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yash-profile-github\excel\case-study-6\ExcelProjects-main\"/>
    </mc:Choice>
  </mc:AlternateContent>
  <xr:revisionPtr revIDLastSave="0" documentId="13_ncr:1_{F8EE6392-289F-4730-804B-DA17DF3DD5BC}" xr6:coauthVersionLast="47" xr6:coauthVersionMax="47" xr10:uidLastSave="{00000000-0000-0000-0000-000000000000}"/>
  <bookViews>
    <workbookView xWindow="-120" yWindow="-120" windowWidth="29040" windowHeight="15840" xr2:uid="{00000000-000D-0000-FFFF-FFFF00000000}"/>
  </bookViews>
  <sheets>
    <sheet name="wine_Sales - Raw Data(1)" sheetId="1" r:id="rId1"/>
    <sheet name="Dashboard" sheetId="2" r:id="rId2"/>
  </sheets>
  <definedNames>
    <definedName name="_xlchart.v5.0" hidden="1">Dashboard!$M$11:$N$11</definedName>
    <definedName name="_xlchart.v5.1" hidden="1">Dashboard!$M$12:$N$20</definedName>
    <definedName name="_xlchart.v5.2" hidden="1">Dashboard!$O$11</definedName>
    <definedName name="_xlchart.v5.3" hidden="1">Dashboard!$O$12:$O$20</definedName>
    <definedName name="NativeTimeline_Date_of_placing_order">#N/A</definedName>
    <definedName name="Slicer_Region">#N/A</definedName>
    <definedName name="Slicer_Segment">#N/A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0" i="2" l="1"/>
  <c r="M4" i="2"/>
  <c r="H4" i="2"/>
  <c r="B4" i="2"/>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2" i="1"/>
</calcChain>
</file>

<file path=xl/sharedStrings.xml><?xml version="1.0" encoding="utf-8"?>
<sst xmlns="http://schemas.openxmlformats.org/spreadsheetml/2006/main" count="103094" uniqueCount="2577">
  <si>
    <t>Row ID</t>
  </si>
  <si>
    <t>Discount %</t>
  </si>
  <si>
    <t>Unit Price</t>
  </si>
  <si>
    <t>Freight expense</t>
  </si>
  <si>
    <t>Name</t>
  </si>
  <si>
    <t>Freight Mode</t>
  </si>
  <si>
    <t>Segment</t>
  </si>
  <si>
    <t>Region</t>
  </si>
  <si>
    <t>Priority</t>
  </si>
  <si>
    <t>Sub Segment</t>
  </si>
  <si>
    <t>Name of Item</t>
  </si>
  <si>
    <t>Packaging Type</t>
  </si>
  <si>
    <t>City</t>
  </si>
  <si>
    <t>Date of placing order</t>
  </si>
  <si>
    <t>Date of Dispatch</t>
  </si>
  <si>
    <t>Order quantity</t>
  </si>
  <si>
    <t>Order ID</t>
  </si>
  <si>
    <t>Country</t>
  </si>
  <si>
    <t>State or Province</t>
  </si>
  <si>
    <t>Harry Lee</t>
  </si>
  <si>
    <t>Express Road Cargo</t>
  </si>
  <si>
    <t>Rose / Sparkling Wine</t>
  </si>
  <si>
    <t>East</t>
  </si>
  <si>
    <t>Critical</t>
  </si>
  <si>
    <t>Chardonnay</t>
  </si>
  <si>
    <t>Hewitson LuLu Sauvignon Blanc 2014</t>
  </si>
  <si>
    <t>Standard Size Crate</t>
  </si>
  <si>
    <t>Newcastle</t>
  </si>
  <si>
    <t>Australia</t>
  </si>
  <si>
    <t>Western Australia</t>
  </si>
  <si>
    <t>Brandon Franklin</t>
  </si>
  <si>
    <t>South</t>
  </si>
  <si>
    <t>Not Specified</t>
  </si>
  <si>
    <t>Reisling</t>
  </si>
  <si>
    <t>Villa Maria Private Bin Sauvignon Blanc 2015</t>
  </si>
  <si>
    <t>Canberra</t>
  </si>
  <si>
    <t>New South Wales</t>
  </si>
  <si>
    <t>Stephanie Mccoy</t>
  </si>
  <si>
    <t>Road Cargo</t>
  </si>
  <si>
    <t>Red Wine</t>
  </si>
  <si>
    <t>North</t>
  </si>
  <si>
    <t>High</t>
  </si>
  <si>
    <t>Zinfandel</t>
  </si>
  <si>
    <t>Domaine Lafond Roc-Epine Tavel Rose 2014</t>
  </si>
  <si>
    <t>Full Container</t>
  </si>
  <si>
    <t>Gladstone</t>
  </si>
  <si>
    <t>Bobby Hayes</t>
  </si>
  <si>
    <t>West</t>
  </si>
  <si>
    <t>Low</t>
  </si>
  <si>
    <t>Malbec</t>
  </si>
  <si>
    <t>Lucien Albrecht Cremant d'Alsace Brut Rose</t>
  </si>
  <si>
    <t>Rockingham</t>
  </si>
  <si>
    <t>Victoria</t>
  </si>
  <si>
    <t>Harry Barnes</t>
  </si>
  <si>
    <t>Sangiovese</t>
  </si>
  <si>
    <t>Roederer Estate L'Ermitage 2007</t>
  </si>
  <si>
    <t>Australian Capital Territory</t>
  </si>
  <si>
    <t>Richard Garcia</t>
  </si>
  <si>
    <t>Pierre Sparr Cremant d'Alsace Reserve Brut Rose</t>
  </si>
  <si>
    <t>Darwin</t>
  </si>
  <si>
    <t>Sharon Hughes</t>
  </si>
  <si>
    <t>Shiraz</t>
  </si>
  <si>
    <t>Chateau Gaudrelle Cremant d'Loire Brut</t>
  </si>
  <si>
    <t>Victor Harbor</t>
  </si>
  <si>
    <t>Queensland</t>
  </si>
  <si>
    <t>Carlos Oliver</t>
  </si>
  <si>
    <t>Hamilton</t>
  </si>
  <si>
    <t>Sean Robinson</t>
  </si>
  <si>
    <t>Belle Glos Oeil de Perdrix Pinot Noir Blanc 2014</t>
  </si>
  <si>
    <t>Hobart</t>
  </si>
  <si>
    <t>Samuel Morgan</t>
  </si>
  <si>
    <t>Pietradolce Etna Rosato 2014</t>
  </si>
  <si>
    <t>South Australia</t>
  </si>
  <si>
    <t>Wayne Wright</t>
  </si>
  <si>
    <t>Veuve Clicquot Brut Yellow Label</t>
  </si>
  <si>
    <t>Mackay</t>
  </si>
  <si>
    <t>Northern Territory</t>
  </si>
  <si>
    <t>Kenneth Spencer</t>
  </si>
  <si>
    <t>Cabernet Sauvignon</t>
  </si>
  <si>
    <t>Laurent-Perrier Brut Rose</t>
  </si>
  <si>
    <t>Campbeltown</t>
  </si>
  <si>
    <t>Douglas Miller</t>
  </si>
  <si>
    <t>Gerard Bertrand Cote des Roses Rose 2014</t>
  </si>
  <si>
    <t>Benalla</t>
  </si>
  <si>
    <t>Tasmania</t>
  </si>
  <si>
    <t>Steve King</t>
  </si>
  <si>
    <t>Albury</t>
  </si>
  <si>
    <t>Justin Myers</t>
  </si>
  <si>
    <t>Janice Frazier</t>
  </si>
  <si>
    <t>Merlot</t>
  </si>
  <si>
    <t>Joyce Thompson</t>
  </si>
  <si>
    <t>Mildura</t>
  </si>
  <si>
    <t>Anne Myers</t>
  </si>
  <si>
    <t>Medium</t>
  </si>
  <si>
    <t>Pinot Noir</t>
  </si>
  <si>
    <t>Locations by Dave Phinney F Rose</t>
  </si>
  <si>
    <t>Wollongong</t>
  </si>
  <si>
    <t>Albert Lynch</t>
  </si>
  <si>
    <t>Marques de Caceres Rioja Rosado 2014</t>
  </si>
  <si>
    <t>Palmerston</t>
  </si>
  <si>
    <t>Stephen Wheeler</t>
  </si>
  <si>
    <t>Chateau d'Esclans Garrus Rose 2013</t>
  </si>
  <si>
    <t>Melbourne</t>
  </si>
  <si>
    <t>Irene Arnold</t>
  </si>
  <si>
    <t>Carl Austin</t>
  </si>
  <si>
    <t>JCB N¬∞21 Brut Cremant de Bourgogne</t>
  </si>
  <si>
    <t>Ararat</t>
  </si>
  <si>
    <t>Johnny Carroll</t>
  </si>
  <si>
    <t>Logan City</t>
  </si>
  <si>
    <t>Harry Hamilton</t>
  </si>
  <si>
    <t>Gerald Olson</t>
  </si>
  <si>
    <t>Bunbury</t>
  </si>
  <si>
    <t>Dennis Berry</t>
  </si>
  <si>
    <t>Orin Swift Cellars Fragile Rose 2014</t>
  </si>
  <si>
    <t>Mandurah</t>
  </si>
  <si>
    <t>Charles Ford</t>
  </si>
  <si>
    <t>Miraval Rose (1.5 Liter Magnum) 2014</t>
  </si>
  <si>
    <t>Perth</t>
  </si>
  <si>
    <t>Nicholas Perez</t>
  </si>
  <si>
    <t>Bollinger Brut Special Cuvee</t>
  </si>
  <si>
    <t>Gary Boyd</t>
  </si>
  <si>
    <t>Adelaide</t>
  </si>
  <si>
    <t>Gary Hudson</t>
  </si>
  <si>
    <t>Liverpool</t>
  </si>
  <si>
    <t>Walter Robertson</t>
  </si>
  <si>
    <t>Brisbane</t>
  </si>
  <si>
    <t>Justin Fernandez</t>
  </si>
  <si>
    <t>Earl Fernandez</t>
  </si>
  <si>
    <t>Gregory Moreno</t>
  </si>
  <si>
    <t>Louis Roederer Cristal Brut 2006</t>
  </si>
  <si>
    <t>Joshua Nichols</t>
  </si>
  <si>
    <t>Launceston</t>
  </si>
  <si>
    <t>Joshua George</t>
  </si>
  <si>
    <t>Schramsberg Cremant Demi-Sec 2011</t>
  </si>
  <si>
    <t>Freemantle</t>
  </si>
  <si>
    <t>Justin Mitchell</t>
  </si>
  <si>
    <t>Roederer Estate Brut</t>
  </si>
  <si>
    <t>Penrith</t>
  </si>
  <si>
    <t>Laurent-Perrier Brut Millesime 2006</t>
  </si>
  <si>
    <t>Port Adelaide</t>
  </si>
  <si>
    <t>Harry Butler</t>
  </si>
  <si>
    <t>Mount Gambier</t>
  </si>
  <si>
    <t>Larry Vasquez</t>
  </si>
  <si>
    <t>Port Lincoln</t>
  </si>
  <si>
    <t>Brian Fields</t>
  </si>
  <si>
    <t>Barnard Griffin Rose of Sangiovese 2014</t>
  </si>
  <si>
    <t>Mount Barker</t>
  </si>
  <si>
    <t>Bonnie Walker</t>
  </si>
  <si>
    <t>Mildred Nichols</t>
  </si>
  <si>
    <t>Moet &amp; Chandon Imperial</t>
  </si>
  <si>
    <t>Goulburn</t>
  </si>
  <si>
    <t>Phillip Price</t>
  </si>
  <si>
    <t>Carol Nguyen</t>
  </si>
  <si>
    <t>Brian Long</t>
  </si>
  <si>
    <t>Langlois Chateau Cremant de Loire Brut</t>
  </si>
  <si>
    <t>Walter Adams</t>
  </si>
  <si>
    <t>Busseltol</t>
  </si>
  <si>
    <t>Mark Butler</t>
  </si>
  <si>
    <t>Chateau d'Esclans Whispering Angel Rose 2014</t>
  </si>
  <si>
    <t>Julia Wood</t>
  </si>
  <si>
    <t>Albany</t>
  </si>
  <si>
    <t>Juan Smith</t>
  </si>
  <si>
    <t>Peter Williams</t>
  </si>
  <si>
    <t>Louis Roederer Cristal Brut with Gift Box 2007</t>
  </si>
  <si>
    <t>Lillian James</t>
  </si>
  <si>
    <t>Jean-Baptiste Adam Les Natures Cremant d'Alsace Brut</t>
  </si>
  <si>
    <t>Sean Willis</t>
  </si>
  <si>
    <t>Geraldton</t>
  </si>
  <si>
    <t>Cheryl George</t>
  </si>
  <si>
    <t>George Webb</t>
  </si>
  <si>
    <t>Bertani Bertarose 2014</t>
  </si>
  <si>
    <t>Howard Mccoy</t>
  </si>
  <si>
    <t>Simonnet-Febvre Cremant de Bourgogne Blanc</t>
  </si>
  <si>
    <t>Lithgow</t>
  </si>
  <si>
    <t>Robert Olson</t>
  </si>
  <si>
    <t>Cairns</t>
  </si>
  <si>
    <t>Jacqueline Frazier</t>
  </si>
  <si>
    <t>Anthony Hicks</t>
  </si>
  <si>
    <t>Bendigo</t>
  </si>
  <si>
    <t>Marilyn Nguyen</t>
  </si>
  <si>
    <t>Richard Alvarez</t>
  </si>
  <si>
    <t>Sutter Home Pink Moscato</t>
  </si>
  <si>
    <t>Queanbeyan</t>
  </si>
  <si>
    <t>Albert Dixon</t>
  </si>
  <si>
    <t>Dom Perignon 2006</t>
  </si>
  <si>
    <t>Carlos Mills</t>
  </si>
  <si>
    <t>Rebecca Myers</t>
  </si>
  <si>
    <t>White Wine</t>
  </si>
  <si>
    <t>Grenache Rose</t>
  </si>
  <si>
    <t>Miraval Rose 2014</t>
  </si>
  <si>
    <t>Orange</t>
  </si>
  <si>
    <t>Samuel Medina</t>
  </si>
  <si>
    <t>Large Crate</t>
  </si>
  <si>
    <t>Jimmy Robertson</t>
  </si>
  <si>
    <t>Anne Fields</t>
  </si>
  <si>
    <t>Walter Sanders</t>
  </si>
  <si>
    <t>Walter Fisher</t>
  </si>
  <si>
    <t>Jeffrey Hill</t>
  </si>
  <si>
    <t>Robert Oatley Sauvignon Blanc 2013</t>
  </si>
  <si>
    <t>Dubbo</t>
  </si>
  <si>
    <t>Nicole Matthews</t>
  </si>
  <si>
    <t>Dog Point Vineyard Sauvignon Blanc 2014</t>
  </si>
  <si>
    <t>Ronald Green</t>
  </si>
  <si>
    <t>Pinot Gris</t>
  </si>
  <si>
    <t>Lincourt Courtney's Chardonnay 2012</t>
  </si>
  <si>
    <t>Aaron Sanchez</t>
  </si>
  <si>
    <t>Sauvignon Blanc</t>
  </si>
  <si>
    <t>Howard Campbell</t>
  </si>
  <si>
    <t>Los Vascos Sauvignon Blanc 2015</t>
  </si>
  <si>
    <t>Mark Thomas</t>
  </si>
  <si>
    <t>Rombauer Chardonnay 2014</t>
  </si>
  <si>
    <t>John Watkins</t>
  </si>
  <si>
    <t>Karen Bennett</t>
  </si>
  <si>
    <t>Angeline Sauvignon Blanc 2014</t>
  </si>
  <si>
    <t>Melton</t>
  </si>
  <si>
    <t>Philip Ortiz</t>
  </si>
  <si>
    <t>Louis Hamilton</t>
  </si>
  <si>
    <t>Sangiovese Rose</t>
  </si>
  <si>
    <t>Stephen Wright</t>
  </si>
  <si>
    <t>Champagne</t>
  </si>
  <si>
    <t>Andrew Mills</t>
  </si>
  <si>
    <t>Domaine Lafage Miraflors Rose 2013</t>
  </si>
  <si>
    <t>Paul Nelson</t>
  </si>
  <si>
    <t>Martin Fuller</t>
  </si>
  <si>
    <t>Justin Rogers</t>
  </si>
  <si>
    <t>Cremant</t>
  </si>
  <si>
    <t>La Playa Estate Cabernet Sauvignon Rose 2015</t>
  </si>
  <si>
    <t>Grafton</t>
  </si>
  <si>
    <t>Chateau D'Aqueria Tavel Rose 2013</t>
  </si>
  <si>
    <t>George Williams</t>
  </si>
  <si>
    <t>Christopher Wells</t>
  </si>
  <si>
    <t>Sutter Home White Zinfandel</t>
  </si>
  <si>
    <t>Tamworth</t>
  </si>
  <si>
    <t>Clarence White</t>
  </si>
  <si>
    <t>Matthew Wood</t>
  </si>
  <si>
    <t>Bruce Morgan</t>
  </si>
  <si>
    <t>Carl Burns</t>
  </si>
  <si>
    <t>Scott Campbell</t>
  </si>
  <si>
    <t>Armidale</t>
  </si>
  <si>
    <t>Catherine Frazier</t>
  </si>
  <si>
    <t>Jason Berry</t>
  </si>
  <si>
    <t>Kelly Robinson</t>
  </si>
  <si>
    <t>Joshua Simpson</t>
  </si>
  <si>
    <t>John Myers</t>
  </si>
  <si>
    <t>Raymond Freeman</t>
  </si>
  <si>
    <t>Mark Wells</t>
  </si>
  <si>
    <t>Broken Hill</t>
  </si>
  <si>
    <t>Larry Grant</t>
  </si>
  <si>
    <t>Chateau de Campuget Costieres de Nimes Tradition Rose 2015</t>
  </si>
  <si>
    <t>Antonio Parker</t>
  </si>
  <si>
    <t>Paul Hayes</t>
  </si>
  <si>
    <t>Frank Woods</t>
  </si>
  <si>
    <t>Craig George</t>
  </si>
  <si>
    <t>Jeffrey Clark</t>
  </si>
  <si>
    <t>Nicholas Gray</t>
  </si>
  <si>
    <t>Devonport</t>
  </si>
  <si>
    <t>Louis Campbell</t>
  </si>
  <si>
    <t>Neutral</t>
  </si>
  <si>
    <t>Richard Hernandez</t>
  </si>
  <si>
    <t>Betty Lane</t>
  </si>
  <si>
    <t>Billy Montgomery</t>
  </si>
  <si>
    <t>Philip Hanson</t>
  </si>
  <si>
    <t>Angela Johnston</t>
  </si>
  <si>
    <t>Douglas Sanchez</t>
  </si>
  <si>
    <t>Rockhampton</t>
  </si>
  <si>
    <t>Amanda Nguyen</t>
  </si>
  <si>
    <t>Philip Powell</t>
  </si>
  <si>
    <t>Sharon Kim</t>
  </si>
  <si>
    <t>Margaret Gibson</t>
  </si>
  <si>
    <t>Antonio Stewart</t>
  </si>
  <si>
    <t>Timothy Powell</t>
  </si>
  <si>
    <t>Richard Ellis</t>
  </si>
  <si>
    <t>Johnny Torres</t>
  </si>
  <si>
    <t>Sharon Crawford</t>
  </si>
  <si>
    <t>Lucien Albrecht Cremant d'Alsace Brut</t>
  </si>
  <si>
    <t>Harold Burke</t>
  </si>
  <si>
    <t>Gerald Mason</t>
  </si>
  <si>
    <t>Teresa Alvarez</t>
  </si>
  <si>
    <t>Fred Burton</t>
  </si>
  <si>
    <t>Wodonga</t>
  </si>
  <si>
    <t>Joshua Morales</t>
  </si>
  <si>
    <t>Louis Patterson</t>
  </si>
  <si>
    <t>Locations by Dave Phinney F Rose"</t>
  </si>
  <si>
    <t>Extra Large Crate</t>
  </si>
  <si>
    <t>Randy Hudson</t>
  </si>
  <si>
    <t>Timothy Hernandez</t>
  </si>
  <si>
    <t>Rebecca Carpenter</t>
  </si>
  <si>
    <t>Terry Johnson</t>
  </si>
  <si>
    <t>Annie Boyd</t>
  </si>
  <si>
    <t>Dopff &amp; Irion Cremant Rose Brut</t>
  </si>
  <si>
    <t>Norma Nichols</t>
  </si>
  <si>
    <t>Francis Ford Coppola Sofia Rose 2014</t>
  </si>
  <si>
    <t>Eugene Reyes</t>
  </si>
  <si>
    <t>Larry Smith</t>
  </si>
  <si>
    <t>Cessnock</t>
  </si>
  <si>
    <t>Walter Bailey</t>
  </si>
  <si>
    <t>Burnie</t>
  </si>
  <si>
    <t>Ernest Berry</t>
  </si>
  <si>
    <t>Ralph Jones</t>
  </si>
  <si>
    <t>Juan Mills</t>
  </si>
  <si>
    <t>Bobby Henry</t>
  </si>
  <si>
    <t>George Peters</t>
  </si>
  <si>
    <t>Gloria Berry</t>
  </si>
  <si>
    <t>Fred Willis</t>
  </si>
  <si>
    <t>Jimmy Banks</t>
  </si>
  <si>
    <t>Anne Peters</t>
  </si>
  <si>
    <t>Patrick Stone</t>
  </si>
  <si>
    <t>Victor Hansen</t>
  </si>
  <si>
    <t>Gary Bailey</t>
  </si>
  <si>
    <t>Bundaberg</t>
  </si>
  <si>
    <t>Paul Harris</t>
  </si>
  <si>
    <t>Michael Ferguson</t>
  </si>
  <si>
    <t>Nicholas Hart</t>
  </si>
  <si>
    <t>Juan Morrison</t>
  </si>
  <si>
    <t>Nicholas Carter</t>
  </si>
  <si>
    <t>Matthew Fox</t>
  </si>
  <si>
    <t>Sean Castillo</t>
  </si>
  <si>
    <t>Brandon Freeman</t>
  </si>
  <si>
    <t>Dennis Andrews</t>
  </si>
  <si>
    <t>Mildred Fox</t>
  </si>
  <si>
    <t>Roy Murphy</t>
  </si>
  <si>
    <t>Cheryl West</t>
  </si>
  <si>
    <t>Kevin Jacobs</t>
  </si>
  <si>
    <t>Jose Richards</t>
  </si>
  <si>
    <t>Walter Ryan</t>
  </si>
  <si>
    <t>Carlos Miller</t>
  </si>
  <si>
    <t>Bathurst</t>
  </si>
  <si>
    <t>Donald Reid</t>
  </si>
  <si>
    <t>Mark Bailey</t>
  </si>
  <si>
    <t>Sean Elliott</t>
  </si>
  <si>
    <t>Small Crate</t>
  </si>
  <si>
    <t>Blue Mountains</t>
  </si>
  <si>
    <t>Samuel Bell</t>
  </si>
  <si>
    <t>Carol Morris</t>
  </si>
  <si>
    <t>Douglas Morris</t>
  </si>
  <si>
    <t>Sean Williamson</t>
  </si>
  <si>
    <t>Heather Griffin</t>
  </si>
  <si>
    <t>Pamela Hanson</t>
  </si>
  <si>
    <t>Susan Chavez</t>
  </si>
  <si>
    <t>Annie Alexander</t>
  </si>
  <si>
    <t>Joshua Diaz</t>
  </si>
  <si>
    <t>Marie Sims</t>
  </si>
  <si>
    <t>Townsville</t>
  </si>
  <si>
    <t>Scott Day</t>
  </si>
  <si>
    <t>Henry Butler</t>
  </si>
  <si>
    <t>Justin Alvarez</t>
  </si>
  <si>
    <t>Harold Burns</t>
  </si>
  <si>
    <t>Gregory Nguyen</t>
  </si>
  <si>
    <t>Antonio Green</t>
  </si>
  <si>
    <t>Carl Dixon</t>
  </si>
  <si>
    <t>Sara Hawkins</t>
  </si>
  <si>
    <t>Jeffrey Burton</t>
  </si>
  <si>
    <t>Mark Hughes</t>
  </si>
  <si>
    <t>John Butler</t>
  </si>
  <si>
    <t>Thomas Simpson</t>
  </si>
  <si>
    <t>Donald Garcia</t>
  </si>
  <si>
    <t>Billy Garrett</t>
  </si>
  <si>
    <t>Jerry Garrett</t>
  </si>
  <si>
    <t>Harry Kelly</t>
  </si>
  <si>
    <t>Kathy Jenkins</t>
  </si>
  <si>
    <t>Adam Reyes</t>
  </si>
  <si>
    <t>Carl Ramirez</t>
  </si>
  <si>
    <t>Juan Dean</t>
  </si>
  <si>
    <t>Juan Richards</t>
  </si>
  <si>
    <t>Bruce Hernandez</t>
  </si>
  <si>
    <t>Joseph Burke</t>
  </si>
  <si>
    <t>Henry Sims</t>
  </si>
  <si>
    <t>Ballarat</t>
  </si>
  <si>
    <t>Howard Simpson</t>
  </si>
  <si>
    <t>Earl Burns</t>
  </si>
  <si>
    <t>Gympie</t>
  </si>
  <si>
    <t>Mary Lawrence</t>
  </si>
  <si>
    <t>Earl Bradley</t>
  </si>
  <si>
    <t>Roy Vasquez</t>
  </si>
  <si>
    <t>Joe Fowler</t>
  </si>
  <si>
    <t>Frankston</t>
  </si>
  <si>
    <t>Stephen Cooper</t>
  </si>
  <si>
    <t>Diane Howard</t>
  </si>
  <si>
    <t>Lillian Nelson</t>
  </si>
  <si>
    <t>Steve Perez</t>
  </si>
  <si>
    <t>Bobby Myers</t>
  </si>
  <si>
    <t>Billy Gomez</t>
  </si>
  <si>
    <t>Daniel Perkins</t>
  </si>
  <si>
    <t>Jeremy James</t>
  </si>
  <si>
    <t>Gregory Miller</t>
  </si>
  <si>
    <t>Philip Cruz</t>
  </si>
  <si>
    <t>Harold Barnes</t>
  </si>
  <si>
    <t>Albert Robertson</t>
  </si>
  <si>
    <t>Matthew Medina</t>
  </si>
  <si>
    <t>Dorothy Morales</t>
  </si>
  <si>
    <t>Keith Lawrence</t>
  </si>
  <si>
    <t>Cynthia Porter</t>
  </si>
  <si>
    <t>Victor Hawkins</t>
  </si>
  <si>
    <t>Gold Coast</t>
  </si>
  <si>
    <t>Ryan Clark</t>
  </si>
  <si>
    <t>Kimberly Austin</t>
  </si>
  <si>
    <t>Bobby Willis</t>
  </si>
  <si>
    <t>Gary Matthews</t>
  </si>
  <si>
    <t>Paramatta</t>
  </si>
  <si>
    <t>Brandon Cox</t>
  </si>
  <si>
    <t>Richard Burke</t>
  </si>
  <si>
    <t>Scott George</t>
  </si>
  <si>
    <t>Jack Reed</t>
  </si>
  <si>
    <t>Dennis Fernandez</t>
  </si>
  <si>
    <t>Brian Freeman</t>
  </si>
  <si>
    <t>Jack Collins</t>
  </si>
  <si>
    <t>Carlos Gibson</t>
  </si>
  <si>
    <t>Donald Alvarez</t>
  </si>
  <si>
    <t>Phillip Greene</t>
  </si>
  <si>
    <t>Leeuwin Estate Art Series Chardonnay 2012</t>
  </si>
  <si>
    <t>Donald Owens</t>
  </si>
  <si>
    <t>Jeremy Mason</t>
  </si>
  <si>
    <t>David Wagner</t>
  </si>
  <si>
    <t>Lawrence Berry</t>
  </si>
  <si>
    <t>Anthony Cook</t>
  </si>
  <si>
    <t>Dennis Harrison</t>
  </si>
  <si>
    <t>Ralph Bennett</t>
  </si>
  <si>
    <t>Christopher Long</t>
  </si>
  <si>
    <t>Scott Crawford</t>
  </si>
  <si>
    <t>Edward Hunter</t>
  </si>
  <si>
    <t>Shawn Rice</t>
  </si>
  <si>
    <t>Albert Powell</t>
  </si>
  <si>
    <t>Christopher Stone</t>
  </si>
  <si>
    <t>Melissa Wright</t>
  </si>
  <si>
    <t>Chris Moreno</t>
  </si>
  <si>
    <t>Theresa Montgomery</t>
  </si>
  <si>
    <t>Todd Jones</t>
  </si>
  <si>
    <t>Paul Alexander</t>
  </si>
  <si>
    <t>Jack Watkins</t>
  </si>
  <si>
    <t>Laura Campbell</t>
  </si>
  <si>
    <t>Paul Nichols</t>
  </si>
  <si>
    <t>Katherine Medina</t>
  </si>
  <si>
    <t>Phillip Brooks</t>
  </si>
  <si>
    <t>Richard Thomas</t>
  </si>
  <si>
    <t>Bruce Gilbert</t>
  </si>
  <si>
    <t>Phillip Ray</t>
  </si>
  <si>
    <t>Ryan Patterson</t>
  </si>
  <si>
    <t>Jeremy Reynolds</t>
  </si>
  <si>
    <t>Kevin Lopez</t>
  </si>
  <si>
    <t>Kenneth Wheeler</t>
  </si>
  <si>
    <t>Shawn Allen</t>
  </si>
  <si>
    <t>Wayne Chapman</t>
  </si>
  <si>
    <t>Adam Barnes</t>
  </si>
  <si>
    <t>Scott Jacobs</t>
  </si>
  <si>
    <t>Wagga Wagga</t>
  </si>
  <si>
    <t>Sarah Simpson</t>
  </si>
  <si>
    <t>James Miller</t>
  </si>
  <si>
    <t>Donald Perkins</t>
  </si>
  <si>
    <t>Christopher Daniels</t>
  </si>
  <si>
    <t>Gerald Holmes</t>
  </si>
  <si>
    <t>Raymond Bennett</t>
  </si>
  <si>
    <t>Jack Alvarez</t>
  </si>
  <si>
    <t>Brian Morrison</t>
  </si>
  <si>
    <t>Alan Lawson</t>
  </si>
  <si>
    <t>Thomas Parker</t>
  </si>
  <si>
    <t>Deborah Diaz</t>
  </si>
  <si>
    <t>Howard King</t>
  </si>
  <si>
    <t>Steven Willis</t>
  </si>
  <si>
    <t>Jeremy Murphy</t>
  </si>
  <si>
    <t>Joe Banks</t>
  </si>
  <si>
    <t>Mark Morrison</t>
  </si>
  <si>
    <t>Clarence Freeman</t>
  </si>
  <si>
    <t>Steve Cruz</t>
  </si>
  <si>
    <t>Michael Rice</t>
  </si>
  <si>
    <t>Donald Bailey</t>
  </si>
  <si>
    <t>Larry Armstrong</t>
  </si>
  <si>
    <t>Kenneth Porter</t>
  </si>
  <si>
    <t>Douglas Murray</t>
  </si>
  <si>
    <t>Harold Kim</t>
  </si>
  <si>
    <t>Mount Isa</t>
  </si>
  <si>
    <t>Mildred Mcdonald</t>
  </si>
  <si>
    <t>Johnny Hall</t>
  </si>
  <si>
    <t>Christopher Elliott</t>
  </si>
  <si>
    <t>Todd Stevens</t>
  </si>
  <si>
    <t>Willie Payne</t>
  </si>
  <si>
    <t>Keith Patterson</t>
  </si>
  <si>
    <t>Gary Morrison</t>
  </si>
  <si>
    <t>John Perry</t>
  </si>
  <si>
    <t>Lawrence Perry</t>
  </si>
  <si>
    <t>Andrea Butler</t>
  </si>
  <si>
    <t>Raymond Hall</t>
  </si>
  <si>
    <t>Edward Bryant</t>
  </si>
  <si>
    <t>Victor Payne</t>
  </si>
  <si>
    <t>Peter Smith</t>
  </si>
  <si>
    <t>Johnny Stephens</t>
  </si>
  <si>
    <t>Mary Peterson</t>
  </si>
  <si>
    <t>Philip Harper</t>
  </si>
  <si>
    <t>Jose Gardner</t>
  </si>
  <si>
    <t>Keith Torres</t>
  </si>
  <si>
    <t>Keith Cooper</t>
  </si>
  <si>
    <t>Paul Rose</t>
  </si>
  <si>
    <t>Gregory Morrison</t>
  </si>
  <si>
    <t>Jack Grant</t>
  </si>
  <si>
    <t>Jason King</t>
  </si>
  <si>
    <t>James Garrett</t>
  </si>
  <si>
    <t>Steve Fox</t>
  </si>
  <si>
    <t>Karen Williams</t>
  </si>
  <si>
    <t>Marie Evans</t>
  </si>
  <si>
    <t>Ryan Austin</t>
  </si>
  <si>
    <t>Sydney</t>
  </si>
  <si>
    <t>Jimmy Spencer</t>
  </si>
  <si>
    <t>Jason Carpenter</t>
  </si>
  <si>
    <t>Earl Allen</t>
  </si>
  <si>
    <t>Carl Perkins</t>
  </si>
  <si>
    <t>Willie Perry</t>
  </si>
  <si>
    <t>Douglas Kelly</t>
  </si>
  <si>
    <t>Carol Diaz</t>
  </si>
  <si>
    <t>Anthony Fuller</t>
  </si>
  <si>
    <t>Fred Woods</t>
  </si>
  <si>
    <t>Ernest Morales</t>
  </si>
  <si>
    <t>Eric Martinez</t>
  </si>
  <si>
    <t>Elizabeth Ortiz</t>
  </si>
  <si>
    <t>Steven Sanders</t>
  </si>
  <si>
    <t>Donald Frazier</t>
  </si>
  <si>
    <t>Johnny Williams</t>
  </si>
  <si>
    <t>Clarence Grant</t>
  </si>
  <si>
    <t>Judy Mccoy</t>
  </si>
  <si>
    <t>Billy Sanchez</t>
  </si>
  <si>
    <t>Philip Morales</t>
  </si>
  <si>
    <t>Jose Rivera</t>
  </si>
  <si>
    <t>Justin Warren</t>
  </si>
  <si>
    <t>Lori Kim</t>
  </si>
  <si>
    <t>Chris Palmer</t>
  </si>
  <si>
    <t>Gerald Powell</t>
  </si>
  <si>
    <t>Peter Knight</t>
  </si>
  <si>
    <t>Antonio Patterson</t>
  </si>
  <si>
    <t>Edward Henderson</t>
  </si>
  <si>
    <t>Peter Fuller</t>
  </si>
  <si>
    <t>Stephanie Burns</t>
  </si>
  <si>
    <t>Daniel Larson</t>
  </si>
  <si>
    <t>Andrew Matthews</t>
  </si>
  <si>
    <t>Samuel Cook</t>
  </si>
  <si>
    <t>Alan Weaver</t>
  </si>
  <si>
    <t>Patrick Torres</t>
  </si>
  <si>
    <t>Charles Bailey</t>
  </si>
  <si>
    <t>Donald Martin</t>
  </si>
  <si>
    <t>Sean Ramos</t>
  </si>
  <si>
    <t>Fred Nelson</t>
  </si>
  <si>
    <t>Nancy Kelley</t>
  </si>
  <si>
    <t>Kenneth George</t>
  </si>
  <si>
    <t>Johnny Boyd</t>
  </si>
  <si>
    <t>Ryan Hernandez</t>
  </si>
  <si>
    <t>Carlos Taylor</t>
  </si>
  <si>
    <t>Richard Riley</t>
  </si>
  <si>
    <t>Anthony Schmidt</t>
  </si>
  <si>
    <t>Henry Simpson</t>
  </si>
  <si>
    <t>James Parker</t>
  </si>
  <si>
    <t>Gregory Martinez</t>
  </si>
  <si>
    <t>Antonio Cooper</t>
  </si>
  <si>
    <t>Janet Lee</t>
  </si>
  <si>
    <t>Katherine Baker</t>
  </si>
  <si>
    <t>Donald Nelson</t>
  </si>
  <si>
    <t>Charles Crawford</t>
  </si>
  <si>
    <t>Phillip Rose</t>
  </si>
  <si>
    <t>Jack Long</t>
  </si>
  <si>
    <t>Jeffrey Duncan</t>
  </si>
  <si>
    <t>Ronald Sims</t>
  </si>
  <si>
    <t>Shawn Baker</t>
  </si>
  <si>
    <t>Larry Baker</t>
  </si>
  <si>
    <t>Joshua Fuller</t>
  </si>
  <si>
    <t>Carlos Berry</t>
  </si>
  <si>
    <t>Victor Burton</t>
  </si>
  <si>
    <t>Ronald Daniels</t>
  </si>
  <si>
    <t>Nicholas Shaw</t>
  </si>
  <si>
    <t>Sarah Howard</t>
  </si>
  <si>
    <t>Adam Boyd</t>
  </si>
  <si>
    <t>Jack Hanson</t>
  </si>
  <si>
    <t>Scott Bennett</t>
  </si>
  <si>
    <t>Jeffrey Rogers</t>
  </si>
  <si>
    <t>Bobby Smith</t>
  </si>
  <si>
    <t>Brandon Hicks</t>
  </si>
  <si>
    <t>Jesse Greene</t>
  </si>
  <si>
    <t>John Peterson</t>
  </si>
  <si>
    <t>Eugene Perry</t>
  </si>
  <si>
    <t>Victor Thomas</t>
  </si>
  <si>
    <t>Gary Fields</t>
  </si>
  <si>
    <t>Henry Cruz</t>
  </si>
  <si>
    <t>Cheryl Shaw</t>
  </si>
  <si>
    <t>Air Cargo</t>
  </si>
  <si>
    <t>Maria Gardner</t>
  </si>
  <si>
    <t>Russell Adams</t>
  </si>
  <si>
    <t>Brian Bishop</t>
  </si>
  <si>
    <t>Walter Armstrong</t>
  </si>
  <si>
    <t>Mark Myers</t>
  </si>
  <si>
    <t>Alan Mcdonald</t>
  </si>
  <si>
    <t>Frank Schmidt</t>
  </si>
  <si>
    <t>Martin Stephens</t>
  </si>
  <si>
    <t>Michelle Hicks</t>
  </si>
  <si>
    <t>Eric Wagner</t>
  </si>
  <si>
    <t>Ernest Gutierrez</t>
  </si>
  <si>
    <t>Brian Crawford</t>
  </si>
  <si>
    <t>Anthony Rice</t>
  </si>
  <si>
    <t>Victor Jenkins</t>
  </si>
  <si>
    <t>Ralph Baker</t>
  </si>
  <si>
    <t>Jose Price</t>
  </si>
  <si>
    <t>Patrick Garcia</t>
  </si>
  <si>
    <t>Charles Davis</t>
  </si>
  <si>
    <t>Carlos Adams</t>
  </si>
  <si>
    <t>Thomas Jenkins</t>
  </si>
  <si>
    <t>Daniel Allen</t>
  </si>
  <si>
    <t>Raymond Armstrong</t>
  </si>
  <si>
    <t>Steve Brown</t>
  </si>
  <si>
    <t>Raymond Shaw</t>
  </si>
  <si>
    <t>Todd Simmons</t>
  </si>
  <si>
    <t>Richard Sullivan</t>
  </si>
  <si>
    <t>Henry Freeman</t>
  </si>
  <si>
    <t>Tammy Rodriguez</t>
  </si>
  <si>
    <t>Julie Collins</t>
  </si>
  <si>
    <t>Todd Marshall</t>
  </si>
  <si>
    <t>Eric Thompson</t>
  </si>
  <si>
    <t>Terry Gray</t>
  </si>
  <si>
    <t>Larry Hudson</t>
  </si>
  <si>
    <t>Phyllis Lopez</t>
  </si>
  <si>
    <t>George Warren</t>
  </si>
  <si>
    <t>Anna Stephens</t>
  </si>
  <si>
    <t>Jeffrey Webb</t>
  </si>
  <si>
    <t>Edward Ford</t>
  </si>
  <si>
    <t>Charles Willis</t>
  </si>
  <si>
    <t>Richard Welch</t>
  </si>
  <si>
    <t>Kimberly Freeman</t>
  </si>
  <si>
    <t>Patrick Lane</t>
  </si>
  <si>
    <t>Patrick Ruiz</t>
  </si>
  <si>
    <t>Sean Wallace</t>
  </si>
  <si>
    <t>Aaron Daniels</t>
  </si>
  <si>
    <t>Matthew Little</t>
  </si>
  <si>
    <t>Douglas Henderson</t>
  </si>
  <si>
    <t>Joshua Peters</t>
  </si>
  <si>
    <t>Anne Cole</t>
  </si>
  <si>
    <t>Doris Hernandez</t>
  </si>
  <si>
    <t>Mildred Franklin</t>
  </si>
  <si>
    <t>Lori Owens</t>
  </si>
  <si>
    <t>Geelong</t>
  </si>
  <si>
    <t>Christopher Perez</t>
  </si>
  <si>
    <t>Ruby Cox</t>
  </si>
  <si>
    <t>Victor Castillo</t>
  </si>
  <si>
    <t>Catherine Moore</t>
  </si>
  <si>
    <t>James Moore</t>
  </si>
  <si>
    <t>David Little</t>
  </si>
  <si>
    <t>Maryborough</t>
  </si>
  <si>
    <t>Dennis Mitchell</t>
  </si>
  <si>
    <t>Peter Wallace</t>
  </si>
  <si>
    <t>Edward Ortiz</t>
  </si>
  <si>
    <t>Robert Vasquez</t>
  </si>
  <si>
    <t>Shirley Ortiz</t>
  </si>
  <si>
    <t>Terry Williams</t>
  </si>
  <si>
    <t>Russell Allen</t>
  </si>
  <si>
    <t>Carol Oliver</t>
  </si>
  <si>
    <t>Joseph Carter</t>
  </si>
  <si>
    <t>Brian Carroll</t>
  </si>
  <si>
    <t>Joe Garrett</t>
  </si>
  <si>
    <t>Brandon Lawson</t>
  </si>
  <si>
    <t>Gloria Rice</t>
  </si>
  <si>
    <t>Lawrence White</t>
  </si>
  <si>
    <t>Terry Moore</t>
  </si>
  <si>
    <t>Eric Owens</t>
  </si>
  <si>
    <t>Stephen Brown</t>
  </si>
  <si>
    <t>Ruth Scott</t>
  </si>
  <si>
    <t>Antonio Powell</t>
  </si>
  <si>
    <t>Anna Grant</t>
  </si>
  <si>
    <t>Patricia Sanchez</t>
  </si>
  <si>
    <t>Walter Gonzales</t>
  </si>
  <si>
    <t>Joshua Snyder</t>
  </si>
  <si>
    <t>Roy Day</t>
  </si>
  <si>
    <t>Gerald Butler</t>
  </si>
  <si>
    <t>Antonio Campbell</t>
  </si>
  <si>
    <t>Raymond Daniels</t>
  </si>
  <si>
    <t>Rachel Garrett</t>
  </si>
  <si>
    <t>Roy Walker</t>
  </si>
  <si>
    <t>Nicole Moore</t>
  </si>
  <si>
    <t>Shawn Fowler</t>
  </si>
  <si>
    <t>Willie Medina</t>
  </si>
  <si>
    <t>Russell Hill</t>
  </si>
  <si>
    <t>Jason Hill</t>
  </si>
  <si>
    <t>William West</t>
  </si>
  <si>
    <t>Alan Hall</t>
  </si>
  <si>
    <t>Ryan Ramirez</t>
  </si>
  <si>
    <t>Roy Kim</t>
  </si>
  <si>
    <t>Brenda Frazier</t>
  </si>
  <si>
    <t>Antonio Stone</t>
  </si>
  <si>
    <t>Scott Daniels</t>
  </si>
  <si>
    <t>Margaret Palmer</t>
  </si>
  <si>
    <t>Jennifer Stewart</t>
  </si>
  <si>
    <t>Ernest Hudson</t>
  </si>
  <si>
    <t>Jerry Robinson</t>
  </si>
  <si>
    <t>Justin Kennedy</t>
  </si>
  <si>
    <t>Scott Stephens</t>
  </si>
  <si>
    <t>Rachel Howard</t>
  </si>
  <si>
    <t>Anthony Hunt</t>
  </si>
  <si>
    <t>Thomas James</t>
  </si>
  <si>
    <t>Craig Cox</t>
  </si>
  <si>
    <t>John Berry</t>
  </si>
  <si>
    <t>Andrew Knight</t>
  </si>
  <si>
    <t>Gerald Miller</t>
  </si>
  <si>
    <t>Heather Lawson</t>
  </si>
  <si>
    <t>Thomas Miller</t>
  </si>
  <si>
    <t>Louis Nelson</t>
  </si>
  <si>
    <t>Aaron Smith</t>
  </si>
  <si>
    <t>Roy Berry</t>
  </si>
  <si>
    <t>Gary Ramirez</t>
  </si>
  <si>
    <t>Roger Powell</t>
  </si>
  <si>
    <t>Gregory Stewart</t>
  </si>
  <si>
    <t>Joshua Jones</t>
  </si>
  <si>
    <t>Marie Harrison</t>
  </si>
  <si>
    <t>Jeffrey Green</t>
  </si>
  <si>
    <t>Philip Sims</t>
  </si>
  <si>
    <t>Mildred Harper</t>
  </si>
  <si>
    <t>Loose Wrap</t>
  </si>
  <si>
    <t>Richard Cruz</t>
  </si>
  <si>
    <t>Michael Griffin</t>
  </si>
  <si>
    <t>Harry Bryant</t>
  </si>
  <si>
    <t>Gary Medina</t>
  </si>
  <si>
    <t>Norma Lee</t>
  </si>
  <si>
    <t>Katherine Brooks</t>
  </si>
  <si>
    <t>Eric Evans</t>
  </si>
  <si>
    <t>Harry George</t>
  </si>
  <si>
    <t>Linda Rice</t>
  </si>
  <si>
    <t>Justin Dixon</t>
  </si>
  <si>
    <t>Kevin Patterson</t>
  </si>
  <si>
    <t>Sean Meyer</t>
  </si>
  <si>
    <t>Jeffrey Lewis</t>
  </si>
  <si>
    <t>Benjamin Brown</t>
  </si>
  <si>
    <t>Johnny Garrett</t>
  </si>
  <si>
    <t>Lori Henry</t>
  </si>
  <si>
    <t>Philip Richardson</t>
  </si>
  <si>
    <t>Ryan Weaver</t>
  </si>
  <si>
    <t>Howard Lewis</t>
  </si>
  <si>
    <t>Wayne Boyd</t>
  </si>
  <si>
    <t>Russell Hunter</t>
  </si>
  <si>
    <t>Eugene Harrison</t>
  </si>
  <si>
    <t>Louis Collins</t>
  </si>
  <si>
    <t>Wanda Garrett</t>
  </si>
  <si>
    <t>Katherine Richardson</t>
  </si>
  <si>
    <t>Aaron Chapman</t>
  </si>
  <si>
    <t>Keith Howard</t>
  </si>
  <si>
    <t>Jimmy Rose</t>
  </si>
  <si>
    <t>Jack Castillo</t>
  </si>
  <si>
    <t>John Thompson</t>
  </si>
  <si>
    <t>Brandon Jones</t>
  </si>
  <si>
    <t>Carl Montgomery</t>
  </si>
  <si>
    <t>Henry Price</t>
  </si>
  <si>
    <t>Benjamin Mitchell</t>
  </si>
  <si>
    <t>Chris Edwards</t>
  </si>
  <si>
    <t>Gregory Fox</t>
  </si>
  <si>
    <t>Christopher Phillips</t>
  </si>
  <si>
    <t>William Fisher</t>
  </si>
  <si>
    <t>Alan Lawrence</t>
  </si>
  <si>
    <t>Mini Crate</t>
  </si>
  <si>
    <t>Willie Elliott</t>
  </si>
  <si>
    <t>Joshua Vasquez</t>
  </si>
  <si>
    <t>Louis Simpson</t>
  </si>
  <si>
    <t>Michelle Black</t>
  </si>
  <si>
    <t>Christopher Sanders</t>
  </si>
  <si>
    <t>Jimmy Schmidt</t>
  </si>
  <si>
    <t>Phillip Owens</t>
  </si>
  <si>
    <t>Phillip Gray</t>
  </si>
  <si>
    <t>Philip Hill</t>
  </si>
  <si>
    <t>Jessica Daniels</t>
  </si>
  <si>
    <t>Andrea Chavez</t>
  </si>
  <si>
    <t>Lawrence Bennett</t>
  </si>
  <si>
    <t>Jack Bennett</t>
  </si>
  <si>
    <t>Christina Woods</t>
  </si>
  <si>
    <t>Janet Owens</t>
  </si>
  <si>
    <t>Craig Washington</t>
  </si>
  <si>
    <t>Edward Sanders</t>
  </si>
  <si>
    <t>Ralph Allen</t>
  </si>
  <si>
    <t>Billy Hicks</t>
  </si>
  <si>
    <t>Dennis Hansen</t>
  </si>
  <si>
    <t>Henry Perkins</t>
  </si>
  <si>
    <t>Juan Schmidt</t>
  </si>
  <si>
    <t>Joshua Gutierrez</t>
  </si>
  <si>
    <t>Judy Alvarez</t>
  </si>
  <si>
    <t>Ruby Harris</t>
  </si>
  <si>
    <t>Andrew Wilson</t>
  </si>
  <si>
    <t>Jeffrey Sullivan</t>
  </si>
  <si>
    <t>Brandon Chapman</t>
  </si>
  <si>
    <t>Steven Greene</t>
  </si>
  <si>
    <t>Gerald Greene</t>
  </si>
  <si>
    <t>Joe Rice</t>
  </si>
  <si>
    <t>Kathy Harvey</t>
  </si>
  <si>
    <t>Bobby Ellis</t>
  </si>
  <si>
    <t>Joyce Brown</t>
  </si>
  <si>
    <t>Eric Mcdonald</t>
  </si>
  <si>
    <t>Victor Gonzalez</t>
  </si>
  <si>
    <t>Anne Watson</t>
  </si>
  <si>
    <t>Cynthia Webb</t>
  </si>
  <si>
    <t>Craig Burns</t>
  </si>
  <si>
    <t>Michael Taylor</t>
  </si>
  <si>
    <t>Kathleen Rose</t>
  </si>
  <si>
    <t>Terry Martin</t>
  </si>
  <si>
    <t>Roy Pierce</t>
  </si>
  <si>
    <t>Eugene Howell</t>
  </si>
  <si>
    <t>Shawn Boyd</t>
  </si>
  <si>
    <t>Wayne Morrison</t>
  </si>
  <si>
    <t>Scott Fisher</t>
  </si>
  <si>
    <t>Matthew Alexander</t>
  </si>
  <si>
    <t>Mary Moore</t>
  </si>
  <si>
    <t>Daniel Bradley</t>
  </si>
  <si>
    <t>Angela Price</t>
  </si>
  <si>
    <t>Sharon Fernandez</t>
  </si>
  <si>
    <t>Russell Pierce</t>
  </si>
  <si>
    <t>Gregory Shaw</t>
  </si>
  <si>
    <t>Russell Ortiz</t>
  </si>
  <si>
    <t>William Gordon</t>
  </si>
  <si>
    <t>Gary Porter</t>
  </si>
  <si>
    <t>Thomas Reid</t>
  </si>
  <si>
    <t>Howard Burton</t>
  </si>
  <si>
    <t>Frank Peterson</t>
  </si>
  <si>
    <t>Shawn Murphy</t>
  </si>
  <si>
    <t>Stephen Parker</t>
  </si>
  <si>
    <t>Henry Mcdonald</t>
  </si>
  <si>
    <t>Jerry Elliott</t>
  </si>
  <si>
    <t>Juan Williamson</t>
  </si>
  <si>
    <t>Jeremy Andrews</t>
  </si>
  <si>
    <t>Stephanie Bryant</t>
  </si>
  <si>
    <t>William Carpenter</t>
  </si>
  <si>
    <t>Ralph Simpson</t>
  </si>
  <si>
    <t>Steve Hicks</t>
  </si>
  <si>
    <t>Fred Long</t>
  </si>
  <si>
    <t>Brandon Lawrence</t>
  </si>
  <si>
    <t>Paul Gordon</t>
  </si>
  <si>
    <t>Keith Anderson</t>
  </si>
  <si>
    <t>Andrew Henry</t>
  </si>
  <si>
    <t>Charles Gomez</t>
  </si>
  <si>
    <t>Adam Cox</t>
  </si>
  <si>
    <t>Billy Andrews</t>
  </si>
  <si>
    <t>Chris Schmidt</t>
  </si>
  <si>
    <t>Steve Hunt</t>
  </si>
  <si>
    <t>Paul Frazier</t>
  </si>
  <si>
    <t>Howard Olson</t>
  </si>
  <si>
    <t>Eric Grant</t>
  </si>
  <si>
    <t>Samuel Berry</t>
  </si>
  <si>
    <t>Victor George</t>
  </si>
  <si>
    <t>Matthew Hayes</t>
  </si>
  <si>
    <t>Virginia Romero</t>
  </si>
  <si>
    <t>Harold Thompson</t>
  </si>
  <si>
    <t>Walter Webb</t>
  </si>
  <si>
    <t>Earl Cook</t>
  </si>
  <si>
    <t>Jonathan Carroll</t>
  </si>
  <si>
    <t>Earl Burke</t>
  </si>
  <si>
    <t>Bruce Myers</t>
  </si>
  <si>
    <t>Douglas Hudson</t>
  </si>
  <si>
    <t>Joshua Holmes</t>
  </si>
  <si>
    <t>Gary Cunningham</t>
  </si>
  <si>
    <t>Melissa Reynolds</t>
  </si>
  <si>
    <t>Paula Patterson</t>
  </si>
  <si>
    <t>Raymond Burton</t>
  </si>
  <si>
    <t>Ashley Rodriguez</t>
  </si>
  <si>
    <t>Marie Morrison</t>
  </si>
  <si>
    <t>Judith Mendoza</t>
  </si>
  <si>
    <t>Larry Day</t>
  </si>
  <si>
    <t>Steve Ryan</t>
  </si>
  <si>
    <t>Raymond Carter</t>
  </si>
  <si>
    <t>Henry Fuller</t>
  </si>
  <si>
    <t>Ryan Murray</t>
  </si>
  <si>
    <t>Shawn Lane</t>
  </si>
  <si>
    <t>Jennifer James</t>
  </si>
  <si>
    <t>Amanda Patterson</t>
  </si>
  <si>
    <t>Clarence Pierce</t>
  </si>
  <si>
    <t>Tina Washington</t>
  </si>
  <si>
    <t>John Mendoza</t>
  </si>
  <si>
    <t>Howard Burns</t>
  </si>
  <si>
    <t>Eugene Day</t>
  </si>
  <si>
    <t>Louise Cook</t>
  </si>
  <si>
    <t>Julia Baker</t>
  </si>
  <si>
    <t>Thomas Moreno</t>
  </si>
  <si>
    <t>Terry Gordon</t>
  </si>
  <si>
    <t>Jack Armstrong</t>
  </si>
  <si>
    <t>Scott Stevens</t>
  </si>
  <si>
    <t>Shawn Ford</t>
  </si>
  <si>
    <t>Willie Young</t>
  </si>
  <si>
    <t>Howard Hamilton</t>
  </si>
  <si>
    <t>Carlos Hicks</t>
  </si>
  <si>
    <t>Douglas Stevens</t>
  </si>
  <si>
    <t>Scott Baker</t>
  </si>
  <si>
    <t>Joseph Marshall</t>
  </si>
  <si>
    <t>Gerald Nelson</t>
  </si>
  <si>
    <t>Sharon Washington</t>
  </si>
  <si>
    <t>Laura Palmer</t>
  </si>
  <si>
    <t>Cynthia Hicks</t>
  </si>
  <si>
    <t>Martin Mcdonald</t>
  </si>
  <si>
    <t>Jeffrey Stephens</t>
  </si>
  <si>
    <t>Philip Carr</t>
  </si>
  <si>
    <t>Gary Henry</t>
  </si>
  <si>
    <t>Virginia Ruiz</t>
  </si>
  <si>
    <t>Wayne Perez</t>
  </si>
  <si>
    <t>Donald Lee</t>
  </si>
  <si>
    <t>Jonathan Sullivan</t>
  </si>
  <si>
    <t>Steve Fields</t>
  </si>
  <si>
    <t>Jesse Young</t>
  </si>
  <si>
    <t>Fred Reid</t>
  </si>
  <si>
    <t>Gary Ramos</t>
  </si>
  <si>
    <t>Roger Watson</t>
  </si>
  <si>
    <t>Terry Diaz</t>
  </si>
  <si>
    <t>Christopher Fisher</t>
  </si>
  <si>
    <t>Roger Gomez</t>
  </si>
  <si>
    <t>Mark Berry</t>
  </si>
  <si>
    <t>Thomas Taylor</t>
  </si>
  <si>
    <t>Thomas Morgan</t>
  </si>
  <si>
    <t>Mark Snyder</t>
  </si>
  <si>
    <t>Sean Morgan</t>
  </si>
  <si>
    <t>George Lawson</t>
  </si>
  <si>
    <t>Earl Lopez</t>
  </si>
  <si>
    <t>Jimmy Hart</t>
  </si>
  <si>
    <t>Nicholas Barnes</t>
  </si>
  <si>
    <t>Wayne Little</t>
  </si>
  <si>
    <t>Benjamin Pierce</t>
  </si>
  <si>
    <t>Martin Rodriguez</t>
  </si>
  <si>
    <t>Ruby Gutierrez</t>
  </si>
  <si>
    <t>Jack Wells</t>
  </si>
  <si>
    <t>Nicholas Duncan</t>
  </si>
  <si>
    <t>Peter Gordon</t>
  </si>
  <si>
    <t>Thomas Gomez</t>
  </si>
  <si>
    <t>Edward Turner</t>
  </si>
  <si>
    <t>Philip Mitchell</t>
  </si>
  <si>
    <t>Angela Knight</t>
  </si>
  <si>
    <t>Larry Fields</t>
  </si>
  <si>
    <t>Joshua Hart</t>
  </si>
  <si>
    <t>Todd Thompson</t>
  </si>
  <si>
    <t>Gerald Gomez</t>
  </si>
  <si>
    <t>Ernest Grant</t>
  </si>
  <si>
    <t>Juan Myers</t>
  </si>
  <si>
    <t>Raymond Gordon</t>
  </si>
  <si>
    <t>Bobby Fox</t>
  </si>
  <si>
    <t>Gregory Hawkins</t>
  </si>
  <si>
    <t>Raymond Arnold</t>
  </si>
  <si>
    <t>Sara Henderson</t>
  </si>
  <si>
    <t>Christopher Porter</t>
  </si>
  <si>
    <t>Carl Myers</t>
  </si>
  <si>
    <t>Jack Patterson</t>
  </si>
  <si>
    <t>Jesse Snyder</t>
  </si>
  <si>
    <t>Marilyn Rivera</t>
  </si>
  <si>
    <t>Heather Owens</t>
  </si>
  <si>
    <t>Benjamin Gardner</t>
  </si>
  <si>
    <t>Mark Griffin</t>
  </si>
  <si>
    <t>Jonathan Berry</t>
  </si>
  <si>
    <t>Mark Henry</t>
  </si>
  <si>
    <t>Harry Martin</t>
  </si>
  <si>
    <t>John Ruiz</t>
  </si>
  <si>
    <t>Janice Rivera</t>
  </si>
  <si>
    <t>Brian Wells</t>
  </si>
  <si>
    <t>Ernest Simmons</t>
  </si>
  <si>
    <t>Jerry Hanson</t>
  </si>
  <si>
    <t>Sharon Henry</t>
  </si>
  <si>
    <t>Roy Cole</t>
  </si>
  <si>
    <t>Andrew Robinson</t>
  </si>
  <si>
    <t>Brandon Murphy</t>
  </si>
  <si>
    <t>Arthur Henderson</t>
  </si>
  <si>
    <t>Ryan Boyd</t>
  </si>
  <si>
    <t>Charles Ross</t>
  </si>
  <si>
    <t>Adam Ryan</t>
  </si>
  <si>
    <t>Robert Duncan</t>
  </si>
  <si>
    <t>David Reed</t>
  </si>
  <si>
    <t>Joshua Bowman</t>
  </si>
  <si>
    <t>Gerald Bennett</t>
  </si>
  <si>
    <t>Pamela Ortiz</t>
  </si>
  <si>
    <t>Virginia Sanders</t>
  </si>
  <si>
    <t>Rose Hart</t>
  </si>
  <si>
    <t>Matthew Martin</t>
  </si>
  <si>
    <t>Lillian Bishop</t>
  </si>
  <si>
    <t>Annie Pierce</t>
  </si>
  <si>
    <t>Charles Freeman</t>
  </si>
  <si>
    <t>Harry Weaver</t>
  </si>
  <si>
    <t>Andrew Hicks</t>
  </si>
  <si>
    <t>Jack Price</t>
  </si>
  <si>
    <t>Peter Bradley</t>
  </si>
  <si>
    <t>Harry Price</t>
  </si>
  <si>
    <t>Brian Collins</t>
  </si>
  <si>
    <t>Walter Burns</t>
  </si>
  <si>
    <t>Harold Howell</t>
  </si>
  <si>
    <t>Antonio Lawrence</t>
  </si>
  <si>
    <t>Roy Stewart</t>
  </si>
  <si>
    <t>John Jacobs</t>
  </si>
  <si>
    <t>Larry Price</t>
  </si>
  <si>
    <t>Michael Ward</t>
  </si>
  <si>
    <t>Ronald Dean</t>
  </si>
  <si>
    <t>Carlos Spencer</t>
  </si>
  <si>
    <t>Maria Crawford</t>
  </si>
  <si>
    <t>Sean Gilbert</t>
  </si>
  <si>
    <t>Chris Riley</t>
  </si>
  <si>
    <t>Patrick Clark</t>
  </si>
  <si>
    <t>Harry Turner</t>
  </si>
  <si>
    <t>Scott Ford</t>
  </si>
  <si>
    <t>Mark Lopez</t>
  </si>
  <si>
    <t>Harold Black</t>
  </si>
  <si>
    <t>Larry Sullivan</t>
  </si>
  <si>
    <t>Teresa West</t>
  </si>
  <si>
    <t>Willie Sims</t>
  </si>
  <si>
    <t>Philip Scott</t>
  </si>
  <si>
    <t>Jeffrey Washington</t>
  </si>
  <si>
    <t>Justin Hayes</t>
  </si>
  <si>
    <t>Martin Sims</t>
  </si>
  <si>
    <t>Shawn King</t>
  </si>
  <si>
    <t>Lawrence Evans</t>
  </si>
  <si>
    <t>Martha Hernandez</t>
  </si>
  <si>
    <t>Dorothy Bowman</t>
  </si>
  <si>
    <t>Russell Powell</t>
  </si>
  <si>
    <t>Carlos Jenkins</t>
  </si>
  <si>
    <t>Jonathan Bradley</t>
  </si>
  <si>
    <t>Craig Ramirez</t>
  </si>
  <si>
    <t>Nicholas Coleman</t>
  </si>
  <si>
    <t>Gary Sanchez</t>
  </si>
  <si>
    <t>Anthony Adams</t>
  </si>
  <si>
    <t>William Wood</t>
  </si>
  <si>
    <t>David Collins</t>
  </si>
  <si>
    <t>Brian Barnes</t>
  </si>
  <si>
    <t>Carl Jacobs</t>
  </si>
  <si>
    <t>Christopher Simmons</t>
  </si>
  <si>
    <t>Paul Howard</t>
  </si>
  <si>
    <t>Bobby Knight</t>
  </si>
  <si>
    <t>Todd Robinson</t>
  </si>
  <si>
    <t>Christopher Berry</t>
  </si>
  <si>
    <t>Jesse Gomez</t>
  </si>
  <si>
    <t>Billy Webb</t>
  </si>
  <si>
    <t>Doris Gutierrez</t>
  </si>
  <si>
    <t>Thomas Rivera</t>
  </si>
  <si>
    <t>Frances White</t>
  </si>
  <si>
    <t>Billy Bradley</t>
  </si>
  <si>
    <t>Eugene West</t>
  </si>
  <si>
    <t>Donald Armstrong</t>
  </si>
  <si>
    <t>Ashley Gomez</t>
  </si>
  <si>
    <t>Robert Henderson</t>
  </si>
  <si>
    <t>Peter Hunter</t>
  </si>
  <si>
    <t>Richard Carter</t>
  </si>
  <si>
    <t>Robert Lewis</t>
  </si>
  <si>
    <t>Norma Medina</t>
  </si>
  <si>
    <t>Edward Thompson</t>
  </si>
  <si>
    <t>Earl Jordan</t>
  </si>
  <si>
    <t>Sean Wagner</t>
  </si>
  <si>
    <t>Nicholas Morris</t>
  </si>
  <si>
    <t>Randy Ward</t>
  </si>
  <si>
    <t>Clarence Burns</t>
  </si>
  <si>
    <t>Tammy Franklin</t>
  </si>
  <si>
    <t>Juan Ruiz</t>
  </si>
  <si>
    <t>Adam Ward</t>
  </si>
  <si>
    <t>David Vasquez</t>
  </si>
  <si>
    <t>Victor Rogers</t>
  </si>
  <si>
    <t>Clarence Hunt</t>
  </si>
  <si>
    <t>Victor Hunt</t>
  </si>
  <si>
    <t>Richard Martin</t>
  </si>
  <si>
    <t>Phillip Snyder</t>
  </si>
  <si>
    <t>Laura Jacobs</t>
  </si>
  <si>
    <t>Beverly Mendoza</t>
  </si>
  <si>
    <t>Johnny Rivera</t>
  </si>
  <si>
    <t>Harry Harris</t>
  </si>
  <si>
    <t>Albert Ward</t>
  </si>
  <si>
    <t>Charles Reynolds</t>
  </si>
  <si>
    <t>Joseph Castillo</t>
  </si>
  <si>
    <t>Johnny Ortiz</t>
  </si>
  <si>
    <t>Scott Alvarez</t>
  </si>
  <si>
    <t>Lawrence Allen</t>
  </si>
  <si>
    <t>Andrew Parker</t>
  </si>
  <si>
    <t>Bruce Wells</t>
  </si>
  <si>
    <t>Samuel Burns</t>
  </si>
  <si>
    <t>Ralph Hicks</t>
  </si>
  <si>
    <t>Fred Parker</t>
  </si>
  <si>
    <t>George Bradley</t>
  </si>
  <si>
    <t>Charles Ortiz</t>
  </si>
  <si>
    <t>Edward Rice</t>
  </si>
  <si>
    <t>Gregory Russell</t>
  </si>
  <si>
    <t>David Wilson</t>
  </si>
  <si>
    <t>Joshua Sanders</t>
  </si>
  <si>
    <t>Catherine Jackson</t>
  </si>
  <si>
    <t>Jonathan Bowman</t>
  </si>
  <si>
    <t>Jose Carr</t>
  </si>
  <si>
    <t>Sarah Hall</t>
  </si>
  <si>
    <t>Jason Howard</t>
  </si>
  <si>
    <t>Terry Fuller</t>
  </si>
  <si>
    <t>Larry Carroll</t>
  </si>
  <si>
    <t>Ronald Sanders</t>
  </si>
  <si>
    <t>Kevin Hernandez</t>
  </si>
  <si>
    <t>Nicholas Tucker</t>
  </si>
  <si>
    <t>Stephen Snyder</t>
  </si>
  <si>
    <t>Paul Gilbert</t>
  </si>
  <si>
    <t>Joe Day</t>
  </si>
  <si>
    <t>Peter Burke</t>
  </si>
  <si>
    <t>Jennifer Ford</t>
  </si>
  <si>
    <t>Johnny Ramirez</t>
  </si>
  <si>
    <t>Joe Morris</t>
  </si>
  <si>
    <t>Matthew Anderson</t>
  </si>
  <si>
    <t>Donald Nguyen</t>
  </si>
  <si>
    <t>Johnny Payne</t>
  </si>
  <si>
    <t>Laura Wilson</t>
  </si>
  <si>
    <t>Martin Gibson</t>
  </si>
  <si>
    <t>Kathleen Morrison</t>
  </si>
  <si>
    <t>Walter Day</t>
  </si>
  <si>
    <t>Benjamin Long</t>
  </si>
  <si>
    <t>Barbara Reid</t>
  </si>
  <si>
    <t>Anthony Snyder</t>
  </si>
  <si>
    <t>Joseph Carr</t>
  </si>
  <si>
    <t>Brandon Carr</t>
  </si>
  <si>
    <t>Todd Gonzalez</t>
  </si>
  <si>
    <t>Phillip Patterson</t>
  </si>
  <si>
    <t>Jeremy Romero</t>
  </si>
  <si>
    <t>Joshua Murphy</t>
  </si>
  <si>
    <t>Howard Rice</t>
  </si>
  <si>
    <t>Jesse Cook</t>
  </si>
  <si>
    <t>Catherine Hanson</t>
  </si>
  <si>
    <t>Lori Woods</t>
  </si>
  <si>
    <t>Walter Martin</t>
  </si>
  <si>
    <t>Johnny Gutierrez</t>
  </si>
  <si>
    <t>Nicholas Ortiz</t>
  </si>
  <si>
    <t>Victor Holmes</t>
  </si>
  <si>
    <t>Phillip Webb</t>
  </si>
  <si>
    <t>Charles Gardner</t>
  </si>
  <si>
    <t>Eugene Gibson</t>
  </si>
  <si>
    <t>James Watson</t>
  </si>
  <si>
    <t>Donald Stanley</t>
  </si>
  <si>
    <t>Robert Oatley Signature Chardonnay 2013</t>
  </si>
  <si>
    <t>The White Knight Sauvignon Blanc 2014</t>
  </si>
  <si>
    <t>Stephen Miller</t>
  </si>
  <si>
    <t>Benjamin Larson</t>
  </si>
  <si>
    <t>Lucky Chardonnay 2012</t>
  </si>
  <si>
    <t>Johnny Moreno</t>
  </si>
  <si>
    <t>Jesse Mcdonald</t>
  </si>
  <si>
    <t>St. Supery Sauvignon Blanc 2015</t>
  </si>
  <si>
    <t>Matthew Bryant</t>
  </si>
  <si>
    <t>Justin Ford</t>
  </si>
  <si>
    <t>Antonio Robinson</t>
  </si>
  <si>
    <t>Nancy Lane</t>
  </si>
  <si>
    <t>Earl Alvarez</t>
  </si>
  <si>
    <t>Louis Ramirez</t>
  </si>
  <si>
    <t>Jose Lewis</t>
  </si>
  <si>
    <t>Jimmy Sullivan</t>
  </si>
  <si>
    <t>Walter Young</t>
  </si>
  <si>
    <t>George Stephens</t>
  </si>
  <si>
    <t>Irene Adams</t>
  </si>
  <si>
    <t>Daniel Butler</t>
  </si>
  <si>
    <t>Henry Ray</t>
  </si>
  <si>
    <t>Walter Richards</t>
  </si>
  <si>
    <t>Karen Schmidt</t>
  </si>
  <si>
    <t>Frank Fields</t>
  </si>
  <si>
    <t>Julia Cook</t>
  </si>
  <si>
    <t>Gary Stephens</t>
  </si>
  <si>
    <t>Gary Jordan</t>
  </si>
  <si>
    <t>Alan Murray</t>
  </si>
  <si>
    <t>Ryan Davis</t>
  </si>
  <si>
    <t>John Gordon</t>
  </si>
  <si>
    <t>Bobby Scott</t>
  </si>
  <si>
    <t>Cloudy Bay Sauvignon Blanc 2015</t>
  </si>
  <si>
    <t>Antonio Barnes</t>
  </si>
  <si>
    <t>Harold Fox</t>
  </si>
  <si>
    <t>Jimmy Alvarez</t>
  </si>
  <si>
    <t>Earl Hanson</t>
  </si>
  <si>
    <t>Deborah Robertson</t>
  </si>
  <si>
    <t>Justin Gonzales</t>
  </si>
  <si>
    <t>George Coleman</t>
  </si>
  <si>
    <t>Jerry Shaw</t>
  </si>
  <si>
    <t>Mercer Canyons Chardonnay 2013</t>
  </si>
  <si>
    <t>Howard Watson</t>
  </si>
  <si>
    <t>Douglas Alvarez</t>
  </si>
  <si>
    <t>Joshua Murray</t>
  </si>
  <si>
    <t>Fred Peterson</t>
  </si>
  <si>
    <t>Fred Cooper</t>
  </si>
  <si>
    <t>Gloria Gardner</t>
  </si>
  <si>
    <t>Martin Bell</t>
  </si>
  <si>
    <t>James Mcdonald</t>
  </si>
  <si>
    <t>Lillian Evans</t>
  </si>
  <si>
    <t>Ralph Sanders</t>
  </si>
  <si>
    <t>Matthew Chapman</t>
  </si>
  <si>
    <t>Martin Hill</t>
  </si>
  <si>
    <t>Sarah Flores</t>
  </si>
  <si>
    <t>Kenneth Peters</t>
  </si>
  <si>
    <t>Steven Berry</t>
  </si>
  <si>
    <t>Thomas Meyer</t>
  </si>
  <si>
    <t>Willie Black</t>
  </si>
  <si>
    <t>Martin Freeman</t>
  </si>
  <si>
    <t>Steve Wilson</t>
  </si>
  <si>
    <t>Heather Greene</t>
  </si>
  <si>
    <t>Frank Diaz</t>
  </si>
  <si>
    <t>Jack Fox</t>
  </si>
  <si>
    <t>Larry Ross</t>
  </si>
  <si>
    <t>Tammy Burton</t>
  </si>
  <si>
    <t>Randy Rose</t>
  </si>
  <si>
    <t>Jimmy Graham</t>
  </si>
  <si>
    <t>Carol Patterson</t>
  </si>
  <si>
    <t>Phyllis Hicks</t>
  </si>
  <si>
    <t>George Reyes</t>
  </si>
  <si>
    <t>Susan Ford</t>
  </si>
  <si>
    <t>Clarence Romero</t>
  </si>
  <si>
    <t>Bruce King</t>
  </si>
  <si>
    <t>Aaron Vasquez</t>
  </si>
  <si>
    <t>Frank Carter</t>
  </si>
  <si>
    <t>Adam Grant</t>
  </si>
  <si>
    <t>Timothy Andrews</t>
  </si>
  <si>
    <t>William Gilbert</t>
  </si>
  <si>
    <t>Scott Cooper</t>
  </si>
  <si>
    <t>Gerald Wagner</t>
  </si>
  <si>
    <t>Willie Reyes</t>
  </si>
  <si>
    <t>Jose Hughes</t>
  </si>
  <si>
    <t>Annie Bishop</t>
  </si>
  <si>
    <t>Alan Stewart</t>
  </si>
  <si>
    <t>Deborah Reid</t>
  </si>
  <si>
    <t>Victor Rice</t>
  </si>
  <si>
    <t>Rebecca Kennedy</t>
  </si>
  <si>
    <t>Bruce Bishop</t>
  </si>
  <si>
    <t>Samuel Martinez</t>
  </si>
  <si>
    <t>Bobby Stephens</t>
  </si>
  <si>
    <t>Wanda Foster</t>
  </si>
  <si>
    <t>Carl Thomas</t>
  </si>
  <si>
    <t>Jack Roberts</t>
  </si>
  <si>
    <t>Alice Marshall</t>
  </si>
  <si>
    <t>Todd Gilbert</t>
  </si>
  <si>
    <t>Douglas Ruiz</t>
  </si>
  <si>
    <t>Wanda Morris</t>
  </si>
  <si>
    <t>Sandra Ortiz</t>
  </si>
  <si>
    <t>Theresa Washington</t>
  </si>
  <si>
    <t>Albert Hill</t>
  </si>
  <si>
    <t>Paul Owens</t>
  </si>
  <si>
    <t>Barbara Wells</t>
  </si>
  <si>
    <t>Joe Coleman</t>
  </si>
  <si>
    <t>Daniel Collins</t>
  </si>
  <si>
    <t>Ernest Diaz</t>
  </si>
  <si>
    <t>Stephen Wallace</t>
  </si>
  <si>
    <t>Stephen Taylor</t>
  </si>
  <si>
    <t>Shawn Morales</t>
  </si>
  <si>
    <t>James Ford</t>
  </si>
  <si>
    <t>Matthew Rose</t>
  </si>
  <si>
    <t>Nicholas Reid</t>
  </si>
  <si>
    <t>Shirley Adams</t>
  </si>
  <si>
    <t>Albert Wagner</t>
  </si>
  <si>
    <t>Jonathan Vasquez</t>
  </si>
  <si>
    <t>Tina Hicks</t>
  </si>
  <si>
    <t>Antonio Carroll</t>
  </si>
  <si>
    <t>Shawn Snyder</t>
  </si>
  <si>
    <t>Earl Ryan</t>
  </si>
  <si>
    <t>Martin Sullivan</t>
  </si>
  <si>
    <t>Clarence Banks</t>
  </si>
  <si>
    <t>Peter Baker</t>
  </si>
  <si>
    <t>Phyllis Woods</t>
  </si>
  <si>
    <t>Kevin Oliver</t>
  </si>
  <si>
    <t>Philip Robertson</t>
  </si>
  <si>
    <t>Diana Taylor</t>
  </si>
  <si>
    <t>Nicholas Day</t>
  </si>
  <si>
    <t>Eugene Green</t>
  </si>
  <si>
    <t>Adam Richardson</t>
  </si>
  <si>
    <t>Walter Watkins</t>
  </si>
  <si>
    <t>Adam Larson</t>
  </si>
  <si>
    <t>Jimmy Lane</t>
  </si>
  <si>
    <t>Peter Rodriguez</t>
  </si>
  <si>
    <t>Bobby Perkins</t>
  </si>
  <si>
    <t>Carolyn Pierce</t>
  </si>
  <si>
    <t>Judith Garrett</t>
  </si>
  <si>
    <t>Arthur Alvarez</t>
  </si>
  <si>
    <t>Grgich Hills Chardonnay 2012</t>
  </si>
  <si>
    <t>Gregory Murray</t>
  </si>
  <si>
    <t>Henry Hayes</t>
  </si>
  <si>
    <t>Wayne Butler</t>
  </si>
  <si>
    <t>Jose Johnson</t>
  </si>
  <si>
    <t>Terry Knight</t>
  </si>
  <si>
    <t>Stephen Hall</t>
  </si>
  <si>
    <t>Jimmy Marshall</t>
  </si>
  <si>
    <t>Ernest Day</t>
  </si>
  <si>
    <t>Eric Gilbert</t>
  </si>
  <si>
    <t>Ryan Stevens</t>
  </si>
  <si>
    <t>Chardonnais Napa Valley Chardonnay 2013</t>
  </si>
  <si>
    <t>James Stewart</t>
  </si>
  <si>
    <t>Louise Medina</t>
  </si>
  <si>
    <t>Jerry Allen</t>
  </si>
  <si>
    <t>Patricia Hunt</t>
  </si>
  <si>
    <t>Bonnie Stone</t>
  </si>
  <si>
    <t>Johnny Wright</t>
  </si>
  <si>
    <t>Jeffrey Rivera</t>
  </si>
  <si>
    <t>Patrick Ryan</t>
  </si>
  <si>
    <t>Nancy Sullivan</t>
  </si>
  <si>
    <t>Robin Bell</t>
  </si>
  <si>
    <t>Marilyn Peterson</t>
  </si>
  <si>
    <t>Alan Garcia</t>
  </si>
  <si>
    <t>Victor Long</t>
  </si>
  <si>
    <t>Justin Martin</t>
  </si>
  <si>
    <t>Steve Edwards</t>
  </si>
  <si>
    <t>Dennis Simmons</t>
  </si>
  <si>
    <t>Jesse Bradley</t>
  </si>
  <si>
    <t>Joshua Duncan</t>
  </si>
  <si>
    <t>Jason Crawford</t>
  </si>
  <si>
    <t>Roy Morgan</t>
  </si>
  <si>
    <t>Andrew Dunn</t>
  </si>
  <si>
    <t>Rose Barnes</t>
  </si>
  <si>
    <t>Willie Day</t>
  </si>
  <si>
    <t>Ronald Stewart</t>
  </si>
  <si>
    <t>Peter Nguyen</t>
  </si>
  <si>
    <t>Gregory Hanson</t>
  </si>
  <si>
    <t>Heather Hart</t>
  </si>
  <si>
    <t>Wayne Mitchell</t>
  </si>
  <si>
    <t>Christine Daniels</t>
  </si>
  <si>
    <t>Randy Garza</t>
  </si>
  <si>
    <t>Melissa Garcia</t>
  </si>
  <si>
    <t>Earl Grant</t>
  </si>
  <si>
    <t>Philip Hart</t>
  </si>
  <si>
    <t>Dorothy Baker</t>
  </si>
  <si>
    <t>Matthew Austin</t>
  </si>
  <si>
    <t>Alan Mitchell</t>
  </si>
  <si>
    <t>Tammy Chapman</t>
  </si>
  <si>
    <t>Bobby Matthews</t>
  </si>
  <si>
    <t>Alan Black</t>
  </si>
  <si>
    <t>Stephen Mccoy</t>
  </si>
  <si>
    <t>Brian Rivera</t>
  </si>
  <si>
    <t>Jose Allen</t>
  </si>
  <si>
    <t>Matthew Thompson</t>
  </si>
  <si>
    <t>Martin Nelson</t>
  </si>
  <si>
    <t>Juan Hunt</t>
  </si>
  <si>
    <t>Emily Davis</t>
  </si>
  <si>
    <t>Jason Owens</t>
  </si>
  <si>
    <t>Michelle Kelly</t>
  </si>
  <si>
    <t>Roy Williams</t>
  </si>
  <si>
    <t>Antonio Ellis</t>
  </si>
  <si>
    <t>Joseph Hicks</t>
  </si>
  <si>
    <t>Ryan Bishop</t>
  </si>
  <si>
    <t>Ronald White</t>
  </si>
  <si>
    <t>Patrick Stewart</t>
  </si>
  <si>
    <t>Eugene Butler</t>
  </si>
  <si>
    <t>Raymond Rogers</t>
  </si>
  <si>
    <t>Sarah Spencer</t>
  </si>
  <si>
    <t>Louis Chavez</t>
  </si>
  <si>
    <t>Jason Diaz</t>
  </si>
  <si>
    <t>Patrick Peterson</t>
  </si>
  <si>
    <t>Wanda Williamson</t>
  </si>
  <si>
    <t>Bobby Jordan</t>
  </si>
  <si>
    <t>Larry Warren</t>
  </si>
  <si>
    <t>Judith Stone</t>
  </si>
  <si>
    <t>Andrew Walker</t>
  </si>
  <si>
    <t>Sean Rogers</t>
  </si>
  <si>
    <t>Nicholas Price</t>
  </si>
  <si>
    <t>Mark Harris</t>
  </si>
  <si>
    <t>James Fox</t>
  </si>
  <si>
    <t>Earl Moore</t>
  </si>
  <si>
    <t>Kenneth Walker</t>
  </si>
  <si>
    <t>Anthony Ferguson</t>
  </si>
  <si>
    <t>Earl Carr</t>
  </si>
  <si>
    <t>Johnny Tucker</t>
  </si>
  <si>
    <t>Earl Phillips</t>
  </si>
  <si>
    <t>Timothy Lee</t>
  </si>
  <si>
    <t>Brian Hart</t>
  </si>
  <si>
    <t>Antonio Hall</t>
  </si>
  <si>
    <t>Brian Payne</t>
  </si>
  <si>
    <t>Edward Bowman</t>
  </si>
  <si>
    <t>Eric Washington</t>
  </si>
  <si>
    <t>Patricia Bishop</t>
  </si>
  <si>
    <t>Ernest Powell</t>
  </si>
  <si>
    <t>Earl Wilson</t>
  </si>
  <si>
    <t>Jane Stone</t>
  </si>
  <si>
    <t>Bruce Kim</t>
  </si>
  <si>
    <t>Earl Watson</t>
  </si>
  <si>
    <t>Henry Campbell</t>
  </si>
  <si>
    <t>Gary Knight</t>
  </si>
  <si>
    <t>Timothy Garza</t>
  </si>
  <si>
    <t>Martin Bowman</t>
  </si>
  <si>
    <t>Albert Torres</t>
  </si>
  <si>
    <t>Ralph Rivera</t>
  </si>
  <si>
    <t>Louis Ortiz</t>
  </si>
  <si>
    <t>John Sanchez</t>
  </si>
  <si>
    <t>Fred Turner</t>
  </si>
  <si>
    <t>Lawrence Dixon</t>
  </si>
  <si>
    <t>Kathy Graham</t>
  </si>
  <si>
    <t>Samuel Bennett</t>
  </si>
  <si>
    <t>Roger Greene</t>
  </si>
  <si>
    <t>Joe Gonzalez</t>
  </si>
  <si>
    <t>Michelle Andrews</t>
  </si>
  <si>
    <t>Bobby Henderson</t>
  </si>
  <si>
    <t>William Evans</t>
  </si>
  <si>
    <t>Willie Austin</t>
  </si>
  <si>
    <t>Mark Armstrong</t>
  </si>
  <si>
    <t>Charles Lane</t>
  </si>
  <si>
    <t>Carl Gilbert</t>
  </si>
  <si>
    <t>Gerald Adams</t>
  </si>
  <si>
    <t>Emily Medina</t>
  </si>
  <si>
    <t>Beverly Hart</t>
  </si>
  <si>
    <t>Larry Richardson</t>
  </si>
  <si>
    <t>Sean Shaw</t>
  </si>
  <si>
    <t>Frank Graham</t>
  </si>
  <si>
    <t>Charles Frazier</t>
  </si>
  <si>
    <t>Adam Griffin</t>
  </si>
  <si>
    <t>Janet Black</t>
  </si>
  <si>
    <t>David Garcia</t>
  </si>
  <si>
    <t>Dennis Jackson</t>
  </si>
  <si>
    <t>Timothy Sanders</t>
  </si>
  <si>
    <t>Christine Fisher</t>
  </si>
  <si>
    <t>Kevin Alexander</t>
  </si>
  <si>
    <t>Denise Russell</t>
  </si>
  <si>
    <t>Scott James</t>
  </si>
  <si>
    <t>Gerald Stephens</t>
  </si>
  <si>
    <t>Mark Rose</t>
  </si>
  <si>
    <t>Craig Wright</t>
  </si>
  <si>
    <t>Joe Myers</t>
  </si>
  <si>
    <t>Wanda Wilson</t>
  </si>
  <si>
    <t>Patrick Davis</t>
  </si>
  <si>
    <t>Brian Hernandez</t>
  </si>
  <si>
    <t>Donald Rodriguez</t>
  </si>
  <si>
    <t>James Dixon</t>
  </si>
  <si>
    <t>Cheryl Rogers</t>
  </si>
  <si>
    <t>Terry Garrett</t>
  </si>
  <si>
    <t>Jimmy Nichols</t>
  </si>
  <si>
    <t>Raymond Bishop</t>
  </si>
  <si>
    <t>Jeremy Phillips</t>
  </si>
  <si>
    <t>Joshua Evans</t>
  </si>
  <si>
    <t>Donald Simmons</t>
  </si>
  <si>
    <t>Jason Perkins</t>
  </si>
  <si>
    <t>Wayne Hayes</t>
  </si>
  <si>
    <t>Margaret Bailey</t>
  </si>
  <si>
    <t>Jerry Bell</t>
  </si>
  <si>
    <t>Roger Owens</t>
  </si>
  <si>
    <t>Andrew Black</t>
  </si>
  <si>
    <t>Jason Adams</t>
  </si>
  <si>
    <t>Philip Martin</t>
  </si>
  <si>
    <t>Louise Carr</t>
  </si>
  <si>
    <t>Henry Jenkins</t>
  </si>
  <si>
    <t>Joshua Green</t>
  </si>
  <si>
    <t>Henry Porter</t>
  </si>
  <si>
    <t>Susan Stewart</t>
  </si>
  <si>
    <t>Daniel Dixon</t>
  </si>
  <si>
    <t>Charles Robertson</t>
  </si>
  <si>
    <t>Bobby Garza</t>
  </si>
  <si>
    <t>Bruce Hawkins</t>
  </si>
  <si>
    <t>Henry Boyd</t>
  </si>
  <si>
    <t>Juan Foster</t>
  </si>
  <si>
    <t>Gregory Payne</t>
  </si>
  <si>
    <t>Jason Duncan</t>
  </si>
  <si>
    <t>Eugene Hall</t>
  </si>
  <si>
    <t>Louise Morrison</t>
  </si>
  <si>
    <t>Jean Morris</t>
  </si>
  <si>
    <t>Samuel Adams</t>
  </si>
  <si>
    <t>Denise Morgan</t>
  </si>
  <si>
    <t>Adam Clark</t>
  </si>
  <si>
    <t>Jimmy Day</t>
  </si>
  <si>
    <t>Evelyn Kim</t>
  </si>
  <si>
    <t>Bobby Sullivan</t>
  </si>
  <si>
    <t>Brandon Hernandez</t>
  </si>
  <si>
    <t>Robin Watkins</t>
  </si>
  <si>
    <t>Kathleen Hill</t>
  </si>
  <si>
    <t>Larry Jacobs</t>
  </si>
  <si>
    <t>Ernest Palmer</t>
  </si>
  <si>
    <t>Gregory James</t>
  </si>
  <si>
    <t>Clarence Wells</t>
  </si>
  <si>
    <t>Edward Greene</t>
  </si>
  <si>
    <t>Charles Hunter</t>
  </si>
  <si>
    <t>Scott Ruiz</t>
  </si>
  <si>
    <t>Joyce Mason</t>
  </si>
  <si>
    <t>Jonathan Campbell</t>
  </si>
  <si>
    <t>Larry Hunter</t>
  </si>
  <si>
    <t>Mark Duncan</t>
  </si>
  <si>
    <t>Jerry Welch</t>
  </si>
  <si>
    <t>Johnny Brown</t>
  </si>
  <si>
    <t>Alan Duncan</t>
  </si>
  <si>
    <t>Jesse Moreno</t>
  </si>
  <si>
    <t>Clarence Sanders</t>
  </si>
  <si>
    <t>Raymond Cox</t>
  </si>
  <si>
    <t>John Harvey</t>
  </si>
  <si>
    <t>Kathy Myers</t>
  </si>
  <si>
    <t>Giesen Sauvignon Blanc 2014</t>
  </si>
  <si>
    <t>Gary Williamson</t>
  </si>
  <si>
    <t>Eric King</t>
  </si>
  <si>
    <t>Richard Oliver</t>
  </si>
  <si>
    <t>Jeffrey Dixon</t>
  </si>
  <si>
    <t>Carlos Welch</t>
  </si>
  <si>
    <t>Joseph Crawford</t>
  </si>
  <si>
    <t>Juan Hernandez</t>
  </si>
  <si>
    <t>Anthony Moreno</t>
  </si>
  <si>
    <t>Jeffrey Carpenter</t>
  </si>
  <si>
    <t>Stephen Walker</t>
  </si>
  <si>
    <t>Roy Hart</t>
  </si>
  <si>
    <t>Debra Montgomery</t>
  </si>
  <si>
    <t>Earl Ruiz</t>
  </si>
  <si>
    <t>Paula Long</t>
  </si>
  <si>
    <t>Ralph Dunn</t>
  </si>
  <si>
    <t>Jonathan Ramos</t>
  </si>
  <si>
    <t>Bruce Hanson</t>
  </si>
  <si>
    <t>Gerald Owens</t>
  </si>
  <si>
    <t>Sara Stone</t>
  </si>
  <si>
    <t>Edward Gomez</t>
  </si>
  <si>
    <t>Chris Carr</t>
  </si>
  <si>
    <t>Douglas Parker</t>
  </si>
  <si>
    <t>Jose Taylor</t>
  </si>
  <si>
    <t>Jimmy Garcia</t>
  </si>
  <si>
    <t>Barbara Flores</t>
  </si>
  <si>
    <t>Randy Fuller</t>
  </si>
  <si>
    <t>Raymond Lawrence</t>
  </si>
  <si>
    <t>Nicholas Gonzales</t>
  </si>
  <si>
    <t>Ronald Baker</t>
  </si>
  <si>
    <t>Gerald Harvey</t>
  </si>
  <si>
    <t>Aaron West</t>
  </si>
  <si>
    <t>Janice Hernandez</t>
  </si>
  <si>
    <t>Jason Thompson</t>
  </si>
  <si>
    <t>Joshua Young</t>
  </si>
  <si>
    <t>Phillip Lewis</t>
  </si>
  <si>
    <t>Steven Gordon</t>
  </si>
  <si>
    <t>Brian Perkins</t>
  </si>
  <si>
    <t>Craig Grant</t>
  </si>
  <si>
    <t>Michael Frazier</t>
  </si>
  <si>
    <t>Henry Collins</t>
  </si>
  <si>
    <t>Matthew Moore</t>
  </si>
  <si>
    <t>Juan Jackson</t>
  </si>
  <si>
    <t>Clarence Bishop</t>
  </si>
  <si>
    <t>Ruth Martin</t>
  </si>
  <si>
    <t>Rachel Black</t>
  </si>
  <si>
    <t>Steven Ortiz</t>
  </si>
  <si>
    <t>Bruce Stone</t>
  </si>
  <si>
    <t>Sarah Brooks</t>
  </si>
  <si>
    <t>Scott Patterson</t>
  </si>
  <si>
    <t>Carolyn Davis</t>
  </si>
  <si>
    <t>David Graham</t>
  </si>
  <si>
    <t>Richard Turner</t>
  </si>
  <si>
    <t>Harold Bell</t>
  </si>
  <si>
    <t>John Hill</t>
  </si>
  <si>
    <t>Kevin Reyes</t>
  </si>
  <si>
    <t>Timothy Cox</t>
  </si>
  <si>
    <t>Bruce Bradley</t>
  </si>
  <si>
    <t>Matthew James</t>
  </si>
  <si>
    <t>Barbara Fowler</t>
  </si>
  <si>
    <t>Raymond Burns</t>
  </si>
  <si>
    <t>Christine White</t>
  </si>
  <si>
    <t>Ralph Meyer</t>
  </si>
  <si>
    <t>Paul Long</t>
  </si>
  <si>
    <t>Steve Moreno</t>
  </si>
  <si>
    <t>Douglas Wagner</t>
  </si>
  <si>
    <t>Carlos James</t>
  </si>
  <si>
    <t>Justin Campbell</t>
  </si>
  <si>
    <t>Carol Black</t>
  </si>
  <si>
    <t>Benjamin Fisher</t>
  </si>
  <si>
    <t>Jeffrey Rose</t>
  </si>
  <si>
    <t>Beverly Palmer</t>
  </si>
  <si>
    <t>Julie Alexander</t>
  </si>
  <si>
    <t>Laura Wheeler</t>
  </si>
  <si>
    <t>Chris Carroll</t>
  </si>
  <si>
    <t>Ralph Spencer</t>
  </si>
  <si>
    <t>Benjamin Roberts</t>
  </si>
  <si>
    <t>Howard Bell</t>
  </si>
  <si>
    <t>Shawn Medina</t>
  </si>
  <si>
    <t>Roy Moore</t>
  </si>
  <si>
    <t>Daniel Gonzales</t>
  </si>
  <si>
    <t>Samuel Bailey</t>
  </si>
  <si>
    <t>Albert Fernandez</t>
  </si>
  <si>
    <t>John Holmes</t>
  </si>
  <si>
    <t>Ralph Burton</t>
  </si>
  <si>
    <t>Justin James</t>
  </si>
  <si>
    <t>Chris Sims</t>
  </si>
  <si>
    <t>Charles Schmidt</t>
  </si>
  <si>
    <t>Eric Webb</t>
  </si>
  <si>
    <t>Terry Gutierrez</t>
  </si>
  <si>
    <t>Harold Campbell</t>
  </si>
  <si>
    <t>Dennis Larson</t>
  </si>
  <si>
    <t>Justin Jacobs</t>
  </si>
  <si>
    <t>Richard Ryan</t>
  </si>
  <si>
    <t>Keith Stone</t>
  </si>
  <si>
    <t>Bobby King</t>
  </si>
  <si>
    <t>Steven Butler</t>
  </si>
  <si>
    <t>Ronald Bryant</t>
  </si>
  <si>
    <t>Paula Richards</t>
  </si>
  <si>
    <t>Arthur Payne</t>
  </si>
  <si>
    <t>Walter Bennett</t>
  </si>
  <si>
    <t>Jeremy Gray</t>
  </si>
  <si>
    <t>Raymond Morris</t>
  </si>
  <si>
    <t>Brian Mills</t>
  </si>
  <si>
    <t>Chris Marshall</t>
  </si>
  <si>
    <t>John Webb</t>
  </si>
  <si>
    <t>Carlos Meyer</t>
  </si>
  <si>
    <t>Willie Banks</t>
  </si>
  <si>
    <t>Joseph Foster</t>
  </si>
  <si>
    <t>Thomas Little</t>
  </si>
  <si>
    <t>Raymond Hart</t>
  </si>
  <si>
    <t>Nicole Wright</t>
  </si>
  <si>
    <t>Matthew Gilbert</t>
  </si>
  <si>
    <t>Ronald Lane</t>
  </si>
  <si>
    <t>Martin Johnston</t>
  </si>
  <si>
    <t>Deborah Thomas</t>
  </si>
  <si>
    <t>Gerald Bailey</t>
  </si>
  <si>
    <t>Antonio Wagner</t>
  </si>
  <si>
    <t>Benjamin Hernandez</t>
  </si>
  <si>
    <t>Bruce Brown</t>
  </si>
  <si>
    <t>Nicholas Willis</t>
  </si>
  <si>
    <t>Susan Wood</t>
  </si>
  <si>
    <t>Billy Greene</t>
  </si>
  <si>
    <t>Raymond Wood</t>
  </si>
  <si>
    <t>Jennifer Phillips</t>
  </si>
  <si>
    <t>Frank Stanley</t>
  </si>
  <si>
    <t>Lawrence Hudson</t>
  </si>
  <si>
    <t>Teresa Coleman</t>
  </si>
  <si>
    <t>Terry Hudson</t>
  </si>
  <si>
    <t>Larry Brown</t>
  </si>
  <si>
    <t>Randy Thompson</t>
  </si>
  <si>
    <t>Peter Fox</t>
  </si>
  <si>
    <t>Arthur Harrison</t>
  </si>
  <si>
    <t>Keith Palmer</t>
  </si>
  <si>
    <t>Dennis Gilbert</t>
  </si>
  <si>
    <t>James Adams</t>
  </si>
  <si>
    <t>Martha Wagner</t>
  </si>
  <si>
    <t>Gary Harper</t>
  </si>
  <si>
    <t>Mary Hudson</t>
  </si>
  <si>
    <t>David Gilbert</t>
  </si>
  <si>
    <t>Justin Lynch</t>
  </si>
  <si>
    <t>Larry Wallace</t>
  </si>
  <si>
    <t>Margaret Hawkins</t>
  </si>
  <si>
    <t>Dennis Martin</t>
  </si>
  <si>
    <t>Steven Alexander</t>
  </si>
  <si>
    <t>Antonio James</t>
  </si>
  <si>
    <t>Carl Watkins</t>
  </si>
  <si>
    <t>Sean Carter</t>
  </si>
  <si>
    <t>Aaron Gomez</t>
  </si>
  <si>
    <t>Antonio Garza</t>
  </si>
  <si>
    <t>Carlos Peterson</t>
  </si>
  <si>
    <t>Anthony Lopez</t>
  </si>
  <si>
    <t>Joshua Anderson</t>
  </si>
  <si>
    <t>Joe Olson</t>
  </si>
  <si>
    <t>Ernest Perry</t>
  </si>
  <si>
    <t>Mark Howard</t>
  </si>
  <si>
    <t>Alan Richardson</t>
  </si>
  <si>
    <t>Paul Lewis</t>
  </si>
  <si>
    <t>Kenneth West</t>
  </si>
  <si>
    <t>Antonio Young</t>
  </si>
  <si>
    <t>Albert Bishop</t>
  </si>
  <si>
    <t>Jesse Romero</t>
  </si>
  <si>
    <t>Steve Hall</t>
  </si>
  <si>
    <t>Christopher Bryant</t>
  </si>
  <si>
    <t>Kenneth Butler</t>
  </si>
  <si>
    <t>Ronald Freeman</t>
  </si>
  <si>
    <t>Douglas Reed</t>
  </si>
  <si>
    <t>Martin Parker</t>
  </si>
  <si>
    <t>Nicholas Bishop</t>
  </si>
  <si>
    <t>Ronald Bell</t>
  </si>
  <si>
    <t>Brenda Walker</t>
  </si>
  <si>
    <t>Ernest Howard</t>
  </si>
  <si>
    <t>Stephen Gonzales</t>
  </si>
  <si>
    <t>Brandon Howard</t>
  </si>
  <si>
    <t>Jesse Clark</t>
  </si>
  <si>
    <t>Victor Green</t>
  </si>
  <si>
    <t>Matthew Ortiz</t>
  </si>
  <si>
    <t>Larry Allen</t>
  </si>
  <si>
    <t>Antonio Sullivan</t>
  </si>
  <si>
    <t>Bruce Owens</t>
  </si>
  <si>
    <t>Carlos Fernandez</t>
  </si>
  <si>
    <t>Todd Bishop</t>
  </si>
  <si>
    <t>Stephanie Rice</t>
  </si>
  <si>
    <t>Charles Lynch</t>
  </si>
  <si>
    <t>Johnny Dean</t>
  </si>
  <si>
    <t>Walter Hudson</t>
  </si>
  <si>
    <t>Harry Hawkins</t>
  </si>
  <si>
    <t>Eric Rodriguez</t>
  </si>
  <si>
    <t>Rose Stephens</t>
  </si>
  <si>
    <t>Rose Dunn</t>
  </si>
  <si>
    <t>Lillian Stanley</t>
  </si>
  <si>
    <t>Paul Webb</t>
  </si>
  <si>
    <t>Linda Carter</t>
  </si>
  <si>
    <t>George Edwards</t>
  </si>
  <si>
    <t>Edward Stephens</t>
  </si>
  <si>
    <t>Aaron Carpenter</t>
  </si>
  <si>
    <t>Juan Reyes</t>
  </si>
  <si>
    <t>Arthur Brooks</t>
  </si>
  <si>
    <t>Larry Hill</t>
  </si>
  <si>
    <t>Shawn Chapman</t>
  </si>
  <si>
    <t>Keith Carroll</t>
  </si>
  <si>
    <t>Todd Nelson</t>
  </si>
  <si>
    <t>Virginia Richards</t>
  </si>
  <si>
    <t>Patrick Welch</t>
  </si>
  <si>
    <t>Patrick Ray</t>
  </si>
  <si>
    <t>Howard Alexander</t>
  </si>
  <si>
    <t>Nancy Welch</t>
  </si>
  <si>
    <t>Christopher Morris</t>
  </si>
  <si>
    <t>Ronald Fernandez</t>
  </si>
  <si>
    <t>Dennis Baker</t>
  </si>
  <si>
    <t>Willie Hicks</t>
  </si>
  <si>
    <t>Robert Mendoza</t>
  </si>
  <si>
    <t>Clarence Andrews</t>
  </si>
  <si>
    <t>Willie Richards</t>
  </si>
  <si>
    <t>Lillian Sanchez</t>
  </si>
  <si>
    <t>Howard Diaz</t>
  </si>
  <si>
    <t>Elizabeth Frazier</t>
  </si>
  <si>
    <t>Eric Gutierrez</t>
  </si>
  <si>
    <t>Jimmy Davis</t>
  </si>
  <si>
    <t>Bobby Franklin</t>
  </si>
  <si>
    <t>Ronald Wilson</t>
  </si>
  <si>
    <t>Anthony Brown</t>
  </si>
  <si>
    <t>Ernest Smith</t>
  </si>
  <si>
    <t>Patrick Freeman</t>
  </si>
  <si>
    <t>Henry Marshall</t>
  </si>
  <si>
    <t>Gerald Perkins</t>
  </si>
  <si>
    <t>Benjamin Owens</t>
  </si>
  <si>
    <t>Randy Carroll</t>
  </si>
  <si>
    <t>Paula Mason</t>
  </si>
  <si>
    <t>Kevin Watkins</t>
  </si>
  <si>
    <t>Jerry Simmons</t>
  </si>
  <si>
    <t>Judy Weaver</t>
  </si>
  <si>
    <t>Philip Kelly</t>
  </si>
  <si>
    <t>Shawn Bennett</t>
  </si>
  <si>
    <t>Judy Hernandez</t>
  </si>
  <si>
    <t>Gary Foster</t>
  </si>
  <si>
    <t>Gregory Lawson</t>
  </si>
  <si>
    <t>Alan Owens</t>
  </si>
  <si>
    <t>Alan Harris</t>
  </si>
  <si>
    <t>Andrew Gilbert</t>
  </si>
  <si>
    <t>Bonnie Hawkins</t>
  </si>
  <si>
    <t>Charles Harris</t>
  </si>
  <si>
    <t>George Watson</t>
  </si>
  <si>
    <t>Steven Brown</t>
  </si>
  <si>
    <t>Denise Watson</t>
  </si>
  <si>
    <t>Ruby Gray</t>
  </si>
  <si>
    <t>Clarence Nelson</t>
  </si>
  <si>
    <t>Paul Mason</t>
  </si>
  <si>
    <t>Charles Torres</t>
  </si>
  <si>
    <t>Earl Dunn</t>
  </si>
  <si>
    <t>Raymond Lane</t>
  </si>
  <si>
    <t>Samuel Wright</t>
  </si>
  <si>
    <t>Jose Stevens</t>
  </si>
  <si>
    <t>David Reyes</t>
  </si>
  <si>
    <t>Antonio Jacobs</t>
  </si>
  <si>
    <t>Larry Hall</t>
  </si>
  <si>
    <t>Ashley Griffin</t>
  </si>
  <si>
    <t>Jerry Reynolds</t>
  </si>
  <si>
    <t>Martin Gardner</t>
  </si>
  <si>
    <t>Alice Hernandez</t>
  </si>
  <si>
    <t>Thomas Nichols</t>
  </si>
  <si>
    <t>Michael Harper</t>
  </si>
  <si>
    <t>Albert Mills</t>
  </si>
  <si>
    <t>David Griffin</t>
  </si>
  <si>
    <t>Daniel Taylor</t>
  </si>
  <si>
    <t>Gary Mason</t>
  </si>
  <si>
    <t>Lawrence Ross</t>
  </si>
  <si>
    <t>Maria George</t>
  </si>
  <si>
    <t>Craig Wallace</t>
  </si>
  <si>
    <t>Johnny Baker</t>
  </si>
  <si>
    <t>Philip Fields</t>
  </si>
  <si>
    <t>Gerald Russell</t>
  </si>
  <si>
    <t>Sandra Diaz</t>
  </si>
  <si>
    <t>Jeffrey Andrews</t>
  </si>
  <si>
    <t>Jason Wright</t>
  </si>
  <si>
    <t>Frank Ortiz</t>
  </si>
  <si>
    <t>Ernest Alvarez</t>
  </si>
  <si>
    <t>Tina Elliott</t>
  </si>
  <si>
    <t>Gloria Myers</t>
  </si>
  <si>
    <t>Mark Howell</t>
  </si>
  <si>
    <t>Harold Lynch</t>
  </si>
  <si>
    <t>Antonio Williamson</t>
  </si>
  <si>
    <t>Ernest Chavez</t>
  </si>
  <si>
    <t>John Carter</t>
  </si>
  <si>
    <t>Amanda Cooper</t>
  </si>
  <si>
    <t>Paula Wood</t>
  </si>
  <si>
    <t>Martin Knight</t>
  </si>
  <si>
    <t>Timothy Allen</t>
  </si>
  <si>
    <t>Donald Weaver</t>
  </si>
  <si>
    <t>Jeffrey Allen</t>
  </si>
  <si>
    <t>Christopher Evans</t>
  </si>
  <si>
    <t>Fred Brown</t>
  </si>
  <si>
    <t>Keith Hernandez</t>
  </si>
  <si>
    <t>Peter Gonzalez</t>
  </si>
  <si>
    <t>Charles Armstrong</t>
  </si>
  <si>
    <t>Jonathan Burton</t>
  </si>
  <si>
    <t>Ralph Smith</t>
  </si>
  <si>
    <t>Paul Matthews</t>
  </si>
  <si>
    <t>Raymond Wallace</t>
  </si>
  <si>
    <t>Gerald Garza</t>
  </si>
  <si>
    <t>Stephen Hunter</t>
  </si>
  <si>
    <t>Steven Kelley</t>
  </si>
  <si>
    <t>Douglas Simpson</t>
  </si>
  <si>
    <t>Paul Porter</t>
  </si>
  <si>
    <t>Earl Campbell</t>
  </si>
  <si>
    <t>Todd Olson</t>
  </si>
  <si>
    <t>Keith Ramos</t>
  </si>
  <si>
    <t>Roger Williams</t>
  </si>
  <si>
    <t>Wanda Cooper</t>
  </si>
  <si>
    <t>Daniel Stewart</t>
  </si>
  <si>
    <t>Eric Mitchell</t>
  </si>
  <si>
    <t>Kevin Miller</t>
  </si>
  <si>
    <t>Larry Ramirez</t>
  </si>
  <si>
    <t>Keith Hayes</t>
  </si>
  <si>
    <t>Juan Morris</t>
  </si>
  <si>
    <t>Russell Reynolds</t>
  </si>
  <si>
    <t>Gerald Bryant</t>
  </si>
  <si>
    <t>Gregory Ryan</t>
  </si>
  <si>
    <t>John Chavez</t>
  </si>
  <si>
    <t>Wayne Spencer</t>
  </si>
  <si>
    <t>Phillip Spencer</t>
  </si>
  <si>
    <t>Robin Ferguson</t>
  </si>
  <si>
    <t>Samuel Ortiz</t>
  </si>
  <si>
    <t>Keith Scott</t>
  </si>
  <si>
    <t>Johnny Shaw</t>
  </si>
  <si>
    <t>Billy Stephens</t>
  </si>
  <si>
    <t>Justin Williams</t>
  </si>
  <si>
    <t>Roy Hayes</t>
  </si>
  <si>
    <t>Clarence Jacobs</t>
  </si>
  <si>
    <t>Carol Reid</t>
  </si>
  <si>
    <t>Raymond Gibson</t>
  </si>
  <si>
    <t>Kenneth Robertson</t>
  </si>
  <si>
    <t>Thomas Stephens</t>
  </si>
  <si>
    <t>Denise Knight</t>
  </si>
  <si>
    <t>Louis Kennedy</t>
  </si>
  <si>
    <t>Kevin Richardson</t>
  </si>
  <si>
    <t>Chris Brooks</t>
  </si>
  <si>
    <t>Douglas Reid</t>
  </si>
  <si>
    <t>Raymond Thompson</t>
  </si>
  <si>
    <t>Brian Walker</t>
  </si>
  <si>
    <t>Jeremy Ray</t>
  </si>
  <si>
    <t>Harry Greene</t>
  </si>
  <si>
    <t>Douglas Lane</t>
  </si>
  <si>
    <t>Johnny Dixon</t>
  </si>
  <si>
    <t>Jeffrey Carr</t>
  </si>
  <si>
    <t>Kevin Alvarez</t>
  </si>
  <si>
    <t>Daniel West</t>
  </si>
  <si>
    <t>Patrick Black</t>
  </si>
  <si>
    <t>Antonio Stevens</t>
  </si>
  <si>
    <t>Sara Wheeler</t>
  </si>
  <si>
    <t>Douglas Payne</t>
  </si>
  <si>
    <t>Linda Stevens</t>
  </si>
  <si>
    <t>Jennifer Rogers</t>
  </si>
  <si>
    <t>Shawn Perez</t>
  </si>
  <si>
    <t>John Stewart</t>
  </si>
  <si>
    <t>Joseph Ford</t>
  </si>
  <si>
    <t>Roy Peters</t>
  </si>
  <si>
    <t>Jesse Pierce</t>
  </si>
  <si>
    <t>Jack Powell</t>
  </si>
  <si>
    <t>Scott Nelson</t>
  </si>
  <si>
    <t>Kathleen Burton</t>
  </si>
  <si>
    <t>Bruce Stewart</t>
  </si>
  <si>
    <t>Adam Burns</t>
  </si>
  <si>
    <t>Douglas Gonzales</t>
  </si>
  <si>
    <t>Billy Harrison</t>
  </si>
  <si>
    <t>Daniel Boyd</t>
  </si>
  <si>
    <t>Mark Peters</t>
  </si>
  <si>
    <t>Daniel Russell</t>
  </si>
  <si>
    <t>Eugene Kim</t>
  </si>
  <si>
    <t>Fred Kelley</t>
  </si>
  <si>
    <t>Joseph Hawkins</t>
  </si>
  <si>
    <t>Jerry Greene</t>
  </si>
  <si>
    <t>Thomas Hanson</t>
  </si>
  <si>
    <t>Harry Wright</t>
  </si>
  <si>
    <t>Lawrence Knight</t>
  </si>
  <si>
    <t>Mildred Elliott</t>
  </si>
  <si>
    <t>Phillip Gordon</t>
  </si>
  <si>
    <t>Billy Alvarez</t>
  </si>
  <si>
    <t>Elizabeth Murray</t>
  </si>
  <si>
    <t>Jesse Richardson</t>
  </si>
  <si>
    <t>Sean Edwards</t>
  </si>
  <si>
    <t>Katherine Matthews</t>
  </si>
  <si>
    <t>Anthony Wilson</t>
  </si>
  <si>
    <t>Eric Myers</t>
  </si>
  <si>
    <t>Matthew Howell</t>
  </si>
  <si>
    <t>Bobby Hansen</t>
  </si>
  <si>
    <t>Chris Pierce</t>
  </si>
  <si>
    <t>Catherine Shaw</t>
  </si>
  <si>
    <t>William Payne</t>
  </si>
  <si>
    <t>George Cox</t>
  </si>
  <si>
    <t>Russell Ramos</t>
  </si>
  <si>
    <t>Justin Harrison</t>
  </si>
  <si>
    <t>Benjamin Peterson</t>
  </si>
  <si>
    <t>Wayne Schmidt</t>
  </si>
  <si>
    <t>Harry Ford</t>
  </si>
  <si>
    <t>Cheryl Ross</t>
  </si>
  <si>
    <t>Raymond Campbell</t>
  </si>
  <si>
    <t>Terry Reynolds</t>
  </si>
  <si>
    <t>Ryan Taylor</t>
  </si>
  <si>
    <t>Ronald Hunter</t>
  </si>
  <si>
    <t>Keith Reid</t>
  </si>
  <si>
    <t>Bonnie Cole</t>
  </si>
  <si>
    <t>Patrick Sullivan</t>
  </si>
  <si>
    <t>Chris Gibson</t>
  </si>
  <si>
    <t>Emily Long</t>
  </si>
  <si>
    <t>Jonathan Parker</t>
  </si>
  <si>
    <t>Sean Murphy</t>
  </si>
  <si>
    <t>Harold Murphy</t>
  </si>
  <si>
    <t>Gregory Sanchez</t>
  </si>
  <si>
    <t>Mark Flores</t>
  </si>
  <si>
    <t>Fred Ellis</t>
  </si>
  <si>
    <t>Steven Hunter</t>
  </si>
  <si>
    <t>Billy Mcdonald</t>
  </si>
  <si>
    <t>Randy Edwards</t>
  </si>
  <si>
    <t>Anthony Hawkins</t>
  </si>
  <si>
    <t>Kathy Sanchez</t>
  </si>
  <si>
    <t>Ralph White</t>
  </si>
  <si>
    <t>Ryan Reid</t>
  </si>
  <si>
    <t>Michael Bradley</t>
  </si>
  <si>
    <t>John Patterson</t>
  </si>
  <si>
    <t>Andrew Jordan</t>
  </si>
  <si>
    <t>Frank Gordon</t>
  </si>
  <si>
    <t>Roy Hamilton</t>
  </si>
  <si>
    <t>Peter Tucker</t>
  </si>
  <si>
    <t>Mark Lawson</t>
  </si>
  <si>
    <t>Kimberly Sullivan</t>
  </si>
  <si>
    <t>Eugene Hunt</t>
  </si>
  <si>
    <t>Lawrence Lee</t>
  </si>
  <si>
    <t>Arthur Warren</t>
  </si>
  <si>
    <t>Mark Cook</t>
  </si>
  <si>
    <t>James Cox</t>
  </si>
  <si>
    <t>Gerald Cunningham</t>
  </si>
  <si>
    <t>Christopher Mitchell</t>
  </si>
  <si>
    <t>Joe Oliver</t>
  </si>
  <si>
    <t>Donald Fowler</t>
  </si>
  <si>
    <t>Beverly Rodriguez</t>
  </si>
  <si>
    <t>Terry Black</t>
  </si>
  <si>
    <t>Brandon Hall</t>
  </si>
  <si>
    <t>Richard Dixon</t>
  </si>
  <si>
    <t>Earl Howell</t>
  </si>
  <si>
    <t>Kimberly Dixon</t>
  </si>
  <si>
    <t>Peter Hernandez</t>
  </si>
  <si>
    <t>Matthew Fields</t>
  </si>
  <si>
    <t>Paul Thompson</t>
  </si>
  <si>
    <t>Walter Perkins</t>
  </si>
  <si>
    <t>Jose Sanders</t>
  </si>
  <si>
    <t>Alan Jordan</t>
  </si>
  <si>
    <t>Todd Harrison</t>
  </si>
  <si>
    <t>Jason Hansen</t>
  </si>
  <si>
    <t>Aaron Lane</t>
  </si>
  <si>
    <t>Martin Richardson</t>
  </si>
  <si>
    <t>Adam Torres</t>
  </si>
  <si>
    <t>Patrick Jordan</t>
  </si>
  <si>
    <t>Albert Scott</t>
  </si>
  <si>
    <t>Brandon Bowman</t>
  </si>
  <si>
    <t>Aaron Martinez</t>
  </si>
  <si>
    <t>Kevin Stephens</t>
  </si>
  <si>
    <t>Phillip Harvey</t>
  </si>
  <si>
    <t>Carl Price</t>
  </si>
  <si>
    <t>Gary Johnston</t>
  </si>
  <si>
    <t>Clarence Powell</t>
  </si>
  <si>
    <t>Billy Ramos</t>
  </si>
  <si>
    <t>James Frazier</t>
  </si>
  <si>
    <t>Joe Reynolds</t>
  </si>
  <si>
    <t>Antonio Freeman</t>
  </si>
  <si>
    <t>Walter Nelson</t>
  </si>
  <si>
    <t>Paul Garrett</t>
  </si>
  <si>
    <t>Daniel Matthews</t>
  </si>
  <si>
    <t>Philip Ellis</t>
  </si>
  <si>
    <t>Gloria Carr</t>
  </si>
  <si>
    <t>Eugene Larson</t>
  </si>
  <si>
    <t>Brandon Bailey</t>
  </si>
  <si>
    <t>Bruce Kelley</t>
  </si>
  <si>
    <t>Rebecca Owens</t>
  </si>
  <si>
    <t>Fred Reynolds</t>
  </si>
  <si>
    <t>Stephen Mendoza</t>
  </si>
  <si>
    <t>Stephen Carter</t>
  </si>
  <si>
    <t>Victor Henry</t>
  </si>
  <si>
    <t>Mark Stevens</t>
  </si>
  <si>
    <t>Bruce Torres</t>
  </si>
  <si>
    <t>Heather Gibson</t>
  </si>
  <si>
    <t>Russell Cruz</t>
  </si>
  <si>
    <t>Jeremy Howard</t>
  </si>
  <si>
    <t>Dennis Turner</t>
  </si>
  <si>
    <t>Arthur Jordan</t>
  </si>
  <si>
    <t>Ralph Medina</t>
  </si>
  <si>
    <t>Philip Fox</t>
  </si>
  <si>
    <t>Eugene Crawford</t>
  </si>
  <si>
    <t>Craig Perkins</t>
  </si>
  <si>
    <t>Brandon Ryan</t>
  </si>
  <si>
    <t>Wayne Woods</t>
  </si>
  <si>
    <t>Patrick Cox</t>
  </si>
  <si>
    <t>Anne Fowler</t>
  </si>
  <si>
    <t>Harold Spencer</t>
  </si>
  <si>
    <t>Debra Hudson</t>
  </si>
  <si>
    <t>Jimmy Powell</t>
  </si>
  <si>
    <t>Walter Henry</t>
  </si>
  <si>
    <t>Steve Phillips</t>
  </si>
  <si>
    <t>George Clark</t>
  </si>
  <si>
    <t>Eugene Ferguson</t>
  </si>
  <si>
    <t>Jeffrey James</t>
  </si>
  <si>
    <t>Louis Boyd</t>
  </si>
  <si>
    <t>Charles Anderson</t>
  </si>
  <si>
    <t>John Olson</t>
  </si>
  <si>
    <t>Theresa Black</t>
  </si>
  <si>
    <t>Deborah Webb</t>
  </si>
  <si>
    <t>Robert Gilbert</t>
  </si>
  <si>
    <t>Howard Sims</t>
  </si>
  <si>
    <t>Irene Berry</t>
  </si>
  <si>
    <t>Randy King</t>
  </si>
  <si>
    <t>Roy Shaw</t>
  </si>
  <si>
    <t>Jeffrey Spencer</t>
  </si>
  <si>
    <t>Joan Bowman</t>
  </si>
  <si>
    <t>Russell Parker</t>
  </si>
  <si>
    <t>Michael Bryant</t>
  </si>
  <si>
    <t>Tina Foster</t>
  </si>
  <si>
    <t>Ralph Montgomery</t>
  </si>
  <si>
    <t>Joe Frazier</t>
  </si>
  <si>
    <t>Paul Hunter</t>
  </si>
  <si>
    <t>Victor Tucker</t>
  </si>
  <si>
    <t>Russell Ward</t>
  </si>
  <si>
    <t>Keith Bailey</t>
  </si>
  <si>
    <t>Dennis Burton</t>
  </si>
  <si>
    <t>Larry Ferguson</t>
  </si>
  <si>
    <t>Albert Reid</t>
  </si>
  <si>
    <t>Albert Weaver</t>
  </si>
  <si>
    <t>Diana Wheeler</t>
  </si>
  <si>
    <t>Aaron Moore</t>
  </si>
  <si>
    <t>Brian Stewart</t>
  </si>
  <si>
    <t>Patrick Lawrence</t>
  </si>
  <si>
    <t>Sara Jackson</t>
  </si>
  <si>
    <t>Juan Coleman</t>
  </si>
  <si>
    <t>Tammy Pierce</t>
  </si>
  <si>
    <t>Phillip Black</t>
  </si>
  <si>
    <t>Harry Carr</t>
  </si>
  <si>
    <t>Gloria Washington</t>
  </si>
  <si>
    <t>Jeffrey Roberts</t>
  </si>
  <si>
    <t>Randy Nichols</t>
  </si>
  <si>
    <t>Frank Wheeler</t>
  </si>
  <si>
    <t>Gregory Perkins</t>
  </si>
  <si>
    <t>Richard Wheeler</t>
  </si>
  <si>
    <t>Steven Mason</t>
  </si>
  <si>
    <t>Nicole Bowman</t>
  </si>
  <si>
    <t>Kevin Castillo</t>
  </si>
  <si>
    <t>Doris Williamson</t>
  </si>
  <si>
    <t>Craig Harvey</t>
  </si>
  <si>
    <t>Michael Morales</t>
  </si>
  <si>
    <t>Mary Carr</t>
  </si>
  <si>
    <t>Todd Alexander</t>
  </si>
  <si>
    <t>Louis Carr</t>
  </si>
  <si>
    <t>Richard Freeman</t>
  </si>
  <si>
    <t>Nicholas Alvarez</t>
  </si>
  <si>
    <t>Jack Howard</t>
  </si>
  <si>
    <t>Ralph Olson</t>
  </si>
  <si>
    <t>Walter Fuller</t>
  </si>
  <si>
    <t>Joshua Sims</t>
  </si>
  <si>
    <t>Juan Hunter</t>
  </si>
  <si>
    <t>Terry Banks</t>
  </si>
  <si>
    <t>Dorothy Roberts</t>
  </si>
  <si>
    <t>Mark Murray</t>
  </si>
  <si>
    <t>Gerald Ortiz</t>
  </si>
  <si>
    <t>Martin Peters</t>
  </si>
  <si>
    <t>Charles Clark</t>
  </si>
  <si>
    <t>Shawn Smith</t>
  </si>
  <si>
    <t>Earl Fisher</t>
  </si>
  <si>
    <t>Keith Fernandez</t>
  </si>
  <si>
    <t>Steve Mendoza</t>
  </si>
  <si>
    <t>Annie Hughes</t>
  </si>
  <si>
    <t>Brian George</t>
  </si>
  <si>
    <t>Frank Williams</t>
  </si>
  <si>
    <t>Walter Hicks</t>
  </si>
  <si>
    <t>Phillip Fields</t>
  </si>
  <si>
    <t>Walter Lee</t>
  </si>
  <si>
    <t>Keith Jones</t>
  </si>
  <si>
    <t>George Gray</t>
  </si>
  <si>
    <t>Alan Snyder</t>
  </si>
  <si>
    <t>Johnny Wheeler</t>
  </si>
  <si>
    <t>Gerald Romero</t>
  </si>
  <si>
    <t>Philip Grant</t>
  </si>
  <si>
    <t>Larry Freeman</t>
  </si>
  <si>
    <t>Ralph Morris</t>
  </si>
  <si>
    <t>Anna Brown</t>
  </si>
  <si>
    <t>Earl Lawrence</t>
  </si>
  <si>
    <t>Patricia Fernandez</t>
  </si>
  <si>
    <t>Howard Ford</t>
  </si>
  <si>
    <t>Howard Watkins</t>
  </si>
  <si>
    <t>Christopher Lawrence</t>
  </si>
  <si>
    <t>Arthur Elliott</t>
  </si>
  <si>
    <t>Randy Hansen</t>
  </si>
  <si>
    <t>Sean Snyder</t>
  </si>
  <si>
    <t>Nicholas Carr</t>
  </si>
  <si>
    <t>Adam Williams</t>
  </si>
  <si>
    <t>Stephen Butler</t>
  </si>
  <si>
    <t>Donald Perez</t>
  </si>
  <si>
    <t>Roger Sanchez</t>
  </si>
  <si>
    <t>Peter Murray</t>
  </si>
  <si>
    <t>Christine Lewis</t>
  </si>
  <si>
    <t>Robert Hunter</t>
  </si>
  <si>
    <t>Randy Riley</t>
  </si>
  <si>
    <t>Harry Meyer</t>
  </si>
  <si>
    <t>Jonathan Cox</t>
  </si>
  <si>
    <t>Jack Crawford</t>
  </si>
  <si>
    <t>Michael Green</t>
  </si>
  <si>
    <t>Ryan Dunn</t>
  </si>
  <si>
    <t>Victor Kennedy</t>
  </si>
  <si>
    <t>Donald Foster</t>
  </si>
  <si>
    <t>Richard Martinez</t>
  </si>
  <si>
    <t>Nicholas George</t>
  </si>
  <si>
    <t>Benjamin Smith</t>
  </si>
  <si>
    <t>Harry Peterson</t>
  </si>
  <si>
    <t>Jason Cruz</t>
  </si>
  <si>
    <t>Paul Diaz</t>
  </si>
  <si>
    <t>David Murphy</t>
  </si>
  <si>
    <t>Phillip Barnes</t>
  </si>
  <si>
    <t>John Pierce</t>
  </si>
  <si>
    <t>Christina Dixon</t>
  </si>
  <si>
    <t>Jeffrey Coleman</t>
  </si>
  <si>
    <t>Albert Peters</t>
  </si>
  <si>
    <t>Carlos Arnold</t>
  </si>
  <si>
    <t>Thomas Brooks</t>
  </si>
  <si>
    <t>Mark Frazier</t>
  </si>
  <si>
    <t>Willie Lynch</t>
  </si>
  <si>
    <t>James Wells</t>
  </si>
  <si>
    <t>Lawrence Scott</t>
  </si>
  <si>
    <t>James Young</t>
  </si>
  <si>
    <t>Melissa Duncan</t>
  </si>
  <si>
    <t>Carolyn Ramirez</t>
  </si>
  <si>
    <t>Douglas Lynch</t>
  </si>
  <si>
    <t>Edward Scott</t>
  </si>
  <si>
    <t>Brian Harrison</t>
  </si>
  <si>
    <t>Brian Ray</t>
  </si>
  <si>
    <t>Thomas Rogers</t>
  </si>
  <si>
    <t>Jeremy Medina</t>
  </si>
  <si>
    <t>Steve Freeman</t>
  </si>
  <si>
    <t>Paula Rose</t>
  </si>
  <si>
    <t>Dennis Walker</t>
  </si>
  <si>
    <t>Rose Hanson</t>
  </si>
  <si>
    <t>Lawrence Griffin</t>
  </si>
  <si>
    <t>Gregory Mitchell</t>
  </si>
  <si>
    <t>Richard Richards</t>
  </si>
  <si>
    <t>John Lopez</t>
  </si>
  <si>
    <t>Matthew Fernandez</t>
  </si>
  <si>
    <t>Roy Romero</t>
  </si>
  <si>
    <t>Douglas Ward</t>
  </si>
  <si>
    <t>Clarence Garcia</t>
  </si>
  <si>
    <t>Beverly Thomas</t>
  </si>
  <si>
    <t>Rose Smith</t>
  </si>
  <si>
    <t>Larry Romero</t>
  </si>
  <si>
    <t>Bobby Hughes</t>
  </si>
  <si>
    <t>Lawrence Hart</t>
  </si>
  <si>
    <t>Bobby Hunt</t>
  </si>
  <si>
    <t>Sharon Meyer</t>
  </si>
  <si>
    <t>Bobby Day</t>
  </si>
  <si>
    <t>Bobby Bennett</t>
  </si>
  <si>
    <t>Scott Montgomery</t>
  </si>
  <si>
    <t>Philip Cooper</t>
  </si>
  <si>
    <t>Larry Fisher</t>
  </si>
  <si>
    <t>Henry Williams</t>
  </si>
  <si>
    <t>Fred Chavez</t>
  </si>
  <si>
    <t>Heather Palmer</t>
  </si>
  <si>
    <t>Steve Jones</t>
  </si>
  <si>
    <t>Justin Miller</t>
  </si>
  <si>
    <t>Ryan Russell</t>
  </si>
  <si>
    <t>Louise Lynch</t>
  </si>
  <si>
    <t>William Reynolds</t>
  </si>
  <si>
    <t>Susan Spencer</t>
  </si>
  <si>
    <t>Peter Moore</t>
  </si>
  <si>
    <t>Christopher Reed</t>
  </si>
  <si>
    <t>Patrick Long</t>
  </si>
  <si>
    <t>Julie Roberts</t>
  </si>
  <si>
    <t>Craig Gibson</t>
  </si>
  <si>
    <t>Wayne Clark</t>
  </si>
  <si>
    <t>Ann Clark</t>
  </si>
  <si>
    <t>Ryan Lane</t>
  </si>
  <si>
    <t>Jerry Kennedy</t>
  </si>
  <si>
    <t>Anna Myers</t>
  </si>
  <si>
    <t>Thomas Lopez</t>
  </si>
  <si>
    <t>Janice Marshall</t>
  </si>
  <si>
    <t>Maria Burke</t>
  </si>
  <si>
    <t>Marie Stevens</t>
  </si>
  <si>
    <t>Howard Thomas</t>
  </si>
  <si>
    <t>Christopher Gordon</t>
  </si>
  <si>
    <t>Howard Kelly</t>
  </si>
  <si>
    <t>Arthur Martinez</t>
  </si>
  <si>
    <t>Stephen Sanchez</t>
  </si>
  <si>
    <t>Gerald Thompson</t>
  </si>
  <si>
    <t>Jesse Henry</t>
  </si>
  <si>
    <t>Amanda Parker</t>
  </si>
  <si>
    <t>James Weaver</t>
  </si>
  <si>
    <t>Shirley Gilbert</t>
  </si>
  <si>
    <t>Walter Spencer</t>
  </si>
  <si>
    <t>Benjamin Snyder</t>
  </si>
  <si>
    <t>Ralph Alvarez</t>
  </si>
  <si>
    <t>Ryan Hamilton</t>
  </si>
  <si>
    <t>Steve Coleman</t>
  </si>
  <si>
    <t>Carolyn Price</t>
  </si>
  <si>
    <t>Edward Schmidt</t>
  </si>
  <si>
    <t>Patrick Martinez</t>
  </si>
  <si>
    <t>Eugene Martin</t>
  </si>
  <si>
    <t>Ashley Hall</t>
  </si>
  <si>
    <t>James Ray</t>
  </si>
  <si>
    <t>Rebecca Jenkins</t>
  </si>
  <si>
    <t>Walter Washington</t>
  </si>
  <si>
    <t>Keith Baker</t>
  </si>
  <si>
    <t>Kelly Henderson</t>
  </si>
  <si>
    <t>Jeremy Powell</t>
  </si>
  <si>
    <t>Jeffrey Sims</t>
  </si>
  <si>
    <t>Rachel Baker</t>
  </si>
  <si>
    <t>Jonathan Watkins</t>
  </si>
  <si>
    <t>Terry Day</t>
  </si>
  <si>
    <t>Clarence George</t>
  </si>
  <si>
    <t>Angela Henderson</t>
  </si>
  <si>
    <t>Linda Hunter</t>
  </si>
  <si>
    <t>Larry Butler</t>
  </si>
  <si>
    <t>Lawrence Thompson</t>
  </si>
  <si>
    <t>Phillip Bowman</t>
  </si>
  <si>
    <t>Joe Torres</t>
  </si>
  <si>
    <t>Albert Hamilton</t>
  </si>
  <si>
    <t>Ronald Johnston</t>
  </si>
  <si>
    <t>Jonathan Hudson</t>
  </si>
  <si>
    <t>Ernest Garcia</t>
  </si>
  <si>
    <t>Jimmy Gray</t>
  </si>
  <si>
    <t>Joyce Kelley</t>
  </si>
  <si>
    <t>John Lawson</t>
  </si>
  <si>
    <t>Steven Harris</t>
  </si>
  <si>
    <t>Harry Duncan</t>
  </si>
  <si>
    <t>Melissa Watkins</t>
  </si>
  <si>
    <t>Carolyn Burke</t>
  </si>
  <si>
    <t>Teresa Lane</t>
  </si>
  <si>
    <t>Eric Little</t>
  </si>
  <si>
    <t>Daniel Green</t>
  </si>
  <si>
    <t>Ernest Bryant</t>
  </si>
  <si>
    <t>Joshua Palmer</t>
  </si>
  <si>
    <t>Bruce Holmes</t>
  </si>
  <si>
    <t>Kenneth Morgan</t>
  </si>
  <si>
    <t>Jose Evans</t>
  </si>
  <si>
    <t>Louis Cook</t>
  </si>
  <si>
    <t>Antonio Knight</t>
  </si>
  <si>
    <t>Billy Ramirez</t>
  </si>
  <si>
    <t>Lawrence Austin</t>
  </si>
  <si>
    <t>Barbara Rodriguez</t>
  </si>
  <si>
    <t>Mark Young</t>
  </si>
  <si>
    <t>David Larson</t>
  </si>
  <si>
    <t>Jimmy Montgomery</t>
  </si>
  <si>
    <t>Billy Snyder</t>
  </si>
  <si>
    <t>Todd Ramos</t>
  </si>
  <si>
    <t>Gary Kelley</t>
  </si>
  <si>
    <t>Alan Payne</t>
  </si>
  <si>
    <t>Henry Mason</t>
  </si>
  <si>
    <t>Victor Wells</t>
  </si>
  <si>
    <t>Adam Jones</t>
  </si>
  <si>
    <t>Roy Nelson</t>
  </si>
  <si>
    <t>Phillip Ryan</t>
  </si>
  <si>
    <t>Paul Cruz</t>
  </si>
  <si>
    <t>Judith Cruz</t>
  </si>
  <si>
    <t>Jacqueline Young</t>
  </si>
  <si>
    <t>Edward Garza</t>
  </si>
  <si>
    <t>Gregory White</t>
  </si>
  <si>
    <t>Gerald Rice</t>
  </si>
  <si>
    <t>Jimmy Burke</t>
  </si>
  <si>
    <t>Henry Palmer</t>
  </si>
  <si>
    <t>Ruby Andrews</t>
  </si>
  <si>
    <t>Larry Watkins</t>
  </si>
  <si>
    <t>Patrick Ramos</t>
  </si>
  <si>
    <t>James Hill</t>
  </si>
  <si>
    <t>Douglas Crawford</t>
  </si>
  <si>
    <t>Keith Simpson</t>
  </si>
  <si>
    <t>Roy Black</t>
  </si>
  <si>
    <t>Arthur Scott</t>
  </si>
  <si>
    <t>Jeremy Nichols</t>
  </si>
  <si>
    <t>Alice Boyd</t>
  </si>
  <si>
    <t>Martin Cruz</t>
  </si>
  <si>
    <t>Douglas Black</t>
  </si>
  <si>
    <t>Albert Armstrong</t>
  </si>
  <si>
    <t>Kenneth Willis</t>
  </si>
  <si>
    <t>Patrick Graham</t>
  </si>
  <si>
    <t>Barbara Cruz</t>
  </si>
  <si>
    <t>Joseph Bryant</t>
  </si>
  <si>
    <t>Roger Andrews</t>
  </si>
  <si>
    <t>Chris Kelly</t>
  </si>
  <si>
    <t>Clarence Allen</t>
  </si>
  <si>
    <t>Christine Miller</t>
  </si>
  <si>
    <t>Jesse Meyer</t>
  </si>
  <si>
    <t>Frances Fields</t>
  </si>
  <si>
    <t>Anthony Jordan</t>
  </si>
  <si>
    <t>Eugene Duncan</t>
  </si>
  <si>
    <t>Carlos Austin</t>
  </si>
  <si>
    <t>Walter Wilson</t>
  </si>
  <si>
    <t>Bruce Larson</t>
  </si>
  <si>
    <t>Peter Wells</t>
  </si>
  <si>
    <t>Michael Gomez</t>
  </si>
  <si>
    <t>Craig Reid</t>
  </si>
  <si>
    <t>Ronald Ray</t>
  </si>
  <si>
    <t>Gary Nichols</t>
  </si>
  <si>
    <t>Frank Long</t>
  </si>
  <si>
    <t>Justin Mccoy</t>
  </si>
  <si>
    <t>Jeffrey Larson</t>
  </si>
  <si>
    <t>Alan West</t>
  </si>
  <si>
    <t>Eugene Garrett</t>
  </si>
  <si>
    <t>Bruce West</t>
  </si>
  <si>
    <t>Billy Wilson</t>
  </si>
  <si>
    <t>Peter Frazier</t>
  </si>
  <si>
    <t>Adam Bryant</t>
  </si>
  <si>
    <t>Paul Gonzales</t>
  </si>
  <si>
    <t>Maria Arnold</t>
  </si>
  <si>
    <t>Alan Johnson</t>
  </si>
  <si>
    <t>Louise Kelley</t>
  </si>
  <si>
    <t>Johnny Roberts</t>
  </si>
  <si>
    <t>Alice Wilson</t>
  </si>
  <si>
    <t>Aaron Morgan</t>
  </si>
  <si>
    <t>Joshua Burns</t>
  </si>
  <si>
    <t>Joe Sanders</t>
  </si>
  <si>
    <t>Todd Cole</t>
  </si>
  <si>
    <t>Raymond Kennedy</t>
  </si>
  <si>
    <t>Joe Boyd</t>
  </si>
  <si>
    <t>Jeffrey Long</t>
  </si>
  <si>
    <t>Wayne Morgan</t>
  </si>
  <si>
    <t>Philip Rodriguez</t>
  </si>
  <si>
    <t>Stephen Hawkins</t>
  </si>
  <si>
    <t>Patrick Bradley</t>
  </si>
  <si>
    <t>Terry Stephens</t>
  </si>
  <si>
    <t>Robert Ryan</t>
  </si>
  <si>
    <t>Chris Gardner</t>
  </si>
  <si>
    <t>Roger Carter</t>
  </si>
  <si>
    <t>Fred Ross</t>
  </si>
  <si>
    <t>Jerry Ward</t>
  </si>
  <si>
    <t>Scott Hughes</t>
  </si>
  <si>
    <t>Scott Carr</t>
  </si>
  <si>
    <t>Dorothy Burns</t>
  </si>
  <si>
    <t>Adam Bradley</t>
  </si>
  <si>
    <t>Alan Hill</t>
  </si>
  <si>
    <t>Fred Martinez</t>
  </si>
  <si>
    <t>Sean Ruiz</t>
  </si>
  <si>
    <t>Gregory Perez</t>
  </si>
  <si>
    <t>Robert Fox</t>
  </si>
  <si>
    <t>Scott Hicks</t>
  </si>
  <si>
    <t>Joe Simmons</t>
  </si>
  <si>
    <t>Brian Duncan</t>
  </si>
  <si>
    <t>Ryan Garza</t>
  </si>
  <si>
    <t>Teresa Meyer</t>
  </si>
  <si>
    <t>Susan Grant</t>
  </si>
  <si>
    <t>David Gomez</t>
  </si>
  <si>
    <t>Kathryn Taylor</t>
  </si>
  <si>
    <t>Evelyn Hamilton</t>
  </si>
  <si>
    <t>Martin Peterson</t>
  </si>
  <si>
    <t>Earl Coleman</t>
  </si>
  <si>
    <t>Christopher Russell</t>
  </si>
  <si>
    <t>Linda Henderson</t>
  </si>
  <si>
    <t>Sean Kelly</t>
  </si>
  <si>
    <t>Joe Lane</t>
  </si>
  <si>
    <t>Eric Brooks</t>
  </si>
  <si>
    <t>Shawn Reyes</t>
  </si>
  <si>
    <t>Joan Fernandez</t>
  </si>
  <si>
    <t>Antonio Carr</t>
  </si>
  <si>
    <t>Jeffrey Jacobs</t>
  </si>
  <si>
    <t>Mark Morales</t>
  </si>
  <si>
    <t>Steven Bradley</t>
  </si>
  <si>
    <t>Todd Fernandez</t>
  </si>
  <si>
    <t>Paula Reynolds</t>
  </si>
  <si>
    <t>Steve Watson</t>
  </si>
  <si>
    <t>Ashley Black</t>
  </si>
  <si>
    <t>Robert Rose</t>
  </si>
  <si>
    <t>Benjamin Henderson</t>
  </si>
  <si>
    <t>Donald James</t>
  </si>
  <si>
    <t>Gerald Graham</t>
  </si>
  <si>
    <t>Jason Robertson</t>
  </si>
  <si>
    <t>Jerry Flores</t>
  </si>
  <si>
    <t>Albert Burns</t>
  </si>
  <si>
    <t>Benjamin Carroll</t>
  </si>
  <si>
    <t>Roy Graham</t>
  </si>
  <si>
    <t>Jeremy Hughes</t>
  </si>
  <si>
    <t>Melissa Cruz</t>
  </si>
  <si>
    <t>Ralph Taylor</t>
  </si>
  <si>
    <t>Jose Miller</t>
  </si>
  <si>
    <t>Julie Banks</t>
  </si>
  <si>
    <t>Jack Morales</t>
  </si>
  <si>
    <t>Jason Hall</t>
  </si>
  <si>
    <t>Jonathan Kim</t>
  </si>
  <si>
    <t>Donna Reynolds</t>
  </si>
  <si>
    <t>Harold Harvey</t>
  </si>
  <si>
    <t>Jessica Romero</t>
  </si>
  <si>
    <t>Jessica Fisher</t>
  </si>
  <si>
    <t>Todd Morrison</t>
  </si>
  <si>
    <t>Adam Phillips</t>
  </si>
  <si>
    <t>Peter Bryant</t>
  </si>
  <si>
    <t>Louis Gibson</t>
  </si>
  <si>
    <t>Brenda White</t>
  </si>
  <si>
    <t>Larry West</t>
  </si>
  <si>
    <t>Andrew Adams</t>
  </si>
  <si>
    <t>Johnny Collins</t>
  </si>
  <si>
    <t>Peter Ramos</t>
  </si>
  <si>
    <t>Timothy Morales</t>
  </si>
  <si>
    <t>Thomas Dunn</t>
  </si>
  <si>
    <t>Roy Thomas</t>
  </si>
  <si>
    <t>David Schmidt</t>
  </si>
  <si>
    <t>Joyce Harrison</t>
  </si>
  <si>
    <t>Jesse Henderson</t>
  </si>
  <si>
    <t>Christopher Kennedy</t>
  </si>
  <si>
    <t>Kenneth Edwards</t>
  </si>
  <si>
    <t>Joe Henry</t>
  </si>
  <si>
    <t>Ryan Owens</t>
  </si>
  <si>
    <t>Craig Montgomery</t>
  </si>
  <si>
    <t>Dennis Young</t>
  </si>
  <si>
    <t>Douglas Fuller</t>
  </si>
  <si>
    <t>Debra Gardner</t>
  </si>
  <si>
    <t>Gregory Gutierrez</t>
  </si>
  <si>
    <t>Kenneth Bailey</t>
  </si>
  <si>
    <t>Rachel White</t>
  </si>
  <si>
    <t>Earl Mcdonald</t>
  </si>
  <si>
    <t>Stephen Bishop</t>
  </si>
  <si>
    <t>Stephen Hayes</t>
  </si>
  <si>
    <t>Jonathan Fernandez</t>
  </si>
  <si>
    <t>Jack Morrison</t>
  </si>
  <si>
    <t>Robin Burke</t>
  </si>
  <si>
    <t>Matthew Kelley</t>
  </si>
  <si>
    <t>Brian Boyd</t>
  </si>
  <si>
    <t>Johnny Carter</t>
  </si>
  <si>
    <t>George Bell</t>
  </si>
  <si>
    <t>Michael Russell</t>
  </si>
  <si>
    <t>Sean King</t>
  </si>
  <si>
    <t>Keith Bennett</t>
  </si>
  <si>
    <t>Ryan King</t>
  </si>
  <si>
    <t>Robert Holmes</t>
  </si>
  <si>
    <t>Katherine Myers</t>
  </si>
  <si>
    <t>Michael Murphy</t>
  </si>
  <si>
    <t>Adam Cunningham</t>
  </si>
  <si>
    <t>Jerry Woods</t>
  </si>
  <si>
    <t>Billy Russell</t>
  </si>
  <si>
    <t>Anthony Collins</t>
  </si>
  <si>
    <t>Keith Burke</t>
  </si>
  <si>
    <t>Jacqueline Cruz</t>
  </si>
  <si>
    <t>Eric Hicks</t>
  </si>
  <si>
    <t>Billy Ferguson</t>
  </si>
  <si>
    <t>James Scott</t>
  </si>
  <si>
    <t>Randy Powell</t>
  </si>
  <si>
    <t>Shawn Moreno</t>
  </si>
  <si>
    <t>Benjamin Cooper</t>
  </si>
  <si>
    <t>Brandon Ruiz</t>
  </si>
  <si>
    <t>Shirley Bishop</t>
  </si>
  <si>
    <t>Patrick Alvarez</t>
  </si>
  <si>
    <t>Eugene Flores</t>
  </si>
  <si>
    <t>Ronald Wright</t>
  </si>
  <si>
    <t>Michael Long</t>
  </si>
  <si>
    <t>Randy Boyd</t>
  </si>
  <si>
    <t>Timothy Richardson</t>
  </si>
  <si>
    <t>Barbara Lawson</t>
  </si>
  <si>
    <t>Nicholas Bowman</t>
  </si>
  <si>
    <t>Jose Campbell</t>
  </si>
  <si>
    <t>Kelly Burke</t>
  </si>
  <si>
    <t>Jason Brooks</t>
  </si>
  <si>
    <t>Dorothy Ramirez</t>
  </si>
  <si>
    <t>Fred Butler</t>
  </si>
  <si>
    <t>Gary Thompson</t>
  </si>
  <si>
    <t>Eric Stewart</t>
  </si>
  <si>
    <t>Charles Lewis</t>
  </si>
  <si>
    <t>Deborah Ramirez</t>
  </si>
  <si>
    <t>Russell Price</t>
  </si>
  <si>
    <t>Margaret Cole</t>
  </si>
  <si>
    <t>Carolyn Gordon</t>
  </si>
  <si>
    <t>David Harvey</t>
  </si>
  <si>
    <t>Russell Knight</t>
  </si>
  <si>
    <t>Bobby Thompson</t>
  </si>
  <si>
    <t>Keith Kelly</t>
  </si>
  <si>
    <t>Jason Williams</t>
  </si>
  <si>
    <t>Eugene Reid</t>
  </si>
  <si>
    <t>Stephanie Andrews</t>
  </si>
  <si>
    <t>Keith Jackson</t>
  </si>
  <si>
    <t>Albert Peterson</t>
  </si>
  <si>
    <t>Jerry Patterson</t>
  </si>
  <si>
    <t>Jennifer Fuller</t>
  </si>
  <si>
    <t>Sean Hill</t>
  </si>
  <si>
    <t>Paula Morris</t>
  </si>
  <si>
    <t>Ralph Bradley</t>
  </si>
  <si>
    <t>Brandon Stevens</t>
  </si>
  <si>
    <t>Katherine Mendoza</t>
  </si>
  <si>
    <t>Adam Warren</t>
  </si>
  <si>
    <t>Rachel Hernandez</t>
  </si>
  <si>
    <t>Carl Reyes</t>
  </si>
  <si>
    <t>Keith Kim</t>
  </si>
  <si>
    <t>Mark Vasquez</t>
  </si>
  <si>
    <t>Martin Simpson</t>
  </si>
  <si>
    <t>William Dunn</t>
  </si>
  <si>
    <t>Carol Mitchell</t>
  </si>
  <si>
    <t>Angela Austin</t>
  </si>
  <si>
    <t>Walter Gilbert</t>
  </si>
  <si>
    <t>Stephanie Lawrence</t>
  </si>
  <si>
    <t>Philip Bradley</t>
  </si>
  <si>
    <t>Robert Wheeler</t>
  </si>
  <si>
    <t>Shawn Lopez</t>
  </si>
  <si>
    <t>Ronald Wells</t>
  </si>
  <si>
    <t>Brian Sanchez</t>
  </si>
  <si>
    <t>Scott Wright</t>
  </si>
  <si>
    <t>Johnny Wilson</t>
  </si>
  <si>
    <t>Ernest Barnes</t>
  </si>
  <si>
    <t>Julia Kim</t>
  </si>
  <si>
    <t>Andrew Duncan</t>
  </si>
  <si>
    <t>Jimmy Ellis</t>
  </si>
  <si>
    <t>Stephanie Montgomery</t>
  </si>
  <si>
    <t>William Lopez</t>
  </si>
  <si>
    <t>Philip Adams</t>
  </si>
  <si>
    <t>Jesse Wallace</t>
  </si>
  <si>
    <t>Randy Simmons</t>
  </si>
  <si>
    <t>Martin Hunt</t>
  </si>
  <si>
    <t>Andrea Reyes</t>
  </si>
  <si>
    <t>Adam Roberts</t>
  </si>
  <si>
    <t>Sean Thompson</t>
  </si>
  <si>
    <t>Russell Franklin</t>
  </si>
  <si>
    <t>Aaron Allen</t>
  </si>
  <si>
    <t>Robert Ward</t>
  </si>
  <si>
    <t>Thomas Banks</t>
  </si>
  <si>
    <t>Edward Black</t>
  </si>
  <si>
    <t>Aaron Foster</t>
  </si>
  <si>
    <t>Juan Sanchez</t>
  </si>
  <si>
    <t>Donald Harris</t>
  </si>
  <si>
    <t>Carol Porter</t>
  </si>
  <si>
    <t>Fred Campbell</t>
  </si>
  <si>
    <t>Steven Reed</t>
  </si>
  <si>
    <t>Jeffrey Graham</t>
  </si>
  <si>
    <t>Howard White</t>
  </si>
  <si>
    <t>Jack Weaver</t>
  </si>
  <si>
    <t>Walter Hughes</t>
  </si>
  <si>
    <t>Joe Chapman</t>
  </si>
  <si>
    <t>Louis Elliott</t>
  </si>
  <si>
    <t>Joyce Gonzalez</t>
  </si>
  <si>
    <t>Carl Greene</t>
  </si>
  <si>
    <t>Anna Jenkins</t>
  </si>
  <si>
    <t>Jason Ramos</t>
  </si>
  <si>
    <t>Jose James</t>
  </si>
  <si>
    <t>Stephanie Roberts</t>
  </si>
  <si>
    <t>Daniel Richards</t>
  </si>
  <si>
    <t>Sean Campbell</t>
  </si>
  <si>
    <t>Joyce George</t>
  </si>
  <si>
    <t>Jose Brown</t>
  </si>
  <si>
    <t>Donald Ford</t>
  </si>
  <si>
    <t>Jack Woods</t>
  </si>
  <si>
    <t>Albert Brooks</t>
  </si>
  <si>
    <t>Sandra Franklin</t>
  </si>
  <si>
    <t>Andrew Schmidt</t>
  </si>
  <si>
    <t>Harold Gonzales</t>
  </si>
  <si>
    <t>Christine Wheeler</t>
  </si>
  <si>
    <t>Joan Lopez</t>
  </si>
  <si>
    <t>Kelly Garcia</t>
  </si>
  <si>
    <t>Brian Cox</t>
  </si>
  <si>
    <t>Alan Lynch</t>
  </si>
  <si>
    <t>Donna Sims</t>
  </si>
  <si>
    <t>Earl Simmons</t>
  </si>
  <si>
    <t>Harold Morales</t>
  </si>
  <si>
    <t>Michael Stevens</t>
  </si>
  <si>
    <t>Sharon Schmidt</t>
  </si>
  <si>
    <t>Jonathan Day</t>
  </si>
  <si>
    <t>John Riley</t>
  </si>
  <si>
    <t>Linda Woods</t>
  </si>
  <si>
    <t>Irene Hughes</t>
  </si>
  <si>
    <t>Gregory Garrett</t>
  </si>
  <si>
    <t>William Knight</t>
  </si>
  <si>
    <t>Gregory Robertson</t>
  </si>
  <si>
    <t>Antonio Hernandez</t>
  </si>
  <si>
    <t>Ronald Richards</t>
  </si>
  <si>
    <t>Jason Patterson</t>
  </si>
  <si>
    <t>Douglas Robertson</t>
  </si>
  <si>
    <t>Elizabeth Butler</t>
  </si>
  <si>
    <t>Phillip Harrison</t>
  </si>
  <si>
    <t>Phillip Coleman</t>
  </si>
  <si>
    <t>Craig Moreno</t>
  </si>
  <si>
    <t>Clarence Mcdonald</t>
  </si>
  <si>
    <t>Juan Perez</t>
  </si>
  <si>
    <t>Ruby Patterson</t>
  </si>
  <si>
    <t>Harry Washington</t>
  </si>
  <si>
    <t>Russell Watson</t>
  </si>
  <si>
    <t>Louis Fisher</t>
  </si>
  <si>
    <t>Helen Nichols</t>
  </si>
  <si>
    <t>Raymond Wells</t>
  </si>
  <si>
    <t>Dorothy Gilbert</t>
  </si>
  <si>
    <t>Carlos Martinez</t>
  </si>
  <si>
    <t>Juan Larson</t>
  </si>
  <si>
    <t>Adam Sanders</t>
  </si>
  <si>
    <t>Alan Harvey</t>
  </si>
  <si>
    <t>Michael Richards</t>
  </si>
  <si>
    <t>Arthur Stanley</t>
  </si>
  <si>
    <t>Shawn Gibson</t>
  </si>
  <si>
    <t>Jeremy Walker</t>
  </si>
  <si>
    <t>Brian Perez</t>
  </si>
  <si>
    <t>Johnny Webb</t>
  </si>
  <si>
    <t>Jesse Rose</t>
  </si>
  <si>
    <t>Walter Griffin</t>
  </si>
  <si>
    <t>Scott Ferguson</t>
  </si>
  <si>
    <t>Jimmy Ramirez</t>
  </si>
  <si>
    <t>Benjamin Peters</t>
  </si>
  <si>
    <t>Jack Gray</t>
  </si>
  <si>
    <t>Evelyn Freeman</t>
  </si>
  <si>
    <t>Steve Ross</t>
  </si>
  <si>
    <t>Theresa Harvey</t>
  </si>
  <si>
    <t>Harold Boyd</t>
  </si>
  <si>
    <t>Aaron Long</t>
  </si>
  <si>
    <t>Phillip Harris</t>
  </si>
  <si>
    <t>Roy Mills</t>
  </si>
  <si>
    <t>Mildred Stevens</t>
  </si>
  <si>
    <t>Ryan Hayes</t>
  </si>
  <si>
    <t>Clarence Perry</t>
  </si>
  <si>
    <t>Ronald Mendoza</t>
  </si>
  <si>
    <t>Jimmy Brooks</t>
  </si>
  <si>
    <t>Terry Hanson</t>
  </si>
  <si>
    <t>Stephen Lewis</t>
  </si>
  <si>
    <t>Irene Nichols</t>
  </si>
  <si>
    <t>Ralph Wells</t>
  </si>
  <si>
    <t>Albert Campbell</t>
  </si>
  <si>
    <t>Jonathan Gardner</t>
  </si>
  <si>
    <t>Steven Nelson</t>
  </si>
  <si>
    <t>Albert Chavez</t>
  </si>
  <si>
    <t>Andrew Scott</t>
  </si>
  <si>
    <t>Robert Mcdonald</t>
  </si>
  <si>
    <t>Roger Ross</t>
  </si>
  <si>
    <t>Bonnie West</t>
  </si>
  <si>
    <t>Stephen Mitchell</t>
  </si>
  <si>
    <t>Ronald Austin</t>
  </si>
  <si>
    <t>Carlos Sanders</t>
  </si>
  <si>
    <t>Revenue</t>
  </si>
  <si>
    <t>Overall Revenue</t>
  </si>
  <si>
    <t>Total Orders</t>
  </si>
  <si>
    <t>Total Unit Count</t>
  </si>
  <si>
    <t>Sum of Revenue</t>
  </si>
  <si>
    <t>Row Labels</t>
  </si>
  <si>
    <t>Grand Total</t>
  </si>
  <si>
    <t>2010</t>
  </si>
  <si>
    <t>2011</t>
  </si>
  <si>
    <t>2012</t>
  </si>
  <si>
    <t>2013</t>
  </si>
  <si>
    <t>Count of Order ID</t>
  </si>
  <si>
    <t>State/Province</t>
  </si>
  <si>
    <t>Sum of Order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</si>
</sst>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
    <numFmt numFmtId="165" formatCode="_ * #,##0_ ;_ * \-#,##0_ ;_ * &quot;-&quot;??_ ;_ @_ "/>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79998168889431442"/>
        <bgColor theme="7" tint="0.79998168889431442"/>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7" tint="0.39997558519241921"/>
      </bottom>
      <diagonal/>
    </border>
    <border>
      <left/>
      <right/>
      <top style="thin">
        <color theme="7"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0" fontId="0" fillId="0" borderId="0" xfId="0" applyNumberFormat="1"/>
    <xf numFmtId="14" fontId="0" fillId="0" borderId="0" xfId="0" applyNumberFormat="1"/>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0" fontId="16" fillId="35" borderId="10" xfId="0" applyFont="1" applyFill="1" applyBorder="1" applyAlignment="1">
      <alignment horizontal="left"/>
    </xf>
    <xf numFmtId="0" fontId="16" fillId="34" borderId="11" xfId="0" applyFont="1" applyFill="1" applyBorder="1" applyAlignment="1">
      <alignment horizontal="left"/>
    </xf>
    <xf numFmtId="165" fontId="0" fillId="35" borderId="0" xfId="0" applyNumberFormat="1" applyFill="1"/>
    <xf numFmtId="0" fontId="0" fillId="35" borderId="0" xfId="0" applyFill="1"/>
    <xf numFmtId="0" fontId="0" fillId="33" borderId="0" xfId="0" applyFill="1" applyAlignment="1">
      <alignment horizontal="center"/>
    </xf>
    <xf numFmtId="164" fontId="0" fillId="0" borderId="0" xfId="0" applyNumberForma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quot;₹&quot;\ #,##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[WineSales_Project.xlsx]Dashboard!PivotTable1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Growth YoY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Dashboard!$C$11</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Dashboard!$B$12:$B$16</c:f>
              <c:strCache>
                <c:ptCount val="4"/>
                <c:pt idx="0">
                  <c:v>2010</c:v>
                </c:pt>
                <c:pt idx="1">
                  <c:v>2011</c:v>
                </c:pt>
                <c:pt idx="2">
                  <c:v>2012</c:v>
                </c:pt>
                <c:pt idx="3">
                  <c:v>2013</c:v>
                </c:pt>
              </c:strCache>
            </c:strRef>
          </c:cat>
          <c:val>
            <c:numRef>
              <c:f>Dashboard!$C$12:$C$16</c:f>
              <c:numCache>
                <c:formatCode>"₹"\ #,##0</c:formatCode>
                <c:ptCount val="4"/>
                <c:pt idx="0">
                  <c:v>1974080.4499999906</c:v>
                </c:pt>
                <c:pt idx="1">
                  <c:v>2012179.7199999897</c:v>
                </c:pt>
                <c:pt idx="2">
                  <c:v>2314013.5399999958</c:v>
                </c:pt>
                <c:pt idx="3">
                  <c:v>2940105.3499999922</c:v>
                </c:pt>
              </c:numCache>
            </c:numRef>
          </c:val>
          <c:smooth val="0"/>
          <c:extLst>
            <c:ext xmlns:c16="http://schemas.microsoft.com/office/drawing/2014/chart" uri="{C3380CC4-5D6E-409C-BE32-E72D297353CC}">
              <c16:uniqueId val="{00000000-F957-4D54-8AD2-E68A366AB677}"/>
            </c:ext>
          </c:extLst>
        </c:ser>
        <c:dLbls>
          <c:dLblPos val="b"/>
          <c:showLegendKey val="0"/>
          <c:showVal val="1"/>
          <c:showCatName val="0"/>
          <c:showSerName val="0"/>
          <c:showPercent val="0"/>
          <c:showBubbleSize val="0"/>
        </c:dLbls>
        <c:smooth val="0"/>
        <c:axId val="1974173600"/>
        <c:axId val="1974174016"/>
      </c:lineChart>
      <c:catAx>
        <c:axId val="19741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174016"/>
        <c:crosses val="autoZero"/>
        <c:auto val="1"/>
        <c:lblAlgn val="ctr"/>
        <c:lblOffset val="100"/>
        <c:noMultiLvlLbl val="0"/>
      </c:catAx>
      <c:valAx>
        <c:axId val="1974174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17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[WineSales_Project.xlsx]Dashboard!PivotTable2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growth YoY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Dashboard!$I$11</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Dashboard!$H$12:$H$16</c:f>
              <c:strCache>
                <c:ptCount val="4"/>
                <c:pt idx="0">
                  <c:v>2010</c:v>
                </c:pt>
                <c:pt idx="1">
                  <c:v>2011</c:v>
                </c:pt>
                <c:pt idx="2">
                  <c:v>2012</c:v>
                </c:pt>
                <c:pt idx="3">
                  <c:v>2013</c:v>
                </c:pt>
              </c:strCache>
            </c:strRef>
          </c:cat>
          <c:val>
            <c:numRef>
              <c:f>Dashboard!$I$12:$I$16</c:f>
              <c:numCache>
                <c:formatCode>General</c:formatCode>
                <c:ptCount val="4"/>
                <c:pt idx="0">
                  <c:v>1936</c:v>
                </c:pt>
                <c:pt idx="1">
                  <c:v>2168</c:v>
                </c:pt>
                <c:pt idx="2">
                  <c:v>2226</c:v>
                </c:pt>
                <c:pt idx="3">
                  <c:v>3037</c:v>
                </c:pt>
              </c:numCache>
            </c:numRef>
          </c:val>
          <c:extLst>
            <c:ext xmlns:c16="http://schemas.microsoft.com/office/drawing/2014/chart" uri="{C3380CC4-5D6E-409C-BE32-E72D297353CC}">
              <c16:uniqueId val="{00000000-A7ED-4BAF-AE70-F901A7E60D4B}"/>
            </c:ext>
          </c:extLst>
        </c:ser>
        <c:dLbls>
          <c:dLblPos val="outEnd"/>
          <c:showLegendKey val="0"/>
          <c:showVal val="1"/>
          <c:showCatName val="0"/>
          <c:showSerName val="0"/>
          <c:showPercent val="0"/>
          <c:showBubbleSize val="0"/>
        </c:dLbls>
        <c:gapWidth val="219"/>
        <c:overlap val="-27"/>
        <c:axId val="123749776"/>
        <c:axId val="123750608"/>
      </c:barChart>
      <c:catAx>
        <c:axId val="12374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50608"/>
        <c:crosses val="autoZero"/>
        <c:auto val="1"/>
        <c:lblAlgn val="ctr"/>
        <c:lblOffset val="100"/>
        <c:noMultiLvlLbl val="0"/>
      </c:catAx>
      <c:valAx>
        <c:axId val="123750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17ABAB1-139B-4B8D-BE24-655424B8465A}">
          <cx:dataLabels>
            <cx:visibility seriesName="0" categoryName="0" value="1"/>
          </cx:dataLabels>
          <cx:dataId val="0"/>
          <cx:layoutPr>
            <cx:geography cultureLanguage="en-US" cultureRegion="IN" attribution="Powered by Bing">
              <cx:geoCache provider="{E9337A44-BEBE-4D9F-B70C-5C5E7DAFC167}">
                <cx:binary>3Htpj9tIsu1fMfz5yc19GcxcYCKTu6h9qaovgkql4r6ToqRf/47ct3vsal/3DDD34WGMWqSimBkZ
64kT9F9P17+c8vOx/XQt8rL7y+n6t89x39d/+eWX7hSfi2P3pUhObdVV7/2XU1X8Ur2/J6fzL2/t
cUzK6BdJEJVfTvGx7c/Xz//1V6wWnatpdTr2SVUuh3N7W527Ie+7n1z74aVPp2oo+8ftEVb62+e/
D13fHvPk+PnT8a1ISp7gfXLqxW8ulZ/YsU76Y/5pc27bpK/a2+dP57JP+tvmVp//9vm7Oz9/+uXj
zn+Q8lOOg/TDG+6dyOoXxTB0TdUl4es/5fOnvCqj/74uKuYXQZBUUdd/23R2LHDj75L/i+J9Fe74
9taeuw5n/vr7z1b77oD4MNt8/okik65iv2qZVY8j/n37VSe/fG/F//rrhz9ASx/+8o2hP6r0zy79
RLzvDgM7z87jp3U19PGn/TE/d79p+d9hWumLqKmqaRqi+fUfTPidaXWY1hAVXP5qefG3vX+18L8g
2I+N+ocFvjs6Tr7e/wfZcX/u+nNbfvo9MH7T5r/BkhKCVNMUXdCl700owcQGYlM31d+2+9V4/5I0
PzbfD5b4YMD93/+D7Der2j5+GPB/I8uK5hdFVHTZ1MRfs+wHO8ryF1lTTFE2lR+G4r8k24/N+aPz
fbDn7D8pr/6aU/83olEWvojIm5poyr8aE4nz27yKkmrIoq6Isvx9UP4LIv3Yhn9Y4IMB1/9JAbk5
dsWxfECjfxvYUcQvJuJMNdRfK57wwXKK9kU1VVGVDVz4dddf0+k/I8uPTfaPOz/YavP39X9Q9twB
tFbtv9VYsvbFUAXBlI2PkFT5IguKZAq69iuu+d5W/4woP7bVP+78YKudx/6DbAXwei67/Fi+/aa4
fwdEkb6omi6osNcPk6KifFEfgSdp2o8q3D8n04/N9u29Hwy3nPL/7w33nchoCJwWlvm0qdDx/Zl9
/p80LN9m39O37eu/2moCxeqSIQrIwB8KpvJFMQXRMH51jUdW/jb5/g81/HtZfuwa39z63ce/6Tg/
f/rfaRj/Z9v83o/zY3+0vjby3/STP7/69ZggIz7c+l2J/O6kv6nSe/vbZxGo83d24LHCz9X82y3n
Y9fjZk3/glZSkAF8NEkUTBhxRM/zt88mErWoAbnKyMiiDjt+/lQ+ECvoBeBecAuqIAqSJMuwMHrQ
7tHt4poif9GVR8YQZFnCupL6O9eyqPJbVJW/6+K/338qh2JRJWXf/e2zBHBV//qxh6CaKkqmYRhI
MapgKKqioyOqT8cV+Bx8Wvw/t+tViupDmewv/GblPFrmPAk6FvMJS1iW0Pjc8DuT2dVpw4i3PbcN
dk3pG5X9QArxh1IA5mtIg5qgK+b3UihxNLkZWprsk138LJwPizGlyTmajpGV3blSUCbQWPzZro9V
/3D2f+yqCt/vGsVDczCLItmXU8Gp7da9O9pbFU6Ok1nkH+zSqsNbRMYsD9WaJvafnBnx+dPdH9e/
0Xxf67V5mGD3bFb2VIQ48sGWHcM2Zo2bp9bPt5PgtT/d7nH9m+1SKUsmVylO9qn3VHqtxDXHPEWu
yEu7cnRLV6m24p3Ah7n63jNp/16iuv8eFz8wsgRX/6kEDyf4RoJ6UgwXs4KrXe3r9MoznocH1lkH
/8JzPpkV5wNPXwVv4CI7UO4O64Qf2OX551KICJ2fSvGQ8hspNDPOJkoLtffTg1+/KVbk90FbkPzS
TXtHcPMwek3mUtC5P99Y/pEB0KvKimToqqQoHzbOb7V2NSZjslfXDbw82zWvwkxbCqxYFS/xWprQ
wTNnK9OSZ6WrhuJysBXe+3eWLSq7zZz6rC8mG+NP/MKUtB8oxJRkTRV0U4NkH/ywEpMIfgi5Muos
+VRVweTUzGLWUWRddThmauuBwlrPnI+tfXgR1ZiyztZu1Hsxq/zISksSA9U17czVcmrudOeZG7O4
pDSmyh+dwu1WpS0G944VobmKeW7HTLYHS51Hqzt/7HRAwsnYxceRyZzFds5Hp+SdE6/V4D7Vn1pv
WIp8OJaLfnHvmcKGo/AuOTIJTOZRcOVpQjXveX9S5ynTVgMTecMaJ8fqOfyrm41WZ6k8dXouLu5z
0b5ZyUrKaZjJtsiN9xZL7h47KaywhjCxYltnkCnUmW4dFho/cCOl8SxYA5Oci1fN8k3P5YpGa7Ba
PolpZI8X0kxeaPvINvnAWn6xb0ytqJtl1n0/hFJDGjOfitVoHZadVQUHFjuRLa1a/xJm83SZQbf2
hEu2iWzAJoFM8jxZFZY8nwQDa/aqnxZU+4LbnvPtZNEqpHp1ztR57d12XUdZYHjVapjlCyhqfvV0
7zoXDqyfkLrokEM7dijIbTqm2FVMApVWaiHMEsot6TVZm7zZi16xV/bC1FxOfP05X6ZULFJr8jYu
zfXIypM8V3xw8tUx3mh+tooiksIqp4lJ9bQ4Fqt2WuxGiB4nZKgQXxVJmBkrnSvh5RRPDy/jrrhS
F96OIhVbaSHPevfiT3Sq3YNtzhJ/Mrv6WQgPem5ItAt3OLbcYPrC5BJlPOKDm7LDrITeJlMl1Hln
5Qk1O/jTrLbLdbOttte9tkBSnUSUWMPs+sh16+xYBUpEaTi+pi/KKiNzPVjd7haixmism91yGhGX
WkvJqn+TS6o3hs6HBvF59wqn0a3ezbamAGeVnoeT5KVInYIlWKN1f3jbaOHUvMe3zo2ODLs6sHxk
wuw6z3ZXO5uJ+LTIOzhl5Uysa0TDQBkTShaL7F6QyarTRPCluQHDzO9+b3UXGgeercpFbdfzOqYr
ZduusssgveHjynOiMWGhPAvhYVkOzFx3u6tnTC+s13nkqbN8fuDaok9ZHsjLaNPnpD1J03LWW3LY
wmxzc2nQtWIDz2cXNvIDVVxmzwZJNHDtzVxlCg2WbHd0cO689e423AqxG1kTVgYABxdL49n0MB94
3WCV+s7ulvie2umBy6s80Ka1pU01biKnLUuNDmvzBfuIpJZ+9KyH2uauk7E4LJpzasdzY6Gvim3k
50gn+3TeOFFGZcau+3wae5OB8gJqYoqlOJeHx6OKcA0ROg50aQkGgnb8TYbEMq/exxu727FnLOGt
L0ZYj9QlrHweV9FLGUg9iwvnAud09OXkxg7rwzqdlTOgqIW6O7YsDiZhPjemnUmqFe/VlbhKNgr1
MUvfjXWyMAt+m+r4UZG6jKYN11cNu26QO5a5N+7k12qZLVM+WQmLMoaJjE20ndzJLEhZXKh1E8eY
KtDexZJKEniy6K08iJzDBhkmWVbnZCvOtJPhSm6vUDWP3WIzJFRs7rt+1voty5e3zcSPXWHaZpSu
Ck+aR1NhoXnVtpyPqypE1nwVrHJTb7pZx/J14egrdSWnTIVI0lpdaiJPZwK/huVSCJL18BodeDYX
l7c3BV5RJ0y8WSejZIfp1deemvUV4A+ZI1sf2x08lB+e5dXVYAiZEj+0ebYRplpQViz2mzWsO5IW
VPOEd3txkZGwyiYIYGVVuUJC2jrPKWKxdXk+sMRGSHtxDkUOXL6RZIvW4UL16sbT1fjUWrJ/txpb
PgvcWDdTxZYIq7qdWyEQ7djPbP2sKjTJgoJX63rZbw8RxedoLU/IrKmD82d0sMrQ5IdVVJKECG1n
5S7fXUNNoMsqbxk0vG1tcT6x1UVmH4Lhwmq/mMuL0VeW1fHglIvM7TfRKhI8pAfkDSbNKldcFAaJ
i0pkxqoPlakS1C/1ttymSMyHfYX7sbnbhhMPONLrvIj1gNGxq51Gfj+KeFfwiCkJXS2EzZXHq2sD
5JMGSiAFxusoMcW9NNSex54OOhLXZNra8kC9XQXm2+BG8/p8qdi9oT5DyOYRiWHr4EwNxVcqFSrH
C0kdyzhe5yz/Ezwn/wjAmpIuoD0BhWF+BA5C1l3GOu2SvfxkOMVKPqDM3ZBR04Llm2qWBAklL8W2
7kmbJgXTnooFZGz9dHkJJ06xmbxLbrZObG31c6T1aND+APG+FewD1E2kMTXGAoIdzsKN3e5szKjt
Sb5Td6rheikpABkj/Xxb5UdNjKka6NpUGX2V9qGdUCaGligNkGUBKPAkhU93/hrmvKJdWPO38GUV
My5yCcDqTq8bp7cK7zQd7MbbGzQ9oBhfHo7O1vKfCKY/mII/KuQbyT4opNbyQmgUSPbkzXVK6Gkd
vu7sZNZQZrkSQ+4KKnr1wledgo5MEgHGLIms9aKmGy1WgERsLjGBqW5BQem9dFQ5hbMhkWJ7ZWXM
nU7YPCMV63l70tE+XmheEDP5uqD5wcu5wAK0jwBjMoURtugoDELFCirnZZnR/E4F7rZ10pDeBVpe
eT692uH8grIKzMKZQu5CZqezvXhenVC/kEtV+24nxF8hFkmsouDCNX+ORV8iLD+ykTKcNdyF2HWz
a/D61PIbm2N/zQMKqmiTkx08HYAin+yDlznX4LWgJ9HWcIC5wEQse6fz/AUomJYV37n+jWDIO47A
g4Rbnk3H6Ug6QBi33/wdwCCFOM778eb67ltkI+Ei8mpytzU3+e4J3y9XN6GKLVS62xF3d3e8mVPD
ouUDHL9SxyIqUelz/H1CnkrLcM0vPPR62jgFezHdl4C9XbmMP71ccR4BYLjnL32QQWrRnb+IZHCo
mNkFcyom2pegp5VuFQxFxUtgSoV7V2Zj/Z6sCzQ7ebxYWKplOQaxq/+c0tryZxpljneyr/Tsbg9w
S+Y03OtokcDAF8vZz9bBSDNaTO+4f+r6JopxbTF/6lurqUG+yZ8aCtyB1q3lqdYUH2KqBxhgRez9
aPCYrRJ2h3acmnrqOK1P6ANcg7YlCwealWS5KhmwrMQGNltL5Frbt7utQp2yf4o5Qug2lX3UjCPN
trdHAqUX9B22Br1ZZ0ejmtYRzJbSzgScLglYiw7knHVm+bVzDy1fZJDLOlfMhotOoI5JOJvOfGIH
VrMQFrLeLZc558WBCtt6C2XyB8uk7exgAY+tELHOle7MsBsrHPzljYUXANILF+2R8YzcMKNAYpK/
Cw12Q+iHcNkLR1dwQ6+w3YV49eTq8NcLN5zenqGF0ZEwgmVNfmzxlKwacscUDNZ8l3Hg9HeZ1k/L
MCErZvBMNOuWu90xawHnzNnMed5GvKD3wH0aCepFHZ0dpy3BIM8Re77ZV5hWDG/coDsAyMTJcZA0
QN2BtmALlEjKHRfKNtyYIu6X7LHegJ8qh0eTtbW2kK63/Jytl0+vI+2Q06ATnR5NXUetNw8EWExz
gNr5Elh0XaMQ1rMUKcD/s75a/WFy00RFQQdrIP9+oBVubStOrock2e+imeLHz4nVODHXvOvqQpvK
T3nkGzwDSjGCFqkKEUF6IFLvd2FsR+F1Wb7u/ZOwzq3EzlnK0LwMVrOPGzI56ugQVHt9o3ujQMl8
DIY/Sc7aD9tvDaNP0G+aJmsfqK+4qS+J3kL8gm4Pld0IiL9aKce+RsZKucHP14KarfGc+IDVofZs
vE2s+6vh3ZVQEO02EGfSWuBoW/htD5RmgZ4DBoLclrEVZrIn6HQ4p2zyPJAAOuvGM9FyWxo3w1u6
agmvghsdTZWixXFEvP28LMoPBvEjy2b+44D6h7JYxo0o9PEk3j/0is6ZDyEqIMKgyemGhmhcTQTw
B9FSQ4prbvYdGEjihY2nzABd4pcUWDGl6zbhAywy/Il44o9IwG/F+0B/CLfbvVTEQ7w33XR680WU
pt3FGxzD6yuOViwVncQT/XYW+8pqMr0JfybAo/j+QT+6iseJFEGRgR1w/RtCqhZj/XYVpHgf7S7A
ggKlPQHPUnuMX4rXlFV/QkQpIJb/uKEhCZoEmILHnD6cuK/Gi9Y3YryvuX6Knc6NvSxhuZdP7zZC
R2LyVLWFDLVcdPOv9OBoxzANF2zpZIh09wdbBy4vLYnf7HR3s7WnehXZOj+g7LoGKjgITCeJqcmY
7v3cncQfxss30n/AMsqkaNVIucd7zRlzAv8i2y3648JK7dbSnX7XH2uTSdyc/nxjydB+rDjDBIVn
mqDOH9TiN5a6RW1agESL90F0o+TYRk4mb+4xhyNf7ossp7xeXk6muO6fpdTPN428nAyABwO1CYkt
B3dwr9wsYgOav4wluZUFsUyGcwPAEEhLmTiyJrjUgBtazOANccGGGxUtgYfuU442VlzfVBLwpdi3
mOUSHWKWrdKa4pyNiKbCqhcH9oBwF0DNmy/TBY0QOpF4m28H6oLUFUe6vzU3ii8UoWHDB8eWJkG6
LVEJSksA5FPcGgUDzI99Q1bKN+lTvRBY7AlkehX4KQ0ZI2cPwFd6kStAAgEMyuSpAmWOkCGZtezi
1C+ZHcWU4IYhEAogXKQiA+3gi1w/8Lde04iGAKxaCxqCrj3Q0mWk1h7J3Iz+5QkJCyVbfUgfpihA
AhbGPfzG0T7hqz62UDpVgDMdQudG2qIb6eAWgB+SHTGBWmfC07BxzZjykZSW3SfQanhI4Zhaywpw
bHbumSD9Hqi8D5qUyzNQM/VrziWNDL+zUmZu7inp/DrQdSGsriW7IJVB1gbpObaTqVrQPaJoZGnK
JK+tfLEgKQUCGxcj9PgGqvdRqXXNAh+UHAL97fogIdV8lRjg/vR4Fo/s+qzMrioTUZQrW0yDyaP4
xL4gWcK+DNPQ3ESvpivPyync/grbXr1+HjmTfREIq2o/eRuCRnXKrbAHZ4D+ps947xhBs7geTacO
DhvdSvwCZMTQ8AjAV3iG2BmQ2yPfopNnlR0D06J8TChCg7toeL6rwLg9mYvBRUCrYFWvFzfpKaot
BfkpZ8l7Vc50ieFaUXHpZo0CM1q7Grmc24cLNzsrTrkGphUN7oVpF6sHPwYatrPG8vHHO+L0xq86
Pr+uOkuxhGMZOyqmT09tb4kS3VEm7pYORjlZDXemgUW8ASqZMCWaiJ7nF9JC2ZvwG/qBBgRh/QTQ
n7IBbqs4Ssz0U+r1CSlOAaXlnuTo8x40TYMkNSLnqYS0P6EU8DhlsjdQmoJdqGqrlemOoc9Gl2mg
+4hyWqKbiUPDyp8SgXTvcKc2evCSnv6gfqvdIy6ZFKoICvXNYBEmaqCPntDOsB7oUCawmBYAaDi4
0ByGHyolM80/+PHiAeLraW8CZZVgar3WVlHr5jdfRRMlOKaLSHsG7RGkztVuYiatEE1peEM4mx4i
bAAfMnH7pelB0vJ0869e4l/2EW4OzX3eM3N2QXI/hCNTXkyZozey+qk573zkbCuy6/AA8vLCQcWj
mZjM2+2Duza+YuDHmKaIqdfYAaEQcSUY5jVITvNx9keTBFJwIrOcg3/tqFndF1o4+sbyXoFHHY4K
usvIinkb1EHC2l3GDMx6MHEKrt7N6jlym7SUZi0/LO9cnOLb1ufxBnej9wK/l/IsbIPxecJy+zJV
sFYWYqrQsMd8gakT/B6PCENeB3mL/r7j2klYJGGynRRgamtg55obixyJZD2MXm4uk+V1EjQVKzLe
gJKJyQyUbRGRLtGYu8BeCetVa2xYfSHFTzfwNMmvK+qVlRxxeX1peJKuL1dbCcutAba/B40V2cnc
5LJM0izipZPxCVdmlZXMojXYYDbiA8psMtWhtmzeb0s/d2Mr4jUfLO1dYSUHW6jTGF4WIq8woog9
lBjZ68N+pNhSXHekCdYxpy0a4odmYjQQyADTHrT6AYYqAABLV2QS9XAuw6rRhZjz1LmvAQeXMPz4
PrKvo9saCf+G3qEVKcFc54434MGdDlnFVudaeLcV5BbNqd7B6sukbQcfdy4v/Io5y2hFs4n7aHBu
lsKSZRSxySoKFbqdel94Bn1vPQZB7UJjUQD3t/sp4s9GuoheG6usECImmfbD0ZrZyFogbiOi9YRj
AOs1M8kawwn8poGBr8t+f4fPiE4BYKjRuCiYsRnD3nvtziJFAfr2KfBJTK8d6OncK7HAY2Qk8wTT
p3rdESofjbPI7aeYbaEnuQU5i2aPhvkKFrZymoyU7X0qQAmoCrghcbMgetwnUi7xyxRL0X16g7sb
+2qtLCVfYeO58u/4gGkXy8qXwYsjlEiy7nR1TSthN7tGBcT4YD466mvFbtt8jjNhEiG7CotRHC+Y
SEH7ImZP0WNOtri963TzRx8A4LnpybCufJetlJzfWqoTEm5kgOHuqH4bXmS3LOnSUyba6bzK6FJS
J9lFRs1LhJmLhfHb+DKe4f0YgHSpJXmSdbOkHVJhx9TXMVQ0iN4s01POryDo5P3Vzfxm27uthGCK
gnwhWEpOiiVOURMPwFeVCUg4qQiayb1oVYKCXdVTw0lmJTLrUgklJwGBO89mD09uMPLTNxeVCWCW
Lo6qMklnmrFuOy/Vw7vulx0re1bl7qRC7n1SdNfAfx+ZVynFrxgOGOCSygCAU3pGIcZUhKGcRpYR
SiMH+yompGIu8oIpQRJmE6pOxRSMXjYdMTeu0DNhaHytwQ0X08kyXQ1cZx1misNJwUBDUKhew0UD
fRZzc/V1cmhfF1cbQYWnHyrH4EhSVu9fGRabNzZYWowkH89CaB6gRTQ9K2ttngfmIw2tE+oaur+K
j1+NQhmme4s72CAwUg+I/Mh6k5kwoRgCRArpM2mBoovjGF4b9EGi0DXo1xWDRZvz4TnnvUC9W4Ta
IgrFlF1IBVUFwHN11G4Wv5rWbYG5Tft6Ce4C1mhOHZIsPPcd86C2pQtmOhh0NISGcXi+6KS8rdra
6h56BP+pvGGf7mTe6ZZSk+wUy0Q2urg4V9mCo41LF40kMJfu4H2XsxtmLo/ReLkHij3lgFfBfSlc
SeGmQjL0+qyXPpAPGpaLaBk16V8Pp12dC87RON3NmYC8u8HTNWUWbaVkplt5TxWgSENFQ2XtR8pa
GQnnFpGhoQZEZEO3hnKDkLuV+iF4dqV+wovcgttjl8PIbmdQuiJ6EnQpV7qNlvkq93RD6e/oGsNH
7BYw9ElP4CgZpk/ThiWu5pdet+u9R1etM4zX7tawyueQY3huTlC1UNkCIjfoTod5V7Bke6pgA/DX
EYIbkz4mnuD9B1QFhK7TOHLrSsi6CyN9qOA+ixKAIrpNm2dzi9le62oLaQG3BungDE6+icEmRu5o
ZQAnAN8A95fpiOC8TiWrgZ9f3NqFfQ8DjRWJTKNyNruzlrIDvIvJu9w6YDZQLES/vuFZEcWLX516
b66QHZ8RylazzTGkfi4QMW5mofrHbxcMAx9ToGO7wGzBO4nOaBskyExfSvPSbd0ruFDUUxS/+u3w
LmOIjj7lVM6hasm7AhY8YzTZTOiC1gCzaXArKQLHAFq48wJcIpxHg6wlkLnpKPw1Y90Wzw4w7The
6eIC/fF9TroTr5qNaFX8RtUz4pgEr3ztCZN1W1lUzPDidcNk4Htk5ZL63YhwvvojFl8/1P968IWJ
FS+GHLAAJiY4UUU1uEGv3nXTFM1K9qbRSZ0B+3rGm4nBLxUvF1edGZ7wrM8Ur0DOhzFBupvO3aq8
YVrSYOeBMe1dHVQRZqnxxS4whEOIYliXYRJp6iR3DIfVUsRl+wpQwQ4Q15P32VZ5VmcIN21ErSpg
PeP5jg0SlSfXBzzh3RYp3oXj+eZryVGKbAw+g2aLRKDOtMVJRB2CayB+a0tc1Zgu90FtULG8unBs
77bRz7nVUmUrMdUoXVfnao0885Jp+i6ZdJLmtdtjlNgGF9qDGZqZWz2MJFJDTNeddA4d6LM2BcKv
X5FJLNk5IUeUbv4ev0ZeNCF51fuTDoEvLCbgMJfyrOPC8/nymq4N30QHdWWPKOLNFpR1Q1FDGIEW
rASQRzZsLRMoYpV55gvmjxI9jIuG1m6PGprdLaaA2Ml4uvugkadlIL+Ijrjq7LPaQZYDXAlc8SDj
7KVKB0xBvdYVPIXO+Wt9YPpKjGBImD6sA1Wn6oz4yJC7xSCzRkfeVxXMWfV8qLEQao+VE6ZONJQM
w92Gm0xcRVtkOsOLHExbvQvpq5PhiYZ93x8WhXPf6/uO6XbHxlUJCkrbVSivd7subGGHPsaq7c0E
QY6C+XiEBIOSc04HLq5Epx5cyeDtW/0sbdV95RxSgscgSpB1S8XRsbfGy/cLniKpKJ5Y+REUCbrB
2YinBibhHan6XXRUS6rpVO5jLkd00jxkHftCOHV0xrA5REYCR9A/CsDwjHGplJB8LK3ruUd5Ne3H
RLB4zDdB6IEayFBzCE2zO7jvhx7oQ89B62nugzJLQNpuG8+geCYyoN8DtRpdTWbuZJRnSl0ZA4fb
88Uy88fYEIS26de7dGXYOagAwxZgWgzEdV+0+mMDJgzZZ6cg4BoUYit/x6/oOTmVGcVbSBNPB0+2
DhIeJci44V7C1M1k6mdqTt1GZTGIZcWVghhP4hA/BL1zcTQktWFe+qmfnS65G6GOJEw2LWF6GBDg
onXZjVx3igWGpeCf0a2S9CQCZ8m+3JK8vM/Otze4097sHyUE+gI58f54dlGxEF0KWs6jhKZncbkx
0FeySiib1/d6Bj5iDzVikgxeIhIIDb68RntVPj0OggKDfq0hCUXt7QDnw0ElRwqHAI0AqZvKSsFx
W4M/uLfgAkDpa3ZjX2aY5NmylVudO7DUMSwtbG1zamAQkLNJ5NaVffu/nJ1Zk6pI9/U/kRECinCb
zCAiihbFjVGWCo44T5/+/WU9F11t11sV8Y8Tp7vOZELmzj2stfauFvBa2Jr0l894fR6g8OntumfI
IkLu9PR2TY87+zjAI7P9E4nITMQkas+N6MOc63y2ZrUtTlim+rprGlarFseeau9Drnd4TpefX0fm
w0oIki+cRxMvspxt7vYleBYofwIjh04Xdb8Trvxbt1nZ9/ElWF7FdikwWoMseWsdVFHOIAYGwDSU
wlr20O0OJAEcc53osAcfGpj6Z9trEQGwpf4KH7AD+egeU5K/7sNWHNbK9r1rfBruEDRcQBCXGb7L
yCcJL8cXArXFjh/olC5APVvqI3zCTawCI27FG/6kiRVvbXj/pRitnAsWoxPB6u67ZI5WYqH3lACK
zVL9W1K/3z/2op7p+Sk4BC2kBIbAG90bjpFUA/UT8QmJASld29k7prXsGsMLle7HUbzXwUSMWlEn
0GamvbJ2Hl+1xAHXOzd6stY/fB2H6tc2UWp0JCxv3bv3AVkCnXXkdgBo2MvhjeK+tAG3Gu/H+JjW
1Mot33hTgXIu6Hr8Y/EQN6KVe00vAchXsLcU52M/2A3If+YrZ4+sqR4eGvbHk6tzcIn+fbUWdbZu
O9sMa/g4fjy5Gpe+5rS6unv9UEg5aoFbuTvLrB3ytUEplj/yo3/ikOEFctxzJ2wswMz2QhnfEuUu
9uRKiTrdUSzuR0gpkgfbv7ZJxSofwYB1HE1OFq4KmYa5dh7RKuTg4511jiuHfwsigO5AXVtqxYHv
nMPww/CfY9bZCNPTQpLdCl2NFh556uuYX5T9Q4B9OughsvXb8bNZmN3n0ADd2g4fESihIa6x4hyC
8/jp6KJ604q1NXFJQ++wWKcurschOcMi9F5zcAJPeYRHF9jn5h+idrAGptlbH/eYE1GszqJJUgDr
hFfyyRiTdb9pH9ym2BRNZGHBpGdYx6fVXtQz7aPM7/OH31gJnbRZ8zXnkOw9Ta618Vo90B3Ve6Sq
Z4zUFMxzqK29XdiZX2OV8GQ//G2yOrjrz3Pv1m2Hh6DugyiEbQsY+qP1eeo2j0EzXwf3cTU4BS2f
TfdHRw/PHK1xZvvezW7E2Gy3yVG3Q3k5ANgNUE1DnII3xfokpJddM76GaIPFMtgsdriF87wzcR4t
hwvbuDurjdiPj0Td+0FcL/aDNBlgkbddezJMZBfr+nlDW0Md6ZHi7U72sV8PKFzd7dvJ33koncGd
uXUp9h4bgxrdYQn2T8R3DqLdLSOJBgEesR/3RAuq7spa4icv4AK6B8LlbVAMN9nYFRl2pYJRTE9j
SlIuwxEZ1hH8qwOuC/gtGr5xtLR+Nd+Ulrniqq28ErTE6HXe78n+k3zls+ZED9P19Nmvp9rSa4vK
A7AGpbi6Kyj2VJmZM0Dsx9txfvYUcJKHQFZ0DB/TBnD3O9IvAm//APSTmu9tsDtQZ+vi36xOV+lL
xMsMHgAqaDXRVYKnhmRi8XIM4iL1AVX3ARGr9U8+XAalqrUKV1ClpUU0+jgFo8dbx94g2wRJ84/E
/qAExOBizJfudojCJ1YJqmhOsp3DRfIwqqoAahq2/IfABVSOTqQp8cvKQeAXAXc+4AXic9EIGx7F
Qv+2FJQswOnjQ/5wlYW5WBHiP7V5PdTPAvu9oF6ZaUNUj+D/TQCwXSRVQTKGHN1Gf2/dZs3ufSNl
BFYnVopneHdk/Fbt5SeypEI5Suc9Rye0G/F4bchcjL9AQVupQmqSalI8l4Tfa7+f/M0IpS9e6Tzq
9CtnY22nN9y4qz7/YEKVH/VEpqm2VFVV6JZ4IQqb1Wp50Y+Sl4I+6D6jdXz41Ien7iY8RX+q739g
3ehmVPUOffz0y712HDyN22bb0a7QSEeBhLX1QfJA8cdNYndkQMU/NqzrX1oc5Qc29Pu67ZeXXFbG
btNZnas35XNHvodnL+Bg3jpr8RxQKprxytkZzonMb/Y7f6X8wJP/a+UX2u+omU9zo9+qt2OufJq1
2LyTP8uKnVo/u/Xvo/X0NMXt/bHsD/yqKZtMmqaq6qZuvpBmunJsbjudR4WKc+0v/WO29Z/IwcSp
2A3XsRKqVJEI3CcGucsqLJPfl1d/MKp/LS85vW+c3aR9NC73DctfQt2j6wFI4JTu7Obo5NVz07m4
Z4dkEuzz49RXo6O391b3/wPD+69neKH47/fjqSpX7PwtLAeUVq7ml8XE7YwPmQ6A//sb/8S3f1ut
03yxsP3p9GjutHv11vC3vRLKRhzQhfuT8PEU+l2oOPVAC9shwFbQGNRdpI4zlaTaXQd7/xBfo0tA
gF+17WZ0i2oyIrO//uNUfiJxTaVNO2q7STeq0X7hvA+bs9a+tA/Vm1E8TXHst+xD7wDyYd8I633y
923WQbpC6KWZ4K+L8AON+6/F5UX5ZhLq5vKYqCaLP1K9uKXNwR7/nnU+6wV13CWH86/GjaI1a87u
H7ja349HfeWvaXGScgONDhDczk9tIBvlqOitkemjpeskcDRWnCgi8J6DPlDJOpBYihVavj37y/to
r7fha3GaBk1dY4CJor/Yhta5ludJqbZGUYRSSSXwPe2iSA4Wmm170vcGnrG0EYtCqcIFN4W/MBEy
idk2+mMXXrtwXh/kxRldyolxe2x4kLUU6sGldgSqkGs/ywaB9+mI7vnAFlRiMbTT8e9rG9K4vgsu
XteWoeHb+dcn5TqpVpzAuA2F59SVFeVF8Qyyle4F04No5OgbEQiRkwrI+jo2DfcuVsll7dQWqMrE
PmjDhrObmh23f+u3vtQaV+sN3I489/0OaKPalYwgWm0t2g1BI9Pe2qcW7RUQz+nMRxlmH0cbHeLU
rpz08mbaN8WpRjMKUHFCoAPbTD36h+H/xxfqmmwoJLAa9BPrbf1l0/fL1m6pXg/t0VbY6LQU4QYD
r+9ZvdGIbfb/2OfWf42NgQ9NnTlJSJsYwvKynHp/bnRlv21zxs0NjBboGsdseEmCxtQQSVA6Qac3
aAWfIEFuK9HRuh2s92pAlWKN0OgjRNjF7AmsLGnk71bQNv57EeU8Cq3TNjuIhVtf/VrfzKC5rxgr
ddm3RydnK2JImINlhMbTqvKL11DgtrKlSJZ+UaB+49TMgEwQtgussSZ51/rp+GZFCDfog7lWjkqN
Gh67HXF124hYx2kjoKpBPGcGHXsbldiaEjzfx7q0+BBCo/do9M+2jlq04c/4/MXRC7U1tuL6kXQN
ZNtcz70ZIAy3DsLdJMnWiR9OkR8cWwt4HrbFG0P75ltxhLt0Th+qNTlYzysIaQvFgSmiOKJbxo9w
a84DRnc221HCURbN2yv7Ml3sRzexiWcz2LFQ9fgYqDBJvq3xuvb5HNwggBCRFBlJSlyPnuCaSTM+
gIUXoK9BHm3ybZvjgRBHN8cuxoZhT2s+obW0aj4LEkxDN0dCZU31eTEJG3Qo1WkGlJzpvFVRZTcr
1XtjTdixu3ddCJ/Bys0kLVmosGJHO0pvAlTcWszSKM+XA4ScJ7dCJjxuP90HlF1UHkVzvk037oW9
7IQHS1lbj737XFsXqDewajDM2gLBvJ6iE9Jz+szWFnDecfH0vEHzBnJYDZ+RYifqwhQHkbgnbxnC
2UwbALuQOQcALOKmrcMKiv5hJQYITUuRwe83rU23SEqxnQ/akLLH4ROlgZUFbbeI46iDxF/kquVO
5V+xBl7Z4JM8dDcCP3L2P/kseBmxGncVa2ib/dv0gdbz42FfndZwaYrBZOee3m/9tm6rkBDWOrvZ
7x1wnoMb+gsDmWcaIt/ovisgY1vUqzvUMT0DAJavnM3WAeTutN39V5nZsVXV/mjtRKhPqd+HCLhG
wKf9i12XHgCg6p6C3mN4Ls6WhHZCgFRcIJ7scXDOo8oZKrGmgzndEhiWG1VyqztquQ7/8v1IUWp6
7+GdMpzdHa6coxX2qGStbp0jxnF6XBuwGLdn5O/V0qp6FxsG4yw2b33HWfd7VbTOVTLA4eLmz8ZV
kMfLpYUafRzNzGCVDqmVhuvhQywo5xCk0lk4x/gB2CxKzMVx3oKNpbKeXN07/Ximu7euUv6j+70u
uB8sWteDUej1ahtQY1gOZ5faTvmsocSq2pZGAQwhv/NSZJ/cCepgyf0hiG0Gj7xDvbQRvUvwcU7R
xFYpKnBYa5gyFDRi8vG7Z2q9lgjSTTOeirqkg5c2VPnn3xzTrrrp+rlVtUcNVJ3o4COaxz6K2G1B
2qtQBmGG7UzhGjDwleh7d+utEb+XEnfkFGIOng2v7RG4CuAItfTs2f8zk3itJr4eUmvhPnXt6zn/
/ZCHxtJ81FseskbEAa4KDlA+EdTkiTu9jLJgMB80g35ruFt035dYLWqt0cGFSKdpZ/THhr3Wcv97
Fio5EhpTb2ov2aTeuOz11rODigMYfPslD4qTY9PNNnZGtB7MW5lzDZddXXgOZfEe0FGE/vDh7zCG
c7ygldBedOxDRPPmH4/2YwxEmmxobWYFGs2X8uO6vlb765U8Z3xyjrQ7nJGjyyh4tYuJR58OEOas
WB9hIrizIrhG80e/vxrfclDqO/ht89l7fzog/yOaWKxh469i4cdj/PZ8L6XJ4bbfXIyT1hrZ47gj
xfOXVKfrEm6dHxnNHdJfvU+SCQAimLZWAtFWAJ1AnDZomMxXft8xSkMs59/pGeavKwYpqqq39C/5
6jfzv2D6u7r5ZMvgU4IEqULiLgdxvPu8WPnFKVoEpGlRULfTs6LZByvTJnbmntLs5GVZdlRoroEh
LOG35rRETekCpm+laltPOAvrQPfHmlGI1mBer2zP6+KQuiebFhzaI6HHbccBGNya3qpHc9snJmNC
SNJT2QWQ633U7xgOKDg6aYfAtB0OzZWHIm1e7219Cpo6hJop7c0oBY4kcZ4Zg9mtI2Y+3oVslk1L
T+HvO/blD37bsJcz1JfXZ90yHjKXjtwrsZMRDk4gdtN+6b15TwssnmpiVVso9U3/98WNH52VbnS0
tsbsrtbrabVO262hHjgtHGFBsGsualTdxXEvpg3xvIoia79J074HUwQyexvRkRR68ov6FqzlMXFQ
WzH4bNndfqODhDLYdrse3ZhQoZRCvZKG1AueGPwtCvfAjoSk1LTb/XRImTpMS5v8gf/yfvAHBjkj
qryVNZuB+sHOynxbd35/6f+Pif7z0i87blB/rzcbXjri0lC3tEZIa6KMVgPKuLbTHMpOig9C5sNf
nOcyB7TTvf3HQ/yx869I0qmzVbd7ufO1E8VJkUkFARwp7PSg7wBF90YqXm4l49lf1dtrBf3lcP85
9PZLZt/sXOiuq5ry0O2881modCptnWTjZn2jK2Deuu/brNcjx9h5fgRG/9cD/PjuZO0GUbJpmq/4
QX2bXBmQsmuNmp6d1xyBlVX2oD+Bz79ajgjx637aCSig/2pn6MgS+T+37dvS0qN+c0/Pw5anurK0
MqR7JzlZpztuJaCz1xsEWydb42A8OqTeulWP1iIT/v3Zq3PT8gaCsgauZbGUmZ640pUUHZxmkccJ
mbBt+yEHRsWwuNGsX7ozysDfTeZrW16fnbkxTaa1MTem2X7B4srLvUE0X7ZGue2WUZFHqC/bIgcK
wPMrAuspxXwZD7KblyEKqdy5aRGPzg650wOBIawGHazhQ1iPoOI/aGI3VueGhS386K+n1f9bpzMv
59vTvsROZa8opvLYthCjytEU5zxq9mg2pVbZlM754mP3anrO8xz0JFklHH8Xb9d9oxTHV3tHzuEZ
9rtrJFGa+BzskrsQRznV4e15FF0IvF4I248L4YLMft/p1k9x1WzqbZnK6ZpmvqQkl+atcal3E230
8CgeGANhM9BAtSibaBkH89GOdly0nCyo4wEynk8lfes6Jo/UW21F2CPddKwhDnvjpX/cHeWny8sc
Ejl4iP8wl+jfBsw8nLJZ0onE5UW0b5XFY2Q6RPlOeEvC4cW/CH/2V5jo/JQHfV/0BXNpP8ryucb4
RlA4NCV750/ZrAAgSWfWEyhgixqEpAMBCE16vbvVv5LfovhB5ap7qAzvnxDoPaI9OZOrc9mXZCJe
sPRMFESIgFF8XK3aprQ40yzUfqeIqga0r7kzmBnr+bGmZG9nh6g53cSU4jpS5t9PXPvJL5jtFlmL
nAndbr+8IRngdr8xuFukLYThfmyKRCOhEMV2SaWbtLvZ29VZ9ld3+4M6nwJjuAYWsv8KCz9aHr2+
HZBVjUj0Ynn76xqI77KRsakWSZKJYN73xJvzblm+v4jSvxK2H1EliWh2SNratDC9BEOyguPl8mhr
LIiNE9gJgrRUUvX1ztgwWeLsDxNW5V7+x4/9s+Rr6Gsa23qiLb9MOMpJpeNEnfOizYCO0M44DEs3
BY/4/YBb/4UsFcbQMqoLqKijN3WJJ31z/Jf2ZtLQrqr2BdyCqCxUhEsTp5EwOMQtFLvKiX/PaGs1
esjw0CrbpXdyNxg1KolLV2Yw12Ll38fHsUU5vHN6y3dVDIcA0Grvjx3SfrACpfk1s9MwVEN7xd6e
k9OqvTpetFHVbe+SDhMqPk2ByF3xDfvqb4Zr75EcUIh/tAdl+tzFdcp4kUlD3OFfS3G7eZMhIjn7
DoK175aMxbmHFdM45q3B77v6H1aKVEJh4BdNVQbdb63XkHRT9bI2tRpFhXuhRzs+hCi2UA94aDeg
ICd/XNOfvN+/1nsJKs3ntXnWJjtthE8+jHF/DpoxNJ/N5NKV3U2Gs3yzH4M/buV/aL//vSYHYXao
U/9T0x/r+6alqyz7TKL14ubs7GSgFC2x7NbBaPHnW8pL/nJBeMt/lnux1eWkXD3UJcudkJLLlHsS
EPYetqXKV/xrT3+8GUyp0+Ro0Q5z7/99M57r43J3PBy0UTMsUcH4CBijMjbltj4hmlA5jM4F03rc
321H/dHIv6378pbnU6U+9PKo0aFAkHh/Itff0fQuQ8EkuXH1APZc07lbDhIJRgedpgfEH++/P8XP
R/vtKV6Tqq36vJYb3j7XutXELdPq7Sr5RGQAwgRtHd38ynt4v6+q/hDFSS3+2fMXO75dt5f9scOq
bVF/NMTJusQHr+3TUgNqvU7RDdLiYjodpDRPZHMHFy7PVm1lfkfKLNgHffT7E/3ALXGTvz3RSxzQ
bsebrnf22sgYydE8htcMm96934IwOTEB6hKuguIRQzXRdmDYCkIvdIeaWHrrq/OY7cZonvGROQXL
bvXXbv0QnBXJNzJJVU5fk3Pfv/vufUN73CYG90ECdlcb2OWK0sHfu0j2mbrTbXy0klXvOkafPDVX
Tgmy9scl+VIvvF7J74/wYqzmzjQuK51HOLtyqNWztg9Qa/09HAfSqXLYDppei55CB6WhvUXf/FY7
v5/Qj77v+yO8WOrlcd2U2xaPcHcfgzat1LlL/4Slzxi9RcI5SSg+/sqLfnxvVaXigHiSk4df0s3W
vVT3m+tGHZVb73IUl42IVWsZHXdi0m/O+gqlvljDuKQTEaI5PYj/w0tD7yhGU3b0MvT/5egPJ4bB
rMkVmh5NZt4zqBSxRsDWQmmLXNyug3OKbApRzirFVs3s9/XbP11UOb8VyyO8gU7+e31Nva7UhvnU
Rg1/PNYZEMFELc1ihsreTQrmemxle++Y/xkegxMgIYKB2i+Zr1JTSMIzDNYkwyFZ8Zcg7MO5DHt3
Z9Lx0Yq5PSpGa7iz0j/ClfbXQ0vP+y3XuVaNc726k+tEeUfctnb+/OwIWsJEnJDgKX6mZAH9BPYA
BX9XvPVQiDpQCVer8qkRn+LDt8e/7+NPbKLyfR9frvBytW5cy0OTwA15Ns6NFNpLB37JY3T1AcNb
JAkTDIxul3FUDneK8g7p6FAW1T4j2WZ/PI+0m9f7rJnU+m2OlYT/5T7DX2umWZoqdhVFJPtFpq/t
BNZwbnJqlU0HQvhF+phWuXI+vV6IjornQR5a++niPGLA5mK4oZhGZzabUOL+/oA/Fft8Z4R/HvDF
8MtNa3tvbdrqyI7j4+xA4bntFcxdTL6I12SqfmQlOOmcHp83yRjACyLx5CEtbbQSH5bXnfhe1+mN
/CE9ouzgX6Mv1J+2sAXVQZ4C0cEA+X9bWeNmLs+7511lOE5ux8cuk3UyN1hDupXx51V0u1Y4iWDI
vKEsIn7fHlV++Ov5fV/8xcQ76vpWLzUWV4Et49gNXBqBBoMzKVm3e3ecs4XZpFr2+7JfXMR/llUV
ACQqb0Nvvbzz+rJr3+7lVR0xLLCCrGBipW0w7qgjaLADzg68OXRjf93td9+ZgnqSY3DerGvMLY/+
UkL8Ryoks9LWt4f5zx6cayZ7XVTCYks6IljpWrhJNrjKfgaIUm+nWHOt9wmNuM6c90vWs4ZDPzpJ
QaV5tX7fm5/tQcNPMshF0xiJ/GIPyu0xeaxvKl5nF/Ag05YVIMHgGlVf/OmnxM8OQ200BFn/q2JS
vyYu/9ckvq3/msEgS5p0KkMbteIov9vuzuaGKOB34hEHaOTJVZpMwqSPqrKzNU2gco7MtZNsoEEi
xa8tiIVTw1d2gcgmdkBziek2ZA/GaYugVnfMC8G9poE8ZyhYAp+fJsmqD90uoePARXpSC1PkFRPD
mAgEUUXrZygZLYN4JeI9A7r28EQ1ro5RBZTZBy/Z+glwu249euRWa0EBOgA5gVe+IiK9+yUP7xb7
bl4R7UHmUfaIfNXlS+CJGLiSdkjRPtnZUapdZOscYGblPmFNFPoOhaTyKqYO0WM0CALXVS363+TR
6IxTtBOF/tZjKyBYWZshegnQDrtg+Jkc+Zde/Ch6JnmuhwxYbfsBeo+BZM/nHoHjFNOE90bn5BdC
QuM4ADKDiIPBronzBMROEomVyb5rNksGno3EmQvzM843XVSLQWrDw16gkIHJnmd75i/A24Xtx+QX
CX2uBx5pKbZhRqsQbVhGQ8xpz2LoIhsT1FbmusXNifO2iE8boNbmimFTD2v7kXdyV+keRPaYL9Hf
v98zoJsTKNXT5wU8HVA3EME0KeqnYyIcwaFqUcCwW4ZXrZx2h6rjKi6sdhcZrdQ17JCriXrD+K+4
aRX0XdkZ1hM8xcCjy5WNnQRBle+T4NkU2Ds5mXn2tW4iY4jXsLxgG0vlxeUudhcUKZIzcZMGk6Qi
Zsxxksw+CQDQBpXhzh8A8XRGBWtHDfNxs5gt90Bdmth9RjDJHQg1F7MeDNQb0buyWU5jHNl0pwm2
GyQ/TpqjpSjqHphqRiMhM053dMPZQeV6AxBVJolBqj2ZjmE2BWoNTtK0BoxCDehuBHDaBdKNgI7s
rfEjzIt4yrSwaRaYg/nR//x8Z8wmthsy4Sage5mxWi0bePnNgyuWG0bXJ7Y9b81YpDJElnEnYlKQ
5w5V9zgy7gJ0jU6rnCRg/RC5zZ0A47q+Ddgh8qXKZXCbex8ibKKViiZdz+zdSTRl1fGUkpOiOOjs
3jSbMPTBXYZL8ZgnLWZQl36eI6C2mf5WxDteB4bwyIMnZjQ1sYs1AutohhbJHyIdv0xTw2F6KzxT
h54J5LqLGTKVZs0vdvCBxHn+0tssNRiExaSGDuFzjCsYt/8ntomZt1cOYnRmGa2EaOyLalb6V6Zi
Ky76HubZwQo8yLvoGrpYES1eM79hpxGhXPajPaGZBkpvwCXZDoppZQUKN10mjHgEhjIj/aHDiUsz
7bh0aTCjIY45DgQ+996qy4hkUS/I6xjgwJuNzy5wpIcI6GaNl70zwHQWNCwh5U+SVZG9rYMMSzmE
BUrpxMQF4SoE2jGvuw6E9znAFWV06JrutDh3yct2/MwLWrnnNG7WQucnBzZu2zYtJiNo92iF5k6q
HiGZuZ5vrLX2i0NvakYsSXnIGcU0wSuKiG3XzZbOUgQNg7+uvYFXiUCXxiZNXB9t6AJEQIjXYSge
R7vKpw85maW+MWcE7nfNAMFp3rQwozE9Cdu3NIqPWWzH0WSuiUheejl/g6ucTKc4hkEAVxMI122d
3KRlHRO3KCpwRZHnV7fE/rhyDFH8kI55k49pvdMYUZfvOR4y8VTp+wYIGuoQfL6cAVk01laStacw
nU7Jc8nW1CXzAqbxFblVx+TONMMJqPRwrDOgepa235kSorqIN94W62ThmzYwgsEEQhC4h0AtKLmW
5+wm++pXNJbJNzjm7AJjQ6RiJoX25G+namx/HbrGHAbRGY4ZjYuu17pxO6mCn7AQGAkzNwzNvQdM
JtjjhPFQMd47StPhOhlK9uFChq1gRU3H5XDYnsFz4EFbYBA3Dz1azspR7MZyVAKjumlDpmxpS1oX
H5sUMZuGHzrQSUtzXRQXiVZJl99mF9tMh45rsizTXiwBKHhjJG2zWe2MD85yw8L4y+TBLHJmjMhN
z2MDlBlr5qSwdXy08tWhUm/DNkMb213dyrYlk0KaLRn3BqU3l7ap+RkcrZMUvJx9cGA42kEKBEIG
3mqwKp0o6tO+qi6XVnZ2qLSuaWKWPqIhCuToGC+wV1mh4eKKR+8kkjsxKVe9yLDsVPZK0VsTjS5M
w+THwgzSVo/Df6Q5aZ1yoWx6fhK/pbaMQRDM3Cgejh1TgsupfoaXa25e7RmlUqgG5Z8E0AcGblEw
rGDxeXLvAwKOO50y8dya3FBKl0yX9nJFTtyT6dqJq9GjnXwYoKUktrrypmwUQYm9gWaw3Oswy7aM
ODzEOOmpPGJ0ANKXXi6uFBFOnMVDtE7WYjOazaLaH2NSpiLy7QMTt4vSj29O51NFMOwUEFeIEf8X
VaPBoK9mfJsI6+gPBriFFVJAgfMgVeDWJHl8Zbzm+X1Ntrg23K1izao4uqV4NHJdFVKP/SguY/Qd
Iuv4SRLLf/GwJKRPXnOEhkywuCRpOlPEHfhpE1h9znepEDW5EqMXZCVPHD0rFjER+nWEf5omzNr+
X5IwvvcjRHhM9Emje5/t3lAEUcfmu5NPnAabp2XYqmlLu/c4r6bFyG6kGrD2JJgoOPSnSGdMRu4E
rVIwyAJDhe2k9/4Jc1MRrix4BjIR3w+H1nvvg4LTTfktrhjdo4xLizXRYKrVWl7MZjE2HH+4tYfS
lfPpJ+aqUFm7yI05WUrZu/ySoaxMEie9FjG0ZmDYAxKVbW9yFB1tDDZ2tVSrfWTSKUKYin408nTi
tXRCBUoEoyVIDdCIkvBIgQyOeLlgP/m0U69gNqWkH6MC1QKxcOJhn+O8Qf36dOODoCtDXmo5MJ+o
P33EBTJGhhYEABVdogkOPPKZMFjbFAHPVWQM+Aax9nVOiyOe0T097UVpzyZNMlz0nNI/ahm+5LSI
omjR8ofDDerTh/zOErN2n8CZ+qFjeo7l75FG9xcX0H6G3I+1hmtehNHBqW+Cg+JtApRJQGbJfpg1
aRo7o9DMl1KvxPdOoLt8YDLt7KzZraUvU6tVw8o6iHAEA35kgUvoauGLVvb2jkpgmCVLLIzCizeC
wOFVGTT7JDjQn6tZy3ETQjzfweJ8PsaTsGUlQQZISCIQLymOoA7Ts72m8VC+HjYEwxMwT0kqfk/+
youYIlr1paOQHqoeZW7ScROpE43HR8XGV9YHom5eBQq9g0wX2wVsPFOTbFJzqGx8shOhFcLP+zxQ
DlTg+6fEt9J7kvotbBNNERE7Zl4STtl0EV1s7O0cDMR1oxjXtsLJg4nEwY7s97IWU2boxtw4ogKq
iDYbEap8ClLm3ciyrC7iJ+E44coZIm2WLY+3KPK1zE8f/C17vP8c46mBN7AtRreW1nTnZhp7d7WR
FV9ROdkpWjDUdMzXZKqR4lhyjNwxDp9FaVkkS8zcMTO/dM1gIQlP696zUn8V+0iS/ImwqDsAXf20
HZizjeVrnANZbUJazXcJ4MqTpONGhwyzBJtkMoZY6ST8G0thrNHeW2ycUd2/e0NwlObbMKyikNZc
a7hmiERcibCjuyMDy9vFDTvk6qFircTziZsmE0lL15Kii+EFeM1R4tJ6dD92V3uEbp9XuAOtOUNi
wuEtDVkn7CGqsWr3lCyZY9qKaFsdHhGPjnoMoJWD0vzGur+2rZqxvlwThF750cawNDbQVhIf0fZC
JUdgXXus1qSEHbs5kBK6VozOuSPQ5MfxYYyOklE3xvotzyl/8rx9IWz51sKh2V1BdGqHhwsvwITM
ku5d3nTdYnv96Po+llO+gUraUqA25FbN5Egz+VuT3iJt+ouNbEfkXAF5RoozGsnriACSk79JvS+b
2AgW1znvjERWL2m/2KeMcrkjpd2VbHtJK0PKzpONsv1pi2/EwO8+yXu40BFpCSbh5uNt5POOixS3
u+qOHxg8QcodrOPA5R6tB8WtR7lxGuc209VIDH2/KUJG0Y4scmv06kc3zidpPI5wNCvBAHhLuh1e
Azk7Mw0pAT7QU2DqtJKqvBAa5fDcq7ZitMzRiKlvfBuNhSrYpnssxxnu46V9e+O9VT/UnJ6phu+j
3tamgzm8IGb29zFWg7U65/FOjI6CfboBwMvKchdLY1tPkftBDHwpzGpp3uiU05W3aKDaWYme6JpX
27siK3k/gZU8nVElO8Xb45IBNiEXbu8NOYKhGi0W+gAxoFhdbX/tqm/+Ik3HRIeHJc3k9EQqQKaF
dJUed0rwx2iKc1fw4Hwvil1WXHqwB1S4KYORyStgLxb47QE93zdcO5NzCB/Mg++uMiJs84QI720y
Jt2K1ySuTW+cF3TU2iQHpPNSfV8UxhwAIcbxIECCGBqu3WGJSHd2mJY290jmNPh3ZDJUPinKR8wI
00cWjiS/Eu05P9fOcFG6bIhB24JIsZ7D1V1s5mz4onGX5RBt8Uywf0gvIH9Nu4v09YRc7xJGqfr1
a8fnSkqh3wzB64He6NSPFEBlcdTETaXBe6XYdGI/aBfSRKe7fSMbvjsRzzpkd1mXGD32eUfm1SxQ
Ane8g5PH9UdOcX8REkF8ePlFwXqIuWRgxQ2Pe9csysmj/XTpk6Z/h/51K48iWcCQsR27NIXguvkT
WR03Phsczgmk4vD/aDqvJtWRJQj/IkVghXhVyzsQHl4IrEB4Iwn49fvVnNjYuLtz7pwZZLqrq7Iy
sxThEEstKRcIVXXrfBos3bx06w7vqWviGoJWwMHVhqGC2HGSnlCrLUgBm+Qb/Oone3rx3gK1YWPd
fSW7wUDLlVtUYAfQ1aG/PMmuDr3Rc8igj6uTQXS5KDxpJOe58etETaAzRIJCWsoJKLEjPzON+ai+
HvBFv4RTCQ5NelizeyNJx991uy2eUhXeBECsx13pZVmwk28B+PHhWrJbHvFMnFDRf+lRKZxNJJ8/
96jObD45zB10FHiGtYGHPni73i2nd8LG0CsuQdc8/swmdmldt3V1K7vM3NvVzrxFC34cmqrWZHE6
As08yHVebYeHcPKQL794VR3z0XYwUX2+eOzoSS4uKdkk7+IApd6UPlTa5NTDVl0B90DWQjOuLtOl
3ZxTkMfhZGIRrqE6mKQff4WX5oWkOos/9Q7JtxOHsuWAHuBd4Jh6F02DeTLMPT7JIoIhXBE9ux6q
HSrCmwcoNPsNQ0kyZowyYPxJOh4rIySk3kUIIUdLFxH4aY1ZBSHp7cxCDWf9z6ZjvrHXj41gce+/
rkENa/sWWVsNu24qWAAVEokDXlRroDeeJu9zAL7qAsP5o8H9pcR1pleQ+REvF1J2SfUjCW9masiQ
hh/TIYryxwL0hrQZBxveHjYM2823bkIxvOFVfmrDbjb8AVX1S/n+YIBsxZ2fk8h2757rg1YB8D4q
gDiBmDQ1uHp4s5fBGabioA9wcozrA9CY+49vgzdieA8GxWtkdA1Xv16wf5ye47s11imJv881rO9N
5GTuMpLcn9u+YzrpZE8yWA5bkJ7/xXOlCUTVvyPowjWTSkLHj18KGUxyAcJdclJ54LiI/EkCeXkX
Bbo5Gn0g8yW7/gmS5egCGqDVwFgnI2fXwberY1dva0fOF8HVbh/QvkzvtuuToBNoQan0nOfn+D6Z
bM0mkSwEKcGJSB3xs8LbAxQLvJa+20BMw1t+f3P1+i4I1WFo7p5h92ciUSsVlivgLtTw8Hy4Z3ml
I/bYYKeDqLHD3xob8+eVIS/k228UdlGYUHG1A7VB5a+S5j7ReKPYmmGRP38drHmi38yk5mD1gNWQ
ezF842UzEiJrRPWljZFTy2ECzwwmKc1xpuKoY4sxGje/tKN5CcuhNdpcyjSLj8CENJQ7XYt9rKlG
bhbYaCY/TE6S1s0ZyIyBNlUwOFzH5IX4x5PN/0koMQhllaTHp7vzCUcP9xKP8h7ImH3LcOTyv4UF
sbhALV0PD7lT7I4YDsbvHjZ/RJvDsBM2rXZ0yuP70T4hq7bz3/Ba7zP9w7B+AALELbMJ6YR/5Hzj
DHjynktLQztgU8Gernacz3Mci4rhg/khpLR/VQuhGeQ36jwhd50FrgagEWK5bgjWggmEuueLSdU2
yS60IbvuKThEQUpldl5g5g9yHEXtwOfAN2RnUrUCqcaiKVtS/txQiuHENhN8vZESgpZO/ePcra+7
ha5865Bl42Ddy5x/Vclk8rYq9EcgRbOFRjwTrV0XI7h49nE6Q7qRlEfxlVT8O34AoI5i8KXj9NfD
qk7NdBd5acQ5XrKZzMXJ0/DIjwEU2njqI7rTumZRjTVSIlKjH69YjNHPI4ziapQ+XWI4D5uLrqny
ZuYN6sTqaTLtAiNGMY1vkQxwesk9zag0SAjix2DxB26zqxj3x5kzm1H6AnX/1Xkiw6NnmtNU8YFF
+NyGhqnoMpDpZMxqE+nrm7cPFMu4INNnn3AN3ScHG0lEIE8vXlSxrJ9Fr6KsfMoj/u6Nry3vSLQs
j3gJJA23A/rzd+sOELZUOSeYBBzA4jWuW9u62PwS5P0j1ldkL3rwAXYnOnI0mJys2Uc8Apdzf4Sr
J24lVMo3aHfMa4q72d+chK4p7RNaEdnZzTMAqJH0RnbGiN3Y+y7aGisXPJHfcrByFJSjk124r3Rd
I/CQRUF3npB2vwWLJYMK1k8OGkeb0ga5WkjllydLzr1bLLiCz7QyfHXXiw+JJShD2WvjOVU5TTqG
/OOUF6Yu/S5m/3JWLlW7MZeQhdhE/RJzqpvzaHyi9N8fdEUCqQJcac4OQx6uVww32uPg7X6w/xlf
Nsnj4miujtGrdcRf78jG12KszeOH9cos2M1YrzcNxbAL+zYaX+bjO06VpPBuRzOpdLr96+5k1bwh
ktDhq1S1NgHyTXceTvHdbOEwbEKTdjduw0fQdmi4mIiRzPG91Wc/n+I1hvnO4HJxfjreQdUwGDbq
Kt+RX51vTsXxi6RsSBlZM1vQ88LuZGwn3ElpFwcrejEm4mlFTHISj7/jwRI94nw5S8YnYLIBqo6u
23lHra8zr15et2M1A3SH0CFMWwfKM08aAa+GVxcQKhZl2MxxOl3c3PE5K0B1CdmE6xqyPFJM7w6b
C6XnmPFty/5gJw9/c1SR+51N+5vGNtsd3Xo5eXvFJ+gmNxpCPd67EfACb6hdB0eNwZtezbBqP9U7
hutHAHQwqM1b4iqHIUdz8UmPCrWmsIwH2W9GOyzzbpnXwDdjUHqdDstqUL8xlgHC5601HXzC6rb6
tqzRsmMPdhq2C4rTLtshcMnxyQL84xZ3R4hZy1CzO0vFysxob3bq6hQU5AiALaN13ieu1JYgq0xS
irvA2uBZxDVz8aGaBLe3iV1GFr8RBzbY/1rHfwKeUmUR7YAkzMOBMNh8Ifk9+JId8e6kxFhoPUSV
HK6TVkvM4zFbP6sXRtgY5jhdmiApDjuzmRFbs8o+v9iWJtifID+PCcpbgpKKDTemST0a1T0fwQtX
nitOwCezZ5o1Re64aFks/j7tIrk1ogybHQzWHl0dp431rt122jQRwa6wcqZVB95TAKpFJ+ofs0LE
iqdNREwlATCS3G/3igvIu3ENWy6O+KJi1jBehkWjX7nj9ubjGGmnNznuwxLIDqo9TkOSuhMoj7Ad
ZPIj0MjCwWh86b4bOFy3ESUXwR0VGdi3FQOlNXhoVOjlX/J5EwrWQaqCL/87JqBoNMeks8mwH5ZH
lprAyidWZn/TjmsOdm+4h1z86eVmRuhcCz/hdH7bfbr4LatrPypYeF2SBdXFajPqG9Z1bdzNwVEe
j78kSJw5u3+0dOpT5wEpiCYnFrdPH5XzWbc/UN5N5pSSEz1Wkhddowd+LTYw04cElyySWPkgZH6a
NoUADblcQHF6hS8Xhg6tSM/sy2Bbm7QoiqbXg0IwSkLEvwZYzJI04VhvF+B+JJMdK08imUynqnEv
rhEwfM5tstAZFr8M+eLogsq3wykRMN+qL13NNB6cg+yoLtnc5E3ntubj7m4s7d/mugTgBNpwmhi0
NedejWYnSTruVPi9zbvk7h3c+lRY1pG5TpZNZ9IsKITd8NH0UZTUkNNRbzY4i6+7IrwQcHghbzOl
TES2SwQwzIIZPEcQHcExrqqYVmYTgyepGq9et2ZRHyIJdx7CrmnqfP2UeYzshVmMKS9P7Rc6vbBA
ccw5pO9ZC71mNLqlpOrYD7XobvIHUk8Oopi+9I3OP9nT2yADxOszpIPNZALreKcsqrd7HZkZkKnR
z0PXwIwl5JOjFzIH2iIgl6PBu2b+6uoyJmj89X11fJc8gywVTK53DFDf0AlEzTjN6Za/VI2Wyojz
64dWPhOYG8fKRQtPOm4DZbX5m34wKe23B5tfzd7sPoXD2cdHPtSXi5C0n70Y/fbTCHvNvj2f3wdM
qsMLzY5kaIIOPZ1U/6IqBjqoJ5aju59H6kAnLZhRYbzNaeH0d6NiUWLWSfKPb01N5y07XAP1yfi1
0+q232hZO80ucuz0ch4zi/3JdR0OdCibUtxkMh12dErPqG+ob6Dc0bh8NWHGBkuYcMmhcO4hi/Hk
+T0OaCwAqNxmM+mzURcsiInSZKZUNUdkJSgJQwJLSY5dhh26JIbmMuxjy42TWEBhp9/eVcYeyYW2
uWAdWK2OSXzfgNZ+sOPtTjGiqA/vG3HgrRdS+uPivs3e5vYxPS2tdA8+eVfP+MTQqirc5zZIvT4A
Jxw2pGj8LIAQ8edbWldyZoAjvgHkSi7bUXg4eNX0S535GXMKs4K7I0waUmAxhnpS7VduhR2BlFLu
6PYxecR4iEyhrPnS3RzBvWezFWJCQQQwz5iYGub6keR96AzC8vjAZ/iF5ZS6fIs/7dM7y/HHzGTm
TEKcoATARHUqLEEOYtiVzlW4/iKiseo6U3opecay81nNP/Hy5QIGg/P6yNQz/0SJR9KW0iH8Wg1o
w5ACLgHNFf7OAV9HEfi9Rzj+JtgvpCS0jOMkIl/cGuf80ta7SZMogAnkLazufer+GlbzzejDHJ86
E79ONW/BtAZhjohFhvWquRWJdwz43YOANQhDaFACKYPKLCfkow+N+QQLvJo0FgbTh3ckzum7Zr14
MthCk3DJTZwCnhNLkf9THI6e/fvoyZwmvyQzoXqA8ICzDH4FnHSttPsicf18nQNew0AT0xqDg4dL
OvPfGQWaYXaCVcMaL9fD4g1GGzRoapmNUv252Urm9Eb862DFd1at8Pkx90WYLhUdW5GmgV18HECk
oayFLh7HZdvqAHrc1ksywDrcAYZufXRzhT35aNqNKws+On4Gl7fK8Ncw84Uoqtvkb0enFQq8W4Iw
wEemJXuw7QdnDAYLTRZxZZXE8aCL12grAofEq4HMTsZG6lwbXDl1A1Ur1XFWLsBGWY1YID7j+jho
8ncQv9sBDyfAJaOEH1nG1R0aNugJUtoL3Iu7dbSuoPRuVVf7EmNstr7FFJ/jEElt17qPh/cFUIvI
l97x8A42Wte8lMCOJwrGQV7wXo2xfqBEaWEkB3z0wOwUXVbV62CdUlivtt+60wTIP0KReDMf7Ws+
Wyh2yYrv7f7lBs57xxYn8z0Ng1DD2TK2Rn24LxbhNte9+oM2t9mgGcaxHHUYodx2DGmAGzXSmMLO
R53Dqoy6TVrr1JZddpStDd/W42vXgstqmdLJPDsfKtMvHHXSQdDA/G3/bj0jreruNSpZQZwMOuUV
PoYltIVv0K4zwjZGhcbnLpGk4WdttjA/bm+14Yw+DlORo/rXKSCk3F+eTFGoFGnIV5Waeyp2rcIB
Aoz0u1uEzdx+YbOW9cDPPew1zrYOHMCYnaadG2H7qO6ZOb443cx/nsPhHtSyQCVKCkhcFmL4zVt+
xYW1M34wK4bpovjstise+TJ8Yuq3ah2s1ZMhJnFn9/zYoPbpwdbmeNGYY97a0jz8+FfdvljBwXwh
Wf+xfXkfS3SoZpkmnZdzmudeY+k0oprun59RQ+JZpanX3cvq5nUx1OYMuGAulz1+pxdWMZ0qoDCA
0S8Ml5AZKBS8pxUIGvTGCdW+IHoywOSCwZFbVm6J5QEu8EyTqdnfb/zEZ1WsOO3uQ9l2/lBTjE6+
Rq/9cABQ8DLGkO+gdLPVNRt1y34d7LlQ9efXnx1lF1Kay8zFMqii0pjqdXMK/sODUNGRdCxP6nvm
yaqadcpNhfN3Y/MSV91lWC7sV7Syy/SdFH0IZ2aOV+M9xvSMm6PPcJxu6WyeU8wcgQ6X9q1u0+en
R+bR8/RK1/O2dR+SImghvo78QHqbWl6e5jGIYiVtoST5OqCNOr1NCAY7Jum2XG+YbXAzte3hJw7G
8h5YBKz4bX279R6oj/oezTMcgCaf+cMraK7wYruTYIjHSXsryOZQ+iRRBCQUCXS0GutA8c6evUJf
weNWgOzPAOzSnzBTzWHg3vBDl4c/CHnqVzdhzVG61UyGHePGbNYA9sVBJqGNJe6fquh7QVrL1V61
fk4yHrLr1ZBJDoLwF146lD5hP8BdhE1sE0lacK3lkROQgqduBqWLA9beDvQwSDARayrtayaPqxPY
OSxx44I6c5g+Ciel0ZPbhje+bMf7b40Q0J7jnukND256V3uvPu8epXNoZT0ckR5e2xoHOHpeLJXc
V6vkSf6jY7X/8ts42n8Lk3TbPcUoOSZAgG9UL5KjW5s+JyHc5po1htw8JMxTUs/HnVVCyWneNuia
I9Fqn/wLlFc1DnjSNPNXioR4fuWC+W+iApYLNyNy4VePNlHNmVZzUit1f6jk5QeB7lnWC8g69YYJ
lCjczB1pK6rbOsVtZn6edPDQCBmpSN8zDarRwaQ9VkBA4QGqr2VPr6FNZDbAcc0UCgHUJ4FzLDoR
+G3gITZPT8MAOzaaMOkQPrQH5UZDScZ4zRpzlokjGUgCyTVtwQ39qK/lbiB8DKZRFDR1cxyIq5TQ
kYoJ8NlkkoKUP13sSnXF+g1UVHc5oOLxPB9g1J10JvwqvBDV3aW9yNkAk1MyMovzZPiByv7woxIb
qT3Pb9kTn5L65IhlrJoXkU0T8eIMx0w5Gz2RN3q0EdNqvX/xo10om27NfdFvOksy0Dat/XVMCkUU
2UuD5qlCjw6UbJ8Xv+nmJNefmrODgvGt1/Loz6mAgzVI7MrBy0UmDySK7XeZbnkQd/dmPc0zk2Ca
7tfXmaBFPysYv3wMoBPDGaYFtYRS845rMLL8wBAC524mTOIxldbv0OtTtfADzsAXqJBSKo69F7C0
3ytx3K62X44+XRmETWZ2b7Cejd8Kb+46Z7VYJgOMhFfUTbRH6XWzCV38WxxTpoi7STLmMzjp7V88
5qimZpSJm0TXTN0HdI+Hh3Q4DoKvJeY0H5cN8bRlNjdmKw6+y4sXLeoAEjjNszntXLtNeQl8YREW
NI7ec9ACRRaU2FBztuP8uaoxz/0EOkvoxpA2qFCg5qLSgKyEAZIXGKF6jDhMru7flXAc1RUdQI0H
wP045Y6+6VifcvYOngTN78FmiKjDBVy6TlBvmTyZHAakucIDCmy67j4nXflg8wCdzvq4T8X5NrwV
9Cp48/xW3Mpf7j3o3MQ0erUiHWGegWGeV28by4h5JDY38K2QGyQS6y7rJhyc6RBnedKFp3tOx7+Y
VdQ+MBj1csczGONidSNlOKn9rUd7/tgHT0PuIaubsaMPr5Z0SZvM+zfhmAcSYewFR3fX02A87u/E
SRZY0vkSiNn1r3CbTeE0MHZ40RSM7xmdRzJfzEX4YkDAs3MAl6ZqPgj7Zyra+pAWFVBBdrEeF/sy
+TFF5vSzFwCJ1WBdjP0S4iSesgPp1znr0l8Y7g+8w76xlT6b8Dd8z+sIFmVi2PnpFS2ndO5Pb/bp
4XdC7lYjjpBmsTWqKRKRx7o+r/cZH1dSdduFQTiWdy80DWPteR06pIYqVBM2G9yZgw+9qcUgmlHz
0K8f+vejezkw/euL4dyBxlIVvTv2tYKKETDqxv59zU7aIQiMIenwa6P0xnzaGwvW7wwBl71JyJgw
xjyx0odjZcObci6zqR2Q/WXmFgul4ZB0aRUYQlGhndaJyFY38MzkGoefHU4gX2x2Cdv9sOLXEPls
Nu/YwxzFU3O7tsHhe2lyshA/lPcXbkqr1rEAg+SU9ZLE2NhK7S2JejOtZ9WCMJzsGVY84K3LGeke
XPghXE16Znwwe70z31Okffk8fPgV3E+8ZYjBQDbnJCHrSFV6gqGWZtOCsXx2Q7cqLnx7qhNRJl0h
7kPZSE8nJcMNPiaRtnLqki0Xd6s1bTO9h8ofX+qWj2cs7RL2zzCwOfe5/rZ1s29CG4bh0DF/ufma
bofPDEIMTB6q0OVumzNFWpvv05t33ZA3HWloF5lQL9mgN8tu7xOoBe+YxGP77ZiwEfecHmmtxDPb
sLfQh4gmb7ZZbu/3bWzRqTTmkHhxmkFhrGoX93kYlIwoeDp3qj70BCjMIlLfRY1hR1R7rr+8wr2V
lrLwbH4M+Lqt6hR3jw5tiXuhfo2IUX7lxjhbbVhETyoyxCF1isI3fUXHMi6JXgsqY6ovHjZMqjxq
4Zq8bpP4GZ9emyEINHhA7AhPswn2v/RqnjPmJVAkEXOfqr7iQFRbfggPUD4R3Ch+BbfwEEOoJtDh
jZ/1ePAYWjNe66PuH2YoEqOfD8KcLZzL4SFMjiUl0M2vGX5y8PC8oUn7gb/DoXVVdYbqxIT0IUtX
oxY3KAXxPRHRgQPeAqQP99phgUBxmBL1yDUeS2s5aNXtKmSlGyTYoNe6J87qh/RI0JHt0exPqPhT
i0xqdfCKZzyn9ufkwgKeOM8x8OWkuyqvIRVfuZc0gWnJ9ktTzFsgq5hPpXH6nEI0TkjpCLQxqyqx
9Q1TbrGhU+80wCuqMiEwVsJPhE7nqbEGv4qv2TXNsUeeRyu8wT5NPRXYS7NALkW98LubrIy91ynt
w4JxKN5njA9eWKdCZoiDaipjdhjk+O99AqyhhNIoUUMCUkaUfNkTPgmnJRLWDvQfOF0rxkGZ3w3J
rPL2VtqC08imHrZ3wwvxPcjrPtN05s+nOTVMthY0ouFwvw1rGJ+ETEGnqH4qKH8P2IHkO3gLJjWL
NgDnGViHeVjNT1gFlS68HTHEJ8+aT9uL6Mvki4zDBFu7K3ij5Hr3zFk1QBr34yFubfuGOZ5z4Nmc
GU+IKlxLMZTUv+2S/G2OdJmjqLTxbU+01G6m03eAv/a1a/VpcUxrN1IH1rZuvi6K3IC804aTYkPT
//RuduvrndCqmhPaHRCEs5p1XlzdvaVFFtTV2wRiV0HofAzHz476jqiDxteUk4r14bVpk4R14cR0
6UuDAtFVJOjPeqeQQ9CuJod+L59BLAwNRGBCsHU6NKNm4SuYWGfB/idXyqdc0N7JjfLDO9ur8888
HxWrW7hby6VqlAxVJUnpWq0BdCkIf92QTpFAI0DINNSB8Cuizx8V/ZWxgNImQwgJaRoe8Y3Umr0m
Rc0H8tbhG3LcfNwGWcIngQGGFz80VQf6DacmY2vZL7ZUn1oEMDIkx3yalAOduZem1XdgKPijzino
6cqh+8cNccThX5vH9ZZ1YFDMgM1MMQX7LhF/+4BipOK36TbjBUFitVBIfZkj5KxqiR8P8wj2HPz8
IpqNqppAkMdGDPrIx2rDkKx4SnuWynMRwC5TkxmqxraTefw1n1bvJal0Mkv6pKPLpNp3CC2gxtM2
G5RV61Ge5eybPcvlGnsAOJAllynNS5sBmSVED0Gh4nBfxtdAJ30zW9NXj+UFw433c4FLQuNlcd7S
TT5g4cdE0tX6uuWY5Un+A5z0sQYHuJqmbzFcAwAkU+tar7UUYTJahE9nkTFVQoOeDdW+SVVkvx4u
18dDZ8YZgaPg+aDdKRnAyztgXg1LcIVEoGR6DXjEDPZFCcEaTYPIxXU7BT45Asecd3faCs5+QvZk
InnoksW0aR9OLx7I7gwTHekUEzHeaIzAlpgNx0OR8mtP8c6hK7R1jk5IzcyF5+LOUX0jVrRcOP07
xlqq5NZAKmqwKf7ohNtJiTllOKv7Oakw8zhZnqfhELTpa4mLL5MdhWGZnFpELVJLYJzVqr0/M3GC
HZ2Qg8JSROcA8F/8AXXLlPtkVG9hSsEbNtbgDY5+QxZR8Zz+yK3S6wbVJcJMbvh5op09xxkl0K6D
zkkV4f7SY5dQCVkUwYzYDI0YKMY69D9WyejF/gErgn4Oe3qbQWM4+99Jl91CsqGgRkPkBWG5TN9z
XuhmYiiMfPd3FWRkfasalVsZU6kw2gcRCaIJ4+040OfiUB+n24rpHiQc4Akd9Yurtzo27c4ObiVo
bOV0dVUHGcfzX8kQGDCDCUh7rD0tcCk3vjvN8AFbmabboY/8z34w1oNPEamB0MkL88ARNIb5xHgs
ubPhycLppuI3Xnqs5e13MEMw2Mj9E8o3/ww6xoo8kmpWpHyntcbMjhsYA1lzzQsyhTkHs1gZJaki
G4skqt4jBCqMC7ewN0PUH3s+rzJrVw+M82ZNBFYYqlUD6CzQ6CxOGAMelS2neVcEfsXYbw08HxJV
pXLEm8unkzHgE5KUR1kfgDt9VtBStuOMfrOJCADQjCYXKp5l+hF6h6zWatVEwoGXhfuG1Yo46xgS
y5YuuTvtR7jIWwifhgLBh4g+hNSjbv2xFI/k+x5usMRZMLhfZsFvZ4c6EJVKq9NDup4zHRQEaU/u
E78mcUi1jp7LWibpbMbwc5Bh5/Tz3g4zgZdgDR9SB7+4hEeaVzx7EgQotZk1oXydLdl3NXxDgQZr
d3WZWLP2iOS82yZrlFdzCxESoJ/x6n9F9F/+uycGPqbbakr1abuvuW2vAOA44gtPHX2GEk3myyGH
lQ1+AqBz4jTyCB1/j0kUEbV9XGcik8yLoIwxJ+yNN8n40Rme6cxI2d/dlS+T4rerUCGwOlIuj+nc
HJdDvsCWZK3LuG7JgJk7iAtDYU9AYmHV6gkDUfrgkTXGP5+clkdiFgdnw0raE+q5dnAgeTE8O/qe
ZamQk5JY/ZXckujl/ldlOkFTGqbkrnv4o6x3YgUH1JlRdzmJl9JDHfBLnBrvMCTtdr+eExJl4NWk
ET9p+j8HvOCZGNJnPxNLJQRQ3OmsPfvazjdBlIq0tV06r7FwLYqBKGUnMSSIGIBoeOxV3n57WW+7
LCq1fdGSoe4TF2GaSKKxQ1Aonss+ncwaFDvoWWxE+GDxwhJerO7G6OKdHJf3Nlttx8g7dyQsH6kW
Z5NGiXSznnGehil+hkEtknG8esKOjPhpOaXg6LzMfKa1vBL0qR+LuAAuESoP2CGYFd853jSm+pIA
LBHBuLl6Bay/GYc9P+iTOgPHQgzBYsmB4yD03N7iRD4mL5E8inwf9ddfhsKwI+vpWAWHEW6oreCx
os064KHAb6ArklGJSIdy9KJl86R3JLwaaqiQwWzg10of02uZQVKUBgkriXTxDoCdR6db0oRmrLcd
iFoSNXg1Z3rpzOyFQrRY0Ptdi8iyu1QG/EKt8ydnw3a1V2O64bRYvNt+sYNp5jIjnEbTnTnnNq6e
zKJ6BQ/rbW7+GKxQDhnpLO3MLNAGdJpgpOIzgBfV3dat/sdEPMS3sfPT+PPScV8gu88HcN3R7/ef
4a5tT7+bPlOm1HndVXzxU/kRz8fpTowDZGTUO+jQWHxYHxVJbXiZJ4lrQ6hdt5PN0rEjEnAc9mJl
49iItGNwXPDv+3TXL5UZtWYRV1Krm6wX6ned9uzBqU8Hg/4mcgMbQ+mE1qibMWeSIWxf64XQ14gg
jCAm4pFCwaRvDHVoe9Rh4kG0jd818+Se6zYuEC1/cBgKhfaRIuwpzTefQQc2q7yGZrYNR0t8hgbT
fS7NfqbRooXSsqP57C79jzcQhZsDhfGPDKlH8uSe4dKi1Yw4tzRrQzeK2l+c13jWu1sLC7LTuN21
9HnXrpiLRJuZkeBmfZ0FR5uZlshjbgoOy5sHP5ce9w1uzSUoh5Ad8D+n7ervLpXaDVhUQjGgN436
BhUt3c8p4OJoCS+zAttI4ZwyRlaz67RFrGP0BB1Azzvgd3cyxtEuoBpP/V7T6tGYoQjtbAifMwik
ECmmnXjTHwyQB3S8NTe+e6Ez9kfr3ptwXUxo4cqoezjtcj1/LV4HVg/Ptw8prEqepdtSb9SgZe/J
dd/i03hpverODra1UMPE1dIwaH3+wp9nMN7H8r952LzRUIbWIw3+x3WAvpX71KmgwWpaPPvakENR
KYO14sL9vHoRHj0RPTFzSm3RfOISfMHQ8w4nlFU9btBq/0w7okH7TAcb9+hPW9aGxh8r+2U1+rsu
+RR75+9CRobfGXR4rbx9k/CYugzVNPtgRCPa9k0OaATb1oFOCiXZzbpPNWFts4Z857TT1D3srpAF
EuhN0eRDSPngOzAakQ+iUoeSM7qw93Yt0kQ8LzdtSmfoyfZU2/WProuUnz4vDvkYidvPP/rGLie4
ZooGfyvzRvBCYc7J0C9k/ss94i9hLgtdVkNHDZbFC3XPd8hN3Y45gCprXQni0zfqKagxgFwIjygU
YF4QnkrGgDl4DKAITW8uzXrWKz9+Uf5aM53uZrEQ/mwX6aLLtvypz8SO+ph4NvwdPBIWnIzIPm9e
6DnPUCYckXQTTmH6Ujwj0T+QKdDE1v0KWDTn5ecGbF3WoN9Olnyj1iKa0h8macYj0qxHvVEzLP7I
C/SVqReWorUXkZ3e56J+3Kc/YFqq7RI8R5lMM+Zh9KBy3vYXk/oGX2XwDXY+nQ+LOAhjH/ek0r6p
yy6T4otl3EPMd0NsunbgeoycJcRQ0ij3oUoMG3Z6FZDiyRY7MlL4wbrmOy+34teaL570xRO2TatN
TllcKUne0fPF9HK4me4raRzpqVONHSADcaqx+24ZuxDu8XLUsbFgGMFvyzzhkWYr9hdbldcRYrZp
kUO+/QWPIvx4O/jNYOdK70X8FLyKj/8YdBx0mAKLCDv4HSI+wL6CZwSBd/Fdnf7uC80DPOEUMmSK
NAv6L9vFsHzd0kclbFLLfzHvne0NwfZhQzclbWk78c8qBrgLOsx8b2AOZx42B8UV3ts2md1+cVuR
nbmf2fVH0nsoRbBI5R3GM54N89Hv/WdEB/dEMolMWi0Ntbiynqj2jp0QonEzc/VG2oUvBbtAuErZ
B5lMQ70SDiZWtntMz8PcKtwu0+j/Usl4RiMMophgwZJNtfb0c+/+t2PdtaDRseTovnCMkYXQKmn3
5D/FCqeI06TAVCF+cBNXm0xyISSJ5nQk0zn+BME44K8+s7N/mlBSQt1bQlO7RjDajl+blsd3f2GY
oF2DcA3xg3Bsho/Jh2/kIzwM4LvqFTp7VDl/RSgU55+vM00WghPs5euP4nrZEDy6DgtWuMA3yfbB
iB8Xq7pC5XG/trGn2X6zWe4ZzJ7Ba3Xuv1a5dFoqncdp4Mp2c/OrkDl848vb1ieLYqUx/Qzah3hw
MPd90VrFCIxxJfEWtMphZORzknBki2eu8xb08IbgikRGwluHUQuveUYiIcaxYqUzi8995Ea81qYD
5wM9JgT83pqiBtcFODpTDjSxRpGxKv/exAbFH0Jyp3AhJOMJoamqb2IZ8u43oe9ROECTwrKjxxPI
Vhj7z2EFJadJx9ReNrpQnqi5Xv+EK8KSHxBUo6Py4Ywe094Vjy2elAzJo8Sb9c4lgvKX+qxzDFxs
UR5ANPzRaPvLxIgZO2NryjaKSXtmDx2lOTMEhOSICBdCB5p55h5iXVDjEOdqRwNdTla+YNuSsDVF
wUkzfDbTSLufFpoqtEljKP5z0mZ8HnOAZlBnQQdB964klym1SnczQ6KJSEnre9s74A/Egy6C3p91
9MSSoMtZQJ6AE5goCnx5nF92AhsJij6S6C2HtztCmuEgVsIR2XIIrUchCQJUsVYagbD4yWSQlwPh
3pLSsshdC5oWHewhrNmh4tNp4yucSBm9gVZCbKxHo3U8m9Qrtz0CzhFpLrkugR1Yl7kcdSTy0ADf
oEzptqBEeoCnhIjahiigRdVYc+HdQBsUzGFGtotAFtTSpng22xTtnqdqpgJHazbtKytoaySWZMUN
VxRBnQ3L3ID2KvsRRbPsMp6Ej6YHu5lRy26XvILvmD8wRIg3x1lSetwiEhleouQngnRLbQK6A1Fb
kl9ABdrY+z/ArI5RDSvgRSqr/MEx8Ad35jIi00IqjVZ3A5Whi3nNC4Dl/nE0jnzeJ5gKpdM7qjrh
ole42cInKYOyC/QGuVwMnpHKz3AGEPXKQ+y9LfEgGyN6c5pAnpE9TMm2Q/YHNS2jYnhMDU7M2ZsU
nTYBf4uVmF+cS5dVi8hfv4NYC5xV/JQAOABmErZ6z/4Ig4NYZki8fmxkUJ6Pz7rtQM0XeQy7Bsoc
F8dS/pukwpP88dMPO7WkN390gEbSh/2n/M68nwWVFBca5JkH9SGknTdX9t51iIYNc8kEsISifER9
ITogeKMXEluofT1RtbHmQDFDi7HOgk6iZ/yzHn6MR4AZPSfOEtEfMy4iTgG21ql3hZEgXM1HCPwW
c2WsVub05LI+5ZgmXfNG2LB0N3GdI9rWR+4AGj/pYRdhKGEmpv7NW7TP3XML45/DYrjt+BCyaOhB
ZWLISBVuv+UE3l4KHA294T+SzmxJWWwLwk9EhAKC3jKDKDgPN4RWWYiKICgCT9/f/vvmdHR1HUtg
s4ZcmbnYPCJeuBdY42KrzlBz7MkgGaDDfip4vzw4pNTf3n4tz9bs5m+3YqpI+2ZOpzxQviZ4g7Yb
CCYBsybAJntTLQNWiPzdEHgy5bZ+xakizQruNUL+/bENj1iMcIHCZ4Mfd6a8KP3nmtebZ5guj/VS
NXOh7cKHJ/6JQdF3+B8to2oI4/ez5FCx6oWk6jCSyTEqeRGmBL1zuXwj7uPQ+zMV6aG/RpqAz4YY
Nenh1QUQ5OvyljKwFdDR2/loHF5Mn/ITjEoCJooDPPxaqqf1hCx//DBHz8goTc0J5gRRbsArwhXI
IqCWEhJ4Ig3a5JdIIsMQEZ/aGWzg2PYWNZTMZm8joqMhCFECs0ku0r54SLU0cdlCi+8bPx6vaaWg
nbZBfoORwcLpOZiBWbE0qL7aw8Cel4D8Jzv8uZ1j4wB97WTb9D8jO6aLA8Y//cMOTwdoGg0LMk3Y
1m5mUk6CYfncATbH+fdNbr49nbbuaWjweVmCZe1sAAwxRwPCdVlJFNLztTviSCe4ts2Yxubm5G75
phXAG+pNaf/cNnSTygzmo7Nmn0aEt6ALlVaL7kmk373TFbKGIa/pZzWI3BxWMUoTBoQzGgoPC3p6
SOpz368X/rr1VMokHthwiToTSkY9izru1zrxqdUxgKco9sbrnx9uTge+EvBFIarYodw6wvSx8EP4
c4zLxI5kfq67TCtaouiB6WkF4iPwxtXgzFA2ZH67UxYIKHzXhzHs/1yGveHyYzOApGSEVQ4r9F7O
8sUaFQLb7df9GwpxbsbfD/ZemCYUL+IoOYWrMmJRCONThYn1Fd5gOPwLf1I4G7ZYPESsvLhvFiWK
Sy49hHPTJaE58i+T0/KSz4Rmh0E4KROlIWdJEZi1sE1jRQInWJipnVOPI34TnmIzDA0mBqmW6jPn
FkHEeNJ4MmokGiMEj9b+7Tyck9kni9BwRVPUGAoq1xwRI6FIBCN+dco8D2I+6RrpzRWyMX0iOeNW
WmuMSvyL49Q1kOIaaauvriXaJok9Z+d1OyWijZaXOFZmpb1b4mZCKzf18Td6sYtEN6mSxVeHfXwV
SWhCO2Tr82SdCvTAHFR205mxwRHyz/epw29ASq4dZUFQftKUl4Kd1mzhISEDeKA4TLgDwmptfDqO
/4YW/kQjpjepkCuKv3Q3hxMAkyzc+RQjvu8n3gWK77KLeZ6fN8fbhCHTseR4Ys7hc9P8LxEgURgI
USDuHb4vKHDxyNYVhD5F5R9OUNICzdBW4j3k5Ca/+c1942T2Ex8+Fuf+uuOaU+N8NddU9IKTXHAX
WVH2DmIcmXR4a8K7C4AGfCM3uwO3HmqeG0vbOMx93lGz3kvH8NBZ85unOWIfFVyTL0wPaThrYYgc
7j6MqS33Ys4uKMUOXmtGcFdONLcJg9M5K/9s3ChY7D5nn/rGzGpGCP+gn+8eslXhs55MDbnwPS/G
ci5oLmJFV3s6pb0jOwqfAY+EJBv0BdMsdibl8fyJKcDIPEFFS6ZMJ2+yC9X3aoYarBDjndv1Tw4u
rNj373SkuGFrfizGtfxn1YALOaEbRMzR/u12aEsndpZ676cHtDXqlnf3BvfkIujuOpsHrH5HVH25
jMbxllUbe0wfpSTmEFb8ppb+RN9Hq96lwVi12DpJNhWjOopa5Od7POSs0TRi591AhFr8y+j/fWHa
s+Zf0+njgIg7yFEbRBLNzmydHjnjvHj1xLhBzb0bP9lGZdhsyADTG4lnaQu1Nq8QL/qi8SlPtUDT
2fYpjJqUMzke7yUhc6Z2Z7XGEaeqqkRpAKYgcNKxS2aIHO3fThsQgTOJCxyQ8ZhsME6hbdHpjUu8
eUwqVSHbPHf4dYhKLX76dEpXMzupbqXaj/AWJnAP8V1Baim4ujdfO+ZIWwekNe4AMZIygqIr2Wwp
sEoQrhQLBIfadSYy0PmscJeEsGkU8QUEdQxfrjcbhhCc11SBwA4fJik429Hy4ctnXNckvOSCr80A
txziT+Dzzi79M25crILKnOf5H1aTbnhhPQQb7x3RGkmLiEeRtj2vi9n6szjjpgg34rMkdAFVsggl
cH3DeQUR9SabMzvH/omJ/uaHAobfICIgdULsdEcBwm/AJDhU04polVhIIsyYAzbsOKFAPowqBCj6
GAahBi2oYg9xOEcjBq+GhXWAGs0O50mcspmYJbyJnC1uQm3XX7gZYxcMv7UShnBmA73/ajcoBYW/
P/GSWhGXRzEDqu32521NYMAvRlZ+n8FAHrEcfgPxgZkrXjeYQiqrl91CWR6G/O/bSVjBDB9q1TXW
XV9/WNUkWDBM4volJO1NdzNlCDYwOtgSwmorRNvfADMfODkQ7dFOjRQmMSjkmXXyM1D4q0+50/LU
xNKNYvr7pHeYzah+BvYe0lODMySPtgLwMfDeYcWjfIc8Q5+lGw7Atk0x9UErJqx9hJPdS7TDdGLy
lnH62ddr3giBCy39GXPgI37+QlcFuzxYI+VRt9EZIavx+P2HMzBVy+1ErNX7oCGt7ffPbE/HBlFl
P5uV8TXez5TIOoJbmBx+52WeOd20z7MC7pNCHvuc0KI/nuZ5Ygxr/x+FcSbcibjUgtLy999AXtAG
g3dtbBKiqgHfmMjLzE84ZXwx+TbE6pzNwMN8ZZmawep2XAXzeww9JPjzfimPP952AqXB4QPh4eJL
sBjPp5Tq7x/UE3TezodlqDAlsVSnhBcszRoOCU39YfHbcN8hizG3G/nbWeOLqlCMDhNeK8mY/qXR
YltCJhYTMnAdWh1rml75xOvQ0pAsR3lOK4v/JzfxDHwCK8mM3CXuG0Lm5x9l21kLmJiRFJa5tNAM
VbqvKHUEEpfgW+3zcIgrXwQvpLUZZDdeT8o0ldQnDjyoKHGS2CcsJ0WfQgAQMco3YpaGQO29eVRf
pLPXAlfOxce9WUsoFg7/FcR2wx+I+vCziO4BkDHOputxkLgfsCRAGB8vd9B0G++U5WUQLX02ApK6
Y813Vdm8kJ5pSMDB4OGJMIi1HGbk0P0w/2X7ssuqoMawXTwMKJ+ovCMMGITGW7AKEJSz51BaMeiJ
QLqoPWNUrvwywGNH+w0+UDL1ZGwiGO/C2wbAy/Czi7AQTLY4ybbi2h0FQSw9Z88cOao5TBnRyEr+
IIRkD3swAxjtNGJphszOxEpRQ6/Ah/2jA5/oU8QoCHIkj9SkwA/3yo/Y3BStBXYYARw5W/ZLsFXW
RRz4XdIUiAkWTznZ0GY5IoYjF+fZOWUcHaHXE04RxEZ320n8BKgFbc0SMK/RSfTLhyDfx1xptROJ
p6ZkTLY8APXLSCR3Mxtjucn0rGqiP8ez6Tm0AAi4p2LXCNiJbH7m8FqE7Sg/3Itut9asfSWQN4C0
2Q0wpsL0eWAr1tMa7c7ntgGaQlj/4L5Lhii9L8oyjtmiUxi7twHI6leRD8jeAMrvCL+a5TrOAMU5
0Ic/PHOs6II/bnehFcZShAQLIpT4DPzkkkrRXSYhRWgDZjqaG3yU0E3hM2aPbEB1z9VzDFdrUdML
L03tl9Jd/CVO7h6MHulaHI4Nt10oLmK7H35thHmnAGDHIZu73xwH8hz+KEKwJpHiQbvrr5FNDAZW
Ipj7PiA978khIno9o8hhtC3myMVJoFJANgECOBG+lpdr7sMeJZolPA/6lSMxZ2+Nj7pRMkSJQLbE
B9E9JOsvis4gDO/rEbXN2NglnppZoQtL3e1+cdpoDOAiUAkNT1HOBdJAhTfaRQ8BB8MS46LlJfsw
LspNhhb/RhH4y9IqqttzRnojA7pY8y5zJm6Uf7MLbwqTNco/VnyMee8pXImXzFoS41hiBcCBw9B4
eXnumFvRHJHClf8J7ZAljbfEG8KkUbiK4U3zWfiTAe0oow+u6OY0/A0GQyM7C+Vop9Y2OZFTQD6k
oVxVlVvTowTPqBNLVLAC4005TXA/RDfHHaLP+oj2WgAjM9EQdER/p8eejrvKJ+12SkDf8m92yR4A
+q/MNZbRUXEoucqhTc9H5IscKbpdLWvaQKYbALQdYHhswcZA5oZUJu0KsexO9Ach+yD/kaJs1LYF
eXrpuofSsN+mMAygPQcYWi5d26hDI77IcFjidCaOwdU8CnHt9xSdcfUl5q7w0jfdcOSKDiPvmMAx
k9uxIhsEZS8vcoCS6OwvtYMWP+kNeBwcr3V0nlEFiCDQY80s6heWKxgF7HYsafT1L0Ak2PTxHfOY
xgc+bUm12BgXockmPk0AD7fVQfSBnNWMv9/+hQYmLtiAzByk4AJsmp1FQcqs5zKO0W9yxpcMSD7u
xwX95nWgPXJ5BW4A6KLxugxdcAL6ppHtvqf0TWDGx7tG0cIjweFm6SfObpf7LORV6CR4i4R5bdqZ
61zkbo7bNT6CFTNaY9SFkSdKDoBm1XQ+G2TKfAqMq7efec/MakM6OuZAvPYfviblgeg537whk9rW
KmOP9u9FhTHxFvAzwR2NYdT8EANd/IgcDMZgFWWRsGSbTlY1aZVFtqwYTT3VlE+fOW62AKCeBbNw
hU4HroIYpBDPppBtxK0BKJ/IhFq2bfNsxsw87c/XiAlOYp0oPVFGb4Y5c2s2Ys8Z81aOGC2jfbCx
trfnIdnG0fzLBUE9bxqQmkhvYj70GdvlmHmleGzktJkYFxY/xZ5gQnsvZmkUPbkNCtmbTCJEwtYO
fhqqKw4QhMI3yfXBOmDgCdEOCxUoK9MSptUEtUsD2GANQTTPiRhkFaZaH2XZqWfr18TuHj+jaW0q
1tXMK/NBDPT/0etyk1lMusi8u6d4r5k0f3u3p6dT5uaz4dAcnivWpmhm2kSFihQhfEZjS8fEoZ1m
i0KZFpp5W6XafMw/f4aO4DVc3bejuXfvS7TVzV3J8843edD76vY7G2Zw7VYZ+nYpc2qojKd8WZxE
70GKfcbKECMEyA1mnnmiWdXp3AjOtkRNcqcNRgYcoxLe5e5r01fu05HtxG1Q+aP8tZ4OE0j1D3gU
b/BsdmUeUfmQZUjWL1Z5yaYc4BoajOcZLV4PQ7awseqdKmG1aq9G0WElIMAjEeHHlhaC/dhZIFIF
zBLv7qp+O31AFSfmaExa8WZTrCJY5+7jnB4xbmDygROljtAbByUIq4+l5I4Wemk+T4/pNbGq4YYq
5kO8I5qaQzdlWAZDmcMw5FKP98UYJkTFSyMmurAUJvO7OxJSA0gqLVBtCWCXBdhnhDQZ6Eh6s7JV
6+5qVIawL5JlWwR36CjRGH7m1Svo7sdGOzD0eSNs/4UGmUXrET1cV7El6wG7QWEIJT+sNhpDk6uj
YYl9Kb8b3blIysfD0OkCaXqndGSQYPTrOgvuGqaW82xK6TyaynaBfeYkwjxz3jsvIeDUcIgS9Z0I
45jZdca383QgHJ4zHcxsYDOWmo7dL3ODUlDn4F37/b5YUl4+y3Xpn/3RnTssm1/78ZplxXzQ2Urn
qJKNs1uNTxGBJQMevFSrxiPWULgK8ShFncNEvj6OfdX/xkBaHXUr1SSd6fYqEfon0+RraG2gHmRf
jjTukz6tIa6MlrczxqBkLfBP+J9ZakzQoWu/7Llyx6vSvlQRYoGJpcxT+9wD6LNzBpGPi1WzfSfe
atTRmWSUAg1sE6wAoBwxNWxnzng7sHtKMA38eiota3Lm3fssaXbS9zKf7LT3eWCz29fu0JXCQlXC
pyV8acRUeWJjJ/C4BVVH1Me8NX7NuRdoBB42KIj5gptYaZv3j7IH3UUTPhr8K9vRxT4xu4PnZOr2
v8OEHe/Q0DMbRhdHq/GSQCe4Am7eGB5QkFHCvSeCEKQGUT27YMqx0vnVbtZM797Tfzs94nIsEnlF
JbuKsaL44GTN0x0Ej7db/H3tAcXttOgBsW8W91haVlj0sAnDjr606j3kP2Uo4LWU25XZLdUXZJNV
a/zUVms/5m/hWoU/ShI01CQQpuiOFW7mBPAlGQoSTOllQyuxzumyYRIdtVcc4lGhN3F6nJgVT33o
iPPN6klnuLrfZwUX2+Mte33jByK8yKtp6itIVygZ841GxCv+pGjkMB/FBgFrJ2AhZIh3hvLXypIi
oPBNBwMAd1kEzssUdjUNPj06TCqj2srOwGqWrXtTnGYxkpBLWEXUoaOH5U8s4K7CWrDuF147bdXD
T88ybHU21/YIxaMY/MWlt6slnHSQ/HPUKP70j/HEFnayvdF5cAtvjTN6zO73GDCvUjzwmkoXxKoK
TBRKSj8dPX1aD+7zF8o/CeVRePf7vP76r2vwpZuVLAVZ29WVN1AlPl9/zAOkkLkj23BSxamPo/Al
Wq0nWBDTta50Pjo0NuxjG6ZBQZp5xTjua/c1YFYHNwAug1y41wlwyivSqRlrBOT+tZ5pyrpv3AkI
cudgZfxOXcysRx+zuW2yU0F0KLd17zPg1sVDI829w3Ls34m96G9Psvn+/eA+oCtmKVNAwtekP8Fb
zUgyCJuIkK6zj/fYjNUoH7mIoUqbQlMama2EAIfvDOsalvTkbZWpN31APyzdK/QVuBFMoYs/Zvqf
LWWgnDqKer5NhOsFDgg4fuCJhhjATClN5jhzNeHQuSaGhfkBNr+6FFRhyaQFWuyQEY9WbAcqUtI+
TgauRFR7GK/e+wTfRTowlMaHgQtvJCw+zhsD6ERAL4rmf0iGEdfDJQ8RH88/23dMMTOjXmxgPRAU
M9EVwn54HLi3u9aTTyTbCmaEOQ7ffwl+GOm0EuRmyA9BT/u15cyCtKtx67HnbP2ZmBI2S9QVtEV/
+pO7ocdoOwmrTM5MPSoPOpoE/iCbKHYpBJYxpAx8j8dWKTKNKNVcbh/2rp078aqn+URbstxSztPn
yWYJWoK8DsuYxC1z5546IzG2HXkkf9wPu1P6DKDxwOJLwvpInb8ruYrcvntaMIkg//1cXQiOiQ1S
9V10waQ46NM0KKMnvFSbMKj2s7IeGjIyR6i7bAB5eHAosjkmQNZnxYY9XHti7MT28l8ZK1NNMp4r
5eZ87+xCT8Gxsy+ZgCpp2vVmE79mg0PvSWhLrNrFC+O1oZjFZH60b4krI+e2Jmd/8H4w25FdJm7i
5vMhrA6UUbjX/dwzHxHhwGEl/c3Tfx7rwZjf/uJsNONkae9N/nGe2Vb/+MkoGOuHoTKfrFn84gtb
gulVvryuZjqZo9AbuMW0cJJ9jo0peFkEu0QO4NxDWIejcsh0S23BwCD/tthLFGPnwzuueNfZME53
2fYhwxCofOuz5UWSZAKz5OnQQ6e1PfhrLXwYcZ83h7ub8xy5JYOjKbZPrJ9WLCz5OXSr7JTezHMD
EbjY3WZKEX7OCogGkWnIvFjZl6g0w6H1Cmqz2wgTtesPQjBHI2F6jBl7551ZVL+4kotn1CH5NN/C
tbhbtgrxKBxVHvlifKSRujb2H/pvNbxHkj+Yc0jxfSvHXh+WDSHH5ohTkjAqQjjFiuf1SLZIswjQ
uANy7n5zXLZcmp3ubxilgG2VdasWLWceTfn+PZVXOXwASo956/U+/QH7PLcUbFGxeWcMI7Mg93DO
mr7haYNjB+kxiQExNndXMouZSDZJ3AxtkPMbpjCXhoUA3C+mgq39wu2sZlwDTXQCzNPDJ6k43E6T
GRzGR9j/qkvdgumM69HIlJ5mDXvCec7GbySIAHGgH9zrNebyyYmYUeQYpJf4QnkUUA/EmtZ4hvkV
m64WiH5JDJexPS5d9WFLa5SsvKV3TGcSO99l971MAax3DpDvaGRX/mvgTfDyv+hTdmRAE0n88eEL
aBDXHD9SzPU7laqArN3hycq8lvntGsMpJcxPPAB8xPAKy3NLnax6pGOtMF7P5rf16zQOcixuT69j
P4U6dT/iTKydBq1J953fXZlBRhl20lZ52RqksGnW28L0c11iXSLbTNzwNcKQUvYn8wHC6p28VlNL
vIOM4VOvJmxXqvvK3HJaQo+d5W6PR5K2BY5i1o0WFd0G55/g7l8xeoILps3vdoHNBSPjFeESWeHw
l8p8eHMzumGeQocOJQNhMke7qwNPr59K8wniNkoS6AowIzxYDevKGYCDA3T93NbpVGQ15U0WFj1y
0totC1ie/miNFzk1vzwbBIJ2NQxlzaDhIHg93HQhzQv3vaKWEbcVTQe7nyY1ZUDNFH2fzrs/3TmP
4y6StXO2Zl3DJygO2rRbMSVhAv4OGo/qJ7o6d0notTeP+ThC3RbRN8ojOrGucLKC5cHtdDRj2l3Z
/TzHNV5Z9t9Q9ctpDzQ+L25u9Ym5w0zaB82iHTt0Adeo91BqTt9KPCYOU4cwqd2qDxc5+tUWqOHz
Z7DA03hG2iYuik6ZLsW5Tx/o26C/w+vDi2U2srt9Z+EosHpfUgc1gNmbmanFsH+FNxWnrLvZ4iqa
WBLsRloAlogQhjf34xhqGXziX3ovj5QIGYBpPwwSuDPA7vLLUVbq4k6FvgVT547ml9HyTb23gbcz
Nib6jD+i715ucgCXUVq61jQARxlZIBTtjk8fjExa4NGiteu17tIIw2TWcXXDmGzsjrEu+VoME2C0
CDvk9fjwchWjRzaTEVwqNoFIc6jMXkFJ5T0BPHUqISOfnV9bSd88mMilbrashEibKmP8x0RshN3p
rxpo1IkAcScSfc1yBsm59XOM90inCu3Ib/Jga6lRM7yTzTZMKRRIFK9tLrsT6WFIxKF2Osjt778k
BTHWHLhvwZCiERpjOHW1vsyHXrRYI9pGt4I8COEzZSOoJqg9nFwrXwAGfO1XUDzd16lnsAekoNrc
W1uhq6IT8+6c2n8Nxx8JUh367yu9hZU9vCwPxiLtZbYCiqayeb2MswkAM4zKGeZFT583GIso2ZYm
xPtnHnJZliwMyQpUbDh5udeDeLXpbhyVLeq24iQj53m4L9h7hYoYK8Nuc1t///LeBNDuIRHk1ki1
66ebQj0BZPE69s5u4Mj2WnAbGw1vffBIKQ0xx4NUWjUgYMPeYnr6ak0BR8HpRgR8eaW+BDmjiZTG
fCcW1b4WKotONtL1Fz1rEbQefUbvZQu2VGWP+J3P8rtd4XTGZJjeaGKnG+GPBZrQnmvmqTmPcvF0
9Ao9fNDeovudrPb+Xl70mp9o2DhJueHbqarVK97o5X5V+gkmvTIlNyKN1pxgRUAhgvxWj7vNRMO+
26ItZy8TB/jc+pBHcTe94g8Oiev2CRRIeVqOf/t00Fq3fbppdzX25sIzslxJrArb9H6BXxmHL0rp
cmfqRumdGkouHIHSk07Xzr5Rd9hm6t8qYyQgB9G/bpBhAJqCuyngpW9jEClumngAOykk4PTw/YBt
VjviKyQIrAjxBKqmsmKN1wAeq8/8oYLDNx/zFVwdeomHjsJCz2EhnRQzRxXCIaINgieORdzIYavz
bmT/yKjCTR4SQHGF7yjFfKCRBSN1nYRjSq3eE4/MaOjXOFz7LlCxnC1OtBj0v3heinaHUpw5Cp0t
c8jjRbVb+pKe3cD4FQWCNTzThj7/h2xRoaRyuruTYMOqp7ZeLiZMu3+T7XD6ZBcbx/R+pL38FRi7
5kmz27SxNUBB5NNhDF3Svf6NggccwMP7lK/VKAv1iVk8AeVGS8D4D9v6li1fp7Xeq9QgZ0CY4AYH
N2eAP6DganGhLHT/J1N4d1EfDJwTMZqIYsr7r/PGeQGv/N+mwzmLsW6rmwob6NmW4MtPbF+7H9r5
UUcoF3OT3NSP0qklRH9tEj+W8qeKN9JdAnGa2W8DQkMYcO82zsluwj55KArbG1DqXgXtm9gQAoi7
TF5A5gbAUdhNICraDw7S9nb3Rh0mVtOvlWP7uu+D7pc88fawcS/PKekE7KQEOQiyRfzk5Hcu79Ub
ljag+cvuk0X1dL4T8JFMcasJTfXVfrOEpBIlnaJ5uRjXqGxL2Uze64mn6Q4oQd1ZY3jCNF9QWsc4
JIRXv6iM7I+GRjsScNVFVVna08VH61tcJv286D1tg1UPro9e5SDPAsnDEOPtBPUUNezT13mqbzA0
2iwOhfOmJHGu66Q0NXTTuEBNMJk1x3j0mCX2D2N3tOcQF8vCZI+RlZnnfA4fjSJEtojf6xcbGqk3
mEs42DC7MkXt79fMls9ImqezgkZrYqQ+zOLeu+7b1YcBOlWeM/irwnTbPJ2bbCg/LayflpchcZBh
YHO7QoacUsP9iWNDjDw8mVX1X7dliomE5BrRDqkzBt/6m9Fw73+AqCRrCB2zX2pGTpvBA98qsnUH
9P6gWiDVSN5boESoixkigCeVwENp+Nwq+AYl3joH/bJqXM2SoSuyVu5SOtAQiGVbnjDR6QLMFZ33
tAhuI3OrwzJpz9kMaD98TOWfIdrueeIUEmyd57KIMAwToDP0TiaRPXjMy52Yn/21BwbyH3EpJh9Y
4a7G66F7z82SQx71p0OGsmq0zC9ZMKReVekyotG83iO3MiCL0U8zgiQiEY5GYb5Nzw94ej+qC7cw
hQC81GirSFWD6qcPc8LEz/XUSHFtpS6ruf4mEUX1s/b1nyRg7Gt+D8PFZw/DiSuGX5va1D1uQwCc
zCriD96XqgHQ8sOVhvqU4p4r0mc0ADrVsdtVFuyrqWpVRTxOAnwGdNwljJHLB2p73PQ6EAYxcAJz
hl90D2v4vZh6GOXYRC2d25phF5J77W0dfEtmck2JK15q1f5W3gS2BlQLyJXTN3bnRk6fQueBnbEr
uZRI9uBq6AwI6z0t16nRnEdhtw/vG77WDY50sCtAVa3BTx6mIQFnmXDCug2lyPJmkYDtzMRUGudl
h37VHUG+m384qjJMQNm4bf4OXZT5HeA+Ox4MlTJJGziw+lhZC9g3u7k5Xk63q3md57X9sZq5h5Td
uPtE69uO7Q4HsPlUR2J0K3HUDAhhSgCzKr7ai1+JzTdmSXF9ZCbKRu6G3PA5nW/WOFTcg7Tocmye
f9zPEfj5AG0S482rbj0Y7Tg3d/iF7WV9JzP3yp4czv8sAxscX67WYDWZ4RB10YyQlI3r54dKwkxW
Q5QQIUmGgTH15e1HMmnTSIgPlji2y3rivvwOA0kfpd+0Btv/hENGzVRTQ9g8jlzTrrrDzsgL3HgM
ZVEhahoak80z8xsMGWI99+TP+glmTP/89G4fvg1sa+lXGW4KlldxINpQ/jKWYcntqLQfavTesVuj
RWwAyDI4j9/R9x2BgKCZkEBXHIYJ8pSGghHDfe5K/VKWvISUcxglJqK6wR76ZCJyr0GMxdP3+Vi8
aajKdvtkS8Q9HrW/k5GrAMAdWYhw6RikN6qn4/U03Esv3lNJrNQoALdQ/GjBxx79YDeIQL33ae8J
XFd4DtpJg3Pp4trME8fz8J9rtUw+aA4prUd6FJ6/KJVoUIcOTH02x7jplATAQfeEOgfFJ9TzAJvR
DQwjAbaSmwE/iKXWk7nsYDa48K3loHTGMddylfhAEtCSJiqiASZFu3lJ0BIIPl+eCPcFNoI4/poL
KxfbGcNyJOKdlQmTFGHDyzjleQCKXLLXdD5pjRpMKBYbOb8uodSgQCq2svta0k2fM+5nCrmjeVkZ
uy/ShSJ70kSgxeoHYiOTK7bb8rkRqNiHKFyiCqWYlnkrskPqpwqzH5HmJeNGH1k5n9ruh24d1iwT
wKc592srw6IY6eSrEJBmc05TH8rLbVVfYKDCAaMUEN9Ek0KFxZKylVJBVEaHz7IYEzRrcLbvH6Q9
GafTkwYkYd+kINWmkyTADSeoABRZA+uzjfH35n4gE8H2IFeklhow/lF9HXpRy5RzHLFsBn9gS8yp
Xy5p+nFmPS7ZmsHE5HTfDKfISP08PPR/wM5GuohU9xGK1chlbWl/j9/2N/F/olthIeFyB6qlMlyu
R/jD+q95J8TeI3YLfk3W360GIe6gCNSXwzg7F5gLjFY4AqknCZ2wTb2bBt2T91VRSXJarNulB8FT
2qp3aKz9MMhSd950dlnGMgjNH/V3wowe4RRxs7bYslXmkD7REcaIcd/b8UekjtpS80hFEKqvpGTP
539Rnc7yy5NZqMQLjw4LuuHcOVfwh1qPR8YrG3zd7ksKUxEs6iiLWXgCCmQwjXTAlH0CMnrBn5eL
SHcv+4PGhyrHFnpZo3Lop0N4jRAwqBI6o/29RRCCLo/Eec2WP0WsBF1E9Er8gT+mgYBSNPAzhhds
Tobg3UVDGJ58J0vWrWbFQo6hyegavhpzOVPyXqdRCIB5LtmZ0MLpk/HNVoL8F2ISbPEeiwNIriN2
Ll+BSfV9j89v97KgTt99Ebv62nk1bhUM4GoFr0MHy6Y3Xxi6OAxL2QS1pr67Fn7il1+nHzvPMynp
2dzEROMmRrXUkcNrFOvNz0cLqVwmt2Cy6fIDlOA7nAT41BX6+SZKber1x4lynjt4SeE8tBimfsy7
z0ACD6gI9mvJKDP4ZFDpWQzQewMOqTOGZoe4DK/aWU4p+11raL9dKX4WTmoVRKbDeJ6v8p+3+e4x
/nQmPCKi+DDGKWAkL253f7JQAt7scVRkRpX/aaSAj+Rob7NHJqhDj5SpcijVL7Qw78/fc8fAamJe
xPi1cMU6ovLMhINZUy0JV4nKJjmlPn63w4A6KCr8e5zF431NhqAooERkvDIKhn/KH2euPGn7LEb+
XG3TuP9LkASCSAewkPM1Zj+tPWQcljulm1kD/AmrWTOTIecpOGxW2F+gI/YKB1eZWb66BoPdPWLH
D5y88a4MiijDLPHudDsFVBlk7+4QiH3d0mw2nUzxT5jr/iSexI/ZeMk+tBsmEKhH8CPbYIHzoT5i
gWSGs14mRhLDwillp7xb9RiA1Hmo0ycTRh1Z8XyIubfT2txVLMYcBX5y0JFx8Qp8gcnA7ZjfSfmq
rX2YrTgNBoxIkQ+fwxCxexrKq+vfcKEsSIIoK+zKlo5NADH4Ma088m59gLjsybxV0FHX8uFRm/JB
qkx9qfnVTp+rBzUuC6sBzAEmD7WQBRHyb417CVNQ3RxEcqRG91A/jlhoCxlB2rSB0OZP3HJezmk3
2ewTJvCPcn+wnyzq8F+ZA0dbwS0SO6311VOZhvV2F/Y2TRSWhZI/8rHZYFKJtbB7tevo7eYMyK52
4VSLdP9efKLqqE7V6Xt2j9KonA2m8i5fPRdVoIbNfHjKD2a1BLQNpKA/1et+WzHw3Y/3pWa0ucUt
u6+ZQMfVI5D33E/wONh0FPSdcTt1exlY9Oe6zSjDJmYS0nnM9CUIQ0n1LMcSkNd9Q4ZIqZguckyw
WeEUQlX93OnAEDHzdtV/7G7n67nh3+E6NEG/QP0Ox73nXHHWHL6y0WBGWVgDSwoImLKT/ebr6/IT
avtxxGCMKdZ2jEf87DHVrErQKdbKfySd15KjWLaGn4gIrIBb4ZFB3t0QqSylBEhICM/Tz0dPnOie
6RM9VVkS7L3Wb5dyMNZw4O0MJq7hPmbVcuKazGnmOv3RUHtJhJ7yLQzrDHU6A/HhvUs43h7LdEki
J66QCvd6bytW6u8FtPDExHnfxedmrtJbzDu2F/49PYHQc+2fOZeC50naPk/JX376nETP2APPfk7x
XvQmC/Dh8u/BwfCbHRLciveDtEXny4KjgXTV0++p+f3wP3ueCn846//e1x7FIVGTi8deZtPH6UVK
utaOHdn37fN23+bqGKaXRP31Tq7YVUDyODPPyRj0lgM2Xevjc6+v9IB9TbNlCmFfszvlyFrUh1Rw
MKDOsx8hyneTP7lAtUEvDK0OJQzUez02FSXOhz522LFyQWhIuf8YzLP5FqUeojGscoiFVHIUkHvs
YKvUsJprJxa+UXJgeHnQ/tFSwWv1lwbJ4X7o189TjlNT3KjlODmpwKGfqczXvXkj9I/tlriqMYHk
HqWedi6Opq2RqwFplXLH/Ze2IwSJTQbIK3pFKIJfW3EmAC83Ol3PqWcGCYdJ79fX8ZfgyACoDkj3
XIlITmfyRoCmzk/fE9uvzJH4W5fzJOfE8F9aqAmBRBYo57T6ttU84OPUITs/jibOinJpWIPu6Alu
E2SEXssIxVzbT+OXw3Snvgi7gV0yTOdUsRV5hPOtRwMnUcKU9xn1kseEb5IDy8zngptcjZcv8AOV
/j8RKX45NkqSPzNwPMFaX4m8iR0UB55wroijrm0+HTP2axEbMyk7QurAW7OGWS+wRgRH5I6CmLyt
fE26eAZNR+R2gMubz9OwlP2kYhKZ9i3AUOE+zJnQ2Y22rhv0flGmXgtSPXg53CefOli+BFDOwgL0
IawLADVglJrh4/u0uYmyIHvYwmQmeGXA/iA5XeGWQW3Lpye23HL+ilnI6qAEt3GqZZvYtGAQlgd3
w6LMMTI4rCi1PfzB5c8VAkAel5Kjs0Mp1LhE7t4tQnRNw/n2Yf0OemPafnwTqv1WkXZFWCR6HIe6
+P1z/31dYdfUIynr9f1OeDDoG5Cuy9/7KSG7TTZjOUsugKQ8vv3DlyQraZ27RrPlukM43nngkQS8
NFcab9KobP3h+kCyT4/L4lnOYhgTGJ52Mfj3NQVxaBUaOBhc3oS6+1QKo/+Ac9jwm4x+Ak42pGA0
N/TgiCgmgYiOMW1KYlR92AhSPUQ7KUL3LF5vwAU2//WkphbJKp5Okq1YaXiSYuDp4JYtsFDlQdO4
zy2ClvIRQgdI9fIRET5CRaoznlfxb4YafKesCZ3qVx3isxnEj1XNxMb/shM9fBJJ+AOa3S8tZvH9
IJL8/p0WnAP6OtH99JBxj/f+i3RU9BMsBl4/5ssgEXxVZ22Z8kxCsO+RNnSThalGcMDEnyTJsqmW
suRyjJcSbdBL5bt98IifJXHqDQRuyA42gnrRbXu+7oCehbHnDuyVre5TTVFxJXcHpdGEdeTKdKK/
ZuybrzlgQp47vbiU7U/4qe2avMsN6Z+QNuQKd/ZLPBoxEazTTJh99qlDDjfKVU5MLoRXVHSHbl9t
PmhajMAE8Vh0b1+AmfM16oSwhhFc21sv3a/to8bLfxIa+4lwBbQn+vjx/HEEFbQSUv39BgmN1yZL
5eGy1I46+WFK3VDm5dVS1B0QGZBW5m0i77Z8azB4muS8m+A1mY+fWTDqxkbZiPvBiBhDkl8Yez9R
h7TJ+KcGAou77Bb/3pBR2Za30E5qT62nL8FrVE+H9eO6AWm3hCX0EWw7spB9/mbsAyKTHK5S86/Q
LBU4WkNFQcD0X2MxGXcMzdqsQd4mPL2uDwrlV98LacjQ/32Bd0of79VsAcPGkhzj7dKZNAqDHrbR
+DyvUfNxXNb3huUdPR37Lem7HuvhRvx9sN6B8yuWCq31PTDf8n1lpVPgr27tj+hzST5sXmraK6Y3
FhZWTG1cgL76FB4mAfBad6hBYVP66eRp9ZL97cGfLRFYlq2Kkxio41SnyHUn0WuuL7j5PTGY7OKd
ulID499kNTlDtkOqKdfvg+wncH0Qb5Y7NNvXChfeWSbmxQYORj6JabFf9UjtR7EfOBMzBLVH0MQJ
nlxXOpRMjtAnWAbvVvnv29mlbEvfaf53D4aNjifwDNAs7yZfRNMDUbKSLSz0dcUkyUIcaBeNGwUb
Oe1QJpQBf7elTfqnRoS4rZuwARxzEHKyfn5nyaJuANthVmwoGGHJ0/PiNOezwijiF+o0FQA5h/Gk
et9KGqwBrHcsSb0z8VQK3OCvuIw1PwvRffswcft4hc6QINujqY8MOs/iey+hH024rvlfX+oPp8Yd
EsIA+Pui2Psd1vd5FebMQx+HXePEV2L+oNObGrL1RJwmYIDlbLbBxcZR2BMWlWNehhCXQHp4cu+F
ArV6Bmkhnu6RV2jQojCm4BTzR87fni/IFEoF1F/dk4kZ/f7cVwboICf1gbMEz2cxr+d36wefDiQq
y5+50lYp2M5SR6Gwf+wnzLO+EHz3r4jJEkxpjM9k7pJdQHukvVv6cceMtIeXHMG62HqJYMW9cdYD
rkC2CO5PfaXoTrwsj8amuJaz9JbutXN6ey444UBcGJIu5ttFTCAzsow0wrpl6N596BSY2ALJcAVU
gDaV0cVR3fV0+hDpFIkYj90LLQJJnzosDi8RItvJxmyCkh2fE4CHe/p9b9DamM0i0S/5e8Mt9dbD
z8SquMCfsvXdq6YrsYMD8UWsYBFqqqu5022ZK4qUOGJfm94zJAu4MbNVSLnMaQj19u9YQjeyC3KK
YChQQAlxKOPNZCgvgf1Rmu0NthiWQaKkEnsiOxUw7sPP9AV/QJVKQ4+P0viEXL59dey+Pxmag8f0
/l6P7RUNt/JJdtlb219YIZK/9saUB1+NBHGB3UEY/C6x+q3o5zeNIL8uNFdvd6zdrAM5ISFXWEsM
gZrb1h4rAjRLcxXCitZKoift1u0AX+BbYFKU9yzZGchgnFybDcv7nuNFU4Oa+1B2MwAoHhNYHgjf
1JNx3Tvmj1Ehx/rR92rQU8iy1l+eTuYgmxGR9F7qoZVZP0K9D8W3P2TeGPxHqGJ7JXB+b/K8wmMn
/FmcQcQkK8qoHflnbd/c+RJtM1CZhTnabwb/GagX9eUBpXvCjMyMlAfmTSdA5aGsObeVky8NBCpz
0fR+8mX2T5yz/+QO5546Jym6WsfgxLgAFuwhD/vppDe+zxbVRaSfS4P6YuIdnBIm9laL9udWEan3
e0d49rU7MBXoGtmwSn2myyxSEIiDnclexy/ZWMTLjGrgAFlas5JJF7tb/eIToAZ6tkc0G2XYtWP7
1xiGOAYldpHpxziA0JNCe8jTh8KhRlqQhMfCuGBDFDdmvdPF2TfeoHeA55S39TXfd0xAk+V3Ql4X
+ANPIc81MJVzlp+U4nweVKcs+W0UZWoka9RH4FxoZ5kQa25JLAKYYbAjyNr0cXficvmpbCZ81DYi
YVm8UB4yAGR7PWw9xAX5z5eKKXKj42n7epITn54/bI38GgH6WlrC/HZyyRHZp+s3S/9kCSINbM5b
tu63r9Udm94OQm0ESV2ZcECL9FwVTvG5qZq56t7rcAKiqlhcJ+f4H2J8vOiclCA+8k5fKMaSYYNT
JYQ7YLLgfXly73chdW2MvkqzKSq/DXjdKUjz/jExLSSrQnUyzzRHBmbdCavUuus2n7noNx1xNBOK
zAgMLWf/l+pC1GWl20EgjJEzFGeJfwoCC4VANO/SBFKDpYKaQb4O5nY+rvTtlkcG/DSsio0CMYJ8
Cv0FBwsfeTABsSv8p+Flqvuc132UtlsdTZEcFoVVof6Cb9CD/q88vJcDt8NPqbp8E3EW6uinFMlu
CZSMHVqiMJut4yRAAlrpgbFmbUHyKYXlQSBBrYT0D76qRYRxwVeaOxLP5dfNg8eqPwzz4bHkJa4Z
eRzhG/QhUPHnpK7rzBe51es9Sy2azUsj26K05thUTpUR8E/V4NYvuzs1bkp7ItLCzuW8JZg9+BDI
ZbMvcJxOhX+vgpoSWngyYyp0YaUR+8xP/yWLBe+nfqASfv30xJlkWvfM7dAGzsGjcgSHhB+wsRbk
Yaofh3dgRXfWhnO9hkFd8sDmvximSydeKHh3ieruMemKgC9QoePpZVjcZtxc3wOpGZO79/onLcx2
Gm9iJeoJzmp/hbnhlEfEY8iYeF6zmQaWTo4xO7I61Tsv55RfFBEf2OENhci5+1infUh+vVF4ucd4
OnbzlTOOAYJ8lvH2fucPDnQCsiSCkuSyr9EORSby7DaOTJwO/PT3UEHwl1oKs/6bnZNE12PGRAbo
hWJhAvY9JkvcQxgE8sdIaIAcx9DATKLDNj1s8+smyoFrGnALUOb+GG9pfBLybmD+oqQLMXQA8FxQ
KYvmYPK6KKIvQc/9vLZ6O31f78b0b/nZECrAP5YEbvZB+nSe+7Y5KPcwztYCKHgB8YBB2OA4AsE/
fm5Z1Oyzk6CEw0VlQGMJb1l6NwWU05wQUbf+TZjxNdIe483z2uZuDKsxRK8g59sgsi0BpBGCT+3q
GzW3tOXEVndZzPVNXZUl5zQs7EYZtLZWd9wSo2dHUT0D9QEA291RsFrLh/pX1AMIna0xrB6iD99H
9+upceBo9UDqo6fgFKj11ENNYyWKP31G2RE/VcFMsUoYycG5LQahY2HLwjqZ3xMGotoGWH4NriIc
c1LCnmj3sHKPYOBkfm+CPqowOtHXRW6eNFM2ideuxoHTYu5Wlggk2l/m2x5psse/aKLKOI06GmDu
JOg2qQyVDYdRqhgfWTPzqwrco7r9Z9F9LDR9E3vE+T3sRpqva3u0MdATKN1pQqI08PP2kyp6iTNY
yGrGxtYQQcvnw+nul7h0tuUvYaBQuQbM04o/KuNYMBz6rfr1itoJ68x6t556fffzTHYabSkf8455
PFDEU77QUzvRw/cnnDwp7ntmbv2dCS5xznz/4vj1l1ynYJpKcE/cRl2SGNtrkUhlAjrBwpLnz1sb
2/2xyZwsmlx5+hhI/PiY2S+3EOcxDJDs1+juYqtM3Oee+gdqjV3moiEJRaq3aaxyUGuaq1j2v/zh
YA70iIsEHbum+zlVLozlQqhkPHJzkVGlOH8ZwLMsqJ6XeG3SbRxRVscU5mZow3AmINB7o0bsH2ht
V8VsaCldnXJnv2rcQNQD1Ud+nydTKlMbP05+YyjLohrVWG/1Rkh2/ZhJ7XcMd5RMRsCpLL8VkGAG
L1WtRSi6w8RNl2pkkj7OgwGjPR0O2Qm1E+I90mjHJgHjCkxNfwW9ABvE7AAWJLEjd0Tcwfn9tdGE
AyYgYSBAPPdFdFnkfj4XMXtFcSEm/t3Nk3KmqSt5o368OIZTrRfxF8gGszuzape5+mP5rTzlieki
vi9QIWRkQiKu2L5UL0vDyV5eiqdashWq0hnZ4N3FX3a8DqKB2TyeiuxRmkMmyiexklVrswWWpZ8u
ZXTpxYKpv6hJMakpg8H63+M72N7zyLzg1oAzD6Hcy/l3XHXrQNnnITQIyQg3AGCXxFCLY0mNypMO
6Sodm9e/WHE+iEklHEW8eIsBOfoy/5FPLOiZZvXqinOjoh8RyPij78SV+Z198kCi8gtIYcmncuER
h9WvuG/gjcoAGZV0qGj75WDBWfYJTZhl02Zw1IzoNfjZofkVfJ7Yf+a5pRaIZrDbMKHHd1rRxpbZ
FPEBu5oBbUDuB8w/VGnB4iS8CDQFEQUS0a+wTTNvAPs5ATr/tXBI68a5P+f8DPIdHe+OUaOEE4GX
jxSIycU3rHeVGOk5+UwUXQle/Dv8pbBnzBu521nnrwVq1IbcQTxRQr/jJ5m2M31FcnmZ+qUUQkCr
GFfyOSjis/uvgkZ12zD/fXHBXAduGlthtT+zemiqTSvWN50VVzm1HvsPTZ2iN9DGgKiBmQWkBul2
7/EClECeGwLJOSKcFIedT2g+wmll1fpcwmCp4pRphHkF7CixJQJgWqy4iC8YjLjoEUJkl+8QSX8t
46HOHTJYJZ23gX7Qf+hfJN7rVnIjU5mRANIhLsmZ2+3smokeWqd6WAyFTfBdDCSMyhMOGigNddF/
HYWSrX5nOfKxEZqYNhOfC2NmMKrtqAT8S0Cu5l0kL4WdCdwA0fNtwycqreLUsC8y7Nh3LF7vVWs8
bRGgQSsWZbxU7wvei/KL46Ur/DSIY+dTW4g8M4wcPUPdndR+pure/gI3QzV1YZ9GVJl8BD+P4ccO
3xYjmKRZsuqZr40GkdX6TQsiaslXAwnWfxpFGV4keATiWi5czTbnNcG1ZybHx+Wl7UEo46WmEc0U
lMcuRTNud0LwqpYsMzOGjfbINzO2RII2m8jJlOiVRGq2oOAgfvMoO6biKI8lKQHy2IvzdmY8A5r5
bzQeME+aZ38sstJhwfeISnC74I1IQ6JJohb3avCaUQl35jNbvIExYd8I5HAY0l9fF1Vg+QcBITm9
p15Gux2QtmTsiz/qmpKlNoB0T/XrmA48VtzyL6y7M4lPtHdxvd1tJaDghwB0JoDjCyvdCYV+da4E
hD4O3Abxe2PDE4I0UHhdx2nSvKJsWDAjIprnMN2n8wHeZOIghttBfO7xSDKPengdpzMbXoMo9/ex
wnpkPxBo1hySDgozef6lhEjZFDEd3CxJKwNJ2wS7H1sWugz7lYYFhYdkxE31CIyGaf5hxRcZK15L
TIGNp059rfp8WYbypXttaE1ghcl/O80CthdFR2q2vbEsqh8V0KR0eQn98bui0KhkbQIZGRtpmAtr
lrTvXBis4Wfye1QmtgFKiRwsd8CAiZMxpxWjTe3coeWOk/PNdFouHzSj8goAMVmo/0jgHee90xdR
b3fRqB5CjcwKYonYaDUL8RHoW+nKgWBJG22hvDxipQC3WI5901JJhjnRxDIXcTlzhirrybYsbAgZ
ek7niWo/rzp1U6ndyEGaMNlNkf00jsDOz6oMeNPO3qTg9HhQRkuo+li+T/oC0E7rrVayseWiZRg2
TbUSIR14XUlceFKQdB5SX8JbYQT5y/a6P5XD6ndSOslOsl677pD8S3b1sNIu0O3tSsMDBhruddti
+VpOCMrGIoO3mo8UITKgcBd9GXYLewhpXS6el8/fXSWc1H/NTeQj/0HVLHAkTTODTePCbrslZlAp
XY/D4EKr+V4nttjOhtjhz6I87ZLftl9h4X1joZihCGTe5GMsHXP/Al7KTrri6ZsnGmDK91BCvNJD
2VBHZZuogVK4AyvvWak3LKsy0o8tc/VE/QdYwuqQkPWfOHW24fpMO7udy6T+EVIm0eP2I4QvZkLV
yiqG/3Ha/Cm5W92SOK7J9k19nouYBDZkADeJSxTCds1UbjKy9TZL532l6tfuc0i6GWC9smaKJtSa
Wrs8rF0oGRDVDzq3f4U7ntYjASbP0LcBoN1XQJJIExEPqKcBtqac9t8wYesy7JglywLB8rjQqn23
jBWr2vRTE/6QhVZ4W0DOMfqFdM+JLNjlTlrQwhNvWEWK7WSZ39jB+cqFJT1CFNF9N9DDCaiG86P6
9MgR3+0+eHhmlQfKitWRgjuSRRC3aYf0g6nN/5LOPDhIW14vlyTAxeNP86zKS9CrXnFOsQyK13G1
0g852srd3bpbdYP/kV5WQKYObYvmPxF5zD7LUbgwsG5hqSeGl7kKPdRz1tIlh42l5D0eVlBZRHog
VuQIOz/9t/3eMu9uqfxay/bPj2I9f4QLoVHSmsf5g8OLOAcXNVfmvSwJGJsYRv66PmfI6RE4PB5b
JKHEQHXkw7075DYT5IX85WPtzs8TvsrO7tQDQZDPICZRZ3DNbRNjgAHcif+0GNiRW3RakZ+VWWD8
2hWwhwgk0is+H/8DyGV31IqFHXh8uivv9PzZzzSCZOmJI3ebJkyRu6H/36WaQ/UHo9+rswfj+gWY
ffNWYe5I1neWkAjfDzW17ZjcAlLeoc9pdq1XQwYmdn+BElNllyAQcng0zXvf3vg+psqGraoUAjVZ
chiJsY8Biv0mGR0i5xeUGJkyqLkNxPBMYkjXCDsFz4NIQwb+3eLvwkEwsvjX97pB3ihc36EeBy8d
X7D1JPMH6P472L3u3FQ0Xu1cSHyddIOPVT3x64cP1Bro3kMl5JKeGplVrOQxrIHfqiRg+bOvmEnG
SCOwMQV9zMPJe5f7FgFzr561E44SEQc8kPhPxgVg4F8iAj0EeEdzBC2nATNjigaSXUizdkPqVwMy
80ALzszAbgcqigqnIRES1ohldIOB7Vbj1mnnd/IYQfQN21N3NU5qFuAfBoE5yhdvBLEfTmjewGiZ
peMtAGhBYtFvMRfeK84pZtMOOUbm8p6JAqpJkt3o//Kx1HhQ91w0FPvRoyjuVNUSBOREqBES9YbE
toYuvUfcRm/KT4jkRLcjBh3Vf0sGcREyrxmCD6jQIUeAXyyRiuTsWxEoPaIyTlFiW7ei7cCXkb8D
gwi6z75DnCX9xVRsgSQ5CGkogeEPcjM/G/hvQbHR3rjPzBbJFpgshLt/fwf6ub4atduRbtRIbglK
taQakMxsYlKcx8dlmZPwCudzgMQH/PB0AsN8avXFJHHlTygrfjo6AC0z2aYIdL7LXLfyy3dvgqfw
7r/P78ajcHtcGJhGE9lRj20k8UE5Ca8NcUfY05SdjgnsjdR/CDPakRBJTtEwccahWeo6G8VKG3w2
/HEC9D+uOnXUhrK2s0R3hrkf0R89BPAbu9AKC7iwedkCsJ0zns5Q6S1KwlVf2anqSdXqFq+ycem2
AoKNSP9C7T1FfFXcfQL+UcdB58I4rtKf+7wg/dUaAlYtE3qNAALBG5ne0RXZriD3RIgp5bePuMKf
otd8rfkHJcHEQUeUlzMAH653EEDyCgJYQwUjGSJNnERI4bdPdH4c2CoKbl4ylQo+7EQu/jFpTDaJ
VbvlRB4Thfpo2VXu3jHDYp7gUb5v9OSIsAXEIMo6C7UNMvO/HDsUuXV2tTTQozgA/nsxMnbqrluD
vsegawTo3TkSUYiJQPwwhdyWpxe1csy1Q9CeXuPswO/t14HKxgsoUsw1K9Wmzc/YL0LeUDuWwVMX
a6Lu+jUv+uUuzYtfMgXkXc2qsyzg4FkrEXdDhVvp4PaD0yEm273lqIqez6h9Ouj9gR3QDpK/aARo
/KHg+3baXV9rzLsjVdczue1ejQ87Ow42utORzzZT3y5OU8IbHeJMQ/X24Hth+oP86WKP7PwJaSL4
DWfCJ1RglUm+QH/7CYsF52XuNoIdH4gTHhA5Q8uPmR2kga6ekIwIydFyP8VFizb1dGfIHizlP3qM
F7HFNsdqgeYFJaB+KUz6gTyo2SVy0h0OKp2nhSALVJFsvL0/qpTQIfZnAcUHmRp0kuhhhqMFiQ9e
sWdUDDgcRxGVP3pyUB/XaO55bMG+759AbxdvzuBrDIqj2AIKBT5HgwUwizKXKfuM/pWuONVFPhpj
kXls5orqIvGeMFxdjQakCSqNuRLY9cg23RwFxBcua5qwge/PFsJGQZ1B++aeO8rE9DXD4U7PGYFK
POfd3NSRV6UMCPtJJKyZfJT6WtYnWBIA3MmOEacXrk/fRHNHlg5onMXRSdSSk6xVCvzIENkIi/fD
USGXkTGoE2Rjr4W8x87Ybkp+LypFLjkuU4aLdUfnCO8bgLMNXtpH+O1DTt/BATQwPWgagxof8/fT
zA28Y7L7+p1UWCQW6eac7KYQYFhgoXAfBxqkJV5/wh6tjLhgvu985Qjj3QMqgU0DyYKCc7b4Y9xG
6H3n05c8DqmZ6cjnZvaVHent1wsOwJ2Jm012kDcglr1SPCRbItgc8wkwzBId+Zhw8OHMCPUvuqrv
tiBPvCANcjJihWKz4E4ZOdiFsTKokb1xwyB56Vh6OV4WOE51nj30Rdz47I3ks45aFe1LkpaTl0hH
cfzZnb4o1ip0a+mxIW/fJDwNocLiZeeR2Dpc9BQhfQCSJL8hG14iqa1tneYTSNoeM8yAQuwxS57B
5EYerw5phmi5CibPIIG45ZQhiImwD5+pSsU7Ch4VCcayxomO/O43/4lxIu8Y/p6fZUdd5GdWslWA
8q2xjQhzmn3JQ9hNlihVXaCG1fKxAXxWrHmP8AQcTveBiqDEGSioqQI5wHEFg3NCeYRnlsJkFZ01
NWUuUjUsXMs+372R83Hzsqbax3Jegfp9/pBMo3/fPWY8ctKiWX8Z9/B+WsNBshDNoG5NffMm272d
zQeemjFQl52PjHgoXJQvcAtrDKA8yPI2/9MJLtY20xW0MdqUypvELruODkg5yzM6m/CQPa4FzQSs
4bhadpMgzYOJgiyEhLItupIjRl1d8WXVZgqiaWuiYlsbI6mkadW69+lGcCbEgO7H4hfliGnszes1
q9naYDrQ6WWretFfaEmISV4OaF37lUPWfMy28bIn+QPsmeQFY5TYP7apdkHBkbU7HfECsakMvF2I
S9HDP+k3EBnW7eEqWlQaTh6VXmnBWoDj7CqqPLQZTyo/tALC4lX/KDdGSjABesQwx7DOsRbKpDpc
sgsxJrpzp+Skm733BPNSfEQ4w9uqpKkdCWWQa3/ZKPgHpwzosDJkVzkOPjIZxdddAmapStD8tCIg
PLXL20B1Cg08eEeULXQwB8E14XqU3SqzuPDY6wjQQ7HPsHeTD/eMh9VJjNn3LI2jLHbS7DYR/NTE
hkrGVWbXHYu9w1NOKAoZWwTQZKGA4M5/obXt0H6AzpVz2ZWME3TFqwx6Ep44dE4I2VZlEPeuyZ91
+oPgM8W5ttL+6K46H0EVxcrDLwpJSuoSsB6nzn21pPQKh93Lnjq/fOkEGTo/hktPvDHt/jhom5Eg
ZpXjIUZ91tkaaQtL5E1QqiKXGf5Ah8cJm431wFdooQToF+Ed/TDXaYb0IUWHeuTRO8rbxiLavbVJ
bJ6f4WSRLjrlPFaRqUL23J8uDPU0JW0FlY/NG9SWDpjpNzmqU48+Wlol+2Pvg4vxDq3QJveph63B
G3N3bBJLorT+4U9HHEpJWHMSMEZq5pGnSzgYFAH7rRBA48eoAyX7t5XnSUgMXGPD/gF8SWA4pQNC
+4eZQ5siiidGIOCNH3sn8C62KJTLTXyBEQiLsSsYDseOabFgpoajwzVBFk3pqKInReLbaa2Dsfja
/cciCYJZgJY+IpKz6cHvR557rduzmbimBKc7gUfxVwWwPqdDxQ3I0OvP99uqmh6/DjIs1/Hmqr0y
nVt3DHasHNg9evv6iSTM39VqsJXGy6SRRul2/384zU8kOlXFB+CAbT5ANBz89LE8Nh6hJ8uQwe5Q
C4YMdaN+anzVu/9CzTf9aqVr4Q0KYDqdI6NnCUFuXuFduH19NknJiu3myLtvtfvSwnxHLQoP5Xk1
vB2P6DhEZijD+EW9N/HrZGeRwL/BKESB2YblHzlQNhvI5/s2hMByIxAEs7VPnR3Bj07dHYmcQYDy
kGt1v0GRax5xmGWXXZSm0ys5eBhSrjuSmPDvex4y9DEFiv8ekJHqmqBkdMI6KSpPx9zqW54fBkIb
qgBUVDoVB5aEFQO8dd1pbB3chO99rFlB/I8AzpF9s3EKcrEyYDcEqpFceIN+xOREKx2Xe+fvuoHu
KRSMiAC5hAx+TPO4U+aRMOUipJoCEzrDgCMddxMreq6IAXusWqe3TovCES9jlfWJKOp8tCr5/NiF
R8bofbGRNqjrZKRqTv7DO+cQvBnCOZFP9PPDNXHmN9rNUXMjW8CLchxCzjLVOc6P9W/61/DWeZzt
JpiQPW/+jpwPBMna8+eBHqep9rSJL3XQQjKbjdGexIyR2yPhiDE3psLDVrWHZoYGEic1LYOjFJAj
bHR+gY/DyXIrqPYZp0M+3U98lDLzOJrP1emqPK84hxZqxLb+JkAi+7sfyEruHa4y/m8Xvb0dvyKf
nzs2DlSggRm/5vuyQ4H3j7DHAKErOQy7hpTtaTCBbnBoaxDedj5ZDGAIhP0xJxX89ygiLVY7nboT
36lV4NXid2y6GfFVUBK4atEG8O9SnderRE4w8Ty3ak9Vlznn/xnycDXfdUfeR4BABaccYclBuWRx
nkP6Wf0t43fqCZBku75WqkWqd7MiV2laIc12HkQV9859Y3hy7zDKLPg9Yez/oZ01uSFfIXO4H703
otM7wi/aznj7xaN3GfBAYmAjV2T8fKRfApZO3XiYcB7NkmNqrf/pq3b2V7EWkp0z/UMCb30aBzZh
DW5iQ/KRkH0CjsAn8bAp/LmSIXGZYIbj49UEO9rp1RQmlWYA7hk+VSyuqIK5L60JatLxp5/0Hv+E
KEp0BAIVV6/c7tGEWbwsD1YBvIIEomfz5kuS6ZghXu0uJn1DY/uSM8Zsk3wFOj7FZQ3WDHFz0ILy
iqj7rz5CMkZ/a+Tv1I8s9NMFX7ZcuuwV+M/c0WFYASFu7v7EsB4VHw0xWUPJV76uxFVxKP+gPQoc
OS4ahzVfpxgI/j06EAIbppaA2Ptz0VfUVcElAouh0ENX6uEQRzq/fZFDM+b3jgJKEJDg2v58zuIf
M96SORB7I1f5mM4rLL2Gix0DHUOMW3wtcmHRSo+PIXhRYNCIRcJRYRFIW3iXiFSU9lIMjinD7RBb
xAlPAB+v0NeOw8dqiIR/+KDIMT+JAOYEA499T9mfks7dGdoAkuzKw31im9fsAoa7GkNUR48aUBiq
bU5hoAKM4MkaVWrqfjGHP7bea5GFD3sU1iKYJhkaffMDhR5khfRBrG59nq5SW9cT349C6ylbAZVk
DqdhFyju6wcilB8QogqrYSj+ibQ4YOhCFERqMrLKnX76MHkS5vArWkRgoZFGrWMCApF3MlZvJEvY
EMLFxtvvV+GpVkcDQEN7aUo1sgPXhurh4UGWITnSoBJQ+wwIOj0UZ21vU/Lal/P+703LAr5H2TL+
CrSdkp/BE3B2XKnqULgL7w6ro4Rz5Ua1ZbYfgW6C/TcsJvMPn4I2xhB0U/QfY4oSklXdeymYDA6a
OmMOBcHjimLovBM4FAds7HO++oYTpLniu90xdUZ8ph/ZMUHeo4YEXW4I7iL6Dmt5hrLLq3bi3/CO
yGuX8WuuJodi4MwQ/96cVqgf6DFf8OkvMRKu9G26axqvKQOq9gbS9hHWUFZwWmC35fhHgWa6JNy9
QxBKdd8FXO/S179vkEidqkAiHqxRLOVEEQ73F0otzWHdG+BoeSy/U5IXzCVUQcAmIlhRHARMosLb
x084+bgxBYTjE8MDnjN8Sq37rP1RdJ6huOCpZtikD4EApxvlZfG5pT3GoJekR6eCS1V3zV/ExF8C
SO5uEepHBOwkpA6sHjYZfAAOKAbRYoJgu7DPZ/TQr6m4hTWHn6GoFEQSkO0FnmEu5EhQw6l+iVFg
WV/uObxivfMgAGgNSC+aaBaCN1E4yrjiGKbXEPV2Am5m0+vcPrkopCUgGp8BOL8W/yPpvJYbV5Ig
+kWMoDevbYAmHAlCAAi9MChBoCdBb77+np4bu7ExOyPRNLqrq7KyMvFCJDwjLKRbP+ufTQBSwyus
mLGRcHgsneOXftKHLppbh0cUWuT+u6Fq1JnjLnIwZ2DEdr7VUjK6DcXjPn1k677YQeA8Ir9Adba0
Yw5MxVvPTBJJPuFqPaMg4my1Ym6pu7Nu0J5Zp7un115HowODAuHCQXPOkD/AopGjn1GLrGilh0XP
P7nPJ1g5hTktnFk/aWS4Hv7Q5ZgiGvVEvOivj446mpItmHaPvH+zVz/b0WH7bieD/BmhUn4kMThH
65VqvlTfU3iynTO0VwtCeZv84UIWBuIHgooE3vAP9B+xKLVALu2r631wZoMrvYZYzc14ayNMg4Qk
1rc3SK0omjq79IVEBHqvPBnBznOgoooZT36n8fnc/r6J/zE6MxuNruzkeUbLame2tny7h4it8LuM
Xoxm0FwpqFrBFTFY+Lk0lgYCqP3SkP2XwF7r6nYu7oYF/fvirx249BRNjIk4w9+jATR85JgnInrM
oTI9pr7Mxzy74usHMd5oMuuEHZ8Mgqr7QORjimBCAXeBSL1faordAag44uokWHX+noC3bcmfmbQd
cDC6U4RIN/ify/YUVdURguF1SzKA74wRF5I1vF+rSdtgEnLtYFYFYWkTci5SMtqpQ0Yx4iGLBotn
sQnwW6IYsBhPlUrsAXpO5nhIu9NhHzJVC0WDt5oBHqFZzo0anBEWcOG6XLTbLDuzAUqKaCJMDtwe
YgaQb5gOJygdUuB1lBuJCmCVklTFJegdHYCM519vYC8gvgiD/K+jYeLH5U5irmWQityyNcGtWp6d
OB+ufWZN3ggZcBw7b9W/m8Yf5BTKrAu2dMG++kTPBtZ+JMUYTyHRI2kRVQyudoheYQMthRpraZ4p
Rx3E1BtOr85H6lVJy7GJawNAQHcCJfkkgnU2vKhC3Oc971V9ZI6qaG0lHBvfEpxi+LJuTgNYejE3
OaRKgAiqOFpsmysNuEe2ghYYM1PNLoEARI93fqn6vxy9IxcPvLmD7EEYWoHJl4vfV9QMuhe1hD4e
gYbSm2rQqmQ8cwE/clm/08O0ydF3cH4xyRsClpXyH++9U/JsS/hJm9/LSZ6hVI57SL8+x3cyDpvp
iNrjoobaHbQDqt9LDCUjxBNXLCBDulk/fW3FqCPg5MPqaj3M/Say3iDYwEwHOkmHW8kft3/2DxI8
xus8dDp4Cm/BTHOabP88fjPdu/TnHIkiqmS6VL1/nn4bTlfbhw0PJ3PlSDoKknHFTdLGFtZFSq+B
lhiZlmFEmLalJ5/9UNJaRilh4zT9LlI6uPJCqJT3kjkjuSbCZzQAbx94qGLxu+2LHMskgNELzN+r
B/+neZeni6GijTZtNYgX3Nnb4MxgCJo2nb3G8qr5C9YPXAVqCOF15b6yZ9lET2NtLPWTpjRrljeZ
OwarpaMt3nlt/+6kMbbzO8WbGqQzXlV3yti9e8hXDnQwO3HZj5CFi/d/NMngBtUuHAjozMrKoY8K
H4P2yo9HNJY47u4DfUJDsH77EjqIb/j19gCY627gPPPEWBhGxGkRdRgwtV3UfO3tY9hNTO+ufjcT
MN99vJlUwwGgnt5vNUSfP57BXSR3A32P1u0zOawU8ZnMZaNqSmq39YeV3/RWDBTAE5GHJt8fnBP0
N6DbYOzDGGGNCovcKOiZ7t1AhmnG0JlPB6xTrnkLNsZdIwzbeQp0Wu0045aBUVocBSFwwDzNGFCc
iZHVtC32aBqOnF3yqGebhdPZmNTjUW6ZibGfpE27+B3uEFpB8WWkhnTGR6apWit0ZWcwh0bgfKKp
RtUOfJpeyFAxkFifo4HXqStuTlibHjKeB1VH/Z2dOLyBfyyQGTOUfZev1ejntfc6VeczGdTlNnq0
aSTtvXv/DGrJu+kBVrDkLnTOLfGT4UYULQ7rJs54u5V70xAYOu6xVTQsiEKvgxjY0yiL08lDWuuW
20rbphaENbY1Ajc0gxTz30MEwnDGoHB73+NeNFSzW0sjPz4D2z+8XIDC6O9CRfqCyRof5F+76I9A
AvhXOrM0fykBqDX2NCaYvv06/VGkP4CvMKqihxNjqgKwIPKnwtVAM5SG5CHKTjPEerY1//8gRxGR
Fo1u3eLHuQo74tZ0fgY5mTJe5T+28G+dVM0AKS2MP0gNYJ4v97oF0wbRaPBV3GGQUyvTeT+Hz/Ws
CRHHe7b/SHFcl3bsSJ6Ra8Whrosok4AaS/eHpoKF7vefcDOmHwjT4I7gIsgppfN0qPp8MWxi4p8x
iAbrw0ftRJQJGDVvsRuxIgWEfd7+y8rSNDvqd/3DsCaDDVwfOGlMP9GAo/tq4g0RtJrY13OSAY9P
NHCDXnOM0AIjjdyKiIbdAPka6ccW9UPMmPsq+H1RwExy7o1134day7Zi+n8hCp79UeQroOaVbqTM
PK791+zvwcNT04El0DQO5jVrJy/L12WSafc/KO0sVkg8oEIBHb4BXtYEumBwQ712CfjgW+R3lLbb
MIh3rAWRf/F7D7bRkGQt0PoU7Nsxv/Rv2vEyA3Gw/wGkgG7cFcVpjGASDdmexooQSyU7ds7W5sc0
1g+/DQl6wPOXMjlKRouNlLWAaMzw6Vvm0XDO4JRX4QPbCMo1AeEHBhuANfydWy1/dVALL03MCEuD
X+CM20L+MR44Dd64ItLfKz46Ir1/iyKK0rbvHWFQCHi37PxpvFHwRDyP1bUeeL83bmbh5sflA2k2
eip0kPvMEb0fIhr6idmo/Z/xtAwaaRBYhn+ka2kSAiqJI6njRrpAdAWmHp7X9KXQg5BF+CqWFpu3
igw6X2ducfrSuEyW3Vn8NBWfZWv4gEHe2ho+hvWmC3iVoKDbC/cKNPaxkQWNYd4OdsYBevFOLeDr
icJtTnC86XgFFwhRBRkvHgeyx2JvDspDtYjtvhCsXgKWsFFxB1wGM6CxfxAZkY73vbEyckksWsw9
6vin8AEikmjJ1WgN85ZRep+wtAqfXpB3/yK3vkcb002PhOwEwoaoUIbvCf+fcZd1wL2AVHAHt0V0
jGC/nL+WfJQKWtteFhF6e+QZ+knZqI8zvG69pGp8WS5gU0XIm0wCRqs9qF48Fau/gUdVvLrxPw0V
e7rgBHfoXgzCIOLdV8rvTH2vDdcHHlYkPfO0JAO4kelT8JgKIGP90OcxNXDg6VVbFQyZoQAJ8UdT
UIRJNPyNlrWXHPkFptUfhTFe9OKAaL28CC+pZVxv9V4aGWndGACTCw24HbEmSbPJrtvTHm4HnFE+
L37d5kXGbynG/D+mI6CAv0WCMq1vDG6yw7QjwpYTYit1HF8om9D/OYiD78fVK/3n2alBvu9OwFdJ
No6RaXQeS89rKOitW1lWT0yRLzxL6WdZD3M7KHCqB3rEVNVwTOaODMBenhyvg7bO2fEM0DXsCXcn
JHdU9Kk2048sdtMhrtdfFEWYTLZCRuCqfcjHazg+2DdC0HhJWZ/bWmXGGPYprpERXCRPQ6GFPx2P
4qGgBz7ylnKvExNbp9wXY+ACM+OBOkFj9KXXWlqzmyybK0aqYEUede/3IOYWmggHbNmvLaNHYI1y
1yKZE9VbGFZrHW9qOMmk8y1wCVZ1xPb8SGZbGbjHapEWGunPGXlcoPyFpraDhE3ZSTZET2HzRWC6
eQH8FtvDCIrCdkAKy9A6/KZMuKG0YUHLhF2wRkJ5i7O2dRe+D/F5bowrdjnapDAwE8nqncfRka+3
gRbD1MyBbE/65dXLWBlmn1h5u+CxgV2W6uGIUU7SzMzTAaO/wVO1pCVSCTCscqAYPEW4nRWOE7aU
ZCHxqp0x5/7pibx4quVNJjHvbtAcu8jOtDy35F5y5O5kJOOniJlckVW611EUBAsTuJodUm139rzi
A0f7wCQwyJ5lakguEzLn5Owsr2WkR24xsE6V6Ea6q6CGnMLg7OnXCqkFdF1sCOugzGRJkjpaPlyv
woO8+4MAMZ6Zbp7npz7DLS7kmWgl051K4kXEew0dnvs2RIY4T4zWeHoWnZhgTiR6ZTa4Lwe0I89l
RHJ2Q3UCtmj6Wnr0rc5qK5afj2ycUa5R3tpnlo6r3k9uKa67zB6BAaJ3wHMhqfdv9Ch1Y7rhqEND
HRWDrmUAABNQndptY38KdQdvdRfebpLEKiOyoWYEhxLnSNorDePHcRknJ0yd2StUlQRXulYi8hJp
SjzS+u4xmLPXM2INOzaJCL89QjT+EIK2F0ef9Y/5SWQysL97Ta4o90f29gCbZ4mWb2FdCRHyEENo
gVsEX8MBuPkIab6izrQXJUhljJR/IjZux0/57w+d6Z3dg7w6u8PQwfqE7aD5dZltBZsjwJk3L64B
I/uMXy7Rp6XgGg/pwKzRMQQi4DLO10D6PaYbihfwP3Tu9j/vY4mbVILEyD6298rOqdjfN6z/kOrA
0Wj8KNrPoJPQLmf9cCl6iy0M9qEhpjVabqTbtNIs95/pdbhSeK8WthUXf6SMvKFJr2Pu+z1nn5tR
F+uZjICpR9PE4w7B8LWHPNR84BZ67S8LnRPM0d74Kuibu1ahgB3Xn+QSo9UCKo17GhfEfD4XecAe
FcV/5+VOeia8oePxvmj3cv1Gm7LGvpKF4KENlujvT9BVCZlK05SLqPiIrvP4CF6IqzOcshm/oke0
KZbcXndVIE/s5kSNqHNQT3r5+bDF57hlBHF7+byF4tBh//kUSZrSfNT2cxguEpbmG3V5aNl3jL0f
cyjV2VOWPtN6PC8TWakPnW4Fmw6uNvGS3t/Bbj86hYK7zmzJLaq1SKOIeg4LcI9LcGr8nrr+Cxxr
bTwZ3VkiFIAkqQGrao2aexXpw9sR+yov1pHUR34OE1JpshMaflwkRGQdMdCynUXQXPneNSMXXWd5
n7BTa6b07K2qA8uyheun7f3PJZu1Z2XMs5W45iIxHx7NtP9FG1UXOuIVzdvEZAeY0J8ZZZxscZIg
RYBCKVKix1VFKfIkJuImpzLzOE1ElkhjNp1wBwv/ezVrS0fN1dtVMVbqR1m/REIKoIO8Fxf8qidZ
UwJhX8dV118y40iaiiuiXkkce+y1pu+ORhQKI2BIyoSV4cwkno6KjqsD/pUKX8pimRrTmMquiWzG
23JzzZTXNEWw0uNtZSW92ouuQeQ9XFm86CpHhGVDklJtU4IvxtZ9cm0uBfyv9WpMKOAFPBMTXUhC
dgxnGgIpWapXBCx9Qqmbrr9N3/dspyuoNYvPuUkSUsbgOtfa+oWzqqQnnekTiV9SFT/rTOyl2yPD
gNnpNJMue5MTRllPg/1TkdWPT9PlqqQy1/Us2mtq34DXEQ04I+yG+1qR0D0nQBQ7paT/dmmpIHNN
VBuQv/l3DznkcWluoSfhthUemyuOKepjYx4uZ/JNHsNDUsomFxsGbYjsWkDKR590Mw7o5Uc89ZMi
5qLFE19kogG+itdeSH4vaeakBFWTfU5v3Uubyu5es3MU9kpxhqcoWQcfpKHnV52RoKlKklOtGQM1
hq1P2eSXVZ1WsR1qQCZyxMyfxBbPJ9bBvYBxzcuoTUb+Xvgxn8EjReUz7SNdIFfBCe6itdAWKZsy
9hvGJq1oQ/NCE5swiZHJMibDhprJHU7u9o9bay+TR5o+J6R3y6K2RfY5gCPwNDJhBA+5wcN0yTYX
fLMGH+EiU3hU/Volj71e8SDJG8gOvIQrh8N2cG7oNBBC8MMik8gP7Jqmw8e6zJakqDKQxE3qGFWW
TbRH8n4Ux4sFt9bdqMT8m5UV7x9T1oqvaT3kmMK5BLZpIuadic88vrOVfHSAid70cnK6fCmFpJMw
o2nFnTBq0u17MclhFynLUOVP3v7RjTN/HcxpXT+CEV6GtmWDyc33SNCm63rzG5NOAer5hPRLAEQT
22Yd7ggS09lmZOd/Whi/QgFdkEB5TIA/a40xAtNFI7Vr0tgZ6hYSBcF1pBjO+bJXLMei2dIAMc+z
y48s3rOyTwNwwbQGnKfjX7W+qzJ+c6EgPyETYxYzIBeIu0My7McuQhTQbVEejxR3Ot+PoABeH6cR
z9neVTZNNtjtSSgP+KnM5whNDQKKk31YbpzbHwHoRTxfSQ9BvtBCbarslaef8vlT/3Gtt9K+c5pG
btAeE+ZvGb7dUcqx3b7GW23I52CB0k+8jdg2MK9o4Tjzvs5QuSTNePMVYpNttxoJrfj6U+0m5NiI
2/r9b1MOCrOZNNT7rKs6tNNqxNWGm3Jn7EDFRPfHhuUktla4V0FLeO5nA7p6Y5S6pg0iCYOBfUe3
gKQo1eDJLBGykwll7CxuN4WhlBJH7e1n16904TMLl7M62D+xSYRp1Q6L7XtR1EJMSnsoW6QtiMXc
jucCwmFUe3x6E0kiWNRwJRDojmjZoxK0GJMH9Jrep/Q2VcUEKIlA4p9IhXoFD9pporI2GpdDvcXn
tzdZpPPjGN/Kn8fUNr2fMyc84R/6mnA0EyadStK2Xz5bxc1njpDDwr7ufLVw4hmZ8mrYWx2MTbK4
fNndcs+p2ZiRFe2oxESJJ3DSJP648dls7E4kTtrUFQqA1lc2Nc7mt4CO/OWOeAB+3Hc4afS5XxME
2cyVyhO+51C8OblP8EhytIwZXYrMgfUtwgrJ0m2uGRAfmx0tC7nYmW7ltLPvOcxg25zktPTJEpe0
UeoVCqvd6nTlreBCtylW3vwqLTuEbtAgZ3DK9jDrBRFnbQ+Qu7/L7E0s33Op2+l6q9Fyty1Qok6I
rAvPEGSXiy7qEcT6PxXob/VIk6qKcdbxQ1ydBCaBam4rb/VQftZTCuzBED6W52lTLVmJh1q4LxVy
kbLmrWlZLqI9I4iUAIMpUZiIvCQJtLqWRG2TDqk5uSw8z58jm9+OoQSQfrwmNjJuMM+dE2Se9A+C
tzVx4itWFzhY6o3oCPyD7UU9rvi5vU/R4jvrh/3v0Vm13R1HGO/vUXDmqUz7MAmRlpKvU/pG2QqL
DMLqPTz7K0Z8t0jOfR6m1UBcvQa9xVoNZIZh0j338OrmD0/qfZUHgBgcxOH/16aJfDLrRIpoiVgH
3JCPCFSexwAUSH7DTEPWotiDgbwdvNkE//7I9MXei3/UDL2UBkdRQIjnUvSeyTICnIhkW92nOzyl
ZLyZ+fSAxLK3NNwT33Plc2lMTewvXuTk5dtPGPCX8ZwwubqIiVI2+MZxD5OhBiJyTx+78u8kubnL
aAWcAvaCs4EkY2GL4r9R/VvfTMXAHVuOH9JVfOQmZAF77KSK326pSLf3enkdkz2myUatFFeUzzs+
s130IvkX7KQBsvXn5XYKyYlty4N4OVAqrs4inu8oK7dj6ARsM5gQ7Rl4hA9Qf/7hREFJgSvKyKNv
CL/sjtiPTyAmKxZXGHkhBdkaC6etSICOgAPYtnJGUMhYj6nq40aAUTiTvvaz6V7F6BRQCSUVYM+j
OJuS8Ybq4notVE6XmwJqW0kMSa18q7ePpKQETiiyaBNM2HvLtmO/NpFQp0Of2GMTLPWOAQtIVsn7
wahiMqpShTA7eQeHM/7COdCUm9wkKXXYcAJF1aOCRGBj5vv7IHxtRBja0fCGiQnN0ruOyWkwTpKY
HjD8lwdolhPaU86Cia2h9UO9XvlcUU6R80gKCs35i9UmzzAbG6hdTuRIkgS5T44owSuGmdIaXyBB
OD7d+w6yJb/9JzQKLkgH0PAPeHnCWQ2xxK5/s9ASJZjUdiADPva8HwGBRqf0w6YMFbUebJkvUjz6
KQQrNG8IQigBq0W8Y+APs5wxl/J6ajmB957vz59akSvZK+iesZ2yE2TCCaf2AXp7QNafIEoHZWyY
x43Bff4Nq4BNkZCY0p+TQg29MOuyRDbEwXzi8fbgGglrlE35QT5ltl6ijM9Oqx0yccS+q4eTre2j
59lzzz7FnNkDZx4OsYWqrZKOrAsHIhC7dMjL3NAuk289hpIBqv09wbVIskzH6Yg3HYhwjvhqytL0
RGZDmzFVtLTQXvLmOqGT+hPbgrIpbnRuJXCKxWh9f0vS0+cCpsha2gAFyxdDNsEKsqJuXNEAAnkp
AVZY+E7Dues1ExmMbKoVvbBOELarpmxmuMgEqPE8gnCzZJX/uCw06/XOCZVt2EFvK6SbUYBDTrxO
EN2DFzZ8KHy/RqJ8w0xR6xE3zaKvMiAcEMIQ2jpCq/6IMfD49YEFK1/YCb1EgshuXNG/SuyVzxwg
PUbXcg7kJqEbRpL7e+T0cPBASjvlIS9LbliTsAgADbucXHUts0FChmwHfj83RozvFYn7SvEYSXG4
lH4/kwzzumowVjGwmYWSGAsnsYd648Mz5erTNcIDag59J/zgXKiQRCHGl8isidPsZ92TP0gTMVoK
+fuOCbrsx+EgAXr9XbdUhqSXfc2t5VN2uOiYFGeflWGYvSlSxSKc+6vct5HE8CzDBdMnXBs35eNz
yWEGgy8zpcJn9M2wBrfgRXW+GGaH7bVyKGmT++TY1MDAEdGccn+ZyIoNfLxaPLOyAAxD0MyyMWHA
dgUSPMv5gSgYTg44Qe2YDR/TKc9pMNHOMV+okKiJ03H+KQnZw9PN6PYBMm+s2lC7+u5foViv6E3C
1+SD2rt/7yZrnSx8kFcGZr4YMX0sl7es6cADoT3xDwFckm559pmRP4D1P9GU5XHF/TR77SUfLeMI
eLvZcQozaYMECqGgkfBZW9yQnWA7cl9r6w6L55FdTNywnKvXU8B0cu+RlNqqOY5RnbVj1+L42ynf
+Eed9Xz+1o4D5RFGK0BU4w6RWeyaXx2o5FzYTJ/gLwZlXB2ItLgpbhH8kSOiouzPSuBz2ujftggX
wxDfN3v4QqjCD+SO+cP3hrfqiG/S2JOl4b0hIz2h9sIdea3VlYkxpkW4aT7RDYQAf8dh3H6qO9DT
oQcUIdA9gVBqw8qeOh2c0HB9N6/IczuchB0VJ6mtT6Y1McCQFZWuWRH+VLLFjkqcEmYXiadmRzuB
5i5ll7yWKXcHcXUG3HniinyKwcq2m59inTbUvSlK6sGjGaJhZBHDx5ZgN2BuCyig5g6Sw290Ki/U
cXG2+3kxOGWxPcaap2UroVfxL37A7lTdoWSc3zv47zZgkTfK7MHcQannmB5gCIB9XNfkx1CELu5z
4ul7UOQPGfx2IhRjJWAD/0Abx2mFKXviKCqayo0C9m5bv2vFqBCOVR7t1IODjPnFe6OLJhb5cM3w
44P6iV4g1//1ZoBcQP6AJKiWuUU/BRGbFaLyofbtHsYLK+G3wtZVS1T5krVXS+/17fXPesfsIrxO
yoaS1W2MbVaLxNLT8UZcyexou2oUB/Jh/8Ao5ODBDU/NTah5o08IYLa8zfobAcHpxeUgVyXo9hoX
Ccl/z84i39Khaf1tWEVYUw80sJEi5022f1RyMRaimAK5R/QYUGBSvPgbKpV3c5mhQsIRcf/t5KvJ
KVOreIZI6FA9G4yC0gMnbktRMyCObhEK8g38kl5i1xWzbkOgxi7QZd8xYYJcSf+LufSa2djueDZr
NnDjMjP3/JS2h7v7oy2MDJT9ZSasFqohr0/JxWu9sS8JPO7DnzWgxaHLO32vYghXH9V+jC+M6gkc
s87uV518xNc9vEKS+vluIGoh16AmkJ7uCOSfsQDqruVVn/4FobYXMpAnvp7p13h2COu8P/797Vt+
WV0x6UPyqmvG+ehxm+v253SYwU7sbvw/1DjFCCE0D6V5cJYW6tCdnyPUO3yeLY2W7eYdrY2XHTY6
hY+W1cAcEl4EE5MHCNXxpKO2/wjqjEkStup0th06kINnDPbf0QnTzabTVX+96I9BFtR5x+5Aw65/
zvuk3LKfXC5iB+1uMn2PAPGe5/BSLZ7JnoM8P7a8G5CnoE/cvpibXqBm5y7O4+0bslRf7LP89iZd
QvkKEZtiGrROTOJJdw8DTuUXeGleXqOJgDuVlrQdPA24Br8A0Pt5jpmUiOkFDCUltK3mNQCL3kzz
Whc2bCzmiA3QVuk6UqakozGcUGlzzTnk2FWORDgtnIaq2rmky7IV0W5aAGxCNwIBO17oqxYeE75O
n4yNlNP2CJ9JQs4CgggYAahw/ihTnSYVmUR88AeTlvO98Sffc1St5/6bKm5nBgLR0gUfWT+c29Dt
9lD4F9hScq0CIgwSaFRwHpwLF8Wp4kfdByVmM+p9+QuJkHZs3+zM/vDfsyymKWfT4HVcqXIDG3Na
xjGdHlyXnz/t7vhYM8xMjQAlxbOYDo0RyraaFoG2CwSyXiXw4Gu3oUZdRYpJdUw/axseOeYXuiUr
VH/QKOn+cNDkiE5Odsi5cVdruSZPm5/fYDutJCN1sT2mbUhRQq04D+Gck29p7jnLpB+0yQgyCogr
f9P75aKu59mVAtiU6z9ymTuq2WAz5VDiqi7u7schokqbo2bvA4BkE8MaOTg5lW2YbC4u9+ECc9Md
0XOtkWo5j+jXrl/ju+29Jau73+2j/LcR67ZJUVBkr6l97baRF2A00D0CnW1x8KNRhfGs164ny/vD
RTepgZxgmyxl91UvX22P4bWrM3iCfvSb0wbUNPiHWCm2xRl2+e+h/tq2kKR/PSnhen6+Gd+A1Rjw
ZO7ho742NO2Ya4eVIoaYQ3WJCFAsGGMFW8KvZ/WePuAH4rSEsmvLeYljUzCcseZrTJi2El8r0csh
ci8y2LjCOqRvUcCCinFKZzuoxQeXY6dQkqQOhckHF7EFDfDQjW4+02QjTFLEF1nKC/0Pg4Ztk2nk
vxXitfBtxYWhE/Q8YaVAORk4LyghcoVSxyqFXIGaG6q018MkuM85r3gtwIhVmKKMwhdCJiDAF31F
OkQc9uSqcrpjYiYYdOdvPDvd31cTwozGARVfbfneZI+BmA7SfIPAIkOtOZThHRD0lvmOI6xu/vI6
7wrLK2mk/M0RRZLFhFuP3myY1ye/S6+Iea0AMRBv2wqHlP8fZ78OSYf/V5L6VFeUs7oc2sdyxWSQ
RMH8OiZnYVS0LXrZ86paoKN0796oUBZFi6nb8RJq2XGojnSHYNE4H9RbYEXTvHh5H0Yi7Zc+tRR6
VjagPezwyUMDsreBnFHP6mR2R7w0vAxes0unlnGxT4ZGxROa4EN6OJg3YSNdFYndcjPFK6sYxcVN
00tjQzALU/P3+DU2tP1QtC8r9gdf+CgKHPfeast1wgSSwzz3zVp0wXZiTv6suqidwxnpllg3wNg8
BvBHsAbtK5qhxL0Q0iIUZNwRunAtCIdFzviM1nRZ/lELEg7P/s9GD3x+hE3v/TK+5xXFaOcri+O7
38BCTDIIMZjGsOFpLQMUJoqcc0+MPIMoDdMRyRRFLhl4zCE+0TeHAkLvloLCWESCqDdQm6HDIIgt
usGI9sYGWtIriJ+FBBF/hPbqT82DHOZcE7sAhXd5GW9BSmF03MXhB57K0KdtjWa0GFqmi63dNTQv
l7QpWU1oDqRtJQELoVCTApg9bwRi+w2eQxix6df2D2yAuhOc/+2ijUnuEPkE+/m8DkLKrJJejoX2
bSlL+92CrGQ8uKI86TfUyn/9doHj1l8gAMBST1as+Z1d745hfYAhr5Qy5EAUnExb0/9HecFR7B1o
WkAs8mSqD+5wUQmOwraW25SbAXwFFqjHuvSv0vuEHnJGTMK9vE5o5dPswesmo++AAfULzW2giLuV
WSZN7xwVaSllKtC3BXEMzBsgFCZ7h3R2uegBk4XZkBDuJp+zeE5S7IKAMdqBbZGqEutycrYn/Q7a
PCS2K0Wbh+2QPLirfywFhmTSYEUiVmjDlBFNcLTRrrqPgANpYqDzhweoeYdCiKMfd/RZ5gM4X00k
beA1AFyRzDKHyPzvEiSRjV6gbz/mxUnXI81Tl3ABXEjy7o3IbkgRVuMWTRsKZzARD1aqBJAiqZeU
1bbf4gNUGOkNPCsvDbliAEQP9QRQ/y5UeOZPEDxD37z+8JW+QNi24IsPitDOuewwZGYcW1eSjlpM
h2WoLwgfYLGqSlJSCCa1V4EHDXFXqYY+Bf/f6hctUy7JY0yWrNIFcKNbsAitOKCfS74l0pQxRyBT
sB0w77UJaphFFBI432TA/SoMB7/fyqcM8hmVoP9Bk0tmW/cWJ2bvVvIG9Dxgt7MN2Jlxb2zxDvsM
jmDUezc+TAzXL/Aqtym9152K9McrHnQ3aebGJwtXnEjRqxJgSJk1i8PvIQDkRf05XIqkMlvjAWZE
JNl9qFlwHFh2xU4HLLGXqvQhn3qIIaCtQHs2CHrfed4I7TM+jXXFUaJjXQRQ7gL+EEWviNfUTGoy
C06+jrAHtKcCnnfkpdhg0pTjA+k2NBakTMTHG3xvqB2C/Pqb4313DVg9WE4UGgWHs+W6xLhLltsO
3qUqoKaA6djk7RTYBucDZrGKCilLZOYsF4QKaYkP33R6+s15eXvSh+ZUeB5t2bWHUjQD/HTKlvcx
w4SjmPdjcjdYtoMbG6pAF2PkInCiPgMVdCeFJnazTYvpIMy7N5mjfWGRvrdaQoqjk7ETZVnRwqW9
w1MGnzPl2bRKxRP0PdtsB0QknDHiamfYLCqoVNdp8WjAecLKQBjra1+aZdfxokscRVDTLf+qbctU
GROhiH+v7DpJvQTCHIwJ2309EZ29BU2YN0UZ25LHnlwk/fuljI+EBx6z4LVBx2wXLfOh10CgId/l
cuNQ2q5vl8F9vHkh4GlT+ZZnZsrkqLk9NGfJEIz8IeELFV92Sw8FGOG9x89xb0T6m/jxfSAqzHE4
VLsfS+egdXZh0HexzBrByvIKj9xRlkeyp/kzQpWGoIsLBJebpA5uORjnzcw/zJftSXO6o6knHZs4
09Exxq9/Lypbc/CBk/99yFRjUCQjXjmuaAVydI+/Q+6Nf316uYStGOI14Vwy7n1ZEfTsptSpTJ4k
v+A3/iAhbFebBL3Taw7KFeJO4LJ/YtrqxEC6PUsJixB/DHYe6iYRBA9QDmW7ezYRFXs7uwjJYXSx
vd8Bzn9zUEzoM4qWhz0yNFLhRehXFEWHryVMPjLmNyET2CQjB+fgWq1GeiGAnJTkPMOKDQPoRAcY
kpz9FE1Ioe5D/A0kp0cvLVJdscpgI63xcZ6RHn/UnCMp0F0sschJKsLuT4/pa2QLP4BXtJfsJ4FT
wkERZ0gGtuB3aoZix5XVW3yQCaj2R2QWkPnGjfCbTis4bNdr/I5E2Fwy0gai0germ68D6oeK+IMO
koTIarMFwOj1zMLofD0oZMS2I7tIla+b+reMtFK5tijl/Sc9ebQUzwoiHG6H4cEQfqlqGszAOCBi
DKXQNWR9wT/DeQusR71p7mf0yehB0yXP1LcTfm30ZPLzrzdmcZ85HRsLJVtdamuq/qJ7BzBm0cMn
thRwjHDusJjn4W0v2QopNBJ86G1GoaTI/YA7MK60QEo3592M797/86ds57O5PagVIPRzm5uLu8hv
8Q0dXGEFhjZyCRH1hI0LRlr3sn+LydU+Z6deCdaXnqvZg+8cSURI9IkLZ5hoI6ebI5biMZU6202h
A1meS9BdketvkET0iDtXBsbEk8BIuIaSfQryyNJ+Ik9WZaf0/9EQmuKIgDrwS0vTCUMpqYF/3GHc
8rqQSpsO+n4Mmo2jbuBZ2l56RGgXPOglk/TkIL2tbNgjnHTRqLXjAeRRHgyQwusS80hBl/uDJRCt
QWMEVPY7bMYhOEYjm0LboEVLJKFVzCvKZE/QIZGynLhoSasH+o/tw1SW1kBsmR5NINq/gXt1XBK2
VbGkU0v71Wsd+QHZtfMWXJbQENArJmgBkVOlodoI22bPpgbIpxVDcIdLcmAPUAknlf0yy8ijraI1
ZMzrOMD41R2//Bm6LQEpqlx2NOfsCAkibkc0V73rlF48p5w7r5XSPiKz3DKUUiGU8B9hZ7asOncl
61dx+LoUhXrpxKlzgfoe0cMNAYsFQjQSCITg6c+nXTdll8N/2A7vWB0gTc05RmaOTDQ1f7RBi8W9
b0RQCuFr1Ex4cjsLAf7KQX8zoxQFc7KXR0B76jnf7jnji9dQssImWZyveOFpPhpP70DNijlSiTGC
PGxdiA0sq0BE+VxoUoaHcFK27ALOyRVWZV6AcFYWkXcUGOBvh0sZvaJ7sXrB9WLRr7Mpfkt6Vsh4
DnhghDDl82Ed4aYr7Yd6HBYee9ktXLz/SKCkcxHlaw+XIi7hU+ZFkkOthyIg54zSIefwXkaGl7g8
ehA8ES0WXAhyg/k6qTcgR8LwlYIAedOytqcM6sOGMOI5XPZIOScbH6HIOSAmH0oXK49M34YuT/Au
YgwdyOr4xsRAcdaY4UiAu+IULruH3KG7xZ6hSZj8TKqQyTxYdUBxp/uBDi9G2mHgbJjQZaDAA+Xq
wwYEXHR6Klr+kPNkge4uReaeTa4kAqAWeWlMtWopuHQOXz4xHUhZ9vjpD9BjWGXHOYE2De7RgtlH
xkRFuXRmrTchZAvyz3v3Ku68YKIW835+gwQNajeaO43byeLBG+0XI0psVBi37Lo/hwoqjj9iy/1e
+Q73Peu9oXnppeBCDGjxQEPE0bVXYL92+z3kMJKWN/9TR4CgSE0ZIQOu2az1ye3yx03jhvdpS0RY
b5gBS50b615dd2qsPX9dxpbOYpxF5psUBDlPAOoMpeFF6EBQqP4xKDHBabB5Ct4kIsw+QYqLXNrr
SIBWT+7gycZrjmguWOwXTmnGbnYkX+y/o7n5YIHK2RWvht4MQsCOkfqbIVsMpGycKaW4c08MBzwA
ElQHV0PamzkFNdWkBZiMBuXIbsAxBWm8QEDJ07bfS1TO18Mck0K1589ID+CWQ/ACQrIqCbVfJrQz
uWUhykaqR7mIh0C8itUzEkJgXPoxCtoSaxG4qqonBMBDbAOZEHDmeo2OobPP6VLPzMmXqFBeNsZJ
C/woblvomn309lF2sMaByIWwV+1tkm7Vi7Ciw8lGzCT5zMCwAz+G1u07fDKkDEJmIeQm1uxncSLb
bqiJNmXgn6k+7PRIy3BJtidGortQG8woXPEwOtlSvJFs8xLeL/EWFqBL1Msc00wK2cMLLoklGqGk
vf9xOumG+b78zYscAqAXaHnzIwtiMY8ELKQ8cUUhJYyK/P3wcMv0LthWhRdsD5hqYLyOITn53QuG
aAvt/YcM2wH0GFfbtMmGO7p/4v4UgtNfDttnEc97MbYMcuqeIJnwTJesb1yPBpy0z6k7kL3ds/AG
zpHwFtihUz/JL0xovxk0ZPDHIXHLRnWNMJHt47qguixnYHuchXC8/v0z5Pvv/Mm8WunsqWAjLrV0
oOqhN4aWRIfOxiUPH4OIUQE56EfXLjM6zdLyTb9vfaGboU+TY8SjykTWVsKUBLHWx6Iw5c4jZPuO
XtYnPx0omBFWMXpFKrMFmieltF1cPgv1IkUOk3cWhkWMwmDrTRETCJ2XX15oDzY2ToJHd2MB69Oo
1mHfwBcKFEcHxdFPLBakSVl1n8/6p4VS6+G+TEx8ESzY//4kulcIe/7IrDl62MOHpx16lBf8n+DX
+uz2puqT2NTm4ohYmeOQvh1XRwDDY3bzgDol4hJwBYpuv3TS3L4RXNv80XJgfFdsT7+HQ/9DQyMi
8OJAwd6/JojCwwVAYUI94WLH8702zoVVX0C0a8it4QS50neMTO6OceSp5x6vthHNnh2S7wuEf6vR
PHeJ+UttJvmT889E2oGD9LqnJ0sToBU2C4kjnGQfItgXh1Q3Opvanv2UDzmnmddx3h4RvklhYV/W
vVayNilluR7DO1Wve3JLKBZ0U2wy+tayLeIXJxOg7gNfQrkOdtE/gNRVKIo4Njjh3L47fzuz73eI
GI2ppl9+1/R47JOYHgS9Bn8XApMbh0s1z1IYqp632Lhw36vRxn4seuJg+simG/t3g3XjA3H+Ov3T
rDI6k6ALXsWmdWNeyEurKfIyYIsQ/zh7cpkdmqjhDUVFoA67JQz8fxtTsJeieXduc551i+7A5koQ
CZnfEPxH5u8MQzJsfB22AZQkKdQAIyiT/kpfkJndhhTl44f/e/M9GihKtXq7vfghpRWL4OLJKxpA
zuU05MR2VoLKsJXFvycK07B8wv4cR5wWNyRzlbQGIxjbo6X0mrrt5tX3y2w1f0IEwIfdgU2+wocZ
SYB2bkovtGE6tW/waGmoEWmGj6Owf49YR3Itt8wwIDUWZrQeXAoQAUpyaC39sFXiVPtTYNpxjFSW
T8Ua2O9h+dhhYYBv08u0gpg1rLkPE+Yzqj/cViLAQDoobPT/HC3rg1ZzaVGtziie4sb97L0hdls9
/Q2KlsZ0GhAC9Km3JH8NaVQGH24A5qK+DOXH0hV4XsGs6Aso5dgU95EYdKjmLESTegDyRYhH8Gwh
CNi2z/YMxT+1MEaMscMgCfAPxxjM6XBv37wyP3NG5odX71t/yC9IE5ISVblgQUJSW/Xa1gl63e7m
VA37Iht7yGXz1V6WyXfDXqWLpHjZmZxVSJAUB3kJOjXz5RHTerVwWI0FSiW6vD+nmavG6z/yRh4X
7U/VxkwzXAHd+8bxgY36DhsS6FEggey1KLO+rAeNQLvbg52IAFq4/+OjF6riArzeZQV22EPeKrMo
5CdOr46b9dk7LwBi3X4yRIFsVCWZ4pwNFs3ChJMaXZZ4oi44eHdWPCZhBChN9wryjJ7eLYdv0UdF
Io42v4xAJYeaVVNDuBgOewscCjNHcTO843REskqE0dF4Y38ZSNU8vB4XhLeP8HJH4YpOCVbaPi6M
9JYMfLYpneGTF1vIVk6OwSZ6Wpe8R0sxR7Voqtk95zQLAk6lz4yctJ7eLfMGJB5p953NipFUtjFq
yD1yGGv5topNXzAMUabNGwr0BqC2N8VFYDI5LlnYBo1x5f5pNeiGqfeYRDiypdyZZh6xAmigjxQK
/bX9+9/+8//935/u/xx/q1F1+Ryr299ur+uoOt2ezX/93VD+/rf6v78c7P/r75qqyaKo6IOBPNBN
VdVVie//bMdUPPy0+B9FJ72e51KWZoKvNRjkRi8dNYcgO0934AHMabOi9Z8Y2w/Qf1dzU7KFzEi+
e2INviAfoJ+E/g4OSpjACUcfTHVCsfeQst8J/iIvG6PShFRH7RQdEwGj63d8eoeQlbiKQR0Armzf
RiDxSGgke7qMt0B+YvimF/jR23fMSXQbJyXyudwi+q4f8M/A47OXz77O/Lq77GAsJmLQ0IWWuQIb
6f/7CyQa/+oCGQNZNnRRH5jS4B8v0PNYy0bZttIMwpHRO1aybD8XNIrxOdhkKpq1VRkRkUpx3mX/
/rVl8y9eW/zH1zaFzbEpzE6a4UbmfZeIZPVlIQ+Xr+0jvsTaWPDlrIDrcm+rm21aC+bjxHU7NOEL
xx5xG9sLXp0k1Y1CYjh2zwTtO3ps5hH//fuU9L94n/+0iKr6c26ND9dIzrARwzSrIW6lwiutG3qw
ZqMjQxM9RyWj1ic0/TPUOdxRKpHZTcjAX92xf/VuVMlQFElWBwZL+x+vmixUj+L9vkqzuh2uSW3F
jFd1gm8kkaKE3rRypYoBrPjfXwOjXwf//CCpsmjohiwpmqxr//iq+uDYnNVzgc/rZ3jRmqHJw/0m
bpqxG2RrszuavQ8GP0ORqFho06/1Hl/wY/14Nd4jzCcR/YYFu4UdPnIAMweHxS8Yf1KKUsE3brFM
kbXDsL+hxPvaF3LFyXEt3G/t4KFaLt6E/32sfhKbXCimBMjyezBokT+Puea2eZ1QubQE5O1lzbnD
iZMQDoNm+fQKn9LFmkEgzrG2bx+PoMZL3uKglh2gPQDYvqvv5N9fLFHqV8T/ulqqKWuaKKqyLP7T
PSpVo5ZlWRFZi0zAO0/m/bKG905Yz2lomjOaYizYuqdVdcFNcmTD/cE7uJuIV+uK/rGy+gxc25jf
9gL6uFeb4SQtBR8Molb1GZdxy+ztSjsuenKsXRlcYoAA5TzbrOoqEEgn+NXJGYHYxvPrmemG3+6v
4flsG6Q6MQ/0TI/MTnbxS7XueC/d7ZdrJp9nSBdFJoIB/FY47ds+o1R/DC+UZDf7+lN8c/E0UfBs
w3ijCL8YLXIYwKTo7lkLkeIYhvsizHOTUtPqv+XNfu9FWrVI+cYPpBKYEuJ/e5/dT66okrFWo9Hy
C8dEhD3C1URhkPA6RuiHKxuqVGYXmteoe//Fs6z1e8r/ujOaqenKQNYMReoPjP9xIIgvuTrePy13
BkO9rF2Wz5DW+E7Njh3/CWtdC4Ov8NvYxYq7JjNPrLq3fTflvqnuyS9+5EFcruqssE+W8CuvG/sz
+qxu0SfjMMCrAr/d3iKUOLwAzynVM36EInkgAseTTCYodPgYXyGgLcxFx5J9CYUVV/F7xif+9Ez/
ahn+i8+qSaIkypqiyKam/uNnLU7G5zVQO3FGVioumr01BVEiUWetCkRTf3FlVUX+F3uEpBg6R+1A
FSVN6c+a/3ltq7N6G2iGODPCa6KstNwIy8wcf/0P0jch3jBioRNjo09OqeJUIf67pAAdU8SG0Z3C
nnBJLNSvCed0dA7b3XFdTM5pNZazW+kQvzo5HzYwLSt11P2ciLvZPCw91kfmtGZeAAjojrngd3Te
me7TvYTETqITVBAdQZ81R9p1Mo4DJexDYJQEJ/Vcz7REypGbeg/XgEoccBQzpy8Gp7mJFPEzLgJs
JZDTyszAfyHkjLXkVAh4HhLCNSpPYVTPkJws79suvk027jHRQo382WesB61LuMyWrYcTAke8qIsU
9KF0L1MhVjzSuDKdzn4z60ZSomeyj41JaISsGIKIiSRCi4UtrK26l+DtVel5W81fBxDVbyYH6B/D
61hc8oXxez7IqfVTKVeX/OGQYzMhRxf9Rw5gFJd8MNW9O3UgefhIBvx7/IbKerjf7DLToidVheCr
wDRSZeGtLpGHcKd0pBYzchP+OeioRwL55+wYMZ5uMzD0xXdlTp9MZrVRzaFzWWxiCbBdSc67XoBt
hIOktCvrnIjp15cJBxID1b5MuBLPTAujI6kfHYhVE10jLfyEHPWBissZ/rPjNmqsyrCk8Tdjpt7M
NuT/6HgRPz/uCSkDFYoESoE8mNta7/UldgOvHbNZU22GLdeOiazCJSBqdIr0hkTeYSXlaE0VHGhx
7ynjk18l71kxum6FH9TYwhJDxu9gJFFFtBxj1hM7PXOy+fqSwUCNdpA+bG62oPubB0Jj5m36pMxi
K5GhRKlyccE1CaAAFeOP8bPCDy+pHU5bmRQjEoBQbJmY2CLceyIm4EWw8VwSrMpHk5HdrU8Hc/rJ
H8sGxouRFopAkrfnNWToCZkxvMcAhPgx1H/4hTfyDMKtgQEA9g4awxQEF/e2vAB+YH18m7/mf/Ln
ShpjNukL4SMnmZkRknb+Cr7b+7RNmuklxFoYT2Q25Xs22Gk7QIXbLzu5srtPqFik8XG+OZiRuvzM
zQlgFoYpC2Evu+ecZNFYpaxQJ8zWyWDiPXSEmpMcIFqUlZFq6SUXgncuTk6gKWXMeZBoCVNIV3RK
+1ci7u75K5FlS/j5Yl745nmdNbNTjjn6iHrJ5O+thNEZVdL+9vtcYebDkf+L1AO4o1gDB3crAJrz
5PFLA1PM2t8qE1esimqrIXHvMw53GnBUi7OhGJ95dvk9JAxsrUrcjtVtNeFza+PbTMFMb30juRoZ
xmVJ9fLGFWQpzRtS3+9hidWwMBZJFHFlJJikF8LvZDc8ke8pUxPgK0EdfKFcQI1426fB7in4CPTA
VEuH73ktGXHnvbG7Rw0c7lZYKr/XGc7WWTGhft345pI1oy744MQ/sP7v43oyuNokdAI//X55mjjh
uwWI9l4Jr+E9N+Yc9VpJPXDueiftIzsio4eEJc2pijb7De9pKi8QnZIHyDSZitPH8MsLtEAPubwj
i2YuLM6/d9U+hbydQA/vrhF98JqXfq9rbDuvlLOusLF6H7vZfd2v8sl98fz9jq47dcURL0zLwFy0
kTo2025xmWxG11k5Oc0e2fMEo9o3c92KKQ9i0TLulDgSpsr6Myftshuy9YyRWu0aB9fMwwYyzQgZ
ugqxk+MTv2cv7/TL5X5Ovz+VYxDqOnzv6I3ZUJCePkGUxJGSYHj/WyaDtP4FPgfhEjMRrPCO0/fw
mb5YokYXf3K+prZ+RZgJiDOIOb6qCd3tXPM1aqHS0/cviG/kb2AE4/v8vODQ4L+b2nnS604f2IUN
kJ4bh7MvAegZPllsRdxsieI1frXkmnW/N+rrAetpALxK0IFfbTfh5YcclAdvBrAwq1z5cJ/QSFdk
P25b1s/+SU9wXHa6g9CEaZefSz8b02zsQV5lrwwkgKHMNykWRcxQqpnR8rWuvq98ViiYX3SaH3cC
+/cl+WacZXG7qEKV7hVmn1OL6fgZTIU83fzi380JMTjoyNhxO2UC8f3CqZOwO/8Z1z/0sSnmIPch
o2zqrXebOBOWw+TqvM2ey9ecmRj0BvvHXmTLx2RxLe2/QYeeGaMH//nz2tYTNm5clmIcOEvrqros
cHnJ3vc6IPfHV0QPzlsNBw3ySdISj1Hu1QMjRlzTdl8CyanzLssag9d+30ARb3115/kedj/PDCKp
2gFF84iaKw7561h2L1Hj1VM0Fz9H30hMAocp5rlXWqqwKTNaneMzGV1Ddd8gXowH3h07gCtn1GaF
uXaT6D4FQGrycDEF5L4Svlj9ml9bVL3HRNw9FpfsG5ejBrJoJy+embj8HGg0kd3pwxv81PKLQnR/
i2vJwny4r/mEFHdJd5BKYTdpOOsfU6p6LJGYpsc6PyvIgOuGRygy/zZ6Tt7gLNjlldGZ7gPLQPYR
IQK+lpL7WFzUk8cSw+4J3gTO6+RuZk0qLj6zO7cHz7J+UPEVqrvvxu6Nwv13svFM/xajXA9vLilR
s27BVnDiYI2/DBxG7a5tD51oVYvrjt+VA3FXN3283BGnS0IRWfS1g/t9OVZTtgd9942pZKYCQBJG
wETa9iOqTF0z2fS1lHyTCEH5yzDYgbvNHQNYUhn5KV+2wIwT6CdFe3ZPlxzeI/HHGFMzEVWPO+RA
GJ5n2rt3sySWz60nit1uLAVrluyUqzgHlbgp4Iw+YCD7vDul2F+fp4PO26weWR1UaT3iB/3Xgb3r
Nmq2zBzwLynVcmzrCpJokwHcwoyMw5zx2LG8YiJ8Xk+fT6sWrLsK6WlMu91bDISFuLgiKE/lBbub
BG5D4MDvRfENBu8/oTl+kwZ9C/hnc5+9jr0nLz3qYHWKNyOsLa/9e71FQmhEZtIkg+TIFC0OINVI
9fHlvK0enEE8/5RD40cdKqxQIo1JUBs/l1zE3yKW/YrVGnYLrQuLmI/9boO6dUlsETnS9N6MD/al
f8DxKOU2tZnZzXWpTxrRn2F37lW85+2XeDywdOoSmt0JiRMv5BmUaaX9WpP+jdffsbZlFP5rNgIp
fQCTLr5TPcYdEJHGN+tIjlCtF9kNtH0ach4EqkfLYAPlATT+lB046q1fi2JVM9kuWJ3s0zSy5h7B
tcGiCMM827gMwTQFttpbcCUfPsextELFfHHOs/fvOWfFF6qHiRuerbq12T8Wqn+a0RVW1o0GiIMx
JVDH43o8d1+vGHehEb+XZFGkCCSOmL4CJgwlwtcirs7VaRm5sO8h4WFrGjEfYyyUkA5IJLMNQIhn
6/yyB3hS4qeO34oreubshJk9pRc6DVgWMJomKXho2QvJgGoxFgeGM7I37ZbiSdOucHlPzazyzv03
eRqqH/Rqm1MskDfJcYS46eGSc6tSVJ1n8jO+NbFuWsQ6NFnVV4qX5fHtG13YGvntGemfWNRDpcvl
jmNQT6TPqpMs7UOhd5y3jd1w6t1/66fPdbx8BfYfPgW7zmuuSYhVZKIWB/6GtF6sue8Mdg3eNOkY
ZQ56aXmHp/2ZUdlqz2hzTTwefqkoWd89EV0gfmArx9zv03N9BHI24LJoiYkmZAjz57yVz+63c0th
2MuD2H8wPOiVoV/GK8RYJ8NgJk9hpzkPKYOuc/4fHJRj8wI6ALwzsO8YRjBuvGOVidg1DVU0DGSf
1Y+gunkaGRvIaC9okByJYNjGklXr+bQ7LH9HOG9iKOXjXH7urPehmH12Cg5oLSnJTgV7Ti34IAwJ
ORK3KGBwSkAckFxyZADlqHY5l1Rq01iIH4FBegglk/sgl5Xa/zaSdOtBjBlWbiyd/Dptc+a50fjA
9hmzJ8cnOXcTfW+s6RDpJFD2gCsxVq/5xMBOpVzRaQqZiTOXAFbGwsi/wX38CdFKlVP6YplcK+QD
/SNobVJzDwhQxub0mlahjLszSPXynH4jYo2IsM+/jdXVjuyKk/Zt8SieF3JmZvoSaUDaLalEcI7Q
dnAtTRMpi8eWQYKw/mUYjRLzhzPgF2GpyZCQ4d7vHrUWUMlxYEM8frcdiXtueWWc7p4aTpdQzgLH
U+WUcUsFDldCOUMrQKzM17rOka82GYX/GgPpwVDEAu48UXaNxIxnkVc7KRWR5x8I9yC7lxVsV1sV
8QY366djnG+nk5CxKtfluEDeOukOxNJr2XGE0LOea0sEcCiS662xlB9DaVIuygPWnGZS4B7NfDan
fxsKiRAqURWLKYHrUnabF9tB/DlbGCGhZ9Bc3StTpIPX+DY+GUNckW5gcehsXxEKz1P64i2e53Km
ze47cAIk0wu0y6uKu0qcbEiGiENVt0lku94NRuvXh5FZk7KvDCBDNhAQyX1WTmUM9Vmed6YidNeM
qY209SekLoiYwp1i4H+ChfTvnYWfdMyO2sCiM4m4enqDCBa5W92WRs7GzUXwmFhH/o3xVMIAzGbM
Ef5wi9FrXvmEoo6urjmX2DicK/5gd/gdEo08bWFOv7M7YnHmVSEdxmomhXXWugyrY2QZIMrxTQy7
8L8fbpCyh6LPlhNuWDtuF9Rkowjp8fe2e0ZQ+DdL3CONcN/eN3jS9xfeNXq6QnzdVgfKK4ZEUQl5
dSwsB+AapKMsSqii65wz/RkT0/nLI57cU9MtJyIEkTIiHoxIIDZa++jfAhx3duKoiAHX07snHYpg
gG8YGIALtKybw3JJLOWIy+Ch83KNoJveVhf7NL7Y7WB4TYnJTD536zKqmU+gRGOYGSNAc/JJzyla
vfAe1TE4DksRO3wzxc1iTOlwj9pgMLtGPYrB2YGGbfqgxi9H59BEu8C4rVv1mRcR8E+ggIR8aM8m
OJQtzEA92QohBT335bAtIxb8ATZUe7M42rRqB9NFbqivM0E0uHuD1m0lXC7dN3Sb7HS/QL/i22ln
6oi2y+HpqvNLLyXAIulKleHeQsBIPjzDjl8FH1uriopEcBViHAtGd6ggmClNqFE3Y2koeDqXRkvv
GedKUueGuyEmkmccLAdV2Iu67g6/q+lY+1t9ZPUXLJZozSnnHZN04GCXGX/y8QlPLSqiwpNSxgfY
u28/5kQNbo4ZyMR/YxqyGjhVTlRSFYF8lTZYFjss2/qJXbQM+Otg30KsZl8kHNuaOeFfgpfQ0kM1
db7qi4sqJ1OMe13ErIoH8WYVhl6OOlU8mTnIztf985q4OBRVsFmbKZqO1bXPsr5iAZoXHkKlgJOd
kn92pFtCqcOeQ9pAtxBQpXw8cVpYWD/yM/jDc4yPKg4sj7CFJ/Qa0EsX3VPpQFfJwydGp6iNXwkU
0+iewyZ4H+eecDKqkg1QcPdPIP9E58ClHtefROCB3BksusIT9jCaaNJev8f1Kadg3+n6kJdoktt0
E2p5E5pTfgY4kFM/Q/RKo8i1vEZNeAMaE0Y8HDEDjxmV80hb6eMSXMxAkFLsO38z2hCdQHPzjD8Y
H0G2UacDEfYAFaExwZVMpupP/X0KJQvg48pTdnKOuTB+e1jnWZDLCOjOKVuij1lO/AXJNDPm4n/E
+LY/QmQRPxdKYzpa1YZOo+hIhPSdiP4g7UijrKen3Iyqce2205ISO5T9865JKHgUp/O/8atP9k43
Y44uMbuvTz0C9cmFPuznNb5MQAtT1b9uzz6OyU6RXOgXpRSrwaBzNdyo10BJ3YWHieRm+l5gDdhN
9g/Ov0GoreWJkfJPmOq3bstuNWfIvpwO8uNCOtAnp91Endy9hkgloL4zEMbThcBMbjaMb5NrHtlD
2WPPlNwzeDmbkMW9aGbP4Mt0R8pHpXv7uaa4fTOlaT2WSnpKHzEt6mkupZA1CO5KT8VaQUqubumX
kRSdMyJLUbX6gk/2O8BUXm0/CRHXvfGU0wzlxd1rdzQKPGU8MuKIEaTCekxpHwAbEVz7CjPDYCG2
6KrD+4LcqvnD5mGlsZfGfSETsGHoU1oGhRyLFz5MFFauMK1x49K8C05rA5xradeVBN7el+b9Fs6k
fMat/FGzqwP218UGJjqND9qMTwMvs30duP/83ZXh0PuqrjFqPEaIZyciOlxqadp6W5gKLv/JHtPH
yIyYxeSe3MMuOs1u9G3uKbxw1IyU1ddDNsMo7YYES82+uSYv6Ddu4XdR7Tf2wGUrtZkCD8yQuO+g
HD9w29YtgPfeoMHv9W0le7Xoi/HRa52SZB3m9B3N6exj0rj4OJOb2NuzaYE+xl1/106MrHUeC2FM
4qF/m5iIZHcDfmIuO2qNM7Kxv+xqf0PghcCNfvoyjms1yuKH0/JVKKTUCDYxqiOSG+pp1ZAScGH4
soPAhV+hitJ90OQr3cLkOTnmNF00EM/wSSUls4mRsUtYgZqSokCH5L1cPZWJQNHsIsUn2vk6Ykgt
8lPQhmO+A/1CU/L1tk2GlXCDB+cQTkvv4sdC9t74I2KaH4GTtaUlTR8OpTltynF9nKkMDQQvj+yE
ccEGZb9XOGbjuZhXAe7abEjtwkz1ceN2/pVIPvYKPL2JC08oWClGC/fpt30sPEg9ft6xid67osCO
bhFtGziw3cS8kWf0jS7UBnGVH1Hfjrm7u+PszQiUA3l8x8dTcxpfwhaaIX9XR/tKCUhax5GD1zmH
jImSqNPwjtMLag4t1P0ie8IasR/0b4lTApZeHZ/jMjv9vukuLZK+V6Jf/ALtiKv7AsGdQUaNgtMZ
Z5rDHSZQwxuAyq7OIXv5IzaId7YKqIc+WmlxXm9GcG9AJw47vDqWx+z2swdRIRfXWL9D2SbIirZd
0IfvbZFpo1t2p+uKtBED92TX8L74LnwJHR1jjpRV8GPWBRMmXJOSZySOFXsTk0vpME+f0mgnlXfF
fZgZc0tbVWSHlQniRERi9YIuGMkndnLTOignBdJ25k9cIn1n1ayNOhutZFolzEbjnWqdEhNYOKwZ
0+XDTal2553dWPe0tStf8lRXcc559Qs2B34reRQlhM40nsRX9WiD1KOHE+0n/n2LFpXOFYhrRyS1
ZrUYpqlckxPLkCPpcDxU+BCeMtQrjrh7h+zBDng4ejRSRya8CsLgFZ2QVy1O6ZceD/zZ/8wvowe3
qNVzSXfgW48B8/QdPkBCTnZffpoZMQK0a3DPzvF1KaasY8Vpxu+k3XE92wnhkBzSbKufsZYrDpeb
8oP1e55xXxtrEMqZPtUSmAPSSfACfkfnQMJA2f8k0MLtrp48cY+gB1/AJi3F7Dju3XJDY/XMlNkm
pHqOxbhJpBA2bGVMWQs0+mLLMoGF5lyufq9EcoOwwvpkTSptdf/YLzh1XM14veA0vhIri1tApIwB
8I7jb3CbwFIDbPB273BvoBGg2M2Yfm6z5p1mIoAQA2ZbEAoFT76YROD98bdJyr0MuQY10p8qZCzX
HjuwuOoyeVWPzKxagM19cBV00Q7uRA5/OO/W2exJQMGkXnE20wuCXaKte07RaaNzUgkOR3DaM23i
hMGXBkTmhjLN4FO/vIbXrFJUGvBWJNvObmAiYM5Mu0cDR9+bgN6o9jezl0PkUYSMh/OzwAjbgSbk
Gl2HDEg/P3hCwN6G1OxbxVdHwojYYCC7X64kWoZyp2NRfJ6R1zZ4OwRxFci+TkN+0QZdY6HwXM1o
ktugG71omSmrS6YRJlLaDAB0ihFiJBnbNjXDCQXVwHGuBzdq0mv6Di8B1cLkHm5Gj90lkxeExUOP
Jfq0VDBwgV2Darfu+ZdhKJiO2v4GjxiKI9k87Quxp/XwzVleTz4hJ6gCEcmgj7xX8ACclwGjUgH7
gGiDmPdgs+iCphElOeoWQHbRZaGDhT6i4rDBL2IB4Pd1dGSUm1GBCBEXjL26Ftb6xZZnjzmrN/lC
f2qTc4xxj8qbpIycGyMx1GhrjmueZSyZLSo5qkLh5ldsCbF+TiTUkxkPok1vEWBVqwYcuE4R4BEU
CZlKDhWYUkbZQbKlb4SkDzXa8M7b495olVtTxucNkeAggfZptruHAFdl68rp46D8EEQos0l/j0xm
B1XpPXbnHAyWkunky1E7IkYvbKjfwOGMEXtfG4OrH0/WSwPfZWi9ZuMHBeQRJzk8Fb3arfd3PDDv
nE6iN0g2kK1VKsfF75OEGCz5lHmTnmukYjy0HOY61RKJs+k5VkYkg52D7wEHobj5ebtiQQLNiW5o
JeUAIYLDBqt5b+gkpIcw6S6ZDo8ApSOmEFX6RttHZp+DrNEieQdps1UlIuv5PbtMiR5Hkvgp0wph
bG1xorTRN+9zozpfcQwAfOCS6cY3Ji+2Q+5jRQSmkcn5mabYoOTrew2e7ZXcF6HEd9NRxjLIjF/P
kb22IbP21cvGcMg1blYzw8qij9d5goATnIpfR//evrHp4pDCPi2N2nAzfzG7ijXPkl74RBsOiugV
+xv15nV7T6s16VSIp0ZlQl/IMEfIwc3Sba13ByB0WZXw2Ipzi9pQsb/exi/mR9Ia5YRPLjeE34KV
s545Jc+x5r/t1qe9dU336rzS9/YMsYD0j4uFcyDtwIad54QY8DpcN8Oz01iAWDZsPZZOIv5MBrMv
UZWQiREKjkzJiZcf7TrhUiQsDZVR55/y0kU6YN1c5iMYUmNzx9bhBePfPydkm3vy4hRd++04UGE0
OCXA9U5rqisu6vi5uPl6IqxVCo5rzEOU4B8VF+nLfds6jXZBATWrF2dyO6+JODZGykiyaXWTp38M
pB8t4yiJcJLJTU5s2i/FJnIFbQIaXJ+aR+Z39LG2PwPLl+nNV+zbgsKSrbHmhftTuPa/YeOyh80G
KzGtF0aAUbP/WLDRHtGfgoLvit1gfzlgcuisTO/qKYx8GxPppxg/PeQ7FH9qaqa3qEAnUQ/LyWV7
5Egrd5hDeLhifLIjEoTnj0aAkzEhYq2MTngC/Xz2Ji/52L1kbhbcZio4FJejU1DZotP8CM7bURfN
kYNGH5+Dy0ylUh2K/5+w81pyU9vW8BOpiijgligkUETxRqUIiqCAAD39+abXqTpr9XHZtXZ52+5u
g2CGMf/xhzFTmdIEywq+DfaTEhpxBgkW3SLyNr+Oa89kd8TW5pGCRdJyIYoOUg6z/bJ/nxyjW3cL
asq384iUSf2021EzMNHmkG1LuoxFSBSJIGfDTTOPZN2aRHPfLHGbQeXQGVoftw0oq7rG9NOIYPsH
q8spvJKIgwSE2lCPqCnZfnNWLqJWQnbzNQ/sFJLHq4WtWHHlbgmli7n36ud8JY0o90HJRXV4J7P9
LfKT7xBsi67xCK56cGjqLvh94X2oEZfsoW1AKNMmRrlsAgsgimbMx1/XDCzvDTdrf265X0Z7SrqZ
swaqZRFPzsPbiD4dSyhlI1VBaO6rjyf2UpnOkaA9scrc/M++1bfidIo9DkN/8dhf+88OLMco7ZT0
W1qZ17ww5mZdUvu3SINUfwmYruT0pTfRSyhgStHAgkGLwWpQIMIW4If7ZAWNVKD93E7jZ09JzkdA
Bg4QecWXKcqLwqVTxb9XkL5TuALHp4Csu4BDZe2weVnXUc54jCm2mTZSr52occ1qtgC3N3fI08H6
lQWZynXTsZTQIg66FVhtVz3Pm2eH6C4L5UoPAUQ78x77p+ka+Kar0am9a14hrGaaxIfWJUgXt6GB
JOO9+EAuLGlXbrANuveVDiwTLaB3Z73d1rFCHPHwrB1BymTsumtMHGoHA5kzigArPC2ztq+lAWFg
BfzIL0o/bSGPMjl4NP6Vuv/im58e/YTXjl2ET7EuQ4nmzZ57z2mSG2Fx75HdXNB9SD6mQ3566dCT
aCPewNxw9nokkkngaY/xqlaufnzd/BPUEFiEIMcI6mnYZH55jcucHdF/tJyUHKi234Qg+Vnh3NbB
pULq9l29OdpnmDLWQVPY9+PaCMiEapC29KHonzHsZgeiA3ZxjNV3Jn2cC1tFIPpMmfd8R9mlqwME
Hq0WATpuQ2vC+Vw8I++ZID8Z0UAAMJeRPkKBce9mmNxEWQBuHb1m2phIsQ9LEYDanq/kWLQQSr4i
HjFfsKnUMYSWCn8AnakQq1TKOJW9p/QgFNLr9q22B+bV3qqkZtGiqp0mfGiwSn3p6VZ1r6RQU2dr
molDjRhFckpoEjCiRplOClbqQLAuvt01mH5XnhV9ZScbDhlE9J1mTSgtznixWYmMwm96GRpH+XjD
z0kjckgG/6LpHFlUyNEdgOCLiRVjHuBhzA/CTcpiDsrOJcruXvrqZBLvAg31kSUP3ndrZbImZd45
i7GL+cxy/tkFHblqUWyeRb/yCY64b4i1MvGMwjFyJ00eC9YnCS3PEN7F6v2OLq8wvUyFQQz+Nc/u
53AFvKEEgYBBjT9XMPWZmnN9tsaLiEhgKzDOYaF032gMzMDQe9hqaVTXoM4JVW65S3mh+FcwPabX
+X370B2m133LtLzOs/klfIRteOdFXx9xwMdM/x3zHQE00BE0+SGyyq6CqPkS5SEwT/ezXI8/8WlR
b3RwPlQCyXqX9TlcI93/zOrgsylmXy63YVMKRLOgPbCC66wBAZNGWXQ+aNv39DX4ckGV4PcT6Xo6
P3ZeaeMH5O46aO+AORDH0CPpQKfcfGfv/id+b96ji+ZcN2fsY8BAoEiBg5rBSZgAeXT12lgkjddh
e8hm8ry61aKetbqXfRVK22wKhnzapJvTTN8/tmSPnOmFtvYFECzgUMthGeCkdmwW7QTzQVhg/dfE
oCmshlAH46voYRe72zGlVQOPgl+k0ZulHytg+g8U8I0LNUYfPKhHvWJhQuLawUYTmBh0kILrVUW3
VZThIw/VqsMs0DjzofBLHeQWDML11oBXklxYapcYAJFVSKdGdl+EGuPDichg9j7k25Jmu+F9lt89
UJrgX72OJX2BD257W5kDOXPAoHNkY2aiXgxboXFehTdQpHaAbhyH0IoDiJi+NP565yYspK6JOoE4
zZKZ7j8+joJ0Boshlo4941SvMFaa3YqlahK2FRufzfoxOrW6axKq4XenLOKzdrvDCmaMi+11BqzI
zqME6ssv6WbBlLvMry9fNliEHaLHFBku05UhnBgr2sMbXH8bM3yY4Rc0svHqS7dp+VccacT4rJCL
YLZZ+2nduyuJcZlkn+kVSl42ftIlyRxr88z8jxbAjl5XQbk8G3bL8tTVAwJOJdJgOZ4BSmW08XsW
ncOBicwVgpbeayo60EmLk9tV71VSj007D5voMbiXrkEbXXLaNHvkIDWdsnFMXGZPwe0e4vdz1fqN
MaL7B/rHwY1uwhrN7oo+KktPA/YAERSjJ0BA3FcpVKYnsKHcO83fhKHsrob3qqN8u94YS8qceqkn
nM5O8xTjkTHHP0DjXO1Y5LKuv1t6VKx5vLeKhWz03WgRTb/wtbWSDHZ56qqUTBN5p0+UuFhcYaIq
IzG9jOjNg4Zk5vHnxs7JMf/unlE2fMI3FJ5tzc37pRzGHhj016p96eZp2HcabvtYsqRAtAMhz2e4
iR7Bkzllc4+gTDoFxpLGCyRMIZh+zfm/R0/fc8kBzEbMfRKtz/epbxfmII1a+Dt9ZWVN6kiPzrvP
4LUpkN6QXzv73pzrUt+BOXeNBUTM1W1zJdt87UsDDgKZJFCa90Ribd4203JULAk5PiJ8lXfcPFxI
8FVCiWS3DTwrPpK5uhwxj0N/dYOngcPopXfevcZN7X4GeuHWgAT8b1AMdYbnHtBl9SoimPfWFobi
4oIlzhFKVPGIIWaaI2Y3SdQwrFpylCXfVwfDOz6XgrR9v7YctfRU1X0onWcr0KugLkNddXNOcfTi
b9un4T1UAxUdLazPnVHM4mJRbn7vfKrqA5kEsWNRBnc8f+96v2gCE7poW52at/jaJNnqongFXZxv
pNAbOnWfZzRv92rQ4sG1i04B2JXH1jdov8OzEt4xhL/59W2eX6PLu9NkLOutfq2OPtIKE32roT4a
vK/d9DlipzpfOu2Wr98CApwrayBfJvd8WEEOvQ9McyDTdrn1Us56AOrVCDTqwtJViljhO+CHm75d
cI5i+95ypOEMRjP8A/r/WN3Io3QVSgItpEilefCZA9O0co8cRAvMk7qA0x2spMKjwv6S3b3NF3Dm
0aRFzYJQVeJgGiqn1uyDscfiOrfGbEPRd6xMUJEUSOrYVTE4Ht176viFhcLI2qgrvqTJ7rdy06HC
gH9SIClR0Zdnr2EZrhdXNjE4FrnYZihNHKI3mU3MTdbeil9XJidzpge+VbiCZK6kOoTJmXCDaVew
8cKW2bS+IfvYZ/YwOxpPb1wuPnTGRR1A7qx1cykMygEOyQMJQyh+iLKtiaoBIvNJK3fKSRvvIs2G
HibN7yOL1X5ce3yb6im9Z/yBsUh4EDtaw2BDDrK2hW3c3cXmQ2m56xbljtUG8bYvy/XiQhhl0B6Q
fJPRcKd2z7xy8V1TJnsUUq3RZfcJ8qSMOOFIzBOUQqb4DbvnnZIDSV4360JrxH3PbkJ2GWgnb9Nh
63w3njlpT8oddcukuLkK9d2aAFcc6gxq0i/CD6cY38cPn6dW9T5xFYmt5GFDm3jCqIMHN9HmujhB
Otjk6xiEjZG/IqHNo/aC8FwDHd6Quo1C4WQF1KG8NdJJv8fLUCOEGqTv43zjZ7feEJX27mM2xNZy
r9xzhZGXoyV3MAlA9xk/Q1jshztctFbAFkm6bKIc5cbVfR+FwM4zGCaVy8eCAJQuv5tibDCHOc6/
/As9VpwcU++59hRjA2CvnVyr9lIC5jSPuGJjlZNNf/POUqg9YubH80hNp+0A+s3du+WdsVDDgDcG
qFRiTIANrEF98kf03CdZl21D9KAvbg1VSR3V13ljBXnZXSvihT6G+hGCqQXwRZIqIs7Muz5n7IsK
3HVddAKudyGdvO15Y1pvPW7LjjzNgBpG6kZNnRMkIx551blWImXuOirG9eGJt7XikB+uzx4J7J2c
5eXiWkQrkm2p2PgI3va35DkTcQv0TWIATiyDJODR+65eng+kG6QQQ60OdlDE1N0iSpESLpWOEbad
D9/jjBV/ym3XcDr6VP2XhIOwf9+0e89pAYDCLk7TZXmmf1bOWcz+LGmxficx0XVFbSu6rslt44cU
712f1+tbO5On+uQM/eAeXTZnxM6tXTUzjxBu2FPwMKHFLsUWIpLXlP7ICDzoOVeGAOYAsYcTXab1
Hkh+S2+BFi1R7J0WAYUnejzXLSJO1hmCc3KWHgxn77PnrD6ud7CMNvkQIv3wQ7lfJcW4ihBGji4T
yqvWsNw+5mVPVOJbNCHAdX1p/AWR6311XDCMBIiVnf0114dqeN/9TROo/kbmqvAwEPu0VVPTtR9K
n0tdqK/i/pSnNIIW/uq8GBQTHHjDA1468+fRBDopbLTrIhow9QnlcQgy6Yya3l/0tqoQtv2QVymG
pZimZCiKoSk/bqS+F+ureXnLU5FuZAjXkY+7Mjpf2w/p6aGBAGwaSvshQVUiwTJ1NphEHjDbwY/w
z0NF/Y1OUjEVofLSZVXTDKE+3f2f9PfaVvOsynkm1FouPlR4zLa7q3L8cJI8RinihsFwV9zsuRGj
7Fb8TepMbz5ig9FRmNr+7dH8egc/H82/7sf8obRVnveTLt0LeTrLqKOu3BIt0e2tM6DnMLoFzceT
5Wnd7rYcZRl8HFvkMtk4CZCWuZlO1n3sgefORCFNaZLCOLmZCaCG85en9te7/KHJfWf6RX/n3OVi
QYvbsgHDwUEH1SGhQ/mPqTW8zjFzKbj25h61cwRacO9hkB0KZz+sfDCWwrIBo7AT7Tg17JE89OdX
K5tiGP3pWf5YBvLnx0qvN95tFsaVB9UbZT/8MO53fVScdXDqL7BtWT36qyLEwmIVD8xL7+VAhqEZ
tSLdQvTpFsReLCQPXaKTvAI6zUhPWVABDKlkgCWw1JVaY6Vl466bxmA0mVvknSTgO+DW9kKkD1tY
v/a4BttLz2RQ0rDQcxfrcPisyY6QOGGMoy3WV3/TxzYCRc2x23XIxuwHGOfh1YnxNqehDDs7LB02
n9nGAdWADW2buBxNXBPbq0l726GvhMEy+LZIgFCxoSnnnC6vKYYqZxHigAwC7qjsNGoH96qKnBh4
TSMxin9V5XgfXXBQKefkk1H12hhGPbzeORh1SIvFjgYh/99e0e8WAlUzVOafjshSNX+Mo5YhPV6a
/kWl7N4XbxeK6Muj74HBN3my7ifMHB+fog5tdb9tdAoYSIbzxfAiG7cj5DX3DtUbxmwnvKIwcPku
/zyC/np7PwbQuT6liqY1ynShOc8w39aw9MyuhZEb8HefHmcbvQ2joZjvCgPVAUi6Ijb8VvBku3TB
di6/GIx4JrjZFHfbwv3zHf4SZ/4Y4v95gD8kxM1TVqtryQO81n19AUv8m1BCY/ZLjbaOANiGFctp
C1NqWO5X9zZV++3oYzjZEd45x38qX4pUyiYXjJwopkmO9Txyawb1nnZTl2K2B6Lxvgd3LOaAo8AX
YNQS+VSe3MtCVI6fGP+JADIY5a1lG5OKMBt/JrF9yP6fP63ym32DT9tuq5YutxX0uf9drNumkja3
6q1MRV4Omo2AVLchKp+BdOTKGJnRmeXYDytbWmB4sjE7dAT+9sh/s4v+5ybEjvKvHSN91Fq1zrkJ
cwrhF+2eIdpQ4YnW0fVlt0fSMdZmwJo6yoZKGG+rrnLE8pD2HGjCyyYAud299L6kQAZpDJgTVkPO
I7hCW5zYtyB+4ZriEdg3f4XI9Wng+8A8eM/i5ncXBn/s05I7F8kHTMr0+N3fpL/IdH/3pDUdMwz8
HmTDNLUf4+qqXM3z+ys3+DZLALJVF4YGtl7sQjWtbQ4lE4T3XY1Mx2X/KAyb/vymtd9sy5puqpKi
SpZsyD/ftHzOlGKtcv03hK+V1cGYhMSiEeZlXWNiDNYrBR7o6mQfxgZYqjqCeqR7Ukj2gn0DcR+p
8WNHDL2diiZcUHTeuJBbsRGT+2tDWYSml26tz1/uWv6dT8Z/bvvH2HiYlFjyRW2mVMrkH90JFJL7
9TiNIDB1L6zA8BXsjP7jPiUqjyIdddYyG5wnSKVocuRTXCPYnuBYzpQROEwP2U7eaYJ0/vbxGKGl
bZ8qFzv83B7TPDi+hNqBNri215anw3r4QPN1Da1B2gfHOW1g+GbwxifYY0B9e1v2c4eZ6YOfIGbF
TmdmXPs+T1AZvFKPEw1QlpnZZcsXkPKOTmb3zoEV9BtNUNa2QftFlyRzyDAeYU5y3YgMVwR9nTPy
TKGRY89Ep1456FbAcJq8Cw0WNrY4PzwdSfL+PEpk/TeF/n+e9w8tuXVSWl9k+ljyR3gGkmI3+U7q
IZWTNMJRDvn2qoHNo6Fqxl8UNYHXoH3GemXXNE7FSDptHkegLX2gDr7+YFj6zY5PDFtBIjMeuhde
loanew9XINEfOgClj4CfNssuDT/0ry/OjqZKWC4ei2z2EA47nbWLkJti4dRTvDrRRU8ZCtsD9iOZ
GgFuvRa97nsIqf6+ho1oujTgJmnSGsk0j3FD4KShdzJn+46+pKNd+mfCbFjQB+nmMluvXkckn544
xL/EiTSPSHYHdKgWYKTtwftorTI2x/uYk38+fPgKfUbsFASHmRRyQGF7uvZ0yuiW/+rskeyhWFDD
P7+VX2YwP/YkrS1JiqRYbcmSfhoKmFX+0E+XbzOFv+KfQ2TJno6RaxBgolwTiEyEOk5Qf/NssH7j
UfOfy/7cHLSXqq4zLjtbxIaPNSzmS0+CANNZ4yxWORNrkBwsb+0ScPAiQ0rcl+KQVoZCmuGODUCM
tSWuTLU9Hh924s2Px6zY50HdubCs0MrnldtQ5OwvbK5Q2b0QDEK2SU6JRGbrGlbfE/MljNt4xkRh
vnqvnhFiDAsGCPqBDgYKK6VZ2hc2SHjor/v761+WoN8u3P9++D9WoNOzya7VlaegBCCKD0If44T4
iIMeDyMcVJcYnOGR5Yz+sisq/3/BVmVdVxXLYMtoG9KPDeN2zcp3WymlqWqj7UHZ/6UnnPmwvvx7
dA+rMQo9q2/EWigNzEE+AExDXN5rehRuuKv+eQjK4mr/HYLcjWGomtU2TZ0T73/3aOXbPB55/uZu
LBE8CMk0BPvsBhfnvKHrSvT6X65o/P+zhkpJwplaVRVF0X49n39VBYXVVF+egTRdn/A/A6oWUsk1
Z69E6i4Qk7fUcW/12KwyR07QpIU3Dgh0GfDZfbke7r+vxVDuw1E7cDrgkIce75b7xh3rMmeMZpIx
aUZRwJlAdronFLjeayByELr5cFpN+I2w/eqkA1z1pLbwhoVUxtkB460/P1nVMH7jjcKJWTUlDRcP
xZB/PNuWmpvvVusmDu8Qpu2v67+cMPnOvzYHVRSxpbMaoEe2DVj52BDaaudEsQyAGcUct6jO0B5g
eIibF0JmWgL7PX/Tc/ErmHb2Vyz1yu3V0UMiBVvB7dWvRmxTsKAwjWjZ6CpJLDEVX1wsWfTaHjS4
/b60kbu5RHId27l7fB7ujCkeAIIK/OhWcNhjrOzLTRzTd3o6s/vuItJC327jPGY+lOYt+Xqc8kTW
mZJ7vLuvz0/E90lC6hGaqjl90tWgHOHu1XlwMMJvhOi6BXvqL8dTrCFEioBu75+cn3BuPQd7gWsI
W/QFf8C/kkY1Jn6F20LphwCbL65vHhfUcb8mWw7a1dlFm0YbSFi4xYRMen2CuMFasa/DhXxWdaWA
YrcQCbOE4XYmFj/UE85qqNjtgqiwhYUdKoLkuCcCZBecc1erl7OSF4vBie04ThCWoDq234MSNwr3
uUvnFzv21Wi1qrSgRHHQW3z9Hk53WNFwjFS6PWHoOOoc7wfCebD2szrWpOzOUAf2vlgsnwbic3EX
I7rdX+hC+HVgeVfByTHx9b2g/3B47i+WX8ImxUgROa8EEiCKVvjzP8/vZvurAtwHCjYWCIg7Ypik
F3uwDoxory5HRxJWidoFKeJ2EEP/MmXuidYWg54HhSrexoeNTItrLhwLcT+HKAOM5YiEUxui8xHd
NUjNfhEPWnP2RZthcEQwkNp7Swyg0ckHjLiThDAa1cPR6OKPZoje6cCNyu2EliFAxQmjxwpaQcVC
boXCerH9chhvo5l4IyPSmLt90Gv+w6nX95bvo+z0vV8ghw8e38ebuXfFa7pwZmKIzxiX3fg0Xm2h
yshcqqO/7cTM/RCVjMS2oBEKjOviBz4UxDwbI989yCA82Bjf16cvvFUXqANCGSa51BGqVgbzdycV
jrKCJ4MWUgtoKp8durUWJnEp9aQI4TT4+IqjzbLlYFv4yWu6DgkhVA7l1IKA1M3eDk5qGUGxWozm
oj3t4eK7qkA/YFsTojnrdXC2vU6vkG5BlwiM1uvuG9McpvmQzhmjWcwDpupA3cUx7YceOzGAmuxi
dFjFXGoK0SckjIsWtp1AMeeNB985f/FyMB/G85OvnA5kDfXwugmgydiRfSiRo9nr5WEswe9SbXv3
cYYeuTqEoCDoE2z8NtG8uYtGWxu+zh7dIIco3fmFboBdRtH828e5kz4IaeYc123VkQnmyRo7CIk3
0lpBitmWM7z26JOl+H85gaf5mxsJxx4tVH9pEHk3Jz8MIsN8rntWHO001zJ8+ly4NbhrHmlyGI/F
qkSZESOKuzkr1C98UDSGCXXCxRZ+pg3AaizQVsib84BYmkNbxMyN10YEWnTAgJl5E3AS/NpjnkE+
vYzUHoZl2/xwskMfOW4nrKEu/EKh3LMwchywmQiHQB5nNglbSLk1m1QokeJmX/2r+zS7FAC03KgC
BkI9bw+2A4tmMye55GW7DCgdPgroPulbK/anwZVQNgh7Yo86eXfa6YS+XUbQ1rjDDx1Wd2w5eFoN
59cZYZNfj65LtHwsyIb3yrAfLd+6PQzMkKQ8zbaRUgeXAJNeaEciKU5hY3OySQ6PF6cI4u/U7XqY
yLY/YJjagBUrquckSQp/BQmaE959AOPOAbmDtryinLCbIoLZ6a/WQTxIwrUr4MZwgBXTyg6LztB0
w3FYTSFkonlUPAw2t37t8hL0zgDRHsN/xmcUn37thnd3y5LVjOLFIORvAvVrD8c5c6CYVLHlx74B
EdnB/hcZgR9v3/vnZNAy7YGh2Nv3cMXhf7yo/Z7xZin28L5e4bdsX3fG/LsVBHw4o+h37a9B6lYI
mEX8DDgk8/eU8cTJOMWqEEYoQiG9t/U/Lm7tTVxyPBMFohms4raTOfyLieoSeYqXTLplVWKyiU4S
m7vdZhNe4K4iME2Dy7cdzCcHg08kLkKJjYkHWlihuEZMSvqkLNrlqPqoTQjMFAKdbbu2B9UJP7NT
23a/qccZibW5ToO2yf1C/B08sJmCBI3+2C3PvEqADdZVaLlv9wDBknistjNOY6yFmT4CErAq15vb
EN4TPfLRv5FfdultccYhyoEZkTLjwhopOlxP4qoEVRMvmbi07DlPSUfTLBDWT6/lBL/KI/ik/awH
48E794Oh5QTjuvNPWVGOldkAnRcVhl50AaJJXmBgv7ectHbNYEil3qUJO6+79Tg40NBxWxBvefcd
buMpO7zrM3f9oRlsB0SKuTDgH04UnTW/NaXJSRbMcrMhi+U2mFQdSXYm5Kp6HOJu7Nyc3jvDtr3E
CyzWOjRe6ZIKA/Yjxb5p4yCcmiQAdJcEknTmzI1oB8XcSQ+knQVzGMIfe9ge7uZzqP43d3NaPB28
DmhoE/hF5FfpYv222Zi9yQdjVcJ+OU6TaPkJuvc+/yRGFxK4rZjkgcWJJNBHEURqdgHyeXZSOITQ
pwFOIxOGkE/HlFW21Il9U93t6jZeqZLbwHCOt0xg8R8G0N2TgO4FVF3PRUScWMqYeCGuFJhjoGKi
aPJUpEkJuiNrsVjIIbV+C3tp9OgG1Q3g8yxOxMP1SVB2eTH43119lhvtuGINPLE6nndloHaYtbDl
u8zNMMcSAs2Cx1JEHRCK8aEt6brASY+/E1GgfIbh+E23kMWHuRQmbJnuYj1dxP42TKTcRx0+gVQ7
vjLlcoc1bnVPVlwsDKslg8XukwjEmAm/27UYqzEWk4fWDBzum3l+nbC8vCg5kLOL1XsFOhcLG7xt
g7sB/x6JxiAJ1HL9BdzvkvTNDcGbDjgNv95ZfAYolKZAvmR6XkbP4SAx3vYAcmO0fY1Y08T8ppmA
GLZy8NyVnCJc0XaPk8FKZ/qT8pqsVuFdiLson3MKS61hOotZSFb9qeXJvsq3QV62udOSKq4KWZBr
58s2SQjnZ4lzetrHXrflz/RhOT+5zPs9CWbNcYELp5jMA72DYpAqfLpNLTIlqxlgCCTbEN66nY8Q
luSj1wGyO+kydcIiJVzVVvGpx9EYqzaxo38HCFefr1By1iP8elyRhYGDUgsbWo2cF5OzfuOIggYx
EKX+MNF78N95X4nol7gPI1JqPO4sD57oVJsMGWUt0V0bn4K2e6vAEndsbIzS1CGHYhWLUnzW4A6v
i4KSlY0CQnLkj72VIRCHvwa+VgcEq6LoE60X+kytlSyIe+AMbJ0sv8MQWQhwyYIkUaWLngbeNj+8
zUdjfNd6ByXJW8E6YabgUOmsO0N5ZDm7otNOYGPYMa43/CQ1zCA8++N2WONhcLOH0mSnDEhvsf3k
wpOZJ+n/jl2FTeZLkV3j0M0H57ym5t4wSO2ELr6d91c+C2LmihDH3WMXVMB8iwwLOeDdIQPt7Ir9
MKSpdIlvcc1Chj0NJ0Uz7YgHc5uOd29I2fYphvhAIMYal1T3VHmYAU+Rcs/XgwiSenDAtURdc14E
gc4PyW2lQLxOeEQnyorXUo+ZubxTXjHlCX//pvS6yX7LEbs7fl3sjOYwfJy9UGBYMNDDMy3QGkky
C2SEY8NyN26NL+RrDVnEAs0OuXfOYhK1HeoPFldOfr2rOx4bT2ecXGbPcFu7tzGUJPR6qKlRGBI+
2RmIwzC1C+xtqoLn9qD2A3LFSKgVF1EyNxoqe85oXZMGmGLPIbA6bzIhzXCcJFvfB9fAr4HhyaxA
3c76xOGeVxpQ3903yygaU7+wYfImKD1ChMcX1qXcSbAvS3loFZZTdr2livW32pSNzjcb2/eZzZzL
LdfyxsmtO7Y1wie/zikJ5gcugT6S1Rl2T8PGgrtb6dxe4dexGXCgHd/OC82fhKBWJzOXfY639V47
ehEcii0j9YBghZzdZhjg4x6dcbQvbOcz8rxhTV7wkrqWytCmxNxYXeJ0qH7llEoKv963p4DGBmXq
DudLLFFtpeQb6Q24c6/Eqt3u93UEu871a2t+X6JdoJT2EFMl0XVkIDAGn0OY/z1lSeOMrnpDDCXh
twRm9bOO97bHKmJapiMtygvG62V0GXpceMx6aQcgYp0dvj5c0aJ3e984Xi4Sxi6T6c3tq8fWSO+u
7c3r5HZhgEzf8WUCPb7Fucu++c+u0mFBewbp3T4NSC+bZp0ykoncmbcOdrSEgvz5EuGXP5akB0Y3
pPuu2u3Lm83yvuFV0uHBGwAI/zhvGh/+lGnZS4zh3xzBCHZSK+eIZAGiJrA+kTd7fEAk4llDcRhr
9hlUMrSflyl9IbyYuKHDg64+sVdtsS4+aWa5nPGvcxqz522J5oK3HF66yP6cE9R6+0wEFFN4vRy3
vIC5b3N6ePnRXHOHN8ccnnhI0fy64X0gux1zIulS/43g574G/f73WLpEq3MErnraKbKuLpmAEcFg
XXMux9224kIZu/b5YQL7MtI5xhWSbVd2oEKHanRDpe6/NhyU1zHVpfm0V+CVmlN9PcnDGDQ5C3SF
5C88jOclTQB0gedemw0DYQ/iDApcFt+zu16GT2EvylLJUkEtdqALDfuK8wLHLIoZqKpewlrQGjPX
OZAc2Gmb4TxoyPQW/bT87cqlv1Nf9lvz783g5e4uFUw6Imj3WD55JeGXKGi8+5qaDiIt5CQMbslh
ca+2OoKWuqiG38aF0Ufr40wdXzaLU6sjp0v5MvqnG27W3SR3PtsUc41fVQhT2qqjdaK0MBHaKFIP
jU7roOdehs8fMs10VngyfT6kja5G7CqOkegIbx4P8+NRCcHTdyvoclKIhfr5hAFRR2O6XqIKrUVb
sqM0sUa11X+52Cu9SkeofxD8wHmUhm9MC+7B/E5F+Oo8b8gX5qwBii3JrpaKq2lk3eFRwEogYHeU
AuGJRmorQgJQfzsfGEVFUjZMw49HeZd/qMukZrKRaaJhsly7V/LEnuPbUN7A3YBRAm2IcyaD+765
FAMyCDUwJpiICl5D9m3XkjukdNUWymrnmXvvF96fzoZIG5VG4Nt5nrpI7VbKvIFX4BTOw7TxsBUN
e1Bo53v31dAi1ExYjhOnheCfTpBD11x3qgG/D4hpJ4qhckjLmZKyXtLp4L7I74AQqtEOkvyWHELz
ehHVNikHUxyKrUNmwy8ZjT4kxL16BCYJAAWfkpjox9EvG5xRfTiPMOxXqSQxphaAJEjAWhgd0Sbq
KFsRZIqfyrxjnAM8797VMqNKemgdJBz3Gr7Cg3zFCb5mhKvx06Y3A5jDLooq1wEP9PMOMQJHrI5a
oRWy4Jg2NfKv6KayQ4Yc8S6/bqsYEZbZ6zA3IDb3lLhHPWJ6ZQedzqtXf8IvMOvyqvg3E6GSY+rB
BY84bBW5CUdOuyUYmwIxFsQFp1E8qGxN3rQxEsm7SDAck5BpbClcTFlmVmeGdduz0y6ci8lBCwEt
6gLDbTCywiWTpycTKt6Xl5hZuACAMVZKPfjd1NDqEltsMCpQvDpqdyFR+2QM0kknKkeYoyJprBx5
gjp3/+IwKXvfT9iCIIy7FbSNYLIeg/6qH0943CAjeGL4J5LBEBQA4YGZwSNxPhb/zpNWVpmI5Cbx
EO+Zl25SAxTy67eeHSLGn9hxiSNvgw/PrYORqVHYWr9Xl/aZ+tF5HRunIcwZKx+OEz71ESTlhkyv
cHZdwKqGZMKSBApUOVfV4RNAqXRf344hLoWwTGSqWSSZgqK+gAc57T9IO3F0zYMxTbXK5/c5VytH
PnQuepd4QhPKQB7fSOvBoHOP5Ob04ljwcR6s0pzkQac40sJU6cAlugya7XHEGTlrcdv7/OM/NbTb
X4SNOJNsj+hgCtVXC5L3vI41fAbkiI0y1Bs0pMzxZNKEgtzlidCTc5B+/POB5DCOfufDyZWEeqbL
FLzimqv1Jg6k/YnzGK7xEHmRY9wlKIf4sSN6DdhXkgi6fM3NJyfv0YTBBQhMvPqkOBwpnlOMX4UZ
WUihTsgTAF2GWZ/NdEH0VGug+TC5QS7PARlAD4bgd4JJAeAJpbjU18b7J7oyzKzorF19/d0tdNys
eLQdKyLoFpBRAH+PK9GLbVK4pAAvKuC8fUooOXnGv3Dxsts74079kKnns0jY5tgdxgFGyPEMeGAh
rBXUs/eEo2o3WMsC/EDEY3247bBampGO+YQapDGVp92+ydY8Q8/C+HIihxPzZHKfHp/Et0iLO5na
rvy0ywXBJjBTWjQ5h3xEULS53t0QpEj+IATmDVPbhau6gVzNcfjmMqfd15z9NDhi98lkm3GqyYZx
b6aGe30522PaEV/fQVGDh5rwAATvxEjIc8Lbj+bbnCVEo/gAFz5iitZyz9M9uU4D0Oo3VkksIdTT
LtJpayKgaB2fXyiPR+l/ODuv3cbRbVu/y7knwBxuJWZlybJs3xCOFCUximLQ0++PtRc2XCofC1gL
C93V3eVi+sP85xzzG5jIzOtX09340RhHzpMznk93hHyAeTUvDYRq0Hj3ySC9kzBh0l4zh1T0y+DG
4zgKrbmK4RoiPukjSuv4MRPscAY9jKhP4PR1hIOljnyuQWV9NB9eKwPnK2LAXeCbjE9bwuHGWZkx
Dr+gYpFxjWesfMc1JzJz/HQZT7CznPAqrNHidBgtCOfLrye34MhLwaLfKj5DnSQkGt9Rq9uPF5L/
dL7r5M8XBqfe4WAPbG9LcIPEHCbKcFgiA8dZgwzP3qWxBbN155KEbTdWJg9DOnjRO/tlY0cvpJUq
+4P8N4/MqGDVX4m8Yt9o/C/4pET/Nn9ZARjlW/Y27RBuw1rAWJhRrBJowByNN8lmcON8LGFR2xN/
/xLhRSvzUwyYwVCIrZitkKQPGxZupUuZMtlDLjmrL+y7D85xs+IS7chX3zYra0mhnoZmY6QIpG5H
7S7czIlgycOLLu4/EbFxMXqeNkPPcDaqU8YorWzEYcSsnIKJQPev07BdXIIw/MLDSFl+kNcehXx1
rBaxWaKgS5ekP0FWwAx7QaY6KDHL8cJ9GsCAT09DnRmMDRamAZZavCAMf+RHsuVDzYNjLOyxxz3E
sykbD4W8xpEZt3OKGfEjy101nRUPMl0EMB1mDSuxQSBCbE2NeUw3kUkU43/VYBbZEAGxePEb0zXg
ME7q0B78yGOXfbUfxQte8VdsX6oNjt0XihO02B6cFQ0/XmphUzNnESQ+k+5oMPR/C7+SbOoaClrJ
wMPCuikHdjie6FHbimQiJ0+Dl5L+hbkrAN+n3nE5ehLV7R4ejn5uwFghBeQQaKbkrJrRFMk9Bwg8
pFFVJKMdrk9EQdL4uASXRtHriRcbM0KYhZvihTIMnRgFFZ4jpshM9v/3qweQ/IPNzF/PcVPANg+W
Gp11nqPmAzJ5Xt6YUEMOAxkcUtbRjmTg4Al8dEXUfEOib3LHs0X58VUidhJNSRYtS75RQ/bGKWrj
qhO3s8fWIeP9QB4IYkQUuiT0g08OwCNzSi3yM9xRwyBVXXnm7jD2c9BSMR7T/42YQKac/383dPNt
T+frNZPUXtxOZm/N4oGS/gj9g8eHG4fEjT0FKSpijx+/fwrt3+o9Q8rQkGOLlmrK2vCevtXSq0YQ
07qVxC0B+5AxfxEdaoeZ/RA0ZE05szGCQM+MPtnNHUBO0cbwOO8Pycvr6GHteGjYv/oJBGnUq3a8
e8TzPvrTBjy+ozFWfxADImOXUdSLyNjFWyV7ZUb7vOn4ZDaRGhri8krGiVTdgrTQkAphAiAmWZOg
cnbO7mxPlfA5RJWFFTmWhminQNE6OMlhavX7S1SGb/O3BIKX+O3ObuQw9TG1sOLh2zGIxgVOScaQ
1zu/8jLPY9mBnMf4ITKFEvYavWNZtsUuE4Uh8hWczu7czA/aHNm0LHSbliTp5h+h7bcvuheTfXEV
ouGLEr2RGXbbIW/XkXyy0DecqAlRfWGRm7P/s0WMcc0OiFPePnCe8+EijuF83lm5tB/ekGJIomxq
Bn9HKPL3MMurDClnw02VDkEqAcBlfKTL13w5eRUJJU+CZ3eGoNlRNSueGjf/QjlnQW13QAxxgKZI
ocQclGX4tMBUhaHp1ELmRm3m47rOpzknFZb1nHwFWEk54vRUf0YQqHyFjifqT/M7E+cHEY6kGKaF
k5A0CKqlm+aBQ1GmFxlJ5Zbm3hGlp7c9wfU57FAl/KeOdSa/cc38mF2o9VQ98BSnnwDsHoB0GsK4
e65Y0o8v+dst3axpmbJvGqvglmp30cd+Pclw/CVnFk3GdD/Xyh03mz9r5M2w/+sV3CxZeVOk5zLh
ehZcgXonzMstZzyb+O48CpImUCn+ksR29UkJxCX2ESuC9dfuaOB+WsoVOlwM1ZKwS6O15O+x1e3j
pDqfZXH7hBjq4pHlJLUijcp1RvUTozfUmb6wK7cdKTmGfwmmJEGW8SgSoOJsJLHUw0+ZdNvapOHD
leUtgUO566OJccezS/lJQ6kMi5dqyYwb6+ZWD1VcH+XKvCL11dCxEFUuLrN0xca9Xo/ePSdeFoPB
eFiPCdv0NQf+3xcH+YchoqqqppmqpJgyYcTf78o0KulcWt11S7BUjijv0FsMTXNP+hIhByATAnIC
P0xnUIqNf7/4T8vkXxe/WQTKvBH79HC9bh/t2QvDgyPpG+ns3BuBovN2I4cAkrTeILAKrzRbcEi/
cwc/bCF/3cEQmHxbGw9Z3jeCzuM/vSzy8RsxOmxaKk5v/FM3el8C6nGaERl3j1xSRZURR/MYW1sE
VPca534Kgr7fyx9p57d72ae1FmdJz9sg1Yg1EcnPhIrpdQL6lIK+54SkfI9u5VUw1YfonKWPc6pg
39m9ftR/fxsTt6FQKsWWkKvciLSRFpj1uMaCzZVSzPpdHZ0erZm6UEfv70M0MJTtgN07KarZgAIg
hYl5NWpmQyK1cUgFjDZUSqelv/fufbphD71ZbP56XTeLjXFs6oOmcJc4Nm3EsHPJbXA3HXlWM4CW
6L1bSFEw1H7WnPdB+Hp1yNegVuO8ihEvDdEcbfEHgWg9+n1U/TipNP6naIrIHqferLsXzcz1rNP6
bQVx355RkJCgVVH/8Lzn59a+gA7+Wn3c0+3fvezNG0lT6z+XnbjDPGKxG/QsvkVRfbon3BkUY2fg
1qRxfn/gP7Zht99CM3RJkyTiRlW7iXfi9FyrB1PtSReJnsZosWibI8yRdiDcsdnC+okaM84IVKGQ
p35SkBkDn/yU1t5yStGlo0RfMHDA4o/ExE0XGHS/NN72C9mXLbIy3Yn2JfOnif/9jm/WvSi/5m1T
0Sywn3YEaY/lq0Xh2eBk1FGm1CH3UaEPYx1rqo5W4wpLwAWMAZKKdRUU2hpOHxaY/FoMK5iUZIO+
tKea1ISTw1ekBE3/AQ41g7nsGOKcoy1sZUE3LOoWRF7v0Qxe/nWQg8lYMjSoxgpEWk3QLA6LE/Xr
xM8WcCCepTXB2cDZXpypilgpVcGI86YPuBbarjZhb9Of00/AbnpwGKgr+11/oTl4pKFRpy2c5Dje
IC+XAdpTwJOfWqsGdVVxDOpXCsrRSIJQ4vVThW7pp2QZP8iLXfd1BTq3HyshH8QpvA4t1EcH50X1
TytpRh/3DjqYD1rMP3MUeOrBookbY2atVPgLa6Ucywk9MqV7WVy3lw3U3m6curHuJYjqUNF5hEQl
6R36xsiwk5GG6109vlbYNQukyu/tMj9pZv9qp7mZFnGd63rfi/02xy64A8Q1Ksi+0621Mbd5NdrT
DICRm+6nZJn4whDxKDW81C4NZ7McKne7wp/AwLID3Syew6BXWWjozvJwfBqQXvWIurH5fNjkINRp
KmrHR9IhyI9CeSG8qIuLG/nXeTLWpVFkzSg909PVvysryq3VF0WPLsUc2+rH6rv8RJ+9G9u/z07l
3wOAbIl4Cxr831ToLPp7k9NOxuUs6HW3lSRQF47Qu3JqF4aftLZRPKTgh7C2o5efzifTScypdqDA
dF0f+qkJy46+iUPYgXy/ePnVbRM7l3FidBOwHdiJdZgcjU1EJJqbJg7YA5A4dMHLQLAv984M/8q8
ZYv1RTdFHBPpXh7m9LcN8niomsLI9HYbP3ZuM4WW6oMHnWFB6H0iMHAVcLvFjgNqtYtnJ4zvaOl5
2y/kQFt1oRSCHvCOYQ5X+PPzGOQB2Q5YbYxjfZJu5EnsmvQBodszHBm/vDX5onYHk/ze0vNDiwaP
oSHYlyXNMnicvx9DTDRDzgut3QIOdTn6mKT0gbK69n75JAD1Zop7+WMzLYJs2U3btRXkjurljuzE
azFsgtOy5L9iYBfOgDriGCZNTgv8VDjXLswlUs7OV3wDubcwhN3XXbpVQb2fR9IIr8GAoqxXj1MP
kuVD5iuzzDenQzr46lQ4ruuTzKk8Ycne7aATGyXBgMarHuWn6lF9Qol5WLf02L62wcGXbX2yx2wk
2Yi7drIPTk7qipMxPS+IsQ7hfiW+ZdvCixft22lm3QnyJVn+aVgjgTcliT5QmlhvhnVUSXl2ik/t
9jyYJ46VBeTVxQDUQT8Cc8XYDBuRGO4DE4Puc4iGEN48zVa4pqDXAQKPrcr74aGvaEE6zqGz0yz4
ggPmkJP3YqAF1UP5mjv6BJz7F/x6/gRhU2zzyUZDoSs8VFNpkU+QXnXP1wXUz5mwEYjeQWR74vr0
tJ9ymJ2mG7p9JoexbX306+ZJsiOOtsqy/xIW8abZnkPlnYT1goWn92M3ca1ndcbQfruMy51Kp5Df
r62Nukp2vUcfYFgEjAs6kt6vJE3x6P0Y6j8PB3wMIgRc2bTjshWZj4fa1ecyoPlsybF60kyUab5m
WEG0phQ5Nf1+p07Om3ISr6VFgnllAs/4Mmtqqu1FYAT4etBw2yyZR2/41AbxawGnXluI4fFx0Ec+
RSvAtxiJZfCJ1NUVK6xmemSIHtCOX6HJwtNmRpZh7WMtMUf66TDWfTr/5oN7QwqsGhsLjCJi7kwO
xbHhxi5bQzJv6F/I0f9fGN+mF4XFNJln3mVyfssxsGxYlTH3m+hYEBiLdJ7OJV/xyJuPRh0lC6/a
dSsJAZXhFlPjCbIN2oN5zxJQ4H5wDYR5tTsPYHXAFBXWmyhCEhbybID3PkXhfsPEgdIJZWKqvuir
OrDmio/N2IQz4kTbwedeHzb6c+NLg64rnx1DqM7AZtG1mM/l53EAoUbPCTHoqsRwmb+JDpayPph1
W33unfPEv4z5kk6xi1zERFgGGLYwIXOLZ5q4LqYW8sozfLvDQxwm+GAq1JDOcE7rKRrPsYn9Fm5M
QHibKVYqCKeNufCIFIXyQeynM/MBuDt8sbkM5V0C+Xn0hNfI15cAQXEl0cF5q88ivhNrKJljNeRZ
QVySYPGvMJgxnn3E5mh9+MQ9QVoiWvW2KjKXFoT8YC1qAJNvuWv81WEJCOMapRF1CjvneRgGdgoI
CjFXaNoV0S4oURQUBQxJzBc8eJYeME1qRvI4/US7TV9g62Go4J42MNwZ28IUN74xVserPR6swiJb
Kn9eMDT/6ZHuYiYYbuMx3xsK1mDpjo6RgTWN1wMYG88Q2zYI1vA35ZHgaTLiiimmr1ixCWsgwuRy
O95EzeDqdto8xupVW/PlZgKCwNpXxxAE4ZhiBOkxZv3qTQWacvSqt9oX1t2kwT9hwCCnHq3wWLUU
G6wWAM3DebKvNo2ECM0X+fDho2U3OW04Rg9yJr/ACqCEeyPSeaZ7irt3++XZ3duPFKBLp7JR7Tsu
0aLk0wRJ5DdwfNegn/mIUrifkI6g6bEZ8W882dVA7sOEDXpwQvCSA8UxIKjrNLxRP0cSUfhyEA/c
AjdU52cfr0TSaYB8nMitWdAjN5+evItf0oFV+moIcttNbG0MlJNEFD/fu/oI/Or4mTKY8AA3ENtX
3wgwiRtd2F1WEM+Y2PHL1T9u9242eUdFvDHm7TKbG8HQ8HG0IUl5ciC7BqYo1yVakfFpivsC/orW
UvStwJyblA8Eqm4X/wNw2fqwvexKoPXLw6q0I9dc9AveWGA5OXzmgUltLo8IinSOMXjZLmF1e23Q
zOJFxnYDjt5NNqdQeVbxaDAWKn0rlZcuW/cwh0GKVvv5ggTGbWZ03jLE4635UX3tV9L48CiDxUk3
tMzqnC+k8fAL1C8c8DmabCxAO0d3qkOMgH4vUPb/JOPIaiLCLL56VMheTFrpjkv9SXUh8r2IfGnG
0qqeYcQEdzpaCFvMvHHWpf+WunziIrWe5VOm07Sf6G49jnfJYHrzrH3I88PnIexdDA2c0m/h/gDx
xrvBnJbAnXCHdRl/4ZkK/oMxyx/Edz5lCKN6EbGHdCHL2wNhZPJw8LN59SqsTmzh5jx65f1/KNiD
LbRl6XRP1rSmIWMEuVfk5VsoweCTVmT3a9I9+mIaIUfBkHbU7yoQUJedbOe0vCjeYXfCpNbwkg1U
Jxer0KXuU2BkDDaPllc5O9HF4mJpTc35EXMr06+8E0FGEkDzsxUvw92W8YDy2lgJy1c4HEG0KSk1
Wi/90wlHjNNr/XiYyetipvMH4T3G58o5EWiO/pEHDLxmVtoJXbzaTJgN5wcO827vKQuTp+wn2SoL
kwVvlveGeea2mKhou7W1uUmX4HCfDn4/1d0Q41poWpmnfBx3Ej1N6EhXyosUeoAcdyeHsRHID12Y
B2gW+PQ1/74Bpl6HRoiTxYKxdLZjDJMtr/NEzKvZkWxtJjGpkOgE/arloJfz6No4mZ4etfDqRAzj
km0NQ1I02kuC6FDcsOC+N6Exy+bJUvLQVaxapnEC1MRJbGmhzqDNLuhppUatPbMn7ERfnVzweIVh
PBHm2Vsyzbb5LiJyE17a6XA23mnPoD8XwmPxpc2OU56aVS2eHehFtjzZxgTPO0EaEbxii0Grr4IU
SVgkGjDTpzcE+PA9ZNaKaH1e5Bs9sNb9gi1wKU90f5B0CPyq8Y8o+MmPXtfWLAJnKO7wZELeG7Su
Nqc3AMMmZamy2T5TMJbn+Cyq6+MXWM03jGnvZBvMHwo/Mund/4v89H9S7UJjni57nGlD0Fzjoc0c
TxgwCbSaE6bAo9z1mISfHfyWw+NO9/SVZGPYPdXnl8meeCPGnIIOxN2Zfzot9ZATGHuXl66H5ikM
Zh40+zHDLensWRPsaWwhUN84DEyVTT1VnvBheKlI3ivL65KuwmnmnLYVQyJe4FvAWf+4qJgmwsPZ
j5yGJujGw6PMz6YX7+JZpA7hj3mRV8zQ6ERe/aQteq+i4bwLDgs496sEzMr07NSzNqi38qT3jWUP
WkDDBOo8OzsXkHwYoeUT2vjQ4mS26anEEbhoBPGsMchlXEKgHM7Q8YJFelgH4AVcvJLdfMYBwNYQ
yJdO5h5m+FFNKoIPohO252ZiudRZ3ujHfyowQEegYaADOkz3wXDziQP4fyQGUYDtrIeFGxHinnZ+
E2MLDJFdkY/wlgDqOk7NDYNzlKzp7I44ZwjbGJB3v8SAaQEJfb5/6D1cJQwE+tCGfXEJGZQ0CMkq
wODykg1uaa0lXDeHbcIvpuSMdijAMa8RUVVoCM7wiCTfJ66EEXGAQySI2hLp+EeErRM/obDjIcsh
3qGFByORmmfc88fogTI4WNpmcEaGTEU3RC+GP5dIZN8zJobfR6TsTT8Tb/92nRtbnajRIBvEh4FO
Vu/YABKCBWyhvgS/wSSogR5/cGnWwsaXjE/5ms6Hjmvaiag7EPJmOFWnnxVCk80Qiq6bcFBlsr3N
0umeJveeYHSNVxay7GJKY21Mi3zsDeLlBlqzwqJ0pYvBcFHgc7AoIAoswaGD6eGMwakH3AxOA9bk
4mEhhmMXjVfbyNfW2STyMxhFqS1447kQQkb40NbRA4LMaRxIYQoZ6eh8vrNMhfQ7+7xqZMnZtvYg
BwbFrHT39LvQKm4Xq9LNgb8zcueFW86MsPIy/7SjX9qTp+mi3enswqQ8wCkSKRAtJDYjlzBS4Pch
W0blQdeUD2jB1zyDPVEgwSHapls50VTgnetTNKN+5VcIIEfdVmQ73Yf5RpywEZ95fcRYDq8EwVk0
vbjFzAgU3BwaH3KGrZOaxxjP5oWy1iMm9Ays86DObojB8IE+hIh/3f0ncde4RU0Gs89N7dPqPDna
WnjB7i1dHcEfdx61T9UV7QG4Z/DRzfEXqGsnmp8n2RjnjGpS4xSw54jWvm0H1pQakFWWvCvxWc4A
gwI5xGbzCyGMEmazbMaGTockOlkvnyXkv1CV8SNYsCLAqAZ/ojG8+1lFWKNzyhpMm868ErS/4yPH
d3kh+0OYQjTHYt45BDtTwaUNyT5te2q3y5Zldi3ToG3OsQyeG0NvzfN1rnHFOZXQYD87MsMHzAb2
LRx/MYNQXYjzc2NqbA7E2hjq4YwE8Z7zA4u4gyB3HAdHNoZscnUIJ4aFjTCR5P3EQAdTkM8nsuM7
0bJljHWGaUs024Q1Yh+E1t5I8YbxKw6f17VmEiqeA9gVpOBzhhF/UgbIvCAQr5wzm5FMpqGclu5x
03lGOGxYBmcAwce9hxig9qSwYJWJ50rQ7/BgJXIB+jjjzBQUlEFMfH0GKo45zrbRmuCLBi00wk9W
wNodqD4WP4/aQp8XM5Bb9mUi27J/mskeqYAAZRzKTcZcNqvYH/Op7JaBBPs04RbOLCTxEkg1n1ac
HOdqaLGOZF4FHYwBQvY8nVSYZRyWHFWmHZbfvyfrqPmR/vk7ly5TrFct4IkWRIM/lfNvWa6+NqOm
6ROKjovk9fKIqzX1r8IuC5cOO+nI0eBl1tGAldGAOpQ7Ilwohr5dYfynzWQZuSNetDIGUfpajJwR
C9PZK+pxvUFE+nl8GXojlie0HKjR1262GJoQseexORB9FvT9jpwpeVx+MkQChjiOwPhrxTtzYEKj
E6ofi9FrN0f1PF6RwNjQBxAvNgOFSEH6mtBcrdG2Hm+KGfMN2eZm0I4eOtx/kVWOkQKi6p7SHKJ+
UgMPhYeWXuSjjQVpuslesOm+8z7/fZuKCCzBEnmTBlyKmwJrIpRFF7WVtDUuwHwKyNhYctKvuert
8k5F6gcFANfSTUszJEOVjD8Fvm9fLhXrWhULE+QdAuCF/AroRLTGD5cXbec5gLtMu31InyvU5eHr
mLcDeCD4uDN8/hS3/x4+3IShmeQYZcoe1pBE/XYTlSocr1EZSQML5L2gfwH6MkbHQ7P7A2Xl9JNJ
Wo6q3F7nnusaoycpdgy0rPbQi8fOw2o1olv2IRhUIeRSTWzc6H2Z0oh9no7nmKiOEGi+grCjCwVt
Zrd+J5Yf9H7gK5Hs+R8fTxPSVPaAlLMfP+xBZBNmMZXcczDflq7vI9Ojc5b7Io8keyiMBXsjHUf8
qHknZfxDpPj327gpTKnxXtAvBW+DpAu+tE+zPqU2RSvbFXr6CEoCLkqPNE29KW9/Gk0w9AveU7rX
h+JlqD1eHg69PZzWKqpTlyWNLlCa/BD5/de9sFYehuK/X86S0fNZ2r86nauiNNf+aA1f7imZA7Xw
+23w+TAtyvHzONxuOBl+fNwZL8pQivznohYvCYXQIMe5CaXForPOSQvW0nxR3nGcbR8T9qY8PGie
loctpI61INOSNkqzBUR3vZ0kDU39zTzfJFc711dGaeuiY+2nUj0W2ZOhDssMMYDr9yBDP8gFuE9L
p+rLX0zdvKnZFU19VPdmJ6EZQppGe+DbIHCciO3QZbZGsADD2n4eVAssfbK9YfEyEHbXGtLNyv19
ov1QbAVEx/osGZqui7p0U+Pdq20pNgeyz9dFQ3pkPFsothto19GwlS/p7rKd7XD9x9+v+yerffPB
/rruTTWrNDTr1FjHllGCG9PXkzES4WkKI4rMQ6fx3o6heDxUmwfm5XSuOOEGmPZGZvesHp85lDd0
Tr+n40+1BQ8QDEHLKF5a3nQ89leT9Ou6UBGU37vrP+Kn73dtmSJ6OENTRQSNLJI3q1KaZ3lqpoW2
MtNlUc16DEsteYzaJjo7KqVD1d6fsztleOm2XjRc1EL1BgtLNEXpz3j6thRaRlGr5jlSVkWyVmq6
hlo/bVtPK0h6RKtGeW0vTtesyzJzkpz0Nd1WR8WidnUP3PP/uRNLUUzTZFE2bj5aftCOwv4Qk55U
ZV+9rg7CZXtpYLyBqz9et/rhNEkI9tlgNeEyKTV4SWY7E/LIvcAL/30E/aMz4bXwDXQUamwSGrrb
v3eIY6N0mXgyQM0LnW0ikqC51kz8WqUedk3ssi8dcSDUKUUoXREyU66MrtFW6Vkrm3HOIUYoxgqt
YqIiYAujU9qluJSGanmkeWe1P4PfThuvVy0MmfHvzHe/P8Dtln57/zfLQF13UnmuoHVXgBsxrjFm
h8tKz8FshqmKLsZI7iQc7l3wpmB3kgXpkJ8sZUXF6BC9Kg2W9IeJoc7O8vyUcgax7ihw/tnE//cR
WeWodSoELjefqL0kSq9eJWWVXNaSBknBoAmZBq3UxPCHKq51CtMyLHPM/zQARAdvX7d3qsbSMCZv
pqxF5DRMVoIZVbtZ4MRGMdo6yo2VdnixzoGub4x+LSdvEvUA2vKiJwHp82dnff7+dX9aKv667s1c
kYurWldyaaxEEIJH8n9BKk8YS1ctBXS0jXGVAJl+56LqnYe9CRNFxZBPRVobqxyftGRtKaSD9Ie2
3CZx5V5VnA/kVVs8nU+rTtaAC5M4PXh37mEYt7+98OEevy1XBQuEkDcXYxULdEm+dsJEPcDV5bE1
xZPoXIuCUt5dYk8jb1sfnVwyXalxOp2agvj6+83c1lb/DMBvH/9mvc5hreldXvDx2VqrdJuRATme
R3x19TLnor9fbfjTfnvym+EuJm3XlgZv/wDyvn1R5Im1X/5+iR/nsCaahqkiiEXf//fLTY4n81o2
J2PF5C1zT3xkUNXnpaK7xvIi33l7CH5/eCJJV4nlQOWiAbv5lmZR8K8tVV/1lfZU9ZItZUJwwHEm
gp5QVG2gZo8lBzs9QneBJ8mB1CrC5qp9qRU8ktup2ZMCisjScV6RpHnCeT8/948IN8q95EjId/v6
sW+gKCax04savmZzLaNX7TAt1ZUOsyLel+OkPK1zMul7SIzCXMbMXtKQR4C1zeIksPKn+Dq0mnUx
0AXd7gBYnIS5rvaOhF+ZcpwKFkynCPaCYjAQrbHYU8M0F6oZxocebNpXJYr2id9Q4OecYSXCxrDn
DIFV0b6edtnRORFM6I2GFWLVF6FSnImgD9A1lor1IO7XxysALlN+7NTnQqjfmprU5vFsW1Vid+hx
NM4NXfdWPNPSVQoXP5NLFP5Cs2qRWmVvjfjQnCxMv5Cttlvt/K7Wftv1X/qeLvRDqKYn+2Sao4P0
nFWPp/yNQ3ULR1UxtSAX+6CJ1IV1UVdHA+96/bDSu/eWF7vf47zVkm04m3Oxdxj9NWXdExMviZ6P
8fv5Io0wNOpbKhPXfK3m2R1V8E9jFe4ucnKOrIS5N2O10BtyAMVFX2mCq5A7VecN2rDUsR5TzbsW
299nxk9TXSZQgp1oDrHSzeRLJVEXr1FGtbv2KpI6iE2kciRi95E4WrT+/WLDH3Y7079f7GbvNst9
eznEpb6Sz9PqhCHoRMKASQjuXGXYm367zM2Ovc8Foy33PNOJqr82VRRUbpofaZeR2YOOOE2y3hp3
1cnNDrQi6oZddltZxrquec4N0y6wyztkz62M06HAPEynTUzTl+L2yVdUnp3zqX7NDootnFbHtHNS
i8xmve3O04xlWaF9NskPNiraUWsBOGHD6HIGJC1vsUk/YIXZygFn+gP9+nsf1FxeEIC1x5G810a1
AZi28xIzVAEvpOBhatBAUoV+UwnK/ivCGtq6jDozubf9/DgOaCFTB22VimqVd/pt+yEUieuTmOir
Vnzui8IVMtqxaeYXaZiX5ek5ejsIMGuyj4qqOioaBffXK9bprFyt3yvgsfX/Iu4CUE97G8UeRb5V
lR7PbSkdtUrHpWB+lIIT8g6cZkS86LEIp1VPL+68g59WbSSssmVa6OQU9SYKyDqpqQzd0lYG5b5a
WhUIFbr/YnJ/v8bNa+5k5SglAtfQ++DcM/rMYN8S3K2FikxeNVeE/ej32fDzU5mSIdKcAh/1ZjJc
gLQe0iriiqknd36yXzfHO50f9y4xrGjfxo4pXrJWz/73oYzr5Ky+J/di4p9WDo2S33+e4k8nxbdL
XKq2LIuGp+iw4LpMmvNU27bm6vdX9VMI9v0iw7ry7SLHS1lfxYbnSKwJ8del9c6xp7J6NPeWqJ9m
2/cr3azxURT34pk+vCEekQZpATL//ZIo83xYW82d9ZBm0B8WxCFmgylPVpBT382Die2h0I9crsgW
mnq1dS22y5a27b0wvRimu8+JOnIMHPuVaAq2STxCwE+amsOdCXBAGFXWMxNQxXq3PllbjSrrtRq3
Lam/lmrPnhRu7kUYTFLojs5ukgJGg+85F0F66xH12Dr6FE5Uao1tVymjU3/1auPMQol3fJHxa5rR
RHUc4Vd4xkzPoIlZ/TzHF8xsyUvqCEzF6/iAOPpM0xwUkDRZd+LzAZZfikfZEAHoFsjNBlewatPL
jXtq2zBOxZVei3YU5ZRL+tLLtAqzsI7+zT2cygvijuL1ms4aMgJG4cmAZA6VracPeqSEffKckfvu
yspV4JsX58pLzhAwhRcdA1Be6KiISGHilHyiCi8qETc9zofijJI4Ug+1TI5Hw289VLgxwd5+6PAe
+dBJxBBJzA/n4IIaAatqHI7jaXmeSZdpTPxycjFlh/LGFxGR70uOgLx7VFWj8jqXpfkQ0PTwQq8n
invNs2EJYV0XgdBCybZSb3/SHKm+OgecUPcEjWpa2tfqxRAfT9ZbJm3OMHos+nvyfiwflYDgRmZ7
S8VZXTxfrXp2TV+zAs4KFpaxtPeOVTY+HoG8ZqWnF+9ZXoF0qfBPpjbG69xKnd2Lgq0d3/deB29p
CKX0evdfzEpNs3RdVxWVRNLfg9c4NLVRi2dtlafe6bQu90tm5b7aXqI7G85Py5g+oLRNUTfohrqZ
JVLaKe1V5kL7y4qrWMayVRa/P8ufvOBtaPL9Gjd7jKXGyTG3Km0locXdO7WMpjZ+NzAIQdd2dnTs
Ni30uHeXgJ8WnO/Xvdl3jHPDE6dcVxQuwencjMoEOgrQYD+DWXMa2t5LoCrqKmOiSUweTZ8YV/HP
KC7jfmNeJzKRze9v459WveGcaYCzxoZG0w39tuepFdJjBcheXTWmPDrvk3m/R3WHMj4h/FUVrNgU
AibJjSQAvH0ZCrqMQzAlagVBC0JpBL+p7iiZMsmQcanSTmXS5bjaanjpKYnbZCf/Qn5x/1FCXVRS
cyyYICSslRWjyxXbEL+vzssKtA7Rx+/P9mMChToQ2Xy6PnXxT7no22bStUKMLF9RVxWdqunVafJF
lz7E6LQRyr/o1qyp1LF2HZ/kO4Won7bK7xe+mS+NfknTfcSFmch80FYIouv87l6pDSPmdiQbqNjJ
gcuapd6mVw/qad/Lpaauclogjn0xvlrbvfKmXRHQXbdm+1KqCn6cW+VsBkmNLIBjpymT6eUQaWXm
uMYSTnjq9fOqoCJ3Vty4emlOF0xzrnCTVxKWzWeLpt4Er0iMA/BozFJ13IjFa3pVnWM0E6+YEuHW
bLXtzMx7O4/KsXpAlnUMVAbxlWNe1K/bIx6RKkLfPmJltCCSrJtuResxO5cUHKHS3D3l/JjDMqgE
WsbQqsDG9feK1adiL50PHUdL0CW6/BwX8hDipeajErOGmRrmmBjA687vQ+6nOc4GLzKRFHx6/kkb
Gvm+OGUnvghYMRod0q1UrTnJad0Dh7nfr/VTTtv6frEhlvo2vA/iIcna/sj44pgUX9YH+NpJ8/4/
hJ3XbuNo062viABzOKWoHGzJWSeE24E5Z179/9DfBvZYNiygx9PT4zapN1atWrXWmAzHknDAs9hn
sbfO2ZeEnD1sDjJ6DEeHo6oGV+LPH320Fl0A0wemLCRRPVcukljLDVVr6D3lKMj1rCDP09zXQIal
jJ6T/i+wHsecir9SHlo2nFCqi3B0VyAFZneUkpXQDqunOsdSBFt0aRAX6O+vi1TehR33XX+jauI6
VA59/lq09O5oV2rUv9wJ9M1NrfAy1oAqCcb3oVS1QeNkHmWQCNpwFfdVBERBrm0cTirYulotdQ0H
+CvXqvTznOCxFnVqiVGTxa8Z/s8MFqNryn3Uyke2q1ZNQeFLbiEYMy6KzHMozmjo91QI0zamXXen
POMScFddAABaaVeu3l9nUJMMSzQM1BzQdPg+BrKPaAKVevmYdQjVjN4ySh+9enDcCOU0Qd0H0See
RFi4j3Mz02ZJaN4OaXw3NrCJu302rMbJErN49MO7Gt07xV9pget0LddBsvUNiC3KPMxOfdPP2hyD
sKha/L0hvoCS7+ehJGmyahi0Wv0SY8vS0BuuVzCLybuQw39E0ct9F8xi1hB1dsswQIOlfM0Na6vF
+KNHmHRB3YoMuy0fs85YSsltpCtO1YPW6S2O48ekoXGpPgnS3qCS8vf7/jr9lH/oQsI7gwv4ItkR
9bypjaAi5WhfB7rWwkSyReOxNI9Bi0zU4M5GddyI8cM0XpX4EXTqLsxyRxoo/fjStdf5GXwxfCT7
JD14h4hfHZv/WY156pllK4byMYeVh6oTxQ2BcD0xsfpMiNSL7DZO9UVafoh94vTYKrXd2oqs3TCO
91eG5mceyLvAv9HIlCiTSRf5bOnqiSYQaxzLUp37dFw26qRwBOUzH7fRaO2q+J8E8V33ucCPPeOT
UDz0UF1VqM50RT33pKvzNUWfP9aXbqlAIviCgQx+3yFsjj6wjEE+WsqjGM/jYqMCGvWs8BoVcpQD
TR3n+AaHi/5RrK6csF/D/+PpBhEkigrTO0xv95/p0Ty/GWWtlo8NdgdKQgMg2uhJfOfq/qF1x+Wo
aKuyvwPFX3hCjTktLDmD1nlNtQNpo5GAAakmXTDPkG4DQHMs+a3T6VsYX/1GeO60Wa3JN2rdzCt6
IZtkFYCf9Zx+WbzJ/Xanlujt5z5y+yF2VrFvYXqbLxPtZJjirNI+Wl9fVBZBpPZhYhLViLdluPYD
3e4JF9tOnmGOXZJIdV0764TPih7VsFAYL9OWzXWjf0oiPUrRQe5vRtrX8HYIR6z6xmNbUiXOllUa
bypKpF254bsiBcerBtVOayMW0lKx5FVpIU32keUsVSG7UWVazGkruLIwfwKbLEyTSZhAOv65CO0U
z/Vzycjlo1o89h3mBBZ9pbhRIuzdnnNpr0P1GkX8nJdXHvwztEA7RlK/LgxJ1y6DWSXLY8ttBek4
yBu5p+IqzNoB92b09pRuo9BxLHg3OorB4avUnptUn+v6yJ/R7WvcBs1BE6680a8XBgmDZeqWZIEQ
Tnv4PwtyFPKhs0JFokZaLzNx6sJtZ31Ob3GwMPIHT0YBBie6TFmupRTl30rdRDH0aBMVxhDZhJ6q
qTU4XvGsaWhq02VZSjNhPGsaLtenOj3BGuiLVY1iSFdLVxCZ6QC52E0gcbSBcu1z5V8eMFWrGWWO
edoxEIETqDkU865YjeKelUa/LunPlf37S0gK9qfqikJGQnyoXpweVqK2xliFErjjzLDohRbsNj4W
zSorwaDOnkzPd3jlocalvAlh2beHXsyRUjapqLYZMofpEtsbxHPH7rlWdoG4L7QNIztiiefly1xf
VzB5g4XGaWZUqLrme7FeqPWN5JPh7V2f1f4YhvfRsAn0gxkt/BQex7wTPqp43oybDGU/vqNDlzV3
553+Lnd3Mm3JHQ29UvCklvtCnusdDEhJnVm4oOhagAINPVjuXRktEuhnDJyNZ61tBe8WbUC6uMnH
jaE57V5qX2Tw+Hin5Iem3WT9J55SSrskvapw16Ix+spm++UqlBXM24grAeyMy8BM9oXajdNIPDbR
XewBLiFxpwVzFkmKRmOF9qiWvumghkEwF8tNha9Siixf1Tz+/SI/WpWn+ZuELOi1gESjfFkR/2eP
hV7UWVmYGMeix0kBncg4OHkCvWyu/Cj2r8SNg+Q+lH640uubzCtnHsCVoYlO16WHCgflNodTXC7D
aCsNwrUM5JczibuIYN+gm1pSxYvV1Q59MupGaFAfuDOldJWLwVPYU8yhyjhtKsU4GoiYoKSctu6i
l9FvbzWnUutZLOINWcBWK/y1B2b497Cpvy37yQdOocIrm9LlTT1SK6y1RJg6iQV13jazXt5RmEVS
1S+dgkLeClsD/Si9xbftbXIOb1BmYjErB0mcNYVTa7agw22nueozWgf3BOIzhBhmareAfoiqJs1j
+vxh9fdb/xa/Kry1JFIjZ1TFixteFcJGzQtoLsQXFZdIN4IJj+MaoHrWRy+5Bxjk4UYjyIde27tW
v3ky+nNgcMXyHQkIpSvQjeEpC3r0OXv1hagjeIlvMwVVi5tgbIzN3+/8yzH67ZUvwDTX7as4zAXS
vmoeVkvZLRwrWPnyvh2WropEr/L69wN/AXWYzv8M0kVmrxV5E7agOsdK3ITEe2b54QonSd0m9GB0
VAaPif4Q+t5cuZbc/3aCKzpUAs5vQzSp1n6/8IYSOMnMAvUY1pvQencF8abN3nxC5eBo5KKTmMhK
Uxe/8omnMby4qhRDNUyNmE8F6rm4OIK+KLSklpUjWppV8VjuvHRracAqBzLnTj1lwSnQ50i76FfS
4l+297cHX2zvtEqKMGShHmtEsRG27B57cT40G3MipOlXVtK1h10MburXgVWQnx81ihvBvElPfvGI
BxXcrvga3WV68R8jqk24kM4Bq16mukLfl0LYwe4iIoa6VoKQEFwq/T7rrxzgv+0PcCjVEEFXf1ZQ
y6DTwqDlU4nhijnTqmWUndghxItkl/FwZRC/UsYfn2zSrJw4Y1gyXuwOuSqL1pB75di7D1EcLCjZ
reUgXZTZ0cIAfYhWUWfCFVx1qcgAB8Q9XMlKfxdYD+F47Epx36gYviXdwvDCjaJcCUh+Gw8TQFZB
ac36WUno29AykrBTj1X0FLRnnaxkuhaIW/N81uml41tXZuDrI18OCciOyU1usm0vh6RwxVr2x3qC
AhFcD44jNmljQZmt7m4rE80Bs/8s4ngrFikca7RVfYyoZQno6bXKjo0MgbKjaQuXBTGVnFywTlYV
vgoYCJUdjbekGX/v99/iaqQiRQ4ZLn0w+QtGeGbpsRLrpTJF+upIm3EIIg8mU0vaQSaoziRtHhV0
I/clCgW1wXUFqEqUUgjBZixqJLD5vWEshgbb1vY1gn/huhvJ3JJBzgDvsOrV6HXqAlyN1HFS0Fc6
Y9ELRn/lHv7txCQq4KyEhAVn/FJpBZaFYrgqH8UEUZH3hnXsEEmq2i1sVSt65HZIrp0jv6wwHjkd
0AC/uvIDgh1azdWSlEPLWJbmPxLjiEU2DAdAqRRL42sVa+WX4xn9QJ40ea0SBl3c2poeh2LmmtLR
g5E4AI+hYJQeZEScm857bq36MMK09gMKInIwtXLoDrRnP91qFB6tjuYP3HfpQPaZsGHRq/gk1vk8
K4XPTP0UmjPnP9yTqrebFP0iI98mo/VS0WuKtHSv0UJVFNfC3+mVL7YM9xyzBhQkgqRdfKTO7LrG
hSl9TIxokQoVtmTRpvCiI/TjHkaYpZVbT6e3jYJCzaLrtCvn2G8LR5dMhcrTxHy1rGmW/xP3Wr2i
FJlOml22264N5oL6OZ0VNY2ncPji7rWOS/vqXP4Wgf3/xxJlXGy9hsAikVUQORAuOx4/fcGb6wFV
cgT6S/q5sqqZuw1m0oBLOuhmI1F0IWNKgVTIHQtjmWbRQgoGux4w+6yC+9R8zIYRDtG2znHdLBCv
uh4h/AJKcNRTNGXZKzpQ8vfRAmPOeDtdOkbNKfbwGsHIAIBKYBl5b4N/yqNm0Zn7invu77Pqt2iM
rW3BW9NkkSRg2hz/maey88LQBYw6NglVteaUorUAoJMTTGv/+CpSefvfriuRKrvy8F92no7qEF16
JnQpKmHfHy5HMliSgYa/2b3qwbMvH6ZTT8ZaS0V1IXLXdXTosv1IwS/jnOuulQ2++l0u9wknzBQk
wSVlDL6/QJTGZeBpgniUmlnZHRJ3Z3jnul26/srq30HH7bbCOv6Uta9qelsN83Y4GfVHlryWJayW
bZ3udfWO7+6ro1fcmv1Z7mg3NteS4CTxv4j/90hzYEIfafSo6rsxWAvZhhpmRF9fN5gol3W2ks/B
YHR3gVyYpm0S9CLRPPJXlNmkftVV+1Tf1vo2TDae9i6q+HJBI9YXWQ0K54zuTpOWkb9U3XWV7i3l
qexWfvQp1Td1dRNI/0yk/jtt3dAZ0Zj7oTkAFWbNh5Se0uohpChcctl0xrG0Nmnw2OV3V+Z4Cm4v
hxh1VOaXtIgo6uIgKMaocgVDodMGFw5Pgo1Xg08vidoCDyXZ/l8obYrgJBQjSOfOF881txlKeenb
lRf57UwEh0ZiEQQHicWLYFiO1BAsrGeu/dck38LbaLjKjPbNW5rlsawfXOs+EWbN+O/vB/96JkGF
mOymTfDGy1KmyAx4atCJR9Q20YNDLijNVz6uje1ZjP4puFVUmBQEpUbvR0XTl2Br5RPjY7SPLrU4
VUwcXfbtkaZDF3fNWvgYETgo6MPzpsvfEnDZTp2/X1r6JZqfUEFZI/Ii8v1K0P9zLoh52neKBT2x
lHvHIDYJwo0cU6UmMbPSc9gczP5QlqUzuPsqeA1ULN+sczhsVHre+rl+Nar67Y0MkeMC/J6AHMHr
73vVLS0187pApAFq20Jr0sJdne9Ta+2JS7ldVyghoK1S74vm2EeblAi1pgQyz7J10b5fGZ0fjapk
HZwYSCQjc0+p6kvO8z/DM4qRGYbk80ddxKf8aAWn2HxX/H8tuGBwE/g3Ae5QkMk7cZkqH3V57NtN
UT3k7SG/9dUZxSvqdGF208Y7cgsFJ/L2RcNjXkqftYZWXw0/xWKblvfGeNvJy0g7RlQqukwBwV9h
IG4Zd2bwVnV4M8kgBfVLIH2IVP1DvC4rsDerfe9Gb9YjTjmYmKiNr4Z/UyJw495auuN3Z9N/q+gX
i4fHJLgLzTc1Jz1E0dWgDlI+DPmr1u8UCI8dCrTVoZAfyVPHGCjQwz7F38fJrVU+1nQ1tuqLRnzT
GW+ledeVKxeCASal/SIej0L0ZnHpt7xiH96O+iHSHnCGAeto0o1lrKFTDgLGZ9G/ob71P1poa1n/
DgfP1lCGtGJjNpGtdLRCkIpCA1PAvMTKH9Tq0AvvtP0A5BV0Ru8lddM2N333QnsCNH1s0oPcHsAq
/572X/aEQe+DDrBDJmj+DC4E2fC8ajzKMpuTzqlTIz+O8dxDgT24wkD57WKG2aOCV+gy0MHlck/A
mIpcTsYjhVkfxxbK8cUkul0TA1ChJeEKrFWhUiMqrqCCvwTgE2hJNZ2ii0JP6/eNZlrUpUyJuk1I
qyrxiHUUpaeyPtVodCEaZJ3+HtUvk4GLG8I09amv0SDF/sHyEcMhIu2V+yMnYe/aAmqw8tcvGjtM
O9LpkrNHnME96qYz774OZrU1G9SZgn9ZMuvuvdc2nlW0RHQzCiZ/v9wvU26also8wNFB+H+KYP67
z1WjzZWiwiyuex0RfYzmvbbplM8BLdb2SqJr/fIwRtuAzgWridrUxQnXDHrUjFLdHekITn10ybJ/
CUDNl4cWjEjhn/U0nEVMis81JjuYgb61aE09cDiXpp0KsyzGOo7Cnh0+h5ItI8eFNZdh10+UXoUT
2sGUnLlpet92VYIUW81meOS4CP6/NG9GbEeBjW8w7smvkCfMZ/YP5wu2cyWp62PyPuBftvdjW8BZ
EGc3APVXilfes9jaJapnOMK8WMTNjwlOY+fwnH6gZmS8V/hOSbPxobjLHyTF9vc6CjBP1FiN++hG
eWlf+IbItIs70W7+Kfd/Tx/1vJ/hBzCFopKGQ3+kF/D7BFa+J3iem6BAi/kj1cjSoWEU5RzzXNCO
DvcV0/tb47m9jzYaPsz/lBX+aQfrLb1tHpNTcupOytZ9NB8ZZOW5vm9vsofxvnqVX/mD8GV4HF7P
yBXfF6QY0tpdeqfi2D2O2M6dg6P5nm9pP+hJNQQ7I93nMH4OXBuGIg54cKJFeFVTlRQ8x4GV0Tl4
5w0+maSTDyjdYl/nBC0evk6EEI1r89WjtwEtFHVGMF4TOOBgRriAF9fIj3Hk0NG7ydiBEirLAKtd
KK0I3wEe146iOka/wSSO0W4xV8ZlEzUMwW5w1EZGWIAyYuPOZrxHyCOls78n4relrcrUYwzOFbgy
U5T4n32kdKJbpIrWHnUALNwh0S4uV/mr++RSA//7Uar8Y8plWO6yyPlFAENl4/uzBoFKhttyTFPh
VQfVruV47pbxjHK52YVbNb+zXMFpqWKX1IEU5QRePYd7HUU5yhIJSn++tcj0dqGwbs1ylofhIs9x
u5OruackTmKdagnLQPp3LeOJnkajBJWJHoOhfRpE5BLLgnQ/o3/dJHSzsoNZbAajOHlUm66dGV9l
zu+Hp0xMq8P4AQYFlZsG4z8D6xtFDk+7G46Rxf4WD23Y3ujSs94f5ALfDH/YlOOw7sV/Xo7Zkpo4
kKT2NfqaaYiMa4d1YzSuSaRN22yiK0Hkz0mXeTGJcI3mKJEj9Pu71YUnhFps9fShromiKMzEdt49
yAUqctIzDlF/T7z5y8STySryF5dSh1f5/XmmJ1Tx0EndUdDQyMm0ZUEyVgxwT2hZ6lvaQpV1Dnm1
bKuHJn4ey2pnNMVMU0+QRfa9FC0DRcXWT4YF/+zBmY0Rky7l06DjIB82dlLj69KK+4rEzcd8w4va
uRu8u6X6kSnBJnRzpxZPlSWjERYJ8d0gZLu0GB2rOonyzB1PXIH2yA9r/ecxP+Sb2PAoBEpzve2f
e89iHjjroWPJkrKFLbL322bhVdm2FN9GKOSW9pyOutNW0kqM8BX2VvTmL0x0CAJrXHfQBa2pZO8q
Z3KGlS+G0HIBscriVlIKLO9Fx0usbTkamxw/5MSVt4VonLoxuQI//QJiKzKQGuIBoE9U6C8iCD9x
y9YfouIY19bCB6/OFPJbugA4qQgW16qVzziud1XxYNHD49OjMM4tL90oJfyfOqRVAqEjRnmUtmI+
95C3+Xup/EK95A116lDYzNAerqvfl4pcJmkilW1xFCtCaoNGDWN4jiDLFf3RVcfbGJpe0xhOaHmb
6jaSKqzi4nyTwZNVfe3K2/wCGMvgPiSHElxgMtOLheu6NG1IWdQd6xa1/3aYJd7oaCIXFDvGxHW0
G8TbNBEXslgslf4dii4yIZzblUUUhM+ruCE9EzBvjcWl4AkzNaA3VXgyxHBd4fZqCdVtgFZ5nbqn
Lu3siWKTK8OV/ffLoPIxTMJjcCST+/biYzRCIMSKmfVHo9u2+FylR4mrzJ2C9uDGQM+clGekLUZb
etUW/ansNSFOuTKzP6E02ZA1lSORV5hazb7PrJFXit60XPgFvVrcM0n1QG6VZ2s3vemwr/FK1OqF
YsZZcOXJP4tS3598cceJaWcFRsiTh2qn+NjnmdwM5tmVSZDmKHDDrfTXkrj0Q4T1+t5RaMDLle0o
CPNCd+fxtYaFryL5xd0AsIVyvyhPGctlET0tglHOVb89GoQEMJHxUUYC1p+bEPlN7V7vjmpy6JpX
A6ZZMZ4L3VHkN1x/bkRiR5NB64RZAtnF87OHgeJKhOQPOi62gQmSn+uzwQ9WRbbTy6M0Ardasbwf
PW2ehfJzGs8pcK1Vn4IuVeQrI/0Vdl98MpPUiPZwJhnk9CJSHlJzbAOFLmY3g7yavaRJsRhZ4EEq
zcNacIrqTeuxbUhJA/WA8GkBfFcG4jwE7KJ2Y5vxjW4cx6FyKsVzhvmQuvNa8F5qa+U+Dk28lALv
oBXZVgxfGuEeLpMLQzDqccR0F0SUjpa3mCCQaCcnM/osidoMPJ9rbQ6HemF2D3G4M6pNxV6s4xeL
yj466yTJjq/C+cswbMDJaUr4CxeL7vQh6BERtsZ54r+HRgfDIXdkQVya3kBf9Uvoo54NZ68IWU0Y
5XFDJRgRI3Jmt/2bQBt10aR0HKF/ij115E4xeupkYoEAoTJy9xnxkouCq0/11un4JgTahm6tsB1t
jSgmaPzV0LhrLqkoelDSp06aZe62KrS76D4XQCnTfq7A5XOzlw5dB1NY9MpLZWZOgbIGIL7BT1YG
eSUPJCXGughiTBAQnMs/Fb0F6vrX86bA8sAS0McMYeb2t4WE/MVjkmHm0jwngTCXUWd0cb7por2V
XhUxm86eHyuGEETCkU+dRFu+HwtNpUYjPSYtRZ43Sn93beJuFDG4DawddxWHQ+rEinVbCPnJbfKd
UJU3llQ4ihQuGm7kpo6XA9losDP1h5LIW0VHjr4ARQ+XmYXoDLF0EdIm0DslWQ41YrU3bSUj2tYA
Wo6pAaaOTLrQOJ6GMEBizlV1XIR9RD81apu+f04VBNDF2lH9clmD1roKxqAlusmatMiKuW8ug/5c
c8kXoeFYIllw2y3Sgna2dgnRUx6aRZaO8+yQW+FCVoeNlRm278kOExSl9whSUBVVZwO1/zwuFx7G
x+lYzCLu4jRYDuVnLr6ZaTAzhkVRMa3zu16kWU93HQmX7nA9TbKcGduO7RDEZ6nOr9wfX3zD/8zR
RPOBH4FQiKjASVQv5wiwI6OUVYt0Sk9mwbjHB9K8KmO0omUBqdcOnw+VDupROIfWw/S7INvo7ZkC
QpWNkNKTlcrm0UaS5u4h8TBg8V9zYt6MXs3ONbaZt4lIgEm/Jy5rXS6t6MFlMst42KkbpcXRLUTe
u45WUGHEirHwzmZzzEoEJVVpiTXIqowwfslRhjW9l3Bq7KyLp6yBBqfS8h9q+ayiYGkmxd6tl0qp
UEpKlv1goAtED3vX7eJoo0j9rDbMJzXMZz7vm7YmIrHaS9rns6b96ENl2Wf+zp+aWl05oW8SM5ow
2IksGmEQXv4+TC9luBh1+hdAxVVVJk1G6u/7zqiqHGJ7H4u7DPVuoe/Wkjl5hqrHuk8XfqLPRsOO
lcjWG8TqTRkm8Ln1iYJsE+KMVX60UvVohtgPK5WTCic1qRZZ717BpL6qvt/XBtX0r1KmAUKiXuY5
zSDmlp9Q1Y+Kx4kz6/ZnGBJ1QVxbwWUHb9R8f57T3Q5DIHcj2hPoBjRVmyB8LoIedU41LM1WXGRK
NB8twK1bJUYXPeC72p1WNTAROZYruKpJuMkroAES80IbcLtLbxAEXI6+O7dQKNcfYlzhR0yN5tXQ
00/BhsrCu5BU00s/q2Svl+a+cQZMi9UZJltO3MCCaf2ZCDfDAMWk/bqjLsoqSBABxfQ+KpRTH5UL
n+GNQSQ0MZwlRjyLq7MeEhEOz5Kr7eS6WYhjMk/G/SitPP1xDK8gUD/Xgj4tgYkMSCpJA8HlvVrA
xRs5X3aRmtygZTBH52oukrFUeffMW831nq5cM10V/qdvevOuOMdAFc0w7AquP1X9LEb8nbqaHuQB
+D34MFqsS9UrvKZLdSfQ/+/veVFUysZISDPTR6pez1Y+zJd26hAZO30xtAhjIKoq3+vyoxIvu5Cm
4Svx+u+Ph52gWaZMHCJeIAwCklVZLHjGTsTXuaRZW/CqnVcq99EpYfr0eph1xdEz9Y2UQknM8q2b
HP/etpf48NcQWOKXnB/xGj0z37et4PpNWPgMgRbju+0qazmmJkjuC++x3uhasZW5RGTCBFpgiLnP
V54/RbMXG1KacIH/lY5lU/n+fMNteip+vbRjy9ixCfvXfw1Rr7YWefPZGTujPrQAbtypRroci0Wa
bKuxn9PEfuVFLsLu6fziRbg3aM6fGL8X55chtV2RxSMng1+tPSOZidzXWugxKNpSovo5afcE+bFK
HmJaKdjBaoj+s0W0Fn54AhZjwpVX+qJXXIwNtT6DcINIQ2J2vo9NF0na4KaRtBuK4canSd20OkeN
cKfBGfOhhpcqWes+wkhGkvCyWtFX2Q7Io0TGSYqihUHuZ85KM9uYXX0IU+0U69UCufZdx01SFtK9
NGD41Qf3GeCAVVLrqdtDWhS3YmEeC0KZLkjmoXZOEDnvnzOjvY0sVJILEKIc/2n4Sc4YBqdcTClu
77PiIa1YO0IFLozUrWrOeJNZULsH10O89GOMCzsjNx4odBfmkz5LBS3H46vfIJKkNRQKDH3mdfHW
y7O5pGAEEvl7txPtrHFo8Jy5E2jMMaEIxryUk7VWlp9aE5QLVUc80dee/SAEnMzyfWXSsprE70nh
3tayZg9eskaibswePA6/xnvhA8tXsgmaBn4sZXofJeiZEC+Un5y7joC5771M2iV5NNcfPAKLgqEx
WNTpQD1teNBz7F4S7kDO+EBDVhx1foIjURWXHiUnJVTnZXQztr2t5CLSM1vJNygTGDMhMLatns1U
nWAlevM0BTEDca/yl5K6R+LJn3lmextSCauU+DYrZUYZv2hT2xSdstKpblTKuxKMNxVZY2XO06g5
NmDtZX1sI/gIYuv4RfoQBtxVke6EyPdJaBko5n0fkBONpD2xsm0SEheSEA9d0jGM1oKwlXBI6rmx
In9jhBYsyiid5RoFFF3cd7m38ACkxehoQby2FLuzFM78o5MhmtbH6ySFA4WaXm0GTls/jQZRMoKH
Ibr5NRLZUbfESYYGI3oz8lRzvABNw54U1OS7QSciLHy0e0lL540prnMi0mmPWrm6KGqaKjKnR6eb
M6NNuehVfaYM5lbt1UU5nuUc6d2UVjvsskMSVlDtxh1vOlHdhyG+XuW6KteDSq4GCQOLua+v/F7E
lU5yb8vU+DRjPIrctYUZoanCe8Y4Slg3buvI6kdtEF4G5pz2UTK9c0WRoIqRHQr7WUp3ridGm2mN
6pGLdJXuAZtDoEj9+3zIF1pTIy8owII8c/G0Gd2JXrRRb2KcdEAOqQYTNo/hgJ+JslCjdJ4nwUvD
BIoRavFmuUAKgu2PNkW4U148Gipqpq0myVY9LF+8MwUZC4coRlIvetsbT2U7957oNQrtLj7G0Yeb
PLfyVhh1yqjuvAerNl1cz4puK9Q3AV6FqY6/hRi9wA6dUjc6nrLWOoThxmswnWHq/PZsFe5BYY0H
ooyu1LAPmWu5pRX6I4jEpZ76d7WML6E+7OWnFLS851CyXTNfa0AFBqiSmJbXtqh2UcbhkP9qT6aB
CrB74pV9P1GVOChzAdr4Tt17j9mnhD9E+6LPxYOwVWyW56zDKlqzJ+nsYYZpwLrcYWx0UI8mhlel
081auHm2vERfA81kA8c4o3SSQ+ugJjWTZ5Lj44JR2YXdzPUlyiw4t6PbtAnvEacsAjJZ4kmW9/SL
21Qtpv/kF7l1uhAf+BcYJnNSUQ9DHZyCTkt2z/iSGE6/kElu+EG6TYjJTk1wweFcQRewtv1/PQ6K
uk3Hnf8IHS+mFtbbnDMd5lfAwx7hkx3w9euxdQpNzQZLcxU7R7HcmH4KC0KobUW0aR3h+/mTNoVJ
MNX64AxTfgIhjtTp//rm9Few1cqRQPn6i/FbjCcRtm6+bdTTz/7f8/mQ/Mj+n3hH5l7JNDHb4xnS
hc6h/lU+4uig/x9YeYyo/jnWR0SMSyWRH/MR8G86RULbw1ecBsbW9mRyThsQ5V/0TLKDlSb7R/jg
XkAei2IjGmI+LKR3cih+pJgiaG7zBCpVAoiCOj2Wh/OonK5uyKCMK9DHYJcDO8KGv4cpDLmwbVDo
VBj8FV8RCtOZaMNOKXaZ/+9tZ8kb71VSrUPi+Aktdf1Je2zw18ux4hkf1X88MvbwFZ2JuSNi1fBm
OJiQUA5l1bzgWLM1D8JOPcgn8XTNyvqycDUtcllRJNSZITpPlKnvi1xrrK6pSk/cDYiduREWa0jW
Zxa2Y3V6lwikX9OtxHKJaxx0rAMp/XQPaGQQhiAtY0DEMuj3npgsdA1/lgiVKm0oW9tSg5vc5eAc
1Xd38B38dPwYF0qYafW4NpOzpsJWwZB0xKZipI6pj5sRzKHz6jW5LV2b5Ld1tqqzh7+DN32KEr9H
SnxkFQYNspKw+S+7+LqR26hJQhHi16eiIIXjz9TqNDRcFMDfRhQDPmROXK3HUl4LFY5CXoewHKYt
1GHc8qNLsb5TNTYiYDmnZZ+cdYgiYaEvBIuFB5WwD7CcaNO5iXur13fOoK/ACzz5Xcw5q4rGkdpw
XcbJOqQqBttQjtVFw8pUJ2zwQcpQQaT50TPrVSNshdyYqQL+x0M85YKW+PwpFomTdpshxUgASZKh
JHOUNjDhVoOJsm33wT1iNVcyoEtH0v+tFVAlsjXw9h/USbEq9VaWfXEngWqSqc5bZlMUUfOgI0Jw
gdEWhvjksRqi2ww0F9/mbukbjou6i3EyWf2sdBfNWyv0bnJdZrNaH5AxN1OwlqXDLqDBqmvYUbdt
UyNpLOw+I3QUtdq8ifvG0YP0XEuL1NDWfy+JS2z3xye7gNF1za/TphfGnTu2dyrl8iQLnFz3/4+w
81huHEnQ8BMhAkj4K2HoSRnKFC8IWXjv8fT7oXcOG7UTM9XVJYmkaBPIzN9+yKj2pOK+LqWSbPjq
ZDjyTn5clz2jIXzFJDTd/ukhsxd9dJsmd4Ox8IaYYhhCrvCx5So8yZR5WnovQsMZgGADLDl137Vg
M7YXiwxOLz+XdNr+5xelrCv+/zfOTYNkPExA7FX+2ljnSoS93VSXU4PLfRxeonF2opJGkwQNBquc
Wtol1HBGyz2NPS3wx+owJP8FQ/mbn/nfd9akFmPVuSP6/WsStYcaPkCsT6KjZXD2+sp+tKbkj9Bv
TfAn0CRP1yg1CX5La8JA2lp/TP1PxuQhg6H85zfk74b09blowsR9zAAmPeNvQYA2FoPaBfl0Ius6
Cs64NYkmpp0yCY6dOblhOLkG4oTK+jHh0Wd2O0x40QSda28Gk1Sc8U5UGy4+UlU9e0FFG3mNDGln
IzGD5dG6TV3LXs1aSE0fM5VT4/DzZrEKNFBsFaBu6NCU/DkfvZKaNJOetVLd9yUwrt6QFo3w+DMr
HVuT/ht48G+WMuQPIE1AC4uU8e8u4VEHiC6NeTwp5kvRPBJrYdR4BAzERS+l5Kb6Xaj/ZbPOKfXf
nGj/76P+3VKQ1JmS5yoAZFQE2yEinGRArKPHgPu1wWo5Z3LtbKLlY5XeW0ZnLsn3Pnwn4srehSiw
LLv/7tlNjD/l5AZD4FWzQXTu6C/yTx1bL4PyKkiVJpPTV8rGSyYWkWiNFOupBJaNXqNqrzB1DfK0
Eep7S3qoLpdbNWw5RxPFOw+uGt1kkgXydznJL/pCKZWEY1bH4pTrXjBpTj49rX+D7ir3ubfwOanN
gsZSUk91kTk1FeLLzEp6eDETeZuV8euQMdLTrj2arfDzklb12HJ0VfOM4idHOWW9VcVNiNRr2BsT
m4J4lK1qLr3ZZiSztIqe9IJwivdJOF2KymYmasz6aszG68zyGs6N6/u++3le/2XpseGLf+XvnUu4
4M5X1RfO+X6+lhta1fwzNzj7VHiezz5Xrj+4/p26Xb7hFvx1/fKyXkhr6YfF2mshV3hzPnPLf/3x
sTNM8YaffYGeYn9f74Hrrpl2ir65o/LCJdx9t1/vtd6c7/zhiZ7v9j+dD+ul/DK3ufs8vTs/rjfn
65U3O/vmqyp4KWefV+Dbm3DHnRBo7J7v1I869+Agbc6ac15cHpYKMu71fuf69aGEw09nXijNdhuF
e+f3FR6o3vCX62fvepY265MhFn/zGTlX3rpPHuzT54lcr7RM+b6y8fc8Ntf4/rXdfPqfe7678c9t
/Xr1W4rmr/erf7+tFW3Xz3az3vwqba7rg7CEcNbvI+f+eecSni0/Cap1//ly/+c3P9eb15tPqtx4
2PuVn+5ifdr8jvA+uabd3Mmn3Zz5XnP+df+2f49oipj2V8M557sbhRWfXIk3e8MTRT7G5Qr/Rs7n
jSd1/VTdq596rcNP8eZ6bR2/8uMNL4FeNYfXwY38Pb0xt/Wl8QLX7wmd5g3Y+7eb/8/le7ppb7cb
PWZcelv/o22Id2PD1eu/+/Xy0vH34WbPry0bvtwid8/PoVc6+/36/W29ybThsoWrWRWtt+XKm8/V
TJybkjIj7oAARic8PFGC4XGTbencuDxxN8RhcfX6W0/84j9f/3V/a8vN/jZtntbH3XDtEwkj/hN3
+zRtNtSL7Mhu4za39bd5BJ47P3AnTzz8+mTWb0Ku3nIfpbPZbpwNf3z+F335IRGTXYw/cvIZ5YWT
zBStitb9MUH95TnczkH1XkFEhMDny/TDLVEtS/IEz/2YLzrxRcmuXkBUqmAf3LL2N1JlkHRaMZOH
vAyfjDVKDfaim0enjNDmC/R5gBDh8meas8MEshEpX2Nu7+QJsyA5NXYMEMHeT0rPc+IN2Q8qnscF
1f5kEohW34X5AALalsFLMU6kXw7WJdE/sNyi2dToKY/wcTR0UJLg0HXiJZ/k62JCSCnbALXMoEkY
GYE/9LfE+mNHoZ9F7Acz0iTt7nfRe6DM1lskx0YGL4thZZJ8c/waheWIGYPkIGxiIBBVa9L7QNBU
u+akD1zRhZqvN3695vHMT41WGJvQqN1E1XahiYBc79ENdt0xsLTrVKl00sB/TSrsf5c6ZhC9mfq5
yZ5HQQktoCpZ60AymxTAgh1rtCt1d7FIHZx1jIJI8w14NlVxO3bMlCO8yDMJ/BWiEAORL14VLf4p
6uAwEk3J7g8aVBGSO7dYRAyZMmh0L8kaX66Ia1pfrZz4zmUHyOV1ieZLOY6ZkeTfYNSfwr45NrGP
u++XSZ8pgP0duXGXskfdaMannBmgJgxnqEbfCpfTbAg3LmMnY2YjM+xq2pXbTN0lUhpHW9gRRVSI
W599/N5nwinm6BDEyzMl6Y9kfXljTi2rNvgV0xHe9Uq7L+1JWQaXHKiN1RLhbFM7ykeOzOdPm7YP
FUPADGjALCmGDrVtOuNzUcJ9M6oOyj5vKfeL2l06MXlt8VXMr2SaAt8o8w5vnTeY+evcjL4yZl4a
hy9DezVayTFg+WfjMaJZaURLAMOpjRQhN+FhZi41Mw2FuPRQKQGJoyYSjXGbBuluoHe+xC1cdn4S
fQZh5adT/RwuI5P1eC0t9VtIuWN35Sk9ToFBPD4DYqHatKRYl08FwO8UgCBkNe8kI7Aw6NMOXlOk
BqERusn8k5UGWTrnZWRF8B2qNBCDgwwEM+T3WTwbfNQz2czD0l2mSPos1Oo8Y+1qzMBL5ajxm5o9
VcUejEMu3wZhjOj1lGJXNAc0SzmJADImJyVzjRq0hYpHMW2a6ALQ+TX2+ByvkllHrGnyVwmsa9aV
TaKtR1R+McrPuaZ7M1P3ocj2vWksWAsovLN7aK2nWGOYs0Uy4sTJNMhNZXyT0A52o3GOTHnfxyvC
c8mwdyr1gkvwRSNkQtaCh4RURhnUxrCvMqSXw660Wc7DoUdwuzJiivlcxrSWLe+VAI8AHlFZukhq
5wdx8VECderBG5FerhkFmyTo+VipjUJBMM0awTmSv1iJA468XtQwdIbqi84KkT30+YcRHRCMe2KQ
/wz9fNPpAZxREyfUdPXKuYIQ69Ua8TxY9RK9LB3abMDzLo2xgNq7WOc9qhIqx1X5GATptgVYUega
WGAsrbI/1wZtNjqHflw9hTBrqVn5/WJ6ChXeYAlyek708tx4PZQPyYVuF5lbQ0odW6XKbq6fpxTZ
7TK6cmtz9CbDdklGBo+EXFxVSexdDkZCBtY0v2tmh1hKchJBfreor2oqOWqN/OYnr8cnMwAx6uL6
qVGNe97cJI7bAeOWZBOklzxaSY7sP3LV9RRXmpdl+CLo1pGNl3l6sypS/9R0q4qVbwl97C/lDN6F
/jnWEb+jv9ZBDtvgWLMdzlNqGCzZkaL+SpS0obY+9O8YRED59YbKeil2xrsS0AgsSD4RGzWMz2Vj
QfL+agoVVsqEGb51mqQ+9dbiBKgkjJIA4nNb3kPdcEqgvMU2vcqsPZU3kr3JAhSeBq8xPF0YPKrF
c8shP8rxRlUav0vb/Ti9hbZxNJBuqVNMT0lzCvL2Q9GHXcYcWCj3eQTMZ/qpaq8OxUnPc+K+aBq1
x7MhXqSQEzIUXWIX51hIcLTv2fK+KMhdJlq/cmxJF2Lrmc5ab2Cx1h6q8iViiq3rV7UH3ZbhNoZu
30Gj6ma81c2eY/JhDnU+Alpn58UzqmrbVC8VGZF1d7Xq2gmaN2asq9XaMJFkjR3ClGO0o0HSKv0Z
ibIZxihfVRIGQzdSXomU2koIlCMOK3j8aw/lDD7vjql5UvvIDyLFb2fGoYRxYR7YOn+UibkNJAZM
GHpC6y4W7IGwNR+p63UiT3Ow86uMu3KsFERs8gUBNaRf6PWjdomi3tG5m7IEny/fwjcz+JplmkFN
KB4MSV3cOmHsCbBFiZTpqNKcEXQ00wEEdTfDv1SZrWuF9UWRJrai8kYUkt91tK+yE7XC0l2icx9y
otLp6MBWVQOylhreZ/srSUn1nKetIt9rcDquRBnrBepJN/o/6rGq7E3DGkTJ6n0eq54VE+k0areK
GOmByyt52ckRSHX+mqnekGvwdk+Rtk+IwLfKcFsbtmsRcyTFynMB9zbmoVtKwTGH96OfYFNX1O9F
mFLlTZDMm7mY96YdETfLyMzFFm8I1R9unRH8maOOTb6N5LsJYa36F33CLy2PX9XMDLkINwQl6lIb
KQ1Yme1WDLKwx6sG2G0lGB4Uyc/bkbyoxJciZTs2LFYMYO/lZ4TbWGpOqJOyNXp2mJWNtg2ENYnd
hqlENuB8+oahwI6tAmBGKBcUH2M8IOmLN9own9JldtRUcwzgTJV1iEiKTV+afqW+a9lLJademANw
QY1gAUEH/WsFsdunqtsZg1OBM5M57CyLV6OKrJ5MqXSEpPpj8LnkuWexntKAnImG0+dHiwMl53BF
h4S0YLOuZ6Rju2b3jTkqx0OVPWhqfqxrqtfb4ZArAfvS+DqH7PC9sNpJ9RMD9dc0wv2gV66V2R75
gM99HYKEh8verjO4UWU3prRSJMjWFXn0+kjziOfzo44Oe1E5Wdoc2DerAaxYmrgNopJ6kwWTK7Bl
iS7dmOGDsMKtTMKXOjPyUS+Rv7pTkdQBczdxdG6k8NLqxUEW2XMN5RTmjRdViRclsBZq7OZDsCe+
+6VHT2hYll+a8dPYQmfhLyo+ZkwnE8iMgvElM74tJd6NthOtz3kmvlyoRwXGwKh9jE3OAG0S1viC
WMsYGH50G6PirBB4oTyaMxIWRXENOLWhWjmHG8iPs67BupiAhOAcE/YgtfcwvU3BPQuomRYB6vrg
ZUkaZ+oBGcxznpnuOJ3+2a9zUqvQihMuOS3pk2miA2q1X52YblALKuIgBDnO08wPZqLvEUjUrJ+U
xt7My3BeGuBEXI4WkPE84NdQhaPGGH9aNvn5Cido1yV9teg0h9+oK6IX03Znyc9l9lQh0Yt7Cb1n
dOiN+Nwo+GdCcxsm+HMVNCkzxc85/Gct3DFXruTjbBMcJTFL7cRIv1WmyDFFjtTlDy3yqhyvrdLJ
73FJcxHk0TrYF1lDp+cVrKRq7L7rtJ6TvtZmEn4A2Tc4nhe12YbKfC7AZ/M23cnqsz23+7LFB6DA
lvBzjL16fUaIyl1UT2l6z3LC2jQ0gayLEtzGRVh4Szg63GBUqEiJqUWM1VOXkxtJZfpgvskxC15o
syWR2JQUaAx/U3hbkrZ0b6iSZ324a8OjGrw1VfeYt666XDtbufYLS87lyyIiUB8BdNCFssxSFuNg
Q+KonDDJ3NhnPDlKY5yqyI4VYtZyUJyhFceWUSNlxibiPZCl8zSxKtMpvCXlT+AvC20OcFwTZU4j
LTmx1TScRtoHzWpitAaHvOqcCOJ2It6BmA2zuxdNuBF1tYttihcW0AIdvkh2ewuT4VI5Vkh/cbFr
Oae3uuyNPeRTg/2jYRS2VAfDmq5bxdC2WCnL53XlGLBISLPymEuRK+rCnSpq7tfpUV0Y9LJnzq8J
x4LWJKfCHB1d4FsMo62pfU/Eeqe85cFMni2WCKl1iqb04/V9Yj+XyPZDaKxJAtxppOIOkyEfMKxw
6ipNfSsQpNpLfOiDkx0RTuJ0xR1VyAsI2RMxQo7Z66CZnPi1bDxT8+TJGSRi3vBuKde21e/rHmjC
BcgrBKn7qMCTln1PRnN5ChGvwBFfYGKy6VWH7ehfl+GS92cNfTVCCgQ/6MRyGfugjvpt6kZfLUCP
hdjGNqtxucnBgKLqWC6oCC9tfq+t/bicjHAbtJIrpavStXiUZmIHkRZbCTup0S8tXPnRLkdaK4Tq
ypXmaR0ivuJEj81hUtWtEWNIzE9yT6NcobEmL52CWUuLX2272uTsDJqmvXDOUebgS2K/3DeUDa6Z
LbXsRrSLSv14IA5326IKD+AOUFd53UAYZ2S7UkRXe/yT0VvVzT99jWhw1I4DLgWrH92oeYvmws9y
c9stjH/8krOxpiTX+wFAoNMTtr6clQ1WbUwoeYfUfiz2IdL5Hx3bBYb+rnjQCgE3lTstKvK4Wx5V
PpDWgmsvTxOdEMau10u3lfWLHF7Yw+wdaPfD0KTukOUHsx7e9STFjZJfoqF9ZGmwsxi65nIndRuR
QOeXyUnvT5qubYmO3MgDffSmcNOocLtANje6FR85Xe5HwzpV6fr+bQz1ZCv3qH7S58QZ1Q4/YP8n
KDsvY7Cl43uO+tNOvmrR+zHJP+O8y0Fkh17boioa1Vct2Gr5eYEpAqkIy9y37beqQqXIqSu0X7Gg
rihBW4aPaXpMwJJlm6UC/HzwkxscR3B3JqDKjNM1lgpHeTKr5wm1PJRfNgL94nUMC+H28XEUfDbP
ITIbBsJo7TKWMBUbHh3jYm90XscyZiULCDTUu02nrAcg8BanNQlx+7oLCEbaRibcl2Xh59W7XLCb
QPA0CX8Mt9O0b6LXYtyr6BoGmbhrTm8z8pfKaHGd69tWIff8CZEvh/SP+Q0u8KF+2c+IEIyXCa7R
Mu+mSID1yyPR7psYHCJvnUgSZAQlbldKG6VXDgrhH2YgfHOmHUnkW3kcvN3SKIeFjYsa9W41NuvM
xb6N531ZlIgVC/jPuB10sbe0ioOhJeuaeU/pvSKc9lmUeyPzaDBtHumkkbsFIdImrTyF5oKYXWcB
5d5Fu7alfGalTYqdLl4tbZ1HkITLMSIVWt4wj5o1JmL13qVoPnVSHxCFLxkkvT5HxyJhHHXDkc9q
gTtt7fJBZgoyodRiJA1E2WeOOYAcqfFzaC8Xra3IfFZ4MYk4dZJ4HBdjT7bSdmpst1Pm336yae8C
pBPdU7x6JzrTUTrcGFN2tCl7kGONZBUbn1Pl6gmxwdgEdKtn2CHMUt20bSCC8vKEPApsIWUlVCxi
Nx8ztdkRBOQTbUlUqc4Tko6D0tya6ZIa4pxpiAVFeyhr6mcQ517mGHJBf6/MjxkMr8+/05mucyP1
5sZym7hylB6VSPnaD+qeIE52RikfeX+IZ86CymsGzZiyCxTNrke7IEX6KRsIWu/cnh2bpXZP8/Bl
I8VIatlpluK1GPZVnd7WQlQ7Em5gISOR8R1bj0uKTImdWJiSDDmQ/0zOunVb7HMw7wKxxz/vWcU3
bPd5koU/JSQyDJa8sG5k5/k8Gu9Fey2ms8kqg+jGdi+PQHwlNW5aM7G8Jt06rSBdyEUtMh/sIsBq
PuEL/A0mnpOJZWxgdWpE3iwr0MocF5I/ZuXOsLvTEFTewCOrQKaWaNyG+c4gNbjWAAolaT9F03Ww
fitKZTSQjKa5Qze+qx0b4pnJnJRLLYqchhWx8hxjIq/UaQdrjuUxYfbqupHRil99lTfkTj38iKU6
RzqWYQGQkirjs85EG5RYtRvmTDu6/WdK8u+clpWS1IlbWNtU1qTmvynJ2R4AlBuV7e1guBVUz4rd
JUL5kKhVqunANm2SJZDTDGBOy2lEFRLnsgPsMxblIVPZgksq1YhehRqGHY4lLehgJndcGUnVzZOr
9d+Ivb97D/55zrSdk1xk0N5A+zi88/+x//ak1zHG+v4kN59JtyIb13Lai+WFhMB186WgSDJzkqwQ
xv/nt+vfscmrx44HtXVamf92l0WTEpBuG3SnnmN/6VRnzFid67ty+VDMhtC21lEXp1dqX5evJSdR
CSZZlGBL/yVrTNX1/y9GJsOa12/hOcWDqPwlhp5n4qGqpFtOsMrXMm03qWXR7/tgGqBKukDGLj3i
ST2GfXZrJO1FupbjRyK65zwbQQdSvy+i7WKPjhKj0pNovgk9RmChfzVoI6Fs/SJI9+UUPahycj7X
1bFPfvvoN1NY8vW9o461A1ptUb0TtEgWrDF2olVuWyeQhqtPitw43qZO7ndhO14ka1cOV13HoSJ9
jLV0LwFohP1aTOpVKmmHmNl+krTnds1NWM80+dhlvZUrApMssZOk4ilD0CUB1S6ltAtUwHZppIVD
RJAYkzc06/kLOUuTT0cxsl9M4tEzemU3qKdi6S9jaBPu/KDq0rkiSWhfKZLD20MGVIrUJ0TRgvwI
7JrKoPxP/hYa7SPC1mNvp7tMUQ89p7aANBIjnh4qefwOk+C8uqjzJ7VcXzTFptIgb4zDQPB/GMwH
a7nn7GWKho269cwyjvCSAIPodNQHNqKiOmUGOvEJ5uLB0I6tKjuVCJ+Xqd4nSXg29N7LP7KOZzBZ
x6Z/F92H3DYUGb7FDctbMTw3KKYH9Rfd44cqGcesFcipkQtCvUQTO73xxTCK3WKnWyP90a0Phony
YrIrID7rNVtNUQPPRENn4jQjdIPCZ0OQzCxuC7yyYQ27BDSoAyDS5BcxZU4lV9tJnGmqiLuTaF6D
GFHRuQWjWkWA2rtqf+V8iJVE3yzIiEVOoFyj/bDejY7IQMaMDKJjfkcFflTRPEVGul1COtQNVnjj
W7c8pCau3YS6V6AGo3qWaJUjpHtLNBpyPNktk50aHkXAiei4oJzKbkuLLo4KsUX76jmVAi3IQttG
TMLJ9K5QpDmyc4qU+K0YGGLSQZbUbRZjPiwaxyQBu2Kvh4NvYmhpubJtcU0lzew0qeTJS/qi5Ta2
SHk3BMk7LvVjozEFo60ycaeczaj05bR7WOKPvCGnpiCIs1TiI5ITSocAgkqcUW/SyoZAyJjrobY8
dM2+SeSdbjSeNu0ye9+jB4dIGctuhyDnIskPmg1MFBT7vPuSLJS6zYWiY7euPiUzcoZyr/bPzaS7
EoeBPhUeSB8duqihIvIyY9srWH4VU+IBEOf1xBY6U89917x3C1SPFD7EIyB85sQCoa9ZUMcNkGBU
9OQBSevW6NhGvQ+bUwaQbmhE0y0fiE3JCZzhMDmeo6FCfZi5FlPp8DUX33Wcuw0RSH1+UVtYRQvJ
p4kBDS5jMJ5MWjnMjsMSSCFg+FavNdt52XgMo/SZHbfLznczIYLIA5TzUr5LEf+JecQPuEZAYyss
d0WADhO4VoVuI+g6+R3gYEx0+iOqmIEienPBD0KxwlKUXgiMM6IEE+V+ZP8tzTjejgMFLq3R8xpJ
ph7hsfphVxTIQvtLp4+3VockAUyPypITGumqT7H6GNGWuuQKnc/5xqqoTxc/wL1xAI5SCjeD1VHs
Qx/RnGEfRfLW1C/RwmZy3I/p8zp+5RB5dfdhQV7oZe3G9vMyRF4LbgW0NJpkqZQvVkGrnqKdRZm/
o1nmfAy4SS67YjwOov3NlfgkbOKpLcYzm8Gcrre8uun5D8U/zMQPPMWCBRn+9N/G/oLvtWknEucG
7F43UzfVMmitg26l25zAjjQuDhX5HGHCLo6FbbMeKqhXTXFMETJXElQKWzbzO2gnR6MCsc2t5ziJ
d5WGRW6cdqmElGuB35LqY2nHx94K3YyEzy5M2MX3vFw0dLmbTPoe+UjQQm4ld8znODoTgSTXRDLT
79pF/ROr5dbidGbNXsqeulLVIwU9xyL4UCwcauoONF5YQP+3ypDOyLg2bLjGkQNrnPwSJ6Mpn6To
ZcqlPTTSIQ6wXMlAv8WW5M3VeejB3UBsotoGcSm0ZZeWfKVnML9UawxtMOBMQa3fU+1lwmFhc0yW
U2TE29LIzkpbb/tkP5lf9qoibnR0hvtuSPdj9yUXBA+nsK/N0zCrx6l5J5WWyk/EINlbVsd7LdD9
GNhhyG864StGO5+nFXnqjgjQOMo4pVberFISPT/h89hANm+jgDluXPwK4NIUT227zs+nOAz3cvVi
DxzYHEXvxXwp4OwUIN64RJpgCsBP+uroY2y6HfnFZEIpR00Pn5Zm8Yeo/gwt7zou26Ci2pvV2oLD
ju36JDUhaQj2G0pTR2rNV6XQmGb5EJWtpFIOAgjYCe2kEwiTPM/pw6K0d718awRonNjBmeP5pfjP
ZK3eUIuhzNchQKEtMf/WzCuhorsyH00RU0TtT6imgwkc/jkHQrHqcweqcf7T279T82bo2KbiS2NE
iI7qF7aCD2mrbtWBw362vIZ71fUXUXVbS5ATL12jEP26Av+K3nosL8lk02cPWF+j9eXG2ahti44w
hiw/w42e2vQhgNRuglsfQYhRAtSm+WHJIq+uToPArZZsjcHTisA3ABzUrvPIFeD8bbqAgEjUMZjj
NluX8VmMQp0THKE2PLAxGVDMF4UlTzZlB8rbT2G6DVMGYTC+mnGyw+HsWgAhmY3LJyyxIfPp1/gU
YOnbS6fpZ7DIgLxPkbLjLz+r7FRdtepprLorvR5t9z4psEf0fqpPXQbvlC2nhc3HBL3URzcBbrDW
kxKlwerE2MbdfM3ZFxcXTdmvm7Jk8AQdKsprqE5OCf8cODXWjPEPTJlcvDITJdNb2cH6EdQU9pUv
mBZKgJYaWG+jv8nJJWoiJwgJZGyxDlTMUvKaJWDu2orQ392cfBnZp7BpLAVFsebHMTonTO8kXaVS
uw3UB6vv3QKcSI2L/SAWwgHwlbe2B2EG3TfR/1q7JEFCuIZHBjvUAnOJfSTI5CEemlNJwnllzzeJ
svnM16LWNdo3hOpzt2w1xOqJjmuZ3St5IBkYualXO7O7Ti3gZflcTcxbJPMBDqjVr5TBG/TPZnaM
IXmXVjylt3lg+tH9ubYREsgOVBpajdQLItmLosRPJcNr4KlL6SuPQ1IqOXuipUvrUx5Rgtp0cMXB
YSrY/cPBq8bVLFkShx2vaOY9F+wkp82CjVvaZDnnJ1iwIY5OJrvCvKTeYUTD35JtqcJhpizBGS1G
i2kAnSbakL5lpDWkSv7I1T2VpqMsNReJt7anfQLTgixGFCkPVvgVyu/CxEvEi53/iFj7AWff8bo6
dbvyiwWgaeqQwbPpBqpLWNrFzXwSI4zdcofzZZwNy9kS31KH5N00mGHe5Wjya9o4co0yN4MiN3Wv
wGGoy8cA1aE9Izclb4hAHsQ90jYivmZMWJxr5UsJLFbJ2hvNGn0m/0a2fNLHmvYjgSKyXMftHMdn
ThBe0RF6oKITQOPwuiwXeWQhwFq04LSZ6+fE+IFVU9p3WUUNm2e7Ooiv3fiQWldIuJWAYRGaG+cF
bh7qJSqv5jUcPwfJVziOLBTdbGGGCQzbmNzefFujDKLwmIjXLHxA7Y1VHf1juhXFy6Tty3uRUF4/
a4eslE6G7QQVCPZuIWEgpLNAGv0EKVbGYi3p7OMw6c+WBYRWo51deTe2X6r9ggkxC0kwHo9pKO+o
oqz1t9r+yUR4mrAkDGjqRQiBBE5ZqfcS+q6DqxmH4GhVptsA32VMomEuiCp5LklRLwWJTRMtlu+L
aToxK/G4e1crmEGNWI3oNzW/k/C9jovzqewyN81emxImCwhoqQunqdi+rYaVgi3O9xDiyUmArnkx
gDQPeUsgjIQbyDxK9qm3FxBnctiIa9L5nIT0MrNRMo+iKbHAE2RFS9bAGmIAWNUsw1tIZar14aXI
f7vAZjorbr2srLIANbLgZePmEOM+iKc3ofymecLu6pSxTGuGTyv8mFpYzumaxqxiqbZkyp7gkbSB
Mkh2EtXLRJV8E+M5aM5Z+T0xvspsOLWA0GF8NKUE3TOL1hCC9VzGkEhmQgFQvo2JnkvNDoIJ5I7G
Wlv115EwZ1fkusz5oF7wZjspblxVbwHjhZfb+kXNCn9Y+BgVuoH+1K0D04qu9q3oS2fxRFZv8S1q
zbaPVZf6qMOKGYOc4LXBiMWqzRjQkVjq+JYZA/lN89FeSxm/s6H1plnZDvbJioanWAZCB/jT7B3y
Bzz8hzLO97Z1sCTNzfvFyxr12zQQMMWsM4zxrEjo6R6h110Qxk21KVL7IRmTPyyD/FGe6NrVnvFD
eJVs7JYfXbS7XIcW0AfEsu20qWZGQpX4Vsq6fZUO6SwPtbIlCAavfcU6NkNOPEGnN3QEtKx8Whu0
G0FIAisxIxnvEftJy/JtpjtLL47/2BKr/okK151O8+qkTQ4k0QZ53YPQYTCk8DzK2daqXhrpNK+v
V30Z7OZ7Wh1NRFPQLq1j0u1fhrg/GYm8N8ryoVZSZn+UdOtzzOvqIUYe39Gs0EWzawTxUZrDc09W
TClCZ8Qgmw3E0mgRarFZOatasptitxjfB6Mjdex/CDuv3bixrVs/EQHmcFvFVDko64awLIk5Zz79
+eiNA2zbP7bR3XJLVlUxLK615pgjVP56QnHXPltacuk1+RgMvY0Fu4H3Rx4HLq0Hpy6qfTi+Menq
WOSJ4V5AzteFr+h1Tk351U74D0yowwLppc0BJgXUqJ3TMzRr1n4+3jZ7xR5gSlkgAlr5U4C2TQO3
BbQLOPKK5VHhgTadun0wrBp32BQxG0HYxiYRBkwDciiNIFVadBVNLGJE5SjNJuKr/EnX5JjysyGX
DXsWnuSkYtthLX6xhI5UvwsklZo4OmjRvkSuEoK09DPWVhqToVLuhgW8RBxOQ/woS91BMFGFBPox
6gBgEsjJS+KFQ/eg40HTYLIVs5mqwsmRhs6z2g6/hy1kO7sKzbemOVpg+qacQAohliC/LiivQ1xs
P/OK2El8MtOVQD+MtkkZp4C4qcNC6uT8lmiogSX1wUq6m9V99IH53ur5k5CaxgYrGHgh1DXWnBDT
O226Oj+bZubUuXEpy8zTS/lFNYIDZHRs1On0DNfRms9IvjeLSeaJwW6Dz5IyUO++9hpDPQtz5CZz
4ieCF9BHJiBza0i4FMRvMRCJhEtkqMO+EoM9ch4aA9yYAJxnhK8/pmiJMxdLWJ8p2tGYbUODjMGc
LXxr7OeU/dycihistLumN+6KEZJGxuQVsvuM91aFe6Vh4uzWUu/Fe9kKPFMTwMTlc2ip3hisbnT6
kzrp+8Bo/KnXPQO9fs7cn449bhkO/llAzTK1CVvT5VNnDDWANGk1uBbWcGox7UX8rMz42MQGxg/y
szhPp2lbT8pe2FvWGrY9OCnoAh0+26h5ZzXJ7HDRHdJiLpZ4gv9QBidrstOeEhfXfy3T9guBjMQM
i0Hu01cu2ne+jp0jFM9zSdIDsJsC9y5XBNRd466ZFYzpo1cn7xNU+e2ZdBLwKiSSVDjburWzmmVK
z927qJd7aWJPEIzOsIjH3CTlUda2ggFq05UI8WUu6LzuNyw87vCM6I3mqJg0mCzj0orFd9ppoDyU
iw+hRI9eg7gAt2HlQYMlzl4vfmI5M9C+QJ7hJ5npVhjKyDNYlDV59IhpszhWRJxUTs9RfquwKUr0
V0m6TISla9FN6vR3tX0UsMcUhg8LO0FaB6iQO5wjUpSb5V7r7kVgXlOx2xnya0kzb2A2jq1LYhqu
VPwMYDCNiemhht7FP8fpOkpOsbhZDvP2uZljT+lwozwWueV3ybNgQqXSp90k2LIU7hXTsue8tKla
9XrhcaMjkQPkUGPIu0I8qMQ3tDpZtfGrJJzkocSoK/QLmvM4X5CMDeEuk13MOFxpVg9iLD6qaPDb
S6KkZ2ybdhUS8TSzeDAfghV8ExB5AdjJzF5DlOD7vng6E9e4S6HrrUjGXPQH3MUgxg30W8drLFpb
63M26K2bKU34n2PxqU6UFBJEeZy04y6EDW1iXnU32tJJlhBbN15ew0hX6KQt0mlOJ4R3gzsZ6evI
fn2YQ7anSN5V6VFNbkqW/JjH0S86UGe5tzWmNTiJBkZPWQNVfJ0mZLTE2A6yreYccFfvRkxOmC2y
eCtXpmNKLzI56AAQm+a0qLOjCJ/mctPR1Hehci7mgdlhsdNCA0wGbgRofZ1X9f4goyNGPLn6pYeW
bSzrMy3dBrTGokFTz7qT5JzW76YYbrVIIkCAXTvHIWTkZNBRqPJbCk5Ho0TaGQWxnbI7w1Ho4aRY
MS4XJk+m2GL4CjunqDG9ndyExtnIkoVzYY4MvqyVk543aG5uE5mvAxAHBktlgFt4pV0MtXpeaY6h
n9fqBqcZkHQTH4FUsrHxu+RssyM85yKdUJbYq4zB0xBzjWzfktg4Ui9lQ7ltVI2ODEm46yzzpsWP
hmRuGloTa/2mi+m5iIVTPawUJHF4iRXYhUb/ZAmRVzTJbdB/WsbaA+t4NueQhj9FO14asO6I+SW0
YYBrGJvUUwtrg5i4U1t6JduZKj2FkEcKxiO7S/rnjTPOT0YxXCJtcoQao0bBRGiqOBrqFwmdyIeb
++0vNUuNdIRvP/gT4clppIXS3VqceBYPaQg6EEyLUGP8Rw6CBgR5B/+tOo3Hu5u4qw7kcXcHAkR+
wXf8HaIQd1dv+VVezisSmz93ocNfhKtIYxV37HhZZG8e7xukG/xsE9iQXnebVdqxft3dN/ccOclm
x9evVerBFxdtx+7u8hKEHLW3/i3/8NmB/bh5XAUfgf3lUvqhReEgVilLvNmhgVkP6/FxPcY7cpLl
sB7/+lN0L/z8cZWxrMe26kl+HRd/veEX+RdtyQ6BCp+3Hhoftb4JL3xM7MrNLugELoREcWSJjXzl
zgWIXM5rffH6UXe+cnYc+p2v67Vav/DudFE3j6vOhRPgwP7zo/XSrO8eOokNu3c9s/u0vhymA29V
biMX/Yq3ngXfLH7oQLLfciO4sqtgJ14vMSfD6fKevOuFK4BpALZa9rQTT+WtuYAd3rnV/BseECCp
2/fTCUmYtUEwBfW0j07FLtqmh8KtvfIknINqU718fXFdhs3mTj8SqcxusxG23m7DT1clztdO2N75
VuA8Od2v+xdn/ZVv1xv49cWN+/pyN4Jz5/5yeWwupzv5XFbuunt/5ErtOFqXQ6+fpoPgbHjperr5
dsNrdzvXwAXmhFxLO6Bl4oZJvy4Sqh7O8Gv3k5HCMLrfTXv97fW1XC8GB2/8awzdv+7rAd45tPWG
MFYdjm+9O3wK2qPNLrHvX976Yh6Fy/3RW0fL3dtsjh5jMrKHzVfE/eAw1xd5/Mc7MuZ/vQM/Xwdc
sB7Mfb2r/Brv7Kzf8rM7Yqfteg/5aB6C//8afswPOKJdsD4+O46OC3P/YiCtN249oV+DmwGCLOr+
62KON3wYbzF0v6h7iFGAYxTjiygqJjXbTskl6eikFUejpgpypuqiDzdSkGn2Y/DetZ6wIGICh+3x
u1PDk5kjEWAd6/Iel1TCNvKiu+ewc3CTRq18RyxzbKjuRkDoBVadkRd4LWIRIBlbW9lk+A/Cr9ip
y66ExIzRgBfBZsM3ds/imUjPHdrLcTTwfMltBfLpgIOExEQ4W5af6XBTxIV1Z7tCHzqc0BJCUd/m
AJjUzdNXVNOUwXCh02HRxJ1bxMqpot0hkhcqc1Qafb5cK3bpAKlRuOi451TwK2oq+QREtcBNgzRA
tb1lPSzf4kGp7hqLuBXFG7lpcFyhhiwhK8L6xslTWd4XPYcVCpcvs0g5Cc5L9m0QeRY2EyTKbTL9
aAj7bKgnnsYKgI3+WZcv+L22SBgeejVbM9ew6xhF/84u2Gu6r1H9ma1Y4EJjfhLoHTW4Mg1ulLSH
MdSeC6XwoXPuirJyA2gpS/4I68zWIxn6NyButPpbPKAjTkO0oKDFaTO5pjB9GAu0wEB5CJb5xG+e
liA/LBC2ibF+GanWGujQqMiUsjnHQ+pmOhI/MbD1vb6849aC103GdXJxUXVGuccxtMBaKHDLBXsQ
0yeZc8yx5gf3HyCQyNYZ0X2R3mXKMRMUoW6/sIM+TvS41l7T3N7Zxe/kCU61oHyk832lFYlSQ0cJ
aCiIbEO9t/BBYc/sluVZNw+KdERH07MjDrtjm/8UYH7kHa7xcUAeDnYiUrdLa9PNQRfgUXWWfpUX
X04lT8M0SlNQ6Gi7KlPshJ1eTWbRTL92sDxVm08GKE5N1Z3MljtLJQT2lylPGLMZAWj0tON402Pd
o7pijhkeD0ek1EeisFCi5mhQzB0s/MOY9zsd1wFFt43ksR9E1VOA2/XkvMBTKfQ9XLiHCkyyoYgt
k6uZyzhqmbbcyk7f3VJk3clMBMBRHfa0wvdmnzgGzVvRJEnkmOESPCR3APxjCDkT5AX/EN2vtRDb
l0IllRyRqwVYvbJ+suGT2L73Vi659f4A+F+s+Fx1XprxIA8+YuOUjaMct1eM9uDlWkd5QTkXK9Qy
lUQbihy45djVyxM+WPBatLs1TQ6NLy+sU6wugQtW9GtFvhad/vKMuqCTedqLEOeF8ZdwrS5XlSBl
GTgpUXq844eKoX+Zz/SkYfh2pkPoML1qQ8IvdL3E6gsHnFbmLWlwO+1qLwdFTWRH4dte6X7EA6Rh
BFlqdDCsa4Y2SGMKk8LgGqEygch2YFuFUianXahxc+lB4WOosWGXQ6QDLYU7VHi5uinlc4CGSeqq
U7YU9iJgicFvs5HGcSZxgpqaqelsKRoOpTa5k76cgpyunmycKZEekhoJ8aw8hqmbEC/czoWXCRQa
5uxPk3QdKuV5CVd6AkItqtZZdniavERpT7puPal8r8WrD163nYbqWLptkz4kqnykFD9VssGzFzna
PMFIfFVpr8gj2rO6dUVrvgjZhxm9yaAMgfZkoVVK5hz7VoRXMtoeEfo4wp/lfTb3K0O+g34nMDvq
GCHLuXxNG8TTvaE8leKnhX2SDFtSV0817vrMd0r8XIL5gag28LYTp2X0klfSwwvqlQ/SvbAYnecX
eS62isXU+GVS2hsI8OgEQ9z7CpsHLfjZJcoGVZNWUAWahzprAZ7fagEh5DK44y/w/8OEtlmdy4Vt
bPBiVRm7b+ucZtBJ6D1q8j6yHGi/G0Pk/JmtZnh8CBZwzYUNH2G8ruxqIfVqwLmmgOvKsZvmqQI8
1GB99VB/lweFWKVbBuRbMXe3ReqNRuFA7V2oy2aL5GjkGkJ1LDroi0gzkvgB+QHNekJCzNfYglyI
lxKlcj9NSBkDX8dueWkcmbKjnQhJ0LSthHijWX6mX2ONHrfY12TRROFnIinbob+15h6yhgm5pIlu
TZjfVzA2iOD7W1/BCmsyZKdfSAQgwEIEgon0IJx9UVPPk6q4w3vwIS6uMMGHY8tl/iT0HHEsYVoV
n4KE6K2Y7EFzmZannAAFWuP7NX8jd6cf/RXSePeeAT/bsw+R2Q7u3+1H+xHi22feAwcw+ik5JSdl
3HxjHYQ53MZ0Es96pNwA7oohZV6lKzqQrXzSmDy2uFhCPN7QBLmsTlbR1/d35t0UJ7i3PxYclD7i
y/ohlKuO8WhucQ6+83+2eldJMQcMjt3MKzzlrfnaM805sStcRR/y48fDN+iVl7ryx/e4Kbz9E7Cq
33nEPj1h42TL/BMcKKU3DRRU1PGst6ViT4y6Xm1YYJEyjrY2tdthkZ6jNRBDsyVtgAMnI9Rc9pKJ
s1OsbCOmqGRSHLGnFNRR2aZ+Cx/SzGaHuCRbNb5jFkCK3E3RMaf0o4vII0s7qFFg3GV/TLBlzlBs
8lilcEr1m8DFA2z3ibNyhARnCNStS36Swod8VI+dOhOFuGDeQ1CKvHxE6ugo8ngmfp3lIzmpTJ/Z
RN80RUtgJbeMvkDVmOgC033CWijQscpCIE2mY/5D20TjAeOkEhs/LYLwXsKBMvo33Po289oVSeh9
BTro44yV8LIx2MYBdhueXD83UG6bZHqTRmmfxvTkkJC0YULMeEzAJBhVoDryPDiVku00VburGBkL
mS9mvS9RHibLqyaYmxbL0izDKTbS3ZgGXhGPp67MbigfCyl3pGZxDIOtHNmUGrsQHRJYrEIBlnDy
YoHXDLrhMayRn+qcuUsDAY1q0YScqOFzo8qr/VVOj0h4KowHof5SjUuFyW0WfwuN9dm39XWYu8eR
elRE75uqo09e9SYOFoxtIVvrg/pYhwbohZ2rS7th0sTtF75Pln01MI/r1jrkKnJbPQTKRvmwutg1
tJmyIHH6PkP8TRNFcxGjOFY2bDCk3NQKvHNA2J4GTm9ijj3RTtDxTapMrygjtw4QGcuXTv6OQukw
NDrEl/ZOp6oK9DdR0F8H3J5oH2zV8nWasHSi+Svs8pb+e4XAFlJEVHny9AUnbbIC2FblZQxFtpgT
PKzW7cJPAwBuWThPRUBRhMPAADmp1c3nZml2NEd7w2nFZFNoD8I8nIVSRaqb7UUFPvxLUWARpOTp
veZs0zQ/tQkm+0gaQWWMKHuF2a+FkKmAahLLT+XFacFhTS0/NNX0Vkmim4kWI3s1FkdMUi7AE9dk
pjlJDkatbefCj8Zblq+iEmDfovTzikZpz+wAzDunGqwjrnuif8ZIrqfgO+yvWT7bKcQ5UIynBC/y
lZwjx2Do+UCXfAZLjg4EyB2CHrhlyl5LwH/IqhFWazNUhq7Wn+sKqpI4UKnM7joaUvzLFcCcvIyw
jY8Rq9xCdiMo5TNCXMX2PgWfszpC6VGgxTih7uK5XPAAZGC2wzfz+hB6bYIEJ6Ef6iTsYkyKIlQi
pnCWjQIA/FWbbrWY+doYboX6lU2ZrLwa0EfqZ6PfzTp5TSnlSP5Ij9MImutkyk5Qlf46pJ616Lui
OJ52tUwAYIfkbdV6z3ZbwzCW0w8pOczzErLs4YDlDEyyKaFxlf5UoIRbhS2eNopEQDXozxtvnD6E
aN9OX+IiwDDUX3vM9JbkOtcLbE2eC/C0BZuoVn2X2ZkLhXSoIVUxVRmkL6/43Iy1K08cXLyTOeFr
ZH3FkKCq01Ip25hmOhu9jylejrV4M9tf5DIooaT2YQa5VUfC8MRHy1ofHS4fLSIDh8phMbfrnZXN
FmLVslWR6xjVU2o+QulRonOa7OHHbBLukjQjCRrUs1Wr+wl3VSgRdU7LV1UvSVDulSBygLo8tacl
qRURwX5DfBTw2uaBpPsaPKECg5K6GZWnRXwXZe7w8pGSNML7pxiCQTKNFSaiCAPscXRMhHRVRLpR
OZ2RtExC8FwL1suiaSeMCQ5wELaokvyIj6SlNiAKbHYIvEUz8tK+ga+eXpOiZzJj1p/FcW8htJtT
HBgzaYOYnCk4eOK+Z+DCGusQG7KPLqMmQZPS0JKmaqSlKhQ2TrQmbAfrbi7yew1WaGbhIRXlf7CM
Vyb1Hw5ehmzICgFWv6I8//D0NWYqjQaew7HdJ9m7HO1pgYMwBgLO8v+yiFrf67fP+mVzqaq6hrWx
CYfkd1Z3peil1SdzibOE/NW0va92gR3AsQnH7qoUNw2hlhydkWxvpBE2SpC2j7QsWuUf9nx/WSuv
bHhDtEwRsyrDVP7wuY7kRZzxiYBlbP6Qi2/cpfui9RBpdmP1L4c07f845//+LPn3c06aQUsWjc8a
k32ZxX4g3bjeHxkxSHAkkR4PqpcV6TND58yezg/BlSluhPFfxtp/ccl13LOww9dMSSM+xvjD2BpD
f2sKZfDjlvbssBXmBQIbVrE90IeCU/K2ze5B+EM28bN6kuJbDjNLx7/330fy9zD4/Uj+GHJ0HUxk
bhxJ3typDFXIAc1thtUZ0Tip7LHz/jMAaSqsbrFQXf9B8V+v+e/j8PcDWO/Zf6kLpLiLcxMx67F0
GJE4CO8BRsabVNIaeMrk97j12vzEZP+Pz13H1Z+fi7e4rpIDgQ2m9cct0BMjmwMT7T8J5jTCMWDf
CWSohd9l8d7S0s7zmzXerOFf5/uXNZtOFoKpoqTQNImMkD8+N53DCOtBQz7Sro9iZzLpND6TEKAI
jrkZ4ZD9MwFb/nvYK4aioTkh8VFX8DH//RIj8U66BE+aIzTU0CeyTXjWyW3+yvdlyAYLpmfyRl2U
dm4PMvcxHBMAsRBOzEbxBwPcPDzTEPsI97JTtnCFUcxtBjzRkOW60S72QV4G/QbP3iUEge2YudPe
xTcKG1qj8VcS2LFHhYlbvo2ePEb+tp14O/HB/Ax2ZEh5hqP4k0+fks386pyxyzyMrnnu1H2U+BIs
SUjdGL06GiDp3sJrFnW108qQtrcwRQXPeOzly/QGYlO8FltR/gFPRJi8QoekfK7YluBhg378WfqW
AodWqSdXXnVSJvAFWJiO9jw/yOEmO84IAvfpCzfdELzWcE1ciY3Hf44B9e8xoMpUu4ZuWITXydYf
85CVz4WS6/hoqEXmG8L0FRt0mQpI68msAZ8VboVXj2o257RG5FXTEzfY2zEX42ErLU48LK9I/d1G
RiORzBBP81ttqJd+9BqZ8Idkda2T9ygzUAvy4MbDkxUrbt232KF3dqW0P6GJnCexfZpLpORjcJO0
9gP2KG1DTfR7NpO9+I/F7W/tE1FKGom5JtonEdHeH9azqVLKEpx/6Vj0XqRB7FiocnMTMWs/sUd9
z6nUgmBgE9A/VKnwMeNgpb+x0tqcF77ZQfG+GITpxHTzKgf1+c+GRhqxIfeuKs9js9wrrf7HNKH9
/eyosmEg2+LRQZYv/nGr2iIuhbzMlCNcbUzxIM+10i4SX2JEWYqjOgNx2801ly9Wdunza2dcMtFG
+Wsl2+iSUpJILuuqBHEDyjukBA3WvDx53AXc6PdrfhEpYZAOafRvsAMOiIKix1nvtdQWwl0Di744
JXtNeMb3MDD2if7Qj2R1G3tB38ISi9Jn+AX/XJ+Mv+zquVcG9BtdYndgWX9qvrJgpgAucxxDXCO7
mNkVwMNJilv9Plm3MHyZ6x987Sc/oDU8P/Zek11y45wqLrlfQnBr67uosKY5dCDw+4zbJ/mpMU4i
xb0OOdrVAGqnN73+ke8t4W2q/JUXrf6o6x/4DPThLk8+u+wRH2mpxf8ckBtgFOcFZhzJ0WoSPRFK
P0jtYZ72i4yW/AfgJHkpIFRAGCjbO1g4h6aDde+EvW3uDFyxAEWFTdrug89SeYk7e7XzPaourCew
Qax0IcUtbO1HEE87hWsMfeBAwbUB3FmBOjpzmv1Zf9RHmFdu54X9g17ZC2dsXkWaz2wnGAIP3K5z
QSbIBcdVvbQlT9mX0F0AY6FubPKXlWfRfUe+MKOC+CGTyl3tdNUv3gcKAdktQ+ibu7bczcJBVxHi
7uLGKz9M8SPPbsJ1KslMOCgkcqwS/ktx6s2bNjjGgN3/qcQEiTIPcg6fVMkHGQ7MeQ4OlopnP1XR
VqUrpRE3+cJ2kp+QqLKooA2eUdy1ijaG5k1ETTn/Wmn/2taugwn71fUREpG6/7HFU6ouQvuRKEe6
2HdcOvJqO8L2gIJ0m7FGbZ8YFqwMGo5M/pw98wN1uIAQlWglJPFnnR3IFV5UH/YHRivoIc7z6qwL
zxBX+dXQSu4xpvRbnv5FveSjH6d0b25yeYyqvcWjRx1UKg855/9ZC58LpCbzsRQ+5QKcZAcHsgcn
IHj4SXrqi5P+oRAiXr6CbhWvVfZT1y6Y1gfF6zx/agwHHFsnE9AJTTc1BeRJv2OEtVuwq7F96L7y
hwA3k/iCxYBSHg1YEgzaQ2rsi2hf9Xhf20KFUH2HZTiv6uY9NzRQdxr8LlhtcKWHea+E4aaXIcmT
ooAb6LEL9yKE7uGEQAfDFxWCZOnCyqRykmgYKT66s3/cNfPvDZJKPDd7FUsiMpKY7t93DWUSiEEW
WvKRKnGEjB/Rx8IuzImnJ3IFTIH/YfQ/QylBQCNr50r+iKQ7ln3KcI01OyXpVD7Up1I+VMYeC+zh
gK3raVhQYrs0n5bALsGfdgX+lVS6dfC85gtf9MeBhxq8w2Y7TrSiwCPkFwyc2WMXwS6RrsNpmY9V
te80ptGLrp6T/CQjfsI2rmcU84E4TVcOXtqAqIs9mLdRuMPumuCENMDGBdNGZ6eJN1+58Z3PrmLA
sWZt43mE2KFGA4aQO6jpdgapbEOhACipCm/wcei0QMBEB5dO3/SKmtFXqZqSC4/YeKh9fd5gWOtP
P1C9SymiTq/zoKrTKZ0VNrMHUqorNA0B+5eN3oKPoqajd4UXZPz2y1yeTcwB/RYsAyzhu/vwtaUm
bwEC2ICdhM5mvANnVnu1PYj+1NnEJFFDszlnFeikA6LC0u3FjV9S57JGSofs1Je+rDKFo4iLPhmZ
CzLDvW66JisRovyEtA0wtw9QXonnoTsHiDBU73+PJnMdLL/vtlW2ORa285pO0fNri/pfu3yobeZo
Aikek114Zx0F2OdaBZC2kQiKPk5dqzy7JccPg7VNfsaxuMSFk/AaY098jGVgr/HF3D/JT4yqVvB1
zLq8znrr0tvEidCfMoN7H/+U1m+Gz0h+MquNSgj0YY1rlLZx4uED1NbvGOkxBiFZLqrX+LQBU/hN
Pq0IHnJ5uNLsJBWbsFiEfM1I4wOzBKyLH0Slo/V1StYgLYciuK7sFIlNE+2t0FfHZ4k3HG7ph4qD
iOEsaCGxAYLeLP/jufzblJ2KRRRNumqWroqa+YfBdju345RMC/XD2YQP+dLPHip91K3KYks4XwQI
Am8Wd7sirmNw53APrVtwQpal5YfxjR3k9KWwwnQHiV46mh2genppdXgM6z08SAUrN8mpJq+Krwjx
6n8cv/RnAj3rACdAcJFlEcWniPof28CxVxozUCL5aD7BeHXHu0TdM9gBPRH6SbgS4vbgVt0pU5Ck
/AzbK3gbohioz7krPmWCHc4El53j0kHz12FS+tFnTgXSVGxj89p7i3SnSTZcBBqbtIS7h2k4G4RN
8jjKLrMOuYkCNzgI90O179Uzwqcmu6WRH95MbZ25mF3UCReUZs0WkjCoQFBYQuO9hdOtjxEJJFeG
oVZ7Fo1o5WG0ns2dVbA6+TFg66CdJtovzDXhSq+TnxAemnABmb2m/SA5fXnE6wARWaS9Y6SZmY9K
vmMysoggfpToEiOklp409cTvLoAS0x0cJAUYxvEstsPBN2JYYh6hPvH4IqYunqXhdWaj9szlOTQ1
2ruVPSkIvgEnMMQj6iOi6vpg3cEMC1u51a2rKO9a6MOirMq7aN4yuqXw6c3ndW1jHSL0jTVlGR9j
Wp3qudKvYY7o47TOFutspIr3ob+EsJ9hWw5OAyUK8miKqvnUJfRFaDkhTpn2/F3Ag6m941jKIuiO
PbSCK8grtlvkNEVolfKPOgWJBJ+TYQ3j8loyGVSIPDb5B0lJUfhgCD7JEiOQ26lNH9mt9DixFuwg
3LUjxpz1v6cqwK+/56rfBugf2xXcyVt1iKnOChWHMUREhYSSuIYv06T1AT3nuSrn73ox6VUVh3im
85pvFwy/g1k7iM3UoF3UbTwbXRoRRwERronytYDVV4gTCpcIBaWyr4z0Le2x0lEqfFKEH5qFV3QE
jdC4KZr02vflLhmsQ1KUthWpz1lSAXsXb7oQHTSj+lkS7TUu6j4f8gcF36VNN8k3S1DPOZaoXdwe
q0F6NAeB8vcrTRHy0IAuLMigtCNhxBRDDQJPJA/uc4AQ2a0PauKmamQfzYHgW9dCvSknHzKtAA0p
0ZShSiG5YyYHI++w1lrl5tA6wakUGVplai/SiPfTUw0PKaj3XK7N2poIuLlZFt4Gi+WKckhIon2o
THtgMSjz4KjUu+FsnTsez2HdYpMyIQF7vk9QQtYcJtr6kTrg7nGro+FJFkeWqG2dsW3sQga5uBM0
t6bXpGPLW7XUFspX3ZvbnJ1WzemIMqFazVv5qKErS4DYUp6QUOQW1ISYajRWuK4q4SYNvlwjPMo+
q90RZm2QuEHIZsC8BqGOQhJ/mTl3Nal+UIl9M6OJhjynD+PUaC4lPdc8x724Ca9VS0eMrjsLleiJ
w7e4yJdBbHQEZid4WC8aczcrrXmbpINk6BX9iZa2pmb22xrFviahZyUNg8bhA4aU/3tsG3/jjuRC
MOsaBtEMFON/zL2LBBUCjwvp2LkjB4D1gx2jNYE/YJ0zGeU63NMDujOZQS/sqyOWNCzHqxEpxMmX
mvzoDbu+ccKIkcCEDRkglO9suFhUId9n3YGaF1UyFKwE0CeU3e6QvTCpZWxioCgVPu49GD1iZ4Jb
XaIA29jtsUzf62MdesYehjHOEkg2NcuR1it2VwongSH2sGUbGO6n0h0xf8Ue75BkuMhtWa84svn+
vy/TL+zvj90KMIXMCiVJ8grI/771rZpgEVb3FvKdhEs881AQV+JNcD9GOy/YH5UHAnabfsv1UDGE
owlG9t5zkeJjtyGcsaIUfeCvI8uTcxquSJqQkyMBhFrMtfAHe/6Wh6dytZM9zi2Gkkf0Zeg0smGr
OiO8wV+XFNs2xXB7V2k2tLNFlzboEaFw2MDHWWuW5luptkkKOfzF4hZ2XtkQ4+UojNrt/DOkmIht
bd6Ea+DBVhJ38Zux14KzkO0xqFpNr0wfTtmw7ve22nPZ3QqHqSHsHU26yMhoT1ps/+8rK2t/w/2q
osqigVpPVokp+QOLNBQlb8JqlI5Sh3XhVnugW88QlEVPQW4jEUF9TPhDsDYiGzj+WPJt0e+RLGW4
Pm5Sfb2Q2nRQBNj8W/HHqOzXMMBstxCsCtvqzIo1kKu7mY7Bd7NgJwKr3GZ70MQOAKcUeROq4PY0
4t9SPixwAB+6HRtSWtto2LlPleV1O24FmyuFVuI++5Qln+Y9/eRq8BA+To/Y/82b9ExHFMeVGOfI
zfzDUo4DUUDRDxm/QTaM4tb8hpGIcXBIru82KVxc7gYIdcDaB9yeKHlhbFMtjcZ1pOPMjPvRe3Hs
NxDkiHLmrPymO7B5EDENVHYx1WT9oj6qto6ba0GQhC/SWL2wLaB+oVAqPqZiB1uHPYOYbWdli9JA
7XmouPdK4YXYveZ2+hmiaLP7Y9a5AgnGePEyj0vX/LPAywTKJPzuM2NCdzGI0KDKRJvlaf6JNxfW
geHrSiN81BGVPcNwqhBFtyfpKZCfhq9W29F41Z7BUOD/4LQFeELXGxm0nb+ZrW/hSnA1+TjcAkNP
ecbtaOlcVTtidzy1bkr1A/ktF+3pR97vGdskH5/hyhg2H8f4RzM32NACkCZLl/yNqkwynfGBl0p7
eoYj1nbfA3SE7CIFR+UJgVY32LULqEa03YSCo/LaXX3UpU2LW9+RyYfpXnaa97bDT2UDCStDo/BD
+vUETPMTGdvD5OgtgoZN6zPNjDjWscHRtu3B+vzHQ7FOJ39ON7SDRMBglbjXX2DcfxVHsZTORmqR
DSl7+RmLUEZrFtuRyHYX0YSwjb101x+Hu/WN9TB2zIwJxA/4t15LFIf/yEaS1yfwfxyN+ccaISl6
ixt2Kx1JVmVmW34ynOW9+qyVm+kBm/6AxJQdR6WCY2yNvcEzEOBntu13Ja66fn8Q/zEda/8HGKmK
pqhaOC9BN5H+H2nn1dNItq7hX1RS5XDriI0NGLCb9k2JnobKOdevP89iS3ugsLDOOdLs0e7pbiqt
tb70hkknQrN8tdCgYO+ibqHA/kSJA/kRCEzpW4rEiL2JuUNpR6bGPLhcEbGg2LOIKTCTpfsOKQO3
aTAmNAvtTSBhIzCPtEctoPs01wlLCtKiwA1vjDuQLHC6AnkLf5CCzztQZuKKkBtsCxYYOG/jUGsv
yGKMEQ7cexC7Sr9HLZ/mmkER/yc3rqWjlx6eIS0MfNuSbcY3X2NRJ1W9XmWWsuuUNd63TfjGn4Zx
bMBJXiSZsy+HY2HuXen4HmNLoMB+VJjdFfPOPEeI7XrltTvSL/TEMVXie2D7aDNBFgn0p/VaNkNu
2xD4d7opzzu6P4Ui2ON+c7Dzd6veClNTXEtdfZ+RZnahUAm8iUoYgfWpMNA+9159XV03zPzraotK
4mLgGMtKPhmEfm59IDK4SJp471ZwCipafiAWUunop0ebMX0SD39iUAK1Uj1lGJrb7nti8zc0eT0M
6w4NZUEi8qqzY+yN+pTgXeDkA63kI8EwM5e9dxizpZbzZ3qO2jMVZ9rcpMkh6dcM3YWztzkeW5jJ
JIhGtq1gaQpn0wg8DaAfbA8a/wTkAX16EM72sW9O8HaARr3X9JGso9kc5AyJY6T1Tlplir6S3pHU
oJiG1k1HP7Jc112EXGoMAAoJmGqOdzMubsBkQD+G6TJrrAUoebt+DtO1D/Que5XVm9yD8unnFOfg
yZJk1vtCDPSgtGt80+kug0F8KEqIh+ce9Qwmxy7y491BuI8yTq38ZcSgRefMDvEJL5iivEKahT5b
6pSJjTkXv1052tEVfyHilDHo3rlLWUUl5O7Kmff9lGHtyKZi2LC9yLEmyzrNmj5GEqFHxXBmrNCh
5vRfWjRhF8Xetpb07c1nDUmYXbVJl+TsiTQHQIIYh7nkhLmNmiup8XdLONNEEVsmrdMM9tl04oG6
Q911GpZZJRTKBbpLCF+Zb+2GYw9YkfoOog2ULT20ebChCL8JtnSX1hjYJig1zBl2gp/jFOxfq7/p
tvsTZRTqa2Sxfn5vivw9geI+MTRjKOVckMRrrbpUS/yodwbWsfmpZ2eofM+RNFkeEFUADk6SlHt3
LbLFwXisg9euZDbQAf9Pt4PRLIKkXNHBJQHz2XplzEKSzmO7z8ujcKoDtJSSwJt0kAi8Yi9jreI0
2aLUmZqyN9T6rGTnMUV6np+Up3wqGOQe6gAyrYUCsZNasRap/SbZ0IajYW4zu0L6E7PnudgOYON7
BpL6VuxU13zwR45xAaZ9wzlYRSIEBVbdOyGRRmPzoe3Olhnclw6pLtPq4TYcj6zzDsNj33no5HED
SfTO4HREOtmOJVQyadBmNqI9B7lEe4PCMEOLjMLQytDa1/eB8KnmDxUJc4Y7yUIDNQjWVTzMOXCE
Ha5cIw3PNk0q9oRO9uDRbTFoOIHKYieWYXztq34/UVl9JjUo4oKcqtok5hYg1ZHus5m8BzjC2uFN
985c3kLsIlx3v1M49kt8iMCFV2jYXznPVRE+vwb8rxefhFcrH1Q1bbg4gVMONxFD4nfgarXJ9ltD
eNmW9HDSebRxIOE4Gym/Q+jA34KTpIWOK821DsxHvjO9IVvoPjKAYERuT+KL1Hld6iZ6u1Nh+QQk
f80rB9DAIAfKCEJ5xakFyddk70SPDJM3XVuHzpG1zpgRI20DHe1Eu8VlaWn072OEwGAJCZmws0X4
KKbn0rrpmsjCHBpOaEueSyuEE5J/0wwxcNrxqnev05GMSBZWUC5tZkR6KwjDTOdBwVRqtyycXQek
O4hRhDqNw1kqj0yjEugrWvqukTSYyhvQGbGWhNFzx1Va9BsYYtscs4X7T1Xc5Iz9Jf9gD7uhvEX4
BTpGSLnp6vGN3+9V/DqU/tASWn4+RL6bkZsQFUzLUACacQhPW7BmaySy1OjNrlffammf6OYCURXH
XfjeMSYEqxz+MTwnaXyVjGKXAZgL7sRGEmGsqfc1JbparEVkdpNNUM/y4CTie6VBME/Ei5ZZviZG
BFduXP6eDQGYwDyPrp0FcEefLA2nADdZ4g26g6GcvILQQLE93loOEA8UyNHTXaHw5z8MDEhACkMa
n7twjnVkfOdZ/IL9z0vdbZWngYISrvmN0CR/UvuZwkRgWSKlLSzl7LXyhBq2OgtuAAax0hDccvEj
Z/AU3pcbxHTraGe/R3cAL2Eg57QBwODjMFEt5W13aFFFRFTnBWSzxhxnF9zYsNJWlKR/Rqjn9hz4
ezJXy7vafaaDncVLmtJMO2lrB9oaB29wjyYYxGXl3jDKVtF0vukakJf3truqTX5V7CttZpwDfxE5
62QXk/dCuI5nyW/rvVIQP50523LNsBg+WTp7InFAYP6PieXUXNlKR7C/dbaQfwM6cl5hEBOAt4hN
wPSpN2LCfjSfkRQCLp3fONUtGBKUV4bf8JOaFSJHprStX7NnzwOUSVmGRIwazZE5t7ZUVo7oj8xJ
PoJo5z1oJCWnCtmTZNGs6PnYzNS2DQPwFdAbSku/XaAs/qeMgPDOB3vWm2iQ3ABsz5wV3eL8TJp0
RtetunnHNwkiAgFnpvzu26XvMEm/dYeFY8yZr8oyDIglBae/vVYOXcoLWGamqoDV0WgITRKVKKOR
5qRVzeSKJREiIMZU8TYjtqq3423PXcvMEIEtIUWvL2iEcXz4J+s9egZcgPePj5AkVfZSeVJp4xzg
U4T9GjsH9T4PrkzZvsvlmib3CgmKG0XVyhZJ16fEPNeRBUuBm++0eo77DhOiE7KA7Nn6Bh15ySZD
WMV3yvH6a/rutSouzZVVwwZOR1Hw9dJRqwweZh71jiwt39lbDaQ+0ba8Seh4NfN2M5CE/3Ef2luV
EdreOWMJ/9SslVty1Oql2GsLhyR8Vpxpb/ByUaseUMRYGhwqG5UC/4lSnunEx3S0mNsrL4aUCdhM
zL+vHDLfB99fH0VkYJ/eYtWGoYPgJqLD8jZ11riahM1Bsg8lRhsaaQNmv0hVQiDW/btuFaHf4+eM
1KKZT85EWOmCYR7SK0eY4+c70y9EahIElTCjagp93Ema0CSjFoWjW9GXZdjACH02Qsb9nSMMKoJ3
ckcfChYL4PRzeJ+lc2yGSzAV2Z4WEbWCtlSfmFLZz5wYmo564iq966071Z4Z0YP9B6w+/L50T6hM
oyU+C1q0pKj9+Rku7ifMI2j0gSogxGtf3+7oqobuqHLFfiIcJnfWKuTApqtMb7XetA+ihYXCnMN3
51Sr8DaZaVsQghjY31AQrLRlB3Njly99xthMtigJgl8/3+OljMj+fI+TfdT2g+YOFfeoPQ2PMjkk
XcVoG4AHno3PiPwcLbJ+d6c+aVtap+2hXIOQv/35Jr7l+aADbZBX7Gdb/x6jJcNI4wBR+l2bGuu4
wmGGZWajtYYY/5V1pXybeAkkIsWYCgxWsXR58k08xc+GAAmwXSXZ62iAvkUfj1wgy14ZyIBgKBH6
fB1RyOe/kFcn3msKxjA1m0Vl7nWaQVFcX3EfFwfGlySQ88uk/y4aPoomTxvFuOtVWmz12S7zkdU+
U8dS2qaIH/38mtWL19GxqzaYRZvG9HyPXbPFJCzLkBjH8ar9R8cpWndx9JGinT/i1KGvTV9DtPdX
BeCGb6EAA7HGfOFhJx0jLqvrCAFUb2RqcQtMntElI6vmWGB9LH7L7v3/dYdOvBrwo45C9qYDm/+6
hahT1azV4mxXSsANC/VQ+a8REm15vm6QVtQlA+2g+6i9Fwlq3CabHN1NlbzVq7CgBIICps0Z5mKQ
FTUmQlzS2iNhreh+++njlff7rbSZ3OwkMNTe2OZZxc0ODd5JDb0OqVWXNpQs8vz7wstBS0ZgmaAe
4VzXSeeEYq0jdbCCvUNrDq6clCGlC8ctlBhABv28Rv1fMXvYg8ZjoVk4dFhXMuQLm89mLQgyhqFr
qjUZAVvYgva6VQLfstfUpUCRYJtjODhTjSvL/FtCK17PpyuJI/9TsJG7tEjqBjOcGtsmVXTPqCgs
OLz9OY63VAE/f44LO53Lsco1VQWJMY0g8FhDM8E6RMS2gUXhb6E8APIfmm2XXzlW1G+BVDybaQBV
UUgNrI9O86dnQ5oHbbM+zWDEw8yh724vR9p2A1l2q/orFZE/OR5WdngX8djsldhq561y7uP4JgAR
TzhNIpxDTQimAfPYQrnymS/tfUtByx+WvEUTarKRQCrmrt1E2Y6SEq6XZR3gdzOz/fmdK5e+8efL
TLaA09f2GDBB32lS8uDSehSNkSQaAWDjDMC8UCzwwZIWMqWInJ0dPN/UailaHuIwAW00OlvJ3kN6
3f18a5eWw+c7m6Q6ug0X2tBCvpC81qHFUW2WzNqPA7PYPz9f6tKWYj9pykdlr00rN9WIe6xWPDCZ
znFstpznogeDx4x+LU1SRLiahg7IDpZBJ5wJ5PRI9+vWzJPOTndetevTo6Kjg0tDOGXSSe/JrF5C
CfW7I6FLoSWV6v7y50f9GEh8uwFHNWVVYZNBvfi6qStZzXPTldLd6D/KkLvhAJeptq3vx5NcotYF
7t0G5FICvUoR1Pr56hdf9L8X/1bcy5WCWBuLmq48MDoFGYbyUAZb4ED/+wvR/ic+k6jwWSfZaN+W
LYWRmu44SIroRBecC4UgfejH/F+uxB6lqNHwExCP/Okg0TNfIReSUzEDSZBkMCxSAmDomPWd/n9X
mvQXCieV2i7jSkm8Jeu3+3U5ns10f3WRauJgn64REHw6WD5LYxA+eaZEQl3Ztlgjaa0tKvvJoeA2
7lWkU5Tijw9GWWrRRA3/YrIJDfRkMWVu9XsFaLqNjYGLV/Cg007FLW2e9X9zWvicXTShPJMJBdMi
E/8nEugarbTMy8lQkHcE1/rz67q41T4/xeR9lWXnIxbJVot0ssK5mb+aSIKMFaUuzV1oXSvaRSl2
wKJzOQChpMFw5Rb0S2HGwR9G1U3NZiw1eZOOBiceOmMKJh7tt0Zob6D1gYxFX6brpq53TsMMFdhG
lGA0baMXslO8k+Xc64XABFS3PXohaaRg/GAtKoum4biMvCc5w/WN+pNDUZIQJ0WdetbRbU+QpOb0
UC1kcNQU6Zd9PUQ3vYl1Qk+ykEA0aG7pKxaZu1RS4PgO6J6BBlu08juh8j5XtWpR6YA1c3yA+OAJ
SjJDcUxq3k9a4NuBTNJZrzuUp23Q1HejiXbF37qQlvDTaQnaSyV0SOa6zUAal9e/VNejc4LgkF2t
He/ckTbJALQkP3tQccQiC4yEkjAq153RvBQILOn4N9Hoiy3EUx1vJcUHFO5mGJ7hIaT+Ch5SdA3J
+jUVzpZMmwY/VVD7EXquMS8S95sl3FDoiWJuxc9x6VWNGQqgNg4rrDoRuttaWkeEe7qi2LPMBtaE
U74hOLlsaWvl6rAcGwe4AzdjKkt0aTaRTIfJQQ/De7e988CQnwmU3jgLXrewiTPc9yw5aDYyfdXZ
NSlR0PSHlv2LDOGmcLSlZUZXqrBLR7mjGJpmwVHWdViqX4+eIuzDIqiwBvAR60wC5zULfEBpwBn9
FyWyEMeAfo8+YxjMo7rBP+H15+V9IXdgICCrBhQkelDTHCqvU+g5Q5rubHEGbGsPsnf/RhnGWRv1
rMRrfNzvxS8sDcVkKKdpKqXnNPc1/djsJT9kO/nk6kW5DT3hx9EssQ24Qd00RJuKjmCn7YO4vkn7
ess6CJpDHpXLOI6QhMnBdpxL3101/ZuRv0Z+e//zS/ne6JrcozhcPwUErYmjDJvMFN3xDQspdqBE
6Yf/cClxI3XQpcoIrEFirIl8YgbuBMXS9pVrh8+Fs8chk3YYzYvJjTLpFMiSLbsYtxMvLGZ/mbpK
bAUTdfzGIiaIncV8C4Ryd2Tlt/I1PvOltfH54pP0VVVzvW60BN9Knz79RpfPXX8MBxRr0Iwnj/y/
RPwvTztJZMM8VHy3zRCbs9dqcAiBqjISku9UQNI/f+ELiamjcqLLUNNVUDHivX/6wLqSG2lhsQhJ
YkSGbKnVhtzNSLFfgfpmPfx8uUspOq0WCj2drJGabxLH9IG5i2oF5DLI9wbL0BOGa49lDSBSRo0z
OCkOsj3C5Qbx/I1WI0CjkbJDwaxlIjX678TXtDtcuS0RuiZJArfFlFy2KPUdZRLaDDsvpRT/i53S
oUfo37nCasW/qzWX/hwzi24dO87aBZ/gNtWcI0Grgx15kS4xxOMZArwOrtySWFTfboleiaoyQLJI
sL9+mUGtM1kajGTXKGdmdCtI06EBnK9di/y6dcE41s5C5nU48TYDo9bFhwLIjhnZ127l4iKxNKK+
odiMCydpdm14dWoParILgD9E+btWwyrMlmK9eOq+ge9hOEfxqwJmCWzy2tHpKiC53gO2TLcxv5O0
VxLIj+Li2/v596amAQM+u0lirCc7I1eXbMxOOdflGrNnD7Fja9wDBslzae7DeRrx9o1BckQzas6M
Zffzp7pUf8PclA1F1k0TZNlku9rIZ2m9Oia73MGPEq1cYFMDJjtZuCA/SdsTPWHXJpzx0XRE6cQ9
BQmilm6wloZFoMKpAfiGLY6rLWvn/efbu5Q7ovxgA0WmN2A50z2eR0kXQxRGjSFBigwgq70RgpWt
lPO6ytlobI0WXRbE89dCKzvfMji5cgvieJ5+LAag8I7JHS900hDT9uoBizuw2lFHTy83ycHydYJy
MXAe1zw5GW6YWJIjDrbwPOASkD27K2vm0jr+fBeT76QPiVM6RpWRqK5ZBUyx3Y/4Tt0hAFFXnln7
Xh5bdA01NA+g37B1JtsmrvS4UbuKFYpFamRiwAm30PfQ/6JITrCdU4RdnA9yNT6Z/aGWaA8w6S2K
X8KNLQxVTKQxiaZbaCHGZufon0GLKsOHDsPiJu/RDkUiE/OvPIA8ifJLAug2gL7bsD2BmGtKtMOU
+BYbizm7FrHneR30dySg21xH5R3X8TBwtlV5F9o9LvLKKvPDV7vLbzqd9Zh4C5yK8TdjOoDhrcRA
MVM2eY1/VX9QnUfse5hUa/nfGkCgC8hzRFtdVlA9qJHRYvK4jwAFx1r4qIcDKbbF8wuMC2NQdiKx
WmPy5IInE7lW0mJ4XG89OMyjweyVwbeJa18dBcs0+5CoUOTXRkL6OXmHMrLIgZH6cbdyImcmoQMU
Mw4r9bVXPbn+b08FdQ1Adjx6sJwDAUHB+lQ3j161V2W04asDivGkDkh9x8DgUd9mRmO79RILcGTr
9EcUKbSCyVINEzGyFx7jqAG1dBV1qRhzapLQBL6/Y0hLYF5ySlnRvxXCXyrKrvTNv6/ZL4to2khM
pM630wbndhRM0E7JOEtJB8z641R1r52q3+OguBpjOUPlLLPtSRz0wzBo+z7lJAM6HOxJdnjtxBef
6vfn7fE9p/p6pUki4LK8vELOkp0TwjwPkBx8BiTYNYAG8VmDOBldi/Gigvh6BoFokGXasfRRGIlN
dn9VV6ZWjgVvEnm6NCR9ZOs0YG00AeRHcot9BsDR9K6Eh0tP+vm6k3c6SqFjlDLv1FBOttRCTD1l
UM0c6BVi0pKvrfAK6E88yU9POnm3bdqklpvlfEXGex7gCFqh7Dcxg/j5I36ka9+vBLLQEtRlRnlf
kxRZ8uWYkywhnTtYwL+iJbz0pWhAmB2A+aZYJK0+K+zoly7H91WizkwXy2Dryey2TXGokcijAtWC
bN3DNov6Aor8m8oM0uPE8yx15ZfBnFU4WAPCSDiV4HEHAUBfU8YbUJqo5Fvntyv7N9aoP2UFMoTM
KBp0GTWsx4IOYocKkY0PDSLUVZBgvPJxlYurSpVFZaIKoaHJqir6qIOV7yc7/2/hJbdglLLAEpI6
Wrw24mLpAtfxo2vv/eKa+nTVyZqy+t4Y0z5Jdj2CcI2OHTzO157VMmVofvtIQOrNS1gHy7y3FyDt
Fr6qrSss2SXzpOOQSw/jkfwopFkBEwGoXgHNICdXihclWn5a/Ky1eBsBG5azm0x28HRAKs6ES0xb
t96mMsBuAmaKUuzg5A+eOFMDda3IcPkYNnB6RuPeqH7bEG8MD6KGIQSqyRbba03YCwUFu1oVIAwH
gIjiTIJspfayWWtSvPPASJfBa0GZWlcezEUa7HG1qiBkVEkqLANumL9UFe4WwhjEhRjaDIsQh3KX
Le+N+bXzxri0C/97Z+C4v+4NmtNj00asjJG2mJXu1WYBbz8awAiVXJiw/p9GolAAlDB+sbplTDS0
i2v5+weq8dsupWUnXhIFznSXVkFi5p1jxLugODlQ/oB0Gi+dewesNR5/hUJhDfFWCxlwzmIKDEFA
hBe4znHzEO8zb4/BptIBMxs6AClVuWV958hFSFG+lTbFmN4rEJrUQYahOV5Z65d2GNkpIFxNM2zT
sUWa9alELes0CYM+jXep9te4BzBAHbilYSyH+U0C/uatyK9t6guZ25dLTroNiYlKo2SJS3qvFMYe
qirwu0jkkxZoLWKk1qIOtonvLJLm3YJc9POxeumDCeUeDSUczif++frIsdMakiUn8c7uUXxVDwIk
zNBSJEp1jtKC9NvLD6KviE+eb8EtRNBL7/G9sd8A5tcRnk61v/JCdEmQY/pQ+3oTUyAXVHETls9k
4cVwzB1UQ0/Ixl0J7R/V8mS9cfs2FRGjfs2arvyyV6SgGIN4F9KzMpOlDULffOC8zyLAn0V3q6l7
8fIi0ioUYUnagMI0mJaY+pEq9ueXeSEYKjLId+gs+InDd528S/JnObK4GWZEdGhphoK79g9ZcWUK
C2eUn/TtsT9daXIot1XcM+bEDk5T/koYFHYCUmfBLPDvW6PYaGghGjYyX/UTEQP89gLI32DiMp88
myhTDNadb+6s0nkZ9RMspmXdvfg4dDZ1DD4w+WWjiIiMjeYJgYRsIUyZoSKIdi/HGT8cCrhATw8z
S3pT6YrVEglNKS9D/TgU5XzE16TR9iozgiR6E3QOsCjzJEV0JMzWij73yvwOkKoH0cht4GKa+kuS
94/l4M6kAcm6KME4jSEDrMYeM0HomDSjxcjLfnDInZi9r1L/nXlyAtysWAuzKhPyRBttO6HVbSEl
RJzAVk9DodTKoHr1W1+GQqGtZP0tdskT/AI/2gxDmGrvUSeHqTI3ONb9+lGLWeUthNTQWIp8QEJ7
p35owgVnesZzdwp81n6mpdQsQByDrV3j+QPBI3jpAUiCySB05eM5MN/Mammh0qCxLmnh24cCMyo6
SjgUWnNQP1m5T4KTS2ovy+F73D+m9NYdFBr8Aho/QGLaPsgD+jwaTfkqeFVpA/HzA/XVt9K5VQNs
hdWAnF7T6ucOppQAs+XSo5dAkW5o7wYOTcNw1RYtVO9xbWVPgH9viqYX698DHj9gtWkK1Gd11FxE
e/YWvxhVfcXMHv6AqeJOfRvHEFOtfq6Anx6Gt583zYWWhvVl10xSyKjrfFqeHoaTWbPVwUNVDL5C
JV1nyiEgdDl9iNUqQGCsMumTG9raQc9RzB+M4bdLg8oxYG4zuoFirlXH6+OoC3giAj/abiidGLJJ
//LrvjZaSr9OJrxqHUjYKiRN9HawYTcFVgpI4gIunKltES/LuDMWMap3Cp5mcvaKt0Mqq/eqiVEr
uUmZ77pMh6weEfp4sixDJ8OJFbzM0vH3iDyrS9n68+u9lL6ZKLTxP8Q5MO/4eu+l7RRl0NoxBvHh
PFbYwfk2paWvDcWSHZV3+96tr5zK4n1MTide07/XnMQU01U6K9Asrpkuc2mRNu9+dec2ot8jlfaV
BxRH3U8Xmxy6mVUPiW+ascA70GkRyH2KeGyOOSh+fpUXBkcWiDqZJjZodY0K7+u71LqwU6kj4g+k
DW7uIKClf0hi0FrA0JTR+Zzklt14dYR98YV+urDy9cKeZJXR0JBVldUWIg+fMBJnQrOGdWYkrz8/
5oXY8uUp1a8XCww3a1xV5+uBLG/WOmlW2x5bJo4/X+dS7CZmQwjRoYzxz2RbMcbGC9YZ4h1Wyauo
btesEvKvuRz8SeZ+aS8TFBv9JazBqntXw3I5hs1GNOfd5r2GAf7z7VxcR+xwgKrAwknwvz52WHtl
UXdVvIuZjbFqmfwWEX1estUraYJ68VKGopu6DHpG1yb7I9ULKfW1kiS5EYw/Y+fgPli6QKE9LMTb
YCtlGIMRfmSUQ2MTTWUhDIiIkYUHsQxm6NyNlESR/9CS4USJvIQz6g/uvRXXB7/xHiyLw9FrNqnh
XhueXrp3hgSORQUEo27KXXXLNOBVaeI1PfaNINdYcbSxw1sRxnz3UETA5Y0t1CxuU5CsTFAxbQRx
YEC/+VpX4FL6SplP3meaik4OONmSaavpTWOyWLX8AALAj6HMdadWEuNwVDBgwagcvJwIYkg9mMVC
1BaiICJFdIFswf0i2wUbbdGehl5bIY7ahhDpzjGD7XLNhiN96+DdAS36ecEp34UTEC5mwugwBXbw
4ZxugDLzi3HUR9aB+VJqxV1RvwrFZlF3kF57mvOY5eXGHBjGo/NTD/AOEJfpDqGY65MHAGDEN2NV
MaLE5cvsZ4aZ31ouh6DroMflvofoulPRzjzUz8cEA1KfByE7kelK51m41NwVQtCzTHIhhWUWPJa8
gIVvr7qgRWXP7xci6Pqy9diNSGlhqKgoUOjOg3FwsSYNkKLCSMlTZmHi4G6yJtkF3qiXKXnpgDXT
XbEiVV1AmxGfXotNgeHYkKbBCoTtupf1O6s/i5F/pm9iMjR4uKGbY2sB6j5FwzFdBH6Oqgi9aecI
uWWocQdA5IGu8VaFL2BnOyo00dpXLeRcxj1trlAyIBzfxYp9z5CkxHHDz82bGjZRRSc2dP1V7mFP
TLMEFWaBSkWrGmWD+NRggYONcys9avqizmW0yY1dzJ4zmVSKWU5ly3eOgoKMQVM43wZQDBsAGHH0
Bvlqp4t3IG+LXMES4+Q/pyOmLIwXGPEPvFIrLZ6g3dLhVLITdkBYGjiMbuINaWWntasS+wH//aYI
VaQpIHdk3m2ryPdp6D3WTvULoVdMWRe9hBCE1DxfWYqXsgRA6dA8FI4j5pNfDz8trly1VWVWIr00
YR7sQGhraOYr6XvtgBEfylkQ2otIesuzX5aBXziQXrNaM+XSYvt+wGRXaau5p6tXcokLwzeUxJmT
AmwFVCvrkx2OLYIpZ43YJMXpP4AJHV6RMhNLrwoTbM0jERBJuHsNvWngl4W5EcxPtvHPb+nS0ff5
TiZRWJHM0nRS4hVf1IxD1MzfyZLb8I285ucrKeJHTZMaoOAoR8jI1HKwff0eZYSbCp4Z8c5XTl1L
pogpRQ18hoKjgHXrHAF05kYxK5NodeXS4n3+dOnJUgi6wk5LcWkggGG1rsbxRVJxbsip0/ACGfS1
Wrkbg/zj/3nhSVR0Mzx7Wps1CL1ZgLko+zi34d7D7ad1jTHaYgz+XLnotRc9yR4rgPK6guHzLpI3
nnuXqGdxsFbdPnXyDQnW6AabIUd54Vqv4NKOEyggZnYKSqofrMhPrSZVKwY3ivpY4B/jdM5aEonW
f7o9YujTXNNrvBhtPl3xo/n16YqxPoyNFbJ8vfLNcIOXsTN+qawhtc82LtQPxUeatDuNY7p10pOY
/vRhNdMI4RyxVfY+tnQC6NrVH8F1nwP7y8p3EtMHg1FiDVNBat4Ziktxvqnxv7Vx2Q1YJkCJ1PQQ
tU210Pq9yFxMv0QkxlgmZA4dJry2Gm37kCk/MLw8jA5zgzDgyOievfVCQp6FEEcrAUDz0/soeTOJ
397o3lxZC5cS388vaLK/2wS91tbrPvY3iH2R0LAOBwjwMGVwxpgxDPCGXHTlXNWfU5yLqGZJyhx7
++OVmxHp5vdt+N/18VGLfPpaSlCaSqY3H9sQ2g5GY/PEcxcW6hzNXkFiGZ6rJ0cLATUAXHft6mKX
f7+8o4NEA++vTAf5ph13o2uRDdOW7Mie6BG9uSi2JwwGFx2xyMO3uvUfW/s4YiAAvnHp2H/5k12Z
IMm5K8qjaB/KWCIFhPfYxQUwWkv0Nj72tTpPCwXLvnLd27gahadIfe9HA5sSqKnlnPEc0PUKHKEQ
Aemg51JiaRKCISDAGNqiObTv43eDdVDU4YyOpX7k47TZMLM7/Mw5/eF+a/SAQuQHRr5clcAnB9WE
joLoB8FPMO3XhoGuvre5hChwwre8q1dQVET3hVnrgFM6s4jayG/U/jR2G5EvxqQkdQ+pxT6IAXpd
a384mwTIn5GyoiGuWR8IB1n2S+S+ZAaAmrXgTaR0EV0qt8YGCk83+82OhHII5HWRgWjDARVaYcaA
rzqaV4fRO5fyXxtcphF4i46cwAaJSSrD38yrZMPteZlBNhXMS2qVzlmkzrV5x8Vwp/y7BCYFUSX7
aPF5dbzr3WONHK91IrlyWAN9cyWwXmyw0J0wAWMa1BZT2Lkth21W5+w8myYFDgo2ve8R8LksW+vK
7I4Cg9iXNFPp9tCPg4xtLHsrR2QNAejR2pLS+uPR4tMHbhPNbJZZLaPUGa4rybhVOhNtpSF/uQ7M
t0VQ+rZP6F/JJPCA5o1JDdu6IaMIj+aV7CLc5A9PWYpyEgYzensSjLsEyUi5Z/7iaSvdkRYlXl+k
DzYPVGIDT8c/GMtbGRlFj+ONZDj2CgEuHDrvkZ4cYCMIXtijCnSPLf2NJNjr5UkocJhRItARKTES
CNKDUphixmvXxQOZSVguqsSAMBwAWWxXHvBjIXzTywcDCJloaXJQiza96JPyf+kEidVNEiWy+RTb
PYYOiP3EI6xyhHzEbwb6MQMKQUNSDFxjMb9Gi9XQsQE613rxMY+hnZTj0cM0Eg9t/9EcSyxnz02f
3OldA5INHj2LPCzkK1nLxaP702eYjObsphrcNg/5DLDjK6NYINtCNRdcK90vNWKcf68zXahuHfWu
7Pgf1S94NCYgICTEy2MPXksCL+6/T9eahKOEciRtuuCjsVXWaFSJI44eJ82Qn0/7aw812ehtFXVN
6HEh6nkyaY5EgODAMil/xTr9+WIXm2ifX+EktbXqHGEUhx3DAIBgIrd7CIIiyAodGRRkSLokJgY+
dZ8Y7v989SvrxJwkt0WJRa2RsE6wF+XiAkYPQoeV8vNlLrYlHFuBeWswBrI+tLM/Re8SE9lhRGcH
ByRa7WjNgUEVB3VSW8iLFEtKWZNeLI8rRKgCfD8jGlqp0i5UqqjIx+uZjCyPTmOyFfW/GK4LPojX
vPapvBQHmc1EHRuTXK0ogdEo7q/UIBe7VJ+fYfKh4qxtZStlxjTo8tzysBvjhCrF6EB9N4zfrHo0
cBFCsRdyAyAjey3ix8FH5xkuAlk7paKYHOJWsAhw+4BswYjFRiRd73DT9N51kIk/v3XzYjIPvB0x
ERvs4TRnyo1WohXEHVshrNLysfexmNWS28p+oI5SpZfIlVDfp3D1PJAjMFjKbmGC7SDR9BWkFfTf
kenfdESYMt10prnOJYSUgtlgoJETv4z1q6Fu6F34K422SezfoSNpAO+RbG+emW8xQjWZftOglIwt
1tww/jHD36J6AGQkiGG6gnwRge0mbxrkEP4ZH0TU5rsubOz6YJ6sKmUEJzTOagdcG4qVngG/Q6Nr
QZD7+WVdgGpSV4uyGjasBdZ2cmT2qS+zx/JYKPIk1UkM30ccXXN7K5HZi0grEve2X/hRshQgOfEg
V+7h4nb89x7sSW1fe5XhtTaNUJbZTMzqYNZVhoocNwprgrX4RrOp8WtB89m2ZOAUENBFBAiksfPN
z3eDJdvXYG6YGhhoBQIM+AVDU6Yt4ECusbSoc/V4Uu7bl2R23m+C2XPzuHoODuzB+/PKmt3Sdlsv
9qv7lbR8vLf+YVr2T7rJZufqsZiddZb+HI9jGB24ccydmfaCxuU/9uHl/jnYZvPNCsmY5lWana0X
ks9Z+1yQvSo09tAbPYMXCfj7/l88ls+08lB3melIbdwoM+VPMAM8WMzbJx0h4n37kK82GzxWTYba
syq6fY7OKPd0sw2gj0jY2Ft/qnn/FC1XudCpwb9h5vziIdTlczDT3+RjMLsHJoI46P3zo1DhR059
rvwaZ6tn4xeSmjNnhRLen+Tm/hGV1OX6l2TNqTja2e/KWY9zG8vWcQ5+dl7ks9fl72E1rJbqrHo6
/g9pZ7akONI07SvCTIAE0mmmVkCItVhOMKiitCAkNm1c/feox+y3nnrbpg9+64NZugq0ZEZGeHi4
JyIRsuO8Y3kTGD/NJo2NJrhQ7GnhTdPpQUx7kynWHAdxVCc1q4z78Rh0mq7L/dTaEDxSYU0yfnAt
s30k5HM2uqwwyZyyKKY3cciFrII1rDZn2vUP49EU515rmohRtpfuulzEu6Mb2t/L0vnO/GX4klwS
FM3nTbykexHj2vbn89iszzcnQvhaJqIKEuGaunSlHB22Us4LYW57ozG6LnKc+TTunFERTKvJqG+t
3Uh8F5vQXF7tUTKPuNtpbYlJ7M2sruQRMATPA1hX3ohvTC2pnpTx92EamoMprlefT+sqtpmHhMtx
+3FvvyFy8I7G1PkL9/SPeWh+9zbtJyzJtcqFdN2/lLk/pxT/WeVk2X0NBzGM+tpN+dvZdL91aIFU
VXeNtcxFbHWnsfyr9RSed7kLj8Xke5G5UM2JzlCU1LfTh1guG/HFQMSu/5eQ/VOm4tfFqGT+LXmD
uaSfugdlN33GN11T1tUcMSA7C6pq3uFQ/irsrryNKndORTAqINaT1f5NiJOO5B92fDuvqdLRA/z8
GYCe705coZ2OB0Gr1lxF/ioXW0WydS8LBrijyHkqmLVbFywFxGCEFfXFzezHTjkOZHB3PMMOgbyb
8QvtWw95nNrVdSuzgY/Mx/K2i3Zvr1gTxxGFiogG1wWCxI+vi6VWEh1jJ+SYt4cu7Lnk5ZZe/ZLs
2RM5+5NGO33iu7AxS7k6A01GGZv/uqbdf8BXXRPpV/mVmHzOI4BWJ+/QARCD8NDBO6zgm5/J/nHl
cZ5+bJ2GtmIFlOwj++ChNuKnASRIhLDkoZII0+aju4ytTqtQ1ZyNTWKecT7pmaOu/3Ci+UNam9Dp
TMP5axlaJY6tm4sq+qf6hAGTptsH1/B1ttYOzV7429BNh3tpXVeEh+aLkVY0qkaPUf2BEeFLxjNI
KLiiv2QvF8XX7W0d3NDKxtdc5B5uWMsUR4vGzKiWZ33rOVG6otoqdjEpPH2cTjNBVnTF5klki8Js
Zli0jol0cqPYCYPgjF8L1Z2XjvHdeOiJi8mTX36unJH+GW7jXdTI1GWzj/BYEhg1fsSLl9ngj90t
LTRnHvvmVOUmr2qERyducuop3z1h0gzE9/djjatINK9cOCniXQl+rDemOHJdvMzcno/9BHgAa+hm
MbaDze0T25pAL8UlyKz+aN2srkHv1F13Zg+ftAktYD6ngLNIu2wHx+Nh6vPuZ0tOYh8MJgZu0hMN
q/iV9sKhAQQKjSlZoG0WSu2MD5YoZmj6zIkU981rbZjsj9THMxzaPpnGa59Y64FLCTw/THXrUAV3
94WHyfK/j0ymJv+0gVqhhR6TjEPM1P4dTJCMpVzGwH1NsCSwfXxp4mH7Q/zIX+Z4vPfZTkFgs9hY
2UHgj83Mmc/HRDbTRwVBGCJYRfbqZHPaKjKw7/LuBF0RBByKNrx8hNW6bUyCNSlSOxbenT3Tqh8t
amFYV7noTEuhr2azVMyY1pQv8RIbzpqXxVlxXMrQdJdrqZgj3ug16HjY0tjFJvMR63YRoZYHUVov
6yamupiO1sv5+EMTc9ed7pCq1sXx0Tqef2N3IL84HnC0EvP/foA/UOBf4a+1C0TTwNDocLQ14G+x
eFgBs8XPWlkPg8pCW6+7gNIay3T9N2Lmjxrvf76o/fvfvkjvlYp2R65hrYwMdNQNyFISPfjDXzK6
n0XD/3zPj6ySDmuSqWqprNED3iGxvO4El/nNLb/6mxojoxrJycOu9A5fSt+KptzqYJoPhbpAiJvm
J8rC7uH434/4F8PlN4jm1yUNWZ2MOSpovak/LkmpDx2YsMR4fQ5e+CK3WT8278UFfT2no4prJPTF
AILWX442JGb/sDd0vtcw+PRW4PXfzzzX+9UtVngWtYFBlfl+OLeu0FHnD5JdtmKwpvSGL0B2GY4g
Q08Q81r2WsvrnjSW2ELJjpeM1k8zoXmK7KCjzfBDjghLz9HlbT1maXBpHOWceX1viE/2uPH1D8wI
3SdonUwmj9nwpJe0eFt1O3QVTSIcjbxjOnuvevjmgTYhueYwGBM7xhi3+iNKmFUl4vXzHA6t1+nO
gDfDyPLZtRs5xNYA++cl+VqMA1iEk3sqCx8yxiu4efd9/qFC/Gdc+xMpRBjyYlCSUuiHmcGNG3YS
obH/vvp4d2EJ89FMWetFz74t4zn2buj/4Fyw1M3uCr0gfSCezmNj+Fe/7sjkjuUVvEWR3Vz8Lusn
Or7gw9R17rsjW718cmQ86z1gp978/vFYda6yPIjGr8566pEzg0WFQ3xe+C0Yh/KJ7xw5Gtgu6Rm1
97qj+Vmg37mbzpkebCZOkZkU9p3g82JMA41cp3NWoNodRkWBUdcqvjGICJlLFmTmpVlWn3eGhctN
5zq+htaT/ZVNO3UwpKHhPVRiUZZZg8989YzF9QudVU6ERbhF2hYPmkuX9jFgpdXP5XXcpbvO3Hww
PFMna5V1w7vzZSpv8/6Ut9JtXDwG14aT1G5V2hpmWInfXJ3eJv/HGsBGRj6qPYzLXphNNJ9RMu4j
hO/CBrnF/tU2dqoikgHMEc734+hSyME21ezXNNn35WV9cHPvse9TwpzURfyJJQ8aEw8o2SL8ZiDL
i7coNh8yeJAicvrB0yoLEdpk3/i6REe6lNxJGO7SiuD6+IiwYINUYIYe7lPAY5uqtRoipbSj1Kp7
trZuMi9DNQWHV0a+TMWMFvjKY4QWtk4pqDgIVChzJC6Q6qToasxCHuSFVGM9gkWfYT2/pvYoqVqC
eLDHBxE24yLk7yeHvbpgS/x3HPmJ6fyKIzA16I+jhahqSu/f27kodIjjylVZXwV2GuJuZR4jRGbf
zjyU7QTzhChdB4vJpjDfsmfuPpkt6crLrGuNvv/7Un4yp/7nUtpT+bdobqSv6JYWubLe+vYpNROT
Y89aZ5Q/S/frL9/1pxT599v+AZk9XuH9hbVte9v7SpYm5oBB4DkNqR7V31tOq//fB92W6b/fXRJd
7u8nd0cesQ/2zARa+yD17NNbOM7kuKOEnGxSsZvmpjs3/3K7fzqRf7/dH9XRrVsYcQWdY73dD8XW
9wNvMaPefZo7WYhMfvz31/X+BDn8/nU/EoBLNSyK+s699kmZfNv2csc+dcVqIRaTyejKEx4tv92/
kbgGf3yp/4xRwUCCA/7vR1w3anwZFAdkt83iu5IgLkJ1nt+6g16ewBmEFX3zbNu5WcLztYDrWnyK
t2tfxUcqP8hQReaRrOHwPDtMXuOFvX3Z+7tYdKxc2I6zs0QoTt7Z4+SwxUWuTDpXbiX1+c18madV
7sdYP5LnjI01ZeaUUnpXy51kgy/Xu8mklORk6YchJ9MJTg8iGXMEyHU5Sj/0ZWM/BDTqueJeApjd
AihNXoVvl2Lh/yrvvxtHE34qSeUscTet729S7fbT50h08ac0zTFiF39Ztn9aODC5UGkiRgwZZfj3
I33GvUwJ8+y9ziavgid6sW5u3dYxf6Oh/CSH/Nr9BlNggLODHuHox+7vd0r1qXWv7zU0c6+74fTM
958U6z5WkeRR/71C//RtlOXMFA/RykVJ8se3FXEVD4aHR2/NaXG1stme/r2pfOKKs71Ef3mGP20o
2lv715f9CDZ6bOTDYciX9dBbXRWZ9bbR684vkMvMTgJMKHrHt4oLjUbiMm32+sVhJKZmNA8l72XE
jNmxUMYpVC/qom3ykR2vgKhdOvdCUb33Oor88mmnVMz1qkGFBwNBjDi9wxsaETLETPb+99P7E9jy
rxv6Ectq7V4b7/TZW1c3CateHV3Gt2W1MLbaZ2dseBX8b/NRSr2xBh/Q4vpub9VpuKOhmV9BgylF
Wwh6m8xKChAyOE3GkfXf1/inBLkL4xe5JYwScEv4EfK0V93g28Y16gpZYHwaaKSgGenJlDkf/SUf
A0rpZF39zXWk10aZH5n5v774R/DDkuatGTVvm9QxC+rQMWJxG3x0NwOPDt5rpC45QvXPCIN6DAzh
OdxFzbyHfAfwBv92vnfbhfxfV/OjRIr0Mk4GWdZeTU8yXwmQqu7KUbjSX9i7imx+Ow/Lvzz7/o+W
xT8L/rdn/yNqdHuHtFv3eASkOJ1CIGCuiPdkAMrhdjdo55Jw4iX28OIjhoxBE4Do7A+eOlNvfv40
q9DKDwJRpyHzN7oZb++n+G9dlT8dUb+/peGPMqZ4qd1X/bj31qmXAhbFtI5NUIueQ2LICL4yRx9f
LcyrKh7j67Y76n4cIjEISmy1NNHgxmUZZnf2lzX7h9qK/s4Q2zucjHGg/vHcotfzWmi51l3j16XX
8u0OoUo4CspW4toDXfnL1/1pbfz2dcaPZzDM31W/pte3ZgNfR9Bfkp5VI/QukSGcDfCeoleU1t5f
vrW9iZ8r8vdvbRfPb4lQehk+s3fDt2axiBmVyh3QwMGsapXi1c/kLYoloEYtb2vNpHPQczqTZvOX
a/jTAiUqDIboShhE/3YP/3YN4b3frYuD0l0nE90Zuqo6pXbfVqGjd+X7bmavvz1qGi5/SIpafeD/
950/jpzO43bRml6O3WI26xqCW3sxJWwXPqNmw+WztN/JtL9EmRdF+2aq7nu8j5VmJg4CecWJwuNi
wv75jK/OC4Y31SHzXdg7TYZeBxI6mBvr07lvcHT8MFYYLynmJR49K/fqJhj8AZuO0bu6I/UGN1e8
zzzhZkNd9Rzji5K0qtydh/n46uCverwsLhw350son/t0ppm5LgqutCMr9zXJHczVZP6UylxlRyPd
rm1o2TQVhcJrO4BTaSEt9X6aeBJgUrEfLijMNTxix2Vw65nXwZYCOrpSs0UmgutaT2Lm8urY3afV
71+cfl/WPbObB+WkxPCzFE0Glp8Znvp2i7f7zMaJ4XSWr8EJ4XgmsiMGG971uNaddIXHXcOc3TOV
13TZqREOR6PQxxTx9flszJsyjko+cX5XnX48husRUyU2mAGAO66uufdady6mstFmFb3Bq7wwD728
aLhmm9r45tWfRk9yiiHlXlduok7vHyUlk05r4dFM8vk98a6hff+AVqqPDJa0vN8hnIhq/y6YNRER
Vr4+B7IhMPntm7pf0kg6hpi+TAsLMhoaZm4fjSZKEOuxRQdIFwNfwyBb1AfAlEg230aE3rjZQ2pe
9KwWZsGHiIbb225G0LLj6RB7ROZKFvRdoNT777t1i21mWJ0QEkLPbDCZao0CaZVZ3Y1xs4bWAMh4
KrrcO8ZXjHplWCziJGXG80xzUQXI+hae5gb+wxj+KczJnmpgfXCSXQPNpm/mYI7rMpykAy8zXNbc
62W9Jylx5CXV9UtdQ7VIi2nc+kX1bOOwe9/hNflK39bSld7M0+7nXZ9dY0ylJn0IKLHzis1hMU4q
zK9pOfYc+qfw+gevSYRXQJPU4gUVKfWeEUCxwsLDor42Nd1Nd/xOr5mHb+CjGEJCbqnfSIxFNCTu
01bINTP14+Bi9tQR4pSPzrr/ttXIrwa7GyACapaxOCBcqC8gruqsA9RisGdZKLdZPYkKi/36yIPq
aefNmikpZs0/Lw9c3ymbOc+6mKojLPL1zMwLKcU1lr3B+Ikh/HuDTZHBMm9QXJMYzTKCjKx1F+WM
I7gYpt0iLQRdTRVkaWjvDcY6BCyvpxUm3jOfdWjugUjAhSvB7AGD2v+QjK3K8NjIXuLlFC4d9yM8
sf8j3cmvlups8f2kRdsBeBEvGycaFd2XLxyJzvpC8w4WpzL2I3Tp3kE3SCfb7Ru4gzJo7vZOlft1
M6GbAwZkTwvZX2ZiRT+ggXsQh/mQT9z29tV8eHcfZvkJf/OD4mggQbNRc5O1sGkG7/3BaEhQ2wZX
a/Uee+X4HPqlMHKrFOdzLVYdyjFsALghvIozqfoPczsUflA4wOK1WHwqXyDg5oKwAXUSHGAoxQ5k
TfSPGW6Lq3pSe72QuVYZi2SZmN4i2yxCAZbegvPjeuiArYyufIfu4NgQMVVK8zgyz4YikQsSq9Xe
30cr1dkPQI5BcOxs98K89yCUt4ULxYyGNp/qUSpu4rZN68zO3groD5fD4GTYK91bnHE9WTqzxWK1
AiE5jLQJrXKyBzXxGqktxwn0Z/H14LFemJvoBC9jHc1ekz09qy6BcRGZnuLN4okA/H+L1YBeG1Tg
XU/ePC5tiPI5sKqJv00lxlvTLSgHH9SZ92+CLztA7Pf2qut6D3Q+BIw3CtJkSJd5WKMLapHlBS2e
JMJZtHh6lUmjigepzqDaeaFlP+UezNbmgeVrsCbcU6SKc5LUFAtIkXdVjm+566HuWiTi4TIKAqa4
WBhY1NP0onZd4pN151eJbz6OEsNT+XDuMEjv3Itx6nfMU58mVkiFzKiyWYvITux0eRmtiv1jF8n7
Il+ksyFWUYzXU5WrT1ii3nZwdVj7Awf6eK+LThv3yfsZRgQhMVQnpfcoxMUiEMGYnKpS+SgnDPEi
OGu2CxP64MC89WX3k6MFfLMrDtn0QXuvbg9WfDtb/8UHposY2xbyXY19WL0fhkihI3y1jZsyYB8Q
0GX6yX3wECa8A+dtv7dt4WYQawlJI861QBsTLT5OSiyJueXTjPu+z7HFC4yt22r/mLDOWIfBBwex
MNvFrj3MCJh3wesnx+IhIdAvilCuyhvj9AIbYuQFdlepUBnx16l5CtQaXNl+TPbjRhJBinbvVda+
XnGZrSGPE5kIlIJJRKk8ZcvnGk9C9wY6gQArft5bfF4Qf2kjP+A7vwmrw67t92d1sIgZ2iR33W85
zaZHxYQlcLDmAA1+2uNy1XnjGJN5x1y+z41wvxrnA4cBUX1wwkWEKmgatGxN7zE2HlJ7yHPHsr19
zVswQn49nvIRd7lPdDefGiJfnFSZxWwsjGlY2ESNZMKc/WA9sFLV7M8OVmd1ALvO3E5vGQZyOapW
sBhMF4sq2eWBVOJgfY3g1ZnJeIkh6rgS84+O65t1m7+RI7bHqrbFS1Oxuuhrfdx54pepqQkslGiy
ycL9BkdYjkkywb+i2WXaxjtoQg77KrJpm1pb276OVvd1akIvIfdKxB673b79tlmHz28o//ysjq2q
zq1bXwPrBUaDvBcNdt71sA3pj565r46wXqaZvVp4YPE8Js8G7GMfPcQ2RQMUTOcpAvpFns8qRVEm
sIf2yj4kbDl+enjlhX6iwBnLM9+zO88U7+0c3PPB8zwa3nibEm99/D34482SjbPwoqXnne4DU4NS
k5CBdah0YdQrHtkH26m2q+7o13eVNGT4gAkVz5MmlcJEkcvr6TnJV0yhtWispJSX0Ibmw5FY8CHX
24yj9MjlN9LcktewLdpDD0fgld4DqVFISxr5tD4MtxLRmZRqeQ8u5sW++XPDnBON/TvylDLn0fro
nsAY8F8TGh+TyPt4jgrRmXxRbp0UF4eKSMznX+2zTFd7rRnvISuwcQJYVGK4Kp7TTDXvmatA73Ho
ga5HpQUk3aZMUAhFESxdF4b1bO7GpgTEtY6d75H+pKd9k3R9BCyUr6++QIa6PdKGXcHFtfkTXZJ2
uSQ98+CQBHDFjRybz9F4ru0+FMfknictaYmErg0V+8pZ3aEVqR33YN42GvPSLkR5qnhxuZjaCUE+
V2Wt16Yi/Wo018wx+8KHbRUTcAdz1pl9d1ZwHlZRJFbq+tST+/xoCLJpmoZOOik/P2AtJ2KMtFYl
O1/Drw56ddw0D1cRFC1tew+Gs53K4Y61LRBbEw98hljSxId9cHEDcu4VV7HAC8Y9OMSv8eFojguL
A69v+5yKWxazYqXSML8jCzHB0JgzIBe6kXCLDXSldY+fBCFxngeJUEbh1TAcZNsfG1HVP4jK4vKW
WxXu9PJXzDC2oavK1WUO2+oUtdirZhvU/nvuMDWzZdgaT3HTFDKkADUMEJ+YAf1EdA8jv8/535P4
a9qJGS17jIOLetyeTKQUBy+yObcgkJyZ46M3F7w8JtX8jkhn+21nPC7cce6OUV3lCDDEwdlzUn+c
Vh0ORShu2CKucSDjgRC4/fuxIzibYjxzIVpsVsjYvXixisUopc3MxTbgMKYiZRABQC3hRbfBODjt
1dF2/NqNYUSMaVzxaPrZhFX/oQXb+8d+8O0jvcG3wwCIJHlMSzhpg3Nqn5oplS69/oO3MOT5Pe2s
ncXFqYXHaJRL9td3Y2ZAuLOLddorcms2c12OicEy83xfXQd+bVOlkAmi5ZHI3r5NbfZ7xkiRj+DX
rm1k1V2qHxA/R5EDtIR/XYs+Ot1HT0RU5FOgyBrJPeUbdpLO07qx9j8GDoy92N13V+3koYy2iGq7
XTMnB1vxQKSX2qFYLGAfRMdNzzsfzBVrV6gj8urS3D+8fblkVPrE+VVAvcvMnMxD9qwk5iTMryKI
YrMjnm+B/CvEosDeqzoLI8iGTte8L94mkRFjOp9F1Mj+lp33xETCuY9KnXdkBpyk5FpMBpHZCjYL
U0GpWfgYrDCEild5ushMA9nil0gQ2hMrelVc3oBHALaw7UNGbF9GkNqrx21Uu/HcC+jzssPDBVmA
h+/XL9oaAbVvrhavzSJmk9tmm7PRc5yxGtnpVIC1yweYK04xUjwaCSX8j6tFemMtztcOmddwwcK2
ry627mw1lNGFv9/DDcHsnXwzQwNMrjSFi4dmxanvK5zStbxrZmxF8jJuBqzXgDDEmtATk6wK5ElW
pbVAn41zs17xf+N5jlc4L4Q/1koPXQiRbBCxZ831nAa+r2if4NUiJbbh8up2dhvxVPyt4tDxwVjL
VHfhmZ1wb3dCRc5OaXECaDcSWankaNeWGdoSOomnjBzJ16aTuST12NJvOu0x30FG2MX0rL+oh9Ip
RewvjAXzcCxcrmMPX5r4RafY3AftLgrFDCVKsVFFjA3WYDLjKYUW1tDOKQj222147I0UGS/u4lS6
iyTD8Os2JjZ4JMN73LSWh7VOimbDptHFYjjFvQnvZFPpi8/hGm/TWROcz4u3eCyDvsn+9KnAxWHt
k5csYxEYHLgsA3/fPwibzHM4FKvUts9he3vvDdHY4yJya8yBMgSIJlEXL9O4k2LzMWfi9Mqjo84u
XYWFeX65qM1e5WC3WJTj0HqcGjgMaGSKmzbiqObRUfi0J0ozggfkq6TG+Xqw6ygWMD79c0MT+unt
py6w7/HuPXtmdQhuYkBKKsA7SXvtckEiaIVd8Zr3rYfo9cTjeFkx+/Ewc2+X1Cb9o+NbdhlItHWx
w6LkSlf2YABIJovb9PqFV9pVTloFYZgHj7eH0+HLQrqz3wSqutAetuYYV/yXZsj1E50xwb2SAL7F
6IGkwKQM2177EQHpmxjdQuEu+YE2yZFY6OK0W4rpk8ZWa4YbWnU+TXUZ976ffflGSxRQ3Rjdsukw
tZovgwp43H+KGUjQRO/LoWbjlt1xqNlZeVRZ5pqx+SqAi5Quauv2tA+tFaRYv+YAnWhhjKcc3xDR
BCDA3cRTTAwgNeU9E+z84oUP861PRfKcaL6D5GU33xyML9XLh1Z1cJGzGaLM61ATDWE89Ddhbsco
aE0e+cfTns0e4wHaRm5VOyqYLpoCihdLg6H+h5zp8FdavKV7FbNqhovbQGSIQInpnZ2x0sX72JJ1
A6tp7C7FYVrKt91Zlma3IU8cpm27EONR58TW9M+Md7HpPDvYHtbjbeB7BzbZw720al6iO+Ng5cgt
YaXk9oP9/Zq1Q0QetLhQfKWlm3TckI7e/DnSlmwDypy2c/wUq1VikpFyVW9ACW5jWCPt5lbJdIhm
GTHhfIhnt2Km0xiUt4NJZqduHiB0fMd5kaleGzeua7YcV8N0OwGldM+hRRho/x06JatZzSehlVyk
kXkJjQr/V6FxdfjdM2NdNSGGwvwpvZXH3sydO9S2EjiF67mvbziELBn42hgbcI01ns9e6VFea1RX
LEdaXwKgquRJ+eCgJOmUSokcLLTZnX+qPa8zBgoLICtjCdIWXCM6KEtyJpLkwY5nCvlKaZtjfXJF
0opkzBkwHUAXstprO+USVp0VxqMKa8Ae8fBCoGvPV27sukZQgui287Llqj5BUgqiJZSYqw8Fj7zg
LoPBsStuQdclvu9Vdhxr5BSq4wfmjkVQd8yw8xGPH7YyFCRQ2meFPObsULkd4NH1swiudC5hzG7D
lTHNAs4mrctscNSyX7lYvLmDbHqHuJ6a9zmnVf/z/VUmrYVhMpwl9I53LxMcAmCt1kWG5idU+94s
KcfUNeiuvrFNfAf1www5pcO8rZGVI++pWr8Vs3uKoxGIWxb0Uq+fiR5OhBCJwtFtWdTum6Ma317Y
gdQsDxvstaes8qFZN5shkWbXHw81h895mAqU0lU+x+4VIC2tPqDp0jfSZxpx387PWfBcDCjMt9VR
fa/Bt3raCjpWjywKEnBn8bzZcJnu8GY0EyLv262xUrWS4PBVMhjCM397oVvffbqHl2NUykg99ymF
jodaVhdHxcfvYqoYZ7vGmCoxeU8Po1oMBlYUHukhNVOSnrI9ZZo1z5T5o+jGlrVjPL+tq5MvwLp7
52ZXnwi9TcfrF6Aj4z5TCybFFUJDz0omZvdTQU3lfFM9lRzB5nC71061QOrvMXvdrSYd038Nz6iQ
1O3or0g/K5XMM86sdAakeBm3mljgXS+h5JJHfTHa9V6eq8u4swlxEkm9W998PE0knylSlf1dHx9y
gAbiTRo5Lw12l2nomJGQXCeLbse/ZFdn+Jg3xSKCH9RFY8Q7pMi+eqhxMpAE5BjLuD6CDlawc7Sz
VmjoSntlfyBvuhte31aUg/Kj7aNwF2W8iKBoN/WFjcDR3pqhDOlwzLsAJjVo56Fjd2II2QMGIdSI
E2h5PT4uk5ptpFJ3vZN1Cb2rZA6KkP3iBb4muMckVwiG/FrB/7znVHOvrU7VEw1eVtT/jrSOfJfa
9PA8Vc0+xxM9DwoAyXy6rd60HUAj+kxsdOwLdOei2aNUvMUYQ1Eb84EkvtZgjA5tutGsBqH3/GZH
jY3HNr7Gu/LFwRjSOO2O7oC694NTqp/5YVM9+qKJPcweLKWxgItBPA0aEPQSRHhMaOYtexx2HmJv
6csKxzluWiADA79HHaILbQeqHB4vqUt/eJCaUWRCR2b6GryOGRN9dpth8smwq0hmSeFgeH6nSmMG
pHKB8vPUrBpraEerRLU6IZqkuNTbTGldLZy0wtx8K+PrjT4NuqnMSOdYvi9TOsDJKiTnz0cGtvPV
XCntLJSqsigpP1LrEjv97w7dyOOjxsKee4VVhszA/WGpiuAhp6Yybt6LrHLzm6mplPImXMoLp++x
eOAIsWmS4LJFnYgR9twmI/+KvWtwK8yXpXrEPtW+nbuJWcPRXqarQ2F37Ae9l5vIFInk4WtN/zOi
xLMBGZv5awKSM7ztmm9jmVupn0OPA06aKdMK/Jk0mZiKHS4L0EGIJqv5SNVMTYPA/YXEz3ftXS+Q
AcRLxwGVRgX9rBM6p6/KqzFtvzudx+jgX4+Kc3PKBNslr3MYhW5/OpB5bz7cPq72/Zjs3mOM3ZtC
DApRN2a61AzR2l82FjbXn+Cc8EoXV5dagtmFc/fmUDFg/zzpjwfKeLjGKDTB/sO9f78iq1gj329X
wPAGyOx1WgHIaRbvb8F88BYyLYG1WGcDj1mFKh4N5iHwc6B+R+XydhD9QrIPVZbGEelP6HlMk5qV
lfVJJMyIxtwBAQPEWtDzbZvcfY9UpW1n8ReMG3CGGKEguVDXF2bQ8Obtuff9na7XYMRVv2+ydKNt
86EuKquoZcrN8yImT00YK3gCB6uP4juijPtwPjzF+2zMTGXu3CA2xOZ7B3hRMJZna/vSvY5IQEnf
psa4gZC5Rw9fa9H8BfST5gyw9fwGkbzZGsCVe/BblUUGnTiapy2Xg1ZKM5CHr/4YLPWzgFz5lAXc
WmA24iE8AoiCQ+8OOf2jw7QWD4kwTvyYwfUofPobPFrAoxGRRz8T6GcNIagWN7vfEw24ZSnpNh9C
+7YiR03H1I/1RvG0Pfy70O+7nb7UB/ajcmIeMMcpzvSVTAFMD5zsVK5VTWZHGaoM7NwBQ21dfq6U
bqn9ujCfwTEbgls4OYn19/WIjtJ9H6HmgzXuAKksOpGcldX5MpCaC3jHi9FbFi4tg4F92A03xoJh
ndwZQkLiiKhXRL/LSO0vk9KudpyCY1KCixWtlKEczPVvXhGAI6APjtXuAj/5G63XUMa5vPW9zBw8
7C7IYjrrMBUzRS+iGZj9bTorA5wcQ2ytLhJEmRSEGu+m74awwJiz6ACvJoVQdoldTOlgcog2oJ39
z8uiSc03aPqw52KLUZKFZLO6mYEvNtYNNjWlDYTnazJL7f5BxsPJC+yeSI1maGVqqCjvOD8PdvSR
nwdzDkdt8vTLk/GyWZk9Tw0a4gyoG06b4vZRz6+eBo87H780bNlo8bB6KFcTm+y+x9vqQfP1i96E
oswgfR0yDEwz/3Fz/4+k89pNXdvC8BNZci+3uNNbgOTGgqyAsXE3Ljz9+byPtrS1eog9yxh/G6Nl
E6uiOMr5/Wu5FCXQltDBfOl+BtUAiSfQWi1KWNFvER/Z98sb1wCFcu/0a7LgtO2oMFN+Zuyf+ZUy
FdKh4YzfMW79u/lilnm9qC4tFPPfI3UQa/CNw0NAirPEkgsVR+PzlZSAoAEYRI8ufa6SEduzTBi3
UCt2T+WjEia/xNcofRzKAEm4kWih0o/QZzCZLV4kIezpYDdfjEfTe99aD0cLk+3aMmYDWPOWD/Wc
xOYtGi0X6bqxFAW2Y0BXfHs8Z8K+3AACE0hd7fS5atjp+uXIx9RFFAOj3W61dfOEgE0bMmBsZZHB
iK26QFyNRG9ua5ab/xoXuLhIq5Fn0rlc6JvHit7rkMCHAK49v5CRvz5OA0BnGxvepnRi0oWrPdwR
o5f9AgH76Yj2nukjB8cCDQDlRkgydQWV9KYaC6ci4VpyWdJFOd08ofmi4WSw+fd7pZ8AejTWUePG
PrcTaX3td+c068rvNbvNJ66yCF5+8gMzjepZ3g1giR97uPQLkVsX0ybUm2K325bCIEx43ICV07Vq
2c8QEMg3Q+XGrR7/qzlXWaevqfmhgT6APtPpx8HoN7cEI5jTLd74kJ3uLuUuORlYjf4hnJACPafi
135fjTOcSxyZm3ZB2QhWuHumNPPuS/xV8UNtP2txi0BhyWHyWGeL9DTSBaw0j51aR454eKzapyeR
ew99T8u3HnPvs8jmmQtpL9pyCWTcnlH6j7xPDKeQGvoe2n1J7S0gVeIz+tE8Ds31m44LKgmKfZmi
xGMNijRrLpshmhuHd+k2xoR+Mz2DyOYZr6ndcLqikFIlj/VUT20pk4NBQwvf/MfD39AacDpsR9w+
AiCb7Bu/8rphZggxmTNmuVGe5hHlhsd79ZKzlKBogK518CeYhR1zJK54cu1GRhMLHIeHAfPn5t3P
6lvll1swOQPTtvGlyLamQBS/2Vb6nzyZBzhBVAiFtVCeJ0kDCBQlyIINJC0/wXMFFKARMjgDE+JQ
0bCXS7NU+KeRdNBiALYrw3CqYV4Z7qCEvbrVDTd34LVt6we9z3MXATg4bxLv8O6E+tst2/WL804k
reMoftevWUOC3KzGfvUJ9WOV+KJ1b1REkwha1mQed3Zl2a/D8Fp9gsLvcNBZc4Xxd8DEe4364IcR
Le0lDd7uM6ZGmRbZ/cmfLCGqcFUF+UgjrFFjbcR/UsAepP7jCfDXF881Q4iqq/R0KWXE6/h2jHN7
iXbxL7uM+iGZPagZ4NEYrLCVFtAvDEtiECNbEHV/uusTByACyLvYiSwYmlCUKe6DYBHqEj1yoeMQ
1BMw5ClUc9gYowMKUHIvF5Qg2NZVfu1KdZkfib0W70PvxyH3IpVacVWncpRWaGj47X7df2mazzlD
rwejCo6N2mRcN3+8GOGqb7NdSXqrMY/Kfa2GeePnlVM+gR4ff+m8Q4mCCZ1Q+lMvLBMUIT9MxTvh
0BM96buCEMII4RoLViADP+SZjBrn/pEAWp8r+dAg0co5QuzHVxYH9Cn0S5bKpRrUgsOSJmMrQU5F
GTMvpyIg4LQp9rQqNVoj+DJUDqNryhuUSF9N5VKFjPfq4zL2BrQUXyohWa1GKAyY7lSmlfS1gXWZ
HBkIOdmIYEiFrya4+Gf6v7djYdyZw36NjL9GgTQX2WWM/Evm8ssvN8ONpMZd9E0R/GNuuNXQ53Sg
G9JeoUAWoG2QE5XysvfxnVa0SVtaxBaEAvqhDFrJf/uj4Eb+cOZjDSFNsbJ/3R9fjLekQQW0p6Uo
sTgtSZVAoDIRWqzL6VE1fr/muLWnAt+WBydf8i3wkdgK1Gx5tdFiClQlD2K7mRfW+hOyOj+3iE3/
celGP+X/Zde6A5fOnpeIroCPvHbn+P4Zf589/VKAgicWvsVtfLBuEvHoOyF3YqwasGeX9jc7PagJ
OY1i77Xgib2Xv5xcZkg/x3nPnWjf3pzLH7y8Mzyv0rxGT5xd0geR5f5jSX2BUao6MxpDU0NJX0X9
qgWkQsDqNWtlQa7JmwGTC83Tc5/HFn1x3WMLJkxHTP30q1wwEkHiX+xd4VytEardgRWOqHIW+ipe
RTtl+YRwWQEQkDDFpKNF7ukn5YIIIlt8AK54Ez0U3RKo6zBA8cssgdBaVPSzCJOYgRW0PLddSWKj
D6T62ZuaHQkBgibBOlLJc4tzavRfwyFbGRHlpsaNDiYC2IHy4GBUvhI578Luf+JfK7OlwNwykFYp
zxxfwzkXFjk2Hb89JMe2XzQtkwxpvWwabaWxzcQl9kPeFWjpQvH0oEIjmHRFwZk4aO5EdziT36TE
rtG4kuRAGqsMWbORbI07NfMf5ElvuxuobzmTNgzM2xnbEvlO3trRxlqBZeUu/wx/TIRTXL0EW77g
app3x+6WfIIPTOFLDPV4/25cAE1WspldKyHQeeNT9pZbmZSUk14w/csDuhvE5e0iCkjgyNB4bkXF
7uZvyLRDzDojRBti3PvsC2BKjF+XmKaKQ9pp8g0zEcYuePZBTyfBWYdDm+zGh43OezXNy4Lnhjpa
PLlk7PKI7DuU7pAM4tvRQ+ZzLRT5K039+tByaklhDoND3fGZJG/q/Hmv5vzB6CR56l46DE7v1zfF
67ziysvmhALuQMVDyj2nCFmwMz7Rql8/c5xks1o44qTDAZdnlA3EO43bqeQlo5y2IRDMKUuTV4D9
fVXspKW2b5iZ48SbvKPBQrd1lvuadBOb5JQnfM3MFOaPBukdtLg/NHtGKPawn9YdmmTsVkz/MD0x
+R0QBt9e2S7m0qM6kGxBxCPtcPCCw9gGvCv/NmJJZdbeeBPZsGLRcWWofxLqJsF9GguS22gPEYHh
sGd+A/R7BnMPlMNlpbvJN2WNdilM+0FVjIRnZyyTv+QYTSDfuOakb05Y5azejldgOsm//AjQjvg+
2/w79S7aGo9OjvQq7+FiJqZxpqvg3p6jo/zJ9gVTh3WQ1cywY8Thg5uBGzWhueLAFWnOaExO6rVc
xqv0WqyLHVE3FE9sz0P9mwJ9Btxupdd6Ld71sBMnDUN7ZHXrPyTVXUQ3mxuQp5QY3nPJh3di6tTL
gD6ldqzDK8xcpDkzPVSPxpqiGskboGQILGMbq9Ltv7vFEwspZf3DpoTqnp44+op1FDv3URDbPywj
idkenAWW046/bIuIdbdvA14VAQHQm4qX/b1VaFf1H6m8RL/SCWIepVx6qIfeWDL94BOfTcV56oFY
HHPBNQ8loXOfGwWQwNahX0S9Tnk0r38E5FGR/U/ZcvVAv7fEsgegY3gXfXJ0j+QWGWmQwhKQPqAv
UpCg3AWZYff0x1ZDFXgpkWwgqBJlIv5n1fIzl+z5P5R2vBgEFMps/lWfiuVrL6BrKE/RJlmrsnOG
ARTye+4nQbx/lXTuQfZtJVM3ouDvD4DuJB2g18kjmImqJetqXarq1JsJ92s7z6pVR/4kkylyX0cK
yQX8sPzhPgAwjVMTY2F42zZLQ/J7J9oU8VXiqKWPvH4kf9AvAhUS2VWq11grsXGF4t+jWhnPUD5Q
AUW5Xd7oFSLRGZAy4rG0VrkEuHkBvH0mrk7Cw1kfPMrDUZjVHP+MjkA3c6I4qqK9pc/fCHLBkGIv
A6Lhst/nn+MoEmUEvD+rmXGlzUWCyxM3Z+iQEFRPL2IcFXOxVawLTMJ6H2r2C+DYsX9fHuPi81bQ
s4ASOspPRK568ABIJVJXdeWLvjATMqfsOADYJFsbnYtJybBB634TEn8MMXs2/x6DV6+HVQ3ezSLw
6pW0svzxV1zqBalIs6i2GZnzRS9Ov01hKDtlZavSzNgpV5E0m3jPYwW9q1H5/Y3BS9+WX0zuS8SA
8hyW3UuqdaO5neaV1iHdqsk1VWbCXII+Y8ACfqC7Bqh1N05qAwnlFEcVE/FZw2U2OdurrTZXZJ9M
fuaw+9JJufP+GfHHb0VWGHEeOyRUWH4XrcmnVH8ZzsQijomcUJhdE6rcBYInQ16S/8qyaTHkZp9h
xpRWSfOM2uuXH0zOrat98XkLrg9bk7z8HYrNWiApOpkP1l+D5aiwzUX3Y16YwTKcpJVOVfCFYaOo
HJW/fO+PSuk1lNUr9UVbedQk5/PPfF00HdToScUbypXXFL8tshXVTRHnYOBPGVHrK71f3LWmcsQ7
oMerXwzy3zsJAJGxCvTz4e0qmj18P3Ugf3RN4GWXaNzo+UIfw3EE+d5+PEQLrMKZdBxH9+H1m2jf
eVxN4Lq69whZbvKRtphkDMpI77MB2wP9cXDxCoVX8jD+yO8hj6eqV0xxfHfcKY4gf7cic5nLlRbb
8ZpfVD5QZLPsX/Nide+Na05f8wya8NV/gaGylN/joTyJG3PbeCRAxa68lANyOiBuvjtKe8PPvjkt
LF9nfpRtBqMDfJJ6gurUjxBHzqiGrD9RYoIjgNHPG+Gl7GnfFEE811KFbZv6yAjNMFj1ONcgzLhm
ouCtlrYlIyqQv2XTTvXLY89lQ5D6oZAXKaFhjtaGwnsuikH+cExWG0qBDRWzFjFTUrmXH69E5mDZ
j9arGDZEhffwwQVjip3CpzWZkH/EYgTLYCrvXVoydAHlFOXBt6UGJqD3wdhYF+EgZj6lSSR+RcJF
20qc//MSuEvxHofqnBmzTDy276AujvIeIBx8enqsUPCnev8x7XqX0HKlNA8MUcfu/frTs9AAOyJ9
gRGoWxVi7Vptmw2dXQYIsXuCJCE212eRYj8jn6gyXl/O6Mqw8wEVOmWP7VsRwmaOqd5kaqYRlpd4
xbg80a3wiI3Bm+3wSAO+W4SOwFfjwlJdFN+6taZHRojeNLNedJtumSOTU+aieoz6G1UHzaEJ8Xul
mZF+J0wExUsctIBZHI6FdnygdfwPGpn03o6x0PYm0KH/VOYjsTftkp8pvz1QPpVOL68gjl7b7Pqq
Q4jr2HlupdXHXAJfYwwnqGVclKCKCacXanU3qX9kL12K3y9kR0gzWFt/U8vf8xxmj6WK1Oc6UtNk
h4pz8WXLD58f5Gt4nyELyOgjEWbfc0Jl+/odlswmZ1x0oNdhGtFN7sybceW8kuS5GjQLxnfCHE7k
zMtBb/6h2/mTu9NQeLG5BL8e+Ifbq74xf6PYTRlkuOU19OrphWxUZPswfn32eTsdcS9MxOAiNJzo
YiK0/XqQPGN6ZuJlm4hKu5+bgtdlB1GBr5CX6qU9pbgmoxn0FoddS4TAN6dJzKL6S3bDz+f02DL0
R9kNLpHLzKQsOl+tHTLwP+MkOGgyErescV4tHpFdnMtduW9PhRFwvan/2IfvpZjuVSp0hhrRlNJL
5+dMXypAyGPnSkQ/fIAgmQW2hMS2ohl0QBROK8Kk98gdTdrWGPRNcW7+9AJj6ELwaUZJLBkZm78X
GY6HxC+iPyJKAbApJfdogHqu6P3rnIJKlquW/ZTB2meuO9ZBh9CrbZbxA/OKnUfb5LNpaT0PFLVl
CzodZN1M+Hkk7kASA/fNJyAR1nr5EutYcqbMogNiD9paIwl01dUvBLRyqr1eTgcU+PGiS6kcq8dW
EIOX7L9EgZCnM3iNgEK0XpTSVflRkXC+ve5GtaTROG2TUzeEr2wRx2GJQQXt96HLSAVE3rWkssk0
twlH7CpEe5AhYaIfOrUoz0Be47kBDWDRMDvZ94Dzg6cRGhGgj/DDAkBhQugZD+NdAw/8UpAVXl65
pLehXXhN1Q+OEZCAmfl2xCEcPg4/Vhm1LNkGw2l3gnmMi/CFPwmUKV290UNwjYGyMOecE+rjIwMc
FvQEAkVl+isrB6E6PEBnX7eEbry3i9RVbi/FLWEhIJ5i6h9Skddt7LD3639Q9+lc+lUR+L+/yue3
CvGLRh5fEHfQ6MRJIFPeaiX1glPUobzJKRoNOeSjs4xbtD+63dL7MOIz0KLQnKOL1OPVS3eleEEa
naKcMqRfT2ZoHSrJ70K8N3STkMeMLuvnEmdDxJpwhvyuj56xaqncBB4F19zUxgvjT2kA/oG7zciO
Ul0g+Zc8R5VjsqVwFsGUa5dID4Z88eA5RK5YOXKDit35vNE5NZx8nmzNdOMmoviAsgPxMGg4Fm/B
pyZJokP6L9VdMZt+JynWw+j2rFAuW3WPAgd8ToK+5V+iWaRb2oFwo9U5m8snCo8O6Q8qdERRD0cB
6MaJJs9r5KVI38mOmWVHbo3hL6XrPOmX2HDSOtAouIWtvugXmjLTC/dtcA9+Pc84Z569YzVoehFf
OLI0x9rLLBT4lI5ZnFP26YyTdCB0oDqQrJHVe9mAdphi6Cxp8RkRskINa5v8r0iOVTTFv1RoJxM7
FWyoZy42VnaVcL55BZVSFAofNz2qD//RzmsTJMqjZTab+XDP/pVULH9PK6h/uDTy7piRSGPZ9Kgl
8u923X7Xv6rqz6NbjTZuJZkOEfXqJV7zRGOTDJalBNbEFbXRivmwfwPsaYseHhVZG0CKLkML8Nn1
kIq6NkDqXV5OW/q55KbDnCZTiHvAlBmmcCXzzTqkFhUocPU9hzVTOxnHjMAs/dc0CF9PibSqhCuO
5wwh2cOXTO42GB7OAs4RI0dysa6qIy0BpWRbeYTBp260Z2rBTCdEJw8rg825r0oKgTC7oUnGRbV8
XcHJrVX0shlAY/7yvs7N4WEGArPAMa97KsJUM5Cu1l+0FhTnoXnm3bCmUiMVDjX6W4kTegYFU10b
Es/X3Q0RRnuGW1NdoD/BCGMjeJ6geTFvgP3YhTZzqeDhGbpVDIHZXii48YtKKBAjj5qUQopsVAmQ
GgeWDC/iJ6nTClgRvMZcw/eYP487zDFayYfgUnhwvDhithCkP5E09RjdC02KCzfU5Z6q7QrRT0CR
mDqHMeJNdh94LuPGVOfzCIpbQkfT28OvPLGX8DUwdLDcspN/AzchhLG8l2JrL5ursiPTYLzokltJ
6ChmzVEiL4lCO122cE8UWU5/mPRxvcP7Gn46fS0z+LbzxjJMc+abhXHzpzG5oECY19SrVL/3jB9X
lm/rVnCZ5BSEqKvwDHxCOT0M5a5jvk2+7F576bnstUVNOrf9UDaawkw+33g4L/OrvshZoMCTGwHk
DQ8C0QIbQjOvQFSfDbgvWHJc7dhRGUS/6OdLXl1ZHkXoSxnAYscP2twmc/g1oXCbt1snXya468N5
vg4i4hBxHk86HaJOGq+MCaNr+awus9sVAI9OmPNG0ILw3AvJj1DuUCok5454zxe6El+RHIY+UkGa
FJjA6nHPDTyhvgX7xUAP5CBG/1y0X/QJAr7SK3dnCiYo/CrPiYvYN+c+v6Q0TWjIqYb+CujPxsXy
Ry1r+knG9McFmpBxbu7FZQfphj/Kq/emalNe8FzTfx0lubph3Rd3PBC9Uz3DSfOout1dPGra+gF/
fGBCVfueXuTTCHLy1DhUBSDf+BRVjvZgBDiyOIdPg6V9dBoc1dTP4rpbv/kAHIBgX8WmBZtj8dAI
kQNCKxjjrQylLGDUsJb5aHei3wjlrROtc8LGD9aD+EH1Qu9B6fJ6tg7MLL2dYnADJOhD/8jqrYyD
NXikLxXE+u5ya0olTTMEm7C6HC3mJk2XCR/lIBzJ5xv50MJMuvbnmP2iXiIOMtYXBATMukMrVv5a
T4dX0lVH80csXE0IsQAX6S7KAtrzxAhV0oOoIOq5mf+xedt8gy5LLO0s3WGv72/UBOn4yx9/3keY
FdAyuBnS/+KleOuSLQ13B8TS2PgB5f8WAz0bAVwrVueTmg11fXTWcUVD2+UBuzopwMIKDicJOSWi
IKf8jQjCoo5iM0tGgMiAGYQJH5dH8eYKzdcpuV/mBVuVCP8IGkd48an7nId0mZsh5iH8MlzIBU/Z
DLI9pCiaNZSLRLwx7DM7MAUEqy0kR+4MKMV3r+VCq7RZ//oTBKdLbgZ+ZXKVYyoQDI7o0nZ4N5il
91zzPbW/WDvCDnUxt9/DT0gdeoNbBrRPgLvSP8ZgWEtFAR2xucdyJAfY/9Hs9j7+zTZkE9C+1Jf+
nsrzlqYTA6gZRoeeOOMLTQTtV7ItSZvIMou8FPrZcd4iRKg1R2p+ms1Unx17OFltrQyzsWG7rzIY
l9rv4vlTvlmjXyqrCP8ZeHPtZEfT8qsn1Xn1zUtiFz2BJzC3Hl6VB0YQP841USmqasfZovjX0eny
tfz3dri+KlveWD65lc9tGk+VAeUbOkplR4xJ45CQt09b39qrx+Qk+AMN2lk5ZiPzDUJr20juyzf7
dSFyQpAUqlNut+xbcka2/HQAHfx5LkEqPZU1xCgscjyIqxzABFObX0q9aDE+1p3fyqvXJIn+5VEw
i+LZugb/nzJJDnrKMQUAz4StGVXQa9yPSGMlgyPZeZL0D6CCLMvhwOV71vOgGpdc6tIQ1kjrqGmg
DbtlAt/HKznhDc0ZKUT5c/64r+tgHUqukA9ySDPyeOb93DC89nmUJFd67WL4J04wsbwqCMB+8jKE
OBnUwHgsqy8r3Txfi4TVRktX7PT+oHKHGtVvSfV/zwGp23myj2QYIAdetZXngBBwpLWwpPabBi70
NvcgFHo0IYzGjoPqlZwbhGHaPMUaDOOzYx7uCzq+cF5PT/vsVZxVOW0TWEa9js64Wrjrq8WwUub1
eoRUvtUDH5lycF3+pf2fMs06YJwNJnvu13lzk/slYJ2M13lGM8H0n6kT6CIIld+ud8BRYRP6bX5q
vhN9nqg+KssETzqEnVmgAcfVZBwNbpSJR/gnXDmZooMk7xozkKNr+s1t+dRWE/5Hot+5n8QJqJk9
WbTf1G/JDNvYl7lPJbeYhi3Okue/Sg0KGu94yQn++MXYVLV23x4ky1WtkLO3RbmDvsGLXfDTEcch
PXPC5RI+dbBZlHk6nCgnNJXFZdga/SIXt1155OtzsMtYHPqTiTMq3WpweAk5UQ34A5MFxIhOZl5V
G9rdvKAUfHmG4r8FjypJQ3IuH5jxWiROM8z74mvPr5Iix337vRuVMNExs/iAOIRFThsTDbxxH+ot
7b6GeNotwu5HFWdv4qzPkrDjVm2f+2hXM8gyckHOkvJHEL18YHqbNxCUl5wM4a6mx65H2cUNamKL
/2ek/15C45Qce1J9N5N9+mn8cVzI1q2s/wli5sYUZrLP3uUgY/zhA7FddigkxamILyD8bnAeH69W
jqQNPTuEb55EGsWnWDDEl+vtCT6uGI4G6WBw01m+BjPPOZcbF/H1U1Je68p9FExXee8TYzG+vBw1
CkntXql8S6Afqb4naHOmi9t6kqty6mds/85lDLEAIF6txBGqTL/IaFT74Wx9wsFq7D76+ETP2w+J
K6W5mRj6+oXakltc7tqI4fRfuo468T+REfv5ccKhkBiTxKW+wQDBGR2qv8klJrjHxmfBcjKJBDv4
5ak+jVAXeT0TUEdd+y0dnrBjMIsnz3YQh3tY8m1OuNfin74afeQ6MBsESrlaGPuGc5+7FNCOPHHL
5Oc6OgQM4/xmfEX/5fdBzWmVOiTP8F9uf5EDLJDz0AXR97DoyCAz/zGLaUVRMlsTphBkh8St7SUu
bmkx/pUeegVPdfRNfeJKphCGeVt/4OTpbD/g3NjCUwejA8wk/R6soD34Grku7Qp6VERvinWZiatU
d9HlA0JIsrlFIE/7WwXIUjQsdtUDnzrPCiHVqRDWlsf5AgrSfC4M9izUNcxnxTxM71UzSt75VKSj
exClxRdeScjOJ2UbbaX/Cc0+VJ5eU8OqorHJDwCP2q0Y5/0zqPbmFZHOm6dD7KdwUh92GzM+iRcG
37YcqIFVpJzoG73hhhSQ7yn+MMTNg4hGkF1A6nCBvB0JE8K+2SEA6su9hQv0pn7p8+beXNGDX5IN
hEPxhYDjX7bOXGnBDctd/4ndR21PDFlM3TydvLUaKL0n6dOvjwB/O0rM1MSoNQGGlI0wlZ9jLHD0
k9eB3ixITejcACNkdR8e9BLuo/Hg1F6aW46LiFkYnnRDnCEXywgvghqIqBk1XNsgDjzKWHR05Vx8
vZHNG26mcgl5Tx11KVS7z4DCtptRiBHf8thnr5A/DV7ULNCXVD844AiZwDzY0PGkq0nXQyDq34f+
UAO0d+XRl6aJZfSdbpx7g7THCTir9khmNLgpguZ5M9ipHthf9PN0EGDiKFrKauToXkLSW441DMeN
T1fDbSapIU9aJ/PzqpIkvbF6L+FcwG6ye34Vw3qI3JfgQoGVuS8Ad8qzd1gIG6M6KY1nIB/cd5oT
42maOBLnjT6UmzREYTdnLGW6YQ7358pkEVZxPQTxY4KU5SKw/sSlWHMVn3UrNJkozXOH/FkZ91Rd
JutH7OhOskFp+48myNjKOH4eQdl/A3UPXsf8Ux4R/YeUOmAlxPHjeBKHc2ME2bDQduK/mMxm2St/
AKjGZV3ZseZlwD7UHnxY7vRkKU1ETE29fYIrkxqvW+WIQk0gOwibfb0HnG2XUIQWtTtzS+rryDzP
pcbVx9h23DAY3zGwLhSMWplDmV9kdnt/Qvcx/mJwGu4/E9TIye/vygFv5Nu5ZbDgXKrgFw5PUkAf
zngiRwCPlZ8/z2SZXCc26eVlqjuUv2z39s73VTMMIP3RItegS2NP/CNtLcMGRoon01b5fxPwGT/V
Fr5JQTUy0+ZSSnLONdP4srZOT1TiQqHx8Pt/8edY/omx1+DLbrYS9jVIN88SDlY2B96L1I2EQ35i
HeIHEBfAz0zGDPFj/n6SkFfMExxvJQJY6zSegXqNOwULjoN+3PL2s+gLfbpuZ51Hy/6m2XkGmuIZ
ZKuTqoDC+RdkotY8QfRBjnLKAHIRaZO/gfoNzIQiDbgH0VR1C/GzoK7jepr8WTwJdKBXg2S1i0JW
SuXEppMXyCptIOlugbSFzqoDdPgEoj7l+TKJq6iDHIOL+2qXwKgmelgmwuZy0ACunJELJ4t3s+ms
xaMLxX8qMgGzv/DMezrJZKkfBoPCxa1ejPXYIKTg2mw/PwqJ3OJZpBhixRObdE5QSLS2tqvbvWpu
GE1eEHrRbIu3jSzldaBYBTPJX3NBWpWNZy5bHGg7eMz2NU+ZxN141i4bvZkyrzD+1bs3owufjlWf
8phpGVdWagNexXf5dKt8/lmrUaigjFx/VFu+Tjj9Nv574WEBGfnDUKcDXc+e8ZpJXgkzMNEBaXBE
ox5iln+AGLZBkSElk+fvhw9cBJka3Z4yiOyiwBD2lxc+MUhG6jLLQQM7TZx6xdC3yqOr6M9pzHR0
tzhaKKI+nt4Ewo7HRefJpd2dpf2D7xkIaKtndnFUTqKTba35g5nLO+nnqTrFr5IwXSsAC+OvZZeJ
0viZgDJ0VJELhTxo8+dSQpY5bntr0hyTYGzwlMfDxK2FdAjWz0TEUmXj6e+dAnHCnRO1u/MGJPY7
+qQl7PuuPOuoeAif+snI9SETiSEG9GKt22BOU77fEfian6knIT33KkCay0eA09agDnTLG2+TKmmj
LnLsGZbbbDUxiHDsYI/cZUgLs/2r3eilO3Lh9a5hui+sFHFgFLZMuhFG8Y9ddjd8nwmSgDwNP+hz
N7DaD5CkzAMCVe4gKJQeURO8/3Vf+RdOppw3HE7u5Xz5yPwRBWp/ExA5/UnKAupNdMAvhce8eq97
6Rb/gbr104ehyhKO8hp9MOJNT/rtrTPGk1Bl2XwcQC3q35wMhlm0ft6wHsXxvPvD5tH2bky9a86y
g0LtEhMO7UkrSo33AVotnkYK2eYe3wgNQPKTXigJH79J6elcvz2cmPcgTUqeurQV2BQHRl2ty6vM
BAGnOjMAQ0fDzaIMWOfWPXHR46qLjjgs4PXJVRLLO/mXF26ayAXQIXqmVM2ejz3qIjlfpjBZ0WSl
fJY7LboIHya4zMFIRcAZiDBkxmBzN0oLUzm8GGUz+J/q/LoxSQLM/gFHkrgZNhPGOvvpL6QhIOIE
AX9BBqI4BFPgZOIYNfGVM3vg1nKD9DMg4ap06jmO2VdpT6c5eSLAkeStbyBD6vGIOqHkBkVtrm4m
lnb1/E7AOivsXgi/Zhma8B2vXkRlk3mC4D5srqi4XIyxr1M7HifwEtyX7p9tZK2jmBnVjMxCZouj
XckmB+xbA0lz1cxLO7uJVh/AfzBUKC7tpIkhl3AhL4nOjl/3RjqR6i3TShN9HlMrJcoGHYZpndCF
v9JVbB67LOyRxOOH7ZjU4mdf+UZ8UcKNzxOy8owRj85QufjbxtLLRDeCuFODB46Nb+KgmqvG8nct
FVsJ9aOgus9bEhIYF1CLvH2SfnAmATFh5SabLqXbcpDNfbR7emUYlbUxEKK8PIug8YMubcrXbmR7
UfQPYLGkerkWkUK6Q1lfn4VTfoISkbeURyTnoCMmci5LJjWV/J1IdkX0EC3DY/6Ac+L2oy4h9oE1
Ns9O+a+Y++12EllHqJwQiJlz3EFZM8XjSEhjkeIhlSKq4cyJ2BQzJAxIyko/eu0f+T79o06y9tVF
hLw4K1MrDU4TYgnHibhvN107k/bPL3DrN2fOw6ktR9sxK54TxZp3BPMioUZ4Te9KzVqlWzN1Zf2c
obJVbfVuMB4pIzB9lZ2YlYll88eg66Ksg+WHOz63vzHqt2UGC75FAYbFCsOguBPHzcQzv4K6OSI/
i/F5b/hEaBHxjYYzjCu4ApcWG5BmHGmm/17RSnnIfps//I/F6tUe+pgNg9gta8Myha666RuAmbL2
BjS+aANID/t4aGKyl421eHC+TfKn5Hlhhhqh5P0Brqm35iORxwC2NZn/gv3csbKSqbrgPoMNlhAF
997YktJHv0/TtqAGUaVtzKdEhjP+6sYskRYI2AyKnv8Rdl47j6PZer6VjX1swszBsH0gZklUzifE
rz+QoiSKFMUgXr0ftmGgdrnQhQFm0JiqFkV9Ya03Lej6VfwMb9zlqhfvwRcbzCqPAHCrJ1nFctOn
XSQQiuHbWiqdTUS8GqgwjIldmiuTdBpIKv4k2Ax1pMHBmpWTmzTAs7F5fmurO5AgIRm0ek5TbGOU
aT4l44Wqp2JypXjQrrM6E5zeWFzNMUm6ycH61jio6zOMO1oEYCC4pIaJrgZJAbRUj2RaVdjGIL+7
YTxKcfOvT/K3Rvfn8aFNhXHHlU3o0m2sXsE3tbefogRPTSLWrVnL0PMvQgSQtWdna8tepjQpLuHz
7oP+xs1GmSUhGpKUuAsnvwXIGZ4lRRhza2mOHbgs3Qp0XNexZ6QHZpqRQj9IX19TToNMxIk7Nr7F
gobfgXdIu6D6su7rgf/nYsnCfVweyqmU2N2Mi1T/hGYqLf/1A7N3K8/GjOuN8ue9pF+JA+oO6KEX
k6N37dyiWhJc6PvL89g2fp+GCddeGvRoM2UPWQ0qlvJcfPb0/QM7bqKyQAGGgAf0/+7HJeil88iw
1+FUuExeiBoREkba4PSaC71/cXT0lZP85gIKKJdADLJtcracrvdb0QPduUI4gUmlQMLeSwo5hdOH
K1zsxnJlM8hWTwFlvg9oCAv52YG8MXznEajHeCqtBAIUF3e4kZFGpQUavupm6kS+eE2H8pbDW0oC
hEAJamU6iaDV58D2cbV8zMGrlWT9sNA5EpzXwqxj88BEKXmxsTRr2mPu0U9aS4MNg0jjC1txHtCM
JtZU7gZkGSmNht4JCgHNkv+Y5YrTTOnwrlgiACNqH584fBHw7C7fYKXU1jJRLj6ai0nWjdV4EieM
O3XuTszoB80Ri0DQPek7IUGMjUzjOBEIr3v7Jcdt61UF73Fcfumpq1a+oO8FqPbH3DD2ZF2m3KUp
Sqob1p6p/GB1u/k3WdFP9N700IHCWY1N5IZWG+X3u7aJkuBWMbZ9NetJkNr3y8EBhtkr98yv7LkW
c8zb3qVc1vnASgzgDCokfUVVABgJTPnAJYSMC+tashyagH5xied1Ni3u34J26LOgu8LzOQI9Io3u
GL0i4owc0gW04CRE4JqX4/Vwg5WDPxrl34xfKM+DjYDjUVqDXZRjox1RzuArhZjj2yGguQAA0a89
Jy9OmYcXSwx0hllbdLddd6ou6KXdmpFMd+ZZPKsVcHXxkeueeRaOFr05hHBUvSi64F9gsy3RR/71
4NYyHDU/3qnP+zkHmoR6REb0x5zBa2CRUNOOLkgU2gAxomwE4PS9rSv2W/7pd+DdWe4+4R8uzo0B
srDn63v5ad1sYWKgBITVBci2vPxbJBua3jgGOtIioM5ugd6soiVgHMSaUvDZ2fp7el3rpX9vvXSr
fPUoKST+nILKnyNICxNQUDjlLxR9zNdsy2PMWPKbXVaU7uMFxeUV3MbiiGRSiQWNjC7WvgUl55oD
QylzvieUrlSPzYcgLWt+hN6G/VbvlWPlCxMbgWbOLsw9QQcH6W8MeztMKOf45StEBu7t8RmbPzeT
E/CAmiO1lf0FPC+msrgx+6nyG9qNFXwweNEbKls/Jzohrdw8si+iljuRNlhTt0A/RLFH1Z/TaakX
pBQQARX2QlD764shZmjfgNHYridxp/ULqKNOXlSGjeVoYOFGZWSqUMq832/tXCf7S3a46/v65rZA
BX6+b48VB/hC/1L22p2JwmgEUQeDV8sHWlCwwhLfzyo+WtxjIdUNKYFC7CgmZcro6hM4S0o0WYfq
qAhQXhg3X0k9i1eOQ8vOBnWBU4PyEO/YRiwN3B0VzuxANl0h9h9oFiyv0V2CZiXefUt9a1Oovs54
01IuIggowi7xDmNFf76nDBZXHx7JQgqC8U8zdpvNa60hhxsgeQelJw6pDp0OgCxsic5AtKsrYm95
YAMmBuNtIoMZGZOWkAVEtaWfMYnlu4rAABLKI3zVjoTWKw1EOAyqusbTOztjyI4wFDgEaFJ8WZQ1
DwQdo3xeLB70EdwiMZaTuIH6QGJgt0B1sJG9S+Tqh3A2XsO7oQO0LIe/+/juz+XyTYwDo9SQCqkg
YmSPdFAS+Iz5NDBI5lK14fsbIeetJuSABfyl7Q2ABb2YahZyXycxbKHbPZsFEKcK4ZbNCkLGs8UV
vooigMIG8wlzIrfX8WWcuJ3mU6Sg5qKE5OOGfKOLJ0NNfdFR1A8CmcbI+pM24jH0zI8NV6Rqrmze
ImQM5kYehyEorxHmTx5aObMwTbpTMkgMT/iW70ekLmyb+j2h/0RG90KVBSA4CHFmsjjpRCLjwreM
CFiZYUmUlVncFaPvopo0xkhrHHCEa0Xq6mMxIBdZAAidoVKlzuVSUrGH4upDDsb64n4rhDVdrxBp
J2BDM8Ujg54KEWY9eX4+zZ3RhELjgqslNnCMxUFace6OdODyidBs6NLoW+g0HlZQJAfURTcRl7bH
RG7CQ3hN8TRDHS4tn6mNV+4qeVS1/HdNsGoISIOlQUH2Xs5hDyZ4lXHPcTBOxaEUy1fWsgMtZYws
9mDHGJsBEsPMfi2LDzRCsI/3c4yYH4MXvxuktLTpD+0SfOJ5uofoFq9kW//zNR+OtTBoOy/bYSr4
TD4j29spEZW2vIAo7yMVAMC/etKaGuy91z19jYwOGbrMWLiw+Kz2bdgYTlFPH06LT2a0vVHZDsXy
wDEHr48CA8Wb1CXQvgHJu4SU69I4+RQcdcaJfPm572/b55Ifla9Hb4I1gmaOADyXsjE+k7R60j+7
pUrgYeZLa9KmlA13EMYvA6HrNncT+FDDNiavPToMqHoQ2NiLVy/EUJ/ZopunSMRReAw5Rl1o+pfx
e5FsgOWaH3VirpJzwVmywB57d5H1XRbi4hrWm5hSiJJpQ6Jp5hvT5kAKtEauzlimzPJv22IJGfNc
Gsc0SH8QL34TMJH6lJybzB9IpK9qLl48c5YfXjgYvZetjBUSEsMrjQbGu5Dz1HQL/4VogClbbhYZ
8/SLAq6YckRh8Qy5D99nbYG2wBoxTf3b9DSQoLGya/zr/uIhajjSqkLVRPWY1gXm1U4X2bS1HX2I
DcANjxNgp7v8qBTD7Cxf+KwmAqkie6aAfbwgEKvx7fAghtKFNbKOyiKvbYTrSAIjhPjsoEP1NXRI
LdEr3nXeuPkPLPhCnSJER3LcTnNmCJxRaX0/vMe0xyJweHi4l0EZvEIjwAndFEMJJ8pgOXXirbpU
Pm9HZHi3RTKjPPsUaOw3dGLJCpxfmCd742CRx+o+fhJk84pdFrYJ6nF1pA8c3I85EErsvg7NMSeX
ZNlHUP+eQVV9MpeA+B2SurXpPw/kQGRAUdM4euyv8zqZ6itymMsJaEi8JWF1ZurAm0HqEs5x5Yoh
+OXipZEQGPO3DxUzM/f1PvkZNFTLfCE3DuqBcoLtgToM+lwIy704dDXVAvgKO4CFceSC8tGRHeqn
jvOwnmUBQBaSlOfquaQy3D/1xSBAwuwzv5oROql1ScvVTylFJCIT9toR3AXoqgzRjlg77CHlmhv2
5qlR5pulC0Ck8GQAKKp3PxSn59UXkgC7CjLBERQyAdJA6Nwfu2xazdsNf/D2DZyLjgtZzuBRd1Dc
EHbgpBEGIAbnnp4bmYSJXRpJh2qCZFg8KwucZgpBHBOFoY8dURTQdwd5mCEAgZuHArnkPpzBqxwJ
xYC45ShZCYZY9i7SqI4r4+rcTvzRahIjW1LspApxcOCK3hpIgZwOABa22m7PFav5CLgC/LtT92pB
sfcegWu4GcbCbFpuyq+aYk8aW/6NppxeBn53YU5EvycwFSn0kCEHRjeTx8TC+OWkb5BOscqbT+o7
RmYLLoKKC9CZe/nIyHTCKfqAOkJdXY9Ry2xeiBWda0AUQrxFqX4ZZPFXzIE6kI6bE8afDGdnFiF2
wNus3l1tU75XeG0pusj1gZwMDA4qhq88N5gmKuYF82wbVGwzobbJiypbx9CmEioVNMmW3zZY0Ufv
8B42wBbiHlvi3WkGSHuYstbNkrkWPkhWWguTlDwxAZMDAvLrggb6g/QSghbC+EwvRh8EqpNzLrdL
lbv2RJycKtC4Lih4leuYSzE5cn8/t4jO0SkSdHv3ieXJxqaHkwk8D1XtGoGdek5dti2tmU4sAtjZ
Z3oCZXxXMzzk03e60JYxUBMlKA0P6dzBMwJvzBVbmAJKglKXC0B0a9xtxTy8e7dd73K2DKz2yJzs
Ka9aj+++gOKHyNO9/INkvjxIvhv8cUTdsD8+642weA/i2Gk5oR9iuoIZKMVCKWYxEiicw6ZvoN9c
yVi2w9u0r/00xOCAdSP5fKihkYQIF7iNzTmdN+12GxosAGRtKAMniDo0Ih5Z9MillrIHlIgKiwRi
+Qecm6LWvX4pbLnV69S0R/U8JE18tZ/okqGBepglmxhGMv1CYVFNEkR6FGmgGpyzGW3dbriJzeC5
Mhb5+LUqygFLpWdSzxWD78yhaeywuc51hKGj9vj4vmfTx5ccMHxmasQrOlFcUPsUTT2mmOrQ7Eom
jJpMuxaQhfzI83KD+I9/sttvSiHf2r184yjyjt4Ide0ObCToUZp/szPf6rzH0yaGmOMsvAwC541B
Gi4DGDE54B/1pSh/LjTMaaTF/cSQSCZE0Ji9Zku1H/9IVVTmrgxhE7OhpGM17jz1J44kCPXa4b2R
GaRgKACMphgNSBJPGF2Po5k8UbBSol1uPJSnDcdJzjMPYxs4rHXCVEPWPGA0aDulV0hCayCOAer2
9fpC749+EjO8237eZpnbUPUKHpI60LYdjgJol2/aUOJR6MBiCglSKjwJRPUDCkEZd3efW/sIOWLd
gv6HCrP1zL01BkhYG2fDVZb1nPsSj4ExQ+q3b4MK1sqyDb+ey4fXvsfqa/OD0QKzAj+lDxNt3k8M
oo0W9dB9J5VNM2hrq8cBZzaEN3kncA/KlNsvuvn6Upc3jMbAQcz+IJ13A14lxjbRfCqFB1g2Jcyb
kzR8DEMQ1e/LCSYbo/yRXyzjYJxRfiEqGTKbUmp2DgICQqx/Rvg+zmK9ADa7l+P+xjTIJTdDvVA5
AtagM4TygIZEz5cnhfXitqz3jULha6eIIz1hnhFpUTsPTqSBCsKRHbUrHH8YmxjkDFV2mbUd4Vv+
i7EMtIKoEcPrTt4yOYnEHvxTpAGCgXH7SP5wSTwXOcwYKamtk9EArvCU+UlA11N9dxwapQdunOMk
RP1C6y/ZJGF0HKlIo+NZl0yEys2UnYIP/IkKFuxxX/V0DFfUXrZmRfog+PMFkIumWfdALDjzFSQS
3dhRcE4buD/5WO/FDLctBPeQufKA4bRZrXxX32J/m9R6vE3ja3iRm/v++rLR+d1sWAdMDYQQDgeY
HLC7b+QihVe2WH/kwMfT9kEJfJ+i44/QCJZPqrerU5ExNiIWRF1BuInTwQ5ytr6KGQHtZ+1ovkdk
CYRqgPnsfebGSj7bYoyiKf4HLWmDDv7oNvi31CTC4b/XIxr4loEGlWvxqtdX9uw0+7x8ULzGbuVW
GFAYWpAoLqFDFwd78oVJ72BPSxm9mODEP2wy+W1TeZtc6C0uZ5qBxEErdoM3IuuQ9JWQtfOacZYH
1tPJtsiwyaANDAdvuq8TihHSoMIK4kEeX+bN0UIeQjo5GnUoYb87PM7DuuTUIvqNevvl1eW6Nr23
NKj1+fdrfmVCsfDXaSQOgChHCRf3mD7nsr6Ynu4NmFWYEqhJWlLLMNn0AwTTRpgwT8x/PKbHGhX2
+Llsz4Dvs3KsYmgjsWMP9Fa4BNZYFDkxB0dBnj7fRWAkOklcydN7AT6B5BB0OZc+rS+5m5dgBoDI
7MBbiAiUaA783A3mzSy85JSawqSiHwwwq/MvpPLXnF63OWjByYeuv5vwXkvC3BSfBp2WCgi/mN/J
7pzVnRv/qNsitObKmumqL+/yQeWkzBsUUQJBP66okz1cby0PcUoRNnznT4O0UO8yMz9w2b9BjZ4b
9Tpm50tzQjF0QmtPaOGGq22tz9IpwWkFs9hWeDV6O4uKE3eUSOSvc5NH4lZHT7sp1vJR/wYlgXJp
t6SmDO5vhg6c5F0zVJTx4lZgGwMG80xwYABRgtKA8Ia2kbKEeCIPwRDpA9JESPhFMOdMrsTZnOVs
ktLyJNClHAvceyY1EsupIpkBE86o+3p+aZZ/v4a6PIbkgdNTuA564nHHpARZL7cuZvBK/BmRhVPR
vpuPxb35wLtliZ6ybsd8Czz11w+lDA2qteL0wvDE1xhaUJuCmRhBfj0kSsHTCAnfZDcNtyBlwZNJ
6pxqJYw4l76DdA4V41RcWSRIUT5cjs0yc+VZ8kEi73PbfRL2RUBgv0jW9Anihx41TumbU/0bVqwf
5vPEd1d0rTO/SkGsi25fgoIbSLAr6ABixJIn3nX1A2InJ2RwE2nlMt00Ia/Fa12RLmvRuoCo4EK2
ZYa1uiFnUjD5djYjJ/xrPMO3iEgubybd3bsry+YIGKhGjWLnvB73GrXcZJNn6Q6pbTUYeQKtjxaY
5AGUwxz0AqPgce3AGT4jijpxJS+vryk4Pn2LhBvoeD81YfeZcIGgknxPS0wNgDvvaS575URE4rkj
Je+Rr2/puca7Q9KckExFhgphF+Vzb7z34UyOA4TBJQJVJvWOpZWICKiYCtpct6YX5VCbQ2reECt/
d+/0Y8h4SO/kki8r0qekTftN4Enmlds34JuCLQd+lEz6IemBuUUNaTO0M2QNPp9U6C5Llx2QTAwU
90L0eE7T55yUIGJ5VHZZXh8gIOvq83pzlIrZ80hALm7DiUMAnXnFgYwxduDrbnFYiWOtip75KSl/
pGdEAMM9HlTlOT5o3GuENV0xmw0zuioAQbB6adq8HOOysC7nxLQbyl39fbrCCVxQSvEP2fhNlQJk
ylGaaStmvehb/NBYNOoWWO3N8ReJffSm3bwHd6z1ZfgqTvFlKRp8QWirsXH1yjvCHmt8PRdN+FD9
KwThG3Pi6IqbWVd9mkM5qop9C/GdehfAeNPPP62pSZNJPwHAnQb3KqAgTajvucHwsODXJCM7Es+Q
MtZXOiWph04v6Dp/0OB80Om9AljoRgph0zSCHBEvKsOgIqwC/Fot3iC/IXKztnHO9jUzBzL26XX/
0Lzm7b34vkg26L8ott82U3WYb6AeDTRemEOAITaW4Rti2IrkLhNxNcPy2XdQMAWIrurXSGucnPx0
Xqms+a8tIEFphfdPGLhrs2i2WTstTuKgiryjFIUsTybIl5LP+xE6DUiKMA0yYsHCKRU/ZWaRyNMS
sdWVTE7SA9aW4g/Gqlf9cYUmRuVqOJXxmTNsGqaWZkwmGEDapAzmYAN1rhS7mNkaLMtSdEMvKzup
fLyY58aaZdhCbkZlU9MZJZNGjLAmyPcdEJiQUixIH88GZLj1m/ZUcBUJlU7GE7m8OcTHjnxCJoJa
1FbnsgM0D69ST1rf/cTygcbXtSk4oVGtVMI/qQNBiICYkLinHAlSKAGf04LXuLwm5tuLa78DZxk0
8Gu58bP3VtO9N3rYM5U0Yx+sGqGALebjOLXs9rGTyrAXMNSmW4sDP0H7XGGzE/VRVwZ35dTjJEr3
8rNxMmMnPfEXD+0nWGhCXnGKR8JMdDK/ZiUS8gNK+qGVe4dZ0IaS4tP93Lb3c7cIQCtrh+6qPmfg
aiCOaIJJy8w+2o9rs+qroNQ8fmTuqyz/SEmkFCYkpI7x6lMUp8qMFTm3lBnWlAvz6PyYYxDzd7Yu
/hnr+vx8GCMe4vFa9AgEJ8zUE4kKdd7xMMsblYDg3EunG9hjsqxP1/e0xtKrqPui0Lz4Pe2Yq3Oj
V8XHWpeuynQehq4XYZuRwJafO4CFHvYA3wMqUe07z8d30bsyByVZcEy9QOV65uX4LuGASTnvSPuq
7YzDDEu9MUE83ZHb1QdXDbpyj9av58qBBYsJ8yTmDtVudO99BpYCVCuI9gvSuMf4c/O3I9YbFXcX
rJC8fROdtn+G9xydrYrLKVlh4RTh3EP0JLfbvoauiCPB709P5Coe2RpkU+yuR+K5vrikzlf4GybE
JOwgt1UDqDc60GovzzQkoKbdLYTFZVNNWd8+dmEf5KWvPIa4QjeMQMCeUb3JVu3dg2xHZEjTg8xV
GCFbI1F6h1GEikz46X6wqBJMccEh+3WLDGmthU/eq12TuMa1Ryu0zHD0gZ1E1pimAkgWwznoJP1l
AZE7enzceTsI/CB2ypBGn3hd3bvubl+cKA/yxOixaZzRQRJrAbR9J2PWhUTKXsOMQWAYk/wgNNlq
68TYSzn+Ed74LATuuCHi48qZZzqlFqSYvebv4CGxRHAv0nq6+p7zBVdjOiukjTk3dqR0mxPZk8ME
9SKDYBzxYIw5B8V9ogZdBNl2tfXwSrYXeFL/bWh2Ni5moGfArDlmnhJx300O5DWUuxhYYdKQbXaZ
xCvm20+TjdZOB84zA9sHRkVikc70q43vKY9o35pR4YPDpAyyOJO0brMqOJOQABo+N2zuIzFK3QZn
HHMmCHTnzAnQlxLg8N1H9VkN6im/JGcPFXo6ykjiwe7HHxdqUgXrcda4LVc7bIoH1XlDm/RY0+m+
TCe+E6RGwMNlLjLC6cTOUleXObrTEV7Tq4pRhgcjv9307zCyLqGYTC5YtuFL9hGYxIy5fxJh6soe
tR5b4LHpHj5VBva05/fQ2ZD4Zt9zO2lYPLgxxLdDb40zgt7MZT4wvSma/U8oFhSLkbQYHh5EbGKd
BvLCbTjnAyU0jqTgujAA1YZFkIH7TmSyAsftHAy/XHNLvek2JxDmTQM7Cn3vpN3g6kjU6MIZVzDa
Kh5JZAohm1j0B8Rz+VQktOmLBCSRi6r/pH6y5RURCLTUpxQk99I5t6n1pS9pZwybuBRaPOydOMGX
8kwlP5nQsVD7J7KM2+3JHj1VHwRVs3kSvmAHThxeCEwksURkApFGyDGzRe7kptvEYkjZ5M6EoReY
5WqALVfkQzVT7VNeioynPLDCYU5peRjKOMx4IkAzx3gzqgKgJuJExmriGMsS+Pdj0ICMq/0L5pBT
elT/SGuaIuzJDOki/3gKhoMOWGRogeKBa10tr0NltWCWS/wtWzO6WLQ/AWZKVAaah9RkFm+rM38F
p9fNVWc6Dj0+nTFE6KSQoYBWrEimCJEJCMsM+mjOpupRn5JoMIa/Zd3JEVMJEfoTfP4Cw3IEvz30
mocVOjfA/gXc4xdCEDCMsMhG+AaJT9gyOAjTJsNH9ADiRR4BbKOEa79eN/KG3Lhew7JUydScvJ3h
IckFIPJAItPPua4oScgE4IZNv27wpLt2TJnH1cFDcIaXE3xBLS3EF1WQWhPYEBLfhPxa+UbixyFQ
vYLrQQ6yiDyR8rFPgNWVH8hwJLmoPjmmWnIlww7bLBBqFnUcUvFE396zUOPXWVBLMpvmQ16qrx+j
8iGXImS678a7ZHOa8Puac6ix8yVjGrOgGtMiGt/tBOyZkXcjFMPw7bcJWnOF1CaeK0ChcgEzjT1c
ed/9zf6pmI/mC/EH2pKgXCMel/fqKtdsgHhhL/sl65xU0HGdcrAq3yonDhO1Lo6KqQc6S1tAvJMG
kc8F7vgJ/2py1ACDPGPx5sx5Hmp0VcNR47G1MCLLJ2YJQKbdkwj45nXs74ze4ARC1AOpRhdV2m2U
Hd/jfPAAuXjGmRsaT1EJQS3UAf+20sA9MaYOZFdQV7KQil1fQfCwErQf8fPBLYEXAHEWKh2Ivhp5
34Ag0eQ8p2wyAls/NI4LDj9lgiY+tvVZhoponuMX3F/abxiBHIoflM1YkNyUzO/4EAe1JvSA6sHR
ZuA8lTPAp/g/Iv3H7HEIsrRwV48hv+HWgCK2EKXwI5ev5ltcCnO9J3oP893CLFzKFxp/wqkG2onU
hlX5YymUbRw8D0/2CMN6Q85Bhd3cARmhewYLCK13+AgHWfw4Dtj3UOPXraoQkhzon8UMII1vHM/M
FJ+RyMxw8qfSESZeVGf/+R///X//z8/ufyTfj8X/Hbr8H3l9Xzwu+av6X/8p/WkmsSzrpikqmiEZ
+m+zmC2zkd7tPZG2pTW7gaXN+iCJKpCpl4d+Vog4q/MT3BaSGmH675+t/GkG86+f/dsM5uxZZoIu
COK2xmtMIPT2tmkTJv80C/A6vDGCrXLbM8ZIWqGEVn6kHSNpnpFJuh34HoaMYvvevOnsyeewvArI
uB1Zwb8/pDSMR/99WPWvD/nb0OZL/JZu0psXdN+JP2ihvp/gB+Sn7PBGeP0PKke0dnRBxB4sjKl2
/MvH//EdKaIi6YoiiZL0+8c/rFQsXwUf/6ZoeX+05FPUNl44LvkVa3z2l8/70+x6+ZfPU3kdnx8k
bCfD6vlvfaaK1l3i854HsmYNzUUuq81Sgpx22H5Zz6guvL985h/XoKIYGh+smqr52xoUDEt8Xopc
2laa12EaJBXSM1Bl2ZeNst0WH9XaVOzr2vjrSO4//bS/fO5v609KdUsX9Ye0Ff2EOgf9HGr/IQGd
xEGnOJlEzRXuv39X5c/v15BMUzZM3dT0//p+hV5v8puUSVti/1ZQleRkDnPEbg7ZKTbX1qogdFpY
YUmZ7EVP5H55+VuqwiAFohTJ6sM+2P5tjf9pDLzMyPn/91DGf32oQu61/sXPvr2YNvDkbY4/GFfy
hHyeMWPv0b0BIv3lTfz55FEN1dJlUZQs5bcPzXWz0C83XdxaczBBYjKMT6DH+4fhGTNFxUfosrUp
oMUzKsu//Ap/mkDPlpIlTTd0S/l9V6XGPe0Fic8m5tKW0YMbZE5fGZSYLeIxMxGZnkbKaZR6zFN1
ZEZDKJM41B3aOGof9SxPXlFG1ch/yhA6bBqfH/Plvz+jPnz/3w+eX5/xt52oFpmlqsMzPp1hMm0f
5B6qOJ5FdvOvS4Dfm8R24nwmZHXZTKYknJZMUcpodGUnJgHZtYP7nEBq6NAoGTNWx3m6lg/i41sL
UvFgTAoXIWwUh/SgPlpi/vYbbvHqGcdsC0p3J6X72O7xMpDN/Lc1J/5pJ6iybCiiqWumIf22+1K1
KOqurEXIYHSQ9n0HoZI/vMyiHPPa3XOBIE1gyoOHWFCKHYFC/PbxnCNwA3RPFRdtl95usAJ07QK4
GE1Wi0z1MdU1G/NxR5NQ2agbmRoClp6+UYxgkCOWbJ3mk/eCPyUvTIAvRtTccHOSkjFE5wKhgA09
d9RzBquSyo97O//Wjs19VSpoiQa1yKD9Rm4BC0Y4H3QNc32HdIbLviP5k9ZXQD9PN+SQm5PHAXF8
QHVdDX2MvAVADop7QkHYDjrWyzxfkuWZEQnLNE5aWAIl716O5Ka8/2XRG3/a5aqm6Jqqc86K8m8L
6lakcta+zZ5Fz8iy4JBFk69h8tYJPmpaMrYOK2IEruIPS2uRjKJdbDuRd3MQZRysCVq3EEkixOPF
TqJL5I9m7ivaYmxuktHCb9zXyH2TEozeYnQ8Dsb8zF2m0Y+D+QMNQ/uXr/PH80NTKF1kUR5W0G/r
p217KXvjUN7iPSivgSoGhcnY1cy7bE0jOGbMaMEgWAXQIOG/b80/nR6/fvJvd/LNKq1bUafSFkaa
jIzxfWi5aYA1tFz//kmS+IdD4NeP+u03yx6aXD50viQqbZr7O3VkYGSD3a0fs3j9f/84+U838a8f
N/z/v9z+cqu8S6HhdrrMZM4OZo2iScP2yMBN5mO4TEfymklKDA3REFNkMrY4fa64kCb//hzGn6qe
X5/jt1tSvPRt1j14w4oR0gvjsU5WNBOQCOqHcqDS1k1ozFECkj191WPxo0Tjyjs5Jj/0J+BuKFLf
miNvhX6WGysYqdLwii91q60kYKfE1bIxqxa3GDisCZHL3duFl6iRkLw5wvb1Uz+XHBeaMLtZbq47
wjEVyKGzi1Pf+VbnM9kpx6ZA0cpQhxUW8pXWMceew8MmYHtdpm76t/vyb0vht/vyarZXMX3zTvo1
DN+8fTDx7j3vbDoDepB//wH+VPRq/ACWwcGsG/+c3b+sg/4VZ9az4WzWfXi75wKyrj3ozD76y06S
lWEB/37L6YqsyJqsW5ak/rbAb2XeZUpfitt2uXuPjVGMJcGxLI6lfPq2dzkBCVhbGWEKNopncnRf
yfYcWolA0G/GX9MP4KrCH0YZZYuwxAT9EQPmgPsHp5PiEZP/mYHshdUPtY2RuIgFDkUo2930pE3n
5enmPKJhXiCZ9hf3cRkX3u1zHqk/DDkbkaxRub2XbujpDyXgi1OBXYyuq3yDV3oXj09vjsf5wOGN
xOgU/wwoeBXCarFMZbvBUeuSeTY+kTfEhFNmPEj56Ly5jEukztZqxX3V+6NpNcVBUAxBbGxw0CTZ
Ob4HG8JHe7fL0PIfmAfS3H9Mp7fbGAICVJVw19ERjhW79BSFBqHCx3i0bfx0SHmgKwiqtRwIBB0D
xq6DdvLVZbh0R7RHwujnusbw2dqBugKDKQNwNv73B/VtKbtg4ijLRvKUnjssaGjHJkKvmY7FaLS9
Lp4f6kE9gCVRJDZOYgHI2vUGu+wdK8foaFrom2wa6PkwNHO2LcZr6HKmJo6MI7aG89e/r1JlOAb+
v8VjKJqmW5pmadZvV4ClpS/h9hL6bYuIYVe7xihivPP4hDjwcJJG8xFuoPUlRDQ5mr4PIBOj49v5
2No/7WhZBpf9vz+OLP/p2NJ/eZ7fLga9e+dybiTiVtx6p8hRRpNyjxx5NDncZ8YB88YIxm4iR1/v
ySRgBKNdolbg4k035UcJWRxJHkmHw50Mij76qgLMIV9PZ4cc14/mcxDQofYZuoXVKokMLuPrdPGt
L652ePe70VxmYvMmGa3iaTiaI508nVLbW3VLP9xI+3DFYCZIhU9fsHVwlmD42zdqvvoy2g9oH7oa
5yX6pSM1joGBNpBWe9huLO0/5hzR5zED+9qqk3I+nrE0Z+NsxEpiePXCcia7HS/fGiUB4YfVyDvt
JkGwfvnrpegvnbFkb9OJPQ5yP1j2R0S1+90wqjxivNE8uoUW7+A016Zn72CMdoaztOvzz0R3+7W4
nKB9Wt9Hh8tzNFkKi3b0pa+WTJhnSjmU1wUWIvtbZSH+8Xc0RVU2LVHRZeu36yd9q1oiSnq/xTmE
pohQPpfMyClCoWY4m6IT1lcLfzmRmx25v7Zqd2v16mz0D5F7MrKeoWh33nuQE5EoETMYWZluMJQk
8KFo6W1mgKc0fACRPRqNU6QSwmMfIqYNj77zST+DMsSwG+yxsOnlEu/vUdInjxDVaSWQhmarb7JU
iJNwxU/accuXa78FhyRiAv8pw9nseLJNR+tnFFhHyHsKu6BiYVnOe/VXwMD6U1lpyJpo6Zqu8D+/
3Uux0JTPPr6JWxluY4OQ6UxYiPVcojMl2PiNch6t6IdK3CjGEgKax0UzONyKL2gLdRDQSIS4o4jY
aw05krY6mJ29mzBHayAVc3OHAOT5QrDgI+dKqTiId0YHCV9BC9D/H87OrFlRpVvXv8gIBQW8TXoQ
EEVUbgyd9r1gA/76/WTti1NRp86qiBNr7/XVmlWzZEKSOcY73kZG8bUAFYctjJ/ZT1HZHa5BC/74
zlVSI4ZBrstMDZ4awiyibq9odonNrnvFHd3LC0Mf7xMR+3OLjkj1dbtEmANDEDRz+FLcDh5//qnJ
jkbwkXI579LK4R28IeBBEmyHR7hPO+uDS+WXjA4HYjMyPGwQLBzW4f6DHHbF4xkyZfp0pYKrWV3T
3gQx57PQjcEtaWe7ytJ+gDp6mlWevLecXlkG7DPFfCqeBk0b3V2C6QLUMdQ0FpRYw2Ys0jWcY+O2
XEZKRBC0iAwBtkVjagDxTr7fCA0djpiglvUpfODz+Uro53od0bP6c0lXPlnvj42uDdnB62m3ECT/
iqAE44QX9d5I//NpCRfphZlB52jvGTCQEeTh0trteh918umn728A6gYc5xAsd54QV5x+MNqS7OFz
WejXf7yVii4X0p+7vd7T2kpbVeTLKd/a34qSRq/u7fqgfCfskI8t4wBinx15GNfWcd7Nv5yf8/u6
76BVb28+Lv99Gu1GM+IL2FBxOePi+OXZb0z2lN4TpyY92eUXyg7NnT2tsPjYxX1gOZWIboKuJYoY
sQML9UIgSZ+FDDcNM8Htbuc0ZP/VVjdv8gfUyajjvWqxn32k3Floy85AC64ZhyOk9MRwCUqKSyq2
PQY088Z+jvcmlIYKocWAhi9qaM6xE/QO4S1uYReEhgsgXHzDUcuuZUTVN+4VOokxCXYYregFIgpl
xEZICOf+AN/XbBUQjC++Hcue58cesJ0HsNwGg0589ZThcDBFncoesjQcBgdxrP3oqcKwY4B6ppWq
ru5el/hQ7DL4yRQWNDMY1BAPICpm42ei9UiHYWUia3ZVFujeLL9eQwQWUxcBhf7lXAbovfGTpFB5
XyxjRox3maKojDj9b2NsEF2sKKxjuq3CHtMvzKRXQBBWFZ4nC7tlMRewvgVDtYtIscOyXmF/yPQk
fbtQbtJ9wHuysPiuytslZ7cVIvb188rjCAnrufEVOQwn1BRSIoD9D5zX+BEuvhAIkW9Wq56PmJst
8DXFQ/IfRbna/uui1DVN1Tp6p621/zjy1X3v3L5UFSWIqSaYFdt4FdFed2avLQSXN7pR9z1o/UBT
YwEZLhY6Y3ZiUyI67BdWa7bDj+ICBsXeiDaEMGkE0wwffvlBYzbV4clWrJuisR8YU4reDNMn1Vm0
bCW/rlXn7tOblT5s0kFNfW49ApzFC9IuIRGAahVXvzMDueZbVuxocV9wwpYWZ43j40z2FqOM8LGP
fbD31ik9jkFZHiniwCpFdefsUkhi5i6kuyW0iY34BtFzXLnNZMEgkVwizUQ5GJOgakMdPvtSlYLB
5vaBj6v9sj9m1wUe50clr3zPh2HU6MNo8E6wt8O++WUaNTlNkAtGHQRSGPJ6i4Fu3m30f0QjR2pa
2oztfqo+kmaT1a9HzQ+sLee9PcZtRw8uww6GaKVrTGn+zbOt4KeAzeNWe8tjkASH6wgxhFMNusAq
VinmiIvTNjPUi1mbl8HLgSngnjLkbMD4crqXTcz35GI1fntwWpcj4lR8ptsOzL95HR1DLXw4DPxM
JCA+5Tqledax2wNaP765LU3QFzN861oBHYf9Sj5+jyQYlCX1RPECpuO2LpOpYPWy6BECenf3HmHs
4tJn4J18jQLkTcyqcVNaM2RHxMZ2nx4DhnW+9/EWI503ac2rtN5HvSECYKofrxn1PYwwPX7NzO5o
/qOm/Vt/ZihdXe2z5ep674/T/XjoPt8t5fqdhNR3FwT+bIhEW5BjZ8vnCZtYYlYwnYf1BG1VCCuW
yc1DWP99HdpfrwM4tNNhTNDttWV3/Nvmf2c+oFe7+3eCTQhyxuOgRL8E9/NhfTgwIfX00WnFHVIR
EXfd7G4B1xPaxxsZLTphHIRFiXfF2bwtgQYwTd506+BLFh77Nc4Du7DJdWP+vMH+GNdqcTs5505w
QMkCR5ZT+IWBFiGWUviVXb+JQn41/IoGDwkEBlBawxYpiwWZ09X0irIEi0yOoZ3HPKqFkOT9j4fy
1yGC0VMAT+l6eDbyZv12M3aPW+9xVvbfCWBpF8YuMEiZYbXXGzdt87Tt/NCllvPe9DF57TYlP2/x
3oJmHIkJwphAS/Win+KFBvmihpaJn8ouQBYI1vuv5aP+DbT4/Ur/AJSqRf/9uJxazYR6oLTCmQKh
yIpOtlOL0cNyBx0zXtr9dPoD6WkQB+N0fZn+98rp/K2Y//0S/ijm3wdVudXXA4k9wSu/eITAMkOZ
9lwGwWda6Pl/f9z/49n0232ejNrp6n98nP54n94PY9GAsvZk47eU9Yc6nkVRZWbsO4IMvA3RVqaw
F4IGnX1ABOXIM9P/vpBfyMmf5ZLR+z8X8sebu2uf7t/uR4fmJyzZYNE+MkRd7QgA47zZeYjXb4Ex
f3eWVJbfWHXPwu5s7fuoEyGamHpX06Nnhwpk7WHo7Dw4hiuGwZp3/8Ee8ov+9x8VnioXw39dsUSl
flvWX+Wmlc8ji+X+g4ksN8qy2tBpomTlny089ObyDAGK2nQtNH6mJga3LEYoFqQtK6289f0fm87f
L0jrd9t6V+tqvd4fm86RHefRVY/ycIfPwpQa+r+D4ZpTWwUKvfBh+mSO+aSetWxtjhqqHhkDOWa5
Qhq7x8ZMNSEDn+zt0V3/99NVJLTxf92rvmb0MaPrgYDI3//tXj1OLcPQj91mcp31SjuPkgwDU57p
wX1eA6gqIj6KYGfB/bF66398uP7XB/Xbh/9R9LwvSme3r3vNZE/Hz5mveCx2fK3tG55OtPK0SiGH
/iE4kH84AqcVl6hqefgetEz9jo2as5Ew3egdbt5wRewTfpz4lI7uF/9MqkRnSmQbvdPFH77Nwcuy
TcMZU0ZuoRumjRhD++pb6d6twvfOg8Z1wafqgbgPlQxdSP/q4N/10Z3S+cc9/9eP/ce2uzf03l5p
qQ1YZR+kja42Sirh+2W46WbyJDwN0JNPY9NMU2UHgvPfn6/+be5g/Hbb/9hM1Xb1WKh9njk8ayec
Ff7osCnDWs8WbcfQ7Iby0zoRRveDrBAellia5jhdjJis4ndmrj/trHmDRvVeeId5eSsLF8v/vkLj
b9Xw71f4x+ZX6R9tpz3Yc2CPmHRR3J6kXmUoIAXl70MkK9VjMdwIBXSeCWYU0P+8LwZZsv+BFUiC
9gN+qUj2ZlQ8wL1q5+pHvGtAI/6InJ6zOcQr+nix+RGHDzw/QCD9XjSwPXhCwkz3Gx0RKkwhomFw
ux0ywgTq/NJXDb2Tsz27jyln8pudrbw5/3gt/rpd9Bnrd/rMs5ml/7FdfD6Pm6o89m32r+fgUlvk
x1B6KCRMd6KmAwosA2zwNu3YbwzWpNEHoRyunlZvDC+hLJZw8hb+BTst58TujFRo+hyd+n6DgcSK
n+S/H9Zf6Tf9LiNwpd+hmDD+uNxDWR4W9zfzwCc1rSrNyK7Z0ed9vitCa/vXYQfFUHjb6DpuC0rt
4FaBZ3cGPTWoFu4TbhRY71YjKhUeFhY6Cg5zpG78/4zAmHT3uaPAcVr3j7a/ei1O/d0HUBUBuThj
txGeIoqJmCHV+L/vSFf+bXKJ/rGxMlBsc3BCC6C2+uPYfC706lMd+99JKyxnZ9xEJFAboPQ6c473
xrjNBcWCnh7d4yiK8p6PLDOdEc7TsUB4NbdwTmHCBAoCrbBe7AR4jptp/h3n3fRCZsabcFLATmNZ
4MMXRDOrdELGpPC7ZyE/IC56j5Y9m6ki3W7HivDG270bNi4I6Md+K/ylMyq+G1exH0YzA8ZIEOpj
si8ITm7Z9JsUG0l4lQfotAfCXHPZ5LLurCZozK8TFUgKQoimVpk5e7ieYoV8qqSqR8wkorB00peX
9j3a1QDpE2PpKFTn/Wz9EbvEW9/snLQDmw3+FVPjz+6W1wgakyuSMW98L8CDU90qu5w663XedmdI
NnHz4xjnulvQF2iNo4JxgZegu932RZJUpoM6GdtLesyHC3+VSKyRYY0IGJxTJO4T3+9YkS5mR/iR
3N9oFzJewcCNm3Bb4j8z4LHsRT47Mnhh8WIkx9dh3g8K6mKkwKRvHEywncgCUU6hCAh4rtizjrdE
p0GOZjrBV5XQS5ESEMo8sLjTzn6+0MTqgRv4jf+ndCvAq0l2ZiC+NyFMZCDrPOQfPjMGVIIqJT5g
IMh1LDA4UcUFshd6f2sWhjl/f9644QyzEmLTFf6sOuN3GvMApb2kT4YSbkFgl0BVFeQ7lOMhCcrh
8h5PTDmteONFYMK4T3P5oxr2egtZckwE4zg9RmOORDOu3sJUxNgK99yQQ4yGFU1nmHpjxZrsDtay
LoK25+04RG1Y4euX17fytQa04HowRsxJbZvBlgRJG0sNhBF3gP3TlLUtsDd/pm2x3Y3TziG8Q9kF
lLe248Yfj/EZCHFOcVCuI7hmfeE50CbKNJq97KeVd3WuYnYf1DwqkIua+LkALoaZZFUEpsCsgMUA
A5744BfPqOy7ckoiuZc2GqHaQe0Gg5mjCseUwxixdzDZU9Rs5XrsW1CCV6kX2PagH9nMv0yWoneb
3kJKCl7avMNz7CrBlyEgSj+uxJhIDxF+OGYT5qA/QbwN0WtuEmw3ZjSxzu+zcNZueAioTn+9cNTN
o/Yy6YhbAaEXh2rRWlWgLEw6jpmc5zz7/AtjBSzfsIh3y5sIjcl7vuaVx0QhGYe8SRIRohdlnujm
oeVhjDxuC5OSda0gxN374LosVPF0wr41bodb5BFWrk0emNF6la3J/qFEzQ0wlz9LL+yMc30/DPcR
sr4OJgifNrT78ftI631KHmMlvMu/mxxsi0s42gEWNPEE5A3tAF8unXw/wM9o2/HZYsygzoOJeTW3
jAhxQmHyAs/YmvAer3mPjyL3Gt5wGiaTdTVjKItbmh2i7uYrDOAx5ihw9yhVip2en3qQnmmo2yLg
Sd/Eci8mtBGMbGAsWuCsiqsmRCyYVNGeFyz3o6UiEMxiUeJdrOCZ25PXeKlvl4oV0H18W3ywx9q0
VXduiDi4p0GsBzZ9SehNSqmfXwbbljVO0yYc35x3PCH9vRZcwlbWverwZlNNBlY+Nu15zz3Gy3j5
TnlJ9twZiUKygHgbeE9KKzpmXyR8+JsglNzb1RZMeDfC+AsEjhBl2A/bojixc6rhIWXEpmTD0cXM
nGTF3sQ/LzFrmwXgLVZTCGbhLDRWcgRyRiJLB9Nl9y0tqz9AH8eAlYSAWYTbCyXRg+WEG2NyCBDF
Oj67amTw7AHokoY5yio7eaB6+AwOV1cnO7JhigQ0QzP9G/NssflO/VVSENHTF0UVKyZyy6I7aUEt
4tqdAtI+++3Xz2oEJIB5q3K9eqSrCFlqxG6czGZAkoQtedj0Ll9tBleYMi6j45X/rfc2U0ffGNYi
63i+T6b1bNOPGbEIfKJWFV5G2EhiGWBrmMOYVXpgKX/FK9Wnh+LsrD7xhReGlUB8wAFppVUP+kxm
EetoCBwlnE5lUQ2uiJhLp43D0YUkuuRM2HDp9ZLq6GtuXY+fPbQxjmSHcdt6gffytq/EY68Oeb8j
NjG2wztsNhnlgQsb2TUiP0qxIh1qxho/RosRXcN5k7KkGZ4w5THVB24zPBAEZzq+lexZUpFhkp9H
6qGFV80c+38EfuYtzbI3QQpiRVSftuyfBzonP4jszbCe9+TcitrmIcbN9umilWICpj8sbCUsj0UY
NFngcUnpGm/l+4WVj2qMA7BI3jzES+FrJvsIhxRnY2XPHmfUe/6Hn+AlALVfImWP317BRODHmeXR
etztdQoNXwT7cLxlgP2Fw/9xW07DBgHRrc1x9rDzCy6d7Dj3swnUS7r9rJfcGsFjLtp2cnb80c4V
Pqdwc1+DNWMGwAIGH1bNexcRLRuOTBRBtPzFvnh9rcO6srF0OT7SzlOy/rN2DXbKNh/wLW3zVTkl
Q7c2KAGqNueG1b/4YilVO0eEAxxy+pijjkd9bQWnntPoli6qLa4EDC9P3tWX+m3xYN1eOLNR0LbJ
ZbBmrWT2ZOEe4CfIqfIi5eicATET73QG9yMnHMrdaU8OeY+NmKP34n540zX3/o0NvKU0t/fTKPw3
f5paSZdnLUczgwxSacudy8VgXsASHICwD6K8BrrnDulS9/2Fck+5ku/y2YyIMJY0Xp781sdGgiau
PCzZ4ybKhH9jvxSAHPs3WpWuWUBjJEXHL8r56jqWcEvX5K5v+cojyA42Q/pRe+4TQS9/rzNoye9v
BNtDawU/RJYTTnKxV7zZ2d4a4ZRoHwR8+BZ3oZA1TX98YbEUBX/oIB4u1nbEQLm1nBRhjWsp84vZ
GuF9YDvJN0uyDJM66DGbrja4d6PWjQRB0p7xUj5tbtJMMNvPENMTLaU6WEmZCziS+CBZFWA24mTS
+TBOV9Cl8WcOXtKOaOi4XHDgtl1AsNhhjvl2k5ZY5PBaMijM4j11sqR4DthaTlsgL2cloXXnBmR8
AJFkqoV40Px695ZZklC70fkPyeXs9Z0Mo2li6UGn6DIWQza3aYKqe8XWhzUznfVp0G3Zj+V+qJ08
ls6idHYM19mTyD8Tj6+HfrTatnELpRv5MkZ2nkj3TZRcl/yR48+jgOKLdt4wP3aZqiBVnL9Gzrdl
Zgc2rJ3d8c4JU7wELhBnhbX4mLB/r4aAZ0VBNdksQHU573kTYANXGzb2bwh8jNcgNgh0rTWNLE4G
O/uCleQdzZEp1wA19mWIJyMTHqr3K97YnVb0JkeEGJFC+cJjSvRp78b3cqfMd0ZgNXgJt8nSueQv
64k6kuWGydNUmvaKjJoUi3fuU+mB4/lDNXr9ME7HhFSzMI99Cqi8z1swonz2DikdWZe73pmyf3x8
+b2Xk+VjDiC6/mLwGfYKqB8tsL9eKtX5Jl7uHIMsAzuWHfX2M72bY8OLL0NG0MDLwnskr8TEXw3F
JmPHbhVMj3G8/BZHafU+4d8/zduMGYPoW0Ocod7glar8aDRQyHuifWO3Dp5mfZguXh0Ce/fTN2Mg
uU552c1XxHqwLi5Ff6wNSCEt7QFn/zWOb1bA5SxGlCZt8d0AD5XikzEgEZ/Bsjf5ZBQcimNfv2Tq
OSqzHsz8WhvS6AWzcLsfxMErIT6nKKOWv2VzhWHS9oKHY5JxKnPcGYqnalqft2pJdqxdkyAbo7Z2
lQQz8PQ2+zlW6HLsYV/aVK5czZoO5m1HfFPiv6jnCcPAkKGYDihUYnVirHBdseO+YS7rOEBtBDh0
FWMs+h1TcbQfsp8oE1SsLjEYyxSM/94kdtnf1vDmG7A8lne81BSFif8lg/Gz5RrwbEGWo1nIhG7Y
aJrV0WYaT5VpHjbAQOy+8ZC7heUUP4vxs8R/DcFjM14+K27SdWkILWG2SA8N6+xzF7hA0zvVLkkT
0KTbV2a4loIXC5aWdmu02SfPcLNwXg6ejnHPnFycAPb4wAYyT8kZbvXt1uSn/ED4ZQo85WPJR/jy
vnA2OGp/ytOGwwJ9WoFBdhiyrNgAiCl2d+Yzhl5AwcxvKARtoo72sBiIvvhlPGs8zM3hwRyNqDkS
p2DvxRxDvH9UNBkmJxnbD4xk3722WbN8iDHuuNU1aY44eSDq6zlT5HFXMZjPDyeexUOBElPnNEDU
i4Tl+rG8v/yDvQ4bJv7b/N+PTcYFNkpOWTrDcziEHYVF5YQsKIxSci3HzI1GAEFgi0zuxnyypbBz
09TocmPem0w3R/eQYmRWO+F3fFpxpnm5EaHY6doY+5sKxEZYXuvHl6wPOsSu2+0EqCWZk57AZ0k/
wZnPqQh0QOmKmS6ubvBIryZUKHzgV2t9HdKbyCKhGxSqlZDCIGpKxaK4LPFm7P1wYC1vJKaS8CI/
SJ5aXbfTx3TZMTgaO+6+GWPK0OIPsv8pZm92omjZxVWJrWdEk4Vw9G29YEiKevb8Qfmds3kG+c0O
9+52dwMvw1Z537XWKhbKO+py4DMjPjJEsd8t//lrUKCqgt4LyAEHaVntzs5Ukx876bL3752Rjqvu
zTq5hzrY9fO9dXSMebULoCvZXG/H3gU0/qAAD9lxk4bm7Mff6cL6QkKxOiGGJ4T3fK1M2ciz5Bve
3zi1wv/8VZs+3KQ76cjQANjqCedDJVaovynTqNUcnpWDAJLPT77zFI7AZZX25G0fhLNDzLZhwus0
ExhG7K6ikCQ8ZLU0tGw/Vn9MRs1bFqtRkbBX0/85BepZnqVG2wpDVLaWjZtCPNBiUJTwRJ03KxwE
uZbzHLcfYgTX85hQ7mGnG7BeONQ3pw0nDtpJ9rz7OHuPV0WkymWWNJSHlzRrEZER+dQP+yEYBxpX
mgWVcf5bzKJe8rY6s+bkIUF0+GnBOD12dZCTp8huJs4Bvw4Jvw8bImRmK8OirM7qiQWcbvf0FPyd
pBf8gwiToxVUqCEeE4KzCFN4uGdijQBeFi1X8DT8jDM4+Qr17cAu7NEqdLfk0vuWxuTzbubqydnp
llZgQ29j4s/CSBeyM5cQAz3YkKgVSBslSULQQBvEKdismOUkZRcfY1d+SsY7vDw5OezFl74eO+nh
+jBt3JMsx5ST16ENonLK/AtgAeQtychJWB+2T/PAlx7AUIdREcmCKMN+DLJgzFFqZ5JbU5n+0emC
YHB7AHEc+bWRP/zGwsdWzlydwlVz4GCmwqRMbcxiRZLAUxhLqPxOlVMXf9mhT8EZRIW+WaXrPbvH
CbkcE7wHrfWL3RQ8HYiMTqRIdG9FhQSeIWmQq4rGYEfvxYXJAQjXRuE9dOfVYD79wGI4i2niAPge
zGKPr/dMwVK2gcFak55iy1YBp0YMN4+mylyfqSknJVEpJtDB07QDCOYcEdJsbbJsuQE97fhDq30D
sVGinCqxQ0HcepqzkgqXfyB+GK7cQHKdFnT98bYnB9ONJBh8zWGdTiFVDGKTYfcnOcNBeG4Qpazv
u4DdkddmiK7FgiB2TTBpBh/e8VN3CNm+8ftwbDTMi4eS47u9m8HVXkIYngR01x8Rgk6CpkhIhZIf
ry8onwB6JzeDOpJcRsknXt3Hegi0N8LimHgKA8jPWlib1kWMZJUsQSK8SQALdWAliL2I0M3n4M7W
EtY/fQUFfEf3Z1e/UOzsZGeHG4qnB3uFylrps6+iAdEIAGZkd/LooLE790YXd6P4PICTP22/6JE4
qoZ37226qjuEOlWGo9rLKKBGPwusMTlrDVUY1vAzdAevGV6RKKU64mc32NHcDjSrpm9QecK1ANA3
X5NDMeIyuvOuPxx2OXOHFPSr4jx0nEyPYU0MhrU5fVmDdlJZHJz4XJ5JT72xcefdrDPa6PEOOoHB
+0j5+ThBvznYv2phnw5i2Azd02BqYDZ0seevg4g75hz7W8ZPrpJt4MKfz9FmwY5s4npeY1AP05TW
smcd9v5zP8gKpPtC/2HN9yqaF/rCFnOaSXbZ8CSpKWQle3Rgnh1OViPvpXqnI6Z//4wcBXtcuUsh
CigSJyO4nX+MjPg1mMR6ygHecwaDD+6jY+JoKSqD+fBeiuk5V1Niu8zPsHNBRNSQNY0xfg/Daumy
Gv5Us5KpIAYoAyzn+cX0uvxY5jKGmXMXwRJ0DsQZ0zckRW+Xump+popP8HohscJwO+mCTxPNnKWT
8U6BvkfZy81Gm+562Cm+xFnc4pf13M4hz5Xv5QM2Xm+Gg32dHPrJBbU5fFAssn0KUgOfKelFq+QX
KBG9hBeSuqb0npiZ6dazFbzxa+31haoMdEGs9lObNG5zlnCCzhp/LK8ZCHWSnQJ587vzTT29UTEm
nNo0HY3NKbwnvgctb6/lXOCs7yuPg5ob8ov2TR9MufOih4Bz/CEuI//sHXC4G3gG5YSYdXgnMDbf
CdWTwPRpgxGIdTM1XkyAJwQ6ZiEB8tfbWtGQloZXXOfPcSJxoPMQg+15ll3H/ipK9llRUFNN5OYE
U/JtqyN6KfgJz9UXOOqK1uG51tHlaXTy5vtL+E8CTIBpjbVIXzQciAs1lsIze8XEORLPDbEGDe16
hU0ZrRY+qpKbAlkH4zS6+rfF1ADoVw050YH7kWcc4tke/qrV667pvWVhJGsqZL/4ywgjwipM93Pq
kqcDFIdzbQkESovKztanZnjQFh2HxdNfvdgpsk7o704u2lksAOpAXYTPFeMDeXd2ikNTAa2VioE7
1BErwB2OcXkrbwUH5ui64oDXhbt5T3cCbDprOFY+y2oUFRBIcemiXKLvrv1Vh15qQWseP9vmZoOW
j7wFW+rUrRYN+OFkY9CPePnJWCX8DioO1rixL68VnkZgHaWv1pwztwdghFY6vZ8zlmzkLbND09HK
n4jo3m3Z5h1TMLLbnUmOwHIpVtXB0yeWSl5x2SIy3YTwHR2tTD+RuURujQMNWnIBW30cOMavdkSZ
iesYZ/e5HpfqGgc1pjkcMRicnB1Szw9L0oAFeyZWyc6XRgH7PXFI6SvZP/mbMcTAmsTilIWgXU38
KoVg3Z507xzKw5fbaeEL8esGlvAErS6NNe0uDlQnV+qSngx6u3ZhBDijALC0MedjyX8Mc9YOlBQr
YQwfuGPXpJfkp23+1F0Fa0nQaDHoH7z+BALFWQzKfP7IgkDzKBY++PaLcYXFqrnGxoECQ2DsA0Zv
uMWDRtUswlmYWgdnDOb8kHYkYw8QuG8ZcWe4fs81+7RPTm035xC6gXPwAECgdieOEaMnLacVSPWC
Alh9YZgZqJqnoASLnk73bvIZM0bXB7uDzZ2bbdicW7wnrCi841gAO2nLocxVLILwOowe2D4chpcd
xufEQnOMbsdXlA/muumTfEWqmKfOvx/8WVCEDh8Ygb59guT20eELzHfeHCxMO7yHg66UzhY3WV52
PDM1r7RJnrenR92ye9G3i02KmDYOpENzjgHJgvQrSLm0MQM6RakUTG79iDZP8X8Wa+yjNhw8mcaZ
Tz6HP0TsK/t5nJUUx/tgt6wiDOLePdOzTYXRlVFoQRnE19piqkSYtqtOYh1WmZDsRWaS0HXpA3Dd
4qF73oO3n7xLjHsu4/bqYMGAa8SWes8Fv2Qe045ph2TTdImLsCYde3aXTVT3JDpDwzTO9knkVZhu
r5t0YdNCEd6CWXmyAzHJOZ4H9OeEMKFEmi/G876LIejBXGJXF6O5vPQ8/FXEErsxerwTvnRm8E6X
C/Fczhtnv+yhC6S9pCd+mfPjkr4bJuZy/oyXZLP9wK+05Y8rdpaGES0rJV4rI8N8QqSh6UElrEtV
rJFu9xFkfn6mugnwqWE8v8H8nRr2WDTSKRPxA+bhYYneyUYsT1I9HM+zWIh+z1EbgsStk4+a5lSo
H0uiIvcY02DwiyORqXSWDKH2wsAF8iUmrQD2/kdgn9MdKBjayL+i73bYZYJ+itWjoxcc9nXbvl0H
hsbjPOeaePccW4+gfXgUFZQDKiIQ+TH5VBs/gFCv4oeoahhCaO2fLNs9FLyWOSTYSd5bNFt8x86c
PNN3JBmnWLJtqedfHm0NR3TUTLdoKdY30tlNr8fzcd6boCSojkk8YiKZdrEsfw1zCDbGYz29g4N/
GHyJu5zjtd7hw2Z2eT63BJLp6yvarT6UhKpLRCH8MjlovMFR0eKUeR9jY7xOmV+oA0oO2TsDYl9n
hJ7YcNCY3qqSWrn1GH15XuMvCYK9iunhRtvfC+J7ELTDE6kGRsildWckiXI/7PgZA2sh7JiwsxLs
ItgcRi9oj7QrXApz7zFWSBfAILnVvGsTAVMjyskW+dzCXD+dJs2hlHeZu/FHwcWinbNebKQBXS6H
ws7m4mYrEArZqsnzqzHp1n+1e8BuBaUsYBzQL+hhR5QLZ/9Ep1hR01sv8OBFvuoRwQPKXC+Wvwrm
Vyd43dbvVrEortQaDKWw/liW2arGDvCM5sM6Jye7Kl70GHvzQ55Qnwbzlcoe9Y7iWmCCfOhbWfaR
w5kaycqew+sSMMJ6m4rMN+7a5ONlzol5Fvysp2Wo1qgWoJ0ZuKaELtWDDTDdF82VGD7q7ra9qtL3
MEH+sHcPT57NHcsY+9KpTU5u4zzenQMtBfu9blrjN9h0DpTxHVIb9fBuorJZOC0H5uBptSD+a6Uz
jMfl2ocy8D0ybSa29Z0/88eglxqJGhCXCwF7IZbKIK78YGeOTQib5YZsK161g6UwNDQUWwKCKIOg
LJamQmzUcg58iTB/CdTzvy9+n0mSuAyOeUVPhScYX75TyzXSl52FQ0TLdY+rDJ5lbJ03XgOIHygt
kLG/bVY2k9+hISZzdER2POleBQsIDQ07ZB0v24qI6b6OE9IssCcuOZH2OLGD/r2P9r2r0Qn7DIcq
AMWwlqXE9zM+6975nml4XvWjXc/59OAuVCy1J/y4DldKCtFzeW/R+NVJTyXsKW6nJzlRtN9Y64cQ
67dtIJwDxIMTk+OxpGKq/rqvih05iKuFTesVbsdnqOOcaaud88BkeMAQNozkSLNtk4koDjlqwD0I
ee0Y0XccEm0Cu+7g0Pzx8zF+1V7OCfNJK5cxAwxv8zXGsGMvlPNSaAXn9H/nzMQx5MYklOSWk0jT
MXdmvHO8seSdcczRHpMG5x32Jl2pPAHAsrGO4jXhVJ0dB6l3cWLzNXj5S5NXMJfET0YuW1YVvyIM
hJP+sUJkSF+LwVVeBXTdq6MLwPa0oghhXfG1CtAZLZV3nk4UK+owp2SWY24aXl10ZtSqPWaWfPQj
EElJSqGQ9Ql9+kjyFLRrzMTsjMGqDZ4ix7FyxLvwG6YA/oUK+eECMDXxImAaRemrMcYD1btR48dA
Q7LBZox16WbKtgOvkW67gHGeczXhnjQ48/6EOWHxrkYZ3VVWt4HjcT8Trx0ajaPmY9IBa8e6yfcX
04lV5XJGPdBkMBUWTySSeON3eYefGm1NbZ6t9xhM8ex2tZhAc0y6zOOYhCCQGwpQskpdNDtYb1rJ
SmGsdGloBYileljtTUIb9/gGlwKmnXW0amrVetXxcON0DuK9XkVd4KjKwgBZ26V9RmEMg+xzmfX2
GApjYzFTaQzlLoWf8tnwGg2xvYytPo8vn0nVjl6MjuTz01xsO7mn/WRP6c8ta8yoV2JfyiiTQ/G8
cz+2lH3ydKjhyjq8MC8wmAsBT392Ub9rI/d+wFd/dCWnancL1U94eY6460Q6yu2kdLpt25hAfidI
cqZ1+bQuUo1ltcQxWzEN3u8Bhq9Xe0ZN/djCJNG8+ofXmyXIeKVYpPLrOWZ0WzhCNbM43Lfxo5NM
oRuXexG5RrkiWK+S6/WJiwO0RMZU0Pa6mzLJehI8s9UnuD8zIJbIzs5uhQH/92WpHvN3EiGooFty
dcB9bGth24DM3Km865D+22Hr/bitaVfee/6W74odWk7a76ErFcvVICZeNXtBymAAZiP4ainzeat0
rjnB31SEnW90pkZq7OOyx3Y9BdPWV11m5V1lwI5WPvK6TRmI6BC1yzXHd6wpKtKc+c6Gne6N0Ktc
xOcnge+zOx592/f/kHRmS6piWRh+IiMAUfCWGZxn0xtC0xQQFGTWp69vn4qoPt1deTJTZQ9r/esf
wm1KIm1nJdLiMQwkxXoWy9CIJ6R0m9mmzghuM3kcD+ZznRVv5G6vsKvCjNyp0n98c7d8m2WDfEsV
sQumQiSvz3yDBPLaDfE0JAwIb21uRe5viNz6Lq4wS1j9/Lx9jlBYLOZHkI0uTCpsl54cwR3GImph
gMRQatosLfdpukAydD32X9TwQ0rPHdmzb2AcX9O/sQ96T3YrAV876uAQRGe1Gt9aIxI048/t0Tiy
a//gFmBctk/wr8xbtANqAzkgw56WDVG7OQZG55GHmIouzst0irpqy5SUC/5EuATwP/NPugHf741f
FbzF8jlU8g0xlcFRM5Fi63DCI3sDnoqGhF0O6b8ot3+iP4zOfor4v92CTUbAXZAoSrw4WY4sLL4M
KfYahhtGoJa7U1ve8cNhdwYoEucgCz4tigSpjLQEsbQSo/t7ilOsnMm/jT2npfW/091yef46o+2/
iQPPgXdTT9zzvHMBvwiT4W1el5xjAlduGTPo549b83RYZT+3l4kNgHRkyLs6TDy25suPV90FHG2o
e2i7X5baG1dYrHFpDzg7QJ1SlwBf/AtxTiDy7TMmChXg9TO/aooBYWZHY76BpssUabbIVzgSkvlt
hsaiWikwGowhgQK/9J/L2qzPe4xvoJ4RFEIOOTCnHS6ZK52YnWXmBJ7432ADeDDGKr9HRf0e+KXH
6osfpksFX1D8JhHzqdKGTWbMGrTQ/zg6DzgPLewGZ2T/qv4GkMgXM+rlfOcYuGxVp9pY0dSDHn6N
3QZB+dh6UYCb7uY5j5diDgHNZpUCJ9L/rcENdvXuPKZ9xnim+84JptIg3DFCn2NKIcYRorqmxjS+
ucVD1e16qvpvEB7N3jyOAmRRWo9uUa2WxfVb2H/9AxdCe1i4k8c65imvotaLcE6mBYTxuFNW7sMf
LovfA/DyuXOTid3jqaAdy8Y4S5di14MA1ddI4SVxpXLCnU4tx6bG2cW5tx0ObdzDT/VkmbyhVfuM
4/+i+ePKz9foYwU0ziFkCasr58yPsJpgKv9MLSf1al+HzHW/iX4b+5l+xXPwkVpwB0/lZXiedNNO
Fzp4JqC/3KBYkUKBZOmRspZP65nsMOJ2HA61DcBKy3X2nsfb3a4yr2BnB3E2hjX7TjlAmmXhXB2t
8gTbWzF9n0tlv9w9TgAUWBqsNi+dloXJxGoHKuFU84pnUS3Ypf3u/Fy84NFplBXKh4JV0KrKH2Y5
pbT4WiEgvzjUIXBkkEVOUOimcBPEBE3FSBNCvMmWLjiWc5w1Fo/da2YJ4owAGPjk2Abp4kSVgbZd
ZDwyW1gOgRsZ3aOz4n4oRUSD3eUL5oEH8csFtlTA8RlaX4ua7hduyyEd2CmszJ4BXWaczldyrLyr
sr8yJAB7uPe473LTwYLqRRUZ9vZwyYHTUm1hHW/JP/ShtxDbb2IXze2W9gzdhWS9gn0ycFsX/dl7
W/RGMHkb5tYLaagjFdLUjYGXqmFJeo+cNRam8KBoUOc3QYPkfQH+zjXnSjLKG9dLyo6lBuCNMzR6
AmBGWAo1tzTXF9j0CADyIyYUFFs9YcXIJM0P9e7nNeWDOnCurzUxpJ200xfCVtgETtQvibCOVFyB
xzAgmC7AIgZlQIvFK4GB21Hb1b27RvwIGLFG/iV0Yg5MYYRTAmiOGbQYzUGQLWsQ0QbkZw11d0sV
Oj9Jd85iPlDGY6VY6kCoqBuQVDWQ+j7r4oSJ/gnDAewseLM19EV8/L01a5j+HfTiY6xv2M6QJvRL
3YjPBRb4YlDwWn1xM8Z1gjVLl8ZICDrHAjPQCrq0uAuu8NqQTmMxjnU1JuqcGw/Z8GPrTwYPgg21
xDxeRODOJ+i2mR/0hk/JwFBhSIVRz3SXHBg8jbdgQGtPeH3kDGKt9xNTcEwvmPl6U88c9kx1RBMe
2og7dVtPPK1BafP6ZRzFJ54CL5XWEJ4ukChZVKpNl3URZXP0MWDDPA9QeCBA3tHHt8CD2XgTQpBy
kg30qgkWzb9MNSgBsSBujANZQYVF5C1v6gz1qSet1kwPjSlLDj+W4l0J4FEJdjkwT+glsv0B0nuY
BybTWsMLwtZkjLcSc5koxlaNrWWvy4FB8PhUbr0HGR+5eVtDVAPCq0ihJHXJhuEW0nrfntMHIyCL
SFt3m+TkBv9l3bxkP9LCIgiPbbHgX6Qiomwyt/dvB7ehb6wEUfmZNAJObqprOjnrkdz1o4JjhEH6
l90jrSXi3RAcCmQLML7wyXju0EmbvStKjnwb7PMhtIDHxAwUuLk2DVMNyuMF+vERvFP6ynJtLpKV
DUEhUJZD92f2HNEVYtJ6uaRjO2e/rFsGzTAKQWygLp0WgXYZO0GjWBf8wcxL46uMDL/2Y9NL5+jG
KwCKQ1Vq1dQiYGQH2BmLAVSUp7Vv34Jyg+HyZtsZ6pCNDOgka3YH3E8mpx2yP3RYT+SCWrn9BF8/
vaFSaASOCQf0eTGDuYfyjNIPG6WMpWm+2DuA6mITcP4rpaNgOPk7lgOskBSKc2aLuA0JJb8lMHg6
VaePL+i4sTvpdU7VXlQJ8E5Uh2/S2WMM/WTqX6sNg1LdtAPnbb8GDrO4qW4SjL2V/SL0JGRJOHgT
YVw8bBmv8Z+KPQg+zdWKdITidmIPn04nTIFNTBmeYj6wFAC943BC+0KhTobSeTdxnHnonq+7CI7x
ccepy3gnnMNgpS7bPXFG1oOIdgK99MAtKRQ5Jjg1QxNMOw9n/ZCTTlk+BtdPdEppOmoPxLdmgyMi
omIfR0Gt7IlQTR52It0Hh+cAs1tSHub6Y1W2Czli7k3yAm6LMH36aYLrVj1D7fbYfVI/A2Ci82od
lPH92J6IrdD8AbDV2CMbI40gbRw7toPe/lDQXieb5oGvPtHh1uvlMY1Xhvbkg6HG6jUK3lC0lM6o
JUry3NFyr6n2im73zQJwvcy9dkCgLJ0dHMXOlR5WtM7iGW0Er4H9/VwzMp2MArnAAZsYi9mbN0Iu
baKn1jvmVAVubdf9ePdFpmhQmZaa8yScY4iFelbMGMM3O/nlFhLxb46aOsVgJmlu3gWfxuO1VnAG
OPUyDqLbJuYipkXdYp1laJTl5vjGPI8ZymSKJTI//t8coRotctwD8KikqSRg+iUEgPz2f3e3Gxee
Wu4Hiv1hwGsQzwtD1GoYEZHWgpJIWONAUtRF0YXDPmPbcruLnbg7vIDMQViMjEjX2moEYymZGG7n
zCpMsaAZvWiqDayoi9K80FamK9LeKjyOwGJ+S+ANYHs3g3OG4WG0+bqPxC/55xE8OLNBR2rXHa1/
JrC5XATeivsT/qrGL1S0AmN89/hDhPmPO0yYH0dQk/DeATolDwKkvrGAXQlOW+ciIbe1DcwM/lYY
ETCgA+ijdPEha+3BjYxh/OPzRt5DOjDeACnM0MpjYjjoVZTVYLym7UlNFo9U2r/0FLDzHQnWlyjV
vl9Kf6qL85mz9h+v5fRPj8rMTgxAy5D6lr8wJ1gbDS1/wMdc4riw9AVBMzdp+WoEd8ZG23AQWbRM
xJ8YuaDA/SywrraDLcMnEkjnwQK/0MXx2K9TEyrXkQcLOKjJpr+ZmHwAw/nMXYSYdM8gY1XOamLS
Z61Wxuzt20f8GpjK2ja+o+4GT8bbCHKG3R+p4F3qBPdM/KEvJvnEG8FYJlOBSgviuxI8YStgmLR7
Yg3hCJ0P6KcYF6BqsYewE0VT7SDJEaNLBShaLCAf4mZn+677dQEjTXXCEfs4GKEj6u2ITiq1N/7v
Zzk624KNRuNxsGkUuTMyK8UFR9u7/t9u2W2ECkn8Rg7Af2Rb6Wue0UAZGkWwcp52zNVI4enuZCW8
TZKQqg3haDsYNgJd3SXTZTmcaSeADdAqKEYM+IQ2JKFVgOvF5zfLHtbQH8XT6MhP1H6og2LjgWWT
qI5C83lVRKCrx6R7G5kB0/zFeMicQzGCbYIVC9ULSkCdSHgcSx28B46Hbh373Povl/bwS0MejM1u
A2dHq6dJ5mrXav//fJhPSaAOYmAH4IBzLP6p9D15Ox+rrNDnvElXOH7wadIIxTAl2jekLL8+6j4b
D74WMEN4aKFcbIGMzxCNjpvVJvngPOYX0+9G3ZIuQ1KaWVP0xRivfOeEwT/ISWDuYX0gJysPRr9W
otn6wB1z6yVLUOeJ/ZxsRmrDBTSL72ppr16MSxDUmckgaCIXx6twFU7gF/TL8bI74XQVwCsgeEPY
ztUXTG8YqZSTBXfqL8OSYnHpv8YFcuFp1pv6VvIZd8xTt+DosuBLfl7mStnJayzqeCjWz2Vk7rW3
wayE3/tZRjP6vwe9Qm4cMdMBXMgMJhsyV/sbVctS0Xyb/6GW1s/4NwNX6auZdn7nO0VzSTJ5znIo
HXTHTD9AZRUcTUL4VZk1mVJOvn5g/kZXQWiR7uN1Cj4tAENwWGFMNP76cWkN4AVo6HgBJkNmA/aJ
0XC8y1qjOsAhwcWFJFggi2OIMGOw0W9EikN+lJC9muVnk3NX87gmcNReFqQZ6nOx/l4MOpU7/VZl
sKAjL5WW9W7JKLyaQzMHq9I8fEsM/f4B3YPdwVi0mrEpJQRDA0f+ubFIKY0k45aCdIXWrXSgR1EV
v4N6W3SORLT8Wr5y/rB0WHs6qdStsxG0VFc+H/mk4Vdai/TnYn/vnJyzxJzkNmfj5kF3p2GKeIZI
grRfsFBCcWYKxuji8zBk3NC6zPydXCpaiTlHvgg691OGsCx6aOwO5lhejOTS+rQkUnGCV9wakhmh
0zC/Gdc4xbCjITxe97lHlATLIQVrqQXCyhHSe1ESPMH6JLuCl5rNrkItIzqNz3pOXvMS3FjkfEEA
7a2e8NwNbT7UCSr+snMGZDcYzwjZD/IwTHvMSeLg3/RQkDILegHTmmW7g/gX4U+2UIC1AxSP3YVa
h9AUOzpX+0E9LZjL7tuxO9ZtIhN6cwhbwQHnRLGgQjInPjWQO1vP/cJMxy5szLVgi+Dig10U991a
m4KlMkG/b8Edm2nYLYJ678GWphFYs2sLiyhoDMGKzy6UzeEn6Llo7Sr3Fclg0hWAYkTGhcCoC1NG
ODJZ0EuUH34pwZYV5yXU3WCvHSLKE1P72+v1FDke3mLSMYx/tuIEY5Blvo/k7Mi2bivak3SDKZMI
Ord0/czmKrCwlR9DyVS1XcOFXeG+s58KoHXuPG0f+Iu20kj3RB+AtDy9FuiDGc1G9yObN6kG5YxD
FTc+PKoe3pC3j5DkMKfBXjgfGAtfHHgxyX67PjZcQyHPF+IMARTfCJ2FBx28aBW8yerGUIKVZD1H
LmEzuNnfmyN91vjlf6bZ3z0dmK+/HESL97Quc1Iktinkt27XMdfeMj9Up7mG5lKyhmBdNLJky0xv
jzkt0MBYZy4CvKFqbBl/Z3wRm7pdPiUeUADX0HxFE6sE6ZhL7XxmuU2MJ8ySFiUSghrlY4p7jkkP
55+RF9taeCqwBlKQEm0C8gqGMUwM4lsYEwhmHN15OUe5taEtHRy/MGYsetTCUb+uOrFVjlB0RrDh
MPQYsEeyx7J4HxPcFd6zKqQ1ZLMSbTs81Lu3PmtGVpFtQt5yblKCTRAHvxQbj7yEOmjivBCCFKN9
Hm1JVXo13ju1+hqaiD/C1OGBEnCf56bUm7lItsEWL3h0N93PKfmINGMi+rVfBKpUM66ofguMQoEb
5/44XYwvgC20n592lbR3XTL7jnBVzPkIv9w1K6q6KITMAD+eqYhRJbuwccA70tUX2Jpj4JYTEQhH
XFCQ0JN8gmEUjMBa1OUkdd9Vbb46AnVRxpE4Qkzry3oN3JT5+pdmm29o9zr8BpRsQ6dVg9GXBGMn
PDWl/UEvh6QMYqNMGWa2RDg/VmMiwnpAaYuOkx6VxDCV0hbPj9bmelcf3nOyrWt3gHP/NCaoYkmE
WiLG5zo0G7OaUWZi2Epp5yVXiBBldYqJrQbtpP9NzSelP7nedAetraRzSSZzzFLlTSUT4zf7ABrn
yAgoZl/SD30DTm0hw5ix/Vyq5ZaGu/EYKn/MCiEtHCM2AVOBejEmfTdEKhpy5u5iAo4w1b0Svdwb
D0am0ClIBNJOZCXlA7Qs7oNyO1vge07IGvwUHggjPEgzebYdqZtytEmfMNjHmaU8gpyLjSsPoP6r
rpiiKwxlW0p0S54ENTF/+HbBmWMkIxGto1tVSSe5ehXeCytCqgHoTMtO9seyP1C4fprX9l3ErhRu
IQBg/l/MH3VQhktCE4e0FYoVldMUyQH3NKOP0NcUsR2UEQr8rLXj8xMLve8EzYGlq04Ltkj8PLxP
ctfg8mUE3b0xhxo6nQJ8wXEM7hKRFVWc+xHrY99263DkjuOfmgzYwsxvBUxzefXJdh9m5RoMqjWU
JTWzgJji91lhnKRanZf1O47Q99B60Q6OKB2sb+QXaHD2Uc7o19I/VgKzn+aMXkqBEzkyOSkaKUh4
J0/rC8C0pXcW7pxji1FZHrycCkpI5XQgHlJ5VzAXGW8+36WInOKRR9W1pUR7e5M3ExUrzQ9dbz8p
HWGYtT8k64S5peWbSAtgbGCPAu7CyBw+BxDgerg6KN1stMNB7zU7pRyPWBhM39ebh/Z/flKIuP8w
DlP/ciZGNOk2J9JoVUAsuH42cR1QIA+dSbvCIy50v78PDjD0I8pFhjz+kxLIeVTOJVUAZXln1YBM
HOaQ4jVb4mY6xjOGdB+87EpH30DaeXtdQFiUTFYTvHB2KhQNFltzHbCZKnRfBdE5SBiM98/HG/Zm
vMZ0HQQkNUmcZE8qTAODz6z9EEFf8NkLKy9T32h05Xz/Vdrw+hIr94c896UyI8qPyPAsyJGqd+ZY
KMFjSOjHRnInt4/fJWJDhMccGznvNe/dZpbOxtR6Fbyb/vKZyjcM/M/qJva/Jxh2eoD1uAe+oK0+
7oQAXJj/JfDeKyRzASyaZtwfvJzX7xOqQQHBzJow6eDG2CHsGsLr2lfwy4xyyh2Avx2jmq3slYzw
5yzij9sFevCgXV4SiEyTuUZ56tZX3EOe5nutB897Tc99IrIyGPuSr7EuF0MFn74vGs7KiA6UQtWT
6a1FTPM6m+ULmmp5RogN0uhluG79jgrpIC2eLf2+ASELbGdyIj2zQobVUe0dAFSR0NuQS4dTNHSW
+pMxVlW+frQpmAWiQuYQgLXZeODUxWuJR/pXtdQFHwQLsXd1m7L1iaea9XKk4Eu+EYEZmTeaDY8D
3Slk43tqf2sx6Ur+wKruKEW4Lhi7cIPp4hPq7o0rwbdZx0Mv4wMDWiUqzkxprDACIdKb4b1qPFJi
GO2WCeJSdvK77oLYIIWNiFdPZulZuiVz/srgKCVYJL1VyI2NiBufLCuXAlNVrXCI2eFkKa0ZIjiJ
8PyUT7LVT6w8CpSCIAfAnXZBFKeKD2II14Xgbhi/zkgKImiAz9RJVDIrzVomCgsneUMrPM7qwfda
Yt2agds80BYFSmLitPFUgowkhWKOacAn8x7EBsPmLJ1iN8DCvJgpNo0CWhAxMIjmhbbX1+UKoeR7
M6Qt9oEn4d4cWvgEFMCDa76oBnZ+CBnA+d8dPgOpmFFgUyB8cm3SxgkOes2GU56dI92Vh0eSff3T
UjAtsx0qKK4Ucutg7Uw/V5kAA11149lgK10ewDEv+KJ87BtqkG9B9KLzPCb3ESMMkrtIgnTzdbiu
gtHtdQpBKpnqzpAPQYw6lvKUfIx4n4bY40dXehBcUjUj3pLa8UE+MY8QRkCReOwaDNAwexrl1lcL
aiDZhzVuPH1XX6XRMcxnrBL9jkPNe9O40NO/6a4URjM+a2GCJEEWbpk51pE/EXm2ECoS691b8E1H
w4NSUP7Kq3GHiIdm6zBJnbZ2Accnr710rk8J1UrRmEnJrYsXJh9niEUSLxUYE0ZoMS1bkCw7+Xq6
jkxPcJxGBMS5lFPVghruSzjCG85hZYLKgody7zAo9bChp0mWiZ0UQTJfa/ywnp3N+9BGNmMVknXe
QbaSWLc/kHjssWI2+Hrjh/1X4K6Rm58z0cQKxz06ppgm2FY/5htKE3IheBlQDbBcnAPbajA5F49K
4L3l7jN0W5oZoqWbYMwpzUinXmFqCJn9Q6KdWTOcG10H/kszB6v0GPHzhuZ4Hv+NCf0zhAxGgPWc
O4PfrIKr3K1Hq9oZsUDgltmc9zarr2GwD4pFQA47FrYFCBAVyMvOURpJWAbHHtSe8K9S0Re6OrwX
pp9mycgP/4fHPsk8Pu031Od12FmQdQCnwFQR65KGkjYbJPXPIUErJlkNWKLypZosQp3H9cR12JAr
k1+AmnVMFrSjcb7/qffvadRttQ8UphbHX14hVg10r24KKWqCa/fpKypQPm00qIDfUOaJ26Mz1CGh
DJY4ptaKrUQOAKs+2kUIdmkraJa+AU0EtjGwtFxtSbQ4c5ZbY09IfTcHV9kZMX0HWV+1N9azolqQ
BloIPHDDi0W2i5XFoHOg+w8HlkyDRTP9M5oiGCtXUIawbT5SylRolCHbo6DdM0NvesDoECyo/KUq
pO7via25Eg/5LAMCkDaTJVyclkY8sfSQ1LtujdodAeSMcDbBHZOXXJXkU2SnHBfpjLgZ431MdfAl
mdD4fhbD4ryQHr+sOzYk9Qq1nQriFNBTjC8D2h2ozHP5jKt8YY3vYnXl4krod8Uy/biPcTAm+mb5
jbkOkj/KljdEhDt9i9Azij2apdwRhE8H6X5S34GxabthI2XXkue8kYf75xxjOinc9OiBgH7u4277
ZEiEB7WFmE8y0nSqZXOlIgi0MkdDXxn4pFLhbu30o/mLcdVE9dvjsw/wOxvHU53d+hnvc6YkLxPZ
15D6Nr9wOIeksdNX7wfPVawvyFiOejdP3KL7VeQjl+TrUjXBW07N9DbELrkk+j3y0aCNVvrAkEDG
38vX+MbIuJBIwGJOzvR08YLSobFS2bJfiIeg2sgRuWtlGzBi0P0mLFZpaBcAL43TRUHIx1tfcTR7
aOf2GlOPnSHrTPbpud4mIoPyS5N9I6EERkY9G8qWNEdHXh5B0UFJH84A7UAKfXBIm7yUQOe4qc8o
9jokIeoiWaMDh6oKL4LcJqKMAdEKtxFuaAXCn1SFKuik7CBiRX/6if2p7Ug1J5IvR44oZ3DHYTY9
sCPwVywp2qtMrMylEUCJPH9J/lh3mVwQj7Qdgb2APzkjVotf5Hwg+RqrQwx3JByPaO/1S1JZ/b3N
V2Voa5ktl+brWnKK0wrms0c9bastsoxBf0tiMr4ZaQFUbhRCD6/5bIR6J2FYqgObbyI6//64+aN4
ciV/pUL/aVS7D+CO3QCL8Ab+01cbPnGA664z/mAvuKpsrJTaPI6XM8YtUIoMoh6oV4zx1oUQ3GPG
9xw4rYmOG4xdpIUsnTlli/BdAf4C58ksUGRYStjQcT6jtMrnvHo+Ojd/mTP7a0eYzDSryzCAtY1M
K5l9ShsASbWKwgXbgumx7IEdOBd6MFNKDtYDWHk4+xVegLVdP63swPsbrGa1/bdx/F0elGjfjfM8
2dSxTWxIAiTLvWLCSYF9kUFbg3lnTRQL8dEAnQ5QgebBDqMAwpBg7JaFBcInBPx/n+Xq+LqvVpq9
Quq4oVAD/I/WaWrxK3pcAzxifAStcD5/Xk7asv+15uc5O9JjWL1h4PTXG+WXNIlSBIr7fXpCbwIM
I8Dh3eSI3pLhClcawy97w/7DXH//S6jGj+BiRZzA3AYr/Aay6Tt1fjeUQH+J+8cwwEYGbwboCf6A
UYzgGRp2ez9GH6fkjNsdF27BZYJogfwgEKX01KYgFNYiSFd4JL/AJyzx5NvMWh31xlixQpCezxAJ
ix9qrtfJFaHAWwIy575HmWLoXjC4L9TYGpoXKvIA9tyk2wMZPNEQEJSSCurvUc9MhGqFbfz5oJ/M
4kH0YvuMAM5/mzvXH9kIAEGfscSHTnBC4D+6swIelYEyDTdg+tXdOEgBoHUyZISxmaBFh8UqZ9rK
3UaxOx4LPTi78gsLkL1sjSTkVF9K1NjYfafttekgBAD4EtOKJYSd2nCGYgIkusi8cioA1DKM/Z/+
+hIj/cH0hmxk+nElV0H6xDy2htFQYpnuqB/cWkI+XLz8Z72lTdw081K0yTzyDQv8JVY3U5mZmyLn
Pk3mK838VbFppngWDkZjwH4dKhGLpQtCxyUPyXWzqYv/Wi+Gl/yRzlOTLUltoVUGzvLQk2PbtX9X
Gz9z4PGob7guA50/4LSB3SZosCrWV8nk3vaN1B0tfskSHTf2cMHQ0vhLzKM7IzEAu4AHl7UpgXLa
5SU9Mcf/uOORz/Oy9+QgGykssaa0CAE/gscD1x/q5WSKY7/x4cydUkAMfuG3OhMHJt1IWPBXe0hM
aCgMrlNAsnM9QLI20DyBBTpLGgK06Iioz4I/8TqdELLhLzk0hYoUAI7R9/ezqGytdyR3BOaTce0/
7/C70E4h9svAjnvo61gItYJtaurmSFsO8AXSHMYqW4FIngtfUGTetrZbR80i3nMPT0e7mkGlcQNq
jBojkCQrGuJbjjLagp6J6Mdsxtxvs/JNq4Y1Ud6Br8R+NcIxbkk7LplW6VCkwRlOVrc16i2rgzrJ
qk/ExYu2BPVJxgVO8AHlxl8b+WUKXB+nxv3pENZl5LcLG4TzaC6irMmAQLeC2PojJNueGppAA3Fq
a3iz9RAsXjCh+S8p9wawha3O2Oagvd14HoxGVljzk8EqMB0j+WJ6u729fPquFtN1dUQkY2PCBiV+
kW3sRYxwqJ3zqu5vGGOtMAnTKGfcAUxcGpPTUP2nadShK/Ml3EvFR4rXGxZe08M/ryTM82ho4EDD
PzsMSQgXqLdkMi+BvOjwHywIlRkBgnju13P8vkkxX2s70s3JfKccDPdkAai+cv1sGSDBC8lw06G5
5e1BOvv6FHEqUx+q2MdSfUwpMT8IITnvcgT1Br74nSu0xP30WvsURNATUFnarfFbWb9/+BPAB3xB
nAv9XngPcEqeZSZrXivcVqBVGNAkH7/qniS1/UQ30mm7Ve130PMjVp85IZsrOoGfHDI/05fvrPcj
VqpPDTpRYAjzL3ZRhM2k+H8JFjzRlI7ZiK3zebDVXSyYbDgYu0dia07oVoz1UPmLBmGDqgdJ57xH
IupPNvHYbYoZsvRbw9WGvoUw5X21XVdTfcN1PM1c/NhQYdkDp+CDFHz6npkH7ms8HjgbTnTH1ABR
/ghxOhhBDSjN94k+tOPrlMUGRTRH6eiEHS+hGiKnayi8/kDpBqfXTnfDtURSQOET8JkvaJoIqwT2
Vql5y90XiyH+mQEvP1a1gjVisom8bJfAmNllvuy0CVBEtEkw67vHq4/QZsGUwxeku2f+mzFZA7OO
CXjkkVVnfX8z/+tkO9E3GOoBymrtN3a0KGCyQCrvOfThBIBF44H5/UcSz2A8GIW/3Gl4qSzPh0OH
4gtQi0Oid6DMAJQPf9W1yGvqmUrZOlMDYD8zn5I5r9sTS7DXmCTzrxs+kxC7XXazD8oCvwpHLpCY
n4axsbbsAglvTVTylKy7iSdt3p6GASxAKtYRyVWbqXMZYSMtKTmsbnEaQaX5rIHCRhiXDW7qAjk+
xX9GYAC/x8ZVDIO/n3hBEqDgUX08yaPjNT4ziT36QAZlbU3vnpmkBkSW2K8oL9lphw4A5Os0aIqB
+Jn62ffiT0glJ/7AqufA7KgQJRYKZxN8MJaG2UwP0Gr4BmYwssMDZurVzLUruwRt+HT8J0JSmF+B
7EHgdITnBVP3nZgq/psoiout9kkutQhcc1MuSkBmDAWMHZ2MF68HPsfRwPp45bxwoQTxLi5vH/b5
JlqRO3XZYmUIIa10TvGqhzMAI5+rT18DKKWLaEEFjas9D1fIOUZb1YW+1kNxVN1iVt3TC3L3JXKR
EHQTsT/czY9o7FlHAEGoq6RACmA4nWikOjLsiRgJL8qCVDSVLY0DOuJ+JkYys5whw6Of/FihdhwY
PP7hihp2KqQ/6f0FNx5Zy7y6o0qYd9hG4OXgMkzVadaA/drfEQUYLXBTOv0AH/EmaHnd85ZBmFg4
mFN6nfnFNqV1+rGnnweI4jED5Fjjx56Tg+pitxETRTD/jj0Yf49ZAyfP5K8lyIAgUL8BddCiS1KQ
nZiI5BMLf7hcZKGI7nA3QbPJs8y5n7wH5xwkCGLnjvi47It9ugTvmWorgYo/eUdgd2isCGWZikgW
fQhVUYP+i3hPYxn9e1p36nxrmzhVzW0hJihu51Xee6rjNxV5EjYi+UynhsUgJgrArRTg6AJCEuiW
+Z6smWiO9tmBzoPKdhQw5KUb0IL32FbedvzX6mxSK0zXH20XQ0og7gOzdUqRv9pMbt99lq7U3Ire
QfSaJ84IsqoP600Hy5GvIZUGCzjCkmUQqEwS/jISj6CFhGadHqQr36g2TLRbaiVtzQ1V4GXmTn7U
KYgDb6dObV5vV+8VIHnJhGCKjI1TgrPqUe4iT2HZQ8MDJOIko/rHwcmcTMVpizZ5nq1wugtdvJOJ
C75UhyFULXrTCsM2c4jnQnFI8wXn13PKr3rMcGyUIzf8moA1r58K3gn3YABmEnnaQh7vJDCVahmj
3GRgowcYk421majcOO6nTFS6v4QO1kOd9DU7/llUeL1ZqjLljOP1QQ/LC3pX9+tp/UymkkN8+bFK
Hy0QcGRemtHYQaj2HK7rav2duBAB9copucorp+insnIocohIyTHCW8/qf99Y03BhaxhKmAPS4k4M
NbjdJvQDjI8OFcDQYagelN4qf+AFhClniQivgWY9gm7wEjY+wLexWT7NyReoZCpwhN9qo6AGLbzk
jC/QnEvwFbspjqFMRHOWAZYVSKGYv6N2uOFehNkavgKyq01D7L4BA7nbKPbKecZ0NACi4913QIMv
uxtPsUbOWpd7NDwgz4l/XzdeBpjql6vxToX19eG6qJBVVa9CYCXyRfFeoElGtt+ifXApMRSAMEwu
N5S3ZeswGwGp4i1FCG2+K1p6WUbdrNBeOlKzr16LYWmPZGiRg3WCjPhDpVVmG11hFmE+p/y8hkTS
hvQtIxr54H7cjOA5IAE8UAj0Ffyz2/cGRIYn3F+1QSSCPgwkahBb8Y6BQsFp3Nmpx8QIlyqERXAW
VaNRpoOh3x81akMuMDYDwNlVX+G2p438jsyPoOStBOBJTaCDlxiMZjuEE5e35PfkXL+9wfZ1w9Xw
OKrsdAonr73qs/JjAi/Q1KSd0UOk9AHJYQMl+F2O3DLcscBoc4ZA4z7TX7qbh7Jv8FGiOugwrTOr
1n/l3ojMtMLRb3RYo8ytTgWjfIjlsQkdSC+XVcPDxYMESyHUC5QAiKoxMJSBJaDWxAs8IJiV4dXB
CbrmK/Hb6i6U5pWrJL8Rc66XF9VujO0yrdnIrKd0VKRjb4YUjJLZUnA3PnME6YYUBEgGAhI0ReJA
/nRVNGk0a2BOcuHyYvPW07rZON9Du5tceqwjx9ZPuo84QQD7IBmmDASc7r1ndPEifRFKXRaag1Hw
ks2msR65Xz/nTMGfL6tZ9NH+4YTZJu0DxhuyjJQFcpF8Hq9Gx/Hl/R9JZ9alKBJE4V/kOagg+ArJ
KqDi7ovHrWVRcd9+/XxRMzPd011luUBmZMSNe28M6fGYCAoBdJJzowfKwt+IHNXHxUfiogclrisX
1Why8dEOP3+QdhyQNZo5drk1AmS2CcvCWe1aIQUY5i0Kjgn8P+QD2Hqdw7bQAxv2bXSkUGqRNdJc
cjdf0urBF6PPQ6ojT73NCUz/Tv8+c3pNh+yUJthHwgrz4P83+ksPvGEFVetuul/uKFfvGazGj561
sELa+y4zxHt0Cqj6ZNITuvLZx/EH+4rh4jLYPoesR4tpxCheEApgNWiMqB6jz+gzbom8CLwLxG1F
bmH55hYNZ3x14eX3IYdDo3uLWcGbqkBLe4lKQsQ6ocdkgG8EERBUR9RAtKVBJPjL078PP1R0hbqn
RbBpQnuD9wh5GooIdAgXIWi2glo85kpq7nfKPC0CGOj97pn1w+deFNJQE8diVf1OX/2zdxVhT7q5
+xVhH+KBi3l/rxxV/GHPcrRBLzsD1D1dCEl+MTzCaIISG5758kJAk8uspO+H7WXoD2znYscxeFrT
n3EQRsd1ayt8KHhuTtkv+41LFI6LvYWUIL17J8TI4bd/X+hj2E/argMXPncuAUNQvvQ4dyY6BD55
g0ogfUTw7F5Rc/je6qMPRTUMbwW7A2ZsPm0s6xhNXsduoy58RPs9HkVZ5lPzh7yUFSPuSy4zE2Yv
26Dey7B5zEUJ1agc/W6bioalewaYhdJ1erkdBXuru2YOg0jwYNYBv/KeKR7LftPysj1jOEpsbzBR
Aqn095WuDgmc3QxylzrQDI3HXL2PvW8Lh2t7wbHb2V9mLTobXGIfGM6pJ6DpuOEy+R2ll/gWfP22
wUqv/AzLQn1gqew0YWjvFUktfLEw88vNBb7ZZZMN9LE/+0QASRggdOyFe1dawxMcDtvDQdrCKh03
xG0cYyBYxc97dLX8E94BqGqZUBSyp6fE4ik5vUEi7sng2M4I/yLxTiR4zWaroIl+TCj1ZchiFfGJ
ycGUeM/hBmrfUUaggPTa7/3Y7IHBwOfOkY4GbOi35Qr/teO0aCAp4gClVpusmk6bcFyFc6qLz9op
E6d0zMek+8iWTrTa2z82Fd1JtfpEWS22nhfsSNVj8+o1dNZPYbmw4QylH/bjNpJSljsUoBczHTkM
aNhVeSA9X6pc0C6Gs5AIjKWeDBG7xc3IGA6u6kjTU57Z1AP2SLivQDkh0Tr6CCMKb58LOAprD3YA
5quauuMki4Qs2UPk5HWSLAzboHK4/Embip25oRlKozKAxf3qwWRmscLUEtNKnZ1T4k5bTTIsia6O
QeMBNzFnIzHMBAXetzPiH3kAUFx/gHIPKgzqQz7PdUgvaNpftrBtESH59cxgveUq4syEF0xX72fT
JLzCeyUwU5oHQrwOxXN+/NTERQx6J5YSo7nMFhpnjeyEpFSgadjZe+sdNRwBNg0nM9L32dlnJqsb
mfXbQX96mFjneA/5nNNpg0uSDwhWwhHyrm2/de2dXCyj0bgIf/1j8VsYdgaI/faX4OIO/Few900n
7mBHEUXk14wtSV2rr88/LtOVp2JlHz/RmeYqBqv074rFuW2NP5np6oXfWuCcBc5Dh4AR1xLJmmqD
czX9crEGC/cECQyhDq6As83Zwbbhvg5gwW41dI8kgD+mr1iDfdbZgelRoRGgPkxUcrmLWbXE7Yfr
D+9acDy7fxlsxuOxndlXJQ5eMQ1LMiWNMtl0Hwd7y3UpufncJn689okoIczZlVM4A2MYL648izUA
lFemu3VPsT0wAMBrH6ZxhWcx7MjGpgC0ILHx2cjnzYNOi0MUM/tb//oiOqwWEkmH4PQbpjm8Xe4Y
8A9GUsvlMzsrg7Ysrr33nD1CY/7olQjgXbJhxM1OGBYT35eDPQL97yjUlfyW+DPTZMosIPfKGxR+
zTtvgnVTkOKm9E37KN8x6u36BcEML/g/L48Ej2kODmyPnQTbuqsT5qPstmmQtnArXqDDLOdW0zsM
n2+Q8k8AUk6AftGYAUu7M0FeneDrfIMDJPweOQZ3EjZRr7u+KsJOa44+AVKms8ZoZ5ii/P5zu5mh
H6PjYKUYij9pcYBhF0cPIm2eNsmwcfqZxjOQdgjTzAD66z2QlYzJwlsNO/S5CW2fpD68Chq3kt+Q
RDdoYoWLRWqs122HYYhaYnF37zYlCAmoFVmIgU409BpdsrgDXGHH3L5xE+bTI4jvojKBEQS1nZjV
nddpclls7ssN1QS3qGlx9Frrdgxd2YEvBE3f7mMxDUOMawR33VIXK4AjRxP54tygQvukJwWzIy8h
LwWLsWAOxPsOeABTDNWmAc5AKNSrGUSWO0aYGrkLg6Xgn0OCsmnB0WU662BvdR3TlaonDYheGHF9
m/iPx0gRYESTFUPJHXbUKtYWRCjRCuR/Gcie84gysUqeNLM5V/JqbKBWytWrINnJum7mPxlyevI7
nPHO0VR3dfz31AECLkMWESRKorj9K8MZMpq7MnzG9My0pjItGMsYpt+9BVQ9NaOuxUnbZqQgR1Ic
I01etJ3fFNu+Ns5A0S8qYnOCN+v0uUAkXCSnRGjEMIBpvMwoOGiHY/cln7jsk+PQWmW6ZdvWVsRv
RHQUnCXnMalFk2bNufek5lXaouEcZVnSz+yOkVEhbxfxjlMvmQNwsA1oj/L/azLGDkbRpPX7OVCx
mH3DLKm4TYAjyaulDLTWannetVAHW3teckJaGHqUGmT7+4xeLVUpSdffdR0xCU0shohST1M2MIUv
gajX7kF1FsPOpt3toSq+EC7D8ZMTHno0kkj3fvBoUFpIf98pR5L0lT4zWge3rsoIZYQ0CDp0aIj/
2J3tIAkp0jNYNEzSoe+AzyeETLsacli6+dwIiI0Vsa+7qCz37/QdIxIcYi1J5szBK1bHR3q1NOqy
M4C4Y2ZFIh28w1CESI30Ifjpx9/vD1GuruiLOKhlE1Db3nWvpQ3ZDyKKlQYd7PB7RqvlO0FX0btP
yG19HPSAtsa/8S9GT48EU0TZJx2I537q/ahbEMvWoGoulS815JKww9JfpXpEY/jpmsBCPoVn0jmp
TRVwPGImy6+rQ9MKyILARP+HHWOpv2zjiRpR6cxuyh7xDQ94HNHVodcCU+YYQjxsGwGSAZqH/LBO
2EfQaYfCUlfNAF+TfoWu3wGZwT2Wq+3hHLL6t0HlfOW6lzQ1mdP26NFllvuAwJUcoGI5WXgOPrl4
LYONVs46MKq5oJa4i4/HGxx4b/TIcua11h7G2Ri7HZFRpIP9o78xUTOkLLdbS8yKOZDbuvP8h1E7
RDm3xL9FeilAdX/OIbQJEPQKdNs/YiM1ZdDPvx92yeLoe3eR18zrNZ0XZjHb74y8w0EnNj4gEeU0
4GZERSBZFkYtoNkl059lZaP7XmL6u5bs6+PJ1yZg2wy/ia/TBiFvqfFslLcwysjCyOaYq5neYgTa
xCioVTT9fAOkDnoIJJaUcpr4RD7COCNMQQRYDnE5J8/yS3HoD3KvQNpwkmQKizg6+YeIM4d3OMk9
jhEKZakYVir3frzv3FuFMNZoJPCDef/FqdJnC3PEVUu+hz2EZF0IF2zygHJ0pb78zHKvnqwWREVw
1dEvaAYUHWTjveOo7J98Mfsi93LpxaPBuiYvTr0mfjh2kcmHY8RixkMYI8DySTsLeR9NOfG6tEbD
jBLl7fld9smKdBNmw5WkajvgVLqz/dTbW3lXtccMJjvs24zCXTyCS+/gyzl33GiLF3UR62SAOnrf
wSJDD3USk1/K3DMPfRtJ5kAbkRySwk66GVdCgXmZTk0DhxTcLdi08G7cl7B/TrikcLkqXFpP1PgS
bk6MjTpE0u3A5t4THZ2UoPqCER2b20xqA6L20+QY6R/VXwkY4GTVcU7umz17woOfVpKVtHxRsf+8
9lxIP9AaFccSF4fv839ySjGrlptkb5I24MiaNQiA/iYFJQ9bqmASRRemYU06dKJ2AKXS8PpbyD4f
BFLinepTIhRkaQocKWz2NJJ0db64x9nBvwXnGVVS9t0dwu3K41t3ReKtTE6Xu4fATm1fWMyf4qZv
jTB5m33ost/ct6dtrf4JzGXNGeS93O/8RlqAxXBnm6NqwkgVbr2NxdtCzH7RMprJjPTK6eBsj81i
LH9uRiTNCBgfLqSJX4Qn3HH6cPO0wLMO3Q5TialV2cT+OkXjhZJSfbuwGzjyeB7cQ+zVE+aKKwvi
hmzJeap6heUeq0Pb/njGLw9ZrOjjaVQ7FngQAzJTJlO10ya8vkffJOjAukV3BDqvQeedvomZmtOJ
2PjdfkXT6BUXGf8fNvqtf7f4PpXN1x3RnzmG8LXHlxi2tzmHnurcxqIgpJICMYdtlohm7+3g6M1N
zZltB3sUyaHFpJ70CKuKo5FZU40RvV1vNbzFxbq9pdVAitN/ulLfvZhmdUixdugzTgREH9uE+7TI
6NGvP6ySV/zjCCOXJVy6qwXHl9Nx+oAstCtfHu4gMWWsmr4jEH+6bAbtM3NEw9ne0QC+TP4NeyA1
+JBSEGG8izowwKTljWGmzJvTfb7XsBMmFCXZnmuRdJcHyerZJgxRZOylDA55QK8Vj2b6cRDMWXhA
ZA70PcnW+kRIRCf0r5qhll0Ez+41POlRTeG/p9Mec6Rp51Yj8csco6HAwXTSGOANBMa3L2HPTZ6z
Y2Kg3Zs1X+7KLX38SvxOVvrmjr6CaL7rgGlVdMv1YXck/h8d8DwuMgzb6SVcivt0Oe6yl/pvTJE4
MU17ipdeyTvuoVAjvEr3khbn8AoXhhbp37bBlqxP1xuyw0d5pP0Yqz/xKmgucl9PcSnnvrbp0XWh
2tIebod6Smnda4cdt5hZzGNwdlDhMxmYUyn8N5k8o5g0BYnK5pmmeEsMsHeitvTL2JrcozZdEV6O
M7rksfXMcrHmVwBvvQf04HmLeLlrpV9kSe6dNi09oUEOyZHOEMgf/bV/OUPkaLyFUMAnIxEWHX1+
OWVihPeglZ1L3kAzNFTd2+UJvSNj14j1rD2401qhBzsdnlStTvxcV/ESmCwNSsALuhS8493uM4CM
QMrBqKIK4RDdV4In1exbmt5nZpY4Tdw6Xi5jgUY7PMfY8sIs6KT1JvfNcTsEsAmsyXH+jPTl1b1H
Heoa6CR9hkDg60ngQNFubCtykBW7RtJ8kD/6slZEFs/MhbP32jWJYG2cyM59s2cGuit27A+OSAjX
HpL+zRtb2sfoQaZOnUQSNGjG0MxT8So646AkDy+AXG8jgdiuqfUPHiZHEHXCalFEuPyLzRMOSeLH
/4vrrDFf+eVAj5D3Q+DiR1N8i+jxcrwanuFRqpEAQTfhKOPVFACnwj/arSMa6mxCYgP+SU0Y8pBK
sbj5sUUJ99DwSEejVTjm8wyNHgmwPEO7BzhSDMlcuJBj9jPTa3HxFzkjTGcfQRPOOUAKGypYPx/J
92D6cRiTh7py+DmM4eimoqm+Ba3BXrAuDiYxIf6QbpFrXXlPvC6G3OFfJtxTeqQDxwIYJaLQ3AjB
YEk8wsYZZAO5M6rN6Bi2oi+0ic5SDpNLrLMj+Jcz60hP++2CTkodrTubDQUiY7ZITiLZUmOKBrJw
i7xNBurkI4sJys3e+AhIQpfKK/imRCuSQdq1lFHJdSJvmKySRCCrkww4ZDvAkwl3ecW8A46glzO4
BYyOoYLeW6AqOm5XnLaY7l8xXyYp4WQG/Zlw4kpdQIpZcDIDg8DaD6DoytWASjg7zyr/5Fvqtum6
q/gSHBKuoKU66v4iBcEp6RUUpCoQCO1OqC+o1azwPLttQDbIYXL125AikSb9/thptU+Rwwfg1z05
DTHGjI7e08cAD+efDvSKiyeN6AtBCPtzrjUtUHvz814ebgNzvPvYWA2WAPBH4VLCc+fA1NwDdQhE
uE1fgKYPqbwVMfrop9oelhMBRjEh6BMYdJU+YtT2UwgSHBXHEKCClBJk/ekyBPPh7XZd9e8f7Spk
h0X/SBf2DeuCU5LGPmLObqhy/x7cAHWJz01oArC+gksXs5r26M7z/ZEu5nlYth2QiDyscYHB2YnZ
l9oQ2cjD6wa75gAjl10bWIsKjoxEqmcSXkEm+xAYaDCHms/YYGoOJV8/I+/FdsN586iPp/sP1hTE
ea9NRoxHzJrS/y8A3MbA6D2Achcu4oB0aLryMYFPO4y16kTHsSy0TcM+j4VZoU7ZC6NqCfXifqQl
7bjr0YJmibxI15iAgE2pz1UFGOoVk0x02TV3E2E2OLmUF1ecnHeE5wT7VFPc90i+HLwMOEG/TvKI
YXlgzwPwinZpByuB8QJMjLTBWBsuy4VskGVHobShMQL/iI+08jmLux4cSPmwRv/uWkQ+Wix2J5LX
IPrBDomZLmZwmgjRiiGX0LYCcbA1RuK8XgcPFsqK4Q8xWO/Lw3uFOKx94cfInJCPBy3XuW2h6KW/
XccV/x6acAMhTjAXbWKGNAD/qBeEYvQI7jfrAkX/rZKPB3eZG42Nh3PgVJbDlfyIjxN0lizPf6+5
iBfg7zBTWNykaOCsiU0s/oY7BoMlqLax9Gl6ekRGRhCRzybcB+L7H3mDA4Lb/Js3GdcW4c51DJl5
cof9wdgsHMw+BH4ukzeVcCLvhQ/vALWzXkxSIhmgSC7FcLxPjDkm5U2ENBv6ojT5wJSP9AmoHjmy
IaFRjyM2CdEFMBCjZJPBZeQdEa53RgwNL8Bl0d2cODiQw0bGDHTAIquXgkdk4CiYqJkMj9KV3jdB
8f93BqMD3S8JXEKvHBqK+EJRO0mHIJASSdpJpNU9edZvcgXqoGoFMGcwu3oFEkMwsoGZz/qStUac
YpXVDJqS3hR/E6T8CVZcEsZK77QUbiuLVp4GjwPmlBcsH4BW+ezygTfi7EhIoGpinshrRtbGH+hZ
EHSXAChvyFAdclnJDcUxl58vhSrZBt8Wib2cgnhN2huIUljhfLipbeCPotck7OM392PSDLv4j+sm
cUq6BAI+yI19wVgiK/bLMSQxmzFvxCriux96yykOxXwHelyHmacmD+buys//1Xef8J4Su+TaccAc
GS7JdTwi65jDx4ds9LePZP8/121vozsMu4KNTIqLtCZs2Jtx/56MN10ZTfZGB8/cG1IfgGoszbr9
Mpxv2mo1faao/XivxBsmFqBgcyx27oMtZTlDpOE9E2If2xCqGOAWTQ5ZIXlYTD/eMfzgvCVRWM6y
IwXsakBtS7cHBxOuICJ6zaWIcoxYjju+0KbiFioSymkC2Mv7RitGBsybow59Q4MZkCGfiQENMpYZ
pxRIVMjgikw6LRQBWoTdvval9XIAxAOJiMtxOaD5+LebTfo6X+q6Lhf/7TLvj2pjOhXfUf7dEoZw
P3vEpSHEM3Bs3EqacVMdgJqcx+g9Oat83rXw9Ad44Thm/tai6BUwNEjXUnYLffqk5uRnF3A6bUxi
unP2+GdDY1aOKs0VRl3rn3zQdtBnJNGH2y41ARkZdxJOFSoXmlcYT3WkhfTMvpdBBSeez/qe3l7O
8qN+uXpcqBhXidaKmh5ZdoG57Obtng13ieV9B8Z5uESntPjFyNJca3pcXBb3YZ+p1qrHa4r3G90o
KhDCHWGfWTXdOefANt/prHXoKTyENT49D3g1deFJOI5bpGTdOdwYeITkgaiRXjGt2n+UZy3H+tf2
OGOooOY7MRUUXFmc+Rrby4tjRwh/oGTknm9+5eOvQ5Ke3sJbeAmblBeRheCMG45G62/5WlHnX9M7
077JTJ5mypPUInNhO/3YfaiwPGA0HapKxpqdwrd/xI+4sTXmnajIpDGuIRfky1Ag8BCUBdUmq6xS
3DRgrHVhYwqJkLCFFOijyMemTQrIaEOZRs7k0g+ikQyohq1DwcHU9L4u6RmaZKIDl/aaynZa+RSJ
rCN5vYYcaESWw9CrGDLRjMGACXhNhcB+ACqVL17xSRbVaihv9b42oZWvG/2O/4AkSaqBLd6FgY3C
M+YqcyDTlwVBsLnnDU5ZWHbkJWM62ig3/3WRT+JJwsfJOSmkPgWoRIaOaZV93BU9s7ehe8ex6yWS
WwJlLuGDHAcdpov/P5x2SRIZJgnTsXc9B7xhkWKCndtqmLTnmOVu8GgjflR2j5oYg/I5hGBxQLbn
KuhFEcPdgBgOYbzQPcs+OC5ghBMoRVs/CNZfpgyuXZgaDp2xjESLEEObCkkDDdeI8QTpNYwmAcUY
k02HtL4jGY2sUfvB7hUOy7XerxJBBhhvdqvi9oHRpSkCU6LEbwYB/HqK2iTfwCdWr2Y86kJf53nv
TN578g4Hj6bE8RFoWtA0XFgAORrZ2mczPjtCB6XkwUqVW/JpJKzd9/SUIrpN++TopKoP5BetcJt5
nN890i7AXGr7i2rjS0i9fpUhk0poqYiY58+pcfAv2EOzSYDUV/2V3+hXWZUn54dLpWzOK3ZxrliF
MJWko0mez6LnZYHga+YUtCOEfjl1PTd3AenH33BQzjp0ddGxzi6jd5LTg8QHESiDjj9MNUokmfm0
fMWcRySUmi8s+AtbRUCPr0NGMZJc0OSo7jYJ6MYWzDlc8dIcMjxAYiK0FEcKDSF9ypsCRO0Mn5bD
Cq/xsYXRy3Tv4xg2KfW5gIUkEXW/M+RxBbkMmv5RSzLUlv+CW/S0f2YoT51g/L1akn8cppxRXVit
b/wMrWETyT6WdjDjIC0O2blEvAiFKfbJTf94XCIbPFVhvrOozNtxvoMBxo+wWegg0bJ4KQBLMNjl
ko3LWWKiBplfxitmcGpBdYpaqHEcjZW/aMNsvITVJ/im3Gw6H7DhMnbK8nRml9L/Eif7w/0vHuXj
zxaV2/UfpNHO8IegEgDHsDG9/HHvT1MuAA7OSMRHB/AmPntoLRFcCmGYmRcY31g+eXvLh2BqjhCA
H7BLf2zN0TE+TG+Kcq4Zvb7p/2jWKkFvcIcx/NniXSl2ppfwhIMpJPK9tIKE2iPQrvi11s7PIHku
IvDjKjlNYCYVe35rgTPA2g6owoj4e/KeF7px+p72aofKtoMuj/oMT+jZbWZRoLalvyJl22OGF1mL
DGXxod+9/xHfXr3bjAZJNTHIJiY6PWZrVyeP4LBfDbBVpgmEjw5pXEFDl1k3fzkhc+1E8V0MM0vR
Cc+9CyKXCTNL4T3Uk8fsKpI1VNMv0rbPBpYAc19dRFckagz2/CshBSenWsi9pnxPoFfPU0mvx8AF
IB0yoQEAuppSJAj7hx0DTl8yFhgGzWdGVU7agjlJD1Tc3nb/umAkmP2XZl+BXUP8kYCL4R/chKuP
BjOAjLw6BKszveCKqtZoTchyIcaQGuqDz4wnvk9kHuaj10g/zEuNQCuSRirJIAXti3RYavrD8LVB
xbei8/wJcNLgbuHaKDZFRh3Ax7hOVoNWTdVdDzGUn7SFFQSJDqrij9Gz8BIRaO8hSFbOig4PDa3x
O4NoisS5Hn6Q0wCQXCNIVndsBi4eLRip15s3n2ZejZUBaV7LY44faihiAyULdcsSTbWeB7B4WtRg
hlPRUeVWZ6uf+87ouTwwLDsPDLYKnswUGZ1he5vDRR0ioj0xSZWFzckBTyuwFm1ySRC3rL08PYcH
MzzQQaY/GpQbZJR9c5k38MFCSw+VqQvuPdfayrx6TwSDRxfbvfbHfV9DqHRdzLLsIoTYgNHWjQiH
9g08UvMxbnw0I0z1HgzxpvCbM/T3l0DR+Yg1n1GE9ybuGjLB9A7O+nDaF+c6fxThBbAE9AbjS5pj
3sUtZ+XNvtzsjxaZk/rCeEuIoEED4fQdy6abd2oBX5+riBe74XXBTbkM2z5NdQxaaOW2jkg5nRZ1
xtHDb/2Qu1fmi7Swx1uv+k9O4DxoNh16P4e0cQuBp19qPuUfoCqiPXVVPUVDXpzULYdoWaVSbgv+
rCetoaCNU8l4SlKF31/ySgDs8HXcfqWZ8KCUhNHodkdVEyEVHHcJyi/VIYFDhk0ldHf14WPe7jP3
rq+hCTNjAHe4dV0bMjijAQ6q+nebAxN8tp8uZ5d3m+PF+wYfavtUtGj/4MXmznxaOtMOZCvKV7DK
enpGNFyP0WuXtwCbfqpHQvfxm/JMz19oPgFiv9EdDmz0Prk6eiMedkl45RsWA2cIre5jjklMl4bE
X+y7zCGlX7nd3agBH5MrggypjHgDLQwvTz3GnR++sNhEUc7INXT0cN715CFGEhBkv8Mngvs+hXBV
jjTNaYKdC5SSx0hkFdR8Y/eHvD573fCgNEaBMOF0/g4/Pr4LfhevBfoWWLqx5e3zSRlg4HEdoi1k
qFyY9xo+g0Ve0+PZXW1/EBz8jsdBq579Va9e4Fun2Z+kye3wTYzjnNvwODxHN5+JPoNGKJYOeVRb
tr6p+kiu/ca4tFzohjIE6AvSjJQCqze6Lpo9+fhRbt/8s98YDFdO7bK+/G4nMPst3B8cii+Bm0sQ
oTIZPqHWAw4hoRqxemDegyQ7cFjXB4dep8cMLWb5eQ0l0PsP6Bv1yV+hVXKovrXQwOQVjHh9sNR3
+ogL7Kh5LY5kEUXkYWvI9BG4s78uJUy1NlYRf0nkJIf+qy5++ybzdGfnafcXPuBVwyq224zJ4ob8
M/y3qsf61zumX6V7MgBA38JPZTe24ze9P/h9vj6+uAf/HEAQFVznlDRKx2hS6JtoQ0yqmqePCRvM
WVqRAIyO4aIbsGua8cyucmGfux1byHYfVJ41Fg45Q0gXFYqU5W1fY6CBOZZXv70D8y1MBInO6e2d
W15pqGNLJAiXK7MgMP5wV6n5to+Ew5XqXH2DhGOzyq7QblUj7Oh9A2uKWv0rYOly0Y/JGe+Wgflh
cFlw3GuWV4y0AHmPNDz4Zss7o5s5YEU1LJOzb0Jze9jDwvJaAevz69+v7ruHfeMVQd6yiwoZZ2MU
FV2AnC+qVGDLA05gwBX7co83SmflnJmpUgL+1S8PHzL580HdZzj4hjRUBneAQUrlo9+Gfcr1Uwzh
/BlO+6EuDGmuo8buuvnUnmG6pY7DDfY1z9510+CQR2knX0ZReJ/p994ZzxPIQX7tnYd675FwICbP
EZ47WpwHSEY1YGbHiBrDIyR5FBK5c7gpbXvEJaFfMfbUw8GApiDRtpG0/Q8dPRlK8fuHUIPYYqqb
lnwZWx3i3QH5hahKYw+iFMTJBlogYK0HmDxps85UqvucIiTU++cpWmwf4kTocMcNvx2tRj8nTxfS
UHy5jeTyiI/Tl3tMW17Dv49rZVl2hVaSzs8Ib2mPFR/cBy37n9Y7qfbHvoFM70YBXBo0sOE6cALL
DZzob8K0rscwx+n9RGvxr+t4N4T3RIfo6J7UfYfdjZ3S1qQv+uOn8fwpe6fGRNMdi8rH3OWmVy3u
Y5PAEjsk1gwX/7ndKkTvrr+YzO4ZWKY/3DP+Ci0/b/aPXYefrQrIjmQiuOqpz9S4e4edRnawbdLS
zN3Gzba2+PuEi5+Jl1XyPfjM26jh0E5XcyMqBkwv13L3QGrIlPAy+E1Luk7uN25E9zCHeRE9gFVd
7OHtazjB5NbVVIlPn2rjyJY1UTinIwo1SZLo0IEHt8Xq7oYcGS9JQhKeanhmM3X37I8qjwl5gNB7
UE0C0PTxRiZ2Q8gq3a8XaQpM7RTdDUsLcgq0Y6H/kyK1hfko0D4GxHZWOduOjQD8pvv7jBSItO1l
D/w0DYh2R+dflM72GSUm7f893RbK3N6tAWXIAZij0QD2h+QSShVM8SrRB7ranu217jE0jioS3+ke
QwEZK/5WPiCd76fn9FYk7/Hk4RMOENyZA4QUAdvs3cNgmnnHIex0Wl+ESdRxfuFVasSHjSZytzUb
Fze/Zgw85n6HPiEgSmOKTT/cQJUB7OMtAeW5N4gTcxEJ0gsImAFx88kAIWJggippnaDZMolkOxjE
aTe6ZNUCazhcTBYYKN7xWiB6sQlXEGX6TNQ1uXdYleKynL3HZZYHZYZhC9EQkTnZT8fWmffGFBK6
ajbNe7WYEGNTGWxvYlzjs1Uvl7QamBbGv85dd7ATW1zSZjsyUby3XY7O8Jwd7qoa1IdesajHWplx
kbST8+S/carFqY5p6jvGYmS61hTLBNHSyWljagX0FSE8CdnUN1WNu0MY3/49hhnodyCpASIobU7L
HtIaMyYp18/QD58qdcsghdJp+DIga2ERSUz/mysD6WBqnLA1c3JaePOGz4y+YvdVnMaEGjlzzylW
tzbvoXCKQYMEIE5jiImLD86tD4pg5nb9PbykX6OM6MCoMo9Hr0/je2z8OyG5IU/7RzZmbbv+ddxi
MJ7J4WRewAoOO8RL0453kdE54TXEmO+fGP0u3mphOO/4sDgNWhgEfODS2tDnWlSD6pLex7cMieE5
1T1NVailBhpXKw8weDe4bfJc35h0073vJHZeB3nwhAl5sX/r+5jHF2zEtRZrMRb3yMggpk670xVc
PLcVf0Nj0rHAMgwI4X5ONm1HB/KTj6O9ZW0GAXMwkqaXJEoFWBmgn8DLMPjat2T0SIDzVHOqqYnx
sdfyWSD39Pj8a12fpkda0ZWW1g83XYPJuBBBOrbpl8GZnkQV3NbXbng/eZdj+LBkPZlr+FS5jzIs
t0UlPoocx20MU7fp3o4hkqcgGtGLUsOeGZOjGv05MK60gc2RYENeAosPIBgIeZ5MA5SBFx9NI59B
0SlpeJxbwa50aLGz/aI0fSuX/CfgTGfhuU508iK24NF12M4/J4q6CzgprcBJmWnZ6EApOdoLMjQ3
cqKzMwx63yxgbf2cokJDGMRFGKeLPEiP0FjqeDZoDjGZeLgzchcyXz457joQYmFY6l2yCuH14zk/
GXSdp+EMGtPtrMm8TBnBWLJTb0P9M4IbA70//X65xTB+n5gtPz6Tzj18ALKc1bpq25FuuEdWss59
5UO1K3v0mXyJoHBqXCe9jhd111/otZ02p2nKKM4LqxajLCxZnCttkqBYMYHACrpMysUJAxvBOJIN
axjkUOmk9XLKF6PPnrsaQidjMQI4MZ8Ckw/WMLDQz1lfPixYWYYRI9Rb9he9K/NgnSMOx8VrdLzF
P+HzwZ1UHO1V4T+1Ud4KovII4S4iCo0YjPdy8pOdGv+YExoWgyaLvijYbjl5oipgakHJVZ17QEnO
kcbFo1xoeKxQSQbwq6LL8u9KkQFeqxik3ChmN/dvliWLw8eWAfqtHXegONHcDBmiLZQjXFOowYas
qdOg43W8Ay/adNkRfEx0Y+rhj749bUMlEAwnRAUIsxCMuv6XhRBvOVBM+ujNtIBvha7GMVNJGE3n
B5H2PecGhpp3m9KThpHUBOxy1/XuOa4HeB1kYijC5OYJ+vCQUo3dfgrvKCG25Vrz6vAUyvCqa/iM
v+o+/rkWm747/YbYk2ancTVYYcdJCGSiYJAHLTbgMajV30hOzR7hXMbCNwbdwQqqSVexUQs1Kn2w
SW4uqfqUg5ukIyqjI3SOzqbyau/a7/QwtJCPTqbbewfIiJm4wUb5JDfu7c0h0wxew5IcH9MGZNDI
NWHkdN8YNHzReLPHGmp05Fx+2lGUduwZ4Sf+RIZ7cwmeHAFEuui8/rhNohwHPk+J/tHl96AeEZOd
BnUFmBmVEvJyzuXhof8VB98nZyGoCJMnjm6LoP9II0jLb7XGFg8zCZInjlIeR5Wzb4TYQVD9MHeS
7LUE73xHvSGbRnLCZ4ygBpo0JHWnFc782WHwce9xB2baExpbd3lxGyR/1PIOdmS80u/fNfyqMluQ
eo1f09u6i1pn1dc8rF5Dy+Za3vjcl0krQBNOGSRXD/mgJ+YX2O2hFOfwJ7+DImsPhTJT8C8on3eM
GDrrEnC5ged0Nb8Q1t+0A7g2pl+FlxOJ5ltRMRCWNHXjOMIVgscfgwYjJht++5/Q6ti7PwY7Kqm/
RKCBCR6GJGNKkwWRjZqRfPiHxurjGtExBdBlDXZJLsnHepJ1YivqyKCRN+sKZg6BIVu3vOrO6WtG
mreYAZ9tAdOj4Ztydso6IilR3YHc/xYuxUHFGEfITAsNAysuONbEk/PkDQLWAWL1370vH/U5IDdg
BMGsYxfMzITtH7P9xJ5HPHxOzqYpMnx4pA7T7QvHSHggNrVjy15zXav5MboMa+/h3DJZ5y2x0RFD
AfoM/ot0aHcfGGu4vp4eSAlLwnhJHhxjE6aZ+Df/GLHLnBWH/AM10eAxNaLq4f4sB1v09ddr+zeJ
/dxHEu4oivRgdEXJRTxarfg5BviSkwd6b/Tv2yuH/7F0XsuqW0kYfiJVARJC3CrngMg3FOEQRA4S
4enn6+0ZT9mu4x0ArdD9p75Z4TegMKCj1A12aH+HerDjLptCet8L3oU98Q82Z3uNUukV68zKdY/Y
rd3aNspJl4bQ0vFJml5t03KwEJ9xPb05dzr45Aw9jYqyj0mY6hTNv4hJBw//aLXn39NyXVGlvfYW
L1f5+TS9e+wWPGF6qvFy2aSaJKdUH5OcaDo1v78Zt9+h7txF9nXCllhHPL7WpNRwrZvMyWWzJDv7
w+yrK0s/PjPoxexkuHDYIy2X5ZjiNh/hzHu6YW8s9vTlgkXzZeOXRb9r0b1eNLPUVuU7I5a7MkdE
CZvt0dHG3B42XkppuUx3CGF5+unFCQv6TzknQgFBRmz4DoEUh6Plh4zC5W20t30kj6h3oMJooVjv
BaDE1XbCO4gIg4O5L/UIrIudgTvhay+mYTNgX7z+UWNnRbizfYIDepx1vu6PqEQ43A13xMlEtou2
wtzoIvfzGV2bWk1K5ARznGBCKG3eZE/CLkzHnWT8wLuUA0F9ssuFxBsUEDXGZ8YhHFBJW8/rxzys
Lvf5Gd/MAL3HHS3G74OjGndMjsLt4PrXDEulIAEMR9huSUEfn78oJ5Da1lhYrN0tJIxDOhjpZHq6
09WdXU2oScOp9wxl2Al/rlDBWjVTiBHdyCioHYfr6zP8srcsJgL745vE3re+fuMan2y6Sw/IFy8L
5Of73Ebew9yY33WG5oODFZDp7Hx6I2zaRE3ci1756pvjX89DLYJr4wvERnqo+UBy+DYbtNgkZUN9
aYwYAmK7cmQBEoCNGk4rEpgJG3VNcLTGyZsdO872bnCYPwGlQmdGebPb28Tnp7NHCgX3ZRAt6BVn
CJsI+eGGQOON4SDnVGzfp0HyypLfttEGjDTvW683aJEs1x7KKteXWyKlJkhHV3dUEv4wU7jDLvOb
tX37L8K3LDVvB68ZuTxgq3+DWO8+jSVRtyTns1TfLwk5b46mTyDRFuRjI4hi5+Mwzell9nO/FZUE
p9FMP4O05O4EFXKLSB4nAKFut+abzoDB5I46wyCT12Yk0NittkR93RMDCqtGacW+UpnbbcdHurmf
30ZfE+CN8jUpRWz9bsxl6Mst1Z+xHnpsTzIPkPdUZOCRbXyGrrdJVt7UbYcx5Dx/VKGScVFeklKb
MCe8S0oBoDBXsKpboVwaqUEUrb38Lakqqo89a1OGao0Ztkdla3XxtmzCsjKZ3k3UMnWOw45kJ4SU
XyOgEIjLW4jPwRn95mH6PMu5FtLYhIbPa3/tgAjBZQAH2eFK7j+5p71NP2BcJlCgeUFIxLsgTHnH
9E1H424r9gUlp7lVgu3mM6OnNwFG38UX6emGXJc3Nnhzy+zDeVsz/+ZXbQHClFlxKY728mXRTYEv
cJgZFE0v5N5WGlo+bwPSUiGjptDbzkbNi/GYaFTGC+9skpGOuLRg8jeEut+cTQEoHTLjbjzuYjmB
+mp6ATu7qKzzpCKyBNAtIJzla8v6Ai6gCwBxp9WeRddJAf4FbmCNyWRC8bzHOM0/79R5TndzuATs
dmY/V97bJJODBbxHJVJUJMo8/5GeiGEDSP5fC6cW4+/q9vJ5tbkR+Q2tlsMnYbZn95X25Rv1nlk2
unUDTJ6Xd86JJwsBdIjIclPzW4r943iZjnioX5cIuB9xzFgavtcMtpRK8JWqOjUjBz3XXFRQaVkd
6LMTou0YgJrfL5o5reFU++TN2xwvAO6svTqpgVciJC21VfSRCRPZLs/39e+WgDG0olPRmVRzRrPo
IYDe3rt1efckJeaX0cLRUy2tfd5ChDIX1deJOovwA7ebgzESQeSwpI8AjUyu9fSIaS8wB1TS+hQ3
cXgEY/iMmWR6tI8lM+ipK3kt0xfjOsgi2fQC9MjMc2BkBAMBKS2Ylx7+nNHBbZnUWl8K3MZJS32y
R11cCINfOyghGlK3xQ5/XyIweY/xupjokgiwu3sLWG3UkRf3fbCq2SNv/SlIYWJyGD8I77b7iAlK
YZAGCzhLkFUyH7DlwXh+ae7/vVC5xYi0B6yRQN6ozdyZ1WPOpCnvu+qjIPSqgpzyzspgTxR6pD3t
31x/5/eyxTANFkP4NcznDZ+eeRnV0Q+Iyj6NTlake8+xUNbCPyMhGjPEcVGg7uk8TFsp4WEZHq+W
h/FuOb2LYl6Uwcw2fFFEYyBKH7ka34tuTDxczZMjhi4iXvM9QsnMfp7Xow9rHv/ejsHKPdyH6HyQ
Q3anK6QcYEGMIBHrjTW8Ea3k1wWhCklD1B+xrkvR1awwcWPURnQHz/2bqmuVVykEzxe3EdFyULzQ
QbK9YE+EHBdLM3aUuWijxAIuw2O6SOb+DJnq+gF5BuyPsrvoZhAvnRYTrEzY9PgboiE30q49Rez4
JCFc4Scg6kBdVXPGsaQPK9Ge3rxztt1s0C0YxZ1pb10T5mGMNBJCQsmg9GHhk/v2A+N/CVDKeFjX
xoZ3Q3KNjSrXPcMjRO+QElfmy5Bl0n7Dd9fkd/B/kROKWAZFQfHIAQt66E/lCTFMpg5JlEMMBl6a
1/ziL/KcKq9RI5r1srOVN3sv+Bjxgi3fy0XIkGR/17eQ93zR7TyGcBUodzMcAevdch/sMX8VZHZj
GoQJrCTYhDArDfm2OAU4Riuvk6K6Z9kNX+6L19kheg1Zz4/f/LD1OfRXszb4G6SdURCCRhqUh1xx
ioDxRlA6X3wh0hmN1RKLBUJGycXYz0QofEQaLi4tpN8ypAYvz+A1wUeO5x3uM1EG/DGbyrpFNUL/
lIgPkTv3BqiKLRV7Yd8xcoj6o2cArwa7gsSMHSrohw9+io/pmBy8Di0CgddHOqq7rRYNwlliNtdc
zRhvaGQcKlp4lNy70zPX7o96m9jMp91Zf6da9oHXo0d5Od2ERF3nypl3io64vD3Pm9Eskj+hEu0o
Ls0bPMVsMSM59i6jdYXj7xrYzu7Qy51OdPwEojBpjUR2gGbeTaS0c6eiZOoz1AL5G/ETiPWRBl6G
Ms7rY3N/oBpr4kfcCVuAnMisemgy0CZ2Qp3TRjg8PBGp4l6Jzmr4i2GV6YLlqJSyENGeIHpH7iTz
UhRKPCWuCRLiyQJCEL1mOH8SaotC7UdGyBxhwgrgPuxN5/j++X0IxxDwofHG3c9bxKSW9CI0hTbw
NTGtJJNFj1yGtO5dt1nBnbd5N9DHHHHs9YAAvA+CT1DugIFiL3qpnYkWqBBJdZ8QWSyw/N/zJguS
NiYA3ByBq+toeAYB5yOGaobxcQErU7Tu/h5JL5L6f0GG3cWOGNsDc28N6UD+DSISDtFKEsO4L4h8
jrjU0Osi/M5QGw6VmOSkSWdgpL0Z42T8Q/bw9AnslAc7BSf0XNiXkcIU2MqRLpEyyqfpAInbZZCQ
1m774gNupQoTb0GNEDWKRIXBcKhOsIcEStlbX88oRoIbscAh0jzccG0fD6GkmJDLM+4yquiLylEm
2CrlE1zyT6LD6Xp5+iIBghJE8Ifiby1iXbTGMaMWGENJ6DTqN23cQj6qHhBSgtgWnS+RHrZM4ZXE
jE6xwNZEwla0o3tZ6yOCtyl/6PL5Z3co+AJC8KfP36bzZPiaSB7N6lViVPWJC7T7a/ICsVk+cl60
QYwSI2iYSc59WFTYAMmCz07ljmhfwnlsBjd7Ncrf30qNEIu4x7DCtvIPLtEd4BVWUMfkZ2+B0wWm
4wNIhXZkxz48WzmElfefAREfp6RxnDDGip6OocKDV97uoOa9ZOc3UYva7BXhDMnUier3Js9ieEb7
DiPoMaE0IvwVjA/vZY/qhIFbknNR2bcSU+C6dUSWV8usYpRh96UuLLkYXhp7kYgr7RJUwWlIphje
eihxVH8ITcXuoNsMxRbBO4PFxDErxzGnXyhn2ClWqAEQdRiFiPnEpCMxjT+8bmgTNa7yHTZOVCrc
8J+ATKz4PPiOtS2mFIuwkgM2QKsy5Dj7g956nEVKek7aPhC3uwjPA7Hk90WKmd556XdSjI/hd9TH
XTLqjNB5PwcH/0AkhhizwfNTKEc54GjDr2s1ufkLX7f7DPPaeR1Gef87/sPDyTgC5IlsXe67CJnw
dbA6O3w8t4OEZf9shHps673LETs4e/d/yIj+yf1LGI+3EOUTLqJEHJYrA8SAmAiQjORks1RzyTG+
j4aZvtVDVHdETA66ODlEhXuft0bYmTpUO01AoDkiSnHRyJtD/Ytcg2x25uMseSqQ6PaKU2WQoZnU
Eu5tTkAioxDMIwnjiMuQ9KJ4SJsYEbujL29uz4Us/fDQSWyy0QY5xBDo+efm6DnJJAnhRKzRX3RP
jvOn9/xQbmEP+hPWP0qxJ4nXaed/KTrOqeqe8s64h8J1QXaoHHp9xKyiDkGf46AGceEEOFQfthAr
T3vHTdHarFUP9GFxBZb1zq6QS326lJP/ShuP2gBcQIdmmb2YSGsJJgYeFjKPndQGuyGP8evXjM3M
QJ/a1K73ybhrTjkeuQBEYogKfZhMpX+RW7dn01Nnu/JEhuamSyLhX14Ep8gbCXEnhOFl90//VMXL
Hg7ZCF6gG3b2NrOnpme4Fxqph3fzREfR4xC7gz0odMr0uBTOQyQrztjfueIRF0n017kT86TaX/mE
z049eA9+gcY8CJIG2BbqBGdwRCqGEIwfLoDdnCNhyAH87/nvAYICssLOIBaKgW1ZP0YvA3QY0mom
x/KE5oORU5fk7fcDCA9LmZHrOaPHWeD8t8sraEr5nXzBx158Sq0IUO5alnBFfICVyZghbDegJpKs
KJQ/b5biCpfWSvT8tKJy3rGwACBLYjoBjiwaEI70gyu4LByCa0xuf11p2AdpJdWd9A4Dloy0EKpk
AH6ITDDRNygphDiA5jM70g3xZ/4xYywbWJJibyFYrVBfdXx+nttOqgicHDwFmNl902jUTGyG+Fk4
KhIEsS1Cy/lFNyCMN6IVfLjanPJuSz4aHmnxCZG9yYoTU2wPY6f+ZUcwCXMXfZ1zKp6gDuprqF6R
pyfJNLEZ50sQHj0ts0BsmsoBKXNDLb2Dh2wbZvbwKex41mT8qc5rLfoo0TmpZRVjhxKHqdBRVSya
1A+a1IddBW9rw2VCIUFqUHJZ11af8NQqbtxxhHETX6VYRPs+lh6sFH2/WUdFSUCJ3U1aAfti1vEh
I6AdyhnzGRui3lM0I1YvWFhluUxBTInFAs472ACltpVOfqk347MGSaCL29B188wK6uaFhctAXvEl
Zzw3WdSITdFp6RzCUmtfEkgC3SlKuF2MbBjs6Tu92dJYMZz2GTwD+vM05J1ToztX9MNdu0MFL9x5
nDNxAasdwC3f0HautnDZ4HEM8bD2ibIxrFZKZcG9DrDmylbiyqTLmz3Z6vHzz4P/pHPMlZRTxlvk
1Bxy5DOOxuyUExJyoLy9PGZ6hrlcAtG0/NCMMejLTFim0PbQ53gzfiQwBGlBuWIX5QzC7e8r5Eqg
JKUE7QzXfQdKzJpAWRkdPhnQLla6jv2jpdvERq4U8kSf0VhxycXl+SvYqQx0Tj1YlLa8l3ukDlup
8WGp0bvav/Ix7RQ4mNzzdEEQs/slqoegE9027N6AkBR88qOn5KEd8ef0mQ35wcbuPMyRVA4sBhx1
YuDqBcw+RIIiDbddT4ryYU564Mpg5lbHvg0+Y3UMG+bCbpM8yuA36wImrPFFngPm+o0OmWzHq/se
oh8nSFu1Hsvbk++Gyqcpgb6gs83aD1LVesWZThuJm/vxWkhGPvzkBzlii2+6T2/jt92QKJY225ar
9OwP9OTwtoTR9l7w7/eYuB5s+CJYS0MEHPCpMYuB8NV+dEcENFNNDTPYbikLvBOq0wviw7dgMbxf
tHD6QOdvhKjh2m6YWwXCDutoKt4iU5In8PPLHAxZIS4pMZDtXchLyM87i8895kiX7Gu+ByeaCYeh
CyHgff0eb3ty+feC8wu//lZD7oSsafNlthUQFYggg4RQvj3oclqm/FGg5K2o4/8SEH5LHX7e1g8h
X9vpIIpGvzdThiQ5gphzsIOfGJLl+2KfSKiwFNVS6xDJfjTtI6Pr0KLFz5Apehi7h+2yk5DIDkIh
nrKXXVHStLwTikAQF9AEGmnunDeIIxiI34834KignYOLdc2Y/McZVxOODOj2+vcA1QYf27GRKmd7
ShDsmYDutl+FW1bJrJtr6UsDLUFW9ZxIKDkdct4NrtGVPkQU9Jx2p+A6Pqa8evmTG+7+iFMBlmxr
WHBVYBjgU6QWgsKGjpeC9P+stCw2nE3F1wQ223Ag+3zLGJ9SxqcDXnmKn1sMo0uxE4op0fCOSw3F
PieMWB+7tj4Sj4Hibo5cA2eiAxzSaTrBYnObPPwHR/Pw/4OP1+qf64L0qK5XLeFfZlrm1cRsXNdr
HU0z8Vc2gVHE8qQa4h4G5KpeN3m6+rBn5chEXHPAFK0skLyOnfMv99B4TJqQmUCsbhhyWBLvb/S0
GGzwveGYo6JrOFPwGwSEkxwtYgqYx3GmP8LShITfmSKQrc3dRFo7kiS5kneOYXM2oAaDdClUJCgq
8idIV5geoHanx++iSX3H2pSjD9Bb79HZmDW7BBDzlMZ5zj3Y8yA+vYUvv288kdzDu32JGJppd7LP
HjZIp8P+13XU+cI/xOrJacIbLvBBK2iVnfJHOglFPjZvIcv+9RAk7rn58jYd3D+i8HrWAlKx4hRU
vfXNMeJXSBZXYGRwXIg/3a/b//eZvzyk67RcFYDsA6MQij/iEL6FnjAzGswF/xtp/gzy807TXsxS
27xAcbltWSBEC/S83erKlbVPVO4ezv7h5my44H+c6ygA/fcEGSOkM5RfjVUYS6fosyoLzJFrJsKT
Rq6z3Zsd3AdBB8DLiOtCLraQMA+LimLhFON9IEkkfyfu7L3i3vduyWVelwC+IKaj8B1I7sBxfXf7
YXeMhuWz3EePVAnvKAf8Qz4DD6ROP3jr30C318e4k30zDjdoe1hb1Agqirom+QPvLvMrt2oEhxF9
5jiefUo5yMa/X0BjpwQiyqLceELksydv8x4Vf9lmQAfO6B3buBewvA+rT96PG4x1AIUrSlrKjm5m
FF/LoDMKD0t6wtrSHbK3n4KhU2lqqQA+ajC1C8txZk55zt4sWT6CN1pIdqLBZ9KKPslxWkPKViy0
2v1SsFo/9qzNWoFfHJ1tJhcIV3+2Q8QxdxQE182P/xS0x5KYdg3uw4/OzVRFDMLVrSeQZHlhwCxM
/YQLAzQk3/97ti0knwcbGseAL30luo+agwtggFiBhipgBHOw3xJ+i3QSDSWcpU2Iu7FqmVwC3+BP
etVDg8sUV6EjXw5Tr+Ie3yRa2wPzjokDROuuwnZyr9yWKLCcIwWn+czOLlM5jxxzMEsXLsQTctOn
3+VgnWbZ0O1HSNEgTpb09KaKu3mx3FfOHZRuyEUCp7BztxsdocqgnW+0uVp25rfpHiCGF5K93E66
m+g/E+4VzJ45v9zxHImMMztiAtj2ppjfsK0I71dZh0kHSNWMEjnOaA+kbBN4o8f0aIph/PAXi0Kh
C6BXW+PNgvBHITMW3GrPCWnc1LHMYPC+/Kn30ew9ckl+3JuJ1FFxoJy0DLcEN6FQLf/W1945uDXy
gNEpZbSvkOtcpeDC1B0qxQtIcYupGg/XRkzga+kWEfAvv1AgI8eAR+Z+QFzDZVHguIOug4rnB16S
BaJr/iLlffB42dxfrF4JEZHexHB49CodwvxWtJ0XpAvCeCuq8Vvd4si3WGTd4h7Dtir2hjvLpy/g
O4d777wSXzgcv89wL7nlKGTF0Q4DovMjah5FbU4fNk5Jceq+UKvH7SlNGyJC0X8irohb6wnpzpLI
yjl2JW+CrLrgnw7iRGqn/5g0V/uywo1BjoEEHJbnv/AoMs8EEWyQG86cUwjDjHjBYq7ow1FGC/dg
efAhM/Vty+mqoDKEpeXgh7+W/wTxqFCIftLv0AB2pu5NT2nPu4lUkL2Gioh8GCXu2mouRawS7AWb
mnb2KMWRFDxoZiTVX1Tkj2LUZiJul5TLiT7kRuoEHUgCSkpRdlGW2T0Q4qKNpPz1l9TnUZM/3c4G
Fj/ak3H38CuJ93usxPRPtKUzyOEMUiN+zxh+nDcTdOaEpDQUdk+3J19J5sCViIvWx1OsQe6hq4UL
ed2QdHynIkHGMKIs2ykxsixX1t22ntbTQ/AhKZ10X0ZsWd9pt0C5B1A2vU5/VweWF9yFPSkIbNt7
uu3i6XadWyRJWtjN3Ya3xQ0dEY/2ZvYfty+ZTm3CXZhp1PaOcQMQVh7fJoDt+10eIamzbrFPu0Dp
Ti9Ux88ccYAvQo8buYB7+8MVtX6jLpH5UsRBapmOjTbej/fjhlzI6ccyOvEiQ76p4CBnXHnMKQJo
t4atROe11906vqFF6XPsi0Rot+7/MyJmokKTA7oAVNu/hAHBpfSgCMdRXTNxDoX1cYNwlYWwy1Ed
cLxQNxmORqVDuwhzzMNWpbKfqZCZTOeh0wPBEpbnEn7+hVRBH5R/yrxXXMb7ASeei2HT09YIz0Vq
gbrHLlj+Ryo/2jDqpGgMLMchq1J4fUBD6RtiLY2uCA27ZF0gwHDIA6X2ZsS9BW4q/BLbR2q2dgb/
Ppd+qLDhOfYHscK/puD9b2x68qMYd2W2ViVv8pw1Hq0EakUrLPr84qM7ciby6pS5Vt62Mrke+4/7
DIQclhayDeL+k0K6TXijhqkRI4B1c0RJ3C/kjT2ndJgvx0RS1TK4k9voX/xi+9/FrebGAC02EUt8
PuJbgaPly7tOLNOmsPC4/eI9vWxjxypgebHl9OJfdrOvtJE2rshpA7TzAx8iCz1qcx6Gwgnzfnw5
52l9Yjmc3hH4Bcq2QwPLqRYLok2kT3lgxZzuchwXogRC+B84PurNDadmJ3p5L4vHxJisCUmc6xf9
damVLLHWFE1IF+m04UpbIWxDPEOWNCIWucad1ViT2LJKKTJUPt129i3EKP8NjeSCDQXeRTyg+t39
ejIeBWLSmgE1xYAeO9rt7WbcfUnkRUMqkDwiARmO/LAu5UCHRlkEeGRlwyNwiSN9x6qTUn2QjM38
qJnAVydEVjXjQmbOxPN6zj9vFjvIjpZfRIT0aaqD7LvUENmgnExfS1bi9sv5crfRw8fOMrTklLqg
/1rwfGtbowrM83bYY6vzgF8hlxslrh5PWtmEBRC+45aLRkDGkqA+RweEIWemuGP56MHF2QXo+1DL
bPechX0GJHX3XGJXGI8LzddLQA3ZJgUq/P2fek3u6fcE/woaSpoR9uX9bksniQZ7SfwaN9nCKhTF
RJM/giUAqMES/fK+nM1oe5Fpfih343QkXfzoGVzwasD3f3lUz+maMQC2DtB4Hh0KwUuPnjrQh+0U
UX6gEnAh4cDxhFXaMsOZkT1tJ6YSunmjsEVLqloIgI5PilNtsOAF8vxu4bI9fnxsJbyl6MFZYD6f
GVeoOfskqD2BICjgsfbiF7NPy7etE0UnQkz67ImnouvEp7rRgl4q2eGU4KMet1ei44dxjODDCB2g
DwKnQcBsbUgw3kpD49P4GjFehLyATfy5h1qIC2uqIBp3fvUVwTcBOYIectuPqKYH5+i8QlpE4Xyx
rLTl3qn8nhsp5ECCoNQ+4TXeMV8+OPytJY43VpjIKRunx8XDjn5yL7DKqM/Ccsspg73r6NI8Uv/X
8Q/MYTkhAY8SrOf1C1Fhh2yM2mQSj+brkfrho6ICBmijIMRAZI0uDgSFyBfpCC9kYrBaDEcf0A1u
urP27DhRXHtDeCVsEAcFQ4YIjuHfnhx8jGpmhlHYFhcxyH6DaORALAV3rew268y/Yo1EoBBd2GaG
RbnmycmJu3LYswW1pOcgrO3BlzekXaMkVIBcHmtcyrCy6TNk1hOwKqAuDMAdKM8FSgVul7wktDlr
iiVDgtUI/BsYg2rU/3hYSHasYS4MWu3b6MWbI3UBCLvoE9sxbQ2vrupcSEbteJprTBm29icZFuiI
NEi8IhNuLWE3v7ma1ng2ona64IYctoJvE1XbX9FPunPu2+v64vNdQYfoQybzoV2QLDdyYymf0CJd
PCNlFFnl2VGkJ4IvVd7m4l1ZqyOVesdr0LJJ0XamtEOYxuhkV2P0zidja/7Kv7d1XVUJxU15/XOA
7UNkCfmCT15L9YF6Q7dF6h2jSKzi6jQuN8o4QpVD2co0czJOsvvbJmOv7MefXHo5Wpmcxi2h/HFP
IwFWFebnVLSCwuw3tk0Q3Pju1JSKPBRxfzEPJuzHnHzbKlZLoeYfMfFmy/84iJ3PqO+omr1JQ/2s
p5LOdMqF6STCCmHdYaLE+0Qwwf6wa39uZnTu2zzlRgb23FfAaRGZIC1YgsYe36bTBL9qf22EsCsS
VXMgc0fiZAiUwaFN/jGQ1C3SZ3BjH8pJ4VfO/o0jniYhbFP5SR4FBWl2HjfQt4zKyslOhgRhhAtn
G5+nav4wqe5jlts5quKOR/MGj9Wy5n3SdR6EODU2kghxu2uFzMZCLvKXmVF8ZATaanhAVqIRB9Rn
/aEgcDCgdoFjXu4JWFgaazUbd+biW81Obf6oNSBDC6wnZGlHfJ487l2GpAhRh32EpSFmx8Zoga5h
XvM9B/p2PrEdausbhgO5RSW8iKhZdgmF/c3if22QG4qIFw/LieA40v1QKfVCGnq23QY1od8pVCIB
f6yPo73d8HU2IytI+UpEksNELTRuTNi6+hGYt/HFKXEl0eIJqUFzL/08dr0ussgClsBmJ39DO6Hv
hbC6/7sfHTkS053GudhNSc5icBKJskgEsFVirq8eHmQtrjZx6q9IfDZ476R8fEhAvrg6WhWCyiLG
2JEEtFZw9bUCBv5C+o51/DokRwf1l3ED5ptSEmwdZQpHBm/nk10JWqv81p9Gova7C1dDCURNmi+o
eYd1Dw/+09/00ZRfyeJPv8wwAe5dPbzDOqTrqfBKq6HopxG9I/LfJz1GniOVpVn/a40rZNoPS0Gv
gy9Rysd+sBV+RYGZoPfe1rK3KhBvEFx+DrHs7pKpw5sRV6GEgXAGn6wN4CN9qOJuEfvTG0K+RZuL
9fBeowswozEgxmYu2VSkUDlzuikd0RggBJ9p8IxuwFE0qhpiTZ2AEdatEFgtbzeebmSIAl8Js4Is
dI+slJFXcX/YjwEZEi1FoSVguzVlsF34ZP81sBRXh1134lMYfAeiNr1otpY2Mw2A/otzmXL2HrU3
9L/0gFIf/dg1MjWiQeNwHe/3JMo+2EBE4Dw5XyQgE2Uci0cbNNCLE5yfEV357EW/0bdbqHGhkf0v
uP+LFpbe2YAl0WyFfccg77eJfvC2dt0ni4OEtlegosXBiug94s/erjEaEgGyzx+EzBzxmBxItdkN
dM7iNZZ2SX9BG0WBSkYqwTXCgPI3EqfcIcKHVZ+XKbIevv4Vo+xgfXVJTcbssu0Q1sQh4nOhS7Zg
ZS+Cfx8MRKT8kRL9BCfMJ6/tBC65gQEfyrNZFElGfgOP1Q9pNLrhOQh9IAs+qr+AqZqnfPcNlDnY
a4DZkN4l/dzgHfPJczkmZPwzwSZuEUwCBLI8D372Y2OMGahb40+hcOMvOEdx4S/mBtgG3wZ2oZJ9
FEzd6bReEhcCl0UI1B+L047fKRld+WvodsbV5pIrKMfagEJpf/oYUrPRfd8G6EOFNK0DvGoYf4GK
Kt/6Ds9rAmio+t/xMTfW/RDV9X7Q8yaEbDoYap5T7xfuMXGonlpUqXkbiPsMzJ3+yDq7d/fGcldC
Qhu8fdSyxSJHcnV8Hy5puipsVEulgLp1PqBBXnoAF/gxprjhrwfdqp71k194ZNBVRruItfcxpjBJ
4BiCRXYMmHByGFbLn1UvTAYSsatIdsKKtMMJojoU/0/GNq5bSFCWjGhVuyZRwQhgBZHdDa8Hk1IO
sfhMCc/4Nn70QzOjTxvERAHqRYyV4YUCgyqStpJSWg3v8aI84tXhuTEDQIxQ45+jeIgSx9WS/7iG
Mnma7+EzfwfyETyHXYqGS/jeYKprCjGwfFeLVLyr/46wcQREZ7ju6Rbg0/7xMYDY2JS7ld/GwZnc
ijecbDMC+PuM9mjjB5hlrQ9qCfQg0lwA+jcjIVRxScLrvADdSKxH7uKWVjjq6rzGZynNxIVnAjte
EG3uvYc0DIfhflANMLpQEN/zc64uObjmPGUeOx7xwXWzs/rhNahSsXe27AbTPt6JDN9dOKKad2/F
gw8GTpn6D2hOkgM49OQk4g5yt7ww8Fu85pScwOAFQ1o5cwwibVnppPwidmyZ6j9kImiFkLuyxSqp
Y/qZFna2koQsIcZsBmanw8VUI2IJgqp4UITZxNuERxwtpMJYJ4eufoJEFak5eZa0RJhU7Hu8GxLt
u34GMEH+zeC8bbNSWD8N0CMDP0YA/JTvFLoOyfjecYQ49jE5NSS0WK9Jn2rKeQPXQQm2QUF2nvxT
z7D50joRcQdz3fMkOwCvIe+inSC0IMoAOtg9ZHun5TO99uJxhvVmb/+SIGuqmCCxQm+Q/mbAfm+8
z5hiWoUx75JHQChZ8eJCpzUF5Ucp9iMPSygTyT0UyfcHDCDXBuIJUP3rCulxpHQtTkc+W1lMowMo
LIONvQvM+apu3P7sxlB3+5Twe/ka9AYl69j/4Hqfd1bKbFd2VoAaAPdv7p2TB/jn8AC4BQDqFLcY
J0Dx1FaY4AljxPvNyc5cGk5MzuclMsiDDztNJpYU69wFY0FOSYI+y4VR710YUPgdR2tZRlV0Nwum
5RHG/Jvd/UfbPa4M1Nj5/hOqedMU50mbr2VMHE6HnbBw+qA747pShldKmk2joP4S49iDqSAh8yqh
+Ee8JxTAnTar6b0iLwCTAHfVvy9JmpqNE8/fMUl4vrOhevk0mo/V+3cC/dzdbCxCLFUIb4/IF/c7
QR6BYe9rl2euYPwFkLjwHaJg65Kf87aKjTGSyMkWs5VFsDc9ExTX2TLlI96ln+kPtaaEcG6pe40R
MZjN7LI+wLQx2Mu1yR6NErI/quCwbQgUu02/BFYy4JcL8XEwoQV7/HVePuw9A8KQzxLxYur4ydYI
pHJ1el6eU+rS/ZCYpi6YR/F2mHhs7X4WYjEcubh/oBpP6/YCgeExZcuQ6XYaimzxgPyQ8ClyCNet
kOK+U5y3+rxdjhc4CSg0kqkktogKXM0EnMBSQkqDtFwiY5Xrkui9DoMD0EbwvHdUiry0gpAryawE
kQKcQ996JiblEu+JoHF4QYyf5l2BFtOzCMtZm9hhKrBuEq5hkrjuRZ+hD1geUkRKHoRci7UVkdxc
7gOeVojEBq6kqoCj0SX0A8qjXmxYbBmVsOlIXiGSXK9XIj1xM9i6zFWm8z7lRw+Q+v/hmijtOvN3
0Q724O6idRnbYyK9JF9xnhljzWFSAOM610p2PgPjE8XHV1Ml+jfOIue4ItO0djecSlAHiHCRxlMh
Y0iRXlEsF4hgZ89V5Y0NB7ljJIIAJb77u9VPkiJbKe5zs/UHGjHUQkSWlMXgflxEFj0RWDWt28HR
keL6Gitw03AIcpxhmbw57IPehupKoWSI+Byoi/ijA5PLJswipT2jnIdD5StohHxASlcZIiqMIlqB
6VQ1x+foio6Ciad0Sy46OxJ1rhTslYeraIJgnWgpNK4IdjwgOEEPo6LAEuUXxeZJLS8/eR/L7NYI
U0WAqMUnBU9D3FpEvi8o6Z9rg4+ky7KFFbBwfaP6BJ41eT4b3io/hXxvF28EsL+kohO/6iHAGYh2
wXBw1uCtEQXRhlHgll9uaOeEG+Hnoz3ilTwRxe4pjbCgCZdh4cjgjKLThbamRWZCNziD6C+2lbcf
CeEAVCpuIMFN39aYlyOa2quYZFIB7uWVCAXBx8WbgRQpYPpZkmeOGNDau8cRosN1DtrIoVFuj1SJ
X9DplEEqJhi2hn3Uq+rwCnZ7Z48MEHWsCSK6TCu0suXiBHy7Iz7mQcFdxSjY1UzxH2uU3G3myUMC
LztzJTKSG60mPlUqUYQcX7Ai5xQbyW5cAYp26bdpOUGBQTE4UaenGE2Yd4CHp5aEOi8QUvgAGh+X
0o8amwsDZaX2dfb5DkPotIWab2wkhJSGpC7zbvlQ+AZ0CH/C9ZcN60W+S/Etxpst2DR9JWiBDJyW
wfIGEoSEVM2kz9Zvc+z31yp6dlTjzL0+p5TRra0I8BEgjcdFsaW9+8siZYKblSUJMpb4FneziDQm
HDbFYbL4B3rDkuddMNiAYCm0nK/pZ837rrfoOMmCIlwONScl/FQjrmvBv3fCIzrMx7Ca6WNj/Bku
CNzskIG+8IxQonT70yo/5f0pb7iBb4Q8pwnAHNBwYWqh/RjelwTffccMlg1JBwtJHeT3vGJ1SpNY
nMeit7/FCqMQGvcSy+4wgFeI6gJCkWZcHh8ujw5HPhvS1gZdu5k9qJoKmip6SXY320agKBALuvzL
VABebHSwhTWZiqdhgwpERlByjdsH/xhJJuYjuKeEif7iBapk+RB72QL9tXgGyKmPpS+YIwAha0rS
si4IQi6c58xm4Dv59NH42wzn8vXwyhZjoYv56H9EndeS20oSRL+IEfTmFd4QBAiC9oUx9N77r9+T
0G5sKK6kqxlyCKC7uiorKxPWuhVNnC0tf4nmbt3U8J1ZnKJHIhYANXcjRK8VccVrgD9SvGfYg+gt
OXr3FF/wLjiqktKr41mJl8jm0TDQXKEXQv7YBPy0kbKhK+t8F6Ju1ZNWB6ekDfUwUrYVJIIYql5+
o3f6RC1max4hxQ4e/g9GLGUQ4hALDq8nFHQWAeYm9B+3lGk/FDmB8VcPtgLZE8pjOq/KNkKx3eqy
NfuRkWL6grMagul4nhhuUvqa1BsPY+6C/brSaK+PaZIhlwzMSkG4cxDHPmAOg30a8zCM78CDPkBB
lguDvOvF15Vo0xOecsX6gAK2ODoh3m6NrMScxi2G1+sh/Y9p2qf3iut/UFvhviEq5W/Qk/21DwmX
dYO0jKAgspmaJXqgbLrtcE33QR2TgRsCw9EG2nJMdSUtSTna0zanQ31Z7Jl4wXFq9fKnAZhTReJ4
rDmJd4tP+rXJs2CBV3jeh6w2qozwBeeRi9pOYcuIxxarEB0oHJRQicXRZecjYv1lzImQZZ2sC6ZU
cWyRoAwWLJHVlyctxKlFXFbEYK9Mu+t0m1YDJXTQf3kjCU9XuDlM9egdjqwWcf5oQVH4m5FWMIKo
tvi4U0BUPiMvPOFQgtwk61N/SiOOlWu3jHW4T7GjJx4IgmPfIZWLi/3qnp4S5q+mbtVEbV637Ye8
v4ZltqnuHMAZhkPIfbf3HT5UoOhGCU4lgG52xXlxC7a8sTRyG/RTGoZuTfZDcVacf+rtG3L1RXC/
f1LKGa1jCcCibt6WpYAS2SiawBGHbM11dAEMcmygNi8THxTu+AGdCMQI0jdeVXxKvwTjE3Eanov+
e1I/ww8mEyYawQZtYtDIhNZXMfw4+AAXkn3wJIne8IP1AQE0zwPiPKkRgBRp05e5ffTvQDiJF2/y
rtEEWvS/HyJ5eSUkh0xe807BIAGb0AXk5MSnD/56cMko/geFeKs4vMnWHeLLjQBU6DUJnM2uHoEE
+EpOnbD3tSdNouY+fXa2J6s8eLH0/t7pxVmTxg9K2af3RiMcXWbkMASIl8kp0aMg60OKWZrXJ/9G
ND7/AaJ4LBgC9qAykinNob3xNz5nNcsQ5XVuyO/f6sEHbb3GB63lVInWew8njMOiusLgugSC5z18
bLezJ7NbH0EaGkVCE5MCR+CxqoyK87PqsEncFqtSC6E151ZoxZWM56R+Nr/gnd7j7cCH7xJ3LvEx
gP0J1RtItTyos9axivj5BfQBerV2MSoMZ7NIj12WajEH1A3QbC/JdtbmnVuJM9Lckvg9xyi/DW48
fwdukzh88PeIEyciB6ojDAvid3gJrkuENQVM7mCF9RFqz8MsgsJZaiwTn+Eapgz29h5hUE0W4itE
vH30bkxEMMkRHe2WQ8QVmZ6JVsJRzZkckrVXgw1fZvlyB9p3dsYh0XKgfkEr9IQfpjRgQSU4Rf6t
STSbWaazH1FSUz5Fm1PFlYWAQlo1KDCpcsasLZ3TyfnRRRu6EOu27imE8o5XRcNO/SwGOBaBta4s
MROvGEYhaxImHgtTb0SJ19FBRcaQx5qGx6fH8YMThH/BgoBNwFag+kDOMVLJqnjK10yHd1b1APrK
B6HbQjx5LdBc9BreObj09P/SCpc/Emm4AgXS2vn/EY5LqM9/qHMxvbjSbYor3FHuWR27je8EL2RC
ecnDEsNR2N4gVg1yfHEyOV/djZjE/ulm/tJnrktTDJy/3ifDSLDCYaAJL+wHgZw5N2i7/Wh+WM2E
oya6RowruNcIkVX+TVYA2G9amnFBWt/dxMyJ4ZxicQKEKH0h4NrC55zjUgYNnLXBeXLroXJ6YUi3
fwz4xR4g8BMz6VCMKkDXCrT/VPSlwV1mi84aPHhttjKRVr/DOid46zGQsL0w5M2yfyc5d0UPNEWa
FSgDckiKf2qq5VcKGfDJSYpiLD9ou384zpkmye24JJsBjsQzYWAMN5YMxjSNDM5EMjYyPXoSRsa6
zZguQVGGHcQxwCKw6xjP6vcZ2tqmXiWNbQ0I6RpyxW1T0zCcozYRxtt6Cl+6hMlshqUff2bRRMt8
gi4/vxNawd5YE5uEKxxNKN1G6DRrlQFm6QbYEwxRi+aIL4ejSe5nq7jMstBmIH39WTHPlzpvMsPj
VtNcfO78/nABCIAxqbZmy0Acol+wczKclNn2mmzUiuXa+XZ5FnChXG4W0xvi67wlL///ryxDJTvz
4yzTCCxXvrfzn8He3gdZmjErx9IiHvCz/fS/trV2+u8xYWdInODD4Kxg1zwSC8UEJ2OR50+Qnzxz
fuQj+nYnyzKtHfkjrAMeprshodFX+Lsebca74kYLDsKGlR9Q/kGUeMm3J//U2PD48f8+/FIv+u8/
Nzp669THhZpXs16W8xSEjQ+dxREX8MU6OL8tpfyT8aBn3BTdOw0Tbiw2AlM92KBjc8LMFGGQRo0c
41hamFzko0kftOUyFtCM8Ji/F/GYiKkrPViPeE/DRsNK4OtnXsm1cxvig5MdvSOpHi4bDk4Ad2IA
Ubs9Y1Is+A540lpFWks40E0mSicQ4y/nK0ROLiSMWhbaNS9fsuQPftcLOF/YQyyYUQz47kRONMph
jiZFrIX2XpHMGfBkAv8smkQxgUnGlC0O6zfn5qRBAl7jFJDHGBy+aR+CCnW2RvZFpKM8HdAfAbgz
1+jxXxjdaHFCXAOqcybh1sE5aqUwl4fT9pWRXeYiaAZERRCqZN3/gZvQZY+a9GrcO8OinUp6mBWT
CptYjOF30rBraTOrrY2bV4l2TFz4v27VuuDzgdAg4R/s2Ku/URXkh9Cdygq2se6v++XkzSRM/xZO
X11wS9hhzONW6PyQ7xGXmOZN9ktmQ53in8LeOmiOG/zsG0yE0gRKXfiYAXvWx6WSLfHCD+p2xmsm
58WKp2d6RAx/qTS8OfYzbA6Xp6E8lrOq/e1oFAwBaGuaTduY0Tqv4BHUIri07pxxU3lwMB7NBNko
JA+GMvwM1NpAs+lCl7LQPgCnqFMJHmACN1AUkLewGRWnGs4t+2Jkj+JppJ1E1qIti+KvrWxJg4Ey
QqBGJUtlrIZ+M5UzD47IoofZ7Cov1TpijBMvhiKpeo1cgvXHtlec+ZpUTdpleEEyEGmO21CgaC/Z
j6Dwd/KO7WYPE1vGiaWp8/CaCTvB123YxPyd6ZMCxuR4ZsXr/mEoP8bmeE9HmflFNLpxveec4FtS
nCyZ0DyaR5QFrpi7nCMM4A/xsXtPkfTxn50G2Qhzid0N13z0flh2cFGMrD5wvnNb4btzTa/pHrOn
RnhxXhhx1BiX1GFCruVNV9c7h+cu0c2YPJlL1cSq7vUiBBDxvswSDORNotNcy1wHjBr1IiOh9k7S
TUiudunZy6RiGinvqbof8vAP34MxUHNyIa/+4t3BeKyz7556zIEOTz3Ex62DdcF6QaWC3rbCub/H
PolSlUJv26mNLuzZ4L0ShF0M1JzaQtt+a56+EVfJVkleJWkP1lD8E/MelxcklTvnQWm07eCQuv1j
GCt+jYANWr1KrNNDAB8jU18gkZsD0iqWiOi6vBXFA7w1eB5d4DwtCk1yMaXNCmCxsIJ0ymhFFTjc
lFcRkOw7I5bENcQvkU9CA3nWQJy0c2ezkcfaj41zYcCcPjAzTjd2c5kBpHX/n9vXG54J7paHGbLp
mhZgyzcXL/kXlzpYy+45i2v2FR1nhhUZOOAbGp2mVercsBFtdNZuq1OATllJidnLz4wZdWQX0ibD
kywhD27razhNaEJQ2ga/EJ4T9FdO+fH+7e84Ypap69o0X5jQ6KnQW0lnDREx50KLJgjsv3bb9RmN
EvtBhwqJjMFMLKnM0Z7FHK66J+twoqREHtRV4u6MROuK7LzEJG5MeLA/yCj/OSZoZwEt5542ZeKo
9JeLgaCT+4oh5a7kFHk0Nj1ZytcJY76aKwedPfnIBHNtJTM6IRRGh4VyAGlIhsSrmivwAAz5NocN
XrCdeqKxdN93MDRrR47lZ77v+i6ywJabuGQ/Pgfwv3NLXm+q/HUSLomv9GpuwwLbb20/l342u5uT
Mu3SRM5wkj0lrDAsxElEOBOEgIc2GnxK3mQ9qyTv7r4A8wgLszcd9qL9RDPxZe65MbSIfyGLn4Qz
h1owmsX+jcxoG5LWqPDdRyf0tfnXk3OmJjnamU+GtmXSGrks18VvxJFnJxGKOQfRPrsCbuDM2rpy
J42zCcfjz3iFzP6rdixCYjjC+DyCtD/Auku99c9/B2c2HUG01iu6vx40lHo0ndRrxobl5wIqluZY
MFNrFtgKSAogbgoDkojZrXdbsDpavcf8Nodhie7A4+H+4sdocAdf7GIXGZGCt7/9IlxAqEe9b//S
u0dMS3NvPLRSEPo/RxKIaKWMN7fxNjP3/Dd12CbhY/gaohPBCcIsOI4IzQRjCPtNacJwyd6/O+8x
gyaMWrC9nuNSp+7f9AAgueEt4H0XN+/hPUJG0Z2ruVzO2Qjciq0Bhw/appsyc0NdrbC270B7cJmP
tHGfo+No7WjSQC3P15pspRhj3zL5qvwWZQcWvSoVVvIL2ZK78XZnioQ4eAD3PIkbTK5COzVADDsl
i6Fo+a7ilpp+bap3kErW/1mHBoBOKftR577pEC8YpF5dstwnSWwDmh7ruhFJTwBEV+4ZKEK4Ml9d
QxStuuu/RizMd8LQSu8Xn+aoP7RPbUl93JwLeD88uFbWaEMpyjlTBcavdm007ntlqhvOj/AVThPk
LTH/kk/FbUh+5txmRwqW83IPyj+GUjOFlEVca3iIvtTusKKuxGSHGQaufosKOeHhT2wBhlIH0mtw
yC2x2NK8cSN+ruTxx6ff/m0H28FuK3bxbbRe0aeoZBsfDaVql+NgTS+2V4o/CJpEJb+c/pIzM62Y
fmBjwB1fsYrAIfsIKbUfI0BdwK1qlxbXDyeAKSINOWLSBW8lqyInwK0Qj6m3y0B4+CT3Z9yeBjMK
3Yh2eORCLwYQCLutW1hJd7MvsD4L6zuuL6bZJayl5aRKvNCyvMRXuqTD4hJPcATZNQ8aYqnI1oc/
tFSRKERKqgV17NaBPMlsAmyhiAjpnDhgrNNFNwyFaOwyrCKAaThUODqaYLWbxQtY7wOaxz7vINAA
Vqs88+avU5QMQGhHpRFmusiE9xqxum07X+QwtufGL3h3m+EJ2h3hglljRKnwGWfgtv3ErVQNHhot
vnjhDBgml1LIjGFtPLUXCzheZyxNN23YjbbQ/1xyCpqi/Vtcye6SXw+yNBaoatdCDF3TWlssQpA/
Km+dldiBEbRJw4IdvoD0FzhHD+1pJFxaC4HZlbZ+lU+JYrcs0MpkFmcEBC4LWWnptgGjcmII0KDm
DimAsaXUwXnsUipzQ/GbdvWdglPBNOsmdtQzqpSkBc31EdwdWu3RCyr5nXEk2Ly4VBjAuAeDCExl
UmTr1y18r11XEjDIgPLvaFSgkbrPrTI/hh7kjpMjhVZbpG4izx8uc15t+U1iBdJtn8WyrY5vYWOK
jeljto82Vol9TqZO9lOMdBGYnHLEbqzYnSJUAcH/Rq4HNvLFQJqueYgiCv7afrO91zlMAkSXkD4I
pdUyncPEpbW8zfkfJXjTVS5AQ0tSotQMNPYizlxsZaYBOqQREBAYxjXKc5waMLmeb329Qtr0iP/6
Begsa8Cv1Z35iid1OgocJi9v5oRnzKz3yrCd2SRzXMNlDLhdm1QmP07BX8BoIT+R7zhGawAMeDj5
EQ9WBPSBhIe1g8OPtA0ObkOyxc63I+WAd0eF+iSygBboX1xzIbnIIdlGgNy1bfmRFwbMChI243JX
6LK8TSMWKAk1FTIiyQLWOBQ43njuaz5hYgf14YF5/X3SB4LjgyUppabbbnf+qu2/J3QUNFeRHYFf
zzBOG7FG5xNcYPkcwOLUcWJBakxUMlf8gPmO6U2E9NFI+eLoJLd6hKeQZBI2ouStDgaq7Jbdxz5D
ogmaFO6fZJCMfWeqXHec5GeeX9OqHQ0lawCBrBEOYmRQltw3zG+s54k5mSXBL54RHzDmIxeUGe7O
+i6PwWz2D+GQvol6JdJQ11tyPJGgIOpx5C2h3pAP/4zlfVzsfajTjmYGFQt9HveJabWAc5qZQ+mc
vj06jeEojKKY7IETUYgXqEAMtuBAnYB5wUDjCoKgeDBwjq0vgpvSgafZ910TAyA7h1/SXXWdIdyT
PWAROpCJN004LDMkh+NuaPCWYf0xSZx/QeNqG1yb1MqHQthEuqhMPJD13QOkXdZMBazDEXmzi/Tq
FQ+IE22ZkZAPpPU+HGq4fNP+j/7WzfpSqzEp7BCcCF115od32JcUHEQPqORgfkIIfhtvRuGbthRE
obNhASFRH7jUPYnrIjPASDF+J19Xl3QO98Nz2MimMNl37j3UL5ExpIILhSV6etOUcx0e+YcSH4mh
xqIpYiRRK4+LnJ11rBH1iURFPOydZstEGpFWdvBsEDErQP9C2MXA/eUOtlBsDu1qF360U0c8RauP
kRoSIQivm/ZpVHSh0MJaVcyluPBCkRwegFGV+AU/FzVrl2IDorQESXTX0So36kD0StjuNMQt+t/W
AhaAI9SASMxrNUytr+v/wlGxc2gP6MPb9T56Z5qbphZedJHnVBmD5JjJkyZ880LilkkWlxdIef6B
6sTOR1SKt7RChMcgcBj4IpztwchCbV3o2CTSaB2P9KbJc16Kxhe7A+6tukNq9Qhro77E8YcmSwvG
s4pjnXMzQWygdLAgExV/rTxHZw5Js48iZkjGjZXBSlKDQYh9k97OZgFpmo7V1CUahdUBWCY43WSk
br9lOUhNNUyXrDsHH5WaKWcniGNVfQA5ksvgLHuCRAkmnwGdX3okuEQvfs+7mqWQ3HNy32OzjuoR
divIW+UdraKJNB/10wh65HtA/dt+xeTnKPwQWQGr+Bg6BIH4tGFbhGrm5qzPcKecwMhIVQuguhwy
oDL4+PbpV9qP4SMsEcM4VMC42PoqRs6EiA8NiKONumoPdRuL/Jc8TEJptU7ZF3eMDKIvHd69O4Vd
RyFZzioUetLk5QbMy08mljj3LhDPlqQuGnVdgEQCWCrkYj7WsNccERBuDbSqSUjmxMF2clApWeBI
E96bKNmWvhmlpLfuIivkImvF6+db8zwqLx60qolQnH8YfnEOxHR5XbTnSKkFjgIchELeYVqToiMb
5J16kv5T1c5MmnGha4OtdbgBn3vyzhWKAIeuIGZsu955suthSxvWEa1I2kEfgQvD5vBp2WAcdR+3
MZL0ji39aktTphJn6TXNAYIfTT46RrNLxNyJoxwdyDI1wvJyix133frnlzMek+bzV7uPsKgyhC8z
8YwHc5flpEvh9CbHGSBO0CsGnAS8TaX9YSs8CQnqUb6pOwnbY/IQnhqIbQgIyS1qJtsomStSF+wG
8zk1lDIZFJ7DHRU+AxbNp9qaaxKQLd66P0/PhP4Odf3LfDMjg/4GSnIIVBpUnbyLmciPoA0Z2bly
PnEm0uiXMJumHB4EDTgmoOSQRJ4ojmCIY3/G5egxrvcJGpAjGHOwoin9wvQjoIap73UHUtiqpfPQ
RAXQ0cSZzg2GNpxjDx1JuDdi26AWJ5CrB6EDXsxz2ExryZP5+RMDOIxlQK2sQqnaRDt+bZ1ph1dh
OfXjmNQR8WPrwOn7jRktD0kVKz48PE4f8ZKUld+ssH8eo3+8Qsdi8G+YoyGhMrGBSGTgbWEDPe1T
scB1QMSMHb2SUqFoE6i8wGoQNePtFjGBBfQFF7p2KxQhBAsQOvnY6vDaRbWkMW52NE7L0ABH2RSG
Tg7SKrpgD2uWBwViH0GXONcwZrOT8+zT0ydhp6cwaI2UfFfhXYDg8ebULEGtV4tPlFykCYMuI2/m
QqPcFyIbw3oi/z8Y0qPu9l+AXciwnBhHwYmOecpR9CLwDhi2MW79r8GkOxMOqJb3GHfiSXI+cYx9
dK51SeUNhA5aTPujfMSxpKngJqfRjeco9SCx5ci7UVtGdHgiJj+MRW8zKb05vmoQYlfi96MyG4m5
UWDGv0r1xKPYcNbBYITciMoRXitIofNTJLSwBtNc5NVuB14mQquIK9RRmKklTXsLKGVRD3HoDD+w
bBHMgxx7ZNKOGsArGivJ1cC6XsO/5iNDnpXITsGXDErB/3ro6fM3STzsWGybySZ4Ykvk3JZ12JBo
7uqeHIJf/w/Vdxs9CF5EQSLunPRJ9NRISDzNxDKToHG0ayhi2j2AnNa5eqx5zosWLsovZztgygVS
PXjR24bc6WxGkqjzfz6Rpk9p4V2SmrMNr6iLYZUMvLn1bpAl9mGD5pVf2NJRhn2BD+w5fbs6rD4w
EkrtPebbLUVzt4KYaK29DmHX0D5W6fLsvpJPb69+ZQD4A/dFWd0dD8RGWOzX2jSPKJWxp30OWvOJ
ehXq9UmqrcRZCfkfwhpbOWf7wKBDA+27qrJCOpTRsIfwgQDI7r2P7qFN2VcR8/CUnTtl+FHEFuOH
ruiXRn+DAeKWOL2fUaGkk1GGuaBhRb1Z08V9lZWcS5mSnDzRmKWsHDCisB9sQCcAIBQvvvYJfkX5
y8+4tPdXzj0qZW4kIq/OBZ4ndAUH4BScYu1d0bGFGoWOBiwjuhA2k0NZNar0oKHJCp7ROQbicibr
vEESDcW64dFbgbUzvablS4InM0ZPVr3mfJB6JCF6BjC+GuYDFZKq/Wh4NeRBWfNVdJCcxgbhAFTM
7cKZQ7vydJtMpxnNt9XaWNX+l+EBotXevUGkutp3ZBDW5otJR5QmeoXX4EF93LTK2+RVi2jm1x6d
0ilHgI4cydWC7D7NenKaAa5bLSCj+uIHYJhNs+L4w/7/ID3a9F8emf5ruOkV0g+T8EyCTtTF3Xcr
4Tuqec+owTAmRx3MgVOPStF8AOb5jjFM3Gl7ThUgV8459dSWXEAgLbAW58GDvos8MKuwCenW0b1h
NpHS7e6wvnzVFOrhXc1MrUUA3Kr/2zjVDCxsR6VQ6HAmV3vfWBocN5vD7RBui+EDTBmET5RyzrYT
hz5q/Z2pI43UBsfQ3ZIQWmc4l4KgdExrB5e5Vh2DywPHEK7COg+hu+pjN321eFvqQNffZClonI6r
O/fxAAlCeK/kZVM6K+PPz6IH0b9H3P8dx3lreIOTT6T+LqmWIDWgXp3nY2REVNG1jvp/Kpc31oW5
lQ6fAo/7PyF0+lhomhwJKqh5UMWVukgxtZ/tDeZEWBOsfYbI05dB9jG1qosGTPlKVLrhuGNgvHo3
ljzYPugh2KDpzhMq/HWEoiwIT5WroV2NOA+2rlPs7MvLd1/H9poyihSN+2M/x1uzEslt4+gP58Mh
syAI7G0TJjz+SkHyMIYgrWj0jKuUZ0oy+SAfg64psaVmlDZ5JUd9CtMfTawTAX21RYgMfoRb4rhB
3RYMNdn2L7PHkI7WWDqZgtMgInw5khLh9lNntxoSec30X0EIdYD0RjkiiL8aRXjV8X6f7g9AoG7x
vsuG/UuriI/BWQPdGKoKRs9h785JpN7O8OJ90nW7QuWLb9rf9W0UUB+bMw7qHNt3S6BJYbl2d8OG
fWTVAPq352Ufu4dpVs9Ywb+OYQf0Q13b9WOwPDpca9bXdKEctYkoEu9qvyD8MCt94RGWSV+V434T
7KFHhb9adEM1o5JOnQMDzYbN/TtDViphBDKNSUaRSBo8bDyGbvam80L96yAYg5kS9DGYmZ//PJB+
oWEfq/nFQwDzV6qOXUaYohvztJnAO/ka/oJW+qUfp0qEdYjG5mzmzER98GlX09RDbTYGf5VMLlwA
+wXbAIVsq2w/4oxKeRaTx5K24BbEqb+WmTVkk4BBBKolBbbnChCSChiMsspQLnRO0okvBQ59DnIc
CWwxVIFMb13DYgCjX/KMOgyGCqqT0dETWe0Fg+tHcGTuykJfgRG6fiVmbs2qkUy5QMJtSA0SymKa
gNg8oEqTudxgw1V5R+juiNzevCcnBFcxsXSt4niIz1CP6B0DumYsyT2PRgiP1ndK9MhyFEKN/rov
aO3TNGjckLu79+jErBvbM9h3N05p2JhapVkpPEcnVjNyIXyFdzkgDnuPDvGJ5uC5i/4r/4b2IyWU
lm8rLPcZA6G3C2WoxCEqBkwjFCkSdoACyQc9epP/AUMx/OUWyzq1RohoHXRXppb6U4gsIx7gomvi
DhEIRgCEcdptnw2dIyrvZEitcgKegpoVtAGqmE7Gkhl/YIsJercav25IYn3wZ7tLimDeQICrJIUM
6w9tDDCisvfYG7mOitn0JKdyRQQA0A09HQN3EaQhgwqvOPon+J7PDmuGj77kBxAIUAYc8zW8R3st
99lGH6Teq5F8iN9fJJN8aCABKfFVk9qh3P+0T3RziJppiVhV7L1M6cfxYWzadPSYcEmPIA6qpD+0
wQhGYXdqg9ICePdCclmK8i/WvTmwwMbiEFe7QCV6PozLR4Nqwd0EPaI+Uw/DRdgLcxfmjs5txAK4
TwCBb/SRfkjWOTejQ/MZ8S9EbZqWmyZPx6cjjEF9BIrA8maRd4DrAZ5gNLJHJjsYghVH9NomuuU/
dhwsraZbA+dpoO5tkEVsYUVG05yMyAI882E/ICWvudjO6z8w4vVKyoySaRa0o+6eGsD8TiNIIE+B
8Rd5HtCRIKPsqqhDNLInUKrGvLmo+oV2WGCXSby01dvBB6zx95BvuIcqVugUWMXOP8lIUfmZDXNX
G/vyMXGCPToQjNcOf0PkA9GulQCv88OwkPVfETiMbp7/xx/n30U8fCAOJUswpbkzaurX6A+CTohN
CU8tVaCJyjYZ/cGvzf9FETHobrQzafvMAHPLqyK1Ik8uKOZImYC6A3FETWJu688SoWFCliZe95H3
g4BFR/wfiw1eUs6H5R5RgIBEqrEsTQFxRR1K52yW/xAhLmz4EYg+pYVqAm5/jPicQER6viDb5QTh
MY6KE4I6tInJYwAn7Hm+qcAdAo5PAoHAwmcXDiMJLdDOxRdyMwMU8eOIv9YNrgiCzNWAsvmGLK3x
n5IDOeYLrgVpkwZWBOoUMtbMc9kw5bt/GIO6JBiRC2DsQmMrqoSog0bXQf6pKf14cgCMmo6yrEN2
TMum3ioiO3aiiw9f7Znezdh/heL9/ONigNQIDZ2pKQr9h8M3Axs5uyn9WDt1q0S7asJOoPcXZXio
p8JjOMxo7fmpXkSDihdSe4etsAUPUnGTQoHfZ/A19FURk5pWgbY3/DbkLuvGZ/WhoOd2VowtJ/Um
/hEZj919sJ+cuw3+fodpzOx0gwkmINcmxDrRK0mcQ+4Z6n1i9TTwHa75C4nsVFNyJ45fZ8BIu/mm
UU38hhsJzsZq9MIB1++Tk+pYdf2JGOB0hekntwAyWvb3lSoPF0VfLPONOfnAaJhM4c4W/66dS7IO
nSx1Gx0OXsOW9gnviggrijGc74RW+Ql2uwiv8ANRufv8Ge0HrYf9EkpJE2LK2pfg4c0WPFI3SMDs
zrCdEIaV+VXwnT9H4NJWDMtVZTEdrTtNrS9LfvLwWdMjGsXIkrHkJ5MIjn6EZzuH0Mdrpfozc8DV
4EfA5dZmWBNRPjS8cEqojbgOSDk0ddJHSGTbWELOJ2/GKz5tHhAtAz/b9SC7OnTdDRbnvhM/EnXM
oHP7LbEKJ9nZBQV0oC358EWuAhrVTnvRBZD0wL2BGHZe19daFFiMPzDXwYQZQyTBh5mevHMeFhFt
8Xqy7iJeYEilsndTZcpSE+34WIVhF0CcUgPYFnFdTvEyh/rF18ZYp6qiavMbg1BgnEVgD8Hfaoat
BQSrlqaed9iy2AxAZ9chngMSzFiyMunoZ4UO92FjElHwD+SWL5ccewgddVCJNZYQsWgRdAopSTfH
C7frvXz0rpMCi3HbFZx4gBvX8KBWbMMZihNIYZQoG1u0HIFbub8/kOzp3+DQZsSpjA7unj4IcRTO
WZEg/VrbjzWpycUqRzcQDvY2Z0REaCnNYCmeqGi3RlM4LhmNgkUDrv8/PtCBXqsK8Sq2GzmyoiCm
bgDS6tx5lMEJIuixFe2tR719Gj/TbZgBA7KUmVygWtiNRPt8YKq9II2gTscA5Nd++HcGNIwLwBs5
HBrq6rRxuHI4n1W65BxG8bmoBiGdtjGW8t+dV4+jEaL2vchOP4zlbnBMFeYYwGBlTGDRk8c+u/mb
rW2IBXR24pMadFtXNBnRtggL6uPOJoKgdfxtRDoSRWU6KQPy48XMNYr4zxCTQb2qjm0RF5Vb+0pW
4euimytOylQ3St3vV4XRy12ZAz/shgv08XosKudgdhfwAZ82c4ZrlVZsR3Y9VwiPko+qxbJmuIcd
xhmy9uDszko8SWZkPt4PBdGlW7Pd9bKWpqeQXAq3DPtGJ3Lvnpgj05VZlKjK+8Ai6VhD6/TZRbyH
ghnjNbTHy324v2tSZDr7HvQfCBqw0CAazUBrt06JAbex4lLLVMa1QYG42+jLKHRS6s7nKZ81NZjZ
Lo92nW2mvL4jueC/Wr/pXRCIouHyNXo1swpGLZvRBIKz/lCi8nXqI2bqyV/ApZFlpFFI8YbDLj7a
9/aYBh+CYFQNTMMjqAAu6+4Ga6oFzPvsStQ6WU2cpvwqEzwlt9B9Wwh1mSXsFV+D8c9s1JB3evr2
H6D3GW2nb8sgDboMC+acEjyYI/1Xty4e9SMpKfWnlPTOJzMR10qEyLAJMctO6MROPZFcuY8dXvYJ
5srjnNnX1tl4CX/tN4Qau3lngmbN+AFiuSH5k5g7YQ1YLyNq0Hchz9nYErSRhg0iOuqc+2UO/LNd
SpogQtpzbDhSPHWS12ltdEbD2hPLofwvDTGqfdFf6wlZnHGiJJzyULMZwzxOyYo2mfydVoy9Gntf
+e/LlZYvR9HZZqKOVKE8CK1u0Nt5wM7Ac9EquCcfosvG628dRBw1i6Fhi739jfbe7JJNGJOHRcTI
oXnkYwFgrtFjvGM3WJwXuocBRRrShy+wPlwnw0qys2ljP+N979Lf9TnlPozCMTTsU3RcmkYh3dsO
lENSCYjnrU6MYh2J15eNFpN/cmanWRZ5tDNAKRcLXEokQtHto/XeHU0D5T6LLirgdUjyxomxfOUR
DFUQnGFuMjAwgpEL+QRzYOGlP2eTcEfZbf8YC9FktuVHTNvpy5rB9KJSJ+XNDUZqhiVO79lsqHED
t58zHK4GcY2jWPx27R4IAQw/MTADuTOeQbak2zAbcWeL7ihiU8HKbPrbJTHadN27M2+QhNWthAJC
NS2WGBxU5FcUnGsDgBKeJ3na+W24NT1x4qyOLfFUybKYgYTCJrF7iFyVvKkk24s4sr7dvO0HEY5E
ibQHveHh7o+2vuom8a85MyejVq/KkmFKrETKoIP3jpUAh8FIic8/MFmCK++gOXk49T7H0n4wol4m
F7J8NI/VoMoo9XAU2uXh9wkPo8QqLzBIQ3Z4yJrutEsiMBdVT61FPvGEMkIUDriAnk4yReRZ1Wzw
puD3LNE717+vKbXUhZYDKh26phkdi7U3a2DbkHOh8EdQ/VGIbxzh1WDaBdJ8YqdER45ivxic7gwx
vgG52UIwMeFESQnM7w7CNfNin9EIzq3vDtnry6U/g5DNI3qzB4rdUTTx4xQwBxaIX+gnieGmsc9d
Z1hIQ2vMjf1xeNM7huc5iss2H2OPmotuWY3s67w1m0fSjufdeTAWl9/JPw1lqjl6/KvIqeofo+5r
WjQp8mUokBqOq1lSolF0p/0dBDtKJnaHhfsOqQ9Tle1CBD6o9irCz3RFpmb3jr0hB8gvKkfV6Gyv
Vy1vcGpT6Iv6fKL7vPGn2Kh96burn1FgRJzRZMbRK2Max7SPiRutHurn7gYykVWjwd+mH/2iN0VD
psypU+nprYCbxXNFbqnFYLYVkb4BSNlR7MNC7jR3Biw9le/0Otc2i3SG0sLw1mN1OPXVNi0xEY4M
hFdsUyNLHHwTFNCOfRLs8WVAF6KZHpako0LvF3uMbvdm2+jcsynqcwEil1RoaEbHqI4h+fGYbIxr
VkELZT+WU8M7RJT4ZvbHX6cT1L13XDN5iYvN59pEYqTovOSNbd84ce7QgR1ZzHZQ96ugzELJtxhQ
oqhYE0Zid+/hc1bh3tGBMPoozN4QnJKUlfqJfxt8KTzSvZa/dfaODL8PNQPJBvglzpR3xBVZWp5I
IxJZx0df5tuSMAIdq7n2uP+na8cfMHk/DK/3jM9OEwVQ3hUNGmP1oqfS++Bna+HL1msl6LxjO9Hr
ST7zVsMyAUvTMSQlEvUg4J+W74IUWzzG/xgkN3u3QD8WSRre7Na1m0bSiGDClOw638IvrzCeppL2
HbxNIhcZzpc422JFaX+KrvEFpcJZVKK4cH/oeNlXGuNCyzQA8+wCLzgvclmNRNLpoPaLJoyNM4vw
oTFA8jG5mxbEAbqwWFmiV3PBi5x8xXqYl5uJ6/qSfHm8CbCYc6WeXEDLqxeASbTHqJic/W32oWth
fSVMZXHzv8Y2fqDO8uCQQnwQVbEDEnwqHQUKiIh2R6iBdueNxqxTTkHC6OQdkFD+EqPbG7cLY82m
pJKHsVV3/rgpX+cDiHhDvbzce2Lppbb42a8enHHnLzhBrfjZa9x1Nx4iW1nTuSdH9g1CX8DoQlAQ
+UFX10hAyOdUUcWs3EaIhg/K9V7pEuyoBWiuWhyH9Hn/mmHdyb+OxzVC3PLC4EkhxdX7+wv6uFnz
tCVQ8x4W/G1v1cXAc0DBSFGSEydqlCDhG+Ls2wQHqjDnf6FhiuABogRIGOCBR4tOxsU3rNMCUXdY
Uk4H90ULv82i86ZUA8QVMobR+zgI/sr4m4gQ9aArx+rGi6aAZExzzb2WHQx9W4blyXP5Z/G4i94J
pVX0POvuBdzQ4ULJHE4GYmxq3XKAoubAraGEF1ZDTS/lwi87A28heXg2nd/gmSGneVeVgmbrNGRT
tlxgpx5vzw/oIvggLibFRBn7harbnNyDio+As3+k0AyvTnC/82ZS1amwkXmGQHa39JhUHYQ0nQfZ
xiEoY3t8khU6Sg71cG+VqphqmVtH67A2ptL9uiX/mz5pMfQR+6Dri/vO8IJE6WowUL3JSDsJNKvX
MjGstIDiVBB7qw03q8jm58HaNDW1U2lu9thyJ0xd0V5DXdEEVKItwREVNxn4nex4GKUlTbSmgTMk
njEXk4buxoaWpLbtM8TtWJJbUsxFehQz6Iqt8FEGXLZeg9/gxq3v42u98SrIQdXxTGcJBmivgoyz
krGx8YikJuRdbGJ3XS7FK+qh9TwtqK3zwDv9Rsu0yKe9cp/+CF0cShZBLV9vfFjwsIJ/cNF7YoWi
dvH2Vl9mjEjLIpTXudjchufk9vBd9/j035BrR0WOVYOzKAoc6MEjT3swA2KeHWyQMIVZirR2N8Qx
kEsbkFSC69KSbdphMeX84LaH9KmtfHICDzbWMoOfEuBAtM/jcV1M+AaTO9H8mZSiZ6/YRKYOAkSv
X8LT/cNwC08X+aUa7vD2kUGDM9+KTWsAqTEgQqgqd9GhKw/RalfcDm6KlJLBWxyHTSLBu+I1kk1/
2rnOznezhuQove97SV9BX59IfJx/0czioSMo9XJxnP/iunuiNf9w63B9/sPSeS0pji5B+ImIwJtb
eYMQCNu6IVo0SHhvn36/ZDY6zp6ZHppGvymTlZVlFqhVoWDf3eBObPvXZGz3xQRJhEhFYRxW+Beo
VAkfGjEXQSE0p8Ro/JV76Hf83ad520B4OgiG9yk3zvG4JGiZRgzqRFANs4XAx91kbCJlPIfUIFzh
A25mDhFrPDw7F/McB20nQDw62ONAXhHKW7kYkLZmVEsPdYkFCveI4LKtbT4CGcVTc0y45GfEn1DV
l+NChZpL4x22eDM+5LIIWn2RZ14NDOxfzqdbI9FXR1/RhxnIeYck1/ghgj8sOeO4Qfh2OF4wVfYa
WRQfdRiIciCoHFCPup+NbtKcJUFur3ALhkaiK1ONOt0jklMlR0o26m8ruiIQQwedTNBfvWNDkNQH
KjcJSIBRIP594fMu42tNwly6NKwJZMHFRHWPnFnpVqMKZlKPnnTHnb3BP2KEeAE8HYv8nLb8Gvd/
UgrXU+vMrHG0qYxBFVh4u3qoJo7d4eCYcK81Q5Ng4DOjaF4OLmv4y+0BYPvecNKUQNmm9xwwhw74
B20ALdSRlDRIWQZGHwZR+RoRjODoPURs4i5AiUFTwIckNikHMQv4RonHkrjeTVx/5pT6M5T67evq
5dQH5P58nEnF5yLlv2+0CojUnfcqmlAC6IVAJyIU1oMdCm09yN9ML4sAEhmfGyN7KnXatvn5qZ3Y
EJ12DINOcqm/Uo/bajAQ5e8M+Q/yTR/dwx5wH17WW4lrweGBHwO5cHLmquRZWB5Y8E02JnKbtC/W
gyZqTbPJzYHi00GDdYDoD33qDNFxufUEuOQUMe3BfXHMLrZBiZemCThFoNZSY8UcsEM2ESokvkAh
KfN57bAWk5Axx3wGO9Wgay9uktxG0UTUE9KbiEg/YmS1F6ICMSN5AOACjTRQqjbIQ6g/q2QeO2TG
lkNdWl1G5CTEzQgtcDL8XV+z+Ui+TYZcnLrUUlAUxUr8/K0m/FAUjYyFnzisM9IOk+qK17KjMILf
AdaVPhmMmXgz0IYs/BR4PwNKnYyoX/3DaiKb6XdzYhBI4qvFjCEUu+PZiUIHwT3ouKPOY/Ad5EaQ
sIAoaPF50GaE/UzTNKAcBGqD2MLmyXlfii9rM3HJEOW364aNwe0uClJHMJiNE9e6qRoJ5y6d3nRP
0KOIiAF1mEHL4Dg/mY4eTTw+Nfj5gKCWNesnDh2HtzUfYuMj6oKwC6+cp5YDHOXmiTqeJxMIQQLk
xYaVJBbotFBPC5a3kkH0ikJhWpxggXYz1qfyXVbSkXcgTq9o1Cf0dLRRb05MOCj9sIlnuw34W/9y
1FgRntVxSKM4OhHL600iul7cEfLM1owTtjXSZGGgk2D9sflObPDZ+TXPCT3YClUffnqdVHgDOmgn
k5qvAsIG1bK3yd15afiR41ARBCFKHCvior4WIJTkwK57MJh5wC9HVliaXZJG8F3iwZthxJBGxSEj
besh5GVTGDAoENp0frEh6vVce1U79rfgx3VbCldqC1XfmtCytgp2dzuiQ8tJiSIgB4U+7IdMOdKd
pPpCbMwp5+B3KClw8mU1CJJzXFhY+DM4s3wCB/949qwojLIj3FS6xsioQCm76AW4H8+YcvLh4ldg
aTAa16eODnuEHv+kn/hqS6VAUlijuGaNDugGUDCFk97Rc8ZtV8xvanFA7NYZ1qGL4RmpElw4+kWQ
wcETXaNn/y7I4IK17VPaRNqcqNIChFVbuxgVLw9MAtZipnqGmnmhoMSOQ2szpQla2G1HSEkJfdgI
KHjnGIByhsvHgMI+VueWz0S44ZAq54a+uqY54v8eVDSoOyFOzR0YGSjFd5PC4pZEylFIkDUg95EV
DmMqlmuTuPsW+B2a22JarRg7BKZ/sC5DahCRf13S4uryxpTsR2nmCy4VTlpAkXBGQA/8Ch6SVUyg
rvCkfDk8TBoRz1oDCPLrIEm6PXJ/w6x7jEqaGtQKHOGny4QBk+nL+xbIAZfBd1J8U4i/t0Inc5bJ
B51yIgfT3hm2ZxssB5uWTKUk7x6mbSsfd+zrxmoyJdJ+QAdtW3XgnRL9RQ9vPabv0GVD5hg4LBir
NXIoHIJ/S0ioE45gXnDpMbSyk8mUoMuo0ARIoxniSmo2GyF54FCiwpywn2BNL3/3c0xUeWV6T7MH
9uE4AET0x8f7Hhk82JBF9EqzzMdzUNFiXAEBI8Hsd4zWQPhkHNcyNR+oyK8xrQlT6pA/MlwRpz9W
Jk2T6NLNk2og1JsMMghbjCkJB8rr5FNhHOyQIAQ8m1T6TAssAOSUjX5T6XwImADQLpOAV7ybIor7
PlUn37V7hgE97wXEyHW1QmKQFUUwJy0ZI4lsAN+4XZPhqHsbXBCCC5fehhuQ+KOM6iyG725OXguR
EMMIkPAxjeoD7j01KUiznAyAH/pR8Pe8mu/Xbd+3u8AaLIwqn5AbsNvWhHMNt8ZmP0UQR4WDWiJM
n6bhuhyFHK9B+WOUDxB/GnIrQWd4RzSLrNAbepR3XlwPePZ4YGsQ6h/CCSdv2bEpeMFBoXDJQebV
hSr8cmIk3JhDinfqwpYJ+IRrDP2a0to9OgxpTA0Vx3tf7xhRdnG7DBfDatALzoUPudFom4ggIR/J
cVqD1W7pSMQ83UEwwaNxxJz1jPubsY+ixov+nqltcWtDScCmGYb9i3jFLgZC9DECI7jZbBQ9qjUo
yip/LIHG/Cxz6KtzMp+ju7x42Nn0St0Ksrw1+xtg+3kiCwWGrQ0ISRGgj68FwHMyfCgrwerTeWC1
DCFhqsxhoo6AXGxtlwgCrgefpcOvw66KY3PjlHoc1RSvndSNvk9JxE265B8m6Uji80ShT6ekOlug
a1qoTBi8Bxwsj8tTd0HS1sZyASDEEXNYilYc8VwqGbOsEURn4ly6lzEHGLWIKpb2cUDgoUVS8y1F
kDkn78dgBVw0Xg0fRJLyOpUig9eyC7hoBGFeHioXGwuVMAMDqo/RRUy4hrLZk67oguehW4OiPRgL
hZZkaXSNLlQX6hQ+fWwiQMIRbGOUpzp67MQIakg/+XjUtmB00R8Ovr+AtI8FRjcFZLlucqhBmQzW
wQE+HV1dNlelr5EYBdgO/M0qtFhEktwYiQr6gxc0tjJSnFPbMGYOIQlnHmGTwoxeFuf6FqI7S8GL
Q4d2OteECLCJGKKV0sAAUE+cxvY2sQ84JoOLE7OK5QSAUGQR6fvgFkXqx8g76U3Y+yRyUhYMZhCr
xHlJ+j67sxtiA4ixByDM8GUDeD1ERUwWxsMM0Q2BcrYLYczRJcfT0eaELOUwJF0Jtz1BykYXzNAF
nfFTGp1mQuApfqt1xGDTnIgzKiw8lc4K/sghTM2x6n0Xh4BfVEwczvQkAvhjwjVeVqfKTgRLlBs5
ff/gJP4y6Xe7hqOKQMmzANoRsZ+gkhON2HoLFVAaxbk4iWsbY8wz3tUBoucDqdEN3DvIjRiShkPL
QuHIa8c+FSN3HfFTXZwSx97ugyqZ0x++8+CtmJIKJY6LkIC1w+NJqN3zp21wGG7pe+TAczORdlPl
X+ELPrPB2YlCBioAA6NkiTquLo1njjXOB7JK9Bc6uEemR+v0cfb510Ap7JDM3maizgCzvfFTJ2N3
0eCgpi6Y2iJAC0VmwkTzMFQo1hgRCkaK6B56VW5nfB6sBOaDY0TkqVsBN3eEDApTW7i5DmumSEFW
L2Mrlj47wJGl4kHzjeKEa6T4PcMajNylPeUfEMJhkwB2zIuLTK8FLkiCGZi2brb9Y0LBYtl+7S5s
Trre8fosE9/DNEQRxoUPIe4G50Otd/0lJSTiHguWLr+MqdoXiL/eZpaV6UJS8VYOi4OJVfWpnUB8
G1MSHWNnJaOhjnDX/tXmYKKIEl+4W4iDachioyEYjQi84FJgvdzkMSVaHGcpCDw+JvUxVZyoEXcC
D4ygFPEn58U2mWOEs8Nm+RnMBg4Xh4lDycp+dwgD7PNh9EqKnZhFDvB6wJkgNp4TuL2msvQ4Jppq
RDVWyRyXcsV4kTzFrDWn7yuqFCwx7mtzyRSki2lDBmVRlD7tRd0t4ZTMpGRCBVoaCRw/FEVQG8H7
3ZFo4PKP91GiFbi6+8HoHDzduEpRQw3iSAjo5lT4SpG84tJFiGjjpkxYcxxBDA54MgsBH4hzccYI
pP4SImrF7F+JYl3uBXILWGTf4PyfjKmPz4iYmAlVBvFBnxUZ8iYxe4nb4HqyRsQpeAIHO6+zJlIB
+YOct5ShZHCNxAGrjomNUfyMYhIIYmwOR1sxKRQudgpTIuCR94NIgwXCU6MEpBiDg6qZQWyEhedg
xt+IpXM59YR6HCYCRIrvFx/BlKyGgBZPxgHAhvLo3AfkzfgFSvkzlWCJT3QnUL2ocSY1tTKcDNAC
BjHHCRFA8F8M8YzgzjGg+Hy9KEdGzIAnV45Sk1sOFBHgZAqolcg+vYjmcKSQltGJarG8ijlqLIyC
MpzEiEI/kXPiY7Vgy6w9+KuUaqMJ5UJCQSWGDC6k/5SgYcZIBqwEC67cIHZmjr+hLR0tz1z5UgRu
dw3/Siw34UmwGypeAQFcwUywsJpkENwaroFTohF2BNGmsCg52oGdtJVi2ebQCwxmhUPlTK4O77t2
1SsNHcF9i0hM5bzNhh28hM/a6anUyRriO+dd4pfRvO83ppkoTfiz3EhvIxFz4T4Uf/RJkFIj+UK7
gQi59YDDp/MmDhMxL1mo2hIbfEA2VJDtiifFDZFa3scZh8myVgK6qI6AgUyiKqX30CJOKDE7DStN
8jDE/vQfiLDrSUyKFwFe3OXRoEPyrRMRf9XivvOpE4l+JWSNEFAXbYuzXHYMepvPFm1rS7fbf/Em
JDJdBFmYAeuWcTJYQJEe8BlYrWa3j0nhgpMZuZyy5c1bLBdTt5QiXEutuAz9FLclcizMfcqDdB68
eDFhAHMgKE/gMulkgO5DBikCLrJ/QQ3LenJqbWSwsQOwafpZRuqEFlsWR+2AZ9bKtkLOZ5RK/0wl
XJq1P9205WVnDt0b8aIbDTASCSSrTc+/NQ5fikaBBm1wYZBbJf2W4ipnNdBM+tJCmrdvSCt7fK/1
hxfkuEc5DCP4MNuEFo4aP4+EhaU24AtynPzuzShCBWTuQtVWXZf8iu2am4ABVOdcHUBrsIKgOYjO
Pf0uAgkswcU0LQSGB2XDIn9GwgFGtTiXI27ujKgCzIfG4P7qj2If3ppIKZpxA4nshpinAbabLEGE
JPWjHvpShGjShpeBIBD8iS1gZZJjidE2PZvE6yh1kB3p1+MA66oZc7pRiomzlMBdkadAP1qjIqhr
HZ6YJjSLJIRQDzmZJCF2po7HLM27z5B06LqMECTcwQhgVSLlOxEYqke+w73Cy/KxObIzAKdUBAUh
Rwi/cd4Q70o4BEpk4SbEM9wGxW1ogeSINyPBwrk0Mroo8RBCbhElaTl4Wi5XBbVdJMgwA1Sdh5R8
qQHzFybhEcRaPEDVjXgz0c8QwWGODr+6xnP7qLs67A6fi7SAXDVM4ixG5JCyITIeJKietaft7MCO
YFD26nkStiIjOtoHjKwiaT1HMrZOlo1iH9peSrxJ1JynZJUmwkBPG/woIm4aaEyXMcAEK+YgbItl
eQYeNOMU4CvFJig7fhXGjZxna3cyUULFYiv14Md5frLkknHXEhL+pJL5EYvrSJaPNySEwdTxd7k/
ZMnkg/C9s/cAM/ylG2JhsLdZtv2/OYCzBFfQbbHpFOk4k2JkNgMx55RwsPNRnBRfKIfo2QHMFMnE
wasdx0BEfI/UnWtNmHe3QBSAHTlNcFLYhxk8Q+j5JPc0hmP9XlOoV0hyqRUMtLcanFtWI0Y/ZU0b
G+iw2AFthJkZ5ER6qObEkpGJ9Lc8QvQTqwtCyvDj0XV0JoF/od+k9C4DF6Wwu083MbbNFpENTYJv
aiZFF7UnfWn4uJfvmQICGO3hjKorDQL+x3TnbDsev0c/N76Si6Bunaa/aHOIwW6h9tD28ghfKD0J
YmiEbHxEFg6zpkKugm7UsjsljLHp0dFApXskMUENV3pMmakKwYmBougG2k4N0RkcydastZnNlBDk
Uf8Zk+f1+wtgX2leSkGL/FX5zYzAneHcKB0toWr1Szyy+pxoq8JsFhbyVYQ6lR6WE9rWlN8jOHU7
OAH6282mMUeou32w52ezvZLY7nvynKzbFq3dd/ob5nC4eu9VDWS4QK//Q5PGtvcADvg9+LXZC1rf
26jDkVgUCPH0Tt1OXIzOk9KwwyAvTT9AePflVODBSFX7DadLwlVMXO7RzohC4YhGoab1YNopEzL9
uvEBDqsNxHPjAWjtFl9v69b7N4+mGn83t5DXu2VXZgUYa/b2ZJeLv82DzqHS73Ox+X0TH1IrJXkQ
nPP+QjoqYlI7s6nYROJS5BALNQmPsgB12DFFvp+uUaPnu2HvGCzZ9urgmPRsW6Iz7EeaMwJdTmQK
NQ606SS4W63BhSDyXzvO1ZoSXvOlAZgPKa8QbB8QEqSTPHeZGG7i80F2sEpiUbKBHRu3LxOmkByw
ET7bNxKl1w7S05jmJ3ePRCoAnjQg2U9Oqs41AQGAILJbbThISOBCOuafvjK4EuGWmBZeGNOkP1Gz
dtf8Hn09wj0ddlzQ2zT5GlzqibRcf5W7BZhiHwXx0OYTfPwjTZtnZH0QObG5C8EjO8LZs4mDzxHQ
rnpeJD8D1UV/XNu1qSoPc3KapEnMoisosqQyj0RMXFz6iAsAHotblhAYENOXUcnHlE4jL8N9xOHM
g0hMAa5J+7TKCavh78mg/KikTCIZqt+IG7SdCK/meL7Qna/gjAhv4QVXpjtNzRqcmDF5/OtWVvPF
oVeeqYzQGNydO82D0x+4KUxYHAcrb/VXuBSlN5Qo38aKMpBHYuXhtih4yfR/E8qQ2wvXojfwTDzJ
4qthAsTZtcfj319VmFVSXtVvmqMUQxHwFE1JQ4MSDhO2chQ1oBJmB+rRJ3PtXNybe7B39g0uD5Vk
yqcXpumIh7Bmtl+xnPeumQZi1ve0Z9w1okOyQ7nCtDJwpdgfc0DElepV9ykzHqlPMZXQYwYDT+Ku
6VDa0ACiWqa6pTswJDqUZ6QLovGF6hR+/RSu2EZoh0hEIyy66G0syhBpc7e4B4Qmp4+zP9hFE4PQ
r4wa3hkQEotKLgQi+0+Wl6YnolDVmsq0yJJpsQMyiNQKsHwSR0awm8b2agC+IISG4ighxuRNTeVF
x8eNjQMdSQmw9P2HwzL/TVrMJ2JEBjyrJ5wSzVtTmSBnYvaWK0S9uBhohE6Z+iuTyCm+5s6OF1Ek
pubasc5ZQXf3JtKC6e9UWL5L4Bxc/j3nzec2y2awemT8nDNRh5jDwLwO1pCf+LlDT9jAtNEM1hXF
aZFbcqvNcZTav75kNPhJQUbqU2OAkKtxBQ/ql0LooNeRRT9om0EfB5FxNagz2QQVsodT+E30YG7U
S0Fvqm5jeOOFZ0aSNKh6KgpTLwgTiONGDKH0+jWXTcYx3OlV1s9RZPJfjnr5G4gEIeVoStSLDuj/
ifqwULoTXsBHE3+WfiO8ak1qNWlKVNXgi1+jY7CjPV4VLn22B1w3NYuLgSfECEIr14piJt4F1w/N
G2VMXYYTnf902rOB/I931tSSP4+FXNGur/KOtCAoaBE+AFlSd1LWH/mW6VkTbi+uYCJCeNuVqqHK
wYBHKBB47Ma/g60F0K8glzMtZSoI9HG0pPXO5QbOG8noxIoBFefI39P4Bo1xmYAK1VAsEZNTQJCe
RF8torL69ybnXqrMuBNqbtvL5y1U1qEjxkUct0k95GxKCVTrpJVymKECZ5aV6yCOSQwEv9/KYN7z
mxWBIqOC9ZZwIbx9osPdD7ATow5UT4FHfwVUucImRgO1QBK0RqVxNrG8l6uUumINWk1zKJmHKiJP
W/uFHDdpbMVQSzCRCnqWdCp7kcPURMTKYrEAWnwsEY+RmDIBNpDCo5Y+IQ8NaNabY89alC+8HZbj
wu7OTaR+KOexpROrqmYuaFWItLMwRI8dVl+aHeSrLYe+gKf7IiKmeToBfSQ2fRk1Xv2DRBJRd42S
qMaLquSX3cfvMUa+TjzNhf7WkIiNPGLTuWjazPvRSVKgTtwfrmDNqKDC5DgOtwR1vk9AKkiowwaS
gBPqglFiMHgPzYUlmizmhmrVivRIU8LVLTpF13g/9BRGUeQlvyHzV6sDi0SsL1ETKl6RFwJcnPGN
6n6Qabq7tQP/Iasv/9YRTIPJD7yGYCxsaspakpdq09pAQHgM7tGDnBCwjhKySy+++/i2e1G+p1RE
NoLKFsOLaRuy0uxJ3O9Rf53Fo7Xdmb5gHfMEUrLyQZ1SDotOWgVXWjFqgl3Um8hcAf/mUPBW5Qhs
VrcF+RB2ouJY4HrQCa6kfG/KrETtfTI00VhhBINuBtGTbKwADiOcN55dM0E0e5CxPWdSKypD0EB0
QHqkdslyacCM/mMPiO21VaSfFwfIqST+d+joSljhimlBNHoRhdPKkqbQ/IGfAKDJN/hBzSmhTfOP
Yj0rRXPFaJ1oqtGXMNE2QxhSkPXA0csm4QIYsdITCk9c2ZUXsFNA4Mqzvt8EeQAJo/xDoTDyyU/V
Jx0pA+fHHl0SaUbdh4AoFNurMIYdMtS0pIRBxLQtpOM83IyUCXysGlUhLrlCfhSa7c6MiHX3syUH
AHjNWFjC3NGV+Ql7xbRKLcqq4XeM7ORkqgVG4KkcPIow5P3yWOceAwkSerVKZL/p+ldXhkz8ycSt
NreXa7LiNLJdGrhAQo66sd5H/GL1cl2sNbI4GFCnGRV+PTprDjJ2FRkvFB8GJY9+6N2sIESGIoBL
/wWkgQsQTj7DGq9kAC3nf9d90piDU1DrZ4G+JpabjFcUEf60qMK/ZeLDetUw8gkj0Ba8p6bkvImt
+RPC/k4LeV6Enrl7TyT3LpB1jrbIzih9BWf5AwQRqS5x9xsMMUPohiQLV62DiYY8+wDkfKTfh8or
Jk3t+yP1MyMXFXy5zRX6lfeD6plTnqnZ6A5Tn3ln+yRHO0Sh197ee5vFu/dgo7IR6cuVxEINhC/m
fbGm769Z78zS5uTBCIgXQwGY2Nt7wplnZs2xjbkQ/kwjElEo2ruQ9zU+CEFUZGaKfrXNMtU0RRRw
JUjbaF6p+RZZRY6rWkGZcmK9V+Sb9No9AaQzVSeJeZtQsaxjRARL2L1crOnYU5hdWKWedKJ3II/n
cedmkChiGogx7JHsofrRGZKiWlQvq05efOQKOiBn2h5ZNumQVvhXzltXYNGtL6dCxSl2UjoT2rQk
M2Av0QGDOGHm4YOqnLS/RKbgEDuXBjHTASLx/iu5wrcYDvoZVdU5tmHUsdNeNeBGjSqERoAsveJv
m2jKDEoko/cEwKpfcRijoqEol1EN59wMmm+DkK1svld5Qmp2KXAQmo2HN9eYJUVoIFMgTGhlEi+r
Nx4rKqM1ygNyBZD0RDL4VwS+aK/z36S4t5FWQOADox1Qi2956mCHkwHqzDRXmipTdF+YKMFcCSpk
WUexApUMeF/s4ccqT3LWUdg7R8xsYOIzqvTN5fcF+Nq1d/jT57/4HYl5bvrNgMemt3rG7BQIP5g9
HEYT3UGxSlKwRN+IWRCJqW09DmMvq3UBfzNEiihxx8+khhr2M3kmEh3NMkyL1hxgA8xJ+BSWLu5M
31He4sAeA80jKGQxq33qt0twiq9Oc6jIh69GiApAUF8+k46z2fDZBf6rIewcvHHiHw6EWjQVLSHd
az26awhpPItG9mV7+z6gNIVuNxVt4gKVYGkR7EwBIu+4ojItZd8OUFsJ3NZEU4UM7wbXlo8EnqLg
6ziQjypN12F8G6r9r+Wo80+aBkfOQwNLiFK59xndgK5lbzU3Y6voATxBCdkGPgiGsdGtcWoZTPsn
16mu6Xaw6V9/oX6w3g+m9c6+CnjA9+T+6tJVyMXqpS2dd4UBgmZ8zEKSj/NI0iwldDyUkV6kS+KX
obvTUycwZbGwYVu3gp5t/DydVuRe8MbGIveht5A/ASLbpfFmtSDTnuZA4R2SW2WzHeA3bA/wLdOo
rdfZRmPhvtxZpezR5uEAu6r4bcE9D8bw6vTqGDZX1VWHR9OIAqngbf7WyZpORwc9Mi4fdZlRzXtC
HNiVmH2dk8J0KPIAiLjH6FE2kIHxl/MfoSnt/iUr2TBRfsRPudF/7FX9w9u6nq269RnU0pO9xdou
dnT7RregWUVTdQMxFtmTn4+7RtvL7YznpPxlv1ZDdK4WfZLSJHfb3apfTAFeRrg5t3QFAG+T4m+j
7ZjsG/V+0I8ErDvvzp0l6SXzCNybB77OYvaPi1fSHJVpuAMvQKUOAKdj1yghaOmXIAd9uDUy2BQs
MkrdIx0mHaQ8aiX9EmfriO49t0Lptr88MVCCcMlFZW6oMO8rq2/e6aVmgsCWVUdGCO76eIk9tpPl
MWJRpohiEKj2d1OKFRdEctHVW0dtH8npsAFmDDJNHR7UpmKvl8SN7GSCPH+fJickczC/T0zCCBPZ
NBCJZ6QaM9zudq0GfveEOo8/RPKcYCvLxLcgroxRFlsdf1MK+zuVIA0BJLVoFxpF7+nsCTIZX4A4
Xv/ctotddIVmVjFub7sy3kLxI4kbXFpw/v3kbPrU9J5EJ06lV2RV/07XJR0OxqVijh5bjNIIAAYJ
iv6eM/BioM2aDi5c9Qr0hZ5Y572l46djsNqc7DrsqAYxCrWBqVSvMM29G7gKIBqgjnU82UXh7kle
zeeguifAq494AmEkTPuA2pDO3QY5z8Uhr1g7O5jTjEV2vIFSIoR/cXsNcpOMUXugumwFV8YlHUA4
i32Kz/xuXCIRh96ibVZQ/SIBa1kFyS6sYpgmamejIkEedP0aAKnPnFl/xG0OXv7t25UFwt/3mKLW
KDTjqMk1IjTGRuU2xQL6tjkqDXIgpMbiJrM67wZRRjvqDNvpi29jAlMNGXqTAFaGqHJi7apmhtgY
ojAeNE/1QOCZ0CCAEAlIRN8MeMNG49DpCT6SAhDhLgvg1/2y3a/hHekOZxgVaXmHtV3MwQZBY6Cd
gyuUyRr2/Ntjpky17n4WzcET8hRTx9q0jWtCVMcgdBPyLq0t9e5x961nD2fFlDTCcYH+8G8GTAeK
gL6A5fot2Ml7Sshs53T9Wyd64mngDNMAT2iHtCYiHXV3PXlQ0JYi86f7YBBZ2cYFoI+w59nKZ+MG
nPEyGlWCt7+Uokb5YFaHl+3OmaM7YhxLVeJTYpsJYS7gu8GBda7JBz2eH17gJqB4MGdyt4ZY8by7
mVKwlXcSB/fiH4CEycET1AwapuKA6Topf9L79gj6P7Oi9x7g3fF3Jsoj23e3Qpt9w6vXQSNorzTX
05tTz29dKMXM3Yoba9oBlUVfq7h1RtEr58mN6hOA8jhDCHqyy6MiaO6Y/WAXK+br5mDHtLlnDC2B
iGl9vJ31hLq8NuYPBuFx2DvYT4SfgF8b2O4CkloF0JGXEBb6FPZoL5pD3kE18wfUsEYpHdYALcvT
JfXNO2VQavXfxKLWvXFFPuhJb8ck010m3hj9D2UbEixlcNG/9vcXPg+8EDNeH7eJDYePvubW7AcN
kCalJ62ZUh/k6PjEZM5UGP+Ry8js1+w6vpA6765k7YMOE9IaaJ5/qNe8JdNx63ZQjsW88ndQlgJx
tzzRpMebv5kdAyFZqfRN4vqSRLlqn/5eXSaFbMidmsEGaoiyEW836vBBPkwTuTKUhVE4vx9gBGp7
tVkd6hShyrNXo6j2JLxepyjIMfrB3i5fIP0ijoUY+2lBKIpkBy6WgGSxEKGn7++XRUE5k2/KqMMf
+7jNLrb2hXb2pzf3dtOn5s8cN8Yreeys/vQE/XLfnR4QyYTYEZz9DwJbL2CSlqlJGjClLUwiSQI6
Q2wRq9WpIN/dCDN2b9ncUlIA0hirAitamHZHTAi01X6+YUX2meKh8ctD4btnFN4Ue5zTbSpoZk8K
sbGeqEgPL23jkRUQ1PcanfOVkEPh63Z253+t5FIGwBZM/M/A8/Cg0s2Hd8veCDm5lMJ21HS3YxVj
rpSVpWiG9gi1kGQpKJyPBF/0kenD7YbbrZGnyM4GOjR4BtF2NZTiny+ktLBYTuGzPK0bHLQpKmX9
8w42DJxWKaGgFYS3vjrQSZius9zj2lqqUB48aEdL/8X78Ttx0jS644ig32t2QttfR685WjIQW/kJ
VZLIK9eDE/37gCjiym0WHaItRdA0hguEenRruG3rwBB7p0aIDj2D+QBJadHRGGiMH3T0ixpt75NS
3OB7rbv52VHUVyasoTEPqzGD1AWOJu0gyBqSqDAqPur2DCFeZ4Pm+LBQ4++VbJJ0HXhobq7Q1Qed
U7fJpDNqq0dwu5LcshCIfXgNqr13QrQlrdQj8icl50maO4GkwaxVWFQGILngwgm9efyMcCgGjDEE
jtncZAa3G3Ep+hL2gwcFjREF6qo/EO5CpWZH7u4FBpXkZcDc0lFr2gIHgBMLPtmMhEihEU+jC2VH
YQOFypMqa56GkrfPKK8SdkId6k/vTj/30fKTthWi7rMFSA+ztwDbtNC0TyOB7M1pznx0mbqAlaRp
A58onBnQw2SgQmNIey8OTX4OMv4MQgp1WEXOZ3OkOAl5ECR5z+RA2Pjv9NaM+W5G62Y8mGeEohD0
In2psvb4NlJeFxeb+GLQSOfOlRPWcivmmJ7N6OJ6tN2bvRelIpRysJV1rh40BUs6YQ3UEVuhuFmc
c7MPcalpbVZ3p5ic7EZUO5kdMLeW2YjQNzZrSFRtqGNdxo+oPT3H1W+Z6WTXNkEjne6M34J2sL1D
h6n5QN295pbjk416TcukxxuRRUqu0/qwFdX5Tp8D70MKiq/pg/x+D3MXezM9W6/gHV8uxvxmttL7
ohWdZ7vVc4eEYJ1oFUNq32lw5FbCVuqv6dZvuJ2L00A97LcWlBcPuzP4SFJL8jiHyaaHv7BvElHm
rbFcSEVibXY0iVAsR+SwkTRy4w0UbvRpNPw59j92JzCP/efeQQaj8TEPydvqBJtes8YzVbZe8xY8
7Ld1m558AMJSXAcRWFAqr91ddVg38WR/N//NiIAVqBJnsfi5jbDFxHGRytQRxXHt8AnpO85JzvUT
hkCSGt3QBuI+AiF0q3bLm0+kKkwYxBfgPBK+G4KaiUhWArg1L/ZqH9/EcpqCqlkjLWMuKoFecQPP
B9fdGzBIadfgykIa7P3TcMLhSO/725vzgrgPCc574xeYCYze8yPWCId1ojSyau9xHtdJeYJPcfHB
MK8RimRkBuK+XCTYyOGTicIICDjMxAU+e/f2dDNrVi0DMronoCYVWUCA7ubfNVTjFxK0EQWpsE51
Q7MsiMKpALV797JUmLAnz4ChLqisM0iDPpkboW4TAQPu+29ldvxFoIopKjhIKbcA4Tvv1XnSHqj6
VsbeXCf3FWrgBxa1FO9/LywteDuAAbcIazzklH9RUeWu8JVWCqwECmgoVz7Yj88uc3/ITTJcKJfi
FcKvhcsHsfJJAtOa8tNDsmfn2lMW+G+0L/SZX8A2WyNClAczVcp5wa+AzIMF+bqu8YNRWTDIYW1t
UeMmpXyS/1AMp7IRru0nEYZ8COLU9sHr2Dd6R2kPPhjKywjtWdEcMsXeqDyxXhzK5powhzJkRVw4
vQQJi7PViZo00qjtq4NKCqNPvsLj6FyOt/iLjk2O/J1g1cRwdShrt7tMn4LDhMioK+6Xkin52Bty
4tCnrXwplRpeoJchy03y1+Je37AkFRT+YC423KtVc89dVQNEcdjh8EB8VE2FMC5vJNYGi8sC4wih
RWkC01GJNje5kOPnv+IuKFHb830Cp+/vRgcNFAz3+PiqaXaSPR9Sd7duUO8073UbY0XWTkEbsVVD
g6HuNKx3c4iHqpKQRvHMsNhFUBjLP1bRDdWQvQ+KH2fr6lwdul2sDyP3Hnxv7kioEzFMnoHIg3/B
wGMoT6wloRvxys24O2i4t+FJqKo9fVLHfZlr/249FxRiz9bZ+ul1N1UmGZlnf9eDXVJjeS52g4I/
8gp+nTrPT8uf2/sst4YqtL6955QSI2XGIiroFdR9sJC0Org0AJvYUgs2g3kKBPnvKNEWanB2TuZt
fBxe3P23cKv27aFJeZAG1fHbadB0XqOu26YnteHerTP6Mke/PKsFNQxX/tdGB0BvVVPF190NLu4l
qNJWi7qCSxXy6nX4VOg/mw3e8uRuaIXe2foczFLrVp23UzE77tFvI1yDw+HpNOOkDYUUnGW5Bjal
6wmdyodGo9r/jhcEQlzSA8nHZryFc7dF71T/LxZdlVnirZ4ULCtdzXdVX8crPLoN7/SDpAzWhpN/
BjethZu4esbllbl3uisMBHDAfO2UTBm7C9RHEQZyGLwYwsWKAThLfclOYUk3PPLFrevXYJQxbTI+
DuaouDZ6ZX/dvS9K0R7+9ao9LKX5xWq5zVmF1Su8Mp37x+7LbLn0ROmsGZXEB6Fo9JolI1dYB2GG
GSgNUL85490xrzSqIqHOGITjpMAcNijkMQPN70PXoIswNzLVHEfQD2sBHtp+DThDBGATxrnEV+gc
V1bmDiE2j07hwVu7laTRQ8kYgIZyeq/BkDKNw2FVBh+NK6W5qItxpnaw7SHIJypcI6ZTVvGGOAqq
ABwZJLHXFF+ydnDbF7ON6Q4cdOI3eNWWCsUaIVrII5DdQFfcavpOWtYTQsCWgjeN2QR2UmDUSGmq
w9Zk5Q04guVs7XBs/XYvH7YTWJv+M1yJETCh+Shs4cUa83hunX431nTBBhKbKcKAksEVdu8AP+pG
uEAsAuTNGGpNAgV2BM1jUEo2DFZUkUnzWo8u1BqleQrC6suyQPFDhWoaDXPkBYCLGRaDKaT8ySP3
gyUFKuUKSP0H6Am4KZwtMXlGsUX1jz3I+M6tRwUoOGL0G/Mc3kNuY2FsY1rA3dMSNfToHhaIzKmg
XOmjFbAxD3VrP630j5AQ3NPieWL+1YP5TsXoW0enBMWSS71/529/d+i9IA4EQ4cB0i/wb9XGT4s7
9ROQjAZO0LuhRb/b4O4+f2UIdhQUVQcVBzQ7aqT1x9vChat4lexIFLgOuBzTEzNJ3A1ULyjhmq80
OkbroDPdDjBXaEJn22XzB6ttIJSm27eNABoB0yHYuGRzpL875wE66iCndQphBD0oXNofOrvBfrC0
Zf8dt0glpLtV7VdrtHkcQoBD6zAFzoI/ra4rmyEPmywBc0uSM5ouKHFbjYT0ljmxYhzL8msOJte2
bdVHmwy7PQbPdM9PE2njhTu9QZM/+m9nat+7T2szQXYELszBmA/r8WnydDR7szZAEHkPonbi9+ZR
sw9QiSYa9e6BWnVzPPY5gELKmufqPqfTiY3OvdKBSK7ab1oA6zO5xKvVQtk4r6pT+Wc3mcfNhayi
BGofdiklVLzZ+UPDNl40dGKjHHLY6cfN/W23Hm8mFxuUghKwsSBCNB5BTjhL+yN6VEt4x/2ztXj2
sf5rXFWfMNdYdz8DXlya9EvjXdhEaGVShV28OGHIXRxN1Z/KVfG2sQSnT7gNxKf46TWbgsHEsCnZ
pEqo5mnaj+gGYtGPAEXGqBLec1yTpMbvWEY1ZLzMqT402PAdMp9pjhFE+P2PpPNaUlwJgugXKQIk
jHiVlxDe80IMTgjv3dfvSTb23rUzIKTu6qqsrEzMM67ThIz//IvNb/eScoebzW294BV9VDsI5hnK
FX+m9w5fsWWGbnIJmrtl0Xabf/4euYsvogompKITphHOX5Ot0GtWWqLL8rT85t1NRj4ffe/Q32zB
ZDp54q5R6iPK8NTA9Ns9OuCgef8RlBvPJI9nMKnG1Y9LQv6wXBTi+Bk14Nsn2DR3AB+hGcCxylDu
8Wds0/TN+Rt8fX5puoiMh26Xxw6TfsXxzdAOAw7wbJkQUIekz5r/ZQ8Z4HQGiI3mnptCsiIMxELn
AQWJ2RHd9juiz4y+UCSrHHEmfnL0myfwCNqurReiN6Ux+kSpP4FVzokRGIhEktBDaO0eGjQOVFc8
vJCZ5O5qZtDFZ27UWaVZ/A0pDOkRMSQzmSCUN2GwYjT6BF/djYpqlXMEYnyNiqq0zkT3h/BupLjJ
DajrwRGgnzGuFhOn+iru+oeGFEVXQMhdnWh95jFZWxBN0m7IzVD/uEUPHxdq0GMwAQ4r3v7ihbxt
ulB5GkJJsRllQ05Y8VSk2Dl9IbWk7vFcPujqJWmasL/l4AX9n+43dF8ZDLLAgmW1NYVzTT2s7hEu
g2FXG5zYQnq3WLQlMvB099yRGdw0bnv7NC6xBVWXIvhHGOBrubkTfG3FaqjOVX1rmnY+/wk9KiRX
qb1V5EAwhqSreWg7FjqDunmXJ6uTVi+kX8WUUYTjkbdaNFWAuByNm8AQ1lxGBfoXMLD8vGk5uTSN
adzsPYgVZJVoZBFEuPV1pN5WCo2sIVo1rdac3wNuEwQXd1ifoYPvaIOZEOAUhMm6jB6R8bECGIKi
pYzFzao7clLH7TH+RBb67lYHRIRjJGe2RyA0E5UdLb8MIu6TzU3Gg6KhtjmIjXfNnHNUahNRQJF8
EFBJKWSE6Bi4icRFYy6sT31avWk14pFxMVkHcV9CoAAv/XqifKCA4GTjJsGf1F0SFZOmiQ5ZfBDI
UlfVAs+J57LC0s67RvoXWQdQaxBoiCVvnvaVXheDMUwJkPpjfkOujuDks/eu0IRTCQrDQiM1zPbg
XaVZjjGJ0u+5jcfKEIRkiI+ggnMbD7GvZLyFcsyZM8Jxmebk47B0OcGBuVRJ2CCEORxhgAW6bwqe
t4AtR5CSatZfE2Uh5st6P3FoeF0u88oR2mIS1vr6ztu3EsS9DYaNknIoP7kfrtGYRVTdKc0VvAES
i2aJXBeOCO4rHrTbAj0qcXtV9reQI/DKnB3Bhxiw6aphyFNvXyluwn2dLiFbF7c9pgwzcGSCDbuf
9jRnmm45kabL8+G/rm6jRgaKoxnFpeCbeQv5OfqcBSxGAHNUK/B4ZOZuuAH9CRAn3pOHBVhvD8+s
MzNhmoCxIPgGiWg2ZRB6ep/0tzkA0sKa5DaZSlFPTldG62w6VTr7DjCSGHOPpMqgSdsIqjAtrRj1
EbGulNaAmHWyANmcUPxjlQknL6E7L/0gOMhozxwCpmsQRIKkWJc127LYlhSySFt0UOCkSthhiVod
9udAC3BP0gsiRy6elfRBHonme2wXEmcGxDdmdqEjSEK20eqWSMJf9tuPYYnwy3bP6c/PlbvhyoTj
+7M9v4VCEaoozIL06sdp+oCwQ7mtXRsF+B0nRZzVYUVcpnTvQ7GijgbDVaIDzLmxKs0IBxB/y6Pv
qMQDvyB52bTc5st7+lXpf7EVkX+jSLFc40OrJJkR6gOLI57x3bPVutNMcYLH8NQZ037KYKZ7uy+9
Zxvu1b7/7otS8IV4oRn/146kvpJh3L1hSC7Gj9pdEAHa4MKaZkQVtjjqE07iLvOkcTNhIQ8evVP7
0aZ4cy6TF8+q8eXsg+64Jgmh5wUPBjGFj0dLkwX5hNqmiidzD29n/mMXEnRZYHX71diCVVTdUw0Q
Ni+G486yQ46PGg6CH+NjG8C2vKhUvWyfWIvDcM8T8KrLD8+oTE/u8RO+OTC9bQTq1/GgJcl1sCGb
giUYtFRkVjocevUGWBG3aM1CJBGhckKJ4hjMa3V7+CTgoHhca74tVDEf4aZHOUJ9G9xZHN5jUPK3
43t7d0gew3IW7pq1PZP39BWDB6YQpNIln/KEhhyNFNT+QxpqVbCtPaqR/oev1KL5hJWBDPYkyY7+
UAxTVCooLxYmuigcFIUQ0IuSppH/Jm5PzWrALJDqgRYME8oi5plsZpT7NwPeL3UY/ULArCO1jyIU
2+mKggksrsD6BNt+eaEqCGcfpgnypn59FRkuQY+R84Q2J3RkmNIIqjDtQtdxF81xkB/p9F3p2F6o
rTEiY5zhqbGfb+ZbeoYQ7ePPkl/sjZNinEKtt1qsOIg5dkD2AXb2oJNH1u2W9fTs7aGLlOhAorTJ
gQahjihDerLiKNwETjdl4gMZXvAM29vPa26xC3eA0eQJZ4zRsDqpk7MUdXRhH5qTLTOPJI8WAzxF
x7XNybeZH6O2At2OSgxIxjNXkOWivJ5jkUYsovfPQAzqdHIgQAG14mBBU3btoOg3ySknisf/2eHn
EMb5kZqfdE/jcKIMaNBAcn5TmF0wwMRFFQ5Jv4rZak6asIsRDYj2CagQ3qgq1XHAlO6bEb724qe4
E8CRYfSS0XQgTBqtjD9x8vAgmNvC6cACWm853XDE5SBG5k9SDkwNOOKRQtQmIap2NMBX0cHLlhwx
bsn70KZAcpNMsdVST2nb6lMorH7JgbbX9FHB81nz1KIo/5QfGGyFa2uAM3yGU9jDrSoww5VIYI1P
wxy5pye2S5/1Oc2bgI4LFKS8DOs2Km3/uUU5RrxsydBJ60mcd6E8CDAi9dfD+yBEBQo5xNM8uzun
0Sn6wDaB4i0Y9IRGW7mNHGNwqBtRhXFPlKS6F3lBt6sxsovBrgXtvHOWgwIxHqvf7gnj37vlfO3V
KdoqbC8v/IpoX7/SNLDnFFkcFeg2bXqF9CoN3WpcRGwbwjqOm8yT1vpFgiP/ikMVkihLfM4gXEFr
iQRIfTi6CBMxDWArLpOeF10mAb4lbzvYrvarB5NhZSzFUGS6BkYE2RvO+Zb7ee4bY5MQLfI2I+pg
fuSZ5G5aevMfYZQnO+M4FJfz82PQgznAEdcGfxEJ6KnjTXof34jY7PgMXIHiF567CKavqmcmr/Vv
yJ6jRkzpKc9M+sQn5hGnJND/xyb0c5WF882ZTmM1ib714tGp2P64kBzpyFCyNwpTwAA0V/U3bi1C
FQm9dKa6iACwL8HPGcv7hPkIRcQ+1n5EyscaaTIMPS189UpMBQNSI2P6pz6PYovUpb7xfxn0C5kr
ABM0U53olcRMCkmlg29t55NY2DfLT/S4uE8M5JRtYrbBE9eK2OCPWsOQVJKg7wAP8DDg3kBGeEDh
3ccIoBG1xhyDJMTJgfmtL/i9cjr1UjJEfLF+wjoGEhMFs39oGGCblCAxYYvUUxk6GHCTIhV4V/Wn
2RY6WsXoKSctK1HTVrx3106Zju3v62rM7GK79fQPsUKe8v6bR141S8/11QahEwrvWDPFC2W8Nf7n
dGxUWjnWVmeeWmOXosddSU/jDRnfj+kXyHwNRj0JWE1f3fkEIIypzFveGDSqUEWC0TuhQIuBfdMI
q+F5uGnePLfHQE6ROaidSf/nEMtQ5ZCarWqj0LqNqbWxmKdMtMIv08zvrtV4d6E+/dFNmm2cb0fm
w1cqb9kQH6M7XVFoRppNwjIrwpY+FKr5ad+AhHG+MX71h9IMOiOKzwK6QRnBonMKtEq71tR4vkYX
YRoJ1c7IyWkIMzpH+hflCRi33DxoVWMuTHtdiLd4oCTjoPL4PMULQrNeEDxc+4VMSLtFsCg0DpqQ
enemzDgBulzG/MAlQ3R9MtjJyuaVriO9ipg2+cBuPxl115yXOYEHlTUwXhvhnd4UDmP4hZezB8NA
QghftZBc4zoiGVW9SYmE8RYYzwC/jqZ+pwvNsSHRPBfcAKYX8XmKulSCnEvqGPz38Lp4DM0BX+LX
6R3aZFoBIpqogl67SH9Hd/fafYd3d0BvLrSx+pGCJ8hXeAqOSe/dYKzSYQBXoITpkKdqpEa5qvX7
shw75LsrRVHp0hdBApAXQTE+MRIzaJreHYi6qVZfMczTG82PN+1QwfrH6DYRfIXnyETL/UydTiee
xwEJkpaEyl6ZPU3ha3Ov1dyCiwNTDYYDIJnuYTboUkmS5tOZjPs6mFVyq++MTvHDp+gUYqfyEWqY
sO5ZoApvhpYZ+vgxeBJt/pIDgqZ7peeN/fSS4hko638s1DPOfYODjN3oc+6e1yWqQo5x8CqNi4WT
pt/+0kiVhbrazTicLWi17sHfd7FweJq9vCPkC+gIdE+ocXmfBRhzHodomij7QEqCBUTZKPrDLkFo
ijjsqQ5XoiHkpMsSg/tmK8mhbdnmX1F0gsEFCUv8UrI36hET8rFJq0/2QuLEK8LvYFuRX/2ML4n3
nOEKUKKsQ09PxrDNEINDdNB2SxnnjA4ezUpp7KdMpbFplJoyH1Lu9w4kivf/xd6ESr2FKsonMf7H
Ga9xdoh+eoQizNbQD/XudvDVBGTo8wkg0ObTdmGnkFWRwKqa1mL+ASYNCpXfq0GiJLnQ25GD/g6M
k0ONQ/LBg9UTZupDkpn4bjidPMh7xwZTWzRJNBD2ijJEbXP9z4zW/zEmKXoPlb3omPl6j6a8LQAp
dGWnH3jRelHB6I8ci+A5uw7D5o3/O14fBttZZh3VOMTMkh/ksuJpqwYXFvOfzEziiv0YJtVnD2oc
vd8+RBW+5ePPv2J7/Nzo1QSp8ZfixsJz+pFQwkVXd0cwgWhPYhE9OrLGobQn99IIiGp6Lh/SPqcc
j0wVZT63GIeSarzGhGbJsS8OiYw21EIuetXg3lc31U4E6OhG6sMrnxXedsAN+oPYQLManYNPs8QU
lH5AUmIL/ugOIsppSkUQwfzL/A+COEz0FTkxD/4ttCAQ60/CjfhBvBOdke3LK/RXfW4kSliccZBv
anM87/O38xhs0cKYK26SpvvQTEe3CwtAIVYAInZLhMeVRlFFsGapgHjsVvqdDJMpJiMupT6++LIU
1qcRf+9x4V15SrRuG9BJn2cuC0se7aK+JD7Au1lmrL4fm0LjrIJxmeXp3Hdwzo/g98UR3kS81+NX
9sKohqxVjUzSTuiCuC9rMHVujZ7ALsNDFy765slqL9BEhU5ioKvyaHxwgjtMv1zgiUMGM5Se7H4w
IYT+LMxfGP0KpGkWlLwKoBJmxwCCbwzT7hx5I6yjowLujFl48awGHWP2vwSIflEvwkWT26Sl2kVR
Qzhn0X0PlerrtAePjeFc1+lkpTOO5qNfBXyLKgT7ycvzH9Tdh3higfs+gjvT4deoFK8Um4T3UAPQ
FWdoV0uf8zEqgMlO39DMaYnD0IGHJofnGFo2XJUvqcWdhEKHZCVeHXi+eG/v3JPmxS8Na87zzAjV
+ty65K74PQjKYS1Ml537xcVCNOM8LzcqaUaDkGp8izvkI70PP5wnBdLxom8GpBVUDJxfiY588VIQ
NZx5ha1XwbbAP6zgZn/Jok4gpHDlv0zDlRmU4yy4NF/f8M5ujr4pG4K257Z3mG6Cw4DmPhJwgwIJ
be9ALJabJJiv8F+ul6PljoHkm2CY2v1vt9AmPg9AquYiBNOw3+QBkCA+QUjAARIXJpiIT3a/IexN
AOdrtOPCiBG/1a1zg9PgWZ+1LwMxJudHln55dHEL6N8yMpZFLx8nOEbeHYujld5ijfORk0lxoPOB
SDI9wFj7sfpgcrj26rk8dXPbQ7bQO6wuko2cv7rFVPQJoYIAhhkjXDWSSa15NnG9SnQFBgcCYQVl
CYMYtJTqbIasw0RLnrmnxjVHV+LQ4J6QrTTBynhakPbmOX7iGUcV04X1YsF5TKEPMJumwrqEwmTV
Na4uZ+t2dI0qbbJawb6Cfbqr9E5P1U9BaoldP+Q3jO1UULOmyX8qU73TouwLaH8T1ULEEDSQR8Uu
61DYdCFUv7YdX7Z13VUTuQLBkSjGwJnnbmEh7B0/7ok/XjwOdgb/d1AVWdvO5hRtzh6sUoAPLoZG
5t25McEnVQaE826dyp9OpOPkq/T1wy4qBLXp1S+6JK3wsKhQZ1ExxMGANSrnmhsfNrIYhpyA0vbL
wAATckNAQniZLFWmSCZlCsUlFyoqNf+K3y0p2g7am7jtR8PNub2VLZuIWDS1aZfyQckaJJH1ds7z
7bqEgQ5KdqvVa0Lzjzel0cegAdROjCOkYgJeDzeZ7Y/0fEinLZlBQCwREhaTYxfOye+VpJNZAReH
td2SvZU4I0V28jdC9ub0dlkuQNFKP8Fbd+5j630A/qZ3DkE2PgwYTFk33KlL40M2SmfPW21JjkPo
ZeAp/n1OGs3SUp9YLoiA71jwApS3Vya+pdxPpVm78Dtn0elK50xwkVVraCP+3shl5DX1rnPXZu3a
SGMynI0MrzmV/jU64i/ZpusyS6sDciLgv8+RImdPi8rfQtogjf0magMQuuhI1rOSV1iSQRKnZ+6z
6jzA53gj0Ubu0NFqhAMYxm93M7S0SEpQ1rRqWHL8iT3m3iZc7s5pb+az9K6rN+PT2JreTk6bDgC9
wzFievrSr1sCx4AgwZtbjSefUh637zPmwXdK7CmeSUTy1qxHuNrjxYRJA+QzlhiH2BreG/Gv+fC2
JMI3D0ZKQJsyc14PvFMeQR6bC2P6K5Li69+2KeclK/ws9uvCw+EtPssNGt5bn2sDGJjrkxd9ZixO
T6Yxq36WfkPaGUfHoG/6Cl7jki6g+PLyft5+cQ7FtQ5cGHp9ryCnBqSCD3dxuVObMqYCGMaghDGA
E3xg3ufuXhblUp1ysHwJzBb0wKvzWJQefGu1w/pJj5AlFw/Gt8a0zSqLWmcX3x4cBi/GXxoniJAk
DpDNOle+D53sj39bGLQfpnt8eAZZmqcbEmPatQf/fnXoLhoNkR4rvSv0GM53dBoQTUGH4cQ0JOlN
2akUvZc5NEqBfo8vAGT2U5ueJI/oDZCHnvHBe4MiA8wzcYYXbeZbJXjtPg2dnU6WA0neJbDe/rPi
cR8Zx3kD3r/9DcPkF88YfJbq8kqd4+gMDkg0/GVtH0INHUQDibqnn3bjubIwTVQo42W7KG1BXtKF
HnxiHuGPm2VzCpNlLQEUX3BSax4Lpzz9MgrJhTmX8Wa4x5kCumbDfmDnklws92O59EbwobXcDOIQ
UCEUV5NFUhpDbcGQhvyiWUx2RvK0qajgkn0eLjf4PCx+nBuwr4lJFw/4uz7dbDy+bmgep/oYVXT+
N91N92ICtmcTMygnt/Q5tMkTyBa+fhnikKMuPxOE7ituVsaX2AjzySu9tJ/gbRVn09218UhJs5I7
G1cTLGHSY/P6dc2T87eN3n5xbQYovXj3YYmZ7TE0zNn43KwEGaCxV13P8CU5eQUNdB/abCDYSndw
e1pEpodDw6u1qdf2js2KTIt0s484kzS/w1MbP4kKS83xT/2vX8GioxJgKYuIf+ba9XN3f/QMBFZA
EEc0+9vE51dwQ5lg72z+6Frv/7THWOrQ8uIj3T0KLCre4LvO+7uY2/8J4PjEo5d3+nWJR9XGjd9i
8BVWWpg4BxW+7w61YT+8eVnKK+RUoiyOt2tMWbe3MauahcZvX/+RCtbwY/H9uGyh29juPQKieI8v
Mg51aLrsnZyd4hSr7rdpTWs1f8/67BEn67CH6L4c3TvFEwMx4Zcqv4YA7NZl7utczxjNg+mrWFUm
wlvNAsdNJWXQbFLx+P4q09obzh0as1uHdPlcp4tILKjR43xRVJf3/hMrGWcGGuKVWqXWBp5E9iT2
GIMRRmOg36VWdZo9qEG3fzX24KzF+u0ZDRXn4iiy9pCtWdMWz9IQV+mt4VsgfeE7KXf4eY3VScyK
LXfYloXxAXIJCNpvBRMENs2T6WTc8wvbLz4PWasn2hoNvgYeMCt21uI7bCd9Htlfb0wbQLOLZqey
wIUlaDvBxUVWlBLaTy+psY3P54r7oj7lpRGH3/3R6UTU+ohXJEP3Pn0J+gaS05XBVSkxFh83/3t7
9/T0t/t78MibJZ4TtcIWXBER0q5yoxY1pryezK78fJj9lAUZQ+Ay5FR5p5HGY3oGSr4NaTQcQDRq
hDTHWEAiC6tIkduhxn5URst2IAvoqGJnRnE9NJO7Wj1Y3nbOtAVVKsvsFnZogMkW/bczjZNKpwCH
f/xY79PD8KBeITIfXlEXD/P+95dOCdIfPTrkYIbir4Ktnq5wwGa4CRUIh3n8XKDHMi1vMDagZbPd
erj5NKz4LKx2i4lEqWu1S01MkRoVv+IXJ5cRGHI2X1YRnCm3z1vfqqRb9/kKS92KrB5wHKBvCMxb
IYFFzWHoXVGt36bA3dDM8UDoWC1VXSXyQaIc6HClYSH+D+SaD7fkeWVakKWGVE3sDt7EqHnoc5+B
GEQFmg1w9O0UQtDbMRPpx7SMt5q4bvI9u61RwBjT7vNua1RN8NKqZl5uYzEBYxjZlI8M1rzHWvhz
oUNTKv0unsEW9y7UH1FbQyCyQUnIbgQxQHYKw9Kbb/GIl5DFaKuJIyfDAgvTUtTJFrIu4FEgzCd3
AnC47rgKPHLAmpJwevjbwZTWejjz4+kZPXATqQxc8XSuLkpJdfwZ5t0vBkK8u7jj/ZUzOjomdhiB
TOqAN0fpm3MFMjpdcXdDbGLOJj0xafPwzlRtFtHJdmYLwvQprU1HYEDzOeuHQAWebHbUWpFhtOwv
IMYwWsuQxT7kqWiZIR4C6RCZXK5rH295DQdkiOG7K0oJFypbQ1r69Dc6SPbRLURtEKr1N32nlxvy
/TeRn8FRNOLER6aAVymOoQANRnh37ouCl30AVKMahUMHteZ7/OIYgsOZ47nc1qjJzcepjjofYqc7
52CsM11JsUr6OSkCgkBkL5o0akqQA4e7JrPOjGDwdMpSUJwfkrl6AocuQ9FBcaH+uSCfGzULMp2+
+gJ6sqiAgVp8EB0LN+3y+NC0k3N7376n2IUuNu23yUsGeVeTyMwCclHab7Owsv4w9idaPe0pER0E
+gsWq7VEAT3Ger8334J1tHoCRTY0Vw//SBA+XzbGqbS9Qyqlv2nPgMtEVS+Pa4sz4/hfUCnTk89d
8aFJUJ7Z7m9HTv/77ZUzsVPZuPz6Doqz5A75wt0Nt7G1uK3zvVOY+d87c4kalKQRek2/Y0KNuKE0
6KnbWYTUup3tNTY7Bsk4f7U4lt03lHsOo0K9EOIB83GrD+e89a5l9wnh/+W9F4VzOKMNRxV9684Y
e616+THcU9XDVWQi9dK4GO03epLkHS9vZ7vHd908AIkwAjRLLpU61irhVWoiSChYrrXIyviAue8a
gbJ0JV7Wzo1vFfEIXnhMSDUT0SgrexRgMf7ShuUz7OHtOvaN09LfwEh0jF1gN06HkH4xzoaNOk0V
19YepXznnEbIHcFfcIUuNFLqP+rOqYG3jJB6sNfegQtqgmozAEY7duvuIefd3F6n+qJtJssVxivm
OUxYTMVwZcKQCX8joX0leOGxt6xFXNvLbhrsCy+/BlA7s6GJ+s3wuXjJR5BR286zmN5rTv1r+cNy
77S2t9FpzZ65jM3Ohy43EWZrufeSf/qbEdDp4EttovWS55sUGtU2Xpj9O3Icezd8Kas72eHE5L7F
o/3fE6E+ke+1aYFk1zXFin4XRsuLHGv/B82GIZkmdQVgKf3xGSKUXWHEcOLxZqaxBjpb7V+iU0S4
IjoXwkrjOrZQQsgdJCaB1sggSjXnNX53akgQ4t3VdugV3/1eNYR8GDb6yO9ShWMaAmskLTtLqTLd
IWV+EibECohWST/sE2r7SWWXUSkorFR3lSW5VfPyo93zdKSIQcMFnbrciBcv1mODZtLTHVVaz/Vt
vL2ln5ypw8UdzZXedn31zZbSe7vlYygoXdYLWwomLa29T0JEtVriO6AWOEaNO2CpH+VtAOcno1ku
pP40vgWv9mJB88TN1+bbv9TqX2BoigS0RVjotIRPMYhUDwwYTXoIMSbCwYKkIUFlw9u6winNnK2D
msg7sFIgzhampuOxhuXQXOULUWUZPwGFIUhware+RBPUoC8eIt3UefBMQGn6ar4QC0N63I0G8mpG
nNHtFJJscWpXsDrRkDEbl89GLJ7hBvOlrATS/AL6UfFG5xvYEm6r1J6HMTAM3RvQfvo5fagG5bkB
hgdFgCmerEEPJEJT7QjiK+iUudTryG5/RzPIagwJdkEdb7l85BHyQPv53qowXcVMDa6XPEGm5Dfe
mfqdhg01WhmmBOv8QaE3NIBp19WWtdC4TtY9/M2+MQOtZCu11mstqoVJrNl41kNajsi/EMHIuM5P
x1qYlHU1J6MnQzfVRmu12jqnuIR+3Ps4g2B4dbJ18RIVCUrjw8GfVeWGiTjTYZg1T4oPtd6FqLBW
qjPe8veKhFsCyOWqPEeqM3oaJDoHGAbFFtaed/oKV3yJXZN+vf5arCZtRVYv88cc7TtSjyqnqPvA
heg+qaVgLwD/tLvP6O2cx99JsU3rmzzl4ZjNTUgv3C22kfJbWo49qKbfCe64aE4VnFp/ieibe5rX
vFlTDYNZkxoOR83eQAJyTKmzwtQIIZ+okz8RRwIK3ARr83PDiM/uurfF7+3s9GD9YBTGIJh2k4Sp
6+tSfdAz63b3HG58nPSOfEOtPcB+DT67GW2cAbc52Z5cOab7NZg02FwCGgEYgMa11Y4hoyuBb/DZ
eOWZi8GwmF3SqEShbrBPdq1ZsxzX5Nw6vNSPIZOcxRh7quA6wMoswdns0Mq9c5j3KhEN2/japFb0
m2V3gOWdoia0JM+YROvOCyW84+DI9Q8rNLttt9PpdT6jEmaBGMSps8JG241ubAJQUFw3udLTHHu9
5Ix3MYagH+dbcc+rUnMJo6G+axGqz1isnV2cB6fX1QfSBUJ5M/e64jvPjRf3RQMN696VrvH6Md+c
8LmrtXe2Y6DQuC05m+nSdhFDAAmpnwd7dAxElUCkmjul5/JgGVxkSTrzpVRoxR2bUXFDZArXSIcQ
4K//l/jHPTLMwXofQyOA55IT8i5RfZm1otNo2+hsw0pXy0/mmO4a47+0FlntcvsR1Td0d7riP3Qe
emmzaU7rDEf/ndC7/09xxsAKaAA5rg53AN2/IUP1Y1mfDZe4RtcVLKgs0HaLIPf16kS8Fy8nTsuS
e76uc524SymgwSihp8WqhGyB0F+EtpnZKXJJYq70OsX4UNcxwGdw3L9XwIkI5GmhfA0KdAYtZ14k
gLDNZqPefapP2X36m+45+YNjbo5NZCb3DcviND3jO1VN8/l609FtvAYMo2Bhn8E7QwcSqoVYJ/yL
zAnZYu82o8Eik57IrIdGikXc6IVx35eEvI7PYPg5+7gDJpxXt/p2+opYIpxWY7ZMBcyyyHq903Zv
fKIk8ZPB/5VQgxZZZuZKWpY064iFJe9R5yxv5a0Pb89QccgaT07BjF1KS81ERPG7uI+rvTe7906q
G+5fMcsWrI8BLbHppCJoM4VJ6KEAS0szEv7D0P5GrzKzHr9+4hdZu3dQoAKozHzxPa5jloTVKnQy
er8tuEIvNhgJh1t88USKVDrNWRNBRDqjZa9GbVRm7OQS4cCJpEbNYy3uO0pEGBXDbNKGEBexo2+j
mQ+Hp52RvEDXoV2ZLnfzCykMO4abpcjymJPU07oJllWvRkPJnw2kfV+YsoGWD2g+EIfYMxQMWw+z
z/lNg5iate5sV4oChDK/OmFpsCPaFVLzU3oayd1VBqhGHxLRHBfkzDkwiBFbv3BiLFlOeTnEwq67
Db+Y7/q6b/Kfq+A1ealXl8sa3VIEwGiwEoMbNXxooTQ1JUxqYrV5ZHA0ZASt925ag039E987s9HB
O04PvQ2RgMoyc6sru76PysPvlM4GBM+120z/ZMt5hmG1IZEU92nbMLwzo6YXxsjZVl1FWYmK6FPN
/LXGmXPYTITU8Owmn+ASFzzmpg1CXeNJZbRziETE3o3EC7GFTybfJE1QPfGN+FOnLRyYaKySBxN0
13zqiDDCwry6s7qoDAQ6FFG6QKbOiUgIn48LPQT7qBQcGc8oUskxUs0GzT2zjp0gw3aZu37NO8Ml
sTxCLRjnY8PbotzAQiSL2oJVyGPU7uaovG7wT6UV3XoRX3BvDnN2Sd77oErDul0xqPS7LtN7bejU
HVo/qi8Hwt0FKWyvmQJ0J0nUKeGa8J/GTckSyOFHRbh4SVarxh4lb7lQQV/8au9BBR7vUYGroaqM
ENnfjJ7QBs2LZ5/2ZMh4K80hWC7BeUNKY3OQQl0FumVfMshCr67HRFdyQlF4S7P6x6PhCxNGmMKL
Gqy09kJEyJ90fZGnoDNIh4WJXKpHtdKQ8/wik1NhBgmmO1pBzK42Yb2gPzFr04egK0PDbjcvW85l
SFPpiRoqfY/lY3BZXenNNXfEziY0r/V2YYEhbV2TLmaJuO3NwADDff8cQ+ojz2reQDpheV3BdKpj
CSTc08vRr4GlNmuLt5z0KKhQjXz4l+GTJjDyCI81TNI1yRIvIH3yY/wdA+zAI6ZkLv7Kwyode6rF
SyYi6X4pC/lKeGlekA3JoxlrpHttc1e7DIwPYYKj+ALj9tSVskDB3y+L3jW+NC0wAPLGA730LGKM
A64i2TYqZrD2hoKMChDDPgxgHyC2fv7UAhSZzqj9wJIDF0I+ScHgc92a6jvj00OeC+4sGVDEzilN
kSIhzzymZFLwbQksMiqnvuldkO8ly4cOp1xFI6tsX/fbZneF+fqRvDq3hDl16AnQCqRYXIY7gOKO
f1/cg01qZRSSwCELdCbo2dLx5k3FmEMei7Z/j0c/zxsFTtcuCuFlnGsHFfhMJYqpk2c+I3vC4mIj
MWf8FcupISKSOpHImFwYYt4ExflhoDVWnTM2NT1NN5TlIwNBZvr68M5fgxr6cdsxiu1ADtNSUgNW
mO6p/OFLsJJFOdlDrZNGKMUPOICxePyBOkAA79Y4vQ/oRIKO1MBn4ILCOIlgF+5Ylj46mx6aQ6Z7
7x/PiKsx1Q3pgQw2oRFDIjWb03hOv40KNU13N/n+XZsVnIRpc1ec75+NVE9dtulg5ozafv1L/IC3
bq0PB1mZJyVGeAvBFuQchN19TwkUcOl37gVGG3McwaFVmpPu3OAO5oECYkSax7n4YaL33KjFNY8/
VLomWfCCYfzamYcIidu3myKIEiaXJEoxmVCONyvHULjJ3NmW4Ci9aJIVg2TquToFpUhi0XZgR3SJ
0kPfCIuuDUkXtl0eaxqssLiNgbx75QaIU+xM7jLnYEaD+d8y/DyrCUQsNgEfOtmlNqxlNCFctW+2
69P4DJOHpXiNqlNnv367N0Kw0F76SneEXeK37Z7/brG9IDh6+fLrv2aOe4Cl/PEGwJlOLbl2B5sI
yhne1neUHLDY9gCJvFssGYyjb6zt6Mq4WcF7xfQY0uJXjvLHsAr1NnJTxZU2EmHB2TFJGiM6I7AF
Tvwx3bmTRyo9G2hadMP+aLEQA5Js+fGMzgTAwnv7eVvT8bbz2ngF07NugV0L72a4QRP6US++YjJV
JcOFOsDCCL3iMgfiyV+KJlzRmEZ10uOk2bqcBxlk3VmzGt94GkcCNtbEDQlAK3fZr/KA851lpdNU
XqGV5ndywRNWG272d/Wq4D6IMJBLgfaG+XxLco1696GnezHoyUcV67MXabNv9JWLofdMDNCO5byT
FngWHFcMgsPz4PCi8HF6WYD8LJQNT2mT6iNe0XajAZL0bz8xwSI3EPtYj6iKV1g1yj5YUv6jXt5S
XMya+/C9JWZc8R02G8sXi5SDtcO70RY7c/gVcae3GJ7/G71FY+vn4Yvl83a3f0an6N6bn5irlxs6
+SKpGIcwfVm4OC8G6zd40pcnZE9LKM2IUnnjqco0aZ3thtfU7gDEgxFXW/lQOIdFUgXlmdNZH5uQ
iGqGh1AqtGgVZgXsrtF6Jx0lN9o4g7MD1krfifM4sWB3P8OCLllrQSNdx2hBM1cEVn9QpBMGD+nX
KgaVYJHXaNVd6UPzJRfv9IJaanW/wNYR5P2EViEAgmcNvlgxj7ANX1QphehBJ4/Wm55X2UpMk+VG
U66wHVQWYC7+Br2Fbi0ppTYZAt9Cyk0iwyy/GSEcgPX7Zb5/dqzJrGnEWjo4ofODAMqah0tLQ1WN
K+Xud3FB3GKHydQl81OxOT7/WesPR4EdPVKurPyhyVdO8n7JYTxrS8aC9UABpQVonfzhISpQ8mBV
T/kJ0XkU7G2qTMO79Ar1rIcN+DE0SeOZQqorMeLW/gII2Q+rA/cD34KzbqSnetnyTvXLvOoVJ4bH
Lvg23G0kCPs1VmtRFuyI9QXPEPEZcqvex/mMeJPReVocUPnhP38nk5eFN9PdVdYVCRSc0m/DjE4e
C5oIycHBR9gRVVmh70axYe7cJwU4ovayLR8QNLlEbiVPlyjR+fRsGkJ4kZdXxYZYQ9fG4LNhcqq8
ejZ66DDwdawT5ZSdD6ANqYy3PruDO+oJGT90h/6D8DYRxQwMXN7tQIntrP7q0dWt2xGrOv2kD9LO
zCWSBmVW14vuiEX+v0cln3KcncIeuTZw7nYq7EiyNnFgJ38VWp7cCWoDN+rpY7Ah6RRFOfYSPPkG
vwNuyALlpAbJ/QtXAy178TDFZGQEgLy7Fkl2pYCIk/QnxMFn1ZOSGujU1+IHV4G1OP+zVeIihYAy
UVkLUIDheF/zcKRHh1njOVXmxSAOssId7g5/SZnX3TTI96krEP0nyJLCEj94UAOmOBgq6VRj6hne
Q3NnBpst62lqoowLunYiAYQ0vux9wrKnKTTxEIV0MuITCmGvAYKIf6hxHrWA/nfQDba0hKuF6nxc
GhT1epW/kgGKSk7+p8pXoSX9KhRmApW7GlTCA5vEjQ4CUUEAkSKIauWax7mpO6fEe8ud27vngT7H
Cb+FBj9C1YY2udCFPOhBUBVvlEr3UjfSMnKP3rt14IJobTEjV+3tU1DGEGyLr1fHThAS2RU3XLdB
WlqiXArCB55li3AxQxZDXYAJaVQsA+9i68P3IcNocel3JiKeAUEt0uzUP5bOa0tRbQvDT+QYiop6
S84KiOnGYSgDZhQFn35/096nT/fuUFWWsFhrzn/+AUsCJg9MP37MxS4OhMKzhy8I7UoIqD+bFcqd
Nc6rHyKlZChxjPYR9oduj1JRppJfIEd5+RJEDjidRPKXpZo1O+SNDVzwhnCNFzvTTRk/MB2akSkg
6gy5BV00WPJDkvwkfQGBo4CXBcbQ2HozCoKUhMOmEKhFyXfHl/g+UjCtFX79mm8RDxihqD5R9+79
Mjo53594S8LdRaVR4J5A9xo36OXPNu2x9Hosod3b/oYV9lQrpPpAAYPRPavXzTW913PYdyr7NuTB
j1rh2+7QOz7mV++Ei0rfyip23/Ult1S/77+yJmTtlp57V/vpf9n0XG4LhS9whvtwuu7Tv4BQnemx
9GwJM07zmv4L/3s2kCJrGDEbwG53/qMnhCLMuU0GhzzMNfhaOSWRI83t2/QAY2zKSkKRs0zKX+w3
TwCvVHKcM4XozrnWIs0cjA6h+MeUwEjldMADxLETAgNlX+y82ABko2OT1waTvlWOFQoRDGPo/XKv
A25WZAUXMVWmrFj2BYCve3ZfXHk8ReCPjaV5Dy8Y//riFXb1VAc+BfVozn/7U77oroT4UZmnJayc
126DfSmz9vOO8TxDARgixmncsw8RNioB9jPeffU2T6OWVxuKdY6Wm2JSrIoHVARjDwWVk64PXYPr
xKsL5CcDlaMFGrZral6k2ZgYABYR904Yyu5gvjMQGKwH+Uy2i+Kh6R4kpxWe8q5LG5wJ20ClHFvi
uWC+sPMTQYXZcRPGCeKsRwlKHyFWjxjcQpmDxGb/iRxAwUhlA82DjEh9p5sNu4atz/6LYaHUb/8I
O1BBEJyJdWGBaw3eDWIMUZhS4mGpMIXej/mRgR6/hhRCp0eZO8LkQazEVhG+CfOAL8QfPKCzo76Z
Ulh+sRG7kn5tB3bk6Q7hZ8skj1E4aK24wyGLep+JDUGkGDFEm7eHbwBkRm/D0Ia3MmqOnhBCVTrp
r92Dy2njOoDx0QfbGPi5GnQQbGpwbKzQ0wj5a49aOJ5Hq5O1ylJKtNLdjy6MiAc2b+uBfEAKq6YF
bXfJVWRpJDnPJpCEhxw7i1p/BViRI+fcG9DlTBUhx6CALC/OKQzgFq2QJ42lL3EyinMxAJ1jxQGG
4CRaJuyPQEPcYpDdA7DJGYyFWgDImK2dABTi/jhDdo8+KTNYl9K6nNDLNf3jkBUguyGWgdszFi2D
QOJmBJEmacJLlSVFKY9kUnLskfyxbQSyC79aANiCNHOCzOUFBMlCkwfoxFO7TtNU3x4gLmw5Ypnm
8M8DQFJ+1ILJYl9zCJpxP1RiCnNiJGsdcFG+yI3KemmiAxDIR8WmnbfE85drFA9She+NuG+C3can
acuF9RHdOA6W8Nud3lYq9LOtoDwFycZDiz3k3znCNcF0aeBinsOkEcyen1LbLqPfiS6HLvWntNjM
5PvmgLLoZJysE3uUVDs8Qay6imTaOljhYqH+8CMIdBRht1SyfGqkCuesMToagNtSbtEBoinkbFIT
NrOxYPEO8W5+zLbiqj8XR0H8eDkuzFjaiTvwSeU1k5IIucDpUpwU6bGpTVp7oz0+V3azBxdjRges
dC1iRjjxGqqrIny76o9pLzda7JEebs7ioLQkqZXHIfOAFo1JYUxiTnqX8p2byqbI/achYiPom9Wo
tlVyzJuLpt1wPsjk5JoimTyD4VMQCaTbHt1tdgo1kT+cWmDzKrjmk/P2QKnrfOLXvBc8OPELTvn2
9k4zbF7Wzei4fs1hqTiTvkDDD3gqy+gDngmMyl57SplEwLFzFLBZGwCVrRvc7W2ikGcjwnonAjgr
pYy8GHgEMlpp68eR7GXsYUCEaK0Z4oIRl7ozUTjpKBKYWZGVXFh839S+p+GH8pUOMrzzq/SDrNOz
KwUHNZi9+1kvcQjQgZvXSmuuKfz5cTW7k8tcMWqMooN3tNS8y6gNAWLSNEo3ol6Wcu6sT0D+a13c
30/cbI/0jPneaVt76LLRQ2Q/9aQzEVUjnCbQtSVIFSaGqDo4yb2De3AvHWt2Mzu4oMFq0ictV9x1
tkYnuk2BVakP4dnoR0jQ4Rkxa80g1doP8z/K9lEj6MD8/vC0Nqhl1EwNwdv2PFOC83Y5Ap9TmRvx
Vcw2CUdyxWOBH8CvWWXa64/VcjJ6zKVYIqzitGEzqeL6UbZuZWco6DzkcqOOnzexNkMAOIYI+4ZT
hmcQVhDgtxDuXuR9XsYQwc7RF3bsm/mPJfz+6SPAdJWxKLNnFMIaejQF9QJtK/AN5bfshwMbA51q
1d2pEM0gtvve+YZAXavTm9QGL277e9H7a4BhxOXT8C7zA0ifqX85+1k4joJNHMeHHhPefOlJxBLm
wfTggjZ/eE/klNJicAEgBrSGMoFBCOU+MEbEiUGrsguLRb8Mf20MpruU14dMHg7O8w5LhUWRCdL/
9CaMQDtx/2wQSQvv6zDGzHyj4jeF4yOqK7hmsqKg9IhQSSAb1aJ/tXJV89qmSnELsdXUB95jW9kH
jfaI3WVY+/FjTc2h9dzqqtPYSBRYzlwTvGD09NtUP6D2dBU5MPUeXKqLiRz32BrMe6PHtBFgP5+q
4XGiLFgCLttdAzrJgwr3a5HBlxZU2uz6UjZxZFcmPjldtjI8PyCYmNFqz29lsZ/ZaGXLAnIg4VFE
YjyglEX/DCoEojiYwObu6qtDGqY8kE9rzEnk0k5pvT4NlWm9Pu/1Q1xADAU6+GtO87jjv/5etrI+
pU9a9IrJ38FTHKmQ7uG9pqdhyMR2uUwOfyp7UAniLYLmJdE00AgY48AVAvY8w9t7ACIo7E3C+gIA
hv1Ve5ddE8ETa5/l7t3hRIWA5/z/drW/s2pzmlwu0PRySbnKqXtEJN73paMGRuogRWl7n+DFsc0U
f1JNLqP+5ijBtI0QCikudB+r5c1LTB7bOJ20YpjM0HpvwVKZtODfNlBYqr76+3pCuO2x6y6nb0wC
5ec57jhVyLu+XDVmpOsr+nRomgz07OJvz/qQiyEVoiKD1oyFsC7wGGyyL36mgDdPv/TOwcuSDA+o
Ff4AH7644sRcwbnDD72aLRflTrE7C3WhhjCMQMmHT+gBeEB8Tk5jCGGOrqCtN3e4va+E53R10Yyx
XJdhayZzsj60Puk/BkOMcmEtdsJO+B1+vNNuP+ELQtNkJPfcNfAZIs7m6S2zT/xFRH1cLWvIRELR
5Ey5I59m82cDh9s+fPa0yeQIT3Ync1dcpYRM1QbiBcKBcclmLb0S+m7YnNJXyt18WzO+8e7ms5sR
zTODiUXysplDnB6rXmd3ixbjh+7iBkx8kQHgqEfpxfL0p9vdvSYKX56K+mk1UT8SlEVZpwIGzWHm
MYP/wswrdvvxB5wNPgV813kU0dkbuiExq8T3yHBYVvdV1+9xFplMVOmRz54XUU9HmaPHCMMvU2zZ
jZ2HmkHzVvht7V67A1Ux6q4A7owNqAMBN8WcU01bdqBAHH5T0ccKTN+nJZx+nLthxFAvQvc+uftx
vTlM3sihGrvTvIoe8294NqFF8272F705A/4ZkTkJ5hadIzz9BOWFdEvlPWxz3g3VYT89Khrsf94i
5N0jrMMa879PcHYOzm1cuqVbp+/kOYTBEF2Ty+jsDIBCet6BJkxwmCPyVbtYqOv+kWg9qkKhRlAi
WlRljswYpWmXHzxc4Na4x0byuydH3IonTtptJTrPBMEYjMk+IAQh643o2co1U/v1Y7osLYEq6LkO
odgpPNe8AjttQVXLltv3MUIb0p3Msw7dBroaHBs4U+Fd7Oi2SKmKHSeWHelipCn9yjKh6pR9fNnj
P3x3usN42Ym32+/o5jcT1fw31OZbxvyaY12aR+ISAEi4w/ppd52102o4aTDpvTmTDljlnsOxGoIU
zJu00NxnNkoqzi0L3uTI7Rky7H0Av6Y70Jc1Pj5nUK8OOKugyTL7K/CqSw8cSwz3foN1EIkJEUyS
h14ZUG7qyXMAzVKCbmdURl1jGwtCQzU2YekBkIRdMtBhGXw4U3BAmPVZHyuBTpoThc79R2MSe2E4
B5O25m8xhMQvW2w6CoS7MsuhfR9fDdijdOkhVvaith025uWOLCbJRR6kcP2YLkmVIsJexZtxQghh
Ss6uQSroARSt0JiFMkUL13hjHylgSDsaP3qYUuWzD42QKT5CYrkN70xysOTBgRq8EBsOyMOjFmIm
h8rboYDtREr0mpfsGJeaya+EW0FjOQst5+E04WVJq4kJhfcG1WPaYRfhm1EH5UYMkWA+r3TkIiIf
cRn9bq5OMJ33NWQCkP6hvFc0dEjwjtDJcHu1+ae59LZYZUdBZ/PddWby5A7+OHStK2NMipti8eau
G0ogjdMhoRuL54fkOMbJ6omDEb2uCcD32j1EJFBb9Eaj2lKHXZBfAZynmw1l9PwRRFFzLDAx092X
/UDVYqHIsPazT9qbZN/wZrySDw9fe/WiXBQMFemAh6eL08q81WV0Gi2Rm0Dz4V+/jFbo6Nv2cyaz
mSMQMe3j7DlAkX7/GJJWutQisbSL0HyMVqtIQD/dm2O9oNDpf4I7lB+R8LzNiDcQ8d+52WIDg4Lc
t0GRG4DjFcKjpTPlApoi1fDy5OCsMjGjesEXXhWMsUBh6yCSvQ0WR9Pg79rm70FsuIIaNnHMZRgu
3Rd/ezMcIAFp3HbOK1PW10yaHh4MU6zCQOy7ntkfYoY3fRjYOU6nKAKRt5PwK1Z9uJ7xhvgXM+Kq
yA17m6vVxVCnMjPjcQrvezqknIa34IvmHi0umZV0r3BJum4nunTsFmX99gq/gMdJUDewM+HLHtza
rkatEfQ/rENgW5OVqTBqlFw0aj4O/RT+SOS3h7UnQBsNjtsIaiHeCveLPg0u1vAEdi7mMXveTMtb
bq5UqTkDBqZYTXwKheKNTc9UbMv62opw4AmLJ5q3WJGHpD+ktmVVs2Co1VZ3zYuRvw7s2hLAgM9j
9GVKU98w2GZgcQEnQSizXjbwtt6drNjqqr+mDyZkSpNzGtXGOVrdqK7FfqDjboLoQ4VSIlu7mxfo
LFxPA7YQvDQ2OLf9MTg/BDsJEGUY5u6dNANGYn9lOvgT5Kllrj7bs8n+TksPjvCnONJGQSQb3m2F
13UyxeDdg8KFZChPxRdCMXTQmgLw3z+YZ4JumYHeEecfmBEtSHlEALl4JzcrFfS5iSNm144i+BQU
3Xgko8ACd2jCiuFY2VuyKQtDRZhdS06Qm8ndBIiNffapBZEAbFQBLv1viwxTbQKfixlZi9sMc+2b
fthzIB6qcCRuEHtJEaBZDw047w2k68OQPmwy6Ro+dH4w6p5EhINRNwvKl7dlQCrB3yhkDM82hyLB
JwmRmNEOOY8zwh2xqBR9vey5xBbSGDjy0SSPJVgkYpuEsWwRkL1y0vkLsTFAkU811feIYTTS31e2
NFBWl2bgBR+ehcnkzKu9o3TupbeHsgTgiVZeLoUPeLxE6iImfuIMv4CDahh+6hi8LAx8fJLCWqff
EKsjOKAV2Vd8O34cGmhlPh5FErz65CGey/1Co3wCfh4eo8/FOOIfP5OkQQGK//XiKrvyEQIwoLoQ
+uTphZw17M4//od+W5pYOfsAITAAgnZycDmtrEf8olnWexxFprgti80ArAou65dvwg8hhljEqhEO
NoDUDziNXZBHPs0DnBl5ADdlgYQIFLyBE/J1BCkDQJlci9GAjyuEcgdWUzo9A5SejozlyemeyFii
Qxdo96PDH0zD8x/fJA15Z4p3HslNYMpYzQEIyjNHN8lcCW2HwSldx5+Td9/IeEFaHqAhqeoOJhHB
aZZFCOnYUgvNdUlrxbKScDsE3UKBxi4WKPApfGYd8JHyMuMU+ppPV+ZJEUpiD4M7ISR1UH/DH8Fp
aMKDfjsYX65kcOqbdxhcGXSYOzNx5ntdXBL7GgWNh3ePySRt96s+OV2oFLvx14sOq67d9UrjEE2/
5FMLoApB3+yuckEqv4Qi7Zh65r7ADmKNDR1Lpy4t7JS96RvSCDKJjDgUvazpeNLPXYxMhl85HmWa
aZBZTcMH29+K9Lf9ZOMGB+A7udDBt3hXTA2nV1id8DiocsDB8BWRDff+l2N4xYbLt27qkq0sHd7Z
k1Y5h5UVXwCNgBCpwxz9FTqmHrB2YMHFUBiyhivc/XQncyohgp6gjjm67Ifkp8otMRzAWc3ZPdfQ
QM/UhQeqMGYJNwotWauQFathDg/OjBEvIGzdYvoQtIlFVjxoFByewwoaS48tQWok1r/QScQVBUzH
CK/GgudoabKixEKbNckCnb0sJG3sHThKSXdBCTMcSp5WrYcUOVfcIXlYPN+gMot9iiwZqSDG4JMR
LtuqR4EVUr/JH9tG3zs54ouRJBKvih4HejtzE3gsOKFbSPCJLQmp/sRsDR3NcI3SdFWMH4mkTsBi
qr3wjcgUN3/JZLrP6Fr70KZaEL6cw97scacuvhKe8X0Jc6aWTG14vjkVHfkYo014A+qZi7YvrU+M
hgTkr3n1ugykC4iN9nFdgXExL/xw7R7gmGsxIkO6udc+UtEOkF/zrFPTWrVThC/7xcIG/GS/TiW4
L5jrespAkWY5RvqtZwGWDsFIlsIJ47AHhxaTiwvwEwewsSDglWKdzPYM8DU52xHLScixcenQokPv
2krLyRlMY79nTs0OdP4TBzPBFyVyombWVXsDZ1bB/ZFoP7ZftnGDYWeKL+JNW1uY5uFSiSmCuOWg
L6FtYxsnBkrmahjgDP7Nv7T+Qon72azP57e1SbzjuYeMByzE3ZApYJeZJGb/fOoR21VjNqHO77rb
SWjcsRWj54Tfq5gWC2jSRzoH/RyJG76PDom2u0+MPwv3nzIcAnA4Q+8E8TfXIFN/ENyM1Ki95Tes
XzDT7xzsOOhuu+P+E+mM9r1rzYRfLtyBsQ/NuPR8+qulSZ2M7f+40bTaEHa+bInAfI3SUZJO0ghI
T3ubk2eu81XZLzvR06kPlqo4D+DApgaxo8rNH4/12TIZK7ODwla0B7wQhWEVtBrODZApODMYyVKZ
a8EW4OhWnvQvRaj4dzyoj1dBVHm4zaZD0nqdflJAjWnf3zOW90v3AOnog9aYPvNVI8D+xh1IgYm7
GHCrjgt4hfg6bQJ215PbuOsV4mBI/YxrqPPYP6m5gc731DLspWzGe0DLpVkDGoF8CS3yOSxCdh4A
tyuLkPhgiCGG/gHpNwtPWlnVulGd4O3HHECYMDIL5p3qq4xBH0AdLgJg+UeI9x2+YLpzqo/WZpzP
uLDJBHn8Zbu48sAR3cXfgyZfmdPhp88cj3gF+k0BnNtbPvbHlf7APvx9eJt7WuOtCEFLGL8fvzG6
wfmH+8F88cqwpQG/ACgLCdVDOKNMGvvJ3hKgDp2GzAKm8g23Qg6ntFsa70o7D4LvCfE6E3uzyJrr
4u9NJXEyi4rL/2L7b+w+7jt+cK2oqZl4vbQWXVgDZvLHFzYPeP0V3FAYYjkKAcYiNO7gdnwD4LhX
jXkPpTI30uKfrTtFnDotbEY9EmAhQRbZGaourSvT0/vfaZh7vCWnpKy96VL/HRYnobguKIKnUvBf
0j1TD5hFVShUqaajrGtfmt0coYBoH7iLnMxdFWCNzyT76GXTaLX++muZlwgJ5B1+wFsUwN7NK/lC
6fB6q3ILq4LeyGPwy9nN68PCZZ6yR3+EfL0c9+iLEKCXbqBaJ8heXxw8LmPxqEOUIpX1lZ4oT26u
ij0hrmTd3W3c2uGKMW9a/c3Arsyb29lgbZCvLu4B4JhwJgGpLy5ICRb6nN1Bg7COHkEq+IZ2zKJn
VLBbrHfLFmYVqerM4+QmnxjugCFSz9cGQzsAl669TKsLeWK0WXSdmQIj5ONKxX5PFKtYDexD8gwA
h0qM7mHoIecnuU01VEizhYPwqY+gaipskocLfAX9+WM8A0aGdJjIN8TWXXW4cX66izkzHyYGw/2E
RZDrhGkvtdRpaw5wOz1SFB0ioY0hCGBcHR/sniF3BUnBzqcMk/k/tsBIL2SzV9ZCuGGYlWJqyQjh
d3/JO3nHb7tgKnZLd5fhOU5Tz8THHgNSBm3QsqWoP1kO83Vc4n0AMizP37odFJOPkUUXQ9iTXBqh
Ap6GfBMTtscfvV3KfuAbm/oBdtJNVgffWpQ7sFAEGCfOHBOOm4uDER2g1BgH5OFIz3jpH+eMRSE9
Rc26vNAj0TAyKG3R0wuj6k19eebj6if++orRoUSKyDbQaWMBmXgzbEULCEVcJdBYg+qHllK/MAhn
w2Eq26Ub/ppYFl+B4STD5eRWXkd8NsCpNT4ACHMsrZQZ0dRcNTxQkN+xumRlSMMLVZYekY3dSinR
WhCJ8kTKyy+NsPwKsF6OZFUIv+glvZGDnRk9NBNcnoIPUV5sBdk3q2wW0X4GUAGNILgZj1EfsnqR
yLSlYpkhJcTNQCDpLp3k9GM0Z1gqGPO9PgebPrnqAPD6wwdzxwTMf4c8evYr5PyOS+U3tQTzb8Ty
7Ai0+UifPJDnE5NKuOxc3N4NkO1lQ9jA0oE350Igk8vos/rZ8GSsSecWMqujgOtED58zsG8SGyxU
GGGlYEAKhvyEAl2ay5joDTQyT7PhgEOBoevFpoES4LhmNAK9ZrNEnAvWSx715xeC8rXEB/lNijqt
eIW4q4cFWidSo6dfU1RQK8QXGUPuzhldpfQpXeM30CAgocl27OFdxeBfECDdk2Ut8z/aGrbQs0nJ
gUrH4OyXsPDLagJoINIXAEs8P9mpGJ08TPSXjKsnX8bTcG9CBBiuEjH0pFFhkF067bl6oVqF48Vu
JWuIcTBLRIiXzJB5OZ4sz9l2BQt32sOCXwtrie0Tc9CPh6WqKaalUKW8npaPpYsitZtI7n7BH0+R
inIRLff4/YYhvrTbqA1tAs0INZUPEkqP/LqmbF2o9l2h2YJ5Rd8pwu0evajQ0jv6QuK4LlE5+Rc/
PhCXJkTlpKNL6ncX3wrAGZlK7h2xYKSg+oTrteiliU6N1vRsOJeeoS8N976CqbTkhNMj4Xr2pOyV
JMsatpAo0Y8OlS1SAppgodOfoj5lEo49/Gyhuhat9h0QmwpaZO/LsCHGzmL03OO2X6Ij8nCxXZaQ
dEEvH5OWtSTFBzHhFf1hDcEfHhQKRl6QQDRpQHsHFOBQpnZN4ERLHFvahgRaV8HSG7LBQrOC26QI
tYrXDxB3w+VHWGlCuHrTagNzUvHLN1mRVy7x7VwRPr+DpFzxkIi7S7vFVa6IZv/FLWJmQVfOP/JJ
REuPj9HdxVed8ECmyvDE/rGuhAxHH6vfiP782aOX9gLhPQkH5WRBu0xO9+8iiaEAvoEmYXQVfUvf
biPx51JJjBIZo2dXjA2uEGblGcL/AhuJH4cLZpeHvmAmxrMIUCfMeWaimKwZgzFOnJe68rPLoNtA
sya3SrwzxVlsYL4xaxqjkpeu/TyudwjXViJ5l8XwZMnABJObJ31UPkZQL8Q1la79iUkhEXMLvHPR
+7MarRuaBiz5eCt974e13CWutuOhqWUx4d0mOu+zNXixoD5ZC41Bj9XUdQa47h30TtZzSkzo5Gtz
cRr8Zt2TCDutGhNdZ6IN4PKjmJhAL2QkHuZj4LlJvcODYfXFmKGpl+zDSPNr0vuIgMPbmAwoVqoU
/5KxPv5n70oYEW+9b7STFwlqFzg8MJA4T3VJCehyvhiPWJLmnnxTPW6XuhKQu23l8y8QgLn3yafH
51JUC1gWtvcSUFGxtFrTipSQ3l67kzggvo6tNegGH3nlOyCcoo9gnEgqX8wVbzr5xliWUs/xZbCP
NwjUjW9ZbkivIg9IwbW+jxul/sYoze3NUPcjIKk4yGSR8F4ndBz+cFHaD3uMthGj8qMJov+2mOov
IBu0aX1zcRthNRJ4VJs4FjA4+FpoZ0xGnx27DerFPWas1ksflGf2VfiORxycGQszBKjhM36HhASL
4aZIjzpsgd2erYDPmDl5XcYLc3HrQ1fWHyArwT+ArNAHruzDOlmusGtGb0o64vWqF7n23Vaj1xx8
tU0XdPPZ9dgGqdD15R+xBWjNcoiGBg0sTiPs3PKjTt7zDhfWPU2bGBXrEB1IYbQrXC9BIabPnqai
ikL7Kzye47qZ5B04RV3Uaw86I/qrG5PgC5OERqAkIomTj7v579zsJIcQwe+41I5rJH6kT/dggo7g
d67pCmAmZU/mWK05kjtawUbwxC6Bf6/II436iRo91tJNbH+aXKHOggqjqmMURJ/I4cNsSDj4SO0g
GMrX+86f4Ff0bI8psFmOIB2/EjkQRYy0tGVraf82b8W7uvtEHCl4dAQPu7vPlWzYssd2ARY4DOAO
sUc+Jy1YKeydb+4AI1jcTGTb5Jow9FXsNpGkKWJtOtp+2EsZ1lK2MheHBcKWNYN3u0Q7Qj97DhTc
rjEFsApLLnwDKmlJYjtQIKJoeMMfPgUM/p/v+AN58ZKH31PCOpmIrc41EO/v+4wJ2bwPgs7ZrcQz
MccR+w6ZHd1h1BYgICpkVBnp7pPwGB0xW+nYJJJwyprAs1dySx7mA3BHluyBkXJr2AQQuAYCCiwX
udsavjakEAwfu9zFN3EfXfDVYL8jgnOCm0ZcWT4iJu42lxw4iomz/EGIvbmreDIcl9YeJMFuJgTa
QtBt817QW1FUMB54B6qHWcCkjlmDEH65cOiHOfoProBESoKpq3sIGv7HazDPD8suNUDBxRJqsKwS
of+WXnvYa2mDPYgAXha/d1jS6ZqQpoCx6fal6tDbc0g2fo+fMPA+/jISSKQxMug8cW/PQF9/+kQG
hVRTuxQeXfxPW/xvNkpvJ19FdOkUH9udeN6emZTB++GvjlT1cJUE0Wz6P9qWVEPtX0XEGqA7FlIc
6ndo53wVYfmIBgB0jfEGXQGGRlRMUFQXADi59xYq7ZOWkQxZVAQ1Ba1qpcJrZcgk/UxO+fTSV8Jg
kZIY0YJ5HF/cgDkZB7Wkhu1eJgF+Y+lzYEMaQI07lbnKccJNELYwK6CLMASYZ3tzBtgSMVTmLelC
CIcDPxY+kzxev4Zap9dB+XmxGN+btFsX2oUX/Ueh1y62A7RWSy2LpL/T5rkGig2lhatAm42gX+pW
6vlQQcLwMSi9m/iKtRjZRPAPhe0KY5dyWxqQO8WaVIeKz+SRv6UbIZ0OG211EwkOstvyKCCatUaq
ARbsMb4Q/lu88zK4FEbND4LThkDJILaTNnSemg7kBWd01DTOyWC3nDHdm1UmZKgr2HEPmPfitm2y
cWY90kKFoADHAFFBcoEG7V/jzrQ4ySzx9Ufujn6aC91TcUh86HmrLCu3FSqE6K5qq+w5pFUGgkBV
ekwbYOMZrV8DpRS1Gfev43SmSHF16DZoxmjdwACE+lkiBKBmFzcomSRDB3/D/satyQXG6lFEUhm2
2LIYW8i2wmZHEY4JfhsU/mA3cbnKKYLB7thLXTX5R1dqj+T1n2s4eujAB6NcsfbpAGgLL9HRgOPP
anwooD+4uGTgO/wdbkLMVYeHI5wM3ob0WoT80ia3bHy3B/AqT9h0XlGe0Ypz5NPeUfnZGu0ynJyg
5Ulz2NwQ34YDxv33RYJe+KLM14JEvGtxEhYjU4zt8c4XGT03xcZM86Ulqnskff5PhEPEf3FUJQUH
Or6aYuQ++pv2ENt3PVHav0UGxQdhg2sw9F1afIEKkjOWmfGboyes/Nf6iBGDd7CSvxHjwNH076Jf
whY1wfA+fFQaQTspuX+MZvXvGhESAbc9MOMyJMw2xpaRbKaTR7l0tR52ezouhrdFby2FRoMLuRbL
45On9s06665x4G2sx48QQ+OLSaSi84TBTaFxWTzDSkG9ecHQ+rKo/15AaBSrzGeIs2n5sCa5k5Qb
Ta0zx/PTLWnqpg3sSXoJebOQkHHVxLAn6UUPbpPO1WgO6y3qL7jutvhhDlbKllT053xp9cLpBoMY
G8aSlWjmNKOLTNFeE0nSjcE3jrWkAuASWW/UtA9HxCDSk18haMPYsMqbyBFNs5/24jNjDzFZh98+
hTwjSp1GKJLsFdEnDNt59ucygwnmzc2ZPUblA1q7/fYDnHieBHPz97gybyVWEONIr97cC+taa6wC
vOhKWmHzMsO1D3c8wXt4rS7WiWAxM9I/wxryKiCPOuQbQAZZG7zUi3sO6Xw+sIMADRypWEAbTG/S
fjoIW8zO8dQUM2ewobMWDXaiEv2gEB6VYwAS2TFOFvtlK7yap1nuH6A9GSltPjvSb7Sepr+tiu1M
j1jx+y282RGSSUi6T3aM27wiiBNuzgHeThNuAjL1DrP9AW77jZ0493vMkSFCWl4RHmLacYvuvbD1
1c57zF8RCK7wKPFS8A/+wZHf3VL6aFv1ZXcTVWC2ms9XCMkibEjBAFbHUc9u65DR2d2YIBWirVwp
3IFZAzpcnjQt1LCzSp+aMARrJt5cugU2VQmhOk86iy5NRtBdQHDqD/vDDoYoAj20wrYJlMEEGY7F
W7S194j4gNOYxwC9xmTEsxSMppdgs3fJgTKmxaTJoQHAcoZ63+cak2wBl95ueRVhEfbXw0bQZWBm
TucBLqbjy3g55I+nsRls5OZZgxjfR/pMvt2pjU6gxR47le2DTB2GGqojfIcMooMtA8DT3MuKRZ1m
L06JJRa9dsS/cSn/mGgwWdGVQNBmaMfkgXO+te3SEkmCaTfdoDBxZP2JENQNcz1PsCqQIYG5zcBT
ffyzJx83g+uOa6d4xQWwSyIyG2FmRC8M082rx1mWIcVwHNjhKYgaMNfDNSPnl3nagw80y13QCQbY
eN5TCNQ+xFYok30eYTYjdGsZKhnNA8H1emyJYm5qZR2+a68cqX4bOQBFuNn769LZcRp6fI+QEcDf
hL4P1iXcKsHDbukbf5kLTMi2WaYHH8pFgUgZsaeI/S7jVRvA/xVF88oEy4JVpkXsxeRATHqiBJE3
10UJsMkTkDOjQQsXv3kCuVi1NuUOBh9ORV5ql08q7xuzqSOEisA9jUFyInLNltwOxjk07lg53yQP
QayT8YncNOe48LKR/0kINn+HZIQtfNTTk76xdEcDfW9jTpxAPR6hPdEQfhC9N4A7w6D8N5tAGlKx
cOY3+JukYfAs8j5Bj6SSaZmycSlMlnhoOqBxdkrcHa0K2Knu9C2PSgFqLfoQ1XRgQaR9kVHcYaAI
zxwkLMUdhIKNkoJeoD2SyqN0IBgXcPdSlDMwblzHI3l6wflsxNSV4iWyFc5/A9jIcHaUihzD+4mw
IO9UwPuJiPtP0+0WigCIe2dpvCl5ILbYYPvvkPsMgs4g7pn2Wc4ythX7jIN2pjpG23gzeNx5+EBD
a/fUxkPWOL+sDjPaq6HCDbwaJUxU6vqx6La/aG6KqJp0+MyO6IZ48KVQumyhbo2f8IUxyhgXmN+C
bGKnArjIZslG3m8ne/djfYBJXxjqKvad7boRivymM8N6aNIjCIqKKE8kbiSYtuMn1SBrQQy+G/rf
BcN8N2lHCIWi/lbFTQJ/6angmqKewYR6hH5HtrJ/eyP6LgZWd69vNZEudIgzeViv+Ga1ugbc4hxT
Ft6mXfSDEvrRYFSuexCIceloiZmLEBmh1XKNwHCZULyy/jQtAF6X/CUF9hDBiwgzBR8UpPzHKYwA
94xUdZg0xcdNx2HczZ5APQmwjHElcyyG7mbGPGzcNN6ISQGv4dg8YFWq1nP8jnL8zIz9HIl67pRu
34rk4f+4ylvDCve9gjpfBl12wA3heLgBc8uUYLV6BseRvO06WG7OqtZWvAPP1HIDdwcWFftMw0a9
yhH4CGCeiYnvBSYYlfbPUvgRrK6UxQcnd1rcLGT9sKxMzka42Y5g6HJXcdsV2PwdM+VlrTtNeLoD
Y+uj0EQVqdH/3w1/kDL0Am9bgCboz+gZtS08+sx1g79j7mh2rbaxKFfH5DAS1aIavwxDXTC2nhAW
pyxa7k2apht+dqQF6DEKb+pAFroUkcKw5ccEPzIzhJcir9QiIwxq42Ermoge7bI4PPQMUJ/JlSUY
HUEcaf3svdPkMQ+6G2zRhDIMcgGz5sTjI+lUVDAQXCbCAfsCanV2BH8PaxCqBaQcs7PqYnJmSHoA
2Iu5XkBH+SGiMtkXXSRlD4SOOlz+IUGNnl7jzST2Dt8hUZKHz4gVDdS0Jy5Bl3XXbVjNCNgY9W4/
IQZM4OCedHySJuVW8wcNM4YZFM4vUrleVp2cKIdACwyfaUipfdP2+IHXAGfNrpboKt4CBg0wKVeY
BoijLe+FOTVDyA+CeQWc8LFSIBWgJSFzT9G7N3DGxQAkQJBMtKfi64iPKHU/npKvFiyJN58P/VOY
mX6XVyys1hYsBQ/Zh3NCPYLrkAyUMC1wnjdDJfV8XUChuePppUDMhjDx0vgNlk8N3jXQXgcHIxF8
qTcDt6xe63/XoxvVPo/STT//7baYdqF+xyzYgv+9zh/aNaMjOJ9MZsn7FFbfvDE6Z3jjnNEwfrRC
5bHDYaw5rd8WD6B3QOZzD+u1dAcN/TM9LF4drUmazx8fym+/cFROxvJonSvgCiOPhSR/ahjCXWPk
KpMJe7fTPUZHeA17/E9ZQ61X6PDOcb5gcEx0Fl1ARTy2+93rbag+f0yD+P8zzb0GL0Ib2P37Uvql
rSxreEjP9QHopH1WXI7uF5wqq8IUAMe7XdeLOlZEmuTDPY7enP4i+rP/0DVKgl8v/HqHFdVvCEnN
lT3NdM70j8tERzK2IcZ0RJJQEDBgNAPOLsV9WgOK77/Ny3tro78xEewEiy+NvpsTBqu1EyJNxJmf
bZSEMFiibpfy0hWZDVuCsL1zJ8qT/agRf7Fs5FgUbwSRPQbUSjhFwlz9eiWW1zKOR4mS0Huuusj6
D47U2hS7zg2yjLP0H1SVvRVCKAgeS1ieMLQxhGpy3K/b2Xvx/avsE1PbI0veLF0FK2zsEqSolYkl
I5HFmW3oMcds5eRek1VlUg+U/7F0XluKalsYfiLHMIu35CgSVPTGYSgBFRPmp9/ftPfpM3pXVVuI
ixVm+IPexcZhg5Y8B8dlSsvTfbp3NjZixmZG3Fk555QYjsbWUHLwh3Nkb5TGqkjnn5DX7cpL6I+y
oV5Wd2oRmOG5l1FnSq/naezjLhnk1+ia91Vnen5qR1uQUT16lSSsyfsNv/hGq/8O9BcIAdwTdR8d
3eEZNOd7Uhgk3hrBz9FA4YpZ0ZksvSeUpLBiLNpeRYyJjEE15/CRjNy70yaVs5wDWyKra9h5czDV
HBuCCRiOn0haVQQF1CUeXiS4dWmenaxDKJRLYVQiL7ZmEcJh2QkVCQlQD1BrLNWd3RGMslyU90r5
e/EIH9wGChWApAV9WyzQ3KMtBwGSs3x6o+kIlpdg/Upni6zXotrxBHqG0zrwiy+iWXQtecCnVcct
yYBWBLS84DCWQ+TL2UUMPUKCl1ZinnZc0izQdIf0ShO14tQQoY2ajjcPpocQjmCRO4BUTyQuldmC
tgwWhJMWsD8tusZJe9FdpktuIpN26xJ1Su2rwzY1oopFCUpH6pR9E1qZ5EuPNcpZkwe07h91dPyC
ANWecRF1kA58BXzZDqDCdfweNf18jniEQvGcBFlrZyemEcGd8aVVQ3S6F15m8ICKh61ZAnEtNx9s
HjBHc53do4T8PYAAIMUnetNNlekqqvbNp1qjQU8ETmCEND0KvrTz8M1TtCcICskIc4fuKg9Yn/lU
fEa1Q+wN9LUE4wD7Su/M0S6R0ieEyBcTpTTvk5rebsKqIbuQSLxPUV/v7KoejAWbK3+6fPYnHgsk
kqfVELnvDaCa7kbpGiiy+sPKaG/wA+hvKnzGKpIUdH2aWf5UWx/jvuuji31zkCEhKKuNfpinpFWg
yLLnjky4I/CGl47+m68k9ITDITq7L32ZkJVfdh2SqmdlfLISRy7ZQw6Y4UK9wN0hOk2PhOmiI39U
bzsML2w8FAKZOsVK/HnuTIMe9nxfqzFB1PpAOYXUEVR6N6n8ARnt0mRiIRGLyfWY9Gu8wWQluBkn
G2+fRUcqXly9nQ4mVFacQdDcDtjJrjp7AVc5jg4+dAFMu0vNlyKZ2ARW/iNb2t2kNgWbv/ShynBP
09J/mJuBgc+bVjJMTNxZD4vDDdaGfvzGUVUI5n20VcRtZobDr51bJ68LoUvRe5iotDHXQKjf8Fcz
WjtYx+lLf48PBy9a2n2+GRj439DPilv6VWvvWVTteXfeIjKKu/NO3KRsNIJNbPR1sNe3Su0ESMqc
Zq24FXedfomdB6JK2qaDRjIgD2WbBxeQZxcsS5S0M2rPufKZbb2y4j4D1jOKdV/nl0fNrTB1i7VY
Rd7sP1jluAqKKUo3lbKN9+ioTwB/1mO+bJr4pqx/P9oD6rvw09sAixUyJZHiQjiYiNN+UgyLS4Mo
u7RaI3E2iTGQuXglH1VJb3YZoE48wsHQuNnNuYjnl8Ef51CJb16X78vgLhZDw1gOH7pQJg6/InSL
c9JITP1Oa1xmilr7UGCyb96rhSCYghPlzQOkPvx5T+HRmIuY2H0tyrhdsOpjjPB+lkBXXO0RpOPS
PWB3HpLItPTkkHNok9nlgj8ushmYICIqhoUVPdyc7rOZmvvwEZU2Mr5r/KH964j29IhSJjEkYhiF
NjQFbUwZLiG7ZG5jC9bVrvG/BkutPiK6ezQAMTVyxfPtSAevj0bzcyt4TjzYefdjcp5IN/kaULUL
L0lvXRkDr4MBFe1F420vnQ7YO0TW7Q5wGB1DeGuImjUyCFdLjN6WzhI/ps4sR5EPE2m65AePq9OX
FW0NkY0TTgIV2I7/dQA00kFHO+5jHLtCDF7eiFEP3rpnSiDel36sRkc+YBT0+ufOJtocdO75hs8K
51s/x1yA9iht+BWtaixYAICTya2+D3rvR1ogsCh35ai5E4F7XkkD+KtLSI8RCE1YCoYMwuKth59A
riY9XTHuK/Q/pFQQMGnQ7RRX1RpDth5VzKt2BEOitTDabPGhukZlY9BIm1Ws3fY6s4WMPvh6ZPDs
hE4eFex6f/gDrfMIs7jcwJFsTUuWEiW4WYAEb6/g968Ww8Qs+Gecx0MS2fAcSyFxLmNW8NQayLGS
ySCdLNNSnKCuyIhjlY295MEoMhEtfEwe/IzygtvyOmzY6FPLoxCjP16OZp0gFrGMEvezty2fbzlm
OBH+Jr2gDec4loO6dCgvYVL0tVJlFYHJlCgMCcW/G+LPt7WULHJMJaV4oeC+9JxRn9CV+XCECWDM
bMBFitYx1Wgj3ptwn6VRHuMZxp4Sp2fNcfgHih9F8ne2WGXiJ1hp8VfeLAbrwCMgY75qsbwv5k4W
xm0Mbq4ecGEjlaZsIp8rkGcFQNggwfYKnO8AJbdU1tteB4iMdGNaaXSnTbY78clLxWlPPK6gU+I2
xdPjDfH3oyV+1TBK5MZOOvJ5pB2L9ZLsS0R+Lsjqf4w+9uLATvSl2zZaKfa+em6DBig04M0lcBH5
STGHgGtd0kEGquEBqIOSvv72BUiR27SngwWa9NgMAPBsgkoRFlnYBeEB0WGhTAdsMkwDJpLonctU
kLa7uNBx9mvrUFr1GEPDTZOuv4gmUkpSb1toEPzpso6vbthesXrE1jBkVr4wkrZb+lpQKgsUBNen
8bqOcTQY5V6NL3bN77952EMzpOm9hdbgA7rWng6rgffKZJ3SSgd5smiBM+lrzxSICdidFZ1/78M9
97VUrPxe1uFnYHhke8GHnVFJxUvypFPjF44BwBpusNDuCV9zcw+2pC8gIJDnPyeDR8Qo8mlcExTH
22muBEtS2S/rgbqC9lXUJusU+qxVI9+tFZsKDz0dLfHGuj3pTi7mQ7asRLa7PhKKADkg6rU8eg5n
lx8RpwTcGZNHJlAd4HJf0kpgt6Mszp2v2bJYhg8rxeEM1SJunY2LKUP9TTovN5vz44re2o3oErvg
TKKBTtDjhK8pg8Wd+EknBd9A9jhsBca9+ELxTlwCOayXZs75jvKgvl/LgYgprnacnfga32KEY27e
lyOyoR7Xd7tHKC4rjSPFrvGThRMy+rtxfjS0I8yKWU4SCa7Z4dQhIeJAnKAzw7rrqK2LsQTX7gDT
AJ7NchmO7jNaH0s9ZwslauEIZ2U+PQ5ICiZmxSrqYbGbAzttaC2UHvgb2LZak2HqN0V9/XU4Di7h
PXkWKD6qYV/rwXn/7bsDu7IfcXt1ja81AKR7OsxE7gHTv56QeaInjB1UqUVn6qH9WLTg5uzp9Gke
aalTM7nCU70aLzgJ0RE4j1irtOFVo8ScIS+NAQdiEn63ILsX/o5QWZYj4U4IMeGjtYYwpuFwR0UK
cg4rGgob4HncQ4+dvGmQXwO2uUrLaXbCUrBHe68DKOviXNXldJ8xca5wRb96VbMq8Q5l6XY4EfC0
cDos/pP4Z7Jrir7nMC6pzb3t3MVgke2GvUhsN0ujB36n5yMD5pT2u6vdtvt527jMOWzhZ2Db/kDI
9V6qCvuGVZ4hcvQr4/X54QRvm7P9JqCHD6rzvF57vU/AwcSwlqlyYY+9eXTTCLjGF+QFsHp+2sv5
clz94bxXB2K12CI9BAckfCSsTtjFAI9JzaNg6JDwtQTDJxUSgZh12FTYPORkr5Dh1sJ1A4kZQ+Rd
OZldRwR0qXN1tfU9xBCAFVJpt/UgFqvuplPcCW+G5N59H6ZdM9x09Rc6iLg2deK28wCwS++S4Jbw
NpSotAaQX6njpoNOECaREPMIX2GH85eKZxeMQnpHS0quaChQ/CEM5udUFhXvQPVEiT8qYtmC7hYY
N3oBe2rJXQ8XXNiIVlKGIFijOgRzDlxTu8QrmjdAmnG+ApRK7xpOIlqas1nltInRX3jWAHZedbRV
A82Nmia6i9A8ij5w99RI9+56thUF/S1NWnu7hS41JI3dTW5UQKTeWTvCYRXsNXcIehCg8oUb/+gv
qpZNHc4RGggwVGvsp4c0U2C5Ur8Vm9JfA6QUxTxp2p/inra6UCuAXlLTwJGskj0BGDGNOfifDZp0
pcOVKLDazAu4P2ASBG/dNfv4pklbtmd1LHymo0/Yst4kszQioGMZQI+RfEHOnovPLxpZOm2ZicFt
GxMFZOtIKO9QF09aQqm0a7bN+8moKYxORUCrJAmkqrb5iBNde/OkKOPTlxzShvxkjeDtvmDPPjaS
EH2J2InOx22UREfEz9bAEEtbiZ9v9t0Tx2tKMnhJUfm5Ga2Blvs53WosRNT4gJxujO2kt9nfVIpA
S6Y9JMINHGd/Zi318QbiroWBI7Pm7TY3LbhjUrSh9G9ckWfgxf3wssMAkBI0fVSfVHzOL0DPsqHI
V0yLk4vEEzyriwc83SC/Uonn48b0G8MPvTN+8ICNfAxnmA38abjCA+UxDg8WtbUuYBSnh/kgHFwa
l+CZtjuom7Sx6P8hbCVgb01DBkXwwig9SjEi/7kGRJ0UtiWiTVQgNA+pe7Ao4i8tSb1mA9HYKvy4
CfRJAt3MAzlFAxb0jcg6yTNpQBVtUX5LEjQRqQ0/TQqmspY5sINsKmpFUqSHUZFEYIkGoTeNEgRR
WxrVGyncoyYEWgNdoz5A5GxBFTN8mk2ADDDlRW3Vy8FuIeW4owohWBP5hoYPpd0SNVfRRhyI4BWG
BcUfghuiSWS/GxTIB3MR5z39arzcKnSmRo/fEhWIetabU+fMseXRaigHJkK2znJE3QcBSJTx5oAf
BHhT0FoYjgHmT6h7SssiF+2P0vwgHcAiT+BaJJ8Z1HcB4jC2ERCQIroIEkT4KWcdWYhx1y83Qu5D
fyhGxY1Hj64D/d5lJl/T0qEMRhs3ibYoeEHQAM6CAQStRWNmJKymq02ptaHfF8f4xJJpqsqa4tWN
XiStQQTteZDaJYDHwWZTQhgRtD/9RohNAsmn2uOKj/xepbJHw8kd/XTHmsD9YZJT5GgIR9GeD9z7
aHUZNQHCCHFaOk3MNR/N4Gz+kv4hNyQamtJLpJNPaZ/q0kWdDz/YEAJoh8jnX6Z7NoNiVDkibfdC
Z0uo4mc/T0nn3X5CL/ipkevTQyKbzVVrMKKJS5prDQ1Cjw2rkUAaxIX6Rw2ggnFoWaSzvziYYz9A
I51gnYBafusQxCS78cGiOWV1dZZnXGp849wJeNAUoI5BjXYCE4I2DqVJ4aJ5GUcK/0EQSxgGZWKj
uaYlE8hVyMoltPkiCoFPhlCqg/902yCqsodL0xV4Bij7hIHqaM+p4Wo0fGEkiyjCjpq96jHLPhgI
0K7WkiFPpUkDe4dYGLB85Id1JMMe6OJryEbgSXecMHdoDbLGkuOiMrueMvvSDu7TxhTaDYyCO32n
2H1w3rQo2NKusxjw0Ql7iZYL6fSfjG4rerXU2X331hDVI9gTdiqVpIJek7STYMziDMl/6FrxvFby
gClB0uqqdA2zSLk2ZTHUBKIJ+//LcfmINPLgzszd7gy5KTF08bbTKYA9dXumrbpre+gZcdLQEpVi
asexk7v1w1bCDoWixxbBR5O+bZujQyq+0v6a+ytRdaCWYg1ckc/rMfGF/jrzmT3zFjrdT4PDReQa
4HTwMiYeFU7rD+YPAJ2lzh5IR02UcG0AkJQCmbouNFXbpYmNCgHCgDp9MT1xRQ4PxQg6iMLsQBmC
RyblUHcC/0OeJ0ffyB8JVAk8ygTVFrYGA5gJHITVORXjVoG4CHnkpKpgSiBx0NSBbDS0uJrFUSfs
lxXl3IS+vFBHXHnCv+cb6Rp4pwd/5yqXYcG5LjAP8HkMuLqjYK2xaBN2xEsg1i609GzuDi6bPpFt
1x2CAkDCS9PKFIoIEioDtMAiDRcFje5cD6L6QJ2yMzCdRNJUHHnA5Kp0qdi/a3ZNKrfUStGbpofN
9AIRiFoYkpk8LkDULHAOVNjxsonv3J72IFgQCB2YPNuesusbTba3HeEEVdydBGPs4h5uKRnvzh8Q
3i9izuBrEsAJCv6Xngkc7WuGDdWkJynfiKg+ciV6vcKYEUUgn9IFgFhOAYnwiPTYjDUgrH1DVGmA
paGozvnDbt5AtnCLbKiOikuMZw3CX3sOiv7oQf8K4ule5VhitW2lHl+gSy3+LFMu3LCZrsiH0VAE
4CnoVzynPMH9cjTY0F5sGn5oBRpdzpmxAiyOocWKYzAv/kB8GjCaa6AG1jKGcBUi7f5SaaTtJ4CF
r2IiMXQUzp/1AAh8y+AEIOarkSZtjB813EQ6WR8RvPsnTbiMgTYSdNPpx1owADJiCvSHGntwgYCB
YENzLfBQWmwwdRBqKFy+aK4LgxN9zymyj5osTLjhNMO+ikEzA66M+bpZbxZ5cFyI1sZhb57cY3QC
Fmhy6ggFS6hWNyJTyu9HuIE3YES0R8wmmmlGHfZnz6Ay6Z/kWduu78x6PIxpNLMHCFdLAVJJ2/xk
vBJgUN/girMOTaUyO9pHA3YfMYa+pF5AcXxaAD6hsF9T48fGPm2zs7QMaH8Peg/0/wuvZZxNdzJq
E/YcxqKV2dQVCn3uYEdLG2ggaARC6MrvRXtFo679MK8E4oIialmiFnNmz7sTEiM2gpbMGfIWHbAO
EfePeW/1LHobVu2AWqD0biHKZ8LcO4xFjfSlczAJn0rCpR4qYGAzORdYjhfiYWGgyS57hHZWzq9b
iHFv2G/qkQAT4yuzzYgQbq9Wy0wOytEoT29TkUwbWLS8CMmVsEHtn5ujSSNqko8M6AymtDcsXodB
bTaTq37w+TRmsRvI2SaO4K+LOqZFSXtHgn2U9pEdE7p/Oa6dOr2mMkqXUUGNEVnVobVCZ+ZKpPDR
V6IYPrT6mYzkc4rOOD9Fu+xNLCkmAVTqVeAyL/ZA0RXBVpre23z1SGmk8WdSqJMX5xqHC1tUNJXt
A80uVhoJHDD1X5VE2C2ytl+aUAQ6YH67IwVyc2ecEyPZbSrB8L0hRR+QSXCg13bm51kXdI0vF7py
Ok4afi5iA8RPNJ3hpIKlAQfVj9HlXQsOW4R9BTxM+sJGFLHg0eUfsixKEDqi8CsAaNKn5pKjBYUC
Rod1AsanDPcL5m5ib7UG6jYKRwQgZlpUnIZCweOoJiiMzoLtQe2UvlYCpI4Q6EE3ZwUkiJ7ihy8n
LW0+4WwgelL3WOAI7/Gcvg00x64+bRqEXvXmxqdqP54NrJn/dIdUXZg2UKaBkAk8SfzyZrODo2BB
BMitJ40M5uvTver9lP6x5JNK0nJ/p/D8iQDfyyaSjTw5JuTAXtpzYUaCMEKzUjvfVDuZH9mHUXVM
uuuJn2N87K/u1hsMkXXHogIQzFqLZDd94o8p5QQOvigCIPBZY3Hw90Hxw4Jx4hUTBcTGY9fCAg6z
z/NoCQF+0wpPPnKgpsDtRWHvbvaNfH2DNUCQDYeA6LunV14vPQ/Ucla0zDtnxMOEtteWtiAOGOMX
uxIbzynS0NgFy8PxRYyPHMevnND4lfpiBVIvDeel9wEfgfgrnUVXmXWEl9jQp1gDS327NvRdpXdW
LnPAboOQIgUQTRfOADD5U5zijDZSd2cALXwgyiXO0D45WNb6V/RcRVl1PyFe/7UHRWYaiLwGQMLb
T3owS0gG5vu/fVATqIjpL7xFhs15hm0j60aU3EsDf52z9kdHRqE6ftYGS3XQ1heL7Y66TcWjsAGi
YF6nLsw3XKGU+0LURqqaaiecgrmZslYCCAUPMheeBJn3cgIMZCQ+g1ingsKzL7TZRLFJrD2sPynL
rc1FhhtQucKZM6LT4yLDvCF6KwmLm+HDjB9GSzz+9vTmR0zF0YDWQiM7jtd9rXIX1YjTntDrSE4t
wcKDxcvmYx1pUY75VN9ZHYBFpkiE0SeiDOh6O5z3qCL8/Gq08+5ttrhvpHQgZR23wEPcCykaLqy7
h+FNcVrbIlgjCeDNMZ1jOAAiTcnzRf9C6MceGZjd96Kh7lHwpelgmJzLuk77Q+9lHY769BK+PeG/
BEPYMeBfaEmgM5aF1PTNBVxR9DWklk3F9ld/+kvpXEiF631XU8o5ooQm5Jdyh2u920Vp7A6QEsIU
hmLLhRCnUE684kSsLBhHBB1glOYoxuer2rh3eLEwa3qgaHhxhn5kQp0OjnjWjwYJFoZJvVsuBHME
MZEKro776T27guE5+jdM54SFJSo+wu38UPlAMd4oKEQdnS4z6J+4xdEphcjGW3xcbGFFauJOLVBe
gGAF1W9JXt+m1PMokvGbXRNuiUgzPjdvNCyPDuXE76YX7lG6alq4pG2AUeF0efR7ofBpkdEP32a5
QsoNRfqsb5FJwzlVWOc4oD1NPDixWGNgb+rhJUAhnJcPFCrI3fjUe6fX4t5+fzBT5r0woiKNZhQA
m+yeG27m5XZa6gfhwSPWyhCTYI1lhwqKrzJ5YeL8QEvFHSZ75inZHD5EN32Q3M37RtzXsIVGtrLa
DWia03G4Oog+hf3gDkWNFnRlNBloYEzLRQuVl8NUCfoLfEPbdOfwZ911DuZygZ32DkHK847lgg+H
w+9eckRBC+dsP5BY4kL8n49335RTcEx4CuEnSkEUig/2BcmVd7y8ze4CpUrsIp0HqES7GenHHAIP
skFoezTs1h3A1nf7ZB+a9JDk0L/JwL9sBj7SvAv4lm4XIY9xziFvVsDdaLZNzlTL8dCDCFdTs7ia
TwIad7m6/2QSmwt2xT1i8ZCts+tQaHVm7TZBqpoDKqwGb/QNlbfaJy4u1C9tb7h6QbUrfGXCWyFs
kECwDm6bT8SnYYghTkUMB5QroEYML8YAdl1oe9jFST9SFstFJykovVJ73igB6lK7J2Io76z70XDt
ZOAAhxXoiuEV2sH0xxhuaBceRm8iEquV1dMTJgSsN2FXiTZAbg4c4ZUhOzDx3Qi0GYH3k0/fUwO6
q0UYEtFLIUjEBGojOGsLXG1Z3YKQQRaJPZiY386mL+JDfxWxUUs3hTgfx+eum71TWpmLnFqJF2RU
oLkmYiJq06E+Ru+AXvFMuGbYSJSigvjRuCwLjfB8IbtErf4ol7aTe/RGDuwQFOzp6pJPLAiZOF6k
1+6YIRoyU5JKACC+2Pq9EC18o6qacZg0yTPdZIfigfqn+itUwEiEbPClhATeiqDPpW/No5LDbABc
Vz4biQttZPQvbGUlzrF2VwDF7K0adwpEr7KRIJKSpLnjB03tNK4j3MHEo/ukD2ZPqnlaK6Ud49KF
4fj70rZBT0rvu2iq8hxR9IbC1nQBKIITFLNsprayUETitRJFNLL/QmevwWsdUQONocF2j1AQm/Ui
he/ZBN4x5YHz+nz63TxNnBDl8H5uBtw/WnP+MCmcw25w1dsF+Mk3htlZB8sdpwFQh4Vf7dg/qNdB
rWP1yMxiVrWtXnLCN7kFS+ulNyiWE7SyB2VMt0HCzhDAU2YZPzktpzcTvR2Le+0vmlFXfp3NTpiK
Qo1ku96J0rh0Q4gynhtBorYjvjwNSUnzr/3Mmmw5gKPFnP6SFf4JAqwop7lta0h+73Y4oxs3Qwn4
rHfzSgrYpYUic0Ri0OWfJIiwJCd7/8zGz/ty8V7yDRv2koMrakfsnCywB0fZhUSRd2Yrz95oxAlR
UVlImwazIF2csz+uXLNhtwPhtkHBBnrqNq0S9BqnCaerQF7ZMzjRBf7ZU0XssuEBSz36/UiY4reN
KMz+wLKdhFuDY1mcYbqJkhG1SU2jOqaBWKOQsHIT2/ZoAB2dTIwKQIDt7JHGpKVOMXJJsCmnZLpH
qs2vGSh77IgnKF1QrLAJCbfivvSPm17Gi7CO1gtOB96aRYhdDZETrFe+Z5lTf1pqmR5I0+Zl0Hl8
jpmYLCoagfvEuZiv4IIMKO1R/sjWIMDdrsXegxthyYd/HHVGttw12SNE1h8fGqJ26A3+Fulq5ABI
inNzJ6yDF/ly8ZckVBWGWwzRYgx1Kd8nhAW7ZAhdkrsj2dU7L4yCRalrKgEZawqjAvTwAj4xL5XC
rYxaEIQYKAcmttBChc6m0XRAfezB2VeR2xuQKB7uNooiJBqk8CZw55ueceHF2pECoWly6A/UYEqU
yIs9JJFIvL0pYYwXoOdEfh1Bj6aPFp7VoGuErDLPO3y5A0UDyKejGMb/ssBDy0m1IQxqgR6swaBQ
GFCzxeI2fmKrItBm6MD6ViQVRZsoslGq5k2knLHgmqhzv7mvwuF1ZsvvYyhAe9jObek7S/SU6dFO
1zzYvj9b9XD9CtJFGCwySlW26P5o6CWxHYGRvagmMoYSXlPhqUYAqgVaslg3J69Rj3+6EqKgYJaC
e3LQkUDsqm0FV20AR/9opkEAopt2PNT1rx2fwqvllBM6geADVDJUNtf4jNIt30GXko7w+GZYcDIO
FmhTaV3M+CcgOtK+ryxn41gGuanB7xINmsxJQkMvBskTojJr8hCw29BGKiVa8A4YlDsw6VQSdN9X
Y7AL8eZAQZIbnQm1TyH+MYcjmPRuaAYXf0opNuDNwGq8xjScfMAT8SWpo9eoZKQQWlu6Q/U4HmbX
FcCg/ZgTQQQjOvqa/XlpIYlB25RFNkg43VKOh2gg5V2edY0ZuJdtqU3uIiIoTgMqWowpJswMH1Ur
PWAOMuYcNDFUuJFlIfFm8ujZhkVdjAnF3KpEYjKTciIZAK5I0tTweGJMcirJKFEa7Dtg4L3f5nM2
ppT0tp43pI0rshGclAFnq03a3aQkXCE0hlg1pTQV9q/4TvGtzCHGklwKdUrAXSHPNljgK4GcWRCI
NJ1Hl8bjaEWg0Ynvbswjl3lEpsJtsRbonM6orHGbyP1FZNQyP0x8Pp3C5AB2uAYq3DrNahnvwOx5
fY1ChKOm5pqNml6pYBmChQD7qxG6GZDNMyY/iwifCQGGi46cTStJpmSwSAnjgaOsUdKLtgkqQPx7
FLG4h8y7q8W7eRfGhndCtUJKgOfVkOlCF2cquzKfinHXTVwr6WtTJ/TgWmpOQ306oYh/Ulc0zTTt
+F2Dfm8DhNjL6k/vDkf0NOKRBeba1ANZ1gjzodDHloLqKNqeOe7ww5DtgCnF1zIkxK9esA5u3Dar
C80JIhP2Qh7q0eHnojAoH8l0GiMZJUKaH5mWEIBtQVUtuVCKDCCX8nTFiGxTz1ENDVgHgZOy2j5A
YDRZc6IuwoxTNAaf6EtnF9U9zijQIgQyPDDZoCWpfRhB0JEtL9NRGWRREX7JTsK862yaFFKbBviB
AA0707lOUh42qQaPQzpvJ6dliupAQUaYMsGg6QfhvcWSkKcl2xTTS6D0zJnf1GUkGBbnTzREoH5I
eBLW7HE0037JXgv9EMAVYaleo46XoqH61U3mEQKl3IGZOswSJJMcMw05gBZftkpe2wEJF0hKDMoF
Z1qARzThCUz5I82Z0Fkw9qCPavWIpmjAh1m3VIJBYJM89DQtkqvGBdepwOGOiUNqftLPLqj5XHyt
Fi1ugdKPPJl1wAfJTKbbVeOB0MzgqcjDbekB2wDLhstTbQb6ZSGbbQRsQXsGVm5PX5jAw9RYM/gL
lKDpsANxcwjREGB8QBWk5wmDBzoJeLp0bYla+ajM6ylHEzk7lXtTHjGPQrBML+Y2j4mZAcyVZcWM
zJBJZecV8ZQaEFccWz7FOMuP49Qx6Sb3DNrGfw3tC/R4dqBJvGQr3uud2YMZm9vrAFSXgHuYJRxC
Mrl5W/BMvFtMySnmnysjZVxH4PF4HjGPUsCJvClyt6b6NzB4OoIJiofGH59SngxxEBdajgF8cJVZ
zFN666YDTgc0CCAf7m9sObETmjJCqnXgc/HvjqWC2Pe59z3gGfATnspC4z7NJZjcWLVm8kuCrgAO
ujFVOQFljIHA8XxiXx2xYGScwoEXXifiQcxMMURjpbaOYarGR6JzpwS1xq7zAXTFRDxZW8peW5rP
nLrs7imTBqBYCpIrTB+TNOTkJt/iPsBrgf76cD3mkYViuMw3YR8+dTBhQ5OL7UQzzSMNIbAgOmgb
C1bukAOGRqG22ag0h/jk8nuMZhrzH5MZxBOUusTZksXW4hNYAD1m0ppk4BHjAbDGuhGNlUw4QGRN
ZsifIGiwZ+veIo3pPGKGZfH4Aax1fLJWl+F0oI0wXZ0UqNt5lAU6553UKDieeEDAzfhophk3DCek
OBQQsv6/ZjP2F1HMDETbqbYYroVojvY2F/IFPJH3bCNsGCIzz3R8ksdlgESbrsBn7vp5l69QDCH4
uhG3SnmBBocE+BQ+tJ+qCV+QXdDrKdU3p6eYjFwNwv83Al6fnZx6HKdIf3GtqQRCkjJcd5RE3qYC
Y6yc4tzOKdEnXhQt1h6bqWgOvCkzSrlG6iFSy7hL9E+tRQlapGGE2tRNyIhEe6lhf5EZy0eH6XlX
Q4Z0lAC2ozLqk+uS7iik6flUigcRtYBf4tS1FAoc5FRHXZngIpI9AUldtCcYfPILYFdDKU7chiq6
N1/KIH75kYyL4ZqgKxLgxkyWImWQwv+Qkt2InSkNoVZSjmhdfrc3SjnvTQ1jG8Yh2yElok0fBBjl
a3KgQfKJ+gGfwBfnwD6nGDc4a5yQn3bFJ/blopGB3IKkV2Q+M9xpoFsklNDJIi56DpgZWy5api0j
EfDCDsoDuIfl6Bnk5uSKKV50h7wq40kTi31c9NJ29H3oXq8mLJDdoIBfbSDoSzNP+BpbFl94Mpk4
xPxhyjn61sHchtmU0t7JbKhojBgQiSHKro6omkD3aNLsVnCJl85XG/5gQbhAqE4xsW0nW7z5dAps
UhegjizFO45Hj0n5zg4rSR2uI8Vdusr0AEaOvR2f8lKVqp1UEMCBs9dcyYj3bBZAwcYOi0ADeQxQ
kRnLKhMrXYGeUAkelweRjyWBOVPEVhCxEfMbZIkyeJNpj/geZqEOERBkJ/k0eU3XuHMwvE2R2amj
8I6MFmfdk+Q0pkTNcmm62AywVIl9yR3B8VXuKRSQWQdswKYrpw+w2QpU/9lav9E1o9qnXVipJFAC
zpa9vidsL/2v8fNd4GMB0rUE3HiFdDBm23yzXbDsX+TSb/IrTmz2orf6VyMlxaGoTn8rhvfJ0dzi
9ehAQdb6gm6gAJyCb4hD7nTvs28X+mB0MTZlMH67uCPwpYxTpdHEGb/V4ANodjM+OJA0aHgDeoiq
Sc2mCd6e00DuNY4h2TOKvJBilv6bBFUUOxatcv6Zs2kRgFnCAFhtLXiddllzCHmHxWvysqocT4qu
9sGVh6Igrm7qyN6+qC+iUJQ56phmUuXQguddQuCuuhx66PcyIkhlUNBCNoiV5EkBKQOKvCFCQMjr
B+OVI4qTj3oKqZRUl64whuOn5qR3sOENxDbINbTYvJgf1M0V660DwwEyh4K4VFnRPrW/yPqqP6Q1
dfqSQakF3MHhLACS3LBIFOZjaCqCMBVL87P2mpREJCEliidOM50S8PIxVVzq5z37maIdBwWWFahR
U8cLE4Q80UYkwmPp264nhcnF+2BnPwf9jxNx4Thq+jDCAzPkRj3PbqnHkOEu9BTscnCk+CQRPHbR
pAkdCpc1jjpERuhWsfV9XLZ4shYxPGI7X6yRhaOCa4kiGauL2XHh3BdwprAILo5o2/1/kElR/Zke
hEpxdQdg2vt6DCxTNNcJGsDTW7Ai+Jr2A6fbg3BjQGBz4vCSSm+Qmn9vm+ispGKPsoiTKo4cv3tS
7MKUYr74O/7lbtt5axTlTi3m7nUhI3NAyY/OAzjL6QLhKxIXMDs88V8Fn00peyYsev1hcWGQqT9i
ADT9Mxdooev0NDtsarysZx63HfMO5J678M4xFTPewSQ8pnDp3Jxi/k7Bt9rM4aX+w6u/veGoBeBd
0WOxJZE113eqYG+GyzFBiDmIHSdcrNOlwzlMJAvwl/gCqKdWJDXA1oDSBzpS2SlpEPvEfRCdF2MA
Xl+cYZpWQOB4AasPcUtf703W1C+8IKPEVIDKnLMGP08OMjRiuRoTVLvSRREhvD2cFQTjPGRU/tYS
kC0JAX9hGS6YqJeqbLnjz7yhNRBE6DvSF+yOG8aFbfALRYZAbNKFKKPCokHrHtIN8ga88uLdZ8sx
TBr1AIUevDULuITuA5FFJw0vhHzgFHrdJUikN0Vp8aQ/Adq32LKatJfo/I3OyDSKgjbGZah1kgWw
K8UX2+l5uYqKAsBE7v8gVp3AqJkvxHJwMqBEHILqj3GECgKJSgqWZ0tw4zL9WOvg6K0quAb55Eyc
+mP4zMrFksCbsVGrCbtKyrkyJegnHtUOAXYu4CeZNfPmGMyvfkPJTYcketsNIkWdP2FpJjRk95Z0
h1E55MgVnCMCCEIv3Xu59l5R79+ex/DssJalWhwhUZ0e7U9ynX9xqm/qj22uPfCaH1pnpxHspygN
gO8su9DkgamZPau4at0Q5O6GL0d3oxEI2vINHC27GH8XYxg8cqO12O8akzayXwwIM9g53dScyCpr
RcNJ7nSpvobDSW02AMX4VXb5CNTSv9MJGA8NuMwvwcM3jOZLu8+eHtSTHvwAmeQvMSAwGpyUBIVB
8E0fEdVgyYsy6V1S+blpw1I9YlhIzfgayaF5/tsr6p6MV8a4Fw+MHljv9D77IPgKCY3dI23P+0xZ
1JXQbMA8PLtPv2x6TdAAH9RhafZQCyuMPqycOG+AKEYCtu11IcnQTUwwArhzVJ61/vrLkVGoygwj
b+M5autK2xgKsK0PmTmHnkp3oL3uruml/5zLgA2iTvIIIVdfoIVftN4fEZhXQZQsaOnCFp2A6+iD
mEBjVr9rFTIWtNU/NnJ7dnPxhT/fSMVoRtCImIqKNxAASF6Qh1QQQ/He66UEqhaNN/o1qAWyc97N
kz8Mq+kRt1VRHENTmIgS8bFZb9sRmI8zgNiu0Lo+e4PtB1m/u9ojCrirHVDcd7obxQRQwqCnDagz
wtN92KcAB8igTD7rNquyCUymwZ3weYHaRKiwnEPI3A5D8w5ubgs8AggXlLhuhF7YWZkIuaO80AEd
Mpg2juoQj1ZaxUhYHIfag/261s9j+MrA8qYX+g4PB0brMsu30JmBEvQAtnx05abXzodW7vg0ahAC
Z/0Ms8VG1NshugF2fIMlsOhc9zf36X0lDxW9jul313L5GppufzO0SnRyWijv5Fik/QpsKNeITcNx
OqQZHrTcLvsBTFDM7643/VjB9uQnz49RUgpE+hao9YAWAo0Gs3RYkgkcd+SUzn4TmmkELvrzH0tn
1qSoFgThX2SEiAu+siOruKC+GK2tAu6IC/76+1XPjZnpsbsRWQ7nVGVlZkFDwdl6fJpf9rAcVh9A
+BFsbvTm6qqPnzkKxF6ojOvRw77s1wyGyZruP9BaKC1tT3CUZa5B1hqpqEGop6tUhiIW+VnfvKDP
dNZJC9oxSxf/UGkoZppYo8hjsiWrSbCkjJGE9PnN2TmGuT2IEI4QPzItIV3Kde9C6RghvXOcISBi
HZMZWHVZC83aX3vF04TX36b0TcY4KuMHI1/Th9l7dz0Y0y/BR/MxFECmXvbcHUfN7IEneXh3bpMO
+f546Hd4Prjnq56L6dbNPjGwkSSMW1dvgAnokwoQUOSquNuqr7SMXtYFnoWLBBBtv1n6iA28L84T
xjdQzWF2Xt1xTaXA697i04T1yz7ZSF6iw+4QMk9CPH+5PQvlZTpICemMmnWvZFEVMdsGskGf2BZM
E10gsiPVLU0NQdvRyU0ED+1dMXrOTpNLTJmR9eFLWOAoq5t7ZjfDlOv+RUn21u9MIgNDWR2cNyx+
9Bv2sDGLmXYxuiLcbA10bfnhAejq110+KY8sd+/dmSssgj5SzQFx1H2mbpTsMkFeBAfgMRsqRuth
fG7u+2OUil6h1kjyrbZrqOMQ1jPpp5+AzqjoEvPkeLEuRL5TCAA/H6rv5HLj69m8sLCNyQZhTBSR
VJ9aTwLhDrX7pqHoTpJHEYv8jPyRQijfkhSS/jXj2lYmVEy/8SBQqAhAdcyQhqPDL6nSXP8p1OHN
ueVYHvW/xm7OaVbYGOfgnC1d8J7+Xfp+w1XSKF8cbOZuowzaqEH14Vaxj6m64ECfPzlE1tzszj/c
zIMr6puuAW3Ee/0+IrnBPbeXHeGDICNyWhnrJnLFD4hIELTGx45+pkcWrg3+NyViWAe9g46Olkzu
oA9RtNhEa4AkKJwOM1md83hN3EHasTmuHrP37EpCyfGzvV9NSoi/LK/a9OInO3IGv6FV1nFDSMMy
8nSu4/WVo3uGKJoes/7R4s0PDuxovBHvuQ/IWRYaOmLLDs6+dIhAPENyjBLuEbEWAdeVPLOaNzQA
QfJlCKjxizW3gOGIUvXXhmjTHFbmZXr/QdE6J5j+Hdi9AAoLBWnfXmAGQFlLSoPiYMLUG+NzQrHz
Y7cm533pUVm6DZnBH9gJUOov5jASAvo9ZhCK6PbHsTRGETDZFB49HCkWQKz9IcetTGXLxOa+G5Ir
6BTU6xQyfmgOW4xGwQ/gfAg3A5eZfywDeBsj3Fn4MLH+PHFfqSaPGgcDlz71ZWVC6fGn5d6AGw6b
97gTDX+poF2g0b6WfWlbNRt4LWnfkQ5NzLrSOawMiOHjlj3fv92+dTO/SQ5f9iFEWPrHA60eJ9ii
CEWyhX0XDT919Udsm+6/9xsUNLidtMDDVEW0AEIeXxuHiQonBuLpX7+dO5Hk5rE5E5KyXg2wWbje
KDmzcB9iPNDhjc6EXb7XIvpP2G2aqmK36OW7cvYGeEp6pdWPDkx6tJYPDhl0h6B7teAybNa0J4HK
vjnBSW0bT8qzifgLY9YKMiFLbe8X5xicH5fQ8mhYlLx9MXQpxw3pOvp++pPPhqj3nEeG3yix2i8L
7IDSHTL55EJ3o4P0D8ejEskepqMk8+P8ozdQV0tWeVy1ngacdsGGuuGQyLsH+0bZ1hSvgaxJbIgh
Bxkjj5SNIwTrvxNjHnafC0Hp2htGHXzvvINmvei/M0F4LXrYMkYqprhXhKFM/OFJHJTHPVk7ZIp6
z04UG67wQg1m5Ivg0Mz9raznVwz6/u4zOWEOMyAVGiDqYS5DmA3nkBVm+f6pPagbeousnZnrG3Qs
nMSDod7aHlxcfKwzrQONQ3o5Y48r2AANxXB1FuT949FY5o2t+Ztq7WD6yEj6yRWnd7IrPt/qLwH1
yHaoOJewLMA0ecjQ6hoFScOKAi1kK7xqHbhxgDhjXxCfASSaQ0S4mH5ATe4rzpw8b23eNijwA+Sz
XIsnDu+tRU31tigw+9bGdwsASKUa8JgPFzJnFdbTeSFvXDs8pqVNvI7KG0xmhwKXxaSFFPC9U0hm
RfOanqnugdSL0BSDKNZIifLb4dNJwSPJbgb+0VLcx04017cNmSaLEnkEWcrHPdFQjCnEnR79JlRB
JN7pxVRR4q7nz+iVwBdLay9P8jVzvdjjVwF4jfTRJBeJQSq0UQ9hMcU9p6FNnqkE57Rn10mb4hMn
RE5XgvPGAM02plb2WZ8eiTKm068J2YLeuRDcOKDXl/TwbHkMERSecJqkjpWDGoPqi8K/Fcll/GaI
xWW6lRLTx32ii54cV9fdaSLgjqioryGa9I9+GGto/jL2+tp8NsyiROpirpmyRpIvoYLdYZNk32fF
iAxp9HI/iOR7m0tMDHEDEwFUcXv+bXIcQ8IZdegSrnKGKhl9m6dCG9PpabaJh3qfbhQkzq0U2pvP
mMY49BYXoypu0BkAQaub24QPsaq4IpgfkYkh5G2zHVr9YqTSIHt3PZKxirxyTaJ9ig9jJXtt1gkS
Wtab3P7wmCHa5zmyu0tUtADbs3O4fiPPJ1fY8NSNDiuUmL9VdgNyIiX84k0wQSY/fiEQxe9pfB7d
haZ35iiOq/auz8gu7eOoRzikEoO12D+5j9NjJIi6njWuodU9ZhQXMDVsJNBaRiQ2zVsX6W8xPcyG
XMDvQH+/LEnTodAal+y9VMPO9L7AJHKP5aeCodA1+I7K+cHr18bFZR2t9fOi4yHZfIDrnuB+a3F7
gSoELWiqsv13pDg3CDRugcJYjTTz3tIbJlCMr4wT43GqaPYQYxDAm0mtMLOc0c6+jTPPwSfjFk+g
Ht5oXDJW/AFRxO66at+RLhuDzdNhQDGqwgZZdl0brezMTCBybhyPDKma4JLBFwIjb+i/JnAufi6F
06ntHAJ5UlD53FxXGMW6d+xpf8UUgbG5uVHqUoJr2jc6TKjLl3eNxLWBOHec8wgS1nHpDjOVQtXz
Lcngh1YnGEWDeqjGY5Gpzgu0nTMuvIubs04yQTpru43m56k32zcIuMWvH1uNyUq1t8q4Qq7lFBV8
+mHfZPmtz84DByPzM+pMCqbnnBIV/rjtGHOVoDDqUbmGuirYmuizDugjK/donJDwGrtz2E+KUDxF
hpb0ge8TvXeXjWITfxLbElx64pywNs9/qOWXVFkc/QE0ZJyAcrwyQtcNdgAZQCaXj9/iH/EF2BRj
CMwmNo8ZMZY4euDrkalE4SUxr7J5hErWuRpPGKWMTNTDRCIa8Wo9aXZfTOnpgWI9diLh34ggmP5b
O/lf7CRu9npOqwHwFhIBjYeVbGz3ZPBe7A41gGTgDv2Sfujw5V5GtTyBLBMHMVVTLU7vaXfeyx1W
DfBtt3CVoKUffLomAoSAbkVSFhLjjcKtp22rmt6YxVC4WCT9HXi07Xkfaewv7OLOXGMmFNOBtpUv
GzCD9k/HEOsF6S3RAebGIg8p9BsPnJGC8IAth4vy943WAaC2C5b8Qwfin+vHfOBuBHA0LZPbtMI7
6rd3cOr17KmEXaza8T3q6B8aZtfW8WNiRXI6G73GrmC1w/OCRIFm6U0HjoNfMHOfiEWvOFeI+XBu
33fnkdLzmrBkSb9xytX0nNbTHg/7vHkG3Zb1+Km89/waHcFlUzqzHqPHHIMIngkI8iOVTsS0Mxks
uvv1iB4I+yJtU3I/mTEz318pi8crpyIuffTO6SuAy/7bnV/TU+02c+D7rxrcWc6ltcWiT7h+o1lH
QyaLW3248kBrp6sV9XPa+KkuMTu2MUNdWqBzsXownz8mV4D1UX0a0CBb1sWDTkscCyvSXm3CmNu8
CVc0JaW2cE2FmVNEn2AlOvzFil4pRn90TF9eQQMJed1wZF8WqJcpzTY0KgwAOvsLpEOqXS8cB/WV
iTudD8scfh35BHvqGjc7plpHHXGF+8Rw+wqukbhvUEfb3uen6WWKXl8JtD239M7NJWu6oPXxQIwZ
IqcpDPKOtd739zS2POGFH5GFBNLGownJOS+wi55E8VqXZwYEL+tt1A4LP0TGLUsGawQlkAYXCa6V
GKUcLE+qyBR0j+KU45/D4cUr3iCdrCtX9+VXPk4Na5MsmieTd7NP/jV0lvGv4RS0VohApTkckDD2
GRVo/nF5wYtFTw+zmod4iLw1+zI9UG5kJ4QtTLXEX0R5y0FazEiEboTPzLvJdXYPydJJdqyTpksy
qwIF1/GhNLqaOUCxaJcJcZa0B+mhf7bbtNIhN3vwR3pYAKcfo9aW+uf0NA3BnalWtGJlUeB/dyfm
NYk4WpX3Uefr8dO6UpUGZANfxsuDkYvI6uiSm16wTEUORJemLjTvddjvTPOz8Xk6a3y5HzYh66Ci
nDmk1Ld9asYXbuP4RaI0LXlvbh2v/uUb5dz+r1exZxoIEUhiusAzcLY+FBjsW4cw7350D7fkpnmd
a0SrW1wg1DLID0758deN0cJ5YEgk7RY9+1aPtMZYdPCCavTyGn9UY3CbXjUjB4WEdMjdVpbsW3sE
yttX0fN1WAztx55Bd/GhPg1MLRwOvNfwB558Qzfamr61FD5xqSQFyCtzfRJeaVmZlHBpTnMzvluK
rCqeOlDi1+EbBTJljfWqmD84AozAVrBNofhuaZNQk2N9oaavVzVoEy2QhO0JExza5HrFXvioU8D/
/KgZHeZQ7IWqXi9eC3bLW96w9O9s0ptQkL2oBr+EWs5rPgDmKT1M+NoD+kceTyTZ0+GY8ltKu4c5
L/klXyvo3WSa0CSgst/xjrVyqsd/72BD3v0e8YOikV3w5gpVOBPm377+fi67O2H67/AddeM3KDob
0mpXIecXqvspkIOivPR3LLIVRzdnx/zlM+knIV/J6CBloulq5HW9OO757/9fexxUByhL3qROOALe
w3ZyKI0+7BjH/QfwAuYxFijko6+7yV84sPRq4YVww9tdv2nC06K9+iQ3jDiR1w+td2U8AH3J5+LP
TR++jHa0/nlxwm3jsFF+6+UnfqFlaxskfp+4nTYOm70PeidUfrEzRRmGNlc1azqQ4LiKOL02K+mw
IXtMvgS/NH2BEO2oXhcI4kU965O00zbILHVhEsc/jw/2d5UMmiogEUnySU50q/z9Tj5xzyyyIhvS
vaWTnjOaukSfC32BcQpJPsvelEaoDv1Ke95gOgwaKLiUtxX6gA1+312qAnd/gKFg6dByE51ZF41n
P2r99qMevuzklNLb+OFr1jVrTdsD/UudOgULlu1JhT3+JNcsD1u0nygpxt0z+cOG/RQav9uaDn8H
Xm+5ZmPNysM8fCATpVnYrLe8b8rZtzRxG0ZgmpQzabEh9bw33gndFKQsema8K1WTki40kGC9QfKk
bck9U5f37EMHv1BL79mXlit0ZOgt5SSGHg6FyZ32t3S2pB+uhupLi4ZmyxMpGnxZkz7I2BD825dG
m09UYeBRSHl85NWJnMQvNq1GDy84E+EBPov4uJK1F8DEUSvoNmaFonWpJC2bsNrrQaP/Jp2BnTst
/iGiJRQPPk+vHTVpTiCMIKJBFQvgvqq3HTwZhBwnfaGf1COlTZaESHiCHZnic7iHwjQxToRWiBSw
HSLnIOEjQ8HSSwF3KiycuDIlu4dXsiBJVUrbw2wNvq91ismTTvE1xM0KRQ+1RueMzQelLlkXviwt
JOshmBc+a6G4hLUiLeEVxSpKeZLJGS+3JvY9/9XjjrPzDKux7DxrWeuE70IsAUCTKZsjxkq05Bji
SmYdw5o3HeEv8XEkOqRofMFa6ECBJTdb0cuXYJKgUHg8JLjHFTEhIY98phTFcTUNepYSVb4GYK2m
1GHcF75ghLZ0SahAV8WUvG8i3dTIoOkmgYQTNDfUvDXhOlGqGafkplzJKRVk84w5QZ2dHbG7EtmC
1Ak9mlhR5MPqTmzl5KXUawshIxww5SFHFUyOnJC3w56QS0dqfZpA/KLG2iKRlR/InuU6SQIvASdS
A/b2kQU9baVnjOXwq6Ki3eOmEApjoiUIMgEAFUQwc5+Eh48Q87oD7xN0hXI2WTvN18BmuEgs+0QF
0800lQ8Casf1DoM3wnLSSVdCeZZYLHa64uMH05ikmw+S6vtfuk36hAsTaSnOeuaZG8Yfqoktq4NM
w+ab2cc/Qk2nfvbiEkseUWUadFexO+NScXO1pM4Ah15+TdpHssG1XwctLkvKkSFK4TL4gqdLWfPA
nddIOVtGMoha3PUW9zSly0Uql73YgZ56DB1O8kWuCfcLVyu2kkvMXvmxgAPcAOqenWS3Y8yGu4/O
d8KK7iQDKzk4VOAg8Ek2e+NfzWe9XPZA5ZMRUcm37PqvUEeSdNo0ywIaWP9vXLVJDunAmySU3KNd
38N4iIO9+K+bg8lFk1SV38ZweqBTPb1lAzBiToIGIfz5oqRPux7Jr1QIKp/rRI38kvW9yv+UHE6f
OT2Tn3a9msIKVEZpCFKR3MuxFSFSFOeLueMbdoF7I3c7kvXDguHXspH8OeDWxb4YxlMpOMuP8MyK
eIKBFnnP4KFv17a8twglC/dvLtjhVIG7AJUswukyBX2w1ZA6EHZPtphpql8I6fJh/64Qx8BRfPkl
GezaPiumupKHZ20/7CZuYj6PUDO6bxWHZdiQgqxH4trFhpiaAqfZJF+nPyn3FaIDhvw2KYb6GloC
EQwCse1xGH4d8mPU1LjjOHKA7acUdc8LNofh7kmWuz0vuoXJTs8E4DzuCMPi+5Zd8veCGgQwDLYb
VGwEEb+1Xu553SRYnTmcWR+jFyDui8lncPMG+mPJPrgIbJ1v6FKx4nj4lqt1pAYuVxF6h0OPBDUE
srhhsnlzFTgJX6fct2N5zZ13OaDn8hu15k3CzWMEBU2srjjyO0n4fYsVqVh5yNCWK9mlb4IacmU+
ozXiW7g9Xj5XyM+1KXG7ffBowvFBeK597DOF4bcJTJKfBCxprcr5c9Gn6Afc3p902Zp/Ryyk+f1p
/zEa1pjtOTgHKNg59Z7VnXzHuDKNuBPU0J92Pn/Yx0BxFOQDYy6nslLG33G577N1d8Jt6Oq8JWKD
FZtuOX7UMxyS7IX71I6VFTZIcbk/eBz21+lOFMZEuT/tmxjcodabmE6ttcFl5KJ9x60hyMPN5TgJ
neCbHcyHCnvpvGjtuGhcmIjv5ffcBn7JbYBxcBR8hLvVmvNgrIEkwOuiJukyb395BhlnAM2Y1xbm
v1v6XHI7uwAXUnCUWQO7Tx4LYchU7hOP/OT5wZFmaE2FgwQxxGkZgzRlwYFtM7BAZL01Tw2zDZM3
a4WRQltwPc2byjZ+f+lR/cQIlSVGVrwEVER0cMxdeGCyKMAiiSm2Udf0SWMl7f+Ywric/9KEj04X
s5sx+hGTZtxjFs2f9IRLwZIMZZpYFGEPy4elcwJ2L+oyz4g9Lmz+l3vbeFhaZRD70xT8CI6ZrN9H
ITLhjEbmyBzveZ2lx+Io6CUIp7xktcYpkzk2Bc7KTW8NdS/ObaivrB6gUpIPSqZJKyK2ZM0g+Dzq
FCgf/PhEpfObpWXM5hBegWtgCstaRB4KqCzrjfeESr1hDZbCLcQusWMVvlwKH5tXsjKSIrLcgeJP
p94Tb8STfR17sjn49JTSmSyXJzvm8KvJLX7/fd+EF7PG6hRQksVu2sUvDxa82ETG8SM9+sIFBJC3
NwpQR5v2n7hCmkd3RefKGtRt7ZCdk6/DcmysPAnRYHyho8HvsplnnP4IgrK1CKVuhrAhDLsjyN7k
Ng+sABsD1hFqow/gD2aUIMu5EW+kfCsB1XV0gy0vp8ojze26EByAeYL36s70C+DEQUDYk49mtKER
aTi4hR0+5v7q76PCPmw6aoPMQwNLCGPiAnriUvy1p8T/zhLATPhjEsrAJBLo/u1A7KH2rKeeDtFQ
kmapLZes1TuOD6tEmfaB9nFLGFpduInGD1pJshAe/qBNGzM9K4wdzDf4h7C8WRLhAc5mNEPWOzr6
qxoLuBvCtiSJDHfE+xMLHzrRhcwgEhsFXY10i0ZqhrjAGUWCR55hYMnh5SnWCviV4XBFC6BDErTx
LQqCa4ARgpVhVaFNeEXS+aTDFGSc+LS/WV0MLPCX48goqg5nbQ9qFf2K4BbYzvRPaTmFlfV3bbCJ
gtTlJBadNrpxz8oKz3naLzhXD/OO59s3+mc1hTehwyryN0vzxHCWmMmmUqQvAPQEp7obsDFrDKh+
8AfcSa/PY0hIyb1M7ZQHriLkSG+ZR6QgRh4y1TA3gJLyCLKGbVno+xjlUyiKl7iNQ+XMXoY4MVn4
bQ4MmpNZ0sqDRcOAGW5lUSY+2qMfLjLfWj8BCR6OSxMu6Cj6UTGJewZiWETzkCCyuNwRP3p70usI
10Dj4/zgm67ZB0N8rbhFSGBnpYUfjMMk0vKgWu1Z5iyIPjRyoqsyHiYa7acOWALKa9YUZ3KxJlcz
p4Bpz+STcRajeu3/NLBXDgZe6ZipqHCPmI74FZv0YSvb0Un6bWOFJNYpusWuUC1KD2odxe1IteRY
bDzTdXqQ4yvI6UY6J0C7doMOeviE8dYA1soyoJPV08QtzJJvX9by8rP87DX81FvjAv8lBk41P3sM
EgtxgRVw3ZbyCsNwdioOIFSPiyl7HDitMZZ/gUUjuq3FD+6BVUzZ83BsnX5a46XGdVdH+Kc4USNe
+NX873giOpEFOEtZDMvDdGnhmrX82ysN2YvpI+DDOwtx0JNOd0uOKFjiUXXTAysQq/1gqUe8tDgW
HEtsiy35kKvH7RSPGXVk0WvqMh84BkYtzo/DVUDCgt0VFl7g18HHWkqDIxynBg47lf1CEvoacknK
KNNotsYB8gGct8WH8/6MC8F3JcZVf7/i8zks3cBZi59zGnKQ9NTjEI7e21wOx+UPV0EZyWFGzsvS
YnxTIkfTneiMmY2cjRaf5l/QE+zq8x9qLFvqMTyPWly/TYgNlCikp1turA/mYFx46lhBJxx3Yvq1
aZMgW7svw1JX37TO8qt3IsquTRUCxNWuUctnA0ADaBEFmmf78XGuND66ROrAyDM80l/G2t3uSOAS
ns3BbIAUFOCDaUlqCZKpCDGapCRNFTdN0d2w8mJp7fXSzoUAmdgZfjHrDKsFWayJy2ypF10drLIP
bR/Egnn37lDKww7cRXBUjMWVnOLBjedaciI44dFu7XkE/t7U8zCPJ8Mgb3Cv4TeD92jwEZIpsOxi
YI2ohmn2eWc9quInU8RhdTKri77BeZTVkxXR7Mya1XWkurKmUepwWxGMG8qGTNlVzDouReFQlCUU
p9FRrs7I7JDc/gmuCmbtL8xfmNrEsKRcm8aSYpMN0SIMXy+cXmWNoQMyczoZseQwIVcx5SCZezCd
Z4oLHI+VpAx8SA3+HD0cIpNdyvR+N2/7TpwtjYmhE5VmDNSWU9KuaNQRs8rRz/WX791n8vR68/aU
nnVX58T03caBlBqRRe+iA1PQKcokZt8mqFcQtr3sRRV09rjTsh4eUjgonmhXHtRpEdal2/ZEjPwJ
Gmnv3ochyqSlB2jKIPYukIMDiVn5FGUJsCXZhX0vjBWCBmRJiXQhCJaKFS0dy0uVzcneiAU8uC8l
drE/Oeq//v5CC1bY69SXgehZDaOarBKbmff+RcIa1UDrAs7DrWTpbuD+vGxE9dJZFxqS/TuW9q5a
2mW8GhTzKcezuYJIEMY4C8yXuvaF6nOKGgh92VCPiYqmMYz4lk0FH0UlFxjFHOwVH38fCK8uexGB
LsxZThION8xhYsx0x1Wj5yqzqcWA1x0DZ0DmB9ogBMz/YiAqHDmgc8pVDERnW7iLcBXnCxnZUOqH
Oixt6ds9BZmPoaLHfIZZeSZSQYR7Qu0R9AWVAnGP/6Zw0IJ9hdHOYkXExMVWt396I1u0cWJsQiUg
bUFXWLUYkPJCtdEydh3OCBU9kkrEDl+2FmdhsF8DdSVlL6mCQN/0Q0BxAlRUUMQ5EN05aWQYDpYt
i7mPdBTbA1wevuyyCqQdOCkWan1tVSjIbxpGTPhNNBAI5Pvwl2AV5vFwOvj9YFFZ0tB5gKvbG5zC
+dZmtzfSLA0FUFTu1kY+U9iz35rSuhPyH2V7eJ/cfKMLB0bCohyqEw4Qh+iFxQQPgDe+u9VFEDOv
hYlcDtRi/PoLc4XAUCTBSF+OXUQ973GDmoRQfIEV0mT0gz8fWpmZ6aL/a2ZIGiAm+KEI5WBLb9I0
2aYwolHu7TwbJaw56cBvHiPdEqUx3URcwipDf9qBcdyWPoYAvghzT6IYRGHYWc1R9KIyBOMb3Wc9
Kdtnt7iM1RrRWGKlXOtY2Fo9prZvVoxSGFsyYYlLPmJuZNeoyziCeEPYvHvBdBDE5koSUrzdegNm
xKwKyXgmOQttUx3mzdRJdpVi9Ihf/2q5AF0JVesE7uaTqgHXwZQRpNIsmWn0CVxHKcm2V2b/6Ep7
8xLMWH9CCTtQPhPVHQMjTyjCUfAc5JYwaah4Sg/4wn1S90KdbL8j0RHoWwK5O/0kVUKGSAwfrdmM
9W5WGyx7n/lP6eNsa8wk1hCHX/yJKTuy8Jyi734Ac/DgfPb9oZ7dju5g3F+PBuOKIDTbCkxycDrT
6+LPeAvr1eiLUS4c1uBtD0LI4LzZvlk1lfJheKXJpW1hNox2GpYSjzsxPvJrv2+JC5pYFkBTx57b
qW18M3ANNOmXXdF0O2fCYFyz9cK/Wj7OCdQLavtqmWOeeVbXei9mv58RDFsIadYZ8Dn83ljekkSQ
gYIMN8G0jqO7/jVIadEREuKSm5CP85d8Wh3funY2DLMBuSvqnq3Tw8L0xCJbWQWJOG+ztqSpXXL/
rdANH3ZhCFJENdkbQnES42o1KhyKbipCfCyDdXC04yzdQYHyxO86SbrxNoHNogVDi6r+0UiSlwFQ
sa1Yu+jzAmxDSpmkkpd5joebaDIw1GgHUJTsElSXnEwluGTf64KL+EdOTfo49KIhDhPk2zerHb+3
nHgn7t2M0wn6gXIzhkzaAFs3dydGrVmQcljgQsirQnUAk5NhJ9QAAXDRVcjEj3CSZiUxgXo/aUXC
/PX0FLAOnsuja14US2hRuUl6DvaragIiMgcKfKl59QYuQcYyKoCjvtsegg43w5Gz4hkRU3w0SIil
Mp2lXWfc8MgV+IF3zXbyScvNFyWXi8iVVR9SjLZkMar1hHewU6fG+sbo+TBisAUljmCZpz4Cj9hR
oB2I9cZH0++jz6Rtkehu1EDK7Dgx4GcIaWYIIuEj/4ltaXC3HrV5qphQEciJeFKJmX7RTXke4pHg
EKqk8pJlQx4Nh6xQrPf96SlroZh76B1PY1lCAuQkDpf1lIFE+H8OC8CnHodLwkeZBydL8Iax6sPW
vY/PbpUIFE79i5CIwiDDxlXddnijP12FeAO+Xt8JPbz/c1rvgIQOjB4TUMSXBwlpnnGfAS9vmUiR
d8DyYL5AvFqy4wsFFJDa3uY6Iu01NtjpU+GHCXU2vsQuYGULbV95N8+epjf4hVGuWAlAH8+vl9Ie
w3GSgBVTD+gk6zAM9aQ7WbuCRiUPO6P1bEYKIW7CyGYgqgtZPsIzuXGfKi6zS9Z93RPIGpoXLUXu
Bipg809HO1V8ejQAX2yAXUbAE3RNaCh4ib0DeWSMCtB+00FbCAUv8xbg2rKS+ZeE3Gaa6/6xGBTf
S5PEcXAFTLocAjHqTa9J/cC+CQplWdCAeo+YFbcT+iNEwo/Z8siIXjmxjIhOpYReGMOQ1FlGbo1m
JAGiaqPr0R84tEFbU4yEaWfbEHZNoqsQpJ1L+SAsGTJbnbAYkfgxN1bwDdZwEogMGwP3PlIvfBDa
4/WsG76etHKGFNsz57BsobUSUpO0yu545RCzYbfSd/KphFE3nEsQcXMK4SAS1hHPNI08icx30HyC
ymd4IU1KOREhBzq7rr7rYFQb0XwITMs7PIVSJhoqYasdUE/RG5TQvYQMR7uB20QcAr7ySHy999VC
xwnHITcQLlWAVA/zmEIG7ACE3YQ0OC2na8VRF5dpB188pGwniPQ8g4g1UpWrAB2pzEi6sSpW3Y53
vSGDl2ixAHKCrIFbS9+hmo77Luv3YhHWiBVJ7lPoeZROeFCpI3ToqI3l9QB635kUHmI+vbVFxrC2
72aHpvHIuNToxPCvfHhlKQvotD9te1tpRD5kwhNgcGA0SyAAp+9tE1mEKBuRrsAMhE1jrH+lNCBz
YzF7uUOac/eX8kFVJrJyqfZMKS9JJUNSihfAYHhcnQ/edUx5nMF29CnFeTb9IneKTzwXr27JM1Xt
O6jWel8ujzyM0TtSCCUkwRET0v2ZCJDjEzzQ4XNDiQO9645pgEeUOEH0/nC8iWP7hoxVAnA1wDWB
UBbtEvCRAIRSwZvypFiyCCLvZPjBgAEfAd0CI4unKetPTY0H8/sN+An1lJKrKkQR0MHz7C5q9Y+5
YebDK+LzZ0sCyfVlizfigniRRInkxMeMBNoCgndGMRXHzUqOAjYB8RpmSfgj75/UTOdEhtZ8Tima
zMA7i2n8RKqp43nvl6eIjFYMk8mlBWOZ7E+yT4NHAX+lEg6uYHS2uLZIWVUMrIX6MyAY2QC/klyt
l4cRhyusFy3JJyh0ZX0AFoUyy8KwTbpLQYmhnQIyaQTnIJuOlEdJHTF59Gnsw52Bgitgp30dQRmk
dPqFYdtgQPOI6t/qt2upGr4kjREPXjpM6BOayPhPjkq4HdPboyE4n1JKQ+9yJopjDtdZWEVaQwTH
aEuFgcPT9IxwziFuc467btd8+W2UgBIIb7o8hGJX8+d7s7JBIJmx3ukVVtS4HdYTlZ5Xis6SgoND
IspglWg93gw2JYJ+yD1EXRjEr7qQzbscg/ldXW3phIhjDfRxf+gVXbr75WE/6lPKX64xYBOHm9UK
+qnMnd499BihWBFxY80FAr/JE1hhhm5sV+H1jypndRt1UA79YiBsncY1Kl8NAdt5wicGFcbF+ei9
qSDo4axcznD4x8NsPCGCJhlgETZPMyxIg4db0t/gvqHp6Jhxwqg6bAj6VxWOB+1Re8z/aIjvVnd8
fovlmg3LetRCpQwl4QOPn9L9ho4tXDSdqv3uCXUAq5T4spNq+54upjc6il8cBPPG3hgZky71KroB
ns1Gh0ORTGgMGDZITVoJZlh/OBvM9wGu51dbRuW+Mhi29FzA2cWPSQsG9vun30gIQ1d05FwWxhrA
vr1FjWVmnazaBrG0iIN5MOLm54G1JJygNk6OsJdKTxTuJlS3l7kmTP2BOCymaOTUjJ6Y5ypP8L3A
PAYSM8GZDMhdEpBvEBDJXESxlyiN2Z7kU8RRV80qRrArrbrm6d+BKNNWqB2SJv6of4NSksZNyKRb
Be/9AHJSdMCA6T4XahqrDYyfqNmf6c8wZNkUPhs8pT8/WlOTw1qoNmwjegfTHkeWKIE5SMpIh05B
Rzr1vi3Rq7ahIWClZv7jveN8h98rdw1FPWxC8Y+TFc8hImWgsh+8LU5GV97YXWHJ8Iml3ya+a0hB
VLGeXEqjYtSCfwafMPEZLp9l7jQO9q0B7Bo4+pD7PkyTNqGBB/kcRxnWwMWTfV3d9Q/+b/OOI3PD
HXbIPcPj5531eVMmxt1oAkPMue66AVCKYaMxa5sdepGSylWcgpD4SQlIORn3ciT+grpJSCIfM6Wa
CB8Zw1f/d4x1EiCdwQDJiZXw5u5ns9kXxNpFN1GZklr8zlU0Kb/4QlHmww953CaZZIyb+LPP59z2
zQqAhJiEDwvvaKbMsUEPdyt3o2uwxN4+0rfb9bRwoOzv0oTfRLkLzhlJ93jsIshZ/vm63VbkWKP9
wJvXywusUEuNh5Pw5CkLCKJn2suRrFvDDhzFITxY1b0jC747qt9cMWfErUdp615B39mjKDlA2mo6
qn5Gr41y8VQ05aSWl+G0pMNnaTbUvb3LAALpuMJS8eMcjhEiJNvv/QJB2BocTNzMbuapyqrK+VCf
6U20U1KtvfePpsQHrInHR3jSVzcfjLp0BLiPipP1uTO41y++bGCAqkKGBfFRqBDSomMABz07A/BV
1gMU7gsXt3DB0L46SDFt08cXHX8gWOzM67gcB7Bj1w6M3bkGWXWoOc85qj+77ug5HSxfRj6Fu3f4
uS1YgNSJD2Bzp7L9Yzz2SuUN6D92WrRWtGTNgewb23nfzWZx7ZjHFsyvqOkYxVNXwN4PRj+7jS+z
xu9HnfTiQGrCMNb6LeJO9gm1zbAwipZzgspWopmD9VPD7z/6PXCDnrlXvHChfa1VO2xjVkw9uI3Z
TwooWKSPaFM+KYPyJHYgS226+pKPzlnjWENbH6cqmcSttj9p10YfOxHWvYXKj9/u+2H8vnCSwmRe
f7H2I13XP9GX4am34C7Nm7RHU1gYHeRzq/coxGEUi4DudbsQT5hr3+7hqTiP0ZzQ9xN47+dt+e+b
Rafm4ZtZ89Iz35vn0M5pDE2s/HavxMn0vUreOl7WB8U49Y35gNiCjgul3/zH0pk1K4ptQfgXEYEo
Kq+wmXFAFIcXw+E4K86Iv76/ZXV03FvdVaccYLP3Wpm5Ms84JelxfViUSXPWiCoimDD1XGh2m2k2
guxEnx38tUbk6bjPNipp+4z9QfGNBqjRDXCoqIFQnrhz+5oU9vxmw+4R5hbN2Mh4mCNkdFdm56Jy
Hm9umMiyBMK0zhhdFllTYKYUueHLIdVoQV3ZsJ1b/77r3O1TUL96Rds+/BkUQMN027YxD+SHo9vb
7r5RKmTNpT6U8XUga/KSmWVzd3pglaPL4sM3AM/tFmhPMFdgrzwrUo+dacvXvfvCrOwPHeqGsNrT
hbns4PLw5j2D2TQX9J0XiqB/LP+0MDGSNsWaxDY5y47RNwLe7rV7tbv3BWzAftyHRDiHrLxW8GH2
ZWh1npAfxgrPmPfmcAHzL5XhCe+me4aX+IPhO5TZoAFWBn1Sp9x9+FDMMcJSYHxEa2KTgfElzcL1
BjZsw4LbtTh1k8gNWNc2LpXBBIFpw49V5NiXE0ydb3ts3LOZB0EMc+4uoCvekU/T093ZEX6JWLAF
XReG5prPe3zFgu8DCgQpA8RR9caQfXSRvv2XrG4TolsgK5zR3YmgNMBNTUKc5pk1Ez6NBFoITMhK
QVXqgPXSgBLziWvEB4Zut/xrg54KiIYbl0sf+SfYQrj6++HzYnj4SZllvrv0kck0CnY4ao+anpPF
6c5PX2Iv3qkxYo+yH+MDTysd5t6IRqdfci90WRKapCHr24in58HfZE0kehmDcafOxkDUINASLpPY
EnlZsMNi3gmssGIIfcMkX5pi0A52TE/UO/Yk6WezLn8IJkcOo+ydzUYHRLyqVBvOXVEUMqQ4Xa+L
GEcgUpdL+1mQd3RjOvGApLBAydAPLNM5jLbenrHYBxN5nFecO2aICSzaxkOnCZ7K273GJZTclnFy
bY1Zr82wPzpuzISMYE+N8/YPbrU0S8puihi+IjQNT67Pk8EX3vyc/CtOEiss7d1sS2rJjtqbU0qj
JFzj55zn2JMz8Cjm/Rw4+mCT4vPzisUfkJJLJy2eDZoZ3BhkmKK81TeppDTmHvhx4luwVAzqchXJ
/Hhw+R7EWDDHmbbCtiuzcimvn5LzkvL+PqbErSQmkGSd471A6gf7yriI+YU31jwtuHtteqRI1ylX
KY5ZrjQdRaB5dbsxy9cct0yaXlfvmr3HWXYX1vGUFc9VnHodykbsBvJthf8U57OnE/GtMd5Iw9gT
D9l1PneJ8QGo+eFTZ6c/ALCgP7bHPE+JMOs09HaYgBRglg8aA9wkZEkVFWzLQcmrtt1vxstY65RE
eUzcUL8D5woumedgQHmbGUxM/luKujbgasSkGjzQt1p4RW175fL6d+lgyRp9XC3aBbdhw9NIszm5
/2KLPgYJI5cbMTN0S1bJXc8yKbOxYeX3naK3KeMN152EL+Y3WVVrQPTH1cUFXoK2nm+3MaiVCHcb
g29/HZ/88/jbv7nrtkPMfM7RdfinDcbJ1X8Bk1v4X87dk1MF3JwOy5diKt2QwHBxML3S1HV2611x
qqiItbLfI4JFeKTgsCmweJSJsWONyLwrdp1c9ABFls8BISa3KQtWoc2lDEpp/MRMlrWwPjipiQz3
7/KHkRSrYbPNTqRfiRXtC+ky3Iz89C1gYQf8sKAjBzdA/luS4BXMu5tibKl0Jy/If1OiqQ0fNEvX
67ii5srlc1j9JrrgOAftTfkbOzka1aXDet1sFG3qtZOtU+z/Q27WoYOZJ3dLBaNA2Dx2iOwR6CxX
nL9ZoOYQpYRc+hhvzDzd0J+WaZ3TEEQomhOhkknpxz4p2n0cw+0cVge2sKdm4rgICxPXQ8rB+Gcf
xx+wbt0eGIqMo2kZKzH8efXRj2E292sVEOUfc1xxVQzETRfsSCHq8PEoWim/BAxiluapwL5w1sRL
HdtPWeFwppTDBC24Js7p1LE8q5TxghLE6KrXNDg3EHFQpScmhIxQ4cwvfyy2SGf7LnMAzEzMNGZL
U8zsMRQtObyi86DB/NyVmc0HPbSQecJjmtBrJg3qo2MRacaqfYJRggfIRFRF3mWdhOMiwo8IYqeD
0lSQYKZAAwoAQZIkObIZtXGCZZjDYucCvgPO3NI7icBG+nGWEeyNCF0/oBg46F1pFIvuuaLZeLnv
SYGHNfAE7lcMERA3oPsc6/QUZHfKbdjhTS8W8wd2CIYGMBZqYw+/YvK9VMVC620HTSJw+daY8MM+
fScHJGULncOxJXyaewDDoUuNyGk4hce8Ynh330XzT/uAEa14qOtRg1dnfuSxqa/g0OStsVKt/ZhR
3TEnb8M2fzaGS7TYQF1LeDlClOgJnqAZ5A9gSoz93n5xwQ23wTwv5Q+ulaQ0MBfBW3SaDrVkQDVP
ozezVgxXGQ6zuHIPHr7X4lNyoScPOIiE8XogY4/lcenj3PTKUT7xcSDFKl+xkAEKUdKGsKCaTWAq
V5nOEJu8rpKsBaUgBdtoBe3XhgZRaTjUUycCHL1cXpuP1OGbILciqNRrRNKZEVrws4JIX5XDxX2c
STsQkAYGdsD0FGgLXlwSzUDXmIltIPcG5FD2Rg457Hy9ifeeQ/2CHjVLPoBiNqfV24WClVJzwUvd
VXPzZNp4Ii5ps2VzobulS2xxXhFoWLm37hlLJdaGbP2H5L7CdH+0S77Z3OLkp5Zj5pLiL26FZTAH
dBAjWw3DaDP7PRRi/IqBtNJn6AAcuEtzfXi7rTW8Jf+Oks9ts5VyBp2XbE18V7Lx/gRNwSSnjfGA
pXTc9ku7TZXyUpZG+U01oQ4zPbh+bFrGZ8eI24EWOV0zuuf33P5GorOidBJ1yxTZlTv+ONu9TYtJ
kZ4cbOo1FCuldyMdp+UkNuKfipGFIHKmsF8IiuZjk4oHHQ5pYjhBkvBEFtyc9ia1+vS7/sakd92U
NLiBnPAk1LhNl5tSDFh4mA3NKj9gp8Oidc32xn6HLkRCfwhLpFrA+bbtrOFPqBskVKAxJn+H/CdR
ebkHIKXGAHseAl/qeBs4xBGtjvzkzykozHg7zhNnrzYSbKoAtmW7MXGzoKGWbYnrRGieOrmclfiC
0jNbnA1UW+QP7LPgnDmXGUrKro1kBy0NpWKfMs8dwRw4riTSjShiBUTcYdjA0C/ngWQligoqyDhu
yaRJc75LFdzFVklC8RY02p/KnkJFOr9MPEmvq5FkZSLEinQkUyNKWdPvwiuCHiVdLXqExF6pCCHV
IpJM00pFkRyGP0usk0/uWrYJ2EnTTRaNxClCzujNBlAMwInDcJNxsmDNt9mIYZMhn1CKNMjqGKpo
vUbywC9HO0s5TThW5FgD/1zjri41mKqW2vSYHRUOkHwBk2slX5TSiXd+kIjRWXTJk53Cs43HFOlT
F8Rgyr0+4M9DimkXf6MAQRgnOJ/uyiqU0q+yX8u1aa8DTtE0O6ubt4gyrB/YLzkOudGBOfpAro4q
Tlgt5C2BHlwu3pSLJC4tZ8XRvlXROz0Fh3i+t7XN1mmhKjz2Jc609JiJVCtEVImozVxUIrDTf/Bz
kN3TBNEQaYSjjG+x5xqdvWeaceDXZU39CtWSZUXB6meklGUbjv0XAYFi2Y/bsbjOc3n5QdYWRz8l
Y7DJDuwiKaVgyWbPHCd3ni8iiMmG386pNvnQ1w4FBvXQbiQwqxwOlDcxfySLaC2YjcWdAfsDDSRx
VaoZIBElsrlpqb5O6e26W0PpE1GEObx2Jqk8ORYnKSN5REAYDM5O2GKZj2KvZbH3cDJtIb/qNHGu
hnuOLyj2typfp7s/cQ8FPH+BZzM+xSfHxn6NvZptDSnj+QFraPIwrtlqAi0UlFROf2oYgcNNfh9c
/Imd1V3GhdiN/DznrT+c4e3T72cEd8eudfn6AcoFp9SdgGg5TZG4itmZDuvPhO2p/0mWQNdDQacF
gBTN6VLKERQfJ0/Dy5CimxeGRteyikgUv0aGhZjEXh5R4WKaSqUhlqywDAIPyix1w8E/wiWWOyUa
CAKspv4JpsAXBRysYOwlFKEjVhxvdL5LTp+f30bCb1ac+nJ09h6bRmnDE3+jMfTbCqq0jd+mCBu+
8esPs2SwIwaF4N+VBf9DfQ7u7xxTGVCRGVb4jJ/ZDe7Y8IQ4lyzrMQ4iuEwArHfbGE4ecSRlwJ/L
Ii5v8qsgnmKvzYA3FwBz+/3CkI/KSa67wweUHvt7tm86+xnGgjCuTbicn2iN2Vgm/iFPw/MfaJf4
PIrEoxXX1Wl66b+6dQWZ8FOggdZnwoSbyLf36Q2+G2aWrwU58UYZLykkmBmSQ4l7xwn7U6ymGaO/
+a+OiJiw7eNHGwoZ7Re1GHoM6HpBizHwg+jABVNM58Bp4B5AlTtt4t739NhW94QLa3j8uy+NA5r3
eTiHPetC/mEs4tl/mL2KmciA/9oxJhzWcJ28QjtYY7wp0JQ71HwUH6/BPvAwRhCAjXuLFgl0u0Il
hueH6RV3ByERXs34CVZcTU5/YQkxAVkC0zHQfh1aTJn25xEObF/sJKk8lhhzFZEYVNTUbXBkbHvG
HLrwMZBnBzwHqj/hVnbOlsVjc1uFxEF4Zbvi6RZIfCibHPv4FNfrPSHPTLOIMkCwJcwRO2huQEjm
HlEGHuABr4rpNePU0HWiIWiGf7teuI+wNzgzb8RF+MR/SLW4I7CdXPThEBtru70A6ofQRTjG9aeW
h79lVWAK3ZEpri32z7g/NyNxS0Ur3o5wNuk/w96E3HkFDc0nF3SfhlLsZ0WhwlpHrc5RfEmofmqK
cs0jp8mIfkkzH+bRKBKlHvLVsfv1PvyD2qlDyYb1OW9C7eVLOc/7H90WfDnXmHvBy4CL5+RGW9Bw
9UwVtHnoraIALzGZrRHtKnuY2OFx9eTMF4EUmzqRpw72yA61ZOdnmE4Pyd606wROlLw8ElTdhUAP
O7f95KRL8V0OsekjFa89kC2VLYCPINIP9IwpYwQsGuEcvZztj4gMCbDxOr0Wt3I46KOda9qtFFG1
399i7o2vxjyaMTMu33hikGdH88doF5Gdjhj8k09LhLgcsbhPUYaVNnJlzsSGNyXVdZvY7hSDvUxx
4mIM5lPlIhJyOm35XODsMjF5Bjrg7DzilEjZ4KVOHiMLYsbavwxrJjH0bQZuSGRSGn0J7Qt1+iHz
xLOeNQqNS1uDU5GoqebTQ68W3GbH9MPh+HSWyMH4fmhAPChYltgWVrq+3KcsKnAtVh3kmnjgDdim
/lb4GVER4nFUoZAwsjpmtCTaYL2lR4Cg5009M3xyVue+sBxP2Vjlxj77SAj2mNn/0jKIQfqjCYXz
RTtTlPz2AI/3J/lLNYU1CRpNLN0oqB85brd9Hr19cBtc18xiyBdg/dB2isWBMFtAmVRV9dzm3tFS
7ONW0PPoSiv3/A1yhHkc1Yxb+c+GrS9LQrJHhBqzZK7+pbOLbllDc5w7qajUnye3GRe9R68RFJ4c
kxc/m48pHO7+fXbv6GOQqjrFyCNzXn0MK13qPQGx+JsGYZ1l6FyRCvfvzo0c9R0Z8mBKOvd971Ep
bByedbiYICYYlicDB2anAbrVC7noS21Fl3OFhCG2gucCoNjnWeExAbSUJ+AEcoGdE6G8gBPwOKjr
+cBBmXVRrTsjqginu3CpBUmEpginLrct34wiGJ8IaScicupQu0yOw/mkO30kx75BZwLg3i2TKmkH
RjJy6gCbS5ARPjWvl2UQsM/OgUyroNV3NmcvEG+wKgb+cjZ7Rfwh6E5JhXXkoSLLMiIdMy1BGATM
cdAfbs4PxxqqDcPILihES8lxT59IxhiHvtQFqHx+JBYxaqLNhMhq00WWUYP8MRqxCGM3ClMkXDR4
kwMH7DXZLvQNHTKGJCIg2QG1336JQnBgNQy/jPSaTOJJSWnD6jvaYHDkLUEio1DZb87xh5dcl2mt
L3iiM7X74MPO5tdn5MF3TW4bP0CZQmNctwMrYRaaJMOnx8D6YAfYPIFVZ6vsCA7CPVHmGvUnXmiN
Lj5uKiCejedbvhp+Hmwbca0vkMxxeV62B98tvZdgV2xuVcx7CvK1JbhoSOvVpaQE7ITvPnqnIOOa
OawtUp1ZmxmF7p0Oior00/n4Zm7lO9dIgKZ1Vh+zGZiFojUB1kRMjCE9DU+6SdeCuJZS8O58sUTF
QUilD/Loj4z8U54ayce/tqTnSgoSsg8uK/bcuzsGAn6Yc5bycaXbo9ZiPq7nDKx5c1LbyX9F1JIB
FDnZ2yfcNPkyxDAKuMnZ1ZcnZXSQAZKFoRzH8skm7k+Ldd15Mh8ru6ANCNRmlrwV7hke5BOxpr2K
OfTaFJAVsZtqouNRWM3Vpy0CoQljlSBV8OQPEddXp9aw6c+ibo2gbQivEx6pkN5ByRh/PdwDLGOk
KwcLG1DeyR+RFKK3AByWDs1yAL7aTk2gvVewVlaiD9oOYC9NFjWogLRrHr5L2OFDXnm9Nw1/H0yP
YDlylwn5xAVzAGcGGhjhWs8nBmK70c7wZMinpDOke698gaRi0ZuwieNe+JMrY77CcpT/vadXteP3
XKwJRpTYlLwgJGy+1J4jbA+hvWUmDwQnN71bVKE+pNywrTkH6gysDJyNCT5O6jMQFAb3sMpoH/AF
XR+wv8a+zJnghiPM4iex8GubqRYIjSAYBfz+lVhGTA0lhmomySkMJvTIQPHCKwaA7hHLNg7umWjV
hRKWwliGxGZqIiGot/jGM6hwefCf0waaEzwVtk87hqsAR1ba9MKKji/Qrj4z/5hfhIIkNcUKBWSm
02n7gCETD8MePk2b6Jg27yQYGQNsTNzNjL8bjNmFAvOLdBhZ0fi91AZo0kda986gI2pLxvtqzDW8
fCumtvzG8p/MT1H41inUQeSkUOEfvsaQ40JK088SOhzcSoYzrK7MekslXEfnwgkdUA/hP760cAz9
F8C5/XlwtLJXROQEzUEV5QqdDyQXcPHdhiYaG9g9S7Y940Ij9kua6RTnQxCE9gCmIuO59Wn9fkeP
BwHxOyWoNFi4izm1C95KNP74hbJ5BsVV3TuN8S/mHEuGePenUhawjFxQcVECzkv+RebtLurMGOVr
QCkOuoZKKRu9ffpyAtxZgnIQrXlyBE+Q36CBIq7W7EP30H4z1xkwO0VXCR1kEz0sPSjx4PylQ9pi
DSIvYP2/6KJJSCIlRAKM5aUyp6v5yCzUd9QO0EVTSCVQ/afgyYZEQv0rlLzoL6cOGsKwH/aGvs9P
9cd9l9kOaJjNN9XXRt1uQ8AIl0+ZjnIXUCrZMqwuhT5CUT+ZXu0q3E8eWHMX7EUUS8h+yEF31iIQ
RKf6Cz2QTyj7pg7qQK2UtzKeU2osHJrJgmsP2kBufgtXDf2Me/OLZdzAitMuMXE1szroMC1rkL+i
O80kZ21JQrB3ablX0qnJrx5dwPNNkhPn5/gNp20iYFG10gZysxiMO7jFEvK8i6IDoAFLvvg+wUtG
8kgK97w87r1PzXvd/BuqncEXgAafJedF9dqhFLSGzcHJ16Y8Kq2DTYQ65+cRZ4ylBiWNmPjQ/7wD
AxPQIdgioaO1u3tdWQmSM7xNChLQSWzF1dTwjdnTO2DDim/1p28Mri33wFMcW+vW8NvoF3hHa4PH
Dib9wDHMi7OfBgbhkfS+ZTR/cAGx6+y1MiZMsCz+NiMNF/74dA7r5AN9mcXfbqPWwaENPB28O+Ji
MmEY3/3Dd8kgslG3KRpfeUnaxfkPlVPFg3/0trm1S+qS8VLRGjxcYiLJBN36hSktE+D7q+h+2ZNr
TNNhX7mFOzXRxVsEFAAQHiHsBjtqWLEjeiL6QBVev+PPd20PDRQebfej22fmfjA06F4xi0hvL0Uf
q0Pbm+pkRfst3mSENTNP0ma8JkTCUMuKQ1RG6oLo9xRWlvvAh630XuyTvcbCQKZ4cbUyK9gWBmfk
l8OrYfN30fp8aREITBHTGNX07+Hz7ezBrs8pqo/7zq7Brzb737ezJb4JFzfG1A705e67OWxiEH5n
mVNCdLcf5+FTSAOFH3xtgPiXBd5Fx8IWdyY9BTohQx7VxP8DJ2nR2TG0Vr6mByq0ZnI+xHu05PEc
Oyf34BccC5i7YljK/kieeEWMeRutE4x093J0G2avWp6O/RZBmE7t0OV2t3GwuQDOJpcVSA4mUtvF
vApqbOI3MQjaydDKqxFYb3fb08coJD5sF++bnUmtfMA4DSoEx0AvO0UFgqNr8MqaQQNb1WegJ/iy
l1d1wXvW3b5gbUfXBzuLEHHzgXCy9w5Su9PVb2DnMMMM/oaZRM09P7sWJpwkX66P5/AJirPlSW6+
PFDaijlUGhsDmxP34rY9ymm2tHZc3Nx2cAp2KOkOo3rRP5+85Om+n0xXGt6TYv850Rj+dxj1dc0P
m1kFuvdgBh+fmzfoC6XRkNLMdKg2DGyix1yLMdsxZUWJZ38D2m79IOJAR9uZwmYn5c6b6N3rBBNF
ALQivLrzvWvxrBfuvIz2RfJu+CiLHlpgsdUUAXYVZf812TXtd/fW23tQ1rs//Hyc/bJduHqLFd1r
66vPsX/utU4rGVYtChwRu62/a1Md+AZzu8lkE9ETx+BBMpHlT++ojsFxNt/cmLRvCmP187xjfugJ
Vi9vrzFYzElk4rtVqtOggHN/xJeP96DCwGCaJ520m5v7/Q7PYGyBhqbx5jUIJ3Ui4+6/cKagiN+r
p6lMylvkSyVzxDWn+ipRERR1F8gfRvTcCOs7zidO9K2zbXUMOpoyeAMOVSGqEvDFInu/1OubHGsr
fPmrqI0nI4kKwCI4Ke0JPW9475dzM2Oj87q6N/Ily6iVVVFZ9bR9Mm851xVqnRqYK7rHo1/hJF63
i0cwtxZa5xy+TS85D7lCxRzv/eWHSpKOg4V253g7a06FcsPwjup2senojbEeoC4qPMRYoL9RBn8h
mDHeaOAs+LKxQMG+QUUhKJh2bgOfn1GsMERcqjcjt0f0J+it8JxA2sJ49Bx+g3vFJPPTl2Fnk7r4
uxCYV7Bb4H6OBQ5MKGl45lOHOKMWxStUNA7NJCCMtr2WCAnm3W0PWsHjI/N5ZN2JLdOcvy2fCC6Y
dgqrZt+I0VRw8l0oZ49Kfv7HoSy6cgdesYneEYSDI4fuAlZZvge1g+AfnFMwUaIDbHcbHFQ4QMtX
FcXEwTXGV9SDl5GGM9ShU59iXcK5L1g9xBAVLhqNPttTgiMUtawW4hTFz1tgJ3hK9R9jEJRWyC+K
8/QWPAIxvaqHc+cWa4mUg7vOHGJmLbUGHSBbAH9R/upU/oBPRql55HcJJ5WP+MOICUdo8QqNbhtC
5+buEj3dJVhfuy3ltAeH0elvm13+XtjMLi3N3maHGWqtakwHcMdfF0pK4/prof67zttsixV+iFCm
SeHeqcbalB/kG/sXDAbwqJVHkoYUP/YeOltK+SoGkacBpT61YEqkEBNeg+sdURCxKQWN2Ai46yPW
d+eaXqNX/3GF09oF5ymLQCGt65/7mMU4305t1Aiay0YcMeq7FAplx8tcUvQs8ROcYLMBrpFq5gxw
QA3WctoxntsLWis6uRlHdXTzTrJx1Ud33qcK+ZNdfLvahe7d1lHNJcBBzSdlcu1WSUWExtXwvycg
MN2T0W/WbaRPdhgn1P3SW/2yllgBPzAc7TjGL+ppjxu2GBxguMKh+0G8dMopcMM9OisT+HUFqIO7
A9VmEycdUGmpk4EcGdy2ftUerq2dFw8J+xQu6aj8bai+F6QClrhqfA4Zo5MUDibcpIbbOgu+NzhV
O/iCgfbZ6L7u9hke13XGsJx799inAXO/bgNd2uAWGt55aEZXXCg9qC3qG9Rhc44s3HWbWDbsRbTW
qphgb/ZMfzs84wuDYQTfI0mmDei8j3NOVgxPuWPRvYxdqgn/N2X4tvsr8b1hTmPxB4o1pCMg2BvH
YqMBdorpgoItcBp/0iHIpAQBTFwtnZm3PfrlNtMJDHhcxsQmuPMh01hbfGHaijmh+uCDxiBoMc6H
gRcJEx7jTb+LIwP0LnY2lL1sQYiXEO3SM9AmG0gcL+7BfaJlYkbzGl3QiUglToONbpYJRMgkFgm7
i6eD7/0ae+H9IHLUI+kuaHrhg2LmelFCyErLEIQrbS0Kl0sq0CK/jmA4Yqp8+m9BjIRTKqCtSc9m
6BX+XIAk0M6x4DaivOFpwLaDHWjfo7e+JtcOajAECylaSJRhS4isTgWl01zyeLhCMt76h7YiYMTh
Xdhhz9nISBqJw1MwfmQ8KL1Rua4tXkORc7raxsQXJOTGW74D13dkqLtSulcqmee+0Dxwr1nMFffx
FuKA8FIVcTrn0PRZz0wXzoM95A+GPuKD1WCuidvQWNc78+CYHKHobOZN8PJBR6d13u6HHoTr39VZ
qthqul2eQK4TPhajYC1yerFGwO9/ygWHyk7GU3fBfRhBC3Ow2OVElvWUYS6gK3SCF1tYwy9mIoeg
C4vGf0dyN9kfj17GYcp1wFeiAW7f7QphnC1AaLh1qUo73CfmtxjulWhtUH4QpZx/d6fd6YhpMTZu
tvM1BBzGrXHucM7K7US3JzvpJj+AqbbADkyQ9+En7tXAxQHIfItW/Ootl8sh+wQmrzTxkzwn02jr
sTjgBBU9IUc0zC6nEFG/cjwIfS387IbhXxHWiGBHOnsPlIolIe58Eo7O74hGXogkGQdsgWLNwZjj
yS/kUeXSeAGZAscg1QIpSQMOWQAtVqu0Yi/4QL416De6hLXg5aBfrFXepHT5FDjYAIvz4nBxP7jj
N3fzQJUjrraTC2QKv8CdMXyAqETy6pGLO0b3OJZ35lBzmWyQ+I2cQ+XLBD5zZ4Bxsw7ECy/LX841
lDMTpnmEBiv9JbDF3Bd5BYocQPwqqjPeSD+PKeGRWk8HGnyBBsT19b6IwCZRiROiCFhyUPmVt7/H
pxJ7w/qaSvLOR6LgfqqgRiF+CfQKUC9XD76xS58Yq28da8jjcl/vHd5pVa5uQfXcIkYkGqnmGQPe
yEreJQat9IacqkyBuHcMElvDOq0acRYv74sU2v+aTsFDimGZNnm3XApTqvhiTHdqIikbznW6SX68
DujwdmkF5uB1DZ8m80boWFgBGoIodZGoxZgoIxK52o/YojFDJoAf4Jgu4lKLZWYnoDXkvyQQ8RXs
Oua0joXkTYwm+8BywJ2FKmrOnikr+kfFAWuFJmuUCoGSRllTOm0NYELl/5aYdNYsAO5xPWMomTaV
K8/ivsMgidys0ZmPJsJlNHyxPoZ7MuAxO+Dgb5YKvT1IkyZh9R+sHDyj+9Pysdrunetog+jVP3X4
zneaK2okiiEwCWqxmksPIVxRHT1uIXUBkKclog/IHzpnVKqFQrj4CmpTLn7DEt6Z35p/KUvqQ0oT
kDqRuwlnTNSp+Be9Uk4GPKvo87DoAGnjeCA65x5Dy2EP4qDbrc0IpfEOYwNkGCryATg5/sKTbGcW
3b66QVHAzeGc2rfw+sNFJBT3DsLQGcsk+lZIJrFTwGVZqNrYCnKhcC27x5AnHAmh5YBuH4XahCfo
wE4OFx8KKCSD/zsFacz/P3yYwYH/cRisgwhhK+BUUncPC4gUnJUtJRORIaEqohI1HBR2bEaZ1JNw
jj9mXcW/3UnJfPmEv8WQCMeT3FUBXqSAy+M1WAfSVm4k9rtKEldFGsX9Q/q21PmmYIgFA41iuyyc
LaMNoJFA5L/sMdlGJmwddXFm4MHHZoRXRf1X/4HkgOg8t+wYQc7bZiU7q2DBInb4MCAp9Dy7G1Aq
mTwuLr8MjAqOyuOCQk6WHCyeOo7ZxQSbZfFjpSEI15Gm6JxFCD2j4OnrHGEwfmkuk1jyt+RC8dYi
H5/PrryYSOFkCdTI1RDstY6MHCZS7DkkEdcixYWPD0shZqY8vKCCQqyX3D92GThfSeFmV0MKAOtQ
yUaYF4HMAaKZLjmIDTBpNj6RI/xoY4PkZ65iZmGH2kwfbswNkAs2m82wUgAe4R+uLkmUfBp5XOTN
JOCWC8BfAQM+L87dpt+ETJHPQgdFQjFrmaIDPfIcXTZ2sVzorWiiMqkP0g35pqwPOBE2UItG7ESA
7i1/qwbxGN89C+4SvsmJEPGbxboLZSc+EZT09ET0IJfsl6JI8O6ur/M9QAn4EtjwMO3K7RaKRS4i
2y8wtHqIPBLlIcOxBJ3DNsud5uLJRKccQgDTIpp85WI+RlvnLFvxsidqht0Ug3oZpO/hlBMB4Qrh
ggYUTS+JnyjkZCkJxeJsxzA7/nHOLi3rdY2dbfxP4C38yQFp8d5Di1TrM7dJjCwyWf72I9qOH9EV
Pski8e9lP7eu2DCglYOEEsR+wj2UDN1GKjcZ7YooT3ryfWpAmMeZqEzweBPMXi7JP/sQdqEhFzjc
sTILVCLfntx3kbM+MYJp+/+uzwnn9rc379T4U2ED4rcqN0+JnYJjQjGuOIfrEE6VL+SXCFPkWRN7
PpYj6xEtrebxNP5yhHP5XZHC1LzzgJVHjDIe8JNGyhnIf35wkJfP2LK1jK+t+/HkzZ2f8Oyh35FX
lyvJgJsSbxpJfxEd4Tsp3WcCDcdtlj1pG4j5v+hWsbIXj30pDoR0k+XKNRUPnA83qIfDHvOX2M9H
4ncv+aPccEaW7BhmU6EYQ0DHa5fcbYmB4vmSVxG6AiqXEWnELKIlwcRvi2GdGfTEvB4ZqQg0hBUh
dYBBQIgNglueiRzqaDMECsccmGieWmDawaaCbaWxplaV3v3pdJHcUbsRdOdUYvJVATH2u11ncQpG
Hx8eC0W/w5PHW1BiATbzsJwv9katJ/EpNOtMcv9fjGiZHqGWIgyq4X/huY0dDzazjULDT2bLJddc
iqo8pktPc7n73A5UyPXePm923p48OvWMPRynHO6l7FayvXDiSRUnG6Fbf+Gfjf4zZOALKSh0J5Je
BZDCbeI2r0AoLw+MZbgsbi0s59Bou9JJdwjyWAqlk7P5lfQM2RykGRzFNdjV5uABTIoikzj8Cgdg
aaU13R2ypv3ozHtBDE5hBRlvorC7UCo92f1NSihEojMdBafmZFkNtar/6tcWDe8Oi1xt/S29HlZx
lqsHJxNJOmFVv3LjCegAI94lUnls3HwTm26iuJ0vFKeGHHho7cUy51QGBlRO59zbkanlcVtaqBcY
WP06pyDSr2p/Ve8/SG5UPuvG8rU8vMP6s9Oe3fB819Pt4pYTIVG6Z+woWLgmG+SqdC+GMjEXu7oG
j6iBo0sDuhmXrJtTnb27HtwSE0PXl+Y16rR7N0r6lklTw+Q8ixllD5ObO9JLnuz47EJvD/eZ7zwm
EopZLdqQq2c9YmBo/a/1UNptil6o2DuH1bwPCnii+KDDTwsIKYzRR3/MJeot94J7OBYhJtUSjBoT
hrZReFcUT7Q9PArHv9rwi2rqaIfWEt0UJgeg3rgogVPi0f6xH6B+088Ag93WoD5oqNZILDfog+QX
pFQattDku+Jd0VzXr9QXLUl6dd7Ok8n0XU5azTXvMu51w2btwReGvTH916Qu+YrpyfZvap8kemgM
G8O+Rt/POwCCaSNrscUm+EP3xWwY/du0RBy57e/7h+7iFT6wGQHWANwVCZM1ZXBi23t2Hj2Uqwhu
HYDkM3Pc3otet8xOQLrahmRUxrRo/GqbBd1v0NoY3g2DL7GoK5LPplI1F7O5E/gD2JZiZglxa8Rk
GFQJrtTwTegA/N0fBEobXLvWf0EQbbMNWNDVeXaehG1mdNDw3Z9ZNWS29Wgz5OFMGSEr+lun7vLU
uwvAxO0b9O/r6Ku6v0/K/r50/NUzWul9vr1dWHZf77eo81b0k86z4tPxEl+QFhjnb34KDO/DkN5u
7+genkANr1HYbuExYUjkqP+gU2P7Cmr+QwnWkqwMchkdX+9xYd3VwIdk0a/M7VO78f+XMdG8HS70
djS4qUav9BIXkZPe4+393bKh7q6xgn5wzMHx7zhiFdQOTohVHNVWiJEDqA32T8xS//X7yUOdQ3TZ
ORm1xBIkOMPYrejUBUzql4qPylqgXzbWLV6vXJmzRu+YtDpN+zXBBDEy7O7iQw9eegJf2ADBrIMT
HsineJ7o9ApbmLqBiNLey7AYIQbCLwST2SOWk/zZPd52+Hh1wUlgs+52vwQWWfWPfh+bPn/ln5gN
3uOuMvYJ3BMQdoEoBeRg9Y2szseps61Mir19BZx6bkxfkkLNVF9pHdNHv4q5IsxRzWcFQVR4Ld9K
BfxqT4rwtWe1iNr5gxBh0V0YdoSc6o//1RxZXVMmD++57r0XX/p7cZojTNKv5bfwyWUKWZACHJwG
XehZyuGp7TOljd4usadTVMpATTXem/lEmXAcOu6XsNQ21ZLfDEbOc1AHxrnScSMYJxjVv7t8v2kt
x+8QO8hj/zZsTuqm5xqeeDpyHgE0qG7U7TLpAPTBLfKnLCRSdY+AW4JJo32Ca668kz3+Rrg6Y+D9
He96T/aRlUgjsUsSq8/+GOMWvh1JsAdiN3FqxtBDJHryFGMeujJ5eknU+XnGU5qPthFzJ8tdrx02
JDnt6IvoUozrkYOhAjhHrcDETkP87hvhYfmY9gd/+On8/fm82ZHKHgdX9Yfjdyy8OdFkPUZit4gD
XA25ohNKKtNVx/6HZGkef0jegZjjk62HBzzR5lBcnQMfbixeRm319wyuY/8ZN+psYm5b4cXdVI/S
btFIHZzdBmMmfLBrW0y7DiBz+CsN2PVa3XOH0XLMTjCr4dc+fIy351y5qFfd3vu//erh6b3xayIO
3An90did96AT3Kan+Z8FhlHQ1y4y+guY3b5PlvOdNdXuHeC5eVimoD6ywC75boA6CtiK30SNjsEp
Uw7+eJXg8YnKXiq1VCHao8IAzmSHdAB/th6TDGhSGKxnqFOWk6srZPdbdQaVbwQXPgVel3aXvYpa
LFbpJsrYpl790X80nVlzotwWhn8RVTiB3DIPKs4m3liaGBAHBATUX3+eZX+nUp10p40ahr3Xetc7
+A0ELmczxTgF5am481iCuI1Yluejke4NuXASJhrwRT34VVVQAKQNKWycUKhZYDMiW0PmgEtuj7WT
TsBatcRbcpEJMDY0rW9SlXE2m8B2t7rmAkIQIDKg7DwHA0/NZq7DpQq1w31rNbBtCoaBInxD6MAy
OL3QSGmbC6wFFXydPdy3ioAOi9BIGTbQaZDpnNv3ebsEeVtASEIb+Rey2OJkgRXdAncxeARPBoSC
5ojJa+PBbLpDtJspI9/6rl25RUDKoaEdSWxedXlXMx/VGXBHiOQPbi9NPiRxWDuQ6sA6MgdK06xE
9ABRkamK8OAZYDqW/i0DAldYGOphZ3G2pNYVMwPuc4SGsJs21H9irZG4vxRLQt4xYIoJ+0saGXmw
C4CH2FgYB4pburQcDrQeM0roiJ4ulCKMkmtHEpUoRRBqrUCKMqgx4hiCjhCSVPrBdxcMjFb05YCE
6NJn1Gf8CqR1UMz7M3peAGG0uXWkTGVCVBIeS8vma1RCHABkibEPZ4sJho3eSA8AnkpItyR8o93i
L3QgdMBwlJhgIASg9//rM9qQU7cmSGXW/FRU44dDTCsDTe6Ln5aGmamNxRHmJv4QTmhURuPr5OxL
eU+fIf2jeFdkQWljdWH+YijI7kqZeMOSQ6ixbxcRIFRSelUYjEi4njYSM1E23UcaQlNa3phm6ZPF
Af4hiVaipUu/8Pwx3yMwjo//SOWo4ZvfBkPT721D4PAbQd6h4zaBKpkSzha/u6cbDUE/T3Tm6fRq
Zktx6oD+F/Q5sUzrIQ3/Xkg26UE5EmXb05V07xpxlm//+QukMaisT1jo/UpPZo/hGwlvn3PGL09j
CzWBOp+G5SAQK55d/EaYv7LO0cf219Ucz64J4R3hcThdSnOOuZDQiFgRj/ga0bbn/2K8dhzpLnaT
1Hsx5+brK5nfg+1l2v8TMeGL1BORkdEvD0xtC+uMfwFLamNii4RGC9jyjku3L20tIUQlBTOJOLVq
cWF15/15d8IMzm7AHJhg+b3p7LrRJn0iXjqKqU1qvB0MW5vDMMZJfEIzQ34N0gw4f4aNdmSCIgNQ
9+IxxENZxbcTHudQSC0Te8AIMN98SHgIfA+dp2fYfTgQrQnSBhVHQs9rAmiNwHjY+vduTpbMUZvz
eliX8hN+7xlejjmQ5GTwDd0TiHCOU0EPmxc6cQXOPoUR4Xmbk9z/l08wMv+WEenswxlFxW1MhbGI
IUTi3j35ptxBYRudFipz/TTswpVncja5OQD3V1f+IYM41Va8b0pT3wxZN7+vASI2D1EaQdDz09Wq
MA78GqwRR5JDY6s2ngZhMV3ta0pUVskzViTi96SKLURzFI8dBsSam81Tv8tixCIYAyJFFtPBu2ff
ZgtfZjjDTRUPLOO4r69sJewaTAsML/nFcAGLWqZgMvJjTPKv96TKxYDB5UJ8syAy1CIKcv6GIcno
g7EEUigaLBEUnVDMVxtop1MdCOPTpt9oOlPYuvFrnjuASkh5P9239HwCMigR97ffhi8gwsYVAYpu
Fmt4dx5Oqv/UMHSckmYsrb2sbABqoB1wl5LJcAzW8/wx2PVmLy9ZP9xr9J7+dZhS60sdlRCc1w56
AeSFSMI+gq9IMrbKnzqExsc9I+DUPRgs0LZH3YT1OjN9+3fA9SniyNwvQBckBBp0AEdeG5kvkLeE
Ecl1h57R4QLlaozQoTWIABd/sO1LW7RCMk9v/Sri/7CAcmlvf/VAiJaAfIs8hkZns/cxfCIEmc0z
bDhL0EZYZdndZOou82hw0IuD8M3741W4Vh3InTMcdxmICDwmm+kfrQUdDP/CZIql7kXL3VosCIAe
yzFUTNApDP5zPFIJtIHfsoA+bzWLN6gFE+M1ZjUQz9G7YL0D9T7WwtP8OgHZgGG5xDgRtn2AUSka
FEkhODksPq13c0uQZJ5ZoF6o7oJ85ajSL+h1YnAU2PN7cRIRVBKUAO7kFjXiID5NRNcrYA0JwCBw
SD8hhQIuvvhH8VcxivQiCEFWf6Z/kKMXumLOK2dKSNHkr0FK2fdiHhJqswsiVa6UMdfX7sjlAzDB
rjTi9EXwuP5q5wEGwWpWOQWp1dFuNWDe7teEpce4Qo2zoA2Z94CuiijtxvHIzQT6ROKgXMXFcShy
rY3qXLgfUR9n/Lr1rOG+4+YQoY6GdsPrHOqxluNH2UwB2XB8KoHULayAEtCA0zyrvd7PGQZTMi6g
PWV+8R4n1fxZBKrqJST1PfbkUmm30Nj5w66vpS5jr863MI5uQealK40BCWl+DtcBVRxv8OvkXhms
ZI7+reTQj5z39xl6OLLwhBzs4PaIh05Ru4UOoRwpb4LbJHl5MMNUG2JdMsfFWWPnI185kNXcACH8
etElL4zKuRE7cXYr2NIGVXB0PkDSKhlY3h1ttctCFRIOVTPIc8tXKH0optFsX+Cc9d3uyyz2tYFZ
YI3hHVAPNqIPp6jcdo1FhWYOs+DSxxkBA6/dLOdwJxMC+naz7v66b34uhnn76WHOZ2XKT/c1Pv89
H16VbZ68W/BN6Kws1Vf8NnqMaiDAaYNtmyNNJxMFgyDmvIvL0HmcnXaHHJgwLTjqHVTx0AxE/Mly
mnx3WUAFlnBGF6au6z0kLcbXxajtOxneRhU6B1pwgxKotZIUC+ULjqPQCcZnQnDMelp6uWJ12Oq/
M7b+gkWvYxVXOJI46POLSjGSzagtCVl/B0+7xC07HKDLJQS9tJX4QbQD8bE2+YBP3HABPnvme5Hv
+143rMFP0XUbXjr9eJT3vt6LAXe3DqUT7BNHtn2fZKzRZfRR/Yk8tVqwVQUNixHtHJL4AYpGnuIy
Sklmh3Nnwbcc4Ej4VqwWNfi04c4onY4SPFlrMZMC1cObDApOduyzrc6yhOoQoPWFnweDOsif3Zv/
JqAttxlkVAwWc1n1DN6/x7ef2kjdZlQ/2/d3gmsV9JnU4iT2J8y1LB6wY9I9gSagTXfcwfhZwPFz
cFPxQP04tN5ZtB5D9j/xMxbKULkquo5Kv7Vt4+v0Cs8AXgVExbuZMfIIX1HGDMXrHIVR9Hv7ajP/
2o5KF8G7Bv3mTH3bi9P7uAAmKDFDK+HyDCfaYEwtUHC/YNyWMUDobitnW75c3rqO3Fsxe2BUeahD
le3bKU6lSpSoNszCHuvoIDY60ePEtAbYC7QAq7dmvANZgFZCngF4jsKqRvs6I8eVLhBgziCxup6U
AQUfakfsRH6MxduI38BzZeoMEq8Jsq+ba2SxzrpV2ASuEP+gjy8/qJz0r3yfEo890UiU5MxgDsna
raALad/jwdnt6wjny9rX4POx3pJ2C0eg87B/e7/5IzV31YRrirh5lBi5dcfUJ24mw9RpKCmx61PZ
XLXZVeYtn62PkFikSdyrA6eA3rGsnY7mp6cJj+AjbifqWdLNwirKtl1or8jPIQYUAdRk89a3i87q
TaorM8PWMRrI2Dvn78xVcx7jv9USlt6412Lx22mWygkaqUVZqPiPn8p5GuaDVDwVOw7NTM8r1FbE
lz+cJ3RqH6eKjuHW5+gMxe9wBS/hJl88wIzx/VWsAlfAB8NX78S6f1RXj4WKiYW48sWD0XNJUjGe
3+5tgWNvjs8FThfUwvXkPRpAymQbrPAH7Vq36XXerm9LkWwdOmZ8EJj+zjl7guoXtAayZ6ItxFfj
hiFEF5la92/IvEqDsW5dh+xJWc96x/DLGJBIgQGuDeItFn0qIZ53w3yfmVXJ0K0Kta0M7RqYCANz
/Yw7Qe5n2qi3/KXEnakbsd/XJp3vhzDeudU0tiE6nBZ/QO5SbVXRuCXcV4yANd1liJzndgUBbtmV
KX53zqGtMRjYpKtfJndipy8+sGcEaFqYLUtMTdHVYXS7Js2V7uJkMrNBxjI7TbLUZifgEUD2BUoj
DFVzs8/9xFaL/AGjvvGNIQLQf5yN2DWZ3CDtK82c4NQSk5/XrOZC6ZhsrO3sXeML1B/3GLjMTgRr
4zXRzlRPA9KlhKKmM8dBjIemxHwdEwSi86W4MLYdLwueP6yTrBJ7YTj0cedD4eGRxWxRazEjF613
3zuvaVMn2e8LturyGfRGDeZpD0Bhsx3X2wEk55bJNAd9VXmV2XWaAGO7Fwa4CIBdvcbt04gVCpDa
kcEgriXQpAvAcr8zBa/2L6iIF9T7O6zxYSsUmDbIhF3GGMaPBD7WbGO7EBPS23d33/x2DcmTkoqJ
34L6gy2NcmYmdiTSdGqQCWSmWDunCfcdDZ+MnESNYrif1Cr2sJoK4eFg6eyVo2Tyaa3mGk49aw6i
uCHK6By5OhQGvB4wGRb9JgOBHk8rBBIGri3HAg/V17glzWkwuiHHi8fbL+zYI+rSoU6bRNHhGPgO
/XOBYEqILOQdR7bhl3AQEhIvc+fBwt/3hhz4ksr6SUnW9bQt61OAoD5MRy3DyzfCMxQxZ1xBRcAP
I4W3caI/fNpMN7q8jw6LmdRF48R541p8c/HJ5Y6Dko6hK3xwh0oJv2zyLVA9n2fFSiKWJXMBfnyy
HZzIZjw7DUmvTnd1YHIm4zF1f4G6F8q8WVp2Fqm/p5vSUuw0mysu+ZMpowjYn6gNWU6Iv6CDbT3F
1N0r1otNfI6a6WNxsyl1HQrX1uuu20k5/TddZGY86mM/I20HElDLoC4EZsAXuGRYJ+NhwV36iFd0
CuIPgSnoUd5yFnlz4NdYC/WtAsKFiHJipqocFi4Eh4kxlTHJ5NUcyS2KeXTPzqeCrFhYZFlC+GN3
Dpnb2dQrfdMhbPJ9KIAMOCChqPZfDs2QDM2l0WfIJhcipCFRj0rg5Fwsrd1zJHbpclUpIhg63BfL
A7V2U9qUdSr6Boo8IbEAMHzGg7ATLP+LJ0H7D6Qhw2EeDeAwiIfbZD1cJX8pQ94HrBYZ+UmFPvRk
VcPoksxfxu2U3/MnlAE5fnJbi0eM6sioXzSNb/dFhSMxFgXCsAb95wOekjEaWjL7rlkKRFglTjZs
myi6gAYIDROwCjADuXCEsWn0Zun4GJXQLgppakeQbcoiSe0PuwesC3Kv6NmQmzBYChIapYohGzQJ
2iJxuxKLNjxwP59vdOJUh+5tfB8rH43dyeVfMInFTIq/L/h5/Lku5M/Kd8RyQzrzNoB0NIEwyyy2
S3fd9xsPfJI2m9ERZY2j8MKwfXkq4UKn0CBLEO3EguDNo1RTY+azZxs3oV0vFn/4heLuBXaAf4oQ
d4VzCtwpjwQmA1ArvfvnTUkbB/+Hz/J4CQ+TMCgRPPGa/IG+J4i9PAfevzzLZIeXYQ0NnLpSpgV8
ayXKSqrbyeR7F9Pey8ObI54voeCL/15RIAN5EiGHqza6IT5KhhEv+I1dd0CajVDLjVnreuJiYFh3
hiRnIZcyKjwx9WGeB7hjM4xjdDHkVRPw0bONfwe/AvBLxhSXas/TmHcN4S308NUY8qsB5TiC32C3
CSYjYzBQTPnIQrBPE40Z6PZaGMJi9phYK2iLH9q3QcUlR/sfPRye12gIgWboKK7mnDZXOmNocIo7
dHpBjtx8AGD2gvEiV6LqlT/yNxH1AVF9rky2JegT0HLkvoIKc5BQoOXFHQDgqWiYQfmY4D+5roEc
TtyCOrl214nBLn8fNdCu6GdQtoufmMAIcsPLZ1lKhBMxRBysL4TsIewM6YVFQiRxLoJjCmAo/Eik
PvxhhGFdFpmL+sojYYnv4dwBv1eIJWL4xZ1dcYcfhGgwcBO/xBGWkmPn3QOdJ5WnlJZa2BBy6+6g
gMhy4eIIABHYIRfYkZHGv0RMg6+EoTJDkcmFMT97p5WkM9JfRMxJUPSIgGql4NKgfdPDEXIv5Ci0
h7aYeT9lgvLx/5DP+RhS8oc6hdCxrCx+itzY1CVReHUlhk9Gblho+P/gxsR5koNLXKKMenKZytjk
HULBIt6HUGPijD9ptuAURP867+j5yWSRGF5xYIbmzcbCczqJo9DrErMLhknU4pU2XAw0sFQnDPdq
faKNV6kNr0voZlNSkT1saunf7Xnqko+7Ea7XlUccmQr2p1AJ8DB5+rjZe8Yn85j/hTmn8CszNyJS
Jl/xLgt41wypMJGQwkUO8V2+9OFUgME+AG7lLI/xiUDRKSS6N4MmCZWh1iFji1kVzyrPKwMoOTDy
iGVhSdgjT8u1S+CuHBfhkYA8y8oOTvuJNWKnIT4HRpbQj6gupdiQZfPLdj9cNraFOTY/Uwmt4Kcl
R1J+nompBdyKU2+7BrE+HFJiAxydC+9AELzPJ6KSxI7gK1sKS+bJlsBeQxXL8s7vAk0OqmM6lR14
58lFC8dJnBF4ZbnapAx50k2Iy82XsI/E5ZarERgZXizNo7nlBbAcG4uRHlZ/yOxkR/31xQoAJGv9
K+lForOtnK7cnV847PP2XI7wGqz7C4qdvJpsxEg7HzDFEFWtBjZYOViXbBPM25DjQzeEAglQ1x9H
v7+lu4bkK65WSKV//bUQUYQ4xl/I/F4IPUk4RV2vJEBL7mT5I9QmtiFYix8iHoRj26Yw0qIn66lM
kTLYeQ5+gyKMCPv+QsXwKgxBbRmJpoySQGBb1jFZwWVyI78w+KaPJRrlkrz8y/qC4gTkBDaKGJ+C
GBZEMpNzjkMF83vxTeEf+ZhyQkxv5DoCevCWnIiYs9X7xEljsIMIkauEG4FrCBMcSWGUBDf5MSgq
/PnoilFGnKhM8AvkcRcX8hcoH0uN3HVUH8CAJJwSnOLfPpgghcl/Vy4vjdw1kvQkHkFC2/2TpMQD
6a54WyFSWOTKN4DDi80Mhbcm69Ug0jHOOTuDSNquKzy4LiOQcvoOmmlnRE3m116KXWHLZ4I/Dweh
yo2pyySYAbqzXGAHmbLw8pQnskDCrKNgtE8QuWQ5lktKOFe4EwMZQuSkrfi37hroOrfb+AWrUdbu
7HtAdoksslKrCUuPgQ3/x8jAk79LobhV4WbJs0Fldnh55ecWcLlLK9gPpeB8Et0gt4WUPVADeTGg
bxhMeJaw+O68Fzln96D7N+anhOP1pBe8k/8iL8ekhzKSaQr1udxLUljeydJIl//V7tRO3HMycDkI
H/E0UWKZxzWf16MZ8eVWPOELCNHxAlRX4WlP8+wKl0s+ZPL0pKm8oImXPuP5pZbchircc3a10W0E
DPV1CZovvCDkp4WHClkUIIPZExCAUMB4D8CjiAJ5ZqnnpeIFtOI+FNt58W+5Q2QHehPbgIVwBdio
Nwr7e8tlnriUYFPZ6aW4yTzRLWLFZ0PPHv0aI0jkQjAfoo0a8pkGc4kEP+rScy3pSigFKr/DzJyf
H0ylxOsmIN5or5jpUP144mFLfWBXm8QuGCrgZXAEyWH4s+N9YyqG1EpKKsoHoeuI3CTc70VOOTT3
+9WDQQY0OSaECOCYlIT820BPQYnRs1aT8IaOvM/Q9xKK4PyGy64URx/LNV5c1hUYumD+UuVy8lk6
bzQz9bj2oFdTvLe4/6AQ+WzTLKbRCzntAattazASGxvCnDi1ckXogK5K3GVMmNAKSn0gp0IaxH8I
bNe7YONfUjMwGpEzJS0EBk6s47IjlISFwJ8ImugKG0H5F2QEXXv2j0iz+2bLo+VCbI9SV/bQZCY7
s2x97LrQHtizfXEekMWB3XOWsWV+RFNA+aeZFCA4ikqeAbAJn1krIhiJkXhosQDMzvIVn0tyh7kf
e/aN5kT6HVkr0CNjBCPtjOAkGkeDGwppNkAeHzSEGBoNMFj6QC+0ZTUfF/dzBDEA091d2O5T8o3k
Pv00kO7ZFwSt7zwXzwAVBEsevgFd5yAZQj2bz/LBzILoJ+5j2XfYebaC1ojj0ZubUyYJwtSUm0p2
qH+FWTky4odtLOjmsDsVLKeR6AF6Rel0aM9RHWMcBX7Fy0ivyMvwItAbIeh9/asD3/Z92a6F9Nnu
E79ParGsLTr9jBi1SrejMiA9/8nWUrrPWER6yNV/pVtGXsD4Ca+4MR4PKRXP8bPQUw2w8T/Rw0CK
YjgYURVE9MdEX8sJ66gMoCtvQPp0NfvXORbehWENDakvB/ltx9L7Jf4DYbocZ/mj0JNKf8rQ92nL
KtUPMQVjXVM4PbLiyclpgtdaDlaHZbLHSXrCShWqbEPDwV5PvrPUqcK5lWVBaLb/r3H7MtSWZRHi
tQuwxX/9V4Fyr6jA9UIUFyc+SeAQBvC/spiUCTZdqU+F980IAYF7S9ctYIY8VtA1Odoq69CDqTbz
bFi0t8/WfBtRHEg/KkCMrJDyEPIJ7Q9McDLnP1MRKyiizcdxTnzmZB9qYtp9diBpkvvcl2xUF/cg
BVJu0QAfyE/giPw7YNLkYy6HhVOfI9WhqJZCS46flDci2ZHv5v+ovxzMP9lBdgReN6Nh2ARy5Cs2
uJMzP/HKLAskJskOJZwD4cDKPA5Mg5tFwnGknAd5te/BY9TB9kTikwcjOcNUmWyouOaR96TTisgj
meKz24o/Gz5ylroqwk+MJ1lNByASLtWBW+M6OnvHqFdwAz6yyS7aNz/lbt/uw2WU+YLU4p+GpnGs
NqC+vw8oF50YQxMVBBCmyknu16tV/gp0Fqc/KT4Os+ERQz9cOvSobBC8FPC5dKfBtaSgp4uuJ+vB
TfmFMbGjoDh24VyvKQogL4yHYZlx0AwuaruzqcbM9kGKaYJTCOZus65YHGlAmSkMjshDKR1Hae40
1KwDc/NyJw9MSJGVXjdD2JPm+auZdQAsVret+sDX6jIr58XOfMwux/dCm+kjIm+e6CNxuDkwSUPy
jTHQhVUdvQg2AHeM52Wgelnd+Iw+lpZ3wGNUSJu53SPg+QrDCaGFqwTGVP+uI/1bF+f3FYSCOTGE
0/SIEIl9rY4qbGzFsBuKTNBGBpSXJOYz1pfYEAALQN7Bg9QurdwVtW3fTf3bRA/1IXSjN7nBPSIE
ngyOuq4e4hAUtEHj3cPO6jG7z4q4H93D3nGIotMvZ/Kn3NaLKtZ8zI7CapE/rN2mTrHwGm7kwc1Y
42u1eCeYdl0cdjPd6ka3bSEiEqzAMMVBgDnEmBzPH8yZlCm2LZvqzMFNGagktkyn5fcgkifeTfhg
MQMoyaEMMLrwoDI/xqpfYgz+GL/HmW94EpTwcHpELMMv5NB5eBYgs5RfH6E2T/PCEnF6g8+qTDne
K/UADxthc3sAfVkogXAvEG2SDtNGvSma/3+HU0Gpv6r9IsrGbP5HwBUmtd9YmOvfyaIvrA8gno14
lPOxQjgdc8q5onhYgo4V6HxKXRIYCFVFfa1/48aUHvkCtWhxWXF+qFpSGRR+EBso5fCbRAwokIyc
d/gaCI5wjUjiE7JrQZckgKA+4A+KLB6KCBJ0WAUwCyCwVHhbIFKBA9Wf0C6wb2O+QblPWyTbDa4f
fOQs7hKPJg3fcnn2e2iLDnNZ/dGlsTvz3Zhuzl7/QowCTBJqAATk9gNw/GFGiwupvMVZ5gnQwS7C
DqMvOcD3p6Xz9geWdreMhdSMGRXp8xcAnMlJze6MbY/ip8h9yCe0qprXu5JsKj02vTggToMQuR/A
h/RJzNqcZrK9v/l7t3FKHBiQLCJKp3TCTuDbmKioz77Pq9Oxz7z4aoqnDwLyw73r3GE64LVCPmJC
uo153vINdqxx5zBoqBpaxlBD6oucxyzac1R4L+ZmXMCr19mrE6teAdiXN5MNjpu1z/dbqnlgIfi/
MZ5OKhqLqABv5n8LU3/I/zHoeq0qUhcPg0O+5S/16r54cUQOhVgwzdTxwNc3mIyqx9fK2PDwdlWP
b3G5kG/kTAoYGhibGyKeRQv0mm8xqVI27TifvVZ3HpbPePgCb9GgpuShbaIdkVKIbocPeFTsKFcH
flc71kmizEMgmnBAPF4eDmiZqA1jKim3IlFDMn/CjpSGqyuJjswHKYZ0vr7GKVPA9niLr+Fr1Y4r
iokkEvc/A0dOgiYFhaJ1itnqQdIrgKFqXB8rr+fLJiEeiTc6fAB2GpHL9GNAzn7UUAUMsANlyzs+
FmxAE4OWjAmnl4cCh9Oe+VeH4+M/kOupYyO6S6amOn5NlI3OQ6+UX7rfxDyU3z/9aqavMQNNj3lc
JF9bT75/pXJ8xPyo7rcTnRQs0i/Boq8wSXD7cvSoxeCq3d7ddn536y0sCoSJUMmBsno2sTI+/+Pt
1mced/m5+lfezxm3Vqq+4Mr/dWye7eq/gcsuK62cZnC4lDO/dsJLRC+awotVfl+YlZ/nqUIvGe/6
s/iFlwU9MRzKyevxc2+9fH4/2f1192Q9H6QEByXj0CYsCvje1LiMzbbVZKduk2j7LLgfqnV78U8w
iWm4h/aLDnNo35uwg3y7Mu/sb8Ofsw7uwi6o+ll/tDsHBvg26a1vd/CKmiQawsdE0/mwHvjhUIIp
4xKvqZPTTZaEagdnwxqwpp6DEwQ9jOb734VGBTHuq37OgITB14PmFHDfuh4NKjI98epiooHwoV6l
aUsijX7AM/pYweJ/Hl6LaX4Nr/AW1QnSJkX3L43XKxHC0eKtmcFhRfgyaa/rSR6WiwvwJ0VrDRyK
9QX+FcgwQIqsIVT4FVPeNbQNaC461/hVuu9HQDbU668JuPgs/IqSUAI/GXWmTrF/dO1C4plwEbMj
io4bdCXr3TGb8kvT7Bv4GuQGch5DPGmFN0j5Vir01JR4lEL45CGrk9LwjF9r5cJLqWFgjCoKS7gq
PiPPkqry8qt/dWUg4t06tCncS8ScGrq10QH8Lu7dfY/u2PixONT3aYa3I4WazGrbm3dVUVtCMQph
/vnY3eB14lJfoYb1ywB+ohiCdBkDpkFF6QBnCaLFzeqMqn3fUhOr+T0DsDCPhhv9XJzvU+0xL9bZ
0qCVU7vhmQz3yzbdmfl9egNSqhho7BAo4VU77s70ErIK09waxoMt7i4dOCQZMxTaXBK0EYTSVk91
s2YsxGSTXp6bn6LxiP7gwW8O1fxNaUeJy16yvk9FRyXhjdkoMRZfoG0lx9RqAIkXDGUTSCsTblWU
up3J42IbgEZwl2Y9Dtg1uoy0/c4bwt88+4yf2oZV7I1C7e0TF1Fv6cEg4rShCl2O6yFbDWF7HJjf
vwAKbn3rDPLm6l87lrhqTne0BiCIk3X1jBXVhreUR3zNWqsAUspsbTfSNXxRkgPK8BRA1GXQ/Php
9L12jQjBoskadRY9zGThIxdI0gnQia7gd1Q3id29QtXtP9wB1W/AXBrHayyuKmX07tiqbjN1L3pg
u1SZxVpA9RbWxyIjvQhv7oFkAAAufulfKFRjPR483a/uznn3SUOA49xgcwXm0df5ed0sA67OZP5G
lssEvwfGAcWGS6oP1w1FloSoAvh3CVrpWU/uSGSvXShajsJ0MAtOe/3iFpA/ptdmXuPQ3Fi5Act1
m1DydkFfaqAZiAQqA+xxNhKyBY4VZCTQYzE1LSzUqmfcSEockxjwJwf9M3bCV60X4Ik2A0JtXMWF
1YW9Qd9OdnSTdGEAqc+Iat8arkqWP1aKZsF2QyfPdqzMVQjHr68rhIj7t7aWiGB4rsAaCE3sPuRJ
5oj+4JvIMVJINYisjLFus4trOHd/5ypnhFKCibfeg0Kl8rSe+aRVGmJQBJqe4qw0Ntrp7bneTQ0u
pRkwQqhvjOuSpZ+u6DZCWjiuwycjK1RF4cthYXdv8al1nnCkSKgBmUzvwRXMhgsOb0xHwWGNJQ+r
lCn8BmKKLoxqaNBp42WZmTd5mMZgkxi4FUckH49F5elY+qUhJUCBna9MGpiXbC/f9brzBfmoXsMf
/EsfXo+Z4OaWu1hmwlPewW0vE48MyPRXDV+pVa13ZEtf8KGiXz/7sE46O/N6o//RI276oKV3mxWz
bZeenh6/NZvF8ketKZkOLFLDsEs5UDOn5KTCs3EVzN9xJ3c1qOXiiUZkPA0RKiktfOMO1gsqsVi1
XuRZ7Df5wNrhxQciBLEFfR4KlyOWNCmCDnQcXk7sMIlP8XnJKoeQTHtPnhPFrn24sy/WVjsN8sx/
1S7A2dMTpoLM68X6CC/Rzr7E+4rrw72O6PNQYSKzD25z7WLx9Aaw3MgY9z9QGFyAaX94eCItJKoJ
xYlbfZ3oYEtT+yn1aKf76V7lVKxZCOirKxMuWQ73ScDXvXqFzMaZlvZYN7mYtZfDJleYd0wI4QZa
LyS60Gir6X1LLtts1Jt1worodTVuSqRpqWo+wjPzDXvA4o8fxbGjQLDXnU0yvYCFOBcsgTTTGEuA
moIKHsMy+0d85hUwOYgvjNQ+5iLgHAJoIO4Enu0TXwN9SMbQQ6GK0OTH0PWE+j2YwtR5UDG7Gg0i
4wfCQhMOd2TAAEvvIQnCDQWY7rIDDPweF9lWhefMIHWEH6r1XOo/zwBEHIRmmjE7B41mCnVgUzvQ
aA2+YY6oc8FMIbV66SLbGGzhD1vxdzd73LMTCOGz5/ztq2fTOBT4R+ELdxkz/NSDPsKCO9xoAIaA
4qWYJ3MMpEtTYXEXrCEb+q8ZzW7LGgVKy/7zHnUBl2EgsGPJXfVm3WOsJOnN+eyEtOTm9lecwm/i
JSnsuHr9pLYrtrRLvBva2cPqrzqjU8e/6u4ZHEVZJL6u/whSrV5C6eHf5d1UYCLs2W0uIqOnsUFI
Ngw0nEugkZ7d4gpPb6q+hCvVrpvXQl038Q3cjuhxNdCfzs6n80QYlS4UYarCUh/1dibVTjO6zqt1
Nr0H7G6sxJCTGNkMQ2rSqJ3jGXCCYiNkD2UhiJwARyJm6H98JZiLUIlA8ZxDTGNJJ4oIUxla9HFe
rzjFy+ru/NHz3j1UljSGA9RSRxwtSWGS8UvnN8WWs2KK3LXLpRE9pbGgP5ug6xrUbj6+euUDPWoH
sO1JDbdkZTjNYTS/QWR1Vlz95eq0fMkYnmZja2c/+97NXrMSwFpzzhP2LTlC3MLY8rJxwPlccr1x
OSYTtilwFp4ApwTkHvSntWRAYZbemirLPwY7DQgfhUDAjK8Mh7xcB/wth154jf4groaaA43UJaZi
5+YcyF889w6was+gMcJ6S0gF6G6Tec8d7rsOxW6LC8COFZ4u1D9tO1E2NG9QIZpRNQHoG2J9r27H
hCGO4BN132bNTg+3H1El4qi/5BRAMFSibTIrGFMUAmbXoa8iaCJzElQXa3SpOZZb8Ss2zOX5SPwS
wPXVV8C7Kl9gbHWm8ysQeqsxTEqOmrWtne62Q2BUwl5oRN31dQ6qNcu3OSSkrqtmzh3vB3icJ/dN
R+k1aJ3SoB46qI7pE4M8TCKKMniUYJ3ucAad9h4k5DBdQefEyuDBwAfMD6IYFgMLDDW5klOHmmJH
7ejHzxFc2YqdjqstXXSZQvfsbh4Z2G+sk+jGbDKzKC0aIEnqHBoronKdL4UQC4ZPWPugl3797RLr
Os9QLbJ1MbqFg9wazi2+Dc0LgtWGHdVQndsg1GqZqePrRhdLv7wtrPINU9pMYS05NNgNng8Ywgzs
Dugqcao5cnWnmNE4QzKOuGdv7e9DNSscItidoaejP9qcarsg0LNv1sqxt7Nw2cQMbHEHOtUmg4b6
tQc2w7S359KCVPtb6unD4HZ18z13MsAuaAfOzZPLdPgy691iMGCnml4BTKDK9egNns5gcwqJoWfs
ieMntJI7aATCPFhvjp76LQxiFNSKp2FfATs1ruCMvwNl3HWLX/bIAWQQnM8gzjAs7UcnG9QOd0uE
ssmyspFkR/T5ZLwjMk4CJjWTgYUaMo0rBrnsGNZ56LQpgnJya2n43njbOWz6J4ieiVM0gXHyDQ42
sszX9NF3B+P2G7wwGd0OtWvM7kSAQ7yH3c4RDxN43Hccm+Pd6D2536adLDwHedBzsB+dK7+/ip0v
jIl+d6C3YCnuCmYn5ltFAM66g1PIqxsT4jEt5WiMs0kT3Edj5QHt8Z/IIHckjuy0b8CLz07ZsXjB
Gw0OOWLH3iTxStRL7rDyLiVuO89QiyvInUB/RddMSK3Z35e3gJqWSX42rfePJXPuifEDUhy3WchF
N28g6Fnpoj+tM7vb0v0MuNVPcpsgqk2HpgJhDtPVY48jyvXg93P3RYTnoOdfGJK9EZNCJw47d4eD
iuttgXMxFBdotEnIZVkwroO6ygaOYxlsH8q4v8F66O42F2iVZ8l4uW+uq6E9tNmup7Ijbx7mNAmc
Sbii7ImZ/8u06t94QKYw+H4dXK1xTnf3wiApoYKZ7aZtM84HU+1bh68D+Z8VVIgmvLmWlYnniLkL
BywhpMskplDXmAVIMrqdELZdRGeC4c9rcr3uTaB33AumSlQ+oIXnanHnRPUnz1ZskCvNZkWiJbzy
a06unK5Dcg2ewXmbsZXCL3SS5zLN4jcCKURL4/tCK1dlgy6LIeBQjOvVzCXwh2PpNowB3jbO1u3m
Jvqy3cv+vaJ4QqGnYbbCOWY9ex4UhhtACbCokNOV4C4H9dh6cV0InWpfojQd4voGzI8s+Wzdga9E
+58xX4BXiUfaX8Uy3/nOsGTrR2XhPpNYbLX/yPRITBy1MN2Ch6ovbzdMaBom4HkagAeBs0Xtuvx+
ne3q+MYGloHAPgfxm+4mdFnWHejcvc7yFbG/YF+cjLFaWSXmOcfbdtA3S8N50y49Fp075DcA0/d3
gT7ghgt1FwDiwAsM/O5qSwuLOen5UOPxBIga6y0GYjFb7D1zKo4b5+Cu4NqHOz3+XAaTMEo5DJB0
mKI41xSOBh1h++buZ185+WgpLkhVMBu2HisorS/GariFUSFDoWrsLrFzpFhoTgWH7Br04TkpXtMs
qa1gs3cxgF29ogerBNfcDQEOkwfIGNC0x5hzdWcvHFDAs90U3iG10yuDy41Fcr3Pvk6geqndG5fw
bXG9c4qY5S6kPumaG1TmUQoLEMIS6T7nGYjc/DynhKYQBhM0L9gP1ER6ANLQjaqe4V83cN9XZC7P
1dpLoJP+j6QzW1ZUW6LoFxmhgICv9I2IIrYvhtiiotg3X18jd0XFvadOHcutsFgrc+ZsrJaob57x
UiGkllDZN/ZJP5s2Y/ejPV0PX5Aj0wMTupaN0I2GMGd0Q41iJDcIbpPmpnmC/9qxVLKykROp4Gvm
Dh9o4L49UfFXBk/Q0XbBkcPw2e7Xd53QEzhNyiswn9D8PqvDe12ybp+cnkZ+WMS6wjU75CrDAh6+
U8t+xKC67fMuvnVmlDomu53hXndR5zppnaZf4NfHs7fjh3bGB2Y3el9pT/aNvKptPEIanOOVrz5p
R+h477rXxsnhZFHQmNzr4eIXnmFi01/rQliCAtI99XkQcTqhicaD2EpKeHKqrTGAPeexJkM+yYfR
v/wfOa1a1LG8esa8y1eFdPIUXPwjm9Qf5Oqc09RcUsUAgBYcCZcoX7zD4gr9nJRLBAHfX1SAu5xe
UYXRbc44TgEuMYZ7aXVlQngdV6cIGQXAVWnNHy+Gn7dQR0zI5lN9aQ47FggnmF/bKVr5vQfzQrps
xaC4jK8C609vXeiu6CGKnGuFQu4/YYRGtg9aXFr5HkeCTUUqpZVRz6Oht44jjCWyXMPVgD8ysGGx
FsQasX/zk2Bxnym3gRQJRr3JhBBLHvteud9B++whm5WB4YuPB+qhRzQXSxqsfA4Fl5oD+kB0hma2
K+2EsbROY4ZMxt6BysKzbncvBCDwLFrcowUkG7+qwA5o3zxc6oAVeAmOOaAfpCcjvUTHADTM1118
rdaNuzXf7VBxzWmZp8kUM3OrrrzzwtelDy4Ih4oAc+l+OkDB0JDrGWCum183O+tRmAbT13TOgQbz
8EOqg3G3vQfX55yCMDrZxxAaXJgDC7Adf6w+vg+bx+RoG27rZm80dOXiD3Eomk+XpnijzXRHyQ37
utqRY4c/kwxcQwhTWtjfY+3gPybnlp0tFgGu1lx6xuf5cX4dIVOCdhK2b7ZeOq/o87X7mEwgBThY
GyK2XhMje1kf7ord6NibjhtefMhQVHJRAezmet+xYh+gmq9ZmL8wDysNyl9xnul2zqh+c8ULyMHI
5IWNhX8aIxsmQ1uGzyeIr1YHJQb0rUWfG17zfbnxnD6XhJLtzLjTBCl2hAkIU/FnVfOcpfazEtrn
s+ocH3xBVIQ0O61ASAH8DawpIFikP8UxMfO0UvnjR8z5D4rHBPuO3CX/Yd/H7KS0oIjoBH+DPVgj
l9juUGgaXthtJ1bGiZoXBay66WKeoAS5WGkhms9vgijD6H0s1PB1fxd8hjK+2v3vuk4r0jUgfQDI
11aBEUZYTzI2sCYtaLoYF+C2aVFkWXiyuou058M+DJnT/Kzbwtk07P6tslaHrzXxaeF1xqwv/z1c
kC/QFJ7nEMzJwAn3Q0nY1Bgbk8Pg9w9NP9NmiATbSZZ9zbHpUOeCrWChsbNqDlvoLIhYr4p34Ul1
n/zfD+onpxb3CbGeGuinQuZu2hNZaKChFsQSqltTHOLuEGgMsFuYG+oht4d/6cEL7R7txtLApNVw
dWfhnePSP/LzXkHDLRMja/c6OBTpzqbTe8S3gmLlOKogwh4j7Ib9T7CbCxomfA0Iry6V+uXCXOsK
JMToG6UD/kls3awKyniGNuINR2wY0yASMQKNkQnAC+OeouOpXbYGO+e2OMxB3jx18kKhJ+h2Kkos
nk8IchU4OLRAOCDsgOyWUACte8IOBjMEoXLThfUgPOEjnDlJBES6ktxHzNFYsyStXJDDYEdmFcxw
IjxwhDsIfAPrFDIfExq2KLc1YaXAPGCdZWb44QMLqUIWRUEyrtuyMmyZ8XihIsR/Hbfhvumwv1HW
dWxf/v3b37iTLv8RWIesMYTib28yKW211+5ttBxHflp0v44VsKL8/9XODmnFtxCi4mlIbiBzCFD/
AFEIcFXyCY4jM2Ss+eE7lex2zYS90n1vJMYPMhZanRFw4QU3aq42o7dWrMbtmEHiZVANABkkg6TN
sO/qg0m0mK6deISgNnpqTAwClI0r2QpURby5jGAUNA0daBmae4zxWyAwmRhloUlxEaTAcuGD0QnH
VQQH7E8fIgwQxnXCLWFE193zOYVDkhP6CCgGtZECXlhKIJBcR3PGG9q50JZhWnIn3yNhfABLrOUF
xY/oRgMmlEz55MozOsZAHBOIqbAaYUjylAqJp3j3ZD+VV/xxO4FEWWCyxAoZu8kPbrFn4F7DLiy/
/ijX8pnZOiDvwgaSD84eUw+ZivHhGUvv7ZCbvqO8IkONC8eH3LEY5LG6xXK3HhOJniGVHfidPxYy
tcBzpf8IGGK0OFTtBwbdq9vEutUu/W9b/r4QwqnPFzN5WGRF/jFu/hbX1W8VPEpcEpjePOIwvHna
NLwb4G6zs+/m1GMZx0YhJGozb6GZY9RxdUD0bTZ53KrEw+Bn67hZk0vmGvZ31soMGO4S0pLBv/b7
f6t1w28hc+9oujO59gRVyj0haRC5O6ikMJyhMnsWZlLYPmEetIJYLXZa8r9mesXWaibuRwgVxBOm
xS/xPWqTQK9jwIPPMtSCr4V5QuW47gdpRG3NRBUSiSU2rtQi5YD7Irb+8FMSGIfIPyqUJtAT8IJ4
du/dBX9H3hzisRbTvYAOK/SOorRQI2Xainb5vudeujtcv3DBH1SYLmkgT91mKskkv2hH9oPm6F02
M7vNxTAwS1f6mni9/SB8hmrP4JLdeL9FigqN312d1pwBvFcHt6/z2llvLnoC8L8CJ/E5ifv91YTA
wDCUQ3CRa+GPAohKFCL2gtlT++JAGXgVe48kEJ2aeoSBk1VwMdvsaYX4lHP5u5r1R9Tae6wGNCVt
aiaDUCNUJWEm90cEC5m4pPdFHCAsRl6GeIHz3nCJ5xzJ3fRXm03lmxien6wZIJ/F2xp2MzwU75kO
fgN0yNd5em/Msb4eqJ3PRcM/6ZSJ5lgss97ei7OH3b5rdnGPw43uS1yOlA1HLgs7FjAGHe8KrypK
G2u1CzWsnII61rHD1Q33VrziV9GgCpAT6UXwTCiUvetIndTEhsBdoZSJ2GguTBJuMzjw0AigRwzg
l0QmvmJY17N9yjJquABdUMiEqPxKb2lK/87JcRq2CiFOVdFtb5lPh6LeUFwyZMCPTgx30sWVjBPr
MD0CgKBEoPlitg9Qhy0vshIkYyWMrUfpKOMzmZ9CWqx60L2o4D+V3WSsiK7lTk5XlSU3nC2FrSm7
PExw652x+wHNyYlmZCUWWl+vFdXLZ2k1EmAhnJxwQO/93NE1/OK4xkQbCOXhNgZVLuZN39JiMuQ9
3PeU2lS1T0vFMzGbW5p8X9PaYzciviJo8zEUuzvdGkW+BSfqDdo06eNbx6V/ufUYd6il7t0kBfix
FeeRtv3x2zwLZGrgBqjyxL1RKx37+8xcnZcvAqtn8vT377NmqM61IbCzr/rHrtKybkxKw/cU/Aoz
tw5Lr0zYkz4ImvlhtYVSC+YVnx2Pk4dLwIB94PkDVYwe7K3+82k1w1+GcWTSkUKEBc5qUfrsMHZj
/KZNZOuLdkjiYG6cXDVROTkoEPU/e/hnV8IHjnjciTeejn4KSm7xsfwjjWTMg+ezj41+WSvTwnbW
DPcTqpCAuZH5sjtn58db31fnQAUIt3ZIolT7Mr3iktbiIV54StoMq+k5fs8WHnttWuLswFdkG1CR
2m0rGiFuO1RO/HgG+16L/aMKZQ+5k8uytx9b3BCq7vvha+mZIZNdog6MfgPaRL5Jk4dfCxnZnIu/
rZ1n23AXlMw/ykGUtgzUI5g6w/+Hp85gkYbg0bKe2X72HZNOEZMWFOlkg6iI7YiQcj7khSD3J5Hy
Mar9Gwzi5DQg6SIVb+7DaJ+AAGg9PD67H+J2kKQesGO6OcpAm5vzP4Lt3aUPAlPf+Q/Ul/BMZaar
RY9u1QOrxfhPWndm+8wVXal0xwigRcf68khhTwzOPBGGy1EmWxSDGnjmRn+MjN9vZm97ygHqm7MP
CodnZLpVEw/6tqOmH2YjGg8SGZ+WOd9TuQXPSOX4ZLJl2NUNEoLdwRTl6vDB4QBod6bojVjpfZg/
3b92ub18nbaR1tPXzlFXnRX4coQ3MTrC5kRnlQ1x9O3gPQC+gXBCd3ZUGE/rRRDJ1TGZnBbK/O+i
oMaGHQH4DO1CEG3lz75EjLNQ3w3Wgsi9VvCMv6NCzIA13bmhTuJIEwZ7ym9rZ/HBMAeehduCdYZ+
gHe5AUCO1Snzjg68ZXbtORYpWC1TJMyFTixcWDyhzIEwchEmAJSAt6GGrcPDmhkc8yervdrnv5WC
MwvRU13MXBi6r5oDM2mjaRwYKS2sGMJU2SPEokJIKwy7cTloY5KgY6dMwWGn3nSACHtcT9tDYJQ3
g35kDk+MWpxEunhMf/awhkF4kivur9M7kzzenR7KeqwwhfEf9MkgC7Tjzlp878QRUqSNRzShMM9S
uKFUCirHe9nHYB4B44ONo+mYngkzdPgGobrE6zeagiACS/hBVEWx6QygbuvbqndG9acN+J6w+Sum
BUy/+yQWVr1dh8EA4MKaAfndWmwv6ET6HyzYTbp4GVtOVcgJ7/FeXq7jQUO8EKUrQwJEuHfug+Jw
NQDmb9hGmkXjER3a7ntLDbeYNDMlAUr7zI4TYLWngfofzb8GY8OvCt1tBDV2S+0Z5EqwORPytSiP
MEmDVYn7PEpMGIrp3kkxukYNguc4RRpAK04h9vgdEXwGCCFCRiKyGJfBj0Fy0RF+/JSHyLoHRnfv
Y0hv8yn6KkQuvJ7LcTtV02ckf0HZiUxf710DmEg9GBt9k/s803t4oWfwK3X/hB9fjSjUzM7+0yIF
B2kH7zx4+V/suZCQ2GsJnbij8NLdS/z1IU9g+NVAY3I/h3rGw/RJ76KSeODIrTjfrRaJBkeLxFHo
wIEzbiA7qNya32LCeXdP3WZtNwedgAvWCRZwsxG6axAyzvxokkX2PoBu+AMGB92kPQk+F8+YXeEe
Bh/cS4BDySgQ2Xwb+5ipkmDbIB7Hv1Tighckyz+j9+DTl7R37Mnm70DEyP1GeExlBYHc/rAVuDLy
wb7nGpwAE4E/12wTYDCQXBgOPtlYEKod0PfwqJBzghKVIxxnChms/6eTfl0Ja0XcP3+OTQwF2Myp
6l/d51KPTjn0LoyEz+Fi8NweaJhY99g6IIOvcCA59xkxCC3b8ObMy1doIsYqBS6bpOrQaVgFLoIY
awJYMQpVPM60xZoUvzf4BUFtsCEea5wzHJwz2AqwMIElZaxA7Dddjg1OaM7phvuadIA6oGhrvBmA
xaIrjQAQ/Ogw3Ll3eIHmEqmBy1IXJQKqRaIA1aGGp89xKTIBkG2GloeZ4l4GPDZo36UMkTbm7QMI
0nFJq0KCcu+cl9mj29waq6eJFKBFwQQXUEiFzwTkkfJLXigrW9vZRkA3u7rNWvmzp41bzjHu0G4I
+Z4XE2fHb6jRhFvZCh74SMIs/FJsiWzuF5Qf6zIC1w6AsE5Dcu1duueEKX7MLFV0pihCaVggqAo3
roD531MZoHn7mQovjmumYsYA9daXzqzvQ2w6hmeDnebttXxO2qe3H5PEoCaU225z3XYpNig1DYbm
ZngrGgtmtouGXNNX8ArKDbGGDOUuTAKFShA8oBfwcvknLBQR3DIorO+oevXwjqjL/fa5DUADvsRU
ln47a2c0ZOiIqLNnVcLfLGjuaKzC/fC6YTbs7YQFES4AMrX+LdDC5kwLG7aC/rfNrJfwUno9ZEgT
avybTDzgQSAuzAvNPlBIIk3GJeyOL0chDfwB8xWf8dlvsouQHuEhhsf5PGdowhpBgPtzgOHiY1IX
0iaW9p/bL95yY2mW2j6ldmmDybi0qp46kaa1X9Lkra4AOI8IGklUhs3VZIUncUlzLK4VsjOIhYNI
p469L3N0BSMmsW+D3DaY0n9sNjtgHZMMVROwovRPE7A/nxw6l0rn6XUp+k80HzpOxxpV29c7htjh
kuvN7EXnqRIkmJM3fDOaJ6qmdnZfjMDZD5r+1Aulc4VCAh347BmTRlG5F6JBfAoi9SzMQpx5qPFv
eZXJM8BzW/Xq8MgRNR1js8VmLTswEiTMFsQei90YQ3zAczGb0PGkF5WKqCnb3qm/X+vsfcb0lHNY
LyrmkJr/WTGpxqlOeBxmBHNBj0S1y1TEnc/BTAFUV7Wb5bA8sNEQZgWowXUpjHWs0mChizE+4tex
OhuTwSLWaGLWwC+xseeuitqLZq6D3Ifz3b+MMefbQvaq0VWdQ8gOZ4hxX7u1uqOTRXSIqxXlRve5
VWHvRezKFwGc8rng1yKoKRCS8rkEM6A9Z4X4iNisFOMpKz4lkN+1bP3fkeHmix8oERA7DibZkJ9C
ND1N79Gd+tFD1DttpPv81r3gRkb7ziAxArXEjSc6dTtDAg48ife54XKBLVTElzxgqHqQWT+nomQg
1KQF8MHwwQRDFahD5Nn/nYIpMN0wvwjkEYChegAJR1/KRjUuEh03iymE/ztXR1CSnduKmZ6OBMAD
kPrh9NQOGL2yfQTP0Wl4TWSMAboG5KGMgAKnIppVC3bbRBBFwFpS1eW622/klfjM4oiwc9ZUasRw
y8HJB0aYSQEm6bGYXmIhywURuAKsTLAMgSLZoywIEWQA2CaHqr2O52z1ggFxgVGRc55wQ+Uy8XDS
ut/oam+BuWYbQSe4TxtZw+24QNwKQ0FESw9Ho2MFi2E0gEFJM/mE6Ym8wTDtxI2HlX/rLqwn58ZB
/2G7zBe4Mw+/PYJFGtDlKPQIPb+Tugi15MTRtLBeS9XGApOCAEVGS4Em8EXTYJs/53AkDNIaPofX
WYRNdbOyUQJFwy8uiNyzmeEomQK1wr3hJd7Xnng9MCs1e41cLoWEo7QtL5ezAwMaePvI6w//QR3F
9nRgwjkLDKWeDDrmBeopLhijif5mAmPO7fp94PaMEQ5Z1c6bGgDJHld3qtjJeE08KMmHxPFMk0I0
AAKZQoAJ5wmvErsOwXQixUFMhODo5G/XCF9DJBziIiQ3jYUtL7wAGIkDmsQWvoMH01+s1kRPwuCU
L7jzjmk9wueMsTZEOZ5CKDG5sX4ydgadw074ilsJgBrUYISjkKiFLc88H6ZJrpIEKyn0xKXi7Wuo
oljllps+frTdBZNr6ZXYKFlJB79cUhaYAypnqNK630ir3o8WRxis7eFizkzFO44bQ9lZjtsrABQ+
B3Jsj5WEXkm+0Txhkgk8iUuDoLDt4JbC28HMOnvkBtyhgNoVWKEpKm6Z+gBqyqzpAj+HRg1VXqF6
SQgGunc8dNyMBV3YefzqQNG9MPWSsA3BJs/OawjPJhMNn/hh1EPgWvQqWCswjWJfhAD1c/D/7aCE
hAiLgLvJY4QvwxhXJei4NMLh9O5WWw4zyIJKBOeGJkYkgPBqVbZXKYtazittsFF9IDgSKxPC+5d9
F51l0iLXV5OwC/lFUbzndkIk3rMZSvhXIXA69gcCpsLOH3Wgg/yBpVmBtS4awungzRamTUoH71hY
SUiLMyWTxhJh6BOZIGzLmTD12dlApNNiOpUC8MKSGTsUPTZWi10I1V/MPTWG3K9ZE95p3/QLQeO8
LGSQxK4KiQt7J8jifAuePv4js66jfYNTxU4AOr+z7hsVWYiyxAmRthhy+L6PzgK0+euKJeORj7vv
mwOjv+8d80veARIYd0z0ahpQ3ViLTcRbVxqSM3Mw2ocnfMYGwbgNZ+guxT0GQ5rK6d1fPE9MxnwB
TbVUHTxJFIA74P7ZsTMuXd15LRIFnrK3FeGeDfYzgp6EjSmBWCy2J19/G9B82y33ELTtb45cDyCW
qCzAoZnAOozC6e86IKY1YQu6NxI/7FJsgPx6NKwcY1n/5Rg2PVLzTO+/4A+cI76mF2eE4Q2xku5x
eMS8ZsNhPj8qNEsC0OoTAA8MgnaeJHhh0IZ9uAlzAMAxBnAG+KkL0znak3aygr/UJ9mW89XoAYd2
f1lp+51IrHjaPhQr/zZepI+x7r0w/iVmFPuisvjhj/slgLxP2xmU00OMrfvqtDTZ+ru33jv/9BDW
AcAsy76ZPkhl1Fef7S7HyBdYGADZ65VM9fZLbUUd9AW34kDBJv5SWh26uvTpMXVTk0f0slVx6H93
TRim7tfRpvrKZKtacvVpJfAgPrst99zb9YkTgOISf0D1FOQF4SH42EoqVv4UZcR83iBGLWnfnQ7O
QLNL93oL+iuw2qOf3e8EIzbQr2EQEC1rwf4c3euMXwjuQZCs8/yR7KPh8OopXYXd4M9sqMdpwC9Y
FR6HwtsBIRe9pOlpnJceOrihCPCIK2eJbL+BuGngWE6rBbfEGY5IvnWHIj1cZKTVX4PH7Bq0SVyX
e9+gC9ulNRuGuDZvgUCDz8c+RER7wvPZnvCR95tF6R05X/nIweMdIvOjH8WqnW12D+tXKF6xnuFf
HeMdPoSS/UBh+Y2H4sT0DQjtGNXJ+R1S60S3pBpqhVIsGEncGEBSo/ApMSdAFlpg/Y7PwTUAk+MH
vPmFI3QgjkaPkR5cveMBA6Y9OxJe8LDDNg9fj5FgyFmCM6YNx81eSsIrwbEzkmKPLG76zXB34bGD
BD6jz7wHL/zaep/ZAmofF4EYWn4U6nMerTt6QlLlvNNAL2Au8pTWCZ+YdlyPxW5qh4axE25fpL3g
gFAR4Hv17uuLo9DZQP5BK3vx8GWHaQhfAU9CN6gPq69F3DLZNs9i523bGieluffuMLqsznp9gHpQ
Y434xRPi7AdRNHviNg2BEfGKX4Ut3AIsdaDg+XwI3s7b2SG8xQ6JgBdQSFFXOa1IXzHXeKMG4Syb
iuc1i4qITcBiyYqtug2o4dtLICd+W356jyUSDV14rMDM3RmfvF1b+xFCUuhiW5NLKVb71UqSDdoR
YuNOdE9fPu96D3taF0OIdnQr7csLja4+rfrPl8X+dSF14Q6/PmbBPC/ODarPGvbWUwfe6SIHmJVE
vhjepQZyWTy91suF4NU6xA11yNqqSXbvNnELI6jg4y+v+cwt81kbFZBVMcMgWGOJFzDA8x2HsNEp
GJ7mQ6S3uqTP1Pbz52y3ehPgqbZtE6Polx9t4WrxuMQL2ZsO84GiYqG1bSDVdHhldIMpTwqNzdXs
drsngg0xId05XZc42p7Yx5OL3BFEqHRGC9P6qg7rClhb4rMbM1AYuuIRAazRI0M4PWoG0e9n8cwo
MSgb0b9QUU0LszQ0sQEcy15MDiXABJjFaS1+KVgAAGhgUUlpgNtj23vb8YcsAdCQUcMJBOlI9DcF
QKKSJ4EEz/pRObsYChqWendpJS6tqBzTNfwQDWFbJbNqDyasECmwz8vn7Ps3B6uHMDxSNZycouDA
W8qJblI8Qj33y+2Z7HNY/r/mGIhzN4krMLLfrL1GpHtKZJnQlRKtw4XvfJz2xX/jwz08H+WLPeP1
FRNwuDGT31DpOI2Sc+hsdJsXB5Cn5ZV3HhdhIj4djbwSyRsXA7lduvOI++M2/GXfPvzznF3h6G6h
8hFWS1lYz0seQnIxQU3P2BF9C/S7263RXw8uQfy2Txe41XFwGg3iVuh87lEbi6U55bPw/OPFPP5A
A7CuXCbiSvO4EV8m6GKmrXSKt3nTRk3q5XfaizxJHKkzdg53ZpqgWD04aTGfTsGFpvgBLhLch6BH
iZ7sS3dqczMOC7JNoSENxLnlaDkH1GZJTO6AEg8H4313TLbpPGnlHo0qbnwzvoUrNk44bCfH3vxu
5XI3dJWGP2RaTWgpPyuJy4Ki+OVNdT+hI4MozgSZabs4ZtJKrnCEYhKG/6fpT49j7N09bQxV3MIt
8OaZN3v9YK+0Ma+hivFoFFkD4eamhqUPteAIHMIAUmAB3nJQfGj6pPaaTu9y4Zh3O0ANQnxH4urR
71CpULUC/AMYMeHNsn2R0TAVWBDA1bQB2KiyUNItWM9T8foQMmC2cMLcjDwvhC1CpM4iykG7MkxL
E9IW0InhurklNw6UZOPL8nxmngVLJAu9HdEbm3PAnKnq9qE9widpwoGEUbsJ2xS60NbnSX63wwYG
kl6IzfpznKTkDYrREuTFHnUyCN+4WvJcNOrBh9YegigYB06h89TzBH2az2+gmBYTEKJ5G6Srwxlb
4Faj0gzeQq8oxVdERxTORP9XMNyeV70UA04WiXjTJQl8nzAMG73MXBPnycvFRTNuiuHHnsRDhCiA
v9sExDiBNwS5I8S1VVgBEaZp5jrrUH9aMNq4ovCS5vdlR7A3cWe6VXywou57UL2EDQFjCxEK1C1Y
LIhrtbG4tcgd4s8ewYYQK7sP/r0IGoBMiIc2tNrZpwCnmoj13MLhR0mjhnZFDD3ErAnfO2rdS/sv
CBShqoXzIzopTm1JJpwmkC/nWKNkDIJRlYzZUoEv8nzvkTamh0QkMWWY1h15D6YbLg0+n0VaJZES
3V396jE/4fMRj8ENY22pN3fXjs1vOPUKoSzfQDodLnOS8ADf/ws5mQ/InDedg9guNjxcwp8r+NLQ
ebh8Ie48tu/vJ/0y7DfDlZ+Vo3YG+sHFTx+4p8r7wrfZoAzg9HlbeL55zG9ovXhuEy8Xnzs+Z5aT
JrnbCj7DhGag4+eM/B+x0DvL88sINkmQZ8LBYV7YD8WIizBFaKN8Dz+tU4EwCKOGf5NlfKC7jWgE
5Gz6WPH0cDXkSoUhIKTLnb1ydSI+gyFb+xS8ZUHxDFkBLiwaVkndw/FApUGuMtrtfOEIi0Iworer
MaWZTo0h4JaOeBU/7gfHYwhdAGjuz/3TerAGNeAoOKDDT8tJLpRi1uA3ZLjwwwH04grbtoF8V2O4
5n6jKYnJqlzLNOUhRRpzYS+6Bg5rlL1yzk2XzUsKA5aDFDoBD3acML5KZcHlMMR2QL6gIOlFTHm3
zvRA+CbxODIsgQLOl2LLYkKiWuyjktqxPfjj92CMsISCmrEe4GKZzV9UCtZFkWcI56cJ9wR+AhlQ
fS/M2ZXftc2wiGe17svlk5xWk4s4pZelCwb32q+gFJ3SX8DtKV4V/esHPWfZW3CO+UL5fAkjSI1z
ZVQic+JTC5Hw6COBIK7jDhjLj4cpk5nMw+naUHX8obPAMF6eizPQ8+Jrd+9d2mUdv3TQnqx98hZC
CH3A+bP1AU7/TNdQHw/2iwBOKN//S1zsESIvpzOS2T39MQeTCxGMgRtqp4UvXeKd54kPSQd88j6q
fTR4YN7bj4gB59wU4RLyWKRgLOiHWlBrobessU9ie2Gz/4BRvuHf0idD1QHFFDRSx07BejAEO7lk
DFxwVTIYyn8TvXHzGJnqmLmpvR/qbPZxKuiYiMvH0VEp/ShRncfm25KgekIzj3YEocY+0UcuMhKb
oNZAHqfEJ8pKI3CJZJchlZJq29zZgf1gHNiEp+GoNDZIZUmmNzY7u83TojqHNowdt852NoVvQBm5
ZZZFKY+7KKt4mkClOPYwD6TWGH6wJ8jflo4MY0I9RivJW40OMY3rj0QrAyIYIy/wM8ZcKhrD2bZK
t5QRW1qd1VBcY6qrO8QyxokEmOSP0RUeIipblQ/KWIYuRmH/s39rsFmexhBQiaJgQCTTd0ICzW+2
BlPavnnJCTzb7awpXxhKER/0LAS0YmqXP3dW505bff5LN2CvjAkQgGYkrdXNizk3mnAGf9x0z7sN
2enrhyWmwmmZCT8FiANKG/hemCaEAgkAhiJZolG3w9J5Toyw5uj4MxgXQz4mMYS/Y24oMwJ5LEV0
H+4p8zEgRPfPfvKaZOy684S/hlMsO8EbEWkFBnuNOIBvYZGm91FRGOzAjFLD6XR/Aax2xjhse97d
z//OzxBTbCyvIWM0kX1O56ozn6veVOjTHGiwo9nO2T7xk6QAyatgD/8btGV17s/nHG3TU/cqULal
guPycHISfGKhODV6dRP+bhCyC7KVGzTNeKU+cLvGePAP5ancFyoCpihE3DGuy/QZ+dFphZEzfCYh
9UC6pSQSE1Z8U53Hz8k2FEoLXFSP/qGF9TcHKG5tnG3sTWhsYyg+YmAA/xxgzlf+9OeMtQ9UWw9q
P2MttrrY5aEH4E5TlHLxCZgZSLYXDHIgNJBE22MXP4VjAfmUL2fitUDEIculbTFMF0taeRQ/DhVQ
PZSJ8GXM3j7uBCfABoLEtqw/WmWSuBV/yn/Wtty+55b422013kuQ8tHSgKVYhyvOeS/PGhwpHIVS
OhhQI27O9IOLp9QXt8DK07nkS8vfcsaNbgx2KL6D8I+5aTJzpqCBZEJFlhqYNHCXudNiqS+pwO9G
/wrxxtv3xUCvxRHFrB/8WvzGFhFjySl/VrO3jlkbgF+8gUf1xoE6nybM1TFnBOT7cxVhJiHcA2lV
wH9/dtIcg9VFCaCajI7mHbA+5q5gpiFxNLwXtsTYL4IasnTvUTwwwgFFaok/Cc7mOMWyuFGv5qzP
Ocnca/CcwXot2WaMzYnJ/eRzKPc1LpbcQLKLMbkDEhcnMTQ6bO6sN2p8IyjYNjvTBkdtXrOSqbqI
sWAQXnc/fJ4LVKy5wWgND0/maZj9OXr/XENrhL/yc1AZfJ7erfZLWPerTqKinrZIR/1lMJVgOlYj
qWyOVGzaWaZvGz4yZc3fIqec418zwWWZG0eEIOfVgO+Vpx2xuX1MiEvM8hPHZUawavcKaeEPbZst
m91e77d9OxaMppNl6mEfNcjaDDdq5pMky7SR2BmqdE2jREp3Oyk8QmrjheOn7SAPTZEuQw4kKG1+
7TGzwkOMJQvyu6JIv1uhL9Qc2KK8jPo9bucxJRUhKFbZE3UBxPfQ43nLQ2bbqfIh2+pM+bZBtUgF
BY3YztmkEoXv5IUYsnFa8ok2SMgf3iqT+AEKsQ6TgMrqL9rdRff29JqEujCNahLczqV9EJVrwzFk
YtqTjeOZFOYYaDhDcj4tM3gu8IzCQx+enJt/Ctb/pwXtqPJlR4OqLFV3hn3wMA/J2w2Qvl56msl2
Cb+FF2dQ6u6ryc7nXsUZ3YpUfmweIOLswQls5T8isRz7HfdwgcKKFo/RLYU6bMArzB9XOfXeP/9+
cu9YflU9BDGPa2B+wt0hqrRY3Y1h/RKlwW7UioWrq0BkvT/zBXAKPNFwdhI+3VFoeMSMZnvWBb3H
6OU3ju4Ca0oEqLiGgUF9yPS92XcIHYBDcPd1HHavrhJoceXhQOMsWr03FnmEUp4VH6OTC2eq19l+
mYMoABlH8LIaI75R6Y3eQ3J0X63kc/avKLL2hBVDVOt3lqs63rC3ll5WnwbcdMZ3OufLz2/cMGBq
jvSd55H6QDtMl/Nelj/R/z+iH7gqGT3Qq3dBPaNsZaAvBW0Z1/3Xw73t/blSOZ1L+uoycS7dG8ag
0MFxU12wyIqvu6hR+9x7DDEaEzXmmYST2M92SbOvhC1CcbqbBnCMr3/8zQMIjKlN+pqOT9Pd1ZfZ
E/560NP2FG5fonUiYlOonuzBOjiBJh9czEDAQ2n//SHcLKG0vWatoXFzmeFhEfz1qNwNciN+3vwW
3nt3kZx1dr1SYXkb+vZFIjHso7g21x2pLHZ5XbrtHz3shWlAm6YLPxaWNPALRkONadt74p4209Ro
Af9lzzf7Lu9nxrcMiS8wI7amDH++Ntw5nHqe1vhrI2zC9tnTBuZAvG7byBNK56p7kC14ZMNcjXmM
Wl9MyzlKaaIeLetwc0+UMasGkB5ZxOALSIM4eapT8C3tBpsaGxi18nT62ovKvE1vwM4G6udRUUAW
5qRoUR4IBkHbhKBPZhVjsdUVF9D926JJpUHBw4ztCn42igCZwbeFEpNAAIOORhXwmnLeUauwkf4F
ENiHh8seUo7Zf6nGag4pjUCOQ65H+IqaS/EXVbaEcsnOzoR6DGBhWGz9KNA8T9+0MPocF1QdTY5m
7/qxPfLSUE2uEX6Rh006jooTRPsWdFpchfFB2XHWiL3lIS9PQQ2HK53qgzZ0KBJb3A4y0SsUn3Fg
/Mkinwv7w8DHbQ0ZR1E59wEpzPHcmNIP5Dnhtpwkd/Zi9gINAnIHEq9IKP52MyfHusrOn6Msx7at
OcsYlh11O0w/TMQuGfAjLchzFH4KMUgqrfLl5M/NwVOgYu7Qdlx8Gvd2hjwD5nbRAN3gBiW/Fd0W
t2GBumSaQK5sMxMT+6R5h8fAqWdFx9IalGN79JsKZxM8hhd4CutixxP2HIBiYCwZFoiADMwFbZS3
LQelw3gXXHqgPpgfeISQSYXCef525+AbwrqPzFcIWcXPKcawMsOxg6pFj5pbtG5l5ZAf/6QRe39c
hd0+wf7iapV0cLJckl0GbOgkybvnzb3rklNW2k8YVe9I3MZbXlIc8RHLDdSDVg45m0sq9GVqNCbf
d1xkwgeB8pDjoIW/scLV2c2BFmKURM161DBYnJBXvNrkHwgNpbl7Zq0unCzrzeAaRkkzxPGKq5Rq
+Hchd3Ra1EpUxV+kHDhdylHhtUQjqCLvak1EZqHuKTvRKhq8C8pBaqGoCUY6ZLlS7IG7coGd9GJi
7smg0+PCgGrNa0lI4S2sGi4tzwDPTr+dHe0P9BmOmQfeO1hVVLa+ZiqnhL+acrN9tPRu2ZBRVFPl
ZEO+cCdHeKX+LCZUUGVW/XsDovwTkjTkrQrh+0Jg9+PFmqzM0unfDkENNiGBaLNT25t8oon/vUFQ
Wv2j6byWFEeWMPxERCADQrfyFu9vCLyEFRJOPP1+2RN7+sxOTxuMVJWV5jcqAzbWUPZzDCyR67ny
hDhkyIiz82HZGXeHa7lCxqnJl1bgolav8bZF/AJLs9A9oNSu7cLiG/L2NmjL0e+THCCP9mcA1W1n
q6MbxYjlSTnb1bmn3CYPQM76PTUOt6EuImtMvppPOvj57sS6KdMFegMZGF1P073CnG2rm1cr1ufj
F7hv7jlgneR94AjkbRbxkGjyxw+j3oOHBbvok45N0PSkh1cYJxy1lvqx9nSIFKs5kSbfvL2cexzF
GJTXUI3AUd1tTA1sqABJB95H9GFS/Jh2u40bzt3v6QnZGnk6eoBWrwR9jelB6FeOiwuzsla+jk0z
PWCSNaBZFyBA2l0UaxOrJUuvvUXp1k//e3HaOHUwsT3rqLpRKxzJL5DZ60jjkrwtJeuEh3CE8NBh
VITcEtIC+C5exuTA7cGJOG2wf7SCYczgs/lCXu5Yh0NwMEMQJFWACpdahxmrcQQyZlsf6P+abO4n
iYBTAiSV4ffXOZWSYSNExiY7BkviYgjwi+aTS2JIYq8w0/35S86WAOmNs5ODn6SDQsoQXWMcjU+w
8pxs8uf59RfySnaSYI3xccLf3UY9qXAp50mxkfMUsKQ+RF98BxQzMHeAoeJpqTgaknY9lfX6J2tO
HO4AgiEu2vcOXpM+mbl5hKQLyfeFRhcnaeMlJ90JgXU+uyT01Yu5VnyAWzboVVgPQVI0lUnrebd2
j3cmzPwVME+7Fe7AdvJjNNDJyj/DzffM3r8Y9GMfyOMDcUFkxPFub1Hnq6zlT7Wk665Y5G0oOZv0
67YV2+0t0y3/Ot9fZg16dZ1+CC+RhZsJgkpLepq35A1gFvU3r2iVoF25/ytE3bk26JkhZQ0wGHTE
r9uOkF/rfYbQQTST3KZNEcwq4PGkGQ7xtTAG5i3ohCsuk70XdM8Q6R4fDN9XEPBCEBXmGLIhivXe
8WolmlxeooDsjcPjYLiHECtp+FmgapV9XxKfT04HEWo0P9sLFC0AIYbCZIUZSF37IqVAJvgFKCIU
8gntKJudfoYAd3O+O91e/TjqL+PjEHAFx3PTfqpyLopFpzg13OG/TynLIdOjxCe7n1yPFute39Fm
haJgtdf0Dr+khp5IHhuVdMu0WCHCvvvH2ATBw8GpTusuLYKU5oJMAsiMMkK104DHCyqlC7WXB0X/
9MpJlxJuXr5iXQ3Z5gPIexKWrVvlNwB2Opv6Bw5IXq90AI5DKQF7EGL/aLvDvQ4Mob8veYmU+JKb
WX8UpaTlE8n64aohtz8sUKBaGLAk6VobhJmCkdCAzj55LE0a67kxh1xF5r6Or3UZsi99XOuLDQF9
sd8bcCb/XnBGEmuF/dfHCnkMMDFubwydlw7Cs98b09WzhtsvyILGxPcJxMMtXCkrW98suGmVJp7r
7fnCmh3D/qcPj5Ukwm7RRGeq55LaE5ZmhLUzwuFcHTfcF7NQLiosPxrz96jHVs5I97UXyfSNVh1t
EY7cZOmBW+TkglfKCXqMxnT2SrrtmjP+gE2l6GLswyn0aljD54YaqwxaTRsvFnn7LKgjZ1T4C+TX
eo+115OuZlngU4EIbmaFisFVWfXHSBEK4Tn0mwv+q8GZZQnSnxYk1tHqdXwyYVTTx6s+gEHewTug
B0wH6DYad6Y98gi5UkwMma/5q53cqwemgS0f8WnevRzqTVqqUJabyM45xROx9Boy//hqs2vZs3DQ
hxvaWyvkJdzmG0zREafBr1NUTgaNKetegyfIybztqT9b7Thm5p+QY7oujWpQHjeXxsQoepUWUYtg
elKP7s1eB8fXPK0AU9zcAsBl5h6DSx2bmfMY/mFCKwt2mAlzVLKFijm2Ufz5oNPXz6cEKPYQ8Fc6
t6ui/ytT/aB0kPahc0OedlUBjEf6fd8wEar5rJvqYPlAyrYMf9+ZQTCmwTFt/8I3NNGrqwOTUNrS
4X1TXgPFH/+cpTTSubNw7WWTSS7Jjq4xe4FOg3qiVUvH5qqwCC7Dcxmv9nwpAmKGXDnJEvk0hROK
QM2+9MOYQaYvtzGSV33sAheU/j7NZDBi+Dhw2MwJobIkuMjobPaZKjB7Y6kBI+C8IeQyMup5494G
hCaiNKjjasitOVCB6bANgBHDwF+iNPjweRCJWZg03fffYF8CH05hB5J5iTKYKIWpkGKf4Tv0UkDf
w+MwzcY48PUQrGjUHhMqrQjaIDAQxYY9ByD8PrhhafBnLYAhARKQnaknj9MrCvI1ALfiZlB18+Cz
foaeCcyqE6EhJTBb/hLGR+0i8ypGH52oE5lzk8S0ZHT4WAt8rQhTFeFPblz08d9kweRzgtzL+oiv
uZ+rQ5BEiBCgPj0j9GRFdgr5zogTuXaz/hOnKcBojOCTMjl3P+iMiaWExk/w+VAA8SLb/3KXb3ol
6uHc5Z5xxlRTcSHBnReaTRFeYM+jtIHXbFQk9PaRMhJlN9Ho/3oC84VPBCVC5h6Z36BywaMVp2tB
P8qoB98dDAE7gxThL2D12t/VAj/GImjaDsIeG3pI8C7cTQP6oQRckUz+Mey8AkUjy/RP/awPoO+A
4pl9Qmqz+0xEYOOZoNYpnrhT2tEyxcSdzkgGcyYtTAQ8AVaOC6cB30Cal6WFQnCP+peUZT6tB3Td
Yqc+eJwx8yzBz5k6Q9T2H/xXH6gEuDndnLbD2jQEOSsTGGDXbH40o1OvRUgcErSZWVBjjvNYDGPq
qejxC+75OSeb+j2c9pL5U9rslkfHyQ8l9JRWeLIptcXkwcFRgoc9Il7LvEMH2YyoaMcuKBYNxWGA
TWOYj5hpQXrbVVywf7pJH2CkUiX1q/SN3YMQFzjjyaUNuLdXOV2wBnrGrfQGmONmbRNA8Y2prjmX
Q1OxEmOg+Elrmdu/wdFnfNpJDHd/AykvfiE0Bp+WVtqWiVQ/0Q9yBokop0BG3hu+H3AZMOuYwOna
6gDEjR76sSmRBail9UBKu6CVm05xxQQgkJpWio9iCAsdIwV9vRRDwbmEDnkvYkHVGKUs2AT9S4ej
aD9mb8/rCGxAKisBzQMkMZFnwARoySIqqeEpQQLI6oJKZahFPb8bZPv31pGd8IJ1u2ZgOZ87weEK
QqsdkzLvdqiWeq+DkK0QeOm/IIYsDSp/5zJubb20uaaHStdcP3BepV6NzdEqJCEi8pNueC/vlTST
tesCUWAs3QahWQL566EvOsg8gIir3sc54cMOApjGJWlTPUFB6cXUWIGzjpsCY035LYQqznuOTOq5
BuTYH1YLvEGlaSFYoAL7REC27Jejc8th5PvcFG8vnwglXg9JtUBgUtSfNuqJQ2+f7x+I70nvBIFq
ctYTDV5CJJdP8TYMA/560cx9bfx3LEYkTQpcDjDG4ExOFHvszR0neG0GTgwG4Y7qJNqwKt5sjC3A
piDyrsVnXCnR+HY5+hL4CFTbKUd1QWeVoYML7nXyoJfwxoOTdyr64yhFECLyriYWd0yu60kTUo/w
jyXPoZLxwz/nKNpVUAIui+YU/2B9igoCmuQ5MxuoSR1L3Rej1bmPEgs4O7pfBE8k6oCHSzlDF5bM
hVDMuFLySjmG5DF54cOslw9uPV23WlBLx2S0pk1Gi1YxfUxgVtK3+NigOJbo6I4JNHaPy0HpTtMc
w9NgkI8YgAEIoLFBU4pRjkxdzoN84KXAI2bg4EEGCHyXUMLCvaG/JkOQMe3aiEsPmAEaCNkVmQtl
OxootCfI/Ujt31yxcc7F5IV9N4/Ja69syMdVToJsx/wSpDTVOAi/LJVEd7p08AtoWQRIh9kB5QyH
HHMoLjCzUzn1ICvZpx4bU9uUaEExzyRDQ62C2RjOWlqg7m/OZilv2eCXZcYdz5fMsGGXQKbhBPG1
mTFD7uI4OHMM3vfHQUWjf8kWr1It3ojN1WdK/O8LO4eR8qBFRKVLiRZ+hOXZ9nck4F9gMgIdQH1O
IwXAnus1bOJu9GHm3GBysop+hCRfmReY06KoGmXwHr9z+vGDT5x7TMa1cABsklOmRiyDaRpR9ujt
du0BozSdxAzeTg2xZkypzWx8r3P78aeVox9tZKFvbT57Udpofln9tOAgtXgNrIIoKrj22KTEDarv
sMf0hO6kt5E707Bh6yM3IZ5IOTv8jiqiGPV4mCD5/cLd07P3+8nLkWJ8UYWdoLtAatD/QCZOiuBL
DTg8Lt9xPuks2v193/JbvsV1HA6t5Gcbfu0wQam8/tPVtzUHgN0BwnvqAqJrlfzrMs1DWgvefaul
v+7DycNrAhg2ua1NiJtWw6+9lr9gwAw0DzJA9bbJn/oCJTyHUCaQBQsRaUCp+02gZ95VOxnxEV0o
W3dayM8gV8GbNtzTTN8xnrgAw5CBIfKhoQ7gmNS/RQaEfEB1g+4lugiS7p42BP1Zvm8v9H7H6Yz5
baRtqOKoBp8bjgP4eGnDvW2geSRlfEeFbUa+PNHSEgQAOMqlyXgWhBFCNy23oEV5OB209DRrjnR0
FGrYOCPgxFafJ4sfSA2Bl2rbv9n35xDe0Sh8u6fcozky+d4DWmo1mrJHC8bIqg8RLGiBsr+KT8Nt
RNIlU5U2Hw8nebqGD5ZSpcFhf5IHjz7VQfnR1CGbQFag/5h/B+8ouY7LbgaxD2PSW/eOtBMELUop
/zuo+8eEhrnX2HcSWieckoZ9O5gFSpS19/cox7HhK9GVjokyAPU87/Q6gEm1w4Wk235itKJaSm6/
+mLwV/i3SR1cezoUN1Cyj16LgnaQe+IBYiwulLGSPsNHJSVqQ9jQFiBM05zn3eROiUhDnD//jF9k
roI0AVDsNyBx/+MYET4FEA2dxuGVoJMQfpETMWxEUtCOQhGJDzFxbUUvVqH8AgV+t06+h7cLX8R9
sICY2OimdeoiHYnYf/pwtmgPuDAwcX1MFt11aQN4ADAPsynQ7AW/ME0Wk296tFFQ4O2jZusbrD/k
eNJj2ORDp1aiIEEOygIacyVoLsdygNcukfXkEfq4pC2kNETzRDQbXLoPiDjVIIOPZBM91JWHj9kH
zcRseRxVM2ORQeDvdKsYR1aGziayfWfoB+lzAM4UhAbtonKgJqjneY+w6Ty85vgUHLdILvOzVcD/
LLeFXEmber5vRcA5Vt3MWqPwcbO+EUcHS/wIRlZMsogZhaeJLg+tljMtmIxRlwgv0aeatFnLzV4R
9PtKJDon8C/XP3DvOkWzmRqpbt1hHVbOMSnBFlVuHpqpOUH/IGcuwbtF0CK4Bd/B8QUure2oWKV0
Qp0B0q6lBtKxFFnPBe3TU2YXQTN8Rkb6oM83YKKVh/TkMofVdxx/XdqfR/uxaPPWgaBHdfAK2tjI
mKGowEQTXOtcHR5n7+Q+JxkZXB/3ofDkP9ASlPw7NpgGH9dG77xWoxXx9xM1MBXDVg/nHNM59oo0
Zy7AoqWUsPNFFih2lXwBQ3cbg0UbfntfRFDEF/jE4uADPK/KDSwmOSh1+hJpNjH60I6ceibWxwq6
NgpSXD+8ff1EepGcMKLVIqKdRzovjgHRk/WKNgUaMr3G8unmsF7BKVwdsSGukmyo/FPSaAyyoQyK
BcONC3KOPfCku2ApmenXLlrWtt1DomNJQ5UL2T3ldvV0i642fXZRMAOfvs/cUkyUa0d0Q9q0KC+W
utWiT+YsFJY1eulXLweAy/Z0kOokTTyJGqgwpYCzboCTPVHqwHXBTJTwBHLQVxhoIFq3skvvuSg9
EvwVs3n61BC8tZ2xawCyAMd98UEVXbHc2eu5p8aQuuOzVwIYgpnAca0y1uQ4hcwDUxFRSzA1ceF0
Jm3asJ1BPDeDwXUFzWDkzmaF+6FNiQEZqeitxSZUQJdAJzTv0Wrx3WgBjSD2MMRzUUwBNYgaAVsO
jAwMDWZYxAK/QXea4z84nhzWGg91Z9rJaM42lq30i7q4hlKtvgB0Elz3dO7Mrjnc7/sJ9hy0wJEx
IodBTw9mF7A3gKKOHJziI0dj5Z3sL5si/iOIfodyuP0iM32RsLx8SCdoi3OKWphY+QsMTQjUXsWL
UHuroPLy8MbKOpxVSwRaGkITMgij6wcuUYD9o6drpufkF3GIDkQDt/ZEwKjLzfs4ly50HtVTED2S
PyCyIRZACmIXEWeESNeELpIvnm3rPG4Mmp6c6WpPHz2gActJ2WFLoqTjiuiY/M2MC3dE5vcQGWOE
tXz5l7juZiBy0En+64DS1oWXjvoeXaYcQa8rEtlkGvRLcVcMhT7JdxzpnAqUFRNAckGY9VQ8knJK
8iZdQoQIT46BzJUM+Xls0RMTO1SyOUieE2BOq4Xk2sj8IMfCHUVvaBX8fNlDCIpH8BjgflPsgPTi
XQn1+D5/ebepCN+wD5QIVlO4pt5wBPJ/itT4ghjFJWCQ4KKquTP4AXg9juGfQyFCMe52iWZhvRUl
J3kaEcTKoMl8/57+i4w+tPMrgjgtaBhyxhzH5uCEM4A+X1nH3fo3uXtvXL9adhWKbUDZvQ0byCa1
vZ9bQhNqByALiFKlf4UWAmSew9IH2o9jmkkPHSamSxPLAW2GixVG3Ui94C0GhSqLmoEaP5rOe6An
ZaS5elL1X2EW8JLcT2IiGd3wv/yp0JV+INFcI4LFT2GQZkS/adn9TuUVyfcVfkpjWeheI/qEqnMV
NZmoxqq96dSJ/ETRJY8YqzCexHmtCiOIeHxT1pR8iO/bva8QZDD08D6hfF2D8/IJS1YcYEro7XCW
YHphpeCD8d9wnuIkVzOqEI/4I5K5N1IB3Mu7bTBCi8a4wrLs7xueCcVCzE6FmNuxK0gQT2iWTMuR
35CAft8AH+yKh9gHtzTuLEFbjXUoNhe3sylJF9vevX8RZ7sKTZRIVMWa85cDj+5p+WSzaF3Zo0EA
RSEejEaju/e0XfckP88bJvK2rcSHjtZwWZnMabDzSXKMFKiQZHgkJU5BKjh8IFFZscABFVGYQzdE
Y09Ep/DtFYFofEQZGyOKC7syQo0NbQA6kT1UowGpjKR/TM4RG13sw8jiVuMcgaA2hPqGq4GL5hvP
GPhbKtvwCJT7jdE4o8aJJLKyR4VJ3QbJzwjJIXNDLCGzl38gAimKkIGlKSe9Xe8KwVYLznQRKtQo
xE7kvkQIi1HEgHIJRjWVzg0VRoRjZ2LTpcX8HOXTrVellOUYtSIajqQdX0Aajw42RGu2shgi/6i0
UG7wxcaVMSu2ZNclY3//PJAroQQvximMCEXcoc2lkuJ45Uv3zUQFSDpoyIuEgrZH7Ht6P4jd+yX5
IDrwhH6SM/FC4JuuLj8Gt0EAP/IxBgmHHJ/og6Kp968vLWGYO8MA8t8LEua4dM/uJPVSp3PyUuPI
B7cCdAlRh1+3AYO5V/xAkXzgDz1M1CQfDJqgoPOjV3Ihkb0ThqJERkn83hzZZO/NRSfZcuVJC97R
w3nbOQlh6Uoy+nI4fciqSbJYQjwEJxJSCJgxkJH9hj+UrtQxtTtJ05n4cUdVR9T2hJO16EDLbHqr
3huDQ3kcOcJmBHSqKdWTRKIjOm20160J6tQEsBNEQuEjSvhnD6LKxhR0Xk7hUJG312iKvRw5ZxoT
1P3Ik5lmwBytPEzrnG2b181pRdZDDvun/8fUbQYQjReDY5XzCRvQPsms4LNR37qyT06xmD0+IXpJ
zHyRqHz5pS1s/3/CiT/uusgfips9xwUNEiGQyD4APsepup2h9joc0gcB4C7lNWRgKWRleLqkS0Hv
WkbJ0sqXnSZFmYC20KkmEEPAqh0yItSELIDBo0NtBUIBLBEff/rPVKqHBvx+MScUth70ROhWZwdM
l2gVdZnEua+QKSiQKo0IhqgL5ycff9cWFIwFjwwmva1x4MpZILpqCqKIP3JfBXExuWlyegqAT35C
rhXfZR3AgLXUEeMpc/ShD4u5E9TxlZh/dOkTYyLdGOV89vXESVe6t9Kup7HADIH2NMuPt311ab+p
dLM7IMSRJLZPoiRJX+kXgGrhPGWxcj3kj0gpdjiWlCgjn+Ce9fv9j9eXL3MLJekUAZCFv0JoJ5IS
rnIQLyNhHyDSVvP6NWq45rbFISappoj53cNVT5YhIwK6q+MNHXoMZTEeEqyTpW2l0d2M8HyJRDSq
GenAhGHHD+RrRu9Ld0OwrahcY7KNztQBPy/Brss7lR6QoFqYHbIvBfHMckGkEsslsIynEWZIFOQ0
iH4+FNa5oCrkWutoncr6YqMkjaVG65aOAl9/MauX3fbzC9i0DpHacEHIFifKCbST/d+wQ5nGI0QU
hhE1KWIxJTupYsV+uTCykR5/nQ02B/dT7uXHUefvg5Qa/VO36eXIQqJ9zy5qbxcfL0k6o8/8SnZN
Dv6XLTzd21R2JxLlyCDKq6SaD1kDvVmfF0SosLfoLUu2AliKcCAvnLaKxI9VQtk+zmY6m1CkciW6
iNiPyMqIop78W1p7HdqFV5+vsy+oFzhp/h0+lJMcGBJe6JvIDlYBO4kACH6ks2cg50irm81I7v5W
izy0iSpvw20vRKoGCRxCHY6H/BEbxfzv3qguqKO1zn9zsN3M06C9CVJdQZ9Cpk2C3xKKIObBYjeg
smiJmxwp6DdwXIiCQKMr3CxzCApEQO38kiB/HhwrIuHLdIockDUvM2l5ZPoGtJnFeln5m8IIVvvS
r0E+fZNVdGRUKIKqxbimK/Vz2ocSQ/iO3zAnrSO+0zLC46/l5ekyLvw6r7UOTwy5JjQkGZOc+mIp
/P8Di7TKzxNrZPlTJEjcAVwuAJxTlTOjytougjLTHDDSAUizzCDmjFKCgsLp7OnBCGzG2TELPm39
fCyAT9GjV9gjhTQHKrn4ntv/As3ds6n7qPDdgliOGEaJomnE38qh2+UrBRkg5OnbnqxudkKfghwP
fjXsBG5IX4RQTjaSXS4pkLMjltlBQDcWUAMwFKbACAUghyEqF50hxMcazqwYxbfAspuJOMHza8EJ
n9WP6AHALyVrSh+zL8Oe2V1xHR6j2dX+ZDboXFqiQPDr70pHI2pJy9XhyT8Wojw6yro/oHbGGLwH
tlkNtF8YSIaUr4FJ4gKmV0L6l74aWUtYbED9IlcS0OZPG0MoZ/Fd5MMpo/hno7uXSgnojWjttsQf
nWTpGonUMsiEmeQmN68YydHxV1dEQpwySZN6xyUQBEtCn8jxgoLboUlEY54RNhkRHQu/0yeQgB4h
5eEnXmlI2cDBA6GOhjJKVEBQxpgPyAjjaNGoP5H5MCWn+1uAA+G3Jq0ZHhBkR19g6CQ/NmYTdojX
qd9DL+jGUAKgui7pE9sFqxCGpiwsZpaAITmJIJzR9q1dGWJ2O5E6bcwxCkQGpCXoTBa7/XwhNZF7
+E/BcqGph4SeNWVCN4psd7YKntbs47mmNJeuSeLew0U1bnEbUJNwHxnVCV02DqyBiDOZPTR/punc
7uaFla/4xmdcj4rovugEYIu9FdZef+ji2Sr+ftyCoDR6tXzcCKFVH51pnFLRS2vHvcI780rgILyH
J4NeQ7rkGvwYFsd8STeZ2y3nLN2wSF9Zb6qVm/tbn0DbeZfotLz2in0+qjfnUYk37b45Kycv/GnY
zODCKEBp0yj2BIHKSJ2dR0EdXyRVpy0IpQzQLE1IT2Q+hBtFOJnKmqT+R6rlKNp2qZQRUPQpFRpM
1tizOejWN7X0QdnCdKUlNmpGvzkg3HyNR8MWewcgV15B13NbbtUlHFTRl3scMtqMRZj1VwNt+6IG
ZFL3muJshFOMugYJrE5/ZHiHOxi7MTADYw4ivVkSbzOn1eV8wW+Gpj5d68NqrueWOs+5KoyRaQNN
MzQeAcGZ4hJjYvFAs49O72+oj3/dH9h7HVLrShrN57SF+PqT8vkYMVh8OTlmTeamRbHQmP1ChACh
p4UG0DvaoqtByYbcAoKlDx7oA6V3PohAYBs8J4gc3wyNhdmX7heUo8YbMtM9phvDdr1CCoMUccMS
7MhbRaTtsfkutEWrn2/UYX2kbZPpDgVVTrJRW7hJCDmjRgbKYUYLqmEE1AvNzAuRtgQe0PAwPICr
eY2/XpP5KzhzoM3JijwS0TVmX1yWeR7fMTcmwKT0RMr4xrF2RK9orPYBOx5T2DnP+IWZFT7ze2UG
2YeDa5k17O9MX5T44n0sFcE/iAP96uToO7RXAxyL5vjDNL3jE8s/FJRcpH3uWqAT3wrsX7qfwoXH
hi2cwdQHGb+vrw+vit362Geg5xSMyJ0sXsCRvi5A484Ssguj8Pf8OC23VfSobdXHsoI3iw9bxXYs
QblV7nGK2ANYmVHr4cDPaVBp4hQtlhti0/HAe6tbHZrdVl8JV3sWK0+gjaH7JHAAeYbH4Q0PBdgh
hccB/w8EXxINISAY42fYJ+/+IyJSpcfki1B6NQQlc52i59nqgQ6cFpmL1QeQjjVg75ImE4CaZMUg
EBIoGg7w+Pwvsqur4Z3aSYyBMBlG/7MIf+zaUb42Eq2nXewv5DPR8mLyuQrNIaYlNKTbJ0rI9q4w
nTbOgtDn6Dk+fLpbF4hnQ+4S96YTKkg10j86+yXsRdwFt5cx9xe4+6AWWmKjl1MmdOy24rfQpmVk
TktT3I/R0QkBtz5hwADDTrNXhK/SkMHmRwax39nwY6CHBdgOxAqjXoBLvc237WpOvWdP74fIUF/i
fmekarY5XyJiCn1lFCN2aqtDLirWZRjFnEejziazVjH6VTEubv6VgTlEmo5N7NUSLWFqDYw9B83w
xo9g0GbGhCfr9hOhuJkcweauq3WZIOX/meDVFncWlPZMYtxLjGtat0xY7jkJCYqtpLIgQQr7RHla
EhihqaG9pTimdyZZOUfKENjVVsfo9bmAzcZA0BydiAkcXP1q/Z0d3ScGaS+0nmrX9B5t4F/nKd9V
owK7lFv/PIR8zST/7DDKacUrWBQ8njZSQthoH1D1qGASUWgrFKIEwf/lMXZVl/Pw5HxADKVcSkbo
rdiY5+s2CihYqrGQnqZVZfbrYG5Nj0lEjQM5W418DvAcWtogOVU7w7ZQi5EeSdtsNxaFiFXSdkWt
m9MsUdf3AZPgVR8EBcCydniZMTWbMLPvtnYqPkp0fTjnM8vU2HRWRbES8KqbwyrSxrArfx+LVOMk
PZ9LtHq4WN0vSx85WJ+T6MTQcdexL3Pi2nOed3+mRCDiUI1aNrKtWwIWO+/LYbdsjArGGK/4NHnQ
CKbfwmts2SQlxvi8WVEbQqDhNvS+pvXq0FgVLkdnXwGH2/7GOTzIn/WmQcG7mOsIBWXuisOb51e9
p6/gbvFyzE9wP3mcV9XmtyBk/rTh++GgHFyQNB0UCCoExg6oe95Pw/sAvXz6xtFtobBHlk/XFUfq
AkYa0hTAfsm097+0NW0TRhkqMRmf3wCgFoBF7Ccy7Lvb/oWxi6WyD/Z19DlwpwzVXuGtgmfMGsXj
Fm1pFGlwSwRgWNhYQ54yhyxVR8Fpff4y8nQxVJkw/deIbw/AT0A6uZ2wtt6jeglYvmImPi1ZX9VU
p9ftHWO4BOhDttgrUFY3nSNC5r/KefL/Z9Bct0l0KUfIVhFgQ5uGoxRQJ2apTAQJQFfYu4PyaoNs
/qzfuxJMMPNMeK47vnUnZFUxIrqi3cf5VhLLwOagtIduUMtpwziCk8JpFmKCjllENbgs8ISYAXIV
9XaxDhuYm+9K5BWpZ7ev6Df6aXgiV9MaxRWee/AO24fH9EYR8BkijPznzwPsj4MaEBhholRhsSHs
QBLAvMRA7wPMEDAVuIvUEaArEafBkIAVhpYvNBOYvVaLgdIMtnaBtLatYRy469Bz2uuTCkXEsd5T
GT0eQJzhp8AElFbKtEZ0jGK68lqZyy1npdU/u/mwDSjb57DxGCCygiZfG1Xt/EDxi3tqr0MxiUp6
1xhV0ZnWJeGqDVfyuO4gYMT+yHzUflmj7nH4WQPK+ICzHCBv+B0jtXQW0db9E6HG5SetQYoV49cD
orjysoWFuxYnDTb/pXePAOF1poqKl9Mb/hzb9mbrCxDN6gkpThiT7od22MppchrvPnQmht9Z7iIx
nrLJ8bNzeOps20zfO6wYK1DDdL7uUH8USJPHQJ++E902ZmTnEcKmo5tz2l2gAT0Zde4QdcscAcpV
D3KNv+mkF2gWHCUoT9NHAEi55tjlJUcdNjtDZhsDMhN5yGNwS75bfI77Gg7akGA2beTc4PDrbtFX
ghqGCC4pgYKGVsOu9nl82YHCM4Co91q8cQZuXIyUdAffxOktQWATPE96ZIz0CYigA24AGLwgc29R
p6si53tcQ1O6IBeND/IIhLUHxw1Yn2WACMFpeNPgU/u1pUyHCEVETBjNfcnvmL4EJ9QUNx2HMb8+
4huDl2BqQI/DDdJpeyE5hW+jVfafuw/1y19kMHiI7o8k5QEUEcWC2m8trhsVDiWu7BNyHzqqaoWG
McUvmTfgWE6u492vUXDKYaU4RJe2n+1UxKfZBXIA6xD8Xj45YZsig0E1nAjnzbCZbyPNRhCtAj5/
kD+jX8YkroSjx3mn9Iibr9o566m5A6hpF8szt6oKwFdgF6nHF5bakub7dfb0nokBM9RMquiNrSaW
xxEH3tAcndfNwXN+n35jfWG6t/hB+kfCRGLQGbwT7hccsZhyonscdvyMPh8aA+ERgdrtC8N7JSjj
S7waN7Goskzw+8FzA9KhR2RFwGALAtRRhg/EDftPvGIxVwhw+Q0+U/1gAhB9UrA/unQoaIP/sB8Q
JbhG94nKJ2cVgQ0FohguCtkUvB6NphpSzU6eKsMyuM3IcZTYCOo0jz/LE4K7Te5W3F58Rau4zUFg
nRaNuVRnBakU8F8jyCEXFWDcJxybqwU0oB9iCs6nby5v63qeTe9QkF19Z7qI0JBYnfendiTQdsSN
Zk2YUxgrbsY5XE4rpy2QU4tZOVP+66A1eyOricHOhyfe0NpM8yVnKQA5DCkxVWLcuEqqBZZX5eY4
MbEiYHDoH7cypaqSa2guv1yqpGI6g3wfmJaVU1JFtG04BrxWYSgYwX1JUbs8L98c9WTQYjWUYUzu
tCltaWlaBBYTxPjK4+IVGmrPK7Ik0EBA7ROgpSwshV4N9WpdWc+3faSUQBO6EyjN7ktB1RXg9SXQ
vvGbCcs3Jp9RoFGB4ykHNarLY3JcuvHO7emivf6R6jVAIkPS6FX6RstJEFioizx3RV+IWhYnj0o4
Izl6O0BjEbAG7Nm0L6DAEK4SdcvlD0kDE+TXC8M/ggtVZcQSFTj3sjfcw3KH744dGlD/PEU3OBed
ld6D2/Ae33bizbpko2vn5Z+APpma7ktw+PWVUdxyQMK+yCzjuO2ja/B2lrcdBz2BiAEg6nyIQQWE
JEER5mxLZC36UF95zfRp5++xPumpU24y2AiDXhEpcvSqEsTSHz80hE1M57fHKYd6e3mFJMgJiiTT
HOmwA+2beN4yAvb60juzAqx8yFFCx7WZ9gioYDBTVFG4DZsbFJPNdQhgskdURPjZqoZYWwWbFsjx
Fx3oh70Eo7w8hYBE0Zr4DMGbAH/FgBluGKZLgsMX8iqcBC6ESbnPQEf4c5sL71VXws8VdFhzjVoC
2altYlBxczsASDS7UHnFnGb4qoekWKeQlC2m/tQ4Hmp7DhUULYK4M5mi/PAMUcvigI3BlpmsK9Bn
8xS0ZfyCo0SqMiWw/HpC5geXiuQE4GIS9+lrjcbVI+q1NuAi4TPEiOvQChCJrfqg+iDskL2iZ3gi
yepf18actSkESm6Dc+2CakbX84qwAKiTP98KQiVCKT1ygw6GLBYLD27ul97WCfgHfawb5wIvhN+C
4z41OKbnNyQJZKXxLDJxgDpiCuSvfVhyexj1QRNmt8pFyoNlimyopGkEQDhGU54aVD7WGNVUYNTP
UJ9+zcCji8JY27uuU54L8weAz0FniaTG1EhONuagLAAlrH3EWcotK+UlwlPg3HuitcD0YEwvQO84
NQr79JfazLDMGRYbQsUhct1pdqHmjYLcQgZIysURR77tbUZMgsIp/k7wdCbSVlMaDh43irWaksvl
j1h1jZabgdtSfSZRVFD2hV4LG429+n2kzwJ+lbn+iU87IgYEeuTa158WGguPNRB6Ec+ex0blNw1h
lhojHdpe3SubAG2KtL1CyuOSDaHOlZ5mBC83f9hqjVQ0JuftNEOukhzMYB5wM9cIyX6cx0Gln4Xa
Q2vHLHfYXiHveAKjO2X1cDv06WX3TsztEqd26BZOg7B8+5OPuNOvpEyHhPGKBtiT8ytIcMHspegK
N5iYMrC0Y+T0lnS2QV8pm/Fm6Un0WbViWj8tPr8ltIleEnK4SY7GHkKhY+qcm0IcIYshHMDQskGq
evCk07lI/FCVIi72h4fF34tbRoe4tmNvA5QVNLSA6dkLeceekxqzm9oo7G7wYvehg6Bs/wMaT04H
9RpI55XVRGB41Bacrh8vaLkkJdiU4VLiYUZwnH/OAX3oN5A6Ly3nsjdSFLuE1coRsxy3AlDPDEZ0
6amyoTfnS8SrXE04ugUk64Fx/c0ek3E90bADg1iquAK+Fie45RemQ7Yj7fiidwiZ9hj31LO1IRts
pnTou0v0heayvVBJI2mL0bl47HF7o8d5QmpOzNdu4POf4fJLLmj3GJYKOU+ca8Yb3vnDZu3KymGZ
mUSy96gnesVZhZbwtbukalqaFkH2scalXnOUMRofjjNnMazc3ZRLQg2FxTb6Mg1EzuxCBAsJo9+t
SAQBQyLFkS4oDbMHTLrLAqwrBy0TiXKRG3aT+kITNjeHDOcayGr4a9gGOcQ0zeQO8NjEmPeWMl/Y
j8CC1zLoOo15bWCD6Zw03f9YOrMlRZUtDD8RESoocMs8ieKsN4SWA6ioDIr49OfL3id2RHft7i5L
Iclca/3TKFCNZ81HeK5U/B9gO18X4kn4/rM3xueMwwYxp0OcSpLaoexDWxolqNhxbBNEAa5Nhjmd
GJHkPE/ieORRYwAdQxNVHDBtcdyldXS7Benrr/3AM1A+/zLv10zlvSTsZmGSY1c5Bllg9i+kGGNq
Qiq+kMYKE+85dqfAEOfj8WWFbI4TWDjCsWY8nPPrPzgVsRBNvEglwF/L2VFos5o21R+99wavPmuM
WcmlMsfEsdP81U+7v3g4wwN2DB+IPJhqMTXyW7aa5ntIkeIfP9TMiDHx6CpP/3TnJAwir2YDH4Yd
S+i5UykB2M5JUZjfJ+XXJMFAR7rB2a/a+QlxN8TdasaRpg/t+z36DNHctGmMfId7Qo+nC5ksuzCa
LlawT2kckutJe4+4iGdkUsZIe/gZU1TSK05hJDAzwbCPDwxGWIPLRWlWk0pjUsJmSNXXipppGKv1
NHsfKdVm2pYk0TVqx18gHXp3G7W4LBapyoYvrxe3pXvqzf/kBLKUn7LtGS2dCVQgNlpoovLuehgy
RxsC0N0PxUYBSMXC17rpbiXwYz3Y5z2HL7bRGpG2g/UBYmDsAcSathR8tHyYJGTFCj0LpTdG/0ds
REr38zCP2A9hH0CONebgJQcu49Qc63Zu/fNcEN0lHCh2NNZfhTbL4YIz1oHMgGH4msp1u7sS8g7r
O2Pvyv5oYL9HCjzVoYXNgRW79e8WfTnNeTBetbVjdsaeBVFzSNes9MZjhQCgJwk2DNeZGMg2HgL+
Blt0NmThyu0uXuSvQUG/hUzMdmkiNrpxh98GjBCgQLI0WTrtcsFBlSEONDKGj6Y0O11rM83dokdC
BEcXcgShRoDQDKvk5xVEW9045l6ONASH/C7uR5m0yN5qx+GPClsoqS+eds49aPVM4bDMGpjCBEFE
nPDcw1/RoeXYtM4HgQOVJmx5ME5O0peDR85zyYARAsK8wAUAkFIksznU+jRyz6DwhqSDCjz6R+wt
NeRt95oIr8XZhxXCWMPm7+NqytSDcQkt0W4UIJpAbM1b4+4ZmzBMBF0rPPanokLlIcUpx8fmZ3SU
UF1MHEwp4TrM9BrSYQoLFPMOn7kNAGyd1O4EI019LeBQOucaHwYK6inxcphWog0h9Mx+LQRKcqjm
h40VeoIXJfKbsIjK42z6ijYjpFLfzqEN/Dmvi2sJQ0eQ+b3YIEVxuMCr4xWR3sVfiH/DTa4ivnr4
bd+l9hBJDs8VcRlnaf7Pqo66/6y4PyffN4zHHX5hokJHh3AGwh0uowOBD3DY3HG4F0mq4dizgAxD
hGEO/IWSK49rkONYAJj4qnn42mE8Iv43NT0nFFsUhRi/cUwJx5NUMyeUrdxVtoAxNT2TZEEPQW2C
LdwYh08HO0S+K6xty5FM4WJCdSUMJncTTM4WM3+mmidu+QiRw+nkLxZjbB4FNxQ+BLM+SiUOaW4v
he4FRJLZiGD2/KGyxdeCjJcXD9gGRgwY/WgCfQKER02+hS272UqmxPTRGvjKvO8+vKYA2KeYRh5N
kK06g6LFhoifqQLojW5IaL0FxPgRsTNZyeoFCydv0zhpCx3fdnLroEdnZ31ftDABeAUGeizLHfT/
x1yYXYgJ+UEOq7kgSrzmIiuVk5lKhoHfg/Ifo0N2qp9GB/wU1CpzcGJ4xTifIaDgWTqK4bo+1SFa
NeB4XvXl1OP+AX3sHS09tnxr0ZHWSQan98hwlB4SqoWJC5gVslxF6oDwPrPO4Qoei4Gy55IY18OM
6w4pK3Sc3DwJ74Ify9ChY2HlhjjdONRBM8MmXo/AS5F6c3PpzKoD5IUw36lwoEpbOVVbMg0YqjNT
o9liW7owmQTYZCFavX2BKLJbClw5X96vptJzoEL07EKx0Hf8Kcwo6docHC0yGEkGQJMjnjBhnVzd
naZi6e8cdPDF5mPC+b1q8DJU9kKmPriseLr7LawfNN6uhtaDE3aUF2YkD41X4dYSrY3ZQ4Jlk0so
mOl64UFWP86EpN4WUDVZq86HcTgn4BEsGdDi1f3Ht97uS6DXJo5f0IT3UKaaZEC/bWK6ZHZhDett
1xnzKjCLKbNUS8aynocTfQLpe52TfuOsE0mHuHcMRva18E/5J7k+vNwcpR60GAi2cIcpfgyVrSIb
UnO14743yxlRwpn/+5oljFbOyMVe6nkK3FMdSzN7oHk/O5WCan+ZIp4o31wFGZLxattFra+jF4Gu
VvIYmhLaO1ce3+qgeCWRjpcCIwYzXTT8ZIzRettHWDtrQpdAjywmPkB2n9TsKVMhFSCqp2WQQTEy
b2EdvMPj67PQzFVpa+OKj6nsruZVkAvEWYfX875NdA+IDcPM+nwhKYMiS3iqHmhEnmR3Vj6Z4XRO
iHigqYkK71KIvF4RTD+jcWTSLCwpNtxcYzhlfDWEyn3g+i5l+G3raG8GfSweGHKY8Cxa4zquwyb1
bnBWj4Cl0uIZkjZ0H3mSxpjnw6n6ZEb4xu+3pCv8wG8ZiRZIc3UMFiYQKv9xPtOt0lJRL64phwda
a5i+3rvn0aoMUBxR5jZou/4BGxhR1EBLTNW+KMPMJypCBHs4MTfW43pA+HK3741bgsQ9zz8GoTm9
uygsaUEPRFz77tB+PibS3f7Ds4Dm47LSPoiGB4oznKgosQeBlC+zJuje+8zHNSunT05LjFvY5l7G
B+XrFokIXCTIbHj1K97X/ZEYfnPw2jc1R4aV+xTZGV6xKhkfCqPjr3Vt7B79c7tXBoEMFAgjXLUG
iMcebiNHIieQGw0opfl6meTpHLemGMyLUcylOXD8XH7mDZcjchRhN2GyeNsN/yqoVwjBiIRUIBuI
iThN4cOHFtbq3P4L4XSmNG8hWOjFwKnqTS+1e/ykmrgRSEbX9b3BqLCoD706uhJjUpz7dXCpD+VZ
6WC1PAe2VPeBLLwcDBq+6uXjSKVuNWwt9wcNCdSDBrfI50Ll2dbK3Lw9V6y5AbmniKduTeNe5bvT
6yV9HQsAlgolS79iIJOiQ//Gj3TX3Jxn7g+ZqPXn4m+v3fTbvOwCv/onBl+D8mNpFWK8bFpzLqjp
32hZ9zE7vyyrtz9M/4aZan8leo9BrLRR//L3U7+kljExLpCK5VDVahhyEvx6EJncHY78PgEVn46x
xWDYRMNHz+EVGAQPJsP77MkdumcrJrqltBn1lj+Ophbu+DBzEIfTXEqtq9VGEjYg05iEfJj3vz3+
R22DN4VDtvg023v2l78QdON3q1RhUc7v9Fj5C9cKOf6gn6yYbkhg47N0MMk+XtsAnHzZKskneTst
UjLjdg2I3SwVRy85xlveLI5RFCDgm7RXwBojSHfWhzaOOBwmxaKkZ2c1EeZjOS9HmIIJZz/fzU2G
ukEdxSlQnalttiKKliBljsUZzUUzpSjHJ2ZkZEDFZYy6cTUsII0pS2bFhKQByFHlU2JTO0l/ozMf
BBrDZojjBLs15Z1ZYrHegblnlMk7acYUWJSfMGRgB0BUKN20Q8TyEG0OWZqkNEX9bva+cHJctlru
ypzJA9Ivu8OPcqMPKxHoJ5O9FwVy+3W7jyfRk475vboAi8GCU6MWg262alDV8uPpI9T42Qqctevj
4Dbw1NsPlmNvepN8BR0/GoDCTzPsouB+DfxBxTbynb16i/Kx/BV+NQx+b/YWEKvUvNZxVoUVZC/d
4tdftn6ELDrpabeiF3mrtgo0ag4g/43sCzOOylir9/O9RTFDwhqogCMXLqkROlOPdPxWD7+g2/xS
u9DhDXA//2S6tou6VKwSfucVN2OzvM9ezf5zO+dmi9qmjm995/bYp9A6FONHNPjDuz+9luhrXKu8
Bo7eN9DIOmbCrGuOChnc1WO6gZuJmYkaSwCFaT4Flz4VT0eBDwJFLOWwf6PN69tKM5FMUCxeYNkf
upCzbgEVC146V0dwHwEH1j6wXXp1qWWorej4+usnqiphfXgh4B1Ju4VkXgmkv50wZGP+gg1t4WIA
1aBiMnVwZCpO6zsDi+B+Qyzom7/UREeEzP8V1oj/WZmYkNNBfHnb5B+vJSRuhY6aLgHHXevj8pXI
bOFQUaPLdLsnjVz05x0qeghdy210i5DRlM5a6xvTUqbKNDO20pHnSnsUNA3KO5HmU/FaLm74JT7Z
wYatNI939AK++wUrBDyGcwRRl7rEQnSG9pfS+259YSIjTdAZx9J9zrZ4GnyHRnQvzfXIoHrtW+t/
gZJqcaKUnfLsznAgf/K84ZnzCCPxhoPG9CAFkuDAiW2iMfvntSXkRu5aRCuveWctNWTPx4mHYL8T
h6Q3zVYPYCnBPQ9KB2qjN/0a+QnO7h9TSivq4WGx22bxvefx7eDIDLsUp2FASgK792APVc1+z/6D
ThtFBiiN76oM/hnF7moaY83crjsQOA1VUA96+nrQt1KmlKo57fl0TgNQboQSpnBrsxFerNC59YNo
LY9d9wvDpBxC5v+GsxMFiosR2ukJkP4gk3zad3/mNsYzLdpCxW1L60PadjzluxhMyJjpbCyKHiqK
Ab+2CQFxvhXK89ESf9y/1SXDXQLZILsJQn56mxc7IbvN4Az2jhUmUaJMAZkl8rj5wiyZ7GRrIxO5
nKN7VZfAXILrTRvGqRJOhJ8xHYMH54m1IfrLRcHuRJklBAIvQoWMATNzY7DgrOJ5YYDxNJt1n6Wl
OUK4fJEMSq7X+otvJWI5E+QMIwRGDDj00fROhS3C1WzIwBuachrp8qZV3ceIA9b8qmaLcHsesbA+
Q+f+QCzUORL0cWoAFHzQSKNb5b+e05L41We1adkqRs9F6l1ZIqWvzV8AlArGEszdpKmieq+h8xqF
Q6gyxJrdnWKwGtVB/+qxTgkg+G2vuZ9fD1DiaghC8nTQC0+Y32I7F9kGfthMZi1npjanPyE+uMMm
pWxmDgdgM76o0eV2uNYhm20+hu5AZ9VdXUVfKYjsEXAsAcB+PKXgscVYhyZqlb2N+jl/sBu44MEG
U9fWyXLPtgN9RdtHtQoH1c87Fy5MR8Y93f2Vlqpu7e8vwvDma8pEXEJRIY7HxP0BcwgODYHWcii9
Y8keSAYXnA2CN1ghuKmYLyYfoG0buocupBCIAhBvGb/zHZs8aIIilWng6Bxx2nxNowl6B6sbBvUT
vvfN5a7C/iFLizsH8JfNSVL9Dt074DK6mrvVQ9BfccfMD2TSEReLJu3dONrFeTOzwytYUFyyr/OG
DgE3DfJHwJ9lG/rhS/CC12XoZPHQFnLkcbmh4tL8mXRk+FpNL11c9YO+ggyE4EvnNJhOrww8oegb
vT+xgaEFXzw8vjq/VkRmvREav4ziuKSHYVgzEpJNyPmTqxff/rpF7adGNstimufzaCLWBphCx2SM
xuIiQ1AXdsE98igQgCALYUCzAA0VebmgGhhDXM3ppzL/bpqb4qwG2fYJhIhnCnbWhjybOQdnDGE2
P+ge57AYnlJiw4XG1UgEDpxbD0FDagFcbR9woe/YtjAizclxRoTs5K2ljSVkKBdXmlPa40ktogEY
Ls1ybxh9Fjeef7pqlRmamA/VQGTv3Tt+TKm3vsA/+z6OpCQwQIXs36juEX6e4VsZGQcY7Hz0wggd
I8m7IaYLERMvQBo5oCEW/3O3la+ESV1N0kJo7P1iKfp7+vcFPGFM9c2JCHwlfCJ407ExBb17m1Je
wI4QE3CoZ2jjbZHGxnSFfAgwNDFFBzFkmt313dvQgVz8UYBf+uBqj9qnI2HWO3mPbwmmWDwgN0Yk
98aEaaG9nEwL+PlCAfU5wEhlSZ8Ywh2u1lDxeFu5p4Y4vWUTjvjPevG8IGu7vg01ZAR6JGDCl+4L
TY+eO784cZLlqO6RTqvTy+QYDqfy27r0jf64Md/stRNI86eiL3jxZesg1MF6ozMxpmCIwczkBlug
29HapUHjDxCsTYW4AKdXbASW8XVGRcX8/q+g4UHg84Wx6F6JH3hxi8xuEUDwoFS/SPDPVIXLc4fm
bYzWN6dGB+EoEiTjbGS+gD8NRVn2OZAGh+FbCMXxkvBj1MEv44vG0RqQSlTR9lgyZgmEVw4h8MAG
1awfzbOxRe7B9bX1hO8oBpbWOfvbcT+kwU4yaCP0+Hj+mxqaaqhMDqKsOwkd2iy/OTnSY7Sv0KNS
l0g25Fc9m5A8Asg64zKffz9jrpz1udp4NQ2ncJ6MwezxBxuusaijL+C7Lmg74KTALN4gmqxmaVpV
QA0DUlG/ExDNjDqSihwrHG6ufX6W9svVZM+rQA0kzX58Te99uFj89cV6c+ysSeD6QcK+WZoCIeSc
8JxgquTNNW85oodWMNqx6lcgQR6zqmc0egbvF4A+fWwa3835jbEJq42L+jAHhyvjfdTnaMDQhqqB
fHU/ktcb7m6/WV3N848zqEMVqsQ1VnRrMPBqBkN07fQ/tBdg08gVCk8TUHMdN/9ypmAVK3dLv8wa
C/Lb8Mk8TnsZdJYpegcmHD/dUF7mRYqUHSxvFc7WB1LJb/qtvFwlhKzPjsNZrHrqdfdE7K36Ggf5
cyIyeC6Y1xEyO/hYoXgeWbIlCPWHDYdiYyhB5Tcbh5wM7HuafZYGKg21eqGRYd45cuHy3wcWBrtC
jEImSBGPN9q4M8W8kmrUNzjT1tuS6sbFUv2wIzVUBHLaFHgsboGxHRT7M8GEUv9n2NMzFtWQMuSk
yQab8qlan74z90+bk2rmb1mBEQomdUwe48eOoimVa6SO0SFhh0ANuo5tXE9tzYj+1CUYk6kthBBe
yOq48OyqV83wD4e+cF2d+LN8eQJ+/GCR7KrxDGucyUIUd1gehv8J16Q758AL+0wzgrq43V6OaOI2
29uAjkxhInrvuYzjkO4NQ2EB834Z6+uqre0+HGrj4kfuyzt9QsPlGkDYxnZr1qy/hiuKteefG4kQ
y5dhr4U/LmmFPdhJU7zL4dxgQighidn2A4TeI6+yp4sBTmpvxKh3lj1RS9oZCqJOtfZDxKnAigOX
7vm06IwKaL/53fz9pQRJwOpLg6/A+HtDkcFRoDKlDxUpB0RvjQiEZZwuQOl/bAmag/FOaA8sbVdQ
nwFlpMmAMZzMn4HZ/cPPHiSKKCaz5sYKe7P+JGSLZWIPYHklYhRtyJu4HKrdGd/Vd7KjABFhr9Du
firERUyxyGIB6YGJrLljTNEO0DiFoJVXBKx9gSnXN48mmTkFC5RG37wCEiH/cWvMRQQdR+sYSY1F
2oty8wRT5gL9GvXEdX5UZpr5+iPFcMUiXmUu1kxJeDnU3lFHUv90ityZ93gynespKUN9wYQjac38
bgCfh8dRbN0VCgjjWhqJ0BQwITOOIuUHWsbLd3Y4gzURDu1c5UFHhVtzibCN3nBpD53w9ftaMA+N
N8wx/hy4CuZGYazIVTGTpDskBMX9Z9m02cikL3mYgmPBS9Ub4FUmXBLB90lL2GwqcA0vMGOWRRwU
TrLawKiBAc8EQTY8tJvAUm7XmMt4v32jwGts256zcYX6HLh+dZZ8JuhWjAV/ZEd/Ll4GYJcwSp6B
P3OnNt9u64i+RxN77wXQ0JiVGMqMkeTzgJ38i1xDhuTmNZlXu3YOUdlM3t5Rnp4vzvxqz8Fi+1Pk
UIQa4TrCkd2ajWy0H0YA0Dr/cVmQAzUR5o0BCgnOPuzUSXBp6+lwEJckEAa93B8UIRQD5eoVZ9hi
xEWmIQwPjg5kz5dYwRPS/F1myq6f7YbQ+cXOUgm8+G1nBMc68I/g1uiGgD10IugmO/rbA5UfXvsw
QKNJKwcTHBQFEQ+cudSYt0gT1nwff4bnhMeDpfzIZ/10gs6AJpklR3xr0pmsQ9YfmVBUXJwxL7Qv
/Dcg3Eg8N4KbANMIZBWWwd/9Y8DcgOQ0fC2uoJCOBvXc+m1Gl3HWrb/XpVribv2ccO+IlpA/YIY4
p9XLGQUoCrDhM2i838PL1CRHyEcYGf3KzHWpjdkmJHrO4YC9DLTWngmZO+jN72O57F7qbNRS0FK5
4Dx7txTkiw6VDcUjsgJAZkCQHEhNCLAgshXzjBEqXFbnkVn1mfYMby1Y5w0uYsziE3KNXPI1JWhJ
IkwKkJX2QaT1dMJ88FaBhBSzQk6ecC5gEzHzUTACqCAmqm8MVPEutUdKUlZmydkzWj07/0l4BOQ6
/5m0Y+ENG1A4IUxHqXvCef/xBBE6NdpCmyofLBMDNaUS1zOybZSPN0wR+pN5USvW47Jlnn/fSDYz
9n9THZQTM2ZQrZshue4sKi63bY0LW/67AYd4sNk+LQHyqLPTy7ONLelMLTYAQv1Ozz9jzAKVrDbK
Bw3jkH4AUGEwH6Glg2ZqrguGwWiC/6mcb4t9G8W0hq211TapUUz3Qc+YX+Y8+/Me8b5gHBeT9AnQ
fTumpUw0oAyera0QrxfUzNYDkLFcbbNZfrRHTkBdZXa6c+6t3+suxWsaso8KQc46Vzc7s1vc7gOR
uunNKVJSc3AxVk+vc9ni+AjR648nVKZ3ASuxGFW2uGCR4PQ4Ad4hTMCYkW7NKJ0gFomgj9pBDc0H
9ffqz4zVr9UkwehQ7UQSFQAXQTuH4MMznDpAQMtXwuw6+Wq46Tye7vLB/nUkbvn2gX9omCnVtZFW
loJti43nxRPUpoMe78TFca88jS3RvyKxJeoj2Wut4r671iiER3C57Jr2BYPC0/XGiaYmxUDkCCM2
wERDQFbyKGTGeQu0C04m1C8AbxfLlVauOwSmThvrqyapsI7OaQt5OlDuzIS2cbagI82p3VlykrmY
vBPVYZ8GMsaXFalUeH4sW3ZeyL0uEMNuc4dxAjdGtton8PEvei1gFFZU5xYB3GJgwWb945QbU44L
qdu/XEEQCJBTQssK+okNG4nA2oWZJxyC+FDugOXsReZ8jVnu9nzX3gboXuePk/cbB8TKwo9wkYUK
uP0+gTD8hDiUs9uDuwfM1GxXiwQyd+0wycJl5S5F/aRgg+G60KNp/js31m+nm9zD7HCHdg3JgrYV
oaYHwInDhm7lqAJt1VsIE+XUN+6lW9Pqmf1vpFmthPzN/qlAhpJwdKOVo6GHE3fMRSK60NRiCIXP
WA88ynyGhW79pi0TGSsZfuzj7bOCnVeHSbcW7kQ8gLI1x6LEA87DzgF3lVj4l8DuboxzIoxaun/x
UcPFZ/vYZDgAIu9f3acwt80NVYZc+sOv83hMGj1AVCJjYQvoQQ8pMjrGis2wmukOkwZj9vx4PP04
7Qg+LwckStd6WdgIAu5kj/X5o9wQIlYZ3mezELkTBPTRhdq73GMIgHskxsD1io50AMFoI0I2pl+4
+6iAvAP/qoLT18jmt3FlzJNqaijmR0Z/yoC3zyOV7dqSc47DMIHIMBivbitqqHMPz11oAkcG8Luc
QoUH1BRvOoVKXq/7A3twQ8aGkAnJLmk5vBXzVwWT7wLxtI0ZaV+sMZEPT9EONCBwAGqmOS+A+F5s
jyIygtHkok5krgIIOEyl3EBDtoNvAjx83MlRnSg4plJh4YpM/NVoJXpnwd5h/CMsJ6CeC5KRVYsY
e/ibnPuE8XJMgdle+TF4exgQwg78zJeDEircUVCJ8BubCrIThXkuXv8pu5OOy9jrofYa/m1G7+U/
YuhuB++Qp064tZxy1502gWucICcsDvAXHhHpshiUOgsUr+jbDxMZ0IH0CqocUi/8dOtP2hj7cXid
P2NC5QjNwS8YRZkzLMAxDm8A+R/WZzqh4iImk+eFZ2vBfFRnGEFT/rNyWyoxOSn4ZDVHCX4QN3sC
01F2wE05uQXkb0NZKQX76ZlMXlsmRRilCu/HnFkKNMzlxNE3kLLFzGP32DbH508QwHs20zFRZ2XH
8URZMt+yYDt1IOjCJX/xW5O0iUbJk1Az2fUMd1UTQJbh5wMUwa4E5omFNsXzU7VatAcbSCP0rYJ/
OBiDOt03qwEFxvAPE9SVsIQX6i7+ktLgHU8a7OUtZQTFKeUMRilEKDQc4VvMYhFnMexEQfDAdpgs
WdZjHlP+fFUPPVHj9gLBxqsGaJwQZb5qrwVJQ6QEgQS1Cb0AwBgCKNAglCMCfWLYEzMrnZbY8j1h
rjk4j0xIY3BAfcQjOPl8IFaRTnDiAQEkmDALuMHFuMELyu3ey8EuBz8ZcUmFqy4UyV0OaU0Igphb
FCyj1AUphsL9pJ/mGvwLJBoaaeH+Ooc50f4fWAbYLGybj/9/mzKUV5HCAGb2j4gFNZpoWaY3LLAJ
v+94USRoOODSNVCkyBDfcx6Rh8Ws+efwUFtpOqU8v3mbjXQT9gZEpPmU46JUpxLiuo24Bfc0+DgZ
1tg5HbCYIYmxy3PGGfGPdQ91PCztZ2cWZ2g5NY+BzrQExeSb/UbwK79C3y6yX3F8hQk5bvoWbbU6
X8FW4wiTjcv6323F48GfDTEgO3yncMUHlLLiz8cw09Fw7V/E13TcjzRxxq1LmWwwWOeDI5PcgeXy
pWCBQmY8H5M3YToV1tqYY/2F1ABh17PbDpODpqTy1xdHgeuHD/hfPQPMswyPb5G8HOpQuz3Q/SDB
MMsaCh9u9IP6yzj3Qi9cbTjLKGl/ztV+kSx5zidCfGy+xbdcvHR2fi3n8DbuNqXCI7h31u9iPnBI
c/bxKzfjkkB3zQtGLysNl3rwiLec7xqtLYZrW73vMv2FY6G9gYlG4Dail4al8lRoknt/W5ARe/2k
GnUiZbONexGTMX5e3TOOgnX8xaHErNBJMUXmSTN6jIdE+kgae/P0ZeeTjE16EuTHuM3s/cNm50bP
n+Fy5o4Y7lqP8XMeXHUriKnAaJPunbGG2LTG883APvY4fTtbvAVwvnrYQcDVoQMJQ5ig92hVByM7
mWeJtwLrvZpzfAlay8RoMDl+KbIa9h7GqlcsPWHlj+fXsIti4KPOC5ZwCQ3c8cQRXmd2DOmApE55
yThJ+CM+TF0kel8TaXpOVQP5Q0mp9/i6yK7Dx/h8sY4KrQpeI+ZxLk09cqsfm9VvG14RiQ2N/h/K
dAgaNMlua3b9gGnOy2BskyvCjuLhoI31joTLPsYtsIRRe7p/ptOhF0ZhZbFKtCvdKDrxp/1QrMsB
XdqBjg7Jar3GeByiBqN3N42ZIVdjBnEJLfWQGXKJ4kR4Qp5v1pnr7BzV4/FIGYt/YQa7Z5l5dARC
6YkxQGz3DJPPVzh8nJb3IDPf4oVhJd081jYs8XfgJd8Tvuy05CYN6ZLR3SzezyULJYrI98aBmwEy
TZk1imlHE+wthcMTYThm4J2HPqXA8rV8mQPmnu+HwYz0ub2Ye+TaNM1x6cy5U6t+z6H5PydXG7sj
s9nHwXcXv3F3m+OHdDPxMGFwx9Z9giBqXP7g8XAHxaiwP2YGk822/VWzr/bZz35nVmzajTvPmf/8
rHlmaGGsBsHTWeJUQnO86gqo97Siz5U+h5cveZl7vI89LhfrGQcH+y3m47d1woM5f40TGK760HyD
Ci8yV5WnQytlVIl4ms4zTEaUc2zU1vsb9W6bXmdV+VQWml+K3n7AbEEfeem4BGYx4Jjs7lOmahSr
xSw77iZ5iNnyssA2m5O+mh9kSp8d5wuZCnAOlDupQOxc0HqSq984KFXT2gihvxhKOi1vHk0vElGD
Tp12mTRbbgdiqX8Kc9r9lbYboZy72CLxjX+1YsjOiIrpPOciYpfa6Ef/TtExhPaPsEhBC8GwRlCI
pAlTHGHj1Lq9JYO4Mq5qjyaa2D3KoyaQmDXFu48/gIPMprvZTGB3swuCp9FTka9qktYpQXkRPBuS
KLB6Vn1MMJC/VNBd05Fx6INik73JKc5ZKsxGPrzSgYwaXAzWAjJfyDRLJoIlM4MZBE2PFDnMn3jf
dyo/c/emB3rYkK3odAfyAmUv7woOFvRR1YJzPKawpMt4YBHIYMLA8IlR1A2/ShjklcXcJjC1txlD
qWBZt3NWyrk16K1ltAg0JsAbaLT8meNDbqW4GN/9UO0bjLWlyUAjvV1GNlRM4LtLTmHwCW6A33Qg
2r/JBM4Gzi6nUIQIYvQFkf9O9t+kmn9DQEJsgmgCYMZR6cF+gfrdLts3c3z7DYPQ7q/LEwBe4Xb0
UAUwxz+4Caa07cNWZqCIfYUJOoY/xctzwZ3/ruJfN7I3o/U6AD3Vy77xGVHVOCQo4uZ3MyZfFPRY
HWTCavwKVZGRtD+h7JA3FiObLljJ8wbXGTIp7tTnlOkoTuzx7ebJf33NZdRNCMnFG1B9h8WQ4u7N
jLK0Twu49ql/GmCC0kbaghAcq/chPMVDk248H+afdsSjhGyC2ayA4c5yRrPJ0QYXEpq4GMnR7cEj
a9GeeudqTJCUlUOVXNM1z4j3lo1j2G/NRH37Smcx1R9ivsKpKbEOrQMr4TPvfanu0QEfWh6s0cPu
C63bh/LIyqZAg5Qpb3F4j8XMlIXfoNbFf8JGYtDOXgdYAvfwIjmZSFwnMgiLngtMa2dWuP4JegUZ
iD34qDNYb0xFXGdxODhUJ1J05PgV/keM2nhKPbZgDrOzeOPHL1R0Cy9Ff3ajraTjW0BKRdsjdguO
SS4B2dvMZY+j2XBoHo9KfOxkH64FHfPkA2tPsOKrLfTrmgq6veE98aPWw9sAm3wYvIUJY0V02d32
D7IL5H7eez6Gy9KaixkSzi99BL8IKjjFPw5GmU8UYX/L1RTqDLYrDnCFM05Ebx2Zd7aJCNMYW5MJ
jvIL3Tl8I94GFBQmkt+DXwQvKoR/KXSo54YWNYqnIa4YZzZfwpOzjljXGcvBQ6RdCpzo3EBhROnk
yYp1nlOl4OwCCxhS6bzn9YzCupCmjHNvx/ZFAQC98fOg2atp+ekeRa/EA4F1USkS/kLOH/b/ux3I
e9SvRvCUrPkLVR3zBlNIb0YP/+7yOQT7oQ2waTAe9CCNlVSNdb+66K6YWIK5jHELuQX5vn+xQ3wy
mBMqAe9qoRtD2ZQp4DuWjj6wKl8nGG3zhsQeIevk3xAaxDMM8iNInGzn73TKeK7mC6QPxjhNdCN/
MxaGF6yc8/v6/ZvAwhTbN8MIRhLXHKAN42dqZhyvY9h+bzBMI82cu+TV3huU1OqwDMI1wys7k4Dr
0pGJIK/QQnSbHvnxb6fEvrSxkGlXX7cYjslNSzIbAtbF4V9R33TzIHmIWkCKVpJHg/KJxhu+8KRt
ZwTNDNRMj3RrXn05RXshZ7730GyyqiwvYTdDczDZiLo4TGdJ3bL41GCeIoZgVrXEEnYBOW+K8O6U
O8yxMP3SsVarzblWue9PLELgCDzn+k++vCF0GsZe8x5CDVyYNjusv+Sbdl6H01LuAB24YhV8d9hG
H98fN2f+mps/GpcX9h/mD7/XHz4chn7GJ+rjqjjlEgZ0X//s7OKUuTUS1RszdTnY6ipmsXHffthL
SjcMrPmCiSDoW2Zvm1VMQ1cYeK9jroLyHmRUuCHfebBn9P0Ql6YuizasArIqKCXkL3QanIhlcxk0
SWynExhM/cSNtsQCLH9jaCBbO0q/Dojr44YrsnBy/0fMVp/HT2dA8Rbmir/Wgp8EhQrOApnIf9/k
b72tMyvSXklTcDAwVqqsdYWT7PMEoXYR74fmXkmX35vfWhKQEL67caeYElSMosDYsQ+ecobIpGO9
aMiZGdnB3cZlV2CxusiRFx/ctLfryHUJ5RrP/i6uux28zShy16eTJqQGLh8Nb/CF7m7vOLja/6qw
1NhfPUio5tKWkp8ZkQA8p1TqAwGzjbFZYNoN/OkFW0q2Uo6ifb4Vg8eeFQ/kqMfUkP/gzxr5Yvu1
f6UZX9VNTCEnrLPmwQBL2+V7yr4Aio3DsLWvDMws7fULDnpsevelp3j33bKg/v+Z1WqfbtTzfo7+
Yh4E8WWKraMyj2wxsvPMJKQKCpNk2ad8t0H9wOky0F/Lpm+gcmQgMgkKK7ajckOEhB+NNvFy70nT
+TLgkrIQTRhnkc2rbn84FDMM/nFt7Xj5P5bObFlRJIqiX2SEA4q+JvOogPOL4QiIigqK+vW98lZH
RdfQVderQGaes88etGQTJvJLfV8GYfow3VYV5vnaVZeomuJjWm4pYgKrfNILLCN8dfXVosuI8cPd
vbLPBoMVhB7a7g8/9b0xTbv0J/kcdtMXhjPaeSkBG+SZE3kSEV+rosA1133cWCbEok0raToEmtqJ
C7gu0isScv3L7DJf6OjKHoz8zGgdn+Yw74lw1F6XmXWPv351QKr/DfAEZX7K6tHhe9J+MSrR2XOW
AMUxnqNXEQ6XbU5NMO/0jciL+v8uZhk3gwfVB8YUWXvcOxEG3Zv3XGMymi0Wq3wKrS7TSLtkwsW+
PD5HpzmhQMuui8ug1lkduH0Jt0JYbZwjZpZYXR3UBLH7seQpoMth03z5h6h5tSmrrhsMI0aqPY3H
SvOolPXkY2mrkWV8fTkXhhqYTj7GFy2pcR/qf8/RA4fbICn0rqBH9JENe5x9XPoW4Ug/GJ4i1DhN
bE4A+iJ6J1vTXPlwsIY5eg7vRjukpn7X2Mb81UR6yV52hKNK0o4PPrrlURbGi3kvnqkwcvAf9aWB
PtuPS1/44H/DMNwP35r/cX3j3LbpMWfuTWs5bLvlQ9+693DLziWbSP77hDOW1qOro5nAjAGV26nu
ReEdNxbBqOELkTiZtFtmr+P2oPkNyFWFuw06jzBEXH7Bxt4PpqDAzI0lUQz7ZdhIHPf9kPcOP96H
/Ljh7tVwxjQGbATWiXISrhYsqOtkuOyDFPLo4PA5CrjLRgNpbxRAz5/IwHdewxdhqnGoMl/QhrnQ
Qp9UBQeQUPA3Bp+pC8HSF3xL4DSPYST5jPI3k+9kT5qpZI5G9FI0+LJfY6oJ8QrGKGysNIgJF3zN
SNGZCENTuBMYvFLF/BD6TONipiBBEPujxgrS3OQZJPSK3HKDaBbKxVfL+VLdD80ROBi8L4IT9WuQ
F8aVP2vdyd7a2BZRGGQMLdVyYvWiBZmI8QCNI9dqMInhuV1ex+FdxLIUBuIFxceMSHNy4t4LMbEG
kyuR0aBnR+Uw9I/YQXZpAZly2T/QaqvdSAVdG4oLAQS7AsMwhl1UVH+yqwGxyGBaKeRVFw3MjexF
fvdWsKgdUnyIM/kSPwJKGZ+Mgm45xeO0chcKjHnL4N7vVw32IKrMpC39N0y4wvQ/8CUyFNA8xj92
xbAOt0hVlvi6yh31nQYoNIdn/zIfYMbch2S+IPOH53HAAOYBs0NYbOOcV8gVqF3Y8/pPTF3L7K5B
48U21m8xthfQOyRB/SaMQYs3+3nu3lruD3x8lC8bDTLF4jIH+lurWjtJAbfjb4+dLp9R//Jk/QGN
XylT46rJeE3FgUT4Y310mcL14PFm3Yhl/QLW1UfIp7t6urqm3g/w6Ju0rvp2ps14RzJR5etl65zG
D7433TuAGOMPhwn8SHPz5T0CJwJj2P7mIEWrF3/BA+6mHeE+3fBGQEVmbUvdzc0igRygiI3ROhBd
ob8b8QSr0S5oRcyvKg7oYlt6f0qVTlHOCfm2c7PhqIhadOaoxT24READbb2/7XDwVtMPR8+PaXs7
wyUXcdWocKGz1Cf/obcTC/rPSLtJbdVtQWCwrgDP6P14v/+FPFc1VD1HGVdLCoUQajTie/BExiPx
zRaLwhFy6NjnlmWFLasGjHeB4MWDARJMKatC8qFiRjaewJKV/NnuJIYJrBqTSkcoMUgqQMyP1v9q
i9WXUV6vNWGBYxlYeiA5xbTjkvOCdDlPrUWnL0ZMniXVQNKHGYUWD51BYOvEeHBY6e65tO6o+bB5
RfFVfgnR+FUm4iu89fs/rcfZoL1LDEF1lUaured4GiL0ICpN+4TuLQ5JDhbXvnOn2k/ldUySLaQ0
l2AAUjrC8s32sf0BzJweO7kJ/wzKL5XhT+TCTRiEl2PiUkmoJ86o88/4MFQ1V4OeZnCcYzJSjF24
adSnFPoEpZR8B9hBln2xtzfyQFxN8YdyPJu0a3oJu8DQu4yfH6ynNIk7pWaEE+BN6yC2k0HCPfrH
ZlrcJQyUuVzmL6EedPkcCfQH4FUGlnxQ+5beQTLZDt14zmytOEcFPPv7BevGVGJzDRoGrQN6V3/M
4kuP3w3wwRJqDzuseduCftXDcNIChFlFBYiY9WkwSV1CAiHL7GN4QCobhS5BKuE7zlyJD5XL5IBw
RPFyVaw6xGc/3xxLDyQbuTQzMrxp9OBG7oyqAVVVOCb3iAel9z6cUzyD4/vT/qQGbJiec0CjlY6x
0Etd7CYaMMGI++fW+7OPL8G8A11JK+g6iCbkoy0YJxPMLi0SkIfQ58jRCkwCBnwq9RJLKGpEmpyS
egaLJMKdly4OYId3D+BfIl/rJ+mVd8wrgt4QLYnXiuf9DjLjnQ570ABdnyoV1pSjwLh4acMf5B+E
IuSuU/tcVQ9WQhvPJ4yRpEUEKKOexqBEdOu0cexPxjpDs2yMz/uR129pGZHg0DdxnerIYE8JoD3v
K2ST8ktoyJi0SL7VdY7RBlSUcvyiHE4wN0EfAmBfzZmgIpI78Yl/IHP5CRSKOQvD7/mLhHn6FXAz
qD94JNi3vfc2++INVxW+EllnV5gWH6ZA2rxlEivDZeWvGUZICisUKK++zYa5jYspCeQHNbd4LNJV
09m20YaAwbIl8Zx8LY82k1kRPZatOi39QHhPm0NbNeUoAVJV9+wyPMisRvRaorcahNcdHfl7Tx71
quW/ANJLPAB13uO8RuEOle10AA2h2tkhFwCDfzw9hhn3kQu7qmWrZCM9jQwRPNSuRkthVqB8umzv
4GiEZ4gKHZb3BUo5Gx/ViF67pN0FwwAr3mhRytI5a9+nfOAHISB+fMrkwhnKgKbbLClZS1CR3kYb
xrr+ORL/dxOvwxk8FoOwmHUqg9JkweQu+hX1xMrYzuTuK7A8yYC3zEjZQWZ9Tfpa2O0DGJqPygaH
b5YUoYIJhp20Faf7NiU60WD+DIogPyss+mX7AkGE5gmaskHIoay2mTBCyUIVZ0zL4HiUVSjMk0XM
+WjJcOQVyllelxbBmjhKS8QVy/HSQpsC0VgbTC7EIeGV3xbkBzuCX+ERvYFsUMxSsieojn/47S2Y
1SJulvYnELqpMAHqo/kcuxVzTP4EIOvumOEH/1gwJGWGOoO1+BxPK+iTYjh5LkqM6jnNpYKmMpFy
ti3op1Lkyxl/1bN4AxVksIfF86T2/Jypb3KC2NCM4leFEQ+eiuZdXKd/LSwVqvw6aIgPh6sH8bcD
IbFyFNNtkJIyUcSzHDrtxU3uM8YDGNUwG7hpn8YC42pENtvELefl5Qk7oX0YfGEnQpTjEkd9dsZu
TMhEbaJh5u6PENLxYCA0OpP17CtxNTT5AraFvovvQ5bvm5td1mHRI+0OGKOIuqXe7hFwtXkz7m4d
gOtSvfdaKRiNnFlJyrr0BucIW998XHmXj4uqdXEuzd8X0Ib3ce1bdctuchYtGAV0/gEnzciJ+nT7
9iXg7IZQfeLqF22hYiuBVTixTeBK+ZgHFnms+ppef7t3iiZD9VWdF6u47mnSKf3TGZq3uQkPAC9D
4/BiN4bSyYI4AI/MGCT0eMw5GcsJjdHoWOLDgYpR1BAVFH/zcgE1GN+LL2f4S4dAikvplQ8777WJ
YTIWRuEPPyaqgTdiJ2AAZby4zSnIKp/Ca4WAKRyY29vXeVXQUB10lMXbQ+hMwG2eXIxPUJ0J4Op0
STx173hNHyJOl4cBoU1/cQlwOaf1vcuTYKjR0bAIkbucchP6H3ntKGVVi3Jw0SGUhdTXUn9Bahab
qfUdW4uXvjI0PKztlgNoxMDwls9HeqsPPz1ChKxOrqDJ2v2sv2g6rR4jvUZ8P379cR9v+NiwWfRm
kdKwfcXnSN6OuDE9oA0AyhKQqn+IrkSLU57/O1cvYgs60Plo2cegdDuRE5RCV0buByRwceU+ouxA
nXA35uGmMX2K3mzAyO3MEX7iydF6jZs+rEOGbIkWmsews1IRSFxRn/z8W2anI5NcLpmLlFQ8JVQX
qXZ5+5kHAw+QVh8MrHwE+0VVYJtpAyChnPHWn02JlFaUPyed32vrG7HhzdE708JxnP3wrSCaBbrD
BehDkp8lxtyTjiWSJMnRpnLQcC/YsTmYex1fzcToM3kh5x4++SnqlWxzhIENedERk+2fCXkBdB24
mHxiJgsRHvcDAzeIFoDfIJCMU4WDxuIknzP+Hj85Wloucx3OZcY/I2b7Y94Yg18U1BCmhlbtXyum
zTKwnkJB8hc0zKaHcC5nHMNjxRpYSAsYxMYvmPXa4bZ/d3zOET0Nu19js2ayf5zLxKIUp/x+go6Z
QkZWK/PPigXO5clx6If0Ft205JRSrWoRlxp8nvcmfYtvsgxYY3BEKpnYAd4zsVfBf3CLBjWFivFl
qC02pzL+6a+3Pq4ZJjI+AYgnwoiK998cHaOu099rcNRj2jerxiy0GaIjVqKW654UeFCMlOeoBCLQ
Eczg2qtaLAnbplS8eXdO+A9q/xh2YDjQX6s2hNM6TIP9dflY/lzUjNOwmm5fuX5doSEZJzCiI0Bk
3pvRdxipPrHQbLSBQZ3w8SvvUYcXbIDZVkbXGGeU3+ZEvfTdX9JjRhpXfQ5T8v9SxIesBc4yPduM
iHUC3pYKgxen1MjhWuHKRAnRaL8LhyA+rUKd4P0AuGRAbc7cR86xlprVMCK86SU1C12ITGzZ47Zd
H+/4LpTjNiA6VwKRCXbCFFD7DcQ9IjL1HnV92+y7I3YicJtZMyQecYO9+z2u3gLXeRcu8HDBZtES
yZnnH9L5bPTT+rMZ5jiQy/SNXHxPDiWJrcE4ZE7O/WjxzLb8s7T/RClRa+5lIELEs9wKTEEeElqR
gOADs6hDqw2d0GjxcHNTKQqhJFB3fTXoYfhCSaNPjXoRP9tk3vJ7LDpZASUgCsxliHRzYSVDKWLv
ctAqQ8FdAcx8vWubEt0At4nINoRDbebYdb6sNt4KPR0yt1x4kLRlKAuUDuzRPjhv4VHAvHHeZ43i
+roF8uZkhiF91q7eHJJTb4mEgSHGVQpzCfsQGNcRhg6NBODooWPveMEoCB40gg7KvD2RfeLP75BR
rVExxkN9xWNLoQxfvphxnqm4XYNiobaskUaxcyv5GMEJJ+T4ppXNKVJXDUX0344izPompqyFlGJ2
DQuZMjXfgppanh4ldi2hILgVYAUA09uXk2qjOcc3V4fn6SeiYdh7G7REr9zklUt2g8yQkUDD2uv2
Zsh3fpKKmnM7sAftXMK0x4SDuakBM+nDL505eR0hTw0QAa36Ay05UKXm54C/DFGeEn5LE0q7M/v4
1ufMAnN7iSdsq8KkogYrvs5isbBaEcDcqqjBFq7+ohNvzAVk07lU5LISNRpq3owkm2OeuyRKR8UD
gPQzud+2Fz0tn6xA2zkx/n6E7ozOfaRfZri4Dr2ZQjuLypD+2JKoUq7jSUY9CkoL8uu3a0tmBbWi
4VILM/EudBcGiLHZYwI7LEXYlQmRxTjRgM4lgqLsR9vjcwc1L0ti9CJX/tkGHvGZ2NEpqpT7CaBG
3BDNi8ey0rMrgC40zs/X8JuLed4iKP4aZcXx/QGRWXW0GSUrTrN8TuBeDv1KkoWfBu9Lao+pz3y/
/RJ+zvV8aFvmFmHlAIAC0zKBAoLtqUwSaN3JGB/FaqzKGWNcwjIdviE5Y1sPFKZqqWO0gn7UChro
fQz/IDeAHG7lHeSPRi+CEENmTwafVTuHQ/4W0E9jsykN5tTr22TNdNNDGiHFUjbWKfybjSmMrQHJ
x3dd2760xGOcMLqisnk4KiUliLEAglqgczzjq/QUiFkn0hOIUwXMD1RzPT0nlNqhGu6r1eR2KlBG
c+EgWLTaQfWyhqnxPA1S/XYiXgoEnPRIBc2PGPS1Lj0GNgJgSB9EYAuwqtMdAw1B6hFlMKc4PrHM
tfrUK0hVEd2kzFgG4xKOmigb7wmR+wKMGjI1eM4lMLZ4M+9AZzNCUwTMIcc3UJAld2d1Z87E0MLI
Toq8SDIeciGzaq4rRgaTB92z7nOjjHe4PX9043lxQpmmxQstsjldEhKpqbAG8OxUCc6sGh+ECQ4t
iAIzj+1XZ6qRZtTbaNm5l+AZXgh1msPsaa5I4mUc1NYzG36TfGKb2mqW9el2Mlbc+4JZM4V5quUs
sT6IB8hw5Rirz0ndTF46qI3R+vIP0EnJkQIC92Sww/qE2FP3mxDGA15/oVdOrcEftga84ovO2jL6
KijV82aEcCwY64vfln/OW4FEj1iS+erjJk7X0oE7k1pnskChzRKyNAQX4hIv+q7BpGOwG9KIbTwe
bom748owOWakfGDNuJkcj6omfXP0So4GlkwNuBjN4cnk2UKfx1CE4cxvXvT5UjjmfomzAoB0xIL8
invJTxB+KEv780dm0c1MVlhQ7fGfO94Nvv/IXTG5m3DXp/HTsFbKUj7yHWMAeZSqklMp1U8HVVcy
8zRygGvZYNk3DpH9A9PVsfHnnNLCzZ5JAnsCPWlrwrAVRttMMpkGqTRwn1Fi1yKSTbxUhOQ4nHmZ
HykxgGyt9Q/EvPIetesq0RK6jTThiIMJ9J7BbmrpEghBqd2zwZQKYjOpnNrY63uvq7WECoOzuRzs
/mm5ghpfSpwjTNqWcRuKjJRO3XxENWIO5DKmApbtta3qf6YokU3+EijY6eSBP9yREY3swwtxtfiC
RYwg7goPauDXGnKKZQAeki2kYn6mY5+ggdN0nNsm/vWhp6W5SXXOiaFCNAk+CgCbnSBqRFoKTmhH
yQdaR7mtdiltJR0Q9T6qqa/9uLtQFfLkjeK6ML7FtP9elSMzK+NKgrJN1ClQ+1gEN39z80ubKDMv
+dVLTi2yh8nfvnKI6iOa8kukVusWw5XnUX7Ix8hsf/32Ikf642Vu6zwZ4K6B/sO8y4gdEgfy8e1r
wRpI2a1UJeFeQ0zD4GwwkeSPX9erv25deM9g2CeeB3WSLcl798zNuztIB0/rfQkpTsoXWGWxounD
P4qdQFZHlzDkgPg1Bk8huNG4OUCBl1sJ+0uXjZoBJ4QfAa0rGeX8pnvXZ/Qtpf4l9qoFhk2eOCod
/qXfOW3DxgHOWOH8sMjRPVOUaaU+S2ibHzuUaXwakrBoUfV7ULMMYQzXZtYmgBlUCsYT/Fez0Qf7
xYZNkuMATeJdWlH07xJxn6SkGnEmyWOCU1G2KLzWKaGhsmZne9vNKfoouSPo+zeIiRtUpSepBqMw
9Bvz/QvkB0b1shk3jwBEF1hZeYL4b2qtWr45v/0aNibbFLR1vusPtGEQPwkaqZz8Z/ZcpB3wfkwi
xRkvrwxGYeydcoCwnuxlyvyEeTsWbJLuXgYA/5vpZE+xKxoQBzYfXrHtvA2/Ggl/dZfHIc6Vc3ZG
I/PaRC/E8O+WpEPBO78Tu0WRIvf9t7avNgH77JPD7etTpnD+MEm+hy69qMvGrHGw3axDucMjC82a
JpHe4Ou9EErpp05LqE4hh4GkLidMjJnv7/f1nZw9lcdL/IhAPsoJEeqX8COhZ0iOnA4LTgvfoOxh
e6KM4p6NTwpt4XVfjcCtFEkmYP52DuWI9zs+flImRUYNcbaY8pwjl14OOG7kuWI003uMwtscXDgP
tteJYhZDm78Jt+HQo4OlKNMT1cG/SMU8ilOP8Sq55SWMAfZKbTuwGbdxqPeCOL4UmO7BnxLWxH8b
CLhDmBIb78bu/LFCYPHNeLRehEzLZxcu0KzLPP0Zb95iK2c5qjaJ1ZK5123H6a0gQeE5u05DBpE4
VhGjAIolK3dqM5uGh+2O6hQacDVl9mTzyEm6BLsm5dtpVJqvLstG5egTaElGZ8mA+DxMhUlrbfSz
4NYKu2aXorxevufp4YoAiFnJi4GDqoe/ATXsBOdTRcz6MxATTiPmmS+td2q5b2uA6e9N3+XeB4rM
/aqZDTGbbwj+HeGkkeX0oQM8yAzsd0XWMlbwPzSlH0MQvup3+Dr+lTA94zWi+CqZLj8mtzDDsrRD
QLde3cbtD24QfE17ehvp+8005hQT45RxECRbnC0/MOE/2O0MYeNdYElZnVhebhHWAQwcbysXvl8t
FzWj/JHBLRHF7CytNFA0YKrqNBO8XyijskhLzui2KCUoqBl10GIlxVAk8GNCDt/ucvXGRB2du1n9
Jm+o/BOZhbhxbl8f66CW1nmZP1Uw28mohUTxgeMr4HPxdoMakhx1tXxZxEQrJFcpNnKMoJqnzfpl
HsilgPDyN7nBfUNj/ig3FNGH99ixrmDjV21GwwdVYZGz3Whs/6eCAEXJkaq89sNKzvS/z4uBB7fc
bdi9V+zGNqYTVtLX2N0GnKYhE55U0zidKXValjarYZvDbx5NkqtJ8eLTG8rhczXNpc3B0yUnrZ7d
rQJ1Xa1t3zwHkJPGN55WsRI5+66xml0fOhZ3ePtt0eXJ5zEfE66+41ikQUWTxxa3SP0JSZ6adqoW
pMvdMEUG2PkWWpN8HTc9GLJxGJ+oo3pamJB7LyuEyK2tWcYManMVNsCSVNKGsxskYJhIdrjq9rQV
YHTNKIztKuLRyDUf8jLvQYLqXI7hjzEgZ8RKehoqy9B1oTZJ8jcmgvT6XExOHu10mUW/s/HqGLT8
M1BVGvmB9R5oNbjVRZUnisSoGFg7Jy38nSQLAPLTZy2NjunSOTLsU5dCAmoRH9l133NjptmVB8pG
r2/Tiv3R59zM5sMWJq+WFeQl/sjEpXOYnLhD1ThJeBsMFvDG4BJd1p8+0fSXj5PzCx8IG4tuZuIb
tsAyPoeOzr+3bFopF7scSn3qYTAH4HdkKboUWJBOYJPSyJSOI46NIxeKIJE13FIb5SAmLm8ruQRe
5+a/8STGHoRxGHaAp7YNwfsefyxSvQEbuCTl7oHZgia57M8juEkJ776mm+cWdXHVFJAEFXYa4L1I
zjNaHt9+ubxuYcAwpeGPgDEUQNyUZo+bBCqGDxnKBcg9RCjxRK8jvdGfYLoSq6jQFUl06HfgqwDM
EQGjHMN0fCQCvLCh1rzcJqKCAuFFZSGF0zz7+Ys7yaRdwoicAkJhMwbLe3Dm3l3gEvvEmePZWvJv
27RT+voD2LTWcbxgeZ6sh7jtxFiGhkxykkLAs5PQBS8Bqb4v3LZfUx4k2slrIaU3u0AVE+jA61pv
u3JapiBHleQ6eyCvBBelsucqNeLjy//tODC41i6Q/Yj49MzSqfw65o2dk+WNg6B4O6/4MqH/Sa2A
eIlvsFsPpAhsd+uJdVBsZUagYj0lH7yPpn5wnQxK4/X0hq1ldbM/wBUPq+nMstH83Irzr4+7haSq
ni5aPuSTbOpQuTlyWGBH8AoTxrWjFTC7Aq1OS0fTU5ScQLVgcr4Wya3kjG7d4hObyOTEKEh5hcUY
PulGcWSA1gxuYOZmxmAQlLX3LKw71IzdEzZZn0eWaaBXMIkemomyawPezthGP2iBNmwhXyp4Tdm1
CFDMcBk5Jb9A26rffyMOmoOt8bZqLa01KZy/x2xbJ04qEC2ypRSRIHcBm4cOZIzmLq8FfjDyr9L6
A6IinRYlCox/ArTYFk9zSPIP+68epsBte3IsRc/3MHK4gA8nbcQdeoSdU2Kyl13p0pQHadQAe1CG
VtfJXw9DG+vS2OHoIBvUiv9g1tCRoP0PXNQJ5GD7zKdNzCPYWb86BxdHfLF3w5rSBByvjVTBvM3s
mUs3I/2+Qk5wN8nYdjEOoGkM4eOBzrNZUVIPgE0GwH5gNzdgtQpmBBx/zFrZ7XN9NJE8Tn2NrD6A
NmtHr7aIykV04p2UIAOshIN9ukXcWBvaOoz99RcbFWzLxXI+j2BZsdOxQ0BoRdAUeB59FRsg27zF
oCHCDlCi3HUTReS7yULhYSNDlQImgBtbGlhIryCYD1hRZTpav7U+H9KdsBcAuvImscCSU1iMQ0Qq
57MfcmkIy6mR9GDlGeBNpsvEA0KwnJv/S4n0sNH0Gm0WDMENyGlIrxJY+d71EXnWmUbsGL5FEXYQ
F43d1x8a5742x9ynPtNNlXwxxHzFxWCec9aJ73RJzPccchXIN+rvAymmc372cQPpn6B1hnY7Prk3
DN7YJWXr5/5tljIaS6tAc6eI2pAoUlPA6vWCNwUqg/NBJKFzLjsffs3L0b250CRRpmUO35wtCXK/
ucaOiclCZ/rU5+8VAxGkUyiIVObmXAg0KXJnKEJ9+QCk1BWrt3+PGEDXTI/jka0vi5BIlynGdsDg
Nh7VdYJ9sXMNYljm4652m6APlQIKRA6MJAEcR6IIA48kSv7Z2CGn+iywLr9iBOwMV8dvI45xiV0U
uhPMnUiSWTZRnzdTtC3Ax/5EqmCe+jkXc+RWPGoHmDQzEGOAp8S+WNEgPCgB9H0a4VJgJe5FdtvO
1oxqd6qjOgzkMqs0BpiBXfTemEEI36tam7pXyLkFjIv1LqNN10znjT3zXyRLiTskjDgxV7m8QduY
TkfgraIKssSZQqcMljTvf5Eo9Qp7Z8XCT339meKnSScugd6rPY5Tkf25CshgITiV+NphZuOA/1mm
idiBwDbuwg6f8xsRY2gW4K41DkC5RwDw4oO/JXJ1N3VjikjHbInCu+DfjbMi5aoMCn3W8irmEcpz
eGVqOMlOe+xoKJHvwiFG2jSzCfYj47MZxxXepUCfHdbn2X7okyNUtqlz2TtSFh3HRH73Yiczp05j
LQNpMYqrHHRk5CEwrmRiMCk66u6LuLiaXdDq1uMm5qbHTPc6qnnpOVDtnEdQGTzUKTyMFBWyyTBt
761v0md8DSFjuVbtHcMjkG1Uss4a4oXUprajICBtIOVDTc2PM8bSDJaigbhkKu3bUOis11LOCFDx
EIjQmKmxsvGDp1WZrvN4HExvHa64M5xwWaDWLRZ0gtaRy78bmW9Iy1BDzRtBdzgIMjIzFEu3k0+Q
nGQpYP45NwXvXKyLmLvKN1ABDohKZU4NMR4CvIG7iNxVYWrIjBu1lAvKLI4X/Io+xDMjUkBD3UJt
2pAYBLvzx8CtGp8/CLO+H7664RxcP7nTQCbl2cXtrDQOPYgNHLuLG62kpMHTU9FlSRZSq6GShsQp
m0+FaQ3l1SzCd1OoHeqUxhiB4Rc3Hd/wp4/viLyG6XZpmtMYl9A/TW5jsTrhUEq1hxSDV/z4iwim
xpF0kotD1QAexRhMz3cURkAxdyn26zB+PoNUUVt5FBN4nFiFniAj9dBiEVzz0g6gWSRlwBIioxUF
KKrXDk7qelAslmzhLwZw/f3rFJgvy9SXqk/EK1YCkFWW8tm4VA7TmS03r2OPEfk2BtMEIROoYBuX
Wnx8bjTHCd4oZqc4JHzPIu79xIRHaxa/veNHNc9de69MeGYd0ltxl8LFBYztK5YybhgSEGuVQeU3
fKyhafZ1R0E4aASMY+BscF4MKBlbvs6t5BnlW3JBv8yE4FTNqD9OdCfIzlaYciPlmJccCh5ieLlb
6r89+8Y6tX8smW6pjXEfPuyu7v+sitUVc0belPNzTAxD7naDhaYT/6T4GRzzBi6JS4uCwapCH0J1
69NfNzotwtXBl+rowNFr/kVQ/IiZwfRpoE8WVz9HEGDFH4GMefzJgPXelF9yyjnucI2emTRU2UQ8
APA2MoNLEch3ifRomkvS6Zf2hxejw0v5wdCnq61bu9163Vt2Eb3X/g1ArwmnF5MwnMLAX0iUFHwH
5kjM2DAFbB0Uefuu8NxlDTgSJqajpTW1KjZthz/szLWCWR+s1pG2e652H72BU2zU077PAcS6nT92
f0csp8eZApPddoMcnlJ7eWb1pmLdGEvWnQeqli9nTAcCnJdNvlsLgxzBpi8H0DJPTbXXfLb7Cwmi
XMn3KWcS9pz8Tb+rExKATwOwDHMZfqLX5qk/FneT5WkNSceT28FZZ1+G5xSrJoK/zpSZP14Gf6Pj
l0yG4g5Zex/eJeMvN0S5wFiEoVlFQoOmyEyVuzNaotiXp1/Hm3Je3yeFbU5vya61uCVnswFC4FtP
x9fAqYX10n3VXRmttT9xHA4NFG4hI/TZXcqXiGMvojEA7fqC6QUVNhcTiwO9y0l0NuIGdERTdFjv
FGLSDmTqcLxwF92PIIsp08j62UTIPkfhl6pZG+QyW2w9tNZyMeG0z9Kf7kZcbyW6OcFAIwam0Kg7
2YvYfdQJUit+xz3lC4gByeXn54zDcwTwmRA67Wc/rI5o7fDPXO24l31cuvBJYUaFUIWPgCsbwT24
9YAPS/XSG4k61kEMGd1K9JDoWZAO0/lyaa6vNg9XET1m+IlO/3RU62/fxIovufgBuRtD52+NUQGL
esKN4zDI15wv7CzroYtfOurJtalW3Oa2hLalKQZZvbV50Gz3VzFfNignKWGYhB5Y68sAw6Y1G8T0
EZQaSwda4YC8KERjsi8bX/Zmlhsbt1GXGEChUOvp4yGC2CJcLqXe0nHwlZhiBQHlIY3nUqN26rZp
xNGqibmH2AnzC9gPHF7sQDdcJAAHGXzy/miO5HYhjzrqJAbS+ngEHj1mf/ssnInUCljOzhkcd/n6
OiOYU/T8PzLiTtZqPFUfqKgm1gBkVm+00x0Y+9TsDr/V6WKB3Wt9Zk46bDfIVJISCeljjjCaS9/P
RfbGayS13xOeJsbKX23+NBEtg79JLuyfGo7LFEUvd74MetwdUikolXatVTSXZ1QwtALMmLqGwlru
ymCJNTkYf25jH2wt2/SwwPEMwxnghOslgIncPyGnwI/U8SIzSaUrn6KTgIZDr6a/PinhoYWrJ6/8
GBDdR6Ma1YHdQD3US9KAdqNVl9bc9hr5GeS4Fgqrytz1j233d86wA2SwK02CfHuF2eROLyX5kma6
ryPxbw/0+15SVpdEUP2WkGHwPuSletI1JchBvK8GLI++GKp8wGUeX0WUJtH8itgaj2EeQQZpbAFT
Hi8TJ9ufZ04xXuSLsfUhxwVff758CUGUkwZwwO5MIMh8Va02qYnx8HrJLNWvll3WL8ZQ2DDQQuhB
c1rfpvxhjsQTBXUu8ue83yJlqYXHbPx3vxWDJ4gek5k32xIj4nRWNvgPx8YCe3jwX+uK8AbVNQ4G
wn9gSaMwpbcMXDi2RwkLytSf2KmWfeNISYkbx8+ekmESPMgKIhS7rehxNdCI1wpeW/Ul5cpsmNNl
xo5HWTlmb8BJousGMlgHBS/F5LRzY8FxD150MHbXtpH7o6hfFzbyS45c6UlU459sSU0RRxpfhX2M
iX9N+MHjlscFfkHfRCUNsfDGQk1ts6HWnqISfmhEjMj6aznCC4lfKb15R9SCWAjKlf5b3MYdfgfw
M5N/xgGGJU301EYmUAGh3lK9A43xuv7teB7EI5gOGKLLhVXyhpCSyBEBLdtf2g6lyF8gBG6NeMKU
VBMtw3F2RDdSDXxPJK5AhVwRccM2ylhTNg5l2HxYwB0IkeLj08CQKddidm4i2JLuRTNcTre0+pSN
AERSiXYptdPhhaJojQfKmE5zqDsyL2/Z4tHo6sMTzp2CXTII2l9KVjMHBxaZiZa3EpiSnBFNiPTJ
iTz+K+Oeb4LLLGkH+IjX7DugEOwuKZ6u5NS2iCZyaUIrLKV6JI/FbMg4zEwxcZvu2sZfegalSsES
SmPsSeS5uaQr5BHnddnXJWWF1qdnEgv2ndHAkKw+Z/FKo6UAoTwlOm9nQ+3unZ0ucdQlgutwmZHh
g1yfqg5h+1zR+uAKPFSZoC7HLVnKzEGjANP/7tmMsmNXc7b+KBX4CuqU2/LLccIKJMiAebxFRChX
a1pEpOitcvE9jmmLqhP27RQXEGweWszpyW1aTxEudPCXaYxgTM81DeSbW/b27K53FlegRNykNSvM
k0Jr1tnw2KqRCUOJJ8B7jS0RNO7KkaEg48LeTR8zoqyk4yL3Wbb17AcyL12VI86n/9j+M4Xhm1I6
QSyhQxJj2qf1szbI9eAqdY3pt9Qwucaa6MGxYeaxpAGVc6ppilBZUsZBR5cuyAhU4o1/zNhSnHeH
A7OaOVjLxXjjXIzvR9Ry9bAspuwJ0lNsmhpdasgUPrG0qaKh4QynwZhKpxUZsEndv6aZo7g8Wgtc
2wcJKk4KY8JiRUPjTeZum6WW0pGPjJzgJDAEKoDCnaaRI/pBpR9ZtXSntUT7GUEIZbWhYZoi6ZIP
5fGyw8uU25IDOgn6sWO946s/CfNMOH7YQXjt2abwchkXkDUU/biw/sfSmS2tqiVB+ImIcAS5ZR4F
EccbQ9SNijMq6tP3V//p2NHdu89xQFirVlVWZhYlvitWM7DRvyMQBsYeklQJ5AKz4oCWRHJPvJNO
zmpafIgPbLV8Pv84oU4+rna8Ax57jEIV01BalXgbzC0toq7gphowSQo8yg52id4Krz9CDmGox9hu
4erJjY//NAxpHQAiY30jGxBzEmll5PmDgUY/SyrxE++SVOXnEMClp/01L+wSfCuW8ZyFwUVJh1wp
rfvRX0HkOu9N2Oqygarh1y6qMPndLFAaLK0MhMhwptjw+BXM44EJw2s/IRgMgJOxFgFGx8s5/dOw
K8S5sYZi3L49bTiKjKvkdNKCmqETxDeZjqA23KC395xJFZHh78CgUqRpm5dDYzaATwH6qzAGEv4N
zcioO0KIyXga4gzQgXs1ZSQhPzoVeU4fw3+47xHit4MiWl9VPPDpisI/spSsTxMRgAFBpWW6r02f
c+QDn4aNTEbHveVDdgezvdxfturemD3sT5aKhgxmOMQcaWkrPa7K1kkmgnU1H9oULu8AseZam67f
6+HJNmEq/APn/EfGMY0gUogjBAKk4LyU4j77Ze6f11jmRjRX3ut19CrpZiPaWm6ioTpf8AZWIUva
z2Y2Ksho/YqGH/d+cdYB3KOh3a6JwmXaWCvFeTDLWrPLyU4tGa8Ekmc8BpwyUobzzDeq+VFM/COP
VokTiXGZpZm4XDJocc+O/CPWL1Jx+edfZodJtivdzYxNhVgH3nI0pFdru+7e8i/jNgYZ55iWM4rS
Wb8PY8VOP5qB3Arv9g0tWmx8X5vSd30ZUJa2hxtKV76KdP5s0nS7z7GGR4iYO8mHlXDbFs2S5w++
chjt9wYTJVJBdM6j0uhx9CACf43Y5xigZQOLaRd8KGErIYr5/ipVTLCbRWkgUXSzKobtlJ4u3t/h
d62sq8o5W8Qlmecpj0lCZeLHi2OG8bLs+R0wU4aJgocxrRyL8/phMCuO8RS9p5m6PnPHzaIeioMa
Naxrr4fQbmAwrdeTA7lvGtDpxUV5mO1nrk37zwRUNllxGZe9HxP8X0u0w+0Dv63oTHKmrPLFR9NH
ze872TclgcjzKmyDHL0Lv+iRtdxdupLNQrezn9xn7JfPEywco+xqGso6Zchh2o1lkt3JIYLafRcE
3Dw0SELTlJEIFTnT2/su/ExapClSQRrwWZ4XMsE4Lr7AuFJWSBJrZ/vaxC8VdyhLU+nR6jr3UsKt
JOE10NzBrY7uk2WCJpOZHSKBi7r4QMzRTiJQbKPh6cs0A3lPfvCoKqjE46TIj4mb1U4KT4GyT1rl
BksnS64s/Iy7wpoDbqvY41CCW/6sBkUC5+C5KkYyZywUidE8PtuEXcLXzudc9zNlClQnMsk6mkV+
hjEeKRpPrstLzB38pcbpDNwPk57gGjRtAzKKt6MZYpFumOWQfOPioLwn14g5TB3gyBHFbCz9G8Cy
Xd/eoPNrKJTxl+4tPlwhKWTBEYI7CtLbKOoHEQdhSdI/vMb1TgyHVz551gEHKSNlqNYgWCYv98f9
esxY5kf0gun+OKstqCQsfaS3eeW91m2rca9MjUSKThQgDKRuFcGIZn7a8AZTh41Nqf2bZVnPMFhU
WIRhkkqyG52YtYI5lPBo6sTmn8xOoQs7U9o1KtQeiAMKBP/hSUS7d4uV/SwIqEYvF+zk/wzJiOyw
mojZ6764eLRITHEugAbT6SFLxEkUuQu92V9n1HFs+qGCQMAWxnc2GZh0Yui5Mq76bEULnXiPXvc2
POS36TmCDPFEEalO1JWjfKiGDsl7FTYH4BJ3127bK3hvzeFmDfx+GwDZB4XB4PC2p8g49If3zwj9
EVzMFpJTQpULMwCmf/zaMd3+3bEvjg7h6zt6c7S8k/LElC18VyfkX8mRZjdLhgrl4tMLYC4Y6NxI
JTviQaNNo6CNWPQ/876CLfytnWVxFGIsz71NgoRheskXaUWNlV87+uF9NB0EiRRaXTxPNIq3oG9U
HGgrr/8Iboo0MAbmLy3/HaYAgQplF9Myv8Gpaw6+TGX3BjqucmgdEwa1bKadmFOSxgQUEgQjcrai
7IM6yzxWxi75I5hFqACTVVbiO05BjSbw1gSogjR72+L8/SgOrRbxM1yiWKAbgMNtdDra2H/Jgf+h
jHgDfCGuYSaBg2mPQiKyPEjaF8fTgQrGD+8bmyNJAHE8uq/ZD/ju46azkpHJlGOFoNfajHK7SJat
f9RAeZtlTA1LL2ZAFd1hkq9PzkPKvlwyYor8tdIsBq994a0OTHJp/M6ZWDy/CSy8QobV9lW7i+2B
GeJL3fXh/dU/i1+HVhJ7L/Y3uwVwMDsxzRVwnlKFdEA1X6PiOEYG+2P3sbvgmScJ+xeDfXevelr0
Q2pzZDw6aBkX4dxVR8E4vB/lF1AFR5n1MKVKfj+KLpxE7ZvDcmkbR/L6vtO5c90fmAsmidLD+kr7
inhPEvSvi6IznI7KxOPBzsPVaBDPcQo2T6DX+LFup9pFekhLDNo5J2Q0DxaVSz40khJM3f2a9KEv
G8SLuJGDsxNQKskjOafe6clKvgPG8YzBqDtmQpGbn3c7GDQG5wuIl7l80xFg2LigTBAojUSRfsEd
V03LTwCxd1LwYURKt+Zu38mTrST/bG/OkS+naTowsgRwhiUl+eHnbtPD0O0T0TDqHhycPUf0vfg0
XC2pB/eS8e43f5K540sGgMqhxNCOIy8ln6SKWVKJAkmLG65Kao8/0nJOOo8zfBjGZLqUmGfCBymU
PmSncsIC/YFiEvl9w4dCqi1nB9PN5Phvg/hqGfKGaSsB6u2aVW03ZF4UIoKOvzssaiodaSq+ZPrt
hxz1cSN/5TBBV8UGshzO0GRe/qN0o/C57+S0wZwUOTblxrEDipLVw35UGzIhmBxfiEsUN0cHVNAJ
fzJOjpJtLcdePypo+JUE33f4mEltAdQHSIj8VI+1MXUPnLsIjYSodLcwezT6qIjuRr2YoVJUj2Dg
W93adnPaL//UFr3rhu7I9u5BThirM0RcIy+s/rE+bxHT1/FUbXZcRhKHD2duUW3CcmXU7kU6oyEo
EJl+EFvb7ZdPgk/zcL/e19judyPkQuwTLQGUqYZ0YpJW1wWnPuag2Wa/QEtgxUATZxpyKDr+0hvm
txgwXjuk9AzJNKdophtPwQYIrc8MDXUIOCZWRul226VPS0mRfLkrOh9APxo7JheuxWkkDFWUpSYt
pjlij+Q7VAmurHr4sldv+g9yJTcCTIl2R7RkM4XSMdj+Q5IEteeyFIJOA2BCk4QztwrfY1BTetk2
7/HUjIl/5vdtTbdcnMjCVx2GlzxjseuQsSGULnSp+yFLmfro4rPx40rIJ1g+YpT0p0NRchCZV/AT
L3m+hamTI7qjcSxxaT4FUythQvBJDDjA9HfFc4+XFgp3DzqY4stvQ43I1+NU+aZbLe9g6CZauD6M
G9gNXHwfKpcJUT7AjQ5QaLl8+mA5xR2YjzhcC3mYIEAkRqqoH224JoaePghfzErQPWomUNCf1T4Y
c8WZ0km5xZbHBYUSnhNqONo9BcEZcgckipYYfYSAtscl7CVbSUsIPV8a/fPlh67GjevQ7fxBov7x
pNi5eYPIhbg4wwKHcYeZe94xeY6A2b7bbG42u0teRAImxgboSoIbKQyoyyVaWjAA2LBu50ERyU6i
PBX8+MboYTJq38mvLmYbkpjkgg0oLC3R+rDjqRGy8ompuM27knjZQ1FMr4skHAMzBIPGJ3SS5mzx
A0/RHE21kK57NiCKKa1woI78u91kUlvh/xvrACU075Da0xPnnjj5Ex5CyvVoHpD58E9X1ENeqS7r
kzWVF4LivqMlXN+9UXz/Q2RXxo+mGfov+uFUzTheLIgq4A+36APggj3EnkdBt2Yg6YgxnZ98mdkC
Xk26QM+l45YP53j3gVFD9cOZiaM6gBJNlVXfCJkBenkGfaESXCi6oS4RkpgGvBGzxhsMSfPQcZf1
gNZj719nYLLcTts7xRaI0M84jUEiMA9cgoSfyOLSve71f+POGgzBvI+wjta04D462084wWDdhKxz
7HYUl/HNfg3md5yfAx97c3/T2aZql/7Ji+IImO7tkdvbUsdfnOf4s4Uk8ESrD/hE74L+jOkfRuee
kf3X+sZFBdikSzvJOI7fM6MtxecqhfNLkUR1mDcElsOPww0Z+4xFxNQElafUkgMM7AClNQAQydqH
iQFmhU+gmycduxjIAkh+f0UOsFTpEUeVhxeLzfc0ND34TMZxCVNrNL2CLhPNGpv1cjAaqpwB/Yse
z5TsZB7/VsmZbm/HittzOQYNnxLywVJHKk/umD3DHekIgM6JA6ptUFVgjewKHaQNihF/WWM8fKcQ
CCGndqM5BDwBvtGXnQqHmfYurf8lo9w54yigeniGzXoWtWOWHWBuNBkO9pRLpOMdn0YBh611cPmq
HlyHfxoH4lo31H+daWstGQrNKqtyN8AKshsFfH3t9gPDyUFbLyh0+Y2+zvxC2N2cdFlG1cwseDYD
rTkHuO3H7F+PYqg2n3R0wOjuE0Ffd3doAIxwYQoBFQxGQjrkc2SS4KwG1jI3T7Wk/IBmEFc86mUV
4sDLxIWezbREV/srgz4INmz7mE008Iz14j0V+qy2VKYpZRIwCe2fQ2D4M3eBCUAJfDqHMdVydDTq
VA6Trm7TOMU6DVS3DQ1PiKO9KECy1JsTcLT4M+KI1ewV/HED2iIc2BezJKXqH4Bp9yzF1G72FXMj
amrBubSfBXBN9vPBUfUhoZimiYs1JIc1jzfrDjdVyTBIj1SP+HpzHIYGMxHMWt4QQ/FbuzPYjQ1o
Rq6coTSw9vXh1a1ARA8ZbVu+SFw5qZO5b+mZ2IO4asdzlX5fE/sfaWICTuxWDMW8LBKK5qyDlrw0
gP9IqwQ7h9SLUyVL3Mr8LmO+aJ3SBF4v1bViqBBPJYuerkwrqDbYWMGGwouRWES/Pjh2gBMqDMg9
7eHmYCvGHlIv9puYPuo8K4kB+6eJTwG/mELZgRH+9uiNWymWaZNxYBO/dVO1UL2l1USIMYAmtJ/J
GST6tlRDnZ697sAgpac5dxDCCLuGM4jkgr4mNajqKzUghgfMU0JYFD71yVqSzq460IdhV56xuhiR
v2HHbqq7R0NHsR2CrnEZaZbeWC/rNxptjfLAjjDEY8f1Gj9f9awua0Axq9K8KezEOk6IIsk1kxNj
Hn7SLgGAholcCX1mCjFHJDwhAR2eWCBI7B24uOu0TFw2IHVsyYHiuLtn5CWfAaxau3obzwh8cbMX
czX5Zy/2DrdK+fG/FB80DlrmKS3E35++BruCPzis+3MRS8cnhKb7I/eJ7uW+MWi2xyEJmJBZBHvb
MnVAjNw4/8G7v8w+QLdDeH8SSiBHaE5xkIZJe3YGJ1AZkvKWBhOWczZkBe5SM6y8jg2j1+31LbGI
66vuakouQ6q9fNPDzhSbRUO72ANJF6g569tSse/DIdxqwVLakY/Fhn0y4ELUaJAKyUJPG3q6biae
f4L8sRyn6wgA0gXqgkFwSyln/Hb4IRjnrd3JqidX80yIgOADIZ3FAz8+OpiE77wbnjomMAn/XFh9
dc/IQQ1dxLw2ujXdFKIE95kU7ufzYkIcbAo96y36GjAfNmJrvPMM3sLt9c8jjv9KMDgC4a6HUvbI
wBz2yeLHmqVRC+d9ETT508TCz6X9leXXEW1sk9rL4diKoGJqAYZ9TPFIhYuV0y44eIRd4CGAYlwq
8oLHuAPJyzbMA4uMlNL7NM4BE6F0JWrg+Mcke4LmQQXkDjHozHAFLeRfQjDJ9YcF0SN3CHuR3YmY
1bozYEUxuUDGGi6pCiSMsLnpAGbsfSeBj0jmoDC6DWcVA1ba06ca4mUAo1dOuQNDy8C8aQiSAF2s
i2PwVDhlEQPNjMxxipjcaOlA3xFoDvNVFlN8QAkJsYj7LucP+Solyma5fEBiZifQWlO3Ox9ezDOl
FSWJMn6CccKJJDUjYJ904Tm9Cyu2uijJphQC5DWM9jZXVpZqk51Ea+445m5HzUibOW1PwtT5TT1R
L/uzvVVxqtOVJQwu445LNtWzC6cGKB5YmWhGSe18CFwEVDyAczk1myHfUI6ymjnIQFG5D5XA5cyn
JwLQuncyKPgM2pyia+fQ4hY52PCweaU8uFCrOY7MWtll7eGO+UAKCV3WO7oCjd3nruu0YgAd2CVQ
BGgSccAf/8rE4EQt9kfu+Msa4av7XmOEvRjxicAAFL8sz4xFik8u0+wkn7ya7s/9OobPjDCgPwDL
eQLMk3/FXebACpdc4ApkYzjzwcSa8zM+Pjk1O6CrGdTdDGJw4HTNGzPcYt4P/VPqSvp5S8L2srjT
02kXlIcQPyPm7GWDbeZrDHqiWjFg/ZOTo6r4t/XI/S1GquCpizQFxbkoFWm+kWHJNXCLM42dDbfY
vawj4+JlO+418816AafDNaCQBXs+w1cEXXxwIijmk+XvaqaB3H6xqK2F4qKtYaGiCWcAtaQgR6vL
HTXFAnpvEuxZPWP6+XRKKOrNZSue6/nUgrsNEATTgEpTZjiitz+RahODuO+05Oy3pHvySaWpKCED
r53ij/YB8vO3dlFDCuIedlcIVMxnj4yS9od9+7sYTu7HGHLjdZT7GPkA82btZaTHymjRQliDlg31
Cb/uh2Pd3J6VbvmGX0lOyTNxpflMLxxnY9oDCztQQC+H0KZJH15OWjWAog9voPg7lQT0Os+y45g7
uU+cJxNNPh55LgeafUJVaj7CugG+dmlVcPzQYSNxJk4QXRrnYy5qnNGR65qnf8yyylvA4rPoObUf
Q7w0RVrWm78oFswakvEYMJgJk5BSzOsrbj9C/csuaDWmRr4VsmTon5vvogz6MhVFyB2+dvHzsm9x
dLPo7H5xfDJhCLI1SdGS3KXscWW23vW/5KoX5IT+23sXQDpfBaSePn1tXuPHG0JvQ1xmaXIrb5zW
GG7xWw6lCRmv/rp9EHiyPigd8iW4HcEh6EDUG17wELgyEj546I6GQh7V5RuTkEDtOP2Hu6rc6hOT
Gb1gs9buKelUPPeKYSK0fXoTnn7/hw/K1Xzx/HEH6lXuCsoTykSsDRq7+wov/IU0+B7wpFugRcqo
YWLMgHat1kkvykg1L13r83Pw9SoOmnF8jXkVMyzpITm/tzkozft+9qYZeQxUMF/jQC29LXHv5+Dv
Or3KKrQWPHDs1c06e6j+k3kfg+x0Tp7N/DbY/h6L5h4eK4dvUa/uHenyw+7tii8qU/vJ4MkeZUz3
k/Ki8xfGMpxsHCKzL4jligEvh/ish2C4F6Q0Kv5Q48G0bNn8v1+Z8perbg4YOawMq9JpvbMWhLcy
vA/CmuYtzv/+8qbaHRz/btCRsKYnPj+sfhPeT+O6M9KNYyrTgqBoz78jeKTs9p0v/WCwMMhuz2hJ
CGDgS8xhnbARGZLiCYlaoQI4U5ZwIig0OokBBec16Ps2JaZl8Lwoh5GcE6u1WcPuffhSXMSApzeM
ZwB+j9ArlxJl/sJi7vsaseEP76NOEH4B6dA/baOB+fIfkAkoTcJpCJ/R26L8A1yahvj04XAnXM0Y
2v4tTwZrDl/Kd/KqjMbfd5u2APvJE3DWlCNQCMZX1TqEcC94ljDwhSNbYAUH3am4ON87zLmezfr4
DGJs3HsfHqyrv4Iv8v57vb1sD6WjPaUJPQC9uyE80V2KXT5AN9ovV9ksO4/tRUkqhux63bK47d2W
zrJY/czXxzo/6UG6+wVstHhwnx7rG2bdKO60uQKXE8Op+N5dDFRM62qfx/+kmiDk4bF3jOpr+n0U
c410VCE8ODcYZ2iNmWPhQdYZUcLHhLt5f3xA1SFTMDrQhp+AYCimEaxrNpqabwHfeIFWmD71FrYV
laQACcU7uTiDKWDoawo+0jHqf+8NDYclE1xQa04RMZkx8z8pgn82aSojQIXG2UG15rYeDj11JDbM
6fgn/OLrlxyAYwqCCg1IGiKUIcVrRDlIbxmUZFJApE8y3M5YqbAMMbei8JeEg4lsMshhUMN7IMeh
LoLAlJN37gg7mxVJgX7lIbbfTilRxz8lDp6s5qUgOyNuMWPqCW3qfI94oH0niemRNFMHHzvgUp38
8jfzL29C7cDvXCcd6MUC7O4TqsTl0eohJiea6/QYpCwhTBPiX9YNywLiqNnmMKNeYhTjzTmpSf9p
fBubMqA1KaD4vZafAeW3pcyYaTUsWTP80mR/YV4F3HG3YyZVeIFc8oPEQe8wgZW+jAfri3NeAlC1
NYo98noqqvwz7s+EXHqEmcObktv4iVrTeJLa1vfwTkLMomWiMHQPGb5O0yJR//WB/GMZ2RHDPAIh
BS+tRscxH3fl+P8OY7A5Ggd7yj16/vc78f814SbtcdsxbiUJ1x2yww9M4v1yaUbSmAQ87iOYIq63
W5SVaXEd0nZC97Zy9yt079GjDLUqasQZ2fuerQPkT1GBhZS0atbc0mcXbiJOUshXdFo3MqLzAfMC
5YqQqHMlY2iZmTjYj0kvR7uTHHaWdB9EGnwNfy3nyOyZ0sKk/R+Y63zeRkmQf3DemPamb/+cwXfa
W0fyRpmjBCEw6Y6vTDJlaQZCMG7M9hjw+l8TblfmFeI3zm1gNYhQ/kB/akrW9qZ1M+9oQ9yj4Hhf
M2ZzvRRENpohEzbmYFw0hDBigW8y/wYwWmfSAoOEYrYEVes7iu6rJjUryYzU1g1WtUZRXNIXYMHw
3bGW8xWuW6Rekv3FJZcXS08axnfehhA9VxKNi1djEPZnPPoXbnWPVDG+rmFo4brJVIo1TjbgucZ2
OoXp23qQXj8RJmAwNPqKonC0/ZNPSUOfhImmP5SW9okydJlQLeKwwNhc8ri5DKYSBdIzQiUEMk4m
qaO3cZAls1F5E1TGZVz4zodihJ1E44Z4yapniSHtF3hCJrvjrM0Qh5KKkaLPB1ArknvWd0A76nXv
lj7O9IfhkZrPD6Ux7QWIMAgAQD/fIkVifiKjfdlzfGyByqQSwtuyEN7vd3KEtgh/OId/6xdO/KLa
Z0oC0LIjQ7xgM56S638nDlPKQVb4YG08Zy4xx0rLJpk+MA2WOSZ9tnobXI86sSWzO8ngz7ACumF+
xnmEaq9AIpGj5XH08DUpGgj2UiqSioEkZ92CXtzX9SsPQOQfWwUIx8kGiyxnKIGAHpmrbvkUJ2fk
HD8F0COBfJ5VGqsfer6siw7bquAZZ4AVO9aDvtHZlKx6KXQE9li1nes1OgDbCLxWL+En0JYClNnp
tXEpdsAbMniDB9Fim698d5Pa0GFwsha8GgaIfVi2IWYllH/ZICIT61rILxOBH9BbrWnxnJj+BQ7I
MLs/miDdGel+stgQkY1kTX5takMq75XVu4FCiihJkMW44kS2D/fhC+XtIa6HdPUG8c/v9jhNnJvm
XnsQwwgkCUesYKsESkDBPg5czt754mOmuCS+fZvp1idchheTr4OAe3KnoXF23jtmc+A6ELnY3dSH
8LudKZNegoPNZcDIHAfgCP2iuA7zvICVB9KUY0WamawQKa723L2+6fsUNEAwHydmcN/BYESJnz1C
nzKKl2ETfvPw/GbYvR3t9MyF67MDiCWFESoO2QVDsSmRKNUPyFFZKgAwHPw+pCJ+T3awjd0zSP//
8/446681r4edBNDWMwSvErlEawnB3WncBAu6bQIr7JL0VxbEI5qFfEz3a5GDg8ZRBUUYRxtDcANf
gDgSdJJX6nLzPCfpQQbFfkU/5LsP6IRDIA8sQrMTo19IUJxl3E9iMjMwGJAMAFaHxzS/25BKSbKf
YcYAc5et+BIm6rLz70RrKA77Y5Iicvu8crl51MZAYGxYPg01zl/WxU+mBgPKArTQ0ED9BUU0gCHs
OhRWJPOwZpGT/CwmMC4PQ6J3zNH+oAKD6CNHEFP04lu+5MY9Ua4rTLL9IGsfdiicgNd6cFUyjk2v
DKjPoDIidXDeKV2KAF7YhLq5YTf9hmlEHQ7rrEPT9AibgSaOeveo547GZo+nMFpsHtF19JepaZ7P
EGDOf3YMtT6aMeTbxl9zqTfzrC2DIuLBP7oVXJyUaBzovl8vEyBTF1rXwJAJELY7A+FhfSWvj9n1
CgRp9JQDlD5qDP+c1hzhkfjeMRLphDEImDIN2o3tRocUILiXuGkPsLXcoe8ZXIECmOHZhdpEDZaz
z/7aBX2D+VME95pjj+HmRxwl8jcDw3dtrHMMpOw6u/FP0AmDAdcZTqbjllyRNuOclvzAjdmgVF+/
DKcTICY/eWy5mm9MWXY3i3tWSLbaLdiEiuG6P4rFhAggBNv8oNIpu9BKACaBnWVlu88IgIfR60UC
+mzs+sCoPBsI/oSZXS6JlixukNXEkT61JBl5lunsxf1s5V08hXAq0ApdjYeFQs+6x5gdWrVTEyHR
cbzo2XO02hoR9yPjtAhJmlkFTx8GEc3Hjos9sYfPGapBUiGn58r8akD04cd7etjbBo0Lw9QbBPd1
mX3/6Yk6cvSTeVWZn3pKV/+qrBr+5scIo+pciZToXFzFaIAN4Z7iu7ePfove6GExm9btBaWnJy0G
5J19vOS8PhpNJE86wEhH8tYlQ2zck8PJPcRh1rxFVKGMxL1QHGmMj1TdF+SRk6Xi8oz02tzLjHH8
Kcdd7jvtEpRvHf4Xg0k7pqvgaO6bd/9CjRm3on+CNYBphwVpCwJXydCRn83TKDmajtYDZJRiz/ow
dxOr438vRMll1rYalB0HcfvCXRnY1v43eXD5HZupv0YqE7JmL3+tMxSqtC/iOxj1Jq/4zBHe5Xxs
05Q7Ou1QC8uRbj7NTrgYWF0yzo/38TgQAXa7sIQ56umUQaSeaknrS379RHpka5b3oZrBvSU9/Ov6
HVehbzVkaqdzAk18WG3/MG2htD1JgXj0dMDmm6u6HfswUmzKZOa2D4Ibp+Np/Amv7tf+OHhQ0iWX
MgP31fC8/Iyf/NgYBgYdW0SjFJ1dSgUfzTVJd+nvBP/BpQXnC0Sz7C8hybQBb5G68OOe0ZPFhIiI
HQvcdSAfa4JquuIawNxpoHvoeWDrp2/vEbb5/TIl+udiCGaVAes2VICRAQVYeYcRwB4vNyD6MQUW
vgDESCwiOObblBYSmuAr07bghMV/pWKiFYx8l01uPTk9WwDkmw+nu050oQ/EqCZTWkpQyiw4qV4f
CqWcVsDY/HM88qT76bpPm3Omw8pQONwGvKvkk9t4Ll/55E9IMHRLd6FaGBr5NTVGFdQw6y6A8VzL
wP1Z77ANLHR1oQuH0K+DBqTyZSON43NapiR4ZPRc4dmuvN6oA0Hr7G5kpbS9k8PEAVNnf4I7yvBb
E2CVmbaWxmu6zkPUZ9fhM7oPB/90s4qYkum/nANcyZpKox3qpjbZD6/+Pfpi1cQVJlf/xd9nt6lR
pfjwOF0EpLweEvTwwuotsVkmSzV198o0JO6QfXOPLs4ARuXCW/1az8kDInI//gXitIYbmNknMhNp
hmOYDqaWvJ1pH/ftS3BzNf8M64C5XHgt3C3VsrsI6wDVbMy+Q77LwrvJEgcGmuNmy/laezwNdPfs
wzG2tdEv0ONecvA/TDcRPWXJn7b7BGMMXo7YX2/yghaFJc8XTIypCqw9elQva83kSmfBDeFPgGfL
ZAHXlz8Nz7l2Sh//BW7Ri+8mZ7V085jsiSc8PFIDkZUfeRqCsx2tTddjNCeLq5TJQDMqWXrMbBtq
fGzDWvCraR3ScAELwrabJVFyiMpbqTVBUWtrsln3gMSzq0nTja7NHQ4ZUAsJlrXiW7ivZqoY+ZMD
2MRvwObF3P6fuUMSC/CCtTgBebYOvs7XobdpzO5uzfDmaZ94fuID3+YOBJzCmeheU8DTjmJjKCzp
pz2r+U2YW1NlcoPuQASkY2ZKCOSBPezsTmkMRfz8d59SuBpY2JDDQV2945Ok85v5MhfJGLdEhD+1
rfJLaSOiEOsa04+DJNHM+8nJlxmPEKOt+QsCTg3zosc3yMYFdOaNUtVCguJjAIMtqdAa/uk87Dhj
ijVSS3rugOv827t7sbDQdFZp5aps+Q6q8Js9GDNQAm6jqD9qzryKW9UQSI48RwGDN4eYJlNaW6fp
cdpgb0kNgZHwzyltGvAAdFaeENdpyPsulF+ryAewvWklPOw1T6RFmEBRCj2kYj0zJbbBc+pviYhN
0qTFWlD4yJW1gQ5jpDwDczdgyZLwcMBEawbp7Z7GpiIHhLNIaP57Ld059tWsIj3jm2VE8uG/3/qz
CjlM8MQz4EsvxiIJk7XLaJbNjjBF9iMVx0cYj/Bj+AvVG5CwbNM2SgH5MIVV3rB+z1YK+oGhFcx6
Yw0Ln79+uDuCl/E2ptBRQ6Ie49tXRHcGbYIpMWKQpSVFJ1LSH5gGH9njTWKRqYILUyED0vE8+CaX
Su9gvz2xciUzABvpsQHk7JISjgGJPAQ2Clwlmom2zIrFzpbYwzoMznGbQCoC3zs9FFgpcEGovfYO
QIjRuGWw8p8sNp04w8nCBdwwsgb8NjfCM3rgkEwfjiUmN2iDaev6H4Nc/n742WnYfm3z6j/tT/AM
yqjjD/L+sJv1upRgq/wRrrYtBaWMPqSCPLINvCo+x7+wHRrnZduj7BjdXR5CcAOlqSddhqYH9aRp
7NfkBuHhkXzja/CNb7DuiAkE9YvTD2sXx4awDDGjzirv7T/yc1Z6t5xMZNiHSPSO3n7bk37oKn3O
VGrQRRVrw3LShz5+ma2iR9hKe6lCMtEJxJKIEsZMcbEzJpXLMcLx9XLvtNbkMTI5INSHMibmZHHM
0Co3ij+eE4fdmUCls9g4zgRGGLAizqTCojlkp0CF+Jpb1iar92BKYkMbjK4tw+8gi1QuxSdsUA5t
q2sVB3uzEHEwNF8i/1hhh3ds0Wt97SncFh5bzR0QIOAB9ANMzjfIByM3EFCA6RfF3eVM5QJUc4da
eLPGfIfrXz8YCMelAWgSalGWWQcPuRvnGgQTrp+E9RtDuOP4aXjQEKN425G8jVKtZUWyZPOdFDni
hcMxL9BGJVwVd7EhH6CwBPKcYr6BcYlsPDBGPLpYWRNWIm9iyAGXGtWcOBovAFviD7qn0XLzNgpZ
4FSOhCgKYa69wxojpUafKRFYQAe29G6XC0b5ZqUFeyPiuTmyHHp4q4gli4Q06hixpN0wHOmPaUL1
2AvYTD7pNDeaKoUG019IEAkdN7thx5IF0Qj3Pvgmyin6Im2itU5HVHbSndRgv+V7UL9rvOJnt03m
zH2tCr80CeTwpzhYKH0okVsJ86zO5JLfpDPez57hgWREJZIhGBu9XPJKD9qL22ddyXq6ONpMRbaG
Pzt+80xix6eVhI6dNuCJSJoj7IUEJTMVa9vaKn7F9R0Y3FDKJAd+N+pZ6w6jgSgQ/GnFghPEP4lW
q+AQazZWm8YaI8U5KkkSOAeHHoe8nrtNz9Bm/fGw9zbQLQTBUI7CnnsEMJFIviBlRPLK5qDaI8A7
e1bUPe6xeh48ozufAovBGSxWPGAO3bczMJnSazyc3pACxaaPRwzBmtmqmElDfc6S/5gDRxsO/Jt3
IhnaFLXdBX1X4FLeCWYqA2URUXDQEeBYee+wtXjO9pXZRTpPfN4Hei2UmC+nfNIt6olGZpjwX/S8
XkRQlqN5Ys668SUE94wO9ZgA2TQVqe3YLC2rmQgP5MPsMbv+mBW9r17j9WctVjlcOnVIA/puA0oc
7G+fk/VwMxUON4W/drCFA2d4D9W+9dXbmLEvTpdRt0ImskIIIaJavYy+P1d9Vc7PP5/DEuK/3gy7
r/GBxXKYvwGOtRXtNOd68pUVSS8f3DvsLjd/VVm3Ztjcs6NOP+s1/sagaT8XocGg9JXi0bLK36j3
ThxNi1e/oFlFZ0qxU3jBTuHjDX55M3zdSAiYncFkVvNB/UiOts+7K6dV085rpJOlQ+Qv85M6VXEE
fWxXJ++x8o/v4KU653d0PFjNOVDbvnJfnLbtjqEzlOM+vCvD9t7uv9zmYpfeCbT6G/ZU50ka0WGi
ewhm3Zaz9Lusl78cadWpZ7ZLjiNaTiEEtW9M2dGlqWn92Lh9zj6tb78G8wHlVTv5WfXJqzI+zWkq
X2351xtD3oYP+qqvi31tAwUpCc0cxFzUV/RLbv6jV9Kv9FeI1H/jvnNsMWeGUoJ7u78ljX0ezI9a
1v6G2iu4QelXEhg+J3Iw3T09vQHuY8azYofsL067dulRfrFMbQhUp0ndDX7Wo86Xq4HZueN0rM2f
7bTb37URPNxB609o/6sPke4xqvrUK5eW3XQC/T5Sr8NW2607effh/zogFKdV0Fack548FedZ2q8n
rN7P/1g6zyZVtSwM/yKqBIlfyckc2y+U2raACRFE/PXz7HOnpmpm7rl9WsUd1nrT2g5QJL2jivm1
WJ7/voijWLi2grQ4J9uZ4DOO1UcgkmvJi0eLFKyQYblDcv2IuxB44zapXDfkmCHemGGrcLXOixRF
J14sfqXl79Nb47wPaeIm9VKjeLN92FCkLdReBEj5MyTDq0UI+I0BlxIDP3WCvLXeSnooJkmIqvIF
9YVWdbJldgRyLJCsEVEwydBORB4zL4oGew4IHYINJZz0AqYFMpYnWyBjLojpFU4UNISZI6voEkRY
wZKJyEPCIC6ygUYTX0DS5ZGzOCwY3GJfYlJAMOKMmPpkAbXV7q9La0C+wcPbup/cRUSRkxnmzMhB
g510/crnW8RBBsgKD9DyaNBrQld0VMIiUIfae3vH6VH7s+GQP1ubq2RE1FJkZ2EgKn/wRjyxXaCc
+p1QjcwD1Q4IxPaoGlHCLIHHCUCaAiaOSCIi/ULQHPelSEoC1OQn/Q2X0RxdlHtQnEokp1zQnW8e
Hyp4sGfCg/iXoIR4wyRnTiTBt3aOQG+gRU+EnhxBgi6lZtvvujFl5W285psls38xG+zoJZDPQwI/
YwEy8fBpwmFod/XP9QeEXzzwfywOqhMPdd99KQxq4EsqYVTIg9CRAFyxGYc+UL+o9tUZQOhihIx2
KxTWyLUnuPVFld/P1piIwT49Ybk4opqg0IcFzFz8adbAOwF4nVH5IFecQAPuMNMkO+4iP1JUbvwv
9DAPiqv5tuXFIfsAWGmBn84WwhE7nsWr36ckc5WIpRL4GXCPZIvGT4ihcDaMXB/s3UefJ3C0c/DY
irHW86mGBk2abXRbWm2uthhzCHIjrdXlMVAn6Y9CDH4WVjcba1qqjRk6iWmW2laekehKVDhVmJCx
mQvEcVNEioFyIBXaJjPY4xbHn0oB0S2ccXn3skWw6adTlB2qhr0AcTuTte83ZLgyg0Kc5wPUANgT
GOLt10JcGF3EqqXOGJQYh0nPB1ulMYR6XPKHaue8WxDV7Ic1IC5v5M+EnnZ2c+AQYeIIDOD765Kn
A6xt0JgK+UwxQ+HJrYuLuZEdBGA8dFvoUGuZMghk1JP4UVGC4vTx6hrihluwXT00ZggFgM5X//9X
mo2aHy617wcOWgh0dNz0HYoF53mDEvyMbjOpSe6La+lL37SagCAtDcmpJZcqEMGzR7INfWPt1T2n
7NOHtueP8R6p4ApP74N+HtAUtQROtuIwkCPNiiDsVOf+RNB8izNsw/bw7ezKa1qYyfVH379rr52X
P69itGvxkGK0uef0MMbbeRahRAu91wgPPvA7qixQzzNFWsgM3HSHCAWs6HX2lYoK/y6PB3CLtpF7
d/1XarcoAjr6ZXtohLSLfxZ5VJVoMgv01saQLtvAiiGGvD1ylKh4Nlr/txx1KKRthLhnP/klT0ce
OqoIUsImNvoiQCiSB2cnA37YE1/YnyGSUQQbwKzRAR0o5DZf0ssWYz+kHtToKVijEb46tNBOJ4al
VOkICuOAvBzI/9+C2Jk9yjHkrz5Q9OuG9+ZAG7fzsR1RcZvT14f9dlHowqJpQQHspa1ib/K/6UkM
hP9m4G0sO6BGBPXsUlnUP4g6xTmzXDI4vgV4PUeXuJwon6XZocBqr9Pb06c4Ub4xsp7LpCAc+Llv
AwwDsl3hN7xibxsQ+G+FN7x+ZITlSznDAItq9ohkR/E0wjUvVvJo1mUb5fraqn8qkz6/PfYfVyrA
ZOSJ9ZxQSFisWpJ53/Pmu6herl4l3NVf0us9hQRyg0sIH76yNtXlmfL2OXmnQ/89rDy5je/8E7vt
OX4NZw3tkhmeq+T6DjKuXifXyKKVmS7TbIsnDbH/LuaQVFG55HQs5trt5ajPtYq4YystslEJJ7J4
Hx9r4WDEY0Dfg1eETKhRxRGcjTRyua6hxCiv3n6ttya5e65K/y04BdjVUqAi+qzNcPeNXmtkx2uE
E+h5ltAs72PjJs3PYNz8qKOmGlXW6KUljJrBgQIV0f7ha2YQiuwiFny3gY5pHwDGQCUoH4BUh25P
Ve19frX0w583EeXFs50Lg4wIwDJo4XWOEaRdM7G4uvHhgtxHZAH9G4P4wHPZIBVCYMiYL2F0gjbi
VoR9LDd9vLWEBWdHu5RRQ3moSIQKBa6DpgFWVmiKuFQxecyGCzSIjvv1WZvwxgKqDdF84i0+ULaV
0FyWgB7gbrUxNzRMLFsdkTMhAjQWm/lSdE+4oqVkKQpklr4vOGghgBWuz/eGg2ExNBG38QVw8JvB
toV4eLvlskkrgMCtRgfBccIIY6xBIEdPfuo1ntwq5wDPOheEqXBaDEON0xBybgDzKVgU2AHYjprJ
LKd+DDOrshMoG2j2ZtzAfAvUFYBf8dpQHPKYLmM4ny4eQWZvR9lqPYj/gwIUESjVetQKKHu7FPwe
99qV6BIN++sMKQJLB8JEqFCFU8UIkeB+XYvhsd6B0MbJKJv1DvMRUOWwHneHCU0FWEQoPot2NDhH
Ohmw+KGBww0nlCxrCiOhJpkMiIT5efKj3I2Nwm2PguvnIHxZIq5gmIFBRku6FMYviIuF4VosIhHi
8t8j/yCPYbsDl2DTpW0ACgEFoOXr1zV6Kdxu4jWuaMOA72nU0UOVqpMLm5FEjsCBqkMYig5WMjk0
S5S9k+GGu4rwROdyAoKxjYMIYlMAtSaTCysTFFeoHSgsQLpwEu24q9CdUe3sXntY/HgA1jqCtbL7
PRu5/TK/k7OX7B/dHp336212IuCD09kQTkuk82M+LPTlJ3kyggLW0z0iu1wcTWa6iqtV1B4Fa42G
kguBvlYEiaiMyUOlRq4ZgaAEwsP1NzYjo890dNx/FK/tGrWdT6HFFZpN/0l0eGPKSRU6VvBjkZ02
wR6ATLKhB7CFUkMY+4qwHw9ffJxrgalV/+L7JC+35GFXgJ24Qqhk8fdTOoklecArwb4gid3hOFMc
v0MITCAVkXmkkRFIkE8sxAYZOyaX+Xsw4RxrBx4WZzqxyZvTcoD0GCcqxfTkWYOnFOGNDp2Qm3HV
Edg1cHh0OxxYHBfXReHR9pE2I6ht+CaZ7s3ThbvBogwtYDQPZMj03pkiLBdusTM5muiruf7gs0RG
BJaEf9eDnPisYUhNH32N0F7gkYGfUGIUJC+x19DoYZZjnbEwBMnJaSGx5NAnXp6smNvshVzUvSLM
uJz4qmBnCQ9i0XMcLwc6JLS5P6hfh/czdKkO7j4bExTNZ9FdQ4pa2kzq5k/ElSL2K1BBpGisdYlC
sVyAJHB1eex1gc3zBXwLYeSQwViX7wNFM6Fu4h9Vdpnz/hUOJ36bSPwQv5WUbDLeHXPP2q/f7DO/
m/N/uTvateZr+DT29PSIpbCaigXE4xePivIDpYVIzI2Og38JHjy+A1WswLMK9GOZwcEoyq9nEKFI
A9uf46pgG+ADG6GgSdjX7H9kNNJWvwc7zT9cPz5adfwUblelS/OnBcYcwebNcz8DQ4E7Zz29FypI
lfgWRODAi6Nhq+8Al2q/cz40WmIC2k6U8XjlRGXNCXQ41BFsPDorhVvKACAe8WmWQsuJNnJn+YBJ
vPNDtMShQbX5IQ7m/BYTWplDIqiW4Y3wjOtojrKb4dUoxKhHkRN3p2YBCcod6+wMlPQaVmEkYwlF
Cy8gPGgAzCI5UEGJH/H0dd71LVQcbiqQJhJct/wceCAfjSpRpNq+zkTjIFa/NhRkPugm4KCBH07z
5sCtge3oCXN9YFmUybFAtyG0qejZN+kFMzhkliyl55QknUBSR5TVisRart7rmxj3GRofxD16xyQc
Pi1yxQ91rYnk31a/W3wy+IBoRKik+zz8wEAacVQNXIXjK/NpW3hzF7FoIQI9YpENX85EWINr+J3u
owjWJHeCo5IUAZm6Cu322bPMGcNnix1KiWs7liBzv26lhkMwsEvwXF37X47t5MU2OzWH+eDnZO1J
4INghrt22mMr4PO3Jw+I+vn+YaJjlsboalS2BVqIzvTMA7Kc+wYDIPxqKI3fIf6HQNsczJMlUNub
TjkuS05FxY1kx74edPdBum3p9pPpxhql+b6Enmid881vU6OMvO9serpQTt65h7mLSbaZ9pPj7YXJ
oHCOOUM2sJEChuGAddTT+uVlvfM9bmv4oerj3xg4/Xs76GI+ItJglsQOvRKhazdQOGpK3gNs2pcx
rcHZ9Eie/CdG37xFzkkpOeiKHiwQOppY3pxRfxpo2tCg9vqU9Dzx5bDpiLYCDOXjXMZdHrYm29y5
Y3EvtUg5R02F7LFw7v7gVOapnPkFtJQmxD8Vj5KxF4CB2br6FVftgJ6JHchdLi0+/mf7eCE2pLT5
+y+rEC4NX12sxmXhIdYuMSgG35RjrTvRRCEjOPQjbQOyKD4WuxY9K2dxpIW80pnd6n2WCCEpYflj
A9nta1S+p8ZYfrvDcTm5iJuOL9/yDI6TFX0yJwpRc4DOOXUDQl7/+vuOPhGDcyFLDhdmmfifjWCO
z09+W78vQi5oZIKHFg3Hm1uFQhlguhsteVKvnX4apuLhk7dEre5fwtvZ51J8m7Y2DME9v9rKRP66
4K7eVIyVDLJppUZkMjzj8uW+p+c8Mq/TwUjliH3MJGnZdGPOZo5gk4CEF9IqgL5m+ZGnhjQB5dOO
j97+LqyB//DM1SA4r2VCSZx3CqSW3heX071OOLQVGFWQ3/4ZWR+bjGuaaEJW2O2HZ6x+XHPdoBt4
u+2MK1fObWxOAhV/byjxwNOxGeBbyBfDBAzaaxIOpGxajEQFypVosHuzcHqqaH2L1RlCROhqHSsh
5JFymf6NgwY+96f0rbH+w5f0gTa6eJZf8V0sERdwTKOgsFgXZA3uZXh4jlN/bbkv7MOCbUPYS3XG
tcF/KH2FJvMOI3cTHBcgOJXQSJrrqB7EG8tcHUpIY1veeIucBERSj7/hBcPDa8YnTL/pgBxskVgE
p0lZgVZYHO7Y/jh0+PA7eQMazZkDrIxMRMPHlh/55TGKoX8K+d1aeMvuEc0QJkNWJVnONIVOIGCQ
M6odHSvoadP6kAQFBA0ZUB9uCJFFJTlLkrfB2ek+eWMWqAMIgaNz/h6w7KdrMgc6GGeOylAoQ+kc
/oPE6LFpGvjIgs0c8tDFGduIyVjxSSAMbEj7+mtBGj/RieSOSEUWk9A62mgjhVaCTnPvy+vyCzWw
BJh1+foEWwRJUaEJfwXoewNFtNMUkM5cEJTiwhZhOhRFXIkTEWxA5eac4PyDIf7VLAII4g0RwAuk
wUnNpQW4JvhFqoPGQeMundSCty09EKyQY+LjLJrjhYoLYp3vyT08cxI4luGQD4JbufN1CFXZHUyG
Qb/NFuW4S03/PVfcHBfqso3ayRAhazoAtkFbGg2BjP7MicatFj230uqWfnH8t3a/LSI8LoG07tw+
hYUPnpuLr8B64J7DIonSAtnJB1HEBsXN25kLud+bfghagacmRgtwm9KfOkvUCU5Q7RvvqOPF5jtb
F2ii3miXhj6tIT8PWeZkC5khikx7cr9BTXfGqz9BmVqvcd9+mU4+JEOYMCxCjUqMDVJzP0/hfo7P
v9u+JcuyZZwfyCffUzH+DJlmUrG3t9r2MX7z5QA0CBqG5fJEJMbwQIYQuecVuBZ33HM1TPBaHF6B
JWgYND2zfILXiE32OEG085cjE3x4xsqjGoWAE2L5h6DD+FLM9Bs8eLuEfL1jIakx2Vjia+/IE1lj
UTyQqYer88TXNNKPXPg56WFM0nlmzCVTJ/m+Wg/8V4Q1IFB8IWGBJNQ8Ob4gwoCIp+w5kLKKe8IA
Cn8wQGkOK5aew+6vjxXaNoAagu/8dzRYWz6tj7r+pvrH/UTCy7Qhz+CkosgKygmBz5RFHZN2L7/V
/uuZYRkrCYlUUGQ1oQgisVHAsmDN0GJUkHFGLjyAgcp6FAPS3oz7cnpkeddIR+0DzWqIXebjzArv
SeE0SZW8k0/JbuQU6YTrGD0ysMsL5LfwqFm4Jba0611w+lLPJYMoC69Ltba3xC8x4gKTFkK+892l
UEHflaH+eXjWlqiiLuiz9HrHi9t/osHqbDiWGZ+v3oN3NhF+a2N5LpJv7/a8ouwDsIA7Pk/wYN+G
RNrIwAQYdrgSeO0rSpfnKPcFPShGJ5F1EQn90r+uOjBBPi8jiO4TpFpBjjLIIJd56Wub66ReFCgi
saF8NnfOCJwcrsS1NwX18TAAw9VyXQtpe6CNBhOkD/F39ma5QeM2sTxuQj2qQ0Gtn8TPTTjp7RRR
jxYceRMTIQM6NqQvIg4ICFZECgRliNrM+aID6dFUMEUNVcQHwdIDLeKd4bl7oUSi4jJm7xjuOGk5
+qiS+QVkQYoIAQtJhCToXVQqt+A5Ynlx3FEOijRzQU8ep9RcML7TSuTwtT4zMTkNztEU9ZH7xitc
Oz84y6ZcnzwFKnlod9NlBCpj7xKiA4S0pkS0KjjX06hySfOKbmvuQtBAKLJUF2ldjHhjFglGCkqX
+XUphIka5AVlk72WaZgkzl9QBU5KUVMzlcRG3XoDbXU4NoBW+VKmL+4p8N+ZaKDEELHgwINm/SAf
RIF0gwbhgD3S5+JWmvUxXUl6T69RhRaxDyiRxhzsyF9MJDyyEJkNft4GMjLOWtR8+YJ+lvwgFCyM
KnL6xBy/O3swb3xtcv7TXGsJwjIudp9E9Yp5R2Ku7Cq1T5RXfTQd4O1g9vHFABguXa4fIWVhsi7b
F/tXMEDoQYJIQnHoH4Te+yQaKjaxoC+YBYGejkFKXIEyVyWufsSjEMoQ3kLfMwTedm8xoqwvaxH9
HRdV7jQHw4MpIAnWYH1VYSUjlBCnEuVTYCRED6HTo696em8Xh0t4nzbp8FiM0bFSTDAC8++aws8O
dqaXzU3ntqlG4gtC6GJjknR+P6OO4WZ2WCbgqO4T3r1EASOkm2UMp4SOjlxfApnuK8awxbOaR6AT
ytYz5vEiM9rwlUiuMrZSi5xrdWwse+75CJlMSOTZqA6keIFZjQcNaXEfPXzmQ/h5cHOZzwZ3UfEC
pa37Qnd3ZqoFVbqTJSa030pioNstXZmwGXvFHTJWgl4HMcLVM9kb8igPa2fVu2V4c3s3llcD94OI
T/dRTZFknSr+K30i0jkv8/mQE5czmFdjthFSo4EL5B68/CNiQ+awrR7ROyj8C2A5VCbTK8RHv44q
cs2cKrpHg/h9/ACSw746axM9Co3EX0Nq0curtnKUj5oSmvCBkGciudq0ZHBrdrOLxeBQxn14mTBU
O2GoDE8yH+WBFYmk8nxWj66n+lTxwp9T4V+9oVcyH1vCZocOlTfQMOgx83i2IX5PduCK6TSzIXjk
kb9JDETJyPMeHx2U8BC2H33AkTL40O7UVTM9J1oop/04i+/TdyQOxMdYj83Y2BpbgvABKtnevpHC
4YCl9l71q+5ByL9REZLJjZkE6WHucK/oT0J7i0RdX4/NgjN5DJYLpl5PhcKWOshR9i3nwXIAeVpG
ZO5FxnawbhlU5uVxGashsl8nj2vnO2rGTx/NpxTXsXFSc0JT+uV9VsVKequwOTA77rL9jOu4mV9D
COJ2kSUa4xjsMlT98/S7lmLrr+S7ze33uPT2us1K8KGV30E9ilki+uL45MBtUULS2s84veNh+Jnd
E1EtZfZ1T4zLI204G8ZKCnFCjNUzkkf17D5775qdHlYPR+FivfzISHw5D+9bEwKKjoVhz2E9yyGJ
uTNZhQfjHF3ppDEAM+LoxARxRkrphNKA6R1WhfuiP2IeKVNk3HpUnSPl0Kzusy+hj8wR7l3pj4Z/
OvTMw/3s6HTG2BvRDswek/soG4YdCM0DU7ErT1ugiflg/gzL4AVRzrvZWnDmUlA5pvcILWLyz3NG
zcBKHiT/6WW7Yo11WSBoWgLehGCEtvX1FPV6t6K9VE5kScqHemptYMZwST92Uua2pPMAJyJkZpAp
4TW7G0jaJ7LU1bfZPPofE/NiniolXmnGSyKYzoHeV9CBg9WVZbotjx3aCTvfPmOCp/RTD8aQYpvm
Qp6oAC3sZ244qC37DE2zbGdL8+LeDCYUOvrZAXw39yxfRiWwpjO7R03K4HAqp8qWUG8NcDp1AW9e
PeXH/MhvbXc6rQDj1i60jfx1fpyQfB1U3GYxmvuMuNExvaSC2J1ne2YcizsYvfWoffoAypdk8LIp
nPjfFQuaPppSDe0zd78YxuvC+igoTbfZepjyq5vfz5JWuSNs6r3gb/Zji5fFqbw31wbBOBYo5zCF
ELz/Yp1r8oDm8x2pX4/fzL9/IZgThdAlfAWgB2RScPLkIFqGaQv5zOyT6O6VCokB62NjJfVIh0CV
tBv6whS06RChBwITSvDei4bQ8qrEWF0i+4i4EAHW6DKi3qICgxq10aNQPlKd1DgvLiv0kiEmCPSX
hyW9j2pD/RfTDRElKQWaEHTCNUIvzLOQ69Le35F5CSGzEDmB8r6h5Kic1Y54wvOJgosqZUUCHzLH
zKVR86emfSRRlHoAk61Xh8VIIZXX8LQ5NXgwFdWlRjNNAwQUZrqIBBBgutNBpHDNZz4CKMO5coIx
q8uTyBsXgtnpFFyeMpssBGR1okk+1eHgzm2ukoaAipBihIJ8zL72LI9aR+clJcSKF/JzLeq8IXf9
invevwQiSih5kCRSbwjvDblDSVkUPRdFL7lIGwFbvJkWICRbF6LFaI5FDyD6Bv0HwAp1lhnVm/rw
ofilZSa/IDnpbuYzrMDdfBzl2Lo51F38hMOv1/l8wITE5TC+LXuKk3W9pwmg/ercH8WOO7eNxE1E
SIIH1OU1QR3UpCEja9G4kjJCe8v9I5VG5EWpyJmZ3RAyIvPNX7C+1BhNAOSbnNHeIpfVEhk0w3u4
N5+RrmQa+vnor+Drcq+4uJ3PqhlxnOwaWtfgHpPJYPeRRWzXMg8BXJI+Is4ieDBC6sHgTF6jj4A+
XA3FjYIxhWlYqIjsH5MRzpSKK4Vpvjf/Qu+07qljXD6TOdEnZ4YM8J5cdSIzLYMyTEq/c70Nu9Jm
UDouRtMFebqM1CGJwSCmxUoaRgOmjTRjgjxuAW3EQQL3Xf1DzqzCHyYo12oT+pWhryKu54w0bsNm
eQYmpDffDRJXZmJPLqKjA8jHmN2ew1rbgQBbzwCCScXDokZnsVbRtBAT9eFpYM8NPxtBMdxfQdlw
9APZUJh3/uDye0WiV7nEDYzkVNpa5apa6tWfRXlaOy96HaBH05W+PjT/7TlGKNAqu6sVmrqvSGNN
mdZDhqvYV0ESXBK1SsCxbihg2pT/thIIhoEUkf+RtpZYCwN/XI1laUFicZdalKJD6EiK1KiXmVz9
Vn1gp5KwjtI9ES3USeGFMhujkZJk2vRaB9/Cz2+0rYoU8lgzjCGIdXcq2StM0cCEnNLk7Si7ZL9j
SIvOUPZHSMasOT5zb2I5q2ImZzKRPkdA/vwFHtBi6Z6wbhVKeFJ5hk7GmBHqpUmGPnP9qt3qT6vo
0zeXzs5RN4cvl/UOwZU+gKO239mtnVl7DR6eSaY7a/RGeB3cAQnOwLsRk6BRvwKZrF53u0zOv9eP
SzhK3zoAoy3SEDO4S3G7Nv94hKiESwOshecmrN0tk76wztRQJi4BYhkyIzkkaQsoM7yEMofq/vmk
IehrzOJ2yzkyO7do0Wzl6Zs7lRGPOOBRaRKR9GWTf1BLDqfyuCu9j0XZTfdkjT+yV2qBOn0z89Xw
vgOn/WkJ4P1M7nJcmo5uRObZfSN4R7puRFlrA7/0vy/N0XrXYPYYRV8fDxS/HSFAw7IkHFWTYYKW
slq0I67IByQq/FY86P1se2G6wfpF9br+egpHRTXR9KRYGpz1vU0+dPQiv//rEUmZXnBZZN61d4iS
68zTALVoPpHGmVshbJYJnyHxoBc5zu09aOXgaTrlK2SEUf1cWph3AIte4fMeXJfFE2WfZyAlAA17
RRIz3fdyynWtCC0apMBrdonfmzrsfvTCvW6MW3TdXNA23GMEDYNFpkcPIwKqYY8/a3fzc+v9B/cI
7/+Zes15hO1kLgTFl6XFSEyw6UIkp1qMwaXJv81HxbxO1RlzFFGgFNjewDkwOspbywzOY1hmvrg8
kidKuSiKiPRijoqOqSbhlRSaofv+OVOTZ/P7qUQOa98mrwlz0dn8PzcyBW7xF35AccWU+859G8nr
kr4fSUkFuUZMkWM+Sc+Nd8/GSk0yxoKH+xnrA44WlxG/1rIUQ5jwf9v9LdE+Y0SMrJmvnzceqRXP
a/xiSnekMaTwhfM6J4XJQNOPvlZxminMpgLdSO5mB4Y/zlU3u7s3Kv0B6J7k9mFzUsLn5EsT54Xm
PWJEa6jRvuZ2psfX4FPaoFvKbm2Zk3v62V6UWOmdyz3QZFfH1FXPbzQPWnzn9iWYRqVDMIIOT8zh
KTvVqTBJU0WXBdkBbcP1mXO6ODz1z/bG8HVCcw2GJDNySuQ6FUhMx6hiP3D9r1ExQxMRGjd8qPV7
zbU+yH8fK+7L8Ia/EF+FMSdEDMFHAdWEDh8ZQ3x5jeUItfPNJhKBWeuPwidH4AqMWwdd8jrkjE17
+xXJO5Kt/VxJxajiNryBv4Qd1NU0qx3N7Wbr558CSgSMJbus0RIyFrSYb5my5unK3FK8tatrojqf
CguC0lEXisg7eZBaB2xoil/0zIWaUtPCevkAFAysOJFxjtiDWFNG8Z19hmGeXW4+soa1qLx4EFL5
6JEMZvU2j76katH7DLFuwsTq0rot4prJLQT/wIwA3A+57LPpY4QBRo3gPHhamgtBBZVBqJanbQTQ
/QwUxQ/84sTxfo5z93WSw1tsod+CJm7X2ewaXdadlqi7LzaT0JDtGvDXjBoGDiHsonu6Dtxn0ByG
8/mTic7bb6As1MVj6OiL/E/eyfO8sVWoCGoMABwoSSVucFfcve9K3TAD+FMG37vT/DRcx0wFREg0
6+I3GMKkwtYOpBeQR9/ZNy1qgn3MIG+q1J8GnhqKYq8fh1jN/nnSXIVj+Phx9KNkiGsdRo94SyXp
Dx3TdTpacnUzJIxld1Y8o8OfHp6JLKFpA1AHxETMS8vwpHcWE4O/IzZX+Fywwe5ASDs2zJIMpYOa
qiF/kNE6V5jC2G0Bbk8Hr+dSwr7qqgkvoVPvUE0vGvhxedsPEOub419llEfG5KLbD8lrUkhvVg1b
1JBT9LxGqlJcL1mQNOCSM6z8765vwiuKD6bLvJg97fcglLbijhttVneH7veTR1I9zZOP7lfjnrpo
fGtBvob7MwYNiLZh3Oj+Mwu6xpHpItLL7+0ddGraErVVJe05eWQQgDY32r2IL8aoeOecSsrAllA0
amOrmbwJBNSChv34MVLEcuTXu1rj0s/RFmoPXK5fdaxxAt67KPPazOGPr1U61Njn5GCNTH02RKyf
oY5/wzF7CvTv/DNVi1n7T35Vpd/HD5HelTQiPWhAiL8DC1waExHnLf3zIXw8K75BV5jhZfoC/EkK
8jVa58vIviHzWvB2DBJtPizRnXkmkvUEtXe9K0bXdvqCWsY7RXUfcR49vGfOgS0LbYb7vo5a8qjd
hnq5Q5Bnv06IKLH7D96hNHCy368a5MRXg+TMGkI8Fk9Gde5MzpBLyKJUZ1qRisXJF18fvvCwSNiK
eRM1WJgNbCEV/bnlMkXVcq2h3X3ndyNtk1f9sWfOw2/AbVpfxYf5JDKVhWo5D6zC0w+yK4pPPnjl
30zbzNwBskduTszwV9gxNGXpWbdldBlMkwJq7mMtvaDCmd8juY5Q7hJ8u+S0P39RenoYrfFnmA7z
2Ju0XtY/CoHXbj0t4NHIBMlstWawOyyEhyQJLQvVm3TMf2X/te88YwJqTymixkosrrijOhLLAMIR
EXKJiXGEEoLMZQJhtCUTX2+b4VRHGeNo0TDSfgQc8+G359F5XRyuQTW6r54keZz6cFi6YD53jK2Z
YbNSLLpRiHv3uurByvLZdSRNBZp5P7WJ8UNDYExlTGiUV/My0ADgQAjgMDXn+6MT237f5ml26mYv
emdfwZbd+IuXi/uwczpxaQNnCdslwKwH1cYoZKwi5L234TpRY9TU7tXBM7/+5QYInkA8LSptA383
eJV/XdGAkBLITHYHVCR4JkOuPkL2fd7T28shFsI2LLH3duE9yE/6uEQNaz8OAuHoOBo0dn4XvhDn
YxeBimsikF+KysVlj6QMsBns6rUfeOexNvkS7/X1cd7/gcntswB16GLZRNIRWwJ6OgzZgTLNUmA/
zVnx3Tj5fEMO6XNuIrylPid6PfqkzPyaQhskZxzvWYzSbV6EyhpP3aQkuetLV6DsRbDeC97awcKB
ETU0gwZcLaf8FO5u5jb5vTfkN13CT6qDdMN1INzk2B4yJfAGp/hABFmEsst8YZwCCgMjQKkAOcDo
EfaKEYByRD4piD+nEmN8NcbqAnQOwl5MiVpRgmNA/HhlCCggoNLS3jMukbH1QZ/o3t/PPRzG2BiT
5+SKX+IavqJ6Doz23ct/IGipFXf4392nTzntvscVAEesJ4P0Mi2W0mjgD9x7bPo1c0q6ZTmnr0e5
Gmux7MwpiGB3BBl65K71dTxThB7f3MsUqvdlH38+eK96PqGw6WFEoaNo1j1+1KmSXJhHzwjEX5ag
wDVRKi8fmx7bAsuJq1XY81C8CxfeBQiUO/5PB2uTIoLB/FskM9HpMzaTfKaI5+B2dO0Ai/I7NKaA
b68JZBoTWNSNmsjrZlbGBmM0fqnmIAgH6+HbrnXPwrCG6Y3LKcrWiP1QQcw/C756LW2mD5S6hCfM
afZULNxhPT2zul/CQASwxCrg59BrD8Fpyp/7DxpJZiqG/DTd3v0HIfe0HWs+C2GANJmUMxwAIEFX
6OXy95zwBpqlvuZXPrl9v/DQ+jrjKRGrgGjx5z41Y4IrsE5ifr1DLgv6eLC+/qrrbv/gYESrAXsw
l12hPtV8Zc3/G5+Tfq94g/VzLm0v4dBvCeCFVhjzgvhBId7AfAnlSnuxwOfivYuVCSSFVEBMQdsS
XuBckE+iHSC7YPxNW7TNvECD/VZotmoQOI9heYVTsinoZ3534tWzAKM//7jT//j1kLrEAjrC/U/2
GggHe49gBaf+52dMe3ycBP+gjFlf5lmAG2gJAbQX/t7nHvyZ31hH7FbkTfFtbMYZJKPsF3Mmz/A3
X+t8WsJi8D7JF2PPc2Ruh75Q2cX5tJgbxzrF4NF6ZGHEZHLMiNlqCJ8oI2RAaR/nTOJhagDjI36H
P8Iks0P5JwR2AtW+kggBM1MhUVFWUDZjg4wJaUvli8DWQ3IOZnRnKBpswMeR1RBslFIP+0C1QKpy
ixm+ibp8+ryF+nPM+qKH6izHkthP9eQL1YI7txgwNibiktGwkCH2qSc3ZWKaLka097J+O50SXIec
D9eICMAPG/bHyFYqzE/jIfvvMaE5Co2t6XaNb5lhqwQ8BITjmhD2Co/XnZerHqLVgsG/RFITX67h
/cvFWewvYI6lPO1hEW7k9x0Jy3rDIioBamwOT5mHSQt73kogqd7lAr/Rem/VsybF2Jrc9vjO2LpE
gq6/g3FNnB6vDDsiPpVhm0X8MBMZiLRGMU0M6Yts1TkZ0L0LeYXGrEguxqLW0vrNpB/7enY1CEVz
Tmgt+XmkSaIzG/jMUx7CFnJM5YkkTe6X/U2dUQWAoqDt1r+eDrRyRScVPx7BnRdvfCl38w/XHkun
wlyPsOzrs25vvGqrLv9DbunH2kskEtb2/CvwVwIVf0wx3/GTdAz5K0nguh/QHL5BzdATYWQRdnbw
RJsGtg/zNYCGdR5lj5//kXRey6piWxh+IqtIgt6Sk5jjjWXYAgZUQASfvr+5us451fvsXkFgMucY
fxrKe/To5q0jVf5vjy3+Q1WImcXZnx5AmAStwPoV3mAo+IRLjyUVQzf7rcpOdweZ/7IqGTCCxyJ6
HCnvqkg+qxR7mL04CHvomMxs19I73dze5cpLcHeHhcfuprjsm0zyAEQnwIhdPEwJP/EwP0iIgYFG
OJmxgz+i06Twu4kuRYAaj72Pt1uPa5l9GH1uGxVDVy7QsiOmpq36mvkIu89Ts7O1RMAkFwJi5iow
2njy5kpQrPWvxZwddGFqZKyBvFl6rOH7OQf42lTJfdJduofz17DRPAF32zRB8rpdQ7OOiK5avkdC
VJaHfaAZrJpvwbD/b07dYbUuSHn+0wInDxSrJ0Zjw827qSJmnKvRLYISM0xwS2HhJ1lnWu/FGc8m
TpnbxvSLy3I+dHs8/6uN74OC4hGJOooy7/oN3nU03GZLSFz5ZUq4SrcMFH5eCn6C7DWu5MFK9ahm
KAERHYhBVHjOCOHou7phIw+EJn3vnReqFyZIaZFExZF7Klof5rNg/KZ7FKmAav94ezgSHK71uxPg
Zw5P6NG/q9cCkmBswFA3R0zCA1cPkDsCMz/9jFkAb+eTBoPOe+DwN/ucvZ+pMnkN3I7mDZHu7ErN
C5nDVCzKxjGjCRjp8FgyK4Gogi+puVEdIa8bNEJTgbcKhzJJqgNLnVzoqB8Rg3F7kXGGxjsxvWoE
9YpIi73ute2TNMAYQ/KnUSxxSOHspCT5IiReGrZRzC57h9DbflAde/aNVCA0s9xAlBmpyXSyEU0l
Wi3Jo8uqQvk8SO6jQe42KFLRHPwD1eDvJ5B5NgXqd52/fNYsqGNAm8NZb5A+aksG7KFX3uzvnJrh
wVsW9p2XXxkOGk1q/aJydV5r/zuGQgvADbp99OMj2bDxA7dGKoBUjzI0xflDsuOEPZAJwZwe+jNi
qEV2aLs16m7gL3B6wMI3LpeHQ61PBf+sTtKFXUCOn6HBJxx9dk+EYhxarT0cs88R91DxXSRqDsKO
eeeovrDNI3NBHePINlVZgZMFSKEnzo05CkmRFscJfsG9o24Qw7GyptwfZnlcB4HoTrlAFffZ34ol
yIlh9MIxHRYojfiAJh55SHsYGSeXnGzLSUk329pizPKKfVYL1Q9BXtQWUHXh05FmLcwjo+5sgxNM
C7+IGlDaPJD7P+VAzmypM5+rphd2tJ+ay3SW/W4/LYNPoq9e7hE7HtIlbvtMp5vLmC5Pi/anHg7T
1ATkKdKIiwDnqXE//4ZewxhgPBtpVPadYiFhAuYzimixe0XxXNqKLtnP9z+pPEvtIb2DjAR4Dd7V
1TQKpqRVpA3TCB4faDsfitet2I2xQsu5XeRA8z+XZNaisfLSYnC60hzv9YIRFvhyNGTD6pvYThOL
MgLLakZwrtF4nKscD9IjLKneyK5CYTdrG6+FlaE+bghR93QOr9r/yAH4fNOYUsGc2UQcHIehTCpy
UvN+lqtmDxSNBdvPtUWWRnhYDcVumH7Gi3b3H69IuQWvLqqxaSGFPQxBUdkokNH8HcasIR74oO++
Br4AARVPKzz2DVpELvP+CVtUkhVnr1tXAc9S/lg1MTIYFNChDayBYWPe4zzXMCNINJz24xa8Kxcz
VNVzgOjqzEmJidgfSjW+ZaPvM6oYwFf5+J7oN9XNHqEt62Jv3nLreaBbzWiBCo+FDpr0I2aLHTJj
yKnDEvpc+FFga0o9wwVmvKdPxvkdVNQylOxDr5c6JbR7Vvk5ZRNVBqqTF5QCjT0NtdWW9rDnal/M
/U61olPBV8wrQhDZbv+k403XwLKgzKDNcCfWxX5NM2eauvR/7psYR2COL0U+gyXw15v0lmKszDkf
vyNw41Bh3xSYD+HC9uc4cEj2DtH7BQzIZf6AjM5FfIVwMouEhyHeSfQHCvt4x3nAu4e+FBEWoDto
iMaBDttKrTigMW3HGb3nmd2G0AJECW/LoEWeQeh5PwLrFedzgLsdPWZgAZeM280XzJlTJu4LaJx7
D3Iw+JWye1+tmgMzlgNxfksWow44xKaI6Z0bz3DMfKUiaU/fiw5gfX5TOf/oAFOR4AzHNGQimMf0
NCwjSLjvRGhd3fsrfEzRaDqvOFPQbu+OdAg+xAZBWXRma4TRqIYMF9dG69aIX8g/Q9A4uGR6IOt/
WjQoX15e3I14eCZf55NZYIu608w/A6JhbpjtyGg50hfFTG/JiUV29jGDIrJ5HvaSoaMtmC+OGmEr
DLqC2UWqtWqtl0PQRZ/0WdKkGFtR46VkJqgtNIf+g7F4YsIknxCZkh2gwGLg7dVS4GT7o5xRQ+ho
+lZLh0+BG/YJztr9Ekrg2SsiJm7+DjJfXT0nkltSsJMb5J2kLzStPOOBrCuPdCokUa07Js8FgRZW
A/s9oULgswgFMOPCScSCkIXERvvPoFKmPpuHfYSCg5/CbWM1cd1Q00rQIRXLS/tQTzmkN1+bCg0E
8ZAjc+s5M0LV5vilCC2jQdm8VmSOWVosO+RrIobuOXCjGVvyHtVtwzeyr1tP2E7mcQaIYV1u0stS
MDOg0+MDFjC4477owcOfhzyy+id+dpXaZBCTGHAN07FSBPDUkbQfkRs137tyotv/UKGxDwPge7aI
bRHE5BuiGw7MbmZNUlqp/VgbEzoF0LrXisJ6QMJQ6b25QBOxiaufpJOQFjLllqpJPEhSM2FzQ/1U
XH6IWBm3zt1vzHh752M83NQq0CHPKiq9vqm+rM+G+NWtbn4hCR24g5BEDsyzbh0OYnlWHIGaW3TL
CxLuUPih93swLlnEppEQhuB6/N7wkCv7S0pIcGLyFhy+eU1u6DBtrfIbB64+vptx7RB8g7DmQx17
t4qH8/2Y34+DoPlb4wz1hrPffVM9Y5BDeizlunoP+SWYCPFOFCSJI5fgqKjgUKDdK/cWNDwpWPD+
z8kY/kYDwQohrAcF2vhG2JKDnKZCTD4YSbWlok0pxB96iLl5uUWV0iSaK18+dt/LZrfJvTL3+3Hv
u5RRs20gN/AHWIY3EOYSgvqZdekOGctJvh+5RwOr02ba3581PCT7UV476gAE1S5mKu/QrEZprYOl
yMBuqXtjLFhhKbOXzdHnwDvB1CGrR8VHc259kzKg65/255/LHs16mjTuj5zJjqjPXX4BSqTiYLCs
rZ6ITHeyM9JmdvEpXlbvG4r5eZQCYl/iIDWDhzUbC6/UNLlEPovZfI1gpurRlw0UguBl1dM6+c7l
JcvAnL/+lWi4c9TG4XWWL54TbVMp5n6I5oI8nPoguVyYdwugHtlEOp4AL5wFHfwABfo5AGZ+Fz8B
zMukZbh4mQxDio1gEAElOoWDGgniNyyWWdgLBCaFII/REu3lG4NuR5L7JT1uGA7DvvW0h2E+kRDl
pRMj3J8GmzsDvPfjj9tH0QdbPlHc22R/d/udSX+VK/ZwqmNMPrCeagBZEucuXSWksIM5bCxV8w2S
Cmze0cfa+HsC2jaQkKieOlWwuaZ2iXqvT8yFsn1FHXwm0n/yAGj/CVuCiwYuYy4GriE1oRYlMKEN
h7tEvWibA+kfOhqgBOjXQ7+mmZc7qKRQUP6oABPQaRB6bEru1VySRigiA/k4TciCJ4/2s70eVVKm
7hGGErYP1p1bRq+1NFECadxnN/mxvaD3OEAru/zP/pKvZIQfYL1qwkk/uR8M754IDn6bTu4IbFbq
lFg8JpffrDUUkftZPM4ajqh+qGzQmnBPi9lXsY0LD04jIgpqnA2sI+3GLA7MltbZ+cTdzZ6ejM5S
HjU7xiW/kr6l+xRDBwSRieIOzBDdHmgvRD8I7PzpIscOquA7b0afMRJs97ktZ1XMdphhrO0rDio4
Tu4ODRG9qd2IhCbuM4Jm5EDs7OSpxYYnIb6jxBTxS/4gurlCEtmb9LZXBKDriiD1ytqXnvLy+5r5
pNgmqqng934ai3Frv6fXu/RXEvIuxICTYnadIaffb2RkfJiHSvtKt3X3azLvlFCuY/QLejsfTsUy
kKfQ59KY1VBSK7O3TdWv/QhY3+mkH6aTa2Lw5kkjWvkSYCQdPYKHYvYoQDQHKqxTrZh/pOgOO+tD
x3+oLy+EP4Pg87FKw1ZO1wOYKhCAA3EJw795k0zXubR011WDfOALLvCbSvPvVgqkN+MklNoydvmH
pCWzKLk7r72jzLlG3e7v+ox4/DKhnWr3hFJELZLS4dDCWVgKrCEdenzYhradiYz4vpB6Pzz+LX94
Gz5/gJ1H3repL1+yMKFOU1aPgXWxjfZlkC/EQnv2sWw7/VB9r97BDxMKvLkgBI3S5J4gK04YMhjU
nRiJ+YjRPdToacekSiNjlD0IJP30yJw3Z3pYOyVxkyRlovkgNvNeuXL395CHU0hquBamXUub+6E3
ZU95EXSYMv+nOLx0M52oYVX5NyG93XcuC1aAzDwYYJUqc7ie5oK+ybD5Cl7/YvWx//6OP9eXGpJh
hQgD3uuUDTitZVy4QOeO9I1ENufbrk4p129dJU+CpcNBP/kaMRoj/nvjQZv9I+Ae84HF0Aak6Lzl
wuf1QPjEyOk+ypGA5aJ63M10IV/ySeY/Jp2GPKsLvmO2tA0qVREY9435+OO+NxylnOkXhv0Fb51I
Qdljh4Z7EAOjeqQLiB5MlHko9/h9Ik2lmMuRqHcZL38jVla3vrTg+IsIketF96d9va0NQCmYLrb7
GU8Shhm7jTBnoYr3f0ciwagQQpGwlpMLJ0doC5GeD93PFLrGr8elYv1Q8qGBFL8FpIYvs+9zea36
zxCu4kDKyFmI07sloSk3+4cDpkHX4Bp7i/gNWkXHSPIlZXR5zLG9oPqvgTLtfoI4FB3iGvb7YyPK
UXtU4cSegHHuw+cMVFc0uyBQVCjYGbiPvHjDEQ4JGmT+riCnZHpHt1f6hjMbMSy3tlWQXYzk6DGs
fITCK8Uadtqq5Bf/48SfzFLGJm6fzHHDbVKSMzgY78esPAYfTd4s32vSgmpavSW7fbF3WiXQ7RbH
mT9rj3wMidT7bIz6FXXDiAAaH9eafKTgwMxLKuoReRqDiV5HjQyTGo9DTDJWODjlwyAzIg1bv7ef
90CQ8HgR9ClEiWuxuYmZdnTYzLXUcIs/lvvtENikJ0aKaXmkPgJ2aq++LeSjhk4X0wFz3WRmtwYp
Zi9MKUKdKPs1Q/yOvwUtf7cChdBB12k3abBHJZHwb4osTArLIY9BIk8yxzZVOxyG5eqNdUzYtmoC
KAusOIwOWgsTPQZzVso/YDkXSuAAjPZTsaxhvd6gx7IBgTAOUDnPxAW/op8W/crZFdGFagIu9hga
+SEFFT35Sb65tfsFrceW9fpYsGzDeUX9sx/TS8JDd6FMkKiGPoA5xPQMzyjTZxKKAoJ75/uDAoGl
ibI2eK8Rqn8Z5lwga8MV6TS/cHkllKQb7UH5rId7Je2qWvdijJkDAuhM3TCHhVWt9QQ5/uRphJdi
+lasz7ycafF1iJz8cl7RSymr0QNAryEDmz/cTP++ZJ5h9u86qgB8TFT4FhRo5n0gLn/jaHQc2Pcj
6AHuzKdFGY38avVYMTMKlhad9bSwkESZczraj69OIGcBXVakbLuv0W1ce6qYBAU2W4Z8Cga31hbt
DyI6T5gW0DOAfxJ2hF70QoNNDsuPDThkcBL5FE9yntnE+85dn70oa267Z+XSxmUOCFk4AKPkSIhe
lEhAefJZ3taMcoYgLawPhmqs+Y7eWc+fLzpXDYYDjIHOFc9dCAHk427ECLr3PodqBXFJdxDczymA
1em9uq3eDsJtIpFnnJagcJ9gKPkyjC9oAe42//1B/YmKetz+L88Q5hQKVnMViSQDbCgIgUuSgZDX
mR3a+wYdey8orWaK6Ii1huGBS/R5zRwJD8gnvFvXqbr8C9Q0MbGRSaAfhF4PyurQxoSQkJgFWvGj
ALVqIuHlje5VHIFDsN1Y76CFMtwMK7QnsGGCKoID9poAXwy1GgdB1ZicM6eX/4OhKxcaEBr7/Vxj
RJOjkpqO7QAo4gkd9YqfK/QUqJNExtrTHySgFOqkR3yy3ewuX4sujSu9hk+Ko/70Z5XQruRNe991
n7DJ7gJi9TwYcDoWR274ftPBsd7p/T0hYhnOdVJkhRsVLQ8hk2hVhYzWV/YWkicwvRaFk0hmUkKg
6t/LBNqkTeDXDyeC4WzBPPWEv8eaMWNCMD/Dew2PqohxQwwzzXl0v/Ebm7ofvmiDJ6m3TjpTd7gK
okWCFmZr3LO6Cfj+bHbcMG6bNH2ETuRpMncJgRqZQEIgTl6I2EbEUNiHtwBwAK8AjgNOEIyfEqb8
ItRArMvxNdCmUQup1oVkCm66PYYCBJQMyRlnceUgdLRWhr0S382ugg1LuI461i9SQI6T1m3cvhgV
PvAIbmBoovckd4EXicnvvLH7KVymW8a3wxERCcA2NkVeR7Ts8DA4eDnRxu4uis5zLDMT+LsbwHtJ
DNAVJUE+/wD7nxENmKtRh2jQkcLHoYxfAdkebGvkQ+ikv+yIj2BUFeSE28TdCjknGNHuL6UHOA0O
m0QEMqAttA1opJzjWJbMBVEw3Lch3KdiRWfQZ8bYCq0VD4/2dfxI8C9jTVW8Et8vYT1cKlOnjox7
5xXhLLh5Q4fS6mTcTHWkjvpo2i/gAs01ZA4vJ8e8ws23Uzxp+jszuoGB3ajD0KrxjhFXGKn0dr95
vv5zHgsRiUCCdEek9qwyr0+m1kwko9qEch0JR7p6qrkqsHhJl1eDiJOkHbFLj4/5dAGmutC3LZMV
ucY7NiOAF15D0Tcec1MMswTXPKbYzETISzrD3IPMP3MflsGp1voTnaEwAoEGWGPIOJPIwMuvgcjv
GM5F6maGor+xWkDJaW8n4TtGKHl6kb8/k60+dS//wM8aZKsUPX7QA5YBxjVLVnA8YSIGMVAT557c
Ju0qCYf2Uh9/XWOEDVnZZAeqLu+hWpgBGhYLWuCBCHkG8lmCwHCrovveuq7hDp4ImHH13ciERE/b
2UgVsE3OcAKgs4YQg+Gz1GluSRLSC+RiTHJD0pbkFypB9NLozvbo5A2bQo/b9HPppvsEjTg6rjpg
zuKUxS8btaD79AnkRMGwywKVQVE/8IwpZD4Yzk7tuXuapbsLe1TEWYO5r7GPOyB4KMoq4aGs5rof
+l+0MCnMdHv6nYRBnP8kBaEcMnbpIy+F2HDZR1lHYrxDR2wdabnrFE+pxngGMCK6N/yf7HnGjoBZ
M8zteRLfiL2ArKNIQhy5eQZDODJcCYJ1K9iLApCpRbokV3xCTdBDFI+S/OqRxteudewkmMlbq3Rf
MfqT94oAIlBSdFDcUwA+yIohDjV+4fHuloX5nL4J1SfbHOWW84TUTN2KvvCgqOJSGYjB9/Uwl0GB
fKUAVk3jGJcmfWkiVaernDSD87XnXTcyUiCLqNd2DrVYbusS38lQH5Nbm6mORjiUj8X3JaK4sk/w
RdWFX7t1fvX0B40g6BgsuKovosNueBxb3mZ9BmHRrYc4JojdfbyRSoY1EHMG/f5edOyeOe9/emCs
F/2ZUORs3jeEHGpcjvN2lAFA3uy+NNeA7O4OMn78ADfJ6Q8E9u1/l8W86XvE9/xBlkIbRDG9RH8u
0m2a4DqRHPTGIxTBlRi+cl1wdrGdHwiJ4pTPk0fygWwi/Qbtt4CaYYcQ+OImhViL+tPORVpLa4oU
Yylz5RCXU2A2ZqOjvJi9J08kNkp0v3l3fV1n4X1aexrDL8keJg9ZDfTZvdTMXg8pg4Ig+eMbhZuq
D7PednwutI87ed5ualDnhu0a92zcf037ILpIZlszuiJLNzjKvk+7vyAiY4s31OnDDsQcFoEckhwQ
v0JO8uQKkZNU5y1td4NT5PBY9C5FQltHQJ9935V4PEnZmw3c/CTFqCOfi7ujrLMdJhdQSvnwOCN4
5qFyMBdAQwNmFFJzMJkBngtfm7T+Rs81sjH4Pz6Cqtn5uucz5RdKYdnuVyn05FjxgZu/57QQRVeZ
VA18il0rHlkHMo06gGNml4f3z6XBzGa15NNWNqt6pSCDVonGZQZrs0rBweBoSow5ZInN7oc3JF5n
itEOAknpTeXwhXcJg8ZnImBiwL7f5YW7lNZ/hatBYVP4X9jK1gzImm+bJHcHSAldEm1HV6caP1xQ
t9JU0S1hDwhbpwIPZUuztwdEiSjiHIEaoZrDAFRaS7DSBolXamm+7ma+4srOX0VsAshcE0kMyQDr
NMI6GahxRglJnFNqZxF3kKcCOt5RfT3G/a/58cGmtreO3c0IhJv06tywN1MHcIAMqUcUr4gVnNLX
+Du9byTD+oQ9v3RX0Izbj3kdaYnOvAx9pEx7vjzXiLkdoLz9hPKcXN9tBu/O84B2IlSbKDGGHXHM
Bpc9v68X6SPNg0+zBYeRBfqIMsKDYHmuSgq8PZtne5LHVcjq+p0ztEQ2DD7XDzP/uHAOchyJXRIz
ta/tSAFYnHv2mb2FVkBQK8xxKemzQpLRUNT0OMruQfVgPivfI7j90t3/Q5poVlHf/s3VsaDH++fO
+4Q6A7CQXI5E+bZpqUxphuxbaa4QrVyMcZqwIzAaCFMx8QogrnfyjAdTCSloMvBaQk4ceZMnMGJM
hFRQ4QGNIuzszSHf5A06cv7f5brg5f5eSsQGU9KtyKrI4jcpFdkiP0jkj/3ODEZm8s4j6TGtQgrf
F+FU/xLvLDnNQox3vE2xZHaIO+0neGTp0Z5OkYwQeipyKZh9tCvmBf6SF0Iu4rEIKsrc+sj8I+JV
YZjnffzO4AhfvHP8EKz8qTUkO6wZCylb3D0dHSWYASDnyvGQSDeMoesn6hQic4ghasbllvdxivjJ
5y8UPDFgv5xGiGl09z5pA10VbDK5FNQUXCp4tBCGfg7AbZsyprHpjeHpUqIIkcslmILjPWuutgcj
KshQfO3PhQGkRCHBETUaPJpCvNgtkd1ssUEQ/ILXZ7TQnaOR2IA8URkglNRBPnvAtILvGD4XwqZJ
ycpYjdtUo3q7B/tpAeP9oFJRxdE6fcXpgUf5XIk8jj6kIWJpIA2gteQ2UiP67TUpdtxDAn8IVNP+
sbxCDS0XCAopUHcxxwuRKdjgLE9QutwDkUON3aEzIzGm4+eSe8hjIzzkThBEGYiMi9avmO9GlyPk
ZXa5QOrGilBY19RxRKu+DyTceCwvlBJRhj263r6ZP0OcSQCeQ/HReVrSTpgDOzXmLySlJ86rGZEp
bMpoYrUE78Qjen1NhYvKRrxB+yVvSGzE/PGN4b4f0FM0KtRnzttGSC7bCt4JF+RlAKKHiANJNb59
qmVuDrE2AfIJwZuqfDVmewrIvqtmNmo//ULjRyeQ8SU8VenSm9/jwegB47gki4wT9oswAKmw/Qkj
rFkIFvvkAUlvBNbSheqaA5h+jcqRRKMTaMOfyp9A3dAY9zh3xu144Bjx03myFARQTIvKXRY/h+A8
zF8MoRB9FO49TE6AWQ27PAkJJAJK/25Ru1BWImDx8EbbxWv4WPHqk21KcEwMkT27zfjlRSzDjTAG
gbeVl+1BjNDn0lmry1JxQ5F9qTPkq8V1Rs3Hda4Yp1viktFZsOT8QGCk9g8nHIlMIkZDkJIATqY0
gXaYZGJuIw4BrvDpMCJMVNSZPYYnfo4g0KxYh7PsJUSIkNjUdx+zHwGwe/oFqChCAMWV/WP/9pGu
uIRozLAEmoJiVe395LEUUSwzMoyl0fE5w8SMCMkGdaY2XBBZIj6FZrJkrxMYZ79BGqlQ36JbQXBM
HyYY1Sh3bTGpU8Yki6yN4kq0nsGLdYyIhjZKtKKL3Fo/wHi0i4bockBYxjWgHUEyrRMJ3z8JyWUf
tjJEC2K42kEEP2V/OlVmVLEfC6GyaEwqr1sOgTE/2Ox7dESbFS8pqZaAmmRqY+2sUFgeF2JqSEuv
QTyJublYsoMGylxxNtujPMKyA+c7hIz2+tipxY/ek9rokvIsxlXelsfu8kAAenz4C36zc9ytPtx2
kUglToFygfXF0ncQCI5B9sfbEX0snqJgLHINRR8j5FBSKMauEaZ2WV06XgcRXwxcwqg30AC2KXai
P2PKprHPItuisM4flAn/t0AiT0h4pXJndzRMMunx2nNP0Iqa91HKOdIbvygERW7jUXB8O5pKIiIc
epuauYULpIqJOt79mIT4C36+PDutwZ0XD0ZhVh4DINXjkVyQVzzwRiLHk8XIDruWGEwhpqAwxs2S
Jp4crhGqO4unFZA3PxbRjEMbUYVOl537vIGsNt6viFQwc8weYhvzllAHcEi3A2N5rhv7tR26hT1j
nPuc1qHFqsQrBsfaS4iD71zit9CimScGqTXOjFTwJ+RNDBXe95gtQsZi6yPwcxnrDQLGXkR4KKiM
RgHPfSZuRawuVLZgataEhg3cNsb6Trb+z97wVh0Ua1PabcFTIO2P3LF/iJ4xJrEwMptpzi5H+ubu
6TMIRA80BxCItjT4AGsPgu9EwMXwG5bsDZiFw6HIm/TwaDLgTBlyzNQbMlOdd6R5zUZhw+AoGxXH
NwQbIT1UtGMlyAOE6411I9LncyD8gIEke/LJUlaZMIHmjnijcOFDmw0gSghcdyqWAju+SnD1nTex
L9I7kI/9/A9wNQM+0A+8fLRmgRH2t1cokuGNUrLFB/mkoEzjW2CM1hXDLMlm5IOmoQF621j9Gbkv
s49HQ2NC3iIE6FnNgqEUWyRVgKnuc4SoAMNA381Rk9DYErqONOO6QKBBAoyMlz4byzxKjDm4cjMx
iTcbIy3bdNSLhvWPgUHs1CSAOz1e5yvDZ7ECO0zZ4DLTUYoCTcd3ya7tizlhzBVrgkL8VpX+HxQb
VSyQe7seJuKX8eMx3hNaynEqOkS6a+VM6Oz0K/Sfw5nyBXZ5rT/A3Y31rrjEa/I+w/FY1fwRAKj6
jTeEedaiz7gENMfb6wgve+djeAeKpxiPEiXCSwQFWmJav/oDf/vd1Bls1OtQ2dXo51fTPTPuWqdO
Ol4LaOQh6YyBcuqPoF2KCNIFd4ce9abi7vOzEVVxdXkMYeKIppbf8sFgZ4iUgDn62phEvseo9mv2
Bx7JgLXVMIuRNgC4wlfmuA3puIXp4bn5uh8SO+7RWoHwQTubHd6b62E4rclr2p+h4FgFg4BUrBUl
P6A83ROpInQW+riC0s4XYJa9ALdhoE7x6K/ImyEPSEQ9LR4LEpegspA49KbkdedOn3aGUU960PfI
y5g9/pG5xUwmLMS00SG/H00vY3ZGIsKI3YN8djHIAgePUPzbH+gew32PhMhm92OP5JxT2DJeEpTO
3u7vSRN9WuMdeB9bMLEcvItPi+mDERZ10FAKOmw7ogYTsMTxy8gp+EMTwVyNUyCdbVI3QqhP3hjN
bgDhS0NRiFgPMTfAgm5c84ZZC9JdKSSo3DkN4NRf/uzhfLzxJgJWZ1PAGyvmFnLwjf8xd2zBBFsZ
DE1ENGPRNk9fJAMoUPisdGem2ZtO6N74SXu/ZLIjkneQMJ1/C1GlChCY2zEjh15s8D97PDs52uYH
PQQrTKAgmRtmYLAYYEh4tDlUVs4GLE5xfOHUS7QKjD0i/16MBWAQF4FwPHkxLHkhJDot2hYB8v6b
OCGSRP5G41IhjShYjq1NpdObN7xfb3M8RkaEsEeQ9YJPpRrw9nFLkAXDZBrOYFau9enAkkZiZIeY
KFpwuRNjiprEIW8BMpv9hysPKr6XoRtiaPVIC2EoOaUR7CFTLSkdxA68Su0z9qg0US6iaN5QsFBR
gKKz2EW2YObCjYGoYHYg0ZHLfx1nV5cYDc3cHj4TsGhAPMYbQmOiL/oENMpuCqB0Nw8DyHpScZzl
5W6FAzF3MGH6YEtRmVpxzCY0ZFX9O8UHAktpZTtzKVu/i0jTKb3MuXucsXcHzZ41n9MHW3f/51BA
ndZCu0XK2pu8EH5saYqsJpF+mBP8WAPJ1gxl5q6QwljwKNiQyP3QGJqohg/EWERnoHA1Q6KgyPpm
l42Xos5ly+ARfRbtajjdYl6yYvF4lEVvJQU/K7xMr+hz307UAggTGCnPn+BxhcVYyo8IRjTCBhob
vtFgvVVIrjOXuDOUceRZJAgI/oZtbJHqsecaI8SmjIjcm+pKsbU4/EJ5wGpZSyFt4YUtYCKs60E5
sSUd+l7JxnK9XC8feJMzSm8l+M2EAphzVWfrJ52KUWPV5MduyDKztPkXr8SISJzClM4CyezPCrq7
NVkvjsY+hGnkJE/b8EubPBILszc1pvlE3/St/UYBSvqcX7M2yXxx+qhJHbEz58s7Nz3M6bFFOgxv
FANCK9paIdSgoc3Bz0skjozDESUkrwsamRCZyYgzHOGGvnnH6B40EWUI407SJIL0RNu8g2vSXHgm
2HVjSNKKsXt0XgF00vbnNEkGVSwythJUXvaAL2cnXOzHrAMXBUFQX+4QWdM9midUEzqCtjj13lj+
aebYSXnJsdmIMoGTMaJBWdRk672w/iO0GO7Q3/EwEB3EDDdCJkTE17rbPOItegBy7YBpOO/fdg7R
YdeCRWYSzm/anZizGvbvHkdD46BqEvbERLjYhHjmtuBiUIKTnxko25YA1CfqDXN4pBdf1v7QKZhk
/OYMIlQY2dpm76NSADYXexQJHoRN7HfpYT99JGiJ2UQTeQyb1072bKeXp7DP96AUieuaFcF71cSP
BAW5CzpCY6wB5yshjRjDWFf0nXrYXYgHmFAmsC8PLrnPThVLxC8whoEXayTK2S4xIky3fI+g3Nso
w1WINJCie0CeaC+R8BKj+6ptvLzFG5ePyBbvli2TyBuH4ynu7RADgr6Du9Hqja+8niBjLk0j0irk
J++TNDcA/jIhBFW2iirmEzyXMjWDsaH+SdhTopIHBj7MeeZllyF7Mo5apClYttyM5oP5zRLW0s7B
Fzfw5Hl5yld7usIQXInRFkP6Enx1XP92SP20R0r3jL7UNOvMK9DhAU4+DyAvBWMEDiAHJ6Y6D6bg
Ssy4mHez/nmP8gryUzJlXvNkeDbOQ7IezOiLvfCKQd7MqQsWOCQy9ntGxF60KW6GVEN7V8p2AbQk
utIrc+F5BSB2IM9ISNikyU7kIZKoMLopZh5/ttDGZOdO6kjfGphSabiPvVRMwylJ2JrBXE2v6Mry
6LXVQJ1IDdu1Y/GR0vHeoT03AnnLp8Hvq8/6aB+36tUrlpf3XCLMR5/92D+Ov8bfz8gR6+HHMEBC
/euuoQhfvnbFtCJ05IPM7rFF1qkhFgjqP9UoJzVny2tSVgFNa0UOhuh7AZqfsve8KF6eWRIStirS
mMo5HW7fa8SK+KXodX0lLJmOzApb3kal/9kOn86V66EipaNuw+bldI0vaSStYi43v43DVaf/9rLL
2TecSVc6vDubHIbIROEshY+mWiI6FRkJ4YcUw7LzIL7pBvdttejkSMxqree//Ou0vYh/Q4oNoTYV
qm66YwCsvp32yWv7AawQOkrmKLyTcF+owJCAQXFO08+pekmjv54VMVtJiOMPAbmoKkTPMORkbF2C
RGCsmfrMFsB80tKJdVsoXQb8/+H0ioKrB12oCGORCs6lM6FCcq4bMfOdKA8quC9zlkreabb81n8u
CZGAEeP0vvC+glXANzmZQ8zEUlRd0MObK4XGI6YgpJCvRJ8ZwixSd08WH3ubHRqkUsMdR+uhDWfv
FQ7JBST4nhacvFmrislTG6WYiUmkQvJDNeOj9e+7BlOb6xAFHEtTRh8O/upqWzLXc/OkbWegNfMc
U94HaQm1Tvw6SkyxvjkKKHlyhXH4sZ/QnBz0zlQuQJXQIuwfYB0XkkHAWtcq2RvNZj+FzEx0Op5O
FITUjPDZHNMWCfVYksYaMp6cTL0MrzSdFoU/Be8H2Y1aOBy8dp8CGEIc8IxQNjc7/GBCNQKztCvv
mYj3v6G2vEV3JvXy5nQEXLzc7uY0xHRn8ytuLCN8Y9qqCfTrViCYCGbuPUtHbEg4E6IXPE8Thf5T
GT/jN/mNDNl9n6AL2fg5R374ASDBnjSK6NvS8x7XetjSDF8kLp8DTPUem5YzFSE2fqYmBQVrAItK
YrJcRoKuBtSdCZOK8gdGIPOeCe8+aKRex+CBJGiCAwx9nVwATPkCyMTweYa1ACgXYyyHCx3yu2BQ
2H7Ezuci/0C7jZfXQv7lZOixiOlAqXW3Xy9fos8kNZGR57AQvhEx3ohMu/gPO33BIgbvA4aU7EwC
o9ljT4GcSql7kV8DW52F3gi8N8WlZnHz2pfdLYl6/CFMgl9lZjJbhJ9tAW2k/zg6syVFkSgMPxER
sgh4y46Ku+VyY5RWFZsIiAj49P1lR890z3RUWQpJ5jn/+ZdR+P/d6z7IqjosRoR0A0r8odEx4dUi
IcY0C+6RMCid8APSECXWk+ozpiWVXFxJkiNgsYa4oIlUrLdMR2HR84EeqxLXY2y4PjOFg6DmXy48
ey0uX60Da1JU/xgi+w8SVSJ8lYPUb1JiZyli2IAIaZghRppyWQVkLOBf7ZuDDvXpfd5NR+cyqAOY
tWxXjCJou3WnpuU9ZjseCIPJ+/SBEYj8WPKQ49YLQo6FAwNp+kiQq3s43hpzZClPj4k/PAUO1gi8
uXDLAbwW75JbtTKCcUCa++IO4VSYVfSAgIfRdrSkuKDGWDzxdE5Z44gcUpuucgoH+Q32RtAfo315
nZFFEnJ9kbpQanRO/83pCsjAiNrFoT4+94dBWzz/E33f0+aoL0dkqJZQegH2ZypF7ozAIR+a2ifb
jupw+MkOT5G0y0R5+djqyEYo43GL13ywiK/CFEVOmOFHwQakfvV/Bjg6ANfXHcCl2o2OD3ihu5qx
Ih5vK9PnWgLr9dWyTZC79DtuxEexm7UavAgvhly7LxWPxyr/1VfG5o5Ukazg96GgpfBx6IJoJFz2
AYYuuDFbj0+ojvxLjN5hBDvOpCHlwCfBZK0gLy82WeGRgHmnf/7C+HEt05+NCfp8koXp1Tz/Eekg
o9OwGj1dfTdZvDHjcfinpAqblxsGLLBFvpqpgUIMFg7IG1M78LkegqmzF4nwzZSZjDTT7v7jNtn2
ys9ED/K/x81kXnHoO8xjkl8MhjQSKUjXpMHlXkH0Y5oG0/A8jDERoI4AQ31yLLw9JgzieDe26vb+
wqjkf1+lHrP9fQ8/BbQ9yWZ6bDXYQoXSyiwDhQd6qcxwLlui/Vqp7Mib2quXGTP4C1auagX11jKg
N4Pt+rogANUE/YGWE6v2BFBiwrMiToksuYHxAIZ7WgBz88GsvQwx9tHaZSwf4SZ2A6Uxwyac/UHp
7a63zHpuIrVkNIGQlNiFaoNbJ2IV6IKJ1WYoa6F1ENCMmd3wVyfhE7rPyxaOmJNpPoTPU1u6bzwF
dEqgF2qh0VYxHULsTKZfpNaQ/xQvOnWqf9/r4LW9rPBpO6iL4aTsDhK9mbZ7blQXphtkc4puqBa2
edJC2sNii+VTunxgR9svOhx7FIvfM2pNXPJ2OJupI+KrtgOwC1iXiYLLgZENAEMpBV1fdJy391QF
hiIDN8TdDl7uZIbcawJIcf7MChgf8PEh83b4PzRoz0cBo07N4welSDxR5+AYBJPqJJwM+y/zli30
JSUoxIW5vmN35Anvr68r7U/X2WgeU1jrHZC08Gz8TiZO+zOB+q0tm4mVDJzLf4QNLsyWrmA4Vn/S
nvcGVRVTgG17K1nS0WOGYBc47B2AgtKcRK9rGsVRd1J0119cqJpAn2QqxnyuqS7PPQ0KlOmE2e9k
fYcdN8a2XZDXbO0n1Kbj22M+ljwxp0JDaJr25UMHQd/LKPVzwuyeDRHXBPYvQBgObObdoJt33Hhi
jOGWOegJDuyGg3ovl1Yj5leMQdSdtmgOhiOs+VE0J7vnvG08BYoLNPn2SEIqlKmEAT5Nr+mbiU3B
KMF6awKcgO9ebTiEuGrlVwF4CMEUOfrycyvwFofu/tcghsF8anIJNeKstzpYEY0Pk/C3S1nbr4zE
Eh7THILzMeHLANrv8L0aYVSPRLOYdlBOf0hj3NQ4PGBMiiEOqm88fxgFmIssegz499LYbCopLA76
Bg49R+0YXGPAkHipocFao1VZT34wT0LN7Gq+fESc+ZEiHQOTclYiBx4ThIvzn98LueyTu+nJS8lj
MK6uRj5UOkZegy1c0RTERDtjWD1v4x1Pe7YeUVQlVhDDxeXQcSeJFT9mR9Xaljil0ibKvBUxr4KR
KELjUCFSzzAx/0GwC41nvltmnsksEA0ThWeAAwouGs2m+Y4ZwIHMtBt5wtRRPhq5137hoIyLOvMT
nDaYdYLavUKqUJHphPyHzNLaVRaq7Jl7TLyhwLsgsoWg7uVnAlkgDzAPM2EanWMwotYeZ3OZwXrL
HU8ZU3NBbWRF9ivUhEhxvNXZAZst1QJ1NkNA+tGBBajCvov99hb7CJ+YvaC3mr8wZwP44w0JkTS8
OxpU+Dazy2nFQXy7gEmA3DCHcgDeEB6CBHK6fk3I332HcHaaiAPGhGMkIhWB2qoArBnr6MePdGMw
GDOAHZa0ERyZlAoCHzlcGKvE3ILn+qM4uDwyx0A8SWIqqBBABbYlvkmHuWim1byLIDIxJx9F8Uxa
doSl2ZigPRnjwdN0JCocLIcZQZIzvCz25q4z/Hfidatynh6TTfKFxxrk8xC1EHgerWz9qxNY9Zy1
qT/gsnOSg67HbC78YBIqbVJqItJQRrrdqrM693NMiS6zSenU+x3ximRzHx4QNVyW9jskcuAZKTqi
RePAB4V0TnlYOZXIXO/iUK/no4gDvrJyOUSDbvwnab9mpbqQ1bDJHB09vOxlMF7YvjFAftp3Lcwg
aGMziZDq9W0G0GlgxrwgdGS/xZbmK9SXJ5OmocUscHp4Aw5MecZRadMkVXOWOYP5ab/bUF3YUrEq
GZDCyRRClxTHnAk7S2kymL34+GownQP6X/a3vOD0DnVMGhemULiK/ISGXJj8l5nAJ6gUF1+JUXb7
THYKE85x8K4cIaOAKXiknEstjG90BkPTjJQPn2qTN1P8cbhfhOOihu/ufVEOnLOTud4uXswomEdP
Me8qtjLU3Zacdx1mMdU9mxrF6I2ob59esUTHC4JRcO/iacHiQM3APfg4PFhPhmDSyZB4jB4ke0bo
cqdMGEq0nZze3+xqyGpwdrovR+SY8GDmvmQKqATLqA3zlaMEnEygAJJyEE5XialpkSCtep745pur
8RFy7slRDKLNTkDpPJBQvTvseQYXuSfgBDEn791j2zf2GNkDtDmJQEv2gT0rwypnk5W6et8mS2FZ
xf0n3pz3XcLYkC/rzDxX5jR/O8lzWkByS/HDhZNAtAcHpSAxdH6cu9QEBrqOp3uhCEMGK+PT/qIO
h1FykoiLrRfjBAz7jM0mrnJzCTnETfvNTFEcSwceTtapnFzvJQ4y8Uq+XC+Nh8H3sB+5d+PngUy/
S469DralOmUFAkStT4x94ehMiMvv7IeocelSIPb0mjxsOKo1MvhSHPR4G6dKnXcjYf4BD4CEOmga
n5cw7WkNRPCYw4wC4VaTGnTud+ic38p4BoQFtRG6KN5LqBRjR0XbKgdjxSFkHfrg5IjjyJeGEyFD
GPB3His4pawq1BEv8p/qNU5/SJBwWsdSaSI5JcJphNYsvcbJSECcCKNFeoLlC1nl3Vahr/+JcThO
EaUx6z8L9PFNagvqIoq4F0gHMG0MPbGx8heJZW+85Vw+cfMgbOX5Mxm7fTtVhy3HtTwCYEHXaXh8
PpAt9bmTUO8/1+/Ld59sNOgg8PY4n4UQ/MMkKBjd/YaqFtoiD0j19gngTYbZBB4k7qSDqEqBIvLY
y46sNFYXiwiadI+RcqgRcSO7lNSMwNX/tcwm1xYaSc1xoGlim8loUV1jUxFWkyOyhd0LYkq87tMF
iWYRCd2j2S6JdiuS4FEGRRfIZfCCokS4bhrgfVzbb7rS0RcM9KIPaDCZgTjp/pLOWiQoOmbYeZQj
rsKC71oyEARlzKqAMYn8CMYbWJ7M9eBdUkLgtgL8CrCKHDWbdjeTO0J3qEMI1wOp9h6DU1McYKm1
0R1MxMMURhmJLhzopvcKntdRtpKIAlZwISk2quwmXksths08Iznp3Hr9JvmjW2VnQfSZzhExG3/q
X/5zOgE/MBDs4SCTjKLQ/30Y25dWdDxfm0jZQfr2yg10UIH4MEBhHK2709w6UjExW32QmUAdHk8V
xMx4xoHOMzeBnXI1YEdn9giYtHAT4FrEyeBcGbekvL0LIROjtr1vSCrAhRHTZ/QKH/ve7YXomIgl
/yTt39OML2Ej/iAvfK/x75HRfKerCmcS9rwrprtaApcLp1+EesNCqwMVOWKazu8YNApfePl7/Fqx
zUa4fQnmOyta6hfD4yt/zGQ2mghoh14ZdDiHllUIPj5HuhHqjYFp8ZYI3892NHGI9L0l+L9Slf/h
zlGt3tCkofmCnJF/TaOReokpYjU5yYv1OIjp0/nVLBS3XtDnRa1OePBRwqji4+baTpam8UaER49v
XG3p4v3QKxIrtEHbbA8GmaN4v2F9MEwWj8T9YB6+pWrhycsX+HcZMCkmjWuiuoTMU62y1q9UKPno
wUdPD5IDQ0gCudFpvzb55eDgWaF8ouILpUimzBV4YYRbX/PMFuzG+xzWGbSGzWOCPaRAm1v8xj6h
0p8v2Xbce+Qd93qQUdHEFDc54inozHyfn/mVRrzLTNuozIKVWfkRvR2hJBzZEGJPMqkEzuBTc1Cw
vz3sraz6EUicAILzlk/wyaqhOMh+LlQT5t2Hxtb9FR+3uCzeRpBCnL+1TwuCBlQCinGvlLbsQg/h
7VEgPZWmnFEQrnSM3vIH/kLQs3j/xSLKdW8Crg+4ybkT8XAf5HgqytQBM+3TZcn+ZxnfZGBc1W9z
OazGixRUIgEoRWqKNPUNVWb7LJidfZLoAtoPBJ76H0TRzM0yGKyV37arBx6T1EYRdr0DvaJI1wBp
7nxoyZC24U8jzjaJq17Cs1VA4O5EzD0YvX7fi8OE1TMMs/cEC8OTKUXKaNEgcmK2NrkW7bRoQowR
vj93lLFP7MxwNDEdOjgdqSGEhPRL+gHqVq76Qem8x2M61nAA8uiF0QRrplfgzdDOypws7W+CNN4q
kRjWyJgmzV4zzmDoQzwnPIMyMMHf/Zp+HF12q8HXOZW7sDTXBpMLqK5pZ72kDfiAVmKQicJxJlQl
yp+2RxQJcWvWVV6XLyRlP0YuU20+gAl8FPyQ4EmQUVaFA2PmkUssFRZuuYlkmGTrejNpouH1lYMx
TmaqsK5hc8dt80RmfPvYZsU+fd2eZOXCEAcdLTeFdtKh8VV/hrHpvl8wJeisazRQCOfi9VidD5/z
ON1kK47Z0QWqhVBL0aHxA0dTdQmbPeAOBjUD9IMSjdYFxhtBB//gpvmk9y5GEUxQjG7u01L3XnPq
QYHnNoxlYreOSOWNAyiJDFdfK1z88LDiGSLymwcM7Pl506c0KYxUv4Qy5L5qOCkt426/u5mkzGVs
K4MPliDCYnWyQkyFGzWzbLC2v475PsD3+bHU42AsC5Mi5fQbfTbDKf2tf99kPL/mEEYhkojyV0sA
j2FMvo6a5JrKWqEzJj+dimeDuZbBUOhImcBTNMYicztRcPqTvfFcBl+7u8CNbOLphp/LxO6Lng8o
3r5snEYQ2d47UkzexF3cwe0cSOSwDFYQlIMLNV0BgQmmG3WJr3fEYE7QWNEP3XeMhDzlKvQ4gu6J
n8Ha7IQMlln1x4kX+v4Y0WEIPgVymCO3AkHGvAJMB6fHp0+fTfgLgPi1nnJH8vkFG+1qQW5tojij
v0H26dOkbvbUfjosSIDaH799S+KlOsdMSP8sH7QjVO4QMutKuPZpoP83A3Ea4ke6G3Kvi+cNiZxZ
+MaNDVRia2OzibnFFFv1GnFT/rqCIeMC3zIqxwMAVFzQOZpRxAaMgq3BUxvbM7Vx8+/270OAD40w
WOKTIigcMU+/BHVlXxjcT0nks/QflMUBG/G7WrdwX8fTS+JlDF7pfCOcaGsc6kR7vuGbPrfRgix5
/MwbnEi2A8l7YQv77Tfx48NYKGxaC0oVJuK2vOT0UuGhXTijtRtGYfCFNTcBPgg4Rr7KLwpyj0AY
qKBrIT56z+8/YJhpb4164TPcPwJuCj5q8E0OfaCcCNDNVWrOESJUZqgeJRGDqD680hvgtLSQ6dYq
OFtkXQU6nnr47p8YsMcW3LJ2nzV4PJHT4AwLFmaLzXzvSUwTFynH3h4eyrz+oR7AJPNtJ0Dj1C1T
LKKrLxM376envezxAj4UfAEdnTAz1a+2E5EpVxkbV3TQ3QbBTQvR/Uo99hGOBFE1bLqVumb+3bWW
PIjZ6ZNr2Lv3P3wtWrT8iSPbU93LlDAZYCkYPlO0r6dboe6Uv5K/cfNNxWb+afdNh9fpRh2ELpqC
qUjwNQfsxHw6QsrMys1uj2EeE/TLvCQepuiDGfZxsR/39Qd+I1Q4WHjlQsS1k+UUiEjoHBM0xqIi
E1xoy6sfyogDQ877xFMVWLklHSHfZjrjA9ykWVHtY3x/1YCXVCe7uF02tKnqvsZyHUo//DoGFOoV
28z8hcYKqRzPi4LV5zOk/lC+xijxEWV/YArVEz4imTeejN6OhmVTgg/ytqhu2bV37ysxRv0B0fUe
kyOz9wcUOFUYT9lszBW+QpBUlAtslpP0dnJ5Ttl2I4GkRlr3zYkH/pbi0Q4bHw4NtJS7Ox65aSS1
ngy1PJCXL2/trFPHYAA7Tyu3nJDtdKVFllW2lfH2aYTgcC92gMF6H7tFI9JHhtJ7g8jI+botvxHK
k2PJxaa6papr42mrOYxNE46R0jEqjEX/Rg3bawVENw61LjC04Algcxl2TfFVR0xikGUdIMdgDnS8
XE2CJcDuYYNgsAMC/FueSSk/IxF4cy6eGWUw0IG5YnJdfTAl/EoJF2oUr0b3D8iRBCM6c0z6mNaN
rNf19fbSHKbxwJGgMqph5eGxUOP9xI6SWvghapiarZ83EGJ5NWLnBJCUycAK02Up29j7M0kMNMhR
ew2w82GlWHZwkCve6PqsrW3uVbDIZnwRXH1lgSk4bLLYwGBZxyqJwcVk+MnvM9kk3OTQqzBx4Q3i
4/5YmwQhsy/0PPwNYV+rx47ea8LwStk0pDKOARXwxEGQ5rFekx8dSBIRJ1ox0uhdBTUvGU8SHito
I2D40e58xtQIdo2VU+3TT90xcynhxSv7rIiU8hsr/7x31QaimoAZwZ7NH6g/zNd8fW642YEZdvlL
Ao0Gn+s/pqW2C8LSgYWIIRHR2m67Nqc4HM63FCqc0d4FNNOHPySm4MfGJ9p8xlh9Jk9mygkPRly3
+mWeudJ4+ikduXIz/ZyD3LgvHKJhT79P3Loc8uh1spHYYVnxKyYlr+JYXU46z4WGFag5vkxHXfgg
P2S8SIqoBjqL+3X1mmW1y380pLMyfxum0mRn0KIhDc5nzNsp5uNpIx8LXKNdGSIlOYh4biWigwPz
AFw5ZNnpqbgDxRBuBTneAeBexqrA5yLLT3H691KvA2dvs2KbxEEZUt3LG2cbCRsJaf+Asxmv6DQ+
mB91JEjYrEAey/+hSgtGg3xA5ZDiUqE5BuAPlqjDlCbTh2Lr6DSLxPFiMDTg/bVAzjV4Y799+USm
SErYwDeAr4dr5g/DRYBpCgnYgI1bQu+a+LlmU6Y+LmB8EnsMmgQ6eWoHnVeEDYGj+cTFaSCk2AZU
oINBj5fDG4N1Yd+fblN7L9JRFkCeBRK58vsR9seGlfkMa5zdvu7HDIj2tUivcEaAbJkgO4TbiWx1
VA2DJT1RQaMJx3GJQTomxvxcpqpssYlkP9GIF/D1sA6oguy+BL3hqlUkA35Bz1G2XAo4JDzOn9l/
QPI1SypsGsd40AUgkoRpDYJ8kV1jklrGI1g8/gQ/JehZVOmJxYzoyaMf8Wktu/uh72QYjl8q5wiY
E8QHoZ1lp2ggfsGnvMLcgLIPvcuNUVLSBYj70moLnGFX9U0xv1sD4xcoy1Ti3+rHduEhthDdoeu8
wAwbXOr2E3LVIEnAio2DpJ9PsFHDOuMgDc4TF9j3Z8MjB575uMziiLWkw6zfm+8wSb2qpKcWFiNP
lSe9mV1Wk3bF0/S54mbsqQdzxatiJAuvG2ec7aM5jIsjUqb4vuDdT67PJQalzKxneZB0FuHUnBqI
W+cGdPKN9jPpbgU4DTxmCtOTThADfIDqu+csT8GJiJOwy+SvyfFV3GIobJCz4udks3KndDw46mRa
cIQEiKI0QNxOt/L8Jx4zv4InYNJrHy6T+R1Bsi1BFYakQyLeexvD0ge1VML6uarYsxCeP08VkC99
QKm01kuFh24C6d0P9zfDKHU3oIthQP+dHb3ul5jQN+PImXnibgOMUIHhzoYFQXbAaQQUcd8IIs3O
EBrYERpHQMe0xrqxJ3fdWJusIHkvXWawb9LPkYvRY0y5+ZDsix9N3fujVXJlXDthUpPhHOSk3Tp9
bO4Umm32JbfQ9ei2yk22fZWEjJ3jLjRPQj1ab7WX07yWquk1D6w4gdzHqxy/Yu/OlF0LlW6dactn
tnxPTmky5Ryk+upKL9+zh2LHskRtjNcKqPFaIlppy7dyuti0JhfCagBoOIdwIwCcJEuY+dhWJW1i
W5JJ1nk7xRUqMAHQpHC7uAjg+vRXQUJHciuCyVWHu0e42LOa5trW0MSOp+tWdjNP8Z4n6oIhCwlR
60+A5UEJb+UT1L7I0maSxWyVszjA9AU1A79AXIgHgGIKhLPg18acY3rsG3a/RnDE/YOwzwVBaIBT
Cp4yUyplApWhdJ/kr8dGu1jVWjjmq24fTao5liVikw4+X91PuqsWiWF3u5jhiD7Tu9kIXsnFVf3T
G6n8C9bh49wDNRK9htgdwhETSRzW9s2Iqa57j9LDWHVNruGhJp12eARauqTzrxGgwp2NOHdHhyFf
vvXFhWrwsUtS/Mf+ZKyysKtSHYNlh7vHSJrmK0m4O0FbRYY6WJVxHGNm5eKhBMsPbemESTNt0l5g
BavPQp0aPXwfxs6BWeMqAfdjZbBm4U3WMDEaeIXTAqdQTh6fKiIbfRtYxFDpUa1SIOkPjzmLmV41
As/gL/qci2/42qzu8PKjMO/ZM0aFqmXD8ot4+iZorA7FsXHgywOr5gzm3HxeoCH8+6BvuWEzkt1d
HRKMGJqI6AiG+sg+OBCQssvIee0fHDJuetSy690xfihh30ZgOPl1RCYaMy1wj8XdL68kqOJh5P7P
K2Gt7PvKVoHZIQjAk53+l8VLjK20ysK54X7tN+WezEEYcPLIJRecvgMgHskFxTDuzl41QtPRIk5C
Rlksxt3tIR17JdD1uR7iul1rzkDpkdH55Eg1Ex7LfIFd0PJFffjGbCidvSD70/2r71uBA3gOnWFi
mzsqeXZ2lCz9nPlg9z59kCTj6TxTSFTrMicrwaoX72raSZuLFLT0yzCzOt1+pR5DPWKXHnaXCi2B
Kry5DEIJ0Re/8bOAeXhfT5IgfdjZsMfLnEhVWu8VpRCtfhOCFBnR8MPdbLDHoNdpZk+meFjXWOmR
nJ8a2wCIIpAO7qsCxm47i4lRx9wZmhUo/QlGQq0vcGGkflBnk4vz3EqvmVD1IQ2x2pM8nvX9hqC1
g8Ru8J+VTruUXQ0uahECY7/6Oc9bdVXYDw9mRwngV7I9POZxlEEMGVlJuqu1lUmIorJk0E+1whs9
CG+aCcNK8ylMuSt8IS9wcqEVIg6C49YjtFkJuT5aYvBNBJThcELyj+9Nar0xfPnrN/jBdwi6hMsg
kLmx4Wgm5gO3VXMK/BzSguJecGBTIcvoW0o2z5V6GH0X3+rdzr9B5fMA5g3c/XBy3YGFNb8MrdSA
QdSMVAxcP6Sgg7xUhfdVu4kHZ7TnlIOU/b4+BL5s/rASuIQ4eNZ+ugY7hhaNqOl5mEAAmIn1SYsb
8F7551E6tHQAGCDG1L4fw/rFwAMAEUwbBtZRQ/41kMO7+xxhCkNxQN2gRMbP++3mH3TMTBstReBg
A25aWJGiVwlwZ/IH8Ue276zyAJXsb/auoif8s700i40TIzktKi6uHtFkajjT5AZumZgXCSMYoX4T
hqw7rw9CL9Q1hAckpJQEAgQ0pEiUPzDGqILRr+0yhyJUGI5wBkThMuQZ+cValoNK49ec8cEDX1qG
d5cTrAGrv9LD1GdtxajgvGujHX8ZYJWAlSQwBW5anC072kVsRYTwVBwdmH288T20ElwQSdaALlC7
uI4tMYn+T9gHcQRFmxWUwCw2R8shw3KGHRs+znN+fsDvu763O8aMtc1tFFoRo3LezP77WcqHTIPa
YrReoLNnPAf1GdppdtK+WIZe6ys00KTeWH/JdIth1P3MjdKsYDo5/a01Skgqr8wl7OenbL3Zj0Pz
mokQnwg/EtJNQTr5WgmLezhRdg5qQjul7KcBgKskcj0ru96+eM6gBWGdlegOSWdetd/e/QHauLUG
rbHWYzCXKLqOZ8sowi4GrQisODBe7oUA8P4kR0Qyv/xxT3BFQGdkl3RvPNtbqveH9Vd4D3eK4xDD
Keg8tvtep+Ad9jdeJIhoGTC60+9ucsXkvbYzq4UjoV9Hlk2Ws8shT+/EcM/rKH6c6Qs/Yvtx5pob
IQRv+BxjItoR+SOCj0mb0O4BGOexyUSJ3o2W5T2oR+EYC0e/GyxHZdcCgzy9vBZmQ/RZcYX89d/D
XrN5wySJnuTOHCpb04LKLmmETLIcyRMjE5rpMp+FnLJyGXcWWc3PHm8nyVHpwkhOe9OC4e9/7d/Y
952wmuDjs4GSh8dUes/igBqCgdmYr05uGWwefX1/B58U0lTI6YKl9SWA7yW76eHR+3fDTZ+QQtY1
jj9zZtnFFeekxQStiT+62ONiU2VYb9o9lWlnV495hu0FD+GihffFU/dgV4QBnwEjumUejV92jPgT
DT5132T+umzSB4Cr38u/eodzsXQr5X2GRYmMiotPr/pKs8pNrJdYYWTFISeEW1MTgbPOFAQKISwe
6K043N+dDL4VUX5xAUsEJ8BVvlf2gFSFI4NHr7CSB2WsgC7L5QeufI8lFGxnZjgvI5CWTCXDDrD4
Aa/T5mcw55fv3vD1uqBXvEjguqQ5cFKHrJTCk+j9WECGQ7CcaWBuUYxWJtBugWcdey0hgN6rhVYK
4UiBpJU/AyV2no+VMiIBCX8ICu4sJeoveDfME4ewuQTjy1HKop61IarAvrv1MG+wvoOrlRhiz9HQ
AfZ+yRJkyWlngLiKeejdPCWUnXHwUgMGoq9Zny57FcMU5jhk1S6Kx6ahFS7uV40bI8+ofTkAjfcv
EqR3WEgIV6lmeJy10CjYdvJ6r1f75z0SxE3yd+AlmShiyNdCFEwJXCAV3bILHqiTLGMc3XW2GmlW
/i4tMw7ocujCMIa8rGgITG/HPnbWynk85d5A9L7nu10r/Ql/QloZvrQL2CmZgoq6maMJLyyMx9hE
t+k5WXpeeHme2QxXWCTCHQ7BFED8qRW+SPTAatkLQy4Sivfd5bQTmQDcKLGZ0fjzipeVh/IuEpst
hGPBEKV6R9DuUa3vaBFi3AvBX2npd30g44azTM/wXMEPbRi9z/eqperlM2MGeAeGIKE1w86ZV8NT
ku37M+OcQ587e5ANMcxl0uNo46YvRGTrJ17mmSNfKRBwrLiv5cO4DO7AtxyGTGDuW9qINY1BbYdq
UKyR63Jgk8cDzkYyxjxbwhVHgSPE2Z9ZHfH/4ocxv84EDiP8GWP3vmX28csXzXj6RlbIu/Z2oJi8
Z1eeQcwWYDDXZLfDu4D/5AeJC8FvxpXDBjXsGXgi4vVKe8KH9uE98+jyvinewKn5fNYyww7iA3jF
kSRcLCuTL8akiO/M4aKIL2sitko+jTgJa1t9ex04y7nSgjT5S10eJMhw4iXv/7OPpzjNAaGU9ls4
JlWC8FC4E0/7+mBFbC/z2RUfImhowLGUwBy+wyK7NfxI8o5DExtDL9yJNza+opKMNhOOU3GHVQcn
M+Hqxc9hHHmNKiFs8IyAgxnaPlgpCgYu2nR3xYSAxTGF9+PxvCTeZtnvrndH2S9josLnlP6rAjNS
KCyznZna1x26ovDX7KZxJF6i2IMKLDb5VJ21HDK/nCR+PA05rsVyqgUJi1qgsc7jY2ktub+IVIvO
WqE8hgSKsrLljvT/uaCx361uxM+uhp/bcBo6y1igRJEgY2L4k3ob4jR07kZ+3kGghdzD74LBwOuH
zR48lienjAr7Gr6vO55IythOjHcobegkK/f34vB3zAOoXZZhsecGBXwzpCbClkMeGL6PF9nx8LMW
NGujlCjbWUMC348h5SNZQSj8ZhHj9Z92Oz7I7waWGAj44Xr5uqbBmYHV1UCUkm2F/DbkVcIlmLV4
xSVMg/8/N2QhJzxD8VkmtoVURebmMrM7GCm/otDhKdewrrMeVxmCSNBvhiXmp08IEQDr6sR5XB/s
u79CUMkWlorNmOUr1j1XntJrd9GcEJlYYm14ExGVMPxjHj38rFTeO18E31/ce5YTZyqynGGKX8oB
dATHWW4oGghgsuCF8O3GBMWfuwCvNjoa3k5qj55IQqieWzG9uFjl6VtnTmJNDIfms4NKHkeDDClm
D/huSqVN3WrXOd6/axKG22R1KSGd9ShMSjfBKcP4qopZPJoZ9aw9Ffy90gYPDKBoLu/GrhjXjpzu
gE24Fh/wilMB8z/QTo0U0HqNiQYmL80e8UCNz4nD/EeuD+9Ax+AqHFEgEdIJzp1Ho3Y3AUUeEEu+
FuXzzMTVGsYrQLehnBvpEnz2eWFWRbCHvWPT4K6LajBBYc3qZa3iSUPNizh/Zl0vPL39AT6jkMVn
noSA226wcQTX5VndsC+HHEngSe5qFB4OwPrewsXe36qIFFy22xSjUapB2EsWoaVi1MQGwCVkMmTM
vit8O9+bEYG2W6BU6rkg4MwBopWhyWOFjvqColNdqT9kJeyhsM4S3E/Xf/E2YHtmKCXyo6h7fwTF
9WL/bT/vqLlHH+jXP7hd/AdciMo4v+YRNFMeQnvTySACm8ZrnRXGgKJFhlLLh4Uch81dbR2P2fwL
g0/KIBJOyysNxo+hOVvs6Yw4hLOLFvFc+RXl7eS0XqdXEBVSHzEm5p12lm3bLu14I1naj1q6t9Yj
X8ut54vFtF88zwPiYbCMsoClNmsa50V8XemLUYA6f2y+9aAk9rBYolFez7AMEcY7Eh4t7tQg0Qm2
+J4sQYrnYbYl6dz5MzrrZ7wqLw61FqcP/XmQ0aGrIYpBIxFsoAcUaxSjSHqhYuHLE6eh+AONrLP+
0elLvyYpsq86+PsLFq6v/HSrD2M/EfYltaStvtAPjqdwN2niq/OKZY0fQm+jGLUr9BsMbOfyGijM
XkmTGZjIRQofZHaS+vkImOtusoujYFMPVEL0FDDcFWk4PSnA9WmCGItBT3QIQ29iRdSqFALs3Gyd
3WLZ7lmKb748DDEWYWus3d19m3n4eQRixy040SviBmqacEyIJXsXjqlLqGGsOz23zF5JS8amL+Zw
8EvYv3hyRtg3VXwvFSap0LK1bPyWEkCk53EWcswC7E2xoQBOg42J7+Byk/+GVBMxWV2QoLn4dIWC
SARjk6/2mt8Y1mYDk3MkAMF6ykQ3dyH01r8NoZ18ioJNl2kmlMvoKPwMVOFxIyKSdMPp+xnu37va
EsnK0SWq4CXcUohKU5WFmDAnP8OE5JrgWwTbE+EWHHkHkisj+6GxltGIeFBz5KtEr5CksjzSiHD0
oHhTrKWncQLHGHrsOBNEPbETW15qdb6H5dWxhgeB9c0OXxuYYcwvQGUi2VhTIbLnPvFWPL2vm37G
bRAFk3yt2SkAeVjY/MsVX4RLsjUKnBfCDQcGl4sazNmVucvtgZgJPh1k8ZyEmYkHQq/9tojaQzHs
whjJYc4A4wgDZ1oDWtw4uObBFd0qp7sc7C61Ff6CA4hHlDOr44Bhy0eFRTm2jde7kOrF34gtiEXI
gAjbaKLBmJ/B0q2BLpAjAy1z0QYLkgOjefUQJ3xKXKl3sbUTZpqUzzVa/NjdUI9xpHqsDa1jizB3
m7E7P3EI/NkP9/u1KJACHSWmQxjHNMSVwB+ABlm4OuYREHkHj6SWhNrm5deaW2ibUe7JLXeid837
SY+/2PGfiSepZ4hYWL7+9KaXI6txfC4n6xIEjgm24F9Df2V1UcukmM7gdMGU0bp8HyNo1lS7oop+
eBx/pf2LbreSbX9D0Qzjnon2Unx+YSt38SOSu9KFd6fjVx1MGLluqA4Z8G0kF+ztjTIqxgzN2VFh
412KDTdpgSMYeckBfyLUmxy7Fa5NneyNJCEFpsz6R9KZLSuKBGH4iYxAEJFbil1EBfcbQj2K+wIo
4NPPVz0xEzE93e1RgarKzH/DmuUtZlKKmv+sjjU2hiwuz8QdQ94h2TzgYwzD7uS+iKtecviNpOxq
inFoFcH+X62IAiLCiKN/RtAHReyoew8Kn5eNDhIiLpG1yiEJivzo46pjY96Bt6CHciPlMdCC3oTu
B9pYwq6ChSFvSPltwc1BFAslLoFF+0xK6V11cZPv8sAzGpwyBD4MmzoIP7XRN0StBhnB7n2E0yy2
Zw7aBaf9BPN87+O2HVc5R4hVNSiY9i++kVT3CN8ESkMUhITWm/S+Uy0bov76VOOOabMvaonCwaO4
5frcPXxwmskj3Zx03+6X/qicGMq8i6tXDUN7ntOBGWhiT3b2pSb7d+hSbVGzDmTZOkSCYc3Ig98N
tmPkRzdrc8Xk64eAppNiGPxL8ZJNPkx2FM8eeOVPbMZYbv1bF0ljYYFxFaT3DLpWBKyozh6YIKkw
VNIoqhYDDCbs8J+8y7BSQmiJw+CEDrdFDNSohwPyLh1NioPRmizgIkMCgYVKCCG5xwc0QywXDPzz
98bUw76aPtTtDx6bYF+RJfisuySrKWBYV5PLhefcdDebNUtAuTlj9MMXXjrqachcODihr2+WNCVM
FIOS4v1+uKWznerg5ENiWD/cYP6isVAhdr1S2bnMOuJgiNKtVwXulmvjZsW1vfxNyeXpCisUzSik
jcX+0G7J6bunrZWP6YKYljCbUpdp+F5v0Re11BzE2mBJOnC3v8UWBiA2mNR3BZK+vuUoqyt5EVNl
VWIIhRfRzY0a6nwM4ZE4ydCgssL7yMCek4/DEqA25qxiUmL30s68crLzvC8HC7Xd5ePpXk0iUxli
Xeiq7M3GHNEweVmloxPgffWNaUPOGZSkNq4vkKH+lOCEtWRpJd5DD9s1FJjOPRh8RsUSdIrWRwcs
EQdO38nLOeP9Bl0vqIncNePSvj8hoQc366uSWuIyP+DRZ13nDk689UgFjvHVrdSK08v9bLdlf0HW
g+lghrkLjW2STV4IC6mzPbanK5poz7Pw8XynBV/Iw8KIRD+phrvFxYJpQtRPpf8Ueess3J7N3h/I
vcvtiXYx1qMxxhwOmxpjX/+7o2MLcGoi4g8Ii3mnPclRCPy74w3mduxd+MyZkii+cWWFJn2zPCnU
ngDNYcVpCKNxznDaYKqBCPiHhHEE5T1lKO2n2I35KpyPxCVarso3plbo4Fs7PzvtAawAjykGdbA5
D4TjapSMHhNQOCKCU+A+Z6ybTciG6JDHwEkwl18fsbqGLo8YIbIWzqSL4p+UWJN4SwXop7eB01qp
s7b2HmiC9PB42/vSdjSB8wYOa9PWsD6WnzqOh1Zj8guXsh5+oHWz4vsslvan+CidK5GicLVzOLnJ
X3qbUnqsUpHehH8a+UPSw5mP2nMcW6UBCk4q0esYra8z5ofDk9VbpvK9EF9aLzhlG/+zxGMENxUq
KPHwqE036bETQKocOCqORgJwlYnsd06YlyZiwrEZOx0ujRXeHIKktKNDJxMVjr7Z/y6jSZ98cUFQ
ij4FcgJh6woHzG44B3O/irReHtW7RTI6E1r7WC/9vCuIQiit6RFFoEWGUrQG6F3eeFLkeRmXuE8M
t9qcxcY8lVjvByYYpOkRtMeoUnrH4iTRXQ9wv5vAouLkgKr0x9VhSlzCMLLNp+vf3fCCe/ma9fpz
XvEHbzawCys2jyT9vLi6GM2KYzXvL4+KxSCYzdK0pyJkFslf4+raD7o/xszK8HyyuHxPe84E+HeM
58L/W1QPtwL1E09p+/rFtalwDGzTHGkGO70dUtS34G0ve9GG6F+JvH/8yZoFd8DBaPjY0xpNpioj
ua/DTHrKFgQHTrOOjElDH8dfYiawBZFJ0YxOZhSTUm4n6dCmVE9tIKZR0kleOGRJmAQUwbo1csdj
mvfZbDSuYahQIF8mKGh/mEq+AgYcI7Az/Dgq97YqLha6Re2e5KwMym1Jy+JQEgV2GwTyKXgk9tkO
XOQicKSG7e4x70xgF6f6K+nmXJZqnr4QKr42dAVc9c9uCoiyKA3m7Y/9y74jxIXjWLlG6eVP++8n
jzxyDvtIhU8j8NadnOd3bLXiP93Ogp/kqX5Jp8oFPznkRzWiGukohedwGmFaycClbMkoC3Ofj3Nf
v5KO98NmzCRidFHL7J7TA5+yzuizWvbxNJO+YRdB/3plsHtZTnr2ZwW/MQvIa9K86gjly4NcTY91
8+M0J4PGIVbe8yshYpqUdXjxQ96NlIeHMNeweA2rlB2bFHh2x3iBIhDhYH37Pg8lK9OZx+8gWn8p
DgBE9jm8xWt0YSxwcVBgt5XFBP5xOFly2bpHyLhTLhqCbkhX2HkAZwqJB/zRDnYFUPhL3GUG/fxN
1wvHN49hptEDV0yMepjD9d0f0k3aq1XjhNLpAYkE+tIC4onoGsN1WA/8vmp34L7CcN8yRP49HP4S
/gi+8sGg6jS9D/bfh3MDs/o5NfTbk6PD0IFIzD8Vcn5R1nTmy/VDejKxl7xDOhyqyPwA+VAWgIz3
mIrmAvMEpIBypDXDYf3/0rBhsADtB9YOAk4qbCO9rxheGxLVxaXQQDmprG+mPSEuJ91PmKvh1UVa
WYQXFIFWLDXAFNBVK1/BuAHdsT6qA6GWzcqcTEkGioBB6JwxwbaOT3ZZqPpgPg8vSzIHanuaguD5
bFke7AKZ8eU0zA2uExQdJ/Fgr8LVxEEyEPoXqlMIvORRfNcGm/9swY2prZSXxEjE4s+MeN5YhbXs
xeFcdvQyR6AzMydHhceR044NIxfzGF7wmHjUaURTK/Z5NIniKORpQjPvxTGteH/PdVxm7iH7OygB
BWRXxAN3rvhyJeRgsQjZ+SfcrmVSgEMKLELc8RQMB1/oxfEz5FvlLlGXFuCXiu8FnBWMN0+jywFQ
ByDQO4XfUSGeMy1cQqtlJEmIsjTqysYwwIqFiNHZyDyHNk3D1q/96UUcjycrBiTnw8y3/+c8MKEo
GQyt3zhzk+dyPNYEdPDDHeNCuVSzIq6uz6EUlxEPSIbXNAnQo2dgeCGWZGzTuCDGn+Ex5aTg6CDY
3OLG3Q4ASYMY3PUy4iVyl0Sey6dVfTX5A+DDIg0Nq0CjArqHZJFaC2+x+8w5EWoUlaulIuH4zkJ2
/78wyvkqJ//mI06ZnsdsJUH/5Ryv7lE8x523FTbbLcfQKy62zfvvV7qGEtyUcfNwKrY+9TrvkqhY
7jUJzyjSyIxAxG93BOduYG1vSc89T3gRCXHsMjromvy90u9Re392WTFFz5/fXQN7gWGvM8pWxfbk
g+wUKAExfa+2/QdbRXcUhx3mgIiRuyRae+bDu0/008jgvOg4evhiCeMqhQOke0ryvzIoZ0VphdDh
MfdxmRhSXBfWeaZ7SxZhbRcgwpekce5fr5d7zz5KIEvja6FvuxIl9tdnWqPEMWy2F5dgwaI/3ykG
eJv+L6YioWg/T9C548TODTdZ6jgKdCBUBS8sWGoYJ2rumbA8BgaXqPQ71a7zHF4/YfkJK22d6aQf
WxfOHZv/klSNAOYVm9Qafcm44nk1hg8D1wgaDqzQ2IxpERA4PBGFmVx+yun+hz1X/Vrxe03E4BrG
zXIwbgYv0Q522ZnGa2ao0wKcEJ81rKyaqiBCLi3PiZal2XOMYX5mheYifsnYG+NmL0msZPj1+9Cp
RjlargoTjgphVlVFz8GOn/TSUH3i+u90vh+xvlmOdkt1r6rn4G8/vGFOzoAJJiYsdevCKbvjXaAS
t3eyhNxP8DJwnHPQQsaeokmqVpq67lDh9wDouUYxXBVNnEA6rG+Svmv3+Ljip7Ood9OrZa9eHN7m
UEa47owBo318JTkz8GShxmKTgUw2I+Ab/yM0j8I8jbbmzyHxgBhwuowBlKtqp3UmZG2SfqiMFPdd
BmzXmfVbdEBCuOFX8p5LXOXa9Ip58Nvts3GiOqsQTgrFerIqXoe7mzJ9bK5OZ+BQ+dHxDDiJrRLD
GzMCyG559KnxRRieQmqr5ul2Lg5ZxjhbPARnVsr3nP5IWu8wV6ChxI9AIVwP61+Gea17aoafkmGA
Bc+I3ActbBcm0ynE+OP6mjKcuzFQAbBGX9H66Az7NjKTi5mgRlI8/TvsPmYY1a/VBPYSsRzGVGvC
TBSQ/09YgKlUgm4ffSm+QbwHx4bndpkWYTwhiMy1TWlQdK0iPBwItwFkth6mD/UZLAiuoX/SLATE
mPwwLYXHi+uIMLlaX6g16IOZPdBgRrAUYcIWs0uBzA6bICp0yhMiASxKo2nPsP4oxWygWh6gz5F3
Qm6DOvG9Kw234ATqzKZU0POUKezdJdfgSLM9NBjFdG2qNGIvnM3VZ4JlVySqi/JiN2R8povOcMDl
9U9PVw/uBo+DAtM++GF5ywYHm8IGOmEE7zqC8S1iPfZ69uLvfF6P2WKn5uzoPyeFLFFCf5qXYtqx
Q+FE6uxmLSPyRGn3LtB8LfhjhBOGzwgPKRg91mcFjL4F7EogKMqB1mDGtFQ2zSNjPGIyMmNYBIkE
JSrGQJMAk0ZI+mAtHkNw7CbHzrpHigyuosu+GKNcBqIK7ocDSAMoGPjMxQ2SvdELl1DT7b51Zix2
PXlYu27m73TewbDX8nFEw8jj3omUdoQmBmcLD9wazaWPrV/H7acPKyJFseDM1pVxjhDNOj0dbTAk
ghHTRuwf/1gr19X8hxgJHbYZfKErwpy7izb3BgRW/oApxeC0MXGYF10Ve1ractxfmSZbmvQ2/sXg
Q8a6+a0ViHq4Dpphk0xMA7kftUjU9NyCHYyt69QfvnOPtYdYif2KoEmkAnADW2v95uFiBLKKv4sv
8RiCjEerY8h5EczDIIMVJ93AJjm6vhrD3d/J1XhXrBeelbeHv3RavpYH9tviaU8w8qE7pIsQ+6+2
QfsCN2J3PpwB5TIARZrcDpCYjiOpfbhI9wc3Ad/XEgwhrd5z9rHRdCAjL+wowsQQ6QRGKsxozj3W
hRVSZ5zXcm5jst93nO17dn6NUUei5MnPwFo7QOATE6XBfNUekbp9PIatnJAEh528Xfmzauoz2mLE
IDjUurKNIYjcehH2dvFXStdTf4Fh1TxgAc31uIOowQaYVXW86yEfYNNHdWl/nkOET3t6hA/T6OLL
5FGyNpRAxXYRxVVKrDsE+QVuAg/JV3sxjwa8pb2nkLZmo5U0GUfV32Mi7v6ibJEtWK9zAPTGworv
MphBDABV7A4YBRXpb+h2LdceNmN4JCfv2Mvo8YbwgtifsIZZ9cLRaHxn3i1hTv1pP+eEX0mr85Hq
6dZCm/3ddxCeJxQ9wzSdfpZ//QSFbZQdUINsQFoGLQP2f9MIOAUoud5i1CNmjijgHldLs7E8O2+Y
XIJqdQB0L9aEshN/Tv3i30rSYcIXlQESUiu/RL1xS08nbv1VzoFEPVYm3c/WO78GUJtQRV3DG4FQ
Oieho/Sc5yDQobQgqS1XSLYKirz8Lj42TtDrLso37DtxO0MRdw0NnKsKV2UUZAJVn5SgLVevD5Mf
R93zB0W7Mcro3Pv7lI6mc2XQsh6a/gtBlt+Eb5USV8EGrQcY0Z0OepTlBPmNm0a1XxzAKkTKV3f9
xILTnCyVrm10IW4c6jq9ZmH/iS8C6mPgzRz9BnmQBzjycvpJmlVvl2l4F9kvk8VY9VYTtpfccLhI
g0qYW/oljLrXJ8Zd9LxYJmR9HwmXODy0gEUBvMOYZiYJj58pjbEIvJe/xKcS2yAsm4QiR8KsxCEa
bTT0/Y71y4TydfofZqmAoOAVryEp7ITZC4DT3sU5PPgLisvE8vDaQahkqDT7YKLoH/RY/dsnT5hx
kvZyOOwNsWT0t8Qsbc9qXyKUQV2FMcD8kI9MUYXqeJK5mDtgkyKSQx5Jfk/0a7Eqq5j9TCB64ijJ
272//qVNMsJo17/TEkqu36MVoMAWxtPxGOAx7gd8BKA9PQLTaScv/xsWmIQ7ShleaMHbQCdTqEh+
1fzejfIMqzIzQ+50S3DJyetp57V8LLnxhQkN0ubo6dttPyo6PLTfWYPCXT1drQPkv8kX4qaa1jXT
yffF05kIwlykfbaNOiqgqMF7YD/vzMEc0ZVtYeG1/vQIfDnNEqYnKXMRtmxmX8w9716PVkt8Pmv1
6xu3Vf+zbh7Mx4aZpJiB98zKOmjuIwTxyPlcEDFwHyAm4+vOsFTeDHR3M36HDNukxi17iBcGOcj2
TrcpnprILYzX0lAYDgOZRo5TCSZsuIN5FIHNHvy3sjszDW5EzUjtiFCzlgOOm+eLcKJvPIbsQIq9
rttxDgO8Xf5ORSppS/X0ipwEGptVjmY9mIt5znTRHPIx8k2S2YAnFRDFXbffqPzOLiIllnXPPjEq
UQTX6oGIA4MdZAdfSaSwAnakauC2hvPOQ6D4CtddQhIvDu+jkdEmd6xBD+/PccUz120S7cf5qm9A
mBNJ5QRu+wJdWGOgMcIImIxBoylZ6K8jY+XTAncLvGXhK6NOHmFCXFpx4wEwf0fC+UTgTWu8leby
HMEfM1oiZbFweV7PNUcwK/T/XpX9d5wqPs3kgPMknBcPm4Fjtso/IbnvzGy/1prjI8uZs7Cmzn6o
UN7krqoFVDxHeIKyhp3mGLXZve6uxT6fOtMKvzE/ZvC00LKObnFmtWz/vxxL6j2AUR8VDxGMHgYn
be72EAkV4gIZr5EYY+18B4yf7EfPR//DPB82sYf2DczG5Bh506JRPeKZYGYwFUHoA2wPCfAS9Rx+
iEwWuQsIIfsIDyAyEoCdDaYQlzNCVu4rDJPdFwecjXQBfFuQZM+NPaICxBN3khNIaNijZs/4arVA
0wsXtiG8K8cA/rpAT136DBtzDzEyYSrYkLN/Y8BgtSexeqh2w4AFvxdzYBFj/LMoTUEQGegU/q9r
A65uxg/KVporsGYJ+c5G9m3FzIGZH6wvmBzQFo7F4XY4vsQlFNlwDn7IYCE9j4+Q+u0R5+TmWbmb
DkP1Buynbaa9m2bNihR9ai40PThf/8bobjgbKoyAsK5CVfp5OP/m9nIxZZNkojuXK/iCDt0aDE9c
Bu6TchtbtfAuvP7HV3GRzXDJcJCrc1h0DvtIvYnle2UIsxf2i/B3DiadbasT8/sOqk6kKeEkOE8l
K4dM8j+Cpr3aHFFzDqD+I9l4W1ai/E2W9arHw80xwGwx0tFvMwvgeXxZLAAC59/1MGrdK25mFqkD
dzkk/1wclgH3DMI5TDX0FBMwP+jp1kYNR2N9GCRanERLxJQDyatksuM54SNM693x3XWmuZ3+5nPc
hP/E6SzWb2PHytFXrTmKKydH9I33TWu9B9vfxX/dPV3xyjb+/oKyHmr6sCiTRmSdzQnfhWsvYZZy
6U47SnhCrPW1312SnpzqzCyxIu71xWaTm9a7g/iGvaWoDh8y72E/KHMdnOzDLUdMO/3hp2OQQoZR
NfccODIT2NmwCxx+SbmXRTdcrJN9cKFA9kVA6c1hOf63Jc1m7XekPF24C2gDCt1jV4QOiaU1PwoD
lkY6mLJiwEIkyPH0tGUi2VVhVwYM4CMssXU2XskDhEpou5JcJjmPCCwlVP+PuFNZGJ5wycHknwLo
H9aZFAjJTc8L8BH7nwrWDN3gekCie7ElWRP2BQqZZjhGvwfcjNmxThLVpLwMW6l14Mm6PX2wV9ii
aK7v89mglnEBAdv/hgSPV5jnvJekQzS7t+CTdoefeiQjTLWhAkQbBiQhUAqmoPiI+C4uv5k7wQys
iMOR7yoZSBfJRRyyuIqL247A7bHxen3DDbafdsaghBpNgsgUVf4Z5RUlYmKeXFhQzGYvcYc+q6+l
QUKVGcDp47KD8cAhaagB8hAO/88HyYbI8ECv61KIsvez26jYl3g1HFdeg3IPliZNDdo8/jCmbqYe
7rdilSemdU1yiPJ4GjwGyPgJw6IdptLGd+CD/14RQWTB41jWierfq2SB0bx65SUGNb5Lx2keFvgq
HT8JsuDuYSTldO58Ej6K2ovfnEioW+2cfD0cL8aGjEkifGiW2UlftmLY3I0PZ/CxwV3WBeiAz8iZ
DiB48pkDhlcpOYwI+o2ZW8oN9I1AGK4TrNpsLYe8PFYb7Mwv4xO7BozgAqysFxuIPR9bM2cY8EZE
Gyt0291MflzOuJPuDdZ38e/hZSTM+BX6wJfdj42IPE35xvzZ+cCEKT50koQrKOUFANxXaOu2fP5y
jgROybMlaXcDTLGJYOra9CE1vtEk0dlP5y5tFPAytRSo2hIZQbw/4ZTIhzV2z1YL148HfzeDJzra
NLmnyfO0S9yku8M5jGdksmlJpLVWP0kg+oFF540N4ALBBxEPFcLA3su6p1x5D6BynY+Zyz1NPiVZ
E8oLNGEU7gAuUBxtqpulaOJ9c/tFADCOfvHa5Q8ui9bNxk8KZlByUkpv6VlPsK2t7RcJlzlmpuiK
zM1PULPiEIqZDvzzhHBz28gc1QgasWbTj+REsHiwgQdddcrwMP5uMXmmwYtofzPelIBItDfbzt3p
tS4CpocVs6n+yAelHZ2oYEgBK49kDFeSbix2U+ZkaJjcrB989jLNHY9OJA0yh6Hou3eNcuAFG53x
9wcITXSPcdRbVQuEfx4tg4QFeggKJr+H1zsnGd4jnPkRUrLutLoszy0WrcJk2INjlOTkKDwPHceI
T6R5KNqkN8F4GKErIcF7ynv+ZUwh1oPV+e9288Es8JJzwV53cigN8nbyt+D46QAPC+bZ64r2e81U
9meFRSjQOOCX66fzsNtnpj817GNKOoZ+t9e37Zp5y6h+E2Xzz+X/DSDKd8Uj0LMEIxf6ptaFb5ct
IxJtGPXBKDlCzqEWkeMSG3aEOe1BpMAriQl+f98v7LVF3wDnktKfE+sxNptx2fd/L7H8Fu5VE8uI
vB7rwbscEVfEEhao93V3QbKA7hFUeaMYe2P6KzojXIvp1hikv67hkpB7dA+i3nfAtpmepCiwolJm
bnrRr0g6DTRdEckfsZYsyCYeDHEu2lQi/Dnr84yP6+6hwKi0aYXscAjKQTkwaBoSMpNyVRwbkav2
M4L5hJzcXg5SPgC8TAYVfSaqcfQ4Lnlhy9Oy7NMj4+pEYZM5H1dr/dNRBRfEUoL5Rmnr3o+gA0bz
r6OKsQkpsLXFoMN8LMwbluY7QzII8bOrKTpOO925X108HdodjdXZ7b7ZxRrEF3MejLojGwZpv/15
uNqodJeCI13WqupqaWyQktF8WROTssdaPimA45uz5fsb3vILVrj4FW7Xu8iKz1nz1IQnpxBifUqi
qEvtUDFt4Q1waPAxkN/mEHHgeQy2XSxI6GVU6VfyhW+C0m3COnZCEU6Hug1sLxHAeoiDcm6LAgh8
bS2NOc0cPzqmm1svHVH7KYAhD1w/vu4whk2UjeJ9wkUmwCWKTXjzIXb+kok6fu9lqIRjQVZdvGhz
DWvoF14YQ9iweE9/etbgWDbwTM1Jhv3HTSx8vwR05uEH4kIdOrmNzIBRBM3WU4RQUliurbu8Y/42
jkIxVTkSiIYX5ZBCnVe5sHe2gAaLNYMFlmJ0DxwRFkD9hbd1eBA3sHy4ooN0/YOAGk4/w7MtVUHx
sjquY/9ozP6Ql4/O7l/pG5OpH1ajE7jk8U9NWGnAMs8gBvgU/qKZ6MznKGbtghjXhcYNoA4bTuEK
oOG27pNqW21BJr+l+w6gw82UKP/j/1vmQrZxt7n7+LUyirSiCdMxkg55GNfxK8bxxYBcYC/3e+3u
77ueFeyQaCTJfsJm4YDjw7yOmpDNSAC03ubHdogf49CePn2bITb4G1CBNvKcrfCPqmmXu2kab0HD
Jnn0RfVte2CzY2dLp3j8LI9hLJwJq8FOXjt5YvLnjuWk6WeHb6M3fWM5AHcW6NzpAIWFDhMXCG0l
qWGGkO8BkPiSRT2cDFi9J2se3+Ioasdc+97YiX1BT4qyyU4FcCE8BxgNsDbmxtsScRzdo8jZgrxw
z7msLbcDEVo4xQtR/KmAZjeR3m32FZSq6nN97idZjzbNgerBafMLPyZbKEElDqkDa/wCwb7h4zFs
ABCCRJVAyOHETybU3EsExV9e0ktPZJpQug9mMFxNDXvDHra6HoS2GW8ylgPcSyxiilzw6qHPphpz
kypOD4rUEBoeTJfGghN+gAtuJ5+OlRgCPnM9jkkSs0ggYp/UhUEGtmT9JQGAfuQG1uUe0ItQf9vL
PsHUFgMv9rTrzAkL2vkLK8I5zwRslF+qpx02Swf7mZfFk3j0oaXBzQJIWkboe9kUIM/OWJftHyQn
z4GboM+GInwHc99n9veyMwZQTjflqos10USQTF6W+ONW0sxOFz3QjwAKOSuVXZ6pUUhSz9w37efu
Dr0VXoDih629Def+r889rUBtLXpr8oluDtT/k29Fl2XkfB3BLCJML2JaL+H7fMBOXh67CHdoMH5Y
3Nl5eh/jFE2ffAaVsRzhef2/pP37uMuBFbOYaiucOyxq0yNRSvAI30TxgGdtgkGT0AMgtQ2d9aSZ
8tptKvybpweQ3J2BCVxxfnsfg/Eo0nsxLMnBYpDLuHu/esyg+PZpVvuFZHfrhP+k3E3AZmBedXiv
3e/8bFfekcUOBY4JBZHJ5UlSd0DmLInL9gFx+ZXKf+4Qev71/plC21oOSwOuyGWOoF8Xx8ccurtD
K4j5OFmW9+HkAp3G5XiLsYJU0NJhtQi+r1OTz4yHt8WiBwAqeesOKKyh+ObReItHfJ3cVK/725jw
v20gU4nKPbo9wC9w4TrSnsNzgTX5WKt2OnZvkuXedcDRzCMZUvAJGdb3OKYVO1+f/6pPAo6p1/Pm
eSyL2YvOnFJfuc57EKpZHBGAquqCfRZKcMUFEiNyfKHCakEVQg61NQdDA+CBmsP0GPBO6Bnywk+O
aDZomKdhRTw7SdgKLsEguVZgpOEdRR235rxjD4UJ9BA2O0IW/wuNrnveyWOsW4vp80V46odTRO5j
7MkIHCzP07113GMtvm42vOkL3XBznWJbMRlEOqP4dYbqW8ItNEZIhvPRhDO7RxDgliErx3D7513Z
4rjmRrjtcYhZ/iBJRcgu9HUcrOpj57OCZnVmNuPCPr7ixAnMgWlKCcMEpzSdzEK48IxT2avvkzgb
O2wu14CT8m4X+KHEKjKW7dJk4FNT4XK6trGJSOBDabXMC7moAZ/OAMSGbVHIwp47QcsYq/iy3TbV
e9FiTo5Xy/qmrcvXOi+4wTwZ3y3lH+J1NJHAxR6U2y46fAITSyUedJgnY2k9bsug2na8mq+PTVEX
u0/RRurAzzSWbv/M44XTxsOOr0h334hKGVAP8OqYAXt0q4gPTs188nTQt1kGY+MpAftnizGTtTau
fn8Fcgao309AuSTcnZjhk63qTDcfVMZQfyKIBIsnyjB4RoMxM643NZYlJDGYm6i4QKBUd3m7VAY7
yguVuB+Goz/M7XeP7ujzwMvZi8sJ0BZXoHHaD/Zds4GJw4mlnrYPkHztCTSs9sV50oI/ySf7vQ4f
cUe3oKFozwOQe9bf34xVf3W5+QUWhwSL8b07/WFs0AlJoBrbSS3ik117x2zfbKmm+NVLW58gM1DA
AtzrJInzPwPYu+8/84VvjP3pATPd/Oo1KfnVI4sjTIiceEtlxaSmgMUAWq2RiEnuD8kyT6Dhl3RJ
7CITFHwUHJ2qiO+BJRani1NHrz57qnfbUoHIQnOg0T9SnVLWAwVjXAI39PXw4DZoNBOwAq53cclX
cBYVfmrrRkvwLOIoqe0ZIaIV9rSaVKK3amWlk2MYiXUynRVveEuj/JxEaxC6rCBh7fJwPszZtf5Q
bd0WYz9pglQ61DuKq/CxCygDZKge4WCImxJwezhILz/hFbrb04Th8UiyEqAN4Lda+uxfnRJpAn/r
mo0Lg25Ia61s35niSMd2ExnXZScfvRaRpEVCojrFH0j+5wQhGCWWg+IX9o9hV063P7zn3rK2+6Z1
w+o14Os53Lsf3o/8JevDJ7253yrh9ad42XAh7tlYp3yjLXwSx1Siq98XV/8Lwc6Gd6xdcFXGECIo
IDcXaEUIQMlGGBArK/Af/k7EUGcGj+QJMFr43dpmkZ9xoOXL8as6Gynl6jwILuqUbJUeNoDv6+bW
HzJXqxzm2R/vAS4nbxemtpMTvpo6By7EsIj4N1Y4mQ4NDZQmg3npd2h7DUJIZjmze8QxgDHmaM3w
vk+mxxAL5Gvr1h9eHj0ew5Jm+QOj2sn1pEOoxZjDmc898Ap4A/kpWfMSLHIJUMb/UVXZ0PRpfnLe
rYsN4fsS0aS1oF9ckZbHgQHtJVIrDuzrkn6V76qWq5ocYnzSGE4kDyqzlqhvfHeWZhlJDA5czUTF
s+jyflqzaR7DS86Co8C7EFqbb5ffI4UJY3QiN9lY8lGFlZ/d/IhCi6iggGJKFR7osIAQDLGBfK26
Gu3fzDoZWRyfPIf9FaxKN01NKAxPX0v5YLnu6ImUNokKsPySGupY+dMI7Ohd3ebuXUmkMEP430Zv
9SlDoG7UiECN+O6W4a/GD94+YeDTYjG/1DwQu3pf4ZBDxlrhmq3PdFJpmBDCu2ABOyYafGw9ey5+
SvwOHWqLjcBXflZmoB38cqHpFthrCUSISBk/3ajNbQqb8uo+99jbcrJ0bh6/cbr47fiuJaUa/9RA
qb2+ZkN0q9dn9GG1+CGf4T756gORLFE5gsQ9PLF652Fd2cBjYBwoGX54ZTIKA6u5eNl3CoDdBTWu
JCP8tgMjfTYeJWS/E5iY+k/w0kIj+M/TsfIzHXxMO7nUp/khR3PwTVDf4PE2vkxzcocykeOrdXav
LOuATZn4icZrNEsjZHttzM7uZ3gZFbXQENdYv3W+bL3upB8ryem1qdn2qGM537Nhm4nbqIXxRjuU
vpidsXxW30Q7NNQzCaTsMz/wLKnEeNAYh2pTjQaoEE37NFI4ZrEjXhsThg2jq2WM9dlgXhI+p6fn
Zdu3jQjCW74jaZ5GgUZEQVDo9F0aLiuat9ZRt6c5JRfjZPs+fPsYN9jTNJcNqcwCXY3PjuE+XDBL
vHeyPwaPCqTRxcXLd9cdjBV9VvFN6ylrgC/aIa2LuHpl02JtTA+rIG9UN0pS2NUeUNb9hBjUDC8d
5mtuQ1Rr+vtrEyjQM+3vdXHq6Xd9iowZ1g0k8Tmdv0EDG/gKD3NXPanZuNeiWhc3YcD8dusjXvAG
UydlUh8rfECM4DS7LnojLSiZwqkn9wmpHqW35p/HxWj4OkDWq4ignD8n58mHaYnmAY0rq/fsA8WS
VrZXTijQoSU/oYLC4Om5jXTgdXtUGyGmNphBKMf3AgdbYjdSfP78/PgJzTMXrk9gAzxsAJxq3Qlq
5MNpO7x496Eh6Thdt4lomcX159VMaiF7YbXIROIntXwfj3n5MB8+4xJQPsbxf/TDlvGMEwPMCWlf
wXNloqXFepBJNxa4EwN/xy4F7JBTxejgt8TH/q7wX4BZViBaa38WdtEMCrO/ixYUTHnN+IygfX0a
zxjG1+5/NJ1Xs6pKGoZ/EVWSBG/JwZz1xlKXkgyoCMivn6f3qakzZ5/ZaS1F6P76jV9igTMTCN84
PxgF/xD/UrnEHP6R7TfjsWnxlRGjbRJnJu/uFMv5hzHxNHtAr+aPuuT+ByXQKgt9qK90g73k5+fU
p8zv2Rj6QcVfJTLzYP6JPXP5TthpoLceXiFZJseZa7fOg2502xfZLt+XYlbNZ/0Tp+moICbfIvEy
JYjL+g0HOoONPvt5LDIEvys5Rw7q2TBCoFshdv+w1KnJ/uQYmrBNITlKx8mU0Lq5wYemsN+iV2Q7
vI3TMQfW/sQYmdlQWfwmLDJw1jDiJSmQgUkYHtfrIdmvEcnrG1koKeYUAK2l7SGC52bZnX1FkhmP
ZjMrS1f56036Ij4zVqMOGyUDm5AOMUdg7xHnw8e6YvcCKBE9qRkHcmHrIuoTISnh50BkiE0N8sK1
RUUusNXNPluQNyomggHHGNjcDUdn+Ak2Z2KQsc0l7tzAAvi60CfgZCNjro8ZNzj2AAb8dv2lRpkZ
vp8lRWejr8f+x+GHKvSvM0aXI8ziLB6a9xuq6w5dZotZl1+y5kiA8MOY0XsqI2YiVcF6zgmCcrhT
LhoDeD4GIkSfyT9QtmCQqedfGKTcswlToExFNTwOp6GgavCq8Nr7DnltYbGiozRu+VWI7Fhz7lv2
lS17DCfzgZvlbjL8eOjC3IrWkeVt0+e8ifPCIUjT+5052gRcFaBJ7S/x5TuzkAjr0v7MIcYsa7I3
/f3HCqdEJKpREW7OfPsVXav16cCqGvdZ19FtECaxhMRcIj3TqMWAo+gCg3bmyi5mAmvPRo+NAV7J
mDLUlsRlo97QFg9St9505wmr4PQQGC4VDCQN0OBG9CZsWUGeQUZgA9qJkpZodIEF5STEF8Ibl7iK
eFY3tAVFL0InPhYx0IPFlmFUWP4IvGBFFWEd9ek5EnYjURGduAdHGgtCjC8TP6Giviu+SCCSugQg
dAgISqDrAlMpf4Dzlz8/z+eTnxviMiXmSw7kf1ST4IxY9uzTqV0aHtIgFgGRKCASurY9f9t6a5Ga
BGeUQBgTb2NXk+/+NUu34O7oTYf0p9rdUh5WS+JvQPOX8Fj7jnrt1um8fUrIEyQJLFZ8cJKLNiUK
4iRuww/ZVn4Vm1wiAl9I3+2hcgw0kShJMGEd6CxPAQZfzM0SlkeeYNyEDv50jFHQG1Ru21S7cnFH
QqDAnyblgH5T8dLJlHBhi2waGyFLeCnc+4wwJCFI49sE5x20m7AZ197eQ7KmOp2jRI2w7MK6QOaT
Bupl1AliDkWToBNbkaNmgzkOEq5ocWlPXC68pxhGmeGt04MSEPFTQQwS3pBPCMwYgTuRcHLjoxWl
h2jNKG7nZsKb/KH0ge+EEVLoSfD+oqPwQ2+/5VY78dZcMis12xPuX/B3yDMOzViy4PNK/IMV0ROQ
Uu78cjrhHPMJA4HfIUaG+4sINfJ8vIOfThHC2OJyvSKZd/5dEcZIeghPqLA5CyeyaECWcZUZHjbY
4YOW1K8rqqX55G2UBzUb+Z43RE1cyI04CaeNdwaJtEHEqXnSLr8V9auia+IxNdhGDGs9+wHjkCxo
tRj7+1zfNeCwYU366yTY03DovOYEmVjbvos2ggtAn858YKVTDSknK3Ph/o7ykKhN0r8Y3R2FX55z
E1gX4ZAElGOO8JjCMBKJP/Bf+zXfWUHDfF2BdyDHde5CLpGGVK/zOlAC/yvE5KllhRGrFBzy9CKq
2yE9QZ5AIdBBcGV5n+7dPbGdQr1KvA1ubIe3/eEf4iEiRLWWwR3HQLOQN3hJxANLlA+RPobHAWgh
ue9TbU2HesRJCkqaZ4xv6q4Qs4qlawWVrTrk1ETUVxGCsnxhZRaiaxKvD95csIeAx6ycFNUxWq8g
bnE3i/ucW3fCXfzfZTB5OPBabvvWueX3iG1hDHAp3vZBRQl3olCK1Zzab1LtxCMv7kGiD2l61vAk
k53q13zRCBbefXD76R4J/biUhU+ZJU/lmp7EcyKerC74cl046gO6UjLiEoMuzy9IXZFOaQv8jrZG
aJ3swTCKJRzFAEMgXRnu2+lFI+5zkX8QGuONHPm3zXuDUEJlvz3PhS6Z0H/QJKQffDfv0g9p7Z1/
t2x+KCyWH1TSEOSE6GkQtaXPUN4jrav+KxmdP6j/hdW4rNfaDhNWw5Ryh8Pa9OoAejgbVZ8YzyPK
EJhnjb+m+z1+/a1N2AZxkPl9+tJvdnqHWGjn5xR1RQPCJoS9ibS/49mWh2UXogukHYdTCBLVgzHp
Gce3sahIJeaKtEQ6TAfHDIvoB0JnU5r2hjONuykBbHMBFRe62IyH+YHVDW2f5YvgEGAUf5FQQUcp
qPWEl5JHA9gwUi9eHlmsm+BpevkFPH3RtfYX1cY+JTkElU2CjPo66z8B8ssR4L60RI+RxaDMdePj
rjlDLA8Hw/7A+QN4J/17lq86MDxX5VvuUjQJoJ+BNCT1Yn6DNskmizy6e1pQ9E9otzXQB3pxxwOE
rwi92Tl6E0C0+u7eh8+BNSWZOCXF2C7Tifl3+dB6TGX2BjVFMpszZkC4Z0zcFrNGfvYMtqvGJ62Z
cCUR84TYgntjFU7qKeY4HsoEMYfDb3p0rxYscKw2hTUxjyP8teS1cR+lPPaiGp3qn/GExiyAXLbu
1+yLDu8e7KmKQqL02Z+4AiwReKp7ABwjUp6Q73OIyLl9U7R6MyjAd2OVZ2XWyBEiWlrJOZy4ugKV
zdFEQ5HBxtU6pKcAPnt/195p0VT/hsqE1REU+c1Dit52N5giYvnYV5RP6689orIrZUXXkR60wNDi
DZzoCxUCJ8QMSP4JdCCHHNW6CKDaM+4FFe7GmiV90HgJKGlY7iav/VKsEpggpTErE/FCB5K/YL4P
DuoaJFjZjFpZ/3tBanLfT+qFGOi+WHBsRKHeaSls5ND67Enmbk4KRWV539nAU0RYMZrA2LwQZEWs
h0mRJjtMkkYiKoiVh+WM3Vjw6xnNndQ6s2M+RWRqduGRYeFBVo/JeACmXtmakLUR782azv0SCbHL
Z1WK/HF02BxFEMWwXToFuBozxq9BB0FjOBu1d+L/dRHRZSJaSoQkLW/w02h0+BSxlJ7IWmKuka2G
sHs+cz7sWnFU786WiLayRZ/2KtmLRPRD9XeIBpymhK+i9iBjD2jdkmOZ4QT4uJhLh68jmSN+EqN1
wd18+e4HcTUt/5LYSN2moBlR7CZsNVXwFjdhB7L6c26qS8SCaomEEq/innwQWp15LYYUWwiMonTB
pSkIgfG6jUyQFvFe331CC0Fhn5rC+az+TSjES/k4HlF2v2NUInMucO6RsbVhvicAhek/5RloA2gt
gh4y/tJhKsenuwsGHykseLx7PgTU3e+OwAT8Il45bRcfm12eZ0cCNyd1THwryHJBjHUBOnIcjF+G
SNLtJsiJSK8gFAK7Y47tkSFiQvOykBI9uD2NymJGKVMyGFwxJaxEllf/R2cwuwQaGPK7mKj4IObm
mhB8Hp9Z7hx2L377xcBn9MTU5d8Q5IrEZ/81ykT3h3pCxb/Be55PyO6GTkebRDXxhTbEMzLT8yFg
9RhmEHb5ENC07FCLgIZd+toZMM+coFmg1hAjNlEBFVEM68MknTfOY6zobvKL2+/8i1GqP+9zAIMf
gNEmtTZKldkOLnFwW9QKek4SDigNWgHta7RkakCaO+2MSOEFmoe8uwvNklwEAiv1swSQRkyQadNI
1wt7ZyC5Epzy54FYurC3pe61DIBw8HQiP2JwxC7qvQNT8n7iEFkh5lKuL+1cFYtSXraoHMvHXzrY
1N+VQRvdUnrPCxrT7ubxkQcgWT9p1tH0BcY8UP2PFGrV6M1plVb250rrUSumD2iVftfs+5Kf1bMD
KWwr1WCT3BhzOip0dIR1iArd4I8Y3+u3dpucDmrHnLKnHGyECXI/gjOo45500SQqKiwdexNq7Hl9
YuTnX4RJVEC23JX3yytlhkVWx5rMkoMflrg5LydDr3rzQd+8hvuGoD4xLbJuzH50ie0rySbxnCcb
sev3hlLWzn52tWj/WHhdqHqFYRawgy4kZX0D4rRbb/uoosq5fe1tzqzIdFw7SIn9Gk+4yoLyGC3v
rBEfIRgvLsruI8cvBF2kkojwc4ogxCn2mfnIGDcEPyRLTHhbWITkDz9ZhojoucTWZx5gYW5F2F7B
tDm+PC+YET48PxzZEdj+YPx/W+NnF/mw/pYO6VwUsFjJ06tA9XcXg8wIu4+bBy8ng06K68qjBSIj
6tJGy86ZldHOmb8DxCU8X0JZY0kzeM9VVJJisPrDZCY/hzNso9ERB/48+WJU/HxE73Frp0fATZrn
Nq1rWoftDkkMoik/NwUfRSj8lWCYa/nD0OX1EpdR0n8ONxmWBgD6Ifk7fes5fJOnzTblPE1+iqcH
1HBCwEb2mlXy7OMgW8ICZA5vp0u2ooy5PjGOmdacoDfrvAGbhq2BEYQ5tHJ8w6M+SuCXtejFi5UZ
R+PfcAfcAF4s/+yPg55p2h8ObEXy37TC++DJgFcLKL578JRR6awZlKLK9QGRkc0UwCauPH6RGbIp
rxuXbPt76oqyc0sAFDLKoqa0pvIPCb9w/Mh+C4LBW9NpebGPqosb385ZQG4zqosoIuDreRqTAHE4
1o+uh9TPg5RxTFuWZMIDkxkKJZWuxPAz1jLai8ETeG0O5OizWGX8UZTbh+39QPXr/IEgzOqbQTNs
3UO+6lN1pxHciLlsifWTkDt+wAK0LRRH2ypcem390AHBOyGJg5AoGUi+KMs0fh9wkCoVp+Q3cErw
KSqAe8MB9+EOiN98z8peoEB70Yybkj0n2CwMp5kjVdxvVFXOuCPLY3+wQgWWy6P7krWNHi5o2lqn
+6pEu9BXMfkC7hwmDeuAivXWorhA9fOjsn2ko1aaylecs7aQT1X+9+WeDxRqYKYCVTYS/lqq+ATg
kMc/1g0HtgmvTMlzcXd89DQPF5r4B4ECNcOL11dw9FgOhtKoBfDhE8JrFuj7z9uJdseUq5sPdSUy
P1tzcjviN/U1j/CY+OA+1bDD7aRyAnqRDTyrntNEaGDktwevA2WUTBNoUnsIZ6N2jPaC2rpJLnSP
mbgwJ/eP+77yV7gHBj8bSg22DOnhExLbEp0g2jbZacNuhDLSZeCWfoFBMi2WeAXelyAYg4QGEvPW
sDiGyEd/0h94f41uyIbfXn2VyceA90L5SRCp3enxY/12UbCZL0dBIWb4meb2Kv8tnEnR1/S1V6hC
QzSO/oOaXRXD25Wsyle5xOuUH/HKKdjPLk1AxN5RmcmqY44qbEzb58NPayTc+BCysMMJwlGGmYRD
Si9W5trcdLUxqD6P25sVgkc3C9U943OLnY5llCe38fJxscwDPHhEsGNwMEiloRuLeIUH8lpyO8Mf
vC6ghtPf7Ij51V0IMYobyAfQV6oPecNd9dVTxC75fYF3AsuwMZL3UIvoq6gRgxWJte3uqNGuktwm
CjLg+6RA4mc69b45UTynAP0zGKshpxCX3obH2QQrGX1oLnDaIXByzvHvBjcBHot2eQVddbcS9GyD
kc76XPjsQF/ByCnbnrdDSl4n9hOhix6BVc7MoTh3he97SBvq54kBwr7PgAk6src0O2vdV995mFG6
bXwYuGWtI4bwpcRPscf2CfzGJT9i2d42NHeF/Qgk/HOlw/tsnHXRh37wxbFZRRlK3y4s3pfAd6qC
BdYutNSFy4TKINq3lSet3mG7UJlalYt2MTzmdY7tl4RCFM6Xd0RMSFmj0iUNZVbLPvcrd2j6gNT6
51AjEImtzXqegRHZSNW4UOPXhaWRYt/SqU6MO6c32qUmqnvRb9Ij2g0mF5WrcDCxtXUEWtqfXefj
RFo07+Che5F2o+TJrXuj3zkL24jCKc5ZfGvknUNRSOi7CZqqMRrZiv47XHQsIw+WK1QPrxck1BwS
9EbPS8j6DUEHwUzA8LACpyfxg4adym+h/D+YbX7q5Z7OP8wywCTFQtqz3L8gUeHQWQw/rjzjzWJD
G4wgKXctaCazR7qhTLubAmBce3STy5G5AFH14BTtbJVJ4fMMq5evMcby7V9OM4W9s+hTy+CyvR+r
8sdCFAc+Mfl4oB4CqQBGgTA8BM2UWPkROwPwLAHEJAxTBocDzRBR+eHdBZtXlsacUw+gqj5O9h/M
xWT75BhyhFgbkwUdFO9Y+e60A9ZCuzqBALNh9YB9JvgqbLa9QJuSX2dt3neXRaL7sTTzMJNdJ6Mc
Q6bVuv1zia0UHncnI559cPhuHw4aFcDtJqTDb2OQbkgaMWkSHNMdLeC8/qNAdPScqF/nPkmjZJFf
BO26MufoZUavTTri0CjEfESqx+95ExYkvpCPMG6PAz5E1DMAMX/l+DHuE74Ai8//ZIZfWC5OkQTl
cmDm4HjkXfDhoDw9ylf+o6PqaWl4WN6XPcdkIUXplONmWoMFAVe+gGq+VlRsSeOAQtItoeI3kIkR
psaTyRHzED0ojKzCFkQNHO4RfabtmL5su1qV5IIQXT9c98eGoy/VZW+fnXIaRW+Xz8l0qTCzwdUP
y1/lUMn+sHl/f934N0l8/Dhiy+hNzqInl9tSjtJxthz4/a3CxMWqhOR3IlONLeQTHoV4sQgvajnj
ROWKylK+Ce56IjoKUusW71XhgTngRiA1SSg6H6sUDoSf5C411t5zSgoGGWhaEIAkioT+9+hOgzt5
AbNBSNh4ExNH8ljle5OSiBkqscEOvu6zMecwXCa6p03vZFCEg6JDtskaQO0h2zSaZkzoiXGu1yhb
hhmuqDxU/cGsYV8HXmK4z5dvPhfuoC/UljPon+8sD62DI+LcgsnylFLxNwL4SCc0VHLFnkOFLHiy
K7grN8U/Ff48cz+E+j7tZFbHjwUYyph1jpPwfaYykUPIhCl5j21AsiCHsbhc0OzA3U6k68N5QSS8
Y8AmkquFZ6Q7gSvj3HhhYgEKT8j5fY6qTTJLJzWK/2b3COiYQ2WJ3s/f9AhXEknclbBAwDkQ9RYY
TLac7KnOzOb9qBy+8OlfexH6yvMPbJbrFYn76mlyWH4MXy7NpQIRZlFm2m8I6uYZNVZk7E8o2oFf
wwYwTBiemdKzJQenw0I5CxXVPRSjeDIijdc3z9r5MOlc1QaM8QcO4sWex0nO79zXX7Z7Y8Cr7OMn
NFEf9K0hOSguJTjtWApv/uwPNtM+IrBG2fiaQAn4qIVvdMyKJgXUjMXfkSIQv4weayRhD1+/JDRw
3Z3CDJIkpjqnWFbGtnJZE7lTvyRTm+GLLMuj4fNz5dwaThGy2qN+6RuB3AWfbtxescZTBH5u395g
ZjYxIbbuazA5vMJ+vcB4VT3X2IRVkTGAXINCjXTeLzyqCQttShYjUnvsJhlKjJ49IJESTw4WzC8S
Vd3qRmz1Ong5WwSEahYrxUgOEVB3vzHJBV7+Gik81ZgixO1HdMEL9cIe/U/VPzX4zqOtORtMBufW
MYDzVGYPR3+NaGG9oZpx4mYdD85rvRtnZP7x13sAeJahJKQWOIQP0qOmHrgKDFgTpc9GZ3/mh+hw
/R0FVfnYaW67eOAnARIQizMoMq6o1yg90z7gfLzXLKOhgBhfD7Rm+VlT1DC+LfMpHnLVqxY0aETJ
OA2ZTNQta+7ieVEFLHGfZZF6ogsNSy/QBRfIpoAr1KLv2rw2bt8XhScUTB+7LSnnUJJHuBRwk00G
EQZgE744CkzoL8MwGxbrZCxN0umPlNme+w4xLz4jNRgwy+SE/vrmPjNtceEmjFLEcgju/TblYrEe
8jSvX8zuc1X01N7HFO+iB3J6VMF83WT8uZbDMgW5PpBT+/m5z5/FIZbpKA3JuydCi+8+5khrwltA
7rA48S66ieKXZIJgGJ6zxGQeK85gZ/LKChQBnNzG2VzWXZkpdl2TGm3ayVihgZBzu5+MhXRoLAIC
vuD9VYAohVtxm0FzotxxHoBWzQr6kjAT1jP3GQ+GLbzQ0y/2YFLkhsTZXo7vs4cHoLevgn5o/h2G
/eH3n1WRkMzQHKKZZstFsbpgF+Y0zoYzEGKglFt3jUf6mphUTLkc2jS05ImDcwT5DVsq3C3lpVSS
jIi+0jmagpIBSCxVbMjszqPDn0kuOcDWIEag4Kob+GBLdnRPWd/p7PqnTogy6mWEQ4o1jcwCaCfQ
OSZb8crY6t8nk+6ybIbLrYs5fvcJQIPPwH9MmxekBVwb9SlzHf8jqqLKPW4OzpknZ5IN6VbCg2EQ
DH6Rx82OR+zlvZzeH4WjzJ5T6R/jbQ5bMYgO5mgYOhblE99AGmetKFAEzqwnXW/49UGXIfxoZCMj
Ec0PucAvupq5r96hsc+JcfkGPOlPyTOwZGihPteQ+ySuGVLICcQP4TCjow81kFFNs3pJpDmcg5Ke
D0vlGz42IvgCRRXiclxyvkST7COoKdojO4yPKayo5jRcArFO70AqaSh0OwH4MCKJK4e977ZJhS+H
Z1goU7emk60AAdmXUzX41MIGdwhxx8Mc+/3lSyJCwCcyGuMcGa50XwIf3UdU75yokmwghJ6A+KDa
LlUPwNAfvvFOvtvqhxqkqOG4iHLtF/PjF4XlunXqsAH3e63+lSNCMEmXQ+s9uvB3ILuujcDFup7b
gAbDGhj7+uAC2XBqY/zK0vlmgMBEs3KkGIJ/YgVMMO8kSOJ+U5Ro7WO6IWACyw72neb8ky/Jm2nL
zomkWihbGLe4PXHb1Ggj+PFJHQm3BLm+0PS5y9V7nEwSvh2cugoKfURpC1w+P/rfWP1+0/ykhdof
qzHZrGR+4vss7Nta9z9YJkpSgOuABJgI7Bx/ZwcrLLnSmN4Jj+IrPo8+ebzaLltV8cAFviaPU+TI
s56P7yNEHyth5wQNZTuVgwkPFU/lHHINMAlAiVMywB4JB7L/Qv6QAq7CubmHcACQeSRBD3gc2+JI
UN+aw/IwS0KgHiS60qx10e5Q/a4Mf2FFjRo/jgnVnB8QYiRUZ47fbKQI7s0t86vm6WhX1at6JbZ2
S25k+Bu+OE2TsAKuI74goxhyVU6hM4TPgF2FffC62ebrMKzRfMzxmmOBuVAm3y3mMXWmz/gE0Upz
NBql698Z5NLJQnPB0lAMObNwKFjLsyyUHmO00wIrStc5C9gZixYry51U2IXGQajvvLYvqHT/uaVp
FIjET0KoJNzWxJ3WIuxC8Grlz36dOWTR8YisRVonnBNoQFOW5pDPsALn/8eiPbTR7YTkRplWwQDL
SOIf/kiIQG5nhpwYCP/mNBAXPsxoQ7GAjybiBHIPiK0icHceBKfIMO+CnIG8mL0igNca9ye0d/X3
/tO9atnjT6hDqmp/4yw2ggeMbrl4tUQ9M77Rs3Jftaf7ioMtp44NxlYUAOiI+AhREdqI/yoIMV6A
jxQFppK7/s2nhFoHH+SJO40uwly2q++UtQ5sERxX4LYbqm3F5CcFpNCD+Bao+vlVjMni7KO4H5Qe
DJiHkObZBmHbR5x1+mnM9akX0hExhe5Af5IRkg+8g2QxhZL7kNtlRhAVMhW+MdqPSuAi2p3HYwO+
TbTQ8xOBPjL7gJUhcDVVG9jyIDs8uLjo0j5mV5YYXWeW/95t7TwYSYS62Ip87djRcz55ttIBXjGw
vbHco+3E4ewrMHIE6vDvoJsZu0rPqQbUEJZiIZfW6ozvg/IWzEseQxMUL0zM6CNh2j+uRNpxa2/k
2kmBbpmCN1hsqWKguSYuG4/AhksqWyLTm5oyMi4eEGAEeqObJIIz8361e/gjjAT0Gxc0jBd54UhP
XuOWMNlVMSsoAB3rosXLqXro8qlpGMq3Ge5vor0Jv4NGmw3NbX+B6GpLu7SbJeGtsh8KLjfJvqOT
FJeQsUjG26OhTrYJCTn04h7eCXyRbjdGTkxuEY5DlPCEvxMGv1FxInJkymLt675Qwgg4VEIx2jAf
3sWiJK1bLjEPAeMbnNjyucQHwYrQdwjQ6GyYt6Dc30Z3xx5vbrEAoXtODbNPSA8OWIrqqAITcdC8
I2cnJAcQ3q7IAf9K5EENwO5UzulBnzjIcp28loCD7zw8lKPksYPcQIeMB2Kwx9uLkrYdbExm60G1
wqckGV6ygiovWtyy4zk11JC4MvuSR9+uuQZ66QPYiF+U0HURTgeKxP5KPwIm56dLyJPwyIppAnCD
MPm7gxR6MBLoMIlVuktgtHNY1NXQOGySaQswz2GXd+z2FwbNzjMOgIDPCHq5K7CcSscSJPT6WA9z
7tljC6rGS5VHn9JqQu1+t5thty5qHzuApq1lyf0Oea8NR5Q7geO+Hr2f11dv2j/TVImwvWYAI2+O
mUtdI8bXiJLSvTfaNrxPVrvm1NCvGgtRPX4JpV0MiDzmUPHAsw+KzVzPQb2KUK/z6IjUqhqXBSLn
EDpKofli5z6I6nPMc94HH8XDhZbP7KbpLcK0UH68sgiybK4pa2B/MGjlXBMZ1IWA/Txk6Ay7EDfK
i8hIjLxn1PvVz+VPmJD6Qr7OBeWiaMqQMCz08r3tffi+/hJE0dCeEf6YJ5QJtqlZ2uHXNfx0bpDw
Pv6pYMQ4MEAcWAqv+WHBX84GPj9+uSa8gp/bXvmagD5KOu/9xqwUd+SHxKRhif1YNzm8L2EvKAng
vPxDybrMhbGUN8ntiyUBL4KgOQjZm/Ocg/IeJsXyvb4daQSzvzcPgo4zoULVh3AW/AQDSHArLzsb
vmAKiaDUHMaAio+g5B/Ob6Rx52M2J2SQXOg9+wHPKR7mCZZCHYQ46p2YuG/7m/2MG3zAvjqRYaW4
a1JH4aykW5+f1d9zHEEM0Db0sT1dfcGR9zFM38yL4K+eOWui30wb/WbmimiCGOHw42HXO5nUz+iN
lNXvlHHa2DdgEKx3lcgZVpOAVroEUsmcUSlckFuGRbl0chj2VbG6MxzjQTOG6eKjxB2PDrVfbASM
gr1D8BxcwB0awZ1kZBXvwMuUcLASdQBiQSh/QRKqETJrTBfIhjbny/kMQvj1CjY2wuGebh+jgt/5
7Y9NXTnfOjsfmxOwrnzdwQnhn0xGqmCKoddQzEXF/jl7L55cuatCkNxWKQGcPSkYBLxXIYuTgxb6
EFKMPJV7G4FZsjThxHxKLO6GFrOJs1mwe/Ao/4iQDQhR/T+WSIBWf9LI5D/6YO1YK5j/S3w3zvsK
pDoy+4jchY6/FvuNwpSduIP9mzWqP5QBQtBssl4/hdLhzGzGabpyH0xojQBFxa0Rdj8bJwF+BgHT
c/ZBxYIeWrwACs1wWfowFYMIzBWUEZMDaS5G0Gz7E+7ylI6XB7SqRQjZAaAeJibFn0DOmYe/k5yg
1OP4oGLr5t2DbJApT4j41y1jDWkqc7+6PzxHOkpj8cT997jz/XXNI7L91hFFFJVsljzTVyRDSut1
6DHxkL5RENrZSOgFX/6yiplTyF2PKxqYSqGbYmUf+EJd+zljwNCfbodOPhCwuj5HUIMYKrUVhGjo
SISEsPDZ14w5r5FjkSI+JBIsRJ8Er4l0Q2sq9HhQq3C9+QRpQHBfmZIFGcxjHTP9NHxDBKaMK5tb
5jEOMHNyHvw5OjlR0rzcJOwnbsr8QthfoFkbYnEjicwG4RZGtSYEq4gfC18Y9Ll1b3Gzg1AJmSp6
U4NJTJ5nPBb/6hjeLl5lrCLATWWQUDRr8zmipOqdQZoNnyEDmPNFXeGclQP3DWsA/qE7h3G15NC+
VuRhqtBZTPuhHhMFMGSuQHazNDlYs7a83fSK+pmY1AD7UiwAZtggbSLPeCYeG4aD4nIgXzxGgevV
EeT9Fj8GkmVh8GyROnG67O1oOKa8dVwz0OfU9zBZlab33rR9nGnx54LWIQf4Injx4DzpFO/BhOvs
sPvnXqsnDCHfgns8AqBAJyJKyuOOUgay83SRQYnUZf6k35f0hxnxh4LlfnpZu+RMR2k6miRfvDrm
OCY1jnCDuQnvw/miJJ9KtrQ65mGZ1j9iXL83u4HN2SpnGLXK5dwOak+k5RJthDh7Tzms0s4nxzp2
YZR6d3S0jKG0WcXFKBslfm/Sw8gLpLwtpp8hQgl4SlAvNFbqkCjYup5LUTU/kNnycNJkAlQdVbAp
WBVu+3RerqF0sSCqLCzvM4RDgTcnqnj6ExKV5lpylOpVXgQJ+JrDxqX67PC8cPg+jhRtF+gwFHww
Cj7Oj0FXKYRmb0CYKqQoDdaIPoDhspAiNLxRt7WGnQr2wpgN9Fj16+gWo/N+cyj5Mj9Yxr45s8Jl
S4JCQBkZJ9QIV9gHWp8H2hgp53TMRkRk8s/Jx+xp/GG2TTyI9VXb6tFzqV/ZfBgeYHK59VJSTQB5
JO8xGN+UJd4wPM84wSQPMQhzJ6e6emUUgJmDPXMur/v9OTE3kzoIV/vhBTOM/RjtViwOirzuBhvg
gV8/IMazbCdveqY36pxV2JymNDI2F9ppaIfzMh05VmO6ElJLny3Bki8dk2LcXmqfEtCIPVc740Hs
rrcjaRVdoCAtJmqK2g1YGy6j9CauJVDO7NyIWSgoz54THiI+WYb19/oZwq3hZwJImDYafhNfvWoI
4rZcfsyI8rXF12o9xt26hYU3g8p/TupLi4ZoUZy5QVwD2ym7ewaHP00J1UQe7RqyX3ycYnog0izE
e0oCO+7n25i54LCtRPrJbZwcLIPXAGZGd2+GCQtl49KcyEUACwCTdCbSwej5DfJOaZZ0MKBqN3ky
kQ5TaA5WcYUwyKCWpiqItbTJxywW0AeoXuRl0y6MGfPQ8rBgS/hteb/SSHgwESRwSCVBne1R/LTx
YLfy9dsVh3wxP86wMqh+73wfprLPRMQvQfZg9sjC/qKOjBH3y9faiH1HmVQMIixd0JcSCteSszuw
EyV2aGxZgJZE9GNOQAwD5oMlbjAnqZEznYhjQiPF6f6DSlqIqR+hEhGx54isTTTeM1qlwM1bVDmc
DtH98uz//pBp1YhOQPBR5qKfQitG6y4zzPgjJMo+URNjQNCJxK6wEavq40jQnCUiUb7Oa9g7l+4P
Rwp59Ez9ia9Mp/j6AnU+6CzOW+CAyIJdEmzG5JAls9cKtFDgsBAH7LZC1AYgtLlDRNxtg3dg7opV
HZDzx0DPqASrkKNwzmmNE2pEXrs9Z8CNbl7BlyDidML5OpZwLqOQ44yZjQREYgK6oaBh32p8nAXw
r9Cc+Ajw7gjfAgVA4gvigsanQG0W/Xv3EeBVxc74Dp4GlpzBl1MH5jmnEidpxLOSLYGpYB8Bgxkw
HxIYc64toFIhxb4Q9guigUPZRigl2VPN4V4LBP75PItPc3NB63wXKmT+xN0SlEx/KvazDDX2m9WD
EAfFQ8nxj2t/+wqmPuozfoRnSNN0xjBwyjwyArzbCHb8YZNyIeLkaWDWaA/zy1GxKBzOnlYTJAvh
gSqIJdAC+pMWgvCC1iK+BD4LykqUzel4r17BJzDHZPIHj9F90q2aP+iKlkfgKEUGuQ21X42TxkoD
g9VsvqEoxuT5Eg7NleRA63LQA/3oQ3XmEfUBWAhQCfHVn2ANHLrGGT+QYGRY+p/6l1IGN6fCgptp
jiLWnOdPmxYdX4kfK+UkTUv/cenFjfUJuh0jLlGtATrRvxfZ+OQvMmATGYnsCdu0rxHHgF1h+h59
2Elb2/Tu02eoXzlaqmRXvNfVkeBeDj+E7o1wTMurPO5GeZQ4z5jecd9E8MtEs3hir1vJmdOKcnfT
F/ylOb4zpCDUR3BIzREY8udYQdWsRSoZ/6J+wFcBguwKhCj3ykmN12qvuJ3HvF/5lQf0frfSWY9N
2husv6BfgMUGYiTAf2QVh4uKf/GKUpp/SQRYlcT3dyuC9DjSrvE1eeZiw3LROKuGdIr6jGEFDZ79
x87HW8dbieR0cmBUfRDpZfoPjhFfi1buPwLtCJXInDW8TuJwWnjGRpjPGv6yfG4icw+4hYUPIu2a
rF9XPghihpLja10uWYVDxX9sk42K63P6OaWIhd0EkZlDb8lDdwpkRGSEvt0Gox+BYgtqNK0K6jVO
g/FOnCzFUiBSn3m74WMtnN2YSe3obfEGS25Wjj3Ok5tVVMJITkJn9R+fdQyPTiiEyY+v+O8Km/z2
YVJTiziq8YCgrvd/2R/8mnB25r7oEQFhwm5B4PiwdpCyOPtk3qC5bVxgb4w2YMBez9a3jdu4W9SB
DnuRU3kv9+dzf9A6o4eidkYPsfP9CRPiF+8pFl//RkNQQ4W9+Edk1AjWV7x0Ul3+vXCOl65ggd/2
LcrdelQ4PUsLFjBJ7kr8IGpWROjQHZGShqAmfVNxTkQn5CA4fvTyhCrlEANlgZxiyeXfp8O2x38R
cnkcU+3/0XRmzYlrSRD+RUSwL6/adxAym18IaCwEZt/h18+X8p0hem7bbYN0dE5VVlVWViXQ929m
w9bP6KeYx+nDKrVapE4qed1ZvGyUidBfgEpwMkYjEi4s5EqV6KfH4ddEDrpVz16XOe0M8+HA91ju
p0GrK/PgaYXGoBR2YTNZ0yvYUW/kaMGC1NhvLnl2f83sKYRAQMWdYNYJPmN9g8c/Q+SGaUOLmpmo
624mDuJkhiA+1L6zD/XKfFoRUwIG0SxhTXLWj9UDSMdgVtaMbA95lZpdtTrIKhy/UHq2DzzwNl4a
wiYNM9oNB/vD7J8xMyWROaanFDTR76ytWv/o7SeaWsJ4U6zc2nl6cx7amr+trd6gMtNjIn3HeKPO
gO9YB1c3u1GHgqu5OOBozh9lSC4E0d16WNhaLUwhe4L9R6NOxUNa22Y0vPYjf04cqC2a/Svk7FnG
jXMZHTNN2Pm1Aj1vNrWNbdXisQ22thfwr/y7JKdW+Y7dM+cl7aHjpJl4PAIeSMca091s8UBQuNEP
X1z2kx2MFotRhvKmNpnHTCUaJxpGPIa/+mtMcRcWcSftMBeHEhgnesxlurCHqWAjgxRuHPBpuXNo
38DCWqgimLMC7kN9+jIHNxShAh6KGaCVtEA8iX2TrcLx3ojD1a9xR7Hn4HLxmRd8RsxP8LoQJTQh
6M05/uSEUTxURrjwehsZY5YwNG2bCanmDk+wDdqTB0Iv2uB1ZGZ+By1zsTVgSbS9ukWu3Z4j5UFD
+1QzfUc1MluapyE26j16W3bdicSRmdgeaxRiZoy9YeFL8CcgVJqvUJ51dNNNNGB4jXZuEV/Dll+4
jcHrYKL+tYSjGdM4/X1x58tzYdSZYHXN7v2ucx4crb2F0hvPr2hZPB+dPzI6tISKpCNNoZ25Il3o
vCQHVLjHJUeJ7+4dpsNylLf2LaajH+Ujd4fE0vNrb42qHu/XZw5MyCYI8LoeeZe3V8dd12B64W21
ihWgrMNQ3hvkkcM3W4aDtR8UUA7IMRYhY8ztTvAaK5/FQBhOtb8FWDECTWyqYvgYv1Fw6eTtDeev
HiF16HDIoge5VPJZ3IV2MrbUoa/G70Vnjg/X7XLyZFLQCTNHEBVSDjYabNBWXOYB2xt6/g/f9RAT
84mTRCPHJnCaADA/X1A3HLAgSJC2to9F4wxoa2DPmEhmD4jsN+Y/FDlms2RxtPSe2DWHdSbjxHaG
9DOsYIr4gLapddEaaVcGCxSuoxk9GLwNY4A486RAzN5X234NVojFMejHS+ea0CarKzt0z2DYUkli
YsNqG77cZ/+UvtwzAlA38s/YXW8b/PZPzJyqL/MXc3tQS9PeA3fbWjPWEoKpMUGPTE2xF5gmJFHo
suPypWC12Hp1XIwMO0eua2NAswxfxZ3Sdcu+vAjTGCN0yhjJg27WohUsMmTZ1F0OuQogJutpN0Ni
dAguUIpkYXacDsyxFcawwKjbj8dp6mVZ1Qj2zBm5uYdU+7AK22ibSppRemWovgU2y+sCGV3Whydm
kMbr+b3Bc4kH7g2yXN+jld8WgsP2Yc7vExST3NrWCNm4Fuf4aaLkadIjLD7D1X4Hrf6dEHXsBWud
xaqBoJcVhlbsxMjChxVJZNOoeLF20BlRAKh42wh6OifvNSBfWxjjwmfORi+S4AIWi7xk0OBTZBsR
Nw4rIRoibDSn8G8447tdDToG3HvoDCe/5nycXn/nb/1dJAFoCLZ21919NQlF4GckddIt0+KLVeKd
W/6H6qlZ/OiOrqHsEd8dg2Wi7jcIpdOn6SY5+CSpg2JQzU/+20Z+x/92aBV4HRxpAMrwMhLCxqK6
zMir+Gtnw0pvv/kmPhIpKzYGiNB9W7jhHaR5snlAZZrpgu7kxZQQbWgRgkYPF0Ernv8cC1GD+kbz
+x4Nsl5K6oEYj6y/NGvuoPUXrY1duuL3qExSVebdcHA+DCS/E59y0n+qcpI7fAW1lqSZD6FmhOoY
aLoPDyWxsce55628dJVaz37DeAzGOJosk+6ZaZlspKfNYqwEn4JZzUV100ANy2IIXF5nU2ztoGnw
Pw6QZTEMJQvqYIAafVm0tm09SpbcFEbg12GBhPxzVODqcHAGVy/FMOAF2YIoZlexJzQOPL6b/JJO
GE7NuH1j5BhYVfdu6HO8Rqfvy/c5w7TBkHu4kAqsRRVksjZhGRoPdwRMoUis3UwnI3Fix0QsE/l+
9Ah1x/QslXRgAYU5YupUS7AKELHu/ogEvrWzKfbbOw/OOmpvekB4dHxbgaOVR78TrVy9wgXa2CGr
crZPVsMY4yhTTsgN1hX3PsoCJOY6Lv5u0eQDt0PtD2mcwfAyEQCU5SeVjbDWPBNjsFTmyjspWvfO
nadj2l4GisAUbTBNXNhiccKfJpgDHKjQaZ1zmySz05iK0N5HZBGOKqHgDeLu2r/xQO5S9OGRO+h8
ImeK9zXQ2h+NTHsGavqY875YcdGgxkCTTUwMTkSIIpfVRddCjel99UkxvhdFVbNNVEJbsvFC6Jip
1YDbCsolVEesStnsXZjLloczoclabdYbYhNs95c/dAeK1PkkRer8lYpggbXX7Qs4JqODnbWXW0Tz
ZgJxMOgIOnppy70x8eZXWxqOLe0c/1q2q/i2oAGFTK7i+L35o4Gh8F3sf/9eFPa1px9YTVygtVjA
CmVrkgKlSfSND/gz6TpiKNwLPQOJ7Qeoh7WlfQzfhmDf00dzAvHcpiP3WGfjYhzBQXLPOdGC3R4W
8d0DqifbuJuA/ohbKxasvPjQhFRZkEiwuklPuAr4JRInLtQuo2fBXkcxx4bYuePXKCYsK1+F2/mq
+cAxIgtdLtJ9SHhqx8vk93w+1FytVjn9lITTuhmOj9CZ7kyoc4e16ljtYUM4hD/q9tY+Jfxb9w+x
oBwhOWZI0FHhOFuKy2BmB4Cj5R+X7URRh6ClLBE08zKCYHvZe50x9xdwu4vvIR8VFz9C9oe4MqsM
1r/l51Cztz8zghms55o3J3bCIRJGg3wP8c7tIcPTTYq45W9ddF0Atg06yM/2zam70MjqLoFweqAd
quSgOb/DhoPoVcLgE6tHNFz5B+l07m6/btFmSNEvesBQpFORoThJgdzDjZ4r6PNeZ8P2RKuFLfm0
abIPnjZh2Nt+Qyo7+c9xw7km63Dj1e0Wf2uyUZciA1++jkmLQTRrTz+KcBPxNXseBekaW3sO/VMN
/C0cUqgpnbr0llXz78ETjF5NUAEiDnyaD6cFV1ceChhrtAaKdfR4drSWzEGGcl9/7fnIeBrTDVUX
6FU009Iuy3zgMfVvm0oSnWIfp42yD3LiMf0l8uMj1E5PxtmvuFf/UgYvdSK5c80IkMkrrTgisGRD
LmRjvPcAeqLZiyUdSJn1ynYWhpB9FIo+GQTJN1tsn33USpm0WQbIC9K3/iU5rp4+gqMO5BcFl4SY
Z4cz0QRP63WwryAfAg1Huwl9u1AhtHIBHLDwEKO1xPhcNNqdaqhZgyCjJmBVP65XNWRD9XfpnC5S
cZudqgFmeYwOBLHz5WhEiD56xXTkMK0We8fUzfJmL0PmM4ESFbPp9XcrF4NeQuzpYdh0lIS9+p2g
7pB+3eMr98j6fYKGe7bWPoO54ck1EsbkUuCQLgApR8pQqgZAq3L3UxmYjr1x13EHsRgGPmOBle+W
FdEkS96YcB7qUReZWhPWBSnVX3hJWFtEWBE10JetFMN2GsugJpzMECCv19xsWWiGGRUPTWGCuX1Y
j4/e0WtZPe/tVjxpAqAjb96cm6OkAKkF5DhbA2EQBkZjJVoDZrkMuvSmKOpgK82uE22vOZmzChKW
F6tOsqeIqNgRmaDAbTFcgO9qsx7ta6BPffDesHv937yF1PrjX5vhSM+gSXmif0FMdB6jChFUUBjK
GnfCHLiqbPgXEV7TfUybbu2f9iyYruF8k/ZH/+JhrZmJ9oaweQKtXW26Kzkk7Ou3SVkC8uYhqkLX
fTl8yxqPx8Bx0Da2yydo2xAnH2Lax5/L+2SNc8vQasWlxTn/j9UBErM7sEIKcWWvLiUel2EpgJ6Z
8IPi157VIYHSsVp+C/O5IyJTM3/XTMOMzxs3jNVYWTzlWHYCqZBRm8OOdfXI8KxydSqUUbGCrAo2
tp3oT9de6ZfvHOIrDQxF3EyYSvy3tHR46J14v16k98GUuYqFhUcpD7NqELP4Rcbc8H0Sjjzgqku7
MQ9Zr5sja9GyeHf5h7WV55kZJUGSeWEYMmHkYk31Xo2+LIWewY2HqbUH3GIc/t2m26ia0tftPll0
/VmP2zFdeTBK4mqynswXhKdGdcj4NfuGjrH1GezDrn2bNb7uqB5vSQIQV9qd6DajucFYNVifitdY
0SbBChyXV8SwyEWQgaoAc9bZfEiq0EL9gPLXewDug5zuhPPz8lT5Pu83wG6wYsyWW1tqmmKnsbe6
33Vu/+a0GQvX5c/DGWvzPxxhd21D5r+c7Vpfi/MMCh96t/8MdAK0SA9HG3Ab3WDat5E7qQZNlxgm
PUUo394B+HR1oU+i/UYZxmIajUvuzbnAm2Bb7nzAPNIbMYD1FNEmlbZd+MjIfjiVfq9fm64hAdq1
KXkeAguwEQpkKkl8Uyr+ctBH+Th3+5nv/J1PWd3dJAoekElyadZ1d/50PPbCg+84U/0E3LSgmR74
mHte3duMT2uR24/iA60nRxtm9y9XvA8fgF+3SWfcO75xqxXvmCtn+CJkafSrexfNm2cnWJMrrXlU
pg8Iz0hYQEokJ+fP01GeBrytacqnI85ucB4//9gjnFCMR4vztvXhVpDz1jZ82tuo9m+zaPWRAeAo
4kfX3svaQ0n0tz1jH1IwTxnqzAaAGg4JCI2IFimHdM91kaE18W1t69OnnsdTKL7k/SSJd7JeUKEx
Hcy86Hnj2/T17x6gzMwY8AITBBk7rETkmZRLRTaGesB3w6CVdeOopW5u31HTbeIwKyE646RyUeLF
c5B5R46CCJLWYWGEEzMhut9PjomyCa3BneTxftJSTjlCQjJ9WL9D8ubOm5FDnJSzvQ+3Tes4oTcu
RggEoe0AA0MarkyyAZE96PzePWygeDdpzk2r8mc8v7o0w7TRW48fWIkl5mA36jWTA82NACf+gXlb
lFLI1WKsObD+ur92ZH/u2YuM64FWIfJY+CzlF5W66Ykng5eHqKtcHbmcHb+7cylsYDH+sqCrMIxj
9I56IOqXQ+snq6ATe+SQnj1ZDn0NC9kYY4jCaTxFSdc9+KwXx+jCIghfyG4RqMZUmFlvfTJoA21E
gJZHWsr8ZKsVYIyZ5BWsZ31JyuhFUhx96A1D2OdDZlDCbBII3DLThsj+HuJpkDxUZMMA1/KSkK3G
yXDtWCslruVfZMeVYJnbFExMIU1hOV2QbhlmG6ddX+slFaKH83JedDHcLB2mXiaP0OsXX+ukhxTx
oviqZLVpFcQzJbOot9kwwpwNpZdgllLsTBzEg5FmVCb0aOtq2OvaulwPYdd0Gn8vOx7EamN5lTIQ
6hhwiu/SxOrHRxKLVgqyzuU+SGfmawfsnFInQujarSBgIlCuHKnQL3kWMmvJiH52fcEa9XXHKxIo
QvHQf8FGCgkWi8VMAaVk7umqcq4OBzdsWoPITpglsEpThrEmswjufV8cxYktVFD3lGXJ8nw8RvPT
pCFNj1zpT+YAmlIGAsKSD8FhnieMMWPfdQkD80yxABdAtlfJmoZtG4a/Rgb+H1QoQrpktOgEuyG0
X7KtT0vJOxJkHFZroJ4C8a4FayjsdSmivZHjVexPLY3r3xnUDsV/HjBFhbkVwBiiZI0bIXzWYHQy
QIRPG+JwwmHBMtJWyuHmGeNmiUWJipUw00FWgEGQMIJ84O+Xc7umo/dXz8jzXzz9SklojoItUKzw
g6fyQ4TNsyENAmj8y48rOiZw1kqxXwm0eAQcqZW8fuqRHSZLgYjPE6VuBWJXkk9kzL2aLzgkh0MT
LhFq271E9BcxWhYXIbeh1JSqMR8KYeS05a8V2dJhhOvQz7ddxbRVYouS91wKhSjqfYPNa8pD4ini
qZWibz9CPLTEo0Byc0TJE0xMUuwv9c8mtdIV+UWuvQM4OZNNXiPGl5APKhM8G6YCnJeCErWsDB/w
Wd2ASTMwz5r2NYGX6B++uq682GfKzeA8sd2vwTvFrfafVCqmMhMEEdRjaASLYCQv1BBYDdvLwli0
p6P8ulQlA5+ORbnyRpX+HYtDHxCYryCShiQEkPj02zbaH5hLF4O8ZdPXlYdhLvZXs6HufSkm1Hn8
PCugPiEp7HHrPJE9pChXXZLpxazyN3p4hEoEceYXPWD6+ZbySe/gSiKLGYH9DpE/xc/6sGWtKoP7
suMDo4jACaqfHeRU7Unzq+kfAXg0zNIWS6HPad9RWWilNcQb4PTRr6lSnooYtAwTr456bNwA8uvb
gqEB3xeNiwY0bvoFJAR+pTyuZlp4jcF7Cu+nDxNC9LBf94XS/qD+NJqYb5gD3Lp5QcIPBcObtxlB
RmbmEaV4JRrgNxRXaAr1GTlcm8Fn/Y47/1eFROIoc8T8OdpQP1QQeDBmO+wud/ZtqLQ4tZ3lLq4f
kcVwOoPODBJ5hbEns96MuBxqI+rvVB8eWKAGCoXMDvvpkG+tWCj0I6yyPbFftlR1lBJAuLW0UG9K
GQxIOVFy6SZHGjtZe0o56N1tFipJ1ogWcD8n8/bNMl1DTJyETbFyrFhj9ZmBWmlnZI4lv7NH4QoQ
yEkVMDz8e5Im+PdGkzYUdOxF3mrrcuTsiNAHkhB/ZDjeNDkiaqCZOxB0FUPOIg2SR1jAiKKBO3Cj
KJklDCUBblGNm1VJj559wszAZpwio7kzpHJzAe9f7DEvj9QEGsvByMxyFc4IGDL+lyOnqpJrrh/G
CmBAQo/6Vp6aWZCZ/KgkgcuUhCszjtfl5vWj2He4rRZZC0wSRAX+4/R8fUvzD/n7IC+gp2F51taW
jBY/l3oMCBAmp+jLAvMf2zPTVA6aj96xmIIycoBlLZP33fBWoA0Oxi4m12KeGL4gPFAhtyLQU4m6
NjiDEtGVktLaui6VMKIogViZvDM++i+5WD5Z1kQBDxG/0uw8QDJWXp4jOLBFQRBzRXYBwILjU/Jx
brIuLJN1s8IxPlLlVz3hdDUWwnOBheOz3WaYjbYHUNwWQNer6u5zmLxjfGlBIZsSdOlrybHzBiuF
llhts0xljKd3oDb/9xf13W2CTUpiGkqBy6YcSDlbxUCVLIky+Jiw7uLX3m44DsNxmvO0GnS74wEh
wgZMtWZ8MqTWnkmPUxOSYiMlK7hj0ygdqLLcYpQwHoPtpAD8ZExq5gyjwBvg0cTvZAQaspgVjmkX
ms7g56cc1DkgzwgF5t/gEUQTmin0jgNmH9h4NW1Zqnpt9MqZDBLrn2zmNJCtczApNiVFOzDNLEXE
TF6Fuyedhq/BZgvm7MwQd046D5fHllI6Ti+FlKrQKTnHo5HPFmRlWdmjbJaU/6jomuMGUoEabfYd
Dm71/4K0KDNrzjWgw0uYP6TyT8qGl1ELskVSJqs15sqmZpqxf9JwpTokgaQ1DcdxzHMHcQPUgND9
nL3IaxsLCTJFHXeMss0zVJ0af+uu2N/wgRPCz9QjGNdnAQMpo6JRI38elONKqDF5ZmCOGkBbRgdQ
J0sYamJ6uFwvBrxOuVEB/BIFYoTj63I72pIR1TkqzVNmM4KKHG+b7LeSscxpCQJPCX8SAWwaedyH
pYzB1Vb8cqeeM2bBOuAMpU5TmQaLc56yoZXsTNlJFhEdHRBYOeDRdApcctmfY46ZVnvLavd8eTZn
TDV5zJPTM8tz1mbFWwOVKe4YesOc6pM1Dr187ciY8CYcK+UDWIvUo3jRdxxCyLoiz5KmMS6BMFlb
PX9KGFvKyNRyxFoYjU4gIPR2AJYwM1yVx0ZsXwBgkOcdMrc6UNyAzmk30bHSyo05Yspd6HGBejjz
esnCC+bJOtG7378veYAwoioWH5yRH6ccI0PIyQSm81jv5ZtpfypjoQeyNYUrAR48XllQTCBLiQFX
GoRsA++l28wy7ItqMXpc+RqEu+MnykVs+F0ZEu0ZsABXsuFtADVujgPR1alkevfYiNb4ynNDXpRl
5uOEjcl/83/xO3zyqwg9sSVKukyK6WIlSnulpCg2uKy8go1Qdbd4Cvvwd0lohJmZ8nTSlC1ZNSwO
2Pv97+lpfxVxGw2ZcwiT65e+KXx2cg55pMijsfcKep/KN4a3NbdOKEDwNUBUGXt2/3DrMv4Tc+kp
Rc39pfkTQMtgH6x9e9j7wic7GEPQNh+ywtSSx6L5ioSYATYXWPz+XjobuFg++orG0l/S1GsWsLOY
8AbnlX1c+Fg7RkZZ6d6Yj+A0iR4hwws01YJa1JwphZwxSbQEvP/dACGVOILMoGoRxxTwTLhBzpFN
RCtDTBELYHlxCUF4GF6T3gWyzLjDuncMqRn8mSFyVpx5grC324vqkALowxiw41SbUD4MhM0idYwN
Osukc0sKFHFgDQ1kwkPQNMNwgjYFrGMIbhCkQj9tVonwOF37Qr6R6TgEiauCudSoFl7J4G1TkriF
L6WKKvs+21Ssx4i/1Zdzkvhr70OTk4U8juQn3N3ogar72e49Z3WeDP23qKvTNsGoUf/GNnwvyQQi
Rq3Neu7PwxrS5zSYwWujM6xJPyDCnB/8HXq6/zroMB4MCvr7i5tvaDewL/E2nSdcB9rnlAub0Jh2
8Xx4n7yaxgO+mFmJ9pQ/mdpGDjxDCueAjhWVXMGee9auoV3G4G5r1BjtRaGiaHaBEUKjU7GgEYmB
JxChGd3wRKXAbDJVYUWfAsoaR7MJbLPRoaCw2TFqe4+esEe4Tt1DNl87Glo/f7kbxnpANaU/dwPh
c0e6kR5qzYxFI2eNOC6tbQG9S0D+uuh/PXb2t2ao+pWE5mQmxLQlONBumYwJRi2RFhHiFAOBiy4a
mgySNdffjLHcr4NWw5sjzz2iocKmcHemKcBkKPUc64nw7PL8sM8d+8pXeE1ahyHYIlVI97Iu4KOu
uZ/BgMIgY4UmE/dkA/QE75j6wp8ahBjlx3v8Lh0PNrU2WKLtqI594eILdOEqCd3eTjEuJs+WiR79
KZxHakZt01JAme6FSCPSNW3cM4J/Evw10e/QF7REEL8O1P1G/yGkjh6lPGntBY2QnhHja+iXnNSh
Cym1992JWwCJjjn8+UEUmuj+Gkv7cTgcKAgGP2wTKPZ3kvcMLhqr+smA9rdZLHdLmqDpxqsND16d
cohXSw4haGJXyrIpGniK7QgsuFr6ruLiF7LKD3bD1emYn+QCr2HQoaXvElbsG00ft4m4KV9q7T/M
Hr7jDwdrtP2Mf1GHUarMqXnYNNn5jHPURCYGzVCAvSNKREXm7tdycWxuY5QVwTyUNkzVZVDlp+Sp
bkbxt5v9Nr1QlCbWpBDY98CeXxNqL6M6zJNHA7capYjWG6nKORpxCctkFiXUvlXuoSWR7EW699+O
KiFHqssw1t06XcqQufUhqgCVNaJ/H/SBDGTfJZflVqfIpBkMCejsiPRVC2+G74djRox9O6KvAk8Z
5U1jyPJ1YgolU5TD2sDjHb1Ml4uxv7l8ddm7HxpX1Xh5M2j4Dl1SDAAxlPmN83Tu0ekUTf5d+LwR
d2PT54xOJIJroDWgoRsZ4uAn+wxa4Eg8gjoxDs/1zzaeRtCqyEOITWCd4nm4H1S/mIdJeUvxF38s
5ikZMAT/uF3oCpro6yVvC958e8q4LGtxUlNqAZ+HShQlLvF6dt7LHeFjS/cmIA2q81LAEMDIIxNC
mRxxSe4Hcb8Jws1Xqtkime79OSXrB6fnAF5ihiH8ImAmHwpZv8aThU5HuqjtLKj5a3AiamwpMs5U
/lVQIoPELwLxfs0oYpwXnAF4CwqcIsN1h4bNXrKVCmF2X0bcgEchHgR1kIsZ3bB3hXHuP0ZtyJs3
7uavKJzdMZL4WSAj0rbZb1+MwS21xMLG7RF1yisqvIJ/WKTZxslzxRqgENAN9ALscs6wClgZZ34E
/kUKSQnyEAltwjWEniyyYcqO0TLraK2EglXbndtALv3T2snE5aRCSbIGJ6yET5UGMHCPF4JiQCYZ
TJAcABmASPZAnB0RF5QTQaI1F8TMCicF04K7ISyRYSkML2MOny7UywX4VmshIxY3qePXslSA+9cI
STfGRB5gdysEoBA9wjCBwBLG05gs+YKJIzmllr+XQph3oP9nbDmeu8PvE71Uk4ojmqMF3K2aYNaW
EaKijJu84ixf/fUSURlljdYcbxqqyZE4+mV+cqwfVkZHb7r1JZ8szM4IRGBm4SvhjlqNCErAWH6e
N7raMQiXv8d3CmlhiTkU6JH1XJ2slZVZMDZsIqJPYLNx9NJxR3yHJiKZC8XdJO4GTYO4h8ibDWSO
RiW7YpEsULUk4ceOsjnZSCYs9oOToR3Yi/l9kWC6RygP+h4hEpMndogxasfzP3/o9x0prZyN+Ptu
Hw3H6ftfP0NMMrVPCNacgBlsDt6dIE4ngt8/sYcYT0cQoP0NW5OtA1W3ZjJsS9+RpSI5k8BBmU10
DCB3olkEE30MFQcBICQcW2TVztgjcRE7dCozKwwdvzcCSeuvF6YU3RULO8an18wFa3Ozm8r0WNtx
sVDIRHtxyiSaqFi0XOWQNCmYtjeYMEpekKlo0gLD1RKcJEyG9ECrQGzYgW5EEEm7X4vRsuKs6GT3
oGv9EXYgWnG2Id0QmzFEZcobibRi0JYqNSR03ZC0JqSIUetkPK9E4roZhnJKrwKtny9q0o9Asz6u
PaTvyMk6TLBBY7Tq08vtdb8YjIGKIB1rdNHsYxx1jEgtyu0kpvA8FZOuE+/rq9+HntBHlbkGppBa
NcotqN/Tt2j/OdkLIro0faBeisqGKDI/qO5JhUOdLSh7DAqLSRdzkMaPT5o3WATgIuZSYjbnsmLl
wkSzaDIo/z6LoGRdjB1U8m2JT/PMIyQ0zSChte3fz8/DG4IhWNrZyZhNVA5n7jXWT/E8Mwjhikqq
Ez7wh+cO+S36c3p3vl3l7xWXf0QTDX6mPofRs4ZmAytBoHS6ELHAMQ2G4nvLRQ90n//1uoj68MIV
aveJEI6MU0JOLmj/a+S/X0e2j7bRE6oX5FWyc6IZXNwb3B5s4kjU9534Llgr6JDBNnj8KBire6Wt
VcGngJ8g7qpK0iKkweKlowVGLiR8fgVYLd4lrb7EQH+xnJhGQG1ysaLwkzQiJFo73WRtEYx1MIKY
TIIxBl0RYCkQIepXtKXQnXiLUEbBPFjcbpGAWOnbim94kV+SwVXBhZqE6uAMLSrTDrUBQ6ugskqc
cpXePaxhA7PzVB7HC3FjnsJHddyoaqMkEuGW4u+xUqmUs2GbQPLhHZU0VsSKQrypRFSZrCPbThFt
zbUD6olVmFBJBCmPw+GhR9/KIfpwjV0bk6uM0FsfrNTZmYhVhp+WIW7q7e1Gik65PUIBIlwPh4Gj
wmS/TYigmoIhg2pZ4erPtehC8BFlpGyMgsUIL5A0zBH+FH9NMoUlvrNBuMU8Y7IsM2BdmsrIQU4m
IEPbZrByWc1RooRXTtqaG5ibOakCrC6zFhzxbkRWVflZSQYVCr6l+UlRAAZQlaKARoe0gwYF2SdW
WvVHpTFk65Xv7rKiXZzcmbaQ8cUig4C34wXJiKEsRt1WHffjnHyM6Fjvr+aQ9RBpEAw9OVgoILSZ
82aobJMhqfL6+8gXhYEOXTEnxpBU+s0Lnuaet9gBvuislNd43bh6ldvEF/j7O4khIvo5xIJc9TI9
bbiKfzyFrd8Rq1XFRG6ZariK23pJGewWnfxL9LSJanFnurtTmV0mp8LDEfmjRzFEZXKVqsif87kB
tAS/wW5FH6wBbQJLwdhNquoUG/5+m3wMMWmWrVYkG2G63cmBEORTR5IpBRkOxJFWJctkKwAXSG7Q
FGP9FUT3cIzL+l8t+7CdyMuIVEFtkVWIxBh+B9uIsRlUfbrp3S6QqnY7sLIgcx18+olYefr44STv
/P1CpWOVIV8OZcmpyAeNrEDSTydB67lBhkz7oWcsm8T3PPv84BeDA8u983vZcaz6EVQ1hiYYzncf
nuRX31lqMfpLbColSNHGesZucPG3AzZPnVGgMCQZ7+DtBrCi+d3pa9pMUXpLt7Q+UWSvp38sjw61
/a6rJ/+0fxMtNCK2xpWWwb0tufqtZAkQrqePnXuqm/vkKbJb3i0f4AcNvMa/HWeRnn+n9q8D3wGp
NKceiEbxcrS3VEyteKp7URnVWyi3oS/PNrtSqQ4EyTl96la6UUnTP7EPqHrV4alB7KQfU/2cN38/
5CAsXlYXW8c9saQUy74vES1P+TclNPtsqAtKj2D7hcTca8NBg0ABQgqVmSO/ugJp1QFdbCwRtbWs
ugYdSSNlUDr2EYBI/gKeGYe7xHpAd5orvyh4wfo6YAIQouY7OGlB8RtjcD90uAEL7CDhW/ILd0fI
5GpFA8aA65umHYB5AackX1RSUV3YQ8DcwLAAM5WWVUYPf4AZl4Xbl2kwTJzsOnTIsotD2ZksU0p3
7ZC4dCDJ9yHBMfL79HNAvPPgIpQSwJSnZsxcBFJFalUgqCo/YkSFIYlcwzXVsiW60442JHwKngTQ
fPtpypyR5VDddZfe4pFSYlRIgP/lj3N9uB8aPGj62TvqAaOsXX4c61R2bpmsFTCFgZb482SBujhF
WryNbhn3lOLEzFOgyIEtisZrJSi8KyTDCnOUzwhQtwJprez9vf9LGNlw6S4GRtUCZXUpAUOZFRrP
uGNObM96L5X0U66weEGleE/2JIGZQo332JBcUWihtrMucZY+TUT4itsLqFmK06iwTP8VY3fEhVcd
pMv/SIAEcyhdKnTiI6v8lHDFgwnb9FuWVWLly3VTADh8O1VjD4TG4Fk6jIChE9L7gFEX60K3kRaV
qOJCwlNhC/sL98vDBmPgI0R+BQywK8qHD2TgE57OhDeaPeyZcuJcA4GLytVP47yUoRJzVqXRTDdZ
/hNtIaKr6+E94mbI+8vZl8gB5rFYjWio02anLhEBr1I9fw/JkutvlaxHpQXaYooDhVr61AX6nyWY
SkBT/gv4Av7CVm5jL6OxBZBtBvsvm7pBxaIyBtUgUqPGCUo6P4THlv2tM7gxA+zxz8RL2F8gAeng
nK9HfEjVohEgilx6AkajzT8Ogz6Y9k1nxPpmaweRly2M/9V9ogSxUoXK6rb8s0a032ZHfJ+qb2T6
U3KoDeNkhUr8jlOaJbmAFcnGcQ/SV9cMabMhimwxCupH5AEhAo6SiAM8GBZ0hWwetOGOn5NMJlMO
rbo7bA1aPqlURpnO5CXuSxb/Zwd/gC5TGMdgBFrZaFgmZVAGyCVTXk+16r1JSdMns2vj9UFGx7Di
rFTfAT6l4/kPKjUE/FuTb8FyGhT0slJhqWXtuPn9DO4BfgdZ9lRlh/o3KUVYR0Y9GNeZrUOMR587
bgEb7lwgZF69zgw6klnESON0fGXFuSiF4/RDksktwD9sEDKFBieFA2M2iGW4iy68Hvt+stEl7aw+
kM8hc0Gt6DF0FcVSlh7oBti4TBlQ4jW+PidmY6q4SDF5S+scyNI/0H59+FZdcV+l/Ni2q9+17E2x
vXAbs25V+dBQopznJSg0uqN7iy57r0FZqObX4wIidzeBcEodZT2up/PvNow1sRxBfnQ5HX52Me0s
UiZ2AcCZGiRO8I7j18/n5+w0narYwoyZ5a4qs+NJYO/ndOTOe357yJXjtMUVfcFpmrPfcIkbjwnX
w8OgVWEmkqbDFFbPPqDa++tWht0W4tpqxz+bz7hhoRzaNIWD0CEZnGBVCrFVAwaR7+1KdkA59YNr
PAaF+QDBAKQoVpLFpwYDBrj5VQDKa9ohZvLb7nfLqeLQ3yZPkn6aVS2rZWe7nnayN6LyaRehU/Ox
toUtrqj7MDco7WXSmN0iEbxbVcFn8XG8TvgXqE0x+4OGa9CUSNwVg3EySJYganFyGGQHr6TOFFvz
dTelQcj0lfi0UCSpYAeufXoiI68GBDrYJ4NGjK6l2UrvBO2YAbthL15E+vN+zyVOJxZtYIEl0F6M
B8zBds7ROdp87ctou4ZhJchxZCgpqW9/YBIMepKNjym5rPvd5OD+ZvdlzlPL6ZTEmOIjqqQAseg8
uT36UopccBIpSXuxfm7M0T32D/S11a0eU9yf9KDDEa9+tbiZNlqJLSLyG0G8on7ZzuaE5kRSUV06
H5Vzuh3NB9rpS13QBgNJ9r82okHNO4wqPiSEWgW2PDNqscZgeKV7sILEiP4zIykfyj2reaA2qDi9
r+OyBRlQREIOCXUkNrrqKxVHTCpa+UCOsg8q4pal2HhKpPzVX4JEpkJ4ELGd8bjqAk3/6ajTTwY0
frMzVdcWG+9pptRsy+p3NfmriD8NDMrboAWcHnOoT1gQxRGyYH//VTlY/oQiq1pqdUU9eh0UuChM
kjUS92uLhyFdJWd3wd2pYemE2AwTI8jWYG3lSeWaS0Ti4aoW/7EhCFVwLhczx5aTGJMr1XtSr4bf
UNa0FFF20Kg1RDhQO4fso4qCa9jREDwUr5FGE5xhy4Vq2eIeFWASECZ4MiyCrDnZK+WuKMoSjtCg
XpZUFdMItnewIuJDqxePip3a5e02BTXREa8TWW2uT/jpIh8GONLHl4aatVElveRARqpWVULVsHh7
eMcdCk8FbuU8YdQ1d0RnykCru1K4IkbwX5lYj+/v2tqpeOV8Beacu2pIYkYloPnCMVdbh8Yb6t/H
PCYKnCWGg1dODlPemZVjVwo2laE3X9e5WFZbbkQh+HzINmJ3YbRK0h1rRguQxcsAOeiR0o2jWwPz
UVUV/usMFIVDtKL7RreFMf2wu8SrQkkwqjibJWqWNr9FppUeXpAhFd89iADC6lRAbEQaSchVSYwn
gPXE8A8l1/669OhdS0bskhLQqaaeaBv9NUzxC5AR2aFwT4AcSqLqxohydaBIHXAuMPqr14BoipLt
HxlED4G6ZLZ3sj/6HQulnQXk0uvaf7hqg1OPlPo0hPVk19XGKKSp/SSiqKJWVB18KqrgVSW6uUTN
kPwXCWVwGXhZfo4Nw9lTPkCpB5UZy5heu10v7WikbgCi9YjTr/MxCtAtIOmib9I5iuY+uE9QKVnM
nphGoX5g7QhTR61d4FhpZKUJuHvnREuWEi9i2QiwiNC/Iv3BtidvzXPdlJBj9VdHp9yp46uHpRvi
/PL6C8m3Zm1wnDRYO+VIOOhsUdF+tFnIa+sLnSEdEK3EDZre2T5DglMC+C/OV7KgGWyG20GFjUou
gEhKA+uqZU5AuQ5lG5RMiAm16LLXm2mRZGD0DDGaxnEK+CaPVnjIDFkNoPNuODc6uVKTxZBOYWfn
NeDmN0iDKdy5+9dVJXiTYEPz0a/TWsn+dWD0OaosA8MpetTijHEHHo3Z3uln515oIilcJgakx/6x
r/kDRUAfwOAUX0YwT1+in6KuokwWeyvsVBg0b3NQNFmaLk9gLhXf30+0RUN3Ug+fq2e0a9NF90KU
b9RcglGKUfMNpfjDTGB++vLDG/4afP9KpWZ2R8r44e+YzoAKGGMUSRXRymv9TnJ5k5PB3HZy9YCI
X297Hrzs4mOfCLbj6qTHkBOiSwqHJ/uzusJ3wslWyIrs8xcYiV5htxjVHvaajvLgcGaUTLWupnWr
rekUYNDG8LBkHs7DCK63oGr1fv7H0nltqaotYfiJHEMEA7fkpKiYbxxqK6JiQhF8+v2Va4919lmh
uxUJc1b99YdbAiOsxHhx/KRbZv5JFPctSq0WayQPMmS+Z8yqiKcW8ogtZmeMSsOSSZNufkpu2Q66
+8aESAbu2vYoVZjiEVpJPvRl+kZ+EmkwDaJX2AV9zJ2XsDQ4j1gcWkhKp7KXSPl6CjfZ8ER6D5FE
INuwxlrhE1Wn/oPAGXDjEQTlqRaFkou8XZd1dFowdUMPc6hccUCYyuZ/dbUCpWPubJZdOoqTsUx9
Irhgdi6nnXADUgpUrPk8QhtOksk+9NniJcCtLUS8u6sQdUckM0eBdx3NIPZyZnkyMVvSLgQdPKxq
/ArwcDXPezKkxmSTYr89rhS7M+z9nV1yGDlWdXBh7A78LJGOHXNSMY5mtBqcoct3LVwItaQxKwUf
P7QxLDUe66AFqgdo3kteT6NYXA6N1RUjMCiMuds4eb2kwNCwA7xF9zdTCbc0X1AvnCNeY6jeE/wi
R+1VSbEFeSxsTL8jLcbkigd3+DVTPsSDYZ0MeDERh8nbcMlmIrXd7uEli5Uni/CBWBOfqQOQ8uwT
NZ2MMIds8jo8IiXQYaZmkuaA+eqbqBj+bHFE8OKityPx6k1GFVdJZUL6WhtYqfFBMxDwHipBtmDG
FLjx4JcmH8nAwsfP/C4QExki6a/bzhjD5/yHFxwOZuRB+x+rJDSBcL1Bz+l5z9K62j8Z8eaxfE8U
U5R+tgn1qBxj4BKg2rlvsNbl7lkympE9ZZ4jc85dzKqBY0wcq0FHGZYzNYuIOYcK/nZkMvvCfjNj
CsuEaMkBgOrL16qRZrnREH7ECD9ztLZIqv+J4D47mSTL1oXJB6XkV9pyfFt4ZA0sSal0ZC4rE5S1
6CWqwniOb3+XwVLWropvw/wQY4cNB+9ZcIbCESKJBaAQTizg8Cj87pkYMWPW1ugzcjo0+goeZ8Wi
GStuK0YiDIvgQ+pKOmljj9Xzz3wwfNWD4/gdVTOcpI6eLH03Zl033JHM629a82EEzkTc6exwdfK6
qxYK8W7/scNNEePQ0s6R9CFDpsz4ARNMc1P8At9RyyE/jQL1E90H+OSaOrJD3V3zJqrZgkxS+Ncx
zGMH1bvXYK7Chzc6SBX50yGbyPei9UFKqf2e28puI2vsBmugV5ORndCH6+jivVFj9nDrYf1mK67c
avDFUb3/kjA4/DJEWMuo3eGsoKS8B1r0SVQsA24WdKLU8ZhYEOHQv9rlqMRHgMrPO9niT6FtT4yS
FY6JKn1frl4UDc1Qmwv37L6HhtTHW2KohSKPppSYsqR/YNgTsiBywwhBjo+tL6r9IjzucV6JGqDK
KjzXh/cddqNvcqevPNJPq0PR2omerstX6f4op7pL5M+TzuANH5ZCdSC0K3jfYR4LAlUNGLN4p1XD
15cHfSi7zJUvvufMscOaBhR8TaQ5KQ1MzUHKFxvLiyul1zluIAXsjCtkRMsPI4aGX2+l+WFsAmdd
PhWt8R6VGsW+yl7Pq1OeAUvTcSDKMsESKILfZmtV0wS3h4iZUiYXN68zyEN1crNFailAuoqlgw5L
rjlQfZbHBF0h+MevN6dmxNrQrJaKXwQfFFb4CQnG3o5Rt6FJFtiAdIFZr3+kwrq7VTZ4ZaFaxI2r
81wIna9jf0YUxQMh7I8a4ChQ7SB4y8yoPZQBTWPShsJ8dx/zHiY0IgOV+l1ZqsOHh4laINdHn3AM
8WuXQyuj43kT1COMtOgYoR4Yf6nKj65chR6KI+mqOkyn/xphB3adaE4Jb8IZSmgk079FZcVElUFh
bgBtvJZsp53+xe+tSAThVzZAeyciMxFwN2nF75GAzkSCqDpdNtCBKSYe2ggh6fjNuEKDIWKcouvi
TEklsUYU0RtA8Osun3fsp8PQQMQhb//Aj5zHeM2COs2A9nfSpCcoKhGbNekX1aEybI1/jDftC3px
nktLovhaHzEdGM3oEt0XNN3OB1iFIwefTy5RuUOD8GZYUKM6lCq9fTdAaRDwp07Vs/NE/IcgVobH
PlxBjwl/iKcpPdXNaw6KoDkg/so6Rq2B7uVIBEkpYcowOvqi47tEYrXy3QEIZAwEOQTUYGOF+ey2
7hhlhDWY2SWRCvruAqV4DceNY2rhaStHq3MK/nmDyZyv7IOqymMjMMcTlXw3/px8aYCooCVvkILG
/Yw4VnGSo3yGccejKQDLy1qPGMg4qrTJtByXqIPM7Zd3zceC9PbCyOIy7S7fpHLxclyTQI+ZKQH5
dBDStJeNqAkwNW0PG3+98XFKE8SVojzhcfOOrB1PwhRwkKFvavsKz8l1Ab+uyQSjILr8PKt2paPE
Vaz4cO6yeR7itVcYH+krO6tTpNND7J4O0mRPqIo8OoXXGSvLR3iel8ucW3xtasjvBre5vLyC8mSs
ooZu/NHpuyh9kS9gsWRyJ/aa9jf5fQNZYmHNDZbPa7wUHt55q8l1FLVNEWYIZPbrQWecz8G8gBIR
U0NUEe816nbsm/DZgwP6R+tJj2PiQsaUE+itPXyALwLX7XWSIa809ymLDDzKM+ob90Fs+RYEY3kB
H6k9fpTTCqT+3Uz/Skc7VAxCjvYG11DJp3j4NSSHmpl4BZEI+34T4gGpko5iCzsoswZGhO+ODvoq
e7gHDrFgACZqQRnTKI70C05/EXpYYAsALui5YstLCkjEuEN6xddBCO8oMig2O4neV12IdcZOg1kn
1dlwf4fgtxzaLrNRnHLhjxGIZQ8p7MVrWnQulbGDHOS7NnYoYoFBVpuhbsQThY1YZhs0mTLRkGm4
7Fs5zZJxD+6B9PxAmrKaclJZkgVabUT3n67gYuZb4aJKsySY7f+1ru5Leyrob4q7BCNy9rTUgY8s
dmgHmSUL+bs7ZOEGlpeGGXiE+uDZF7cYmT0IripQO1sX36HwX8t792hQUemFIhvXPA08Cy/Ze4CF
o/NOblhpSUsJk+BGadECdpMGc8q5nKj2tBzc+Aq/ZtTqQPDytzo5hjL7F4KVym4tiBwQYdSyPv6U
pry2zn9cxstY+Gdi6CWb+KbF99e4Nfx49MBl8ma/vfoRA77bgRCjIB3EApT8cADnbt4cTG8o5MXD
CTyCspZeXuBrORNylv5YmyA+30IaWtkscKHgH078iW1tjKTaBxn+YcTSgYq5wJ0BbMP7pzpHcTsH
U5E29c2PSFP+MV+LS8TutOgm1aJNGLQBlippUjeWboaUenKeaSNlt+7rCV9kxTv5RDoiya4DRN4M
iUFXWfRP/uMgM1VRZ79xRBSxHcmHwYP/lzGxzNcFVgKUYcwv/a7c16utzGXF9eJzWLeNBgBrySh5
3ZcXFM3oNSpvrKp6LMKybnxFM/22dVRsJz8dyLRW3g+arJMLCVuWoI/J4ZlXnxdE+d001V1p9fhT
i73p32hcDgK5RslSKWNLlvGoyfaMvHykEbl1QvddACP0zO/u/jbXq/WqDmgveYcv3c5MDK1aLj8s
uwgzdLFNeF7YcN+MCa6YJTDz1hkTNDwNYX52WE8b3nUhaLUs5Y1QJgRi88D5FSsRLhjPitQeAhZ1
JyXTGkgE9ZjyI5+3Bl4NiEAGn/EiHcNS/hRf57KeIo2KvV+7OGYB+D3CJrKO1vj5MfjOo5sTmmyG
tSAWOa8rdpNANWzcTVgMipN6d4gIGqr6K2zPIqp40t/xg4XlNrlSN9Y8w03qO7ykplRKSXd5QZQG
wte/TJvbzxxB6Ilx34nJzWnUgriLVgERG4O/lKb+2TFhGOpUKdOSv0+Pq3OCADmF98giCewBh3zY
pPOGMQ6f9fe/5rYnCoo06aytZtsFncZaBtLi/jN/ksh6M9EZ4sAERZufRyUqmJH4VPJ8HUfP/Z0Y
E6SGvANYMvE31gff1wRsgWoRhFltUOb9luzO9lkZCmL6/iNGVRcyc2UA+nB6IQV0nOpGtmhF+gzC
CjhuwnCB3i/DsFkNpL+SNuYK8wQtJCnKLad7SP9opz0hiFX8V87wB4d6hvPrdSBlPuRbpqhChSqI
mbhuTvzSR+u4SfJeLiEFMIo2Z3+dNHeQgxc1NtDHTWsngwFC8yz8w8RWhfX0wtMwO8gs94aTvuif
sqCBDTP3SP/orCFPw7WLyRNMaKh9BrV4LTI/gPP2INKYGAQaQo7Z2sP+Msjm0JHndN0TB5kNc3oS
+VzZ323YtBpBiz3sHjAaHmPBu7p4YMU2Vy7h7JovjqxclSOGxrD/DwIcmL3wvCA+siU00XuQ1Nym
H/MxOw4bu+PyOFyPcojdcXt3j84P1oYOpRmVKaYT+AscKSXVZD1d75srSlQ04XM29BvgF/JF9sV5
SlmIeyyLKpUGQtX+QlSsktz5jRRiXMgfwMEt2zSS94Ei7+oXh+fuMwKj/mOTFw2/YI7HCFTs7VTm
9LMFd3K5idHKA416BGWgVABvnhbzxxabgSE7DvB0hCqO8pLiryJIimkK8d8MKfQJ4pMOqQTDdN5y
G4n+JuXEQEpbWX9Mj1z+rnKKOrG+OpObQHyh2a7NZZBSj6lLrQv6uMzd6iRZiFdv3yLpHRea9aTq
Go+P2SOljbiJZXt83/buDJ0sjYd+0FxmfTJm92W4Xq6Hz7YEbvWMW2WeRxo15aDz1/JJwMBFnKii
46C5uM+6zHUGAAJfZrrt4L5JJ61YXQ1rphFtsyTj4EsysZGBgfkf1ahGClIAFq34QSbVY1fH711J
pQ4vvxBX7YUgTqQFLECM1ovKPnOfVHYLba3qNolVmdS+hjna0y1izbvwu9LvzDuhxkGyo1XT3va7
v49wnnR58z7eg8nZUvctr+XdcYeglsDNVJu/wMQxXgGHJ0xWA88WERMiKxlCYULFPgmWxUD7aAcX
FEJLgchyeBwNBgiicoOpFOH/xyYDVdSGuq9Su5hwvoWt8AILfs+Z/wbX4BlcqSVa7qjJHq7ar9Et
yWIWIzZawcxFUy1PAWW13dye7N58Pe+BZz5Naa+1ORisdEcrjdjx06jnqXvWFFwhp+W0fBidecHO
XWF3byqa2G5BzpbpNOGsDFBZkprbzvwYUFNPmaf2M9D+Ocw2yWq99+8ssITAzlO6HkpevDHABOPu
sgavNd8Ba/tHpKdALWHn7zTnXRgfMuDj23hG/cuUJbmPNZdPB0fRxEhxIMYTyIQpE2TmQ6G1f88p
Vhmoj+Rd0gTzMhHuY2bKjHAoGKT01ZnM4Y9T4EToDZlDMzCRNlu6abTeYvQpz0t3SQ+PETi/YloH
arQP1EEuG5ekAY1QLCUQP76R5zMjYQssnfrDtl6D696GmBdGLKOcTuzSmPXfIVpe6cZ4gqYy+deF
ZsMNQoXIfUt/Lg4xkARs7+72OEL+0cOPjBOo+7c5KC8WSHQ48ElzDhMuzBTzhhAc84P325mhEu60
UOgxM4MPjx9VAs+D5F3spZ3HFhFVUIK4CMEdWFhuzlYIExTbTcaKXuWo8MpP0Yh7mjfIhq0oXV45
uBaHfRqJ6Sc4EJjKZ14zXaNDQnxN/kXyBh1uwKgg84uxzHUkBlp5TEEIqenFBZfkOgy2PFlR8wSl
IswXykdGsAshGj251d6xQsrvPWjyLYiHBqJUuNodcGMFgIdbMfgkH2bxYlio/pzbbg4vxuT2jOKb
bj/CsQVDmKN/w1SWuDLIudT3pD7nFK96IFnO2vbn4gWash4U3H/CwadGGXfGIkKU+fFxjykVQ1Ux
35Ba7tBj4MPlGr+3Oi0y9xBXsS3PaP9Gthyy4vstEgj9FnRpuHqqX1UBtwQmnYjR0aMqXLF9seXs
DmkI+HZx7yTP/DrJjYRTsNzYRF+hoHCgdw02ScC4d2ixHLAyvLfSZ1AFS0UsegKsW4YCDcUHCD3o
sKGNTRqRkHuY+cloTxoHSgNAJCsRAitxpED88NCY3/HnNpQ96obwMcfQFIs/ocBKw8nHm/PQ8Hq8
mcxkHqHALsc+dBFRjsKuJVoWGOYhJjFwJeEpwmuRHqhnem/Kj7DwOB90nhaVnAy+XhQe47cxo2ak
rxUhn2615EvMomiSpOJPZHjKAWc41sDj4GTO/y5uB+iEZ1EugtRl+p+4lNIa+CLkRMXpdXgVsSbk
3eTt5dqz5u3lbLDJcbIxhmWFSXkg+MgHOgqeIRYMqq0rTCgcDqdQcf94wLGt2LMB0RtNqaR+pv08
Qo7MiWADnE1GhTx7FZ0WhK+zw1+Z0GD55F5WIusQf2LZZ783M/m1i7Q11oMKkdlWUO1zkuxbcx5s
4BRZKOnVeO7gRzmdbQ+RIMEK9C08Lg0eSh7aHuxiOkvvveWSMYKFJhCGL0foz2LFInNCGZxzF3D+
ZHp7cYVYhN6Tm0QGdu1lZwybiO94iM+PuABAhzr8eeLxioqYb2UJo8H6Mamp/rjOWxYiauk90B7T
H14ZHk7KvQv6AijC2J31EE+jjwdaIbY5Wv+PE2hMOSWoQD/MQjn94vOIhQ5DNNZAvNs4UTLdLn76
WDhoYKIyo4QdBLemnkMYZzMQ8sVxBIMuhMvDHvFeQ51uLNMYwjRPSueEI4sgOKzd+16XS5zG7ACA
qM35fVrDQuRWrYFIDgN877omKodB8vsn6QJGyWG6kaNAvEODK2PkHoaobA2U/Yg0PE/Yl8nR7kD2
54qz7U1V/tILC9Y8sUgFT6+jGvAbY24ahwZ1rthAC1cSvqbMybEvJvwErR+BDHxNQPAWiXO1xeQl
OG2IwmFuQhjiTB91A4Gi+QFGFAwBpXMmQIgrPIIeU5lNdG7k+vgMLNBZsZ2Dc4BtMIXSydCuGON8
cb7VVw/0IM3dcVNTWMMMxI7iaa+R/71s1cX11pXxEk5fFJXMUcS6o0Z6JSEO2MUCdKDjljBtph49
VH0n5xxodsveTqRa7qC1YYDJYOrtNFafxYdkuUa/tJ+8kqjoiMXpiwLsgQRFLAxqp9GvGQNcGcrJ
z6qwddTg5jcB/lOaCLLlfuLAFuPcVmQyqgCwGHYPmC8OO46YL/ZCGhI8MrALhxvGgwRzyO0IL2f0
ovK+BI9EZSLTf01xbJ8+9xfqAI0NssH1gtTAAtFlaNcKTyOah46osln8+oxr72eW3TcwyZknlMqD
25nmTWykG4Bi+JdOoQy1ucuFmc+iIVkaV5Z+0JicLfMNNGTdHhDGeLDqOTydDfG2PP4nUmQDKulW
6TRIdWLsDzhGrivTYP5Ap0cRkyaIF1BEoP+l2KKxyZitlfbAu8GkA5s/juCJNb2AfxrAEaexJi6a
F2E4vWX0jIQNAfMoQGoUbRLWdQo1oe3SqDMWuNhNFPz0SscVr89WDozNvgfc/3e0Wep+ZoMsh7+H
n9qgnjNwFZwZhF+fMKWwX6rRBPkXPzp8dQ7pACz7abUInBpgPlrXRom/C33x2nj5D9JtC6Mfq4sr
7s9a0AnSceWrUIzEKgNjOTAOSUlBdTHCZy4dnLHheDrPHZNfGH0osjlVqxRgB+rAzdZWYMLVsAd/
rsBW7WGjHReKHNgMI2zdWIEpLIC/FYXd5mk1mUdQ9Sc/58YdAdzlDmDB6kFmX2PNhsMb0MgHvjia
LiScGxlAYLMatcFQPoSKA2XgY4p/HIfGtDK33gc9uWLieJxcJlARwO9FmEBiFUngK1jLgeRwQ7Cx
uwTVXKx6+u6/92d7IqqjE8y82xS+PSPeu+d/qW3cdHVCrWStHDryKSIjqCPOw8296zAzMmPM4s74
2Cc3x26HnEZr9MRi5Wys1q5Q3RXjNipGhCnmZjHAwN5sEnjy9K/DepOPz1+j35r1gsy7/ukAgiaW
r1/rNPxCGPFpCvk2jaszbNkEkgRvptR+6j397cMcg3LGQpiHZwQABgcRNcdt8PLbTuXzjDj5qDBE
zQv1/gCfnQx1fbHGfUlxPmjThqchV191io5xEzFHG0AWNmIxeE3WbjF7YR772ZSRMDsmZ9fvL9pW
SIwLuS9R84PToMJmD7zWW90wbMzDboRJ/jzFM3/ShWw52zb7KFLcCrPlfp7Ap8jj3rwXpg+KxptT
/vqq9p5JX1ASdS2Z0saTXRkghbxSd41nGlyMsADflhJdDCsVCV25Ic8YqJPsSQn4ckDe7wsmUu2k
1A0xZaMpB6IbnUlif+bmjdj316QFekxKU2neUqNK6pVqrYGPITK+ksuus28WxmsIb8V+TtLwzlk5
D/KNgo6I1Gt4VIHiNE3ahC5WkCgqYug04rdAtSjTC9Xo6FZ3kkP8anKDn6w2zziY2I9Hx5yBSdqS
zbSp2Ix49CHrCLvUEHO6LWBQAz4N9k8kHFwRBohVJ48+LBSMkugIsKEdtiipvwwChRJPaUMJW8rK
98aOlgJhHfYcssLrtXEbwl8k8ooN6oCtAA3thrDUiBWXNp4AmbZNzEEKCjEUgXA1va6o86nUP6xo
idhykJNHxURrIeA1sHVhsuiQwECciQSaPKdC16dfnOZJa1vuS3BX9lZGiyOZGb6c9Qo8n3vmY2cb
EZM8eC6xw0vHTSZkH+y4noClyDg67nv2ZMrWDBC6UB0TUMmUFZktNx7vzafCZJ3zgSZ+CUXVPRoj
/mYmIDI4WQVNqyDDbnAe5kOG3PhU+G9fDxpu+reGZbX5RFdY7e1Zz7sGsFCwcKBxbYlx1aizpfQa
NuflvrWtKB9fmM+K8YPe4JRLw3O02YCYW6zDmrg0NAsv+qu7Wc/PFu8NaE0DiGupEH56UgLn/DTE
Y/jAI2ZyuwIIFzdAHl1Crz2iWb/GZ/P0MwyYe2C5AG8mUBEubRhCi+04rOvVlZjPRGWMSC2O1SPB
G6v3FieIWCzjXpT451ibv5Prin1qC3QzPO2pginDlWHn6FC745va63/MDGI2WtuO7R1GjFUpBOkm
a0Oc94+hQj1D0IydY7GHHt2A7ZoZA+hTjGt9JbfP0/M4H78mJULKYXfRhvsb4XOeGmdPMe7JK+7M
fOSxuesb+0somaSTp8RCnvAaS/uSf96zumB20FfMS0JoWB8riTR4mK3KFM/C7EwUes96nyDKQKoQ
/A5McNN0SiLsxOcNRG4AhjIuXZhGT5gR4iX/cR5W13yoRuYqIF52GzsN8zJv+Rkxjj1Mum3es4OV
tZ8GlzgNXpT0wSmGbj1SOe6v/yaJoVMZ9V71iv2732gSinauzGquYHNySfLVFQlKom5VT51LWJrq
fVBcIskY1fvCLJPejLUw89JwHXQwNTEqH90U/nXAc1xCvwStU3KzNRMZVhd779rekum2/WKh0fOB
uMgcHUM6sdSR5B+/LQK47zNR5zaYjsK6uZClgfJEOM+fRYqzin1GCr07Hl54TWT4bOiDI0Fqhatu
8/7DzGwy3SpjzXb+JuI8C7IRnhhPipPc+G7LEBxNYtfmp2Q97PG8hYS/VcajrxgFJ6GvA/rSz6DM
YPQwuwx1XPJm66Bkq6hnTTv3FCvHoVx3CORG33X544NGxG5Z2oEdoMP016j+3qsXTM44W52SLpy/
PcdzIvPt5JChycF8536KeuWDhUfv5OIKwv9aH/NawG0ytKXSNVqEw7AWcsGhD6JOp83hCXDfO+0H
8RJADnryHOS7cnWkXNx2qQhXkK7JFCgsSvQb7L8KEsqXVe48rAgwBruLgcQEJIaQhDK5bdwP7x3W
eBfbvWVuE0SpJIiDwOGhPtZeVpMQeK9hr60jxNAY0JGhGyRV7kPcO4DtndIYxwjWgu3ZPuOkRqTu
E0gwbGrGZ9/2Pm5xNiZPgJBYD0+79azZ56K3Q26ofY4dCE9FPeQpGUF8GlXovPE2GWZ/UKQyUkJZ
fr/2e9I44APxJwO2K2HYf1hcvmyoMs/BRuCsmlbOw6rwS9UNpwtgXhJ+PhZMbcplQW7EPTOlr5hC
RUIYbMwz7ENAZq1ljt4drjzCCV9zPtFrAKPHavGStO90b9ElnEsH/DLJmSqh2wLhTO6o52X4J++j
AUtoTjbEfOAC//JOm0xFfAe9vAP2yEyWHzpM23AwpfAXdepUd+nbn07C0QyGmjWXuLJgxGm1ebK7
jA3Qst+o/IMmel2gzjPDDsp+CCzUuLTJCUAlq6rAEXALXVG71HPETFTO86bBvgcxV6xp4fzwOtU0
OeQO3Rsf9Se9fvBJbz6bAa1IyThCDbSdcNkIyxYem8jnkM4xNKYvs+eQ37jzAXklnqiTtJKP83yC
osNZk1i4DCIgsfZiZUTeKPKwt3OaUZ3cxM0ND5Xks1Nd+Z3JBtxuGGLAoX4Pd0tYfYYy6iX6qt51
V02+rTSvtdV4OfkidbvTNdn0VkM3X5Qg4+OhgrREGKStLbF2f2w/daLrTfP04Ex2cVwhCxlwH6gX
fuPZSg5MkDOL0bybN1BLc4JCjTsY3HVez5ki1Q/7TWuGiY6XcQP6n0mdTFnvbfthKYMo/Rj8pYi9
USPa1Hi0kJUKXZOzcgFSP2jo+WmnucxXwoqsQjfcwZTG28DrcH6cQXs29seYFZ6lXpxycLdpxk/o
FDNZ314GQKDcGW9Lg2DWHfHSMAHoaeWUci+8zB8Rj5UVegBTexGBcJZ9+CN2RTeNyQLr/Z0XM6fp
RLprYQiSBMhaKQLItUHI41wMRZDpLelo4WbC4pNWVeEkisHIDKMXNhvcCvhB94YBhBrwzNCB21w3
EacIA33JT9mbfzftwLAjrt2wcHBF4CVgTXKwtZOW8P0qChucY/q0ZWxAKT1mjnMT3YvmSu6OsIIg
NVPJ2CiiGUDCeYl77qqvUOIANPAfek+Iz3jL949D/sBgmSHRmu8WSw6xHYwRbkjkiLNSF784rni8
XZEWJvTzBQJcaD5dSRvqI+p507UsZn89c9YKoBHOxC0O/ceEpR1rer5P9MDoeI5MiK94c4jpMM/7
2+wajVjoWeLp0f71B2e4TaJVEjlPX+pmGWIjCo4zoUtw6Bd3xjyaD0+/JOEVUHw8drxOID6yLQzL
e26LQAlmj3RBF+cx2sZdozeSA6omwgLXglwnwoJygp3hMSINl5ZpvcyC29kuX9h/n5yMSBtIy6Az
dhtQNcEUYsoanKbm5AwFZK6E7MfMzUhbRnHEAGZ/JGG07cgL9tUwXT32lff1rnExVby77Eh5auar
i3PnZoOpV5h1x3zv64ehztmtRifrmjCkc1/s9reVQpa3fDe7f3yFhuyxS5p58EjNt4RnP6biTZHD
LfHbZ5Os5S1N3Yg83/gSy0ESnj3WcT5y935mrLjqqhWno5LqgvIZQmEHJwoSTAf6GNeLgqro68U0
0TXUgP6WSCWpD5T5eM8qMt+PxRlL2k1+FxMir9zSagYYXzi3fhrkPTsdpYxurPN0vSTPleoqo7C6
WGdwHKKf4fNNi+nV+Scyu2GowRk2JtsmF4hsVqRnR/NkVYY7vFGKnZyr88Yha+3n/ZRyAsMNxL8e
g3sLB8Sae83s8NoPt3A7pk4LeVlenUegWnen65XD3K6oZkEKSBnpkFCyVZm5fy3ionyRg4muXCoh
bqXJGDMlTK4GdDMWRBQ0YJFUiS9juOOM413A8gmaJK5WQhuSjHTMjICVcDXhOe265gbvSti+8+Ee
45clFhrioSKeTuJsRsx7vUDxLBZTH0tMWFX8XsScSgLv0CDxL28fg5gKd6i2S5EFqIWtCc87fG9f
G2bTMjzT8FHEYIl8Ht8G0hXXBz0uZjktY5NeWJJWxIhfNDhIw3EQeEXaQQR3ci0lEfMN26RGlf+1
nmSrCAwhcvmvsQ2REbEwfOmnJ0cLYocAKOuRPO880qLTx/FfjE3/ZiXavpp+XIz3kd/ZKzAM2k1h
mPRr01qtxBSlguyhgXY03XUft4SgciQ+4AUzhbVnth4Jk2rNOrBA28T6Uoq2KK7NLR2xBWkEY4MS
JohMSlhcdAD+GoPkVWGsdOMzk/eGQ8LLwZkBnSmRMTKEdkQWX/ACFH4cruCnAhWDU0NvPCKrwFoI
EEVsBzqjrhHnePGL7lBsI9rMyiXpQRY67m3x4SY9GRuBG+qltRA0ydMTwIJmkf5QYmHEelU8G1oB
5yFg4j3TghYEloWsVcBFEwFeoJIBHhhjl9e6cOK6nH5RmuALwDlbWMKzFmtIy+SGMYHiwWBwzTQh
54hsRcKaG8nJ1+P1iHF7pBKS1uK9tICGf9CI165GpA45tDDZh9m4A0Kk0j2DmjRnXZhOMzXqsiKl
NvnP+BW8pNmwccZxUMqStZwFefDuX+N7Ut9MdVv0JSa67eUB2c58CynZXuGmLADwHGCasy/JmRlz
5KKaUSOVePdbP58eWRDFGedFRX80bybbK8/TNf5ictdZkkU9RiHh6YP7nIqa37ZtBAIwoJA5+meX
TmCe99c+v6wdYDVGOcAgLGkZ6PFvF5wGkctSnXmEWwFyYe6+FFEU+Ti/ad7RpgcWohx0WYbFYgxz
s5IHX9UAcul+kfYjgNfosOG2OAwNQB1RaAVVvxwfu053BnsM2X3PU2zyjSGJPQHVGeFhfqZsjuHH
P4bCIf/a1/EbVnnHofyEHS7fpSBYoPcUwatY0GlBGWUe2BTECE4RYfZ26mmo4bKwGAsKltK2tGzu
0/EafWzboQFr2Ro4mWoplF9LNWpHinUOP+7NHOP7c2Upgg3iMv8hvpnMQ5Gy1NZyKeZ4mtHyMcYb
wXMZP9Hp3w13wrYxAjeh/6R10RGBnOLCbU5dl/RcddaM9ECStqRuFpbcx1eZXMpHJEo2l0GE14w0
FMQywqTsdKrZlVXpTYUOg67gJDFlANKAkugfiZ8sfImhVWzacl5T/INIkeQmeiEBFKeNKpJF9jWp
onrzYJlSnQchTzkf/jZut3GnOA1LcD9BH3SwQ9mmFdAIBceXM5pk0qBC2UUtufRvzNg/gw8/L0zM
1Dt7XUeDtYZLfACI4X8pC2igSaDiXQzZUDjN3MQ39+KovMEj0J0ju0Bzg+aYYKp6xom2z3YWFO5t
JEvHlrWPHRt1c2E+4+KXAP0z5TC2Cr6PSN/pP4bHWAwcG8wk9i9jJ38Sr0R73DX3Y3+73TqpwU5K
v7ifdHCGerhs2GGXsyMulJKYNkiN/c6lvIsmsmZhcsIquz2zTd5MJBgh+541odd/yA6IO2TxoIqQ
VHSiBtirYo09kiab71M82Z5PlB2Pm3lMvnM2ewcvSJ5GWKw2h4cceamYr00RGVRuKyLk2o4UPbJH
cF/afHQC5uQZ732kssDAipD0m5lPfZ7NfsXmTIso9BZhOwGb2B3rHvYsJaUp1YZnVyOfGEus+5xn
+j6/MMMganmgDe/hdSs7aMd/emJYmbnX+RvusbXPzEuYcXziiHU2d/ZOxjMtntQ38gOZYAKQCuUS
FO8A5xQ8DXYnsszaWbZxZiwsYdOKtlE8C4tl00c0Ze265j3k4CZPDsw4bj/EzMuxpi6mmJHmP/ni
02vTt1p4YCKBNNOpCg7ZMDp+1m8PMtfd7cicHabuy9hrYDaZm7qY03OIYwpukdXcifFCyGc7cWWt
Xv52BcYkhZdu69wM/BiCF0MZd6zTlnprnPICmTkvmXt1+xyjCMUMV4MjhIoHXszDuns7gaMys8sv
1Fy+Fsuk8O4dt3fvGn5dnpD4Bgg2uMwzjuvuNb4IxEomqaylQlOSM33dcqjT+zybastsuvaPToO7
gMtZzkuvDPVxIzXKLf8yZAZQAc1wF0JXoY72Sg/Qhk+IO6Qt4qIO3DVwrkUX10jcPOXDixBr7XSi
p9fxX55uYyKq22O5VSt4UKWXu7zBuOdT/dlYBDj5VO8aR0dunGO85mGBFSeuaC6ct+5AH5QhlaI5
RkE1bIxv/a8H3s+drngFd6PKuEBWzK08txO5L8es9kPVXSdaDJmR0yTpAyX9sTRNX+RfX7eO1X4a
tRLjdLh6NK3dvgBYaQRKg5SIaSFjHSRVZ7+iTZPItZyEzn+GcjlDJC04TbpxN24Fwlpd95FRFDix
owSI9FimSOLb/sJmqkUfgoGuJ6YUqsI/awQuiTs1pDGeH3n0dJx7XD6Km7OmpyGwmfmcKOSRh8cl
9gPMN77GnpuF9g4URLBh8TVhAvcdtXFb0BJ4XkSZ0SOWwIT5niKd3/Chq7B4NdYY2Gq4HV+onh9U
6Zl9XhV97A0CFjHO+THJCOt94kqa9pkDiUttye2Zm9w1XER/vcynL54Bbhq/TUvQZmPO+7krlLYn
OGWXToErx+u2t9/5jfdRvEfFPk4DxBrJikTJf2SV4IpT2KAzxBRCjm/tv0K6AHt8dMRIF1IbRzOR
E8LPKNsj730z7zGAYD+z5Uy152AKrF1vt+Bf8umDm6lNe249+jeXW9x+u02iACjqM6/FiSw4cx8G
IPQSF5hafNPNzWydmw1/2pACJi7jKwVW7mLRyrngigwuu2KvhkfFyOmF1syOC8JhLuFnWLFCYApR
i6LY+5J+lR2w0zexc2KPxSmCbsK8BXQso5Il5LRtUDv1zCO6EulBnzFvwwzusbo77bl8YMLY8lGZ
fH2FS82k1OqirKTO8VDa2F8exxukkpp3uNwNNbqNW+w7JZu8fDCFDaAYFwPe1cSANzOHEzjRX6dA
kEjrojirtqdapf8Yl9HxbrwHUma8/LjoX+nC4LPQ8YvsVEdoV1EuMccg+sFtMGTFDIqVmKZgRnoh
2+SVNywGOc+bZpaTYlAYv0rDvoDu594jqP6+kzuWs05vdl0q3KwyevKpANmDuLN5EKVTuziTNb5l
Peg+uMqIj3rJZloPqG1g4aza0XHR9Zp0ecYj6G0ewWegeDdsicugmXxd3NMgZi8YkjJW/Y+m81pS
HAuC6BcRgTev8hJICGHU8EI0HoT38PV7Uj0b7OxMG4R0Td2qrKwsIvA1ecZXcqLOBI9y2y6GXwIz
yHsIiDCUBhR46+tNfbxWPjpjMJ8dajuglcHqIFSAR32MrwPGiVP2680AKZ6sv+6IhDKOPILOduY9
kjs1Hs5uDhwePPs1j9jZ3hOZV4cHYtknpRYclOvlM2126v6GlGzJ33TUNV6xCeFAdDMb6aV3gSXT
PwS3sNRugcd/vXM3C2I0ufniNJTzMdNhPXuTqmWN9yrtz5D8KQF4cHArUWE4NZYnNg2HDqlP0st+
g8Do2wFnDR4uqtOH3vvKqY4P7l6RLn4b5+4haBD1lXg+uenAA3KLj2m3HpyCY7c2Y/QwPe0uqQ62
xwnlSSgF7Ks73idjQi1Gex1kb9SfBU5F8dquWsAbaELHmAhOexnnkxnWjFGDoBowhWw8SkLAMQd1
+pFeHYkjdiw2oV3xDhPyFd2TQObLcs9Wy3pZ8KVf7UBy7HzDIMsHboJBZ7OzScnQh/A4sNtbE9jl
hVM2e7nPvgCAI/voEIAmECiVCDtFbE4YOY/8sXUKThMsGwfqhit/bCUvKhafgmt25q0Z6/LlMplB
gz9H8ldkttHdxvWJ/J+fk9cwMEDah6KHnYwZSeqpK59yP77Gx1g4QMMpdQQNsODwtCoesJUCx/3g
a939U9QMnlNKJ1Q8Qfkdk4uR4zHe5vzNSdQEbeHapPAdDRyfAn1hJLU2VVIQcoM5KUx+W8owTk6R
tDGqxN5lQC7QFSy5tLWnQCigSRy0E9WQAJmpKOsGVUDbt0SYiHob0X3ZzJJtgogcF0YLz27ucyeu
9UN6m2Rl6YfurMRlZ3rMTV0SYnxh88ySxoegResMqepR3yHJPF6PEe9b1eZVHo7AynZ+XoSuN55/
N1BlxxV2N5UY1PAR06pXE4F3g9tSIN5mHleqMRRGeMjyToLbFdp9NaMcfrvn+YuSlLJLjcq5c+00
ITbRybUZaEBrzjQQV6CDoCP5qFLn5b79rP31W05mH+z68hRcuzVvDw0gCw498DJO01Mvw0094sNT
5+ceglr71DsQuQqm2zlMsnda7roZDjBi9sgYoK0OVjIk2daMm+NmjFL701svcSRo+i4PGxITzZX5
Hkj4MFvWiZPWxrUof4gQljf56LcyK/mfdlMHHCfLia+fXu2EK5OFWchSQG6VNCG/vibEYStNLbnM
OGFsLfU1RWQePNPGb2pvwyp8YRyoqwej/HhXRqlOipFjGMVp+cLHGTAPP5qRj8GhtDld3SYlBi0E
02sRgXclatjNAS4QR9Kc472tL0o4rtIk/yyqwNx1Cy9tUY6Lcd0ifY6zLqFs1N2RRUAJGOEaVLb6
Qxuk+23CDaOIgMGQl0Kww6kciUnCkLIRJXCrE3pt61gmVZOZR1zos1dGWaCUqJKtTm7mE9c7BxhF
YFjdm1MLv3SHkqtbwve60T774Qji/qLSXe++8q8uP2u/3r/il0k7+Zn3JZn+7FiEi3N0j9ATQAhv
5/2WKYZQkZekbpHsUYify49IWfY+gvieR8IFV+qDlJfbSAXs2Jy4VW+7CVNe/aBarv4+/77tF/zp
SLXkSn8IySAuuuv7FgkpROwKvXVMZm4XnRDca/V2vzpMYfaTXKGWHYLUc6VetgD80BUmWecdPOnu
jS/qFUuG1BieAYx9sHyAQZIFilL0avT0Lz0sFfJ9Bqd3Y0DevSdXp3f8x+By19W034Qp6LzNOx/5
cMoPA0q57iq+WDb/vJN21Y+QtWci6tbUI1vx+4uYniAA2DXEQSWSN0pNqGZF4usqfytAisOC8TVl
dUT1Gw8e6fBq2rC38uRcBHFMmOa0ywnJ64NACQR/3kKje8SnpXmncGxnsGbq6FTf0GSQbrQSfRQi
oEvdFWKnhPKMtcLLnUs9fWx34hgs58lKUtyoIKJBlPQXlmr3JSwTOvIR+ZHuIDRgQecRCKlQRxHe
HLIhD6a2foQlfGSuNjynO16VKCrrPGt8nyH+kcQAK4uhV8o6lY+PxsKoLglusFNXS/8BvqrW639X
QXGacKwEcMvBb19HR6jk/C0eIR995TYor+FfD0eDm3QnMzZpUxGm3jVnv8dkLgGG5VwXSJ2jVGFw
ZxLa5367Whl6pxoDzEmTZx3SVbmAUAqDgCX3smiPPKgFNaqZtJzV3Vgq+R9UZQQQAx1Hv5oHKhUR
l2AXmPdoq3SmUp6kxWDEUIY9+nQevloMgBmTCSvBfQfyMwpVEmORQOeXVegBKxOy6nPudrwEU8OE
YjjZ49SYztkHjG/Ol5SMjYjGa1gc0Tj136icCsDE7+LQI9n2x0P+ldYcZUPgaPD6wNLg+1KrIK0f
6QWoYJSSCqh9/NKBUk/IQMKvkPnXvUrHkSqt1cbbeNv4NAD27pLBcxvAAxg7RhJwAHf2BPrNfqNa
N4LF6BRiNS9HqZn6IEQFYABL1GsvZnIszcJ+vV0Eo0JuwyzQNvLikHdnrCTlptEEy8R1p8LalFP5
cs9OBg4nQgQ4Ci+iGocwSWFMCg1ii3WXRZ+RcSCxcMM1hX1G83JB0xJyrZJUejsnRBdUYUvRM84s
TAGQ5ZfiiFjoVc3hhC7aNygplY6Do6bR3HTBSvlzwZnDKVZg7HBQuDifIKdQROxdHxIEIZlwGI4q
zj29r+L9gUOEPXnw9xqC4kLco2yJHNLWPjp5E5z8Z8SJJWWsbIgCzgGU3eeqeNF50Igrj2fGid+9
SN5VysUc7DPwQvsA1rNzaC0BKrztce62H3BQ9nw6nprzIt6QzPk26M7kP0y6ScYDCKcFq+J9/IxI
C3XcI0imYC8GLsfd7lQndPf9r7fj0IG5iLPjis7wxlhsexwvHLUbS9mnv4NWz/3Ff9wTdMgxKih+
JbBEvYajWGciJ2NuSHSlv8wTHmQX5gnunw6rKYjf2zu5OAOgD/6TDwOmGgOLmOul5NuzELAk5ATm
R+aJaWeEGDCNzRH8GmfSqf+KAqlR3bBsYD/m0ZTSIV12RgNsnhhojMORTGOCZ/kOakcyHazdq3du
F8d0rOVFr0PsnPq2YP3yo7jeEcJNLIV/ofCZrKJzPnmELzyzRvgZC9dkYfL5e4sVSTyRpyQ23a9X
aW+NHP1k1jKSJJPk6fmyjGuDtedgRxN0iDjaONj3YAeMCPdHhpZhu3t39CQ9kCTzE7doIiO/AZwE
oAuW074tX7sVafFnLDNpPZJKY7GcGKI3QvgK9GWnM/Przg+EMVvSfN1Lne2jpbbBqExZwRdzMPj6
2lY3bltINB1aBI3I1322hTe8QUuOskCEYiw2VuquD46Gf9WgaoMVwQct5XApPMQxYGTAi8C9cKa2
+GItpkqoxXpZ0LJt4wACPmxYjYVkuSEGI/RhJMnj5OtLUZlq6+Vqi5N0Mwf02gGTZAELKWO3B2ui
mG3AaPE7X4+Eq/MVFkpO89DbA5jWzYy1rSvpA/kD0krLHgIgNt/DfQH4ODQS0oOCxfLYVXK03PvB
ExwJMEhihFkXqqNorMCbBZgpuNVoaPIpfmmDP+eYGzMTywDXCM5AjObLNO3cmzSOsI2kZPyQ+IPJ
+aX3NRluPPwtK6VqXv0WVGGS3474iohrAk+RjifjAFi+i8lznqIGSX6kswlAi2Z+9w0ehJXIBBbM
L95qdBpuew8ScErUMsMsoeBB04R+LYV0BtBBMNo+knHd2m+sEju492RL4QeD8/KQzm4DBAa1at9v
EFXbZ2Ws/7x3/nEB78vqZjO+plXEs8dZ2AJAILQCRWHBpToXJHFM9SwUoPnbvP2A3pUmpckdltSG
1jTP4Lg6/6NNcbZOvVr4ppaBaoabfZtDhOEXp7goHXBYvzrGBsCxgyxNuAAaeU8rqvm0ilRFz3b7
kDAYkDZ5kO8fnL1it2ZvUihem/TdW4MDRDTtPZJ+nXYawzXIy7hBVWZlQmOJS8u4oVeEIhhuaiV4
OY1JY7LmF3G8o6Wy6Rn7ahtCJjsMM1YFJoKA5JxeJb7FR1SiE3VFOHBUYWSDh7UZfYMiKRD8QfoR
Ieg0rw6+0RqLQg8qIhSi46/3ChvtCs2Puo/MOE0Yzy+JM1Dsus9jsXfe8L5R+QQoFfWlYLcSXpze
KsAgE72adulOAkIGoYxtrBhWBpwEgvUY7onAtGP/ADyYA9ZAyA2Ag1dIiKfYnTSuUCSUa8EysyTa
SZlATzdGFNQ7Eu38mOGAFUMtLZxH8Hnh2vQ54mmvEASrsSKsbEgWZerzTEduF0Ojc2fPCaITMeNt
p7ksE7xK1tW9XR7f29c27qFCJyshMwH+DMYRCdzUJm7klxhcsNQiqr7s2QV/E5u+ITZk5YEyVHk9
opJ8VHiePQK4oY4ZPbAOuC/GQQewtr+sttzOUnT2/mxijYWkpwY/ZRp4m+4VB1bh1b7t3oMMg879
RtgSNjkfoA2lniF6Hp6DP7iPb24X3Vw+YKkDv5k7WDAaFH/pvKTwjT2p+y+aM5JEuNXQY16IaZIO
YxG/wYBldVEIYdSxYRx5HHpK+WB+gZPwHCCDw9cQ3FqAiQlo08P14RGVA3sz8Iw6cpEcoMIbWDfn
doVhpJ8Va8pTsubP+OgoVY4I1IP0FOCTGJa4Pa5Ofked7b/AlhLDh58KMsQSIslcY01hK7WTqzYS
/Bh4If26A5JaYAxvLwFJEy7cIsnxDB4oswmh3xOO3DnDOmBXrJIMTkjGmYMBN0BkyMpbEnhQygqa
MtAPWWcOPzVoBsMjbagUWgvAA0YR/6dwIKcr4eAIrhDiBGvCf7ga05ZxJsf4tKi5eCIYTeuAl83y
VapdwjhSzBAySf79AnqLtDTHsCQy5ARs2yQVMbaTJ+6gGA+USLhK0O378jvYRX3IK4K6OT5hvuBH
fTlLoNNgn7GYeNI5hpkfe4MKWBkDYz+gu5LVVlKOy4csY9wYDReLhQUryv9ALphKXSRbCUvGe/qT
8A3eeNHPAeVIHBK/s8jBhqoBYyGQuAXscqWcRF00irinEBNEdFBXEkk7tUMQLaZoghvYhrnBPaAp
whkpN0Z2QV7jFhouuVAA4y8pSg6QLu1lyEGCj7Md7rg5GfEQzcvZiKCoCnqarB0WqODAtadFIvCM
q9PE4+o34Z8dfgXH0UNUyBycNEgdFZi/GxKF1VgHiVitdKS75AiG9hU2wsmQPpSd2vePfXgF+Xle
ZQv5/gAex0yrcGO5cYO6JdrOsowhtgJ6Kg2+HtYwxuuQBzNJYIGPQpgjF0iOz5SMHnHiPegoAoEK
erGIGZXYbWsRyhAoZiROwkUil4kWKUNEL0HRwtjRnrIr63Ap3yPD89Mml/OuM0e36yfgyWBKMB3e
RvEF0eog6EhuLSZBgVWLCxzMAUS69hsOLKbUYm5J9OJqAf0+0DmDooVOm8pTpScuxZIT8mQlH8j2
4lWTL0pRueiY90RrBlAHGJFu5v6VHjdmJVa5460tQS1qUZOdi9YCGhrpYYbgL5pUUlfddK5OMXlx
jtgVqjOlCUXtN5pMqmEtOB+3NzqlKmBHYc0e1V0EPVVEQl9LaqvUsFG8FUnWqdxWGmnItSwfQZvq
CRhCZ7al1ICr9kDmFysJh3mvHu54O3+gGqtHIyIPCY8u3yjrQFjygbUuO0RUhc25c6Uv9qeGmE6V
rBsGyQlncvjq/I74SB9wWIm/bmgnQhMW56cZSIBY4CyEHxgZ4JlfZ0pzkhuGhWw0z0LNFqKcJbUA
gDpCpSjy7dJ9RTDY42qGSniZlRHDTaWa17AWJyRkeERqrKVVW8h1Y9q3QFK+SMmw3970+oAj4wj7
VUOXc4eAEVwWrR3uR7egbjLkauzNQP1nFDa2sJtZm8zJs1/Pt5zoExXnfQPqVhRS/t22OSeITzBk
PwWUzKx6UCbBU3NmKL2w8XXNyrzQ/zJykVSYeVpz2jv7DaTQbsZjJGC69FNy5Cg23TtlUg3nE0GL
A5n/yYinpQy8R54HbMXCUSxxbVEllDeaYWWtClkr+dW8wGO3HP4cLjLDClc0wyVOWPnEA8yVS7FS
XMZV4rUHb8dAD7JoPwCZhkgErA09zW/gmiqs/vLVlbEqOTNVda09+GydDc0+qT77Wq+RbNrXP4J9
JIriW3y4LKWSDAo0ym/ursAHwfK017gP0RGGGLlZ8/Krz38PCHgB34PdWFAAHjNjKoaIoqyKV/PI
U+6tI4fXXwg5gMHS3znv9oUUA1xKwi74l90COeohbjD8C4GmWtfUnwUVj8xhzXuElJ5k5ht/oOxc
Jg2vkJYpU9iCmYf37nvRXELn5ATrfjuHplVd3epw2Vgi2HiyDz/IEnc5ac4MJqnS4DC8zuQmnNNN
0Six6KNagnu5uL2Dcs2cUirknruPl39uYlqmsU5huCVl+qEuX5RGy8E7Va3WFf8ImFgnmX1HRhCi
EdEStCyfLHGnuCiC+1HDhYzSzXxPze8Uf7UVXVP4HUXOy+gQ5oyVDNveI5F03pBugg2bKb0VVjqb
OQlOswJjy2t9na9fPJnHpnGAzRvQhzUszQ6wnBrOwX6dzFf+dvAAyLkv+zJ8dsu/VVK/B4p2Q3Je
8WtSwKlbrKGOVVVSeLCv8Sl5D67xbnEfXH0V/ZA/+KGnDUvwi7Jbi7qHZ82+oZa0NXdV6go3SILO
H6MXhPRkH+9jqEHzx6n9BPei6y7w5saq0OSM6OkS1ltRkyTNh1I397mxzv5x0Fwpx/+wC/MalSWk
2jmMdaxmUfa7Tq7+a1T4KY7ugwPUpDcESyVxFHbi0ztxNizB21I69xQV5twR27ezW/AOKA0lIz5T
W9BCgohS5ODmH+JagCwrKGu0HlMaYld/AJipUq7Rmk4N6wCbR1MIGc3utF9BK4uzHGo0sqmrKZvw
p4TW6ZVS3SKFvTPEoaip6p7QMq1M9m18OYj1BSgSoAHA48jWCgNglay9x+jxtUmZWrTQCgRdYWiC
CjXzLLq7V7fKXSj9n7gKb287pA7bbdwkUlNfNBeNhIPsnk7jd7rp75XZvMP/2/aOfbLyR5Kjl+Bk
wCR9URP8yevWqaLAphAsyT0ZvtRwNlWwexBhoXuAvjwjWKLHKyAEBECBQjp4E3hBHeo+BOzD/Qec
z9CM+a3PeZzfj9PqZQPw/v3vtCvm/IuiOlwVWJUfowF9ONpExFF8l8KJx8OkrAJxIrYspBUixj51
FSEZioDIazfqiO73oUXsBS75T0UjVkGZB7Xo54qLlii0V804/7xTYgGKvPUr7ngsbj+z4kLyT89g
x0D4CIbUUYOoGVQE9A8dlIab/LUeTLvruLISllkiiUFrIREXJfKF2Beg/PAkOQPy6ByiCG7e/Au6
hBWXDpAqjIExEJxH3Ol68KSVHgQ890iO4tKpk4+DgWwURmUAICH/ipvL/RPrAuicDrpA2cwa+aOG
HRPXrpSSqXZpR+yhm2TDQ6pa30gNElvmG67SMSViHdbHsNlIRrWJB7zmAkon0dDaLw9q9i5VLcUm
LVaM5TUFwzChJ2F7sD6iVOHNLMUPEoZJrALtaLus48qVMTNCqLihExUQcqmUwyDt5cIEW8cmXUFX
amE4HhtQrjuUc3RcYLE4dTtzAC3I4Ti3RHYdnROUXI/AmDOn36NVXUa3unXSHfyhTGQM7UmzaZZx
6HzMvd3wzv2Lu+mT6GZVKTtBdhrrIwZ4FXY9Fg+HRNDlzYCgAhJJREQBHnRgAgm2h13qoH5tf8kS
X2OsC+HkGr2vdUh+sH1Q0hgHBcM0ddnf1p3UAUTSYQbUAGeGQrgQAiwgiACPFkStGoVk4+mg6R+/
1nZ4xUST0AfoBpXv3YYnN5tQZFABdcKJ7ip6FQR38GhjrW7n7sVd94g+rQcnKzl1CY7FsPyds8Nu
dvAkyjj6nEjaPVDOwC1qzOuX5MU6PLZ3szuKnjGYWbQd1s72jnt80n4zL9Eu2+/+e0OsceOqsBXQ
vI/BcDiWrIrYq4qTwW443RtUHt4QgeMYAdIF9Ssk9J2OpgNR1Jl3KhfP/YpqHOAkyLsDUGcS21+I
CKdw399k5q576p0zEwoLh263jCTFRLDrxsQ/nBJUw9KB19IY3gOARvnHW3JbnGZ58AsRhANn3QZW
t7ZEXX8ZbfwpxSjiheIUQSMTgUDIOAg5y6AE5/Mcc15Zr2Gjje2xLz1IIfsxvBcYNdnBKJD7Iynn
4ye1iBe3ngBfsvtU/gOSYzXJuKvcPWaoAcGV+CXlDJUa8kP0h5IAnfAU0+DwFy99O1yIA4l+a+Ia
7ClRzCI5hFP3Di9UJfx7Zz2ptE/B5WbsOIbJGwiAgWF1+7h7gAEB6AfGrFWCnI03Qv016/WJyT32
Tz2Vs3yLxrX/mrSaxhOuSIkx+XB40RMRe8+xiF205iCmd6s5znrAF0K/SPfE19kelQ9goRQSpw/x
q/D7bpi38T6tI3WwY5fsnDNQSJHP29rX/gN8UPFNPS6Pj1TSbkMuAwoOjsvCbJBsmbGsJlW8D5DW
pnGi3KXA4EOvaeNGbMhFYhgqwKp3umednE2XotshT4orIX+R0pj+nvGkG3ofHjqjUBK1PHcY1r27
t5+VF5CdwGeE/TTMWgj298T3nHxxitbhtHP2XgBKs2pc5xgm4y8kG0ZPTP93uOUiWuRpOqIqbBRw
fAL0F1YS7ozFG4teewqBh4fbkOx/lIWAmvwfHI0BCMRy3wEf4gzRF3YLUfOQG2k6gkMUbZGjpJUs
VWN7jwo9YwmBjdUqu/Kk+eBltB9oeUJ/BK1n43r04utcf6YACdsEYIpqGLzm4Av/fj2hLkj2o3p2
DkAXZxv78QUcYUhzYA9b0opw8vDrWia03GpcrhjVxZWYFmImBcu1CFznmtJcvj/1tz0RIhJlYalr
9TeoRoWqFUyrwf4pyT4RrSqdWQ0bkwMPpEYaCaxfma0D/gL5CRIcwFhyREHrMHz8BVa2uKdCBYGZ
AAohwuJFt7swndtaouEDXESJIUyg2Wq3wGtETwSyJwgHfCLjAggElPB1p5oNBp+TFl4zaXYw5J1s
CsMlTBmPA0g5T6/MyjTXY07JFvCZ7I4hGaVvXn9AuN3HnHJikaQkcq9b+1SHzNZ8jKlfhLYjSKvi
qQZI7UPl91/YnUJ94DktsPc1I5wMlBSFm+rG80SeyEShw4Q9TiSvnIggEUq+1sDYnDVBFsCr5ZXg
xrxT0iO4WBsC2Lw/vDLzNA6AbyB4xGD8FKdSf0XsjD5WQpVOsIsnd//5VDhiLHUYkqyWnRuIAM8S
dgh0QF3yJCVwWKtN9ACndAuuorhF0TQl7oMiLKOZqHIcR9zcko2CucRoyuja24lufOPsOQqVdhFv
BrvexvjeyISX2GuNtNbuvkBKX0MZetAqKiHZjxw5w12XjA3Nj2GHEIak8vofbsNrLhsYG7x0p+a1
CMyf8Bo5KGAGcMubWMEs8NiEWOAMX7ICRStr78f7sVq4okiBohk91Ohjq8ZFGvyTManC66IsEZgC
XbB/HWg9sfqnDNTdP0Strsi2dbu1QDMSgbm0MEab4lw3z8sWNdsn4nGkaGAuLI+oEa+7WR81NPrP
lD3EKNIrnRwv3Xp67z260ZUXCqKrgrsdP/wzVAf0V30p7aMRZW27FJAg3VaWID46cght5aILuzqC
ClOzgYpVEeEA5KK2AlUQ+C0RBHdLCEZUBusVGsDBBkrx8+cqvZjvonw1HyAm6skrmW20MEmLP91a
Ximt4o4CXJam92VSqblApMCS5CDSfaDqhzYC3QgRU5csedxOlRqv4qhCLD2hv2l6tD7hLQE+x7ch
r30KXsktgbUJveo6ADXhz7ODWo4qIoQeXJWpkiNeN+8L2P8somWL0DGvLwC7hMHdxyvJlhe28Nf/
EKTd4wpLBeenRt6n1ibcdv0JqAry+HTcWf7JgbcQBlOrzRYSc3V08J8Y4wLQErpwEoWmhKpmvcfA
Kh2KNa9otzfQ3kGXt9aViu8L6hfk6u2IklVAnKDSrfThr0oX/fmDgI4aUAlK0p6VXjDKPKj9QrAN
6iFK5859Y6nyCuVhS0DldFSmsqRMlF60X9GkHtxG24jOcS8LQvfJqCNDXPo5ILdyHAAH02H1DBRE
Uk1DpHSaGqpWTbFLn/CWGIZSp+VMR/LCzhyFB/CCxoxUrC1UnpwnkMehVx62nAehTUQ9EV5FjYDz
9zVqolU0IBit04FgBaLvrqna2iZr6IkNYyG85U6VqrDRLfUsnAhq+kp6/mtNVO+1R+RlSwX/2aGI
FGBfLLPBgLPUKJKRDOA8X/ETLqFg9wYbUTZAhpcTlZnVofdMB4MbSJtDmIUU16erCvCaWwgJTfxc
70HRl5q73GDdUExElrqSZFVLrj8gwGfcHFSivDC0Eh1TlVT8lWjNWzZOwR52BA0O0wGCDxS6nlmJ
+Dtc4wIVjfiDE9JA43AX3ehOhUzt02SwSKqaL/gbJfs1jq8fS/nxpfOTrSSftB6hUNO90Z9kXu/l
TYPJ0uBmRuR4KWsfcqh2ygFNhx0EoWi16zJfq/uBnnlQ7fnfZrHZWjWM5tefTRFcbuWCdlunBPTZ
rpONpc3MUEI2CHKwlWvAUTSs2dk3EpHjKj1RnOPPBo2G4R7iiE9NM8b4CjZV/Ri7BZ7aeXFC7ntU
IVYYf1Q07CNtxDHgVAD3zpi32RXhPwe8u4ChRSy3KTkLcKErZXY43J/JJyK8iC/t0vgWfHqUEfSa
UgtLNiHfWxQ41BAImJzndW5mvu+sRw1JfpdRnpo/VhWI3Kx2zArFj02AOqieD3OdnJ8UI35/rp16
UICSRV4AoK+EH1waIFHMeQCL3c3aW4rRCDqS4uoAroaJZmgh2oMo0/4H/A+lFvTuxLWha5fVWF5p
qgamjJA1ri0EaJABAE469tGxeT2ih7Fz3XED6J2/gnrvtqIbNvX5V+sCG0+FnmCvv605u6BO0sEt
jl7RGhSzMNvPr+NCSsjxJlhQup0x+lb9bPLAIXyzghXYXEThUJnDqVdG2Ses2s/u2blBeeFEJvSA
wRlWiuQJvzuzvLO3Id4RxJ0vQpoxYUedoKtQdcURoPA4wOOk2Q65kk/IRdwDam1olrJorzBU2LM5
q9gmbc16bj/CQ6DfO+C0khUhi0uOvDDas4mqY0CQ9VD8iT+G2Fa0CAoomqQJERFeiORZs8tEX6p8
mg4qRGGAcEo5DJqUIt3G9cUWZ7pqCTk4rsQlLE2m3s15xbRNSrfwYxSHy1dSMiRz72ndJxQmnSG/
SIGQNjenKi7m1q6w21T39zUIoCAyYCmgvzCxB3AuY6m3NHFLECEial8PryR4quO8mIfUCn4OqUMQ
HUK3xE1jWhIQ//+5aUpmKaNxTK9t8h9zWCNTZ56SD4H9RhoZh0XpFPnTeEHCARKKT40kISAfDNRE
VAEY7CAsJIUDMkkEhZTcDAYD4m12hee3CLr5HFgGcln1TaUMcVaIQU4kfYQvU4rBtA26A3JFcnw2
HEa4iwTy3DzcH+rQEzxGl2QQPHI+T/lkvGgy2uIp5GQollRlRmmIjZMnNy9JFF7DHMnT3/ywzQ3z
buEDmC1z2/u2k8SfL/0kIWmRHFgBhM4kfliT2VJFVNwwlDU5wnp0ZWfhbjFjG4qfNAV5qtuvx3e0
btY9/zkTP5jcD8wVxpXiqSblU8p6VFSKpTrYJtNQII+sr6ZEhIy7skT4hRjd80xcyrWrurb5/Oag
4uqgp3i1UYFAXRFG6c1KzyuoEx00qDHpjfDx0wgpkSOTdg/msslbhChEbhQ/CC5KB2iZS0KHgqEM
7Auo88hJV4clfIPTEE+AYsAqSF3zJVYHQvR9+ZQMBqsTuhDS5xoYwBAmjuTdApITtyxQSAHQJVQy
Ex42xGe2D5wvwpR51YIaCisaShFpP6GBmmz9njAP0agJcPSrSpuf2+L9vI0leTkRLLewj3ZgZzwG
aUIupyvyJ5n8tBejRfunTQF6t8u6ZVMaIDXcGDcDP6iUKsuooOJgQoRUnVz1xdormKxFAgpSdroP
gm7y5cAMPEGyTOqdhFuBzyFmjois2FIqwwV/aROtoZBw8DBRJB0bVFcIdy+x4cljk8mGBkK4WO8c
vZi8v3ivvFgDBeLhvyGBgGbyDBSPTp1K+EBcORAlhXRkyAgBkmmJ8M4KexX8SOOsNFkjYsETn5nL
JRmHPBHJNwp2A77HH1ldNCt9oAoAVQbciDRjDbabfk8jD6M7FSVJSX+woqjI/ta/9cJo8H4enWGv
4TfwECAzdZ/6Tt2QVuI+1f+zYYE4lE/SZ+n/VZ8SzznobSdFCuHqcX88exyzi9jj+azkRmKtvTYb
aHSNN6WjmMo61mA7pD4O9HcOOGGIYsvTx26KDkonZzvfYFJXia3mf3Mfk5qFKx1glMAVA/0EZ8tI
xzm7PS+u20UQwg34tPQO39FRDEWVMQRZCDF3WxT0/K3xuDNuBG+aMJQdVHr4Q5NHKxtAdEa4Xdju
jVuAnh8h404P9OfvOWfZUr+HVwnjWx8o6Rj9rV8smSeff0KF/trQacGXef/LGjeNI7W4ak1w8X+L
nV9oteonPjUCCO5Xk9vktI0LrnIF4q5O0YDptMKxrhsgjka3etRhuazaq4Ob2vbJl8ipCOO2jUoS
bgJiXU0jiPiFD+TtfhDw+7/R8GjTzEQ91T9oXOgnw7xkvELmM6Ldzdzt0KEdBTekvWnZA76KjlLO
FceFU/krTHSB35pNe4xWK6pHalge2JRTUmVsV8zfMf8QFo1irNPRe1pu05inDdOl4U0UDfv9Prr+
O7ReVtwWfc433EZvhYS0Z5K6f1jm+JeJQKhVdf+MFWX9POs4dWEtLrlB20YZl6yzqWeSnO3FF80/
nxpp96Qxdk6Bv8jasOQhojNwcOWvBsPJ+NM2ohAwDgGj+LbHZWfcMVyIhq5r6Pnp344CvTcMol/N
wTZuwnVn0qLfPW3kGEHauvXpcsrd/zYC6gmUCBiPOxzwcYomT2D36RHT75sBw8L9ROYwYKjt1YpI
SGpRjMDR7vdWqE0hUUyfVjXPoD8kcrsM/crzNMGBGfTVawZ5aUQW6fpk1pCc59Xj7b8oBHFIx3En
jRChQ6SAxMHRBoPLufp9igrMNbVUsXrPWsgkMp0oNff7w9/fQBOkha/EkGofpBlQRpcYTUvEbXWv
Z/QoPsait3iYVs/SQNtjtb8Vx57mDZYI23qlXxpqXDqddP5ksNmx+BjYVW+gVGuoTKxQIRJVWHfy
gRTGdScOhVk08C67TZRCKJWFGiJ2jZQ0oKHwHyWF7Z8w7HadgT/ghD6n/N0FzAeKkagGtVDGD5pE
iIJYPyT/Q2eQgORh4r0lzpGNNZGF1FmisEckmy4H/iY/kRJKwmNMqdgtWPIEMwapVZwtnVJwbX3f
dV0MV12ED/5LVW4u5j7/TIyEYuQlxkmZDh04d/wl8j8BxKVCmLJ+mpbr7tGNMVkOblo3qLJRc9wP
umTa1Z/cVmQDLcea9ikaMLQsxDT9Duvtd7gTxV6E9d8h6xNCBV0CVpTWMB9MQtSxXYwoQZfr2h3b
jNgHW8vrB8PfyDT7aptAn2ox3nOjw/wIeVIpjhw1UkDLJJnDH+V3qQbreR5X5D7TxMUwc7xiZHmQ
ToSBWfVFeuhxbexmx+24CY/L9kCbq9+nIp+IisaGQ6S26GCCtZHul1aVSmvOSF3PYxynLhPnJ4bL
LkzoBhvdVAGaU5Wv9r8PoqqEJ4b8NR7TdJJNJNi/k45TLLEGTgUA/BAjZUcHnxaRPyrB/wXMoHL6
rzwiF6r+optlB31zxWh5Xt+kM/GvTMeOS8tWd5Cbe8rMp5L4GqO4+TdIkQ2fj5aQdWQ6h3SwGQaq
bEAv3cz7F/OUZ9JS3KIekhtlnLGmSHSWPfr1ojJCQ0jInwln4tV7EFf7lZL9TafEC2DLx7bxtxg5
3VXJwvlv+BBm83XEMrMZUY5vXDsGXqcWQm+7aBf9Vam89Y5A0TO6Y/hzqmdvhCXcvAfZykJvG8vo
qxSnmk/yN6HaRd+QJdTxxZOyJtkPpJXkymiKgZJJ2c0533FAVGOmMxtvFSeYrTuPqUKQW5iZOd9x
PcQJhWfdhEEvrwWy21Bw64k0D14r0YWyale8gQQCE573h5Jiuc8SpoAi9kogMjilDbtQ5JBmsFlc
EBui8IEacE9emShUuiut0D+L/TTkdcSU6slDswQm8w25CPM4jWP8HT4V0pWbsD0ZUcYWt3wJXexs
qxtujeyAcpECKbT2YwaVzqr5MD2cnEBcxZVM8PgYGnnW2AMcfT10y4wT3RHpKZNtTnE8lLAzI0Kg
x+dv3aW4rPNYLLcyyVNYJpiSM9lrnCUTfapALpXc0iIuUI1qPfmvIpURJZXxreRB8UYyBrh+gKqE
aoxWdybe5w2Gi6qogFM0WcQOrSiBMCysfB3IXsV63AJjTjWeVBgwcXKdKfDkpbIKAhLKsY7WDOWE
SbiNJg5US8yhigw10eQyYKwzRZRRyizLLB7FgD+YuFnyrGtRgd+TfyyqbRNfFbyd8I7BsJmP7XA9
lPMnkoCGS76ZnGzhzYoBwb9DbhnaMe/QSFyseYGfTwnHxcfDF6Uik9ynCIZKm2iKRQETjA0jBXoc
sQl1h9wQqyKO5UCo8wQVbLzUaI42EkW1RqcVLT+Rz0Oe/I+fh7lI2eNyXlWXpWvrRLrC+NOtacXK
/dVKk2vJTM7/rn5M1mMdfGrXTv8DDsKdofZJ+nr3lkXI5YSltktjGksNLEjVY5XBghO8JAgOdLij
gUL+zY+BFRkifci36X6urnjS+FcX9CkNTtTIvtzGUK3VKwcVysWoaY7wDaYc9/shv4I40QMCHrJ6
L7pJAb/QZCCsvYzKC6/t6NI1hhYf+bkgmcn8sMdPoI8SFVl7QGn1ydhy5LesJmy+qbk4WxUDitoU
fAf8lQpvKMCIq5A+/7gL2lkIJO9R6y2uG0q5dhP+IBdC2VFtu2g7mX/M8OIgosTQy1OQj3Cm44uK
uzb5tPCJE7pa2E/3GFxAtzUc6puAKD2Mh3dI0b5DJxcmUag3rTToFlHGkHt0utAzQLqLxVKkN+Zw
xwlDjr9gFWkywkPxpY5BuYryXdGFYazQ1+wLWf6/MHRnbH/2NtP2aX+0QrDnQX+lphPIXDdt9BAM
tIpBOGdrOkxQMqY7LBu/6i4oYVK5T6IyMmnM+9lVnwuGVR5bfiLwo7OmiA/vByRScZovFJwdIPX8
vaQ3qp7L6j6Aq3slyugUuyl2GJ1GVUzqQJOMZBrZ0fC3rxZKEshW948a3XlUQadeWOrGCCOJRUUP
AX62dvhEHiivw6QJASfVnwTUG8+fvkOkHbdHFFfHEV6HLAN8XG2cEh9YRMSpgmdYzlchRXmomera
PLTqafNIgAYzLBUazDxoL3xL6QqZ0IyTNEUzUteBtbUPV2XGVA1OJKt9niBsynRAWsnbct7AMbVg
WjSU39Pt4uZd6CqAi1GKF41Yq7BJSftJOR/xUGlbx4LybjCZLdS86UtHcwRmmOXLd9jf9FzRS4+v
7ZYPB41AaSYABKjYZNJXoDRcrZD8ZhW+jCbddMgmGfAzmWXg4wd9V0Xizkms7CykDegyqx8z9zRa
opGRX0S5WyuB9imsdfYcN0kvGW1nHpm3aJ8oSIIYZWvhsR7XDrAoRNdc3bufB2IRfb5fbBKNCNuT
G84/hsfRouURXHnl0iVTYWfeVUMXY8GbixpbfW/+2QL2nhYpb3JXPXi7iwXfRxiuR0NgtbuRLsNi
tHNH3GGPKfT6BcTU6XTUP/KmRj58+rx8a5i5+dnQMkkLSm1R+UxabWVsD96iXi39fO7Z2YE9jIi7
bNM2hyaxDCEQLiBvIIQ5s4eCFSaOgIt7wWbwrOry4+FCAqdz9+zT/oqL3WnKhWAV1lmjJfvAN2Uq
/kyEGnvwLegEzq1b97CQzN9KwwuqblzGGhMsn7cJD1StkRlUQxfdutSfWP1WYI8pNiYhCWSHroQy
mhh3XnBb/uPpzLYTV5Yt+kWMAZj2FSSBANEZA+aFYSibxsaAwab5+jun2Ocen9pV7kBKZUazYsUK
K70/dDKkZp76PqEKzu3h4jY4ZdojiPD5PVCee3OEMzRD2FIPRW3GWjfBPKQZSdyN4fv7EHC5Zwul
VVIIoXhN3ej70mgK57vs9//qfX0MoYHgoHjfsA8m+htxAk3N4tEIrS1G5AVJlQIPPEVc/AxhQDMc
ZrFSzpJDLZf5Vi/XErnCqAGegwSn3SMPiaKZegsJzKeUsMSbWV1Oo7W23R1o6iGeRwcjoRjXtiFK
svbLZRGrS1qQnENrI4sklZ0Wy+cH/MYFcoMioPZ8bKj9rOI+OldQbPoEkK9o0Xc7WJIhqyEwZTxD
IrYSg9rg09XPtS9+slyqNlBGtYjgyHcHUQV9Fv50+eXnGmek6FYpaPBNoVazraEemssUyWblDIxM
ybxadT9T+4UE0hSrKarjdNxHNR3lDZvKRdel74NdEewZqPBSyJRZvEzBV+/NWFcsjqvncmgyfATB
7hjaDPhx8UmRTII2XoO8au7L5ON3Og8fURH4Yh9koU4ZWWn6GxXnNJV/eAAS9+3QzmosvBK+Nx7Y
IHOoX6afNKD/EWSQbuAGTB0MUy7RBt2DLfIBySouI1vldOCfj2qi7LIr+7+Y1RdToYCwxiA2XQ5F
RK84nHWqQgh/Fe3oEgLVefr70Z8FAcnC/LyQGhx4hEAYGlAmz3C4uc4sHWpV+kL3nQri0ZPl5FWF
4aI5qm9U4sJRrxdEAqoyY9J3mEEhg006qkpChWzqRk88mN7kjJkw/aT8s0enhL8eE2XL6Au7nf0b
/cu9OkYQHGzcQVd4fCYOYQAFVpmysMIp6TBUvqAe43FyxBDjQ4hMKH7jCjTMeJx6q89uHbK93GO2
Ae9Im0zoSVnYO4+9ZMxP/L5UFdoUSUmtcmMzsulfi/YSAvchqQRJ8punWmuQ15b5wjHIIQslRF5O
IB4CcAHD9sURs88F6pJ/qQoET8KDUJtMUHIIXsMuRhQNImZzkozmo1b3BRwMU20UZ/T28aHBxU3v
ltra1gt21+ln/JPE9gqi9eYvfNf/MYeKh+XMrXX408gztNH5DRhGLStgz8sX7ewvT8A7GNiBsUoK
Fun0z5hW3Geyi3bRsVdgzLLztwqTL+LPHYZdJ6O/XPGCGH8+J8v1bSm8Evxhz5Hdxrs5xlXv7tb2
QpwJhArpOEB6W3+8Bvt6PZAF/yCuzV6vpBAD6F+9+8aNvNRf1JPcBc8vz8bB21aKCopGrMN8m/Eb
jefWx0+jqSaBYOFXDZHKkWyTpzYFUqA3+ZsIjdFrniLvlGVMTbDOaCwpbEaDwoaaDyAQe+ocAAUt
6IADXBr9NjQzGjONsWkY6RsVBXGnWZQE7RRnw1+1gyRCDnxTy7//QpuX0GMBEcSfPi3adfAmJZhj
MN9USaugTPezoFKASh6iLRYNtAkIJpBBmGPy8QfonO6LQgxw+s208MFAgVxWTh/Mg3XBcfg5jt/b
KydOhi4HhyEnzLWuv3XJ/+G2omwG6w9hWDrqMtb95faQFT6KZWn9j8RP2z0EWdtAp8GNcSso6wUj
GT1QruBveCD0eD30OIiTANVmeBVLISPsnwbZXJNlk2cp+TqZ4V72cK5eoA9R/5SrZ9uaP4oac+Ls
CDVuZ72SnWEwQ3kEF8iSV1JIPzZoJg/jUXGy4C3tLHHSus2LJrKyMJAEmfEmM3V5q/Td6eLE/FAI
lt8k0QK6D38WtETM7HfMIxta+riFB6geN17pHpUasqWUy83iMbUg+s4p5sNzNrZvTwBROV76RmxV
o49tNDKD9pmaWuL7uTldHilgby1PjEwYWlODFn5Eg1YEAy1qQ/Rts5AvVpZ1S/oSi0KKWPksLB2S
U75SSWKZv3hJFegswJqF+xPwkK0+jkbr+q27iAlC4hEC6WAeKSWCeMXaWAzyQkpurGJ3qE61T9oq
ZH4DqOCfQkVYfspf9aX7TE/gf1H0lz69iqVp4DzIA8hmC0EtBkzdMm5K+cKfYB+my0JHD42aDGJ1
utSZkOObvh7ts/9mDFFQfbb1CWl3DHKZAfGn8LvjDO41feNqnsJVHmjZM892UPnKU8dz04hSKyUn
lOEv6CVKYGmDJaIYAkyOOTBPQRGEYI4pimDXmsQ50asfgwpvZdD4758PEMv/79QaT4l0JM4q8Qfh
gbJjWt8X33gEcR5WqnduX+h7n80dvB5+nI2InmKgEJQtp7Ca2HVzqDQ2HWaTMmS/AmxcB4asmn8d
6D7dQqvwcUE1oR20m0E7oZpMhyXNQR0oO7Q5ZZH4KLWOb+eUuXvkRdd1FJZXQzbnDjqR/UNnFK1+
OnQxIoN9hWxUpFXphpastKzP7h8MdXu9Nt3V0E7UG6fmGkuxtgEun0LdqJafg023DD/iBFPXnZ2n
UeRGI6sCWzKAbAzzDMGhQ8HuibeAsrhUKQ68hxJpWq4cbDMaAnYvXB8jrQU6FeNVM0/T17Sd4JV3
NSLOKTbDGrrrZ8CTGbL7Jecyf3qozVSmSuvZf58gc2pZjZPzqNWfIANCKTBWwkSjxeihx/QQw2l1
o4W6CD2Urf+rnGIf+AGOmkePM4E6HQbaF/CaN+GCywALfGihzGPlLzyhNpEdsVHaMK9EbGnZb3S6
DO4wIWd6eZ4oB7waGNSGi3M4Ya+tcIF4YIoz+WnheWnNksCvVWx6q1xfqL2niSgVhlOZZJ3ewBWv
k+YQ7zQ5s4EgwaUAmu9vlP3ThsnOmmjvU8Kn1ySLHcowh9dyqLifRGNQpfSYWpfSzxM4d7gOKVTL
h/LH8qGAa6G0SpWkQCW+HGZfwQBhEmtifJQ8OhhfVdOAU6jphok6HPbL9U4jJHi0cGlt0chG/aVi
eB1W/pjCBfUCvGz0AwvG1vLH7VJ8mUUjBMeVYeoiKd8Nidmc60MkjxWZvO7iMGzE/Dz2zEeLA1bz
JB69Y5CgdCnEUh2mUTxhP7ySDSTvUUoEIbMYLdI9kFI2+GVXmtfyofHNO11wykw+0eX29RohPecs
vmk1rdlcEJspY8lt9sO+05h8xH5Q8ZnSlsYoroTL8FyrcEpD76nOqsySdFYFPoSKkCi14pqybD6B
DyUyKBek/pMpgp83qLK+UjMlDH4LO7AdZOHSSOVXiHfi3z7SYkJPhkYU1kIYAGyyH/Cflwf58g1n
fovoBsK6xmoMb3gjDDagbRFmcMgbZBHMNhLzqRhhGtMJ/DzRt3PkCZX5DaBOxWoo4Z8ZrkDaQW/D
6IvkNvBJRSWWfR0NO7VOlxcKuzXGyZu0LJc/BBfwCDwKtDtzXCynJTRK25hWGNjV6No90d1K1y4a
+Ot486bf/cFjLOHE6bexHR02AoOTcMdVvHVaicORMbQJYpUm1J4aNNxR0M51bCo/p+LbqW/HqS2w
JnKkN0Obztdpa4ONl1hFOjUPsdxJmxdhz9F6+xMn7cCaHAM68NbogfJB8xsGUgdfhdTpdekKR1K3
KdwFFBcJytCKwazTOUnAs+gtBMCT2fREroVtzNDdp+J+GSqbzZ1uU+oKCZuOj4W9/5uhwqoi526b
VKEIR21jhm2hBpY01cMdctFRl0x9sj//OyZigCGI89FwJ7OFMLrn3TXyp4ekHKPFwoAsXTzILDTq
pN/pL2vDiMWlTslL24v6+BWNVwy9yW50rd4Orr4so1QZk688ypB4NcJalBBoQdXyo43IJIcKKZMf
m6YqA8x/xM8a3kCLttHUJ2mZlGVkeHehhXM/T78YKA1oHj3CIFYX6KDBySdNI/ed0MtORZsiNF0+
1L6+a1Qr0908JNF9l9FCj7zNQpo9Uv13VgfhmrCXsCrr/myxyPGSvvM0ieLYTMswyh4q4h3VewnZ
OavpgyXKSKbTvyiIonjYQCaN9zDBd8O5OvE7ZJrew3i4Mg9rhaQO5DAMKcHtLI84pksw09Pbk8W2
DQ79Is/e6F/3+QhFPj0QRKMNGqvePtu51AvD+2O7wW8MVYXPMxhOx/poPV81T90ZW9PYxx5tw8d2
MCWTmHGPhnbOJzH7oEKCjeMZoljFUzVk3g82YQ8gRiinU2K8Livu2AgfhrvaVSKwxixCxsLb9mYz
YiOeT5C0yXWByYNt+LkLM+vWiq7sHCXebxqVvoJDqVuefUFdAYL5CgtYjlqFDrglT+IBT8ie2z4j
ToT3NMpEmmeGXW7kOa9gFiBC9WUxzIy17ToXihrV+teEfAEaFmoHlmmk9gCQ2UphVqWvF0Vi2THu
ZD8sf+X1gc38IiVN+wDUNn5EYUoTKklaSpJBnKOgTnQLJkYIVm5rR2CXkrg8HhdBBnU/j8ofi6AP
zhEdyBsn/tFryEnm2+wbDydhMpfiTehTNeZZJAUCm5XnaI1D7OxaWuMI8QNiXCV6QehZgWmmF7C7
ZZdgPGJ2axTRS7JsFCgf4+Cs913r7HYi605thajfBNaiNUCTV4vVr7eAIrNRBPVdEF3+p3MlwC7B
a/QVAAloIK6vVMdrQXoZPAHJrMfaZl1CnsOQj/vWsEQeYFT6IGrvEdbQLYEwPAbEsmVFPYl5VAi+
Fu/x/uXRMALLs8p90YoZKTFUDiFcp/dp1AGzDi1tfzf1B4dw3pSvRz8Oy6AklWQ7y7dwNAnioO9h
aZDfIihzfo7B1CO9Ne3xK+4cV9z00D2toXv8i1ZsCtJUIeMYRiyH2m3GLtZd+Lzc/1oz81MdBm6g
xhwL/ot8SWV8jen3RsN61Xa6TpVXsDMRUldJe4spYgS05ehXiEFMn6ZrlqWfFHq5geqCrBCv81iQ
DmXax0OzYs9PrUadLJPkKjXJTRK/JoR5eHbAEuCRjxQF/wA1on/EPILppqgWW7iiUMBA0Bulsi04
SDbFSUrM/fgOgVaWX+G54df2jMekjmJceW0co+/QehGjK+rUWaiLCNpYHVH+kujrGDEyI6057EFY
aAsxJJPMlWWKmyWfSyDl6pUCfQPWxwV1x9c3RmR7JxViCXoIoDi8cfc/sEnciEIBKlba5vsZZ2aP
r1nOvND7CFlB+qCne9l3N0+IzJ8SKXh5pajAQ8W4btFroYdKJR+sWIoX/rHVNuwnplCiY/lEJ/mD
vVLgnR/vXWbK3wneMbvceukSodj8q/XyQ3icXpZ/UA7SE/JWaYJtVShZpTwWQinJVAiHUPMSaPwl
DKLThjucMLnwUXHiXoEjK+xbI0Fpu2402/jdPFr2fB2HSjpn0PnHth36gw/XbHMCNFX2M11cfag5
WB8I1X1drv7DXQlQFKJIlKODS3hB/GDabv/jcTOPFqxqFTQP4FhM0JlGMzYhwAfwDlu6F7XHJETj
f+NLPQmQJtoGnM5RHAXT8b8y8KMlFp3Cv0GzVX8QDScdOpPH+grQMKCt58GgeasFTEjmMlqjHkky
aBFt7riSHtBML0na1eY4SWKJRXWJ3qgBJpDA2wjOc9rjQzvfF7eeR1kCS6DE5S8tPC/H6QnW6LKa
WoEcZldKhYiTmOOGTt4TSroHSur5+EDlvRSbhvCUEUODlO0XsEMQOn1XiZ0UB3bU6il+8wVtvYYW
FqbivUsVbtwqbCD25XoswOlgd1r+oZp0bAfXTtpr/gfe7EPOgS+v6ogUMODFv/M03zTeoDD91L6a
4MOolQ6ZjMOUGI76KX5lLl33NYRENcGGEnmDChxqsiZ/alVqw05wLDAKK6XUmOClJET3khbAXarx
/oPTw1DIZiFC2LNDk+bA717TVhW/72ccDea9q+4qtpsqxbL3YDHjH0bJAn9vkMRfSdTQhFpEgL9W
+2JoJVdtQU7C1SOOn3DqBF3A9Jjsx5dTcFNok0pyAelcvgIti0/pi1iTNlTjKm1agLjWsL6kVn48
P0qqwcAY448S5BT0xzLQBfREMfWn2r96PQTjgcvpTt1Q4YIb+PLylsWE8J88g4tOvRSwpfppmUxm
wsfgt/3v49kKMA+AU6ZdIT2e1yiBW1GdE5WdKU98J/uIsT2YjD5H74WmyPbBuQolqOaQt2Em3SlG
Os4hvKvEiHsVAqjE/Aw9BsizsWeIC6oczzbtwlbSPKBgsE2ggN6CoDcA00lJeqie4H9MwJAHxK9C
rjymVNTVaDWqMkBEe6Z08idH/aPcWA+xmVCvyJyGBVTz9nFh6aaok43iO0xbbnVg2ihuTATDnlo8
7qCYPCXFz1p59rmp3XorIrgkk2xGSOb91Uro2iDAMSx/XN/u4YV4iD7xc/MJ1/3vhsHgiV6C/L52
eCuzV99Kve34CdHdNV26u7iaZGY/HyhDnMPqYP12giqf/60VnnPdy+t9eG9cW/ef2h97drYhLngu
Pd9oUBuVB6vRZcN9FFWZbR2SG8C7urOyULMdXcuZDsIy88YYZsjWoCJejI/tLwgiXcA72j4omCHt
sYVIXGz9jYsfn/09sx+pzjARtMDjK6LykINIkW1+UxvfhkdGIRcpLs9DdJ4m1Ojbx8k2ob2xd4BW
+V5hu7e2SaFb7Xycwx0pb6WD3N4CxGKbRWKxWFZnj27nxhe72sv7eTm/f1GAedm2/o61vwQGXLT7
t//HpbxSZiIUsx3jq3d8QawKnYjv9rzpubyjpPHJypcb6FFcECupHuolgu8bXMrSa65a2+aZ5u3E
bP7/iRDlpbE9BBmGjDx180ymoXFiTTPUTEkFcH8kFAho6LpiqgCt+Z3bhra7EoWyDbH7ppt5XseZ
Z2bBlWp5vGT775mxH4N968R8HGCDqEiD+AZ10zN9AVSFCge6SWhhn7LbGFe8G63JTwLKbTsIv4f6
HtNWGq1gKuv/UBkAiGDQS6Z5G/5ENHn1Trvg8nGgNzrejs4cjO4BHheWl8BhlJs+kRCNtiN6UJdz
dD1IRPMM0NwMD8yeoBGWFpBDs0iQWBox6Izq2ba2r9i9TWNStXsfnoLNqMSa4fLzr0qN5t9/+vMP
dADetsunzudwSiN25z4i1VjVEfD9fbkkldZpuH39pKmPZs/4GhWDp9djs9qsJF/gtE/oJ5n0j1Gv
OTlZ4RDMgfNzNaqiw3SoxW+0ZGf0IP3Dp7q3KTSQE3GaLWEYWz7S0Q3ermskY8OI+1M1kVXMYfud
FhOsJmia4/5Az6BPocvJd9P0Wpwl1+I41UvNt8p0H2eS0vP9Vr9yau0xQYAT9cpyfb0nygVXJje6
1FaTrykTAWdXJFYoZTAU4Mi1gADyNMrL/Mdh9PVPVaY7+rE0yr/M+0ogvItckQhgItDkRJHq0kVR
E9XwJf3i9KGg90s4jIJJu9K5wQoffi+QI8CFknEisFDobQnBD7XMGyI6xymnmRa13LL6W1vHud6x
WRqm7cSbHjQr3OPiOCleajsiEYgr4zX4wOBHhHzffopLw2KQZbTBOWA2ENojdYjijO2DKN1uK4uo
nnKRyiYqaZ+1f5Xw1OT0B7t2uw2c1JnF1G3sRLEgE/WmYwccy3sp9lOqCbTw9hh3NSPZfhfRQ+aP
jLqIzll7TGxSDRgNqEzhLj1pLEZpcKu3gwD2BxfAt9b0K56rNXJwAERQJsz1DbTZFP7Kf6dTxi3K
2DAyhpF+hFoCn+RC4GOrLadq+kNNQAUzxNMgKpyjcSXJD1RS06EVkO9TrswSr4n0J4Jx4wO/8Rcp
p3YKt/VNTz7K4IhM2mdtsILOfY4O/PMJ7zdmBsUUBok8NehuEfE6ETutwWsk6qyc6iALifVh+UdK
1dEsHVe65VhuEBeurDj9A5jXf17ybehDWTeOzXWj1C3Gmc6aznGakqHaWXqwT7yXgXJ2qTm5WQ6c
vBXfCmIpH2L8iLowVkfNajmqX/0dzbni+oJYDt9AtbB16B/V1Q22r6oHbPv+d420FJ27LEr1eT77
7qzetvE8+e4Ue1+4y96WIyuGpQYbJa6Fj56xRaluN51GYuxyzgX4wKDreVALa2oWkkTIPHVAK8TG
uONNyNGejvfhOTqyzo4cOQP9rWPKKfV9G6lKVsV7PKDYi6eAOzhu0hzCzkh6owU1QEJAhF18paf2
bqbmMh2PAOHf3PaJTE8NY7A1AvSfkaC+neQ2QVEiIWYniEna40xH8cFjU73z8qgUntqmXMoTVvj6
F9wq9/KcU0MXFoGPmplnxUuRYlHKwJIf41A2SM+VUcjbxkwUxYJlqapckS2x3Lcbq4xXRM/GbMFO
7yt9vmX+dQpXb8r9ebbcIE/yvMocubJWIQYe9eyhu8fZvLQ+uWAI6NbkWMpRNkFTjnoQFYx2gbT1
s/mH3AGzeeJ5S80VZhyZiXpg3Ng/AY77h0qXO/0GJp9vVGaoEMe3gbvONJMACIzs9nZHNIzKZ7B/
+0Z9kOksaLyshquhI0y3fOXKbD830TWgQzfO9Cp0NHuhtMm2bq0jKoT++W15llDTRtxgM7k1flv7
cNuZvyAnQJv9Ho1Hb1jE99bwhGQbt8GRq/oJMDM5ZqR6xnK9tv/8pQcZUa/B1/QK+QadyGs/Q0fz
bXDvFWaYMl5y/gZwPLvxZpVQXclfFAkqcPd+F+bOv01i2o8fiH8f7CM0C7p0nwRVJCLXnSqzz4Sc
mRVDdCuxlBNd7X1zZ6VGoXFnDutPqlBQan0ji2QJTMvjc89FxxITXysU6BQfZFBz54A/ze9QMdx1
U7HETW07qiCj0lG9j15qpB9ygfJyd2piD3FAj8ljdJDlwp81uSXd+NH2HwgfZ4ZjAmIKrFdQQvfK
ueIdPxw7wyFgN6wBJ9UXbNKaMARQgfkF14q9jR38JBiwREFPczuflEIMuJw8Jt5KjuXf/1bQ6aBE
RPBLSQPq15c82NEmWodZ0s51uIKSJ3Ww0oVwQG4Q/IPht63v2rl+qj8ZZPAhnwt1L8p9GG6/EaaI
06Ix3DYIEpuVsNBF7LO54wLmbyg/hFckJbS9mQh+Iob5gfReqJD/pWoH8GnibCPXyzYO08My094g
M3Bgr1grPwerruIKeZQVrsvfIrbiwOnx5ZCB7Ws0PbSWQbLt/GLTk7LwFZbaOeblNc749X2wIsqV
SrQLyHCASYIS6mVP4XMLeiY+xGrvZwBiAphiduRXZKGYEmEM1rV5GTZfZiSzB9NQX6MO+gQndJ08
9t2pmesjStX9Qcimi7Apq1HusNIstQXjX8JmPjhvrlKZxdRwU97eUexBlwmjeCWS08l5UHVzmSm6
fdjOKnWKDcXXYIYEZsNShJWKIj9/owDsQCPYdqewlIzHsCp5C/wSLnRKjZtQq6b7LsGFfkppSutY
wXSa9RvbDpukVUk0w6R3j/dmpCb27NA5fTA5iQ3odk8lo7BtwMMnIPV41IhhTdUakBjjHFSOPQEN
QDNg20KsbTajUgZujDO38wpPKJRV6VYDfNel+dh16xoX+b9ienUEQZyfcWldG8Cwyb/BmMVpTy36
cAiIUkG1Kf/STn1PJXYfWAAEfbBrGPf0cVARYcoWPwRKmBJucFAoSj/4VeVhzhmCG5Ao6m1IeJNL
bI74JyFFpjHRar5/vyO/f5/cJ9fF+pnpjvx8H0RoHlkEY6gm3Z8V2JnZi+o89BYw9jdDWwTxzZyx
YHAQEfe2BRmZ7+bPxATUgUq20pdJ5AExhH/5OV62ARqbZTAdHEFgD3o+rLKZvyIQbnsxx9miqi1d
OFuqZ8j0KEhN6npqRL/p6EFTX9SC4B1t0DrboueB7CGWYxdmmSWO2DMD4/TEcpKQBrfY3hh6A6k+
OC7C9RoxYq43s0pCydZJ1e6DxFw/wxRJ/QFyOLXDSIhK3Eo3z1PG+9poZs04heAJCUyu/1dwkroE
OM+EKjF+/vBOfI9n4w5ZwIKS2YCuhGQBH7GFNQ2rBhS3qmHVklqmcAyYH9k6k+KyTSzhrVZoVRqo
4+26isiUWlQKD7GaZAfstNUVihi/DYY/h3/9Q5RFKw0xlPD7dbuFwnBnSJdqMZeZaLB4nFd2TI7c
IKv5iGeuQArmeM/raJewT0ARAO4RQk8L8zxF0WprzkY13t2VlRFjTksnRBkLbmEqdYiVNTjjiiwD
kc1RFDOc4CjxJz0z6GxSQUvrLi6xFJAyTw7SkUCCSQRjglPg0Ud5JJbmJl0xnQPquaPvV3WUChTg
VtQ+7wwedQGzoQV03/4PieECQ9g8z7iNWMWDpfhQjeLfsBZOJEV2/upQftPTAvKGQ4F2ZIU3lodF
PYwakDdCnZUbRWWf2XsyJ1bIDzSo0FPXBzML6290gzXSZaH3xuSsWodmhM4Akm6SshCeSbiuheNm
fTMqaWikolfrYnh2wWuoqww9MLbv0IXd17Hxv694Nybf+f3IPO/Hvx+lwXW6w0hgRrUVZRZkNlt8
W1wHEaWpVCiXDmnROUYHBcynOqFavNyD50nHXfaXFKc8BggWJqvBlhnf6KNx2+mWTeFW2FWUjGjx
wjpsPhso1M9yi+0zee0RAQG6q1aDUcS67EhIkl4ilYqTaMRrBP5EvutpErDdtZWoRhebHL2rInsu
LqG97FD4f/+addiMdDIONJb/Ajgvd3Ocncb73jcsLgYlpbODzSQTrRtFHJA47y/bMiL+JzdrC+lK
cIdLRsw6nVqww9TTrRAXeMP9JPOPTLAYm09oZ5+hQ1baR3pmO8WXefs5aAbj9hb3sEWmhQEURLT7
8ScNr7U2U9zbp/aFBObAIYl+auv3bfKVJjAfNzyk9EBLDHmGI53i4rgUgaACetLcV5iWG4fxnhyc
AWJ5JE5pnn4FY1rXnj8G5GzOZNRV4dnunH9EcD8qPFdzTzRaitBuGMCHuHWii9M2FVjVG0disVDk
BCZSeGn8DpjqM7wjgoY2CmMlkFk50689D9BVwzxif9D++uRZo60GDWSP4MUunalHc9tno0/li/Ia
DaVNlGJYUv3QNinHv7R42DG0iUr3YEcgMPnsbQeQeJLPTHCM7i8vXXZ9l5hB+qj1E3pr4TJKagc5
2bzjmyrkkKjQfSZfcyd1VPrwJgrFekWIJ1Nnbk/hddPIdcuocNUqo9I/lO0WueEJQgzShJXRQcD9
itzqMNs/0WiE8+4+DasnkAHLi9bsVo0/BLnApRyFq5PZAZVguABYZw6DAZ4CpYEJ+IKTm/Dlh5KF
vQMP/r9oWKn29yHCue7aJ/zzse5WB91WC2QXf12hAXs9+DzQ0EE9qp2JyczWtMWf6qtnWsj29duC
FpTn2yJD0MkPfL/wSfs7ybyq/UXzdkRUmWRr19lquos+g0LzZZXi0habqsnv8qvWCSFzC2uLwBbS
YoE9d3eg1+U7RYj3SoDMRpA2BDxcCVNLKcTje+1WUC/hEOYG6Aiv+cQSLONGIkEbHSscrKX0apr5
wp82gQBlyi6CUFoXzb+VHR2BtZxYdQ6VOg7t96UWzKBh2cdm3JhOf8X3pNcITer1tTZ513P3zyGI
6T5Oi3uF2uXVSmgVFz6Eg4CtAwamSNhwi9FCT/WA8WhUBCePEoHkpgLCybb+SlR/vdZZCfhNbVnd
Qs+7GEja8sU1rUHa8QuBmdHKltMogzCRNrQhh7Y2zjQbLkb0iCY6AnOCQeo6taAb9mnmAGbuo2s7
pPviCVYoiocWVDgNw78abRrJLImjYbxcshTvNPdSRKVJxcYRPI4cXGNTIRuoeLOE3niwH8rWrt5I
eiy2DnhArgPWHOdG0n+CZatXkr3woNbi+eFCzZi/QJ+K6JEQAXhiozoX/dOdEExqQ0fMQOXhUFyl
vmX5jcETTIfmDZRx1S3qARdo8s3wUFIqZj28G9f+PuS/xEyYcCOO3mIhBZGRpS1CDp3ykWtYGKzQ
3ALH4b+0LWAGujFN2iDCeBd7JtyP9C42C5AKdWPbKKb3H94lxjmI4nf2FYNhKPYhmdAN36BfUddo
vVyTVqjWgKO5rfWw+lCuab6tTyYV1DYsyu5ISV4orlq6ofWdGiUD6TAkPt9c+EZpNm3OUxviOv6N
70zGQ945sIXhPGboN1w4H6naKw6mr/yrhpbZGu80qW4JV86ApRTXhz8Tela5Ssaic4DkIcjVS33v
jkYZmuLRMwbmlFBjRc195W3Thc0NU73jN3xh21C4hfc+sQHRaeo73z1WfbrkOSUJ4CYt2RTKKOhb
D13hYumfh1dEhFmuAepRUaR6Z/lP4JaL97WBQ0P+iVok4Oxv7YmpHrizHewg87xSaHbfpusTBAg+
ztAkN9VMSKZ4R2A3wDjQQMa6gvBIBWcfAJnApZhBw4GHbrzlxdBmEfq3h7IHuaeN+2nSu6gHozkA
tYqX+vMbYgZvpIf4p+aA6QhpSfXfYACeyaXV2v8uNXLBj38DLvCplm84N50uKGBB01EaQ3BnvrDQ
zvSC0t8VoYhxtkE+Zi+JV2ecC+I9tu7rdpRNW2kRqMHcWuzg5wB1+irlFAlNoog4n30Z1xqNSV/a
yOej7WmEpjwBvy/jnl5DWxAXWtd77HKTNwpcRAJziEgsx0YWA40fHZQENDPWNFGZAs1DKrAV8f1v
DovA2WJ256ocqUAIchKvi4BxuQDhN+DYHufpSMgLECExvJf0CDbo/qKJrj2ghJcCeMCVAYkcLpy0
E7E1FsnytCiCUckdMODSyjTHtEPSHdJOU1DTXgIpCtuEc6K265EWJ42C2kz+bjfNZcdpi6NhDkdQ
jMsI8AQA9Qu8lQVUAkmsZTogwLyv7+77++Rs0svXWnMqkalyCMKgfFiX1ktkXj4hmz01+o0hwWaF
fUT8U0tSy92o5QawAyaQNzwekiCWfG5Igxw9X1Vv8Eg5eh7Nm5bDIap16nUgcLeFdy8cLMIkicoY
y2Y5OVxrRpuI8V17DLQBtSnWYFqd4GOJmP0Eq/E6RnaTFJ0obyxk6qgfcBLMqSBAStChBUFyEtrP
JAF+aN/cVGx/sd80/2MP7RBsIL+AUL6mm8LDpkCjMJPwypmpIONde7WwexTvUGsnURLXosZy3ikw
UAxnpHCadC56WWwdgHP8MuIsPeqdrNU5QLBq5pas5wjBfhNCfLIIbLhkWnLNYf7CxCj68DNUs6FT
YUdSQePWmrZD80n65Zmqpu6brEMcgJpKquAisG4nHCSAUembz2AVMWkRggDWXitCP4TsADhRmHQ6
ckwmTD6lfK1YDTXOaY/00h81C74JT2pCVA9r6PTOdCl4wb0FjsfAAn02XAeauI/o//jy1bNN4sHu
BqfDDf1RfEejchfekm+EY5HYezk/j1wLYJpsHW9pKvp4FFIz1SpcOB7LEdFnNCVM9NRtl2YmcfTx
4WeyQssTnJM/xNIR0B6efXKsKp8/2jRGMW/LVJ10dgnu0e/A3fAvPqGu5YhpP3KsvcuBgByH1tSN
HKtFbAgRLaXRQT7zORAeh6ZDlqCICoiaWdKeJXQ/9NMkVj7K7+d0VdI3Munla2R2UvfTdweUYOmJ
C+6L/1hYfu6vWnznxsl5fRmGCtaFtZFEhOf1SSHBK3N77UFB5ICpM0yQCl9OjOUR2ir0IUpybqMg
gbAYNUpEBemM5BbYBcP3c/Pd5tIzM9BK/fJQpeqMdVl22+ql3DVrB5mQA93+a66g7VcCBQqRqSO7
p7rP+6BwP3woBVN1JP/Pk8tBfkbzgUYqtdaqEg2Jn4aPvQQm8wK3bMD98NBszT29iCk86EGWh6lW
sO6uv0/ZR/igE/lT3Ddbi/g8TThdKVuhnhgvKtTluvs13Rej2sN3zoFr4wGUWsd9Y8Ujgd9/X6Bo
lJPGuIyYZ+Uj4L5JBZ519v4eK4sqiGtBjsJKvqPlzAny+Q2JvFj2yMXxNDlYTo/piAzOEV8B6OEF
eEB1roErIquAp8d/xXXS7gru/USXhHfHQeBOH/9yR9oa4TqMeHN6BXhrtMp9FqwOq6/8iQ/OSEWC
OqIa6eBxhMu5nv9nenIFLuKQcoCE6P/eFvyP3zfQd49UeT1jDDQi24yzkgiz4YtSSFNEr8w/Uec0
NOIP0negePyMmnLcM1/wroln0hfk2xC43CpuOzYL0RDf58Vd0j1/sw2wR7wx+naVfintLUg3Ld/i
V8jRgAgJcYZw6LmVv4lPzahtx5t6Yy4p0MMCDIrnfmxIPaXqRtTtHvEUs6yPrcTTSdcOMwi/Rcaz
wiCGYMZn302nNB9CmZ4KhkG0G5SecxCY7YzdwEdKZRPhapbrn2gZ4/YKTMfYTZ8SJhCmXy7RJ0pP
GS/okrho6eLVl2Kgp+g6OEH/fPyoyn6rlDSKkChriwflZoVBWe36OuV41mlu4E+FB6hginfMvVPk
vjeHMGMIKdHqtXPVTgOq8Qxh7yt1I3GL+KTcKMMtKZNZ3aJc/amVY3yI88OdSV5srEZmRnuc9i/1
/h9byOSB+SEvwg5YJ4KXGxcYCzte4i/MteTw2B0ME9CU6jc4QcWJIPNEvuSRASyP8ejG7K83RqmU
GxI/V6Ovt2xUREXNgP5CT66cSWX1coxocbz5LjasgkwY7ON5L3cjW/PLFdhfR1hk6sHZpkzIAJNx
3vOFvS2Hst+5MQgog+9xoQqF8hLdpsVGpZdJ5GM+qIknAhZ5DUb4wyJ9p39E6vQ0N3ZMby8nFaBF
5r04/i1dAKKQVfyUEI8w2SXKvOR7Nt/5Oz49SDs8+qfZdQjbsX3pV9/u3W8FjteTIi3wZR7gsswT
LTE0FP4lbL1sf7uAjVDgC4f2Yev3QBp2PGueeKOIpLIcz/nIR7xn+McDQ1NbFATEWb/aPh3qNsqh
6CrRmtzQ/incIXjoU3QPtgyVgAky/Q3nAwYdkdvlSfjADFGLF9O2V3PVvsJV2HQrjeSEBUu7xbAp
WlEJ9F/Evzlo8/nxnWob/pU/UnnN9o501lmelh6vL5Isrig8rnLEvoS+84dPEWPwT7m75Zw+Agjs
ZKLA2rX9N2EsCF5yM9NeO1r6NyEfdWahA38/OdjQPVkRZsDJVyeFlP6IPhAdRfamaaAY+1pX1ZTT
wtoe4FDm4zutNkzxYaiNkpDyAWExBuiifqNqUK1vJ9q0TN0qwh/HHO7j94RMbBMX2UxAN+RTWX4B
ejcP1vfi9zeQX+BPYUvLXYaY4iI1SAZaQx/UIfRtfNYntuS6e4nuDTjrQjAq6l05jgWyOQNed61z
TCTtrrhuyhoBEoZqn4HOsFXICTHAfGWV8nHcHed2EbebZ5eQ1mGzsPhopiLaC/fdGdmUNVKPssPp
MVCFRRWowwulgdiJ520AC2OBLGT22cIlcf+kIEYbGETp+NnQ5sZedaKJZJjZ+KlJ4d+Zmp3CyzcD
SdJgrzV/vU8gqzPh4F7LLGw6VMG1hE87EnyV6jYB4Cf1ZMxdRIdZLwtj5Ujc6bphX7mTI031R2z8
H4UmZaRKmrSYhhKn77ElsWulINv7bmbpUFDMocrTMor5Y/ZQOUSrDJWEwgikhnkfZQSS76tavn9e
1fy6ZvSvLWURMJChFUyj4Hfkyuf7PBKgsWKY7fW/0QW5MaWyOMwDH/CkJn+8SAa244rdxRRnZH73
g0+01zf0kZQZQ+IQFQbc0AE9qk4QLrS+XIz+KI2CjeBU6Hi5HAk3d80Dwz3O8Xe/iDr8OT4Ni51T
LWaKnMU2UG76Lc7glv1iNwcHmK5hAPNtryKYxLkAVMWDMLkEOm+eoj4ZyMs2U8/hbvZA1HUqK+sg
w6SmLs0QnfvgdAoPqDGJfl5z9TUBJ4Lr+9Z8xNTt0b25nPzC/NvVv5+vqE8rRPvUQOlM79EpReFy
lQAegOr/Ydn7v8sdpIzsR3kffoEm15+G12z4jQY/zLPgMP79wuhWi7XKT3M/zTQqTWaM5REg6Jyi
S/CyHsxTjReUYRBUguV4otdl1Z/Xts31oNqfh4wq+GpcXyowfZkJAMRWRLf0BRHxFPNGYHOFFDnM
8cbPOzPCnh1+dWkWmqhFDaHiUpHOD/85SiDXv03m1Na/0WVH6AeloOorb047S/JyBYD4nRxesixJ
nF98veR3tVZhij+rfzdOi21Y4Z2L/W0LBSsw1c5hcGv/NP5eVLF5B4NFVuYpKoFRL47n2qW9a/PX
1zvTJC78fYgu7TV0UnSCPnvfsz+Yxr3OJxoI1/H1yblj+Szqe9dwvRpc7738tFRbd0vLPV5/dFo1
9lVy13m3wJSn+XPxnqn9kNkxPLPw7wsu4X5du2f6v/NKmIU1SgswXE+UYpnQhvZA4dyqLNf32Xc2
zqnlcf3+OPPl+v1We7qhoV9YnjKts2PIHGx2HDT4qcnuCSXw81Otmhtk4Gi8AVPQlQhv9Vb/PCaQ
M7efze9z5wprakXoGH8Tde97x07tuA54jcy6VMv+NM+X4Acg+CcuVRq5Wy8LM4BSFZXy4nJLEFoM
j3SWd+73pJrsSOGKwLoFpNXQPBv/FKP92qtFEeFpQGQBxeHez0F/W0XZdi45dOe9PCXtS5C5NfO5
CXOV41WlLvkue4xK5fpqHm6+ak9LKPukOXtKwghFwpLZD9bUtV2mJr9P08Otfv76OHwUaUdfXocb
z0KlHO72nQN9hrta/lK//L4yUIskTNXqr8rouxL9MowOWUZEK5PLpX6eMCb7kJUSe7zUQbWxXIA+
jf37N6uGNN2AkSX7FyYktT8vaoDSFwFh+SODZH/jOuxXRivmcGy7w3VQuk3/j6XzWlIdScLwExEh
IextySIkhHc3BGq8FQLZp98vz2xM7M6c0900SKWqzD9/g4ol71EYjf/kkCm76u+NyDRT5UQfsc9U
WNbBkibarYnuWgfLwqirUCntHI0lH0gq1niQ19aZ8kxT/Y/bygdMP9Lhg+KDw+NKWcpF1v7waDHb
tUr4JDBmV/cJFNN09bpG1RjfX92+aaZ53uj7tOmWmAJQZoyxFzX7vuTh4au54FXPN7fGxKWx+NK7
nRcdSBdshN6xwzhr/qjsCxniyexLkWyB1EBEhWRLUJXt95fYnGnePZ20onqaw3TUXPaKts3mxHAv
H+IfzpiUI1nH0LRr+O/DnkiVumsl3GcpvLTICPt9JLLf4DluPZ1ew8rI04oeppW9vM7o0OsqE5+q
YmU+3uakWGVxNTy3Bw//9R3ri7cWtNvW75i1Bm8SCXqq8tKWqiCxluTnWKlbot5qUU0zUrObgCTR
g2FJ+CgHs0p5ydZoOnrlN3MnvbtZ4ZzP1v2FmmHxhlfoF8E3tRqTPbTwpkpG5ovioGfWvdnubD3h
S1EOc9RhsEsB0FG9pmW/2/Z7F1W3oI8tQGY2OUrhvaTrxC6w0ljl8YVxMnaHGINqs/MAPfL++pcF
XfeZmSwXbaMdzplJkt64gLm3vkyxBPHlTr8sjdt0FF03IgmnQIKcsGhAtzUaN5ozDNigv9JZ7A49
Zs/3OVxj5+HvEvvOLBEDmd9kX0SMysCTfqibdmy+7B5qZCvevgG5Onr4rdXVahTqjjarpWo0lHGS
4bVXcslA8k+Pr7qlS3qHeps/Zz9jfoNk4+v7F+tw+IL+4X/G6b7sDM+DedPefva3JnLveX/UJ23p
tcLc6OaVCDa+zG+D5C29QsagiMDLptVc3zt/WuVcRplEnY7YbT43DPfI3WFb6vwlv6DW3Xs57H7+
vp+wSgfvXdhpBq/OsBe1ujF08/w31f70p31+Et5tmD0ybfojLacL+PmtV8RvZc/7tv86O//7BTzs
z5r9KH+PXxzxTcUP0qbok7Z7aYzbk9bD/ASyxTzd9JTcVm0gy+dnUv2IrNXddvL36lpnWO3IUP60
vuSmbFHOQHZ9VVy8XOnfLiNXp9CtG7NOow51VEH6pPdBNlX19g+CcExj8jN4lq+Lb+uv7q/az8Rp
zV4oWvvhTdsY8DiTv+Qrqq5z66//ulo0IbiUv+YaiF8xvvMBGT8vtMEXEu3O1DK7ov14MKaiCb9O
3pAYBvW0N0cqBH42oouEWUPYbgzvetWFEkUc2bg1/jIQxnyUwBbp6I9sWFRa0mOWaDIlKkFQFlHg
pxvDkgC9tkeRA/w5GEwBwLEWxivR5wQVutcMWHi2gCPGIW/YDE7cJioIH5c3hjkYK/434J6hWPEf
tpjA+WhoUOB7MsOUjDSOmyVjO7GvFZWHaI6QCdK39mwLCdZsgvEuzsgJjkEc6gpj8RHjhbNj4U7G
sGQjbDMZ281OHjD6cjhhiF8xhIY0ZQvrVzx4YP3PxERQ9Dr4GsnEwvlhYinJJvIG+Qyi3hHS2k6m
ifLrRMbRWtPkBn2kS3LKSzf6zP/fuXL4Gn594qHC1Ye/TZc3hr6AovZlqtEs9zh2VWf95RK/7BIk
4qEkaErj2Vs+vFE+yg6/aQJStcyQtlzNJzbvy1r3+rBSbk4bfhPJRX2nLjyKlBsNxd2iYqjUbZKY
5UedYel3zGRxBoZnhVIi0qZxB8+cxKrdNjVKzpv71bGFYjdscS+AsHjRuALpCHWe+RUFDP4bwY+H
52Mmubq17SdTQjivGChGSfAgCJGvkTcTti/qXfE7rfRvh+MLP5f01ZkeB906MuhUde9Oprn8DcFN
iCxR49wGSCg6bnaKbrmyXn23vcZsCE1RJzAwSsByh8/DE7j6vFCcDyuYEcO20H7P9o+oyvWVIQzk
m4fKemYJ4ehEws3uN9XvQb89vYwxsKmhEafqPk3ZGD9k1gInhXVXGS2UdnlMhFLVsKE29UIS0scX
etvNfdWe7xaUNVa17V/pka/TD3dmjb0Nm6Q6NIJf19WGi9+042CmTpVZ0YBjfOP05226AjB23exe
3U8GHO3tdHt4C+9kxBza87f3piu4DrhGLchRT4YoJ8Q46sN6CtgQflvUqufZJXyVbqey3tSaHqZm
GnSAXEgtPQYWd2Q5bZx6YJBgUBZ8+eyY3/kg8OZz37l7LbcJrQKpTxHrm8f6yjyGXe2v/IPqcfm5
RkZE1uXrddoKSQVeBPTObcDjBfMKOKCAYj//h5hq3g8eLdWr/pEK2fd7uICiTOhHHR4Q+EHqOis7
JuVyg1LSUPpmZ5ecRURoITTsmtwSpO+tUzIuptkC/xRG9gzmPk/rt/Pr9X20Q0xrxoaTcko5hvdt
AfRRSLuNdYW/wosNcJmAOjgtu2x57cSqhyq6HzEFPuRd1YBG2lIOMcSwOoXjQzlgjEuQLFYTvCyD
Z2AkKAWNFxPDw2PB4VXEO8OrNGV2b655FnaFwqmP/gGiiH2CVjq9uN2rVSaqYDh67A4uN6vbsjrT
+mYbjUHZtW9hf9AdH75UXvghkXmEpEporxl7GDyf+HY2f2GbyeuwJL3uaGZEY9HUrLwqfn5sbQjR
FwW186TiBj104c7C4CvsfPXi3TjMSghEhCx2JRM7sSnYOgBdEnraulvfkBHPTzl5HFML6m/rBavD
TBM6Tkcvo8aiQ8GA1LapWsipnuwiOXfgbH0oNL5WgfrosXo03echrW391K4Iw+ScJRY40nd2cxfW
b0TAiI0jopARmn7/EJ8eOkG/tPGN6Uk9fh5/gLSIvLiMOElrt9LZi5uZe4PyD579lyxbHwuaRWfY
wd/czDDigCTyMZtNC7/Bnnk+5F/IwH6lntHFNu4KygvunjrXjYejYpfPgH3d1uqFIH3B1lYCDSlu
0hmi8Q0lpteF2izJf/U8D3bQDh191nB2DILeVuupWpV1g+Q7abHy5fmAA96IdCcnBiVIIdggqbnN
Kz8hI1EneavmSRrtaB+n8PLJDf+6ZazP201V40Dx19sWqHAuQWfRh1nzE9/dDjTkluLetVaVN2Th
D7s/a4fCOywNUXxy+W024aHf6Tk+bWEPdNZ5knw16TF+ZqINpUzbpn2G9JcfyEtnWUq0a9A1zPe0
gLl9/+CXmi9m+aQYtILWsJVTB2HNjDEjUDN81a6KSg8bUjDXBJkiIbk9zrY34/u/LucG2RkoDdv6
PFsnCJYm94YL7H79qGMTQAP7cLBvrQQDaJYqK5XGMmLaMAP9Rwn18oL74DoXtKQQ/0lSpP3fohXs
H+Re7PDIqKj1zf6LRakDXhn+LjM3jUmVesZEh82Obs3sGRLMoqdmwRz2O76jN8Z1CUaHm6/0VVu3
E447lA4Ez48/iMQKcoP9/h6acOZwKNERUBh0RV1ipQdtuXO/tUoHl015EM89Lbp1VMJpyf36K/HN
RIn1czul09+2azSc/+ouIFcXfNnwNaibLouXQJa0JvPeLPGy1rybNnB9xsZAxI9ZZ906u8nohagF
0g6L7+FdOZSzoN3hgB+VTfeBIOI7KQyrDIvZhdKNZ6tvvmo7GbWPNVrIab4n8wyfN564Y+dD8VBu
TVOke4GGwIyrQUb3bDc1EtUff2Y62hnMJBp37zZ9W10wnJe6vE1GShoOkHz7O8JR3KI2v0Zs+cfs
cJsm1BNpReXwBfcd3L8exS/+H+x7fiu4bX+hsaBqoN+4jZpdr9r5l5cLxt2VzFke8jYIZdvWMRZP
Qg54FqbQ5BetmB0PFOCKDBjjNVqdC104Cxpx28U3qC1JToQbZOmby4JPNyviHOezhnosntHhS4S8
V4CAorFC0PWzPsvztJzXyIya05fbfFE56Zur1VrxHkfnRLF+RFtrQ9y5YZBaqOaZI4ROO+Szzt6a
VX+Vv9+k+9psri+MgBsMAPBDGI1azu0MZyeDyYM7JJ0I2AZ5kxbdRar4Uu+tRu1in+w1Jvn34J3h
W9rbUXSwTJxGelc7YYADWuDSxG1hL/oOFsXhaVGZXvFzvq5Q6P+cXQiNcMLn357vfmt7Tp0PtDzn
A1h54xlys7dVY/2g2zqsEvVBIPuGU4FgAZKB8jhNnhylXf/Xs29NZ4ITJh9R5P63Es3GbnrApvhm
aoAEcoxyvbmAClALEOsIk8+hTOcvZleniF/MEFWD+UzYqtkFOg3LbwIvEVZxlCL0E1UszkUbZG42
01Z3ijm2yVPD8oYHqB7Qy2LhkQhgD19s3YW3K2/nZqPO6B4XGXvyMRvsIHOzY8B6QNWofiVwWQvO
aUmB+8G74Lbll0wRxMmlYVow5GX+yfOk/j1TxkPVdLpHbl0Snh3yeUTbhQzGRcgrrJLhZ9g4QMR8
qglAW6b67+2vbdYYmO7oGLmFH/rsunJP/fHy6+HjsrgMKAfBBYndvKPOB+vBuuPjsPlsWMSNJ35Z
JWh4MxLOnlEDBFcb4q3oR8a1KloSWMmMlUSqF3A8c+t5lOMdNRUvm98XkjK0wUtImy7uF8lJhjgp
9NetUZmXnskpl/sdReu52UWvPUUnJ9apabFWGwjozSur70/vobX/demfR5Wo0o15vYRb1htKo6DF
XjE8ifU6FXZn9FxhjX8zX6VTmFeCUPHios6twUcJE22AaL/mVK06sBbk/IIsU2Tq/A51Xi0pydFo
0SOZz7d1aBwmN6pW89XmBKKKn8yuUcmuL08AfvdsOvcIE1YH6EW81nvcY3gm0WnWiTH6voUE5pLc
freQbydmc3WHsCss4tnt+MB/tMFxCqMKggpymAdqBJXmJkq3eAC4dZ+IFZMGuUb95tvW6TVGpgDh
g+9tuW3JnBQGc27BGef/ECS/kfYfPrVqMlJVWl+ik4U4VcAoRlIefGm3gqHREZrN6YLLh6i+ebUZ
qke0vTgZ7PsqmYf8+j5JomIyJ8z8nnub60gk1rphbis7rn/UqQPeLbypt+4mwQ9+RzKiC1iXa+ue
quXF9W5HWFGaouLG7eXKN4qathhFWWisKLSoJyxkYjq8buRr7UGGLrUZLmllKAi4C8t+jrmPBbtp
MftQ4p2w9mf+t9B62MFfrRQ5V/EzFzf75ktmgTyWM2ouvzWceRd/dsloSb1+g50VnRaUKIJicAgK
APpYiL/lv4cvt5Ml2vJNfQLuoSzyhg0H7HnQj9rIjep/j0Ej6iLNsn+UXNJbNtzR9/ABwqmfFgNP
oVahnPahUBIJ+IVWwKiakHpN+ArOvBIFAEO8Hzxv0UQmYpowmJ5d+v2LGH+fj7iQaA94a/9oa8fr
z+JpaYw6DfgiBMpBuKQTkPN+3JwXm694IlWZSfc2uKTMWIokhO0vWV9/G78sreKHUfFlmpJmIkFb
d0J2zibO767p4Y9j2+lyhCeID2guOVZNa8TD9qePqJQY2ahN+3SdBztYZWGbmcN9/gST/PIgArLh
+jEnEALM6cPQnD6dghFlPCEFAv+ze9p5bre7QTWEYlj37AQak1WClh5fD9Ik6m3Db3StPjRfe58N
xF2ZNtVin2PDk6eHxpmz+GGWjFBxxrJ6KJIL6IpvHldlt9Zl099wxu5TjO4xdzn0zLen+6szATZ9
Cq3Glvri3/e+AQSFeNy07tRIpyLzH7W9uW5wJnlzMeqlv++wNHCrFxFfzqipDAgIiHlcwRYWALku
R8owhfHeW29AwfDWeSjtr+SwpwAIaBupa55WNqCl/fNlGDLrcMzYOnXZiH4yRTbVUMNmz+kJxZ7i
+J8ocE3s7fqj9ECzt8WJZ+U+Mngo0PvJrtOFxwd0ShLIKYHGNaYRTXr2xa+bzq8XgCdkkLXZzMw3
OdfX9WLfOGlN9RkbYmIyq+L0uIPw5jXGjbGoqQmn1e22hJDxEAIRX93m6O31iXCe0ydKxsJkN6J/
Lt3FhhktoBLnFTHA9i2CLzNgwgQ1AewTrSSkX73tA1O9b7b7BL+3fokNHW0azRk5MqZkspZe2Cxo
7ZOu20G6QcI77jk8xFAlWhDQn3iZyQj4BvxgXvERMHHm+EtPHTLrpLKiWiGqvokPFAYP6lfbF5As
eCYXtxgwVcOMJpuPRNTocQncgzHepchATrP9lRLRANCiLPR/d9WKP3D3TcBktgT3DiPxRYjvkDJq
Vkj0QptAFOrK89XK6cDsjGaAAqfou/Z3vGBJSB1F22LAr2Q7Em+hTKHjey3bE5dqt/pr01r3qWKa
a7La+GFK/FAOnx/JUhf/e3U+ljaAG5MDwPHhR4MxFMmN4Rs90ErrPf/l0w1PgdGkhXsjP+hZo2w8
a3r55GeOLl77JM7wZ/xIuKcI508wECqL4pTCbXC6bN8RYQw8t6MzJIcla5AG4J2GDXBN1f3FPXZ8
F1Me+CvgELnafBqh+MInPQvHg3w6e01mrS87KcCSe+vwqoWEtUSngvVwOAx358jI7CXCzv78UPWc
d9yWK31jOt0S8f6yPqwrCgshwLIgx/IcgmRch4h9MoifsoI7tDavASYA5Pvak57ZQYmqSoEFRJg7
A/C+0+cTqSBxd5BHyCm1m9r0d0awWnHgrdtPP8egzKQdoFJPJvXCuNt+s8HWc1HP2SmLO9OdfV+V
Y+Cu9jB3NP+57GOmUbAp0keWm9LdC275W1K0dO8wYUrcGNQVDyqUjq+Yee1bpuyyPLMj5yuoxNks
OPCx8BByJJoWVRSKphedHGG2P1gUV/9JDzXfDYqcG5vD+haXtjucyPcZZU7vlL3s7btW4W1tWDV+
swEK6OCMP2bTdoRo+YbJKdTv9ttmFkOGJ8oBirN5imqBiZjVQtjTNt2XtyrWwYOzdHIZsZP11AUV
gDNqgSt8LLcNR0XMtuBrOkIuuW3gWs6/7hzSlTyaqtNwG0QGC/UKCgF5FpTUXRjihQuDuSpwMukU
finzY+w3nmqgc2LNf4Iof84+QzUSRf+0cSfAMZXIQMDf6GY5xUJIfdcJM+z5a0a+V62eW0oDHD/U
K4ePWyyTzN9C+hzMPyGHuvMLwAJzCzsASoqXXdTEohsX/pxdkZYLUbsHELX+nITYfB9to2qE3IB3
DAjWgVzov4EmuCGGFW0/kPUFtxrifhAbq2T2mD1AEJMZ74JQC2FX1g3oYwiHZxy290EfkGFc2Ebl
9FWK7xnW2TgOPFBfCyyFoHBKeZVNwCAQATet5Gv1GQx21LYtpVJ/6LzPZoxHMpUIn9ECxFLRAGkT
oJAK/4UZCp1YXFJZnyLn0xbcAciCPbZDKANmsWA14e7Eu0GzybSEl/3nSy3ED3imx2k5nMayvnTF
d85F18pH+bcUH5YzZVp4hEaI9vUfIwhcy0wi1tr2SbayHjNVkoByTOXd5yQhY6CDTN7Q4AblxNiq
F4SpH//OD6IFxT+GSaH5xngAvWTx9HcnasmrjYkNhimeVuOsz9KpbnA+eoXpDJySae7DSbj70feo
vc2iVC25rkJP8hhGh0ksXD5hamJ9M+wrbuyWWdJjxo43lZX5sHJWB7BtfqjR1Go4gJg/ZJUICURa
YMzbVor5gbg1aP51/7jYl7ZNtbW9bDR25xRuU2/PcOU7BabMefe70npPGwyCcneH+czPjgyer9tf
A0hSswAi4UfC1aWmpAEBvXjw9xTZZgJ3Qv3AgADueDexrBuoF9bnxkH2ZqQOdRRGKE1LOSVRhS3C
ADhtmte2eWwNWhtoRJHEkBTH+PYXv7fC2ybHvTAZUWOsg3Mx5DmhyPklXoP5sbniHAwXTA5G/6JU
x881SEzXLjOHN9Hg8c1lgi1D4jd99/AWT8/HfjqkVuzuTGjZAKriaZ+RBsAQgaOPW49XKuQN2juz
yeBApIL89eDjx3ibnr37WXGRrKJhbxvrdAAMnfTdPnVGi/gqfpvq4rGLfgPRlR83ocgssgkuJZuG
ij5+k73FprUZv7kzrnDtt+xlezoHGpHtPHpuhUum8fj/Uw2fhZCLiVcDxRBwtSi2v29WWgmWOmOe
SqvSxRqDz8LVhtdrPY9f7EnvffRGU+g04+vZ1mZwKA/IcqnC4SfC5kqt4Dz+Le0quKn+Eh+Dxtvc
xdeHaUB7tN5OcQV7a8KaYklPeo4W3Mc416lkyXg9DNR+xkHSF/CRFhg1IWJNmunJ6HnQH8Q/9rzZ
F0/OjtmJ75a/6zHOuq/p/wEjKVxfbk66F0f3veP+y1+6OveIgekZzMAEF0LK59IZWPf1okvF12IQ
Zpwq0igoMCkdvpIUUTbsEQYYoz51dTboUd8mGLJhVe2/NDuffKOWl6FDMVuwKAGgTod6A1CPdq0x
eN45g4nfsBd16Hdr8/q1sE8/i0ufDo/A4IMDQlSDfUWW9D4dtc/rPgppg0HvS9Ehc+BXznl8Hvf+
JKYMOmVFQdV94iLZnYh7ZM4QMmROvH41uGTiu8d5W1CFW6vkO2XLIU2QYkY3O+uqdhimVQPf+3gT
7+eCEdNI2zhnWP/RXerTE9UkuJAOJ9eGiEJRYzyZIFLTv2VMKPM4gLLavEzxGwPlgb2CAkCEJF3/
vNn9vQeAQ6IvvEMnawmrjt/RGyHFGlbj881ukSXBG9RhH+nudUz9zbqkHLon3IjzeqYhDzmSbybD
MvE/ufNQrQzmGWh/cVPBT0Ddsbtpmt+EInfQ8PRBe94+6C9z+fUBRmiwT9d9bq0dPYhIm78iJdqG
aZAEDJ9P7Rk+op31SF/uf2Z7MUtdWk6pjD6AI81tgvTqNeCgwjIA5c5kOJk9GareyASm4hwydnNo
LvbdvejivlLHfZwZRbv/ZgKs+rATmcIjrzcXL8ar3XPEGJFh4nvj9086CP1VUQAurENRWVlXkakV
v1e0z9TuVt+rwMeak89gdNvbI/LD3ky8CemTyBg8NGkV/m0tJNRTrsBAwiUTojXKNFDn1vgR30iX
ye1xMf46QWMbVG+4D9bm8kWbCR+GafqKZc0ot+HvicV9B6MNWmbuJhjq/kuX8fXaPZY+gwTSlUlU
ALMaJdMdVDmvoMys2AnadgarDCs2BXMlT0ym8uTbAzeojGwlQjyFUP0slARdIXWUhC1piMNQx12D
Ec0UYeEZc0MdzAWeOCQ/dpD59anmd3vqNm5rRMHQqP0gEPnolRqYoe8X734ocGL9a3StAHLp1cwa
KGIL0KaNbfv/kLXTObFOD18Pf6ax/EG4dvx8e1/7OmiTlU/sxWOaQROhyTgYy6dBTiUfSsJqbw+r
oslDsW50zBpuDd5Z8dNKRTr3oMHxN/AQ2MgMPi661A3Lpg82d3cE6QGz4SZRW8qY4qTf7Efo0Z08
YVBqPNXkkrGmVcGs3bn7VFgTdveIQw92z6AELjnvMzzy7de8srfQGQn1g9x37PTN6qsq5BXq/rYr
ZHlvNx+k83zw7TgN5VQj1AL3ieFBPEdJvRISEsC+cxxzWuPcfu1CFmZ/N+aPntf4u+JhuNQ+ZiPF
d+JRzQpt0CqsJh5Z6OF6qfNIrabu45TC3MLO2C4QLCYFVf+Q3kEMyXJgGCr8dReXrL5XuqDKp693
OCc2WBwgq4sZwBKBYL1OecgqhtD+us2WoSiN8xb/Ls9um2IqB0pq+eLkV5lbNIJchTEruPQG/dFc
Du8Hg2wHJjWl4H4dInTre2GEw4XdDqLwNefaYQ+Ee/Tj1KKBTR7CLtVMA0F512k+MervBZ9bXOMJ
orJMvU56qhqTjf9FkaqbIzTLT7LQsoXIJjmcbLUXZWSleFSJDDT8TWrDJEM8MZ1SNk9xhLVSxq5H
anmI/3doG4EaTfynJdHDwhXH1WEzbh4yliZRQmT30W9PZuYIDn0gfr+lR/WBCPmJPEfQorON/cQD
+QRj8rgcGJ4jn8a2GxPUeOnDKicr5i4wlbcfi81R2MWY4ykEMSjb6HP4scb6OkWv+01MVkrY4Lh0
PjyL1rXLFmE2R8+4SzqSiUDxiZl/fqAAVt31dyloYkqdJjKurQbRG9u/lGpPCMjFNGookHxKZToc
xMVzCtE3EDVcM7Y7ZvlzvkVq4f76dgjBGa2J97Q83M2WFMmPlnkba5QYcSxyKH14v4vjOLgpkXSE
DeuAhWbO8+x1teCjalYEpQXHPY4nl6cD22G7peUOo/ZQYqPycfxEtnkdRsWCanT4o+Azgqi7Ptci
8XvhrJDDSHC6kY7MUE/J1pFdv0soGcsn6KpGVKYQ8HcVy60y8X4dguH3rP1uSK574R06Iw01+dsn
hbWBQ5026j3c5sMqOJH4iRzub48HpegoOA+PuYFPDVjcvOf3sqlRUQqDRDma2QX8cYedxWFC5rYc
7R4w5jAs5UJ3UVLhUfaB+B29kNFBzBZZQHxn28dvGJt6sS9sz7KL2Y4yu4V92oXy/CSXIp1Xoxio
BVOOQfSY3TE0zsdRk7DpUbbMltsHtzQ/cF2PUJnFOk7B2VMANrDa7hOp2DC+svo7JD1P4D9Bexza
rfmO7MMrBqRE7CINeOeDFnznB4IPQzzSs8LVxmBC7Nvex9xlEJbPIdRBjpro6fVedvfrbdOAWt4d
EgDn+T04M1cJQJt53qQ9Y7uoPAAsPBM80tf8ZlONGGieNiNvNkEX2gWPIbIotf7NT+4K1zVZifmB
PEcQ6g86xzZuKjVqobv/ya0oJEmhHfXc7QcPQAkTove6lrJHWN3VfUtjuyOagPEEla1Dko/ZYkXz
YGMfAhHLStsR15CLIQi06Agva3Yapv7DGinivxAIBCfqt3O2uAFBobHYkPikV/Xqhl0qrxttHqna
/MIWmKB6MkvEIfVfQ3jvWVuDtpOfIdKHAbP803X4AztaeYhjVuy/7QzOLA/b2hKzGbzwsYXhfiRR
nGEjoKsqjHm9wImjAeT5gYMZcrhsshT4x7LWLCYLDwOUj5asn8jAJk9y2drDuSip6L3i6VM6CZ43
7psvAdmo5/rmmPbNJfpHlFjH10rUpcyo+GRcZ+QivDMMNYAXRLbA+rrTVSEBmclP8QN9fgpGKn0r
Q2xcC5xo5/NkS3YPzR+/N+7tY3ktEQVi+IamRY9ljf271tg7FyHOoAAKHxhEoCdyUz4V2AhbDDJU
Z04rzfeiCXDCzLRCC9lKggWUqPtQtJpHpACiExBZV451hF2tGyEMzPFjOAg1H2H8unRCVsWXix7J
ZWYMi7MRQ7jLn7gGlQFMJYB90QHzSFeMGba3ecquji2LnD20oNstZwp7DE0yRQqokt30Q3I1InAc
ph2ViWY6wl8SozucaOmvkOJsw8c8ZNfhpenJGCqh3BG98WMs/93lf+snwm2J51qHuEcQdYHxuASr
bSNsqWquemMkZdF0IKpPZHdTOYcEHvjSXXNFOduQ4oXjqfvzpyA5IpKU28Sa9QZzshoY2GM0Udlh
lLniIMq6ep/+Mw3492u5Kvj3Kk5KaFauwGX9WXZ6BbuH9WPmxwnRM3EcglJWw5y+qveSy/R3GevO
FQrXf4YYlWmtMTO1SC6D4SW5Yt3ZBas76D+PAa8ivo4Gw87SaTBtnOXOGYmNszxQByyNGZywMAlE
7M5VDnmL1Nzsz73tZZBBeFb67BZ8LmbDK6PriRGSoSoGy4SLQVbENxLpPSAATat89qF8+p7VOwBD
p/G/nHdGKUhVr6GYoxkx18OXYtgYvn1RxyB5URGctSmsObbAfPVpeK2Gt8vtB8FHcV9jzb5w25Gi
NA3Qh2BAdrHS+BdfonL1WXy2+bwBCLb5HboQCBOQk+6Qh+BH8JnufUNUJGiWPyxXLawHnGZDDaGW
CLDIqo13mxubNtrXcljAaIvZa1bPyXOSsqtwuqIBk1WC6eQf2Zsx4THEHM4+4Rwq1pS4tPF2iw0l
Xj2Kz/UxwzvuA8s1z8oUI0Q4ftL8MEioRn01FDPE2on+8b2APS5R4bO/4kcMtIGE+8F46uu0RwnN
V5tqW/IU9eEX03GCPoYk0kIxnX4Wc2RYOMgcBf8wzirx5KLSz8O7Jxvn6r9ovAgDYSCMFixz+9Md
pQ4yICpvbSY8Xf1U+6gywcc8jKiDJ8FZPLy6e4s/NOmnxkQbgpfQP05rLhz4DWbhNGUgEmTqaKPC
TAhg66Ds063d5umfh3pcx+9FH8SW7aNrX+LqkMYFEpw2o+jkVE/qael/UTyhi4pSZowYI2F1iZNH
3GRyBaKZbSpm3AHjtJXsh4/PDKZ3f9RkNwEJXsDvJkTVMia5f9mfB/yhM9AK9T3yBj8Y0NMIoo/C
h8nEdR8f8Mos/n4Pq2lYCbyBg4FpG0TU+Hlsdm2tMcBIwK5h6G24VGiKbu/BtXLPW6y13+iBMSj5
66y7PB4oqCCUbu5rSBL1vvWHSXd30udNIFtmA1swcpr2/R9feQZnCKqn8/wb5Kec6dn6sUwgp97H
v9MZQNC/zpna2Z1DSS4sLIuMNE8eEYZnJY17aQdt12b0lyjzM2gAapRYzpd2C59yki9EKSquSAW6
0r+AEf4jHo8DDcf/0ajjQLU2m4q5WEk0/GObHz+zp9VbMVAkq9z8EldGibtPiBolTxCGO85XmkM3
C4WejhcWOlsKX6QWp5kXL3kG9sIEvthJOKNmlry4C2zjxXdMtyVWU1DYmHL22KYq/HwL4qTYLUcM
3HGLA7vl9IEMyoLEEhebPiFA48PTMtOB1FIGsLfsFOz4klcp5zFBZTDk7BYncsRen1s9V5gOkJB/
2O0V9taizHx6HDjUspxpwFfQqzm/KBF0TtaPyxyBKuLJ38T4CMvrxmLLcx1x6uD3/LH16OeIy6yY
YEhm7g+vT6AF1Ih4oXO6iC1CQjOnmZcxJSPpUdlSvPx2vBMMVI11wvEDfIPbKjx4VyyjUTh4jaE4
nLZV5Ustuwah47QEHqSKJF/tDuotjkPyGTh8mC7CAhA4ZPkgv0BcNr4QH+QDS4NEqgwi0Ei83EHh
kRTKNfmvXGH/AI9Pyf3lv/gJyBAw9P5zQ5axNe+THypG+GDKCU87T+UjR6w9wPA65Nj776AD6KW7
gPbDYRP9K/zJCQUCNu+j50heXjz65LCFMYjNoQSMSulYyS2ZlNZ1dJtLKqOwFSC7cfqKX5p8P/Rm
85/RDMU1FinmUqxFamcdesO+dRjKvQzZOdchrPKKxnRi4Z0DE0eSz8XHlH5E/GuGOFcLQAjE5Zkz
skIyRSz62eqDpMDY/kc8B0QEljvBzXrHYGy4m6y5l9xBYOwMB1/YhvAJoPoMmYkxpebrw4M3I50S
a7qZeZpgbzfzZj5jQYJrqGoTl0EZLatVAOdYnrk3iUn3ZkztzBMIUyahyU7G7/nPNXWYmYd6fHHp
m7/+oQMLRZyG3/x1m49xXS35ZBlTtSHUDzFeYRjHcE1chrHUe7iH9+oZF6o7MMb8Cc5TA3dWHHEx
DnfpzkTjdeISyTW4hJJPUOCcRdRKxUnB64u3wgn0kguSchmQEaqWlxKp0V+Cj8E1Eh8hUEFP/GwO
GKncsHnlmxsD3LcYLKnWROzPMyXWfzCYvaYLq6h0mhLChVqstqhPt3jtQGe6BYfTxFDOd/rfowpy
H/CVf54h3WFEFd1dSx3dpCIDs1oKa0cWzr/IMfLlZBG3JHsOL2BughQWg4jegd8HsVSyQrfhDXA7
hKBIDT1VrovUheHdXBxX4ESOUZkzdWJoYvVxnvyytMWhgw2EQiNaW9bwHU8SE0ckqKE4HwJYrYfe
bDHCVJBB82mWmux7pb3xTcaqamZvgvFPBcrG8082A7lNFPhi44Wr0ZR2nfovDOdxSKvM+4qwAZt/
1W4Zs7dQo0g3Q2GMRUhxxGyDGZBUeuMx9qlHabZrJhXir+a/fEDGAcyszPqwWW72Gx1i4ico7dKG
+wBlY9MDo7YDl+GOTJrodp7u8W8F1rfzeBEpLj985fhQMEbO7PPBdDANAobPA8QXvh2MkQriFtj6
d4ViSv3RP/+dsycm61H+rzoOjf/RdJbLiaRhFL4iqnD52+6Cwx8KCO4uV7/PYWorO7uzk0kC3V+/
esSntLs77zkNdjl48OASU/+GYNViztKfxwT/bHYC0/vrwyz63bxP//CrjhUqnsNTX8u0ArcsnSnC
Kq7Aqg8YV/HqTlozQXyXHkeXhWc4U7l8YCsrEREZolCE0RqQnnH+7bDGe0GXf7LTgYOu+piiukLM
pgEjLGq7rz02j1zYGrEBcAgO6D6vDeQoc/btQEIAEklcmdf++9wjfDFhBbCufcHR3EN1aSCXvgV8
Ii2ufn/oecw7ZIkDPLCA2qTU1OVQqScC0XzgxBUojqBNJEWJAnm3Sy0zUIMuE2iA5fTg1GmSLimY
x9lqAaj84NZHvIFw4jPSPbCrEv24pIW1TF7VORKstcpMoVTxZwWY1GdVM+yYvTfvXrAMWkEXtc/g
bejCFIiQvTZbvgkFtCwT2dgECCSiWMt3oKeXc/LX+7db1VJsQ5NHT8LF1WfWtG20yvIKUzaks3Le
vDzZ0Mi0TmprkiXR7yTc1bSyog9Id6B1NcT/UdNa9ZoIeKAFyc3UFk3aH3Va87Jdsh7J/Y8nwDem
Nku1CVoAKhahhlGRSdtUchcUrGNstvRH//QdanYzgkjKKrvdBW5pGHbgRvRyfG0LtcgqvdTV26AY
94V8jq1FOePf2OS14LQX9FWOM3McwwUVZbvzbMFBf8LKatk/KjzykyvUDJjjUQX/b2e3+/flo4Ld
QEKmxaR6SwPOJE4ftBXs8XmTP5UIDER5qwwKW2a7kWziyoGWhZkkkgJII/CXGu1NvOqtHeSXQ7XX
KwT+hLUDp84vMELjtGo6WMrObVyDBhpQSmIZsJRbVVWJZRKqy9cBRyNptVt0zRKww3trJnWhtmRz
NkaX1HwgYcqhx+nqGtkuP2mDqvrPQV1eQSu7rUbg66l1UrO+7Rx6nFBOgxQt1tL4CaXQw4mIOVIv
uEGyBSSElgjd9O80sDyf9PFadHMfAVJAQpOrbC2q2gc+vj6ODQRBzJHpVlUKMRGZUZEMmTNvKWxq
v2qMfK6lgD5U1agUu/HdJBuseMVMh22ifWZOAKHIriGmoQwAeYOa4+1IOPWH2UFKD+MKSXtRN9EQ
DStpOX+2SC4Tmqehsmefh1fFBUXTT0A2ZArzr8wAv8X3KVMAvZ1V8qAfUckSh38W5RUOqEPODElG
pQdX1HczEoh9GtNfohnXRq1+a2HfIPPooo2MnCAFXU2ypf2gikuKZWszlp/pGyOCOtUNDzNYFoDP
6MEJBvnQHdM8lhkXVwmPsoc5HOOA1mUeVLXcyHXbQC+a/XumEwMK3aEoHFI65qqKhqlD9mJkphEC
klEIRBEi7HbXYW5Braukw5ilzjRozVHRIEtZZoGionQ2BxnnSFFhN153dhyjvdP+fZ4hoTQqdacl
cvKLxGPqcOIrgwrz5lZCyWZLDFMtJ8EeLWuebk4E3y4gXowkI8VXE0Xk3Ekcob7mCC4kPaKgoGAj
mSU6NEIQEX4swSmlZAmCz6pEO9K24nr3HzhCkUxaTNL8+ueLIZkwHTGGdipKBTC5Wh/k33W7UUXm
FBa1C6fI0B3pcq8ojaWTwg/RXIpLoln1Ua9bMyzpycGw5j2q8JYuNI04n6Pn4hdfKR1Q9hUMBZjD
PNoqqoW8wASBKoyA5JS4DJpCahjYwk9hLHeFffdhQ2l72Vd+DK4T3DduvlTkJ2a9fbIpaU8ShAdi
Iz9vbpg2FOhLqggtBoxkmExqqqXvOp7pIPjdNsU4uaHFy5zJmLfb9W0wRJFhgJPBHIrpoK6OTiXP
7a+OJ+/qjqCbbvFueCw1ORPJtC0ZRG6S6ePfxJ3657td35gfwqHBQAFKHkyBaf1g1dhvs15mdVDq
FoaMc7fZO9ITf30YtQlT2fr0mH3sLxyaqJrX8323xhje3/U596tlxf8cvfuIJugb3Z+8r/0EThyq
Ju8ZMKCTC2ADHhYLk+A5WEWN8Qur79NiO2cVkL6SEh05Nm1WfXFnDwaE+Qka017VzSvU8iO5CTuj
fqFfQKV1wN67AvKZUVWLXSSRu8lIYMS4GNjLASQDOMWTcxysMRP9Lot+E4lS5vmwzremX2KNxmw2
fOC1hYJPg1ttN7zLYp06DTRm7oR1NBCYWhWdDZp9Z+fM33pbn+Uk/hzcS78Vdom0ODsVjW7B3g+u
bCPMNknjD/RZemgwmDrFILgYhVStkdaKn4xFe8F8M2QqkfbPo5W3hePLHrRzGMNa448KFiOoTd28
a8pRauBWfaykz6u5wu0l3vZZ9JYOViuoCZJyhE+LnjGT+KcLzx8eOiIRN8so301c1IDcNHqA741N
GSWVaPs1J7RcZatkJ63FBnAn0ttfF8pEmXKps2egvABcCUq1hQJPurHYdG9DOCa3aN7onY/In0QX
/5wfHCCrZ1Ct35r5wq6i8OLkdO87TFFOIYzf8a5THzwQIjlPG8t7w2QFa1aHdxv5KlzAsiNH09/j
uCvHxVU2evgs7NBKODxdgI2IRrV8mP9ADcz9dHLuXoa7UgRfPxu9QIWmZ5BnLC2r9rNhvfEYSEFl
3E20RMDMmPvefVEDJcwa8OAfWi5/p4ZeRCE790F5wmbfAj65B5CV+MbIZXyPiwbeWa1k30cCeWMU
JnadDdMZSxyrFDwu8f0rQY4dRUB5Wfr65W9WB8wOOWuzhuJdGl0+HKQvAELuecltHqVFcIkm5/yJ
bNS+M7kOH1uAvhBwk9oxvGyjEk10xdw93BecBba622jNlOjI8Cc9kc3uSHU2zfUpebN+MvbIkhxH
rxshp9RtAhyo1UIs1Er08ns0Pvj6+9WIqunHwRnXLblvhlPDd3DHL/3hvIM9ENdWXE9b8d1GEQQh
Nal/3m1qL/4NkARciWShr0BL6mkzlZEj6zXMHL9g5IIDTOHzspbX8klHzrsl9/phJKUftEG5rBDf
LBqJlyPFM3afZhngb1rJ38ELYTB9R4z9OK+N+BswyPJfw41/5QyAzIsr+Jetp1GjsbfqpX75FhTB
m9Sus0IBkgfS1oWGef5A9j+YF/Y8VCvW/rB8WBumKmm54Hy3HvDmPsh5XuNmZ61ene3EPhAhN9H+
OmvdpsXJ+EqsBTvJZuEEhp0PdrqYOlc/2baYH8veNzkQ7kpOeeK9BNYEsfnBaqtkCqmH5eIFJh/u
h+pK6vh3o22SAC6oAD0VMbBznCIVs0Q2jfmie5mf6h4r6MoL2NLdOd3dbWtwuwznZ5AwpQjWYL0y
3x+zFXi39+OvuervK0VMjY9X49CK9yhcrHtngphf4T6XLBRfal9/0uE23I/hbfh99Pj+kyLF6DX0
V72JU0exCk+AVYS8IdUqk3ZcGW5e42VN0joIzaWkHcp5A87Wdnp6Dx5XeK3ungehYR2KWeP0V6+2
OYvvg31vdapET9hcxYb/vDotaNiSozufkmbLgAl4mdfP+ZbJwX45+LrvWljevsEuyJHgicvNvOJK
fQY+gzEAQD1+A5rPyyu7EV9tGA07PUpm0lsiwU9DRU9t25P0FiEUfl2bG9wfbxbP6sME9iGluUwA
Ang8EQMGCFK7/hWZWC4To6KtP3yq9Bp3JVVG4bUh838RWUDfb1xO91L0ch9zLiqCcJ7Euzbm4MYU
FPGCC0CeZMosU/7SHEYHCYoJIhU8Ejw1dVBnhZ7UWSrxA94jOld2o7eKLowiYOQCcYdisjFLHx+W
F7F8Y1Grk3zhKKyigc7e0F1w2vjnlWWgG7vfvPQz+B3gGgCaMp6Dka+BGqx3fZd2SHp252WUFTsy
6Ksk+1nzD7KjRtLU6eFt4X8ZO9NA8HB55ZPzniE0icbLpWpVqNtICsD9LaR1mHO3Emk6NsmPLKDd
MuXDaNX7KY3asFYQA+2VGT28jC/SeQ+Yr271bLBARosCCUdW5QP+H9/rvXmvha1LiKE28ZQ7B1Wn
4J49PLI/aQMhVxukz5O3wTbMvM7mmZEdoknaNBrg3msB/3XvwGY+6bZpvoYlhtDjwxAfZG/bh02E
qTBsaT5KJn2RHFgOCKwN3oHU5FDUcRWOpHQ5EZLCb3ZASkcwdNhJEJYZ/TTdKr/jbvMQNCCs3bBK
rDolu0wrj5mDB8jPuZp3EHzsohvBDdmIVr7pnmFwTiuEOLE2TzgpljuFXtWqdqqd87LQY8h+mX/S
CmkXSmnSmq5YgCEgMFIfCPP1DE7hkr/ca/ouWOje5mDDg3unGG/CTYgJJepP0/LRdij9d2CVWeoz
AXrZ+5Z/r9kv9m1jCFWHG/gB/Mdo7TmygFcbluBVpCkux8UEhvVpelACjtYTGfXVjf9wWCf0XOar
e3BOThlVrkd6zb/xatgMj8G3d87BPS3KgLbyenjrXMe1xaNTWrzj3snR36uHdxdepzFlYOQ+Kcj8
HZyoh1NNNxGKiiXUKvFjH1Y7q6joF6bS9my7gyaJGUEva5NJdWPX/TgfpxacMEFtOm+36bz8U3Zv
F4JH93oDHKn/LUfTT7QOy9HDL8OeQeK9uw7r3t4+OHdgkgVMF51q+HyrxLBFXWkyPSsiPH4392/7
+s0bWRn15xDXzBr+rWD7mXCfNx787jsLhtEIaGE0WcFXZrgpUhIs0NbW2OOKBpCnhvZZDkOdxk5N
4pJ6CVXNKfSGYD++xtu8OLj2UFPAH9bd57v00FmPi5IqkBXGNYZOkn7CcngAHrrrXBcbqH8MdDzw
XiRlpM9M2AvSUSE1dGsLSDllb4UA1qDs8cm8HCLFBIFBq46DU2GD0uNdedO3nQTey8g1lOp4vR5j
xJyJK/ht+Cl77zBqiHb7ZnHDc3aDN1l0JlBP9Q41sEZ1hUFdVmRW14ArVjAN1Jykz3k2RHD5uTRr
BaQ/mlK35S2fIRTmY3+v/MFYxGpgiIzTh1VlH0e4RSqdp1g8N8B9XFOYY4yoTTMauExCGH8kT6+9
YAjzwUl2Pd33qQI+BiJ2gyflwhsZT/DHbIWwji+ZcE72bZBytjdFRMg6B03nMHp0v7aYaZw22cTz
KtlHSV5mlLA0elmMNBV4/2mPSy/1apdcIvPKRwLodw2qBpqTX5cX4bJoQgjtR1BtGgNqEIKxe0eq
ZBQkO6wgomZnEAUT8+Y9uMjm1LBHGSMi2U+1TIYhyZ1XCyILqDQlDCmUH0YpdLfpZwgMhPKoyfZr
YmADP0AARTw7pr1TIgnITMCoQAOBRzo9gbyEriWpzN3RKOlxw/5J4Wg6y50Ke6QU3uRPjv4dIM0D
2JPJqMa0g7M9iHigRsxxvzZR1oUK48FE1kLiYzCNLfyIYUjkcMzOJtBCnW/c01+MJfeuBot1XMeY
W7pn9xqvg2Nvvyhky63bTCqwM7wW9m2aS+JzZ/7dApHVLoO9C98O60CI6FgIDibJi5H+jXE+mv7e
N3tncu4pOIxRIPwIq7+NmnE1D2tGPUYFDkRqP/9mPKMzxuPDgrearpJycOlrsI0WC3rvNQMh/Eny
AAymsUauafjVCY9wtxp67T4LhImJ2Q6OyQu2ODWf75TD3maImiMTxJwdIoyb8IvbFHB5mg6nkkvQ
yUEZ3thbQO7mzfCAD/55jqIOAQz8NWiNhBOGlofNmo8bECxcj0+seIY3DrsNeE9b+qGj6+HgYjzI
pk2nkF0BphAr9GzTrKBA9O49Y+C6Oa0OT8+JU7wCJPvMgeCezT+ta7DSNG9h4YjgnTFJPuFr9uIn
rPNDWkaCUd6nV/MYPJOPL2O+uoeiA7AakLt394Qlw9XER3x6hsQG1XrJPcJTb0Lo4rXEdGoYysDs
O7pNVmGkrQ0U8g1swZQ+Dk0hBEyOvfJAjuNoItiKMWeXJu9iixF7dZvhO4Gy6ZxS+OyEuBV4d1Zd
aKZ86I1HZ07LhC6Uupqot7Vv6cEBs6roS5/H2ixrtjc6ceMGIiOoPh7SW8HkGh2hNG+RSh3UqpZ0
P4BIzwrsmlpnOOh/6x7CNlC09m6NKiZ7eIjT4KTd23XOLGNHVXLDbL8AX7+2+Wm79Blfc6D+D0bR
0KX/KuDj93Gr4O5f3DwK3dmeWVPBuKKTuuIqvFDyYUICGhUlleUWjTnuQimr+dwJ0DL+RpjpgvMc
yYGh9GKfhb4AsgUHrt4kkWMM5DROu7RmJl/jPro61fEZBSq94jrTT3dbtVaz54vvVcL7/WKH617j
DyWaXtPGfzFu8SCtUXHqwfaN5QYJRR8kg8/0jqkNx5j14MrRKdry6bULcloLYeUhJAb+8ma7cTYK
3UqGfyWU1fAjYYqJDU49A3YIEfSblfFVrLer7Xx6NGySipsLfvi22H32tbGAGXi7G8uNwwVbOedF
bxosUWZZpStSTA8kMwKARRDioO14wAEDqFXnTqIPwLVg2W4vuR/Ouffx+D9ktsLS4mTV4B0qRkVo
gyWqxKWjVZ+vuoNDVJ4rvFXcgvpDQv0N7cgRmy4C9t28uzsnwLJFltRNo4Znur31mg4PFusfUJX9
sK/IhSEFGxIe3J+3unlhrQEfgR1C+20wHC+wHGDQyKCLos9VjMYLoZaAG6n7C/TNkYrC4L69M1+j
SlJn9H/15gMMqdhxtRdrRxN0cLG/uTxTd1FVsW6po9T6qpkUwge+HUr5xAC6NKnyyn7BZ9z/G5My
Z2D0KPJW99ObCZYzm100qsPIIGA+y7KaObDzSkAWOOg7sZUe10Aa1IMqQx7+QqHz+sC0u9kfJrAn
5lxfnIRlmFtLY7BRqHJgAI7gAyvwFkWqPCy+/izVFPMUSJx5N/6t/nIkfJlm0bacFhOWQM3sYM7b
oMWZ5ALPQcZ+gYgmgxI6mUqsigf3mgXpKrNNz8M/xrNM5JUUH/Pc6pgcC5ZdPPR/lRH8eTDIXlgx
PNLBlgCrWGoxXb7Z7FCREAhDNn9kW8AiyCvY0ctBygUZdNKalju6yoxoHbyBuFNarjkOfsU5txV7
LPMDoVsBuQ6uq8Zy0/dh/b4NhlysHHKA6uC2au0zY1+XrdBfGZ144bHroPaPoTGvxCt/4jwcqk1m
C5i+SzMAgF1qzKXz3ujdQfgQ8qCb0P65LFObYH0Zw7dlTKQTIS+rMtwcHMLWzMXcKhsnZPAClANI
J0WjM+Xwkr6jBi3kREVHQLA7m0nHMzmm5IoR6+jcs2kUWZWwCfcCgxaGFpfqqOKjtgaOFUyGYGwo
A3GzLwDjWYKzhtfWm3g//AbK5KjiIuNIlYyIgI9GmDHAPYvJ3lzjF8OVjwGLmbfTjNc+3S7+NcJp
WLEG+A9bnqR67zMOJwvfs3ejDbxD4QHxrRmdGZkVOLJsc1xfDM21aTgGsgb8HOKyNaLOQOuAaqTd
BgVnzFiSv63UebF+B0vowo0w7QBB+REkB2zxsGhyekVix5rFNWR+xDmXHXT72MxaP7xC57hgdpe9
SGi/IaLq4SXFIxmrc7CWS7JczCbTRjjH2ZLk44JFcusoY5U9vOajCLFubZf26YpJPfspNvF20bJ/
pl17hH5XDgl02edi/uVLqmfqtR+aoWWBW4i3PSjtlAUpMKykBqSWtEIsXaWeGSDhTRU3mprBzulc
ObQudhnGk4eL1sWQ9JKRGQGaEg4dGrUYQh6chpdRb/+DWzRtIIZf8ImaG+zZZ/ODvbupF48MUFn5
0+rZNuprxoAIwiIFviAUTijAcXvewLeBwDR3gdOaSIOz4UP5pKUR+hroEH+t276wThHuFY6qu00P
wWHMDttsZ3fTdrtapLBt7TX9WtuwqbabP10Cb9nBS2vtEAh1ekQr4zah3ZQX8v302L8gFQWr0B7A
VsioqEEiuzTHhIS3yfHe8OhqnFEy6YxrqOfXuedT0FUlc6oWDQOo5cZaqnT8o9LkhcgpRBESdLcu
G1uHEh9FVhlsl9h0LRomxPYFb541UGWmayCzLZr1Kh5Xd0YlV+TUKzTnnLzoiVAC3ZfbgmZBs9K+
9hsBYhSjqbIZ1C1W7/nWJZMRgHYOL0Vj5Q+skp1Ft8GpN4zA7tzfhrkaSlsHMEHOExig9KpXfyK3
XN0Ok1s5WarXlxCm9jVdrUTGM5Ac4dpElQTDxJ0NTbbTgjrPAqX9G6gQt2ICh9PVpot0w8fXV1Qu
m41fU959WxVOP9hWov+xO7mCPgF79cSQaJN8MRxGSgZklvaLVfdit7wj4e9qPormJ1+jWBEzh5J/
EUjY93CLaDNYsKaLsTXS/2BZkA1b1YCD6kyckchBVI41oexRug+EweJj58zqdcdy6wCaZSF9naOD
H0t3wxrtEn9n0F1hYARt12ac0VnvDLP3sjj8zDzcUY9YDHcvp3EDVkfva9h44u5y/Hm72s+VwdN9
nXYGrNHQlhB9eNZ8TzaUWlxiPsfq0emWBsACwHZCfF4QC/k+FJpXs7OyTEpx5nQ/fkwZBCDwwUeU
8MTK3TgIqBoyYiaXNRDnHRAJisxGgNgI42QiOTFYDLIjAZyhIdtPLhLwjyMrU1ZPVKbxwc8MNqws
mFj3gTeFMwXdCXb5OD3zHBERQe7Yg4PpMxaU58xPWf4eKuLPGU7b0WCx4B2bdbKnFPdXNgOsbESR
a9tcalPCqXETtFjqaLuPwYeKghRLxOgzfA3PfdllzV2IvQfraKvKAvyhs8rxNaaAa/AkVDj/tdYo
Epmf7ss/OEGv7pwDVId5q3ZmqNE1pkjL4cANuY6piOkBRfoLyVphYCKrdOZhUc2k+zQaIK1Gb193
mg5fNFob9dnVNMkhZcCUhpWTDVvGLKZBKaPl5Q7cruK9zV942nhUO85lWnLAwGlN6bPsj/SV/34x
tePH7ZODD7hyl9F+l+y1l0w7QUdDEQsSI81/5mLtV3BxB21ZioA4+81tjBxlE3dx+P89x+DsdoLe
FqGwxAXHvjZTEAM+KHShzsc+4V2b8K/lHIAmpnFBbstW2l5EEXao6vPph/WfslPIyw5vQ0VjpOnN
A93WSwQL0eb9NI2PFW2niLZgOVkjvhej09872XqM0lHeQjCGEHKk9d3GOQKLg0bW+iNJtG9hYyT/
8VZWl+YVRbzkUBL8PNUaEc8ZK6OgQZpb0tAxeJG0n8TDyFT8C0gX+Y+YCEF8dvP0GUmJ0hZ7p9Dy
tkpLqI+gIVnLgPaIGvgrwUEGcfRJgygTHePlT8hm65I6of7g55eH/LSlno9LmNMWh2DwyG6qGtDn
NKopp831N3FdgBqLm8fS1afo5Xdtkssv6IL84JTueoodsNJZpPP4i9dBwTzPuGCC9BIBUHxrdUvM
KfaDVW9jzz59SRZAa+jyHQiUoFWaOJ60gRMIzg0A2QOAYvIZQERy9SgCb6Fcdv211QYfnm5TsGPI
EbCOB3gLQki5gVg0gZqH6UPYouSuZy0cqZpWWxABAPYTtsnU39liC8PNBMISmB3dgwgZQuNKqa8C
fO0cerx88ED4KgAo2XOSQIw7M0QDkkkgZwdADggGRU8g+Wf/0T+0n5HArBWgnD6Ckf46O2CFLUha
g4V0c+lsvBXFuTA0yl1CtwIivIE3Y3kD/6PMZvpjb/+gF/mXRF9VZQOfpruw4Wz4NfuuySH7Duhf
/t3li8G0+CQ7TDRIL+PfPp5tvEun4fMTUz+LGLLtvTqjKwRlHuZoZZKBkZOyswILCm4s0c8+UqzJ
SR6wjjkYiMJ7d+/u8hFSlEK57Q80sdOoMbCftgTCJzyl137dyG4Ol7b5AyxlO7L4G/D5YM6AHU+d
B+zTUQAEESsDYw7WnbhadZCbYYlxdDu2PahbA6JMD/1kDUjoJkFTMVNrI+OrrEe6hElBCR79lJMN
Oi2h7bbOEfoBMdLFJdEshRhqHBGbEBRilQPJA6qBigIaZsRV3UbAQ8YMQTCG1l3cqH8uRT8boGNf
VQH075w+Zfe7Ymp/hFX4h80Q1riPQB0jERlhDvd+MSD/Jt324hzePVQp21T1f2ev2GHoxzjck1X8
DhK7qhWTP0C2n9COJq3mn8KKuYBjrl7GpSdHeHP9VzVwu71o4959NEYDg/aP0gXGSMDDxQOgjnPF
xQDHBByOfb5BYoqhWfGKAPks5sewQIWGlzK+4Qz42pSyb1CZtpuwRbDNEUNMtcp8VCnhPDP/uH/L
XplgQ0mNfMCVAbs0fcBVmkkwwgIpkuy2JzQWBmYBdyHL2IgNouxsZwhfppEbGRpUtsmkOFUFeIk4
dDm8aLGwqFqA4IlB9QKw/nt0WYiwwfqioDdJdQ6I83L3sEcuYFdOrnI6+2QS7T/gO8MT+g3i87gF
rlUWn8w6tswHQwrf5Z7hCOJ0HYr4AHwzGeJtkX5AUTkfhu4vwOjs2xLBd8QXoytEwoS44BBVwOkA
zELUeTyusmbLZNTJZpQliUxY2aBwz/6xwAUxw9BlE7eSE3QSXkkhhf8CbLdLWUwCFxzobYD6MHzw
ZEAR+XFErTYNUbv9hQ3XzHkPs98lUKOExWvEAN602RjK/HyUQDi07YgLhvI+h19YuoAYbdLWcVLo
gGic0XJ2sob5bqvQZsfHs3o2XLzRFpjZVgJOVQQ/l0C1oAfegxwkNHLiKSgoEH5rwqIzeoOinZKX
7QzjvAP3CakfgIYLnazdGFgYTn3GHNIaL0uuVFTTBG6NHX4dnp1ML840GWnKPIrMIDDJQwip4X9j
MBn8wJcIRC0eRfM5qfaITzGDAzf1ubHO7IKjn8BcXKfxWDsOoasxKnbGIMg+QLCAJzkMsiyldBIq
YyEjv3hbF3TyEI6NOKjjL4f+Z8Y+BrhGXUV8SLGOJadpSFm2eh3IH5CiOQ/xEHcd8j0gtRofr2AY
P+xj9IES9gQjTbpJfXU1vzvC6teOIineRXquKLyGMScSStsvwZUEzo0vfWYonnmjZoE10hN/GH0v
QozqV4+m/G5RIYPIxgEVkB+gezEtgOjmYUitCkaOOYb6VbI0d5elmBcIck9w0Tmvozikd8dYBxBf
bF1+QOWxeoWz0IQeUGvTmRHQGe+QfUkLairodbJ21Vr4bd8BOXxi6BiDyH56FM3AEZUnQXS/YN21
fxc/BWz5YtxHDylTU54YHLHVChZ+gDqWhMbC5aBQP1FLJ1wVYhdCMuq48NdCWMIiSqg5zYcWIkXQ
4biRmqPT7IKyB/MP3Jga3OMexF+Lv56fXU8VN9Abpn3MbYqOmXgerwDco2ghwzgPveVyCQGCmbsH
Q8yzlvoG+6Esha+w9z5oE54jWCzEgSKQSM6QDeiQWgfeAlBuWI+C0Y0x6KV6aBdQqomHFnP8PR9h
P/yY2y5HgU8DGEZ5AHAxv4OxR94wVWcxeRF6Ov/T3RBNsoTvLljQaEa50L4TxVcuyGW2taywDhhg
QTvmB/mx5NjCiX3iOGzdE3xsJMaExlQfBjOTF6Inu5LQCQAIFEatBk2YlT+dy2J+sTIcu/R951G0
6dIVkBvaeliUOH4FDirZ3qKdkrrGP/ZOCE7dQ8dVVRpUx5yXzmWw+g97lXy4WFpQtLjqvLW71UdX
Mf/7K1A+w/BgX8C5RJQAPi2YRuxYAUmveleiYzctm/iq8sQQqroZz4JyhaY3XRURNDfxQooXbcO1
R+qS0MSg/LgxFspFps8tbiVf3Rca3VnmBefvNx7J/1iUcFHjtPsGnjuTkRgBAWEkiA/DmsX9hMgg
w1OSoSzz5py3NodWRxs0WsZUF+JAZANiBcVagiNhWR31dSEimKRAOQ6DMYpfofY+XBLMiT2O3mxG
yX8xD0FKbbmDA+Wg4i8YqAK9IhGwaapB3my7aRGvVolQ/sr8MkU/O5dc6EtiX/6DZrB24QnEuMyr
DPYpmHOqXAzxmDTKfExkAHhLlF2QcEFfDsv2THJaXR5a+MSb/OvhaQIWV0ZY0mw8+S23kCOO49Cl
4nLhSPkTFxxcDEcHv+jwACKRa71pI3oMpd/2PqGI+9oJcyftYID4My6kr8K+nOwuDBRQBBB63LRf
wc8KxeiYrI8nRjTPJhEtLnOnq9Hpt3iwkHmw4XpgnVBH/5rpoxXGGhSIpSJeQG9C98x3HT0DHiTh
d9+OFY+7RApXmKs5mcHv0pkmvwACZlBTV+KkaqYKYrE16xT2wSHfXKzWualkJIPUpRmj2Cw0EU4X
TBVzmN+6MSEl2oER8TBQmqLAko1sTi5UpeTkT2lLlstOkIx4OnhQBqiYJLZyU9Y2uoy6IaKTcPW4
pC+7GdCR89ACNKU7IEE0eBp5lfwpf6hMpp5CqIt3zjRyXsFX8Z1XQexrKysnSG4EeZjDyAsfUPJ8
zW2bHWhUHX4lhv+ygPugy8IgaQRoisLqSf34QW7xw+Ib08YnBWUr5ilhZstFeDrsVhQWWffFdI5t
2iLGAS4j1m2fhnpkJ6CleTdpTCqEb8Pwk6uCJBpH4uG4Geh+RnELdt4oL1H6sN1B/bDBXOwYf1jd
L8+sN875u/dpGt/ecXzOL+k9HrlcIYZ6Vi1ED6NkMGoUdwjN9A6wV+iJPNV6PCqeFG5n6p24Vaym
bzB0RsryXFF0W62azewbqUKuvtxGxaHASjFRfaFpDFhqoOP41Rr7kIG2KbPLJ5dDorMgz1mdzMFs
J5uh+Dtsv4/hFTiTKmWGSeA0hB0CMsuqZMG2+9zeeojYgsTT3zhrOOmTVZXpON07EwHFqNHDiYqX
RqG86zIeMudIWJ/94rJF6C67N3l3ryP5jEN527ODzmlimWRDR4GpBXoYvDqjbAX6/spqkJR/w3It
hE/MdkkpMSw4aDTistVIeOPZB36UklDcb/AFuRKohaSwpcGaVGf6V/L1yyy6RXZpeoTAK7DdslSM
gCbjD5qozZDaYORYX5YCTzjpNxvKPV/8gHb/pmi9YqFIvug2BYqa/B1IyPhFhztmSzD6IVAPnxb1
QIGgB8AETZQh2OfUGVukdB5dfdP6uDgWiYkKR9WEYPQUvzRSN85/GcpyEyx/iRJnHCO77CBIgye4
FPvQLSHXlnxVBRCjtP8p2/BNgzqcU5ZzJC55CKs8mFBAc2CI9VRXAn+TV8WovMMPrJH/keZMsU5H
Ud3+IxP+JNN3uGUxQNKNuDs3JEPEyH8JQA66itXOmzaWJB7erSHJQTUPu0RHXDrey3BIhkCUFjNx
QCT0ulbIzhW1kuF4SNRCSK57QvOANIxiAVsJESFP7CVK3gwqm9jlv6kU7fegGBNAWvbdYO1j0D39
Y4LK7MVsYYi4uGt5xx4HcyUMJI3BtDe19azPszoBscwULcGTXvmDx1fxYtBgisiWoDdiwpjQMLFm
ohrGeLbiqluSu1DZS+wCEmeDM8Gayj/KMFeGfEPMJpYQeN558W/ewkhbdUWX2g5L0857gJekoSL3
FPOCtIXCf4mqnWgA0OUeNpkMry2I9LxlMPEU1TXCjIpDwvF1QHKn9bmYXDpOysceMnxwD2hYStrv
bNOLr9ybsxDUiHVC8DC+3DV+Z7ZEiuR3WMif+vvY9kyL+Vs/hHMSFCnHqXQC8DlFF7mI8BGgOO7p
+o77nJoi04yr/54YrzoHTsNK1g0+5SoSAmtOD737+jd7UQykdE2HEEVPg70JSy2uA+EQW5VFU3zH
FIAh8OWKgidafXdqWNR0A1ZKn041QkS7HJUjdCWT0nTLzEs9LLuCkEqQ0/uruvdselR4cEgPhLgZ
oyWif7fOBb24XQ6VtvNUSyjhM3GmDZg/nOyX1jjZqpEfJsqtfDfsbaumeMH+oBZnBOruTFaj0F4K
fPMG1xxlANi5uo4iBJecOnLjkvLRMaxRp3e7OJqyucADGzrc75m/OqoyVW0cMydlANWwXQlvqxzv
bsZ0lJR/Us1+/7pmCiJSmR5hYhjkY5G7EUCvOanP9PlfRdNqt7s1Kp6t1dYPYmHDF+hw8G3vHcVo
zDPI07SI6jMpsxZdDsfEZey0OjBtYtiC3k7bnWtlw276Z+UN+rNzcy5s1uXEyB4bcjbUpwD1jh1o
mifR7NdAsALeG0YJtPYZLHbJxXqCHzLpMA7CvXG/im72cJIfpuUAPX146BWjmPwr7Xm80XBkDxJf
NLeBRjowLlG0WEAnFf8Onc1fpyPiIJmR9nTgLngKeCd+lgGR5irhx1r6GkUQ2YBYgwFobgHE1Khp
x9M09tRYRUbcAniVGTQL4LUO3/HBqs6Yqr6MNRWOMFZMtV6+EF9lSrBp59A5U5kwCCE12S/LoCbV
w68ykskTs6VnCHSXUZ2mL/E1hK5B1XGHDoGihyYB8JooNKX3dQ8bip2MHWk8RCFSDSr/7bvXZK6K
5KQFxYTGG/ebklFM5UIM9oQZWpNZdBFkzv6Hs+jhgEjmY2LHZOBlAUsFzD3QdlGajOROWQZDIb6h
5zn/h7hTzFD/hpwS8w8GVyR0bx+WO6BZPwCCSy5eXulj+HDQazjYF+sF3F6o4pcDz+DG4wDaVNi2
Qk/urwCLzfIf1sdgXG9WA/sUQqSuHk6X7ouz8nUbPwyG6L2X7icCUukhRleyn2B9egIFauvaZJho
Xc1KD8lM/NsSbhGMCIDNFDlCNmoEkuGXiTIGajqiUdZoQU1kK/Cz4ZbfAV433BY6EZeuLg6oMxZK
ACHdU8o6dMWECUcI89BjbWjOIzspRkUwgx9m+GhAvGEHoDmxRHqa+QXSd/SmL//hcyEnDLnE4bwy
+m/Oqfma4h8ngFkp25EZp95TtX7HUY2HokLpD8z/yoMkFh5svLwcaEE3YY8mKtUZ+EDwml79iorQ
a5fZLzuhV1JmOHzYmKe6cZvu/87d1pBZlJJfsz+7mY3BBdeqC/Gjxfd6MAz4BEUt7Or5geeKnNvg
LxM+nNpAa6kJVcIvc6wtjWKbVOqqz9TDqJNSvAVRWDRrjNPVvFL+csdukVqrwYKoJg4v1wnLoVgg
SfawWiUVETFkXf3LOr2CXWfwLq5tWoHpZmr4jeYCxDEeh5ynl4+n14SyUiDE7MzHnR/1C3ladDzB
uBg3IiuvLKtBcwZllAF4A1kXyN+3ujL4R+WTaPnr6O484UtWEUdjWIORCCc4fGKM3Ayu/haL5BIi
F2jBcq1Qi2IrzIjfN9CRpgpCoOKQMO2tOPgnAy1YHDBfLkWatN9s5g5A/n5ufeXwyHERik46gAww
EPQwb7wO6sWwPD55amOqSQEq0Dcj7/GqXnRC6yeBng1q8OG21F30KwDVlK9UE7t+lcKyX88LHcVG
WUs9eQt36rFrVIURp4hfic7ZNZOalS7ZF41FJkZ1LpSWEkjogxN5Ap55OYqgN8dnanFTZ6Wf9Cu6
JFGhbN+k8OMgxJKoUJdD+oRnyslzP/DfZ+eRRO80a1NaqgaF+TYrsRjfAPFZeU1e/aFd/I+mM9tS
VFvW8BM5Bo3Y3NKDiIgNqTcOW+wFbFCffn1h7X3q7FVrVWWmCpM5I/4u0HPH8Mmdne6SYl0vyzj3
V1CsX7siJIhyE/qMwos15IyN7OnVXt0nTqdH6tX8bj1T4mYwxYuzsUbSXtCNtayuu7rPhTU+E40F
YzzA9Mso9y+phI1l0QOt4uQfYA+KDByuuIhlc2LFdCnvM/z96LXPBBoCP3g0YYZDHyYQfTUVGlFG
jxXTDPeVcwuIbLfJh3Rv/NfHJr3FOfYWvbNTJg8Cb2uIPDT/bJbLF2D/2+qM0Loc2FJVfrjqded0
Goqr0dLJvoCOIsmtZ4QdhxCYewDkQIOzt16BEV1B3lncvMl9JmiOhqCAhuTrLXxxhsiA9yYSHBH/
67zpF1KHVyhbJe0KzxraZx9E5EJnco5K4pBEnXONmp6+Pixr60s7cmdQWel0JlOG/zkF7YQ0jYb5
RJoQkMcMiMGj4zx3LxoPameakRZVdGMk6YE1ui5mgtQ/8PzgvySUtGUVSc5S5u2/gnp58FWbS84y
kmhzoZlOvsKf6gCOLvhNZYUoVkUKKJKTrl2TydGMn79KaNoj6aPrVxzaIKnWey1g24dWCmsAtlCW
vEHLr5Oh35pIOgfBtwHiLTqoJ8+zHgCEnr18ICEiVHodBJQz4vi1nMErNoEHPTrZXq/FDyCLk5bg
9a8D+fUBFIm4vi+0+bLQ5+MSdUpnRi0E0oTaBrVkIhRr7T8zBK7AIgGCW9QpzF9FJvw6Sm1GF02/
xshB2HRpBCUypjHAiOzINkJJLIUYAwRov4SXFiKuRS8lU+FUjeuICE7oIMgJ61/zUkRd8sLes2lP
njYxzNJLAxaLTuwz48yN11vyTAUSGc9f0X35gBJsUzNWT6sxYveQLV3IQimWVfcBGEFSiIET7wxS
9SAC7hZzaigQGAZFeeU22HpARQUMVSBFADvldrcp6FXCzaKa0eHhKW5j0iWvjG7y+TERf1Tov36g
6C1+Li9xi6B3xbpP2SvYCEggopwEq8L7O+7CLB4IUeazC7gqU4ekMxKj+8L7uf3hNxFB+PdwylY2
P5DoP2B/fdu/4DVHwgBEjjhWYd0oVeWwBhLInTfeVTke6cPQsP7brriYvy6WEO7fIiJbkMGOFVgy
9TlgKXMP2C5u/VO/w6QDdzWnzcOgSmYY7S/5AG9CoGbrzGNn389yn0hO+x09xkUCP0o3yqRBu5zo
GXDjW0XOpa6Y+QSnjJKvTWlzEAjBojAyYpx5bUeqiwZvFnASAzd8DiqljABpdC/IntxyAoHknoaQ
c6Lda9oAEsRjyMnal/QTgr/a9rGJPuOIfYs5iZ2F2zz7eZ9hvOiS8h6emjK9JmV641fj1w603bYr
/msVgJDKAS8656ccBhJc8TOny9WkehdIht5d3ok036hwJISRc17QUslFELnadWRkt2E9wWF8IX1/
T4ro6DIkYq/1a1pIpwOuH5A5Ob9j9mmK7fyYXNJjYhDpeKLHl90/rBivOVbdU2z8ncfn8cLjsNqV
LNyF1/7LsRBNPwzaI403PaXn5BEI//1+Ubnwd5wprBKXnfyWKvx8ihtvj+BZpv+STE/cmVyo+W2I
+ZxK5Qz0XvDuHrRUh141ek4An1bSrFD6dPhjQIWg7SpTYlNFUSyW+DaFA8VQkXQIo5J3ohEqWQBp
kUnzY8if8WepWee73dl9HB06c1wvj8nzImDLsMU2+mE1qzTKzICQu7e3AwI1bvRnXj7G0QkXh3Gu
c6a2axgsMR32XFQNsK1QsZdJOyaqlye6Eyw21+yYeWlyJPeayGVznRr4rY4itkmUYN2W9LVXYbUi
ZdO0T6CpSdHT48UY4zPWIOfB5As2tM6sDQCFnhjrmgQDinqBSF2qNR8uez+iUR5B2GxxfpOHgrmc
V5YYuJdK7t2lv6DNOFJcMYuPGSQsAxZJ6ZwBhO7Wg0r5SaMI7GkI+hm9yPSSa6hBfi3m4FU+J8uA
+C3n0DLztAJHl755MeS2WzqiVo57ML6UM0eyaFCA2AZ71tdehBBZpORfPCNdnWBEEQ/QcVHaRwdH
gXY6gQ5/qFv2FB6f3Xy1ljI7adPDVtHLXt0Y0Au0WUKhZcmKCspjwBDKUGG1aZ5A/NKB/kc8agNh
4dPtRGrcsFYGXaoMdIXYRliTNDf8OZ7dh/N0BdMQDTORq+w3ADiyBV+RFljA58mpf/KSJLnb5H0X
hskYdd4ayGJClYuztU8TjPHR8RA40Wy1AiBfGj0mMY5jErwHwoCBsLcGL+K844kMFoRlvAfUsfQW
5NGhQG/0Z4I+MJqJcYzobI4e8M8op3xG50J1sQa8fYAEymJKpL+kRZuEjNOhwwGZZDQYAwDIQhIr
OIYNSHgUkCKDKgPg5o+Z6RcHNbEoJWvKIEKVow+dewfqOSwnbK+BRoiNmrIOOyC1d75ufcKfDm4L
WsTSVSZA3r21bq1PhKx2WFFFhsK8wThfBVRy09p0nf0Ky3AryKSCQaWx3rIFpxIDU9rrCjd1ifra
1gbJFdgWm+a2EXOdExDi2k7W7FH0g9Ik3cYlQ1myV8iQUJRUS5owMrycYYG6jFCuZo/LuaePolWS
GYvaH9i3Gu7J58fXjXy5XgMasCXysp+S/lVrMY/p2fAuOAV0Ph5vEsn0NaN98ZgTc5rwPKGzOPBm
+KR36W54Qk/9sm9kn8nZvbNwSb1lw6l/u7iQ9SeLKNaDxWMpXm8sB2Nm+k2b7psEPNfYMaP+kIin
QG1j4z3j9j7dWeCUpZI5jyG0+af+zF9P+xu+w+boFd5tdQjWR4dIC4uESDRpjNikphRmA60pplxc
1kzLBRKPDtHTxei+jxGakW7YRmnx/VWMhmdQyypM92Xg2ZVkwkNypxklJe70q/EJVkhqpzUEIOKY
7A/mEF+gclIkihoY2TfY2Vkksy4+QBtjmCqL1FW9GQHdaog6fDTc/Njmv3OUL6dP8NncPaGNDkNj
y5QwH6xzqbjnmHvz63gjyPwSsZvBLEPS/1j11sdFGwA7EDtQ/WHpKnZsoVqeLGGLYou5CocNmMV4
Ye57TLnDq0GNHmPj0ExRHEUApTE/oDF5hU86E+qZ9Tv0ZpERAi1dTfSCUXbAp9kxD+M8ERMHPrQ3
1uLF6A0uwgZLurjTtIvf/5hblTlMcb3z8HoJ+v81G0TEQHeD8j3cO0w8mUyeyZs35yA79UwOIvex
Act2gm3AopVApIbz8rcoeQri0oWKkFxI7jiL+8dNFct9KkpSvHA0CH+d9WOKBHBc0RXDCJmom0Th
fONOHVNeRlRR3fC9RBsJ5kssOJ3Jh8bKJOcAVOYwZvoojkIe6APmvXip40Zkm+DZiUjdvy6lJ4dS
kn6EmA3Y2pZrDQ3yypvwPAw4doYLJBJsy0MKdJ+nCc66BeYMg83nxQiNmwIi3r9wBd2CXQALXcPG
QXUYnScY7FwSInDn+LVqnTpoudQSVS5k3507dqe5eka34NEBDkRiUgaiif5aRE7IdplVVE8Lt064
/FyxdVbbEVj40RYgfM3GibCLX4jOCMr/A2DuWmg1QV0gPGNubqb3iYnX3MRMXVd1/4RUnP9i9FxB
jYWg6Jp7kvCEhv3nmqfUJAuJv6Lg2W6TLnKVxvRFpmJlHai6Zd/5ei3mXpOcv767hWMAXfB08Wrv
HffkN3dtsugd/e4WDyxwRnOPZxSFttwhQ4b/3tlLKTKcryPDPBq7j/3AB6cTOurEsWSPcrcEJ2GJ
MdJTAhdoIzGfCNiFz7XtC8rYBdoGAfuiny1SY6t7bYhEMqBaWyofChQgCKn2pPr7F50FXN81SdK/
MlFOfv9KSPuR7pIGHirErWzpEIWiWgxb3gJ9qkIWE8KU2MDfozjXzdemSQmVi83oBfRf6Br6UCeN
PaX4c4nzi36csF/46icZ3Fhh1tgBhEA3g+2a/hRXv+W5pk1dLt2QMFGoKNhBOgQo04JhjJEfCXEA
+QYawFkNN8l//loKxq7SGfzdd1/6Czj82up916g0FPrWO1j64MGGJBMy6V1s/U1bK6D3wz4HDYZs
8ZqQcbbvWBALT6s5J0mq/6PeK/L1EUvNXcipJ6QUpS7UpSkZwjR8P0W0O4Y5dgd//T7F/h6AYT+4
99kQKfCBEJC7raFKQaThy2wuCeIEPCIEY5FyQPT7yNfMEB7Kh+/mFf/AsMTltE3HACxUGQBoi5oY
H6AY97USwwP7yhVfDXYlB7MsC0oVDxM6kZ1MnkFMFfGCuaOueAOkjbtkG72gtua8OwErwXjpPQR3
HQ+4hj+kHGkOn4AArJyuQqrMa5am0i/xumCJyAYnVKfBjUFcufnMEZAM3M5WeL9L2s/9S3wHu5Cc
6GXHa4yeTr87OO/t9uATtrjeLGln0VcZUukyvNytdxJV/8DWNf+DBF/MD7EsL5ruD9mG0pXOSwLq
GV1EQc2i5DtAhJZfkrruNJFEvQTFgW5VykdmODCuYt2mdT7Ep2V7cIhbw/Ygj4sIswFuMlm+TU8W
cHOohPIGiqjeNZBETUnhhHOkfZMU8sNSbEkvez9m7IH6p+tWvesMq6jCE2NPka4ws4UT7TsSeaMS
Co72dq/QrVUkCsGBkNVk+wWepMU9bSeQm6/7VEp2wbCFuTK9IacVWvSJXclFjscK4prP+YAMbZgh
2P3aX4bRMbqkFdLQbIQ2HKhEW9P+p9KWNhlYVYasRA1ecQq7KnQqijLy7vCMUc9RjMD0i0iQ6S+D
atRe1TIg1aX9VGwMAKJNQyyRclhayxFlgVVQGu6QGVmiAZDlzPgV7zYpvTFKCkFrsNqZ5W82HXdK
ha/D6OBS9f8AV1nSF/NwFp8fKC5vJDDXCARldcyPmwWABZfdA+sLbx2rOUTa1fAvElZOvAva1ZrE
3a8KRbqCW/JxyaDe/mFKnfmXWBDvtZZCYh/cw8pmmg9SrppR9GJ20TiKoBUUonVeRHeiTBFLHtGz
oDbyPRUDEvKlNBCnAwMFu6sDrcuDjc4pMupLKDXCH4E4D/NGStj92/+q1n4t7eyhDWbAdAYBRdvc
ksd4ET5jIdsO6We3AKCpnWvyoOvl8QJWgHNFK4y5nV3WquJzCsL/tdAFf2xyMvCWREkqAg/4T55f
urcAaktj0oBMdJ15UXKzqqxjt6LL0e7+r42Sdl5gA0OeSYIit8QAim4VWk2CJ19cLhTH/a5Yqu6m
6NNFSYP4ssW/bwdEYZBBnCFCtwvSPfoFXQxlbHvCkLZI8IK1FBVyrL8pbA1nWxuoOLtLxh7H4EUI
m+GBxiq8T7ZN4WSFlRVmBbwT+NBLlFnuiRSdVBQf6AGAJHd0rDUuPI7QY2zxQzAxEVLI3zbS44h/
ETKZH8VkXhIgD3SmMNUiMdl6yYFySYHeEfeCXBTGElF3yu3Nxxydt0j7ix47KV0/LvUuR+QMHnuR
29qa7oVoMyAQWlbOf2TE6ANNSW81OVIo5hcEcGMnwV3rJMxbIMydtMGULNgvFZUEVKZvfGdoSDh9
4B+AlDlN2SXRtsiZjVKVPITSdiZMxRpSxWCIkHllVkiFUjJ0xesMJPpJKPOPBNg8+F4m08Fb9C8o
qOVG/qhxVDMEzfDwXfjUcGUUp5g0rMqbyFlOvCyaHsiNJxwo7zfIPd5TQPfpo9HjpIEi9gEJJNJP
75U0WsyQhd/TYwLa5PhnwBUapcLX0xwiUrBrtvaa4w7CXKoYboaS0KG9uTvcXMiTNiUDRjenDkCl
Y+zIZ4z9ucsnWbMcbV5WEgTHsp3hxA/jtidKn5FFvBBlK9uIx8Xp9oVPIyIGO4iDObQ9T2A9mILB
/pZEzigUqyGqrm3gUfmbmbyxBxCJK74hQvS7Ds3cgTz7Nvr+D6j3FZg6Jth+QEIH5M82oRTcjRYx
hCi05zms2LAQRZIORF6DxY2llhNl2jGmoH3vsGap9nmKiwMKsX2Fo3vOmsAjIjcRdRhFDhezy3L0
mtRu3/hBx0S/jLFzQoqKy+Dml7NPywTXkQm8/yUoeL98UmlVjjGkqMxaGCS6pInhvHdlqFBj+/Ue
OZlEEnuamVnLhJ7Uunx9e06L/2R3p04p7f1Ugj4YIvcK0VfectpiAAhGmh5RH5GF3yRN+OYiLqIU
6jVHlHPUc3tCNg5YuucC/QjvLq/6PsM8XI9+ab/QO7jK4B2qBgwCr6ON9D71Z6qnyoaH3T1FC74q
JJSHsQRt50l4S/zmfDf1uTiFP5SnXP3b3/Vj394uPbXPqiDbb28uCE0BNf4WkAc54UDDpLShgD8q
q40F+h6+PphrlZr3tZcWvEEmguICWkInELJzDTXcuEezXRMyZXePw3NGVfFaF+StsGIVuqH+WaF/
ho6r/IVut8aL6Jo1A/DPDnh10QOj6AQmkLXJOgxIDquvBA+2gsO2OdMSeTQuROPpLHlgLgzM2TUz
0m7MNkBC7DbHH8dPSvKQoT/X0d0DiSTBkXI1R9I2Nl1IezVE4maykzVrE1dGty0rZNAm0/DbA+J9
21SbLruDOwaLhovskw3rSKKwhyhebh3KLxSps8Ok+K3rAcGzMrAx9b6eyZ5cgQT0MbW2gZvEouZQ
muG/xL3CEhYCU9zpmBLmmH0CGYXO5o0qg5/B7pUy33yABezPtnaf3mXk4xf/63MGg1sPECWg2kWk
0u8kkP1BCnhyQS7UGTc5FpI19+/utkZPbi/3Tp8TKYWWrdfgeBHv5Kcv1BkvjSagUsgfIzKZa9A0
kAs0GSjIJcn7i7G2aSyh1HvcL71rF4WzR1CPXtdL9guLi14dLSPNJ8gLDEvh22X4Ebd0o8z03GRo
hGQYdx2DMWfsZfy3CPGadC2699jBSg07DJYuXQPhkyQP8wUaAZUX4KH9CGsUEBUdIssrJ9lKyKwX
3p3avo2h1KKP3VofxvQ2ZKtNoeU6FpGN8MY7utgmyC9aGHLtgm7YKK0P+Nw51a1SzOWXpOoQntMO
mWR/tvbxvbJ5VhXd4l/UsLkmV4jZC+ehQi5IxzUmBnlfRI4oZD29hhMAjJxZhR+KT96CQG6680gv
ZNKTXU/HgBpVMnqp6ABCpghaz0MJlzmSfUF+Vg/LKd2zpBSRFRl8l2q/ZqD7SWKmSDVBCccoB6dL
F+e85g9UB0YJMkdgeU6eBw3CCcDKaiH86TFzy7Refa1HA48374E0kObG+g560+GwE+PThj/+yMjr
HuqGWRfs038t78zky63SxRtQgelpXA7V+SBo7FCp1EF5cB6xsjDJn4q7HMXtiita23XEJIurQ+5X
nzwXlzgURAlVGJ74YOctqgn7OuysHlQkSCeQm/rHcB92m/b9i8dQn4EU66bK00tszX7O0fmwjn5l
lngU6oCJ8/Mm0VbEWGLAWpKIsa3A5XRnIbksnALs7UzB+fQUAGSmWABNvnLrNc/XL6JLTX1bzEda
j6nkAipcBlxJ0VsUb8Zfoza1Ov5ppi71HT+4HAj8WRL99eKuxTrDC/2CJsg0iJSi+xaqtfVXALQd
Y8oL7e/ycI5pe3dKngyDHXNac2SXgXYwq/h+cT+R8bWUqOZugystZ4AuKacLhIipQG4QV/y1O+Fj
DA/Ety8Rha9P6TuiTTikwkzsDLczPW9E6HSfYpl2q+TgP6LGoDWkJ0VSSS8FCN0w26A05qknigkq
fHYrZ2Z1QaEr7E7olV+g11++AkL/78z55x6hYSlgiTYgIPpvhQZR6kjYVIYBg2vfph1UAF+mPaEn
937iCER/UmvQiEurKFwbshHdpWeQaoPx22wdbEdQ9O68dvZJaQ7EEynHP+gQQCPqXA7KnJBE7iL4
KW0CiNtjiT6IdzR1On9NsgaJKOf5s8gMAj4hXJTCmA7L7g6x2ZPiB94rdif7uFnpzCppWsVGJBTB
ynXnbHrSb9FDze9OBxeMBEibdBoe8K/Jlt0EYEDuifxShiNfoyOkUcP8TH4qQ3ruI8MRCfTmwaRb
oXGr6DGr4HbHZPW2T2nXxb1IFbUUWenFaSIfZeAWqfm0dGzj2J1eYG8Ynr7eGmZ+1ulV3mNSCngD
WIUnJRQ5SuAN+PlIDQz/NLz3mYHiFyNyeGnn4VB30meL5XeFpOFfyy0b8Fo08tdlk4i/XBb+pEAQ
xXPbdDsCABXA14gL7bN/db5zlUdvwmvR9ABJeh7nJjltQ3AxsE8yw/x6JCAjTzVz+bSogxdyhs3c
+ZLo1ytdxnc2dtdUnwJ+IWnWbDAos8HBlC5YZJ7knu0rcNXiaiuR0TJbEszIna1xquM9RgnV8O7B
YbP3UZWCCM54JbYuaIG9n1PLQp4f7HLW6vFs6qjP+tc5GxRD7Cfn4YIQgQEBBqMJuBv8N84+0bCd
w9vgwJh4JKo1cYjwZ6vJ92QXw53if/tnh29TelVf6XXosPim/mXwyYiYG1RAJ9mz5ZEUp2VXzMhM
aXCP4Z3wqI6rmMT3vZGfM/f2NjjyGsdQnWhtyv3t9Ro+N7CfhbknjBAiWrGrpLsgDRVFpXZBANPc
dlrW7U0iJFweQvXsqJGiaT5r5zO5zbtZ7XUB//iFiUIeIeSJQ9XXe3yNeCENn7QKTjnyrh4yHAs5
O+PbrLKPHTS8jhhx3helO0320KCevzjjZ5+CnkqbuAX/FkoMNz3UsES6pPfeQKa0fHTlqk/vgn2D
9KqH9RzeUT/fhgIvGNndWqCpvDNli01n9xh/2FEUKMumxaeB+lzs5LlqAaGkyLl2rXBPwrIICpo8
VX89Ym2m7h/mNb6ihKn+N1iR0QLB/oi66dFyyK5+pjX7EUoxnn/ZlwgFZZK4JNnfzRVCKDhUpz9X
bYZuj0+Kc+jlvYv/fsBAM/ry4tzCLweK/xggv3nKFvlK+KZaWvOvXYyLBT9QkDWII/qObfoAUd8m
MG8HS+FRB/VjeCHGmkbGKEOPWowcAgHZcE0KKUndCYmEeyEBao8IcbkFLMiQgt5XTA5CBM5lNLkO
9yEnKPfJ3fcvGaQIfY/lOXQCekx1atEDtXgmwC9R78aoqJ3lh9wUWLQOWDfMm13CAnTMSTfYmxPj
Q9oToegoB0krQNDzwoPM7jeB0BDscjp9DzoOMDiBUZxKl+tP0BcuHeR5XrQWyTeZKOAotEEYSCT3
ltNeCsTdk6NvRMhbKx7W2XMFlJumSdvZvnGAs+EzvOPtwxDwVgzrzkdC108MCEMgtuT49qUiBLHz
qIO9a4/CD/7s8/DeFF+dnE4G9nFLV7/OIi/GMZiPgOyFOGiSF2Svn+sDZhMxxklYIq3WscnRje7R
X/4soT8SQshH4YLurC72eDaQSrIYmtl14ocTaEJIGBIjkA+LovpiVQtOEeknSs4L5JlMuodMhVhl
e8eop7FaW0vRCaOrSS9AB3SJfisqJGGW2/3NeBiZKS4rAWnJMdF2R9YwUhj0NzIUinF7kGRpc/fC
GJLuKfgW6AdwcLqNtarBNp/SKxbpupJopD5SEWps5l3GgaS+s9Oi6r8G9gXY6IlFVx8sOGlebkEv
wa/+XLOuG54vnnvQ53rn4rQd3BhsdSWUBnhiTj58/4IfF/Sq/4oWYWf5CpAJzL8NQq5KxW+FpGt2
nxzBmtVY80dT3Kf8n8x/wvJpQvs76DqF03unymBNAc5iVofcJRE50haIPgENNcsANjOc0FH/0EWG
3QnG3gAdF+XlZ97uyeit5gzlr7XN+8rsy7PE6Y7jCePRS7Y86RX6/EP857r/rFMZujiADCAjH8nX
H8C3y1bGaTWgoMW4R8B3sNn5IylcJYRiuQzJBCUVr/bP3mjEEjkNWK2SS9NjfnBwgOTDa4oIyBXd
j4gA5eEVIb7K4FABnsWK/XN+AlIgHAKQZy7xTydPaM58Xqdg1n1MSmiNuD3EgFFN/SwDZ/Rkf1+7
r2LUYcQd4MpgLnj/1KCwsDkIhG/E8TkU14g9/SfV7BMd+7vgeXizKFu4oFiAMI3NpCHRBmtBbWg8
17SeB2CJxUarTcQVVsEnCQ6TtvSkWz1N1JRthsFDgKSk1rg4HiOx47CBDjfDUcP+8p4IzWRode13
YoVv+1kwFST9tuZNsYccidXLnlybHu9NPCGKtWoQEo9eTiDU3D+/QIDPyXMpMWCpyRGM+cmm2Aq6
5PRT3pAnSfguI26PjD4QU4SW+jf/OzhMa8BzelgedpR4f302WBFKNtmlu78UBrZOdg+x6vMgMeO8
yA5eXTM2vidhTLmnx50NJSXY3y9VAjs619YW5+zEH6HGUzAjeUcP0FyEdm9bc/SeywFi2KwT2nQR
/4AHoDs/DxYCSsq+jY8JpV07WfyYlzloMs01y8r2z1tow80GZjCnldg7l9FpJMvoFzva86c9mdK1
wCcrA6qo3SikmJMqGh5zta9NbYtTiGybwHMyijS6diMq3AGVHh8c/RJOZF+PGCrBQCiR5KwG2rJO
FfLGyKTkquDkmH5hRZjgxXQhrDyc6HcPWJc1dfMawJYx/+A3BH3QKhhj36vbllGEI7CCAwKokcw8
UAFvq56edjmnmFzoAcsQSgxNULDnQf0pRDzf14co57KEKuEYFMBuC2fB+r5unEz+n0C6vfklrle+
Ry04hipK0IBt8uHxNwUaZPmb6541+m3ZxvwUnXfaQB2KDxCl/KXpPOlkUZVP3k3CwEb7e3Q2eo+Q
l+T7HyEF+oePYJLBntvPQvhJZUzvfYgIPOf3HFAjVF/2nVa8Zd9nRyLYENG/ENZ3Rsepvgee9NwV
ozL671UetmozPaMZQrUgk4EW406ASiZBXLYCYbDuao98k1YCBPAG1JqpbTMAYEdclIcMgZgwF9C8
5dYhFB2eMN0aIUH91vgBbkTd42nJF8wenV2abJMm7+TEucSfp7gZHMbu4pzto7uD/9hAC5IIpCE4
lfsHbqKa2KskWoWZSTRHJ2bRisqlQtzEQDCHtc3Zh5/eZaWDURKzNNmfOE5vFpXECOvxTL6YBx7A
wklbQVkDWjsnHhIBk0BPLB6XZ22RrtgMlORmgLBdWBu7l7X/yo0mCI8/ao6vvf2KksJbRJWvcMW5
ru+UqHNOvYfEuX8NU/2gsGBeA/LqgRq+GU5gitYLb18BxAe0ODxB7N64szghaVdQ7yH2Onhtp4u+
HSkvbR/z0q1jpt/N1vjAX6HoSpmrROg3GaQxn69PkLd/RuXMRhRIcgkr2Hoi0LfaK0Rwc26BzxpH
nI9+tsds1f43Q1047AKD0sRSwLJ19IoZ8he5QkDCbxMgTvxeRFiK1uaGaIoAfEwRw43455hOYrVt
YunISLXCZoRgWd21w8UAELM1QG7iHqJ3us+2B4/ZIBzpDTxj0teaERWFwHE8cZSBItyWh/Rr0wAf
kyJ44TB6Q73LyLPVWCqgK1uJDADrINDqwLVTS/IM1e5rdwpIJJZXew/BG2HHf/mbORYzzfysu/OS
fmbXnRc7DSUxNwXNxd56IyaDkTJ13HKThd+dlMxA8BaaxUAE8gCN+YXHxOSJWQP85fiJ+7xYcpI/
/Gw6TMdhWVHcpJ9B+bfw38OqQBvCeFXvG/O7p43OgE9/n4EBq4MbCVQNnQW59HkkVlZtAwzDdqGN
P4PfVvH68GgIpHfwqt5xhbyhbTJ55RsX/gtaMb4TqoVCmBb2xmcHaBXcn2eowMZ67W1z74NMRxJw
xoiwnuAIjoFyl0B6m67EfZhbJpw5HIL5pFgxgLanze6IfVMNG8JHguy1GUDqydNTLQH+a9nnhcUP
eLfNzlgIDjyJclQyeC1bbFq2ogPtMSbGevGeHJJH9ZQZMGfg3JZ9q639qjl+YzOwlNE/O+4horJB
ILEnnBLV08K9+pe/q5+gqr/63EVBCYnwH8uC0/0XD/ZR5V9ovbCLuAWWtn7XvfF+xq1lzVqJm9N3
UCTvcYliIy42Xc2+JsVmP1PQEheJxPARDWBillGXoD5IZcxn0HJvST2+j4kgCp7jR6wvO+7Rf8ed
vVfWXhG+42v4GC5a3jHUGUb/IvB9kekTUiSwv98GiphoJ5p5o998eJr5oNPtF9JzkGBSAl+p5K8v
Vtfw2HvgHzZod4G7zCVyrIZN5yHQHyHhB1Ija3M0IVlCZOAfi0rmZG5I9sNQb0nO4E4DLxbYUBLS
HgRkVwAE1v3htNUhBX4JpZ8dSCej8EdA50N99ekrvARWEvEIk0HIhcMWToP7JyqRK9gruj3koCH8
A7iqxlh3Kw9aIxxXAvG3LXUIn0Tn49eo6x6sqRbymQtpM+C57HAlOj9EjPBYA5Gmr6Dw/g/iFrQb
WtBBvNzFMvJkdghCKQ4TGAeQclucaHKmyhg0aQzgiL5M9ax7/vIShC/ccJOzM8pJehfR4iKmedqx
zXd9xpJJRt4lExuzJMoRzhfG8BcvIuUIEmDvCzxdsQrmFpH2SkGnBTQz4lbMsm0wVnmfxF+s0OwI
rwfIxyBh3lKHaH6xt/08HCYd38vMJO/h4yYipUNb5HeXTR5rIe8AZinGlAFB/z8DHGK6tOKmcosd
/8O0zwldIKRNVtJkCVVJwjqQsben/wTKEWsYirKXpMuj2+RDoNgouPnE/U52td9I6P3kPi+bLnTM
5RfqYpBLH3EIcviLEhWt70yiNIGiSNRhWgZd3QOBFxq2BeJP2Co2yOExvUfV9BJIvBW4FUCcW8SE
2JGPZViCi4DSHohlIbdc3vaVHvYmkcgEdoiZQpzPbLUoq7FkqEiopawU9Y9YJ8ThL8MZJX6S5nq0
hCBd8mkAUY2psICa738y5FwS2uZLbYxS64/SVw+6OCvEiy3OBgVzLWUfectNrF6ZA+XIgWukcjqf
utwRhnDED7hP6ghSo2C9vS+tzQnZElADxrJ90qD1E+/uOkHQy2aPDnDxo2LlvhEqqgWsBNlCSR3C
R9Yn4gEeNGbNkRSAR/JEpsmDhnor4y6edjXlkwhADmruS+pfh9tNSwapK9f9NPHWHso6nXnR0Hgx
mr+5Pm8KRYxq19und5RSaOSEpH5VMHUE5l4Ra53Giis4+yMViPktWQ38CHjjkIlx6LKFjoczBF0O
CemLT2ORp2LunMnL615npA0OgdFv2rd14TQmLdZ0OxVzJzoPlvm6hdL2zFMHk+28GBAH+6pfMdC/
e5Rc715J2ELDKidfqjeVqBNqZ3zR9KZylDaBq3UQK3F9ibIHl6WVIwLZ4z2XJ0a+SuDamhh4hiEl
bE3SD6+AfHRuBocsPh5oadgkmFrCUaS/WN+Aij3m93ytTHSH0JoJhEmetNZ5crw6Gh00CmAoW5Ej
yyb6If54iPsNK0wDfwxmH49g5IJ9lyJVtkGHBlRyZwERkmePxAqBjz2xR1ZshiqTUZBCP4Fmf7oB
l1pY7Os8IjwhYEh4PUTMTXIefuATx/J+mp2niGUtYH0ga7vhkTAP8AM4KXkZEnPRDU+JxBCjC2aR
j/ZknNd0c/LubniC+D1lNRNjI5N7p4Q40YxNAX7+kIrJfq4G5B6Jy43+mRhp2c5qPgxSL2gda4Id
1PY3DWb8kveMsVpUL4jXbDJxNkN0omJGlXNBT/RN3St75YrSkpfr0N8NmJNKkCJCKKuZwRsRU9/s
af6LuVySK7FjtJeHVomA5kYAZjqp+phbJTBPhmO8l7eEf7IFLDLFxJcKaMAPYmSSZ6D6RCZKHUbp
4M74Yt0yJeX7OBrcgfZYFFtQX1JkGfc8FOH0FXvrCOwoJNARwMwiIImJ5iE7yYjIvMicoOa02Z0I
5bI7KNR0YHJnOSomIXMdgHa5ILthd0xgmhXxkKEzYAf8+KOHxxF5geOvLH96RalUefZ5WE1Guw3O
TLZa2SU/IF4XcF9ZIbtzOGoELJdFD35rIqNDTiPUpSABhFuyD+nB3eefiZYawdFroVUK1Bn9uYEz
qzsjGpl+P2gXzLft0IfgE8vZ5lBzZFAFMDI4+0O69fefvj5NuyNJt22RIsHAnNqpxvuZIKPfQJyv
8DamvpYYjYJS+O5vdIAWj2Dv4QMtU2E/xXTKUcbWK2MEZEb0Ay6ORbFkSrSKtrPpxjCY+YZ8Af+K
R+KcaJZ7niE52kBUBA/KXoGEmUfEqcAeoATln1RVFHvNRKHy5+ht4T8nslRMAzI/Acn0ncgdPUTL
TXLRAyJ1vxTnfJPu0xBgcC0Vwh1Uf00L22ua22vWCk54J0RulNPRP7LDhIo931aZCNurFY6GVTOo
yGVEuk6pxg7kGGknuJJD69D9Z8fRfVsxDYQmggSY7FZy4ksSohBWss38YnPl05xddVVORJL4ZEzq
IWSn98st6aEUCU9PI5xDomL8si8ODHk38jPo5zEQchpgMUHOyo70G8M4BoFG41oM9B67ED+CwfQu
lTNnWl88Nr/wEokWkxpEcoGRM4BkSITQGm9BEKyInjLrPsACTQ9bImAYAVRMZL8G/EWyjrL1tuqN
8eIJ0HD/bZcL1C7MGKWcIeFAsK3tjHX+QJJeBlECoT9GCCVC4oMEJr5w7RPbSk8RwO+rZh+Uku3T
G/PXYufc0lpZfPfCDRDxHRhCZtFkVaaEUkL/TJYIKc4m0UlbcAJODcql3d6MZ5VDimnkrNe8gYYl
yY2omsi1o+QxZ5TsgIjjAFUVlD9F0n4AQugwcbHNecyNkxiGTLD0ErqZ8lqPSsX6zBmveNFRG5Qe
LTQgSEkuzDkCkUu/wZndMqEhoO0r9/y5RhrMMWh6xprUOJzGhWbu8ezBKSIAyPsXC8wRo/eGfMAv
56pM0JOpCGDhWYLAjQ6Tu3HwxwQrAKquaN7xYlU4/JrDB8E0ddj0nigy++pfET132g4gFXgHVSPa
IeRakuSHM1YUyRVegeH7r4Xe80ukwvg+ffBekitAMWguWkRONlxXv1uM8o8LX7j58CBqOlHJfGZd
qgbu2W2CpAIJA30NJ0rOSf3Ti6HHg5cwHH0OiI7vBKmXlazXeXDdfSk9JGbgxV/qQ05CZGFhd9iE
WcZ/B0+38J9Xi449DxidIyPQfrYZAgUkqp6pAX3QFwaeMY2bxKbFqAb6xJkCPj0HHN69h1JWXigI
qQmGMlXwPM3Ie9L+pLsNZvEzyFB/hvtBl7MOspE84QPyM8ZcQa58SWvJJFo0Aw2+eas5gDkPYx6i
5aMd23wSKPbpfzSd15LiyhZEv0gRIIzgVV5CwvsXonHCG+H5+ruSOTc65pyZnp5ukEpVe+dO8wCO
A668J88oZzhT9J+JtHLsBWdwEq6b4D94szd7/HKYxLLc211pAZVqzbiBAqsLwODzLzoHzCgeAaAp
aK9fanCT8XYPleC97cyg7FxkaVmbCAZa/UK452/7MpLqcR8DrYM4sLMAC91O4hWdF+VelWitm28M
ad3R4vTMHhcisILn8Pl3Yga6XT4wygBxoSK4/GXL4voFXFa1t8tKXMaDCMuIGsEc235xXaNQI/yM
urEYW50vBd8jwg/C1HCShK/mLYl7L+wjy0S7P6LMKTNA1dEowKP225/zP4PqhgJ4229WaDS4ffxZ
8VMzDlCsKlzT3zV48PRgA1QXUa9fEF0eCzxl/qWPs0I+s1uFdG561pytI8bJyCNt/JjuWq3a6jSZ
b6FhslepckFXJNUfpB0A2neIvzhunsy92htUZmIbqlquwp2hUag7fIGHak+oAmzgBRVm1paRBY1F
tGvWFlfOg7/vdMJwRTz1K2Uje1BQbpV7o8nfwaMoSAdUR3/H/ss1OpW45DxaZqJyDUjNZ+z7C3fi
lSPTZUdGOeIzhZwjoGDoImMBmNe4DzPVZy8+O1YDQPaCNpfHmIn8Fh8CaNosy/kTsoTBaGB68ls5
5sQFNvXHwIfAygATswpIzjLavGGUyjbL+1tZHjz0Karpa8jQANFzyvDewR+TM5tRwMaRGaThDgaO
FQ+MCNags0SqFYwxqwgMouVrHM4nsvjgkR+bVLMSCKtQ7p3JBbxQUnSgV6KvxJPxzgn4nK9ItvFm
ky5HolrEfWfD+bvxeZ+A177mHsdReEqp/6gDeLSIW6H6PjPHktnKGb7+pjlqt6NWqrgKsrvtOV06
+kkWO2YrND7NumcW/RUFKkGpeasYXZgKNJ90FOFlRYSRO+vOiCGkBCR9x3s01gZ1RWw2XiOqFvzC
CLqqdTsWFhZkE5Tahk+DtuycvXNup/16cw+hwZ8u95RNdRJyzOZ5lO+oRORlugm28+WL7Al3QyF3
DYs9xI/wKRCz8RXU5d6wENcV22sGCvZWA9cIB/CC/sLw4oZsbRofPhIqvOFpgV7XXhttEd1xfNwE
BhpxoD7aR4LcOs+xzI9w4mhVyBcAyWKDccPBmpw+G4QESxbKuk84zGkHXjSkpd9XX9rTRvjshIiA
/CVzVTpAc4DVh+0eCBzA7vFBaeUAYJCsl8Qdr0kwLo13p0bZLVMD1x2gLt0DlvPa8+gd9dm7cIyq
uw9WwXRLgrYBxQVm8NZOG3gONE59ffsGHC8TYWB8Qrlfj8CZU0PJI8n0HP9Y3I1ONaQFuPssQWJg
Xk6DMTEzDCk7ts0D5UiBq1ihoFQmn9nBqcA7NlGSINGOdy3Lsle4GPFQw0J3CYts5Ge3MJGnA2da
AiB5RojrBIxbEXSJBlcFDbcCskTxLpSz8ore+Y8vqdltSTXSjW8nCzU8lEBudXiPkELXx++o2Me7
xYEA3z+hAS9h9gammrD9IML9q8ZXjgFgf18mZ9rdUZN00HJdVaa64d+179D4NBrTL0RqP1/Or1P0
wC92yl7VwdYBEc4T0jmmHfzbYSeus/1eIVjXwrxjhvd031u7w7EkvXzrg3PDzHCPfm8DNAn1gv7P
uTtH97nKgzIkOYW3nQgfrLhFjCSuazM+RUZY/AD1n4ez9LV+J9X431jL9KbQ/RkZ1SeSDu548VX0
HSI38FZwpBI/AVZm+sSuQBc/C6Ff1SDFQ702YqBOyC3XtmLpMp/IiZbiaBjLJAPmDlzlUic5fVuP
rT3iLPabV8x6nh5E43oKgUQz+vCFCpzrZB5JrHH5b5lBQYleFQF++n7Z2TWoLx+sabJZ9/4LM4ly
84P+LXRLLZ6LSLPMkn1trCsRmc8M22P1HVWicVipN2/TZ73QgdfQuNgQmJh8uBkGN5SbbxepFRYc
GNAysbbPjWI0fNmNTdLoxIqpvlO2UJi7ecPbNKHsnYLBxy3wPANwQLJrS4f5SJLyohJUF7L6vDR5
n/QJLfCptbAZ/G+6mM+zJTRK8qUrtSvoSyAbvOzb3IqW6FiQvbE379rDNTAXK0a9pxwvyt3Sko2p
FBXbpYgdoHMhQu/pVnoMGsanxSbaRMWF0YIPJ3Yb9Ri9Gbc7qoeFTuOLmuBhvzhppjkstk0fNidB
1f0xWMRcjjh1whcZNBNL9ua2M/f8oOupMSPj+Dh2P14ZPf64gfoCxsW/xAP10nUW1Lt19QrB0wdj
VegtVSU41AEEYkvTSu+NT0fz1SDnLSwTRkcbvm8B8lJeix0lNxehFkDANNdZ6zY/DdiPah6voBCz
W5w9FFzDTo37Q2TYElZSfGIOnjLUC+CK+QVMhYia4weROEb295b7QZYokADYA9seq6PzAI67BA0c
SDiyujeQz9nfJ7ggZ5GDJMHYbCNU3KUDph31FjIoHaRPt96CO8ibLvGjM7dOCjJ0jFNwo0lPX8Cg
ZbtjTF6hNeEUuUFH+iRKdnSX4Hyw01AWzSryOp/36XyEmbVVU/BnfHGpVuzIxRxiMynCYPx45tok
g5WZVJJjxMaMphZvuwZkugI36YN/SV3fEz+EcnyIdtETCZbcU85rhkpSUn4+PIjye6T1QtgCuj/P
N3apcZwS8+NSJNJKbe0pUBNGAXlCQ957+x/nxsS7iqVDGcsQ2aK0aNrI8ORLU34CL4tqQZQkit3w
GlQoIkH9qL4qXmGi/AAKYpoQLCVGhMnbdxrcvCFrI2YZlKyaS6rmoEm8AjVizF8Ck5HFlYRA/eic
9nlFb2Rk6h3uUWtDD8o8twUxS37W0AKmmHm/x2Tc6F/hdMIr50ZhM9JrlDtvcFScnrTmpHRjjo9j
GduhDG6LTK3xh9r0xzh25vb2g3HNLX5k7ANLDo5s9F1WBzduXGYfhUDlJ+c5qYd7hghOxyC8rAr1
0t2uN8zKotmUZ0bgBCST4YfjDfcVDFrMgJ0Z0qzzZNFTWjDIJOxx1tzsySvEMr1VmBPUGmYne826
PCHQlTPstrffaKMj7Q5QBTIu0I9ToCouAJsdkI6ILQXv1+c5UZgduE0vJoGFkz9zl7Jl2SXYOMbZ
+lj2T+N3q4rpVSQXHJla8cqtvmjLF7ARKjeNcVU31FKeTq7cD/NfLw12ZBCY4JAQVn28slhz7Guy
cBvWLg1ACf/dqw03O9ulY+lX/AdMoMZVRJ/hN2L3j+T38Tg7+I0AB+wWT6ZO4bu3Yxixd2F+mqtP
ultsxhiBCE3o7QC66mCnIRVa9AxzDguYqHKnfqU0mCzOfxbNcuynpq887Wk11iBEY1LWJDNxHCeQ
W6nkBd8ARHEpMt/J66+OyZVFe3zgYcYZdFj75XDyxPph4+e9+nHSxqcPoskMgNMxjy18PknSurY2
MadmAcL3gXNinSLuhZooXsM3fA22cQ6zjsRkwCe4s5zJZ2+PxxmzclxqLPs6PG3t/d+eU+XF2syj
HK+US1+iwXOfjBzYpIcGuE9UW25p9I5BLToGl3ktunKVU+bnSM0ofbt7uGU8RgMuT3WCjEtfanWf
dG2/Npas7P0Ar7X2veicKU4AazxSUBhSk9cnbEMGIVcuVOvQ+sl/0B2UGpseiYJTvhe+g1TFjDyJ
vHukcHAp+rlwag+04WD8whgY8izV/3b6oFeFBIi4EdYShQEPXJ3DaEMfIOhIPTlkiV/UtZz6EpK8
WsrzMtJthF4mKPfUwo/0mxFTLittz8JSeoK9cQq3kNXMqNi9hKewDAWJ4kgSH76bv7C8du4tiCiH
6c2XWBp0hSvjLxM1ndarEJWj3fw12QFW8zcMoTQwAzQrNu+s7IS5RrfU/OI5/PCLHc2aZPrFUCnh
e6B2kFfIYtY/w1+uOOVlFrSLndNaQ9sC7l5ZQIIJRzCBEJgWh6uqm6VQEaBkCDCqO23RuMlipJEw
HEvzXe5alVFKALoXBBrdFqJTY6Zv1nxnkJzai0Lv1DiFmzkiwFJmly/264XHcR5ewm0gBw+yCMV3
uIf7AMyICYNWgdpFeV/ugxr+nbAN/BrNUa0N70IsDY+lwIQiBCdsMzbktv86KtaD+qZtjMbDf1N1
y+T3BDmJrgl+DUMLAECKV/ojAfai/ql3hi2AwAeDRdE8cfsgkgJvBCbQbOtE6RhwQ+i1MDS//eTJ
BmutSxrTmrhg9GEa0IhmXQZ02ToBwHSbzAw/SOhke2sxkuXDdoeaKDyGD3o8MSug/EChwxpDv67g
ZppfcnMq3qFR4asFtAq/qeOXs4AnkjdMnIAtHHtl+rfHNJRdA3yD3kJrWx97LHJ0BInUp6YbGAZs
DIIGP4gLoLpfgdSMXKESMRtyF4WWJj5aqixFnA4ukPWJ7+Y+oOVnsX7IeBH0SvtYccAKwAJWba0T
hFJgdtw0JrW0GYgReS5ANeG9ALU2hMTKvgkkFjSVwDQGbMJ6fy+XN5b/UmSyH6gg0GGldXkhuF4v
H3N5vg3Ei5E6DY1xV2LK/7PRFW2BNp1/wzP4O4CxbWmyY8wiQgx50wruE98Z3jOTJ9lMgWv35SJQ
g8RUTmgw+p8vPpSPv1l8y/wnQN2DJ//tb0fI3NgVYXKa8AzP4Qtqfcm/+NGhkXk58agvbx9XAB6u
+JUhB7Fnq3KnOAYUvjjXN0zvFyj0nneyTUQshZCNpWDRvcihTCGvAJTRqwNMQB+RhfflG/PQkUE3
2ZJnHuSMSRF5/6j6cq6rffhEJwJr+QZZCJ0fwlVMmso9XbtMCSWtdw8hwNur58F9DnukTI/JKYQV
lrfDdIfH/mNXTXsCj4sGLteJ86USmTCiZQXU3POAaqaNkoQLiXwvrbVyWMoLSpqwu1toAmB1a2yN
UDYYccCy6Fnz97Lq8AYrI0jtD3o7qjYYUXMeZuxfsMNh3H1zvRr6xY/II+wMFvjfGVbWM4cjVRnt
62757e5ubrZ1sNdq1u8ca3A32V1BMlj9BU5Hc2L2Mx78LqQAA/rb02HofK/aOa4xHso/d99GRdpe
fFE3hsy7nUu3TBONVqbSAboMjG594wO34+/DUwlah/ezY2bMkxhSP+3vV2am45tr75MbW/mYN/dt
YpJYnB5mDfaoJ95i2wtcYQyyPVx9+7mXBflo2zGa5g94AzX1yDx7Nk/swfy+1jrWbfh0X/ggJ5+e
GmXo9+xxU16TC/NeYneQuNfAzS9eEcYpSsO6fTg10DhmtQBl5Lbcrs3CCg+p8y56F5oeA05uDx90
PoX56KwEVZ36wSBlt2kC0k6R5qFcZy4A4/A66GbeZTIFqmaZDMFKGBNjY8QLqXO2YKlLTMDTzlCx
hhh/dRiA8z5qyxNXfGk5H4oMZq09MIDwMH8CXnbV1mmnMDkTZPfIuZWCPLNrlN1vl6sKYWPP9gK9
KuQ/ex5Z+ZGj8BETlpw5GyoxNlQ/fbRYvUo+HSV78XJ4JStGBwbruHDiP5UmdTJMEqfNJsA2kCgM
w5xUAa01AqKYZpzOzsI2Lj0DCnrGmey/TC3khakDl5fom+zgK3B6oN4VLJ8tOxTnHRs7JCUZFPtG
U4eJxVrHTYdTFEf+xola3VAjy2n5jPdJ9vtWxA4iftFWKLiev4cTKzSJnUejfn6KLIYPUNH4H0c3
EJsOni70vy3vou4EbS9h9lsA3gHgrODVKU+iC+e7ts4yW2eO/7G2TqqZ38mnFwilFUruwsTgmUt0
h49oTngDVBnasrk4K3HsNNN3t9E2KsZokoGTKTfeBPAqh4rbRUHaNyOMGirNU+PAB6KiLOIjgTiI
huFpcbZlaU5gl+4b05/2os1LoqgKLwX4C5yxbd4wbmuTjML2RscDQ5COp9So4pOWA7kemKWdHfBH
sl0089K5AtLuiH/yQHzwDXgcXu13t9h8QjmaVJornduEJkdUu1C7IqPJHa83fyki7Ot8C/jtuGzh
Ji0w32g+Gzq8xarEkJuD/B1yfnCyMJrU55kt6RcCO5fByhTh7JSpBFxTGIeQ+zH9UhganAP0nhwb
3B59G/0Xcq3OIB2e+jRTvU6RboyujFqP5IHwp6bB4pAtQEtaxd5K9Sf7RmhQLqh+UNGg1ajC0WS+
p2Bg6NaM7s9etn7EVwBgZSTcKIbJXph+E8M+htK78ZOwyKadY73oqBO7cHHFT0klgAamMhwq80HN
xJNRYc1mAxVa+YjzhARdzIgpcymPxCP/nf86djX0/Od9PouRl6Hml8+iwgxKDCx1Im74KuqNOgWF
zmi2BciXc7pRvR/eJjuJTlgdvAxF/v1CflvjUMH6jn9qOD8lME8fBGbpiuW1D56sekEK2180BdrW
P0hBwYIfJAKfpltmW12yfj4X+4exM0jDq0JjVmj2VOBCBRG60GH/u5z6zH8OkbTNDQpOgCNuDmWb
rvrGmSvSQoGDiqeQvIAWhA9YknyXH2eMvghriUzMFg4/UuVE01StfAHmxEKPZ6VFN+EEK/3FSFZH
OTwydMzEmJ9fvJ86TypnLQoR1fdl99D4YLiuDWUhptSJh6jq1vpUaV6GaafZ5iENK3CKCByGU2k1
4eB0Z0uk2xQ5MkmHScMEHUf0Jr0Nn7nMq1F5wrePqm02aE4Aim14kRPY3h4PsCV2CbvvZlhKz+Mv
Nf2Wz1jOglfBX4iEgtIlfYy1tyDGHj/jw1qfEwuvyhyJZKUqrFiZDFjBEX3zyyWjELY3FlWmz2QJ
KgNmZzDKtPBEovtta1TvM6jahdan9WXPghk0rnjfDvPI9Oajde52wTH4UHHOvtFfrUij/RcHz9tQ
3cMBcRjpmrEK/oUk/r6WN4geglOkDbVgUDna24Ecki+jgmGz9YiUfacaInxyxGSUDYGym3Ut0OZX
IHZFJd56x/hBEW/AHwPuRTQ2F7f+EYCoSC4HxX7Ls3Zl1kXRMaJT4ONCa37pXXro6HgKVVTyjRvY
iPqvQA0guAZbGh0YPs4IV3ky9AbpR1jESq3YUmwDePH7KkJiqnzRs/HQSGsnupQ6x2XdO6F22FPZ
YlgJj7HUVDXPTosIREX8YVRssm1zAkLP7/2wX8jzpeA1Zv76hk1MxQakCqhKZgbZdS/KvZrIfmUW
4mNSwJDgMO/moYwPLUoci86zDu17C91IdftubvFaOcj4m5zDT0cU+c+/o40u7jCi4Su0P5NaH4I1
vQRQPgg5I4EqJ325XW4rZFoNGOaRvGfIXmW27Wrb+LdHMQjU73T6aaD0Y6vjFNU2urOo9nIuZ7JK
8aFr29GLu2U0sfZHv65T5Dk69UwY0rSGcRGqBfRqNdsyTLV8VFnYNeG2lJyHW6IM2EpxRwtazA/c
YOQlf+elF5Fck7f6MkrlgDX7FHjOyOjAqU1QsSJiJRuh5MUi9EB8kqdLEedBrjJX48h9hodBc8re
jrk/8w22Vij5Tc7JI/cjuNR8oAenwIlrsEvRNrHZ7R0KcZpX9refJ8POL1L/62K37ZXfPQOAwO7E
ofIdP+PNB5LxzKdz5l2zoZxwn8HPfH4caDVcSzxYVcgyKsh0RB9GtL+/7yyHIybefLPd8hhGUcDc
1Id0ykvhlHxDymTD1079CMCtwAmxvTpBWWAY5abYQPiifJTjNOqvghGkQET4wwrlCA+erX4Uo382
AijRBepEDgeOch6VKQ6lIJse5H2iwnbw4M0heI4d6VQClbk3qIoapWmx80AEvsoGYsQw4P1Hc6M2
ZtNE4IDuBTE7dZKMPyhc+KpOdSIVgB2QAfNHvkJzlpxPSRYUGKrTyTYhfqMeeN+bJvqWAQOp3pmW
uWzz31LDxEkUMWkNFPHpV4lVwRyDVhZ+gYoLrmcIogA03ceOLjQnjyykRindnGd7G7PdVLwiGyMd
LpgNQoJzOstimtAGL3NYSY6D145eHiR1c4mrE0oCUIcvaJAOTrU1xVGdgTDdKTJ8eJE45YQ18CeV
HLSw9gGOzTbumx7pZfLhEcWFcgajrkEpfKCa1HC8Bur5srcvj/ezx3J4H0LsT/JxmVwUa8G7keUN
BbtbfXr+lKTIj+PL+2aUUSwGdjfa9a4B4C8HW9xaUY2yDnCpoAxDqOvuuNpsUMLMOftwGsA0++/I
9fqNppG5F3l2cd8QXyUPy4x+evCeKHKoxvvovEajyeWPEDMu5arI7cwxomMABztGjnTLwRPOtjzc
K+lC/X9T5nDA85jo8cnJZA+P+vHbvdlc0tqSO0NFOJ/ia+YnI4aDKgdghs4441Xo4OiVQdNm7M3S
orJNFtCgBTBZnhQk7NP6VXIfTXZmevvGG1DjHV5uDrIAHkaWsDhJAlZyppJSXuBTSwtR5zxHvJvC
SIsLkQRFCIMaz4JTI3YdwgK6ht0I9OTF4yzTn2pfe6AOWY5h8r45p+WwQiXITocrP4LgJ7UIrCwg
ilpbxaWqlJvDePO3Ith+VYGb7B3GAI+eYA87+8GDvGdxYOEsv3I0diqJZAdVw3VANHwS7ygndFSI
yq7+YO9VQkFRAj9nS4o6XtcJNcUdNyz5cZ6Dg6+y7eBCBOsqR0mbG0QfpogmxkVK4NBPhklPaWAM
ZWhDi8LKE655BzGb8WjUKUCEkBpNFcFGtzrhZMV9efBuiBbz5O4RJs3hSuehxSh4hHLLUy5TCXE/
SmMsgT4+4WVwJTPXAKxXPPeZzfXtvYcXJlXyRsuhgKI45j94d4jNXMQ6CD9NJnTY4Pvr3rH1Trd+
1sv8Q0r4NzOBGcltMwBAy96kcL1hTZCLIpODF+AYrkNsOCeL3+I/sOuWnA89bP6BeJ0YHaZiTONC
NtPbwuyheWFR3lzsQ3/kHCsQ0+YoJI16DxQ13KwrU2tAo4dKSbeWnAy7DSEXO+32GXPXGoovJ6Lc
vQ3eYLxwiKoUy9hCeGkV5GiudPs329uK/Y2GMbgSzTDjiMb8hTMDIc64mkh7U8K/Vkc0C9byFufB
6qkvoAdCZ3XkYEcQlPV3w8/4keP+AXxzwS0EB7fxfmkaqWWM6kdI+17cmzlOyO8OgIk31A8UMGx+
8Cw5MorBy39/PFy6lbBeDxhng+psGhb+0OEhLl/i3eoDbSa3jbiINwimrUZsBGUmeQSz78em0T/x
dM6BIZitnPASvQ6ux+75TScyqyUAokA4NDvevfeAYgYXC4ingWWBJl08vBzU+5Dkk9/4onXonVo3
pkElG6CJ31T/bp0iTmnRkazvyhgzvNnRzbqz4ASp3ddwaHPAj/HOfA6qnFW3ryfvZXZO8OhEaAVS
9zXNgqnjExAe3+9EGTLLIJO23/dlhUeq7PqQWOPLxpsR5U0+JEBWUsFRdniNsw7OldmKnl89t6pf
tjcmZXD7mCSKDsSDeQW6F+fg5VQ7DIpdPK1itu6RtSzDeJk8maAOclIr0vpyBhYG4xDqAUP+/XDb
JPLg/nCs1qbPZLEKe//rmBfoGKxf7wooUuJd2Yd3TM7C++CUOOI1M9tEfAdnzEh7WfSJrL8QUSd8
sbjgpjTf2ISztfbZn0diHWHzQEdNvDLD7h6BEJGVMJKyEgVrFdjv2S9/PNQty1gVN8qrqgv/Ek4h
u9h/cDhFrrKZyjjsb+iCpGEQU1HvXDehGiiF5Ub9TI58VEUTJohYDS8VgQ4RyJcAQtUlcssl+0qD
/qPqFpubebFbaZaa/PGfGNNkNBhygNPaQKrTvoUoE4BFexxNVqPIWAJzJUB9RF/6qEUCMfgXZWQ0
YoZWmiAgBGHR4DQZrlGipbVJFY4e855mNWKcEBUmIGFCDAi+n7wxXhcCz09pb9znHKPQnmZn1KG0
wSBDTFMZ2BDpuPU+KRp/dPOq7zWcVfVEkQMgQKBpB5h8z2ENj5CRb1OAgCq0L7hsczahGqIhUHQ3
7hK09xT7PNO87hUnLa/yH9KumRwG//TVRTpU2X1BJ1VUmobDMIWGigYTFgAymRi9n44Z4orE6dKk
yMhTbauMbVE2UHHgZMeu8nNLxoVwcarRBLypeFayxheADyzGyYeuR72oLHlUs8C4U7eKmMAt0t0p
6QUOIotfkA6DKWSHAtgW2or4YCfle/KFuLoquUrHiULI8SbhuKoHpbgY433l7wFvSVOdIwFhN38h
oqhRvVY4gDlo+4X2jbu4LDU/tAtZijEXXvM/QzWriaSVbo0b09jtnT63h0NObQSWwB11MMwKWDeA
C1hGimFY5e+wADgrRJgE24g8Sjhn8FgCiBkQs3SJ5tqJkA+wCXz9L1eRh2YOHOVrs5rztFg8IBry
C+Sgi1sBEjg3GlCtSzqVX8tPufYTzVjsonKSFxRxdYA11EbV/gFSsAdZeCprySdkFQHB4zZSRrQi
iEXLkmESHERiBtgQmcozYPqSgqsVT0sejTi++DEQ3WPmKtA93/EDOO6xkBOfrqXQxH8/UYikEMcZ
pZHKUfpGMEC7jfUeh7C62yJ2Jx+m6iYsEsnSlWTVhWKdbAgH0vlf5sEFTqFDYmKEupQdTyCkcE4w
TpaOpNUCNdpKFBHsUoQjDS1QRDXtKEqwsdgX0KtN7S5g6+9VKvtL/YKKGBlGKqbx6V2wwqZ/6W1x
rm8JOtFbPII0qArT4Br8inpD1ZUAKgpQnkWVUKigoIvLUOtMiFuOjwj6AP7/6J3inCoDK1OqCNMt
eo/oGl0TGrTyYvawN1cHce0LJWGRM17CqGPKYwvsQUzBGjk7qtjxYV1oFVpmv9yfhbcF4XfQzlHc
8QSUCd/LmL4Te9Orth4ocQjym6gVRF7AZKeBp98CKKV5NXj534DOGhQdA/OEr8Kdhf3QZZUDkqJl
3abqU5qqqv+poAq9QgvsHI39q+geS87x5hmp1G8PzNwtaMJ7ajNjusdN8wFRyyssDpZrzuJ6akwR
LBUWpc4MEBDhI07e573/eIQ3aGgcDbzCP2F+/BFjxBK4wD2tJcfx5bbOL8GrhEaygASTlAv7vuvc
wEvYZz2j4IGvQvjGNa+SO3z6/HKApbGR6L858jjxXP7/MqJVzgnLsNOhCqKKgBja+aZUCweIWzOn
iu5uieoFe4vMhcNJnCdMojyAEfBGs+xVw1uvmJou5m2P/hfj9wq3to9ZJBEi9WDf3jE/zKGgVnGK
/Mal6W1hDRhm0e5nvHCYywZbDF6ewQ1nJBay/tXXw54pfNdhi32i48KCE/xMb73yXD/4SKD9DVUO
pK/pP0bCkSKDiCu9imv7OHk2D97Rr86PvTsebeX5HcVTdfTYYAbFp0MTDY/hPkaPeQZZ9RaazU1w
+79YECLErv/+BcYuCw1ccLaYzpm8xVpjgNknlnXJ/W+73PG8jTY4wQejwqKyvv9ReJXSDCDAgjth
etumWlWlVVWIt/ww0cPs6OOY5JV9YjPAR0xFh0FI2pi8r5zNngNAx0DJP7TZyqatqTxHMAyl5OpH
GLnSfUeK+2jzAKJVQrLktEE7NDMxhiBxz3jBhD0SD1OelRplU+sw5drHt6t97FTmj+DYMRDybmzj
SQKZ6gurUR7g1Yxne9AHacDCCbcZJpzetPWEveKDqfY5iUgZh0EunUq31cfrgqcD+WKrBSVwDrkC
7zZQV6CZPoHfoGUu0pF/o3SdlVuv5cPs+sIiY1rg079ATin2j6GFdhQe1o+XjWU7RjgQlM521qz3
YO5Ebz8FxOBFfLyxr9w/7GpwhgMikpFNgc1cX/3BjEEOa7AwsNSCvJjKfFkcu4YZzAYQgPiCxgkh
hyhjGRxRKGuxaMDiVumaA8Avj83xCUNwTHEwdsPVLcXiWl9Tc9I08le+j8VN3YZmyxcEXXsa8Ur7
hpLNpeuhLMB7WAiWtCMw2sMbMfWKyWmhM+Y0AEr4jQRAHEjjm1pIX55Uax/jt/Ufg/Iko+MERsxh
Nmn08A0ZfQIrxce0Ump9gDNdqqHtarZE2Y5JhLnztqvfQHB27DKTxBKj8k5yEenL1GYT2DPuab6H
kKtKQSDm/MtoOwNVRb+DKeBwwwloQlkBCn/P9x3AMy8BIXun2JoqgTdmgFYDSIWE2JdulFoxEgzM
RHZu/O1G5TbVj/rS7aCAiz9HBsKp+ll5PCY7De3qxscPatPrI8cKtyveWZldFeUf24smCEYZ1Tqt
FRS09Rf9T2FO4bWdXgDLmiYTh7pj4uTqs5W+MaY5D8VbEqEPeKO4eDAxR5hojs4mbcsWYvpSSR4i
qzaWjVt4OvsYQUDO76Q3j9vWb3WjwA7sNvBF9/wEi+92VQL+iCQcmDR0zCiUHAUaCq0ui6PrauNL
JRbByFrtMZsIrFq3MofBRX9o57kdPS8l/0bBYCDwP4AHIBYrcfB/w4Nb+yOKFibBi3gSnBHHHcUI
DHlxoubBDsuatdSCBHkKrLPhVjOnkEIpgqzvBNxgwDNJK/QCiZ+EVQM9nAM11thhn1aj0tFeUZ8H
hZe9KrdXK+x0ZLmO4esbzJr9kzF6/3YosMTI2xgSEkVNMmtTTG9bj5OHTQqd9hl89/EK37WQ67Hr
Q2qIYbcZSl87Plb7m/2BZrUGubYeQdFKvrt39K3BVcUwxb092hDsLPfJkGyDXnN9t6iA95vBdz27
Ie+0iqkoVOUXGaqn9Wd5YLIMjraLkloLnUrnHl939nWxpeTY2dkb75/udeeyjnmjFXlpYxQlTJk5
JCULj1IW5yMJ8GrUMYAitMGSXDNKYvLpU1rP9dipRpMLifg5hndiwbVXkvhgQc6loVpembgHj6iX
nvPajupudbJjG94LdHqmAhk152/qhDIVk1roc1JpjYsPNsQ7ahDOQ/qmd4jCiZ9FK4UdTXTp4fAL
B4VZBE9wBl4IOwavAv04DTfk/Yy3hebhIK30R6w58LEugws2H214CqSsxdr68wQkVy6NSL3bEmVj
2iuW0A4NAKU2Fl379kTwm+p4DXmwRyBv57K+rKu9Qq+CcmVH1WJ0Pkn+V6mBCBy61fFmCHehtrj8
HbAlYLKDqAvbEYNkCKYIDldxgTbvEkKeYBBPEHcwokNTI8HioUxm5NqvUbDhvfKi4hLqoBL96GBi
RYOZxV31p0fvG33J6joPxMf5NsD9Xb5ns9QRr0zqcMAPMLJpUaYmlipQnJOwXKfp41Rhrg3UiK0A
YwR+BZXO01koIOwJKBdtg4Nl40rtBivSx1pyd5A7zQ06ElUggWWoRrlASN4XC3De3fpKnXocy2Fc
4ccaXymwOQkov/VHcD8hfoPFNmoz/aAnosjOBnAakKhpw+Zd8wZV1p9gCqqH5lV2kftvB8854ws1
xmz0KDR5QtXICMVDfkmb3WK4xI2t0KHcI0IUgNN9CvkgOVP8Ve0fFMbRKdZ6y0dLcSPryF4QD+O0
Wm+S6zEpb9s+O7NukNFp+wgHZ/iVv7Y2RRQeATw3PvJmxH3yKv+ZGgM60fo1j0xoAONlNUH25NBA
3/lOhFOKwiOWVoGHp+JBjWAcEg+a9aDIVn8ZylZCMBVSENA8Nki2+XgRQaZjEIEuZLIPgsVohIXD
u4aGjd47gJ7zTSwfHPTIRsla0aD8t0vq5n9HX9sq2K8V8C7TZZBrB9crnhMoPmhW0eUxxCk4tCP0
H5yRpOL96Fh8Owukg+zW6Wb5Io+y0oowMQJpd2a0K90IQR/fWCAwNFBwKXXapL/glSeU9dh8gwAw
S9c7jrh5It1e2fxVROBlTKEijpmipxcjBLBiTWfimzAIXnTxo+kilKIJvMFOWJit+gDvo1k4slJ8
Fz7uJix6eZzbz+4Grf4bzf4nsUDSPOwvRlVZV4RO/DdQyBNqBoJYE7anf8nTlLh3GXugScEI0gPN
Fx7cvXhseAi6aIMdb+BN9lGNxJmr11gTgdao+l+SJdRlmw86c9wSodbB2xyRz4wDrzyB7vRscaFH
B30IaBBsNHYd8Sy/YXdRxP+yWyLl3MaqCVebw+hCBbS8NDhbHpS4bI4TLXcW/Zxtmmfd/cL9GJWj
9p2VcExoJt2bMorMiPyyn0ORdVjdP7JmgTmUJbgQ0U+F2+QEQCdInV6C9EMUFbBswHq2LM72b1Cd
RbxuYZ/atRAws3/Pwm+gsLkFHl40aN8Ol6fsvtqXnCuymCVFxCLMMle3F+ZkzmJB1yUOlQ/KP2Pb
qOMrc6AB9OrfiEEbdDK4Wu724aBZ2mJqRA+2W5dSGsLiVFOAT3u29coMH9Gr0WP/5u/0qyMQpzf8
RH/WJwEu4tLUDB4iXIUeIGB8YIh6whaEmedrAqUfFjJTz+j6Zg4mluVsy8AgC77MSC/qp2r9Befa
t2NMwXQpokBGCBbA1QkiwtiaFmMwaz6O7rtZZsKOBoYvIjMAVP3eib/eJnwQz6uJ/JeH8OUnEy/m
AMCv3ZHfjBxWitwJwj5HyQRZPXwKtT29cD2sRMgMe8YLWR7PWa8Q6p/JzBPnpGiNfWIv5gcQuOBw
TxOOTbIq/vC+XR39PP4zguPdM4IK6/nY3y/PtNzlcYkbHd2SW0Lq1YllLldNNHJSlJCmluPQUPX/
Cu6xzd50slnwBjrWUuxhb/0OGLUmQcIQORFd9ebLUlUxZaxa0CkGxgw2WCkL+asVGRNCFFmcx4bG
JAx3eiTYTP7QulArBlh0jFCs4GRpn/HAujN3qLvW5NaYOUV2wxBPhXSHYAvliqO8wde8hy2E+lL9
Kqa31sEb/MMYPm4y4QearWLAD7Saunvwq/Uy4XuFFRbuZ7Kb8xI3I7CAKkvJ7N8oWHbDw1CvzBoU
iVms9ch3IJ9t96dUTBp6fbIEvZtUO85CYPG/pyVj5fFm61TxPHi5EAuVj1ekA9a/1K1UdMXFHpxR
MkjYenIset6VMmRQ1/jfFhrRIgCOfRpvopy4bcPXe72OaujWkP3xnjc885JLUJUhiyW0Dv8LVoXp
0ua+B+XRrnNfSSyBrRGGGaE5x+gYv3L8Jbict8YNd5Dn5NsWqFYh52aPRTH7Mn0SUjk6Bg71Hxdi
n9aZOVB5bmgWIDn/XIJPPu7AR+8dVXxF5tKoKqTsztFDP/ZTHX4A9XV/tnN5TuByMUE35Rj9G44k
ABlN3TEkZ53L2ymENOrMjAqhAjawqufdUOanevFvHIwwuN8FSxYxC0tXCiN4m1C6XfPM8tyROanz
awFJJwwSsvMm+IRunb+ix/oZAExgsVL28y7OxbhAf8LcwfYiHXx6B3oHfJBSI9qtdBmxNGk8wQo2
WCoV9HRdMMo5o6TmmQkgHmLuq5zOetPAAPPt0sI30JI0GghDQGnclOi2E0yROTSkkAj61gnEgcnb
fS44vQ817tM8TbD5BsZDbcQI5Rje23BksQvDnJQ/66ySVToSo0iJwyYWnVPQ4v9HGlYiBGe/6cFL
B96XAtJnXm/hAdF7rBAFlbgZgiFP/o3TF2YoveTO3WMRfZxW5gf6m2wqLD0bGMRZ4CzZ5QkQNVi3
lylhn9OQXAnCU7iK7DBF76+Yoo3E+lqWK3ewuV6vo3up+6fFlyO8OTMANGL8zbSodfSJgFgfcEuy
YDPaO/Qr4jPS3gBcfxsWe0nVeaQnQoTP03vr3juygvIIwQj4ATgcYUiMRP/H0pktqY4sS/SLMAPE
+KoRgUBCCAS8YCVKhZjn8et7Obtt39PnnupdDKnMyAgPdw8KAJkb8LEuHdApxY8XHpUebWgCCg6U
zJe4uss294z+mv6ooIPnpzf5dHgae8ewyzyp5lJksPXkgD89paPTxrH+BfGaSVdIilcD/ZwOzpvF
p8taZtXb1Gk4wIICcAXDyK5Zc5QsUtqdjhyV49tksP27qz+fNmg+Eb67GkAQ5z04R9R8N1RxskKl
geRWqOlizML7Ze/mFsHdLLkbfGEuAEQaF9UMqnHJfRn8mIOvM1NyL7y3ukQXn+4adbjkKAcXyi/D
g3Ep6Rc8NN1RlQGLrBZEiTXg6XHhY9vEKFjuU/Hw9eNtXoRUpaN197vo7JB9p4qujg+etJeo74aM
7w7lK9McFX7ZK3tPFuvdBU+d1+bfbwmT7mbz1Q/BBW02NqJ/+s4kKywTexREZoKVPfa9htnjB+IY
6l1gw//WXQYM4EngnOi8rToGCE6dsr6Kg4nOjXojGlld4sOgnvXnYbLBfCS8+dL1kkdLnl918Puo
2NhF9d4AVjTG8NLVIvxbBog1caJ6TZhQvzcBEOrquerXUdwqntFSQQe4gg04/6JKtNqHQPb963jX
IpMvTjY6BRoTs3UOmEKNeKxQRHIgNGaE+AfI0cRFAvQ/o5tV8mlY4c7mIFsprhbFzQtvOLhNIAsP
g+KHZGhVg1Dwvvvv2XUG/+ANQm40vmkNogq6yfYeFRwUZ+IqqEjCG0itsmKNzub6bG7q8g+DJVU+
ivsL0l+xjJsJ1tCAF4StrAqG8l/bzMgllw1THWih7rR1aALINvJKT3F+fzKk5zOoUBQ4xodPgbRo
8Fx08Mo7dB/1LpQwEHfktoz9jknlRBDYgxut+Q9kDOg0zFmO4Bu9yXkRYokiikItfcCu6ay3A4gt
KxxJOYHWu+Tv0d+T5J3gJJ96SvOojrwVjqb0DemXiNN7lH4L7zhunMmb7i6GJ1ASbHw2yL/arN8l
bQ6wYuNnQCH6XVKtmQrQHE4NySW73aNs88xgMPi5+7PABIeEWV61MoJHntdjcs0vu7sKsxOBVMZ3
Ak4QmRbUxIr0r/na9FZg7NFHFC8CsAeKRLTBMF8sD+InoVizABmwfqSzRJfkNMN6n139jwSoIC5W
rajC0L+7mP/qV7TD25APdbiYLejhUwxNibnuIJgiS2u+uLiHqkS0e8WLEcYhZrvRX5OcPHFb+fI3
WSTaQeTD6L4oHmABr/xoKb9OhUL+Ki0ekljEFWu6tqqoxWM9pNXIeNvsUqpcVmq5SxdB09F77AU+
EDbUV4pVp1P9+CYXGhUyr77UCy5FhmHdWRuaG/scOcd5rO9Hsbs1E+1D0h1QLqGUYlFDB/ZbMz3S
BlXaI6MkxioJ5GBMFObvqbWq/ig9U/cIXw4sBzolTGsgQF6Fjh9/tBjghbEcsnmEqsvw4dZUX6HZ
mvpH3y2EBQSpVH/aGytHAVAGgLxkosJDs6RZDGkNILGjP2qXrbip99jHxy9RntSJoqC99Wr0k3no
PXWiVfuzP8jl4d2h5mKNclDYjEIfijkuJ3xDKQmRFwgnoilMiLBjcZw7r6x9RQxrvimdoeZwVni1
N2TXNVUCLqiHnhcTjfGbpYXHNuwtwStqDBtt2LmZlyz9HxRgEQtxzIzzWJBeDj8WM5r81sn9POcI
2DkQXy3yCTEn8gj+hf46kUGwX1vHJIIlRwsQm/Ubrkv8VB7rvBjyOzPmIRDVvhQ8egIgNVfAQO6T
A7E0U2tUhFZQaU4Q/6TtgB5aG1t9TD0GmASq4dcOqDb/M9Z/CdTnQGi7f4ee4gEApu5xxTqy/Hb1
CpvZGWSrjNdDeyqqwT9KNhaZAf4rZVycJMVXW4QRkrx346ucLjhdQCvf3bIJmUu1MqOYG039yiX9
0n+dS7l9Si0H+gcVj4qa4uMFy0hKuhkICXWSCleqbmEakbY0QkLqfFSirCkrA3rAiq3h8XTl9U9s
6Sj0+yB0ghgf6T9gWKmTPsw/yZi+N5AQBFCkImQa7FIuCSCgHZ+UtaURqQZJxfThoC8zXWiX5EOa
UXFfBTkIfWpigUIUqAqvI3IGv8YCrDpv1uk4WHcu/pz2Bq0WvVnGg4GEse9+AB7BlmBsPaBogeJ+
yf18Am0dOuY9UbXAQ3qi62d6sk33xJVX5yLeRHM6Op/gHDNHLNmFh9EW9FK9aTHMdAyE4v2TkP+T
CnACHdJAfsgZ1PxOnd1/IcpDD7IjG4P0Bl8RDlLMYZG6h7pphaelNnFEzFXPtZiIEIXLJBtz2XTQ
yqAuod5fkkSjuYJncEqzhFY5EYP+FHI8YnVWbhA0HmmJO5cL9neVr8ciw1eaXARwBrAx5fjW6YRw
1DnFTW315sm5bcILg7ZmO5wNtz1+4D/Z+L3yqrutums+48vaYd/ZKU8azP+FbecVGaDZxmkybApf
eVLU7AqnZ0hb5kbS33mPE10VanicYfjMb4V12Ts0gEEWuFuNYZWRsfXekSBP2bA3mUe29o4V94hY
4Rcg9noIGuVeG4PIo/0sia6LO+YF/juXKXYqNUZX3pB7SRPeP8/vOUCVV+Xv6UJRF+WT3fufs1Mw
OZw7d5OSKjxn7xmKKHKFNq4u1s5gXXgQJb8MnAPPo+WK+YI2NsBL9++pmtPHQ+SIAAAmHsmwVDo3
DlNKsIRYfTO5wgF/ogaarSKlMQxCRCP4K7utRiBEREuINfISArurmLHTmKInHD5JJ26bbh0aPP7M
AD9I+Uh3NilSnpgRbkgZHh0AfBB95Ki9Mi10wIgb4wlgeNkkN9LwXFJ48Rir9epHGYQ3Zru6d7j2
1nmz5ULzXxDMSX0qFamzomIkcg9qnSrXBUEIXcnyar+n9NGPgWjxIMt9AzlzzfQ42yTVOWUBpfdo
i3HUl+Nxhw/Y9FrTNy3f0xPDl/w1ipqd7c/h5oW1Jj63xJLbuNVZdsewKOxG8NibywqG1+I9QYPn
SpUSYTEj4dmSYFHGsfE/2X4Ii9h6MM7ML03f9MNRZJ4xE+md+0wehQx0He67/P9QG8HPeWbQgHmA
9ORB1rmuvsOQ6fsAXXZojYkG80HxLqGqsgNdx3QTwKyRIedLxGX5g7ST5IXUjCWUe9ngQZeDjgb/
4EHB/WCoa8LUJcbMvkZ3D7Pykbhg7K/vMuas9zoH5+Zc3wpabi+GH5m7UTNNYs60tPSsHobhBY5v
AcZ+EYRSfMPxC7dbv2B/yNhocnj0A/RfUZ4qMi/ZR2uQbdPncuQu0Rhp2siUB5cvJoDx1Jz2xstX
jsQorw2+eAah/xvvMsQY0K2U7Kxpyo4WqI1fw2p4BQtBwgbNt8A0vdjbgr0nl79WuMDO7K8Af3kw
BuoP7j4QoH++2BcmF4ChFRSrgCoes5q8EvHmX4FEnAy3XYy2yD7oIgAM0g/qHv5QZgcH+pDhdcqZ
B3fkuJUmgszrMfs7AnCu/WIhzlk/dFZ+aYzoxktZJO4Ui07ggYkId5dgcD/b5yU0Q1K5VSDJdOnn
PkOxZcLUZTgvz2NQxR3sZLXgBIiDwByhFS7EO8QLPb95pDvFEyWa79x2r/Fzj+VBRo3/+TIVuYrI
CDhWZLg9gskjrc0UHzcLG2kNKQ47jCccbhgxwW7ubYenEM3Kz54nzUO5Wu+x+GlHct0GbC1bMzjw
T+gZR1u/ybhWMr1rDlrAvcMUofwCwjMs5++xrn4xmvD0K4AqVNudcOp/jpEYk/E6O1TuBfckd1Ra
ydQL1R8GoyUPv0TTfuEtGJLzZN4AfpMUeozB/adOJ4viblFTqTQBzv43pfRp3+l/4DPuV6zN4CKS
kbNO3piW+KhejsGBOYzQJUbixikxLrKmtfKryQWeMIlCFQZj9cZP5Dp5tXh90cHbP2gcEciIpCS7
UXIJeFi4G5DNrrtNaBqFj0p8WMdJy1XVjtdJxX9jYsbE6AueK+4dK1UsVDEMeYXvePKAc39hbsz6
74mir/WdCkFh3A63PxheQCaogspB2AtqLQZ6N5gBXkag7WHiSp3J5OlSz0iqg1LQGJTjpv/EeWrU
3duAVocP0wjPfr37hEp9ZdbjY4I38xd5BaE6ebe7jUdseBo/O4dxycZWB1ta2rKb7mF4GrY6V1Io
0JpWGed9q3PUMbiMCweMbYwjUH/FONsir8+uaYGJES601cEFHFkCdCDpuB09O3BrtghmMANjhLR8
e4WeluhPZ8By3jY8NCx8gIH9cZTCJB6vdKceMXfnmLbq3QcdgGybnXuNi2UkwJY9GLP3bnnA2G2Y
L0+QOLjdf7flG3d+4HCQjlcEQ/ZZlf9SbCQ1fo/LFLHkaYoZTXX44U1GByzA8awJ2xWostVukRRJ
FW0UBJBudbjFI47LBOsZRqIfzfUPAojr064xeWR+p23WN4Ag5+vJ7YSdbqv/xImvPIAv0HIacWOw
8XA92jgrWNnubg6cFW7xwmJlTZn1NeLVzfw1sCCfyC8HfKFPTylj8NEvxim4x8mheWH93QCqrbvZ
Dmi8Yue7wXaunrCNUtCcZNMHuJMP3QlKg7iJ0zkt5/iSQc+gEQUgRwh2+/1Oy2ki/47BThuDX5xV
D92TB9pt/2HC1+SWgDS361ZTGA/iJC9imVExdqjznXv0wXAKIDirz87pA91XXKdND8zqlVvumsqb
+MpLtYNrp4YUY4xDgeHfQZP50IVX4wrvt/nO4wOwMiPn6JmP2j5W2MCtDTZPGbhYTtLrEUyqOmpf
gjcVHHfj3b738NVBcIXJcJsJvObFAPA6gvNhGDQoU/iOXzOGDzVlpmAd31bD8FDB0rkF4qna78l+
cK94uMTwnO64YyFWevbupWDLgDk+3cXZ/x15ELhnWfVODcOUzd8OCJ35owhZJzSTEPmsWs4Kev7C
vkJMBJxAQQn5ePA8BsVoxUjEzWg/VyG3pl8GcbjFtNddxqX2Bg94cNCsWrm3+FUa9R2pByOEYrMB
RJ23ZrAMEQMYnW3v5S/oLXfIpszj8GolurhgGiAeuW6c7yzfR8fAX4hYmG9GDHlfaag9ieqGc1h1
DqM11IEMwKuIZBqJWIyzBz1Ig/e2vduo2YHKNsPzhlKNgjvMoHlyV3jkYH6YUV9oBAo2NlZLv6MS
bNUpg9ub9sLbJLXJPT7GTZSLZy+cZwDRB7sOonn0KNco9p7gz/tvvq9LZj/cdvlY+/EtU9lM7bgI
SDLABaAscQGszSc9V6AKvgyoh5xvVCj4CSzURxA2Glaypdbfzi8jMkWagPTbQH6EhpGkAT9ruJR4
baL6c27cEPCZOXQMEyMvCI3Ouw9tA0I28yqpJrOq1fKyCr/LtDLgo3UffgtLowMiAREDzp4vCwJb
u2LxOMPXhxFcanujVbEbEULuL3gjFXzCamJWHd1hEt1+11QPBHPmahJZ0cr1mr1n/B5Ay5admMW8
tkfw+havVDtM+fxRVqK6GBwOaFCybKmlSGuo6v7VvG0eys6XNmEOdokohOuVPyQ4DYBH0jv+9Hk7
ZtF/pT13iDgshgClJuHo6zWVtXvUKqChqgFfgJMf94Gnt0rGkvkgTxJyRPH2BrBG+ShzqYf/sYsZ
Y7qiFdAqzJHp25EHZY2BBDVECfpvkeKg1S1bHhQEDABoVtAhx+ESmr+ovdSFQY1LmNXm2uMuGrSX
J1+88weOpDXSvuQ4+crSQvltil9Xw78LSoFzI3Q9u1cI7C867g97/bOfNLA6frlSH+4wRtn5ULG7
isrg7EzpgsvVGmKb9VPrVqYf5tzVuf0++D8WkbDx93c9TlCOxH0HEebrRBX+tWCzMgXzC67eLSiz
EFJvSw35ZI+xdfZDuT2oZ6JMI2PhRVxueS2QN3lhYYtBAio4QWwNUXeg9sxvI1g75FR244fattGd
hgAeog5VUgXgZNvTyrMHlcIoh5WhrMFH05Ji+dQ7oaHQz5XdQt750QN72XrLttvsqIHDMevsYQJy
9uA68NJKcGpfZr7As4wUmM0GUu5S5COIPMjHK8v65MFI3mRKAENav84X2nPpXHlvTAIAZ1SFAxkB
jen6+bbb5hmIHKbdLlHizjMFXHiA4Pp+dmVSDZsXyIcZh319QHHTNRp2y6m/9+VfgHVVne4DglGb
r8AS6q8fx4l+g66SSAr/yORK/pgHjhkfzUHBoTqkoM4xzGpq/MDjU/xDTVlLJ8HYnI0yuZt9VhF8
AmMlxroB5OWYl7ts8jpcUgF98Y44J5XGJQPFglvJ5xemKnyGYYYcDZd2mvAaBLMgdV/zB9UeVk5M
IMB9ISopwZF/CEiFxSC/s39ybbFGlOerpMlx/8A5iWRR4jCpsKg0yDslppdNkMQgCaMBwQZoQUkO
K/sIgc6FSjC4TI0E0hD1KvUWshblrHlU4sP/+13eA2BIBYFqM3SDkQBxIOsiVA1Hi+Zb2wAu6d1U
zsHeZTxKsHzOGIgZDEZ/GJP26OFDWpK0dtagOyymPSXtEkCd6gjZOPU20CIkDbmvMJ0ctQCgCpQV
mxpHag8BYvw6ZqoO+QGWUziNQKUejweoSKvMjrnapbmaz4zHYEgIqija0qiqzBmtcZxS4PfU8ep6
dWF8Lo9o5tROarBspM2UYilkBgmJYWSiNRAsVxshZktFxqp4UmJWEBirp18NjeHWbw5PEwgsLl7U
U3m8bNFJSvkYYWzMygEVAV/vzXQ20OTRznjGHC0GUTnXmcgisfaIjq7snXI/MOHRt3DUGlT4mGW3
jeH8gRYjLAMxsGIWVry0EyxJIB0og2B7cCKJE3SX3s6CeLgfSD8mwRTXWljYHEvBS9KfcAPq5gGW
A2yTxJqGiFROWsjZE0VnnZJbXQwKR7YL4wYBlIHJW98KXoGImIGviIdtXhoDm/LROck6kHUnEr29
YZoxZG4pqWPKeB0ZOYdx+3uLGZ+GzYwJtvZl5C1Gs8HGGUDUwGZGG3hP8+/p1SX8g4Ji0zWh0//C
W/XhjOuqj/g7DK29pNjGwZzFCgwXhT7HDtkSG5NSV5ABr8TPvSVwNBUXqwp9l3SA1cV2gce79amf
uL5V6UEodeOlDMsYxzGjXkILy6UHDU8z4YAk4jWFpPQjOrRxkNKG9w4dh67xWPORkKgumUrYwaWO
ngk+Al9lC1xOwkM2PyRwp+nxQtlT/4LVqJhPT2AjENKaPGPNJRxjk4ErFYgGEg2wgcrQA+B9Qg1Y
WYY1GMEegLGYLjkCamJPjsulZoLFAJw+0S+J4hcGfU9rnsCcJ7cDmdeVrKgMow/hb1KGT8m7x+A0
RMcOj4CD6s1gxhjWjOPDOCAWTcwHWQM61lizniFk/vycTEgvDAnUvcFjRrODlzwPNFa+hs9/iOsc
jSaMQYAyTDc8+S49GqBqn2QiBtYXSDoDeOKdJGetWxh8K3yR7tDO4M74xRiHeP91lbj18ls3iuW9
gn2RiS6Dbjt3lr4M8sZYUPjRh79Z9NpQ01DhwnRpsCMUbNoAK0a/3mcrgybxk7GeGOE4il5WhB0A
q/tFHokk2AuhyrNbJMVLB7kKr1vpiifI5BZN/qoGP0FUB25TOFhyCjbgz0xzm4N6z8vS+sc3s4qj
OD0POkvoRM0AHF6YcIpFfYNPWXYDDn56DmZAtuas0qWc9wMAvk2YTaWK4LIT+LVC0pdHB3PwUzWZ
LPPD2Al+79IhKCdIGZzEXzJohL6YrAa2fVHeP9CG+cpSOql3K9M8zhNEH3Yqzkx8tA9jx6JYV1yP
5JPdpo4V34EXha4m6tEOvIFIlQRBzB6UQRChCgxeK8QFzBmjd1pknAWO0MUq8WZxk/9BPLhl7RhY
XvGoEbDlO2+uCNk+QDnj3IHc89HyPMK4Y8ciKeC4IpL6xAZ8PeBmrbhAoTzycZV7fLjWWQx5vRZ8
kTRgRevYK2vPzAIn0keSbRL0zoF8lKDzwazigqMr4vP5ucKL6RUmMpMXREYkyDcArxFyo62e6ffB
9qGt+rh6mOMGA6AeX4qsof6q2ASK96ICE6oDQIAbTsKDxdQhknMxLZ/Q8fZBsy9d9cdrQMldcqlo
noH+Da+ubaYgiNcX2kIJvk5jqFlFrwpBEvUz4yNA2Il6Rif+GhR6pPNjDLo80cSf8DteMUvTgofz
03J1vwVYEyxhBtM8n9LN2dO/ZblBHyse7wdv38ECC3h40REM2XY1pnHHbmC/wbMlrjGYTrxqJsNY
XNHczM9o0zTxzsHlYxaXCEiCISNmu70wzpQVGJCRHKb4KifYrsp7JF4E5zZTQJnRBvJWwyUoAAvb
kIZgdfFqGryY51LyCWdVXhX7yHfM4DsmiieUel4Sx4SbOIbNbMUJhY5P0gPxwY/rXNYMK+Iqt4nw
e2zM2BscpFWfi3PJF8A4jbt5lqYxY7mDr7MXddfCbQUeV4uEniLX6SDwFv632spl8690rkbhq55W
BivcwxIx5jHLLejiSANZDFZJe2h0mZyHCx8Ri+BK14frkAamdIpaIsIZ+erVBGSOvTh1ZvIL4jtF
y0uPv6/buAGZRbVi6E50pGXjgpmz68PVrt5NHqrOMl6RDj1tkGPlTghYE84qo7x8ja9umpq4yQAc
HEw4mEqKHOaw8rKwvMzBzWFGderxWBVlCFU3yLIVAmnVbUFUZJeZT5NArVERTdIGOHe8wh4s+WSy
zblHZGzEfp0pAXq6hvfC2AByeB8iaeCVDRueQQPIsByKUI5of4RZIK1HiSDlL3C1l5hW4JxKfxeb
nYp3Jqtcs2mKv5oNDkzmwKhNMGBZaEKaH1b95Q1uv3SZOY0bRS2RHHQzy1HpgIcJ3SZ+ESMOVHTq
SdxIPvQzfCK8RlLz+aUmsxqwVR2sMLaQEx3viakMWj92LSdu+z109zF1Dynssc/xZh4L0Y89UY7K
EoejI+GG+tqIFplcMSDpqkCh+4BySw1jcRyqSO31jOkncjeSF+vuQRwd39J1vr6rIfl1TeO31Czf
esQ5vs+W6Y/VJwlHnGOJNsCA0SrljwsJr6Kg9/6NOfBKZ2ChpSrcFV7VnaA+YPaSkG/wBto8secM
YPF2CzzULyYpH0FHKS2nhYAmawrDTuKI+QNkG4KotraFPwLJMjwzoQJcAUSt4Gf01xkEsIM16YDG
xc8SmokKAHEsFIc5UiyrFOogZJQBRI8PraTZDMdKbXulSprI2x5UYcJTZhBuiRLsDnn5VbFeopOI
IIsno8qAOqCvxNNQy1JMgF2qSaQaUmWu4bIB0Ltn/gYZBWDB5nvBSOevO0hciH9FCEJ1jxaSRnjw
sf/1e9RjFXnk5fsxx5iPAXmFFqyulGXK19DJU8nGweKaUnbO9sPeyBlY4xHEWLyxZ+g7SKuBHv2Y
yUcOSdSIaXejkVV1Xw7k9DpWYBB3c27IwtL7mJDNPc6qYnlG7fdwJasuI1fwYzInMtZTJ5o9OFmD
H2L72iX3w0yeZyb+JHb9Pz84hiC1wCkT+0R5pZAmkWlABdfmpwnNn2+6DCSB9L0rKERORh+qR2nX
KJNNb4DwYcAWeHBxTltmoEBJzRqKF8HUUf6NM8BKGmXnyv4bbe2qpCxXAuI3Hj0wfeAbEMqI+I4z
GHU6k+FwQNSI+BkxMNZqUck8aSC0ArnrVcqME4KaxC/RJkr0QeV/i4NFQJOXHkPyjqCVu/JpPvXo
f6qfzi6xlkR3aPM3J62NGLg714mWOxrujrTA/+Xh+qds4pSJCr/gK3qRpyvWgjbtLUlzeioluWfY
x/96/ipveeRYcdFBXDOIGo07DX5RFUHcGTj2zUO5nvKc3NIRe3Ps/Gz2NjuDC5BrGJn2l4tJeQ3z
QDDGGxIg+TuJOHvGS3UoFHAUGcXYP5EvmXAnMNqcMaGmDL+N1nMf+caHmoxre0D/CmBl71EqYUu6
entb7EPy7da+5mj6cEu6jttZMRUMWEWq0eoWZBN5kfIxERTlyEIa0G1GRmG+fs8xlJS5PhTktYRG
PCaJVU+9lpNdI2zZVB8Wt8m8xFeliJAz7Anlp66Ku1mnDXFkGgcjLUApeAkIJuHxr4wOt4lpN4a4
GvyyHjwx/lh4IgaSWPFQH10lK0uZLuMvS0KjLprgRt34hn2L/DhqDxUoVOs/Z6Ux6bS88rCm0UWM
YqG63NMV6ta7aLbhpbyZd2fXpvi7gMszuxGVpXP2q+7K+hnvuthcq6m1h6Oyi7FQwGcQU24cixYB
mwgWkq5NgEzELlCthwd4Y8ySh5JQWAnSGz6W8gmdQNh/fAehNPSF86hKv2tNRtOAJJHS4oVjwhfc
8U8cnxg6KhyCfMb0QAzkvsce+aZomkEH3iQSiJAVSkSqwpKTuPTE8PUvPFi+biNm4adwDWGispdW
UimScHTwAZs2QoMqYTTbk9aKfw7QzYhJszY9B2nDpLyDsc/kcymvROXRGTnbZO5YLYmFQv3B2YXh
/fv7u7F+cUyhmcJVhAKmyizU6hp1xAyliQs9oZaQJvQE2cTRcjb46f4Na4MW9Pfuz4vDA+WhajZ3
NrqLvlrIKmRJXr3nirBci5SOwYij6AmWamGXb5RbO4FOtw5xAKWPEp2HCQ0I/0UZfAPQY4vEUGJo
1Q9Au8Ii6Aj7ZVAyC9IazjM0rits04A6j/xE7hQCNUMccHUbQEgjzeS1b1CVNz93e+lnQLhRGK+8
uMQNhPvu2yy0Nilij5VFjtMEwaEecDmu35RdFe+A9LLOUM+N1bFmT5v5fYFl/TkOhoDKRlJEMMrh
dEGSLks9gm3afDVe2OdxxabSIMUTRMBHPSJjZgrJ9AomWAfEZqw7mwjrrwBvAn8JsEa/wDqQ7fMM
Q6NOSbQNNOKHvGlMR+qX+aLw683NQGgB79qtO4qSsllP5sefuR+ZrVApDxeNJrZtB7Vhi9JeR0ra
Hw2R03RiLvvIk/kk1lBuHisSkpM2EQP6WVtwZOwt9QYnsrMlP8tcFFoe376totQLAH88tKEWsRM0
S3kQrJWsPHveuK9VcbV+ofrxYEEPnMVvm1DFpUoQONGTBgtipEIsTQZpSMwrSBujf9bM9k/7R+MI
FtjTyYidSqKCT3eoYlTOiwI9CY4ZlCt2xBZXC8GbTdwj984NPUR7KrRVSSu1S2h0r4FH4+aqa+xu
N7keYr8/Z8yhw+hVHTmZ8cuH5INuwEq5oBNZnD5/Wl1h/jUuLvKcQctkZCMk+W/Rs6TlhjQMOT7k
OVVX4t57cZYD8glnSh6mOc8QiTkRIwFsmjk0+eEuj0B9jz80jK4/TzxhlPzLZDBJ4gDWxAJxElOh
SY9Z2aQqILTJ1Rz2lbwDsNWw/JTysgnF3/BWieHBBkK5ODeWZXwO2zy8VbyNH0G26maAxfRLR0LH
KWrNGAvx0Xe+7aQJ6vwFCrn7qddknCKeAyg//wnRd1LUXFJGfILmJX7IC0HChQXDY9MrEf8g1hrc
QAQBhh3yvWmzWHGYxT6OCDCPiSlyGGS0MQfojv9liVMi7ugLoDhEbutlcS4IFrgRi8rw+OPC/iXg
qe9fdiiKbiZPWFVI2O8/rUm5hShDnRhaWMTbUy8OEaJzzt8WV7BwO9WNPFkZyjDKD1bJS5R0OPyA
Iiwz/jIQjmnwNtkxSZSSkMCBcRPFhki5Md6dUS6+osqLpb/lCQREPWpZpeNUSOKiXHqIvR8dz4uQ
U+H+CxBSV7OBNol6R4u+5Dt1czVRCMrisy1dkkJ6DD2aowVh/GXjvxOzM23AgStPRfbFoo9jbkev
kabVybbZVIkf+U2zN+zpiQhfE5wJKPhtJcDtctomvhZhRlNs38lYqDrzouZNHk3NkqWWruUTl1mv
bo/sKWZXzLba+PduqdM05w+XVZsnj06OLFaFPhBZt8bbeD/oudF30GWAyYh23QIBebnTLONTtoBU
igwhHwcrSGd4GC2xEceVAnBPkR7i6wMcEuUKcWL5sIqJZmnwGLdOviYem74MC30ewtTma/BsqcJb
UIDImTnn3EXj2zeKcjmArysD4km+cTDEdmOZA3DhysPXoyuBThcYj4LXZ0UqriuFICVPTM5AE8id
TzVhh9PwYHARy1FF3g20yDZBOA7eE/YbnjqiGGnEkSAzcCDisn608LhLrrTplNxeLdZEY3ZXAKt8
gXht+lHsJ16kcjQS3WBoaRPX2HjBwEGNBxxKIUh19eCMBY7VXYBPWOTnW4JEzWzOkU3eXeiAeA9x
+fVwU+Qeo30KZse1Sno53nJrwIaVzTd13ZbsLiaegssj5p6vdm7zbRUt5UBtc9O0Txz8/hHnMtKr
N5vt1cUdqltGWUaOwby4hGKTfgXp7I4Yrcyp8sdDv9hnDK0k4cerSoQv3OM5sFUfplnbaqJBAy8G
g1x0dEde7edUEBmFtt0YSdTNMwLubnLzHP0fR5lHWBozI5WB5ZKT7qcbpLrWfmcVfxfmhqMELPi2
QD3ML+HRXqz99Hk3LwiPn94rXgUo+w69m/nGuKtA3Fq8STgMfNDprbg4HQ/0OeQgd57SXCmHCGIr
Q4Nbozz9WKVh2zsByTR4xzqABhe3nDQL6pc3qhkRPlrDJjSo60AyALX68e5Kjw3rVrHAGCFvtePV
uIZNDyxBw3yiPiO9JPqpUpIC5ElKB8sLvmBCZ3xB04JqG1kPAxDIadCxHu1DimZ2kUD+r/WNwgV/
qconjYg3QNVqLoCnxu1BG1rth64vb1d6M+vvgTwUmT2pTsoDH/wb1dE3H2VyTMoNidqhsPAuiAu8
KqnZbzXaZbxy3KSc6pxwAykB/wIClB/97XgNEx0GG1SyFXlq9wTs6xrcI7VWsHaep/hBysPUPl2b
i8mql72dl73ivjgPYChzLz/Q6qw5N6e7tW5ZBZsEZRhypEV/P6m+nXrLOzAsz5qH8NiQUnAH/C80
Qp6AE7jbkXpyeOyQoP3Nj4PsHIckIYAJ7mkE3KY9ztFpjhnDfqOog0euKQgcGDly5W0Q2q+xGxLb
oI4HQ0TNR0kO7R805XTAm+Ht9BnsOyUo7jUGVB0n0582+mj/3LwGwZJCP6c/EjWe3VKbu/2+/CAT
bTMe4UuMnBtcwHvK+ATonOAvh7syA/Tixu+ylqRVuIL78H43c1DI1E+MHskpt9p+Cjcjoh5JWfUy
V/apZN3zBoU8gCQ3O4nm0zyvUCZbx+GZhjW+udb22dnSbf4a6VNuUcv1jCZ/vxh9f/zcOo8shwbY
IoHVFFe1Rt4AYGs32VWtZH/iOqBifNg1FYn7zvx9cN70AjVmopEfNljK2J9A/EQ8ZXByaSIO662Q
JzZhE8FiGk6OnYsNnWe6J2L6ZYMengs7oFfqTNH+0fvGQWhuQ1vcOZOHhqcqANIOjxXyyhGDjYi3
bh9HR+R7NOoTobtYCC58GKh3l/zvNDFBP68Hy2uEYImmi1gOprtPN4hjWgshIk3oaHZP5odOQQJu
kO4NcPQygdZs/pFT4a8Z1ftIxa3jEZCMrfAO0xvKVxJeWIiL6aA0PAYpbtw0b/BTBYWzg/cSvuNP
6qAibsmQ2fcNckczj5nSQZPQkNVvYRt7JStOJU1aBIGsjlcD1IuEcH8wfIyP/QpsPmBbcg3/MPJh
1Jd0/XHJnmnOY+GMsIwh0LsTFxQUe0C/I+klT3Rt7gnHiWgOlAij49A/nXC44aTGe+sdRgiQ8QNN
cbe4ztQklvMagFTtO2saoVveVgCM8uaAFVVmZjGNhFYTVyi1fsiLCAMH2oGATCGGiQFyKtPIDO62
OgbIoOr+qhWQhwlVCF8+Wcd7B50AWPlfE3NfIuVxhdA89uiymEVD7n7hPjGRcMUEvibeWHXbwDu1
f87/9eQKanjCIWiAEJHLDNWPQgEhYfG2jJJ7uzqoKhFFDouN/dvHKwNDZHtqVBhxp2l3AwgSm5C8
jgeuNhDreBglDa5fWDRialSWG7/qVYcVw15N8IQ6TmDvE8H/YAmyySphi4I5eHsThmd6nX5/jmek
uc8B7+WosAbfxcf1ZPluubCm84RvmufXurXJMJytjbjNPn8M7Nk7KVcimVtznC8ObvT+vRQkErQB
Ma+Eo9uuOMDma7P8j5uypRDI9p3LiH2xxowcY+HdrDyp0ruPnxDaWIErbBYR5WrdMjxMzOy7xXrO
KTvbsErJYrAzjZ5e2C/DOPyFtbc7m1gjTe7IN6fnyZShjUpFSiH8K2CQ0tH2DVjrrAwl1n2CP8mW
7hZ9FjvCH8AcNNyByfkjjgH5sQJGyWKIumkfgn7WdtkI+X2WGh5lKuGPKO/AGLmM3srySaQU2cL5
Vz1bHU4phDD+YuIpW5gABMym0SsIAbhK2HhSlmCq0NNf72Pr/XtOf/nIwvx9/w1cZrJVeEOaz2T5
tEqO/TgugW+RDRKWLeLjvoOUFTgEIGwSbntZo9vymHBMSs4fefds/F6zEPeyXouYSQSWVD5ZmzaP
35zXdmZIugb0wZ6vEu0bt37pGSgxgtOdBljl0Fc48eRL/cBoYpSZtm4ShGCaUx6Bo+SKvZmyPkai
ZowztzcRamMy7effZ6lrImNpSbJPnQuLW3aPPtkXWkrK54zkwou5YDGNukXz/iqetvrXt9Vjp7qQ
snhmHxd3NdZoT0amg4NAZ0uwwcCP0pd9CEHKFa7JXRxjfs+U1Q76sBxdB8RnKGwWTESeIhPNgZcr
HH/SixntlWanht9a7/y2LvYuAEYiHQ8Zy5WQx9vPYZ/5fgk0mAW+UgIz3xQHKU2CC+aOgJEJkaz9
sel3rsfxap7QjGXTMcCUkrVtcpImRrQ1J00M/mzl+STd6Etz/3kmqJHbWcsvP2XJJ0YEAcqEn1Fp
DxkW1zx1NJF/Ez9PFQsJvduwnjFtiMGcArMPJM2pQxyCGWvIfUz2Njewz7LCE2XTg5KjYEvi/bv5
Pa6t4he0WiFksgOy+YPPeDF7nKSSe+wsUGQyIHPn97ivfqsrrHh9Aw/96XSPQviSzNuChfRtNxXy
ejYi8i4on11m+WIlV8LOixebHhk1+8uwQ3hadeb3ulPD7fuVTrw7+K0NmdkLGF+msdygJyRZB58h
4Bd78twj++Ze3O2tab/UuWHgEKM0p28bwg70+reaRY1ygXFu3Ozf3psdDQHw7VSY1juaHJ1y/Oao
b6zDdLM2J0yVFVV9grAORovkQCvGatufA5UFkR6C664nHqUffjhWtP/qFlQdY1jpel5jJsk/ORAQ
FA+GOxpF+QN9ou9mm1l/flnB2zdcmHIwWP1JjdqJrXLloiUR6ZXI0vPP4DitvC34uKBYZQqFTaoD
gYBhTtgAErvwj/NErhLzzEfNI06DpE4UoO3s/i+3EImE+SncObBBv/GGaabVbt/FcHgJf2Spsrig
I0MNkYOA6MqAkHb8OP3JZ/S0eiyeFvXeJFb29oP54WrP6x16FFQxXMjEi9ANqbF6Jxw13sgOO0RH
eNyU4MruKr3lJgX9xR+r5P1YTAld2Z0C+60Un4GzD8WAosF8rgfAmdcpoSjJDJtXx0GBIjyR3e8/
qGtuP27eY8pDrGKLSHg0PYjBfF/8RwNoRDs7jWJIef1NwpSG5viM5MfERez7V93pAXtIy83UepQ8
vIysBBuYO6lOHSyHjjI1f53WGi51PZ+jDQOYdz7YYfJiABlTNu6zSKKvpUcxAm6Gb39U/qWdLjsT
OF0VtKu7WYgZQ/wdDImdzN1OvXeU4/Q/vljYYfzusz8GSzO/sOvInWowuFhwv7fuxoQI0vaeVG5C
M5A68RboWbodhA6d8TXstqYnc3Y4Y4rJh64M6fA0/qPpzLZUxZYo+kWOIYKKr/Rg3zcvDjVTFFR6
Eb++ZuS5t7K6U3XSVGDvHbFiNasFFXVsU9L1RvZIMclFCwhOtUWusEycwNZ3BLaKA0poPdZFYV6X
bX45wb9D3fyZfHxst5kSygEAsR+lV3vC7cE2HiL6UIuJgscyNpjXHsvh8TAt7+681hkv4z0OpVuu
4W9DoncbY/2ek4ugmd2Xq2erBy6j3RwWUMOjtZduTXh81MUMiI7OjG76ZQTmzV7OMfGevzAouQaZ
M6mh2CQAHL4Oyoov05OuFqtVhggPRke6Ij4ku2LUdAxVTEMg3ZHseQkPIhhbixmS/JxGNPIMzQrL
to9GrZl2uaF/vWy7tr+4scHBjOLhwlyOjD3ynrawPqi67qbd2WU3DqEOUeCzvuJ/ThSwA7IFrRDL
7i/0j5vA18+dPTLX69hZd4x0MXC1Zpt8t323/Rnu31dYf10mFmAobOogZPVO4DJUVy54Qb7JfDtY
a2eQ6BPEAwkhx6h+qxu3xd/UrG8lzoTnSjnSgwMzw8ICFu4YpilPjO6t7ext7G+ZiTuLHRBYkk1t
noltFoL12uoVgOZGqeu+QEpZUi4H1B27QNgOJxiAXpDzuIW0RBdVCSoo2hhLmrlGWmb2ccRVWsal
0A58ePc+fSzevDzHffxQbTNhvHmfwdwKUGm5Hk4lATcgSIOOF0r2wMe6gRFj1GAO5o9NtQMI6T6s
5gHxAdJi443QCmqZ1danEBTK1+wNHRLqYWh3ephcqU/UnKM3fSeW942hwO6JCIX32x1mUfpEPWSX
Zvq6+31U0NMuqcYfAi1AGKrQamdeSWwoNJHSbKNAzYM487/tgD/7a61nv6Kg+DgqZruMHKFZhxYN
YAypr5jFLRddJrKzx1D52J95gx8Q/O2HzU9IgccUC1NkDWOJwqkcblQLO1yexF2zY076XN2877gZ
KnPe7WDNgu0eKixUAf03x2nKXx9+L9QWfEFXhWoWO9hHfMLskuHUb2TQ/y3VrkctllHupgQSIA/q
cfhBIgD5xLxo3N4+KsIIp8o8BIX6YhX9wXUQGgUP9mPyvorJcuy/Nt1AXIVFT3SftVweETYWfjZ8
jYlwimSW1h62YSa1MaZre7egjRxqQIZ919cX9ymGQF7hhRaFG3ZAPe/tli4+tuv7svZS3HraHr2b
gyPVOLbeUAVwW/n7iuw175UBApMnsd6GgsRoGjrn6LaI8EqS1FVGs9RFI8WNTl038QdYD0uCRfrP
GGjWnz3WekhI9YMqkb3NaNHaITBdphzpa/YcoqQlLBoB/LzntoPjWJuzM44ogB4mfacMwlEIr19j
rPHdalq6Dxtz4uXLDaf0GSYx6wTWDzAfEiXV0TxxHSUyVpXMLqd9CVcYIkuCHwipzCiBxEC0WcyO
zoQRj2xYRzkDMCbesI9+VPjcwF381bV0+2i/xmKq9AgSB1/knwJyeM+IMLx6Y9SlX9TGyOn5d10x
xEZIqWoEyxRwdT/2VvpSYHNohgribSTcYxwmDzxlAXGK7EFLyT1pK1AMGBWxSivsu3J7+yEmEZvn
eXEBSssRl/lIoykrPlxDRt6Q4FxAxTXA15EEx++k2ucg9m8WIRwvU06BxjC3lOPCq6RGmALlimuj
0LhlM5TYxRCME+dIdRxdkQLywKddCus9p88mTYZtwr6QC5YPev/3ZjBnOouDEwEkdrzq7Y4PeEAj
jLdx7uoaNMhU/emZMpxjXIC5zq/iGYu2j2mbSxhqcDo9vPvLnBQrtOKjyen0nuM6gZxuEE8wTUF9
hWpsiHv340qVQ+3bxnLbqMTiynn9Nh4B5pxI3KAoWGeZNXn3eMrhDtjZhEEUc7Q9VRADmNtSLf/q
/F+VsxLHFhd4tdtQf7AIINOIWQa/484IkNl6zqsaNQqW+sSiRDiN2h/6fmKfM8ZK75HidCsT4HHX
W/8os3R8s2t4HvjhRi6CLPrEFhBZhtfeUuLisX0tMrO/6wVSjKHPDj4jcSTFUqUR2UggigxRtWig
ovOGMY2CorO7a00TQIydiu7VVgagNFrfTJBdoCwZK0ukfkE918YZafAf537tHfiBeB8F/ZEoSUpH
md7YZXh0jc3PBhMkvsQ+rGY9aYwoCSn6G6aK+xVmSFYbSWCLqm0jJZIYlsmX4KuSeyWFpkxl41Mn
iE/yq9z6XAjKFW9ISkKUgfSgALHU6BTvskDkWztguQFjZVcm3RTiTjTqzLNrg6CzMV8j+bC9Ocf1
og/Q8vP1e8CXPTOlD0Gfs0hn39HjB9sessqYplK6PmjHIox5Dn8Xj3nRwKEBxIALKJX+QcT00OeE
/CSyJpEp/IL0cSxR1IorA1U7DTGjd/Jqtq6DH4fcV1EW1eOHtTrjLyq6lMqVrztcIP5C2/2/b2Ro
mPvRKlrlI67IJj4puxLxyM2UIW8JwIpJGxImBhCfZciIyOH1/lGvjnsk5M81Ryv53fy2eBG+LHr3
M0sClhfNYEcD28HOmo+JFQsEC5EgZZPb/j1KESWlTgt80xjZBkUL1SXzAzHzoYESFw6hGwxYwMLJ
fdxg0TB3IO0pxW8Mt5Tfz9ttFnL3hM1CTgwuO10aPxiwzvvnzs8FhQwkLFrwghCFoUPZILAso0s3
tvOpFN8yl6/hdgiz4/AFSAQXEU/xryNaLNpQnEiQmOGeJRZt0mfyuhvIQmyQeOOJiXTscPSQOqBC
JZCzguRe9tc2oDJyTlSYxwnyWKymB37jcSTxJZtrKr51lMc3zORarPp6y97Ozt4j5VPMyDMb3MvS
3E5wn8QnjUUns200CHSGEOAxp4FPQX9O0ijmMsk6WRM3so+WQIr/vEWQOmU2orWtZqMPCupFdyTG
LfdhxeXnwQQpYOlSd5iDabKpr+Gpu9Tc2CgvKorloTznu7FYqa++0PPSwkT1PZE8yYFd0tWd2Zrf
fzkBKm4H7NbfRUjYALhT11RyM2F2gF6q8nB5kK0cckuXnbhRmepIksBx1CEtF8iE/yIamU83gIRM
W0LgVP0yk74dYVK0JTE9Qb+irbLIRsEIM/7uVqVFSXx3P3gvwfzUV2TuZTzD5QwOS4oQeosxj0VN
W9UMly2+Db41FO98+DgTBcN+9DILhkzMTY5D3Ai6ofzZrnHkwXmCfyovPrDKzA213KSkzv3LmB+A
EdqgnUL6+4AlsPEsVC4ABstgMUC2wvomrxEX53KrtbC3OtLBMUaAYk+S7At88mkPQJ5wKNNdbmhr
Kao65Jbiw+3Cq4s2dIiIoLTgxXKSJ3nV6vPkKszUFYvQ5tCDWCnIEN02lshUQkIRwLIIcQlICAqE
xolX0YQhxEgo7hqpVhg0McpnOcFddGd+vF78Qka9gEItRC4KSfcywx5W4rkQJnSWl9nsNz/DoHAx
UREVE5W0DMpS2LfQz/64cNBTfJ/om4msrJU6YjQJvgyAxdMUDHcA9dbOGa+ADf44aCbqDeayZAUk
8A6VSdt3aQ2O0/ZuD8KOCc9xSt9ED0RrOFirY0QlTLAwUPpsec4ZemXruw2OfM6XOUHeIrqBNg//
iRYcjQX0DEoTWyWZTzl3t9VBWBcwzdgVDoIBUyphODdmUbdl/PxPYeELm54/fJR3PpsP5yfBPBCX
Y1gs4mgD1GofChOQeIP0mH1CAMVYGBnOCi9+DVnQh+1ifDiLKE3ocyJU+F4pIKAPbEnOW0POKcQE
2LG3W0YPeAiJIk4FusMKnKSD58eouxZQBt6D7Hz47sH1Ja2YASY38AjFC3oCOuu1bFMAG1xfR2Gm
cVspgHhtW7b4fzpEODSYRf8KK5dRmplQS9OpFRCzxeF6NJIPyu8VLMon7hDf1C3ptFv3TekNfvM7
E17k+KAFbz420LeAzCuwBSBIQfVpqgkl5fXqGXRY5Fg641Mp1u3AXFZeTT6bKV6z9mgE8HdZIFOB
qWwtQF7ZcMFde8zMoFvWMJRHdtsSYtYMwkqnpkBj3AUlG+L43X/JrJYXUSDS9jgVdAPnZHOPjEgM
pVYL1rc8eOh0p3DQx9ytBUxxNmuMpJiZQ+tEsePPFBfFj3BP4QcL4iOSSilQ+s63RJYJm2IKnqNy
cjAd8nEvketdOTPYulw17h44F3+fnLAZoEXEKiYHP2hbRxbBaCuMKBm3yKELPfRP9uVlMn3SLdaI
4Rp/ZmUQcORJg9070S1Q70VRoySwEV8hz4LxAWecftuc66Zuz5eeCO22s9Zmf4ropOuV2Pz2psWd
WZUGNUdo7AwboailV6E24X07hpysACDwdguoiHuo6SdVJDw0TAPtr2PpWz/XuRdgTG+o9ntCz92g
yaotu8doXNxkU6MGukr871U11xEeBtfl3PvxPG9pPrz1kW8MHrhL5Ka35I32LXk1YrpMG/Zwi0Na
mXDBQKavqgu5Yn8kFng7Qpf1XdR7BDOXLQRbWP5v7mR/HoKE4QTJ4+iy1lRoD9sImSOFjfkrXAWe
HBxITqI4+RMWilwrNB+Abhv6QHncOGWdwASrwd3Y845QvK9m0NZo01vXSUcMjIP77vSF2DDi7Uv2
S2/7mN+Mehqa+6Jj5LOz/qvHJJO9rGbyWSlHeBmrwm3wYTNeOem+5zOTg6EGQ4v0AvywAKOXZHSg
SFhg/S5PoXjyDRyoTbuY27I54PbZo8ptkfJtSGpIYuc4MUye258KnsVzq9tY0A43O1iQ2V9KG6xT
isqYAvbagyTEd1Cd4kDDQfx2pJqlEKkmkDjdBCkNO2YEZYmfihqxS7kkWu7cvy+YMbg4x7JQeVvS
jAiNWOhzl9wLsVCy5dCjYmdrAqi0fdjCfipEltAdYOAjFAlAV+EnEwwhVEZOMVF+CE4i5Twb4HmK
QSe2l3/qP9b0P6q4iD/Zrk2qHZt9RQavVALGiNrHNmaiSmGsS7RUCZOZxQBMuXLOY0bvIslF0sMf
xyWSHNsVkShyNrq2dBvBocGX8EwGRUf4laKAET6pPB8Y7Hkg/brfqwkOeG8TXC55UpxbRlUcLfly
Hi0zQ2hNCz0lfbFjd7fNrxR5TAe1tei/O8ice+Z9qFiMBRYYA3rYgjr1JvcRd7rxRJQmSM+lgg+0
eRMcDy8aLhxCIh9KgT5+VDi1MltkG8GbqHR6ds++Qqh2sFVBa+BEAVbD0KS4Qcxe8MyC7gU1kP4Q
8jV0bGpZli3NMlHMzq1vNdCvDyxwS3UhTL6u3wAeyDZjgQs1UyW2sr78a9/h2yGMrfiNwvPqc3Vh
GWElB9uGE4WiDJKFHIcX2LWcojf2/xdRVpwDAeKUAFQqBXTTeaIxpBaiGDdgwbhnxqYrLBFI5Ivw
F1UBd0fqW56VKQXv3/zTF/N7kZ7asA5Qc/F6ckJyMDCtEHVTDGwP42674HEqnNY6upJC7bMtbW6T
2jnCg+naW9haI+H08t3/4in+LL8T5uoCWOR2wi535dJAdlVps8OOBHZJemfoX2ZMlLUZOwTzkSe0
Zmm2WYiMc0xKmNl2BuIBf2ZxYQ9HlQOYxRibW3KCMbQOzeDP2q9HYSHUdDelpqZL3vL8Ujk5dEpC
O+ME9/1fYceJPFljcUCrdjhAqAtkQLfyX8hRae6HPPl7BAOBYNdLwM61fVsIEbUPUUO2L9zr5fQW
/J4vm21NSHq8UfY3Dgyw6HE2fuPGYosbqJC3hLkabzB2GWJ4tXMYTzu8mQVkftRpoqfuc/aillok
0KnM3+2HiIvZLxQeN4S8gthWavr2yZHQ34b9PMSj7DiULZ9jRPLQQCedEwwvOVD2HBmCa92uW843
wVrF7xAiQ2F1gS0mtjm//vx45oTzBWXEiF2T03h04e3/0ztAa4b19autvpMUvAgIWVawVso1xVmN
qpGIVxAZGMZynFGQ8FyKHoaiiKJkR4ad1Z0D5Am1jGcCNR14tqhCZ/jOeGTB7xVJcvRVomhmKFdA
FXyOCUs5/21IYkQhjdqwsAWuYlLqMEj8NRi1fuczVyQhVMEzZH2yWmz2KMD4nKfAZhWZn0Wh8l46
S6QKJD4to01nKm/uMqNTwGGT4FybVDpfxS6aHFbYtdBFUpulw5aHsZk63rqA6lvXnBOsurfRkbkA
0xSLsT3c6OZmaO3CydhxDFEXcr6dxYNElon+8/vlAdIscbSHQT+yT97SA0PGuxeU7E4RBM+GS8nd
4GZDAacYNnh8/um6RG3/se8OTkGUcjNUfgaVc+WDWd5XzJhH8HrZbEVXJuETzu3ctdnXYYHxEq6o
MoHQzKprUoN0J/qP3hvFbn4+Wt0juozSS7e0UT/lUIUcWnoIYHFM7dDA/WnUVw8aXxELyStG2wFq
YK5FOJrJIuoQNjD6YFP2xARAzPJgaV9eTAvk4ilue4oHIh+KOvPSHeddpF3EmpNAM6TFKq18MNTv
Nggz+ZAdD57KHZPP2aVv0z2WaFnh2KFdGN3py+qRuBdguMOHnAEJkkKvIqFxQyg41XMhnrUtk//5
qibpFnpaK1u2tDF93QOKDWF095la0Wy+CaXadfU9XP0Mu6Coc1Jf3uOxY7iSk4KVHd66831v8heh
RSIfbxYvxWQU7oUGNmsoR8e64tzgZLBv4qM0Yw4fOL5y2y9WR9Qqv/ljjKHejS4F/g2YQ9fVNRwI
UVYAoEWzpxKaPc1qlOGR+Wg5eYbS02alxTjoondHM3wiR4wj9rT7Dw/Qb/C132iHZAyh7V5omYEg
6x2lXviz1kYYeKVe0fMFyU2Af80IdJl8uwLaUR9fWezwsfO6T0vdZr8qD+nH1FsrbIc+fgOj0Vje
S9ZHyux83YaURauCif4TTuuyMT6/4NXp71KhPTE+CCneTjiFDVjg+FXTidyHnb5TtrCGUisvTqwQ
3HdUJNZ8wy8LszaKLy93ZF9ZhB3n/tsyO12zYtiPH7jmtk63dIm2rYmQz6Feeb49blSiTV6JSOFM
/Y3HIZe3C1sxFRLhsSUOQzeSXjXofnAvKg44KIYUFBGbS0MUnRNtKDhWU2ASsYn5YiLTcwEYAU6m
g+HgTIBdGmGFfjPh3FsFgHlp324uBzHj8/pm7uLJAQ0DVDc8pQmXGvBM6aOi8mZkllCaPkfRaRuz
8xzez2F3LEfZ6Wk1uRsRHBcjHQWMxwLLStrGvG4b13rg5K4KE+HGnIJbcjOuJGtgkcWI1ITgU7BE
GN9FaNQwlWeJ71MWTroJK/PRoeDxYBaWjOgXvRVDs4fVb43Kmv3b/rbHHHU9NAmxnPewVVubC+Rn
/T4UG2cQl9tWB5d6LyM+K+wOYnO9mJaFISKaTRAmW4N2YI56Cvt+Vnjx0ZhEpKYtGMbKBKPFXOFo
dgA3hkupn1ksznG3jyYjSCy32opJEjbf/MAfaFPcBpxHoV70C6qdfNgmo5ZNhUo2p0NgOJU9gKMZ
UCGpZhd1GDrGdLzTCyBEd94ap1xD1Giudl90234uoT9uualH7VHIc86hxYH3mf/+9vsGIV8iCLqd
0HnnFlURszhEsLm3wEvraDX6pOFdk50W62bV2BXMcRuGISzj4nInmYZvXT03eWFX1OpM6MZdXOqA
dT+TN211dU2ud14R2yxYHT57yE93lh3NH7Vn91U7FrlY338eiRHRFv0fiWbTqL8ziyAHSrY/N/p7
F4AGuzagXnVUTMZPvOS/ZaCIGU9/CXsMZP0nBprCQy4Zvp5TSEYtGpTIex5ttM/Yw+Zebf4FeGSp
+wKmt1ur7O5Unr5orRj2jDKvCGGzqct8MA4/U6iSjTmO/P5098mtPm6ZyupcTJoNzzV9EV9gHl8J
kVgX6y/2oiLbUQdel+xGKUJUGN+jQpASPsIBUj7g1AGGA7GM1bivG/W6etgv0ZE1k5BpDD1P+9oJ
CM/9Z1VoPjfgcUe7v/w6TAQG5DAWusmye4x68+o6YG0hFcIhoj+M0qkCN7JvxYUB8Y+brtn1VR9v
InhVQ36siD7EJOnT5vr1w1GfXgIIO3KaDm3GYxqHfq3bldAHWygvuU/fSxJv2Gxx6AxFPRgtw9rO
1iFPGGb5AeORHus5S0eImVML17Iv9WvtK0BgbEpo9TGHhYhc/H6QHWripMq3RssH3v7rBM+jPLMV
aimOVRIdoO6ulbPA73QgYD7dKf8E6O442LoyX7lxSiT6KLIq+smtghBVn3+FnVjXHiGH7UW27n8t
NfGKmkiptOZ3r3knkVNl6xzWFW8Ng5Iz9Eboz22cCG3FY5tr4slRW7ZhuPBTyUdlw3nO/6xaB59N
ygLkc4R2mdn5wGnimaJ5mGqGg1FTj/PEL1+7mtlDl5S1T+rR6TZIvDDIJNFEZxJQheaHranCyirD
wc/j/YA3Mc2qxj3x0ekytgLAjIE61oxdQhNydie2yw6o6KSt2wyh+GkoN7+ax8cu5N60MaFCIQXV
0E66VnK4zyschBr3i1dvD7tA3fjoc/yq6PfSAPO7iNFGCiXciincxTeiJz4eMR692ONxwiR2Qa0A
7QrHn7YDyL5hLMXBdgUxl1NPSdcF3JHhG5ZU6hwx/TpaSwUtG4Mvq06gerh5Zd2XEb04uoSOfZun
nBHsW2TZFsP4Pct1+3UDlE944ADeYQjDjmxc/l3VJuEywoS7Yoxcv4zwQuQ9b6UhJajUZw9m6hUT
gELDaPGuMyX+ZPBQBqIkPoazz9fNiFMkHKllPVtWbL0ANOaRzdFcxfuQbrI0Y3Jm2C+IiQga5qwc
5d/fcl1zClu8T3MQuR8uJvd9EjMnD83cTViVaUBKD4ImvBKHHS5obEy65iT5OtmKWb6lbjhsezbY
yEkvfRVW28tKmYKYKa+Ip2/H7IMwbx+HTuIxi38SuybOjZANtk/ildl53Ipd/+UPZmLriU09G6ZR
zF5ts/Kfd0tDXlnM1qWreTnHsoqMvvE42l6muZ5M8DjYClA8k/XEHIuMxPuBoe7b9p3Dt3KR0bxX
0yeLoxd6OEzENBJCdGTq+gAshWoPeoi06T5sk7U8kwCHxYLQiN+j3+0bJJoiUwDyYB40o22snS3j
WdHYJfn4e/1cARGvtx6p8bzkKOLAPJExnJKjNtp2cltF3NR13zhkiCNU8yYVeR48vkB9XfM7plwq
QZhyd9A107c/v0/roZKZx90NFvXAXOtGeoIi/XVTKux8SP/cFzI+04BSsXGDBHKR1C+m2KIjRXBa
3p0F0ypXWVRA6DULleG2CwHysZRdbCgTAbwhIfPKxszGw5pQ8DbCAkDAc2kafc3OGPB58eK5eNBB
Qq2Ehhq+bI4X4iWY7TFa8A716YkAEFaBc2PyolvJostgmkG9reY0TWo2VnLv00zuj+XOauHlh4Ct
i06KoWBr1qNxnoABoDpbQQcUGSSqlcxv8YC/LXqUhWDWOO0vprxqTgTOm+QTjwHhd9J+onHtOrEH
ckSbSpluXgaH0v7kBlWNYBYvkoNo2RchIev/fCJ4+nCZpPcDTkMo6X/OC8jD6HR0CF38S86uXVq/
N9wehVz4jIawgUWdMutwJ/+IAaDBraevJEHsanv9JzbfVDgMdehmcxgKNpR9rQX2iAgVgyX+H/zC
YQZpiWeyzSlBqcfuBlDzjC11+4D0D3f/t9ZHBAvivW9MV1/qWK6JCxMzcRYRBSqNDmZsL82/TfMz
pyGbARLAL8S0rwUWkw5nUIpYZWYggC7UO4w0jOwA8k5+yZEHhYd3cazZ40qqQ3SN65KZlaOdznqP
FDrz2LWOUCFVg1lH55deTvFAKBaUGSvlBuplOhkOy+Z7+qESBu1jsqzgKArixP65pPnhHKPtkDl/
XtmDI8qBhiQ1KLKkKPKJ5+IkWrntjJlNQYDWGq2RTPj88+EwqExcLKl9N5QAu13jkpQWv53B7IpN
7I9VBU+D7CNs/ERY3t9yhfhWdns+7pKfSHrnnisCmk9QzOzL6OBX9xN+6LkWuSnTfRdJl7v7Ek5u
7O4wlRHt87+mfTw6kVcOz+NoJo9UhpqwNq/ixN3lLRpLWptlhQGo0WHjGX3Yb4z3zWu2EYCec+9h
Ogxw/fid08QvIswG7lYyhKt53w5+Hi57KN6383KsARGySdwgxhs3u3em8MLVlr1kPESEjRSAegZa
RIVfHoR9r8/sJA/6etCweRmcm9j4fGyNMYVRUc7Py1kLvsAE60tXYrbIOn+4RITHuwobiXKMFTD8
DW+owzh4QP29Lw4H6CY1t3KAU8wwK4xY8Z+lcy46iDPexBCpVh8DGpp02m0zT9E7Hs+dzjibPDGI
m7C2yydglRKPqtMz+9H6u9usth99uE2FXQDSQ9m1j7p5GFxeA/dd+BUSNNhLAOuz9O0mpZMQDtkx
QqIloANGi06M9fyxWryZmA/TKcipqYyKE7VqOVJZJH8GscQ7FcPXWEwSsitybI/OeBcT2Ccm05by
dcqn09oNOlj5m89F+nVudyvnJn0d7apT6d3NGPnHd/RcDICuKTKjn9612egErSC1/IlhQ8C5Ztd6
/Ki7x4zf0MOUGiRwogUJMeNYQbf9O2Y6szd+nmDoAr+KM+VBrD/1IMGZQQ+OnaDepD6WrNCdMVxn
fM/l6LmDi9YwlDy61OGM5AFycRDFT3ySwDa9RMAJkB6epxJqA7pTSFG8m41S2PGJR/Vm6vOInEin
BYUs97V5cm0oSxXjfcly47iGRTqcX5c0A0CsVoo4fMFzt2i1HZAG5no8E3POJXN+RNNEHQRkVZFx
J07PPHcuxirLxAqWLGuOeXoAKVa8EN+1/cu8EryoO1wM1FHr6sx/oJ8TdyI78CYNkX2Y2DGkgf2E
cdQhUwz4hQlkmLZvevM5vB3jJxaBy8eK9lxT3e1Q6qNfnfOU4qfsz73l+mWviXkMlnC1Os4+mOC/
QuCCcR3Ox0PhazP6Vy3c9jxgSgjuxgY1ROX1Fn3YbT9z+SiwagibwEMUh2qe9ATVbl+MQX9gx1Na
HYThlnhYWHOdakIl79NbUJq2TKAg47L2ula4TYadhTb5mS/NxKmnylh3Ut7JGnxsbg2H44PDwXLD
kPjzg3iSk040K8irrZ2+VpaEZ67FZBb2NiMZa2zxotyXB3/j+kMJmkOtGHowGUAFDnxXw2q14O/v
hl5kep65XJtwR0tzeSwNShcTCwKweAHP41H3MDi8ofigzZR5pEwkgyXTzs18x8vb4UaIQvo4Ii6F
tPjlDsqIxM/fT/fJHTLFiw0Fuh7VrfEgTwKz82Ftcx1bnmrAzDB2NeNodIE27y5BPiBBaM9TQzCg
N4cfwuNIACeTo0HpW9bAGw6huS4ZSS7WJYRGQPLhWvbI63BoUQ7grBVjJtCRWfGRdQp13IYoli2e
HorJJFBWPcYgIgSLWAE6zvpknDkV/pYHGTpR3VhwEmrxhFawCE4mKuwtufOkuZFqX1yB5th+aC8t
oazzzmWVIZzoBTRBhFcN2ELrq7rrIKWJZkQPiOw+CcQ1U97NMRjQCP59ZDDu53oF+5yNbonflNiD
ZAbK0Xk8pwCi4eI8EG+bu4y/zyvVoiQRxH/FEJsaYyVsazQgZwkuXpDz3ukwooOTdKeivBG/hNQD
heMBM2tUho7D7EKbcegv8K2WWR5cQtACyIkdVHkgjAP7zqSJ9DCZY2E3ScgoXVWvi2MJp/3PW6hH
YjkiIL5A+7Etr/H8/TO1QuQqQOt3rriDdY57Cz7yPDkAuTJdA7yxgL7E9inB5AOzvd4Ml03NpbiB
70JMCbAXDVAPmxpTfEPcV+6+0L/qJGtQq6hbMcP5RVxJBQHaQ2zgc6z+9VxZbVO+HHGav3l0jwMm
7BB3YVtdiAjHsdrUNgPUX4wO67GoXqYPZvcnbgVxtxft+rGep9ayCUpIwxSvjtaXKVdhHw9dkd+z
omT5Cy9NpBXccgkFguNx4fjARYvxGu4WPDopRK4DNwsfAHhiZMr4792uzVHf4aQEuPMxTnj59xOP
EhPxFTdUKFd9/PeZYF4RzHzxamYs7NPtOtFMdO88ZbIexNbhDGEhNGZJMkwRS+seukCOIEfhqMI9
A3Cdvb5kmCf0gPuiehIdVf48EAGO7/jc2GfNZkSP6U88hqcD18XdxzcGUmRsiVHwIUQ9BG9Aql6U
LngAMtCefY7IHwqZA4EEMjDyQqbd73PIrRcjLcjIDIH1DS7T0IWTYQ6qBhmDAj6lose4ncfu5dx2
q4TLQqlH9U+nGdFLS4YGCpepfhI+QnJYnW8RVeaLexva+RCxvgxWMx+FtbN3+3gXQd0vN32X/4MV
w/q8glO3+AUTFAEKbkpI/8Ah/posBFyLFiUCLcNz/TWADWRW04duQ5gWzKUFrJl9aEvGtmK0f8sU
lXk+bSj5qSqAirjomFtD6lkRhLc4euCd/cZMQXBvUPwnC6Q54oMOy0Rmu4EynpiNoHYdp3o6k/sM
aSyuJUxbjQdO8aoJM/6Z7zKr/jgpr6MEgP/IZTeSQ5cnwUCYYMUefU5ltaP1nRV66R9toNzOkoXT
B4yUxThQTl/2hLvzZJQPwvjHAIHR5bJeOm//zkwVPJrok+casx5mxPG6jlyEI73abNGJ1fMjbVgp
IsIbkA6kP/XE0kIRfdtDpYyHj34ARPHFe4PK6tzHHU7Al6JrFW5JQ8DKtbNxXfvqNgEi+P8ogEBH
YBuxpH+K3X2Ego79qg3e7rU1Y0pR+8K/jn9huZ15Bfeps2U8wLAonL2DDjfLoCd7VEGHoukQ1UZC
0Y7n/PT5Cs5h3zz3Ts3H6m0+vhiV1+s3QETuAkZBaCFfYXxckSHNbkKQFouAxY1jo0tIt89D25iz
FPIr6riP7tCcQno89kkl+Hh1Q6TP62Xgha+csYKLhkoavHEFpaEQKR55U+jjC3kzfSfaf+4W74xp
JY9n0CZt5gspq3w7yMX50MKgkJVcnQ6VsKIWdUsckPjzw5e0AmKiCQRJ8Rya58/POZt/PYibTPUw
TPrMS0MikBnY1pVZXkmObpz+zexNmXDkipsgQtkQ6LooT8q1XQb7NnPEYkeW6wLSHxw7aKF9xtDs
Mz+XNnz8ueDxr69Zh27ShW+iYPNc7BQ6bkQM25AKL5AJFaHUXjmnqSUx8UYxbS0fIZDLwyToop84
y/xjQl508jZdXEwp2x/COUqn7Y4kyyDS4dNgUAV3DV/RoxGmBmz64RGwx5iUp6xj6Ub08AqNyd6d
M5qKTfmlqDrDMvSH4RYtxcdBiYfQw6rPy2/stg3eSTYt5wk2zSFl4MOuUmv5YhCAaCCy2kPNo7ca
BycgimNrfDRyagMj3KtmC3r7BwPg9ts4vfEAYhS7QSj2MNrsr/O0Ze+1xDg1o9xolk+LzI3XfNli
JkMGi3kbo4SCGpczrIGk8nPT6F/M9qK37jE9cHX7tq5ItbOS83AojR+ZrYyijc+FlA1o1Xf8H1AK
UtTQI5IPUim2wvKEP07Mjpn+alvcqT7MlgrqQ9JKKVPyzCmqIbjYNusHFFtLLvGT67NcPgU2Cqfz
PHE8TzvHNHBch15ma9tynCgGyo7YGexvCPBg+HR/YxiYOybccGcNjGGPfeP6OCzXGn0+92G4zM3r
bR46dIfL62N9d0D5rvG0Qa1nLNNxZ7hkuUIwoUM2Wo/gC23hCls/ypz4cmP6kZpPMt8sUFRA5CBc
tocfSmXyWr3jrh41FsqT9X0arYtha4Raglij3MwjW/3pkPkDOkUOnGo1i3r+qeysAZ33+a91bkaj
TcHIt1lkwlxycnJ4euvCzjYk/LiFdzsM9uxYEyKll49D493mBHGzvXNxDlzA9JA4n3G2fHbMV3DH
gmSeEB/2GD7hGDHLpmMNTa5o/HLeL5rkzqhPAtYeZxXVeA3kEblDrHbZTYnngYQSnMIfNj3/aT2X
X1Rm3J+gmPa8W25UN0Pl5PitfUQnwVrdREam04TT0HbODYxlSXRuEfnOD0TgRvC1OdiodsO899TK
zJPx7jmsC35e/JNPmlGfR3Nzv1tgcNrTGQSDoJjpDB1OKRAexM2je2NAQKX683pZg8zsWNWKlXeU
f/Zu9vPN77LvvHpmah3rzb8XVoJHy09KBUIg7MuqV9XsuR9ARPg6LIrnTOnBa2sgX8gvUMC9Fjwz
NyC+Sf9F+jyNUmeknDKg+9R4qpbK3GHWjAbXYsUiuw2foJZmBbaLak0b1i1+tNHr2E9y7O162gIt
WvOIKqcQFHLzGZj16uHpzlEskhU7hRfKEWfEkfE99Zzqbj3IE7N0jF2YqXovEsMZ1i7vjs7gmm0K
tV1pEvEVse3gDgjQy2h2iYBiW5y7s1rmUNU2ng6g8NXGpxaZPqD3YzBK58d4Gqo2K0TDyAsHlxN3
+l56bcRIJzas15fS0M5apw6WvUb9zoy68P5j6cyWFMW2MPxERCiO3DIPioizN4SaioI4gAr69Odb
1SeqO6q6MttUYO+91r/+QR16nf5a7RhJF2FLis9hOb2GQzo4/YUNIJI87d/t+8Kq40gv8fxvTjiC
T9nzlGmNT96Jl+49jf7ZhG8Sa8vwRwMJ6QN49T+x+q6N5YD+2XYgZJlV7fC4UUbqgyW3BUZKDOnB
Pge74q8GIN2c3fpvAZ0PxUsr4FpMX9ynm6ng+S/7J/uNTVSVNyQ3/Bv0ODWwjWPT9x500wi2/ko3
6kN2hkTVQbHAVLNaH8gt5hejvDEpBG+9orc/ddF/AauIAPFTm2rbTM9W7+ee+/rvN9GUSLsfC1ah
6rOPvq/2JsGVMY3ftvVY9hCnlPaoqgMNFhsGQZaak4bQKhkuoGbsT2o2U+Kqf+PbwLycTQalfMFZ
pXiGKMyJ844x+natW+5rY7IFRyJHegWvIKYswUCAnOcmRhOoLFmlWCmRW8mAT3iPdBxvoXfBbTje
1ytEvylipje811sveOnl1wQ8Z/R5/C9rBxMFqCN0TRCtYOuOLn9hBwhBV/F+5oiDfAFV625Cx08B
vYGITx3VxdaZmjwFFISufeiPVh1niEsJR8zfpuNvMG47wCkpauh5UQojLXG57MJmG87avvBI1QkE
DrjYqtjmKw+rv6Gg/MI3gTxFPCX+6Z9mdMz2IPoPJ0sM+ZBAeEJGDjAVa3Qgc8rs5I+3QZIcgOpb
nBUu44iRzwF9OBK7ZOh819zG1ho3qgnmkC48RmuuAVEMKo/Kj2OZ1rC3mjNcolMUx0ve8rPvOhDt
UHSpXxt+uUwJfifrzvMq1PkB/Hb6S4afQ7+3/pTmTTVFuS7ZKUNk8fgWLdI3WEZam01bX5pjukmg
FiwPoGX2zQp7goKglDS4hyVJ6KiFlKdX/zylzzFdusyjX6Wbl/srN7QcePzVb7BIu4LxTxEY0csD
IVLyTm9tdokpxkXyxZepzJ41dNBH6nQENL3xIk+jlVgciU7dAu74HHC9oaH6Ws+203XaHQM+Cmfz
8zeWs1q5/oPAwPSBzGbqtCa2wsMHxRv3KktlPc4qDJJA8EF5hghT5yqJVeHZY12djeepW4BOKCDD
jNCt9pfgNRuEDDZFgrwpv4FaZH9F2FF8bHfbAAkfCnXMylrUCUOG7cq6mQuIgASMN89EvdDXgHk0
dbGQCn928D4b4+eS/bJnffn1szvr9wkLA7JAmOd/EaZ0T8CAZTnd9k/Pljsksc1MCmvbannJa3RP
ZuUlVjCkf8fDfJVC70MTU6GSN1pQ8HK3hyeMnpSj59lYEhGnjS77dGhrPLeMqhkBm+ePdcOjwXgO
UL+Zv6inGlXmai8jwLBg+xnZ+0EgxNrz7LN/UC2zC8NDzWGjRQhGyGftasdnTY0i6sL+XLtMXxom
ZMX6hmsoDVz79EisMhG6jKU29i9zuxymmfd4Hh4/ryJNi36jyEa35ftrX79b7fbHBlGoIzaQc+a1
kTlb2RLAqTOcNbfgya0u3axKrc9X/NN+GM/xP5NCyJaSU7D9UFbWQdNGJvWTucdNYb6Z+72v+6ni
i3o6fy0VJW7mP+tZBm6SQCzURInf9JiSOlA62tN75X8yt+7t2/WbfWaR17OLslUQMA/xHOOmXK1f
AtTTMe79HLJaqtjnBoUsr/AhFL40Lml8f3qDcjQsIJq39fOp6O2Hg8mv+Gt1zLI1z9/TsuX0SSYt
okb1vjAZrrtfY10/ON8Mx60CtL5NofB0C8W5v73WrFv9kzEXEAFaGDu8xr2uapTq5EdWWb+Pypqa
MOpVYOnZ/vFBKixgeKhimKJ4zk/1WkSdVpu7Ft+U9UFpLZLRuet8IRre/FeXjk022Sq8a3TJVGYU
Uth2DM/LNsvthhTiWeDFdDnk+b7sTLLm0GqQMX3cdnf7waX9bTf5GIHR6+433XE6HiLBOh963/j+
mZcZDi8ytaoap/1iVHaeXLTTh0jCrPCu+bhv1sBLxvPi9B6zVPE6kMoNDfz60NuumJuBaYFCAzhF
WVx5lDuLHkXx1/AZAJ9yW31BMXLJ/rmverXeUdwvpK63eWIS8jL6jEzOmA9cIYduqezeuTFrVLsi
rtUsjz/6gMbwM+uUSGfBGLhZLIYoLSSIkGmnnlj43UxbX4Oc7Sp3+19SR3noZo8vUnH3nI36kHu8
1rSLoNCHqFIbN2rpPJsm8FJaDPXVHj5+9vPutwb6T+SY/a+Zg1QRFGw1iqcCq1ypl2+jwVzK4rZd
sZltyPU7DPira61Pp9pmag7Z0yqw01aIIjkmUpEbBIELWeff+UgH4wjczvORtrBUsHvJX6PwFabv
xpD+HJ5T3Ik6XivsWz3vrddtq3I/pC7ADTGSmFERr06aocNyjhjVLEqoJ/szBhPg0s60oy+709qo
fPaIIAmF7kt2itgUY2fhTjVvOjCvYw7FxnDJvJxl0CgArnCeLqavh1xrKjjkQLA3RDreXT2MXm4O
Ves98WcvRo4m4orF3d4hF7wSLODAoRAqA00XP6p9PM2uzvSPEVxlrbsDsxgw5MfW8uJOABGq4wQY
t7hbbbxwDI0wN2DbweFlam0GBkbKWU+u45nJk/aN6ouX6w3OOjXt3Nn6N2Mwtb/sg86w8pdf0BjC
2aB6oYsLifX8a6FbBLOujCwLepy6ZEsmHNyD5XtA69qFcuF1NRN/ixwWyWDU52j7UJ51IGnyzI1T
iBZtQJ1gRufCDookflYH+Gng8212cFTOQlrGVfqwAp7RwUOfvlez0wxBtPupDXmq4blKq6d5CdmN
OSVSG5H7qzbQsqirFhfpYg+48gZMrCtTlFPBT+INUzzTA73p77u2X893QzFr8zuWQa19ame8Hj0p
sHnX7hh+TzMyi26Y+UodsCyMnrGjKC48xVkAs8MsoZ1lF2NEQRbmbVzQP94kfpfQUlrfygfHF8no
JQb0PHvMQJhpkn723natC0qNS3wJv35jb6tQsen68MovaFd7BgEskUTQ4uKBQ0L4tBcnJaJZpT28
X81lBRuVq0PpUhmX2evOgnf8MI8oWb6jzP2EMO2CWWvPlZNHNxvT/WZHHsYiCNBrbtF36vMK056u
Ndmub964M1lzp85GQLUBa9Pcwuy6wIv6uMShRwOUxAjrGfjPH2QNzQcHUF7KANbl8mViKfUY3eZY
gL1MU2W2z4nJTEvZiF8oM/o4+eMBnB9gEqZ/6jr1Wl6272FNdwWQ2FkzRj74dDysvymklbOleM+X
Ls4L7FL0oJBWrNwTizyNADxzBYnY96/WCdwDjxdWG8e1A1u9oOL9lw2G9+gBdP1HbTsg2mE3Y8Zq
vvfn43V8AnQwGif0R4L0iCaKBWj6gr98dfVnKjWPYZ/cc2pMTl6oKKjThI1PeuojmrTGmFthhtFF
xNNyxAlDGX/A87c5GoV+6uz81vyrV7kMra7OX1/2F6vPxdjfxoIf8Vg93FlrxVePLhALf5BdrJmw
Ame9A/65HZQ7LTi81GUyQh/wJN7tfC3Pa0GXvEkOIt3E1PZj1OKw1+g5BMFFdSZzrw+CaID0Smj3
P6aJJHk48hDRi6BFiz27a3m0D4w1/rlO/0YTjAGor8HxLKcYdXGGAX6nhkbDwvidygvEf7S9uBk+
fTUgOhQvED3Ap6GugfLox14Yvb6mjD94yKSkxnIsVtGQbCDtMiQBfKcagpmbkPkkViqr3vQnozJ9
rjMQIUDvmAEU09baVPkTDekXelAMPv9Bpj9QalpVVAPD2QbkOEyN+s/H1SOdAzqL0XeDfEO1d366
XlgDGuKoJGgouDNo5RFJwYSe+AoddBGWbgVVHT7xTu/I4KheMA+hfLsgudZcGBCFxacjilNwzDga
jrqmOgMW5Gp3NR2uEa3RColmaiykAz0jd0MuYEUfn+Cnu1MdYw2wiBCVGDeWhg0ANJkGFcENFnRW
O4DgtwLYd3oBLCHSqMTRGRN3OPfI44QMhFs105Ovee776kbDqwUHmzE9IwKPrjkkDgJs+pSK01Nt
Az7rXMbhBILSUuWxR8zbte/zCrWlGKdTmvgZJjTCsxdRC/a7sPH1FR76s9Fw8vMPCH/IoeHYOYie
l7nuD/nuc62Na3uo6dfdx1pF3LU/emiY/BEhiLRjtyCnoQPGOwxgVRWL/iazRW8B1Bx4KEscZdyd
ROIRF7Gu7DTyF+epEj2MKuotdhZeHP9EE8/1BccZ+DlIRCRGQALD2i5aNIbeNKYFNAeMtJF5iZJg
SOvFiAKr+wFtac+KvofDUZ4XMdsfGKNNGmkYn5ACslpJuARuNj0CXrmgCgOdbNLeQzgx4+MBQnAH
WOAXJyMUTPMJuhqUq0hDo0MkOU8XKyYpB+mAOLrnxjeKek5zEh8XFDIowYMqGMzhjiDC9EOiYOTl
BEvOkPAzrU5kJoORveiQNqhZ0OPgUPVyaVnBugHfuVIlK2fSBeONj1+ELPj7phFOSDjLwMwEq0uN
AgcX7KB0PEFaowZEUyEdAejnHvV5kEsKNt2dqeYPsA13z4WMd5HR8Exe/fdkBp3Ir716Us3KMYgd
pzwP4UKJQO2Ay/w6eDh3+8HR23KbBUCnndpn/+Y8aBb12zGfZWhg7mYYssWSWNSjunyIpGSDRZer
eNjjWIsdllMfNm6x80S7yxY4xAZVUhkuxIZ3oi9ZCeACeIHZhQegxKodiPv97hb2oFhYPWcDgmQs
cjPbnnU/zBiWg8lcebJABUInltXObq4PfkBNbQOzvgPnX3vMh6SjYJ+l5J1Y1mLoGtVIjFdohC3r
ukMcli0fJ0p6nuqbG61WPPqTjwW50upxr1i48inMJ4cmvJx5PccCaSwXsOSntWw+FlEd8lF2gE+Q
KuGBwLTnJqNBRmrCKBmZy7zNsLNi3MgsURwfWKZ41yNnt0gLdQ7Y13odn1ZNf8ELuC6/djXianCG
qXYyeRH9JrFfdFQdrPrbiHDFAwJkiCUN5gXk2bFYx+9/mmkUzd3gAcp3+up/nCFGHz+gtx7AzGBU
YVKHcg158zyK5U6uxL+kkUgScCLcx4i9i6LVyPBfW5/RMMwvf0WLfcVG6Uz84fyOb23hIQ/gfIA3
KlO66u9rgndIch79Ku5C6KyR3F3If3zjCYQUX4f8yg8VItVX3y2+zGUMmk7kIly3z+7Cskf3+xkL
JEcaGyCAXmIRpK6Kl8gbrmSFUl97ZAH4CyY3fdyn+vs+Y8VxMoPZ/zaSw0XzrveATStbFfVKuZqf
xHJUrK0II8o/1j0j9mqg8QTmI9R/oojKRUrzPD7IOrCYZyYSdXRk94hAdipiT2E3NFXMGdjHmumC
Fh1TVZk13KZ93m7XZjHvCH6T2NLW1x5gEWP3plXl0yQCrGhmTfhYYnQSI63d1175R7dM/p5oTFkv
sAJykX09Tl8wp/PVb2EW+gY/0nJ/M5ytkF6wY0J/rHES7rT8LpZdQnj8IM+mJW5vL5klO394b5wb
KBj7qrZzRKwo7xVKONgnm8rP4pZs7vxbeEO9xTxUIZL8jl8hqW1QaLvEPnn5dD7vWuMMkH9dVHDV
JrnrMT7OCCe8G59VAVsMq9B2eKjWFrcUTJNJFPAtrQWoP/5n8+TlZCpw3YvGP2rHEYLK53jeC/bq
bmAny467T78mcJqRYx8XSC55G7lhEzeExPWtl+9ky9Xmg8pcKxi86lc67vnjyeeLb7dgxKPSn9x2
Fuc41J3Zzaj19mZJcLvWRD/mAJwszGgW1d1LHtDlEc7ClmaYg37XzGtbc54oLYsFPP5Zw7oJLltI
He07qcafV5BgpcHejbHsBUYJxsgESLM0CaQroFGKWAcEr7+E+PVe/siUviyr0r6qo09lfUxIsggv
1pB/FHRW/5xGB+uBJqgUYgnNL1rOGQMY5qU4GKazUzmeGd/ZYkhFQYxM2bIaZ0abwGws+M0gopJ8
PCjdt5W3vDeOgIi4h4h+XyqVNZ6599MNb89qoF/vdj88L7SapgFgO7MwG1xw3ToGiFHNw0ADaMxS
c0qjKbyw5rC+qfoQBrPezb2k5VErFqBlRfgTiWjm1caytO8W9QRyLbtatQfWubPqmQBYy+QIz2rS
GyyalxPA5NHPnCsnemr7S9UAE4pWd2ho+MiCHPbEXrVZ/4beIBt9TPC+rCSMulrixwxRB16nZLZv
e7C9wCqOCV4CMNjolOnce6AfifGPykZr0cH1zWSq6fqdRpadIuw1pnmT1FbMabFfvjZrlX3OPw/c
Idp2LPDAVSVFabv/TObzCz7FFjEg/8iqlVEiUhHHIkgFoIVfmv8vTsRtTxv9DUNtzs/Fh7XGlGYw
USbqIxK5NrastCWqA4b6NYABWwadyvO0pPftjoEKnkDpG7z8c+vXDi698XlcUnL1/IH5pfgIHrhw
AlN51K2V1SEOo7JuqdN7t5Gt0bfz1iWfPN+d56jJ4DV9zCIU+iB4Zx43I+gsnRGsDzTJxC0F1wm6
k+299p6IxslfKwyPwjOFb8+zOq7j+wG69Sh3y4tZxaS/sH98fLIX8dCnNgV/ukxvTzdDaET3h61E
m8oVNwKxgWnB0tJgdfX9DqTH5F9auQSbdw0efb5XxDE2tIVxw9ylDdd+gHhJSCUVTvxzpvDABEgY
bMBIpzQZPo/eOgNenE0gLv5N6yCFCQvkUdr/2Fs8dfin4DfTte6IjKW6mb0XH9jR485KDKR+e8Lq
kGhAi9H7TCMgbABm8YFTi5m/sFmf+A2zLQXoYBM8Bl8QU45U1DGZOS1PTEUYDnDeCpOGe2V5xwZD
kLeNOB6bUI0QOFaKxyElgc3JJJn9vpxzzBo4UrYP+vjwM6RMGKgcdZXZIvWT4UDh5XOAB3qHy5/G
9xvhTsHwDqiXAy6VQmm3Y1IUvansPAL90NAls9WLqrDhUomsJzP5rLFmOCvOVWToPafjr6JVnIJd
619QucP6bbEiPyNzAKqNme4p23711J4GPIoidKIovCAya8H+OBtwKogGf03OJEGhOuTGl95n6P5G
CilKfWNPncHeg/lU6WFKwFwBONObi/0t24CjbsHN0YNLVm5udeFWwbTCvJZQEa73lkN8w8BtBQWE
TgQ5FDeEo4I8QumtomiAOz1HWIII/0l7rW1FSlysxfCB/Yc9iQHMbVLhD9YZxSRp7zghON2Z5oJc
BTBNqaASSrANYVmJUWGk6C522HnknkprEUKFtp8jxoJ40bAQmUvgrEKfywhEn0uFzy+ecZksETmH
4zhza/O9kK6i4175QLXTNW7zLEJQguVCbQxGd0zXhFOrYqcE8pepOK/1Dlev71w9mS6kZLJxtUbt
Q768eny5YhMfJbyOapWzSnzJ2eER9c4TflrbvPscbb5yuEYSvnJjkXQCVWg+mQ0liCu16ZByfcl1
0taro7jsKJJNgIXd+pZAO2SQNpIEoH+PiBazULE74NpHELPcIyF2EgmSEr7Z3opwm4Jws0ERjsmv
uLExSOHtyHb8tpr/r7ynhdtHAB4Dclramnt22g/d/LdnX5BSwFlyB4BnEMz1yn+Yz6AftzdDg53f
7VuJcUPb3xotFrepaHS+dAq17v7B1WNtQ8rTbLE9EhodzEBCFe7Lx0iigBWOyP7mse8xGIOrODBi
sRXBjUP822Em4hKuhUPABYyrkN7ioeh3wpyYrfaqA+lrvodTR2pegY1YOROi02/PTTTPfJ8Sz3O/
0WOcQQRaaZv7yc+FiclY8/DGAebnHFKQAy5Hyg+T80Xyicm03rf3qBEleEDDIUJ6BLjt2L/NB+gl
hNZpy5GNu1Gb/1d2CUiimLeyc1BKoYgRgzkEKcQ8jBnYjCVQiGn+OCU7DYKb+5rhB/W0brOOOyCd
5VjidjfEjYdjBqL1UTZM+IMkeP3LvN3LAiu2F987Hn5cnH/5b4tBSMq5z/uBcm4gd0AdBVHvqP7F
9y7MHCMu93Ex9uY9dxBMmG8CeTwdFn+m48/mHVWoQTSowwhnJ0LG6R9Hmh9R0omlNoEI7v4dV3wU
ojKv5FSKly9afflvAFUqTgijY6/b0S/HmAiog27NZoDDLM7hPl8vwt6JrhQs4yum+vpGcTYrXKEZ
w4l9CENG7/pK9Ah4A6dXwgUe6bhTUHwOya5h5xjVayxB9I4P4+qHOTPcilw1Xxhfyq6SzyEHXONi
TnMD7CierMUcMNT8WXghRy16Bob9RujDpfHLuAkL8zbF6pgeGlf0pWCz5+kV79Ksi8ROBzVV5gac
9d8S5d7HoAsdToQDrgOiODo5ozvEBO7dvE+kh21nZi+q3Od+SA1uXref+Dl7OLObhdRsobqt1Y3Z
c9wPO1GxUi6OeDyiz8Wvsh9XwqzGFwZWGjJltH2o09/ue3WZtNxy/HVfBiIxGgbcFNg6RFePT23H
xzEEx1kzuxicFyCTqqvq78kTOkyzJebFydcvZ+jSeNtPDmodV9SZunos3HqyeK8yfIOrgHbtZ9BV
IksxOwb+sWK+8QqhFeE8q+q7rg3Nd22FiOMogE2aUR+Y+UpTla9VF2Mo9g1sL2CVGGw7ETAQFtqY
NbWNgx7zVNyPBGYSz9q48izu9+IEVIV99lSeJny2UueI/QFCzSMFMkRUvBBBgMXH7M6CRrFU4aLY
jySwAJlIpl/3uATphJglfwQaYsr3l44zoe6J807Dc/toEQADVNXgf+EpIWpaF/SKlU1mnX4GUCM5
lKZZxPZSLnAuXSePGcv1Ee3FEE0G5P9SaikacNgSwFAyyVLc3BDrmuwJEbeekLWJNMlgYOo8imq7
ZV8h48x/1q6G/wFoxvTrHCS0MQBZOJnhkYP/yheQHytePFEtC5QQpp7ZsVo2fSrtMTUsUGICfpNx
iKHyiWbf//4DVoA7DBY+WQbz1uKNagpeOSZ92ccuJbsqodd1mz2aPKPzj/r7X7ov0zqIJrTkK+Jx
C5Rx4qKO28GiOznvwOR4i32bgevVUumCn/Nqjr/2ZnVd4qsFLvBhi8OvUJKaxWckPaqRIpsspEpy
CQWpHo2OMDiYPMvsvqZgR1uezv4Gc34fbAIEEmNq9LGkjUhpcP7r0UHi3T7nPjRo1a7sJlSBePU8
+PN924b7M38vu6c8Rt+nXMXVNY0/ZrUsdig6J2mYQbQh960FgsdRIR6oMqp/8UPE9nP0sWW6IT+r
ka4JXbjKeb2nEf13fp/1PbE9+zfoucQp/+aiahLrzaffp1bdyvBD1DnNaNv3pdz/dzZvb/PHXEEE
hBLMT3wA20GAYydzdhUFT2vJBdwM7H0vAMGrYqp5YcZ1/YsIGqilOAFoeEmBjR3nIhg/mkROCqGZ
dDNcYsoV8LfFgOFqdGf4QNzcxBYzSexdOMIZxYl1MbgRLCVAO5doR9iswJwwC2SQg6vHhtEypVjD
EYqCQZWC71GaH7IXWvidhGIyK6ay/cUSu7nWiYt63zEalSOe8nCyx6HBfsdvpx7XY7kzYGk/tjDj
BmnCeNx9rCvPKyLQWpjOdEUaC3p70xel77etEI+7ngUSwmc1j3UNNxbm5zx1PkRxdML+pmSFdJHf
ckh0u2aLf9BrKB5sL/DVt93PrCdkUcVhEcsUoEAfLkc1dYh5fKBVjQfxB6z6CYd7sJ/EWGvIeAB9
6cTD6q9cQfymS2J3gYlNHSjRB6k/H7RQZq6OnS4R3epfv29J6AMgKn4Tgqm9CvM9wrhT/zDIegm6
xiU0IJRZxWEB5Q/qXaegJrTznx32kZ7BqmtxgPknhtUPNJ5MTnBdZ2qYhM+fyZ0byIFxM56zq1VF
7mIRbiwBYZhJxPwuKpzz7hyCZDUWvFxQsnxNKevPFuzmlUfHLhrli1uCvV0kmbNT43AhwejnXbYE
mRJMDhtqpixdrH7wPW8PoASHvgWyWWPJJ9LTh9ua9QBDL6Bob5NmpCBNjYEBdj/sUz0g1803w1Gj
dK8rFW7WS1+tCo/MZJiq7Degr5MLNFc1kJHkQnaxn+GMwK/VaAh2BwsNKwycLQ79Nf/yp/z/8qLv
pFp34Yd1J4CeyI+mjCa6JjgQlijHS589VYufQS/SPEFY7vtiJakUmZfRwf4OjxEM+wkRRSnUoUGb
ydOPRrptkxbSm2DuSLwN0/RlCUPNYOK+XrLhwP+xiUzEUwspPy2ytd9LFYwuIl+KV3KL47WeouqC
nW0yW8+MKV1jMh46JVFbRjL9T7gxRFiH54PNC/YdTGtRAE3ghtt7tB9kTl0p8vlmCV7GbOsVXYIK
XbL+9B/26zbevlC4wgMNsGIcRp/o2Z0p0tQUSBgcD+mJ02JmmZm/vUgX2mIJwTQHcy4I5UiccPHN
GeXH47qy6wLA9h5uKWrmKGnnbYpJOfLgoWG7SZP84EBUOTUBmVay9ZOPR58sI5xm9RYvBkJpiP+A
1U/X3Dc+0T2mCH2hi+DkGpIXlrxZAviXKjS8jFP0HMoWk82fxx1bMZXMJIECp/XRw4qcR9uSwIRR
SFm142yWXSvHqP0gR+wrSC1cLibj5qLTVaZxby2Nc+5SyerzZAl1jmSdGwc5wi5xVS432+GpBw/9
sN3TUK4YxsWTof+hhD5sx69I2o0nJJEPKdsduzPae0RBQJbnSmEIDN0akQDChxW8uV4wL8ZSV0sd
TwwI1fMvEC79AMiPYdgVH5rc6+uXwrgtkctH2H/iAUdPzPrSy1lbz+Dccze4WxhcU6mX5oQOgSMG
EZpoSa6RcuAv3L0nAmgOT4oGkx3mJYklZ/sIf+ZfHMu8NxIiIKoUen2clGKc4sTZytKPOAseZNdn
Xgu0YSD7ezK5tbw3VIbF/JLLyzEJOU7e7GmpD9PH/ExezFWNnFECmxmEA2keeNtopHnvOgOoi/Uc
v5lMTSlEtnwa9fjt6j/Yseh6LeaHSNzPPA94DVyg9qnq7AInpTSeEtCG6MJUwnmbwkmKLQZCGEt9
gqrHyASJ0IyAVHni4Ea5c6adiCC8L+cd2/wfrEtmgixfEG0g+FCxoohu0Qifbz20yuUbSt2pQq9u
Sk7n3B7nfX38QHwnLAJZpLbnHMmQGmwPVBF8i/3xbLb0OPWvkxbbVEwdxt6rcnat2xoNJmNe2Roe
b+Oz5ixrbDLOtY+R43LAKbZO4479Dt8hC3SA86SFDCiSS/RjRCVXPPfTqT2/+xA049aGjxJRtmB3
H8NrakGNKBFxFINRTRes6DSWx2Ylt1Gmfhg0o81zj3z29tlWLvOKAepHf6xaeDp3vccNlGj4wQag
vSIFSiNlQWd09p9kZD5XswBNC/dSRTLoteimlJvbj0j1YvBHmile103AHLnT5gB/K3qZ4PV8bGJ8
WzuMRiAyk9QC83mQ8STdcR5C7CWb/vvQ1eHlhm3rFS82PNh5JEMLzfJbTIp+nCQcFqcHZfyuJOUT
4sCwMkiCMc7AOvC1UQFwNGOPpUR3CPyH8B6VcXjjNPk3XqE6Xb3OhvOLD13hwULgpTqap1PQpA9B
xPSCdI7vmx131Rmfjkv2BIo0WZpizKSQt4VaLPev9hBhhd7ZM7UsAM++zKyY1FLS5KVHK3fdyXBM
y12GBeYP7+SbVVb6btMj67vLDTSGjBOF1wWpugx375E2wDhsk6xTnECe8/eIHo8UZocrM7JK8lZ2
BV0Lbc8bXxlav/YpITe9xNZXdMLJD5vVWX/lnqCfD7yg7HACQGUpjQVz9Qh+MBM9/BUGHYd9zhpx
KVW741Oln5ecp9HR4SGQLvgVHO8K9dmRGEbkQcHTARqd81iw8MUbuhQZaEqedMYOj1fOa1WMmQaY
HXd4Qid+cX/zAv95dmGgZmkuMhsbNRLi5MFpdIokh6t8+DmvzKXcglyYZxYisj5GaL68l3+UETBq
p9lxs4eKyRRsRGFI+TPPGx1jIk55E89XzIA8L9l0N29cL3U2AxzWOalYW8K1Ys9L9G0RtoxzZ4SG
tjbf77h+Ltv/MLvORd/mL4odAMLOGqspPQBuv9XkPBDgdx5h8EjlCFpxsyexF383bIHNv9Nnvuf4
Y/PeTpq/STP6SR7cRa8HZv+rjyfP+DMZLoG5jIrnLXfrJRxZpiLstHkwCIZLFn+uOs+r/AWE5uf0
Gw7vBifjve0OxK2hACqh3QNyHvGkfCzWAwAA0qgU64CnB4lPwWyTPhgQ67EDOS2NmQJfiibWv0Sh
rz31hbXZwAWPmrcdc617hGpAdl0p25WQsnE1VuCxhTh9OodD7BFlO0NTyYmzZ3MYUJdHkbLAD4Nz
HcfuasxxWtPZwoLMSEPReSkw/Kgyc5c5Gy5KmNjYDQUFHOaEMx2L538gfzbqkV9IQPihhYoeeO0J
TZh6R5lgMfWgR36I0H87uICsCnV6XYOOQbqRqAf4xzILet6cZ2Fe4QbJFVXWnY8PNwfUDMHoqSrM
8dfoijKIicXPvsQVoAci2hBpGoMNZMzXSNO7JxBeeaMtGHQMVWZfrN9HL7PNW3tIZfREG6eST26h
IuRB8jGqU/HEOKTsruuPkiLWN7qMe69m87W6daAUzBlHbT7I12PABdOfIrvwDj1gYV2drIgQQimj
77T3KCTHKX2wapkyE+7UsN2FlwKkJjlTyrIJJGhrUO3EyPrXRJC6BKK+AudA+tbnEW16BeiDFNUH
xlHsPIB7UHud7Kv/UNmj4gjBzkNtKkUy+xWQklYENFz436GcBWxnE9LFCZiF6yQ2fz5tqhHb4QaJ
ot7vGOfQschUjSVjlgOEjkNGELR7ifPsE+unezKEBIHiQ+kxAKxFZixYOYf11NunAeUnd1y81c8b
ON5UEvo3nHAP9kxaiLeSbpd6paVz/oO8SdnTFd+xGxIUrhYVCQ5jPYoyXcTuTzZabhooRV9P7ycW
Tp9aEOQ9+eyUmt+KCqR//tVC9RYkP6/p0tBdQmBkXpbO42JOJGIeMrBQ/Mj46NraDJc5FiCsH/17
An+8f/81gYR19w3wTwYfPdz4b/vDwz30ANzHN7isIwKemeu+SURgLkJyO/VDrRCXisHG5kCln8Cc
ZAAludXcDGhxmACK4+9vGCrbTaE5r13DWKS9W5SEvDHMCCkznQuznYkkpAk+dw44u3zRZ0EqPGmj
bgmxQDNdtzRkLjyyFj4WU0e4HDdrt2PqDJw/Z/Ea5SmZ8NqIxaz+emMd8SeyPJGCtlJ25wpYk/Jr
i+e1OkVjy+isCoK+eBk8dXvg2rESx7dV8ndU0aagnz/PuK8dVzJHblSwOshQLEqPlwsAmrbNI9te
42KaRpCF0aNAd/oX82NkYIKbz7Jl3v++GCPDT7eGJEgZZd+ASPtW4PgxNm4bM5UD7jvnDWfPiAm6
+cZRNNxcujzArJxzjHmgmQU7Zq0/Y+CE5WkwbRFSiLcisVMwJRB4E4HVpvGCd3g4UJDwhM7z4O3E
9yO6YGOi2cqE0BObToDUvY45XkOHvLv4eQyib3Bd/AUKBRXlGQFObB+d0c2c01UA3UrVeZux905Q
9jYmcokE22HjM0pdDe8cvPaMPaA6spivHF6xV0xx8b644BxECSDVF9wb6uoUify/BosEEkilE7wL
cMA74zMSSP3Ke2z+iFiEU8hsV0fJTcMAeWpDYXQE2yeusxBzRmre87+IAbNZAQJSqdLlX836WI3h
7nHC2ZxDaGmNi8zSOVtz/w5gl+DrurGow0l0QsFUoa+xLQQzYkTM9/EBHkj8+IWNG2Mk+iMZ01Nq
58F2m0UyE1o3it05DPQUdyiu+aGHTRjtI5Y4yF8ZVQ+ermScoCuVwQ4j9DujJaOPFRYD04933vxL
C+oYNQbg+lZj2kwbLg44dLXDKbBSg9we5+s4eopDVNzKnBZuUqneB3JmFvbkfSYRRAcSP3LMzrmx
NHz0ROk4GtL2QPi82zyrZm+g3+AATXgGJjbHPO0jIzf67ZShQG9VWNk6SY0fpWAHg2pAlC55fl2o
hYxo743b7rnf4/yyZfbK5cNlEKIsLtrb+5iXuBx5Q/Dg4EpiS0c3QALpzwVWSXHww66clhML2S/9
JHUAU7k9/VCHFTNnoNfm6DzbKoxjIiy8cwsHQkPTDHoSLjtbCfIAWFPWewRWCnufVLzwkoXfzQ1i
LzuLWAGAwuJ6deZCwSFhza3a0u9Kxws1lERs2Ae8UyWMna5JbAjcH+30r6a1NMY782x5W67eaygp
SNaskqL2X1+PUhBDGDJEz2DJBt6XP7vmQJwQt0owsvY/ks5sV1FtC8NPZCIgirdMehBB7G+MzRKx
Q1EUfPr9zdo5OUnVrqql4mzG+MffmEvV/eyXjJKBxWRKxYkKpG2A8H4cyHSwO54LS99naDKZFOuJ
Ty/Vh+iiK+DLmF90efTo6sFnn9CVjXlbiPF1j4stG0vZlbSc1BZPXBs+VGRCk07kkwmIGDDKAmtx
yk8ju5Ivwi94VBh+ic4W10L6pp9H6wv6zMvszju6XSDBBfzVCSWgIhI5QAIMCFv6fyWU08qevWs5
v1DWcUaAw9D7ycmMeHW87xko4Be7i2HaHxNywDCBUQymrogTJzJw84VBCCxFvvNJHzNx6Xxgg1Kv
WkLl5PQlqpfDxl78AkIWuakBPInkMjspSWTVywloT8SNo458OztAvNrDrch7NBasSMrsl71YVYwk
/O/yfVTxkScx8DpguC0Xf7O4UWZzP/6zLiNa+cSIewCpijQ7YSuNOVspcHkUlCLaUejz2T8htuTR
90MA9X9TXqzk9xJGJ4wiC+IbvygtGLJ32H0DukXBxOPy9lZ8jPuRHDeqN1ncLNQharsHjcj9ZjIk
tt2LYt36XlK1pNNQSlaSL1ZaMjvkyTCeMmT4m+0JSkwj/ik3kd1p5CwAftZ5AYDyi2F/MgvpOhoc
wJWNzzxU0j9GdFjZCV2yhZW0+IaXt6vfE/UVQCB+w/B6vux+x1Ef6fX2p7gXKvC+l7eYetQGollR
8DZhjF+tE7vxNwIv7sxfX6Hi8U4uHSv9VXuTv42crnzICAFOBWYBwT/BHyBskX59yFko8ZuBg3v8
0GZs3x6pw7sjTDp8k2p28UFqiolHMniG+wtfr7pUjl+rutsiHhawQw1LMwAs6aZoto79GCHEGxtF
+aAZA/XQ7isjDeN74AS6pauDiyIL1ASEqAR1dIcaAyN/fN8VEWmuwQzpL5/961lIVpL8tjOfAl47
k0jaTTnz5YiiC8hH8NaqoaWBPnh7IOquv/iIaJBGP0pf83O1kpbDHafw64L81cJKCr+y1ZpwE8RZ
0Ln4S+8r03CYypIPmkTwDBpqCe3sd5ewwoC6StOmYr3PV18WM3TYISu7ny04vvaA1QAD3MxX6KMU
mYmk/dJo+fw6YvZIddqNmKDc/HpDfxnVTfjvr7WJS7TAWfZypMsO51veyXQFlY/P9FtwAPjnnUHb
HoHIevy8xnxi+ZJ8HoJ1NkgX/EtoKF1WavLdgw0T6IgqHGGFIpD/A5uP1EXhnHXrMUIzYKI8Vtl5
XIFXuiULOfDiwadFJGr2l7+nZHENqckP1Lz4LwyOJ2ppV4Vlj6dtYdKqozeFwP0xVxoyO/LbqKil
dGH4tcCTKbQxcBgZ2eVkVTdZv21VS8CRgx8cZtjeoUFvISDjYPD3NdvS6m3EkaGjaHdiVh8gF9eJ
oZqzOsmX2HWKc9qxbuPjkFrZzD4Yd+N9gAcYfniwB/TsYVG1fyCDvYIRDLaxnPgAD9Eumi8wdKII
v12Bj4FULHzptpzG588U/yQkLFQGu4areT3A1sVc6mMDepjUhjMjOnEQAxuSW6mtDhoDep+Q3lNK
uXblSL0mJ7uHPAuHdbf5O9vd8IjHBkSxHo4OQZVu3/GGtIRC5LJ/6UsRusaiQNMxgZv5FD9DrJrt
Zj9s4fBQBANyIC38UbwaTpYdzn/Hc/BdIM4arC4+vp6Ip8Gacq4aaC3+DxZSGZ9X8Oc2tIO6bODx
rK5Av7acG1J3OlIksIo44W7nL7r2n/X60di5la/nbmN1TpY0UO5jXjR5TYDNCeamqigvdpnjtyEt
U7inwRe5YMFEFWrFfl9oO+mYT8bKRXC9l/i+U4JR+kry8i2iWVpdDtKsdeiuTjGrEkCHCToSljSY
2QwqWAwxxgSVWU6jYfqpiP7pPi0NXjg3CNFqYFejCe9ZgWJtIwji2bAJQSt18VehVwOe41oVGjeP
JBT4fJl4LJFGBKIJSsk7q0hjcZB7MA+SRJALtlmgoy4Bul+TYpi6jiqu+SeH5sbe7fooniiEKfUY
MZ8MjD7s78emVp5OicypJ4OP2A2cT/YL/cbz/yhV/v7IPDNxjvqbqrPBTjI4flMZjLB/Oa4NxBuL
WS8MYDDbdvKozH38uAYR2HibTKiIJpd1gcjeOinmrgPPDqiIbmFK2BNDizkGaccQ35J/+XQDGg0K
t8/05k2fLnHd0zEt2dIY8Tc7Yw0MVfbiQ2oq5xJMyxk+SGd5uzs4pj6mkuld9MERBmM57vxE6/U7
Gft0opKfBTfD/yaJvXnSmJzudsy9XWP3ZK2+DkfCcETHzmi6+Ze8cX+ZqMqJXSXUk7GvmZBCerdG
zudkcy9gQWVP/rSuSCp7pbXMfBk2SRG6qiGYSjZTDkESb4CyqVjg/R0diPq2NcARDq1O65ymAwAN
vXZpunQ8cvwlIvG5tDrUJNbB7KVl4noB4aBn1pfrt+9UyW5DlBcaDuwdV7TCMc5TfCXmHUIYg1co
mAQWm4QZYyz2YMl+Kpe24g3Lk6JKlvlYrjImLAP5hXLhYIQHOidXShdEQ3xKxC74sNE7UKNOu58p
4o5NeGdTH+i8DPxNaTHeKD/h7aCT1SdKvqLSanZ5UBBJTsMPRHCbNVQsxGUwjmTD5CvGj3VBnwiB
+nEZfTHZ+NOl7wOIXqIouDgND3tsfCGEn8I9R7us+OTNRRGC24KMvftenF9BMShpyWYfqxXbbWu7
H/UtqiOE2n2ZCcgr4pjm7KW3X0+zhipkFFUDpr8uXGrvdRHde04hegUXXe8APf3DlKkfDZifimpA
FHe74jppJhfBD4UwEKuD+W+wekO7HgrwcVzevOIrnrT4tTY02ZXYsEiXt+Hkojq++jVBAN5h+/FA
g8FDqdYxC6N7YQrPOOHB1UvjAvKLQ4/AaH//qURiTDHDFAww9+5jR/k/Jem5mdwGNpzkL9NwBi3U
9LlhSy7mCJ3WyUGsnvzwwujMuIZS4PDVWd67rqzZqL5+JM1oMSWOPLFeLowZEBkOM8iI5k+h0uXz
3swEHdnqMo3QcyR/9wUCqAUQB/oXVq3kJ+pd/vW/4w/l0YXJjTWB03rKsAu7APsy8mogzXG4Uxuf
HzbFiTKhHt14m4+k+v/IoLlb+6HQzym+xaXzB17oNpXzf51gViQkQZ+6YjvNT6ECSG68rryE1r/p
cPF8wOJzr4bEG6fMFOh5O/Fb6rQ+52mP7pZm26f24TP6b+nh9adpJBP2Osxi/s0foAP6k8KQqZp0
ziUH4V3z/vJSuHXj9voRXMZ7QLxuwRXDMJ7k2JCCfoK864+BfWPq0gK6YXb9YOl0sKoEgEANI1cJ
cgK+J3ITvM3GcQcDAaDGl2B/Ybs1WU0CcA2vpZStHGWRssJHpIUw26sl0WV4xKG6jm4+XtXzBX4t
9iq+HMD/RDuNqeWj05yIkFYsavghdJiiouyUsD6pg5So8q5hM/vcJ6vmSPYPflvJRsZKTG6zienu
yw74nT2AiiQRXpWjDMOXBwrZnoOTlw1YpO6kje2V/BB0mwM1RO/8z+f8eP9DeYv4FJL400wFzDST
WIm9bQYoACr+8MvIzlQSwN2v2IBKeRJ3uqefkfaHJD2Jh0H81IFH7ccEPo8yOiGSzjz+nWcQIOA8
QSW/MAFO6wc//IWk6BFgbnRCMO6hPohXzzajh1Gd55Qdl0voKsejySzHQP7g5ttPBqrClNbuUMOK
k1jnHjAwKdPWj/sN622iM9IT4nn6dTrZDKIdF/UfFytN7SFxfZJEMByN2hiKsk7mAjsBn0B7vIGB
FUJqylM54XvfkS5s5BqTslK432yDnKZcjoDgNyIY40Oar5xeAG/BtyRPkWtCWzEdwzWtafqYM5O1
gIfblJwy2nE4GvClFj7oYbIBIq1C9oJdJDYlXwytCdBGkvQp5Bc5SSG4u0ilX1xHXc6uWA8ej1gF
kb/BLUFhCCFrBxuHphxB057RCC25wLGRXn0JzE2pp3MT1hNmz/jrKsulRjQ5wokSCfPQLCeQljUs
jPbG157isYjVHeZ9Bk+M5Oeu6Yyh++AvvuSkYnyNnPTfNXoVGfKm9OnV5mfVjOfh6FG7Mu70BCRh
cjHzK6IRAQ/WQ7NVXYmwPnR7BDoQrVUCG5mxUFWqPJx3Mm3/xuC10K6h9+vysmNmifTVwvEXi3L+
a6s7PwfGL9j6FvjshCWLDz2UjamYY+NItjVMOR3bSK5/SFNifTOAAc1OHRA1wTB7fC7c3VsVOdQF
gmUuEF+pc1TQlgngDKfi9I5lmKVAM/SYVhcpFUQBn/XufEdcr2QrfZ2WVG3gZ4lscHJOmRQ0B3Ak
x2WqThLl/1SG4mbuxi1WwAQxoemtssf4y6h2OmYOgfk27CcZMswpxR0o2ejT6x7ybnQ/uZg4Wiha
X+ZN+4dJSoLCx/q6Q3TdyAA+ELzhHl2xTYKA38c1GzcKMT0/8V4eLGR9d+6wfl+jyWn8hy2gzgj+
ZH0WXLkALXZOed9M29nzj5zq97iL3gsi21c08ML6dqPMuN2mH6J3nFKRAGq9fz/cAnOsqeZuxvr6
/Ip7YzRfTCu0UfcTPr6yS4I8jg0EVhHKURsy2qmjy8uTfH0O9k1OJmo/A5vRuZ7OXu7rcNW76EDL
pRTCUgOfSDPnouKq+rkae1menHSZXwunlM66/Wa0h4wsXsbshX8+yTjl1TnpTgFlSzxw5ERYZ/iF
ag1/futgsg5ztRNsV6cJ2nWKUJd6I5FuUkaGJMuKt4bnMds8GnFKQ0H76HLWVIqniThn/+3l2B6t
fCW7ySZY8E+AJOAc0bJsexEmEJm0jsgdfUUR3zoinr1Hgb6FB0KTHpJihoCNTUuRQcVk/0GOhKXl
Tvo+dpeuVIVx8CKfAvN/m8ccy4HDa5cOwSHHGNLRrrpDw2nxgOPMyW3K9iIFlDhDNUZ7zPCUuShE
BpZkiXvkA+aXRDstyBd2pdpwl/2/J4HkQlIGGHqC0wZjvSeoAGGqMSpU5MALCQWtLv6BYHiSVmLW
kOac54TLdqcilphLdt+JR4mVAbeAd934xi3Aa5ZDBri1phigiNyQF+hD7t691t3c78tkDUZHAR25
tmNREhiiKeJmRI7UbhephNPS1/o1g5+qwdbRC6dTehJwObs4ThKg/L3YRsfjgibQWXqBQkXjyzzL
yo6LcnqD26/5LL2X1QP4QIcyAv1UT3sYNq7ec3/EtMM3Au0n0WFoURI9QiqXLmGEq64uAFXbpC8F
JpCVt0DiwT3boBGx9Lh7J3gm6x4YvTP1YtKiTPjynp2DJCL00GjJza2/k1qLHxu5WVimfc02Nj5u
Xt1xgekz5xb6FkiWTK1SbC0HN7tVLMKLIGDf7cvQf3f992BptNkPiICcz59zRScxvl9tRbc+62aN
xY4+w/lv1YtqGr3pZyjOKLcNTB1fyWtKecx5b6o4/aO9g4CECLZLcAcIAKEmLXAAdyesZfbjC1LD
zXmP+uhS0pmqCjh2gE+PNXSNvxRyuXSa46+Mz15scEvxDFmT59J9A2U44BN3O/j23ceQIAy2V4YR
HlyDt6+yFvY1w2lYzW/FY8f9fdxeWF2wbmsMG3CaDtXo0DHVgPj2R0pCP3h7anX0s8vDM5kNu56A
fa2X4aWY2OXzg3SngjyNeM/kFW/7s7fNKU4Qn95wixFwrPpVmg/5WsRvwFmT4/VHGZQo5wAWmFO1
qNwbaNFS5yEz5Ie2uX9abvQ7rqhwVhVCxe706SAom8aDAMTzFK8WHww+/zmMPS2CCTGul5Ub1OgV
t7i78RKGcffxBnGYxHaMIcBOQB97OWyvHBSmBFTP8WKB8gYK3Zy/DTrEHXzd6sHZew09hF1L+GmG
mb1UPld/Aa1EM7dVn8OpgQMEaQlqMSmdMtSKopmUcTpCTui1jJPDnfTpakgQu6VNxVji3oKLoRtC
uBvhMgK4fnc6qEC8Cuc3oVGsci3cqoTL+zvTFpWRks7T/v0YPHbRwbQzoHx4ddgOoMKhMPqYTLj0
cY6i2hwSxG4Nu87Twyor31hpy7kFiPjPJ0aHk8zN2plDv5VJIdx0XLD2KGQaugZYCpcKpNrzlOl6
Y627JL7wl3D8prm2lD0Teen03NnjWsVElxv/TGdaoN77pb++qwOdkCVE4rcAWJmW/FKcEL380RTP
dhxYPcEwgGrgOn3jwUqnzYtTuVIFG5jE1xNIcTkffdcdjdeGnAoziZpLMtXOOeGUeXwx/4TvKwsW
DKKH/zgUD6d8AAhbu5vN42lly8O1wvT44hHJAG2QEzSXnfKU9KUCM2xcQqRfxniSSzDlH+YDeJTp
jIYaqBto8TDjHrLAS2+qGw5yEabV4Bc9SlAQCoXf6Py1e1aPqg78RvmWEaDyqvTi0K29M7o8p12/
s9sVqiTHb/cICYxDOXKu1LmoHkWtBVSwc0NyEh7TCnb5tIwfPtKlqVIRQefDHyEnQgsUCtqInAr2
zgPuKQlh9TPJjbB4hvWkCx/s7Xc79mPVnZ+G7nWq6/b3Jz6HewK5pTfDc9yYNxwuCEEM687aeNqN
f5I8jeblKp1/aVIyOwWPXz6U/hIPGpHSR4sUfZK7ihV0iOPwBeUWNL6H5cD8osNlXxbgj69sqmH2
bw10onqvyKm85/qJofowHrQWqYzXS4p59o5lwA2GSzqIg6J5PY3qT/zSdm+oEXOqH3jx0wfi/wWX
3P3hcSj7KYVv8WYVldfdKwFu/kX0WoFjdLMhRLi7leNv5hkNDd0JUe3BGETqxzP84YCIkI9fkVpA
KlIjp1FnLi5ImBvCZCQWcm4ibg1GqQjH1SLpf1L64/tCQfuHFjs0MDfAxQJohMSdEYhxudwUNi0j
DS7A+VdSwvuRpoeUMtuXahY98duWBJSoC+yZsMylFKPFzaklit2QN9OOWthMqBRzMxiQWhRgjXoz
K5cWyTfCy5je7JZVQT96hEaEgbQcK79xIo972TeBropYvj1U56wB3T05mwP+ZB3VI+zy/cMi0XtU
7m0Gww9xvllsn8j+u3bbSD4k074Lk3WLfVMykpk9U+C1Tki25oCR98R3FXxPipDdB2D48zbYeU6Z
tSw+i51xttr75PPBDji4ub9FjTvCz71jJ1zNOk+bJoJNgmWDJF8SS4cMGYBRc4iaK4Uy7W91qvnu
sb3ZyvK1NYLmAKOT+BttObgKZROcVPZ/OekFPFVgoYDblPI4X7dSvVCdbKP1AaWHUx03V/rumICr
HkAURhM06/BXTWPfIKYkHNq5RR1oqiicwKY7/pU8h9O0GauthcNxP1bwNiudfm5eSTZ7YvS7+AHv
AkuuteRMSt+qKvD8/c5reKC4nuAmBosdpN4I7+4G7NLoud4zDE6zK7XFtBOGPHLG+ENn4xLBojM+
usm6iH2hPGktf94FZZkgMYrctm4NSIfh/Ppi2E6eskXun7iHw78JFItsmkNj87Xb0r5K1zoqy+/s
Ah2Af/7wfFjSXd3qXSx+aIdpNg/8GZzqUOm7bRdAnmIJFJhBcjDgmPo4au7xEg8PrJW3DS+W05dt
m6egOHSlzDLXcmbNHqdvIeOSR8C4B8NszixcY7NiCigDsaUzQUIgD+Drik2kWsUED+WR0oQ1vr7H
Yfgk/hcdXQ+OiHIPqJh6GDd1zcf3rzx5PZqnFND8+5zBQFWpADHjWT8yatvKYOieand/rFB/7li6
H3PMAIy3t8mD8adrjm8wjHh8dIxQWFGwq+eEqT5W8A5Jfxr4FOFuVlP6bT+pZ80rk29TX2zq8cl5
Vy7rHUv8n8fM1wXe//ZFVblOdRHImp5sBxRjEM9THs6gI6pVZ3mL9VqohqUwzPXvSL/lP3kGsDcb
LDHsM4AA32+CFyWdzJNB8iVUP+MebzCQvLBt9bKe266a0hLWMOQZUGii8kuoxobV22LhzIFYh0Oe
E+LehfazyN17zm5chIDvZ/I5/riJ1qcl8wZ+HogGKBQ4gxg61ylwx/gaDowY7wvlEnw329eym1uM
m8nhUq3zts93TGPQ4mryIKoGcpRmvvtO87O/ZOC8vMu0w9wBrRx6qXE/QyzX7mUVg+6vFvgQTa+T
58lmrqXojrHk/CrsBp8TBPjRW3deH7M+tP/ympitUXtTLSFD+lpq1F/giAxO6Ku4frmFbj8CysmX
ZvWcM5mQldXMMVhOvmFrftJH6RrLXMLtA76BiKlaZwSOW/oxWsBdOX4dNrDQRzQTB4TKdCVkfg3c
+2TQZ4u/52+kOcOsIXiR+S62EKg5LjXOP7wKGuEBxfzGQZg5KmENvoMix2G2y+yDsRyzN47uBax5
BwWYx/KGQfnlUA9oLG5A9JQJT7fZgdkihpldII4S6335uy5OOxlkR5l7np8W9RdUkPjzSx5e7R5o
h1cF+eEcdlaQmtliYNNo73aH7Lug5+tQTP+O1OgLrt/SxiU7KtFfIeTFYDO5Xewdyx+iBOBvu2c2
duEQHMZdkt30/yeUANlDi877VnkQOREZFn47hvjywd5giyJnLCnOMHOPj3ljD7bMl7WB1WGES4tA
KclnHsCOgb9Uhd0DI5n2ZTPLjF3Rh4TnVZxMyZVqAP9gnLgK6JESCsTZgo3fPzDY7WI/VUzPk5N3
jjt/1VH9IWptNvFZGanOg3qqT/dxIYvxhyK/B4MABiRm8TjF2O/lA/X3caaSmGMeTximACVZhCAy
Lp1fDvnPaa9OdfbV3oSAOMMdtPYD46ENt/y82nIIMqDtjZ+38XAEAgq1EjSAnA/ANULFQdPXG2Bw
ciyta2s1hnh+zBfhyap7V933U8wKhAzuLdlA6CPtbCN+h82687LXMN2t9thzS+zLhbZUpU/Hm+TW
+GtyRz9p+PFLfD5EJxomj1HjXg53Wz4iDAgZFPGgRjldIaJ7KpbumJVcy+iAff/l1SeGPkSA4n+B
l0GM07vJMJlBM5+znBYoIBgLg63ecYTEARV1SJeaGS9M97ipXFbONR2uGmB/tLY9M9NXP3C3XpCz
mZfvfX9GvdBdqF2ruzfoneqkx4VUyjV2c/5poDJpK9YDAYJdx2Am+f0po57DDssjDYuuz4N5hJOv
nY/XHnoZQi9xk2NbCh1oNos6a9yvmS+0VeU8Wzw6DjX2A6JNH1fxTftxJ+nhVNjd+OriTE2kODm5
Fjj/0Xx/oQZYOsPdUW93nEOcW3JlK2ONzaFbgIDTTwETF/Xh03qDP4jvAh3vo3Fr5lqMRL9mf7L5
Gxw6A/vT8U64F8H4Qs0K0+W3v568F3TCU/CB8YmVwHtRP/xiWY+xYu/c4SN4LeHmkDCGI+nxfegc
izMnu3AvUyyLdvyxgzDrZ2Q5v8+dcqdCE9p4Q/T72FZZeJQPcMpHwPEJnhvSPiKIDWfONukvrrs3
zBRK8/2O3kC9H0ktaccdcL/1JumtBjPt+EzO2PHOaVl7VIByWsDJCKGCJGaO2pc9oP0sIIksYK9I
DT5jXhTFAicPLJfebo0eB0vgyAevDXxq7TyQNnNYEcZRAYXpzcRuaK945/iIGePeWA9oL5WcW4mn
fcR8kwiHVKPJQ6bd9EDOlYBQVBmaWEbcAj3P4JIcPafq1VHcX1wNzO/q7sHdWObT0+SJR7o5u3pN
0Ngv3EPW+BfABLIojroxfs5d2FhOsSCR1VI9gwAqGbKA7eMnvfBhsL42C3D1JbwKs9jrogAOZLWp
+Iw1E+pdZgYeA+3LiBOuYZ7O1ByRLfAOkadHNVOnRREydQeqeVfsmHasuC9QPdhmJL/j7qGJFRkN
PK6v/zu+Redrnuxq3YbDpDP9FlMc9GWmkv29pIwr7qPe4o6KW5kP58Xe2D2wBLZesl3herS7sCwI
NFBdWvzHwMr9O6M5cLLxZtq/RXyQnP6qxx08euIWJi4zSigqGaJJd4D4JaIArhaOoYd3GmsLhqPQ
BAgbrY4aj46KdBCgOIcnYhJFEOJKndalWVEJQp3d5faO/mfDEby/1YKQBdIapPpwrrKMr5CnrrPb
rklUqLnBNx1OCQMgshaE59Z11JON8VPBU9m+BcOaL/Eb6EAyqGNlUuODMucnAWdZbIdHyhyF61RL
vxEoUvLGD96sMzyzDG79FfzwEnvC17Le21H8MCzs3LyAQ7tw0rObZmkA9WR7ncQIZUD6v2bHh3Zm
p79VyIbErwfcXyaIgxzsAFPx282y7CifvHv8YJPnfzQzDbPHzPLm81F4xikZGx5kzoY4PJsoRQPa
Da8ptnenAYMfPsixIAPyHMxmir2FDYYAdFtP+WQ1FQqPEpLi6g6VIBjOZwHncipPD9zSRwfC6Pjt
OVVL7wQeZXjBtrVsd6HB+fq+XRfy1Hu7bdwMs78n6RRxUGezQLoARAOXuztK9gnMHhiSprBvqy3D
OjR+84UiJD8vlNngHO41JgRE4IWj2xbZVT0QSwsV9HJJZyK6k0NqDLAX7O7geLxeIr04HNrwYzKK
axDn1ktDQ8zhwMKRRam9m4f42bVeljvYFOPIO/SouiK4muH82O6A76Dh8f8NzbaAMhMAG8MU4juh
qHBzwLNS3n3YFrLMVpHUPG0fpmTqDdd98HRDqjXkwzjZ8qneGdh1Q1IYhLCwoSMe7xEB44RzK3tf
eI8BmwlwdDFrYvh/s4300okf2xjUe8sa0HAWlCaQsW3U/HBcC8iFgJVCJlQMuc06jVJcSshFxIfC
P3M84KbsdcEp4cE94hV3d3SDC/GsvMgWW+IkVhHZuvZbBK+7Kd4DMcv4Qq1Ux88qtPANy2bvnzn7
fyZI9W7+KBZMHZ2tWphBSyYi06naXcAIkFQx6dP3jWJ9jiMtpBuJhYKuc4HTMJkvGQJYlAH0ZM7c
n0U8DNcZLcRanp3brhXB5li8W2ileoDb8YSF0ri8tnx6mJgR4Sj9BNsTCplghe7hwZh8teKB51ju
8XJbQoHi7d1GNIeSamOTHcgygY7fYg/LBo8OXgaVn2+nv6cX4f3q/RACHBfBb97jrq4CiGmzYHbG
I9rGcQMdGkixx2SUdyr4h0zOXyahs1vWQusdefMwUkZcK2YzmjE54Nm9FMHa93LDPIoNwTuz58ET
luanqAA8EZ6FlT15jq1ZZMegE8gNW/t8sgwZgfd2M7wLo9hmuRve7OJ4SwWUFHs0ZpH2qoFPKnDC
MC8EVmrb2YdVfXtYAkBUzuxvfoy5ZJcsTb4j4b0WXnDZi+MT2rUtzwMoat80TAPc0KAC/UugJEOV
OTH1RW16vLTctVaWHg9d0mfToyc0BsaCZxmnxxJT5owpMQ+zf/cxTj7yG3SPH4eeXzyfrnr38lco
/1uOiaVMCcLYObPYg/zx4nDEQbgSd4hqYFEB32dKrcKp01KocnL6MachpSYpIXLLPEy8KW3xnvOx
2Fuck5w3HmsAah1oTVo+eI27O393qIXSO8eksQvKVdyB+rhYXAx3wQkVzIK0cDyciT1xUHy2xv3v
n03yYQ5k0fG693j5c5h1Mibtp6cpHuyqi2jsn9io73Y6zv+Ea/74ZQ/HLWMh7HTwVkqQq8zHjhw0
Tt47XEAYMI/WYbcVy1FeCHzx9PHIIqBpub5NRsvPfi4t2fixmJqZH37qYPxvOMxcVboDI7aCb/Tz
AGbvLuKX5boEReeloFZ1g5LhF2d05Tys/gyrAI1xDK7YT4gKMlWBVKQ7OZxlGWTsMaBQCxcj1QM4
sjQmM9LiGqzvYw+T8+hb8t1smOfClhXXkvP/JTxK6o5ZWAeda0KuhhmX+ezmoNb/ItAxfw92RrNm
MUq/cMaRrBVZl4uwHx+Etx2AoIuAzXzl7BDblqF5JfpYVgYUOQ+0M2zuN/NcXEKz/i5Ij8c0h8wH
9SALPq7IV5wlZhPLLdRm+Z7eYJxVbPRBwLn6iT/IDPGwlqv0mJae5c3gfgIqEUtk2Y9YIOhl6xfL
QEEOYIrBdnvyBixvOfWRxGedE7MBh6Go6+k+S0G14qePRUyAjylviWvvbjOckEjV82kFmyW9QSwT
S/AgYE64uiTMKyOo5pwAbNNsQMPPvPI7zgW2yZFJSbfn2LOFgMHBV/DvS0DHuTv3QsNY4518YeRj
Kn0zoJw9mUTU40IBPDbf4tWQ920FY2beFNpRqpQf7FZyFaEnyYGQ9FyAsCkdWYiauCMYgAqrmliC
x7N7MOvfsElYrXA2MGGnr5qXw7FZuvFmDxvBLl5ebN9KxLJocol+gDQxIthenb4ZQWeVrbRCDnyp
q7kWytxd9E33dMPi2Ea3uooiF99OhjH31vrHFbZjDg7vOsvHOEeAMHMQZDisx297BTQBBXvjwMBg
gu8wf2jwaRzvmFAqwiebE30E9EkmViI72V7YdPjn8n8PV8xg6a6iztqGCs8HFSwE0sG4yhC5BaiS
xPY84Tm7CyZK/gQBzRSVEMMmamlmPpESRHte2CWhUbAf//6Sa8jNMLfd6LRjkmx/5vEpDGieIbzM
9HnMZCVY4T6Or6zNeWcHK0pjJktnXNgIwWVtr+ZWN8Bg/mDYstwIORBGay0aj5ZWiHPfEf8b4eG9
JA0bwpCah1MJQvnRu3FGDdwF5spJokHj+hHAY5MqCgXzGrM8PKs34kcEPLP5gwIn87w+3a2Ufkp+
ZTgwwzrn9ayaUsfzggBb1YD+Yd66OLWlnhByvbEQYaIKdmiWejX9YAijnYvr+A2tjR2q8dxDgmYG
NnZUMp0I1ioADf//jqk93i6Hcqr7B7nR4eOczeNDeHPtkKath52Ixwrmomx3h/TkhiPacQJ4rcPX
zLBD4ybg2J4vN+nPcQaOMwqvy4PFx6cS5MOUoZfZ1EJ8LewzId0rDJvbDy9AulEsOLnG5BFuYcRk
6wHHc1aMj4dycZDlnBQCLq3DeZby+S+teCzJ2b1PraVVegeNqiYLhIikKzBC4vkiJleAHWyRSaFT
BVoUg6U5Cgcn86AlWCzmGZ56Hv7lnBC3aXNcLBgzJsTCnk9OsuAyoUZO0/CXHORH0i10e1SHxw1f
CB6i3ixg0VHqDtYLbJEN8wM/ggXMO4+5xzJyKeJmS+n/5S7PjocBRQ6cLc+qHGtEynAwClt3Hh5D
zDnnGgX3v4uEN9iysvgT2A8Vq06aVDHqnXGsDjVTLobcYU0S/8ZFRtAXtaYXXikQNVO3WGre0WPY
HDxXOcSsj50smtTFtSruO1sEHkymPQEErlCPBeiExEogqucJ2ENXVgaU2jZQmIG5NN/ka3EQFBgi
JMzAy/jaPdaZxXcWzqVpwQjhNF4T5FQEMBWoUKlO2e3qMg6slxc+8Odhj9T2cpBby/kNnZksGDiB
7QF7mfMwfsfbBrfyuI88QaRhHcyZA5JvAiWeHzj05hkDeV6B8Yp0j6IUxT4ITaAwEyZMbBB8vWSh
lI+P8xdjB14OKH+9tOa1x4aFiMZn4YhjLUmjBpeXpBNjDzIH0oJyStUd3GfHYDAP4PoLMhqpfxhR
wJc6UV/12EWtAwm6SROanFgU+8COdJfyWOm6ST9y/9jEF5FErk05L+O35DHPokvD98pDXaRC2fJX
rKTjfZbjSqnGPILW4yGwH+IVqNSKNhwx/BrBKaGZdmcOYj5kUUOcxI49x0U/+a44zCawsATz3Yn5
17c4Lih10oHvof13ZYxF3FtGtosRCu4ijKkDuNXOhMMOQonvu1jrUCHF8TbgQEiLBRvlPqHIjVx3
wjQ4SUx2zYrN47HvUzrR2WcLpT9gMRE+7IUp71oQwLmiZKILk9dYIdeBXLaS/iyJagxwabAopvls
OV0QWIA9q/2cdo5NUa7AmD4TRK7OEDaUeV0bCxmtIgNuhhYrGzQucu+AFsEPFfNk4u/GGrj1BOhW
cr3aEVeFpEB/FgipYEVL1z407PJ+hVlwZduFwYqj3t6fjq4ZcTOy1mXSSRoCk4UkXogAZU6K+0uA
Q1zl8u0kPPSPZO++/yPpvJYUR4Io+kVEgPCvqpI3SKgR5oUAhPDe8/VzktnZ3did6W5kstLcvHnT
tJwOtRqeqcnt8Y2kIHku+jzBh4n/t/1S+fMhxqy1HLNvxXRTf8diHnPTwTXrE75EUcyOKcRUWRm7
gVElGQJGY2VjI/Rp12oIogg6TNDuJp4p/MQgu0bILS2xt2rNKlgbThyJkCMyJ1Vlc4BubTztA/Ad
6OZBHzc9+6yShPxhANRooFIwRw0nF6AfaA5fSCQBokXLW7H1F5Y82ugMb20gHzPfS9vsDnBiegwv
wnmEFSfN8htjfbZpmuPfaRmwbjNWuwQKxEbFpsP4gQnDzvx7JpNz8nLs/kUnVkg/F1CCmXPOopc4
w3OJXjZZBsxRiCY+9oGXCgIkf3dgUjhO8eccDWdfhmHVji3XRzww83llRD1OGve4Tql3zgwlsw6F
GgO/LPr4JPZOK1z07+5vguHA1a4oPXs39VcbiqnzpyyxQ4+RemV29ulznH9LXHRJ+iARgWEeCOm1
EoqAR8Y/k+PJwDFL3QG5ZDKnOs/upJ571+cRULX7LPukyBsQFtieanK9YxXvHhZfgMI6b5zB5wHo
K9hAEInwMg+ePLxtHjfmpQzyT/9WHZymqjig2adrJypTuncI6W5sSpnyU+Pfu955QhnGaLVmWMjC
ChQz/4NmkhbtMA8EXZBCjEU1xR4bcWUGTUCQozV4Rs2BiPG1nTBsPzU7W0J81SDb9Ti4MjNKsc//
sBqlqJ/NAhl70oKtOaOhM7vgzRlEM0/DlIkfyrlZi53WFI/0W01SV8zekMRt1avON9o/puBK0s3B
UaHP0UzDbcxg913+zwKxN11K3KCYLkk9gC5K4rtOs0PWcr9fqDx0gWboO5asdFTfK0waVqnRcKvY
UBHBc0QN/5qPwQLYfoVSGfO6CXKqzxRrodPvgCJXNFbSmrP/Vz3T+828oK8mg+gGWfJ5ksl6iLZD
cvkRuf1phty+qJBVHHFWr+KCudtkBmyoalecDzQZKGwkjtTgKZqSc9hYO1K1QXN2769gvfOEnw6x
G99WFpW/AtVbZhIfVkdt5qzMKG5DULWTpswgkVsR6saYBpO6eONYfignGWDACjsZ0EnGK01rY7LA
15WKqJ4QwL2uJt1JzxpwqfJACAN18hwvUf7uZqNbfdm3xGGv0jPt3T7hQ6RjWnMSK2hR+A3ixbfs
kN6cS8a0Q9yfPWZYjqnUjJSkXBGjicI4kWi+Ha1VBMsnIgGFEEs51YrfSWWD/zIOLuVg2qJfq4yG
s2O1FELlmBwiRSQP4M4lIPWbfb31hul/5YyccWp6usI03DSju8CN9LdOm2SsbWGlZEhdXWbG/IXy
c8sBpFrZRYcRcPUI9s6Hap6owJoHRkPAwCDBW/EjATdybhewJ9YtX+iw8E5rEYaDpwaKrFC9k1Ne
J894QwF4gTmhvxEuUAACLIwfd6eVpJ59io5LRhw89Wp0phWcc9ntypFgZyqfsqdKrAb8XscVPbpd
QbZBU5GDfv54/pYWDbpSCr79mkWMQqG7v7mS6d291BPwVBzDR1/9I7vw2vxQPpB9rMgHsh0wfkf0
amXRMatrZ5glI1QDo+uumOe5Wup2sLeC9c7qlsCmFZ8GG2S8EsSXjiMI8ZQ2B1u1hKr20ezE3UDv
oyGGQgElP3NvG6ov6rJLTvFWIXpUdlSttysTd8oYfVWNyq+t34o2x4MVg+aU8cyarq/VevZWD/s2
2kJgArCkvbou1wf0DG/jRcNbnNj8Cd+4dsD4UbFijQMDW9OEOVl0YgD6PZrc4L+MfNCHXJ1Mp9Gj
B7pKWHu1dVF8XZspuTrA33agmBAYlCf7JJhZE8vEXbejyyeBzS0TPytGXnDiTUmUhY8Idow+DAMH
AEyCjjP+THrZ/oPNyek3c5bNMfs0YcnarWybSHcjoWeemHrcQZHmC14MPI0frMS7UQOuzcoY53Cf
7H1S9dcZT/rbHU5m30tZOD21mihcRbsv+wnU46R37zCv4WcVHZftknqhC+jJACc8YVTyHppZB8Dn
HdObGcaYGeGsBrItq8Nfd9iC37sNiPZEOJD3f3uKh+FVH+1adI8bhsmrNth2H94aNFI/a4eGLcKI
dvwjbbL1gU3MHXYNoBvNw4YK5e+7FLOnLp68tnfvfJ1DyJ11KrNTg25U0PZZFgzB4+7NLtT2MGI6
XAQmQPeCOUx6psAf7hZgh9l2q6oN2jkgPvahQmfIejMNYTgvJBjl06rhDOCWc1RXnZF/J8EBYiY2
zrAgBGsowhXp2uHv1FDnmldT16PVxg2lyKZe9/7Jq3xdEW+kMkBB8rHtdzvqSz7MNLjhnFEci6rv
oI3Ii/9EMuH1YBc1r5r8EXAersJ1dhMZHMRxWkwLYCinXQgnoUIhVUtWjbvq3Fz1zcctJJwe7Cfr
nQ/ZOQY0mmE6fPSX54SOrKFr+MXk1SxILs9JZetVuvGaka6x0SD4c61E9pplZMMredyX7/v0mAeF
PANV+u6Qda6kE9igPOxuvDYblGoYzDdirsmcZqsdGb7MAJqHLtz2KbIBSZOZjjUDBpJ1Tlmhxf9/
T7rdiJjb1Nve26zP+8ybLds0Dmn7AzfwnczOC9DB7GvYObIwpOjozwuaOdyXqAV5CTZY0G36FYvM
G37MSS05j+2f0neXLI30x940zD4DUubqLck8Qqob0vpq9kscqSko3E1ryA8XpNm5WsM3IjrZ70O5
BOhFaGwIRVXUFl/s91Jvt0WbkG1ImAidSQ4ngYTDCcNMOcyjLetbtYRHxuKrKRNuW9LzE500Rg06
JNc0RmmSWW9zg0rKkpyxz2VDOFX7uiuT7wBRZJOMDdNfE34sUzo9Gq8hsh3IuF+gfwvBbbGen0ar
u2bc8o6yr6SmDybYkSCTwdSvCcmayQezlTO9q8mjToiPsSYNfmnOjoHfHIeoeV8oiWzUH960ZGXu
jfT0Enl9CLphOI6pYD6mP4jJ2q7AKs4FqrFjjGH0yxgi7xms0kEFzZNtbEvmeXh645AKjVlAh4qC
5jjzjAoqJJ4HyTemIRnaOw6XlFLIsiKqDIW2d2Cts1fvO30Z/fk7WFiI6LTzvvh17XAzfWQel/0v
8iUQg4COnzZ0USBieSReX7jybTUku9SoTfQTW5YDemb/i/AOmyv6zoOGYJAwPEfmjf7FaYCRLFtn
bhnW8ZZ33O7v56jKDhPKQDyVcBBfwzLzLeUsZVfdz5BW0RLGB/eN1AGHl7pZBibOLhUBK7DQ3SUK
40OztLaVXVvs3zJDVPuYztJkXzX1dJdm6IyxN0Uqs6JPrPqVrl7yKCBDUz7RBaGB0lHgQj+Ma6VL
pBNwWgjHIo4fkdX46OjyxhdJv9958WBkL3af/nLCGwIt/LUSyX18BcyzdUpFR1Z2e7r0sdlDAKAN
Z10Y0JUATJnMgx6Zifgde1ryNys0OxOK04L9i+gr6VTF7Mx62aBZa/y6G7S1Syo5oISXAhwQTtaX
pKk7uyRxjXEpoA6ckSAI5BRqRXOP4pdmIIiCRzMFjhQCXySE9BLaejcHYKtn+XOcIsE3IBBPe2N/
BqJTMqKSuVLdPNmYxRJajC0cg6dcSRf87DYER+cUDlHayY0I1eiXCgINEG6xYpCVWiCaioYNwlB/
AWqJhtqh6CqbDUtqSlhA7KVMIfwTWmUwnao2o3wAmQLZm3ZBadRAsQ6NFXmA69JJK4IOwyfEyW5R
pKSlFlvUQHjHDrwXSb2kdwwWT7qdgdV92EWa026hpRA0mMKzNUU/r9wF+hJkkwSSZNUNbkM6t1+E
C1yX90ay6xbAVg+Ldj4ijIJ4+s+UDt3efWz0bFeMp3XBPxhxoENWdscSrZMsA0+vQN1DA0P7d2QL
v4huMO49G8Cx+fCNZxJxAmy9ZSPH0aVsRvzsdQdWY78ZI2ALZjIdRlTv5DR1Z7jeADQc+/QK4nd5
t8hTFowttYRMDJC3SGSmSEz+CcY5hKdmgfT78ZCUaZQAMqDf3n9zvFhjdZyTDA04jJwoReVYCVOu
WCmgAUHvHYxVAUZ1Nf3fEktMeVapa1nC1hpCgVOzjAaSYIsp0G+MlkDsA31bJrsCljtaQGZiAiwP
MgC6zPVVXEmlHYBKRKp8P37SUNiaOpNdv2tH89FNWCksc9ELdsWDYVOLYkyYCWtoCd8sZDFQhPqV
/PBSNRPuB8Q/1ZAJQ8gsrKw/sA00YZIS/8EYcztGb8cTRwsnviVjzQkeT/EX7+4xF8zLlfb+zBpK
y/Rqju8CMfnufpmRL+CPpEFYXJhIMT99ajxX+bRiw8U5aBQiwDsEdwBFxC5SYD5BrLNTLwMvdYvD
nJVE6OxDNwuH6EfTo9P5apjScYvVeLpXFqU+P98nm7s7vhUjWAkZ2OkLuIDGCs6WMEUJTpPaIj8H
ZTzZgEXLw4ABYoRRTeRdVMxe1hJKMYXTiFppPJZ1eaxYAllM2AC4cSoktrjo1GMiabkPaGUMjZHl
JKyuTgiY7yGRjXmBoKJEgp8MygROW2y80Oyz1KtvWuYYnmMt8tnoDHBArxWV6VGS0AFhNJbHPiQf
pyMSnqsOEordbXSDIv7tV9Sb6MpE8n0oQ2JQWtHC+KOXxJPEVRBCPC85BmZfAJqa7Pd4OH/IkKKf
wh5IJstIzkK5FJk/IZYStYa8YzO84EP3HwsrgGCPHDYAnwXiLe7qEFDaPdjNRKUcsVHLM9L8auc4
UJ94dxGlP/yFvN/igo8sVYwsIaPKkCj8UpdNLS/HchymApztEJxTRgD3SLzDdxfx1na0w+Xs1+pY
Drc3lgQg+h8D3f/MflB1j0A66arn0m+3Ekb0+o4Al0QW4NtVaJFp8aSuLlPswweSsCCF8C/gLXbC
RddqecMxvmwLiIRFIXBGTSJqMnVm4QeE8tbfL36a0WsPBA1n2yNy03dnKZrnPdDE2BOQl8jjdhk7
1CRjYLKgTFdz4Lpk/O5AYB1+D2E+bpJMS6T17L8lwmWWY108tGrpq9wVS5DZLVvgHBl93dn0VK1c
nhaj1bHgQvUqOSXji2hwssclSYDQ8IyuEHJSP7Msah9wYs4Feq+gFxbJMM0CJHXeuPx6Tqt/G7ks
ncBLPDS3LAejmXwADNb8BMLtCHoRwYn9CjBFBuye52ywaQEwXMD8sZMwoO+hzDHVjP17AJjjWUyn
4B5lsFU4sXBnPnqG9whprxGzzX4H0I+9Si4qIRtJNSHpBmd3eBkxjdaDO8DfpPV4Guv3Qhbgyc7O
E6YK2A8nUBFzzouduUJnVdXqmBfhR43NI4PLJ97gh/498AfvDddOZwIiHEUe1rm9mnS9aO3k77MJ
AQCkBLUzdRbBm20TximMpDUe9mIzpk/nCwiLkFwZg41U/kCUbEshyA/RPcTQLeIyZSN2zgQRQBbd
EMx6Swf23MRVX5gC1Ul9smDhJU0+5xo8TY9pM6rgGacJqH7mTy0gyZh3gXUQ6v0U8I1fGT1KBrKC
hvcf71eK0Q7Xhajm4lgsawHBtb9s4tXBJgEYSDJgWZEQDHiJ9JKHEJOHRGlZvMfe7F7230sCEclq
D6f/jZNL10wgGlOuxKQp0GeUtEgxKyL2XUl0VegL8BZ82mDSQ3z3AsT5sEJqY0i45EW7IQ1+pr7O
JpMyqhp39WOeGbD2CcLsyMIV0ukJOVghZaGkFvQJLYBU9EMrNu9Jci/fpQ4GvmGZHJ2t4GJ9k4De
FjwSV/1QLRFngnTajtGpOioumTld2qTkRoCDP5IMQZf72CBWy7IT9kMoNh8su2SnTz74Q70n5vT0
Jb+OCVknuMlVYN4X7Jerc7GJ7YgphOGQNpQjYh995Fbg4DIVDtLPuD8vAcc9HEJMRyczQ0FTZKCA
ODF0sQWEMkiIcef+henrvz57uBI0cWnYQ23Dn0Q0Wgx3VTPBX8jOpj2n1jSHxP0NOyvIrP32fMUU
jysa2VtEvCCHcyVEHaTXG97KSXaeM8R0vDkbtOhIcMId2I24ydUf5dSaNA8Rmj6VLoQchNUc0/bq
GsX0BZPXCyjt2BamQDOENM4XxOrAwHMcC24rxdqiXwVoNf/qXAZ1w7DftZz1WiUSaFxwQi2vDSI1
nkQaw8JNWtnlkVXsrvqETTVoQjAFtaLlL/p0bwAiaHeYPoKewuC0oYAnG6ejKSQ8xG7WmU0AfIrk
2N9pIsJ6Ha+PunJvs6LAYoZ/NJkzqg+g35vDgk4i3B7zg5PafzGwBTg4voRCT1pGLPsQfEhL2is0
NHBtlgzBscHSfqbWyMwxbIT4YJfpbVjCBBjgLMXyp5lsloWR20+WnaROjc1r15eImUoq15bHyqem
RSXujOkN/vSzZzskjwedId2rbsJj1IPHHw2KHMdk3dayU5WaniSoZg5B6zFwjjGqdWjLUQxITByQ
VzAdaiUrj54/5brcBTscvm2snIFjCTrUNQwDahRtTQTt+vCHVfL0nfCYoy1ExOw6Q/JLaiZVusFp
qwJXz8bIiQnyQJc3ywQJX7PzwXDeo6YZrUPUpduLLgJdZjujf3QfN/XLgFZNeklkHODxnc84QQak
zi50bLo1OoSczRf7rnGUwdbbdBQD/470dvcjYF2lBtJmIRdtcUrh80FJmPn7OI4hGwZkozXF3jjK
oCEunZ7QAtkcZ0ibSNoo3YkwPiRFUCT9adr8g7xnp9CDgoi2OvQluE1vO8pPllv86I8NPrmDFRwC
AtqTNiOtg4LihEU170WT7sd5wcY9mvs0tWmxr8286BZgb+BwdHJoodBUIZRIerJA3aZ1jgy2SYHo
OfWrHfLoxjd9LMPhmGBLL8RV4NfSkSfsvgQPTKEhwVECBeaHbuwMLp0Y2hkE/xn5g/GDh0VSuZFV
RKh0GaOTR/moUGBnPoJYuUpCc+h8ZG39OPmmQ5405ShUg6wxxw8Jk+MFQI0XpeVCQusr5435Xkn7
y7QI8itMrFHHYYy2CY6+TkZ0Azl9BGf87ZXqhkYWPHyfxxq+KBHInjr2gFuAQJp+CXKqPT6SeMBg
oldQteEK1IinF29BO8gcdoTyjQOkO2cKboJGT//X2sXGtiLJWFO+OvXkTtBzFlz7HkFYhXn5V5TH
SDgQgR69yh9VV4hZbiblTenSDQfexmfQ64C69eFC9qoDAy+teZ8+CnPQUiYwgqXmbIfVycW60oBM
4VKgOYBMKK+9Rd0N9nqDeSf7dSSRPOupEk4czYsN7f/20czJMtk8wqodxjcBsqZ/FBjSLJQR4B/s
wSYcczW7lM+VlVfYy9cbVewgLWk8FCt45Vur0c9PoOv6Lb1kFuxdg3vFoWIoXkF2fJvlcZn60ENX
dv0J1GqWkGM7rHF5ge+o90Xq9h/vS2XAwcY8w9mvaWYB08Z7xNchPF06kCBWU/NN+6/aINFqC4mJ
XYw3AvVYtHHoEpqXeUr/4PffxGGYckAFVzB8HsLV7hCV8cT4PpAT1rhsvF+Ipxwj8ucVvvRpH5k4
kCdDZYfXu2lBFhnj0SFYsMLEYAx9zirYyPZXSAoMOn/ylxXxDdmZnHGlYWb3R8EbEzvBk0WtCIX6
agzDxhz4uLdGBrxFVUPsoDt+oVPjD2n5doB8x74FsUbIF1EnZXgNPjyvh02+qHXgCGgGc8pMUiqS
FVbPTl7qPlp7OXTilHYmToU2Ifcpf8BHIiiBrUNqMDeymWILz6a86q0HCnPXeWcQ3CxMYXHWaPat
Q0gtoALtUKfC8AHIDaC4QoCDQtuA50xuzD4C0Ar2HLzYLHbTdOgJCjK/FJ/BRwBX4H+mwi+B7gFX
wtQfdV/cNas27lC1c5jWZreYwjNU3eRF77Uz1RSioAiUyI8OQwVVQt2E9tE+vUbQRv1WYHTMqkFB
uZ1sdCmuJA3yBwTwmj1BmeIb3Poyn8f4YO86roUyK3/FizsijbybRV0mMRmUby9YOkWIZ7MnZciV
0v1ZwTOwwqERDmhGkjLwqGmawk15A3GsFudGQCMIvCbvbMyZrFQ3GIIw7Iutsm3KXBXhCCsF3KII
WenuXbe9WptFoeTqK3u70+4qq5/sI2bI7bFakpZYRm4KFg+8f8CQ9px0Rt34yAtSmwxq+tu9VelY
98Epe76sNWm5/V5e1ebCzKdGqaGqa8yEISXycfwmrQQbavb7El4y/1FIrSao0G9NhE1lC65kCNNg
4BZIDDxkdeATiQdrDX/moceNzJG8kNHcrbCcZihdsuStwTehV47+k7GBLjwgE6AvJH3oNwfGBI6B
JNA30HFCwi1eALdaDBuqtyNk+hL6HH1joUod4CsqvPoVD/ZI1pdg8Kjr7Qn86B03QFRv5gAU6CKl
I4S15RLY9w/MFsk0ClOAOLA8p5H9UMV1H60KNXi5RdOrg4BJsL0r6wgbjKhA+sRYAQnV1+Ld0odB
8cwEe4Idjz5xd0KQCBU55Ku4CgO69cNJoEsge7IkVaEzCGxUhTUo7OgBrmkd7VAw0xrckwDJg8HX
i0KWyH0+gJEacVE8qHg4FVfpW59gl14Zd8tx/1eNkCbZy0MhWcwwDg1oyip+3Tx2OYaAk22iuxAG
EeA5/BEV1l2++RMO3s45pc4rH/S2mP+74AhoynkEzHL7VjAMridF//bscDzcrX9fbteMJByYYiWM
SAppnrn4jMkRNIwCusBxIz7Dgz2DP4Fs8eho5prNk5U8bA5w20G3gJvjAgImV+CrLj6wcqy7c3gE
FB26TsNw9XJudw+1FGy2RXVDLDr0hO9QBQ2qM3JIRXdumI0aZUqTfYGweQEDYdXSK22/6bRi1bNj
n3dy7qrH3ZrFa9yRNtiuRU/YXD2sHa0jhhGPuqqnrYJi16Cq/7YAafvZ46wHMEaG+7bed1iWdM63
YDjQIfFAlE4DFjrcLXymObyxKMNNmjH4YtxvUt/cD1IUkjmhgEr1iww00BxlU3kCGCuJ9H780dAf
YPtezw65JWkvBRTQnTy62orxCRDhdl6TkTY+TIq7ixB0JBvhWGUsqdFpQLErlaxPyDfYOLdjYtOv
Qr6jHptRniCMor6swgitpnSsKtGGTbZneJmmZKKo2/W9be8PEJ6EniK+30cIfgggfIGrc8/NcPnB
jTPeKt2dg1VBGsl8NBjLplwdcsglB2GmpnwOgM+57igDyPBxLV/VdJxqry3G3XkBdvFABPAUfB9E
raXI5GSDAfU84AhQ683Gb5ApDRefghJD9IfZQZc0Je9vsr2t477ZaWM8FJgBxd3RXUppJXUHaNsQ
TrE06gbpOcq+USwRDQ1P+6nuhwBBoKfJSlnVGXt/3/ljuWGA+jP5o0BiGU1dlAJB5ZY3eyE/mtdB
Ow8BQ8Nbg7cxnSdAHXryQEIQLBEcjZCQ95cNGtx0q8j1u4q6vUp13oKJdLUcINcYoENKLI4FYw1l
BmoCLw6PElIofo72gm7g0PAWXl/aO2xkM99Hc/41jx1iCIOhqoI3Ftkns38eSmvKhZiEj6D5gsxE
0p4kJHuEF6/Dq2D9IdcMcwOIhLKxCViXtreSXVDohSDXC3ISSwErwKYg0yYLY+iH8Q9zjPk9FmE8
jo1QWKEoD/o+ExTlZcjgKfQPHy06cgHBBAUJhKQX3yAeQDgj20Go1nFwmStL+nTXQG7Fq7keF4Xq
Y0gyih0B2WUbuhKD2TePTSfxPNktWfvr/VHZOrDcoQ8OBhAzSOwnXFSZjoKrpoCir9WJck07Gea8
Pb6zfBaQnttw6QwF+csfMVgBngiHxZr24F+5xwjKK3VHnfISvRx7gqKK7CGWXJLyQERvSFWM2C2E
rTPgGxE3p+AFLElbK07R3SEnC6pxID9VAYVbFlf0MXUKWkLmuMzcW8C4W7T9YyWIGgU3n1SlmCK1
BTDzIQiSOrK6ApKR0ASm/ZIYTbPq8MerIPdHG4kc6OPnQdcNLkFx80mBIdUc+ob6NfKukLRJxSnq
jW9wVQR1dBcHQXpi2xeSzfuaRgoIqq8DIafC3IQHZ3YUCeV9cpMtFP8ZY2RUW7njm39y32NKKK+A
RbPJqnNIPwGdq/1M4HLgg0mWMserYch1DRZKGTRKJHzUfQ4P5HaHY2RJYOyLPp7jITAK+d3fsJTg
DaQL2IIiLvzQzhozom9wzVU8GLgVz3UbMb13/BSfAms1OI5ottkXAtZtziP1/TAZNpHUUEeXep3Z
Ijd9S2BbL/cqh3UNJMGZob+z46tJtSp/YrMig8vqjDl7IjQDbB16mChyzklya9gEP/vklwfC3JdX
8Boe1Y448Rw8nTbR85R0yzcqQ/0w2QtnjHv0iXeqmFp6ddJSi8qxhbtazQCBLCUl6cM3IpI82nSQ
oOTItNzZwwMZDxOmWIeOshjfo0NAYUapusP2UtVy2eUFak0NgDWTJuTtDXlPxwoI4BCAhFu9GfvX
WWsxdoweef2YxIZOK6yprfom3RAWvZjN2p1tAcbQBme6ulz7EEsSeRj7CMqXjF1yhTSG8mpfk3BD
eSzHg1uP9l8I/z506O1AX+HFM+xE8c36cCx2F0NSsiP9Sou7PO8rOnrQ/MHqITQS19hdCGGDiaii
2KKJSynb1AXVh1AYBIAF2e9O6enIK1a0M3FXEGwZdqIKPDSchwkb7kF95QBAW9j9jPFbgM4BT5ni
f8t6vTbEX8NBcxClbrZU2rQ/y/LqUO2DWtVUQadnB7P90mNkgiQRYggvj/dEicorXgGbykQAMA0w
GWMJqIQDVqY3ZpqJg3SdWkPOBoNaNWhxpMcZsE5GFzjLWjbfxi8OIsyggqGDH6bu3lM/eLRNzGfF
7DC/WDHNbQsKXXT/0jU/hAF0TjcxdqWomcfhC2EqsHsTTp7K0tMwh1IL34sRRc3E0TggfJfE7ioi
anwgx07kAu6RDBqRZxuEhA/VRYZAC21DlDxhB4dsQAgpxmgpwyLF5nKZEmWw28u7IePwMal98l8u
iGaYCwZivXqCfV4dOJ9OuerIQFG26uGQCJYMunhU5LiPTl+Wum30dVmWEJQy6Gon+7uksNouydul
EHzG1CEhpR/ThS7Gnl7tBsbvpscoy9BfYFyYZCV7SUA5ziRhuzOtwWYk77yscl/Z5iXFF3ohY2js
VrNPh1SRWoFVM+WC7ZjJFS9kPcYNpkje+GvfpZfgpgX3uTk43GWRQ2B88JBfpq/wK4Z98njGIhJ5
Ew098wQTl0T1R6eXT0Yzjuf2LWm0k7hKWw5UmkA23Hg8CX4QEwERY2dcBOxLGWCkKDEQo/f91lAI
DTS+hwQgCdLI6tFQxwAaa5uRFu4h/cE1WXkjzRX+o57ezEIapCzlUnh4zJ1xSpCNJihOlF+Pqi67
FqkzESoyT9ZuWKwh5oMwcJ9dnEtuTJr46gfGi53ZH7OgAgV8b1knmvOMwEjnk+wePyK98TbOntOR
U2fkv4N7ZBKD0AayBEVy71SIEjQs1z59S0pS6aTSuuUtkm76A3mKOJ4MnoQEdX6bdIwNBz86G3/G
e5zFNJ5lpo6ZGgEaPtxA/uDoPjg7shKw4C9sII/saA5jpmf30H8lJI8COLklNAGGnS2+Jk0512kB
e1lnvi8k598kGvdJkA5AuiZ0+k9EKXjRJLyK3JV+FPcJgR4iPHgBJSFfGY1GfBmrtRB2lY+J+L9J
FGiI/7AJSp5DE6AoZYOaLrg6eRBFyYUMWPEGf20wBd1mjIPJA1MoTjKk0O8LtDJkpnWmBgOsBRZe
TgdEzE+lQBuAA9yOq0vSbB4WnBXYCSUEfH/vDkgN4G/J8jV+xfEA25dcTr6MDs0gxuBnUrHSHONZ
ApVQ8giDkIsaZJQMgxlFNs6dSwgdUGHQX7JQ+oz00heOg9fndVBdFTyJnOhDwwt3TawsihOzunj3
lFKgLDE1V5M4OSH4IceO9hTnhtY3PUzUi3fwgxp3vUwYP0O+O6JbS0KuMeaiwAr4hwSlkDmlYot7
5sDhcDEBzBpWNm755oKDsPGKr+Q62HXFQ5FcpGYDM4PFFfJyqTNSQCAYGxF/+LG6ZsuXrIOmUfxR
m9kRfFpgTYG3pIdU5Htcswy88KaAp828FDdKQDxS1K54UP+nOU9MuV25tqu+C1pnC4lFfgqWVxgx
CoicunIDTCt+mVvKiy+wENOollhDocvU56fy2rj4IsBgm+gLPG2k1dOHJdR5mSPhHYttZhxj7B32
CXdBEi8seMx47QA2g8ByX10T0WgtczIYrWwfDDihAVEzmti2qOgzasugG29MTOcFf5OhIjkk/98e
hqYoitMs4Onj+rAUsRnhJZDk/aoHBtD4/YwaWOFOxRfwunmqeJJowtKDSHNPzCvDhZkJvUZ+Il8m
ZCROhM2O4klvEkVMtLnxYCZ3TsIYyTXLP1GvbWr+4niTPoDYunIA5TWOqg7/4j+CERfb9Kbq5q4d
WEEaRJ7zlBITdcBZt+esJ7vw4ORpyOPjKTBF9sA9rJ2L2/Q6jGXFHavDt8o3y+GVsy8RTcyNeWs5
0TxS/pN0SBzKzSeIYQaSrHKrTSa6IMLTuvmwb/UKi5sWDy8C1Ab7zPMmkLOYJmceH8bj4guOnIY8
F9OUoQ9cDTSlL0iZBHrMCZeIdcgv+aEScwWepqKgZcd5EZ44VBGYozPx5qREQrXKCE+YlHwXTAV2
s9NtEaCJglSC2cznv0Ed8dUvDgyAOzYEMZlBp6KCVXNx3EKGEfH4CiZMoLxk8iUwFvA0tJL9TG4r
TZEExZy5Y3yMPCcYUJIowu2iUwOxE/IRRH8LYJ3Tfgm2TsF1QXWzmPkQ3yxPDE/LjAGPWz7uyDPj
o+XJyOURN7gSeQ57JVPwEmD4YHn0l6CjTkPIl/rm8nPJDbhe8ojfb4DS66a3jm5BJ55aXQ4UpHqe
5289exsb+T1WzI8PryN7Z9VQeV87taRlHQhajehkXdAolZG9j7pZe+9h1RZvm8EtDsauBP7/eQTx
DBLNpizcbDOG/uJgTqnIZBGngYTa2Vsn13D799TypzWb0ydSo7Kx5XcUqxyyx849elc03Xfx8e9j
ifN5WUdvF9dHrav4q4/aep3ogjbNzZJEt80/d30M1x5oL0cUeXpVyGCrnMes5I7I2WhzGIpFrWLj
+Yi/rvphPay7NvxKz/DF/CWccz7ll1yxUXYcuU56bw+/6lws5Fl4AFW/4VT94I3jaaQMcxG6qoru
zkSgZ7mro8G/GLR3WGTGUe2hIc5Cdpoc3Kw9Z36fCTd+JjdqIc/6WPM4sfWJ3VA2rkiegPyRPNc7
/vXK0CptBCsnUPLHX+RXueH/VylP2kh/7yWT/LGFRxWfuvbEz97th5JMlbPb1Kt5U3fDNWa1juSB
SN/lTq5SSMMCEyw4+Oz7+b1OkhF8sSyZvJHEYITO1GrjCw1a3VYzeZgGyUkwhaPZhITqdb19JMdy
ZR+xohXZCtrBWsJZwIS1j+nCwtCFBALeDh0Y/BUnncOK8fIPH0KLrumJgdaTRrx2+BQtrtqIJSeu
I6SOCV55DJSB3OLNEr9/sfbhx7/xBqs+g9SQ1/LnLxRMU8M/egZCkkfviS4sytcL1Nzyj8UrqrNe
0VDzCUqvc7IOXl/ecr52JxWC8LuuOwD3dLPheFXopXetnSM8bUhXtLrh4s57PH5RvZWFSgjdzudE
ih/IsQIPETSHr5lg09rWuAPcACGLpgYzDqjl8J8DXIY4HCRcQLAIFy7njSePsPnEcCJ0didRvaFe
38HnEnxYEAd+9e7a7MfbZuyCFKVF+K+9byB95rdbEUqsaI53aHs7y6mdLO/wLaRjD/8MyIxWB9sh
pTm+YQ+1bE4XAu3Kly1oK2vLv+tsjtxZTddYnm0Ub5O1OsMSdtsEoBcS+/OHg7Yf/Xwe3qTHk4HD
PEFQwjhg49eQZ686DkEE9UuNpmx7zamuiW7Z9cHp2d3DvUf4RArJvPKKqOFHjaqF1PGryvQ50g4r
/XxGN7fLlBkcErKDBS8a7Re+FZ/W3Vo4QtJnDBmvTvWduRTIG70X5woHhG5OTXU2NkaWToeSIcvo
1XkpppWh81DF+PhquGdmepaSHMPbD0iUmI3DdR6pe20y/i0hpWwm+bcugtmMnNgNFuMwPQR4hO12
4qJFClIg0suMfJ6jVNLWcLTKs5P5suZC3DMd27a+1+zizSwL63H0lydoTvtyAQeKXMNCx1+k389h
1aU3t+ttkX5h2pCyGv0QSfJxzNtoanVYFWUd8Q2igFGd3O3DVdxTjeW1mKd9kj5a9Cmr6g6xBsd5
+JqTF6sHVk5UyXjQWmwJoVYB/6aDbw81MrrogEvFqeHd5tuHRhKLsimdTrm2+jOiRaiz/52lcmvY
XF162sNnqje0MVXrQce6orlsVpAKTtyMmvObnNwnvO14qy40L6dHDQOLi2WhlLT8rjg/57uz22zg
NivZ3nvuqTrWhrnikLPKw1vlb8Lb6DleO6+2+SaOTckgQCHa6fRh79X1lbZZFcokSfBi+7mDUG8f
p8MuM3rJ0WeaEFaQhQ27D6fl/1pvmJzkaC0KJAxzxApvmdTHyzWzBpJRv67pUSC1aYt/QYlKmOb6
ATF4t1OvNVy97R0rsxmkhKkKh0xt2WDxsmVuHKWkGlOA/OFZPXl4rR4xGMkm2iQbuKRWpameT4s4
fuKSt5/RlA0OZuU2bq6DvH1Hf3Z0yNl7XTNH278R0s5P9QIyZEvK3b3+kYiiGBxv/2Rj6o0ERB3W
fMuJX9sKzHj4shwF3sJyqn6AS1u/GL982NtNUjS6WhZygI+NDOmzN+j8AcmzSQaGobzhesLJavFU
j27aqGFZrxoDkUjt0Q4HaXjYvx8pjLoOvtkunxFwlCOd9ZtBSA9Q6gNXBF0zt7fedDpqtqxWxGrW
c1q5WlsEHqcz46qKFaSvDyq5wfXtEwNe+XoFuEfWRi5xo2vOKRRlJTbF1u89so/VuNu2BOzaWWJs
NCtZI1eWhwrzUDadKP6EI0sr8Ukz2AVi4stJxkRq7MLPIomE28GRxY4lfao+OLzQCqk9jltdRf/+
H0nnta0otoXhJ2IMJRhuWWQxorL1xmFEMQdAffr6pnXqdHV3tVsF1loz/cHZoN/Lq74OSd+lDsTu
glWeD5pWpBGZS0JiRMpCSAaVbH7SJ3qJvMzCsQEnNPR+3Vx9RrCPO3jdzKeV1GivCdnp/4h1uKLs
zOwY2M2q8eIAAFnH/DQCcSAtYTaT5ugoKLqH9WXIHi8b6s2h5gnZ9Q6cvxmhEM2fy0G1E6F+Os/E
xqRaBUnQnu0MIAdewk9pDq2qi6y0zPudW1yQFpIWI1LUsWaHOk2cz967BjwHnW6EXZ1AdKhcj00I
acr0P3lAumG17e/6SRLX6L7rlHrXFLq4xTBbVXzLt8AghkzQJjWZ7pVDKI1Mqg/qOobEAWlSYUyt
NwMGL3smH1XGyKOhq5cYQAHcRGA1/TGgZm/Lc2cYC1R9xpR9gNQe3TCKZXoryQECGvO7DlVZcYlQ
oA42nBoVyaWBxe+UNddSz9UZay6G9U33uYIn+8H4m1vTrncYSvJl24MdQh1TthM6qkRAp/ymmMc8
iDpIoJ9hDiwRiryr+iu04mK4V59Jgch8TGQL7y2nS3BH0A/IKGgljLts58UDxrD4Q78mksrZHNFG
y1gPOgCTfe7k0MfitsFZXMpuRBJOepCcp6QsQChy8qJPrnYIVtJSQjGQQ0yLUb17AD3oFhCQx958
dQEqa6TjFRLGl7GGIKrbmq6qb7T/w1cqxC3oDmZigZG6dEJqEWbIuuqKlP/q+rNuLMDG2q0hOask
eDLywAWNtBoj6utSEs2zKO+/w7oz72ajtt01wCTMF7gdfgV1dIVLRYphb16zs33YgYg4UtJwpLyj
XGoqD5TyhKrQ2NDzG6J30HaO4hzxzaIisF6EsgZbggriUcm+o3d3yRA+4xDMhTXECiaQw8hGuo9f
5YRzlCVKxL0b7Fm1E4WCqtMM8y0aFlv6hBwFCDY4TYjWytjQL39z7OVXm/UpWv5YSxcf21o/4tP4
vtQVYsqronfs7DGg416hv8lQ6eDgaXZx7vO2zPT6R3wNhiujJEbac8AZndXnrVYviGQGVFQoVmQh
ovJL45cE6OAiD5vUmBgPLUznHy/1SHhR3mdE9wFpEN67434xYrawnFdP3HzqKHvju0dIaZuueXYb
fmF5gN2gl3Yrl9Ji/hjMu9oawMWHVLXemEh3As0HCUrctTxABAPFVaIhgqthbYdhla76RswKhZ6A
5HB0gm735irIPe9dnTBjh1qvJeaXpGrD3KsHdUweWUjQL/bkE/D6GNRgLPTuwGHIMKwiAx2SgR6b
GCOd58gJ40Nk1+3QiA+wEhgYCf5sStO+RQnRLf/wVHzEWU9jeXgvliEm3x1ZuDwVklIK2dcfhZ1H
cGDaXyzsDYF6aHE9NAE++OWSaXEeAAIL2iEH3YsuHXpsHNjt2R6Gxc1vrczVY5IT+Ti9kE5nEms/
9qEl2laAGIBZRfXpw85F8OM0/AKCCXjNTekBx9B7Er3AIQikZPKooV3n3RgbVJ2NJfMQqAEkX7lr
ZbhJo78tZYUGwMDUIljNlfMES7I8hGDqYughtOYKx0Ip0fCREXgJehlCZ+aAyNRJ5/kJ1TyGQqqu
u3h66L2M88hSd8NlwrMEIDAVftDNPowFmQWjeof41zM81foGliygFSraxdHL8O+V33zbKFrSm7uO
l8tqMwGdsISq2+OfGzpdRh1DCS6ZhuKj2alfXKA+h9dQd1DNaMD+WoiwXk1XxAZBKQ2IMjew440V
ieayV5zV7IYGcjtE9/kPwu0MTeRrXHwHb/CLMly42AWsdPQ9bvBDcEVIJ7fhgtH75Lr5MsFjLNag
jLyrZ2y2wIgjhFc5hcZECdbqAG0V5+4h2HB0Hl16L4K3IMahgbHLNJXI0AE9qJbZx1L3w9EPsZxz
j4ndNEs7L8pUdORoJrWi/vmhsoCq+OPuB6VD3oMWHcJzJ3vahs1wdS2qb3TXfcvoNXkbVVhdnUzn
O2pR9xGIAxOpehc0oxYswnYPS426d1tl26os7dtx2HIeLwANZ8wshxmUw3wKAoIJtyDCHjU3crnI
HPRmvtS63+EalqvYrtVmtRyMOBQY2VRnmmI3hwCJlxzlMn27/tPmxKdgYsrtHMEnQ+FFq5FfUHO4
u3oHCY5jgjsB828m4BRW3+A+qW2P7+CYcQxdff4c3tSCOsIZL24/L0X25ZOj59Gv2++k6lUtnC8c
QtAI26+3Y0ZtQ2UjWhuIRFw6DV+P2mzUNjL67iLisCMrtF+J4czPB+WVG3zLm6tQrmD8AK5l/z5X
joX4o7rHpTRDFt8udhzN4NIMmvZedxCufztYo7yKSN6xHKzktKunY62FNZmx6nMOaTbGuHQrvkiR
914DU2l/uJYQu7SF+ApkxHBxluGrzUx17NzFbm/exPptlGV2Y/eAlv52Ht9kXvV0MU45oYGwMc6q
brlcylTPvH4WEKjezsft57N9Tt3S2LXt+lkR897U9g/E83XVuvOW+UDflaWiIrfwoVbWUT1Vuam1
OqbCKWKmcf75p4HZUq0m5X3FSawlGE7UuoVr4Jrpnu/qVBvoTMdoZnpZ0JpSww45EKMvlHG66Ecf
ppa1wvQFcivVa11V2xBi+c056Uo/doqbh8nVGBuGVQ5gCXAZLm8NxC+Ql7BCfJ9Y+2AkkmKi87Lc
EYY3lIOfGxis40fpGUaQO6JT99zeu7z85N394/xy4znY39V5y7HOYc/zayOjgMmCeFEWN6wcQcrg
RcYhg07Hi7+sWmhErL3l4mCXo7wj0q4HKkLqK+aBL1AIXRBRSUY+eM/7VHLkJ0awE2EGJzFowOQ3
P1NYLC+unAfMcMcMfQXRgYEyvunUkntFQeLV2vadKs1rsIlb4exZ2j3t6WFXDkP3miTmDayIniJp
9Q7OtR8l88OmzD3rzRScEw1hAjTMj3/cK+Ic0gxt+G29dy/Y30cv/2txQf6iA9wcoB8zF/AmDLJE
TZXhbg8k3aiXogBMUXFiPKme+HTvZuWOQaUYXCJzfnHS+pD/9oKY9QpGhDwjlfuHPt+q5fDv3Gv6
NmxgYvhW32wxO6NNBhGbNgc3PXM1l0VKLP7+MUYZQNoED/XosBvP9lYrYHAswhGUx1bua3wGdjYe
Ktf2GVO9TDjwx66m2rTe1I34nePE7mzrbWf92RBigIUhT2GAgmhhRfVeThpgHDsTzQdrb6OAKGQ5
INngASYGI1VQcHDQ1o2/GVM0k7k/YMKZu0XeU2Oze6EdcsU+r+MIsMsljmDqPQckRGAgdQJeCXpl
8jVwYecntR2zp5r3uPPGKKHzeyGMNRGr5nKALZ15OxS1lX4DwkQNK+yN9QO4k7uFiw2YJzgBO7Pr
TXvrn/Cqw0tXkEblO15UnIEP0CBAJNfw3dZupix4toDtjj6ClnwWAhO9G3w5TE8C89E9lIogl6Fo
qFCQQOeHqgv6WNq6O/nUWhAWL1NXYBeAi6oQ/ALSZZpQF7ShBGE5vlsloTxr+lE5OvFIT0w8o+bR
lckDeF36/NJVX5BFqVumds+Dhzy1dNBLKsrvlRqJ5FTalhY5qgjMU9rdkzv+cj6teP0SUOFBbjS7
lHQ0CtokP1gs2dbe5azNhmhzIJdS0sl9uosuiER2CoV1m2BF0dDttzv9RwyymOpBq9vXCmktZs/q
g0Nb7zcLqq1QdifHtL/zjwA66NYnRUrFCsiK7IdBw73/Sd69AyaDgit8jj8OMFKezXBhumk9Quzi
GeNsgQk9GCwo0Ke3s9fx9nXyWoApbKp1rRxMDl4Ypo2BwiGsNYH5nXa1ZH2rgYBkxr4nqfGsjOBm
XWaXk2cJLKpwiQW07j4nG++DhUHroeCgxCWspEAUeRT7vf7QJH/oOAZGksxmL7Je+oHQJoGtSWwM
M1F3oe1Ia1HiXWZfEsZdHPer/i0Zi9vutrVpFQFqFoi3VF4Kig8E5X1ckTe1z27aY3tnZ9nhC3vx
7kiqQv4ETR4I1qKf2mXUdAc+gMD7/IvG90Cn3UCP07g6Cwe/Q83F/dc/TjhgTyWEG74PWx3cYem+
V5ltBE+67uBTFed6BrEXoYcjnWzsWLyycFc375JTGtE8WxzTuvdcnjar1rR/6xN3thwUDTUys83Z
v8nlDfbJ6NjdmiSc4nkNrBGsYCG+hIAbzDp7DN/Kt/B2i9m6/mGPGU0bPChbaSQ86fG46pabPc/W
fmM+bnRWTXqskocbSGzzD2RPB0oHFhQDA5ORgn4Z6P59x1yUSH7CvB3hROkCyuShyVZAW8mvXJAI
8rOXzby9xqtPNb3ScJ/qPud2zEf4dm/xGxjohc05b967r6aT3gux2XwifS/i0thDD74kYXrYcL5t
5wDBsRGaHN3wpySWnfqLwajlVC/u+SvgiIRXDKuOQppM485Dx+dR9xZOowzC/+kUve/s5uVJefDG
ObGubr805yQSe+NRS+OsbT7xYCPZFMV/ipz7RKxYrsMv0cxG8YWdPic0A0rlGZ66rXB7SyECQkYg
61bxHcpjNfDxHB+ZTc7xgtb1YZCVgUUcbXkNcIhFt421AXRGxzpDBTRnrYsawVjd4wwukhfXa3yc
0M3nVP9kWywq/0dg+O2wc7v3LQ6VFFpkj8SB3HvRh0JZBbmQbHhpj2+ltzU+jpD+9pQaXNn4Kzax
LLzG7GD2eFK5fz2ttii7lEEjdwXK2cVKZn1q/oL6uv1o2np/cEOZmbHquCym70vkN5De8+oGBwwo
UIhrKIU07dpgNLhfPf60NcAe9APmEDYZnf42zgHq+v2rG8Hhbh+r4TnvcQNExqRZgy+YK+yeDM9y
G06Ru36OLhdWBQKrEZX4awht+DxGuvdmVybHKr+AfwSE4DtYiTdpgFUbv18gZslOVf1KUMjThRhk
Z+RQ4Lm4SHcEDf0dvK7BYlauRu+6unapRnNSWUrS780hdbq1kehoLxwAt2xGoK11CvX6068oI1GU
riAqyUDDGXM9e6d25YmcBOGKUd8GScyEiE+CjMmYau+VFTXenSd5R097kJ4U+I2ApGfrPegzX1PA
qCz3QgtONARNbs/nGo+2JOHj7fg64XAog8dx+AraIxRmHHayiRASJu2knFyviUAxpgwP0bk/viLU
D8zMbWgYCzW78RompZ45yMxQ/QPAYT22eUbO5YBLoB02REzldegfJhW2o2VQK4Ozr91TrUexHeB+
cYjwWGNHRka6d7BQPW4fB28RPlZkJsoaDXDkQSphx30Xy5jZ8ZNUDgfkor84TN7KGlo3SMin3ZNm
IQpLfG5waTu34DMDpX1turdUv6jtgr8yroFo5J671wzW/50xiIN8sVV6J4jarNevjZMWKjfKEKcj
rcE5wQpfOKeSU8oIXji3QNPloEkNCrrcDBc5z4ifeNONsHlnXKL3+M/yLld/fDz6RnpB+UiclfcN
BkJFV9xpCxG/IUMSIRvNiiiLD5RoectrXSYtK9aWVokiUPlRt136aAKqzyX+ARulxSmjRGvGbBpQ
ruQuuEeARG3l9rH7CnySITKHmShW7OG3Dutu3X1LAU1GmyO6aLj3QQ0dN1nSAvAygxrTcuyMvVrn
CCqLMzP4dICjANRlXOkX6cmnC+1aIbY9AR/9Nnv6Jcw80HMCODs4V5npkD0/1KWpjgc/Qgf5AMI0
h+H36NVirHDsVrrQ1P4pZXaTabXhNDwMt2bmM3jqSC59lauvSQxlZ73VmrEGIOn/v9h/jnA+KTuc
2SwdrAF4D6D74kIsqMz9UvQ4ePZQjV82FNcG6RiHIZUB5f1LkiibRJ3f5Ufol0qCXHjN+Ts6hE/M
qng3fkYDzi6QdhQYAOQhNhbWh78XbyWOtShwYSxzll5e9pZWtrPH1VM6ZJyI/JK/XzmPWcj1Ve6N
69QzMjPkVbzuzTvAZm44/99rIInlnnc7TEQ96tUhVZZ8NuyjdBSOWUicYK/g1Xl1zJkwZfVZ1rWY
UzKpjBvxPm2VqhYuyD3h3H7xisAeultGN7412D07ncXwWYFr05MaorcQsyK46BkQyh5oLrj7UPuR
qUOS6E2vR8gTDW4l8hz1CEVmH7Um9iG/Rr6olM4wd4FSKk9AbiKv+P9Y4Ar//1F5ZB+4locxCYkQ
X1vi5VyKCRjNEvKYAsk8yyfyg0SEhCk/JSk4mS5qkpXDdv7yPVJ59x5yOTOUkuS7Ch5tBk6MC0jX
g7pfB2wGtgdGKS0Mahv+zzIHJQ+FFHgbC0Me8P+vJx8rC0n+pPD4xk/eWPCkchny/b8KoREaXbwb
XCs+BVmbn1ut/P6mBEFQMkIFVEFceEUDaAL8j9cLlAxo9gu5D9GdtLlgwGcw/Xb2gMUVc5tFaIAX
QwUU8AoFKGMQGkEMtBlpv8G6MtwG43mEuXp1DPcN0B533x5UK6FRD3ouBR4Au6uNagK7pe6CMp31
Yj5d8ljub5o+nRKbX5N4Kdx/UkQ+CtSc4ORgNqBTTQVMcYAUAP/7sZB74PpEOqIntuBchTxjG70T
enztLgA5jhquCH45yyCFxN52/bWomoOlQ35MjdZrqCTClQDQDVqEVYUSGvKFIZDC0XYAdjyNbd8O
PfBgHPdkEkg5o86BmCzrCBCvy1QfUFcAUC/YoYU5BFwkc1wwR8PpBlhjkyztD/xThJjPApAWM0Ta
hD308PBaomqB80P3dPIVxRmLE4Ou6LH/vSqARbSyEJ0/2exzqRxn3POXYJQywGRDAEmiJMy0Crwg
z6E0aRXiixDkE0CsyZDZn+um8NdpigGVFCEJHg8WRrOmc8vBcgyZpCF+ib/AJJrdwxkkailPYfAl
E3pcinlcwkNFXGrPLoHEQxUDRqTWtLMvxyaC7qazGdb75KYNoJ0M7nkQkBQXf0uYFjLLyqMjFqJg
uy34wzIdL+iYdBPaurQ150mg0wBmtkp3NyM3k7+j3biBYw+ycsjMheHzMJmYwSdsvtWDXwlTQgdM
EzNxfBgYWamjTOSZ/weT68AAn44hEyAAPvqtbvDJQAbug3szehzpyI75AuDZSFYuLNny6DaE9IYm
B6gqztLOjltIM/mmGApz4c3G4Ey/GQFcWeHlzTNufNm3VHXHv+cAGYZkT3+2SJH7ygI6L6C7OzoP
sA2vQNiIOGUx6vc+eLmyScRZon7EiBjDvr1bR8WXtMyjQ3PB3gVgwQ+E9TKJgose8HONdWRSsLDX
6SkyP+4/uTs3MGe/EZOAJQVlVgfzs5gvaPUBjPJvoWbQ66KMbVPPAg2gHfh3nE4XQF/UwwNRVubc
PIb2cG9pvrkaTCvi5e5kN97eumSzFLNR49kfjB4UPiVauDSftCG9f1Phyv2Ww8/9Puz0a3rN7oHj
mkZsas4IHehEMk+lldggtSezGD0CEQNHD57qewzU7vjXCHIeTqPsTY5/PHtMA+v23vBoIdW+sRm0
aOVK1fzyH7A3kKfZMiN4qOfCe/naPjrtwwOwF/dTec0bWI+cDty2dgseb5I7ZqzQFHffLUJh7U4E
rX9XSxkaRPWnjalkoBWojEIdwPgSd26MVeh0hnduhV+7dPdAh5gEVF62Pjx5TEjXPo6O2fnebZ5O
smFSDJoRk2nAikMeZYGacrcgFCBOMlv8IYt5xhDX/zZ7tTrHE+3/hgXmni+cFThxcFLKIgmYsrdG
mRNAGtrRLwfKADgSPC63lGDXJEQjLUsZVtPkaGpzyEvoaNlF/HnxpHyqY/w4J4vm+jt90ZKxC4SB
hEz8dZc5eXDUe5Y+jRfK6PMsU59ENH9hCuxhxwp+UA6a1gpkAPzfWqk++04LqdAnq9d7qXY9/NbD
B+qJY/Q+bz0aL80vzTnjoAoAMNtP8Yfmp+WyCqTDxdnOPmCX/HpRoO5llAgWZMRmCI2Qd0LnyOhj
/wgolw6rLQgg/aY6nIf35bxfDmhBM22SdrJRgh0CGidwqs4fDHfBei9GDHxnKK9AGkU/GOmGjUjG
oSw2+0L82490D+VQFuaM43CPsTjN2ule9XXlMQDW1SF4h6uqS7abkryQ745GflOtU0K4q8RUylLt
HUNriAw9BMhoeMZxu+aLARDMSXbwEsv3o0Hl1FSjoz9aCPnPr9g5attAwvM8QbySGnkvrTVSVNvq
IT6DIstR56GV0eBUxXeJOj9SZpzSzqAp8greYLh4I3oH4pbBecmpWluhM9vq3fFf4EbyrNgnECJg
SRcnFLHc8i00rWzzRXsA8igcCVRPjC6KpXQgDqaLdWZC9sFwX1nMypGDKL4oQlzDvJcv0wtaEcgJ
sbsvHZ+tNhudVbkCHNYkCIJCQ6SC8WwbvikPkAUDaB8zBSEFCfHa/478UDJDCl7s1FF1EZkbf7SO
YeO8exhHAK8c0mnTxsTBA4+IHz4OoOQP8b6hy7f2R4xS0H0XZ/UQy/SrOnJUSN/VTiUw0dljo0nL
WhNvoB07HzSIiJUXduOhAAqAi6Sd0A+7tPYdGESdUgstZwqQ8CBQT20sKNVs1eFWJi/FVxIyFhVF
iGIMYkSXCdh/gabifcSOY+wNOhw/OYIQvBbyCg61mcjJkoMc4xT9p5iyLJWEByUpiZkCDcEgkzjP
+Jvv6UFuxgoPSEpC2dFTrjg2GMMvN5qCZUSFtN3Sjn5W0RqDGFuuhv3PMoReQ6hRsDR6SHF1YzCB
QJ5FMYJcCkbI0nUHNfJ4Onnki0LZSAI8AEioIAqAmMaBhUKJu42VAkCf+XtQq6G7sIAtRtxiLjfU
M5uwmXA6uKwxcBw1e8uXEHV85u4+WOgM0BpKnU8JOW0G9LLFdICyXAh2NfmSR/IJ3d5pOiNThPqB
igZQ2orsaNGRjBBty6v7ob9Ia1GoL9ShQAlqmQh6P7ghmwV4pHS3rwJBlTAD3uER+sDVrMKhqRU9
+wWGtUs234X+8IO85EpNB8JqDvMUSzu0KOL0SadHxNCjyWVOcrBBqWQjdBKea+897cFOIjLzHySd
gS/AmXyJqiTCB+RT2lX8omngP9GYn+EBjOov+YJ72eHqY9pMokBE3lYl1aRfoYTDbREwD74UEzd9
ej7naZQcnPYsS7g/m829g2P41ByRZQTiHtaEON0c1eg42FXbXyCZRO/J6X3nAPcBC7KVMu+z4imb
5eCGcyrRnV41b4coe+438mFRTi2miCClQJl0oLoESR06LPKfG4FBnIVh8HD2BTgBHYdgzhxHrw/b
dZu5qcj5E7h18LFNx7AE9ZPZZmNcm1vOn+B8Xj+wR0X8bx5IPNsEGBHiGcIJIc4NE1JDPsbe/OXw
iwSh2RXMa9HbExwB0pxaAUO94D5q2+det2v1gaIbpFkgPe2NPGzAMlp/PgdqokOtBOFrW4z3nGtm
N2vxmWKby6L5UFOXO3DufeGiqEwOaluAkQ+KUnrcUAtCskyhexjEKwvIIrWABVZ0dN53LhjUntz6
vcPs5KNTz7ewq+pdQ6m4RJxp/R4SGt3tJVgjKUA1ZLRw78MdQOTPP/x7KQU2hc4TCtnd+ZYOYj3H
D208F9A90k0Ab1tZx3DJC86MKv0zTC+m2w38qsEcvDno3AS3siNL6uiQqd7Uo7toy3NH8oKuOBNG
0C6lalKCocBFNxsGDgZgXyWYKFaaKeokkkjrEGVjY4hrBIuMqMvMRhUCWEuSjNQc4UQ4Rv8RXYGF
GGyUoEDPWsknP0E1GMB/QvOtx207G827ursa12j3Ons1B89jRjKREFQ6qwW2RK5g+kwZWDAMRdlB
daQ4mIJ8vt8VA9Z14Xa7PGhu/aA7rzVRH77P6REVXYuefjPQl4x5Pyw5gJNistaDsQ9lupzkhCOL
BpoPxX+KCncLTbZ9Rln5di1AFu1vEB85LxGwTNHEq9bc+vYwTqmr6LX5o0a8RiSHWtsFtxuQCiVo
bi6jGWqsLWSCouOTdlUHP+PnmKzk1FQIjuSQGBhGfBl76UwA1bk+ML39oUs+soy+8wlcGkCzHCyS
QqLzlJLcrHYceYrvLVXhhSY9YbvpZkziw/tELEpGByhYgQ8CRJaRCy0LFWNOWlQDlnEKz5lHSYkq
yEnxMPIb9pr2+XeYUTXLrK7mfBL0HkP+XBQuW/xRVJ/A4ABkSFveSmBoEVbgnkLnBqt5vLnCKyOW
YHgM7wOe5R0KCDO+AEQ96QzZvIKx6HBCUBoxEPKIpnWIKOdSJLlgnRLs39HD/TB1UmhnIgMe1waL
MckIamtXXwTGpO3bJnF82ek1Tk37p48cojoXx7DCaHf9ahdoMHeC+axa8549dYGhabtbqGn0aczQ
Zz5j+T8Z2YTkI7OJ4QlhkY8fWF/yHSIJ3xoOJEkwcPYz1LfgGWyGh/6FEMLJIsjTruF0AdnL4QHK
qAOar6PAsEyW7yXLXFIa094RpXhjNARE81wUGngiZBpgCw8EbZ2Mkjr84QCpWxOmOw5JpnLjB/me
EdEHiJTmMGcmJkYKl569/cNcEj9kG+F3gnrQ3hXPs9kMg5gOzQ4hbwabz2gqpSSgIbtGLj/Mu8MW
+AgEjumEuDM3XbfQEz34dYw+XSXfdsc+zuyNchBRLNXPwguvFzBNIXDaabYjB8mpRn/fDWE4/MWw
qoKj9JZE2KaoA64JhE6oNVhxqARxTunT0C+Edoqw59SB3lVzu4D5OlOkJzOUcGusZybjrOCllNrs
6MCZKIEiccHChd7g8YFh205oI0JTAaKOWAKhz70nk90BwKwUqoc19Ub1VAkfSpoBBAa7CIlCey58
u7E2nwuJGoi8LNldk8M6p2LWUyrRfk5Th/kmVaqjzjPyoZrn+nG+o/lm2WyIJpN3JkczBGQI6KhJ
L9f6AA/jwls30cDg9IKi3KLnSn1NC4RWxGQ5ywbI/ftf8NTQg3+1PlkUAbXIaJroHTK9Ni29xZLd
DHOnIw5tYGE/KV/XQKqSh0wFjRKZEAlBqktSyNrrGOOzXeeAk/RjD88J79ndMblxZGXyE5nXlKyN
R8barODzFSdINSR/EGkcjLNoDnMKkz4sPrQy6ho0TnCbUMSZ1eqo8MFA57xKkiG9YLKDIM/Q6Lr4
N+bdfCOKe3xtuNcVNaU1PTzB8I4px0yFqFMiEUM+wAzgANFAdc9grsiugXr/zpHrRji6s9+4dx9c
IRXYE/epO+55gNes1VLob0hIlAYDAdWZUAx85BzkEwyHEfMPSs2x8RPBZGWcFODTgPEy686kR+CL
ODbGM9xi4J57Us+OTJ11sAMNv0qEGAuRusVjQeV1CQaDNsyM3jbHaIfrJZhwfkEbW/Q2RkhcmYor
3N8LZwZoyvCUPu7Lu+Kk2cUi+QxGWsDTOoNKBfobFvT3MgJaHiSWxnd7NBR9jrM4nfMcbey4ZSE2
VkwZpYCst7BFgYVH16UrrHWSXOZcUO92VSqd9nbFGmdNDDUg5y5nE5ez3+7FC3eIxvUQzgatei6O
HUD9yyESkRoiepI0BYvfuML8o4LPwU1IlVLYmBZ/k2llegzb4uYwvTLsoUlYIctlMxQajbJofI2A
Kkbid9AmbmxtcGAmXW9QIUgmM/BNSdw5oZfGtE5srQUEzCePv1GCw3hKWNgiScRkzssj4xMZDERA
OD7t5wZdpM3roPYB1fsn5Prf7gQR6AVCRjjOjA/MSjwMpGiNt6S4xpX859pRba7OKaIT5eGREiB3
cU9hYtWUcYBF3HyLrgeJv4Ano/OsHE5IaJ+EFqqo/DXfD6sVG4GHw6/PsGPmKEJqHlk5zjueC70d
kjRKPA973yHeTapKWA9zHhVo7ZoNdV5nsEH42wfgBZe9S8391lHywutAQDkzet40ZeF9SEPAlfAs
DEUaUBQWnCXUY5M3wkq0wlAiA42EWg/PVBT4zOC2JCnT16i8nBLWI2CAU71bxG0L2OJ6XzzULM6X
AM2dxsmjm04sla7paUqJDn7Sbfzdx+1oaWLbK8BSaBlXTpibQU4AKOR5c/RvDMzlr94Fm9L7din4
8jktEN3NAU1xAPbxxOS4RmL8MrwDef2zZGe+KZZ4Sstf54h2kx21C0AneIsxOG9zTU9JEmhpUowA
igB24D6KUXUQ67QWph++BufGZoLDdPLsrt9QStXj4UGm8LSl1qbLTgbxVng7iZYsReYShMuSvniv
RWjD2JFenxzEywe56qzNXImPiW5MF3kU+wC1yh76VfJNOTToCd0kuayRUlSpcJSkqfvqIQAFvkj0
zpBuhjdrxdUYFntyBcB5mmD490yzvubUUnLercJYDqV2E7yIDONwE1pyoUSTp+6i5xBU/SX29tnT
EVno5eyBIsSy4eEs2qKXhFXdZAF6aU9rtj3IHJ2ziP6Fcm9LuihK/JzJUD26xDAkEcDV0v4vfb1O
0cEhaeK8RLuPR/NDrWGz94T7rHd5PZjq7lywitlIAI0aTsf2dQqEWwkmp9FdbIUyt6HyBFeTU7dc
CWxVmgnxEK/RawLilUCaOUD5hwnnDpGOzUWjOYyeiEYspOcDbOPSGeQrE2K95FgS4tBnBQq3jl3A
XKIf+9mgXha3ASdVfxy+njhGUsLSO2DsJL33Ccrb3pH3GtwstJdo3PVTw2Q4R6vygYoSU6lCwMcP
y3tjqJSuvz0cFBALYFaEDGOMUDiB0o9ve/5rPFuiygHid0ewcZkLx7E2Ib6eESX2t2JU8uAdwYmf
J6PBIrZt1WDFy3aX/nyQtDqiN0JwQpm01ZPIif0WVS0iVYQ8ODIbQiXIXvjoyM2hR+2wvHiMOrUH
dynhDQhxNE+SxYrD1bnA2hE0eIUgGb81eJCXoBlu2D47JqHkLrACfkw6R5sB86fdjxQVkRR358hM
IdjshmYP/umYXj1HN7sHpaPovAYs1muy15elK70mmVne18isqAN0YMev2jZKwWj2YLvFLCTHDzFi
OZF38T21EKFvLoOuRcObBLsfgy9zhES6YUVFBxp1ROWQPkFfsnIOuj+EyM74MyMb5e94GYU3kuNy
iLmxdOyTX6yHNphI/xEa9ZWkjIqFT0P9cSNLS7jUG/o+xJddRFPGxfGXVYCZ367V5IdEEILm+k5k
e4jLIo8nd4dkkut/fshR90j5OLmqh+jbeqQnTHEWWyEH/FXufL8xPK2PSeS0/lIdfVjUI+FaPzB3
Y1oDDegTMNR4YQJ/6B89k2KkTiXE1rl5OGGYKx13U1d0dNqKm8wj+H0EmfT9pqYS1IWZsVhekcDg
DJY1I0E/OXg78tTpM7OnpFLWQFrVaSLQexmDI6a42zkSMTRa8vwDEoWRBUxP92YA1+mWiKLvT5FL
BoYBPBjRmgiaqOBRkJEjx3WfeSa2ZeIaPmSpwDwYb5wKAOOWVJskdkPfc0ML5uajGibHYhLP3j8I
qOVTPF2IqWwRtu8OyeSGKxq71M9kmRsWdZQgi8UkyH5GQ2rAZJhPeMtzkuBXCJ2U9bkTwJ1OBUM9
RPLdwsAOgCAKRFBv2wNZM3JjHh7oKkxbYlgo6mD6nDSkPVd7ngXAA6W2kXpbyFWIHUgqXaHY6Wvx
pRxy00q4YbWW97m58oEEt4S/0xcrZ1ODfovmbWBw7lDCBtmvalFpKKuOHKrut+Y8oBKFRmdK2ynb
09Ed92bkZlYUp9K28mfPeAlEokbavQR1wHJjX7IbVQX6zU8aKy7OYdFTnQyNwebdp/bqducihDZv
2nM5MGs1uPmLiQ7pz1lGT3AuIgwsPC8e1QeK3f7ocv62WawcpAUp+yBZHGatovd5dU5ZmDwZid2C
qpLBnoEaIt5sT5+WyIXMjKnNQiMxJeeRzPfoZA+XC/Q/CQyGC6LTLhhHyfak1EiOhF6GLQ+/LdH6
7t0ZXnvfZakhsOJOfg4exj6Ql37C5bH8hTExK4AH0ZSMkh9mPiOqa0gX/0LL9KPq6z92lf5QZxTa
WKm6+tKu+s5gcGXcKoPl7rXqJKUBLUl6c7zNRCi5u/OZXM9ByFKGd4CBztPJraZ05tf0pkgyemen
FCUnGpssVCeghQldzGnaRdM5hR/ptNBW8bzRm84++CwPhHtn/vXMFR+hCtoSiw6y6jKFP4fxMcyz
Lv0R5sYiuVU51zHey3fvzHFN5r6LJgatAhxTSEm/D5EsikmwSNZphaDCZ2EazDD71DEds+YhUm9Z
Ns0WamEQBRdMwIdEsxr+vWvsy0HrCA6z2WPswQjZ8FMum97413WpKAIauXeuggavxAxRnqMG5dhD
MRz50Z/+HyMQPEIVXS62miBXXJwqaG6R6tDApqBDCJb9QtJOhdGhbyl0oc6Qmhrty7S1/ylMMUwR
LR661py5T9kQFonoJkCzBBQBfRquUWwE2Li/8IXyibgriUkGIf/uSKH78TuUJ0xp0KTcAYXgHtHC
oDPdjq85kFuKwBcVcRUx7byfoTjR7UeqhOqezBuzwR6oddw7w04ikm8u7UTcAvKzOxDdWmn37gAJ
syfsBwBloRXRCgZK0FTfGgVwXXHcCeW8i+EmcgkgJZl/qzbmPWS0EYLEaclElP5KRCgAADDc03ZF
4Ons9DjL4seOFsOEk5FAatNQIIpXxHraf1Akr+wbUnt2M0NBUfcVNXHV4RoWw/sSUhlUrJ9Q0jum
jzqfv2J0tZHs3u1khzBJZdcjS4WfNteOgywAzzGaSsegmfahwzEO65bOH0Uw7RScDFEY5dSfaNgG
ACkXw8/cDdBYbzvoy9HL0eyk00E6rkbJXKO7h+mnQz0uS+TkSsW8s2b4yNJsA9ietPGzikENH2Su
Io+JRrHoMXaZCww7Gcwwzns0mZHaEKKiZpfjuVTh/1g6syVVtS0NPxERig1wS9+Igghq3hi6VGxQ
scHu6c833Kd21aoVuTJThcmcY/zdYFvFGu3aXCGkIPVeslc40SWgqZedzLf77XLzf28a3MbPunQm
b69jyVjD5S+76+wR4/Ozp0HZmXa1IxeCvRlVAkYSeherHEpCBpjm6wvH2Hinjts2+0vIRsB/ShRa
lWa9Y8Jw3jfcZwymeE8+g2eBGgs+loywf28Zfny3SdLn0WJg4fwzsGTsLTFvnDLD+QmzFnW+LOD2
EImb913IwDzcH1drvBFxjYnu32KeK7KQPhGUFuCfxbpicjNjLewO8fpn5qHcINr55UAtTFifDkTM
I00sexPJB2uEJTTsDhnL5HRKhEaakiuI0HytgwghMmBncLw2VbzlyS8J2bTYZEuXBH0OKB4TWqwj
bIrHmJ8phD4TjHOLWy3AHb57NlIJ8RItDruvTxwW6LxP6UAa5hx6G+yO1Nks4x8QSIjnjvghcr1J
FWSsdMSJvW2TPeDSfVvygHq92AMPg/obDiveTQq5wsknOyb2U8hUfI9RVPhbhCLDs3QbIKK0v1B/
7DsMa0EvJO8XfU9NmyEbXx8uD1A19W1uuEj22agstujzkOIPes5O22seHMkW4phvE/28x+jj0s5G
1LSUvtZc/7cguZmanReAUGM55/gWnFbH0nbWtAzYC1DdpXtm9yFcAPJ0vGtJQvpmHNy9yXgxf5v9
ZPxTIPIss/bpjdQIpChkbTieYY2DQ9ZZQURnxJFJMY2CIaN9g857mKC0b4SuWI6BExANIaapxwSG
8d6pRn777XPIR+REgtj70LQwx25YkdwsIDFdP09RQQTpYBa7mjvi8hNkgxHdt+hszXtAgKsM+pL9
tM0f5C+y0VDQSQ7NjEtGjGUg4fd0SRG5M5xYRHhosLHHdDIyXPaU0zKmCLFtNmkeizC7Apds2dip
0FHhl7EMKqJJkEpxfVytfzNsLLR2TIOfX2iGVJs9TCplXMRkC8AsxhmoozNAykVwsAycgvHdBMzX
Iih4qRVZdiIGA/B1iDHAWepufgBXY/fjENSn8pvO4LWkXbJq+pU5umXuKrYfbuRvWY3AK96yv2Mk
CvE+Dnh0+Aoymd4DdjvXPuayzd7I6L/iJlJBiMsTICEziak3iFuLKbWRxgR/D8y6RZRxSORDKI3h
IiLamntiE7wguS4HHOmuppJ4cnJcZmtxHCcJ7ZfQ2Uwq4E4oo9meMvHqMNfez1uUC74F1cYYWrBb
Ivc4KUmLu5mCSPkgxieN2pGWC3K2/w/FIcpqZO0Q6dxplQwE+gw5JVfg89N+NoVEsmy0/waIePdG
04BYn1CvN+9OAj4o4316Pytkh5bsrav0FcXVaY9+825l0gLZXxRzAPdR5MZiQD+lP3jrc3Su1qTr
ULq8sTxGdrFWyUSCJ51TImc+TO+WideSaEtWnxKR1j+b1aXHqlm2wmowY8pzSoA+kkv607vt9UK2
TZ57snptP44WKeJHoqHYlAvyFeBOQSWlidRqE5pEIkKjHgiviW9mu1VlnrODVY85m4OdjmiyTIAh
cK2ZWUj7hJyNgl/iiBvkjg8CwfM+C57eIUv57c85J/HNZIPTUtFBipz4xnmbMiIljeMublQCyIhd
kJ5YAOQjI0F8wmxZoGyJMkdeXoqzG6EMp98nlVqiFdLoehyta5+LQHIvVKgAoedg9veY/LkzzSw0
el0m2fLrv0khI2WiD6kih2C2m9yd6JshuNqKPfq5YUSkx4wP6jw+ucQyRbOF0G1yk9YtDA4mpYVP
yyB6ys8Kd+kRzA8w1gEeGvOhFdBjFJV0LCSF93A6EYlCV1HEEWZy9L/SnSxwryGX4h/vKwH8HrIN
RDy1ArHwuTWEAlQhHGAMVVjqsxxIHmWEG0cXPO38/J9QC5JRdR3GeFrWCvb0XdJquF1SORBQxzwd
2Jgl+p8cVQWIKueBpOuNnsEfJYNlz6QTEzxeJAmiOcqf4yFSFPSWHprKydExxwkiynmHepK4Wxg0
gFmiUqTMASFqHM20C2BbaqssWwwBt34SsnvCaEJH4QYL3mixldl2cf9YRFYJXSWHz5xenI6eQNWt
vy5KvG82nKjcVLntkv84IwUwGJGGS5ECgz5ojUW6UHzCx4zvhCZfczB6NB/Ut/ncU9j4LNJj6Wkj
CHNiqt0UCEAqO8WmUCIFokB6wbXJhw6VHrLsG4W+sJ3SjGlE5koG5bLrWpWzxesYmshnZcVJp8zD
Rb6IJJAdfZ5DtnWyNtmwZBaXTJ2GZZAWna2NMokh5YAfKXO2yBCI4rNqcww7PLPtOVkTruLqHQ+p
AkkKZL2dni7zcfgHTBpJcb+ZNh+tnfQox1q0jFYv2bYW4Drrsm1twVHI80d5a+qklBMBzawiEaUv
YGcBdT9Qwe9CVBmii+nFU+DLo4f6Ibmt8HglMHjdNsUsZQ6nEACLaGi13HN4UpcOJnJ/P6IEMCbb
gpdnGzzaFFuOU0ueyL6Hb1CC9+8Lr2WjXlN0jnzIDoSGh/GHodMA02RMpW+cbeBrHY5pZCFLNidb
+pZdKPU8TDodqdu8sisiMmOEtBLpyNuj4JIekXq+OEWUqRWdfc8syYHjXIjac/ZMMoWY583cnpd3
pcA/5FsCRqAdBPQy722n8u4i3SlJI7K2R/AHqx/BvzBufYqaxlrbVx8GBOZRRuRIwfvLaIG9YuWL
y9Madmc8t/QYFsUbyBC5/Rz7vPX0/E+CSIFZvA+XihHt9bj34dNN4Xvpid70XOV8aHnJPwVNkWEx
/bYBfZw7XMF0TYC1MCIp6KOfMRx8+bIfV2sx2g2nO0pMT6oUxLUyFSUiX735sEfdXEbXUvBnjEzB
LVpRalHSLCgKvUQEvr0cHsYW7FUWdPuDDscZtP7JcPUy4aLfCDf2X9gVaHKo6QkZ+cPVXdEjtMbR
rAtQTRAd+XETTtt4LauhQ/n2LXiYpIhkai2wxC34Ow6xXEbgOASsO4z0XjK4hvtEUM+dJelmbJM8
TiOaPNrGQApUHm5m0IDMUmp5496YOXGO15qJGFWm/IrMK90iCAJr9uk3iIcje/fFSUT6PTopUbrE
o05EfsgfsbPQqL2OLeF3s9NS9/juGfHsBDGuG3jQ7QXBMusWKf+gw+4uujqcqXFf+juZmnRz6Tg0
czcRFrb+R0X1thfh/z9V0UIXxopABlQjK6lSMqS3KLg4Xuj0qVe7VDcPlgWDF1HIwfpxV0VpxpZs
caGZt5X0zva/myNdseJxSmXM2E3topChPDCYYIHoxN4OwRI67K9DD1AJ+PUBeyzA+FoaGNug+Ane
sKjuf3O/CIi/OsebWU5bDOiAgcZ3j9yC3ip/Q4nItBSkChAx6W9s7U+IRCQ7V++bcGMs3xkm3Ww6
XQKhbFMbOJ+gB/Er4sFaoDI6LYlXff97SQHSHVspmUK7j4c++ryBN68lVJ/QFzRkuBdVVmvOXWMy
ExUB5ZQLEM0RdaYD5ty2BgsGrrJzUFLyTaQk2fsp9+rc4VNWM5kS9sN/CH/bykqUujX++ywN3sZZ
otCimOqL08pa9iB97YP/GFPZUUMjWytOPAjAFJN0TeoUWdGczW+TkRsh9Rki6hlnc2SDu3OG8FeO
xDQmdtCm36aEka2htKPukE6IM4SogotZ3EMgxoyZURwxwI1ETB6/VuM8ycGIHnNeK7hMQXkr0jRg
996i1TfmpJjDULDQiUe0qO1fuOZce3ZzGZq8qMnTqcAwG45GWo0PWj+mXdFCM0CZg5JqLzW6P4Af
Cp9H+ioHBZWD0H6viOksBMrZBINnKIzh2g06AcrTrRUCtUl3SEexvU9xD5A2h7APJSHg1MHNtu/G
7uAHujr62BgcNP9e6GfnHpNDkalDbV4Tzu50o1OBbvk7W5CVbwzANkm8gn2a7tqcQUFdkv16GBDU
39wt/RLuVFcH3jt41FyL2kNsfipuX1frOVXH7o2asDPqx09GTKF7GX5netyNaW6LNnurTFkAx953
JRAXyMg4DSjGygdstj3913qxd11ne0StmNrnuFEX7NPwIm/+PHkqmUwY2HtjvAbgYt9w/3D6IxVF
6eh+C8rkul6oiI78LgFlld1pOYrm6sl37953/nv6RZB2Ccv42/XaZ7xzwTOEuMME2T8jUAqfU31Q
Y+Mu7gH+9mMHmYIyr+hxjl5bdTulf8yICAGdVa/e5+kecuXg3Vg8e1d7BveLbzz9A2eo6jJEoq34
e7BQRrwN0Ekfv74SqeNDTnrDCTJRJS2A1Ltu3A6U5BZfuv6L7eOvzo1BE75BM5LTzlWSO5+oCXT3
oVmdM41xJ20lL0QNb+9UBuebV/61iP4+uI3qPhiO9nI6V09HSRjd2aqXrwFycdXq792j4WoHDzcD
+X9n1X1SnujOE59TY3+PXskEQdXBU3HYPIjuVZ0LAYJAo10T3hoO4tr12y+/c/BgJ1SrNTXoeWMu
iNG39BZi7qNufmtX+3g91f1MGxqV/A4m+XIIkII7nNcfr+v3VYeQxBv2Zt4rV9/+Esf2to61T5D+
nbHgb+ykfItl4N/AbiDGDkvtWo+/7tMFisAaAJL6IsUn453yK0+jSwM1flTsrkE8mHP76xOy0YJC
sTtBPz6QUKnC2pI347Yba8GuPXiPundyFqx+epg89vZ3xpfatuH2HuZBJ8ZlN+FWdTnpAkmZU/y+
o0RP18iuRW/0gRFopuiUls6/PnMf6+LxYWJ2Z4xr9jllSYFLEXc92AFD8KZJkSl2Gran1gSRf3+k
qxY0rJJ0Jjx57Ga3oIPcztKKzsu5vtwvWbpwez5lmVbgQQ+ZzZHv0y7OxtptWFPTDy7zFLl3d3TG
aHLOIcYviv3soeoxa5YHvoar81JsIpYOKB4NbkL5r66cb8/+7nyjZxNQ1zs6ewC6PRaC1+j8x327
HelEXng9QpyUPasZ9N0aAnJ+i09T4ZWmRC5gtBL1re5eFfvwtPsEg6hWw+fBFsjTQOAgSjq2ecIZ
Na62DTlAhsRLtWqSVIl3leBFu7za/MgC29DNORvOrnL2cJdPVIz2BTn93b50xGTZedtnkMTS3l3d
wyGsWuGia7VR9jbO9ytMw8dmwJ9TLr8k0O2txwTwdN9yiJPpFqcxiMJ+vPcPyWHSqdzT3QUyVA/+
k9SYY3gg2LhtdyvnQKgsOa/+9RR0QNvePfZK84Kwal116TkkzIGCNnli9PD6YKKHPz9fsFrM9upi
PfAWmy+ITU8h1BGf5aN29KBanV4Es9gGBN30hPKATYHs04VzIMGBnJ6Dr2etWTVsza5fF3fHwUcW
0H7bLbStXUCCg2GVmHSulnJy2tszETs6+YLOnYkJqn3DEtJ3Dw+37rvPs9PCAK7aJwgUHcWCx1c6
Lb9veEcGX5Wzi+E1MEKjG7Xd1z3jDTwGbSpv+6L7DGZqek6rchfZ7exd8IYWXeQ/NvOUP045OUJK
3d3+v9bH1b5sPKrm1z3mzvn7u//8BgYfuR1+yJr4uErX3Teerril5i+ObvvgM/SweXj1yTvvpy9W
69utu+67BRTnqH2HWbM91T+23ePbO5ahcQn1tvt6+TWxm85p/Lc6feySaGNr9zIf2eQsiJrEO7TF
ac3sbfLcRuJQJtnTPMb6y9zsPSgZWnVilmM3cMk8uEO8wydbUmR/mQ7jOJTPApxBPsEB07NJbg0o
krNsEq5kytRsM0HMyuwlhvh+gfBqjhywwm8ITgwC/6tiUuCbrAfgt58g+B+CZuWvNRAqHAAYcStL
Bpo3MP8182QuY7u/zpCVaxpI1ukAmLCZC3FWQ3/ehrlRDBF+oKLF3rLDozpkMAwaCyq0+Zexh3OE
hNSPz7THLK7PgLfJA0kXpMSEnE2nIjRh7kB3zh+Mg0eF4hg8c6aRbzYMKlMTxhMTqjXq+cQfydWb
uCdnVWLqHvdO5hjbMPwPDcVIqFXY8wxf0QRaqNpst91VjWxmi3xSdwh/xfwe0XMyS6aiZkHqw3DS
Yc+bM/vKqlHYkNJL6y3pudsqzRgpLnhu03AhlBzAFeaETfcUTZHle1PGP0Ozjq7IAMR7caVLpDxe
IncJh1KMe/eZ9x57mzfmcqwNCQlJIEUo6dp83/C/OYF8ffyZb161+Y/5xdKIIxql+ARX25PulhCW
qQ0MQiwhuo5TnufFWJx79GP8s2AEgOE2vFz5cFj3kpL0mwtLC0TWq4nAQ8m7mLA9dBcn3Pt9gOEP
YdUumlx9LZbncZmW5qoXwSqaEyykvfGZREu7QQ1VozWeDnZgKCi2pD0Lkb6G1jaSgcwimQFcGWw2
yMzK+GgtfCy3TF3Hp+KDivIZBMv3xhtlHGym/CT/cxwxdorSzxWch+qfrnZmA1wefUh6SHZbm6fr
1hj8AjyCtP1om11GXEw0I/+SzdtH8mI46E9A2+EXcA4CmUjJleG49AF2iojHBssbSCBQAF/BchKT
TF/ldqFbdNR0UB8hiQhhBE5czOEc2yZkebG+T18+/bKfc5CAfdw2OtZPaz/aLk60a+La/D01kkSe
psVuEM3eLmBOQ40Pp41Ul7kUcqTW2BOitXqMi/ViQyv/H+634/FqIXz5WkMnR3IN7HyZ6g7N1wmL
BOJaFL5iEGGadgfh6tyizhery/rByKAUmBhWDpIVbM2C+3rJRt5FtrSFezE8hpOhLvSvVJ2ZjPBB
P+gzNGXWP/qEU0LCqRVyZypyPoEDqZw9N9IT1Qw8yWDERd3IDE5bx2KLYLGAaEm2v3xoQYBn8asg
DcPcR39cpyPvF7VHE67TdViWwoYJOHBZYRhiCseYdm+mmPGEuMoJ+TpuvAZlRJgjziVy22PMdCPF
bLMhXr0R4XCU6iKcKj5jPg0W3i3XhpR3+vKP+XVb4SGIC0obrr0FHCUrx0gM0qYlAVeC32kSCw4c
CZbBCeBGwGFaQhdHz8IgYiBZSxBKFi20h1jO5k9ZMQ5coLhe0uMKbcwWVN9BvzMAsASuaY24zhZK
Eh/1pX5noe5bZErOZ1HFCJHa/mbgqhpgmhoXaRNdJki9yyd6EUSqQwYriGYnQ4BCmwQvSVvnw1Xd
hkNP3HaOyUbOemE4xqADpSpuLZmljNRD5DnQ3FsaJHWM8NxUrmBRW5GCIVO9Cwj7wagmKAH3QfKd
ZocAdOjk6KdhA07/sMuWeVqxaK60VSZQWS8hPnnvImjau12yoO2MShPSyv1krEeaO68iDotQxzdx
lg/CBiEb7fkTzVcbX6BW2ZKEpJPAMl9CZ+cXYuDAETH5+uFScHQZzjnFAsUsD+QA0c75CRWaFteM
UGzIVhF8HzbqhSVCAy9s0XW6ID0F4rprnoit26hjPtTr4z+P7uLqnhW3enjq1b10vSuRzxg5NUc7
uztiZRa+fgpuT/9b+jQs1PP3LiCMvrBOF//eJ3QzbHUCfXzt+HQgZcYfyts7fLzbK9AulryeTjC7
94Db+XhcocUlNGg3ni5qIBKD0b5WwwMCb2XQCTojBZtcn0CJyWJQJvcniRyGfyneg36qRnStZ+e7
OWaPpyMdYX94D84FuT5ZEx4mxzHm5U5SMsuVknef3aeniHKtRaRr8vgACO/SDj+0z8ihLropVflh
gxBll9J70Zm+sbh0/aenMfNKnz433dUDD+MVRYrF++Z/keceRwtaJ2Juny5X/JlTBFMQt+Nzfo0Q
RS3QI8z2hqWVXj+lZXCvRLnvccMsRQTRAsxp2SKDPcK9m7CWwvf8HOb0PBsuBKDB7UiOM+YwFyoH
iJbkD7MB/GJXIhA7lthgNpt79DjYa5SLPJj7f/Qh6VbDYb/tiQQd4Zlignoi8QYQe6OWRxCzc0D1
KUiP4kv/Wz7ZuWR4DiAFkCtHnkxY6yScwF7qn0YhcXHk8xGVwp7pov+jTDalYh/iySOY2f5pv0k0
iTKLCn6DWKHUTSa1ZZglRbp12KCZijQhW1PiAF0dKyoBDjh9TH0u7lpgfSBPpOioS6SI2jBwC4cN
s3qZo5axySo/1nIR5WlvvoWNc0TdyOjP+aZ3p+zAPzWayzEPSSgWXEuUB1GBnAI9gWarAFfwAvkD
a0t6nwoLCY6J+QgIExpNbFcytkz1t/szAhd+AQzsEsJDdD6yt9JQOYN/R1DwEcbEg+WBlBJzseWd
sbMxSCDDmqJxMPDSwkb6aWuYruGwgPsgfQJQRHvGCkMmV+wUEwis+I5IBv/5Stk9we25SkznJuYC
EUmGF3WO7NDw4NbhT3MYFB/ISquZHiBEkeCSBBzbmFgZrXUH6vLBh1XzOlnmX5JX2XTXRW8C8523
mXbJzJ6KyQJsBIzIrHHpUgdSRbB0bKx/358PggewwQ91zsGrVHScN+43Wq/bWLhvmQ8eFXyANYAU
+CwT6djeTiuUkGGYXM/WP8xKc8YW3/i9PhEW6Rc6kOINMI5KllyUKR0LSpdjMBd4H5QskwOdD+2t
oweYzTZrAmvLgoaC8YG/Ik4OSexrl+C4v5kLTJ+kMnDZHK5MJ0bLmC3GABn99BkcpEsrx0q2W5hV
Ql7pk4Zz3cfeUuhxuV1obrNzF2N2IDQKvAZn75PHJpQn/7yuiVfaQR7FT/dlqX0bxx/1PdstdRxR
YQFtC1TCq0uBjlHjQGBP0Qoe01Ne9bzD01VJ7mJJM1GXFoywusHFRZPQBkkGz7h5x76nHLHicGa2
kVf8y7MbdRkVZO20n8G77bK/ytyyj49tDmaAc4ZDFtUMqRzcCCt8jMNHLMUlohBYUvBQbGBrpXGE
AaXaoM4WqW5W8RLAdO5hOHUOKN1/fnVRSG/Tnt2ZrCPktC0pxwCHcalIyiZI89bWUAE5nxZ2GD8S
LSAvRR4KlM0FWBdrFYtZ6qoHDz3qq/T3SmI+luKR5bCGyCuXSDoWmx0DR/lW3qEOlCyFpdriD1Y0
ao8wfIs6RYqH1IBBAdaT8nRvCwD693gHNxwrWPZ/OmHDfuEnelDPPN7eAixtbgwYHIB9uo36z+z3
XF0hu/w9W/ztsZTQC8xK0HUGpe42jd8CKrKvZKz7RqylWvig1yVeA7sbkp6Ta+DrBdyjgiDuSiU8
KyBCjJi4rsXtpSO+7p0XFmsjr6YPcm4V0IKAVlIFe3r5DdhAWuYLRjSDDl1GbKtqdPirgTINwZRu
KQhL2ZhnzBvQPRJIzYR2qWjZR63bmEJRny1mSI+tktUv3HHad9Y8dNilp0i9vIyyBTE/64U4fVfK
/ZMNLrUGmsa85BML5XLz2CxFvMUl73E6oNCyxdCFOhvO5LgnaBOpXsYzxLHhMJaE22Ub4A1+TmeY
LC9zWCCU4iyZn5NKilximBdWa4dQg5KvayIHwv2HrQwRODQEojvkZ42bqJOGqdJwTjwIuQ7HIL96
B70dPSnfZ7wndvkfHO84PO2Mn+YppiymIByAy0JSfkcUT5rZBv1U6PtpZVVOOO6TdqcSunDwd3tO
5+7uM8YkRnX8Cjv/rj33AcY2NtAs+6qPfe9MZI3u3gPO78l3BiIzKB9mT3OepAVGzBuhcmF6Rfj6
IK9vzbRQSfrpa9BHGRJWy51PGYDB7RyekGxElAuDK9mM0X3V12TsyYH6gu2BVDjrxUwP/x4o6b2x
lBQYdcCm8PTkOxqk3v6l9Epeh8CEtB2clp3Rpbhg6QcDGVPOdPcgX9S/WlZeredAj1XWJOohkJIK
EFwbNV4FFG5VuYLyF2t1cRgoGe/gWLAtnSRcHQYLCzIi3h4logSnaPFuOC8TKE1UNs/wU7lkgKtR
lYfHQROc8weg9/CLJDXk2Nr5IKU8C9WoD+N6Liq/nAGAnf1yvMtqkEAKqjn1Sz/VQwG2dPcJounv
UtJvgFhzxCU07HjBr4rTWh7y3Zhq7Lh+emq0fTDUAcF3L7mg4eQjW41Xjjsg5cPzUEuhwHZf6xF/
dkjNtXCXNoOrSwkPEKZkh5wXJJPVv7wpeK0dbCKZDP5uth/fw15ydtqEahNgErZnn0xJ6qIK9bHw
A5dDcOV+kUDaRa/UddWoP+ynC36G20l9xdQcZQC2OdkPKqqwBmnyWA1eU4ShS4JiYr14BGTAJD0W
TM1sreKQ14wuYeQwsSIMEYu7/pUSsw8ge13XsR4bAxo8Y9AbfRvLIDi3GjbBftJ3mwEVpA/8ztq4
m+WAeYrDMtOABO4Wf158xtYMGCuCs4pzKIIIYdengOuMqklvVIHDVPKmU8OvQn6kE3yQIUascHJl
k/6QCCAUbriUfQY8+9rLavohG4p2cd+cL7wdgYu7Xa9GSE441QBBQz/9EihjWA3T6b+OUXoLAtTb
lXvQfdaS4VICtCmOucPPgF94thjL0IRKtriZV+CKs9cB+NPcs9/l7bGkDgTSLR9YUVQuy2dNznG/
Y5YkAU1hAMxKd9WgrXFeIQFQO1a77e0ToEPdFdgR+eOadAak3bpNobsfVWETYFfTwmt8LINj3mc9
LkgtG53CR8tuR8cD2IpDUOShcRd+j91gj3QJBIRnnKi0j8e67tk8rZUKxugRD0Xzscd5c2GaRAC7
gDq8XbsPkkJfDmuNYp+naBEDA9xlZgs1Unhfg1N8d6Az/P9Ofhm9pour17p6OL76V0ei+kbk0MDQ
5nQB/iczwmfKezgehG/56O5rClMBGcC6YH5H26XjoZ+BwKhQsJYWSEXZIT0ciww/T3uc02OxVQFQ
Y1f8bqrapSY4jlocKe4hxX1IeEXf2tNiJrv0yUTmB9v+La69VoR/nhq9HNFi5/RzLiIuorTZSDHI
ybibljjsxMQuOj/Zxenl6hzHGAbbDVOjZLw4BWxpMyyKmFifsmKhgRHwbR+f45lCl78eR8bLfK0o
cxkRq/x3/NZ5tUGpPMJr4/G02v1IJYeqtSIofCNtZ2vaXbEposDP6r/n5uTW6V08RC2/NeXQsjkM
ORI/yF0RIqXk328Ojhphhzmiqrj7MgQFZtN5uu9/5EIgtitdfjDku7HcWYe3XQ8lHhF+xKrxAYkl
F8aZXkYfYymie80fG2T3VXhiYzDEFYqjVf7jTaRcvJyPdva4bWe0l6vqb4dlj6vCCSzuF5EW0Smp
02PGIScYjVQdEiFpoIiMIFcZT+LxMvyWj68loGR8A0V/yN/k1ZEy1BtxTLUiCdTmJdg/HrSHfdLN
+1M2nPuIkQmr54aR4tEt/r0uv6COuc8kuIGD4tAi2mN1JqjmvFFs+TpHZNQCHTDsdlJO7yGhM0Xj
qNv34O6Q2hnDgUio5GK6iBo2IbkzBFFtc+ZfDHcEi9Im4e+VxWHrwze2KqasMFoGb7rbnd5IPojI
Qo729gEpcPW3d59lwMfxsLeueG0up4qf74TWAprF4+ushqT6u1k4kbhzDHCyW9GOS8k/tFZyZ29c
IVj2GtsG64ulxJN383aIz+RW8OeGFcPf5Ef5DXBpmG4Y2rL7Q+qyqb36T3Sc6lSN+Fjd1RGsiCxU
+5yLZHEXPOxP2P2j2ya9CVkabSUq3VFnQ7T0BIszJiJ9JmlpcONdepPSZu5Pn3Fiu1gZyHeXdk0j
RPtCT43bYAT47OLLl++swn6E98mn/agoORnXhU+0be2orClD+AZZcYatrEX9xs/xNSBcUNZrgGnK
7HKh+C75jgHJa9NHeuW3w7t7XDGiQZnQxjYi5khyVFEW8x5VW599Bj0qqjqtWH9dbvS+5pWaKa42
Cn1iQ4yAF84q77yhM+dxkDqZEHiAwk7AmnvLA7aqvENcMgCLh5CLK2APW/fktOYzcKHlfVUy/w07
BdItZjiQuMKF9NThg60DUfTdbmaSFysZViyW8M2XvwVidp6mW6wkbA+sjWOmM+cHmOCPPzpEM9GI
6asngTrliGcX6I1KzCKO35IVIG6Cm/UKLnaTLabsfH98DDYismrH4o24rAw+qbI+5Hs2sXvyHJ7W
rwA1gYNr2dLWjBBa0Stlopwkao6mkwNcbt+vAV03E+bzAOkt/omwTHpRqh7n7N1RBViscS4cW9gB
fB1MrLtiq7SZ8zDgblEO75xH/MipI7lbUMsUorW1gHE8Eul6YbOmNl4wz0xmUYpbUQXurqmf8Xij
8GfD4VZ/puizaEpKl3uy6gPsMRGdXSYmrH5UuiDldhu+fFxm8oHVkjevW+VUzCBU0wh28N6T3g9H
MNzRVZMwyPyuTqJMjKSOZefmvrKDq1O6BP6r/xicx+b2t0NRzC1mi3YfucQgbdgQyZzhn6n7umz9
7D5tttYuTXtF+b8YX3jVTvDGnCuXjmsQtVhAFFl8OEAZn2NF7tToNaq4ShAALjOcWC9GwIYoy4fV
hpBoYb6Xy5Z5z4gjAJ1k3oVdTx4DCQKU8Ya7WB8y4EkuF4pZBR05hhDvngFp+Tyb7MLsl5GSyKBf
ngqugpYshrwCwKMhPt/RddqeU5mZIkhsnNsEBlcCvoJRDBwiy0BcCjrj1NAb/jctCLF7F2BaYoQa
6+oI+vGtXLAVBDPV5IYBH8WtSwXSgW11oMHZ7p/8oY7KPZSPZqEllxB4QpRzssjind0PKOuJuCWj
jm7G8HDWF3ccu/8kJ5diCZP/WEeoqDGKm+3VemKTAJWVO5ozeTHtRl0ynThQ7B3hgWuWQGdOMy5+
H0e9iC6bh5M7BH8ifgEz2Tz9JJHgNp+n1F9anueNT+BfcIloOumFWcWhnzsmX9+5YzMhbxVUGoUW
GtXQSf5tUEqe4fuGSJQJ6STGkeyUL5MH0HMv8h3Ec9wA5IhSkjMN5wNOE0mx9VoBiWI/4gubMCpA
3lSakRGKkWw+hfwjNQK6o0EjLZSktS4uPs677GWhs1v/RO4Zrd/b+n4EpSTzDCKI7yWbyRrvSAH2
xk/SVi/BMAT/E5TKZ9GySbThb9psF22IUbxLA1S4yhEY7TgZQIRhbgDcR3lPFkwO+CVqLHx3WBMt
gU4xPt59kCZ6VrSPCKlAZsKC0WMiHQ71KY80/zxhZcO1HMInVQ0fix2cvXutBSi1Ef5cRYd9qyx2
gu5gP8fvQlgDVJkRT0n4cui/kdOTCGvgBndFSoePZcvU77MLpZEIznWDlkWVqhgEfNkirYRSZIUj
lvJ7Sbq78D7TtM4FhOXdENNDrf6LH5EzExiQvnwFaIb/LxsOB9P2H+awIZccVMWC9q/jvEes3Vyi
OdeC7HJ+MsSPTQFnDQOghm/Ndnbj+RDTCV9FKHSzfFliMrz+IdOBugdml8gSCi+E72wVeUK//DIy
1vgvqvfwQMYA8ZygAzW/05acU5xIJLeLMAHgEeTAHxIfV5nkojOKZM4+ILaDKpY0NrIT4YX0yuZK
upzGjZnZnLvOsD8j+J0WDErpNWUCnLhiWPi8DGhobomqeVfMWbSyxflg3fCsBOIShLE4u4+T6SVo
TdDfEtUmM1kFV7JIWpBNGqsuIm0MtPGobRPwyJxyeicZx87w8/1wJmq+xkJLhmKQvT/n/0KrmYgg
+GQbSNORu+eZOJ6gMG3egJhtvqGsUfCs69wCtowKZOMfx93N/5CDLOEj7Uv0GQxPJ5hBUMtHjJeG
ygF/DNAHMVAX72AzaCAYQ4H+GCoOKM5Qim6qgd/tppONWQjrCI+D6VYdc6WYmG8sRLFCJFzn8jTL
SSKMf6nY8FOO88G1z8Ik0CQeItngL19MZjnOI5LnfjTuRnhKHn0KdRZJimieRpH/mPW7s44npv79
Lkp8XxKLAFGIAt5HRQWFiu8q0njcLbZh8u6EDWBRb585a2U/SkEC5eXfFkZEboMSLvWdvRRtaIsy
kHg5KmJKyRuRLAhR4eH6PvL2wnmHg+SDsYDNAJyJPYryCKbHZROUMEcWMhwkF7AWLeQWjxU2Dk5Q
eaAFM5QVzPL5N3eg/UXUKHsZ5C37nGM6uw9bn3Dv8JTiJvPxXbGboWEATsYn4VOyEP7M0USlgLgS
3AopqyW2McndYXq7jxPVsiT7iBodV5Dwg1uKLAgBAHhgXsYokm9HwYEocr1VEvS/5BHIJDICCpFx
EHOlnl2cr6iYIQzu3I7P3saQDreQIAsc7y0hL+Vy/v+q/gd4OZY+Qj2NAlh477PEcQJI4us/u6A6
PJlRbh0JmkEW72U3YtEc8pEtiIaP2M8kDlU2tZTkSpB6pLq549B842gbslMe7f6KJ4Pd0gOK92/o
aJU+GzW7K7mVEs810LMpAoQl/ApE/A8yJ/eJvfjkvaxSZwfVRtEnvYPAn27CO+EINpgMIEG9qLRD
iVtYWAxAPTvh0kF84kH1P6Px+LCSCHg6Zu9sXlSO1SHtWciKBKyAFUfDznQMMJNixuRFsYOtNawE
Fu9/enNuH+LXJRRuLcQpqzHiHbNpU1Rzd8VLzk5Byr0niWFwMdMOfhxR1GRniwJAx+qgDRpG3HGt
tbl0axwWTKfjbThm7Yw9ZikhqJBANhObJTJzidtKtzz0QF3WUPWF5pCOluUpZdKFJoTaD6L3xa5b
gJ2KN+cervuSwcB3oECGF2Ho+6zgDQ+QeiKnDHTkMCoimbnmkZBbWih96S7CnPKnsZYVgQXLLDyO
ttVGKHZaQnEiVwOG5jxNgpRnHF3oxm0H47BkrX9JIi9JNie0CThxPvDQ3vMR23IJJG6Q41vOlAjt
NUUPZ4yHRIjHBtfhAO8anTQHEIuXu8+bWQ4lzf1lfyG/+uRwFKnid9Ob/Z5pjPMLmTrhYRRi7jkf
F7+MkagPzksjsKjA03O89SuHNDNMUjM8y7jZMDtaKIT99f9IOrNlVbElin4REYpK80oP9mL/Yuix
RVEEEfDra+SuuHGros7ZDcJircyZs6kuVgB2DyURLTeewmfxFWbUVu/FOP6hyZHZsx8MMGRGT+bw
bvH1nK3hi/KN9OZgS/EMgUCcBOq3w4F85A7LgIkVVLatxfmMNYj8hsgIovtkYXB8iuIQIwz4tZhR
ocFDPIRQgzujuxXt+QYbeTbGDF9EXnR+HH7Ib13c05Ao4JEHD3u99nCVk4R2zoir70xtCo2OmwQ5
4iXGNw3sqz9+fMwuBxoBkcBAwdQuoHlzpLMMprx+kRwoNh65wgSpzxS7PucnDxcbDZoC0ohhVDT4
bUUU+OjrzyK5f6MSxoAH2QJ4h3RHgNScu5WDPTxF5MWC0LVCobHjlKJa6r8PCK+gKGhD2AQdnpfj
cGhNbw4bBHln6QQJKu+drtvQwDhDhwsXZhHWcpNdy/knflLyPu5j+rHpUp/3gzPyESk+KT8ciiqm
M+vHYPkSyk1fbZBcwDRnuyP0oDXnaJwi7ylERdY3Gc9ylIJfGBQvGE8zaY3jYkz9cfsyYfX1oXgj
diFHTzBBRN/eEDsy8DFz2wwKXAMpYmVdyvRSaHEbSqy9Crcr4hBATZZ7zC4RTIiPGvoB6Vpgegp0
lZ9ixlI4VNCG4yg1ehB5CQPrDc4KlGOZ23fbydx6Wngn3cX+b0Wv0EWubYm2cOiV8POunhHWZB7a
3VCCYHbeqvXvfeObeTJMICLQKUTUpBAP6AaonLLD7J//5QB8jDZJsIgZtEmdKaKA5ZInwbPwMGMY
ymxMRs/UOZRXeBUQjruG2XTEe5U5GQ9y8IOiAe8L0QAfBixih0WITtSUSylO6w5aI5MUzav39oKR
EbkjewZUMLoYgpuWRLvhZMv6wfrZZ2Y3YKO5UFSHlwiWVYjoC+cEtMOUNLjrYf/f/Qd50R6J7eIe
in+M33bMWH0h9ENsIGDgfQ26mhc57nQXZCuzXG4TUd/Bu5CB8oKLpCJQZwxqsIWhX5Mstv3GfS4H
m2RmWJ2GLbj6N5gop4nIdDmtEcqyKKSbe9hZD6qH03M+DK4ZLfPG8oz3cG7ypY0GO3Mz9zQhUsma
1fTY+EyigO6GIPyeiFMGCIiihYNHHKNGcuvECfUeIgClaOMGJhz9QhIaYLNLusxqHmKlRlBOACud
P9pBvxIZNEUjRRyVsIzx/+GKRL/EoFkQE/YyVnfA/jVli4xpTF3MlRESzya6PUkHPkeF6WK5Bhcv
wFKJZwhRkrZGuuPelW8Gm+PNRjjQ+ENnqNrjsAMtb5aMYTwetkOcFCCcoSEM0BMIxFFav/HyqM2O
R6n2GZGupggsqWCzcM196l8X1OPL4RpKMbWhyLY/0+8MMEQccmJOHeSGQ2xaxw5Dds7FGFLGImZB
HqeM0+6IJBHjQCToTilTddbmUNvDAXvMuxHcrnD+iPHGBepHB4JqkcbDnx4RbPepoL+5w1guUUGD
dsj+aLKmLXoXJMpAAILnYtTKSQsGMkJpJz15a7tbrIfdHN8+Sk1p5aBQ0GTJ6sJ6RoQxiC8XtIDG
GIOLv9me3IZCjhIbmRow7jlANwjhIULv9Hb7U0rII5570ErYEhmr7dZSGgp3ohGgxLC7hTSAYvz2
hKvAl14Hl/NyeB9lqb3lQ7+CG6dtQdWlTPOlRmmsWRovz20w+Wc4lyHyVQeT9Im/4hxkZgla1zIs
nVey5Yz0PcMWCKcpxkNC7RJryB6sCD43Bc+fkVtJKfAcMoB/4WUJ94OEF9wZvnYzJjOHKZcnQnOG
hc4joEzedM4CBrjojM58CspkffPwBWiRTe1qlRO8pqmqKK0fGPTwj2TZpbQfbfCVIriQThLOGeYo
NFoxFZ86O07xNAIpGAG98EFxoYLPM+e2Ox9RP58D8FycN336EXn1seTqUXdX7LjAQ5QFo4+7Ehob
cjMG7VArZnEsnGJGxRGSabEO58MSK/LxME7jqMhs8dfBmwR/aXTxsEXo8/pD9YzOzhEt6dXnZAWd
TPwiUAb8pxn8aOgHD2z5JQR6N23sO6elMPFo1kWJDEp/xtoLhhpbkkYP9bxAhW7jSTs3oOQNNivN
8U/GJEQJ70MxFhtmKK3tIZ+W4hdCRtDvX3H7F7lhYn+p15Cpf/3v7ANvgPMSv1eXRhxPireDcwKQ
ytciA4hDiYqJrhr97lWKByp9YMUKLijnDEedGH+gYMOwxfDwDgTSfQyTk03xlPuclU8XL0Ap5rr0
++m44Z/40DAp8v0NTyKOqegRB0vOjW+BnQqmp0dSaVEgpPON7J4UDEvwmP7X4XBgD9CdHlUF1S79
i/B1sfAp8A+G7CU9j3AyhAgtSGq/+3A4E+mOaI3SMUbvAuOf+Rh/1YXKjkbxw541YT+1Zo8V3CPX
ZflSJDFC5xezPqhGz8ez3LU/Jx2cW3SxskHnr0yO3A6urbKJrXD/N+VOoAUKQROR45ddBpbgKcbu
kZ9E78ThXOJWf8T3i+qhPV5+IHl0SL3kbp5pbB5TA8iRVc1IzHpuxfvzWoHjON8hRpo4s/11FlrM
4ctSp04MInkp2JaGx+OfG/oNE0cMAxTBPATpFXvNtE+nboMTAdCI0JlXdrTqISoEcXVs7BNM+w8+
i6DIwJUwN9Ppm4p6qLLHsF6DPtj1H9VsQemfuBrOVHQCMm66HI4psv0+X8V2tK54JdnYQJrEUmtr
rmn8RoctZgZrbtc0RjgnLAnKJ26HcFg4TKkJIQc/Q2Q+6zWvEJQZcXuVFUlppEypglkDdFCAb7yz
DDCEeAaEib0ACmN2kki3M1edw1cvMX9hG/M37KCrlscZHsvuQ3fOURpHMQgZTk1EQY4mE+BCPNLQ
RcN2/zcRM4zU1iXEL7Vbk0n6tCdylsql9qFh4qHKnsH6jkiDhZ0doCSJ/p20o99zfbosnELgYbC7
8ugV4B+H41aAOd6gSevpsbZFN8vpIUUxwDBGckM4atiM8YL3yz584Jdl5JxhVNVLVg2nRwzaBaBk
c+Lahnexe8DIYOZ8JpYxL/UZ0EZKz9qjCkV/MWABQfbnNZa8LYkroLClleNSZHIE5OaAonHj/elU
8Z7/liB8MaUNjkHBkiKVRiKCZEIOeOtBpZ/huYE8MaKrcvc57xk/ykclhdcn95EPzK7C6k3+eIDc
Jno27CCcwUDc/AtgyPYMD8cSHru9ifgcsXThEMSQJbj752i/b4CM3BW45YoSl43EjRPwx33FgAHY
gS4Ao8RlIO4aWASMx+EvsLw3knzcgpEhuvRbrLnS3QI6jCkf0gUlBFh318X1AJPKYf+y5ERPJi2b
45YNRHnyyUZQv8Us4IGFwVuj8mOfftD290J24uPlzK+ShO+a3E/DdzAwov3C3yjbc/bxpSAqyxYk
QRygBqjdsCLpXK3D1pNNYakOha6t+sjZ5NKGECl4nDxlW3iFYiyBeSaK9ACdr63tYTboNl1pz/qF
ivU8DrcKPxBlcLvtPOUo2GfhsLAO5WI+HqJ5stZvd0379+fYNERAZVqHNBhvv85Wj/mIzNZTGy+F
Jcpy3skjl/Dz3jvityFRg06IUBnwzON2zcVkZohWAES4NTsuJYdDjDxrk/lgB08KlozlAAywxAB6
c75uvWyHeBkAub1Qc/Oef8UHH09I4s0PHc/rRh8mpO9hdaWqu5ukChAortrbdtcmwwC7/BqUIPoM
jMaVwHk7mUOAP3OXH9ahGuHbGjU47Notvtpcv0YImFv2rfB20wrimvUzrScNf13yBRrttVXui2U3
unYGXTYjIKOwgtT0Hqk2YeUXGBpQV7u5V/yCpIOLlNvTgso2P/ZjgC0WXDd+HvFMO/LanhBGDR0E
J3NIbqEMcsrr+KUDg15IuLSea7B2jk3KPUd58BC6anThWJTxyG9dVU6qO/VtkamnJzOc2yJ5QFxf
cmOToLFL6Dlhp3P8Vf3O+PrcVPW2zL3vuol6ircu3VaUQTCalsoE0oC+5uerkd525OYo4wQ29Fvv
lz9+afHGAORVLSo3KSPk/ZXTgzFjNa76dL8X7p6Cy+25oREicaQIKCEYOx7RzzK+sb8h9lqkDdwk
tXbLI3lO2JddOjBq0Irfdukx3yFMwqWoXatJWO/GtRFSg6SOog6eRpjwY7iZZOra33V73BkzCFMc
fNsbYm8zWGD46gKUgqi5ny/PDVDiDWWmXid5WHssn+t1tqZQXhtX/s6QgZdpWtov0Hw+mfn3UX6u
ahczLY3agw9jMkim4dckWjn4/WDdoZuxsl2k5oee9VYGdyaxOJKyz02/67Jy+PtbM76Gj/BhhPyH
GXON+oKvRWhekGcwaPmf2+CGlK8bgR0l7u3AuPXp1ca5hqU1+GzUZMjq0xlPVGp4UwaMePWwR17e
hcqf/m5aumbnhMVHy358XD13dMhaDw1+CWIwjdcgYStqeL1b2I9RDtttj6XZI/4Mh3QXktBw+wh3
DUvYZ23Xjl4Er6dr+Dd8FwyuztHHXzby3+j9GrWZzlEP3q7IK84EjtAwcDZst++RKcp+YoRKWzKc
au9m2Kz3yumMdWJ9AaV4L3Meacfw2W8eUHx5TJ3d9vVw1IebXyfdUsFSJOrd2EXLeoz7wO8zLIpR
UkVaZ/2ux5Vw7YyUVkOHg+PItKeDidxP97u9aea0qsFPuXJsQ3xEIWm/78OMYd9gh7cDU4OHAvJr
4uSih7mTdWet1/JxcavISPv3q50mkXLtK3mkBMw90JsiyfrXazuC4+2mKiu7cm+zlp1d3d20Xa+u
t9nrDY/srfXNi1u0p6lhs0x7OSlqJi+1Eeq9mcmbSW7zlXE4ijBPZan842YPLxrWLbxPokoAy5UP
wnATSySM3OnK+rua05OLoMq+iaOoDuv72XPf2SjruR8jYBcjEHqm2h/0R17rGv4SpIz1kf8n3o/x
pvWZsFchWjVFycN17bbffz2RIAPHmHMDkEJlpE5JHFNXUZgyigkYxdyrEyUaZclzZswQqnYqW+uE
0qzJFEgFTvxxnhAkjeMPvtj+odXx0QUD1Frh07DC+9siNDfv73Yg22qsYsNH6PPPolVtLbJNgdQS
2jlBAW7HCBgw73zVrtD4+QnTZKf7mRVM6PfpHsXe36e22PAzh7z07iAjpQdl4iV3BilynwzSqLIy
LI031K9QKQS6Rs1snhZRsaNccTZisa7fKMOlNcXdlSZlqjFi3Hw+hnXZOU5z9ajUikNl3f9sTb+L
B0SMCw2NyIKjxjHJWcXJe8+oZOdNEGTjLIXtjY6hctudne4S/Gy8vIv1JDPpiyISeaT1hUdizUP+
8tsnFdIAKXa0jZFYp9Dc2TNLdycDda2SH29tMDp/YjdJUpYQz8WEqq6pqdod79NBO2PvoSVfg0z1
N39ocZfaGmtBLI0wgBejU7pN9UEopiBa93DQyey3QxmUrjsdv3edU+CJw2d2BmxCFwqSOSUjHlqg
qLD25dUtL3C1sUp3tDz86A4uuswC1RofE7/n488Fv28zoLi6QLTYtKmpP26HHsC6K9GLsRoTrD/7
fHOTE21XFtb1Er1X12reobygk+l0RzhuEDCWUu+buqt+RvBa8ATMfNzo759Ru2ebRm2VvwOpurp7
hfeAAGXz+1BOHwmZW8Cigp1Jv8EgE/4beGKbwCJSh0PjPlRnckUWm6UWLtOdS9GqDRUKjPYEfAH2
yVskmrexMNNyyL1fQFzWAbNj+CKxqQ9Y+8K+Yewl8pjeCaN3SR3cf0DmeAAYun5Me1+2PEYj0vxA
4AK8AMyuK2gKvBU/iv3c2+05gFx5v2qv3Xhwh7EqQuBoNciUUBisOxAPdOdHq+c2568z5MRWuyQi
eO/ncflu7Cq3f4isOjjBFJ3wQf9QJ76OweE50eyMzsE2N2lOfa4wCaFIjzMAvsvgMc0zuEr3ce6f
v2r/nTl8LRRyI4FR1anCOxO0KzoKjuAQVoeIXFp8CiFeEVOvEFkEASnOFoK7t5j13O2iXqpQotxP
TZGvVEGrGzB8hsKFwf9ZSVxI/Tl0DDF+LiATWY7YtnF8O4eb1eu/GUznO/TsV8D2zLlCzbHqp5RQ
Xbu15FBtLBC0mrrzTUtu8tPeDG1m52vUiKkKD+lEl4cBHR3Yjy7RnHfmJY/04zHGMvARuFBH6mTK
oNeOs2x6VbYdGGCWOeaY8pk4eIVV1daY2sTS2LBBz0AnptRDyOyMcDel/kJ3AfejsODLHvT+08kz
6/CccKR/VOcL2qYHX+q43NMB5VuUgNV+q9XWQT2pPcdUbM0uf4uPGWSbO6ha4+jB+BJs88H6s5Z+
GfusTU9y8YrDZSzcHOY3xIUyaTzfoE4eAlzxf8GLNG2j64TzOTERYKVsmmwppw857KsP/YsYJI7S
DUS/2n7mYtABsN9yPy83x2nY+vDCqG4NID4yz5tE9TliI7T5dW6ZYkgd3SYjchfbpFu/KkBo9pD7
MQeQKS/+s1rwWl/mzPN2ohr63el9xJwXEJc3HgAcuUseNCZWKerpRUmJjUVml9mQ0nSozjszw9Go
u22umdn4UD7KG0+SA5aXsBImX+s3k3inTaFaG5QCCbM4I1jQYWW1fW7aNhQhjh0cIdAHAiFAlGNu
8ZmNcjzdEfvhksGmRrj78N8vgqiCzRD7YaeLbBM91E+D+Z2NukZw/3kKG9Gdmsp5wbWm3mmn5EAR
8I18HQqV5Zb5fIdjf3i/TIh+ZcgLlYWkTjJPISe7CsRGJeSFzqEnTe4ZDNNFzn5usBGcH/fROeal
QJcEtFeBKfAG6oOapiPpxA+7s1GwkyerXFm/g5q233/c+t9yrpF0YVUUnixzjdO2cbH604b3xs5b
ffU6fl+FjP3O3N19mEBAjhM/LWj5OpfoDDv3N8MlKF+gIirr5Y827O3yT+US8jpmsAzQxsPl+7Gx
6RN9IvbsYKg/qzXKvdx7pX6WB5SZD/xk3Ipcx1HZ3lxD1ZCS7aeHWLz9wudt+zWH1I1mG23twGhP
Kcpu1rb5uVvziiOtVWi8RR2HtICLdRkapQv69AWYhvbTkLwSfPvEf8tJdyPePS/4qjSa1+F4+5wP
KSep22H0Gw9mz9q2cHVezZ9sEd/US58Cqt81i7qJhm5MA1NET5hM4KeNo6L20d3bk2JDc8uWzY9Y
5muTfs9Kd7HaGrZYLFaGw4mV023tHo5yG1CjM8y2fvm0xcs8/138loYEXQG9wcAAkmrUNq0WNfgu
5ryRtDUokstU2pb3ztkhFa8cvLZbIfPYh4rNTKSjxBvf8FRvmUO4smTD3aP6/IV8HRam3zmTPZZC
l/+36vlm1+safv4bQz3ppU5X3DFovOhuGjd3FXRsXRd26kAvj2wvu75RhthDv52i7Wgxb7aF+cKF
UgXpYP/2L0JbTHwZB25tvxmwQZtNwT0/5xZzHzg2sMTYp5lS+xwRyRB55u9ENInHSw8JuIRTywQy
s/fXn8hzxDdr2m/HNMPez+CD0da0ILopHoU8BbQSL6+lfU+ijxKWjaPRFyVUzAkNzmb5e9q98M2l
1/9eRV8Ps2+IlE69WAl8ZIrExXsDNKNP/lzowYx7sCroA4aidAQ5zCycA84cX0KFNJg9PFl/E6ML
5TBXw1cZKO5u84iTMTy4VkXWidmydxrG6Ip/yldsLISenlrhoHcllA8+Rj37px3bdBSBAaEByw9e
DyusD8z9QhJN/W9GGCC5ilxf5nbLsGiT5eOoF6e2i677ZMDu9n7DFl16D4OUyzBR51+WzYu3RA8/
t5CvNKjgnUvhkvWmnuA2/gIzPb0Kt+DKp23/8z4UT++tABz1LtZdH2hhQ5rAK5jdTrX1cObtFX/s
KgU5xr9+O0hru6yCooek0KrT6dvGM2Zbdnm37A/FeeXifBByOEFF7HICIF+yjO/0h96EQgCF8/Gj
jnvbsohKr7d9ENxCb4uxIgolz8CW1v+07C6GYaaTtj3t4zy/TEFnSsu+sIciNMB432r4ey63QO/R
GzZJH2eULrrTYZZF81T2bu8yTRc6/gybG4pDh5d9+ueDwiVfvbcd3ohd7NlQ6ROSjN4YQr3sIvN+
wTULyuF8tywwhw3yzQHNGZ4g7KP9zwFxOMqOTjDvDBTyVbW56hLo2KALce8zRrcmL+/wYkIpjG/k
QRKg7JifSK/7r1TUKLeeiCrGOz/T/1VLNOYfl9jIdzvc/dCC283QxMfJbqle4lWn+/ZtI8pLa+vd
8OvvVHAxK2BM+c2RNKQOl7md9B7vxWsoThMFcswPErdQSw8XIi5O8qlZTfQvzqW2+ZR357d6XWx0
pj6qrcQjLxpyLtMhHtHqxsk97x3mN6jwTfSyd4qEBDMJMejUPTZJiKqMobPGadO4sT1tyx0egJ0k
LJUoR/W1iy/tCSbgn3sgdAoO169d/psYTzxmGjipO+pqKKoKnCqXV2CGITgBastByTtQ4U/y7fq4
hWcE4V7jx9u9QLTI47lxs3MGVtLl16EC3exH2emYKkXZjqa+Rw2WbnuF/Xpzude7jYWLDjUBrzXS
cJRZ2qEQtk5J286YPzzDDF8HZnrBg2FuU/tfeeeSMR7lF+umBOqtb/6wi0HM3faaHXMYdWOEn6Lf
e/slNmclJD+bVoeY6cMFhw+1mhvf8AmjjvvIJKI3NJwHx1YZ6m6pDbI0VCraFS3YBQWBTfOmJvqr
veyB36X9Rh3VLftNi6Dhk9p/oiKadXigkNSHpy8/xeFlfBzqYnRJZ4bmpuVU1XrOHSwa+sv1X7vl
vt7sBhRPJl4xzWcIcn49GOaxlwYdPS7VUVZMekncvcyaNv1ih/H5A8Uv8Yz+wyALa9aBJS3ZTPoH
QFAP2mb8/I0ZQT7sDYycV9h9eAil1Hy6W6NLQAv35qBGi+b2zhfsbQwG0ylOTD23213m+CX1vK+L
vYOZe42X029VMdIwWzWj9sPpXhgZwF0QiMZl2EPn5mRm/1mMUsVP36FYHblXDSiDrYjxidtrzdsY
ZlUXV9MCTV88CcR5f9oEnI6M9slgHtZ28vRE2bNzbxiQWoo5urIOE/QMpCfmT1fv0CKn90XVmpjv
f98LwaREUSWpkz/ibwUmC4CsEnjWZHOOtZ+N/45hjmHMmlPD3Dee2psloy9hHgSotCcPDXhRZ7m9
N2kyI32uO+8WQaL3Oda8ghTwn8vh9NAJAGyFtK8cm/U5eV4JuvONrtv9RNV7TlPaomXKLSKVPlF2
JbxuzDbNry9V1Nn0PaX97XpN54Y47fr02WkNf1f1i8JtOpyp6sW98ggdOCqShC5hZcoZCmonuo6Q
gJm9fpqHA5OeC+Lzk+gHPBp+k47OjunlSNk+0a8Z14hEzWEONlP1lST+gCk9x0Z7cG37WhsX2lZv
ZkBNqW7eYz/ifhpjWBd17t3YStOwxJSI3w794vkIar1P3/36ytWM3dVTSgMiW3Sqw45NrTq6H5lW
QxHEqw1tD5AdU24w3KhSrS7AKaeWpWxpRGFhUy+Dr7YdY3xJbcSnWNf6v/Om6bpwtNnlj+z3XTg6
H2eiLEqvcH7RB98fUc2U8yToMKy6Qc7yKMWlh2jOT32UZL4K9bj7Fkc99l+kPtMnAi6QtS41EmZb
qBcKmfZjuMpIRaHJBov2K/rYB1jtd/Lm3MAj8OE1Fzt8bsZslxYo6o1/NXYTaVsA+9/kyDBtY6TC
v3uio+Chn6Z9vIZx0GzZMiUp2LIxGHp6N2u4BT6218wx601F0VH+HIhryFWDF1bxLkNAKnU0KuaE
EehrZc7zhJ5CdAZwuOCin1vMoETnc1YGU4UpFhWKaAdq4YXRfVb2Y00G2BEwKG0GEEHPzwspMfIZ
FzFKy0zQsAbIghrm4t2lQj8WdP0xQ2IAAFpz6HdqsDBrO9bQbiDXk5QgCFU6Tbz9papl/oM1zKrQ
rUthw5KFz47sp18EBSNJCvkmSCrsGrDryGxzciUBR+CKAyYPMopB4c54mmHf+TVJZrvSH2VLQgdg
att5P7XpHV+UFHdM99iWNSX4O8ZScIKrNds5n2CHjdzJ7IQdkiLe4F8XtwtpA6eBCKfYHPsWayYT
KdwJ523D6mKy7c00pvM/q9MPZ1WHOaQ/uy+6fKvN/t+2wvQlpQ37RvSFoOVzLJYlp6cJPcsyPrhm
UuFGkwHqC/e6nIA846NGmcHxeHXa/Jr7Cb7m6fZ1VYWfyR9z+f9Hw892R+UnnJ90eHHv23rF1XCK
Q+vshpJ5An6HQ8m0PkWa5xJw3xpTk/che/kgbFzwCnnHZDYB2g+FZURCoDidzXaZE6FLc+NamOUf
O+l/oNx+99XFl3lZOhnREkajy1Hz9u1F9IpBgUCDFEybMTBEtdJ3N5K1l873wqoDzUQURDwnnDt8
IYSG2nj69AU/dF8cRy4px3UKv0O3/fDFSjaACUGmqCq7Y5X5kn0l9rj7D3Yb+Z82LOB4wZB8U/6T
6vSxL5xb+Jb0EC9DkZGycbDbcjORqEBjwrtgBwAwht9CdwKKB3o3KqFs/m0rAHp+3vUuinXqjShD
sJozHDi8qwH9zWb1aKwVrlfRIg4oyyF3kB0OZSWGXym9B0NRZStHzR0BzCkdvmwvjR5O4lz5n+Ho
UOq0tvW82l8ajSm7Knr5CjNvSwV3zWwOyDt3RWe4jaUKJX/AIAaCznNvWB8+Akb9fAOHDSvxZITM
HjK0C5J/slIyGw9xu2lbvSGVemkTRsI4mEHs+4A7vx0NNuzkyjQDH+DPcQKT5xht3lD5U7veQ6D+
+qIWFf40sgVMzZNdoMCyFyd4Nl0YenVjv0CQrMoIKSHOrwF2SujUubk0Xpp1XWrc3YE9Eln7nzRC
lFRHqFjnJvFIUeHuQCAvhTK9ef7xUEb2IoA9CvdUWFYOceiytzTCvPpLedmBHiJCqA5CfXDZ7ViC
0O4B1XcngdHLPsZ2nKrQR6EPwYFTtoaVjBa5RXASopR/k9sJXguXz7IUnQFUzZ2drs7YXBOGG+c2
elPSLBABBq/wp/UNOWwYgdtiXb28pfjD35a6ld/YQhlzMCyHvgPnBQCwG/SIcrUvQgoSowlEXn2J
iU2P3Wb1JER2oaLz+UKB4U0Cjh4Z0B1QcIHe8AhoUGHLLLDMPj6ZV86Jdidx7g3f1UpzYUqEQB7P
Af3hdwrY9PjZxUAiaJs5zDoCeNnOdRyOKxu1TPxwKxhRl/mAKfflnw3YEi+Zz0DoOLf6MDbtjViZ
YHyyTwL5xSrMdpikPetKLLzVjslJYO/PF7TEx++Gey/8MksyRsXG5AZ8zFkAn+EG9K8vscJnNgZL
yakrbkYlVLwmnBBG8nWjkbBXZhHmLBYzJGyj4SsAG5LQwSJcbLDMwZHe4HBA/ArXAcibIF4mEMow
DUXgB0UMln7813jDaYILnA5W1xncXHTNHmPZPkRS7v5iD51MhXsFzcGEI0A7h/4GpFTedR43FAUb
Z4X4HaMV9uMnis8CuxLYZVClY3QpwqRB+AiQDdvn5XLSND46HvjPf6mpo9FbdWA4X/t43PPTEQ8+
+QRtTnq5erhFAknCgCJgGueDw51RdYCqM8HO7cx28PYi3YBOsAjgaP7FXhkWFjbi3sOkgrcQ01sJ
EQywMmkGHcPORhFJxKLKZOQmSi3Ami9WOlwcxJ4/QxgROapseI1T7chwtRc1UCC4HerMK+pB+fg6
ox+3gCPu3CDfTjf5cjQyUalBX1OAwoVnifkf5IaYC5C3uo4wY2IVhxRYWLdtuPA9xqbECzswhggk
/hIt8JziW5uxbZyrA4naI8WTEfrbZSqcw7fAvx/1Z3WIC15OFpL4oQuu3IWNqCE9mOKYEydQXFjI
+GomI3QlKKlefy49eLpx4C6wpkKgwnvh9tjJbV57PtICdtheZUDMhAYDaXFBIUIuQfsO2O0y014K
t1L9MbQAKmTGN5RHuSygIC2o/BYcLHtI5znnC7TB54z/W6ua6Q7OPaxxoWpBcSP1CrSFkesQRg4R
c3a2JVxgSFQNEDKmLGRAoZIB9uyhmjFepF9IQbTsYK07wxKuIeOGxR5r5NcFAP88EPYG4g/2aej6
H3xRx7MZuIS9wlLPek9YtPkQak8gGhXRlDFEuXjH0h7CxfYOdCaUIeN3RIoLz+vinaN8yhgCLr9y
ZK0zs3gdiB3kGnhbjySSow4Aqd92gkPX5XB05GMsj8K/gYMnQUZC8yWxi7oNmgglcGrLl0CQucRs
nnEHBQ534jaO31gnENF5qqkoMxupEBtzpliSJhrpJ0mTRebw/GJ4a0v1WrP5D/FEgmcvG+BC4tBk
R0jxeNhBjnu5ApmRj0LtdkQzxW2E7hWTzY7cU8DqK3RBwndHNk+n7cPjImL0ORRzJY4KKOYzk0ro
X9dRxzh+T0BLV5yq+A4WTuVp+Ev5uGsHWR8Tcs5eQ9QAGAFB50MNzRsLGaT2ckjJVAqdBxcfLI+5
p225N8R4oEqJ8XSXISyIWh+39+mf+PHPp8kM1nKnqBs1mHHYI+JVx/2s0BHX/kjxW95+wSqAQgdj
j9RVjVnTlG/6G3I41xASz3B768NhgpJU2Uv0GrH4OvBy/QUOwjgPoDayWmHDFFbDwJ9ML752CIOU
1QSfGDbnkrOHBW+eRo8ZW4Pg/uRlHoVLLPNuk6CWI6qP699mvVH/wdpFSiYSr54khZXUDs4Rz3i+
V84+SR2Q9HnqZ4VLn1Yr7EgFkOc4PRYZ7HcfzRvUXnics9Git7BLzOnYJ2J28uU65WWDdgSDWttK
G3DkTJjWmxcd5kqFfckguyOmpDlZ2EO8Z6dkVVl9r+3A/jZsSN7XrhAWc3gXgDgu4LVX+eNEtQ8m
TK+EwkPhtRbG9/zpjI39Fv5lY+OpadOFH4YGOjR++Z28C16TbbMtYHRjUMRNWAbnn/RaJIhMuTDR
8pIAhC6RNJv+GqUUVOjLwbnHvKYI+R1nfLUPiTPmp7gcUYo0En0e8RI/T9qsfbH3xg+HuTNer+PD
trMeksk5e5Ns0LtiveQfoaoB9Qk/awx+xIqcaZMXFPL6aoVzoJ0TI+vWaU4PkIOrzkVngQAT0QZD
zZJvxSXVZljHY+DVA62UYPBWBDeC15LdbL0ult43LMBCMS4EdZvPaRreQ7kvJgC91Ej9o4NuSRJO
h+PCHmN+b5mj+dhbd/69MPyB3rM1PXUhlEwUmixiwkgf/4ae0+csRo2JMuWI2qxwlfgnQKKkNHlg
cE7bGSdeePFDS7EYxd33bwJg2Gnho40rHxyqtpJXYLTcC9Y1b48nNsBobpnArNB8uCtIA7/rIZSj
nT8+hPSgHpT9iytqy8qw0+X6y7DM35ogDvxSaHvc+D4YedYjT3XbHe2wNMLN0u0+gf6V8PkPwjSn
4JwOcEnwlUZVJEyb1zIjEMgMyGLgJnhRr2aFI/f/WE+8y4zutj0xzL6iUNgQg7BjDXnlY9i0QaCY
UsMwZ71hpMX9BzoM8kTWQHtxp9IilMbF5wYbOVxlqhXtxYLJr3gIqG63beOqf1ZXnHJ844Fhle62
N5K1OD6Lz4XxduVfOfER7NXknNc+U+hV9XPI8mZCZvHMbzAheP9IUmYTZUCfjLQedUR9ISKgXxxw
BGW9YjPTOuBNWjM5ejPRRYu6UAAIoJwwpWeozCzfrOaUNqYT37UtGzy1frEjjY/BPlX6QrI2aNBL
GensGmvbLn3dkoF5JSQ/YghYE4P2BtNXZQ7PW5eygzij7jjpea11ReHb9Du6Ayek6770AJRu13WR
1hQhCqObjaxX7Asgp5IEidPg2hz3xp1/bABmcOwoIZTRFWMUOQ+rO1NHPgvR7QmuEYTDc2cb3K4G
DsovngX2HRdilvBcUFvWTvbVZNs9UPITkILmlHaktuL6YmMWShF38XQGcjrZaPxyKWsq7iwjbJvi
2mSYo42aGWfden0vvC6IHGyp/p25l/ViYi7pbdCOdizHx1wgjNRhqvhumIoy5mMVqxi42gmksAuW
PU2Q4RrWo/hXPrbcSoZd5nh3dZqbxWRJi7GPL9ZgjSUOkFaHAu1fu2cNVMiRJd0IOeaCb/HlL6k7
aookcLI/9acOmZBMZY2JU9aCKa+ZfsthxQcLHuNu9KH+YzD8coDSSovj8iegTIn1wvjc++JmWlrQ
sa8LyOQUE7mtAGPLbaulwO2KQPnPG5BHmuL0pR+pHB7DoAVoZVfySKCB5FROH+t8LSEH46/Xvf1H
0pk1K6otW/gXGaGgoq9MekRFFJsXQ2Up9qio6K+vL62oe865u/ZqBCbZjBxjpEPQ7tjG8FGaGYfo
ISvHu/4HpF9dxfY0YWMC6x9qpKfTH0XDj3xSG3dEN1hhQXHzcyDLj0rPMNm+D5u48pTbf6bdpTqz
NCSjawl6PHScRo7Q8TnkPgdvA1jcNsXQLQXKo6fkLjMtNfcZ+sRmz/hj63Zlbqu3f7C3eyo3mBo6
gpLweWXoTCnBCSqKHr5l+FBg9NS4KjFqbVGzshCq9QnyxTtM2tWSy7X5APjzWvSM0dNf7WcTzNVg
GnI674svWAW9AV6+jaP7PVL3c7XAWR+QsKwxvzswRZ+K1RSz7ibSVoN3pXQi/NV1XKpZeBa/yVXD
xJOrkwLdsaYToRv8G6hsEsYwGdSh4ZHnmnXmZTxaSeYPiGlppe52jrbjWTPB6e/M84fwzfMV+pct
JVz/PqLko2CKLhHUkfin+10wvKOwPuluI5Xi8m3JRvtTOjUW9UbvPSugySjO3rzfBUgYk8klT1KI
7xTU+bxPI/6wjMo+8zKksL/Rr2NO22hT2nBe3Cs8Itpbj/8kmBtR4VG7Pn7ujnTvesPlCQ171yFK
7DdyATFFmmyBu2MWGI7i9LkTyRM4g4CeFWUKXKFSdKEts5SZeiFemNj//MUJL/LV6QdHfHGxGmr2
4MLTbKC68FLi/pPqgXiq0tIhAWOKCu7CtrP3mgZMfVHOqubNbbIzxq/XFX6qCAE+FFvJc8h/8Uvp
n0LG4imyd1HHovtFOpFJEzGD8QJf2w2zdp8XZk1fBGqbBHwBHx3WDO3du8ck/w2/lDHuUcygpQfK
MRi6cJv0iXRLsicwka1CtDLidY24nt2p6nST/Qb0MLxIIpOmzDKoAc9QxA2dvgmPFsyZItYGWGWX
00FHbj1yR3ZaUfiwIVMXUKTkpqkWUqGme7rzT51LH7LzJ7jZXVohtklR6VO6Ji8oIaTR0BwxU7up
M5sFcloJ+wiLbY/9atCCu7CEfoYtab/fsFf7ITqpDsGFftRA5iga9uGdcvdqH+7m4e5s9iDHN0uP
gbwK9sCewGnBcQhPnE4kxa9+0Nhiq3EV2mOM44luVjefUNtgaA0vgwjWvMqWKNRRJgmUyH5kv0l/
2ylxRPKahfW4mMT012I5Zb/Cit0a/TursC3aNFhyPTz0fONiYT2D44fWZXALAPv07h+cUj4Ongko
gA7qU6fVoHlUDO5VT1h7+seHNNMnDWUvYCGmAGx1dYGqa8nMQiKTkU6dnPkvwEMIVr/bvLN678oa
mWBFYG9vGFExrGzPEbmoHkDC9ikLAmyOUDVoJJB1MR6y4HMBfGjm/m2KiQU30tTEhQLlpzScpdlY
DPdurW53+VS0PmrbpGwzxsez38ajJQmh21mPNWtzPuZ3UUCNO2+SZQm/MshDFoWzroGzS4iGowKS
Lt2SsQryc3BFOo8Pogf/B382mBnMa2cT9g/N5hWPY0W0krf3SSe7ZT+Q+LLxBrSyknPieXRgXRcF
nWILKE9VKZT8J45eeIBm3M7VpVcK6Ee7DvCWsJbrBKMGrUDbPbKPgM4+p6QyeKAIliSHUIbcRMUh
LxWb8AQNRXMVZgVMZYo+ClTE9Rw6zNVtgFOyG77GqF5YQUDvKzZUXDDC3WE7a7ZATWtq0wDBns77
/QQDwv/AQb//X+zHWmg2H7r1uSFNPBJc7t2Omg0QKtkemiZNVbuuGkK+0MfkN5o7WQgH0whnMzo4
NC01UJ7aGOsEHzN7HIcdFvHN7eENV4Jp3j/60znnSJZ9tGcFehX3kIu0BsGZRxKgNJl6/HvZ1wAI
xlsungY6ug6MKKX5wtKXWQlevusjsFSMRVDNfaJ+qbZ7Bg64CLkvw9x8sTDiawM8jNmIMUyRi6YP
+OuVc7WRcdaReYtjD3f0onTi+x9bJDCNTFnFUM2xdUJhikgWsSAlAT7mcEIwd76qGOTq3CD6vAii
AEoMzHSWSgBzy874KcwLCG28SnV/0+paLET6a/RZVSiKSvRT/IzO06ErlJq45QOxls6Ln/Xm1z12
JHaBVnAFkgDX8c5Dgd6BjWG0uowQDyccKjobAfDHLU7O50F8jENtEYpzYpbh3spB44CgwxqOOgzo
WSGiu2CSSJU9IAGGyaLXJaxjIBg/WTEienoaR7xZWKkRYj8/vbYsH9+RgRbMZp3K/qhcI2y2BtwY
6mfQt5rLPnqDz49Ro5QwbPMSej0aWoedy7aMaQbrwYLGgSzIjwcrkHW7fYbPIGHA0gCQJ95qMX3J
NAPBVjVY/vExxBGQcRtOKsKbxXWa7GEgA8OTPdo7SWc9kV3Q7IlBmwglEKuBVliiwvtuO8jFmaF0
MKLfP02MsLGXuMKIemOpCWDftPYqb6iNy1ZXag83kPAHTP53Amq1pxjEi1EQWlugt2Sipo3+qJyO
zFPoApbaGsArAKLYtsRcKx0643wyEo5/bAUIt9tEATkUfcr2pjklqvdEwjYXXxfQI+Gt6zodcUpL
3Q4WxdMeVD18CJs02oDdYpshLNwlw3l+sLSd7BfkDaZ9PBIfaXPQO9apFhH2v6cgEbYuFNr94AtV
OfHeIK+swaN45NWZ6m+QZOpHgKsjS20AeZ69IuXAED3paEhdf1vZy1CO1KVjra5AzMkposrNBHnG
6fMOb0+Bw2K+k2Y/UXn06Uc/vVSYZuoGWB1yl6iBwcpifZjp5mUjMM+to67Yq4BEf5MYp3e6sS25
KYvwkHQbbwIC50Cj3f+ZuXJ9nhj4p52JBTC+c1KtP3OaajG+qT2rPgYd98MBRJIu6Dp2BuzFuPfg
ScOA5Ox6h78YEGfWRdVFWXWF6aCkLOHwe6RofjqvEL71UQi1gZv9dWbVgJcbMV7T5aD+ttwCVDwJ
p/zPl9cfNGXLP5Lddx2Tvo+464K00ivs51gBYgOmXjHokNgkqhPeZnP9wyBMvzv50SOTPS232mIH
dOc7Zc+3J1YOxra/e/O2+i9GA7uxywt87F0f+MiyHgrsDTKKDvPkTpdPsKyrzagJB8Ngw4+LIfFF
tLQb3z9AiNn/iDM+1iJ4B7AweCwzjhc5an/h/zlatjvMEwjJgCOjHPMJ5YJIzSfPbAIIG2IAh6de
jG0A1Sw10popz8GuH1Ugcmr/ai6DpVvbGBy/mBrx3UMoLAwEchcCAjwbrHCGPo3svkultVuzCZP3
v+BsX9eEMn44VaA4orB7B/Cui92zPRcJdLOBQQNuVh+f+g2IFHtXvC8JCgXl4hAgSU4/MrqLNYbp
45+DYjCoRHDYppuu7bGMmmX4JEkaGXDBfHxxsORF2IqfqWh1YxHwY3UBGnM0eWVgEjL6XAMLEHTo
w+A0U7RmYbpwPl8wLn5nTCWTfCi6iYQ8/ywsGJFDFfmVzXkvojLkZQV6th/c+GvsgC1hxMRW7Bm7
ENhZEbdYWkFqMKCK0dYjDyS3I+EzgAHOI/BG3PZlbI8McAAnPP8jm++8rUE1fEHjDCBNfL8vsFy5
USOJc5d9Iam/cfVIQ5Z5r9EpLhAchji2bU9RBsQg+7jBLuG6IDvn7WB9uyikqfV/7gnRotEbzPIa
wu6m+xEYD0oCzlsW7N7opq6L8Vr2L6f1EaV4jMESdJwakw8CD5daVwvn2xMw0GqZ76aTYgVB3AXz
FsJuXYJ9JnZB2pqfTD0OgMkIhbcENABImxuOKFv8ruxOzwU2pkma6wpANPHSunumgGRIgRgF6xea
FbCeG4/InARdXhd2qXCCt9taFrLRYQu8+GNvEKpctOL9FiYbQUKYkVAJUbZrRk8X/m4OVa7BTH7d
FKMWsh/PGNsG6UXFTq2bsTRU8jbLaScfzWRVMrQHqaQMkBH+iP6e+iksHhx/S2ouRjYSyRlo2IY7
fTqMxVhsT6+GkR/PGnGHzOzIH+D9T5o0huIJNruUfcQPtnbwExnyRcS4DEMO8XVqU70lnymV+OR0
NnFuCc4bNpTgo0BjwjNlqS5pF/sfSHGNkA1lESuX0C9THZQcKhqlYgGGLAM0+rzQow6ey94fnP+e
cC6k9y3HYI4acwwWtAJjvxjAVm1xUsCTZj4RjTN1NWrrMP1uRBYNlNCnc+PpghPy3D9o5hapJnYd
C+foCcWRVy5tUFbSSXHJSC+2cgqQYrMPk/J+HEJ1lmUeHobN3jbDflCGjYyhBJB3Pv3BMRg/zAUv
5FnGk9zW91SU8F/wA/ANP/sOOcYMol1c+LVov+apKeTYfW5WljGvAVAJSqcOqMessMtEjYEfjrlX
xaYCep29sFu2SZt6E2Qdcg6G2z+ckTVbENEzLs8w4zzwmN/OQrznbgHuNhMGZwTKJKGKyeHxAXIw
vDZu4bt0e6TuXoB3Av7MgIoPNoYTY9jR+EsDUdL4E0xgKw0rXor4+3UzYE6zQ8+gqKpw1WCiuWXL
TwjoMoWFxDt9MeHZ1IUhxSekgnxz8Zw/rvUd1teXv8eNhcGlOEImDU7kgraNRhKrXXzifwACu39x
Vhf1C39baVA9LiKwgSNUL6CYwLK3svyPvVtn2l1wqY45YeStK+bXTHGp8E4qvRXKo8eWc8EvfqJB
OlUBS8aeCkuY2BhK25JATmLzTkmbRAcO59k7Rcy2m7y82/Na3tw3smWexPfqiF0n8xj5gmfDZqAt
U8l7jQEkhvctvlRP5E3COgHfVf9FVS99Bi55esAnW8lqP/xKbAz86jReLzQSNzbwFZWJA/KqGPVP
RPpSzYubmlPQl7EYooFImWKT+eAV5NmiAsR9zJrWJj2W7EG5YyDDPIZqJBHaDD5VsjgGcItth3eT
Cc9Sp6LkuR8wFO2y6LDNAMx2/WVvr1wIKew7CfBGpuiU+RzDPA93OaqTmyejubDcxDRQtmA1TO8c
qiRMIOTefmtI/dkc+FqAMPZGLXsfwWCx5/0EkAKmyi0j8bIqBYuReq+vb21sL5ksT2GE0B1M87W7
gRzIkkZ4ZSqhIRnFW+/FTJCRPzWSvOX4Av3U/cyh+cRXBcN31JnDTRmzJWQsXgSrM2UrqLSURHdn
tmPVWkqf3vXhBuE9yEhf9Y8bKWW2uBuy2qty4VxCObLJyn2WMt6xuwMgr49CogxhnPUZE50G2Cz+
jg74Jj+Zjk4wHZI4vi0yA7QTCwMhrH9Y6ALzLwChImQmP09nlwWKwCR0BtzvPrf47xgZGJM2HRtv
lTnL0qWCYru8jPu3HYAFyeAMZ+/UV/jRbuzV9Wlia0PIXp1stnDJFzBD8LLWGB+IoI9TLr+wT1wW
wGfKLGJLMhbLLGUe1n8UP77Mc6rpWA8dmWziCwW8OeFpbg3gIFO4VTGmZ9NEcRB2mNfO+zKG3XZB
6CkicXPwYQT3vVUP6O4F58ymEOrz27bEea7MonZJT75wQjBl+T7ApSaMDHNCKqwRDpB0dvg59MX0
Z8ooFos6s+Ga6uiE4gJKpsD4CYLVcNgYDYUtxjEPk6aHNwbvjiuzo+A9CNyhPvqD8e3LoxI0hXEG
uSUsBdDEAiXOwKX4bno9DKI+tLJuj7k5s37+miqOaS9Y01Ash+Cm+SPxsb1gg0dywHrGkSDJUBmO
JLjbFEMkdgnyWnJjE0XCkKSBKwtsx3A/DVEAD8Y+nH1kVHDF1k5ERQ4/cmjUKGau9A9tO0UmyCAx
sogV1NDV5BAULu8CeYQawLQQGSOfp7aHvoH+gPkiQzPmfN6SOu4kuTsGN8KAlEn903t43ySVN5Kb
JbsqICx+CKvchB0lm0VieSvGZe3gNL6GkK9YEzXiC2Es8ih5f6y2TS1jHR22DjHD320xtmW5Gtva
MOLM7gczE24m82oF6cqer2QfmBK/pex4pW1jbout3Q+gEQKcPEW8k8nzMhbmQgGWLKYCBJyaD9IC
CzJ9IyVi4uXGwCAxjezbpGoA4wF1N6JdzeEgonAT458ahtNUPgV0Wyg1WITdecVQv5ROM2JYN0NL
DmfCFaHh3kLKKEyqJkAsBlDkJdxexZcnJH4LaQIFBh8Ps5SVnuT+j0ZFHp7hUUOXELDqEfO++LiG
qoQ3I9Qw/sAxjQNZsko7AvNN/J24VGqFWCIPyj/6b34/e09l+jsLd9t3cIpEFlufci6apHpnXJmD
BtNhLRaPDdAUiE7RT2pKEslZsc0AhBLsQa9VG1CZy9ZEAiqDa8yD1IStn5BpKjYJ4iK35jUVtGfS
xFYaIeHvs4gzGlY4gphRUItW5z9Lp8ZAC5xwchQwow43bZLBheCGeTQJgSK2iesQpDFmDFzVSk/l
BSO+UyRyaVg4h01YUbxkzPTla+FD4DELrOl+hqeQ2Ex4Ee2SsCuZeZA0W8y8SKi7hwrTRiJ2vwsd
zejYQSai0tTwE1nYNnljS5k0cU2j26eLn8nQFfytY/DDgJek4HrbTay4ZLPDmVPMubQ+Mc4VGoY4
9FDS09lQ0iUWYtU7AAKhYMLbmXkeVWqdcT3jfuDFMAEz4RPFCZ47kwo6NqJYXP0x1+HRo1gZNO2o
awLrtBezS85e4A+0gyJK2LEGaZDaWOf5LilzEPixgg5VHxkN6K5hM+qlq6J6DbDJMeduFUhxVMfM
i9/AxCEkD8dHXgeae8RV45QXgnG0SGhELSNUZeFoZZnsIg2bX0IlY0j4SY09rLIE51yBSVB8VztT
G4vPN8umCbspOXM3xKxGLBkpF1TKPCtuzF/zGDL4N8W1MCFob1NoLijs8NzURm07mh3GM0YXLNMi
jdUwIUXAB2F8myLWBZaA68N8QA0oUXgk6e03OM1iQ+497kNvf6I5F0KiVGmsQnBxooTt890gCWQO
AmaL3s1JsEY3p1ri2lhhq5gs8vRaGagEyZ9HxsMkiLK7r4CFcfc1Bb+SFS18QH6lmD6lTxbvna3+
R26j48l8guKdiI7bFUUERTG1Byiy+toPHwGTK2OmHvMijibRswvbLd6voRdF3A+yxMcH0pyKmyH5
McG6Fw8ZKmpNsKM0VAmd95ZA3+/DNKHL5naY4jbzgNbFC4GRdQcfNt3uA8geTCxKdRzCaGo8D3Y5
L6+qhnS2QvW6tBROuWbUJKgD5kHHIPx1Pd6dRFS4FDP0andiUA2bp11wgMe9QYMHMjcPoBgqFg8w
zCOUyLIEcFr8ehPgXRKNghltHqauWEqSPoExLAnrRDRQ7iKmNmDvBWUf5s7me41vb42z/LIu/oIV
6KaxbpiS4kkjZ+RHDW/g0FBlxGEe7BnBqaDDRu+6jWa3iyujnyMw0axLcbqfMmICHqK0iQELYqx6
QNmZCe9hMl2kp561IYBCfgA+orWHrI5j3eZIE2JvmOZRubC0Ijj3Wm7x9angMGT82lSzV+xDi6CS
fj4pIgi3F17mAoaOsE9Bwz1j4EGT+qpAWR4n+KAkeAesZrIDIh0FtenlEZvYbRb9wbp4MseEYB+D
Dn8Aa+m9zIw64jbbY30OqjenA30m/WJUwrH+LT2sOXIALqSA5V8ITF1OWAElsDUkStahyilj6nan
qJZ6atscXS9wbFJjsMOiD70XbQMoC03SYcc7CcNsabEW+Ck9ECkDsI8QjOwIczaydkaehiK7LQIe
XZw1yP8szCr5QePwwU4YwRe45Uz5pdCzcPCkrI0gic8/zgF01oYtTcNDE3WFKJIQt1mh2aSEMZhL
mPRiASUE/8JekQ/IynUKYlYJAddBXkDM2P1YLCWoTEzl/y4erqZvanmdnHbT1TK5yYyoCczpgnMR
61tWPf4enYdMBd9USKrP1i1gbac568OVFY6plXV7YS1B6OsFQmQDqyLW5v6uf/G7g/zrYOADTDsz
rEcC9RlT8bPFRxNYoeQ/9bA91eTwMi6B6ZYx0MkRZYkRSwQFC5IaivvOqO5eeoyk92JqB12W0/0I
6gXj7oyBRMvabenMJORoZKAc1FZ3a23ZsBwKYBoou5TcdrbgL0REhvhq32wodZ7ge7QLeuvnbUmc
h3fKsR1uRke3jY3HUaFORZpASICCx90FCXRx6mKopy24fOTjdIJd/+FlQGEh7pn9G7Q0BdQWZx0+
hNN9jhlWqPuKCMJ8lvxK8wIyDnzsLnOGWVkXjIhxbosxodWc7TX49VhTcI5eXOROagEvmGCm3kNv
/3dg2ZI5rKU7eYWQ8qu7C/ISv0NQnJSZtV45nUlHZo4kIhg/nmiG2ZpcbW8WGy0LdlIQjKFRRqXs
bRMcajcomZEJdlLRY/MyYWRB6dVBUWAEfYzpvRSDskEae9sAV1DN2TWBN22Q/n00tPuce6T1ZS5r
FQDgCQYUHt0uZvuhRQUKca639VaULZoMgru+RhqkM4E1bE5rKbU1jVFgERu3bzPnzYQ9XechmL0P
hoB9tA3Cr10l0lSe1yQwohNIhAVGSbVDHdQ/oMce1B0GdQjruWXTg+aUDJsIkCa+d3+Xm1tTLuac
smaBW8Zyi9qQh7WbQvtWijxNLOVnAQs8gkYSWVDLLLgQ1GQjRkJUqoXKGjr+9RWCTGeyJaBkDP4J
CpCl7Re+kUJEd6F/Phiy+zwoBhjSW95ouAH4BKeUVLdFBsIOVXx3LUXXBcSwZe06s4LZeQXmmXr4
UZ9YPiHfKttQqOxN9xR+XV4apDsDxtHb1d0Uwzsv5AM80Bfhj0fObeLUKejs1lqBLpjYmLIZxKVG
nnbjFg3UxGtBbCncK6jKxcXwmGAdRc43HAwgwAGRzbCmjbCNC5t9g/E4kSiNnpTY8W3c7x1WmAZu
OTR9V/NNkzqM3HmKtgErIGxkMOiQljw7+i3uBASXhCRLw0a+E88mi3cqiNv9agijIeqAuNX7Oz45
cQ0kCpjtPWW+3+8o6QCP61oPrJ8XDooy0LzYIP7hkQhJlA5AbBBZshyTPBNxNbzbJg+UG6YONYqC
DoNVMVdikO0xaSD4SV946NH0MTE7uOmvZIxSuVOAmIJa192UIQhW4ki0dzZKq8R3FgMeBt+DhGt6
YE6FvyatOXFEjOi2WXeeSPsCMroCzKT2xQPE7K5cFgn0heOwnXB268ndFhiU5www8VzHmOZQ8GH1
K7UNc/9WwnzUnw3QPGM5Qlf4HcZxCzOmtyxakI+2r3q4DEutDtXdbrgGNHgBK7AscZdxCFxBgcW8
HJEpszpsOJA1yPt7wwog5KLe3As4J+CuNpNg3ufcdMVTmXwpZdYS2iv8cIgJqrfnuwW7SE4TfYhT
UuchOxnQMBKogDasH5BabAR6BQwjPslkHgdaGUckL14HRvJB2aeJRCrTdtMuyz3eUrvTJLIeoSu5
BIDKSzpyadl1SoKoIACPiIy211xvmW1gMDDH3w5vQcpjVSvM+hLNE8AZFokvvFRBYaQDOzL72rO2
ZLgFRvmYYjbKHSI8mhwbF19SVBHCw5eyUnQKd+u9LWHqMvSSz/le8yhhTXmKGIPlwnSvqynxlkE/
fz9MQIolbNj1ZIrixsaiy/SuXssMb7DruKV4xiuy5RGjW8D1bXymKqovhFYGUUKd+xiF8XUPG0mO
IdxRWMtxfPnDUDXxAG14YmAIditghio1fM2VnTqcU4EdGSZuqeF7bu+vpsr1aK96+Nn1AuWxSZ1p
kqDKeRBz6UsIktbsNKbjDVMODGiQAfNhyVVuAIIxUiQTkOXio0Mr0jbvlGmEP0zrLcvAfVIRZrCm
F+AAph4yHfHVAQ7XLWdvY2NlOebgV0hlsnglTTG8QfFEs8TQghFBAx8Jbu0DZLvWEz6gKE6aoXSg
NjGnR54FRmASUjoswebw5FH4/wNBSvHY6eOlLdguQp1iu0tMwOhDB/stRAgBzQApaNbtOT1DQr/l
18LI0eyFRXfAeKXZz6TwfzLSJLbKdkRseaVt5Ja/BHeJGRcwaOrYn1HJkeXP+KCoryx5tnZn0BwY
C/33JoTxDQfrWvLrfDqTtLOE/QwzxDwYdreXCsajODX7NVWcj8speH3lYtYsmWiacSNluj+7njle
sw6iBTrclgXR6BpS0YHt1ziZOLnO2xOKSmm5E5i4FuON54BSClUq87yQSbTday3mIAvfOVCZslF/
3qypUrj1ye6GRAgqYjB78aa2pTJeTh7tKeLv7SbJBALQh9qJt9fT7Y/sCtjAVgE6bvZkjMQrAzWi
ThGaNua70gx5MQElAXl5moRxRFGwX56WpA3v/VA0xs3kvgPyosgmNnO8+s914pUTKVmifIJJm2zs
AqXthJPV/LQCuSXbCr+Jj8m7A9nGIvoPtwIrNCB0ODapXBYzURY5gAOkN97O21S2x1vYXoPIJYyr
bJYJmVIGdlllxod7spQBTahA2TASRww3prTO0glzpFGwm7gpUcgu57n1p48M+Ig0Y+ADBFyUimZ7
IiyvbAuTmcQKiFiyiodaHhxMIAnaLcaB6jPip1N+QgFcGdsJCo3W8Ba2R88QbkBC+tdlvy/wJE2q
tMVPWwaUUQpUx41czp5WI+itZLP8dUwqEt+W7Cxz2q0IzyRF0S6yCVrYWM81i+xkMckD75KuJdtD
osLff2Gc70Yz2SVD5VqjAeRrt3wQFlZQK1lbmW/wkV/cNraD8Zzsy6q56UGDUiEFsRUH4iKL627G
6nPyqrNF4gBqRfTtm1ewdU4Qf7KGv59Kdtz1P2y75SCssNfYqxW4YwTUNNPwZgFOJ2VDGRCc8iDe
yFmDsIeEaZCRRRlG/ZE4G/PrOnd5A7DS4SyoswP2IJdK3/0L1EQeoosAXvTBswUhRroJ7guVPR0j
5Bm6ZjZISyYhwALhyRCObUIU0DxvOa28VItnymvVidLjCr60GYIh09V7FWEFgCA69Igx3TFz2RH6
by6WUOkV+NAjP+TF/Ixa5J0GASC7eSCAkiw5n+f/0wMyCgtUXObPmaCFvD/Br5NCpijVBtI9r80p
YsYrvzoT7IJqi0B/8PkkgiTrc9IYZaBaGgTQVsnFcSx+eskMNQm21DCUZWklrYHKyGi/R9ixmQCp
zBgbFgd/b4WQpFE57kGvc9ejw67gMQtVlb5FNHgv5hwi7Xp1e99J++DIRiovE6waUvfDpBSOGbMY
MaLcs8ulGQyG7WuLa3j4NuQVdRA7be49Qyi9X28FjWGOqj37wJK8WrvP5vNKea3YiSRjdFYkwjR2
Gbye0LcALotQi2gGRMQ/Cv1YWk9mB7nMN+uUbLoNMuZZ+jjlcqhbf0TKOvRl+4vjAW9GymYzRdzn
1Mi44e7iJsRYisFR9Tepj2EUsXem12SjLr/P3Iwqswp9t91jJ9JERL97+uo/BuFEfzEhxXSZHafy
ILEptD02Ysu2tFdK0Y1XE1wS5XZeamibqwAohJKBDUOVYXO3895lBlkBXu/LBnSfUQAjWeEVk2oP
BRAVbU7QY60iz5/mnI/zd4iuU2qVAZqXzxbfyrfNbQGfurFVuQVAU5ZWzFQRgzOoHMCk0IkZTdZ8
sjIYJiLEm/0JTgiKDviQipMXCzUHMvBBTSS6DOfucr+BgkgQC1lsB1K+tNMn34ltFiKht/20eWmk
eHlMQQIAwAu+pc7y3RoNtcY8iJiHlGEtq2U/a2obznJ8vdPAY3cGOjQ7waiRdUZ3RWj8eCCzN/Zt
OjVfZyhq5xFVLSzFB5piAFduA+tZwZ4uMieF2NTmSzn8D6+E+i3qT9QwUJHhBByIG5wrBCk1nz0C
MY++qNTr74r3DcYl7C4+LV5XBcMFh0Enn0g+K52D/3XarvOy4M2YXZbOKM3+8OfryC7Nu1uHxSjc
Ez4NF47PVgSzmO+5a2bX8CoKj7PVKdfnr/1CkcTY3Qh1TJ+c2w2vZvc+Pl8SSK3mEQvf5GsdsAC+
2JWFeRsW8Hws8HSuHw6XeUI4UEGOv9/dR3Sy3pXZML/jG3P8Z9pxUQNVM1yRv61Rrlkarl8om8Cy
DK/oYbnMynJVPuxzI24Nmi1YbZ8A5gy3Hf9nvAKdSuEso0Ek1ciJR19bBsbX/7Ddthx9D/5Nxqf2
xZb1nyJsaNXwhyg1h/XLLesF1161vYLywDS+siSuBblRUIGaWzsFuwLtA2FTV3tWU+7tC3NirTEk
SbVq9sUIGRGzwQgtcEdN37OL2XpDasaf14M7jGATprTIwA00Y4PjDHJFqSDeT+jgdwlryQG4WjAT
MRGpy8SuC32d59sZMTzHHw///YqJMIOVQj0SWeXcgLNKuXd2WL/rcrbktPDCalyOPHkxrMztd4e4
cbK/iwtVGheHAknR+snuecQL4A3w7vjB/PfeQlHUfiAgYqNOeGMzEW9Gg9925Nzz93tm/D+9zpHW
ZbOcNmXiDzngO9JqbrGu1YnKL+fZsj6ntHwNmww0L+tHudA1uwUBHMVynrT4bOvHx33VR22YEXjo
dJ0SygkeVNP90a1/3GsTqASZcn5zDSw6B82/Q/KG+XN3cdHQKu+I3nJN27Z7e42bexhgiNSGihdf
n9YBwjHwPFtnjEDfYxxyrVsVRjZ3FxvHj8amMOuF2eFgBwbcmrwiyAJtj3F+8XHvE1xPsGzHayWA
IMESi+hQ+6MAY+yK8/+0iTdQ+O7ExwEAYgPaOlvajynf0W0mRsFGdpZCercyrBCWvAatt11/Odpl
9nw5N80uMDQ2onfX2b0ojI191F6yb/YYvo1g15zcDk4Z7ZiU3ILm17p+UcJ+rdZx8zEM03hR9mMM
tl+CI3KGalWsfXvV0dWwBaBPqfxPYfER3i2/JMrccc2xd1cs5cKicF6F82h69U8Pp9Gv5uwpNDvB
u261Kp8jQ3U8IGgwi17inuZdjCEnCzSJYgabYmQCHcFVeSolNigeuZLSrSYLrSB4HBjDBgk1afW0
musG5n9Pa//q10he9QdaK5caKq7pCQ/7yOj8IWAsexf3Xv0ZtsNicefVJwBo9mkhFi2AYCIZAvug
1rc8HY+YQCdkILwZQEe584QqYUdu+UwkiWOIhcy7sH5Wqm02BcN4n9zmrB7TSdccbOmIuIdCQnly
FVf/+h6+/o6v/nbPharzoHmzMZfujotGwRc3p9cOsY8H2Nr5tTx4sf+c2y0WmhrWIij96kxdCMqK
mP4uwx0Id8G88VlTLS2Ua4O9xXvAv3q8ht93dH47h8ekVvRy3KntY/LoOp9n/+cU2z2G39Pw2gny
rytXUVMwavheTuF9wjMocJGzjjWcl2A7vfBby4OguPUue+9S2d3CYRv3utAcTm7FMUP/tvOBKHiB
1rzXOx9n2R8VPYddqjggLJlvQUDkkWJV32tqdnKqbK3Dw2gf5sC+8OGo1akK9sidWY6K/CLEzKWW
Vjsf9cXBrp2GRbd3+/bqHr+TqVsHnZlUI5c2HFHqIcYQiKT7ejWWFn55lWr+OOB737z1z0FzWvdq
mH3Zb91+l6BY+tF6tt0TNjN6Y3ZsodHyOUb45BUeJ5ho9JXFhImBE8N9csqDoxG0jsOTjv2e+LHu
D/NO1/nmXhdXxLqlaxzxyb5Mjod5443OzHy2o31zcm2M7q9Bs+ssK5w6xlqd4XHzHFaz9sU94+nX
tUus7U7h5RK3Hkl5Gj9oZfLgTkOuhzXN7i7Jm/3l0b4e3ct+XgCtH4/p92ZrubdML223+0C16T87
VrG3nxcrv9uft13gagyCUmXL+qz9cQltS0K9/u6/Wr3Gw2pr0Q4Hduzx8RAHRjf6x2L0/OKAFrx4
K1mJ3CSD1639ZXPHOX4Zt7pejmyU8dY+0grIac+LrTt4o99Uq+sytbxlZQv/otK+aW4b39jSbmIp
ckZRjAFjQ3zRgs8D4W5nF+/wEX3QQr3xY0S2FzAQwSpLM1ljoGF9Tl7/Ygyj8PHvnP8uTQYmVnS7
0yTr9HKNTKtoZMlgZIdJvQPHBp3/3kEvh8Ex729SG+Y2hKwdBbTdFtkKZfZj72QUO8V90X2i0baM
DKHUAcGuOJHPNcMp8k319LveGdOjT91GrcPwtEuXg6U/jPkpAp96Izc3l2547eDxWHMrg1OOa4N6
dP+wZHyxSZEBHokJHybVFremysMVkgMHcdmEVtxteuwWqIU78/W17iiAH6oLyQtBXqCPxKN0vlcf
0PDt6+68ddVdEJhvKQUCRTWi7lrTZsxEv2QxvraCr30/Ww+s9THeqtnfOjsVEsIEVmzflXGxG+fg
06s0N287moN3CdYdNUztmJmwHwDRF2z8rn+orH0xaAVdiqjDAz9yc1W8es+dLOXLnz3Q89VlxFRr
XLKJRhUvi2x7eS7u3d6jDYt+90kLsddtU6t+rrNSdyo9lAR9xgCH0oN9IqWvEd0OxEFsYfqluh1R
OnV637dNMjwsDoUjybxuNWF7tK9+QiZakq3IU12hLpXsP8f9uIWrkdPCa5OtvG+PmFfL/+7F6vOY
luR5MrnQ/Pt7bVRvjJph49TfNUZQ/GuSDKPOMt7vhvhp3U6LT21Vtp0j/dzsdPRbu82X+I4jwNt+
cLMr80Hw/a/8JTQUUmiUUQORpDClz3VCx5G4IcE2Dx441A9wVitikB3rylXzea/WAyQUKl4HZgxU
mxc/EnSIGBq94tZOPUr1Rlmb7DWFRdUTdQd7cSJW0B7VTQQygJqQJXQEgtgl2d0THU3u3YYUEOXX
vM2rhezG0ivzHiMz/v61eCgxvK+IwupQ+Z0p2a1B/GK22zAfA55WGXGFPxEEv7cdvqI6MVX+l/5B
UiwA4KjFzzxbmnXlbv2WZlWTE5CXRva0TshuAY4oI9mY5YCDMqUGUb851HvIoFy06A6f4sczoz7D
FSoi3vJ/XAwiseY6DyjkDjEZjKaG2T1IFFPDcUMtZxSN/LAG1sDIWPnFZ6ul3smTDEol6VDPsW+k
HX6pB9kqgjfXjZYD3vRZTuFtwK2FfX9FT0h/QWrlF2rTi0s75eWQEMQFR7M6mLJ8kZSWkGPbXoMj
Ts7nyfATZAR31cgC5HfYFGx8L+SZsYFs0WSrAE+MQqo9lSI1t/OAGuE8oEC4uDm+bWQzxOJuh706
Xxi0E5QzMi3Vty/cZHkpDV6+DpvIenv45SoXwbQOMVruMb/jmXBR6PQ4PHCZkSD8I+m8llTVtjD8
RFQhmVsymHO3N1bbtoCoBCXo0+9vrl37hHXW6YAwmXOMf/xhmOrgemNTLAaZo88EPnz6WqiFgkKh
U27jmujXcXq22DAxt7hY4jXP4EAwxB6m/9RUZSBWUTBQYN+EtFjbF3jks66OT1c5kU96ep/6/XFF
z4/g9LucGCCgx/kNnxBBfykXlPg4Poh70845K0pW8nS05aJkS/wlnQRXSrVEhAJFjShYiWaAlEo6
nksvMeRYGgvrlPxXwiakdYYDhRA0OgvLkzFsB6ZzllghIcvsHjyAt4bDKxQby/L672U/QGxAMsCZ
qrHkXmEFeFTPU9B5orc2b69YyN4LG5LYCnQeL9ek8BCvtB0NfjBcXe5RnFEj32lzcR/yzBBBGXaJ
vnYnb+/IsNUb+bdIdEUs1hR0EvCADRElseLqYvFfAW+nBq+sHPyjJdqaY1iCM8fGwFXPm8E1Wxpv
OpywJAJXSRixYjj5mJnLdFEx1xuQzNWam3/3m/dGd0dgflrwXJTfcALwcHv4d+SnH6fCLlbcbwId
xJ8+U9QWB1owj0X6Oag+K3c0redKxG9mt6Da+ddDg8JYKxO4i0UntJdSWE+QA26eHWiam2uufulA
DhXvOG6WrDLF4Uly95k08olQjmLJNPoxcGzP2axyhqSLAedv232ebxFdmeLwrxHTHtWvCRsknpyG
1+UdGmYEZOg/9u5GIInz4oSMJXQqXK0NsagiTo9HumSzo5J8748zshpyhy4hPddH507k0k6tXf5V
nPGGJ5mRJYKLhFhVrDMeUICtwIe7gUdAzQX0r+jjt1yr34Xiy3l3JhwdMtZxG/4bqsjMCrhHWYoM
m9vIeybDjRGfYMISSV1ovVynMrECLlGZjH6alb3DucoI3rGRhbLHUnLfMcv241wjGc0LXyduhdvN
+LJeXP4t6tfdVIfzyKUV3+LWMT2LnuLndvxUXpYUoCviTS/FVgOPpOEN5O/44R+WJl+pimsSf/ve
VIjkMpvdM4vw9Ps47OrXsRWRPdLHN/5KOdLYyxNx5zU6Zw8AGAqvWEIKyRKuRqwsAkZITjauromE
1dpCm3TwV7B84jXsZvzAZsUqz8Qyv+O5N7l/2w8W4L97y60yAp68uhv9dLbL97+PDoJ73lvl7vZP
4ZYh7uQvezrnPV2UDJj0+quSNlbmxln6ayivsUgmzwa01/KeXVjeg2sZXi1PJ6n8uVR4H7PlGzdn
m1LV7W7R/RXJGCJubHZtYtUp+EiFQHEI5HF3tQyHZ+fGZ08D1lQRl9LcasPGcOzPQWk8fq7M0dQm
CkM0KDyxXM0/t0QJhh3h9YUd3xeVM/Q/xi0YgQWJcJW2mKTvsc6CaxX2cChidsG+jxNqumz6n6E6
31NmXN3Pk1vMhxlR3dQ44DKt6IpIe351l+/07uKYe61pVDdFG7YkYpFAgkUGrKbWfRJRE4azW73L
4H7pNafd3VdtZoU9JEvnAXUmLom5uSHn9d9V58rFnQvZ8XnUYq9c4Y8ivzcaT6Fx/VXkmaKJU8IG
8MYMG9uFw83ncBdjSLmhsfflMpLS5F5sAP3OJVYrkpNqsfAu0mboJgQD5cP3b8RE1UDjvk4DyAcc
DUfvXGkeahAFvVj55izfyCtNiQslGoYZwKWArEc43o+S18jLC+zUJIyo2neU3y4q7KMnIeJyCBb0
wn95vtthn/T6HWhZ74sOdont2sqsIzA+D69XStSyuOTPWV56x9cfWU1c1jcAQvHxzO/lRxJCKP7M
VcHnfEQ6wH5hCq49mSrbet9wKYTmuGxsDMkfZXCGQYtxiFs/3aacpIGegkvjL3ZnggoIpfHCIvmF
N/AnRJJAu+WEeQTQNVIN6Cz5mtqSfXrfbHEe6ZGcUcfAEY9oXAXk0nr0y2ibLk2WkFR7MbF2n56Z
UDbUZ2ha0ZLjHu8xR8GIsQ4fmmdbO5tJcjlOuUQoBkuAfNBPKHffsCFRZ973zGZsaJU4STI3crrn
HIg0rXx4RgxT2EcWQg+2f8BUcVUDtxonw+4H6UfFxbgt7i05f2QIe+ndYS7DhNDzMGWTLseMGfB4
kAU56Vz6X0ooJ0JdTJwomHWGV7M7PL+FPDOFzoLjhaDfDSNvnBnMrNEg1zce0GhuHRimNLRp8dO/
qm5heqi13wuzmmKDf3ncAGXv6K896z3XU7+5BSa8JbyHIU29mhhAKg0lKVCh9tCmcTI4mb29ZiDU
ueE8ayRwD69SnbmVlOzL7hGzdpTiP5+eFAqkF9gNO0/HKlDUjaIPgyrsqIFghxO7a1KGJlBy5eX+
1ath3bkb0uUoiAr3NudVbt8Cc3tSrnMe+sdqMsLVParWz+0KtC0/UOWBui9JOsHB2M3MqdSElerL
06IKKRl+NOzevBSVXitM01XOskDXaE6PMolUdyLPOqE5tOH5+x3Y722hC/smIvmI8jpYF1wdFO9w
TIroVOMcD1uSOHKEXidDw7nWu+I1y6eSTpDyX3YAWuzofBTnVMru9Xduo3LtBLz9kzE9ynnOTqC4
nXBHmlb4TKGMxOCHtLRfkqb+xet0NvEN5JVxhXPiZowWsnRBsezcgdacFIuiLCqAIJDvBfV206zr
abvFxZ4vLPyRgbPupk/ddpW5dzz4f+5kBeJN6LynjNx4edyMCc4R8RqsPFqxlliSnUyz+wV5r6/w
zPb6hz8tRhExP5mPCc9mrk9qdyOgcn52TkkfxNyIYPNGqz7s6QqQpu1rEZTVcIZQpXpZOsVX/fn0
scMXNLL6FgwsG4ZTt8eZqLVyiVttgnB+j0ZqFBSEgIAwgzuz3kE9GDe10V2Hy3A3kuf+fC8TAk95
4SGqNX8wJNY1cgNO7+1tlZ/Tb+xhy47yB3aZu+Y9Y/zhNWwEVHA0IpbkXm9jAEoDvw6/43DGeMTl
6BVibJRP1CCMpcRoT1gJ3ddMb80FIqU/8J8mpEHYIo8gtGvwc+1P17HSD6x3gK+/aGTwG7/cY+X3
/bvnDNBps51/Fr7QSn+s+d42Yb6aW1C03yu+Nws8f6lydo+x/cOK9hqkWCNKRE/HLWLS7L73uftr
s8TxTM77BGd7xhv5ImdMU4XNa1FdoUK9juzcaP1Xd817IxsDojzig+ubPA3KLQCHO3xEtIZ+3flF
qNZhMeUGbUf7AfwhfYf2yuI+u/Vf3nobniPfs9K7ILP4yzyh5+r/8H4+pfh/+fxl2vs3ynhaQSyJ
pBWZFkMkHf+pqm/wL8Ijhvj+4QD8Y1waNNkmSDDsQaxyxUtkYoa2a/2RLbgZUupXKY7XxDFeJ1dQ
lhEBRA8flAk7Z78ow+lHSg4ELJmOiCLsghySyFf5g87T7JzTMezVREPtNQoPXbElTi4GGZHdl2fT
cojEG0EYRQGNGx0e1LnzCNLGmR+KVe1kbrBJl/P4HpEVdWMfKH++HpNPIHS+yu4wZ/eqvdMTKpbz
3h1fE/Q2mt9wsT15Q/B+dl+p5WLCxUcgNIGqT8Rc2mDk7u370E3YO96+Dg/47h6wtYU+yNuWUM/H
lLTegbdcxkzlKb5tbjJsfEMnymfMEcmqc1v/82UY4+OS0E1yEokeEBmMSmhyXGbi034NwVtHKKD/
kpohyEWCrya79e7BfmXsDtxGhRBGQDW4QFhpDXPi4P/lNlIf4ujipOQP9u4Y69BwPZA8jT8xNDa0
ixwuJ2Eu4O2MQ0+l4Nvr8fEHwhx8GPYEMRd9/X6pv/edgeC0RaXUNVh0lk79UxL1+ThD2Metc/BE
GkW56ugeAgMklf/NIhAK4/SNdXl9OBEx9JWvDs+VcBNA0ESaJtvrnUfzFv5vB8Jn+WfD/giiyMNn
thY8E8E4Vuf/aBeCsLE+L3eQ9Xk4a2EIOAjWDdHADK6Bi2E1QurSF2qszHZSVPXrXY89KMNeVOyp
Ixij6gagPOcnRQpvCw2VL1hDPZYyX9Wv6Vw3rf811j0hB4a1tWO23uJ4+fEOY0iR2bZnTgWxBZq/
z9gf1XojHsYOFsX59mXibDth8MfR7cjLlxA6kUsEUwSLR4b7MV91UcDrIW/lAb8AXcKa2flVtCGv
FYyOhwu3WAUXEUg5VJQKM2R6DpAaKQT1w1DoGx+NH+FTZZz6tYAnmM56TGfpREJj23haBRlJTqaB
OpkLKwjNPx2sEUcbr9R7+olPODYVFBCueLtwcWfm3VJD7qDzI0RJV7eN4ua2q/CZybLSheXDm+PX
L/jyJvPa41rPPDUNGzIufMkGAeXk0jI6glgyTtnmheXA44i0160xCANMUKfkQBk/KmiXd9BzR75U
k13jybLf2qx9RzYdEFwmKxYT88ZNGHgmNKoehFrDI1mODct2c3zDJ/v3BH5ut3Q71CsHKE0nY3Ym
j+9NbKHhljfvU3GAe6gYNBXpOtWnmYcq0iOoH4tiX0ZyyPk6tTE5F6+Q6Qy/nnzogoMZmLU/KuYD
Xk+H02sxUhyCoyB0HZcDH/bucnz3LMPtJkcKiAi1dz8nmdku0BRJhCDR84+TPZzN/fD+G0US/SkD
15Gr8CV/9hPcOSz+JMbpWK89gk23fnx/FOcJYsKRnrnHpIr14BniiHXf0hhGtfDRL6e3+TBWvl+J
him7tZB8FXNAdxRla1wYbgvyPsHk6Xh5KU9pUidlwkTbAXZHq8NPTqMieuQ4ZerBdXM9a2xOBXmt
uKQsyQpkd+bgJufqpOErcXpTqTqPtQkam0gzJASPsYHwsXab+Ol0i4ot7OncQ0sIB/ws4HEHoz1X
H2jh4LFhJrzlwpTl6nWnMhz2WP364sJuXPg16E7GguMkem6JtROblP/xSNZYGInQH6Y/aut2RFvf
vrSQhNHLMbTnEv9gLJ6wb0WwrUh27+FTRjQ217/yJHnGPp9n7FGwD6+gfTIwBfVj6V6qqc67BXrk
WqfcM+Fvi5r8H9Ewi3tYL2Tncdq0Myt5eNfNK7ZP17nRk2WUhnloxRaA0rTectHrUfR0R578w556
eDo8H7Zx8iTjZqL4Fje78BXxQZxury2aE6GL/mOcT/C4rz0F6h7xtP6LbX4hw6QsqGshOUz0JYzP
uBpnhGccF/l0lDqZ14wln+kkb6vkr9B1HqmW7ZU5I7dqL263fdrc/67BMFajbvEibHb4kn5f3G5x
71WSlh7n5htShOWwcqafqCXVz61diRPBcHO/i5roE9r+Pcwtn9nO7ehZCNGnr+hxqvYmBSGdE43M
iimi30T3MFu/It033aPXMeoClps20WNMss2Cu7TtWIYIDEJ9+kS49HF+5XjAggTlrZPnOPC7jLmX
lkNtQy1eBBVk4dPNuwYi5uOzmRsXjEAACGKotGYKys0a3qWnYSHYyNOMgOZ6l66meiAdnbxyg3qq
jrHWVahDKSAy7yUO3vH7n9sPtpWc/NfGo7DQEiJqh0AaefWlI2H8SvOKmi3h8GD9lAgpqfIWpc8w
JUJBLMyTljRTLUzI/XUqGHlHMF2Sg12xu2PcIBRDaK4yjg4xZoySmUuD7xSxz+6MeHjMlv7vh8FE
vLgJ3DEsUaGfkSePurJhG0+2cLRoS5dQvpdjvoBDYslSxFIPWWMaPOEkMbxGwO/8UHnFiCMSqIP/
RHNeluQe+s2LuAJ8dOC6IkEfI6YwEY+eDgeEpZ2nZC6hucrdz2c3zM+IVj/OUu9bKB4Ee/57xrwY
WGKUWEhleUD7zs9maqJACAGMFYiF5XzbofDejvjZX1/cQrFH9u7X14H3UNjlmg41AC0oDqpIa9Bs
YGYzxgl4N+YvoWzCROQKqZTXr3ALRhRSWgv3cVpxGVYfEtR/XjDT6Xg5XiaCt1YEMhJMZsXDX8O9
hLfKVybPGONDqLYcfRzlHamIgD2ctvCvXA5Kfo4u9EOCVg3cFypTmUZaiDB5hHLYBQZC0MQgOXSY
4+k9V6b03bPdeDcEYxxs8K9pMECRQ4PRxBZaFeutTYaFB7/oTKmAwqb2X4G6FsTfXe3vFLRkmNqn
PGMpsqPPfEehyj/iHMU7ZuTZrMfxlBtHcixiPaE3AniYCzVN6o2+gUD90UIKpImwxmewB6kSguOT
fwvClyB5cuCraBbdH8gCFWsFtwpG+2Kx3fjUBaQwPIeWl4rRtshLfYSQhEJRuLGisG0D73YvlzPO
qQgCLJ/alF8EbgBfSvzCJhitdVTcpf9eyowO4aXjqBrfmTuT8k2QI/Go/hvaUfoMONbYHoofJif9
GO/GphPx6jLpUMMY7Tgt//sTpcu36t63/WuV99tRv8azSRl3X6rwDbq6Z2zLpYjQ+RhBgbvj9VG/
8ZmCs1b659ECjhhs9VfQJnXDnf6iSoITaiwzdkXOENxu4/vPv5IPCARE4aeZgNSt5aTz1K8Kp1sN
i5XK+yx2EDTY8R/c5vUaGY9OpgmTiVAFtmb9wLdd4h49WgihIiZl6CVg2WLZQPQHtFTBIr6GqHUJ
46QY4926YtNxiVjRR1Y9W1Hk08d5A25/M+459/q8PAsCsM06Z5XDwfIuVFvRejYTLhm8ukNokBYM
X5CvefO+wcxiF0SbLSJjmLsJPTbkfrEsqCnhfW8NwHWLJIi31/kWP+R1qXaj5M7+P30H2Qx/WHev
T401OTFOG6ghzpiYRd4nz4DpP3ssvKLFZN9694k2Z0yFAaSyNnjmAdyeX5EBlc00SJR6SPfHsK3h
F4FWdcxqQM/z75IsWKYjhFaRQZ1ujnORKcVcWFqWm9Gl+dG+jvNykv3o95BwsizNuL0/M2BxEqWK
7+tY9n6QH1n7DyOKIsBXASbmscT/UVqkwtEH/4+/6987suM2StcGnLHvHgVLH2FBgwMbDjFoVU8w
ymbQD3k3BcG+RBToiuGDFai7n8bl3QeiF2/EfR0R7VC6iuXckgZ7QG8EhO5rFAFMMksvA+vSMF5g
7FKAmJzFrIRKgDQHJqzd6hoNs/vZ96ufOg2/mUnkZ8DnPlZ3vZhzjSBRRkycjI8gu9Aj8HYa9f5V
Toarp/OEv4VFrI38xSTAOsz1wJ6L2pEeCEYhXIbbN+zDqd26Et1M8zuok+vCDI6A8WuZggwN9Dx3
1InxASl2H1TzmvOEgslMpfEq8p4gD0ZpZInT6xGrv0hpS7DfsPk1mVDcSHbIYqTYyBIesC7d/ETR
TP2DihKLHyVMZ2I31BfaqsY4bqFWgGpC5dASLLnJti+UL9jnnW+QNukyHsCtEJGFmlZeGtvjNs2C
4mJttcNnIWGGA30BehVEzoB4l8+aDXBf79txth3RRC5q0BdegBHuyze+dP2/Fxp7DkAglimMmyGt
0pEwlUdBhFmVNLE9giNuS2WsWxNuL0NnSJ2ViLvFJvl9gsSjRndrCUUIzxDmsLDVz/ZCHwU3TLMw
wdig4Ac5Bs0BK3mT5EvetbeE1xrM2sxztzwsRC/gBqfoTCpAk/gt6g5h9Ypgy4PGgUkFnnwMh08S
R5+xkBZvRr8HMZyVLkxfUCpsRUZxM7jtWu5Qg6M8XzIPNB7TIy7eWLO/YiaCj1tYXacyk70ueTbf
CCBHf5ClBAcMn2CwTp9YEaaXkyx6yJHx5TNU3brg94/lNnkuZsy+cniVcDOzlfELHbSwQsILS9Sd
iI6xGLxvtCA5jpmnX2f9dUM07v01U/REQhd8j+XP9wsWkEKrdvULkDaOpZboRCajb5Jt33Df9UTW
wob/9+NVBQSgAJ2RpfwYaqwhU37AfQKGjz+ad2NV0gZD9zjWY+v5Z8o8BqQh7+kRDOb9WDzZyOrY
pnTqtp11svAO/rRhseo2avCIxQJ9+MVPNWkACEbOFVdGNXwR4UTKBa8MOzVNCYuEeHhrmWXJ7R0e
sUXALBTCeUN06S+t2rGZ5JnbJ0+ganvfZgRfK+6H1Knfz9nsk+bq3cwJduLQ0z/w6HTGaI9q+7Q2
N7LauqU0Wst4UBy/PuXUrKOKfGOgbgZQpN1Cz80lv0f9Pm9x/17rTfJpo1cBKJtht09r/n4DWNJy
vDJP4ZQDow4konWO1qR5/9HogRjhwk2vJM2Hl29BJ6Py5ArntC64cONFbI0S/BB2n4Cl38GlmR2l
SWejMXzRaAMVQRGXNYLhF9qUQzibDd+8mePrtFe2ZhdlfaSQ30qzNeez3WsfqqzOzKOTogI+7OUG
pKO3CTmqrz6Ub1EVnEaMez8YI7Qu5KgXc6gM+B6qb1ieCiNRTV8jh8Xv65DX7qhES+YO8JsIpzO6
Q6GF3RX8owq16xJdhLHCOjKCaZh7xOxVW7TLwxTmQ6jvks5ATBvi3Pvx7u1MHbESDrUVUAPcS2zI
ohcm7xX+G/RfvKL1vH5OFTvuVsYedjcV3edPfjGc7/7AaSGbvlqPaU0O8RMFBuLqiEnI5vVLJA/W
63oTp/SokDR0H3wNkEEpZwRZ16MEK/IS4hh/VX6im4qR+1ijXK2fE8ZVysFUkF2TaA1SZhEMZ8Wk
TNltDbag20eooK457zTfHIKnzkN3MNHIyIOBkKqHvF5dmvwbJx1BAPpp2QeWvGroXfVZrscNgzmM
wY0ZdSKXCTA/ajzrUp1zztDz++ctz1vBq3el08ghuhSaHSjjnDyckg6QBQ9f4A+f+y54gT8Or3H/
BjIHElCbdVzQMUTNvFu/EZ475Ycq8qFNBp2GlHEAVC46N/SKRaLPX8fEQtAJ+nJJLY9Y3PwWyXBk
3gF2J4CQYuYzCKd34+OcO/b4blm0i/cwueuM9Nj8zfNDclj7O7VgrlNj2IAxhPH7HIF2pa9JxQT0
vjOdnrYTvl7rlKRiWNO8DcQeAvP+CO9ZbMj/XA9g8TwO6WAQcEACIYYeGtGIy+sWjIXhX7ofrbOJ
yd418oYv5bV6i1ExIG0IRR54kw+iEMJkO20DPGmE9U/Qae6NQ18NYu7eUx3X8F8k9yO5jFMyGLCn
TSydPpvTLfcOg+IVHZNqhpM9q9jFjiIvkkcTKUvO5fv1664FispoG7eCu2eOvFuHY2lN10FlgDom
ssaPnTHgFpdIVLyvZCBzdTtYsxvh6A1Oc25KhHXpk9xHTJzktzDk11oRmJiPMfZiDQJ3SVRzV1CA
hXXawuHWq+D+2Q1ZbBfntvUfbC4Xp/2l2dVUb0+N1r5qj+DptJwPsIQ4TVnHnzl/uPaeOr2ZTo16
ToLiF0r+4BAAvEkTWQmKIf5UkWG4G/4HApgN7XfqFNurEFq40A8V1f/cx6bpckOSjpoSXP/JrSZG
qNqhMMChjoH0FO2L/kSEPtKmr8p/a575mpkC7VSdx8hXP4625kvrftxgwopvOcDuJ8jTMZp+5uka
qHa1nLw+UTlRfmdq73USqRrM7CGbdhxT77Vw9XbVanvt/VSLbM3jDwJRbt+/YHmtxEm6T5G4kEQi
aP1ONORJe8TJulo9P/vrK7jRpO1ut1gKDVBL5Lfcm7tKIQuqkE7NNiBznk2/cNWxCdmuGGe8qOWq
FcjGqIwbpqYjt7M3kumMIMs9ohECkdJrqYYQI2SuMteXE/22fpQXZvsfez2Spyy/9h3cdhge/5Iy
yKiH1BEjvsHfwU4RXxQNnmz8PE5rvFGMcV1PpeNCQcRlVRutHytP/+UTwDirqQDdRf9lF8koc3UQ
H1sAIApprAXSdSSJZiJV0DIJqO6ebj3NIH/CHX/QUrmwdnMsEuPiyGmrhu+DVjtiWGGbhGw4NyOx
eaXtYcKTj9k6zAopblz/xfdlR9Bqo7nN9z0Z8ZXepjvH6ricAu3otnNT4+x0w+6kODL2wCBjrxJ/
aO3aq9drXn8dmzy3q//sBWKjrCeUPj/puRItAXtBc/MrQGHQUgJsczzn3ScFuOVysk6PgRJ/UIQ8
InkU6IyceQahVfibsnZeYLf7Z4lRa4s0YjssFwZD0NGSsdcHe/oGicBFPYwqESbZgmzXG7oKcylp
IgzZbAIcTVIz4j8HGg9YI09p3mou7m0p0KggraOBeF+/DXmVErKYAQlT9wdJCoknI0ii91BsiMx2
I+fAmsLJ+Bjetd3atptCF1Xn6tMJP4gNd6/L0P2wxvCIwEn+ORnl+9E16TDIoeq4fsHnbUXxHL0X
BoX3IoUol35nT876fCFpYZUHbOvFH1KIjjfyzwAnVNcDUXK9S4Z2g0Ck9MDF9INyvbr1cUo3p4rl
FD5/y98m5bsykGNwt+vsSddHYAKQRfw4wTtDog9liWk3ubH1oTpVt+noOH5YwZPY3c1+wLgQvHAG
y0ar5kYxyRdHZvBd7udtWNmzgT7BLfAgZo0hvJ6b0wZYf+RpmyeKvxRypQyHBfTLkBi/MxXUEluh
KYOkoUZ6mShdzKM9xsN4I7K4QbQfcUc7p03rI5hgA5SjeU+aNiJBJMaLs0Jf9Ogj+K0qQZTKRoGZ
bSev6remBuqVC6GhVggmyM3lsWhnfZVPV/W0gt8LlS1J/eu6pOI3gbOP0OHw20Vv0Y0nBD9ov7IV
6zz8BbTmERjeZ4Gk/xm8n1HehZ9q3B7DYz1Xd59dhXcivGcLcqxL5dd2MGggFxG+nbeJ9PbFzji5
A1RT7T19eV48E8wueX2tL14Qs1kY90C6I8hiO3TZg9gG4fK0H2pEJ1vdVgwijEjKGL68/vqX49XR
2wwIuzmCFLaBTUWqLsatOzQ+mcXwOzguKbmJdLkrTI3ht8Fk8ocwgegJwRWZJCrycv9Mxq8vTqWv
3Xjd/B1XgkRKK8lr50IIWRx6LG17/6v7murwL/CG6MyYaokHDNMMk26I8Rxpo+WRcOhnBAj4LuKM
w3RT0bM75ldHm77abB5rdiFtYRDOioKrd2N+2JPz1XubsxqC7ZuGHXGbN31NbgqSy4CZ1f01sW6e
DdnW7SQiW9m1pUWxhuB7oUxlmBZdtkzdZSxwPt+UVaYwxgJCn0BzYij59UWx5XXfwwIhbCbRjY4W
n8fkKLs3CSbYzMLBV/IsxUf4IuS5CKcLPaTUsExRx1RfUu1RD1bHaUObE9vVkokx1W4mTUdPX/vg
Ijeh+eiCYkYsDVjdjYIi8SoQf5SZ+gab+/Xrzxq/JzxM+q3bjKKhvwV9E7PV1OXcYkQDI1QJ6sC9
/UnP+fL2R/azS/IH8NnwralhE9hRepFNlwYb1BHD5sa3t7kUKAYeI6CpLjx0WqLxO24sz8i8LHKb
HT45BEauctKDJ2zozJ/yCUdJBWdv/dhhy1THR9V/fk0QA97fQYPwiO6kggCNA6vLbcZrl4yrscZA
EcrF+YHsRwRaY+E8iLwodKDVRJhVR/0ceSa4s4SeIBqrMUkHeGnQWBpVcjemaOzwmRlc1A/MKTl2
fQWytlCubysQqGKOMO9RwJKG3U0k95b+VDuV778CL3x4T951iK5Z3G0x35UrYMindaiRyHzCV7Uy
s6g5YDxq6FvzermqXxmi5u8PmhDrTi1HelAAPxLDdswQ0SKqEI/suWnPOHllK7TMOB/Gsv2jAROw
M8jJ9cKtEsy9yXVHhqt///aP82Yvsow7N/RxMyw91zjdIl9aTooW5YL2ZfGBFAjI3t6a9+R7XlLM
XFXXCcveqRk3oCJ/4EWHx0j2EanqCd325IOJGLYX+cJXd5rMKRFBl+jn/Aan/NpDa8DfAI0js0RI
RjjdT09BzH4VEA43BUlEf9eP1QcuTMu75HZpDMM4qwLtOc7nhFixsky+d6lExJXgy0XxOHF/QBn5
Ftt77tk53u//Q59IwmO1ey50/YJZAXgNXL51tMZ8cKbg0BGhWEHGRszKtsHKEGVriNUmPx7MfQ3r
Gs2A+0IyCcnGRHX6ZxrBxwjsD3t+XD0SmYELbKIMqO8DB+q2149rbo5m4i5NXH0N29U1VqOYd41m
jLHASt7DP1+yR4NpJtVhyxe8J1ebfVSAqRX2Ou/T/ZRngTwbISx4YdXCKy6aki8jgTBo7T6VdxrW
82pzx7Kc/fMXAfwaU9KlveGiP5g/9s74axo0Z/uLoSvfqYRjBMqGP77vpmNlxZJnsMJ9g4gN63Wf
BmOckCfelAEsdvEc3ORtwVxK+LVJuceTwIPG8dpDoYbrAXTipHuFXm3qfdZMoRXeYHoEZ3bPmL/h
sPXjMvixphm9D9B975E4l8IekuArIh9DgjN5/I7WFiJOgMYnqMgYxuFVx+oWoElealPhXK5dmY6Z
PlpLyWHoiOKS/mZKTgSmuL376qP2hLC5CF+MfaWCPKFTw+azRUN5gVzI95Jk+XTXbKLJ8YQzseWs
yZjHIHsRVURL2/HFTU2s/m5/2JmMwSx0t8aff1zIvIM0lj25Ei+Ultgu4Ac4ZwwEgMOPjZeRcsoI
dUVQijg2W9KAX4ihPvoD2+u4zgJlxRn9fS6xvyNCglE/mBAoYg9xBI+kk5hzRUx1cAjD5I5yuHDR
KPLhePRY0Hzjq5q4bPfnDBsqvCyA3cPsYCH7dyo1QFtiFv4d8hsaxnR9gZG0wiNpDUSyzmv8wvBp
H5ssohVWKuHZ/MYZk6EMtPll6w9A6IIvuV5fWlgZOKoK12gRP/rIuZy3HTTuJUHGg1+GHpkEs3nb
b8oEVvc/f40zGrHVjZVDBoc4oVGK0pMO3T+XVYynqjAHtXPtGMQ+wvvjSNUSWqvrFESJkdGJq1wD
VqNcnh1hr8MMjXHGhgjyTwIKzDFghoaMAeXpvPB4NWOIjtJOPANMNEG7L9dlaweYxp2zbc2cb82C
5/dcrNVSeAXIwuMdJ3DxACll+RGELzIUwfsiZRgo7IcBsS/8l/CFxzcUHhWFtTBGqJaM0SDBIYZJ
IJ2R++K5yD+FqqUnBQCzVjEhBBa1YzH8MnGEx/eFKMh/R4ZkYiEDh5WvYao1tg0mmjrCfGD44j3B
8lh6BKZ3tzY235f9CctHbpEdc+MPaD6LMLWXyqmc2yL9NgObv5R0AD6YgtZgQ3o2+ARcDKpI7YQe
xDihmJoyiLptGXQy5GpcfWMoc8xPru0UzMlCleYMHdk0S1PzyEynDkBDjkkxi/tfet36ul0+gZGh
cuDglwWo8oCsLLeQt7S87N1Wg5jPMf/xexnq4w4pJCho5HkW/CPG/6z83HvvUf++tgjENEa2RTrh
HbtbLFuGhIA93nI0JJ+e4BSGXoi76Pu96HX1ztSgmH3K+Ls0zrbQeSP1jbnbckcSRCXQdGBYATMz
0SRPe813wr5hoXZkywB3s74keNo8Yp0KkDfISfXtqPk5Wo4M8z3Rbbfneh2cLNP5mTWPsdq/T3Oh
MeYa5kv1O8NsQVCXAMjXtEoDn2pt9hhsBh8EiQxr9cigI5snDId74P5ImPppESqH1pePvBGvpQ21
fM30AyUdjRuOlPRQghGFhToGGCIxu0eEp6M6gG6fBmRno91gwiXun0i35v6v1mLnY70iPvVuQp6v
SG51INdS8KWIr4OD/T5dRFIexfFWiD5wF4SrWbUkcAAlIXW4JkrtI2oCdQOyYEyH9zLUa7Kg4JmV
CXPQHNZ3w2tWTJ/m5knla/g4zix3Dx2jOV/d4GhicqyWL6gePfctavXw8hyf1Zi6NFvge7Z6g+lf
BdHnOr2Jr0kExJCI3Uz4guoe1afY4P2dfEDGpDKVOHPCi1mxGOqrD76MQb9vwSzJAzbazBfqbDbX
97jHSiTHyI6Fvt2VRwgDu7r8j6TzWloV26LwE1kFIiK3ZMw53VD6q4Bkifr0/bG7+uxwdvc2AGut
OcccAf8YAq02Bt7TzpQN3TksddqLC2If02Fg6zw8sE1I4/371gDMgzn43E+E8MhznKbzrFpPzMzD
BE0SsMRj3cmN255Y+mwkvciYwQc+gDJ9Oh92I8tr3xj2G9XHf8hrEXh3ZMtuMQPB778BObGVCDUA
SBNvTo9zyS7Ui+SG4387DGahTEwAX3aYJMAOY0TB9UHQzg2iG6zgXbhDh0w5IXcllHOT30y6yWAm
UGhpWgQOULzWevXzBt/bfxQxoAH+mh3fUoJtluHlhqGTB+lGZxPfyEhkM64pKQjr3m5y4ZCySCB9
9IHriag05QVJS/pRg1Ecnsw10BRmmqKuI+h7yQM2T55J1oIIDb9PC/jYPepY3l/MKqiTuEApT2rM
j83AoDHBlxdxpd5b1WgGjwZkDtwqGQwWnL+oMVly+dBFb+e50i3+3VQUsO0WUVDazN8kReqHSt8x
JdQ38aHfs6rlJmKfcCYnNP5AaxA41MAJa+0gSnYgMyNWoAky9+i1oEzocfQn1Py7/WDibArXWTYL
mk1FdMak2Anigckhnu6nWjt+sKXVZfQCi3+cwBZX3SH2zoRMeevedmoiw7oT1/3ozMg9DmuAdvpL
mo8GC96Si+CzIzAf9TmVM9nNr1l0YXsAgs2vGA/I6O7Hy0AUdJ+pBxz/iZGsETUuGLwCHxD2xMFB
CGm5K0Vt1KAdsgqEasBU0KOT0wg5zpy56eDL4DWfjmfptSjA9iczXquh4AhXHDM4gXwJ3F2Ed8VN
bb0UesFmCRyKNnfOrqLatOK4B5EIiPwQs8L4MNnKF75KNLHY7YZLsqO4BiDWECgEN1rGexTy8ALY
2H2jwef+QVbysnIndm8KFU3DGzYwm8mGpNsAzmFiQnIh9S87Jrdwm2zLZfMoxvBLvyGidPZHs3FT
aBohEhMNxIbpS8FQHS/cc1FqeWW+K6wG8Dcg2Zm+Ga4/mH5b6D4GPlDcMEA+KyMzGpghqh9JTz/u
21vA2uSh16q7vAzu4/1kLkCBqa2Io+UG2DLZ1aivoYRNf1P+zahv9I4Kl8Cb0bTAoEZzlx4x65y9
7+IHGEdG9k7eh/G+BydV/z5UMFgUS0h+YJ708m/fBl1J/+GAwSq2cpSipGP7TnaLbhLNNEQpqh9j
vM1h6Tr4Dq3qV8JnHsOVLZVZhr8f0g7YURTZicnlilEy7cvX6Id1srIakVAlGflKdJqZSiQnhHfI
9jzZEPyiRf02W7yH+cYHH9XyE0Ses20XXl1hZGxH678artcR7trqNLimR2mTH5VNYYx7+Au9u/aD
YRTBgAvtv8zFg8KpqcPjLTitSWPmQhlcwWYz/CvApW/2cgG+WqcVBzBeFyd4wZ/CvEPBz5Bocnxu
CZTWQgQjSCXSC2Y80vRXmelaslraIlKI4RfDf4btDW/nwdHCaeHpipGKFqxeqWIFDZfUjAu5gTX0
z2msgLhMUukcLceawQajP4KUjRYWFllB58nxXkJmJur31ZOeAxfKk3/HLao/g0oMY6BqUZZz+gra
hjKRmmrA5sNxQ6aMjU9TbDDKBIj4S+dpsen53SCye2AUfXJckW8OQHK9ekdaFD0f6en6apWbPXR0
1vLCXSu6XVvNi7yMCb595DSuv4+niuQWqJGL5RluA5Zs8cgCuiLy2EBJuO8ZOoXadwE1d3c2ev76
fXElx7enpXEgQTqDyXRerBrXWvxLKJoBJDz6VKT4SmtGhWxQoL4eBFHPomNPEJpEU1h5jGR7cc9w
k3Js77P7g3OS2rj/iTKoP27xW8RFY8fZnC7Y/wfzyU/b0EC3vkZSBAckBcRpxjvBq6kufBo6rQdV
PvSa4sVPeGI5JEuQx6E/jtkXl6vFWYR7hrKJtPTZA38Hqkwmykcy7PsgcCbNbBRW3O4QA4BZoeSB
kbqFjMFljkKkRyNzH8AXEYx97+IUbpiduIHhkW6PEU81G+hfkmQ5UY36vfw3WQCiuLO9yE43cvj1
zAXZ/9DL4R4JeIuVLpzGSs+S2TFiqqCBiI23Rbzw6KFnGEqzufuvMxAYY6byeOWGNutoBsvd7TTN
7a3Hts/mTvRcsQDNp00FjcPqYaALrc7Eh4t5aXAHsOIZgKSxZZzAphJrY+MvtEmFPg30wXbremsf
nL9clJ22//EakzeykLH7cZ7fxw+ihPmurUqbT3rwA42JoeiqvmXADNUYpvWiD3JxZaDc/smI99dr
YrKx7PZKY+0ZH0ROoV2hQ1OZaTGCL8aMNtdXXU1aA2MrngIgOWBOxF760Tpz0cvtVUQy5MHF+k4Z
dDNpZdxrfIh40NrNUXpg6grzhPKaumaGXLm8M5UmJEvqFV+cefYeEI6bAtjMNxO0bedQ9Z+yRcC8
p8v5vB0zk0xX3qtO1NkZmJ16uuvG9VI8sRtDsuavMnfwTWuVXuAm4ljIEsd2D+saC6mJC6y8vIpG
Nt1LIvxqAD+zp46iS0CxBQGV21Gyu/T/qP0bkoX2WacPkt8mNjfeuzJgXVi8wor1qXEXFe0JH5u5
NHdSTvlMsKf7hXe9M2FkagvZ1DgGcweoRNSPwhIaJRsQDGh2gPV1wpq/B9hLMebX6s2KB/dMrNYA
62ZtcVdmyNPYeAZ8Qg8sSWOx7i1sN4GaNKawvvnHYzLQYrgdTuXpW5AK3ltyJmN+KZ8/bZU4q4Vy
7m2EYdB+WbgBvxGum8LZ4I5llAhBKTJmRm1eF950tU827l5BE+HA+KYrMWJDONyDljQSjg9MLRF+
cgXQ9TVGr+jbFwuw9OUbXKLWEEt2Nl6R4XkK+6UvEDdoJB/KA1bQ+wmNh3YRaw+awdcD5j0TYrYL
KifKJqrR9Bngh6JjI6ZXbPZ6n8/yIgKKikKGUUZA6PjPbM+MieaCdTvQ4tCYGoDq01d9CmHEYv9g
odL29eWyKq2bOj3gqGCRA8gfTZlkebj24mSKJILejV7Son50HqBzk14ky7MJm7Y3dZBRkCGrpyuj
pPQjfaeXIuXn20bimfcl9ePhpcaDiq4QTUi9r4GLrDSHpPsv86U0JLSwuGo3Zs+aA7MGeVziOkql
hiCjt66lZnoAtrCyWA99HrPwdaVwDl/4n6DkjeuJFt7JERRYcfKKg8xIKMljrnHpzGgCtsC7MMHw
mWTqQgAq8hLwxEFnbx4lAFaJCYn5UvtEMY9TKe8ZUzjTM57495/aWWjBq7MiUJk1O3RCMerlO+rM
ev+P4EoPjpQohWNJdYt/LyjLVN5jsjsneQyZMa9F21NDVt0FV0pv9MZVt99lKyYbZrrsXaL5FK9X
cWeXb0kOaBZqZ6PKW+3yxUY1RPIaSHrrVcnOq4+x+ILucITAvfz/HH0//1F7gUb6FpQWhecj3/Ca
sd2HZtWZQamPyzJv1+mXywGX5T7hcfrR9HmJRzDtKYTBXbLC7RZ6ZxUb0Dy/6/bvdHlDzOwNZy6Z
q51ojqh2Zf0v1E9EARBu7D4nbmIzfdoCpDp/nL3M/thETS7NIcewkwacw4A0r3GfMrkjeSbBqgSb
Th7iBQ242jeUOI38gAYo1sESfSZ/GNyl6AWxxAA4+vT+WOjo/3mb3MTb7QCWgx8kXqiouCuOzMuL
4cLQBAPQaKj5GY1PvbrV+wmIFxJGLjp2Cv5ZPWKawBEIPoNVFpM1Lci3QB0MUYBh+raWfPFxs4bK
CMcNAh4s2Ro1lEcPg5cAnXrL56pPY6AtdB99ZtzwNOb7QG4DeJHfBmf6GF8Mih+SZ8RZCzDC14d6
He4Alb7kMnA5ikgfzrqlQMEAMwQoJthgWHEAaifkwu/BqGZR8xCthxaDXqaCH24bJGFNYML1PUmX
72yyzU5MAaAAxMtgOVmBlPs4N9XOaCnuFBc/omtJIMp7Qy4ElzejWQYUbl3oBOUDqhLm2GzhXJJs
3a6GM/9c6R0W2l9XmUbrfCs0WrZXpp/t1w0bHbOtRs8lzM1guA+OKgS5i2d5omZGbrF+K9giqbb3
J1jpT48CU/hjAj2p9fhWvbyVsqG2V9D7U1tQT3OCrNC0jnfNKweBZdRoBcy0S2oPiGzgdmzdePKz
kSOrrdY/uB3sJIqGnidASK2leKZURn4fcyyG9o+uiTOTLXrsRB+noSIkbmBslBWzMPvbzAhnqFQj
xz5nxKkDqemSnhjH8rsJUw4oIr4r3jkcw6+tcFzhgQBckk1jUZexG1lXzO3uqF61r9Xowatzqruy
zCqjvaBPgcnLikLtwnYRwHJRUauem1/fAGIaPUtWEyziTznrteL+fjpoiqxzzFd7+yC4n3dZnPlD
kycFLO9791fsEDJOBFB7N2Pi7EqMUkawnebQPtjrJZxFIQOOp8pabmn9eDBQNRvd24SKQnUpcPre
kfPM0YHVM/T6M4m5shXM1TmTCmonJzgA8wHv0f5KF1oWXgUjAaY0P0sgAgAue2+Z0i0bBsLVlqPH
O3mouJh17bCLogBJ7hSlfMb0j0Ky+i7Hb6dJcW6yv+mMxjIADIdR1Jki7I8U3aveQXWl+eXNC7vr
7LqwP/J6yJx/Yv1okryZX0GyrwZYX1AiB18rH87l3QdZMto0ROBOBL9DY2LZcuxhQF0wszVpy5Bq
MLkt6GLN/JwEFgbBmdnwPdBxuBAvGY9E244W9oaWlXW8ZQ6viRYUJSBedLtYiH24GSjAGH7Af0Ps
kTjtNnTqn14eg7V0LqC40/neBmeZD7AvqEgzVYfaUBrvRi9uX8VomCQGRoLxaaj1VrTo9ebehslN
5Xau8BQWInuOMP3sOrabcxza6SXGl+Fnion+WU+O31txK49F5EjoH3wjnYvYmzLrblBm1MxZvkgG
V4Odgn+ZqsHC/J0jGOuvj6pVfxDqUHgty/vQZ1cYzJq/wS5Yo1sdwwX5GAiCVzGT8Nd4M2wNfzne
JLfY630Fslsj6VyeZKkiIqpHmnyXOGjXDaauncEnC1MDm4+5h+JsOdglfV6Fd1VXaPdojnt9DANH
vkzfGX/m7wca1UdqJXYJhGr64Xw4dimqKNWBOmzPCU7yEsIDDI3mJM4U57tEH8yNSY7APZzFrX6H
R2Gq+xIcNAZsNJtj74wMmdWsHczQhstyOtxArKu5v0OsNkb2GJNp/15dUFGPjHzmUdKDviHIo93C
1gEiBPCY3X209OjvpQ3kLLeajS9vOgGrXjbz4TRZDplmm8quQvyyZf1pKwzH7GxaEhmIhxmIadVZ
Ac3FHGcMuW5YJcG61AaAkEY9Zc7G3/P7BVTXa0jBnXqEii1h53Vl2ptPi32HwtAkcBA1F9tv9A8v
ZGfDWLEf8S7LMbJJCo1ZKq9LWBBL9Dl03B+6A3ahZQT1EYn1s2kcbLg5peDjfa3s2J2rMyVPdGd/
nwon9Jn4PY1BDpsDRVqxErElshMX1k5FKQVf7GOpVw9mjIKbKgzBelESnrr7vfxHdOakGSKuqK33
KwgsMrK20rropTsyQHlhIPhlFkBZv4coN2CYzj0+5y/0IShtIUTBt+7rI4P+XbrAT54ys0vQLkZm
deX7xlNJfy8lGSUWCs7DwB2PANzwistswbdzTQWvw/f3p3NWZNjzKIzOMQGYD7zTD+uCXYcLjmhQ
ZCjwDlG49yy0xizQV3iFodrR+rMZ3/Fgbu1bip0NhlaHufga8HAO9wyyGdSm+RrKFQ+4LW2geGA4
2CEVGPdPaCThNKj5X0vaeG48e2L2uES62fHMniKzPYbwSvOJVh/a5QfkaClZMWhJYxTLQn+G7nuZ
ERXWyibH5PisTJkR4EgFsR1XaFi7HZ1eb6CbojhSOe0vBcIxaAaRqbYwcQ+DjPD2puwdmAqKSB5Y
4z3jnF4w0wQVzWG1bbmYA24rNXM7x5LT+M6KVdI7AfJjh59SZvxQCP4x4qhR+3f6SNjhCIRrE8lF
+GcpCN4negi8j/CJwTI4a+yUQ6jW9EFPcq/e5qNlEEHBgeng7wdZ0BAmEHf14OjPMTon1DVB18Z9
xMnFHDwew202U4wJBfLEhONMjYmt0efw5oDKCWqNpxGTCxJgBu6b4kmh1VCGdIr/2Od96ZqJJlNS
cUJqhd3u1PV4+4ViaDdPZdS7c+0La3Ch6KW/mX8BAQBHeTY9RkPyMWSeNrQ9anKUzpkmxdobGjQk
enzMbgLHvIKiB5OgW25CPw1ojTum9qOFPzGH/gNMbcRqDWcSzpGwdvgQtZUsynTrH0SCRjhBZ59V
vGoaUELdx+ytsxuo3y2y3SqwqimeS/TRniUvEjdaJ38jXC8EHOZFt0Y1AiTL2xucNy40dQfs9qu/
j4qtTtVjZOCf+UQD5njaewl1BavC6aWHauCQMUvZADXwDJqfo8yUgpVSuJNzPQf5pf3e5KUWYLFX
2RxJVk64RF9reDfavQUig9b9IXMYnvvl5a8OGFpf++yq0OJIp16glE0IeqEFHpF9igQDRyp1Gu4/
dGlvE5tC6E0brshwDaYNnapZhGcpQtzWnaMThnzSE/j1xpIFWA+ZbaWb8G9kKbbEP/I0cAY4weG+
SiFdztn5toOlupVY6HePjb9jY1HdcEWqz2BzwCZPk6e5LcA5ycjIaskNiKma/je0wANAWfd76YVD
+iJApTKpje3KLOYq3FjKCbP2MasBSsAsa01RzhCSVQJuz+LpUgMGhxg74rEzJbu8hDAxuRdWyywS
Ev6I7So0cfzGcS2Dbqu6LIIPC4X/cRfQEuMvM0sWY3dkSJt3amecTozc+V59LyjYIlD7gfYVpWEf
X+efIXNYY7gblmDs3ouGI8KYzNq9PG30cJ6cqWvN2u09/fmMeNDfutdvipe0XiE+hmC3GEIdRNjG
DeQMqaccpA+OcJxSnKGDr2T0Jy5GWKxV28DXIozESkvylhXpxoNFFU9LbzVIgN/doN6OstUwWylf
U5QttCzEVFe/VYiBLFUR1J6vBQ9Y/eFqbYjCAm5UhJtGrP1EvJxNmFzJkDmv2YxnIQZonvmjc1Qc
n7k88+w5l0Gic4N2lOLwZfTfSthLnabSlDFgP5GpWt7DXWcrUxwFbfnaWrfJsnYo8MnQ5OC5jGn9
l1SLlJWQO/8N6qluvrgBG1k7F7aKy/CJORX7xHzAFsek61Dex6Z/zHtiA7sEe/QcLVGvdMPMRuBc
3OJWzGXyV6T6oCYsLnlvREe112gQbfxH4rLjYTJLd4HULr1FjaaiPjl+Xdz/YDuglmKQkHO5p+KU
1gOqmWAJIRMy6mzms0ayb9CFDg2u1vsmnD9sdxNo8LqCOh+lDqSXnhgqytrob3TOl91RBCIK9Hl8
w9YsDIwBPEIg3z8OG3VB7BwCwJK9Gqk2ouJ56EKY4//7Qy3cj1dcIDfcQNGyZTOnk8J50P3uP1v2
ccnsDs2WhmyTuXheTut7MMXzatoiMlxWt8JtrcKIFh2sG8LYer0TVCOwqlm8TWEc3dJlxraiwM1X
9cQWnSce4dRcQ0N6SWZmRasvPGD2SZBUiiLclRlHXiTyRDL9V628r5HdqfZp0b0teid0asBPUTkD
PGreduQZI3i7WZ+qS+9qfLgHKOHeK5rxk4j0+z3lcuZPD0UxIZnGm/nLCA4iCVvM59PnBLX6abLN
n7zrZBv2FSybKKyPutx5XNdkXtObcsBM7nlfTkUWfeqea5b2bwdDr7y3Duyx8l7e6bk7G/5I38qI
eovmD/QK9t5dWYsoSZVeOwWaxpSTNoQmIVE0/xUg1qQDRr+FG2ACB6g3SpoJ2gVbIQ4LY85UZTdI
54wooFwg8QNeamh6IJh5ejEL7/GcNE7sf+lZQQVwd1hIBNaePTvfp+sxW2zvK2D6N/SEgNAoFvBW
eVV4N6ZGtc/XA3h2FPKwrvbfozDWyiUA609PQoiH6/Bndt0ME918CX6YyKBkFbx4XDyPzFF4yTi2
gthqwt515y3Ny4HJO0ofvBacz9mnOPlgmKdnsmUFewC4NR403mf7K9zyvcvpwWkqFBsKbBNbNRvU
37uyg4n9GzsIuXgN/iwWjYCOxGNC0Jt+gJsNYEd+FJPL1tABlN285MoqFvUnfd3kM6uVDXJFuAdd
1Z880H+m/o7tcrDuBTiLAjQJ0lCiTdtTaEH6JI1tNrh8rvy3w6UamsNuC2AHfWEs6GOePsI/VIM2
kScvGblTFYr0THoTToEjZWWAPsrScswTXeRd3wgPjJycD1qmTQklhZqcPf6fDbH3tuDYiqZsD26e
+0UQP7blmYwTRZ/F8upSHPEXdUm5GKxPsDzShVGBtWGwFy8ysg3qCU4/PWJHXNgYfkQtL4Dz5A5f
lemXrrumrhHAFijlx3MCsTLrG+7jM31phbszaJCP9R3kXtk/JKR1YaZvQQ751E5BJpBCg7wvUpcG
PrsnI9vPUc+jNk1AnkdW1dDTocAZIo5ymmo6y+fjrz58O4VgS6vmTD8W4ZuZTGP8fUPjZ3TeF7Wc
0yU6yga9tZmWTZOPNVkoHweJU5LOFNqqkeXDTIM7BhMouZcFRTbloy0qc0h1AGeC2KdMkzAywOoa
k2rZKXchBoUVymE8wQNanOdYcliIbPaw3yUDWVyFwFHhNVxlcC1/TpBdOnI+Z+LEZhysrppiI+jp
nF45Fdbj5iZks+HQN6RQ+6x7mw085DIiWjWWRX4A5/mOlihVYkuiHN8OH9GCEcOkMXM4LJQaTBRn
XgfiLmACIuqrALXosxxiGK91Tt0ufKat9qomaQViFX2XQDlkRYUl4LbVuuLPSFe4iMfJ4oOJDk0T
E4x/ysUQg+9oTnO8MsZ2VetnnDAGH/MdzkUFf9py+pZ1hJkR9zvABqk2xplD0we6gOJVea/zp7+b
QoxKoDpCjqNKrVi0K6l1AM+hZsECHIbw56dhbvRK2cj+KOukWSa74jv/vNGqbYpqWdzhTwxieqx3
Hww+wGdND4/064o6bXq7Qe/1fkTLUYuMbsSOv094xNaq9LRmuFtFol2OGhhhMNYAzSGg07GqA6sd
z5SVNbNwmuosecWDkGMvWvG0UVe9mOnH0XwiLLpsNUuGU8m/ga+MGMYPn4mw4LFrvGktfQndMJU/
lQPJrr7rOnT7cRUJqEPnQ7X6F3D7LSAgZGz+BOA9PY/efavsgdHQQVfhcZDcBj+EGst4sJXhYwMK
gFypW7HX3DEf6Iprb3EpYgM1l1EYd0zgLeHOWn5Dw45MHW+jqfFT5tLnykEku0m86LuMHDNnzG9H
djBat91WBLUbw3JLtjHUk2T+wTyMZ8dmjMah9zaxKfR7RiKEO5x3f7DhZ1U4bTCfw8bDgXfWxHYa
9w7LWbqJgjkUY0HdxPLOqd+XT0h00zxqGG1mEjJSzPhaW8UOUjBUCPvPAeMl803P6usguvCV4W5R
nhBfvaFj20xONVawhYnN+i82w880AuVWz+k2UHVs9wTV9dEw/ky/sdvPYiIsu2ZbNGcvvQoBAn2o
oSu+WrCADb3CSLzttXPiornhT2sgu6aClP0VtLWiNLzeY6BeV5+1R/ETctZDsh1toNr3hrm3TryW
8Vyl41N60jkUlGLYW9UWqaV29I16wdLcgQeWO8hnb6q+XQo18ff0ZIfPnTJPUlaoMzyM3TceByme
tD+zUHECQ52gq09MpAP/NDrV66x3GW4wWszc9r5jsMV1qT2iZZXR8qCwaWK2f59AmrEB3gULmOnY
XMenDNtHRn14z7YLihRkkzXOJlQsIfxVzJm3xQ6St0KKffeCijWO9G5RoCNNnJgBHuaswfInQnhi
inAcCE6L0XZC/TaxUSE2nhl/7pItjmfgJLQnSxju3ncm7JX46H+mCG8xIPZVLeOYDQNmk5MrQy61
XUxkO7/+rsjtHIdApq/U9/7+JRcXVWeMvJU/3krxTgEskxiFjKJDC/2GavSjqwjInFEOm3P7y2Yj
aU4TRk2GgiodmOr1DS/0a6EL7EieMyYW2y2DIFjxfVkDFTc3YbRNJ4WdyVcJGRoCKHTtaKuxa/2A
ecm2b8RX0Np80+VofAjV5HHIY1MHzxkyCMFnyMdcPTCEebbGWJ/RyGdEi7+LYTwz37nUxone+wIx
mM77A18ZOw0aJbw+xlovw8SCSDkQmrqIyRXaYkcUIa7ohUm5Sm0tbv15o5/6wPVoaLCUqBRk8Chy
WTHG0HmS+pyiiLS1TvvYRBYSzwVDzbeE758KRa91otD6B0kTfNU6TnGPmGBBgmtq4+VzpfsvvOKU
/Cwwj98hy0D/BWcYTlcPurEzExzw4o8dhG7OB7N/tvl47eMeAb8a925cCXpb/R0MaxwBCXXHFG7w
op3H4x07e+CB7y1ZZ5524379cCMpKYzNH3iteZM7BnmGYPhvrbcfuEEqH5v1SJ9CTAX756jpcFCZ
WIeiV07hdNAsfXTyQzcjPaNnkt0UmvgthJxHoFjFOmdwQRdK9WgROnANtBdM2LD3RqK67g1tsB2g
A1Vosek8HxQ5XBl8Ozq2l4ELgTEKwW9Ob1Q76KqRlCL23HhPZW8oGLTtGw6K5Rvndm5PZDDZbONN
SSD8u9a97zzNt16Fxwl5x0Rr6d83CngevD6kjXSzaDqsR0QaPFKcYwStyJwxx7GQOp+BU/wMOL/s
QFjoyoSjCJtAfEZgkRW8EP61splEG+ltM6vwVwTfAuTDc/mRvq6rjaP6jufhOMtQJdtmoDJfKrV0
Yo7wVsm2TGF7v4iWHfAmtpevuinGixQLCCwl+2gMtmspmpE6E4Beh6Z/QVGIDVylj7FpI1Km/M4F
apda+ujpP2oy7/gL/zhXhRTbBlfEybAyvHD1Ey3xwaePWJNdOS3froTTDvY6a7XbUULV9bZGmd0C
DX2i+e9jlK9KxXMVcFlhxeIuiImdhUgDL0t2B2+TjthM0OzAHsaVw5GwhSn1Uf1ivXLmxCTw5HPE
8UKyUL7MQMwx/IvAGUmHz3da1Ms+sai8ZiOXWnfszWpI25+VtB/QaYLWjtyfYjY8y5Kwad+AaPY2
sRskEoZ/sFPGY6FNBcqTyi+Q1VybdnUJBLmlqRlp+y3f4grXyd33HAWLIdcYRFrfIqL/sblhUQfx
qS+NFfxqswOgw9W/vo0aRhBewPjMBbLL7jU068CRZLvlgNCDeob4EKu+1LtQtgGqxYtRZm0j2DQR
hZqn/0GES86D2F6f3kdCtD68GqKjklkKsEUrP4iRGR3ZkeGJ4yqeUYqAerNR/pVRvx2rqf0LFnR0
IURoo5yX3axfzFozLYz8q/99ZpprydbK2m79Nxk90y++1TMaxzmOr1utmT2fI6OPmL/tcOiE2o0D
0WSVMJNNnLExXD9BBsLVM6enxRaR04oyHP4cw63vnOXqMEG2Ep0yKj9xNA6ehFQcnsPMqpDqUKgf
imrFdfXW7qCwPeNZd1OpXvdUm49qZSMIOXfV0zstLvU92PJGGtu4rzU7GdKoJRolFBkJxok6NAej
G/JJPNkiyaIgxcRg9ubGDEZMUOpnNKVUDaf7H8IJGxfaDDO9cKoC2sJmMVWIi8in+pxw2iDWjYkj
EEyiqZDdOhhuxriFcxNNTEgupsd9ifY41H6V+aha1c1iPNCiA38bDwf4fm+Th2IyMvgLwaOl0jAq
iYU/f0KtbDTZVDu2RyTip/Vf4f99ccTCclKrzxBEAeBP3JgFZLHysPfWk7VnMGMl1SM3n3arzLeq
OUbNnZdLvDAZgzm/JU21pH9MhTJLG6rY2/0wAUFRM0+pbOEZzbPRX24CPSnE0dnrZGD/yZTDOurs
J3QruFCa7Oz3eEOstkPFHMB2/IRWp1Wn7RaFZvb01jQGYB6bPdjNPjFLXeh0HuRdV5jZFZPncFrS
7rxtojExHeSSIradddAQuDFcBHBt85ebGXjL7KuYv8kloi2RnHqgPStMWoyYtQ7zFOtbvgJg2SkC
svZGZmGHcLJmq5ZfufyB1bPUYKVNapeVmpv1AEbZYMKS1/ELQinIyUhWkVEvfNWsD0lu7Vc5uPC1
C5YMyw/FlVW4R2TXm23nMI1xMVlw68gQob8kTWPNqKfAjUMrYQ4c7nhiJsDj4LZHtbFWqysBSTzg
cCd9iHh6NFxcm9LFrBqYHsKZ+ZvXN0i/H7f7nlRkW709oyDZKY07doiSAav5du1jrpieKWObfqIw
ByTcNUYZgZ7SZdGHgycTf2h+ZJf4v70XHffQXRk38kAPRGJE2CrJwrP2bm840JzQfoOoX7b7cWNu
t4hrfW0/uXQQfXRZ4cGdZNbAHLX8zhNnarTh82cGXDHu5phKvVtHqdGNTaYjE2NIRI72wydZf6uu
XNsUXmMbzhghtAQb4+EPqQFmvOH88407Q/OGq2uczzUDXENeYRyh/4I3zQgBMQrjEXb7RLbGxMEz
TRW4cELKG2HsMYPl9zYE8mW1NmJxYhtO3kW0yqKj3y5+/dHD2eDDMxhMLhPR+vwMNukvFRb9OJTc
e3dqn58KCwamrsJhqCI7NFj1pGBQa6g2YE5XsWfq1neaBiwIQ8UpLl+GYJlhfceY8rMXyKKl5NzU
Gfsuz2mJagPd7NAISrcVMI3dltgJscpMcd48EoYqlO4J3FO8MJxOmRa0PJTl6E8ODcMm1sHAnw+p
Fn1SrThhDD90Jh3oBX2T/tu3qG1IITB/QK34bbkl6Uxgogv/FLBTvNhr8DHiMo28UxBu25Rz0p7g
K0YaKZNIGZXzUpCsN3qbn5397CTm9JvHLNycoD0S0kStxEMyd/B8h8f8ta3MjlcCSqC3VR4g5mHF
ij02O5gqL4JVd/o5MJzZaTl6WrJuUtgQBG78McCuAjuTphGzrkTH67JJcedN1/mjk4zfvFjKM2b9
xXTMs0GHAUS6AgSSZVucYX/PxqoMzRE+T7twI91ljNkZYNYq2QrmGyhfMiq8efA6wrgQOl0zGIDR
XIbpqROMDJLoScYI3cpQP3pWvipVUx6jWwbU0koqhh8z5+FxwMiSLI4dWB1ezlvhicoZeyg7PAH4
jRUj2uK1kwb2F/a3v4aX/Wn0N/u6YLAWhdiWOAe+C6Xki1JwG9VjRAaAoAscx/SrDMKbVdBZ4mQK
pDEEpBljn7P4dgsJZ9Yh9kvRSr17ylpKNu/S9nFEbFYKWUYgnj1VIZ1MFdSSwB5mehHHz7yxwSWV
BH0DSgOLO9L2B4+3Vpb1Ba11uw4kFwLlb5uc25DQmEc8mwDmFeVKLZf4qMd9ESbqOOx7axVjPmdC
D27+iJLrj8c30VonHkV4rC0CNTPecbs9AGemDMRzLDwwPgYPrYKBaqMagudIy9pnY/iwWtOv4XfT
AkiEw7hlZU4uQmo1X7TIrorjCl5gkUKYK3SHAHP5eIdgdzQyq++1wdeFgUjc3mLWDVj6AOiWVAw2
Kvq74VG9iteQPXaWO0zNCSiAkPvFz2TdTVNGRSNTYhLKgPlH8B0Dzt6XQYaNApDGnLWyhVXv5CqY
HZYGuZYs2NvDa2IL6FVlfMdnVB9SYDGGB8J6Zw7+FBELiNMZoud77dfGsxI5uIbDmQhiOGdNfAoz
Gev75n5PFliOJAs7ZIZcL9t2gXe8Qg0VLcV7XxzwVht+svqJQGR7aAOwP8aFidbkre37H0Fu/EfS
mS0pim1h+ImIEEGEW2YQQXH2xkhNExARREX06fvb1dEd51RXZWWq7GGtf/0DCXqYo+iZz5OhjPzU
3JfQnbQlbKuadY21w0zyrv5HKPFV0DG2jMjqRBHKlvRgrbWaRaQctL6MotBtpiSQEhMW0ExJu+aM
CZa0e4ySirnIaHPNMbJZMFPsCX/FNoF0I7jLxFEoC3hy+HSFEOeg1LUrumiwCiZ0ROVVpElgV+B5
Q1g3BWw9bXv9kgvQfxzdMIcvb/z37e2HYt87PPkda2Np/aZlBsSzjWk1X/2CSjm3zB3NojO+nWuQ
yG94YBxTuhmQY4nfvGFry+7l1srmBV8IRzz43kfspHpCuPivzi+GE9y0zAIXLrLzRl7VJXJU9jbl
K75tUX7H2rqBMuJSer1rV4WLtgNHBNQFDXwLEcoFJ5cJpRPc9QofJ/jfp7t2GmbEB3A+ERgsz4gT
uuJgp5klxe0aKAKmfeZcxWJkLjxwY2SumRV9MIZYXSdP2E/BiCEdHg4ofGtnLCgML2ztGSiOTOms
pD0dJMvNKy+eSj9eBt+4wkMuhZ0EpYri5+Iyz6ZVldHmwNaEIxNiIgQT8uD3EwMiER8VnXwVZNBk
QbU4dvpkfPWGlCNvsNzkK20HCIPG0BnhhQrGC9HcwKpibN7SqGzKMoaSTlFcnDN8KuroxRQGayWe
9DO519EFMy0dz4ZQ6U/3SzzqowH4nfSxZQXzkZ1y840RkBhEWuw3u18JnY80Xuo58yl6oTGkLOm1
fiKdZQ3Kt/BSBdooenBWFe2YYKfg+UiLW2IUQb6uGTfyvJVH+nmEtA7aIazH/lXeCZfPosNzkq5J
S7AcIpWo1y0NonTXzG6UcTcHpuMgYrKbGoir6VPh4M4+ZszDwbOFo0xFFWcjGIgx2XlSmIGjQgdB
waRDJlhnB7PuhFtGw5gHzoKrWB9bT2BAUt3e8Pmn3aw8XF4YsL44KhDFYPsLlxfAXbHeuzcjVDjF
hOpBRWCI9kmbY127dBwKPkiQkdHJQJrFjFCCJedoDJLf1r3zKU+RPGGjozOhc9jf3VEGH5JrW8UV
h1oZkel5wG9zYny8htMF8y4Mb9Cd/+ND8k25WR9YelOOcipRGD+g8JHjxmyDYZ1d54zyYRbQDV3Q
IRWinQS+xaJHtTmKG/y3Xm6Gq50uXiwLBGJweW42r8yvVuWU1bnQ6LaqFeuFQ2gAJJC71xFOQ15O
OTwwv7AjpeDzi80P+gRGUX/S+l14MpSDgZnw8drYgjnFVHJMjmPSkO0vG62xucIV7OM0BwDjAGMX
+ubBpjkqCBjMQ3oZUBV45DWGLL5ysGQI9nStSKnxIiJzsnaJW/nsusZ7MtPAhpSljXkRgP+Glnhu
xLSzEhYNkniZfMTFKndrXIvs+pw5nAEHkAIkWOZzMfYJ1tB1m2uYCjn/FzLDiTzC+vtGeIXGG6AM
qGAvigpL5hfULsltAcJSrfg09R2f+nWBbThN/UxKqxWvm92Kj4/Th5/T9a/x9d+qw/Wc7W9cnYFs
Dn7vXDDgIBANya1z8g8AtIkt2WiqLr7x4Xfk4J/E7J91OUZBDhb/5dxx8XwaPNhw6Fh99gDMCLhk
/G+JwI/Ns4W0OwJqwasR6tXI5VwixYv/dC4/2ES9tvmPdLVx7+rupx6L8J/xXBN2UMZt9mVk+PxR
hzSHN++lOiPaPAbWn55i1JNWle7B+Yej2+YWTCWY5uM9hxu+l3+FfjCfwyWY7OfUyOGY7CZQKL4S
psAKerCaKMKX6m6/3QFbxYXeBVcG313Dq4UvR8T98ENaqzPckp+yONx9/pwCc6PEw2C0B5AJiGSZ
lNPMg1wR1rOX4THt5zPB6kiFk8gEhfpe8K7Zri2zMo6Q1jwkr6hJu/1rScobjlHJdQ2tMBlsKxhg
uC8v4aqYd9jYzOg5er/4rvDXP7BzXgEK3BVoLILusURcObwc/JJMvl9vtw/3HeGKGpBfvVdhHy0e
R2PZgfo8IMQwPeTv5av6iCXS8psM5/c/KTl4A+cxx9SOCChf/aMLuIj5JXUPiHXAwLmM8S30D54+
V+cDaNAcmb4RjcfrkoJtBhWjOWk6TmrYjn6pmyYf3iR87TkaxcOOCVs55d6fNokOYRpx+ayPyvgS
oB2baPHNK5MhdSPzpZBg5ttqtMunAArT4RyB0/cEvpiRvrSVkwplNha5g/RLUtbXbS7p/eaoewwj
4It1nhTeWfuai+kqvwQDzVzGid2uGnjZRr+Fh8qXF0ry3d7hJJ+GrQv1VdtrK1xoh42HpO362vGp
/GrpZZXPX8f7scLU9oYlJoMlRqtZQsb4hG1xaoF8Oe8c3OHhXfNwxt4mLUF0NrEwVW6sn4/7cG8M
aOBXFftIhr58IcDdeZ9wfAtUV/IoAKLH6Yu2AcP1xfe14tzOIty47pgkwl1W3ap0+evDxdgZxRpZ
D4D2kOJvDuRvRowPagCS19w3ynemaDA5hGHMC34+zKtmrmBhne2KHRGKk5YMmDPECqjbzIXHy3KD
NQ6hJHzVSAx4LnuhJ6CHmdzuEboG8NlPVC7oueavQKdy2A5gR9voa6YSqIOIeWAmD90fRpQ0KxYl
0fZMhvGTOMNNgzHC9Oc7Fawa3MeRI2lu8bClK0w5s5zl/itp9uLjrY/InwHeb9jRQ3qEozS5EFkv
iK0aLBFQZgUjKNkhkpAfzpl67PgKeFuzW4hgJRnzgmrx4vevpKcS5CI9sNFAleyqC4Hg56SAWhDX
8diY4YEBF44fhKqSj6LxYJPh3+kcRk6O//ozkKe3ebui1twAh3/wQfDbzL9IqQ4aKk2YGV7n79/q
t6UswMwb59ODB7jNVOs1k4gql6ePJRmKC4Qa2JyQVY8Dso/fSyKf27AGits+Y83w7th6Q67Sreea
wEDdh0pEZYBGgrGwSSX2df6yrz3a1UfwcEjx/TXN2gmeuC/VfX9A4hAVCBL7BSl7t5N+GVQckPD4
zA1GJPci7R1Cxmum7bwNSUex9Jh1C3p/8eQp3LT4V4TXXOfkRwJAEBCGA2Vr9z8Vni0xYB5WWrjv
bYWxEdtxyFq/R2UAFX+G0PWbFkGx7P5QWuCH/MOaGLglrKGBe01hIzoXeLomzjazeiItWwTf3vB4
ZUC3YDnwcN6VdcBAVbeNHJhwKpMCiycIxFSMsDDXIDft6TSo1/gwUZXVpAQf0jpRnO4vj1vugfan
nj1mBZzSwsHNirTd2cCF2eC2+PIBZZXWq8TuhohZjCZNvM9p5kGQbXhAo1/WmUVjHbQQooE3TGoz
Ndnh8SWoRchPHvYneHrV5pfET7SmUvwk4GOu8lkRdl7HGV6lYM2QNsa2Me/Brb0PIqd7BC/Hyfcw
ZuHidulhOy59cSGWvgCgl8qaKVX8mOFvtfpshAHJA78apqjbnLr/BsvFprmU/8rfYcRrseGjYXH0
/sfjULHMfAseVXtG7xG+o3LJmoHcBuUnADG4rbs1gbl+fYTrZI3mw23r6FoAmYwWU/FiLb16lPgF
/E/IXy+Gb9WiX33g0EKkfRxbvHR16lfG+9ZF8jVqKrwT+DXGAXRjK/ouFVE1598G8ifqYIboxQg2
AwILQuPYAWyIV2NnMo7CTGwFw5BxM1dRt84pFaEUP/1namQWpgYqRKtf6gPyQBEO/b2fTp7BNmLX
e/zisH0sFVARrLXfSIq4EmDpC9f6wYZp125kC03SfXcb4KcCT/PjS7D85YCAkeJnlOTR3Vc5FI6D
I31hAyED2KWxaQK5U5h1Xc4wzEYSWimYOvPLXuPgddspAczPKeOu/opjsmn8PdMHsZN0p4qOzwIz
zmeBWqY98wCQsEnv4GI4z+lTNdVJG47XXfwkbui3zglfcGgr70vMf+EUwgiD+NVaC7iYx8a773rn
lM1vfhX1894acSOtsIe16q3hiGB5q4F0SGMdQq+MNethdZPqTK07TtVl67DAluOfC3MIq8i8K4Gd
nsgbYM6gR2/UUS+blmzT+H0IVQpmMSaMLlusgX1gGo5hDQI45djkp+WKREJ60nbT4oQDRTULaFdm
dfBwabaJtfimd2UiUYYimluVk3LSL4Dy+A2q9SOtADBAjVgaE8zXmRAiTJqhs5WTal/v8yRP9Fm7
oZYu3lZB/cjQg8hqY1IDmcsu/V9x7lgzzBFwMjebBFAQPBOkodg/Nxpta/CdPDxsL/Hql4emq66v
Jyn3HmkH/ZUnG5NWVeOBABmL6BBof0AZA/GtrsL60n6f76vXqg8O2CskdW/VWHMLQo6BJSDyHGJq
iTNSouev/vf8BT9rd8Lv9UDzcv4ywNtIR6UhexWLB9fYENGUKu4gRL6EeEf7A0XTw3JSAPVfQOiE
wUE0htMt8OkQShuC4WmQw2vwHlM6flTtbCFd+MgafNy/zTJL67j02wWlPJA00nKjEkFUqEvwYBg6
3fGa1PN3/Fw++ZGUhThfUGiRWgue+0Hu8+9B5NvnAnCACh7g4S6TOUXPlmG+AEb1D74FXEHV8rWA
rAkwICBTc2VYbYDQpKFcgu/psL8GQ+sBoSXk0cGHggfFPJARiU0IUQUgn4W0CwUjdb8W7rzIjnH5
WnSzwY+OVoRriywG+xo97tYBsJsjRkH28wxarG6LvR4YaTbHeHpCOJ15XQ5CVLMQPtkL98loCdt5
+nXzHWKp7QDqsHtY422/lKmYHdDGym9mFQXmAE68yMcrXtEzkhZP1K9MVe3r4sWcaEfmkm7d11V6
wQ6XzCXcKIAX2EN3FYTHPITVjzpncA25treVyDgOxPPgsyYN85rwLfrl9RclsAvK3lsozwFjmA9M
3kRyseMm2rpOryqCI3lChwk0aUTAN69GTCNUQs4XyubpSz/1Fjfhxuk5qlegj8E95ccNnXIymtzP
CoFkCLeQlI22xO7BTvhlKEeL8rVfa0xPmO8CIep/uWLim5YITLJweSkt581sXJgjdxTpnEGbC7/h
33yeiKOd28X7PNrcQyN3SFdco496mNrf2O39CuXltA4/uCNbo8igD/D/mRnbZEdN+k0xJ9pMPKB5
vQIHlZGG7h/T0eQbdEGZMmYur2QtVvNe9K8srSy8JBWDCdRTYRfkuPAuYIac6/Nj2rjPAAf02xIA
bPJa3YSQZTQpJtculKO3x9hLpyM1XOUeMh6g3W8WvO26s9+0jH7mMIcR4WgXtyKRi0wuesegjvOZ
ih9gzlqBPu4QchwaMNh1EuMsNC5TEAZt92Dyn1453DYQPxgtlx/mni7mzWLPNe4IZVtU6dt7CqeH
YtzKJgSC/WQP5PYVyRmItxcvR7UgC8SSs4RnBBiszcrpd/PwXjEBkUPn4VE1WqAMHmluG/Ay2qp/
CB5Yc73SgZoL58MR84iZ1bdE3SiLD8FWVJsMtiyCXDnMFP/Q22Uo0lODbiKlsg9LmZyRx5Qh17L0
0Q4J+U++wDcCOAQIHOABPSpzQICO5yZfMCUgEY5DsKe1mV12+h/iIOeD+OwwE3FfWVRvB3g4TQz8
KSTygQYr2T8If5du02+UDZOP26JZqA4GJoGRYKcoUtquM+aUU/mICTWTUpEP102udibwYCSEymT8
tUHN62kxVeL6dNlcj+qunAp+NWdbSwxbHTNcIKpmm/Mea0/Ctxs2tatBEycwDiJ4N/kytAJatfMZ
YZz5rAsM6JKkpm2qlYx4ZNX5Y2wkivnNrlPChC8LBnL9RPbxfbCy1WBmOBe3nqPMAgr9fcxHjGie
PjO/C6t/PZiON3XpPQCU3pgh+x86yd4fll55jQlvUZH44+qSAhjqHDlAUAvWA2m86duRFl9GjLek
dEZQUc06LELgkItruM/l60fZPtaAhjxrAg6iAeXx34czQMNx0GLCw/TPsNQVBs5akvWBCtTVYp1m
NhI00qZw9N5neYMQgW6Rqwl/GWSCm4q528hBKBqM/EoJs3i0uAZN8Axecd/iCm4PKOkWMEn5gIUf
Z5bSe2CB6jOlaVzSloVgGG6KWRF0zPzmzXheBwgWKedm/uLSuWy/8MNO+ak0nEyz2x0GM3yAFXdG
D5w55xgdcXxACeQKmXIxvHQLDvjktmt5IU10OYQavs/THM9lDyKxtq//5BPuLj+Zfw/1NYc4YcUI
Ia/u4PyJnzPooCQRe/pUOYH1Y75dxZ2LgnAYQtxGsAoVneplfcMOHwntssESCQSBNse8JEOu/xD+
JUgGBZNXhfezFMMEClDoWbif+P3yJYxZONAzLlkwPdijMFPJaK68zFHsW3ALhg40hudCPV8X38k4
rT1ghG/UEVB45TmyJy/U76BpDLVt6QQJfrgaOKq4ugv2GLeU8iQDm8lO3CVYHgadL3Fj13PMuEku
mHMa32blT6lNDGIeXl6dYrxtg+YCAeEn5VFH/j1ntQUY6+IonHXBc6bYGRUcRB3FEiDmzT4jabdo
bm3pPJgNMY0iOJPY97j2mM/YRQRoT+MkTV/ul7PWRD/gcvvOHzsIPA6gWjB8U7mhvKb4Y8Uddq2O
qfshGpRHowrUYlbVMGwVv3j74CuC+eEjNYEFKmoX6TjejI+M1LJ5sec+oIiHQnIi/Jg5lE1i4Opx
PohA6IQrszmy39PnArpBxeFXhgYsbc4tAdUza6AeJEeyBn6gWTvJYA7A0b/SEZ/63tZpUTgdh2vZ
PCvhmc3lwh+ZUtzxTf6ZhtcrNjcI40wnYuuAyp2BC5IReG6s+9LKF5yV/Uam1gQpeHFDf1hT3MHF
norosb8uDrtxrMTjlU5yRIRoKpVDaOZ73c6mpw6LPpPk7ppv6suTymvgPcBYd2qSU8xqr/1RJi17
8cYuvx/e0Z+xqDT3uvsiDPu6Q4gCpYfrugvfkvivLODEw54MlIDPcM1oBSgezJkPqVaEPzeMJQ3U
k9ipK8fbbTgrHLC5ZOCS/c0baxnbUzWya/WdvCk1e0DtazVHKeU+YVzoSnE2fzOynZehNkOwTmuQ
3D2oL+jdxpbQez2C5/rpDKn23yjhbin1O13/augbYbtGsUqtRbvJnbgspuLg/mK+PCMsnZOT2ZZJ
yjhBliKGlRknemXDzJe6p3KjKTxGa6Z4hqXNxF9kyj8ScaO5WzDJUbyxp52EYYKCt/PbBcFOJedq
a2ejgERxZ3IXvrf1Vv39ig6aP1G/Fn+k/hACRIsRUDXCEsJoP9JsidOndA7rrDfZPHD0uNUIKBAp
psKVh8Fc+PaYl3cwNw72IDA43b7UTLV10hd5nP2ClD5mwDDviOIwhMHDccdWOEIle+IgvJRXTEGy
wuT2u0AiR2RDu7qiWzC7pHHp8zcMXWfZfORftsbktshwORvFmXMcWBhXUM4AlkEM0nmlkAFcBn3x
/WewUruoTW7JZdFtSKyA29Iu4MywAoOnj5++XQ9NJoKPSEvKaLjsQUDQMfMIQfkzcxyjLqCYh970
UmOdn361xxOVRSGIksSqVNT9Vfg03O+x20ApmfUDCxUjzQ/IZDvN3AzbBObzpvDOzplJKHGxoq5H
NeoX00OUA1nSqh0idWak9aoWxHVRKFI47sQ9E6tWp3L5FjxiZIGeimvH7acjVcKIq3MxHcwaR8EO
5E75+guE4/6I5EKCx9hUuguWwuRjUQWPoHdqUuqg4bFhUSDgb0PlMH2KXWcNiLZn9OA16Rsi3DPE
qQ+P9aG/ehMg7h6eKDdBRfhXLgKismj/Wnji8BtC2cM4Q2PId7qtGWeTtPDBL/7Z2JfWle7uiywa
Akmr6HNzG6zo0Obf8P/bD592ca5XB5sP+tqd9d0/jhqMNSbSXBws5bs1zYjJvbkiaLdaXRaXBc2A
bTjwFqFP+HevcQlFyJwEZSxOYQePMmN+S25sf5UgX6z4tTUSEgczrmk/H8704OszeGVUi4M5N7eh
WGWq2Aiq4aNJbBSMWByuKlK2Zx0WC/IyP1VzeqjSk1NlOkwe9nsr9cS7WHlu6QW2MmQJWQiBmFdd
jkTD2CSrTtDsTUtvTF0Kssm7aBe004pPqTPByPB3HJO0wJFDwzJwDpXzZrsXFvZRGWPAlMrLmpEA
+XuPcDK5oabFf6q3mBmwRASvj46UWNwrJl2sF3H8DgMlbTfaLN8eWP9TmhhSZelU2Ysx3KDXHLAf
shksV1wPa0oYHZ0qThq0NEz49TUpO2/xOj8e87ry3ze8HBlK48VoXmcQ0eDHcfMhkydVw4aPtc5/
xun3+PTHjFDgXjob9TebMqBzCHfh7kFbxDolhYE78uU2EyZe4BAssvg2UZOD/94dxusxFeeFn8zY
bc7VZb5JMH9QWz48qliz8N+I5ZmO8XB48eRU0AHQ6D9nTKdA9poLuXzlul7jmRFebV74Bdu5EUUy
ZEGbOfm0s74hqYrM4Pk24gfcZqgNmNpacKAp3+l1WSXciQwSfPifxo8gWh059NwXZhCDP1we8AYk
FmhGMPH2vabO4FHhpWI/j/Aa+DyhCVtis/RhH/IeUUuCxTiPiz3cUdmJJoRunWKHMw7Tupy3hR6B
a6yyTh10xQPksyGvhkg3MxfkzbF7pJBCmZnbmLBRdojlNFyNooJfQc0QqJA4V054vPpg319LT96c
XqhbTPHzBzumNXz64vZnVC+eNyZ7CKC4ygqc/LXkEXTrataasoWmmYEDs3V0nvUSXJVvTEAYj3kc
ylbzk+HNyJfQltK5l8L9kF/yFS+A0MtEWXcsCbH1yrC2NGauLhJmmK+gW/xI2nBo/wnExRFsAFgf
H+dBIW+91wy/OaTfaxAKPowvm4NKLoApv6LuawB29yP/ucD/EZzRlGm8cPPCgEVcCeLnMV/ihobc
ZmVnmjXxrgRFRbAkMUUKxFvnZuex0l4s4DMwu+Xjn4w2Mj1m5VV8VWnBduZtfPl/rIBkaQLgBH6O
J4Wlw+Zj3OE0vKL8wI6+ILay3ymtUcq2QUNHJcKP1CPPRO5ALOl4zcRf9q4TDhiwAi0CLQA92oNy
carBCsX7EJsRD/A+iUzDOsOrXiIaJwcYTm6Qeg93ppvdnxeZMzm9+ZFneG9Gf3BdFD5+baGaJ0gW
kg8PUiLC/vGMaujh5r58upUUwG27nrBdhZJ3RYqr2KMND4oy5JUUIRy/xg6WRipZ6kxQknN3efcC
VOvejJfkdA5ajf4HtgCKGTNCR3zuzLOcbrzW2cBvgjJtzl4qb0I+XpgFQQCiFRsyqOaoMtvvP+oz
VT/WpjIrLD3XVuAy/5gkAbd/kJ4pjBlWWpkXtY7wzXbyfxNMjr3WjqJGj42fM9IAkH2af7aw4BSa
0/JnOqVQZN8EEh9+H3JGtHiIQJz3+VE2438eJsfMFRnzCFVZIF4QL/LOLoELynarxItc9huAyLcj
qIAAXiwObXe+0GIgKLe6o0Ao5OERdG+aHoIZhO+NGXUkNfOuQdFf/IIaJQ45aMw/xMMfs52GQzN+
UfA93G6F0gLIu51ivIfYDD05eDpTg5CSGbnSz335Qx4bcRY1fMCFv2Iy8qBA+ITylJkULAPrByaL
wMxjtFOXlLySjUPjMHYyZyltFCwzz6XHAj9tNKTFW9pDelcGW425OXmngAIMJqadYqLmfUPnW3ur
jsSFuOysWBwGHrcdLCfQGBk4laD0Xa9aR7Ya9Ht2yFKhEGKD0M426nk0dNw3KLhFp5ZqgYYxp3nm
cfaveOwDz5gU2HuXzu7Ix4oBqpl+khk9CSkXC4wvz+fb5jx2Ti/3tY0GBmIfCHHG7+sWtZOmSEbY
X2No/Hag6pCzim2JiR+jYsGpopqwL5Kn41oG90ogC4cdDjB3Vopd0FXe7E7wk6lTPPgOcHUECIs/
EGig4JrTixzwTBxv4IxQp37tPb6dQ9swtRDzENdV2A3kKmmP3eDlawO3OJxFPWmlnMpmyjZEf2nx
looQLgZcw0yNWywoxH/cEh4AjBSYT3mxVDSyIQlqHvqHZa67BZpajm+4TwMRJg/nu7bOVG0grS96
HS0UeUlLcMjJIw8H360xMJWDWxTzI5MM+BlsD1gfY6e7TiuY9F1QWWe2FAgn1PfJuURj7+Vf+4w6
P7J2F//rlNN0+fCWmdkTyJYz7vUu901aYEWHVSf2nUGyd2Etb5MElvSQS/u4vy3vKZ5f9M/CqJPf
JrhebNwvjQt6pQsn0BvDa6r7ZI94fKrYHUe/OaLoG1G6JYkygf1oLjvuwIzhfjYn6gdet2FVPsA+
PBnF5xBfHvftcn8THHHF3SPGjUbYNO3lV8gRHh1lQqmh8lhJBtJq3mNekW6NipQIkwBGHmPEkS0d
YTj3S2OTyDZtGJqxDg9160gTRaLb3UnA1kwDqYq1xzSNJ+F8AOMIbTSsfQKth6tDNl0ose7tV4HC
yZIt+ciuk1FHEg++tC9RZjGaFK9QtsF9H3jCTYeUkuC85r4XZ2pcmxPU65W5vf/glyUngM9i6RvC
rfTf26vS7wEwwsD4AWehJLnN+HN6JS40VXK2l0AYOLbErthjs8HoyYHTgHUrAAmdHo4Y7pOYl59p
Dqcvvt+8f6+n5ifsb08Wb1O5XQDtH++zDcOZG+8HrJvPk/Y8qM09YYC9TVdXPN09FmIyls02yiXs
jElZfBCIvj9iveUsxYxpKZhXVHpnYdtMxUHOHW03H8sl93pbkkI15PWM/ZejHL0x7FI8s4sxAvCW
djEae7GDslV04DYDAQTsHVIH82l1afjVzJ8VSxx1GRCzCCgAWXRWSBKNWIeAr5kZFuTr9rrAlWn8
JkxwDTNOUKrCSBfCPHsDN6a3dgcDRw395cWHfoNqcDNGtq5zTaqICMjHat366oKywShChmOEoYJp
ED8LvRaT4VkVvGX7zT9xPEQb5zkApptNdIOJYeI/NFODkzKdoUNF1MwZF3qERVt8d4xCo1Nr2EYb
QciCGwSr3Ko8UZQNcDwzn4SeibBv2mG6RMojY5oFwOl/FdMvLXjsUOqEL1gdT+fg0izsjXg4u2P1
Sw+DCZ9bzrTtIBmnT4z6NkrK11t1UM56Maaznsdmc4iazTjGRUizYUmIImzM7Qe4T8cTQODr7oBM
2V40/C9MolAD+s8jspvL5kJkajf9/BpYpv6jXjMsoVR+x+XAEmjq7Jk0STZv+evz10o2OW9rD0Od
YLSBCL/XZqDyGnqVATscZg5UUIyB4iZ4VzYUngb21hLTW3zcYI+PGTovkbarP1Qx2o+64oJA/6KW
ti7YeYjZvI9oU9/UKqTaWcDLjAIU5OyFS0tBefZg1gPDzRyMHTo1Phyaf0h+uyd+jZhO4t+XDmeX
jYqHFE0OTD1sj/6wXyERtVsgZZv2Ps1uywCVxpP4MHX7/DNW0LiAyaDlgBYvmSdymPPBc5eL4Yh0
5GgAzPNhaqU0piqKKsmZIXmg9CX79FRl3mdbPnwG5ba8gXPnyNaCEFLIDW1seLf1eD9YZES7Q/ek
2VvAs7zEwxMB8lim3EkTyyL4YnBeycR179t88569mMOCAjutM9hqyWgvrXXq7TP54iHon2c4wP4j
R5mzuseY0OBcDroUZr/yupy90GVU9Oj1rEsL1PYPe0zBB60MzTSxsguF6oX5QTI+5yhvgOgfuGs+
18NT/nP/uBdd+OuMPLKl3bGB5w5LnTVLoiny9dEcGS0emChQTjlGex+rZDpszA/uvyYMqDyQY5Jk
sEQxLK4h9Eu3zXAJffJxorc1nm5h5IJVCh+9hrJ6sRXCVl+CTV9TPQkt2Pwig+vSWBtYR0zgcCp9
xNo7zCCV4hLdtN7nXOiOVJkY2EMeIHCAB40znNPRxwydz8f7SvgnFqB0VAafEKXL+Hi52+2CNoBh
BXW6YYnpWUMctQlkrg/nAnvOfDVU53C7hPue5GNS0J2UeionI4A9lj3lQlLHzFkD5osHrw9uzJG/
brXuTzj/5XZPG5Iif6K/HG4/+8HPNxAZtsxHukWD939qgLQ+50IdseICavIJsgZ1rYCh3Dx8Gsgj
wLEexB7C2+cnw/zrjnMd4/JVvmWK8u7t7rclpfPMRfNX/RBTujOiYaxOy/Uw/Eb6umMkBy9Z8FBH
MSRgyEwuh8PmOcFNa/mtyWKe9HT3jSnnbqv46muaj7ybinSFfw+oLhDdcV6AL+RHntH1CGWXjGPU
gpwr+HjrbzNTkIi6bAI9Gsf671db4okiC/+hf8dhDSjS2dDE8z8tj0EwAEPlZgMZe9B76q7bUBYZ
aetnkqnMwYjGc4hQvw8XeBj3nVUF9YbGyHDh/dK4FgwyON8Kc0hLHI2YmoO/I2yLFXzL0AqxaY58
pQx3jnqqcxmccyBwmmPX5F8U5+UxllJ49ZRPjc2Dl6nPo1INWcErhmm4nbXxh+L2FyLr3/CP2TIu
FKTkOuS2x3tYhqp1CPcfJip28kXVh9EW3Q5dsH2EeS9eAEMOUaXtS1BK4JMLE6/PlJYSnU5v4t7W
LgRhmTWALOZMyitWVazrf/xln1IZljBzfnIQsoCxqUB+B3fz+KGv31Fe0cbrpc8p3AajBx7kDT6k
BmqO4OWMKQ4oIHKnekUf5/3DNNda1meqcOnYJMsa+aCXH5yWXnFzZq6FBoAOhlLyKe5vmZcDmsMP
hO7qvfdCWSj+oeSOvg8hZ1U+0wHYwjeNzF3/txu6SrjbSCsGN/ft1Yx/anfVc4ZiWkgIxEuOBuMf
Fc9FKJQHyztJ6xN7GSUEMsjzxRaaX7rzWEOcZLHPO24cBOt0ePlrlsJWYZ4WJN1vUoWUz1fM21We
Kkcu0J1GjZPc08QwGYIK9JhiHbjk31z4c14yYqqthHIzWKK41OleKFDGE2Vz1KxpkzsqD3WUO/vb
28smN8xWAEUk7kW6OvABQDNwAn+AY9EO6///ASHRYaYPunXOJyulaQKdZ+4MBc5qYLSGNcVv3VDp
UmC91hq+ZUxxc1BxeBWinxng2RyBCHksiYkrhr37obduwd+d32wxh3iCxdOfSPdaN/ZkxBj4aWdg
vSxi6jve51T7+doDq+cYT0eZR+m2zF32KlI/FZyjorrEmUuMCYncMtU1FfcSdsHLW2IfywJtbLQg
lVP5R6gIVsBInh5q7BTWaKpMcZinok6BL/h88d1Hkk07NuEJvXgOeGan7WRGeGxVTFqmTpgeCjWW
e9QLcBMahWQvMv72+26Jou2o/tx+mepgr6mYibTBjJecBWDUBdQT8O1bcJUmrzr6qEC9HoeIhDkT
O4gxI+CWWIuNGDFIFpPsN93rRjTh52pKH+7RbNM0fGLRUHnDoBPqLtTRtNhQIWDkm2l6QmncgRUx
DUZUm/HloKrO8AYfhWELgYXQMsDGIPhgr3uDiG498Y/vnXsP8dxnDV204JUCKxgmq4/GAd8RinLa
vK/IWR06lNPU4EI3G4Lne13oZUtqQPAh1gWqdcI+RNYHj0axEbiKBwEOIgBarE3jL5za9OVeJ7Oz
xFcL3MR8zzZQ/iJHEMfBcNkhKT1nFfI/qXcAWotiJBlol3fxB5Rgx0htDE77k3ovgDF6E+sxXR77
QBatKtwGpicrOreQiekSUTu2GDuU5rw+EYpx54OkueURV17A6ONhHg0Aq34hL7MxNtW+ht/PxUyM
YyJDT4IQfnOFEfHDxqppYDX97Nq7CJTP3eJdzZLxEf91Mbke1cHgzZABiBOX5ok8Eb3qe7W83TjA
YIDLvmsCdVAXOCFKAHN4HHazERbhuK8NWxJJGmuoTeFp+6RW0GX3AW4zpeLogwiv2uqaSkYUkglK
fUxBhN2zEdb1ckBZNZq/hcH2gYsZ5Zw9XHQh5jJuj7c1wDDWyMJlr8GWNRpbPIXhry57+zZIOM3E
iSLQGjy7b2CXdHI4NjBAml6EoRM0HbBFJv2tzHFjwo9BniJAI3R1RdTaItGEmnA73bvNTmau/0Nl
DN40RVfcLXAOg/b+tbmXVGtvbAd/LIqSyR7+BS1x91ofXMF87XLPBcup24n1K0PpEsHm/5F0Zk2q
IlsU/kVGoIjoK0kygwwi6othOeA84/Tr+8vTcfuh+9w6VRZk7mHttddS+QHiD5jiCLBavah/oZgC
r5nWoGqaxCvYcTgsD+TvX5YLD2LvsOEgGNrTZZqTtjM5R5PZw1L42Lo/8n1O/pXebnyl6VEBFEnl
f24W5UmO6q6Va1cOhpkcq2WzTEnTqf+qaN/pV4ibdPrMK+615UZJ0PdEQpw3hUtKIToQtNd7J9dz
Ig/T5upj+f5JDgEa3BvY23nBxRb4Y6MgRh0ZHKu+bt3eCsSA96FQBmKuX0fpmj/f8qEohEhXqNeW
OXH2wbGW/lp9BdcGkxNEDFr3f+Dmn+nxi+Wo+1N45VwyVtAcFxSTeQQhQdGD3lR0ojNtpr9s50e/
jbQqyphIGz6tFLiFW4HPhQ8yimczqmrB1AIDHamwByqWu+2sjqKTXx3EWhHjuJCunEYpz9T3gVFx
IQev9pn0MHHht1Gpni14cI/Qdy1piQDG5g09m0PBqZeCxjTRRYC0aNiufEJw7vt7pgB8t+XOrzBG
W7AxLORrNhgjGQO1VDR/R7ERXinlIEtqkbDHZdU+nz7/hwVZft61LHkZ4Xn6sMFYF4+UOSdGdnbu
3wtIEtaOjCNGAPsWcZxzYHp/UGFkvjaS9YjzRaj7bli9H45aSU7+4PmTZvhrbOsS/P5G5D4g3Oq4
AAxcr3f8ekBIHV8rKnlMZMpH+NNtfnW0E7aOz9iggp6sy2DaREmE5r61tLRJ1TiPKD2qLyLTbO3R
6IYnCSGuN6KJeUxBHolSnInRMD/afp5GMtgooctkQIxIkinHSl0LYlY8svyOXz1s0GqXehgGBLSF
3KeqVyng/KfOFGM6I/p7r/18+QnofN1kgdywtNyUKKhqsiGuPeDXhCk1W3Jvkdt2lxShJ9GdwjKo
3g498TT5LGgYvbKe9q3IBynesygyhmYS3U6C7xi0pZTuWsVqNXNtZ6nkHfwzB9woTFZa+SXO1xLW
7XmRgOkK29P9cSFOdhK1Yv1LXDfwunhu+ta0YwfexmZz6GCtjKkRRxd0GgYHLh0LaHZ5sj31l21s
g2+R/MnE8+zPMEve3Ml2GXzxbLiXiBOFZ8S3tAqtpN8aeSaBZQTcdM7tzteWzVFEOUcVudPEpzb0
OS0c1eT4swBVOEXuJ6us6SAQVk69rShDVD94KnExqWsDpn/8Jw9MqhuTNEPJgXyiVSplcA6CaQQN
oKczPzLz9ABYlS65lVcrShlAKNuaSzaCCMCVM4Wc7sOnKDrhpi4EB3w3mgY9j9BSj1yIzUr5hGYQ
DgLv5BpynIHfKEwqH6iy+ogoSjjs7XXE7zJi0s7MiEKR6Ru1696x1ucwZcYOQnOX+oyaMiY+dVZL
C4Y989cpvzXm6ITsIWeW8627ljsi0r5SRcNtbvCUcnKvJRdvfxpxQxFfHTJosEDGA46ldF1Oq+90
pG+57wlFqc/dnnJK/PbI8fMdj0g8c94tFAlXDxLp2TiyjMf3SV+EmUQDmLmENS2xHiZCbBh6FDhS
WiUK3WxTYLfYFtJKrdGoK4ZgkZzqkUsGmNuj19YiPqLRkfOh/Odfnm6JUHnFEeWxUh5kSWAsZDSP
pDWf9FnPTVmGYVog7IM1DjGd8cQPZK2oi6JgqQnv7LtaO8HXy2MZGy+lWHdoZobAcSd7k4U4RNmh
XVzspLOzkidxSJf1BH2pJ7ejE5Ve1r+wpbLJxpPzaEfvZ2/9i1N4d6rkcIb2hfVYPJKvxalXP2OF
NXT8gI6ZbMUtoZg+cbF21owO+mXN3jn2Xs4fzD2vWeNyFH9FfAIxBXEOP+nebUJRaFbPC54ldumb
Xo6b0H39WvPxgp19ZytJ8Nsu1O/6zjLoWjnWeej65+cST0zQdsSrNCUilpTCs29/npcErDAv1ONR
Eso20sC1uCaLjys2m/BkIl6l42atCXJ/bPA184SS/eAEOu+q5NjiWZ7cs8Bjw9rSVyxxQKO2BW9e
mTixmqnmtzwrURTfv6M7p3WWq8HeEpt5wtZItuHaVL+AU728VthXOol44svsANs/rGx1jL2iX91d
TI2n22BzcoJX0qC1+5oFO8frJyw17CF3WiCXhJcMN90wjvvubPZewFmf/JzQDot+WL7nVoAonRc2
1iRsUFDCkyhGbKRMtCiw7bAzw6nNtM3V2/IwmsFRg3b7IDZhNzld5Rh/tsk8nnRwcv5n4uR5R3aB
AuWMGzRDj/20giAzyETSLsVpmHmrGy9/gvyX9XXHiNKiHSeKO7NB0N1aHFJpulRnkMSHQAWVmUVI
EStFNrD+zUKoO6Hc0HkrU2bP1nFcQVVl9zFmaKQmq60xIGyCKBPYVt+q2M2hwXYiyaPjM2XQrEHX
Ga/5n8k3YPNNZDtcS0gpHFs1kkYBgDEq6grVSy4Ckb2tS3V0N3c3eCbIOU+ZI742A/Tjpu2vJbk8
qxs1ofVJM1x6PMFu1HmJSi9gPsg5ijZbMYmNJfi+M0Svw3P2Q5YMXIYw8VtqIuxknyVLKJ7nnWxB
QZ8QzVl1C3cVqJX8quHCxxu17Zlt2CtMh8LwC9of0/rHYSMy/ijbi0kY4/Y3i+3W2RqbPDzB5tai
ke/fsFXzTegrLwnNpkSr+7SAF+iM0cnmVPZkyAq1cjqbaOSzRox3mosTX/AdFUUG3IPK7Zc3hR+U
wY3VnRhhmvF5qfu4dPOiN2zoFfdZ8UUmFAvGAyJVrHgQaCJJ04k/bmtvHV1v3Ag7vKjxCMjNyInj
eWbCnVhlgxSD2garth63eZ7BmGO4MVMijuI7Zvq/lZPxAJK66ID6cUCzzRbPdGSOLHSPhTewVz0J
TC8xrfK/IGw/NZG4j5hkpDWwnBpcJPrEtBgAIfeEyr31CMZ7sRr4GR31BLcbF07VzLAwweL4bG6b
ccuxs3Oc4RPAQZm8N08bmRjvFmZYI2oe11ODfbJu2W8cyDp/7ZsVBMb4J6etbEo/sRXkFmYODIii
6gXom7t9ipauzfC51+AQTImo/AddK7mkgdhmvHbJE8Ognq84RCA8/vSMDoJVCu7ENShPRdAKnjm2
zSvARW8cA8Te4QnK+Vw+7Y+q2nGs4U5pidGL+vLy97a2LNDAKLcatlawZfusb7w/GhZGvWGx3zNP
3qKCPx7UGUYqrLoKdrYwS/vaApgX5eEgkEw9Km3ousoqEQydbbrROazarsTBAOwH2kPJbBETcPX/
rY8hgw0uB8XUtPyseQhRKgduUuqlUmZU/DPh4Q6cWJRQyyeVC4eEDWJm2UJ44/ZT4HFWFCiOQu+K
vT0et07R/RNI0GikPc1eXFC5FrcVe3vMnbikWz4fcpEN1gLnxREDEUTL/bPsI1UFanIrSnMMnh7d
bGyydcut5DZP5uGC3TcbeaH/00ETZgCr1hiVraMVa+qasDmR8G8nniqn3gk9UsptitfYOsuwQpx9
x21wGnu8ImLMeppVPoY41o/bRRPoVvb907wH0XGpnLZJkmjdKVe5TlWUKNgkbFcKgb2El+lWN77b
ZtEGRFhCTNPk9S2yliHab/Z+WbjdYENsgEBA58ibv4yhvmG/D6LYDVvpieu2r/0N4Ly3QZKaO/Fj
zEREZBd300q98ld2K/ZuJndrcQ/KByMJyxwHDQjA9Ac7RR5W76ivZOmmX7s7mfKY8da7kC4u6Zzd
8GRvlZur6wU9B+u01/gWVdEhOlrc7QTvPVLrN2SvNtl6X3s67Q/P46c047NlkZ/YGKMyfVD2CfKe
iX6Ak2GrLgKZXvrDKLgn1MU5HUWqx1WEJDzW0OcYbzhUrgJ1SVB3kqAeXzsgtn5RNQf+cvdxwX6v
KtR/omrTu4hITiWVbyCTark287WaZVWEfMrNPaVE1tn+/3M5YUbgSggCOVNtk7ZElj0UoakT9t7T
pALmNGxnPLn+H8lQJC1OMvy/gLqctokqjMFkRQ1RXi1+t1ZZUeO/bcV+Im9+ZosEvgY6o94ma43I
h4S0N8FQ88oOKUtHFJrm8TpOZDv1OAqc8OLG6WV71pZJ9OHz86e74RuB7t/bWl3LTdGnq2Px8EJ2
+R2sRbJLWQIVVYWnnTudajaprMB6vhTR8ir9nMzppAgFHnlXwZWHtnOIuhjGswpr4YdH0UPcidz3
NI+mbUGuh+UkKDlXOKtj7J15POdq31Ue36ikRvIcIj1H59K2cvr2Dx3s40aday0jecfjMeNHMIU9
UtdgWG7a2Tv8WlmDAlyFDyzPEAMUZNOpUhDaztrT8E1uFYdjrOtWU202xQGHRnI+AOeFJpbYr+yA
VgOMg/hrG6Qim6e1QXWdOI0bCxWEZ4eaeEsFlV6sCVlqz+oR/6MyeZA4BSYOZbKHfWnBcBmA0BLB
mpFOyWp3XqLwitXqJicoaAYxDsrM7BMkg94gqJOj/6bxAkBaQI2VAYl3NRixqDXgT7+eeusoA/bg
ui0+SXAabjLqdNLnwJq8A9LKA3YoXCsHRYAo43kHXac3KbnhheCA5Am/ZZ+F6LQerlYAuJP9SQyf
o1nfjR9k3TvFB/VPgx8k9YN6Evdly+lL4jdb8vgNFTV1J1UnbhwGpX8CZJcsTnapYmTx9VH8ZZMa
gqzE+fDqbkiy5AZm+ve2Hb6mIVeKC8I2MwNq61eiR0HHtzq6fTkOqVAIebOP/xfvRzBlAlgYfrYp
CL2K9A47j+ngY0RFj2vnJuMdjCl091jGPvny4wiex9O5hCtVqSLr83cjflNRQFDisF18Rp6UANN6
tdAiQeXy720FcZf83ucDYqHTJvnGVztDQPf5sTx02wcpigDCNNLrujXl6L5cIT+Sg/sEXlKhJdD4
Iau6ohKJLwvTGvd5w4a1+yNWsk5ra3ZiLu7izPnUvHt8sDV10a5ig31NbW3kPqOjKfDewDKTnHOz
x31pb0pUL1lWBr3qWIvfGMZUgfXkOyTK9fPuTK1e71bnY4ABUQ5Cc1gGbQF2SKq1d8LM5tYze+IT
+q5eH9dgzfMmdUSGGZzJDynJuW46Q0iJTCUjE/mTs8d2grsPGX87Ne+67d8dQE7OIi8h6yENgO9K
B4ZhOki/oRE8gy+EezpV1sAN9rNR4aFKhoQYK7exQXZi0xovOo/NpFjD1CNjF7lqOabfhH3Jb62Q
kgu6JMxe/a0mvhEzcJ88IEEYaSx+4AdoOMUs10eIKHk8KUlj0/K6rkF5bEJq8ZWeQQ/nsjq54yGK
4MT6mBypSHpsh/POqNr7BEzFRVJWIAhL0iUxDAyO5XG2Xd8qdKJnqFX7LMswLttHqld7V/cGt0yu
cPByWs4jfIeX4SvrOje4cKwETB5+K0MTeoxk2PAX973f+l5e1yckMYIXlicDZBEsVtTFPjgUJIar
pUEbZSf6XGK40IQ7tqivwWHyBZ92jxm0uH3GAjrK5ibNGAxjqKGzTnVp2c+O07CBzpoy9cPdApiq
Yc1ew+jm7BqrF24DrJtKuHeIdFi3FEi62KOlr8EzSLdM4RwdGkrt3NAHhJFSp2bWmSBr4b3nTr28
z3bLPpaSyB302TBHvyJq0U99mXeAP9q3OVf7AMpp3wN8qGZ611YsvyuILNQ6cIuWTcWZHh4858Zn
bQGRsGaohfR78j3EfNAao/MP5LzC4s6pR6YLWnOa4iOJExc2oAyasmPwodLk+8cttdluLyDC9Ata
lzrtEsncI6rQK3OBodfx5+40m38OQyQrunMMZWkJFqjpHHfiAYOZcpbGDK5PgHYmW9rTh1/NAUhf
OXjU+ACBt7c6TT5BZ/kaD4L3EOaA4XaX1ZOZKlAadGPO3MX9hR+vm3ZHL2RslTQ32/oO7Kb8SHdp
pHOJh2Mx5ZiKKyarrGtGoAaQhZV39D1eHEi+9Iy89nMt7v+IQkd3ywxYIrYgztX5D37uw/lxX+9i
c/kbpGUNDVK24oTBuAoEveQq0H1gsxHtSoFIPdNqqj1l6+T3LbVeRVnbDj8gRbzec9Z3FlBHvT40
alj8tKFvYOufWhoSiP0h2H1FdOQo3x4ScXwUFE/UdQa9HQE1otpipEiMr2tbHx02fcBKghgRXv5i
fdHaDAjiDcMob+8dvfdQCem8cFX9RoQzxBPa5KcHzsh73Fu7zk+2EJZnKMJ0zMECq2zxb/wiKxMt
UGifiLXkNPzsWCDol3LpffQkieJvTjsCIcxRoXAcOR0sZrACqwUrhvO4bckaXA/9unOGOIbbsNO8
RSz1xygbLxReAvkmm8tBtOVTvA6Y9L2JlZgJ4U17FThYYStHFrQbjuQKP5XFx6G3R1/hHvxkf7L3
2jEE1Na0U3UBtlBFE/OGNkcX5Y0Y2J6aqybsoMIFEZjp8xQVlx7aBXNF5dgiC5DUMctStDhRF1nV
JjjjcvhENE3uc9Q7cAraidPowMptE1Ap0Yn+4FjS+h+TzmSfPFCyaKI3BCwT7xKLgwXHTHNPmy9F
5RdrMoD18XzZX7Mx6kKi2dzhqqDCAY0AchTrVRDA8gOV4NVyQW160W1izJjI7XCvGep3bJC+E0gM
T8yzOBXo8yzgLuL71V9ula1Rt23DdrhDCIkfwJY5xWJvSedDkDPc/cneDSxNmcl+h+8p/HY0h7+p
Yhzho1TbL3nz27LvcEqZaDI8t89Js8JZ4Ynl8mfRmyDR1qI1SDTWMa1WRhvUm6DYBEjKVeAuz7b2
1YP6IEy2gim0vH2AkS42RfwYtHIeo30yL/SANBnu0jsWbl1C3lMon0Kas8lBab/CKtKzDiJc0NtL
PWfP5+8XwrtyLohQ9dK5d5cInWDE9/YIXC/30ufcataiHejxl22Jub+L29QlfsWZUe0BsD4hCg6S
S5XDxe45PafPiT/Z5Hegpn0EkibJfB/VGyirLqoboafbAO3KwgScN/h2VIItQBJVNyPl7ezG+wiF
JYCGbj7wEdMvB1mdXpi7OGgiWd38VF1kB0fOlsOnC7U/lj7d3pD+leqXSA7T7T3c1CQBbAwfPq//
Pt4RdDX2vcf1lP1E5zv6jXEI5DLhkahHez7VQq3mnTj4XcyITVsHqaUEQuBO6FT1CPJJWFEF95G8
7R9pGBCzlDeYRlRA+NoAW/ycJ9Uj5Ypbk7QRUpudQe/4RTfc5p2DEQO5N1j2YDhCs8Iiy7sDMp9x
E7tgI/pjmDcH09Md08pq4JwjWizG2HwiWcLG35y9kA5yUUqYTe2XTp9iVwzIgf43N7nVB9BpJMmw
PHhJFW4fbBFQnHj8ZL4BZnfWnXBpvRa4sbtsQbjzBK92SdGzRAgrggno6croVYa7IRjdkhNn72hR
UZJyIW2WA57KViZv55e9JPEby9M5ICuySrOLzb0CrN+NHvb6ksHegRyink89vLrEWxPtSYbT8ozX
l9pcM3weXVHOq5bfF/oo+HCJ6Vc3d3vO2tgMC/qbfwC31lvUxucDA2XZn85HHZLSnVKrNf3Cszua
sD6PHnGFtprw9UGEym8p4R/bQB+rTc7QRhg4/LV4bB/mA1/ChsQLxTWjTob9l9AjHK0u4/1owNKa
1U6PLoR8KJubzkQXWoRPwp7ZkXN0B6OvVbLNC87xSJXSzBzxsXP0g8LBFjefiALiuj4Gr1wxU2t3
vlpCUHXJtW4HdVgHKQsQnK9pvbEdIeoaiASr8uWNVTGClZz6d/aQcNpslUtUlfdFo4jMNG6DjNEA
kSVQOrM3dgjwxngbkgk8EWeMXKO8g4MxwsGg4ycX+xBv7/BdoZqJShrqtHz+usBVwTPtSQvY75fS
kniI7gXIsrGkMpc9BTw5A+/hPcidXBgzbU/VgSGZ+9xjdHBWUKX5u+Dh+4OdPULuAvS2lAMkXgie
YH8FNi2DR4gNJQe6NyStrhjiu0uoIyBKn1wbzgsqbX47PiH17iACYkf3qZebowIN/VfQ2Pz9L87B
PWlwOpSNIdCgAwPxhXOtMltHrCw3EN18W7uiqZAzQlFUAxEi+PDEuKGSC8ueM79Vg9jHA3j+YBe4
Tww//NJf7Ms5A1SQJHX7bneCvvv/M6dn4Tmh5eDtEWWDV1mcJzdlJnX4Q7utgyhXif6a2OYD95lg
NOM2HgpTkTHc4d1be7uqVXvgNRSYtcPGKeasDYEJbbrlF/52WvetfXDGIIf1ME4J8rUZ4YqejB+L
QTraNIgJsIKGkR1p6TnmJ6FhZNiQGWD3NdmWFaLdnYoWTI+FW2fgAwvKjHl7x3m5r/Is2ctg+hRA
dD6OH4zFcp0SaTszpreKmkvMwzuTub3zY6b3DOcOa1tLE7wE/UV5ZFf+BzGoy1xQzVp2w5sDyHh0
L39t32D1Jgm/4eohzeFDYjKJxljL5TtyVrXgS7VgAqdmZ6lzbTgcLg1vie4pcdxlSZ3ID0/DzAbu
3Vo+Q2SIeFP/bOZd3X+wmtWRnfww5JIkeJeST3QF+wHjdOxO2NrbgzeF/uuDH5j1LbYMCO397OZ0
HYbEeNUVxyE865xGRd6gN6u9ZG741sPBSvUr4o6BNR857IYGX/8B96mJZNfsaPKArwHXbvUN3khC
8UUUR2wdf6I2kdlTR/03bAKD+wjscKQh1f99SdZe/1BcPHOWKOJoH9tSV9Mm8HmIimefK6hFDe71
nb99dnNYz+YUm3i9gvw+IqQPnF1xLnFIwOeFJfLxQr1o7oCSSmOt9msBqcjHYr6BUdbku/CkCdah
G1evWD8L2QjmCd+qWwveWN/txdkHiXHr5KCE1q+uMVAAomXALOpf4OdST6GQPigyyJirG9+9QdOj
g1vXRNkeoiUW0CywDKuDjaIOJ1vDvY+jJa8I96Ec8M0MWpvfDL12Io3ipMHOI8NAhDPIe+cMMPSz
PlB6mOkAlSSGeqrupnkDI56dHDRz6SrDAyENXSvS2nN1Xj2QppXPDCHlT3JysCu13/wJ0l9gSjTL
mqevlUd1KzJ8dXK34TW/qgzKFbhGnY1hrVC287So551zY/xxO1UTHui+7b2MjLjtzodteqkfClHU
In5TgQRfr9aDYknR7GxaLVD4+IdI3zfCI5j63TknmHbarRVoEZ70mIARpRiyg9kS1iy+tGBxnJPe
/JHAwy/rjgZUcZVk8ckVb7ohyGaV9qDzZqXnsHy6XQ7RjgJWns+451gc3HtOK/dGKx2xB2TbWX7l
u6WdSechKTr7w89Gi67AprqBg5ZV//W+WFo3RGQ+mA0MxeLj1JDPYFB2MASAW9PFzlRJZt3mHv+h
W08oZZBhoX6Y4ma3WDxlP/jg4pigFhmxgxClyepod7xlkRMmF/uPCBG5Jxv+eVuUKvk+468V7oHL
Wr4SVURCQAHQPbCNHl7D1aJltyicGL3Ch4Eoan3BnH8B1TpUHEhFzhyI2gHnE95TGtk2QfMeIGsu
XlNKdcqqU/qOuN/GncVo1ZZ1yS9wJ6iQKLUfDmOYTAund8kahOolXTJ5cYIHsiSivb4IrCK7sZ7b
N0KdDtHzN8JvhHWxOtUl+GfI06d55YNRYb8JU/QLKJwhYXkW2cEhK6Kxh3hU1/3Cp/0wfaDnVdhG
Fxyae+kg+Iv78zW4+OoaYskVTVS580aqp+2Q5srzkuzINNF0IdSDsV/dHoZwHIyjb6iaNDy7pHHR
dQcIR95jXEGls0KHjj5YJxyqeK4u0pNR7MDl5djAJFQPvQ33qjU8ka6+7qBoF1o+MKX+Fu20D9OU
9rJEG9cCDmSVwyZDsQFrQRmPKGASXACRYVEUtXmiW7N7yi4FP+ch2857fPa14JgSQEyHfWD7joIC
4XHUpWZ5BANsM6D0oieGsgTTWyo4jZ/qtqJtKwdvJp3SXofPTOnldTyszB5cgRRcxsRxHX1Ud59d
aabb4/fwVV5L2u65JGV2ki302glew0f3gT5rt6YG5GabPMjqs+4ALcX4xnH5j4Eqsvkk9mnIFQK7
Ecf8oLMFChHoHX2SB0YaErwimIsbD5dGkjSAEe26KXZLDJ+x91tsd/FuRdKEZqFqSCQh9KtyvB3E
u9EpPUxP8GTmZ+8Y77OutzfZpkEqEwB20Zkgr8v+owlvkMny5LoYZD9AZPRGD0u9fCZMoK6L7TOf
F8gQDNE0b6jJXhnaGoCerM+dOixu3PDTbcujx7eA8jlrl0y86O96Xg/mu/Vmko3fADR0vHPVPK5O
WcdE2wju1Dbs0mwooK2WN1ZTotP0GpBMq4e36bFy9FGruqg99JyGq/FebR7hharz+/eu9qIDZKXi
92/4XJpDfTJYvvnoNHsuK+gfR3P3tUeh9GTRtkXVYPc5H6aFQ+2rfGUDVsxVq3T0lJsqsDXJnKxB
WLb3LnrT0EOZkZ3myN5bBkkVmI9fBZUX9FuzHm8cp6HPHBNHS4On/ldD1Q2bEATsUSHYiS3UreDt
n2c9HKEM1iCE9ndGwIuBF+gt8QgvCBYjk63boQ4cIWr2ipQwHpoC9JvAZVdvhzfHx3qD7CPIyB9S
7QZcsmGH2j9v28Yf4d0a8KURci1PDw78uJ9pSIk4Dw+UiQqcxWla2EOBm3qAshBKcBjmDTzCkUen
/4lZuhMI8Ntm3puencf4Zq1/SWfYWSIeR4V3K1gudYBYeWs8j714Imu+p7pb7WltKhyLR4eUyH6j
sdr6gzHFRQs7QOQBcQ5nW6pA15Os/mH61B9iLDqYvUy7+5BoFkSdJbKnbCev173lA5dusq178pG+
7C05K+Id7MbGkDU/dk+2fj1elT+BX8QgA/nwzyD/57h3spQbNQVXsuWWYS4+4pZcRpzY3mQ+vI8f
zj3Uii8x7kvVfwvnCegzoY7sBI/CxpWMg6eUBWharN1ENThGurPlFx16UDggIh3JW/aYFsjMipbf
FrjZg1erUEBlTqtxzBbQzHR8/AZU8Qcb7CpFmDVHmHP9Q6DJ/o660ZFgBfqn4M4tc6mdPU8oLuD2
9op2wJNBRuSZHYZzgRa0b6Smz+qq84vrKXqYAJ9IrT4COquw8YjLMS0rg4l9iY86yektvn0qN2LW
sbzGrzUVKP48EViYf/vjSGPTJuEJMNAqQIaIRHcSHMX5OdKy46Q3I/wxrD0sCDF2f6duwo/Tnm4z
DilOlp42axevtq1DYeDQjZ8Qw4f8PRblRu3iOfkNYLt8XGCf2tdwY4GRvbogVgXy0x4baFjcbJ0w
5g3y51btotU41IAFNpHm0JOX/Wjn3v+6KHpml5iBPNt+UMvRS6n9T7CHX4bQPvjMBA9Nxs1qAn5m
tMoKHFJQF//jPmMqF0gAlCNRv01CBDQjXydXF0DUoEFFF1dpsejBDRkSGH08R/oQiGfnC++TeTlU
TVTUU4MzUfsLhfwjhBq3CrgIP10oRJKeGcbh9AEvdgu0+iJqcHMBcLw+Gc20L/IG9aRBjCplwN0+
2JeCXvZYdiG6YJ47IiDcqi/YAA0NbvZ6UjMe3eLLpIuWwY9XcfVYHSvtHJ2re6ijGXNjNQsJRou2
RnT9h20ErJ6xnKwqhTsJYp5TTadXTiglilu2xgjJUcBhIhrTHHGKH0RIzNw87ioygKrhAnwDbJqZ
sRq0oM8MabJfse0HGPKTaPu6YMNSg0Z+Di3T+yDH3ZDcwYy4K8MzPMVzMP0AW9zLTggdLttW15BN
78BE1ouCRImm0tzQEqITy84JTSCV4c7dlbVb++2gUlo8L+8G0lBnLRDttgssiHC+oDpBmNU2sIsB
ZbuzwU/VJGtqizn1M9+PWVJTmaPt+iJ7sQmRpAJNxSTb0ZWluJHeLup50NGnWvJadmLDRzqcIt7v
gjIQsBFZg7HJ1OxvizZFRdq4CEzW8fo9XlWH12cpnWMSgkuAk2n5vTz5AB8oNNJvOjsfoZOzbE/n
a9IApem6nujjDwlKAPDb/Nm36qPEuEFt/5CyABuSJcl86OzQFN2d13JeXkC8yv5w8bZuHntu9Dy1
eMoGz2d2isjSLmhAsh/rsw/v+fM/Dh5SsH+W8Jq69Bgz1HTFC2cZcfN+KTG4mx8BQTSPeRjz7PQz
7LWiLjTo5BrfhlisdhAuIYj+zZkvZIdneCkuBZMFpfloU/gj6vycvWKIOBo2DWu0tyFs7rb22XAW
iCSwwIgeVvQLOs6B+yv6k9eC28bVfHqHcsCOUZe4yTYb1r0WvPiTe4mfw4t7UO9YlCdnS4LZgUrg
YWELogiO4o2nJTSSQwRU41b0+CPDKt3XntTT/Zqy6MuEdrBou1eqg1+gZyxzviTs3ptnYh2xBj94
AJfMuS98VgrcglXi4YdLyqwSg4H04+IQWz1jGk+HDVI+aZ2dSirluG8bknhEm0kvM/DNtRqkXWOF
+IGsEbdpytj2TK9Kzbh29HTHWlj1efn6dLt3eywIvQVIS3t6g45pYub+jzRYDzs757gmqINq3Ams
1eOfPzf16r48VZzM29O6/FHDMqTwdwd/z4yL+wSauWd5W3QvQfvlHdeYpp5Y7layiBbtFwJTgBL2
3L+4L2sJDEuhCrT8RByoppaQ6Mif/J3o+yx/qqKfFkA+Z9T2FqxgBSpAMcYUtcM0KZrbSlGFpSW3
T9ujCtmBj/c7N+ppn5nPnllMnEL2ososle+5dS3PuPTS9R0lWARKEp6S1gKd3/xgdzJc8X9pd6aB
GO6Fkiq/eU3YTo0USYNoy//HBDDv5ABKLpbcLmLhYK5mQKynQWomX+ZbtV2z8MSy+yP9Mm+68MPx
lLd7IZUoAevrJ/BxcGhQ2l3HsKH8U+LchNWDndyQHzqUfQJhH4gNVVfqjTktFpebz3hIOzi4Igb4
tpvRx73TTemAVayj27/pI+i6nWAePyNYcWAWbFWzYKvgZnFhAsyOdsc9L9GZt2nGi8tUteqGfRhj
QcLfb/6J6b8wW1SOUtcxsXjDJhIHmyfZWKvs6qrnpLfdnX+VSpKJ7ebvRFVMHwlw7rVGJsR1CJcO
jaKL+8qfyfICsoLhhioffJEDDGYw2nsFHN4g63uGfxXTwYxuNKBwpWr9xa3NN7qsjuPbCo0MLGwI
POkDGXXGMa8Y5wH+0evg2uBH8C0uw3pIBiS2sDpvJNe/PkRqYDV+cY9VSANh7NOkq1TJuOy50sg2
BPBSh4jEaoj9DA35WGoYenoaiuHW9Q/Fk9En20UGctkvgcJ9fJUn98P08OG0Snaio67zkQXkQiRd
MWizSKUULvHz3x5xDGpkLUDBmuUh/Y1BVJjDRZ1hf3gY4QDFeTtm9QSXaeBulqm7k61Xo+MyZIsB
9vJf433DmsEgKpOj+fC5OKQMthzuEvimgss4wxFtrPN0OVg+m1GbF7pWTDn47uP2uEuipkbgLTHi
NUqodJ2oE/EyPCrXOe7Dwfku2uNPco/pDD6z+VJjAB/qm+tA3EYaZ6qmxqtH78k2vy76jspK27U5
vQIluLD2kh9zb3Zd2nD2mhUrZFC2ufyPv5b9GtDEI0yc3/zX5hDp8fHvwMIJgsKv4Z4HXSEyHhkl
n5HLua7Bm2irqZBeHkaytD2G2C1NZDsQYky2CwOJAiPBQ6rX+J87wkNqpw7wEMcVRdu4lU+PemH4
TZ94EhNn/nSiAxt18NvYVB030ZGNuhNAiioTWI+GGsGpYUQDn+ftMYxrruyySPSvAh0rdsg1zGKP
VGGMi72HvVAB5PJH8QNv1bmyLllsw/aP3xzSZYJpL14CDCG3jM17bMczmZGqvXomb44MWgYAHaqQ
eTjoYTEpAvEJBsHiQ4UG2ENRB73A2txCA9yBWmb0H0dntqyo0rXrKzJCEQRP6TtBxHaeGPagYgMo
yNXXkxU7/tjr4KuqORUyx3hbFICfVBQ9vYNULClDH7u4v+qDoFyBDn+ALJ1gUVBZlHZjDD0Sjuk5
eYSX6GOw9A2mvWP5QF+D5OfI0xllyevEVnZJ+XIAVBGTctj1TBrbN8ToGVihUYv8UGgyTs808Izt
4s6ohKYC1IvkU2FfZeg2MpJRw69zJmjC+VhrWORCbwnTwLURkWiffE/Es83o+uBCIE0dahIML2YD
8UYL1Ae+Fv1WUNrYrgWQzbLCGoFIij2nB8iRstjzLPZ4/mHbO/PuvymlrqNf+iJD63Yu7Te/7w3C
CFehLsZiGGmaxXjwrn9VPFi+p3dfRiQPnBqpJgcUgi7FHHv3E2kwwcV8LFRv6EEo+qSFrwn5xvKX
gdwQFen98TuhWxbMm/CB5xBI8Yhq+QI48MYhWSxvu1dIx0sT3FI0wwr++8e6OJfrx9DoUjCOZt2e
OcyeHsz2ZyiUPRTxvcPPGgnxjQHo0IEXvpg0BQPSxG+PrLCUacXKj/fom1yXfBEfASrheleMoQIL
/Egk4gCCGnCJVRbFL6KW8Eps381QzOEaXBq+9cPDwzBXO9wpJppatEdXOEQoFMgZfkhOpa2hhleM
jf85/+HIItYgHqwrKIhYPUh+41P/nDwkgRskD4RgZZiPjXx29/pOz717aOusywpsZw+653VHiBmK
MDoBzJDtM4FqBS77EQPLo0IjBdPZjxtAvJwspqiXPsY47TsPbwuixsIejkiKwdOOfbaCeWoygvmv
HIy+4qlTsN3/0Hrm3Za/hLrU6SfoTSFlCMFx4Mz0XtgNSZxHeEjLaTxYCEO1ivOCeLmJFMCycfpn
/jNGyvsG4LpZzw1cIjyeiKdU/ga+xl4J8Umogbtqkxt0oSAz3u4V2LmJiyNtVAVjgovB06wnr8V4
+lz15srmMbRHFGZ6w+Tp3WcNf46cPJswM3JaZlrY34isTaEn2Wmo8kaQ1u8YemD3dW72TuNRF1ma
fB4XPAdMqDMxX8GBgvDQm0V2Mz8WP71qpjUtKlCHfspZFmQT1LRWz6xWLFnnV/iYf02udD4ZZBYe
GVh/7CksdadqpZpqeCv1oZdNhh55mICY8YtkH32YAvtvuqlCJj9ANuIlY+whei9hNyA+5vyWHGms
HWN38QyJZbAgcAQBZ2U8Vwiiv9TImkyobh+R01IQsMCt7gAZN44IlsYXaGzYm1cr7WVpkaCmeKXR
5vfoQIO3IgHbqHHuLbSb0aQwOVVj/xhwXnStGAJO4XXffzYsyUrC/vExLii0PrMxJ+ZWb2l4y63h
w5S2dBoCeGOGIO2Jxkun6BNqEnOBXFFyMvXz017iL3wxuZbvkio4A9xdBbrWr08LGlf6L3zi5LnP
JFQARBuGmYoVWJd4tSjDCPh0xieOS2b43JJp+ClMuotMQQLr7WIs62A4JL58KJ7bYQZ/8/cts2W2
+nHYqvBRGNw9orUZ1148B0KORKLPQbY/HicnSyJ63hrwo/LepMxQVzS0VsT+TVGjMtlw9WezMlK5
U2Q9d26nsSWA7sHyiyGIt9mE96gIdYO8HofXBZpZoiaQHLCKsczePNoBoIBZs6C+XCIkSX8u3S3g
H9nQ7UyOnyHKEobSubBmXUkv3oIG/31PjMUzeSZH1f6SAi3Hb8gtQYV265FDzbybM28Myf4X+JYG
1Kavt04PkxYeYk7XbvPieXzuiNF6Pqx39Jj+mNoJ1lpDh93nvx2BQHkkOxlpJY17NcqDaj5OhS0H
MudSpHoPzLtwABPY5HoIAYo8nDDK2Vc2x1P12GvIKIFEKg5FfP37BGOopROAAuPcpPvTdLTbP6G1
I0w17R2LPfcVT+bY4zzuebS/sCjwSBKPv7Wn3HXAclT3ApKqh8pa9yOWK7YeGwaIyUaZMrx7T85t
hB7jTR4LLnPL9cQllfNB/5x6LUVvmDNoKSBfoCzVlGYP552W6B8ZTqxH+IX9YKnj7OU06czLuoxw
lHBhaDPwv8nPOXLrhuOj0ugl2TTTjutFJftSLh2uL0D6EZBNeyZzw3gzhUbtMp9LtrqU7MLbpnkt
dFSHOuL5pfdJXo/9zxRJI4ptkHGxzLMwHJghyPRj2sGr901es3z94W0z+wDqBYoRcfH/yJDTxa+M
JhuNOw1oCwbmGBSS3+1u1bObnZHLxIOPVLON+GnrRq/AuCL045O+K2YT8TEQyJqQC0xuVxRdT8rm
hyAjru2GqxQ0jWPWIgM1HVmVS1oJ5azgqPZ3oGsoqBbKSWI9whz2gzerAXnf3BnQBNY3+AYSNSRc
bkWKeYIjk3+HxiewcgTEVSzcJ4UtJE/jDd5AmPshv0yBcvMleqq8RPiHynCZs18xX/9nZ9/LEnD7
FvdQ+m/Xv7D06z90++3iaZOO8XTyvysRm87IO7BKuuxRk0sKsWgOJgJ2Y0Mwm/SFbqA3odORRU3j
nR0Fw1P7NJ4AKixUSJGGxthNFK7GIRz5d1bYsBrl3+vU7P83VGhgu2TMnkfuE50d5zVjPC4hFAnq
UsAmPP1GLyVWsTZVTIA1GuRn2i4lyM33HqVxwydRT77wLlfrFww3w83DiRpgd5MRERKL3Q3F0R2l
JupmhmcukM5kO//pm1wkcAi4V5zdQksaXsLN1bJkdBoMdug0qKBY0ITKbchx/XA3Qlz5Zmd1igPq
/zmWY+hl0PxY3fD3ekjPkjGzBnnLwXYJfQzh8QNnziYcGOlmhDAwCySQCZjY74Kvl+HbQkdkKLGy
JjUuaSzlQBS4lmTM+0m5rvlIlIVLw+1sdO4bSvoyz2XyTB+n118T4O6EOSPXIKI1YI2DbXVdrCnT
9l4IIEMOD2XuV2Ym4D4V3cHdqvYch/W6P6usKrhT76jzUcJIUuXKZss5AqUB8MH3k1zZMq3DhYDS
UswGPFCtJUq1ZLv/REwwQLIEaAX77SHb9pFtKMnbhDdewIjZPRrLwIW++/yP1MjgRpmuw8PL4Qs+
RVliTG4xEx3PWENqPElUXBROfX6DAwOnez3v7m8aNiXN/vK/KYODfNgyJUjBO31Mrqfr/0ZYzqce
0iQ54s7lLHmuXqpV7L9quN0G0kwmaxb9Zak/Du2G1w7LUXaCRx5PoV4uPM4n3CDI4av5h2Xb+ygz
inIZOK6BZAMHAPMxu1qDIXwrCkh0YUJtJBgoYcIkMzgFSwRc4u36G3EZ3J3dO2w8fJtMaj3gizbK
N02MCIwFj6uXlYfdS121NOLqPfE2iwfUaJ3WGp/58BHiDDxZuEsFAatSStbg+gDoQz2KPYhtekRF
1xbBxYOvG7mAyoB5hmmfXd0zUefecI7ELpGJ+Xzqo7P216Lkh1td55sizhYSx3ckESNY41KxLhzc
bAL9PzLWGXKC0awmsoTfRaCNAjgt7ctusL5Oh/Aihd/NOylUUpI4ATNhv69Go1KaavdHqPdQl7UO
OnYIsib47B8nVOhfZwQM4zB/oJ27L0pHMpnbQZFePnvPBh3zYwFSD8bDNY1IuwolDu2ryx4LtWtn
/gcvKgMyILKbTSSwBagWoN60l1NNyGvThxtKWeKhp42P/z5fdu+SI/VGddk1VNHeY7voI9iKJafO
TOks+Qp9BVunDD/WIH0uyQr6LQkmTGu7m35/duM/FRqF9r8ZhHVYzRktKOZYV7uf9eHUVsNxKNwP
gHMIahsEN8EwtlwAiGPfhGQe42EVzmi2LHaQQcqxhwPJQCBpGUbiBuydD5gZ0Gp5hl0FAyw+8v8m
jZRW81Wjn2HHzuqm0TF/sqmgV2r8ZV8V3rLk4aTp4IQXjuZFngBmdl1jYXPHG6xxIS2u7FZ6Mjxi
PkIZSRG0nfXs4fxJUP3QPOIOL/DutU4UQeziovnvnULYy6acYXE4jY3ZrK2M2Vy2ZMgjkwgIdz7P
LXIvcqLYnW3fpAevCZA3GmgU3prLVaGXd1gupPqaXpUTRr5wNUymjuwRSe9hW8PbP0Qk/MIylgPh
ExSRm6l/RYdn+K+/FPeNAeQV/nfayfD+yyyINvVSWNLGEwFWGn4V39Z+gtFj/bFM3Fe6cLLR9IiG
XBi00yCZdHFgmgZmNnIEQsBfVIi3eTHH2wfuhyPOKHGBpRL6ai5+1x14ppmOVoss+GRoBzU3ZSoy
EzIBJtcpbkdzfTx+troRLHsuVuMvcoipENEEPW6eaa91Eu6ATBIqitMAD4XwdPLlBsFE1c310sXJ
LtHzx2cCX5mDRGM0DxLD3+02De8NIhdgexk/Cyqwxfmnf4UbY7d4CpRE0y+by4GL9a0voD3I0MAw
Ee1c8dMRJumYKIYD1+AUtvAzYMTDp+8GWHdr8FUqNq0vBtutvlB2OzFQN5X7VewGqWW0ECZygKzk
CLh4EDr3M8RkgvqDP94XwvYR4wuLY+qONR5avAgmMAAeeZQhLre+gWQMa9rLXEoO+zdiaSRDV2Mp
fNN5FxaAY/Di2O/xkKkOJUbF3Tiswm360FcEiqhPi4vAaNDJWysU8bzqhE3NX6TDIDP28Xtd1SDC
dMSgTPbeQnj1hZhCA3dAURNq8UhnubhoTkiM+nrz0vmU2aVd1GdPfoXk7iQprCxtpjPyQ8ZT9CEu
VJWXRR3MmQH6wM8GcvbRCz4YXjwrJY9MP/NjQzJHmiRA7VDqATyOz0MfsnHxcHdp6ro0fc7O/P6v
3ROd57FeauSsibRTZxDoJzWCruzpK8a1yDVcWcKOyY8Fe0Y2RgOPSiyCSJ1oeWjQUiPSJiGFWYNg
jvv+ivaQ/1/Himhb+pflLd6uMLFGjygimAE1XOpHDHjYUceTFe/Jhqd/F2Uzi7klTZL+zEwENKUv
xFtIVgMbf0rjLp1EE75BklJ8wlMNky8985jn9SWu8g94EvJUfblmU/EmZFocjw8D4ze9lloy4PwC
fCD29+ONj3celMfijBn3LaHJcfFM4WFHP4cIFzRXH2h8PTs0Aenrj3PdaPbM7HFKmERYIyl+4Ork
IfVdIDv+VWFyrFacXbmmu+d3Kt9YVc58WZxvhMA1CQ+5mmYoE+k+stelnQRJPYkiDKL5fCXTZOx3
fYT0rRHi5UUVyNjsL54plgCeh6dpWOGLqAKLLIeIBBXhryW187oMI+1g8eOUKPAMBpCWGDA6h55P
QnhmZO+Q57Og0GVk6o5FCIwb6Y4WinPEwiXKDy8m2OE0GXuuIfHigiNYqKd5A0Vk2UrotabTWj9R
FUGAx/+0KbhS792QHkORFWQLT3kTG5aISIORIbuSaKWZnodA9u8xI1PoExxIgq3MS4ptIAp10nR6
NI5ThUIhOMTx/hFsKaNsGxMpOoWKLhOuTmzC0Ho30xE+T7tE4h6K5lIEKuWs5ozvVy4POk0rSiLi
ZPpDagGiOwpkoojvfqfY5EaMS/uH6DjC6J4VhNF6IyTJtoBsSmrRvkZGLCB+q7H4a6gWBcC+mAoo
83G8+9iwR4yHla6yxx6LeVMiSUXFc+2MLCrPkDtxR07FFj8BSQcuXTUUP5QBzBN6+IvxRf/xCQlT
3TVc6sLGKG5SzHQWmGcPo5wGzKFTVMpSkXxn7Y49+4JeMKp/unwxp0LfOpjdRJMVtSwS4iF4cDT/
xOuicLmfAQk+HH5Y1sj/4Vd9mm/kjzchvE5yUsXg+nHTZ0HHEVAa3y7+4f04kL7HMazQQrqjQMVU
QAvoffe5/FKCHO/BcHabfPEBBpTg1MS69kjtvAeC7WBmhuYVZBBYwuSGJmLWAMdttiCWhU5tPRJf
goI1yP47GYJGl4zMH8bhqUIMETEJK8o+NznMu/tFjdyuaEKzs7QlTLov8jMpyuwZEGShKExRIM1P
qO3RTGRR7hXrB+HHvWUfRTKvmXTM8KJH3+VjBgrdI3oDJU0+57b69QikhSUakOeCGC6420Qhnn/W
kNYGFewSzBoZHyJqi9IQOBTD1ChTT9iUDDrQrrZG5hQlG8C01AtsxpES1YiIvBuRzZ01LYwbNP49
kFMcOlA4MdxL4/FYET/GoA9/53zsDaTLyLjiA7Cj+xJlBlHrt5M2HYh81lcAE94PZNd5ID3QKUl1
axdXD6QQLcf/XUF08bBBQCKHi8plxEnJKbX/yzwEmYkxy0OlyN7GiG5EI1dDGnnhOhKKTlxrQUOE
QEhjVgqSwpDH6Lh4B8M5E+L69zPkv4+RRjccoryOACX8rMQHsxf+V92ikJ3W0M28TR7ilpo5KGw2
fOc8P0KjIBZEQYbc0Ns+QKamxcNYCRy/ghMdetsdYYwz5IkHvDOLp/BQNdObSHwRJhoYFOvu75za
HbGRfo1esrt5iA6AN74W98QE8u7hoojITUreSnBr/jx7jR/JIZJ2A5AbUvn0nuME+HtiCYUglaGl
Pf82pzNW7/awxyguRKOoKuKgqBCKDyxf3gfBixRUuK/E4i39zDG/EPw3Xk+hnoqm3awyVzwHhuIB
lRyFoBX7w0Q1b1fDxeslZj3xcUpUoyj+cypiBGq0pMjutn/La3QpqFAp9eMwXnIR/mkrROVuAab2
0TkpBj6b9worsJUDdhGngMXh5wi/j+b0OE5/JNDyd/nYA/mHS5YyRCCQME9rO3ku30vJKABflh11
01A9a804K8YVpqUJsChiyoEDQk3xmoinpd83ah6wc3WurCO6HGsDs4mOUAS3XDCt4iad9vkJ+B9d
J+eQ+1udFHAqaJujYs8n/7KoxcBvBrR2R8MG2Wj18Gxek1GE1axd58vGGhnNQrFVgjKB90SefLX8
8MxinbIQZghhF5Aaz8ROgN1CzPAmCac3oa0XYB1s0oa5n7Ad8TMIllf9e0UMWah2Svja2jZIkfsy
N5IoaQGP1lDnHzfnC2GlUzZ3pwhazAI41bFp3lHgcWgaHM2oJ4IcK8ts4FyXfeJmltjzwIGZ5jHn
ib0k7aH3utlg3GSNELqJ8ASVO//BGzTXBgBM2HfYXc4D4xkK5lJN2IuTko+KzmRN/LwkQ7VThtre
vGXI2D8z2w+xc/2O9a7vfg5dwV8BMsY0GlZoejhp7zuh56KXyJUjZcOKBd4cbxkHBqjQXW6HxSAR
+iYIulXGU4ChyFSZZvoJrbfESvpxsZOcK22dCAQvwEb5CsFO5qCZ8zKLxMMPlnAoTcZFpGOOSgm7
kmChQN2EKrbwuC0/KAef6KN4wmGk4RWcL8uN1W0QcVlyIjtAKAy8tIKRY9AXPEQGqD7mH+At4XGT
A3SHuHNkFPkOpWvEjaBrrhcZegdMe/DUKmqIniv5711NKBhAEf5BtFjuaHLePXaS2Z2/ZwFfPxgX
AZd4kDF+ffb8H86LG82PmLFSxvaJDE10oUO6j8YTMg6HAi/IPRbOpf6sm44W8t+Q3l9ntJCcPBoS
susRKD+029LsrQey8TjeS/OeWcN1sasRYTLK3G1ApnHajf3BsRfeT09TpvRFwFFWz7/6TcAXMWKV
DZ745LM5BT4xW3J3vO2HG+huh11FKASQDPiXQ7dJFZTx7J/Td6DNEFa5MlcHURlXNxOWyYIr+L0f
nGGA+GhfaNCE0htiAu0cWpWnobTA3E9wuxC7drD6gYZjQkl4yqjU9kY2awgIhF2GJfGahU/DCzGf
uCTg9U6A5RrZQno1l1Y024GGCtxQa3X2dvvu9eI+drrD3ZNxgNyRSgbaW18uuQqDgmlgzKkufM9X
uwC76scITgK6gpnWGocgZ14WgyGGNj55d13nwSu9Jd/0cbwEn4TMaIXr/2U2Thc+dyWS/HV7+LDG
E5MajhzpD0UyMms0avHy7tSyzjqap+q03Vz2qlcgPRSGHKA+tPS9qTYTxIFEm8fHKZIGf8J+EFBl
TSpcm3bzIhqs23Udyqgz387lj7t4QLtoT7T1UsTotOaLCXFWehfydrEh9eEqBmjGrI+oEKhpIUH6
Ch4VfIk+JPvZGpNOTjPa+IC+USiSxlGFpB8AKQFB7A45aGwevtYsBfIfgBpK6z5gSBtnXk1ezfq7
ZulozD42IbhcoJL2WM0ePM/TauA8GxNJkQSFHBV9L1/Kpf1EMP6iPbDeAPgO0vvQkPBKsf2M+8tM
tpDfS38cXtXPbd8ur+JjONDN12HAKjIGx1P6il4DAdN4umKjYOPqkLXCIaIp476bk/32QPWDOUQO
bi9X2hNcxcS0QMlYWeBNGUKkO8vFekQgr7oFJCGigNgBTtw87WRd21dgFidsNYEyNh6nL10RXuV2
8bYFCij2EKzl1/upBLhTMM8+YajIFAF+tiaY1CVWp9eRcU9eE1iWVY34v8K5yPeKOphzZHGJkYdx
inzGppKb4HOgku89KioyPDSri7PwdbVyVqwLUgPKwfkV+Re5kAbTB8oNoTNWUH4da4evxfuBDfEL
QSGUiFSwWKdAoNj+HhbKc6TX6DYg6qKUk22No4A6ilj1VK80v2t6xvm14IyPI5A+GLNf0qwq/8l0
fffv8HOKNeCx8BHS089JhV1pd4yEjBz8k6olE4RMbc7XRkHfUy2Os+B1+PnvwqRYmXAFfQDYD+rO
tbR4OE9CgmCrhDC3JskAhL7hLEBgRkQEdxuvOKTzpFzc2Jh5RqOWS0aww0L+DDqHL4TkL1/jLXpA
ZX/SbzTi1Jm3qCiRgJ0wFKma+aopXnIGOy1gpYGRqwgRpSsNr5GXDb0BhSJTlW+LyI8+bc3DiKjd
EeKsDnvZD+jyMh0XlhZn3Ms/G3kbVW0aKa1jY7Cj2+Hldzu8Veg+eDTjIcTHeDJGKs+bzMn1jLn+
ZWn/4m/mk+S1OffHXkUdDkQLwizABSpuEUTj+9Goi9i6tGg5rb9NEUNI61I1++ts9xtjCZTW+RTH
xEs0/7gdVuXT9TTcfHG9TD8+HTdWl5tPrMr+OJYd+W4CbstgfpVec2PCIqLtAuyZiHdxjy/EbdKr
K4IJ+NSFVGc1RvkPQ+EO37DnkFcYyYdY+LC8jfYyulizmiIw3K7vLgSQSR7bfVaRP4CQFPHOBDkF
69pt/aCuIeydG4QGLy7bt8vQ+Jt1m2yiRVylYOs679LDGWxQnl4kUyxvyLrAP6j89MTcKq2AOuFJ
ARmQ2pmQuehiGGZ6YZO0F/PDSQ/KbxEYwZK7eaMc9OGlt2s+TiU3uB068YFiREDizDMFYVAFhD6s
yTU8q2iT7wnUkgfuhLmOUtvtWTiM+JYQAYQ/f+uo9id5YSnE59uz2ynnpk1LOi09OqEaLRXj/71C
/CFPc6qov2zJGf1St07bHdDXADU2zyROCyhv6tspEWrROL5MVBuuCE1pCJpXA/SSnMCxKEYASDTp
h0xe8QDTGJVEt6iqbGHvKD2E4vnDHIRtOgwlsBeWxPUHfWVmEZq9xH3pjyz54X5+kGjK9D6BfEKZ
3OOEq5N2AV5/xDeM8babAstTBoKP8xrQPMjxEbbYVgRoPaCq2fzs+ys5QNPAstSRe9SheEjkPd+Y
3dqaiB7V+i6aeX20iV/8EKTonLtDd2g4kwvxV3O7TsfLZ3xHZJfReN1Yl4c52g1tyKoP2idCSluT
SopV43x7k+JtXFmmMoPWkFthcXLjw5Gu7i3CgvM1FBuWmWUAZpO16cPBisWehne6yD62YgrAXLXq
xmjAX2rmEpEk80TZDazXgup5/PcbgDuPXsPop/gKDHjP5Zn6yRMFFShE0NtBADOKOGNyvk6+Wvxc
gx2DQofONZ+qAGPNfEt7OeV6gsodXq2iE6kR1xN8ElJ9Dl5yJtXSfYRAY4KYQeiCv2Vb2AAT95GB
Jrjg4ZX5nLWgI2endUaIgTpkyqiCf3OMHdaIuZExg/IZezTH9oSpkQ0KM/WGvanCAZsiE7QkoQ8C
vZst8PQBWbjR6h4M/nIPERoWPL5W87IjIYYwR39LI/zssROjFrqL2dUBkijR+vao561oSqyj5+aR
CC7+OR/ZP1h4DR8oSXywiu4gaeIRSQmotLes80JT2IMcRvbdE4fG0Or8dkZ2fPJF2HhjpiaNErHs
c0fCJ5greypoTH9e/3Wn9k9278IFc/Xx2OHxgM1io+D/sZT0wjMyVl+IBdtJkXYSb6rQD45YBjFd
sEWhZIhY/olSFoo/8QzDPx4h0yusCAX63cu0WX8txn8MX6qFYYRsHSFJhUxLxT+ynaGJVVCDIF1C
z8Aly3Qe8pAxZmB34CsExPnEY3HU2oMZyf/+GJkwgr9NFjQxNhiPrRCMuzyxX3NyYYmby7JRHZXz
D/4Obc7dF0fQokd7JeenpOqLxh4n+fS9GQ5xTCve3djdI/zcufVMkx+mZNbm95wGQUSWdxfCDpoG
c9BysECTh8wSV2Uo77sJ3Coe/npysz8cCIIMziyWFv6zQbFJ1IxVRsX06W1jolqQeTNE+0y3JDcJ
ceYOnm7yXWRfkz9YC669v78mqPdxGzkjHinKyTllsebHCK6EgVXd5ZsbSgA/iwhrMDwsZAXED/lB
gA88pmRB+ePc4GK8oxcH4HRvjKjNXg7AjwhUxnEq6o9E4hK801H1rifEbgByKuFTlKnxHSEKIKix
TyBkcgMSRhtjCAoVKW4PlH3oMPW2+jUtAynFEIQs/a1vg6tVok18iSCtDUgBe7DZHCjuRtT/3rQL
oo/6v+PW4nign4pxUAxx5alISb6Q9gi1fmgecxvR6mvyjEvaqxwAqtvf82kMVz/Nep9aRPeIAkGT
9rcTC3iD8QH7R4k1RQ5+FYxldhJ/HJ1TZXyw+qHPW/EAh18c2m8AdgEdSMmH9pyCegxDXUlkjv4x
NnG8EwXI3gi1iY/2jr4d3dboawtMQ89ZJfABnJI+756Ew1PF7Pt2iV9dD0zVLU4iF1ae4avWMBh+
zRvnYnOWOCQHWMJvy34S9Oznnsd4YBYrERf1OuQpRp49ajlspSfSyNbMYBgWGMzgJC9mLpylQ/jw
eyLcQCqTgDXqbEwnRs4IBiUbyHskOR55COJUOVSQAGDlqhHJbnEgaiqWXBJXqXDrInYh8Jq9DPLg
3jmyUHVwqyIP5O/kf6TAWl/wzzq3wgAefiNrQA+3uMWc5yBeq9dJeG70YWnlmSHRGIpFZf/hpsQa
4DPoAQREfDzIQYVIU1m0gAPNvEoJi2DsgZxXN4xpEZaUGQsLwkHhMUQUa+LKxvMBAgVg1OctZ1gW
GQ5oDNBGj8h/z2CmmJGjJ+z/8WbBFCNcysF/87XGDcdajMx3//G1v1eiHpHzIej5Qc9QxZ6zy7KK
COc00hO/3QFmwzWq3OvjMHkDPCJkgPXkjY38G7pJHC/QGNTO8dCP0JtjsXQAO+lDZv82tgRx7DC/
u89TtcjgUEWK1mDRzN/2l5Cyjwtpd+hZU6Go/BqXxc1ZVXMZtQ0CgMP5SITc/I+syIAkOm6Hiyni
GPJo5DPa+rUnWShGycVA88KQQPoSZlPJTfpbCMZtwJ5RT7JJL/gSRQjbPz7fLYm21wFPl9WxyKN/
LewNLztjxWSY9A/yHKFhDwcysCii+BrdXm5IzNBY1jbcL7SuHYuQBCMheJlkDkfLhS8i24sjGV0E
31F/Jfxz1+V4Qlw/C1WPuG40AbY0f7hDBxvOHKZjhWc/qNLuT7x1qKbIBBuTLImZm2JXfkHcqFjS
cJkyyNOsPi9WORrbIWDqVV/thDv8OiEvglAa0dBs8TQMCTzUAhHdc0Ob9rS3RE6NVm3Mm3NFk0A0
GP46oe8h4GUBu24gwVm2nEnfSCbqlIAy9BAp3pX/kC9l7KRqGI/kYo+Q4WL1VBdI9tw7ST0OWsh0
vPzs3+x0eEhml71WGlrUO45DVKEgx5V9FX22xogjWAQFD4C38IhDb1DY+uJH7a+QMoPtvK2KkKaO
qaUxHgd8bHruSnjqUeo4d3/4MAaw3uRec8bOnmx4vIPI0PLwgjEbFw0NeiQVcLf1UWxlloSKkyXQ
ZgPXoTg94D9Ww8WODXfCuAGKTJcib/4RYXxyF+qifCbKNVuzIiXku+pbqggyGcf57DuX/RtnwHzL
w8VIgEoTN7f3xlDVTqSewWT/SlCPof0nKgZQypPZjXPrPr1Et2UBmJHHw1a/HV6EcBTxFuRUIUJz
7H6WChM2R465fELxjrh6UP5bv/kYUc1gAttdhUMsBQ2QWhVCthrf09MGmMODiEa8w1cnFLwZEA5R
SLfl23JxD9h8DiL3ER/MdETEN3glY9qy4G/kj3xAkkQwf77KU8BS0Krsj23BrzzVyam3yIJ+wOSB
jr7nPjyEHdzeVhZWZ/6DgRVNMVkB9/Dhjc69IOV2ghogoNv6H+Cc1HxGLfoTkgOSgkBJkG/EHyBA
lz1Phd4bmTQFkntSO1zgcQYyzmnlPH9WiX4KO4D/ntFBE1QTOLzOqMMvAd9HPtjBtAQvph/HpiUX
xiyuw9zVnHzHwB0QoMla87FqmvR+U9a+GcGSMW139JFSiGVSaPR2iTkIh6S/AKuZhYVaKHpRKbBN
+r4aU8ljdgH56AScyMkXcJB1Lnkc5In8h8cQQYCUAMWAeJQfb0gdHz6nB+ldxRIcrJrV6XZJ2AmZ
MLKy+dD7BdjNLMQFCSmIgRbYjTyGVqIKWW+Yh24IlzR9jJIbo4pAWflKO0qMWmcLSI8+i79ziwr+
MkMbjxSTccHh70Fp6xJut74YGicSMGVDrjZ6eG49vGz6Mptr4OB20FGprq2xVQx3LzDbOTJdHl7u
1DuwI3mT8GRCJ8gxTlUU30XZocmE2DPrGVIap5yu4f8cpEXveDjGr1Evv4xER+6CzvhBRVPaoJgN
S6hMzmABB+F80TcW04F7Y0QAHx3zNwGXUtU68AC01vRWICtmgPvNe36O7IEuL7+u9PRJXPWymYM5
fgsfUIDn2zlfmK8rEZl5nTwRje94BAjCvNgI+nts6tKKuiBC4BAOqLikGHJZK4QzzmSsBw1itXHH
+vpyZ3dey8CUDxushJe2ZCIkbo2+t6nA63KSiJUFs2xD0E2zbG109J9jz9dsqRLg688HzZ6oh8Yg
hxJO5MNe8zplk/+CNP4dUiQMxs/tTDl+N5xuCrkcoHw5v7ht/lbjKWyTQEJgobA7+Yy2ElgaiYNI
V3/xUKF3BCc4VxwVxB/TLv4uyb2GylOIZhW8Ueuojkh2YHmZnQES/lBtM1jgEmlniqUQyZeRXUXK
+ALqcrspHPp95ipIwyJLIZhhTkXFBA/QtF/j7kT1TYJAz1GXyGWd27omf2LTGvjjeB/YJahj2Zqy
Nba/cckny9Nws6jDtsvNdXNzv6lK0Dt69RsMlQIw/2MwEf7QzdDhEpJPTJNUV9FydaPrl0pMnTBx
QmVttEbEJPAQ42iZosDeQf8RVWsMUZQHHGKW93ZOl4bfEpDO3bHCAyGEW3RgINxoWIVjpI8Nh/ek
xskOFwN7HXZRu8/xkb38AdnFy3aJWKhbPnYHyHcyArW5Yst+31IEcHH6mNcZyw3CV77C+DWhrSBg
aV6PiCXpsw06FUWNr/03uE0e5M5FzBYkbyJwlfXVVucSrCzM/7rIHTz+XP7BK9dhMeUMYwpDyPgh
7ttbtVF7ktF5I3Prkbo2MCWQkbcDQos0HLoJwCzzZa/xtpYcXUxwmg31EUdMO17QWOUUMbpBToCg
5hgBMZkSbsO1Nb8alyjzoM5gr3TFHjO3oWv5YtkSM518bkkaxZGDJEkWtzx5s8KD0LeOXdyydWNK
MftR33mFLYqXs/CvKCCSHQk2xKrE4ykLHFYM4cODpnQ70E6vP60YTY9loE3H9GugYaB7ljTK2ebG
dWHXEZJmSjnsgYtLcP5Fv1x5jfkOc6ue/tClk8eD8Ygv/2KXM/Exapilty5pUL60Fo9lbmXUw2Vx
F4xRiFC2SQSQuEhw4Qww9lU3MG6K1glBsMtdDdJmF65gdy4w/4gRVtcU04P3/uLY5ZOg/A3B+jML
WmSS1ImzKvcYvYM3nlLhAO9mr2DrjeZbbtdv1J36ZK2ydNsA2cOLzexMUe5zDpmSgbeYivu5UZQl
YNDKvMHvXxKqN688CSRVGC8o/9Ec1v5NHgsbsLfkRpywjYGokE44A3kO2PHWvCLBIIJXP4oxa8Mo
q2tLWullaKGXK4JzK3Inh5xqBcO/FonTjU+WT1usqXKgRcL/rjgh2am0LbUuALMufj+y/uKBU60P
qnHdDZgsVzeqGl8WzmTM9YpD+q4wCAHU2/A8SNEJ4DDeScXpcBNRNzjJ+Cc/gJSy28cDMnJ+yyN+
a1Qie5Tgp+deyIyb+JPr8jz3ri52vRmpK32wmirMAk68fyydWZPqSLKEfxFm7MurUqldQkKghReM
AsS+7/z6/uLM3LE73T1dVYeSMmPxcPdgVR8NpMRY0jwndG1+sOoc0RUB0srXg7n03QOh0b04pIez
S58dN+Zfd2sJOtB1dId3OuwOeZcAlZfVaYX1BnpI82zFD+cYbirmwxaCU2I7URORBOR9Ba+jZBRB
Y5m+WGnUpRaohzTtAMM/FgrWxEkhnmENigEudsuzULA5VKGvkO9aD1kpSqVyR8vAVP9nnaM+3o0U
WNhu6wHbYplRskdI9RNWUmf3+ZpfEEuvece7Lx/hsuUCFuII+7N6W7UUZeXXxUSNCYbO2X+J0RRC
RkYUFE5wdcw7lADnwlz3G2MJQBOE2aHxExe/47/Sr51s/QH5/EYeZTswcCTGRtysLdyRx5y/ouLa
hEc89oHO4HZgQqeQRanfRi0IfPx0djN4yIwzJEA4XYq3BaJPiwYXHQN8aNjIDv62Q5SUVNDHjNnX
wc1udg3n7sRbF0dTLHn8OvIFJPoU3+9q7ez9FoDu2v/OGxZughaxuOYIlf7kLo8puGrdZO+OLBR/
zTHnOpZHkSjenY7ZtTPUOCtqyfwgfRG5ioEpcBywKLqYtn0aD3GakJUKdERX3ffXeX2OcTmt6ZpA
PsDh7oFgA1EiCBvFIeDeUj7aDpLFFz+ZfRMoe8aJQRWXYpZoo3ylUX5TXQGqx7PRZlq/wgs5rY18
f1a3v3Pwxnrdg5nIIGXDtoje8tghAnW8NQXI+EkhAL6qqhPN8tPpMxWUdb4Y4YFDIiVhlsSUhidK
S4aiFACFg8+3uB1oR0QwzFip6+Lb5BPimorUBx9FEso/do2YNgmlpA07P6jHo4EFWYBX38bjDynd
nJ4blkgAFwkNDrCEecSpuu5LNuJPOzbwGBiIZ4UgdogiW8D5LHUQ2kwTecIuhGpNnPGePooFWswb
++aINFyHBa7pmHomGDeNxJoaWnzwQ2eUge6sqaIay+QO2QJtDTQM98MU/uxQh2BFFv/wmRr/3D3e
8J1/k3QI9dXOZYc78ij6E1EP463sfPUDMDa5UoDeLL5XrWlCBNzP3t7shOhYGOlb4NnJLD1EFBuJ
+Ow8nZ7Rrq5U1zJEYY3JN086FBfNObMELYylHsQ0wDaE10W/WnM3Egy+EuQyGFOZrYCHw7gMX7fh
x76n7bzpP3BRcpnsMFm7Om8cTu+sA5NeEXEBkz3M0WdIZI7Dfo4zjsNFBVB72FzRRvYFlH2NLphD
CtFXZssd+BQfusIZ2n3es72ZkLFxTWS1ECAmmsaDXceUnJcnkDf1JE6EWDjGJ2s7vWNqLo+MgR32
cLinxs2oT7fOnxg+MJmpwb0d4Kt0WqT5mfhC7kFrNWFONig7CHnXRvgMoZlhgMGvTa8LBoDgINuc
GKxkb2hBe3yOruBQ5LXlMW+MGxhGJTCG/h0eSqrLMsMS3HvnKCvNJhSf7DhiY2myp+gaXtJZSY0r
2GbDOI17xbri4IG8xjxQKEw8s+oUzkZ7EDrr7XXtZ/RmEmbjv4YQp3wj6ps/jPwqpn2wofwmbYGQ
tTe4Zd7wb76M8GFVDM/xVlGdNs6QeAKasz9u9jWl/mAbzvKFOKNjPe129hqzu4gYyIEkVDE2sl5b
s35i3n7GLnm/6OfXtPl3BJ9HnAQgMEib3tlpDQ/BTk02YsyMWB+izNrYmLnI+UQfdWSiRzQWOyPM
yX0AN8b9Ayox4FcAIIDIXkzfjkEqy9UutJE3ekSQZwzi7sam6EBqAN2kPZgg77bYmQQyXPym1+ER
NpIonhATmOHb5o1cYaMYS9QCL8z/QDH56pndhYvtnBkNaUIsKQay2QMwS+L6O+vb2O/FyXnIaJ4+
B+W47hQPd8920JZZr04L1HHWnfkRggozhQ2Ch8PHZpgrNxOja9Cuv8herEocJmzaI47sH0fL3S3b
qrbRh1IKLgD6rA2LKm6z1azu9b3m6FFjawFWPVSrjODQ5m9KEg5lEcJxF6Wd2xzdcxim8dFsU/DO
eHOo6mXMWQM3+5AfOePIo5f3qoG8kziMXPHkPlgqvgmkhTFpQcnfGBJkfarSuENLi1j/n8QU7ZLx
mt5ZPdAvHhojHH9DtbSON/4AQ6qt6UkxMZBaBLGimeAlh8XqL7zYh8ne6PGfBKC5wYm7GfnN+TgH
RmgfYxuKe+TX6mQbpwIqtPkuXBQ5tvCw37BL+ODszhiToy3GWSyKrOOA9LLWoz4dKrwy5wxAVq5N
uvuM8SAoJq61HAx+NfHOtL72wWXMufZ38c5tJrXh/Sf5gDh6eKElpg0R6pPqYkkdr6XV/vaUP3BQ
ezIVG3OZga7BadsjWJXcpzWj8BOLRgZq9zC/oIx3+1u32u5+Z553eob+Sp3+jj0NFlj9CIdQId8k
DvivJ/9HQmwKD0/3/zrYBP6Sb0Hfa+BKwixdqMWYUO3dXtJJIBTGNS/ojdbwtxhl4gOhtpM2Ywb8
StQDq3jaSNnQwY8BOtObCajpMOrpEiEZABhoriscLnz6H7jBEHyoGrjzkJNFQjm+4yJG6pIAsLUe
inUGFi5uWCG87Yv11VgRh/9E8SjpG6GMt5oGwQ/vAYSJ14cBIXE7BbQ9/z0sED0D0w7/arc5hb30
N4TygtEQ3cLbb8UbGBETUTa+zB5qC1hGCmMFSqQmiLzRSSFCY2zR5WPc87r/A1eCFahOWFcTgagb
MJtKd9BTfvaua/ZjdHScw7dz/3v7j+kDRaawP1hchJyEYTLMNZaB36mrDapLBoDYEm0JKf+AWuua
XxQOTy0bPmYEAHWZ11jdcrUw80O4Id02uJC1Va0Ix2HqYCzcxzR21uSmdzlwbbEPbs7DF0n5L4Tf
bdyh2lCD/6jJX+wmoyMggF28B+Zauq+xDrDmmMX4eZ9O8WHvkmMTW6o+I7sPIBpzNcx+caJBWPqP
EAoRTuTLTA9sxlqc5W9FVaWpH/jgNq6NqNoyYUcs99jcCPSH0YKJTyjUhC2lLqbUuiYF7x/zHYRv
azapiFEU61DNA9CAXKwHwNULwBTiTE1mseKmxYEi4W+Zow/sR7Txa96GqopMATkbR8qbBQOuTWH5
5IPCuUQczQyRCmFg9SFYu1QXvDEe55YnioMqPHdU6rxFbweLVD8IfEx2RxRbb6ZYzs7nT4JzAy0D
B8D9UMZQkE6wyqqPvwG27q1yN60Fe+4sbhbMvvFXtVlbavYX4mMvJQvnBmuD2rAd+WbRKI5GNuDw
3myPsx3pVzJ/zdnxjCIjrkhXFYoqNpv6ocU2uGnIxikzO+1jig02Qq3NJBP7YyoJxsvT2REL0rs7
sMvtdoRIh3Gz+BIgTpf1kyfe2s2evFF/iHfZA00yolUoUKBzegvjXuz5B2arZSCJy1shS7y0B7Aw
exheBcwA+DSqO5iQwYWDMWJR7DCBFp8YI1h1Ri9jNWOxJetDq7ezZEulYE18eE7iAWsaxoKGztcI
Xo2AA1SyQpp0tWMCKXJmalu3QBkrIrIi8ytQegMmz01RTVZwABJHscCXhaIDPSZru/QWVqmAHBhs
p9RA8whxCRHTdx5WDRUUIUD5/sMsGNwhijl4Mx9rza2VXLBIhgyWNIQ9xHi3nDllNElZy0T5oRg1
svx7cpukk77Fb0JVSZ2LYx87Zk7eIGavFuJ3+VA7PREvNuR+HwN8EITwr6rgyWqVB6OxLMGNURFp
zOQRPW274iLB2OXD894EkJo0v+KV/QxOmghnYW/4P6tgfauZXOyUrYjVkj2aS2xl0LNg7Jz6SIbJ
xhxU67hlDCMjNehAP+YHvxgtJMDeiDTQwbZ3c7YgYUCTuFCD/owlOMDDe8OE4/0tT/j+jQ9512Q3
+UCPZoxCfpE9YiuGd1yxz8T9AH7w77DoNuDGx6PRFSk2tmXuFo+ztqWDgUIgcw7ZIhnfLdQ4ArQE
wb1h5sE6RjmygHcf5L29sYj39moR2CjBIhFt/RCxNIewyfX8TtYfso1lwt/wWniEqTfX2u4GBouM
XyAN9yEDxsbefon2zZQWg5E6PgAnhjPPfAl392ucVhwT2ZPVUSksdzZl8ffvIdJJlrQhIUSjz9xQ
pyii+CsHqseeaUewtpSSDv6+91FBw+Y1lQzHKEr8Xyhjwp2FvQgDlDbac/s5vbE4DwsA9jiolLb9
iwYPhqsrO3sTpzpy2lk4ZzotIywO47d+I5W7jYBBfDxQGCa8N0aK3GzJBf6YUyAKn9fML82koyXC
QprzxEvZ2cEtmFXMMLil7PGbH8df8xo3cIV7D00qt7qehmFB2WQk7PD1mltWhFLdeI6ZAe61vaJg
HXfisEvw5s3BHJjREPY8eHiN+SDj5uypsL26nfmi0WwZyzAM29pqWFNfjIkM/tc0PRHcnU2SHs0U
QqS0x9ernfRijuAtrO51I5kppyKXVm+2x0bbVRs+wMzcpCPGKQzF9ccnd3VGq57axhDKJDE1Rg8a
C8AitAYsZ2DExbX9sguENJdQ8GP0Kkvtjss1OnU3HZSYS9ipp+nqG6wGZ5iDC7Belyfd2Top2+x4
oBePScEbSgngVLx2Fxp+/n34QG6xB6N9p/2BAwUKwDfa7icIBkxwyKfrvVOPC0s4XBHWZQ4Ee+M5
1lEHygxbPmqU5Na1aNmHedwd23nOBt45Mk9W9bJzblmz6IATv6qZsgqZmLqvGbHm6Hg8u+UbmgSJ
7+DjovSCsQM/A+36Ef+4Zw+e6N2nVSFHQUrCNpv59ssowgxXKOihleN9ENF1wJf/yXGvLlG3Tw0C
1SmtqCuTZFmHoIz0GagMC+ywrvHGpxyhySs6wBj9hKXHZyDMmwkzgc6WDIeCcPxErGUvB5TN1WlS
/2NaSnouK04tu+IXTH/Ni/SwvxVZ4RozHhmgIWLFDGA0tXFtuqMowCBzHADcGe5ZjewH14V6Ie1i
nkBDrNeixX/VWEHfCD3nebMr8VhljmB+bQfyOI8HCsGvCrwJusu+QqlKekmgK/HbCIX5OO8Zw2c0
feviZWVPla3Tft2oUjMZBEufaa5KTD+rE805o8qTZqtz5OOxR8xkbMXV4n28JthozKJqT/KRYAEn
mV85hRzJdGrDDk4/ZdQ/6Jhphe+jSAgSv277yDlDrs2FC5EQKCYspmYZanxPq6/dGZ5luxzVS7qP
e2pjHb0rQsFb1l80vC3w1+6PhfR6MklTlAJvd8IcmmJdAEiYVqOayXnxvx6yYwcsPN0/lHPBv+1r
TOhDeS3kIK4ZMlGzZIM67X8WKcqADMaJF4IkmVRaCIllz7zs5mS9peFnp+JJ8CC0gY96XrXxUolr
OurZpYpYT+QAYrEMls1zwEPmpMX3PYPo8E8X60YO19hc9pUfzqa+VD0mByJ1Dpo3RCDMjYjsTfLM
7pggIYmunA8NkZ8i46YzBVFt6JSitAmoGCXYlKCoLg6Azp51Z7rAkzKmO+R/JUQaJRsRccUgseHc
AS6Jw3bgO5z09xCtLUrn9LaCj+sg36U+hokXoeIFJYRZ5ocsdETY7JuSH53KdKT8Af2RWcTUqThh
0JZJn6TOJSkQeuoNg1cSwNZULEflxvGwKNKYq3IFZaEoPmgOuG5n4iFwdxyWJSSQloSxcgiTjd1Z
svvZBX1+rVLZHIofz9tJlqQX4veQ0o/w8UYw11ftRaBvTLtFEcZKoGljp0iiLBDGC8bz+GVwOYe2
HbMG9Ka8f4tO13Yz/rFGwHD5Qs23G0ioFVfSb5ECGLjMeM+SgOBK/H/bKxkVZCEv0Y873BV2ZLAE
nU3XHTNJAKRamKTb+/gGq5cZa+NiLCs++0SRd9+xrVHaO8mV8oGl2Cm7aSwqtO0YjTJJQJS6gf27
qcXokeM4PW5xo3aiZK4oJY+QBUCNePOKmsrDAA7xLLMxZn4yHbZht8Nn8+75k91qL6TPbDXhEXGK
ltk7gQdxUBxsRN69D/+z4zd5qcTGN0ct8YtiG1HscmyShCtLyE0OE8y2kxSjQmT6FHS5nXeBkJJt
AWJOaqRyYv0f5VXFC2eLUewgVGHHXdHHK/fvOWRUBXlr16IrlVxKeTvC+A/K0fhjdb8SYFvGq8Qj
gujAtkO3JzxRPAhQG4pYkUd8MihP8LtjO9LQq062k2FVELYsxmWWnMCqgsOGFmZZ31gcGoERHXpC
og4TEaO9aPM0KXTUaAdRBRJWbFMSzdlL62yIdyn3dyZWA6XiQTGa88hbVxZt+4h19opdRG1/EhE6
KWY40NjuthCEuGtvPXWN0WoWLCTasv/YQ62gyL24RCRsUaIIHJLGNvZtwY3R9LDzr2KDMy405oEQ
scEyHMK5JrYVTZ5D0QxlufmWeLyh0Zx6VCRbE0O9lCMOLxAa/y/GYb4etTHdqxEb2C5UwGIlNvZ0
hvaMWocoVs8dx1xy/9EhcH6beP7uyDOZWVznvNou5J2m1bM7q7rJVD7Sdmw3W8xdrTgPTo4xOtqj
K/gapcKLeQ395n4CpVEPbj6L3DBEravFJjv4AzSAHBSWmy0O/ur2N2LAEP9Tjp/oXTWVOPW6ioKt
Wl3y1SoOjCN3nwvPclZj5N75oTNz1YpgSmoWm5sTgD+Oo7ObOGhHNVu480BHz3FU1i3WosNmRAbu
90Zd9hbLPf6OQXCHNEE6tkl6rr3QBhY3kREE9ESKTEbTwbvsO3RMrnE5Gqf84zH9Md1VbY6nRkSw
bzLHmIMi3MfzUgMSjRgrWxTF8HgHHOw6RWN14U0TmrC4NpQuIc3Zrr2f1NRqRdM7jt3R3mPPsSYM
EDPxJ8cSopHi9sB7FMMMYv/Aaq3a9GcI6xfsSN6u+bSjgLxE7fDY21+KxafRHC3F8QClPDuycUyg
cZz9cRQ03nUbbIHJxPMfhnHG8DWensbXiEKzgKSb8OcA6bJQNMV2y5iBCBOl0JwTDE5sKWYtXR0X
nnq64OVQBoAFTpyK4Q21nrHMuOmo3956OvOm+5G196WAJZIRSK0QQMwK/Sy55r9UeDQ9Ypy0arwr
elhymfbodRxiXxG+9XC3M6bsDsO0iXD95MfXaPcIXRE8EmYsx1h2N/7KJX4gouoMM/nsXOYQiqFR
dKgcsGP47Wlk3/6SQiIE3w3D+2gK+cL3mzjd+jum0cjAgn7alaAQeVR9Tge/yDdPgBzCWDwKWDwO
XblsAmRhwUFl8lbFu8K4oU/7uqZayomRUUTpeyPUwpY0ReAzp2AiN7fJmhxcB8TBDKdTarcsM50K
rPg+JgUzPcYicHxhUNKSolCMKqgITFS2zPnkg/IPJiXwjt317D3Hc+TqLGUlPCuVu0WkZY/QZ/gp
oClRV/Gfr+3DUQNBoADxmtQJs2LOQIynkE7mz8AjT8ifwDv5CmqYgPaCNUPRXkKp44QxGwNj+rCX
Ic3tNzc52DhdeNxgS2kFcRbTIKr5btAZQZ/Ei3jXYcRD286JhL8H19FI203qYMalHfgfMCd83DMU
72Iy8/kVMDehE7lxWBIiGzUZRH6fJobiv8yvBbSsI7gayx/0UQ/Phg/0YSYVkY8jyUqZz5NTibgs
dMxK3ntYZNwmM+kFCQclpeJOnJS28jMK7Ii+pctyUqowcevZTSqHTttf9u9UCqbCprfk1tI5Sp1Z
YJlKBeYr50yklI+JSIp2W4fgtCEDoMz51w9CefaptZTHaB4HkN4kRyKwG9DMl+2oSp55smyUSNKr
6tE2qiUqNA6ulKa7VUWPQ9RS0dWlh8lJfvPo605U9eVmEq0qRomcV8p/s+OSeeT3fRqIMfrsdHfJ
LEjYkrTBIk11h/JkKo5soGNi2ciw4Os0pjts3h0h1EG2E0zxxIpN4sHTceCL/la/KtIcBkngejDe
sDRBsfH+kEGu8KL18O4c2PTjXSICCY8A3WcFKvLE0vOeJ+mOZIDbLsv8tLjqcJ/vxlTu+tn4m+7c
mvlGXbdLGumT1I/JhfH8o1hlM1TqqDwqOXg80A1GPRR2TVWE2ywLN2OCA8Upq+t5S5hTNajjOsSD
zwR0e07dj9zB61VsfzEg7wSXTF8XRkkQijjbktEsfpl/n1Y8YyBhaLrZlPYgTUnDi5qtafHTx15j
bcDODTnpCeO6+t87xQS4/7UuTIEggbBRp6l2znpnkk1qa2MUbwOYEArfabNKZU7Ff/FHRqyeBOHh
j514+jSnAudr6A6hE8V4GlLh8B7ZnMeyMuxTxCYYvhyUujj7lbQMtCdD8UrSkGrafbdsW7TsdB6G
ydchteTAT7mWDALNBwr4ALkyeJisE085kdWZJukLGKko32mmP9SazL4caGCJjxJ9ueavtDhFj59z
wQsNCt8h6MBcetEKayiE6JTMveVE4GqIwzmBbxMfNfU6Sf2Cf0r69RNIlH7xgsD2sTBb8jM2OyWD
8b+X6vkhEPdWFUWPqGM1aYdxmqUuN7YQG27EsDZ/fzahiMxB+H7UWNibGJOuhHgRh0pNZjwv6DvE
n5E1VzhOESGGvHAWkqGY7aLCQIeDjY2YQOFOxrN5+ktK3s6yN25BBN0dGEeysdB4VsW1qjWCtnge
dVKUyzBi1UZ48VRf2M3G/edSptrgwQ36dPxi9P7izbB84JOw/qwWU75mnZTu+bzLn/AwrNonIrjX
hje3z8jsTYY6BAXcCPI6eNbFoEdXOOMkHXq+rUxhCTd4zm8gujsoEpKd7fjsp0L9sOZfDuTas2Ho
H7rn0KqymDSVM0gPN/MnlzsmPHJanHf+Nbwm4IQN+Mm6PdgkYEXTFk9to19o1Y0ntcwX+kjVM5dr
IOAv/4TRFh6yxN193aSyPKxuqzsHhVyEGsqjVawSyjkaXl48iRlfKbti0QR1PORJOFQwOoF/tmlK
zyyv5/2XUuFHmzsdsWxP5ScTtPuQozcjL0qdXgyz8WN7jn/0pV+UWYDUzCRbJu9G55+bETGUJ4ZP
EW/I5BhNr3C0ANjMCZuESyUptJqNzA+l5FPd+3lrExGOfwydLxB86cM8yfQJvx7z7qqGO2TVOQN+
7vANhREEWtpDi8MvA6iX3KlI4bInDoOjFSBZDSLRJ2DkWOwdC8h9EYZrZxp2CO5ez5jCpaYAoQEU
xDgjd4DMhSaga2cMIN8aFiDzZ+4MygRt4cDkEGi/fmP5Ghg/7BcVd+JVCDfjsuDXD8Oa8RcW5l37
X7s+9REIQwFN/gEM+AN/+UGytq1lDa2T+clvf9cJinS2RzJXenudlm6j3E5a0JEH9hvr6V3VCmm8
WLALNQKKu0zypXtI3250mwNXBT9sMeFUQyWpFrOb15qeGTiycrVgp8K4e6dCoxChaknZmPOD4RtC
amkDcF5GfUB48+Aw7EbE9vEeB2IH5Tk2bOuFp07sVC3mV+uxAj4r+E0DaLoN5sgU4/c19LOGUpNJ
hYUUAwcVRWxbIfBx6SUiUoXa/DBCdXRlgDVvZTsfMQpIKTzwgv2S0+Gd4n+teQ50+DXgWxT3PLLE
78Rc7DUWy9SpOykCKDnTD+61SNh+03dTA2aAHP8gPBnlhyRwyLDPhTcTr2grNqbL6gBvDHw9YsBA
pUPPJJGfxKiCx4GCmOx6U5Mn/C9g/acDJszZAFUS2y0Ym675ogxhAZ4Q2JNX+Pkhp9H5z85t4rPe
k+8EOvCzTZBJy87PpgVMq8sKwzR8yqhmkHABGlDzOLcppEE1710JeN+PP58j8MEetywRGPIk4UfR
egYloq6LOkyRgBisk4zmnYocvh7ntYtiwCnZ60POos18qsB+ljQf7YMVsF7QsBk71wxj9RA/LJCf
JtQf5NtybZXiLRgx4D7/KgX74k/x8HWNEzguRITsELatN/QfRt3En91Urjx1h+PXCOx3T1ifnHyo
ZlYNfQEF8gfiXXIlW9xvRtFws4SaU/E6eI5+h4qMAoDNvIflwGhW1D7hWWfJhqrab08lxwAAgJbv
NNg5daOaR79s7kk5HpG47M1X04TXrUjxL03u9NmhCggZh1D683PQoGOj5mecngEGtQiLkUPUQS7Y
s5NKldsO/enMlqsq5g1sl4QDdPSpuwAEMRGFR0gdZC8p8Du0TjiW8af8kUPAXp/0L4g5Ed1QIsvw
AKSh4faTcErH0GQ2ZhQ3OBBIADBj6ejpiyGGOYCS3+XPa0reubIXqMPFPgRSupxxKUT5RQrumrhd
ocxZMOwKymjnoMDrG3Xc+xd5ORtGV6x0RMDHnG9CQdplspuuCb5Oj0tgEnqbBqv4UB+7HPieh/cJ
v4pYCxY9I8wyOncHaIN/aBUFz5tTPFlWFd+EBgQPKZcXnoBeADMHYTFwRNZQPiH78yPHN+Mz4LhB
IHeOFuWKw9MNu3YYIsRBw6xuAdzcMFU4XM8oOFIUhk7WG/cZRzmJbGcxFHcTBxOoiVvruYTfBqFb
BD4yi0kfwELz8uyWYDJwxfrMkR78LHqpLJv2rHAqvaXvpI8wbTB+x0fpTNerWXbD2FIRRMCTqI6S
rB4lVPMgdDYNwSeccI58p4Mp3iXoGdm64u2Aif3zycP/HvpqoD3cFiv/0lFL7r5gHf08RXTu4cbP
J0iW2UNmL/wa3VFjgpnL08T/FHrYT3btYGelMKTEXY6oyVVH4A7WKBmZ+nWfM5Bb4cMAohg2kviA
uUR0cd7wGSi5Fw9vAX7KvG/OXAok+UgNfT6qiBHXh6KGVgq3KTsxfzgs0f+e2Tx2NNi5DhZ5Nvkq
8Cdq4rfvODesSPdjojcJmWEFTSxTVJoP95doUoNH/1jt7ETegrjQzRx7VYs+kPlgAjuscQrKjjdv
s/isuyil3qXAxY4Ud2BiIK8fqovs1uDjVMv1H9DNzkXpgMvcYmD0msYUs8ELJ+LNY+yzGQLwmqLL
QbGn5vi8M594AiWCNkdtK2qxSBMzaqHE31TE8FozExm5e2/4/RlDwwUrOXWtXdeK5qezJkJiuiwV
oYowy46gwcL1Ke44fcoYu+MmDikqpW+3ffEDgCgID8BkSvW3Ude9MYSAPfyYoRhcJiDSO49fgmzh
ryl6iFtXLRuzOR99RXeGKmP+m1M4ShlLw+s1+byaGIMGELxS3ERRfMsV/0BFuMyRfhzHkUfHpVhE
SBw+vgCCpFdfAiJ8EVhzx7OanxFkwfAoqm5Z/rZKsHuP7SHeF46hey/u9NQyuEGU3IuPfuhTaVh7
Z0hnCgbx9BMaHyaHdMZ2dujb6wbGLzfzCpkIGK/Yz4mkdJcmn3NDe0FhzsLDgMsEMszQIlATuY8y
6SBX8V0kUAreOdFKghE1ijfRiH1JGjxJTjkqSaaebmNIQKcHoDhrQGtmPnQYw8z+F7V6+BT3pP8H
nsWzAXu6+aCY/n2jrbFB9KeG0xnL0tl5wTcDqmJd0yvOGAb5F+E27kDRYQovAXQp1OD8bVH/YEru
OexKUeiVuWssKGsc9WaIrHO5wlR5tZmpuOkuLvpUp1GFVz3cbiFVCc7MIWUaz8lv+p66x8iKNvp6
RF1sgb3r/LFRHMAaHjwGGqOviUFGAJUghuRAQj3Sgq+D2AVltO/UtcaqB02Bi9GK+Hv6uMUO8w1o
5cPjyq5lI8Md/LmAZqP44vDtHO91TJJtDoNgDsfIjUojwAPSOKUPAPAfeZUF7AZgujYW/3DBBemX
RpSPTOcGXqJ+jMD8h0Wpi3eLD2eB9xEdx1AF1OREHJgcn5o6/sf/p2bCG6uraTsLG9SnIUgSkx2K
TEMphr+Y88hVSZa7nW5pZp0By4xyKC7lBMbo/A3gJl0C7aupNbCU4jc1xBEz0pN3yrkAgaHztIR9
eg7YD2S7hns3DBcdTMC4CRj0Ra3kjl0ZgL+ygB/Smtr4qjQL147bGClCMKsbcUdTKrSSIMKg8WvO
v8CZgQEwPXKH97qy3BFw5eJn291UqPzBBnrRQtMJM5IlINgj14Vn7dwN1/0BbxKgcBNGfIn579to
kmCktWvnNFOMEed0np5MPMj3ITq2/2FesMfpnn2aXlBVmeh9sjmLy7UCejkk6Qxski0m5sUdfhjq
s9SUMuHKnP0BYMhqLsu70rAa5wc+AXROMrlf51R6GyCg9BHNeW/S8eDigw1TML1GV8H+qf9TYeXh
CdI0by42O3SWfpEwV05NPg2vDkQztLYj+RrIeFIyYVfN1wPOU/6YJqeAe81NZ8kOczC2JxBXZS6k
mXV4BPzbhHfEZ9L6KBbLhMjemDWdGsM9JhQsrgyCdoqbLpAMSxzLSdQCCTkRQ2HjACM5zkRKPaHF
2XaQ51T/cAge4c6HdEe8l+tUvk1w2feQUxvk7NpmXEH97kl2u+ZOhQfQlVBDnmG0T13PwNubp6Bg
d7+qKCW1XedD8NGUQ8uXZE1yMkUSaCInkrN+5tdkQinut1NGKYhfZHOq1UU/ynGHd6MGJ0VYAFLr
DR9mkzNP4uThFo2nQftUS//FOwl4FIAjCiJ82ic9l775yn4IZwM40bBjGEwHAH5FpoanebtZuMdi
qAuCp2iZjCCODZcWYIWPa4xetG948wmzTmd578HHR2NSkmE9OBjomMl5DrODvUuyfPDTQPx/SBqj
9qIkeFMKC5KUcozv7s4+IVIeiy6R3DVhAcjvangRLRPt/xdnWBftQfkBgLqAL4HBWlEZQEfIeTiR
N3n3IfiMe0AghJ6mO6Jf4aJ2dMkjTp0KhE1l3xEpwdMl2aS8FwGhO99SDTUtrR+aBIBn8ZVmGHVu
EnD5xdJ7ovZFevAqwOfCrBE4IA0xJANdoEsl4UWHaG46zYi+62AvSTc+Xj0Uu+gHLQ3ViXqvZmXU
NJh3yfD8iTpoOOEB0bltIVbxWSJafApRK+VuRDZWuyuVk/TnHAzM5TLilMfQhlcmlaDDnKTM71ZM
SNIvgFamhvh7zvviXUgNkkLGIRTujGjNGMxMtpSxA8in+J9iyVK1rX1AMLHcDcHE7smoJA9ujILR
UFEDKY5kuR4HjSQHkXdAVboRNABinm0/jsYqb6ZsIrkofOgisAoAzjoc7lI6mb1BWcuGZaA7JE1q
2zXE/PvIxBtk2OdV8+MYERCvQzarHyzyG+sWdLahxG8yslMebDgpNSoTyIRioZHWC456N7XB2uSb
/fr0MCDvAv/qoM4H0fwbzsNcahNHq58snWXVjP3IuFgdHpcvXD6k3aDtTCES3prjF1cYGMMzF5Yk
C/a3TKgDB3xiihGH3X17Y5DQimOJV7cfAavF3DZ9G8XgS8w/y7nTmHxdGNseKbkgEvUoCprJHXHf
2edTt8ZHizRUghj84I3fvS6+FOzxXPxithEzf8akI/SpIUhCw4M1BMeFfyB6d8FxGJLMAfp+i0+x
GZ+rrl1bMPNrM6Fj2wdFj74h2lnztNfM5nCfGywZtrFlo+l4JckISdCNmTcO6bTGYsjEMk0WWzw9
5CJJh2rZJLbVYKPGnanYre6wcWBQTT86cJMUfwd1gqXCnfa+wvsBBNqEO5vDORmsonL2NLBPX29M
nKFrSvbp3Cox4Y7obrjFJyP5B0rwA/JOYpMBp9PQait3OHI51PmGcoNDy3uh0moleUmrlipwet46
3Fy6efIOQ6GDyXQbLopT53ad3WjnR3e34wWGhgwH8DD6kVe36kHEbQ+FEwJdXlGI8QA8LeE9CG7g
O/xB0ABIc/h5FZjEI/zh/+SIZdlvCIGnR3ASG4V9SpwhRSPdfWB39jwgonI5VvjGgm9z8/3eOIE3
TI9gRZR68qT7KVWf4rLxVIaaeybMCGeZ7rCo15ss58CCV3JQTzhnLF7KJvVbkpVHsVB6AsZ5lIz4
3VPECHDS9dnETXJ+Eh1xLTWago/iGYLMrkVg59qnqjy6BmeQjA70zc5Hjj/j+5gnCb0bx7ACv6Sh
1KoUogggYPFElObkFYgRfeR2mr8RsFMYQlJ6yUmh81XLLcRQBT4DEvcpsruXIUdyYWVYtFJjrwSW
8fhKWG3RbIjBh+5w/YItRUlNj0iGQTA7SE4K2mbb/YYLhuqMVo+umIVrFgaWdE8aiScD5Bj769FC
vjZgeknor8VkB+9rQYhJeMFQ582GL55GoNkUiY2pzT6EoMuKOnyuDIaP5XEcaFyT7X+plrTOzj5G
LOjuPAL8Em4ntC4EqYNJgDsOMEPS5LqcHKYfqcMi5bw7ho1/MxaSHpj/xfzXE/HelZ3AJg9EGuuo
zKkzz9wj+ZkO2VIrwjXJC6Tr389s/Yt4lND2bMpSRXJclTIUPrqkR0aWlBZ39tlgLgemryYag+2c
kx+RVlcUjtdwbI8+a2gsecmXTmh5K0AJUmiqPfgS8mIeERH/2+aIgTVThsFc5X36UCKIZDIvgzFw
19KOw5BzE+HdFuFxHpLlMxDgpr2HLrixiPR/YUhttq1AAAUwBkgFDOzb1l+D43jscKWsaaeY8vpR
sBrT9aiAFdymdCCYPQlu3qHEV4TvRLuS9I/6y5J0KDLS+mk/3UzXJgUaDqi+Gcqg2TrqtbEbflA/
aHd4Eg7ma2OiPiTO0XzV/6qDza8AKF4MWDmkmB4DPTE9uYtJzrLhCo6C+cOYEmM0HFokixDGNkjx
khTLlXGW7ag/qvn9pK6e82FXjZHnIpljV8V/JJ3ZkqLYFoafiAgnEG8dkHkSEL0xHFIFFWUS8On7
ozq6T52qymxTYbP3Wv/6hw47aQtntXEsKkG2UXjT/RQXYcgMnpXVmmUkLZCH37xAcUYrZ1/AcmL3
BZyKcuah9L9L7OqVZBVM4H/Cx3idBNPI2K0RZ2GbgJxeYUekAg1Ku4xiMn45wQitIv2R85NbyUlj
xD9l7+SLk8OQVJy/r+VqsueRxPHyPjc4+wqtIwAKd+1U+0GG6TGvn3Lo+is7f0wpYqU9m9MTpDTV
AJ3KnJLX6G/2lMwBAgE6/kzp/KRSmVcwB9UZXiP96wvVevBaNxxoHtA8Rxqfx3GcYKhqTo8Fyev/
uYqAjEvrdEOiY94Qo/X3pruKZFPSGR32+B7kavsOBLXsliIMwKmSiotcgEgNz/AzY9sEX8iU6JJh
1DSAcl+2qLMijrUR+smRiCfpAbVpyih1ip3nBGQHlA0pAcK2BYTBvma4SL084Cbpzy4GUki2MzxG
4esD13Cx8UQBN9RfrzVmSRBIa16SYLAattR4fsOeekEuWo0TTQtkzj/NZxWNg98T89USIVBDthVk
NUaaVKA46DEqX4hoPAeLvC8ijBj+rtPSn3W3hSOaAB4snRmtubT+LvuDAQ8HIqfmJZPwOTdxqNTl
XGSScfgsWmwlziliTfJOGLwpPSOoLpSOf5GrYewkqBFTC3H+uL4w5J3f7Bgr0SmX+NCXEMsfAzIN
WdHrR7pVDw586HYaDOfmcrLY7ycv9EeHSBG2DwMAtIVifRVujD/KbnFIGJ4gnKvkFQoWJtKgTV9y
Lm/M2ZlPdus7c51uQRPU4V8wpeQ3XkcaAIUW67X40tiTWUpdBggBgEqR9enJ+fUEYWhk4JRJxWN/
oAMrUhih+OpBXsxAMEzBVIG3OVk/Y37We8XnufkvVs3xhRI9GmTr11MnooKXoc9D7cIswL0Ysy+t
5T/qQJ/S4yVOPyy69M8HgHPvZcK+Qb2cLD1OJb3RWhvTHvUqHxZXFPoIgWhE76g+kU56kTRbPcd+
cr35TVS5jnDqs3gOwtwJ2lQJ0k2Lln2RoPji9z/Yg4t8EUwN6F0LB/3uFTqEccKvIMF04jd/VovT
SS6VAjuNOR9g8ZygZCNOh6oKDNSq8OPH5GpPvcgkXdzJGCewDUOVZfPekmDKDDIa8ExH8r7fFQko
nTndncc3sRlvIIyeL7/9hsm+S53p/SY87XMItwbepJEV19fith4gWQXDP5Zr9rC9dfPZihCU8Y4y
bZ/18D4pZujYV9PzgM6tf7jgoAk8fVTrLqEwY6h2+M6Cv06hNw1XdOwwOGmuV6Et9O1C31cyMoih
jPJa/fth/dbifEyQACvzhRvHopko8cSLnyPecycy/pZIXusBKgy+M5PNLTu/YZv0gT9Q7OiEQcvB
XmD0em825c8ynsZpIJFWf9uwQfMCT3NE6BSmVZSEKMEbZqRztNqC9pZ7Lv9kKZgUKG+V44sLRAwF
0aPl3XkZFbZzwfj8EnqbXfE8aJYMhqcOGJo0pRZ/xhVr84uJE5KQ63Vwet9MqBK9HID5B7lPG9CJ
+/6qM7AV3E+z6jUF5PeUanJYXN7EvROKNb/wIvKKQebPEcZnSHgcJGFSGK+H9aGwPnxODfYOoo6B
ZoalJqMLUeBghqPDfz125BUEGrha41hxGls0C/ZgnUU1L8PAl4maFrmuC9Yl5DCdBOT3omuB9bKd
+EaorA5w9ac3Ab8CIGeA5cm1gujsyk/oCT7gE/vMS5CC0s3Ni8EqLLjb6g83b6Oy3myj58GW+Xaj
1viqEoyj94nVfUmCk+J417BOFIQTc5EteL7lrWlU5q8lPvx1P+WQT4UECkxna7WL3c6WoIb1BjGb
a08KAAzbHFfYsMQraled2BrIckC+7K+YVftPxGZMd3rspidY9LTz6NIRYSnO4QRUyhsmwXPPveAc
72vHZJlZVzpBHcMWu+8lZ0vK2eR0gZXMbDs1gBK2Pd7az2WwSOfFpzsUv9wrr7U+1vRCUrU+C7GX
MdBPMZRJ1zjvIPzHvYLZ9D83Hiyi0SIa1K+4LQv8CET/SrIZ2VBLTq1LgmKYbCf7IUZKmTnwmY50
MKf4ENiewA+/W/xX7tSdmR3j/6lHhoElqL0L2UxLyT1E06rLvZZz7D6Uh/tmTDjQbtbP/qKlak7l
dqw8LFRt6DZwI8y0h3fX7uBSVp8Q/FyJJEFktOE0NwYBnGS2JUvevF4pkn+wScDYFOehM3XySFI/
0YSrg30v3bP5sfGIWxd975seZ3vBPuC09LOn+945bXpJnJ8FkIVH5BTzNdmWvOnlfcLiwD1s7n66
H7rdCeNHRtcV0J85se/mE0eoxqSpOThj66kW1kgV8OyvaaJIrMFH8DTF7bM5jRgU8P7T8GYnhrhl
ZNfGIhvehqf5dpXKebvjCBA/8+nlsc1iWW93r+1d+20FPgURwubYafSHPzjOHAyU2QGOGVRr4Dpe
qHeEfuIGIDETRh69n64/f+ysA5/oHmavTgn9MRq6HwtvVA3Kdxo9j91SQnxEGPHnbwQaeQs+pCzD
EJfVyn9cUr8g3ychTw9PBFxca+xTLXnT7UjGavlcXkJeMUYl2o8ozsbFL8PEBiRM3LGOeSeoOONZ
L0V1NjZxbEOojg0sHLTJSVpVJldUJ+FYxzwUGZJZYuh3nMJF3xC6Xs9lcmY+NEY/vYvLgBxqjfBj
zqDthDzBEbqUKctk6GGrZdmt+mAUarTkdtcaQZek2Hy48AjDEG8lbkWx9iOudd6eJW/soGu13kSZ
J9hCP7BJe+NjUxtvRYIn3Q/La2O0rZSM/jyzc2VmjnQwlYF+D+6rxJVi8YqAnAzm7XDHqWS8QGDb
P8bmpzE6vD+uE6aGdSxYk+Vvm6EUCktm4JXfwa+GFYNRj5kYv9PUzrg0MDCikVEw4pgyp6X2IYpg
5pT+ZIUd/nqyrSy8mHIE9h1HOKlM0uYDhlQHI+O+H7uw5zByshqLSsu/cXw12tsZhwUGrHKI5bSX
r/Cx1RoiLV5krRNIjYCp0jGuI38aQ2TjSQq4uEGaSn3PX02djlyedA2VooVNcT1cn5fnpZQwZKEQ
Tndv77dNTWyZr82zj3sUiUo8U+UTpI0kEgBxzCI8Fvtq3Yy4du1qEI8IrSGLFls8v2OnZFuektYO
I6I6XyVHiomuRRPrsuX2dRGdHpsfMmHttWVTQPPN6ZYbE+eDiuRSUMzhOX6b3++LGVcSTOT8Cu56
Z3yMifZdM57BC8IsuLESEiI4JqAOuxu30VpOA8zsz5332w2F+fhCVXsP2/AV5JCym/kQgeBfERXh
dD3uRy0//+c/sAsy8lNyTpy+FoRpLHgEo+gA1Z2Rebxj9u+LpDxOPOMPZ+DXm0k8idvjwU79L4Yl
6bG2fqdPhC/ifqw1wIrMY3FxI3sSE9hEmxATQnKp1lg3q8DvYGA0uHwe1N6978PK+Fp1IN2XuHls
31vO926LATcut2R7Ho4YlEx8QWu2RIIoTNzw4sk0wjdxwmh3tU43hi2D0cs8U2OqkQGvdcZkmyKE
kGyeQ+W+l/3O+7qtOcSOWOB7/sXCkgOMPJsKeKh9gsGxszIXE2/ISTUrq1p3amLLC2y2DFR8CJxH
vVmRqPW246WBvnmbb7Nz60I/07oerEOeV1jkYtgNw7W+KBn52PPwSJqoh/Vs3+Kp2/7dGSPMeIpu
DteWpfEyfm4Lvi441VkMDuHIzx3UDuhJcJOGX6+NdTboHZcAPTbOpCKuAmRzeDMHK24I2CMqhAEH
RhM8Q5hXAx8NsPXQulOKcP0Cbpxqw978RXS5g9sirtkPJlvcEkJ284cz3pGEvQYHaqM2ZNK8ztlV
/9hAqV4k63cWN6RYUPPL3utItSkYlFgiZycpxf7QGoYJnrbMVxU5wTGXNZkoHyP1IcWEY2dmsMXo
+J3ZH7OUeLlqN9rfItqxH64n58bjuZNsnBj/BPUXs6UAkKHexV3UqU0OaEJ7Bkukz2Ok5hbvp6/u
ImJmkW0LJlFScHY3QvAN2U2dzOo2b6UmYGFAUf90xydRkfciW6lslBCdmaWj/R+fp+f3kZP9g0jo
3WuDsrA3tEV1hvPHWPu4LX5qB6NkjoNAWqvxe3i5E/OOPwXhOLkG69BGpALIcyJhdS2qL69jvAq7
WEXKIgG7dBis4C6o1t6N3bL0ZM4BaNOWfGI105SGdZ/Qx4nO6CihcugfWaKg9BRVRgI6M3Pz08Su
T+hU6u3EZxk9NuRGQoPR75asi0ZPJheXuL5jeYoeEXOOBsvj0Zp/4J9DOlNFd2IjMeaQGiFY4PVn
7mwzc4Bt9YFHwSoE08szFi4D/7EVx2yGM7NWK4QZ6AGsThfUT4AaxRpiNzPddT5cTX+6y+GG4GVw
fHrUVbCeaBZbV8aBajk4jnBGKOa0ghTZM8Z3r2WBlJHmjcP6vuTX+lpffw40iI4siqUAisFXpDkl
SR037KsPXcRYgW0UoGp4JBbpe8QsHOYShX7QOj/n5abRNGx9tq874pPz/ShYM0M0Plt5l26yU7qt
NjnW/82fvLufwDG7M/FL0AB+EcT88XXKEmLSL0MJDBiwPpYPgiaJwkVu21o8bMSQkFTcP5+l09A/
cNFL57EjSZdvT+LWgg0TfrbVtUO9yopbfoyHN9wOva9duxjjkp5MsLLLV206tE0RHVZDd7Yb2V/4
OJj4Tvxx/OVBvNk3O7Oe3uA0MoiRt2aueMYW5DhTn0EfE4Kk08+VFzyq5pQ732h4vXNihL0FTCgv
xe1zI66SuAilEz5RLsz8LBxyHGabqfrGEho7Gq8iKpj0t7ji93dGDX/8QvDHpjyVTmdyNQ78ZNme
4Ud1c+hI9MrkOwRO6rSPvMbnYbS9h7Lx9KUzFnAPGioLLDk98hiS/NO/wtMXIzhIqhRLWDpGZFdg
O+zU283BEVdc9DIQI1YPDkcQhvHDBlcKmVG+I4Gd0f6ZzVY+JTFOwu7kWgUTmIBmRwoIlN0NHUpI
cr0ub9/GM7jZP1qquJaXY+XWP65CUHA685YlzHo5+WfmxLptfhaGCvVGOvEdRJPMZ/5nWzrp/rln
SPb0xEAMJG8QNpP5A1eu8TnBAWh2zv3Oyq+v64/+FZtlzPzJN6NtwM/Nzfz3LjXEv2YzY2Ww70PB
8b/7xw7npMvdP5wPMYbcZfDeJXHu4rPljXXJebsz905HOXZvm4mdIpxsHPKpL/hn/SXH2i8peDcJ
KII/3NDn6uVFDB/n6u8XQl15wmZBwrz57g9b7Pp4/JLNAIMjmXXM4ceFVBt9BmpUb7qgAnXGWK4K
GrtRc6cKa70Ist3sRL5FVFr9Ns864NHvexzkZvt6K/KRi7gn2sordiDZ57bkKCHBlhsKifQvi58X
MYbIG9fR3buzSTkppfub5nYDPFN7Pwpl7+Wnu9R9eJ1V20l084Xz0yodhEBaiQdd7g2ur+gZv8DF
av3rZK4QS2HrdP4MkBcD/cqHOYA5lgY8PIrefrEr3C7M/QEufDNt4KeXdPfFmfVcHiELZruumGdx
Do2OyJSrzFgi+hHb2tO0iOoY9AuquNRecpuz28swc4iOf81hFP847KYMtezHZuKXxwcVlM6Vr/iE
33PzWYDrH16qbOcMX9QU4JvuuTyJwGZ+FZTepw+yLuZ3vd1XNMPVPtvfahrSut8bejdNdnv9YKXa
fffUZIOweHbx04PIpsGaG/b23w70zHw1fc/ZoU9tmNMrccheRtDUKf4oqAbbak/nI+4em5GZwavE
id5+EJnucWPGu26DbYpb6oczltDqQJnpAruSP9F/f4I7IZoWLE67nUW039kfn/l1lK/ydYxmo1bJ
dsFHyqj+sKzcQeHtq4nwdxR0JlPs5+zQN35CuS2vn+B9PBh1gCQfhuknZMZvT/BdhBfnEZB+wXkK
HQg78dSstW/03IPEFDHpa1a+HW6yv8Lrtj/rdU22I5BlSNGUIhv5JBGD0peOa1zq2cw1MR5j3MBm
UQecKFoJV53XfByZdxYIGLM9bVlUBzxnQoARs33n2ATL9UYGZVtc4+o22XbbKhbVqTONvyYz2Go2
L84gQpQPlqzMNInfmv1p/FapE1L3Viwqp3LZXCYQuK/ULodjO6YaVsV/6gOmGsU5a5h9TqzHdXRf
cHsO63T3UtNruvlCnwGu/DtQKzMOcx/lYrAf48VWWTykGXbnxQlT3GFFEMQ7ZoL9Q3VxFY+vDdKY
Il2yidx+SxziYVCQ3jT+Ieta4osqYAGBPay4BJ75TkCil6Nq/n0vCEZ4yP0fwRQgdYh4M7Im34uS
XlGedzgpsTVgG5orw7+30KseYJWLf5N6zWLhUT3AZ7jwDZwWSDYaiPX8h8mKX4lWwrhwLPF14n1k
agRoCIhFMQqB94FH6g77Nr7cSor4W4zhhwE4ne9+Regsop37YvxblJc3qDzFSzuHFoFdDR2hKC74
9ztZ4u8iZqb86zF2IV9S2tW0dtiMTReA+zIj7OESX8wnnmIvAm0XxX0p3Rf8TQGx5yyJXr6D0p4l
i3K0lOo53A0SzKFa53QDOHbniyJfSFQZNYmLJDs94bLP5vhWwkH4cWo8l3fwYOwpKSn5I0P1ncDV
wRDUn3oDjCtPBT5if0+0MST6TInbXYpMPQaL9LMUqXXRKQHG43bKI8Fluy1aFHCTeVr/u7ntXCIV
k3uLZzCvVREQuaj50vYGIR9hC7IY3s/pFwIw8Odqg+Xy5Cxev8fiyJIQo8LDF3McvWNpPL+feD+3
fP69roZYaRylvmEfMADBDaKb89m/TGo574DbrkN5wUEr14uUjAUg+Mv7TDv4uc7uC8ojSGSvz/y2
686Ii8iIQhFaWXRN6T71fn8NjvBdLBH1LsCS/6vVz77QZ3tIrm20KonKcvJN4X3CuzWynxYZOOsm
wPgSyyL6MrXclO6LruAe3NS3g+PptjeGTK2J/dT7puq1IYna4qQdu2MNE0H7oDTm057tJedHYC3O
vJvs+CPRd4J/3Nsqd/0TMogzm/LCaLxuXSnYRJ9FKz837mhDBOsaM0MSCWaAVNWKaF/rZuIPRpIh
UcJGtinDodd7hr0JghoT0yw5gveJ2jUJ7iGhh8z05bjRRibpKrhNlnZfdb8BFX7qzb2rB/UdZD4Z
KyohAxWu9MKOfKdTSGls/zzZYcWMylUTcyuoXD4+R5SFFY7ekuc5A9NqcUMDBHHBTUMYsPshVlhv
J/O+fwAWqGmJ/LALiwvKdvVDuPMJKaL+JHscPN3cT2w6WigsPTw4sSc40r1MUd89HAqZmN5nlwMp
90mfNelaRDzTPQ/M0uUxRy+hs6VBFyLlNwRliprrfTdZ3Y7s7wEGhduX8YKmiXGtezNxqKLqKgHC
Mp2uMaPVLKzKY1tdjLafsNsm9kMVyD8RjEzva94Sv2eP0gD5QIqDzD1I7Cf5Z7I/8ZgtPI7ldeI/
/9jtCIIQFOw0ri8Dt0gHz3GUExQW6R8NsJb6dCenId6fmNf6slJ43326uuOtlHnT48gkQQzmYYbp
pehOtZqIoP6pCSYOqNf5G+XBN3oQbU33+GbRIWjyb8FtJ7NeWIRmdszs6vjRaw6PjzXUM3WybCzR
aA3yU9Wa4KabnqzfZuZlIbTWWsMrjjadNAVvZgGnGUnI2nYlt/Vv1utv4h52B0W0oZoa/B2924gd
xWq9Oq6iZ5T2EWpP2HTnCrru+cYU03383QzaV0Om45DM5K+zZqenk2FSG8rNvD3V648q7yoj2b3c
KroFd/97BINC0B7ekdr2jNnepKqllhN3iTJef7aHSwqr9KC8vdr6UFG5fb7ktkJkSxa54HVYeh0c
0lG0XCFEzKmtel05L4uIOPKCegeeCm+dlFjcO/3ol9ilkTNdUfIZMPD0DHzysBepxwoLczMCGBJT
YBlkqzbqe9eBPgtK/e0/jJKj8vYPqezU7/7rTUmMSHb4We8R0JsPN9+U2hPgWvYhNjNtMKjVwDeg
EDmD9SyexU8cCV5Ort58CTT4FYAHPPvdMGdqlO35H52rI63vHNdUjZupVpndsXCfyXq6HZ8aAqFF
jQPlawE8Z16+ybzRCajbEGKGG2/mcrJ1YyjoF0GDySuuZZDEn3rRJ0EZBKoHpBB6lZJe7u7rmAVg
dKn7U2R1HBH9AtQdp768GqwhuZ97s2hybDaky4Svzdd647X9M8Yky/+spn9k1vf1w2/N3kxU4ITH
C059UInK18R4+E+CCdhv89VbwSIOr6dZ9LWmWu+XKyh3t8fnJ9DCChfwQHmuvtT8DWr9JqCuw0RW
xlXypjAotWsGPDJ7HC2aNVAvKN4V6TjS5TUJcebwjysAgWjzDKdB4ifqS3+gLaFA7+1pucLnMmqi
odmsB8b474D9/CRGa76hKzq24d2jdGLYAIACdLr4qu3px0KrAQDQD4esjD5pyWHrA+ggytPEbj7A
XJZsvkS9fKAP4atKuHAONZG4EXdsQhfz8+i5y/U6lBYJBqTpfmC0ZubIfIdEkwW0vWoVzNMovgr7
GebbnDUM9r+hJPkyr0gIBZvaIw2hmuDVtPAlnoA3HpTeF7zZZpY+85l3mD8dzim3hCgTTJb4fwu7
t952hqGu8wPdGR9pyunHf399MG19rAI5KriXtUMJ05tEsmdjgiGRykZRjibsfjmwk33XOXy5bzw7
f5N5MZp/gwEl+f7B3GhoMoz4a8KnsHzvReVjSRV9IvDMa/P8+5rtpd53aJg3w+DAZ0HhZA3Cr0t0
Cyk1dHXAQ3vAa7UhhvzmEyGsflx253WnkxHynWNEbR70H583IYLzG4zCbv0Jh+Spp/1i2PRzfhxb
vWJTXSr34Y8WM+Dp7JL7aTzdAu6//XvQR0gKuGZjfUhBQs5khtFtUa1Es3ssh9sDrppYnH0VwaGy
Gjt4kVMCJtiePrForswMleXDpTLMPLx8mSfX0ces7MyvAS/h4i7oqv3Shs1gUQpg6ZoYk6ixs2BE
oCUtGiHvTqbTwM6ZuCqvtYDU/Q6UauCo7Uy8OkpWmZJqCZnzhak8/MQo/Sb8aq0p7b7aTWVTuzvD
bWmNoj7tYWhOiVeWrI6pVWu+GYp9SPNpw8JjeXPHRlcRAcVkjR9z9Np9vZpmkGZvC4XESIz20gb3
HQ7iVmsn51t8OzOiiKYKQdeI5/pY9Iwu5rMf6BW2/4g3E79g2NybzU9MbP6YaLAb3c4gfj3YC+av
kbTs5nuOj3zB1kF3CcNk19mTvzZIIYHYo/V7w96wfpqQWpg8gHom80/w1MRIjASEVLJN2tiO7qY5
5t4oHNHAg4htOutlUy3plQcHgFahhKfCJvdHQ0ZP12PCpHkA8vsTu1HkS8fPOgPEMjfav0/AkuBx
9IbIhJXOoOZCp8Tk6W0CV4UUc+WWw71hRpcvn3g8SvGsx5UtuJID/80kKNcGp3x722JD62IJ4pFN
tMDB9iL5PJglfs5jWJwwTS5QhyjUG7T6w/VoOOfUo1qdxAXml8LmxjFxoRhKgpxsuynCQ2kpkdSw
S0/PCJ87o9l+9Gnw4f3MlnCpCOxjQHsaX250fyfaOeNzklwgOeB3KKLbZElnsHyuUyuUzAMLIxL1
env/EzTyTvF3vdsDNAiMurOtHAyYOmLq66JkDhnZx9y+k6DMXEIm10N15sx6iLkf9OUnxldgHNQf
WHyqBdfj1x+j2Xbs1xoViuxL/o3j/qZhjL2DJuA0BogzsdrsbkBHO1yrlE9vfE5wXGe84G+PVLC6
Wp9A1wFd225wnjUaFwM6hi38bEJNiX1ij0ILlREbe9sc2GUmKo1vatXLdDu1ettZ/KGZctw5rrGP
9iF4QVsWXNH9uQTvXBmquHlEhz0+N/bb7q63CHC/xwiZwBdACwNzcO62jN38ifnRX8tw5rdIjjGG
vR6cL6XsBx9YbHZD5tJGcX5HeSS68urtiA4DdvN75GNSc5n5lprKLZ0pU/rt02xUEmdX4BRTV1Dl
xcGe7Xp4FcMgLqAjUWAxl7EE5n7YmxMVPFLvkeQ+esOUdjGGos1nYd6Ep/nzWjN1ZZdnFnTfU1ob
ng69Rj8sni5PEmBMESTGgMyV6XWGw8KExJJmCdjLH+LCLy8fjgMY0boUZe7drfn140gMAYVzZ7dY
WXc6uynW4hD4O7/W0eiiLJguH4BNwhKT8HUb8wnzSCDNmcscTAHvU70jTuJrzyKZ2c978+xblBeo
JwMfBsv8iMvYLG3COOD31WEZPh3wHwyiOTlHW763NmpO++54gB3Q2vnl7YK7urd4ZGCJQEZtFjIq
dmoyqGBBr9plteSRVHLjY8oLamlZlbZfkifeOJcXLtdm/XEGf6IhgbIyEIves8WMrCPnpbcYLpCK
u5GOXKnPZTrqt5YnbdkR9h0Y3pa/Lv2XXcALBF6NJ6uBx9QITBs7SArhPzmGTZr1nxnvrh7NfbFV
d9rXBwdddyTi9b0I8NKaKnw1wQy/j/uSYPd/ehnQGyIOwcbbvigUqJPbNf72VEWPDQIQRXdlmiyR
4erTL/RaZZCr5GZv7IwHJXe9wke60RiDGyMKlC6HM0kCe1ThC//WJwsYQHRaT/WBvX9rEhyBiDQh
f4Hmff1ZM/TUJqupmjlEKm0ElsiIoqNPdjwwLBRJCpDXY+XDV2+UfZMreMw6UQtnnMylawNtc7Se
mrzMhmwWOMv5qomE+OazCLgzxJspA1tAkpnS9eCATCYV4GhJjh+djSXaAtldjS9sGzvdVUHmDnj6
mvXslP/hObWvNLw2fMzwzYbDrDnW1ndDfNuGPLTdiCUu+Q9OfelEXCKz1P8r7ZEOypS5TYSZBX5S
0wiX5DgFTnvxgd6r++q1aRa0D27mdmt5BaqFJc6bQrJPRzsYHbGDgvryp0ppE08GyxY3Ck8mYnDs
SiqckF9IUax2gF4PH1RxbA7Nok833LT7lm48xQYfbT8kzo87kRTCjTlyNpXTbvCGJ+DmZ7YUqJk7
Zbz48l/qzC+0OwfO9Re3JAjL7tN5R3c3JRTt7j31xJ4wWzpSJD1NwWUexUPzMF4rUYUqTf6fuDzo
77DmuWXUCYcA0iIm88QkWBnEXGalBO+R0+3AuveB4tR0V9qFS/H+XRINtEv155rood1PG0S53jDC
nxnf4KsVpKXd9e8ydZvjIHx7qfPd8nVrxI/nPRsHeDoccMw6mIfZb/Vrfa3E/mo/7YOM9Lu+KWNl
RmXaI4OtKZ6hPdhTOmhJzY2X/Q3GZgYmfo/rsN7nRO9Vl7f/C/K+rZlP48k1u3BpxdEyQY0eFRRk
YMp0HeWyPnY4MDN+3DSkIg0symLm+z1ZcQCyc+Yr9bWBKJFR58yQrWyxrDbrU/bH6I7JXhGWgP+T
cxdXgHLA2MevTYzBlrL262UA4VOA/YBWZeoxJE4jAIiR+fGHx2EI5kDfGANrOJ9eX+x/mQDVjFg+
f0VYhTeaqQNZuh//viZmBaSm3w19+qXNd41juQkjM3hJeHHMh8zUgDsPFiUwoRFObryjKngT4ES4
WA+T7lH+O4DTv/h1bd17mMXVeXYZXx4AosBkGKqwbc/4RsljNkJmszCeQ/DnxOq5uOly2DDug+wV
oyQ5+EznOJEpSwGccYkBGax6fJD/EiC1zRY9NYgUK1lpMZBBkAVihls+pLDBHPMVfjODf0oYNXFR
uNbA+CWuJ10MYUoQAseLI1b2OIvx9QrvQeoSmjmZZ/vHGahMpHuvgeeYA1FwMfwgKO02pOgjsheQ
Hwrc4fTdA6bKpyk1/b7/pj2bKjVl+HIK0Ays6iGYfcFrRtzESdkHU0O+HBNwsHtDnEN6vSWdhDHn
j3ZP1rLRssl7IHP0WqK+hbUJiix1C4Q8MkDeOoZooI/ONfpByD7y4sVYAzXBjqqQKRdGW9/j+x/+
13oHhBoRfJnbboS/3g7RLEy6/sD8LEAl7kCMVOSAj7hZn5IgPTYCdL45ALSEG+3fmPJhNyH4EzIQ
RSrT98LOzyPiWd7LhBFo//KZnxpAp/yRUvnM7ySn0odrKaYTBIknBpolCnEhjV5xgUvtaQgeqg5Z
/cZNr4yp/dJGDthNYiVEYyZat8MK2B/qd7Vb9voVoCCeT/zDlEaZ0XUDc60+qyGEHnKhIbOPIT7d
w4GNkDAeeQAUagobS/SQYZD3wPuL6G+wuuY5VPDVxXw/oa98kyWRKHJMkA+ZPZDVrB/KqcESUqki
+591txS0anELeWOlwvGsUIsp4JHqkORt1Ec2SQQUPiMDpm2Jc1uQED4Bl2fkzTblFTZAjE71DtLC
dcuhdREzapIjuYRx6g1MGmSfuiEYWYIrmBhW+uJfR+zdy7ytu3jKJiiTpHI3uuXwRAFqN1pnwlX6
17glS+5gcqkDWjCW5o9b8g1fmGocQj7YujkL4T16afxQxtCYHxPON14xBwIreCmijvVIriTKdHOw
ZG8cU1nhz0DKMGz8bl1SIHUkcz3xQfgueAnro2NouiWqktaZGkVNGF7SCe4xlAzEzdOEbRP8u9EA
GY1Tbx7ngjvDOQmOQuiDPoUlSBiSkx3f7lNNgpKMx9JMr1JQnOq/l1XAJSAnQue8chMq51TNoh7w
ZTjcemIv0Mi9yuhTuqd6spqsnqAttzXGIG8YcMBxq2Z3QA37Cg/wHVN7th6uDlq9pg1Ydlq2gnXQ
c7UiAuWJ8yC8eAmyR5pE7tDGeAd9bLbm5JoGmQlMTTbFMIKrwKUe47eN5YfFB4TXhjoKySkUObvV
30G1oCfREpdkdgVRAschkXXmRyPTAGSsVNlCHRiLRhJVZh9IlHGAjK4FMgWGe4imhni0kkVioRMw
b9pEHW9gT6wZs6+LYABYMlJlT9JnjnRlr/UPnmTDJfRvLrf9cyyYpxx/Fhfa7VdW8FBoq3u3Kuop
kqjN4VJQyO3jgz3U1GXGC4dmBi6LyHy6PODvUWtDcvUYPNoDWEhP97778FNIlGKZvS8fsjzrI321
ktscm2sodFRYXu+gwPVjzMY93PGMwMvpY95TbSZrQqdIoiLG1NZbADc7yxeA43ZFcTgzB3rPv1/h
wUr1gW0I1Mllpt/WDQyxBFCTc2h1J06WcR+KZXH7DkmVvKRQiZrNBBwo92Au/1i5tTsxhg7BqLiX
Peyh2R/f0yVwhMv7NPLdx0tVYG2YF8zwXwpHYIX0boFhVkh+nMojsvmYQ/W7LE8kw4RwLOgfIULW
p4b8sqkzVrL4FTH8/5mja84EVIBomZrNCd+GcCMrqZcGd7dI5nvjYaeAM8z/cv1hQOtZVOsDwS1U
qSAWGUweiulNfelZLiX3vbFrMFXmiNzl2YbBZMY0QMMpQRsrfKJ6oZDd+fiPpDNbUhXrtvATEaGC
Dbf0oKigiHpDaNqgAjYo3dPXt3bFqThV9dfembmRNdecY46GUFZYU4cHhBexlq8sLuwNIDeLGtDP
vmTeTp9DDUutAmF4HG6h9Vl/CAF+IO9B7nPP9fTEVczXeR8mQYkEuziDmVKCm0Oz+WxyNhY6GjRy
y80hqKK05C1C8JqR3/t2yU7NwgJGFREyi/zAVE3eNU74iMQzQqDQHtK6fYhVyuFMvhfgbJB57msx
1VTufTmBhSNNkewuFV6RkMjUw2T7mY8gXkJb8wEtaCqTbWVPkAsihmGIk2f5nl24L25HckLm4xm0
sm6ZX57zfAObALJD593Wh/wf1fllSw6ACckdMsgv3i3Oiw66sz6LJ9m5xABjZwwKrdOWzUhKdIQ7
/MBm0euKkWTgEcZrjmB/fTYt/m+hYOtArqkosbT2HrRxq6OJwlfOJ5WICTF15e1NALczFd5MTkTk
Xz2bbB9LMmZJapaZdX6sSboTjT4v42Az8XgOeuNDpmBYhLjs4Z9rjf/SZXnI5y+3hx6TDF3m9B8r
rZIBZry4AuECmzNDvmYwy8CV2FBbjNa0VmE9Q9BkZjOkE0tUtaRcw6yBu0yP6IE4HkheAp/P16qX
8kWEHoO3GCj3x1lVHAX9DpFD6XoIrlmRJswFRWHK/C9Hv5wiVuAAlSEzpjdgxfO7pGYatgRek1pr
iDC5dtWzvtMJBVYG7QL81u/WjQt7sBBhmW9MPemnLCyIFhD7nB4nW3jWk6/j3yFDKl6+4pbZCWrJ
nQiPgqxaaN4Bw44zmfbprXvIRe+sdopgqE+MErYpsIQYNQE9iuC5lk2Gz13fl0GveYEIvKO3D7+L
ds/mHXC082VQ2mQqRwkjOTztM9zR42gOW6z/l7DDvbB156CEeJEiv7ovEQtt8zXBRA4o7voKKpzw
uLGYdWuouqpDClsg8ackam7iPESxzfmwWzcj0PuD8Ua+/q1vy4rt4IC6T1y1M4kxjpi9ZtTQ2XWe
z6W/glNezG+716H3N/iDkvaZc7cHCjfnmGrSHmAPkiIFfypkqAfkxzUL9y0MfvBSQ8FckxSV29eg
P+/jmrxU1vlMEJ4hvCzzBYrgdgqQpJVH4gO91EU0IP4MeuleV7XJmAMV6enwNvuS+/O6BdcAI2uG
6NiJePUQrgw8tgaX5yFzn1a1yU8q/Kh5tZH2jdccH+vGJGZ5Ppn+ZvfDh5WTgmKFOR3D+SFrUri6
xuM8cDuvpPpfqf98ejaBp/RSRAriHwpV2oPlZCiWGvBOcR9BP9fxS4LPAmvP63MpzyeWRANGqA8w
JLbm/nhJGs/sjYBmBVhLTvpveiB7FNuPKwvkhzucs8TUZb4pO1yr4PUAOtUq2gSUARhIyNzDQ/1H
BZEsxaym0Arcykq8Cg1l7ffZREBVmSnB0+AIUx/pQnA+maIQtQm5ULz3/N/xmzKBiq0VduI6vG0Y
ZgYJxIZKMaSrex8YZm1wC+Gxd12XtNLr4qCigyYyWHGw2TQZzrip4YpPU/NHCUDK5+eYezQu+xmO
iQgLQk7Yhq+/8Wy0L7a9oL10ZHU21vCv3t9n4IrEL3ELs9sCVS+dbvb8R1a5gWIDKjKUgT8JmQwh
byTHD10QCYu5ZT7ZJkcSoUkbqs446nt3O6cruO8BTKC69pwkHADOD11y2UD46HUhI8PPXKsnaZa5
PDCYz8Ce1wUznnH3VWO8LOGUtswq94jRSZxauNupn0XYO/vYCYslI9sKEjjMEW/Yh6XLUCz2oyce
aOMZ8s0xay3sJWaF8aCjrGNEQLCLymmCUwOrKEhEeE4uUkEg5F9IAo2YwoB4rYnXZzso3U1oufLY
ZGarift4aV/g65Coat66+q+HZ/KEtqhc9GYUyouyfdN0QTK1KZa89JWZsl3ugh+dbhaVFotTo8eU
e/dyF0bvPg0UKLEvDGZIaPVfe7HCGtuS/cXFnjjzBceJfqGIxjDKwO+wGmAtDY1JARJ8bZItjokm
E9bX+0x/SJRkuz8dGbk7NjPrF70J3M4M0Ixlf361ZVgE+ayzbxGs0jhxkZDq2NQZDEVXMSA1FyJG
yCnuXElvSVAnJNDtA8PeV89ZCQGMNCuOkwyYnYUryZ5MR5geFy5B967IFASg5KIVSd4phzr/+625
fxwitFFHNOvEoxmGTNjtVZHRxuHL5rS3BjUbpgWEMp0TxxKdjD3QjxrZI2TziQ+GFg+dR8AqKxg7
PT/xpAV0vyOujeF7mfx9gfQ+vug88KAN/9VIojP54thp8fZgz1ZbzaV2X0QPThwSj1eAWKECuJJv
CLibpewzAa6DfH0P+QNYLcuF6wLKPH4k+DARf0f3vZ1ADG9oIFEJ2Ss1kPyhrp4UEf/YZxEgckmr
DeFBNsmgcB+ea7aPsOPJAIHGnJpsb5h5EGjtn4sVM3q+KHm/SSfDaRN9sK+wmGQgNFp/YCaonBHv
sj9tbHF1p1PRgLJLPbaiUws7KzXJ7vFYNcyEr7TAzkBD0ODCK6DIfdB/POE7EU9GTjhzhz0Aasvt
zoGCxWr7scARw0+NIeRXnol+w3xMMDkQLnv9ReZjXTxTwclePjms8EfQWMGDy9lf4fCHhOEb4bXq
iAmGZZ1Hpisg1nBaWJUpQ8mFZ14E+LqukhiNBbxc8LQB1O0hibM3vQObFa/3v9TCoITRw+aXvcTy
S3TryBmtWO+vnhFhxt6VAy2+eInNQM9Y9ln7XEnoe/vpIjP4npb4eQT+/cXo9sfTH9AmDtyBNdQb
M7VYUDkSBnCyLnA7tszBLfhFE/bEtBRkHiEYW4+mOT8BSiY4OJ3Z42fE4xT1JwomFsQ1dpXkZWO4
R9Dx/ImlQp+KOJmyr/SwEaTdaEGnH9TGlMxpvNbmlDw/sxsy4/tzdX6LSHV2CAzAF/PrKC5fgxl5
mi0UMusGMTVxKj6AAfZ4+FkRDBtBReMfqKr4v0Ghbqdw0b7R7U6x68VZhKrX7M2KPd0IHYcyLfb3
fXFOwqt+9ZPdlQdBoqdwCd2qi5f7dIqIRTmzH5St+HuGLUYy2hyF0xJyY3vpw5bFhGk13smrB7bZ
SYgWmWXcFFPsjk8RnHmhHAnyRcE48Gjm+8veEeoychbG3lMy6y4cf9Y5bJJQVuVhPc+ABcGuWJe8
FO0lviNLYDqSx5Qtcy9iZ/Jmrto92LFQNz0q2/kHFwAqhBqrXwYYcsrPEKihUu/fD515CK9Vit1w
eds0uEJQ/dOG/1qD+UPiQqIiT5UzidlqPPLfh9eSOHgngYXaiz88yIz05Pbw7mBWT9Colcs7uo2/
0fG2unwsGmEUzaeBoN+2rNpH5ovdBlOsdBlxnFqvoX1CnBFlDHXsxRHhL2qcD9hTQ3hvbTBSZGLR
AC35dOJXO3nLTmctQd/16Mom0I9evroodqNztSrP1fRGJ1XFfdqPan3fvZYVnDH5WMXy/LOqYKl8
l3nQh6IGfYlSvh5QzBLI3eiFkFe852NH8b5rdfpwgAps8uL9OhJrNSEbzFYjhuPHNJml0K0Zv1IX
PMhNWA73IqRpDku4R1gB30ph6fcO6YnhLsvB8LQW4nUz+3msxrhTGv2zF9xHsVB6rPpnkBq4GV/3
uxw7zYyOcAoo+Rb6lRd74WLWQFwXPdOYtVq+4mVrYyHVJXQ3iWsa+o41ObVZbMFo21AWCnLxCDRA
IAG43PVQHVXRxPyAWHDR2SMsNSf2W5si9CL+VZ4C0Fsl+xtMCILvbLilR1+iHrYIv6MQ0VGwiFHi
Hns9gIH5gwkZQeX8uxy6t20yrQLizyORuonfaSS76XJkGzUjUblUoaGxGPfwgBw6Ff/7JGYSYLtS
uDgxRS0u9NioUhJ+tDtI94HF30Ed9fxFz2Rz4rcRKIBoGDDh8vAmRPuHYsVLd09vjDpHXefC0zJ1
k6AM2YFth28jFZ4EdatBHIeWlHhgzLQ5/7Qv0YRJRf4rgJIpzUJ9lESTMIn6q2yLVm4QJvsblOfk
3O2kE4cXGHxAt8cv3DbrI0s7WC8vIV5E/wB5Vhx7Nglsa2UAaZ7RzwKNpt174KT2D5kGzQaTRvej
8U/NTtk/Nhz+bgsWAJOPFLUGbJ66gYSwimD70ROI5oQxksaNGTaQiYnDLUTdjoQJhJ7sUYPH9Eig
4x/oAQDU+4YtWMRbxRFWxkj+dNG+wN77Ckovu38ZWuxsvLnt4AG/gtdT/zEgK+K/1xhJkkADqz3M
Ww2Ioh5Cai5p4o6PVcSGwelRCOIWwTeE7RYWKak02GFCux1pE5WIHQOQ4pfaA0n/LWvm1w10VZnZ
OE1NeKkdOHKhc3Iny7slQOUtYuMIHR6fBxECVTSMBkceFIoTTGn5Ub5XnX2y5El+tki3ZZRzPcf8
RjiX7CDvEUMi9mXaOHxvIbgSTIbm6r0eImWtbTovg6QR6wy8Ygx2Y7/a1GhYRETe0802EpcoKugV
NErUheoSXYrekjX+dNWApixZZJvCueExCVqqE4m4G4b3wxeBdzEfOZ1dXbV0UxojC5cFLttXoI+o
4O8l96q4W8kijF9c7Vd2b681hiRw2STA2O+BX7TI6DERQy+/sK0+xggTkjcLstYT09EXircQPMte
cQQvtr5s9ZjAIOSpHsIomJb3iDpA/Red8aq/xeBDXbCV2o4o9XtWCrcD9aVjOSBYDtAxdWX1xCMK
q4S/7vLakApgDU85UA0Fi/d/r64mUYvLwgqDhYHXuNLqBfEG65TrZeIrOlDiksV1/GLlx5JfnCQY
HPGYYF3r4Y7eBgZ6Gb7bVL+3Xl0GW/6dqLznDH6juq+3cvAE+hVoZ4rCu5yxK4DFwMa3Q2Uw8EeV
cd3cwp8NqnFhI12TeSD0731jROX5bTKXGowl1nPKyUrCNoZ2PRvPqt11891+hXjnPX+Gt1BdCfY8
oke7nKXhYFaxnM5MQUUaRsgtjdEiPdxm9XYcdKwafrMe05PEU1aDoa+sKk+FJMwgE8hBDcpNy6jz
gaPTv2IFlpmpd3WleREP5+0SJ2AYGDhTbN+zYvMye4TowaTxR5kx/mkoJ5BVqG5ql/o1YLHF8lzd
cXz/hsbtWGzxoE72vT1yBwRI0JgW+OYI/UC67LYTunJkliHSouj7N/Jr5NWTqENrAqkArGC47sjz
Y6LeCeArNf8BEyAnN9ZuuZHPmqAfjBZqBIOCwIZeLPCVNJCgqRVxGt/n7PR8mrW9PJ9wk0xBDGil
Eeu9hApU6JTzaX1RV/gFteENgiencM4GMG6W70t7If2YLYjHLu8W8jeAQ7QE6NzRXYG7QAEYY5eA
4GESoZ64HiiU+fx5LPZIj24nrjY6CPlcrycxygP2U1UIWrtnV1UFFCKOOYwwYrWFyjIFuGQu9tS/
ZsW2+L6VBghrXqiM/+59AtCLE24lqFVS19g+2Y2jDfjSDiC+WPOzg6KiM1izIoTITIRfCZ1yQIIe
IoiYgsgCEa0DBRYpBUqu090/GToiVwo4Xd6CJ5OWeoMTZUcF1fp4NdDm4PyB9hwDntM4KlVU6CzO
vhcm/wJ7GmTaBKojw0pirlk5ImLsfSITDpF2Bez6PD1O/JpyOTlioUHX5yknAlCV7QRS2FK63MPb
jujN1GSN82NGqyL2KlinCGJ/Sq5xxdW1QlLAoRpQY0FWS6T9YJdID0/1+n0aXxDIJVcb0DVlxwy6
QV4JNCbgiVxnsOP/50gkf/p7q8JR51w+t6z8+NONIRFdzQHoyg3/OeqqrP1cQOtZy/uBmqHTetxW
exTY4eD43RMXg36JbQwxkNwdPEjhkMQgIVjpvbBg+OihLcVxQbT2TxhYgyNwLoWc6s7x5dpmjp5M
n2DYtz+GWgTKh/wk/jxztkVIlerg89ftGsGgX5VxA6UvCb9Buaz87xmIHjrRkruijPm8UGQfJ2FJ
+8DXHMxYbTOrtyta42277aiz/KATHzMcgE551f31Wend5vd1MtR4hRtotcg/sZSh6HHXrVFK8QbQ
A/eOGCbGzUIJ8zXLt/Vwi/yVxdSXGfRxbBZpJcJXjuyoG8W4R6LDwdOBzbZE04B3PL0zHd2Vju77
suD+wHx2HwdWkstXMOLLoy596PD1GMI6n4XIN0xZjK6eIplOjngW8ub2B1NXoV1WjgUbn4JNcqTu
ELkxxiCn/bcmTyBDELv4DUhw9fGpYb93398Y57FigYLFGg5++zDoLu/TK2SBkB0w7EhWcAt3ZKjO
flsZs5t512p4msDOY9H2ESqQO2pQ5gqUe6j06SH21fEbp8dxKMf9UA569EChTJe4421J6WroPPgr
5jrs5tf1Y0lN2SpxQnRIcmSXREbLGMuLKhTPpBGnfHRkX053ko50wUbEqIu189Og+DBzNZv6NJJ0
kdHHygNtKI8H2opBhcuP1CReSZoHDAJoCoZ6oYjPK2305vzkDwUigLQas1yFQgE+VyHF0W+QdKBQ
QhGIB30t/yc3RU3FH3fYaZzyFy6W//7KI2n+3bCgHmxHf0P4F3sFXncy49dIATVD3uFycENX+ljx
E7chWBRcv/T8DWpFH20rkq65llGT4W2JnVUMv3leLcbHPPxuM3+8kTcofZ3h6rGpp7f1yJL9L8Ps
88jv+JMXQ7zuxqDpbO30ZDVYfC/8CPVsuPun5JwNwqczwS0BN5i4hlsnc1FDP1WhqBHJtx7zlt21
B0hVsQdh9xQWHOg/auohdw3ICwqEvwHyQjSCOA6uUdTCZaour0PFyABriE03Knu9iSXqIJkm7jh4
wysB23rZyUFdYoOCxGGyKpkqYOdyvv2r28IJziVidLQOU5VfLGDN4MqSyv3+tchHlJAnlsc4sSQB
p6xYDjZ9tz7Ky8F8ouptPPC5J6BnUTJ86e++eqGifcQ54Tp/P3ypA/pUVG37YvFdsKKms2rBSdDI
X54btHjXuYyxHu1OseUoTua0jc2yPY5nDZ0B3TtjeoUZuNtHIUVKTgp9nKYcITrT0AobsRdFiWq6
r1sdQgpYyFXjxx3sucB4ljzRZtmt+tgvwW+V/N/fj4KK+dauwAj6VIwpyTXD/B8s1g8+aanofx4V
yuw+zIwtq31+LYKf023HUUYtQ9lz6BMfZO5qT36diDHJyW/PzpxzhPr8EfbSXy/sxZRT2JQQc3eU
yxH/ww1buH25HNeGqJcgIazuZ9J+9MdKBsgOvX0awadkDwPAspjAXFNS44OXPwRK/pBhiUfB4NgQ
qPjPkgh/klWG+IdleqpPMh2CEIetv3m+tA9OmPh0wMlAXVWZn0ML0bS2rkvVq8IKmKuvKURBuQQB
24hv0Nw5CFOtl9a/oKXyn8bbvfIychygmlTzwd2qXXbTXxOSMIga13DMLTDCQaLHf25xP5qsMFnm
orZYhYUjnuW8Lp33emJhLGUK1ejnqstwkkjydd+QPlBJ0ZJhdDheYC/PWjdz6jUREwqYAyMyhMkl
JkmcEGGBxTblT2I7AOnCFSN9QbATRqMmPDSbSYjdX8YKKfPZnNkSMYMybRASEfJF6VNOgkFaxtcF
3BterQPZD0+WZqoxNEZmBoVT8OdzRU/Ic/3XADCP8NXGLu4i8xurKDBPPAhQQyA5ZJcC2QbcS9DE
WUpactCybh1Z3PMTC2h2AMGcQvz+n8eDM2kRD/BJ09n1c8NSHDNB8l1QRX/OAGj+YQjK4NuhJhq/
ZctDtQZWa/UWDajZ0+jji6UsviwMPWo28F3PeY30nyMDToGu8YbBRuHGNT9RDcg6hubwIbgmMzNT
hTmARobStn+/sDEa8xix5tb3fWNzs6jRAyoQTaEOBwys7yaCmLDw64Wgthy3jF+MpB4BJl0SlEOD
Q+Jg1raGKrNBF2aP4i4SIO/X+lqXx3oIiwKCnYY3qSdtZVwn+GIlGyfVE5ZVAE/t9APPAyQ5aHiL
YF0YV9S9xH+xUdIHtkAqcCbw7vCdkRLwA36IQXiuRXgOpG4yIlqSl+/rsfjPvCWYBurtZrTJ0Byk
Rsn28QttCrZoyZYVEcfzUI40WJcNhhxsn83R4a2J34uGxyT3iDnXoSaasjtc1UE+1PpCs4GdGJQZ
nHv5ZXxbmzPARzmwohPrjzkxaPAJLTpjZ3U1OjT8d3QV/6C9N9SL7ea2uvIFCLMlNQvLp90IJ9tE
/xhoB/pbOKAbEcLZw+6yZz688fELR32Drw8UNkB2v/BLXPMwsgToGfJMGoNoNJKjpOn/d5RIuDnz
IKHNoWFLCKwhmwnQ4mU0DxOoECqaYNJrQ1Nx5TmKw9o63Az8FVfEO69qC6qL2WMeJNN46OXYvT+g
SHN1m3+0TBYKlPgww4aZpoYtEPpcXfBDNGW5nLAex5sEo6gz8xLGQuJNaFmLVEQlAPADPPawDhnE
4gWodTQB5YJA7hVlWMjvfxzdU6ELbbIeT9yOmgGQ/uLIk5adeS27JprLioVGo33oL2l86CwkgVve
eQu5ciDNsbUDW6moGFc2VAMjw33uQQYfrEDtBILlnIRjRGvip5EPTBRO1Eg+HQPIIKpWrGlxUkG9
6GawNECRO7JIySbHIcgf4uj/C/GaMNHcGrceOiVhWqhqY563wSeUmCQh65CH2HwL5ReQM4Y2Z9oX
vpPCrtxu3ZxYWhGJnPosFUxqHfyA1KT6s0DVFPMxMsbTIYSYKczbyq1xesth7yyvAiW5Wh+7+Ogp
Aug3AxXmd8i+yfO6AWKDhqP7hpKCHThGrfyIpGAzZa2GVxz14qsJzG/GXLVQo1m4saMd2dhDzMqP
fsUTyHr7EBJb9Oe8dhuigVc1mQi8hCfWahZzC5/eVF1KZGaV7J+44iZObaQbPKr4xGlwLNlkmIIC
zr0W/hQbO0PJoBUDk2+BwFpDMXZiOqUPMTCb83gl+avDP+NjDgjx09Nln/wX2Hz9BS4wJuh1yNXU
sil6Ln9wWKgbvPpDo0LBdOs0eITpqTj9wvRPwqERDzKzb13vOsYOKWGlUUNDS9vIxQ7vFdLauWDw
4e8nMN+xBU1Z/CZ+SwccOgkG3nPOtNmaMAc2UFTr4LZ5GWyLUZD4qOrv+4RFPYSuFVqcQ2+T8tZC
pzz1YEqD4/x7YWi2dWrTFJkAr19uDvTOeHrbt7MfVvp++rVHWCQqRzLgf5TQZootwRe1gNvX9hi0
mhiAelcgTQUuNDv+QJqhqiBLh20LekChinnGb7OHGAs43xUCiB8FmQuxO6gFH3dylmY1dAwC10MZ
ZhKvy3JgNfDisKUJn8blX5lW2G2LwJ9qcz2lIM4vI98MZT2llmDsaY5JDZOoKKgEKmNsJTBMekEx
+8zuu4ndmtWqMgZBHSihIE4jedr/iLah2+s4zxlGS8Ib6eO/Gp2D+RKBLK35vTTmkNLdrYBX/51E
sXD5cESymQhurbEWPxAoB1kQngaOj/KFu6PE/+VhiWrSM5SZ5EF/U1GwGzeqGjdMw6k8oQIIuRYT
437mIkdhxRHEBYtwR+AkvJ8hNCKIzB2+kyuLysN50VK2xDfBDrfbWU5QpV3QW0/sXAtgobCmQraH
80st6ZzXSakXLGsm5gAu3B32EbAcbzpDEHVxiODlY9RuiWwdGjLKoq/2AdgEgvQAX/GquBl0b/pw
zmg2Is2aagWSDCUEQxHjcxmt+h5Q2rRyroGEu4xixOKDxsthDEhE1QOhMitHMmFEH6+m4FOip+IE
3/SPeaCrwrRU+Gh29giwh5GG7033xy4DS833DEgOfo2iHYQ0+0OAVzQiN5PBujbO3fRp3zEq0Hbc
bwEMIGJrwUQ5h9CpdgkB3UalxdFITB4CKOWxxVe/Py8tCJFhY8baw/sFb/0vcaj4hO+8TLFMxqcI
pwUN2EUsl/9AbeGwPyBtEM6HX1a9kPVYgk70tP/AUX/8LmYJQ45zf2K8TJpnlfxEOqHE7ff1vMZe
++Pk/tu/mtw0PL6+jxRv9nUyq9yPj402u0/hhfOnHO3u1vellUEeNMei1D8xmi1BAwRHDnBN2PSs
PsNOBQ2cDhJjgDC3mWZBd160Tf/3DZJL42a8LfogMoyok1rispLd3eNi2lvA2fZEAVIBAHDrSzE4
rbU5K31fBUF6/j1IJMhPb1SDfGxwVxBj0P/Tt/JBmj8LsrEB/lSWehl/72Y2Nkk6WzzNzUWF9lts
/uA+LoXJe3y4YS1XChNF4el1P4uVH9qTnnZ6ccPU5oakNQfOPoJtiisidjBm1EPQlJE84BPPvpu7
jt2AxPoAcTYfRI6xu/L/qZ79NNwUUYHxMLGvwQme2ZmAeTa1W5wkUfnejWxxt5YsHr15E6gAmvDg
wcWEtUZtg8lbqi42PfpyshzDf+DHYPyEPUKHdKjoXoWNaE5beAGD3n6cxIAZ4b9W2FhYS1SYgNX6
9YzQHcjifc59XsNS4iUZw5ggVgi7f07jabJU50NzuAe7ts6vxdNWzW4+or2a8NuhSDGivwmKiK4G
I+hlVy9FozjC6moyRxA5/JkAUoxbfahPFEUwlJtB/ok2tjGkNNh274YmzEn+b/enXrU/xBreUtJH
7tXuvIaTCblJLwy2mdiEcMA+U+lQOIIMDIam8zRJyIQ8Bvgw4XtyMafBQTFurniX2MozoMjmDTrC
3Q2I8LkUJrANwGNL3QDWYk6DB0X/my5b/TJxAC4sfsY2YHwfyhS3VTt7UjowXicbCKqzPr/VOgZk
rzEvU0OkDkYWoEVTYchW0/ipGjc3FA4mZdEP4pTHcWwXnPd/TZ2KamVoXHHMG1rcmsVSQWlbTe9c
UY2xGXPHl9At2OWh7QFUzQh8kJnfxh7pViGTkDJDla993cQb06RQw+BhoU0pqW8bqjWYI+xeEwIP
/cTpCfEGccXkSc8OunZllpCR1JUm6ZFcFJe+kWEtqrNw5CxQoVt+07E/5WX0kuAomUg+goFeWCmC
W3pf02ocoN7Z+/Ij0ovNjMSwQnoCkxkEQ9TcsXJMzdG8hNIhuduBKY3s3Nlwwz20IUKCI2b1Bn2V
PjgXGPHV8zGd4tX6d6MD82iZJYRG7JgQIm25Aa7GBl0uy2W6gx//9goo71gGQTvC6BrqYubyrPnA
4J8ZW3agBvFLXmJ2K8WmKeRjpdk2MX6pVtIxQSqmaM9zRXuI5UjpX6NRrS0I64DKoz3niv6z2agX
Dx0/FyDGkcdm2sOt1+p49x56rhNNbd1oQZEGQR0D6RYJi/DsSdFM2eq+jHIjMvFUBjOxuW4YaAsG
Xny5tLcO9RVi2xYYec2OmffteLcWqE/6FliINbRuTjUbmOJVSFyGAz2lsQXByq0+osYB3PiP+wiR
Orkbhch1VoqwbLXcwRFnlYi2g34v807i4cpWhd1rs35ZV5MDvRjy7GB5aap5ZkMCfXRd6pI+WH+d
xqnPuUMegJAK4ZitU0rRHvF+HTuHaZg3+Ym54jcSYxtKAHcIWq1yDS448YSLixa8FGYETm0/dbyr
zTuXOyw2PtSBA9sHroL/AiU84jmzYMY64pbO2eOpTGHofYyj9UZ4vs8IRsBNEF8xUFD64RSo+H2U
Tqmrrk7ohNFMCO88VpdOtqfiT5C1//juEHPPLAdoSl5eFIsbccdayAFKrsamErIuWTFLkgdCncgC
3LLZBfUj9K+Yez+N1Zy50H6gvlXJdKt09FcEj2Pcx/UaSXpMRaJ1tIcKguSUyLsXdhw/WFtvZuBC
eGrTmxNHFqraCfYRLCGIvg3H4vsHWQ6eB7/7iTQGzxpNkOswib9aW4IMg8KATnZ7OU/0bY3WhwZw
ZqQLZSS+dC/obPlbh3BCcenJ7w87rZ2OJiT6TV/nzJcxoK65hEA7zixQWiiO9FDQlwqdG43yNzw1
i4S30X/qa94HjN0Yx9B1OclYH8xHPpI+CFUT0SvrdZQz7egsdRhbsdmAKoDZJVcYexSCLsdBDf8S
8+QA0Lg90uZgVcxC9DdFtrMAeeSHEZakd5u+D7hsyNHZ9ZfZVoRq/N3p83gccNYj0c0UELfSiCnb
etLt+EByGHtxG+zgwNfs9GSot0C4uFHCtUiEdqyqNVYOOdkW29ZW0aUZyRTcRGONkxTOcPeBgqGE
T3plCcMnJFhac5RC3kSRCPE0O4TgsM6DGo06uSGVoRDVgND6KHPdN0aqYyDUYPB/DWj+IbEDLCVz
1gT8dgY6chuMzirFfzcbl8qQR+o8R7KGP/PdeGqKLw5V1dPIoD9+jYpnGL2MrSjjqJ+mssIxQHGB
ZvZnvz1qqIWLIoYaLO/pVCao9USn+0Ug8jAzoPevNs61dWeh3fMQw/HOLZI1BmHao6TOfYyk42x0
lmo99veHPqE04x+7U80j1eUiwja2HPF5YhALTAGQrPEaH6YtHzZs2jGV4ue/z1cPMGXBLG7B+6y1
C8fjwLhLsSFdAIDMfASURzXcw4fHbouvwgfynvZXXwPGTrJkKfHB9rfhdeEO4lBKp0HY2hLraVQv
PNGb+dZlQI7dHR8Gqjb5G3w0fKiM8QlyfTKAtYdZQkzjEuDRlHaqP+ZHUiLs0RJXfQbmBQC4SDBB
Z13r3Y7oEMAA3LzwRP0aWHGYb59fAXSKw3/PporS0NPp9+PqOMA9SKED0Olz+ITAoukO5pl5j0jZ
dPMLCAfMH0AbtNI8J1JAwwbR7FrVkgjbJR4LIctQUzgBR0p+8KarFk2xauUeHtyLvvOwj30LHsi+
sypCdiWn4VUSKGdL2X0cfoxsgjYGZEcJzjcD/tcMgvB9VlLpY7DrEcobLIuT/WOeBBn6AyBQwBAU
mNi8gmOijSunFBqFBXcSPhIDdgYb9yXqwg3fk/LKxD0frpEda1fvKN41EA8o1ACoZCIKv6mRUMJw
SzrlEcR96IJCcSXSnT2OyQGTVlO1JhdiGOsDhAVICuyupzXWsR+8pmoaR9ZjI9J4eH0bi4AOLE91
BJxet2Jxx6jX+4BCYNzC0k4nMdkDatMfeyzc9GrKqC566TVfjhyRFQ71kBWxH9HQxjMbkN4jaikD
HWHJALHUnC/fZgyK8COAnDlFByQTV80QumtLAA0+JjAN6aGJITpNr9a0QFxcGZvohsyZbGIi4Ebz
p1le4DovoETpLfYvpw/Wupr4+pOfIfMicKME9UNo+OeUINiTrUP/j7uQ/gIwprOHmPM1GFgw9f1F
BRc5fPGrg0+W4M4DQS+qPWRosk9i1X0MAP1J+uF+V6fQoYhPkPTPSjagZQ36erZnsxpLS1x4nUTn
23ANYPuHtRI72voIRwlcWcJhkDlOV+zjW7/tPyiP44KvIvjH+1pj2GWV9GanDGLEx5GRLxKJE9sB
MkVfhkGWboC0uBBdkTRAsaB5KqxumhmFKzsd5U4UBBBOd4oFLK8S2JgJIUWbnBHbbW+OEr1Wbxu+
iEG/GbMX4fP+2uLuSb0JD/TEGIoE5YYd2BtuKC4bHEECC0S3RYPG0ya3KYOjyB2I0pfqyrJ3OeLK
NIazbvqIcMyy0YyPtfOOj+qlwfx60fJlq6t3DXK/ozZsuh2e//pFTFZcY4A71HVpjRG8TdSMz+0C
dg0W0hFP2ljIzY406frV69GTkZvLKWerCE31brwBZdOVOh8s2bSbfacwPvSR24kOTsPPfJ2DbESB
unzGfIfMJq14NNKx2AF7ZQyM6L33LZVW1B1AC1lGDS/eJdnJTXwojW5HHKewX2K9e+bHTOYnDgId
oY98jWEYmikmBxald37zVAveiffwOhcrKMYH9tEqnwdsgemXKr+iCwh6Z2pYwP4/XVGzOVUdrS9I
A6cMljXEssJ4+2o4Wd72Vfz0Sj/l9eTX2VdAiAdJBJLZ7iSTRY/NC4oDBKHmdLGluYf2zh/hSfPz
NjmTpY5CdMsjpJfPwb+Np92nc1LxWdg/AGu5GCZUR25Sa2S+4zHHURRG/lO6wtbsPuWf+jGsrz7G
LySQ38JihtMDey9QRkcAa4o+BhUfO0BoFu/hUOfg/6YISPUtpwNz3sXTB7nmci55Wbg+LDxp0Muh
fosLi6etEgTT47y8ohfq0E2qWvDeUqs4PvVjZ90u/96AKd+/5C1Hn8Z9hFsWuL/x2PMEK8AYvCrp
Xvd3ozA25fTGSC7gQdaXxAzgvsVx4MGxxoxHL62gnBpHKAwenbPxZvr1CffD/IwrKtNxKkIFh/Ys
SKkaem1iHVng80flpXO/opW59XXuQ1mTLOB7eOg/NAa5D2ryY0jgFNDFI6rQaXrJnOJzzBYkjHbH
I76UMzoYanPCviaz9i10TyEYK+0vRd7moWt0ttDKMJQ5o1plaBeX1lDbY7PEaYFuo3ibl2hHiXxB
AozniAdEiJscplda38nP4+Mzuo703EYl8LF6dHUPTz6WhLsiL3wuelBTUyBb3guXxJm1MH0Q2xmw
OsiOLzhUHyubfWlQRF18rlRDeNuoSK+GlPXb9LMY0rfRBylaD2aMceRiURgHLf5saOTpJxPaxn26
HejTz5tdXp+1Vg3/DTyUjR3uH9q+r0lza1MxRkEr/4+lu1pSLF2iAPxEROByixcU7twQhbv7059v
95yIHunqmYLa/JK5cokHFC4F7dULhT8Q4neOs5Bp1LZmuvOT9nk3NuOQxsocS22ZB8TEfdugsHkU
woVJaSgRLGDRf8RlKZ8QdXFUqkFnMuTQ6otOD2eeLIFIXgHW8VGV+YrJ4sRVCMNrlbbhKhoDhoij
JpI9QgXVI4kAJDlmG/JJrgZDrkdu32RiKHmqh3m0JjAPGOmTeBDpHHtX6OYUf/Pf/GHwzc8n9Y/C
vzkhekIU/ejkHLEg6Opjmtbo/kIGtqWwMVAwIU/BjBzbxcTvobLvhOrBgibFKrMRW6lrflb5XoBk
dV7lrZd7BbPq1I8ZVg/m25WSkXNHE1QdDAt9c59XjzdJ9urznT997LtGuq0Ic27FzQjdaj6kl4SE
YGRlf6pwoQ46BwrUY/DPvnQeM7H74jN9SaSRznApqEpVn81E+bFAV3pXeO6kupgM+SWwVbulD0mw
YrvnmT6nJtmqVa44ZuenxMKV9K7Oga/EN8aWFp0+6PVjOlOosGymNZ7bp+27aBDzpG7Zs0IymuNi
aM/v3rnxfNJ+TPJ3zTsKbSFhvUUY4DvxXI/T0xS25iRjlBCnw3pjtRSONCvOc4i/t/PjzZlXqwee
Rgo6/Vg5xXI+wexpw2D6VOHRmBiEuFbU4tFibJCYBodeeduI8fuIFdWczUvVtd38Yl213PCnzmpo
t5gQFCNoHDR01XUJyqL1Smby++dPqnlQIPkMbqXpxmI65iMI80e0z8M/V4ceKi5U1ZkprCvPQDjO
3ZaSFdQgTLaZEtke1HSxKpvzzqaC+Xbo4SAEV7URyam9KnuAeZN5cHkFvhskQY2XVqafr23JnAoB
MhD2qQXLfh9Q6k4X/mfQt4PcIaWk57/P3wc8eN2esD+XQk7+ngcqgEPBhE6xzp567nNvNbh/rad8
xtmAmcgWLgYc+JjjCqpqULgXNpV/ThVBA/MFBVw0Ss7ZVeVQ85XVtjR+OumV0gizRrn1RHvtkmEa
3EAJ1K6EAw/erUkt8dIrd08X7+VPMzl/oBHlg59blBycekLpOkrHKHMOvU2PwtBErpxoKzTMkBlF
BW/pzAzmm85eO9uGK1NQH+fxt5KAtVCWs2fYtWPGlId/1C+5sU1Reg5fhWiB5aGm5O1sv2QPpXN1
P1ATVk7q9/fPZ5HixFF5coJ1MZkjBnLmzfKoY9TaLaLBjLp2pe19XYLH+pPRRl2PQVcYmZ5qhx5o
Wwvf2I29/AdG9i2l+wnTZzYjkWgwY6w4oh99I4/ycwHj8tk/CZmUAKXkaF1E08qG6/f8WIHBummT
S8HfV62tM9GaRkGwqWLgaB8wzZBe6FDyt7SRwaoWH6lECo/6JRnYTx2Ei2z9g71JnuQizxnjwW5U
sR2QM7OXryvcJ2z2z69CrL25DYizqLy5JJuqkZ9k11MB8ogNE30ZBx7ECCtWrZvdGtSDtxOITGW1
pvkb7AxTq5Hu3dA0CF4MmnTIIiJnqL1x5ZwK0bZz6efdiLoCTH5nKqmwKSgxmzQ5ujqyiK1Lg82U
2ipuza5rn7YSx51d2Tq1JqVnZ1tMm0qcqweXyabOrg5a6RoCH6FoZNkGeZ1JO0DKvjxz3CQ8qpTj
xbu7r/JlFvGk/b3zL3sVIvlzEbqsAkpK5QpeFTqCYemnL4XaLjxPdf0NbpXLgnVUc2v6sTwls0+8
T4xsN9E3dzGWZZnIq7clqjNA/uKV29+l/SmcUKwn/LQO6kPym0ffaDxOI8c4yFX4zYWXQeAbNcyu
nBE7+K6u2LCYErfeHWaqahYrq3MohP+C8nZlsPBzG6XzByTpQaQbShQeY9shEGXv5zFjMH3VESm8
xNJmu23sSfEu+RsxxrsQNU43sAbixIuh3vWTOxxzJ2d4OKDcYhF+Gutb/XXOnvTevBYcuK/cZ8tl
5ufECVz6nA9wXYzFS18R2Ag5QjSkXb6HJyVhvHS557e7WuxUSEdz2FqJVmydQ6TbTbJxU01dvWWW
TyHTr+UF5pLyf63n0qvIM/ApUM2DSRX4d+8jueS7sgO8VS6lQy2Zf7efJKOaqwL65sOFfFDJoPkk
SgL+ZOJ94o1VKHfiiSXIMWC4svjIHn4g7iz0aRz3rY2e/2WgR+WGkFs8y7ehyjXw/FTXT4Mmr9ip
c/H4N6EZUZoK5Eg1z6WrIdqk66Y3ydky9gsYr4SJglOz+7qMtJ+QSqfyDiYRa5aCODMC8eLs14sP
tm+f7KbJjgcDCQCM9k6hivVYSRSOevRDNjaOtQIp+Ya9YrrMIT2RY4NL45gQ1Mdm7CexjBUuNhpA
tLvqRpZkH4nWymCE7fCtKJJr4jjAUeJ8pl4lbFyXiSbL7/6zsPoJZpKpH5zNaFAVhMu7YZLuNOAi
7SXgKGDM/M04gQ0x4ERgU2UOmE8Iob6SRhpwZJE3wUPYQoTsBhpy2Kiev4Y7NywTxvnNHYsZNjUc
dZqoauhEgqV8ogCWSy3qNr8v0sWI0Gc7C0hjuocIe7wVPa7A/x09q/4p3oqZ2me4afrilwC5z06r
4E3w80E1zSfU95kCcnQl3djX0433MvX9eUV/cUjX3/Ibts1kHJRaiv/ER1GKlUE6bqjBWT1vmZZX
3AdmGka7Y5dL1K4WeFFKVSvkEL0Mj4Mn1p7coOnKIGP+bEWLAaXG/qWrDucvRmAS4ufeNF9G/gsX
nWzdYn7sflf3gl/ZGA2s/MlP9gm6+EfzPpE1RgIvxHCq/LjULvviK5Z7n5qxh3yV3CpV3nybX65P
hAupVPGEX9V4I1g10vlt415+jI4DVM+qvnQfzb12bIwn+eN01dNFJN2JJ2M0R+c8mQ8hKq+LYXaf
U40vhhwfnwumf+FOe7fJ5GL5hZPp59O8FbfLx7sYipU+oxfS7sCVvlpcdYRPpYILikhUxyy2tZfs
rrVEkwpbEJj+puC5UUXwSPoJSgk/T++02KvJ0ES4uJ2TlVWcfVc+GQpuOxUX0O9SQrpuT5Z3lf7Q
rUxZH/Kmtg2VwLsKQKsGDZkSwix05PJPtM1991P3emabOyIBIEl88/DQ06dyzhRjU8/AFLSTbiKt
hEdHMHMn8c37eu2Ipbw4ATE+Pd+vmKZVysXaocLXDOQD2Xj/pKaRdDbxayj2+RbW83/jtttGypuC
QYU0ya8W3v7bNX15Zy//EIBbKdJlDSdy9y/FRZf3kCtCb/72SI6db9mKLEQbCQIiNM8iJwOZBTcc
p2Wml/CDOAaO3I8SPZZYRW7mP137kgrlOV+VY06FCmLrI0Gd8dwXV+1PX0Iv58kzEkm8lvhZ91TL
anhGLNKFVLX1G6DyDJ0GRaVr65/PkiWgm9OtVouxcUUbGoPHtcVBJOJLPYwaaEiN0xfwJK2W/e+k
9RJjHHRU7FL4XjHXKp2mD6MYJifMPlYKOwPaoMeDtY4yDkwE4RyODTrlvUaYO3hN8SfUuJ13EYOE
KCjln99ionOF65rh1+Zq7CTArRCtH3MCeR2qvTg8LGhn65l5uB4gRKz7FSlQncWnZ+X/GT666ngJ
t13l6hdoRB1xa18kuQ1XPgjWEOUuSCCwdCoFEaKw0cK5eJNTvistTrnE7630pQzblALFWbp7r67g
MA4ud3YlUrYKBBpeiBg3BZYiwnvDS7OO+L8797N8pa2SXT9eSZaSY+kPEKzVwtnAyeFcuLARcKTy
7UtgmUqejRdPBiIGpy7aYhrO2eQ72zpwKKhGm8kEkPhbPesA50BQ2k4MdbPX3pfwfJK/DtQr4BLo
jA7PmKZ+oxmOFD/9oAQ5bXJBnQ5FOFHZgTwReWqoRblTXdJ27Deq5x3oq16b3IdFgHv0UUGpi8w0
FsXAkpP/ZHHbuFbPCudqehRtYq+S2OHELJPZ9vSN1dsdX0fn0Y1KpfQusi0BX37EBnOxm5TuXY/5
92IykfxkHUFo+znk3lcleCaPeqwYxSy75t/6307aGP5YFNaNHL34yCdDgG5qP4xNfhC3QRLlF1ah
4DzDf9p7mZTFZwuxLp/pBoNZxD06V6wlg5hd+VQhmvxd/U1qvnlc1XXQUJiz/7NFFXce4glrIEvu
15n8rRKVL+rTsxDXWTJgv5X1ZaI6vd5rCpMNhvrvbJTcMR6kHpnQIVsmRucAWDgOoyUVbuxWCIGN
UD7PI1Pv7ZAIlreWDgetcMdCIlO9/gjrWhpDpiJS1cNwVaSkYQIdCXGSoZ3NTlGdyWZEjobYmQuM
YAEtiV6+d25ipLPN80LU6h5Lz/Y5nItW9Y3b0tdxQyISkoSngNmifcqCLO2D/GgT7cwiUoASSonE
kviUAGgIZNAXVUyAdqzkdb2qD/+NCk01lsquUPUClabnFVYk6+4z2NgAhQB9E7/8nYfKYT105eq6
jWIiPGymtGQssFkzbVH9GAyAQB6p7DfQPCDe5lfm3RDCnPggSr5w5T0zga6EOuD+zCofgGkIFIQ7
FsmuveHRaxLg1ljBx97XPJrnZInxmTIan5Riv+HFVvn7ezZKDBde9XDA6jJV/DqUdWgZY69EoLld
SZSrJGsCS8Gscd1DajDpw9zkm69hHs5tEsll+C/9F8/k4t/ch5+O569coRMBRePLk1TwqMVG0eOM
GPAGUaGn1mR0aG1vrUlsdOYCGx5PopVMYp7yRu1oGr49uznfQP/D+Mv7v/uT68/2mrf4Tr4umzuT
XavMeBZHstZiJpLNMJ01ufm7UVsna0mZuxuRFMAIDXwmf9/mIUqa+T0bmt5l9BTf9g3Cb2NKNUNC
IEmQBMhyd5po+LljM09WQ9DmjvwD3Y62X8tjc9K/1bEZH6azlxyNlNdfCcSaAPpg46PoVNfUMxal
uzgEak3vMjz2SQKUnkP/8Y7/pFZo6s+jCDPzCHLB7CLtAteNDxLB2ydQX6Xh6BRx16yxlH1rDZu5
Qg5QlZNjyoz7KILV14S3GBzHtEUmeUMn6+SYu/Qef2b1m2XCQdv9xAMZ2/WWQy87LVYIL5ss7zOP
1m33oXBC85lHtBPTV+u0DJFjDkERGxWIXVrzbaPLh9+MBScE/wKRBwWEFrQRWs900H1pP/ePbGga
8+qlQ/tzyDMKnMdm31lscG8INHNKj29/CqbL2AOhZP3DU/hlMSuRj52AQUdoiCLO8q2pLU9V3S6i
KT3rSys8ynyzx+m24fGEOo/atrPtbjsaPcorP5lpWxPYiTZ3H3A//ruzbTDvxVFy0qtdUtVH+z64
4O/2or13NzDeiPZeNXD5puX/u08zbT9sfLGe67lZX/eCfjLwpn4o16im6XWI603dm2/Oiefmvvvs
fgcYccdE49qJ97xWbBoAMeZ0NcfUdXobIdc1uCoAg/uP1loUU8BnuU8jg02bD8Tvs5OYeolbL97P
DI+H4LILBrnWMkloPzqOBH4B/cz0U9uLhVIJGTzi32/q58Z68N97AqFBQTyBw+LqnIFUTh+h7Gd0
C2Vf5oDKPUg5BEWVEQxRoDdxHiXfXykKDxC0f5zn+lg4XzfCZG+eZm7aD4lxTI5e4zckNvz3xKUB
rE98+vg98hEKHtjCG9ChT8n7kILGoVRASlvT0LMd7sWO2W83+nefv2QaJPvXZpzdD8Snfx+kekln
tTGdO8qAyOY1lyQOa+tiM714N9yJ010Tlp0vufRsq90IFEIu99g1q59adTcaK+U+7yLBIjWCuPym
phIIfDln6i7jiK+kKoZfbEP9Hf6A9RYLmO0xJ9o/+CTKCqvrQ9nO7p0oX4DFYXx6Z6XIvIJyx8ZJ
wH4ANtPT+J7OxtzuKD4A2HiApxunnxYhgPTCVy3R20JCxGcc7iX/divddj7+JyMJm3JVyJrxhSAh
HoxYCZIpvJ1nNOuKd64xTYyb/gRywuphk/Mr4v81bzbqxZbTcJk1HgtXJE/w4irvbt0QqtMUGSUv
968sWob5xE7zq7l95Y7vYhTL3mV4E2wCD7+0VO1kTCsdXjZKp5XKhvp2C3AkGMCjcH4DEWvMWbTM
GLkNfFUoz+LZSPy+Fol78EA2+mSuuwss9LDvMN0P1s6cs3rqPnWGrPuv4au5n24W+BCT7kd4cbWr
NipfMMaziem3u40I4XrrbRePVS40sAU+vbcg5r+Pu6SwKssb7GwszOle697cQHsgKB7sq3cNcN7D
2EkBUSVHVAPou+zF5Ajia8F7h5/ehDGIdRvth+EOu95uAdrcCaV+jCPPHKZ78Af6rGDgGCl//rZz
cTkt8vfqY/wdAHqWrLWKm78TBK6ZCda/vb8B8KAbOqlsmr/VoL/NpcyvfclIjFMkqcK5FUSdzCN/
X5BSwPMjB+OlPzYkUE3w9XJQ/3GQIuCO/r44vcgYYId5NrsL/d6WoKj2dnhlioggt4j2nJaPljtT
oTP3YJzKyszkMuo6Q9mSxo285nSexcmHcc/09PscJMp6uzcePc/+DBxwSikQVJ5mbq/sAbzmX9wH
GNOPgt9edSp++w0+98/oMrwmstvlUTPb+cxD43jHx+rbXIPP1TcKNz89Lk/9Rz11+rdc1znW0yfX
HB3w0s3tUryIP5Mi6vHR9PhKm5l1Pn+q3/4Cd9FP98C7Be+WymOdi9EodiKsRvspdhFDor7nkhrw
4oKH3AU2yUqr60Kt5Nc7kXMPP/c5Jd01lnMjRolQHW9KJ7zIpenaOhMIEPcuTKwjugqjNqNE4+1/
N3wiVTDvuaSzLyLl7m60IqQAPH8DZfd2k/PqBIhRSrzxZLjhpWOMND9NsjeqKB012Gue+kMTvY7T
A7OxZF3pnSYoRIre504KNeo3adlklfYiNyR5mLOQqzKnSFCwJTj4/fuz9TNnzazKycruT3lyeuUV
CWuM44+bPZfhjGzs9/M4ZEnyr/DtT/7pY8NHOyng2Zfi4eZPsC45Jdo1rdsiikYazia4oeAd0Css
YkSEAy/rtEgTDZDYr/Ow6pDprngDTNz595A7z9N9cSgO+2fjodpKDOwfU/nndDM2qz0ttpjOiw2C
Wm7T0uXdVMnjdayQmb47EzOX1/jR2mJx9S1QQ1kLZc6uSIuDhbT7Zs/wXm38Jae8Uwuy4Fbz+fsq
kwO5KpAyfuRU1d7ZmE0kzUUAFPdgWpv8gwG/Cm5aqV3TW83byhx/nJnOBHMQv9zeOOn/BtJWeNQo
95qzyOPIAGZ6+odj2WqNzmlMP/PI+PQKZiDwic8IeL1afP/dS13jij2WvbXj6AA9nmGQvrWDxAlj
AmE9UYFTZYGhPV5Vw+DklUevWzbKrwkkQS0D8IMWKccuOYe3H+U6CbZqoMIrbOfH0R0BdcfSC2BQ
HO7KbzanB/lq5D8QvH4GTNFM/6kdYGvmMO/OrZ2oUgLQPUsF6KqCK6cWclkwoK5KYS1sygk+SpPW
8PsbNv2vJvtPNsOZWSSogsNLf1O4ce00E3AkWIeOKHFxpdiQui9pl9Viw0PFSvwsWVDUmIEOmNcF
jQYHYnsrnVNQuyAtnXAq76QJas5DLhXLfWPB90qSOAHKbZSxCtvBeFqeZ4h2QT8a1JNYZGriZbz+
HG2WqfnJ6TO/YR2Z4ipHNIezndXKwG+T37MM9S3ML6LZF69LBL6n1qcQSxTuP1F0SoZmX3hz4U5a
cszfu2HdS7TCFGOfLqXNxa/lS/+jbOfLFCvZMKdteR8qPu/Y4Kvmvi3EapnuRtpkd5GxDQ3Ihlde
l2TIh2CDp3j/uN4dprNoJAiQfAMTkEV0R+v8akLPy4k7tYzPVthX1UR/lcn6goCPVoygnl9CWinR
PZvF/AE+j/Q/D15VzUnj3H/QQ45Jbh5devjRFYL55yXgS+OHiMkBXB0s8aCj0hs7RUjxV8WP+eqf
k9jbNRig8u9sugLkSt5p5s8bvVtCSoV4MWJI5kP5ZBNn7KjAOObOOGaTWxuoqGkM4WFYuLCMM/p+
DL9L6B7AgkZVsdwNMmORcLIAsDov0zI9s7G0yWv2w9pwnX8plr65FEeaf1Lm18Sddv9mL6P3OG6v
DDdIs8E/U0jBofy3F6GoemdTgV+/L21mm+GJcGsQ9XG7Akcfwi4Qm8tqkg0HXh5vJcxcWEz/0kz0
3ZIrOxhneciyaeeMDMTb73g2qX5h1hHJUeMx8dCRbdLZuKk4kgA6j0LWSAgJEzqTCKix+Bx6X/0P
juWJzfK5lNZKT3IarUz302Yb0NS1zb9N/lTis5ONmLl1NjOPbPNbr8Y25Z99E7EQLb3WIGweSwj7
7AlD3lCinEacAWtP3o+T390/Q/jX7w6T+Fy5AZpv/m1bFvgi29BEpbv+W3NC4NvePMlQTLV2TRdc
hikvZ5F33/NI/FFjjfz0if4kUxaUUr+XsA3i1VDl2GJbWk5OT0GM8bPGcGXqZYf7bIllUqHS4VQr
0HcfD1o+wqrkQH3hPRt+q4r0KqmsayJZ9aC4c+JDof00eFrSZ53pK0/Na2uF/kP+WXo3UQI3oCWJ
CS71fiqTvfL0mKUNz920Lhu8ZA/kNw3OaZn/v8g6KQEAk91oO5oPN9ftY/seSCCFXwxgSvthbM4X
0DyllAwqPx1BniYGIXD2GCo0BFmJI9ILbXM6V/58nL/pOIxR1CrNyXBtwwlomQzCuBfIwppSf6e8
sjZ4rjG4WAcJ4JF/n3TYTMw0HgnUiZLKivNN6zq69om3BL2/t+nJ6x/YWRD3rsOwZWLjXSa70kg4
LQBkytdJzrWRnn/DhePSxtj+KXsTKdOGHN8W9a0+aTs49ynLOdaMA9kVrF/qlpt7aE9HO1qu02KC
wgEVYqUxgNhehmwibO8PSt/U7aJVa7yaP1om1oKKGc4EiIP2+zXnZ9cufzGWUnDK3J4FN2JOJKcY
CwUv/znmkvOXQeV864vKOa1DJKeb2w6a+yrtTelbP69zcVBNInsIIJDsEWmMyVo+04mQA/RDeJSu
4F8ll6PCs3h1v2jtXfYlGjg3V8a5c5tdKCFGoSU/so8SUEl06m6Nt/sMeniAmAB+ojzwXnLN9+Js
Fb2jD534OD39GNZN34u0m1UNj1rH3WH6xIwa2LHv3mZkgzMlGyBDQtlaXE1RDMdPk46AWqki246X
Jlk2HWfcCXsSPKppZLTpnBDwOUyX9r1E0+UBWOMAmnuLBFP7cJAVkJL4mbPLmya6k78rETdlvioC
BbwmR2CmPApBaucOQOGhpbd8FsfFI5x7WlPee/3bY/zyyfo8nYXhwcGbUCiakVpSqkR1hB40CLiC
yt9n/0QfM0xHh09obl3aWQ4nwl1F2C5wbdLMQWxu1rBrpWUXgNRvqpTaPxcGZ/Qy0zr2NVn4D4tX
0XHCTzRdTBfNzMpn+Zvn8bN0aO44zNzrXxTCsdhgF003hWa4DHwm/i7q5lbCoeQmitTS8WAcG55l
oGk1gnmXypl+cZV9IP4FlY0OfzNW5ExGoT9N0MrBpXUOz2063ds9kotNo734Qg/W2PUisG/HcWsy
f05XYx1DpJXuTGb4+iwRV83nMtpxN0U7oZKN9DXNqFoVok+OS85K16lLaDtYL/f9rwNBXw5rdwua
gBzM3/i+b2+qWHdJ3IaEX/6JEOS9g770zkF9X95e2AcweCutB7cpQg5HjaE68dLP10AcGnV19nZd
eCuyGQTQv6449z5nZ51wNAfx4kiyI18k0QZjoHZ2fB5KD3iaz0YXwOwNzmeRpa0CwIMbeOCzvKC5
7HIZbWovImexnhNaOn7OwNId0rMWT3Klv26Tya9BSBC4/mpBgkq+nSXJtrz7GV87xl23xaFUVKeZ
oxV29VfNZr/VEkFkYuXd3Cyf3X03rML4+86UTc/mC3CkypLKK7gen6Gb/rvUMwNYBYzvPXP7XZjb
iu5qHJtfdRj6mVM+gOOUOslrDm0LR+njSnTqwChw8V5GNWZG1UhLgeAe9yPugrSad13XtZv7yrt3
HlNzPMfJgf8NaUnoyZhilW+zcxXU6SfdLuzT0MgFEhu5I6PVpQCtCjPz6br3Be05Lqv39rcGn4/0
5B61iKnthinyqZ2NDzTV1urDO2fCB9Xw8lkLjZbS8jpyEPmHHGexuWuZ/cCvtNHA/8ymek1v3eT0
2wy3EpJdT+ymDLp2BETnxftv37bCd/Nn+7141hwaMSVDa1N99F+t1DzTTHQSQz1y7fuTbMnGW9iY
YQYeq8rHdHTAehiFbJ75ATNUP+1wy6QjpDNW3+KjOBHcW2iQ0sg9AZ9oKpF7qPX/3T67wXUYrzla
xvtV7hst8qQ6AMf+OXEJanWMBmYem0ZiEamtZlKbg0ow0t+wdamK9B2GavfCrRMwY48VJPIYJpAj
Pe2wOXW4/9PDK5rnzxEI2vXqHAm3QbUaWK5F1TgfMJsA2JlsPX+Sf6/+65MFYlvQDsDj2Bnmjx1P
Ws1kj9QqGvwGJhBpPJWF4Hwsb1tsZNW4Iq+GO65wkz1POxXMDrxkasQJxKxtehokhrHyqZcapGZb
qQizL1e3s5In1rwHATyZIR9BWG9tj8AGrJOgna6m269KarjpOw7tMIy1G4aIzsB5ea7tW/fepmMu
0IpSCShxp99QbtKSVwYvT9xLq2sRjC3Qsw/L+rKTiBc3Aq1gbvucX2/oNb/56sMckQeWTCeUXPcp
spmcA840iEdPlE7tdlAUXiNVIAtJmPfgwzdPYdgxkiJqiHroZ8C+dmhqgN8EoH71XuNNJVZOlPW7
kUtJV2gAHsVgw6MbHHqG082LW5Yg/JR3gid9PHe8zZw22/kUqfnYX37Wf58/02Bnyi1TDNj+qax7
0A6JTiPwqg5vGtfA9RSQiXdpFW3+RmVJ66qfDGW/x5wjKokw2An/w0UhTSAeSfY8LxQ6Ptn2tiaz
YZM7/tnLt0NOCMI48TeJ5tMDPca+D0F56of65959Ef7lXvvzYb6pWImX7elb0HcptHRsx+6u7Tvf
Wpe2Q8cqAii/L4HkKSSeyN09yd0sqhcYEPEoKLUsmc003uaJwzI+OEl9MQcyuvPvoS7d5G84R+g+
1q20a2wsTK0my77DSMkQ5byivWFCsspmtPuac+3nIbfVQLkE8DYxOrVCztBL7vv3gWMDRxxXBBpD
Tp7V1PLajw7P9cRyXVVt7NvKl0g9Pt9P2beX38vdPBCf9SKLV4clxa37Gd6KlUkZgDANlmCkoBYM
2L2r3E7hh/g9S6ezqYVW7r3JaUFYNmUutPfcaMLQ0XX+uYzZOSaW+H2Z4KG+lwBmDxk1wBt7t7f+
eHwbCnMYBrwobdvsvdRfuaM531+adyWwV2RGPdA9pD3MVmRhicQoOTSQ4cC9z8gPSBv7+ed1/d9B
ptI+TYNFsqDPezKvXfGWRWR+B11WfFPYaaj0TS7Se33HFqGf6V/rQXzGZi7MXSjX8jOP/giOqnqt
O2BOWgJpIodrjKlGnRNBB0O6PMFL9Abui9Xs1YmyAZ3G3sq3MLrPsRzqIWYObiJWGX5SMC3h7Ayt
fKIMBHSIUTi5e97MWL0+0e+KomlNZkHW15rPalyay224lph+b5+aSYOmb04FEB19W6HeZB5H5Im0
aFHEYodG71riLzl8L1WcDEfG7Gqqyjul9u+j+2wHM8aYfAixrR5PXLlRExDblSEiUBJKWVvNz/1D
V2vqk3m31d5q4jQb85NQiLUqc71IjRh3LUO0GTm3lxMRChltZ/71eVcrYvxcxqd2n1vBmf9qaSa8
/GrwgWyQ5CJaUWj/61JO04nI+gCcYjBsp7oTbKZv5z5yfgLdSG3jU2bokRzxIzKxs/1lnK2MuZZ2
DYWIA0AtFiQ8b0af7pWdy+w0BAwUbt3UK/8skT5O2Tz6WFqP+WH07cdnT89WpXT/07dMhqu57ZGe
7Z4gUmlxjdtsFRh6XPuRpTjeljJucsufg2RDbqWN1e+6f/hJiQ24CVQL4jzS9u0gBR+b34QDsd2t
o3Nce4f5+S+ozJ4BDGHiEhrDAC7NdSr3mDOJ+f3+BRbUoqcohy5dcTK88ntpvLpYNVx7tKWNtcJ/
ngys+eLHTgWwW9LD4RuwaaIAAtxSbKHWxcss3njlk52MePNI/9Jw1aizf4/T8OgyC1E+SSD/PfPA
D89eM13Hr/nwUAMWaXNDWi1iY+sYv2z3ex18S7GcoU5gAnZdPivPyqfxTOm8PvVj4zqAU2do8tBg
KhhVP+dquvHIJ6XwHDk5hGcYU4vvsbwdiP81RMitWpbNepB0K9XOpXvFv9jjWsTjMqihDVh/Kz0+
28Iu3pUo9bIAJTLjVUlGR3E7/bb915nABXTbj0CjYUQfi8yqfjG6fXC3+lY49UoaCEt2jeQ0UpL1
KqiI/MhWrXj+9pNuCH/os2lroMWBJzJlNAfMXZzI7LmcqZ0o1oLMr0lNGsmvsAB8x3OJ5b/QHVKh
yoEtgEuwFhUve+PWe5RBefjddU8aphUze0HI41MZi5eVFkOtUihfyLES5DWVrMeD2FDsyjiO0ulv
11eVqhrge+w8HwVNo7cx5vXXWfW5YtZWnQzw48Js2Ej6kciqUF5Ie0z/yAey9Au2DN2hG9cB5PT8
gTkt2eE0zTba4eG2/cGKgsx8O6sl1pQHVeobPrj1TsGswD5EudBtoX9YHw+151xx4qh0lV7E4J1b
avNVIEJG1NxAuceH2Vlvn2GskhgjAnI2PDS+f2AV94xTBRiIvPQeO+ydnBEWKubokHrJvRrgpWFh
b2AmXGenoWeOBjbcPiHUPuauBiOuk1d2E7Dk9jq8f6MtUEDyR7IkD0uIw0CMXpUskf4iVZogs9Jy
EJdHBw4A9sr5fSU+8Lwrpus104vOvhf0Cni8TCcMAtS3DB8YqRyC4NUm/k0v0gqcPs796O/nx3nX
kFE4UHj1MuWITkNajsU0Ga/qjh/fyrlzFbDy+g3/rnK3IZ/tyrsvaEkG11481I2A6cyqJMP4+CV9
Q0r736p676Y6ToLw2KGnL1X0XgbUe511Fy5vOJHsUaS6pp2oWT3teRxVRVdt2t9r7zQIKVLLr1aS
V7r/6D26/+ublD7XBbAuPtAx1UEPr58UX+UJct2kvZWABcQt8XCi0HyK6EvjuH1EziXrML5vjSsr
Q+VwAE1Ro1Fe1mM/Xn5b3v2eB0+k77DNh7SGSBvm1Lcv8CUbZ+ryKsvhwRYVhpqm/EJO3TXk4IxX
+Y4MlNZ2uak9SciT3U3t3d4JtQGt8jvat0JFwvnyhYch+/3KqjyxIe9cEfx7I9rWtit6IpTsx1Z4
cKwcGlLW+lvFRrL6Lj0FWEQlnNmihQsrwqcwoFP51PiUVm02HXPOUj/HGkI6OjpqOXVxrLFi0xGZ
rQu3H4QgGZen4O3+oBv/yMBjEPQaEP4LftXMSifgylQMy+/AsmqJxZWLdezpw9a9BCcM6q7SaxqY
MGXMBd6zXfHQvf1wLf3h3Vy5DLY1+Xrs2tU1gvAy5U6m9CztZMIla4F4OmHry28pfbKtVX7+ypYf
2Xlga7atpX4CJ1R7ETPj+XsQ5WROO/7+kNkLYN/Uj91UIyJXSvcWhHSXnRDh5YdoINOxdYP/I9mn
mYYHdJ6/ZrIBb6//bXymwfx5ceyFx++mCM/Z5W9Vjo6vQwLlm1aExFSv9SyYYymPYswRvwFoYo9Y
om+rUx02ywzJzQ88WTGjVOAJGk9d5UDy0hRwB7xSqpnVgQbnWlHX7fmdc4bw7aG3vScMFCxMMMpB
+ihEOpKzot/vHFYPDZY+IB10Ysc3mk6B5d13sRkmq/ZX17GRblyX2zrv1luXire8nQpaY6IVaX8r
cSH0mXG8uR6kKmYGtyHsl6nDZ7oanXAaJ01+fw0F3z6Ri6iMIsuVwrdByOGvcDOaFzIkYQ9Kgsil
naO3755momHnGzDQuq5CUI4OR/wOynS/TuiX6y+Va96zg6/slGjA2OMqdS8wMG2m24nG/Vd8IQUa
xiGHd9zPxj13EXknuyqf5i3Fu7Kx+9k6pF6cVXov6yxWP1YN8enOxKZVxQStio/iWpaeWaOL7lGM
Fw0YHDK7Bm51ofTKMyBiBX/oOAuKsZ/VNMY8K4hx+kwTo+do7UX2doxLSs5VqEsM+huvBtJDwVK/
23IYQ3zHEym4Bq+5dDHWdIo5RzjSFhM1RPptP9EC7NeCzRGE/mx/vx2bBkMK5U4lOdzXz/WJrFB8
9NKmEZTRpQe0Pc5M15ERb4eqLNP1yjPN8WoarSu4uXkKW/jJ1ASm5iPN/7u0c4MVGCRCh4wgQTe/
rp7rwbG57+0G0XZgU3iWtRUoSxJ5VrtKYtfbrQqR9LA5qVTx8OTWoqYK64tXGEa2t11SijzqkbPh
wauS7yE977YmVKB869+Lt4G6t5mur+qbdrS0G4TLzqNS4DBoyFhIz6hKf4UK9hMyf560fbt+QmJi
oqNUA6nwjb8OowGjKwJYlrogirVFbedhPH5tTCsAs7bCDiGo9naD+/AkiSRcXsluB5uvyonGYfkc
qmATs1fp/AtWOQ7TPeeF3ElUxNYFiAfOXRpn28crxH/ymz83PB7En4vhrSD6TTQ2093UhwJDa4AD
Xr3vVO+s+lN5QbzWUwX/p4mzt7j0EoNzY9VO9lZ9HqbGjioLr7BeJGzvbkZ7I6mjKhtSITsLItvl
DjDGuYzvXTkPXDkq4eqnc2ylRpeqC7D5GgTYSFtIMKCW/3GKJeBqCmAdAsqog3tiq0YyeaZQleJZ
GkFsGbJmxOx5ICK0f9etZwn25DZr3mecQPEDcftJkceeCvAhM3t2Uv8j6byaVNW6NfyLrBIQ0VvJ
CCbMN5a2AUUEAUm/fj9z7frqnIu9UrcNc47xxovio0ZCGsmAggiNmxbV6ePMgAAfeAFSYsARswkr
hQ35Qh4TQDc7xis2VHSRiP3Z2C7RCqarPGd38sDTPRHUmx6jKmq4LcBQz+MLiigVA8pNDWruNtL1
cRmuyoB6n2MbRtRj0B1KvGZ7kScHom380iNwriZrDNsM9WWkcp25bi175J6uuSOSage+SDBWD6ic
CIDn5w4qNMHhyDT5uyj8ZwnPRrr4dJPoY/R9+ueWSW4DyXtDY0wGnIAHzQ+xk5SsHhVwB1MWHV06
S8hn+/R9dOj6YyF5ygwcoLNb4OpmUwWt38qGyV7Wvq3ULzEDQTsrZgyu48cAJZnQm/AnmKYGiDZF
Y4kGY4e9zH7aJ6cwRhMS5IJ+eJL18REqtmMgGlov3NunlXJgXKT/4fiwEKanO2D5J8WAOB+QJAmm
Ady9uBRCJFv9ixF88zISWAExc+5Ioc198WC/XdmDUDTb5ctHrDr5OuCbw1lvWhMHjARkydkJCxye
NoPld1vcB2AllHb4Jy93hwSipFOOFrI0/n0ceBp6lEX8qMkrFimqvG72LdykohH6oY84JlHgUdQY
ihQ5opIlEzMT3T14blSOR9AEzvHiAADvwRYSzvwye+5PlCNvqr8Wcnze+KUbz0p0Azx2/9ISvGhR
0XVJqNdKW/dX6HoZD1S8bi93cKfRY6ohPQUwguqnrwFIXeZJxhsRr7LTJOfGdxOznakQemp4/SzB
nKjhutHNw7nCdhVyVRhsmwVbUt+X7qN977uY5St6qgEDRND12OENXg5YFFohHSDcA3dcRt1nawJP
aZQrZpiUmFpILNxXKwm1GmF1KEzwfWOrGrKYEA9HjNTJpIcO1PkvSczBMp7FZ9ZyFKi1vgTPFamg
mxOfgxgjAPpDKXz7mG5xrcQcn+Sr2AChtZ5csELNx9grCaGB0CLElhUoMxh4wpyguogvGGrcBTd7
u4Nl95uggEUMTKmJYiQ7/tjyOmKy40GKgGRYjAjRFUaAh499/H7+cNN8zqLej9wWjBSnozgJdWxn
Dst4dZYoRPh4TBXP8LSCOGBxKQ8p6jqi3YgNaFHbns5To/CEIsvsFqcbkp7HTlm3NoeWYZbYsnBH
06uHaX1VkuNMjLIdRVgNtx/GkhetbT2fijFeJrKhSQjmvLzCbX/2yO4X4KuEuxPH3076y4ENp9f9
PdCg629sJ/wiHXQrrmmhFspIAqZQ++UMMGLJyNSImSQJxPhSd8Cb8tjBOAaHcfB0Ja/nkWdqqzeM
Zc6/ZYy7nB3qSZAhLOIHXpoClCPxT3zN313JhnN+P+j567NckstIvXuyVjyiacLYx1DFx4XVY/P+
V0nE1/YykDHR1VLqiEN48fI9iyOz8awk0DyUxuA3boZlj8DTDo8OEZEmoiScE9sOtyxiPJJpZtm6
94f0jmZm0lqRbPGnPJFhQQ5Yw/9pRn/59hv8z/Q41+yY0EW9kA57FYNEcead+pG0wR/m3jprqvl4
TN6L5+p5milkPZEqO0+2TBxW6VdGibeCgV783Mil4mPtDozdyNNhtFDSeOkKH4fq99HAxWaKGWSw
SfUSHxJfeD8gqWb1QDZLbWVGl+HDIVUD8/JSufxswkiMnIFzfiRyALZGdQmc1QVoPLt3+nm4Q5kG
hEcaBAw+b+/hZPLKMuqwrWn15Au/w6FKmthQJ5iKyyfbACd4MsIitOscVeTuDFf/yJtHWDL9Aw80
fB9Famx/HL10Ki8GR9GQ9MG+eFAWsDsuN+lWhBL/JuMDGD5/SxQ0c4XZ4R8uSUfDv4A76AQ/Ie2o
2nN59j0QNWU+EgYflM9rhWzB+KYxn2XmkPT0h106RHjBftn4uyhDiozxnyhTxonAR0iaF12ws85v
TTZPEH1LMVAh8OZL5IZg2i3YFT4L5GESLm/YcxEGg2OZtdR/U1uUXoRl+rR6zkVQSM4dQR45CieN
5jQqge4ZGhevZNOFl+e4fJAOG00HFJnHxGwjjSBAiCUPzBEUtnaSS392ug3oMJP2hONAFevEKZlU
6BmKP0IT7BMfblMxjjcLm1FC8AUpGAZHLv2kMa5z2spnjfu1SZ0lOEuDLLY7H8LDGc9w+G1QNdcL
ITOymi3htE62G3Eppha7UgfDAHGwpCPUwopcnH9nYSP2Pj6fC6JkbgHupzF2DA3SB6rE/WoGzmTZ
gxIqZv0gXyfEGeKbpMQ4PfMWsSx4Y5KuY0eGbeZrQB6b2ipBhiVTmlMsW5FJ/Vx+SS14Tj/kuvRW
6ko1MaBCg7l9ouhjrDTT7224oPVxQijfpNFT9OXEMgf5Liakc0fCuX0C6/cfiv7gFFycrhoEmzYh
ddaN2b2baRqkm9GieBkAJs3uw7eHGfyDWpK/OzlGAPEQRBdWNaSnzKy27LJJKUeF+sn3SkYZhkSZ
LRoxdqkrF82Rz9VAfx+QqWA1oZlZvUJX0OVCyFe2bq6Vf2R8nEkTrGc6I3VNTWbD3zWcD8IWpsPD
68n1TLHl+/K4ETmkCGE5nZMQ3ug2wCKQe6P5RhM8IPoNAIwZcGgziqIiLn1OExEAJs9kWwv7R4XK
OpVU/Be2+LdREKkjWaD8ZJI0Bvq94/OIqjk5DuGzf/xy9PejG/E1J0CBbBVQPkKYjO+xots7nsme
ahmDJU33B816OMy+5EM/xRTA+fcnL0vywOBEiU/BMu69DU6VuphEfI4l1n1oSFtaaTNkJL0V2upP
+AqRkXzhmlD/hwQJCataAyaKNxHmmIjn0lf8p/Nea3/1eWQX4v17mBkahSl+XUJhaR1dwEmTI6hY
xYyAUaSbjctxzGOHECQMyNwg5cbl7SxBQ5lUueISI+a1GARk2EEJz0urmwMOdPPeVGHteQeEgTDH
xKviJpIQfmZFJ1E3f+4EcOgm849JTTiZMdx4BmWB29GyQS8/4nPAKshM9SCnp0+u6Y+4mA+FbxT2
YRJYcDpA3J7IRGjvGHAWFFUPCHN8MB0SgPiYvfz8jwFAWXODaqz0wGqkYJLnxw8KblQlBoMhBHy+
cioqVC+1oOvTVH9jcKqACglwJw7rALaeBI8AH7FtK9PnMcJN2XiDxXBRL5BLMMxifq6toXHDhEtA
GiVBNK9GYUwcAV6XmepIlL3HNzw2w8No/XEg5+TwS3n9z6UfA86HsUOhKbb5B+evyQyephtSxETY
N3Im0n2XSKLZnQciNR4GJt8O/ygUeOrFAnSXPvHu/HUTF1EGPmTOpWJ2ImF3/vQivOCZWbUTOmAD
xGkTuH0yatvZ6ceKysQoFNuO6qceiSDiSadCZsAA9b62sB4zYbX656xSMDNTgIzvmcT7l9GSH13t
Hss8zOccp4yHaNsmOSrChzll13sg9i8trkEO/hEJdLDJ3MDbmMsQrNwak9xCPPsdoQNbMqAEA4LI
s32elT2pFiaeoaepTlWLS6HoyAOh08L6qKbERf/HsZi7yTk+N39IfB42pZqGuAyQCMIHkgtAdpDz
hCA/cg3gNeRu+GzqnUwy9gEARMzzXHTuAGw8mpwHEIyvabUS5XbvJRQ/y1MBboE4NWW+pGEQSeWN
L3Y7/OpypwttPVLnngHMJbbfjVZZWU/XiKmZPo6K09/0b0+Sldn/n4RXGcMiLGtzpNrfnk4NCJ0V
kOd7tPAzmWNY07tY5zzGVSJNSbj9bU6uCpMzZ45AujN2ktYowycxdkfe5/HI+tmac4KMWnAzcGRQ
xHTuz3JjYKPiJdKFDy7x+gHCcZ2Wwx9BnV/nC1gAwncAYYCsOnKLyKxarHloXzd8Njo7w70NpaAQ
rFNSGOg+iwXb8ySG4EUDe+468kzpuGzdH+qhj4nvnfwrlDiAvR+vzRxUngMLTRiw0paQfL6xOai0
EJGa3TY+jMm4WGj3zCs3NNMvVWinNZzSoSARa5G4HMwq6mbY2zGrIfSiv2gu+Y6cazCy0utfK2G0
j102b4hBZouCHhNeF39IfP4e/vPrd/RE8325mVN5Cqiaxz8AIC+KWwH9KDOzAPjjq+K1e2kph+2i
ItHG/6CfNUdGM02weXE9I+6APX646R+wImAd+CoIHk6idtFeY5+yOpE5Tt4r6T5o8rgF+KCBhhzM
yS4HqbonZxmhb6JjxNzRYzJ7YAynPmY/lgnnxPksdLcC8pMIhzUG+8LVbo052NN+U+M24C3Fzc2I
105PMnGyjPIeUwuZUPH85TDlGYDneNPz7XsrMDzyz0mFAo9BByeZOEr/GU9FYCE17QCxKIIEQk0J
7HhBhTs3LcgqQtp9aWV+EDt44Y0xrsMlKf+M1Iv63lmVT7bwmJcvcUbn3H0S7kx6C4c0vHYLmcFp
1dErbZEeZ4+RyVyQ4gLOfmoHzpNXEPI08hJjU1/VW3nsFKsDe8YzxZQTvkz47PivJyTCYLXt9Nq3
k/vH/ayLc8ekr8vLdok4j66hVXRDecpbGgA/Me/zsQF98b0MZ4SDb1ojh+1IF7gKbWzPOEK4krSQ
ok27C2H97beJVB2xs8WWqE9LC40HkjR2WGx0jKqEkICOzGHAKFRiBgNEMiRM8jC4zzlvLS/rm4Rd
ih3QpeBG5UHZR2ss1/ppluyALZkajfgPBIeYgK9f0F5E5ch33pmcy09Edr1bNh1+CCjqLiMDaQrq
cY3qoNEk2wAYAZGi8aUh3kXUMkDg0Qr6n6NLQkK9QWbmtNOMDAL2raf1vqWXEJ6rtSCAfRBNDxps
JIkAECxwKKrRFGy0m4TTEc7GS9EFgBE6/746D3IZBQEh7+y7oNAJkU12NYNEY9PcEc9sfdcklcAP
oQki5SS1SLUmDLt66sqZhd7sI/q/K8SjE14PZSXc3xhz2eZhyNMvb4OitxY2LoGmQ0eRwU4sOkZc
htaQwFS9vmSo8HgoPhsUfqcB/eMD/zPWtcQot/LAVJcC6xYff8reSkUzfC7B2OB0Qe/+vHJrbYb8
4tvkuRNt4zjbCgBx1UDpM5zR4tLaOcYp6e/t94Ucj74d5fCbkhakTQYoAcnrcqgHW+ZeCXjdt9CI
krVJmoWLrd3iFBNVcaS8EayOL4KMdY61weVfzIzHYk48YnsR6h5yPhEW9miM6mPLb5YqVHQxB2he
Ay4z0VM1YyBnoTsZ+I1jQrb416aFKOo6EabQN3oori+IZNY1N7lV3iilwBj+JuOI4Dh2fnR4TygL
gpl2PBUzFuiAl5hYc5zQCObAGlEY0bbudEErohl9Mpip1tLOAvwTGUuItTg8eDRovr+xR5YEzsOj
EVpDxC0R1ceS1w79EVt8blQ+cAMZzmjoetNmUUyRvsscFdjO0DrfhPUfUHPsophzSJ0gg5QgoQV9
BHrqiD/N9m1D/tJhIlI2e34OND2vvc7IfLllMCN4mGSOdNk4Q3ovJEfhfXpZ0d+boJNrtehvgKHX
nTvOSDLv61f678gEXxY7kSaOZtbBhcMk/sLE1gZarMdeFhPOqk3HbCzJLcOAfuHGLWhvZkP8uDI/
Kcx45EXk3JwP+Dk8+5vXnk5bZJauvB3qKATmmNKlI0MJySBfUg3fkwuJZLkZ7QWO9sjF3V5BnCy/
m2+AwxgoBG09fiDws8JGrWnXOH/nnT+2TtvXASiBIXKTrkGGmCD4WfYo5hLOEyLyLNFDgL4vXWeT
GYw2cw4TKyFatAL0ecb4jjWDgE8bu+96RGaXgTQR/nuol7fcA0dl7CXKwePkadDvoMKuBKYb9P24
MKotCDOLGbtEZGcGm8pLh3FBdAys9J0rG1QcWDQilJDFhecw0RFuBcAvIAX1dITSuJwpt2Iu+0Qg
HdP5Z6MtQgJwA5SMxjjVhY0gDqHNUDci6JaozQ3eXh4wUDSMjSDzBT8ORha2Hxj5BWu3MQzgCjYa
s3qGVBJ8cbPIycCRZqXIWzc6e9c3qo9xIl0HBow/P5p2zQTYHMk+40R4yIHdvocvWSB8AJrXnZWx
Odwl6AeE6lPlBZuKCufRjuuH57TugYVCu/vVFwlEIdk0BtvAvE9ywV6E+9ESdYBunyCiCPtCyyqC
K3NCMmRutAGIDyp1PYKGQ4IfVCbwE53pQq7x3YHAFM6Px0mz+IH9O29GOu0zpxm5ilCRi+EM68w2
nlwHU2ReVL/N0GyG5IyHY59AAfEO8xVyGg8Los4R6+LkQWEcKgehPGY5Ifjaw0ZgPud4KzgX60uC
3pB3aCEyVogNaAGAx3q9TVHy/EFxsCzRgiDy/Z6L58j94uM1EUCV+rWxeKwmMpx2hVrluyN94vC4
QIFJid+yS48n2b7av12clg4hnGh9DNFU8DA7B/PyY9KffUge7ubDzWePuDM1l0RqOd8OMFVbJxcA
IWgxQv/rjNkLP5mR9diVphJZs1y5zf4LdUT2C7xJtsClD1d/kHgBAMIhIbxXwOQ55/ek9wJaBV0G
jrlD5QOvcX6aYFJMJSMzs0VL2b1cclLyKsfMPaPLc98EmJjdgp6ZwtLAw5eN19+P5sR3vJh/JDMh
yZWDL4TBRl5Fb8srOOW0Ir3NoXXa51swTBTpOcdmJDpfEEw/L/2VRqcLX/RZhsagOmtyaFaiWQBR
r2COMZ0cBjhDMEH2hMg4uTwvL6zoGm7Saat6/AKF05H1AJ8JxwAabG+Iq7gCqW6SQH8xwpUEK2hG
eyfp0fuabLR0chSE4v3Mj5/eXyg/hMhGpO8oxAP2dIXIY1KClz/7tyK6hN2HwZjqkAEIHkprqjjU
KyfsaMak6RQmIW/uj1fJZr1yak4eSvVuH7sJSlFW0ENpUwHjzZR1IarruivrgScTdU4qoINuF/PD
oiJHje4lFAvJJRdHu2yr8876EfHBe2EKjuqmLEBYwB4fIJDXnOBYWF8msyCeodkV4DQ3lHeacX2K
WBIR2CamUfhRvmO6ODiKYlTpwTIKpAVS0DOJ59QiFjsPt5yOJpPhNQoeIyuZinOj3YF0PkLVJRPO
r06elDtaSSafnmiGMjDbfFIhybS+Zx4cXI2JSpYvXwcBfMnHhLL7npU/tArUiZGAwuurWiAThOhl
/o+fFNhiIrKLmJZgxJFoxN4rPOHxQCppfObj3WAwSY918JxiW434NERQc2yCOLljIAHFwDRLxowt
ilPQ9Jl9ePNLNyHCEpDo5crH5w7xyAux1siWjM4pd2mAkmwhRRNAMT4SEY6I9zbjFL+So4Cwzwbh
BNi1ygWQ1QyIYeSpvuSgN3ocYbH9bk1MIVsx1y2hf8Z7/QLEKaEWpHkvLCaa00CxduuS+HR+alxG
kgHaAysIG4tIzvuRR8AwEDY7EezIXEtqYWK/dwVjip1ueuB1K36rCCAkNMxEDEdBFaY+SoHqwxgR
v4ic6M0l4yQQGzhQgFQMdDrEKPw3OwWmY2BTUS8uex2jtgej+i/wUU/+KkYW/ncEs+a5P9m/2c+u
6GLp7ZkMRbuKTL2hXsG0gdfYbJ2zmDaGkyuwCRmYoFjWx4FJ2CK2JvAxBCnMFtDqFtnjtNekImNS
53UhBIgkbqLlRu7LUkUQ2iPAuDmhQcMhIGE1dDnmCEDKSUZSSFrW5pXfC09LvlRB3KtENL4slpYl
Yam+6Phr1p/D20LOCA9ByBIIGHu9CKECkCdBDOttJQBezdKsEc9A6nBRQKv7LdM/6abP5ZrK1kQ/
gkQtFMeq0EvukmXG2WIweIz3FfWQjDND/nbjRRAY5ujMBT+JKE9aD7YnQlFkst9SD/uvP5Ts3rzZ
9xprtEQpRy8L5z+OXPqPEHhGnA8tQVo1/x9mZChECQd8imbmvtx4Kz6rxHnikCINHP2JjcdXLEaE
cco05JhCEkvzQeGIWoWeiOSilAq4MzKYNqg1EP2vs9MKwQzRRDzF2j5Z1YDiotSxsIkmwYf8Wat/
xR2Y3AC7iA7cZXPg3jjoiFwvXR7ZE0/QOBx4yQyLMifa98zUxT/023JhxKsej8SIcRSThwMBawKU
76IAN6egOxEAsgaa8R65DSp1wSKS+Y9vqA6JcIT+QESmXE/6h5lpg1YaoAXvVGoVoBTiZuBusaA6
uHOYl1vnYw9nCEl0nKysOuyIbuPzxZQ+BuleIVBRUhTd+lyu668lrcHFOhcYdNdN1WkVcrVJKBZa
M3cz0jtA8jRSMXiEPos2AArK5tVcZFJDN28bl9V63yNtnp8Y4EqIrAmVQW4lu94UdBcM801iKucX
szRMqJNhWvnphPoCkoKyOx9pwv987U/snZxDs3pGgBipSn1OnxkZsGNyj0HaYMxE3Cl9G2h5AnCj
gdsPfww0nXC6A5VkTjtn3T0RxfsE4uBoAaXeDW4DHDrUWRIPta+MzuCV3PDqq/57Md4PGGv90wMo
mhRVusfdzO+DW7CmN/sYLhicg1LpefbXwiDQt2SXY16N3G9JfE2W6qWaKqviUAHCzAZwAZxHxlcE
KWJbQ79fcm8DIifm140czVaXPyFnpiE2MjLMY9wa956mn/j2l6f15/IMiE2f8rV9SkwM+ndodCMB
fKuw24hImOK8AVwd+pRkNWyoj2oJlTmR4AuqxlWq+hoZC1wAklEHYwQup2W8Ujmr7qLjCL7ZYr9/
w02FfMwliMxIB69FN5CChNAkabDAcsMOZzRq8SKy2iDm4ahY1GcxRJGGsTwFQoHCm4UegLRCZU6r
/flk1yumcT1H4sRjw61ZMuh4owKbPdVxKXEC8WVEOoWXGSo6pfP3bYy+FlNE11jxHWKNlmg27Z8+
XMK3g6um8KxjPngtjGHRiHpz84edbqEkqwd8OiRqfH6vxXevcF9QZLKKwG7UPYHfMQsPWLbbUlPN
TkEahBp+ze3jAnBEjr9HOrrPN6tahab3LuS58Z7GZ22uhZySylwORDmKYMcKdIbDzZNSBMzESJJ3
Kj3IoFwfQUQz0vTv6VgnJQmboc7vJlAgsYeaPgpKX2CTEPCrjPs5vnNVKnw5fbPgyS7nkKi2toou
8jUyglaPxkIX9kLjNZw+/op5JLLi6guV1OhtseAcaIVKUG9yEfUpmnyxFPQM5RAbMTYK9M3Gdrih
CXnxw6QCPsTLDuM+VQ6omjbIzJCPHOM/pLonAz7wNRFEv7K+Q47ZjYdM5n/xxiyiJ7oJfmjf4z2z
NSmRGYZuvBDI3MBs9oBLP3fgfysdmAT7/RYPbZFYxRo9yG9sD9gf7skctzQv/3j+kg3tQacKAV/0
u4jMtKFqNfjxcfVzO9erlNGlIw1jOGGyYZHGsAtzAvFBAgWYUE1oYuRfRYdLmAdibksR9LzNdF6H
bELj28AB6yY77UsMCSEGfIE9yCsbi6jMZ7CkUdoGQMMQoyEXCJ5oWPEtO1lslgFd2uQKEVASvmeF
GzdAQDLbymgCJgBw006RQbnIHZlnOLtNZTUwfpbIzcu90w4h3x0NO2IBYFl/7HUczxRR4Quw8G9H
XgfEwEaItpV/JPX71sAnjRZ6bjiXUNLnDo+Ynh7Uu4Kd5+sSF+ymCBXbkKUa2JnzZ0OqCPMmtxVN
tJOKZs1HiCkLfPaLYiVysCpQcEkUccsQY2lUs9Yh+NkTyK9Afo402EAs/bFR1fgVD1W9yzY0H4tM
YceTrT7K4PEdwOyM1QcIO1kTCOjWf6xYs9wbYFe7KDcK1CmL/ZfhN8FlEESsrFhdBGfQv3z+lYnw
LgWNndJUP7BIYRD/Ft1pXEUvbL3jbQkB3Q0nGo73BYkQSyxkov/6dEYk29oVmkOWjCy2yN/f4dQK
YLVZ2MkS7vOUAmaa2QqPNc89u48HGufhWFLu/T1HKBViePppr+u58VwK6n8a5usTApXARnZZmZqy
iC3pQagzzz4iEHDwUzgINTtHLULNEVWs8bmmXYa2VoffpoOPkR2pXZn5RAGmm1pYi7jYjQzoF4lC
gKrTphRVL//YCVCp9O41D0VtIdneE4ox/S0ayf26qa/C6J6ARb+WGgNT/Zz48rsUF+52dE8BNDdn
gAghHYG2EkXt1ay4dHi53ELkjR9rD2mYlS7F0VpZLLMoR2AWRdKpKI6l4J4k5MhEFIwARBxDg+UY
TITn/MVfqFCQjl4vQr+VeTHfKfh4aRArg9JfNMJEnPCt+V48pg1XAMeOPQLgcZ/Oz5YIis0hn8Pu
8jKY0SBepB0UzJv2qMShc8lRL8BAfG4SqeaR9SLhnYZovnZk9r4YGxtHm40WqZ39K/xtjPxQzTu3
t9ccCd7fbbcaVFexyg7lOiJwCHz3+HDwd3Ly4m3O9smW+jaH/Ej7d0dQrnfPbUyyDXJtAcThFwGT
ryhQ/GwAcOhe6K6ldXzN6YI14in1JSKb6Enu0stXrlg1RRetjbFq/vIl93mRj7Qqh7/tYDnw8vXb
OC3QCcgwaLf306qcz5RALXmRi4kaIE7Z1ZunB3efUxsWmwTiDQwcEvp4lgiW+TOvmVZZH3PhIsgt
GFcwBbwUejmNLHYvvu0CrnkUoKn7wwNO9Ho8LV2JsYHZ4ot6R4ieIIwb5M7RkU1wzB32AT//1yMC
7IsqMEMEJn64qYlc3AJpYCNY8SOXLMiLT2nmIInYgSl0Yiax8DB24XdKLrzBmijSc+/cEi4ajufP
akhL3w3jJabRkwkxrNJjviAKw+Ehry9cN2M3txEaUplHozivkK0AMFMiMoWcSUfQE09gpR88Yx+n
DZpDpAFQElZjtXdkfMg1Kj9HjxagQsHjSYpGPVErp0Z/vquCoUPGuJtykBMhCk6NZeQVOU2qD51s
hqXPASwasTp7b5gX/ohI8ciOKr6/5o5TiM8TIn8JfGeR+glwz6VC6PANnAa4BEvm5O18zMjjpIel
As5KrTeQDmWmEK1LhGvULsreCGSG52m84KDnfBx1BoJTqguKeXYECvmJT0FegZIG2pwmO2AHoWmm
KWgpB3CoXGx8T4VTXz4cPDWqJeJN89hsxdf9sD63LvjOYTxKOut7QnAv8WuAcYNYP01hbpCmnmYy
QHuPf7dH6Yg86/gYbuzsgvaYPa0WyTRNLUAJY+NHNAj8B6gf6F7hLVE+0MWroOul8oH2na/DLYtJ
V+h/VOpqRmZEB6C8oqcW+Fq85hiOSQpAqSfxZ/Xn+bXuzclE8pSFMnmtkXWd7Ash9xb6H6IlqACt
W7R1zEpjwiQrv6YO/DjmZoURmPVvZDPCn1dXUBgUEoQudXqx6r9tBU0rDxsX5gqZRpOgRhufPDDJ
0zECpH6ywPa3jQBsSS3aDhlHYazExzkIYuLSXovc3xemjEUluxW7EQ2o4Ap8+MmFcB7aDcSpIoNJ
BW+Om5MN0UiaIU5h5AwLFnaZQ1KidGa4Go4R+tXORz/tWuOzBbbCwCaEktpcwbDyb74ix+xz/OR6
NZyMLH7sBDgESKqIsEcMyiIoiqcHfBPIe4ZhfseAGOcukRV3mZn5S12Jy+8azFtLSIRKmNRegLfq
yc/2w/3OdoQGjF0CPSD94YJie6FRAE6yVKrBkDi5qkDBMo5lJK0GLLXXILwjzyDZjVGlv7CdcHyL
Cl4d3JaKJgUuZOxniJ9YHkV/H2fM5Nrao2Nyb/6oJV9EvkaC5PaHevWIAqD3PmBih6uAklg/Vz1G
NhHrKXHC7aIQ07Exsgcq5DMfriB+sCo7OExH1uCC8WaaOp8/RMIZCThAxkFB3W7GNgTa54Pcs7Hx
NIL3f26yA3sRoKpdYfrgL2fLpI9Or3eiap6oxs2JzZM9IsWVUGVwLgVMqh9d3+tTwPaEnmbZ3t+L
EibcHrcW0l0yL3joEBzcwQYAhmDw7uwZJSWy2xaHNjbwXt8FAVa5m0T6HCFC3fkB6srYtP0xhYy3
TD5uVhuw1jUGFYGCQoIyg6F2HbAPjScPeHckMH8fArmZfbbdEhr+iWSRrdTP3kb8MFX04iz/iFQZ
Hn2UeciECwh3mpMoVdlUq56teIpuYsnrgg/0CSlv4PUK0OzbFP8YT4Tk8chgY/1BQyCmm2Xcbswa
RE0jSM3P+bn1+wUCemMomDFRhsNcpP/I6+VZ4bBvgAV4IESJfE2nH/qOEWew1xy/FnDe/uc2EGxc
HWjDZaYXVB0AogkCjdt3/it1jN94nevcxDfyCmrYY9QIV1w2dMXArZ+m0q3aRMfR7OXhrVZEmSI7
u/04JIdhsWRmyxqC88zxXawK/OSnLz45CxHEEflrbXJ2yo6CwYsJlUx2c+DIyG65wGD1EKTjA5UN
hQGkNvp/VErwcJA/YvfW6UnPOfDs1xFyLvyFcqU//tRbclA7PRpaPRgHkZvVPawukC9tZ3BHwaF6
0DOJoXFMP3ntGmEopz49v8H7YcKD6GigumzMevy8CAvaJfP+2OI/Yz5bE5NjPPYqkWZWxd4MyLhl
Hn0UjibZLb3vzgDlfeTlXs8eI//gdnl7cOQb1l/YTTns/7ETMElzKHoQUBKHLIQ/gDjidu+070fI
gMHbJZ38wVV2615MpLM/jgmIjdnD/xlju+flq/fqRByWxJ9QPCSRK211ukY78mMGcxKzzo1NghmD
b7NNe0EhT9CHuM3qy1VH28eqt0mBWVo4G5Wpz2hoyeY2W0c7ZiqqkoaGjNjvfj48Ac9YW/DW+Epr
DBayqteqrmrWcN0ttSMcPcvN+s1Vjq/kqiKO0oL6jwSBf9FoDZ4GS7FRgfQt1eYww0H8vbCFxRei
y0ULRz3lfhRMAyzpQnYGPAXWYz3C6d0n+wsTgvEOuJCyDYOzNzKfl8eOq4N28QeW0hvJLXrHH+X5
xlua632Wlgvsw49XhnXx8OHyRES9GqwII0dhEodw7Yz3BEyQlbRBd/He4Lcl3uT7JEOoDTu0C1zw
t/RQwdHTSINrX0S+KS+Xpe2jGUOc4w2SGWQmgjdBKJXBqDnA+7jtBtwOQXFhtknmb8ojE0JngDqY
QmaFZJJb6mHXSbdv/5uBeLJqhKkJ79Gfsch/nQYnH1NV2A3hn+nYelHQmxtQFZd417NobhRulBP3
+ouHS4iX+V61w9PCBugxlJoJIn0oc2jfDWkxj+uY8FH9kwmzL1KbpyH7JF5sCEIj2GOdXJvt2+kb
rxmQUgejSZrEi+MpxIP7JM+JbbeY9x0milIEZipsa/53+r2wAxwSC/eCC8QE6H/TXsJd6nBS22dm
vQCSP4Zo5msJKvvL64qDgUgIzi8ZX7pm9kkyeE+RDfWoi+5N8ku1e4Ug0TaRubp2rkOGnTEfKamd
+g5mDlzgpn1FguXDXMCrvi1VpVuFUphztirPQAb81T10Kgg/Tqtwd7oC2W8Q3XhDchivxSqhb4x4
jzVoKagpcjY7WtPhAd4dGbfCqJGeEESHfWMwlczU5wRHVageW4vWWfwpzXawTwifqwWuNuZc13m9
6ARnSgh722jX0R40+be588hHUCh/8djWMBFHU4J7mAAhKcVo+C+Sv2S15exu/eYoKgbZJ5SwpIRO
xkEMcKGFT5zGGbMcyRYQVWS2fSqzlKxa4RrEwDMxYXNWyuxpl7vy8rlkCIt/7gTi035ZA4ZxzjZ0
RqBi/mjes0sO9C27IRshFyVJF9EM9JBsNreoBboMIM/ZcjltJdSWi18gssgJ48dMyFMVapAFBBM0
iPwJt98mZmTILsUgdh1I09juU3fIZfGaguhMhsZjMzIIvLf5NCfVrbEl/W/gPjby+vc3nJdbBCjw
Cz+bKqdbZ5NK6ZAP0/ATn9WAEXwh7bFbS2uNLFX8pdTpUI/r/oLu8tuUV5oafo1Rz15w+zFlXRWT
PBvHeugityXdIK0giqha26hTDTPAjvwaU0aiNSU+OoKzKGACO4e525MswkaN7+YXFLZQONdMXE6C
xBTR9qcziJKTCeW7wFtUCHl3jROFaUBXoq45saZnc6FjJXTs5D6WPx7STYtEz1T5D3g5XPTXp2zy
oshNEpKN6XsOtMwHTT8XoeR8ACfjeeRLpHOeARSa6Lep4bbPdFibCNgVvhcrX8QOphuF6PIvyu9i
07moqdFtgJxX64+A0z+Er55Z2+pj579IifpBrJWyKe1aeqRV/7sqVsoUXXSBKjd3+QuZPElmORfb
3lwNKRFdpR5VfyK/Fs30H8XRP+fymKbnujbUMIaPVBCEf6dvzZTciK6bZNVBAOC74fqHAIMR6v0L
+iuNIWkCWKFCQk0xunJV1uy5kvju/HjV9zjfyCmHzZliN4lXiaNNP2FiqzNppgRMTRqSrxKt0bxA
DVTd83u6f91r63cVcJL/dJEDQ9DNyl01bZw6OBka5QSTCv28hIst4DHg509Em+zazbLYC7kvwyiP
02gtzdRjvQfRYrZBdk+KNv9QdCkUNGWJiyZyQIvWwD0ZbNF6rFMSMXtPiURx2+tYXeZCySja5V53
zWxBcGb9RUOJImi67NJ1UhnjTX7XArA8hJM0MaEgHu1fgpBFXezysSCGp42ql5nMyQXBUQsmnC2T
J5pUnBc/s/GpuuONGuuFIe+H88ysD5UebYUJ6EuyBFn3+m5s8qxppoYcjUCVVcQ9OBWX7H8kndmy
qtiWhp/ICAQEuZW+FfvmhrBZKqKiqAg8fX5z50WdqMo6ufdaCnOO8bdP25jgdXUNkNbywP3qDok4
JW8VpHxfhRTTgZqWNor0GKuxoDUcAmp410mk4lk+gz2WwmRBWkc2w5vM1AdkaH43ddAFHUfkTG9E
Z5mm2V9KezfDiNs9Y8cIe39EMqr+B9K03uuJkgwS3WQQMOmXwgLxCSW/AogdD2fqaNozEdJ/xmc6
sQ2eAcXBForhDgAgIvieJqfaU3+0FtJ/oPp33kfWIpjhs41wHE6fQD76zmquBg3y3lLHZ1/mbxa1
zvwxFiLroPLyxZhHYTTNI96+IfNLQ1rIyzKAy4YRKvwJmm/XmKrzlTD3COGok8066ozHLyTdhoBi
tdmAgpvO/AG0YRdxeDA//PdmWqRPKxxqqBylNbdke8g4sibPELRmQWOiaqnHc0Smw1I64AISTTg5
Hetl0H1S3gXOEr491artA7iNfVt9qlBVLG1eYOY8XvYwGBfmL91Uz9bzNKA9vbGrcmlsecweJGy4
NGKpeMm1GWN6inCJzFL0uCka19uOiKBdc8pAEoEkeEYAD1kXp6T5kG/RUB+bfhIKuiIceEzbNzdf
iSvACJDGDkERvz65qgmZt9KYUdA+b4d+u6lDPClp7WXHB+PTogh0XBhw4kvZBoDyBrbiMkZeEqIG
Ir6K49eRD7yLLiLE+Gmr6fkPoaZx5tiloTZ5L7WAwD54/qFVm4R++nx6vIPdtI9XEJUzdwbviepX
WLVxJhWLy2U0vzejyyzzn/hs7/N6CYFq1hznb0orb5QbKsw1cd1aReblCOPWqt9LejYL3GiByX6R
KV6/dEgT6lR2FAvrHroNedsSV0EQwn31vjgMMmfU5g8PqBPdxAREKCDV6o3DcrhvksHulRoPjKj3
GQl0qBZvCwS2jBbQtyg1xZaw0RLDb2LRI8vU9973NuQeaORZtKKPl33B8JFqML2hpAdyN58Bg5qn
ii/pR08EYlwsnlPgauLylDknrPvdPwq7eCKbBzsoK/YCfpngjURcA4PCjMYvAbXIzPacIqsRIu7e
VnJKQqvIIqRx6z5HkSnUV51dT4gVRc/Vmxv4u9optvX+DGv4zfphLphoi3uIcrlE+PnzmNPu46FH
KnEXa3tiOhllCZW6ugMuLU5kFj2RztZnK3mQGQCT0EYvxmPADUtjPCpIInmSXVvMesRFWok2ey7v
GBdfPiQjqn4MSwz+HmKv1x74jo+epBQcceOfAJ/fQLJbHPb4edMCnYANUvRAKgz8KGw7DFN+bUD6
YiECjFCwtCHMqNBMfJnjV1fklxkePaQ1WAuZXd3fiu8Tu47V3DgxLdyl3hnkHwj5/9L5n39ddJvB
hgQZT9gT4ICYda2CLdTH0gnewK99GWHLelssWQ5yXKLZHHSI6BdDcqaifK64t/BMGMtFRGZoc1b6
zGkwOLrV/oJUIikNoZ0PeyxIo04nfCiHS3k4xJ3lAuJhthz0XebIL2DFVotupfX9jfIFAaPZpgpz
3f59LAnNET/IGC9VO7DOE96oCiSFaWveQ4rC1XK8UAnHnjY9R/q2Zj/BgutqfGD0pifZWH9yurVE
UEf4Dh7Tgctw73G28NdG5w3rvavrnGkJDN3amKhjnRcYaHpS27UI25bWbG26e1u+19wsF/q/ch8E
I49AUHnHACZfNE+KDxp7Ssri+42gjuLm70xJ9V4K72xc8v7jtn5+ZP2V1i/WRo0PteRxUcfsGmZD
VCR4TmOjoXbJ33A7Wyb9+Uz2TAGx9QjgGZI2+tCSarEI92JjC8qQE3jPGI4iFwAZpdSYEPL+pLpZ
g0TD6MBHztjWPYMLatfbuFtV+7Mr+SVSGLf80a+O/hVVR4xLYUsPLmMHVX8cPHmcqxbhe1BomdVd
Tc71gV2uvxuCsz5iSt6/GYsbRLTP2TmoHj7Dn10GD4soxrpyDbILTQHAIzegY/HlFjfbUL2bYtNm
s/j94U75Vz2MbunrCmPZ+F8xhe61BFyAs/H/LYK2mWCHIQCBkCmf+H9AzyygnE07Vcdm/pvqezEt
4zBwC4SXfPIrChDxJoZgl7ADtNm7FA2Q1NOsPm8TI1ZLHY99Zjn3O5HeCeYkj3nuhrNctfuYKSVU
y8y1RAgQmMPE4Oc4bvEqbHn0XsSSTHktfhuN+seYIkB4CeEgPE+eNDydRZ2bplrivo2GR/iN+/q2
IqkMg+Yc5jt+Lq9TxNlYoJHyk4YQ9LfKlDZFwDDWLLiti0knzVOoLC5jZjVqH0aFavMd85SZ1erp
8TdHWH0RR0U/n7yDKWM5bey/kz5+tcK+iaJ88YAMNY4SCUpMtVhJLEKQhxw1M9LIAxLZmMZ40uN7
JK2BYL/wrJ15O3145m4eWFb/a1W41KC8GWCTc8piJNhXGjVQASda5bHjE+cACn1odu8UkJedtua+
5YhmhaaI5w0on8+EqsGwoI5clvfCWtwSZdKxyJaw0ZCeGf4mjx9VJGmCbRIwNqQzx5b+qcNDKIWr
C3l694lKy8igGP47MklzliySLn97wOdQDGdShB1owvl8I3TgR8YKYleO5odrzM8ghJCFVkFw75kL
z1GrwrwowBkZym5ynsASnuzHzaJTcbNDdV+Q/9AMi5uEaPkVamnhpDDZpmm5p2MN28tle42lMgBj
eUNwMLaC7va8IXvkC+Ekbemn1rs7ir1LGFT+xToyR+XRhbqcH9Ezn9Nj91hiSGid7sSGnmPlg6s5
Y/btwSIokOhgNhgi9KDYaMwUTKDeZ0ks5zNpCFjLEYSaSLgFdYtaaVX/lbN2L+1JHOLnrv5uE3E5
t6JPEY5yS89CiA7LlIV+XNs/Aq5NPAIxfNAb0xIi426tTa7cqlePbxcw4GxWE+BTfXkHV7kzokkH
jhYie+Q1zw4KUP4GoGcB/TOlsUg56vhB4jTlp9H9SB5AoMRouG19WU/1QAXFxCjAk1EQN/cdv/FY
Yg9E9sgVcHWRYelfGw0x/AUoPSqBGUxXMxb3GKAHUl0khEy49svmknNqB0X0dXGeqcL0oIrS2q9Z
E50rJ2cHcWg+5nYPsW85FaWbn8r8TH7+BfXqFToHkfxwRpCJU1PuStIw17SDF0b0ADt5CjQDo3RF
6g692CASE+QBeEfyPl3ANVExd6kxR1tda6a2wmFSmEojJhA+Wc2BxbAgTYgOisroh2wCmFf2GgwM
+7f31nH3oeVVgaT5wpcXghz4O9ZZjBjnxfLNlKJbfeIfdBPqCLUy4wCRF3w+hARD3umb3lyZIwQu
TtzyaFL6APiyVV+EB0ZopTj5C1FYcaERC4lI53eHp99YGdkkNTUKLgZIliwMA3PSeAgXElzB/Ylo
H5pBrK013oinMPaVEyW6Ha9HLWiinHE1YzujxiN9IU99JR1r6fqaFqNZZ/aXnBydzRnkIsSv4goP
sKW/TIVIz2joURew6gMjj8OQPr1DRyZatjXG+loN8H/itET1jqR3cKEXesTvgtn8oPKQIM1hq8LO
hnokrJEp7182wbXIm/t+HxM//idphS8svrgvuyaDLmOWh5D0Tvz2CR4b3lYUxcffqAH2w0I0hxVF
T8P5xXuHeKVDsSEj1CtXPGNCcnUBRAefXAgSibEMV6HDeEgoDJJEH5fFTANpRw88R2O/RwZhEn0Z
t2N59jtcQMeIkN19tmCZqzdMY7fN11gO7n0iR4mXEJieTy7gqGBp3ch+bSZymDETfWy8TtQl44hg
CYsJdiCqpoC8aDEaViyTVzakBF4AJBPrDWgS5+WmiMHeCeTi6UCf8bTZ3pLzNttoPlXAjDlzYiyD
ftDClRFFeJ8nwS34MJ+LODiBymaEVTLA+chznwyI/JcjtTeKb1ELjxUqxwZyixsEsRbda+TtLJQ9
cIuHFo4Fw69Wst+fMNzd1z9nENyJykkwZWJHo+yP36l0i+Ad95I8dnWT5SSPhRGZOQ8ymYODkETE
G9+1iDj7iGJ6/H/6CuFDjCidR/BlD6SRU9Db2DfvIFki4Py6Z0IEuKsfXv7XgQMQBctfR/qHc/2D
GmlBhU1AqNkLpB2xgl2bD95Ghnbzbg7pPvqZ+KhBU2GXXjhJsfmJbfLTYtOzHwTudR4o/QW94IQJ
knUsahkwVqAajEsUyv3f1UOF2K0/qtPPHBkySPccS04+/aTtdrDq2UJ6qB5+UKqY+gP2LlbmN0l4
q8dKIkR6P/SN6W2srySE/4Z5RSjKYx5SbkjweqAgdHnhvlULoYu+jpW+zZLMmNVupBloAZHHBV7y
xqmDimHWBUPlrLkAZAAM3Fh4EvIOSMcisvZfz17Fdqqxd+rkptFeDJghb16xsddX5+1nVTGgW7Bs
DDLnYfQCCa7GJQiAAXQKPzJmOvzr5piU9PUWXTDhJSFI2TCgBxUpXeUXofT3S2jPqaOr/7VlzuTu
8EMCguyUgDnsF2ZzQASMPvi97dgHVzTyNV6BkZstNUFwiV7KFYLJwb6cULiLWPyx6rHGgquCCfCZ
webiPx+9AX8a7/vHZ3Wf5Ns6NIgz8L7WhrJk602CqC2lnVCXZxDtzei9qAik8X/LO9KwpBiMDA5C
2jc4msVHTPtoEeTC3dyFfOw0JCZg51C1fCeDlRJWs+/kmb6XD7LxB2iuRZ5ZoiO63r06W3QOD5fv
yQDYvEofFEyXjTdYIa8cAsz0vWz5wg39OCoRNtdcOPCFFYCmNBsh7I8pkv8EpZwAIIMfr95uGecB
W3XCzP2NAU03alqRRVmPkMMSWuAIWwARyICl+Zaf9kOG902UUz1x3kFcY/jf841/8AotX8nT18cP
nxw5JPpBtumAekU6ALj/21fwNgnbBjMFdBlRSRgJxjn2LM5C4n5nmu4C5qC7Ywv6fWEEQQMBIp58
B4KsL9bD1XNyvdkEYjKZf0wJeVOsLjRO0WM5RQlulcTe0tLE3c0b9bMUZDnOlktIYkmHOMcBA4HN
Tm6g7R6DXv31uXEgLigMJ7GGhqoz4D4XBgI9iGfk6Ud1d3MuFtBSsX2Odeb1sBwdyVwiy9xTSBdG
P4YqRfgs33NI6fPmm9JLPRNGIopPx1cf+9F4ue2tMoqK1rj/zm6GyiICE66wNm2JyalDPSHTLKR2
KHjtJFuGT+ZwagBvRbTK5VAGJVA+UdkFz2CLhpCSGnAZHrsLlqlIJR8N8Co1WmuI5w3t13gw5V0E
ggT5wjtPnR7JO4t3zEoClP0jcH/0VLz5mkHdosWZrW1GNQNGkWqOHtpp9oBKfDIwCJPLEsiLwpUf
qNKLLUTetQt6uChCZsghfaj6utRTGIePX49/044AoDmfN9TIQbLbDrZDt4mi5QXFQyAw1MKFQ7iF
RUTyscgTv68fYHT1vlt942Ym7AIOWQKTOoQ8IeTF2DfippEsjlKPLja8iaYRvhf9UKUw8bWkF6M7
DCD34/6YbC3l8EEz/o7hLiz0LwRK8ejaOEXoyr6RIMbkQ+jlDn+GDd5DZ5ZQbQ2TYSLH0oQh67Ym
UtGCCicW2AZhWtRuz8c5qz08BXE5zuyvzeNC4ABKcgB5LmtGI2VenM6n69nuMW+dpClD5ADIXzdb
0CEQvRvNfzZLMC6ZIsA+w5W7EUZ/riRyBM8BwDgQ9k3I8oQvH3WZUyBY9oCju31B+rIyvTjvBdj8
giBQ5xPoLsO1Sbw5jNgBCfx1L22Knwe62k87/pP0QUtQRuVWsXii8cKSvfKA2MING7QL7a+Nfwue
AxC8l8a9FOTw99I+n5QLA1p0zGt9FmdTsxf/52U02It2gIIRaUGpyh31IVs0aMNM0BagIPhVPsDB
BtYRwmNkRFaXmK7Oz402yW5dLi++cM9Q6kWeokLn5Gul2Z91N/5NRJRri/E7s6m0sJY3t4VY1y05
lhmnCjLElH9OeL6uuZBtF1DK8uSFfGWmuVj5Ytn+2ULFqJqfcUOY6V5V8bF7Vx59iamlmwgCjYvU
uDhgM3eYkVU50T+jPZQKYm8+HEpGHLQyr92buC3FEU4bGaGVZALkaKQS6GTDnAsb0GhG2a4r/32R
sMMEYWF5k842YtcmqsepkauTh8Qloy1L8IExSZGk4TcuN+OioT+K3cD8OTk3BYrgksh1K/Om4Pj4
HGfkjPoqPkSf7DHnb/wjGIDHa1cdM7c9FYlKhYsJsu6r1mWZQ3AAGvSEl9H9LhBYh09PPg6mQ1EV
CBBVh+BNTDkR4iT79Zf5eQwjwCtfwcncYSXkTea/Y4ppvQ7KjMdNMG8zwPrkstRwXLqUqA2C81yZ
aNb/2LiUig4olZ3aJnKBSNRLIpTQLLWUUANPoU1gjHMBMgRWsWBaesWfvZqCkTk3qCJ+X9AnMzu+
dRsW1lXcjU5UOLFZYMKQxPRuY9aE80WuJrsaLQC8x11EwQVDnKMCJxsJE+VcnSnxcH4marGZyEcd
LT19vgBq2Ni9PgpmI6C/edymSvxLwTqgrJ/2JXlb19Ugge3T7bd1Sci0KEYuLoWnvXlxksYNIQ+r
Ei/qRtnkAxd1woDic45/0XT6EpkfHBXEgtK2y/4s8PB2JlnvCHHY/6owetSsanWeIJt1OHtBj3Vn
kFTck+y8zh4b2UmaUG4J2s5rBU9pMrXxeDplfLPk3SswMNQC8hL+xLw/gS4Jb32gn25ChRhiFVaI
X0hMridYXAAgMGGXMdgfLjnQyeGpQJRlKzlUe4J5+KL1aZsyeQuF1MNmlwf2s+CZr6fvGlTwT6gK
gXcY72Bj3Mzn3XEGWDiYInVnTHbHiVZ7h/WWv6ZZFfaATA90YFglAXXdO/g44yhSfBAKw2GCKib3
4BvzUrUJxvEKsagYE2QYLHrnV2BHUspzN5yrc3ptPyxOXaw/kuvQzL6jEnsgt/Kyod4v6QOSKjfr
gWYSUXs8jLD04e0EFCNLaJiyzzK5xRenxBqB9Mcn6x110jhPGPm43s+JfHrhyaRd0kZLht/g4f8A
ltbvByMg4Qy2Nq8DGUQQko3343ECSiUDnx8YZp3cfoBt4noVVyGeUyY7WHYMFyZn8s1dadzbMqV/
Qb65ZUSWi0zeo016S2wIdGF3xeSQAI9kEFKTG3kg55GBao3+jcHyNzY0ojdEaVzrt7CnsVJyejdE
vhFzspDfZsLj+AZv20ARcBSv6MRmKLchkYlWvqwee/5HfPtkJ724ToPO7aZYORac38LUmG+VvegG
3nPGqdcwj8n6ulhMbMRPVfNnBJ7vvS9ByQ9KsouLE9S+jJngkHR2YnB80c/y9zaHriLKNdXC1XAT
7YvgNv6Ed9xIajpUoUov1oB/PR6QawAYi3LfHH6t359hiAJRlnUKkus9X/Xrj7ch7icS1CJjrQ3v
uBJRULXHcKKmb4coa48BylIjVh6o+fDh7mhjsXZIZmkAkDm/FgYSHRz+aFlStmE0NcRRyiG8TjGk
DHJEYsACYFpkcD4CqpgoD0TpfyPSUWMA4nftmf//F4kfgRXSsX8iyAnPfRGIfUchx+8ZkiUCGGhX
BMjylZVHzVnd3dcf9aDpkMVU0IzUtJpMV88mwqRaLLrVO5YZSdh78ViWVOw2VOSAEiIngR8Ub3wO
6lV6yMVpM0paftuiEsLDrzWCcrbPhEGA9GDocg1amg1TA5Nv0C8tLsnlzvmuxJ+gVG0wK2ZXF0qN
aadBg+ZkloLNk2tgwB71BH2l2WPGImJY4mZb3CwqNFMm+gTRafp0xkgmkCyzjrj3SB0zNNhNyJur
waq7uU8Jpu8POI0Z/ogfGvoAz1AJwTdKyWxaEWkaIKBLdJJCSza3/vS6+pI/BL7Gk30GzVjCArhs
LGirluTfOnfrO8dVo+ykOfkFIrvevw/dB6n1M7zm/p3R9RVnm3p1U7Cy7sknxvp6gVZ+w0dB8I/g
LfEejFmKZJTpSGi21b9HSv6RqNH4SpgTUfN3p8Ao58D1GQhXpGLsL7WDGESlFLAKqS7gX+fBpvOI
Yl9c3ZFOIQ5/tEF81ksw1CHrJnM9vymv0/pXsSOMdFI97vbjbp8rxGHBj7l8I6e8Vx3zvuIN+QH/
+HO5KbFOU8krjM78QyWz+MbPW/75Z9VrWWQtfYoBMJVTkFUODrMiab9n7XrbOwYrsldmyA4Zdwg9
dQilI338brVYf0TUCzLdsYFIQHEhs/2SU44fFZXf2LCz9LwY2L+USX98233sjLDdm/ee7VQBK6SE
UWFiNSuNS6IhFWH68iCbheCtsDYoPcYD8BqGFFhuojVvE66lAAXhSCOfhg8r/tS4CFqBGQONzzJT
RNk0Vn/eIiTqcFCrQf9wjVoXBeBeRWgztHsfdKbXrfwvcP4u20MRQ4ZIz3ssjPRNe9dvMpjp40oe
dWvplE//Sb/ZfUkyA7GjkV74zTcSdwSpg/VawzHw5vwLRDDnIM0SBqyMbG6zgcijRG+jLz+7ojY1
gvcOHW7F+ZAYaAPvGh+W0wuykHa3P6pBkRxyqS2oYkMI9+K74+EC+OdOhVg9e+c2IsqhLYM3lPW+
G4hwfX1D+dh5BlFGy8HsznBrKUswRHSuhkV06OBIbvn2Ff4ohijHPUs/KvMWpNjKl98AYBTnvz4n
JKEgSY8imKAZD20Edpp5Jbu3mw2OvVCwqRvOLUqGmXIwkI4WQLTvtEaq/LXgqa3enOg1HlB+HH5+
EwmlkQpJI+CucrXEF0fM/ZCThdM37IV5NeKH43QzUv7J92qSeoLWcCjyHGCKYQRiLB0i7LMX3eL7
/uEeVRSNDLVXG8SXacKwoNh/EACdpXEmwmWzMiNpzNg0KT65xWQpGMeLiulJT6mRIDpCCT4J10cL
nkUlyeICF4cZufmhDu5mwlajYUp4Rrj9eIIQPU2GAhOdfPd8JXy6PWw+ez79LOmJ2arn4GIEzCRR
Cn4GPqZ3zPG3dcRuEecvkXoucZbC7uMGQjmKZg6QGAEenwPIOT6szO5Z79kb6m1fbkpf5yTKZ1Cb
9h3ikY9Y2vY3fKjzITYxNVT+FmcTabgDeQK784V5QuS1IHUoBSMnBmV0WfUWLLrS4c6EdBKi35t3
nVC3wdjE7D37ju9C40/xJj/9mQ4axdbdgwH6Z2uMZmaKvXuhsAlhgCE+hTsQCSRijfjBjYJP2i+x
PBc2S/yLLCyO28FUmtUBdVBRORd8yw1r2Yd8AJaAzxBnpbIcnGQ0wZD0HPtcN9xPHGRrNFVIHq8n
aQxlox6KCCZnJW8+JWdPsXhhK9UI4MoEzOkLlwIvB04+Ogc5eeQpSvEz0bEXDgE3Z6FEg5GzZWdH
I7k6T6f9kxbDHdCYmXmD+OnpOkzr5z5ilv6sUDRzduoozsltn3EFVFM5etL/0rPUBJk1ySKf5c+B
Vq/tmwd/g0Pjh9zSat1elCUBvVgDpCKDYBCgy5yfmW9+CQl+gcghJ5uD+6yi2BVHYnVqDcFFR7Dj
xhYOGayFRgbChok62N4clKjRBdVRa0NTdCydEMQVrxF63eDHIe1+wi6RCUGtA23Wi4s51UJEm50H
xBSJz4J2FjofCj/387QXl6DTwHs2i9KieXjtpksUHTAayONRWt30vpbSPFY581bysYMhAr5oN5q4
H87Ih5jwNV+3D5r1CEX+JZeTztEhcBhGccNuGSV+f61myggHPS5v0mkpePEZwiYPYjlu6XX9xYJJ
pB63E5ko4AkchnTdq0zPzIVIxbjADzXD/I5xa61M0iHaWn/od6CXprZEj2MaZj7CYDxl2r5DUjQu
HG8zQRWVkG0BLUac5DUtyUfAt2dlETfXaK5w6/ifMIfrJrIvahT68CwAlRaLDrUIN3wzEkUf2CwO
vYNGPih/AQGlSBplEVONL8SYdUSrTLoDEfINAXsvqiXE1fY+ca+meKZIrVURiFznmiuwJuGJ1tkU
Pa3F6s8AAHtPuZdzFmHI2MdkQpplAgcVc3CgoAkBSj6ihL0HnBM9Ut15zoQ278MycibNtPKN8Ee4
soAiznbhksg7x5+HSkPyVRqCo4HsGw2tw+BXxiLzKsZJu4ynbDybx6pjtqlKseCCdjAXcZWzadx6
5v1r9aYg5eClQR0i9sawU0Xkzcu8KSR7OS8iuDELchsdAfMV8Y48Vhl3JlJKfLyzfKEk2RFFIZCx
iWiDoiJ15PcONQvtefuonTMlLPQIqQJJKUCt66hxCJ4e81ETOOERVsy/Opw1yGExCoI7SSZPReZ/
/3pw8xwG8hxNF1IbEuUEpmMkORVOYn+qVjoqv7eFsk+chCL/zmVtuowVspGzgBZKv8PZeXGq8BPA
56TnoAQ0MexPgHL4j846gt54a0asM9fQCAa4mSszag9qX2jrTEQWEBzgI0S3oCucNkS0stYiBqS4
w1HCbvWETOW2Rbkt88QgcBhgE+0l0sdSRTevwvO54De/zIaIl8z6n+7uhwEWo2AP2M3UeMXQuvFy
prcEOQJc982CKpHTTx/d2hNwi4W/tqBO2rTa00jFZB2JCgjNaxhnRi6DOJhz8J2SjUyiNrHUCI7n
ovYIktyDoMRBgUSW/0VBy9t4zGv+4RPkEYEqm+feYFh9eEgOLXHkmsJyxmrICw0c+bPkORxPA9Aq
RtdxQwwbYT3LPMncZ4q35q8JSXBYlesC0xjn9n4IV5x++c1YD/ciBbeZZpE6V7ZCm2Tx+f9dETN7
3wOJFWdSI1j6b3TRIBY1acRMGd9hbTA9JD0uCDJPaiFXjsmIYDHtLT9PFCwmCsnfmq8TK597Numf
GW3AWrw7uqjK5tj4Wu4DJIzDm1RRqF+nGT2sOcFOaR2wcIM9/0uwRpVCX2cI7cF+8OPRxWxqvte9
CWcyjQY9pA/CVrEb0JwCxURLBxdchoqzm4AaofAJPksMRzxtVjnhZxzf7WGgRATyhs2cqDnwL/1m
t18RDaFV9usAc3eO1Q2PRGZ9QtkXzhPRbfdlkHJW3yELUtFznt4LHQrKogsKk+sOWZYCHJKyNXST
g3ocHttNxbXCLLX5beRZuX5vkJMjNNYiuUme3vAIAh1IimmgpCE7lStTOL5QQkqcPHdzz4cKM0PP
7D2Ae+JUUGf8nrr5xvL/DyqvwiwSUQGRdtRQNXP9VnZmIWUfJN+NEhP/YF2I9VFBR0HIxy8ILH36
/5NdYAbt0DR1Lh/R9STm1V+ENAGEeSJwhpYgIr54+iy6ecmfM7TacedmET9+5qAtfYICfTyCt4Iq
RF49mP4h02eD6wAYeGo2iHfRY7Phuaz/X1wSvNiqpW9Ros71iq1NqHwUmh1wJoweq9qEbaG0g1QS
RiVF/AiiMEG8ZVw0EnsGt1cZ6wSglHi8SfU3VVAwWxr/2IwjVizEzOQFIF6rloB+RswvxhqHNlhA
U62Vp4PgudQneXRdYhzhSDU77zmGChB2TdgvLvmLpVoST4H7DAeAJ1RmEpZ5tflCYKTuri4eEc1H
Djbmi76Tt81o7JEN7eorATDjuA4kF6iGLfizujiXNZSGVfXANfivhF9GCpL+fZ4tuw9sjqPdHxya
NYJ6TvS7C7PFbjZtpp0rHfI5GB5qniLS+LFErKKIYha4F/DLC1b3ZtdCkt9QpbtG5kATSL7TX1Zx
gkeSYReIhUKpyUTAeseOSYQWGSEDPNDYK+8nSgYY3FJlRqxJC7CALQUglCVfRjqimucAHPfbdzLF
YgH+bTjlJEjMJ3QqVzcqL+omjsJxwYTBZrwHqCrAk+munvKv8PP7FM7cVvwDlTqCFX+YgLIQlnJn
EZDwtKuw+zoZiCy5UR3pBuRC38zhos/7BTAZNRgiMTgXQRlzqHML5n/w/s7L6oEUfEKV4qrz/MDX
4jZ7zkXCDxbK9I4cCZLmzR30ZgXbMhpyfAuAjKv8YfJCzh5IBw69Kad8s2IhRjkLbDgcRgj7Pgjr
hnZJTvKknOADR5n3ZST0cu/DZ8J7tDHWb1QGKU3iLqa2f0lZdxdB+YhBa1yYKJE9HA9I2Okyt/Sg
dYi7B9O+Q0kMTzoddOJH7ycNj6CGXPn+G+mYXSDX0I8BfP1LvukIC4BRyyc9eGZeVlsdbTrza4Ai
80xJIx9wSyGXEmkWo9NldDdxA48WSc21/FwdYPP/tFCKRMQjly5H9duPXhaukdoWmtS9scHLtbON
wUiH+ZXc98HYojzNmC1r8odZ7XmxiU5ff7mo5XmfU4H1hDsPhH04AwOw0bAkSirYjm5cITujZhBl
8+LDb46ktac4jbl5mAtym+G+cR/erXwOyA5tJdJKrkusx3x3/RNNqiL0A1cd7ScOYZ/p/Qhuk2RI
RbLZmejoF0C2bN3HgMIIMZqgN0FIIypZ0Lig+6QS83n4jhaAPk+Ed58T7AALJGKugRn9D+PtCpom
Bn8tTl9lI31GYNmckj1SpICPWBepacLRXtL6LSJsTyLfeQCDhYKZyZKTWyEVT7Q89Sb1iYMVMSFy
ksUCTIpWBldgHAVkGk8ALcoig9RKGzs/FkeKruycnqSec3GBN/hoLiclkY7M3+6BFgXaXwYu4S6t
KLYryO2oHInkpocPS+I+zRoNLfJsZFLQFCwamIsmKBrSl3eN4NtFcBg8LQZEjf0XfxJOaWoX8OSM
pSnbzuy5IPtUKPpRwNT2wxvAyuKM5nuE1MHmw1Yhh2AMY6S69msNr+BXo9OVTDYcsOh9JUTb5AgT
6Istxs7nROlwLlOcZ84u2GURwEy6pGRWwOHqfCjnGPgQdvypWEoXODf5HsAJWEmBzzFRfDlUqaGV
SO7Pue6VScszVY6xcfvtoUc/tqjAyi18lPPfZCkKVCS6EMlYuxCQ0CMHmtCajXCsQo6AFvJ9QJO7
J74K0RUEAIAUqQ0lBEC5mc27BHoJtKq0yD89kvJ76Hj0EeGBmMy/QXYjTwXjtQ06eNu1691Js9WE
xxi10rPwH7v6tEP1TR0dEnVLeHLgMb+bLxZOUAw3ndopM6wzpEMXmRwJHjfEcAhh8E2rzhV91vQ6
pbPIPK/IWKTp6TuaYQf0Wdx9ERR7T1+bq/0l4QLR5ZAHX7P1aHdOScAOntMhuNjNhEOkDA7bsAaW
0kORSnI/RRel7c06u1oaAX89qgMCDzB01WE9mgp5Um9i0HUPrREYKX0qOLXbURCA7WO+BrS2NPdn
h6/ldU5+9lUYWPijidOyl8BBJAzgyaKKDNXC6uKJWOJmRDBENbK/c9Jk/qkK78Q91lFrHsnLgDIl
Afk4IPNDNjGkWzMN26VEvjnZAf7bPvJtuFhF3F6ftCU1IHiuPcFVL0iCAFQGJSISLxEyu4aXr8e/
Q5AiETncTQy/XFmvnaj7EJGbVD6h0CdAxgegMC81XBXio4CkM5NdBMr7Nid7ABXzjwwT9rJLCsax
IyhxPcQ0jRgAZaJ00iurdxNdNhmNqGJt/MILEqJM4QQWto/TT/nlIHwsYQC2fzCo+pooKMkt9q1n
pLT3uYNZf0yvQXL60Acs+Jd2tGRt4/qDs0EpYi7hfk7EkfXXH5JNfqhFM9cYr9ckW/CXmuvwcWg2
QA+/kRm+hU1XfofeJGNO5w18Er/59SYmmiWvp4JjwWRPDOr2Sk/pwz6GVigl3uj3r4qZBwRb5s0j
2SC+87VR0TbSeqJSM3/EZ3JQJCvng+e297wLEmbGFE5fzruRsKYMeMBfACX+0OM1IWMcPzwJ8le3
DE9v+oOJ9AI4IqOIH+cWlHze3eh3cfUTiKdifsCz7vQJa8iRqS/13+Kq4cd+Yu2w0QsIn/DVq5fd
EmftRF2h0GWHeluvFNgqkMmVWOFAljwAzeuihyx7Bfu5u/PXk58jUpi+oeppb96tHKM+j1TY/vO+
84KSqtHNjpegx/6HEvFxQEQl3YSb44HNth2dUVpxOHlHjcymbtMRt4GEVShfDWKTgP2pvgUo3peO
lIGyKy4etZ+1wzdl5XjLhvGXAHfuBfQQvMtgwbvfElFXnWLmio3dE5SH2qNd7beCASvQgmDuB1Ug
LDFpUoQAKRmcBKJTlLehGvWNi8Gw6IohCxmVvrt+ihpnFEfwmw1ZC1/R5+XIRxH/ySheI4kqzTO3
CqJMFC5zgPfepor5AhoO4sx+HOBuiE5rZ8SkUR+YoCpn0oXDyRoHiqDLfYTqwxETPAaEUUn2PhvP
gswwms/jlzNEirc5b7ByLIy/K2M8UyObnIPM+RJWQ6sjrAqoZi7xQDwC3C3srKQPlKlMwKY4MAiR
OGPeqJe/qJp+x8NVA1eYO5U66g8JWqC7OsTxdPz59fYagooPEOD23Qe3lXCtiA1D6A2TFTpC0gAQ
6dXEi/UmN1K1HMzt0FrZ+LlEKG9+ApF2wlbNPSn5gmw2Jj03+5AsG6q1K+X2Z4vJiawbkHU+70x1
b/jJPBmR6gCFK6j6d09bK2rQAVXMPMAAtS9HrUfMCtL6SafjN9UhR/AzLgisBJHHitISUM83im/+
MlJZSiamZ2LN8gdEZks5iAHsufVCgEuWcXMyXNWpEoLX4sGEG5KPjm/ERWMOhHf9j6QzW1YVW9bw
ExEh2AC39IIgYoPOG8MWFRukEfTp6xurYp9z4lTtNddUmpGZf/6NR+A0KRfQFUpYEf6LbRSOL+8U
O273ZhjIy5GFgIO+sGKBc8q/fREvDKv8TcD7h73X28EqAsBi9uKi3ZLrosFrFDORM1TiIiGFgnIe
UpzFn4UHTfwVPPIHlU9GGNOCM4TfRTPZTr/s61D7Ue1TDhUgPyFVZ8e4xDyMtvB77M8ER2HeQBTk
cdLM65g5EqaKBRd1QOFfX6L2gNaClA5yVjwkhcr8MTQ/tCrBbdU4qg3ZVJGEw2XvQwQmQ8Jzj9cl
PRZUHf8XwOSB5AI6k76W8FXbkTm8btjHbuNHyKIeOYqGIBwJHvvbb4hDbw+hLdITGyxE8VXklayi
hAct68ytlQ2tjnUj9YXGqrC006B2Hr9l/2G+k3LxF2qsyirx8mozkDyO/deu4gFwiF+ng5119PL4
TbLQ2xq4I5JuYIwIUOpQb0UN1DrnComTLIRFNXv7H6AjlP4UTGpIxrq+tFQGizXQHzXkjV0rlmDQ
dCpLJknuaZTTvkBVmO88vI0JI8NWyytQW/8WF5yIXH6uWAx8jKLtt+EMjTVf8IwJN6ZZn7VI9liv
OcGglJl4UNQUJ7c/51MTe+VgjTNTIA6SfeHmXr24HX+Nm4OtRejqlTOf7Oq1AKrAeAEGtKe3z3iJ
NoOFKAxaYHPYk32gp3L+mJEu5fWAoMW6rjevSFViNYfXxAfclh9yawCRcGD+Jo3buhlzYIQ4yAci
xpv3Ppf3Q+8Ct+WoIk7HiwwmO9cQTXvrvpmLSMyqkJ3DaR1Tpvkbb1N8jmfluMZMODsBNkFjOqJN
KqfNDApqv2bmMl6zO37MEE+GHkAmKLA27gJtB2IxEJjdgyERNujARuQUvXYax2lOJjarVCIMLJ68
HAemPk4dOBj9XdiirttddxwG/AHu40nj3XKJUHOfR37Xewb/CQf6pIDA1jFwgXNKgucLGjmQHcGw
snOIWBF96xBxKn1bbRgda26uJqDCpLep9+Dg/BMD2VdfFQwWQ/PhVn/wkqVU5nTnfMflweYgW6n+
HVr6JXgsfv52CsNiCeNpruBOUJvbjwlm966tV+diu8BfBCnWho3bWX8Y4o0ZpXHuzXlieALACK7B
I8m90e6Jng8hG/gs1BHaoLvD/RWKeszPheaOszNl5DanODUvWK4boxMGUaay+CUlq73abOaFsDM0
pBXaTXbPMS1A/HaeYX+XO9WeK77gy/+JjJ8XbrysWNgMKSa+zEQpy0Zywk4jJ8ESWYxTsq+BUSGd
GHYp3z2PlRXV6p0SiL3BHBFffdlMscY6jSbEv45MGenBvw9KtBe2EFBsYJWzPBpMZSSpSKjdYjVU
zeIsljX4PSEs1+Md84ZVw1IHt2kEPREPWQTFzFLpTvF2FFLw9S3hvNsxC6dpbS10m6+ANF1osnEg
pnDirh5IE4BFUFzm2jWxCoTKW/omQnvLb2Fcho80vc18Etz6EewPSygEFAvztnjGLvTiE7xgvxbP
nTpjzuEHAgcgB2tBqAydByiFrnQNVJkK8sSPvl9yTd/0H8513qObriYTyix3KZbQ56e1l6IJWBZ/
qH6gvfLQqDORetSI2o6TFU04NVgTu1eTHeTLkxE0oWcldTCSia142VJwZ68pTcj8+Gd9X28+lPwT
Jpg+iTahdBxCyAL7bwVZbFQZASPzBVrfnzQHyw0EzpxFyHcqG2GD2xqWx/iBErG1MapsStFeTukq
ibTBYurzMy5wVYl/ffiqHL5hAgLZNW6JcgJchrr0MzMaK1ZJYBmS/UWuoFj9YoW91WvywnsT8Jez
5gp/q2cDYT9TYcgobAPR9FPbwBkpllgR3fCxKiJlzcZTD6VltUZEiwfUgO1i9PFrHIFLG4D5x3AP
XaBF1WvJKruGx4kX+z59zBZgPCEwigs3abso+95ItXUVCgdvyWP2sBc9WwcvY03DHjO+HHNbZQuB
h/uEM5rsK48NsPPyc8i+tL9oLmEE8F/MgaXC1u0HmEsfhxOYsC28l8o6ZX/ArzwJ3+hnFOll+oDh
SoEieX58cXB2xd65AybCyAW2K4JHS0OGC6eMdYpYerzMGFIYr3JmtyDdPDwwwSDuIMiEeLek4MFP
gpaE9xKTKGxlk2aR8K1oy55KO2690fxy5qdDWD3M9sB0pBxydIBK6JHGD8RsfE0YYdGQfU38Mv8w
euS3nvRQmR4YHP705GED358++8fpSbIhqJR7nWW+2AZjghLnIeMKQNbNGUM3yU/Khvt3DziXWbZo
C/YADFUm7TU7x5vGQkggV0TcP9EUDlh7A0qhbNnh0GY+kxbUHroNSUXDWT5Ge/473xLYpo9NrFOp
OpQiOHSQGv4lZgo6PuQBluH17ArT6sqCu/JKnnnlxt9a/fPJ4zdd7G5zrmHOwElQaUF8GUJbcYKk
xejuoLCmuNuHvMOnzWRjsOm7w0THsJXBYfpyXvTZ9yVHBcJaDs9l5jTBvDY8LelveP+e7uY6JgyN
3n2jsWfGJ+AWzjsbWM2kxg3NE/krtgalkW7BPPU4bXUhtsEWBKyAsCmiOZcobdFl5pPH2NiDhznV
35v7suBkFM0OuyhL5ThvXNxd/qVX/+xqjiFbAgOLMWhCZQBn4ogiFY1Z+2bQIrNVXhbzlxunhAJj
+Xr3mkW3QoITYS+H6EcaN3SyE/gjPIMW6K4P2QPpOjkWFxux3cOYw40aQ9eYQbqKr1SOXc+L6AN5
FjFWBfEeTdKL8Q7810J4RBJsFOLuoRNeAmHUJ5KU6/U1Jtxxvnwzxm4FDEhIoKyKRuj/wRAtzoEK
9Yd4BMwSwBMVC/eeEXKPQ+80xytK9ICYVFsncob4S4Q0qRmrX7ComwH5Omel200HgCB99lVAVHBT
ILyIodVvx484s+QNFg2cfa89foQ/nMButrZ/HO6eQiPDkINYExNghVn5MbejzIhz8x+klStWlk/U
35j2uvOzsQD2JONS2KJNYZ2lALzT5DzcQZyfnlcnO+UhkhY2EhvlWNH8SmDQXDurqq2aKRMmWjtJ
QfY3iFfcK4GjQPqUkKNuN9eAFeEz7asOoO7DoXYSQ4TQ52+wEKZVmkFpAsBsAnMi7ZgAiew1SYIz
hgvB2bhCNXuBghNe5tF9sH4bRgXgHjs7zJt5ElwJ4p1yoFxi2bfZehu9b8yF8gf/JBVWnmSftsTp
dTZhgv5runMvFnfR2CBjBk26UbYPz/llzn7Gqu1xBv59A7NmeRx8YHF89mStB8NkBJTQ/UGC0lfA
CiJjnRN4LygibKjtXboTQ8vfKN2gCAvpv2TFfnRmL+yNzPH0Yrbuw0OoRCNp4ZMPh5CyFdy8J3jl
24GEgV2O8SZcbYtJtTKRXP4r3lxOKB8SvUG4JhQPMK2UA8690kWLs5XeHbD8TbwEJYhIvF1pz3kU
WsNWl1xp1og+xiYT9diYs82T95LVGX9QZC+ICMCJqNUXj7hsoSrvoHg9w2VaR3dhWmoDr64Rccq2
Bvy3BrOzh4s5xwDsK4doF57c7bEzo8JcQgrDHVpFh536j/E/NCyIGgdMtSSSfX/DHecfNE6aDsCb
auneLaRyR8CBe58UCxspWxE8PazYOMOqff9YAMci0eHSEA2HvbPdwfZmeJP9DSF+Ymg+v61DwZjF
+8oWl0Vl45BuBZ1Uim+zHV0IKwRe58n8eZrLpg9LOBUQVqRdeDn9zOofb1hb38MnrHp9RiwUsh7Q
CySIX6eyGkY9weCA3Mj3Mrf8jBpCGqqDVFjGgPHbZ147sFSBTmAPo0UvpM66pyQXYSwZLWd0bhbU
L+Lv4moiWmKxqDjw9NNdjcafFNceWOIn3iDKx/3EXcN0JLdgenK9eKojCDHA9pfC4YGSwCw2uXv4
sLb5GXFj3SPJ/7jiDAIqQHLytDkwTZrBBSIht+Ac55BAbehxDP5OE3if7DSdhBpFjAhzGtJlAfmR
9SnZB84+ImmhyuQu0dliJxy1e55CA/iT077vvv/5lq17YspheRpwzkEHM3w4ZH78DFIs4HyIaJR5
0O9IYjv6Y/Ktgw+2ij3rvfjGKmyIIWvFm7FDu7dha+4wdjNVX5wTpPjaSBV2DDtOU46IXWkcZH5J
jwccxrSX8wFE1T+RkMYn+RnU0QPXj3vM2wA2imGOt+VE/pkb0xwUPChDMx6iVAhhAYslogtJkXed
tQfwlnGdRrmZYrUjvPkQ0nAdQaiNhD/2M8V7mI/jfTcv8GPCI4l/LkwbZiVEZjBlI35TqA6yOTk9
EKdmmCldUdee+r6CVXuEtbONZbrbW5RLLCp52+JxcoIGjoC/T9mUOee+fEAIC8wVQQHBmhkB2jjE
gn3GQWRE59cU+asRa0ZCs8OrrTg1++9q83Nt4P4KVtcGRSnMqA0DffDdD4IPvuxYtpuYLHxCejPo
hQrYF6212U7ahb66+K0ncqKLDDXHY4UDNmFd/wIKcTgBhUdlxjX7JKyeDS39LOH4BRoqIsZudAiW
IIPr1plNa4yLPNNBituaLUrQRWiUfUKqD5Wvco7wIDqoVHjlj9dVvqvepsjYgqyKsJjUQhD83xk0
EvH9K7340S+CjQMuhO0h6BpYOU/m+RlBcbHFifNmR/1dVRIZLrDi4PLIFngTyhs+VQHyYmtAj/cT
GQU0EjokEsBklkr/whX0sR5/98JIHpbmcFxYRIxg1csq2QF5+Aq3b1wliXBUXHmumSPyo2Ce2+qY
9znc2i+73mQOlOkfsSXTa9xyh/CywfUeTcO/HFA8DFlH4LHE7kKNoVO6A0TXnDlMaWPMLybfxc3+
IcrmEw1c60cUq/deQcIaV7ATLxSOviltegFU+b9BWk2GCJahSxIEilcnZvjMxLi5KDy0kkXNg5t8
G5krRBSyNcIR7M3kf/VGq6uHl7OfrSCGsRs7wGFmSUqg251YycuSE4RFzd2c/8jSXbxxMKjpx7jM
fKTZ3euI6trye3spJSHEBNaU5hfzb+TrU1KA3NLCzztsuClwcb1tUM0HmH3wp2rHCrcuEBFuiwAc
6CO/ZJk8xwQucq+Yj0wiSjtCOy4wUbHXP/wO8nQUftCcs1lsjx9GrpFN4OZZWCfTs3FZcYiPm1WW
1P/HbPvCIQDfDZN5zCY95Msgb8wYeYxr0uzeK6KEcohEQo1JHFLUm6kGhjGuoJWTA7fS4KcigYMV
B5uPzGSffCeIXc9FyQDNfqJekF42JZCAWOF2gb/66Z8nyN1csXLmf0XwB7s9kJnLsZtIUwCyoB/A
YwK0xkzrY60IMEwAXB2CPfgPDb775c8/FzKQVMLgB7mUC7Hj+fdHZ7Yx85qktGsAlwZ302Z+Dq5J
53wWmt+zSWVn7X88i/RxEj75yj/nidU0QlgLcayd8VOAqHa2e60EbAY1cVVMRkPnFTVJjSAFoAJR
BxpP72uyhoKyBzvOOPYwcbi58liQx+sYph46IqJOVtg5eG+Qdrdca+FznGFVj3QPf5GfyKHlOqvY
HRabLFCWJLGxrCIAa/ZhZdfzV623YpDAQByLMpRdOCEKPfTWZf8B2E2QE5N6tqdg949iD9ocXzhh
HzJrpbhH6PUmhCFPGHoNWdYBLe92RwSiVstBLFPan2C6F2jZlc033mjuyBXyzgbiy2gmg0X+cDBf
b88PEffjbHf5/sbL8sH/iN5YBLcTf3vxbgGJhjTCGNU6uKwSmaKSMirY3K/kZ62Ox9bmRiEk0Vgj
Y06INkPFKn8g0nbIAuRNOSvuj6w9W11fIMi41119UP6Ze295JxT3edAXuYrZxyMFoQA36NHI9TnY
lqxf5j0/NzheObtmWOAyY0CqFvw22HFBa6wwJhojZtbOhATZQhWq2id6OmiTz4kw4mnJlRp4uPKy
T8h0Q8OVXuR4NisJzoN5VA3SQfnLAQQHPBrCMPyMuMPYXWj+WbuyYxUN3foSkxZqHsnW9veoySZc
ZYxsyoM4wVr+mT+Lm8JitATfYCzKLJhesJ5kyIOO4NE72+UQpHmR73vRjMy9K+0RCmhWfSCJXi6b
lWpgyqZP2LU0QbvP2D987/jTrIbWMQiIEsYAl2wAVr2aKWNlwsVqAozOnmEHwxFUJ33vyQZHqk6E
Sfrg9XW/LCafPCvYn83J/9WQxo9L4oS//ndr3RiRINPpjgRJYBBdC5g7PPPj6yjs9Yy6sZ60TIzo
r7Em2/ye7DV+KXZ2c6AgYm1Uf33CDQaVMPnZ/qwyt4aKwyrlMZVB5gqnD9OCYYNC/SGmzKLH13Ki
nuzeQkeN2bP7dEiousAC4GC+PijtzQ/ZwKzdOIvh73IMHK4oRpACd8bjD8tSOpQf8iSsMpGm7QTl
40KHicOOc3ny4PeFeXSJNYSeiA76zQjGDAjBOhzhMFyBlMEiEZYk563TbP7RvCG/zLGSMEnJ8gqI
GAcYfhAM2dyK/2CkwT2aCdiPyo9D0NcAcpXs1C+Y69+2eLJoqghp4N6jOLIubwP+jAQ3nY7OqGmg
++YZTTWVhiftZ/2xVp33KbOXWTZlyTImrsXgWaMAEIkBgwUjv4YAvoZ04FGixg3FAcac/aTNERoK
naSamQwssSjw2FjK8Ws/FI+ZTcgTFGXM2SxxOm0RFf9Al6nqAAGoqIibhIN6ZJwtWLmPvK1u35hz
SLFkJU1/9RXeOz/0BeFt6+EG88Mc+9//qHXYgIiNOX3Uq/XZerd680KkVq8qdX4Fr9w8a6scTW6s
eQgQgm4ysGQkYciyNiQetz3jhkSCwXow7otokwvH2QCGZzcuR/aI/D77Dt1d22xrCzyNLBZ2T6hn
TxmPeT0rknbSP79jEEPc29/TAkN6gLyM/a8yKaOvYlGEh5jYnAeHCS33d1GNZaQKF2QV7GSFIIgr
z2q4mgsOSY4vlepD6xOOm0P3gp/7g76CV2DCToWi2cwpWTbtmEM+vcE49aRUQ4Bnr89FpnQMvCoX
Ebp4W9Jp9nfVMSeIiA/mlvR03GQR+8XszucE6jWOtDXPcQH7zpi9LNAW4hOATNc3zL+RQKAyZrQs
DjCHWKj77N44/tm4arp5JG+FBNtU4B5vh5Zi/5h+K/N6c5RgAlBAE0RjzTS1+Nm4JAxoWwv/EV+8
R8Uo07O60+e0wzkTWpqb8eC3cxnmkA2J7q+wznjCwqhaYa5DY4juwEDLfibukYSKLxUY3tMbrTo0
nL8W7spT6A6RmiGgUrh1it33VOASa01D2M4yR8Lvu56VeGQJSpegB4DM8H/p9BidemvFkaE5XMAm
cS1V2AiDgW9wyLAbr5e89rp4jwUzrDO75M7bnvEWQ4kg8Kln8bVCDrzW2K5x1hB+txknAn9cRBOj
IMHlju6Gi0dt8btDvrsR4HATnJ9yLRC/+izAYhokevrbDHCHHTuxnnHniC9D2uhzMhM1SxfZ19Zg
9f2ZGK2o3HBpXlNFG4Dd2yJf9XxRzlWsMPL9MG73j7h/Jk3KIejdmgEowiAvliobBZK7yhDLzfyA
PVqIvww3Xrfm2EpFTK7WUfG9OdvzwVrUbMnShFyKqTZobJpO84jb3up6/CSsZul9zc7VyDdEaOTr
wOm/Pza/nP4UCbFY+fzJvrS1AUfNBwuDFFkNlzr6BDHgLscp4p6Lx1PGgMTvV1QPryKc0bY8WfFB
wc9YnyVqsCCbL8k2ddKb9KnvQDKAJDyL8FQw3TJIbkDHtRXEuSt6Ylx9vfdYsWROcPZYmIKw7ugZ
aRFMHoeXc/FHNHiqcWfeYS4tADKHoh0V7k27G5oxgsmtEreJxhAd1CUWjlcwbhwiRhO4zlgfyint
Ms8pNB0il5BzJBl+fMQ4dc4AfxZGXKH+q9eWZ/NN8O1+yRDxkApDW+ojOJ8IBsjWJCxB2iBqIkoy
adIiZHhS6fxoBniyS1re8xGxAdtyzgh0YP0xNhqgwA7GT+QCERMGuCrPBHGAiQHf/wcuUgI7uv7V
lARgHjR57JnWyhpdI7qdm4sZekA4JRDC4B+bgCsEn5OZHKAYF6n310WW/BH4u8AkBRvxwes7YJz2
aXV8VTzcwi+1galY/jvr0T5Yb7ugvZ5CZe1PaXeQL0fHBqosu2XWAA6xhCwFgAe5npgTes0+x5Eo
6M2Yy5wVsYpAoIJgA9LN+Cm8u+h77GIyXDNqXATZfYcUCSXYFHt47ztHOeccBdmlB21HtUoUbKLI
7gT3BWlfdJtoSwYMn7HG2hXY77kZ8XzE1S/Jl3iZX06hT/I0+uEH4EpiZtZnwARQZbloYA0Vqy3h
3QRQLcjmOHAiasB6i0com96Ivb/4NFtnFu6z0jp/Lfl8XTD4sXzDyR+VGuOngWo3Qzb8A7vrBdBg
bAzetLCvC3G8PsUh6ihmjSOUqucYWU0O1LvC+QJYEkAUnxRYYTcU7FjOjZKKpmt/nXOj8Gkkg+r4
zxYFvjgkUgu3LNBZdp7mCJueSGPjSkeICTggLKwjcTka/7oaEWzYEMpNpK5zhs514NxCdCUjLAc7
v6KUe2HGUr5IqmpWAY54FDMDINCS5wO3GAvSG4/hEvde7p+QztKWZfN7SOY17TvnwLhIIU47A2cw
2SjolAfrn31nmu+3xpkoJPTimYPbER044dSi4iF/dqVDCwm6c0RDjLA4wOncAvFu0v5mENHoTeDR
5ckHBjkjlauyaOYEir8M+kgy+/Ybs3s06h/s+ns3IinKU71ELDomU5bXZJvAg4VgK3jtgFqoGQn5
Im15WbrZ4Ta70AUYSnq337G83KbSCOILZi4+9ubEuUx5AMDvhgQSiKS9KxiFdcU0HnjlUQjn3s3V
aqmyGocpGtyZusBkKG32uBIHP0BGZiCzBK3bHtiAQz4ym8K6sCQ/IdP80ibNKPP0QF93xP32s7Rl
LFMJYriQeEJpZsr5HagRLhQrG92gWywlRwnfJPpgutRM4ZxJNKIQlmai+JDSSOo9QHdfvJi4ameT
LBQElWMHhMhTKCAW/hDX9utdp1j18V5FW1l4M8GGGVnXJVETjjy5wFxFTAT0obvpD6uCjI3glU4T
I0TkSXBN/M8+hlmjeKxFYMkjd/RLWxRvTBWIW5cWzZ45hO5UMAmwhWMjCO5pSEa76sYYO0GRwXs6
aoQ2UKUNrTECwTQdFmDGOfB2cgdVKKZOFGZsk0Ad6A/1MZwuBWoHOuIY9JHwMkYIItB4XQjgwxHB
7l+EGOR2RjsxGmO0UkIG0elaffb4uZ+zflEcV2SA/ryTZnRAjunL7OanWmhHycLghAWLJQ1iSxqD
MILUAHkwMTR6kKDgIkjwznP3AwZdJLTszGcHAkV4JzJ8NpkO8jWch7+nrfvfieYoHlRX6EbmnZCg
LrpHl92V9CJShI3sxMEL5q7SKTsvjr32QACGuFhsLkaTwbzNWLfxr6FGWbr9WKq2Qht4izq7BX6s
Z7lFxcaeMo/x/byy2ig4dbntLWoB3U4nI2J+NJgFw9UAqVAZsa9yGInwFn47qMh8phixVCTf8e4O
EiogzuIzmkua1N2SXYCt8zUBVeHro8g6CC6BCDwZeLgWlMElKllqrKFhDf1nImLeSILBEyJWAB9R
+07ex7tdhGzToQbyTpp+529YDLNA8r6LXkDTobCyJi8QC+2EoRQ4fgRHljPe5Kjos+daiCXEx8Kk
C82180MFopiNORQC75YSMYg0+9zCu30Eg/B9HsxacrvYsCOsBNpZi1wCQp39kuByyRtOW3aMH5FM
XTAswh2+AYWT0gfIqSRdXGOoZmWpxLgj+hiEs/gBvIlGbHd33nU2lT3ggOu5djgS2wld3QRO/R7Q
lU5dHOxoHG0JoxYmYPjy7PQNHIIo4P24IpvvukJlTjbtAl8vBGq0SMsMwgYCIlvmu21bWEyCDUST
MifKedEAkLR4lBaol7tFQ2PjwgqPZXz/L3GOQb3Bdox5YtLMWjyv/phgU8WG4itoMsD7wALgY49o
iI9PtcSA6Dmn8mKWDO45Wma7klXyG+d1Za9bNUIuYnKLNQfXXo97+3v49iTvuspg2AKJwmgBLNWD
HLY+dArV0F42vrtP1X4CvMk2nuQVkCJwCKcvW3b01kir0y2I8kJl3QIvSgT83ZbrqZBTcQ+0zc+Q
079qr+K4z8v79WCFg8Vza/kkXGo43lgkPJN+5uNHD1H41UtAAxjzs4KsWCMr/R4v799rzrn7OZUn
PHyXDwgFso2e/UG7rzjlSYisWXuS+LP7csFmBItR5OBSQFZ034xS+G+zW/psVFwUMIaVw+uTLDHa
92qscym5idSjXSZsZa6MvZGG7BX2I+SPS5QtXouBYvTPitUtH9xQi7d3yPSjz54A2Yi7LUGMxElk
AWkVsP8TtUwxuwyaSsBQlx9hk8IXJdxxa+pceeHFOxvtmymuJ3KISHxaE66ON3qcb41sI0HF5HOU
+NCtsNod95eDAJ3+wNOEb4EpswF1+IXVuEzKkdWHMoHBWzKklVhgEQw9J8bRlpU6VGbJ9x8b4Hub
tw+hOCKDz6lwSdr5LHFqgTRzGjLczh6QA6TzPWmnAwLRp3VyvvifEGg+gf5Jl46JsYzjWWmz+i3v
EKdaK9toGAk3ULcbv+ybGteXDtUjU8HXOHN4SiAWZHNp8QyRLlQcrCEU/QbJPy7Ns9ZDS2N350sk
ggLFDoCNN6VNbCvhGE+l6cvuSHGXOQlyATPWVnhnlOnxek5vIVoMRFCTHygDnyGu4gEruRtf2OgR
H/kOehQWnF0FFU0aiwSzu99Lv2zBrJuHST3EB/yLQJJB4RiOvx4mFFxmDjYezhwXjqtF5RlF/8I1
oezVVjWyPhv9+AFAoDmPtviOHB9xBxGsgRd9wUHcqpfsi+1yLwR/QDlYiof01ySxXaffdLQvXahF
H3eAgzSHyscd7b/plqWE5EnOliNACUQmFWz2dMslxXkFO2d6n8wEiQJFwq7e63lKWrvtEathYu8u
Fc85ecBgioKHAkRiiZ6G9d70NRYux9cjEgOLjV1mnh6c72w6YV1x4wGgNvRD83eqsXT31Mlzok7B
iSGc3wDyuYsdMSmUWAozrS2mkWblkau1KJ3tHwbSHnbbz9PdZVLGZjXDvYvrUQn/3CFy9I8FcFhY
bIGGvHG7YvWlOc0hERpcIG0N3YWr08CmGDjKRHHuuw62HpqiaIAPjxAj6ZttwrT+xyNP0N1j+mEf
xdImRBy/1Dh8i/EfDNXn4gumIbZQqp/FRQRhOhC3drgRiOc9/sQjbLa9oWg9p7x5EtYmLMyBogWG
wP+Hpa89PImNDdgnfh48HDpAxS2gb027Uz0bOGARgtFY+8qRAs5ZAr4N4WSzxANLEJfSIR8XKjX0
/dr4nEU8yGvZ6RhWUrV5OUGjX069hKkMN+U+E+SeCnRGxJD14ww+BAcEV5Ezg+AsCDuQxXcNygPl
X1K1/CfPhjamokuhssawje3nCpU1b25GLcK4xZaOAHYTdc4kpgAO64TtAd2AdaNmWzwT3W842Oxi
9SMLOY8lTIJRBOx0VqSYt5crZnHRP+Csh5VUTNm/A1ENHFhKwxlM8SmpI/8WNoX7nvf22z0e4wz6
W9EF2dJGo+Hm1doGn9l7AXKX9juW9DR1cHRQESGUjQcWSj6stZUKC4khVuZPdDissFlB03OlVxe1
VGMV+8PHptVe87SjqBkzYWOsOQKqeawVPKbiO3QLNMqMp/9m2/LNOMxC3hp59bLwTiQF0GDVLI2O
jRWjxFWAzNGT4NkOoUkKSRhz+8u3BQvV+a0K/6sBy5C9CPDJroRF4hah3SAofQkG0I5C4r3nF3vH
8Wt0xoKkmqXKtANQZJenf64wlcdg/rbvbL+uHvRqYfMe56jEHmPEVFhnYhXI5vRp8wgzBhRLHNUc
YfMEy1R0vn229Q985BVHXENXnbBmmBQWEg4oYDx0bPJm2TyfCjPMZSsmLL587grihNC1cRMC9oPl
iTNT39Di31Emfi2EnLBBmdoTPaztW7T5OjuExYARaP6EP/ueIdWWVyNQAkyZpER8xpHTuxhlCFBe
d7yihXvB0Y4F3alFr5SlzOYZuyXixAcp/R2or7opQsoRlB4iLDnZqSUgw6Yye+DBqQqo+Wagn88X
AKIOV3Ijwl5s2RVkilz8ss+SUwU84bvWhX1xKm7lG13AwynhIQxZG9fm7Y9g85DBvWMTTxvDJ/4F
P1TIavL0oK7dMXaifrHx8fFxZHZ2BhsVPx34RV+UdjsYkTnrQn6CX8RPI6itlsVUE/Rh7ieqRpHz
gXE0Hi3V4hdemK8Qh6GkQDnDYSECNgPUBYymHdG1KmI8tIII4jj8CQBnp0Up42ASArobmhDIXbYa
ChqmUB4oDsYP/AvzNue5ZOwGp38i9/+xcRfbeqaFYBAwfCJPcH3o2yz9fzg75qDHrIPT+xLUleuP
i8iYEc4kESR3lfEJU3nOE/Qg5fIeNin7WQz5oT78rGbPgurlYWyD7s9jj5y8nHKpcGZlkBR1Qiww
BuQIbPblUj5JY10YItGTb7fmEi7UBNoJuyYkImz00ZCctuCFwpvDKtl3DSyN3L3TF4YIDAk2lssh
5e/U4H+mOQM8FTSr3lp6tMU/AUIjJ4kUEYnE4w4P28QvkedP27Ivo1ciidSl6LA9hc9uiUe3E9SI
kOvJQyrGzwWfJPM7MrzR/179i4PnxbXDujHGjd7hLo0CphgPM0aujroA4MVZiKtEay8EjtA20FCp
MeMIOKNwU8/dU4UpIAeQysBHGnwETsMN4/0BMn+6wCzOTsRUjhiQhhtW9h4FDOsjTLWEXdMbHVjF
9dPNRLd5nmBmD+0PpDJxNgp0SIp7TDenbfIMlWRkE0f4IOei2YM9mUV4+7tCShxxvGecmoJucJ+x
XOtvSBbNmbCEryTP3aLlgAY9iUo/OwhmxS1BQ27TBnPxDkRA2SQV7UfRh8b7j3V6QFTDHl4juCwD
BXtiVDbbeWF/MdPhcRrCsoPzCZkT45iRyQesAapg0inxJ8DIvDoN00dYpmKd1LO0vYqOaM1pJfBP
LeHlAu2FpAZ+iZUhNkv0NLCVfa6W90bHU7tVLNSvepxLBPEiB1c5MzhO+jYboxBrq9vyYmOEUa0f
ALd4R7PFEJRK7G5CEAARaHiorKqiT8NjaCPybGSGDBe0ykc5hW0asxUElgPOC1jFFPuBON6oTwR+
nxha9iWbSJCZW0QEOkW4s8UNEmu4ryPNUC8RuQA6BtdM7ClET8QYzc2mYP3dT6iOn3tOU2pjz+hT
2sPWA0yrNliATMkGcDZ46Yf95LCpiLbKFTuf2gfs61vMVbMZcSY8WjABfcSLrJTjS9htXvuaT+PC
l32Ma58oezKRNK/vYmbjijf86maw3IEXcxBaVMGNMVMgMWHCyktNXm3OzJ9NtjBLJZdp04PTW4E/
FKh0gfN4kLeetLuOqUk2rF7o6IJvi7qO4Z2KyZPNU8vbqRostlTsNON6CdrAzpWzkktldbMXFxx0
MJAAF4Dpg8pHgDvRuZ+EbXmDPdRSEzn8QQ/7ZnQ9EPBsYmgJIFzSsACeb6MlXia4VXDFDa6ZRxCy
0aaUBMB26PRLmEOn3EoJaSNfNbyGcYQewes+dpvmcxtQKgOpHnCUlXvIqpxr0vi2HCWMkgSKvg9C
fSxoiagBICqZ8MnugczeGYhVctXdlVHNanFGFz4XfPcXEIcoMUrKiWIyfB6hMtmyL7sldLvH5Lv+
cKSOiHNXLao1Zkh8XGB4wV0reFh9iN3/KL1Cyf2eImRLq7EAL1lcT+hVZQgvVJgvCrkC3YRLhwew
zMfGD7TDQUvDJBA2+kR4ZnEfMQPSaJ2RSbvginAfQX/d5jwbsMobvNhb3MQag6KD7wflTuXriaKO
GJKYBNGawwS4GQfN6vaiZokXHuA3Y/VUeFggfLwTj5xTLGE8XmlGNtiC8NbRtwmy7Eb3f3bK9w4F
QZ0UE1An3so8/OyzJbRWMyIDpjOPgpXANv74nmPeiVbkAz+RZTt7gK0ju1xwI35gPGAmQ3vDuvM0
8DhqqZWFcYT6On2GdJuclygt1AkMRnH94y7sx8PxLexi1BuXJURnFkfMAV/U+jK+tnkkNsC4+BJC
1sD1gBslO914yLLrPkZmhoYbFgubJBW88LuskD3pU8Rio1nnMDcisWuwFRmmA9Z7+DbF7BTYLlQ+
aSBAyE/MXfTkl96tki8nNhLX6Gf1lrrz4OZQ8qYt9Ib2i2bYfd/GgjOhYusxNIix79jhFIuSGxpr
Ktko113OeGEP10PZwoHXIho9gSACtSgsJsVi69/WP2fgZsjLhTs22I4FovmeVUnL/qJkezFCAw45
5g2ujtFh1Nv1WYM0X0MTjWabDAhOgIyVvGHZbN28NNffBJjGlieIurmr8Wd8P7Q71Gj1Ql1nbBO8
hrCBAQ2Q+Z7dD18CGtDZwWjj6XoBpguFGILvuRq0fwKtx6wPTX0gwWrCRo5+LgTL5GaZ+zySDW0j
RTfr7W/R/LXR9ixEGoufcUJ9uv75KngNWYSGFuKq8gNbO0jeNyMQjwSdWEu5umYGUWoznLSJwn28
8/rmDMqaeTzf7Jz9zDbSsN/rmXiCu9VpD1MqwSkM+BUe6WTkv6P7pl0B7vHTj2iEBwkZMoQmrjCz
PyrmmtEKhAoUzO0ltHIOLbiA3EEsrPuRTxbSGPzYJgq2gjIDK4/b8+tqtudHwj2vrfuHSfaCZw92
+EJCBMLEGC1zglVYHNJ03DGhSH4DSz++/+PovJZV1bIw/ERWqYDgrZJBgiiGG8qwBIwgguHp9zd3
9enTffZZQXGGMf7xB0+BUQgLTbNuc2xkqIDD3pu4BWFSejM8iE/XLSUJNCOgvdIr4BhwW1moVTBO
mYvsslH0W2EWaFzo4tBBTyiTVf0bj2aCgdXxliX74qnrNrgyqx1upUXOnOlY3Sn3ub6gUbQrQWE/
Q8mTJndCTl9whsYbKAlLMVoTa/9ufj+UkMKhbMRz67tnR1viA1qBfEDM4RAHGLehu9xxiSTc3cAt
jqXnFcseJF3hMqkeT2gsdyOTpktgL1h1YMI/BNdojTGbcVIlN9bxiByBX6QkT/htdUKPiksw3J9V
Sb3Rku571vuBqiOLhnN9CbNgvKiFRaSwEOhPS1siRkh275HgEq3SXoLJE9vXQkykd2D6+Jkw98wT
1SlxTgvwHuD/CfMNqzopFll75Fd3s9dff9VnijA4aBZ7kK8hlGcJuFDQogvX79LfvXsgFKRw8GRu
W2JaoUrWYi511kXS1/PMDP1l3vGYaQiMwRi2WcowBJXJkR+Dpg0i1UrdNHtok5xMko77280VA17c
VWHRaaI8YP0HBEbhhDdCiAojArYiXV67k60UaoX5JXCPbgnCxglTUsCfKyeDsOf+xoJcIa4bfnM6
ilWiCfiJf71FrvcnAmyDOiqAcAyTOXaVSALlgCOGr+YDhuGLyA51oJ+hf0kRzqVHyeHKhWWFHOln
axu8ykC435CHnKKFjYJkg11KaOG0TpvTpcY7mhxIUHUAWPU4hh7A8XYJfozfeI3T5jR02XlO5r7n
xBiQvlfGmLqbrdVhMF56Q6I+8BN1CTz5kqb3imD6uTjmOXgXtvMbIld4GOw15ASM3NmB0rS92LKq
vxmXIGAeJ3mAif918YPJsfkk2PB3jdVuwdOHy9rNoQ+TCdEthnCEFz/ndiXbaHLF4uOH8FLMQsWK
wTKOT4udagyLqQxTSNVHZ5uTDibRkGOV15J7WRpCSGSoTHNDn+M8D/n+l7CBEAr5wi+XMsMWMV19
V54VkH2gzbOxeBuF2bJpAthstf0LsUtcNy61xw0cHBU6R8AWP30xr0R+fMIZ0x0j32FMGgxpi/3C
KZE9AXuYb1eOtfgsG9kMKipUgg4qZG0cPbUHZFghrMFefToMYCwynfgYoEs9H8DRzA+0laPVl8bE
ui+1gC0BFkqo6lKNUiEQbNMO71+gSJYFK/FKhUUirdgEMErYEz3+kweX3cc8VlaTXJIzNaQo2xgS
M7bnN5hiks6wORpCzjiTgsYcHaS4F8uAIt79v3Uwhxr1yTY/nLplvu6WxXasv90jhCIWNCoxUs+g
VqJKhSi7FeXLAx4Sme5s2hYktCa7g9NB9LEYZ6e3xX9aE9QvajamQEENP4qjk2cJr5lBScd4BWNj
s7AzaaoKeajiygfobqJBxm7P7c2IQZW2nXGLWojROIVyi8ChPciUGz3GTA54F3K2Yn4OinkVPCJl
yYdqEbhlAt1DVzBpxIFXBgA96EwVqinh63vTNwIu+dASAvjzOKyn+Y6JDk7u1I4wzrO5mGr/Em3W
nFjWL/004sHDFbxSaX05N4roLmggZjwIe6jy5H3GTIp0uVioSFGMdp+Jf/caZHYNdkJfLkMICBa1
OC3SVFr29TySrMfhDV+IF5UIWJx1xnEG6roS7RFpFKvXZAXmk3AWMaXAEkF4kygb0agDHNKCaWxg
afLASfG7VU2VC/nsjKzngjmFmYfalCyOtWZxVH2N77YNnrBiXOFic3ZuAfznyiF9xUXaD5vFYZPA
SjIlmHz4lED1ayB7dgctJhFPxvDm85ev+17hJoPlifpVmUAvoobina5fGMH5cjqeXGgqxG8dwt+8
TmWS0wgNifEK1lEN0oxS6r2xarpMTlg0+MQtBhqffQKhclpghc9LYPcCzcqMEWCIZ3E2IzIl+a3R
SPvd4Qm1xP9t4AtDXaNfZw5fH6G1GSuJWd1n9tvdXag6EzWs/Fs6hPT9m6B5p5DAWYcuoCmm9zWX
FZYxP4NOUIxL74HgrgC720LAhYNh4zOydaKzHmKD9R/4hySfzYAkYLtR0u0bFsbNe20UCL5NOlh/
op5Nfo0PJwG97dPLKTxbQwgdthqgRyRm9g+Gx2/zR7ZibtYelKwJYzniagyEGYgSLgQElyGwC0wA
9T2hrBa8l+9KgQ8gz6Bb24QwbrAfLSApq35O6/TCv0IsOVGKlt7Lf/lwdoWvMQ63k9sOm1Zt9o5j
UAiQUIBsg0uMx6keVLOxzgJkFbL4gd53C+dh/6IRA1rnSSl2C6R2ugfl/X9Qcti6EC7Wb4VSSyb3
ht8AN4NgbD5u3H4DAq+J9NgtV8DhjsV4D1V1RXp5S44XKknQNOGL35tcibJoLL7HoSyPR8CrZ0gk
aCqwWICOzjp8uxoeEjiBaTPcKPr8jgb/inYyzEj/u6UZE87rAUfeSCJu7rUSUWo3p/Ufus9l/UB6
Nh2I8abe7Kj0z7ypno2/sbGtIN73Z3WskMkiUtv/YCA+0KOOkFApGOX2QloFE2SYugAPA/1QmBUH
FB/1FqVXNLDHjGrfnFXESupr3ok5EDJm6j0C6tEUtbMvFf3+ke57sNjG4P/XBDfVCoIm98Uy957h
zwP14gGHfcpvzmkyD/DEYliLjppAMATHtaXY0gosC26C/cKnkvAXF32po71dkQOiUc4QV+vhfYjt
BS9JBOugIxwCN+CUyh/LywZ/PRk/nhddrTCBExNd/YVWjKu8XV68irnxj2OuyaYDyDbGcAajfV4t
0AtQMAz0KhxgKMCw4BMOYfHSa9elqcp6iRYVi0KqD4fLlHE2oa8LMnt9fjNwqC1zJgMzImzEBUPE
TUg2/ZUz1/7aJV8GyQMBKcYnik5GFQFzBtF1NG3XENMKxppCVQZ8z5DEG+DAN9jzpUVyEUFGz6jF
Ibbj7V4C1cww2EPXwDTcqrbQZabr8fqbtmSywG1hZKyP/kr0IdwobCAojVNm/6I3+O0LiCoSEBSs
cBJLE/7v9eHUMh9l33giYcS+uN6JkopqAIqILKxlBfKfa5MUc9wl6WpC4e4cwK6n5PgOPPrIKSG6
O8SxlgakgpaO2sm941MiCP/icZATwO7kfy0tQkfPe85SoYn9TfbjhBnmXE7lJWl+nN63gH+t58bH
ZxXYXOUhJhP+b6irT10RrC/In36+GkSokoiv/ZLafUJNvmkJXkeuQ1PZ6QPMSn/wQyk9ITZAxoJf
BLmIw2v7tohfurMxRywNRhIA8zMJXYWJ5WeE7N1THuL5S/ToXJ4IrCBbzIZbCmSPncC2IPnQvZJn
oUFrUKmtx6hxUoUgwokcwNBoaGjxtQFc0r8MKxAwmP9dml8QLp56QdGNXaSHNerNEoXlm7Oo3Pct
NjicnxH1K3uEGpeDmiouxeRv9rWufnuiwioW2bbAfT83WjCXhJLyo+NdY1+hHyxoXzGBxqcZCBi3
fCBZIda9U8M2O/JO+xSd1MzAbgUGS1wsJjYUIeDZgGOfXbiq1o/vpL0ZatLDII/P3h4Fzeq+vJFw
ynKE3nSZZool+Ckg0ftzZb5XvSOAUUKC+fRhEm77BxGpz3Pb0mp9oX/0Y0Y29CFa3NGuXq0W3E20
b8ZaonT8y1nKdJbcAhVyBj4k9OC0FZzj/el65AqTWKIE/oreVFoJzU27e+ywQ6Z0s6n03qBx3eY6
e6/OVk38H/xuGKb8PFDtnkNhxU6Fhtesxo4QcaBl8Ao6IlG1KmycsagQQtoRenC2gmI/5pVTLERa
QqUwxR3TjEAt0MxXDJMFQIawXT6qjNH3kFgZBAMlvxQ8gzA83H0gqdxZpYp3T4RDjTvEifuy02Zs
HC5oVFP0VyQg3iePt4PU2W7TD7vjzm3A6cj8Db9RfkSBebWC4Thj2UUTfCGEwLBPr1ERoY4BkvlO
r+sMBi1po+NECQfCgJELFYpRNufBXxWdD4k5mvg7h9HQoBXlwaLvYBAtAw9SdMyPY6pjIfX5zC7J
HaWLorMMRDFyR7Omcu6QZ4kbNu9ndcmTZiS8wPUW0x4UcNgJaa5moUQC16LtHGAQ7lGB8dQ5DLC3
tboZxTv/wNU9ZvYHNMfH+pm0Gc5NE7ZgD66iIE2ejwoYyKlNUYpYGQEYU4hM0JGK/6Sklzj4JB7U
i5n7aMbxHmOfxMSFORctE1iCR57ZY9taL5yi/h9eM+30mN8Ysqf1SNz7Y3w3MQ4y72xfvJlE+u/o
y1OYfAtIps3uHiHrQ2ImqJ/mszFKbQqptFiMD0KzxdMuptJA5Ooi61DIga6mg6dB4SQI7w3n576g
oGB6beATgGy9TkYU8xjcw6pYYsQm0lKgpTMkJ7yEjaFEwzlAQyS9Geqc7YHIhkBkxd1fp2+o2u8V
TQ11xhu/KT1FsyMkQogPgCBs1t9/oxfNJfwS6II1Cv0XFRaZs9f1JxxtVV+en2fV33DVEB1A5LZY
DmyphA/jbIjo33Y14OEf2/19CTpB1MSFqQxouZcvYDgjMBYadYTidEgMm6CpIEZk3pTN33Yl8Hsm
8LUQO2VBfw//pEPO9ZnIAK7G0x2Iqa+vkC8l5MCcBXDnLpAE78C8rX0D5iUvaTla9RzwvmS8UBzB
EN2JmcQnwCqOw5LdPlH+Lgg3QkH+FHIsMCe2mDz7IQj8OOIuFuNnyA0zdHIoMKn2P0CkMxLZjIeJ
1hDpDDI8dhDh9XiDP1hRPLH5K3nPbsgB+nT20GeNDATPh1GwVcx2+7DYr7/Vx85n5IYhdV10HFD7
nHka8HrwSGuwOqIC457JfTMTg30iudnSCBeKBR3vDcHHKXPxDufncO59JoisuVQxOmsJW+eWjd/0
5H13TSBkOJ48k5qqqPzj1tnzb8+JBnfgQ2f68i7kqKPOhnc9pVq6wbhh2JwMYeD4Mk2E6nfAGc9w
gE6eYz9qLIj2tfHqzEsM8R6L1CE1aYf3MPwY6tOSJjkZeFnEQJKkGUZTHrUudjXMwNlGqEC3Ofo/
rCGRwkmGNprKy8wV9pkcSIP9HTGDQHdFvSTMc9Bju6rZAQc7jIe1t9Fc9D5vIDPvYROTNsUpllwo
8vFzhOlB9dbp49UApTESbH7jNEPy9XX412MYl/Ft+6uNgerKhfvC1SExf3sN1+FLTNoEF9Cel8hL
ewdn9gtoDr7VInQAKEM6vAEbqGlZc2Sw+WfNKfGY/5hl+jvQhV0JjQNvocjvmYPkxRnTBxyi2OaC
5KAk0VZlFm9/0WZSmB5UEKJneGkJO9DL/u5L77VWGbz7oLvciFyGYCId4AGUetzdGLf55Spb3k6i
zXlGXah4JOHBeo77f7k3MMFbYLGXqnhlPnZKp6t9DdDAXZk4VNNid4eIf2f4x0QQoFNMREtm6JwH
0PHgokHyujij5FlMv2Gx6rjZ0RciwKAyZKdNlFZntwiWL1UWckFapE7chhXVi5vtLyHdEQ6DMjLh
QoQMlckNxkBWUKUwdMz9gaUxT4IghzEJSMEO8h8etzfnGhCI6vWT8YzB0BQ6FBwD6ppVs/ru+5Cy
JKNBOMi3vmZ3qsalkEI1VLonGckE2WiAMO44rZ0xOaxF+qWR/VjgN00fCoCYhV729f6LwHD2ASGB
tIdw4f73+kPYhRfPA6y31+hfihq7YEgnGEY/zL8U90ViLtkjtnJ6Lz6Ce+Eyr2JwPYDPza3uDtaA
iGicXtvuL70F7EWy5ykhruKqI1qumyBnTtlI/6/wt5tRl3AcmmpMcO9CRVO4OcctEviZCPvt2RI7
J3zie4UXKpw4ZCkzecHKpV8vw/ceWu2eeTcNQwM9r1UnfTx98eejmSPZ1X1GkhAYQ7zjwjsvqwd5
6G9XOnCKA9T91m9x8Qx0BJ3uB4fZkTWK6Yxv6fc/PChP9/mu4hlDfZlrVs4NTLFIuFxQ+MLLUouV
w28tysePN4J+u/ysttnsxbqntMariKsCL99Iq6l8UXf4v5AAeWldB3iWw7IzO6dy3m+Sd6kjJmAA
fTJ8Ryf0s8J4d2hd11J4I3eF3078q8K8aQxbB3zNLUjyMZEH46eH3SBgdZ187YYCHBic5Giy6cMG
eMnluEH9pLNPO4ee6IOy++xAugrlN+/5tQGD9K9kTAFW4Cr/9nOwcehkeN1wWcA8AqJHiGoROjsH
+MlJxvKAo3SkqywieGH9PR+qRuUhkGyRCtZHrIMk9CTT03M5ZbjakHmUoH7et6TqoexSAMervrE6
/DykBgUkdGiBznku0MKTcGd6ubDWMDkpJ5ZkSH/jP+z5gKYQ6iMZlxZvN69pwh/QFIA7epv78sNi
jVlASK7Af+5LBsUmbacH8xlEuX8g33NOHPF0Q1bLijkk0BXFCs7aUvwCZhm7r/nF4bt5HXwrDTsB
UWZj4Gq8fZqqrziDTW/RQEH6P/SIORuYFXMAzZ4xY+6R95oTUD/Ei9F/um34nKxw/4FD1xy/SSTY
bxQkz+lQSKrfjJS+iB5bmwy0GEYFjkxwnKieMC6c9n28qRlAynHlD2MxCuJexbMFVFggb9c/xlTA
P09XxrHv8zeyYYni1sFTpbRBNJvWV4ENTi8VKqjBH46BDh6JIHNnjyR1B/niDKhsReaXO8IN5ilE
FqYCMgV3KPNuIQzKKYc1WDw0R2QrvYXk9OMxD+Bq3Ri0gqSLaSvpeUyheYAQNnSw2e6vD/aM+hLC
if6AkHqP79sXskOAQ2STHsLy9CNc4b1YZfoJap1Iig4Jxme4h7lREw4g+Ewz4rCF4BcFMzeivi0s
wTSeCYNtYduPoAXmwBPA+C4M9/GkkSwhZRRPYyWEyIx46eCh0tgQhQVnEqDtO+2t3yLDWCyeMnxo
UF3gzgQiNUL27qwqMen96Uxqbawa7RqrpNklkELGQ/ueeV6cnT6teml2K4CRGcEmOFldt9hzUeYg
bTJvdr7tJgdBov84PayOHsHdAb305HmxJBgWnAYiEOEBcO+wyBJlZanLK9nbWQfOCzPzfJmohBYj
ffQbe6F1xZ3WOmnTjcBdz8aXRffAaRZOKewaLJcZRfHCfLrByw43Ttz8iOi+CymIgj3Mso2/ASF1
ARHFgt3GB7c6Fka1vePWoOCC0ewArswSdwuasB4IyhCd+eRK3AeBSeDYhf0+nrHGJ9SSv3+Cs9vb
wE2w4Pp6YGyckTQQqwFh1ggGyVwbRNLiOp2W/ge52GDSrAcxlDZ5DQcgQDguWIvQo53e8Tt/HtSR
/WAezPiVnty/LJiBxBjQsArhYYUQKtkExKo4WJ3q3xUuD9F59jv2fEr7Zo8jmtdfwFuBKLY6e2KL
o2+BQMCitH5UsuftGbChtUEh/JyzwB8kv6Oy6Aun1gl/aYhiFuoGrzZwuS+vIUVPlNPwx/wBChO0
TDNI2GOVDdjpt/mHCSu2OdELgd0OC1WMZDXgSk7eVEr62+G8wjWK0hCfpy8O6R3DuEuAvtV8ANcL
FlLf5OKOS+c3LVD9tHqHcsosHVzpMNeHCSTyuwFXezYDO6tmlIis6kuBrNrqvmYucz9IjscYu2Is
45fpeMCAiYkx8l9Op88GtJ6ukUIPXRBZGfDbqDS5D06lp3jf5TPpHEZ/br57rUdLhr2I4ddc5dgP
0KjTNFti9ec79cBQnu/LsL1kxArvGao6rFdfhFSIIY6Q03amAredj5hhARivbKiHJ7l9VxR8JcrC
Nzz7Na+vejprQGyu7FzVmcPTrzUYOxCQsqjraU4pQF7Kz3mceoj6FyMX9IsguQGRK1T4LpNAcL7e
4efX/BuNi3KcjAKmWrBVBbsem639tqV07aEiOSPXZtv8KfZv8fLHIQXDAbdeIKGnwxyBGSljnu6v
XR37Aqgjl9R8TFKBuqkwEmjstfRKmY1uaM+0P5uqG6/02h+OklVYIaqaAaoHwq7nGQ0Jz7lM+38q
48kKUVnmwGg8HnBOSKoEot/26ovzAGR30tt/UbXgcX98gfBny7ENDfZI/wcKVXtPnVJBvzr57hKc
jxnzQyQ/a+H/RG+BxSNOcNF1Hx0oLjX83QYE38KBAEbBXwU/RQkLDkZKx1EwDBhT4LBa6CpLCiEK
r5BxiUnV/pj1gpEjcFosGKISWKxHlk1nX8Pevtp82f5nZ3zo05T1bM7FALoDvsNjU7MeNDAAjFe0
50eivjCXxoBSpoNjWqWBivDxmheXJphrjCNTiHdAWRrQXpxXMPiFVWCLvLOSgmZLNWGU7pMzEm0a
3ru4UwInI9krtwQCOGrIzJehED6WthZBgAlLghLKJaacfPD9kzy9uD+Kali+1mDxfhstV0NDrBLo
8nB3m/N04S+crdtg2hMgst+Fr0Qi0xVOEuaewDY6VCuTcf2cZU3N7Rbh/soggmSp7QOJYGdv82DI
6//Zlz8ARwRXKR9yVds3VXBvshHqb8gsXXRHC3yjYGtwJR3x0jLmHZSJhG9YHVBj5o4JKXvZSnDG
sVUs5UcKPDK9xRLT9TatDWE4BfYoutMr9R4YFVbHF0KYUTAm9ezhEkorsEWOGxohQnVevsBfNO7Z
0uiSYsrASfVEiliPEDmievVx2J4EzNgQXgSXeSIblQMoisHz4iJwSBg+0FA7qAYXm3UGpoD6dVpi
kwB3ADUcxTj+qo+gc5iLy1/qxP9jORxVyWPFBIVthA+MTkdpqcnlhkcPbjMnbZan+Y4pNyPq3MZz
+0tVWSAg/6wzzHnaIEuhtDDDrne8Zg4JyCew/kmgkHhOrATsgHOv47co6+1jl0EhdlU+kGapcnQJ
N9axV6zPPX0MRKqiRzFrYHo+gtKQx4zsJ51Gp54BTUZZz2jE9N1ooW4/PCr5L27WYGDMEW9W/ohe
bDQEwXDJMaG66p8rDrtJr9bpHjmmMnAmoixhgFH0wQYC9CK/GR6uzRWBHGw+xAMXP5RipS2qFalk
DZZI5pvKET3A5OMyK2Sei/mZ0FrDp/UK1AZP47prD/3kN7+vsB1rKqjSLa0xlHWkCA626JdlD/tc
Br9MfEXpIljZA8x0cQAg7wSlDB0WPb9dRtwVZDfDQ2QcLCTyUkDC8o+YzqmyrRkBAoIC5R4kEpch
rSIsVt1nCk3UwrmXULdMIS8JtTidJfTy9eTujY5orgud1CiImrlFZCHcHPYkZBRb8kBaCISjBlW/
eh+ZiYEyVVnB3ONEItSwAY2E1ITiutUL4oOflrIHvGkmjCYu2N81kxEbyCJq2i7/SKhftzhXjvE6
l7z+8gxLB1c0DvnbrojGSKMU3BIbAinEoaYuPptPqDC2gQpi/IjvoC006FiEMQiWSBZyCrhOFIZg
B1PakgOJy85tf10LLEoyU+pNBrZ3vzcBlMhtQGxGf0LLZ5TBLXgtaP652iwGZFD5chZWsyw9hhco
1m/eMABRx3sDPkcmRuuC9II8RZ6D8+2hmavGgJoun3zQknPe1i7RNGiSOcU/XC9niz82emuAJjAp
YD+S/Lb9GA8BUSPtRRd6M8CdIAEADtAMfdH4XKnC5FRojHqk+ahoG54uYCzp49hoMKCHCcbNj0s0
m+Y9zffDr8jwBU0oCZdMBo9pn00wy80PXZWZwRUCOzBRHNd06SWOcjtoB/+VYlSEoMhvl+WufqAc
gnfve0c5QFD+7DGI7w6CXKjNRktqngeTWhu69wX0g2KL7p+qhqRaHVgK/hJthf9KH5HQ033tJ3m+
jMDR3lQYBSKbh7b6mbNkZIiTJoU4/ZFb/Alo0xG1A3Q1hOZ0j4As3L5Po1qDmne1c/lOCoz8rPxm
0OwoqqWBsGUGG7fmMdZmc9UVHJxKp2aoNvDfcf117tQoavqitCuiClatOsnRHnQp3WmxRKNHF1ot
cXNCiVBZQC7wdpFcCLgDKNk5VpBY4dHiMdE4+G9BaxVGQdBYLnR/zN1NhbNSWktrDXAR0zT6U/HZ
9yLhwisYwdX0RQn137MSQFQ8jMdChLtAAHSHrkdAB4EpGSyd77Scw7p6wpknWlovcO8wREhUgTAD
uAj+O6Z52XS4xZLNSIUjDiZrZOygx6H3J5+Aw/oH0Uu1c0JCoyYeeKWrYS48lRhRcTG+kvNBZlLG
JfHXTfZXUioZoSbs1yG+lReJAL8aXjkUjLlM7aXp92iYPki4+7odQ/J2ckfbvVMpKpGstGJYyHh7
oJcppT1z6Rgyg5JQrre86fHkS0VMMYfMVpm81l9aCRu02Rkfx1T2AHLfeb5noaKfVfRfqFBZ2T0A
XUOCSMFgiBaDdvDIQj0PzNFXvz30nHxCgiY//hhSwkuHzUQAFGOvH2I3acJfEHWGfLzNtCNDXTNz
cDX8yQYmgHfNhbFQExLfTOqFGc4tdMhjwi1U8fccMvOySX5/MjhZDge0vyqTdq8uQPcue2zAwA3B
mlGf8HIF9k+cC/Rd8G1eEnuDHcIoA0LUWOdrsrHQDCPXhTc4fOh8PXATU/+BAdiHhlD4+sChZAEO
A86q3gJPd7rjY2ExXvDydZM84+IzhYJ9xfqLv/BQZw+T6UtNgBxGnohxXn/yJCoFqlAlwEQGRBJ1
JtALEwH+kAE38wGGK8czI0mKcmauBwT3N6Lj2IjzDMXFJ/2dzuloMdxQzoxpN1Sr9TsPiJiEx1+K
k46OnUjU6Xhb3Oe0IVQdNdleUkpv4kveY/aAaokHbAAvwfw6k0tEi48hyQid0CjmvocGMWdqIq+0
PTYBIa74qCwfCXFkYY1mpQnzY+bJPpvrvHs7mYc6krJLsTSzT4/7OUFfgZN9n/UDzlSOPD4njIi5
+pa8tdum3PRZkccHSv0T1vFE8uKajFrj65UO+ZHo78sQNmhYeL3Z2x+ts+TqDTf1+hcjk4iHYX8D
LqvOSUUNJcB5aj2iL4mPsjquRs0vDS2+kFE2iNFXOaSXYqsI0ZagtM4dJr0lPZx+Ta/p0O7Fve14
e6FjTIoZ03cC58CEQEuGMwkTMHim0Oey5S/soRyswI/wMWebt/bDOwvCmzxHFDdn1PP6G/xhRnlk
tiv/D4chG7RAtbIZOvVa3jDId5TgsiQ7d5H5+YIM+fAVYCAEhvXw4NPOz7F2KEjTLv9IJU4wDXNu
RDifT/0NCPe2EZ/+5uLmWwUFaTFXK2O0+SAlv9u5+/JoTVdXJCuKMZ4hQ0UgCDzlZBFXaE1BAut/
1/cGzihAUkWwBnPl0f5CRJ0cQBFzlTVDdNWH7cuhAR6Ke/Fy6PPxF4tBhCO0z/Z8QdKjqz+yERB9
aR7v93BL33vcOuevZT4fr2VX29fhPWZ2xh7pz3vQ/p4xVBn3+dfN68V7DT+HqF7MhxctQti+T44O
8RfvVRNKJwRX286SmPH0XAySVk9XOn0P+Z+6xXPJkzaDcLjC9nwBUSqPxOIbetrsEhZYyxa7llyc
Yg6+hm8XIptrAHTtUpMQay2CdqmhbtEruMfQo5IeTLDRQTuMEnIWQ4h9qepiYGFd3RpO3XhJoq8p
LTv8WM6xsoFQvP75JS1nHdySFtvahoXySMZYHWtmOWuWL3CTKm6iof9eaUG3Vlm4XSqHd0/EjaiL
MY6XvLkluPqiXL4YOswJ3nxRAvJDsoB1FDO99B7hb4nYBm30/OOdhQkJitHGfPyN5xRreOpxqawy
tl/f72Zn58sj+WwAxNF4VcyYhAqowrkD350AKNGQQioURvl3q1wgB2aM3kYIi1QH7u/sBXVpC9PD
dOHURK2JWQqGHhhI9By2nXENxsZnfz8Jlw+HaECWDcPmmZLghYrxzdUlr3R3xr0AxzBBSDwfb/PM
hYuDh161hxw8G5Pe0K3od4JaAB7bfEUWKxOQmNA/b2gxQOqDmRVzVOlOtxvqm/EJj84DYlc6FdKh
HZ6K2zDrRdHdR7eu2iwcsw0RzmTBYC0jEMXsZ3WOB07PG+E48tZ/6WumQsJ5B81OgzgOLg7dOXjO
EE3CdUdXTy11C39E0nP7xyBrXi+kRTmcF4853Q1E9vBljkO6HhyQ0Ab7r0COy0A+fUx437uSTiab
vth8+ZyTHwcc4BkoQwRqMm3+6mksJU/S5W4Qy59MZsI7kHrLi6tPDFyjbscQKan0dbfO5hoHZRUz
1vXkBDpsKG1eUO376PIwPjt9Q9n+oiMrl7cIxRnY7xAVZpE+g1GYL/Cog6qeqCFNEHTvLL4ulVTD
SOA+H9oxEjPuvlHA7VeeOHlR9FQ7eBQNDL+NiofqslkRIUji1m+L+8o8Y4LJfS7Plfh9aJ3vvvh7
eBSJ92W3/jg38oYHOLEChanJcIu8Ih6doOj9v6KKWFljfXre3HbV8hk/PG7mOyF5WUhZvxakiZZS
GTJy8ddyN0NuxeQC80gPdU5Myui8DerTJRGKcs0eJJn7S/Aitt+hEgF6UnhJxtckm5qS3gPGKrYM
1ygt8LJTIwR9fh3Ibufzz8x6k/tfQc14FSmeMUYFEaBnGXxC8OAXQeY9+7fG+Baueqmryf0wODIH
QWe8gg9BcQCZslxwJHBiYZUdjYK3fwbJxwEY0jhVXPwxqv1lgTTSxujaHyb3tEMxTwAb/oKMz/lB
RNksLovPTEzfFRDIzSBhfvn1RuvKbZIPaiNGB4wB+ByZCOxHHoZ3M+pCvOI29Z4Sh89KI6/tgbgy
mz+8cteuhvufi3oMTzMuEDP7K4xbovq3E0V7fw81KB7MVREWBoV6XW6uYkYQRERgJL5RMORoDpdF
tRweroa8VaHOKmZvgyeeZrMmHoweH8ehd4abj8seZyrjhfcKklKZ9rCPKOG8MqGKK91G/4fpBqxj
fHmp/QZJxSqoVxI/G2MH+5IUlAy/zX2B9S6dyx7yxvhQc1QrlAbLlhobTsUJPq1hvtMGChGl6BU+
QR5ruMdf8JLCBAc+RbYTXmAoJdSQIwXPG5NAP5e5v6/+B9nferUTrOozTnFPXKFhsES0e1LyCQsL
lgShAV8bw+cc4Jfv8bU4pz/CuA0pNLNP7+0yVYMEJbSgCqPjDyjObabMC7M/lwOUdPD8OmJnMgvy
zYKAnj6Bl3wh2FyD/QbmIcLuK5gJ2RAx1m5/DpWDqe/sJJHo/XEuBvccI2Q4mVP6EpKMzggN5fgc
9VPmcT7kNgQLOQrDyxNvAWlzWz2MIQch/Mj04mXxrTApUe/jiRyPsI2Lzsn3hKNsWM16xL+Q/hwr
3s0deGqYbXHb8ftWQTae+TJvpBk+oGyWruI9fSn6nL3/hhmYPdCtNjt4hcKdG/IDc7pbCsMGv/IT
mF+dAsGW8wb/tSclxdu+7dXotdEg5vJfBocNdt44/wDYZsv7Gk+84LKCgfOJLnsA6bXk1S540N9t
VeNbiX025Q5HTo6smDd22/2/H6AJFIu787HRRdGnn3nwskFe4467Aix6/Vzz2zkZ/Ed6S+UTvDC8
gr4usD4H2ScaQlRmg5zK3UAkw9h8aS1mX5pbU1rgeAxdpdTLsHV/PGIOqh/AXz2/L9QJx3iTDuMc
gmJPh+HTeOXq7JdQHMdYFuADYczK3fskQ0GL89Nz/TuIpenQo10nl5MCrk3nW02HdKbCxjzf3dJR
BGYHxfqCkOQdEx6+rFZncu1729x50WoG/VSLn3i656vauiZ0ePv3NB0ZvzeYcRkPgXeupozzWCV4
gYxz0Oo5Q4AoTJrO/iXt9nCxCBgrTBVzb22nrFXaw3Kuud3ismvTn9PHwF5ZP8NiQcXod34dQ/3n
XR+AAnuesun52ZJj9fSj6deQgP38wWE4pydDrrUBQFkxTWVze49Tk/ItasKK8QjYXjKch+GrEnbc
TSlSqQlId/KGC9lRA+y/4tIv/b8xsQbNn7Sq44//w+33fESyv+CNwnP34GbCQwHxPTKCRmzSnKTw
GpEmnuQxLOQIOAWDCoh7F8HuhEbGN7yXV/OxFaxOmCp1yneNTg0TPgZUbN1UgQnBmLxOpXLCgm1B
rUuYs2J0MNREeix/wkC9KHRm7xkqdr4Gw/l1dbgkz5k2G86+cyn8hGC687YvZhXylmyuOsXIfANy
g+PNvlj+jhDID3zI28ppZvnsS35ExnyntHMi7qELLiELzeXo52inz0I90E8rCSwcfzy/uNJ8HEB5
CySA3MUN6wuc2ED4P/vffjyv9sD9AWwVj0ZWWLkQSsaFyHHL7MMmtJuUgeklZLj0XhF6PfE4Qd5p
/4RMaUW1AriyHWFinS35+n5QudQawQjiZ38+Wn5jSHKs2F8yONYnhE6/QwYHO+atrUY4CqxgNmYL
HrPkaycKHJ5N4dPMl2nHpYJya7hF8ZOn1XDSpOXpAgP1kt5O9YlVyctKsk0Tf0QoqTjBf1gtDWbX
LVRHLnofD8QFc6Cxn21/a23L1mMYsZTJ0lvUf038W9Q7NhElYuFX6yZ4RcphAPWKuRoXXgQw209f
DmGK+Y7Nr0MqQmrBD3lg7Y1XIriOvD970qk230BJK/55vJGFfDVl0S4VE3O0Dbv4H0nntay6sUXR
L6JKIOKrcs4JXijCFjmDBPp6jz6u8vW1ffYmSK3uteaagWmZwcw3AKuDPYOeBGMqhCNndVd3JJoS
zMRlqOA7jJOeB5HwbjYrWCYYSAej7duX6zPaJ24GH+oaQnq6Z7PyFMMPf4fD/Lrt8c013PXO4Yi0
aozQMAUYXRQhGPBJLKtQiNAov86KIHwQaLVhCPZzNL4oi/QWHOc4tOfoaPbxVFcxlT7S3V7zO4w0
7kT52AyYSDIVZQwatX0VoAFkbtwpF7QmLH/gD2bWO8E14hsAt0CAuFI70ooBaYCOTHqUx4+MP2Rh
IW6XSgrmM4PoZTXhvlCFHFKYL3y/l9i8Rhn3Hs6Izw09Q4fadmQ9TQ+g21/O1WXwSTnOnytcKA8c
4ENnP1Cq6jCGeaz8LjqUqt3A5LWezo/UokJKxJ4dUVVz4+AZXGMsD1OuwoAzfrwY13LKuLQt+8Wd
lvPjgRvE7NpL5g+rKyUEg4h+xQJoXbAFXokLhrlxQdjijqX9zKfuh5JjRThSDJhyWw8nuGFe832G
hKBd/dMWz6rzvFfJ1BpwfGgKaaApgT20M6vrluNzy4YxS38JirWrxr38+AKe7lMtjKge/7dXgiQC
4tsjhWsLhDnavqZGH3EN3XSrAjDyJ2LB8w9IFPbG/g9/VhgatMDHP8AjfheW7f6P8u34BzoELgUi
wOcdA6bkbani/kYTjUvNrIGJiRn7mlKTe93N97zydhrgixnjuPW3XLchT/sdIi2r74+XOIWQ6536
iZmSMi5xsekWoz/6wxHkb/qiK0AvWkdl9ke8yh7G5UeZ/OHpRrrWiyYSAh9NOIPBajZWWoxmZoQB
3pUdxorQJVHH4Mm9bQhaAkyeYwIHOgZPn2kAiDc3BXuMjyr/DIQ7B+Te2PYSNAIdE50VykTcXQ6q
8YQXh8knBxoZd//mNYhKTtBGKGk6FcrgePVkfkK4+frNKicVBtsj1jWRF5RomCD/SScNiSjjCfiR
BEHJJXUJVpejqdIjUBY0F8sBzk3msn8TUknOKlOjQc40d/CHEgC8k+Etfmtr2UUPzQJYQRQ85+jQ
3vgGIwu5qciqh9CY8PmGHQQvE2o+Q8Ye5AUcARVslx8ju4Gyz8WDKpp2/PniIHNJuD6HfySY0eoI
GMLsDQYXl4umvRHTHlzNoLwtBhda6qFHJvSPbVZcbm7BjOphqAp3u4uKoJhCf9F/ECzJTQHhA/bD
3PiI/zZgbV8ghTQER0JDxYJictgN4dhMVqc5fc+U9qGpj4nsS9XDA4/g8fOgVRg9DfZWBoXHx8Mb
veGzWOro0XFnehSwcecn91dQBwa97GK80TCw8f7EETDayJuheqeExK6ew+JTk/+yh+K8w6WFKcN7
Q2ALJRHYV4ScM3izuX45kn25YoNuTSbCxTD5lI9yZo1SGsx6UvYSzvWmJHFWmLRNgxFIzauYeZM5
oj+AdR61DYS5CKYRg6ZqitEqzDeUP2cyN6Rq5kyTcfyuLiENvSGn2AnAgKPyZ1c4R5xyboMfAywJ
gKWZ3a8QvMdMnEUFK/lAaSb9mrNLTmuoZ9f4VDUgOT9vn3/WqE2AETnvoWbLWW+OYAGSO/v7QuwD
31Kq315/2/jkyfvTYG/NqJ0Yrhqsoi66O59SDK28R9ZwDJ1C7g47QBsz2+jP4aWTBVyd08EcTA9c
nqStEwXMPR1GnAoQKXc4LPVwpEv5G+mwmLtxO0cK+9Rs80kAR7yuotRvY/FSm2c28CkQuL+3lZxi
fUFzNaXz7txbQL3d8bSuuortBrZnIBJj5S0S4Wl+Ko7RcvFYUR+I2zMlbOGUD0yqh/jyN42gpkk2
Ip4KWntXjReUtLOtvIXAW47xgkL7t/5RBb8KxtIwKym/jKa6+f3NcDHjAePB+2ecZo0Z08H2xviW
YCNMqX8VLNd8FJ3qU3APjzYfbBTtght4ySTb+0f8U1+87gG++SHCrqbVUEZHsJpIETrbX09E5FxF
tAL+iKCUh5CJpi+CH8eJnE7zvi322LJnPfILVJCIepVjfRAcC2kDrTb/UCGwyL7oEZk96SotKskM
IYfTjokxtS0t3ryZy+njBy1kX0xThqzVudgnZxiArXfDKgft69mcLDqdExY/4AXZ3zSx3EV75P/m
iGdw3p3Nv7AGJ4uGzBI+wpYoGOiEBevjvqETRrjw3nzDl0hNz1+bTwW+GV7AL89YtrVwnNe/ZLZ5
1bvyEsKyBVTlRJxt93+cGVOytU/JEGum+oSHq/sFctPuGR7FMUJrRBNoJlBj7NJhCfaNtuG8uODo
McxnruyxNdso5rmMz4h44ya7Q++fFGN3vEaImRI7Z99zSDSSwE4OEU4Af+C+NL8tQAUFFVADWz1F
OIQplKPqINyBsaQDSvRn2TclsMRB2I/PydVB+b9eljynSCkgE8bc6Q5Wgcm4Dxs4LkK35T8d/yZb
OGqXugtlxf04Q7KmWmOEAx/mFBLSlse6MfnW4wS5S3lZy9GplNP3nF89rCfwEeOJe3NG6cfpEffb
LDj+g7PXFlDs42P6LifcI7/NZ6jWIEqIZ4JjC3F7G9DXjKH4yEgkasS24Wn1TCWuOMHILnJY+5Jc
XMqAiTv4GzsIpUmWrLF0We+9V3zKEZhNqlddSSjwi5NimGtCDH1C3AI4T6AJ2LyVYArqNZSt1hfN
dc9jaVJ4ic2RytXurM46gKxI5jKgSt2lN2scY4YA1rC3oUIbxN9anftMh/rHv/gnEpuJPrdwJofc
d/Y5pMi1fORXPME4BsQYcwKAeFi96kl1Wx2jQ7jcXLIv5hi7CGtWlM+HAll02t8cinsFGS1kpiFy
LhofuDFHJW2Dn0bX+MH/7jnKF+KgENUOnKfdeDxIqJh27iOYGUKAyixdm84PDjk89jL4OTxqFhMs
mNlPn0KlF+HNnoxCmCMM3SFZ/6ECBaF7rboIaxDjSi5w509JNnoHBFjAbSNngeDCNuRwfaOBEZGs
+v9hBQzhsDjCzVj46uKML2iRRwfqqYUVSQ7LCLwAzuTdvhvcOf+7vuTnsPWnEffZ7MIdKWdcXwSG
+Gfc0rN5g57DldUa+4F9HqCIPkIJvHNOvkhGR+YZgqLgSn6lNn0Yb58rzhp8Ml8YwOeE827TNdru
2xDpDuCG8ORxo/u4d2CIHueWWADkcbpsVqund4+Om68NdAWpe6JZ8BWsvQJjd+jDBPiG7MVd2BGt
CIyyTE4l4VWJHFEVftY4BctziNz10bvbt7/DQ/mWJLZTfkJ4h/HIEWXR+JozRIogGyj52YHrdwVo
TsbmxYGXcUxvf5Pg7Qq4DBqPKHTuFUfCx/lhGVBffhwEP5TSh4KaFV7hOdtnIyjMMlvxLR3F9+Jl
D9iawS00SKbwJnVcGX1ctRbLxaHuGcO4x3nXi1/UE9MF6R8AHtkSvsKtBNrynxW7xQCFE4/7EqN+
hsfOyz8sLvosg4nPQYuLOzgk00uUbViOT9NmL9QD8QWpOdMZH507BWl2WQ+JeaQezr8bOIawMojb
UZhAe0twvl+C6nuwADBkI29VHik043RWU1ihgDDhIZOwT5hiQfsNxQcKpIDudJfwtZ3n+ktNcyrp
knmx4KZNmQPNmPYNGLGMnPHmLp6dv2808yCGfud4lHv7n9LOu7hL0CKo/TnPL7QUNulexhbZ37Kj
YXiWXDfLHBboMEbQDqbdmsCicgrGv8HpCPU7k2B+bny1Rqxw5O4YRO3J65Sw2aSeP3JIwitFvtfN
OZmYitFIiIZtc0guOV32LW/xFjpHcrnPgCE5bqlP17Os2chzqH+HtXtzR9sG7n3wYtfYGTm9B4i1
vBV/i7r5qT4DSzCC546vr39Sgll/jDwte0e38rbGHjeik9yVnOeTdLbpIOEAg4e9BK1P+QzZLpyj
YaBVRyzQpdQFlHA55Y83Aa/bLQ6IsmCWHT3ubjOffvnkcsYXLvY2DA3raX6Y1PBngO8IpO62IOrB
pSgHwSWeGCyYd9WzOHnu5kdh7nOI7/ZIfHcqtkveoEcsZ1AHYUhg0Ebby5OZ0VJL+bgG0/oym5LD
bsNN2QtbiCXueHOGLwta7g4/FR47vhYnMHURUXvDYodHzQh7nlf5Kn5MnmUCniDH0QRwRiSkXwBF
rmhYb8akvlHJAFZesbX0afP2gGZHj3qFOYBMKBgnfYsHKfSWvYP/cHiYv4tv/WBou7NPHvwwj5PZ
giwN6o6fAnOJYhcx7V4s2cx6OIecsl78rlt7SPLkJSST3cfEYh1TIrOzXv84Q3pb+kzarv48fQKe
jhPWD6Sc+x8wan/OIuQvKJrL1aFe/oGLYM30Npfpb8NAYH7Gm/RZSCWkCfrUDoKU4MSw9TB7QEII
ezkRA1tABEzcHwFF6QTZ1CgdxE+Pjr6prphpDjNyS7FEikdAFjxLBZFZcjblM1QUOeJ0rwYmCzy9
xbe/nw9R7imKMcITkaij2+d+ABnAmkLKy6XOmSyTWsVVbdfN38BjLJrfc4BunpYm64VMlDZ3AOfV
JPxulpxI3WYCziVhpgQNGZtmyBtrOLew9feLi8tQ2pC9HzNEHNQ2/pAmgAe+C2Gno6UZ5s+o04Zg
8xCK0gvO9fArc9g8m8+USCycgzL4L+yhHx/XrJF7gieN0tiUwdAff/cQvBnV4DECDWGE7I8Z9/5c
wmQ316xX/RD4D/VZ+fKBY/0RzU2XtZhip0ec3DBKQkIHljo1JbHtup/k6t3KHlpoRB6R5EurnTvM
Rx5gBt4hfbCWubRaYugH+PAVAC24lXcJwDBR/KwgD+TD5B4/Qlr/fXxfHAW1iWrgkl2oXGDgBHta
as7Jth5h7yKDp8mb3UqeS+WRE1gY230oqX7JjUCBIXrsR/iM+6gwupM5mi+FU0wwYJsnnCB+OE00
Safm0L2BjzL6t44R9nbUeUyD3bf9Kh4JyjlHoiHo7DNBnLsUVaYzYNxCngwGzofgGZ5txq7RaD52
bvEjxtsfa2fqTbSx1B+ovmCUf7HeZbwUD81x3a5G3neDpKDcbehX54OKgX2GQepsDt+MnQH3AuQR
pFSp0Krjf3U9FtR3OrPzYoqp2MRdd+jbGXKWCMOra0YBupbng7ilojp6V+SndQ+nskdK0CwSEYTk
ETYnIaoADxe44AXNCVNrH+p2QmKBj6SX2pCdsfgWjXleXHN2U2aYQYdLNImpbLqNN3QZbS2Ex5uc
Mq8K2RG+ALFfxoQX7ZbhC88Nf7k0u/WAUHSpmjgC1yuGmw7U5pdgdsX+RYewIUYLNV7TahP2tPrA
WXshA3KAmT722YTgfbAuglPPyHgSzlCBYSwE9expXrST92JM3Xj4qQWPYhAwtnYYS54ySDrhvkbS
OFt8AQheSCUoPTaQDupD9rB3m48nkjgwfuIHEYvZnwoXY5Dn5IWFphRjmKDKaAc/1nTBk/+txrB4
MaSBASCYtGI3ENqHh0ore4yGprrF6t/tRxx35HoMDSr3HVNrqjYwXvpaHheC72nwsUSBpDIOl9Y1
JFMSYsBrQXJEAU5NkZt+Y+plSyoOCWgpWwGOxxveFMxobM+SI2XbjuZ4QgrpEywdUgLBJJ6sNRbx
latD0oQn9xzufHsWnNOTi86cEcA3e2fv6oAJHj7mZ+tWIAo+R4OcppeXHuLOiAwRSzKr++sXs2IJ
R+VVYlUI+ZADFQYnysL4UbzyFrboPX2Zj78JheEtQW/3zkC10XjPZQ+ODbkDfDMmx4vemnAgc+e/
M6I4tlRlHsyZmlNvTUkDCgWH5U3Zs0tg6g+ctjz6x+i1eAVieo5aM4DWGpy3rf/NBkUTXpnMLcE2
KW8dqADmNCVUDoZH41OVRLT2n5o+ndn/szjiKcRySw/MlpB64LwAXh+dPY2Nj2FR2MdDAXztljxy
yO7sd0vO+b2KMAFqA5LwZFSdkt7mtgLPYaoSTn+AQg1bVLRPCfTmr0PelNcSShQXX6g0QO5wpXxD
XZmU/c3DlOY4EW6/tpw0JRKEB1KAxsWwJN79SfqjmMEdCIXm4EYyEigvGC/HNUdrTxMNP0/7JNpV
Y3eKBHbgU+otF+RaZtwPLJUqEBAmdxRabE3u1WMoM386Fx47aEmracKcHWeQjMmYLacItxATXLE8
egJa9IrPfI9x03uNx4pAyto1xAjQxOy7gT0aAQlnxznA968+YU8gNKEtjy0XfkEqbSLIu1+vr31D
sBrmCFAl+QeQK4a5yFiSfjYJYIfj5sTwAtoTTmvhpGyLe8bKFkq/Y4ajrYjlZXLLbi+8kUBl6Q9f
GCtxSIug4Kr/NoV1kVxJKl0lsobhEiwASwy9/eqvYfVxKh++/JSADtjjxo+HrFWsqQ7AP5T9Zs6I
GI7wtSFUBfbh+a3JtvZZ1+Rv91RYV9DAb56AvYTTCt6LaOJw9VSr6pzhPnXBfYPSixqemQjcX1q9
Popw7QukBiL5VVJVWg+RhmPN2FNr+jOEdpw8GhmQCVbAP/ViB2kvStOnos71st2UeqsFPy8ACTYI
EPqiPXfQEcFC4mmzINGpqtWYZHHGKWl4AXjoig3DCpiU6jypTnAk/4dkK7Bk9ayYWDCmV9U6WioZ
tfzaW6m31H4tQ4J6e8ZiGiGM9vjHp74uAX22EzuFJ67jN2s7TvpTYnRyaxd5eYH0ySLZwXYnjFYr
sATdX4uQefp40/ffGovU9pF5+bTgdFJKzJuUNSAocRu7GjpqfCncqoiXAe6hXjFcuN/KbVWsE+WI
a0uYNvcMjuxobFOaur7fZIZfUb/S0dPZ1cVhvd3iqLBcD8tepMGupQUjMW+PERZ48gGxInMFHZcT
sr6J3wZKuinVJH3gVEm2KbZC1ra1YiptemrsGDWLj8Poic5Vs+ID2RuYjqaA1ERkH1XkaGShIQ21
6IyRi3IVtxcXfS6WcLRQHwVVBPSGjCkLSictPv7FxN7+GEmJ78e4IIjjNM3FhXdhKEFY96oDMKZ6
3GvoR3gQsFRNwC77cDUqV0616uv9dAIHBazpT5grqIuBHhq33M6IzgJx17nIFUOOk4KQ2edXJ6TK
IfPAvIm+CVULfgJYsjQDrcX/VZtVb8/nYSyWi4kicwIwPGbkPsaxXN1jlHPV/w0iOW96U+pIBm1f
9ASIPOg4mPGolADEFY2dBSJHh8+pYBgL11IJuSv0nmIij1j8x0c7FdQaCqjrocBYOt7+7vrn6+0o
JT8vjGAYCUxAsrB5UQ8AJCBljH3xC1Sv7/CG13aH6+Hj5vyg2Knno3k4hDJOqf4XqTmEVyA2ymVZ
e7aKRD1uMt59AwCIVq039u5DbbwPpxBOWALwXGgxrtYX8drS2vvy19wyZWxxuplsB0c1xvYCc8aE
dD5aBBJllxq9As/0I52qL3dJinljPQBeEBKilXpAev++GSm4LxCCEUXGgzaJAeJD6OFmxvVovnfb
QT/v6ONhznIB6A4xO7qRlvfEJL6xZ8OI2euDEqsnl82V5fObqcNTNWDisvyhWH6DUYLq05PcKIt1
mh6++k7d9Wjv8LepX+j6/kkfhLs3TBxJtDqkLJBhq0g3LZ4+3Zj+Eg62wsKnZ54Q06oNgkm27Z46
AoCnNl4wDVKbiueBoaA2QPnUaeHIyzhpssfJPeg/Vo+CP5rcacB3nFc74Hc8mCRmorhHYLC7D3fL
BInOXf8u1fu6p7c7ZxqNabjQJz1HJuY1dmbjanRmxBTvcLlQLyrffQ75g7UxQxKDId3fTrnknWJz
AEpCjfY7ma+9dVDs/vo4VXhrIEh80XZ6Nm4z6r4QazBM1pQQRBLy2l3HsNi++J07RjiqcKHxGVX7
CNEhSLd0TJx3SsPgAyxbx2sd2a862xvTSIKqae21Z2MkRMPTvTJ2tm0b6ZWS2LZ0jPY4xckPetlY
Ompob5I3em8SxDp+9Ep0GkrZfHDUphpZJPw1CzqW7ZivbiZLbcgFGzKyNOBkh0ctm6yBrkp8fT7U
s43xZ98l5W9vJAxF3cS8EIrFpUKLpk4ZEBwiZCmg8hP9iIs6M1J0x4uWRaOMMGFiUsfKbtGKnDzJ
bmT7CO8OG7zJ/IgG+cRFeAMFaz12C9JOyLk8BZmBWkRSh+rC12SlIBkWkYc1woKSLdl1/ZPla37P
og2mNTBucfZSDAAiAzep7G3jPEMKO9tcx0b4cLF3ZvNmd23Edsomxrnq+tXUDDFAxXcUrpQirxvK
bPZiWDz8AyuJ23qXNOpWcI7LH1eE2xqvhciWW/kMM5kL9MJMAgFed9davJjI6hAXm6uOEZk66utX
vqf6dSHiUz8JnoBYOn/c/fc6GZAVp7RLa6KbyQRsiduAdJc774orfA6Xtm2KK6kwqvkqf9DyVVa6
nXQ/babO9BsWvEq08cZKqSi2DTOB+oyFwDpen9SEj+lyX6XIBJgp//A9+FOyg25zc7VETmjus9eC
f8sAodcZ2ONR4l3OqAQw909mLyUS73o0+BH+MDnpCVrSwdzGFXHNHTqp1Hi849dKlOh1VP6SdwkG
A8fN/duMdNPMDk6SHPCjY4EkUxAA7XdknWJWEx8cruTlb4yLHZAnNJMFVj9538VRX7+SPJje/OGq
VzbZHqUp4T7CbOsmmxcsA/AR3xlPuEIjrX+zrwS/8vlYOwf/q/Rw4jS+4ksm1OlDbmDWQEaN3w8L
W+CzrI3hA+HQixfZGqGrG/LvPZLZFAhK+PtinoE3xmuFsTdeNFj00KIj48cVn6YGrtx+ao9Afjnu
zi88Fn8Mrt7Jr+9gLTA17wPtmjHgHsxYfmI+PuPORtAnOSQZDbPJLxV2p33Yl2BoYF13woQFI2PE
H3oGuwT9PHk/BnehwdLSXU/W2ZkFptFPwKA2WG2dDdvkqNl2T20URnfRUCj6Nuj8SNqJui8YnCKB
Ak81btdOUYylMynJ+jCvrlk+dY8yrLVhHf+UvVIDxlhWziwGb0huhZk9zJPOQpgZ0HUQvrCelt7J
G5+MCKoxbyhDHuU6qxFOUgm8TLdt9GlEpjtnJ1m1SPzYkPTbRMWj7qEzeT/oUo7S84r+c/FbcSVB
jNHW8VCPV6ABU03S18tCfEECANmcXtqCdchD9fL3KY8bGRXtkHglMO4sG/4N38YB6O+K/zxeU8Xi
QsaM+gQhwP9vwowIu3rehB4jmEF60o7btazZxrdEUw7NWc3uJwo8HsHk72/pbfZrk62S4zx/mIzn
84OyXsDvEQ2j8F+b4IBDkCQ2DtM/PnDnAX9RhkCLWbx7PrYJ/+oa7DtW0si40aaKlgqhO0LVm8Pd
5b3xYcj6VgaOy9vs2dl01Kjs1g8solBJssTOWwognnos0aSHOhEUJyK3+AGp1UdunwJojX/jd4Q7
qYyj1A2NZhMNBXcCI+txT//10slbb7bIkaZosLtGnQ00aqkzHLTDqoc7k/r4oiljVD6hm8O9CvIY
quzgocC3ZAeaasnXtYGyOm3xwA9y/VCo4IagFXQjI0Zn/F9nVGF4oOBSFv1GWdx5wwuWkVJN2Uyf
cllRToPMFxe6UL7LWyUFGkE3a5KL9wn2QAyt5caSWVX7yMcMrXLZdKtq+2AEvL1rWuXv3DX4crAL
a82tJoqPSz4mqz+1wNWPDZ9NH8NGLKkx/9luyZOK3V/ixhDjrkodI0zZblvBrbmq9RYHWxXN+otr
3lhIs/rqlg7NZCTsFhJYJQA0zn4ffbHgSMIx5u1+mFoNcTIZGNy2Z7i+ywxA1QtDT/cD0PjW9kiQ
J/QeZ6xO4M9fNGhUuw0G2AP9tfMO2v2PVmYMmbzwz1S3i1/wMWcusit61wJXwwfGWixEP2y8JRrP
Cn7XjN3HWLw9bXlXRecH+qpgMlS1KkPjglrdAvCuSRX58qUYjNZ7n9wKhFCwhWCgD7WdyFMm6Bfu
yIV6PY/5SB/Fqa9/4tneVY5VU37RGx6ZqqVgb6Lhw9vxq/zLY1mT33Yx0uNfvYT0iBsp+k4eUzT2
wiSHHgtfDKXpnNEJrxdjv8DXB088Dsnk7NNHOVNrdQ/yu2PRhmDbhZvNntsBMhRtGSlq4s12JXeK
bQanDkVfjdBWq6OVA09peddSyRIGxlT5Uco9TJs8x6YFG2duZ4wbiXLBdgjMnluHiUdcv/9qLnFx
rsgzYNNqTLDJlGVxxsxDjWOLYdsrTdPYit3hS3EtK8DPh440pgqL9CAllwfIrVa38VV8/KvDB8Au
XGErXGHGrN+QyCi6kw5KXnQwUWIrVR3SaXAlmffVa/Kz07tZf8qlHmNko/JDsWzHloNB3l1RBwrX
C02fgm5kWToWf9xaDGeY1NfvPJ1pvYzrNHUvuNFIyuNpSko6UBzdCQYHZUXGmLrX4zG5sEtJ/yg1
L37/16rNtDjeAj+5dJX1GXP16TdZojIUrfhOY91ztbnwC96O49msh2gWlfoSyn8Sd5lfhrBDg7qN
eTq3LjaXwhZzQHGls4SFq0r+9tvQ+a5We5y6kUxiR8M47na3rld9Hjgr2GQSE1gMWyCmbuP6zCWz
hDwPBRXLAfRAeZp5Ezuv0bbHL9rznTpeKnpf1b2nPncars5jy2yl5Qo5jq7rXjlOPU8yApXLdP6L
ac9VHSYFXf5HKUemN1uMFiZWRSuMzFSeNrM3MMRXftwVQAV8yVnKqXzSUmt415noAxsQt1jNHSeu
ifZM7ypSPuQZAYzRnMdDciFT4UedBp5yVpJuTTl0djd8iqmiQiLMkZGbUT/w9K+u47vm6cFU0clt
gnQww0wGlzGFT5KSWLkzUmegBOQ+EtrTTbVVU/D1PK+MDvjYcb7W3sTUnbqOi2+fYnXGY5CqYytf
PZbKCrndSRsoeUAun5oyzhCPbLvN0zsPMIbqb7wXjOVbJ+5J4zIzx9feppOzirt6HshFMB/L6ryv
k0TksIL9n1KrkhKcoiD/RNeElZzWO4OlgrLhTFRV2Vuc+RLHB95BT9CUwKHpZydh65wa29m/NcOc
yY9jeI31zK65WI5zx55q7vX8shdz7xy2iL0OT0BdIsOMy/l9NXqoeocxBs4HQfCz+aAgI+RoYFMe
y/OPyyMEKKUxhARq0POOa5pfQu6fkd+TQDxMGKF36hdnMiK1uNoPdiGEpVJJPMWC23clTBv6XNJq
g53Zaqgvb/z8wAhoIlTnHNcMv+qrSQLsOa8ZemC8xW+jzd6xmYDFiJMA09STxtYsuS/0KH/7n+q8
XtojC9BdnsdIsQ7R/B6IV1zl0lT5sqRaZTt9qg1cpP+3jKsu5zl73GqVgtUrXOOjklos+SZvzNPE
vLB9osg96jNyTk+cCSBle1TRmDNhtDRAAz66qfLfuKzxNMNJT2za4ggRgkSdLKwBn1xaM2Fm6zya
N/QT4inB41X5Nn7NzeVWsVddF/mAx23UcSlnKjIrLQAgg+/JY4NkE0SftPpO5ylAM5vCf9uCcDEL
PtV9ItA5Ec2HSz4Ut8ftzIOseh73jYZEWc0/nli9IG1XpWROIL74jMCieBepuuPw8Zyrzno4RCsy
fXssCLrgSEc9irRCKPvtKyd7RIKLs8JQEfHc27d+bi2+kICMkG9DhDirfP90p8E1rq0BCLwyRaBv
xDtEI2w2YpqJxRU7inNJ6xbXnjvH0KeM2YPrEfkNai0u0l5vWoLLUtzoSUilrtRuN0vj2xKBQ5Qu
XERinbduzQVjRPYTnFtBROIhuyHb/1c9bDnk8DkKOMP6UG05eebcc+mZ1vGN+oRr/xxz7qHY1cVn
5VBiZeUy1ToBm6eQl+Zn1jyy8ekT1ByQEumlkFBJxBTngvoeatvBFHjjdVRzDt2nk4pNairuKNjl
l5er2bPFyYEjMtvxyyloRXFaJjRFi1urVnktQniho5IiForN44F8gpFnC5WmnF6t2xqgBwX9B7c9
zBEqkunMK/7o1uuukz43oraZzTEWbkbR61JJzU75UDhqg76aCqu7lLEOrNahfbvZ/z4RTNfmbtyx
N7rrgym8RWKJdN5ne6W2V35cHfy0fhv8kN+EtR62/f46iYaKTqKfw/GRs8kOiXZW7iAEY4XF9EuD
nrNUDkP2VPhgnG24qDvBqVEhG3HmcMzxbAAQXyEdMILJU4u6ToS6cChNejbQ/WcC9lhjigtO2Qpl
2R0OOyyAxrYeYJjsZ4xAdQF6y3MQssea3+njD8Lj+VBqIpdJYgzP/pbbwSJkE2o+XMjW3fIOD/dl
1SKLgZByxYUQADohAlrjwcCyYoJwWF/87AR4vChc/1dgJKW8CPIDcRBd4IxkDL7oSsd8rocJvyKG
q2yYxep71dBLUnJ4Hl54I6WMXtqOkZI4PU90UMphwL/04d+hq/sZrz0Rgh5Ug2L81BlXYAXB2XQk
80t/bEqveSrezVZVR0C8OK4ocUzZwtIj7lWpa55lVZooWzyHU0clxR42S7dY/WjZI7Ff6t6mjTYm
FjFv92+UAA90iW5+VUWHUhwdk6mSSxk7u8rDrXPWmef6pfEZMQ/19AixuDn2yheYPhXUR52XGKIq
x2BcDTxORnFSM3TjUMIJQfnqrQycr8+cwDlTvO11CjE8NdS7wtkQDAz2W1KxoX9XAQe6amkPy2Kn
Crzfhk2kU9nMdpRPV+dtpuz+1NYbfJxhjfCs0DKInaxo+pSCBUhxf4unv3LmwdmVBRCjOyHMjXpY
lKb1dYHrhM3ZxUfbs83dFaiN9NjO44PHDggARMeMYY8TyE9lTn3Bxs71ZYIj9CuY7GqQbTEmFRg9
3TwQbwWwPVGq99PCd1oOC1nBxGELZlTEF0kh5b7okzT90v/vO30XFJlxGTOc6kyQi4Jqy9Ru2D0x
Z8lupbuVTAArmnvDNnqqbRiAUxBirrxGh1UZqH4ofvu0mtCiAJozYcKgj16o4Tq/sSdnoADMbrod
4WgQsqEqntWCnkNchVNjbKHVql361N4VKiuHLUX4q1PTv9z9Tk0v2mVDRZ/nnMc6IlvK3lXfd7D1
/NlPilAGyopDvZcHMN08j9IXH9sZt+h4tKG2HnBavG2GGgjoTYt+IUrtGasA3yGvJGoP6FjZPPXu
rB08cnvn0TAsWSieF7C7W/QWVB07LpyYDRH5rXIiWFtB9eMDUgy3IUaj67TvU69x8ID+5k91Ndex
/AxM9hu8kfjniZ5MbeoQHZq6WdK/903vWTwyGL8xO1xgzhZlq11m9mgE+4bn4pdy4OrpharxRiEJ
jbh+0VXVS/1Il3Q6qbQs+MSj1TAJFoWuMo/vCGVYUARg6VzAKRa2d+25KYZirsIU5qYY4QEAxlj4
7t574oyGtR++iTRqwoScEDE8gQ4KJm4Ah0f9vV4CCwI/QwxoZ7CcbjrueOowdj8j/iOtKKE2C1lb
GMx2ipgiJv0uaAjxrqSpuemVtgAtGeadHXbe4hi1+oRVURUTUrgVIPDKBwehdRwoPvZHVfXSwUGe
3qHT/QWQAEtY9zleCpmygITxgo9GpAIDL5aWYJr74ckKs6NB0+prLiw9FvW54keZSPLq071aPVZM
TNaCFROStpEw+B/AxvjiRSDU7j9lcW34SPCfAf2tmDvBQNdG16oUCJEZoVS74KOPvqk0JeJPZvmP
PCNbS/56DHgP8iaEZpjQZTxyGJWJazLSNHrD2mKChdiYKk/kXLSqi0WTUg2omG7uG88sgAk4jYxo
t7Q+tLbqmYHJFn99xIGIY1u1D32JEGtu4cuBnAinZSGyZ9YP4sJQPOXAluDi5FsYRH6M1fhV1pLo
f+vPeqfRs/zrmdP0Gjv9qwaZ6me16/quplc9oMP4BrlKUXBVXRQ33Fe8jAr48CJyF2oy8kMRQOdO
tOLOpcChimxVyop0Kkqg9FPOIDTBnT8TkFUP13XsQosWXMUKuZi+t6eLitvGzO1i5A6OmBi8KMgW
xHMTb29i88/18vxjw74GwfulrILlJgh4EBT6TQZne0W0ELrFQ1b4GK0N/iPszJoUx5Yt/VeunefG
Gk1Iuta3H7Q1ISGBmOFFBkEg5kkIIX59fzvOQ1flScuyNEuriowINOzt2335WstLZ92eAPCNwboT
UHEx3WyLPnXka2LccURabsmGuIhWHG8uEzcznHmCHOTW7eMcvsaKCFI4b4d3FM3n15Acz5ZF/O7s
RA8xkm89X0dRqYvolU0+0xqfjtVnqTohgpa7RQYk07gtY7mc+AmJjfYlgs4+zddOQIh79vwlZA0k
cWvwz2XLoem6cWF51X0x0tcc19qCBtuBkvY0CUfaROBLT8kW4N2b97B3DDhN8i/sytycpjRPuJ6N
+NhR1nI3GZFnw68Io4nwZubkywte1Kap6kIFoeo9caqOKEL33RlnukciK4GkjHH0trtRZKsB1d2G
NPM7y3hL82Rp+89+P5ERdsRAh5+MF+kNnPsz+sz5ngEAqBFqcW3kz3LLj0M6CvmEBloepY1D6dkr
Xe+2YiER/R6EvZ0pImyBIRmRJF2w2cEymfqVjETOv6HUd7PL15SEmi/YG3qxoAbQjRhD/RyuFouA
5rjHhDSLa8dVnJSnijeAYhkxK57y2fqX5SxSilEC6d11PAp4PoROsCcOabp6cCjjc85bHI5e1MsA
cYcJ3rb0f0Uo8Y2eEnnBYGB7tC74KG+VxyHbk849CM0Uh2Hn9OPBWDnuaMfArDzd0muJExro/X7/
SMd1vPSVq8OUlmVCVEokYlgAGWZAgA+fWSvYevPdyz7gb9CH1+cu1a3cDIbD8X+O4583KNNO+t2s
ok2TTen4dpdLCbsCa3q2M1VGJPGtRTjqrKP7YJVWqrM6sSkkdayJ7QENcwZmwpUASwtHo5XmkbNx
Ts1nCDm8B/XvwQu3h++T2JOXOjAYHzxJobJfzkCb6DOILdAjCEREKVmCUffR8YoWeAiPhCtj7fwl
J7lAtImx8T6EJyvYdasL1AB4BGIXZBxGE95zNRaE+2yj3XhY3hbrJ9QJIGXKJEJ1hudH2tO/PJ48
5RPrdhHoo16waNzG9e7QocATJHofxygZwg3rYjti4a7u0scn8IKSO9Lnvd4n6rWlMM6t/YpT3Yy8
yd2PemKgwyjFr5EGupPfXVkDFjuyVzoKQ3tIN7eHOq932CpgCOyLhSwNHcxAFO+M0lRwGX6PcfBo
85weYA9gixgBIUCQT2F/UY8+2mJyH5Ftb9ukFby1CVY/RKZ0cVmlHpdOqQYYIvI5PW6XorTyZ+n7
Bw1gjvzDSfcvUltSSo4CSLGSNhEvO4YPTi4Fhx9/nzbCoAHNsFUOxQ7NUvf2cjgPWUSQijhP8fSQ
1I39bMN8dfRkoSwn4ttXljUSL6QcwV4Z1zLWGJAzDKeEviDtA0gwPsrNSZ/fdetCZ//MgR3t0O5p
8sxNluWqfXbpE0SXFzD40jqGsH7wtHCkCy6JHyoBBhyhs0Px5rUZQdA75ZK0hMQOjAdOw55jNC+S
l8v8Pelt2AQoptMYyG4k9xSdzjjuyASh9fCm5wZ7843RxWkj2U8BxE9zy6tB5atkc/VAp5kiqged
c1cHMl0bVbeCEY2UZM3e/IEWPkPUL4WLnQ2FA0fWjVfBg0Xo+W1hKcYZlH0GMj0wmFsiA7KNexn3
9xwT++HFQgOj7TBsDemBH7zcpW29z7AEpAd68I/Lu9DRfToVaDR9yVuV4lVA9kM/981sOcZjObRl
q3S5G/DekPCa8gHt0458R6poT3VYfzzGN3/c+ZPxIC8YW9qoJluhfSZ2yDCu0zliF6yMP+4er64g
aruUXWc3NaN08WQ44uww5VUED1KnufyP3bQHRgWUtcLcaqF0nMebn7ieQXo5uIGoGBUNienBFDZa
BLfvC/gwIf+QSAQlFyCLr6uPOmO7xRmZWgsPzeFNbEEeRlcir/3NDL4SiBJo+RBSTtxWfJA9BRnS
iCKqf+/uaAgFH5DJFzvCZfPUFBhOujovJumn5a124fUlOlcnSj8JUlIDABn3M7LYeiRxZAkVyMWJ
cgGMgAA0LaZzyHx5Q05YiRCgRWLC28loFXmdr48I9r0vh3FXQ05Ep5ePgC8Kr+c9pguhOiDjEnGY
6lLXYrociluKSf7hla1WXjFesCHfEizCsSpKIYHmEDjzue4EOJS9pESnGEDzGnNWAQeyyaFqHXMq
/sPTf328VYch8/iiDT6R2p991YuvAXUltePqOkhrmYNHrLKjSyowmpjTFiLvr7I3s/mi0/QxQxgc
a2dgJlQreEkSW1SHiferGx9wa3le+siwKUBR7PCQAeU49iBsBGn75RC1e7MCjpEzI4Ro0UK+jSeQ
8oh4z7vyAQC2WbiBAjB3z5gdkjMKshzSFZ6AmBircCSDaDy/Tl9ukkdLOUVwnjD1m9V5GKPfIr8V
ZMDGfA5hgN/T8e6hbHIwMpo8BL/HzYpKF/AWIIwQ+aEeon4n3OL6BGS9qgxPEzQ/IhfEJ844yzPa
XbChNH++5FdyPoeCYmdPjGyrYqX7ad0HctwC7E+2VCmcCdhUUttWew/MPMatZLOx6H7pCbaLIxSj
LJAYU35xSjDtZAlNJqm2vTmrifrTUfnBniACORltFgIqzBqugsunJmQnad4ERKZx7lTudR8CcIyl
doJ8JuZVV3C+nEPhAJVa4LrlUYCmgj+WFescxXhK7cPBE8sCXHZFKkhtRGo2K/lcYhMTYVpMCZ5w
8ZTFNNbGD6Kb5PDgqEFxn4Ump3VIm4jAp98JS9vL0QP1yGLjAfcq49k40Q/WsAA3n0TkXATCKXfd
JzFg80aGSE2sAgSH+WjfH13BmrNqxpJfsUBWIIsHhwXkqTEbOKM+4B0aToINF0MbPRvKIwIH8Rl3
6FB7S5PrDWR9jfS+wFIhIG66UL9rdDuSordp8eNYqzFmcq6wDwCIXu4SHipZQcZ8MwhidDyXR1IS
eoOO9L69LsfHcLkkc0iWRdjv3zOiqj7Fqt2HAHFNxorT518u5C+tVmTnjHdEkzdFyN2nE8ySBBaC
+ePcO3517Dae8Znd9wzCgybXrleKbzKfNvh31XBnf3BqdDKW+xlVP7+SljL0BYhSNHFh7X09/an+
k8fnyziGTZeRGccZpwqvDEtHyb+D6cBfVI9MPJaqCMZ2BHgq+IUWcH/EZA9qA+RgCDevvj+GPEBy
B1tio3JTtkN72NquGeaOjpxGZ8pJjKkyeZzNpcG9AVJDiW4xhsq7P5CkXymx90HrKG08dnzOjYRF
UUfHwxhoDzEUnpsm0MvlleW3mQSWTy9ZbGspqB0kUCDR2oGHz8iYSQMZ1fIx0KWLFWwxTMNJTs7J
gaFau8+73FwS7PCIu1Y8oteAth5o32YIBHRpAtWDCKVN2kzbKmQBdeyHIbXnnAY1Jkclg+shCDE4
9T5ca71xRTGVLBOSwatHXRJAqaQ9PXBlogqtYnUelBjmg4JSl1mli9+he86dBXjpUEZ+KLE9sugJ
LRaZljaIDsGQnDk8Aiff0kWuT87Spld8ZsSus2xD0t0o3Q3aGTp7GjPi2e+yYVBSsFFFEuyAdCaY
CeycdyIiPAe5yZACYvPi1OboFlvaZafsPQn3hHoqdLO7udS0RGmbEQ0JFkC7EHjpVdV7eZ2Sfysb
lOIRMS4ik3at5M3kr7RfsCfWuM/tsQ863wHDlaEHYQWmpIjBuMXXStyhSfJG4AOtcn59JLYnQUmC
q7Ai4YvTfFO0HVr1W+Dy6LOsKFpvqBoot4I77gFiokxGHLp9EO5N/BlhSISA0MeugzZ4m1QyAolw
IloO/GCqbCXC+KaiwqdsVfepnX7a/gRshSsSGcnQjuEdJtXVjYJrVNLQ8U4lIG6xWB08Uc8yQU6Y
euTF9y/Zo1ys6JN4NKmwkPCQFnqy2wFFmXKJjwZL3AJfqm4Uji7B1jVYlTeXxEUcJAYHTRaqJBko
hVT20004RB+dUYxuUwqi1EhnvEu14Wnzu0T002SSsPYGrRuXmu08uq2FlEqFozdpBc8vzMiED28e
YzR5AgdvQYiooAwiIeAUpQX4iyRCH4LpAeIF6NW2worT3xLAiJsnwIojYXZSj1bHAW1nnBJh/0Et
IhdUeZJnt96wB5aXm7CV7vEiUp0n7B4XzXiPHS8nC+uHpsZ9JJcZvrlL6nB50qT8L+OqBVlmDaVD
wljnr8nqMz04K0ACCfJVa06b1AMYHElJSkCCcAMpZqf8G/3nwmUGxJ0Q2zi2orBggwaykgXDsMO5
2wkS8Jsl2OrHV4hXP5SJCkKLte1bK7jF52H/uWk5PopFh6IAAre10pCfg61A31FiXn1ucguAHlwS
O28XTs5fRIuSZGU9mrR7k8+Ha4o4dXkB+jBDQbrEOYAHe/JScRiSf1jA5ijw6e+z80IqV9rzCBZc
Xg0idsVjV5lYwhpUNWg7t+FDRDSMGfHBImHDtiQG9EroBVNw84oLn0K0o+MDzjoPgWJFj5YBWLzM
aS4PJ+jJzFLWQZSBPC7Pq32mgi1AgzpQFMhba7F9TGitQ+6SCe+D90JxyVnOPnwIPQbvbNZ4S5cX
epj3MLr3QWhAPJjbLmT4mOI9po1KDzt/cAucno7Yvwic+xkRAFuasANnXQKV8+Xyjodny1l+di5F
N1XC1uZ/XMDB/p6RDygvJRkWjje6TIBsZKJniYjP71N+0XPQRwom7L2Pn964C09THkhAQPaYUYYQ
e7J2SoLFt8/NL6nlVMV6R/S7IT94wh+rU6TcZ585VoIZbj2FUU0w8gSNGdQhP7mZXvKZB/FmD9lu
FW+JgWK/6FycqHMLyWdoPEtkKHPrLHGBXfUpvhjyusbnSJuRBTAnMkSs9PF3g+UNJpVzeXIUnxaq
WJIrEH+boOPFDUe9oDygMngzNlR2ZjaYXrPrkDcCBMqChYoSG+37w5mCJ0Pqv3kWOfvI86w+0En0
Goajbchc7TjR+YQf8KKPtRZlKNCq6xs+1ZKkVT04kl2VZBRBYxzK+I1pz9lHX2Kxp6TaN9tNnsgr
wVE6B8GaIjwwPVueEbL9iNDYFaNqRMlHIFBovbmtxXZ0iuiihSasM+gb9G3hz7D9sg5TKyl3Xw1D
qTCddw3qEoy79+vp9ND7Idglybu3RCFMCjRtxdMjU6EBII5rDmXsTKTC9CexPkUy835O+B8Ttja+
U9tTYg2xZYQ04hxi0mYu9fFNSFBdeoUp1RJRRKVTgOG+u2FjXQIEbkBOu+msBz4AIPAY0mUCMqBK
djMy3vhoiTmos9ioQ9zS+zB5bcCmEoZd4cGIZiX2W856/mZ1zGW3tdWjZMqYwBFDWrt/wJxJqpxz
4axl7U5lz1uTAPuj6yNeBQ3oJTozK+gi+d0TqH+d4nyD84zTvjuwJOUcC5PaG/Ke5uI7Mda95R5D
anxImBhCRdtMmZvRg7yMFZAEFTDnGiA+4HXnmcTuwa76xoXl2+WjAEEP3QSiqGaDi1kUK20Gvg2a
aatiRRzOdPyIgBpyI5+JP6wYKIICQzOGstNI7V1a/sNVujFIM94oCckcIfKCLosU8A2X87K4O03p
L7FXop8qMGU13zGQ/LHFN2CnI2mOF9J6h34Ds+DA7MZn4TiywPKAgigt/ZvfBxhRHvCt2XcfyQCW
CR4zGkFOCLZdgkGiwZKELEsgYYYv1fsDUI7pwh74xZaJs7LGFhu6GhIBoeMyJU0W/Tnyrx13KGI6
V68CQKTE62ELesrF7VUGL3ceTvL2pzv0SuUNOctxltExH4XvN/2dHBby0UXHfnRpHDL9jcBGsYP3
QkE4kEcwBLWHW6MemBucliZdtmZ7drgIXrPuNUszXiO8a4fyTZL0rhuvLewvcjHk7JhtAW4iavHl
y1rnd7E2ekAjT2w0Gq8qfUhCIMgr/SNIYVv8UT9ieRgT3PbYboCa49SQ+Os96g+Wme08VDcx4TPz
n9WJxUAjZsd9nu+b5giwR5MEQpqvS0WNMQI8994DljcV8IeDJpQ2pohAulRPrbACAVPZsD5mggP8
Fd3N9sZ7diD5QS3iD5HV29hhzIxQ3oe/BG/5ecwPd8oszTJS8PqXEGcZSWjr4fD8EVlMydFN3JOW
y6Tvs5TYV3Mp96aq+IDTD8uV7aw7Ak2DJIc/w+8u0ibZB/KXeUH859Dgh049Hjay/8wFqJB0PYJV
rCH+NR3fIMoi60FhTbTlOYN1YQdnXCcG+mjxIUYEtdOS/60s0Hd9oMIwfomFHrRnR05g2awEIGwF
hWi6cBArgqwL8LcfLgvaKMv5o/d0Eza9FNBTs7mGg1oJIRASZtymulJkT6pzg0ZIU5qEXbI0LARz
xXoTZ9vt9oVDC50NVGzPqQdt5zUZjYAJpCfFHH17B0y3cxMwvEeao2ymEE0SYqDpxfBAWS1hjSv1
LiJTItFk1LUznbKkS4iAjD2AHP4RVfeIhGFQH4YflPizI9btM4rniuqSMmIm+Sf0fkZWGMHXHkFr
JGHG/MQOEDSoP63hL1W6kDLu/RAynWeOpv26WvbNmL6ye0DtKYnWH9XZLXgdvHdcRHketFV4ItMM
Di4Wrh+Gb7IwjnIRYzMD2/2n1ihC+SMWxF782bv5vktHuuWd8Mn21UhmCdSyrCN8FHsnm9ITYLOI
lzB6f6o7jCFGHGRYwtIrxsxyyLjap7e/Bseh9BjDgtLAOxXHicrX6PZOUjMg38GxClBmsznA6PSZ
DBtr7L/bznvkq9NZ7FSXXykPQtp6PHIMK9hcFj3BXEjs8knhdUccdMXx1sZfiDHSrvvcT7OrEYTw
L+kjAgtgZn44A5zv55w++EXLg0lmcgakW/JCAEmS0kDSBU+T9jrbbmj70OVFoDFnO0ID5gxgzIxK
Ptu9SWoI+6D/GoMZJXMmluTJi+O6PXjtPFqbWkZ0wChmfq05gOhWymfWOnAePF7seopmmzIXZbS/
HyJyTuZ6YC0BJjT6S+dyWqayooYH32Ys+hp9yfgcMkSUSgTPEa+lOmyhw97tV8OxRGjPsGJU0f10
ARO0sL9nFWCNBwz7nNOxzLKpldA8uls+ZIHPQk1Zind8j6DetOP8Et21/j2PN8XeL06JzQjeguCx
h0VHrkweMVFdSC4MlaXXx1RHVURHugehTvz3uYU1s2YLiYrSPYH2ZnkX8ktIkE8/BkBfK3t3uXTp
Kh+pQmZZCIUB6HsJEIJVwnyqDmNaJrCxmQwjruewdJgOBCWExSb24fJNu30s9ecPt+m4sh0k4Xgg
vKwKZRIhCtTbDjUREaMMYXjHJGuJurKefmd6qCmcybAuY17Aaq6bgt+B4+stONsD3N2N3uMiXszu
wXjRpHsfVxCucOKqUIqjziOT08aySUuFK8MXWT3zh7TA7pU6pxBhA9I29N8QuJGaet8JKgaEBY/K
RZkKvYC/gfNPkw8aAlI7skBTGo2c17enqxDVC1jc15u7PSQZcZuE7tt2Mepgqq9TrG/43TlVOaTt
PW3LUHqln0SwjkAZuPgBhVEZ3qg2YZJSYsYPHzBFBtwpVHcsmB69huF3mM8zpMTJv/MJPRTcnVAP
7mf3sKJOg0RGxWp0PPVEq1OaJyUKc0BfGV43siSBqdcyoEVsrjOpuFoDIUA5fvbxIf0wt8sYUEZt
IXCRVV5QnGIqkXRm2CSqLcAOPX6RgOKY97OaKjwwjS4XHnK+y1N1bW9+YAv4nHD8cLLTXesKkZ6H
EBi15KDTft+YF4GU+fXy4PlRktndUbbZajqDoOJtBuFr93Y47+kySSjEojclTwwFe3VQDYz/CUg8
hYjYSQbQ4X4JCxkWO1tM5Uc18V/kTFKW4CUfieSBWpo2MyV0ZQQUxJJSBHnuw8u/wBnLOkPJNMIr
0lozjYqh9gffmrETbe+e+yCiDfSw784BKZvYVpYDrcQpQDHUcLLDKQE1r/+B7ERFdpGpuaxG4p2M
QiNGq18ljiLfN0OE2uTOAUg8k6Yl81hd710KOm5oQeFZjKhvWr3NZsRwhjPt6y0vDgrLjrPTbWJ2
LkDq5weiwaeIjxgZezbulXqAjwCkhV9X56LgKCPlE+cR6ELaPiN1dHex5JfenBYTxCC7HulIwibc
LSlYeVYdl9YAiDHjj7/CVa4BeHd8FWbVB4TUkp2V6wa4y7FLWHx0qWo3OKvObPYAkfegjNGLuFBa
zmF69yu3A1/l092llSbwwMGzsGeed06vvvZrv93yO49QiUyy/hqlCbxyyHJwWJmNTV/nLDHCbocC
uQ1l/C3SYkA7tB7rPhRuqHk0IE98VxcO92mVSj976d3PHndm7XkwuJnOQEu82YcDkzEaDAIAp+fK
gCMalYjSjmX5MqHCbtzPyob0zXx0wiHkX4c+uqP2ex7CaIpymqdripTP8uqHEqtmUeUUYhJu6Azb
CuuNCaKM1xX/+q///X//z9f7v4vvK+44TXG9/Nelwvpqf3mW//MvVf/Xf93+/eXu5n/+1TE6mqYq
HUvTTMWy9I5q8e9fq+H+UvDdyv+6H8vWRX2pzaQtcV9xcJ/MNwiUlEE2gnEGjP954L/7FBdAfnOQ
7Wco27A3/vNVaO1/uAr771dRGC2zMCuuQk0IO5DfaOjjbIfPVEtOkcvaBYJdlEydwCJ6+aYosYcc
7+Njkvvv6LZVv0xc1V4BjNBO+udrU83fXZtpdXRDadu2qat/v7bcqCrb3nNtsb98LBTn5F6ZRvf9
dmwRPCV9AamH3G8ubBmZJU///Pnab9/QXz5f+/vnK+alaHRLaQBA5v74FUuInwQx5lguUdV1h8Ee
HkZOJ92ORERURT3n//ka1N++n79cg7zGv6ySRj08X43xcw0ayRPWNlAO0Y0G3g1CpkKPzA3/4SP/
6baNv3/k89nq5MaNx37ciUJ6iF/T3QZJJcNZi6P7Qo8NgZRztRRFAtUVy+dH9HqLE8Oh5Yg5GW3g
oP35ohSlw6f+sl00ra2qbcsw9E7bkA/qLw/iuTu9i6K6NZN50h1jasYMpPOk5b3W4wf80Of4Pmzf
BvtnL9/PynZGze/fmGP1YGypll6M5NB23tmujaQWpq7pWOPBLveeChx+3I3j+jz8ehTwJQp4v8Fh
5/iHhT/sdF9qqGvDfZ7A6j1Dln+EminOTbqogFTp/NLgY6wekORRC3MtwZvGsHYuLPYLFixMP1Ej
/A8Quz8vwr1Nsveevh/uG3KspNMTJy/bILaYZcUahDckgynvo2uHqX43SWI/MbyDByoxrxB/mO7u
GzJPf/PnB/sTZv7juSq2RgxSNdMy5Cb8y3O93K9q5/G+EoagRTEQMZGlHWwJGvnrcTdHnox3CPPM
LUJDv7fiulBPVf/0emWw+4+rUFVL1TXb7Ki/XoVeqsfyXVyaSSukp+djSeUfv78PswFM9Z5FGWYf
XPcf7vw34YUQ/P8/85cAfKuL11PZsaIQCgZaP0FZPk18n8AbdN8xM+DdV5T7Xwu4r8DNQSv+8+d3
zN9cgMpaVm1dU1jQnV/iy/N2ro389nhPavgResYg4dGJwVFy5SQKCVaHuX0XMp9dVxJnIHVCjWTa
6fbp+sPv4TWA/kgNQom4XEtiVhukhdmuvLyHK5l+0oHGoqCjbSerZsOZCpadFNR5N2dRjKuvN6fy
4th7ohKDcL1AzDWCjla5KbUy1YYGrk/PYRojk+7lut/JBwZZdBmWZ1e79kGM6B/CBmvvkta8muri
0SupJ6jAjyGGH+bJb5mhulVNVz2GGvpksRuYFrJsjb7Zx6+rntXy8mBfcgwPEHCX+qJgWG7hm1Qq
Ns5JVcc3yK7KcauVAK9Y5ETg6YNqauEGherYnkuM54Hry8dlZmlz7OpbBiICtVkUzS7XoD1cEHAM
3FCX+MXwfex1tpgQ7QQDIf11KdYtgELaxYyNx1Uloy0sObV3Bjo30qyE2oxmaWO5+sV77Bl5ehjw
Y5gK0Gx+ddvenrbBmymk0r1C0QVVHT5QJdMKMLPYSby5w9muCybXgbG9acbuw3x6wHg+fvWr5Rgu
zmAwm1WuFl2cxdMrVdjgTr1zK9DSC2NoOzC3MQwaFxt8CdOSd2OHHabTYh65ue7d9lh1aWEJxo5H
by2geqMt6vWGA8BT2rnWtDD9Oth7RdQSkluIiJ8vHzFQtVa3jS7e1HkzKjYAtMPgQMMhY+hzt7Zc
9Y3TF55q3EdNGVx7EvxKxt+BjsCIcc1yxBMmaHq/+vqgmccMpxGMLXyElY+IxZ01/gyH+/j0XtaX
fofM8cmIJ5jojpnA4qndWo7cZcWRnC3o08FcQ5ovdJ0y1ApO9YREE5Zl4zOkFJWFZroldDSy9z1z
yjRRbMzo7dnB6knfrewq9GUuHsOzwsfyNWFm1Uvzcwz8ckAPp2ZgRGrtvFbjGBdUDz+JJEPjppQM
c6K4IhCNHts4ArhH7JVu/bYLwWi/McERBjuaxBwv3m4vGmxXvHvXYH98vDfSb4AAFpMd3N5AFGLX
TLiMPSZFQPpeR4XMHYALFekDg7G2DxaYXjseosoLPA2AoI1sotPz5w+uF7gjoaqUT2Q2HAy/SW0E
BP9ycDz33griI9lOu/u0wEW0BTJESMKWpOm/kWlpm5azTj2I9Tjzk94+W7SEpS29TJWviv3xciXm
DMUBdQKwDoGA+hg/nX06Z1oso56nEr4EngWYsWgY6AHU7QmtrhDo2Bl3HQg9NKzwqqL/fqO76xhM
/+UrWvCk08wN8xTl+6v9nOGL5OCEGXiqpK/k1l/vSL5dS5JPFkHQBX7ud4dfpYsblNdodMnIKTkQ
dX6ww50H3y/na/BGAuLRKVukEwSMtG5Ld2E5iBEWvAMhO8aUTJt/iMgE//88hv4WkX/Jtuyj8jg9
3s83GZ80D5BCe3CvHLV8D/j0MoZLXYF2w63Al5uByIO3W4QMaR3yD0ActZyzRJiD0foCJ9oPQYCm
DM7Gir97xpsaohSRGEoHfnsohQYQCpuWV65KRoOsjAc2OPIfp7bVBZHeVdH9lqLhh1W/1WDwt6wu
xArcDE6Dy/jZ07dHGnkWrkBcWM1EAEBALSqtud4aYa+hnqOcpEwld9fxz2BuJiYmuJF8H4UpAF0T
I6gl4StN0zd7dzdFYWONFLbICpOLlWSWnntlPSpO/uFMbXcjsKy83tv5Yk+6V/XbCBrFbQM5RgVm
az4bg2UMa0Q2haA9bdx0Rq0GzuV7fMyixYzNS2D1d7z3lmfhCex/xL0He9riTHpxJEl3Metr//Rk
HXp28y8bsBUTEjZcPj/YTDzM5zU8VSSPFRN+V7BY4Wbg7O5+vCO+he8V25bHGn68qgvv7MCcSDva
fRwmrdGIHb65tpwxLE6F7hfGvfzJpncYMssei2u+fh6chsfNDhN0OKzMA1hdhroPt0DxYK1BgkMY
zZwxeGACMyRga4y6GRvAtB6OVA7VlSFeLHJILDdY4t3hzmX7eK2gcUkz3Ui4GLxdQ7Dhc1yJYoZB
ccsvME/jEA/rG2HPqZDgDe4xbQLpAaUtjIE2oKmK4C33bJhpPSmD+HMWoskC75fM629L/pdsv6gv
78/7Xb7Jq+9YPajep1cO3z2NKTtwZRgYxSz0u2sE94drBqvt1kShSxm9RZ8N/MpYkwmaJJ9me5j9
+co6v6tDDN02yfotXdOVX/Kza1WdXnnr856AIx5aEKrab7e8ero06ahRDDlNxz+20g7DuwC5QnVK
P5n5m+fegbaC03eQGNnLErI+cjnmBbLXuiqkGj1+oyoePTPoHzmr61gm9sc7b3R9mwPFpelr+ITK
B5oTKQl6PP/UgW80gSqD+uMfclDztwHH0JQOOa+lWD9Vz1+y7/J6z4tX9XpPpCPgZUwfvmQEicBH
9SkYaN7DSyUp0CbRaFEx/2KqNLPP0fm8R1ToeAIdfMrh9mCQ+xaKu35rKdmXdRV4K/XlTI5zYCsQ
czhQR9GBu6E5GJ+2nYkJbwS8bJdd+6JVQJiBlcKxEWr/sLo6v8nrVeMv9/dLdWHtr+XzarzfZLWS
f4CyiSPv+i0DK/0JZbxmOhRnoJQN7SDiufTSICjQ6CTCRmQxUTDUuwqDLGluSqMcyqbPlqm0c0Wg
Q29e1FIr8+yyP4VsSIPL0W4+DFFd0izwR/AR/rwoNes3dejf7uiXVdno6vN00xv5xh7uXPnSdI8z
VCcR9GhSW5/l6zGmTVLvxbkYr48GfukuADahEjIGPceN0gLpwxHynBq6OBBFXkLXItlI5ARIaMcN
pTCufkZG4NCN5rXvhXWNaSTnl+D58UszZu7OC5NEFflUwZDVD/rNjCaRRqu08fo0KOklMP/k2yaZ
TS+zjxo2iw9FL7RCgSsakW4yvkgTHtlHPpSsJ9nh1mST8PUITQ43aZFDqzQkv5+1wKYxvXnMagZt
DYunO3gCBqJa4j18GRzxtqO3EhWqMVT/ByrlcHsCAQYHZbx1PILy2m0z944ojsuxn7a2i8VRRTqr
+3U/9Ri3yUyKH2UntgIrRh7DiHJhYEieNCwyJwb4JuJITwIUIS1XmagWPhdoqDAzdn/4p9N5Yn8l
VQpnJc8qhRqo3xF9rKkUt58c0wNko/n73+KSIvzkjk8BMp9Pf9DbPF41zK7++E9eWhOzbZ764mW5
fPEKRQnEEkMeuibmqiLVOY6RBgfDz2yHO9XAFCQqMwvSrcfDuG1nC84rRUg5BUJayBqSLRUtEFCS
yojTEkaf90YWnN5vnEQ/bGPYZy8YW726qyPeEDclxCKXBjikKb8Fid1KkQe42CUyZgjXVaZDBlfL
XbJUPqSOJOi+wl3XK+yqNfQUiYEtTyj9UDhPV/I0gnhncmD527viTMC6mXcO/8t7MdZuvTOcyYf0
3g6f4p33nqIxpgYjOs5Ci3qtEu0o5/Sl9BdSzIwv6IcyRWsnqI2ZTIMsbQsQsPnzBjOt31bFfwkZ
vyCSjXK5vlttQiKgOmHBpG66jaXBsBXhvjo4py+y6zm5lEbjiVmn8zygmxdpfeaUhLXwd1a4lFUP
JZATUIgEpvg+o3G4oMB8d1/jT49lxRp/IPOAHb7AlwJ6r2O1MZpjGhp76H4btCvAEIgktLagqmnW
+jFuvB0DcqPLrU+RuUFNuW8o8hbr9Sv3beT6tOvaHmQcLLFyw6faZH7GgfwbVkDjNWcXSkoRvE/+
A5WFhbdk/HJVevXL3YZYgZqK77gn0LZQZFLipHqA3JRJpuyAfQqfoC3qLc3TswfDtvQbbBX6PAhZ
q+rTivIAw6o1roXSnKq7R0gawQuBy2H7jGp0lh2Olxj60SbEbEPSytyJJFjCZi2D55BhYoWwYrGF
zBNNOv4KAXqNypzEfieeljBQVzuP53o3bOzAaHkAWK+hJvRWhJ8TG8ZyXzYmDZDJF48zhesuvU1T
hQKGbcN4FC/KmzhlQN5kp9HlY5mNNHG4IAeOrotdvIuvT0yCITmRNWbnK/yHwg/ZnCr4fOOqFLKO
bnXJLxHJcVoRZEjCPM/0BtjYMWSycMzZ+Kk4/jEaD4e2IF6++OsZBkNc/Bypi8VKUBKXj1Mp1MEa
9xQwpSDRI2gb/tqUauDcLZxANiRqX/260Jb4GM6MnHjmLSg7MS7ZU2+f/VXUvkCYvUDqzPQUe17S
t+KCBMkeQ3jI6LQhOuZRWwImExycvDWrqmGNkyL2C/Ht2Ls80EnazaxhfAXnRXTbBapo2n3ODOCO
ep/UK1U8lIG+NQqWJVzJq+PC6Lh6MZ0jWPkxeZqh0vA/DG5drQpaVaDl/XY1lAGuvkMxCbSC35l3
AIbe3fWNmzthtuHceY/dS5v2onvfjZRmWzH42Tt9MeGze1moewGf5bbgOGI9mtTAYbNqVpjsteaP
0v30sApju52ZRaQyLJDQukceFNYXspTzxd1JDOcCOnJPDf/dJUl7nyEsWNFhAR29vYLs3vbKNN/e
xsAmODL2XuNkKfOAGzvLYo5Ov7vPCq9r4zF4wpwSnzUBOsTfuavwxsbHoCXajOHCEKNZ5AxXlRpy
07uF5nVmMuvs+34RendPk7ZnIp5BrwH2K6lPH/J+xr5QRzaUr4jmVb/sWXPNkkUrdcdBinww4WeF
XcfPj3hMiehdmkPpfkCawbfjmuBfx8RnRpPwa9AiMk2mFah+pbr7zQssoRUQ+ZmSg5LIWbUCBROH
HIGLIswttUcL96Fd3HafmCFLbcu9i8C9C/3z/5F2Xj2qI2u4/kVIzuHWEYNtjMncoIamMdlgTPr1
56nW0dm9mFZzcbS3ZkYrtMvlCl94A1kMCjUuf0TxSiTbq2if6S15qMQHH7MSX6c75plo+6l+0Vx9
zsaz8X3YCMU77bO6f+yzOa4fkAkbSnd/8c0ZmMbzYkVN5AHLo+YVLmSvpUDM7wWQEgB42zsD69xF
pSgSakpf3gy2qW5heoMIyDNVjPYBNMiTDyPwP4A8+F9XAIoFcZAha/d2XUttiENXCUTTTnGoT+nu
SWU7S6v2B4UO79bbYsvp3kPp4j5tShf20ZVZwoCQyaV0xq76t1moXxaN1lr1ZKkj71rmary7f9gA
hfR9r7qGBOcfm7YC5JwXJLpwxOek7ODdfS0QghOABlyqHMyN+CdCWBF6Q3hhIV3yaZ5cHKRp3XJz
CzitRQlmx6eTvOpzNTGCUwZmiiE+B19/31/Kr1mLoWqmJpu2Yb+29XbKvfGUZ/V9MMRGClqBP0dW
0/ZNV/NOkIUZEmAieNfAiWinh/+fT3+5PE+X3Unbiae3C9UdT00BUenUYcBWgTdKvQZEBkvaBS/d
fJPL/H5x/+/Nv1uNP3IZ6blSHtaJTJI+BgDMh3+JjVY9NMdAfuMi4wR4kL0AtMPNvexvPmHIpKgX
4FDr4ZfdBPCd73Mk31uSP9tz2KBSOE+gzXDUyJ4yhFIeOtdWHZw8LiYN7Qq1VeTHSKH6EEvxvmJ7
sRhcLp47K0L2P56CGIAuJgq1znqyIURH8aW1neBnBXgX0EtMov33B/i9pv9jEuR/2ymldqVNdaSC
dATjAmpwDPe0cPsnt089NZnitDp8uB6StsGOPp6T5UoWCbgPeVHpzaZAjPCDLvvTsdZq9Djpq++D
Gy+jEeGMyYllUl53qkqYu+9yCsIUJIYCW+7SCuVOan++y+E0UQH4T4XAMGxZknVVV3SRw/74rsas
Oj6vykmsaPCEPggJeEscDicKXKucAhAX8JYD2PZpEDq7Hrq1S4pERAwOrn0DccZRAJwgJcSJDRSC
i12Qa94U775bRK/DNGxN0mTZ0jXLeJn56nKZ7R82wxTkKYH1tBcNESZyt7DowHJ9Y7Sv8A7YFOks
bPBp6PZQ8CKCLz8aBBWt2hul5MewR8LYhxEo+yoae5FIqicTBKG6b6Jd+7f82FI1WzZkWbEkTZwm
/87t+Vzv7OfgDARaYJeZ39Ruax+HbNbCEIXwdkOtT6UQfwQEeEwv/XkkXODXrY13GqyRar2FZvvk
7ghf1v4SNei2ntzzOlhFNZEYbs1UyCTOzzN34N21p5vhPoqNBWVx9BZ8DvRbR6GaZnNnKR4OauGe
OBqDsG6z90yEzAoYs3Y1AoyHUdjKA3qyhnhIpUrFRE5/t31+q4f8nI+XalRZaavjbmc9B0O+oHvh
pROkdb/o1wSmSEadvoDDrVp9gIgJirLBs8k7i4Jm7V2R9763w3AVgjPxKfEpohYnRMspPYYidEpA
hon7DKLHwFhgBueBUGsNoFKqHMwhCEN0EN58YuW3AtvPVxIFhZ+f2Kj0/bnklUTgeaMaLwjTlUN/
qHDnUZ4vLs5iRCk0klugaHBU4F7YuEf/74NJ+w1IYKusMlW1aKObL81G1XhoZqUdnoMjlRHEzvEJ
qYX1U4FHKfXqSaNyyWIaa2TEguMSkeeV6a59M61uzja0Z4hgo4++wbIXOp+j9Ev/iLqVjvDK3TGQ
09JpIU21KjyDtrK9e/b36BWxeV83t63LpmoriqrwH/9OolbY56N6Wz0H98D6WK1cTOeDLESXyIWK
c3MQngIBGBgow/39YPlXAMbPJ7/Ue3bSxip0vWBFVn4t1HEfrlB8mpJZlfTNMN0CqeoOwZGyB59N
em8chQaq2siud6aojYfOKITwQtUlQGr8FDrZsk9IDqP+7qDcvfV3AX9aUG92XuYPaLCMekIR1mrS
2HN7pEVrr+uCY31Q9RANK3RhqYVfhPYTVPWWUG65uDGYzSYaIdAh17RvINsJKPTfk6H8VvuyDcuW
bcmmU/+fLv3esvTdha+AGyDaCCL55GZbOYEThYs1m5COAgqV24BP8h4x9ctZyafXZEmzQYHY3xvt
x0a6K0qhrE/6Y1BTBtUBS2kU5fEluDX/fk3Krv9dbT+f9BrJaPVDft5rniS2bEIuLfwwas7mAiuy
6Vx8y34eOeGZwurJZU20BSD/Tg1Ntwmb53uuGgmbDM6pPn+6gibV2XTmglOVwJqiIpHz8Teshzx8
oLhH/zM2Phv+NtFKZ7Efh/xuGGkOEgxhmK0iKdq6UT6PIlovHOKPQIheunG4jEZOObz4ADNIbgDx
cYS3JnfXF5Gxy1JArTXdkKkjMgmwzyOQTj/osQasGVFe2g1A+cFZFRKEDa8AaCa82QAXa7keWS6q
bci6tMH1t4EdC4ImBHCEFf+vJMffs67/Emb8M+kv97f9eBTF/sqk753gkVZuf46+VGdPE+IAHmTr
z2Fa7zyZfaY2STrbHRIyAdr9RmHuWkiDXIFb9gaUGxBHoaQNWJL/n12hRCZIj3+PV/5tvD8ASdpL
qG0cd/b5/gCywoHOKgmuWX+9pJWlxTQn/bdguN+AOiQVFMZM3TAkQ345wLVdodw1bX8bAJPHhXNa
+4moWzzblHNda8NSEm4LR9PHqAuhclH5AN+APLUY3uH7H9Taybacq+XMC/eYd8QZtKVBuN36pxMe
lf27s9QmRnaHPujmy9386vSDaoq0WJSvQwQFkR8ybGfkh2BjnGuTXuIsyC7+YbiOoyXmE3gJJNvw
ykkgLUh58nIUNpZcxrTMBhva5qLw1KqoP31LLGaGd7q5AsYZf7SajQlfEmJmfKw5zUoa+7c+C3bi
Ly6tcFmO1O8iAHUdGSjD07XDFg0D95qgtLkVCVXWVWBopQcwwCg2wGuFLgSY+jweW1evfUHJBSpO
BzBLE045B2SrWDvQ31TwzKc56Fv6ISv4dl8odTryBJgzWCiQ4x1k6UX1DeT7UBckmM0UHyX382Q6
BAsniWDCSN8G3eovh90/X/slMNzcJeO8OwCFAAkOsB7FQTcizE5yq/88uzlMgm032iPer2Sh2Pbg
IH3sK9HjDtp0FrGweTum345/DXAWLTnOfkWTXxKBanY4rW1rewMrKsALkpuUQb9gJazDW2YRR8fg
MZqoOdwcT0UaFcT233tO/WXPMQLdVlVNsmVZfwEBnhqqbVzrzW0gaEIJRX57hLXCyqkTGtuHJhAX
xAwR/2rVUMdatCgb4UeP4YjraDV/M5hfbol/BvNyYB0bj5VqHBkMwNjaEXJYwVwZdLZduBxREOu+
aA6IAJxZAdjzpBZPhbP9LmZW3k3Ky2eZaZfLdX9lHEN4uMk57kBHDTCSyVEMHWGE7ouTEA+ed6C9
30od/0zAy4lkrh/a8SIejOC934FZSJabU0XNHGj3KNq5BNZsleOb+1kRP/clGPznuS97Q75Y0vO2
5bnQ3c4xso24IHAlq82AzMYLY4RtkdEuWtxWf3/y34LBf54sPsWPEGRn2fXd3rIDTmT3fHAqx06o
RGGM4AKtr1YXMt+bR/4Sc/3zyJf0odgftc1xxSOHyP50RDtAhlfsdvAZai7LNj3RGGRM2nomPRi3
w7+fLv+SNfzz9Je427hpj1u5Y6pP/iG2QpBiyaxpdDbtx5v0/e1HFQfij6ldS7PnZqN9T20Nbxml
AJHoOVfH/sjI0cUEN4mCdfixf7+j+m45vVzkkn47HNfiUIFULCoHzC8ceZSzAH3QOXH7yGZlShSv
I5p8oMWIvejsQYIVZKU3UcVvmPefE268nHArdXdVTwWDweCV7ldNIW3KGMgjomVeNkfA7cR9KlTg
UQlHI+LvyZClX9pv/wzg5VS72vfqaCsMoE2RagwJT558ikOlc6DCIIxWtGxZeLSYAHJVw6RyEhBk
Y4T+nk6+WkZHiNuCYhtRyl/OUAzPN7D0A7k/Fw05plGYMdAccPXEB+bGyYQMCWoW9Hq4OZbdTbhJ
uIW1EYAS9CIz0RTaQISqUXmlmsEXEJ6Cbg99B8jub++43+Aw/7z+y2F6r4rHSfk+00AlgPZC5SrE
M869f+59Gb+u/DASvjxWtDT92ImprBNNNy+oxjtIihVtGlsoqJcDoe7y7vR592lezlu9Ksu6Ltki
XpLogUFA0M0bLl351TJbhWTDZ3LDooVxGxaH4MYxWnl3Gr0bwsvRq9n16Xg8MAS0PMYg3ug+ouoQ
gBO/tJmcHLcoZKRBWaGA1qN01H13TLy5dI2XE1h+lrWsi7NfBEUdkRsQC4W7UaxChSDhaWTd7rsb
Vhdv9ceFY7ycwefG5braazx0jTPzEx89XFihotMjAbRid+4eRSrmokswRJXW+IQXLYnbHxjrMY6L
NEyB1MGQ3QyLdFRYboiPJfgAFjiori7YKXjCN2oLbwOmd7GB8XJ+rwFQVaqYrkYToS0Uv1sgFKcB
9k7uUk/DGKXlNQVaonLuaqRu/j5NbLFb/pq4l0NdP5XH673B44Wxm2ATOAG8+w6RLB3frK83UXjI
n2kGEBoOIFKEJ4zRrJsTLQyRE+MaQWmbHZ85zO9jQNWvj+8dPW46fSMAfh/oYPZ6u+lDBJ1tmFq4
SO+dS/AJuMaxuidfcB2bTVSGqghhszZmNdDanK5C+D8kQXi3P9R3++PlLrlVp/q8Facnroo7MPh0
afcc44dYaYlWzJZk7dpGatkfZcC+ubf9FH5czEIZbQBCoj8qZIjeQenk72vjjw9hvlwrs1q6mecj
6YTqaPAlE6llCvWmYkU9dCw0LNCvQJ6qza+Sy0451vunhLbE2BpwyQh3pwReOhUv4MC0mAGdoRIj
lOsKqFFAhQjALk206rfuPQ+NzIhuGYml6UuflC8MejVkeRoQ4HQSm4MY7OdHA1kQkUUK8QFR+hJn
iRyM7Z6YNMQpVC+w/eyIp5Ejdyc3NIE/tLOH3PvBJacX/Y5eD7H0A1Kv3S80lWEd1mDEaLALwXI3
/ZYdQpYH7QXKu9g1uOXAg3S7Pr85lrXfipM/7wzz5cqU1cdRKk0+OsKXp69xIsJC/Mq9E5XCVQ7S
jdYqR4U7ZX+Xwl5p+H1MiYL08UPI0gTz+bSBUClaOLD+hS4GDq3Y4aStuiPIoXWTbDVq34OGSP2r
Fv6139ZZnz1kjJx0JIiQIu3Ba2LEK3MMorvQhLW2RpR7Sg/M57qe3hUPenaUWxODZj0zzE9CEu0W
9qvls7nzIJs73myZtG9DlFbQSUAul3E3gD3S0BNSQIL8LaFk6VzQlAMOyUptDWAspGQYhY/uEUv4
4Di7L4H/po/iQhbKTTqdli/lNX9vM0DHwkra63Qm4OpJwBIjtc+p6PYPG3cZRXNAGUIuxwT1Mg0U
P9rMc7zNKJA6iFhjNpvoJ5j4xGia3+f2y/QKPBY4hmi533hbVyeCw7EP2EDev/Y4kJfrMMcJIZwU
ud8aYDAE6bfzTc+2gkcQAh3YuvbZDaXP2JkAjqKVtmJWURVFgbFosmDj2IpBktCIKwunD0ssq3Ao
PIZ7F7CCJaxYqL4JoUv16+btKspwF58OBE0J0PPsmehGrVQILtiLzqnVfzYhz7FTqOFg3pjyg1et
PFziZjRCGHANw5YzoFxirAz5BqnrhjgKfU4JVxg8IWiPDVUzTf3ROoKBhiUPtAqhRFFnBqKT/P0U
qlsFDRZiSN38lHIt/2y66E+lSOeKtfEuSXgXs5ovMdOsYe4PD5EVHcZt5CiIlih3c8YLjJzzgOEC
T0S0vkW0Vy7BjHX/vmZ+L439ryzw2tvYW7OyPNtsQEQJjl9i0QbTTrDrrRwrypdrImarN7LDVMbW
qcvWiN9FzeJY/+t4fQmLLufqWOxLBoCpLyKjQrkhX+DUKBYdLR1qMm/yhN9CEhhjtDlVWVUs0345
c6q6PtT1pXEdwI7fpmhzAQsENdagU37zsKKb7f0S2ZC+vJAeoDSCE4rL9SXWsQgMWIkOko9RGG5j
VXc2QwmiEjSdxsMtnnA8hXhZSV0/s8wmmk514ZUfyEPvPrTaJal/8yrfhdKXyTNU3TBFSV/XZf0l
uioPj51xOtMDPfpJe9en6Y3SphVyFRDjBQ1K7eem80132yxIe7eD8JFhQT7awyL30wPyppAnhaEM
QCywo4euaISje/AmmFHFOP4zTsOUbFORTUl5Xeb2+WZqp/v9SfkLAZEEno26QtXhG7SMK8EUewcW
HHISk20ibbgKZ5hoZEywwOFwSkIxwvVr4zyFuI89IeD7ext8d7j/GuBLfrA6N/Tqdn7Qqlp/CRbn
rAtQfjjty1hdyLiPOCBib+BhnAoKV6Lj0quRtYmrN5nKXt8ROQTN4RUARYq8aA+zDMAqCRnhgXEg
6UUD+OhKM88UmgNYeKFKuPIkE+r1GZ2xN+vit8apoZqmJumyaunqd5fmR0XgXq+kW32XRW9caEuh
/YHfpU6dfb4LEKVmgtHoc7IJxSYIH1jbLQeUlnvvgAXGL0HsP+N4Od6Khqo/DhbjIKYTLo9Xbxfv
sIVRuQ/XBzDzsztBkxD6tm+AOtl2yNIpQEG5WR9LWRLXxpY2hrJ1Ojuvj+vyxVmBKdDG94Y/uaBD
1Ik11Nq8kuLlIh4dBNBp1+C2AjPFFfoWdaD9EqX+80YvC+UiV9fZ7S49v8tYCPsJpNc6F4QKamln
1WugAHGKsR0d9FkqFGHm/W0iCITg6VChaOmAXbeBDq6qfoK4+bgiY1mRfQmVwjaunn+v698XAvRk
05QsQ6GFzcb8sRCUojRme42NpyXelPxlnBTE1azasTA9Via7EbcnJzyqFLhnAB1t4Jbw9xi+K8v/
2Vs/xvAyZfZWkq+7kr2FvxDpHnrxH1DgwRVYsG2TpHNGPhF3ziFQU+cwP4/CJXtsDG2RXkUKmxN5
bQxfYQJBQxGOWtSoEfTBfH5e7Z2/x/rrfFm2bWDubtAyf22WH9fKpWEpezpTUnhCgI37AZgrJ35+
bYYXh4bNiG5t7LTqaHBNCDLe7dxfKtJ0if83gJe071I8jzP9TGtMgKCQHJTP3pSYODiFEYbtgB0I
U/QWsu/06lAbfbdexLd4/VY/H/+ShF3Wq9ve1Hj8kOhVdTskMnggBwoKEoJTimwED+3SJUKM5s2r
y7/dZpZkaiaNElm1/3Ob2TdprzeeJnwqDy4GxjxgLdj0Lojw6XhI9jEUgkSCcTlVKmffBFKb0ho+
hgFdYgyJ0VG7QUo6B8Z0iPodOiT9trDnQGTS7V+b6yQiFVYI+Rx1zvXjHkZKH0JeDCsO1BK6SNky
05PRBJCkC1dhmd+boSaK4tD7SBGsIBXcjRAga2oErn8D+S6QQf7ECgbfyESw160C+5VLItxB0Uvq
FtEQODO01XqO2QJ6MU1UIt/t8t9gZkycpciKbJnmfyAeF/V+UPaqDnRRgrANO+jme+PrBMPfnvDr
8QBuY3nT6ZedDe7Z+bm93C+PrvMM4d5NpGANlAlJVOLjt3W33zaUJUHOQuzDkHVADv8eQPvn9TFb
2QoIOChMgkt/g2KOE0CcFDZkE1P4jZEmsdP4A/iNPdw9S49CC58MlykqpTd4TQLus3eDTqNT+yvU
aWDtovq3dgRZHCAING2s3hxB3xEcURAFRpviAccdot+0mNCRUu6+kXj6whSnH6UncevMdv64gicD
aQjawMfs4crweEjJSadFtrINl6bkyhs3okOFdJTXEbvh4tyAz5BhfvgIaXtqrq09OFZSJ0MI4OpD
up5QfyEa3NvhdwaOYaCK7QjZ0zog2yOa30jN0eW72FUFukESYid2d1TviLZ13BXD2jvD2PaMMfLK
6QmNy1W4ovI70RmsHU5EzYlSh+X3BNCfxcWWHCpJV5jJNQoCj33GKUGlt93mZRGSpt7GiRu3oSb7
4Leh2AgRUdQiP9/0l8AL/vcAsWTZ1jTVMlWTbuO/33u115Xj+b7jeyvI/KM3UgRRJ0gQjn06w0TD
F0brClXH2vDASSHLUAmCPF+O+Q6XF0CQX4staTMeJ068ysB7LJ/OwQuiaIlrrTwNRf+WUMDipwoT
79vHlESYGgqRbZY30nARxkWeZWEgt/OFE+v0y/eqe/ZHKYJte+8OBoQYEiKZoCR2KTz3DomNtH2N
ejFchFXh/n2lmP+NfXWAlaqqW4rxvT3/nZF6dl2r5Q0Qm0EUZH7XaJ4gxBGBBqEqe1F/fXdXyCIg
bUe0E9kpi2kd3p3zzJPk4Cn7d7QZdQB60sZfJecNuTFc1zkYmtKnQ+qnt4jPfge1QnS8cQat/ees
3QK+R3EU/yYUvz6R/QYwneDm87kL7ZugNH7ZWZGASlz392/uEE37zxL494XFhPyIOTYXY/s0DzNi
aUHEgfs9gwSOUt9pBQQRAflj8l3rhYwAqDXPFle63xZtDKfutXwF3x+WtzBUWJdeQSpuZjQj32L6
3g3ypbr7eO7OjfrCIImHbq7dGYswHhJMgwELC/O5NrA+GltqJ3IbsMBycc8Rnv5uYpWO2YIYsXf3
n6DjOe6/ygHy1QLUab/RmNL+G0CLuTRMG4UZnczp5fg8WQVY+WMhieOTE1ycPw0fak5fEHMuV0pT
/X4UhdHJC2c9QfB+DlsDJNa/rduYt+G7ifsllWNEqiSSCqRXADT8+3Wf50o/HlX9ORhvsXpKBHiH
0qb4qlFoUxDKgEdpKPp7mR4S5Qoz+x2UvBtK+Fj/vonXfgnHGY0pm4ZtkVja3zfjj7W2Pa6ttXW5
PkU/W+KCUHxuDA79ed3dNjVBDW33+0iDoYrtzIh4pQF4HBNz7irePX1kW8rWYC2U6BR052ic2Znw
BnmX//7S7v93mK9bAkkza6UyTCEg8RApAzTTa0lw41FKwAN6Jbwon1McOpBOfxdYSb8tdkoesigS
oJqjvmYB+8OB5qhC+j3FRBD7uo8xPkrgGmByUYjGAVKo6Oo9SIMw7twaWFNFRfNbebmY4DuK1qyH
D0Y65bcURE8aQoWzA+aJcnyGn+tITzLbp7LnEqc6t0m2qTimTPfQPPtrFPW4ELPjIoSBgvVPCQjz
Y4NqgH+iZOgYKBY+HAwS0kHZwhYA1dj7Esk500Hte9MyAIuKWfkikPr7ZP6le60L7aD/Ny0vd1Wl
m5vyclY5qJ6dIZzZ6R1Fa+wBO1GD5aKnRPpcxTG6GemHyI3WQVNEk3+PwrLFY15ibvjrmgmw2IQr
8Pp1ynp9OF6voO/xt/oOkrRDqOi0BqYUajE/gVwU811Qu56JMn+bEwuz7H24RRewTMdG90zVYXgQ
lqui+Cs8K4UByrPXiBtIy5ee4T9aWLyO24b/OaOvMyRvvXhjSupEycNqRSgEVxW1YglNz6Y3gLJP
zAjmS0jwPFehKEkCwaVnwRG0CYKpPN6nhEmqB66y4QZzXKkwx3Qbi5PTEcaWcrLmIs9OaYftd3I5
Gmh0HjI0tW333kSyOogIrgTQ7ugG5wmOoV5/fpjQqRc4dU62bZpcA1GMhJZ7Qk+ngWQOulpXUHi2
kNd++Cj38l+OuZje0mkpDA82UFLR3KWRULc+SU/aw2TG/aMvEBcf82vJGGJfSx+f+/jPEpX0t206
7c9mRLjHOUHnhHYDQryw66mi88PgcKP+PB4LlXpqarj2+B40DtSXQBag9Ev5sF3BdXMRoyScoqYj
qIuEnOd4LC4VvPDa+Ks2OQUlUER69InfoGB0Ulvmet75tO9v3HttIHibUI7MGUT/I8LfTvUALAHv
kjGAdl9yeu2xWhGggZt/QjZ8SuhL3YnyngYKXmw6NI/3H3IwR6+dSIqeBXEfyOmkc0vnvA2qL+xb
sZVvIa3CY5ILf+AUvJEIp0if0Jf1CKZoDKN/DkCbX9jg5EZBZtdnFNsm+ta7CM+VaBaSkqKR3mAk
+ycfgb8zFN4teESE3eO8Rg/qPMCmiaWIQ4KbeEN6h12m4+o1Oqjcfl9hrBvmed7ZBQjTjk0MJFBG
RpRekDbVAk6PaOYgd1q1h1d6H7wuj4ENBGPU6YPYjDpCGIo8R1BTNY4sZuzkNsTpdVnwYU7De0Dg
T4uNbW21gLvNkbAHbs2raZe8OoQSJkbYG6NNw/sdvE6uwSaq3E7DLzwCzNxZ0kBb1e5COnblnaed
iJUI5+0PCRbjRqDTHpBEILuUzZm3rHmD9M5zVTYMvTRVDTOswzCX9IoBOHsgGSsaEjJOX1G84EeU
Pl1LR8MRobv1cF70/eeX4VSIg846I2Jf3DEJ5eFNRsRGqHB8wKZ3GNEIPe4DJtQqBaVGKHlFHjcQ
hjIfvjY+nPgLerj7sBzZpR+KWZbldkXQ//07MlqL/haIK0Q2eJ0H3hR6kbFYZXC+KEQJ8HkXafDD
AKqjHjWbhDtolCJGdXW38eSQflxzlLj5MMLTNhmWXvfLHaBDBQs0/bjkLX+HlAsAhuYEGZqqDrVL
CxlObNBS23KvpG3RrINnk+3EmhBP/UBV5OPYF60N/BFaVtMgaREubHey6TsU9gZM6z3ONhX0Up6h
rHhnY2FyLjnqw6m/rZUHXA01xntu+xN/CVxYhC4JmuGCBA071GkpnsjNMTykp0ZTdGFw5VRx8QGl
j8I8fZ/zkFGr0zPNJEDiVi9e963amdA1eox5IXIuuNwAbYLb2D9GZ+SqobZa23g1QUtbmPvAc5o5
BmRONHh6PugEsjGpJeifXm+Q+sr4NlYWTxeFMuiUH1VUNB8eNeGWxuuahrOysXaAKWsTjU/IDzEj
wxXz70tG+wWMRh1YlyksSXClvgmIP+Ikc2fsFKNxBn/anU3p7g9Vb9VVwqP/aJbxhROLIzR8tq8j
YEoUO5iqq7/FOviQ4IUXyC2sBf1qbHaPcZkeY94kgsb09xjV/0Ypolb9vzG+lL6O5fp+uyiMsYyM
cJOtUuFXZ3eKYD04ukgLuFBB6bs2mnMLLraj4LZX4lkrBcdoD/1Xapfdx+g2PyzV6O+RGb8U5Szd
UAxL02wLBO9Lx+ixeR5W+zMdo1mJIJ3eNtu3wSrdJMXUyA1/HZRA/zeJHO1aoJ871ZfdVLpm85gc
enZw6M2iZ3jpnbOquwyfMLEMtwh0v/x6pqvlo6O31rHRKT5GF7c92Eyh+kV6aA9PmY2NvBQbzVvz
gRzv8U3Yof0Wdfx8p5eY8Hq/1afDYQ0mPm40pSazPZQFLEmkwcf0EB0whQEg3953190K82vBktt4
tlsHSJPt43VGgXbbt9JTpI1RC83k5Jw+2mbnGp9QAqrfFRagB/wSJoGg1lWFBhI8LLF8fizhi1k0
LsdZJWDd63ybWtN1ymUen5CYl+MiKRfbkZ7Z/cdo05p1jqPr2IxXQzJtK+cEPlP+QCrqq8BQRG9z
fZ5SM2b1o3/wuZpv+RkU8af1UBXtkv3HbHoltsCGBmMfR8LmXsnvqKtToeqeoIejKUbMRT/FU9cI
aljhI0cjf2LyeBTjTv4OXUQRrni34S6bbZz1kn+YozKoBruORAJA7eMePDNk5iYMwm8sjvklO3Tq
pZ1zuRUdfFSjLcLwm4gw8Dg6EHoJRF0LYmP47JzRaER6Pzi3iWeaeKDgQ97afGrIfYFy1brVl9V6
psSw40bvmJ7Sc+/4UQ2f40fLmu7pbY93a8FqUHvG1JoWfYWDwO7okYbp8dHfDo/tevTsoOeR7YnC
NOpg8EYiPWr0lRVuzmX0bOoLSPPpFhLlPnkunmOwflpixqf0Ej8zKT+NzLhKzHajp2ezwXEo5RZB
Zv/eKbLrwu5goGN/KrnaK/plVPYbsdLVF4bpFnHg8cDuqqO1D4MCI8H2Odw0j8E5qbAmOXT2rUNH
sDCqZPO5bh5b9UBr4eswMNKvU1vPkHzVswbBIign/5isus85PRZvz7GBMjwYxEPEh2rjKZhcoxVA
GRSxkLLH0JKOUx7wlqx3E7WToqcjSGIHs67VenyJGZnl9H6byNsj3m/D4N3xp9Hpb9eUnbetsoey
iX8KZYwoHpDSHgNxRnTWuNon2+7B2w9vocH6SY7dXW/WcO7zRxpYk3PnPjpy7ThVuJ8+Jafqbnr8
y0aqpV5aDaccWapz7tkjs62O1m29cw4CawA6cRPjYdHoFR3kdlfL1aC4Is9RsiLJ4MaWTgxNisZM
7YJZYObbLu81LmKZWiW6vPGRs3wdapmMsGgZXOJLbGVoo6Sn1jGx01v4aCldI7y2LaAZhIDNTe/c
PrDkvCJSe+V4hUGLtx1IN0dfUb+6dVfN9XLVfi5QwC49LbGwsMGyadW6t7Yi8S4lZ3dxFFhWxEY5
bzT7rCeH4a1dNPUuWueBNl4vjL7lLS9431AVLS5OMacSiNlh+4Tds5HjCGflu9zuGh16foe0yuqx
GsKfWcVaBCIHgczIitX8ERQJ97jWbwxnyHZQ6P26ZQd8OgcbiRsav3mnGKGKOtqMZr0bghiH9rlp
fZ4WjQF/+Jk+h/VCQcyLQK+LM+KuBV5LRyKyJ3ePkUDmnzx6BoHdlQKpx9xA28zN7mEEEU3r73wz
uSGT0LMHZajgvBUbfa13y8zKMfq3TM6LuRLBLzrFWlObKJNbOJusW9uB6u6DNbqMDQKDzUBuGTH/
9qVog6TOLWT5wHE/z480EwcP9MOVibpCxdv26YOGSsZHkiZ8i2d4d3lJFSCrnN+7JlCjhjNDcRMp
HC75VajDZGISPpliFQHLroLax2c1qelWYNmiCk3qKyaJn+ZgkxbdcrnzDcolwbV1bhsbr0rqyWXE
Bz+M7NyemqGZ2KxbGpnbJaY14mowkkZa8K0lhw4+yFqprbR303N+7Gx7sybWyCvk0YUxIjNb82l5
jX0X7pQSraZl2+SYcVca4gSHZT2yeue5MqmWRmzmjPCZshLGj2w92NLG5rk3oWp2Gp9bFZ118h++
1eCW8V4q3JpM6SGwuopM7oFN99TZZ1ZPiEdYqZo94jvF+NvoFCAmVTYPbT1f9WlET7X+gw06kHM9
v0Xrg9AdyXSQVKRbB1dPK7Yrf4BlipAXDsrlAOcLKyjgFF1Gl4J6LMM6JzcJ7vQ+sqG60uzp1wSH
gJ4AFPALE+YEiEMd8P7UYKk6KbQSolWf0DBgdXhoX4mNgj0VOJuzex4xJzzTTkp6BTewfuXIiAFg
wdErlhzL0sad8TEnjc87XkPXJc5XULeSjf+cHFoW4vLVeCakHvhW5y8dgbHjnIdaTaVzQ7cYNmS4
a9pp2dxman6XnAeIBldr3rBmROXBrQdMP1IrxgThlbsDKwi+2ESbMFldPDQ5jgcwvxgDmkIoeHat
Tw3np0yb8PJ3Z2RQAaTa83XoKnN45Esh+vLRSC5EkHp6aa7DXXr2j0ExaHyeglX2wXcEvXUAFE3l
IMG0I+DdMF0ehevBI4ZYv/ZWbj7LnvNqoJLCXp3IyuoB41ai40BDHjdV2pvuxVeCAn9N7oDPRun0
XJVpw7JgTol2ue30lPkx5tC08+fgMQdKuAIugG93y045dZgVydm074Mv2gNoNoPkO43sJkRPyqlM
XYW7XPcMbvbUq/iBZaLM78tGiC5LdGnLvkmYdutJ8S0rGYXs+7zu8Mr71yMW6LZ3CvhJdwRI7b6F
URb4kAqMn7R4hlfUbjBGfMxxTzhM2Xe27qobT2cdIFMRn7y1W+Sn3mHJq1XzKj4iHzk4dK/hBIUW
dAqldCdEbUZ264RQFUKOvrJQsvv8Mr8MZ239S4mN0XlZ5NdwE5UomJkhW7MpRVL8GK3yIrR7RK5J
dRAH2oUfvR4RIdQjoml6Vj0rxxuct2UsdkdKicC7gLXU/qp3Xt5G1wRxmOVg1JjgKyKzrntoAUdK
W8128WNwjZBibW8DSIRVa4OoiUQIgVDyfX5s2U2ZO1xL9yNoehOjtU2L2q1bXG2k5i21L+VVU88o
x8oTpXtqUpr93CTmpOhWc6lr9m1vt7y1pfjypbVFHJcdWmYmpaeO3T8nGucfJiJLXoAFVUzr0YoF
PLEGs7QI/w9p57XcupJt2S9CBLx5hQfonSjyhSFSEmhBEiBBAF/fI3U7+mrzKKSHjoqqOlXbCCaR
udZc06g9EZdFH6HNFf/UuQw5+T5KwaFlRRfhLqaGpZY0g5KPdylNlE1Fjbwi+AvjHUCB+R4c6jS/
AaxMr3PumUCh2Ho32ETTA9Hu0/rlMJGmdlSFu1AbyZ12mL+ueu3giMkeMFSPWWKrB4+tR5uQ5i9n
v355JO2ogORLCvL09+5Fl3+ayZmarVqGo2qK8UVC/F45H+19U6+cana7+vvharR7O4/amBBhMp8v
g3P/3rvj80DVFSmditLn2rMpj0r6wXp+CB7949DYUFUGCDsJpTUn91D4WGT9hleoxiIspYydmMzX
UCMGEKtd/5He+zhwLrbDfRdVxfCSyjFW5Ml+eWJ5bntODEAzbRPxu7IXvYer1Xa2G9SRHVL61e51
UvDYTp16QwHPXzE1mdGdXuy+Ex/6hEqFzRzbghRPLqxcenZcJudYiq9B+eJsKL/5J2ezfd/1ube3
0xhsr3nZLugXBlR0yS7aeqd0G+4Hj4jOJqYEoMJpMSjPB5dAft3H+gZf7gI8lEgzYADID2vONC2W
Z0rXYv87E8n0YnZva6nH6aQO+Y/V0Oo742KySnedNhY9aZbaA7SdCGoTO4EcVuImroxItw5hzYYm
Fug3tjAs14ZKcOc5VpGVirpC6rcRdYQ+4bxLz2NeEm4m58gc9IGGlMgZSYEWm4kFqcEa3Lpcedqm
dWc1Ok7xzoORFrGhAdoo0b27pz0jAHrn1pyFdVolemAmGHR1D+Ej0ZDfVbGdHgKjd0iUSBQ5RedG
AXKJgX321PqrgBOshztVeA45SP1yIF7QMWW8jip8NyHLp3MhVbfB2YTXdhztU7UjEINHaHOj+sCI
8M8KTwnmw8E+xYQq7cOhEWcw5szdTHimgKeck0t0i7aQTN9IjR9IieHtBsJySfLbIejq3fLqhTWl
srRnu/VhXg/u4CuwAhRK3cfHZfIgp/7ad8Imqj6Kj8vMWGyj41Qj2Q0OhxPiNb8dEuU2Ld/uL9uh
2Qgb6gsTVZZL7+61vevwobrl9LRYvTaqW/XPw9273q3ZWld9ZYjS5DwoB3p8/aOr/Yn+Dg31f7/M
J8gjP5whTmh8mebolhTTe09nJU05QfHmZdOXQyOqt96tb02V4XnNwcBB0i5+3x9+mOhh1aobio6h
pGyr9tMYRH08mEDulGomjzKoll2wqzALrPEOpdSht+uZSRaBtvfHmx3yLcG0WHXNbjO4d498ePrc
GbIJJsbUGZbzPyUCX9OP5+nI96t7avsdQyvbXS1XyHD2E2Nch/VgN98mhMKFzitTko6G4wu6CQVc
akcrzMRGGKrjtM5EXI+txT7l/MUA8P/zqT1NZiu5blarK09Nm6x6ik94FP6l/GMBNprz/Nq16lWx
yS98CPd+O8GAr7eagFlFeDJDIMpZ+kzjh02Is9pf6I7gaf371Bg4kvyjEtJhy6Ql/QuW6Jl9ra8a
xOAm+sLhe5chGeWjgbGebifj8UOC6n+YUUSNMzG1g2IxwVFjTChPt0wImRUw7L6NtsF5wnm+g6vq
JA7ILxmcpCX/hfz9F9r592qfsKj8bh+ca8YwvvD1tHQFQ/WM7eg1yoIKO6Lxx0eNQN0J2hR/PSyW
4gDnPVI5uahy3kS/v1nrvxRPruYbYeNpxe3OzuXuXLgaZQI5ScaAHkN7GEn46Z7jDv6Vnxgikerr
LQenEcykalong0TrJIczY0N57588x/tYhfM5DmshmQ4RGi26JVxv22iOU6+VdqMoX0ds0yT7ejMT
sDq9eNssoc79dPbuu/6n/PAHBJhhpwJ8qekGEPAzBfusNPXRzst2doR8DUyEIgasTn0R7smthv/K
khBfDq1kaARzRhdOT0aCapFh70Fqwuv9rehjdCqYzKR7IkspY3wcfn/0P14kAUUWs1BBgfxik32r
VMxjfnVOh6JBI/nSpAzCbCY7AbT8pmGkoxPgSjOcjI/rqLhEZbjREGRdmdBm2ASEb1TvbN6zfXza
zAT/BW8W7/cL/IHOxsD4fy/w2d7GrPfb3Crghwq9sy+YazAgllP4R8nQ7A7NyWKxwCwSThYxeu4f
x8XX3/78VX//6U9fdWPVD/Wa83hebCbFeYEqUchZB0l0iTcfbUekaok1RWaATlA0Ew9yWX5/ArpY
/c/XYMksJBkNhcKr+ndnuV7Nu6TYGcliL52eIRDjwWA93QnHcXeov4+x5Jsngiq7+PLvTx8DkiP9
kYK4dDLJsfIX4Y6/X9MP3haGbMn4G5kynDNHe7qmJleNlapI9UwfIReKJWgo9NhuxZmOFf/GpJbA
vse9YB/KZ3t1x8MPHaqeeFBtgBl2cHBbA7q44f9+YcpXaf2fp6WwCVsOEwT7a8F/W9A35Wjl5n3F
bL9bEjFpUnaSihnkfjE4cSFXhGLAbZHOUdGkpN0wwRdmWDVicUadATGB7n1meocRsQc1tgWli5Gx
t2N7ZJuMl+dATjPiiPeTC5PQZtauSQUMq/U5AgL0CWfyTjN7OnXGWQ88BDJdERgM0Rqf7NTgBiMG
PrGP+Wl0ZGyFuTDpvcQlUHc4Q/QJMHlo12DFcQ6YIQmJrh6T0kLiyCm8+5e0xMpVme0mq0D16dxF
xxSITBJM843kQSqnwsMt/jSZcv47zOJ1f3uoT5/B9ZEdJPwk6pmQ9jH2D27hrq+heNMxyayI3sFb
t2fNjfgQ6J6OHTTYr5+lJ7z/FP8yJbs4kvGlWkU8WCbrW9SSIDCREWhM+YwUgA/b2MxjRQfz6Sk4
BLtUeJDWaRNSO1OTNRsjkkgBuWJrDj4Z3rzH4Exjcw5Podq5RE3nfZRHx4h80f4ezJjM5bgIf19b
X96Rvy2tp0OztC/WJS8h/YoJdu/KosBN0se3H4qC3zBfaDy8DwGVSpY5Y0+yr7fYAhO+DGmUrsb9
ECcVmUnihijYa16WA1O4IfAUigLjSxg4qD5/v+wf3Hn+fXlP1Wau7M/YBPBF4PHpfb4u72DVPGGI
GPgF4AL3cUR8N8FDGTzw3OPauV4IFB3vQiy023kwcH1/2wbqH251xk+nvqWbJvRzVThhPu0h1eWh
3C2LMDeiwV976ufZfWlGqExFm4F7FtyB8Ta0DeEfBBkmEWSyKWc+IfERphKzq+Li3r/j+B5+Iubo
e4zLxeCZrW/0+xNUvraz/7z5b5f61DU0unRe1derOIReO3z2wZ0pMpk5SjxQ6Z2JJv+EQzNVYNps
CeVNW3fgQHIR6z1JhogrvfkYp/N0KmjzN4hBg6UMBADxaY//FGJm5mNCSNrr3RIZv7ayhxXf2ApM
f4ztZ9apu9QK0yk60W606Cs9KX2zmdLkI2SsKR6y89tn0E8nsGHiEWDlPn6DZYcOGZGOoAq0ARZj
vGNzJc7Jx/oz1jlN/V2O/4N2jq63BGUuObe/PzZDPJXfnpoomb9txfrpem6LG5l15KPTEC4htUyP
kp8dYcucYMGAKa7H02k1H0MnXot583Wp5ZCNYQwOh/3AU3rV8ozJ1SX9JLP4QrroRDu4FG57jBsf
N956isdn549D3/yJP2z937m4wrb3tNs1yuFxPapH8bYP8DnFx/7FURNUfqaTA+hNy8F0qnSmgrBE
5dxLQmlcueN2HKHsDnXH3eFyRpIslJ9L66ZxevTQ97/0IL7DjsecC9bX3qReAZj0/litPy/Wb5f/
tE2ZSq5k25yKiXKhh7pzyaaE8VAizA9BmXA8WqRQsmFKPLppf/YV6Lvz8WP8/fVDpfvp/TuQVqGu
oi75+vVv7/+xzexLkaNEgOCLJRjAVsQ3wY9G7xgRsQdBCloTh/IracOIfnRSZF6BxdlNiZRkKngM
lfiQLi2oUjCyqYO3QQcAAt4Ucbf8OeE8uQtzT12TJd2ReLC1GAHz3zcy7ooJaXF8nJUfa0x7DgJD
C64EoKBo8GcXrqP2JSxBVG+cwTHbsllfvQ+h52BbJwds0/3iYSKGE0Y7Rw/dqfci4yBCSBV8OOFt
pCEfVqkekM2EW2TcDhSrkpvd+9jbMlrhXyJ5jJwETOVwIlDcnFNd5NIBMfHXcmfu/OijfAxKtK7C
ubENMWYM+SsjUiVT/trQ9O/+osFTgGQMqDtoq6dr8geZgu6YgB4xbhQ/WqLSoMTiIxImZ3OHeqyC
c9R6EZytmhEugz43FimstTc8sRQWnxc3wu/R36CW9IP5XPEaH1UGtq4Z11pFGj8M/0X+BBx3ZkwU
MKofgVa7Q0b11ME+2xnefAZMBfF2K+42Z/Zl02w3PgFTyEr5PGHEw1tq3Bcvbem84AjluH4eOWx2
ZKktCndOiCnu5m+gB1CH2Kh4g8KPfvYG5BWiSORGMp7fzTuwBxANL/68kHaICYbECcrF+R6XmcJf
+9pG+bzIQkS9yh4XikxpiVbaphrEIVLyA9q9TwGfcWm47r5rLt5rmW/9UYqqP55v35b/0/l2Ph7O
ByWTKZrcXoN8S6xFcQQLL1W8B2FishQY2fB031JWMv5juffHHvxj+4Tg+v99g08nl3ZS20NxJZdK
PJmHCyNT9jDnIi+1pnFJIOcNyJEFdKQk8WcxGtXZH5dg/lQ82rZlqKqJOFb/6m++bQNn58Ema9XU
ypj9mISEaAPog8Ft9Qbr9HEfNwFu6+pLm6yPISRKydtjv3IXUk6Jo3/PoMa7rLx2XGIH4jrLeVaM
ONSQe++mWuOuNv0UzpqMlqHtpSZf5UuBn88sX14IaC+ZannYqLzbwfH1j/3tx/tyLBtqvqWC5z0d
E4VxUq3yyD6728fCmGRJHmsyTRhL7mZROyaw9I69wv80PW/ioBrt/3q9hv7DFmt/u4anvb5aXff6
6sQ1dHaQWuSuMdmhW6ghV97ij2m4BHjl9Oq8jDjf4cLS/LzAlO2tYZKmZw9g6qPtW97+FKjodYxo
XhnhgkQdCLST+I9j9UflwPdrfapD91XWoJwX19pATrV7ufDp8CGjKkKNBmMk6S0tts+E3p7T9COz
ROCxYGHewy7y+X56G6V93jDjDxGpEP/da5viGp5Llu/XKJ73t7V6OpgFVrpco8idAIui6T8CRoEw
fl3feg1RYbDGOxQ0sYo453eenhbdFg6yME3ZuaASrNOScWq38up0XgVC6qiuwrRv5IwMAQoIk1+w
tRXejSrGY8L2F2Jgi4/6+S4cNICarRPXa+pPhdexbqSLntOdFzDU4ahTcELOYlnsxmg2y0CklrVJ
NVHEbsSRQULbACg8cREMQFLGFWXuvM1RSSDLRCX01hcRpuy/3ghq8euh/ypSe2+h7yEf6lLwIKeA
UElMFAc7W/dC+rzegrc3Nlfqnj/KG+WrL/jP3WGniRZGV4Xe/t93ZO12tS7LB/GODDjhyCliKTRn
Lw1OfJbwf7kG931cguKLtDNFD0rSHfAxF0e2fIiV1wKA7ZVSjGgb3pmA44SS9Zi8HD5fYBdRgy8r
1mX5SVosJHtclImREpCtRq7BYXZiQ7J3/bGT+497oPXkQWSa/Dwbk+egJpiGw632SiST7v0ykjWi
Z1G/xe2J0NSzymOq8bgnp9VlOj4rUo0MUtdmVUNU1+ef2eTd8h9QG650hvpY0vC0Kx3/xnwaYgSA
cM2xirjs983MFJvVbw/1aeETLn3Lrtq+ocMH5FLSg4VxwPmlDZenIHTHVw1xbjJYL5fSZlmyzgVe
zO5cxHyox86wlqN6n3b3MKWJYBIJquYroTBpjEPtyK+LQEveR5dZFiK2ISD6L2GJ9V++qIHH6v+u
iafZgJo154disiZekB1Y7lZIUXvsdKsRmaROQVqW0HRPQybTfjIWxk9D3V2BwnxKy7mz4rURP4o7
DXTljyJG9xiVcM0p4dPJZTbBnvoTBDYLKS3d3bpzY9Ex0qY9jv1PUV8IF1l9/NddMQ/6462ICvvb
drTN6q16W3FbvPEiPFpxo4Bdobdu0tdKFGHtRiJPGA4pwyvbOxIjdNlYdXhj0b22BBgS0cWNr5tj
MD2NuHnqZbF+CWyLNhqVqjDPqCkVb6bfFaJYLFgZ1aqUiiKz5L6h2os38OsfD7obLNgYc5KrannN
+7AbBUa6mKEXzCYTSsaA2qEdzflTr/Po0tnIk6HTg+DAdqLDz9/cQCtbEa/bUCWKEN1DF8oYPkbK
p031gZtDj7J4kpPR585hXOChCSckbj/I42ncgtY+8z8tDZ4PmsoZgb/4U/m/fwU/UHT/XUZPJdvu
gS2JdWb7F8rRKrx/Wi5hti5uKQhH4ykTBVwV4efT9LljyzMO3JhkhUNkr3DRUQOnkjBX9EYaYNzB
fb8x0g1+v8YvF7z/fKnIzm1V46T6T3d6uN7Key3gYDna0U6eXzLs4+ovRVn6smVkIkLgZDorVKDV
yROq/qOfILyp3cbwPr6ch1WbtytUDJcTsztycDMf0QM5tgu2qDM3w8ykj+/6xB+17y/StNmG6FhH
X6njv9+OIv8wONMceBK2hlqX6vCpjMI9f5fXUnPHf4Ej18AQ7wqlLNpCA/byqRXiDYSwAJZn08aw
irWrb456nLxiOsXRRdoxvU2wBp3f1BzCqGUg1GeopLa4/N5gw7Shytga2Mj2q1T3P+id2Bf2TKFB
fpGTW5h0b1oReklnOoTqrieISxyvmluBEO2L+oNi+eWSR8T8fkLlGbDROyNyMKfX4QoVGNXziy2o
LIIy1XraCMiSiHbJhyVzXGYhLLg/ufvqD3uD9pU3a+Hb8F/d96owHjJd/n328Iyva0coBt+QxyZa
XM+C/gn5SBUFIHzYqKWRXKD6mmo0mCwXNbqF7cAaaDBY5ejGvrYl2pf/L4ROQR9JXgnJBY0Ba8cC
K8z8K2F5d6/QPYzb1349AAojR96t5isfzlw+r2NB0EXQt1G921CohOTo5L6g/vHW12iqeyvM8Wg7
OhfZfTC3m7bh/eVKw3wbtp1tqDVQXLV4uxfdUW8KmLbCtuxKnRSsCn+jFbDYpLEjY0tIdjRZ9Q9P
Tjl+keaQb3lfrIZ5zBBtn7OXl6Hk3ebbzTkLq4F69+9jC5dLPZYu/iHAhGXYDBaUkI1fvgLHY3/G
0Dhx4IYNq1gY9VxBnvO3PG4AyPJEOwY4KbnnMqjJZ4IcByfry2vKgv7t6a8yMYNOXyncil4YH81N
/0pEzYMYm7SKjiPtY99TRULmA3wgUeHYehZxafzVkO4aBPKwNzaYpYk4F5RtoRzZSwE8vRsLmNVc
Q7/WA33rHbcBISinTxuMMZL7RLWDQxa04g/+2EPYztaKa9fB3Tt36HYiKJWF5VGn1r5pcLe78K0g
B53KM6MXtsfCOp7f+yl15PHqg7/C1ZnmsYBFaLk+r6NAnyDtgTC38yGvRcZ7jv0KYYVFcLN8Ddfq
iydE/cjrBlpkjHAaHsljuH2W307g7F9hF5JZHb6J3hdM3msH1QZ1Ov9+R0E0RaD114H5A3WBkZT+
JftXVZ0B1b/nZaU+blpT2Dexe787HQpb8KAG5x+kc4K7QvyLDy5C/k5DivZpakU5wSTAElv3hbgo
ZHMvyvD3Dc76oaX455qezvD7ycl329q8Ab8bg0dqbNiUly/vE3N+8rPQosor2K4ZehMcoWzdK28w
wo0zOrCM98KZz+TEUVwLhRoZCS2EHmlmkoazhPUaOalhkihWBQZtdSose2gy/E8I6Ro+D50YyIz1
DjwmApuuY+JTWSy0Wxz4vPA/ED/jhyqMiSC9PqpaUq2eTbCUSpLVba3dcFA1geIstp4lxK0Qvwgm
beF6wEjIs5NpjzjL9Sr5KEG2KjgGIvTuBviDBxzLNBtkvtcVANZNoPrRjuV66gC796i3fn85P2Gl
uuqoNPCWqgld8r8Lptw1W6s8n24zjfrfjpCv2n7+Xie5LzCtFUjajrR5Mana9S7xhfHgYaj6IjQw
e90HuWcGNEK+mn7qa4Eu/sXTUH/o75H+45tn4mThmF+C6m8FoCpX2v7oOOVM6iC1hLRn6VS2tDgE
70bndJUcIhkx4Sc95aUBAoPQVfcPr3fqrtnvj+oH30Ljn0t56hDkai/DFlhBBh6YI3KLG0/9FPpR
PdiyKosOqS95J5s+VEjEIvJu1b2DbzNLeiRnJBaSW/4xGNd+6FnwFFS/rE9kA5+7f19evdquylo6
lXBj9wnTmJfzKcA3FIXEbMeLimrHzyHlteTr2d52jgxEuCsaqR7LkOpOiSDDKUE3w0nij3ZK/QH6
NmQMGyxH1vFW+holfntvVbXPD410K2aXOrSPvhkd4iNn0nCfkJp28Xo1SNcprc7Yjvtt/7HZMk28
Ebzr3Xf+Y1D0/mia1R+wqn+u56lnPj+upXnccj0OzPks0JnL9zU/H5iLtr8KN9byDroMvdMD/EHG
KoW/L56vdfpUtP7z858Wj2VIlXzIHsXs+GrTn6ksm9SMygYscNcpexgm5gobXUVMZkRI7i2+0V8e
oeZ1y0P38F6klx4ahf4e5P/93vp/MfJ+AEz+ubync+OwP6mnm1MXQAomiLoVRFTF0e/P4Kdv+Z8f
8nQQZA/NqHKnLAhjP1MWUcNa4XXZdlaJ7Tfv+uRiuNZSixzWZNHLwnsHqcvUMIPfL+ML/PntVTx9
NdrtpsKB5FVU1+SVhGnKvggqPjqlTnbs64Gxyd+t0JnrnoOTzLAB9oiv0Xl26t3YkTuSV+2/Iovt
CFKutoW68PBRGysvMgz2pBoVy92ENm2/h3pfR1lYgOGakBxglSe/38rXB/6fW9FtNgG4SzApn3Zv
W5H3tWoUPNFPBGVxHkp9SfYKGcHIHHuLs19OstBEM7z/6/sWuOrzT2ZMbAu2HzNs4+kh5jY+shfZ
vNKY49utAR9xOLs8othaQXCg1ciYlFzemq4WHMK8p4//qit+vHkcvvjxAGGapolP/tsW09hVI5XW
4zprRkguU2FCbd2E4g09xtqKzLghm5gJFP6N/h/bifLT9vb9Zz/1bNZeUvNK/GwpxwjjFA8Ogaz7
Cq2+YIHO9BiVhv/XYa3++NC/3bH49W93vDelg1qslOvsRph6O9XPHnBxb3+GT16PTbjalz5bu8Ts
x0nsPhgaRGJKT++PVffXZTztpU1+2t/2DTdvYqemdWs6zTDvQCrtqkjgENIP/viBPz1tqIS47lBT
yfJzEXBtzlc5z3ZXOr3Ga7c+5gn4oS/NRAejah/+2zlkT/yrmFZ+qOaM/zu0MSxS9J42xdqqL835
qF9Y4/LXAcsR7k4r0BsLyi8ymPyPJ/sDLxq3nP8ZE339xKcd8l6vst1F0i4zmlP/9Jb170wucTlx
18K5alMxMfzAf1ofwI/0nSh3Z/BCRyOWHXiFwOFW9E+/P/yfBmiWCiqkm4oj7HSfvnRVPu80Taly
WgrMi8m9d6kz3N4UIr+EO9jw2Okekj4cXmEa0U9J+nB96w9Tqp/KVC7CwrQGhMSyvig+31b+1cHn
77C757wKkD9hnCWYRMCvjIMf+KMjvsmqRG5eFZQtRu/kgdcdPDmJ5sLpwBspSgck0SMY182rZAt/
ds9+7HT/Wqo/4bAWnkcEvkG+A514eoOFLDmGYp7zGc8Jjjb2WRp26Hi/3M/eKlH3yMtgvIJE6f7W
L6rQ3Ado/k77zhlTcQR12/c9VCqG6Fm61xOr3lRxIR/cD37/x8clHiKkxWBuwWR69lhnvmqHl3O3
2L6bdXenJ2q71urodOyZpBg4L+UVbs766OlnGq299EG0FlYpeunFNhU8jgq/L5WvTf/pUMBQSGEm
oYrZiyWqjG9vaXs1D4a2P+QzbQKRFp6XcJYx5fTUJtvCp+y6+YVoFxSFIags3BQVNrKl/LZuetMW
SL0h79Zrz/79ISaeSsugHbkGcQsMCDaNf1fIabeih50sHhXGHXTcJprzHthB/Okkn2Dsf9zRD+2H
Q3lt6QRpIld4th6Ds2W2GX7ls4uDJt09IccXDt5VV4P3f/C2K/CQuDkEJ9al7p7YcRFY8g+FpyFu
LT0L3/h3A1QINf37ifRnZqM443SPmK7EDsJiiXPDs2+urAagaEVPejfXD9wNjL1fnb0His15BZX/
jH1HfJ/X6JzWBSry1R87j/JDcWbSXXGcw0S3LF7iv+8uu9W7bZEZufD1pjYDsbr3xJRjzCUz56AD
xz8Mvhbvaz8lroPB4LJF21X5A0y/k7bjCn//82YoMkWPadBfmP7GPo0lGdvTeo5v0Ds7Bkw2drJO
xkCI9haRh9dkEE7nGF5Bl+U9iolZ7MidXUlSZ6cAZuswiPHQYqP5ucvuu/T+bgCfHKPJfvTJf6Ze
arrdgtFS4ER9KBfx5Bh93l0Ax+3Nrxa/Lwj9v4Xyv4/p6exrlYf1YD/MZ+0AwJVeZtTr/M/oc73G
BYlIxptFKRntQyEZHX+suiRiMbvN3W28cEhFKl9PsIGYCIgxGEwuibvbR812YLz/sXjNH+oFuIW6
bosZoQFI+lQhPWrTKI6Y+c2UEKtHm4jp6f3jgJ0fu2GSh3VYIlLh12IrxLIrMml7VnuYCaZ3S9pp
tYU5lNeM3eAO4/KzZoZoI+xmao2BxPbj0C+mh/iSsO9CCPpQU6aNSTHADKzG0rS7mxjTB+Hx2Tmq
Sv+qxAqIte5dFmUv65mbIl4dfPMASfYQS5vjBoms1uH7wnebipzDXXOvH/syOg6Y2TR298bMqkt+
qxKTXU78OnK1PJB7Ju67bO3if7cIgwFPZf9QB+olRJp+HlXIJzXuRqf17VR8aXjx4Eu5Sh6tdycF
RfFKmEnxoQfLYj85LeWzp9BAYwewco81O+Sqp3X5jdQ4WYYN+3mWT7cb3b+9tevmnUaJcThSc2us
OC4GEWk2u+/c2ycA6wd2m6tFjXzkkBD8lgqfk8JVTc8IVr72CpKxWxYdh7u98n+dAeYwAps5Qsk3
KqbShrTI9IiPeqL5V9PFR9ugskOArnvbAj3e/rMYOPyoyWG2Ha/CinMgxpuCEV7v3qQy3mrHj+Lg
I3zt3pKa4wFcDTX3feh83iL8h4aA0DVRHZiI825XL2h335hqCcUOivBTVCRZZzWrwnPULFYD49NM
yhlOIa+7RFnmoR0dBDXcGpnT1fCK4LtD1a+/Z4VbTCtgVyN6AMtoa6N/6vHczIt7G1TpFvYX87R3
rav5/HieRd3hnL6t0Q1q3gHmSv+wlBeXoHhTsJAgRtYrwMUCCCVoGvWLO7+Hl3k2Oh05SnegwG9l
qDpI/zhYNfeRBSBAeUx8xejGu+d5hxCMp/Jcg2muboz+sfXUV2SW2BTcI3OhYVzCB6wCiEAUY0tB
woX5BKCkE52MoIoelgvXfKhj6rRzbc3TGg/VB5kh7VL5XA0OCBUpe9UuBrnS5zFVEYbCPzcwfpE9
aaQPdq9FH6ulS+GdIRbjWJd7Nly60pM7Jea4sz3jPibyXStZbb0MKCB4dNReQfrk0avubkb/9Apc
Iac79kxu501bWISsf96ZLMhu0UQ4t+FjxkLTyEgR6LUy3C8Bmiz/zswG15gUifdjfuOK3nIGeD0L
m1/8bxtXQMKpNNx/cCEyhRDMOrJRc7xo3ewVCARJ4iEEC7AQpWdcI0ZwMZ+/FJ45b5f12yEyPg+b
1fpGqjPyD8yv5G4ZmyOAedppZvx95a3qaQwMXLuF0NaxuqfQDHGBvTRRuUbX2OU0LEs/O4WX8Y2Y
96EG0YUSc1NdQumz6NG1QvBvDwD1APkWY1MQbL7Y3FMYRIPdrJrYwcQWM4q9xz1fDq4SqDFob0lP
sPNWqltEUlqMmuRekRnj3saHZLeoIf5sGvaa2QGHnWxwWUozLchH9XA/RSDc4/PFBaBAb7/6wKtm
1G7y10vC41T717cLyuAhZYDxShT7cVbNTh05ptuE1uapeEvMG1y/zDXvpBxkXtUvOxR4rX+L9v3q
w8r8Mr70MqwJ+tgNyP4VsHqPMlzD8UP3D+AKeEbPraG990or1UCIrsGjy0Mok2NfSrly3qba2XbU
m1BIUFn8QUgHmOOQ/7eA+yKjAwgDCdtUAv8WAdcsq84mAUmz1UcT0D8yRd9W7ml5Gh36msN62veO
o1W/gUojgpIOhUudclgzljGXDxlphJHwz7fFcYE2OJKRe0TVsIx3ffYfhvRyxw73qT66TB/j2mF3
ZWqjsXA79acdn2yq0xPg92VDjaUy0l3kmKsaFFTLnD2lK4XOwri40qDpK4NC9y/dugK60V/qDnYY
coRgS/xlKcK5RwzoIsXnt0NcoLfoNYNVAuG6GppopdG9SAhXbls+elzswoxaFfTRDCvi4eZGf6gO
Lx1J8k7jdloiOps9oi07UafehfceDjb64JBq3SpkNdJ2MC7EqqLPIaVQv262E80vP2H7QrsNGO+f
eo9+Nta624EiLAxfLmF1jq1g13UCtu8qhlpgGNG5Xw/RB0vh/pWhbnIDvdY9BrQafIaTb77V5wHT
L8TI/Ca5ryEOfjn3TmPDilnDr4AcyqYAoceSoLMdaL0sLZJmZA3stzrOEp5gWbLjabKbtaImr7s5
y3d46e76LXWJX8fyAtecMicvw+V5laYHjpT7MlY470Xrn2sgr3DHjJDDovL0qwerbiWx8adbKdWV
qEJgbmL4s88ijBE1TBfkSMU5hrSabUCcjcMgcpSzXa6zu39iS1BDs4kkNXBg4cdShVXPWGn9XE+0
sYEL0i4ePqrODmYGqPoZw4CcXYfJWa95t6isyYQabsf6xt7Cj/NX622v6jW6V9i+Icf6oWsjPL/0
7bpzwjhz5d7Zs4uXo5Yq2ag+TY4WxWVy4sIOsfbwtwDTRSgn5jAPVUaDknv6MDhRrgyKgPtKr5jo
Dy/v2O93ZL5nHxlOYoacEo9N081eqxEbjzpnLSiznKzJiRKc5lKsbZRECJlK73rw2qX1+Uhs1b1d
PcZO5lwaCsMBSFT7UYsnB87ycNQeNAkklPCX8U7X9cN7rNtHLKlsRdLdP8v+TnGbMlJu4R5PnJ13
fy+711BeY3D48ugyBYO1wlF1zT1wyIvw7bi+39/VWK9csuIxAdr5goC3cm+QghmhRDev/VR9p3HV
wZaUGEioWOtarPVgG5foIrzGiJS3bYrFx6ZOI3vD3vqYnPB8WpJDIHfk6SWyFlc26Nvy8LpXo4oZ
Hpex82vY0PCPBzQ4xps9txZn/2RExcO1Ht6xt/vcnX2MwYuzJ8XcP3cuI+taMUrH2u73ev2HlhQ5
O0QRwuqJoVa+MJ5vLWkpXVTnmt/Z0UbksmHlYCUFBlQKkvMslt/qLttJuoqmWmwnuA8y9T/3Kq9M
TL8MnV4bYRyQo0IxE6PXphQXiZw8sBfYxjuQVSstoou/T25IhO3gkpRxFSoYC5R/TOl+EJIIUT5T
VFk3dEf5Gk19u4uDYp/kqridmYKpWyTmqNC6qyU1p+obbH19k8NvY6eP3i7FVEG4glIBKaECvwNX
BX8bSmjo0DZjsVWG2fTa9SwPM4rT2zG8hwX7pqfjnbAok7qHU9Q6xzhBfcUCFJuXvOv8ARMoaDb/
e84YMsYggGqKAbL0hJJkj0tmXm35PHsJL+zhoASv+eurr0BUgazP/6LMgYbFr5zd9eAeoSDHdHw1
rGFvmcl2kCAFcvebafnR9CV3u8ggtGD9E0qr/0PYmS0nrnVb+lVOnHuiJAQIKqrqQn1DD7axbwhj
G9EjGtE9fX1D3n+cnd47MoPEibHapbVmP8cA79+3nQuWuWBi91Aoorb8BhknItTPF695DB5UP3q3
k48NdLwHJ59oxMH2mrWA/PQ6WBwjbK4reBHjvU3sNG3FIzgrR7SihxDbUv+oxs2pu+h8UkXe20wK
OjrseNkbtfq4roYdNN3cDE6RHfOi6vgazcGXtheQudHDM5J18rWe5O6xg5dav/hUQ8QN/1b4OLrQ
KlBrt4puoOtQfJQBmk9HcfipyqCJNQFhBs4/n0KHXqPTIdYFAjnVPW/LaLajdV29EpBFvNSo+3fp
PMTFIG+O/+BQ5b4aU2hchXHNR7tSAE94CseNtDs3GT9XQGaGj9qy/GerD0Jzeg8n4s2pUCbbg1oY
5FX1FwIWFI1GRUotFBA71J2qGawT1PwZrV0WkcrtkET3Q/jGZgDtqpN+0sowHHw+4MOg4NR20tTd
ev7lGextmpdgMa173Jb9MVHIqJHgGn/2KGkBLfFJWfMJ/t1UFTwKNWMzx9OvG914KnuldDqPwVPp
qWLVuw93SLAiKNxWRHWMmtFukemIzcObcLuD7cvA7itBjfX8ySh3DMo/BiDbAcuTTvK2iukYGe6q
w874PYHCIKlAywdUsVFNlE6gpgHZfYstMKSeyInXNBXNoF2+UncQs2+h0MmsNeXyrZSUkTsOei1q
L2ynNwtAtoRjD6Cl3N9MveuKkjQL7OOJ/UEo5UTJvv9GW/UwznMfvP19GAeEUa2doJ7P2FRUGAF9
b/gdj4ZEb1RHkoaDZ8i2AsI059HDgcl+VqXMg+YsmrU2XgE1g6ei3VbmfAFqBa2z01tAe1R1Z2qG
2bPfFlR/AIfi7GlIWajpqASDDiVacx6tkLKZu3M5Ehgo5pRSUhwmDO/Fwrd7GHnrNc3yQB97xgoc
npupcT1QwYN16GB83Z0aUERe1pujBjHY4b04hlAovdOaYq4c5lf2XLIN9Wgoiy9nhwJDAAHIAFKp
5tyHa2cJBpabBe7uaRRNhxmdL9sRMjcaoCY3hE3mIEhRQkP724CS15QpDhQ1nPaVIXZrRPSnNwxm
bx2LAsQqaXqg89wDOMJAITGNJqokAnjkeaL63uJJRY0qbfxq9AlqM3lYWp161S3qiXEIGHcX6g9E
kzcZeKNtQCvBhjlVpPM0956buGFO+gxW93yQSmhRFjYeD3dpHBdhTzEgLukBey7RL4xE2iGpVwEJ
h7BaNojH4LtV/GXTt8FgGdITSLEiseLPsjflQv26xdoxusSzChcS5Xj7Ffc6b8gDM362NWs6MAyA
I3+noBGQhZQRGe29KPLW3GEHyBL8yTY+Mf2H1IAn3NgiNguHcvjJguKpxesM+cpUjYlWOOM6/WUG
cwbd8Rak16TTmdGyOYxNWjMZZrL2KnyGyj6Oifuth2I7h+hILVeGBaf4np4eU4yZwI9iD199nmv+
2mNNZUOq5us9gawHx/HNowUXgdXDBCa7OmYO587MutBJSscooUTiP4RY/XBLye1j7u+Er3J8f93G
OzBgX5PHW9dpbyi8uHgvBRDWhEhUVkvv+qR28A4TEung1tAJMnVvKD7naxF8MdAgfHR6C0hcHbXb
gjEOsihNgReH4rm2Yx2DxfNibsSVd9BnjqI/4cmtRgdMUIWnwwvlU1QB+2ffl5/fdN7rkOx4RhuU
R5C44CGleMDwuvUEP5LiUiq/AsyqIxg33XV8PgIfiWjoAG9tO8NpPIReiJTSLB5enBM0IIB45Hdv
Y4+x2A9e630ZHiMLn1hY7Fqs0F089feW69MNp26EV0IiZp3o6Sl+OrujSh9bruISssM5ZO0FtLqm
0WhgVaIoiaa2g5ued+b5m1v0q5BROKuWe3u+GFELqsnN6LB4J0DygfdumcnJjg5E8cDz3z+vH/1t
4VaeDhO1dmCBr90qc4XQDnSEhwGCpIMbs8ZIVq8K9eRgyz25o2s6IprgvpKceizc5i04riKbMjr/
yn3Vk8bnOsyeKEs8hAoxN1+HTe8E3DuGywoN6m5o1OMcDzK6Y9Mg4TemLrXfegd18uTVChhc6Lfg
+N1Nl3Bq4bTbiCy/61pPSTfrv65jFVZNK8HJoyxxdZw9wv0VQZiiHb8ajDCRQGKwCSXLCZAoG0pj
Hl1aQa6QVRss0R0MBZXA6gCATiKp7sLMQJ0RBjDe+p4ws5oEi/EJzNOK//At9/Je3yRGpZO/Z+C2
Hh2oYNec4VqySIK8n3Tbu/d2m27D25EinFtCwMN/qXHZ/vvRSVzkyfzphhYeHZ8qHpWJcGXQENdM
6aBFFoLpfZ9QWj1HgNR9OlgNrE+XlglQR0RBTeLvmtDhF98dYwZYH9EC6tKpy9+CGj/bdTZ0+I0G
+5f6rl0gjwcFHWE2xgktpCANzrOgOtu5hF0A+HzhFrtQjLXrFLRTFf36/t5Ij+58GXxG54ozyOgs
HETJ1HCedv47YRvSMBB7L5y5HQ82k9SbX0Lo8rxncuNrpzL+E/bGv2QkG79Yjz8ykufLYnnL6kQp
KhHtsi7rWVx567APYKiwM5esU61Sxh77K+sxmDhZneffuxZlfcGPYAnlLFatCoGGXYMq59dgyapp
rh+ZddiXqYDD3UGVEOAMxuSCVijys/Pi0ArKLH5+0FTk3sIn1NefWp1q/yyvhIXVaAJS3azWqzXw
l369jKy+vltZo3obL+JrAp1G+5qs4qzbGNRCYooFQZkiOSVbmDgwY8z4/FrrEBcEHIIighCMQRI+
FT7TUhHmHw1/Hy1CivqCQ9TwKwAV1+M9BqcF2t0e/6nsNPIP6V5l6tUQGJGEKG50TFcv1C0hrpbh
lp7/5uBMGS/AvNTKVcNNuxquiCTFLbhNiajzFxB/hbi4aa+3/qbdpB5yBSY8DTf+Iq7yxwV/vNLp
sYqLI/voo35ZElPvNDs64K69a98podrE0LWXh9P3elMKB0SzkWziS0DslNBdUp3Xkru/7laTXbtJ
b0Ozo8NfkzP1xdUQaK92LdxR/lgFZ5iwtn8BfTiDzKfBlWpYuQy23c4ZXq7/CKw1eIq6gRpf1Cgk
p1w/bj4t4gVXA/hHcm5n3axrJNUkh32U/riA9AivTXyf72IljHBWLDqtp6EBMP7Wh1iQcwORGGFZ
giJyCM8RgHz00gfL4J5eYbpY+K4RUTjtd6nYxVE3AmBD+AlAFUAr1yD3bcGCRpsZAH1gJ0wD4FVD
A2x3nHrIpOVmLKBwKyDMyOFH2hJ/rLN/PazD7WDB7XUD3b4ITrxy3wwzAPpuCSZ1kMWngMA/35wA
QV5yxKLcy0xQb4D7GXjEayDn634WmvwdZmyuqgYi4RqMf/REcsIdmYJgcWaZktnAj9ZUyTCC+Bnr
HLfECsGMDQHuC4Dq45rX3NWWI63HlPlynScE/IFQKCYZnwFxRj9x61T9Btoc4gRtr7fuykx0V7dE
R1/G1w8zpJZYt0CZzkC3Z3LDF9xlcgoAGz/AduLy4+Ljwi65P6VMkPvJo03KqHomeffqiHGJWk/L
dtYGCRnWOzBccp98TjTlD9ZbFmdtHXMXPUL7aRps0mnQaFfH0wAsZLZ7cM5LooEs6IkHZw/FUfWI
s/8xYADJwk8P+4dU+JGnPFUqW+u0adzGmpmap3jGgzqxjgXzddO+uvSJwcQEvnejQ0SpDarlirnb
6m1irR9tI+x2xXRJJ/HS2mWJgn7zvcGgMaiMqglQ8LhmvWWX1SbzUrvSdMESMBKW56A5oGRkF2uV
aiVs4jzWb7niL+yz41Nerlj9rRFSU6f1uon5r5aIWPIQXiKKyngSF2aI7W/DAzOoybw6RnXfZC5U
gcMxGUpAcSdFu2BmtMIqIN/15ATnFlyT4M7FD3au5mOiabBw2KEJM8g1WHQ197dwOQiRxmLGmYlm
nJlU3jR3vtcDON2aQg9Nf573lAupecVHEazbu7mZECVKQBhm2l/ZcQEmoBaTpnSrUwT7tiYiLTNA
7l3/EBaqWv/+mFtEWIyqYUDa9kP4G9PWZr9cWLexxLnINdbIqDOfm2/0R0R7xPkxALzUQKabcQUp
r80kofTWmK+79zlutQ+EUNSKzY88toApqkNE0IFaGGuVjhGSMPGSl1YXeKFYHqyxpIn9q7E2Aoxd
k/EtAs36JWtAK0m2IKMl3omIBGCT7P+JEAXdTP3ZLV4n5G5dw9eJwLpA2gr16IEzYM72PN51eE53
s8ZYe+f+jgkAJwgrNgNDNAc1SWtPggZsqZ6EkT4vS6QkC1HIpfJEJL5yVh1/RzBt6GbSizroQEtb
3z/CUmjFebSfEPINt6S+La4oI62dx7QNa35qpIzE7q3KSYkeuqMLWCAMHrpNeq2Jrm2Ey/daUlVZ
ut0j92ZTJG710ACsP6k71p/0GvliVpEU9SLetPW+ssQuH6gp1OKgEi1ivaXuUI7zYuESX8xZiyjM
JYk2rT+rx8dN/PhYxHrQWq8g8Wv5srD0QSuKi6+Bb7yLK70cpbNE91H0XIVcoMq60u3t0EtH7QJs
VB7SahNI+4KnW0oJhAJXIR037UiTadk3pMEAGbYhwTi29++7+DrXzUhSSPNpjPRujWrQ0DbeUPDi
TZVKXKEadQhdrK6zlgCz2wzPbSvY9Cs9aUjRapAk0kmRHwyAJuuCA2rC6rBH3dsUW4E8HGaBhlAP
Yz/fMoPPH42Ofl9x7zIXwO7UeEkSTTtLxiFv72JJFqwBXtxMuBROFxDRtVD2AC1hXKJsig75AJYS
ziDPQvdHJsnXI5PI1O/X5Aj3l5ZZg2XGM5UE/f5TeQHlQRgUTBX9lDDdYRA0B6sq9ovWnd45OaTy
E8PRCPP25DHRE9IMklDUo6km9F/z3rHDkaNqzulOvn9qVO8MALJbU9Lsrdo5zr0RXpPtfEoN4RXr
o0b05vu2dwx6g8PIDtHBNTeXcxk236acwYAvuCvdrdm7oxxkYQFT0GY6y8zh0u5IbZ32+/p1Qcw0
5qDmbD6RDWlAKyb7UbaGIMj0MkKL73LCj03MLBlaObcmHaBpoVl8wAyrYTQuuznkEEdk0CU+8srB
LF5CGnGEROLIA2SFJbs4G5J+1BhVeppC5W1VmdvZEHsPu0vaRoNOji62RwB798hMMoFKuQf1yLRT
72VdbifrYsdpivBomOl1phpeVIfFuPcbMMjq4syRBiQDld0aW4T4SYtKtMJgwxTlV4Xi343BidGE
1IRzaobUOEtpX2sc2kzkV7OnkS0SxmNSJML51H1rDu/9Zod8MguGr/TwSGXyNsLpk6aargI8ahYm
B+TiqmGD4S4nH5q7gTWtA+/asrRpjYZPqjRuwdXVnKwNVlyShNAqNnvlrbEoGGnyryyQe7lAbFb8
EmztK6HrcuZR0oECnhT+smv3JLnQ1u8SVkwCnr7mRLOjdc9M4EJ1CXrKuhBdyqIZ1Y7BddcHhmC/
9c5tOnGpDVlv+zeL4OziTOjRtjsnK9xmAeHdk5XsT86Rzg/ylNSukGPcOFkTWKCtnULDd/VpYG9X
fUrJCMNE53E9OAyrPtY6CHyGP4WkxkJmH4Z2sI6W9FNeu2QvO7ug/kLZUWRFm2DnncJvPCVKigJy
wVI1B0xtwuQY3ZdUlvMS+6J4lbW3xARcomqk1GQX6L1GwReg1kmlNLBbGyipC/vAEYV6yX29pKhk
Bmz7S6LEa6IGdbrYqr1TEC4pUrthWPiXq1dRsxqp0As8IidYh32iVy5YCh9HYuEwpdhLyhQmFkCo
jUNEFMHa+5tVsp18gA1uv6Eq+ssQaJCa0zi7ww1RRdspsRrFJLel75fKs20YL0ZZ2Cx8HGMiKuR5
p96RQsOVE65mS1hjLPgm1yF5bgjjPKdOU4P3lXWGq5f7Mrwu+xYdkZUv0A2ayxQm0/7iElwWwcp4
b10+9mbQ3L4fzBFHq/UJ+hmr8PiyAlW82m032ysQkab+tQafV98KK63RiwC5ibG80mndO0/74QcB
GxXB3VvJ6YMS+uDhOjbg9DRJzq/ARyxd596zDQh4wJTLZ/QSJOdkOfbtQWuwh+YzpKCjPj+1LbcS
bvtOJUm6xWfrWV109NE5dyKgXNnFbQaHvuG90+P6voim5AVi68AvjPnJo7y0CVoD/YQslTsNgbDs
XunvJ/NUix/N4IJXW0k3s9r49uhg7plv1bju1143L0Q683S98nYUywEUZbyfbsGFUNhk4ziN3tJd
EZcMRcHUvwFulRFQXh3wKUUbA0/JK30udeB8yTSDZeES4CNgag6JrblZ/wLhW07QYOrAs4DVZLmb
7qvFZypy+K5xcc7AaxD4XoX1sRmngmlpVcE3rdi9h5HWP4lCb2dNULoAfBp6d2dQiTMPrshKf+pa
1GKQtWoRXqpQSUpG6h5xJOfpGpuEel6vHy2XaUXJJjXVQ8DgM//+sW3zi1NveQ/4zJ2d7VU/rl5B
WgDz79A+HGlg3LZfaNvphC/YVIfYHCyWLg/J4KFqLcCGY7wSWh+fwnqbLP9420V84y0c2+shmaId
jdY26ZHDV5McuLgkyfCvgvoMGKReZbb0IUZWj10OfoXlrUAUegkswMpZKzWP4guouoshbdOzMw1k
ftXNxw+P8jVwaVEy6aVN+YZLDcQeYpvlIPM3ubIi9E30SA5GoIW59aYzW022VEFSIOIWw5XlULTW
TA5DK7DO6BswCf06DZnXfoPGXc/4mI5KRH4qkzdAqxBznoJ0WQtW5HfO3pGmXxqbPwAzBlbf+2hA
4xEAKgAcEm4/3sDr6p3yBWrfvKwZiVMxRxk+H6gS9V9rC685Afzr4DJNL2TMBn573365POI7KLZt
p/CqllfgT5zd6ckroMg4LWiRzaOs48CkA6jrlaDwjZJCTtKl4vP9tRU6JouqQmSQSLUw1AzPcvuU
LAWXZyGe7T+BmAoxDz0Z825BUpiHSk8lZ3Yg0gVZn0zlQHniwc1tdcBN6J28adRcOLjJeN8u1POr
9yYVLzDFkM2NjdGeml3s4KDIaCaHSvLd3737a2EmOz5XQmDs1Ty4RQysGQDKA8Ozw0PZWQEO6roP
LVI1eHBxt3cA+rPXBlVZ1GJQZgUBZXDH+vXz4aFvgbBy6Jt4fgJH23sUZHn7AGISz/6iD4BeUAuk
GbWrapuHXwm1+/Rj34eZxju7p57egLyxheFd2J7fAqL4wknnmBuKAM9wJXFEAFePg1ok4r1KDLIB
VvMOMj7oVKNNBx6lZBdCmO4VI4pSOVuN2IzhVYi73LoFZ1hxhCpcBhsiwdWIN+cz/bun7Qogu7Wt
SVr0ECsooCvVMbTNKYa0mEZnI2gAAXug16Je+qk4XHVHKmqLv1kQ6lFkg1LICHA9ohqKN2S4yEcU
kjwp+VO3dNmBCzdVhAnl97X092+b4Axr1ynMwdqjHxJAP0AeI7ZCZ279KSH3/KUZ67dvNbmHsINe
xcAA+ZZiA7Zb+reUCk1qX9CJS/SgAipy1XRxV/zDu4pNFKB6EEy6DU4o0fqb/GMkC+LhrgwJf8aI
RUnIIa90dEe6C/zrUCtGTjkVg/EBVJTmRxXXHpIJQmN6uHp4VRhmmi8a5C2PbwPY5xl2B02EY1iN
FOzSy5jd+WxEx3AdGHzaQA2yJ/4CM2u0DhogERjQEubsufOnL5o0CipoGnyfZc8kuKcrX1gGhM84
hmI3K0hMqxxT56IasDyCvsvDRQI8wJ0cDIdNr8TctIH+dCb5vO7tQig+00pM/iXOO/do98Q8emOr
L+2srUVVoUMz25NtYHY2/vfc3Ho1CEKZnBYTXAtgEdWCyl9hwH27HGG832XMZ7AM1BF/ZHoW8YZp
r7uqBdf2g898xyICSpk3phoBWE00cgCMCpfKnQIwS/iRO4H6C8CEdNU5pRTSpAfCxAvQhk8KLPb5
C2TDJWxzqDAjcFQCayeELGfAjhdsJyqXVkwRBZHoO+EIOPAIKctR0PZWXKVcil22szpVhIpBc4hU
Ox6iAeFnNN0xIPysmAYvORSFQtSBNl6/lJtzTXXOsAjlhugcuo7vn/C34BLmVzBBZLfrEhQTwdNh
d/ktOrxResGbiXw/QYHI/cTqncg/yvkpK/eA3Y+fHG46q3AfNbp1CIML0CFsTmxDX3oq/QJ8Ckzu
2pu237BtKz6Gl86RKbFDfiiae412DKUGkWHErVOc5XvhablVumfCIDvgPwVwKQP2RoHSFvIYeErx
G84ByelDnULV/9ymqlMW4e0VrgSGRr4cAX/uQhF8Hhp/az4R/Q+yue5TUf4D8fwFn+5UXTFI+Cb6
X7H+U2rzsPTWY78yzbUENHEUXZUEIko8UQBFFrKsYvvJepP9u5jZfuV9S8IfCSRsa0qjy2fOs+a5
4xKOdUgIB1pxhVeLa61Em7ZRPg3qa0D+bn3qiezwFnWdlUDXeEruw0PqLXhAmjXagIeF0yhfiZ9v
CnHJ3eR2Pf6syfg9ti1yCpqIh9SK5b5pZtVj0EdqR8ALSIloQ0083bo+LXBWmW9/KEQrO4V+yRYR
kLXUvEigrkrl7Y9mwn1x2NqXwryN84kcpcuHJpUCFpu24kDKheinfDiFOORkyyUtIxR8uphO40nz
s+HvmIkb2HM1X5p4Ld8B7JrXQqiSL/DO+DN0VXxdYBo8EyOtefJYCJhNFATV05J4lVC9zRW3VwzV
Jr6tkPR3HkBPUltd+X7FMisYHp35T7wX1X8i5P4YlR+FYA/j2Gg89tfbePfxPRrn4JSYjL4WJ5O1
C1uWL78tiwhYlIHLMsiDK98Iq4n1oYhIGfVSRGJHNBMPNTkX7kZhhQ/CRXQyyA4kRMaQXYCgXuO4
1ajuU0RX0VyyVqmcOaju4kr3mDbgnsml0QgWdmtY/BBaokwJ+Zb/55HGM0exkvPWfs24ARfb+qma
O7u0NsbaO5LeWML2TcxzHS47MHPwd5Ie+rXe1SNbh3Z3yTfSzs12Fq6wnMkh4EgqL7GlPETJjqNM
ryX5izUZFiGm64lIiV5RnWu+19PS65acJnVCzKjEtqDhKR6TlEkXsJVJNNvMe2QN8kaZPqRX+1tA
0rnN4CjKMg3PZUSQ2BDhOiIYkXJOiyRn9beQA6dUGTcFpHK2z6LVJ6ZxcBtn0a0N0Bb7EqtXBIEA
JaxYCPtBC+hZHUAaVVrZ8DB20Dh7dDU62pfBJgOnNL+CbeZtUaZ3tJ1+LpICHqRKX7JzQV4brlXk
NMS1Q2Uif5/Irf+jye/HJPyRT35U91v7sGZpamESx4pbcOHWMXEsYJgxijCLJJmVvVryeGRaAc0/
ULQAfzznGZKewG+T0QYFEEOPzxWg0FHisjjqCDlCa8xoaas6SuJPZa7/hLi3m3Tt1clF0yBr0/D1
axJ4u78d8tt9tad+ZzOiWWZB5cFwMWlRQ7VzDpl7Ha6TD9p+yIAtx8vXcyd/y5Mb6Ls7vwKHdN6B
b/FE1cmZuj28LytodItZY6h6+j8Bd5WdhL9Iwh/X+mPNn+gdL6a6VrrROtkTtWiDR3flLwZZQPlz
8QeQFFMYCP84XathMDZQh8CJ8evQ5MXUPmfbjNO1CSBXPlZjaGzHx896tBgtIZo5xLglZDA23W3/
Ojb+MLlKuf670/+424oNFV6Rc/ojNMP10WFOrepyWHt7tBxyZ4eTc+llb1kHtMH0+DwFj5NvaOgB
e4y6oeQaL/6giDSZf1wPiqhRhaupYUME9mM4ACNeF5lxOozzcUYtYO8cZiP7D+3a/36OVgMUUmqW
QZL/dchr9fXGtFr7w9h4u/QpP6SPbUex3O+XbfPfbgRAHrtBDbFllXURf6uJrtdWl+Y2PxzG5EFe
re7iBSqu49PjD02UlFf/PE8pHRotA5A+w6SO/NebOVaK+mFqFEqxST5Q6WhSQn7n495vYSRKVyke
q1C2tHf+VzlCrdTh0vMycJT8+U8mROF+5WOM5PQuMSphcybkfRjuqD6g5AtRj6Pqyc+Rw7ovxb9C
kkc0B3GkWArJ1m+dC/FNeCwC9Jpvll6agpqH8BbJjwNuirT7HmZkat9uUZa55ou2tDwLlKCqPw2h
6o7PaEYF1pWo2r4rLK8AfYOfSgTmQT7SMeXr3UrTAiZn2gVkIijRztJRph5C5NKhU/IcuTg7Y3tQ
dU7OXyUNqvKTBNUl7akFuHGJwGLxLeUiVAqqNJ0dMgCdWr5M3QuBWZ3vDLmjCgUyhK0kre59Crfw
mbS8TnFmNLT1Oa29NstPKi/QPtLj0rRLBPb3vv+pUIEjDVGu0C3ebWp3FbwtR/REQGn1op2AdU15
ccUqLCpPwA46IbG60s3lOSE9o8rzKdhxPRwjOpHnX8zhmG2v22QWKY7A/e3IP/9+meEa3wwfnZcC
xXrJR7++qkzju+xiGS/eFWiWUSZ9otCBxdSTy4FrEckTbWG+LWPVHGBBMNB6DnvCBHRZBGfqrDVx
iBHoS7LfuIdSulvULsSHErEELpJ7ivNZauZv/3BV7s1PIKH2eNR40vw8UeuKE0rgQo7nfYZZgDkh
90WmtHw7pS/OAb2EeGZVvtVVNoh3ogRbsTwc1F1X+lvOoXw5vW2sc1nipU5P9Ylbo66Nrw+lS1Rp
yyLnSP765dsd3HKABhDmSqvgkpGAUrGAzA4ZL9OwNTnzP12SG3ycDa3giE+qK7A4jPLGpY3vUTGT
O4MxVJ6y2dUlNH08z3qsWid5S/IOOH26fLkP5VvJi8BHwvKW20G9uHwQ7Vd6taluCqePq26RHZKh
zM2UbqtJbu4YTL/kq+qm5VWUJ+FOZE7v0z0uyZ/8DPsfshdxVTNseNeAxDTrdYmzv4nFZnZv2Uvz
cBvLS5ZTu8fIM8gqXcm7kvIjnFmj4SWLFO0RCzzJDyLsrARmsY1hY74Blsjcpp+MNbT8Oor5k3mK
RYvdzFxj5atcwsZdKGXTXyOs+IA8/G9HWKNzo7hVXiTDYcqlwgFUrdnv1QAodf8ioP92x40fdXjb
/cnKCos7bjxpxM+B8SYXX697aI2VPzN7ktD6FkhQ5DMeI9L4HJDGejvMNzTCya2WT6HcKplynAh9
oz2+08ByUMnTU1AGuiqCAcudLAFiDvlE4TgjuYMYckdRM8h5pWCDFCtFoklusc5PGOtKI6n65xSo
dAVmy7+kEBoSYdVWvZYGtzp+hLsoRzzpfUSYSYhLGJavNEuy5DsYtw7JJ0hyyduWWyLhu+PYqsA4
TP5TxmV8qFqCb6mkOAXbyWmi6JvcChVZEaBTkI73lthandKr/V/fKRYnMZLP9bzlDErKlPE2QgJa
UQpdqa2KuT2We7iZfEdc9iyiy+um7jL4rCG55QrxaL1/L2fWVBkOYFcA4pkkq9B81frXgnv05fsd
2WGPjNHOf5gyJQ7jL0aQFolZEydLDf5R+0ef6y5rbFZmcy+dTmoewdEMl9GRKP8xJqEIbotEihYJ
RYCAGlhBDoD2pZ2xTRZpa97J1pciOTIZ9JgRxaViXndafC+NIXWkR7wM11Avlr44WYUYz/KsfQjD
tqhPRwHe0vMUHATQMSJSaWTa6MhETVI2t00sVKQZLeFBoT2RmCux2oE84hNlUGUCk2hslhxCE4Va
hz+CrhNI1BJ+aJpo4jShAQVJhqd/G2qmaL6sXjS5qMvh+2Oqi1f6U37wEgQvZIF/D6q4Y+vAjhXa
UiioQNbZhK60svVt2eEE9A4C9R6t3oiHEwrdBnX6t0plkw9oA9kA/rXnQIplSrlIneh16J0H32HY
NVXYhMX0XuvPrnxDNkRq74huymNUBNbsKEq5I+ap3RaQO99TKIADhda4kr7ksKSpZOqRyIpy5RSB
9Bq0sajQRJ+0pnECkIiapVZMGSuBLvQMPxXL1TkVE916K65nx13u/RNBMQUEkfpx9YVoL77rmbDt
Ivz9nPzu4fs5J+vMRzCWkNpWCRP9N8G93lvHI0whV9mZmIbfdT0qlqEG70T0A7lEPy3aTfl3BYua
bypvUQ5eomsTL7u0qaush8qlNtU1MuAeABeEFyokvl106cpdrCI/+K3DIxNacX3ZSJlCegQ4zoa7
R3DI0NKMVZWmhL/t3wYSK4rsY+eVYXoJf1WgNsnoE39WOWqVn0pW6Otv/UCmtjRDFMG/zBVo+pYv
exIdpHiIr+dDg1SMqafOvCFE6kth/H50/8nyCaRNtcHIVqnYbrTKNtG/DW6+vOVHc2EWeCStHn1a
9dF1vjj7FJmMjydvndbbtZoDnxBNHkDP0gIFrNWiSyi8u/98PJN+erw//Pcd7QbbMTWFmBlkC6Yz
mvNb/d9f6r+48rrUmiWkM1wn8we03LKyudx2l0sxTtfPjU4Vkqb24Y2VhFCgT4IOEZJ1vtldtmu0
J00sWj72zlPercPpPr+mdM20ocgEqiGy+nab0u+Xe9pq16/O7y+zWpff88t8ZUjrQAaZwHFBXVsi
5fxtSA/nxfVUL7bF+BmQW/7xvngFQ3rqNuGVXNMO5uyTE7V9m79eIoUSTdQN6JEzGV4QPEjFildS
3DyTZ5KM3uen1f8EmFd7z3rieTq48EANkHZ01W28awcKiPKlPbdu/6Pf7ze8rx6nT+t0PF1pG6U3
EHQpQIXpCRt/0YACKH+fSga41uJrQaLbdF/1bRGoCUQvfnvtAugftsHkcGBUZZOk282ZDzRsvfDX
o/MkdN6t9zRKO7rfNK17Azoc04laqQg6epBmTCaTNP2k1YPDAWjEBHJemzTo7PmGpqHdm5HC4UQu
5gp8kMpxJ5NPK5liqlLUTddM1XunSeSlXYyqTcAvPIQiefr5J1JWPRsMi+7RZsBYpwzaZzo4RQN6
LN0mog8iRvgx/oTlapfq8J+PusFsBFHapJ36V5vSftzO2bKyL2jloO7/4+pOKj3aTml3kLqivgEq
JxqUem88cVgn6FiiHY6nqP69qzNf9nJ3EA0GK7hQ5qMl9/+5gj8ljemKIy2/AJO916MTCmwpygHo
h+rZulmNLIdjHtDdSimmx/OX3nP1TKhI8egaGo6HM7UP27w0MjS4pp+ASEFt7C/oVZ2Df0K9QwUp
OCX4hZJUP7Q5WwFuTFsszaHam6nDPdHkx7nGC5okuZ2yh7OcsWz6xoV8D/1bb7ZPYIDvbBOVFIEb
4RzoscSbpYNQF6g+MRoIkirJ70wlVGrhgxmTbsl6b8ID5FBLXpCyVoYreleW0DyBFuryY7CiZ5Mx
A73K8Z5BTZm0oLo1aatTqYjz9fWV0UkKGiDdaNxHsEfTL5NTZ9MrarqtdNMD3DvCt+y8OpqtAtR6
St7fX99pFWMqhhwJEkn8Mw/cSJaRDkuXlXtxwpcaFTnOS4PWmbVLb5Xhqb8K3lZy9U12flm7Ie2J
NC6Io02TjwEcQivdn3pDSKbf33Oamfr02vVm6jv++uq/hK/tV4DAtP5YgV+cfdijC3Dy9tbhFvpf
/f5Le/Nc6bwg2Mo5rWVLl6AzWTsphHSY0weXbm9d5NfXnl5dPYXnycLpjp6foYurX/iLmsGZjbZT
DHZBCE3LTHOFnTRF9AglRIa6knbY5k6/hsNhOffijUfyu5XSD6sr1tQYlyP0Rd0TeIsMFbNRk5rr
WUND/jl1P8E960CUy3k1E8esCbv/KbfnAaDWMbA5vnacQdN9csfiqdNkUyuu+hDJGfj5aLxL68AM
THk4SJVqVE2ryIWQflAnXjFt1J9LnAn5qav6CvtUnCwRTGonmtIPZgLZrleDohLod6kvEePOBSq5
k/fSPm2BEt/295/v+/7xAcDQKT70F1G94bgdaGLfraRNzQU2+lOzAprP0gQpR/7/1J1/pvRKn3yI
6ugAmzqANNEWJszmE9h9tCnD/vk8mA+e/G1Me+Nzk3I9uswA6qCT+Q22KD23wSBN3mvC2X9aUVy0
0NyBFi/cuR7tqfNR0m06o5Vf8ajTimrEIGrpsQPnaoiAoMncnd/ZZ0QT2jlMFrQsVsEszGEzj+71
0IDpbp5AwgBMOtVLadZDUNDQ5iIrDqwVutpRgYNPhM8cinNnJNqawecA1fCsXnRB8d+RSwS9QzHn
tTx47+KpO/h8/u//+l//7/983P539rXvfwvH/9oVjOJydz793/8u1fSvMlOAgRC+wVvdMhutH2rc
vJr3qn3eHsYUVDO5xkbHHiyG1/hBLLRje78/27/HQv/nZD/aAHZ3a3XeVDaH8To9dMDViw/BdLj/
Q8D1H5EF+9c7+qEFjMe+uZranMQIt0OqKjsrLPDf34f1T6MCKGPCxkRbLRNQzx/B1stq2lzk+eLE
qlq/V9AJ1+46XY0u6Rq2IkKD644ZnlcujEu75/cb/ZinmCkEgIhTeW10Tfgq6fGfdqegKtxe/3Bt
emI/niiInnazSS4BlH/7R2TlUjXAvK1UjuPJyT88bz6FEr1MgNI5dG6z7ZeV07ef03n1Ku7GWxdQ
x1bhLQYrv0rdCZOOKgV5tH+4KqOMpv96XTLE/kc7/3BmW/ix2X2FIZaiKxFVWoOfnV4DyYPuwHxC
CtJkP+v1BuXSYlXQq7ke3R1WAD0AvbfZGIlN6zx1cU5GK7mED1FdiD/HM3CLRByBzvgahqH/8rV2
+zSFvlBj1i+1InzFet39K/Rib8jdcss+kv9BdkVFYZAcoSa+MPd6sIggNNFbUNdIX6L332Q5vr3R
ZX4CaDKKe+M3QApwlKd90/lW9xLy4MQPh9ItUJjz+j4pltfzc0r0HHFN58D8+nyLZxh5Sz+UhMcm
ATDQ6XEfJF3+8/K5QhTRVspwXG6y9CXOx0CP8l/mj9m1wmhgU2BaIUw+QYGANxBDF82FmMkxR7hR
lL9PiKwFHZp06NaVxmu/vL72kfLcHrchO20CSMPJJ9nk9DdOODzB3QovB9iZQc35wNYLz3wbCrzh
5DS4XEcN53j98ACi4jvbjmq3FnyXoew3KP0tRbvgTS3csOIPHyiaFXf4wECqPc04J/+40D1sykGL
9h0KJpeEDcYzRq7FmScM92Qy4LbSVGZP4fLj7qYp9rfWTWm3fTKHgMK4Ulh6RRZjJVGL7esRekMZ
3kMYCsvnJ/q4oGX/f8rOq0ltbV3X/2XfU6UcbhVIIolM31BNN4gkkhBC/Pr9fHidWjbtY2pP3Lan
3UZiaIQvvMFLDJC0O2Q/0LiYf6dL/pKzC1FXkLYEcHrgjNeAK5ERg9lMkgI9vjlEVOo50xb05bgz
yQLgqog1ZnANLpDUEMq3gi13XTcou1dPyFONLv6F28At5uSvwInG5SKt+AYuqW02AXRYNo6HXKuv
YY6a+PHeXz3/sxuEgujePV8XLDW2cbABvxhCZ94Ak1UiecMSI/ByUk60RaUnwTc42eB722YSyO9W
myAWW9X6qs77xmOmxTOg49BhBncBtROOylxodBdyKuX17wTZlOibYUYapHpvrL/ncRvgjscn3oQS
MUvgWvq3ahTFclhuUfTh3MSOZbBaxSseg+hUSIKURMisMuyM7LDL3JTHNY61sCFDzOr+tSBSiVS+
x7F8zhXJSXuKHos8cAR1PBF0ieL6qrn2oJxLQCinM98Yx3y+b94QRzdxTOQo/c/6YuqKF5IEiCCP
UaAmgJNIjVnWYAosh5J3yQtNGTPgHZg/UMtl5qB4K+UJfsXNCpNgymvkYwhHPf070OjhGadjgNOE
TQU6IoAHSF1UJCzwGeLPSn9FCsXD5CU/l8Sjn6PBauDEGCClnTaL3yQqw6F6gOYFhwADkhM/x0xr
L+bklz68gVVI3fY+XO6CmS3ZEhEOV/MfUwk1sdjivn5liowuuwBjKR6xpQ8lqCqpzDj+RteDxY/v
I1IzR0RlFl0C4PbUql0DdoThQvY8GR+GJ+OhouoynXYJ1itofVb8JVY2taFsc7KllMRTJfgUJEF5
e559cEdGV8xibJoXiv9g1YpojHw30jKkT0zQCkMkw3jFi3PXx+hKcmqxmzJ8JHp4B1HHGTv+WP4D
EY7Ii/zNcHKou309ymt8Ntl5G2gHP7V0THCbN29SQGLcS3j+xc+1s+fE6KQ0nlMyoGyZtL8Ayt+a
EDJo8rFdPadCnZ3OaTw/3nJZmyC/e8A4k0017Is15I4X9oOsAzp9/M7Bioz6NWMr+y0bvuSJrjwS
GQ5cXPj1Ax2T6QY1hJo87hZv2Jswu9jv+RCSUqVc/citiheZfPFdn25tRhOxh4IC6TvAUMyoRAFE
AuLuByIMiKM4NS7DcntgR3D8cmjL3fhbKu38TFDqdIHatMjiWI/D3hVCgmxjX8shDSWZ46w12cp5
3gs5QRHX4fFPUQuSokBr1uoxCOiqdPu5iBj35X+f2+KCPU+0APgXrHAmqiRL3IYWLiQv+GAPYIrc
AlbkL313hcIIAT/iK2lZ85au35+EnU8SltasNqF08ZXKtkIW0+hB+iDWNzwSr1qDI+x5sstYflTn
J287SYa1/pfUNKT4MKkthXdRMGZOd76BHmKiq4knYRHMvaKl4nX1TAzBnvNjxkKzPEY7aZSzI2x4
tbpYV5XBvGUVzO153eQYX5Pibguv8TxQFrKeDw1ZG7/W0PME9Xo1BqfVQCqpNpnAgLU5FtFDIKv8
FFYDmegomZ6W+uqCyKe/aUzUWG9XlsD5/UNda2gIslyRYqW3Mm9gWkUkhXgPZ2JRO3GMpuhcIPkg
GyFWhM+zmEHgv+cKY2YhCUbwk/FPIBMw6dTnMsl4xAk3JjNsxB54bcsuOeh0KLhI9LMh0eKhohmB
wCDZBcAlX/GQ+hhJaiubkONpUyH4blNkACc4Th2l9y2ounvz1nzULqV/bc7Jv5WGfIxTJF8GH+YU
5bfGrl3xlcLftMFdoJiihi4Pz/I5VOVE3TCNZJ6QYkEVCD6GNeICpigCYcxV+XxM0V+Ry4Q/nkye
/06iKCYn0+zXlq2yLz3Ewq7D2goXRWjW5wUCJgj2MNPnXZgbweQa1v6zazNWzEqCtl+HSJdJWdSy
+AE05mHDSXk0U8jP/BuZ3wbjg1zV87A7ssK4H44AJuGpPp9l8al7IVmtpzCXqJ+KoooRsDdIhe2Z
omLV0FsSWUkMJ1sZGnWUyz4Wi7TtANJj+Pl0jR6zGnKWN5R4j9Pl18ey+d4oCdHu5KzrI13Z2NTv
gbLx7w0bsYQsZt1xNPZ4gLKHWEFtgvv0huWK2fd0TCRT54uqFEtOgs2Pbpd9+ux3mTwP3Nv3gKTO
Xo8KBaPKmkJ0xu/mKJjvkRgu2S3CsNPqt3jvQcursdmIIoHdXNedatmw6vi8ESatWpNswHFPenuI
TzWtbpE+R+swjsdUBTnem+iqNIm9ibwk4CIlRUuec3eMNtCELa/T0agdcZtZGH2v1rIRgtJskUR0
gAPQ9tdalNhbm17inzrnXqV262z91WxWBOEN7fRVkws0RyTOUBUwwNrHl/a1xqm8GlFmaDLjK8Fg
8Kn7KHRFSMpFuX8M6/UO654VYHiTXq91Rk5GDkU00mJS8cHKH4yoixKhtlpeijlZt1D9HCm1gFLe
aLQfwSN6fg7mLFMPh/dQinHUSJ7H13RMxi9/QE1QdoqPKcutCGab3p0WPVYpTVbWJ65LWoAGDgPX
EbIT2nAd7t9kmWAfGhBtkcET5zNmzc/eOWBL2TX8dZT38q7EfCcfqGINFDq3nTXHZ7rMOgNLJJB7
KK5z91SaOOxOlOXORHW+kRPuckQTRfGeY5KUh39s3HAwZWeauewRszvqMdTAqg7VYjhbuAJ2NGSR
g3M1mV7bVnQemIHO+Syntux8RjMfS7Cv+En/FmRjEfmQ5SyB8z2gYGLXsI1FCHjbUX23tpYsccb+
y/91OmK/x5DiYPKNBiDxyXjMPEowkGFWPXM2IpcYdDSfaUcRbCxBGvUMi0Q3LvnUyM6xjjM2EvZm
Kk1DPRpybHY/JDx6Fkie78Oc2gSDU20VB3TpOjAvXYIHONiBnHWUceR+CXx4GfG6h1Ai7bJAHqzE
Qb+CLZTfKNNv0RHRZ1l0PYqGfIG1GXj4ZaVBoku9hnm33ARUYDGIk1fJZSW03tFYU7C0VbzbyJ0R
GY4zpkv0LUEobT1C611wof22D0cXpoWz8xmV79XBZy34I6pJCT55nZYRECCE9Yv4PniksXSNoP9c
mlTSeCUQikwoTiYiKUpQ8iIbD29w1+4ieNqwhoan17606SeEoRp3VzCqzwJsFZHD71gGnEXKIxnx
3hJVEtOS/02/v1eSQrC+pCzKVGhsehKW2rA9HX5VfQh8HBc7+HkKZ8iI+KA1eR4nu0DhEyCvHaCh
2AFaG5UTGRiqXgwKWt7c82j0OdL9z+asA2aFXiSLEvPVZt7Sx2idBFiBcuhnLdb5Ch9gfF/GA0aJ
tXLyOvQYWjOvbNCl2HbKnmSkvaJ6GUMjQ4ww4CCLm83mpxx17GF3rIoLhKL4LJvq4JOaYatsnLtJ
10j4tGdvKFPo7tGhYJaR/RZkCQpCUeQIdBigm3kyXyQZ4WztLqYIVE6n7UV/ilom6VQ8nWJeMWmk
xJtjdjRqa1Y4RvcvwFh82N0GS5HYQ0exRsDIOzQ2XPODcvTi6vWfURYH+Ilut0s3QI6knC1J2glJ
dSVVfZ5C/E34zY3+J6SM+Us7oN9Al4TWgu5hTyxXh9Ca+lyCU4dW0nTKhGNjpX7JmcB4kPfw/aRy
cDGQFFzxUb+xllDIUqkYDGlWBXJcrWlUyZHw8D7GsjbrzAcOrioxEeTRBe9N9k43Cy2ML/adceQw
DC4bZDSmI3OuB7HpBVNCFTiQtKBkVDE8mwcEdBK9sTmOaRpFUbuNXGSXMKbKqSeBobTT5CXV11v1
EoDhIVdnT2ME2MjnXpNc99ZeAflifNkqnhMXHm//IsjOour5M0oF0AMzZlQzIrYnO2Qmyyb9DXmU
C0uDGXEYni1NN7Zq2aWf6oLfA3YLqcJyqIzNJT47zNXRtQYUjLSRNjyxEe4krOWLnw2EpUQZm59P
vhwhzK0Vpw1FCl4j7ut5QCZVxoUa+jyk7lqlLUNmsw53XWE7wUOF1UoRuP4d1T+ledYhXOxwKE1C
XDJ667jgnAVjQOGYvY7zWyK8hai80iThNM8IZKZsIKOBxg3S9DgGzSbXXSFReuSpcWPP+3mnwPWT
w/BshP63/vZSs5wrd+ORZvt8qHMdOQ9kMxY3tD0NljMLqS/Pmk5XGyMgOi7O7LZYkxbeCakln/oi
l+JwoEfz2ZEth3qFjBbib6sDpQcm/NrbgqNIq/JhJL2LoWaRx14CFlWl9a7fp/5AvL58oBfIsno3
s2ydUlBE48BvSGOLNURo1GN3oafGCl+/6SabPzBcL5eU2vNvzWTd3tuHitQw1y3wWU3EEjbSjCEA
/OhuRniFtCr+pEeONanViA8l2KsRrGP6cvAIbFjJK4ZkEA9Y0DKVm0ws5uD//LOm/zcUgaNaGGEB
rNPwyHmpgF8u5yI3M+5yN847hwJr9PKz2DzJxc1inNWofyE6yZ5BpDA9fpetnLMycqNdbAwPfWNw
D/PBrZ8PjQVAGlZGXOmeN8iabqbxdvnO0tGSov9LXRj/TSzT0IejYu2+zEtj/cj215x5eQ5zZFsM
WHS7LmDSe9VBEsVEsRoy3ee+V1A4pJnVaZTjHTSBtF50QNdG4icNMzND+5scJz510uEaff5d1+R8
dulm3Mb7Dg0maNN4Co/XHa0l3+H4aTdt4R5xXpjvpomq/uxB4AH222d6mZrbs7lNU32XD69fqPVn
2DE8ppW6Q+QTlugGtJBuLsdJjJ3KsXn+cKtJBMQR80XctLDFQ6cAeUcgCmuqHr3L7BHp/evkUTcj
KpOfSWTWM8U3o90dAdm0vrk3zsui8M46HrhWYPdvi8pSpxYXX8YVkrJYRa2CskR2ROrhiuLp2jOm
FulptZiA268/KiGBJr4bx29EEv3ruNQCcTfNgg0yuafgVDTMimdsfYW+dfsanMdm9THEUWaXUCpU
nGDjUgw6Ly61Q/NG4D/J2PEmSXcdA9wt6pZTfbRz5IJBRx0zvMzeTPYf0wc9QQunNU3XXQO6wEu7
Y7e2H/b1ctsMSVk7+bjchw/2IWx2Nt4JudxtC0X1z6KfYRCEbf2hmk/3E637aGYbdjUNJ+6u2Ta+
TmiJ7+s2gvDBw48JoXXsnmuIUu5HW3bLlkOaD577+map/pwoeGBjGqxjG4gulmO9TP6Lcj0/zLuy
HlZyEmKWabvSwVkN/YuvjRoY06xb4BuQJ2LhkKXvrv7TJsq1NcVRLFzDHAXjupf9TDFNK9uYRw2Z
F7uLXFFRgkpzATpVbWoTCbkobeOItrB31xfzE62PK32ku4+kCcBcXBr6yqZJ27qkqLxGy8HPOucm
qsyNEgxgUj/y+1ytO1rtnrU3sAnndA7Kz0ta1VZIKU13UepbJnZJYndzSsMEoYJoO/fv/dRHlY4o
9HyLtZM44Vg4sntaI7fq2WznF6Z/tyGi7SMT3ELj2ABz185xHwutO1RZQNobDOgXADsyP9/6EF+X
ZcTTvNaUaHQcbFMC0m10JR6vFVTim86terp7zqTAF+GAQ7HqoXMKK3rn4IP2/Cbzk9i/6UxOqNZ6
CazGIPN2V//OGkQfzKwT4jqEBlDxT1XcaSww2yBCP7YNc8isMd5ZoPwUF6XDpzqYMDouMDH3VWo/
2WbaRa2wwwCdGivj9feGtvuq/CjaJqTVFn6aWn89ZBHkY5seS89GbXrgfmk04ceXwW2wPvpW2xJh
8Upr3jcmaxLRxJ/ThkfPggrfMS5X+56JhQsGLgX+dZ6FlDeOV9QmSsAiOkcYPemhFICJKqnWCqX4
w22gPIHgOvYa1f1sO6X/Q+2I9yieLiwMzIddLaleYntDEIqXMA9xF+ZAIPCeJn4/++XZ2zsyyTaq
n7Jyd5XQ/X4wD2c3kFdfpx51m6P4vD3mQXYKMaTZL7e1k+5bF68yKT9ukOFGPL505ydjxPN3tue4
yKZ457V3rOvfhuKdCT4nSInYn/rR178T1haom+njgC2FMMnwe0ES//D1QET3BHQO34du3a/7yFXv
PEMNbdTQ2Q2NiYa3WPJhf+WUFbHW87XaGIenZ3YHk5BZkI7VhUTUeJFgCab5YBp7znc5Ok1TPLA6
uiIC1Aam5vgz5N7x8/alLtK7n+CzdaapDAKIT7F04PEpHqPPY5jr3lwFcKIOLw30jwB+iioT9O7m
fhsm9Lnq1oeuBg5B6rdGnjfIa7tonoZA3SLeYd3lsMdSgXXYe8TaIEdQEU364FbKmx+wwhmmcQLT
4OvwzYkTQ3ntHqLD3rPIISseE+LRwiOsHN3oRV6841dy81ixl9SjtsNB1+HWy/aRpGZ8m5jkIxNU
fKCIffI5jy2ryy+PjhszpXiMevuyVL5w5e1VgqSHE1dni6wyvkYrEJA8Lex0cGGpzykNTHVqTgu6
2OkIxR/uUxkYMFc/s6XeSpu7PECH+UjrAD1hkCDHAOWgB0eOHeT0NOEwbwJMpVCdNurb/g5pfEQ2
07BQW+ah+XAjNEr2e293bGzXdffy4eSdG8JIVFt6LnsQUuFg8UnaMZU/VyuUIyA6P4AO8rEDBek4
zUOluphuySdcb6cFuuM/LC+d5Q37gUZUlT9FnMbSuWncu24E2zjUNN1WskJI7tC6o4jB2YS0lOZt
Pg3qNBURRnaHB84hhnOSds/Ve/e0LIbZcG14D063b2a7Ot2sWNCX4aYPp8DGjIdFogMGXOSLE0rm
7+Ka/8+m41gWPpOY3GsvYJG1vlufjsY6H96/jv1D7zrMOir0yDNy5stsxLzN45QFZft2PO8ewrxb
aW5mj6YWPUbK4rYLLyNsZjhK/x0C/DxEn3vhf29LQoTfonJLuaf5Udnmwz0p1c1XRtnBz+b1MsdL
EOTFCd7o48ukJvC9DVm9889/X/+51/6IYF2N8NU1dJwMBfby2/UP8/21OKlc/zS8Ivn3gS/fHNUl
+KksfdbGoV7CBhvcl7eY/eUxY2+pRMfFBukdz56qwzOGGbIjgX51Hm8G56/JALERnpkWhq+q8hJh
HO1DoWquex1CCvFPDWlpocEXDKcO2MapWVUJKm/BB4YysAXuEMCR6wH+XEKXwbanNaebUJCWl89E
hdpF2wn/PXw/ec08vt/v8CVYtvJiv66c5leoQHf0JdJQpSNHnym4NbqCSkRVkWxVWp2YZnnqhGZd
bd5zO3YHWsnONztCB7KbokTzVaATpEDOdRvzTmzE3w4VFsD6We8YGPU1xnWVXv4Gb6QKcef18QPa
dgg+NUWDrvHn468QQB2dQr0O05X+lX/ulu5oHyFD3y0y/99Dpclb/etSLxia4yPP3fPJvA7Hanf9
pSNcHiUxNBtko2Jrj2Op6/rHr9PYmiiLU/9w9DVi9n5y5Tj7P0O5eGi/feiXaYX5c25vbYVp1VLG
dh2hMCfKBtabOEeVpfuvD/wyN9TycHpsdMb2kXsYrmFlEyHZdOYYbFw6jDCVrTf4KVXG8OclDbIK
EgrcvF8+WaLuS/WsMx0RVUNpwe24/fnsEmldq27P3N66nb6ZQM9t819XfPmQ6931sDutk3xY+qID
oQCwoSBIN1VaagUJiUo9WWTyUSGkavjvOaX/xIvJk/zv533JAQ6n8rRPdmzqyuoWPFrzXroEARri
/hytg+1AQett18M2sm43taqNeRDHatthlV2hTJW0MOb++c2I6H8p7fxxTy87arLTC1vJGJFkVcJt
Q1WS6PUCQ9kJ04WBvMyuJvamAJg48JUGeW8XzWpftAtTH03DXDTdAGV01pTh4AMF2Rs8m/b3Rf/f
UXtJO0t7fkmcCrPk9kSFVIAdZTCd7Dahmqdx2HsER9Vzdx0a/fJt1mu/eWjmC5nwYZ7LzC65PGlb
qwwrHoyw5iXI2d8OSMVaI7Tn402flE6L5x93Wq14QcOkNCd6/bpAttH14VatB0cMRjdtvX+YwLsi
8Irm34QpsLCzr7yFx0cn711iM95HedVBD2ozUAKrS8OCOjZsUyHY3qVh0nU6p8KzB8iRvtNh+Oue
Z6kQkVzYogAIX7ZXJ6+UhrVxM+pD296pd8ebeKTXTxPX16HsoPfj09eEcEzDL4Dw1K4EOlzefy+S
n0w8zqjfb+Jl4y2Mm+twh9mwMrVKjxB6U9dWVpxfRNXQ2AdXLFERy+zO90EJ762sbhKsC2G6iy1w
BU8v5AwnmeEdTsFFJbEO9o/A5ljDE9QnxwpAS4gAYxO5u0pN97WGkgth5gIecLpbuLOL5RuTW8em
Qrde6R/wLkhxFxoImIm5WgOetAM64TdFvGTKnjI9fJzGRNP0i1tbmua4xtJJo+qNXO4t3Cz+PTqU
DP6yZ1qGSVxokI+i7sHf/xYBES0+nH2lZHigzRwbFhjLfWOOKW8RntL2+tbb7HpqJbqUrTm2zvOA
ngpTsC+/dSgxVxgFQSBhAEcROmV1k+VcJhq2HzROQxdXOHkZPcRqsCMMzI7rW4Hrb/h3tn/jZXg3
XzDmzMx4MKBp0hQYwIxfBwMgVivgRjA16D3QkqBf0Ez8UXPAD6r/Kxp3g/rWC1U//Gx26EzzDZSw
pT5L+EgbZVsTLxLy3arbS+gGcK5vsCwRwJMC6LuCOSPdK9pkdAfIkKGJ4aFIjw2J5CpSgoIvd7gA
ljvSY8D/B7OogsZaAVZwJe0caQpRamWH56pJd9OVv6N4gec2V8fFDd83vnSSbOTEuKt0keC66J3A
Y5jdPZJ6106RV//9VJ8U7NdjydawYFdQboc59XIw5G52Wz+sPBuO6fbQ6yL7q5Ii9p7cl1+ISPZf
DwfTULAhv0goa3pRgqHiwXohFutUS5qjooEFi+BV8FKTduuv0ZOGK8NKU6uI3mzP6t8mpG2ZruKY
tqFp6suRei/KZFu6leuQmLd6FDfVwIxUKMcou/JE9vUTduwKB/q7g0F9Cnr8GLbfLv0ybMX9cJ5v
DS6ttub0TlopTs33AN9DH6tquqMuPAa8vrHKgcD5fW/tBzo7x4ftY/ZIDtp3q/skmMvvVLnnSdnB
6XJdSy7+vJmvInuIK/cYKTLkoi9MrBKE4PFzbfjzMlRpwVHnR97pODXD3KUgPKdUsHGCtF6Z7Kv7
yXpCbqQNL/Utnb3sE7r4x55C3Jw2OmKwi4cz3NrU4G62lxNm1/e9BWJuYlVzn+CQsZyjR1b4Tq+y
9a+R2WcHM3qQcHvKt9Vzof5Kt6j4smN8jSkO+eT5X5bhG9G1Mj61D83rSJQMj4Pr3dtNrWpC0bq6
ofjB5wc2N9vW1ywZRJUqM6deWfvXSoiflkvLja4YZXTI3bh4uM1yQF3uUoM8kHiHJiUCmFtmoCCY
Sk8Ny9IbxR8qePGhbYC9JHTovbMg/uvx//v8etnwbnNjz6bHQy7CyoSyTuvGaw79WY2vTSG/CId4
zGEJrTh5E3q/ndwvscfhdtLVPCE6ghnbz2s6PGISu8wravvoTPYGJKR/68wjq75v/ntP+Fs26cIU
cQyVxpL1Q7aBarue7I5WRrX9ieVQWfhCW0JxhTa287TwnDeAAbqfOQhhIdEVi3lo1C5BXZMW2NYH
6XOFzkKfUyAL/74/TRbXy+L7/f6sl7gof6TFvKLYHEQ41AIQwQkLU7MZui6L60Lr3eNK57iklLSP
oL/7j6b1tfmmEKi2lYWUBxdU2snG/31Thmw2/7qpl7LJaa+fy81ung313DPAUrA0Digb+/fpumVS
a7/31i2rvcUNqVi50zJUxkl0mB1m1+6mecXC06kqoPWgHWPMfvUr+6ACbxDA2j1wKJhTkx9nPaN1
G1V6dk/vaZ3HW6Uk/S/hrqvRqtBcxcLhVZc87bcDfm7PM1NJbtnwogbF2neB+ICh/apw/VnRfgAf
AjrqF6OtIwXN7bfZob+iIJONNaPjzyzd3258OEXX/pyKF1ENFDHz3cN35C5eB1pXHMrhBha0+nPh
/HaXmzzV3Nv5wEB7lwDzzUBATZrv0IaggwUMWQtFlEBMSEUCQ2iaG34+DHYfVBapju53/ibefRxB
+HyoC5yUz8stJcdlpe/0KDsmwIvboriDSWakR2nzhFTxSF7i0y29EX5Q7OaHPSlG9sRc6M+Xucju
YCggb1uGV5xb14E7kX92UL254WnE0JhaUq76vMx+vfJ4Z8ITLDtp/dG4fW8iLbSrNg6mwjQ8g8MU
7It06aVDL1jmDS8JI3EnCospQhix/Xw53WS47iRDC7R2bEqPxkPVXcX8Ij4casbXbWV83VfWV9LD
n66Tt3bgsdHzQUFWwhRiHNoeKBsg7jvc99PhbpgOt/0zGnJGNWsYiAK7zUpzW9/Xr/FjpNI9G12a
84jieUi3JDrFp/g8uI2u2NjvBut4I+6zbQRt2qJziZInDgcGdRq9i4MIumMwVslexExAZSavR04/
nwBCioT2UETUzSjOU/OnxUFhh5qpSy+GpsFi+6EttAXCuVdwdqARINzhXd/N6Cn0dIoFHS4LCjAZ
JIMNt7HrbgV02DaifVNfGrSLRTsWZsXZwyGb8Kt9QK9huyyeSjEigiqaMdlTGkiEQt5WAKy/FB3Q
UvjvzH3Z0vN1djpmDjP3CJDmUXVquCIjJplgE2CM9ZZLd15eZusK2q+ttG9MoMSm1Hnt3mnXde2o
aF/4+dyU16OBFn7j1pg3r417y8FmXXSyMNVoOE2EEPlymsfOsbPtpZ1d50IsIdYt4oQkwogSW4jz
yS8RRbYjXioSg5Lhik8B9OQ2Muhtean1fCm6Hyl9ywpi5wau9G6o93UIJuITKQEBtGOWnuotKnTC
XYJI8XaVOiQYIuGE5DVBoLAQoRr950VeOp/RVSJc+n8vEeHaPCVlKr70ApDAFAS/YFOSJXlBypXc
Dk08TiGt5wRbaWVs8Hy8RlcEpS9PMS16C3zrxm6RYQzpaJiwdObRxugc4mPXdcJr+8GG3Jb/k4ik
e21jH3i5A5QtBC177GaDU5x1L0xrF0EA/uc+Og+sSaL5t5GdNKzFbbn/uI5OAATv/oVWYzo4Dm4A
MZ3Iim7PN97HOSFo5NAe4ruNxf5Dvuw7Jo3+9eyZWkTzio4T85pQSAO+xPYAEQBm4bmGUCYvdI0R
rHrH0bP/OglVjZ4iojOUhF4i121yVW6HB5NQ+PPSzjKfSNF7ILE/lVdeKG/X6b3Vgb08KeQowHh9
KVPRIOIlVpWCP6dlCxL7Tkr2JCqc6lKsAQ87a3U6ow2nf0JUBAGHLY98ht0AF0lS4dacLpo0EAW9
+e9DWNX+UjJx9d8+3UvIZmCa4DxcPh3CJagkiQ6YuOvIC0c99B8gYKNRs8E4OxI6G1Pa3y8k3RRX
8gqsSf2ZdiKNSurJn8AZSQmHPVqrlRD9msvEmCWjtAZ3w/tiZvo9qpNAgVrNEQBZQL6/6EaUV3x5
kdOJ5rGfXvnI8ffBhwtE6knKKoIOM4E/onUSXMlLE190rtmh6vh3o3RKPDvv2DNzps+OkxS6pogN
q413I/bjNEWsUzfgt1J8sTn6/zzzN86jck409ThEFjA8Lm8LbVYZ5Y153+mz+74DcvyljC6Xs4FD
4BJGS/ulzpMV1xSdxMeRw/uug5jfDiwoGaeOQ53pzSf7Gc38eamXao7zUE6O9lCOlHjN7ry27yKM
B14dAPWbQubPNPTPC73Ukvc393HODS50DB2reh5diJQpx3SLd5/oZ9z754Ve8l3zop+SrcWFELdq
2WV1a4Cz0CenDISXCnsJqdVPUA86feUJDfJs8u8R1dwfoZdDpcAR4RoqZYbhvKyuw+NxtYzj2hwE
AEQr3keJw4VaFYqYAA0higAW/Vh8DIdVoK5oB4SASqnlrINaQ9ZLo9+vVmG+CNEWosgwr1WHjUYC
EagBFlfOHhibPn+TwTwdQp2FqEXtgQOBWoOgdJ/gxT4QxT70AI9DoVfzeh4bUqtVBK172Gq1LPhF
rbDzQGewM+tAB0MFYuPXJGZCyJC+Vy+rQgfZY35heT2pJk12jdkExgHcBnjCs08IOU9mxKC+AodL
sSfEtuRZwAAGyWYWA3TMvXEQD0aDJkWlVRDXqeEIQWH1vYJgGQFdFTz/NAjYEvijAL5H9B2A5wau
6DakTiUCBkK4KAATO/4YbTgPTAHNOmGGiGLMFG5IuwzboOnbj+o0iIJ6MPDXHj8E5WrUBZ++qn8H
byaz/uN8cDRNVyxTREY5IdSXSZaayprup30Y2oMdeaeYYO1n9J9C6snH0VX1Yb8fR3pb75z9tJmO
NrWsdWiuP1DR6ldWxmSAha8CBAywaLuEKPtmEv5MUuT+6MKCpVJQ0HVekj+jPKiX1LQOw1Mjracx
GIfUVxoukQLqZsTPRngenaIMuUuN7HwzOIyOk7mvRNsRkaXTKRfzvhn8e2E8sZZ/pCQv9/SS+133
6WmfudzTmSjKwLcP0hIad/QpUZICY/9uI5Bd8l/Xe0nUEu3xABWrH4bYnTULOhI4CnIcP3ziF3BQ
6zcFgZ8yUC+f72XX3h7yh/OgyTw8rh5du5VGObEkABFtXJnkS/zRepum0XD75yWT43b1zNSrjI2B
HR+HV5pbIGMgyYBuqJ1iJNaAXJGDT7JJYXuPwZtHIefVj6GhmMlhZmucaS9DQ/NePSuX+wGF5fsw
/0C47iMdFbWi5vavMAqCW3z5oGzbpbB6zYN3JaOf55uMlIheK2DuVO7hz+PUZFmZW/t8GCZjVHXD
zccpgu/YschV/v1Bf+IRuJJFLmFpqo6Kv/lyJbSlbfeSKPvhuXMd/CJ1DsFo/YrYllCkJjU4ZMv+
fFqQCFUA9rxr2qjKX/YKHUwvuExLY6d4hR2kqlZe821ly7zH1E6oQMD/kBd64NqpkpdzID5VF9fo
GiYdsL61O0KKc2rej5Cd0aU+RHyIc2N4alS+OEmiizR+KDzeovtk2zUnVN6I/+eBhbC90TB6Vs8R
URqQibum7d8xsBUDoDPctEoN8eynqKUYcGrdDYYuwooxMXWZU0Hc1mH61I7VHYhYgbLv23D/e6IE
C+eC9lalYQdrxFDeaYI+N8yXGQlEGykRaTODzH8JD3Rn46TncrcbWs1TFZNb7IrUGmb3aOffQ4eY
GOfDzmX57+nx9qov27jiOockV7jqvep2zxNYFqtjP0F4cQ9dFO3gEHAVImlvWmg/wUOAPFSmJPrm
ElK+omS0uZ4lj/WWCgL4fLCuhwBtyf757l0bNiROT+8g8Yrc6C08jfEbu27guqFqt6SVhfPnLnB7
565KHGO8yQz0H+W5543Rt3IMy1aJXv5cmLZ1zfSjZmyHGRt02iYjJeMFypRzZKiB4oM9QTWNCivF
oiSm3o3RFETve2jRoPM+8Q1uAgMlRK8wZ948K+VHqMrNabbjgrgCpWO+4jyd1F4X93W5o9AsTt96
tajZdVKlHpZawa16ZCfJ24BrkTY7Nrc9cngc3PDd6+37KF6Xs31Xr2uztG1P8LcOqUONQBLeulnf
+VRGl8Fp7Z0c77b28s69QU2sfajjWdaDLtTGT6J5/KbCqLSg00Ti0IhsVOM22p6r+i6wVJ+2V+Lg
uKUBo0fSYmDUK5bnNvEL/yobJVlqXlfCXTOpU+YJcmy5RKRzhqxzfFmum+6boxa4zc8NHnt5x9Jt
0zJFWvjPB6nqqWPsi/MOQgg5XTPJCBk18Kmg6aAoHZljDphlEEYPz+A0vle/92HhlyEmjcAzd2jf
NME5RAIUovVGQ72CKoVomBpLSG1oP8zDXWB0UIJAkWFPbQxsF1NzDjKJVg3lGi18NE6UF01IwKJl
equDQCdAfaBEjmuHn9SuWEhRagOOuY2ypTJyqxowSETQEa/hLTZQx4lSmpWFcWfsDgFNlZnZOgyp
ZR/oZaGpRiefAkr/Tj1TijLrQMSO0TRB2ACHRhXYA1jGkrI8Mg/+hX7XCRZ62cXAEYGE7cPPsESe
U8QN1vX7+DgwR5nj7ccqFT4VnIkoXYKkhS6s0YkRtyVDhK3ibaxEyiQNTnQxqZWFe1SqLx/YjtUu
ow0b532U0efmoRfU6q41ow7qqo1YajzvU83Q6knVDjYTx3eDeX/b/vciwZnmLw/e0Fw2Us71n2Bo
ZW9ddvmOFXz70hBFPgNKyZsumd21lfOEjdoNIqmOB2qBat0VW6wVcFs0uRX/Xt11oJK3ReC9QlMf
1Qtfan1CBU2qzFpfqeXI7ZZo0FMt8+ZN+vZURrDTa6jeFzUAdAHn4PUNilxnSk88eH/by5lcB7R4
004aHqkY0++GB3aqzhs7PPAsPJSWBlojTFCqKChjgBDeYdCJAAUdFJeG992fkyhhaU1/m4ZOFV1r
8hH50zPPt2CjBu3iX0Okulqi845wGXq5xHkhODgThqdSvfNVtNKWJuZoEWkg/emEJKKkpPDwk5OX
DbcQX228/7Cni+Sow92Cf7xtOozCDqyRGVCWaW/Z5TYQn0+MBkWMYCV/vBoodLK/hdN6qDEvEHbM
+UJzffRuE3T/9nhNeg4gsqTzpLzEM/O0kirbw/8S9l5LkXPZ1vYVKULenMpnkpl4CjhRYKrkvU1d
/feIjv9/2VBRRO9m00QBQlpaa84xhxmyO/24ubCIHtRo3j+6Iu8P5BMidiHrMwQTeb44ujMr38xS
IvzQFTTqIpmMooch5GHmqZjXK0Hemx8kAem8H63bedvH3p8olXFOxVQYNyfSDaGtO3cjkLqOt0jO
ixZ7OsYP8xY2dOpdTL52+ZXqd5QHNSrVP2wZgcJ8fgO2IKuB7/x7mX9wer5UC9rn2/Clxe7HMa3n
qCcY5C2nRprorle2INNbqKcMYvBKlkqPVcDiKv7rDW7PqH5YJqTIb249I3+EhTfsuGMSj834RqrC
kZPh6nbHtlncgtWNsDOdf1+38peWRNM0g75MNjd850u90XWdZsRGkeFWIgElrlj8YNblvvIc2dAi
1naPwanGwm2IukohDiwOZgx+5bzL17xq8Ci64P3fFyX/5dD/Pxf1ZU2pUbcmU1pmd+a95qvA0TLN
4spT3hBpDSX2FYaGdAFQNMzNhqhwNET8P41yP0rxb8/007358kzzRUkz8cy9GXzKDWj8VrhRXuuT
zm6xfYUdn2CfOzT7m0Pnw+IyO+NEWTYzHC1A1BRkD1viExkt96MvHCP7pcGhWmCH2KCMXxsiS6oq
tFhe4luRUISfkFV5q1L/9Td8OXY104qXIuFWGnYEWAEhAeWr6qB7QK/D012cGtOWkfNyg0DBUKAy
+j+tso/u7dtVYHlHZgxnv/Uh3fw0+4vyvG6yPN7u5JmSiCvAyvQav64NxiW5A0CW/TFGzLN5wm8n
/L9XlGT+pb/UYMRqyuakiDH2l2fZn/XKquMsu9PYmFbmN+XpfwiYvNUYJ6iSFGR41cw8yZH/znyu
+Br/IRv6TxwOuIXEF9AlYIJIrnKAl73Dug9rdxVGaIcH65aHsnnzICxOURIDhW3jwN94bW3TRWzo
7DzsYSKydIIcUs7vt7df+LytHt4bE94Cov8/8f+WPgw9yYE8AVVhcUiwvGjw1waa5CzKQSm2/yQ4
k/zGt/jX6fRyzxYybAo+PpL1e7O5F2zzwY2iBLGeLefMNmTY6NI3o7KK46Mm1GILbFwCE+5gFi7M
gHBKl3A72KJDt/+//bQt7iPjrccnnU2TAOEP224LEtz/HNVz/tX9/S3eUhzIGxvq34/tO2Ng0w9u
Mw8Fhh/Y1lZUflo3ZqOf02JQ0jsM5nDKeYh1O3nnYdyiUuJ+c5N7p+sJSq54z9KgwP3gTwHL+mq6
jsEkPZN3tPL/fVF/Q7K4EvDUrerXDfXLRQmzLi1A1CmM4Onp+Y91O3oNHTQvOY/HcNrFGW7beybt
iGhERiva8/kKFmD1goJTvOuQaDXuxDCT1NZX5enfF/d9kLKJBi28JWUyk0g1+rKfS2Uzt6MuSLdQ
X3HP6ezxRX9J3hifl791NDzxYfpTvcRP6kFhAJaieJid5Iea70PW+X9e9y8X8WX/Ns01koQolm81
tkYOvBLtmtNDI8RHH3YEiaGiZxWXNZr9wXntLge2wNaj2zyPLk9U5mWIQ208lc3NmbldvEuBxodL
GVEa5lOo0CBqMr3KfCUJxfmqO18bykVOVdVe9IrbKH7SvnCHo+lqLo+dejuc95LwU/f3bUf5+CPp
SEHUtxv+BR+w8qEczVyTbhvNW3mbqBnR8i4OSpt6dBEJIwGunghveFAA+FTHWpy+Opp4NjY/rEhr
W3Hf7/d/l/LlodMf57oym9Ltetk+xLgECCdpdJp0E+3ltFm6K0E/OIeT6kVrKDdXZ8bWfewUjNHM
a1O+aJnoxG4C5vBrxXiNKWLj25a/UtviDn2+bqhOMLTa10RNFN5CzEsR6LgBy54601fuU/SaaqAQ
VyWEHeXvSw4XVCd+zI3hPDWuLrg9atO7EQKDbssImDlvMKC7rs6B2gX3aDp1aBG5W3I2moe63cfG
US/uzoPT4Nx2lf1p39ABL2487a0HFSbt/ULO1Y0S72awW5zZoKz88Cqp36YmPGBJZHCiqrT5dPn/
d/NJC1FtKk2XbjclH8zdP6viNMJLpz10bKLE5jJMnT3j1/le9mbFF2QveTMxxNaCjJ1y8hI1sOTL
RfXniTLPOJw5SUTPvEgKVzftGPoqij8Ysve1GuoDg6eodmdA2Izp4b93hY+3/usC+fynfFmrcTQQ
Y5KxKySkW0JQABjoHaYC4EmwHZ3pGZ8nBtn3P+4Ef7+HKnuSYhnQ0raX6PMGXo1Lny6SdLvpXBk/
x04/uRBzRkip1w1LIgkl2Ytbny1gnD09I/LSlWi06Gdyj93ThIj6bnFuXpW3TOXnAcmwL6rhSnha
HkhMyxp3IXyi3uWEZsI27IJV9tPZ73GeW4J/38e/vmjAqf/fn/N1iJEqS9kuKu/8gs8pg3haNtNp
Cl/odn1yjM3HLLuJNGqL8WEZFDxg5NWb+msIJLwOug3y7Wokp/RuBy96ckbyFcn3frRyB118/yyg
2wBnZ/WMbg0EAJgwPZXLXhcvai1xK+EgK2+SeN2bl1aDZN6LSeeA62PuFPpEHbqSU3JvV3cd3LEK
k9o3Gy+TfSULuC9dfjHQaRNUYTlEZabQBZS9AKuofVrj6w5TCfE0tFdR6qrNpartOEgTztL2aTZD
OeUbXR2SsL6fazemp8YB822orzXymgisHFj3P5z+0jdSwMcL+N/d/jKeUeMkGwgHlG7zh+K97u31
LsLpPb8C8zrBJP33s/1gyX17R9CMSLokwkX4GKJ+WqqVKWZZ3IvSbXTG97kE9ew9xMeraSe8qji5
im56Yb6c0VDixWJubLLM8nW0hMjz3vL3FiEXW57gaKi3+Zi7gmonk5u27iZk/jE8Y9vU/3W9W2f3
6XobHCzUOeZ6u7sMCwDyHziB4HZDO59cNiOj9WL2aiTKYFxIIVYn02yjdlTTTvEzWGz+Z0yXKfL+
YIPnQ3X49x39OAG/XyHlPpoE+H4fPfOnK+xrkaen9dKtSRIlXOHJnuHGrW6fuRY2P5mjP6rlsYid
svUW7uNPC+h7c7stIPW/C/iygOJa1hdTGKTbIUbBjXGHm0D5N510hcmDLTADT3vbxWufEzunbK43
+8s1cuTMnWen0ewclzQkw/jkY+eXO8vo8nTliH3blhankP24DpvM+/eN+960fbnubVf9dOM0My+s
2eLGScC1XG7ldlAGcHZ+kV9WnMko7zEbk2yNdD3LlmjZGM3RNaRuP3gVOCpAw+Ro1CKrW1U/vJZ/
q3s+39Qv665Tm6bse25q/Se9wIJCAXg7ZKcmdn5E/2nM/rrI/3uCX87gRldzRS75ZRHmFzAHiamU
D5G4j4qAZ1qgymHXO3s90QX4hz6sb2vsKbHb0tPx8JDsyaE0eeXkZyTJ4aYSNgTUS26NXoNOados
MVZ7SL0cpAi8EFOa1pt4I3Czq72ZijV1YgD9aT/QDEGGepNhekGyJ2CKkiVxSEtK3nXIbaZ95i2q
/YbfufhnWkTT0QxXBBuUTgNtr+ZZZB32u9hCPhSgbx/yfRvDc1ZaX6u9qDooeH4uQT5zjWFKZAGu
nUQmTxifBJyFmuRJqX9mhQphmoRyvBfUQMDZWgZLp3q7XpR9JR9bK9S18EzCMkc9RELjGPcBxbKJ
Lp/iWsPSw2YlpasnEN/JsB8PH7rvGAMizjJbeejvrNTBt8EQQikLFMX9YW3/fdv674l+KUXqpDPW
XGRtG60bzS5M5Z4UJOT+gleoDueiZto5kKHp10Io4JHXuiVcYFIxV8wodkXMfMMeZW/Cf7l38taT
zz9d4rao/rVvfSmnx1ov9cRi0Um0L+BbRPsCBPdbZR8twaSRNhrU4yUqqcKw5xHRSLAsbtU4y+xl
s1eQBon3jxIms1P+OEj5a0X1aU/70lv1QyYnfcLF9R3yCd45ZysZIrw6sEhwaqBuoAnoi5mnv6dX
sLmn3xVen7m7aK68uiN6peGHG/YxHf/XDfsCrnTLvORazzOFgJ6geSh8s9gb3fUknlLh1OJcOx6E
PtQST8aBHopiv1t4HzqXq5cSz4A+k9PjYQHhNUiQGA90rsLOu3rV4Amyq5LCBicEG4/C7YBvU3eI
SD52zqvdcRBLDsQF49kCW2lOsX4zNKelOeEDwYumdA9tvxPyUCi9VDkoKC7baz065s1lplyv0CJ0
ri5A0JKdBjkYexd/ISr0Attacz+umLUchXlH4bRQ0Vs/HZE/vQ1f6uNlKTMtbUfpFk7IHW5UGEeU
YXxvoNi+xQSsOXX78VX+lT6KNz+8h39f5NYWEQbE+c16QFE7aQYrYJFjCcOwana7wSsiaCBoEZ3K
3I7BoneSwa7YSQUbty5wQtVJFdeqvBlV3834amLp99P5Yvx9z//vyr68flRmZlN02wGj0VV6GeHC
oKrvkDkpvNLOKQbPkKnLgoWjwHBkbHHKoFDZCBxqbo0REml2JMZZThW7dBeL5VupnzFsNL2z5Kfa
ViMJLfIlF8XG0HJQ2hS6amQbsGkrT5VdE9hbdgFtys6tIQYJzwNIN258qZMQL5RuDlQNA8DUkZ4i
slKIJsD+JjSvViCydXVK1jVGpTogufjT8ftdz/lRHfx3f77sAFXMs1PVRr7te901iz9jHhrlURSe
y+kotBBdp8qdSyq7FRWIqPuKFnlGCrEpKgOjQQVl+ep6nxlBOblGtCsUW0a7P5EKaXOSDd1e5ftx
HMOdIPYFONyirxzk9cWqrlPSSaXl6txd0cwJuTP2v4d3o4QcODDPS05paGw+OkBhBsjp2DmkaoA4
r3dpqHHShXyFdCqMe3xMp7YjliTM+cbCpi+FVOLLDuq6xeXQHU+afDNNpBTd6Q45s4ktwwEOX7Ok
wHA0nC7TsHiDsn4qsec4dU/x9qPHACuxgOueV2iN627zumppHaEg3qgwN/gNwmY7Pl4P7ynSjfmo
DNc81CcRNNyZrhZ3+578QiI+lE8m/lGZQeTrnvhJNtlf6Io5Oi+oN26otwcSRndJ60rdk1jfKv0R
ISBfSxQvhh/D9FoJpP44DWEV7WTFL5Vjvb6U8WVT+Vnl17EvIvvGBhZjru6kgM73x3N3mtBqTI8J
KG521LsraQjP/UOr7qf8ppkfG+0gSackfjDloy7t8pqELgKDEQNO+9G8EKXQmoJyfVGkU65dK4cu
uVjlK6V7imKKEqJBb3N1b/YPRUIXGC7RbiJ+nG+tbivtgStcU6/CmXO5mk2qoNTFxYIfwc3jIccX
Ruk0xu94OlS4SUe7SD6uUaCX+5gU89SeEdmx1bcXa3sptJejEjTE7UDY0InYCrQhtNRDJt7Wtcc1
rMNONi+M4sDGXqt7A3nVdDgXu5FwQnyYVz8uw4zkWpZVeaily2Xai+p1UT2r6VEQ7vn2kYaQiDQy
1PgtMXH38UmYAlHaLXyPFXJlaROM06vWH/uU0r29nFZftB7NhNQ0AhIEZs9nmGxJMBl/dOtRXLCI
74/SsFtxe1LlY9Ufl/iUDdf8SsW4GdVrc3rtpbDvH+LBb4awj/20DNvBV4sdF8RP4o/hRuGqZmGg
boWsAL4Sn3cz4+PWG8gqWQM5CZXyOICu4cea+lMdTs1+mnwqOn06KqbfKOj1OtPXREcd6CZdNUU/
7kTDZq1RM7tvr7oMLcR1ah7L+HmcT+Vy1dcAnfspvbbix9F4m8yLSHtIN4uBGSBUuOzKkwjempM3
DHLauAJWaaRn6I5GSdg7Qu1o+FFpmPI4rd9rlyP1LsFES8iJaMDKhKrQb9owmfk0GeWp15e+vvqq
6oxtyD4YD9fTb1C/dgg1wcvEsBf2srBPilCrggkajhiWmifMbnkn/ZExbB33chxkhLFWQU45UHmA
F8XZBRts2gv2VjZieXrscZ1lj+6AVL1z6k3ENeEhN/jp6IlDKDIuRqprhiKgSkcATOzo9MG6v5b7
F0X3pSKM+rCeAi7WKvaC5vfc0XN3VPswUg6TspcBZwxOFL8pdg3RGGwyoj/F/mq6PaZcw06kodJ9
Qwyr5UWwMNoZqluBaR2/pnVEjNI+PKRm4mHz5zi9UXHWS2+S8aDSXvTgQv48BvqwrwQPbdbiJr3f
CvuqwsNrDev1NGW7KtsV8r7kRcZLBPZV9cfMfXPxAQ7j0dEQx8ARZ3jwUEbYmW+Hz1g6Kf7OuGpX
XlEHKUE0BFpWblJ7DRQKvOaym5Ioc0I+gSNXGx/R1jXIvcGLfnKTIhCbUDDdLg3bbm+swcAnWLbU
wVCEpBFw5M+Sn2VsS9tv4Ht5HF3nmJiisz1PLk9BpsEgvnf2FZoFiVc8SN8wBTsrXqt4PdwGhWPX
G1qf35a0eGz57cznnpp6Mjsd/nOWlxQnA/d7iSyT6r17XHgfcW9TXVjIJdiw6YFZteCAvCn02Z1n
ptvHxPCLyo0ke1TsZnW70u7gnxM6RP+A5oxlbXky4yhiixCCcA5za+DnLF5lOBu6jA1ZvLU8KxJD
pmBn6lFPPuEa0KDuh/OOL/l5X81hJl/UqzvXYcxxmfpis0/inanTY/m4havhwLBWsmsYXupOqA+l
5RubUV/QN/viTHK83yMSxNgBQvUZzfHGrGbthnQu3AwRxJghUONPx3Jr1O1aC+ssC7WCIxCmQku4
UXgWXRk0jyPqLuKFeZ9OvAoXEX5dvJz9VYPv5ISUb7iRfbX0W6B1rCZuNv3m5PypySiBwcI7gJMp
/m3kMA57CmDhWb/SXvXVUZqnBo7FZcZfjr8V/gexJ/ce63nQ/ex8f2a1oQr1OjJHiTS5msKb3ofC
0j1jq2+Iu/V8t9bQUtbb9Ox1o7N0OxVVZOt1aOlHx7jGgK5AVuVZ18qf9m680wCaUZe/6Re5j/0Y
AQg+HyoPi34Vj7wHXnKNGb+FobrysJxkONHFRazBd7xoL7GHFPCREjbYfNgrNxY20ug4IVEY+4hO
iEHAyCj5Wd9u2GYVqq1Bz9Ahd6okrLnVR2p6MC/tnp1D70MztWvziHHhmHoR0DNLePw1zTca5lZI
4yuvTL2ysaE9IOSNn9gB2+5y1SFY0WsTVQyaJuItYrAnUwXIz7y9NzMlAbSkF3wlBOZc25hDPGjr
Sy79UnpfHYMzpxqqzdatEAIwNKo8kaBiHhSbHyJdCFh4LkR2/sZ4gFayXR+0PDCi97P0phUPy4Jc
C7+2RbaN4q3sgb7FyO5xhcwlNGkCrKlGcyRJ+qFH+U7B/FJvfunuxtVKxkjb2uHRpnmTOzuhDpgc
I7Jp1/XSTVJPrzxQKkoZBU6L4VSWP2y33h4rpx7cuXMtwWt7N8KAHO8DWFiio2Dg1Nr5pXSrMvQA
amEmMvv0p/9udKS/Dz/U/+rlLz2WqGSykUp0p0Af6eqg7ZYKp5PdZvCoCLTBa3V31NwcIiDXT9uJ
X6kVdH0oYJ119rXe07pdrQHh+AK+tAPi6GCQHZniP/FqcafmYcaPgi3PkHN1lsSDQTvI7my6LRA6
vYHpSpOT49JMhc2/8VA0sA9ZupP21CAOiOT2ZQTYd7Xo6JvDpAPi0ygbpAv+FzPqgnx8N723HfuW
A2oJKo2uA0NG+o4VvQJB4xqlh9uwmfmy7ArFfkmO1XjoxEuxO8rC9nlKBRedZngoWDfrFw0yNeFK
jy57M6R3FsHTTIeDPh69VvTX1q/nINV3Z3M/waMUOMKp/hyOS4BFWXVqmWnYD2tN3sDD70jC//+s
Pnj6n5DPsS1HfIboSsXIW6FFmu4A8gnljZEJoaUc9niBQpLb/s9JE7fRbXa9TrfP2NaqToLTIx9R
d/7UlX7Xivzft+BjWPHpys6rIi111km3pclzd7UJbNjBCUd8ByZuPq6hoTclmfknGFuS/3ZTYBdj
9oIMWflqejaL69kSk5qp05s8u3Lvo1c3ZxsAXcWW9D1/iwSn+Yl5/Z3Rtv3Bn37rlzZ8MdJJs1Ie
RUIVAgMNDstj/1K9iw/FnYnlGY52BMP/sWQ4LeOz9YquXnnVob4R84C28pUyYiKfh/RcLAmO0l69
RFMSYWk+3ORvnJ9HwgACrECW++Jaxv33mC22+LoJxdPb8te/N4EPmvi3dfXpj/nSMy9rZY6D0Ei3
OPHOwBuyLSZOjd3nhp3ZJgmPijOfOkKeTJcXOE+OYn3RLRdZfujyw7zVqJxWQRcHvOexGI5gltZp
XU9FBI3hpLXHXr6W5Q30OstBDkO98LQmNMkVGqGG+BtWW4WVEupwnXFuE51Z4aTyegsHl0sQA7Vz
K3nPuKEdg/HsN4IHKsXnRkR9Gwjny0E8VuulsIYVXUfs6q2ngUlVLoc0yB511bB4JcN2K8yUoIC+
hx0RREicUCN/vv737fxu6vmxNnQ8Bhnh4Pr1ZQag63WZdTlbqiK7RXfEw4Z+uEhd/WVq3DR2MJU1
YGMSdAiHFXsCtrGtQv5pa/8gl359rBgIQbzUyLlHBsub8+mlxPVCiFqNl7LJfcoQhgGPPCUVrjZz
1zhQZ1gP+PO4+Z8CgjgUIUjg8b6RL+YmTIzQat1Cceqzx2SfjX/Bc7zH5wFsw0wd+n1GtBxyVery
iQb9tHDVFz5NrLCyQhpFLfVE9hqmgNjB68c2P+GmFY+XxXiljsem3ivJ5Txe9ylkCTtJcJZ1e+Jb
Ii8tfA3yZLI9H+aqCWNghuBHK91R9RsU/gZ25vssx/v6Ihd2mRgUZVCjd1DBeV2j9i0LmmEaCKI7
y2GFB5ZwoWC/F9E8BhIhYssH/q94nDECBFlSarJApd/Mt4/ZObBGr5L8sdz9sDD+hip+fiBfFoZq
JZFVmbxnKmbHOIBNtsoNglyPIB8bPtk2qV6wDYa5tU0i/X//em0rRf61HrbL+7Qe6mE15vPCuowU
f118xkDFYcbTAJYw/FnOLHzKKo8aJSJVFnIB8BPOYIPdWW5KH6wAPbm03YwdsonRnjNEDEU8ExPP
Ohxab71pYdcTZknaouninbJG3qT6i0E17axZmJ99s/dGzdYnt8h9A0hNDVK47fo+qmiwDpN+pVt3
rD+ZaIHhlP1EUFD/hp3K26wVjwALte+XWkdStFo9Szn73JmtzElK3yy3QsTCslJ2FszPFkcTGNc7
aP7i/TyFXbXTMi7e6bDrztwO5+t3QXOxWmCl0e+llSPyGtC6YsQN/CvZFo0aGxzIK7BPY6swY2Fy
ij+UAtJ3ry42mU9/yzeyxdJ0Uj9nTG/hMu0YxPTYLkh+04cwm7TH5ZFTCK8bvDCep9GuIPfrbtWH
M0iD5ayDJ/Kk8RRb/YLMhI4GyW8YDipuXbtnyRtFu3/FUgaeXlPZM2cPsVe8XjC1Sze/b0m8w1ON
owLPu/a+bPyzfDGcD4kACraj36TNyVbPBB/Gaq5wVMHNSR7FVIMKjMQGY2tRleeo8iPNQfN2Ylcc
UVsgeh1xJ5CICguN1wTG93FYYcTYaxWWx7MCCuDWs00xhgqzdOYdxd3qJQCsTnKzvswQLmdYm80R
xKvoQxXRjmJXcPiAPiq7vBSe1syTNksWPbZxt/BArDnjHlbCX2LiuQyPtqh6ni+n/fKrw58E2Q1z
rYGAbKwOf/Or4/uVf+cx5RSx+Ktd2fCYKuHni2vXA9oz7ipejgO4pR/7YcFQDv41raCwU2jTbzPh
AfWNep+cnzpj61gH9jeCvmD7/yRkVPVtOX973xXOdUMVZXi9X1qTQlpWSVqpjGYxmLULM92Bcccv
veEaXShjkR57fbZLS1ctvQhQFr80aZ+WgVm5tRxO/eVgeLHEMUpl61XVoek9Tg6qzqr0OTYMLDDO
TnKXMaNqj6Z1ksXjiqF4NNysyLgAr5hD9F5ruDFeYpWHoxXqWvVPAtAoX7fU14R0aH7VHUfp2ErH
1LhIlWsJ5Kk71u2pUg/WGGiMpxJ4efiY24PmwfPpzDCtNxwWytC5OfVMQ0lPK0Cx52folAknEKhU
7xI0MnHugwiufqN75gjw5GlRED8Pt5vVNlZEpqujF5J22NJBYKAhuVkjW9rqDkfbDmWIQLbxJlHM
SmFjhWwZnOKz7oMtg8jH5Y55eAnzv/GV1ZWXoK8PiXaMxmOmHfvslONu32tOyfwIgiFyjchZD9Nj
w/uQYMG+NUsDahVyZ0GQE3620+KijpUD0WG6net+2p4Sa8effebvgpi8uPOrhapj9UHd6FeWY392
Jw32oRuhbOtIoXAVNm6k9jed7rD9lIAriS+9Ycqnwmhkk8bzDrUXE3PB6VWbu7pcjX9UvK6IVXkW
bvC9VyLHirkIp8XJRw1EwuE4riw7pj1V4KkFJmJCyTUnRwBMUuhEwoQ3XvX5Q4d0Vxu7WQ+z6mJg
wJ+48kt9Lz0TW1IGsnVs+73IyZP7eb/n87ndGeddauxk6dC6/KBeZoVQUSRAjgy3d0p10tJdsx4H
ZE2RCybVofRh1ogBiYBZLdaB7graSZggPXPkUUAUFP6KO5CoYUBD8GoCn9/pBiFCZ3K48VYaem1P
kgJM8OfI1bIgAliD+4CeDm6L6Uf63mwDKw4Fghqy4FztzueNfkOdEEdORc4djrIjgyNHgugQ1BGZ
M/7MVkE8/bwx7gyMeAovBtKpg3X1auQ8gPaClwK1YvMOS/s0GfD4flnS3dD5wroDGF1Lj+MzfsJU
EKCZyqdAH8TwCYFHEoh9GPPQS2/SoUsRxGPr0IQZ13A9kABGwEtboUzHIhwgxdyp3U43g7kHY3Ti
Rw6GAbkMs21cXPExYi1AeH7Hh61jx0QlCbxytg1tC1bitIOAZCAxPLsC9Muzkx9aAvKI41E2Gw5w
NaZ7MVzjd4J48vcZBSXF62PyDF+zp6Bpd/IdltqQPJm5LzdtscG2rSuaAYPnVvsNEaOdcNJ3KBOA
gRYAW/NGFF0h2dWXCc0isBeIZgXMeF39HgJhp7/Gt9XzGMqvI34zsTO/DkFFftvv6CRf5Dklomc8
tSHeOGwC6AiAfMgYoh8GbmWet9jyFBSds93S34kdvXb7M1ENw/ZIpzmY8EElu6g5pNmlkF4k2WlU
j1F/ssSLaLjiK3HyQx2mbySO7/uyacgKmiJD/VDWfKrDMBs5i+05Em9ho1AZ3epBwViWA0C90bEh
PnXiA768y6PsZAfDCLewWsphhqeOjFdRAFlUG/Yt+SLUX4JtVKeIEFsaznLf73qOTxXwlrACl8xY
6ULGo7R/IlOAQbXAuA+y3ehHSDL+NA/FDRMEEzjtHh+yGuFD/yv3uckwRSv4mznKhn+XoH8lvRmS
hcrF4DyyrC+cM1UqijFtqIAbiw3XaWQXzEwoyfqwnmmLTMk+v1EHyxPAhW3+hHb9lbT8+dd/6YjE
orHmTudEtCpbYYZzSB8UdufSy0t3UTm6bZ2lw4vN+ubNwZAUL8aHMnUYp7I1I5+E4DRtc3LF2mAW
DcSH1+5sY0+X6RfaddU6Axo+GHGmwxxHRQhJZh3mU6Pb//jX/O18ZxEhSccyAbujL2QhTekHbVEp
Z0Xc4GQo60djwHVrV5ihJOz15kpRDoW105sTVBM19hn1y+ZBs/wpv5yMvbUcGKnpws2CMVYB6dzO
Bj+ydj0WjslxkvdJviutXS0cz/WlRj6LMd3L7fWCqzGgdO2ufIRfApw/nPLlMA2XfXHU6706/xCU
JRkbAPH1jaGKUQwkSlh3fug6Pr0xUpZrSyvm4u36llxx9PeDr6gJpFPOEYIELDPMt6ObvLHcgQKT
mM8LhHn8xy6NwW6anTRdkZe+r3/X13NzgCM2/qYRrVEa5ffjvXAa59DcFX78TD0rIO8BfqSe3/wg
62fyMCA/5r85Mhs0/vybfHOSZcXCfLgZ4zC+bjlDrjhu2oCMGftNzAKK4hky1K+1DSgw5ac1bF6V
NpDGP+ZdfD1muMPhvVWzxl3p1VLCwhfj3+tykOTQemGTz0CyMEwTUEffYWc+/LHOXlmQ0GGEzR+N
DXVEb/RWLxfRm1UiStKFewZM0guYfS240tHKg5ER9Xo3na/NsDafO8B8cy81fq7dg46UyWH5TUMs
rr+jnuI5J1+2Cdpf1pOFKkIdYbpkhI70hKrG4fyKiQQOUPcY6Oeuaezb257YTTwnnRgjb6dT3/T5
2ewYFeY+31eXFyKZ5RbhWzgILYFwERMB9DjpBxYRp+iAj+XsCNMPgMf/AI1vy8Q08UfBQdMSv74Q
eRuJUlot4m06w/E99M2VFl228XV+qnu/sQKIdFp2GLNdmVEKe0AXIMoyyAO2HhKccG82HSKvOT5q
xvOy21deTNEaYZMeGmZYJUjzF/UggHMdtO64NJfUrKpABXTR937ybgC59qGe7UDHr4CxJ1ygfrfY
CXaX59GXEHGrvmm4zN875qgI/Ze7fLkrymulvB7K66YLGowz7huSVRcnifxzuleaXaVf5gTlFZg2
OIV+Oc1Xs35SzD28+NfkscDH04+eDJ46KDqMbMYNSNaxBhtDFRsh9jNrZ4HAV7ZEsOxFM4YoWRaB
19fjb4XUWXQepXTxTgqHBWRvusi0FqCgZqOgwErLkqCaHN66RXbEPFiMPSqFpPOs9T1vfQv7ZiwP
TTd57DLcUpm1BF3iGzdUAEvjlkjCmWysQfFIQcPEbl3CGX+tJ5zfSHAvd9RzaVjxFVxeBPfMEAqm
ESJ8xu9NqJ73EfKFwp3uXl9xeaCvogU7UmqfGQLgV/COjAsLCDiRFCyHRA/QlxWZf2dMft+zjikx
/PUCmdRW8VJYAJTTlFTbeMB6BcrkWaXN6Szvx4eYVq/aKB3iSX8dw0b1zmLgwqyd870YQem5W8wg
ZdVQMOH6PF8szbEDhoouS4n52UElkGCx2X2WaCM+jMrelPj3LuYMxDSu7/IRo9AV9m22pSlqpOCW
Lr2GLgVFHOj5vki8khH8MbqNvZxCjNKZ8bLMMMWtzLA03bH318KXWT8NGcHBqNus6rTYg7kabxqW
AI3TFm5OKb5svXwzbPBd1YWD4BdUi68akpHBdq13UwsYG2s0Cs8D/ppINCNOqkBGQ4gUsgtLJJWC
3xm7SHeBqaTKviOliu6Fvvusbey3rnFnbLjngDPw/LRarmT4JFct/4+w81qO29q69ROhCjncdgAa
6NzNfIMiRRE5Zzz9/4HnXNjcKqvKe1u2JXYDWFhrzjFHUFwBwrCHEwc3X2QUvSLbqlE3AUq0eGP6
u0YCDdxGgwuwIo+eMR4MzUspSPStamw1/AIgpXHSvFkIM5mYM29GBoNpo0iSowdcqamsp20Jnyw6
B/xgqHdI25lDhWuCEIvA0SjsaZj6tYU7d4AMbg2PtzfBlbcwDHSIld3GajcyDCRxHYMrB2sUGsDA
zKGH85xv6K5KyfXBPp5TAyoBm+O2Xo+/JWKxYJdjiQ7mA5kKADU+WP7W79Y9RfUiLFinTw32M7Or
zceh8cb8ombnHMPGbEd8YzF6WbxppE3zwtGEorZn7O2vs8ThrRGOwWFMVvovoBXlWYdJb6NM8HsX
oV/HKxDuOKuryZmfaTVB3MIVGhd6m37CJ0Ml76Rw+lv2SdPBUEomUYDIzP5coUV7ic09ZAuGIRZN
rrQBPYUsYyF8871w2CQHhSxBdjxpE6tOWLDWF8NmDqtgcImeBAIsgKnXOjNwXPwxIJY2ZbYdRUea
dlm3Vk7RY+Kk9IxQT3CfURj/kyKxSg7cGNLrUugqADbrgkoVpX8MlxsYEN43LesmOAAv5j7qR681
79y4MnYn7Bxab/qWFgjtbaTkNd1AulT1Qy07ebkv8YolGitx8YGwYBc0qynaSBAiwLGc0tqqvo1g
V0BvTg4UjDebZzk3S+cy00CHG5O5xXek+PwmlxueMXzu1oIYb0u/g18RWSgYJBAGvCnTrRzuO3w4
PsNqH8fHNPcU1QtFJzGPo7oXdTeuyde8yv1Frp/NjtIE5MwxrGOJnqK2lfE5ra96svNjV9Zgv++D
wJYlh9e4GCBr7gvjusvzW5O9DOZV649BfBYJKwkZY6w7/2Hsz4Z1UEqbsWJY2tEvIEZ0Rz6UQpp/
uN6YpcgonRhsrpM33JP7dZttCtM1pOvkH2fxONTXYLrPwqXxV3Ap9PLMMmbygdczKW7jcZJuRnkz
fQd3lGhtpmt+E6ylrF+hIial4jq9No1nzpdcvs7yVWtvqnaLs/vW9H3q9nsnQXd8UKObXF/r7jYL
pzl0m94L83squbxqCcsuOenJWcyuTcsw+16w0CFzidsucpftEDnquqzp69eKx/4kYZtlXFrLwtZO
keweu2acV4halGwR0M+8TvVzIt6a+nlKr631NPbXWT/4zWVuj2J9KDq7+iCccbEpL1dwTdgGhsqR
iZEcvNnftahZkmujnLO/hU7I/xv9AyRr/qP8+DETbI2+CfU+g8THZkRvO+kPIfjXtNHjXWvsmnnX
wpwVd6BgcPt9XFQTXgKgnwV8h9syRzYHHgSBaXDz+ZCWu7xxxtJVZy8JXbU8NEvjuprgvyyobO1z
KSsTvfvkNW+ZsS7JOoM0c6d8rU2vAYKIXwTNNbkJ1oNOAMH8ICfOdGwSR1YXgqqMKIPISVrALdoj
EaKN/gDiyvHyLOabmbeTtxkvZLtvoXnb9V20IBM50FfFdwiMDAR7plrWujr1876t6Z9XlAlFvnAj
5elVrLAwwNz5k8MLnnp9mR7r1zzYK5vpCV6tojuUBmhkgKKE/Gp8kIuM8BuqUHU3pG2DT/87u5bg
o344w4OJEug6tmah7LG2TXJTYalsRKDcF5reaWUaKJZgjAheA2/h3R9sSUPZe8CCCznMeBS5XYOt
Gkfkz/mMRGEVw9G68xJ8D1oBsdQ9fwKyixqSlj6cKXB1mJF47SrH6ZDOj42rt7v+nTzVzEaom8Nr
bFbBq/YuIuEGmPQ4N9Aahe2vHCZ+xA6wydSDIXuwOpA9qyQr2ppTnwp3THei7zCM5wdYsqPNcO2v
CXNLnVPYrSGAEbqjLnwhs9vP2LnUjvBaPee/YXX9Fg5WcbD6bfW8MH6Ax9dNciWxtbPlEzFbeBUA
ecGd20yr6rlm47ez+i99vKz8aZSFV4SmmQSNkRv4Y5QyZ2M1SaMw3wv4Za1XC0cNnQCwRHhMLQek
ePK3tNbAympts9QBeoGAObqZ0Uvw7XK7Hx3xDWoUUknF2NIW6DgGPOTtesC4DhMVloJboeJ4SX/N
J7I+Z2znx2yJIdIO2oH1NMqXmd2vZV64KPpmoDUo3Wd2Dt6uKttE6CUCxxLsnAOJfFRUEBEkEiKg
X2juWavSwURiU2+Yb1YDmmWK4ZW1hwjmacWSBPpCBIDxWMOL+QxxTL3pH/EeRkmDqxChuxFUdviD
G4TsqIbBwYkfG8CityVtIKNsgl0RR5Lhhc0ybHkwuobkX8A2uKqLjr81V1YLFGjwo2EhZjQiGx+X
fNJCKILxHIG5P657FIrleuAt5fgi9hUpUrLQ9IC1UHPIK7A0SJ3gecMnozcBfRUZgjCGmM4xt3hk
8uADm5YortdULFXr6eAd0LjBPn/5KsVbRGTuTcscoIxiWLMLN+2mxzmOzT+ASU4qlP+VY/FF8a4w
Q9pSy1gMlZgNA+8CbPNqSF8giBmM15zp1xaG4ZCvYBVC5QpBZylMzEUyANkVei4qPLGBRLgM+Xsu
u3HibNcXW+osikKsAHDY4a4/xcDc2FnfdWrLgMGM06QbimmoR6wnoi7Sfru3+h24ylR6I84k2hGg
9i9o1R+Run+scmsZKP4Dd5hT7CorKxTvGdAyGhAN7Nkx8IWhStxNtV1kyCnQom0mNu38E79Yf80L
YZkOjCif0d+vmT1AdBOCytmhwiW59guXhonC7V6Xq/qDkxZ+wwK/YpwbrED5Am01lttZXNfoQhV6
R7teFArXgXQtDst8F0lQkNfxc0doLkDC6IHlYC4QjR5F9Wzag3EQ422552UBJaZ6bz/AMGLIesqu
Utbqgw72ieFNtK2hgAMxu0VAzU+lt+qZ6MHihfG8OAd230NMDkqU3P0HcwBT2QQBwx77eSnT3wSY
sQnzw52Rb8TPUFp+3mzYsr9TDLvydwN2NdEhj9xK3WaBUxzYENkqJSbfwTLhLnt+4zbGw0L32t7N
sbHK3VLaq6GNoTxGEBkwfL3NBZuBtaoedfWo5QfOcfTU86sf7UzUQPV+wJyvP5bxvmRbzG2GVgY2
YgSSirQBuF8uTiIMDsgp1cG0o/2Q7/ThQCb6f68WWf7jgB33XsM0JEzc/8dlOEw70890QbznICPp
ivh1q19LrRPjas09T2xmtWHgKPEhBW4KtmZzaOFr1jvGcJAlJcNVi9OIdz9u/e1BLE6NdZ+jx8o6
VdadOVoKVwMaTHkyinOtHJTkUPaOxKgWNxUcEom2Vh0tuVoMIhjgJHshsvseokb9HBecVZB/r2bg
NkjZz355SqUL5p6kzMA7IPW4P8SI5JKvCU7yaKPyGDDaStj+tpF0LjnxLAa+UOcgUa4kRoLhVsRd
PvEsA5OCzdhu/WTH0C/InVjewNikOO1pL0geRjlV8lC30OjIEKYCh+g4YksYbvuUPJZ1vQScb5lG
hjj1d1tF53C8DM1hNNzYcMthHyT3ub+P/b7gGtisl8eJX/hZoWO9p1RJqxgXt3Cj35mD9IVTT8dU
PsvBYwPWb/yuU15RRzc+kUdC4uNrQASH361ND+yG7fLKbUlxX+YZyirAN6tcle/NyxTys9aDvI2v
MqOaFU1hu6PUvKM7u9VMmoF172zR0bQ27r5DlKG84MM1uW/sT+8gbnBkySbk7NYcE/PF6Cx3x1B1
pfYE+2Xk1Mr3FOuJf46Sw8g8VDqaeIes6dqi/mKFMSm8L+J0CNRd8SniPIJpA14H5inFWRGPwOJS
MKAUojcd9xrz3labRvMs3S0RZAHLVPklMu9V8amVD5A7ZX5vRG5Ytkac25auaVzE9BKOFzO95P1e
aK/SvA/Gj0x/kPV7N1/74tio+8C6JMZdGS9S8DTUX3J90Yt7KZ8sbddrgL5XtEyAr7WnyZe4PcrS
GaWNrl5H6YSwZhSfC/8FyU3INL29KsHFqF8norO1h4Sgk3CPFEQLkb+4qrlHcMM81le80dr5pF8w
a0XpIF+i+IiQJTP3wCoAZ4q1C7MDUpgmR47oKenBRPXSPISodgKGJ3c0PclwQxAzmPsO2Y3EeNGV
0kMc7kVo/Plbq38N2oOuB0wnkRkxzm0I3jJDsO1HRXua8zeTWQrqIUk9ZCx+vnhzDepLat4MDBfR
yiDgMfe98Bip3giVYG7RUfCcvFa+1MktBfqY90bvBHv+XsqXcN4LRKjJjimcIEbqkL643NY10x0X
Af0EumzOsBp/RNgozMcXTqwzZGQoOahxwLlLUCxizNBEkeKS7jJEHqk7IsVCKfStICr4N8VW0Bar
LnAs+YlphTlD0HC45jmzZ/UwZV7fHDUkMudheufzkFvh7Y8syjT2iXxM+kMYnjJkORqt5K0L4ewd
5ejYNw+R9tAED3n+VjM/ax7E6X2MMgaVT830OAcfU//h97ei+kJ8X0XHDr0vNTkwDAVx6vLFrWmP
TFUimcZa7pSseCl2cc2x7Z2aeycfobCOiLkKxwTxehgze+y8EBlTsFw8f1WEqGQ2PIBePTSSy+8K
EWZJTJ4dkFnm8zqR9J0HqwUOAGscGZasPjSFQ304VacYppPEOXQtpZMpQMN49CXURDvd2PNfU5au
tRMsR0FfSzs0b+NoO/FsWHVE7qAcU5ZfZIRXTaRwSWdduJsAK/F7Mj2iLfPF8wh7WDxl0TEgP35e
l6ijmqvMd5rvaXDKK5xuDkZ9NLgDeJmGDsZqUBxYEzPlq6sZmBaExLV7jXwUq5OgPpnizodJidM2
93ARf+00gEljX0iulr3lwUnvDny/mc81ke6fp3KPOayE+EXixm5yls+8DQh3sjgdHVZToDj8kbQ5
DtWlPbSw+d4Rey5KvfTAdxUmUKLjyHMSz2zIlXCK1Csfxg+tRjpV10ITnLLGr6DdgJtFf+Pb8BOr
4CFulxWU8e2ri8EMsrqIT1FrC+aOp5wg5Ut3fE9+WNnS4p3Az7kWszt0kquKO1XxdFi7UMaCfSc7
Q/3JPKcyXyBAsKOybAz1SeWIS6Rzwd9m/Dmy+rP0P8rqNfY/pO7FXxiy8zMjiKdBfMvCF+R6XXUp
6k+uYRgfc8RQ5suUgzDZTXQsCEGVwfIMNv1+vvNYVyqGyAXYb1L95kitZlSS4EWoEAfzRdN+KzSg
Ejvy1g+Wf4zCl54Uy/kZbDaBu9F5c3kOg5MMfcV/nJNH5Nx9/cAzyABEShiPL8tya3atejDLU+4/
VhVMc6hQt4hVwMNLn/vovVefWBGovpPuIJenub4OxssUvEhYVSWHLjyGwjkQTs37gB5cuerZXfdP
nXKt1SeGHHX9MMHNZwRPbTdtBmtT1Vjwpgu4ZQdM1D+BrbVPNEODgnnOVlM2AvyFdUILY3A/VgNB
rK8D7Ilxw0GPhwYC8vILLj1Eelp5gcEz5MpNTYHROFK010twBaBgbtM6Aox8xJEZ+kh477BjhTTW
IxSwE9mmliwFtMqYpWd8S6cyD0azH1Ri27U7XZDBUlyktA7iTP7f6D10rjFRVeDduG4y7f4wsbj3
oaGtkfJLMAyRMH+o+KWWW7kGCrAlRgnQE4d9n7nLGWvSP6IqPVXGdgKS691qtOlxSqTJoPTB+ywh
6jxDOplViqTdYHlVdIgzp5Z3XeQYw2GI9mVylAfQ0BuZS3l0dmPtzazeBPM1HZ6M9IW/5vRFkVDz
Jejcbn3l0KJZRCpFjpZvTB0jMEfs93m8a/RdjxcvCrxLDXVh8DTdDUwbm+uNJV4RLwrGKTZPRvsY
hU+Z8CtXj6Lx1BoPifUV958CuDDAcUsBDKsvghhFm/Gpxx8jzn/ynXaA36pbX+H4KwxeUzLAIgqK
j4yIyX5h9XSvSv+pTLf5GtGhXsUIRGxpIApaSzAG4UueX8zyMdXfVLWCLUfZM/wWwtci+RUOX2py
UkovCO6l8ihGn63yqKr3WrylmjuXnhj+VoMvs3mzerutnWG8qtVjEH8O1WM4UAXxv7K5q6A3GgDz
JL5kJsMmxlhHM05WIQwxwyeYtbfN3pVAPlGQ8ZXn8l5NJ1O9FUibJYjxYf6Fk4cP6UPw0CyDRQed
Y5YPYvzWSw8i3vfSayi9CiL6JBDtqn4J5K8mf53AiDCOpq0ug2smngxxlzSbQDrRlXYP1uwZ3Wb+
olhFCxnNe0vajci76OUeIGhXOBdS/zE1wl4yXbRQEb6AjZ0r1ym65SL1Hsg9NJyjVl5GarfVXOwD
jqfe8ctXJbjO2T1gY5WAnhzjIRgXnQrENr+7Cd/uD3n3ElWQHnjV07cgccE3W8wUbtDCwZ5o3Qts
CrEe6k+mCVR/VEaXahS2Sh56HSUlmVrQzmJ0Opugg2O+yXBahz4MFzuzwXnr0jaSfa7s+YOJD1Sw
wnYjQyIG2/eWKg/Ke/cchHD2rxAWk8iZ8dbVUcstUHAMxT44gGox6kByxXt+k5Lt9MCUpEcHZG4o
7xvoBdNmbOzXXITPDDlpBVqfE5OhL0pYKFGU/mys/W/mfohHxclOd/otQKODt8zgKJIrmHvga7RP
ckUUC/ZvBuYSBB6Y6+wXElL8WvIb3ylCtMzeVq/RSnFhHabAzWIQ58uLgVTKZCaHb4rLDb2VE0NX
ZquBg87hyeSs2ajiRsGeT7pIqVcwXqxWSHRT3lbKCaCiC/bg9EC7aicfZHll/Y5eMY3pnyAiH2pY
tB6GVSHVlJ34Lj+wxmcFzGotXppPdGukQ2YX8aPHURP78XzD3LcbnKZZBkMTBvVPKXo7Yyuvgge8
OnBR/x1w+B8mIKYWQeEKHSkgZn5McJS4Cu8gTSK7l7+4FhkX+aN/ynAScFG86SDkOI7BUISec1vI
ZPiiayvQzorQVrKdAe0jbBZ3LXArUUGNPX4BNPh3QHtEG4CC1TaBk89o7y1AofqkALgx4KlQc5EL
fpAhcKH3C+jh95oMuoscc4NS13xOdSTOCzSDQNciakRoD7LGMJFWcFefGEp0rVuaC7CjI9/FDFDe
aIo9IgYfHJCoCDMD8RRM+4TjVzj2xd6YsTiBBIAcCOkgdGobgC99NxLPn05wHBqCeRpPmI+KQNW+
FqUDsytoG37MfBIh9ErTQc53o+TBi7Ao3eOtjK8QUF+2EZBpEUn5JaVuK7qFeoB/HIfuVDvFa1e4
GfQMu6IxQ7eMMsS3w2mnWjtEvIz2EJxI1SqDCJ6t9eSgAeLQw5N1Q2XZeZO6Dn510PVp6t+Hh0Bw
pge4rhyXKFTkDRLFQoNb6FYwLjIIjLscchtMJhz3iUpnF7t1DJLQYaxRPkvGRnuyriQdK/BxY5e5
Zc6Bpy3/gYviF9yhjnvDDJaJGDmWmNoim6s3ARouY+EZ9oxXON2H3YSdsmwvIz+uSN6CH7fWOsWu
I3P0ZqsjpyB6Ef9eogNI1TGJAxDLbWDgK+DNzMuPyNqN5NvCjgRgvoq/7YCQ1jrieh3CwwZ/Rx8X
8nA7se6huyPKfFHyBU7JsbRhwgwnM3aCZs/gpRZ2Y37ruktfsMZ3KmzLdiWnR7++dybBRkccLLNX
9onkM9FcHIrywubLM+SizfUkzobRlWavIAKoYfE44uIjaSutLYaHsrLz1MnTLX5jOXp+Ck71IKI5
pW2w4ADbbDYZ/H2SEiBloGUSNixL9J8A80jhmQ74MIopRgt+iIv6oyt31UL8t3N2fpLQYQy98Y6x
84f9YQieAnlrkpHOE/YoMfUSJo2nMiw7dWQZkMxIzyXaOfv3YwYLVHdZ8gldjLwurB1yIwSBaFIy
jJgEkPAdQ+audAOKc1Ysr1y5UTHRQRyuu0W1y3QnGxfpPipdrptPaApXmkAOXFYw7pcIxE1aQwMW
z0EkNSO3jdYeQgexBTJehpY4PsFz5NWN4N37Tg9BabG7gkKaY8SN7x7kpghqy0qeUG/bMuc/VGQk
7cS+SqtIYCaCqxeoGogMgAitKYenlzWLQ0HIPIhuS3GMzKvg76Azx6sWTgq+f1BP+Mxfi9nLFgbn
4rqxR2YzzjgkLBuXQX296EI3Xc+tXcnSWsUXDlgcg60MRyYP/fJorsEmAZ77ECTnNnUO5KYYd/XU
9vsVUl5wbYHxd3qSd7J+1rHF1M5hd85wxR+8QnSiLwS4DWS8cOF8Y5HEzHmZTePtO0oLe4Uu23xq
L9ENk0im5ERLXZqvABUHyLyHvBrGHlg4By8rSHki7g5LB5XhgrKBbA1iBbSEhQAba1hhorCSGqK4
hE0NgCZjkweJYFHeM7SBicDImHM9TrfdBSszlgN8RrxyOKG4AyHDZ7ic4oapNSLoylx1n7OyzH04
YEHFMZZoeGgBnQL3226na0Kc6B04CeD0ffGxxpEQiCojDZQIlNjRPygYJsTuFHPstAQ18GsL1dYe
lZugeBBtmS6M89rwgmHV6FvlAn62uMtu05P60jBB6DwEsArsEwyxGzv55MPEDGT3KIsn6MeY/3Dq
zrw4b9wCmMwMtKgLYA8Lt2S/WOEwxvl2BEoV3HDhKtmQizm/pWLP6mSktmix82VM4acUV6zCCl0I
8nh11UDWWhGjjv4NjzBkzsAp6XfZhTx9HhjLr6OlssKiZLWwzohl/XbjmBYH07WUbbJH9Y4Nrtiv
OBp5s/hjVr3wYbNfgYBIAQrSAifLxGF+9I+1/O2dkLsmLYOEMhtLmG1Ubvh/vcCdl53RC61tW9oS
o9gz/zSWB61kyn9U5L0xHKVkr9fIlrbIsWN9A+ltEniI+Mt48nBplf1g4EbjKNppgtRFILxs6+rO
DA7syuG4E9QTarRifIqHo9pf+PdScuHnq9ZVRLQYuBlRA8TA4j0TXvPoWPY3hYM4vo0Awp2DYx4G
IhRCIWNJlJUziPi++UYPa9TKgh2illa3bb7XZreW8fLyhGPYHhTr7vNWzae2sY1XeNwcc6QtYmpQ
b8phMy2pvG8MhZbaFcNW2VNTm7Kqs5w5HNbTuIebgQQvlxwWNr56EdaqNfAw0A3Zrpum2Y3FfoLF
iDRvPiVk0DY3wyfA+NLUV05kShVN2uFXzL4Bu7HfcHwt9sRYaJV2A/PG8EbzUGVXLWEgBv8eAMrT
gE+AfQT8yvZJt4sRYxh8lIujHOUH09N0xJddcrBUxsxBXL48IDA78nTHP0LwjDfhOJsLsbWCYZy6
xkI9p3+AiOVQIy1qb/GEz4D0vlhfMCxOth21Y7ui4sJ4g+2ULxo0DkW3hQX0ouyBN5zxIrmLmgmV
LzeM99jw6tgxjC1vtgRpFMPTdi/RNhU30brq1lUd4JF7FqcVNj3poSeHOHVpNyJrFzVHRTyzpyIq
m0K45hcNQhuKFJi4QFZEo6eeibkJehrxokLDmM4xA0zsbeNdN+wtQPLilJgud1+Giya5MOn13aid
BP0SWget3w0FS9NuGP3QoeF52e3jgO3wEiQPPsw5JX4Kg7uZXjmWdZx2zINpXuPk1I5XXT8aycXo
zqFxSYdjor6PBU0AcLDX6EcOLYbraYg8ZyGS4HPDqNpnmVd2pR0iwlaFxQEs3HMk0RtE4X6agQzc
wr8OwaFJH6TuXBe3PDnNw7WZbwxmloZGdfPRG7E4lH4XAs0zdw5R4KY3mB7cBuXsZ66quOX0EvYP
enjuhsOcnSWSm/QdEe4vgKviTPcEvwmeBLM4uA1rdEZ4MjCASz1oMEGPVG6x/6DkjKt19Kp9hc/q
Aw4VIqy8FRYvVAK0OS0lV7dDCvrfYyLJ+uPoXMS3H7m6ZpnfNJJ/DBUj1ZfazCzFe3h4GQhqUl66
pwK9T7RuUGJi8kGFFW5RHQ14anFk0N1AQGdvIyQFYjljbiAXmPv4yqyGiBRo9BKrsUcM8v2nsY+g
TgUErTdMkQtuAjcEihDEp9peBFs1gVbriQKaICaWKx6IZM7DJIAODmzkr1umqQavDJ0JNvyrGEQp
XDThSPsZ1wccjERDYYzNr5n1MJISwJIWq0W+rMV/4qyBbA0sxuQov4Pr+WzSFFXfXxiAOAIjwrrs
0JwSAiIAtY/GybjBrD6o5+kMJic8tYwrulWE8kFbxV/aMTsYV7SXGiaS9QrIg8ADi8HVOh0QDa0p
d/xwVWALhjHIxgCKUtYzPnZ4kH7/kOZV+F1/db/yJ8MZftHhIUti/gQdELYTxR1j5wHiCFMr6AmY
cRiLqy2bIU5GgDawrSlOJjIMnpjQY8uETos/wSwTMQ8FOicNv6BeAAtAxRXDr8JnjwaWmoUVBjut
Z762opWm38MrF+sYikLoaSp9urXiXJp0+CkrVDr1Y3CGrEswxX+vuT8KX02D5IMlMMKQxR+yizSd
1DEOI/HexJ5mHee7gj+kHwG5OLG6lQJOlB2urwM8UDqTsxaB5W1Fr0eeAcp/pkrGHWbhnDe3Acf6
oyV5fnnMy18TmhHYpshpsUH63WfO0K19a9U9lGie/qKb+aZv/w+9+x9X8UO9YWSCXGkD0/iWCTXE
3Nx0VBXfJFqDdTetrLP2ggxzqSFRfYd2FG+00tHCMwgZtAxwQ7iVKrAme1Nu18+4r4Tls7E2z1Aw
OFyoTiiJqTSCamtsorPQQvV0E9MW9rG68X/j59GHl/9+Mt8ZHf++JtQbOoFvROTpIsLkfzMM1Knp
hyCRoMXhe7/YLS2qkxodbLXmRdKyNd65sbLY66GSCZWVXWIl8KCxScFxBsfjK69a3PYp1bl0c4UP
pPzZ1oful48V6LRQVnkeQD/C11YlT25a5fyocGlH9Q4pN5qBFjfD1+o1eRnujDwTicINPGUlkrpV
rQpcb393IAP4z4DbgABHm/++BcoPOZQuqUhXCZMkY0nDxeNnTmBnWKqeq1Vy9mvMIrWHaaShgXUD
Sa/LF1ZUvdAAPUM5FBreiZBP5+lzQrs5PvTjr2LGFn7CAsgxxHLTgL6k5osyvksw82HORMrTPLom
uhAT5Mk4J9LHyHhWzvaG8hcbDeWHvHy5EEMyyMNcAqOQqfzQ42DxWva9psRnWXzNzJe6Q/KJH1BL
5Rob7xbsSmPiQEJV3IsTm0rHRgRvPZKcKYvXvLrQfgJ6WJPnuimYMPeFuDFjGhCONQFLqOZXmuxn
8zwqexqwRv1LMsnPRNzvC5B1OC2mzFZBdMe/F6OAc3UZ1Ep0DnXkYvEKAryFgm46ZBpjqOMoS6v6
0k2LNSbmk9M7o9oJNLJzSG4A2GT0BT9YYWzK1B7lE4KuZn70w09Tfi6ixyyfIDdMKxmFb8U4B9ed
4KGMvHaZumM69N/LSv6hjvq+GFPVeCQmgcrkd/77YtrWiAvMY6NzpQBB6r868aVPHoOyBv87dsJJ
IQMFpYNQvmrZNTeTlZ+NsJieUDbEwGYqTbxwlMpLiy1f18oOMJ4kv5jdczi8ZhYdOS+VH77+97f+
qVD7/9/axJ0AfaCumz8sIqLMV8wiG6AKOMUT/tklwOREDcBZvioAV7Fsg3guugz3cpgKDgOxAR4R
L7Rho8vtkB8YNqSeEu/lV/GT+4xb7kSHutUelwPnZZmeIfhBRimtiwg1yUo0VsE5+fjvC5H+8Fab
ooatvSwjcpSUH0eOZs5REBYzCqwcu/gcGe3ikAh9jSGjv4FohLtSXK/oM0pA2QhIE3rXlP1lSct/
eCdNSSE6WcHGF2HQDw18a1VCpJUKvqKLwC+4dYzOYLfNB8xn0sguP3B1kB9QN2PKSIkVMIg4sTAq
YT+Nf5OxLSvuH3s9z1YTzSURdVmSEqL8f6/IOdIyo1RE4VRKh0RxrPyIMMVSHtsW4YKr+7cOwmTr
adQlsT0t4xPIsSBwf3kyy53/+TUsdihN1okdUfUft6QfgyjP4lRgDruRzcXKwNKOFmWgvof0ip97
4AniXwijf1jXGi7KkqxoqmkSEPXj2hNDaPshCYWTr2Xe2HphyZCD+iipTtWAuvsWowkAFSQEacJM
qdY/fQTJaKAk5XdtwbhEnTSG4spuOL8U/0Et7kP7GWMPU80visjkGReB1q1BeSYU3gUiaJMXNEdP
i2KmSt8MEZ0GXAQBpCdFR9SGf7Pk+N+lRjrGYkBFFq+qIe399+OV406NSyH2T72O9QFCvCPOEKJF
TeyRuHJvh7/sFT99hpb1xAfqbBY6cdWUdf/+wK6qk0pq+cDSdMtFZLpprvVwMua9mh+C8jUIwYFA
QtbWK+JApAqqtiuzvwVZ/GFVS8RAK+xW9DTS90bwj3bGHIKY0z2CvrQMw7HwWWfh3iz/UiX8tPn6
fxfLW0xGHoWSqv/YTwplHiOj5GPIkWnJOwS4e0ukJzwHaskdyiOdnRzZnfA3g78/bGQEs6qmoZjo
UlXl547sF2qoZUJnnUg+aY23enCC7Gl5vg0+Iij5kmcV1DvYtPLe6t4qzpv59pc39k8r659f4ce5
nHWpVEhZCw1wXngI+JJB1Nvr0SEsn0Q8H0Xxl5L/ZbdadoEfuwTXyyPldrODij8XVySJo6AkFpNp
mCfsSxuydACFSZSqlL8RbX/oe78fLq483GHFkjWM3P69kpXWSM0g58N046WgTKUvrTsQdMQEGO0F
rkjivY4x4TFqtll7FQqAtpdW3IXz3zbH5ZP+fdk6leiynnnilvqtRP7Hap6EcbB8PzFO+aePbozp
aIRpyArntiDcZCXUTEf5nUW20f2FPqr873vEJ2uaiFWXaOAa9mP70LtklopI109CIm8rJORWpttp
oNzyMttoTXAASmCmhsJ41M9lwotdih+CLnPCR2a7iqPE1XvlM/LDuwVm0BIA1UFVGUM3q4p7SKlT
mnDd+G39DH7bBdDxi4IWP0SpoJMV0OEBqjeOCfUil01kQO2lhDLy32v5uwj+eYMNRdENU1qqZePH
e5zVglDNdaSfeJuobTxU6hvh2fjQnqM3JpFn8Rjt2wfzCxobYUpPGNTfl4RwNV45xnr2hOu4RdW4
JVRpJdsDs59bflPWEGA3WMpjekr7bLwKS7wjOIC5Elf4xtAlbWrn+t9XYv1vgclD4mGJXA0Z5+aP
cl+qI3Wahkk9hQ9YMrDvQpevrvW9xtjzOD1ij+/Fdne1ngmHK8YVgwhalaZYo58kMS4j/giN0skk
3ZL5/bAkyZfPZgm5YWOd8g88p2SsQD6G1/HavYKKBBEpDsOvoliVT/VT/iTAQli178MhP7Xv2KYo
X+17/559cjueak/CN7BA58o4Q942z9orJCfjU3mFGbSYGzxrn9rnjP3GKwIuBrbB4hCifaLT9uFz
gs4oSM0XVAjWNP8yINHqpnxmH/Ltb25536ZbPxaEJkomPSD+W5Km/9hoBlWZZ4wZlBOW5UiP2nrr
4yFJ7Bp1CbajuMu5ZkcCGixzG0v/jqHxkoKBfHZldIvjDQxKBdl/SW7c1gA7IxQDY68BJYVNWVm2
/8fZeSw3r21X94lQhRy6zJmiGCSxg1Iics54+n9Af+cTdSyV7YZv1fXxEYiw99przTkmTFNIb3Ps
VJHwmKAGp0eoD0gg0V32IBHgwyF7IZ+O/j+h1v7K2zBbVq1tKM3R2GviNIr3HnZvwLM2HeUa9Z00
ypAkQANmTMvnQxtpIIKtMm2eTCNjhOksN6eFutAhyoTD1dbtqlIWlYbU7Y8v6mtJ+nEDFWoqijpV
Idvy++LZZJpXpU2g7OiENIiuwacKM5qBuTcdEEZYR2hatxOxGZSlWM4Sc6NIQ5uUZgN3VmCIRXQf
FiYI/wEmkEVDhmjKGRQD1YAJyshEq0mhmmnmTCIord80zbK1Ji6M7vaot091iRjr7CN+ER/07OTj
cZRpYzAQn9Qkoz4ygMxvOWNtca7Rr+k5lA/9BGC27rlH8k2QDrw+hK/KCK8fhvBBud89xiWU/AVC
s6KFBLUI4j9WXHm4Md9uHO0W+i40xURqUqIMv984Jez4pyEk7rrCG9qZHfIno/qEEcSJlp5rAbkx
xtIpRAcfnF1B/1/TronyqSjNtHH5zqPuYqQbC99QL3z8FQ6v/dgRqNAHVAp0Xp1FRr27Pi/va9Er
cnPnpe8ZwM1qHdHfzJuHztqU9sH0PmsBIH0ERp2DQuaeJIAVNS2wCLKUKa+s5AWOtQTWCdJ91zF5
w4Qr4etgzOUhpY3jORMmZmVznVAJbyhZAUzH6qnPEL1tAxgYLu4CM9QWTQfeE1Wk0LyGAE1VBOww
5ybpK5qIzH6361nfHsLkNUW10vjMlhSSt+z331dc+cfJZbghJt0J6hFTlLS7MqGQYycI/AipHKKe
DhlMz76h9rQfhmwIk/OxRwKKKhqzzmBsD6Sqs3CxZ88+mICc6WED4jFTsV9Fb4V2Tc2/mGs/N/G7
K7yr1Di0VUpUcIVOPjOMuds8KfHpkrKixETumKMwFZau8TFkKAQCfSDaxqWCCwxPUBjRNy3Jd4XS
U4SPWd+MIGSFuT0xhVXpnGpYi47ojNpSwDx+K/VspCSvoQeLUz43T4ygHHX++w0fXrDvH8j3+323
wwlBpGRZx6/ptGdJZtoAacrlkzaLVS6v0tz/YymTfmypd7fvrgaSRVv0EwEtpBocg3Btoyv0Tg47
n0ogmceAxtG1uUAdnJ+k6N3094aGGzSj6RGiIvQnCfZBy/b+uCz5R3k6XBaHGNmSZYsy9e5DjDtP
ybM0MHcW09ma0UG8rJitlnib6Rw4Hv+FQkMr+OxRC7jUVHl1jsDd6aDzlA5EAfEsnOXJbvhohw8q
eLHit5RYhJABqGicEuOkMgr4/eF94V3vnp5BB4YNAVKKSmPy+/LmWWLs03A0d5J8kSJvWaYKcoQQ
pwX3Mn0tAxpdDIYa3rlePKs1jhwFYxvPuchI+4N203UPoVNPkoJ/oniv7Y0WcgpH4JV45q7t61lM
Y9zPq1FFsEhF04wvX8NpaFB5/P5jfh7/NNmQNIk6QYSr+2OtdrM00wVFNXatPk8c9Brz1jz5wbZB
w1vO5PZRlyCEl3ssYX/85f9YdPjLHDgt/odt4q4+kcRcKdu8NxD30zrsNj3LsLivupVDdaGIC93Z
pe1LJJ3/+Lvyz4/v29+9K5SbWkgzxW0MhtTzLnsI8gc73IWIjaPmiQG9gdW3BKH4YCjH3/+yPCxS
9y/Ov794uLJ/zkBi3QaV7orGTooYTdczvLfGPvQBt3anliFfITy0OYtVyOHBGIQZlBioeDPmka4L
ww7cCUfqccQ0IVWzObp6sKlHS3zW+Ir/uNafSxRAKErHocNL61q8W3BDCwJWYrvGLusIXhBmDeEh
gnBIkDwIrwnJ2JXwEOYI1sJ92aL4rLABKERZuSNT+ABlUaBczw2G5gXnzWCfYObyGDoKzaOQblqM
AoE3y+Xn369aGjaq73eYqzY5PpiceU1dvbtq348cTWbR2VnqpzVKrJ1TfoSU+ypt6ESig0P+4cgD
Jku8k/T6+x//j3VB4XhpDABcYpulr5HUP4+3KypdcO2cE1gCcvAmkG2sVJ81ZpDeso7xQDLqazad
GL+ONJeCU4wYWmKlsOn1x1dC/lIat653CGWUBDl8f/viVfFGLd1xzVC5y9mO208XyG4RbSsTrSII
HdfI/1gTzB9tEZpsqsYcXdHMoT9z92X6hWfZheVqO+lZvUSX9LncwLmMvXmajixvVD06axQOwUHb
VI/tG7At59ptpTVehuqMeuCSXQtM5miS/FEpwnBt8ckODgb9KJ848NfSYLquXtRjeOk28jq+QE5M
XzFr85+oT1B3iidTHPlIitpR/4kULP8E3NGgd4Q6c0wuGI08rPjmLpulh/TgvKUAgvB0ZyMkufxf
2PjRbL21+9+fsPS1Jt29X4YKjILodUUydHHY0P55xEqcSyqlhrrr9wQxM4PKbuEHtaLybl/at2Cd
fzSPBjN74O7Xdm9fkTrtzK31EJ8RkeEb6B/wBD0Hr/Y226k3seDn4k8awEndK86hOhlll5apO5rW
l37AMkWfPqo+Isc4SbEdoO9CPMSxG+AgWscP/Wgfm2V4ky5sQ+toqy77S/GQvWTH9Ix2AXE9M/J3
KO/yM+1diZOKi5CUpAjio3nTxg7Zf6f4rX0MCMx6zk4ISE74FPIrHob8Wu+MS73Nz9I2PjCqjI7c
YLkASwZeddQ9Sg9/3F7155bAi/fP7b2rBww3LEE7cnvxpVdkQ6gzglVLzLHAgooFAHTsOikKxCfI
Evv+iLJDhmRORUpiPDZ77P1vyKvACMFV1qEqjY18ruK2/UA4kefoJQfocCzBmZrYQJuqScU/EgAp
IBtjDH4OOHe06cDf0BKAWIaAEUa1McBkKfBNlC8NauEZkDqjgss/ZoAFLqCFzET0Fihe3ITtIiTz
5zEhyUNemeqU0xmQdfwTNdNVAxbzmIQjTOLs6dIpOxhvHJFJsyMLFa1WQx90lL0jyEBikRGixfwu
Qlk0DJYAxOlIpzb9Kw+h/SQzqMDWwTX4g37Ve0Oz5wOp4hciySvGEHscewjkZhqFHhZZa/CeMaYi
W4gJ6Yn5Nkyszl/2+TLQ10JKKM2sxnyMApIkPc5jjHuxmNBzRvZc/TE8kvShRLr/jlie6cqpKrCL
+xNiV9hxnHi2vFO3xUo5SkcESGfvwjeFEEwi9oGJ+rqYCsfiZl+9i/Qu5qN++F8ZRtmRfTWO3qv0
jIhghy8rpJIdFa/6jf/oLtvyVL0mjznrEL5/LIPZo1QTn6ee1dcQIzYrz6P5ysBb3ApP6mdxFZ6s
Nz4mDVcFn9SDwRAbBeg5XXtL/1a9cDjTpsVL96FydC8nCnlEzXt7IL9q2qIcz2guQfV1zvIHYnR5
Rgjoa/JAFN7NeXEe5A3+ENJ3X/LX+tJNilNElsgXiUF+5+Rx099RubQ39ZmWk72H4U1F/ow2Jjk5
H8WShLETksSVMo1exE27Sz7sNTPLdXzOkV4folm30F5ohOzcM00bH5GLv+UzOes7WHRbYyNBb7UW
xklcf8iPyfT3r1X/eYoGG2kME21FZQAn3+0Stis0zC5qeUeZDnlHvNEIcdHpR5gnpkIxBCBUmIZ6
8vLG9E2JVcWf2CIGwkKBZtSc1oDyQOK6MwLOOh9x/kSVeCcHvrDTTEWJ9W3glfCJQsx7Z4bnkWRU
LnpxaSEOtUbeC7BMORlIYyJRJBwDAhIGJgxlc0J7kykYGsDDCK/adi6nyPCx0E4Caid2V/4FWBuv
wV9Dm/84SlMBfA0ALe6NZNwtYWLnu7mjSXTdojl1mwSWA5gzAV1g3QkQUyZ4rERYuBpxeEvk4+h/
SOnSRe7PhJTo1l4EfwGUqNd+fm7DCMAgddVCFHLfCizosAhNw6NS54QTtNkSIV/zGtnHijsPPA8P
vjUK/GWebRGdwa4W5RN9YvGWRhsQhynKvnrqQ5ar9tmqUie9+AgNtZ2x68p0+xZDtiYBD88Wi403
NqbEKOfq3pSWIRb++rM3rq1G8YDvd6cdgdchplWgYpRs1FJ5gDWn6XN4Hepc1WCvTVK2PIWScsaK
KL6Ea94HLgkNmQLCioHyHPhglTCqGofRRB85MjK4BV0TKT237oqoiciZNKiVuVD/AyJcuUe7r9N1
saS9WAFDh6Ew9wxE78tgj3cxRis6C/Lj4Kqh9x2dnH6TIBoFxu9N+GKHZJ+K8JWtnSzQXJO1hsAX
Ao8I4A2Rczbdah/oLGp/CqYk/vz9O/sfHh6hBKrIFFT86mb9U3P0RuW4WZvJO2PfJyNGdITmDmFR
iPF5a8KpgpeCDQzpG9awYXsbs3XgLGiIhKSbg7MBlpRJ1huG9rkNVVL646zwX9s21bbIeyWqsqTe
n+QqIbc1xcyhJMEsYvS8o0MqV5OU0LmAmDLAPVhFpxLI1nLngtU82ku8Njxi0ilRAer03VBXQJ1d
KK/YtwxeK8K86KUh4QMbLo5x1VYopJhNIIeDdzgN4eZ/gaZ/v9f/tS99+yV3Z0NSLHKhswpWVGNZ
drsUzAxTubnPvIHpOFZrjDLsBiJIkYOB6yZ4MIN5WZy0+EoQUYXE2ROf23JduU+ZQhbnbCiOP4tm
Spgiqh2Fo3/8FmIkTKylgVVH2VTVEr2Yjw8SIJaKPwYTF8FswotdrDUdDslSj5c6GhndXuPlIeqw
yVdK9KaQjme+E/PoSwu6A5K+kGPa4Muk3xjKztH+6Fh9yUrudmzuDHoPmgRApu8PNxHBpVmjJfIu
0kY1SPkMIdXMxwEFvJ6wCKBfZM3ABMZT5xNKPuWjjuopIdlNMMVcLPRYmjB4jSLSuBGNayP8QYUy
ZZ4NKxAFYJdMfn+WP6f4vHMoMmWDQwzz/PsTrKz0TiX5IcQuhkf2VqbS1uayNLPtR5d01FXTjCxt
PRgFu8GP1FsX2paoc3+/jP+4cXRWTL4MkU8X8ddQCv3z+Vpd5riub0ocpEfYuod4lBPA0igfmTUs
cnTJYBEYIsaYsch0JOZg6G3hPAKOS2MZY8csl7aSgN4CU/2Ijj5GjLyb42HV4jFw89+v92vb/v6g
h+ul40NrnJbQfbhFbEh5LpXD9eZMq8a6Makx+LCTBeDQJrAzwW3lWPjzCe+tJC7LV8JKsYJFqOtI
dFT+ePHknz3C79cztDb/uX8F49NAqw1pR2wS6j5OSfBW6NEygolfaJoo4KrTEaMYimjKCSyKeUc4
50QLFsiKE0w4gyh4TAkdQwWEsp8CD/vrpv3sO0BrA1zIsX/QxBny94s049QPPYevw4JFVEx7GGgl
7/YaLwqRAh8FZ7FVWt06rPtPIFZIu7Pn8WA35oIKY0WUElbA3x/kf9RnXJNOBQINXuL1u6tEkl4N
SynQpR28TGd6pVDmWAnWBHCVp8wC6HbbDFpvvDTEEc6WDfCkTfxRaANSDcWe2Yw1vuc3YLI3StoN
5VkSjoUtmCEOiyrE81G3MVYqdRiRHiU+jXH7aH9ANs02AZgIgjw/M3kKrKtZMx1o1hxG8Epi0yAB
lIgcRHIzcjsEZqZSu1O7//3nz8/nxzPpMdHK3dc8Yp94ATJGmj4Cqcuw4LSLG56b7CL7GDdI/lgZ
xS7v9jX+n+wliTY66ZySt3C82e8P4ksQef9FQa4SWYk0HZ3WXaGsCrGthHoOZYTZBZTjmrfWpRr1
WQ57ExY+e3jPAtqdiVb2W7yS4Cgz783OEHT9H24LOU00QGVRpYl/X01EqtOUpY9TvzVw9xBERf32
nEhz+jocpFUM2AzIYTvY4dX3jlJxkczn6kj34veb8l+ftSwiHRyEyZpi6XedFMtPuqqzEnHn0hjK
Swcf3RBoGCPNnhXZWahIgynytW7eBKKOepZDKwMHx5wGJe3g8Pa692hwJcvivNCAddlnp94F8tkB
owExvpf3pIf8Hy5aMhkJoy1na7nXSoVB3gI3avqdfRX26UenzBxtFFRX2VlmWw0++EQBrIjXZZZu
s0VJyjZoCnKdDdzg9RwznbqIKSJXztPvF/Zfr5j874XdrT8ix+kuVbmwYAdnh/zoHhU6E1/A1eNg
SRAVzus18nvcV+jv/7otP9s2lH3/3JZhdfxniTaKNCJHgL+OX4bztfAk4D7dFle4JflUOWOPRMbx
Hu7KOREQ8VY6E9+39f6KbfiPQpnLsNAXIekinemLIvfPZZSKEGuNWfU7DjLL5qpQXNIaIocwmLvY
H0/5jXMMGILu6/nwxSknOE30SmTCx7lDOSUrr//LH8/m5+zt+2XdbWBRbnaqFeT9zhVmXbyLCY9Z
uuW4Up8wTATlPJ/itkmAa+J0V7k0A/cuyO4JqP/fr+Q/hqjfruR+Sez71CijgBuEDfE24HD4mNKF
shAAjATrtrkhgoqAUcizPDx47bjpIL5tkDUMDY5P8NX0UxBEaTvyqWuAGua0xYsOuIIRdZuMcjyc
D9iJsdgWi98v/ecBFvuCxHJOWAUgwPslNHKTVG/LpNsVxFIxvB+JEPlFGy5cdfn9L0n/9TKbbBeW
ruuDQuDuceWOWBV243e73uA0W2/yiqaRPo4jvBqM+1v32Wx2sZbBdP9jbf4aHN5tFLKpM1Tk9dUI
5LhbEzU/61Q75dwRPgh7oBekaQ3iXfpRExeQP7g+2DfjcuEc5CleFaDEQJtmUKkJq8rBVY+UfC3j
rhOnebDCfp18tDEROBuavgYHcXFgOWTmvHiunAkH+rq6SZRS9FgHJzB4EvyAprdn0jBYmRzU+g/+
Ek1QQHce/3/MgBiX8ygCB9xhWqZuHWFP9eccxmRnFCCGYV5cTYDnxsJChlDqj8Rwq/1xl+4JuYj5
eBf+uUt3D8hLXNlMNTg25YzeBWGbAg5wGVgs89X0Yu2rS7AIVtHWU+HKTInpUU+0IQjQqu0p0hrA
7jot5GLabDjgUxmivKF3SsvzwzxHEaT0P7Y6bdjffzzWISZOlEiVse51RIKSqVFUpd3Oh957poeC
4CSsdg0YJWJivPeSRi4hofaqclZdhKrnwURBFr7ha+lx5DqPRrevGLkgLCFDo1gk5coIV1azyJsF
AxHPX5okFAzIy0ndzhSam/nCkQ44NVN/6sMCFQkAX5i4L41yy9KiG0jS0SmRJvxHT/A+SPnr2fB5
MlBWdSyY9yuM1BppKbtGu8sLZK0LlddO0EmwWqQS2HDg9/uwxFK/IKLXNi4OR2mVjX/l2ouOHns+
V8J3V9N4Fzk253/Ntf5jOqjiBqMQQ8zFnNAaVpl/NojKKJhzmlSblbgKsovj3fwOfj2ceXfnJys8
w3K+so1rnLyK8vn3deWnB0hTEdfQHFQN0RhKnu9/vEvjuNHkvN2JK+2ZONAunvjapunndEKVNSEf
xL7kU9ZjxIykw2Xgh5AIUmlzXhm8PQxWn1qkKwTHpU9JOWr9gdMLSgR3tQSSISZZfNbyeapj+prg
nZa//wBtqCHuXmPMPtTT1NUMv+5/gOO2eZyoQbfLbjp11968Vgf5XCuTED7EvLl2n2m51tIVIz/a
eBBTCxTGwGmHtQjiJiZz6LuP9MzLmzAvFpy0QWmr+TpjUPyMzRBmNAqPyJxpOEcWrO29uQFSUhpj
qsOiZt8eFxt95sAfHZUvv/+4/5Cs0b1iZRk6HMOxSf3+dMTKdLK0JRPCAe5tjitt1FwQllopwMVt
sQ3A3NbT8E0sVtj/6lfxZBFW2s0zm2EUkCflj+thyb+/27qOqwaVGhq6odi8OzRIUSIlmWzbOwzC
STuROGu7c2lDu5T8mS5+wqDc9VNLOzf+gw1+/818ILy91ZcaRMJkWuSgqNdSdZQVuqh7A8873QZh
XDlL076YzUtYHlUMw331lOU7CXCB5+ylbD+g+yI6SnCe1JcWo7E+2+cq9hnEnVHinCUr2MuIvrpE
XuWhdu6QvwqEtqeMZbyKdq6wqhgHWABo1hVgauVQiHupO1ryxAg2jO/c7uhnJwJWAm8LyLNxt8Rm
0kHCUS5hrAZCi8MXZokxkZ5R/1LEZeG8tpdRRFTLGqnmyMhPdXiG11ey/fP/3l/9atUgsik3cU8D
fVRFE0UaiVePb6OcoCkXua4XSV+C3IXXWJPnEGIpWAfiqlHWurazEKgCjphggWQsRu8vGiEFF8qj
xuNlPo1FEDCbD4W88z408xRBdGnwhWdz6MAhzS6322TVkgbAVC9WentsnHUu7b1urYRL09n5MG5k
562X6VMgpTbhGtAI925GAP98QkfH5XWLzkbmcPB+aIkvLtxdTH6cx3vYiksHtpO+NnSIp3PiCltp
D9hbhIwYzxk02v5GEZeyQ9NvI9VvGL/8gTO1SgEihk98OJCrIuscuK+Cs43to1w+Y54W7F3grkGp
qKQRqKMbHblzo8EFBgS8ruwDaBKywkVhYqZkhsxLABrlVq0I9HsgV9H6zLsV32kLCa1dEhvQVHBI
J0I2rrW1US2B+0Do98kU4co8CElZMu60dyX6lILFECsOR8InzMRkyiAomGiztyw9xEI2arS3ON7J
OZgtZxRnc0M7wAxs24WYLBp/HwaXwp504KZoLLigMNHWd5jwFBK65hrxDuEusZENbMvwAbhbCkgk
m5E7YFrLHkN6PAmgB4VzqT9F5jZrIIOeImPvErFiPHWQV3vqS71/Qo5cRzuJPoW3SaN9qTx6+sEw
LoI32FPeBPZnL3lOm21L/gA4dokfNUU55EKyCGZNfQ79q5sDZd0HxQZNlyOeC8Z6VfdY+w9Wg4GY
0dQk6SG00Qdf2gAikK1PjT+8JsqP5hneIVVisRZZRdQfKh7L93GolyCQNY5blUJApXgtmJv02EwV
Hr98iwCS6dBQVnZRnQwQXkbX0V58ImdMpdzv0ILWNwWqQ04uTtmLEzV6rG114TWrQMp5n80JGClu
dQZ+0MJ3i8zhNRdTpGPkUMZbPMgIku0/isCfVTpKGw7gqMf4VXR475bHvGyk3NEF1HK870YNlCBc
tZHI5snoHoZ5JYIvqwf0WJj8lfctDS3bbzvh8MdZl2Vg5JRz96cRqxEsbzAu7Hxy5HwikxBraYK9
NeuFZjVzqf2wko8swD5awobt1LmPZTSdlvjQf9+2vlzsP67Ekuk9WpgAsbV+37bKoJGqyKzNHaoI
4MRR9ADWtZbfO8T1tn5R4ltpoBxBVtSkK4+OrgFD/I9r+NqKvl0EwXAKWiFDx+BDZsXd0ERTskDv
e1ib6NMEJDxdd22D1yaFqQepMwymLpmzJujlwkzmrYKAPoDR1mmjKLO+2j6SDQSfeAbzIcWJAUU1
FVWynQ7KAKdRz1nkTWwoOzkQeoEGiwkYwgP6WG69dqsUVP4+VH0XOF8qjGMXCHe8SyHhmy2HaaYO
Gplz/dU2jQ/XSFfqrPSA+lN1SMQndxxzJfhGypD61LIMf8Csa7WXOLpJcfLhoq/C0G8sVP1RSo5d
IxC+bo30t6LWRzfb5NAU1Rfubc/SYojFRmgOVI+txUVxty3wGTLxaLHz2hVvjUQ4O+z6mvS/Hh21
5b0zGWDxP8bInIrPvrzK6Fn87qXRrz6/KafwCyiDBffWOrffHxt2mp9vsUydzkiY1UEzv+Rs/1TD
WsxaFxuWtcM8O1YJUvQuJfGLD6Qhxy3o5tmi0ead+wTvOsFn2XNpknnFemnAJhFkdd4U5txVwVUQ
PN0TduXUV4nzocaoDKn2KjaVlf4pAimKrQgW98HVbplRjCVCiC0DhRHURFQ2UbiT9MdqgGJcdIzZ
WrOOug3f40gwlQehegocgo0IHQeIK9OBzs1Xw0FAY4F1rKOz6SqnyiSIpokRGFavcZUt3eCtYs8y
eR1EJhP8izXRmrkvOe0pgzS9dqHo8ltjiGP1EA7KtmqspVutkKcRwT8dKVXKjGI1ZZoXZdMS4Itc
igy1gHg1OJ/eQK6u1R7rDgSXgf4N5Ns3SOnYi++yyyppijOhgABjxHP9QVHmmcD2PE27kWqDtjvn
KpKvAleAJ3nzsNXWfJhPQiuOHaAykY5BLZkpwL+MZJMIAuGy1jD9rNJsLOsN7aFgXOpQwBRKoZjY
9pT2Ntr8ZS2lU18AFM/8QaIp45AakrzaaNFyIlj0pl831QOtUTkWwB6u6X8BRxDZlYL0ycuPZv+m
NFgbXhtPWSntNjKuAWm3SbJLuh7x5EGWD4m7eBCrk+Q08xCeXJDe8gCcYe2vbDaBTDIeRV4AF7FR
mD278VkpcqqkVY3HuAwIvDpXMZDhchsBu8n5DR756eYhJ+XKPcbKm8oRPui8WSD6K7Q+k2iElIIR
wadEQ9GHm9E/C95A64DMaTJrAtzZQizpvCdT4IhR6fGLSGKKyl0ypfKd1ftNYK6YixfXjXdR/qiy
GtSAYWylBnh/oUO+iY1XPZ6mSkv7QjH3SdofGdsaTnfwNJzibC+LpNPRCj9n8NngjeBeIcmWBIyt
SItED+iVERpwHvY5/gLbac02GwcwyuR4VfmfXexcixjmegXUf5vI1jQmzrAI3HHUvAbSKpO2kXwV
kuitqYu1QlKgpG09eFkazQqhd+fLNi+9Ua1R0Tck1mhPXSfDEgm/4JFUyzIYkzKLN3EIUDWQT/7E
C7CnhZ34XpvNPCZtOoW+60oxOD8m0ZKz6HkuUQIwFvHaRKhuscoXQESJ8GzxPqRd9ZLnAr6AlZ9d
mujq9TrI9ZVWGC8JevzoA2tW4ZCd0U5Slg4DDBExDQALQTECv6y3lr+LKo7U49C5RfmTqEUjTOOn
au3wIPmWxgqBy6m6QPSGKaPzkME7LBE1DVmC7fL6aIVA2owAInHXPCXdLE1Rx5DyZCavGqOiNGMZ
zQxmWSS0Ah2KVHC0sO4yFfxB+NgCsAk5QLvmudAqUH3m1E94h/kXtGE4Ljtp3RLMm1rrNl/HuTEP
snLuSvVEULhkjQMnZ1E9wCwlh6CyJfQ772aZzWOdphczXE09J6I21mh3dwMYghR5D1FubR5M+dYB
dIWiM9x1l/Qpi+S4fqLz0VJH+SmfBm4VJrt2DhwYZdPZpleuiqAkvHEf6ztf5eS1zLedNWO1aLHa
VPgCJCF4EAViAolul9xVVV2MhhiXSBvr5AAkjbtu/Yuj+A8Fpwmd2ZLNnEnzBn1ayrtTptEC4qtd
KyufkyHz5GLvNUwhc3da8BQbSCo5gKXSAns8J/nMIvRTtpU5xGxqCFHBtNX64i7NIsi616jh95Fz
SOvXhzxg6QmVBhKmuOM0AqFsuGqVdTV91Div+SbyBFIEG/ocabcIi1dJNN8kxHpBT3nGuKmWqoma
ps/DQwoiYcZH+LXcSRr5wKxbZT3pQwopCKT5GYWOx4hFC9akwm0tk4dg0W+ytjZe24ANRLQANoNr
a5t0n/oFISSwO4Ny71mEzabpalhIDQhrxliis/n7rvpT4k/BDTnAoP/F9NH4asH/s6n2jtcJgojw
XOqAXnosaLJ3MFREU2TF84qzZGVtiZjjxmHDkh+00p/3un/0FdLWgD6XdfZao7xUyZNgElmpEglO
YA7ZbThyan/Uj/owmflWulHJIo0w6EuaBPveD/uV2pWdvMHKoimPWnsU2yV+eI50H1wyBVgeoupq
53WMNU2/VmyIipSNQ8yErl3M6QcwLT2EFkl61Ssna4OTtwHnuIBrVli3LLj0Q3mlbd2ObZRhcypm
K2Mg4rcrlXvf6ijfnvt0x2s9Ulg/6WeLy0LKiCVhriYoACRXXryVM2+pWktT3LXCTha29loTPumG
CEy1oIebya5kpuFsdfHFMw9l+J5Dn/79wdKt/XGruEOyCiYB0SqzgbsOkcFGGttpY+7ofvQ6eMSe
5DxEYK12th08suI6kmC+oNwlpDBirxKR8UYBamEOsezTcQKrMy5pk8hbKbnq4K3zFiDovvBWdvJq
9VsrXHnCJ5bKMXtCVUOUdW856fKJi/euGRpPfY9ocidxMk4XKUF8LUmNMeQ5tjWfN9/Ji0Uo9TC7
yOxygOhACGQEppvtWgynQohcjH+jaI21xFqpujBxoCb2SJEbHGBeri+kwl8Y1sx2USVACQzwX0ok
bmTho1oTJipehBBopf+q0X1yMdGH9sJW2k0IuihVQ8KXwn0VEfJbsoKAVjKFbgmhWPF3Ghm6vGIC
zHNWA5u4oBRe1jRF8JvQChCU97wgF5hQ2yokI5XFlJMXJ2vuTMyFR3hfiCCtrjkRu6l6VBisBoI3
7Rk3UDk6unOIMoNlNX2K6ZrqOXtjz0dX+YdCeu2g1YXCeyEeumpDgoQ1q7ytRx8jwwgiQqdlKNiK
gF9rYHHSO3VpCJShWgj6X7OLn5okjCkWR/Lh5DisEndz2sYqVMvLNGIJsmfwToltkqAgjgOL9F2B
6ANKzHQQAOT9swMXgWm3T8hqQJKZ7nCBwtpW/vA0/JxOwKXC5YdjV1eG88DdSVoW86wWzBbN8FDv
ymjUOTEmZFSZVYFF+ZIGxPmS3cp4qUs3blHNlWIr8Y2q7VY2m2XjUJigv/U4sPT2sydgai0YSGFR
CVqgqsUhoHLrOLQJYrrLBvy4ezAcfRNKRC8q5yDPyPNuDkNBHCUd/v1tgzw94T1OxWpLbTPUjLK5
D9jWCpnsFTZRj7dDMl8do/9jAR+68N8WRFPCC8dogGM9J3z97gEFTGo8R9E4FEVUBRTcM7wCnjGN
8gNE5uwv6eRff25Yn//ZLpRWLtWo589Z4QyfA71bZOgobfRyJbsbCqjfVzHlR+di+HkW80Vi3JGj
3OuUfD1LfSuWLfivt7YwNxzEKc5nFtukSzyJHa9Zely4z6jkQ9SbBE+sOL2k6tYuTyzpEguZHy9q
WBDmMY0QqvMFC7DLrCV7ckQfJiCzkqwBDU9fWBsjnezmYJogzv39l0jijzktP0UeyB7wcZjT3svP
g9byxZZyetfmU90FWUuz1VvqnFXk/GI52VxiyGKD/B+O3KwvqjFv7dcmeajShwYJWcJ5LEQK7utv
drTzEsAI2aIWZobZzxV+Fe3kxn4IgZJr5CUIx45QnvRDI0TOYB0XweMAH/DOCQePRtVmproClSro
5MquXHZrpmBoq8xd5c+lXVNuTfuWE9+UUZ4F1rKz85FjXBK8rJlTjIf/dGyggr0xSWBd2tqSg5iP
K8GjdSJhEoJETTxyF54VSgopvtGfwDpPwEwHBjOZCHU5F/STmQFGIiRCUOaG+uyTFVDzHDqA0X57
5RWuym3D6cRjv6BnIfpEnnurDGF3Xl2pPOYBhzoddZJNR9/Lp339h/FD+VFv0CoSh+XGNPnCKJW+
v++OK/eqxYu3g0Ohh+LR0IMlk2kOzcRSMWLIVDCLxDDmi7RfhiqpLDjg9oF27HxMYgHpw9I4yDEK
uA8QMgf6djtRu6NZHoKqHaWMDn0hpqQ+hAFT7P7Mr/z9vfuPDxbhlGqBv0PrbKp3H6zYhprYBCYL
OKgtH7YruteZ6r1F+SKInnvv7fc/d9/goyvDxBBdNfgeZLc/VGxC0OtdXdUiMT85pN56LBbeTEva
AbZRxY+R/1a4wbqj79yy49ODhaQxif5Cm93P3P//ZQyzMUlUZAgzd5NTOmaC0mutuHazZ06jczEo
mdVIk15oQYLxwmQMUuv/R9qZLbeNLGn4iRCBfbklwV2iRMmilhuEbMvY9x1PP1+xZ6YlmiNOzESc
cJ+23SoAVZWVlfkvGCWqEndy7iBpDAgzU9dwoyRxUvhoQ3qicTe089hmy1T1j2iCMIp6nQ+kMKV8
M/VHLXo0aVXI40vSRjMb7Kuh5vhsOcA26yvN6kvfVvAhBGbdAZl3DhAu0TWI9DGQd5a9kjH1tPWD
NvwxqYC0izp816Jn/k9QHrnj9jAVuFxeCWK6+GyfThvxWZlXWcj2IM+ExtfX7VBLWZI53N93MlVH
K/ERyxjWOs4UOt6smSDBgI8Mmhc9x2QAqV8TC+C4/xVxuSvlbY4oe6ZGe6gbCz/cFil1+kcbVfYU
nZIAg9lcx/iC4lysoL+f2eu2gVOTGZuheOxmGtNW8EOGBjbIQm2Ud9zbdSuYWRjW0a8qzPmg/O4n
MAbp5vtVfX5L+s/3hiIrQDYUjs9O2USX4rE3Q5pvOeKF0bAbhNeI9iNCtBnQ6dimuJdAmGxQmGNP
o9RGEwtqBZ5VteB35miyyfW8t0js/LWh+/MEM5A4VbBdo1xKyvT9A19aKkwUkGg6wzKrRYSFT+d0
0ljTYKAZtfOjxzF1hOZNuKhRBGrfK5CuPTgaCwCs399bCpYg9b4JxtX3z3AOzP7Pj/bfz3COrXAS
tZPMnMUy0k7U4KH08A+LqMQF3XQTtP2Cypop6EMrsC5qsPgGMaKmChgr+0LdeYbtGtVtHoyIKDc0
98Irq9k+C+7/PKBqCbkhYMfyOdK9CooyHJC22Mkrqrn4yS59h9vCrRCulm7DfRDfdCxCmwxiPtxA
jE0WGK9SlC02JopkcMgU6d2b7pDgpGAo3SGZzB/a2+y3ngmmpr2hNhDfIiruht2MJipkjEW0l4vb
eGOh35LgOSLElItxriEtehOkj5gz2KqL4OtD2M2RmK4BVY2zcJPyc0dsMGbaUec+CWlOXjS4/MUo
9cz6x2ZJb1lWV95Tu8shn8muZIqqTntFvfEfZZW/IgA0e+jWaKLpxllgjUgEtILEfNfCQK1hguHX
a4SPqXWIoJaW/W+vuJ8aOnIV7GsDC3L1OdM/xmBTVwgYALDUso2C26Ew/YodWi/4PI6wTrqF1HWz
Q5xt8DT142eZ6q7Pr9QkMCaN43mk7GrLRgYVSElCj2OSjylSfCZUyZqa/DCT6O7VyeNkHBOPUtZr
Ej21ylsSPfT9rT8dBkwZh41nP0lwetp9CWU20m5SfQXwqwqf9D6dJZZEjexDGXaejIXJzVQfSsRy
1GIHLn2ePnjDk1/TPTM0xC2CpTwgw4ZZxscg36ihtyhtCNHJj36keJxu+o7LdQQ+UbsN3/T8wRmN
ha4iC57tClGndcj7FDw0/OAxFWdMSseyt+6q+xovpagCvBY/VHSLpS5emDEqMcCOiyp0XyvtR+Et
QMa1HTza2KBtNEDyibZKDq4dsZjBpynKVkMn8TZU1RtfXY/pc6VhwMgtEzJW5au7VAK/42AvA0qG
TgGMjr67l3j0AR6ihDklPu3+xLrXaSLQUtcTbVvpr3ZoLWWtJlXWZsOAg1iPeag8rKz4l5W+Xwkg
ZxnzP/sTtRXHQtcSdsfZWuuq2tDa0EFOkfMggm7KVoHt6tmULKLHHon5HhhcTxN/gHCdN68pFYNY
E5buKx979aZGe9ibSLF+VQCTOucaQOusxHJ6QHpRQiUQ7AtFqa9RdihqTU87C8SF+ZPbMeGrMDEj
gncdrLhFfP85zjK5fwajzIP4DLKAqimuSp9CuqmHQafZhoo7rk6l5UBNZqSe5TXkKaTH+a0OGvb7
IcET8UPPtzvYKRWtVmT6yOu+Dlo6XSk7tgcW25A3IIGj/N3CB6AmtdCzX4gCSrW8FemO1yL7j0p5
ORY4vEFrafzT7+e5caik6gH6ep4EK8ne6N5jOJRro5TuHEyY7bTf1zGHox2oW5Rbjy2L3tER1qnC
dUiAUc1xpRnadlKH27oKcOQd7muKtyreT5blLXIvOuhRd1umFiTaDZz8hc0jauo7tDil1xbI+Cu4
P/lmTQ0GWuWTZfkApnA46p9Fv0LqqmVnv/R8ySjE2ka6CWR6ZfQs9GCXosJuYXgjA9gxubxYT1Hh
LxDpctvJcFO8M6vGXAfBj0nz8RKAytv6Cx17JpveEq12cZ5V6By3XJhHrn1j8FCkkPyjfVXZmxrl
FMfOtr0T79uk/U3DBaf5eZUDrJtw5oyGfx6bMkOh3FpVek96JwOaw0Gr1/7k8XGAImz/wAYyMKBM
YqLJX8iqDy0GBcYFrcq9hWxuWiNbJGZ5hwjk0hyrG1NHaUH+0AAx+hwqqoS9vKEgo/PhgfHposwd
kvfIyFZQ6Khh7CW6V6nQfapQw2jwoF3K9aHn6NPklSS1Gx9VtFKJ1jFYDKnul3n/Z8LeVodt/v2K
vJSACg0jFTAD5/a5EhrygEGkexw/PbMPe7OrYPtiKqjl13hcinxWezhtOBIDVdDKAOmfl1ZCTRtq
TzKVXZmu2l6FQnhIdEyn0uCHlMndrNL6eRiSqBAHHe2oFukq1BPoE8Gy6akto1gJX4XV/OIboKYK
ehUWrC8SPo+sFb4ukxjBWCvCh7Z7S4K3pDJWiXaUyTFNOgtGSYIGQ9PDNX4McloX/qpKnxrAAGny
yFK2sUdt2PQSva8Ai5XexC5Olu7q3Mem62mk65V5nUtRVEINMwOwSpOaCJXgdczi7fEJtwsBYDsm
7c5WXowQJQqcrhbUul0LvrmJclmk5LdyBgiOEmpPm5ZkDmZ6stabaVPjvuyXIB31ceX0aFfKR7OT
XPEzGkzcDD/GLAtpRufBomEnQSiEnO/KWbXweWyDxpI//uz1ftXluOFFjyKsFNwqVPU9YEcXk4Id
1PDx/RKi3HIhqAllZqI2lyj7JET5KZKOQdIlesTMqdwKbaVDyYpdShIcFTKNG9znH3TRaUYOXa23
tVMDlsEujppHhcOt6Sy7ZC9WfJMerfydG2bWRA8JNqx5P7etNyPa9/CB1eg5w12auJhL7JqlQYcs
ruMtUulUd5GHaGUIiMne8N59ycORxdBRnc9XfVHeqBE+mVBhQjV/6SKs7YaDI5PtcMIE3nsOhpz/
KtRMkBzTwquVxRQ8GAruwB03I5qXowqqD361SQ5JVZa7Ih9a8dSFCfiD8i1qIP0NgP0WyKiNJgHc
93IbAzvzi+GlyVCmQVtDDJGq8zgYdwMWGpV9W1DqmQyu7Kx4YxC/BegXnD3o4dXk3fm9shWABFtL
kZoAX2ZvpxgCj9ceej1Yigt/hzRM00GLx2Y9xegy5Yo9wtYYfIyXkJwlXGcMIvs1xShakLjVqsRl
PD+NWLn37fyUxCi4a9ISd7tenevomhgQ9IKCe2Nm3lQyciN4L6dQ0jrdDbDjNHSyw/HDHOu1jqRo
pv+hoAOwzOJK0cmMHqPvEHlYe/A0EdaGHWnrQanBbCKzQbeadolu3SbsQ/7Rws2LSblENhWyhEmJ
3dx0fgzQpfz6VibpTXiuQovXDc5ZQxysCJajzm24epV5rMqffsYpMqCBsaQEWf9UsNpwfO+5yg+y
2RwnFBdgiIodjdTc3EIThk3bA36IyobeAUk1kSHzICnnuBVydQjQNg10MFPIi6g//Ni48Rtojil6
XaGJSB+efs1IM7OZ/5w012846OpVYjdrgkiF86Xqy2tKnrAJXwP4fZlArdANbO21k634FffVgA69
niNKQY3Po/vVQ8+cSuPQ1uNNpiKuUDdP1CBS82mysQRK1S2n0CAdHXVZNjSlcX2tcphEXbsLanQH
6NVbfHVZBe4ZLAvdVWt/HYLpjacBq8V0I8ncs1JvZ4q4A0giyXrWt/qrI6dm1aGznbQy/fVncX9I
PNTH8nGbV921S+JfsQKVSHJPqDwohJIJfU2AUo1zQ9d7Zeflez/xF0GluEpX0D9HNELds9e/j07n
HRdOHZiv9DYcjZ4LUeos43IQUc8GJVF2aqIt5HcK/5gkapsMBbCKuZHR8sFJ1ilBOj1o8lvg3Bs0
w5Cb/xPDb4qVbHntgc4wmf8knsg5qChxUEE8Fz0MQSdYut4RLpHb7ophmxRvPSqp3EuSX6FCJ974
qPpioVBxDkbuB0hL5KgBdEQamA0kw/FcATjKPIKgjUAgY7fbiixZNhYWJTNvaF5NAHJy/ZGNzWby
43WAOUQIwsVK9tF9lBVrqQx2lVD0BZcYCJouZWUfx6veTtwyX/t3AZa91q6Mbm2QMcaIEqMRLQ3t
T4Zl8YRHacdWbSxIo1qzmMZiUXG1FquPhvJs6h8lCDmJOUD9xz04iZYFcUxOX518q6JOJNnKTWBC
uAehpU8fkcWOUn8ZIVwz4DzTRqIXJEUgLJxqbuKCBwgC2yoqB7nf0K6Ll7j1mC7ygTeBk9+Wagh2
N0dIHFWwMs+XTu0BdKYw0oBQlpStPKHFOr41QfsbM0pYbwO0iToc10MaLWKUe+06QabpPqR/XTbd
PI4BpBR/TNztFPypMvVNh5QfEbsdJCqmbkcTPGr7ZVNOmO7S4qeNmG4LC4svS1mFSrRUIfu21QIi
xdbK7sE0j9g6ZxDQ9VGbS6AGp/yj1EFhG+HSB1cuJSo6YIDA1pLquV6FzrTyRB/arYojjLiFnT5o
2jrqkVRWjl0k0V5VZ0GrLWsZGm/jLysNvAms7coHSmF1a13A6nQ+gUWWHk33vg7oS4J+jg+nviSF
jSbKGSjhaUZ1pUR+sbpHbY8NLm5xLPGvexwJja5UjV4FYrbtqVH2ixZSiiheZ/5EwS6FdYjrYW+u
27hHPRBZKoJwGwIP4p8dDxW0N6+mjes6K/YORagY/Ze0uspWunTf1CmwU9OjXCWft5ASuS+yxCvV
XSBYLXA/leAdLJYpLZziNS2NndI92w69hIXp7Dmo0WVASpsGSo0jcwxCz5T0lRlkPDvRu7AXqoVt
Bqa9ZloeWxNEZA7Uu3xgyVwLa2fgzVMQ0YXjmEw3gnT6rJFixLrpWxVB5JQ7OE9h98a9wuMbG+NP
zHg772hY5ZXgrVz8YJi+WGh2gnzWzurVejypcm6mXF9JLrE6Zzo5ZMXNEchBGO01/ECdcC1nr0YN
2ohuTLRtKLjZPZzBbBNKV+pnF+/T+qcHOjtOIqmX+zbDIUIcaUMMskpdtRYxsvcXhjM8cqkGlILZ
9F7ljC+jinw7cVPyvpG7oENLzKZR4SX4lOqJWyPfHUiEHQ21N5apryAhBhXSUecCuKFU28wfXSO7
1cmv66x1cTwg2U1mWvcWY8Wj8vq6ijK3oi1Df7rHXVLungt7dCOuyKmJFAI3Wi4JoTvWyTLXf/Uh
NX510aL/hnTW9yfN6Wg7LzbQqWKmIPtjSHO2Rmgr2U3Y8HHg6bHPg1kf9EwU6EQuFQFOtiEIebvI
1mbv0wCh3t7qENDmGpck6h/A10Q/SVcxqXzPfcCEh9EhU4mOpDkGHdQkHGnNjW8VoaQEFWYeRsDX
kZyhfMEtuv1dRb+c4E+Y/JhsLBZzDoe2u1IVv1iZB71LG4GQo6l/7WErGTS/ydQdOagvhMRS62nQ
41nloRlIOi6KOS0hPuZgbMZba4BzlGOQdU035fKDAPky0QYW/bqzvZF1o5yE2DJAqgB8WaNzMWr4
UKNdyUcE/cxHy+Vi1apHVUMguPgTUtXgoPl+0tVLRT7j02Oc7QgVJW4l8HmMRPjed9DIrb1N6g8u
YEZvv+j/dOQTwSRk7F8fuhHLd9JQpd6L2FXhrtC2q8G6b/SeaHb4/uGUiw/3qQRw9o2cqTBzlV22
K0A+t+U+DbIlYqmpoy4yLAgy4fFofvgpVsppeuVYutTDdGAtImjKYiFinrVuwzwBIahKyi7utGUe
/SFtmtWoyxlpjxGBeYPMdMsFQ3+vK9ABXO0peU1cWqlalV3gcuuWRvLqF+C4UEwgAobxbZ6Wm3yo
ufQ9/9Oc3YeND9RSc8VCs80eR8d82SHLqDgP33/MS7GYTFq3HVgXIsf9esrmeew1SHIpOwnYL81S
D03/UEAVzFs1PvDEs+/Hu5BJ8/FQ6paxfQMudK6t2xWhnA4pK8vA6KufQF9xk1RsTnM+QE1tGHMH
T3vMVeCVYbpRUcWar0vjrrDzrV601zb+pW4TiT3gJdj6KEyeteR6c9BTve+U3UjoT0M6N7j3lNqP
ejz4LXU7/amo0a/hMFBy8ul2noxXVtSFjhyOOhhFGUC5wKGcVtynwodcO3JnFjZkgPIYRPK2CppN
IfihVgNgQ3DsKVgpJmfk76ohyyxLYBcawO54gemvRxrI+aQI3BT384Di4ZUZ+7vixvORhllIfFPu
OEdbJI3XZ0EWU+LWUsTUUIqMnju8TQYsl4tHnW5wFUHpL9qFCOcpFS3MBrIcRDNSjt8/y9+XHvrs
iim6l7IjSPBfV6tR5YHdVGy+qn9GoDVAigRlpgbO9bV18Xdm9HWkswDYx6bZOmT9u7J5KPQ/sX5I
xy17WNR/MsFc7Y9X9+K59Mjplok9pUPKy2FrOWImPq2Eyta8Wh0IbAzKzX3IskU6qHOzJrlofo4A
GAcvXVm4QQRooSg4JQDzQZ/Kw6/emFUFsuPGa4HnNa7mHjKWMtXqkutpgpKhZ1jrMEdEergSji8k
6oLqDP5AaPYhlnaWIChqIUmdKNw5dBgb2k4tXsUdSFbUO9WyfKGEk+vhZqQSkyg9SprH2F51KJZO
4Z9SD1+aGCzqk1zam1aC6dVX93Kg7zDHm0f9tYP+9DBfsxkeFiE3lUMeuLJzNq+T0weDFDjKzu7G
nZJGqIyaoJK75dhpq9jJaehShEf7S0dlKpAiOKXbpLU2IEzgoSMrYCMvve3Kyq3ApaX3Vh+6vUpT
wDJQHHzl3j3F8SEu2xuugFdSsQuxkwjtWEB58OMRW/Lr+tBN/CdJT+WdkFGfkNQ0Bd7FuG1RdAhj
LpbiMmHhlI7ucgsYdEQaStUnXCrAvdvqbux8mLFX4te5HoJYtahRsR2Bl7ACzo+QwCBpCQZqIwBg
QhC6geQv6SBXdbvEq2seqLdSf2ui8Ee106aP4iDH+n1Y+LsJxxOAqCA4Cdn282tMrsFGkaYWaZP2
QdJPRzJ5UqwdxwAO4f76K4tT8WwVCcQgF2+OTgNlwK8TkRShUSulLO8UzYcggdAiyDtcZ+jfzlgl
ZZGtJhldWlI00sSYFMHWPVdpvCvfXr0QEGlso1SPEpeJsKf4808Ro6zMuBhTVd7p0SMQqTrGdzdE
ZJsa1tIpuKJTVDarI4thRu3go7brZ9wSbBrdsNZEDHeVbFEVNRyDBJsfeyvn1DIMOhq1W44DfyeD
oIG6oCmF10Cy53JTp4XDqWeqMtGDWt7Z2TuMkZAs6OWd2rtReZdNOzXFrJ4KcoRwCXjGaFYjWDA8
wb7LC+CJDf0PD+2SayfcpenE0w09M7gW4E7O4m5SZrj9ouqxq3LFjUhqxUaaJN21UetmGXETrtjf
SevSMwiaVwm177pPr1xDL34PS5gTA+FAb+4ki/JpMidqAjmwUFmE/yp8t+38AbPZmcd+qQpjh/mb
M6JU2KnzMBEu2P2w6IDswUScR5TEvt9T5/Tk0+ygeYfzM4RgsqOzkqcaxLhGxIa8E42Kxpd3YT8c
c8lYlZSwBlSAmgChCMy9uJzEENYkiG2l3myTrMNy4JrJC4Wfv/ccs4Mapy6QgxSFvi71XlenNDSd
YbcjUZvdjnPhuXtrzV469+XFmN3ms3y2s2ZIby3zGfCI2Z0ye5mWGHzO0Jufy/OSv/Dmir+Wz+5u
75zZ3dsLP2tw3/h9/sfPgiUxe/vprd6C+c+7zY+7t7vl5mO1+riv3dX96j6b3TczYHUukJL5s/7j
vputAveD3yzdcP7LdIs1YNp5M7t53T9tn55kd/v6ug/W79VsL9806IMVM24K830ye1dn82C2pXk1
275ug1no/uHXYHY4HP4cju3i5ej+bmfZ/NEN3cPj45U86gQwPQtgUKWpncPoF2SCs60XJiS+3AgG
UGAgd9V5ArkBfCUmRrNg+CN6P00/uCdET35XyfdkmLURLxCHXhvDwyAcJKylnlnPZuwtIbJ5dXxL
oQlUDovBCOZlpri29qcaD1OHgLDqzJOy2+cAsXoD1m2n32gJ9kvVPKmwe4LOl1VPgrs6qdrciHLu
P8OVw1MVm/h/fuW/pFAAetsxAqDDzqG23KA6JWtcpSmc0nipm72DTx0bqhqwtdU7l/YvH8JBajdC
a6+GgkASloXPNfeSNpHWNI9Eu7AhsIoqgBL//H77XXvas0w3CQIjmUp12PFMtIU6tIKTK1/kQtT7
tAYAVH/dUDrnV6jlDMHBgScvE/L/e4Wzm3IBTcBMR35+5z3RKgMqQWv9+yEuxASwtyRynH2IBpzX
pvo66ORGZQhOEJq07bAFa0uvOBlXinYlyfi7Py1I7v+OdbZlWt3PoZJqpy0DbkazplnZHERf9/t3
upDMfB7HOJv5oDEghiu8E+UnewSevZCKhSnE1t0hv374Xcggvgx3tgpSXzJyy2O4yF5BYeaWA/KA
yn6TPXz/XpcH4o4NdEPXgUR9XW5yXcZyWU2ngfIxnJvDKhPHWbIaroFcL31CRdMcCli6KKSdDaV5
rZIVXTvsJFk0XJCZqw8yZnjBQxagY8F+daI/37/dpSwYH95/xzxb7ZklVxa39mGXpztYCF1HQ14F
f0HL4QDEXgHCBFM9u+2Ut7qarsTzS9/28+Biq3/OHMY2TvWoh6AXIcDwgBQLZXzdeWqSn9+/5rk0
m8gKvrymiFufRkrpABVaxmumdF71rZ8cdeq8HfTBnM8qK88sICHKwVNQUbJAuYz1g1//qTpAU0Pg
1iSWgvfnZwhyREsdCbkovWaRdaGK+vUpxV7+9JRJiQqDrXfDTnmcHqMfxp26IFGns9ZZ8y5eh3DI
KWRb17DL16ZB/PmnYdO00qXOrocdcBCIrJQnCEfUaK/WjK4t8LP7hxRaetS0zWkWgObPWHME8SxS
Tj0w3fwA8PL9xF+Kfp9X2Fn0k8owkeuUFWY0W2/cAnfqFHDQ15jPV4Y5R6fnmd2mVsqLUTtgFVPd
gYiSXyOiXDpcFY0qrkbrS1yfvs6TXFeIfxaMwtXNllagBkgAvv9el5fCv0Oc7UhbiVOnlFgK8Ls8
6kVsC17GKv5k8fH7kS5/sn9HOtuR1JE63asrFh0txDHek5/9b47aa99MPMantW2HSo8Hn/hmzVai
ETeqyADl79+/y7VBzjcQ8LWhrBmkRNDwNPejvPh+iGuf62zrFGmvDGXDxFBtpRcFpIjiIb2L70e5
lJgoQPHBsukwvU6VnE9fK3OSJkxj2IQtRgy/4GazYSTUgwhC17ApF1fap6HOXkhvNEdudIYSoiH2
YRgfKFBxpOrjldh/cXL+Hej8QtgmcjUZSnbKF5tmP+QrCgXff7aLk2NQAsUyzoHXfDb/YaEWdtyU
wy4e5xyijEJx92r0vDbK2ReToQj4nVGcXsTv8UAytxIF/tS5kp1eHgfTBnS+KSqcpyFNhGpCVzCO
Wuxpa1NFQKFpUJb/l2/27yhnwawdzEitTKYliB7EGcy+oQFHEW72/TgX1xkSaf/1NmcRrR/UbMis
/JTgtFhvh1tqbOCa6+rKIrg2kFiHn/aO1/S2PAJ3BDexImwyCgGaRXC1jHdxk356IzF/nwYqpFBR
tE6stv49cw4Ft9MIER8cecjtLenKa13OEFGao2DI2WOfd76G0K6UIk+JCbik2dlHlSwFDyxBXEcM
3oHULRGGmaCnAiZs8Te6JvB+MW0wwYqhrAuoxjgr6RikDBhLMYVoZyR/LLAJI6pI1c++f2ylWw7F
K0vm4gb4NN7ZVabtJ5LDjpnUvC3iRYOxtStsqB++X5jXRlG/TmOlemqvifUyCW3kFaNw/l2FAF4e
hZYlCAhapSdv5E+LxbLz0pN8Zo+4ZEZ7WkE6hk/X2rFXRjmPsUmcGXKpEMxRI+EMJIsnzOrXOuiX
18F/v8up+//pXdpY9S2/jQlMdehSvanBgBI2GMqgfajEJ52/7yfp4pDUVw1Np1zunN/UTb3XzFAV
HM1mlVRrAPW0CKRqn9H0fv0/te9slZnSTmBNTuGvayI2db8oMrkXB0nNnm63fv00UHqy8mcU8ica
PoBvvn/FS3FLyOCYOl0BGXb61zH9onPGblD7U3cGrgE1lcimpJXDtr6SXZ47cZ+uYXSwcJ7XqBbj
mvB1LENPjEayELkTuIyq2/A9a/vZhp8gAzEn3wzhNFoI4DwgPzm3f4nE0x54kINNX61QQCrHxTWZ
0EtzjIIjiFSeTEXA6OtDxWqc5b6uobyHoqdOzeI+CJ5i9HQ7xG/npb8N1Zeixv9lp2EVADiqpZl9
36KwAmUOgTSPLtptoKAP6vrJ0vae6uG+UhDjvKWnVTs02n6n1a2NyBg69dEe3/Vopx1tUNnfT+QF
gAkrB3wHji/QTMxzCqpiTCC/wvGfmbSi966XXCILlznVk5beSx89AEm7mv2cStjnJcrP4559wK72
W6Ug0d6lyVavn1IAZZH/VORo2VBm6isK3xrEzjjHcVpBFvPKAr5YIgUGp2BJYsGeO+8/J37U94PM
+LSR6n196KI7iqNtspKVOz9v3NZK56T95crDFu4d8l4bPPjhKgNOa3t3lgnr/geIaGifWuRqm+9n
5RT7/vo6n57u7Ou0Zts7Kki9XT+uLf0jqB6bsJ9p1lthVBSecXIIf3fVY9HR9NZ+hdabHo44SVHV
T4Vs9JGsD2TCSimu+TZdXi+0bDhY6YXSQvq68AM5L5CL58lEUYSE0sTUrPDc+DbdeHLu0q3pAx05
yPjaQr2AUsDkAekB+q8nJ/mvAxdFlBl5PvBJhgX3ssgyZ5nyOMq3XHHmaTbvaapfD64iuPw1Ech9
aSokdtQkzoJPp01panl9j+7dorbQ3KJN7thgbiFDxAAgzbDbxjleaMCe6MCiY7LUouJKyevUVv77
KQQLANsfIWrx9d1zo6sTu2h7qNUaBsXvKBLA0ttVuEbGNo0cjA4Sw1v18K04kpBAETq+NeUfG7T5
Q0ojmpKJlXd3LBNWEdXcvFyVQTsvayQxvRfNDhcRGLIOzE0HLLBVtHXV7tNcdnujdbOmXAL0VYNt
F3ozcbQoWrM1rF9Axm9CmvGU0eZA2m8k7Pm8dDqEXM9FSa5UtjUiZlqVoil34lrRJeGaU+j8S4Dc
5EGKj1JXw9lOlkq088JoWecHf/gT00MvEsy+458eSKhak/e15zMF1o3qP51QKRZchKokNFjANWN8
y+6rwD/UdTkf4fL0vKUHvzsM0iuSLOrF2A8yAdkjG3mPcwlhx0qzQauafqc0DW0iMPn9vIZSVLZv
thMtFLw+xqJa6oB8Exhu047Xz8qFqvSzbIC608FIcaKloE9GszL+VbQqFJS9PD2HnTqTSFAcrIjU
cnKHYbwS9yjSXlrRn55evN2nhIhWSxsoNQE/hwGlaHxwqEjlUckOVYV7ijkr+tQdrA/gKrCuHBec
fkDZM450cbZPuI536Nqhhlbfeo609E0Y9XOExgbE2wOkBs3pSXRyTQPnMmcdN8u6TuiRAdfKnlJx
WuPBQF5JjVoQAuGVkV5ytUoMSSwZ3YP1w7LjAQh/rgB/SBn6ECvMbu7r9r3GBMFLaNJimxghZROT
BujlTUOLE2DvcphQMhCQeNRyMlSMcmSZclX4JrYzuYtegTFTnfCTaN439lpFqKl5L/gOU2/v5FH0
LCX/Lr8pomYtAA1U0VNHGEdkczxFZ6IlqKP10b/rw0MXQDsIn4WsZRf0i4hmWY/+gugw2kLShV0C
5cuQm0cKxxL01S7bkwcKWhjnq8OPAxZd40rdSAkEcYg90wdwyQXZlA0/t7A/IIXOoRynQlMOE1cH
Mkd8BG0PpArBWwO0AGKAVPxL0IQyTLYA1j0QagHSgIykzAEjdfGPCtPBAqcJrcLEu130iDFrUjWX
scIpaywxAWIzgPhbFUkKyvGydd9WOKREL51urKzuh1A1t9u7EayFqIJqgD8QXq7gTowD9zoFsoHv
hkPtthoHoqqtwqx2aySUugbu3Ii+Uoz6hrozETWOS3ltZKY7ahhDh7+t+IPbS64jzj+uzGZ0ZS9a
RRDoxYVNGrXtWOpCnJjwJdqYoel6TQsqF+iphDfkwc+IUN7RkZ4SwS4FERt1jyFfL97HFO68YqEC
7gywiX9v4nsoQwiRQyE5xvLGTgmF3dKrnnQgUIgNaPBDJGfuH4EkcB3PU28ZNSYqc3O70hZ578bY
PqBJOxnByojobcu4TXpH3MMMf9e03koB3YlMsyCrjPY7ccwrwQwSh/MajVZz2tKAjhtq8UiyguNL
8CqVx3lCkmqW3iLOmnVuwozQ3um1gUkV1PM4ocm+DyJPzBdsIW0eiq/PGvLp0Q49Ts98qHLKNwH/
jnfhKkIZXzbARUFPapqnJNnmfY1b0apNfkrdvVWAoqpf7Px+qJ7j8ol95iAeGa8zFhTS9IDvhjmy
EA84jr42drmpAYOYMHtg3Y0VCpIRBPNkZkvQkKfuYDf1MgAH5dXZrpY/fLNZCO535y9GS3Pzjc6T
F62yyORypUPt8JQD5BIAL6gws+1OD4//kriON6Gz8f3MFSumVp9jmLAjutdElilExdy/yzjGxO2t
DacbPrP4ewCO+sDcQZZZjtWwVtuKtYiAkj/NQyiXsf9mgZcWn0KgSNA/8e5yv0Wtc19AVE9i0LiU
H7SXUKlmBdNWFNoiaMObuPNmRWof0d0rgvGuwo1ONMNDNlsiZ49qFL/1MfIq1htSoEvD6+4zflZn
vuYn6T8gDnUEZWt0Ebic91G0qJJfDWdrDMKcbFrQBb5PGE/ljL8yhH+junVW7pA6NTM8hEl3jWcu
rAhRRFpjcIpbdE0Q20fsfaVWYLg3IUIIz4Gyl4Er1DtHrzcCzS7SGmi2s04YtHPjH2776jjUCNrZ
wD2gb8biAAtR9DNXNhNMiHW6ow4rwkbevBxhlk8fOU0uob4mwNtCk00FyyRoHD2qA/+s6oBuWJu9
9eq9XWWs+iuoonOxtH+uimA5oEkaAK+ds2wtLyNrKmjd7LBuwsx8Lmt3A2XCBjdz+GcKelt36rRy
6JQWDjIS76YgoA3QY4v3sLWXQP0tEtewx+4JGEfavhSoqlBhERrORnmUKrGfxCoQd5JoeqpZ3lMi
zb+fzNNj/jWZDm1jQECqgsbk1yO66ANLzZyg3/n76QUla5zilBewmsYaX50H/737Fe+LpbbDFnFd
bHAhbQHFLtDnL4LNkOwELeu+K1+xv0E2ZtatswZll6VaHf3bYTusuW/em+7K20QuZPD9xMrlLVzt
w3ENF6TxzFxXb/WdcnRWqM7ele4wh7hzMA7WQV/my3EdL5M1p6fbHML7YE/YXCy0VfeOL9qHva7v
laNybN7zH0GKn1q0zubX7gKGqL9+94HO8mEllZBX6yMuIQORZsByyMTFBaANlI3e0jZt+ihkbkMU
BASiC6ESEdricdFWP60aoGiRkBIcBAVKRsq/lZMN612kqBJurpyfVL2M0JmrBqzKVHFNBGem3sNA
gdiENEaavcW15E4emhYcR3jBmYn03HblowjYhEvV4TQ6rTyc1gHWVOaw0YQ2M8G+kRTMgF6Nzlz5
ljlHzv375XOpNoMsEj58KswNdB6/rp66DAOnSKjeUSgRr0K2JKFK1L3W+pUyL/TbvybCkNExwHUJ
4U/TOjWnPyWTyTjphi/7/Q7wxoLwLJTV9uMW46QlYo7A06hCzX5Os4eP/yDszJobRZou/IsUIbFz
y76jXbJvCNltI0Bs2sWv/x56vot5PRPTMdNqty2LoqjKzMo8ec4XDe5WbxIGmvQ+8V3k5MyH2dtn
3tv4LxtBc+fpPPibViRrBpgNeXCzNBG94N0KvzWGNUcLqmq3/jo6F/fiiqH4cXJODhzhNsrFX3wy
TcEsWGNc2hwXjIkRw7vncOJxTxZvtT6QrmRkN3sc8XOvuIMDha9euU/JyJEqqMwsUR/EZubVecQT
s11oFmpHdYKGKk2pPEKukVnoOTAWTk1W634ucSKWYkrc/2Cd5lzOkkyukxATWIM1te+R/okUq6mu
cF82qr7c983kGOXsX0zCzYZRI+FHZrG92DT2G4p78scJnRh8tIHn+f2KbrODZoep2oU7gu90c2I+
DWjMeN+RDueLIZkv+27d7LszXVTGXnPHuz1Z4wetGe7/fxa9usaFR5EbS9tdUlI3vz6X9PrbM/dk
zKl3Opoxs6fG1Ni0fjnmLY3BJlz0xaBYq64cEJhbfQTxg3HI+FFj2zdLMT45DY3anAYq5rZknIxP
CJaj3Sf6QfYIG7ybEpbmab4cSAlszRAckU96msk5OLw1xmQxddBFN89AA0ERiiZHTRsza3y3Dj/u
jE1pnM3fL5U1ftmYkFIZJx8RP2twYCDktjVXMqH6t0Z8I43qCN/nzsQ6uxDuO0SfVm2hGRp0DPHl
NIfxFRnD4M7dMX5/7acSj3GcQ/RRzKeFtIADX4T/sV7aO+ykUbj8JRmwhbozE2o0ozSC3CRUYeBX
Ex7iAOY7G4IVA5VFd2D8d+ZGdh/WLmMCgUxb5tuNN29O9pVRSbujEd2s3dN8MptIm9hkMnaZqf3B
p0jjrv9fk/m/O/WHT6ERekYnUvEIxefT1UGoXHO0jW4a6neqiYTpjQCWIIsOLg2JEZpj7xLdW1/V
+QS/8NTKxZczVikJwn+HU6/7yAd0fn7UCvysMwIyFAri++SbYyENURZ0NX5FlPegNzkHzywiUNFz
xnjc2NNwVxCC6ZVg3Ye30/NPsra/keD/da8/3AP4/HqY3bN7iM5lo0EH4HZXb7KEYttRPaR+zdkn
csSrbKEE5S/9k5AW8JkgG+g/Do5kspW8yp7aR/8Y6VH10X5MfhHH3TKrWTz8Z5x9tKyj3un9J+tH
F1z5bdLHxck/ypGupy+wQYM5OcOu+kgGyb5/XJSIdjPhxuExmWQhMWzBM6DvggZ1luBjW9S/1Cas
I8FRrRP7C1IMF7aB7W1/uivW47qXoceYLF4oSoh/yi39yYSP7uRvJryon3e4JZmsJxcwXyaQdGu6
HWeB9gUDdmlwwk9rOMPpBx3CaJT55rZnrz2CqVtGwgIa82jiiekjuDuKO5qtjy/Fyl05uU4T9V6E
nU2AEZTbLJ0sJONm3e1xuTfshZJt/bCaYFNZCxhdrNIUfd2rjS3m16yto01MY1ZW545vHPfR1Lna
D+e/HSb9KX/YHD+q5Jn6uJ/Fu34POZQ6F7ve3bhtmX3f4Fp6F+9hQmRjD1EeInfuyc7Melp7qFmM
2hSNbWZm5oOZIS1rIhWCHYZ5yW+si9vjpBrn5nYObQeeYEu2aF1YiLLTvBUeU8z7ZGdqo81kkfUO
yMjZLUrGmi37dMKZCl/TWeRK7ivQPaLXoPHFvcx1ruMIjua6Ng3/y3dPYWWeP2rzbuCu7Al/F+Yd
dPY1nNh/uQzJQtnNa831WrAvyXNFZqTiTgaLzcuNoOBoXt+ejhC88EBUkgzq9/xXm0uQbMb+uO78
zgfY5r3sxqeJ3+1t2F+N0lT9G2J4cCQcPeRrjcLBghnb2viYGU5hfLyPDnw/xdtdLR1PTpXI4ZCB
Kzqa7y8TDyzhnT4+6PLBlaXrj8KIeyOFBMOY+rvkbeIeDptk/jS/4Jky4RiPj8QR49AgpHIya3Rf
ufH1CVmU0Rg4q908uhpsQFczXtbhsBu/DSGi8TTxSHges48aFh2qh3gxFJrMWaAu7ubo01DKwrgX
5ghxRxOPrwxjPoeeiWkghWmPjvhjDYkQ31lePVg6ja/MWi8vVnLEeK+u5kFw0CtYkzPlgy4jUn63
+9RxfIW5U80v1TS/Mr/lw9bkrYwdIFe7cUjjmIiC8h89hWbm3w26243PO4MefSaqCKx6Dt1cFYYf
7tfdnQxftMbgArUjYoTWHR85/lYyos2nOydSsHI7t/8aOrF92OMW7yu0pAzCJePJ2MdgbGpTfzIY
1ny8wdrUE4W4QvErd2JP7PG2udHccL92YxDwBu0bLqx3Ni2mEEYkfPXoyMeJftqwmVhqgJCTKzh6
8IqwaQGkZNGUqc7NzcwMDvTfGCfv4b9Wog2jXSREUqR5iof0WLfIdt1iiJUQkr30kg5xEzSBEjYL
RBTDs1vatcXpO9gEdmHa9spcNa6MLTo7snG3HvYYyM32ksxSHiNLPI15JhAanMdWC0SsOi1uETku
6+XSPm0IJ1vhQQ3LEj5+1EIq2RDCzn15D0+3cL829JfWy8vsS3gztr9O5skcT0d/MDz/bneI0kVN
VKDcGc85f7O9QnHMbtWR8LnvL4YMfxQnbsQ7pzSe9oVsg8oHFjQih+/0f4yZxQrWoU5xoY0SNLM7
vZNQBDOiwChzfH3ItL+BSkUpBep22hwe+7IpnAEyt0oerOGyPPci+WboaihJysEFSeHyMXVns+20
ksyMy0zo2h4PTZPyYwR7C3B0i4QIt7H/XVzqpEKvGQfpklaKxjk/F2Pe5jwQa8uXP1TAlLGO9D8+
XJyhrUCzMGgijhc/i+iPWUYDVwONd14c5z1CrS/oqY7LrCkmhsoBPsuPi9tM2JxfTQjXT5KdZ4uO
biaVTNKRNoZjvX8cT961XQxtDJFYJnOKbYmcbfE6QfZ0eb4dMiFqgalJ99VUo5WltgUyjlAm23dK
tEr2cZohCVQjvTGFa+mRO/K1snWUyB6zeddCWG81GQkzwcjJJR+HzgLvXLXwRpaH/E5/viD0BojY
47A4qVAjog5TwiVz7+eUeDUEEP97Mf2zMjfOmCKDy4aWkOX0YzEVj7J7qcVxGmodwywPzf3Xsf94
1uHxW1B+0UNVStZs/oeL/qMq9/uimqryrOib+skILrzk5w396mlYTtBaunyQr24nR1sTPkdmGtq4
Ch3vef0TJuAfZ1wuS2cUTewjKRQaYj82zr0aKqkRh7C52CfkYmn2PcEoOa0+XgRx5UDafvt82hQU
QLqNmoNilRR0B18L1Gv/REr+rzP/t9H8RLKUwqRrpKeEXNx5K7wQ/+CeddJN4EyEuzvQ156Ropek
TfknPNA/+WXGiaAMC13XjJ7Un310F+00FbKSS9MlLoLEviwaZSN2XtahsoaC+OxwKveF2Ll9sUR5
FTUhqpaGCGHXSHFRkL347wUhjqvsx76lORa0BgoTMHtoP57MczaZlsVTeYVV/kC0CZUM9Oe0ae5n
ZYZWr2CqIOZV9V3vrvasKiB0Pb7OhvIIlBekbmV53fQalMqXqxYpjRZzdyh90R7C1MFDFwy9GPRF
Hm6b59lDzgpbhTpxXVa/tFvmiGfZuqJd1uvdlgK+/d/39k8kCg2TiBkx1yN7gfJ7HfzNXLetKt2n
gvoKb7eXc1YyqE7RYpJNACiUz17t3esxJ9NzzTxD0aQvb4IA2eDhkW3kYTFSFty6P0P7/m350YpO
r7QKWAsMx4/cL9CfnNYWJIsg7YG2jGwXUEIoVEe2ALLNI9UqJQeW/h+m419MNHS/1KRFskygj35E
zbesKaVaVZ+/iWQAT4zESmr+rqA7kOtb9p7wkI0ZGB1R3/7h0v+AM0KnARKIRm40Tf7pOG804b9w
BUPI0jbH6z7FLVwR5f2MelggXkCMkH2TKbLxFIpT61wVyNfEBZQGVI9exrVEuYck/x+G9S/WkM4/
cTqj4I0x/in4PsFNd81l+gpzOLYLWKy+auoCGEPSxmNL6zgmtt4frvpvkzECA7imBsz/93H4b8uy
rGEZORYsS63wqjZ51q1TTG+GckYPiASm/NreTwtJhOxnqT1RVkEKgOD/KEtWJ57w99uH/IcS+W+4
7w8rQAoSeiFy8CIg5x8okbZsq0HTJk+eT5tIKp0h7PqJcDXPaG/c2ta73TdoolIIRUmzJoSv9Ph8
vC9F8HIi6YJjrwT6GTrfcx9J7T1ohDrs5MK6XqnGkTc4XxRHrwdnOqHWUgO0eikq5JnXsbpST2eI
XUKaXABLuZ5tNOFpFcHAlKfSuGelnWGan1VBBwE0Vd1DiGaljAlR99JkXepqUJ5gSb4UcBCdyFnE
ev753w9sNIH/mBwVAI0O6Opf2N7UM1Efoi6hKnxn+kp/wqte0TVKxkiZ5w/ncfnDTv0Xb4nsM8w2
MmpVPJAfNhmtnOnppsCiSuWaRp0G8C/Jm5HjVvyTYxZ+pBNAfyuYBFESSECTGf5JV/l6la1Wlrd2
owHTQco33CMT4sbvw/rj1Pkf1znF+cxI1QFGNPMjfq8PHAj35Rlpb2+/r5N3PUzFXZmydOwlWXQ5
C++U6by1SIa15/RYrt9jx/cNwmOa3dCPnzrgoT7lxWvi7Aaz9btDkpMsUDhraIWxkSlorDqXjuNk
TGXegxe02ivOVCvUXt2kfdt070djug4mgfw9tabWyZtIxupoXL9W5IEfMCA7398ZsAMWsgG8KVw1
JukZQ/cXLQkcc9YZ2eG/V8hvZue/LZHfswi8EloqnM2offa/8U13LTQhU4RmMzjAetzTmHnpvcY9
clhunBNn7969mTe6eT2IOKyJ/aE61aKOO2881V1RBSD3EN93ql35eaQGraM5pQdAanENkfKM8uC8
k3zdvbr5CiCB+4hoJE3yFcXqMr7G04/c+ZNyw8/I4B/3JP7vPV1AA3aX2dBsJFdayJ+TlPQKTxUM
lV9HdMmRJNLIGt296ZtuPpzONMFPkrx9eZfwaetzybl4d0ewJn+IYX+C7f4xsB+Bs6aoxyNg1maD
XBQZmteXU1pX72YVlL9QDLQnPpVbhzKXe7aE5X8/aSLW/7UGv68uSAAvwdIRvCvjhvqb9dbV00Wq
lWuzuQSlP1k14IUQiY6R+rM09xI+vn+nKSmMPDjGyuSQ2venB4tgRH7JI9RJUPqIi+AWd07lPeI+
zt7K1TG9XsxziFyt9DBy7xoOSUGigTpJPHhkLG5O7V8czVeTwh1Iqp2+e18NuuAKU7d/C0g3hRev
tOmsCcp14ZyWmnNvyfSc3Ww5Iz/AOvNfv54B8nQOjPe9AYkNDwnoh1l4kj2M9ZqYCg1pqpmnmigK
k8m4BzSGFEbtHCMxPVxtLmu3u0fUuY8xpw5W1x4CNbiSG8xT1Z16Rxer7Z7iMpYWk/Tu926ZFgYG
hUZ+1svkZhx9cd64xV7y0HGM744e6X7/oTl/sqC/j5s/N+Tfn9KPLGn+FKvr7XijkxP2k+01qu1q
cVoVi9JpHGpRMVwaaYv+z0cdq0vmx+7Xuis5ZTCZ6z6r1mhi1Vf9OsSf+G9jJUVfDJRJAOJ4vVf6
U+PiHwPR/+/VBUvbD2fz1/KCO16D/oA+wJ8HNIL0Kr8rdbsB0eOKqejli5IKbyCHTXpiC7Yh6dtV
tZks+XYfH1c00zzcW3KP2uSc3qM6ecVj1miIJvt6OfmUNFP/RDkTPcl2e4HY83v4lFNxNczpwqV2
vnrslPgV1Fvd0yOAMvM6PJM2Pc7LiOSuAevzHB2bZDafeMVBCjqnJUF6jW7Mae8+/SJ5BNW2oHKW
LxHEoRDWf+sraaG8azAuLJT4/qkgffZZbCGm1lfVFgJbecXL+PUD+Me22uqk77bgdWh3o2ZOSdZQ
V6iiUYzayqv6e3w9Iom0mKXS+3Rx1I3H4hZkmwmZns4ai5f0Yzq/V15Uh7ewtLv46F990t1JHaLN
4EKKxOrMEtEXfURMV1U6DU9B6T48qNvZNCSd7Be1+cJT3Kt5daERs3VKU+gx2cRjDjTRXuup6z4s
3dcHeYzdi98/LThFx1SuvSZ+eVOsPfvRVULByq0hytyTqYStNfWoeju1U/oPT/Jg5fQg5XW6+dSb
/OptAkA28NmlihjBqAdCAPhLePYrT9joKcVW5+lLturd3HKeY0tQvko6C431de1VYeXRLxxSOPWK
5d2/JVVS8wcCbrsPdK6hBXVwTs/R1K29qzcLxejuP8hxq24dVF7nDFzn4qr2xT1HbVCTJ+7Sxm89
JUaSI1LcLKjC0iKfFIvW08uiNs6CyZ7HzLIsvMtmFjqd84qHUPLFsPbkUN5Vi7ayLnH/NezazRN8
FRBjrM08i067VyqtquiyP261VZl0h+e2Xp+S5qB8nrdlcqXcIKRaxGcl2jqPT7vmQ5jDdynNu49u
pyakyzejnvduAGj50X8Vi9nHKeXPClt6NLh6ON0cwQ1u+uC6esQzzeiDM3m4AGiRSCJnXoT3+eAP
/m05vipbJKOj57pgXp7rWXQSjfGLwR/fpoaP+LYQo8Eff2X8VdCV62berctfr223FhERX5Oq/G6X
zVz7rpbnNWz6j63y/dqe5hISwnOI42+H26Gc9wfhW/im6fyzXz6SCrRZckvysF1e1+f15dAm6n5o
jXIN2PJZGJdDxUf2Bja0vJnae/udH+rt9Ltc88PpaM3A2vO3+NkIqOoY9YHwsD6QHYVg/bLVKFke
eJH3JMNuW7Qj5H2HuMle/Rxxrt/tgW+1gCh5aQ+8B2HezxGrsn9sy18Nt6h84+YLo1l34y0169tW
JK22lwn2ZggSoovp8xH9AfXfx18zcdvKewYhf06/JeCNB3XPb6h7mZ6Ayu8Pty0St8f5O1IDl3FA
+idXl/dw9PBpfMnr7wHLqAuCXDQZxFr6fmzrJZpM88uWQYr7ci59I3wf9Ftuo93etv3ysi0OmJDn
noTE7fu5p6+DeaEJ4Eg1BdirgagL7J/V+CX/Py/jj3nvXz8Rx/ngy/FXavuvt9Rb/sZScuqsEKmG
nsrot6B5igOqDuEkVLFsWqCnuq/FJAzT3LsEPeYGdmoHhEogp/V2soqtnvT2GDXVyTOS90pAwLzm
+e9Rd3v6gisElxj37g9Rb+tR6QtBFguBEogeVPGOmFLIJLJAbtMR7FM0S5tIcvXo6kzdOwCNGeaX
6tKKrm1Xi9vR6S86X7DH6lfjUCL1gWk7YxldCKZ25WnmxH+5JTHoyacFzaOn0JZMEsxOXB20WEzr
7/G+mIdS8yvWWsNTiIeUVPXU4OQXlCaIoCzGIS1k5xzN/LPzcuWUvhO/TWaebmeUdUZYR0Nt6ul1
try4OAqnhGs087ow8zMAHk2YzYePPkb1e4dqeXpZzHAzj02bnNbTre6Uv9R9sx4TuPt+XNHj6swH
uz2wotrDZWKrnywS9VP/ZJm/vtXPB98R97G4h1a4EwBc1Qcefb0d9gjF1biVltsSU+V9lmrv0kJf
Xb5Lxs7CwKHJKT2bgYSfeAT5Eo+6HnEczfyS9G4OKSE2YMBgymHnHOfnNYK/brfi8LAGw+Jpi/ER
quHFlSiptUkbzKIs0HHMTTQaXTXNNu047d5YcS2W6dO/RpN0tseKp3LUc8ev77E+KCRMvy8tr07t
wa3p6wTZ2kLdYz/j6baZn+b9svL6xd0v53JUBdk8e3sGbXxe1d7dL+J7iFmDonXxcIfoFd+ce9hv
On/wqOSG948rLP8gybzzrvALnwyHV0enQ5Z2UN0nTdKv+0iPn4up/5o3ofsAMreEiaLbwf6avWVv
PUiU1Wl1+Wo3x5Xyls3Llby7xXJ4T0/zcj7diuHzo1gMoYMY32YIb2694cdey5i1t+PqlL5aU8SO
vmOBbYgjF5p/4rmPpvQ+J3QIr/M8hGAfrFZ0X1+Sx6FbV0vpGyAHehrO2QeOA9QIKlZbdu6+ZF79
LKiXz+gZ9cssOPMZHXOkfLOCvvttvwV6x6Pdd+ssGJ/W+Oa7X3uq07L38uVxDTVonYxxUsU2poso
qbwWyN7M78PpQmfu87R0n1GZIkkbsc3T17ZZc/oKp7HuTPZphzt+xVT1PTXsossWbAKIomoBron7
JEnDU/K04LHNl/JnjRBB4Q2+7N0Jl5RtG6jUoocIIexwXFDtgtenoTv4BO/MVLSJvteCPLxHry13
MH/gprtVzmMfeK7Fex9DWZ2OR8JhN9s9d0g4x7eNyFjuOPIihP8qvK+atGZ85/ThipHI0C+UIMPz
usfnPP1+OUTCtk+GCGTneU2uh8nD6rL+t8dfzOmaZGifCNshanjCUzDJeITj2yVp5gIGGQk9fqUZ
f6U+/HY6p3FSX9/inmJebcufeKTj+vENuXC7Ffe4LDY1wnnzkZHtaPFTVIM+JYzw8XdB79BuO4zi
yeS13na/PVy/ne3ZyuInLxiRFnZZ475XCQUr0vXm8Em/1Ofvp8NTv3xn78892/5iv6iE78HG838+
ho8yUSQ6ouqKGJTAcUibvRRPwt8BpILdu+4nK21RH/rtGFypzrggCQ4WclgvLl9jWHFZVF5ahJfl
LCrCV9Kk7UZlCxB5n1Zt8FdU8Do0PLvbpopJEGHaBl9igk+/TvN6qXzrN8jGjdGwCNsbk/g6ANVe
/o4eeLkNJl70xiKb8jt5WL71SbXEDc9HV3wbPV+3rsdvEGu8kkesEuIwnuROfPN7HMXitRmPBtV7
yZNHdLAP7qs+6IPuZpBXXlSL2+bx1aXqB1IX/Gjwxeiy7OZ9AlzyROTSzMUaHByLY12KBuUWhd04
PuhxzPf1k/3TLibL4ktfXneQoZUrjibNbwORI9+44SwCfHXXrAq6Mnbo3uZxHUnhcdEE/XwaFfPJ
exHJMR1vaVsY6suk2DZXUmVdRfdAWzfeNRBWGVgE9Jjn12851iIY3opYdF9RCartvq0jvEkk+LNE
T7AgYe7rsRhLfuO90sy5B485PubtlIqhmnQewt8MYAhu+8wTl7kPRi0Sg5k9CShE+NWagqF9DLMU
IZq9SL1ac07J6XBMjglKQOHglslkflog3OATmKZS+vhUY2hlGG4b3faDW/jSvvAzR1+IdrHOvJsj
B2DcmmSyqKIXQ5kxcC7oKisunlZ8PQnaCN2S5OKca6Pe55GWZmm5PXrtPEvvwZDkPuqPPjCi+DEX
fME/cma/WVeb8/o2n+uL8/dpm62kz3vACBPO/z6sd77iKw5nj4XmTBbd9zRl/DvMfjij0dafbHJ/
cNs5GHr75rTRzG2CwvHsFRX65Hwolxf/HHCP9nOLgEE8xDf/6N2Tk1fMH9yfHpO9iQQCTK9bPvwu
yX+piyKaLYdA2F8ibt369Uu1mrh3bmsyAon4Xa+vh2o+CbJ9tVYX08/GQ4NlMQT3YDrX5nQ4e7It
pDeHFhYDiaG94HRkN1QbmSQHTQWXbgKz8pE7c1/+MQb+Tp+c9/hQwgun85asEoohAd0LiQpvk3F2
z860NOnfAWVzjoTlGU96jPqQnBhSaakSDpo1G8wKUE1yP2SQYz+JMi2+gBpP1JDVsyUEVSTqW8Zx
KcCZezjCOKqZp8YeRcUG84XZWs4AIq5bwZqpFrJJk9q+YbeAxDXoz9r3IQWRrInmi1D7OL5Hu9gT
hDRUqzja9dFC1upGNAk8lgjzkB/tyaKNKPWjdMXpOG1UI/Mm73lUxdl6yqSfvyvRFBdSbk1USPWs
aW7B6UwfxSudvQ+L2fsrHZLb22M+S6DLRXthrv3Sl1lp4IC8/L1YTJLmQ5vXm/PHZKkus1/FRkXk
ASzU25EY7RZP48EnGuHMo3rj16M/IA2FJSIwe8RyVHt1MHxkc2me94b29txdvnRHJyJpVvRsoU17
/UBI0+2DzJeT7JcyZ7POWHTisgnRdPqQk+n8xLlNmCMYzDvW/CUuwSbUmz4er6Y71w95WW26VR3z
M+mt2IxByu66u6AF86E9sCJNKpI8btJ+076r3gPTePUJ6qRFvnwc6mWTvr5oOnwXr3i26UYP1bB+
Z+Uj925k6260UtnbeXeeGvcPCo7P3d27ezk7N4skSwcQrMzrrz6ehe3mGhLuhNK8+hKnWLESONTX
ozc60tm3GFXVVHtr3dbkrQkAivC5yKPxV7owJ5uUMf8S4CB8oVm5+eIZ5nG51eb6UloJ6fVo3hEi
jvUNNsE7roTx8qs8OoXPpZJOCLyqiGylKaxmi8EVfB30HfBbOpellWwjaOwNbhZRI3XzectWx0CZ
nU+N3tJSsLwuaTxSClWqOOCh4opDyvrl0DBAvC2GQ6hgIwSf2C5VY9VFcDLJvFlSxPoS5Xkvx5oJ
WMZmxKlhfTK+Ax+Up2M7TwcI/SJlVZFv1t0ZyOBrOKZXI9QcQd/21vjj2tduLN5ZcDbpOOCf9Hb5
swAJPxOO/OQVvnbkQsNzkmHrHlha3Z1aWDVntlDjx6eWioF92orMASbZrh0t4oDgaauT3WDgJAuj
6/WuaGVYCUJVWhj0WPD7uAq0+fSN+Q8I4eZaVGDQQbItRJIoUw9TgeWYOAXp81f0ih5R/quai9+T
hb64b8chVn5rJU/7QvxjgNc8gvsCA7B/4Gi33cnQ44I8a+FeQ5mTAKkIMM7MXprjd+aGSjsGd+Dm
geZr0SyofMkXnJZkMxkgf+L20cNHqc6W41kg8MBmwTGpyPS069HlPc3dl2aNLkJYFdGVT2Iw/L4a
K37rYjXcG+kU1R5cNH8tAf+mpKj1RLeoXV+Adc8WdYSLAV6OC5n63Y6NHlSbPC6i43YSy8E0vfgn
75S0nJNTcSHH0voUkkJZTsyCkJAAwRv4DMa7krxbJHwqfBZnvTTzpinKVHstpfPxXVtpK1x1tkJ2
lXgsrQFThepmmk5T+V2L8mjyLvMsTruc13KnLvVkYl5cEkrzyiNMTmpSTAVOe8T8qbHuysTIsjOx
ZVwwrtTL4yasWMFV/HDwJC6LNUKSxizDKzjap3t3R+erslBec97t12vR1VKm0ZE+s5W4YMzZSklP
+OciYpjp5D27uvJCSo8aVvUpg12fz1wh1TdirPLnFJa7ItbmR6dyG5TFo4d7ifN34iYywj2mjRRa
oC414uzjqvMaT1tfPXHR8nhenwr7s/lmOhfTtAmFBnFGDrNN+Br/xf1r9EIU3BXOey8TmOibPOr3
4kJIVSz7+Jxw1/6wnPrYD85Ll69Z+HCLAB0jV2aVV3YdwL/NjLXWLUT8yzziD8+ezKbt8K9Pu/PE
5Mzpbfyk3FfjxhvDDuLcqI/GHaRjddpIcobgzCiYHSm9fqsMWH9nRyfPnbzMoilrDinCfc3KywPB
roIL6zhfYNFD0QIJ4Wrz8SJPcqDA79gFvM+9OGpCZoGzZ+4+iAgIYeybPyNmdWDE9mv37AlpRaRB
nW4IngH2w3+FE6dzWYYjDNib2YqjhNMQBP6yimduNZq0xSQGXxxSLSLiKRjNZDla4RfPU0nBIloi
5m/qF+sn/U6nHWZwjnqJ/3LudmTuAN+fiY24K4+FfzhuZVd0yyWRwUJZXRj7lJZgmtZJSyrsUtG+
u7I7RmzHYNyn6Kl/VlERIQTBYyRGjOVkPN6Ot4LJZZoF/8FeyNe49ddeXhy39GiFPNtxa49h3+oY
qPNiBZ7MPi4J4xydigBHGyXIk3o3PrRyqQflUnIwTctjQP9AIPlnr6FWcvToW4tBWmJby8UrfJry
svNUe7Zg9rEcOQ1fDcejZWPD+W3jsNyH30aTeLonRk57HgKtXGETT9ZFWqTnDWz+fj1vnekuX+Wr
CrN9D05bgjernqMHGHbBxdecNr3GbSrzkE4hiQNPpOoj2eyCQPGLqPSGmCxWeo4F+i36VPBK77Sc
UC56bmmpXiv7W6R9jnBw6CrQIz4QJ6bqm5acNqQdjZxYtPMUAnog8WnjnT0SvmBS3bHh5eqpiczj
Ehcd3y6YfiVSSERxVg2lzhjnRY1hxPfZzb7KXBAYYtJlu9pIPsNNgOJF2mqMetkCIVvBKx1E9uya
nIJk3ZybLzkP/+LPALBrPvSMy4GceP27ujosO7b0GKC0rHNK0Ok9PGMTO4JRMUbHcp455zHRY2fU
WiVcmzbG1PFjJ1AxU1J06biPr7sHCDg+8k9qjKTZgOoa9OQRAuXBgDvtDrnL6c/mNONpc8oZ7sCs
E/XHGu+ugtIa2FgihTKFrpYGJ3m1i7iz4ZZZ1TiQc3zmQv0mwx28vJp/3ygbvHZX9+jlFKZIoqey
r76d4jHgl7wp7mEM9TMc7wUHwUpc0okSA/Gm5DyzOe54UqDY5eZF298UNz8JZb+2cCWUDV9R+3+E
nceS29rSpd+lx40IgvCDnsAbgt4Ua4IoloEnSBAgCT79/6Hu5PzqG0cThaSSSJi9d2auXGsl39lH
/aEgTKlcV3ZgeqxXrYqQxsaKzpb/9CqHbJ7vL5dFeImfLNnbbLLIFsJcWytetqpYLz0vKGETUwQ5
kwUO48vuwEIgIUB5tJy6N7sKJ5xi0nLwrqxExUv5SeGrURVj0UGYJLEnEihOFVHqxdOooK2SOew0
UxvbFEHC6fKgTNFdJK4sg9RLWa9yUM7EFWEL6Epf0iE7m/mq/s5VK/m6zvrgSoOHRbntDumugseN
ZRornsMtsxRwUlTv5EddpC8JTU6+6P3eZ/qxC2uZfTo9KnN5qW6luTKXOJeY/eHRJXTKGZYis8JB
wU4wu7ExFTreiatZOacax68DPEOd2dGlv5G2afQTmUDmkX9BUC+DAzXhgrbtKK2AfP2IJt4jGv95
417mBuTp1/ctgIPe+skSl0kS8s7naohkyurCBjKoX0WPypXfdTFSKy/fNgSAsaJ9xpmvunp0dozw
tmAuIZaB9FHyuI1usyqsqYfIrjngNA+HqZDlzurVnHH5c6nIRGHEUV61VKmyXWELn7r3tWKlqDqu
br24xEN02fVRMq83l7inBZYvpvxa7RAdBW18J83J1n2OJsxYyZuWw1LhznHj5OaaBRY3Tntq/dod
Dvmi+i5ZLueDusx3Z58XtZgcshAfaQLg4zQistOIsOe1lNQqoq+KdhHlUD8TnZwSnMw5fJ5S7qwG
e9TmWmpSau6nLClte6Z+r0Camf64v5GmstOjks1zc6mcQrbxbAkDngk0FOQ3V1iznDwZB/3azTcC
fW7MDBw5mnK6XXZX5G76ovBlziPa4Lwv/x7fSPBUX1sqgbqmqUgEJvOieD4DIugLdTH5TDmmSs6L
NuJkdrPoFTZBtSfv4bAht4gAKPyS4FSAeNxjdj67IJvX236GpciChxJmi6nbefmiJL5wDBE+z3FN
kT/+yQDKQLfm32itzS5oVkpfss9BxQsaZqWrBdWsnBcBk48X1e7s9HQ7LzHHByXEjQio0NJXViXH
02OGkpwzMaUP2FEdJUAExEqPFUwPc8ITEAL6+ZHqZF4fXiMpuB5kvwozMNLf/mcsLHmfUbFqPQLQ
tvDvHuGJQuXKPiGBhy5ANWD3ZviyandK5VARiBEWEfjQYy366EonvXahC6wmvhYYF9NYDpHGg225
D2GmOiNHgGyCnu0ENoxCPyNdI7hijVMycPSMqysjW6hBCAAPOFobW0HrciMkw0kL1fmUDkniwcEI
VQQF6RzzfPqazK/yNDulaS25gMRwc04LnmXQ0s/gp75A9zZBHFV5HMR0lMdrQTmDmmZq3RfMKuLQ
72YSHeJrZAQDT2XiQ8Ag7+nGSsCfenQ/CHbf4yQHuA9or1Q4GjRwfn/V49Yt4euoUERUXEqWQgA7
feCjHkiItEAMxofe+BlHje5Cl1hc2Y8vp+cp8fCphQQPYwla32eaSTTkoAOV7sQkiLqCq8bnAL76
/OUqNh2IiO3EGWME2TYFdKbhFCRzeDHE/hpxU++VoQb9aOpVu8xDnL4d45UGIUN1am6pYM0py+nq
HNwi0VXcwrpFMOZ5NcyHHDVlDpM4A93hRfC9iafO4fQRfWhcBR2PQ54jy3Uy7lhyOzRPNFCggrAC
vcwlciJfEokNtLJWmYcWc0frmnqAX52B8rGOKu6vXJRuEWezdH4JrrygIsjQ7E49LTjPsqBxuMfD
4KXzNpiEuW7R3yHBlvzzAkjDQ7x9mdV7pgRG1800Eo4V/TqBe9Bpems0xjLa4yyxA8fHUQrSOe2f
Cb0heqxWuh67NMrR8IdVO+N8iJXNgwtufMFPVkNIkF1do2sEDETxWS9kl+G5R2E2mcMUiPvw4evz
51JdFTNtO77Ui92zVtINrx8N3cD/nIJaacvmwBDiFEFL/jlhrxOX+evmoEBX0CEW1XYXX311NUEJ
k6yKuIonazEwZs3JWGpLtA1xs+lItUHqZumSSiXM/CFoOeZkaArkEFEGeHYHAWzDR0B1deAC5uPz
5qDbqot+5jCSe95sNQ6XKTKJKQfXbVvSnK/WGpX71EUGtFZBsjiliM0hQwzNKbUIU33GM19YJZ/Z
Ol12H5PeUj+zORkEyX2zaWMjrNZXF14mv7/E7Y4qbpMvaHrNB+gXusu6JA2WyTdx2wuGmbjX3W5e
hH2EJQjVek0JgGpgk1NyG9S45cIfYCThtwebgvSbNJWEmArQiLU4nV38hejr+xYwOF3l3wV/Kt+h
LprCGg36hqZTiGjwP3gsqSFIA9izGoDYgM7g6hoJ885Xua8O1LSLZPc6hnXX4hhGeUtgbXflYsoM
1VX7zckXF6WN5ch3usCD68SJvej4+XBK0XofYaIARbQBTvQRrA47CZlqTndo4kiuYdsp0CUUE2Rf
L1SYrH/W4mspsFTUuTpvTvq62MFOH5P6yYllsYJb4l72GDeQL4uhwoPteZn3mFcc94gIf1EEq4Fr
wkGLDixcq4A1KgdvE5BwwmWBPDAmsAiZC5KsJ0low2na22iBnQtsF4PNdrEQHhIdQThMkjGKcYM+
bztDt2GNZw70lSHKUc7dQW5ZGnYe8IQg/lHChBPgtYQ6lGUUDYQAGpKaNSADrUnYEmSJY3f4ieod
l62QpQOEwpk4hE+Oc7xL6Jb24WAeE5T1ncVSJl0GPHdHpg13EBWLYgG26d/clCsdd5zE/RKteE1T
uDwP1i1cND6K7vdySm0w9g5Soh3LDg03lSCL8BIna41jg7jm0N61LjNp2ZD5q29YLT1mI1lH9jEu
Wt4AaAiciDsLPoDdAvY25vaoiPm4G48NURbAF19EGlNzUquLhDBbrqivWEvMqybTywGCePhx4xMf
rr42A8nmwGbmN1ki+nmyut5NXB4ZiTLJMpuyps592JkPkp2FyrKi7ckYWyvdTKFTjvm6wUMtbcl5
EBrLxS1KXU4Ie+oWq0c0/Q1a6aImdaHaoJarF+cYOptkTjVTodVJ9smW1uwHD6/yck7pxBKQp0Z4
YJANax6NYivrzDOFMPQKeImYjszv3KtK4nalED+7MlXFjXbKM0xjdUvRDemH5iZFU8FeppQDXM79
2ruZlGl+QsVU2GnccD5NfegNnjznlQSXPYMAA1ocYUMycZvRM6KeqfY539Qs0P0t7qQRx2KV4FnQ
kvfWs/MhIac7c0wUETpAF4l3xBMlTk/tJ/H4vDOWbVxu64Bajk4GGY+fU//X2wvLlc7PuvXI14Nq
TunDAakTZKvf5Bc3MfZrHSlwGjnPPSGEvxs3h4bePD1i125JC8S3dD78YFxmw5igc7DlL60+uMD8
TMkgSQuBglEIh6jM4RiQj+0IMbA5eKexQsAa+aHJ6haOBREV9FpfJ3PmmBEXMKuJYWpECctr4tHf
3LSEbXXOYnNYBLxCWGjO+LK+xsRHdeFjkhNiqB7nCzKsGdE6hM3ndzFk/VUj4IzRH/S54GrIvRu2
7cPvCOGvCEEBIbudjYtlGlYEF4MgON5lAsSebXuopOe5EQiUfvCNqfMxWYM1B6eXY/vqy+sE6ggM
kA3PxqfWIHIt9HVKzaltoJ+ATwyR5BTEKjxmKOEfbEnJmuO+wDuTSaPvDoO4NhTQIWGZkEeq4zKw
kDecRRO7AZvn8OVjoGKQCBikOa2NzpMjsT8oEBUgaT6J/+yAWefpQLnxcEBsbqeZed6lm/M3/sfI
nxWXS69MdU3SNIe0EBgB3xVmoQDHLidDuMbCuoOVovi4J87zD8Ro0vJKWitwWdKYRruTqCfPGg0/
aDNxPpFzOTo01xqZpg9RiRzyNjIY6OuST+UgA014s0ZJeA2ErPn0hUFdMO7xcVtxH15LXxluQgB5
+JQtz8sEcoQ0G5NK0afD0gOeivwhpeaj/nOS8Ytzmuni6CzU7Ju9IdptawsbmuX1/rdnbmyEzfVH
v1jXn1cF2RL65ar5Qe29uH8am/HP2kZ/n6502JjZjNb3JpvdwudChN86rJtIDF7La5TNkHxs4EfV
+4EzmTkt/lixcdThSXY2bwfSn6VyHJ9Lc8rAny6gtWKQ+sjjoRFy0asKnDcnh+V1+nh+QK5EtWGw
O9INSRp7E8tB3vhjPC5BB0fWNHDHYmAFqHONmuVxOMepJcCCr0gBbpHEO2tnxfZiy263L1htzUYn
5z/vMKTkIKY+WT9Yycay89hDq8adRsqydIGwImHZn7RlEQ8ezEZbCIRAn48p3vOtnGPs9pHPhcVI
Y8W1FipPDfte96otieUvLEak4ph7cVN5CGl4gRkOr+28wKrETkieGkcgI5yEpMyewL4ar2LKqQEJ
LEhgJaW4BfzyNwEHbxzZZ3wCHrCu0HW7ECIxa+i9ijyA8MBdaKTXFJWscXweYYb1uD1lONqcv4Vl
Rj3TAiBVHDrn3cXjXWCgBMEVaYENddzdF17i5AfVaUjKVTgzMLUQVJ851DHvIx3vg9y9guJOeA5X
D9MIzzD1gNGQBLncO2UUK6ItUxu83PusI8anC14O2CGWSS5WfyDS2eJGUWPASMc2g7U7cTQ3YYep
vGmsMznuRoJYC6Gt4CFAbfIGT1uo3tSTNhoEtnGtkGKsx7rGsFd4NfAce0wonjYVF14/AO6RDB82
X1M9OTfePq2cMej+NgWqlbAUlo9TOkKe5NoFJ+XVh2QAS1skldeYOe9M5xl8ZAhCxEbVB8NcGUtj
eR3X6nJEK0AtMpPzcFaT7L/CkXqAJNofGeB6MEIJAshNBwiFvSK49ZjujdBJbidR+tbtWu9O6ntD
hhRl3tXVWd0sRRaCzFEJpBuQJfyW2+kiWw0+fWx/XPjw86MntRi/56mmLHZ8wjYFhxCZbygE6QYR
O4tjLFM1EkWWGIYaEJqdcV/VwFXi2xnCX7ZsWRYkklzw06aC8yZ4ntARdEaC38RXOxPAePfguV1W
Y+J/WU0jOboC6pIh7lRk+8yxDNkZJC7VggYadkyIN2xYyY5G671zDF5RvgBuA264EIrHynaIFLD8
MT/Ee9MCeOOrys3Dv9gG6g5uvzLPsycUbJhQLgPpIf+rDuGafz4c0kUy10m2KkJb48sE6YRQIjpF
nH4mc+FLn19PCkFFK6iC1blA6ksMJP42ACoEOHqIlJs7UgZ4+ag9wCFgfPvF7hZNADGJDEcwCvKm
n2kMNdvvHuZz+UJwzhAljoM5kIbDxWJE4ctWIJ4KK3cHU8ckiHoKzCtBrxRQfHK5XEK3m9oEPJ6t
sFQKXkk1S0ZDI6LhyBNHoASBBWXEgAsFUhcCIl1H+xKIgByA/kCJCHzw4F6XJPetXZFekZhRQGA+
g/JD4CTAfg538ME3fJF0X4hyzrXxp0x3IMUsQiB9V4B/vRPD4mMA9+Q1xrqjrjqSeio2LyeZJjCE
aYCfUnzejVtCXk+wnxKptzVXsqnxPcW/xmoI+/QLf1/+F8c8q+n5ls0Y+XIcIYrrwaBjOgS8/LlO
LoHHA6YNMigxP0Ne5dMtN8vF2dMt6I4hnHOnPCnWhLsJLWuzs3ZdnK1G8IN2kV8tzhDTExKfsZpj
kohwBNGjFCJtXqWccNQwxJISRwgdGGPcLORFhAiE/2NVTIzPwmIn0NIm8bMpS5dkbNAixvaE5nEl
FIoDn5VQKOC1YoMxWdgARhRknKy3KHdZ5c5lx9/4E2LIcylCIsk38PkAmgtezZlPLwCggJm9/vd/
TUnYKaaBUtAm8quw5G2DPLVWy+lCSj+CJ5zKpZvM+V66vAWor0TlAVDBmT12ukdlWUI9xTbGiGzN
kQRyPwphFFKNqz8WJhWpzZUQyM5wCLL894o2VAFyKoc3R+OWDWgrGicIR7+vbLSZQWE7ko0Am8P+
lKxVmkrynHKSQylx0v0tRKnxPZY/Au9zoOf3BLudwvG8EI9vABb4VarrlJULYERryljqFDVTjh0d
ngw9Ghrnr6j2mrHbxlN80EGZ4qZxRymB9G4giIGMRMCJSyjbLEuu+oOZmuHlTYOOLH6CxLwJURMV
39eDuBR/EzIaYv8uhvnPzI8/RTxoZFWG7aiKgVvq/5ZaZeoty1+JUu8yjvjzQiajqveYlXu33a00
ofCTbVB3dwWmYsYB3A/EBTGcaPlvWKrNUK74j3e43MRM9hh7km17xmX2zanWIpmHFNTQfOCbtgEO
V4FB/VovC4jAAq0am92uLBQR57V7VO9w2qcpe0GHX5hw5NqAbEz+kTMmU0BgNSJ8YPznqbvYUJpj
AR1E/i1F+k+Ck83ZfEVwO7Bc/xaheDBVbgHz8wM/GBomapB6Bp0oeanNX2C5gMMoMnR73VCGle6D
o+EBFUzmcxWsMiI8YyaUshj27qg/rewdhB5fK6yZQgyNIGZzk6Qko48aW8ABXES+otnqnJasL3my
iW0ZnVIHtSF7XFjlsBaYi+pRgrm4YoAlGMB7dwC28RgsMxOqwAIn4SeUeGgipSce9CNNYCCCdEZj
Yi14wpVLgiS8aLZJYwKVs0PeQYdBndnz1LbIPNbt6jK/vze/aPSDbZB8KJx9L+eF4JOzkRpMWsrv
jdOcklUzQTxZ7MZIAtXKmrJNX87DFP+itmKaLAvo3xbYH0rC4pWKGfOn610SX1/W3UUQ1XNSjwoD
2PCkMdLnladaEuLG7Vt54mf9gzWpanVfdPQC9AGvTyipiKWTykFBe2e5AJFipx1XAc7Psyc+rfCQ
ruadMYvm2NNN4ONC+H9BoGXGoAPFGuu+DeujujrSQTWsprUUalkYgwALN/OBBeMnLilXbJO+z4Nt
YD8s2QMNMiAg7OowHUaUlYXsCDxyoaa2EVbqciD6fQwzTCHE6eZ5gSLmaj6/Ru4BNieoEEgmyR1I
CEmGB+eKPdMVV8TzTF9Rfm25eqd+L7/HZngXSpolfCDBV7cyLsGKhe2yhkEGjbLWH4jdhi0mVhrf
dfcqRpO7P4W5KTotF6F4HU1JvFWQURX4qV/MGybxeIbj8sRCfLlsaKAvnczqucyWt8PgANftzqSY
6MDY9RfzdeJ2sW26fsMFsNUfNQRLOxauglGz1/mvtyn2XI94LPJp6sIdXW01K3x6kwX99VmNKAan
I9yreneAXBbJnhapkL/r76A7XD8uGzUs8XczC2gSNV2loccAwIKPdJqS77mUcFYeInsF75d3GsUQ
KmackL3Su4cShKaJ5Bj4VmbuUNhSYxvryfIZlvgZcasPi7+p0CGlVvbGviZFg1SPmxVbXd7ylB4f
VJ4NEmH950k62jpthPDhPY8fR0jtFMkUCj/Nu+y1gYpZV/BYo8NifDHtqDdpTgfkNg4jlyBpCdAB
MQ8Q18pahgb3wF4ctiSOzriJ+yjWH2/qwyxOEJ0g3u5hXrjiHvVoH1BWfWiYJ92PHc2V9g1E6JOu
L/ZZiHTiAuK9bmMr68qn8mvC4dtbEwTUbo2NDs5UMnO27ZrksrNgE/XouOmUZuucUcmqfVfgskEK
wO4Wd8iF6BkfMkqZ3J5sMYB+o5OFQRXcQ8qbx5ls43G6hRgENNH92whJQDaw2hpYaFgCIgGC1vN5
3lYb5KrzyVu6lWfURaOpDx51LHu4Sg+oZLikQKHjHyvh4HZ4Cf/gFY3lpfdssTzrfnDK9V+Y+yEI
L2LGuDAG4mKl9KcyXNtxrwN5zSB+eq0J7UfH01J1qrjbk1obTEvF9nTT+51VYSkZ1D+ZxxfRf1rw
JC8fgiOd+DJmgvUmUJWNr+9VAoV/+A0KTlzIYvrrh8law9Zqo/9MwpRKjbOGkvuB9+XnhA91n1vh
s12iisqOzy0SjC5AODnhQSIUzJnsYGuYW03wSb+73ZrY777cWzjlKJ10Zg29JJSW3eeAXSuGZoVV
zZSgeJq3qP2e0MroJ6YBw7a3iFuoq3YlRurO9diVCHNvc9kpoG+D7A/WmZ2CUxnZWA2x24Kvj2Tz
JZk6vvbvxr7tF6XhJpqZCtH0nS7Fu8TUYYIS+MvgjZ4qL7s/TSlFb4dn8Do+Qp3SVCHHue6h7O5r
bKUjmWSZfJ1v+qIB5l4Ld9jIh4xb3hnf/bj4WBuVL5+m8NncCpPV3cV6bDGfOQH8x5TqFxPJM+G3
hg8Ezsf5fD0gokNBFhK8kQEUy0esYxVqVdunW3jSwwTkgKt7gNuLKYWLODjx2uN5W8IWqx24IaU1
OcrfuHtdf5/6QO9GWbwu3FUXwCBwlYVemqNdyc0ScFhFqvombvsrX+aMipEnDox48Smsjvt7XVJd
JOOF4jrlJap9/iRLFL/Kn8K7UCnX8+k7M60oWpDxM1sAN8slsn6iPpaGucUJiCn58sZy67DADV67
FOs2sCdOsDfgC2jeIZoGrznWI+QOxp5hSvbNNIDggVbQunBoH9vwcjUhB/l0GAGMCrDjQGMuABQr
ZBuHyUrC27cw8xPrwgbFoB6cBJ/dfuSm0JLqvF/TxNzSD5NZ+zGNqHDoNnx17+K3gisvwGvyrgV3
m5ToghBd4TjJfNaTEEi7F+qR9/JIVgHe8/zEk5uCaJPRZWQzXN5xUFynJ5pZEUaVLf4fGVTSHJow
LWhAKFyfoxus1m8ogMcOddHdv7W0M14/TK/1si1z6ugw3VicMHdD9avcNsCv2kYDF3/ugEwD1qEW
3vf0snhTpXXGUDDOdlxGvmm/aaD/e7r6p8n1r3JbxtwJExXmS+nTP5KJXNbkVy2VGAMwLCpdq0w9
sSSBTAaTuysZY2uXjGSxktVDs2VmEv+MOs7M0vkrGt6tzZD3a+zW309/XE9YJ2MAeHV0+B8QOqdf
kmbmgSg4GQQiDjK423hwQDwOZsZr0WkjN31Atp66T9WE+F5gbskYhr/cpPGHNcl/bhKHGIZgali9
aaM7wufHOj+nt//3f8T/q8iimAp3blK72i3Trt4QWLLiB3odRCDNUgerHMVa2WkQcC58jizsXrFe
BymCPz5PJrBQchzov/XOzhU70Ry44T1WZOdZC6cQQjgjVuICHH3P5AUJXR+56ctKv3JrgN1jS4gH
fD16fXMoiIPVMdXnWzg1pVlybpCh9rPnR5k5LWf6OJHKuiB4ySxGcUjf4m5Cy5CsMj3VonW92OI3
cMlJeljnXcv1mIZsd6L70Fxxk1wshXpPcCvNecpjBwiC8MPK/vY8f03e/sxAlSmTS0XRwKBK+uN5
vpTrTcyyV73TGWthVj0oPGKo51u+RtDUE38yK5uaNzp3aLZyvFjoXkrvEypPys7TWTFz2RZwcxSR
rNcfMoweke4TWj7VMO+pNcXLC9uwT6zElA/i0ZT6Y5P8zVdcEf+bKcY/b+MPU4xH++xv0pnB2c2P
VMzOWFl5xs2597AfELHuexrAiluBtl/xMR7lmhyUNdgroFZvGQskZB22qauis7ue2SMm9zxt5jq9
hJ8WcdUeEei9C9Xr5w1XSbKWjxfqZE2wsZOu6M6pKyy9psysGTQbePxRhtNXnIrhlaJo4j1hshTA
F5QVKtL++88jJ19PIu363irWYEQ8cWFOZvsc7EJ3ledMlBdGgy3qq7CYHmS+us30fNKM1S3bnF83
swVNLK8kpZ3hisxOgJECK+FsGSetjnP4nizw86mdoohCWKcwa8W6M5lFxA+9UQ6yPivxvVBrLJ2C
hu4joD98kdzF9FGRfF6l1FrJ2WTmAxnb3W3E1Kqyi5nhfvRozvaj2BtNKCffT31rJNEVksfDyvPP
/PquwoXVth3tWJTJCdrCO9NLWBo7hGA4MnIY4cPtJJuetu3NLiISFfZBvhV0S9MZzGJWpM/gxp6E
gwqUox9iNBAoaozGh63nlFvjMvKfU+iVN3f6Jmc0HSWQyM/m5huqmb5xcmtX69o5yRtkRT4Qb907
02p4T+YNzfmSUnICB/CsgHuBQ9sTw6sowIlcUMJerHMZ35FqPiGvO6jsQ7M9KQeFWTgVMw/MC37+
nuhl6/Kr+6lJzqZmeexJG/MFEY8zr6bWMSyQs9V99M/jzNcxRCZrSxxgwB49MaiZk9BGvRzz43Co
jxfA/PwDfOUg+AXdX3JSlUD5ndsXA+vZ/GLq4Li/KO7ycbP6RaMzUsWcdE4pz/ot39bd1+Vrw6hz
DTlF5lwaajiUlwxH0qjJQAjWzyBdPZ5WMqOPsKm/E8l8nowTZg6xRs+0ODXWI669O2n8FsmJ3f60
Z0fiYEXPOivc7GuAkIjKg6Qtp+2BGrexhBP0eSxgE1MKc0SOLwQZFly0miFHoyt+JoIepsd8o1yx
OW9hX/nqm6i4VKF6RnAHx91yb7cDle40FmTnMRDBkd57qL7atfxwB4Qy2OueXt9MJEAkcXq+K4Z1
j4ebpa+VrbEhVbt8M8Rho1syJzNVB0CIZJ51xpOYCqVR+44Q8Jua+Izyda/ugK0wpbnTOSFY6GAy
Is5/dle6WE8qx4ShObgbLx8/5yNXQsNvcJv9/a2XmTPQ0B/lQOc07ywJh467bUi2sK1K5wHnqzB7
qm5wv+q9Y4wMOAnOJq6xvWGb9sQIqt9Iy9dbfpCxLHYH5M0Ti7SIfTXBm2amvt29fIBPR0bXvj0X
LTrVWbK786l0eDsbVzwVhus4ccUsZvmhYjxYYhqjtHUSKmxKssgP/mnNJDPvUthiMV4ZFRgpl7A+
F/atintQzQyuG1gVk5QedGEwouKfNL4kuqUcPO9Oo5kYX75EjOCsf09NpD+c/36jNq5ukq7h/idi
WvS/o/YzK4t0+nzUOyW1MTDDK0M6XHcSkSGEPime+hgByjsMm53yDgZOx9R9IKO3ZN00tsN6MuNu
msOVCVl+8f3v10be8F9AGDxjp4zVJm2ayH/aIQqtlA6TDmLHFsuRHVk9j5iW7gvBkwEskpl1ava1
/frsPsfocLbuo4AY6SpF3/dtZ5wkBKsDiTBz0D7F0r2nNoOlmGfEKruk4UDL7gMw+jAwZU9yAGd6
JTwL5pTyCK+SwIDC7jxWLTxWkQSfJt1xMhc2fTc7b4HvJF9V7HRdz7slGAqeu4firWLCmWoKF/u2
ItkBobuZiUCZQczOlhkj/+JUsTWmY0HYfbyR1Xo64MDhCeDz8s5H9YeAVwWvhfE5madzBL2Gma+7
5dTh9mkbwNG/kudAXxok00CYLJvCQr2auJ9MjyBFiFCeEzOZpbIpnn25sW67B/qbPn7OWtjyetQe
k3fpjvJ56rT+C8HZ8zTsnlvtQNHwwuIyKkH+jBhDYT6tdfKWlhBNsGd4z91LfkRAl2XHFFKR8g6w
UEBevDvtgXlQMvKYdMf4AWUNj9MpFpeDNC/2D0Y/mdepKTVLCZ+A0QBb3+aGiZ6ufNfcenfBGSjI
3Os7+r4p0xwY9tAz9gmxMMz8MRdEukcup86kWMwsCTBwnW1oCULpKjn4V5dyMxXNlgWIaPT9scZ1
4jbCNA0hZXubUtVGNxkkgdIY66O5QgW6k07AX+pW5YVqZlvG2BTqATI/DJNAXlqseRDtrF8TS9+K
NIZWgGnZxCQFRfw0WbzWwgrRE9UpbxDRRmpjX/OlzMkzb7I5zpl5mQqp+2L4FGnjnW0ShHUhWGjs
QYM22M7vgJfmZSzb5z1UJ+2d7MJgbMFbte8BX977B2vIEg/TjyY+71/vVLwV8yXsF4dt/8MllwVf
ybSb3JM/BdoPo1h4sOSv1JNi9Tca9rKl+/fda/DOq+dc86bAtB+TbbHCF1Fg7JeVfnDACT8ZrYAx
Fpr9Uozl0qqo+WZUgeUBQzwVscA2x4DuQL2af03oTSXx6yi/bA7kF8DHJHOJewONzFeH/kT40bEY
emECsWJ+JtALH27M1It9CXvcMdKx2prKxJzhMGwUTMkJ/D0qR9mWYSBxWZB36iUCRCZIghBgRnNs
1+pJ2EoX80wTrNrVNmRfxI4IUO/mZZVjUF9Z3dvb5CedV7AY5wXgqZ2QJlejPtlmGETjlHDjMl88
MgJio+PhoF9BHNs7qWL2pfAxookfkJ7GtTrmnqSYQLkfj/0deGypII6n4GYKRNU53RYCzBznhW1H
Zd4gy2XiNSgP+St2PKBjCVWdl9BeLjxZ9u44BxAoXjYwC5RmnIuZxGflJ4ICYzmQv3wLQX7AiSZZ
AW2dgxz1cR+3EHIqwzwPYYpGDLnXle1jcbvXCcevMzGfaN/IhuBcEuzW50+Fcgn2HX0i3mjh8Uar
GLKKXjv6+rUTls3yFVMZ6hdbOF79OzgcgNKZqVLOAPWkH2NTBanv5xw8U5vFQWwasLfygImMxqpW
4vHyPbDtZ4zZeNgpTGom85xq2RevptDZzen+DLvHqh5mT6h+hDQ/+daO/x4Kfo1v/yiGcESbEgom
VET/33Si4T551VNVPO8iHFEYYvHefkGWzM33zILIuU3AtLcXN9mfxtFAqZkEenDDF2TJ+ID53TLi
wxFzE/C4edhaP7QULD9lwDR3RcU/mBPdhNVebxjmbP9kzuZntfr36/9z7OsYZjHTnBDi6FdpqvqH
6Vzyajr1gp3w7oahTT2//dCp24qLfJ7yMPFVAKHD8yMNmV1oapC0aZvvqFnwOMcjC0XLHnkHjaAO
ix4S9zLMaPZjK0JTomeIErqod7ibGNOwFHHgYg4BLN0HqokRoUMf0GECMHHPGJupK81WkMWRf4KI
IlaDMRPKB5hmqBr6gMSfxvyLwSCoiTC88//9OYj/LaKPVr9TZRzBi5Hp/043CqbT3dv8Uu8e1tPt
gsvROME2L20yW2ew7/NLmHYWSiOqt79kOtM/7Kx/M51/fvUfr+AuVnKqXJoaACh5b3RLWTBb8PVZ
fZ3dUShC0gX0FE2PyO+hCaxLCx7RUfm4Q+ex7/e/PYj/1l/659WMP/8HWqLrt1aRjXO9gwqzzj9U
iPWXBUpLW357WhprVo8kxhGhoPjbN/+3gpxkTx5dl3koyh/P4VaLiXh+lPXuTh7viVB7ENOlYxUm
eBU9c6hGRHPk7gdOkeffYI0/nbd/X8M/v/6PG2+roqqqrALWYPH+GJgkFBiYz3Rmb/Zu9kMXYuJP
3qWjPILHdKgKZvLIf/O2HdvDfxwnyj8vYrRa/MfTl5jUqT10nkGCmSKuUbR6BPMhmESe5z53QZ4h
IfzFH1Sa/uVbfw+5f3xrn4qNWIu884eF3dcFTQJGUy9qLABwmCIPdqtfooHAYboISDL11fWDpK/Y
JjGFRskwoy+ahuivdoz2YwIGdJcUJieUWaJatyTvxGDoh6LBF306zeglsEiAewnwraD9F9e3Y3Gi
k0H7pnVSD+EqQ0qw47tHNPDKHR3oasFkigwx2zrLncdc8S9f5bp/b57WC1tLa7JnAhBWTxjV9Vfa
BDp9yy/DnTDK8OKedTjc5UjpJVV5QPqGOQX5j/9o0Au8OMVe2INAUcfPGGT9TfcUZ+EjXblh+VyX
My7qastbzqkviB3Q8nd4h23hQvdWtn+uAQK1WN8My8654EKQ7c973Etd4Wlh38LShWGpWyj3CfwM
vUSOOT2OMoQXn3y1FcajBILDtES7onszoKROd+SsaMeGry4k0ZMMMsDXQR5nA9GAvO0ZPRoVnNT4
/R3wVTog/GMECWpi+jlPhqtQAS96kFk8kTL75dAMn1ehQKV3Mat3eCRf2IlM3Kl5f2cknXeBfWlX
exgqbxy9FsTPQz7Sm2lkgWbr+BiFN7j8zEX+uaG/HHH+xSWlogYzWf0PYefV5Cp3bdFfRJVIQrwC
Cijn9KJSJAiEABF//R277XLd63L52ufr06dbrZYIO6w155j+utoCVxGKZJaoEATRH4NIzC003S58
A0ofg/Y9yEKL7hXpwV2D+cSh2azzLW7lNcW24CZUvL0hBK45PCVpVNjlicfSbuAR6FrgaQ9o/Sir
7IiWeEI/RKiyun0EsgdWiArVK5blv4GW28ZJNvqR5hjT9FWQtEoRlCzmU3eHrrUDgdOfsusX2vj/
Pnf8J/ypoWldQ9UVGUT6v92zmt77qlX8i3aGMYyKvv9mL05NjIgr9vPptUnG//33/ccJ43/9wn/P
ggC6rsUfNY92FblYHBt/ydRtP99Tmn/5Edd4vx3BMZMnHpJ84YWkwlQd0oMx/e8v5D/u0Xtap9fr
EMLQMf8WF/9r3PCiuvdL0oIhcygdZ75mU/XcV0zgU8i1Pev+BDGybZYp3fd1RaBnOkXu/ki3fDwo
jOxYksD32vn/M5OQzvEfhlHyExStoyuGRm7F/x1G5V8Ydb9pj1OygdB6JdJq25shfW3EQprAsAfT
BxeQYZcESFL+OSIJVM6VR2tvKG9SHAR3UtUooBf7dqBOv9OfC/huZ27Y5DdoTwuLUBAItYY0qIAn
NRbAWASbq3dr/4ohMSX5OKZNZEwzry/YsM28VTH7CT4sMJjuCg1PwDZDcWbGPX+h+kKn8CY72+q8
inwAhZNPlZmZ9aWOU9CcI15x9m7pJDj4tvAd7bV1+4h9OyE/xlHzfjKRth+IYr2mX+whdPGKWMxT
gsestWUp3Skd8OcAsQmbq8bGltS8gE1I/3dv7+jX5t+7BNuBtqn7O7ZLZhnuQCJ7zdLt3ipXPn12
XUQ+7KhEVcNiaojob2Y2gz5yKmhmP9+J9QHB7hS6c26yl3JF/lHswiMlAEQcVe1ED1pEHly9H7hK
9pYAYmFJEw+Wud5vahLrIAuupVQPMsXiUmquzRyEw6r0rBBqDXq7U33jSeWb5o0++pA+M+qAALAF
8ZaVhdQAcBCy31dCBZcyySsmA9JVtj6H2rSoUJOhq5O4diboCjgF/P3o5o0leoO47RnExdYfMAjo
gOU3djz254atEWq5a078GKvZZJehFZ8bbOJxofa2lDPqiUmXG+mxASF0ZmIpC7ad6e89wpU2v2zw
q26U6UWxKFoSETPtYaDM5qHUbyGnlLsMAwkocGaVL2S2mAyLSSjbrHjevK9VekZkgUYgBoxWkxa1
yUidoo4k2wgo5HlaD8l8BW61lubyHB1Wxj2WPi+AADP2WAQLiNnhFt4MHLo6DUbfBr5toEdgex6D
HKCekLMJ9ByKFWAqIoxB0Y0oX2P8gXJbofErFpjFWf8vSiJ7icCgykbmzHskvUe11JdbxBEZhR3q
R1dJt/xFJRTjsWjvJWi1qdOe8iP7ZiKycOuvWxIvkaHfEWP0FvVLAYiybUDqCOi6N83vJhQyf2Ss
vGc802HRD/mUoKoB6y5MbtuAwLKp+UI6ja0GbQLVSrhCC0JSmM+oo8v2ie00VQ40V6JQPJFPvVmF
EtWY9vrNLdsx0qARxnYZ4wvAPMDO+HvUH9Gzc0urQUBcA3MwsWyJ1SXXbKMPwaVwVS/+v0HTEOvI
f1vidclIUFWRlsD/lP87NkkecVdhHcQ7iSBQb4VJbWg82k0+fhtWwjy9b65M5QHtJTQhCEQoaaZ2
RYudCwNBRmjhdGj7NK+rqK8hqCYWEr/T2+ZSVm+fLXrsg7+VnXLCLp3yHBUsyNXnILTMYXtttr0R
qxLiSYjMoWhElwKPm9tsdUGmt6hHVQt6HqFnpYScoszGwsmZonEZkKpqPmm9fGfM5v99IpHZdP6H
DZghk2rSQz1pkPL0b8tvU20qOfGVZFeNaQM6ChG/Jl48WBnQx1hEYc8VvFh0YAMVIjuSDSHPRlzu
DVnE4QX6DXA7DKhuTEFeIlVg5yKg9D2SqLMD+i67C2dJW+MCxljUJfHgu2hAgAoF8HslwuzqA1Qx
pgBXnrbT8FR1xeEH2itwrpwLnbgpev4WhRU+8gcxAR+rF19IflM+rZvBH+G4eqki8FO90xYQf+l3
ainq3fs+EmX1oyfIuAZFscLYDbCXYdBEu2+McsMp0WgmlI8dGgft0cT6eG3F3PS+NpjrtnwWXA3x
VT6QbQKdnskNTvyVkTO4SuI7cJcFgjLe82AW75TON3xWH7FmoUzq2eg/2mN75JfxOEGh5C8TM474
LZhoIMLWwCpZirX38sgk4l0vZ6YwD4UKQkmyXADF7RNg1N+ZslKAjnpA0H3kaqsKdBjcys4f9Pwf
6HMESF1MPN+jwKp/j/lYY+zCzkfrCqu43x+fpog50e1i7XLBFOHtw2KBF6eAUoz5ZBRj9iedAkMF
p7efgSmvh5ogfQzpekGH8UQ9CM817dLxezOK7GBNFuQgXFF0Qujho66V+wZxnrTR8aTkqCT7Ezwc
+Eb7igNo2VFRm5puhFU1RJHcDmkD3rr8UNQXlstorBwUJNvpRhPGBNzYoDduCQ51TGdQst/rAIaU
QcSlhzYfcRQr5K+DTHJJ6OY0HquHGHAylCYu0fc+XGKgnH0G6dwY9MYhLskOljvkUqP3ujsupyV+
cRlqilDJf4aVlbPx6eMPxd+BFZn62TjZILo5pNgy8YCv4OTNP26FaBqNAhpoAYpNxoQlDaOltMBD
zqsT/rburFqZU20us2FVl+pJx7iQ3nKcDcZJ4BDwgcJfiTAN9AYicBi7KUcHVzNWNo6Ak9kh5ak3
wezY+xDJMjjuUcKhxQfniHZFSGbxEQ+lE4wNaCwlzm5/Ig3r8QcbBq46IB8dVN9kJM0EtQWSwgYo
Jb+1nIn04pDvhEi5har/vQRSMs7wv0hLb5Nz5uMtWbWiGIRZit2EXQ+FV+8D+aUzKVH0+2dv8YOE
mkN1N+hXhUPlwOvFuQ33g3x70Wfg9H5WwQaEy0HCgJ5jsPFn+J4QVHlrBcOqubyspS2KWYgKyNSm
BdeR8Gyg+ZrDSMTpGqDHFmG0l/NlRqvlhWcfS1zQh0kFai9YF9f0Dz5a4YMkaZurDyXSoOC0ejj5
4ECAuiWJEyvSB5NtwpvHaksT2D8HGzxSzwAADBc0kIniJhyh+SGCzMJ9gkDoAY9jHgy6fRlkG4LN
JS8bs60EF0HGbIX0D/U0zmyQElzHQ4rAKRdcPg+AmxkDNlJ4dEVVrRrh3xdGfPwaoAQGlImHvaEI
SGBcwwblYwzpufEOZ9kETiIhG19XuMRCjFsgv5BBAV+AO8R3bY08kI+jjQNcaW8288TMc+fBlcOV
TQkNt3uOiSgYGTgC6cajHAwGYgOZDT9THGzwkEVU8ptR3cOtSkl6VMM0qfETI44Qzmjkd7+psGlo
iERk3zIHKqRH2n+ECKD6YwAfvCfsfMZoVFOE6qQvSzCYC4xdHmaqgN8HhI+o4O7qMnxTMyhHPpUs
GkHEhRjAHARHpJgJB1eBESSY/6CTdFfV+DONr6AfBr2ZwdEDxUxBG6V5n4AHjiiwXN7PeyxhZCJl
ARv5F8eJN2cXC1TbvNEVA60tY4+sIDCLOcvDPpGh7mX6BF2U05Coh8kC6wSRFeiHr+3Um1QYLQ1q
GCZuSlAA0LV1cdyAW7JEhtBsEloASnCUrEtX3NZf3ncBrCp1QofGDRe+Bzct7n+XbD0RTGdkM7xX
/HtAzoIj4uiNu4aRjTOJZNsb00/bsXN0k70CUzyDT10wdOgj8qtqN1sACXIgGIwE57kGJIzbbgSQ
ZMhXAFQUw3h1cWO3JOwoHjJ3wljCcuiQZGCMTKpW3Bo3HU5Jtk3Jf62GP1iZ0Yb+y5L+JOUkbpb3
mlY0zRAoziJoIFx2XwnXkfLqjfHTAWdmQoJtv/0DKrfH2d+8Fe+ZZjE2H9lByOQFswVLoNczZwoI
vMa2F0bKOvSG6f6y+ntoVTlo1/TekG/WVD4qJ3+P/qjaf1PePz2q6T4Uz0VBa0XHZu2t+UfO1yLF
ke7/+ne659eGW3+pcPN7awlA67bzyvci0XSdXiO+k1/LabjkYT4tGfVuLKRFgDtZvssoD18p2tUz
V9WiPOqLUEwIU+pn6sLbF2S6D+mj8wdxw2XHbjAj22Ebc5GgjqGldwKaUdnykp3fibb/1HjoS+Mh
xnPp7yPtr7WGWM02p/FNXb5v5tSYskczpuq2h4li1t2BIzmQoDJHJBlsICE9L8K6dsIrsxKwAYHQ
6ZCxg8WckRZHNASOr4AP7Ez3txN+/BgPIJbNeeTyFJL7geQAMgO7McoX7gQ8eWPKDVzjCKRYOlf4
cxASM5XoTNNMWjhHtXnar/ryJAahCw7F8WfQarFgcRWOU+zKsKddjXQT6DS4Gi7DkilfG+Z2it8S
mQKrVWCirAJ/6JBNDIqkfmAgYQBkhPkuvzD8wTYuQkyextKArtshXuhC90J2Ohg7cXONKjzGMO/m
FZWHHzyFgoFTH6QWZN0R91Y/wNNJn2KGRpwUE5F4FPG8KvdjDL+tdRXqFYFwfE0U7niUXtwOOqgu
fWSC3i9d+d4Cv8GnNaq42wgtH0g3Mcawch4GGxV1bemK5yspb2LEyVxDOFjdkieOhuZRGiQTYS9N
dm8ccoR3jySbRX0h8IsH7IrjAKQMajSF298gflkErYghA4g9PH+GdEzqmFOX6Or6Km4/fyZzIIR7
S+fF1CSoe/MejnDaerTZsYITz9NiWVZ5ScGYQAEGDpEYEA3IR4GXE46F3Y2usPg9DH/8zUdWHTwH
ZmQrs1tmHdLeMMgRFkWQj2LDHMBVzsBrv8eBwBiiXVcYfDJO1rF03v2EfUs0oLqJjxNr5ejXFwYV
H0ZZl7yIbCoczcEEBtIwpYvUQTY7Z+uJ80PB7obgnAcIBqUYIt8MdgxpnGCtL4ZBcRJUqEHsoWG4
kE3siJOqgeNHejdon0iqAQp8Tj8m+p+TwQoXHnjMJeJXE3hNoX2ENphQGwrN+BLR+AFi6jHysW4b
esSoEyNj3WIOvXiLrcUEVQzbQ4hUtNglY4xScIU/AE8KVkcGrCHgBXgRWuK3VSccpFiy4sSaelA3
tIWOIoG5C/QJ55KAjYDjJfBeGXgrDYBrPmCdZVewZRFhTJoljwFn3OLVQmOiMqZekKMf9Ely9qCC
YukaexYdOObESWopIs2IVCtEKlyp8SoAflqvPTzhnZlApIcwi7VxxlycrFOSBfxTvM7nPaofPcc4
mkdFpKX8BalQqar21V5mu8N+KONsQ5KGHgjdEnUXZZ9XItIuaFjIR+TybI8GKxyirDSSSXIrxh4j
HbJ7+ELcX6tkKM1Bazu5IIsMg72w7RvUpdCdL9m1cZmyJphfCG7ymNm6No5K+EY5Zm7M0iOJ/PAC
4zG+63kF8qBLDglsq0OCxVhbq+CgINIOdFYG5uCzkWHh1TwHi0Deb7gRG76WYIVcvEoG4kEJI+Nv
s8QmiDWVz47JEEQBkfL0t3FiVyT4An+YfsEnSAiL+udk9N4j2BcPpCz43pd3ao37+MWQnryUlQiU
UhfGBv0SqSqIcsj1EF8t7zpFyfjV4cG01416kIJdvlPmK8YTmQehscG1DPDpe2wXUcSnyuxzVGYK
3zGm3Z2CVfR3iv2Bsm6XVORixqK1vFQf8jI+1D/H3L5/FgyQg0wj4WF8/z4XPoKneaKDJhB4UsiS
0BgKDF+Iz4EdFRTNGspUOGbtDgeJr9g0TaDadkCAxgNvoZ8geI5lrM7BMluH4ObT5QdUsvyqGeQZ
uab6kr61yRbD5JVQdtmFU4xBxMlIxy/BAD2O4tXcdM9dkFT5i3CROxfnhgQdLpn3Op8RJPUXEvI3
pYpoBZBdfWMjQa5CLc4oj46OZv8IieqCDiAJ22wD8SVg5KYMC0hEbBeEtxbzHfbyBipBF35RDKQC
6ACkA9kV/KPfDNgG2SbGUWE0/0HdQXTvAxT5YivNnrSbb4FoZyjM02SwLKSRyVsHM3rDGD/NWGqr
brRUxsqqGCcTMm34d73A7sw2zmQz1xuzt8NfvjCxskrLD7+QJSKwCLFKTzawOVBENCN85TOEWEyX
vHAIaN0xNYQpi8g5Ww1+9sM2RKA0mNa2wnZZThmTKPTrbCM+SAuS8Y0hsM/iZI565FzZyCgm9Uld
+rvqpvzjlOKr704Ktg7JlsEIom3uJqBCQFaeG7ZIABbdYCa4qLEEHgpUyRP61UlyH4bzvvVmAc8M
K2amsTAIEaOpS3nT5V17MIqKgUeXCDsZRt6E2d90Veh7ykiCGvYDwCDh1pImEsUWWPeDaNoe/Vm9
6M2Yea/EEA0U2Bk6zweE1iFlZP6ZdB86Y5MM4gpkwFSW0S1yaBcaQWb+E46Hy67VhknOm/4STHhZ
AmfHfVxT7qHHt/hNFWhjsquwIuesCOiA2BIGq3iFDh1Sqj5qZnQbaUQK+357ZxJhxs5naNxYstXH
YpxB5gmpKgmyiOqSSjb49mNesXAkidKEOKUKyTYmG3hs425xw7pK8TYahAsPC+JP7KvYZCcT3DQo
xKc66PjPsp3KfwEmxd64/0FtgOmUZJUg6GlP+E9UlpHhUiLiDgTKWsTkpNd6Sm8UXcuM3RXrjw4L
Tt4oERjiB2lGsAWGCuMGDPjiPzHiix1B+gThxH6BpQDNT2JkGOmTsZiwmQTPEWl8ybOdsI3qe2MN
ViYHJVnFMwwMH7brOQdSJ96XWbu+feEHN1DLQfITGREdzLXA8ysnTzyatqMA5Hs7ZdlxL9ue2zmp
c2UJJn+OTRvKKShrF7thgUkNCvuyS+eVuDS4XQ1fke1rvIywAtJmpPYL/xmoDt65Bcw3cKXSSuEC
80dt/2RQjiGZlSdUXL1jd5bVCb3dHOUdYMrEoYLMQHbSTuD4vZ23a36Ovuab3q6nOeUBgNqwd+qK
73aB6/OXSiEdan339LuR+No7lbf6h66ZHBCSCM58jpVF8Py7moOAsWaijSk4HtgQ78obn16g4qLc
uQVnmNwIYXZi+r3hoRbPgj5a7ufvfnsgNIr1ZG0TM9Ie+DQ4//Mv+ZAirT9jpwzO/HjKFC6jYeOp
eD4mqwNfkg+q+Ou9ep+L52fDt9AC8ei/h/39ZCyeg8iBtJ/u+BX0V9oJhYjPRmctVDHgtmzmYoJ7
qpe/7a3Uo86E+OECqqfGMQCb/WalUSLS47IhFI8tOpeE6rBoYDupjhoB8AE8GvQ7Y5zY3Iyk4g5D
qBHEwkJQQcc0/kByjFwClBfka7Jz0B12ROK5mHZVyq4/y7e9kYDGcElBVYeuzvdKfraEZJdO4WVx
ecAVdSLgNt76MyhvEo41j+2tcPdCqJhCLsMb01p4aRUkA19IairVkGZIEZXaRbqSJz6LLZmWIio6
jLRQcTDfsIqFKMyaj1aeA9XACeYpavb36JyTvdASMFQ8v8QIkUlNKyHi16XzRux9J+otXvFbqDTM
0XCyIv5sVDGE7FhyLOmdgN3bqGMQfIj9WwSkcb/DiCLNPRQBbxbi6uS9kolA8K8fcLQt4GNpoAre
FHkc8o49PwcKTBteIANKa3NXiWbAGAOkXj5rW/8gz7vT6tQhKcO/yWt1jazye/iQW3rCqkuD63cz
DK5Qn+sBqS0FfVShtDvWynKLN3CY78U8kT5z4dYn95CdPGo4fqorOljoCuwQ9kA8L/Y1Q5i48toD
15P4y4wRFnU+3PjUMcBSGveSi+VLETMZV7vvIl4Zh2pm3L6LbIEDJRxkxKHxySI/N2Rw5OdklS0u
id3MOjvqFGPpEMmojpuZsusQAFScP4VVnN+TZuYfzQn/v2UL6ZAtkhUpiN7Z44j3HriCo7/5RicD
rb37pFila9W5caJ9q1illOa3qqhFbMUTlRued2WSEFRvzAkRIRt1ak66e5Eg1d23bnQq5mQjbuIV
FvOAOyXeoVijO0Y5LUIyiLlyGxEUVW5FSqIIVCyX5uTNs1dMFwVXTID9i00fAqibmCGAkZAwWZKL
lcy/26Z/E+FeCSrqce2WW5lqG8vjlEV0ge1JJCyxxeRjtu29vstk3eFzsTgQEYw80C9tDWYPSUmX
F6FW3oBeA30evvYlYZG/qn3Qc8SPZ5qts6DmkUhDRTKhAdTyigtc/Ou7DU/qVCOnibsL52g6LlbI
ecngIhGK4C51EC7xj2yJwHSZIjbiVjK53+K5TBYqoHDCN6jdnKlL79C7jcmC4oIWFD1jDoScAqfC
XqS7hKBNTEHXleZCXiCmD/BTcFjJQViW7HYuG3lITxm1TTHsLvF7sIHTbBGh5m/oPbtvIuCktbyq
po37m6vDit/bIT/emheDwO0cU1eizkzBdAO2cvAGggIHidp04dYvb0sPMFhSUl4VSAY97C/v5W/f
w+BhNP3o+v5TIaPf8ffhXhgBNvmRHRbY5bMv/hW+upvmeGEJF658GpzLAOTlh4LyVdUBUo9x0BPV
KXJgjMxWlvo6vKnz6sNsA2ofoDbokYe3M9Yogrzd353EiAAqcs2E8j00QKoP2UFFl37onjqoTyAp
nLIbBvfsRoea+LsDmIKa2y1nOGeJi/FvxXDPlCBG/XQnH5B3d4mfaU7o40X6TXl477h9mcFi682x
zA7RjUCBqSYA32vxsM9EhoBtQjWVxwFBCZ8J7WVeJS/kMyo0x28dn3RmiMLsfxOnxBRGH73HqOGw
4jt0XHJ8IME/lYpA7AqFMyYzXoF/iCbqLCTSCtWduRITtnI/MLb+ZVKI6B5CcxATr8UQRZYEE/sw
PLTQKsP1h05FvjVFmNIyWOKDvnDUMf90N90N3UyigFY6gUDiv4tidxY9ugsTzwOjHk0KdJ0LMRTS
fo32nWN1h/M8PmgbQOSzH0nA+1izw7X+8ieNK89qYmuzNbilhbRj/TGq0GbnR39eopIkoWtB832Q
ERACZnXQJRbhuy+OP+hEn320543pK33GtQFOqQXNTqrMUQGAEwMnJJQGjCr4ENatmOWp+XobFieC
ZD4URwGUpm0PS9uAfiJ+EbzozW/8nuocgd6Gi85HSRa9CAeYRVfAjwBrQB0wo1Zj9PVEOHZpoInM
R7bJV2LpkMeJO4ONPCONiNgTYGcYCgeYnEMBvAI9jLuYxmaHBvtfbDIz9aGdbHVgneGCqYCQImAu
7z22RMXB5sPWVBQ52aaLUjJXLfkeQt+GL4FRR9wfMqlY+prezKgDL5RVgEVb2Tago31dc9HBB0k5
GO4SjON1b8YK4qzNc/i70uh71GbarEeMsTaTN9oM+08OYIfaIhxzY/nFkwq/aCOfTPZs0TSaJq/2
iON+bt6pYjOcttP3ulzQqZZkWz4Uz/ogLvNbRsflIM3fw/i3iC5OWe0/+Ap7A03dFOHdUHDuDn2S
nIj/xSAFURQtlxPHN1/p55WbQagLHrECJdLzR3z7q/RLbRRX/S+aGGjD2bAL/cRcNch5SVy7DIEf
lugJzl22t+XqghqEvRagQJKPTHycNmEWgsFRWU3FCo0S9awCEL0GSVETCBAfP5LdSXc9givldfGd
SoykgLS8kUy6OMomWln6sCuNPsEp/Bxr3RXrSwAb9HySkcepotTPtSRPyreNHOKN1mT3ueJzZBpG
k1H6doF6AuIkOFMEGj9aIQJiDjGanIUIazrggKu+IoVpqGCYYO53FdVifdwDY84SBU0KI69N4Ymh
g8gTpIWpaUWVQ8lD2kQ5zDy42Bao8VlnVd8v2oAGr74hPnWNoqc3N5d4YKDdURmdwWKUHfbsxNZ/
B2zVCid4MmiSXt9guLNTaZ38FgWdKwKNE0cytm9vVJR9Rr/245oEBEsjHU5+2ccmquFoIiOumaaX
vVf1Q20k9VYxbwdh5mVfIRh/DxNacuZKjraqvkgbnDD9prZDivnQe9/2T173unaXEMBy8QOZhaiM
xB2qrt9RmdC3im7GKj1+aJt+rAh959kHx9xzZdKDiIn9GrdSEq13kzCKix3fMPDSIwMlDMyZoKQ3
Mot53o5VyTbScU4pWx1KRHHfFbZE731XnrS/OaskXZulGrlr2z92Sgv9G/t/P5DWKpVrdSEH27Tc
Mupe1EOgDOpyoH7HRjDIPfeX9j36FvINcE7cDN+EVtR7Pn4v24pUJvrdbInSXXnZ8k55GQo1YJI9
jGWPtWo2fnedKhgnZj8C6m7MzBy7mM233hRHDyWYMJwzjV2i/8pGSWQ3AHeIVJCvfjH3tYUG5+Qz
Ei+TciDgAYCqiAs46vX2os0ZSri/4gRm9qAtB/iB86fenb3r2Q94KDbzy+lL+Ld8jMHJU4aQ7IrE
LVXkitBnKEecepPubz3MTzrBbZsPXafELXBjVLOfOsHJcEnHSDUNUtKgEOFDuwxSY2jSmoKYitAz
tzCvtmAbkExcs4/jGYucoUm1EKBgQqojp7nrPHQfkfCzV18fAscDK76319A7Xrz+pZ5nysjbsiTO
8J91lni1knxxeST7OnVEQwdi45QS2iO4vtEOnQGTqItwEHLLE3/jk7eG8REV1Zu6/7I7i2+05B/e
1SzBXuKc6mwuEANTtywGGQtvc804UdiXmMYnk38DDwdVOmkfGIdYumfAVTxyltBc3FMXc2v0G/hf
2xxrCxDJgDYMmDUSddZXJ5zCYORtZlDs+uizxtzR2FcBSYQ9egZ6a/tzbuEePSJe9r2DVhflTn7q
Prj+2F4R8OB9bPn57dgyhKRrNx6oEbFGUbGOgFXR/QrcWBpW8iAecopQBf5C55HQuJYQ/Kb9FQB8
lB6T0I1naj6vVy3FVnPdk9ySkhMyQhHFWCrDL9kMHHAMvrh24Y0sYoN+GxlLGoWM+WXKUXjPPkTv
9BbatNwVC5nFMYvUxw+r7Ct7kSbBHp+lwbSz/WHqQ7QVAIKyftiRYUZBzAMWk1sGXnlUllPjHO5Z
5R2oWG3bVTYOHhm1c9ZyOQPe/RNZYHeBMhFhxFyg2diOvNLGin1R7ZTBPbbnlc94bzOSd8Q5sRNM
wrGDDU0zLYIOG1NYsxl/mbb5GL2q5Q/f9VHb8NxLkzwzTnp44CaKbl0sOieGFXZkDCveE3UbYzVG
xIDYESwhlI4JjIdhlR2I9fQtukbD4uQfCKlZYhQkvW9NbuQa/wamggR2Gft5t4P66HegXIFrnmF3
iba8nPS2PfJRWMzyqhRXPfOS+L3vXf70VtGhpbEh5n1jnLvK0VwpOPOURUJCFkFie6r7k5pgDm/5
vf6twLRFs+gtylf7Uo41vceNvhJqdg6FaQ0z5F4Yd7loKX/m9jZ5muu3RhWCKCpQSEBUsPQ/Mhzo
CEJebWPpjS2LFTVIkymCR2TtJE2ajWX0gFXYseli5NYy8ccPbMV3DCyWmRMC51Ft7gemNdbxnC9+
kCN8wBQAfemevTgdFVNgY/EzKM04/yVpzyzrbUWxcOaHkG2wSqU2tvBugHjU1mJb5a5ga4b9zbTz
i6UpjoyHn+UPi7XU5g8vBm4e0XD4VDHdF3by6yPoa0kqygdcFt2WTL0uQiDKHfhXM6fhSiBx3beb
wgpbm+PFZdPwvPRDcpefCDuQqSwJqA/CRCRaXeutWiXWe64u3KjU6zgWhsNl1uUC4zWxa8Mq1bGw
ltfG9HuG19ER7A7Ex1TKYeIyOIvAy9oi8lHA8HN6OET3PJm9Lid5Ht4ICQqZ9TbfEw5ddoHIyRAS
sw+ssdFDcKYNSEJS1wpxgaPQ4C5CV9aI8GHUtNWeshQ0grCxepFN8prDCJWCStijYQ2Ry7fC0dqR
nS8jAsrYL3eXPLSqAUJO+cw/26uMcoynm3ceXPHKBj7Y++lSc0sNGkmgShTPufxs4WLgLsHOXlk8
qdyIO6cS7mHAgoldPOG8hTKmPauZw35TjjprVAQnNA8RayHox+IS4pQAGscj9UPtCwChcVCnVAfi
lSCDfC2ZYsgHi2y1xsmcn6sd1pDeQ7r+dNh04m5h4DWvKePoA4EsQyhPXKN3fSKHjc/sfhieOH0k
bi7kNTfvZcs7WEozdqHJMQSz8chP8DNYSOFjRXALu8Y0LOS26RMlDPf9QVDjQv7pkQbAKo26ZMfK
1/T8Ejv27BYIGE37HtZDy+C3r5s5y0yEe2N9ihgfQxkobE7Z9nuqH9rr+7VqDCus66k66ocWRO88
3fHOyxvbs8KKXv4tGRNb2FiVSwQANIpAxMAyxv1aaHq2d7GYXAKc0XjBb50jcDMFqWxq8/EfnxiN
FeHg4/K94IdGEO4g+yQt9sLAB9IZ/A4CEGhmQBN1yHwWwDPuS/hl6pzjXa+4WpRHs8iY3FQxTpCH
jCkTj8aeaOGhtE/vesspyG6cdtTEnCBOSbNkt8cr2Mhzrqkuu2kOKoNJtQxvnI7PDa12h1U1dDfQ
eoyl0BVCaJWAmXNblDl7kqhrcVCwkzOS6rSydpTkeljOJCc8YgA6ckb5YxwiHLHbyz5DNrGlKGJg
atmYN+MizPfcL909V8qPRvhl3yMcPLheCJY2SKLW9t6kd9JHEhunzzaeGweKaeHi/azXvY36alds
l1myNzsJucdCOXENHZol71zs7pQl7zK85XcSJ87BNjwz6Khs6BjgAL6wdIic7NKvEVlHjFYOK4oL
aUcX5qQRZuIuf07VGoc5FIfdb1Fv83OnteAmJWdqyd6Zaxx80AQlDReY8gyxhHIQ1hjQTXwVf9pw
aU/5r3qKsrBn15jZAa90Hjz8eyOcLkMSg4Ce7fuVs0gtO0v7yTHq2Ux2GRsBhiwqAbdPY6nYFhD2
zkzCiRmGP/vvKqEIZ+W8KfP1ef5WJ+1YrnyM6UwwCLBBod1MgTrweGlcFavLNWd6wge8SDs4AUJa
Z+bpModk0fgWWvIGbwe5lV9Lj9ySgjQ1FQpKl+Hv46hULgKbT3J6SMlQpnGtWn6HbZpdURrDBF3a
rAdZEvB5WzsyHuhAaNCbi8XHf/2TZcOFBeN3krNMuwzN1q40m895ki7d6Fr8oi7LBM0OjgUU8rNO
5GO2l4lYhkjIGkRC9kPTsP3noxix+RzfMpNKxwlOHaCCgmNjt62YjvjEiCnxiNG/lmcxalHIeFck
8aBM+MOCC7RV/p72koVZUGORloH2kqirZrMKWIOACvU70pjQ5UScTaZLKqOw91ib7rMXZvmaUu2Z
iozCxa1bPYTq3LHNUoKIV9ldyRUbRHxiCGsBJTMOKairGjFhAdAKVOtC40eyJQId/FFQDXr5hKnq
Ryp1flazoS/BK8tOvy/F2XKZR26GRpYsdXOuta6v9zHP+fgCNLznNmMz1gA5n/gXp8BtMLlcYYdm
y+zYutyQtQwVRAA4yTmGtMBdzU2HgX3J3/oDFeotp5GM5cOwWSFxm4ds6UO797Fb+JIdMQjU8Ay4
2zs2xbYAeVxmq1wAoQ2FgukmEanGzU69Ac2kcsXSxKRIVVl4A6kWq5TbuEdJcYfCuGLk1acVbW1b
Y2y52Mx6GGWHTHIsXhiHGlkMXMx2sSnuo5DVSyv+KFsxZZ39l3+IK1ufq3gpFDc+xsdWJJG+RJpQ
AN1HItPde5hjZq14mW/LaJzD7ezZdQta5yZ09DkEnj7spTQc1p1+veZT7tIfk8jH4S1xQikhMM00
8G95lMluyEnhJ78HDBWJ7GDDg6iBgat5sOJkm8FIcWGwgNZMQ1Oy/AOLB9c1+2IWQv+X1FbLpEVC
yZkSCmOBScOA8zH8HLylB/KekZzmJO3Lp3YMXGnX3WT9Z9dBqDCfBWLUt/IXHLeMghtG/9yCkufv
inN8TneMudKN44rDhdGYRQTVGEBMeAtnbPl9bu0D6j7UcFP5WKDNjM90QBjppZU+ZPHEcATkK2Ly
/Jt0/UVLj5SuwIosbTaZZ9pnwmJZU3BNQsfg1M3V9Rv5PHucjQGnOn2AStp/XpRlKRkrbkneezBV
Htq2ebBoKF88mOrbhvkv2/9NNsztXSpADFSfvUUxixWBiiPryaCVsEcDpABvgVYhqxSE8pUwDBkX
+7dgeORSgZDM3cb4yBK1jBxWOV9g/wyXjNFb5d7ZMLbSeaHmy7qGl8zpqG+s5YHEgQFRqa1CRETH
TBNQplDg1LdwAcKjJCKXH8ztXJQP2CRwlcbnCmzrsfds5uBTeRtTQhX2WMC2Fyw0zN8A9I6fR8uW
l0l0X1wTlsm6VcyjUxrYybW65tfqpG3MdZcKn8F21lvxDvSzTlQ0cDVoP4vOXlswPpbnC4PzTtrx
ltkywUNlif/ZmnB0pHO9IuS9d69XHEouX+LBlz5s28d7xWKQo8ZKnVVx784mgQMZvnAlcczguK2D
vluvkiOba24kphlAf3CuimNzV46sRvwrA1plWvk9vPH1aimOCqH3XAqt9XmJ6us4uXuPlGTnek1g
EV0qfAi4k3SrHpKVwsR/yP6qtGA2tuGc/WYcDaiRtS9OCS+XUVHahS+2aYY4oYXE1kx7hIcawXaE
v4nbh8UKjgUsao/k3LIsufEgnUsERX1is3Sg14JuKdv+D0t3tZzqlkZh+IqowuU0uLskJxTJCu4O
V9/PzO7q3VmWAL/N+dl4h5CTXnEEm9He94/Kzemf0+Q8l6yol/JyjkuqyJIDc2YXdk63RfQfytDv
SoqnQNK+DKI/52VevPbGYQ0hQN75IK3J/viYd5rZDy82FeiO3mQjc1FC+gfy8jw6zwg6enu1KGqN
bD5wEF4d9/JhMnUNXx/7UbotFMvsyspfmkKcOXIhYk4OrvOwxYtM9IhQbT89mRa9E+7at8h1PZbl
lac/SIskX/t0PWa8DTrODLJ2k4BvbAmM/7t+ZzuJ7rqVa3qlvTFPaLW+ZlD39rloqFJEvkIc+A5n
N3TRt6FZLhhf1c8GA7g0l6UV8jShwT4vpT32kyMzz/XdJEx6Pgp5ajK9mq9bwXT/fn75XNLZjW14
xjDqkoLu9PPUfDW3fb3wtp/XQ1U7uJSPA5Tx8rW96jq0FIVFol613PFO5zT5rt2LrcA383lbDFz/
PNwjKvGg0SVT+OV1Dyid6XqoHLCgbY7VtqrJPgk3o/C9BWUxIDWfvHDJYi3HDR8VXMOPM2bnAzbG
/zR1ndd3XkdJKpjrRkPWbC1ZZ8HwPiIze/Pq91TjTP3D2NVLLnvSVnXVkcj6Kt3NhTt5/wjA5Uu6
4gEJ64r70hOYCzmJyok0Zb+0QYfd6CjrsjBolSPCfjrkRQT9p5P8J+XxXvYmt17Oc8O6K4DwQqcG
OC/s+gKESGgDb37/pgA/xZOZNHl+wZKmLpFUvVB4X+RP6bztXJqR4mRvPwVOKW0BU+GZrHqKb+Pn
XjAQUi5t1Mgk1z739XjL039M0Yd81dH2D4Vk4zpMzd1+h59Yj6P6IMbdW4+rex2dOiqYEjCl5eF+
fMf0zw1ZYv/cR8+mNnjvMYl0T1UlUdPi2dK9nDTZgTojiBxF2APcDKiu+reSFIZiwATXODNgEGAK
n0RlHKkeh9nvaX33eenEGxLqzSDOGDU9SXAE3vSPLdm/iHXx+VLWGCQn19nic/VPRO5bM3Px2nSS
/uFmqjFl676P7p4BeToT9+XIgIsJXBBiNJZVVduGSeG19cTpYe7K3bN7ryExfW7Hm+qlwNrZgGk/
8hW1pWpw/rJilnixmx/kvkIrbjVeFpPteFtSfB0958HeT41scplEf9YtZtCf9/qxuuwvTMdc55tB
lqkXl+KRZx483IwNHdSucWYat64zO+DAfq6EiZgpa5Ntbfqx+JecHEeLxr2e654G6QmLvH5ixKew
82pcR6FUOFL4/0o0o9QNhwZ6/SzXXH0mxzcmxYfBqTS1PKsU/c1s5cQ2HBBrU84TqPatV/U2UL7I
TqQDF9bsi7Jcgjd2rrnpBOvdcFyxL6JK7rLP4ruYJBJ6meR5me3JG+mx4n3i4d6/3rN9bdnUohlP
eyLsyrmS5dT4pjibH2fvuYckOVHEuxmyXGp7FNRmMhCwfCxe+QgHvVt+tSykpsUQ8u7byiwWUU9T
alvIgnBavF7gex+KV5dFUXiaExMvCgmw+TUEcqyFMPP9HAssl8JLKMy/CNNUwf7ikSlIrzwb7+9D
OTHO1XXYdyq4yMoGrsbVrV3TCEumTy1RXcyOHdOwZgSntd1MO731ZN8ZLWa7qxYNQzuSP/YVajoX
jN8NmPuqZ0sdLXWNLxNzTVPmfowQiN+PFUGHiEj70yqSUhN+FUUpilJ9G+uzt/oFGjNZ/ebfqM82
OA3TDSuDVYmtdvBN3tfl/7vBfcTsvW1/bVwawXJ+X7Ghq4DPXIVCbJ6cxK3pilgSGlGLyK9zF7rG
G6sqFK81ui+EsQRNqJVz3UeonQqJon3bTHxg70r3M0PrkOzQf+qjPq7FPR2+Jddb/G6/k0AYK87F
wQ94hemVpN56zj3dLVpRRdjrLDJfDeL9TPc4n1ZeE13Fpp2a8FTv9jnTrG4p9Em0etnxcrauzCCi
O/tVHoxsdymqIPlvdSna5NYusov5z17qUGR2a9v3MY/tGc8GRKSuQqwZa75RMPgIJz5eHk2ZJLmz
oogi4imfwCmZSqny+Ote3w1lKVfQtMSGUHGbHz85tYskPgnFBUGKk4ANmgnpn2Sp+Op4ZxG5i/Ym
O32ELVZ2IouwABsB6xq9/GvTPn43X6nohyj59mt2+/7t3rJZZjurxmNyCoCu4rvmyWwkJ7t/y5ml
8/WpoGI16B1Hj+a+7VRf57YbWbgHyBWuOFeekOlE9VQBPD64er6ta47D823rfn2G7KdCLP6j/CpI
87mVUKeVxmKQnWS5njte95kAQrsGDET1+fCRm69naUdTTzeEWIlzyaN3NPkQAhOFggg1wr12tlpE
gp/rqpOYk3BbCDb/HnEOqrn5LS4Oi05EQHY1t8ajcxwp38PR/JMjrysqoDzSGbFu/H9aTNT+OpAZ
TYsTK1Tmq7UIE8XzKPxuNQj2k2f/wv6lu2nEf3LdxeA5XyPBHaqKX4w/IDWBVc9OX/gfI4RU1+YS
7t/CUfU/3d/PY91X+zSJtrf1+GBbX4+VzM1vZEwoHrokZTRKm2Z2ZFiMNpEpZy1MvJlM7ByoKnbD
BGGBCZ/mtk0Fb4291tOFZ42lyJ/fc6qYMu2lWt/aNF4lgUnzWFfDLOJd1h6lTfNcSRaIrfmsROov
w/PgXp1NeW9e/2l+Dv/hI1nNsWx301QA+EjRrqypMvyXVl4z1vor1bPt2peDKU+2FSveSsf6irHa
VV83VXPLs22iVzJRragi9MunmPpBBlemH3qTXftWJcdcJMmox6Wp0qZVH6XjyAilkbqMOOhYPPAR
T5m+XPA0f9dy/Nad4WU+191Ug0kRajXtCDxK+83p512DU8wbLyCTvTQS9LhxptQa9M7dsNZ6sqzY
MMpCNi1EC88ZqT3sSgG4jcvJhaCR4xqUfRj+vTI0MgBi7mJhlTiPoGg7VKWc4hlWMvGOlQFwauKB
htC3GK3ci5dPnVuem8+PrNQUG7AsygWE4T7NPHVRdRuUV59xM0fTUti2JTmENXiqXFiPBXYn1WNh
Qyp+CBqUQooBGOM4poxLVlx2zgrWLh2rVgC1Kt/Wij4Lx3PPnnCPvOJYMTYz4F4/SFfP4x2k6KZo
qZeOV0imAA7oMXrprhnFUtC7rGrYDc5YJn92xdLoBeFYVvSpHp8y8ZM51luDpyFfo01D28wzwV20
t26dbMkZV/dZ5Aa17B3842YAj9vNGZHatm+l4I77KolGTMpGLA0gCQkDuR7Pou5JzfVxbWwgok1z
uyWuSx+p6oJTEzFh7ViJ/KrQVemX3T8vx6vcx55GoYXuluiqoA5Q22sO8TbxL+CExdTX1kOXcbWT
H+ISEopV09wIOPKrEOBNwY42+EFFghs32NeWuhQDknAyblSG3rSUyh+DeItTfIQ13ebPnMeNyfU4
rFOtYPqVa+44sAFH8GLjjUvJIxwocsgrJGqGcho53plGNgyAsV+uPKocu0bsvgtswauHqgGQ0s4I
aJYI5uTv1vIUUtyb93eiOIqbpjBDwxyynWV2vRwku8FbisEq18fc4BTUFMI6nffGCVmYMK34KuPp
07pROLemJvJ5YxrTjHqNdNdbV4gBKOpW4lQpRpdDlUdsxRKNcr0bqYzCjL3hQVPea/bg9Cz1VBWe
n2LlIP7jW9EwN8QhlXpgzEq0+/q+Gv9Pfm+72fHRxFmseSS3uGs8rHsC0nVv9e/IGGRamTbeZVZ+
hMGsrGnwHtVH9dJ58aROzQFJWrH5brD4zE64eoQfW/Zi80Mn+Fcve8G0L0irD5116za515ajnZAw
qIuPLnBQV50Y/pqGa55H0/ZCuH4zcn2ZLIwnMcfpwDy3jKKMwVKqkR4aSyVZzdSipVwrxq2ejy37
u3eNe8cHecVlzC+5zNrQ2P+lqkNczLZXgkp0//KVc6pjqFlZSt5StejUIMJgfsgjvuW4Ckur37T0
sTGmwhGRGe/L9JXpqe5SKBFvc02ovluZ3rMe6bFkHhtKLB0GCWbWOXrVMEp4K2U/ZJv5IABPEAQw
fis5r7TcxyFhRTXpbw0hUA9fatEajF87Vmgbnf+JtV/dxXe8l4Zg7KWqXcyyOEXkrp5rxFupf7lB
ZoBqcRqfxkwnTmPtue1wzaX2Tvi7HAJPeZtpj3CES7S8gwHEmRkciUPf2kMcETH8RNxbevF4ZUDS
sfzWTh2uFvZ/lmWNpwVYKdHKtO194oOxDbdgQBns3NuczLnJMfBjuwii7cqF4zMdUw0qyEiJH9yY
vmW4JMF8jZe1c3A3BCuwpIIoPhpxg9LM0+0DGwWTS0PFXlZQDtr9VQEq1WPFt7zHMDAJDO7j+Zmn
Mni2v9QDXdtr7SjdQyeIgQgFA92Pe0mMU/mSYiQYs4d3j9YX7dc4Huiawcn30mBU3Qib+FTZJNKE
QbJ4XaoJ98W1dShogKZqbojuzloXsTCpQzTeUoIV39N1d1MYCjIWnYOJQVNYXLClhqSnFmrUBjeT
05/07l6hA9hR4jTMIt4VLrEvKkTgDjRZeJHGifouPBZpPbtorw55WXaxDacHJ5igeT+x3I3N4pXb
+FJPfQYXzmSwk64Bg3DlEz9b0G3F5Vv+ln/bqI2AhD+Z2l7Xgqn9EkAmU8g4iTGSnGNh2dBLqPDU
8d0nBoQpjrS4AOXUx2iah2uGbIDpwf+OulE3VIcUnfwupxw3OUoi5VfXBLXp0mJgCsl1vtWv+UOI
kso+VRXnzOK6oyANPn9R5iEazxRGZy+4a5l0KkRbBKLNqCX52b7UEG1o0njlDoMUeCPfSxRNx5YR
m5qpdrwZY7K4HEYslLtRmMi7Gux7wj8EWdeFuPhNax4vRoerVqIfa2e/WOW1dzPqKAr0oFO9NTe0
JNnfc1uJ4PlvQ4wSlKBEJ1Sk2GOPLAzgUwxtZnwDn2Oi41Lagblt2fXG+Tkmu88OG0Papmt1N8r1
4688Pf7XsrEmkQrL7m2earO4+VkP1gFw4uMh94S/XuK1r0bB9vc0TlQz7dd8PXjLdAen0W0e6S/9
uuwcgvbuwl0wzCreJ+Ggb3PIhd6NXfW0eV2B2G4HdyIA0oIGhTGFP480CmzKm/bzZ91I+IEISsqb
53Da8UfLAcaTc3a54NairQgdb6xzw6jbt81n1MK50T8k4Tk4T2y5RpF20DjFayeuua/apnUwWJ0U
Qib+HJpPs0XvSGKoiEj+mixnWTi5h/7kfGENitSjretnlK8MxVljOnt33p3Uv2TvpOzSI+gzFjiI
faaCjC/zn5ZP7y3x+bdSJT4X08Jbp31d1Jg72ZOViUIh/zJG35324hgSV/Y5VJiVfyTRvocmzBZY
u33nzEGzFqnN/00/wkIdnItPlTMESf1ua3sevQmnmxZimD0aorWyNYYYcROzGGHla6ytenBhYtWE
Qe0dD1HPCcFbjmdxspfzO6soAv1lfBvngoFN5FOrMPJ5WJU2pDQrAEMDkb+vAGSKjo9DtsvHIb7q
cRgfX3+Dme+ufx3efw99uCfkD/hVI99fz+azeesf2tn6rX+uATh3nmWtw7DwYrRONgVuPWRno/Vn
DAzdNOxhZvLPUjO7T14BZ7ObJ4yunm0JkUqhHiYck5LNyWF2XhanLI27z/mqswkz55IejJ5R7ktf
QD112cv+aJk/fpanPMcF48c/uaZRr5oQvmHeKPuz6Giyq1MkbaurWvUyDJyFtFLnYXitp4rH0blY
/D0VcjbGRSf5I/+pZk0mIk5qLIQEZcUSTvGa1reyrXtx5uIhplUpsjAv2ha+5hWMd1ka2GTbAZuy
7x6Eawvj9IaflcbehMcJPZSDMCksOVfMVqUl+rVcVZO7JXBqBGhL0s9yCx1nOssmhIBZ55UqmKTn
d9U8VowIC2A1C/kuypZr99qNPDQu6DL0E4LCgtAC70YmwIjOyLSgDj4E3sw3ZDpB9B9lGA/X6FHK
is+2jKYMxFYvtUQQ8AieouUgzl/Coej7lsOmdqFxpKgYUasX0/V1M9dgw4CN3TiXGBL5vHE70d50
th2xsRRpUXEaUs42z5OsFc6kbTs9TGveghzEOnGz/M3rZ8Yqc/2MkLgv/PUGyfLdWX3HW/Ee14OF
6Y5xNvOxYg/RSomKbX6H8cODHMf+kbu1Ajbp55L6OE5WSroIFYfgbE5WbQFLEjQGtX7UGsdj6yvM
RqeHKOWNxL8YNsPFC39HvZP368V7m+9kjyY3RBmH8S48pMndR7Z3Ga9/PSLf69PH7dtT+SChxdFR
Khjvh6jnf79/jR9jz4cw4PvvGYp8Xm+F89Ak4a6f/jYeUpuOgRvqsSHnqjpkus5oc81wWGGusazH
Rq+GuJGHZnc9Q1+r3Saq5F3zlF1hnPBzIwEzUVR8EBvwLRMgq20WgtzrKH3btnadoJt9G5O8VY+9
R2OrZviiJLigbe0MkocZ+rUYbkmFCyoUsBXjcKlz4BLpVrb18jrpBnPQZpCTvMsbKtTcb8Jltlk0
o21iK7/X6KwumkxauHqG+JX/pJz2LlGlqmJMG3PD0TVVF7Vp5+xvr5VcMcJ6i7Fo9VXaVGP12J98
/1gsg50xCORHv6vpDjdNAUubCPvRBo6A7a8K8oT45IpjbBUr3Cqvjxo2Fj1atvZPk75/VZXeAT3Z
eSes4LqL2Wb0qL1wXnAZG7Fqhu8zK2iaWA1fzJpIJcOvJadFoREokMevca9Kz6osZkQN++KznCLk
Pzm/vJ4KsQKuvuiP6LgUgkVQOxzVtSQlcL9FmBu5mxqeRxWHSWjEibwo0C0qKHrBU3FLX3SuXiBq
AijBgAQiwxoN6eVApRxeegoUscC937uPEwRqCdDbsAUFqMZDzmM9lDpE66xVypHGUi4dqaBPF54g
PuAWFXIClyGR51lGXr3oCzvRsKI2kBSlztZplMi5VRBVHVT47nNe6M8NGaToFWxp6CYADsoPmZzn
tn6S1ISElCs6tgfKjkNcNym7uVlDT7X2VFaHWbbLKC0roMhNtgPJ1mDauxtxFVWWT4IlYDif9jJG
1xQsvWooF+Td58aq50zQhrPdDriiWhpT3GBe7cxf/SIozLFe5HAseYsDw/EsL8Xq9HLEwhaR7i1f
N8JXOPWDjfYHx7dufLwrlbPsMBbqKBl3ylXkuCtFrK3KCN2b06O5hDHkVICorJCbBCG1I/HlBpbi
wKDUctdSTW4hJoi8bghSlhgSsP0gSbm+bZrtLUw5VVPjv0s5MAajbHavXCHJWjpa30IzreS3ueqm
vW2+CAcjZa6Qf07l57K5hvypfW1mcVokCz3S426YNrsJRgU5tUMvVs9N1p1dL6jQfJCBQQ0UUyL4
ZoKwOPKz7WxRUfG//ozKmYUCtoTsNyJ/xpWqmu9pZrkfBtqHcKsq7FiziJRIF+YqWx+mBF22kB3H
5dNraf2ZLNmQiWpPKpQQIcnqbxFGriqeDr0Ga8MVGnglcljBvKU+VfyaDFTKvmQKrcW/2GyF9xKZ
h2pXwF1tywxJCg8liqs15qMzztl1HHtNjvJz0GgMjs9Hku1bTRhVPpeWNotXDW3YpzrglpwpxQGr
fAdX4nquCryTDxdTLloD1ioE8NTbsnStXkZL9/9uxNukdwKjyf6+kVemKCuBeAJKNANwoH0JSIs0
zES2FdGosrf9ZGEtNK0qoeKQUy+JCOAdem3tvoo0YLC7wvqmaLSV7q0bIjUoLoOzDey54qKNA1pO
F9cDFAo3SloaYUJraGGgtyU3LLj+7aCsXXekG3h4r3KUwWO2eZ2IkpsLYA1BKr/tSEMw6D6Ri1ZX
faxZ1THpiueC5rD0rB6ryW74iUR/3Qhn66V6gobILnzTDhd1VcgVbh8Bb29er/AuPSg+xPY1Dr+2
W0719agaJmBOhTjAAmrc93Pam7ZO391LOPSQDFtE0sVcZc166hrubuUMa2F5iQWSoalnHER6uW8k
CfXX5U071C2ILKwN57yib4Rh+xJ57lIBxvINXLz5URxQFNb+FPqs5sf4Ql9LQcHpOhXwS73t3YoG
tAO0lCr5987NmhRnMWAg8mOnXEP+H1a6GmouLoPgwXW+qWd5EOmiT61wl5+DiGlbDNF4pB6+ujzj
rBmhz7QAmEVHUxeudQFPWw4znwYr+En4muu40Z1CMW9pKZ9KfepbdgNY7/F9PORzfu5Q34zTSijL
r52ceeMaTvN9Re2qSLFgJq4SV4SC1rMkhxMbqbywmkiPUXDO1UOZ0qyKqUVWLXchWE1MrgqUqxkG
LvoZ/I1i97tOIFaX8oyOLtuOLppggV82MMIgWTMMuaqExvqznuplWjb68r4fmHj7TqYUaD247C0h
sAGUxI/o6w/h+G6bRFmRVDYO5K5LY1JWqiTW1Xqwar1LDJchCg6tiKwtNonrJIwi/Yfw6NSbIiM+
5muT2POQl8rOcn2VtXkSFvIk0TrN4U6ygYQCCIlykiguGVclm+/+VUN84j3vt4/RhbXyxRN0Sn3E
+pF6+OOtBu7QlI3VViOzIqWMkCvc/NMhV5KQCG/G1jZVQMned6YBaPximSUf+s5V8wuL+xSU6lB0
9aFmPGd/qrxUP8DwIpFCTic05z3Can10y0S7r3J4p6gNxPySreU4WPSkkxADtNZrKwltXCPWzzGf
CcAIgV7XQX09Jd3SuVZI4kKYmfkn+EPLGmR7y99LPSt+CDk2w17v3T7/JPrR7mYeaye/Qrwc60wZ
x2T4gNzdmwTmxRgaZzh7ARwTayfwU8LpePV29q107yT9z1VieLYQqDUQNzr7zSzrjg6n+ARVszFd
FJLl43+Z8AltblrbqKZBCwAenQcbef4NJPFavYGmBWqZb6a9Xnei5mQDye5qIQr5Od7aPLbNTyEx
Mn3RhnfkITiI9PdK90Lgw1wdwtvy4pnASRVi7s97dd/J+mABo7YdOH9rFZsZSc5Pri+PB4CbBopq
AOvI0NiDjsK7RPqRNsqdIkLGxmNT02hReFDoD8vrMfiqO+v9jMu/RxXlZCchWLw+Ap/jDXdoNww3
BpViO9w+mcZqHPBD2WG09ZCXxDopIWr46WnxUKEDSg1QwJ+4auBp4yRE2u472TqbtGgdvqOGCk0v
dZzsq2SW4drlezlcTQvG5cYJDmvmGkFXnrlR7g5+V03te28R6jSfSRbkvdth7nPR95v98P+/vL4N
hfaXm0KkE9CVMuaO6rhL/vheFILBw6L/GO+hWGhSLWKaQMEpSD78knct2r6nLlnY9V/fq9J++PoO
BsYGr78jn9TN2C/vwr4cPVRW/ej3srv+SgaVindftc+/m/amHf3etZ8G0p/8ANbd5HhbuzZtOMCd
h/6uvVGrT4437beh9vb+Cxe1ef1dd7fd5PcUHqMk5ggkzg2bzHrIB9Kl7UyxV8Pl1JBqyNOOADYa
gk09Dct5duhPtYzyIBHSYNkyDDG4aFmo+GsO8YIRE4J7kvQeILGyjWv9LINdid7PxkWSpWzrLlXc
yf3SPRu/DDDSgc5pqbArwd7LYKCBq109j7Lt7WhRDcJbuU0z2X8Dj6koa8tJnyvnUShZpk0YdNI/
WUr2nAaFjBagFHg0eBAUHhJ5MimpiHJjfnTzWIegOgpde9CZtucGQO4197HTB1VMA7MZ3alLrBcQ
Yd1nYYH3di6lu/A0ps1z7U1r2aFsRRhVU3cMgWd5GsVAGA6zQH50r1fX0GtbNNrgBL1XVv6rZ8Ow
Oj5bFt4h7E8WguD59yskAVDcARl7UbTCqzQh1Y2uAB1PlFFqLY9kIDrGawc8ymnz4vkCnFtY1f8r
eUWsFXA8VSzk3zUXhdscAJSZPYhv4VxwqlEcmZ1yR34UryWUUdFQBgJvUfE6Is+IvSIKabmzj6S4
1xvHKwVuUejCxD3mCZHDezLtLnoIjNaJdSegOtDMitM5zGcxgFCTNryoqGYqvp3agxOFRB1CpxTD
aksUJGskTlTTXpdpB5LYu5TMK8DkwUqru27u590w4JTqnZrX9nGTr1IL3PHQMt+nWny0b2+GST3h
TO/CP+Q5vgJh3GvmJZupZpy06jAxyLWfJ7rZ/nEeb5sq7ZuEP01S+GpbA6kQRL8we7Qcw2QnPcj1
dkPaAPqu3pMcAyhEgXJw8pn6MIo9RWk3/Am4dT9c/lrDu2IQQwHMqoepb1S2WkJXejUMvenpJxu2
1TDd2ZoTibUio3RjN1GPJ2Qw9bGtL4NX3bPny+sz/a4s8SJf+UQbvdnmsGwcJwlfaW57Sct6pG5z
8XsbS0olcDnUduqIR7/TvVzn1M5qDT8RdKWnZusaf98Xb53szxjStuVk6/mJeTZb/1vU8VJGr/yy
muvDjVkX46JU1PeXilz8ewd7/Bwml6jgryrv0YbWfcdjqSAaa8e7+NPHc+FBVfLjt/y9Z1GT1T+J
n21cseQ5QYwmkYzFaDkLG7nvrujp2QI1pdrhARKstePlsLOHoPQ8OU/QdYdnRdwgMr9Y6xODWPXZ
Ed7SUfWEY+HjhQ8fvq4QLjemxR4MkkDHlF5lspHSDotmoy96VNY6/PX75ur5zTUs8LmU8ldxN1+8
tdMNCJ06J0hjZfg0iKzIds3LTguGx6v2GUUgxSm+mhwyxTqBYYsm2ZQwaAYH7lbozHs1AL+pW3or
3kV4MSUUCXXjjzxEGRjtvfEqslKCbVwHXx3m9fvqqZwQTrFnrF53ttOjCsNbTX7ZjMgTbfSNRe1h
b860N7Ord94P0MUU0IRhI2lx+zBS+a5yIaatFr+EbM5WOUgytsl5wlat2GTafIkLzAf3/9vRElWx
qzqVJ7Ih463ji0qfy1aJgAOPtWVH3fUgXrTpuxgcqFrT7rF0rj4bdxI5jNtIKakNLDLwU9FeOPNu
ASjp3ThsmLl/u2/XgWeAZRp4cxBAdwtuua5h6EHkBtHKZYwSKGBQmO9dnCEC1JokSVK6HAj0mFno
URl1qCab7hvzOwL+I2onsXp9L3m5zDeYgDvpvyS+FO2JBfm4Gpw2MnCbTa14kZ9Ti2N36dJ6qMnv
ZmfQn0x+atHQxegSF5lBD6BMoAXAGIfXWdS3HVPYaycWihNW1jxQbUl8MteJSLSRzwUqKdK1vvV6
AOKH8jd5m5DC/Jt2RTMukDGj9tQdzRixsmi+CKIP6GCn1q4X+gMK0Iy5BUhws0SSQjm+vl/vn8Us
dEEWo/BUQynYY66ecFTmSa4SQpOoExjSktD+eHYOOIfPjmio/Z5Y47shpBGguA83QdWkg5JxvIEG
d7BFbVoXc4DQ4nlZWZ1BcD1csXRxHxrMKlhhOZcSdcOVCaS2hCdw2sxNsnaaB/IzjEglWEE+xxvU
yF3tgDHGCaR2i5WZue8U3AUFWp5plb5LPfIZePy56uX7NV5pESc6T+EvnqPXzzTCE/tERFMT9Kzq
tkKdeHhz/zTJ/8n2ehl6hr+l6/SdbSHxCYLa699cFWxPevdtKaIqwcPW9v1d9P8KoqKdyOdGBIVl
qOD1rZH/u2qjTyBurz8ESYp5mp1V/T0djUQ12dMSULPzeQvSOV2abE90n+d4UOOa27R5led9/sqV
fFcUplQgHoOgEWAZBd1kP5hGdgVOY6HUdShwMueCPh6iIsHTkKzzOnz6kP50V3kTAqHnYrWLlA6F
REqtPclxu/TCJKiFaIu+NI+RDdu+L4ZKZ7rux+p9ulGMedtH8di9Q75fBWXnZvIiEFOMau+7sLyK
H9niDpM824IR7Bjv1/cM7eilI440Irqe095DRhpRDBBbfoouoekjVdmommL7fMjPV22mwCsxpibR
Z2Ch374f37gduiynEK6Glk2aGNOyqIOTba3upWzPlZn2tsNtOu9MgySugSD6y69XPZSmM9UToym9
beju61DouO4GFshxeE378AyOA6n/UVp/7dp6uranjPmEe29aP5oECzOpWaPP1b15IRq6Jwh/tkFe
I4I8NR5GN6btzcCMk/owBeBg2UmWrQZWFsWVvLCZO4kJA4z6XqJmNhaDP9pYE0ErW2urHltHE1Zm
njTZd+pUbCWUlk6ls7MRrWx8IMPVgtC92O9UnYENMhTwzFim3/p6yg+dcOJcIxD6UAW8K3AtfzNt
85Y2Qq1wm8yjsfjMVaeu6DuMp4z+ygzDsJ7HFBDen2HOYCsSvlQWM5xT7Yl9ORGuZStlFZXx0+Bj
laMjGzbwpP+VlHQ4FGLdqbY0XRqOJwqbkYEEJAlorsappmRLUx3RVy5AU0oS2Hlq6vrbtoal+hz0
mMYPeiIkPWcthRmVFQU5aHmF6+CwcPGAXGDhLeciw1Oo7Kgln1iLPFRNH2ZZN9VcmOBQIVL/smvh
XUgLQ9QI+2JxiVSi3ZSE7TK6zPSCSU0aUFAfyeJJ5zggedm4y2BW7XdHkayym7E70I2267dDUS3T
xgS3+uGuQoJifVLDiVKjQGSbUWKiwPAjpCbXMEQ7y7T9YifgUzrb7cvZzQeo9054i3Y/SocV0zlE
0K/fKjpdOmBoyZ8AvJWT32FtdU/S4d1I57ctT0x0onqFXMcbj/IT7RiJuaDBrggw/brV4r2TmyEx
2YuK35NIWzNc/GRJ1wi4hGJPNXyX4o9MIFt7N8DzqxvB+KH1oKfFF73oOZth0Tfe99f9Ozrcq5lo
rCoxfPnXXBI9eetI37UpExPOG4ei5NtPvwirNrPYjzp3/XqTeDw7Inlhm6JfA3LF/RHu0rfBFqVB
UkxVvPA5VXH+8G3oDfwlzqqPzqI+VnCCF0u3UlClfxUG4MiHGmJav9yd5Bgs4MZ+rtXEJC3R3isz
ZbvXSfjpv+pi91R3B8n4T8WbSzot79RnpiHB8N0vm4wYsLb5OBUD40hDfuDzt+IcPQQraIA3BSqb
pde9jJjYsUuIiTjOJUSVbsbZjP1kxR7varQob0AvVO3sPSfPScbMbC0mmkxp/ZsvYKa7HRze+dRk
2XkIhAwczMIQAGj4KKkfcjawHWmrPQ0eClURjYtyNH8OJQVV3d5FwWrVyylD2Kwnof7Fcq6yqT8F
VqFgtupF59DULtmyo4YFLqzYMUmbBqbCMSKwHLjzcj+r3kPgnO2+A9E93T3Lmth5uWbT7tN9iuCp
4zza+WDRbD54fOxmi1ZqchDrsYLjq8jfx2YrZMir+JeAsPICxah+yFZf64RrnPsR4c3WnVMrOt+x
fznNV6NYe++UpZuxSeDKvydRJPGtnhE+lSaPEowDv8x9Io9R5fQd8VQmPE6CopHqViVU8tXF2BsE
DlW8th5kXBdHXE4bTQg3YKSdrb1cJ8jleqC6bWz7icINpJ3fk/DmNQ+PjqdQbCv2WOMwh/qMsTuj
kaJdCO1QPQrnJf0X3UuXv0J4GiZxVj1xYElaoXzKwnkxyrKOKeztvCF3TWANan2oFR16K4MjByVt
teS66LeV+vGWi9Y9XHHPXEIkVuGaMy2HkNj91yXrrpysRCHSt6gIfGKVbfv+fWi+vy/DY39TOdXW
feg/zcB7bVE2Ap5qbYYH1a5tewNDF0djU9+/KK6ukCMzkN6R/nrA7GemGrpj5QKRqRbSJU5qB0pg
eGBTEyibL1wujqgioz+wK3KhlhxOqW6ermoSRF0grnZx+5i/rccC3tB0lGetZjEyIP3ESNutVVoN
2Sbj375bx0xATLaN79XSZCanpoZmoLpjm7dV50NXKJRpclZu95QUKlzZ51+F69GNai4niU4B9IDt
l/UHjmrCgOnDXsjvy1zySgkGeXOWVP9Yz9Yz07gwZxKxZUGU+pj/d305m9z4F2VFlR6An0g/9nNs
bKuhJieKPc19UbmbH7i+CfEzEDoyyoVf0l23mcmW3RQfUMeJFs+aNf1ajc45jgbnyfMnoX757Dzb
ISB9mAsKofyy4UmTWKUBr8NcQAzJd9GTK1m8Iw3Nem37ABJ/tp8dlgYG9aKw17d67vNhhGX/G/l8
jUN1/SGMmfZyn2nzECpfTOHL66/oOFTAll9aHP3zM7/r79rrr7U/KrwJd37FSMgbUkChpUBUkONr
iEw1AVlI+7r8NRW/HUY+wwAa5+6Wc9fSmR1qzhuOUaM2ePUqZ/phY4/hczPoUzrODSTr3KaSbGAO
9auHWB6h/g0ybi1JtO0TId9YWZZynuurhThlBukw+ssU/mwuDiMuTaFgPpJnmC8Is0w5SfdRfhz7
CUv0yToU0jlKQwDpl1Po0bC4u8kqrx4Kshj8FjqS7WU1bClLowlvJ/FhmbJozQICHzrqyKrkiJv/
N9r0s7N3MBlR0/nLTkLepdrfC10H7KdWxtoU3AxiPjELtQWPblAVtfDtQ7Ml1+BTYR7uMM6FNHMg
P5bSCUnGWVNrMXlArnLlfRHpJ34kwLN746k+/JRmxmywuxYflHKu9ACvDehkniejNZJg8Is0tnIv
b37WpnuX9VDfMCSpd21kon4a5zqbNr83lQuV2mxPew4yxMBFqOeGeu+j9pwgyhZUq81Lb0gDzZJX
j011E0F04jPRuYwBwXKF09hMRuoz95khENZ1QvzlvUx5rnz7G6HwUGBh1PahIcZWw5SY6VG+GmVN
UCWcKFfXvemGlZlVfObuuenuCvenTMX9NzTctOtzR/q9DrddQ00HobEUortXh930BeUb35T8vh9g
1dDOyv7bSRxQmh6ld5p8r4ilNTVBCBW2yR8NTkfyLyeJdcH43hRbf/+lJF8HvxN2d9OmjyUQ3/dj
addm4/cbvsUT0L3+Gq1q7v/i8vT4DfrzBalRTsoyxOf9NND7u5nlUrM0jxoMnvhmCE/cgO8SR2Rp
aaidhzIMPxKyf5mCUyXlUPJwuM5WsDTyp+PvWQbgACAJOgysCN4//sVKWW3CSGEcCRIDiU4YptVY
3IRc4e9k7NovtV4p1zPkD+FjHfRJHYwu4H1obOmjSQtkTnocXLnCvxga/Uj62Pdhsh7K2XKyMMOh
uzw+yAez/jEGJbfJm14lJlrEHPKuwMbW2CVrR/4KByMiRxMG6pzlCz6qW1wjwuTvt84oC7ENVcSy
su2mhpmqFfgLEF7BPKmt/XSq1rWXonlYaIzh8k186S8fTV4gexlCfVUX+VYLv88KnoBHF1cOQrc5
jIwwUtCptt3JeF/fe2MnoT8gpftmqzLmcVWRBZq5D2t/tJ4cL/IGdstBIfA/ws5kyVFs3dKvcu2O
Cyt60LWqGrBphPre5ZrI3CUXqAEhkATo6evbcQYn0o9bxCAzIyPC3RFsdvP/a31LejBkH/bET0F5
i5geg4aUSVHLNQfmgOGGaOPGCQ5hW2ATlkBHlcMis+ZSSmxtpMDHNUrdsU6T/Yl+FznDGAkK6pNk
vJ0xx8b5EHEb/dicjjb6Z8Kp5DFdiq1B/o2fSIHnMhaAs2kf1QwH3tu4ifIe1s+ezTH4Mf8FWqVb
QB2RrDZ+U8iMJ360pCB/Pfjb4EGKXhvzH86DhbjIdDeM69i1aQ6/hm287TeU+eW///XrC2hl/k5X
o/0gf0/6qTlXX8dSEvEKYFtgTpC4o3QlP1JOdxW1BUK6I84LTmloXwkiG3FMH6YbPkJOj4OT+gM/
t9QQmgObS6jGNprHB58Inezc7pZTBlf03CTiiHJI+hga7BXtJwdJ2ZmRchneeHkX5KdjeiIEbSma
4Ik0juWXw2U1KIKyi4rOp1scPFikt6JGIAxEgBoMCkpZa400ePwItojUkAZj2iXtGqFT/0Um2nFi
IA5nJkS0LPU5CLXnFbEy6F4Hl0WB+ER2EH1iXhYo/+gtFRQjzr+UUtK1WXofuPuojLKpIavtgrwa
UU54QwB9DLdcyNO7I/KnXf/rdXeDDv6Smnej5msuDeIz1BhdosfYgKF6RYeX8dllOAQ2kb60/+ic
ushc4NjELMnBkhKiPEiOFA6pDwY/aF/usD44dTGKUSOnPXPnaiguxhZ6CsiPMvgFpjgxY/ToKnr0
iPw5vdaykTVlUkWaJsu4Wf9fcgMpNLDJMEIFwpjNeZd1EubuHK3PE+oAlBjUbrFEmTKqfe7X9DhG
8ioX/XH96UxkWAhWk6FBs4nvj4lAozwMwtE/e91CbqKGLSE6WyacM9kGW47M5A1RVUO8xwdmZ2ah
yzCnZVh18yFqGFYkhbf4wXmoE7ceaUf8ILwiOQ5qJgs06/qMYAfuHmnekUZjRnoYpHyHenMo6wCI
bLB+kY0To/3m73KBi5SfeX17EBjBA+bjozVDQUN6AsdNlRogMmw6/TXT4YXNSIt1Kie3kylqyYIo
69wcOXLykC7LNvlbbqf6U3J8xzQ6tqqqpq7q5n//I68+bZ+2Y91el2V2SD5OjAqQNbQANJ+kSKfs
Koj93JhYGIeASDWGNOJGNFGGOkSOFzvkGkxRQp+4M32VgiItZLhxO0QdDO6mQ8SIGRufxSfWQ6Av
mN31/cvoOp+vrUi+8NQ7WdSyQ6MbB0aHo8lEXVwan5F1XRSrW8iO5LW6TqQbVEIV8DGCkcRrWQ8Q
wyJt2JwWJHd1QkK+rJgK2rD8akbYQXEzTJZtDDjoNWm+7LU6kJMovIu5ubFMEHX+tvHKnY76IPk8
Df/7v/73//s/u+Z/kq/r5F85sP+VP7LJ9Zjfq//735r+U3Z1h2RYo+M6huE637Orj2rRlqp2oXut
T6V8giBquBoLa07kGKUZdmPAPT2Qrc2Y3WqDnPz4QcAohZfHxwtLKHExDf00No3rKzEVoAvzwFor
F1FZYXIUKnAJpHC7LViRgwHmdgmBB5DG7RSoQONMH89y04f9YH9iRembukg/SnxED76n7R0XVayt
bOkhhqzxwgurz9053Bom2Y8SdHO7Y887SlcKXkP3nV3l5ITrHXbzMP3Eg3sZwbTsYoshGBKJWFOz
8JgzePpTunF7XdYxYXx2T+jA8fh+8S5TWNaoV3UmBho5B2tSnnhMDfDjZn++9YbzQwat9fut/xbN
m5fX7e1sm9z6KdaGZgfKKF8bO7P2T+hT2HwH5gY8S0oACYIkhIb0C9DJcE7V/FvtU9TQvYLgrN1Z
j8o9R0sO0t2txGPUEalwfdAjz/llYg0ciYkk4WSP5txFtXSwLdDxBruktwaSQRUCck7vgZVErQLd
NchswH1Rx+neTnFL5US6syN+B4rJsaLjdnwF2gApBy+KJtQP6hm0O9z3ax10NFF/pTsXm0TQwQ38
EM6us75uYMzzPV0fTdG7u0roAMrjjwj15ettS8aWhCsVLx9YuRvX62ZmzWAUAh0C9KbWAttzC7WM
7V4J3Saswickt6Griw4cJEgi6ntB1iXnbJ7S2J0nUWfGL+19EmNuJstypY3yD73wMFPCFZw0vcuK
ErC6tvklvLp5xnqoUQFu9zobFNbQ5fOD7ffzwRYtn1KtpntnQ4uAND1Iv9gG4h+CsmIutovH7jjR
d8WLnou4rfW1Qa4SS5YVPuBDWFA86MagxMekveav047swrVsz2G7z1euDJM2x7+ystPVjbWHCuQy
X50BMCyO+xNiM8pibKsm1ib/sA72OJ2loI9FFmNjHRUjyInOMH9zurA8U6JQzF0eYchkzmlDvN5n
U+C9k7yQbEEbIUVb/RyiVIZGfl0mGJABH5SjcwhW5/IBqbM8uGZQmYLKeAeaTPkSmOgdQGL+aeqC
HQKmA4Ryki2qs7DfqHvjjrmJaq5WQkukH15/yx++0WvcoH75iLED6vdsMSnOtTML/0dnX6wZ5E/M
yo/JdunCfMTnQFoAUVzD8uxf58riCLxMZkhXJFVjLGaf6OOdLIUFKZGj6B1tHTIi7Mulz/yurVvK
ag7mqMQn5Z4ZBo/5vFw/Cy9/BlsWNK3fFr36Gt8m0DhgaaG4KNEVJ+/c4jFbqcV5/Of32vxxRnVd
W3ds21RdU772u4/ZMU/kBPy/7np6qU+322X5KD0608cZh+zzbIubFs7swWWPc3hhAUT8NcNwsEAX
TJ3iHh+X225nc55c3vQ5XHoUeV081OTgDuqw3R0vIUO6Q715d316ClGuJOtSNQj/fPGa1uHqvuWF
W53frv5bMDafKD9dTuVliRYO9xa90oRyprZjB+FT/ITHiMdCQcICws088CdmAM6X/YkbUEt5RwFO
AvYFLQeTJjFM11FnhtaC/17GWQC14EIiKDIzYP+Ii0caQZ+AebFLv0RCVQ9BRoSnC4E5ke+zGrVm
28XWHIMxHrJo3ImQ4jQtDKTSwEYnWXwDE3IXWtRZFozVHpMM7vQXG1juXeHAi8Veh20PFAm7uYBq
blCudLZKDxIgpDz/GR3HhFixDcYNtMQu8ef7qRs/TPLsVvh9zbI6pm5+u5/Hl2U/z+oxW97XRGjz
9JmsWTaPVcjKyKCg5EuI5FtDHwDZG6soceiTygVb5xVb775vhy2nUKAM4OWFQoJeKdImUh9h/Qil
UzOH+kPKCxNAJYPctg1K92MeoJKoU2HsWIdvIP5+VccMAaMVtcGOvDqKjxdSe+ouAhLgsB76GZiP
b7juaJvz5U//8UV6x4q55ROcj8L7ak1OirBFKVGz4nEJAKT/mqGj7OznY0Bjl3lD2Y9ZtIEK3koI
l72HefWg+f+SORXmuJYoYTZBQ3Wux8ztSaRXPRBFWzvQJ6xc1FbPoh1CgkvZMAjVkADjbHCyvCOA
JqbtbN+A6wBGoTJd9bI9gOunl9AWJE+d4iDUih0MpNsOZpp29zpFAHtL+cQPBVGKGT80ptlD3BZM
zKA5JJYD4KPr3Y/iNCIXi4IJjV6Dmc8jWolSHZnsQbPM5g3VJscrl8rhNgDSb/uwf9Cd6RssPXRD
EmGtyh5fcOXkj4AuqghabpZaSgqv9WHys9mjIN5ls0T3sHfbm1u+TOa53bc9fUQl9eofz3CGqW0o
tCSj15e7c1gLyPe+i2ZzavB2pt6oYfodS1m/E/95mBrqf771tq5bjtpxLdfVOnLj/duclTxS7eKY
+XW5ApqKvMrxhhvNi1Fn9WJu8BCEb4Qdpkcvs9uM5pwl9/uq9+eLMH+8CMvQOo5tdixd/bYVVc2i
Ujt3M+ci5ih7VDGsUX8Z/pjcGDveKafhUXjv4jkyVhrGhN60O00H/eNqpfT3tUf3Mhd9ToR/vipD
nim+TYi2/ttVfdulGYmiPAvHyJf9cBMevUXz+fIufjE23hYRET9lf4J7zrO9dzy+3rInDrRHP+/P
gHIv9ADL//Pl6PZfLufbk3Kfr0prr9wkczgcD+Pt+8P0pFgtwjkyGbxTlJmr2LfnHJ0hEP3tZvz4
iJjP7I7VcXRN/XYAM462e0xvWk4q5JqlADniaHjzxiBxvauIvyBYYbZ/SyaFx/u05DX25FOhuun3
/3wfjB9WWVv/7Urkn/82YlNje9bsI4+lnq5qQXagt41AP37yhFJ/wVlgRlbcKzI9rocXk+kfS+lS
npjp4d/Qbv/5en46R/3jeuRz++16rk9dNdKOHCbo2zpACj1k4tyUxPtSPog/e5PTT+H1lrAz3w+U
N//8880fjsb/+Pnfdh1N06anZ8GTeZXBaj0MFyFpdHEafjXsA72EMXIlzvArExM9nuTeYDRKKTsM
Ve+D/QSPS3Spc07VkQZ0+y+LoPvjK/Tbs/q2Bl7ds3ltDe4NOjJ6UN5GDTawkjyZ6M7oGZq94Rou
7IZw9E+iZcmeeXmzGXg36D+0isIBW9p304u+rvKLokXiTSaTQF87LVeORa2LSJ4mp+cfMOpcuo9P
RM3+w5tuv1AXUMCkSGccRMIU2mLh2Ot/OUTbP63xv49Fuaf67dkrqa5X5VHn861JhR0+x58bt3cj
ky7mrj9QuBp3j1DmT3RQ/isNNrDTAyoMhOd+cSrJxPNzQdavF8920WDkosmh14DChH2qB1yhs6oe
XrM8j+dJyJSCCeZwDu3PaRJ2p6s/jyJbTrH/Mdn9+0lp8v3/7ZOY55udORajqBZXDyUFtxoG3Ii8
gcXj4cd40T9pJF29jeGH8Wx27/gcwSbODBVr433ttuHkrfVHAHMePry3+Xl+uIjL137reN3pAfEA
dlNoB84Rd8RJnIb7P1++9ZfpSfu2gpxTrbzbCZfvLn2YUiP8dhAcPcMHu0jbXSMASizIgpA7g/iJ
XZMYqi+kuDjSP5SerOnXZO1427dCzNNAJC7+pMb0u0mIC3I8T705H0f8ZSrTf351DUu1LEdTDefb
ClOoiX7ennk97uGQVJ3eOOstGl4AbcaJBSM0lV9+Mqoj6oAn8edbpv88dv/9w7+tJ01hNJck5Yff
AlXgRcO9M0atPpu8ZpPzgGWNn1+K5SEZs8Pfn+mI//kCtF874P8cc/++gm9ryvn1alRFvj3IjOeO
d1lwSt5vyFD1DD2gCc4iM+NpOt66CaEMOGKNpNXDvzxb6F9smGHaZrNNteqMQV+Sl+JdHe81Xz1D
ROXDkJeQIDUiX7/sR+z6sOWKQJV0YUh16bYPONkml7uLCPP9gRQID9bwzRsI3et153SPcGUAmO1O
8Ub0gmQCxawRNSli3rvVG31o9IGYVD7nCgXYhLj6Oc3dzBPvtW+Pg9ofycM/Q2nDq9s9YLZOA/Rs
uICnwPJvvA139opvU7cUbGD4cnZXiX/g2LIo/D/f5s7P6+W/7/K39dJ5XraPUr7ZfVKOPXQtHW/T
CYm4ZOWOXp7TX1TLBfMrxVBxPkUI0IGudWewxyqPNeRuYE+0C2926e9YTy8vMXhzBDxzDPAEq01A
anoQFbzWf0x6c4JtafFJVyn6QoFvJCKLZsJnvLohKdG52G/FqvD760uceSoiaQfZNmKPB4rIaH4Z
8qYJJZ5ivvnzXTB/ON1yLucdYxJz7c6vleq3+U1xEuO0zbgL97B/9RBPeZ3w06RKEV57lZdlXvkU
L9XXvNvmOAVRa3rQ1ToiioIcRs19Q3AO4S/56DrpmQRqjGllAMHtJT5dLjGHfzEtIsy6f5nXftxc
GIbODl01Hcf5Pq89n1rrKBmvSMFKRx00HNoiDmfUulkj1XjSiKD1xZJ5anq+I2b+812zfioK8EM7
qm2olm243w+xTfJKDMcoLqhR8UlsTV9thaPvHXi+hLAgPwMKnEW6jWTuBLu0T+vWwXSeiQe0dQ+j
26IYurQn8XtTO88iG/L2OTzx2jlRdppaxmRrRI+8226FfYsutKCcQWJcvHvapS5r8kpTtyP+4pNg
inzjvnxEHTj3CON5oXavK/EaK6n/vMP6xOarprRDT6ZvrClBKoDyBxLPuU4w4V0qnxpovjvOy1Jq
xykrUxIe0iihBqNQmThsYyp19PNLDzoBOSAjckbNV/Dcjttt8NK+OKrpTVATbXAb2VTEqiBpA233
ugdpExZt2Kxr7D+oLiu0JC2U4WaQGd1bOb/eiEOKqNkgKVjBDmm5Zd498dFmDeuPtphcUD7ZfscW
mLcTmXQ/fI2RkXjWjnQw8taoFshKKPkt1yo83X1DCfVVsXYJ1iuiVxXoPIEWhP84T4IHPl6OwHNF
2WxboTq+m0X1mYnUmhcUH1KCpPyr44OaoCdR0Lko/TN5SxFLO4aILaIkHKByigVlgmBhTUKwBUWI
yuvRf9oBBQaz7TaUmJWoASFIu8eg7e03CVawUYveHXEpari1UQV3zc9NsT08EmGefYjYkL/v0Fx6
zCaWvrxhd8CCrAh0gE/qvfElD80DGnx4RnONNBqkmLA0i9FpnDU+gR1kcI7PSu9OYM6gaTdAK2uv
uM+ohSa3YfYatXciNk0oPhFhNcUbUQft4rjtAh4lhcnK/C2lB4e4IPAJHVmj0Ahz5dBPC0cPazAI
DDvSN+woqcV2Qpw2cNdxzlZhks0rxgwAXbCmZCif/DSlfhna25CyNKR6ng3uQppDmdI9Unfu1fTu
FoCtT/OLFaQoAys6HS+YrF8XKFyX0HbiAEZqjjkAt8oS7DIBOJRglY/b0LzJFnWii9eZflKm9bfz
DItpG2p5nwQkI48qndAUAlTB6TxEY9P5cFf86k6CETfl8QqBOaNEIHAio0XPUz4QO2UBckRA44hT
4xOE1n4aq1wJ6nF5EUqxUiv/0j9PYODS30LnMNIwtrQBNjadV+M6dnCwa74+Se5dvMVsEam7Mn9D
ciedBl8TyHJ6ZdinqMR2vPKNgtBMc3mlfXbq1TOssUeoHhpwUpkaEqxyzUOEZrtRnQmINrDblU0C
2aZf8ZakwWt2PPs2hOuFw5/k/pGR9Embg02cQVjU5MQApq8hEx70m99yWlh36Dc/AwUy0VvKSGVg
E0pJeRp7heO1Q1lQXbUJAhFvu3Po/sNT/VUtN74eg0cZM1jKj5JWw4hioxoDdz3yQpA0tCQciQZR
4l0zUhg8vrSlXEYrZfD6sN/qi38mSmMI/bXWvXoBPbWhfkFlbV6nASDulhida0TAyLUKeBpgpLej
M72YEdV9a2VSUEgiJrSkCLZQUHOfIJ2KnLiv/Bzeo/Ixqxf0wl7LP0/rPy2GDpUN1bZVw6ZE+W3f
WSrHu2K31nnpblDknfSBQTf+EWUfN9rqMJtmZ+pO+jJjHgwetSB/1qGgBpQ8Vk3U6DZR0wuL0cMl
Q1lep5+EMQIT13zGgk2RmniDUUGFpIEOQyt/j3z6imZk4xwHOSfkkfVeftV/axL/VCBxdNt21U7H
0AxH/bbROT71xHrq2nmZ3YSytlv8MYgpcQvArmVF2aL1IGytSUNqgmUXqHSM0gntEW2+V5jS0gKH
RPTLLD0Ff77fP5UsHF2u3o5r6S4X+M/DlXU/PduHWRG2++V0ekmfMudr26etZXRLzTO5eWjt95US
bSvQqhk8WV6n4sAMF5ObknbLc59No7VguHU0D2krTpOePsi/YAndnL8c2g1L3qhv+3JHdx2TsqBj
GlzvPy9X256Vq9UWtNUunumyCIp00dKNgRaweSJ7UfsvzT/C7h5snT6LxZGtoN3forbs+M6+Q2f3
jX2BNc7hFJ/E+ZOSXloF/DvhVifea/eEdYKp5rkyuvRJtk9fweZLuhsdTMg7gNNzcafRvFYLgUB8
otoiVUMKKxeWBfr4d91vCK0/9/RXN2/7NxAikCtDXY+U3VmlIxS1MF+JU2G2UXoKQVkqebeZz06z
OsVYA4+leJHVU3l0LQtSkyCIBedSuEDrDe9B8zGZvwqffJdTNswvU2D2KnEsS3evbQiR0hBnfVoZ
PUihcXrYbF2EjRazFntK3df0gGhZUFs2LXCK5tnQbSPixlzIO2oXNaaNkNIULUaMhNSiLlme5rZ7
O+4YmDegGPrCwEuzDW5wFRxJja51iZ4vL72E3BzZTp8dszABFKyyrgAsHz7tvgp3oSIM8rNuQrJt
oKPCIZrmZpToIe+t0XoW065LPKLeIV+AhlL9oDeAeqlYVWwtl9BZGuZzQftOGyYAdaa24sVkTr9o
WubCRI5w9NX3Y69+L2bPpd2hYytkjxWKLHR0N2bWVp7ddKMRSA8t6TbJduk56LwXqGHJfCCFFYI+
8dTLdNROMFEzKcviDnVuTSimD2GKRiUGayBBL8KFvNuE0UD+Xkvv16Xx4dePiJCEM6b7HZPk5WAu
6PZz6uOK9Lt/+8pUwemOICDVIp9I5kIs6rn5CY0eLPaRh+wINFidWlQTa1XpgvlcaQKiInTMmhTW
2RC5xD2JkmCojkdxo7NhNiBaspANj+7x4T1PkbNIkyjZCinUeENIaRaRCZ+qIllHYPdRgtYKZXwe
R5odY46UX9f2tevwSm/gREShOO50UHZsjk4xJAAFNhpnVB2vk533VDhFpKQQmIdSyS+pWvUh9HKy
clCGw8m2+w243V5OsN/Nh9Nnjk4PYXAwJs+eIy3w4kOb+E+rt1OW1gexf8k8F/ayLoIzYob6L2cD
44d6tKN3VNfWHNPVKd7/c5YwT45iW8rpvESYSqBiG6R7G7ohthy8Fqe90ydxl0whOO8nmvWeOnFa
/3Kg37xvFzmZk+flw2fWdXeSy4/wkAHYIJnDPKfEf55/9R+KW79fqv5tQqu2zztHwvS8RM6+rwOL
pTrzmQFOyOB9NqAevFedBT2L0e8YgYSiLeq3x99mVkcWNL5PrJbm2HLR1UzL/lYOVco75zn3dFri
tGYzFtrLCpQnh+Pg+kss01lbYacOi3HVeGj+KzIPEpFF3Dht6gTEUtl7iP0hTWJO3/YYpDLIeaRt
Axd5phu0nGLhQxfM2giXzVkuqhikOTvKI2gHqM4mAlgLP5exz4f5GfEYLqjwyG7xAGEI7IGMcCA3
CrtHGkFb2uijvzyIXy3w73fA4DCpORq9ZnYf/xw0VnN01Co7svPAYpgEuayy7TL8CsagA8wSyhyf
HEzhlrAkv67Hz3EFvp+OaOnr0xT5ryWebqTdmJdCI4nORf+mBFLckkVZ3r/fpjp44tLnTbxUXY5y
WTGylcC1ZWai7dtznVSlIaUO+nx0LJNuhoT+JC5F1wRWZ5OS7V83yGM4rNTnfp4MDLDfUMiwZmIJ
efl6R5i4YWCqo0ev4jQNUgQXp5juqVkPTxSMXoS4sL7EW81DZEGULdt9s+MhYyLhVjEi0vqewXVC
WBqUewJa0rcb+A8nKJ8hgVikrU8r7PlbQar1/TKtAMLMdOywbJOvQvtEeENiFnv7IiCyMy266fhc
B/qNDMKiz0GoyCN6m6cla++NudVlHt2Vk/RNWabgFTf6Hn2bSlQfCQzdghxErmL0GqYjTkMcM8YE
6uEj/KWrZhZiAprqG6v2jjv27WTLnTBgcBfPA2DJs+yLfiuRT+oedjxxqqiKTVK1wQBslb4KeusZ
p9fwSWQBn5cfZXbvU3XR4khl6j+RzSwKJPLq4OGSRvNeg9gm4PeML96mMoWyOtdDm4rGBGNuM7p8
odqWsK7U9DLsuvG9EU0xQAjsCC7ahVhve8yVspIDx9+EKMiSh6ryyNbaOzvd9MPAmz8ir9g6xbm9
fiH/LMOS9KojKeyDomSD7ted8H5bNhhDs9ld/UuxV3ONjtxX/8fod1X6nKrtdNxfO9jfilBW6l46
dYuK0cIUovlcCW7nkoaFxEuh9QKflgVoBfZ0yvtXytWc9IBllDvprrgPiskrZkI4FsL8gA7igVoI
zN55hnLgFZY+VXYVFC00p5kmLWhjE23kmGO0fpFbtOKJfeMaYCXABmqh0lsZ0hqC20wrmb69ztpg
3/lk33bktJcFLxaX10TK+cC815T7A9RfEg8Ay20KKIFlsHbeHZgSz+Am15jp6dRnsVFZxd+OaDNe
K2TKaGEdXFNmVA5IxZo/9s2yAE8EOfXATXDmCsmz3Aa69eylijzsKP4Du9R2BU7KCjmrEikRYgnZ
oUXjUtOJsqZS1yzOMxAZ59l9X4RGXw2UXY6kVaVG39KpRjQXXQ+8mgrBw4VQpyVbTlm9aSjfnB1y
U/0j1FtVUDPTQCWMMPWAemXJxHI7dWdEd39KADu5hdhGXiETkm98pfhZrfjOtmSD6BElHTArLuI2
St+rkf2RzX7BjwADjWsnhA9q7Z39aZlDzjuTpYi3FyZ0V8JKyHGhns2yGfPplLF5cI6eytfXJAuj
nx5UAbyLJRsONoQwA9rVsZ91+TtkyVSobJJpNmT+AshyvHTZ0oRPsjx9JrsiVkmLlCUX83D+aE6D
FG10K84ch8Y8YHbfJWaUHBE8eRvsxplUKJipMbEfJgmMRAqYIW99tVfQgJs78s2YGHwHB4AaVBkX
GyTb/rUInH1C4GH/SN26oZqOV1nxq+78Q0VSuO+seIt5c+2utTp5h1ZUhCyjTTswizfsE6bNmk/N
tt/RJNGDP+Jj008uOUxuPY3RSuX8KW69xndY3UBa0wjEKyQn3ca/kbLJXZoRKtXEF3ypnBYMmP05
533vfpZUDiAGyPZ6Bj2TI3gbF8MzJyYWG9ZYCkoMImo0jLfH6sHARoqDyiY+rW+zZtCEeqQPqYoV
fsdLIJ6x84LH1WZ+gwGTK12hxBplvZMu3JtnfpCFnD6Fg+gpieya6BihkR/HZORvD8cZw8NsAwhl
6V4daqEd3QIch/N76ivzhDUDuzcSvQStp+qI/B7xIagNUk/IQXQrXkEtMuA9Y4zmTsA+UcMoBtHy
Ls7vuodCXGBQ6ctwDEqAoEym5fqXo5hDN37yxgG9gBdujTsTEwfaosI7mSLpOn0rNB2fe3CeISoS
NcJQD1h2Dn9DG1ytvlEG+uz5Lr2cLSrrBnzGDcbSnuth+3uiuCbJsn2fa70x4/fVKZwiLFo8VWun
HjB6nUl5XD2tmYUYG21Wyg6Y38hmj5HRpyHKs7MoJjdrZIDNWls3vrZmJKAu5TzxYe0o/NwlJAnF
+TFI5wpJmQ5HGshKO2p/iCzbnf3wHFLTjOkb0jnqxOQpE/0AkOpKBZYYaBw4wasTXhNRW756w/3I
6IPSxplwcKazOddSb9v4/LKtPGoFmX8jja3xUxYBFpKtR22Tp4li+7XmrJutcHWFHGDLGIUsaAAG
5gGwUBZwydLdlgOES6RGTj3oB/Zwbw6mMlZoUnaJrZwdZ+WiDiA93fp3FPSMOOZD3/CkOZ/jrF9U
3QzXH1VQNgSX8NEGeIVDuH5BDq+o6aegRkrIjbSkBNTCT0T8Euxh+8nozqsl4xs9+1B/mB9h+s6i
oewAnsENJ7wxD49Q98vMe8pcQE7GJ6lxzyKty6zBydgkWHW+uCH5clgNnt7lvbVDbYA8r3+f17Nq
xOJRw4O/fT2Wt2XJpqkHArD37D++kqnDrcTTxAayplt8G3KntW42BKVBomd8CmnpU8V+07+ahUZa
LgTCS4/L05KIV53tG1OD3WOB0vQDO7bXvddhC0PrPMLB0m8wCLf0kN3g7D39i7zpehacqi75sdTI
W7QvBIqy92DoJBGkKytQQMUBRWoaYqh8hlLYqKLh3SJppBrT9ttiAdI4jojW8K6cBJcX9FpVv4Fy
TMpwdmCGgL2CbdAInppPS6GdJkAVpfEDCeGKGzuxifp+swO4uHGNfx7IUJT1WW+61/khw0WJQWZR
j9olHQL74zlWP+oVgvkEohyk9/caLiuO68YvJsVee4L9NCXCcEtKBGOC8QWOpuUCMYMcma3WlAso
V1zgV/Gs+ajQjDmb8M5Kes52mdPRKwMyJGKDY73X+Swn9yfH8uCJT59NMcK4NXvUFm7iYbuEM9CH
t5HjCHmNyzUubmUsYzjqoDpAFgX55sDIfgQ4AFGUnxjBzwE33UHFsNMdKskCgeGhbUlN9rlhrKDU
8MAHjrHT0N2vu9lnQlTsyOTM7DvsXK49FbygOlU3D5SIaAmpcwlATdxmgDxMxf7r5l+RQVJUpyQL
Rsbxzp9nIz6BWv90OQ++qxJBDx3P8Yx9wZtTEX/oPUjumj2ELWXpMBQ/1GlyqNNQkmSVuR3xirXg
UEQ/edPeX5Ps7fmekkfQkqPAU8hhOBpx9olro9jdeCOVLl0IvyXlgVZI6f0LvnwaUP/x0gj9HwnA
vGfYXdklTT+HXPz6tdbFc0I/YoF4hc8pta1TC/lMLZhRhyjBA0oSNK5PgFWJMvGOfo04UPaK74JF
EaFi4AxYDiBbsML6TAFYwXneYBoXzG9Q1tbc47W64VuiF2G1DTDB94hK8M3ImNNNi0/oNOSWA3+s
udEATAP3paIwADd+OdFHPn8+igCjdrrczk5D1Nh0l/E4QXdO6fTSm4sleKYTp43E9sFu8HGPoilF
C3mbc+pcfJBj0+12+3d/pfiF6HFMNj1gqGCeQ5yNQoqabHJSbC8ovCVnaL8NA4TPgWgR4LCFmZfi
nR1L6IlD4AgZqFKiyV1aEZYMmZPDVsua0OQIQF5kRF1ISrLhry+Cz65w80i5jjnA8Kv+Y8bIYFTt
iSkX9G9TFIJiA++ry19DsTjMxZqMv+7nertsZ7TfmOLesLsNYCeyIziQJVWyMzysVUQhm4zr4yAV
a+/519l/9At0yD2+c3DwhyFqInrULvNs+1ZGd+JjMr+73gy7XWGGKNTnujeiIAr1ne+QegdmVn/P
qjg8zKe+Ltb3kMagv0+n1L0Z1z0W5fWmgtS06XiLEP1C5vn1UayHiGyFgtaG3GZc0/cB5hhEtlze
sGLGk//HDeGgCiwktkLHW1Fzk5t+kXU13z3IQVcFaWyN79Kn0dJn8NiWKn2ZGFKQOrFSBg9UIwZK
FhRRuneYskB7sKIZ6Taukmtw67vA95BLHK7wpR/efnWiK1/37v6+QzxJJ+7312VMDIMkpbBDkH/I
d6MT7g1/EQVmGHVRMcUkI4pwTRIxAzncvLxwU8QbqlqQAh9MT2C22Logi9ODM9wDVraPMq65jFpk
h2e42gIAJpo2lPyJqjdVve5qZSE21+E8QC9nqeTYAsfZ4MefMPTii44d0LyXGCnUDfUahTM+YyG6
vIQrtBYg9QGJxJDskzF/6hF3y2RjMIT4bcImUhzZW9HN6WVQKEYPh+uOpZU5rM+sKw6rKugj1Sj8
bo+MWaRXgkdJz4nMuKP/4aIQ6Rss4URQ4zKdkynoz99zzp/TPo/BBwvVZV/fhfEkP9UzhMQVQamB
0LJgDJxCBbEbbB36PEjzWCBRIy1uIL6KmDkc3colpF/I1P1ADc+zZFvKHukm7x44sQx92VDGvtQk
vKy2kRNefP5veF9oHntJ2PII6zY1Jy5cv0vcEZ2bf2b2LxL/Vfes+PmeFUGjeHvJC7p+Xj81WvgM
eORmOERnpNd8ko3cmTj0NW2hkGFNPxYIF//Ep2DZiRhJsFmXvCa9j8BrPA95sBfHcd4dfMxPxICU
oK1OQNV6nMZWdiTHcocxL5hb4pDdN6IcPqVfecP9HkcicFMejOPxIq6A4ogq0EKaIgJtIIP+wj73
7B/9G4T8rZgSTd8zdo+gM6cRkqyKHbrF+Pym7CkxpEsLuh4hQEQpQR8m3hhNoCxiWOA3NxTJ+1Yd
OOx3phxPYA3SV5f8bgyYYMYxpGKJUf15guRKVl1zrzeHftMtRTGcw2AKpixRQa8Tqd780MMz1fuY
d/cn0T1MUdUwTeFPISODULuwxzQN/iVqKQANULLT82MO8dccKjZDucJSiwJXkPamUzmMYPwEmxmv
EZgOuQjJwB+4lU/x/0k6s+1EtS0MPxFjKK3c0oO9Rk1yw4gpgzQC0sPTn499bmrXTiVRYbHWnP/8
G/Fb2+RmkBu3Gd3j+aI8YG8zkVSw/qf9C3vir3YNZj9rMqtZXp8MPphK1VmMWV+/AoNe4r06HH/W
zOXEDRPble5rBDDhyMZAjLDAfzJcQ7B5OsprfSg411uw7eGBn1iG1WpqcsWizEx534fqxAi0wZez
MpdX7W2OKAI2bIXhC1y6OGfu81IJc8OCWfZv8bJrclT/8JHg6QWOgWqPvCeDgPWyW/gSgehLJ9Yi
Oyme1jcBq9xUdjrYJd2650HS/BIb0NEQSZMHMKJPZ58pnHTYVOBlUH8lX6XjRzIPIF/vK6AjDkiC
EmBB4NGub9tpG2nQLJfHsr/BRui5qsXxrRi1YszF89KdGKSBzxFx1QTTL9I6VYacYtXIIDggmMS/
3IHyR9+qeLgRJaufu3G3gFFBSFPlFUsXv5U0UIdvGY7QuIPUL7wtmqmEdF6ODrgyq595X6Nwlall
ub/sMFzrgxjaXW2/sY35a+sThpWwYkKMqDSr03/0cUdLtyoO1LNqGlTTTo62TROExIKIIEGxcIuL
R9FsRkqQ90ffnNJpL6bBUruvlkfc88r0G7KH+nKF5Ht8/YWyI4mRASAQ00SrnwzBekzX8/Ub43Xp
D+OhdOG/s/NisW1mcgjtSISYC8YMLpPE8g6Ul0cRZc07YDimaEHxSMmCweeg9zTCn/qtTvxCspe6
QzowE3NeqTthMt5aCa7uCzI13Rb0Ev9i8NOUmYau7BmTaRAsFKtbBe0xZJ6C9z4tcrrW468s/HhJ
zPrln141F9gMYioHFqsFrWJ9MNXXqTrLICMo4m33xGrTqLe7CNFFGSToTNRDo+zLt62oDObPFQF0
pRcP/hKG52DGsdcBPJH+V9IEezoj4GgjYCSmHRoRqY0h3aPBKwmbxMAaHaBoNouNlDgT7rilparm
SnRCUiV6R+32HanipJiVsHWtLnTicCNPbnfWmhv1c1n6XL1mYUW0L5WdA+iA0Ejr1TPQECyJDi+c
qdj9aNlHne2G0hphPagky9q81eocJiAAKKIUf1nfau3wKk+jwv05vAa/UG9cQYlzHLwmO4jYvM74
8FL4ElOrO0+CqTXrARKNuh8HiDfOqG8Ufi8v15ivzE51G7Q6fm9W2e9TpOC31BUUhHU0bLkLPWae
w5aXyRozigNZoRcixfehq1ve81IEJsYgV/Z4rQRHiMEHHedD5oKV471c2SnF3DvQBLPnnQ6eKJMV
G/Bu5IeAtUZqLWSjewdS5c7vEMAvMrnYz8bs4wfMz1KBf2HLrSVgSajuxtJZPJLalXu7iAPuYMru
xr1RQWDye2ynmOq8diq3TwKREEsE2PCL2vUTmdD4FcfRrENqFK+mOnrrdrUvgRQTh1VdMzKcaEKd
vLITbqACYL4ZB4CxqybacWclkr24iCgcH683/JvtpOHjZMVA4BpLySDRPJSNeDT7U8nEj0NlMDOk
eRgcvL3Vj7Qy+GQjIi9v8MO/IjKaxqTr5kpzXZNPgekmfIvBS5iAmDEDyD3ASWqM30/JEHFSGu9D
cQu1qxttVGhz4DdO+9qXKNuwj4PZ33zon8PTfnPI7hMrNrtgyaQdSdNJIqAOwKim1TbxIGGqjjdL
cR6o9ameJoLTKP3Ck/C1quF8OrNZCasEHChx8tIdY6s68oWZhyTN0k8egLfZidueJv7fcuC5sVCL
vr4WKol3iw05ydfCz2tD7AxOk0E3XxCCJsDA+l9Hau+1O74i6weiOFJAHGdf3jhTs6uP1R9r2Eq+
mv3zFxJV/81Inn+8SHggo1E7VSLANJAN+1XwORmCrbAsjOwq/7474qrzkxgaI/6GzPy/o9ThzOOk
qltboqugeN6WGeQaW3sosIb33ak6VkeBx/VYfdfzRTGgWHXHjtVcwzrakFqYq9ZIkhXeJyBOhFLB
uYQ9Rrgvt3XVH3T8D6gbVJfDscrW0S//VxCPAu39gvfIa2ksqCUVax7m++2Zn01Uq25MJu8FL3jE
bkcllQy4trXCOz/WISdePzVcQtCxCX86FAdCXAtEf78dbOGXMYxWoXojPMjWJA6sEA1JcaQ/7U8h
fvorjI1K2FVS8ISB8V/K9MDmmlkLnDlRtU3ma6OQOfxydbJiWzPHiYvLB+SJxYXmpswQoEfCtQhI
xF6xMAlLeUP0MpaI5GsU9ivSj8iLZqiDQE43piNsACakCsuPCGLRV1U/AX3hl+vGMjmXyjrK92Vx
XZGirqzzyolgAY5eTXTpNy4c54Z03ekU+Sq+YDXAlZVaM+QA2gfn46wC0+efjJtwsqn9bLLV0Ul+
hkC/rGb9MwZJu/ATSloNCHvkYkQ+ZGwkc3YFW4tPD6lBMmueDKB3RyFm8T1PDuW3ubh+P/+BfucH
1ZVdgIceBOB9v6LTcQGoZLPapHjFLcw7YRsOH3f8LTbhfgAZhLBi6Uf5s7vqf/i/LPDwrblHI3pz
flqxR3FO0UUwDZ0gnRxJAyaehY7NH0UOafMLvqv8SDnNz4JqvSWeDJMrKfT7lm4GiSPusBLsKgK1
y8uy2WWcbHSUkieRdpTY+XRSFVPs7LT3dHpaE8vcxKQ26UEvbjDRukCNrAqMH5UoDNiFW8LAImld
9QD1uSI6omMCMpmd1EZP5UdqGm8Xif8RTqT4qX5WJLLgCdNAz5nZWwtsKcYdBAh+rUgaAF0bMiIi
yTHMJRWFIpAuz6Nz2Sj/3Tqswx2IYwQ9SOvpHn7NztCD+dWY6p2FA5nNh+FhPiaj+5B/WhfLPFS/
XC1n4MQHQIA5edNhZK24dIawyyhlE0uk0sUSQDZGTKbZLPHnLqyESOATaKN8gBslC37eMEIzR23T
LM1G9l+lI6Y7YdxQb6TfA+6RK3ueyhLoXLgdaKMy2xIwahAX21E/q0QgnfRP3JPtBaXpr3ZO6Oeh
KuiQUjc4ISSEj3ClmIgR7awazxdNtqd95uK8Vp//wPlj3VQXvgycJgQa2clUaTiD4BSueQjS1UVu
NEKgLA4sw46uAReo2tOGNUCzishXPal/0cp6iy58kUmmpGH1usziVTZMtO8/jP8UIiwQNeFQhzni
6FCWrSZPzR8UeaV4lTQ/zgyxBBv6RjbVeR/CeZUxJieTBF9slvl4JM97dnUhZHtO6V74GviHYi7J
wFXci27RflwxdDuZeGpDQ4CWPMBFW9paR7VidTgrKL6W2gpV2kC1i3gGXTaWGeOdCaG71C5UuHjN
MTvC7hDw+6ps4rcTYdAtVYZQe6DoWGaaIc8kBSS7Wu1PVxV5B1DmXjsiIiDzG737QZ1MbhAXlcR0
LzoCh5pb5TNFq7BP/zSCSmTqbX+cPJ3EUVTDF1AIgt+1/KHy5dZlmjX9dfYPpGrk1AV9pJI5/coc
Rgd3mFVyE/CFVD4X7P7Ze5uO31L5IRFvMdwyqPTwhtlhU0lmdVvAnc3zFMMgHp2aHNnKFyKLDqES
N+KEMrhxh3yvw2EPA6r8cgn12X4CQ4Pi8wETv9Z3er9u+VZhBk713xrH39FZNRQ4IF3gL4ttvgFq
M8H+Dxq059pphUDM6HwCccZ/HcV9bV5+9C//mTD5JP82/4H+npS7ovZIcACCqW0uuoJxYxNU8elJ
GAUOLc3q/imr6+XKF2DbaRhlqn8ChBD8Ehq7FC08WYDdo8Kdh2iKkwHLMKF5Ydn6Am8g4gcx/ZkZ
H2alI+8vtnOcFxBz/A6khBMMLs1oewYSiXvh024niIH7WDW4zLP9CwM9mBuBzuWjo1I/4WUwNS6W
2yUxdPSJmSdFmLy44mSv2JInE6bQE/iRkgLvN77y3ulkjP2ItbEff3hWXxQ0Q+8vV9RCBjUbwvO2
s8Jr8hsBtXbWe7CX3A862sxXMGcPDVVyioXNk6QRxcAwpEVqrpt5t9Y6M9KtEuev2GTArIXICsx6
sB1+B9+hQvwkaIwsyekD5kmqW1NsLWuYodYIlw1SAjUTAyMgmMFUUrZqcxGZGofJo9ZtVZ/bAzky
KRCpL6n6IZCMXKRM5cVrN4SFDmyrWNSDok6mhEXlXYlmTl4WtUO2pgJueoeBYpVvS0h9x3IVVMtf
Wi1K3PrYX56/fXagtkwq+62e9WhDvbuYX+C5eXfWVPqZxC5n8h3iFAwAmfh39Q73UIZSR98DvBs6
L7y5FlbLG6zsZekXjBJ4P48VkON390+/RWt+45vzrrO4BZ2Ioy10avyInJzIdyLZgIxrK88d9We+
nAldhPWEqhJBHjcE2eR71Z9n63W078Gg2hJf4rEXD1LtclGT1lYaL4c73bnMdSPNQeoAa+Urb+3V
YA0fIs98fVIwHYOFTfS85tT9ie/JJatU7aamGzjKr6COHKWBUMJRbMJW7moAd6X+0LGn+6pqaxFv
mYELFOOMk/wityQSzg41lMKSxvLFutlML0eZnET3JIweG+elm1CDu2hXZRt+QVN/tKDalA7juoS4
WFvsz+1PF5GFs09i5gQLtuzFLlp6IqYSIm4jMIGs6QXZ3Xy9Anxunm7FXDi20U3IUtBgoR3bEbFU
XI2nlUN5y6HoM0FcWXuNSPo3K+nUwl19Wu1kp6ozQL/8UNZx0NyoEMLnYdXa7NrPepfpVp6cl6PP
WV9rlxVTbJQJTybPbzpMQ9cPE35imdVUxq3QvAEHnxjWMxGu7e8Ks4x8F6bOCvMlUqaXmwk6N0Vz
vkPUoGPHnO8ErGmXUKvYUg234N+U45siICNkm1jN563t3RVaBLwoiatIt6W8LVCjAFbs3kxlcvPF
4EFznuNJq8wOz35MpHtTr8x3YtXjpwjeSkhOwhzfXTBKIjcOL0ztA7ZTtjCk7orf1qtwNH786Yya
LRcXvv5Ug/Af/xWohJcO/14kLhKRJbtNQXCrTcnmlj4MYbSAJZHZjEu2jCMRAVEZLiyeiXP/KQI3
wXDZwqPEgqfIcCEyxX9i6DGobBVTJ/Uo3r86L0OD1P+TiOaW3TCxJZKFFLcmb6f/R7EhN9b8tl4n
HCVgvPfhiU84kq7W+XHnU8bEybombEgwekpaxIUY99X7Njw12KZXJpG7jB0hy6R3DahZYM4Mm8xc
/UvoQ17k1iQHfvFy+K2ybT5ZK80WCHYp7T4/xRk8k27LG5MFhAvUqN8V3HHJQ52XzYTRgEsi8oQ2
h3oImomQDEslX0920bq+k52ogdWYLzjbSXvosSio519UUI9JHvzCXYirqGA/9/WWxZIZpLvl5+xc
4BKdnfXTKXVl6zR5kkPAn/FAMuc26/yGTGJORiQvU8ToYg3JyMzvkZtcsVrxauzchWNtwc04qvsu
qJ2RJPIXaa7MToyGVvBb3uA56QyX6gFZDQd6r8IjEeOM/8pr/UgBi1tHl/j4JmXJrZx8BAZZeIjI
H1luwmKrEm847CRaFclYkuYVwjy2FoTZ09HMF8rl6SkwWq73PZZjeIVK53fkFST1wqsGTVRMjHZw
lCEGFtrtBw2J4k4u9XXf+mLvsqSVrXRc/ap7ZZutw80cV4Fj1jXc15spKD55FOrP6Qk1ocPyUbZg
+ropx+Ac8YO87Nh+vT81+GlU52SrX3nf4odsjb+RKyuQ1I2+w6V/ZoJtZtbLbKluh5ZmqudVZCsQ
1j8phTzIGxEKELRsFJdcYq/ZJ3uWyYDlctuyE22lpSsi2vlTeguaHvodqqv+5ayge9UY49AUV4MH
JydLrfqeD0ENywa+a2nMFivLGxpIgLhn6Y8PWm8EKV/qe5dlsyMN1uXBxDwf4iOcw44/x42W+3kZ
TDdEVow6SMwC+Y4DHFww81K/1K8E7QuILM8FIAyWYbsBxh8GXKXdMRtO3OmeMcGy64UNjQ3wSuc8
4XiVbl3skJt7B7vD9vrIxrB0+tsfNMF3btCiw4Kn2RZa9GxmCQFuvWBIMc+yANixYiadSHYVwR8g
B2JksnTCyYBb25D1hLmBSsO0gEvkQ3qN030/kXVO34mB/U9azzs4xtwuVEqMsJ8wAQYDd6HawieW
BAKJ8RxKPltZI//033+NM31JghFhJ4mbFSMN6hQ4LzyWO8qRVemoNISQMnE0K89QQCDxTreVYDj0
dJYczGba/IKvtPAgQvIhMI/JGGOtcOoGAAR1dmQGT+A+J2YunP83BUQL38n30/iBaZl7qer1zmzv
2YFKG5DQW6BzzIEo4BV1k9OdeRJcqGge+3dOeut6c4khCIP02RZknnW3P3CamKZph/E2zg5C/3qD
9LlENoq7BE2IKw/Pc6swfLVF4o2QxHzX5+ZEuDMDGTK5KNTDP82bs250zYgfbJKQStgh89AKG0sY
T+pBz70nOVvTXZRu/P2VrHXJz5cm29g7Cqb0KMEliwI1/8mw7FMwoPM0UkxYs+y9lfjT5H4BaQ4L
x/UKM0+YT9l9aA/8fVH8SOJFkfer5KDjIIUZvPTzai0RDkirGmGyy2VfTaxucQ/9mnZFR+pNjhP6
SmLchb+Vtilkhe77VxB/lKWta8ehv8po91YbqT1M00l5uwiAWbAKgUA5giD2ofG37JwIdJYoU3kX
spU2NMUtAFvbfYnddoHDGizIHuGJH7d7iT0xjB4vlREuIS4p+N5u0D9esKZeoIcJHtoxtlaEuCf4
jCsu0hZA1c8wcfV6HTHoi51CPYCfTyz7p3RReccRa2WqTb448K+PN9EoRN1ywtbrJ/6hybqVzxkx
J4QHzYRbQ0etjnzWayu3W9nyHcnCZ3kSnSlQtosDAj52RGWHw0/Ps3rST8895wSHysgNJ4OPA0Iw
avAYZDyAQ28PKGC1aYnidfsv0ICuCEo8KnvNiRB2TFY7Bmlqq8s1ptIemhYJyVDoiYrZysgA2ZmB
F+3VP0R7HIa8ukgsKkxYKglnxO0sREdpYiNK0HNpi8jJ2fV8Fn+WuLOpTmfzFC/eLu3pklBS7F1U
nCQ+l1Z1VjZP6kp4s2iVRnLyiOpAGSSxuwtOPYKB2tXcLcHzGA4S88ZZb/KGWme+yLaBP4pLSujA
e2DASVgtjtsMbr9rWBzs6DiBGtP+zYj6G2czXLwXt/eekdgcQw9QZFbQTgGB9fsitfsVNL2nMcG+
Vvbc00H2yzeTBcV6F6dWPbzS37oUjJE10dPeVxUbo7aCL/d8DNkxLX9Gdvtim4VfS+nnDWhZhUCF
ZQADPRUdJJHvfmG29GwalKKGyI12l4Oxt3x9O/LCI+SlXAsWiCoHDBizZt31D2xIpsnKeKJTls+r
3XfVLUywH5yHeowyEsiQKOSeIVA5PSTgW3t4bUXhpEpE1m2W1XmVWLJwgldXjRsxYdtEnFhAXUB4
+aX2x6bd8afWUMTzTIybmNBP9TulqssHBnas3teWqUw81jCtKxSRX/HiU1TQseFPm1OZT5+pepB7
9jBWWXLg4Yl6v0z2kXwuq5umbKvsuJBv4wt1QLEpJRTl3XZI9hUP+wsvx+gRJgd8yp7KnpFQ1e7i
0R1QFdlKdZa7r6bwOs6txT0K32Bqh4jrWH9PwroT1jxu/AYmWarMLR2u0UBz53TkrwDocrka9EYF
tCabZ5iHUsHiErioqJmzXiP71a+MHjpxvdr074vGIEBJP3q5N96Pfr4Vr22artPh2EJUSwT4ECkq
JouzYVr34hplmCAQViT/TOGXyhR1UticpcsivKpIRWNm4mwcb7zW0t+S29exV2QDxv3s0BqtvHR5
v+45f9OLt1lOvzEq32g4dq9PNoNIsXTJU5XDivDCcVNEj2e7a7iXHceOLUtnCb509f1MP9i3Qmyo
BUTClkjVjGQd3SrbZMIVVjRDZzDBNrjqeXp/w/w0Is5bTRQgMEaQ2ivdX17duG0aQnfR6ZgDt/t4
+CguLzDVIbOmCvQAwv+CK9KWPMLp74qRSo5/+cBnAjVkgienkAOIKRLmrfDF4uqvYeFUos33MCNi
NKYwqBjMHN4Ugz/tm+uYoQUEqkJBRJAULCFaCEYIl5ZsqRUH8Ba5DCsXUiKsD4D4/LNbscPygix/
d7pJd+Uu3d8PdtOMZ7Y7MGd6b6kqkS8SUPJMHD4/hHnZWMI1LmiV1gVBHm8g/r9qxSSDnVjyavaO
1B0YSapB9MBGQ/Geq6DeDmtOw279etQiNEbGBifJI5yXDvtS7uVHx3Qwnz1UkZ5DUn3mnwVlVMG+
ySNkI6vmyH+x/Mzu2sPpIYx8ToPPLsjMsI+D13xBb+6n/oBN9xtuemHWkLFJNHcg6rikoHskWAGu
ymf1aTCSNbHaP/Jdsyn3TGdB9bKEX5W7z2/4WC2pArWjngHhTJGfDG1m/xtZMzN4D7NhvPODpsWM
ty0yzTcqGuU4WsM3E2tb8hf8lePjg4h5k8kCdLA3IPriawmD6Z8CGNxaDKWg6BT76rv7phBVGK+A
KxNLLjnLbXt+L8mVZT6BQsHqUcwb1bGFg3FJ8RPizefoPwBf1ii1SU68ysQe8qBBoPeYH6+BbE39
DFf4D+Ju8g+A9/lPfln1D9YFf5VkWmCkhCUCkpt4+m3luXD+RhSF6jzboau8gOp3PxivvoHJTbI8
oKmE38SE2FAD3vDisLlw3sBxshPeIMgYD+x08ah8grPvpaDYLN3K3iW2du33C8zwcWeHF1R+omxa
XXTVJ29Q3aaVo0G6ggR3UW3l3wJHRAqsmaM2nshV2ePAcxp6qJPz2xTc50lxMQu3Abo5KbtwHWG2
7+s/yR9P5hv5k8bsQzyLhAv8Z7bYH+iBGABcm2v8DwU8OBXAzU28Lxb4tOLLX9ikglhEQpPSRIjC
likyHJTlAYYYFCbJpweHeSQZIw0pBoW1qVINPuTcJ1o41Z237MX7lhg0mXxx6ujNZgVHkB1sMEbB
LLMdSQc6ixeU7GGBFwsRglxLe3Jw+Zpy6xensTEk+Rby3hKs8WrbmQNPl3cw+8fzE6EspBzrylzs
+Ygd+C7ZGiTHQcTJCC7QKU7vNAHIinQqjMRhX1YrVxcdfv3EpkV1M5hT6STj1zC5KYgbEROVy7H+
Kj1SLZrWaktLnqz3CmQQ3hwz/F1lMUUmbVvj8IGvz/w6kLJtfCQwMxB+hT0DgmLyYGUQRL04ImAX
v+ua+HLGI1bF/gHzULZkTqCi/yPsTuVRDj+Ys6ZgbFx8DK/YhFA3EbyEr/0ApuxTyGkDk0IR5SyV
BQPXwZtkY1FadYLD/QCrFzB+rWpGVlDAsMFRAVkCfM7Lsjc1ixAoDcvQV7DE85ga3ZxVD3ss/u+0
EVXq5t8VPceFrAAQS3YkwWABp9zMU+XQdGzKj+4jvBbHaf147hafLvEfkEJ8JnaQHjAogwcyB+XW
p95Or98MlL+xcoY9B5eTBhGVb2lVWPUKlBs7DYEctAHVrhC8LT0lBmBlwNlgoV/f9dkhgY2KIf6R
hKUPyJbPby5J8x39FqHffE+wIMHHfUu3upPq0w4TfpvUZ44sSvSuXlP8Uz8AD5Xs6vVaTlyZIoTq
ETUsf8YzhhElQECazoiVFx/daaacRw/hFLHfwy97zrXMfNaKdpMC9kL6b4/5/vVdBLgS79rcWl0X
19dO/Et8nCW4nEudqHRtk/VEocEi9ptD7ky39FHeW+hsGJfrp/EfEA7N7eqD/y5kCygmUg8xYx60
EEac2vGx4YngtfcKZrUc/oZwWh3CjcI0ZzeXe+wvjzgyB35gm+0XD/FSMlSb/QJDX2MQTPEs7N4P
EdPaFdZlDMO4jQ7+9DinrjaNB56jM/mHuwZ/XTZgubwfXWjxQszUgXxTL/mSZyNX2tIVeH7jSF/1
bfkvc+OZ44YWZxeZXvcZ7/qK210ftVt7mZOrIqbfRKEiK9LsCCcNvCg0jK7FD8p/+R9vXadfcDvU
i8GsY94PMGfBuUXwcXsaTJYeoM5wUTFV7axht/JGlF1rTp/d6nPY9T7s7toqPpb4Rn/0+2lbfi/J
UFnc8y07Cwz6fn5UISRDkS8YZ55x/eF5FXqPPI8BFED46JAGU+v+t7ijxOlSa05q4TGHtcA8f7nl
6KAcKk8pRnPljkHn8JelnvqpSiAHZoWP611BvXSid0m374ewAxTK78j8MYTgooKs3il7MafFQgZu
cWUuchjhSKxtmou63YC/6J+RbpYverN5KtgzZAGYm4vc9qK8DIoRtjXZh5ZEB0ax0j76i07U2awQ
Y3zwNsHhsezkuN7KF3393gG24ZLOLzuB6LorSJID5oj1N7Qnk7rL178i1hNCevAq8BbcNuDSCFST
ZlHM5Q0FE9O23ZtGbekMnCtI0g1tx21EqjlpBm8qvszYIDVSAhgOimivvp77PHaiQOAdc3ryjXg5
CCYPDn/2F/khbZiYEhmMxoJBTP7Bqcq8aX7/MTsKWYh3FUx0T8lVQqLieWOvmxXLBoVR/6BGqjmf
8ALfDuR1iuA/DqMH9YcCuT0mv9Ca0EgtoZcz9cfjXja19FIzK0aNqYCauyokXMByNC0BHkl4QGBq
P6fecpmFnYIYgA5whu94JwAsRGbfVLRAnHVOSawFuCroZn98Ug22M9UIrxeB84wThLlyzCCEOTks
L74AQ63fZtCiN/UppADIv0QEdJ2ZfI0Zg1abur041Sur/MfogLkS/yph6FIakLOo2miXPkD13yeE
hAJKzNhL7YJzdjhS07UPWGfavfjWWVw3+CNga82ZCjzdVQxkAIZmDx8BHlBJVPDwoc8sp6UhkUw1
4VuBw9Vzu/iLfyqSGrMD3OsrAlErDrC8ItKut7sPApsJgB/tCXq4DC5KiBA21tNhccRHypacGohO
ZRiq7LtfZIeqAUN8+CQCbBv+UAAyJU4Bur0OfiJCL+1tlZW3/FU+qw+S0XaINb6jPyiRrApXx3eL
IKEziUoCGxcOSGdwJko76Q+LVRN9LQwVKM8UW3MtQyvttDbmTUZoSSf2ZZBMW7flQ+FCkblC1YWt
NARDoG5kgFPmSx8j02kwUdgqwdJN7sD2DvsTeUOSOx7YmgyMLGwy1Qi4EY6Me+MPTCwQWZOqHhNH
uDAZSaxyR9kRD6BuZk01Wp9b0sxqp4rpAc/Bsf7O9k+LrxE9zDHAgnLELx1gu9+lwGNc3O5GL8AO
wOMywyMXeojootvdrXbb78Wlo9mXbtCX7YXPO+Vy80mIMcQGuNhk++Ssm9oFNg1CfV84gbDHW+Dk
Zt3ctRMOUk8jdRe44O3SgNmZBda8hsXAecApASkWVVYc3Dsy3zMEATJeNaEl/lO/tBMjKhsFboDn
gyF+YW2VmCNGRo0lfoWbUQCNj7ah134ug+TU+kvczimcSasvLqhiZnCfDeCw+if6MfQ/zP2E0zwA
wL6YwITdy623kc3eIZ2aNY9UCuhGDYdWoLDR/7kzxXzW4ZExQXAp0RDbwetxI5gHLdJJ2ubrhWQk
hYU0zFT3GKsj7uCkcUVrZYyfCnxx1o8Psqn5OXVreP6JSUcWLDxwrgS+39gBSGRQAm7sdrRIVHJ2
xYaRloElF02Rs/vlacecLxCO703sQy62lx4DCkYRBBpi1pZh4QCmbhUbtnyNylmxtV3uhZscGA9C
ULYDdaDaiFlRvNSvxECCrko5Jn/vTwhTsxsKLxcjIqAUprjErcirb+81/umQYbn2pc2vc5Sj+vvy
gc43AGFTQDdpI3CfM9mQ2wAp1x6gEkmj19QBNVg/BWiGBuYBDh42IOXTWfl43+Dhzs1ZZdQbbBw4
4k/sBE7/i4uK5NJVb2Pq9Kct0keRj8IYwRSC0ekQ1pRmb6RkoM8E9fF3/mbitk5Pe1N6q01tASbS
q4iMWei/NhQjpF+kOCEUxjSvLRGnlMnF2cA81RY2zT9UEMS8fL0+Y5/h2HW4MnkFH34iZePk9ZcB
YUWEVszRX+87aRi0dZU9Ok9ypAvCUWh/dvUaXr6zMv7PCpsp8YXV+q8PYr6QT9iAA+7SXD5oTFFC
bhkRnJ/X7GcKnrdoq5xKjx6H4Yv+SB2cSng19ER7Hm02dprUxUnfLInVztETcF3M0Evuq5jtQQpg
kffWTICD21+ce1RVFA93QHlw7mewQdPNYt4x4mMGw/WQkSuRv7RRaGRJU4N6IrjpeYk/Z78ObWrj
TevlpDm9DqTHuE2wPM1ta0TQEdAly1o/wc2BvTY/gZNds3XJluhTO9AKw0mrTqpj4u8gfGe7ljOE
lKvMrD6RevM5iN4+6e5g/vIQE+4WI39g6kSn4KE0tZDy7mnQBB9/P5Z4cn9CljZH5yUaZFYkxvOo
8Ynsr8Ve5SckN0LwuC93egAz7AjB76pfuL/9obRLSEk70UnWr/3PFzFEnalfXpvnLkZxvY8PyY51
Dicn3L9ggBxefmfKWERTo1iD8atvcYEwD9F2eVrueHzc1Ne2i3+YCxkintW4eRpaMF2BjV32oF0D
TeyTxbsMpD9hzlAjC40YHiXAscNXf6GHH0JSVVafOMC9IGOQUtof5h35IM3DApBZ704ZsZss4Z56
PcJ3XC6C0ML/A7B5C+uRehkrk/VrU7GxfjQ7FU0/o70d+Vcu02R/sVn9YuzkNthrs4feGDoyc/Gf
PwORdUQW0q9il5zuaZ86GLhP4/31XMubFKvCDfy9HpnrYGGEt2Dv+fmCvacwPGciINvymcZe4hBB
UYrj703c52tpJ+3gQhzhLwbhJvSE7y4IiYxS7Nift5vnH99zZL7+vJVr1c899tWLZsKxOpK84jGw
uOlMfKZDw7iI/KI57lCEGbWpriybCitrO7uF/xovu1PMlR5Ddw5qdO0uWoJDxOoJf+XP6KM//Ld9
y4doE36w/z9vz3lxyuSaU9UyO6QG438Psv9R02M/QUBlfzyMh69gdYqsXReseMZgSv3H16zsxQFy
mnMDoMXjtLLVTblu1qHDlByYA+zee+7YLo3RQxTpLHkbtQ/d1qGtNqGbemkw8DnLNf8SpJvVngym
yOYlEQJiJ1Jbgc42f2Z3s2B/2MhxCovgj3koWHFGgDRxx0IDJhehdG5m/khBeZ3M5Wk++g+dx6ee
tzw2EqaHAeYpvYOlrDvbkSA+hCsOwFW6GJ/OmzoMUKhS8b96w+J8Io/cNjQv1uJXp+R0hr8mf2gK
atpDOjoUDVJMP4Vr1yn8R5mgnd5utRdwC+XQfJqApzYd6XzlJ+RfIqM+yCX28hBZCWarKAhc5UQo
lt38tymjlMMdIjMvN/2HTfJfgtgFdAedGOMZ81aZtJYGNmOZgT8ijuu8VRmhae0THfTiNMM5wIB0
SQLeosZm1NUo+6nGXjYcU0mwd9ofhDkssJaiCwm7nxy8VobUx85k+bJgw2LW1VcYIKzxXsxnnypA
K4Qt+VoB04FwGjHBEWK/le0J73FpI/yPpPNaWlXZovATWWVC8Jacg5hvLPVXQUFAxPT0++u166za
Z0UDNN1zjjkCGCchezVwo/phgjFQlcbuX2DuW897WPQ3nxqdvPlCL8mO8LLxd0OzP3ZbtQ1uyecv
N06EBrLzTTXKH7r0fPHzmsXrwBv/VqIVvUDrYwltqgAzlYNIcQc8phgiz+kSxOQypxwNnAgoYeE6
GhDwuD4UZeoluSS0UBMHM0z17fjKXKzu2lD0fFHb/RSl/28GZ9LC7hMEBiMzSisCobY3TOW/S9gw
vejjN24lQqneZDVMzQFtysse8hAIrsJOtVDfrfDUdCu3iBpS0zOTRati/eBMxgxxGYs6zWpJQW8r
FqHhvAhkXjBZmRNwpH0EY1H7OU3QC2X49vg6Wiw9XzZvyOJl73vqwu8eX9H05/RWQrOqIBXHhs2W
bWgT6BZRP6sgjjwqTNj8iQ4PjhCbmwNDk6cO6YR2W+SLnlZEHwW3j8KkjXmy2fzsoI8lgmxe2WdM
lpFxs64pvddwMTDvDlOm5PQ0bnOK7SlBamDm3o79gl4eTBofy1NpAUBAgqBmg8FmtBaO9DrZQhwE
sqEwFQGafnC3ALYPX1Btl34fpXyvM/EB1GAF+Z0Fk9YWxZiwLiwiBAZ2FeBLBGnAYZj2Nnqa0DJW
CTIDf6xDb5nM509dCBqfHvdgI4c3Mps5cSqfADdTPDiPK8Jx96c1+liHbsVZWP2ouXgmqN2oMcUE
s+X8Xzxcck9DxojqNeHRivGc1d4+zC8ReEkwCJTd/QVnNfpWCqpB8saMad0ndOWH+xhg70xRVcKD
cE7j4OBVbejjy4EGHo5X3A/k2s4d5pvOsQPwxcROy5Z9iNR+wRxX56A0B6tdDKpmFtHOudmZtrPQ
dtP8PL2oheKas0DI+hzh8U3wGDXSx6hdMmvYBIgDp8/B3i+oqeg3MEVYSlC0ZONp58Ed+zYPdYCY
qXGdBbgMUMzGKdJUiR0TBSZCAa2XXJxreIt/bgy3zG+1vsFi5sGZ0BsRJuZOXbhj1CY97Zbc9fdy
pENvN2IObQ5N5uR8lpuI5NQ2vPFAoyDJqY4Z1nrj+RNFoxgMU1AXNDZPT6HUfhlTK9vLQQetFioJ
Nw5SniUggzCmXuiFuGFRTbR6qZVUNXcuzMV6uUCybNSXdI9QlrmAA+Zs3bVNq3ebO7SrWHGinYUT
jXmlosStRNiv8KUv1tusHBQH+oloKOsOoQjGjawyAyWV1OK26LK1PyvGL2WISmlNnewuPph03ziF
JkSyDeeXoFo/aH+Y3GvIJjCuz5w8bWwgCpqPzIDyo/ZtAYL3+JDc53DKAS4vXu5DbBKbUSBv5eRu
Q7p1MC8Bc4HnCEXpvi1cNIp2oXGOFQReEo3IPo9JKwm8ogqZGoJM9fS6q/6NJ/5qRyVfRkiVrZXC
GXpJcZ/kplKzq3+MKyDub5TgQaAP/p7kG6G/hk7PPT/WJFhNVDHKma/u9mQuUXBywgU19smJz3PP
cqQwTI9UqtqVD9X7A7WfGCnzRg9Krvl2ftsHFj9j70vmSZV+ifKEH6CS8eplxhk975dIKYArL4MQ
BGx9QP4vyky0FMTSX5ikCS3I03AnM8rfxR0ne3yFGYx07mNBIWEC3Sr2A8MAcXVssaju1gRvidtP
t/mjebuhrWEWRNnljWDnYOTkUN827Pmimlix8QftKtf9+4qN3uZQ9UCNSe0uAuosSGRUnQQ0bncG
pRizK8hlemdSpPFo0UbwP6p1TCrsPlwjIKEYAAc5M+0dRTvUZv22iKE9QOT998FKZg8b7HMqZkVw
IbypnoIneAABZm5ZIAkmJbhEvusFU3doThQMPy7Ev2cUL3psKEsFJwhZlwUUAnMbmWuCjkIdmX1D
ZmFV9ij+wQgilrkYY/Pw4y4jMR+y61KfYeRDhnBmyM5vA7fHqn2kpDMGGcvMx9aCbC/YJOF9kae7
cCjcOXBCZGlJ8+lfwzfH2Wfk9P7ehBy1rCcChgELYoYZHchBBOqKNQkJIU9mPqTHdoBcq6HXOiCs
i8ci24og8RG7Pp9tN5PiPi+MrcVpgt8wjewMSgXmEj2I0bJKk3aLJvbLGoK6DE1R91Qe3wwHDIhD
IQHlLBiea/0aSDxdChxWDFdUGi9ERGTyXjrGcXL8OEFFn+JKCe5y6ibWY9E/iAvMXzrIwrSSZsuC
wcjwcU/jaVAP6MLc6Erk4u3Ipa63xDEbU3dkLS7RdNO3fwtYfst3ytwQYddt3UAB1Matfb0bI4sm
Odu3ziPs/N+5VjRcuOHcSUFtM1yxWQcZw4c7nWh81UtZwxTavKj+19/x/f6QJFBuyUHuS8mU3ua9
bn3iFxnFbxFyNX9w6N7p51SlXVqz9NFHVPbHlDfC/6hnY77jv/foingHmFyseAVjUF36ow1lFgpO
d/EYURhiWtlHXYRD25mZmy6hZg2E49vYGpi9dZ/YoPfSe84+WIR1kFSEAJ7BlPowwehI2i4C3A3s
OwN1rd5yEXLuCFDpR79DuYDrB0K7vHDqc34gCpTZMCrQ9tJ0HwF5KD3vkoqxcW72Wwo7xDzanfE7
sOhWTFlhe/udU81RnfnsPPoAdzQDsSob6OjEEAem48WnR8kDKOp8z9yUNnUw1OuQ6G8c28ILXv8+
+AGPjQzjloM0LKzOo1ZnD+H8NZjRCs8oPAGSsd3EzbwIJ5gm+kjJmzntKLNXytgHKgIcwPAPxyxC
aJmGfxdwxmeKDw34C8LGGbWQKTDHjwGvniREjBpeJu8nUhE3E108ssK8kuUJItA5sH+BZO48fO/5
k6k0mcCt8e00QJF+ocEtod/qO70FlCYYGxQG9Bgo276mW0+0BRUfHRUkviqYcjSJYwrvbru2pwvE
cE9jQWq6+qIHGGk582vEDyQCu+vmgAZ2K8zbUHcv8SCzJWZHXgWqdQ9ww7UKpvuQWHCymDLrnS7f
3GY2YAiABvQ/t4/miFOh56D08Mlm9gg9wKGiR2j63QYct/BqRERHccBj0+NRNhQPd7k6bObV32Qt
JzTujhRK4H48r5zWmGBxQjbAqMRZGOjy+MB4l9gcE3vgew6RKYXLxYd3GlE5VccXZznFn0aLlHCe
VOqQtuceZOxs9DzjkTbGY+/4A3TbCoZu0j+2/hQJlUWdA/P15/bNRwjgAceJdJEXdZw40kczQHH4
hG/aQTjDPkJZiLNGThe2AiMBnpKwauIjs6vBvvh5L5tvMfsH/LLm8BYyZX0yox1cNCY2BfPnUmIY
RY4E9bOBva0IL2nU6oTwmXoUx28dj2lzF50uKkYq5o8zZPhHX0o08JvJMqcT4zKVZlj7Wdj5E0NC
hTEwhEsMWxF5GzSYCEyMXgCP1ssBAS+aiDIhChATQLqeFCEpx5wAqNCCUMG/lsxytAdgBGkY2jvN
7MpBosRn7MznufVPlXY9Mme1p5T+nzP9rZ9bR9IHKGwuTrjTgAah1qgD5L68lbSh1b0vrrwfxyGV
Cn00VWnl3GLIKGu6oeAh68ep0TICXRJ86D8xRHR2NruL+ZmzLTEy8W4BgPOFdqkhEwyiKvK8xvou
ECQEBV2XyJtfMSYSMXbMwqy7dTWQpK7HPrS5DZaBmqRoxV52e26ddHGdoJTgaXy63VQV3rlUyXYb
w2HxmzUgDJW7J4jfLBLuKcIIDz0KC14sIPBJ8CP4+vYeH2u9nU9w3aVlDSGzJl92/LEPOxPXaiCj
SUTTNwfVOtOkAoaMAgjVqOP8bD9cf0hFwqPi7u5XD54/eBme4jHTwSYXERjVnNbjzXBB1YZBD/8M
7tuyZzVUWK2dY+tIMQpQ2s4L9qqxidrZW+BQiqCT1YBnv7DRBKg1sJqh9WCayb3YGf9TMyDAYmME
sPGLuT4AFAXljy8IO/ekj/WHWMmCUd43yzn7M/7mS0h9PgQOAMib/gtuJsoWvf1XFs2oExTAQjoQ
ZsqcrPIGPo1wwyQVl6yVs+S/A/IHIskbGpTLGOb1MaCuDgIv+cXrOxGNPRGxqisWVN/HOmACxF6L
jS+m5brcMCDARjvzlEOGHpqMd0EVeNvicCqcPKTWEMY1T66PBdjJ3Zd1AXLU1mt73349KYYzSz5y
zSteUh6XdvVdyc6LaoIBjhGybuf3Vav7Iw37bL2mj8MngK3ri5cwdh6AmuLayZQy39ko7vBTkp1B
jK0PEz2igd7pCKiHpV05gz1q9Ta+oeZtmZ2fYH/Pi6AOKnPH04rKdkMOgT4EoN4szg8T85Q3haQk
egqgNxr7fw2HOaHkJYte7BKBgulWJIOACNAIubMJlCi5aDx1EXICmY1YeMwHaGkwyi0pw/QfuqGH
OuCjcTs/eoc/OHUtdiwjrIm1PqZzS+AbyPWXJpqgw/7hRmYDJZbyTKjjcXsfxA/+HbbO7IuFq4DK
UDQOYcFgjkpNNA2/kHKleklI9LuCz7BunBKo/BpgE7RGsgf5dBS3wGazaQxbEjvSV4DJWjQ9IeWY
41VmfDnYWLWoBdVtEzJ7xkcTK9eHfn5gMVNhesE5i9Q9gamJq4p+N58xTNPWqgLwVe4cznroT03t
m/b9ocmO0WJ7tOgt0ZnT80Gip3SDDAIwmxD/pnUwEh/aJ7mzA3ILcFrXYEROCe9j9skOI/nXzOx3
BnDSuDMylljPelRumbOimd3gTRFkA/WW/FZMYKuTEr/p3Lz36QtC4CooJnbmm61NCC+1+4q4HnHK
Mt26WU8bNJO8IAe40WEoUKJQAT9nJEwacYAmgSa5WAK/ssSuMN5w+8GXyFpgdcLm8w9vk7V6tTPB
Z2etM9pDKNZfosvN1Wz25CQstYH6dK6UkiAw/ocXQKb6YQN+/sT+RHNwwa6qS0o3MxW9j8FRPKDd
Z8QHhaDi3DZ+LBer9kBsAxhl3fq+pNPmXJb0yVbRztWcnY/Nor/daalsFcsrw1RnRGH7Pub+ALvV
iflKblhvbXACVFthv8zJ2aehzkIU0tbHQny1EOMP3pG+DwR1KEyrViixfQpUiEapYiKM/+6ocv61
XkD2CPtOkCIUyrVx1B5xxfY+9j0VXwKgecmQkRqKtgdTJShvVt95eDkulRhC2jF3lWoAJNW6kc/+
5tGIgOcGxngDzuXirkTtATp5P5cg3zBPoQ7r9OfVETEat6VIPVY8hIgmALp5UgIOmKTcmGQK4dDH
BVY/4R9pP+J7DCoUyWpAko4KmCBpZD1DdbVAl+iwU5iSu3jwVCtXskERV0xd3waBPkv4fZRqxZLa
I8aLxi4pBRV19orFASdOn3FEG2tRVAqsDnbxsjBPxyy87h9GdURBhKAPuGmFb5m7c3DDlFvGiNOH
BvDIj4c3dJ7M+iZDgHhwN6g+MNbEakBLD0Xnt+K3hpuH/QAbIahxQf3Ey9201+rh1WioipRjV0cP
QifKIHZRRWhfWSuKmGxl9lBv0r6+QYvwUldkWvjMB6jqagOQMzPv0QdACC+QIRCW4jNt3MUTZjWQ
mYHfaw7tfvQA6oSSdjwJDHASnTCz3F7NkzjNH24XCYg9D4hr0NE++uImIJlhMZTEPKmTFdsQf+Hr
PUDSgL8SArfsy1g9scpOyJUPFp/VlqCaUFhBH/UqEOoPwCzlBX9CwQPcL/N4joKOfVkOuTQ6gyjD
uPji47enLIrDKiqMAnqb6oPqAAZ+tDn2ihCgaDkZFilRS983YjpWbPuk54ZM0WDkURWNZtQAD08W
Iw/Aq9ISNRzSEH8HJMCMhjM2nTrLt/Gcy+qSLQxbexUHpX8nWAOe9/QoaB/BlLNnpMXczxdrsDSH
h/HhYnb2QlHBQj92jGiYK8LE1/4ERULLq3MSvBYP68ZiVcG9UQSzocAZ72l7/E9U1De9ODvBBLbA
ssNFy+0rtcZ6qr44XHClEnELVaSEyoyBafoJ4LthAUBaOyAjnLYQhQOAJ1OKXsL4Tdjiao9S58fz
3NvWTKgHej+SwpuVY+JGDUfVKFlixCG0+x9XEv71D5xVzYmDY7MODI8/gjngJMa8zlDMvk6Igo4u
GxqGArw21GyuKqPICnxlsuoi2tn1DTE+9b9k1g2UFXcIKi2Zk6l6GyLTu3NQvnUasX67bhroE0Wa
X6yMe/jx8Ovavb2aMlM+jFn99XKInd9apgnjwPGQXXHQkltRgXj84X2Nh5CBe+iQlrg50O/3hIzr
bY/D/gwjr1GM1MK9u7WGB9jQYAhpyyD9Vwpy1n+1GNhP5kbCTJZTkol76WQzhr6rNwaXGsQfWBMX
A9bEztn97XjieV5+QoKq+JxLMtr1c0kWy1ZpeHYqev6Pp/y9DoMVXY1x2o8oogmqL0w2GbgQGowq
Zg6KXqS7jajNlVjGwSJAOFRbGxoDFzSelMABTYozinAD5tJHMPojMbLnanr/F4lcaTsFVQiMnGpv
81RjdoOIuyQm8+A/M+KUdCy5jPhl/IwPs/TFGyiSy7J+kV+ZaYPSgdpUIkK7eIIX+3Ne6XX9XUAp
52Ritxt58ZExjnoU1AMfyDWSDt9gYHcWgKlQOYkd9+ph8OQMwZiB+VWoZ2yYg9kFs4XSFy3yDoND
PCs0/IWowPmL4dUkHQVFK201flfhvhQ3RBxv7MqM19h7cN7HyYOQPfpZiJr2mG1FOHgyzaSI3Ih2
fETBfDkwSRQ9E9+feSymG+gpOdIR4qA+MfBrsnK7Si5u2Jgv9kz45i5Pmzy76gfKJHinfUM0jf5X
P0LzCMvFiK9+Qoen8XReGS5Qc6mba8rFDwVde9MH1RF6I8oJ5iEcL7jnD53Sx1uGfXXAuH7I9gSd
IF168M3BCfva+ZlkruwMQxxkOWU0923KxubKh81A5GFB2cx6wpibTutLzIAqrzL+G/8MpipjZ5V5
MaMbg2aNvWwUIHZlaDpR931O4EJdNYthTD6NevwZ+CSiLD1jMMrV/Ggx9ZgNtkvPzqPZ2dIGFxMW
1W/GpgDbxiGsjGJ8sZFoa+6hc8ADhZHP4VXSwKLBto78PfZRZtIUy4X7tGR3ah3FAQE/JNfkJYAO
9e1s0fmEQ2FoiWuexp4w60Srxhn/gVkNh4wh5yNuZqUGiwkbJeQXEExmDAK0y1wMWDbYcwhWiQ6p
AHvV2wGjPYPrGUuhTy1g4+CMjqB0BK5dRVi8sAWVGG0SVrwBl0/FidcRPgLgOzHnkGKtFRiyKgbT
H50mXasp2qEkiGEaO+iPoOapfjEz40m0DR1ISdnP4cOFgf2/98GJVMQYU4C72nsYpP9cZxUzoh0z
Cf+ppzAHN7/Zpue20YZSjiWYRyOk54d6wfyW+p9rgEwyj4SkoLX7Fj0Cc4GPOTBvqYCUGaXW6nmg
QSLkow2ssLZgEhSs6F0o6Vgeucz31N/mj5geA8qcU0JtvjCOxuUPiR2ZYjTDgi1BuKNJJF/creBM
w988/xNcyEybKP3VkBNsZDGfB41E4mG0GM9ikbccRnBJJLtb7PQ4FPTQhgcZPtA3Kn2UFA6qT8Gu
UKK+2XOxPTHQvdpYKOtQEV2ali9I5QYE1TuSkRmuOBYwrwBYF4cbvm50pDAltA9NBAbKM/BmL0uu
zNUfPJCHnoP/WiqfPiFOkZ2K9dd7PuTUnA2JsuKNrYGbLZXoZw2dI2QrkITLwlJWWnF4eEdxRlKP
GkO7ZpqlHaczsQM1Jl0yh3Ifn2peUR0TC+VPfLFXyksaPptUM0YSv1j0xD13t4bLZBwLY+K9mfDk
cwrM4RrgSXbB7G6OcMPSJTA4RX+6zPfG6dOG4NPy1I4dpN9UpGiA9P7fJ/klxRLrgt6JPyV+cYyN
6EDFfCjD917MHcWlucOkE9j+WMzAjzeqLYozWn+mNuI+DVzgr+SmbSoT1AL+142tzpYcaGDsV2Mw
7hEfpkXq/Q/LgnflTUCzIP5DlEL8wXHxUBf0LcBQECbkBbY7+gSpsAyjSZMTCaLaJB5sp4vacOE+
Q7nWxtbfCFbLna53Z7ggupvrqqUtRvVCb/M9PJED6FXcOfX+c0YZgaEBgtFzu5a3XBzsHwDOcl8U
9b1TzbkCrM0obX1dYZfU4m6w51RV8xlWwuF1BTeATRS8G5zH77NXAn74gN/Mb7VRMA2w6XQbs7DA
/dOHiw+XaPSgKhp3ZoJgvHwDMLcQqqg1ClfYy4mwxdZ2V+M52wy7QWOSvQXIR80MhvbYdz7AzD0U
wzbBmOjpgvpHz0AxRJFFQWwWYQMtQRlDC6F4Ve+M3HE9MEGFCaLgstlDppvAXAoX+oU1mECO6iW7
Hjd2ZI7PhyPtl2BnUQd83JqiCzQJz2JNYWvMKZYEi2tCQQOwLYVyiC/2EQE1sJQEKGC9mNMvJo7E
SIjx3W4zjImfcIa+IKZBdQIVvLu4Q/xw0hLcPFEj9jZC7PR2mIOdhyK5jB5+hryUaE0VsIfZSwJV
ha2sii4Al32GxRONfwI9S6AjGQa+mfrb9vRyLvE8yvoS65plbrfsvO4Ql95mVVgvC1XxinmXtZtV
qy+5TtoPYBM1t9bzuexcvRsoHuGlUaHVeoaDtMwe/LZrS9pc0hv2HQy3gcQgDmKfw5k33Tys3WGo
w+Y6v8Ld4WOAD+qvbWE/rS7+wIDjiePoqXKsP2m5oegA484pJbAgwmdNKyxUURQzGN5R5XSg3jf7
hQ/zlS78YSXIU9yfj12DJm+us/tMMYdwXqFiXa1ax/vyvAQHaUWc75tqMX49Ma9h9AYGJv76nv1M
UlfjzUsLgdeAeEAl/xVmZyXlmnOE1mw3nDCN3bNvS74dwM9n/+Ah2Wn16Ro0hFGgs7IqYDyo9Ih8
8Ds2M+hQePQzNxx3Znug6fAU0h7jywEpJ61KXBzgSJEaF7WralXjYc3ltPiYAoC6JoBn1LbjFdtl
lY79alOHVP8TeIRrSDALOSjXNyhTN45DTCzML7RnXC6Yjey8ZqOYOJdxXnURSY1PvhGNO+NFTPTu
9vsNs+PNeGDN7mFmyS6sDo2h8HOYUm+NQd0ATv+m9wf5n2EnoNaXT7z6biZOHkDpFdQICq6FeJpI
UN4MEpR+BmfppjrI2MgXThbjsmquO8aPV7ewRs4wKA9Te4oqwyxiTOd9WFKYjnsdxweqW/2JlVcK
63JVGcWaQp2Lx0595ilHxoOw0P/OYEseduEDOs9snEyYYE3N7dsdz3p/gzg/jGBh0xaDI9AmMxwN
Jka/1irYEqeu5D3AuFaSgww7bc5ydF+PojEkfs6lPfzM+W8j1yIAj2AyizwMFg2wkPZccILPmEhZ
DKpwygDJJR7Rq1hCgqmtTf/Ex//7pcKmHr04mz8tm/60SPPrwzmjJzpg8x0UxoUJtD2mBvswMFCg
4Q7ic+f0TRH8yzFilXMxxSOmh5yk4WzyQMNEyo+GKqIWSQlhp2jv8xT+WHojtSAY/DE8gY6TANkZ
2B6As7UWdKloGmXWerzojGHC4Diu7EnQHJjmCOdAKIA8qxRGTBMY5+bmB0qqW9gFGxK3idqFkVVS
1Xqp0yixBmn2eXyRcpgf570lhpsNhW/qsqAAg9gwGV6s+Pf88mF2vEZmUaVrNhiWvj8j/TPflHFI
HWvc9xuP2yDF03jq5wfZKRao4h05FrUOaQw8Ookx0PyMlTVRF8kkeWOwgSBSI0fHeK15ErxO+yO0
/mf2E5kJn451yXVeLskaCojw2gNE34kA13t2xbWS1HxV4hJwNYaZyQN9obCrl9B2DfILjInJ/rq6
A6khLoqJqSAMmucbnwtoxfbXlf749feqUZztFiDYvBtiRXVoudNgj5sPgPMglaM3TEe+uL1oYmoe
epQnbMIh5Io8/OiYm6n23xd9XNCmr5AwWE4BGZTu6nZecXqhq9uM4guZwWoFp29dO2t2iBP3BtY1
M00fn/j+rLGH26mdOYDj2ubGicnQ2c3g/ZIKwukJtmI2MUvMYqkGxULWy1Qi9Iq0CYIuQMPUosSl
V12zdeKwzFmQa7MPahr8Wblj8uamblERYP1d2Y3dEi3iPfDkYDdnMdJN/RWO8PqfUE3VvkiBaTC8
Boqb6gPsFHks0CE3NOozBoLSgHQf/BrsO3XcwBghrDoUCHeZ0wa9i53zX4IoerPsou1+s1ayeqyG
i90xugFhxy8kqiJY1pCjO3uq739aDQn0XOu7gEXAmpQ3/RWYhXYRBAN6EU5wD5NpcJ2g733oK2GR
bsD9k/pUWDhtG2KRogBnjxJTzp2xYGpilBHeJBzxAtL8x/1SQ+477VjmohObd/r0w4z1zZUlVtVo
fKpsxosJ8LXNqeSIKv/L4y4eKZiCJsNL6pTOb8wvk3h4Pw2O7V4VZXimMT+TY2giCFuZCniAMKS5
esrqDTnoym9d0o6e9gWvoYUv0xKsF1DrgelhJth5D01aihMabxXncsB+nVQF8Rf6arZoPKwiVGYd
NqFMwWjDmeauBLFbFPc9dK7TlGYB6B7TCbI6iUJRLEmX1DXZaqYUsZ3aGWsGPMnK5iMOqqELPOMW
MS6LSMafTi9qz8p2vB1CxjXgzd/8gZjTaCWabDYobK/6yHh2wdgtQwwnIlTbvC9DGAgEIs+kPo4c
EUBGgBcUObgxEe2lBjkVxoiap9QllnjCMUjxJ0EH7IQsWpU2GCC5ciSzsS9Hm5r8ORFxIeQoPW02
AdFvtENp1POfH3yIrbgOcfFGySyiTgb6zS42d+4w4SZ44Nt3fbBSYhivxjfAd3GBeIngh5xZPnVe
OcN8p/wZLyJDC/Pyi54dDmLOhxQQLhwnnlU4zV5EK10ZQP2TY1yWMky5XN0lzZ68IvwNEV2q2z8O
a4+NyhjyFI2tb5KTfS7oGD36w2rZ2U9GH3RmpXp4rRQ9aF3Y62phzkfbMpgPPBInEVapdwg9vSgX
Gn3zhz2aii/3kqTH8VfrQIFyv2H35vEEQIJKD64JLxEXV/i+QeHjt1n7tc+2h23lGNU3Pv3nx/Gf
gEGFRwcxSCEgA5s7rgz6HQaLz4ARFTtxzyZJ2TrgssW2u8lSrCut73J6nKb1WlyInvc8fplRMH6A
N5DrS5zykoE6Q0MFlxSLoyPrwL6tRk7lcbrTEag/Z2QSpkSkFBFyUFwG4nqUvGa7lI4Krp386nw/
Vh6KkmBS6BJuK4LwOuqwdVHb80j9e2KKOoqe6yUjUR3G3dfKie2A5RAIH/sjliqfKGn9RdI+VIbh
dcBYc966X+sFH3WsPSP5gHMLPAlor2uMlShSViiQnJySRHhHCSpRZZRLVObmM4WPT8TWEMQeMiGc
iErVD86HArdPys6/1Db8I5hFB4QpG/Lxw3NEuAlXheb7u2FRkYUQiT0fnjKX+e7/yRtsQBsNtZqD
6ySeUx/mppwOQN0FFaLMpStSxAj6GALwNOXEst2XxUCOa4xtPbNZxo0vbV9rXAU9p4GU7WkEh1ln
9q9DInEfPLPkE/TMt9d47eoN40dmVlsDLoIaGfOROXHL5Tj44dtYql1GurEJ3zXHCIufoOLkZVcV
NR0zMMqC70xZfF3WmlGGhNlAzOYQG4do+jK/XF7CC/7PKDBnWIPhu9DY4+CyR91jkxCml6gp7mQW
4bsY1X4ZyrRRGyD3WaG/5pcW6aOOKW27xOIWQeXTF5lkt2XDSOLBWBE0VpOjFgElO7qWh5c9oWeT
1ldoYiNcZNMc1DyGns71hOlq4Ljnt2+dfMlLaQwo+UbWC3gUkgWC2YqdLz/whUljqPU+i10sGvfu
ZMTV6i/yGOBccyDz/TX0N7iDIg9j77X3ryVgo66IT4jZtAqbyehrnMxf68F+iTx9gjeE/2M4EvbS
XfBOaiD6kGe9XmcI1bmUlJxQjQjKGwMJgNAthIzesuVY0vn0pomgVdg5Lp/+OLn7gzVrKvMnEIT7
2ohi+uNye55QoQaES7BFcWocspGASxYjqEUnxMk1/FOyMB6ZO3mZhASAaZcBkpOqTPJnKg3NyWc5
hqZzs6SrNYCMC+mV45Vj7l/n8kZIBmR+1XLBn0sIj/7SQ+H/Vw0M6Q8+IDbkad9lZzfGBnMOQAzE
Y5PtC3pSz7wzWYJs1MfJ22xglRBFGbBJONkGuscAaEUERIIGez0cGtUSlj0Dg6hdPKMP37+16+Cx
eHsEbRyomGV/OocH67yY7KeFLRh0jCX6FXYY8IgNXLb9D059uB5Nhf/3jyHwxClRK80ktNKHO2NA
+AgtXTz4DQyL356+SHtHz+0jsBmH9Gherl4PcvnI7iAZIiWAgzYFH6IepiRRkvfhO8Do052OidBO
+7d51Z8Nu7B6xUMleQjx7dOr2rRkjtPHHqu5YUS+u4QfOPU7Zj4j2CktRtf3dZ9vO0BL8wTU/miP
j/adYriLCtn/VFh/2VN0SQyFJwRnk8Bh9Ibei9pOwfRW/BgNzf7Y/t08WfGHh+HhARsCsBFcjMPv
bYzHNm4SMmOOxsXgYQTODCZKX4w7Swi2dzXedgtgRxExVn9vQ1l9b9p3vPgh/nEbOs0J5Pcy2bGv
TCy4Ym+GhXA4X9FtZ/Iyu8bNGGFDulW2U4T1rXUdmdgrSBizXokCZMp+04YEbMKYxJ4WSI3i/2Pz
6Z83vYb/ecNnCaMKq5QDCB/ZS39si9wdnEZ0Ijc9o4va8v9KbV/JY8J95RPcgX7eZkMLf0fCRgM2
vm12E2uKKAszfRnhuvkj95K+jUVEQs3L6p3xB/q7AcwiVelINRHCLinBDXGVW71l7l+XoHGx4gNs
gem2J3QBYJuKmFn7kEXh1zGNZpYwex3Amd3eYmSh1WIUQSst1Jm4VXGqB+K0XHz9J4Mvwj3gAUkI
MtwGOmOFjA89qxIL/HRIgW/S6tIiNispHsScfzw1ElYVeYRtp/ZcAhBbL3xZqIfYKjtynS6QK/t2
G92OjM75UeGrN3/rnb+bqnjfWIB97iajd6GPEeZ+pxL8+rocuW+f4A1A6cxlK37eQRuuSfnvhoz9
n2AmVs7EfFq054AMgubSMgs8kqQjgQtLNj+Z5m7Go1Tal7s5gjTfBlM6ePzurE9BDo9TPm1ljSR1
gCT64qO+Q+2EIBUyF1QplIc/7aToK7i2EeMV8o1/zN6xBYmq4AUDARW29lkA+rq0guTWs5nggsgB
S+1gtv4tzlGzXRxywudCHsA0kbkxX9xZfM3c4SZYYzgIzYHKvH9AbEUlPsZxh8wC6s2R8QuoU8yr
1hhpxtQFXxlwISE9FZBobnKa3UyYuMvrVJPOI/cheDaD5Y1GfAaaxKQSqgMkUgdlGRQ/qH1Ck5uF
RYhFw/K2/pzYK96YuTPiCeDcrxE/DlGZ8eOovL2WJL7zm/DWNaM9nD2xqasCsiLI876mIgZ7ajYn
xQHKTDvwMfeFClUw+sfONESlkvOkMdeQE+GsjY4ij6D9Z0DAhJymowTAEZDqZeEyg3dSTXqcJ1Zk
zyW3m/7g/ywomBrAv8uJteT2g/NuJBhHZ0XL/DNUehRYccdYBH9XqCeXv2mCvM2FJIni6x9/bYJW
Dd4lz7Eu5O+CRfLzykRos6kr4ERaYgjZokOiSEIHUVnyDPE5ik+g3NapKOrhwEO8KNHfSB65KoeC
YQjCHXBsBHmATSi4iQXGLRQFlDaara4RTTUzWHxpGYhBDXBhLwGNDEGwsCpyCiuFnWAxxmN2nf+B
OMcvrhz2XWB7O+OtTSxaFfWvMhPoRhMmHX+yLhIbHgy8foDReLDAKyAD8B+cy4QtpqhKOEGBecc+
GS8e/h906CLC76XLKc08BU7GTIUPsQYiu8XcC8pgjjBKDzGJJygamjg9YvwIp4iRWTv4lsVf/W2+
GcZR+BDja+xckZmG8SqbkPVb3ikeajgY8PswXrVwZGJxCwT7yyBTzDjOkK5DYbA0TlJFkL0hGb/9
B9N4OFcU533Rds8FJzAo00eC++RrrxAdMVR5/xezAljDa37a5/cgKXPM9TA4Uy/rqzeAR8PlV+wP
+m1IKYSaUl2QV4enEvAeDNYfuS8SiWdNEKPzhHLQziHzUO2gJjSuM67nT9bH+Dl9I0I70CWOZYcg
hztAYYnlHDHNV4QIzCjwEoAxDP+WiRmEP15aQU4EPYllo8x3m/mdAjhjuA1FwEADCfu1YtBUARRT
Rk31nTNY3dxm0UPwxoFNXFwfrqo5pGqPoG3wdkxOo6FFijBWG2TIQYkVBK5xXBw48fMt5qcM5bNU
DiGM8ISV81muTpZNMmDpotHlrRlKc0IlfVvxODO+fg8yyp1uXvB/cvdB/zNkjJ4nmN4GkzkZGHBG
IUx+wtkA+dRGYbMVXl9krWg+xGvLd6GqxCDUfxVw184YOJ19S/v23qf8qAJmTwx5EXOU3o4jA1en
GVM+9jGC3eBSYa4AcdDNmDUBCfDEyvwazpczdcv4uc9sFoM2fzr/8XUeTa4r5xn+KyqtjTJycFle
EJEAcyY3KGaAIJiJwF/vp49XklW3rixdn5k5Q4JA99dvvCGU0QZpmHeO9lCZ8HPu3OnyLPxic8qZ
j41I8gBCCJxG9T15+TKPJOwCeQoIBWAvWCi4IpabzvKjiv0Jl5cAAYEBfysScQV97L5XaXDZ4Ywc
w+SGNJc0J2wCfbEE0zOCU0hPPmMydIopfc5+XSIhIw2NW43TyCNkjn24P7/ssoeiduAnQ6zDCG8Q
uRD9NgLzRKCqrHmc4uscDAUeCvgTzg/d23Vwnim3pN23Q7Qv0FRYA1D5C1+lOhMW8XQ6effRRs/e
e9AVSDwjPI90EGh9Vw7vHqmKbJ1G97YHwoc3soclf6dB9TQBut3rCqKfF5muGBuVWB9SNRiiqhAa
JondhWTlAIuKwnrbxOxLwlHqTAxyFwnX1UIFd1kN/5NFAoT9BreE3jB8xa8pJ4kZCaWh03fGNzxv
WowAODupXW5sXq2QmaMHMcWLgRNe/hC6CEsSGuo+fXEsJyKaQNw39F+C2hUefC4/shLK+1zoK2dC
d1t3m/7L3dpDDNTs4tyPn8EtlrnNWMuebEcZBgZBqCOLdo0hrx9skZ5UHDkG9pAIAcGkZp1zgZr7
CisqyuN38BtwVYeCQEK/J9RIt7mxZveJzfGlZ3NanYijCIEy984Ks0CfrDW4IGgtmbnnER5akqDz
iQOcAOpXx9euevpx9H8eGR19ba8zBCO0ffv2WBanrnuSDvLhZ34dt4kwQmEpGlXdH0f03hmQjSwX
ANlLj6b07ZPjojXkqC+BtQHx7Ym6cmY1uYIqwW+DV6Dsmy/w9Z2HrRlxLOLVKl2pR04wwjVxv9UA
RAs5zgekXw1gVbb3gb5Y1RTZcm7hPFHTL5JwUUCMbTqMeZlLdaDNbj2No721z7e/vcFfyWkPKHdF
ZgxYiElujhOQrkhjYsMMJApt8SDS5U42LgoKgrreHRmQyCHtwiKAmmjqUVaxJn8GMHJX8MuPVyCT
vgeGdPo2B5uI8zsJsdOsSN6kYbbhpRg8yfRsQ81ZKNnhA7luMTYyCyH7OEf4qYAu34QUTuGQomaE
ovZIuwpCcC4nYIsP+BuCm30JU+5mWYT96kGwhw3xjQ2xY9OY2JmLCl1ETo/jGQ0Zb53JbvvdvhcF
UivqTOUNh97zrYtbzzkYawoJ4ZOGd/x6rABEBwhTNYKKAIyjZxKbxgABe/EM8Pixrf7hTbuseIDP
1gYTAy1ORbdmNngxcgp8+rdW+8RcsstoRxj3MScsXjjC0BFgI03y7AVD4lzQ7PATnQ97gHn69L7k
Ul6hNwLaGgRKTRM15+LhPVEnhAOVO6nHT8Z8Ipy28V7tUl9dXubm5DF/J0S7Ra8Vym9sBCrcRt/h
X9GcTRCzM4Or0FpQL1G1LlKGK/Iw+gqDANgQBbMiLZKhslPM7CEcbZ+WJWhlJifgXmb/PrnG+GFA
Jvj91246rmOCzhIg8SFPIn+ejn8H05emQufWAv8LYO05Ji49TCkHYd/mz97gOs9xNSS4SV6op5ZY
AIfB35XQ/VIbSzkvEUVF0ngC9k9jIwWRJJHLl48bzJ2dzZBv3b37uWjKK5IMEQ963tK1oRvA4SA6
sBNRWiGsWsKyVfG4vnr5RPGGVvLp1oizR+3WGv6oayn9al+P1Yk+sJDokIhlua1BTG6UznGMgQM5
KfXVVlekzrwC2qRjyigCnWZNoBvkWiwRPakHHSJ9fYnuBdLSuP49EfZZ7FSAOWXV4v6YyFtlVnUR
zSboJGLQjQLJMRMctxGoHn1cCxs2Z2vLfokJoAnhP6BlSF0Uh+UOi7z7O3Cb3pcm/QePJWiFIyef
e0AaacZui2IJ2shGrImnEFyyaw+ekdKlPSFsaRSugj+37pDLgy990Ix+Q9Eqfun/RgSJx+DUl+4r
yPq4TkvFrdkWOCGzg+9sH3gFlP5OOLPOqWX3OELLdKGqpN5JsFciEubapysWcEwL7Jh+H1x3oLC/
oTl/rWpYur41gwhc5py9+I9njXheuYTjNqYvaMAMRHrITyxqBooXTHUuSOcehcFBJW0anWTh44/7
HCWC3NFdqb7y7GCWbTxb3LFjEOjho5/uSKwj4FPi9Qx/GCx2nFJF2OqaTVqasTIzVT0ohUeV4mZh
M4I4xmsg76Z3thtRXAxDzsPG7cOvN2jambJDsGgQCSkn0ogLg8fS5HUYnkIcAS5RY2tlESl4FWmQ
OjoP8A3AAZUqSwEAHK5aUHN8MsOL48vPGADA1Odafnyxs4l4nHSgQfblABK7dwToQxjj5MKxVCFt
2LOUVaFydHRIQmVeKoZkagpOB7OVVPcfY7xOeNHU3ZndBzQE+yFztYKmKRuf8QLO8YHUCX83Vk9o
WM5wJtgf+gTywrEkEB0Me3rg1pIF5UiWE8wTitppxtrxBioVBifyQOXdNQZ6aJivCBXJevrDA7vh
oqQMu9Qn2KPKHt3lXm6Fd7I9JZdvtlHswCIRUWQNKtosz94Vx9Q1uQHWagFfkhFOSaTJNoR3bSTk
K9ZAzTisdYp9CmM0BAhp0Lj0bSOqhwXnaPowP3PYrNpArOhqN4//5hAAFovaHJeq6VVU7QCmIIbB
1mYNGghb1TWy7vXKpNEANWPMQ30vjWV7YpfupYyePJ/4nCCyOKZzNjhRznCzvfQapHtp/AWPg6fu
mXja8HmR3dItATPOPD60Q3TvkPSbmjF8r+/aJVCkKczTjofKJCgHtRqWN+9G9w3KXca9RYn5kcM1
Z2cyAhcm+wVUvtNR9uD+xhmwWtrfcK/sWQIB+qWzb03r+LwkQrQ8UVxVfV2i385EieBwcc+DC6Ne
SxQeXp+OfIJDOE/UGNIAnj5hnvj0VP87kFbOF+tquc0n9ZafAGH+tcHjDRvppni3RbQqjAE1gUhV
b4cXFWydr4Rw12OxAn+WIQlouSEIjDN4VBEFjea3nttn10ZAOMlWF06Ha/qrNASwPcDnibS8ejOS
LQ7m6BzfpoSkHF9rnDKcCL8eXp3LFZTLzQnWO123RMHUaWySOMfg39P+BCCVL+9xYvv84sjankMV
uQFwUjWrbNKskwLMbf7cfOcKDyLSEfIsyBjGKKh33htl9lpTvwHlZbq3oaS4uuGpc30BoCyKzz7T
e1xzJdiDCJTtfgdNz2Sn6LaL+7bYAjj7v17VMxkhuQnyzgvfDS5UpG5c1D67AvFDfnMAt68XzTc0
0c2GfBLZzFhBdBFtkkfPgUTCKabjJ6Glr161ei70UI3TMCtF+XuxvY4U7JoxPn3P2OfkBXKZzwMz
ZM1k45eIv5J68qQ8ATRH+eLuayOO32Tv9NoY1gqX/D25+8LcFTIGKl1trRDYENbUx62dKK3YxN/J
mYMcz4cKg1rghMb4GtfEXdxgorhFESYfOSghJ0JLvjahRnOSlTzuZdYVvkGzCWP1jGKUVkFNatut
zwKkmuKp1mWPKCkK2h7oBnP/fvg1WJOLwBmhjUmqjRn8FhwOBcIr1gqd42KfU8jI6rYTtQ/P7Fsz
ejBQ9UpTys82k30tziQTlp0hlBbUAX1n6kabnZFTQD9RLTgxx9rQ6lEVcqYv4UfALDV80YWrofhq
vfhKCWZpxrQvlmlMENKaR/DSRCVoDUU6fYU3qI1UatQ5dN0YpSN1/I5V+KaMiQMHM83exuy+Oz9i
3PIpTq4q+BQIdoRUQoHegWq2aEbawfmLLjkGc9AWe6Owx4NcLfJlHTOTH3jB1oxR3HMiCKLWhf9s
4/RoceDrGUMd6i+dN/t0+/I2WbCTY8IcM2SBvZJQBaT5GMJ3NiALebEYLF/LrOnYVXC57aiEtd9T
tB5srlBSLC/Aem3nxPo/xDPBwUbeySRHsG+RoIbglKmd9V4Qd9MzIpwHq//pdAtrHOaojfltVyi9
Fg2kUGGMV7kuHDKxHaHwQ4fd9OdY1DwD1JD6m03J7Goc0+QV671LQqgc6DB2BxdHAZnX4S1GoMr/
kmvuA9fP9aW+Ey9M3T1wRfMPgQjs4uML30dqd3yJC455HxxT5bAgTZnoNf8Rgo+Tvw5ym8X8WPTq
CzOj8HmIL8oJPpgj7CYqvwwjJtJXsh0sZG2ITYhIJ8mS/3t5C9tFSM3cDYPD1uYfAHSJ8fZ4aB+r
TwAbCrMVcmjbmiFkJnt8G1uMJ5eZgyIQXm6kcP4h8niwmXVGDPBLxV1jGz+QskfY2xpV4w9dCtrx
SSjihTrhPuSMPsl7+zRQZ9lpORKZPbZ3nHAXdrrDoN+3w9XK4KiGxGS6otmps/oF1l51h12CKcEQ
3dlsQySEW8ARe0D7HVrEmJYCGo/559nZKN5mQ2Jzlz+1CbJhT4E78u+nBVv2t5MIqTxP/MsTHKS5
+Q0FeU7TFSohJxpH0/jsxsxQYxYMocx5Jhn6ENiCxJopdFiNGiGYcDj+ccJ67uDT3jtmW05rIZOD
JJSUzrpmlMDgHd5YqHYEEjC64Rp6PIJsA6H2YoYBLBOf8yVWl7nkfSi+dFk+8EWKsnQSxcWqou+e
09tG3X2wbGcxkwNfvo6bI+jFcMrIRhogGT1HFh/IG6nuVqg3BDvF3cLdDmMK/J2oSwQckEFz4nE4
895djbgVcwA1hj2WX1LbyBjVRKGIwyPTAsqHGRNOPUD4cvH1JX8XyePUZLik3If8IUQTfx6V5JeS
tDDWd9UcpokXbS+hnhhm8QDYUBgIGlFawRuFzsZfP4fX8CR3ToeDuNiQzf6Xf8rO4VDzgjkvbR7u
lQdEsn16OP3nkPsdyvzoYJKkorNjJmZ058wYrzlS+n7kJWUnSbitucExTDcce+8EQ2Dl5qyLnrnP
a0yQS/FKm/OfL1gmYnwQMwNseIM/F4fSJkW7GQte3NzBcrgm6/ZKvoB5djgYTPUIoeT4rfLUtryX
elS8/BqYiuDzR/eGitXxbRivKz3bUcpRt8BNtcpFr9UXHR5qNgWGaWB0gb2ciIk+PYKtKGt5ghCx
W+4Emke5ql96BLE8+kLz516GIsZDdyck3oxzqqZQd/SkOZl8QqvcGoBxPzwPyJC7zuK3lWBISByp
QoVkLOqkYbfqYU4G5DdKz5BM5xEJCsXKJBILl/gKTdfGtOMCRQRXlOlWvHqfZmi2HEg4+DGJoFPG
U7zwN690YjgM8CrIkxmTYf71r4TRVpTv+sXa/kSvyW9DGTUG5+IWwAKZaUfRQknp3lnmMYoghoA1
zT0bvBu0HvYaHl72QZcZIo3Gg2zWzgF/+MVI+4VN8i+tax3vxD8QT8fuWYgDAQU23I9giI8Nh5Ri
aJfjL+7LJ5a/t905y70s6zo01ODq0CM20RvhMIQ+fr1Wm1fFgm3pagzye5e0+RuIOgkY7Ew1AUgs
6hQTOlJUO0BDDLIpAeTVOtNxW1XotfD/a1sJdO8cX+RVTjAoECyYcWrGl/xgXXdvEtwKPy1XgCY0
cHFcOL0eNJ7BZuVrHaUjtR/U91aDGouEw5iVEd2A+60Y8rDCgP7Eo3ultOqP3/VBuTI8fZeniuoB
HtQcdoWEJeTBxDcU4iEAcOSr4gHlBaMRPovHklv6/acno0S9SXwg60YBk5nAvMsqMRwa6cQ4Hs8d
WyeGInCoO5VdB7ZtkeEMt5IG1/RLiKJZ3E4q8xVxJVQ+XgP1HVXv4CajNfPaoldCtNyTz5Pybb8s
iWMSfRumr3L4lHrNWjzM6BRQ/QIRfZecvdFGu0hpKmRigs6JCF3HU4xE7sFORC4OByvi850bS6GE
XCR82YH5IeIGjPWVCDat2hlWBwgfHwKUDOmaFSEl5iijpA/3BEF82U46yrT+sM58IAEYMAEjX90f
D5x2wc6a5GnfnEJZ2Bw2EGoRHFKu2vUMe6PbQCC9IuK3xth1/HavT8/dGvxwoUysSbU8b+o5aW6k
N7hHJbF2eVz0qR3U+WyP1+kDU6RHCBkYOH8HJ+MzPmKTNHmpQ7Ml8xLvCxRY9HXLcIcR2cPCO4tp
bX6OC/iM9/Y5oas1ZyAcZKt6fgk+ESSaa5FvwQnhgSlK+Dv1XhO1wDT26NsHngHh5Us0UboyRik4
K9INjNjI0PSf17cO0ZL7Z1db0LHMHgdOCqGLnmGCZwrpIEpUvl2EW70TXAQWygZBwp0u4UFE9t4c
V0DGmt9gEftwEv6QTHQfXaLP5Ibi35wMaFvCfkww3QjfftzOvkN7eYml0WeeIjekBILlL03YwYig
J9OCIzVMPjQWZ8rxJ3zjpkVKvn4GX3zDcJSsWreYhz/V3e9QZS9rhLYQ7bBgtgWwzX0VzG8LUaVO
x9UB2AGD3MII39jz2A4nxRTTOA4LJB0YCnQmMTpMQeQRGjP4lAGtbl0xIKUM8pqvcOK3XXCCA4mf
Y6mPTZe9QcXOdI9euKjlPZ5lr0DMjouKFjMAYeaHodZiOZRCMEDCPIvOVATHmUyQAOnhH6y8QuXq
RZctkQM4OOxhMfvB81ygbDIS83g9ZFPAF4bCnoOlaIBNmQ/gjHL5PYOGDwmVQHsKdeZRWch3pgyY
8xc8xIlhjfeDtiJiHOc9IR0C8BegJdrJ0keL9+V7IAJ8OqXGgPGhvXJOdU+cu2ViYpF3PYRCKUDd
O2BTssdZV0CauEw4Lhh+hlrSJ6YtmEKCQiaiTRZ12iL6JmY11Hw7yZIalhYvAVrswAbGhWXB9kFn
nKcuys6YDRVG5hILOXcDDl6HDsL2UNA8LHIUs3GY8OGsCNJAZDAWEPR5KZpiAP9OH6hKpGGujTDs
grCZhtghFS0Io5CI9YqdwAtpeeh9uhWwI6hKh5SlbGN1aUZTMYDCchXRGSkHQ+2rZ55yWGIGPvxG
oDhZDLIw/QL2fhCfthwm2feihqWTAEMwqh3nsH62bxeIlwnDZLZK5JAEy6iGzCi24J9jndOlMFc5
RO4lVDJpEXAERc+83Gvv+nVBH5+cvPmwCUJjuXMS7XDTvQfGXpQNBINYvkbSAcAo9XBmrH9HtzqS
wddpsmK/Itm8huECe3obXaUdUzZBAUlDSgJGYJIWca80fYMjpYGNhaWeEcSOBmE7/HrlqCW36z36
zsrZZeuM85G2MJkmhWGi9R4L9Nust4LNrsaPUDj93nEN1NZhmroHpE5CMRt/gqHOVedDEjea0pHN
DfxaXCKQIrFPE9UmfJb5ApCWAUiUFPGE3sZ4RSi1FtHZEUK4OWP+3kE0IFTMtggEiBBawMcTf82N
2ZI+zVznA7AbewrEZ3CKkJpymPZPIvxBXVFOOkNrIga864anlsPFzaWAA8V7goFqWgyttQ3EdzlK
AVSPqHY6ezHripAg1MhDGGGB2fjogJXJ1wpOPKFjwm/wJFF4NyYLMP7N28gi4w5tDIr0krxlZ3bp
5bW3INZiYw+Jd+bx5lkB7kDxAsnOKCyOwXf/s+cLC5h/0rbygKcVNTNdOsPWI5EvKJnUOzSe02Lw
6r1P6uYBDgKyZPNgz3REsbzVCBAMG768a0LuR6KvhKAHVBvKnWpfIyF8lEWCOZCSAacDtN58XW1l
4Gw6Idu/9CCBEb4c4P5YNFDpgGHLcNhYeaxhCdIh9TT61mHcqLSnXV4QVpzUB+y/ZMW4JDN2Ri9+
tl0a6/tSSGLLP6gWKP6gSEhE7OiTyzzzzSUYcTrApJIzZOEAybfZrBzcRrNnTBzL9re6EA1lEZEU
ApVyOYkpIiCSrhqY2iykH2FRLiSiXtK508PZ0BK3evwuAdNxLk0MXFVDGyp3X57M8Yer9OQRY84j
O0d8LsJevL3bBIVQdCKDgKLlo4Rw9o3b+NWD1vIOUEa96wRLL1lUggNXR5DlELIX5v0x3eKNCIRa
1+iWWdxFEFgxbbXIqGcK3cP1An2jdg9sC3xVAOJn0h+QO1JZx3Y4fXJgoJKQMJ0G5b6QkwjJi4gt
w0aEF6OYMnAh6BrWs/usWmSRiAYA+q0TFpPRbYBNif4rBJ/jag6EyxBdzbFGroS4BsFVZM7zpdi+
SgrLEXew73vaOvMfY4Ar3j2hV5wVs/AVPP1Dzidrx7LttQRdS6Ac1oj0IbAggFTqB9qg7S0dv3Ex
v6LkF2bhd6SMnO60RalDQBlPqzFK/StClZSV8IfYXglw8PQEbQcAF5yXt/47oiQKyjZ0/O+qDvCr
g3vy+eEOWqgI73USQ+DKUFUP7Y0GnjO3ejKB86QJYXU5UaNKh0Zo7BGkh+rkndz67AGJRYsLtXUj
SfcyEg5Ybg6lUG0feGrgt7og/7iM6egCt2HBNfr8dzoAQyIerHW8JyFMlz41mWLFAW8lTOInZDV4
BJ/cuTn4yoUrD0KDtfmDaQ/gheSQGhcjWBqsmw62+Pn4dlxDkj2j+07B/oJ6XPhftH1Fo64Hvhl8
Dq9ZHZKZ6LOoPxDG5wO75KH8eIt08zvky4fUQerbrHnwUKM2Qm42qB8Uz7vfJWSR/IcxiuCkEdcw
L9NTZU9eZEvibuLXNlx9ERqJIThCxthnxpVmUAQF5+k5iZ1tVE6hxqkYqBO829cjzwhLy/gxP0+d
3m/6ZphilAouA3EXY+sKRJAn2EKBx4GYEtLxrVjt/fpqBHT+5dOEbGgw1ZFFi5MGFcwXiQYsoVcu
uGuReSA2CvTkklR9QCfMKhTmYcWaqxGqloVxKmcOIR6IKhYWq88VV9iPqF4Rvfscoe7nK69YTQh3
6bRLTsLd+7AWzbq8GTTOVyzmbchZE7DRd0blzjggXX6sIIr29U1QljkkMbvD4Db74gCk4Rzbhg32
JBwQUN3XtUrU8EYCQ2pWdp+DcaKGBWcLE2AHC1axvZ/svjR9ixBsBdReds/nQOtle8AnVr0BqxML
9xUb+HTXbnNODFgNYvFbt2wIX4LHFBBHXkfpgfLLLZMqAnNaG0lIgCxE2/493aGivPcAbwLKoPln
ROz1yhleupCpvdf2vH5NblwCeXcfXhJtcT6AxFcnVHAfllYAG+ISxhwxUsZmuF3/cmoPlx09gUTn
STiiROOBiaIaPDc0N/Kvrwk1g/SMqmc3hdMhrGz3Bl3KBwYvPQtaGqXvwfMp8GkeKIWB+Nb7KQGs
/tmZwSuR/Db9E9sigswa9FMvMdim83sEM6j28a+RirgXjWczqzNMMYXIQLlf7GFEFyzhRKmyRMhd
dxEy6/XBUBKtie95QHaqo01rYmOo38RZfETQC3vDuZSkxvGHMYsbhb1tbAdOyHFLqEN/c+JOsAgb
XXmAyrCPlXBx1RnrDhD4Y+FUedMfxLYY8CkxUP0AD5W9YKnTwU/6U+uDUuFg8uIRu1qiXifW+0g/
XA27joQ6AbCKEZbKgr7lVS3qAZOUKCOgJcUDDuYuJE9wBkk6LRbmBtaH0yZL85LbtZfu81nRFUpD
TCHJFJEBelmp9xueF+dTE+DKwKMhzAVIBzjR0q7VCg/XGTbg73/7z//5733zX+fjfXS/tuf77W+3
bzm657fP+x9/d+S//+3xf3/cPfzj76ZhaqalK7phmDaSbf6Hr++3k/x25ruV//jkt1f7uH0ucwch
2NCmmgNlBRFREhVaMMkLcHwcUgiK9gYVv+wGuFzxB5wnTxz96IevkYGmjvVmSvSYspT76tbeM6Uj
X0cYm/YqceDzH0x/NE0DscFLTiRS0amekEfSkRu1YVbFh0i5wOR9uGEtBqDoWsQzaCwvBlMUD8vs
OsHgPGNF4tji3o6PASOPACQ5kMQFDByD0GUDkcx6pu7SCRuC0f3078u/vlqaZvy7y2UYlm3rjqo5
ivrPl6uopFpufvVlzvNKjtn9DGwnusjfPFG4RlliPvdh/257CjCRwXL1rakdqwnuL90qCx+5t7LQ
n6JNpC5+QUQtBlnPvMYUoltksb49S/cNbrXLsuH2fNKS51AJPLjchrXavfDXPYhiTB0XJOECg4Fm
5R1f0YZhiILb/w5Q5Fwn390dLAInYoVyPdEhANrVCwMtSRH05xmxA+8jBb8VrxikigNk8pIC+9e/
aj3VCKp3901AF3o727+TAeCbRYg0quops1/iXNzzHUlV+GSkZGrFYJ/zcfsGGb/pySm7pr04C0ih
rCPtPVWefoGclKAt1CaKB8yoj6+zM8MG8uJx3rt/RfA1f6laU6aNf8O1pY72DZ63nlrDIKOXFJ14
1oTGxGUphfdetTATujlekchVUjpveFYscJmnbTkyyAegSn321P1zypG/RthJXEHJJu6XKzozCe6h
EgDod1ysJBTwWHlytN3pnv67R/w5IWembegAkNSWrvpGYd1m/gtaFYCSqpXHvO2mK9LdSETjKWZ5
7J/n1G+PmqdLmBC58tMGFolETTB3yEYOxgt1bzeDgo+cTdPiAAsIlw/ZfdQ+kU3PCAjyOq7HoPUl
xzhPYV4DvIFzGGH2uJ6slInEv2JxQuYHJnj6Tm+YWxmgujLsJmk+EPO0KRid4pyQU0wWlEjqdO0i
MIHf7BDQtPYepLP6kLH6wRgTkYhUTNA8iCKNWgw8zUAXeVnfXKiqQNCg+H9RenVvk2rOX3geQFgQ
kgmH5cKygccPGeORTgvuQinoHx5/HdH5yj3ZTspLxEqCPwtEOX6qvQu87Iqju4y4nrPoCrzPWQth
Qt0pOfIoo4wsyw3+WJIIap+XW11xzAZfwuGDZsBarkYvRziM/lA9e7adx8f766faEA/t/1sDHUtW
ZcWydc22/vmhdj6Py0WVrhw3up+e5oRf6IIIZt0AJ0usQPkkuUCg6az701xGsqM1sJavXRU3ZOmJ
SsOy8LWJEl/HHM/YmbljXsgMrGNxKPNA6j42qCqumxb/4Tyb32/RBeMCu9cL2RZzyjP66zekKv9u
VTc0RbMcR2Fhl+1/fkcv86VV5tvKeUf6C1GUMdRmMjWUiOdZ2kmIORmoFa9uvmWbf45ZUIAbeIco
Gdr+mcBt2KfTo0svH3aV30M0mXYZVsuYrLT4B6nMxViBaJwXorz9QjrRsPKuLNhjYqeuH0ovQyLF
yPHgUAvETDIY/O/sNSwbLAQvjjEj5xu+5NH9M7HQrPoa6EOaZFWg4rFelw+CSPAIvnES0EUf6OII
R9yU+UCS+SLnGaForIMMzcypPLpa3oVGPs6UMXeszfPum1PKP/lYLlONcDSf8bENdA9/81A/0xKn
dll0viT7IPCRToDMnzEDb4al2AVtWynb+/StRw8gEzB5YjZbD2PZlRomqhuO3Mt0Q8B2iTEBeZ69
ufZNNuqrZ9JAS8Qj9otualK6pgcQsfdzaIA0DOz9zecbVM8c3tCBEVXuPoOC/+fING9vsNzPszHn
DTxNH508nz/FVtXRWeSjJ+nfsMmPfj3jtD1mFqlILI9ETHUugV9pW3AWA/ajkwHYgZ728n06dU78
wsFf31i2Jm6cf31UTFmWHUdzNEMz/+XGchTHuSv3ZzF/aa7UDh66DyWbko1iJA+FbSt6Qpbrk6/c
ty1UMt4VvQ7n9yJSi9h6IfiJ7T79zOoreVJTx5hOouE74l+0GbA786eD4YDsr+HvFiAx0/CcAZNS
iUVe3CZHIlJFVzlRbsL7254ua6UeqQXz5HNCp+SLBMhTejvga34QdUQe5jWzxEjwgHtIE0QHX2zr
rWvigZVGNYUECElQLrZY7l/ek1OYsr5gUaKyw6Fdtfdmc5DcjG4R/K14/xTfSZMCDIZui9xTnsOW
cBYi2RBxPkDBUz8lIFjuG/glo1oK4MheuMdn9kgli/PtNW1woQRsLptuRmIwmRFWYIEJsPWTF5d1
Lr+pQ8HVVe1IOmHzqAcse/78TOp+qo/yjU6sHongTqDdQeBO/GIiLTHbtFm34seMoFxUvTcSFo9C
xdfoTQP61vxRLc9V6HxoRvgTv5St0sV5gbEzxXJLSPiyHUBYt3P7xELRcuYQpDnqX430nU55hMPQ
u/eBWnvSUrMIey73nyj7sEdAf7FJcrteJ07r086NUIO5gvMLoxuY3fBBSs9I2/0G+Tx/BuQIfohx
QgPP7/gwx3TswxOYx9dQmbf+c/bjaETeCKg8ROi724xfPyTGybsef/T+BeU4KiqCrZ5d9RPqmFcW
V5vtFdE+D1zFLn8q0dwQR81VkmKHI1BJOiDNawjpRiWXtAG0u2aiwAL0n2zIXDRDqYz4g+fbfw0U
fANIp34dtn2n7VoUCgESchtfg+oXEVrUzJ8zlXh0GC5QR8I3yvBCPs4r+Kqu8hxVfc5Tl4VMsRE0
K4oLIv2osHFI2n7wVLYoQQIaMc/9VurWlASlibq+Acd+PFJkTk8iX0/PvWSRWMPngoucdBkQ+Xuc
gb3fJ0TPZESrkgtMrtYvgLB4kvH3Cdpi2CxSyCSri+GpZllmUCBTjmzZH17R7YvUppwLR1Vk1rEI
Jv16jKx3edXcu3cwFtbjK9lpP6aQPLS16fM8veYBcY/GdaXc4qfD0jbO7h4EYbZkW+Njs+wgB4lH
x2zjQj0/xkbeLSEN8uT9jl8Ij4ipMgGFXYUkLdDt5+x8mb/OnbqJ02//rCQwlajkFfgDifO1kXAj
VggXwaG8mxZ9NP/xnqbIYwR35sJ3vjNP/vS/nLjAu9+u8fNkgp+BKMmnw9GRjz4QF9rBcsjKRKg4
wuDDW36dsjKG+X7DRRlMUJ0bMcGoF5xxq5Bz+Ht4N56SOzlXJqBx97MtyamlkJDGXgSkmPDQus7p
lGXIbbTolq9fdCMVY2v1WDWzwvAecsdB7HZA8XQ5FaPLpoJrWJA7rUc2Y2XrG5zs1vVBG3wmsMAP
q9dg6c9I7XnHYq/tcaNenwGMZmYAgthZQNeEcbzg/MLngGkFuXLw4a3QB5cwLFUb6GkLtGamzfMT
rMmvFjob9rjzKoMLbwmbYK9S5k3pGQOu8ctMMtLAHCIsLcutJg/wcXBjNWxgxrbZknSab1AtOOGf
sGuiSfwQnauy7Q0eJ2Uu3330tYihwJGa4MnTgFP0g2upmWjM3ub4NudZ4XAPWWNT4gnOAssYvF4i
tvUGrAOwzkMAoS8FpoWmrlG9GiskPCQdDl1t+RgVlnetO7ejMrKAWW3fhAxc3ndQM5C9FXlSEMwJ
LIQGiPzpYd64De+41ZgB8IumbgkBkvtXJREG4QMDNGe+jDAbtVc5MM0dJT0CrBZEulVdve07eNeU
YPo4TxERvObVZcRKAHIghLR6iDhGxg95TT6Y8+DLyNWwPMbnp8NbpjqOQCLurRALtFJ7Mtf6yG77
XX2pTCDGePyc3QgbID+oQszrfgEpTReasg1vHKR2CtVb1QiI/M3VSRYKYC26PebmUQWDBTkM/ykP
PkXUyliHCKV9Gj4xwWvrgrIkQ8ICwaL7ag91MUQwP8Mv+z1B8L87CpTvnH3i75uxuJeuziyx/W/f
Gbw/MZnq3D8l8RBdacZp5+zgjfFLYrqe4Zc9bdJU2+fovtQp5Hx6b+zyTy//9BSTvAVeIErWiyEs
5LhEbSJhSOnjOdpo6wbY9RJ/zltndwE1XOjcByRck+WocCSGBYRYf0ypvj3eLAFG491Db/L7+o61
+yDP4t+lwHhxeakn7934ZjgSJ7QQ1tAc3vpOtj2TNcgjisHc5dCqX/rIMhtdpIBUlJ0iQYXJsRY6
Bd+gSwAymlAx3QgusJamwtny+CR2m60f70lz5n58dwpSObB+jKQR9xyQER3M1Bw0ngJuTXXv4aL5
BYAMC5N6P7TO9AxoXs3wzOuDz8qYErBl37oN7hXnJKdCd12qrsgbK3oSZxniyasx7+fGvHj4rJAO
sIN+0wTn8l8PYIxY/24A0yzbMRTZALn5F7wmfdfSw2rVy1zXUaggw6bk2v1k4aceVL+ehH2M5RWP
RBt/nLHMGkO5Kdus4r83Ve7XNvbDKtFkX1v+ep9veNmzXSPWbSC45maeYGDWkQqSvgyPiSo5qZEJ
/jp3OHAyphIqMNlYMIa164qTIRLypUqz+kBbtUXMopSiWUJDQZaFy1/g9GyKy9HRjl8c7ONSHXPF
IZOu64rDKV55Wh2gbKd15t54+HP2UR8LJCdfRw8MAt1G7YGyacq3ynFheyXf0MvnmEEakjwJOO7Y
9FNlqFc79t1tt5cZNpOqWx7fYoYOWjbyM4uF++m2FhfEldSFvIWcacY0M4ICPHlKJqwU7DRgOLew
GNfr9/xGOhzPOmNIIpAaVN3chwLcQSvxBG4fMCH+yMDr1ke7pd0x/I7ZthugKiaLjUGMRZIFj5Ot
n54sTFno2P9L2Hktt41kYfiJWIUcbkkE5iRS6QaliEyCIPLT79eavbBplbRbnrFsjQgSje5z/vMH
ULCydw0CEKFp4gM9JfPvsdGxi2wT2EdYVWI9CGkQc/dgQoxsCJmCCSIUWYVd2bm+GfizLE2o25xM
9wGj9m0ESOfEOFSOxsabwTSU1uNVwSgAnHM0l6GRJ7Phc8gQt8MMUVdwacJ36PXdionmnd3j0zaO
30gCgmFyl9e+VPkVtjaa0+/o14JnhfZpTaMBWRlJGJV9JHus+8swlRnGXibWa4i5JF66rEBclk6Q
n2ZJ5Ci70weMKg616pMjV4L+gXMIoOuCqub81DNWWZj6ovkMERKRdyXoR7zCYTjighdnq4vmDdtY
Qf9O3QllvEct+oGRRHdXb84PMW01RDPT4z20D1cg2XJeksn6PPqE1wgxTMdbxZ6kzZxRT4izjvxk
VsROU2T7BdwVVnK/6F5gaGX3p3mWuFd+4CEvBHRWMDB8Pa2UpUmdCvucPCrGRE/CZWQDHcx+x1dC
4EojyGyr0HT6PTxK9V0Da9Tfs0e8mDACJFwP+HGZoTeoJ4Mx4TrxpwjO7s+bgGJ/twdommmYkq5q
siVAyj8w2/ycDpbe18nxOi9OT4BqVejWl4nyQekSJIsC2n5zUE0SL7z0AxfYwNXMaXOf342eTmTW
tGP6WulA5oJNQi5gXJX8gqjI37WJNt2holmKreuqwCf+uMLTqYq6NAmiIxiBBhMSg67VAIK9SR6i
C6AkTuEmUkN0YDHsShM/Lh4e+ZfPSRO4zW2z+udVyH9fhRZEcq41Nldh+RFmLHTP1sR4jt5L7O0+
T/2i2RjYU1C71P6IViu/C+7zozYJYUfA2MV5xq0+NVx2zqtR5lDbNN3mfHUJeEZIEiCz+KRQM9ks
7iG6RXC76MckiJRDuobUzswkbjztOv757sv2v0eArWi04Lqla6ZuSDdvS7WkXNJ7VT+gHKFEuXrR
e9d6BDiwXdzz1mQCVD6NPQccegNrlkrIWemiVRs/w8t9idtVIrRI44DeaVI9qPQGzjAzoUEuwFAx
wGCaigPzTOBAzRJBSIPqdjKihF4MDxWZBxv8pKaDBZbbbGEJHlG29/dQWIJpONd3GhbaKoJkjOTJ
+0XSPx1RJjwjneHESOkDxsNrja3eC+mjzxyqD/awwsEieEXxVh4Yj1KqOMkC9hih5nv1TRAr6kPw
xogy++AxZBxQjMPIPbIzcfbPQYFph2Ki7Us/gp+OHKAmY8km+g9iAqqxy4N8vDwpryruj+3SeKIM
XUQveeRaJrIkXAhm+h6PIEoMX2JQSf6OPBtUOCbk/L3AFkERwPz1mNjj5pHPE+KPR22sMsquJ5f7
Ggp0tNeZNsWMeDofZpvCRITx0gEiJ6Kaz/CV+EraRKGBgs3djplTUDCPDj8vDOsbGNOSVNuWNEnT
DMCZv5d7aKVy0oVpdhw0tzadbrQR5Uw2ZY0Xg0dNZUDoAD0Tk1QTlQVkFfwKppyIlJVh6fQbdT+E
TxJWB63oz3K8rBfJJobak79YWP19mG7/FmCZuITOFbkpTsycK7SEPTiOx+7YZQSFUBkbmLXyIBw1
CvSzS3MBQfn8xIi6CmcRHjUckL45qzhT5sNTdkymKBYTBwXFGY1LvgVGHdeZo4YuugtWCtOd/c+f
lfwdkGVJmmGaus0gR7lFSC9lbleDHeEcyasyc8I+TYmmDHG1TIxnFBOVVebpZCaR2DgvNwobuT+6
G56GR64TLk1gLQ0wbwSeD9L8aozbjwtlUIX56n3COY8QUV9DjZYtlhXQwOjIfnIZPFY+SUcwXcuX
TtrEBNW/JMiWrzvoTmcO8Gi8lSqnYQvfFbU7wKYE0EgXtibSl1v474lL5ldHu4PRlexixWcDSeEC
tr/iIQKvNsLrhxb4Mtyl2C9jKczeO5oLpxuO/HdpWOPSDU5SnVwdT8dVeppmH1k4qe9wU0Z5COkv
9gYAgM6vKGthljI6OE0M6ViM/JPm2rXbvSl77GVZR8n2AjBD/TmTBQkxS4RA4/LA8I4KOd50oOIf
TJjqO9j/ydHUJ72ESPXnW6kZ2r/bPLNLk2mcRb2saTeYZDh0/UnXjPQosbuL1hg04X0ETdhjR+zx
UIW8pMzRV+8u933oJTjDWFBj7U3PFrMbtsqDNZUxkWKvwOfB9AwXSQOaSZQoIIBwLuW34GgQcc0A
+alc0sNE7xScFLKnwYvoTu/POPdC4gkWNSzJ9JEx7kuJUotosKW2DyiQ+DzhdrNb3cV3bAVIOJJw
AZMAoV07ctMpxofRdXpJZsaqBToASPEwZ0qgtAPa547DxI5eIn+l3wkJwcAfBHbOA8JPi8cM6hpj
Gk5QdO7g2Nhfnm0P997z5HwHRB0zTRtDJJTWyk59oiyh6r4z/HyBk/DytKnhDH+gRz9tLi86TB4U
3/gGMIQ60KQjexzgwL/QtGkr9FU1bmXx5HSQkWwTKTmJyDQAVsL8gHM+RZouxNrQJFjZRAbEDtCi
dg9PEuRzqT4qJxcnAUVQKCSyFA7a0a4AX8c54mo0sAz2z1MGeMwPQqgyfIIbkAFjxx1NHodXUKkE
QGgBlpSdZjbFKTY+iwZn8Xfg08e8E4kanHP0KmCac0MQ5McS8SWpsGWDbB1uZXdXP7zYZGRAXZmc
V7I53ufaWMPuDT4E+uon+sTQBxVDEMnc4RDRGrwAAWGeNb84Z3sy0je6NS4wAJNQR0wuH1y7Su2/
qA7XF87JEXXMWp52kTc81Dsb/n0+VkCCXEtzLEhADmhvZvjZEwHuiZPc0btU5FgSP8JS4gGGaw0e
ylx53l3hQvqwzkFAGKHCSGDcur68nfCvYcAHU2OlwbAlJxzaPxFjhavX6wIuLJDYpLk7bdsPYDXI
/MsOtchpGheeWt4BuZ53Nrq4cNaza8wEdkGQZ5hto2rBNPfaTm3M2kt2B1yqRFg28bdOOa1k/wTG
2zl148cola5ez9KFOs28mMSnyLEkR8q9AU/7d/OleB6eqw8Q/nLHT7owRYIVtmMzSt/tj8FtH4tM
dH4gUfJnvQ3tGbvWFbd0xU/gUal76/VM4DluptkEpkc2bQzsVJN9qu9lMK4yebDAZVI4iGhhodWK
wte/8iBivU4exEe6iphLoyoHiSY5qXTgn3VuYpHHNMG7LYYiDc+mbFd2s0oL+qjJFRNwItBgNnug
I8TQIAsvPpA7ACc0H/GTUsyYysjd1L4fQVSYtoFTHs8q8623rJsyGuX769aru4/QnF9fFW11Zadb
aiTpxB6YE0AT5L5snkAwgn38yxYof3vy27KmqYauKPA4/j75L6qdDHVfZkdYJhgNIWhLV8qW2gNe
dIkjxM877nf9hyX98XJiQ/6juq/rpjmfRrwcbBkQLODtGbYPk/NeAaKcmoAHHJYz4VIkmi3kiJ56
IQEPrSlEyZm96qDSg+H9clnqd+eAbJqqpti2JSvKzWV1UdIZFs3RsfOYblaz+j4g1uMQwEl8ueyA
eztsGgqR22tNzIGqHdlKaP/HIlpvhSOY+wJY5LOHw6BMfoFujH+7EVOSbU3RbUOTVEW/ubxhGNRY
lqL4SA3WptP6E0Ql+MjVzVUf65pw9z0oqdtgyfGk4pgGxs2eqK/VxVVyoYdIqysCS4uxCcY5wOsp
58M6fUKMFj+dgLnGbFM1yC+ZFOq01dYaoBhApDam+AC8HD0by/5Rhr8WOeZnvhkSKKZClDPgIMjt
AqiAb+EglzceQPw4/k2iEADlEZksf14/mvVvB2NKhqHZliXpfBy3dyqplLZMzCo8QlLX8eBaUf3R
h5aw7hFtYdJZEmtNGtL1iaxuE6+xkSfjFnI5aCMXn98WZgEKEMtvQ8wZvMsLdS5+6DAsA1fPN/a0
wfXEYMbkU440j2fUPW/A8yP8z5VjV29MUg1tD8ahGDmqjmr5CSqAANauywAuR+73qG5BM9NXOiwt
fbgC2lBA09MQjuArWCvihLzJBm+kucHItcBuIDVCp3xoc6d+ueBgjYngeQGnzEYCVzhXHFbUJYyC
QnasywKpsQzgYvl5tYdbMZw2A3AoyCcovDw3+lUSL+z3ASf6EBz6GEUuhMIAxYsQpxsQ5HuXPkJ9
578CdMHD0trU6dQCAYDaAgtmBXOx3uFU0DV+ZxN6wAN63cU7hk2hdjecpgMN2fpE7II2y/KdBnka
+Y22oTXPgidoLPBuDx2hDzrjlzPuGEzCSd/hvGgJh+gLHO90ZiLQifDg033EUC3MJA1UXEM2CyaV
WF5RrSt93u3MfNFv4dVINv3mhIlI7acMu2AIL83nxoXcxXi8xZkD4Y6OKcrMlH1j2FbkktETosq3
sNyxiY9VxtadxIwXKWmLEqs9eVYL6uwVrFGv1FYB8hMCq66NG6FExCH+I94BGwqjaSQaD8G9ihE+
LrIyxw5HPwdnSMZCB3UDpI8nDH/eYVFC0BMuhxrM1Sm3BbJ8jhB51szCHV5gDvYEXkQ1hZMexDT0
yah61ClTREg/Tb3WnnCiG63OVwdgcYrN9j54KAqINHh4CYdMN31nw8E5j7SVNY0swyOGReY9EBXc
RyQQLUEMVDsnEZxJuY4QwcP1s3qGzgSlh6srqMHwhT4jyDSZYuNrsGcaxxAh51xcwW7WdW+0uiSu
tBmeoYgLT852eV7W2KNsTMog26EulB9l5q+gaPBOiUKCxAbBBZIlmJeeLPJ6jR/LCTa57qDdI/8y
c2ReVAQrCH4bkoAJZ9olXOb0/NxqehDKNdZeiNQ3yhzbcq94CRyr5qX8zNsHLXQvbwwvrybW+e7I
16D86KB/XoQZ+YxCQLM3MvcVfWi/LYo7xqeXNwtL9XysHSrTk+LlELg9MxDEGiyP0FGf6dSrSkBt
xX2wTBHnE/mGbq9lBLGRewc0QyJKnUnQI2iBBDWZj/WTLOaPnhUXU8eRgI5N7JhtFK5OjL2yP1Te
iJkyHpukkS6ZZLMC1Y/shYQiNsjQV4dJxwgUq/lnfAJXOQ8ZDY3DGydBUZQewLYroZncIo/GAwdn
2L0OE3QKhFjM4fSqbwpICYzH2jVVtzl5l3DVkCpDu5TgjhZr2KJMMS2g/cqYcyePv+y78i1wCDYg
dlxJsQwFXO6LDPrHwd1ZXWRkWn7eDXfUynS+Nnp0B1gA95DLPfOfWpoMwiOGtVBpDoMc6BzMd7DN
gK12WpbvOdZ6OO8hI86OsBUT0psp5klksBzokBhUk9JxZRa2GOkTkFUyNQY4TsYEN2LmRlrup8RE
wcyulpCwTyNchdizW4YtmZdcQS0mHWm1JJDwzy/RiYXbwLCyt6O7kYj9ndAtXA0vtmkFwDVX+Kvw
A4fMu4ix3JhVHb+2n/JJPOYFGtCKb3WUF7bswFdDv6yxhWCG5DN+svkSHESbwN2mU1FQc4MhAZMx
iQDgZvKK6dJ13JH3AQec5JSU6j9gS5wP6MlalxYdSEy6M5+hETLD7tcqOAfLbiUaEG3c1458CCHa
VS5sDuXYPwf312GikfWYzqXWgYvFE8isEkY4jR5eUOWx2J0X8huKGwv+AnDpG9cWYOyjkBLjjS6i
cQLM6TjBQ7/S3Q4CKkPPasIwYwS3luIF0V/xSIcCRUXQRrg1Y5258sXNp3jD0wMhoeH2Mp1HCbo2
DiA/Ee2J7KiQlGDDV8JG9aLQjE3kz+6zvI/pQfkyckAQUhIcEbksmUHnDggXg1+qCTYz4vHuYZ0z
ZDzPtEc7eAisI1P/8DolLEvGBiQXFEUFI3RiKtgf7MkQTJpXCRh2aT1JT0AjdF/DaZamroVShtwL
2kALS07sH/AFX2AO04yYuTvVrFtq8+69RVA8mtTPvCXOnmtDbOwY6mia+iXIQ4dE24UwgY6i/9Cg
SFKF3skP+UrdqQKzzZA83ku80S/Dks/iBb7IBWUh8lTmPdhkhF6hMBRhwjxRrDEKJMoQgw4XEg1m
ZK4VidYks91WdS6sHdyaL9s4X8YCWnAZ4Odga73fdYfRGW2UCxeXJwFoLfKYEl/fwZd95ZG0xhAG
zVcxOrp6ED2tyGd7SfDSx4AyRGK8ZIfHBzUFbIM/jJccSw/SK1gDbsmDgwUO9M2H/t3YDBDF+rfk
nqlvzbKGOZe6A84uWDaxPnBqs+Zs0rhdI5k8j77iuBW36mbFBzML/iy4ThCCsBVRKNm4VmLhC19o
cOiMdAS2HCxf/yk7Ph+E+VGumTpRX3YvijahaYOeft4WFklEjjxMSoM5vC8GDK1jCkaew+UH5TSj
/CRDjDneveBCcle+5Cfm9ueN7h9C5+0+d4OQ931vZpV1Pu8M35izzbF34NkwwJBdJ/hZpWBWcJRm
ieIoVAeY3tF1GugAnEGbQJYy2LKmzdqaahs84kg5ptqmwQHvYSlTfFPKcHbDZS54d24C26XCfgCP
aQAMl88jxNJb9XQeyujzRM7FQ/kG0zDyf36XX6PeP8cbt+9SdIV/7OZGUabdkBXwqKu9UnxcDCeC
sjnsw3AendBCzepmEi2uGx3WROPkuGmmq58vQbmd83xdgknLKejwsqbcNJ5ye9ZOXR6dd/1nvgdh
tihaODGoLAa/olRGamx7JdETqtOk0EXptvNydpHBUsjZ6FboSeX0PkC5p01Hqd8haVPAlcmm+uVC
vz35/rjQm+YrqpkDnaXghIsaBzX2V3hQNsVj3J5x50hwXzSTnXxG/c22LA+jxzSzXxA0DHUHqW+j
a3MJYlUC/8aU+pUSkE/XsyFWZ+k56w2MGojSNIDA4Kw1Rfio6DzXQ+P9/Cbk2wb369OmXTIkVbJs
+4sb8McNbyLLjhKb4xu7NrbasY25dMlxwoC9toU4VkWuKkJ/5OPPr6yLB+Z2qcmqJjFtUmRFUm6W
mqIPcSePUpYa8iXCHS8zYVKGFQdJWqmbdzMLJacOR28iR84ZenzjF61vEHhW3Znmc6G8xvKjmR4i
0BDiK2TfJqaMHMpyd8H4rvfhd/GYodxrJ7hV4KxfxvMTnGtzUVoLbN8u+CugFjszdXKjeB5CQddm
RB2cRtOf3ymDtG/fqqkJKqsuqebNFKXU1CEq5NFpl98jAEDHNRBHGk7NKRDVGItHV5ucYLa6qPQQ
JL9SOPnps7y4HocFYdxYmaU7dXE4z7vDeT9gRcTGsS45Pj9Hm2p5Xidbw+9d7ETGNAJjZvzjVxKr
cFgkHvbklNsYo10J++fMobz01am5sF+1D6zG5wQMLOQpU2Xnik1E4pFsTGBFOo0XqSB5BvN8b+FM
NoJ91ozb++tLdsiwMou25xewg/tsG++LmTEXBEUn4USrxhTJ5SsBolA9wAeXKMUYb6P0Io8QjjOZ
hfekCY7VyVFaSnDkAK75hfT+0APG1SRYto4uAkNL19zJfo+DcYLDDoODNerICTOGFQ5BO4LJ0U5Y
C0K7qY03uCtg3J47YO7C/I9Iq7lCQFw0T+/IegXfmBq4V/FPj90ZF0rsfPAnkPg9qkDEL/EjsSDj
9RFy7QTyKW4JWELs9GO0MF+gw3FyYhymTKf9uPCRNKJ/GBMugEPBJkMJy2Bpiv6B8FsUadeHcINs
1EkoMLNfdmf120dGk2zFtA0LudDNI5PrrRzqNlsj83l4mRXtG6qYywQWXEctQCRBsR6gx9sewhc6
lhiRKnhu4kL/AN9AR0IHiXcbfhDqPOSQxVM+d/rDRXEbdPvm+OeFr4p1/c8j/sf13mzlvdo0cdwn
510jj8mhKS+H6DrrR65MsFQFU927cLadJ3AKDNnLGQ3hBMLir+cUgsC3TIwh3CA9gbEiS4Iud1VJ
YnEEi69xLxjHqEIiTvOJzAMHTmYVP78B5bc3cLPFD2VlGMGVD5z5HIZ/mCOyCxcnT7MFWA9hlAGa
Sn4xphcIU5jdiIKKD1u601envfC1IYsHkDZ1YS725i+b93cHkKKZQLQy6jH5du8ugyAfadkVn4J4
39Gsz859QyzCPumnmvImqdkv9/Pb1zM0Q1ElxbCZcf5dHJyGoOlH3em0O+NymH2kjBV0vI6UYxGS
KhrNJNtyfr4Bt/imOJ0UxCa0lQhOkBX+/YphdSmsTE5OO1V9l8zHoGChd5uugIEfzn5+Kf27e/3n
a92M/PS20RXqu9MuUJ7yy7ojvRKdosWJkmKErqB4g5CvNvk2iUAnCsEXb3NXqZ+aBq2KSSdnoKSH
lQtHEPZgneIEAtfpREMBrfWK1ErWIFJoB1vCO3xAbdrTiw3jQb4uZD7KrLqATkA7qDsohHiMUEVQ
SkrX15A9OP8YWhEFdhLzWqyPUij9EtEZLL2etNPTJJBG+55aU282SjGN+PXz5yPr/z7MQp7B/TBV
VTHlm3uRZ8PlXF+KE+aI+ls5eulMJJHTEYVVy6E6Scgj5jTQn2gJuE0X6ZfF911pauuGYemmzP80
/eb1bdUa8vxS5Ts5In1ZqC4YxAwKmq/4IQGgb9d29HRRyt017P1eeR90b8g5/tFcFb/ULvIt2My6
tHXEXTZFE5CzLp6UP6qma9KHQ3rlWkZy5CncCv20a8nuST/I5yx8jGWu3fRCn1uM8PCxfnnuvz7q
m30VpMU0LcmCrGN9UaX+eHnj2g9Gd47yXVu89/ohwyqytK+QKBPMSSq0AifgS6X0TifOA0l/zNCb
V6SlBYe6JB4SRah9Pfy8PL7oV7fXZAjg3YIqYsIl+vsjybIg6vQ8zHcsjayVjnW0EovTyiH1MmK2
CqdTmFbiE26+lQ2jMK8L5XWtPBZJ5TVS4Pc81SoqA1UqlqcWji8cjWqEbSDufrqS4SacbEeyLyGS
t6V51f7y/CvfrW/DUCVDgwqrm7cypGHQuoGRP5kB2OxaO7SyKW005J10eiUhOB53d5cVMuNDvCRe
29c/JYyFad3RjIGZYB5AvfHzZ/rtfTbY9iyqY5kbLrasP+6zFemFHlRKJrY/lnijYUgyolqO1lH4
3qNjlVsLgf2iBeCt8H5mt6QfMt9C64i7XBYl/s8XZH1TgNji8eOKGIbZys1NVjtZ6+2uy3Zp7pYh
wMIdYitAMFNxZJtxMPjcJCQZEr/Olr5nOiLDmtkn4QtYK1pjJtkZ3Ewwb4L8jElIiACGgydgh6WO
bIIsU0KQ4EYI5Z4LH67NvEJaRYBzBBGi0r64J4ygK68OFxdt2SNy0h1DF056BnoDgBK+s5oSfwpf
KM4nMn3X5/ryymA2fu136SeGnm9Z4eFcDLA3wsHgkQoCI3bS7QzNuwTCTj3SnQjpK6j+6Jcd7GsE
9fcjIksIQkXLw/r6R0EZZYOsXIaY20mCoIFdvAGYJIemV2FO2A6zhowbe6ebrSdbBxsrvWqvD6gj
pYMC47xBWXKO7o0g2Fo6uXSXDzqoaQmttIVd9/ON/qZykyVZRetJqakpsnVT+CR5dNWaukl33SYm
W5GBxmUHO0+oJxkJQm94h1HRbqF4W3CBX3OfGJVHBCHr5KV4uW5F/S1hFZrQ3L6fX1X8xT5gweZ4
/Le/XOo/g2rkqJJC+SOpBu2rYYrn+o+HROr0LKqyEoW/sbioiwwGTqwyq7+SNmbOOvUxZpCZmA8t
qoYLhMufPynl30dClgxZRrpIEaarX2XFHy9v20XUy52W7vrr8to1BDM7jPROBbF3dFByhabRbtxe
Ai4yZrZyyNrX62jVquSMlJTAzP2vhCxUszPu2JnxSwErf/vpGByW1C6QO+3bG0nIYRFnVZ/uNMgM
KfqdpnqOan0pgXLW8KnDLN+f3mUzWWU6pkTRRR5HDB8vbDOjszSpjaur29Sxve5d27Mfj9YVQ6ZT
DZcRf9QobiZ5BmQlN04Za3j2axPxI0LYG3K0Th6xh8ZoeRqijSgBmotn6qVzwkrQFPdDznH8rlY5
MSFI4ixekkMXcSbCnsjriEAeIqinCXT6Tleee5vEDmY8deJ3qBEauZrmSrAN4mfjbcSktx6RAcWh
16QtWvUXuAvH2MTqYwgXkYTYp7kr5jQPEZLioce0ibXMwxWlZNENOJJpxspSqeELCUl9uDnFlzl/
3DO37ECYaovuSek1X7PDZdbDrlLKWcKFj3AJDcO1Ilhys0FbDz2uBE5VlqsmUNxzhP9ygb1kBv+F
CVa57MwKzbHfR/nWsNrfSBv/1rCyZmEkYSoGB7F6W6GXVa6OqBzAnci3hRCYwqEPjcU1A0TRACFh
KFCeKjbKf+gSg6hVojR5tzAwLF5/fjDkf0EPrsWCQCfpCOA1++bwarvatOVASXYXLMai2o9Bnwfb
05htGS2CjsiFkAO/7ZeXFWXgzSarazoEccgassKT+fd2YOaZZsVpl+zCBPsQxsXnjYFCPEbnE2G9
yAiJsd0leQ5E55gPKw3VvEIwsvWkWBwodvrLI/gPhYT9Sed/kEJ1yTKsWyLNcA36axZdsWdDs4ZS
lQJkq3qhTaKR3nr9JJVWYdQtyxZry2aG0vwS9NuOFl2utmZiuCehDNSZKGvE1NQEKdpHE0KpohTA
ocUhyuv7SxT66UHiQTErLC0zCdQW22ssjCPzl47sHxq+eDtohGgBBVvc/IJv/9jv4mTIoxM0+N3J
nEXSmupDHE4a8/UTdnI2s9XPgsuzr/uEG15cbD/u1icaUzmS3FK+r7Xil1v+tYfd3HJT12T2OJWP
V79d9bLZX62TaY62l8ukQfgGKatYMBRDho2h/unNJmyK/W+sjBbFjikEsRywxBLmE7BbxiZIjuyA
24f1vi+2DP5MlBa2r+Lke18EfvnUzzunFPkzTMNC4qcIdVvy6JPqqM9hppPNZ9wph3I62hsH1tDo
WEU0+76Ccgjfs7do89btGFoxW27LGQrA7IUBfBCgXYV16IdQ3IYJxFqE/m20oI/PigWsuGwfja1f
FuM301o+Jc2yVcUWH9ktrzUoT5nVxYPOzcL2igwCNPI66KleUk6dyamR3ZCIMgK2aqx3VdRYF09F
nqWPXIVAqCryMsOzE/fnh/Yf9pfNtqMDDwhslBLJuOmnwlbPrq10UreIuwZvmCGzhTpVxV5JiMo0
W+CEglp8jnX2eFk/mT7+pvVEM/EGsWd4UIZe/vobo8j8d//imhBD2LYGyK/eEorS4RJanZWo29My
3KsLY9ITRC2TvkDaFRoj24e1mjnwgHlu0Z053GalHb9FTkdrOgu2BfAnW90GA94PZkM2U9WH+i36
RB38iCYJFzlo66goney5eT6t31SS5PDcxAKYdLcEP3ZaaAKY5uThOe0D9OGR0wNEviUra/itiBHl
3N9PEO/Vkjka8P1A/XGzV19HoR0r+lkVM/EFduXHUHfKV5S10HsGcuMhUOHOdkbGAPCGrJ2AO3w6
1PE9ogXz/efF8E3J8vfF3DT6UVxGja6yGNDsgVebU55O7+08CxZ30i+H1Deb89+vdQv6GHYfn5Nc
3Yp1lzxB9TVaB3JT9TZ46PRKY8q8nq2i9EhXqT/hNlQz454pDjj3IJGJ7OqGkyLDQywLD+OMPEdo
ONWU2Dlmn+YvTeo3h6ppgr/J4GI2bLcvYOKP3Zdd2RzpOYtSxJdkWDFvMWiDjj3yfrkJtnjk/l4S
lkqfZ+mUEqgZbqE3eSSVfdrlw7YMKVjeSvyTdc8kOx2Z4LP0rODHwYwfRyO8yrDSEepp2YXXcUbS
NPLbzJGuS0hp4StWJ90WEilcAwlaViTybJRdg+fBoZ3bS5zS5Bl0IXhzHdGYT2RZhZBH8CZp3IYc
NJDWR2gcVTDHEgZyHEMimO2YtjoZ+ZIfcb9Sn2UaQAata5hS5oSpfTmFpguFgGxWgCljfIZKgVHf
FJXh1ZFm2YN5HX/kWCsxAZkUUMPHoeVSGNXNqqZWb1YM/GvSPYlOa3cnS1jxDcsLM6piDAuUgwQC
Mukw5Sw7lAwD1kgqcFPoZuhSNRfHEJVYEjCZSgidYD3BmmQAhVlw68LV8wsZMttEegrnmYOWCWuq
s1C2Wk+xHz4jeTrhcy4LN4uRC3tMGq85RnEKxf8POZHING0RQOIqdfKu79UavhGE2CeKcSbuBrE+
YJO4uROxwHydUXjoxBCs1jX2aUi7UNz3D9ZldXo5j+ZFIRTi5T0k6nOMXw4CAqghCAcm7WF4YSUD
YYe7bBjji9OsMYn6eY2BF/y7xjSwUEMzMRXC+Oymy8xCK6uqPGaNyY4EBzGZ9vvRBko8zsE2Yp7H
0uROzlTZKa0ZSgbk0MXMRBbyUmIaRfbGywCj8w05BetLw8miceNhab02zxVeDkSsY5T+CV8TKUOj
3umsXNB5ADlaWB6ZJVTPC5KgQ9UKoWCMmTtpaW6ED5uDbyIiG2ILdzRz3HMF1i+Aq+D9oVeAddmQ
pMjHhrV85p2xbzxA84F3SVCb4ZfbcN/qCJGKR/mdAcbL+eQzS0XVFbno4koPxIRIWVxpoJGcJ53q
2lAjuPF3eLjAOAl9psndq4zC1eePr2uUPaQzIm6E/QSxy0F8jtxau+tDf4jgFbmdLaSEEiMhV7YX
GgmJqMnnh5Ms+OtYumQQT0nmSPE7oKGhYWPqYpJ/Q5JEjjsTViigJQ8ZgnWccdCnjfwYbuT4um3g
4VHM+bgYPQQLfZ6BhFFSuzDWi30A6dHJRPxVhWk6mo7ZAKlyqWHcOtyz4IJN9IlFAvQXMjeXejK3
THJ94e6c2dEvEw0/AWqq+653T1MMjA706fIev7aAoMm9+Yw1Lmq80AkgTtMa7qBJQF3JVx2W5y6f
w8itmatgECZEkUJ7QSm1Hsq7wEleS+rk5wrPXqwOx8pddV0GmovAoSfVd4MwugbKf8lxQ/Gr5+bI
owLpTrBjoln6iOgfaTvOxFRl2weI3SPkrFdPZiTa0SuMj7zJRYIXGxPNlxMnAo8luXdL7IVxDWEB
fcCZRINcwqjcwYaGrVnPGmiJDCIhfgpoHEYaUNPwy8n5Bb/d7Nm6ztlAXW6qBnPCv3ufJrumKshC
v42CuYLpWyXjR2Ld5+h+dDrsLLwfkXaA9j5G3B3Z+ByB5cOOjpGCQdPq1U8TN80EcxPp+ktr+s1J
K5B7DeBcsRgg3VaeZhcokVJb3TZuiFF8NJGz1KkvH4SJDM6KrjmhC8UpDkKTkPsxByyZjX8xKUE1
YfOiI01MRzlsr9TgWKt2jhZ4QHXIlZjOksLXJfc/b1DMNv4F+i1FxxRBAva0TFW/qQ80NUi6Iark
LVmVx2QGgWuOjSBOzaPNf79LZslMmiMywXe+XJa4PTfLaFsu47X4f74WX0Xv9qY7EMXniek7scKr
cF5NgfBczIMLp9kKSBJbuJNX4PRZeJdVukIwOUtX8W5YxPNsMyyC7XlFvPOuIy3CmjVTaH7825rl
fG+3ELKfdC5zFCzM14IfATkOdHos6P4M9PE8/P8vDY4BKHbjt5/k3xB0mR3YbqsZoSmL2s9E3iV+
zMCpgr94eifFbV7Nylk1y96F5bz4Vc3iKXHY/A7gcpY8ia+hffEdFTHZ1YxZ8jKeWnPlXnz135+J
7xffSwXBn5me+BvxU5KnmJ8pflY41fgZ4rv/+zqeGryy+BoXyK/vEX+jExpZISIW/7XqmJ74Zc3L
mfgV8xPE33AF9+LvxevxU79+L17xv2sQ32vMwz0HyH9vQ3G//ua/axL/vTUX/xTf1yxDrgKTiTWv
uvzvT8TX4spg3YbT8/gz2BdNsSlh6ge4PKQqniHBkWj2pbkhnQu/1b51EHF6cukMHuXh4urzdveK
i0RuLk9rP+oXingFyqZZfoSHwi2v/YI3bbHI8C0L9+Gef3HB4b7Cf138CvAVz9cpq8uac9C8NFsV
bzvx/uHgMgiqaFmirfi+HEnduFTGwS7m+7Gz2MTrcF/w9/ZmtEnX4nf/fRXuxfeLVxN/Lv5GfBWz
qkcbyKTBjn+INS1+QsGf9UjfyTguWOrFkh/BX9j8X5o/Yn/79UyI56KfS8SFCndh8fSIrysP7+pn
8fuKVqoiOkj8myPFg6lIEpw0VWB86HODWIsQD21ssVyYcEM0vdwhi8ZdanWCXEE5ohBQR4DSPHk+
dVP17jxF67GIN9kKiTQuK1cED9wJkTeKeTVohU/K1cP/CDuv5caxXQ0/EavETN5aFIOynLrtG5bd
7WaSxBykpz8fpD1nz/Semim3ZbUCw1oAFoAF/H8Hs2fBTZVbmcouqqJ0T9tluhfJhcB4abxAIwvW
c7XpVyIJZyCUXa5f9Wx0t1j2wQlJbZBi95se6mGOduZQRa2SA91/qxpAUHVVLNtABDphikTnTguZ
0z44cwIxAckhjqzI8OxFD2N274++FTVh9SmKf2KXaVqlO2Vbo9r15sqR6ZwPQOUOwN4CdBlw4wXY
WtG0UpEVdD1GzUX+RTdKJETmtFp33jgvFy3IkH143LR0iA50qNIQurgPB3DDC/PZoisShyAA/45Z
Y2dtTRtE1IUdFDRXbqQPxHhADsHcV+t6cWE+5XOgXK8N6HNvXxPDWC7GAyR+TCylAEy9TLz8giAH
wmO+i/fpTu4nQcbTXb1Jn67cJUPH+PHfeE97orKVu7Jup+8wgXIh8uhE5SZj5Oi8oPxitjCfSm6i
XFgIEGfE90EUJx/MaV5uuds0gM8Pqer8JuoZRgr9b5fFXWA5Mu5G2V2/a4GIb4F+i3Yn4V2AZ+ij
0FnL54AceBNrAicksiCWSGzX7AXlpXLquEsOorIy6fzyynUFE7N/+WqZFplwmfzKH/YELhwPGcOD
xZ6ivQO/Il936zY9g+ZNjz1fOGO9RZkRLhDyzr4Ol7o89gHLhyfTIVzFVGXtRKmNZUHP705WJWFn
ECkQKU0OyeHEkM3AAEYILsuKhQhTcNNl0VKDCa+4hLs5k9uXs9cbOb6cXdaM6VnMdcJ10OiJqMt1
Ef8y9ek+4XqyQxcaHsweC8vLlnZItv5u8y1GsJOVjx+xJnKpmA8RSlk2IVD0Gz9HJ9uVHblQ2950
Ntn14MzLTxtayK1Gpe391GooA2Es0v3gz27TPtI5IrKNb7gEfBvqwPMGrmwO14atAGkz3xeu4rQF
Co0l78RPuaGvhtXJWtKYBdHf9q9GCFRArgrOmduhRb7gLa+RIDhlXs9rSjTkvgc4WkzUge46Dtyi
1a3Mi/QXpzu2JDayJqc7fhFvUXWRAuaDFV+U1l4o24y6uzjKbuu/u0iC4zfRNnlXhrP3rwG7gNg/
JWjXAFq82e8l/N/xQWw/43pbE8Xe6xiabCl+gSgIpFKhPbchesqgOrC4imE1rORRjtr6JS078Q5Q
i9bPgiGM92KlZE5nLzKr98WVucVRRfoRFlZJmT9ZZcQDcJaynooWwC5zswUymag480C2yJdhK75Z
qKSMvsxOHdIOxnyJ/Rc9E/uhBSbcCPAjME/CeC4ais1h2F1asHYiAqK27k9hHgGedGWybIhYyw2L
WA1rcZLEzsog02l9v0sxhXI7MGn9/1iKSb7bFllqmfsXOYiNHyH6ODyJN3bX23xXbspigRdGJ4Oz
P21wwVDwbIm1Qo3E1RIBGlZlADSVAzGRGRGLwV8u6y+omI/NGy2DjyJUDmsbZW2YwVzwbWXK3J0s
dtaCW0vhvpAxKrG6eQR7z21V1IIGWySmzF4DunyzG+JTUVkkJkIuW6RNVEC0VFYTWUtEK8UyTKss
yIAQznfyf15FX+U9rjhEKOD5kOl3Yf/Kt+qy9ce94RmwkBFEJdRuPhrPx0/DEyG8C6/cOV6Ir8M3
saTB6VFGVvxOd1EwDGKtZfghFULG20B8LieqWMrUgCVt3rKgzXz7tljFERiV+LnVQg3MoF4rB3tp
L5HsSAUWheZ9mC3aqAs0bwj6p+a9o5ENkqUmgHuWOkxzmW8JRWM2rCI1oJmIU8h6KWqCKr0Y3vXR
XsBIjBqJAsmqmAUzUin3H2oKeRV0wUAutcYAiC2Vy5d19Y+/GO5VRmMa95YyhGLmxLuFfox7ZPmd
HrLlbfWG3+8236DWQRXRRvIol6gH+baG/0Dnkvu9zl0Zvg4M1nWhLhnGoPVrj2rWvbmwnsUGyG/8
M6NlnH55MRVyZcBhML/DXhYMecbm/rNYSsQIohtKfXFQZO7lHmQlIKC9ub2iuaC+Muvj47AXcye+
hiwCNSYvfxIjkOKkXG/3LuIvDvvdG7l/TmSlxPJjr0QjxK6IE8MzBEFldc7Fnu3kUu8LMj38DDAC
s3IxgfWL2FfRwy6Mf3ZooDgwTqRs7QXaiHBWiyKq1+Zy3q7VZbIXAQBg0G8+CWXwAeBk8JgBDCE9
j8C33lwdtrQ4QwNVHHRxyBcuEcNEjDNxGvGdgBaMikhf0hDAoDfIi4brqIXNhm78r+Rp9o5rDdwh
aLqLjgVCqNnPG+GczeGZlb8QUa6qDXQj2W4WiiR2QbU5hkX+ERuvNrTE9Fb5BZJdezZzK2I545Ap
XxYyOBcbJvrccxBIbZFmUHQP0K+JVHM8MvwwxeB9wX5S4U9eVlCubZR98sSrBhS06QIfmisUWbco
daZZc8dBcHxLv4PrknsJeJ+/QuR7f3XcDYc0FMa1uwIBzs83Sp+U81l7M7PBu/i0T12X9VqHk6Ne
F1HPPVyXekBdCa/ogbwuMyJ/s0h5F5WS56w8SwAHeLz8EFfzvz+iveKk3j8pyieO6Gznbv5Qyeb2
CeVFFLTBErSo6OibuKp3ZRWn1fC0J8NzX0CG5F35/x+/sHwyxjQ4316/PoqDO+5tPnH/RW949/9f
O2O9sF0Vvei8KCp1/xFhkQXQeQbt8vFuEeQA93cN7/gtgZGXbyA9YjFk0b1bjfsn5LMi2nKM4vaY
IYSXN/kc21Df6CHAQtoLMYQknuKfDh2VaLCYRQfG3mJjL4rAwgLdlOM/nqusHvILVXPIakXkv4l5
wcKlFR0B1WA70DSKAsnTE29SZIHzjSLxI0rHl6ivuT2Rl+6r+rAq4LVllHAXJYXwh68JKOOTJABk
ySAuDOUd0WkxG6cAKOZFcav7L5b3v3dbLo+i8WLp+dzi8iXfPGMs5LgSX4pRGvbiy4ifI3aAMIZh
kYGRQZOrKpbTSvRXNJiu96D6ZA1ecn+r+7BYnsXw3ZaZANBEchlUhcne2jEiL44VwthyILHReJ8r
mfT8SVwokKgDdZlFCeuSfnNxcehvNqzeSFzU0swgdqGRVmCfprPluJc5EB9BnKP7TN+eMXwxsVYX
Moe3WOoUad7piVp+HEibmn7hxqK5LhIBwp+SD5mwRCT7GnYVaSEQVTVfpZ6C/6Sh4Z/pTnnt3yrM
mfhaOizAWWQyCldWz7vGoY3Ly/dr4KxlQQYWdC1Ha1kz2ggGh9OcnNddK8u1fjcGGC56JcIjdYgP
0HFjYsRa0dQAscPgi5srTrL85Jturv0ooninL4+wl8gh5cD3E/ScKg1Nlt026tclqgE80J5WRVlQ
Lz5349PWvG750P16DN/GqPLbCmqwuky3Jtovui9zK66D6C32gPXsujUlF2svvskqP+7vGlwtcDJ8
UZa7SyEr633tuPu5MkZim9Jtv5ZzlYwp/IysntZ3KFrpqMC8iBCJUboPpwykPMeZoZWBb4LCu63X
NQuKTkEH00O5HyvxcvSAwcfqlbxDJzgzIPZPrthe3PTSQAjvLjIpNrT1v49opzgQ90e5dmZT9Btt
RKxZgh4Nr1nIqiPrjpyc8WSKfrnRuIq3dGfLQiDODDzFEPNRjkjdA/v9lIL/Z9yoA2Kvq8fA3G2b
ODBicGibZeygtXi7Wzy5jtOmC7FxLD5YLHFrO9QoC4BLZioKBEzMOoN/9/gb1l4R+T/8CzFtogTg
uGP0blIXJHz9bvLuM3lPKcgNjf5tMeUqxUZLvCDzk29FaCzf8GW5SUP5maBnAWsxibRn2uH/GD4Z
Kyf6z2jJ0/vw/WG/mPzxoVuV3JG8dfO0vOmhJkIVZ0YexUJli2dxysW3lb8SPokfnu/E7QTLXRII
VqS8iNGGewokghHjfpM/Gc775MX7fJfuzADAanFvSHfOv8SeiwuBPw9lA2PEzsn27gjfJVJM9l2y
ZSUycDdh1VzBZs8oSpKG5vWbNMszc1n6tP+LXRZv876+yNtyfjEARZQj2DXB2900og7fewa4pxBs
ngGliBzLHMogAza4E5e4juSxx0mylwZctTXhGtTX6xal057ui/b06CLGl7c4Ou8oVBLrHnNQ+ZEE
urhFYBNF7HjKN8VhSSnEVEEe0PGAbg4KTkr3eDdiFi6quKwip2mI3YSFgj5myHzBtYc9DZQ8C0ug
BPby7uOKC96gkiIpooMiGxCmvctBEHocFPqxPGwW2iwHtbiNm9lBTczlVgyIzJKMkwzq9Hhf8mEK
5DroUd42jW8kfIKgRPwGGSCdM/7hRdx1GMDkxd3DuGDy7tYVG4CtrdfHbbxjh+a4TfbHLU/E6xHf
XMczE/dPXD8xo00A+zoRtty4XKnINqB26WPT+oBE4sxzwQpB+D1UkWBF1ECtZeNIDCUAdpgrGpi4
QRmKfFuu29sSAQEx8I5dIIeEoPhmyincWuJnEs+KE/jH43lT7C6wZPOyhLozruvunFqf4viJiyof
pp8M2yI5LUlkSoaDXB7UXlDeyMaVWJp6X8NfZ6yZso7ACV+Wb7Wh5EJAmiHGlqUCeFyfculbnrXy
TIIK8V3lHfkr+bI6tJ/NKOc1+ZbiK3vAA3fOzgqxbPGMLcp5B5uPFibxnDqVHN69ziuAEHs+fTqP
5/jRmNZK9iOHo4qQGPa3o5Apu8/n44+h/sj6lYOTPngZzI6EUYWnATSXhKfm2wiMyINz/UFt1nBm
Y42N1TeovRhh9hdlVxom6tuqW/r0sn2vuENx4ZXI6B58+nTAfo36T7K01CQoUfqV+Peh6kPqU1wZ
LyhbouMXKKA7HO9LGJ8eGE+ejmFVP7yy9gdc6sDGP2iCFNmzylZwDAPaRTR6FxrtU/tseAfMLsBu
N+ShOb06V2E/gGHktZrN428dvKlAAJ3oiWHP/p262dI7+e3uKSceEBe+gEIuvYUpF2QQDL1fMu/A
fPr1z/wx3vVreGFACEGNJA44ytc86/MwC4vdL/pcN1UA7KF/hFiwRzjG8PJJsyGeC/cVgIUJ7yVP
Jd19fAGVEyk5fZJveKSChQn/dBb6GzhkoSRfKHjwys+bGyEuhA0HWv3J/uVNamykAMDjZ/mfCZFy
+gIhTpBvTLgB3m8yaEe2SNAXPKk8kx/obDb3lB7zAOYe/E5m5PIG6R52Rjhte/smMLePLtfZr/gN
+08KoDag9SoRk0KNDa+K3B6/DiLsx40Std+ED+/+XHmT05CY3/WhEKr2suxCn2q/ycHkBMeg/gZ1
BENwu6kFe7Eb9c39iYh/CcWN/IBPcnpYmdxszf8or4TUzLgpAexZjIuWPMD7KKya5Cc9K3mQsZR8
FZRmtHjejmGTRlfeRLVMbhdW2J/HgPMzYJz5kysLuRzEMLTfuL6WlKZ8w34TVZPPMC1cg0yRBJB0
muQP+J8MHQGjEplvCmKbM5lIorMuivmMmkAkd0aiETlg7oVQM4FzE0HlazDSzO+CoEQWQBcM4nED
ECuIdTLOXFiK+N9f5tBf9v726WIubzOaVPN/Uzw0ifHuHqCkzfCI+7D6er9FrDsFVAcC33v8rETU
mqQHm+we6a1bMkpb7KiQ+q7srPlpq+70fX4YDhmwkTQufEkwrL9eX4lsd2LaJKqVuPa2eXOzjHJh
91GxI5kTeNv4vxg+JEDozRRSxGL7ZOAk6r7LqTwyeFsicRGCSEGeTY9qosSXflx7ny/hRieS5tcT
K3zhEOAwEXo/PEGNjDhzVHgitmngwNgpmUzqdMj6knsOqP18lhSL7HwoO9klkwSkZLbZP+T3tpMW
tUUoee37hq/Lppo8l/6SXbPuCbjZs6QDup/35xUwxLOD7HWJNbYWosIyf8ku4+ePBQISTHzWNhLr
P65uMnRThH6FWVf2F2Rfblp2wW56wLPYfkjh0uZg9CaLPCj7+BFiQwFZXeiInf78zzvj6t9UbDqW
7drUWNPPQl/Bb51A1/TU9JN2nfbaIblCN9FuSy1iX7m0pJEdoJoh9vXYzwu/y30LQawXFSQYPy/H
hQqGJw2CQByR8ciDBIZiyNGQG9yli5RyXPODC2Tq2TcrwMTUBZxCSRHoemhBdw8WirYautXI18ZF
E3sx6aaY03nXi6eyE9F7FC26dRBPwTWf98B70aWZeOfYu5Db9XQ6yfTXIX5q2zChcZPtMLSI/RQK
dRh0Oo7AYxof9Jzmoofr+/ROSZCKxc8XJ/xTFrAxnKC4K8MmidQkMnDoFUqm9uC8zlZO5hejDxP6
iV4drtGIVGdtxB6so9B9QdWi5B70tdTNOSX0GKDqf2/ApwADplWj6fjpDD792VnlNVAHUXcFZwwl
OgDFUIw2LJp8NYyHul11A71CoXPx/nlWtf+tnadAnfpCi4J9VzWM3+qx8lah2e7aTPszPHxksLND
QvwBMLAGx8o3nbqYLTwI4z5vHtyX8cdpnX84qneGbJaEE1jDT/Zb/1klUQ/iTAEr3D9f3r2//bf6
FmoR6c/TZhSe01bw1/qWi9ZejYE+vT2V7qePLJs3qrJRLufn+uj4ypnWUxK3tECChLPR24Uy+Q19
eWB/1ILUWAsFV0nBrgqEnfOVzR6SbxU1hddtPlKwoxAocvUnKgWn1/GK/NEv8cNNL8FRGKSkr2Oa
Uw/FFMpW0GdBM8XMs2aC6GTkdOieIihFZqBXDlWkJd9OEySTBMfOqtLIoSeBQYB+XvQNNUwdQDcM
cRXV2jaOMxDmghYq7iyEDR7MYKrXzkPoWmvrvHQsb9QhVgKeY942vpNHLbuWwOmS/gALAkIrnJQr
KCmemSykKRjxuixdaJOHxcgGn0u518NIB8Z3+u3zDl3zrHp+fhrgtbp64JuVhU99ZN3PZ9QpVl5K
rSRYZie6DPGeQiX1qXY9sfcyHBIAglCw2ep8Kr0kO+QX169sQfDlVKAPHCcftHp4CJvtZEbH06ay
AoW+z+Mhn37G2Y8M6sohVPVd1e312jdPoaqsc2VRYrQVaIC3lrvr8xfQPJyZb8W+oRws+0XgWbVK
sOW+zeLd2B5Ox/X0AUgsFUuZuyvPb4b+5dKSfa5+lPFuDZHqtfp5dbe6ss4cCrT2s3bp0M2ZLvp4
OThPIO472SIvDoXgDrCfHJxLD9xb6rZP7qZKNkYMOYwH41RCueYYAJAExpRJ2RpdjnBgDC8jXnDu
dQB7J+A6z/N8nmZzOqUo6+xTL4aTDjLjH/q7AUaHiYvoc6AB5s53qj0bWm0Ebhv6EgPbVM/Z3phU
IH48ONiOg380Ay1ZAlqVjGE2hjaFoeW6Np56HMsuP0fpGf9bec0nEL9bw3cHlrOfV8P0nNavssUA
MhcMP1w1BFFWNI3fO+FWLL+3l+ejA3rw42mCqmblTFELB83se1u8jthLyOnwXdkxTX7pEI466ZJa
2QKr5Q94oz3Gyj9izcCccxY0sejVsobV0DnY6VtlL6nP76jwY+OAohfoX6fXwT2AvMw92HCVDAvj
TOOViNTVDCxzm9SPKdj613VBk9YYwcmW8BYoP5BO5J4LQvq4yOpV7oaKc5iZ+6O+u9rPFH71BI56
4GSvY7YeiBaBZQVdnNwIqcN+Pw6Lrtiw+Ojqhzq8Oqpfmt7UzakakKVDJR0TdiARTsvjLGguO82B
u2R9BEkesLVh4FbDUd8WYMifCXRyQJaNow7NnAvxnEoRZSbVzdR/up8WEb56AI2d1pev6RvIZ8qr
voWPAHbup+OqhVwRJMu5vmnfZtEM75Y0TjkHPPr04vwEc1F5ARVs+KV8GLvsO5we1OjGBFtQGVGk
i3CCf64sTnt65mjnPpW7K3RRcQGdk+EsivGyOdYLxMUZIeEmYw01ggp0UDPS2Ir2xOOhYXufQIS6
xj1VoTalr0bEknYG0Bv9/qm+U6ouoPo7elAs6IF/nWiDGsddBoAl7VolbB4TsOjUlr6n1ANT714G
lvA9LOyRWD+m8FVxHEo4VznIqeehiWZXIzCMlwl47lmzzGESBCWi1l96+BbHZF0kJbxefkdrJN0k
7WtbDn7RLU37kMSbSToloRV0X8vko1I3FbSVVT7vKMdvTzYq0S6MqvVaG0IoSJKtUD0ulCWAZFc4
ZbDsp/B6CvUsvEDqCLoqJKnkDBvhRph5CcAbHSM/L36Yr1MwPqsf9gckvOR47Bdrra1x+CMtpB9j
pX9cP2Jgcmn8Abj1vIBIZBzm4LXptDQt54xC1JTtwzlEfrbxj2JvfWcMGfiYqkrgT3Gy8aWf8opY
N5oBoDfzzyHYACRQyzX5FYoV2tWZ+MUCEt3c1xiC6wuGK34cLiwjOwV+sKsPuBlTprbAWqnniNLc
uhsEJZUNB7DFpbAdRpa3y97dsilAeThrM/h2zGw+o8HyQdMfRuRtnhzUlRZlbLhaYbtv9x1V1c/J
j4y6+69EpR/3uHG23Yuxsj4BEiOWgF89KJ3rMp+quQnYYGF9aU50/awY5oPQM+30jbVuSEGmT8qm
Izf8Rumow2r2xkbnq/vVvdQAYX+HvMr+YAyLn/GP+pm+pn5n1UGDV5gIGG3KvhgaihfUsOGvpUE8
1suifWoqP86wMQ8XFWzeB1qGLxAPt8J+AskmRGxXEoi5NwNNkkpjaPJYg8E3PAsuogmNB9XesEBQ
b0+59yRUE+an8hn/wpY1joBHg2+KsmIex5caLDGYdoSNAiYh8HT3LgHyOfsYjF+t21J9rgSU78+u
8/PVfD5dQBTCDToDTadOpOs01sYaHochhAyOHEJ/Bht5oynf+7xZXNDeVH88Fd9K7TBTnmJ2EWeq
V9HTHuuNp1G2prfvhnOgEddHKnELk+OhKYBRpfgeMkfGYFhMqBh0ndZ5kYKKdFSDlACG0vL8SXFh
QxipaTeNTzjbKIiGqa/dUaoOBWrbb2v7LWGka88qw7PpwYehDiEanfkurTyVj3fhgCmnQ8K1iUvc
klCfnnMqvUj5WoFz9UAM1ZVowtQaUQfcFP/GaNbN02YOIGnH58dn3GDdYSchqLuVVS+sduUUB9Ne
t1cPZrxpDIYWZM1/g7244dn8j/tnwk3kSpsfHZ5/df90re61MTtNe/UHjbTxS+HUDzHqkkyCRA83
5KjjKQjRF15qqT0MdKv9KobI6FkTNjBdtWANoZVAHXU4VTCPCkZjimsH0gpARKGgClEpL665p5J0
rxaAsGhsD1OeF3sjfNbtipGp9ZDGdr4C+4LaeYYN8/Rc+2b9G8qI+zfVx/ZsBgKEiS9OH/5v1cdF
28bK1YGPVrEi7cxj2NNiUL1egGV2qHHUzPBcXd/NMgfid+MY6aaz7MB1T54xbVTF00yPgndoJ7Np
jhYYNL8mi7hf9J2HdTqbEZ5qNe7H5KlNwlR9mF2CTof2oTeAMLYBZMao4ffMih8NgZjxYeV7DQqg
i/7UGt8SigHzYDB2LPJ9EiXjs0HxSvl4Gt4MJWTBMy9r232uLnQWRkcqKcZnp911VWCNrE3QGS86
iiTUpdEDzhbWbUS1iWaHAPjb8bc23jRXECW93gXSFQ8xMhF/O4ztMNNBad2a8Nuzz4NrS/d5AmoD
bLwQ3dOLNXdqPxmEsKY2QAvZmKePTt8SPiVVWGT+CVuBHw9O83mTlRGkzH2Gc+Zf3EPdzUdgLCda
lZcEeNdi1RCxFUF+XfYxgNE32EtAeghHmfvcn1GdUSxKoIPp0DMiYPq1E4Xty7qBrUJyKSMI17E/
s5cgA5pjBOIc2JkTZYPT4krJFO2n0UVq7cP0MgcQOTVWrRtCAZAeYW/BiQlghtRAcwUMiHJhNhSF
EdY34Q6Dtp6KHHLOjn8sPNMEfgM2OC/70evQJjxcYBKkz5xKgGEO05tO63nmp2BL9/+CCuT8rYhq
tmGqmgMq2e86mQy6EfezbNpDoSjtOepDB/kZPuI0RydzI+zojFcId+d67E2V137RH5WzN9gEwNKN
GCTy+fGcFyFBzijlgCmmDtQW8FZcQdCZpVulLjwQY4xnq/ZwC9yZ9LN06oOuAroNsh3ApUd8Z/gZ
RcUf4u/FW7M8HyAegYIznmf1giCbubimYQ8E5+CnE4SqkZJEWEAMmQk6AS5wHDZ4foAKv9NMhTSl
MmNLfTzEoC8rqyYP6FE71QEk3v8c2P5Nq6kDmNB/B1EG+U9dfZp6sc6GqlBImdHiRoc3OuKBB0HE
JjTXsicBvB7QPmFBCXONFxVYbFhk5JchKWTQzEA1gxSmk4tXJ2Eee1q+6CjQGBax6gMoLuP1Lf0k
GHEJbGwP3Bp4g07sl5fBWZd/GkkZ0MjBKm8FqFUneiCHM81b9UEQlAiaoWv8Istod/RK+xhLxN3N
oU3222ppA9/Gl6AVYsuWqHSi8/zfOhL/rhfjL6P0W/SflWXTZNp52neJNzHNkzgJYG+CYEwqAKRk
YOVnlT8zYHFZ0PRk6Cz6QMzNlTpIfdcMjtoCeiPMlZWEhAqF5qc5se8Cx1jr6PbywGKF8YiuqBMW
ovJmb4RSBMlg2SSwKDMYl+AK6MV5np/FpMJIaWNQKGqL4YlZzsq1NURZTmNwAOviGRiaaY7LmtDe
h5BfH86vl58u0DjlAxjRD+YH/UDfDS9/vAIZokMEB1jSgwGPCg2U4ZV0JsRf2mokoiIpSblKv+oA
kS1WMaiVbMlpPgsz+HKQHrJuubl31uBT9OxLYH9BHt9cA0tbtOTHYk/JA/IUNNkBvU2iO66CHCTp
rwqIZPxg2x9inBTwfxfj7F9yNtrfdJwj25D2kVSywA+7dfv+SbaHWiHbdJyN++NUMxqEp860eT9d
vKP9YZ8gSndrIILRUmVPWiXBpXubAdRZL+3iGLjFyyZNQVMk7T7i+updOOKOVuEwQjfXA9NtkwQi
JKiLI1YVVmpKwU+sB3FLwMmXIORT9HVfArCptA+l/aTDZWyIw0sQpoJlSeNge/zR5z/HYtVnPwf2
ti2cvUr91EkE2cMvlba3bAcWw8jOpOEPtHzjUUATMK7O6tuZTRfwUAw6Tq/ElU9Ou7Rm7H2t4/75
ev2sjS3GCQ6ErAgQQHfwLUCknQfwpYE1BIF/ZpKXYLtsm518+EMcim7IlY7ABUSXy48m/0Hm0B2e
Z8amz58d7YOV6cgH2FAo9VVBg4S1OJ5A745w6oBbboii2Qc97rJm4VjBzIhmp4M7bhTErH7I4WnK
A3q3a94J3XRJ/tIm4aThE2zH2SN9fWMcAM1cwm6QBf3ga2SI9JWebQcT8M4Y1InR9ZX0MJZULiXf
xypdOX0KBwsZECAbHTDt5lniWZoARmMxCAkANKWw50O8VHgMlAd7nNu4Xl+ycg6+A5IfDXr47KTX
EATaEkHIFV5W78SmCy2KyspgPaBOo1tx0UcNB+xL72hjhL5hfqLgkqqk3sO5haNK9Cd71tQXdYg0
YvlyySM4kYDNsG7C1K4WCwwaS2PvsgcIQwJhG4houRJO6gr9MTsyYv8CbqDq/wsRRFKVrjw8ON2B
a+x3Nw7E3/PpdBz3tUsfSwdjz+RpxOm9fnAnfWfYZCUGoHaVkYxz/tGe9cidNN813JepyQ7OgEmZ
Xgw2yeprGaldTf3Pe33DWK98gg0Xqkg3OT3k+BiNe3yZzBSoo5ZCbtp63cHEFT+udMh7iDJLMphj
fZwPp3cTins362AQyV3vlKqL2EVjJnCHAUOI2lO9GE/lJiG/mEwnf3ThSu2VI3k4QrO23xcaRSjE
+JfB2WRN85po+96KQQew/fwIg4xvl6dFZiDUVzqQjOPylnoF9zAW3H9AMo8sO04FiN3pvdR+gQDp
nacLTg1NK1xQ4py/H43lmOwvnTPvYEawCnhsSwqVso/48tVBfluBEm6msA2n5DFB+eqM7ZnmzjME
KhccefC6A5VUtpG60LfDYHVdtsrzFZqOlCSOwhrXAphn8jzGbarTRQPsYl6/gkYJL8ZixCKDdXDW
sZXDey6t2jkpJFpTSRgp6kFL4N8z1mb2RFTHTobrFS2yVFfbqYfaAsv0z27C34By0dc5s23gV2a2
Zc5+23OxT6c8VsrrsLe7ZU1k4qRkxurLtiWOJW9PMSAsvhNUBWyfvOvnTdosr6Q2e+LEJIVF48IG
mcqN2y26DJ+l682u1Kp3ybY1fmlYz7G8zM3isrro1reLpXvtRCPUWAfJ1D6Yxz6qLd1P7ENjpf/i
Ad1wC34L7cANNDX4Z8WJnP22tl+mpE0mu+72qvNxAW+3dvZXs43s4bXQfjX09VfQM1BMYLycaGA+
E8v989jeYIH+egEuuEnixVog25k3Hf7TMpUZVewc26TdG7OA0FIt391Knbv9r0knXgJKFZFzrGx+
hXvwn08t+GS/n9md0RLrGI5q0IP6V+dPHavpCAhDQ5r6a4CQ+fLyr42sf7MIu/afz/GbgwmWiWO3
gLzgOp3xLqiD6KlxdN57uyJvin+JH5GiqqTjOgO+stO7blIMQU9PzvpqKm+AJs0vOPGGffjnu//b
gf/zpf028+ezUp2NwWlEqKthqdV1QP6qwY3VILBMIkf9bHPVu1jZv9jl3za7QIZyQDthC1PAxwFH
k3n504yPjh3rNQi/+7b5TNuNypatDtHS6aV3/uUedZnCP03x/5zqN3iV4piao1mXguek+eNEuSlJ
BXAhXu3LZT42MB5V9up4oqcOG1ufafyvlqlN0q17aRrh9BgfZlECNmwqZC+l++Jqsa+wC3cxoBJJ
AIA+Hr0Ki6Cf2cEWzO8GJ4StIrub/UvAZ/3Ocnq7GeBADDAgQSC1rd+skDtTDL3TlW7PmrUej+P7
daw33VXdHo3HU63DENF+mD0dgkMdDuAm9OyYjs0vG2gEdpJhtZs9NLZgeuT9g9bAzfNwhiFet2lo
0N6N2XvJ/TjX6iW3vsZRm2vc8pHkRQ7xwPnl7AKpT0p62iQZfCF4e3b+UUxsZsxzMJqVcwX4X70g
F2bk0HJq7Bm1j4AxQoM+vHUdO9Ooc9LOovpSbi4jUB6QpMRsHtfUc/bvVvzrqIJeAsfKpcc1Tqii
dX9NePMdwBydQkmdeoloAWKLVhnhHox/EdaBgAtC54zSwk1K7q2nn7WySW/+6pkG7NWmKxtvRuKd
HSsDavc+Dkv80zglqC9Pq74G997KSfCxuJL1mC6XdU/e16GwrFKo5bNZM5lwV4V9pPlukpfNQKLB
j4VXashzP+ZsZaCA0qOrFbYcTLF53wJiEXOlA3B2BCqt+Z39jW5jWVQdFOO6U8z9MMTgNlOl5A6v
trpUrKcjG+Eu6BKKMkL68uNUPo8U60+srDVbCflrDpDRJafUqTn0BONXdameAiCvgBhX6mWaGcC8
aGw9HD8st95V46/JfMlohtHgjYmfq4oF6Eq+9ENuX4/poCpea+mRMpJQNUFEvBDCTIcYCjsyrA+p
Wq8vhDOcFNYupdmavfXQsy2f8vesu3Mb4sr8vDFn11C/0IepbU6AeFZOOp9dqEBTqnnOPqNlK5Si
Ua/VB2V9RT4vX9fBAaq0A9bkalOH1eY/klN7pPkLJ2Gc/LTczeAhMy76WjZ+nBpcezJGMZ2rhjck
VeC07wrzWcEzpbPnptXrE3UHLgRSs/SKIaeVZUaiSKe31ekpUn3P3BdNJ/GRzzapqm9rHNoa+nBd
qXft1VpU5Lrbkmq2wVQXA5l+R2HnF/iVmYu7pG1Hi7m3E3ZhM8gm1VO1SAg4066YJyroXEo8hk1x
jFi7n1CPIr34xfVwmrZwKbvqNDcb+6EZmh0bm90wBqOrrkv9GuRsrc4BQFwoKVVm/oze/4HUYG0K
rA+Y/Rr4Mfrwfiw/WpKDCbFG1p1AuLj66kS60Rn90XzBg77mP1O2fdLi9ZK+a47Y0Ik6kNw0vOm6
KS9bp3jJ7M0RXJ8B5EWr6YNRixepGS8Lqi1P5/czEjw0ZyC2cd1PMALZiNnlUBV0BZ3BNKFyxKge
rzYgK830OXYBJ3bJSMeXH1X91TjHQEs/zpUFGD40BqSFe81ln3V+mtVLK7k+plA0jWZQAZGrv4zX
4qmbQYZwKUPdGHzZhKhcTEMaaPqRLSlaljO2rmgFuzrPNsgdMyfZir+tAAA05Ar1YCTrz4l2yE4J
CPsrsPzK/HMq2oekJbwrV7qNmFN+fTpDXGax2QEEz+xEe3p28WOLxIBF/pGQ6gQtUUuoZVILyshU
s3p9xVvOQfgqgOkgCjZ7kvx9MKPgajpDgnCirQ7s0NLdnJtH0VtjqR479lf/j7TzWm4jy9L1E2VE
enMLSzgSIAlI4k0GVSLTe59PP99mzZwmUwgiZk50d6lKpWa6vdde5jcyikHKjvT+DpmXNgOZiJmr
cgkUZRbzCBFiKGOMJxMarIi2mxwS4kAJJWoqqENmQKs3vGiIvtVFsBQpYkGqXQ6PvsJomBhh8aeG
FmSjMtwTJrWedjkOSr4HxKskyDPTrF9L5khclzTCBCzA4Tqr7HZReToaH/dq3Ny7vrsapHd2dQHf
Oeiih6RId01onTBibZHe8oCOkHukHHhZNG4kVXgckAwC6GnlAzIgcnyWE+MHo0aN9SQnJRzGkJaY
h68Y8x26GbU2vCZyc1FsiARSnP6j9+/+UN2VPsbR3VoydXb3qaJsYBjSSArdVGXhN8g8hdU29vDA
Svd++ywS+Dy6ZNIi5FNYnfUjivSVrPy2ma6EwC+00JrlCboxrJ0xfdVl7913DSy/jmGovyV8c3nU
Di5JY4z0UhqYe4v5s8UPy5uXiKkBKWWLXFMrhjuN/sv0KDL8RUDNVqm80UfmqMFwKTtmbHFHp5oB
OsALdlKPtXSFYUrIRzWCS5MOc5f2J4wUEh4W+tkRWk+YWVEZx460YblSIJoYU9Ls6g8JJ1fhwqMw
/R1Jgzy2m6fOfQbltXKLbc3J4bEl0rLc+C2CVKQcznPI+L71aeHSUZ9nDdKT1On1S6PU2NhwxFgO
QhggUVr/rEvdtooBExY4UDD2NRz/rmuUPxJ+vi424nM1Di4yR7fhLIt254Teu5HTtRja0yCPG6cY
wFbVi6pQGXew2bJIvWsl6dfYhXMDU2iyU8P4JXLykGKeDY0BH2ZeHeoLXbwWu6dAbr9/cthoxkiB
xxsXt+skEULjuEelw7OZ1gfn2QLY1VgJoL8MLI1sR2++Kf1Kq4ZGGBaVkUJPwj1rhYsP08yGBGE6
W5NhxeiHrwhh3o2t90uhZrbozxaDctQU9WjCLc+ossgq9QonHc6ArEzeaURE7N0+Dt6+T6CnAsT/
5mMWCqsIJxrGXzqrrTwgQu861dHP8crt6b1XysmqwqUWuHMxIio1umwu3qxi5an5s511G5vEMFde
tbiaubHFmKD83fTDvK7PrVty/6/f36QxUZP775ukdEVOEaV+a5IB54mZ103nVscEi0bbZoRum/Mc
a9OYvoWh96i9W/MuDf4oqftkyvH7SLHBbG8nImVk+7soCJ5KGBd0GDSTXCyQ47VsRo9pWZyxL1pU
1VazpaX47koY7uzRihH3BA/t/lSDAndchOdi5KhyNBxBq9DDKjjCkCUXe3N0pIXfH+qeITq91ual
g1IEvfKnS6M3gqpvu0cONaNt1y7uDGKFGqhOuWiY94zM9Op31gW3fLAm+pMfr4ypH7rS4q+mMnll
UhxWZZTwXZWm2MnJOgFbkmfBumIW3gLuquE7VR6gA3C07Ayt35syAbku6cP7J9pyKx6EWXPXX/zw
hprTVKPx35szkG6z6GlZf8lKdyiuZgmnxLF0XuvUOEdx9zNxh4OB2HGjM1pQzCeNMbpRXMbEfhpS
IGrfL6mr6143uQND0w2NhsjX+i0slKRkaMq6rzFPqy32vEY3qgqY4R5cQLiqR8P1oqTlwqqqpz6I
nljxFjma6ZxjDKK8FOg5B56fpXdN1Jz62LvR1jCu1ZiGjOiVJWt4XU1RsnpRR1UacI8BivduvKXh
vWnQeBer3a18Z+awAjNweRZTdnAv7FRPDHY9Dnp52+uk5/2FXHZe6ljJGgel9Haq8autTxb4L1Gy
FuIASqCLa2JOwQ6mmqxSb+EvUkdbFgESqsx/0h7z2yqqTiKbSbx4y9GTNDEKepgW+1q1z30roQ3a
IG1Q79L+l2QdqzFGnY0GQcdii4N67QOpGTLrUR+Dxw5VkaHWb3S4piMelhX+zWititqSpTXVjA6q
qvT0uq6OuYNAmQq6I6bP7bJFS+T9FEbFKYdNHRn0KYE9M+QqAGT12Du+apTK9TMaa3VPUtwu6s57
9o3wh1YpGCf0N8pg/e+A5qDAyXfly+LOMB3N16OtFppelkeqtKaQn3KDA0Ry74tKJFPpqlbhieXG
PpCHVQOEbsiYvzRLNbQXytihFwoPPt/bYbfXSSPMiG+ckEeJsNfn23Yc77tYvjSGi0vsq4eAXmK9
SHxrJ+pZ7BmWmtBdgzKeiRMtExSFZ9nXjpkv3TUS0qPoF9EJDaX+j9YcjNhaVjr8ucZ8CUxh3Ng8
fr8brwQE8T4sfIiELwl25F93oxMbfl3oyb8dJsmlyawhekUKpTM10AZ7oXMaOdFSonVH9nW7xyJa
WF97LJiymFh3YP1tIG88bedUY90Msl4cpWpr14/KuDP9rZ2/JkxzatqhsC1KH7Z6ei6yxyrc1eZ2
SFcZKuTWo4lfE6R+0Iz5qwHvBUlnDKUIoOGOwVUpg0VcdtW7WgAa36nm841393eU+Hrrk0hWqarZ
Bo5SHLPxQTNfU5CR5daod7H8WnXbUl5H48pFgLM/qVzePo3Fuck2dXhDR3vahDUVzcRlhMUsY/Fj
6urkG/pmHURG6QPCRQGJFNQeDybdcPow2gHIZSSXy9bM51r+1tATNV9uvAYxBvn7C6K1rJKlKkT2
r0tIt3PTbFteQ68/ai7D5VcN+p1O/eM+isKi7h8aA2RchMfVjAUU8xH7bY0oi7lthhsL2vq7Z4ci
Ka4O6O2ajngdX++m1b2irsKhOAZ0TvQ/Ton68qrSEQOBG29JUJRLRsJ4Y69NzJ4Q7XZ+dNoRbIva
PkNDaIYTLrQb82efLqx1HW4cppnhnYMSWrygNnKNeRPtsMkziOF/wnv+hAsxiQjwHv42TiqKjWc8
odvFKN1F4bMRLrAoWABiQBq1lsjdVuYZQoIH+kpB0nGB2z2ALR/ycHiH8AW4Q9DVKdCLmaLNEuPG
4auL3TT9Vnhz2iwZXTMsTYTHT83TrB+zKHar4jiCLwr3hrwavYXR7ejBqYh5/qPTmEONVF4wW28I
aerctPAujlnU/j72jxg+WtLCBVA+7EFtWAGuVvk5Ru8zAtJ8zuFWGszo5605y+EAZbvEpym6awlh
GSPgR7WpZh1b2qU6u7EOzSm3RZxC2BZYtOM1+SO3+Ppwke0phhwnxREAK//5fbhEs6ftuzu/WDDU
LuRaM/BjSxJBof09eyH1WA5zsLuLHnNGff7SLY2VslcwVRSWi8VMn/ebCNr3EljLXJ1rK4w1ltaT
8VDg9o51E33L2YAskD1n3jLvZsAaFuk8WEDYWqIANHdnZ9DjC212mm/Xxx+YjyMbEorfvPzcMbKa
C+bcSfxltdosVocFLONFgA9FOu8gDZ3h3CzxjUd7FPHg2Z90vvuTzH7u/nCq3NcrysrZjp4hPwen
jVXLdSSkCscNSMZVvHpBRwZ7SsDuS/lN2SGw9IOs2LhDOG8z/gMm2tuZF+cBnTsC/UL7DYJqmZzT
lfXoPtPQmj0rsG5gza2DZbXukYPwTukTFGxEJhASYBx1QEUAEq1/n+zrZTv/p0VNAGbwWl8oazgV
W9zYFzTZ0GuAxr4D7hqh6iR0eQTCmZ9CB9m9gCBuXpJ42RzSh2497tNjuVH5DAaqFdJMXuLLtapm
eLfPKdwXxkpeis8DlWMOgBWNNvHvILn80dGHEv8ULJM5hfvsLZqTeq+zdbFmMIMF84JewdybvQFm
2AU7CAWIROrzBwgkvH7/uVviOLBRVsMyuc/5tRA/lV9t1MiUB/fFPfhCP/SElDvyw+5Zhl/Gj+BH
1Q/Wj5zAxhRcorSeJafh7P/jyLPCm0NfEQyW2XrWoazUPMd39g7wLd6U3q9GaCrBfoYlvZM37goB
8tkPFb1AznzI6plD+3yWA4t+oB/aYM6OTT228oxHYQGzg3BGt2cOHHv9ARTDz+QI0QBQZAUpiT/w
VvwpcD2kmEIC8p/AB0Q1p1tIWZ38YRhM/VgWGC3NvX29RRphLvRjoo2N5cHWeBmzZX5X/eIEVu4z
fqdfWttq3y3ew2W+hQm7i+8G6NI4H+OAUDwDYeKf9Z/tpWANUIY+p1vnl3OEjgmZzXwMfgwna++f
pefmh3+CCVk8pUu8Pw/JAzbaPZDMp+DJOmob/Z4/vFKR6pEWKaKS+j0b7aH+qR+yO3+D2csq27Uw
I2fWQpBMnWekIw/DHZTPHfaeC2Ou3gEXYLucoYk/ox6d3cnrGOACTgPif3he7KTNE4aPJ2bhd3+e
5m80rGbpPJ5fHl5275d4js4w29lY/AFXtQCMzM5ju0LDYUvj2LSD5cyqpC27sOfMgFhxh5/KxtlH
s5O4MBC+GQKsa7Swlk/LX/Lsz+X9dDfczc/v7/N6/tTNTnd/fi5wIeW2+TPD7Cmdv2OGzhY+A47m
yUDNzO9OtMgwDmhuxH9LnH5/xX+H0K+phoLNymQIZPeQRLwqLI5k8kxDtl6gzj1LXnoQExqL/oue
PinMnqGQjZb9WAIz7RlyoGjOUF1Uru7Y1wBL261L1qtAeCqiiwJ22TA2NlNQLWDZjmAqPdSq4myp
o8TfKPlL25lrJdmaAUiG4JxpoJ7JSYQnOZs1ehvwMB47daEP6BEBCNCdeq6VTEKkaNfDJsnUcRmD
GBbdN4VlKXNhFc7/kLk0Pvku1dwC1Dv0MEc6JBWs6iHs1xmnkwTh3eLGpPI8gCiJqSzqYOt7MA8d
jPY6ak0gWKIp5Rjt8UZmdO1tq4pCvc2sUsOZ6+uBlAVFJ42Zmx9L5d2AX6NRD+T4E0EmauyLIeRE
NG4LUvpBpoAwcxTkQf1+fxdXKh5yQ8UGfKAreEVM0rO0ovgMNAOHlOw06i6tPg/hmy173EnemziZ
15g/fX9J8SOnq8xmJA/XD3sX7MC/PrdUFbZTZCPPXZ+i8D4ODlW5BsD2/VWmI+iP895GLltTFRw/
TGPyetskT1tHNbOj5T1m+Z8Urxa1OpPfpfFWK+ZxQDOoB3hwI9GY5Ls2FiyKSapt00bBwuzDgeFT
DtWkcSanXg2bjby6PoRAGZX2PZHWdKbaJtj/755ycjltih4Zir7M5LaK96W/tNV1i7fowFoPoSlF
QzHr7JNX3Rc2U9P+xgtWJ9niv5dWyRJxDNSR/hYF0KcnBdvhZL0TI4rc4ij2K6bfZ8oPeGiCP5zF
xcNYnbKiXcQgzjxhoIPfQiLSR7wA1RSFx/qPBW6/wC49H86t0tD2f7aG16G9JI33v1vmf92r+Gqf
7jX1RtGrTOM9VC9PFPKgJfg6UvPegd201Xrj1jcuqUxaff9eEwAI8EiKZwwfv14z6q24jNow3rv5
XE62Y1VBmd6KsQ/hK3gbKvRt1fP368GcbK7/vqiuWgQWRTjcfL2om0RRKEt8lLDegsvZZPm6197T
7LVpXzOQxzFIZCw3Cgu1NXldmYdhxK6g5FjOfsQ67BTNog8JOIwut+XdD/JBG8udZF5y/b3RDhaW
7R3qnoqBXAiNDnYvnCjRZyVrS+rVmK+pfgAuwLHD/KOcBfG6L38kcg7DoT8bMPcUObkrzW2aMmiM
jV9WdzYjbZv2jCxkC/IbUVlJZyUkMK1H/EdtyG+YcHPhoSjnbc+LfJOyV3rBC5e+5PfvbxIO/3p9
k/rQjXS90Ea+GcNJh+l0cnLjZGv3YvfGSrxumlv854+O76dw+O8lCU8A/xSGr9OOcDiUshONLE1a
ZEitah51iLVmwajM5fTqIRi9uSKDNoYZB3WL+WD9D6SVFA+Q759dMUVI/OtW6PNots3y+cuZtImi
NK36LN63kDiYO8xswmXuAKFJUAMgcWwZUlqdsxj9e4mJptSCW3UWDSM16zGywjdlQBYgbx582B1x
YZytEBIHpX2qUNfL+yST9+LHNZ5CnffiO2cfT0CJBmdZLzvrp9HYLCtcbt0nH5ZIFbV3BV0LSdNn
If4Nof0ymvbKr+7twd/LlfTg9UC535PyFIAnoZcWNCcd8E2ZOngbUryll9zXDkPwKJXFQ6FY6zhF
Som42MJXLAu0V3mLUr8FO1umW5rIzrhhWFaB6C2fmCZII4pNXh5v3IF5QmTQajPXqpGumWcvBgdF
jsq9i3OwFmG+lEAs+zkqszxd0zCARMTZffflYdbXJX1PPGYw7wMUHUaMPAW15UUNrSUml7PGR4oH
UFbcP7raW5c+VkO84Gwck3GZJu9FhPdz3K1G3nSVmXf6k4UJfK0Wj/3grsrmxeH/azruwjQpaigC
MkNkUsN8pOPr9Wje+4iXFVsdtA7ZRGDAf0qU16hBhoDOg/iGCvZyFXXB8KYSxxniHCpKEa9273QI
fH6JUYkpHatkmdLN5mgzyL/SABerBPYrzcfcV+dxEs9KOoEuSMrSPrbp440Fei2iYtpAMxBwj4JP
89fgNspeMYZVEO9TKIE2uKIueYKHjh1IVh7Mau3H5sL3jYfvL3stpHKmWzQNQPrKf0HKupjsKXKj
vcT8SKLaKA8sFre9fH8ZbZIPfgSCz9cR9/HpjGrjfGzCVor2dMxmPsOfIqfuMoQowDtcsBaGvpZD
KR8uY5jfmeiXpOOqrrZ4Xs5jsDOBDwLUyNdF+LsL4cECpg6SRwGKBfJX2fqdHDgLnwKN3xl0B2RU
yFT9pPHS1Fbd9KApbjyRyOSm8YTcizkOVlM4406iqTIqQVtnTbRX/FfZOoLSmvfNltnzWxyYp9KP
nhIDW4oUVjaQzDTZY9Y+lzGBHuKVojyX1rClFSTbNnwPRAsEr49ptpaGP5iWmbl7V7SwmNtkPfRv
mRvOBghDPmpRpDzfP4ly9duYii6TKuPc/DG2+vRtijxiTcp5tG8qsFTlyfO3QfS7Zr7cNxd5pBQf
1yIGMVaUulOI6Fl8Y/FfyyttS6E20wCbmx+r59MdyHo9yoA9o33GHBhr0v4UdFvqJM5Gkrwbjys2
0vTDfb7YpO0uVXpRqa4e7eXsIskF2+s9JkfIlWyep3UApTADYGOtB+q+cYgOjMY1luyN9aNfWz+f
b2OyI9jOcWPEPDMHolcNs7qhEla2NYaFDrCKtsczyWR7sC7iR7s8FZFFCHwzk0eVzLIdY5HCKPI7
iy4CgzkgDqPk3i4ycJkgFZf4A3KTPXOqmumh997HUNmhH0Pvw8NlstLOoYQkl/RLYCDG8OIrF82t
QOrUdzfe97XAhoeOMNIxbBzgJhtFrwt7GOLoI2sjY8ooSdElWMjWmQ0qG4cYsKBlFIvvL3ttSTnU
KyaXFaZwk3Da9IEtSxqBrS1OBkBMXCAKG9P7dUpXi8r4+6sp1+qFz5ebPGQgS5bLoR3tDfeFAXMO
/FNsaQvMYy4tWn0d5wNTgXekA2TNn6ecYY2zSbtbi/vqY2uaSkCyhKGs+BifdpIl5XnpYM69D1Vw
oZzVyFjUHkI3kHicbkU2QVHI5hoAxPc68jjpO9uafEX8YUeCPmDdCP321Vej4VMPawo61XTqLTmZ
UUKX4pbKeDnS+JdQoucc9/1o7x71cIFZlWUzaGSeG4Fn8lSU8+XwIsr09rU14MEh3pe/chjWCXRn
ui8D6iayZEAkjeYaOYgxxHNnaObD+EOMIuuDZhwKs5zRh+OtgxnyM2slcjVAaOVwtlVoJD4y3M2p
I1cysfBUaD4Ufneq4oaBn7RN87XIAmpyF08dYa9cUucA+yXqH0tLf1CD4Fl0bojgOrsp1hDUMZWl
gsk8c+dZpCwhqLcOmg/dNq5fiq5dUM4v6rx+sElM2hAYKqTf0FDXqXsZZOfJIrQ7/hGuqBTcWJza
1R1oaDbnPFR0fRrgQWv1OewSFidGvGRRg3FKmTcD1t4BY1Pd4FjBGsmjHx4bo/FliPH2Ii+e7GZu
2xvDK15EA4u3pBm00TlhdePFl7NVpFabLr0viUyDug0RnMKWOBud9MZe/ggR05DNgFZROR1kOBeT
VR1l2ITFJiGbtHBuxkgD5nTKnTNnYTk4i6I818p71L1W9tHNXuMY+eiEo8NK72MUDKrKodP/Ql1h
gjvs4pPZkfDKItEBgwPJYiVJZ1t6I6FwAswemXt445uDrKgo58X3Skj6Uu9VB3ktiqSwyHapjS5R
9GsILOB5t7bM1Q9m6TqtSuabf80V1TFMTUmro32UmDOZpelg9UfV1GHjrbbSbjR6mLLkuv6cXeKi
s5SCkvBBN4Tq66ihz4J8y2mwFpK9tvRz9hZ7CnbN4643X0A2y44eoFKBOSqHBgeEU73wOlT0nWgf
mUJQdDzH/FCTRgtJs14bsyBpllG1VlNp5XRn/o7wHYAOhao5BJioRORopXzxaKByiKm0+biOEkHe
1A5ShQhGQOWTWL8GiOa6fTFBOYxHsIPLkla/l0PQAaYtH5d3BqpDjaMiwHhfyYIZ+WLgVBXUUEJR
+aDW/z5wfyydv5YWLQzTNtAsIJf7GjBNJ7fCXieNG0QJKP0K0DcBnOXw1QtxlFKnKqCz+1hHFHRr
IzBDsOzoA/SgzirhLsx5ZiJHJQXWcnSGW2nCtaJd4BP+5/4mB4va2hV0kDbam8ihxJl7THXzwUR7
RwUGrA3L0vD2g+I8NpG1TOzmoJre/SxwMXQPKVQUEvqAocbKk2ahc7RRIYuwhARuPY/RaTOITsBq
K/lipu3MTxzEZHjZGRZWEtJaTXJfJAC2q3vfVi42w1r5xfCRhIwu4qiokhe9sTbJ0MDEOaq9NstA
jhbJ+KAzDPr+O10918R0Uzew49MskU19OtdGv4yCxK/IEOvXGrUOaNCK/OpVh4jeiVgh31/uYxow
WRacoQrdP41TFAjg1+t52SglNBKivQ6cAH7oiGKWQylZCHEJekJ2jXCgkj3mcr3FrCn6pXXtzLSs
uXifEqd/HzUbh55TA4ypDu7Fb4/Bb5K1kQGxQSDBPJoRgvQnqOI1Vf8IKjg6Ju7MsRcqEr/64jHK
QESfmoXOnC5edVgmjD/ZdmQRbGP2vYE4CBp2I50j9iRZXhkhWZinv/wCfdc2XqP30nTKxkqLp9AY
N9+/oisL89MbogL6+obyoRxTM1SjPXVzGL5yltbmgbui0PbSMxnl95fTJ5ATUUHi9CyioUEWoX78
+08rgIxKUZS6o0rJLiOcMNd7CkzUvJV85sfVuWbmqLc4/zjGP6Mj73sdzUWtAwAbLEpUa4KE4WI3
q0x/GXjmwjXrQ2O3Sw32PCTFmVLgaVEmixJawwgUXUOdeXjJxh86amE0+AZIA1H0K6Mb0HoNM39g
uAmpdIvlL1R+ERBiYrT46pLuL1HPGAw5WiMv8/1ruBav2O+0/RllmWBnJ/HA6tKyT70y2nMe+ZZJ
P2JJriTCf26vbLP8VQ+w++16r8TjCmEqTj1Ru5HWBWNwr9XJSmdyCQ/T+zhYvr875epH+nR3k9rK
baM8LTW2Kf1XQeMlG2vi4TWg4If5im7JPZRIplaip9MH7RYFiQ3FPl3cEgdU8PU37udK009V4P7a
wgiT7sakjT9qkpx0bULbIT95BMtu7ZuHhGaAC1BDWWvx2k1OHhnk99cVtds0ejA3AJBkywj/fIxv
Pq3V0AgkqXFIeWPvMZXOSb8WbGAa0v9/l5kERavL6lrOuQxFOzkQz0Rye3PnXfumqgy80bYQRbA+
vvmnh6GT6EZMDSOAgetKO1npAe6USD1YWt8/z60riUPg05VoFTfAB23SHtLjFoEQRJCWZCZy+/79
ha7Frs+PNInunW+FLmcu+aR0aPUSOf5FiiIe4oyrTLCwb4KPr63DTxecJrBukaiJETvRnjJbTB94
uqI7hGxMtkRhvEnJu46GHrjK7x90CnL8iJoqDGGOGtXQySK+vlI18hW99cdoPxaoozL7tdRkU/j6
qaNr2nCQRltLgvFIbyoDYpg03d33d3D1VQPM07BlZ1ykT44JJbLRF2i5AQ+zXJq/YiSlkR6qWHRI
x1aiO2u56++vef2pBTEbK1yOcGuy7d0hrMHIZR/f10AdgFShMfI7CR2MyLUWIPaWlDCdY+yKrENr
8nY/4OoH/3QHk/dedM6QQOShr0rZSAs3WtpouxpWvmFJ99la5MupgQHvrVbadDT87xf/dOXJ2g5c
O3RDsG57Qcb06ELkG4900EC5oDyxZTNG7SacG5cj4/vXfnX7/ufKU+i4FEVJ4EsxGYF2Umsa2Dg6
b+iV9+mNpP36M9KrtGSAnzQ6RPz9EihyvzN7+geJuoY7q4x70SM2SQNhXXZmNp+7ZLk367IPOOlf
cZ2mnWwqxEPK0a/XbZzRzcOQwxfmd/doVSgwwJdR4n1Hx01cXkqoIQHNt+7cMIM13XU6ACex5mux
0mG/ltumvq/xoPmHdBBEj200N0oGsbT+uknH0hVgDwKZOll6vcK4Y9R4OSqFLHp8cEBdWmzcVofy
pn0jL1OvnXVwGRjHUjxZ2hRX6bra2IyOG+7DIH6LYBLnTEe98BKDc8/K7EeTyu9NX96nlnAQh9dT
iVWoxMrWCtxVwGCn88vlGJJBb0FxPCddvyy97L4azIfYeeszFFJuMumvJirkBfQGodRDqp+EJTUL
Os+Q+JKKvREwBi+/TzGESqiZLOMYguX5ENmw03sxEKPh2qvWakQSpCismaeVa7q3/5eo9fmeREz5
tKqbJlM91SR5YlVnuBCH9Cz94oUJkJjQQbJzBZKUGbafm3d2HN1YN9e27+fLT7IJ2astQxFNh6C4
iHkdRYmFgFzyMX/8PlJ8dJyma1TTORAUtLsVWZtU3V7aW7Vf8qhRJ1ArNTNEfTwP3vsQDdvWAjbs
2HdI1Nb9b1qWrnSGtCRCZtv8iiWQhQ2sTrhuo47DLuPb7+/u6ov4dHOTXZ6avlq4MhHUQN+h2DK3
jNk7OZPyx+8vNIWvf8RqODaOoTH5QyRlEqvDTu/ycmDy0hIhmDt38NbLBLMsmrFW/yLrbwx9WwAH
jlms2L3gGG7cwZVOk4owJeekadBwmta5buRZbhWEJMilsBMNYQFzUqgqovMzD17asWluHRNXT2fN
VMGomzLyJVPwUuRqvdv4RAx49jTHKyBskYpjK6JvL+iFmTZozgSI4LAdGcV8/8Af0e+vlffp4pNV
ng1WneQj0VGmW/yANJvAfgTbIjuHjT8LaHJ2Mdot5EJO96blzZblCZNA9NZKzbxzMSURJMvqhXXZ
4DVGU4jfq2uhVRnctfrwViDaeuOmr36lTzc92S5DKqWBVQQ0gWBbxUveW1z/Mp4j9Ag45Oi90tE1
SCYHGfA5GHN04sT0vZP5fP6cBExgpYqkvhExtCutfYafjsF/EcLh168Ryy4qMzfF6vHEIJZN7KHz
F1bgUVPrkNv2Iq379zFB11E7DsrT4Gf0N8p4lrbByst1VNnfe12gh9213UfIq9N8KpYCwwAIRkzb
Y1TWFVpwAADsrQVCG8NtQwp3MdznrsdfgMl8jcj09+/72jRHnGW0mpGxMQmKX59LsptWqnMWSTQe
SGZMYAV2eU8r06W5b6NC6hB9bfNM2yWQ0QOW+LuTx0zgxn2IxfjXYiWLJTRAl5WnmFUXypmfS3a4
d2BUqQc+vZGhlfYoxhoGPSOvWVG/RuqrQ8/h+2tfy9s1cH5wAIXIzzRvl30vbKvICfettJWZTyPV
WdhnDgQmdlGD70X+f0D7AUH4zxUnx5/Va63RlYQFx65BLwLx0grI2wfazCyKprkwWiN9ycjsvn/U
q/FeZAKG5hg2HPuvX1sth3asBj3cZ9k9wC/Xfac1wKZmDX5/oeuR79OVxJ18OuHDOu/VyjLCfY9r
uXbwcpow1jHLHmuYj6SuOuyzBvigGRqiN3vj6lejiEPkhQKDZNU07vaR59iw9kORvar+tqUAaFhI
4HGtFIH6fOkDg46l9feXvf52/3PVScAd1DSpAgPGDaizTDnI0T1NQl8VjanvL3Qt72U6xIxRUyxN
tSa9pyxt6jqSLRLRPWAzddx6SBame42xOaHx+2tN5ak+Tm7ya1tWWLM21iNfv2TdhFHTGnK4B+dV
d+8gZ0rkDDgoAEaBhwU3KXBhIu9OwXsCdI6R7RAlAdCaiARZKUAG2jf27DW4nbC3+X93NXnXutIh
z1Er4d5NLwBm1fRdVQ8ZYiiEUn4RGR18rfhedx+kFs+msUKKNpdunLHXwKHcBpWgxmbihJ8sc0mW
K6cch3A/+gh+GIi0LXv7ZCav0N9R26ETHl76pr2x0K7m9J8vOyl8AlP3skbqwn2imftIP4X6WVVP
KqD6UnrumVQh8iPm3oEW7TW6pZSmKVIIYlhF3yxh4vP9IrlaLjJtVQA/mNCyppNvS+pq5l7ckO09
x+3FRHKasyzXnjs1RHQDc8hAU5GDwjhSPSUkWrEbMXNcMZikgUwWPKCCYVnDzI9+a3611UtyfzPY
GkW8+P5Wr1bUdGnAMxHwQcxPTjzfsyuviTjJAwFFKdeinhZ2DU02oy/mMJQjHSMZBf3z/ZWvnTM6
ggEKkqsfq+XrRvKTRg6rlqO2tM8JclIMEUQw5KJAVJhpCNzd91e8FpA+X3GySTwQaPogSaFozTCP
MeF/mD7KJxakGSZ/31/sGriK5td/nm+SuplVKMlpxtUKFyE1qWIei2JTBFc0mBPxFX/rNa+IbPbZ
qxL8aUqMNaobLNlbr3jybQcvlZNRpLyi24n+E69Y1JQy4ws630AYxvZGY/p6BOCbghujuAP48fWr
jqXcJlpA0AepnYag0cE81PRxD2H+LnAepEu309GPBtM0XSJbMRzyUSgfH6J2n47XpkpSvVQIyhF+
cujur0L9EipHkyF6pkVn22Jmh3ioTXemcA5DyKS5R1S+SRaMe+TqxFAEJgrWfm+xi5UXc01+X4zW
/HjWyydYxKK3xNL0wHp84CCwYsyZEofjmWyQisDT4ErRIZBHtG340CqeYkbnnMWhrlT2FrsS3PJe
kM+R9uZDOm7seK46M7M5bZBbFaUXSLgFPbS5xOms0peE0ovpF43wC4LfiFlrv5TaJleo5pKGqnrk
4B9w0p3mpXLo8+WbQG7OUvooBdJOc7oHXak2/Zjf4IFc3UL0cyGtM1ux5Und2plFoY4OeWkSiwq5
Yu7IMavX1Br/p64i4NT/uda0U2PFVTUYBYkoIyVmD64uLyFcAJ4yh1u0Gluc2n8tIPy6OLIcHWr+
JIXoy2gcBr8ngdCa9bDUfMxjXASAgYiU/KrmwcKTfrYO+IAkXudJ/2x45gV5KaafHDVNiVN1CENP
8eaNXC6Qml/mXfssyrIgzrcO283z/Vmk5w+K3iGf/CDkOr1TiVJ3Usk/UgEyBvEs1SuxikLEznJ+
jmgLuG0BpELF1c0Hco4VtqcwxjSs5xCJgpbkDbkNK0V1zFNmGe0iTBaYN0kajrvHqr7v3XgJQXzp
+w85fgjUUEsBcZLeJFtdhn2wsWhPi1grAQdMvexQUM1lWbzQens9Qi9C6DSxQFl5/+QcQJaMBtSb
k9g3zvCrC+vTB5ik4qmfGVJsjERLBA3cgTsR7a8IFF2V3IhRVwfKuqUibix61kyWv8YoP5aNVCnJ
UhLwZdpQbHIblee6h6yOdLW1Jks22N9+628C9A5N19ohULlQoI7aBmKAFm3eY0FmVScHvVCWOdCA
/+LsvJbbRra2fUWoQg6npEiKVLBkW/JYJyh5W0LOGVf/P4tTNSPB/Mi/Zh9N2OMGge7VK7xhYLYp
VaxdTpgUPU4GVgjjXTlAK1Rf1CG8Tlp44mgq4vgRetNVPxUbwuHc/YL4UYe4b1clV4GKG9tz70Z7
n+79WL2nEAYQ9vovV9OHF7B42Q12dRxtdjtDKbfB+IzeebEB8yMCGDGlCOdMMC85Mh7vtB9BTp5/
AvPkeaNvwIhGYzi7DNh2SCumrbkm3Iap0KBcTc0MUTHcjT/ASXb4Q4vwK2RKuEWe8b2cQdjN65CJ
jmBfw1fXPBROvzInHOc4Ht/qxsFcAE22fLpPzKc2vCOD6OnNa9FjNiFvQuOWgRsfQD+C+rgLmTnD
KVp3MyTg8SXk253/jaevQuoFy7Zdz4So/3mb6bMSarPJlqarC3KFwksYRH9z5uBjgia6DF852cAw
/110OW/M5iIqs4rMs3WezAr3COECF+/xlyDeecpfwE7gSGncw/KRt653oTF0EqXAtNGAgyjtk+Uo
qPPVdi571h+4NtsN4bEEbhQ7zs7Xd1isAGPA3SeC8/ms4U0Kc4w2c7QpyEmYg9KsUoOfqnORAyzJ
1h/xHVE4BqJ0XN0lHCCL865KJLyA6uEuIeUUCIUD4o3us4PyRBxhxoC4oX1IveC5AywSmOU1BV5O
bHAZzxbYpKQi8u733lXsbTP/GeWbZ9oyo22uavuRoWZKcxBev9Ij/mak+w4FShAlQ4zsVyMsntZQ
NwbGasJMM0GOsQVgOkRFwt4l+UeDTqEsiZU3Ug+B3+EHBaEfHpAHbczoV/l7iyQP8pWxiXUQMTun
+1N4eGAhAcCYwgH3aOnvpoJSf/AyxOONEveHWKtXY3SEns5GcOGDn669PrzZZe3lz1FfjR0bTrkr
oCub5sElcYrm+yTDztV8HCt/X6p7fr7tIEORbJCV3tRT8r3lKAvJ5sKxkwzzj08NPxY6gdRfntw0
H3LBlrmPX03tMQP9ewAbjQeFSs8QOIbXziskAdloAd3K3Pt9UW9EgudyfZJfWi1016GbLRoERaAi
IA+oS05Ann5NoRLp/c4zL9QXp5oeH5dZFDO+GWZzFbCMmz+TgYB0R8nSDO+18m26yJyQP+zcb5Lj
9eGdmhEFdhZWx1aOZ7zl/QGuI2rn4dZ3Npa6o1PXYkBOcvwfPqYFEo96gmgC7fTzwlmAWNqgZMdu
CzcmcxkiqQGeW2Ca0FVoYcFhzHMwKSq4ZmQVvO/nH+FUYiI1Bf+ju4KE1ucnSB0rAijCTweaEkZ4
BT0CMadrUGSP5xfSTn7RDystNs5s2T0I/p4YFR+oLeCkDKtk1g5Nptwo+hMtnnmDd8jGo6E0O8BB
c2yFsKBPhnvF83DJ6q+oHTaITF54sFPtw4+vYLHVqkKbQhXjrtvA/6bg7D6gbGQyGdX0J+Zjppoc
Ijv7Hse/z697clYI3dfQgFMhx7i8Sypf0Yp5yONbnU4enXjmfVkybRUzvVZxpBMQDYSGwX/iNPvY
T9I3CPHKBFec4cjt1eAC7j28S1Qcu23lwvk7edNK/gIiEZ4JCPvPG4NdW/iGxdZkU86WuTbBI7r+
c33v/wBTn5CQYz0JI2ddfS+0AeDbpe71MUn641R+eILF4XDCwM7tpKTpR507DcVjrODS0qPWhoKm
1gVfoF0BE8TVNrEfFEbIrr8vtOQqCJ6snBkGSZK3o4HJoFvBrAmBN+iHAFBbRHSxDordb61pbkyG
5L4JhxnnFjWHv4oINeaI57/1yb2PWgTdMh3hiOW8I6hIw5sqPPYvNXRnqg2IZgVIMkDGy3Pek6mZ
RR9coyPueTAjPn+7sCqKvjAaLq3qsVdGrl0DUM7OwWKIKqyBNoMvGl7W53/kxWUXhQfzrK41B2IJ
BHTiGM1JjtCI21H5zDeZmLy65oVi5+SkzoIGZfFqj6Icn3/qaGVtGGqs2RTvkEubvngAgwbdLmue
bTODAVGs1C3GR+jabHssepSf6OdK8VJTWnpP6mCtXAcZcWwnB+dN5PE8pBFslOZo5E/WgY5zjueP
O71NKELND3mCwRMawpdmKCe3yIcfsriDWm8YG2j9/BA0j6wJn5OdH7hXpF2DngMj+S9FEvcOjQ5V
2rhLIYgJqWR9nDnfea3TxaYwQqY087Iv0bHMC7dCb47ER46zQw8pL2aSn3FVhu8Xts3JX/7hSRbn
vOTITD1Y5VuQ6fvaQfiqO0CyYGpPdSS81yb9GtIB6CrheM3V7xkiKegjF5X/I2Ph/POcfhxeDfNJ
JqXLjvFga5HldDyOcBCNd4vdAhiWdvWjkgz4LF2oFU9mmGgyo7JHKYXzyuKwWuoYMqNiPYPqtCyt
fdWy4vCqoGmEPFa8nXP+dh/PGyvZp6m94o/aJyS9U/p0uXI9mQoJuhC1WwRRlgjDQAc+V+sSqaaN
Y7w74RMXN0LiVBPJzxiF4ER70cTG3H4pW2UlCg+p/s11A5QpzEPTZ9/s6UEILgEtBkD9Qg/0ACDU
8atv/phLIrnzNYzsq9xFRsSGMRjDfGrt6yikaxC/xd6xY9mhZtH21S5mE5pps60teHHmhai8dDE9
DrugbhI5PPgX2jJOKk489cnEj+3UgwXwV6GfkZZfeAOIFGe3evRDMUBHMStI6q8OGIXWeFLB8QAq
TTt91bar0fmJEOfamLV95KEul95EqrFxLRBG9SbBQSLMtBV2gSWz3kk0bhGbDe6d6WcjRVl72wTh
jYr7RmIP24iBGmWE2U7rcqWBKIAlXHUjZvI6VMJ7M8TZO9xgRZdlA7WadblvcVRS/OPK/fBCFhE8
G1wvVseIbDAOg9U3P4o3vffW4VuQNsPNNHzNIQUlOVet1Pz2StfRl8p+VPB0LeZhs95eez3C0Xds
jwjj66JRgDbgIFVhKeJhVzoaqyZKrkbjq4WeS7IRslFJPclZw4/gemzp8DFpVIoH8VfRRmAVhXrX
KSrut7+jmbLQfmy0gf4wnrLmK0IT0JoRekc/37bzfY2PRwq/zSh/t3GwCmmGd0+ailcjwoY65p9W
uhm4h+oRaAlf+XzkOH0BArsDUm6JcObiKNtGruBRlByTaapEhZmYNsPQeCV00RKRHOlyT+Rkswk0
8D+rLj4a38Af/SBl/C3pIVtEKRGhnIZrb/yaNS+u+Yjr3xcfrMEk1C7PBECKSSSpddM2aHANB4vB
rUwN6qhaK2l04wV3FZM8w4aT+Fj2XzDQKPghMEX5Q3RydKd+40aaFXQI9afQxtYMSrdU7hO0fxBZ
K1397Rr+hfd7at7z8Ycu+nqFM1jOKJGS4xr7Ww3PmE6KB/MO4HEw2Vtpdp3/pCfLIw/iPlW7rer2
4lZWO32kYciBYN7TzDtHbNyjmxRwH4jK80udHFUy4vlnrcXu8YN+qBU7ACdSPwKrQ+yQvgdpG+eh
6g/49VVA+I3kv4wN0ZtFJoPpEsjF5bJtBlButCMpQ4BbTeMhaDe1/f2iuBcCEiRjy/BiM/HgooNB
4i7n560+I6sd07uwMEiHT/PYwi2bfg64u1fhuzoKFdpBjEGv8VRABFI8wI0N85EygVtP64lLWOYA
wngOGHTLMDcLmn1Il8NW3gCw4RFMgzucr4NQee7gpiXYWML1QzMm3ZuVS8WCRlFt0Z/s0uvaTW4m
HagAXgWKRfMr1/YprGownP+raFsNSFOAx1g12FI3Jr7vDRVGiSkW2tzo1MewbjuEoB0GNj0M7hQM
gmRNHroywThcqQMyBdqWK/WhUBDYylC6BLBfGr9TcOpxAS3jKXBdbgZMpPPHVP8ZwrkWYt3sm9cO
sslwefgbp1vryNKiB4riownLAg5sotrfR7zgNOQ5BAc3JwFSS08Trq9IQ+8G6TfjTgEcp1DwR0fh
B+setx03WvTg2U+BeZCBdDusJ8Ak0bvt5G8VPFQaDjL/k/ozRAHLxctE8XvUcfy9g0Kl3W5xJApe
nfkvDwOzTevdBahp4Cw5IkIg8AMgcxx/HyK64DKizQiBLINy23UIoo/uBg2fo7jQEVQe2yuUAgM6
8glg2FoVWhUsLjQf3nIDXT3UitqU/5Z0wspqOocPafR9+Cks0MxHcIQRL1QPut4yt4zsNwjuqw6X
WJG9CJznMUD0qNhQxEN7lhEU/3+wuat2evSiZ0N71oNbDDHmCpUJImPYvabq/8y0WwPLLsx3N/tL
9+Dep08lD6qIPg7/saXf2bhgwNDkDthAcckZeHuMLSX4zigM5xsnN+h/OltJjszmHhKhSDDN3IOw
1aqC0YuIi+lPtT3CzH00IU/QDp0BjhA2DfVF9hBNPG4MzBxXkoYyXs/QkApex9BY2caXANSmDLaI
yHNZ4ed8h8oOaoDzqrcfjBbRRvQdc7v7y8ZZEC7arWAObfNJo7xRtW5bGvE+4TxF7DcjurP7naRr
DsIAyeTdpP57M7w3bb42554MFOVwpke9/gP+Nj5hB3lhgzje6/iAKwCBbl20+Y4vB/4n4N6OsbhP
NtMYDyUwd5B26GDhiHZrPAhus8Cdhw5PYT8X7u+wxplXeZvNtxQtIKYX1fTUckyTA1eJrVVvZdpv
s+6+oM9e2ReS71Ph/WNAWpQe86SYk65J7Oteqfr+LjmoCi+2GE8ODmydoRS2G6Avl4hSPlhidhkr
iTJLXrDTMWECB27VK8P/qRsYO2Jchi3SC1kf2RPzHbrk/EM28KwfUEwUMZMLN46E9j/iMRwHEmC0
oyFefi6eM6UI87zSo9tKw5790GXmGhzxqtbpxdd3BubGkhCH+xZFQAvfdNCRl1B0J3Mm+8MzLK6f
vAxjmOY8g2Vf37lmwXDWQY/hxS8LxJGYUe+9/9So4J6lOYJ4hJTAn3+3o9PwGyJDrjwqfW8d4P00
6c9RgOwt9wX0Q0qBR9EaPf/CT5WWDGgsFExQD7WXPTXd9MfGUjXGdogJ+ndcJZp14KTP2QHf6PNr
gW068XWhx0Eu1xhBOkuKnBoFoen2MOyF559jvFpGXzNjIvm2rrl1RQ1AC5594qLRkMrP0TqL6RMp
N7jXbGouq1Q5ZPjwcNnacPSjuiOEYLCKuhxaV1xuN+Nk7mMkM4hGAutAXnZr518hVa6aONn4obNy
3edsEj+yausk3+f2yGUCl09pC+CYySUNZ4DIqvJOIJdQ5ilPQ71Vkh745kOj6bemjVhBEOPJthV5
E7lXFW3Y+YRk2udXJrdVTGXGzZEjvuMQMItJxkk0a8gO3PLOp1NQ3oauQ3kSA4Sf1iZam4gj6VO1
ybFHALCqDPPTmLzKH8bfoR0izCY1+mVyMxfJziSzFaqvpJlAHQjM9O0YvYJR5sBmctnR0KZVU2uv
fYCBW7OjjTimmQi3JTyGX2MOiXEbfrlGeauG+Nol2dWQQmJiEC7yG1IIhdxxA+bNFuLrtFlgm9sU
pSn/JmX6pSvVbUNaCNkQpAh/aGo8Myf2aBKJ9I33JJp00hfw8xn7253I8TjQlnrtBYyBCmcqpmcs
yTo3pcv8LH2EmyxVkA0SD7AGW16o3rH/Xo/xlciyJbzNftw7w8ZMrXWcXWMUKFIVojkJ978pS+hC
7QZ2aZ/gUfC1zJXj3E7qf7wfv6LOFPObErKdKqESbLCFJMmIIGOc3+yn4jiWFyZFELgsLBw+H+gi
6z1zprC8ZVTkN8/DKKeq1V7onJ9f6FS3BiV6lDpBgIESchc3Rsq4JO46RbAFJHkFaVpwz7WBZiC8
FlIe2TjsH4Bwf7MSfaTnnBcQNdK+P/8sJ8ohZHJxLgSFh/z/UoOSXlI3ejYccMBK4ElqWgUAYWVn
hocS/t7/R2NZZjSLC4MlaQ8hVoF4rL2owOrcybtUQI22Ji26JEtW9AhWAdICG7Z/O1JbBm9KcH3+
l574vDQBXdzrwUBbf9AFkmgG3VmxrBeD9ukeev/b4NwVuGwG86Wxw6m3KjMPy3Zgi1KnfN5Kqd6h
SI2o5pFliNJsiRrlT4pheL1xC4ToElbkVNknsg//LLi4hN3G84fcAqEqulpUfDBM0R4WvYYC1U3i
CAeSvXOR4HjqpX5cd3HxJp3hVlbND7WoKogCug//LIC5pN1JmDn/BU9N/+jPI3EiH1GkLj6/1sHM
oFManBt2TkcT07JeRoDBNu4iJYKwBcAAiKR5rDFlzTfu8Ob478X0FQfU2xKDv8h8uswolsbIcjd/
eKblVKYz8bprU55J2t+hoX5nxu+Amagz995jOBP37pWLyx1wG3Q4RZBFqhVS1MsB7P94PyYeHjZk
cjAcn98PbVIt7QOeRfRyucw8DxMPhM1AKMEVtCyMuLW8us4i9Wq+p/+AjFDbrdz5SS4k0QF1Jv0S
xvfkUcDGR1Xh0Ikm8udnsgvV7srO5f2o6L3U632ivPk4PbBDkPQbLsl5nYIUI1UE8QBsjaaZ1uId
6GDv/VCFx0HFT9FUcMVDDGQaoLYvohcIYbFJ1U1IRpAzgpmLy7JJp7+DtIJNoUihLPD5N+tJVRn1
5BwRoHimWDdTYO+dJN9TEzZuBm/n0YJEi28ZxWRAaqTHyu0UeKipbaL+oaPcPX9yTlcOkB94I+At
1KUiNZRhRHusPhKFIOTm1jNoOzOjiq6xwC2vndze9e17YH1rcw+sWUPus+M294dhfS2gnKxBnG7E
A/nC6O0k4xAAClpefDB27eIy6IIQnf15RuyODyWoZ44PTlw7KfmDqt5bpHs+cszhO2QnmnSkKCGb
dcJnMwSvluXNE20gmYLWBcgf5TryviNfcdN6+sZsm1XPG85RrQ2n8MJ9Ih9xcfDRobUtFNeQTyHQ
f/7IdUzShF4cUgKkTEM9bC3FFS1DyVvcLMVP+kLaYJ0INTr1FRZGSJHKHv+8YmFmZYgOaHI72r+a
iVrYv4OcSaMLWsRTide6kV8N8VvmPLjYJyj53kjZUh0zgrKH8igj/x+N+ldrwTPPX6sEBBbSgBFN
qAnRFxEZw1tnNWr5VabQ+AZv3WXT/aAO6z5zwNdCeqVfVnow0XE5dYeVtENE0RksbV0gXM0NsLPC
8oqUFmhkWfwAFM6tk5fjNrCafUCujMLvWoLg+f19ijsGUdf0kLEB1IQu/edXU49JYviucMcY+wG7
AOdDGiM7hTyK9FqwZTy/x+RBtS4ljvKlFzvh0+KLEDcUZVFhk30cHzMT5pD7VASX5SsvrbO4bAPN
SWLPBxAKZoPpOF+cO75i8OHG87chMK88kaiLcoDNkGdM+QwS2PH3u0BLObH1P/1g2agfoE6j7zSN
NRLfQOZRNiGxBH0JeXtQuDC4zn/aS2stjlnQGk2A+2SMfDhkxx1rCb0U7YxCwW5cuzq/2sl8Bikt
xnn0l/+YXLaj5fl1DDTT8p7QQ0JooC3eBSYbb84vdPJbUsKTxggfYxn3LN1vSiVlIYC6mJUgft7e
0L5F5P78OqczQw9skE3ya3tLHz302PGsFOwh/E0OB76FaNozDUBqSrjcbBiaiCbF9/l1T77ID8su
Ppvf64pdliwLBVAa7gjuAkKj+wTs8MLlZlxaS/79h+0IZwvdEQ+kikXWZ5jNPiqR7eO7YdlEk6H1
vfXUV9dIRGJbYNB60Ip+45W7rvS2YoKg+7TRbuemxbq8vumbSBhvM+okcrakFJdT1Jn1OrLwk6H+
zchjRrhyg1vuKWGZ113H5KBh9L/eu8STOx3aPHipKIdxSy6H6VrtzGOcg2AqQ3+d1e5W70qa048e
ZG9jZ2YU6TOPhPxe4/62sq/nv+MpFQYS7X+Xl/P54eViKuE7qQbADCVmGKrjdEuR37071Y2/RX3K
bNb1m4a4oz5c+KwnD/6HhRfJft4xp0Pl44gdI9SlgBnZSGyiJgrWF+vgU3uIARaYbJHdQEDu88/M
zaT3Y/RrbpFsZcvC24FaISDsi/SvI7h2eV18WGoJ2cOOJmytAAyjA49GaTBshcsRtt/DLNhJWB/g
+CGpMuJdnmFnjeV8iFsldkURI+uypt0brwpf3ap4AgztjTeqW4p3Ok9qZaJ1+B4VTFqRR6GN4ZBo
5w4CnfbLROupJXI6CsqtZIAt8G2A3rjGQrjDcBd3kJGCCURBkxS7uMN9TsempL9LE2yng5ewGVeh
c5Bes5+1K2MKrqpuAPIdyDZsMjLb4D1HCdyk50PtweiEID3PiBAiqhtj7DX+wvrUq99gykth6hpv
RvMkKYQ8ZQKzQtDa9Kuc+aftfwHOI85QILu5yBPA5YZTAiOXQRdmC+GhofHpTAW5zYxCno2occ6o
/6kOi53oDZ4/BUeh0z++GRo+KOyS9OGH+nl7eEFtuN3MKSg1AopyZ3jALcJohaaubt77PyV5kq1Z
7zBPmmicEVed+mW4AbVJVgVDrt7wbZk5VybEtIfzj3cyRkAMMrEScfCWXg4Gutxh/OnHR+yxqE0Q
n+j6w4HYkMf3/RPEG5wlh+65jtz/cGN+XHoRfOOuDrC8AK6gNBuy0bx/prKjZXaZoS9p1PIbUPeD
KjIwTDH/uMnGwk7MVoluk+4V75QVGEjhfnnGl9G/EbUR0ZwuSwaujwabnV97/i2fCkgf11/sgUGd
e62dWZ9rlG6dhviryEZRZkfPl0ca8qf98WuZp1CtoeEFBvPzjqvTpLGxxgGn0KNjkj1aFDNEJTn0
TffiFAdBcFHcOGV1Lf1CsNaKGW8CagDB1/yHn/7hYRaZ5+TBf641HgYEgz2nV4SFOfNE7FfawReH
/CcvHTQ9/vnxiwSziGs161pBU1dSELKdYV3TbfebFxTi6Is2A2qLT7Q6/j8GWpfe/OI7l13u5dXE
Wa/KZ1AUVoqEcbWu7O2AwR915g8j20XNvthnWnWMRpz6y3mbvNI/vz8eW7QqBVixeOWJmpUOGtrx
bd0ccHDqCuzL+uO+I4GRwbd0u1KV24E9mD6q3Xw0STj/3U8GFkZNSMkdeUFLuTQLHV4nm/1IVDHE
diV688BGaEeNChlCW/DD9Ubi3uUTcPINYOZGuIUeBgT58wmYk7GM4vrvtRmoBFhqT0oITdwXSWDQ
pBw9kUiVZppMhNErrcoLabp+qlmNTQLyT0AZ6VEsPoOq0mnoU4/JYntQjV2I9Dk2XnhjeOi13WMw
55aQGUHdT/pbAcSihGRAx1VaS+j3MH2VucUc6Gs0Li9cSq5+aotgN6eBgoGNuNwixgz0tkP8/BYM
5o3IiaP/ozLJEWzyWJu3NtBBy4werBz3rgNVMAqTVvwqUuYWFTwzcjaWD9lHEh5mT/KGfTTtuzA+
WmtQwGPuszO98UaNmLS7e9d84EJJ6zcaQYj98wGAO5OwiJlSDuWCG1/CIuONrWxRmjUQCpX6hzPR
smWco+U7TGG++b98B2jJPF3FA9yNqd1kg/3IsttmRqQZnI4DDUr+GgGnAgAH+bjev2c9MGt8TCvf
BByCtiCxEPltPoLM7iCfkwZV0sVog+sUvllKES4CwNqFaHgqV3ShM9BdxBWIbtrnjZmNmYpmCMRJ
HaJJJ7xrSirp69MHuXD+Li212H6hF1qJX7OUALrBaHRr4Blh8EBuh3QuQdHPXnNMYYkF4/QiaIs0
PMTjWoTwzj/KKZyrKVN+tEERloSD8/lXa4XedPhHcf2V9je3SA6tf6dnGyib8EvhASDZSg4qbTyv
+9EPGGXtqgooTXg95K+RPl4JEl16QhhHR48W/Vd2pG+O8FFnUKwT3aqeUSrO2rSH5Ad5DY2UrIdN
6HHJT1dR2a9THGPzn31lgFeSq/d4znDvSGa8Fh4050GEO5HN2Bx1yIb6GkyG8AVNpPnPv48T2YDJ
t6fVRJeXKd7idUSJ1pjz1NJRpShKXuVT9GsEHNBNsYsLRfyJXcBayNxzJeoOjfTPrz7QsVCNnSaS
IV2YP1bxLzSJiLnS0jr/q061C6DhuvC46Gr+KVhZqIruDnMS3frao1aU14j+K2iilrxWTX/85qYD
No7ZVvCv51c+8RtRwVWR8sKcUGiJn39jm7To8+ZRdBuCYPf9DAWHv2yYA4yds+bCAT51w39cS4L+
h5rWKFxHmVEkuw2wYxY9Atq2QomyENs7/6tOTT8+riQh/MNKrT4pYziyEolTUD+4PkbYwFPC4h6B
NxBLFzULj42jZd4AdxerKBl1GEtGtVd4hVbnQGEQqkw5SXX7WGaPI/FAxX/BEUVRkJJZXKwths8g
JUJzvHVUX4prS5tQjbwj2VuXGMb4VgjZBtYWEmcGVmNJbG7rEUp/dEhocieAfWFtQggChphRnz23
ChI14M4SwTBe9Eo6ceLYIf/8siVtG1/ecmyGmV+m7tQu2bShfg0m2kA3NrjS62/nv9wpTBENMxSK
pB9AmF9EeYcbphmKMboVeIfOu2M8PVV31LXYApX1k8pFh0rt+VV12RB/fL4Pqy7CimcpVtN5DGqo
FgXLBowMfShO22juhWQj9bdQ5HGawOwMHyXtcaS3ptNCkNqOgadHNT3eOXF0RFFcDhGn3F8/vZhF
NAIIFNaRPh2jkdg8khkJ+j5mjo9UT6+Xm8rESqMYHo0YFL3X3k6Tu6Y+wUtJp1UlIhp6MV8JL4gh
CTc4qbx0zF0gr5Clzr/Rk7XEx++4SOcnpzDi1OM7lt7I7qaKqu+ALNXWLnnLScoKZ4/hkABWi9xC
b/P9/PonI4CDRosYEgOyWMQ1xbJn2BAD12a9SYN5hYZepbSwVQ6ChqfDQYpyfsVTQmfgHEzRE2fc
9wfePMbzcTC8moNCHynInU1bXPe9sz9KK6ztzjnExLvxrh+/5zAdjXRdWzkKn19yDKYuPIvs1z/2
84dnWeznKvRnZAX5+ZRxkqKGOk2jvDC/T2F/LSDj0iB97H6VcXmLitfj0Dsv4awzwSdSnX+WU/ED
yQWZQ2MARhbzORYH8aRWSeeHt/gUAUNT1WFlKmtBVrXDobyEDzzx3ekVsRS6FlTvS/UOU/HjfHaI
w+DJaRiAySBFoHilJEDE4SIC5GhtsXjR0ptCjNLT6NcuMUWD7qs4/BIdU3PtY9Qk8AKOVl/VhzjB
p2ogkYrVu1wFgNDsEsp2pinIu6p+8i7QBQYekoi5qIwx9Sjb19IdrjAZcMt3E84SPVe+YEZDVFRH
cpz5SpzJQIsBosbXtNnZebWZK2S73F2b4O/x6Ew3gRVvSrWUdkGfIeU0XQ3abtLtfdbhE939VX5n
SC8KvqYGnca7Lvv6y6Rd19l3KBKWNm+wPH329d9OtnfdHF9TdFD6r4QRE7NV8l360Amws2GeAPy+
9Yx8C1FQQC14CCBOMeUv6FYmwX2JQ1cGxJCqffgrHl7z12LUfgSlusm6g2++iQtmTFXRo/Eo4xBj
d37rnSojTZJEC5IfOhAQoj/vvd43UydSCeuJts+n7gCnVdR09Tm/m1GF9ZxvasIHwototniHwWuD
wSRu4hhazesJRo1UWPL2k+mXqb9W3s/zD3iq0Bf0EHok5Jf2Hx3EIR8bZfRL0q/4q5RS5Wgj3/EO
j4EOrBGNV1DGxCjaf88uSyIepZz/2Ly45NjkeCqKDYtSnwFfEKs5MbrFwqzMlE07mRt3vhM7cEod
2xlWszXdDkaxSfJGeLOxV+y0GJtHFTGz9EvR4T0Gf6PZ6ehspWwvWpBppgu1yKZJImUhfF7Snc7o
roJuXvtpjJ/0Y5jG66h8rwYEgXP/TiY9Dk0nKjkre6V4cBm4FDACNMDrLktPbr3/Kwth11ONRT7g
+ulGUxiHpyI4xoxCdZ5Ey4yJvOx3tF2OHrv5Y+SjHhg++CN03H7tgHhsBXrGpGrKAcJq6T4LXvvM
Rh14B6Aa5e7kSlUOQZSt4XLA5dUfaDpSvlNrdimJAPinYo/R3C6NzJ3CHyu+R+G93Wd7nT/RbwSS
/JgF1m2vWwfOvABTy9a76rN4PY9vdmF2KL99nZJ+a3AdV4W34RGG1uWl5lcUZwZqh97waE9EZ/d/
R2C/vyfjmvCmwQ5O/koxnhpe7VSM937p4RRUbm2rwiE03IoJigXERMFEo6q5dosfgr8RAMf8pAXB
bWoXO9t98ZJ4pUAP6EwAtcCJ4VBehYb3NQqeZhVVfMveBGF54UCeUib4WOcsr+WkC3M/U3NKgA53
phpP1xr6gs0collJcORpXV27VeontBOsKtvXE8MJdocYzl04e3LxLHf/h5rryM37UCSE06xM2NUc
iwSMVq/K3Nk2wx0CU3bgbK3yXSgpnL/zyx5jzrllF7WJSS7095GXcdARN8gXCw5MgbimDMYrQiFJ
6bKT3QHu666s7j5Smiuuh2xuMIPqj66ZFrNjUerCDrfFTxP9mAilQDYjQ+bSVK+C8mcYhBCvs3WN
y5FMc2gFufqD2q+Vq6wJbkLaY0lgXDkGtTt9AXpKsX2vlLcCjQp6e4cOgEw15JpiHOfnLxNBklu0
UfOjUBvwYBJJG5Hs0pn3Mjbz6/ep+dVgH24ErzjkEOnj9jfJna9G33CwSWAjlpwJMZ6IYK1EzgWw
zoly9tP+WlQPwTC5noow+a05RCI9hFDAGHEqrf1lBsbJ/cNomCmB5HzH4dWH/VMGic71T81OhIMt
RZgQnDkiWgyhWJBoSSJwfvOcApQBQPp3zUVeVwdTXSVGSg9MxwJB3ebcCgLhB5EiuUKHchj9Ak66
M+CwTviiOyujc1cyiOhemELCEIhQK+Nvzz+ccSLT4+FwZHIhLVAFLzI9tTHG3HFJgFvpPTZ/xWr8
tSubuwEwPTPPPL6pkn3Wp/dT42590BeYrq9oZPHwzDJJza1cvQ1C4xZiwZS1X6SXyQRTcGVmz/CZ
S8ronhB9X2l80/59HLJ9pSrbYajA4DcHt6+va9u+g4VDQXb+x/0fb/7fH7doXrRWl09OT+OJLvQw
GEwkn3PlRbBf0Ln3zlihIlyG104dXQ8jgayeVno1vs4lFnqABASrj4TuHBgAaQ4XAX0nWiufXv0i
qGRZEyp2SKuKhkepZFc0npUcK/tLiOeTn9jAwEV6HORTkn5/3PNekWvVzPliMCE1Mbci343pMbNX
Rp3n3/nJH/XvYsvKQav90gFgTFGuY6f+QKekNR411MHPL3Mc0/4RkaFR2dJe9ZCq/vyjKifmpNQS
NIh2iv67Tc1nDnTojYfQ0ldjkz0YQERny0Mn2UfZbN44cb/tGO/2rvMFj1eZ7uv1dD2nhOD64BvT
WuHqTa1VOaDsh41lcd+P/5tIS+xy1SlvY6Kt9ahcZ1ZHymSsshZcasNcP02vBsPcNhFtfIYrVefh
N6BflWq+rRN/U3k0kIjVEX0JpnBF1K902MytFmzKZpua/mGw8+3gzquLyfSpzgxfnd6rDUce8X/5
XB++/ZAoDGJVmmqVOsl5hvijA17mvhnaHdPnMAW7Wl/o5J3yCcY1iJCngzG03KWVz1AFg+m23NI9
i/BWhAwlsnHOPKxR27oqmVaAr9a6J5mjAD0OMJmAJSMtjzY2v5FHZ4jpjuO06YxrAIl6E8J0ujvi
f3X9RrfqvRSjqLat+tza9uUlhb+TZwbxTBUheKAMx97vh/eGhnbtVwrvjY2CkysaXUmkCh9JCQ4X
g/CpNhHv69/VFpFgmDj3o6wmUiSZj8z40ajWyULRO4fDXA3XVh3u0+kXyAn625SJO0eBoenlzyYi
MaBVVjL8SetsrZbKQVg/QioAw3+xS3O67/3haRf39WxYQd1KS7juaGGtlHSLEXf/A/FTkiGejz11
+eKWqu+P827B6LQEt4GG1+eNjNeK5uXASG6Pld3w6nU3oZ+tUqQvIOvqUN/YzWrxMmXWVVBjzr7L
YDQz7T0fd07uC9DypiOTVi7Oz4+hwECqhpLGSNH98q0t4Y3k374xxv3Feeop6pOJSs0/ay3iduHl
dFvTOBJJPilEMOpEVlXT25UavAn5TDxkacczSUTIBR6znBDSbgrP8z/6dBT590mO5/3DaaghvI/t
zMun06r0h4qObvxM0kR3lwa3BJCLEJaTSeGHJRdXNy6tJlcjS0KiJCdUWYNLi4mRZEbnf96lpRan
r8zmoPIdlsrNd9T+acbCSFbCR476+YVO9VdN7AxcD9Ac6JzlIKyfae9VhRneKmDNEH3QHnQ03L9k
j7C6A39lW5sGJRq4j87X8yuf2rYGUCDTtrgFzOWtDK296NS0DW+TaibFma4KwJ54ZCPnkuN8c36x
kwGCFg69ERWvdXc5V8kdzL/GELg/0EuAAIo0byVmgUdGsih6bafhSqRDsu7CRkUM90SY+LD0cvAx
ZGWXpC1Lm7EbgVbN166HKEQyFOsOnF/GqWFOj3+IPNg0vfQCVDHd61h/b4BqtH/ZXbDP8Skvkh+N
Y+xFi7lXyrU2uzf6MG79wd6mDDiA3VwDrBHxCvYkVVMbdXs4QsgUUOg/K0gMBejGM9jFpOOLPVTq
ClMynOE6dZOU7wHA9y5M9jVEW6xddW3XYdxQzZvOK+60ghLWvKfa1hKewHwvZ3cNm/2IW7Ama1UP
41UVT9cOeInWfpRkjhpBAUdRGM6Wd0zjwEJJwObzWvablpQbJ3W2fQdvdMI80/PX1H1mAamXXgIc
QhsQgrB3FS5dzx5pINkr3siUjTLb7ENkPXJEl7T+h/xectQMpY+sUrepIFwgCcBmWotIS3unB4gh
wBlObIARKCaIkzn/2OhgofTQ2rUoQ1wJMGzAjZUDDKKPLnToyW/XMXp5AtOJIbJAL/0l4vQS54qa
2/+7493M/JKkvJOOYKPs6BsBmRB1vVipdvIrJ61771JyOdAP3AVSPFOWiGis+0gXps+0TTL8zBJo
0dr3sb72u/dQe1Yz8/rvZlFgjtfizASfbqV2aKUPj/IsMgzQIvUu8YyrPui/RNivlIm28arsqmwR
qNm5rQqq50f8/zj7rh3ZjWXZL2qA3rxWFT2b7d28EN1j6L3n199o3XsBaWlBC+c8bG2MRsNmk1WV
mZGREZsberBge7ypmoW0hYBEtr4QRSh0aqUBfBfE6LepN+IjxlVTQD5gR0D80p2xHVLwOouquELJ
AXaqGU3Rt3obuL2DmxJ+wIj7qKk2z8NEvP+IhdNQAULD/FHHi4TTAshmSKoRYn7uzTUGfPT2jwaB
hdRScp2KyezG0qyyYh8uDbI/yISguYkFTBPkplB0sSL8t7gxFVN4GDhmaLm+GZkzBETQdNpU3bWc
efoWiHmTSWKIXsir5EZC/Zf3YtMfAASWZUgeoLq9G2uR/lh4g48x0zf8vMeVmnTcvdUYkD+9gew2
XsibppJE7TOJxF0yQ2wODx3YeYzlDK+CeTxwOcSrcrMH3iwHm9XWipHo3GSU8MAYAkh1cPK2g2RJ
ATlKzP0umfyXqaESOiJESwYlsd9DNgrmqt9U6Ld5OuJJXgw2jiYh37ygyGKgBWKr8p98r3535OKw
BxkB1DwZM8z/zBQiAXLdbY/BD6i/AMUE0rDZ8Hu89Q2OFJSs5h8O3XcC9GuC9PfP+wVlmLJuSdRI
h89WJQfhIQ2hz+/G7S0SzPfIlxa+J/4zyJPAioXhyBBn1PgHWd44f7iR335xzBOC8INxvn95qkZy
VSlzjikUlLXo5oDoqqBzGf28uVE6DhgZXDxgUgsmKuDehNnppNBdMX/h1KWTpFsAk/9wR+8A/uuj
gdIS/BHxPv7twqZnUrtw1fKXTib4kUAvGihLZ7P1Tp3XLidKZKG6Rz81h8/SHz78/dz//eGqiBpC
EP5tvTYCLxnnCdMd07J4QApRSsB4jVM3DHoHUf3XIYDUFbFD3fBvZZY/8hx+m0jKoiSI+HhwA3+l
IxXlOvSrAIooXsfbpARZ5KR4eneHKlEq/TUk2IForqDbmAOvFMGerCyJqNr68T4B/vuBvLPWfz0P
LIz324Dc46+JvNTF4jq+dW6xPJBtodOH6QHM8mNyESQljO//98f9rsMLNV2oX0mYmVTgO477+Vvu
KghqPkEMNvGHTKcaWP1IowHE9QoaGVsk7/hoyBegjijB28EPb7Ed5NIg+f3hi/9mX/zjRt6//9uN
ZDIsozK++SujDXEa1FaxoLOIBmdm/K/IERpcmGBIIfCYzfr1nfeFMMvdAlyvenshIWHgeN2Wu208
6QAq0OcMt/rwzjc1W0h+KpxJcLLREDA3w8dQrKxNZxs3JkjfU7Vd58Mm/9Mo4O/6aHDK495dNLR9
/6XHXPEgqK8FIBxwZ95kA8BTqbqdJGRccBVCh0djIG0XjYvGyv98UcBsDe1+BWMsQD7fJ8bf3gUQ
2CKuIh2JuLZVlm1YXVE4j0gDQQrkqQjlEaSr3T2OTRXS+FwDbaAD4vl/38VvFoQG7Ue4P2MjYK7t
lxN7LaRUxCka+33M0UQ6QKUYkOq7MZB01h/LSV375SSS31YFbwt3jBCDH4f69Z9fWojllith6HxR
IDTGW1HqSDGNlxO/MXnRiFRXCe8taPHPKbNXKKaoBq/YQmErECMqfJhmSoUdq/byMwjW0FB1CfqQ
FLUJxceYxJ9cYY3yseTgEvPikFVk7lwdRgHvFm6n3TP8iKExU8JfIMg0OkTbmWdiaMOMVhyNAdpy
qdUP236x1PzKcX61S6APhxphYhDNpSCXF5tTA+nSDCQr2cx6s4T/uU6mwwbZZQt01hvAde/8uEPI
NwooTjeClcqwObXHFcA5m0IQoc3SRLcY3C0chRzm+a7qCvEc3WhjqxEPYrWrVLbGbAzBGmKQduQF
EvZ+mV90jAf/8CI4didVIBlEtj6bQL7pwD8SUHHdGdxqs5rsJA3WkKHuEBaAq2SSGe/PGe1gzzU7
xUzTHZexUnHbkHWZF8t2zpMM7cuOTOOxwdi/BpKnMeSWOEINzuDtPnSSGEIxR3g8VcESgMGNODFr
JHNmzDxBD1Tz8AUl3onQPZHgdkN63YlXAIvfGeQlRdpE2yKGQFgnEjRY3scBz9CBqHaxgBYUWwA5
i0aNPytojIkBjfT7bqtTLPw4o1VExsgKr0j58v2Gjq8RllIcqc91zFisOfC+RasJyXzSkSZ1xDVo
oBJ5mUeYvzF83HjqeEexwF8q8490z13m+oELol0qKkaROjIez8YNqwB6ORms13GtQI0hx4oSyOhK
Q46sMjH03NQTdKpIcuVFSJ5lDqJ2NqGMNfmBFjWmnEj+imY6BJP4qAUSRdvoBytMakkTQIKo8sqE
cD8JSpXImBcT8h9Cftu0xlSQDpDtIQyN3unQk0AXihXHsrObA3LVqXsNMqb8rXAmBVR7Zkg2sza+
8vE12RgrFww/vESby9p5ab4NB2ceExJLO2Ds4/QzcqxowXwjBZgkIts0RnOvKnMaDbR/movKUX0r
+JUfl05jbT4RDtTJhPYxHED6xkBMkntQiK0B8joz+PTHfPF5+SPXyIyuMvpX5lKb0GifB5DE6Ayh
pCcY56BpTudeevIlTIgwBiDTOpwgM0pLiQ5wExGYXNslFIVnGh0gWsDLVl6zSWKD5oMxLbnlF0qq
6alh2nNxJdiVRMbwECVICph10J1WsMl1FD14wSYcD0WFaTyLr71Kmkv5gB1JfVVsqOXqNamDEcPw
E0lf4Y476yiqQhKioGlZI0HxD8oaDUBEX8npUuMXLIfRL2RPNTrmtpo6NTbCfgN13vw04CsONL51
I6pGVEQETULtPP7Ek7FmrEe/hmGglTtrkt3mlgD2c4K3gRE/hkuNF/6rOAkSnTxtG1+EW/LAdRpT
3MlMO/YR5Wki0og2OxELAEoPnpbSDOq/EvS0oNJHILw/cGx58acIAgoQ03IlrMZdv6IE3xbmug81
GNsS4P5dQjDsigYY2PuGGBmVvdiiMXP2BCmm7zpQeLpelYGi9IqNxivdtiFtoGY2PjaHWRcksejM
W+1Nb2mlUPEI3R+vqWwF07TfYAYsxQd35jzM3ypBa3EjaTFX0xnFR2LBTkoSKO+OOlVuvMTakSX7
piLtFqPmC0kEKtdkNZTP4Tx/LCPJcBxj1Nnh7DiyUkwHWu1FYONMIfEjCnjIuiW2JmzukgR5IWnO
+jXad1/aLRlpHxrCYkojpNtIUUJ9DE8PIXOjUSD4ODhUnkYXcStbyQNcjr2gEfypOcwQqaRrQWYX
mglCSKdd5WjQREiJdtpgw9DiNPBGE0MgzYTmyXHjarcpJN1enliCc9+vWkMypZhJIsho1oOrCD4v
bI2hdUoINlu6o14RIDQvAxaiktyfJ9L2rOso3BSEg+7nUN0icsqwiNCwwWAKvtsTqqMwKUsDFB/j
UTnOVhdiN7lhs4Wl1jRAj4Z21Xmj0lQ2m7NWmOF9dTEwghapCrtPurEwUFxAR4BEZmpH5/E5BxjU
SCFBGrH3toQzgmZNWCYJbA9MnMM4toU9NCP89pI5AH/w9G0J7vBUwOHmtUGUm5CBKTFS6ypf+hZF
r/yzPrkXdx5BZYlJ43Et7V6g1aogKGO62i9qkpzrY/utVRC2oJuEYfIEKE5rVqGL3mYjEP4KLCap
CTil0WlVrWIn1/uUM0rQYkkDvOCcKYZw0xbWDQb4HSgRfHCXVRwVOoPkaFMTERaeQJqwS8myQSOE
1ni+PIue8D4vDNnh7mC8TdBbDTgvvIMhtukZCHZIqQsvC0r2DlEsd/k9ItM6EfgwIwWFeVZJIYOo
QOTmMSxmn7vVY+JZf23M/Ik52muYlGA7QLjRmDeYc2HKo/GrUxyZvMaakEh2ds4+J7+BN4czSIYI
hwkbmb60b2WiBwra0N8xli0qGtb+cHfQKyan0aFKTRoHsdnK6Gdi1F5yVrfhYwR08TFjbI6Ej9Du
sNjwWpzNyEJfg5QSKYyNYTUWKKPn0VUPWUHVQ7Kfbhubd97THIiXxiqS6BNCtzpeFUfa7wpDPiYH
8AZqs2jkO+pqS5OnpifY6IW8CTuhTqa4LaA+4AGmbvvMfzZPftlF/L5rmVJjjvwZ5tjM73TIKtEb
az+xdrFzhMyovoeH/LOcYs4ZV7S1VzIIfp7dRngFzSHwHrSxU2etP2fgWCKMbK9tu++gwiJ6jWpx
kR/d8SDzydAg/x0lBD3/xRtCJ9UNLgQPmEFPPi7dTjHeUlGzr1Q23BtCjmSYwsZotGzUkCv8k3jj
X2j43yrF/5uvQr1Fl9C9BCP4lyRd6EcesjRhdCme+XCqIKmTncMUvuF0eNSwL08x62TwixEisntK
6Gkh5ScbEyzK5MucqTulgvSH8F//nbb/Sh/91339guxUscSVeaxGF5knkhXZPAstKA2bxTUJSgfp
3DZB+OQJIOeaQIfWiOhN+7qJ7khrW3pwD4SVh3jcUPArf5Zdv4OTsMUHIUvoTHWaOZJdUt78Sq2E
zQE8RQ3dFcjiQd3QB2hKGpruU0ezGqIZEWu3XzL5wTQBxIQJfBoG6jV2zdTT4La+YClGZ5+w7PaN
g6lIq/Nk9t+P41dZon89jl/KmAm8A0jPb6ILCKSCizSQS6h6q/sTj/XiISdTj6lmvqkH8KtElQdb
ISQCyIm+MJ2p9TiLBB6yxWyjfyPRlzfWtPzhFuH4gtLm30sJE1lvYrkO6s8/Sx+lGFZxkrXogqTi
rO+KzAapMLR4U8/pLBB9x+9WExxYczCPgjH64QV7Jt6LZn/mTeg9OZsgfkkksyK3NPN99NRousX4
1Y0zVrsKkqBOyPo133u/OSY4H4bMhLpbfuOc/GeBJbBTktFCanfSZ0NK2LLnSjpM6GixdsWUC5iC
pHJXCFSSCBRrZ/YUgohHG5oF9V3Bm8YRvyHgAMo0NCemmPBtI4uRXSQncYeMqOZiFFeOjo5+Un3J
6p2YcXsE7mQLqLqjIDBAOttJtiutbyByO6KxkPAkG8IAtwRgwcJuYKMBeUmObvyewR72pAS51VKM
sdhCT2UqmKGnfwwblDSQUmCtMf9IOxR3GEQjwld7SxyIffI43sWJoCJyJJZUZmyXFqItTimSMCSE
7UWX6cYpzPFQGg+MYiO0KjzBszaG1zNExmi0P+NV8Up7s0WqtS+9yE0MnIqHddu9MpOn2aUnNYGP
J85Vqh97/HG1k/a4CVLS6fATQ+SObOhqYPDxsTEwUYqOKBYlTtEWySDKJtSXpvhMWHZSwcYAvC9Z
S8U6MFDhUf0l79qKINsH1X/GPgal2GgdyRpIayG/sGW27sQv1ac1RdZqYZCUyfeC/DQmRVzmjp3R
+qmF3IOzIQALIwbQBYlmYTlpVrrvjHm/YUhwIqbb/X1Fwmik1nTj7BEha6WcPU9o3JNZMGMjtv57
p4Lk9odt8MtWzaacW+NUii4zS/eJh48yXuDM2ng8tDF4p7FxpHEWwnX4gcjP33VombPJhjnWNmN4
VDUb771INyfMQVgQfTHmO4ZTsDpRZ+kneE14g4u/Vg6LgbW7DU3wMin3o59AmUENxBkd/q2wIeUr
NDcpBejr3RJDtlHcDQpdHf2u0GFbWRoTrfo5UiTQx5yNNvfIvsWQvRsVn2pI+NXEkC4GqU/Tt8gm
I3nCOhlZo42UlgkEL5nmrPdxVaia9eQbO8+RUnKecCApTmJFF4VB4cZCsr5Pzd4BFwVWIBQk/mOy
jXeKMx+wfUdPPoZ2jHl2VnubIPRxbgMFoJmp7xH/sFUmGp/BxGWxLbsjCKG5CdsWV/h8px48LG+D
1VJ2yr19gs14Xg+8JTEUPMCbsTF3qluZ/rLvjYnJPz0Wqq+YMB86weFZ3Q8Ovs/GiPaTw9N95gK2
JJ3Dkfwy7LCAPM7KgoSNx9odA57yFop2unnEpA/KY33g7Eu0hcwwrV3o8VLl8qNhR+YeElZsAuQ3
BlY9wyyf1V4FU7ZSGOCcQXFxtE/kn5fjrQezdxexhcoPycutwb4nnmhuTtDgN6Cs41UMM20sNDam
9pE8kRQp1gG6GV+8Rnurp8B33I2t28sBR4hZ+qE1uesueeWIaLEF6MZXLI3GW+4wucpxwinX3gH/
MH0n71ILmreLgRlKuyL9vbHj7eBdQi8kI/jm7uiuqDWgL7QTSX1HKyP+Tqm4Q/DzgSEdIrOz/3vX
/HbTiDCnVoEgY7Sf+4UhCRKG3BV1FF/UzgUCAawF+Bi8AYSfHBnx2mL4ekPEda9P91J15M8qdxdY
CAkwElg8dDbzDnR1M3tCHAmuKeFVQqnaG8poZxuiNWxUkPbFz3aADrjKoh6lpT88pFiDMjJdIMEa
wu6FxJyNamDEYaODgDZ76YzUoBIMCABH0h86OMqbW/FrtJQwq6tAbleFpMAvSHVfDtDFKaboMlFY
vDiyz12UZ+ECXjuWu+7QPuaT7LcP3i6s+iY4dYGUHwY+BLm8yR9XC/CAdooD1UULvjFrqu4jlNET
NDlIeKy3AkE08eaKth+ppRzwIRbnYTwB0MNAkTiz+NB56wO62H8AXEGe+d03g6wj4GYO31D9JaVU
wDoAFFZGl40tWRCptiY6GFDzIb1d73Dcox+8z/e8r48E9h+GYsBKJyahMdF3alczpGQlfsT4jQnz
Lqv5qPdqhXNnCPJ96eQOeG0mjoVgNWG7nJD2DCTVCaH0QiL8Sa2R8TS+uD2HlOCr9loYflnxNbYH
Ju3Ww7JHqlDaoa0GKsXcg4VF5LQGMnRWsediFv5oiLRgiw3X971g8y5IXuxTBeJiS4iJEfVH2toz
HQ2oEXnwa6eyIR47BHbFXJDCuzWCvcTAyl8eqwVSBu0BicDN1c3OnB9/IJYrx8oDOaXylGN6iTO2
cZCbvS8TZE5qly73UoJsh2XOsHMPCcLdYEPWfCJ/mhlHv/B370pBk0iV8aLAZcDv/4bRz2mVVeFS
46y2ouNgYIGw1mzvk/vOfaFaYBZUvgNGozhtTyPKssJayWQoqOc6iYAZYdTX1ji++ISoJLbuH4UR
kR5PIGa8/Q1qtddstX3rcafNBTmRfOjx6EC+ppvthCCC808jvDFeceAzCDjZSNeslak2Ju0ZdNAp
IO0tBmJOWqDuYZLKRrzMmYZEMzkbPhlYyZXXmxiocnhWnhbjGhrltv/IzvlzNbCojnh759wIjf8+
r371lPorH8fW/f/P7VcKDIRQMr3vqujSGBytUCMstAsmAy7yr14kMzLF3RT0O9HmfRTkbrZtXzlr
ncWAqjredP0TOjnS1TcCNdKBDU4OMAsiWDj+JxrC1hH7NUWche28WzmoIo3w1Pm6C5n6y2MyEXTg
jHIbUIP89xeTfncsQVQKQqICcngwmf+5IPpBybWo4aKLtF138OJAngtXLNYZqChQFIEMSVtPq8xh
O2CW09I/EDAquAym4NWCY0GQZj+GO8dmq/8GVuWkFNJa05s46K0l1W3F0P7wLv7fTf16lkLYmgcF
AP1XyDH/86aVKB8mvsSJowEjNsrWXger2GK6F+ZPJPyZP2sf+HD8SB/dU/xEBtriBAy6jZEDTfpJ
L4KdXhLEV+yzOMLjj65g+IktBCsZsDgzdmG07s8wTHuODm8rFDPnKOWvzQW7PDI0N/fDj40zvFX6
yYTMzOBy1IYAzQfMr3+pb5s0stllub0CS0RHnkNwgjIUyY6QDbJwNZjCmvFIxbsC2oIWaHjYotFm
JtaSJDhgxCg1pt3cqjbiyK0aSx8PdeVDV6O5NZiJ+RgNzms83Z53QmKO2wK1gM3d2gApkT3cm8+B
QVc3tKB91hOk4xhkIfFH7E2v4rOlmOC7lRZKegiwgkQDXhSD1hBeq2xOaAb8KBZKrvgBi8iArBag
8Hg/kUO+FQLOzY5Q2fSVINmhacAkQ9+9zVJSKr0XcB7oF9yZP90qY7xvvOgQm5oL63q78iQo93/o
lgr4cjhj0kGmCPBgZ8Nly52C7BuFmAeQTPXfGmKWAlDW0r/KkmYcJrAInm8aMw3KAPBOczQOsoNW
/4mfptCAx59oo1QUDusuLmgU9J/aZeNrQfmd7cKgeAFraWx+J57EcwFq3gUJlNML2MPlRThGNw7q
HBFZXFwtvDQ2gPh7tS+tKKNgI/EDAUA0gKUM39WPyWg+8l2yHR3AW98b/FR1oNwwwUL2dpPcGSVv
7oj33GlNZLI6TgP4jpgYUAMEKZrlTqJwhSl+xK+Wqbs3pQy57sgT4Ehm79d3Dr2z1QRu94L4wRbT
qVcJURx+4vV23k+4RE5Dl/fQ2tKs8Sx7IgPkF184SBQbfcRgKLYfMQLjZyqFGh34KngqH7FOJM5Y
gKbCMINVr1Qi5Xe/na31KZgAMQEuzvBlIoMvQr7VqI+ZKU8QVazAGvpcTQEjWS08Xmzk9IjlLg8g
ujU4tzrGJ3iim+uNZ9hsEMrwYr/+Vo6K22y5q7AvX4k9XBFZoJWCXMAsgpRlRuonmKwj8FbN6Bvl
kW/pvf4aDP4EVUFOJTKr7zGmps7hdhVIh7bXsUduPRN0ZbCWtpHXWKM3v+KJLIBcI3NjCpXdmqEl
gqV97Y7jTryluwzAANDzi0akr+lTNVCo8IGWU24xl9xMFrO64xQTJz+v3HBjNRI6HbYQHnntHG9o
DKcO2t+Sj9pbABbsIJGIpNRWP0IfTnEb2tduLDlZ5Eh7TDbb2gP4QWoAdbxm25cC0w1jfXG4JJLn
l1ixkjcQPKVdeeNfuHRh9PbqCnvd0x6YDE2ZfoSY8uznMdG9xRXNKGOdFVp4VED1Y1Jd4oE0UG8n
9Q2+RjvljMZc9N066EChoMm2vJnu6h3mrbt77aU7Zb85toAwWk/BqOnHyioaBzrgoy7QHtwlP9UA
cGl5Ahfh1PK02vaoZlB6OY1IYHCR4IYuyD1n2Mp8cRBv3nXbrHkDZA8sNrBpaP/TYh7xOr3yg3aP
gSf8qB+AlrnPS+mpF2kn7Dt9i8ns8kc+xj8t3jbiBGuvo8Vx75RWYuXCtBPEE9EA2MrA2pHVY5hU
2oG4icXGUFLNBnpU3RqsiyGhM1W1917HUS1+ptyjTE/lfEySQIetEJZ30SA1wTksN6e2sqXMiFBm
4/TGkXNvE0O6rtYw0MRBZwPNBSdHC0TYSQ90YUVU2uILnUE025OD/sIARfaBu11vKKedyqt92W7Q
TAKbePVxpUf1rR8HmY63+K57paOaOcvN2qlN7l5MqGkjzUBOf1QoeD95R4ttfE5NvJn5iJHmvXiC
Q+QpRZuEYt4VORASLg1DGrWJYCMyxJcA1tk/syviTCIqYsNdNToLgxjJVts1X4CvtryXWLILbMbm
X2jHnTK43WznOxpogH+2qdWcxGP83Fjdzs0NtKMWBoEtBO3ZynZwvprY9Mmh1IyDCa3gN62Rlig7
9/I38jTsiA90klQLJg7DCcU3OKfxE4gXtGnQityoWKDqESQbwMUxGqqMc1BeP97jPmT+AWU1md32
NVitj5M73RBkdhVr8Mlv2L/YkNwGEL6ZSXpMX5GjYaCYQKkbFSjc7MAYMFHFlym01MCVJfUxPqLU
QX9QoVgpmRnt6uvE+u360Graj4T3Bbe5QUr81G83fmr0BvpyugWsYo8nh/KuPzQ3xXgz8qhyX+zk
hdCJ6bnZ0gTgpO2T39ZPHdxcoLxB6Q1b2eDu04NHqzdAOnHpfJBoYClJ0M3G09U8fZt72UlDKfLi
v6GBq3EklYnkiWhSzCTZQ8U0w5HlcKFZfaHXN/AUCb9wwnGWmZwvQ3ziqNjRQ3gpr9HN9sWpjeja
4+Sh9Xf9UbDxWWkgnaKJSFHDciIa2WWAeQzszZP+o3nlBzeao5X/zOjr7BaHu1Wv/jF9aSpBCEB3
smDZOYUBO1A7YBRTba/I2faphzXvT14ykHGrfgx7zsGxfQGkiM5s2RCOdO/DV3VQSnan4d2qQA4n
whGlJC1ExTzhsPHQtk1qVn9MyN8Viv5LckOI36NPqQSIbzPifogUoN92KAJx6fayuOW+9Zdn6gD0
yyxouQGyQKsXdU2u0BoJwESR2nDHVCfxVnfqbReyzdd00M+ysznJTnpJAT15wk0886FdaGaLtwBm
bsUY2lxcIB10BDksITLqpHnhhkc0JlQL/xT3MqZVKJQiK1/fd55+wD+hKP/47+xZ+E05BQ8sDIHx
MJqGpcwv2XOtjsMAT8LwvEFBxI0QZwSdfZRWNsYvbfOdJdf+nQ6PpSEhkZERzkr4LlT3kTsoHYgw
0YyG5kGb8Ybh+yT1l6QMdPml9ddlff33vWI49n03v6TNbzcYWLcBsBcw4vfPtJnLxUIHhT+/VIaH
DD0hGcg6FBN6A1HBLA5aGEaU3ibGE1UOaL2iHwxdDgg9ggnCioJdM+LpzIt+8MTNLV7OdvQ/dqrn
IHKdd1ud9P7HaCKXNCbOFVtjPWW3rwVXAmyI4aL02B2hksjQ07SxO/dvXshibD6bJ6ey7UKzq0xU
/wBDKvL1dY192DQXrM9NdTcVxv2uIrXa5iNgXAIMUsYaH613fu2keyygzF+QlvefVXqKflo2wPVY
oPVd5fEFhp/iWaGKbcjq70DfAIIJf+4N1SraUdF/tfBah1YJ2YLjggfTMl0ActsZ4GnDd52WZ9iv
b0HOAk5pK5lTwWuKKYtR+9rEWgGNKp1AoBM8qI8GZG+2ufMmbkygHNq/3L4H9A/0u0XiI0FKgyrP
HQ8yj6OkDPEUQO9Kdo372qBwqQFx6HgdVvdsUY8PAL81JAIAtKGuwFCgIAXYJ0T0UE44u5dq7jaf
yTHtIVtHNp8QlZARRgR0dY28Y0Ow40CYIrpIE85OVmMxPnb9G5kRrlBU0dyZ5eftvRXpXf28T5wd
uupIYEdM4i90LS2kpGz+xOPwsbtI+QX4ZocvupAPOEPidpfrymIIPuOX/EheYBwQxF3INwcNeane
LiFHtBkIImpD0JfDD+fdjJF7UuJ9jT7OGrIDeLMisZy98zm7gOWi7I+j51QUbTsUWgnwXyRikjGO
SI9aR3/fDeOseY/CYWNuR2aa3RbxuaPDISHnBljFbON/Hlq0+H/EIxdS0qyxwO5BunzGwYWUkRTA
5pFULoH5MbLaj1SUuzrZYv6DdMcXSo/vF4YhyNGqvWP0gdsDBI4ESXMS9N5pCFqRqd5wl8DqAKvn
u5QV+PgIzQsGQgM+Nt3FZgooayYyvvmM7Bk5D6yGqegaF9dGNYVyorvlVH/8IJZRWpzTQCM3KFsC
Zzc04E6DE2KIhaCyo/Zp8vA3+t4GVHwpjTag65YaNVlMK6HpK0GDfk2cm5/JxpIQI5CpS7PTiTbm
RRcsaLMDeem36JqbQbLH5w/2ITFtt3V547n+GP6e/4AEDiodslf8I0J1RBzSKwwVMimRMQimG3s8
Kh3g0Jz3gwKieZXWyQ6IpdJ9gaYUzb1P/eP93wZInXnCsUC3Hvvc2/tGEMA9HIglQWwzfd5a3Ydx
wa3ogOLCgfgPjYBtYGpm8LjF1xmYvC+7wWzR00K0IAxgtkLW7WVyng+9JQHwOYou9Ba0VrM9BsHE
JJ6MFEY+/m0ZyH4ypdYu8VEPKj8HJ0jfXT+0oWwDIgGETHf98GigX08+jYEFRm5TwV4IO+AMdE6x
kRuYYWA0QF+iJ0Vmfg4mHsPOj/YaCYzKLEz8zuIb8yZaD3S+JmYIvkjRb1hVFu4UMhtuULop6S+n
2AUC4uDK/P7L7ukz4H8CiP/LMNSzFQ9vUn5KCd41rgFfIHB8SOIY4o9PwNl97bvHJ9IgI0CrwzAM
9w012hcXz3x4gDQD9ozZMSQ9IEcZ5Ijz4bhHW5yWz8fGih7ZPkB7mx7ep7lGmX06VcwdjQe+S8OE
nPoLC8mFK3F934is71Ul33iX6FmgncIfLTw/45mV9GLw1G/Rjez8gEZmDJwB92BEOH2v5XNi7uVU
0tMQsp/y+6u4rTWAAiq9YPrxwlrBa8fBZEXniWnkga9gRyZyg3xrg02UloDBeIqOlEbRxES7jE2n
Z7UPPbq8gcLd6edk687JvtCHr0Lek0pn5If/h7Az7W0Ue7r4J7KEFwy85bJj8G7HfoOcxAYDBq94
+fTP7+avR+rORB3NaHqUpGOWe+tWnTrn1E6Bayhqf9OxNqvrSQyCYJrdLLlKSpdHXliwv1qs+CBd
xefxZjPQTXOwFy4NKT+bEhlMd6v4I+7JDsTemiqmsLOJzV26lfdsSRvN7TV0PypviUinI1uhlvCe
k8TOt14gVnLHSFpWROrzsYo3ncylkF4NKlMfuPaAebKs6IPl7S2PV2/srUV/8vlcTnkdMflh87Rh
Ab3Fm2v8tFaNPRhQOrXOg5P1CLA4zKzEMJfLK9SelG7rQ9iSVpeK1kkI8wjlZ7Daz/gKlL7B1fzA
wcekGuS08V2uYJBPBjhjvaLjjn7tONbko12daHRbbaGbwdmce0lqenHAIlZAphZJ4WhP0R9WZhnH
R5oIUJFy09slE2/h8a7GCqcxcx9dQSS6DHhqclE2C93cpMSZXSXGMM09zzs5089SfLaV8LN+is/C
3BEiDtbu7tXLMc9iHotB1zXj+XyaWoG79+maS9Jii4OU0CBqZ84b5Ld9epZi2i7DZcjl2cZ2cLBY
CCT1Yv+yGPas3WYt5/mw6dB/MglgyuekIqjhzQ3iQA8DGS4X/06e9B8SPUZQ9BQdBy3G3H13Rjjm
+1t+7rdk6rR4Q5Y3GzLP2zq2wOyrt+vbwXyDy1wzQcp07u6sAJnAz9JMPieJRRBfyxNJItl0NE26
+pJ60LcMoGBJJ1gOqsXyEbD7DXMg7MpmS+2uTAjxxzS/6UHOc08QSsAUeRCSimYqS7kTg5a/89hv
v2HCP3S00XTIeaskiorRkw/jjybBfn84lPd7fpi/4cNzo5FI2jGjuInPg0cXvh7gN8aeRbx2OOTN
g5gkDk0XKACXJFDdeqAQ7HFeZAYU/RP4bTabUQbY5+Tfb+Urvf6e0P55oVK+9ceFdg+Hc+dy4kIR
pYv2zbxa2IACXpKW3uKZ3OqpOVLtgXSqusFfn7VFPJ/+8ri+sP//XgVGpAyAUvCO/dZTOV7yrtH0
jHK+X7z89nu5Oq2LtZajh3VeE6o4WRy7lAGJhkUFnAnRi/MTZdO/H0b7xyVKct+XwzSxnvmW3VfG
pVFPDy4D6+MlJ9EgGbWxwl5XIcfm7VMb9Sb3dyhc//5Y/YeiQusggMKKh4Zup/et+5djnNhSiuIw
XzQOjSv7ToPkCdPqYR3i1Es9PUgCJmELmUfTYBr1ICyUo5y9TxnQgpdjOGRO+dttXY+1ZW5NXJc4
1LafM0mQ6YoNfqO+QjzfMDQQ1ldCMKRXTVhu2+cJB4e56gq88empde2E2PWyX7Zi8dNBNelDlsk9
5AYmx6f5m5+FKh/ptzePCLevdZBeddT/GB8VTff5uB2zw5yCyAL081/+wTu2QfiesebpGwVP0VTo
W4WanP6gFBrYp6AG1TPbQqG24WJ7zpM+T+5B0fI70AfOMeN3gT0/H9H+o5vCaIags8Xc+7h+hiUx
kgGXLq0w89/v8acO11/38m35lKqRpfptf5ijLsyEEhz91KM1/Vl4+9BwksV1xDiqgLETy26oghwe
AeXcZPQK8+krrKND1JoUc3iRlsb5Bnlzxkx4p4lJrhiu4nAqi3ZU07c+w+3WnZZ7DpqoWh/nPSIc
DZnCOcBnnmLs8nuPS/lha/x1b98CmtIpGv3SIU5kkI56QWM95T2WAwg2IM7DK3D6IT7ENJf5Cii3
+kadedqcmJpqp5OD+XLgKFB31hsUTdSGLOcX1HMTnYfd+A/rPMAoUfQE36VUvC8weByVqy5dwTpu
M/zZfKEn8FMQNDak3RKQ0KzDIPH0AcUk4EWHtq8xVOx7lL0VITOkKWFm2JWYxZjUmWuEj+M+t3DS
alcye+r1YUyrkRInh95vHuZSGWxTZ7Vkf6plP7z9mpnX01asHswOCdfL6rUorlANw1TWwMSrZeqq
a5Qo4uU9lrN3f/SCSVkIGOxub4UPT8GQBYvJe60JCDcXHjdhETVhGzMtxdQmHGGv5fVKTXRw+dxs
SMP8ILl8xbaYHyK+k/h9a7UBHtwhx7+MejBJmgmyCSgub59dmG/IkZyaLFSlAJrfZwfYL7r5nN5J
WEPoGeSaY8UdT/H0oUH/WOd2GWkuYQMiHNXT3ilDnY+Ide8RMUzXZZmd57338xrn/c77cZuvy/V1
C+xnEYnNtUZ+SJpGLWyVUSV6IXQsUjpINeIZQDmiSQbDUsA/d89bJXxsC6ea3xl65FOGgBdOj1EV
HefpEOoCi9ZromOUuexv+xZqVrGTvMeaYdMBcDqMIrkwnGcgaQbT0qXD6Dw9uIs2sOAxpZu9yjdx
xzQzpxB3R4cVDpOQZ6G5lDv80vklTK0bNUifrjjY4gA6kziFSMw4bnvmIFYc+lEC0uvJoqqUCOZD
rAgekAsfbse7h9DhIBjvndwMuIVemIppOc/WFYwiiCJez0uHfJKD1p4d2azl8z3wyA2rZfHsImOU
0GvkmMqilBm+4KgXb79Ufjmz1P9uzK/J9XRxVQlM9b4FnUeWFjcDxzBIMR36zvRkFSQefVsFgkKJ
5pytGj7cE5Ch63AtI8Ue1rB5E6efmZrYPqjRR0vYQOYH3Yoe3XOo/dMurVOz6+LZam7m8paoSi4e
kpu5Ovt30FT/2z3XpU09PlCIACWq9ncCkr70a8r0tZwE5Gr1x7SdaQacB0c/gV76dQ4OOlAAivDo
ABK4uSO5kxgRmFos9xr5PcwryRmZw42wrqKykcl4qJecK4y4zIbVCgV5ev/16PqBjsSV93vScodr
R9H695UfyrJj7FvtHEKDzJqQlaGA4yaALyDbAKQDz7zT9THboCI9UJu+ePeRc7L6SGfEiHv44M9W
tCzNgTGnLKBwR61DoXfmhM4pNFJrNy0sqj6qYEuDvPHvhw+g+Z/jl3wDMxRc2KQy/vvqyc+NohZl
az9Hq0N//7lTgoejRxjsNTQ/jSn9JeBB7ieoBqdF+40W0XOXbq5vz/GFPd+RFA63HZbTAmKlEd7I
m+r5QyGaFXMgTWLouBre3Ozj4GlO18otWCp+6l4Dw67dep3xG2gMO4Y5gTArGT1ufwoOAd0D9kYe
4+SJoog4R2sfqIV5KA4NDSp+tDbJ8OZ01xLmopBnJVyodAyXrO0NSU4xkjnMbXaO1XlJ3uCXARxG
wq71GNKvnhgDbaSt8MwctBz+a+3yXx/tT09W78FTU1SZ1n5bHee8afWrrrKfq5xy+bC1LNwRxefm
itG76PwWBb5pdiHXgJwbXQNbAxLJ/tecmT/S+M5ezy/N/bJnLcIaFmvCtXwqFxcgVKCANNdvXTMs
/cZ641sn05+5ow86ppyjsELhQ7CR5KLUQasoNwhw83jDRBTSPvb/kcKJyhSTJ/+XBfhV9f2d//19
4d+2v3a/nmq14MIpBS2JGCdRbwz6jWgArZsZIsJxJBmOcSDcxfse9cIMnHLyMD9A7tztFkgCvNGJ
3haS5Ha0VCuklKSdQ8TrsLz4K7PMasGhb9kc3gBto+VgoLkST5El/UpCPjq7DtxJLD+2hRg1wp1M
kOXgOyBxFCuzCSBzsmS5QdsioJ9lJvA+/v0s+v8tA3QGAzOmgG3aQX39rRTLVOyJqke1n1tRlIAd
r5/23pPxQ25Cg1UE6F0CeNcCvWvYmCPXFmPxOfamRD9uZEm/k+iyrEwhxtPxwgOUm0psqSAEVpzP
0yAOPC/892X3frhs7Oj0NlUT+buhf1voNS+vPGpJNrdYWTSBydGUvtNA1hKPFrvzEMxS23c1213q
08pcGZlgY8MOjmmjmeLovjiWzN5gjpoxFRuueV8IcL8e6UaGh7j/CxDRkUvq25LDJ7vHMBYGshha
V97QH3vl3lYfuOb0M0qOaN0MNHJAf7J9xSaURhtMbD4mHix+O6i/zAX/9bHfGFfFReudHiofewtC
VMRkvoiKExAJ870vZjMf9dakZ31wGHzcjqYLqht3nDjoe/m6x5sstyXM/l9e3g8iGZ2Cmxm2XVz+
mMr3bfudO4fTlYl4GXHj5bSdYfWJldBQfb8I3xwNYCowuMzcQCsBjoNp70iMcDf+5Srayn/hEnkZ
BssH93sMEL69kscrSx+n6pmRBNxA3joDVPpwF0rzDUBILv6SUxNfH2e9hihTm29vshW1Vjhg6UPh
SiBe7/7M11cHpKlIcUmXnbTlnO3zwf0wNoXY0n1zU/NEK4PzwppI9LIb3C20uCh8pVt1UM8CgjNA
HIvWmeaUwUCGgS0FGqY6lnB47e9HpONPH0RzzBln7u7hZ98OH85bJwrL2vnsG/a/d9cPqNnfT+bb
qmlOitZunXlBvTUyVMqcbBSdGNJBbCtHkYwM5Y3uk4m8PlJp1ClxYY5lw5S0+jMfLGTXzHijEDqT
Qg3TgHwPVV+VkAIaTNhtmbAgPh7QFFCWilH7ED5b4xFq1iF0EtLC+m4OQH7iyp4fhaKYwXE83WXr
a7QDA60Eykh4fbTkZl3gyk4y+Pfdd35cFwyQlZOT5CSMb8tTa/pNVVa3bG54J7sw306L9fDdR5S2
NCKy9c1mKn7DKTs/JKTYDeOO1CWlg9P5rdKtcMMzXlmNHUV0tUh2JlgMPFsQ/0sH0Lv4Eh3zcPaj
NvYoou8VFr39f993+7+oiP7XNXw7CjrPPttBOWTzxtKDO4d4Pe+MaFRt4BpZRg508Vt4gob7Q1hs
t0kdpJulgoXt32GRieC3plPzrAupGFbNB6uK0pqmvOg6j1lE/V7NOI4uRC7GHx2E7j6sSrLlYHYp
i70y1DKr8hFdrKF0BBS8kCVQdfh0j6vwaC0akmOn+YAfO+aHyJjVac9trGh4ErPLk4pdvw0xbDDi
Vy5kp4GhJ4bVlhZr23pPm+xA3xDW1Wjvm0WCXz3Nu2xD1X7gVK67HOQflRn3h8sD+i2KUHqFD9VZ
nfzDCOQhnnsn0HtKuhEmT5sXMe0+vFHwwg+myivH8ojMxyxxFMUM4rlRdAZQrT4zMzAsw/+E+DN+
TX95z50fX3SH6oFx5YoOnfzvh35vX7VGfZbyocNnrMxw8RSa+RYN29bwZSXB+iixEZ/C2HRqQYpG
n8JcbZjYA643eDqUsZY5qOnHF+He9BPLb3OgdEQDnDLkDNHN7WzYsf0h3V77IPxtQ4v0YpnFgOoD
2Jlw8PEStr3ZUKBbB6eznI4N/+6FN3Oc2zSvnlYw/bzBz/3kp57OnZiq2jZtsdYgIUf7DUPDhfGn
ZYjvDCPV8aXC/vvvJ9I59p9pt+GJKGsIjyDmgEXj2nXSp4sTnalDJb6FGPQ+zFd4CErS6b7IP0g6
HvCka9H1mCQR1cLtzFSILvj6Iht3lnl8sVB8rpMpxgUfNeQkCDy6mcUlPuCBMSYJBKOAI77ofHQz
SS9HnaAYJraENOraKtVF24awHWojvFSGWMqSVasezhU4YtBWLF1jBbgRVfNrpCyRiqAmKmGuQnFC
c9Qenp1e1IXSenWKperrxDLon3aXl87xYqts6EvYonpFQzk80MhimS8VJ9hMMxbm3tmVwovoh+/N
4XrhjfUJRFFSPBKYk/kWft5N9H9jT4yR9W9Ll/E4E8SfGl6J4uC9nZ3MTUkCX1FByd/YLx5KhZG/
bQzy/Jfz6n8WRd/THOkb9P/v7xuYnd7bz/0tLbJ5eOe+IcE7SQQocYVaqw6forHWTspaBPey+n7P
nxRRC9hhMDia5mQG7svB5MrCmZ/Kp4+QCTjoGuAkA+XRp7MkXscyuEewCseFDakZWODhPfiLsFHo
540IHY/wIGhcUGK6/ghDjFVsLznMVnQV21+4N02hUHlvkdKkjjedT+nB0bgO4g1KT3Mz/QRoCqZB
QPObzlo8J0UwO7ydGKI7nIM5PT0IcUg/konkBOdIDnP3ZiIybFY1iobfdgX2T7/sim8H4fneTlu9
PbsidHrCCT/Hn9GalpkEzXW38rOZzARANoPGS81JaRXzyV5MnE4AOfxLTNSBnwNnhKh7E59P07uZ
0KTDs3Mj3MiosJ2tKcIJBzPHhVXAYccUAtcfDOxlmwc/mWj0hw4UIw6jCUxa4rDGeRosQWR47AI4
8HcqNnlJ0QmmCiLwVd8/hsf37emDhEITMalVPIDCSDY2eYjtFisfMz6Sf8muK/8lP3OG9Mn8yneo
v8RHY04gHRcub5+8Zes+MYEC99dHGFI+oJFcPWLavOHlQ2c2nfO77kP9AbzF6SONen5/lEY4TzoM
aWktVJu+YUiTTbhP5NTP4cVh2XUncvXIm81YcB+22EHLs2DemVM4VAZZIK1T2Qxpi2SoD1fHgOOB
MUbTaQGoOQ7ZfwTd2doqzM+pdwAMJD/mIVN7wodpwIKuFs1OSZ3SzPAtFLYKPmmtYonyxDA9vKlV
fsXRAyH3zK8pxR27DvZzmNg3sxefPPQgrowU2vRsqebCGu+8BXWxZY0N2RJsOScPRftnF74/0OPu
Uy5GGZsvXmFynHABkaCNPKUjjVapxeeV7sW7hHfz4Ex3pdsG3Rb39/sFpsXd/CWV+amq/fIR+/94
8A2f7GTlK1GYPkK1JTEww1m/cUVrBw5XLbaBPWo41ejiosolRf+CI+2Go8p5nw19U26/mG3LH1Oe
dgghoPd+jIiIu4unWXcW3ZN4KP59LnfaMtn5TxSjV61pPQZ24uX/9yl0at/K5NJDmE9BwqJONzfe
n2Guuw7zTThtSwIRHCs/c7hiCEo6IQooIrVTcDBJmxoeUHzRBLIVW4aySWW6ZDi+78yi97XvOM7a
oeqc+LM1SXzE/8+GzpAf5MhziGAzfzLiePYpalzXtb2A3CUIUL2vBu5gux2MiGzQ14Y+nAW+Dy0l
DliQQtjE1RYbzLXBsiUrAJsafw6GE2goxs6EMQrcoONBCyGKAeoUpHqQBrm56H02G76/U8VL7Hih
WnWI7wHB7JNqwUoYxw7iPwUKycx548bzix9vxHT3mYtPXCt/aab9WPhItsD/v4HveUArKY3LxUjn
4dubBEHkP8NhBJbAAeDIxwwOxDnRMte6Sw09nBESJsO1tZ75Pu4pE/dKpCkIFCMT2hGZnxBwdx7o
7yRt4oswMUdxYE53hs928SCnuLm7y+ydZAlg/4nAnEf075X1pQ7818L6djw26T039KQjVXAhkg3q
WGWHGJMQm8CSIqPDvJgAcZ3s/v3BjDf4YUmrzJnu9tQ+3iXfa6m2kdXqbX9iJNM0828BYLt7MNuk
i85r2ALbJ46QbtEqZpfCzEuRSpBxrxKfAOzuo4NAP+G+vAyOPRrHh9mjf4WkAYY+fEgml8PPuEUP
Glt9f3KiEfOEaOc2nCWSQlAIADdIOOTvqTuYw3k+bg8ILwhHdIPONIZ2/bgz6Y5ysdOIEiu+ThLV
sqBg2TFWy1wP8WHeshkFnUbJoG/1VhAK6y0tAUkQ6eL6YpfTNBWVcxJY/mHQoE3IBeVJgVoksQrR
9w14FmAsqAdg5mXxcwbhMCJcQ34gEmNtYOKQhSHFZYQGGL+bkvbByd9b45pDPpY44YtuA7rUgTZn
TiacvdH+a519GJPzso9qU3bAui6Onmziwn5GldMGcTgJ9vNIZh/uxO9ayL7EzDcHUN5Wy4Ebszin
z3DuXVhwhi/705gvs3yHt/end/cSOm5JbIxOS12cHXypp8q4O2w+cPGhG0uvi144mWYdajMcrzRk
+KWLBkAUy9/w2t63OUUSZ+79uYi+RfN6n16V5o6IM6I6JHBwYN25ppqjJoocOHSc2f47vJHt5ONM
l26AUAVsFdajV4rcXdwEt2j9trR/u6pvJbumP/bnx+uSzhVEIVgNivdaVKClMCM4eJPxewNTukfX
F6E34K3dd3tuNiOsk5c6oEzZTP0oO7TLOjS2mTBK4ZWJM7+AKbkPxEOwVOWSojmDFY6ZjPqrw8ks
HuK2vYjcedcXl/Vx2McWLVQRF6HznWNZSMnVDmt8QRL4xpgwmKPG7iFzxuaBPnLigzSjW3GvYUHK
2xmhwOTrn70RsmHzZVjXUE1NaJhX6miHyYkPr4gwjvK6PFXrrJkT9WCiFpbH0OS4zCyX/AobBPOI
hGV6XDcn84peRqBGm+fRyaYlGEmuf9fdMyR5dvJeq0dutYBw8B6Hm9gS1Ror9PNcx+zbUmbPQZfE
R/SRzJsdp1m8bIJlHjfxIGf5Sm1N8zRVlbNbsu62SDEZnWdWAxWC8QU7DSlp7gOw41GfxQfoQ8YY
NzHkQ2doe3Z+MY2SVm3HKUb3YRl0wmK4n2KrrtDkiS9Lbdaooj16jIp33aWAUUkt2Xzwsl1lfQ8Y
hmDrGCZjXI5AP9CHG5lDYY1KMktNStvst2FzPwKlfy78b+jIoVRftaqz8N+GM86g2Wwmo9mWosV3
bVt4XhKn1j3cef9e293+j2EbIQIzT9uYNX/B73+g1fr91mr39od0Tp1Ts+WAAdZ6JHsld0wfLKiG
zsxY3guOR9kxfSfNpJnOWmay1VAycj9lXwRnVMF2hS7t6ZzpqvkU4e5/bUWZApxpi1G28HfgGdmA
Dh1BXowcf0+2QvaMfL8x/fVp15D3HFh08hNIbWkSk7B0ASyU6Ebf6RNqgF3DNJJY8d1cYO8rPgnw
uVgXgWEuxtV8jL0LjOoBS4flmVptBCc+cUEdUpaSsy5gJ5p9EBvC5t7GFzM8yWK/diepi9gAovpQ
CSJITn1SLvyAeCTrGT561nmqOu+ZU+OBhkZyeMITiU0f9IIrQvcD+UJ7SUcyEwaqUQ0LPknj72G8
AlmdigaOxmyGyaZ4p8TwCleNZQmJJyS9p8aSDH3yiwxmjjbHPGVQAggk09Og97FaIZpxpf6rjGXT
FjUVZiqXQcepJi8CfDvocgbe4a6jG2MBezXAoSQpUE/KxszdywKYxWc3rhZnc6dZmR/SbGdTfRzm
ieV28PS7WNCtOTzIX/IYLgdo9JGOyVe12nIhNAy6Y8o9gp5FZ8ybQH/PY8Qj2AYoH22Xsg5rAAci
pYYli8yAJJEY8Da15j1HDaTHZGk/wyl2q7AfxmcTowu09TZVww7m6g5vPGoGIIYdhVEORl5DSjVb
fmLvji5AMP8/+2Xd/xjSpSk65ABGmn5HI9vn3vV0rdJ0jo2hF+mbGzwNKs9gmBTWIToqcHJQfpiz
1NUHS0lwgbb/9Ilg2l00fcGciqdm6qhwfgM4foKkVZWh7L2uwr9feesf+7HQdfWU1a3WDLsY9Alb
etV3i53EBvuth/zVffmeLHLk0laDGsGsym/nmn6669rlkbRmpY8ypZ7cSpyI8kbsK7vENIq8Yqxz
/C73rMib09O87OUd/BL9tYUuFLsN0THz+S08RorqHUkU4t8Sgs5PhdKfl/gtLr5oZha1xiUaUx1D
xT7+MnaJd5Nf4So3UI4iope0RaHbSb2rpxHEMeNss8p7q+ZidqDjpct/L52vRPb7U+vL2WLdviQU
fu+8t7IkObdrLqk7PMRdqwa9zgbllHnUAoVSmo37YtIsb/OD90B08zDLkElwbdjSiWLd3l4ifmKe
zLRzX0cphaxyojMJUPQKcZ4f3XL7xHClsVU0B7/VBj8h8H9cuPqt6LwlL03bX4zWDIOjfPRytOnF
nNyozoGzg44VBFVw/6XM+snOBP8gOTULsjJjCL7jrWn33GN2adOahRbhPIIjdIQlIJlDZK4RfXWF
aBk6D0eTGR5CHfQ/k8R9syyPghSVrO19Ao8uomi9Rq7qQ2q8RVTuhiBc4pEY0XJ3Dbs3wopRDGx3
xbw3x7YHS3tpi4qzaBpsPE9MEeW4uQ117RkSpem+deC/wFyF4xnHUyE86xdkAq+LHyoiSiENfjYu
jvR7/i7y93ut/yzPNxYKSWyF08jDQlQVQ56QBfBbuLg6ypiJxIBcbwuAM3NBDhtRF0NPeHtBz10P
HaAjMsv3U4w0l+A7kY0KQnXQxzLuYmH/BmT9RewhlyIhIuE0wbXUePvwTvNi/TLf33naDN6hzfI+
3N4qRCkfYJUYm9sfYFWu6moujdg2x+ojyoO9Q5I3xySONmRmT9HPmsrg5GA/6U1v4IK/QiE/Lkpd
kc+HZhiNob8fEqRs5Xnv1a3ZEK9riWR04wlqkL75cbRXnCAZBMArCdpCp0oBYfplM/+U/mgdvdfR
IbfBbPm2J9pX9V4/0jbWcGgX+y7OCJvKt96SPoYbGMDfdYHGsmLhDkN49pDHTSDDQ1SRDIvXpEZB
Uwp2toesCsn6m94ePFOr95aY9HaNxRW0HFijfu9M6t8OClXWQn/HIUORD65Li5aiW/l26c3twXiL
ltafAcAztdHH0Va1u9arFZxnOX1aEo2Ldxw9bcZOYex4iZ8TyvFjZPTtqu3o8Qmns0N4eS/v0nhN
dKCgC7zuDtNkog3UIRrdG0PT0ZImFUBYKwSwpGyMb1ia5FHbxyo//+zirICjnAqC2tlcB0ycZFbO
gwN8rb+E9tGxj9Mb1QcZGQo+GJj5tHBfGHcwRN584nm3wD+BI+alMxuFCSimqoj2+gwzZ4zOv3o/
Rf27QD3Yo+fk77flMoenSSfpDc5+z9KKaf2RIC0DJMb23W9AGCVQcHGqxcM9Lk4jY1SObyCSlGJ9
uwVTatvYupOD8XrVpgpufg83OYCrPZqu3nGcdHe6wYAAs5zUw0NqVUG5bdysFkp4+Oj2xTnIxowp
/PcS/G9jtMdYAmk5pvXkaIavU/qPEz8vikfSLk+PWU3yQ78d4W1tUjUeMT9FeI9ohcNifJgYqVlC
2mUHf/RnyazcYZQNydKY92bP1eGtixUh1TLeCdcxFVdiKmgu+Rex/N5R6l+K4q7Ex/5afVw1U2WY
IsEweIQF33KH8/FxO+1718es7Ir2xS4Nt1/ZTWZXTvN+T72zMeupIyw3zpwyxyjvMbfAKYr39jif
3KcMsWcm1UWf7aFQzOtD1E69bm4fG++wn11vvxQ5/+WAymvV2uwVOf1CUb/FGO2c3FtnjSesr3tj
BYu+E/D01Sq8PmEZCweWJz6iAPj6kKwcY0XVqazEN2LsizA7TpCnHu02kfdqP2zMoQiHe6cHblJF
Bf7hHQsBg4Wxqnllmf97dcBd+W+IMmDe9lQM6eCB0sT9O0Ie9/eGMWZGHxsaK6Gj8hKMXfefmVA/
zs+pjrcOHmGPaZlteANnBgllBPweROl7SEG2ByLW7etnNu3itHL3jLcKEt7oCDBHu8U9aeh2mWXV
e4j87u51Obugq1gn3X5d3ObTgNL43GLscsCoBguUTHOLsACXY49BN6YV0ljXyzBnK/fHNc4BD8rj
fHBGAT1tN34K1PlRg49NX6SvMDzVDuTVDhICULCcsdMmNkz7ymU6d9XZaekkr4YV5Le9Z2Qjfl1G
BtXFTHWuq8NjsWjvAx0c6oYrjN3aMRpDZ16oCaKgxC+ohhh/UR8y9wnPBkYx28q6Wiex+plOW6Bc
NcT+uKHDZ9AkyEZMKjsWg+us0d+1tvXYuw20B4aa1Rb44KtrXldnp4P3AYMnrHtL9G9xgjHfCTAF
n/QL8w3oUF1o5YOy8JlWebOOMxVMzUs3CiLB7bETk6qcM/ewH5/mqgOvqG3ML/Ju0z3CK/PO5Ao6
/5mlL3p389gSxyst5/uus6LUyF/W4+Q+8VL76OFLA6MaRcpVRkTMMxatzUMGd6EiO+jYt3SsbFAY
tvmRWeVfdZcbwgc0QY3ZIEKrseuweqCsB6AmDSY7vbrHPJvtwak71h4beF5WF1cu2sd+R4Xqs6k6
AyVhLHaQ0VnClKES/UvYBoCaY0+BRYvq5EwlYOpJH2sArv6MtIItbfO9ZHPW5s8dVjiYt2jv2sE8
0otJgFJzu3fn8AkYjLUoUXulYr8ldJ/4fiHX4fM8b+PpM9TxpB/qXeuZX031KCeGgMk23SGuwWTQ
GkV0h6EGdBMNvJJ6CJk0xr47XXiohdXgy/VChMiQhuhMQC+tC26deNhMpTmV4ipIeCkSlNm5BZxw
YoAxX5vAR2E7PdT3+mBfNHyhmL0RJvM9KhlY1XoMK7ndWZSf+vyGhuF5tHNMYS7OESnEcWRc7TP8
+yBZ4ByQ0VJTor6on84Jdfxcqkq6g9scg5MethdA2OsKZosxLcKuJiAAaAAre8g3va0+wL+9XDyO
Ng7f3cQuVPFsolPHwdBHL+JX+PLhoyVfjmUtfAZ0u6MygwYjZeCLC740R2gx5Ca14O8/mJa4bIb5
8Hk0s8bBwimxylwc34/AMxFuR3y9mO8bO7s4yNPH6qCf2zroo1dQ62dtRmh8mXRqoi4dJnP238rC
74BPYL7MRa+RVeMTw0nOtt7cVh1cB1an1MLuvwv2c3rjvSazRxmpeDAjkaAIooSF8YqdArbGsQGi
0bLUCx7CvW2/zxwVqxpewebQuy6lFCb127ME+uLJvAGLAPEaguldjX/8TGC0Tx443Q8SZBXeFSr7
QN+CZRaDxss+cvbjO1M+9qm4F1b3ZV3G6VjH2TlmIoyCQwDKzM3jDf+2O8OWHtK/QkcTOq9xM6J7
QG7hPibKsFXgoRLeZypUnQvpdmve5EJh4OH00RodM5HT0Iqvu71drhAjnw92MnxEKe6Ze0cnU9+c
FU9/63UYP2C9ghOzUEJw1fugilAogdZOrkj1n+Zty9TLyUlKg5sNlCJ6w3aKqn2mGsRh876qMumA
8TCcNq5oIcPz7vS9U1u9z7v4yB2tDp/lELowwN21N/8zGNocGVKwt0h49LN7r/0Uy2Gg1Mo2Xt6N
jguzfPq2gpvrM2wpUW2pVYp3k3XQ/GflVOEDGU45yemd1Js0uCisWys1hKJb+oZ1Yejms8cjPJV2
9+4YDTYLGEXnw3Rwz6wLiNdnq+9ePy/jHM48AfwWdjkqV3f0ybv+2WsdbAV9E36pdvIGU9fYVQvE
1T0qekAkXCjBvx7j4u38kML0enXE3eRpq5y9rUGXiuTi9Akxutuhhkqja5xiqa14eW1rtGGirLaz
tbEwiJF7+4JpNSuElobiqwuMh7TrpCqnfCjk/v6HfSInnurJsCEzPUfpxXrqXv8BQ+QcQdS57kUn
nxs7lnPZWPUqHbbfLpP7LjOklx5uMJ34jruzdQULWimz1qpV2LCJQRtzj6BRgSLljq47+ysjEEWL
IyXqvxswPUH2hseXy6AXYFRQ9KJnFy0s/ATmkwcvaXla5pxhpdMubNkVSvSLrT59uEZHdvAlrK9W
a55u2euXp5wIwkIqRvWsfIlct9IOv1Kce+EJhC/EMKh2kovQ41tHGAxdwvhH/dgTpAJ2dJsMB53y
8BmCwR+sCpjWaQAxT6xh+Ac17qZRPubdQFB9ATxCMPC14VNnXppzmjIr5QHtf5q7x67IBoxkeYSQ
5qqJAmjUGuIl8SaNWdxuz74NrwiHEj7j9X+knddy4lq3tq+IKuVwirJEznBCGYwlIZKEEOHq/2d6
11+7F91lH+zPn1fo7mUUZhhzjHc879agFNnRaS1TYepyaFG+VILcIm5YT+n2iguc2r+Q/r0ywQwE
f2OQcKL8M1tTowKQBQCdsOfqaceEVt2Wbz/8BnzMIzgvTRhgbCMvlz0fZUTu1F2ydQcINrCNKFag
9Ia8desd5zlY9eigO6bhKIuzC2WxXFrETOPj2GZod0Sm/RI/oZ4rfolp3MgirUod5BLe+rhHnBVX
G1c9XnYVoA1kttEkehlhTbNntcKsAdu57gV91/C+uY4xt9AAz1MQnp3OHt5eeupoG3W5D28bLTB6
KcqLYQaGHMp3yzU2jz7mZNb0EmuwLikZ1dg7tI99jfRALNEsgIuJK3XSsbaQZ7wERsBZ8mEmHibU
yBUnp6NicSBQZXc4OYAMWLPBTUkIeFEPMHY5aB2ibErkxWqxPvrVqhmuaWpd1De3WFzwFSGl8CSW
d5s6VmAAlq6sea89cSDP8eZVZ18745bj6h8PJF9ZDK6ruvh16Z8+mIPF5hDtg+ccINeN4KxvUt+k
g3Nsap7pqjfX/Pw5PEZC/n4OgYmKmFYUL2huli1xSv7j9GToD1VftypjcljIdpstW8WJwnLUMaOn
4gj7heszJG45yGzY4gEmDdgN21UXQ2j7NTh/ITXiuFXhS6D5e7qnKPb76t59Dvl3wofi6j9S7/oK
S0g/SlxVwzNWnn18tJ6EO6VbtHCIa0tK2DpsWk14SFkOELxkMb5I6ZgSNPIO/rI5gpCcllD9HoEO
3TFYE3p/mnvvNqb3vDCCx3mkfqO+Xsj9bM8EA82MQNq3EPuW3qaZlTZtLAIvE3G8ZjJxRrTE5VUv
H7yQvo6PSnzD4LZd+dw6hfZ0K6+7wLcofAePerH/xHlU76QsE5SPZU6IcVl3zr2HGZqT8wcuWXxg
IUUWybRnX34kpeEX1/bxPj0DJjpRxXPNdZA5cuNrM37UrWSbwd6rjRBQ7SjYs+2nxsvbq56q9a9K
ctbd5/Rya7MfWp9r4KGcuqntbR7YeNUw4wclNis0xYCIugXWwdXJsmPF+OBIsLnet68+gTqnYLlf
ls6NLAH+BkjEZ/ZGYprtbLaBPcHChVLFQIvsrj1NzyNddvBus2npb+vzYxFIe6/Ru/sx/8lrAqD8
hMySZfYZyMdu+nCUXStvmzenefUM3ZeQTpYkm2QX/H8B14YW73lGn6gEwqybz6FkrncNnhhYObD+
d83+jYhrpLIGgjbA3wgfA08/OnDG8BjAA4/QbrQvQ+k4u9Ki9R0AHSCRAgNyYB+W1Evs4YFOcSQy
wXn3ouUQOQ3B9BJvX/a/nQJ7kwIVTm2XzimBnquP87uXOxXY+sHF9nOkomdkFM8dkjXwbyEBl9n4
p2eHLfpWRPWk/sxP8K/YK1yjW3yUvTpzK+I++t6IaW+Y09mRjRXDfmo+klsvz8ML+hBoOCBIg52n
QdJdZoRs2MT6HBcf+oxgSeEV7UgbK1N9bjoFQU/8MBdaHzxOQbNxLZCGpIMo791ilrD1giBKgRCF
ieHBKVXkC4cLsdNJ81usTMQYZ6evkPWcFokxoE36wJKD+IEc7VjqM8qOtSCHyHHeVWFNE//Olf6Z
1ml1VHIIGUtjjbLj0VPxDRIo9tUjJBVy27ft1aXl5Z204ejOJcBrxn0mpVcLvu4nbgcPN/WIiTPK
8XdggmJaBQTdlJErwSoi8G0oE0IF/sLa7IJ996qZk5O5jE9hDV2MPmz/fnUxcZ40qxtB3VzqyDSG
jO/oCZ1XiodTU+MNstUhoK8BuFxduG5FNSwnT7QCD0/aZl/HxssNDNdCDg6EyDZT6eLWBPxRa2TP
axJaa6e6JhWsPGCsQv1SUTdwX0B5xoz0JrRgtZdOqmE+7hJRGGiWXoNiAvAotqccAQt0fRTDu+sT
IQXRkA/9Su+8Dl3tkx/36qUo6ENwpFNs3XCfAOgSYZKM+YN2E+/K/jpiR3kB1oZJEudn1egwDeCn
HqKcbE+Ag8wAOTBmPZ8G+yh/CvkAJiLoCfo1C7CvDzhE0jFDG4cISB6Lde90duqdsqdB/MLxJwTU
Q5BS9luP4NQKc9mzSt9AeldAGGx12EWk+YtSE0XSgXFt0/cccnjGMEomGHiS1TYoU5MN5DR3dM+k
+FSs05x0zD4Lx91qOY9ZjX94m9X1AYLJ24P66p2m6gsjmkWJ7PIKVZnWVNt9rG7hkRWaQ4Kfu8c5
O3kz1A0f0vuhbU8ovDJh1TamRH3Go/lx6hI1Y4Y4vr1caa7hy8J1bfhcZe80Sxpm2ATLC9qDi+3V
vSP+Ol0t9zPUF7NW5dP8CDWdvC0ZpNTjQ3HifLnHTVa7NzW6PSn2H2LGl6GG/EGYmt0c3BvZ+Llx
q8BedYzPM1nRMceJ13A9sHKP43KLV005WI1aPBdU+lWbswrxnURxCsoJ5zgfv2Xv9IUjFgZu1oCH
/6wxHcFtjugFv7bEAAea7Gl81rtsZhSmrpJb1GEeEevwwtbXqJ4Sg+dRljnkJ/YfZ9prhxr+GOF6
azrXYR2/sA7BDMNvGcmFbg5eUtEpJtpYkrGRZyxalI5jGFarM1dG6RuCwzVs8II1nHtwt+BlcbDb
8+YmD9RdIb4BH+DnyetsQP1iUnsJr/qGabom7SiK3u4dqPWIrtzn4jphKuRMUqOdkfX+vFaRlLqt
UW0yb9e0Ud+F59BjuB83ERuTnchrN9vKG5u0zwbQqtw7B2RVCPUwEkVtQ6b66pec4wb6SCfjP7ex
X+TPdvenAC4o8aK2LX1CZAih2XdM2jHobjbF8sEbLTiivdqHB36aDqcSiQPebB+k96B1EXZ2nAfW
9PtAmgk5Iegf7DQaopz4ioto79CVOgbHkQlzDx9C8uY97FaxtmPoM3xeTklGaWRsi09yDYyLrcTx
HGaEQMksi8jkZ9ssyJ5J0gGd8UypIpO6H83sJW3QVkPCn9IXzid3h/MVZ2x9eI+uHZWz/dj4vDP9
t+uWD27sON3D5AUywlup8Gi6YuySZ64K6YuTMxvZ4n4L7FG5ulNIQNdEB9H0RWGNiCXEiuyVx0ek
CKorbUofhcJxmXl3EDMbDlGlV/mHVluiGxup+cNfA3e7A00/TdMNbcxooIcG6jkaJqCgU2Umm8B0
ebTtDgUt3T2OXzv5Uxg2tIs5AXnxAZt5wY9St98ZvzkE7xGGPaPLruwfpj+Hnor2d6metjFF9Hgq
NJBJ34n9P0LP457IUz4VyoQLVEDHokiK4VLiDlt6txnLn7V6WBwHSCZun0IDi1XGYj1St4d+wds5
uNJXje1lX6GAs2UlaYX0SCL6n5oEEaguQHg4WcDilvcyuQ2MOC/c8sPihNZysLiryOPSAjUmk5mu
7oG53ZM9AO+4d6qtubir3YMW6gsJZyv0tVLbABPK4YnU94aL3NRpQJgMktxOP0owUEdArq9+MU9n
N7tnJpoIJzULmU72iVkYhMrjyT1/UFfCI1ikBOS+grLl5JGGTEunQieOuQuRWWvAvkJXZYXmB+qZ
LozDMFqGq4OscnUXCEnls5wqh1F5jxvvHO3Ja43ZpsgnKch1iPHuQXOJ73CDBhs2RGNyptNCQeIi
Pd09BNMdDTTWHD813eqxr4NHq17hGpRom8NrCRSjchHoMzuuyyeuH/ihtq8bkZupaMIJzSG2lXSL
YBZg5sOWvjDS0X1SYDkXq4griW+FyWm2kl8h/BvwoKedMFTdR7QPZ+ux1CGcl1G5NQjLyoGUeRWA
84hLornLJiN2J5NasdufuwVtIr6xNVcyyTj2ueFpXj7H6/Mw32b3sJB5ey5YFPDHquJXR/dGcY4k
yO5xC3LJ3eMrUY7QnVwjm/4Ty8Nc1sJYETWQ6UlX96ogQnHN2pVri9zqL0Up3LHfz1WaplGU0lWL
wjYFqrdz1SkvlbXeqihekz2/dO4eCXkADXuBfucEEDQ+1plrgmALKqeGGF1ycP66hZjYQiW9CJRh
9SFRbc+xjdIHTNLpa2lP0o2M2ZG6Bf0AuJkk+tBalbxEolOaij40CgZjI14Pzz3yIvjU01yFJDbA
zIKiXx+e/xC/B3izOGE5Bu+sCStMO6ICaeABx5l7F7Ab8FD0ufKwhd/EDYH8vXfv7vswM+MjMN0F
PgmAwHxkY9lOHqiDJ1gToAbDxpV91b/0idTX1HlhYIFlx5OLOlCTXJ08fETnOI2NASGrwzh0GTjQ
ECRnHRzD85AaSVj3zwHh7HVaDvNVGlvLvV/NL5t8WkxvXUELKGeyv8aBa88SQV45ZOF3Le8Z3IfH
BFbEpIXvcbuc32Py+FEesq9HD0hOmI3FeYBpjqvAiL2yuQ3KXsNtSujawGp4L/cVkWNKSpQx7Ja+
kJY+krzb6pkjc4QPmN94Zhenl40anuMcOe01ZMrR/AYb3ad4oCfy3HbM7mOo0HCC0qZL8jooO7hL
9B4QWO8ehI3kOYUMPII/NCB5Hb0CLSL1jC7wm0XlZYDW10AaX64RU7nErSY59UVn6XWBZyctvz7G
AqPn7DK4v9o4Kgn7Ck4x4THUk+OqgG6L05+LOaifdtVeHt38Osn6okMR+lLQWuyXjTgPcGntbLyO
zNFpfmdtTTZw2clcr6NXUocnQhXJt5J5E7LUNPxt7d67ZniYHIWFTaT3KBTHGAggzrt2L+M9V2iG
RcjBY9+vEgZasaJzaMCe7ZPa8s9d2PqxjMItIArqFT0TvwWOTIysNGwG9I1xzXKw9tcuVp1qsg40
OoRsXHnKaUlfrZ5EKXbmQltGKkgE29ElLLcv4e3GrGFk+kK3hJE01Pi7T0s01j4y2hY0uUCmIrAn
fL0CJaIYzhYwbHnrTj0/dgtKrdcg87ltjlutXp3YmAeQ9U/AfAW6h6tZlCFTBI47B8M0uMyZSrDZ
WPm8GyL3sTowO1cEUmusQsjmenWXydpXByRRgyo408+nTy9DTGn79+QatjrnsMXsJqwLSPsdgmd4
8sroDB9U62j+AW37E/R0iW7kxI8C04rPW9EXRCZBZgIOLzCDdaAkFX2MVIRZ0HBjjHDEIhGF+vwS
4PsVPZP1CGfA5NhvRphdeM+wgB65j1MX4jiezRX0/GfUig0wrwUdTQhXFB/UKcAkqWOF6ocZ3Hx8
remx38cnT0mssFheI2Nx7aP/gfJ3/jyu26Tc8XRcPpfFNOuLOHCENdaMBPLHc1F0HhwQ++Yq7TwJ
WL3TzNrKX0VUshRxlISCSdknMr/2iYbQBsk2wVVS+OjpP+ovwE34ulRDjkGHoZZIMKJwt96qg2IM
dR5BwaN7iKcf9EnSpFmhfLb6dnAk1SqF9ZKUr0fmmV8HJ7SHZNE1+nIgO2SJks9rfA3JldJQSG9l
u+mhZYJODKEKiUwgD65z+DNRM7tHmFn0MC3GfroVIHyoPNGEWPq3TjGoRgXHCkRmQ4N6QvcZWv4x
agWC+VYmSpfktdE9dGgBCK1ensHCOozy6NgpouOEgnPEWYbILO9jCTcxO/lGHSvCv+Sc6GMugqSS
/+hiHJ3caKZXKKG1r5nzGmu9rGt2UJREsni7RDmHhUqS8NXl1ZEeM+V2taAppGpnZJQHuS+AV1mM
xyK7jPBhQ+/e/iRPgQtZ6lseAzTMN0rPjoiQk1P3gKHe2buBFj+wBOKvLrI2iBKfwcPPWGZPHWxn
tqT51t3Zun35MJDxeOiagjJ5/ZKN/N4U/yuKQIdjIjZQ6erSkXP8NxnZ1FdbUStjPcH+Jqhpp+tn
HVB2dKWWX1WkINoKTgHeajiJleHNuccISGc1BeZ7VDMOUodzypOQnSWaogP5afIHYGjMIOsxcamF
e/ABdAC6B0C/8IfobCRJN+DBVR+XD44hjO5x1q3I/IcWwinLw/XmtWlNfosP5L9ECXCpZEsyLFtT
TMMw3yQVl7pOH8/LaT3hhMNyxRJGh6O6KdkuD+2eIg7aotVkTar9l7D7r6j77ZPfApOzmSnHVs0n
awGtACyAlLWA8qVh5ssBMB0mlbDnImDt02KV2MvzL3ISRXzC21uGJ2koFupcRfoL8LI+X2/355Er
oMeJhg6ugm2MoISlOw1oRbqEzFnoHvUMeaxYbwOC+t/kX38JmHkMXAEuAYZ4CdIbFic93V92q77b
pDXb0OJ3JBzRKlOuz9rAB3456/wl0vvvh8lvUrPDrUVPmXyz8RCu+2zQm9fO/lUq+s/H+r93JIuI
9I/j1Pme2nB++JDn7gogEKEom/OjRxf3QCdltOJorJAHTts/D6i/VJpv9/Y2Z1vniynnRYOlBQex
9v5T75lDiUO98pse9F9vTAVIoFgipqbX4r/3Z6WpbTZGiTCqe/o0k9ZHa7UfYTuB2u7nO/rX3FRV
1FkaHtSAH94+SD3tm2x/OtkTo5tFKGVGh0TytV9u5y9hNo/tzw95e2w3U4Xrc+RDnnE5NcbUuQc/
38X3+36fZqqGZ4fEAcS2zTf5bF1UOMg9M3tSJGWJmsShpp9tik+FnYmzPhlF6ZdTjy5Eaz99pJgH
fwzB5vCs9Crb25NqQUyYXKdy/0hFy9woszLmZCF6EegCPO/ylb7h38+DOnhsyp21vEzKmBCSuqpX
Uv6kJts3woPXIttbf9CD1TX8S2wssuQ2JhUxNDut8fnrwX9O2qLuHoJfnt2/FkkD5K04vpmypogb
/eNGLLPMzwf9aU3qziuqlkaM1aFXukhQRhLnnl8MRv81hQwaCAAVIou39LfHVp+Kl3k6PKxJFe1d
NBmY1h7CZ/jb0i//axn683PEwP/jrk6cYs3yfrdorTvRgguacwhHdVolaveEmeipbdLsc2+ry/P8
5+f52w2+LbbGw0wfl5Qb5NgZFOF5WuKqhHJ0+fPH/PMGoYaxsqPTt6T31oJi/8zt/JhbExx5BqQX
OVrZPhVz3/SW1GcnmFAkeG/Fv3zsv1bePz72vTEgX18zrVL52ENkcTg89gQnYyc8Bcqo9DVILL98
4L9WqD8/8G2FOjfaYd867tF/zvIZwGJ8hcFnBacEgQmURplzAvWl8Oz/Freo/5rhYDXpyEeyKtOZ
8N8hpCmPlnRuTHNCMyaW2+uBPbJ5p2c67F9JsaKcDuSiDNR5Gn1YCU7udAtwaOHckXXXowoJxZOz
D86+QE9+fij/GtwA+nQMiHXDMN67Bc6yctGKR2pNSCTQuYnNo69GP3+E/M+7/+MzxDX8MYGssrZu
z/XanGSREouOArxRXNFUO+/A+KWbOvX/j5/4NmWPqaytT2nLnCiAIp4OR2ayEvVcokmtCdQBlIDk
19ElRs/7Ks7uB6uSlc+U3kOj10lvLplVmZO7g7QcPO9+vJsr7aabuj/fnfHP5/m/n/QeF1ly+VTS
w5V2UrcEEoKeCYMZTkS447Ro0/ioOUYvxYCKD37ZfXbRidEnLlAgdkDmxFE8UrY0bYA9EqTfvmjM
puoE6fXengowMmliOvNELx85RixV7gn/BC65FV49FPRIYNRfwqHvM8rb04P4axk8PGTTfwGSrNfx
2RRSbUxUX9vV0Z2OiMMEg+iFTaEV3PVl0kxozzdwQ+qg13t8UQxLF8dtKz716p4dYw06r6f2cj9c
j35+3Mo/XixzV3RqqJCIpe/l84/he9Dul0Z5XFG/d3G0jMgSBgJrrvZgKZFFucyei2VDNgPX3u0z
fv0WoSriUPPXo/nj898G8+Fm1ldD5fOvXxDGMjb964wUUAg0f8xRTVs+u0jwi8UZK8oVpbakCg4R
MOln+POD+G6a+utCMPJGys4hk0Ttf+dxXUr2o8hKY+IuQJ1A9ujTtop1KQxPWnSxfIj8aAfcg4Em
GoiD3ZaeGs/reSzpntNzYlhOGIKEmOA4Ux0Wq+h/Gp4YWi59UMxI9/PnK/7XyiOcB/7/Fb9vMedz
bhfS42xMACIuRW5hcJJcda52Xr31Yh9mSU00Bf/6//ixbxuNdUubo3q+GBPKw8ErKmN7fp1qnKon
WVJ27O6VTC5HtesvG9w3lPSHF6S/RcfapdTulcLtLpIu/+MF9Se8lf7Kd0lYuG7SXXRXPtbc3f5k
0+eFQXSJ2m1hEAOsaIkjE0mKmDM0rwqmahg6seMBGvECT3jiOGE8vLfDYTL85Xn9a4TjTcHBkoVT
pwTw34Glq+U+P9sHYyKPs0Ez2Y+rTR23hmtC2uecJOAv28M/FxtNxpFDAk9HL+fbc1JspaqPpqZP
EvgwDN0NDGuGsOGstiyL309j2eN/DNQp5CMBL/oNfqX84yRD/xfYCcyqiS7fo9f98XpqZcpL57gk
8FIC3qB4V+A7VQhJOrn5a18aYLIeWlEWHvsGrAMOoVoCNfK3/VnM2/dhI4I/GWKqpEry25FHktS9
+rzR6gEkB7wa2xfUvdEDqozpBHOMUb5mv7zwfxxKgUgbki7rYLpV++0T1Wxv5tWNJrJTR5odw1fY
OHf6/dBn/zIl/rF4gmgyFEzMedc66Mv/Di3r0FIKCx74pLm1ixTl+m1kfWGk9wyeNN/UvnxctGY5
7puIzF5eXnskjGnhPQDYcFoWltM0q/1889rf+wk9fxrDiyzOPx53qyqIfDPrNanN4MrZv2k3WwWO
P+0AEOxp/q+CAnDk2c3PzpFSkyBoLC0KWxfs4OFLTDX0o2cUSxpaPJ+k+gNN3Dj/RDNafFrhYZjS
mwnoQHeum/2KtWYteT/fwjfA8b8jxjRMWKKaaTNjNf3tqa4r+5rlqdlMUNdXjZPukAogjHviDuvd
vqz4hQmuNs76T7anMTt1NnuRI27Ri9zeIxLbKCOyEbtfLurvGWUatsESohmmrGC8+d9XfTducvPK
q2ZSuQdoazT8dqz4NLFAJdBxBSybsmxAo1Ksktq0g2KA6Egk8Vkaf76Sv6HIjG2bi9AIZ4hl7Lf1
LHtaSnHIuBJaPHIvH+Fliw5Pbj/Gzx01dWqHJaJVmpZ4gzsdZ2bt80FwNsUreNL06uFlJfM79PHs
jv0UnecGqUFGaYhy+sVrDa7h9Lf4SxaX9P5G6fQy8XfCCpS18b8P73Y8GPfTOm8mteoAjaHr/QHt
ZawAQUUQydBkB/3QZ63P3xMuf88HnpYNFUEjn8hUfUvzXcrX0ZRK68Ym3fgXzHsNrB7u7U/6kyt4
FsSl39/COwFr64D2Tz8NdV+hjmWAaSr4ktZjbVTqFqoH734e6jxdJw8KR4HVxy2IJm3amNCSGK40
gHbBwkZawqGezfFdfElUb2TWIL5dPbbaMpCJj95HPJ1+kAMHjgQ8Ewj5AKSbPsQNGFFUiKj+0M3T
XrbDg61A1EJenY7hGT3DAsEvWOri+9dX9feRTTwvSyweYK/wN/jvq2q9Hnb9vJTNRKEcbnTlzmlJ
DiiN6fzZZT1m4r1jbGgqe0x/S4V8v4q3UULTKDu0TGMgzX9vEeDj8dLlR9rQNOqdoiMmCZSFvy4d
I0hDG5Mn/Dj8W6Dgmu2aIcCSuOwY41OyJS8VrSeURqmCXv3s2X4O9h/7OdWiqAGbnk4QbnRVlGqi
TGcPWsvL1B5UfokmR+6fE6WnI0QJy6T8JaKV/8aHvfVovs3Ug23U+r5FP6m2qhpka16KtR+tHE5z
dJ5di7k6tz7vS5UCycq6tJGOoim+7jD/pAMe8RRFIRQB9/YDIB0qiqXokBjiIJvTfpS1c/SnX5WF
Ftu9QashANyxAQUkmSvYixObviiaI+n+c5rvFltEU/RjIHZ8tbUBn/DqKUobY59Lv9idF/WsAtU/
Q2Kif+nTpkfOPfOwc1Gn+sdxWSz1ryOOxi2Us71ijy23I39dPynSNMN6ReiAPrDS2hAeKH2x7Zzw
y0FdWgs9x6PVPooRY62Q0DTsLGMEwYXWvu8eC73VVifF/ME9TqoBOk5zrkxVVCld1W7D62mm8jan
WWlg988jub/+sHoKoG5sp5frEX7OL0TQXdTmJpe0vUxRk9DNeKJmPdAkh0XtvEH7L4Nqg6gjouKH
1v55Nf7OcL8PWsHbM9CVsFm9pziqk2rezezwmOhjl7tGw/WiqWCQoxzd1f3bB3K/HBct7LTnlz7q
v8RwL0kR1+PH/DAw+8cQbSf6ATy72OJu9MdtX5AUBtIkX3CkuMImMeNybCVm8Jrpu/RznVwjlLnF
RJ8WW3pteLA8EVVta5gAb2F+b36+QbRffy/e3JsksflZzEzpbRRnlnZ+vh4PaYJGVUVVqm95j60x
NsM5a91ZQK7XkTLOu2iDQvy7vqpOmiDgKq/OvWobWG3BDzp7OhivufJVAogm+EAritnP7gDf9+U/
EbO9PvcIabThYYHxH8VFvXaVVYvnU3WuMVxtzJgwWfPT5MrbddWFfiNtrXesodp+5HS/YppCaw3i
0M/r13l06dNuQwd+3clnzx0KnPvo8Hnpy518mE9PfdVXumnvNnohs2jRWTOAT9aBaA+iGMOe4Hxx
2FIfn02HuioSmOvUon9+fCpdTTDRXn4LOzhce9uK4KDduXF4AGew8KATPyXn1pMTqu9DzasmatJs
aH1C5+Csu9lAD487CJdBSY8bGNZYRtN6R8a971/bDPvrUN8js6Z2nzutnjpvNvKqNmLrNpSxMyV9
5tLChJmqr8aXkMin+Th83Dp0HsDXOAR3LM+AKXVfixPr3ctRxtICjTQysXIhdV7OuEqgljFw6PFd
j/Lt3bU/tK1QADzpCH8khw3YpE4rvoB5DU+00cmoj91Tdx+erj59lDJig2xI011wH6DDJM2DVSar
ydk9DNfJPvVTVO5IZxY0ViAoo3i+d/ar51ibW+G1sw8p0Ns4ac1fu+eEvtguAxulZXQaHqMSKfLa
U1bYtA2UkF4UHL2Z5TVhgR0j9n3tql49q5HWMQwJ9GCgwGT7eaRbIoT771S2ZKYxRBcDdJipvw30
5pRf5LJUbhSzbic3JbytjRDwKvYvGO5QEwaZibSazuVmUnTpRCg2z+fqVNrxEZ+hJ5dFnfLZR/c3
PtASt93Yx+SozGzT2f6PV4yAu4GX4uvlGd8egapXiplwa192N0KjMPfNe1JxWLwnGc2NYBFQsDcy
okQU0b2PcQ3QzH2kDMsOMLeGVZZacTS7D19Xt0Fllf5ylvq+57dnQsWFMNzQQTmQn/pvOHCvzXV6
su7aRBjezxbUjXgWZ0oV4u+c4zjIjV5iKEB2w18Geya+BbKPHgOPEKYtB8wRgKEnZ7h2vjjh8xV+
PQWg+wtM6m8MVFn6Trv8dMniNf+RUTva1RVvrxeX3CtCs7+eFl/1opidv+RtijFtDuz96QF7j+9x
1VHDtIvqqXf0Ti4xfXKav0Z2zxiup0qX/nz6Eu5e3TF9NHlJGtBzSJKS9PJAQTydTi9zWKTD51Dr
AgYlYsTUr0PUNK06ViQN6ljtySlEw2OvWuRfKNsGe0jlrR61lhgrw/5j+/osQ32QTWisj8rRvXvo
pxjhrTt67zJfL61lq1fsck/uX1CnJ8BFQXhng7QnD44bbSQvi1nTkT7U/mux7+BwP027dv802A9u
QTF9dKAI9bjdPHxFZnIay6O0m04P0TO2ug2NxVWCZ94UQz9kMvcYH0nspi6uvDwmcKkGBnKwuiN3
5DBdrSEt3IYcLMxRE9eJQaJ936GBsfvqr1cQNZ9BK2kW1qoGzVpP5FCJDomyJXfcL3darPZP0X2E
NMg3fe4aspzdU1C6adHNTbv3wXFw79wWepz1Lp4eS6HiI/jupfEF6w0tokyaezbIc1Rsz/gcXmN2
jM6lfxS6yGGT1MkFzcg5oLcropdlIxR0h80Jtu1kNxqNghGyNaeNhxjKcnIxgluKkvNCOrrxRWqE
8gi9rBglNOR+WVFh4FAn6otgG8WzA6BMgHpnq9VqQ+ZR/LEdxOGyLfDUwpJmwf9bDClweoJmJGZB
SuZrsnf7/QUiWRfSNz8CiPTEdF/LLMgCA6s5GkD5Pi14dEjQSEhj40S4Q5hrDAHAuyic2V+Ipfix
oJN95hhfqGjhop7JttPx5gkLg82GJlBf2BfY4P8EPlti86zdGTlb7m5hk4M7O1CR6J/k1qAuRwVc
WmHvR13ISRE4wlPCHUbAqmi8iqRvHrn4r6WR7pp4Q0FqAXV72qLtYeeafXOeViuRk51c25MJ95qC
Zc6dHaK9Vd/klsWx5A4MasEDMNvlDN1PG+g3ICTxsNMu3+1F7QrJrXBuFVJPuqydK6RBmXsunZ14
zqTgeZAorgSwWCzBYuFZseAAFeXHCPdf8bZQdo75duHUUqD4HzOb1veNZT69xIn4NQyqxFpUUjAW
f0flz5dwsue4znkMMKC/PLXntCjwI+dQoHHDQ48muVW7k7YnV2fCGQzIg/C+PCNh5L3wJgQnV/jp
iU+gJRXBJm/G3QUgRlnw8STajaBe7gaD7WAOz7AzX37A5F4+HNTGnBmFBhJa2vf6yU2KfOlut93u
LiE+VZ0BvESjXZPc5soEe1nB1DwL8dWeD3aDTu/jQCZVXCDwfRprvr9k52Pd/vhAvAdMEq2100Ff
K0DbOY/8yPF0J966uFAe8VawtQSeF1fuGLbhk3j/EghLD4AqEY3RkQ7jWV6WsDEFKhRSdgxXHLsA
8bWlS4RbFAZgwoBP4KGXWKLH4Qk1mAARf41BXp/d6VT4O358LK02LgqOsOoT/40eaO35IJrIbRCR
4jmKt9oOGKcXbzBqtVeMW/GoM4CVYixs+cS5AAAJB95ywJ2zqZwcWNzAKcAce7abuwAO2/swdSR+
V3whufNOVDZTejD2UGzMCbJkJnZEH3kk4NX0s/GbLYDKuS8gYf/z7+LXTkEurDN5IACOURsehoJx
zw9sfwCU1FfiDYpvmmU7NAch3VyHrziNTqHVNxi6s9awiG6d/fCwew3NoY3glEOSOrGJblognKAs
KiOJjCuazPMWo030okRqOS3V54GWnEalT0/W5NC7d6qP+0RCl6olqOXp585WQiuqJHK3HBd9q0fk
FjcjAoTDkBZOtpPluf/00+iJK3s22idWvxjQ9h5D4huBo6XxuiL3nc2q+DRVOFbUdF0ALHrSgSiN
Dx9KR+7WO3vAg6JN5TpH3BkiK0edcokzOjg3/CpXLy8J7IdNsAfgz8/u7neX3XqE8AN5HGizQYa3
sBkwesZKKHSS17m6LDZYCHbW81sSvgbKqF7+HL8pf1cuLY3kkm1L6BWpIL3Fb3p1b8Ggf2iT81ez
kPt577FAcB9j9Vx5l0RNqGStjhMjxLTFPfRU6IVlhwTYrzK2365D/P4fAcjhcTwXL3EdKo0E+Qdm
vELaPD3Cm1QYY624HLR+ybJ/39t70IP7C+RGi6y38p1T/eMzT7nUyuvrXkNGcmwnx3b35RO2Jk+H
f4YUi8HVYjKBAc+cYhkmUhNY9yJ6OJwLlksc7FkBxl/DX2ovqsgW/XRZb9XFfWpdHg+Fy5oJGiCG
PBuxjU2+/3pl2ovtkh0Vewuwf1NRKp7i2szUy7GY/Hl4qH+fYxkefzyit/TS9XBJ94+GaxHoQrGL
sYf14V6LLUcsvplLuDBYzhvv5i6p0HA54/HXFzx7cP0/X4v2zyHyv9eivmUl77qc7vU717JYUUZD
E09kIdY6wgYRSYtFzyKE3g7YNDxsCqbjobCi+JxhKiQchAQYfIiVxc+X9V2v+OF1fQPS/hhFxbXJ
y9NRvK6aGELEEsIjBQ+H72oeq3QIkyYY5W14jyvxmxC6xW4wEPuYuIcjqhPeapwO6es6B2IDJ1wS
tyNWcYNbwnmB2tcU44UvHi4emZ/c0EwcC1jAUQcAVXFA2d85x5L/YB/5n62kN8VMDR76L3dsiPPL
T3f8dli43u9SrVy4Y0jPfJGA4guaFl99JspIvI1okjnsVAdcXggjprHYBoSvMt43/4+089puG4m6
9BNhLWSQt4hMYk7SDRdJUSABMCEQ4ennK/XM/DatES+m1XarZVkIVXXiPntDRT8e41X5PuKgOV7+
JkQnep3ZxHgXzunz9xXS/21DsIkpYxsWGF1F/T5wf6xQmkWX5BS3NM75EgbHj9FOKGcckIYlGBQ3
O+U4EQkdpnjYIFBn71s2MRIn7OOSbZMAXkblDjpr91XT8efD/se9PdnfKGpitX3l3tZCY0dE2pii
kl0yPxwO4z2J4HSKyEQbQv/eF/VL0GazyasXJC7yz4L+cRNPxvecJYp8R8FyPiIsFZuSaZbv/x7G
lOyDA/mAigsfICFAC3Y4W3Annx3C5b6IdD9FqFuN2y9KwaqwLf/elQm/LpR9tLaebI8Wprf6sdF4
NRaHaUTQzDrlnbMzGGBqhH7S5HPSR262L07373vmhy0Dzx4OkT6lTCP2qfmiq+2i2FQnY14fHWmf
9uWCkenfLyHM+NPj0dylZtJCJQNh6qdTFKb3pKgbSQc4W39Fs9N8H/Ua7/dr/PQYf17jqTFhSLVW
yQXX0HuP7obIXXoBzn11gaftm9wfsWVWXEANmoHcvSPp9vsT/ID+5f388Zqe9maYmlqoyuIKZCAk
T9rk2jVHSMAznfKKZfqHHffXtZ5W3Thvkjq8HQ1gXKXHEKB7HpAtOK+KZt9wsH+WHrptukWaCiXw
07LkSVUZlWHoc4r5rrW+9q6HlOmiVudViPP/uBKdfSjE6Q9bT28vf5RZLsVtfZ4MIBN4S0nXLIco
2VVfKEP/gMlinVDt+D9Xenp3TXrdsNUsAkncAKPJ/AJxNA2Ql92S5Hy9Qix8u/t/X+L/XPAJw9jU
lfGIow1+V9QdUJAkk4fHmn/IJoNVMPBEmrbooec0eRWLKD/ERX897VOMlqT1XQEuIULHD3A7+LsD
yep28fX1Corzkxn861JPZvAet2P1cuE59WD9ic0VISEQGaKL7wCDaIIw0IN3mH954tnshbv/KUX4
8wZaT3FX+1oCR6l51j61XJ4UFg/cAw78MEALZPbVX/bfifteeaUfRov+2lHf4Lc/3HYdxme1pPAM
dkpEVKP51A5W1CC8m40u3e9mRhXW9pfd9F3n/uNictoUUn7nLVOAwRWLiOaDhyW6Xb2/U4HYLl4Z
NnH0frvikxEAmqxIdwrI86UIonZT4XcD8nWRVCx/fzrl1bWezLRsPh7qpRRLyN5Bdom1e6B31KOv
ZL94kz/gFoRDA7FA60tGb/TpaOR5bckhc+RzcikRFs6nhwPtjxnB1O9P9eND/XGhp4NRb6wmS2Qu
pH9cKH9G099//I+u7X9+vPW87evr5VEBHCcjhaXpMpdqp7X+/7uECLT/2HRKfr5d9TOXyL5O6GlA
bnD1f7/Cj3YKNJCOvjD91m/j8scVzmaaH88bVZ+fpgaQawgCmaH9/RLKj0fnf67xnJdpysPY1LGi
zy/jy5xSNUUuGGyZ2RU8gC+xFj+v+v99on/TrdyQj2euhtn/+MDyUiukikZS9Ptj/RgL/PFU4qn/
fHNMJOkS2Jz5aUu/GWi88WF9WWPD/f+7zJMVCBPNiJMTjwOpbc+k1qwxWhw6X79f5cU20J7O/8k4
VfdIkkUceB4y6d4tGKH+/RKv3pdYtz/eV6Qkm8c54kEog09RTad+DL8eeM3fL/Pjk6DYq7RQM1ZU
4+nIJKdTZemXWp+nn3Ef0U10hBhS/v0aPz7KH9d4WvpLdKnSxqAWVSw1Ui4nnkfg2yl29Ord71d6
9TRPq29Yt1BrNJ6m8CBySVxpYmxfKSsIe/vkZ0y5RXlLYebQwqH8vTBVS9Eyrbnxxgai5Vg5jZMG
r/Kln6z+X1d5Wv7iYWWR9rjrc2lk9dVe3C/Byy3gQxjRuD1EfRk4zYtl+ldXQ0en4Y8nExb8jy2X
lpHcxNZVnJ0UtbtUEDMCb1EgZo/fDE/pxTPlPfGyLgVLasPvv6+d+oODIDk1DRVXB1L62UEY52ut
WKf824GLiOED0ajvohjeVVToCMuE+uOWKf/vDoH9ufz9Dn7Kjf66g6fDcH7ERWGIOzC/tBWzqrT2
QC++3SXBNQk97e+X+8Hy/nW1p2NhWXKcSEZGzLs1IeWxXx2GVz//6TAoNzWuMomfL+3l99v2FUXo
qx//dA7kHL0euf3942lyQV/4Yjv+lAH99X6ejoCyOV5K2eICMB75BY1OqqSi4TUdi74PJWPVp19k
Ewe92gevHu3pIGgUSU7SgyuLiEvEygJoUKEvKNEdpNh1a5z2i2uKH/mPVflj8wvL9sfZY2qxrpqa
S8rLqg96swfb1u/b7eX7fAokN7lk1dczu5uK2MeOCjhtr5iObG4PSDeALJJyvMZC6GKbPT0ZoHRF
g09WxODfMgx/PNlNbV/wDW24nDuApB6qYwabBQKGx7fLAF7M2SYKrqi9qWh2DhlG1gAM1AFEvjpU
EqmfQte9VOYYItlJYDZhAoge3hhC+cJyzI8080AgQ8Ya7o4H6/0ykXrlvNUxlnK/3LXnx4W6On7c
d+WE7zI/wl0Ohmotp7Yq2KqdlCjkaiugDCPb3MpgBxl+BgoVOSYkMfSqd9Vccw20Fdh3tCqBgNP5
Ozknek9H+1bYKsM1NDv4ysnR6SvSlW3BrO6c6UvK9r3oVrKTGc5JEtRVGcJ5pVtAuVcER8ttY9PQ
YoHQbX2Fc49u8E6FqQpOzwzUTTcEx53ua/grLfq4sGYXDqSk0kfhG2cvBwKLvH1mw7UMeVsm26gs
0BE7uypwddPOxunhqgBC7NWvxvq17xrHPwvaMjU0DRWhcfYUyD+SqHWL5JMiIkbxIQ4ICIC7/bGm
0tpff5CoMDyV2aOd6oiq/fwu5H+/53QYpPqgs0qxWnRvEU8e8b2FRy46PdC+348PJKZ7SrWiYira
RCKLo6hvT86i1z8/+l3qlmgDi20bMOsX8mV6TIi4/3crI0iMQjvg7/MnNFfmdPznZ4cMbVf5vD9+
7JRcTXTYabZPvzs/fCcyr6IkfKJBMEXvOXEDoc9MpbaicPz9KSXjAyXtfeEOxlR9qJyJojdFAx5w
SnH57p6wTHz/ARYlbjy3D7gNB72o6X+NB6jYbZBJAZ34hHmjAaVoqE679VifPXiUfbBf/YcJID2m
wkMBAI1M4EpEr70eY7KilWz3Fpqz4M++vhA8Po2Q8SuFAZzQvzDc5efXJ2V2Cu0dvlbQVCzsCVrv
n58TENsatXCND772GfoT0cn5monkeDb5otPuFn2ru5m2DSg12hDH87ehp+uKW/gkqaU/shRgldKe
UX0S+svflpfOCVef3ZwvwFVttwQsKmaJPr8mr+pTP7WraKuaBF5CWU953nYZwjhxKexIs4ejWYJ5
E+52dFOh7VlLe20A06IYOOBEXhHOgdTVqSUbvdcbeFwQk8j7wO9mCPpODuIJTiReWa/uQnvUjyZn
sBxgDUuHHjMd7BrkGASDB4WGheA153XQKP/dHv/UqmgxsiMbIuoSjCd/m3ylNq2NfuaBbuvsq1zW
w+zDygUdYcFUTOjcCPgzB1rOunQ2UCPLTorcNTILnxDv6et0ctNthFrKzIG0Vb95pREcYw/WZOZh
eBB4nX+/35/is7/u9yk6qsMijxWT+w0ZgunVDDGYhIdFkEECd3przatJe3EaSG9j2c+6Se/YE+ws
7XEbiqXf7+SHYfMWg3QUYBnpVoDrPznLJm0r19YGtZEGWNdpepxL63Jo9BHZOIQT4F7vm5t9kW3t
zYDJ/RP+VowxILhLpwLyqBziWXJ1EBMAHCxYWXcqQAgKVIxFvQhp/5uze7KVgs2mzVyWIUZmnmK8
yjjq0v2iKPPjvL1WBsVbGaTz87TeMr8TwOgN/EObP/ZIsyBwjI9qd0yY9IFk71rT5l0fpvNymn1A
4obYzEHBpcSuzq5eVJ1mF76dBuZI329GKqBonEQGbP40N0ebDi3QHiPhQO7Y+mlfmWb74xKFySns
xU67D/EHlGjZgIGUsblDiRSVkDLQYJVruToKlPUAN2J8HTupF/niGwF+B9UX/I0SnJhrEBYgsXp1
0PooQNZlXstLOqgJvUkdmO+C1tB6z3bZ0uxF3dZQ6tY7Xq02f7EHfkgqoXyRNQZ5RHTxnC2cLG0T
37OLIspi4kM4oB0wrR1Aqfl8KuBgwZhBx/f37WKRYzr/+yDIEf/8fjO6OKrPy0wj1EKL0GQ7PpeF
HmkTag+LmwHExv2s1WAtWJR286tjY+8DvMpUAI1ihHHxPIuWv0DcSoANLs7L9uN/3Pz/3A4NCsiU
mNAytKddl9THjDZSyrvZxR3JVgaU1Oe7N9npWzgB8YHMOA4DQDz9xsT5mkHbCF5KNIv7VGsp2X58
vAl4nYIAT+zh4vDu/P8HtMUOQjOM19PZ5Lf/jYzbCfBfyKXApp/YRgyCtC3YU6+ov8IqC6JtBP69
oqmAFB6Us1wItBhmhMGxFJAUyh+pc1JcaMIhC4aulBkPWXc6kD4nPYW9zxTCp7KMTFupndsX4Q/V
Q+1LfthnTi188KPbAYBQ6G4AOVo8E17AQx7ZN75hFkI2mWV5E40UC9xk+xuqKFSnL2hmEg5PeAMw
XIEWQ/HBOzF9yCffpAFuDYHADC1dMAEBe5kFu6HoccLV4fmEYvPvW0k1ftzYoJwZVm21dKzH327h
+GinoRpnyvy8pMi4PiIoxFQXIcXd4Y2Vw2aHZ4gNdCSQGbu+3Xant/OhWJyGrY8Tghn706rdPY8i
aKtWMQhwAZNoaOWMVCgbWEHNb9zdpseKAdwcEUnd3TEIVY6OeC8s+fe/LCwobyFNfJiOxwQsYHUC
8HPDQcDYFRu7Rjd6x+R17HWJrOn7E+Y1DNXyn+ItcS8ufzgSwR/V6mnDDwMBKs4kmABCncAbBIPc
W30DD4Fs3h22k4gBxwfLCWzR/iAwYTn+y0v4rJdSXx/QqV6A2+jNBLRO5QOYQ+rwx6nDINvw/Z3m
wrAH+JC/uJgt+FTgCulZzY7e12wrEIoCxKj67QAUvy80PpEt6IZjAW4k7ErtxX18m8CsLfi6SVIY
70lILihXhc6jsiEh/MheT9OrP9StBOwfUiZox0SX5mnNLUtKQqMS9oNhIlf2jgBRBewWLbJ+Ooqh
Zx2NxBkTaSgHxAFyzWciMf3vA352QAMiTRWg3W/CAo4mywJthsfYHL+iGRLb8A5HgG2nA5Jn8eyg
T8GLfMfCewEiFejTkxOM6Zu07AwOSgZtGRiECbcrvn1Lg0rYLM5D6EL/K0JG7MeG4Y/y+8vidPD2
bL0D4YabQlcZu1BTI9qCsoPLqhCYCrzN74fG+CFhR2aZ0hG4FGagn8+MfLzey8jcyEC8RLuUfIT9
FHo+qcEb5viK+QVjtgrGXXb3PBisBqK1NwB5tu19cf5ztz+bzLZeZyLM4Iu7+1doUG/B/GGK8X+q
rNQH/17d5HhP0mZjySTe4t76yzXGlWSGxmogQn7BsARkBzTSBALZ318Nw1E/+KY/r/5Up0kM9Vpn
CcGSa2D4QYp/0O1cE/iDfn6rnTcBBmGKiI0Dcnug+LUnsFY4jDmntbLZdkhueDvOs3CzNAgqe7Ua
DBRawrSjRbYkci0BF+arAE5d9o68/gavDSHMTEB2/jd2AdCqtmditw3eyQ8EnmwyG8bd4eRrgt8h
mxQ+fDnBAX2wahtnosE/POF0Dwb7AT/Vm329WBpFFkHrs6tkaWhrGaaIJ56KTGF5K+7yPWFUEf2u
r2idrpLcSZgoNx0EVRAFjQBmx+4NJUKGbTEe5OO+ySHNbXkZMjLL6zhDkisSyW+I8H/IbpLL929Q
zQa8sMBMb7MuY7YhyVzK72gGeLdh420v09RGhA/0tMB/b8VYTm/B7wPUDjhAfEC2KHcAMljfiGEB
hG7htcXvwtdpOFow5Hw6ViTbgBD6JNtIenVf7KLvPfrXezKg/GmjRwo3HWgd4ynkzi9AhxJ2+dyK
fUsd4Im0UUH33HJh3lcF7QjzgFArnDBBTR/qpw80qdALtDqPneyEq+tS9ipE7cZQEkPmM7rBdm76
GehP3Yk0W2ZAB3kPBpsWKNBUe22fzBHSmpiWk85TGMyXZnDsMiyN+u0gOZSr/P3+xU3EdedKyAGD
uJ3rjslEQo8p9HRmDC9b3db6qoeafFcp0eECqJFTdeGWQfhD34mhWNTqABm09oaBt6gLNQLCZoQd
cYr8pq3yKJSW8l7Z3qbLU4m+o9vuFWFQPwK9HTT3IbygxNxJ2VEs77wz0IZbvXjt36Clv187qBaY
COACxTmQ8vxtOvTzNWxHcV7Oy96xK8Hz60udK1SvdSAztJGu+WJH5c0cuw+o+XNf75GTQY6jw4Sd
+2jrdA0/mwhC4yy4+FrnhvB1FiS+torg97wHSkdZMcbsaRApay46da7m3nwxcJ4Fd76PcYOd+L5y
EXuPEcSpXjG5uGLMSH7j73ZwKQEQyx7qftB4SF7a0V3DK3xg197ZpWrh1f0LtMNJIAC1NxDtcufY
u/F/QjU88hC3dK++jLS4FDyWkDfR2UZ3C/rja7fGS2cDmTnDdiA8tvjQ4SDNuqrfQJEs/s69m27F
11WwWJWn49mlwPQZBqRdqjKmFnO9siNYYV/qRFv/mA7j77V5OhJHKb5oklqU89yHi3id+mogwk1E
2YLcj7rRIOrKLIMaiGXK+dPcr3vff8LXyt5/38cikgGmfrjaLNqdcCn+BPly5nPUD/Fz695tsAkM
liTxBRV3q6sJ+OsJVjfxy/LMeQpHbA79dc4KPDoncJg5JNjiq9Gu5r8Pvh5Dsp134uDRMT/zTspn
KZzeJqorKfTYl53l6V3La6Zx6Zjws4i/bHjqXCWpl2chrNfV1IBdovRRq/R13/QNh3KJB6Gck3ji
JacsrVhupjeY3IDJrZvtCtSAxWdWVw8R7dC6xucxMKAo/o4bEKQoWBuxJ4Q8OlJ3fF7zFUpYsPLz
8fthsr6REn8dJpGZyRQMTE2FaPYZANOWWlf5cm81M6UVGC0EEvxIHdSpv6m8MzOmphMZyMz52Tm4
pa5a2xrBgOTVKHDJEFukCB2pPeTzhHoZ5o86sdse4DZOcKw0/ibunOMuRs+4jox0YsWDEwOyWTeT
xlfGWx9O6+ZnZbdRnUr1NAmWdGOALOZmiae5QKuN7SxtgBFokaH23UBDVjsqiUuQFu4V+TqU5dD7
uRC42rUcbFiDSYZNKxxpLYbrblALZrakCk3QU+xZhNzbK5oGfQaQlVXcv26FZGdGyegtQUiSebU3
FD/TC6pTzikZyjCHfKjje9hL7gGj8TBIMQriWStjEDPSheQGBcRV0z0+hNBohnyZ5Wu5l5N9qc5l
ZAwUREgXTPejKUZN7uxSK9iMisQRiRw6lPsi7UqV13o4xrRAmg+pu9Wh7YST84eF7oq6v9CnR5fF
9CXscuyYNx9ds1tuU7zhMbDedJg2jGdtbK1XKHYrdW/T/NpXEMEjrJB8rsMIfsWU+zCmMkoXAYXY
N+NTSpxcSCTXdTdkjZlwx00wUdIEp3tP1Tp3qoO+QaWj1yAf592QNx1VS1TOcdVtCKzeJczYkuqK
soVooByltZ1wJxRXVSdFX+TruNQmjxoigw1z6eL03N/kKjDQNiudm2yHVVDcbIOF/FRAJG9cDSX4
YHdueRW6TxXsC+1wBHOH0CjWmYoKHeTjWMgNJ/NNQQ8ZSShooCXnutAsG6ZW+TS5vd/QeQnfWBOU
CUOxceqWKzOxG7mEKOiFWcOKS79ZmXN7jO9viGiMrlWnfXZiaZiZ9sVFS+2o2dkyXzef0GRfAhTO
Ww503v2sz4QNIpweiScF3yGacuWBbbGrvpK+NYQcokVOxMnQxAT68fNaTBkdVpmKhGkhYeQUSvRl
frRbSzVB1wElFQbywTPnK0KmfXzIhEb9qPXV3vuXQUg+zdQRcmDr5DPPHe6aLYoMCxpv/KUGZm6/
OYqMh3Fwjz1X0w04UiNFTNOOzj4M4GQsOGrvlPTI06apb1J3KT1GCenypMxioSfoQnUhjbIa1k9r
Fj14zJtCtySQP8zQZu2REy3YG3vQo+tHVy/cbHqvHG4MleENmiGeZXTQnIYrpujcvhQDDmymrVTn
jBLPw2GkVTjHlbV7rKSlGXpS3TlfnGuFWwwpyTpy3I9UjyhESPRdVC/us1Rt/5J3q3a3oAuATjFq
UnIP9UGFkb9wyPMh4teiWqSgcmof11XmFthuBMcZ+UdVDTLwfg1PA++uDBrFY19ADaNbfWMAaQDE
xG0R8OQMni35zfiqvL1B5wrRUERUPOvscgrqwSbyr5mrofGBvBUVyMK+lj2WQDed4yjtUG6Uu1VQ
M2+O8UJQQ54WplusTJ/SuoGKGZl0izS8L516KMVC/1/717GZjGoA7LrdmsY7SOffy0evhWrBJZBd
+KeSpb7m1mhllURT3FSIOVHtvUGUUTgq85TFoOlJ6IAuq5ZzgkUFGV0TssZec4AICjUABSgxWsVM
8CEBjrhYteA76KthNDEALZe4LR4jlBqgtc0YKLNzpuC7irbpNu5qQuRPdvOp1NV3fGfFnGAeOuc9
h10z7Thz862Buh1MRkLrGvlfOoOFk9z6FRTEcSdZQnUgxiAxAIyVb2yOvtBsxpDTfui2gz3uEbHl
u+jXPbbFxn9cHSRsjS1vWs470c1R+yez23zk9XsxTjqV1rsgi5d6suRekenZxrkjH/to20WI1TpH
KFwDFK2aD+7ugXTvIzhDEHT1miU/7ZF0NmGgLDdGJ+FHNXwHPFlpyRv1jAMMX7UKo0FeehfI8o3u
kbctBQZvv+4/8GooUrHC+dEpkL1Gp7bLXtknw30xkPfG12USLR5UIEy3sQaIx5cU9GKnNt9Cv9IQ
D0Q5sv+IAoX0o/IUXti9k6MHvYLhBKNKySSl4jMDNSE375QHaM+1/E05oo97c8whTE8LGpY5RYIJ
3yjNq8iTutcdXZgq7LX1IQbAyaPgAjNBl5ZvzhFDbR2dV9TdqOZfHcNwmyZoKNel3qkZSEr/VvVU
akmvGudQOz8nid+BA+oDLai3kEV9qqeW8jGKNvd2M7tuPMVc3CS/2XNwmWu/ZZ1yS/M3hnwj85Fy
wibKBOQI3VD2wEztMCMtyROW/IKJdjKvuPbramEqnZqx42tjlxdP/mqMAz/l1IFOkfFTKjHr2qke
WEpqQeFQ9toj2ZOqGds49zLs3OkaRBoOchNszi6UHsjm+AlKU1oPR69CkIKjLiUvq1wyJiIYeUtu
VbKFj8MIYV9mnWEQQbW1cdUAzazStA3prVbfkKkk2jwGmeWcpw9SUNMnSGkdJ5vQv05KFE4QpyWp
vzj6qYcjKEovDLsyaosfDxpRXp45Oq7NCIArVbuUFha1X9VLSQjVvgZpVOTEE2XQzAwxJsoUasd0
UKbbHHu8S5M+DAoLGDUqETWCi360tYaoGK+kj/DhXOfnY5BkfgZRF+K+7DN9lxU2Z5UhLSh20oer
lR20uRbN0tAQr3LKsxPVzM2e90ZwDnKUnR5ipYhocg5c5XKTj86D1h8G7diRUC8e5Tuu1zE60v6C
gg8BFyKfjacf38AuwNnVrxbhiKh5n4b9K3lt4gn6WZW0A0UGNMrDHjFQNOI3gqgzY/U0gltIhLkV
f9hNj0yvNbCzGdcAahJSYPf8UX5UGwIyhHvyNgF3OD72lQWCVagQ0zYZFkha9UmS2Vhxr127aAPm
O/Rhh8rb4yCNNw9/M41n5321ED+OuENydudDdOucw8S5rHTiD8sLD9Gq6SHg8FlTkg+tQ6hNI8bF
kNg7U+O0I8b874e7Rt501pAe829Ug9AUa7nXVidSEYhzOdNxYd8ZBqekeLNLfVnMmdIN4TY97VH1
Vr5CSqim3QLlMMQIYhCm1TIb43FKCAViv8KUImyXCySrdXfQSA7j6bHtXpF+RhIGlVSVQmK+KFZh
6YeoBnnGu3T1Hy3mpiO73EndvOwA33B0/FLLhjAOqWrUH3MDxU737EPhe/NNo3tpeifMLpQEpWeG
sLmEVsAX8mYu33sKL5XR5iRoN0FBJbO1qhbliF5vphNonZft5JPerzL+PfVAHeAnC6K0ZUE9Z+ow
Rf+dx6vhsVUbldzMqlG1Vs9uu20jIYDIJRUNL2NonyI/WulCjjizL9qSskK3ZfhwDu3VIDE8M5AT
F5OD7CxWpaZHHLsWpGQV5wfO/Iy4T4Rj1g49OCf+Kpapxt/hmRATK02/Hl5zvzovEiobcbDBd4LD
JBBDHcUtcftd6SOe47rwzNKEeJ0gchk2vkWBhapMdzPGXKi2Jao2jzEHlKgG99/0rZX5Hn+cSK6z
Xb2yOJa+NUOiqrg5FIWi+WOMjjCZTu3fWoG25tEtQlZjVI2w+fdVNeKEEZwebRIUEGTLCvQCCvSj
lGxiqu1uyK2fHGNQQoZwKOlcghun7/9FT4mwlLZStbu1XcWwIYXrWFiXbYmn2bdbTtTJlxRzuEn4
JPNl/qX6e7Tcm+NbgYvn+adQKXS0fpui4/4011XUIR8LCY0hgpFkKTUdRfKsJV+vUOye5PAyZ25D
YLze+CjzbXxpkiaYLde82NdRCE5Q5/wjjdIukRUqCdsy59JDqnSv4s8TyNZcS4J6DTFjn1eK8QPU
Vgv+MjeFhAPFNR5Jt9NycuKcEZGjXNz2y929j23j3NGHqCrnYTp6R0QJdzvTxou75sk7452+xHGS
wecHpVX+onyMsMWLnftUgcqPUlbVD7OZnZlM1Tz15qSYaoyRXfaRVZphF/M5mYh+cootMmwkfbYG
Nole0rbF5oMrM+7HFPZ6/FVyDNwgre6EWlropbpzaU3h1DRO2+jkNnB5rbQdNpPQM4zQVr97sshY
lWm1kygrnt/gekMG7x7U72F7GcbDW785OpeOUvhm6QDfgrEKOd4onV1LG327oTDE6LfBPAt0j7Sy
e0PNWYGFonFyh9DswqDPpUPR121uPYxn/KZ3w3nSb33WhssZuldd7HfUsm+wg/NJabdXrdIhOWYP
asSOiI3e8MjVjswtnKgofQofGeAaW7fBt6e0QSOvW2tCXfKFu+reyKNiNtmwSom0u8lXjcYkIkyj
fazDrwd9zgLXVTNYtizOQEBs7GqaOhvp3US2iiLCKGkPbjktqdhFKczo5o4W94/GrIVc97uwlPxa
if+eR7Xok0FBh9V7Q7eo5SNLu5I0uyai91CaUeBU7bBbqemiqudlejfy2o83Xgx/iDxWi9TZ2+gj
5YhOLOW67CTsMYrFkVe3MdF2AQk8JnkhM/myI5GA79+7LarLNNSx1RZiAyDqphyG3w3qNyz9n1IO
o36GrkC2ACHc3/ZUKqQmyepHM0uwkHnmJmT7gkhUHWqac0HiISQY7mqQvIAkRiHM0daZSBRJfiMN
HxrAo3aknIpA9YQQpR5Pz3MdsS1kx951VPuwIPCeRBcXiWoJfxV3s8yt29276QnfU6OcLuTKZPv8
ouSr/eApNNlotwVUUgPg8tSuySIzYnjqivpxLW5YCl15S7pPmg+RnTS64iNU9o0whApWmMLaOp2Z
cxNxccJ7HDOsZ9vzWQjZ4pXjjW2YdhvqndCJXvWW1G8gwdMyaHJLBvYAMMuirPb3Mhh1mKpWi5s9
IQrcdqJw2gLSCaTy7jZ7JfXyNRpANns1utp64oW5oPQ4Lk7obHV0EiwioXXYjFDmvFqooD584mmQ
Xco6RDOR1krI8SZS6hrJgOBVbRYEr8RwlPpPdScxveLWT/PuBc252K0YKnaVlo0zhG2ZgX/NyZtO
Ox20K7uUusfCvwM4jbwzzGAPr4Wq6c7qFIJRCoMD8zDn3KIKQIi2Slf3/bVLxhdtUbAn3NviRYqi
e9nKuaNs60H1hY4iqjnXDukkdt+ED7JjrjZ9MioxUNsitIAJCB66AsFvO4XCCP4ouYufGrLHKGAh
p3xpbJamp9EvZVChWBeD+oJRvXyUkns7ZLsUAvXRdcZ2vBL8XPkxhG57WO3SHrkz+sH7EHJXNPUG
JrRt0/wOMsIsOqF3Z/svbh1Qpy22NJUTF+VmLeq0RA/rBlyUjhVAIpznCEOb96spmS53MNdgmyXk
7YCg02EnKXw8c7qi7jnjudpvMhBH6+xdkTCGSRQYBxtOFxrKIhVGADlekwxyp25GEObI5MSU4Auv
HVPwvZW9NhjuaK2cgnbrQPivEW7cMQ6Rx7kt0YN1qtw932YS7S9qIdlXRft9/YoQ9TtX+3vLwpaN
ng1dYpV/9KdILNEi66Jf7vnsTu2JUsHyRC/tHGhtQh33oUPO422iTqOzQ5wN9DyGf6t9/hfKYLIs
bHrty3HPUNwIaSYIIakFFUjrklG4Jb5EdfXag+u6Bhpyd6w2PtM5IxBZOLg5pdMayCj6LkRlAeAv
NFPf+8NIXHyD9EHZIGYatMt0vBC+vTsX9OI1R8+8qgZ97BRMzc+oj9EUq0l6EAJ2IOpU0WyANVJz
ytpXKUerbgahFstzdMqjJ8qj2LCjQ0YFiWGdckYciqOozRMy/26Wf7AH4uUaZMggNeE+f+p0ty73
8H68yLzcr2xZbgm5D8aqOEDei5HdAAGAvavEIVof2KvrvNoWn+XM3F05g4STeywcnJ1NZKfBeZR/
qKv2/PcbNCxxB38vv4XFsnTBiq/rWusJXXMv4Sd46FI9w09UCWgjP19vJvDHGfiqYYiS4MY2YxFq
y9u1SW3GuyG/ydp3KNxWnwQy6ZWlmFGVGxeWSz0+f9inoQ7haP1FxK6siW7uy+uQ5iRJVerWy/Zo
Y7lyrxrgqSgoxp27GpyGWPHbAKVnTuOlRXnRA8meQ74WX/jNur8ZLDf9VVRa1xuoqgV9jrGObYJr
cgS2FiWYITG2yieboGkFZ0pOcAOyH9Ugmh/h4HXiVubI1UdGm7iAL4mQ/zqUbm+PckbhIZu2rUWx
8SwLlVmpr7dXJcLZtZOG0xwVePid/BrddsMxHt2mcNuH44WyWV45BZw55LaG3SguP/poeKfOfVl7
rcl5eBncDSI9SrdoyrY6163MvtvHVDVWx+5tfrxQDIVZ83p3wMzXQ6y21OpFvoTqtINDK47zU7a4
mF3j3mu6JU1GsI4H6gePvraqVkafd52+F29W5JwTeF5OpKI0McDVTchw3YYMAOMDTqZ0lH5DQLlT
P4VQtAUz6VeybBEadODnQ3movyc1CA9J/9HBWtal/cjttIPe9qqx0ZClxyacAu4AGazo0jkjyMpR
/rgPLCcCXYYhADfXhx511zycZKZ3seLtt1KHV5dI89a3gOKYjsi1D+ZYG+Yr87MdOeqYMkG2MBqb
ZkG10lbpO859hFUGgEHASjaV7PJdtOLpbsKcC7HtLnU9q8fpPUOWaryRsRjT9iL/inXnMSlULyxx
CJePcNY+oUlJfMeuPLAulQNzcvu9RNSmf0dEF5EgoCYRckSlm6BCy3x7OglnSRQQCXtJH4ystESi
zxUuAPNy6lNd87B9w/BQTWm4JHBWzbVJM2x6m8wjs+/L0xQJ707swsaa0R0DxUcPYpASDNzd1ihf
WhuPwqKB9LHqlPsGClxrcbq/kUFytZR+SDo47kRDUwq45ANqCA5P1ovNjoE+4WbcDPE0G1+lZ8lL
yvtJ/zRnBVYsWM5khcbwAw1jjGjTOBQa7nOi7HbvtmRGDjjtToUwh9m19ifl5s0exda2iI3m5F45
5w5SxEE+xX3hx6wKPVraP2/pkDAQ71WOpPdmkS8TeOoefGNrVqOhJcw8TOr1/NplM3RbqKtQW4D8
wVS8aAI1dd8MCIb8bIZ3y4BmjdOeaSfTy0fRSe8wSoczBfLvhi5x298g6mkE8LVSo2apTopzC8wh
bUjLPQtIL58ZhlP2NU4NUXyf8vYR4ubQUaDWix2cteRSK2I7guXcJqBK2o5U2wCCffM9lMgn/WRK
fnpbotPbJ+RnFqSsPdwqTbFknMCIdulpjLXc/hdh57Xcunak4SdCFXK4JRIzKVKURN2gFJFB5PT0
82HPXIy3XT4u+dhHgQSBhYXuP7UTBIA4BmAhVNPPRPN+yCunxMfiAEfnXxjghGfxQgvEUGBzDQCD
5msHusbZEVQvF7YzuW/rgXDIjYgmTGFXYvuaHE1fF18k5RqJAz3Qp668tpjV3DvyJ3OSNwOa0FPB
+L7CNS//faf/I5n7a6PXVHyEmoZtnqmxf5Wmbdc95iIvSf5Vd/V0VFEgEL9d0g9E2U1qDpBJprWX
xt9ZXfLND4F2bbKvcDjJ5n6afT18VXsQOUb3FteWeZLfSeyKOXj7JnjJM4wnpS8Jdt3uTJ0pIr0t
68escpPIm0yfbl8QrmP9IshkRsJ4lnc9/pAMpzZhtAoiFynjuX8N8WAWpxJqRN1P43kGFcwAS7aU
fB2TlHM/j5D1u0hNjOESk/anvGQPX7sBUWVvDUBQS1CZ5IrdudZtoLgofkqyP9et9zICAzXYzpc0
dKi2VNGtpV2asYvN4HTZZ0DcX4pK9B9O+7+pV62lAsBEukyTQr+6/Pz/ub2iR5TowzS1Vyp+qGyT
tUwnxrUHOMQHY3KMiMiX59kIhctk1cHRc4fnYvEdoIWDjmpdFaUrSt8cIBzPw6qOneR7AiNDEonj
idp1XmkwerTzqYvNo8ToNDtS6ZZk2Sa2xUPVIgN5JcKYI037El9N7kQeSeqqRLiFBPjn8U2CNVuL
hEQDRTJid0gQksSaNaVT99YSUYdSDwKw5pw7WuGk+EU46l92ZY0nsL4KeT0oDcV5EL/4VTN0zFxl
o92AWDAlO7Wzzul6T4Amk5hpYusSnx32xQ4sp9X+oRv+d/noctIN1EGqpSqGLP2lRLEarRpMhZMu
VE73MlzqE7hExxiSavV4b8aV9il9WuESAK8zcF1aKZSfH/Wlv7XvPSdFt0NzxUEqyB9a5x8WxL9J
4/8cm8lkMSoubIx/1dvhmClRKrXttbdWOpoKkplj0Dwc4AKrGH7pHSudRU+tobuy6fIA6C2SVIHW
TJvG1xTXD2LoVDus7RDEvbYL9AOggIAlnQMyCPDCl9w5Bh9CXUnUkkjxeEHZjgSnqFxNcjNcNNZq
/B3Z7H/jb+E3qhGhr0x6U3o0DgnWhnLhPfxSi4X5a2jQrJUI56BAMi0/zrlbyhUDyFRECOVy+Xu+
z7MfaMFii5Q/DWanIiagiySvAWoGbj9Ee+Cw8SqJW/7TiVX/zYf+14n9C5jTB7WftbBsrxH9NsiS
vghArJpewAFmQxgyvesjH9GWR4dzmoA09rbOv4LBq/as2tGXdGyRX8FwUMICHr/EX6a8soFHATal
2WX0OAiwyY1Ml1I7iuZFPCIZI05xfMQPBfxBS8pX9E8TDRas498Ldbz1iKEJCwPk0f9qJYQ0MQN1
GKfrWFEkfiZj5BXUT/B9ZspDns8CuviQ3vMeNxfmAK3aWM1Tlb9qOJ8yVriaF95gcW3V0Y5UauAw
gcG9j+GLQl120sxqW4s/eWOtxQL6IrkbKcuFsrza6vGvIk8r8u9WDdbLCkgBAS8yy5o+hmE21XCv
xN4vBu6pib2tBz6uUp/EvFUyRRQ59LWm4VmpBWZEb97q7ljq2zJ4UhrJEUNFWvUCgifFchuS2i12
Fz2L4eR0DamdQoEtfQX1hxnpXLy1DnYjPq457GqSCHDZfsO+ZBnfs/Gbpz9Tk686o1mn6N8UwzaX
lp7WT5Uo4zRMeX3xVNW/WT448Ew6BGkOOV6Tih87QUMIQwDGPVUw52wZIra/+hhMH436VCBXxX3W
cpMY4l6tfsWGvgj2rNzp41p1xRoCSRgPScB6abwi9rkgUfA+B58MOlyJVIpCzbJ7ltWnlla3ab9k
ZOv9pc26ldI8BdMNWyxLtLNqL6vv6uOa5luhOXTqbsz2hUF2+3ydGkxRaDUT/SXm7lXkBOLyLAwU
vcAJVMawkzBZFhJAKFHxOs47GVZ8dLLI7yp49MeqZitp6KteJWGAXn3TzPVQ7UzSbFNHgUc0LnJ+
NZGHiDIkogG36irtc4LoqYwxPLaeBafOglJoYKN8H1fkRAOyppcqfiqyfRLtLAZVKf1bdK/ig6L/
tqSqc1wyea8t2tDLhCpa0p1gNHhgX4T6MPASHdtEMfgRc+gfVzJK0SPtxPwoU/KrbGN5BXKn/YiA
7cqkUQ5cGrzLkES5uiWjYSURQKZzxdJN8Xg3pLMqH4plYM8tuY8aADqEogyxV3NDWzQKHfYFwv37
bJ9PN7kLPbXmSkbMNghmR1v+AIuAuUuHT1ndqpo3SJtS+30UTnKPTfRBji6+G+ExnpkhEvuTcs/J
axdPxgwezEe+JMFGHD9EaTOrzJ+gUiroMJHgnMeIgit2hxG6Srf76t7kpPJYb6axM1Geza7CPI3x
FnFu2b7qZ27gObs1RuBZs1cyc2X2dOU5M76t8p7xaG+yV27RVFy8MACMubCrm5NIa16yaTFbzO7I
msPDOS5eq+gSZggjY6jbHzNG2voQXEoNFD7pTdzwNEn6pQDprOskbzXZGZdBZLmD7ZIrAKcBeVZ+
G8mJkWU6MKv12UjrpDrJFvqXqzXuc5UqAa7jo/7hzuG2mk8t6I/0mi0sVuEMrQ+O8/hKAiccD/pd
K68FL3/MsFst4NxaXu6TLaYsRKJ3YXbK2Ctyl8YINU/8nnXnqluP6oljz2NA6rEEm3La0tE6xKAo
C4TWtcILe/mA1mJ4pt/Rch/ET8E3demmV1PCx45MISnPQaOtcByBVrKxq5MTJTj+hMqPNaipHiK6
fiuU0u6T7aBatLHtg9MpaOt6/JTy71ZO9rMhel35JNDd19quKhj1AK39Cq3WH9PrKPhyvKmoLHie
iyaJ25KXM3JKP/eznydeNKx7FL/lHqlVLuyFYFNMx0Q45JqXEw6OrSsCgl0r15hLOqxAYgzBRpog
9DbYEEXVqDkFj/ezZvgKTrEHUdaLuoQSFq43EPeSDo2RyV5X+RT6MWo2mtT5lAcutBmikAZMH5IO
KnLymDmM8ltwx1/Z2IiJk+1myadfjJBNbVTVjaNbQznKNJq1MN+tki5np4cksABws9LJyjaYnSIh
rmJzHEC3NBbg16OtnFa+p0ljdxWjsVJPD29ddFFKBs7Gt0f9PA+OTN1Rth/MyEPssLe0nWwdWn1H
L/swNjOm64pgcTNAfn4zJoae7HvlGcU6+GAs/47lUVRsSdoWGp2tP+V+hzioLU5ZRFKuoTBkIqiw
xkeXMrmFLdM5GKXaAA0/8QAcUr+41/smY9cDpbSFGljQN9604sTZRpsSLDgNbz28hhMzlBzIWuI6
AWu4JxBkJpMXI91HGjvb3GuoYzVm8J0k1bZA5TGW00S+JgjiTsjqVFxnB8ifvLULAJHODruLnm3Z
lqJT8+Be3/zfpCmQDySigqtT8Z94FYjh+cegEg1di5k0e+Eb5EIA1oR4DJwy9+De0vKl3kN9DNEP
N1GHXHXaNMm71H6YzTbPvOGBzkN7Qbs/Faei/tRn1kYc8DZbAzVo9tvrWwGLoPnZgNYFWe9VwqEm
kLs8ls0eUi5tXAWpj/wMHnGX9vKvXH7roG3WMHq1ddMpEdXh9lCeFOUXpY3Sdtu4ScHXfuuKjRex
06NkceDCQzhDIWidTGTRrc96KouT3t7Id8DsIu406xzVu0qBnAKs09XZqzJtM3SWp+jiaqoUu6wz
cCSGrKChDhJaafSW0IejyE4kuVOELfxxlifwRM4qLEt0U2TYcwZc1Ixk6knAjel+H2Q6A6DNa425
FyUXQblb8jO9j9AZyOsO4bgb4puAY74oKdKDs9KhyxO2j+re0TKIX0MX2S3tVMXIl7Z977SPLpX2
0fRkCgghuxGhzFtpAF9vJSLRKi8HkcgQfAhU/VHjRChv++mgV9uIGUHYW8AXGAJO4WU8YjuMPx89
TE4Ozw2Nir2yPg0VYRhwbSqOTxNZUKW/yNRteiSshvDlYfykiFRZTi2DxenpHtPukd9iYDUtdFrp
NMyvdTutQlCbgBpg4H+V/LXRtPXU9CxfsCcz8Mz4Q+fmMga8c0xjYkimvpGqfc8OnDaI3Rjppr8O
409h7ccRXe9PboB8UBbq089MG/qYX/rsRe92XXdsTg9oqa+kK1YWKlwDUzSDl7Kvuns386cBCjle
D6hTx3sXvuvJPRG3zLhejT2kAaiMfixHStBvBWdrpIf+rOxy3TfDftWMsxMW3lhcA5XxSyMIK5aO
bJ0hIdPgo/JrFZ7nsDyguVZn5Di9vFHT/cA0nmytoAaeuWVK6qhu0TLHT6F+m3S/0B1B9pThgPhG
kN6UEFkJFEOJeDwUv/oYiChJn+bsaArt2noICFCeg4T5BFBKKSV3tU5awlzfNeN1uWhzfH1woya0
TdJ0fzDQDitQSQsuxSFZXJGXJQjhJpr/4oH8hy0h0x31NYhlXzeWKqtePbQZmZ95rse7YJgINZHG
D9sJ7XPbUpgx1qVLzxpDG0eONdqq449W3Rgi7tXlR1J8CkDKYv6UJTXPF0xpleRUMtAkin6l7lbz
uJGYEkdJbnAkygPS4RApXiISCc5jmAv6ACaQgyeVsirU9rX5KoWv0O+WsTOAexg+MTsoXIT+NKK1
Sb9anPWpOxlssum5hq9XtGvCjKnu1CSe+FlAp6OyaVEfDIchh13QCB2g1QY7rxADHtJqmyPG58nU
81+A9TJH/Fq8NUsUTPFZx+uk/ukzysNNXr32w0YqJq9Od7oAEeooyCCzp4zZfJrUoeEFxZj3Bl4R
RJVBuajfzXUNiYdwpX3t0rtYsoWvTcTQUrB/dNdSKBykLUr4xJ6CkgAAE6Hpvn59bPAiudyvTnOK
gJSyK+P90IcVojvV20j2jaMsHCqGyY4Ho7gijtXPQFlJ88NbWOvScjNpI4SQK2cpPcrqieyMCS1b
EaGwf51Bg+YrNZiuHuZwPVALMrpjvmCqt0P9UFF58VYcNArAY6seISSEcDunLs6J3FVerHIvjHfV
9P47SmEsaOC/ooUWvhCmFtBUmwb/+6+w1ZxFQRpb6nTVTuZHmu7iykMf1flmv4kP1KaqzGa1AjU8
MKI95xa5SaTEvCSFC9gtXofEwTN1o416AOB5kuj0KLZMVwDYh0wVjjqiZhb/PDooFk2+bWwTsoks
YQXAGiYrLd1yEosFrk2v+i5FH+nUlZP5wY4qfjghrviEcinqTY3xBww64aHgR8K6NNzuVVVO//18
/Af01FKZwrcMIBNJi/5bhfAQCTjMLHm8Djkj7Pw4XSfNxqiXRqoId4rsFEyxxtSSM8Nq2mTaetR9
ed5m7OJMfROdQXQTBdjFsxCILDq71QNx6OxEsadEXp6gVHKqaqP1DrVtig+MpYrZWPLg5cO92qJ3
cGM8SKxNILjalY4ZXiMgAAotMHCArG+gQlteE5MF+sA5C+yic+KK6cbb5IdGD9bu4T30g/ypEvIO
II0FarStcCOkx5mvcs+NNU++rm5mHHydgxa2vJkIXKJtt6is9qN2tEY+0ib4pygVSf0P640EaYn/
oCk2eZb/63oj3sQQJmkcr4WClMQvsSVGOnW6+iJmr9iH1N+SnBBG3M/IcsO3Vn3JmidVeYroQ9kB
4+gplU5mvlWCTa9v0OKm+VFjI7eehNexXGfqLR/cnCT09LjgAcGzrl2HeStyz3Y7/kKMt0Zx4J/8
qQjelblStys8odoa1pOcHYtonw3HYTyY47Nh3XUIG+aEGrgYktibJdtSTlJ6COO9GbqAqLVwJhOt
l59a0x6F10UFUZ5NYcvwPsV46z+i6hyKxwdypsfvrDwDHvmVhtzoRfntxGM6XylZeGTxuyUzXcWT
md4qZqbNV1F9aVQq9eODseGwmGJyGYITegeRAWDmthLh03eNcZiHu5R9GoM9aIco+eqSZ131sWV2
/Y9uPvfGXmbJhPdU8yUGejW7ANRcO5hMmSYhKKpuLJjkcQkrN02fCdTiO6CihnJlbYnNPwTb/e9u
8tduoxKfZcJNGKaEL/xfr75Ul1FpBOWIGeUq5PdS+RaS96IdYIIg0OZ3sf7KRTwUF5LTVpbwUbMp
0uBb2k9PvRotsHirkUhU09Qc5fGUxPtM3MkEUupvKCpF4Wgot0lg1mv1kU/PwrzXMckyat44m+G1
Hb9H87nofrV6Jwx7JTp18cvMhLTqldCcfNwWLdduE4brSa5o525hcRnmNxFGNAW91yhmxsMjO9c8
UqZtCCgke/1nob/DobbjXg5oeNygdyWqxWlrNbu5uibqQTUPKWxIvZam94juLfjK8uuseZAgiz5G
uqMr6VWPOmY2uduftOYyyC8DvCMtjrYdptcyfMOjy7KqwydFuOZgMdCuQ7cb6q1pratoFxIGVdtK
vC3UXUOFAr+lbrueJ89WDTZWhgdtLenHdDgP1pPKDR9tkbtZ4bo80JkikCryzwGz1wMpehQnAKMY
hNj941MfXOCxJMEf1IOUI55eT6U7Va9l4kjSTsBPGx/TCR/EPlB86XEr5VdVv//3XVn69zGoTJFW
TJFNg3VDrtBfj6lByKVQrorxKvsLPfJcYHDxtTfMUKBCR2FgRNsyBW5ev2do3ojpwdIrNyuY6Kdi
owFtr5KXGAsv8JNfHXqkYs8RY2gmv3FlRgpWByoWlEGdL32mbveT3zSsgxlj3qA5XfBSRtYdGBt4
0s+Z057RtyhYUqFE9kwdLbyEcmIVLJY1bMNkAljLOJkniIf8VlwND396u4gw0+HQ+JJkU9TXAs3s
4hHAFQ6SrPntbt5Cx1h+r+944NPGSP5w/79Hg7KKXs3r/JtupF8LHOXGpNHcYwt4nEDNkhe0WKOL
2HawVonmQX/EDMGiBNWQRnw1G5LNAFbuIq5gzGrlSiRKL3H0C+BH99ooa8hzFCBI0IVVRvV7EHcj
7oZTV7qRv5tRQ+Lck2xqooThXPnJcBJK1xXfJYrr1u2qXYqLlZmgsku2FAKuPxliIWDN+c8M0vFQ
Mwcs8unjph2EqMaUVwrOXbQNXO37H1bKv6sIGTeOBsdkXqZhkev7rzuMJctRMOpad0UpYuIpVCn7
bAMH/Aez14n/Md1B/AcWSjLF/0T+4bBlLjxjBEzA+3991z5Ms2Ee0v4atFjrN3q+TuNNZH5oLfQ+
A5lVNzGQtKCjrpqLVD5FTI8erlZ+L2goahiUN+NxmPLvYIZdK26DuB0YBKlvYKTn0DHFbSxtO20X
iE9heKAWGvTdGJwUYdtFB2DpObmo/SVQ7wOoKZWJkXtq+SuTrgrQdBpwW06PcxEc5PYSlC9mum0w
ycv7MrrUPGW7fSD7ALimtKl1lx7ZjLcjSVzlZ5W/TAbNMzYs+VI2/qO6KDSy3VWxnh5g/V12rBOU
3Rj4VmnmEyARhRAy70rloi5cYrW4/U5VusKpss2wcktrQSB3pj/19AUJc+B87TMRndA46+k5He8t
P52n77FyS2ascncOyLj2tbou+mMSPDfhVQucSXwbtVOfnrr0JRwOmfEuxt9J89rOXw8Yj3CfAi4+
LnNwb5miqNzm4DnQz7N2kukSgpcOZ3f004pf8nDo+6M0vvTNtciex/Q0W0/m+JQy9Ryrfrivw32o
7LporRhbVd4Nw2GW3dnY8jXSwATPCaIHdS1pJyF7Mh8XXTs+5i0tWyY4GtNC253R7qSmXsnhpk5P
fIXZbhhtBbNn6vNaarSupmfrsSmSe5WxjT5FxUGaKQfeMQZxSrTHJsxeOBReVJTeSuYOY1ku9ymz
gmE31XXMtp4CO22y4RxmR0h6fhSku7km8mbm8RdtR21jUHQzNThaa/Neo+HM9WNn7Rm8TPGHrjr1
cWYXg1dz8VJlF3Des2Nu7Xkdo/ZpJdGXLjahx0bi5NKvl+uyAtFaB8M663Y17VW5z+gqi0OrbfJ4
y7tyJN2MJ4hhoZWyy4TnOKKbwyy+CyPExMewuvA+8civQ+Dwsc5TdhbUdQXaQOudnZNuZ/anzDgV
5rbXT4OyK9HHAouENq4iIPWytc3O4ZtGuQYxnXGWMxCZlNXBVWEYEFMi9iKcoXM0ntepEzxshcun
+6VswwrwsQzpwvKlXDeZ34RI18JM6yaBhzG9pYCvff7QKJ1WcBr6fOzkJpYuhFxOypDPAQ+9HQWe
VDr8YaA5ERIS6n8eIryv5fIuvEWeYbeyWeKx5WqoJpgUyvPmz1vwr4FJ3gR/wa/wc+6aGdKWCfOG
3Q8eJ4ODxTy/AIA4hEy3SLyy3PALGz5jPq5l0tGZe8gJtNwZMxEPn9KB28kxPYI6CTYngU9UYFSX
YW6QF6zC3plTbAIufmK8+BkQVraM6uZoMSzza/wUOL5obWT+IgAeCt1qce2nrrVExCKEX9xveOeX
1yMeRqCBflu+o65kay/CtuAQeKd8witCVrFJUizvRXXqcNV4OxksgGcfJ3M4x5k/3UAP9c4h7ZXX
DA2b14Qhx4PAS/EpMfwww31Z32whvUPIJdpvRQfAt7HPg82Oqc3VQ0IncgVgdf4cOKuDZz7vz9nj
ZakBYd54QZYAZ4/D4Z/8qANpshBSuC2oEK72xYbtBIMr/8Cx43DDh8w6oLGNKkdEK/NnebHJcXaS
cFkEOu/MKtQW9TVrjqWWFFz1Fd/nivHBgTqpPL5oNPjoHHNk+KwUjHesiOXsQVukNp8Lhx4/VX9w
gnOF+OKj8HYsBH5LSej+1hzMny9/whhDaIA6sdPOvsA4XfzIo83aw+TE+uQG4dRg0eDy8YEF1hsR
A5wO3lgGVXVFcvAoohm/aOHYIDcBhYePsAA50CcM0izbnlVSPynr6Wb+fFaIbvHh4L7DAgDvaJJZ
46I0QI3AKsOvzrkt7mhyKG2TN/NDibEPQIU5qPJKn7+rDR/bZMw4XuhPchAaxwpWDTVl4/OLHXeI
5U5wRlCyGDPE5V7lU0MTcxr5DDzF+xYkzIY240IwHh7XYscgsXHN1WZjTL6o9EIkP1xdiqzFTr58
QP6Zw1/QgNe2SfoVaySHJR6XL2RLfe1S8/EJWFn1va5duN4H+qyRG3zVYTvBjqrgVmKofHnnDfgr
4LOMGGbVlgL8gF77bb5MmQt/ldtS7NQQcdImhvmlfCaFgkGwyvL7VejBpvInf9DnFSoEmXHuqh3M
NgwCYn8+eDKskIguf6s40h/5T6S7KqE+wAC0+/CY7UYtd6XuHrzuY85tcjTLVccQK7wCewWBPxz3
qm03fDdCufXxv3ohg+jd7+AFFW/wq7+McMo0WW57bi7dpf5WP5J7+23EKw/DbYcA+MoRQv5aX2iO
Uujy+MCF4jZha6Sj4RxPtnqD9MZvVzZPCU6j4s75YuPDliFGb5wHHPSa5gs8I8sNriarXQoB7gWJ
Z310VVDADi5G+ypYazykrVV9zCUslTijCVQ7ZuslwEbzIVsHrzzqaxVNyy8Iun5qd4890sD5JUQt
+4wQoz/2N9ITiXwJVsxA5U68PdbTej7g/GCHfk0O5mt2e4AfYspzEY49vtvfBkAhX3Kiw3t4h4/S
PqhizM/5R4dIRbhYOoDfZGmgZZA/EZK1+uK51nfWS35HqajvAgZZf8Rv4RvigOE5+JR++O2KsXHE
xWFkg3w1tzA/M0fALsaNyigGCD2EPznEjqfPnlS45ClhsMFIY81uIoETgvOven1VVadkGRImI0AA
Wsu9wnQo93NMjpgRaZJhcNGL1Tbch6SvFGmDKx4fa37unqvv+G18B1BDE4B2BdwSNUv7NB6ieFsF
3qC4guQL86mc3W6PpsWQt3wPKFMst8Wh03xzBid1ZNkxNK+U/clBFQlwNxL7otgCSj2Mm/EikREx
PXCsqIHkVQHkl67l3o/LNSJbomHws5+w7iTolcGXoSMre/wynq07VwCVEFrsaZU8jT+LtR+Zs7pu
RXeYPUXyOVzmdMu+NT0BWVd3jQTj0LYrBE24PpG6dU6F4qevLiny/6Ly+onO6eGr7dqYgM0uyhNy
khrJAbJVc0v/MRIfmO/zc3sRC3x5bohtGiYdaNtMPOM35P/Y5DWATfND4BScuRXj6EWPqyCwhetO
+I160zRX3asleV2+A2R5mKvp8yqAX/LUBK/9BBJIT2OLF+XFyl158nLlRcgQLJOzXE+uWq/FehPC
sWMVnDzwahgZqI6xWi7prPDM3nHBanEbFeBvNuSGMG8eJH9BsfNPAgkm9etRkeKygiHFO6lhUefO
UT0p9xH2tjmrm3geT0eMTOyUvOKYy8cOw4MeXeZsbTx8bMcWXUDTvFUG+noFVqXVx81Dp6Nsq99s
hLjrc8mt4uQZ4mUwg2tRCMdcGxc7FYd3ryqU8CDmKhsOOyPBJD0PMfsRu5q+U6rzIF7b4XM2dz2h
QLpnqraChzp2ushn3U+kAIRL4AZc9aNcN9pm5GpaXj+4yDAeEE4EDQ3rdvKlyS+pKtOdgLXe2GoJ
eBlP+9VEkkV0kCMvJXdLO6jKunms1XK7kBnVpVR2bXRFxpRgxMlIYqzcRrDB5ZXOmXmgC8tNbS07
L0Egy53HPaVgMVlwXSwmrlHCsq/cEfEU6U8own4eTAXMX/r7/IdKKLEB4ixxx4X6wKG5suXWHw1v
vnBDNo1tnefiY+g9oudTaWHmYxFi+JqSfEhOGwAuM28Tlx8V5S2Sub8o6pbNRbW8kGqUZxt5FRQA
3Ms9FcBiU0FxVxpeiJ+M1T+gm3oh9JYtYNvp63q6lQV+LpvvsIiwu7Fi03N8Fve0/FNuN7GDc1Eg
2GlysLCzZT0nJnQNSuXLDNcbHRrLr423sXAnc428SGVZEmGWela2UJ03AV8hLLLpTdDaMyDTk0ol
FHjRSHaLO/1Jo1BQh/a7SF7n7UE0opUqfJI+MLPBJBdrMlZZ85Lj0ajczHTKhz9Yn7V6T8nIugzt
Gh5lClZZ61Wxw/aIACkxWJckUcEg2EFyGkoMwoRBSW6hHq2N0h9m/dzSstFBCHclfSmG9SSAJ7gV
OC/Rq/1TV+/kfBNEnvnYisFusQWoftlvstFXc6jtncxTLm0y1v4RNqKiS5W9THNUgk0aEhp2wKJL
tjii5Ecf2bKw62kwRhB89m4bj1r6Vd3hnywk0gB63GhEgEQIOFdQtoQOTIlXUcjd0FUaL6hj+Evq
69aezJWCzozqu11yXJanBGGKoy2TNGoi8rrirItYcybVC5aOt+pufFjY+DF/4y6lnbRcg2T01hYo
+E+8jgHwzzvyuzgYKMgrv21PifBj/KDHbZkfQbgID0TWa/Sdmd2h20nC2sLhmhzbBxlGvNDKwuAi
oOGwkXBx93XX+UDga0DDjBLOfkCho3EAzhkwHTomgfHFWo08ufOGYEmFL7/mszSshsc6IDjVRJCD
CmMVgiRhuyhs8CGrBSD0Zl6FQF1i6c2VTioO1SO/j1+VZBs6sI12h2QA386G5VgmYCZuVN6TkDEi
ngo8vDxwnAAQG0miZBP6LkvoNfaqSl7REdTJ5K4TFpkxxB13O/vHCABGowc2Sx8HGUmDxg4uLcHn
5YNMEIc0FyshlOZokQCHCabz8CWYkzPwwAIZczt9qxV7FpTSrbWaIsYfAjd+0EeuFPwFttJ48HdS
hb6RzR4Ed1MY3pCd4reBB5RcorbCWO9yCZP8S2+vy/ZDL4y3ONrW9e1ReNqPvpPl1VQud3dSTV5P
B/er/VA3QHGGlqfBjMab4FQezbVZ+0hpLfbD5jXX/FB02DxVwjPpunBcYGNMCaPx2EIEFPSxpy8b
I1oumGAX9K43XAMBJblW4bowXI6QzR6oD/18BxmAOAQfd++RtsYTFgM09RNcC8oC3kJB3mAt1QyZ
M9MnBFKjrtXX6ZO7NIm2Gv+39zihxYTygSqH+yhY3Phsd6rqj6OfkRy6eKcTROFMUiqQazmIEQK7
0rffwh87doYfWwKuggF3h8CbbyTpHrJbt1Y2ust8E1P0zdG1yIr71a9I1U0ei/0KsUm3RVVNkYEr
DGSRQ6HFyQ/sogLboYEDkN7KTXnSELEAXHSABabigJCVbpzRZPap7CzTVQaX23rpBEij27aQ5aBf
8wdKihJCVlhxz7VM3i6eHtJXuYUBxxs1riMyEBgarnhYOx6Jp3A+xo1MgAYGLKZ3Uyx05zyY0bfZ
+mdNhnyH1MhHPSOM9hht0m43Cy9ztG6obEk5Kfctnjhc/tOevWs0X1p9n4s3XfGJGMrye6Ic5Ysm
7ioShC7/HTFVFo38X5yMppHvIzPZWsHN/BcjJw2pEEZT310jyclzNzSWgIKKILs/7gSc/Cl9PLt5
Yte0cLmP1k6sXbNYYbMFxWuxonU22vrkmG+wCHBlIrKX5Auyeto59EwA88C9ItfFaaZ/UNlr6n88
eqZDapplmKLyl1paVPtQVfSyu/ZfAK34KC18zAS8WY52TS/hDoqGPD2+FogAWTrG+HGFjW7qnJzN
g7EYfLVOQwIdaqp31el/IfvO4w4hypaBX18VwZrJkTLtgxKChz81KTgyzwO2nP/dSZMbQU3kQfGM
l7z4nxz/krRA1n9fIJ1PpmoqGfumspyC/+cs6WS5UQU1aK+Aoy1bjG3ScvziJelwyvGo6VbOtB1R
9KMpmO0HiUbmOsMsUrNJ918y9zLikzcaOwBhehGaCPZU1P/LzkOg44LugCSBZqGvjDCg0nuX7sqq
fP4luPe4Orj5ym3M5lq6D53tj83IW+J5ZI8svxE5Gk9Dsr9gM2g7JlRRvLnTU+ASOVK4WNRGkoQ0
tzYdacSXTQN3+x/Kzmw5cWbLwk+kCE1ouAUNiEHMGPuGwMZICDQiCcTT95f2ie46roqq6Oi/fVwY
RCqVuXMPa62txz41K2BLRQWJAJ5+PIaRxYF6P8I7AKV0+YD4ffnAMUCuhsOyrMUhjNqRKvcxJxxB
VDYTjkgTVRhqqP20g1YPIFucFOa9n79XPcJmsidAVfCz+/fFPzbOH5+LampoZFloA+uiFPHLc0l1
43aXKxPGzwRLBEQ+P/Rm521JJbsPBp0I+rGiJHTnWDme3/I3dd1barKQnzGOkDLQ8kdEV3+p30TI
9uiLFPLwhqoKBz7ps3/IK3wBF35bRb/Qv3+MVkqle68zM1gTkAZtUn04TQOE91rkVSFOPKEKCLhj
Dzwl6QI4k9vL4eqooECsNehg0D6w+mWhyNEvoWwXJF/JJgrVIyjaVKEogAOIhZSn/addBnplGHNu
FhgM4ldm/+/T/9Va4m839KOWbDxa86m3eb1KE8AgAYxc9EmvHAasg8a1YDEg3il7xsRG+Zg0z8mC
O0OacUZIiPB9vTXAaB16qOQQfYXXKW7K30f4R8v6K+P+h23SaNSRRr2iXj2vAwus50BpgBKiAjNQ
QKTfXHbo+cQJlo/2E4WMP/IafYLGgiiErDZiioBHEf45XRkjcNRGTPkdtjuI6GHmPynPkgrYD2NO
2+ofNa2vOtnfZveH0ckezQNQJmOHyyaMyRfJ5rqSljBQu1f5WH40r9LnbddidHf6pMQpMF91fDQC
OTosvKDh8PfZNP9Q2UOpHGkQ1ULvXlN/PO/2YtW9SErrleUjmRX1p1DS7Q/E42BcYvdRGQBdhYOP
fGdS9EmHRZrveckxESmuFnDAlg+1K8LgM/lghhkxtdqiPe0/2oXxrr/DRhgP6q016S2Rvujm9pv6
gfBM2LxGa92rp/a8e6/KvrZRNvYpn5sHZSNyQpgjMpSf7eI+u3yIEuPm7zduidr2b4/CslVdR6fd
ln8qkO9h9DeP3rVeaaVzh1zqapHLar+D3L+BXvGfoH1TV08RA3Qj1ZfkeZx6RU2FwCEPSSrzAmkA
biC7k9PiXblhoGeI1pXI+BJ85yi9U7ZwMfoXeKpoHUfDxCI3BaSLvF2/W5sAGAHXgRkhRKW3AszY
BJU5EI5w4qmriIxAU7sos6UoMIDidx535wmc3iUPEqHW0LmE2RpMpCdHZr/32SMC4owmb0hQAKmh
6J+bvvGSopUnojnMRaF4Hlk1+19b8k+LiA5K9HCzdZuGmz8Ig2ezbJ/mGRGMKHUcBeUBcxhH/iPH
FEPa36d+EpNmpyIuaHmlkLQEn8PBjvxc5JxvQzuaFiEBOgmVhjpFSXXKBTDTHCny/tN+/Kmq/Otg
f1SVo9amM7Up9uAnRz3mTIkBbkBHH6QkYWFtYpNVROaAZor/KDx0UPFoGoOQYONEi97bdVsdAAMr
ZETsfjmBskHgsqdNIMrJG2TirPc9/AJqaRG8AaBL/9izf9DQAlX4y3T/IMW29rVqn3emW15AeW4Q
WyFKTh15ijMTJmjHvKJtuK7eq5e67pvLJHxsqjeggNUbvcg4xP++k75O5J876f+Go8k/XN19cs8K
o2M4nZCQzlpBtkD/5AyPCy8JdaFiLuo18FXPq+6TwhP1NHVz8cvN7dN2EVQ4RR/NvFmpk3z+nD6n
9YJEEUfiiIxQTiA7BAx7tcbX0Xn195H3hHH7feQGCANb1TTQmv/ta9yvUVTfHxx25yR4IlMe+Xk+
tmlE8qQCOyrakUzmxRrd25mtB103sug3YIxiEVGMOrIGKNEgJwjKq+cAEdZoiNEA/1rWy2qhTGHi
n6GVUYaAWL1sF+0bwI4F+QabcDnu78fJeD+uFtYZtOPFN54OSTEDIt7d//tdan+izNIOhnZSuFOW
+RPlo0jS0yhQ/V+dyUjhT6GWYQBJEvRZEso6khqwTobwKDQPTke5KDfRGlPTKj5+B8lq/kMrQO3G
jJoUfd2PVsL7WP5jmD/3pSkj/KRoumwKC/Ibii3vculm6V21+tJ8M1fp+PKSj88H9VTT5SEaXlzU
zcb2Mp6lvhQ2G2C0mTE6A84hDZs5vWWJnzqj1McCI4UCmfQT+o48xKeFk4lj+0+Ur/A0fl0+jNiC
mm7CKpUxfdZPT6S5tU0NJ2IVB9cgmWOwfO09jkGk0DdiBq1vBCgOIg4Sg0gN1ut2dqc+LPrK+Rdf
D+RZVQwUf4Oi8n0gvVab88qlNLlGJ0QC1Or3LC84fxYvfWtSOvvZvj+S+4WP3AJlrVG2GLWf3apd
ouA7O68a7Ps4I532Es20V/0yhc45//sDUn5bSN/3i+CkjEIasGaxnX5xzeUsfXZWVqerxhzsN+oi
OnSnFpoIkhRz02t8NCh8ZGk85INXPRmNm3QAazyZwUIt88Ftep9SkZvlYFbiVTltprdFuUCIhdzC
Sz5AOm10m+bTZAVYclYiT31DD+4VaP7pBaHlqk+N09Wl/n6Oq98j3zcuWAyQUiQk2dL+470d23SW
lqboilRbdXdz0Cz1AZKlPvvKMZAa9tp56hISICwNhAe5LBVSff9BxwdSDCiQkAxnx2bFoJzdQRWg
jJSMkaC7v9yB/MLm8fgHnhh6GaoJEADpBZHsIw1GxHqGPAk2GRGNxCVU4nVURG/v5jwfm9k/LK76
M7nw9SDoXqlb+G2IDv2wuLVZPpNSylNipGjcwwnbnN8SUgpEcp+PF7Rr3q/v3aoL2oVCuefz/G5N
rYHiai7c3fHlnVzh35eG/dOZ+jmgH2GQdr2rRlGU6SpfNqG+bYM7WzR6s5EESz/TBVX0jjpeJp4b
3cYKOuG8It0LvK9DN+1NXQE/RQl9dA6MCR7iIlv2ttYYHdgFZbTRPbhNYjRg7aDYVNNqel1UmxO8
Cx5n48vTG2hLeWhxw+00+byNrbB7v04VtqS8UcHaXaeEMW62RqPdz9acUL1+5F1m0vw6kEc1mUVf
mmSIyJ5n3bhZJSPJu7/0/rF3tD8YNyja//fEfmwdlAfzaxxXwlRIoB9FKqRYpW8xKIz5c1wH6QhO
p2+6e1Rq8qkUtuj2VMPsJRsVmwgQ5Ts+cUvyMMyHwErFMT6/c7azEtP+Pze6GMxvds0SnXk0nf6o
X1IBv+zza5Oa+d0+p6t2QqcQmrFwqvVca5yNEJIZa8HfF4/xx8Xzy9f9OIX1rC4zyeTrKJB8pGEc
wJ/FcZg81tm8o8+EFCSb/aJdX4CAjmmtfH8DofCwvpT7QXOQjn4Hm3ZZACcyw/OmfQGAAuCT0rTs
NHNlao4qt3LLdUmNpDzmnhqeQxupGxIZYbdOX69DgPH6O+mBenFfWe/wRcg5yi/S699v9I/2E81e
erQqIvD40gX/ZV4v+k1ua/mZrgqHSiX84QihYL+bKk5NuDqARjyXRpobBuXiHjbLfrl+hPqkCaKj
6nR9iu7/GtBPzQexbX8d0I9VmRgkW5BbTFeovo2kD0Rk6CbAUVXQxvDmmquWAtmrGsK9pOunNcfo
Ds5+MSx3loPYiV8Poyns077q7F+UKYUnbQuW4/8bM/8c5I9T9lbBsKvvYtYmN7o+3X3dpWzjRwsE
u0YxrA3YHV61cZVlNjxQnybX5tBn6x/D6P3MS/0cxo/QvbpEWe+RyOkKpV3P8t9oQzHrqHEDlUYo
bVo7NALuP4dwcbz7h7Qx+k9XQQ2W0tjgkwYqiIHV44weHTzm3ghdoz5oxnk53gBrCViTQwCpgyRA
WQw0cPtajm8vvX+EaV8555/72pZNMrd4g7L5UzulMPU61XNuQZ32VueDPevtSOigJajsaG1RI+Vn
U2pwM+Q5kJeryFzR32+/roE5k/87auSbSUPnkI8d8tbkql30y1DZ0vwb1Wb0KdAcrLY1Jdt+MmyO
T3tAreIhik0G/KIX7RVI0wdpxax1y3HnI+M5EE1D/77LvjIWf7vLH6B2eg5f9LP9SFd0jN2PMgdn
4hOugeQiJxECeXQ472ls/k6JJszpT5JM/z4A80/2DA1ZVVNwtlGL+nEY5rXdy3RbuEkDdPRCIszr
HMghvS6gwFMSF5imzq2d+6hxoXiiw24OdfSDlqmbONSFFk/qEQ4+jTmw3+ptHgDLGQLawuiLXk3o
ZaAZhpD+NvfqTYXHEdjOdYf81fCyQh7MHFxfdBIFSXge7J3YmagO2iJuNUqW0igZb+FQDMvxfvn3
u1ZNsQF+zLuNG6xoiipai/1smniXz8UDVib00e2NkvpCQwCLqIGyRl/74P5IhtqI4ECiNTDdoPiE
/jYYqeSYzRFmdYxFD5HAbFKtO38PUzvZ99+yNal4skzQVNpJNr9PH+/SMl88nHIseSpdidMpeMAT
WSqo/eQd/OeHRd0YkDoJNL6dHCRaO4Rg4Bc+dIOqCfBHGMFORaMRAfsgV0OHFFA9CNJTrHSVNVH1
pl0hrRkA8QlJOovxQU5bNW+XRXtMXkW6h4LZCVhdBKKKXBACqF8yumTN7ifu2Dip8BpJMz7pAXg/
EQhT9WEgvBEsGEg+cgqoCdPt5hYmcw44OFYOlRT9E7wkuD+QjHCi4GJWSEsDHKcDktsba2P2Ge2y
BCniOL/tHgvprduRtizC+tTt6gOVtWinDm8zc/sQ1QAIYDYtnQ5JNzBaoB6itronLieHBcfeGkSv
OtQIyAyQghg0KGVkArD1p/ZQL68AushMry8fyubyATOCq11eS0CHw/rUw9QCFgMbcYzK4LLrbe7H
gn4Uw/azAXm5QzFvvhfAsnZ6fUvx72EeFlNjiJbNuBw+55arv+PZcPpRVgpJddWGGN/zkB6R87AB
48DLo4fNbSR/8IK8exIOpOgTVqMN4yQvANAAFNvjLa4Gagz06fJhQdjpQ5LQ8SupwEPrxqlHuzGM
/fQ9nuZDserz4d9XvfIztuZU+K9F/8N36Yx7ceskfJfcBULZLFUXQdLb0XqpF4Cy/v5lxh/8Mlsh
WaGqBu0lFfnHEdTd0upsITm3anFm96jgxmtCd4PSwRbhCML5HOVwYC6pyFuB6K2ITOiGBUqAVKrc
5z/UHvevNNJAD31jH2g4Q7BKMosMVrFtEWkkJQ3urxoY73caDdF0KqKAkozLWfx23WhBMs0+68+G
sDye2MO9W206eM/9+C2amf/wmLmvP9gTGnHjg+iKrMAb/e9oM5Z7Rh0X9XWlWVOF4K4d6/Ay281T
AVfi3VhRaLzGTkkClmZG4BFRPKIxEPAHZD2uQ8o+ACVMzaHc25Le2M9sGIFw2GiMACX+OYHboNiL
52110eE/jK+x1z7g/kwezfyGbgE4Ackr6AV0Mz4qydWfoWbsJPWVrmIFClHeHWWWJLDtmfScV/I8
VUeZhL5rYDZuL4GuPt43nmojhOo8CSEBG97HRoMYSCjVoSEFVivATsVlpCsO/XJI1tqfoEvQQgfL
kmwpDPXquS0wor6W+spTSF5q5KNBvF2HwAQNK8jonPRwWoL+3FHR6dMdWEd3pN9bSv48vX8crMpv
1Qux2BE/VNUeZVPcV+Ei/eK/3hTjGuXX9LLSKHaZQ5qYZsnyEfuXaq7JDmJ7QlmWXF09aELto03B
uAbaLdDAFFgoaI6vdRAheZhB7UWyDfS1ie4z6xWMCAwODDG0gd1jH5zRbSJEvzlR7pmxp9jLhGYn
dlDfgoc0K9ul2kwuCui/qd36s7PhJNbogZjCPagwfIkxfQA2NnREjF5a7S2P5/t6Gtfz2lwn7y0m
uwCR0i8/ammCUjIaKgp9qd7unD4EZiBOEeMwZ+152OYg91ztLDiAZ0m0VCjoDiRPLND7NJYjJkLh
Qoi3p+qg04e3aNL7vFWoSG3t5LOnjSsbcaeh1QtUhDXPK4BFe9JtZKcMNDOGAk8CEg/0CP2U7InK
Y28/tY3W+RUklWVNZnn/Dx9WF67yzyPaUnQeHzqWBKM/DEihW/t73NjJqtilCgxK0UAhFnWIhD4D
onipn/BWSgQl592nFILnzwFP9nuAdJLBrTeoO+eM/hicYTwZ6n7XAVWJ8zxdR68wTffmiMIkwCX1
heIyUE9EflH3WJDv7Fn/WIz2z5LD11r85VZ+rMX0UtlpIUeXlam5qbLYK4trF6Z0a1cne3uVPmet
PL/WLgSDPGw6P4MyjugKd21rEyr5Z41pDnv1mk5K9Dpps91+UnBOAx8D/4Mzf8QXLo5oBUvSOLmt
dNSQcrRu3uXm9ayDz3fVaPjIHf2otE7yXn7YIOUJ4CXaOXoRPsc8XjzagKZCNVhsT53LChBg6pCQ
IYJ7tRZCCeq0eY5ZFWnl31bP3LlP5MRTHsOzPSLGRx4nAdGeutclbapMdVc9F/VzUVpT+MlFcpTu
8Lbbeat4fz9lLGFXf1skPRsPzkbACbW8/97lKadZIe/bZBUnk3tOwhsJ/W2ichJcPdTKb8UH3ozR
8zIUnUGk1GY/u7zpVHcMj26WN7p4om5OCRuRIcnNqqGaupmAKEGaG7H3FaCrEzPaoIdRTxSM931w
Q38Z7+syikXTPsgvJbET3SJ3leX1gI3SJn11PZ2rAK4+kyjT7KMb1DM1c2+f+xpY5hcQ0PCehauu
AELA2bSJTq+jfRWo9uyKqwOoWlmoF/DTl1Wdz3Nr0/SW52phVNBshsVl2NFG5ZEEiKqa+WdRbgtU
Dt//PrPKH8Jt2wIRJGwnTrL8o0wm5VGc6XWerCwoIxHKtcUdRquMhsHzATEK4R8b2LNVzOiXDApT
DS4A4+2n6hh6tkwuoB2T4jyLYQAihfGPsRl/tA2/DO5HWezxuCWanlXJCmxeq0wamaaTnm4iDhKo
yHh/gGsQMk4wfoyx/Dien0ESudkErnD8cVaDHo3VwMAdonIes/xhVZDt84DHICFpGssnfXghVSLi
1w7I0+DnWjjhew/+w4XWcTyw2CG/A97moYC7iXeXxZ7ieIz5hADsgDQql6h5xO2oKUNKWVrkgXu2
dXR8fKCIBtwev7JhTIzxzauajnvTCCx+D7ykH1F2bJGI9VMEKPEyaSFE+xuFFljwqwDU+G3hWmgH
Wn34Q2bYIrvPf6nb7FChPq/xhLH1+8qJUR8I7/c1cDmTeKTcou+aC8Ay1E4fUX16W9VA0ZCaoYca
CU0UoV6p/bDMkTlp3mqOeNgZj/F+P4tegXQf8MywpbjfrGhUhB7EfvYAZGoBppwmn6B3gIa9gb28
7x1wCajjEVwUmoib9j2Pygj14GRSNzi9tHO14Xw1ML7QwsLFzxr6TEhzs57U0SJT/xHj/vkk+WW1
/HDOlE41ng+tTFbXIywZIjR1iYa0vZZoungyUrSu+heARDLEDPr5DRSqMbAuiMETlKdG0JfKDSn9
FHgT3tnyDJmA6TofaYedvKcbbQn6hYAiQ8FpQekG3scuW2iv/1jzQiHjN2OnIEdCqUMUnVTlN4px
rmkP4vjrCq+yRq5Ice7dYEusDvahRKuEdikmGB63jlz5HNwTENZubeKGeE0WSo8w0eHooxzXovL9
0aDXyfGIpWd7713J9KWHV+sum0bXPX3vEv1Xlp9fhgisknYBYkHqCEE5T6bnVOXsTSgT4MTx4Glw
6JwxQRhCNJvPgxuevT6wngNddJ3yr8SQ6SgxIF+MYDMZ9MymrWjr91roXTgxTkNBDDh4BtfJNbiO
NZYtRwJRl3p1jRqJJ6cvuja6XIOS69jA/mmjMTSbUYaEWzPSM5e3PWpalbo3yzEoHD4HSCteatGm
F2XIoh5WawNdc4QYWby4Q7af1EO0MnHeGnpuotZPhrPnatYwjn1DculL2JD6qN0mc3klyn0kNdPc
//5gY3jQtpDybdESMLyzMmwEK46GH4bHzVoPnOSBCVNUdi6mIKRZn/wfgpREyxCDODXA9nz9+Wr6
CYpr4w4X8LMcPYBVXB2kudPCh4coFcPOntw3PdFgSdSoZAh2A5N0L0jb0u1QuaZbnPkfaiccSGB8
+4sL5TMjiP2iwZoQ8iGUwjMuPCS7kQwGH5COqt7hhocoOXrP4e8QHVUUBvkcI766vM4vvMJf7dL9
5mDGCuZgEJUerE8IsvBN+SBMVt4J7/L7IrD18IZLwaHl71BFIcHCZIR/yC9QXvnlkQg65l20IAYY
7kFvhIWYI1COt/pwjU8IjEk5fMASpXON7abn1R1wnBMZgtoImY/p0npD4Ivlw0X3xfikL2PycSkG
Nxt0M5LHQyQgZAcaH3Ucvnt+pkxBIwJH8/fAhJ+tf21HsxSuC2BCmi1AwoQU+gissq+WS0WmrQPN
GbieEvflp3+jPbY7643jHY2ZbcPfw1Om42cGMiHM8ilUSoaac3VLPFGogOhQUDfEcnDZ5IO/R/S0
Bi5wHkKZrF4t2mvB/gbntXvInvXJ9VGBNeiHJ7tNCigD8C2Ss453UwMU143z0PqsiSHhij3cMhtB
qFM1v9GmCGBmcbjPXup9kCdTGVXTDKU5LLJT9CZ65Nm0OFeGSRy2CKQhfpv7MPtTFKQb5P36hjXu
EIrjDQiJIJmW+zKQ6XSDqCZNetMhuslKjcoMCtBj7TppL8tWCSOqWC3a0ZtUQ4YybGi72bg3GyrQ
KspX6IO2KiLFXsaEp+zHodLuzgTbyGEiTKsEFhtPhScxRGRW0idtSXQ0Scvxk817m8601m/rYXfQ
0gFiBMipQvyO4KCpD6SMSgr/xv1DzRXvnqAwf908onz5uPQGcrzQLemNjqA4bCiCdqwBsv4i6wVS
vY79h1W5mVJttdsi0hfINTHoB0qcn50OBKxNDrTQMgCqZk65fN4WeUxDiDJ+v9ioXqJxyDIs7jv0
bBnjWVvYNytIFQRPH4MKNmX6wtD8dImCx6N45d7YZMhjFlca5YAywzR3HCMH3Hd4qzHtXtUMQJUy
KKkXnx9QTEHU0u2gQRpvbOsTSMDUjNIrPrW3pwFFPSmllaWvHzffEOS4YU8OG24NcnVvbEBfm9Ft
FS/l2vvct++wNO3zcp/77c2BSNppa5WlFIGNMJ6RS7CL4Ew9so2TgShFJJFm7MYwi6/H/ak7ACZ6
QFBkaZQIDEHrLEPFw8D3zT7Q3oH4qXj0bu4TZfTf3x8BON8AFbOtTQ8W0gsDm78hPtvHMpIplvgd
hlqAM+LXE1KppJJl8I/2DkJ0nzQifasRReGKAF3DNyiYI5UPfX9MfBE+Av/K//O/txAk/vz9zSYZ
DSnEcuKjCQdV11/xRFUeC8FtZRyT7A3rTZ6GMMvwDVSW7Y2CsUj3IceCjGRSTZQkEzxK1KJBrIIL
lMyhosLcrHpbA2Imabj0qbmX86KLFh3asdEiRqzr5naQm9X0JWvHUT7WyalcfblzLQ6+HFLPDPFl
4gqFwj99wM2x1o726kK+kTy4EG0TbqBqOKlQ5uhI96DBKo4w9XEP1Sq8ox1FXeXZh09dHEkfqyf0
i8hC92LMSx9tpjEWw9rSGpHULMxR0S6gWXBotMElJIeMws+pOaMr4Dwm3OcZ2DH7GNh1zzVjlzwS
AEioSpEXwcxjGZCGPUbjesIjOfE29ekibsoCwBEiK8db+Qinape5vFi3Avqps0TyJQ13m7BcAlhN
l4AsSTiDREMMGmihgc8QsnbYhPvRfUvGPGlpeODS/KBn+3QW4oLIbgNYK17xCVn1pP6gkgEjEtCr
Oh3ky94EtUYWOZNVbjXKq6j8nNmWj3XKMQtnk34fhidWBvBjVgxLOho+J3Vw4WcZohgxv4TnZbqU
t0L2iSumy/0oX+bLYm3vNLz2ZbftaM7UbRn/kSvau2J9PzSHy/IxcXhDsUaGeYn00qHiN2axOWTz
W5jNizlancyx5iGQ4HSuzDJE3tDRPM2T3SetiuMBgj0e4TOrfLz9HuTXnqCFMaaZT2XSTPGqAOmu
EOHGIA/pMD95TJ5OGxB9e89JvjwPo6HpmV42Z6qLdbFmgcav+CXdAb738fpaz+UDINb4lcbKPCtc
JH6yVLpDcqQwy6PVCGNw+kFB004Kjv6RuIaXESjnYZL7p7wAl/s6r4PvpcBD52+8E/+GP9/BWiEC
BdXyVWau4tc6mM2oNgd0ujzR1mp/R3vpDsVfAG3F1xERbPkc/2JFcBkyXbx2vw5Bv/MiTUxB6WJX
uCSve72n10PRlSItTxyFQOoRzz53xOB4hVvgEuKtZ5hkAkDPT67Ci/zOe6Td/kQ+YddtpV26vM4p
/a0vy2qdh9EwD8XvxTqKmEtpx208JgCC+Sw3Fb8yD1zgemSYfD1/ZTgUXcSUHI3T9Si2BcIEPDkQ
19GY6bvQlATIJUQvFaGbIdfiI/zHDYj/iP+ecPF5o3XiBpOjvJVicQFSsyyPaFiGwkTK2ysDzuZ2
n4V7PcqsnSrg68mmzbkVrOuWGeJq8rZY70/S7n7gGnzN/cA9d183j6d7PXJfvJG/8d7rR7vGJ70K
orMd2PpWQfPyiXnErOdSKGerx+Q8FDsiPl6W1ohWEvQnQcAlGVwtw5W0MjgvqyBdctEqEMec1vtU
qp7YqcZJT3l8ylA26FvPlACoj+h+iv2jZkMLKTq99YjdUCojAp5r0swmkUoAfpBmzSllx1RH1JaP
TXg/sAs5VmiCIsa8thY1aJs6qCbSStkxgHX22h2YC6pNhJyUmhq2wHlpzrpRFmRr8DlfaxFKAnsR
8BBIVxMWKr0HjkieAokV5bN4cNuSH6zp6o2ByV3arJK0zVJPlWc8fB1TdKNfnPMkRGCWnzSlE5sD
I8rivBPqxbCDBP+Be29TmqgENCJn1Iydz/IT1x7rxXbBN0HdHbuI5cFMskd5vyRNszkOU2fRVMBD
jZ8Ik2nnZqmtbbsDUs4EH8IiY5HO4pIMAYkH8bjtj/RwXfMSIyEAQjEiX2L7Cf7vYeHJ6JOJtkod
kxofGRHNK1iKkHlYHSJ5TfLCctgqtyViJxK2LKLvGq1fjkQvLA3xrtrlBuglwj8v9kDDIJxJ8NKs
x0eklHNw95RDrD99RvjJCLH1DxXBZIcHxmoW9xc7tAum1RnAk21xRPwOW2F4tCI+3J8uy/GqU59w
xAGusZZoH8d1+V75APZc35KVdW8nacYw02VJNfRB9p9MDcBOj99p0840MjoWGuQTBsGLbHqeBW/j
n3yuRw6h4wiyTsUR/4iRKd5tyx/YPJwvzP7hGVQr6cWituQQ5l2WCg3sEMUYXVxcBxhHrxgIzhrT
uTFowXLJ1jify8RphxbavjCnHOAFmANKNPzkEd5wBqCy2D6Kn4SzybGaaB/2KsNuvysTBslpwNvI
L4LJvtE81RYnHs07+Znx/nbAmUaHa27EkgPOFsbLYGvEOTmIcp8ZFbPGAkMAP31jTeRlyC2zungD
V2NCmPqb5VjMslfNcPll2ijzePryKctuA5oQfE8XI5Q5w4lB6XmIRvlXYnwZAZ8NSVvuLH/vE/GU
oT6iqG3ySb7se6CMstRGIl7mka0p+JIfIag9UB0mLRqvTaxaPb+HZfisnDw0RikJsN3z5lwyh64d
LAm2Pgs/J1uFIcNlOSM0Eh9VQAvsakQitu2kDfQDC4+7Kss5T5qvZgDylm9iQefhbYsq1xvBlc+U
FnNyMTdOcOReJwnNRSYsd+aTPcL65Ttvy3qWv11Z0ZP6o5hYoCZQgDHHmAZ+Dx6kwcJszUrma9hV
zCg3yTyxkpMjQXuBXRJGlwo/pEU8D9AkbHqkFXgPFH/s34PFjKny9Dd9Yfh3zDXCxwHz25IpWnJd
e8fdddvmwMHCnaF804TyVtzgA9UcqhBX5w2A8kBdSkPdt3yPlfaKccqOiMawuRkORo9SPV92+DJy
tErZWwPpAx6CWJcVagnw8+hBtmRZXudMNBPHFzATrF+A6rctD4gaVrG+DNMhWmdtn8nEKKD91gxw
j73ehHM9Dy9hvrwsgVDD/mAyvu0AA+CQxRXAJWNcvJgcbweu8YzGGUHomHW2vwszANiGPowTVGWU
9X7ECBhPIw8ZnbqlcosRvZK7YcvaSAyKZlaYHt0cx9cJXyYmORbG+PuR8/v90K7BddMnDAbvw8GT
J0rgsKWyT76IJoTMCL3Ll/oB5S8P4KEHbkEdpVsOnCzAPWsHcjP53m48XVJNWSscEmYqxPjhIhku
tpVoLjlScEU8395hsttuzPXJrPITE9GF7arlatLsckjmDJrFE79yYoawoD1rQfv3HTILIROKAD67
cD/CNJcj9AvmrJQsaFzjrTmV22TOPWFgqfCxmkgoMsl47WI+wfR+zbZ+HWEgeBvPFz4OM88M4eyj
IL+r1reD7KLmjwcNhhAnJ8y3wDztVTWhSx36D+v4eD1y02xRPsl1LUIAxHLQA+rGbAju5/v1//3J
McHvU+byjYnljTxf3oXPJzy/zBHxGUdFYPg6gasswBoezwnrxBjTZSZ26LfhZ49xFS7GomNDM37O
Yf7JNRkCv/AfbzZ5wl9v4955nd3Gx/kgD4n34wzM6xmUKxZxSDsO+oru+3jevIG38bh5G8adwJZ/
FjAlq1S0WrBwyAyAHsi8HuQtj0ccoVSSQabxESyvULgQ/zEfbMNDdWRUzDxLGD+v25Z4y6iijfOR
NiHAhWYHaHYZ1wEf5G5xrDw+zOW4AV7aX0fGqUjFFRgYP/9jEg7YM54N78MRxDlNl4o04yMsKd5B
mMRRxxfjwn6nO3mErAN2KKbve8RxgwQ8rh2Bw2g/hSfqs4Hot6KwU9fW4bEmzscj5UukXU3jQgft
3fF9ib+/5dhjStkofDdPkK2Go4qEDIP5qkXzBXyrUru4Jdi0ly8TBYafeeNzPAdh+ADrQsn6soNM
NjPL79wAqwSTX9Fbku3zbV1T0cDiezrKMDlii1mlxradlQP0NBzdAZ6BawuCXttFIenhS4jN5wMM
iJ9cmkfDAuBII8+jC7eOl9lz/F1suy/Hmzjza36YIkwMf2EUpIxZemIl55zlDJ2VJv7SIM8sVtRj
AjCcCIzVxMeEj4Kz9OVICb+eSj7gqQM3xPD1C8KY/RaFka+tzoe5XR4KjxaLzch4XWlGDKoB78QC
YjV/vRN7httIKojFIH3gQzFZvJerMi5e4xN8JT/5/ft17I51isT8cR2+lzXSa0bfniOjf3yNgUnk
faxspgYXEZ+R3cLKYRJYuHwW916iRBg7vM4MrhmP23lgbUEDzvk0I6EoOKGv7Jc/hPEhpcCR1Tp4
YThqzBAD5JZw4PjW72lh7LyITcJDKFqfrku8rUsJ9L4cTXGO0t2b+OvL7+NvjCjBUNwcFqaITMZQ
xCPhpzBvtwNtUjjVv2wzHqfYbaS/2WjMrgALkiJgPRQBbhYj4IsZhAjWObfwgXBoINVx8hlbsqKU
zQjA5hwqkk0jApFo4Hnyn9iDoO2+zjyeCNbqPDaHAM9AcgFq2PdZ8sY23rWBcUpDTksWOfaJxUJS
AOeK+e1IZxzuIW98BDI4ZRmUcKeNzsix0/AE9MdNCh/NTipeFUQBDASAPOUD3eglNQRhf1NS6y5+
jTXCA8dA4AkI04kbyLlmB3EU8qC7dCRv6WlMAxn+xR+JKHiGTNAj6I2VIZp5IgcAjLCHaoOHvRVu
iDYCcHI/1D23+c+vxBP4E5wHJEd4qEwT896pPsaRf16vk8YSz5ZTBHvIVUQE1IwYIxUUbsresV60
ZNkcejuC4quXzFmqNBHElDAW/PIkohuvSzWTGeSbxFiUoDswW+yu76gWjwXH+jrqeewQKEEnvu1a
IRNTEcHTjpxqdmcLl4Z8VgIKhXVUS7OMDAAD3Z8UKC4sii97qMkhT+CsBOol4F6y9A3oEuuHTWGd
iBToT3YWyaSuohhpB5cWvJscWsqUkkmOKZGQiWOa5dtHcxD/vpN1i8YpsMiv/6fhB/PMbPECa2Ev
vAfF9vfl0YinZwZaJUvrbgpHrt1vmO6Y3oS83ezBdGkmSjGr1lg5STrwQdZwOyFSk4qZEL+iwRp3
QoqF9Ss/NtwSjc3eFFus5y+P001TFDan5p7WISiAC2PPU7xLdAcRKRgOZ5vo5sv9ynP/0QKA8nTV
16J3uqRUdcAr3B1lB6yiChyWmzmD9fBNHGx6tlBeEg0DhAtCFQwOA2xdEjzwxbftsXNnojSp0VGr
r03qY70uwzykNxfOX+tgHMyPHkx+ckqPAGWTPirWDn2QptSpobFWV+8a+RfSaCJ3uZE33aYhGfqG
1uk0G++96qT46lx30DM6Qbw8yR+PyotFlEpXocEFhWLqKq+R7nSv9J6z6eiXDWIH0tgFidMpVZAE
zY8PuHo4fV8dKT+vq7YYXRE1uvikxKH5XGcy3FJLFK6k/yHpvpYTWYIggH4REXjzOg5vhCx6IVgZ
vPd8/T2jG0toJWBcT093V1ZW5pEWDyWlQAZrdZKN49oWpummU6oTimVQ/LmnbxF/lGm6yM8Qy6Xx
mKo6Sp3NPtKU0Cd3TyKmFCkdPl+LfVDF40zVS0maXgtWvVp93cjKtj+dQUbHRhrRykumnmlp7YKA
zSQWKxx82lAE4gb9jzTpOotHNA0GqKyj40surEa0JYl0psYXh77rPH9K8JQWidRQcXL7LrmSXXga
6BJczhFVTQCt4gTeif28bdHWHsxbP/zVonloqm17FMyfC5VyMHHxBXAJabWZ7Jqzl7MsPJH+aN17
+YKfBYXI81hJchj61YG78emo9Q22PnGDUcq7pr3VtdNGLVkacOatTGxC7HhWQiyH9FJQzUrmzRdJ
rMI4OQ+vj1fymvQsl+WoZA4rRAdKui/cZY9DgLrUjxQb/kH2uXJqoLiVaLoSF941iYTsClH1bZdL
e+B9iuJSt4y8TootitRvuWZuVNEnVBSkcXEhyikNGVtmBtduapsR5eM+VLFeizPyA0uLG5PeN6S0
sYkOTYHm0ybJtW//5j9SMdXmvp5rEwdPwIKyB2Gpjt0R4NTlLKdCtywgKddetlQhBTnRKAA7WXQK
/WzL9Phy7K0SjujnZXw7iV3C8ejQ+OptE+F3f985W0IlSMSdvDRdg9FbJry8UmDqzEe3N57X85f5
Idqb9n9n9/jez6cPZpL9DnA4kuXLcUaSkuzF4Vcp9Q2rh0TDOMbNK3ULq+hcbhxH886aSCKxInme
t1I381YrtrYftdcDNX2Ux0Kw2EaFLbHHeLqIzqOFGeIYqEdYnyJ5oN09zDd3i/CKdfky3xq0gszP
WOP8kb4rhgT2DhumyWGeaBcR/4CNEC3A+4ih+uy9cI+85rf68RQV+fSsm9tLc33BnY4qlqYvi3n/
qvyq3JFsXtRrKobQe2Q8RNqb4bpQlRV8tFWCFhcRlslJWiwXnjyuKv234envdyVw/lyde5qWV8n0
TOIorHLko9e11+t3uZQBjmiWV4bBigBlhQzYLk65KwuBNUHZeI1mxxIY47maOE5tnH5t+WMvvOur
l3imKNMSmG4wwZRrmH4+T6qVTvminDbTW55ZkUZzVYOLTDgl9st0Z2FtaqSxZ38p3HzkUnUfigb2
6E0aB9OqTDQN1fR37zj99NMxtCUt8/anrWziC0c6CFiEpPumwCl6kpTIUuUbl+BUfGeRSgfBT/+Y
yjrl34bkcHRQAc6afZcXnZr0/fQnM0Xns6m0FDuuCIsWgyZyCUY/Ms2xHJa44+bSxP7yc0fufJm+
55vEdZZYKM6Wp/IWIJceyO/qETnKzNLsfjqiepN8AzF0rjz2ZBNftu3dNVIqJ/K2pxAu2AxJPNic
fPeZYFcuZGXqpRzo4qF0FTROMyHnA9o/xKfPr6YKBRx4wIrVyDKSa/ysVuOHJgdpyATgahPFpuD6
x0UwpJPSLi7rWABEz72pIsB37KDiZNSlGmT/ISTQMyYvbBI4zDgz28Y3Fif6nwq5kBIkVGuugoAB
94VyqK10Czd53j21+wdP+qy5bZ0KUaWt6GAm+fJ3IYVigxH2OPfh0JddZO924vT98v9P/C1fJhG9
NEBK3fwJXud5Pl1TlsLsEOM1+FNDVcuh6ab07/rqxFyVn/ZCwf1Gp1ER3Dmyx+3T9bMKmpK+7CKN
5d5Bh3taIlGhI8eTjJvedNfnLZLRxZ/d8+o5N0675fZ1Gp/wCEyHr9fXRfKTTaTxEzZgg0tjr+p0
QRi58Wg//m36V3zK5/OPG1eWHaZhuYzmjzom2NqAf6yLDVbPuB/nz8tz5R/xeXMpqgVtbXQNZLHM
P2znb0LrpffZB28OrHnJw3K4Jz9OPep7PQSTJOefxzsvt2XbOalJSLLdyruaV8pSrVSp/8g/I0G3
mLcF3O+1Cm3idDaifUnR9PvQFEc/36QyZqGlZ3/dxfaIZv35px7pFlkDb+OS7Bjhu7gcvqwizLng
ljyarmKTzGilsquObu0ZWDNnWk0239c6SthlH2+STQirDE79XSaSHp/Ht3ggyR1sXl5U8jVQFnKk
qGOzPTlrHFi68VrIioF4OhLIchVZGfjI9eLj1drzxvlJJyNKjm9iZZV9Xbeark8z5+lqdhl+gHeO
T+7gaN9CEutLa5yVvpp6Po510E0Z4SI5Heu3THSdNRE+yLFP7838rUFmfVrkfUEih/UcdcDISoaq
Vn7eyqvP3oU7soZ4K/wp6Ytjz14iHQOZRcfzE0HodiX0l1JlaJD7lCnS6DC4zxvoPwtZ6Euq5G5V
46DE2V0zGuL1c35Pz2JZognUkTPZ4p/Q9DNHj6XWCyxM3GiTPVIS4mKFmvyqjllQtKIZ7VZD0uAQ
p/x68MiHFZ5vjzrGigXA7JYs7937Nt5V6nPM/A9v88/lNa8GIVt6QkJxaSk1xlqrUqeOYkWUnzWd
LYFuy5nr8MjFfJ+cyk0fFqf99fYdwWbL3szUKWFUjg7XuoKy2zc4+jBCdWGHc0suSsuKrfK1fyt1
bgfOcHiJqYCTKLM84a3MbXXLr3aTrluKMtizzllftjjxoHjzEB+zcS0V4I7P8iZDAuO7TXLYPk3z
/X9F7xRbl28rbc/tyH64ggtEFx+XR9t2xy26S1AtJJVGY/+Uga5i8mWT6zSBvmWYNl3Y+0WuWGZf
o2gAG9M0JopdnTJ2rdMyl5zPc0q2tIwxgLFrHAKUTn3cAtTFISp4vHwvsrYn6X13Tp7BRdCnCHVK
rK72DcQa7AMP1neNY+ScbJGd5CdSO27iT/lRT5eLg1r79o0/Zs81RWi5pI9ONym1t09nfgnBg01e
GlKAnJwMhLOEPIexHW6mUXmS8tXOMZC71NFTwJmIjQgHWWB8oZ5eJprr22Gw/1s9Ekx3C2/f/65p
5wBg6QKLwoAdopvmqip0ds8xR2iZF9tB0hjBZ1NumyHa/ZqXNHdxwnEy9hdG0q2M/aRPuk/nYfWn
Wm0TFi+Xrej8fz8l9ok3J+TOK8SUqqJ9aQVM6tpiEu0UIDhZEIScm/CCzV7ZTLrddhuf5lEVWwVk
zQx0YO/yQ+a9+rUnUrMXJ/WXfNgP7c8VF18tbG9/u/knybRThZWcXmbnptAD+4LfeprRkI4slTrl
Hw/TPt/0hguzmnZ26l37BqeBvfgdKQyneD8sdQjSb8T+pyY4d2izOcJL7v3+qemKE9r3Yj/3wnO5
OfNc5zicnv8ROlBJs5n6zK15/yx16LTfvi/fcqdCdh0QzZdhY8dzfRympXsYQ2/yQDsJPH1YQmhy
WnegVkKj89DCXAeurRMhqabWAGjJVvCeE4NZtjv7Kr9B09M+PAIuqQJrfRw8UnJRp+axUCcSJTi4
yZUCBKuRfKTnyQOyH+6+06e2DKnui1rt0gAiV3KbtT2jLFbjvcnIZaV7B+foDm/25IYaP1J2J4R0
Fbkb90/DVRk8tIpuzTTgPdJg5R6T3mA/7z2DnDTD2/EJU9FFGzpU47iH5yF6mzYxwOjHtTYGZO3d
8INOaEAyeVZ/nJUY0kFyHb1z9SXaNRC/5l7YWyBXPpnMxY7LJ8sai50DmtusdSTEzKdSKyer/raL
iRcVurXXWjf/dU9K7OhD4naZ7glFpRDfhhtLeOrslrM77ojhqRYh+c8sQX/Nz70SEoRAncabUbAQ
XCrWZ+HaALVuZo0+UaqUqczqWt9uiOtGmwoIJFy1M27dOdh+zI9x6n4pu/LhUX6qTS6tGjLoPrp/
VT5LT8V854HSfg+PB1KsQf6Dz31BEKEi6A5hlkKUjWNDn5YjTuVlPPKr8HhG6ot2v0pgSN4xEm4S
QX5R67joZQmHcX9lr16Ma6oBJQbLDpX/mgPa+gu58Vw0U+VdtQoJUtQGgyV10XayYf6LldkcyD+N
O4fxO3/u9SzKAvQOicM5eo2187VNUvuua0C3rtH1o1ytr5Qu1IhnjFmSzgzo9fU9yXxWn5WVbapU
faOp5PYhud2BCQA0ATv3Qp0+fV9bUBNzIfMVU/r0y9kqs+t4PLX8U7DVh1tU1nX6eHk2tf1SfU/W
ex07sXMhXKJwrOPTb4Xd1DiujAepDM9Kxp6HdAAXVbimDsNRjgXoGn2UaPO2R6Inf+FDFKpxvLuy
rwxrRYaqiY3yNVAQvCGcbeoqEjcw+Wu0nUV3RtFYW1cRH/VlQBgCRaKVldzs1tGC7XYFomeZQJQ3
2qe31BuVQ7KexWfJXum1I4Wm2P62+Wheiu8gHNFpKa5R4T/Gl3V0T1FT5+phEzt0t7N4g7DM+DUl
iz0Vcbr//rzI1pCe5wOeAs5p2Z6Xr93Apddo9ejP89Dd9M+rUplr5M3MgRR5pH8RsU+7EwyQQDHP
6E19+afpZnMnucekqKSHc8WPe6wxfFNrKUDQEuVakC9auOiqsZcGyLiR1fCyCgbbaX11TOxlTANs
G1CEy6zN3PF127c7O3US2UJY/OJLrB3+P2FblAskNAxs1I3j67R+0oqM26/4rvEVDOrMCeAfogVM
7+nx66u7Tf3/dzUZo2elNWqJl+n1pK+qpKAbdIhsczQul+IZxfJZ7M0SNz6nwclRP5b1krVj8kp0
AEQjR+YyoPxkLtkgSAuACgsj32Tu6FN/+t2Xx3K5NBpnPGFCR1mvrd2GzsSe3Z5j55pp7Vat7bF5
qJbMzR8XftY0+qthVmf7Jkd5lxHINinqv1BB9bRuc4Oidjd1or3/FlatAm1e3Ay5+FKiJIOi+uFP
DF5BLFnyfOLk7j7PNubfVeevj/vAmmXZnNJTVmy0ecQb8KiHe5VsgaT7Y/NKWWjyIClGvSiN7mbx
Fl+V7+X03Kpcz+FBWkfzZ1rT8jDtp+MuHeZLyVKpfso2ISS7ca9wfV2Ne7kH0DI8IQN43hmUzYdX
JdZHPMOevuy1k6g4PF12g3Om5WaWKvfoVHg5drb3d23kTbW9x2ndXfWczGj2f2wLHd6a+8KbW74n
4WGsYVpvwbRJe9R4jzt0Tp+S3PJ9c0yygL5te7p8tcN78ed9NApjCY2w3nslLBcMyOIGcW8XhJf4
ddts9W7xrHGYKLGP66PeNRqx8yaVd08KtPjZL9Jg4K2XAkn24dnpHckUlFqj3ujY2Tdv8XvPvjbB
aKT8PVi+ZOqr3uj9HoVg0A70oz5531AP3r6Q7x4o2YzLwTUKe5140YNMxuN+Lix+SGgEE04F4Qig
GHU6TnBhb5tJqfUIO1Wne+yUWrX6/EXca6+rnrkpmMDkbLNv7oL3R/xOHB3YP6Ad0+NgQXhhNNLP
o8wTI5WgNVbeJ+qOqppgF/Ra9d4oDMK6/zuTdxfz3mIAEwg5w/dRp/rFXC5MBVN07LhVd6xb7GGJ
d0Gr3toFIxuOer2gN7nEJx+95sJdUD8Ei+DcOUjKBbE90jWIxsH7uVOxBUR6eO4UwtdH3Juw3vT9
186rRyWotTyQrVnjHqWXnI0m7+RctZO9xtCOwMe5sLUIOg6SjXqtnmt3HpZQ0XOPMnXYqufC8N39
7EziYNIL7bjVWwSD1jpqxa/v48AGt/gQjBZBcAo7l3o9H0zC1ui11ytqp1zYs1P7D3sHm/f8dENf
qzRt8N+Q8IPTROLut5rgSwQdO0nrH69Ngz89g92wBcRxYlvfzb6E9b2vwV1Dq49gtP7qvXZOYdxr
aWvKlxeZKNiyOpZcY0V4gQ3DinqEzP+GsSwd+2hbalweJLbjM4Am2J6TWjmu3Aa3U71Y7a3H74d8
p5ztPhavVXNeoVM7NEqVV96kuX2TRv1j+zJD0ygMS7l3CuKrZVItPY1Pb8di95J/P5Zai+3rOjcp
LP/NTtHq3N3nXhfkgHdIBxWhw/H8+6gZ3PWj3UW2hzHbVylDySP3elq0i1xk0axOytSb+dwp2Gwn
hQ01cyHivgYItga+SgsKT+ZFC7UDjc9SJZgqyP0qLOiMLfgFvFQhkiUQPpN0o8D76gzEq0hDdQsL
yYdiRhnH3UhFtY3C+kYepEjkkM35Y3zAaoV28ivO70ikWSOUljCr8iCvmGV1rBic2gXmfbefKV+n
67KfvSRnesyrl9JuUsp+7JaD+3i07G/XT7NZ61Xdqs2z/9jeLG4WakE5Z2UYskDg9lDkBgsLTFH+
iDRmtpb4KP3TWhHcBbPr+/wwa/Ba2DGsADBIUr/a+S7yBXuYZ0KqCjconWUqBEh3Ahxae0NCSLN5
timS34JHOSwCWMFd4yiVlmeLBlqlCsAL5UeOk5fbM6ccbesYRShmMWDgsFY+xN5hCsxLz/kAbgQf
VlNpct4HVQyvWuJM2N8sy/UpcTlCZkCvRzTmpHAM6SCk34eBK5iuWkCFi0/iN47jPe1xmjadVHoo
eE41dig7ZpDhCuz1oMZxqaY6nPcPPz4rsnMwrBw5EqXnQ0LAcfNZyl9RNhcyLjjt9fu4zPOQeuz7
2blPuSHGe55yzzawvSZb71ORjQJv9/fV50nSSJbKaMAXXmqAWrsmz4QufQvm2TYV8DnDFVgzVQP3
vzZ1Rva9TE6W991V9/y+BCNoXqApWFGptxeRkr/WtpGmdgztP74kLm+pKIewO6FzsHE51CVc/36X
Xqrd+/LpzCrGNR8bnLKnbBANvvYFLGQMN07tNlznjqKqC+ahYLPUEkAqQ7Flev8YbntfE/ry45zu
1/s6kf2y491ArPgP6BAaRo7i1PblG/BV+diRukj6u7ZO25eTAqBpHJ3zcZU1FSLgjrcCqkDa9Lqh
G6WjpA/mtOlPzeLFD+e5wJQRaA8iz0RqFoipr1a9inulBEwBx67DKIeWRgk0rVxMr3bSy2j255NA
N6DCle3RUQReY5jAdoQDIOgK/95zbnOSYGMiD5wgLayD2i7ZSftw8Rs/bRR3getO70yYaAqwXtoI
jqrd27VfuTWux7pCv3WDTModRjyPuS61Tvnm2N2fx6pMLwt6XckNpHhK5kALURPboVnvRIAy18uP
6znI1Dp5yM4DWSanU8JO5kphQxmBXJowE+QDnMg1lvwkEOolVdQ34R0hF4wyeIrfBuBKNeJ6PMtK
BUc77DeUeVqiqvYEnpJeothVw/4XKZxi4JAwQMRN5evX87iKLnpMy2KnKnuIL6TfImdTxo1cJ6tV
08BfJUqH926hAlKziDTX1kLiMDRtxmIcRBl7HS3/dIXn9oVbgVY5GEuyAwoE02iKUomXUEE4kOkR
7wXpj2Q3dDb3ToV2DgIp8g1qyLZepo0yOu6CtdrVVAUrXo6237zD0pJfePusUyn3bmDrT0W3zUwn
OzzTiORJNZ/1hJVWgHMuZQoGELA+SuWP2eSBJ4lOn64HrDqPnZV1yW1SwiwuJ4tt/VRO8mt+WraZ
AYJS4kBwsEbetef4Nm+7UzIGpSmbLKPb/zmfSdlX24W34il+TC63SLFMkFk2tdwJbjpWRJxeT6Ec
1H4fWWqiZHdsSCxfKxUFqI1sG57byrWsNBa28JkKLUl3sdLxiV7Qcj+ygVtT+z1KvkMs8K+t2o7J
rRysXhdtUYkV7ent9lbMByuJ+lVjBl/w3SrQPV5Kn6Ig4cKMHm9V4SG2tzAg27DvQ6FVFqiGtCQ2
Qxd47cTVj1orz3TIqsXi/VI2aFlzsKFDwqIhJrmj3IUQPTJSa/MmDMwdPDMWmdzgxXRTJOZHLNqw
sC8TWAF8yrM/Ulu80iMWERRurx0frE+x2ZkhnEtxIswVlHqfrVGRAtXxSDKLlSEyf8HCzlmU2IMm
QgUf+b6d2rUX7Rn36f/XrdLOZERh0UF6ViAHlsObxFVEzWVOiNEu6sHJshyxFGQFBlBAbvtQB62x
i6lXlW+kp+yaBCN6J7sHxyQu4fg+20AyRcYKl6rRAXsMaSRYfl9fhIZRIcilNtUEb1bRYrKZ7HH8
Aaml2G7UnrsqF1n9axK7eWD1YpekYV/62pfice31iExHqkHAqrXS2C/9qFjoiNactCbLKN5+Eeto
ut1kjsFEC0b8U2n7LCvuds6n+CouJCrnzqic/wuvNIPmdEg9QrC0MGSI4DFrkHZ8QbypwTQ/EtYs
Gs3+PrYLVy6i9FVN4rJLu0FOFdkqyeCeK1DOpxtkrnBFvO6e4vcLvR5bHSInLn60oU+dwUOIi9qL
Ja6u+u9PP12CQzozLojhKnzeRpoSn+Wt9OvqXbcHj8q6VnROXq7QhS+yfbeB75/m1CquOfVRxMDX
YH/NplF92UcOqmnEjH63w8PfHbatm+5yPB0Pj8ZtEZ8Qn36rH9UP7lm4v4anQ3rOt3iL2wYIWafh
7y7b2GM3XdMI2J6c1/hr43lt314p0BaghF+bN84GMu/TF3CIKEj4/fd1F7kZMieUNqp+7jo7uAL8
BacNoBmOw2fkPAT8TNf3/HIvD7X6EntLnUkOi9wtDqwYLSVTqS4n5jFzg2qPfnWV6CMudnEeam0h
46MwbwNIdi6MP0m2OR53WaEZBuEREA7DHszjtE8vyN3yEgU9oCazNLz37KZ7yXSFq0J93/Rsi0i9
ednUb7uB8NZ3duLxP7jBUXL6gbNDIDVY7uV2jSSP3+3LUXzJ2iWFaaA/CycinQDo4fSJmUCjhLoY
A7pQGQ+4LQa0QVsOp072wwGARVelSYYrqKxIC5UJWdJ5I1BmuPuGIBQXeUKsFJjIlZDM5pZgQ/3f
2Go86O1hz6Ukq4Fyde0ius+vEscE07gi71+x5lUBAAaQ0YT2RNjykdfmD21BohCWV4ux3ROAMXhW
IujV6Rc8uED1q4gOSV23rKje16mN0b5Bp4WtV6ZZbNzeULDq4+dCPdssF4LC8FGfNjdvACT3IvPg
MwM+TpEqsJZZqJppeSo8M54iocq12hxlk3ySaa1iqazwHpZqKUOKuAeRDlyou85VoW2lmizOVtzT
pEImISPNGWbNcU/rt+8J8yLX+uXEiaKrAPkDmda1utbXhCksh1wGY4S5CpDU0eC2HwIND2/yp5+a
yAlrtyzo4MDFnB5Kw89OClRofH1CwSs4J23BGGhG/RlYCHYDVpW/3ISigsHuJeWZ2Gz7Yv6dDQuE
/tiBuAmZ1EPBC3QLkjuUUtDQJLKD9B0SsN1qNziu/9C40rZXnU7cjsqyVc0ktD+8nPb/2AjQxLXU
Wvtm8eOe6CWboeVvxNwi2Dbh3k+1LsG88vNCk/1dBtdUiApc6qxsmFZJCrktcOEUCJRSlM6FQzmd
EDgQYAvOTM9G3z40PaJfV0JMnfMqKRfjPHFjA9whcT0Q2SpC2UlV8pWCZApUziBWep7rUxajLQ7J
YdlYlRJt4ADpA3FPX677+gelIbfV6p5T+KWu7W2nZGdayqbQRn/+f2L+9GC6ZaAnd8MRQIT25JSU
R7t3bgig0Psez8UGkJl2LUNXKiYP6fyFkz3UpR5jnQTeqmkBsg4IvXVN2iN9DnSTSsPpaKrpy//v
ucuwU+fn597p/rWdL3oA0968ei7+bVEgTvv3pn6iHXzqO/agWYDQ+3O92tckt1z98psOlLC0P5wZ
EHxQsnSuA+Xh9jqGq7QLl+6QOkm+0shWGmBqQjEwvOWZAkzkGdXRUlB6DDZtOgATV70IZA2+tocU
957WoeMQ8fyXEzstmvTcoLYLq830EJab1k+6/Icjl6lVHxp2bzfwdj1AaL6vNDbKcnG9HtwIkil8
EG5Ku6vSYAkiE3DI1Z3F+NhaIHwVwgW+mDHl0LikQW8jd2etN/Rz42GrNGQQpDNuut2bNMb54wbC
Mr0/L5sXcskC5nj1O5sczI6PwRH9ka8RdKamINn4TPaACFq0qj0XQGczVuGyJSmgf81FlzHLz0S6
g6vhKX3bG7NKNJdkuYd7LlZ/ry2EBNKtUJLf6jnMHlvHTDJ24JUgMTmf6ktjodzKuqkb8sp8nnYy
k4xEY1hoWZq+MXtdYFmbiRWhWMUjkWJfw4VRmwUCID+E+Xy6kl2+yBSkXZgCibBgYLHgqxZ0QGtP
mlTHUYXQFYGQNq8RuHpqGSG96Nuk7ryGL/3Yy0CZmUmH8YqNfGkjkIG3CAHe9EHzlCnJpPb/Kx3z
ZIfT1XwA2k4PaM+O4Kc+Ia305agSI1ZqxkW5iHSBb33stT63zLquxcsvdpiuUW5t+7GEc3Vg6+zc
Or5mvTGPLkKxo3jGIj9wHMc8agxM63x9ni26ZgQWBLzEIL8y11sZ3qlNpai2J3GlEA4IZDzItyDv
uV+D0OnNAObbm8KLobmyaDp1v/hpWqzUSwIXnFr4mljMTZLKNcqBzC2aLZ24pjDCUNeh8TOi1QDa
LP00s8ydpe23I95oVWVZdLdi8oR6sr8Lv36zgvICqpd+S+yZkB0Dy/9LpZ0C9MEj28jsejnyaeom
GX3Lcx3SVbqlPPfny8Sm2s7yVNNseqtzp/S7m4eV3/m3T2x/esR+OprPzQKW+LrHnqybhTfJPrUw
GkeOvxywBsCdU72mAFkC8m/57BeL6FQt1d6X3zVUwB6Vnmcx8qb9aBBPIYdyevtbFyO7rhpM11K/
tdGlJ1pZNUphKxtdhufvoiXgocOFdFoKj7QpWB6egsvrQQ5hmVpQwpp2RT45IDwWAnF1l3r3LDKq
RbnNRI/RIUOTm15g79E/x1tV76X2AYDGjhONLhMW/qRsHu1Lm05snkwJ0b6atXaSf7oq5VN9VjKd
9e6tcvckZ8qi9L02WCeL+Nqm53nl5hccEXqG9+GsznivWAkcnjNJbmGGCm4X3pcIAEFxWL18LzfN
yneOqdOyu0cUl4vdWK+E83+PwZ1mRrxamDbk+UdlMhVYE+R2MBC1y+s+F94q7JaCPJ1LiYF/JKEL
48Z9Vy+muyopn3Mq+FY5rZIcpsAdwV59ewioLVEIm//ufxc4/RZHVMBmwfhn/vb42hpCT/UKXm2f
YWT/eA+u0+7Vz9+zecYKpl/9XP5JK5Wq9eWbijC1U7Kvj8bshW2NjGlkUKBpnYnXtPiRRnqV+rKZ
eao8bbl1ENTgmPKtrEL55FIA2lRecVIBIry/J1tFzIIhvV96UWjYL38qKGlmw8i9P7/c6X1DDiR9
E9J2ua/tpPKV6S9e8r8n/OSb0T5djpdsKy/b1wQf57fFAM0meSTXNr+Jce84hgZFy7dFeCNAfqHR
UFAf0E72SndVeb9TyYoo5MQsW2sDMriLLg727+OD9Ee4/lnRUyiSKn+CgZGcA7dO+4tuIThrnzgl
HxefNp1r2DJsZurIsf2Fkst6GecMUeKHAxIXldxzlmAm/6qvouH0RTmvupTy77J3zv67xMWEVNqp
5zGx8m5e6uwmevOBohBE3fh59rTqzuq7j/06+JU6eLt2BFqfixbZ/T0BM/Tmp0V9VWf3EBS+BYIS
wM1Ns12LqvE2rnwRxeBfm0zfNp2T9KyFff2R3Ovbxuzn7Rqvh6dvxSIs31v51kJ48sWPOzN1wY+o
1D4+ocdaw+q62/cqaqfktpmP4HKPl0dltHtNT0J+7v0cst97KxCxr75vwurw2s42JmqBQnLR/zbY
jM/TKPeYHHCQnrLeo4hvSzQN133+SxTOGvSIczH0Y6du/M9Q5NLNvsscRUbeaweEBcJ4mQ6OTf7J
WNOY092q5XXZfQjPjenz9R84e/p1qGei6rA2yDdmrczAkz/YNmg69a/tWT3T9nCF9/b6+XnZl7rk
gRxmk1OrVB/3hZoJcuIQVtfePN0DFQbDaURsofOXdrn0QLuvtWitRUp0PzIJJNApVb+cXoXXxiqG
ZJPt7N3qhVciGR2o3bG/a00/oJRg5WWyaO2LDafRrTXvbW47+XfArMYp/ptGh4R/NPWNbqaJDQ0K
i8RJ9cvHLvo1SPGoWTKrSRVH43u91M/XL2lbL57Qfjo1xZ3BWHk+B7bg6fYqU9Ebm+7qm7pVTmc6
XGEmdMt6Q1oxfo25VzPs9NxUn/DBg8lysGjwXDp1N92FLlwK1Yx2rWP70ujxaTAjnKQU8GMjW/az
T2512HkmOra4gATXpjnh3Bk/5xM5tHCaADaiWQAq1JcT+9H3dk2zWvB76eILBVDv/j0RHwUqKxlU
SAk1bt1Fa57kCBFzSOoX3XI03nTdOjnUZT5wTSkiMo1pPgYrnj277pV3TZOVB2D5hDTjccMQLarE
TOZXa8lDeB7t5KoJQYHllNTMO5I6J7USz5aAVmFWTavfNDiZRdPBYigYN2eLmNHhP86DfFL88kRK
j32WllH13wGIneYPAvOKlEmamRW/huvnWlTrVD+fQGv6DioODPMWZPkIjeNc37j7tE/ITWkDY8Uh
MDw1bvXba+EvtbFqQVL3yRzw/ZrhZoAkFJ9f5t+b4cmyp2GNHGe64i2h0PV9p4+i7blDZppk0XRH
m5nG22s+scx8Ww72LwC/j33z+AJ3a7M37lLPjafPu3D8lbVjtx9pVl+d9awRLr1cnE+OUaW77IDA
A/ysviqLcJ3c24vWNEUbSi3cudTrODDov9wlltUxhmeOGrlXRsbbZzkMUuLypp6J+tn8QE77/Luc
LHvjluKVVIy+o7rJiE8LYPWizvY7Hx5+io1lopqjV3qSeh+em/OvYmMejcNr6+muG+Tbm7p+/LKp
z9kaGwZOuqIxrtzN0m14mkenLhZolEXVYXTOfOHUsd9fxMnw0Vj0x83s6Ofj+mvAHZQGteY8WicZ
6KD6k1dP+u1HhmXBMJHXtJqD9jEmD3YJVs2QxKBrWMfZflpfoS+sv5kL9vPvh7AjSRQpXIxnyeoZ
Cbz0vq/Pu+uf4qjyWo5KUtnHDjz4/nLpphK+FgOn7qTQwp9N5G8CAOMTrKh5e9t+q0VqbX4qo8p3
4fs+rDUauaIitSA1oeJ5Dklt7I1TYbZZ6dae0gR7wcJHYYTSJT3p/rwZHoa5sP4gvHD9tHppnPcB
Sjtpr5txo12TyezeV1b8i96sYUhV+HJpMEs+8cMpxQptfnO/j7CZ+Sc5NSCjPKiIVsrPlTgzXNfL
377bJR/5VKhX6vXLv3lXliOkjJD2nzQZVgo7pwa62aaR7wtH8l8puQButhnKMuxH20GB4GFwbRwb
mxQSq3QLnzAwU/6bpIZsdQs54Ff525tA8mnct97bDsQqz8szRzeexhPryWIiQ5CLa6JhB/AAvJ00
HEu7coMcfiRYf3o8iWF6lq5ZRUfx6XP+QUwfR3Mk63BoHT5LYfXLTPFdiQutS50JtxKtjw34bZma
YV6/9W/HusWVt3JS/fCwAQFXPcUcDWnLJuLFcNE+Pt/IqwW538tb9Ut3KCaX4Rbjub0f5KNT6sxx
+ZmrulFgC65Asikmj8/bknnu9vlKCVUWz5NjaO8e38+N86DwW0wqkqH1y+TSvf24o1qqrBgDHhlY
ub1fO6XQ+ChxHG+GxFAtaV/PlJ0aqScilRgYmc/WbIXDRfva5+z58eiW8e1NMKUzCE/RAoZysMxG
OYSbtEhDeunzeklkHZeEDjO/mdGVns7Tsl9uHHqbyab3eNtGi3jxyX3+2iARbpAHi9z+sg0zCSZy
Q2+P/WA+blbxJp/tPVMr1DftxW/xOQ3XK4BCatXH9kHFzCbN4h0+M+o+nAKu5LOsq2VXoYJNXS/J
5Suzc344hX9O1XKDtWvDFxcKB/EV2c3LilBKG9EBv87jc385jXa7sEQHXVn9pV6V/8Z1X/V3q/bl
/nL7sYIw/EtIHqQWX0s3tLowozzmRy5xrsjiFjwbqUry0uZlJP2n4l+qNc1Gs7LYRZ683E9BSy2S
3acJuuTs8D1/tlOP6+VN7kCGLR3qZGnNMNd/M9yAa5CxaMeVHEzfaTzTRonPrG9XZv+abAyrjo5o
UqgmrYKR0L4mFndQ1DT1FrqLF/mob6HSdI5fH94mulUu0EfL7T1RcBlwZQCylfvg3J9exbixyaKY
CXXe5vwlvkerRhlnR8nOzdA4gjbFeuOnfxLijVPoCQPANMuJBe3zqctyMM2Ppw7OYNpy+/Jkerui
inemX4/PbbLvyzSvEwaRqMm4MqnQOtuwYeVXfLdqeArsh6+GITis/kMDMPHffkohJtLL7Q3zo3Hq
2rer/15/ywAehoXXMRufXDDFf5VAluyuZdJk9+7Hao8k/dtlIikmxSb1WFTqzuZej1Ck/MrGclBs
mACUV6YPyDRPip+S2wAagl55/YAAIHVW+2LilAdlsFbscYtE64geDV6xzd2EYr6pufZ0eBOiQ35x
8IToAII0uWSSf5PlNBjNPwoTVwm16d16M7nYbvG92EAn+doMDdNDAjw/5oyJJ0+kiZ2QmIqyHSYF
8Xog69I61G/dTH3WqLmebPT4Wff3tTQQ5E20s8qpGqxXlqezJ5SI52Nz1kjnvdOrRGHHNf6T2ReR
D6TId91qL8t3pJjQxYyPA9TXNqPClqVifLDOwNvfcdV9KzfHjXlXzd1OxKQg+YOv393KExSA+/My
BTif3rL0fJ5EzluiI2+rIaIdGprJ/D/Ozq1JVW3L1n+lYj8f43AVqDh1HpSreL+mvhiamiAoIKCA
v/58I3dU1K5VK9aKOHvPyJUzc2YqMEYfvbfWeusQQK+gRW0FSUIDP4sGdtHP1+lFEi8rqms8ck/w
w2JN0r0JlmO/1uXi7vdG3EiON5Zs3y2IVwyFZJ19BI3wmD/dapUJQvC9Bb/Xvu8nDs8tFM8vQkmA
P37BVNanbtys1G2NvdKD9rjh+wT2EM1ZCqCo+QCOldsbDxbwaqcv8hOgIdoHSduq2MLd1EGiBOkF
Swj2CXH6QVtu2h1UdOxMP7iVA06B4KxBiZ9jze1QQvFLgLrAM3jzZKDUdnBRtuZdKN32efAZWSf4
9gEMuFv5KFF869qNIWa4PUBJzZi0fqgdInsl2eWJG90b5aQex6XBtKAjOisI9zfV2lDd8qb73lYI
rOoTuiabVjlSInI+D/Xk/r2E/qudbh+Nqy/ExprpAYyCHHOmAC2DwYNQ9ZIA0EiwZb+yTh5p/4tr
gk+AWhS4LwgWTI5pI1FiNcOaCd7Tg/+4dSv4hv43iCaAbqED67iQHD2AVIBzoZy0YYKA18znBIZC
wEe4eem0e9P6DqPrIKsUUsffLwKl8W+AucDiwOf4LmwRXxFUK2AU5Qj7jRIJieYvYGgOcniGnhNd
iHhgds/KB4SGUST66fhj0cnEDcUI3IddYqOa9RcXA7dcH6dcGG+DX4sylW9VgUD8dWoPe0c+4Z8w
NV/TzroA8OcC68xj1AqgFz6mHUBnAEL+z18FOAc8LoB0mo6xOIAEwQyRqiV23tw7sj9MB9DhQqJi
ZIN8r8/0kzFPryObhj4rBsePy+KXxjktJxjnXKq5tX3N0wtgF2EDcAvI8HIkf+Y3TpVxxLsS4+TL
KWfolKYlMNJ9ltntVD69YNedyDbm9T2gsToEMRtmU8iWCUXlQJuh9/u52ZI/NUacyeOXayAUhBOs
yK/ZF3Y3VnRUhhnKhh/SIb/n7SLvMQYAJLVHZQrkClUDIY6vDy4BP4JhvFB91SfD4/vsAfg1sEBV
QH5cI7KRV/CZEEsbWsOGGibqQ1a30A7kOC0NUWahqZwi2CdMQFrxe+9TgZufOERYaNlUP6kngLYX
D7oEngwAw+vBIwDnEBUahGNx4lv9L1aYYHcDlixSDbBe1vB7CrLK7VLcx5zT48POIBdk3cOQcqc/
yO3BHEAiQW/xJEXxQt8drTNi7aFxfFyii/XDNVGbDo7fvGNIX6KQYO+54tueByLQSkZjOuUSTRta
BlwmaMGy0a3MAXbTvUKR2djlkuxtetIxIKXBxwU51cbqRnp91T4uEo/1N9O+5un3Y8/9Un+4O1x6
/7s6zvg0WVIFskpQn03JGrklHOMCSGaILG7z1Sw59N3owobgiu8MqVDtekEpZaE4gHwckszixU5g
zW8OH9HJkCIggOGNorrhhL2g80kp3PKX2P2kddywMYGzW3cMCepvbsRQwBCAzV+0FlkPF2GNZC5P
3FoZImrADQN5tjxM8ECFhdSIMwDIoBTpLCcoHTifgQVFfoosXBm5GH48W4pskrYy0Hwi4XuSq8gq
xYuDJJz3JT119OJy0pN0kWWm9NJiKg2KFCTTjoRR8+OWyDXYkOUygY/MrO+V1+mj7xXtcE/eIDKS
s4poDCHWCo0ZUq9CiBwlSgR2nU0b29V0+WlQ1MSuZsfa+RZYUAtLQT2f2tnoqdAVz+xVKjbmPu/w
ZrhqId/vfBRdH8ZgiNox8ZIA1kvQFr2Rsb0x7/cc0yoqD1i5dTQ8mTtSDyGk894e/6E/hs79aR94
YDpJf4Cy9BVAnsLQgpippumu/VYwo28Cofr3P1ceOv+e5jnyRgF3KMyPo2J4byFZ8jFCQzqu9iSa
LId6aX6bvmXLq174GqQnCdUCdxrhxoY71duTEJVvW0o5YQ2PHFC4eOFOTRVebIstOzeaa69BM0/H
9x19uAfGNaBamuFwUdKb2k1pNkOQ+mb9E4DsaPkJ4ll85kcgNVh/cF8w9EwvH74Pik+NcgyRXQVC
DuE/18m0xk6N3pKAHfyZ4LgdGO3w9v2+szCor0jWzmBUxynZfCQ2jtu8CDVCeW4r42qVr577bjWu
AHOGJHrlsj2JPI/E/tKjZZpuALCdJY+OyQRP+mVw/B2Yu9vswxPUt8gfqEpVRzMHpp9NgdLGRANj
hDQMtf1SP6EMTL9JeYH/9W0z+zwHUlhV8HAD5B8WQIjYlRVTIpAg0Y0+eOwlK2ggeXBYXD8v72l+
4anwMNRtO60ZftsEqGxG8kbZPWfMAnXBVsvl8SxfSfKZUJRZQ2XMTIKLfjrueHzVSr3q1/Lwmt2+
i8Xx/Nkcd+oGftHYqlt24+q15uy7sVWSxSs8Thk6fSiW6ZzAdbuwYWP/c2JHSVTt5cn8Ehucc21N
xCKG3afRHkU3wTRjp7EWQCBYUrE2UAFRAZUmfCGigUn8vT9t/OTQrKpxJlIPIhbI5nN8mySzbFbP
zBFmpIArwipNjHu4k23s3mc6orX9EVuC+9mgfjeDNw4dbYDNmX9b0FPd+pRumEtW3ie4+fDMZ0Yd
Bt2sorgUx1kcGpvsh8Sao+U4a39KMttozy1ttzEPC6rli87WcY/ksXVIk26XdmuNmnHrvMYn063J
WXFRGANDjZ9utOKp+NEvnMRq9LqgnH4c9BA+UC7r6RG0IyQV3uy4YHr8V8r7UXAtlrFC6RzVtejD
jJidqwUYRHhHjDgaL/VVnBtVt4fjdwZTTU2PQiT5OfrSrL9igZy0Wf79/DZX6G3IYB7pWBCHPDBL
NCixMQq6DYfcUOoHFCO3NeSn8kWUh9ICCP0mZeEsIzPi50lMkLhwCqI7EtjB8fvFPFlm7M3fP1CP
3DOgCiJvNC+2sJLwz/cTpyEvyBlKLEbbgF4AOQ02OWTxHS5ydoGr1C+xj2YHNjK6UGKLHyC3BiVm
IeO+RZWPERkyOkz9lhlN5rS20o0D7IYwCFO7N+UwoAnFGTvtZGw5nFih72X0jY4VWSm/A4mVDOkp
SPeQxCbKhGyR84Cgxe/jcYK7IUelk4rEYauObvN8zUFdXtG7UsHla9i6fC06d26CQST5E/IgXpt7
98Mlp2hayZPeHmEFzdZ9SS8bfM4HEQxWRCGrgwGWnKFIUzCIQ+BJlYIBJC3I2HcLrZEQ/5FAcKP4
hCyk3Cpf8giNEUwot55Xrlavc16LrfAALPZxMbnRT0D3+g9vm2uXJ7eM+phHcNvXS2IG859HGGFt
0tEHu+oKt+3cQ8CzSNxyLo8fvhFGYYWxLSQXnJX1/Vy8fSXorxi5+kNKY2UhjDhJOfnx/UShuSq2
aSWUE3DTVT2S/1OSQZJFjcB+Vn84c7nNXAecJ7eZna/zCeRnBlaDUsl5UaQRXuCKDwZHESYtu9eX
tjriUoQ65EFe9/H6Y31aUXZjXT7TLtUkHUVQvl/vubn9nZWJJTnR31YP0heMcEHyxR8EjL+kOqoL
5BgofKjEGmtDaggtzz1h4aKfI88TSRy3FCAOKRTIGl/HrJZ+H3TBtDBEQxl9OxGvvEpn7jV0pUDf
Och2Tcg5CTolpUjnBzA0H0weDqL2p1mAuv6con4/pwjw60EnDTgWocyMC+xjn7yhGfLRIrN+kFG6
OkMgjhjMObfM77hLawOjf7wssiEUpnzRG6wQBbzPwRF9s04FiLeNT/1v1iHvt+l5Fm16WExeaEzG
JIEpPa9ra7A0bOxn0NHBI0UDfZqc5eVrf9+1jO/L6HxDDD+g7dWybOFVwx3mrxaSIYxs4p21IcnG
NSfm4dNlO1CnLfY+EXA1hR8eCcA4GBggXKMUpgtTJJyPtTSu6qHe8hP27Y4QBHMUu6P7HYYVvW75
08G8gnzjEZ4hwKdusZGGK/SH04hMWojRpjDtcwpIEHL4dIiEnf4aNOvgd43JbFGRapHykLaA8XBK
CcAR4D8TcBDnJoeUQcouDYxADXLfPLyQnHTCcFSj/kGgTdDkUGOv2RZEJGnuyQoxj6AdGQOUxDbQ
2ptOLTrYsWex/wl9E+9/8q2xys/wK5AoBS8FuHHtg7mfSbw+jGiJxVy/9Ot9yFf3A4jl+H4bGDTb
ofdD+k2Zi6TdGuQ/DNK9sJBYQuCYLeA3IydmkZsAyOAvwT3VB7efHlkz8nOgaoowwZa/sBt9DdgG
EW+gHPS2ykUqBjWeYz8ZdpvfBazWBSztfi52x33kpAt1h8OuurOQ663QKPwGReOnPYESJ6PsoO3i
8ec72jKZZ1dPygNpZvgQk6esiXUgkpQ/iJm0b8sp9tjv/7yQ41JxfUmCDau2t5Ce3sln+lmqS2X/
uD4Pj3RAcxSOZJaHZp20uwQjyuf3ZTmlztI4GuMDpa/fkszNavGWX668azZ0gt8oDMlySEo4TdDf
EpnwlpFxm+N6iNjn16GD5+Ra98qJR4XnyBOI+vpoB6poMxFTizHM+gaupnQBzIyGH8bVQI6Rs9O/
QhiMxR/e1wM7A1E3Geg/CNNlH03zx2lwRhRHeOLnc9QX9LO6DdFW+lZ14OdB5mszAY7R04hEiTxV
HZJKEtkRXBPlOY8+JKAkuzjgn6wrXVeT5PBeoM+QybZ/ej/EQKI7wZBzlRB1P5FAcK6KRm8c0OMh
bdoVCs/jhE7xf4YtAhMnLdEf1hSqvxsgNOVk4qhB9yKhJkH2laKeXTezfFZuEGSypJSpMsGvdCSP
WzGbYNBuikkXmkt5fvRSgjv2DhPNa12cWmjQObOOqT4sstJfcJjqqQaWpovl6WhnRt0qZ2sPQ4aT
CPBO4yj9CT1Toq0FaYUm6JaIO1yLTyD84xZtl0NrDXnaa2eS163V/ePcLV7ECq8n7IaylXXunesV
jjUYm/R2+YjPeJCvVmw+E3MAdjszftYGgpkfmsawJMDHQttI7BMQUCouZqgBTdFSxTOftudq8w6e
Z0Lqr0U8o9ufp7dr/cDEmejQccdE32IDgLMCyJSPZyKEdaVDhTYDAi+LLRU7lzEiHwGTX5phsj4u
2i8YyPu6WFIqKZF3/C63bBlASO4OQpoHbmnk7RvOvFW9eLe0CqDQsuHLuBcVpY8EXSp2N/fAr8LH
Gb0sm5fahhLqm3WezXPk1HucTdHJtKAMnD6cuJxZ5MisIAS9FM/U6egRREcMNQs+JsJtIsZvkKV/
YKdY4IHzemXsfidOJ7NPKO+iw5HUtpro1bDHIF6eDLA8E5C5vcRKiIQddjrc5uoAFVYDu++MpSUN
mJT34d1uX9u+91nJM2mqTdW5NZa8dHBA0YG5t7atJ2gtAG4FI0pd5MlL82JMUWw6BR2xbBjYL4By
tz7QkfVCCjGRxBJqN+3VJEYKBqM48Bie5N87CmYSgG4nnUF0w+za8IaxEIakodUN7cnkOeOo4y6W
+pAi8wlNpXPvsNMn/ztZyPcA5n6M7xu9Eqf+D158294X3p/cV+L5G2chcemPDRNrLzNpIuGhaO0w
lJCuqeoygAWXH23DitI290sFUILwCk6KUurXwBW6mRwF6Jx8cynDv59a+nNBFwjh5KIWCN4g/q4O
yq8bEUsYJxlKYucxPbJ+V92ZZ9+7YCVBkoGmjEx5i//mGhlBwdblK6yuACkRDxw7AhlLQTsH5ACW
Yj+z5MpB/Z3+KIdod4O6IaUgJK+ipUZnzxeAQDqvt58fotJrX7NZ2GinxxdH8XH2CrAf8p+IK3sL
DEu3qEJp2hDJtEizRcBA483qOtGjYukDigMSRRY5xRdNSrQF9VEBpwF/fZ860TlgHSjbiOT/pD0g
JQ4E0fvitTK28klG5ADDch8VHtYN0/e6XT+XtxCLaRexxmvHwcUOS7lpNFt9F4fjrlszbU8QcnQS
rKzt7cI2hLy6wttfq7G1UVb30/OSjYwr9A7HKeUrAdb6ISvb3EQFGU9TMGnZg9kaCgA5cQhSLmEh
sJwWyz8wY82CZy6hgaEO9p/lG913N9R4g0JYOmTIOPMwPgfOAEIqV1z1HeBpEyqKnoljoHAnlu+7
J/gd4lkrMi6Iwe5oQ7f0cvfGMB82OY+FZtmdeDDxdz2hqXTW+D0bP0u754YMsXYSp2fjM4JI7Ohk
XjSLJ+wJYxzG5Be2slSh3ali4wlHe860cmPMgNL+Rr7cjkN1/UqGz3N8QEtRQwaR1zjyWT6zk4/7
+uwV4RHc4zN9Ij8530MygHahXCC1pT01LjkB+AbtSb5p1z5GcLbKW0kO8cHac0iAHSOw4w9yrx5Z
pQiRRuK9jji6YGcrqEeqbeoJqXCMb/ATVp10Uk6vJb6TK3mXzDQn2VtfvVkzwhM/zM8GbwukQp6U
HDXFCDwgfOz1LWT3JQ7rw3tCOy1Xwp+kcEvTkXbdLj6kK+kshXjAwMKROq3lTb5XxuUSDJFD9Lmn
5e0Y5hdAvGpOqObLFF8IMOnfpiEJYQ5SCOhzsibnPpoiSnLJyQPqef5Rvu5/5ZyL0hogYR1d2h8V
Op1pqz2PlcSviv07E8mpyjhTQUmowQAsQAANxqfsobMNgVC85tIaOo9sEliMZUDeR0AHE8s/+NOD
PvToiR58moExZzG8E4Z+ktun595Ynlug36hg5nwgiPXmjxX/MdbRLt7cN4y72/RwjWRuIlox8DUy
/WSTI5wJQNAiWwqjFT9oAm/QLje6L4iPZ7RQC3oSoVdgxdBuraw5Iptmpwc81PLa2zONHh48u943
vT0Lzo1scu9AjAPJp58vayxUdr1JM35cXvA+1VwJqWc4rG6u+nb4YTR/42eIos3DWnMj7eIFJgzs
y2zThI1/m8FN8iATlAIljCf4vTJcEdg5Et+6DepJaKfRVBdgWj6jBEJ1FhNE0SxTAIo0/oVpHyBt
40prEFfuNpQDcYjH8di/T6Q70DvJrwcKTBzpkejhcEf3LdY3c/7d8QtGy/wCgkBxm00hwoxRsaXH
yapcKjiE1yDeKLB1rDAUhh3T1Mw/3eYwhclQQsinjSon2hmMrDhuxIYjmQFSmL73tB/O0L0N7wfd
bgjjx62YBUUFNTH2nc/ynwmaDxtG+6kOekMgfAwj1oAIgbHQZhGCH4Xv6c71rDjVYE1ihagTAbr2
Lew7yPqWj3keWB5kuYjLCEhx6bk8UYEg6nDplhLMxt0xQ/362dDTq29V5zlTQn2j4GXLt+mxdsi3
3ptkwVPoQhm5IhnUpoRubX16p7sV/PAxfK3whgEQea3xKh4p4fsQM2XSqYLNjaBz2+JhMCw9zeeH
0Yg0dL14L/Iiqo+v5lIfnrwXCZIPjCK32+v7ClJVDVllrx0rDkHkNHFu7ocAMSINhHhdbB+D7c3l
+ZNWFYv7Isq+aMF+YUvJ+Hab9mYkWU+n3lD7IqvKAaTgNvC1UxySRaBuNXVom6Y1nfZo+pnfDU5w
iweekze/YvWwnhCIvDe8izfpJqaY2aBZ9TjzSRokhGAt9Q9DLOFlEUvt8xUTSLnE8LGtftA9gTwN
lavmYFqFPS0fL1gMYyHNIxj+COkX1qiuNOp7tY0hp50EKPhtUjiCX+IUHvUzB/Q4nQLZYwMVLY52
N78CgqHwU7+0eHg84Lk9rkJc4JiRB2oF+gxpwK/8uLfl217gDyuUkF4yfNvWoNmoFxRcxDzm3k1a
Jx8DVGg2+puhvog5q/cZYPxQn+PZg5boNb5vWTzRuPCt5YNOfJ/aDo4tKJZv7zWjGMAOUtlUE+qQ
cX+t7W/eji55H3id3Sed+2fB97zGiAOB9WhcDAAnsfSxhnJ/0AW3fcQ5fXTgqI0R9YvI4b3nvHtD
9SehACwhg7zWw9REm+n0ytIkYPry6RhSWKXfqyWJ5OztROKZ7B8u89dJ9o6IRb54A6yIeGQwgOQ4
wtjc9IorMPuI09QaoRUD/h7mq3z23ljYL1JcjZQd8TAaEf/aAWyJlbua6WIeoCfOc8fw7ujt1g3t
BqExLr+Oh9vOROZGt/GJJDldPk4cU5VjIjBBxzYXFDaoxvB56ns9X6cYxNHyHaBmdtt5fwmQoixv
O5rNB9XgS3HIkgtsAiFnHGPA+kE4ROjgjYx8YrD7DOJp8eNJ8zq8cS56oC7sjm6MDAp2QqIKcaIg
mmOwVfB4bJpIBkD1cOdQWeNorJPOe7UTLwG+EQDFjgmpUJx5jopo+4guPSmILkDukH3yTwzMDr9K
fAAC4RiESBXcWXvFUmLHyox/NzUHwgQNEWUZw8yGqVudby5Z9XuCO2xYX2GKktFrRl1Sb8hVDCTz
+Fs8n/SfCXnOi8URst/IuPjmfsbfH/htYAO8gbjiGzIa/xEan+POELuaRje7GBotohSqwPvo9yiL
eiR8CdrD+4gSUHo6im/tbSVESIwg1rK1820FUfGYEULCesO7SxYIkKx9uXnMeDO+kG5kIz4vhMmD
+HeovgqqB0YlDcFlKAYmtVeM3htxwMDxchLL2AkIeg7MCNYAksvrfCEkbwL12tU+wlIPdsM1Fed9
7e+KhTwhc02czgeeka8wXO8JGmB45cQh2gt88zP7Tb8ihCoMZ2KLoB72X7tkknmxxwTDFZvOtZyb
R2P2ROSYoFJuf4vFr1cS8kUPUzylHU1o9YD8CJzWCNCYcnENJxoR4+Plibsi3Khq0PQ51jiYMbj3
5fsk/wgdKQPlHQYQoy50kyUuCiEKX7T8cH+xHy+Ja6vagzClZ1hop0zmvg4KjpO4pNNXiB2agKa3
S2IJ24K2tenmPwL9orJQXSAxgEv92qw/p5bZ5dRCI11oOznG2bRQXxSHc47Oevo5vBSg7mFWwIBV
M/OshCldER5q6+8eHUYHg42K/pbBuivO/a7A3CQUCAAYDHHgXND1R8uf+Dvbh+vZqxsVNGgC2q6m
9jsalgsEJGEsDhSOBWmHAvgGw3VzsTcBexqYgw1LAtgkQ4hO8kOig6EsXbMO2w0iLRmhFA4IFoBt
W82X/FdIhS8jVGg32aha0RTCg+7vQNOyDVUY+nTKEvHA1SAjyZQ5p/AGdVrWXzJKRc5OCbpCYvcm
Km2zUcfuZDkvgBNRqoV0OJBXplRTdBTOMo/4NGzW5ZSb4Ekh90J1kKRsMBZ0ikk9PIF3rYja9Bsg
Q7GrkBvhqZeMHWph1ADL7C1oXAyQQaPHm5Fds5gekxvh5BHsN0fH4F1qIUifW5IBsvoFnGlc0d07
uY25uHsDHl5JtApwLiZ+FTxcjROK1R2wT/PhS/NLZI540EBn0vmCh0k7LWitBMj3sA4PKMbNQUkg
oCnjg2fTrnzZ0YrEtfOFThwkSPLrA0mhhnjbRiPDcuYiQj4QkYk9AvNMnfLKHDSKBn5jOUlXTFtA
Pg3+wWYHxABpC9nQnhHEC+m3UoJ2HlRBHKZIlwsO2cfqPtwSzcc1xZK5NFAMn8k/b6vYs/yjwMmL
KzjWkZQo7Lz0B3GmPHyg/iCYkIuszSlLmpFoX6SLgbVG5uGK418JI/e567k6QtD7hiYiol4fzmcC
HEOSWxRugvqdZfhbVlJ/qnT/DeUrqQpnlYiNJc6QLtLCZIHfC2l4tYs9hOndiPIdzZ/L3I/9a05E
hDlAoMBJx/qLIH6J+qFJ1GTUNzETxPLKE+J1uCP0HKySzRNQBM6DnJeahuLiScILY8NHelY6EdhQ
EChwkC1WrHbOxfSGhoa3wZBXS4CCuZTww5Pjl3d45MIZyD7xGKwZDP2IxOhmU7ZS6KCiIpX30OVu
4Kab3ObeHQvnHvsJDuVPJ2GyN1O+qVNp+8AFaQliyfYUb5qHe3hwR1IvxTIVlxtTEA3gfAnHCCpo
wPRTsiCVnsiXI+cfxZY5GLFRVVLiWmBf4DekecKFaYUkmKRfg9m05uZvyZltPgjCcannmCHRSJE5
DQELG4S7R7tgJfaE35CPChITHM4EdLnUoto5QzkYvMKKSoLlQuHN2cZx4YIwuLEPoO3AvtuW14wp
OmeK/3QpQn3+v4tH8PBs9cfsh3cmCUiG0tbao46g+DpO0xXvlqrl3O0a/7gUZ5xEWEFtGNw31e64
TDxzyUeUh9gStVjK2yTi3L4EAht2oR6YgKD0XrAwC1yAplwUSe3Ncm8IBIoRF4VVEtuQZUVLECUf
lkzY1sIFocXFXBzToyNzVrycR9w3BHhLU4b19j+5K8m0NOL84/UMpkB6Fp+rvpbb/FV7etxJhb+i
UHi7PAAGHxt0YzdDCCTKUnpD+FUgjvnuzXdsdd7h539h3gMvHuriP/BRQPC9gh4o46Jf8lDeK8tH
2F+2LJodNyplkECOE7P76Q1i2uKXb7ry6Hb7fSXWVEupiZUuHA6Dc3nVox97vd53BlePDQ+ACua9
HY4ksMrrsmbMH2/MbntBYjj3GtMP9544RuNZkvvCFYLJ59nwhbOcKr5Lb9+jGf/j3/73//0/3+2/
R1dsc+5dlGf/lr2oom5ZXf3HP1T1H/9W/PPLweU//tHXDUmWJF3uy7qmS4aqynz/+7S8ZRH/Wv5f
eRo1LyVSyElWxlkzAbLRNY+lPmfR+KWhtBljLVswluDmxlg07fVkqJDZefXh0wQaMSkKdKZXpN4L
o/3Sk18zVjEYBjIsmkfwkw/+v96wqZmGapma1Df++xu+vdK8VT/dbdW9xv3m1DtL1lbGePcGzPd4
6cMcdyMzuTy79R0wBtskFYQS0uo1KV9Tkwk0P5W+0Rn0JZp72IINmR2S9ZLKVU+2Lb/hjSSkbRYx
Vr5kRpX/1xcgizf4P+54X7YUVTUURZPM/34BRvbUE7PhAhgOucxmaefdV4/Wl+g93c37XyRmzxk5
QNRdiAHm8G9eXfuTV1cNmQcuyYauK3983u/y+agUNV1hf2mfkaYMl/S9DETuXtKjFzt/83q69Scv
aJlWX+2rkikb/T9cbpx3UVY1ZrLSkBrRU5sNcXvWmFUQBzE1jzXWmA9b0tbP6Ej3Q3EX7Xq0eKMF
emLiOm3xxZdcy5jgTX0sQkva6XUgBuGS3E1LfQssrdDrRDMmJkG9AS1aqCGIn9CfPdMFx36ThMMN
ka+QFGHwtlNxAVZsI7YZJSMBF2hT47PUz7c0LOB28mVp4U/rQOQiFcWZuarcbC2P85Hh56NiZumz
ePWhmAMCBeLhtJi/8yArfFU7SfQF06Xaw7e+HghApC8MtCjvabqhc/k1QkYBbpu2Lu0Iz6MXy377
XjYrQGCUEqAfRe7c2oYkZKGg9csO92aZZSMk/TeC2TzORnHr0CEmvMZMy80wnG7mURFQQ9zV8JZN
CgRSxrApPZTkauSbefBO7Y++u0VjtRmCEhLfHsago2gBkEuncjwio5HOJFScHXca1THm0bHyHfKa
kj55lh6oZJ7OlA53ti8rsm+7qPq7JWlJf7ZELFViO5iKJGsiRv1LDOqye95EkpqsakwJYjyx/BfK
fJjp50BqhC04T5iW0xKbMajBL2gwvqBWvlr7ct8pIH4Ozaav2n00gDTj61hJoIAZ04OaFbNn7CUS
vixODjVS4IMnMEX9q4xHj+yLKqCPtLqaoGwA6G7qABr0bgzjhcH4j/DFlE4GuXoI+7Qp/h/zrggh
Jd5jSPJ8B6gG3/XayUH18SVoHnwdkChHi6c1TL57jVvQJCghowgjdfQspp9ir6Mvvtyl1Y1GC4l5
7mNJDd/RWIpXzH+ojZnZktSReCJRk95jLOX1DnEDR+DRZTpAFwfVPSzvMyR9zEiMo7CjHKWJFBET
eoHUMbSgxomPLmVSk7OGGqwj7V8U9BBYfq6N9c8Mv5YY6wvNjaFVSZzJPXJbinwpCcvXPDfG75LZ
BkHTCZE9paN+9z/SAQ4Y52pWdp6GXeoqldPIc0TXRjnXH1P5MW9QOZMtoudpqWwmbRyk0eb+mD6P
rvrxCsN9RzOTrlvJfR/HVTymn6Y1Hd9iv0ixd5TninGR6iC/z7pmbnVeVHp5YaufL6CO4y4t/FuJ
sTU352/ik/Zn0diy+rpkKrpu9rX+f197db/SdeOmJKtuWq+aTTaTrtZb8Ey0Mjv6uUv9lCkKzFyp
w0wdFTTBtGLcSwxfSYvwjsbWFbqqTgiZZVo4qhXi2PpAIyxI45KCl9uKeRtSHvR4oOHFMEb+6Mj7
vwmzsgijfzxV/vU6/nAsxt3nnuQvOVnFGHyRwri4TyyVbVYMDJoatX3qRaNs3YweYbymK2arf/cX
ZSD7aP5ufjcCsNjW42YSMfXkGDBl4QTnG2FpT5/Evk84IocapKOMBl/wUs2r19HK2KdLpDRlbyiH
NyrcIBniYPENF0PP9/LlVVeIakA/YyYtoKqrw230psIKHz7IV38rXZnok8i0uHm4JcsLc4YbiHDF
YIJd5eK+hdUdsknUB6I7BE3B/dTHt2arnsrNfYnGXKa5TIwlDTSdpkearYPygAyE/AM4hyzxOGX4
ZuL9zZ1W9L+503840CK5TeNbZiWrhM7aG/iBp5t+bPmKBQrgfmjfWOv089TD85vUTnUQbTCsp9in
yKhVN6OPblWxVTxSK63HlAw304JbMVb68zx1Gop/Cg2glHeAqQSzpR7JvERhQdpFs2gD1y47Fe2J
gRox1jHD8PNcIjU+0a2Aplx/MmI1pGcCghICpwMjWEpreIY+9phPm8ILaKFfOBr9SosK7jGoZhLF
J0BSSl2L3Sz+pdK5mEBU1xtKmxZ1wVSgkDB9yi6fGaen8EOgzb/vVbTB00YwvPkguENKIFAPAZT5
tNR1PsSld5/wa5vHBBw+1RluIoBQaqcex9kDZccTFc9fPx3zz4+S/9rOIhv5l6Okqp6tKh/ZBu+1
Ou7RH4Xkur/4lczcNpo+7E31cxvkTu9yXFro7NDLpaf2G41BgTM9TowTPiVBKf10bh3kDIF1J0Yo
wWRHPtWdMpIEFewiFtvp0aBASoBJckzGMQDw7Bk0sxB5e5scdnCV7EyEFXvBE8/AZ47ft71xQhUG
cjQvFp05QayFLaneBN0uFaDgPfVkmgD3ybD422X716tWFzfuX26MfGy1d6P0iXMe2gCC2mMhxtjh
5AKyOnuFf/0c9L/ZJPof0syPppWKdSesVoc7xsGH3rSYvb9642okuy+vHxQWbrGIW4bJLJ7BH8wb
sPh5z/3YfO25ySfpxBiqEzbZ7AkLu6Q3F+KWKtUDIgR+AlCgbRBU81rSUkXcJdFjU+XB/ZpcX4w2
i/8uSzH/PMJalqYpitW31D+cFIpclL3XkUuKTu8o/BzdCsi0pisGXMltzUldTzjQy3jKDJQCW6BL
SuMRulmqa9xT0E+CipUMjPO6YtoYoYmsAaADnxxlkGsjlXDLPu55mRC/1F9gK/F3R+eMewdpr8el
OoieQqX3ilwxfHfeg09n1FztPhlmCfbSDpgZyaS0lE+ozH2NqpwBRUQS+JtsAmuYNs4Tg1scd/Oh
cqHPSZAfGHSjOP94qrSsPiMUtxDrpcd4rOS+QAmARS2qCEEElKPPOdZmjeF0jVOeu0san2gjy+6g
7wx+dVunU8elgRuOjT1sitoajfxVm+aYJuDXAob/FO5w+fpowVj4smnfDk07NPcNzR2b2hBySfTJ
gD9P1XlLDn27jY7zrg+MpK8LVCbYUaloVx2tz+jRWWGoQ/WDTc8sicb3Zv5mMgDAVXcMwDi1eg0G
dM9qxJ/2C9HRB6WPneExKAcS7J7p0LeAwElKXBoPTNL5wodeTGEXaUDHzBc6AdvohOZQB1+gpu+B
RYkKF2bUGkPGHc3FO/YNusb7XpsyRtftZIzs/iac9cU2+Z+n+n+tuT+c6p/H7a6k9TtZyaDkyKgx
xqfxffUYRKeY1sNTc5XYE4yMfCx5jC0y/vtAiCBVY3BDPOhCXqPJRW0CHcg0eJvpIAjJ99XVkofL
SLcpiGgCnRZhOhQ8fwQj9ZUpnvXz1Mb0WWKCKyFxyuwcRhNIEhB2lKyBn56hfPnriCH/WWFq8b//
3F5/OFZvlta+JJNLBdtkBhSo4CyWBjpSqnaJgBZMBl91ePeb+9cvrP75kfFfL/yHI0Nte0ovqjtC
zRqRmfWNT86oP5UWTxZ8NovCnNlWU3NruNomJ4/B+yxa42bHUFUqAQHfy5tikYwK+6/fl/wnIVSW
FEnvSxRG/F/csH+J2GprSnqvbn4L5ySaJo+FoQO3oun5f4Sd527rWNZtn4gAc/grkRSpHGw5/CEc
jkkxSBSDGJ7+DrqBr3x0dK1GodDo6jqSGPZee605x2QJFbw+dy7TC5fFkDw1eonQtkYfd76CdOP5
++s7DN/xx3co20QMJLWiqsQBsQMbiSivc/XOGULex9pH+N45xSdSWhN7V2cjMIsg+1D9NK76p4Tk
9ETeHcI6ysNgfVl1SyOwKyiRso2Bxfyi+tMCDi40j0YR1qI/9FsZFgGzQcsgTLGRELT2YsG2YXTC
krrFpL4ZfPmY1x/x047JPJK7SYnvZ0xg5sBUK3CxjRWPpi6KevBO6l7xzo/5rOKgPyhRkbfyoEMB
Yy0xHk9z3HAt1OpnYUgmxatZbTGTk0A4ZCJz75eHpUjXd8HwBNlv6zBf3lXFmClH96Tmzu/X+7v5
cvW6/3W5r7aYrqlEJesKbvmrFWJ++kqiRVxPLuQSWcsOJQfl2aLknX5JCW4TXJRrl+ID3HGePWn7
7On3r/O9Sf/2da5Wn8hQ+qJUeCXFiYWqE5IkSb+oIZcRW0JJUNno+Fm+FjMMmaWfTC+f5eNxbay6
LbpVokNrAkdFzk36wdYf0nfDkZ+FDfm3Hq6KbenjNTm/QFNnEBbPqA0t6EWIwWbYZ8Qdguj2zmJ6
q/H219W9WmGCi2qdVYmHWVt1X0gb5sPRXtwRwYgA4wNKASwDpl3e3SPDjRbYXx98tcKk6UU4ahG3
tfjQ8Cq/KAPGwRmaHewYUbZASF28S4qHSRs3bZA8hpB6zFE7obn++y2V9Dvf5buA/vFGS6nQaEXb
xjud1kfvhwe6LGPlMKo3wrP5Xl1s5cHyeI87fcwZF5l/hKLsQ9xHBzwGYw5uCswfbjxtEuLa0GuF
ti55B+zu/UaDBsLpPvuo0R5nc6KlWzQazNYeBiXXR14BUhyRgp10XnX26iE5csKpST3PIrb8xiXf
Uk337dmhoBICsKcu521tKZKKERBr7SH1CNHBImw/0Sr3QmmWXg6jtBusGuFhmeieToZnNzAyxN3/
oKwgRjFbBS5ydp4rOKQXZCvY1pdQhclunIWGBxIVrxYGJA1UK9SGzKPDRvHCpIt/izLgyEVh8M9Z
WB9ONHvGxQZxAdGcHhxcDeqG7L19YxrIaEd8YPCEv5GNgV4dExv+zhBEU2bHYB5Db6MqMdapNWcM
dso94TxANTiZ4eIgWIFxEZkLSABIJSVEup1WoQcohFGAchynD9mS7BRZI0370k6li89MiLmVzhlR
n8bEXpxcKXbaj0ExrN15cG61cXmGDVWR2ZMUS5f/3gl0LZLavDuzFmxC7zI/L1HP1W8SPrlgdNhm
UJb8kr+taVNxhuXBMAFyHJwjXbl8pqhzQii58+T2nhHAqB5yd/I2Ps1d/yYDO4eJAKxAHpm4BRZY
ZJTQNZj/t7b1JYiL+M04zVJr3EJ1Q3bKJBBlGPP1k6ddFowz0dORGXxxhTs1yf9nAfzvRyt//+jm
EOWCJJTxzkD3DO2ncclMFYiW6KdR4J7PLjGIAV7i1s4YYZaIFcY6naLPYB999ILNiRBhzOUd46Ce
r9p8Rm/oJLpYejBPF+o0xJjP0yKP81dGgqpzRFiwNuEyIEVBLc2psh1Jl1WTD7I0RfCOjY9N5M5R
7bu7+u8q/9+PvKozdDWWyqjmzrYfRjtTVgfI8/T3kNcY5Sa1PsLTrhCfGr7ooiMJ/Dl3M3K8sSTN
aiTaxbjNx6k40VdohVG76AeSXV0tccIQ/Ed1mpCHgI7xrEDzHstb4w+iq2IaqQMuRhbv1EzyjVru
r6f0ql7J+uQUmweWeHEiOibq7UX5qszkP8ZT/5QxmlyJNq33joYrOvfhCtPnwJPx+yKr3jgp/vUt
rrfxSjkc2prHJnmT9+a3RyF9MD6sj3oSr3L8hQu0CFC/pyQzOtG69VvvMiCx0imNK5TKw+ELNZs8
VxGZGsSD+CzI7RwP1qLYsC827zU94omEw/NBeNBhnoW733+CfvNCMrDRDQpjzrtXD0V7DnRZzCiK
6Wu3waoE1kKgwCtPOkJfJt2FfebqYsdMycGwjwdG/o66gDLKPz5jDAOswi6vjMgGzsj65XGhU/6H
NOpiVy4uXjbXVzVeIiTH2L+6wSNrsAbQLv3+C3skJ0kdles3d4DVIIWCx17g0+MyP6gGEQvo5YSZ
P+km+N1+//WMwnix/3knfvz8q+eoyRsq3+FM0NAlF5ZiuBGTaYUCGElZiNBqlFOAB5YdAsmkiQ7E
FAcUlvt8VQOSAX8STQjj1ZJHk3w6DHXwaMlCIZ6xXfTiPCLe08sqt0jneel1X1xNrA8VcR4YnOvn
LGWgAJyIGfFY3OPNI4NUXGjz8JEZ5YFdzBrx/hkHHwOibKE28NV8YyU7AQ4D0loq9W+vMlh8IONV
jqPGTzilYEPGTWOABTvTvtgHVPPbRnEsejCvdIyZkaOgcI6esmD4/FARjoxUhNhGV8V8Hc4U7BKY
9BLP7HakoMSSR8Pq9+tu3Hxxflz2qxdHb6IwDGuRxOpnHi8Bxc+A86nxp2JSeLVWp33RjEFVzvWN
4nHJgtfC1Xb65hCNlV0YueZrtg0fOc++qwBj+SHPPWZY1k7edbw+BNG/szlJs+MqXrUz1WdCaKB/
lWYx0uLALh/TYqLHE10g2HmsNiPmRYipS8geXT8nVYp9uYTxS4QR8jNIuEseQ8zMw7HZGszMQNr2
kj50oH+/MLfaaZL448JcVeJBGiWGEVO1MTp87oEYIXjrRoky7fDxEtiQzDnusCOHXq2T1OAyFT1s
LjNsSK8gKEDgH1ipB4h0oS3AV7j9RFsi1EPlOFYmYBzhZRYozKQFNLG3YqvPFBQO4gogCnVod3Au
r8kzArlqQivh95+mDF/931dNVYaighOtcfXTDpWViIeeV+3wZoww+gD3xcmU4T8Hala4uTI/4vii
9QXbkEf7vKjB8aAc/zxRSgNsxOiL7ojyjZMf9kCM8tJpGUY2/wUhKfkkybrdYw3sHlTv969++4Su
GAgRLFWyxO994EctnSrZ+Rx37DbVM5Yoyp+6Hckcc/w1Hw70p1xRFJ7fbeneRTNuVvE/PvnqRBGl
Wt/JKjtMuzo0cGr1Rcs6Oj8bKMvH+MGCRZagFjw7/VpeCNUYN065Jyleo5dGZDo2d8gqj9bMeGJS
ffQwIhXLEJ41ed7z06ZbMJUcg2wYxi083Aw6S/fwyvyVlSikCNMcCr7is6RD6ABnfmlBacFkeuue
c7YL1Zc27PKwaOqH88qEGttfnOwB1iNIHv+4jWbFa/mevP9+N8xhS/r3Qfq/u3Hd4Y4OtVCFQ6+s
+sj90zLg/P/YTeV9BRQBPTcdY6JihslY/5Et+RUMTnncAAm8nO1m0TMMAJjI2f/MGjmCdpGdaACO
dBR3c9zg1ZP6Iq7FnQLCU0LcCtICCHAx7vz6QXb7p2J3ekQOjWJ4qq/V74DK5sH4c1odXHPTnWBb
mjPEUQil4nHxmfoRHsBsVzyyX6owR7YBoCUCAuD5aPv708F71+aqHV+bl16oLK5NoeDoc/tgcsgn
gTKl08ZkTsA9Erpia1fSqESZfyZ7jSifcUHBboK2Ii0E/9M46u2eDCST08y4eCbOMCGbBDGCRl92
ljHlVb2+nee1GxxmqTrJJFuRCDUZEdoqmj6aiqP6UAXOyRodWg9Gg2Y5YAXibkjiM7eITelRI8FM
ZVe8jM6NR04arY0ye+UBY3B1YQ4Gu3iWkRDBcE8cSS/ixiJuG3HglkzATgAOhObugI3YGITXOanb
a46BKIKlxWkmfjFryTh6XBZNPE7AlAEQhmfHUy37WeIcd4w4A3nSBu80jSPZB4F3btxOdjLLayrs
rY6ezrHqoJr8/dGVhnPEb4+uzD//sZB0qZomR5nlvdka72eMC4cNbh+gNPjQN+ITos07HygNf+I/
n6hKSIAsSTNk7WqnzTM1j+KEBQQCLpu/SuacMyzARonFcX7U9rq86JSJFq4rmiKiG2Vk5TjqZYt+
57Bp4GVAiMJRFHusumva69RAR1K4NgLRnnjPMNL/KSw/JAr95GCqBrZmzDp50pHk1lDfXp7N85qM
+yGyvXuIdP/MexfBjZSc83d5Q1RHSRQorjumbPoQcRDV8Ni+MA8AP0kOb6WObAjpOIcqBN9jWf1S
hakQ7CTlIctXQbGBh4KlUuFFo5qUwe3vynB/aVa6/B5WOyP0WmufqL7GQPviGfnjMBO13DJbH9nc
+6mSe4XumGdHyOdM6JCBRsG8IAsQr4HikilIFGFxmHIy45n9/fbI36Kof26PJqmmYiISU6yrB0Iu
srxW+yN9VwnZ6+YcrAOOyuZjh1L+9Ee+PNaNrWjbUliH4qIi3in2Ao4SMAi7ZXl5lM1dhyl4J3Xr
hJMEJzXtWSwhwDwbxxeLzSCD4qIznkp8WZ4U0lIZZMRMlajmHyVcXNSNYNKezSWbbSpMka2oeHs1
1VaO7jF4PTJI1RmHfkrBW1UsOATU8lQy/e64EwkxBgGDUktaK8JUZhcGiZbM0XQl8SLHwcFujk4X
XwypYq2tQ6xC183gh+dDfVAVqrV8ZRSLgkpNprHTyZtScPirF9cNY6Com+G7tJQ9TWTIqb3wphUP
nEFy1ojqMqE3xfRdh4HdrJl8GaCDENODVVXnJ4yvvGDJmyFt9WjKGMvSfDOZNTBd5MgTjNcGjFfx
GLZ+ibUJvlc8OZ3eGHoFFkKHo6sTX5g6OgNTgvEgHkcPmsWAl03FbJepuezFl0qahuWzFT/pxjuP
YUvwY0BbStpLw2GTbVn/sI5f0HiY1/PUmt1TRRAVUdWaoxcbs540li/lfwjNyFeJtE74OZ245Jku
aVyH7EOJsBC02emwjSEgAiykC35aqWTMcEKotpym0sQ3YzgAUGZ6ZLY9Q++qXwjSgwB1N18n+aqH
glLzrobvUvcIclBatqcdx3X8ZsAeNXXaJC/5ZcjiFgVEp27xeFilBmLicJ3ofrsoLEfrHyTFpVt4
QJDN6b5yshpy4kSKfPwpNM90xMfSVoVob2Km7emDDUdbytCifZBBGqb2eQjs3In0SHJtlxVPRkUn
2IuKIY4wNuzwRLZg9nmJsCJ/V9QGMc5MLwl+DecIos8iYt53PYOnsRRy95wtCGew0u3vb6J2c2XW
VEuyTEkSOQz/vTI3iXyoTkZw2FVnv1I/Vd2WlDHDNUh6waLO16mJeO6rrt5NeRr1T0HzGMjT9AIf
/hNjMEGyJ2CaI+JA2UE7rGZJ6oaAqU3AewSJDXnx5We1T5VNj+Slcw1YfRcTq4nhEdp27Dl4u0Ho
GOigP5I1R0tIPC8BxT1JHHfbFjfP/P/3W01x+Oc/dqE8tuRAj4TDTiZ6xJZA5bJCcHogU2rTfHGW
l6c92Upky78IH9mWt974OH/p0/bJ9I1s1j037gmyUvg9a/aJe0tPbNZUfsKm3esfOflvo+NEvnOL
rJuHRs1U0GmZqkV/8u+vLRt1eGyE01CFC6ojYkghKc30LqRupVM9nRbGhzy0XU+nkQa++bw4PGq6
fSTjAiO6MoSKNKwe0E+J8gbQuTpQABqugGtZiTcZLJeDbyrMtKFD2OQlkbZE54KmEXLyDFAQuOfv
SDtEI8K7/sIQCeITuVjpW75Exlu/GBsi7WEGH0Syauwawk+8OOFo/5KJu2Sev45Msg9LpvwfIlPe
qTAQmkOiimYVUPOPAawCsIMJNOpArF0IFIdcXtjxBXQln4DlqsXgFr3qiMrxcwAyRocT3+ms6bdf
hP+u8lUFaZWydlRyzjqoGo7mpNsony2HcnRyXwztzkQBpeQe2UcMvheYNbS1ZLaOT+aC4p8cn/f2
+ERTK9/TUrcw/BH3k+GTHrHijwn8w5LIFIJFFY2lysFp0nrygzQFHYjOi7OEiZxySN8kPN7hPqLX
TqUJxUcIyhWEOuKzIZYnvngMVNDa/74I3NLIS+KPJ+xqN06MS3g5q8xvjs996JSFe/4KNvqb3I6V
GbencsIpj8knqAu0nAK5KtwG6tgLQeUUV2PxQ/sy9uGqSmcqvWMRgJlDecqzeNj9/k2lb7niv4XD
f7dpuI0/3uHYyiQhl4fW43EWWsugXwScoUvPONuc2krNPWiurrpSOdWIW8NQEC+i9xhNmi/gdMRt
8gfKjs42BNaUnaRMfZMwVWi/9VyO8Cmy/PmI+PSeOS3BQJNz6kklEVgOc6BWn1gFMK1x2I4RJiTk
zbnnFpKbexjQOQ74Nf7UUvROQGFQOnFOzB0mvwdwFLGdXAgWtRPt6WQ6QsCo1j9ieqcTIU2AAiK2
ooWDOHkUJvMDOODEA9qEkQ6rHTMQnAfQrYp8WuKOqWZAzXh0YtTU+BAMRCf6tq/mZFLJ4hrOKg9S
hky28ekcZs1Cj1F+79uhtsh2yXPzLvPyhbOSrGWcGIqLXzuRtnSKkbL8T1oknFa8trBRUYoS7vLR
EuW+L4UZRpRIx2kPTtpVFNtAS1I/FuWK/lSA15Wlgj+ZOXc1Qdqvd7ae+ed7jo7bM/sfT+tV69YQ
QuFiDG+qZE3zOSd6MADQyaRtgAt5hUjv92fu9tBalwyLw4Rp6NdHiWMut2auZuii9oZFeFK8BneS
jS/1uJ1fHlJknNhx2P1GkNeJ86OIeJHf8z/npzvf4+YK9eN7XDWS+kjoj2KVMt6tR+JXtw81N/2T
2xeaQG+Xh4tXP0sboio7P2P1AH0ybTnEy57h31kqb8+Zf3yRYcP68Q42saYyROOC0K86v/XkxVL2
rKqnfpPgmAaOjU0831Z71c0Xmn/nKgwHt38WgB8fflWwmF0oBWXKySE1fQld5vSwBBYFwifwpS0q
eF6zIcijAfmyxLeuPOqsvTsytr4AnJJ1ZJAd9vtX0m42H/77St+zhh/Xo4gqLUsEvlIFTP/hEENF
1wgxhCV43IEOwkrM31aWn86hzT3HpMLt22d2EQE7Ie3NffsgPSiYAHf9zHxRX+CqFUN2q/Kq7+R6
JH8cv9oNCwuPt4nQDpb0N+SfSDC7njE0oC/Q6asDHmZyWoXx7z9uuJy/XO5vAdeP3yYm5+wkKNzr
07THu/lefTGY7J6wZWZ35nTyzUaprskyLS5ZF42rOicvOqGKlZyRDDhQa3KgP0+zF+kLKVu6o/Zk
fo5keBPtnqFj8wxiEEN4PYS1e401AXWdik513tJssUIPy8iJ1PvTnctxu6/w40telQmhoauhFQ2L
AfjULwAEr5ed/ka7x8aHARu0Xfx+/W+ptyTxxwde7c1NWBdRXfDWA4My6hEhuFo9yf0cFniEtQG+
VPJWKeOG/halwbpbEu2ppaBbL4TJYaKWp/9jNFbAqWwoSKhR8PClzb0Lc3t1+u/uDf/8x4NSNGIb
RiYXpt/pX+mLcXZO5JmhxYztgi4iZ1T6Co1zt6rXhgvw7xP63wdfbQd53KVxG3GBlF16fu5IfAu8
tHTO+qwceidLEQetwCja5nVr2hGnORTQw9kcGVU4E1P/pLiXYpK/W6A+JSbtCxUTfd09hQQ95ctL
uAjjudytU4S5MHMIiVAnMfySYIyU8NGAu/0WPjMvKTAXCGMUDvm3DZOxGcao3x8GSR7mcn//WE0T
dctQVV2nH69ePX56KneJKfTmtnBTP/ezrepYI9JSN/IfvFbAMjGRuIk+Rvx8phMOTMcrVeB5du9Z
bgKhiwPzO7MGR+FivEkQLNArjXpoKTxQMdM3pyUlJHjR7dCnI/GUoLdd6LbpH5+oZNfhK9LfXZHb
aJabRWIBohiJj9plXPhkx67JN3SjJ/zLvvClzo1pNLP2+lM+wohtx0sKWVCHOkwRyipiUSAhIXdV
saKT34s2nI9ClE89RV4Zdc9E9IA/IBl2QEMsOmy5+F6bGROAAUnDWR4xOagOiiPSUyKiOiyy6yeD
amR556pb91amq2np2WguoSzwbKub3py0MU3SUdPBKsxXIomVrtwDeMqGEHv2I7MYWbDzUQOrvXfy
8Mx/DXxhRwTwoHtUDedl5gV0Z0lomnRzqGTVBD4G0j3p67jtyWY527zQREoWnzHoIvqBtSM0Y7ow
4fvl7FvB1IR3PXCXmQrhLhrLQ/8K5RLkRJMMIGbOQFQ/02nkF3T/QUiYzBKntKyCfEkUZPFwYIBC
0uoQeogWO34Osf4TNz6lVQwpsFoX2Vj9FlIX6PfJAUIMxKJPyt0sjsbVV1G4B3CvMLLxZb2hbWNv
CifFkqw2tEgIYViZxL1JQfs87FncaelBJjSYphbxfizia5wF9EXEZgZHbkYLS0WJBRgvWJclo1DY
J+ZD4JI5TNqvHhJrg1ByiP54T5hnUO0WflWMZM6ms2p6AGe2ghrFzzafIFpeNvjlOY+dpvJ6Ozde
hwM65yoQGWTco+lbwBfAc3XY9UBqKMOHkomSRdLcNvFPQ6ANHn4kkcXi0M0raaaqDLlQxkBlYyZ+
4fW+U05p956uq1a1FghhZ2Y8XalkF6pTNrZOaDKzamkIjRzOxk7yRU8k3B+W0bqbDoA2NPkpE8Mx
O4JI0DV4bBx5gB6b9qGW3RoB83FMdXY5O5FoZ4+8dxwZkN9BcJwhn+q0Med9+Rl9ArHZMOPKmtOm
r0ZbRJfy82WvMD6z3Fx2T9XocK/9Kym3q4r/1uyrUjYXSj0UE7b6QmL+LTxHiLwPc7QPx0elRpO/
MFAfNTYNhBoZvTGmMUE3qfcF4z0ueOuqky/181bzCmx/+axOn5hrmNEmgfejr6TULhmtowf4lCL3
9FYTMgvc+6shnsNrwhEcIQgw8vACFS/1BsOAupM8TAdhCOcR4uaIZ8PMHMwNTfSUbYSxBtEltSNh
Ujer8GLTsDpORYBzpwVPLrpZQrBUX34xK1tcE4DdfyUvMapPDMdf2isAQlq3VHIcAivwWe7lEc0L
mdh0khLGDvoHwrDzbgh4MBykVAjBeIH7aJF9Euj2Ree0jCdnhMmZHayi04wQcstaEjfc905s4Fof
N8birK8CGC/CiPMv7UkTaXCLbRwz/kdQEeHzEVsjzKDRieCIZX98kwRfVSZ3FsqbDTbd1HXFEHVU
NVfrZKZEctgdI4rFL8a0Mk0o+pjCSDIAPpDrVmb39sObrTFc3oqma6poXVeneWOmkiTTvZRW6cNh
dt5mwISPI2EZLrTXahptaa2ST/GoP6Wvyufvv9YY9tq/92JJYraEpF+UdQl75d8VT3vWUq3UG3zu
RL4qTmcu49TNyYepx0boVOAKj7MIMjkZ5fwv5kTfnOVphTaTcC1mE0dh2tpxxgTSD5k+L4TSE9UH
Tdun1UMbLSU4zNOj137VLLVHh2JEZIXsnUfyY9DPLjOw+KZf0oejiapBxCMa1ZxUQIPKbdItLXEC
rrgC6AmHv56moUvtd1CYIgw84ab0ESWRMd55QBqsh0oYAcu6c31undQkHY6BaBmKqYlXhVnXtIoa
BJfDTimcEwBCZO3WKOfIdlrycp0gMA7cPvsYoEdZinvUHQ35KzXdi9F5gmMmHtduTqruCc8KM9YN
xl3x6Jpo8Znda7xII0WZHDtG9xcR4+a4rj09+IjbLQpZZmxW5pAoQAwBl8kcGIEF5CDrURCeVHdA
8xACrTD/hT3BnrI1HqLAY6yqZl4SuUA4aY9eCPKsnUTfDDBuqL3Kko1elf0zvJB7NcatJ1myeJpU
rpXyT2HXR0qvHOqYgVg4kUI7hEYnTy+w+4Cee8q70fkanm9i3EgvQn6273asEeHq91t2y2QrSRbk
BtGQZA5iV0V8a4V1XkvWYSd4tVN9lF8wMkom/vWjteTsCQcNIutxCLeAHvB058NvrR4/P/zqecna
vBf7Mx8OXwdY/Kp/kmDa9K/ik3Cv4ynf2oB+ftbVu6vSTxfNhoUjtzHm9XNgOl+MhZ8v9JNOpH/U
JL1zionWySzaHRCWTfXuW2NdgIOMZ0TDDOG6oFR/vwbKrcMMvROd/5j6v2KhDu5HkZvfN0Cz2KjE
KbUUhYpLvQ627uMyL98YjX0i5dDmgoOaXoFlTk+eNGUOw0zERtGe0e24fys/uzsn9Jt6IJlXemgW
S4A9rh6Pc2Icu0PDG11C9ab82xhO4LUwNiYIJhbNTFlXsMLurSO3TpYy8ylV1+B5qNdnnkKWAllp
+dTeFfcJwYZ7TcKsY27yHUbKceYE02JtzY6fqcu4V3OsifBFx35RT8KTk39Wn9oTOpcjswt2dgm8
buyYDwIsRPJMWQEtUlIk5433bIwSYyxNKECJHMaOv0OxTjuRnkrxCtSUwcN59NmuCDK3cPLZ/D19
bjyiCj6GlFD4jneeBum75XG9xciKoqG90kTNUq4e0+RUGXoiVyyheDdwZhHxgfA8tTkA9OqWPmAf
2pfnAAwHqLQv8SucxethHXXKKX1a1v8XwcN5TVQWq32BN3tkkhSwMUHFjM1Fb8EhHIlsB3ue74m4
SZatH3/qZItNS84FfrLUiQxOsCSMc9/CHoUq/il+Nt/CVwFKVzupL2RlvYsvMpzGaaDhjBolE5PU
Zzy4mUdv3AJVNNJfzB2++2m34N8iMXdl+uBAVzom+Xk7a9RR/yQAfHQweTMsZZ6ggOCPZvESS+cf
a8tCL4HFpin0RXuc/hdyOEWcCK8oQU1r5GBFpi7iY4gKp55dCxttIRG0Q1XwNswTJ+00fCjt7E8y
gehI7TwCU4Irgea28R3VR7UPQi/fGP1EniG3F22Cpl7VGYQykxM/7QNO0D59bQxRmk3OHiQbOEEj
tR/Fk7sWb/Xm8/7jpl+dB6JKjI1jVHPTecAeuHm0mvJ5BqqcrAL4t0gMKkelu0NIJFNuAnTWcGes
J7xhJqOrwSZ7JJRsqX4wgLcWDPPOD8RKooAg04Kh3574txZ+c+VbIWlqMiSag5O42p1zzc01VqYS
lCkFVVW5BhmVcdyE1oWHV3/NfaZi79C51VH4mpfjFFAuA8YNwzLRRWI/BJMe1rx1bj3r6RcgQf7U
HYXS0T82o2bz+yor3dppfn6zqwZ2FKdH+SLyzWoHM06MEdaubYxJg9sWUN2dT7tVJ/78tKuOtZCW
p14c7mf/AakJhI9tOeSiVV9v+aN1D3d158O+V5QfbTgxtvJzlfNhR2TW5NczyFd55envPPc7DY+v
IzJ9sqMdFqMWM6I0DpkPjTRHYuAUkJPB8jJmPzmQ7Q3fLBzIZ9b6zhW5VezIqqjqKH9MWVeud3op
U6Wo40vKqX2B09GN39tZ+kX87Htv2egIIKW68RjsYLuq7mnDvuvyfxbVYUShy5jcAUX9Xber3Vky
Mv182GXaqPxqHyCfvSIBIImynUkPKITsNrWlKcQiAnwjQorZENCguv2QzAcQ7559Trt5z358oaEo
+HHPlCZQpSYrqbpmh6X6RcFFmPNbtWPGVnFiTZbipBsbz+dtS0Q8LByE4SrNpi1TR8Lq5BWVCR08
rLPECZCIYwOjmLNcWgtWOLygtInITGV0vTTfjwtrPURuT0M3t2unm3Bi/P3m3l6+fvyaqyIhbM6a
UZX8GjoUOAp45sR8jA2PBJz44/Qn2eBvO0B3ZnZJx8pWtq0BhEL2GzdcE2f/iBUaa57TTuhAMdVS
P0FeIVlQbSLGZgatzRVtQ8Qa4HqhHN6FNcm3SjCF0ktl1wUjdj3ua5vCUA9Ge9jFc1ptWuGHTMBL
T4enJ6I281pakSh4eJvgcFXg06fw4smMYOxq2MikZYjywXLQiC3V3jGGQQ8Ld38Zl9ui8gtphDps
mAptj2uMVJirlhoW9Ms4/WCynM942FS73MZrQaG0oeH6Uu55Q74u6I8+j5+SW3Bk+sRh2SxDlq0l
f1pajVGCIe60BN4Z+0AXYz5IuaaRS34seg3y9TAPUynKmxCTcL4UqneNbGI2R3lKy4zjpbAihKzk
rLxnnBKSFsO60btfkGYLZdKfXW3fYX8q7e4ysU4TgppayTtfZsQ7HTvfhE2jMACZRanPGTMWmU7T
SB/Va+vl96frZoH88+5cdY5ObarE+Ym7U79h9iCwbP55eiJCyjHfErR0tPk+T0sAR8nZjXZmNMLu
ODB3UDTj5aNYlufHgycthpC3STdL7pxh5Ft7tyLRDkCqY6JSuHr41UMRllI1LL+ta1RDCyQr2Oq8
cpIGkBfH8jo/TU+kfxEqHcOHHGvGmKJG+WqeTmgFCAFrJmZ/75W8YW5UDb4TcliqdpU17+8VJq0v
gRhofC1KQlgVXu6ntRMy7SdXnorqOIpoExwaFtt1b210RKlEU/KMilh0PDrADYxQ2UH930MkN6bZ
eZ6nK8xOYbvAJ3ggFhVNdXx6jZ5jXncU8ZTFgKpTG31tjaJwSDq1uT+ZjkNopITz5k8dTUE7GOX4
SJ+RHvNLm/kRhyrzxcrZ+YcYLoxYtvFOfVgxbWw2Ro5U1UFnUScT1NgVST6PBxQdNbGBaKvjSWc4
cAMAC12odfi6tQ1zUAx30sx6wqvPz8zThzL5OAMIpTmtLw8HL6R79li0+1O90uJVl8+hjIWHPzLx
kho8Mq+EW9xs8uIpWpkEBAAIazbn0IsubmDQWH4v+AGpRFk9Nj/Zu4hbOx/21uVTvvh83+H/fHEi
4BnFa2Y65UABGKsq2UbeeQg25XRfL+jWNo8Z0qdkDPoRTAXCAuhJIQG2bokorsT45Bz0cc6UoCVF
kob00e9NN6BSJasMfW5i13/oN1YAxWSuvWPwf3xIAJYkdth5J1LIxqdXZCfnR25t74XwHyXmBXo7
beJ1pU2Y1NXdJFN3KQFv/bNcoyTDdMth6D1nB7L+5MmzXq6Kztbou2Qj6xUXxCTeIIWM4AGyKYXT
Vh8rwh4GbN3ug/e6nBD4AK9WU6bQ9nrTxl4VKVTl7b4mjA0rmEuEPEEqR7e2vGLDwi4+0ZkG74/s
5U1iiICGgcTMST07Zis1fj7WCxEowBB6DnrfkNwYow/xIdWs/cPHwi5to09yn5gJZUzEVd+UHznA
QTHJGDnwBK1As55XqJr1p514XPQ8OiZWty05fiQv56+M8min0tlgJYTSy7hGw9tLS34EWpljQfHM
kVxgdDPCstwc/bydihccyTbEVeQ2AB8YxkvFo5oj5By11R5o9CaaHhcCqKspfJX8FZ5s344SevNk
ZnGE/ypEzpbVH6VeAZkNsMGB8Ue7L8GtGxucpzRk5XBzpnStJYXjjS3VoGthnXC73i2fUSN/GXD0
seP6yHeYfXYGAbozsVxn3fhENTXwPiEKD3fKOADjm3KlwL8AG+n7Z3zFuPyKeFYTnmMXIKBYo96J
trsMgVeIi9D0YDzmp4Y8CKBsj2PtE0tHeHiR5Fmc2Fm5Q5oa80a6Uj8NJSbLbCYDthnz8guzFipq
q3zFVYZMoaxn8rxlO32Lh4Dmej3Qs945SeWsD54VO1xPlTCbY47pYonmiTkgV0j1gO2W2oTJfiZt
edBkwk4GeYVG/vBUgiJuPKUe0XsCgqOFCSK8IxeR1SrfsNjHrVeKHxfMsTnADT9KyV3QJrW24uHo
tImJASSmA+8Z96rcf3tMbAGipYqiIlumol5VuUku5YloydFObuGXo5WyVoRVnk27KV327bHsBxDE
SZnKHCpv5My6TAj55ej+vmXekCxoygC+BQGoGJZxzWOVjSQo205Tt6WRz/vzcaGWst0k5VQ+MFuj
2r6kqncOSbVWMvccF56O7/737/Atgfm75kZ6qtHKsCAQUlxd74vSsS3CTA9oTSO1C+aKsNGDdULC
2XmsXdwmfxQG0kEOFUV9DeSdUP2pcuXLwhbRnzwZYY1wavEq9aM+UMnXhA9KYFZXWyMQIRFLTVdi
hATz2QfLsiTeFUmlPLxo/4+zM1tuG8mi7RchAshMTK/iTImUKImSpReEbFOY5xlffxdc96FNO6y4
N6Kjq6O6yiQxZJ48Z++1WzjPxVJY+9yD4Xdqo6ciNh8ra0HOZjZssvh7kJ+j9M1C8RcTDNK+ec1n
R1Y1rvQlEUmWu9S0jSleW4iW1p0Vnv59Za6dbgwODAqGX/1xhzaPcfWUFFXWWZUY7WNmo34PRySx
DNVH5k5js2k072Zyv/stQQJSq8lHROeUuMQWISLVbZxW+kujHTKn2jB6kB2ljnsYlQ23q17HbNlJ
i16H3QKPikFIYtUtIspwrteA+UTgHA2meYE/T4SiIWsNYewwX0UmQc0E86pSOx/401QsKq9e99lH
1WCWqPx1Vl1QueZZ9eDFzq4EV+ikeCem51aB0iBCzzAIf3gZ++N0aJ/IOdAOLFmyP40cXmrbWE3+
swtWxWYL1s0DP1eMaqNLsg1sb5NUyGl0l0nKl+X91dH/j8t91VGzRN0Ok17bRwPGuvic2r2Rvw/I
OeQmYbWZaJ4U/RcanmvB3B8felV+FYK1QAT/fajW4cHJ9oZ5MtU5FGjgiUgk/cs8iPAUR8doRvUN
OVPIbNtpp5qz+L+fuF9P1P+8i/99G1PZthIMzmz9qoSOJroRvhPbxz47inQ/xQBFeJREfR7sdF1H
5ZMnL/50qXwBJ6zCqjord8rNF19jvtJ/fA3LMXkBlOPy37/XpHUl9DhUjnWkCdBjMI+wHBADR7VY
c0WEf2zyz04he24+LYfJZbJpWP2j87+/hpiv/fXXkDbmB/CoYO/+UNdHjafZvmcdfW/lgP906JsT
weEHe9Nqth2l6Qjfv5xO+aBT2j7k/Qp/pIdRFHgQ8zvGRMGTah8y2OyWwnaYMfI82cEFs/eNoKH5
7+8rr3on891TirvGYo4/1rheSaXI7TATkTqGxqmHhacQN/VJcmoICLXSY999FIl5LmHm6z7WEtNf
pxG0dv9zqqFdluemDZ77ZqPX0Yvm4Tt8s9Q+a+xF3VmEURJlg5cl9PGGyeHOrir+lJWRR/uJ97bL
uA2FdTbNt8gjDyDaD9HLv3/edWvu18+j1c1k1bUBJYur5TDI2liGlULOC5UKy6Se4zp27sZ02xF6
EQCKAU9W1V/tkX9eVSkEGDKMMLZjoT78/WGMqeGd1k6sY+I/esQVORe9edcSd18VO8OjeUEmNktE
bV5yqm1R7ouZ5VBmy3CWNNUb98se5dVJkgvBN5KG1HXXNVF6XV2INhxkaWajdWTJD8nipWpCrJ2e
ButdAYgGXgelr0HFYdPTTcXq3/fh2nTy38crw9J5NS24u1dLVtVHdpMOLWckfVP35RZf4+h/hhpw
UBaoBvB9MYTPPjzGHiyD0QVrOFqrGPW8VdnPrKy8y0AiEzpTGY4Oi+elL511PY1rYS8aOSwVFiqN
kreHOqNbUIt04i90XFqivOUp/3Vl6wYJRlYwq11polpoSDW6gRmwMy7c0FnE5YO0Hh2TJPqw3ZWk
Z0dddBsSBZM8swEdQ1YSjqiuKg7FeAn7vcGko++X1ch+WM7vw+juVOsue3uMlp3urdPy0NSU0Rom
jFFM9wnvesnA3JJEechzmBFx2xGmauKRiDh6TUSuiLRgHprTUD8E0v0m2G+7BkdMBXErxYpm4qW0
ppNj7LvYxmSZoNGAQS1Otg2+UZK3Uw1LnVDcDGLolw/SVRX6x428Wu3DoUytZsitY2PjSLgkNWEn
YIoOKn2c8o3HIPHfT85f3mAe3P95cq6a67nrV5rvZdYxNvZCnPR0H5QrZvcpjtV6b2cbZb7/+yN/
9Yt/X8P5SLT5Dv+hzXGN4I9FkVmRKoAa5i8Gkg9Z7a3yVovqhdprDrZvP+HEsigaZ9vMKcbF50TG
w4hnSXX5bVVMdCMtBq29d/bYjrUGg1oJEvAhqn5g4OamT2b+PZ7aY4DQPKuGR9Y+XV2q8Ytq8Npr
8N/dQgQw98ZdZp5XF69mT8kGyS/J82NQH/TKfbjv3PI2Lj7n946/iyAKjLI7fXQq45x5tuMLrPS5
XgDEFSY7PTv11hcX+O9fyxFzHAWUDmlfVU0dz7tZGDHLY1o8xR0JiSMeLIRhqj4rK9sW81Wrjnln
Anwl46TdTHSZXejVdfLoieZbSeSQFnzOm1TdAUcEB/TvZ4D94Y+NXAra+Q6QDd0QzvUxxxpxBplN
aB2LOHzhNPHaG/F6stEqNOcBQUeETWAIESRh9eMdLOTRxm8Ww30yEE029UOFrUlKcrZ8AKKefG2C
7iRgSmiGuCsa/eaz1cddMCJJNM1bT8Rrl7Fk1xzmXVLonwPIN1GRQ9fvNfj1UvGR8FT6Ut9l8oUj
/eg6nE+Pc3GbaO4+SwAwBia9NvLe0oI2EgGG6alrX/qaRgvB10HBTU6QwQzdtp5OU/Co6GZqO0Fo
+sxKDIFgEHVG8WSzcXdtRS9Hx+/AyFrae+innpZdKjk9OyhW/ITAw13heHgEYFvkztpq3HVeVSBW
qj2WJnAWpes9MVSNa2ch9dm4Tkxxi3atIlBu/mssE3pLl9GCUOAWC+4mp5TyZl63PPoAHdlb8dkL
zaNBUyGykvveytZdZu16aexSH8dWR/+eh7SvOY2NqOYzfYtotCDa20S8/cUj8Z+N/HphkJbJI+va
1BTXNvOp9PVJDKZFLspTrNULc/QwRMoeKDsGtamVtxGzRpo3pc3J0g5+BGytVgC7OT+W2L0apESS
ZqSPKVDh0CqRsjkcE1oRPOY+7D/D3EZsDUb32QUu3XRxYzEVrjt0MlzlQfU0vX4KVLNmab3qU/KI
Of0ujHoYFJAk0+rn/FZLbV5U2v2gDcueeA0g6ixdHsgKHhfpHWT5Ri5DkFJ5juMipgnpuOVuJBOG
45/R0ELS3CXbDoDilOMhoAK93JURw1QZv47tOXWP6NC6yENxCCkkZCbUifi2RpevpaexPyXOqWLq
n9CnnSYgHTzXyChNN/lpls+9LTcYEBaOxnmtSLODlRO3B+4q7e6z1AahEJNEwcNuH2Bprp1BbpsY
WRVe8PazhyWqZ+zC4EcU78n8qCBwP0ikzzH9XHBzMRcsA4FqI30cJcbu8MT0my+D3I14odQd7svm
w1Ebh+5Ax6uRc7if/2VXjAClLhSKrI4DgQsh1DAFSaeB7I7dUtGvMsvZBPIx78fSdFCcmfAWwnVV
jTcZoy+XwZM4Gc7BSI9d9kF9y155k5TTnZbsw/RxhJvktRtFVrgC7mL6uxh1sExey6A/40Iiu2Nv
8YlGsyyHH7nw1o7UnqtKHZQMl/UkDyU5hv2zHryFzj4NHiY0ffldjxTD37j+Ry8OACVBytrevbVv
dLg+J2hkk0tUAPrc/r2VyPLBXc08g0TSAABoPD+jBNzQqzj1Lro1ovMstnPsmieuXQgepEXQ7NTv
32XsPPp0bQNGJZQ8ikOczRPkMoZOcljlnOvD7t0iuUmRasE8S4vetHaT4JQy3+d/KbIuWncs3xNe
iQQX05ina4248L47hdRg5BStE6ojk3Kw8RVjuubGQ3xdO69x+d330TN773H0qk234YDQ7qmrSNog
wcZkXklyA3ZRIld7qtnmgz17kE8yfJymJ22sNyHkSo2dI2O5CMfigTOz4M6lwb5uzhOTNTPCqMDf
8ZORrgNRMeWPtFy37DBam/4MzE/O061xqEssyLR2acU3JXgrZgw6TIaMJXpeDF1CEEcs0pkgouen
PmTnrO1BWEKRxhuqpzs9CrdZ5H6z0+glRn7B94gMd+HNi2iJR4RgtnxTg5BOxaYJXvT6kUlgWy2c
YUPvPPVRcSlvldh4JuKXBF5sWViE1+7ZpIJ+zpyaFhYwTaMhKBDwVpOuHAb39kKFy3mNzf0P23xT
LvlsstpIo1xQyda6vR9wpTr3Rp4tJZtO7XQHGmiNv9FQiuPpP5mzjJIlrLS6fVyw2rtoyTGN9h3N
1oQUaCrxhBGQ1kY0QJEjhKxZofM9ceuNDaWusdlSol+HcYVJYD77VWCQeHG7dC/DfQAR0h8vGglq
tHNcVqA2M2htEutGoGhJfSUo3msyd+IIIXtzLCF4+QPu3AJ9Hyds2/3hMhSzgB702aY3kCCQ2mK1
8qZKim0MTqLXd+zOjZwNJp3x0ALLiFMax6hdB6IVu32qvVTFt9TYEmHgaUdrfNP9T3bkhg5+XmzK
6jxi4M6cfdcdO5KJp3Flh28qumVAFCIr0n0gmwHMX/AVJP59JJgQhLhbFQz819YAkXsW2FC+BwZI
F5+wGProKUSN3AWNF9X7AXpcwag9q8E7BLukGI7WdJ5vCMvKxALtcYVHmA6DLfFMwJqH69PtDJrp
Ea/XXJeODUgLsoAEYKJGHA2QLkZ4rMCulDMEUSE8y59F8ziYj1k5HidFpLQa103cLi2rYFLkbVJT
IloD6Jp/pHJaqdekG5eT9hnap5Ln03S6H4MPhFPk+9C8rdI3ZZ+iCRQ4KuTcffKA5Om0/Wq83zbR
NujAInwipzrA0prEq/lb4ruGDbAYQWw4O10/GGN5cOs5c+PYsx/2MIt6YGpG8BGJT7jOtTx5cbtu
OnfJi5CwmPFn1v3BEe+mdYmB1dnVUmcA7TXwk/oIyOJnpLJdpe2TsVgVjn/bMcVyyttaiUXJTjWk
9tpM7quBWGOCC2WfogIwOD8GYlpo5bRUQF3CjANWnG1HR9wm9NIY89U2XXXnlMXQnWvw8CWR5j5j
kViDZIu/AQdF6x/9wl11HaGMYP+aEikIGz44qTeDc2sOuzm3LxFmiT6hrgr7m1B62Ae64EfKGC4G
lsXldQSUE/d5fgto4WwM5mTVKYrkugII3iOvFiTJMmArzYtlwaev1pb+o5zBdfX7NA+wAMP1PUYD
DKFUcgu7fPT7Y5+c9fTsaEyWmHgUY4EDjcBRnkutZOZowUOM8AH6nwmTmrh9DYcHiYSA2K1gerb8
d/b6MSdD23ozSbHzPjOeL716ssj4BkFOg1tPDiDn9fhZH9DGiYeAeLGYGFTYm5l1o2YzDHGFWAdi
do0quthhQMwLr1j7UDs1exoAp54mcoBuoynXo0W0Ra+WHb3lsrHBwtSbqZ6Rxc0yBbGTdeNCCQyI
7s9Se81bwc5qbmzM+Hh9KrSLkXt2yHBPXhBR9H6/t+DpBEENPhPk3FRsbBZey0Ctfa/ZqNu1V2fT
E/WkIxnWG+5+s+2TTZtgFt0I6gAfeTtUZLMZVznintq9aaFCOv5rhVhuGru7sXkYHYjjHqxhstY1
9RTSEPX6btUpchxZv+czXyOMfYpwxeirrYL/TsXFyBQ6Rd3dGNNT435aANvlMUNQlU7jbTaUO588
sgJq03SeZhR4/EJI3NLOyWRGIuITngt5UflAf9XGL8/+TUdSr8XePhCUNuDD8kpOpf7PbC6J3u1k
rU/bZFqXELyjYp+kpLZQ9TsUBn356QOkplMcMRB1CZWARJCRDKsMwqX9W5EY607jDQFfFLQn/tk+
Mu49tpkY8h1cKkULyenuEzzl47MOE9v0biuGx0M13PjjnsKirfWlls53nfMTAxjmkQUBbezlvvNJ
I6hRh4TADVuyJoJQLJHZquKxTInPvM2i4TVzLgZpXA7/7tQ8Vf2wZI2P1jG/xBtRerGjxt3zZGtA
6lrW32iX+8neS+HGpdgGcVK7d2VAVnfUrLIm/Uxr6zjyRfGbEKSKqJEZvIh4pT0fzD0ShwkmZFGv
EoqEksi4ENq9YB2WgXZoWvGuOKCkRfMccEKLxXuYvGQsCkIiP7xxeREa0b32o0A6OYsmtYureMwh
OpcNmuF+AtdkLDe+BZFzcnimXySxnqbZPOSoGRxQWgZBbiZvRR79cBpevTcbs5ZlartuShZ9Gj+X
7CBC63cNUk0ltVXQHSu+d2pDHX2od1V+TOXR8ebgd3ontGxC80LYWVLeBYwqASFRpVR5BG8PZSfD
Godk7I7jWjAOC92EBerumujiExQuw0vt/UjJdzYIdImCdj2Uzj4qnL1t2ashL9ZUtmIq33wBh2gs
PqImXGuCyTMTur4xt1bADTd1OFfVKra3ZbWDEiOn3ZCRkBDvdUpSH0tLNPfMAo6Nwop3GhBTMIGi
Wk11cjD3pF0I8dIRrpnbNs1nxsO4OSuRMciFCkQnytG1xUQOSeNqL+rJFHNzbpdUcmX0Ba0QQc3r
R2dLPiReTVgMLVmmlx3uhC7Jlz7RnXbgHM3mpZP50XDclUtUHT6LkzS7fcGxgrpn1QI7r81kPdjJ
MnrRGSOD/18FTgP2WixapcH1xbnjKPg27ln/WS9j8dMLp53SABmyAA30XJquA8v+UZU4Jbkqur1l
vBfSc7oxO/c+szvS9cBAWMbEFI4BOcZ8zGMYRxgQtE6wogxYa5G1ovuz9DukWd6lgfpaJOiwS6Sa
KMQs1W54EkYuPFD/lejVqoPCnnUkT2cszJipVe8vOTe+Oij+xVjuphZQFgNyM5s4Uw6McYbb3JD7
0NEOdRsd9Une6vKnp2gggJbpJKmgsOSH96D9XlkwUAG9ly26dsCQbn8Op1d6NxZri9Pe6QRJ4j9r
G7o75alt+ILeTm9vqeYDn/3Fe3bp9umvgQ+3GDlQ4q5K+6ccMIE/RohMe8C0lrqEOmGXGBJh0EKH
Up9ST++rhG6MOx0THX5wEAWboPUR7iwy1vUAw9jBUweH7D8zCG5C92dHGFGJcnWyv2n8Ub2/SaPu
1CI2BzaT2o90HZvse5K/VlTpGhRv3NneZWJG7Mf37IEu6Q6K7TBD96BQtU3IHSIK4w5ZDvMmgvps
MGQGEm+D2YNdmLehzXnI9RZtH5CDbGrnwYj2EdjeKZHPXPj1JEh10JxVinNyxvYMxdKa4oXOmsdP
kYZOQHC8pumxDGeubsd600AZx6s9taBJ86ccZRS7PZrH5GfqIPJAihVFl6ziQECWXHKOc+hm7x0V
mm9Zq47peeQOOz8HR4evAdNka7543bAhUa5pv7fuzsWN7lLCu7h2++9zyDAKjCnd2ubThLEztuE8
4wOwKiQ5Itm1qCXK6TJp2kpQGOvTrdQIZ0BPGDnGTT52qxybppuaKw8RS49fytUuvpneNOmH2e8l
wzm/4rWhRZa8OYgVrYP71Lk3Eex80k5vJlos4hWVDYHKs2STEGEygB9iaJuwZHGMm98Hk65Th6jw
m/+IufcOc5j8VhNUksefQr07PJQKB5R4iXlfc7jgHiaGCnSUuBmqlUcvpwO1s+iC3ZTcSo5UJftv
HXPM84kIIhC5ehq8beaDBwnkYqg9LJBqyRCtGg7NcDDDl3pAP9Cr1yZ9rYAxE5KgTPFTRkTweVjM
BEnnmYX0iJ174Mmo311cpkVdo6iadwwCxxt+gwgkPyrmIuHcSoaFr39XHJs9iguzxXPLZD7R3RXD
V8iSIbEAD0Pw5JFs7dmfo8Vf2I6yOFxNfKbvYcsN3sbsJdboCnF6agAw5dlF56TgIeUY9Wgffkhe
2hSTeIxjI1RACEkI9ZnnSUqdHO1/X3/W+UtE1FUCpNIpkA+zlhZYa7WWy0PuIdeHDtlgHiv/0tgP
ZXpqmGwMPDxl/m2ST5p7kTSummcPgkLav4zkSlXJo1aizGeBk86H6X143lOtDhUGnJh20kuev87/
tHcc+5+qol3oXb5o7v3R7nUFA2yHnp8xj+yu52NWWuamm7fFkR5ZRQ8ixSw3KSimFnrAevrUsves
/cyq8SU0XjAorvr0PRjVSfhnvx8XtL6s49xN+uJriesutEvr2TBd/A4Kscuv6cj/aLnD0nBTb3Ly
I8+lskEvksjFAr3p1NaMQCdS9wBcw03244sP/mOCefXBV+P03hzcqC794sgD0xubTENSsHU59aYD
SzeR3vDZGftybEuWlg0rAq5Tt+khTJHN3ifaVxPV+fN+a71efZ/5Qv3PhbDjpErz2sXrmR3tZu84
mAmCfQMfmW5gsOq9nQYUxP/aW/63z4X5Kmkj0jBxrwaXRRl7YyDK/GibiH7ilbBhNcykrJ6O+z72
36vp3aXCMbXLoOGsq/UvJxF/+QZY3i2J81UQu3o1w3Hy1msDq6YMQQAsThUMYuaXRTssqeRstDd9
DlKEYK0vdSZ/e/j4RDqZvBKOcZ190/lDKcdBIusQpyaMCJ3vbyN1Nm1anMVC1QeNE3hoL0PK7XR0
v/rh80j6+pbj6BCOweM/X//fb7mrJ/So/ezXD9c4CGV0u2goZAWBp90nN4DhnwdMuSIt1Pg2ec2a
fen/4zWQJgZKd4ZZWtchhmngY++IULYwfdTsApWwWs/aJTcHg0JzqA82pqTqRF3Iu0jrQg4HjzlV
gk6xOdsjBV33+e/v9JeVan4QEYS7yAtA3v5+WXzd9HvXKjJyEznloAev+s9K+Hfcj8LWUZX5i8zf
//szr4nLc/y6g+3KEYrpB/q/q+Ugisyg7xTZxfOAYZpKzCGk+gw/kQmjY3BwWutm+UYGoT2Q5BB/
q74UqvztaVDKVIp5IezKa0nFNIQoEwSDlJg+VpASdfejmdxjgbJYss11PR12WvIpOtOEyUA9niyQ
PNZsvJQHGqQBzroCFkJLCoebvbDJk5JesJylW2H/7M0z3da5Le7RXJp8Gn5VtJ3C8D5AXxCcVPyV
b8i6dmP+d03RdNo4lmDiX7/Y4dCEvW5UxbFwD3NTbIrKXezIRULTbV7fpJnBE6o2YRWujYI8KP+j
GPAW2sOyrd2Hida6rLxb6ZFsSH+pMT6ZOcjc3PkOgTgFLcf0ODnBmuUyptjIuurB79jWi+RtjEdy
oGidUNtULarnurxT9KYCGsKBXd8Xafgxa35E7q16B3Dn3MEVMfDPcoE6T2XYSEJitocGik650ifn
PlKE+YAuoHhZdykxzlQYoResw6C/s1W06vX3rNsYEiCIOBHvhWRt7g2GNYdedJgS36jDvXMSbVNr
IbRC0tC4j5owjj44BH4EwyWbVMq46JAJv5fFgGT9xMbUKLqFqEbmrZoD5jqVxrYO/c9eDaQNdbdz
C5sOw2Jo46f5R9NPbIncDcsXHc18h0GtI7q+RrM19CVs2RGleTocbJ/ypENKl7/bWfegNf5hEtnK
C8objXGQb7snEyoP+/POiAiUouuOv5YHMd1OdCD5lbMuz3DhvPtrFR6kYoY0HCztklneryMmG0io
zpY5LMWE27rJHkVGAJaxDoAAh275ZDMgHbYhzfCIvJh6PLdGek+dfWcqvBPykxtczu9js88ri1bz
acgViyBos3wbjSX4/ngRBQVF1GzJwZaXk24QnMYao6THKSoWn17o8AEGRAIE5JYrvrsBGhPb4itP
ChwsuPNMXwWIv51I7gw3YVa8pM+z0iZjFyPaZMbsVZfWmx6c0dhX+jwTIeg8dHbz+5ebTMiSfl3j
RZnqYGEw2Z8VpPgwcKWV2BQyXkB67KnunbVg+BZ5/ZOiu8LR24YVGnvVXcJQe/7f82Uz6M7a3m6e
RCSYmazovsJjAOIoa9tzzNFhwpLAT2ykvkryal3lkMlr/uR8U9CN0SU8fchHXWt+JBms74Dxlhrv
aPRupDi5WCKaaUlV06hxlXJUIU/+VIGZJVZ7DD8cn4CXBGCO63JomJzp6FVA9YaThlKhr95l0d2G
+KyYWqcnS5w19FSw/G5MO9o0ynrWza3uQnlEhuhlzNNJfqpbpnEhBmmE+bQuD7zCNcYLmxfNYszS
xJBvGSZaDBsxZTkiu60b/Xaa8GrzS+3C3/cDnokR0vWMVjKITFKkkPzf97Ue6Glh8O7p4dZcbJsD
R0mBXsXWT5eeSKC/ocKdlX2G/5LZ7zqmGg54m/k9C1n4jL48KEHGM7+jeUlDIl9BZEHeMuuDEZzR
YM8liV5f8uBzTHhXGuxfwQDG+CkvxJKDLV3cCQMi+NZYX1Wafjd2J5NOZj43bv1kF6l9aQSrmnd4
cNldyAgzkodB5YfBcIlLmlbzXe1mctU8ma6ZWwb8IUm7n8Z3smVJr2L5cemkfZg+zUH7o2F4Fsy9
VsZdASth3DxNxboFslqAir7hQOvTfmY1+2bx9dD5AAmLvpsZkiJ8Fkhgggq+2ZSu6sZdMrR1s2Iz
6cxdmk2oG5h8dI7bahcoHyBvx4EdCwkcwTo/JSjHIuRfswigNpGhdZ+18zOJfnr5dpim5SwbcUay
y/CL4ymZYGIoTvnGtPLlR4zBAOHl0iAUckAMwVSSGevYOAudKekYbH4Nhml4mlUNJOETYU7SOctg
1Je29kAdpGzMhNB0Aya0Tkur1HnoS9j+1qtb4WhZebN9hhe2zLvHwQf+TvkgY39bGQfVYR5DpeEQ
1jAYR+qqmrk1Ih1qehyg+Y8Gyi1iBQbcj24brFPGj7OWrnTBWAMfD0eX8OTsKQmj277Yuzbjzoxw
wtGhW2Hc6fXHPPMLa+xT80tBiiTK7FkrZqKomyWPRTauZMAAAgoa123SF5op7nMveCrbd7829x2z
Vl20t7z7LbMgYg8oRH3WCQfRZBpffEAOVqzNe13FabjyylOPfyVCCEN3nKphMu4cKAWq7Bdm/mhw
SElJCWgz7CVFR1tMrGLo01n80mUjCV50wfwzjrx9X5SLfhxvYhvIk8BbMYT9bmCt8j8kgAT2z1kf
O++b8yvbat+05DG17buiOhs0uYtSLAsJS03HvEbolWvNWTAU60FxCskunxhA+sBP4nAfW5dx7HkA
T1H4QlOFO0LjCp8av9DkKbV4yEaggq1NOgxJLJ4zrH3adWmdbiMmyV1LGqIC0SgfpWBX6ICghTt3
EseMRVjm0cYZIHb5mBD6W2/UzzyxtRHveWVspGgqJ1DSg1xs07oEN5zEF4MkR5dncb4y86c7OLt7
nfao9LdT4y1yzb6Lma3yf+c68wNWOjfOV1nNWq86hJnQ5gPisgrxWI3n1H6vB6YNiErKufkkTixs
0YiQC7hmxD8fTlCuE+2W35dp2SYJs596CF2Ov80UcGzlXRHpW1WDyo+qTVWvTJf2nY6dAr2q60y7
nMI7xKBRorUo107grnWmDtms0IzVR5yUxy657cNmpwEH1DqGTMZ9XLRLl8dWi6B5+Rm5YLNgI9rg
5L0JLEKv0q1M663Z2/S4xcpv0A+jmsqEC5N6E5XmzmKjjV2fZ+5iDM73ealjA+2C/0d06q9y0YQZ
7JpU4bOQ9/e6Xzen0s6MKTvOQsRyeqccMs132hDzUkrlbeVfFf1/K7lNQZCWgc+HtKmrkwa4EL+W
5pjNzQcM5Wx4aACQuviKsUyxnzcLWYPnTRgmlYeOcmt+FEbgIf8+fVh/O4iajoXniJ8ND+zqp+eF
imycsBx56nRnWvGdzvlzMIZVrTv3lRMexj6HDT+nl7DqpPWhjWO6VpQP+rTohL45mSkwkJ2X8Io0
J6pHCvIHZZub6PtolsuRGa/BJtLxr7VKtbin7McBQ6Bun5NBLdPh1XR7PGMXSc68rTmLCVUcfKFN
GK4Fc7xZcmHjxuurA6dmSPn7EL/ykPvfwoxdmY08j4cl2uExi+4yOGod0vOxGt5jrN6VXqy9hhk6
IlDzC6/I39o4gF4MBy26Y9JF+P2hqWSbV0XAYXG+YrE6UXSb9aeb7OUMJvnq065Z2r+eUSSdyuVB
1XXz+hlNy1B4FeqVI5P7uSaaRT9z+U2hTrOi88L7NHtnhwi/elZnxejvvQJL2Q6kX9PihOpeqzVd
xvImZYB1MDik14DR9PSHG7Kw/PtJ/FMViuEMcjfe5/m30i/8/XrmXWdWXeBZhzwjUAUJ5y5KGSZL
/aWPEkwObK/xhtZEV7O5meO2gMPftM2dj+gqmw5U/G78hbb+b7cYn4llm8gSZ8nq71+pmoSRF2Q6
zJ3L+XTuENIka+8+r1nEGcpKytwvrsLfFgbLdBRmH0J3/niqcs3xRDVU2VEhcmHQliCWt5iEL/Tu
UIT3Inwo/GBXVkQJfVLIlOr/py1jgchDps1fuCe//+a+7qqmteKMvjuQ5tpdG8iyVXhR+bCaKEjm
47Pid7c9QzJKSzs8BOgtC62BZktfeTxn8WokXP3fF0bqf2vOWI4rXWXStbWuBddFXzaxNWnzwfsg
yhLRIwZtyl0l924DSbMN4e4hFcv1leFDHAVMXRFThLRNJmunCcG0zSx+DiZV/9wg78ipugr271EO
m9B8r20PIaJ1MyTJL+2dXozL0dRXPj+8irJdzKieGRGSdIqj11bmG19vV1Zen6NsMx8BJ8jF9dzL
y3BDbdJe4b7nWN4BaihXZUkm/VTvOKEBuzvPDab5XKKTLhgBhv2WVRyRsJdXLzXLoR6GJ/RbAf49
ilYDIKpid6wcsaU4qhGgWXNzEq92U+89zn6zQpJ6JnBi1mwwBvQT5k6uTBnv6VvkdUNB6xgHt6XC
LbK0uaYTpHTknBmtcs94/BW5/S5IqZUBZGinWVhaY+u25qAgzgHFZKN4mAOVLyG27TJ0SGUJH3xP
v8V0gwsylruwRVtIpBqHZKO0HgwOhPMlx57jEVYTkvhgsTJKTggDVZ8+5reCEmV0X0Q97T1R32kU
GRVR7YnX0ONg8IICY/6ksYQyU78PodxrAAZcoAT0JNgmh2ImwJzc6jTfcUUbyuqC57lRjKclMSAP
oArGo7Q0GqglbgWo1ryhwqRGvZmqLZbCQvhbppagEihb1EGwlgTcb2yxm8JmmI5eJXOfrOw+TsE0
+ueEqATCeW7iIqfAvOnkR2YiLHNPw/hzRDhDiB0iYw7dfC3tPTA2lJ4apl2MWBwl7CEHWbDS05EK
p8XPzRBmmHbUg7/aiw1OTiFv5jOUO8k3PyeQiu5Fj/G392BnJVI91IG/VOKiC5imHCvmY82Q24sW
cMk89hpACDEBb8zqyXMbNs16CQb9prPULdyJRZpysejvEfMej0RbcVA0bTSjzsMEdzeXHiFU/ls+
pBR/NCJTBmcERoywUDNz/38IO9OmxJnv77+iVGVfnoZNUVEREHiSApXsC9mTV39/2t+/6p5hrtKa
a6a8VCDpdPc5fc53iSz10FX7dMAc70olJ8T6jNuLUP+F/sSB96iY/aTUDldS9iKyZ6rHl2TLNRUh
XOWDrUp2Y2NaPQiRK7LAUVYeRN4dc6rJK/U+tHE3a+oF58+EZFENM+C+S1ietQGAjQNBTO9ZLTgs
xbgnm+prTD0vKIKnxpuq6pZaAqawJfUQkUdePY0OsjST2Jn6VAFHikq9zPOPwTbRCpSvMH+Y/z1t
uBzLWS1EThBqBsy7wi9o+PdTQ0kWjkL73Gi+D3HBTDaLX9KIW9L3d2C3VAvXToIeSegN7SdL6rY0
yiEV/C1R2UIetObs0NuvEUr+8hMw/iJPF+KcmFMc+3lb/a8Ih9KIo+lAH9jzb9K/JiP6gQ8mvFHv
Up5IJoiw7GckveQSP3+W8l+xzSKVEBx7w/qf1dwfjaambf0RBBqfZIJkecquyzRetc4DzXtfevIR
WrlO0RkIFGxeHjPpNxrrf3++TX2bngv89luOgZMketTWfbqqagUBdV+o0wHo7yplrkbxu9z0k6zJ
7xTDmNIFqZKTQL2QFz2bCe67dLpL/SgoJBwPxOsMCnExhTgVHJ5hfAHT9LppO7zTzwBPX7H3Kk+C
difYS4qj0dXNZrZ0Z+MW12tP0YDKqikhUdc+eCV6JCitqnLwnIJXS2lMV2l5XzjyiTMQ5QzonJTT
JIVaW2AtCllU4Ug66c2HVDI4PCijvBeHymI8Joh9aBynh+BYkysJEkmWFStodA+QX6iCI/4/6QG6
eQFxhcpOmdwvJUDXsEIM3o4TPkURcO/hnEKo4A5p7EJWznES8HFeUoncXROqFlfg9mSEnGl3ZZ5M
c855lYT3aHpyCm3h9PXzNTeXCQUzE/e+fmIoAALB5qZBBuQpnqutg8Wj86yD1VVw6EJvFeTBo6EE
v8hhGv85zR1muWEy/9jp/k5qShBtcld2Kb2kemtce7DwkODHLxHvQ5pMBXCg6FGh2AkjS0A7NOof
aXf6LuDz+MSZQmOkiIzizAv1VI2jRyP0JqJB4ijZcxovJP/6oLfaXTriVuoZKkgxRM81f/WRADLI
ce4K+3xqspsrnvRwHZDA9oA/J0n90o3GncROS4QRGclVOXUD/b872kGTAm8jG3SVynnQxrRNk5C7
oZrRWto9W/2vHL1/aYGO6mCOYRuQekmz7JsMMDQN1U+gj6x0lerrMjPABW1xHxTVLFzCMf2iP/HL
1iA2ub8PGXwmKbaucgDgFC4e4B9bAyxEe+iuXroSZTCKeB6DQRQNCIWivi2KrmJ4TYpsBIcMUiec
vxy5jqGFjN4C/U1/64v/O2fEeQQNDOoCGiLZN8MQl0YMqpFzjxacvBEmbEdas1BldCXLL3Lcn0cA
ONF/DIGtyQoUd8YCnMTfQ8DePORmFGQrUePM6EQx9iLh7kFmixZxEyQvaUHiBHu8RlQUpbIS18Wh
WEtYjWhMapOZXGbBHZb3fu7PCr9dkh8OOEMIem2qIDp+nTCFxYwXkZOCeN8SHAELXhVcx4+ils+v
9YRkx8s2NdZyVyHwC4zfQuT5m2cSIyjk+RgUYKcpaj1gwIfmrNKVzFHhZMsTeaXdjMsa0F47WM9R
2DyZxoE9T7k37WqVwCAS1BcSgYnYuZDGraDowqQg9awSlNQSIPH1ir4oJvLeVJAsMhsFyiD6KFBR
1YDQtBo+DjRSFKSSDAzOLJBTGfCdqrvXjEU6nIIBDy1Zbt41K53anTqBLolAZbdpHfMgqIJhCIQX
EYEcjowExzmDjQz6BfMoiL5M+PypvCKRKwDZdrQYbbyUi+iOHJuOohgfkbwb0rBS0vwdrPcsQntH
H9J9I8cnA3GioroXBcMhmudyCXyIqmeEuI/SLVP9SQbWCYenB90iZnTsefecCRETShaCX0U+O2rW
guYH6d9OJMyd4PNH68G2F1cEecJx6/D8xohiP9Sqqr0uSpJ69RjRPpZwQYZSIZJpvVcfqwCeSnLW
jYGWI+VOXFdGrCM5HVmiGVqaO93x7qBu1PZwL2MA6JAbJXqHrnfZwF5IFYjc16XoJ5FxQxJNWnMR
aOrGbiPYb+iFJqc+w5pFmwxB/lrUyHs7l6tJAYhuiQ3EQYTMPrkoqTPpoK6EXnNXYKTX7Uv8Q1TG
oJWxV6LbTfMwLLdJjRZR1YGl7tsF8A/0N3xj1uB96CPfhM1ezMQgKUqbbkLVoy/GR1EetUhDw5gB
7LYqmuyTull7ukFBlaszYJcqOxlAg5MuoDAuHQnktl3jPJcKYlgW81cpH2KaqUrGyKTTpWrcx9mr
6A5J5fUkNmdlmEVhim4ExiLya3TdeXiSkkBqHH89ZSsCpedfXxsYMC4ojoVtPBBXmiRYBpTEBHSh
wetcICURrGEmOZwlDDp9pn4Xz00TdUAyPU4beitN6xwRugI4bLWEeTmPaC7RtDnE0AKSZaI6n03Q
n7MUAUBPe+5sZ5MO+TPJeE+luvFV0Kh9+yxacmOsEr1oUUS0f0QThc1FZNLdpMENrTGPdgTrgyX2
83b2X7kWWR5pnmbLZOK3u2dlx3KVUZBewRJgI6egSYF3VzpzD0n44qtVjqr+pYez9CoA8jTOf5PS
+05db0MKWvaWgZ6tIBmLutYfIcXyITaraY3QRryESw8RTtC6/GNOHR2Uz2DgwEP/XSAayHmvV+/B
h59LQ8egwwXmKEPYK2qEAar2y15/q85Nyk+xVeZfQqli/lPqkp1r62NSk4oiD4v9ivEfVOT0kpdb
aAgW7aqhp9zFmLTxkqEqQUeVTv9LPv5vgOMqULGX0VQh9f8+mPwxQIbVagPPL1k52hdaFYAP2nb7
v8RfsX9B1vwrrMMtK8DtKHdzw45+E+DNNkV4QR+TlQgconIBvaEqlJnYHAQptFj6UK18dihJeRUM
ZoMysNLA4stfJceCU7v+eYaa4vn/PT+4IkURIBE0O2T95ugTqG2V1ZKZrDLyjTGy7wTBXGzdkcBH
EDBpiKlUXnIBU2SZew2IWA7OcjcRBYnIwDyQ5r4/vqTw1QN/K17TyoCGMMru1KkoNQ3oHsITSekz
URAolKcSIqdGO8hAGY79zqKE3Y/5runitejmivpDL0f34lCcpCPw9KOvKG77Kiu42wOPAMsF1OBz
vDKI8FVz2l8hCbPyFBFHtBCqqShmtP1GFEMyBJ8kmShsx1NDhvBM67ke4rufB5K19F8jCYJO2BGg
y3NbCZdVwryuZAmlafregfF41fqtqBpBLp/HegpjCN9di+X+pcm4QunGs6Jc760kX2aPFoZQdtXd
VQNxRzIfCxhJDXrfqnSvhNWhtxHk9NfmdUfQExkCEgC58jqo0kotPSD+UM98Muv46uamDRAbnJF8
QfzqvjSl1ybFeIck/BqsBJ2WuuV3ZUuUDfEB/IwhS6t+Dwv2pYt2RTunUlLVi0g9iWlZ4gYKpRDC
UfGt4lUr9YMCBy2Hr/rBRrtyTGqf41dWYMsLYtqiY9WZh66XJ1Uxd8LsYaAyA3/blejHCmaRgGzo
JpgCfnuU33VfmkNWfhJcUXR4F3BCQzQFUwOmKPXEKFY56WFKyrz6LsYCkOtpuQoj4RovnH7G3tEN
z5R8RH2aaBtZ94W2VqJogjhJOn50zYeN9GzRLv3solj+w0hFXbLvW+27pKyoW0U+qehmkt6iKDGz
ohOYk37EyouAE4IKiKD3WthCSduYdI0UWGQXRZTNBDEwUtKXBCuPxiFX6TD+MYHvLNWEN2MWiqET
m6s5jNNUs+ZNt2hYHXn0QDsaYEC2zBGgoC96L8VILvCcG4+DMupFDbo/bqN1nKrBPzvyY+rDwSah
E3iFpoomPSXxCmxVQQCkWV+11tMAjfUKVg/SPTXQbtgoEXowCtCWsv6QMnwYJSgbkq8/1lfVrYP0
Redk1gIlEEgekgYpeJWgIiWo9wrQWsMlJtFjW2iPos7m42sYAZj+Rj4U3V1IlQ+kgGAfdwodU1q2
UXZqYCZprXlXUwnNnXDvo1vd2Gh3+sNToo5neEN3oEL8p9zuJglAmwH0ulNGLYoTDCdyNd61B0LT
cYjUQc8UCOfR8muBXdSQvzJK7ynGWfDBpgo4IVkFMRItAUGRchxFGiIBJDI5vpIeSTSCWzNFFunq
YdlFzdhQl7q0REfYwYYMNeFmKVFF5uhzX5JTDg3ecJQ8/f5ich63la2jYCcsys7eHQIDbgFOtFTA
t2fwjA55ubjWD15PItcGhHGSb+pMGMlfiGmcMQxZmuVW/fLzXvMfYQTJDgvdEPYZyzaMm6Auc2me
3tfGkykvEEKAn+BNrlx1XJ1UXOCNr0KGvQ7SprbXAlEncKPMkJ7cDVzAUpyhf76if4MoutOqalrk
GPTIvlWQ/wiiSRPmllPQ7ovZ7sNkIdpxlj0F54HSqlLV858/zvi3C4IMu8HB1KEHQm5z05KyKF31
6OFjI0WSFysAAOPHwX+Ng7tGemvSVdEHsI9WOX5z2FFOS0janb+OGhky3mI03q4QDwqaAZYCrAk+
n119GMFm0N9qo5hcQU/AWurVWcG7d8gv4zw3sgA6dzC/ZGd7DVfjiLc0Ey9t7yF8TqGT36n2sTYV
Vvapt52JET3kqELYISIFJfyD8jFsLiGEtxI9QxQxQrmH4h/MgrpxqyKakyxMfx6k76Py36H970FS
/079ojIwuxQy4ZNTNivJAsNIouc1T6KwCfQy17501IRHzntNuCxD9ay2TyLjiulrSVdRMkONliM3
5VjFQzCCU6jXsS+hiETfxum+SCnpUkLwFBTMsaCjUSw5rgu4ZJ0+adx2h7lsA/U4YWsVKi0D25YE
XMzbN/quNKNpiM+VidSHP88RDfNCQJbSVPcO8RV4HMdZDb3NkFYQ/I02zCeXsdtYZQadEYrk2E1C
ToWa81s5+D8zU3I0AOlIY4NPuE2K4sRCc7hFyL6zQUbSeJCGuxg6fMb9IEplF8ldGoIflB+7uNul
zfCYGT36b/UcDvvPj/HWloI0WWdlgcjWwHLK8rd+/R9ry9f7pNSvqb/q9RlT24INVY6QqCJEIDgu
jVcsdHBfAvMj4qq+0tRzTGPIRjY3TZQni4P93OjLqaSuTEBmHaxojho2xugEnhZ1umal5Q2+379Z
rP4rcyWunBqOpZBX0se9mYBe3eqqk0U+bDkaCwW0DmBfDXU9SnnBi51ucjub+PxfpNBLopc+1HA9
pFep0ebp+OZfU1Bqj9RldUSIq3pfdFBCkfaUXxzib9mDKQNWCr/LkPqlzqEqKqiJXHzjecDi8ZfH
8G96x83YTAZLpiNN8/Xv1aR4Jna/nQM7kaJSREfJGVYaXnvVS41YMJwhF0qsI9duEb7rEWIHkHFl
LZpL+a5r57H3okQYzYNhzu3wl/bFf04RhhL8hU1r+J/tN1ADi/qoIaGqMk5qX0boJEPf4Czr+GEA
9S2vpFj4rWsOMh0Ptr10TggQTSCmzSO0TqNDYhxS6PKd+hICUWRhTqp9hVJIEN1FaJGknIcMQ3Fr
/bdIJqbA33sUop4KKw0wqCPDNvh7VKMg0o1Rrf3VgPCOEeR4DtJXlWldFiEkLIBrankXOYg2ZIBn
Wma8dP/LgxWIin8uQTVlU0FqDaj8TVXco9LTx3Lh42DHUaVUFnlBFc/P5qnjfZhkDDm6nhTEPO+r
bK37WJKm+WDNSUcm4TYh5FWzzIhoi3JIqvd2Qn0EHJ7V/MoUEmNxe6FAkyjCKmwGhL6/x4pCkK3m
oSw9pRbMxQxfuTQ5plIODJTWS4TRGkBnxVqOCUTd8OChVm7ZEuSFX0Eq/9apmW3YvpGCAFQBufX3
lXQoltlelXiU8HZXkJ6lgTmTCdqzoCtDrDUHwNkNXUz65GxRIYvYmjkB0hEUtYxkp1iznx/i9zy5
GRtGxDTZtQ0UIPWb9mFX6sHoeHghe8VOk7YlYoqZThRGEKC/S5tNd98I7RI8DJqyefTlj7r8bVSs
f0dFxFtbhTxiyQZz+u9R0e3Ck3MvsZ4S+LRlKs1KDL7LpDrl0MRl6rW+by4q5rRTIksQrpMBV6lx
J4fU9drjVTiBEf+0cpMhHOXVxjoOmmkQOuheA0y25gAshxKuOHWwj1beNAb6734xyyJBjlvWmLBr
RkVE9VEKXCn+JYMsbKKHYQz+/agcUQvT1J2BimTc7yoPd96Gqp4BigyvwMZ/KhpjWvj3KkomrS9A
7HO1B+BYwouSrUlHWz5W0Im53qvOttZQZkI0jBOlEnSI/kAvPtBMQ4NkU6qPVxNzsaGf1df1VZIQ
nvjFNUgXU/3vx/33UIv88I+YSDfaN0dVMp/MsZ9YPNx4bwTJVDYrJJb0xWh+eQQaj7TcZz8Jggez
nV3h1uvsaUDKzWDfSAs1h1E1Pjb++ipjBlDX8B6RKxm2evrcIvrXW/29qp5r1EDCQkhivun+tgNH
4GSPDdL5oYGwZvYoG+B5wdkPZCve28hyaL1LB4/45yn+H5U8UgGLMh7VAU1Gm/zve06KKlWTJvKe
IpSStBiBMqvs75ThzUdNMYdorrdHEjAKxXFr3I2xfmfTDckoNGn6pqFhcc04jCC1YDR0O+LfKo23
S5A4C65chcGh6XBJ+fv39dUyUoO4IQ4PRbimPAG0KHLeQRPJxbaX4TvDGVk47azjhA40sl//PDy3
VpD/+3ggaiqVPFFhu/l4J3RGJw6d/sHPXzyBPVRj5PrSh27EoK1tpsAU3RahsuhqH4Bn0ZJlA0On
Q+ifKHMJZxN1VUJm+vmybvaE76sCyifEPjkgkU7+PSgIkjhddjX6BwdJxXztgDtS8L59qsNfmrv/
9UG2ouoECCB62q1jipPmpjIQeB7ol5rZLI1nCqhtBN+GX+qlYhz/WHrfd0Sl1KFw61g6AfPvO5LH
ym7ytB4eesKxQ926DlzuCWD7zyN3e8gVHwQtUyjM4yyp/oO4tFQtUqRi6B+u9gqIAOf9B0WDGl8s
0DEDIEdBH5kJxISSaN9BXUXV2MZXPqeiWksT3Gl+vp7bbNaRSa5sUkBU7xUQKt9J2B97TpkErdX1
nb7YY8/swj3Dhj6fXN0jRB3xxQQtmInirhMXyJ0buUt1OjshCuZuGaAJFRL3txG6SZ5ur0i7Oaa0
ZpXljbgi0AcKNkoT+yV6R8bJ+6AEKBmT6CtY/DwI3wXqP57+/32kic41ZU4AuDdPP9ElQo7FRwJ8
cBVx44t0tnk+f31509F1XzYoTPPd3n15AUE3O1FZmZTuG2IY88slcJeB++lPk8lOc3e7z89X75dM
mLnx9/T85wLFOvnjKSm148mjxwUCj3L9tTwBTu2Oc/zI3Nzd78X/0bLkL6km35sf5QnWuzzQozHH
dYYf7MVrxZ+c78Ocm2hzHGmm+3Hez3nW4ncRVp/txynKJvdQBfnWkdeLt0HCwA3XOb8CoWEiRsJ3
1y+Je1AmhVu4B4h/4p92N84OqwNfOwvcziaPNoZt+b34juce3JXpviuTQzfN3PdT4ZbugX9XB0BZ
s+93GSf84P2xn1Cx50vxNsvDSZ1Li+0q+2VEnZuN5Z8BvclqqkFuWjXt9QXmhtNj+D3xrwvcl74X
gLhFtGnmG2yZmA/JXHxDrA3xR3E35zP6Ie7r5XOXuvvzGXjMhKr2KubfxddX+0AFZfK1PiGKNCsW
g3sB+z9lntQL/k7YnifbC4Yu7kV2t0yieL6lBuOG0+CVX7pAv3LftukUf5jJ2+Xnmf6Nav5ppt+k
GEYalkhKcN873LqY7OfNdZJONmtQfO4ZLNF0Ix7uyG2ms+yepw8LaNK7Xy8HXNp5Jjwyf7L0+IqT
oZtMXhv3oRE3gtEX98BtvrE6Vlu+//OVazcHmtsndktmaKLyOlA10Bd4uiHWpzszn/1IneBdhW2p
DDiRuhTzE0cOCD+T9MuZFNdJuYg10ANTY+ssBsR2EBFkgvESOvFXt0G/bYm9AiYk0S91qm9I+78j
TUeMciaY79vrVce0TUOpRi5/ornVLHoMV91snIr5BhSBPyCCZsHEf1CmEEUneC495ct4VvFVOKMG
fDdXHqJpMI/m/gx1lqk3bfHGpc887aZktzOwqpNhmqxZgyuP1YYHMVMrWcOKm1A0QVqDlPgZNcOJ
6qpuijEuYonTZkKTYxLd13wtTalTzL3Zb9vVLe/k/x7V/7/1mzpmdh3ba2WAk4YHxZZBj4w/Yq9C
GHbB8e37j+HuYTS5GybXx0s8WSCljMLYB/Klk/fEfVm37vrjMXMPy7ds8onkEX92l9fCfXy3xc4b
zVhev4SeW2r5Pxd+k9eU1z7gDNDoiwf06sQqmG1Y21wuOyG9GgLAmigwPY/Tyl0vuLh3uorzs4gM
X/z39ZK5p+33bii7J6Jk4+7ETb8Vk+3p6/1ULi6f7AZbRKwvl869fP68RIz/XCIiwTBJFEx0Wf6O
EsF1lMCbc/mMLIBSl7ggNm3xb+oeLffBYcf/Du25+8T27rjnYLp4eTTdAxr67LmJ+15NV++M8GEl
Nm2WcuBus0k2+WWkbxu0/xtpzSTkOgplJ/vmUjs9C71BY3Wgg0iKcYZ05wbMcF8MJKQkvmAnCtmQ
nnGZvgvdZ36FTuyEwV5LMwaaLq37xmbJ4EIznC7ZS9PpdvuGYeri7Q13xsnr6+cnBSP3k8fw80jf
ngr+uXzxJP6IxwHiAa3qcfm50Amdh90sfBorVmcBgAupTrLvaRJPL/1v8ge3RbF/PvmmtFTog2T0
aqUvajA5WAfa+OVi5TeryzsLuaAAOTu3goFFkFcmVefqDBs8ChSasNwG0pVPJaSlrxNIkjjLAfhD
LQxWP+fKwPwlyH6nTX9sgeS6olDK4U6hikcf/uZa61QvIm3k8AK0ZuLlF706K9pqQD8tkOet92QS
NDqaNxqp5PVVGR7kSKUDXqEk/dW2ez1IHtLmSU8Y46GdZhY5Se/dR3K7cQLzPKTmLnfiI/J8sXWf
Ze9asjN7Ic7cTmTwl41AK0mNq1QVDh04Nlc0HL9bZQ9lX93F+b1T4jalfljJgNF4NlEh72pDjpPE
vC4WHdVd2UI3cu0UD78anN5mdN9jQ51JoYLs6FTAbxIQtTADJVVUjlBtMENPa951/qw34B757OpX
+Q6g/tGuhU1FrYBzR9Xb+2wQc6VL9tobkBUCNLGmY2m8t2M2l4zroznsgxF1Mip4mTUr2o9BIbaY
9w2MTiH5rsd4rWfRzG+KhVAA7yJI0gqaadelrlNrh3PDERJkcWCXc5lmvpHIKxSNQOPFW8km4FT1
o978smshvsJiuZkmgFU0W7VMg9z7digUX5KaRtNRyksfzNR/L4DeBjmVIRQVtExe9nX3KaO5KVur
sY5mYsASHwqzj04zZwSrlGdDqC57EI0FvdcO4TotQR4jBavRltM4pAabPVE9kso3gAZqh+JLuDYl
rIxqCk1BM/Gcg4VChDU8BKp6Z1QtlhObDhQfwhNZdicFFIm1k57THeX1GvLNYTyRUBRKZO0VY6a7
vEteMgvMFcUpX/eX0VWbFEb9INHqL7HGzJB6TvOVRoM3QNNVRp2WuwHRTJ01dtNTCw9LbtBj1cYt
v99MSvOppFtu9cWMRpVdFK/qyGRFfrF8wSez6ZdedEb7HpQxmvj0+gahj6YjhpCZj6qcTEZKYHpQ
PCV9shytbN0UHnhSKDVx+9LL4Jqjs8DgqoMLguCKIB9CiY3CaqkLl1O9gXAsxkpJ/NgCYxZDXqrv
UjUbKkrx0pMN/9q2/Ak7YFme63oV2o6rKMCH81ehyZIP4YTSJd0ZnFqi1tUNci/7vRJI6gqODHKj
y5Eurv2g9tUEsaIZVBpUMuXIm5vySN+dVk9oYrwJNC9HmTQDrxWdQHULIIKAMjBng4eYYba8R6NE
uZtGsIpxqXICU2KcOvgko+YGfYArgLPtwAUIbpMq5/dmGTyJg7aGem9/VXj4T0XwGo6Fmw7drKCb
VCowR4z7MHmojXgqsA6CElAzEEisNUhi25nPfjoIzZelBkVfkqDFtdVjTPeq6C6dXM8lDb0cVXu+
evJCvmQI/hhI8LaAUxlZesBu5rSTEdCBjDxtuDYS5xE8RuSr7jUVBqp0F3XWPtfsGzmy2sNSrlYF
+S6jfDGh5HjoiVAxj0127mhtQvHJFBTsqdDli/DaAEntaSbtRtxI4+d0WF55bQ8YM+qkfZLtE4i2
EqAjVg5+DOemJZ7yWp22pkfrcWw/hwHxjYVNhIOA2xsMC81ciasu1W0/3NU6HYLwPc/7u/Lqz/uW
FQCeWMczKNaETwMyi/rl6pwqdTVI8yjj5AQDJjxBve4Zv+Ja3IPLaBhV0WVswm7a0d+uFGt6zV9V
BryKvCVEuW58oyY7duG0AEiqKtFRkbxJmKOQomoLRLunY4NkAZIrKCKEfQbFDL6YVM2V8GLpzr2H
0KMZEnACyM2lB5kOxuUQrAcDVyOpQBb7a2zGp8FLp4mSPo7hk6gU9+qr37/V3dTh3XpEtVtaOR5g
6YCprOTGA+HfbcCI8U5W4CG0g/pImc7o8EyxTQPtJt2juzQDwm7pCMNiK8K9t8P1TkC9ZNCIqsyG
SuooPzcYvOYJ9ImjuO0Sry1kmSY17wr6eCreUXe2cXSiMzIdmWJBxYEVsJD4qV8BwKZTx3NrUSsR
VzVeGGgIwxLv2UK1ipGKaXJ8RSjyFiddZxk016lcvRatPo1jD4AJzmL9qxgBiGXfP61ZZqBFagth
IwdxZd5Q0Z7bYSZki6qVnMBR4InEPjm8xD6VnilUtTRoY7a4CAyqCeIqtdRF2soPdWDOVVN7gIr/
rBbPapA8t+g3Xa/4fob6c1kB51U5Koe4gcrmIoTcp9TZFJy2JRBf5n1YKROoqndGKC3YhHVWgq7O
5aycgZ1uinwaNdoCqZK5wWwNsaqEQzwTHLFIFRG+YbNUENBOl63BTJe+SmuceoWFNo3zIg3ZQmOb
YIkYOEKUiMCGIKlkL7g3fUP4i7hCu0gzLpJvTGRjLrbGDElkfLlcTZWeB7u/16QECHF5VxnXvYg/
hpc9RoF55xX9JWnvUEQMp1EdbYNkVRrWHAjPaKmPQlInr4YVvlBTrWpXuJFMI3Yt2zqGMOP74bc6
Fy5BN7EWhjmIXZFyqED6sMfm538krrXk17FRqsodzQ//xJr0jv2zfmwP/ll5qz+8U3XRj/5JP8rH
dAcQmm7vqn+xPuWVs5FTd3zp9+qa33kKd82Fn1pvxhvN6+yj34/PCD9/tHvjLccIFIhdMhnW8fu4
b/fSR7oLd92782ltxmf5Up3Ck/Xmn+TX/jnheHJOd+MBvfdyqi6yvbweLuNbelLe+Fa9195sxJ5c
Z9Pvw3f/XV7rR3WNpwkCTpzIPnh98y7uwfiQL80JeN8zWlV8RL/pTsmnedF3uL9HLsIdr3Aa7Yd+
Ex3qt+EE3VA/EQw/+0274SnbO30HCQqx3M9mLe3Ny/DVnqujupW/rq+QtJx341x9Ge8NwfO9wH+k
mHq76qi882ZH3iVwx0115Berr24b7JPpsPVhlrxZZ+ncPgcHQF79W7APPuyTuqu4RxpL7YYra+/1
3bCKDtmhWbcv/PJbtU60ab/Bp3vcoJjBt5/bjbyT9pjKyzsndM2d/QVWJ9iHbEifTu5Wa8SPuXqs
6UPupHrl04xH573fDKv6c9QnzQoP3oN90nfjpn3hI2jovDVHewdLY1jlR+m9eq3f1G15iD5ANTp7
oo99CXBkxRzDLT7xzA0O9oXOa/AplOHTZXJQGd+CwcKuhALZptwo4Qz6hfjM9rkUd/Omnq54Jm+w
tEHIVGKo2k217k7DllERQ5y4+q555YFseGH7LOj/ZFEX8bPoUL5ZCLo+l0yzfbwDaREduK4dd6he
5Ev0iXFC+i6/4rgBfrDk8AgI6TP5VFpXPmU4tiD+zeF9j6IaL+F+GB++Lj6rdf3ZvAYEFL59EQnY
F2yR/k2/iE9meMt6Fp+sD17F1eiXYafsLRBPGNh/OGJSxu/qK5Yqq3iV8Hn5KT6ZvLB8w5Rw3Hg7
M8GDeiZ/xceG8TbOSMK89mudVJCSwKu8k08dStyf1xNzGKsCwvwuBkW09k/ehU/nSqN0riHj7bkM
1YX7S0/NSb4oVL5eEBRRPkgN01PyUX2hxlKfA9vVoLVQozha5/yovV/Z9I8pyjMHb4P4jHZmV6+f
m6P1Lm/LN64ClNNXeqTZ3m2HrVNMpXfmrbzttkj8yvHMeseq/bVbQ7tdtxtz1221c3vuN0jeDiuW
SsYQMjO39XO1VnfMvOzTeBxWMmKA7vWVScqSeqmO0ccAeuqNnjTrYt286jt7F0Pn4iGzsAIeZf1J
AGEGok/F2/IbW31LDL1rvoYtKw0f2tatN9be+OD5o+5NHVpMEyYyvWQSh09pr4qd4HrSPhgYaZ9R
V+OBSB/VSdqzPzh7Z28OGGi4TLWc1PGDb6rGHJI64z4+a7wxX3BMaD/is86mV6quDqeFnZF/KZHv
jU11CU/MpG7NSqhOSJnwP2JFV6/Sudk6555Bv75yMR/oC/FR6o6TC5enfbDNsTZZowcGKTo02awl
mO6ZqExX8VwzhJEwW+a05jpvNVM/EZ/LtZJVopUGBGLcp6dRrAHpQR6gULpE9f5DgvX0Gu56dsfx
RfrUDt5xfIlPbAfdqd6I5cH7BoeETUU9ZYd2I3R5N/YXy7h+Yajrl/aZuA60SN8Fn+2jNvcuA8Rt
HmU6F8+FJKQ6oXo4iDfSxRysTtEnzEnGgFvkUhkE8R8QrA/wrNY+TJeM9ocJl5/k1OXBjhv9Uhsz
sW9kn95Fw6xDLOXq5Hzw/LJ0wnBBmBVGVmSdCMXI94gUnFi33LpC3OCdfFQpStffMW7qiWfHStxI
Bwdj+Heisn+6noKDfEnfu3d9HTJQ4c7bMlPGFzyL9tYbj2BnPfYf/i6/+Lvx2YfN6pKeeUeaScP6
+q4+DWtp4x35njg/fvk7Z9NdsCQ4xKf0TPQ5jM/KB8HoI2Zgs0O3Emn5jl/PvvI366CvjQ2f27Il
mzseJOTP94i7FHeo7blBLtwKZtIHT1bGx/WV7WPcW/7sei73xd5hcvUfjK61GV7HD30tv/rv9vFK
Qujm7/EOTGv7zOpkmVp77cO6xz1MzHTGk4bLR7YH9Aa7l6fxkbPXJAceJoMEl3czRNPyfTyz2jQi
l75Bu13dJPiBrJlM8mp8k1fWYcin3bn9IDNkbFG4Mw/w+r/YGOp3nxeefWIg7LD2zAHG37LL2I8h
ydD5BWTF2TzEX9q7fQi/HFYly8ABVvRl0YFK3Wbvb9EFkPlGf8ZgiHfjp7yVfyQS2Ae0rct3vqOc
uy82CPak4QU9siMbsSI+unqt1kQVAt3OaplJzNn01L9Vx+Q8PKvP/4+w81pWmNkR9RNR5YSBW0dg
sRbB4MANhckZjBN++vnEf6pmnz1Ts4sVwDYdJLWkViucwzp4TfFTx/HcP78dbeVc1g1Y6wWdGG+N
BJuS8vtM6m0vqmarEGFfwM6UXRa8d6uLUwbUmwasnfS2RJZ/drIglAUNFlOefS8vyzIw1mzp2V/k
R5/uX7P79rgt9riMqDF/QKQat6/k17Ua9JumO6j25kfWM4sZgtBl4SZ1nG3fu2sCJRy3OTvhRXdd
rZHYRnhZViJ3SvjbOTEWrbhYd8M8qIMVegxxw7Njou1FUpFusxvCfaf1l2kg+OCYs3zeinrpe4qw
ZWcnMm81f+yegca5xjQL8gBeDlgfS5hysasKh+SRsH0+3ZYA+LJsp+2U/k/LJoU2ugkXQTyVBJGI
1bJacI9QhggCeqMeAJoT32IfHBRk0SRp/p04C2jrcv2rUIvINHdavnbqy+ULlDnhL0/UL5cOP4v3
8vPXIePNZhXCwauZwBiJYIbHi4dU0RbcrANlcd9qa7XF3ock9kZ4W754wWSJG4HamlRjn70ohIJo
Hlp+8pVrgsDPJ8istGAcRFMbCw3pIRpNjUbzWHYf9mXZSz9r8nbu84m5U9H4lH0jsoHFTG3JuFp3
94jmxYn/d85rZsdNHRQC4xhdAh+LuQlKoILjlqK6+BSuM9oReWqErxlo2FEcJpp3Im1RMusgR48r
BLvoWY/dhWTn7mUHlPXfNosMfGKGW1A3QAv4XE2u0Wp+OTtKcF4/o1VQT9vLz/jFaeNO/z3t3nFr
0VuawWlbhtTImhKPocTmqNkfMvbKljIpGNDEDKrY2JBKpLPMIc3pca1smr9masybfTN7y/UP60Yb
X9cnLGSz9+YMxei/z6iZZWHzd9l1A3XW3VA9bVPPyHMwUIKbZh3XvWVrocRG8ImVIAvdbtDMCpST
iA43StzMWkttU+818szPj2v9t4q7AZVWDtZ5PevOr6E2NwI8HFB/Okst0CZPRNzcDNqzc6Qvz+k1
Vf8wWzKdqZnb9/SxMxN9Wk0Oo0+sz4AOP8+IP9wYVck97cwkMmsHj2nStrCQm90ddLedhYpsix47
yL6MjMSY0ylf+yzqSJmYG4JC+Ze08CFA/D0cas2En8lxrc6KWP37xN24WX+CXnjjJLs1PB+s6/q5
Jl8KvIUVHZrx6udMpNdfvuyFbW69kjrE6zifHbaXhMo91fw9eVIQxj3x+T1/JVVQjO/rJizD9qKY
f1DLN6vYkG+YEWZBk52ofZ/xVEAcA5WnFLb66/Y+o22QeELqAvF3XO/L9S2pxu/ATJ9Pu1znM/WX
skWrlK2+FtULzBeLanxXbMozxgpo3mPDftIKGOnys6Fi1luu6PsudXRfI21jbMQQFOahFpzD8/oz
bmaQHF7XgGuiTYixOCyeOYUEiXlj1bsQKqncZkAPsHD0coZHX/Dto8iOZ1BFBBVzetqZZ/cda4Gy
ea6zSJ/VYY+A/j99qkEQFZC+bFexHtaL+mJhpYvzNdXV8B/athefoJtelwTWHJIuU4+LcTFmA1wu
mt0pyWeXDT5glVsucE97Uss1pfgVFkucAIs5kUtgbA2O9LDaNos2yjNnAASDWvou31XBBzQckg4r
4jebPTAJNq6KCEZB2a422SzfHZfvyTXUf9Xpcw9Cu5tsDZbq9XtbjY1RMWnCfA32tJgw9mP4zl0j
vu7P6zIES4QFxepUiWusb+vrWv87hs91vWfTz8Zmgz2GG/l6FR8SIzY313U30DYsVsLnzBgsMRYG
0uy73ARbxdFtMMFsCJErw8OW+CN+WPKETmOnI+ENWXvwbceQRKIEi7genj5pzn2txTjBtW4u95iB
EVcxrR3XsIHuRp+WaFbImzjbd98uTZVha8mgA3362ahTygUxhmd4Sp4zoHgPeQIWA9ZgHTFzLGgu
Y29OUfrovG5YKu/RY8BgtE2zL4g8hI8oG0x+d5gI6d3WlXxLi+uZEtMvN96cPgGXalLEmCmVyTkk
P9FSi/VfJe5unuGZATV/vA/oW5mU+9biuv+MiWGGgigZmzkm1dw2+q8R452V00G57m7M+LCFzEMS
JeRreOWrZLafDCucfE3ZfGBKZnAYTaihSqRa8Ip1GmVETKa7KWL6ghVBh9QZC6goM8333MkxBARF
QhXS9Boa8KlWCKeD8fSWx4izIthwb/nZ8M18r+6b6X1tBvqvTBq1ZE7Zpkh6LWI4pzqF3W3NzSf5
xAe0q5Axz69rnmK+WlxtetQoJAkWwEc4+y9gkdMiS1gZd+MzJHleAyrUjZkWw6r2x32+v0egbHNM
q/iemgGANuHBQgHGHFpTAha2OqWUlPiUgc3oDeM2A64nGiLjHZtBGUKkkKgyVoLuFtb9sT9jrKdw
1sWRMX4SYYzNDJdPep+glrEark4rhI/U8PGNxmpWp+c1lHMSSm0tlVgZG5tzugq6c2OuBTVpyiC3
ZsrhhDZWpxDNuLXoBgadf+DF96j5Q1glDGfUnunC0FfbPHpGcBJ+jAS+rVXywxukJdwoRaA8KvuO
urman/h8To8pRdky8gOn+EeMPxOelZ/ZZ2IkjCdebUkk8BJVBdnzYLOwWM1p8jCC+yMG9BlNXtPV
0+puyUi9Xc3zVCSEJsjNomuoTA6IX3PU3YqcuEbdrRLc0ywV6aXOGNYDHdcI4JsZqIA6tnrHMkfK
JEMVfu3y9BlViZKYI6gOCa6M76yf7vwGneu/+uwTN3/AGBIl4mOrbA4LsDzGGsw782nxdtKeVbDa
6T1Ck56i/5DqzX6pjjaHA+i/nwQVfHRYHBbMYovrsww1T7/aBbcRkWSsjswEF2AAUEYovnNY98pw
zOQGtxY+npGJObeuAf5OuP523Twl2LYWYJeiFBatfkbsB+pN83fmlDZabT8Jyn53/oxeJCKYGwbh
uVZPsVEfiX3d9hbG/LBTJt25xubgXQ5WbCgM9FIBIsaK688qaS1oqpogSzqLJlJQCUSg/KHf7O57
JVlt6QAYJ58Jy+HvoaODGnO+ixYwe6MEsBWBPtGYmhSRL7uJeZYapYsqgApLXEAWXQyLqDCif9HA
ski6oxp34ajpSrRcFH7qYTFhwtBPS3Tml1unedcyE9Fg21QpI08xmu21i5bMw+ixVKc6LKlVaFJ4
LsDyVqNk4MzFPiko2PlrmPQ6cN6w3naiF0U3nWKhi5Ewg17r9LQAqpcdf267HNHIfKH2lFJNZQr4
vpTIpJWJOivT7ryGclYJlH3ZXdPWH74/Z5kmf9WZQikiAPLFpEpAidBhHQEBfmn/zo4NVCz02WlR
JShjk3oqNGJudfgbAoHFJxJnFdchn7QNOQk1B2Z+2qqI4mx9eTtoMtsTrBUdKMPpbdvev+fEuyaX
7SGhru8lroLnrIcm2oSkTuqERUDlq5v92lbzTqjMdbSdC7a1NcEaou1omp3POmFl2Odb/5Qgj+eX
JJspc259hfh9yZfCYpLNVuk7OMTVnBP/ctosn8typgDoaSckz2C6Ssk9nmbTekc0j754Bc9lwfZi
d4rf23xZ+hToS7uAdGFE2eK+o0RTpKWtLRFj52W2eLDFwW+H4F32FhRVAns7E/WpScoFAVe95BM9
d515lZ7JgSm17LjELr+K6skTmzePGOkjve/K5LzD/vfbS567Vum25p25iRPL7Lx7RfcdlVBxzScF
4ZPc7la2M1KNKtUWZ4YmBzNw1CU5yn9XacnwLxsqY0arlBDDfJntVpHxnVy9QxHSd6+AxPi7atzl
mAltj5HKu4tdL/io7nKAhQKUzfQFUTyvRF9Q4JLCDVE1XsXZshgbaQF0gxoNFPBMn9P3pFnfthy3
XRIdnQId4K/cr1DWzCDbG5v7Gh1F37/myEUTdgW3p/B9iAZZzqj/IaDCAzfu7Un4e9l2URxXB1QP
dIdVfNretuTaKUTzndTrDEWa+tNFcEtOOYcsFo4JIYLp2XWy2XtSTvXFG03bJOh7i8pxSg4bM20W
ZYiWvlZ/T9DZa3LYFGOUQe5XcyPtzGsCctZKjMJR7o7sReN6raUn+BrmWAxG6M3UFI5aCUBW0iJo
fouJHnZjxv/clyEqFTzzieIB1Z9DI0YyHZKMfJ3rbCZaxJ3fz8djR6VP1am+rKeIssRIRODAoDXU
B2WjxauYhFExp1LZ9BCjkCYlCHjOCsrWrGs2CQhZ1JL2jY/qmsgrleZP8XNJodcpUzlsRUXDlLjJ
UCG1WDRCeHaURbelwXJlWYsOtKKdVZCnbTZQj42SdBYrWNjmuq/iCwfEoASEodR8lTXekwN185qL
yiooYm1hZxAsfhEY52G950Qb8ErRQvRLMEI84faIrxLKLiOq3dOkxxUUY6XtnhKWNSfHeyXO1jx0
Z4tDc/R3XN/BUc62SFSvZt/ev9rufW1s3N60GgsEsnXesw8JSS3A67bcg3Uz7h1tPuohNGvY7Jv+
Co4f3PrvPVfXL7BUBfq6CNjcFAFp+TnSU6ILheojwpxIzpjtPumZLKTpsXKPu76e6GQOTTHW9ZKW
6lHy7RZd2AlxPrF4sy4fqcp9ti2p8lcml0gW74lTI3OWx6c0Y6M2vaTtpJlUHD6V8S3S59j/Fgbn
YJ1tPa6m7eAea2Te3DSbFxaDcq5vMMit6/iz76jOhbOAOr5hPDhC1xwiWN3Fa98O1M2r47z3+ua1
v4XYTfVNLSZTrGp8eELHv91lB6v0G2PUY41xEFNtE7/W2IEVHCzinEc4tMJE3ZJvdti4Edey7sS1
5ujo+zhxhg2mU57v7jsbHcWaH/gr2rpYRcU0enTqttvdK5Ad2P+arz97ldM3rrzXx9x9rTEO9rBk
YjLnHf1U9NnEj/UBk/klxHBZb7SMA4bVUg/qhGfMZbMpmB9m22GImfT3Hr+iimBW+sxYW5jHuwtt
VifaDE6afFmhWMQC7VcF+nDCS8fKk3dKnBGH3ePe/BWtFqADYR0KvsylsewkVdpMVktjZmARnLS3
fE2brRadLeiltVPY2xTr+oG9d7WUo0iM9SFzYALYXifKVPnjlHBZTT+zdwqnXv3k009apM+rjWXz
uiN+tZO0g2IvRtiO86mcTvDYr/iCHhwB/Mxc3PbHRTPWiHXgTED7va3zuAna82bSBB9GUnFegKH2
FCEdmoTtO1kaYxl6g2m5E5B8aNckiI1mjHn+M/3a8i/hJXqluWG901uUx4dI3fy258zQmN1WYvtW
sSwfQs5dZ+WiNcem3UyMGXZhDpkaAFWPP7NKsdSkte1sM3YFMzXB2JzqCVBpbTkCYP7djgPu5nBE
dsbvoJhUR0ucjnZvLHtHiwKg25uABHn2jnrJm0Lkc9CSZDuusMo6OCeRnoKv77CnX3fU6vykB0x7
2E/TXoIQTc9L2lTXXMnoIr3uCkwDnOlErEF+Vh3ribqFDIwK2Zkfd3Ie0ZmTO43VlfP7iuhLPfMN
fZ5tqmmBICUhkD5XZqd9w+qSc4bpaq39YhKHucWgqcMB8GF9CNscPVdTbcbqwuAKxT32ypRQfpaU
GnAAwjJGSmuYEDlr1paPvf6lvM72MzOmP5wCVnuoGdR+ZsfaohZvVOzLmIP31lyWZD0+rG+RRl4V
ym1b7aQ3721NyPMUfqZU9yBZRoc0PGxJZjXH25DtAhrl/Lm3BYn7asq0qWsDSSZqosz0AK9F2nxF
rXkW55seDKXLmlED6e1jOtpvPbmhkzQUdgIb7bkwHzklJxdQCGPaa7+rNSR7hJo4CYDa1aCacgrE
2lxed+CxMy+TFUO+nclaKibxyXWnRTDF5BS15+ddFbHUzm4tC0ibPaLjDoKj/Rkgugh68t11l+06
yQu0yKpU/h77Z6wmx8UhrWho25uTn+wuMhZlpsEpoDOnCgCnpxtz30FUYy1ZHjltwi2AZaulBulR
dvVGmVJzg6P6Q1ikKmZgq5UAUSOFrCHX45JjNFR4afa4RDXiAlYjoYlCyLOgFGBCyYDzEhnAgkC1
ee6qFFI8cpLmtGAvhWJRgfOTlrtHBC2Wi+e0COpFvsjZsYw5Mfkqdah2dNsZ0XqO9lWMsdbtVO1H
ExlCnO5zx+P57ja+OEoEPecLiFuZ10v0i3JXLk7xifBoWTqGgmPBfUlJYjMqd/XusCEjz9hsOd3o
lbzQXpljyYLgHSa9tAnxg2EpsYSW2TSbUe3gPTdENULgdcIP0+pGqhi/RDVBB6O4aogCzDpVFy2U
p6AKyqURkRf+E5DEfKauqS8d17vnEk13Rx4B9MiTKMDLD+N5BVrajVbRO8AM+NwBEFzFnkvGraRi
V7u49Y6ZnWL05doSL0+USGyyy2yZT19Js+imL4KAFpksbhN9NFuuqBM77kZ8phAd6ZctjI45Kaws
DcPke1tMUNhIrtT8GtF1mS9VLIeiAhRzil7j0FWMSVKj/uYz1B5jdKFe+E5dVEE1fi6bRU5ZOUsN
Ef2TfNrUNA3TYywU3sWemFYYAJ84fqOaCyLA4HV3XXZTdZEv+QCBcKsbFUE5VRcFttB6YUayEwAm
ZqRz7L7oERjByDcfnjHT+8HGoChz+bC3AJy7864EMx3Y9zrjgYZF0OyOpbOik1VK1r7rjp40QNsJ
XwnEZADX5TsV9YOFoKXH5V2eeETwvitWQ94bDaVjsEdC0SklfkHmmO5ZHbCFesK3enNgXi/K6Xca
j/Ton+3VsjOHwfZXsw9y4bg8RfD3RPnrLlknLHrMwCL2elsOMu92b8sam+FOzjKWs94mqMfKrJMI
WyGhs5xF9uaINnYXCX2pyf/t6W7+W0zyP/7m2n/HB/6bp/uVomfm4fAx/JXPSYbFqbBFpFCq/j8n
ffzz07e46u927ADtHf77O874LKJvIjzy//7Ww/2rL/FlN2t6x1OfKCcruBAsdLRGyUqCC8KrfXV5
lsiI/+BarH6DbP7Ftfh/jP7f3J3095PciRlxcxJ1kqIt8EIWWrObffMlsOnsYTgkDgoW4pROx+r6
SBiL0sffoLeVX7mFK1d6/8y7bRGK8ls7S/kG8teJJZil9j52z5KgvMqNiaKzub28WRUxYjEnokxd
gvKMocSCyGfDTscXF8XaGhGZ7YxGL+dG3FvPvw2Sxk7IkGuNutYmtyLiMro8RjxGRJZyi0g6Qgzk
5ojgE1ys7HXtcpGUmETW/dEermk8rXjtoeFxsu5xfmMNT85+X1jB1e7+TYnXxGGUl4zu/6YVVTH/
f++y/wFuIaZ/8S5rG73Lsy0xWvGAvLTWxSW6hyADKz07MzKTWbuWPZtMJNJnN5vtdheb8X7RAM1I
/MxullsXe3J0ZrXVdVo24ZdyoyaqBq9Hl7FPtwExZj1H5rE9+yu7suR3u91iBrIJRfvZhpnDf7kQ
kgLJPjjT/ZRvW1MiVj/WfwxM+3dP/v8xaQHKv0z6bDT6/fVi0kJjS4dgyjFKP9GYDysVWttEd2tS
f0lv8nR3kwjEMZT9YrH4xgeNCdRhOnw8OP8hTqX3v0YE/cvq/be40aZbtlranbH9CMGmEg0ksYsv
CQ0iRk7Ik7AqFARrK++g5hBBwjKt+CRhnz1LlaDAllsKbY2Yh0QJSXwjSlcwIg4nil7OhCleLX/T
hXKfVtv+Y4aKNczsIVP6LjyJ5REewDwJi7na23D6n2IbVYkZ+r8W+7+FVBhKRs2rnMleR8/RtbDG
bYIEBh0y6P1sWy1L+Q/VVHQCWf7XHv870O3fmOPzqJuXtg57MVDxng6xB3bGX/O3sksvc94uhXXG
OO8459HblXvUEnfPg7ODPx6fcNCCQN8u8SlOh/C8LtfkW4Ur/5HG9nuI+7ZF2nZaKL3S6wRvt4zJ
becZ/mGNv4hfetJf5uQeFSHsuE1nmk9SYvF0cV7fTqVbhhe/XHWMPZerL5fGh6vd01EHT+fD88QF
2lmsTaUTvLTdS5g7ZFIfEb6ICd83/NqTUd5HNZ54uVN6x8Hb1fzVEj/XgTK8jgq3PZYnSuKJCRMg
xLCya4+5Dkh05J/5rWma0mu4fpq8L1zwNKALfgu3F9SM/821giET+r03fXOaO7eOk39fJY3Kq4nJ
UsF/bdgJcNgdK0P50ttVN9fBhw6lwff+Ocqdj30fXQG7fL/2Gq/7S2kd9ziqbAEUmXTdO3fJEOUK
+y7c1VIgV/LcPwj55544k8pwBdDXgfRM9UEHhPP5PDCvfKWnWp9hhTeOt1pegYYMtdkIdFDQ3+5x
APIAkfSkDE3fGF4JrzaZaONpw8YzfWRO2NC66WvDjy33zGnpHP5kjAJAbZiNKkAqoxBAyWw+ruph
YgBotfcKVf6XPN1498GddqQH6Y+ymwOCTnneGGrDyx/JnefSlumXI7nzISC1QyvGsOs33so3h8ZQ
IFc6XUZVuSITn4OVf/v7VT155aOGv/iJeYr9pKuKYVR0gwfLpAjlUTzE+xh85+Wg7Z36LXFuJdb1
6vSo/WxRI9TVPd079A993VOdq2fS152rr/D343aHH4ZkDlf+oW/Yj9l7rbinvrTUjAhs6ivupX9z
Wcnfp4hb8BpHZS3lAyr58I1s3vYUVz4btsTaytXGaZzzBLcc/mcD+f/4y/kv7XWHjfNxNZtWaAlX
K907T7JB7dR0l81XfsPsD/3aueHpKddJ4PWne8/Bc9CJmT5P1F/41M4KiPasdix4oeLEfuX/0+k/
IKnpRuacDTKGWtI635tfZsVarph7vNHRrzQ7Gxh71StHNfD/uKJ9cKoPvl6h9rGk4XIkEGKY2+4+
H+BQJ8C+Tq6TfECsBABve6th23vNNFfCijve+09Acp+shvJZA3iV3w3lruqQGoArqnNzC3815Cnn
wm/lq87TO26oD+neCEyWv4cf08aVk7hltxlUvj6i7hIPtcFG4T+9x/BD7LJp373Oz93pRfrPy273
H9OLWy1e/ssn747f9Jv+2Ts7V9D99uv+eXz2Okj7qZ6ig7lqX/+5OgXOXK8p9RXtiytj4WFP7799
kjx70pDaPwwlNPqfJ6+evJqfq3dxpRPqChKzf3YkXrrsH/mvco+wBEzRv7flZShx1W9o8W1Xvvf0
7t8XrkZ3z6A75kVXdxojLyqf3z5HSa8FbTqXYfPzQFHhxvA0vQxf/tunbimx2Veis19Mjlw1Pkfw
Nv0BpLctY8czwZe53ThLApgXV+8zIIj+RANnh7pDQ+BFE3r/5Uugd/NDDjaGLc/QBfAkTpNpy3io
zUxkODE/QJzQfKAIHG2q/nyfVn9OfLP9I2CTfoiBosenV/i6PEkfAsiTq/+cPbWfBbRM+xJt3umT
0WG4GpDxwr/yfKd/tC9c4/mIZ6P3b/MjIOZJRnOSnnkvU5eJ489LpeXbd6zADBI3XBk7ao808Wao
MhQZkgyMSX9hrv8IVb0JgadMDzxAQt4PwxYZLV7+7fc0vf2W/d4fCXidlkuK25+s33OppN3P+heb
BG+Dt1PapKr7Lbze79t5O6pbeC8ndxv3PXo7mdvxqWE4wOcZTZiwIo/yJL7iUSzAe43QjYmOb/mV
c5o8BponL1JdIgG/Atd9uLlXIMiPA8WnmtFQJMx5UCCosbR5Z//g9ZyV3UNA6+PMNyziUHjl1so5
EXefEwNceB+H03+3cCRKv3EVPt2cs4sFy6V6Me1QS9c5BE+fRJnuY3xlU1jYR5/WvMJpbI35vBzd
f3tvh/SLbtt/OSfmRU4o2q5tWu7jq0P0v+L07KYv/V480pPaRR9lwO/aRNHaXaQ8tcs81JJ+tni5
GS31WIhH4NQCGqR3cvFt8ip6MazMLe3SNhzDIamybQA5IvW4RhZ8V1SUtsPGlZF3nNtPa6RbokE8
udZG/lAc0ju6zNAil4B7dckW7HBURfsKWFG8i71iXVL2F/x3HU6wXPy8hkr/6AokO87DJbjPJoRq
cLVJ42BT34Ax65YyfLnkGHTP3rKwX4jejMel2ycdygBuP/JZ+fsHcaJ5UZXhq8ycbWoL2JsaHJAX
yyII0WeGbubK+9cgdzvstr4wYK4K86dgDoktVPtk35wLqhv7Bu/of0je8ARrSGafNGJoSqhb0Id0
+3Jxohsc/SmlvZ0bvb0doEZBXws7Fd/HPgd0ruw/HtxU+kT0OpQ6H6hgruNTNBZI+JsabJPdjNFc
Bi/nyQhr8EDZDU+3H84Ng4zA4wZ8W04RdVl4LFL3ODSZPkbULwbIJHDw3n3yqPUpKAZibxDwFdID
pYAaUrLJEW6joJvQhXxokQ2Cia7/DvaUcDW76j/9M5jreqVPliVWQ2uAszajatwnkKh/L1y7+0TV
+wr0lttX//Vz97EPQ2FvV7daowIavHkXhxAw/pKGmbmUv/n0zMjb9HAGq5KB4gwl5vSCjd4WPNwt
yvLZ/9BfaZuj68/Refi/IsGRJUBVAEJBNvuva3WhGVaOcxq3Bifv4FXR9ZfiYby6kIco2G1eBcr3
yXswR6if0WT+cfjNc/FHmKdH1gsfWpPnrLZz9LtQoaxqGfXDO9h31iRPgz8owCX9sy93rq7RN/vn
/nddDxpXJ8uGxtru+aWrOSQD9B4ofDXa3HXQfLUyA+6x+lvZJuuHVUGfMtI776V/rgkPofWzq7N+
NY8MtR55Lf13v+q3Bi1wJP2TvQN67A0IgbXvPlE08Ko7VxXng8tQ5hoWeU2cklayX+6w1f/8AGO/
51DdDHgDcTjDJ2o5Hyjw5imUoxDMGl4NHjpgo+frw493G1D6hUw8H9qV/CHUwrTP/dzmoMMxPcPL
7Pf4CmWQpZV10XOqn7OPBZueBH538qzcwLkCpmnBK6Ffc2xYVCH3nlDM2T27AltlVIaXibRN8gJ6
0t02q7FyKOuC/UPon9pYcEBynfR7oJ30Qf7Dhx/xOf8R3sRBtEOgz68xyS0TbtJ1+Dtp087N05ib
cNQDHFXmf2DOF0+o4LoQHJ7doTSpkkLFdG4+CeZZ9rA5WCgp71iW+ISgXAijuiHOj7COm92bHYYH
tz07LI+eCKGWX7uGMAAESI8FJcu45za2OjzZKB3eDWaduxNZC4yarkp4SgkcifIfMW68jeibsmBO
DzTeQN4J0iP7F4tcFqc6pDQC4Oc+pGXCHJ6g6Q5477D2jjMliSla28c9eezSge/Vxb4GbeVMjUAK
+xPhETgkczg8B9p1LrCD7BdMTYWqTnR3gu4u33ctYHL2SSkOZbL+kUJQBnzwCvXDyeAI4BG8Vc5l
YDqrAM+hQc+9+AS/2+Q1ZiJHB++UL1enjiTSsMWUSvLWwKfGD94LyNo+MBh1MCG8ndvgZJuDLqBv
LahJDCcRDMFFoCijD++FwgWHbaRE7WqeyjojowfM6tN/j48u1O0JTxWgwWX6mqORAwc3Sp7vWh+k
fc9XeS8ynnQG9g2qbdvUXcKu9IHmG2j46WvOsd/y21B+17oNyKI36Fod/+0c5ga0TvlBkFBBnyJr
Vdbme1SBVOPLHcz+a9u2jb5wkpZjIhsydkzsBcmjQ5HCH5FqZKAcnF1Zp7g/eC2I7A0EgRm0kCMV
cZwljZjhwUd4Qqx0ssrQVJCWsv4+gwUzvjnmj+BOKFe45sWrsM0cWNOfPpwEriaw+o6D3kg09aOQ
FseARxn9K7iDB/u6cBDWI5zWR+owJ5lpG9lOmRjktNAmZ8FfWBte65e5QwMiCXEEdKiYPuiwLDr2
JneFB1dOa/hG/cJbcdDxVffC40gcXiWi9hnW9om7wrHfLOoKJQYGRQOcgaKWXQYi3kR5q7ycdxQA
SQqPAlGQBWCavga9YQslCMMlSALBnkzmYDdfleIxoWYngoKzRvYeGG1t9atUdtBH80B1Go+CFO5l
WqP6r1AcKbXHqu7YSryyBN0qCkCOykMLKKSc5LNNuLDqUUdggqKoobKggFBHh9aftEWyXPfza/D/
4p5QnUTjZdfj3dBydYeEGiiwLauD7i0ILkBeTUuQLYqZtCULUliiIAAVkVlImiaZ94WFg0o8vLM9
EH5DsWtQQRQ86x11CW2czIAYQGvIpwR1LBWYPYoChFh5ZHXkU+VhcUe/r9lPsf0ZHj1iYPy8L8sz
Z9l1UJ2lTeDNqCgsZbMhYlfAkoVLyeLFcd6R53O4WIUS29gPTNHd7waL1FO869lHtjFssvolYt/g
CvkU2Eiyh6JnyWQlfBK13mmPZP8C7BnF2avZa8gmSO83wI5cHE7Tf/+SmZ75XyH6L6QhOtJ3DlAT
nRZcE87p9+yu1fJPX+X2AYXJ6GUuF1jJ1ZFNLjtHqK1HvzAixm9CFcLVoTngTo0U5pmjzh4GbSgF
31dYzQt6QtShjj2dI6yQ2rUs0zYmTNRDRHsGp83BvlAHqjb4kf3NClyAQdRHcgcw1rOLfmUj8GDA
eBmzCCkZioD5qlSecOiGTUByhicb6B9UlfTJswKnhXc57SEELwwfXSFnfeHU4WpI+rMvrxa89vkr
8lk4c2aLtIRsrDzEdZtFxNGWJ8RR70nC4qq080AL4Ak+CZ8T3U3kLy84m+QBa8O5zj/q7wPy+2dN
C4HLyv4wHkobkglK7F4kR/NltwAw4gdjEr2C92hBV7cJ4a6W9HRm/0JYfx+uvFaczp60s04bYK2s
Nwv3g36LirZgOflUj2V5H+angaBOFhtMA4JdWTrI/rC/Ye8H2so+qe7Z0a0gKPxIsX80mBSuHuHF
8MsOG13ZEpOgF36+ckiM1ofEvBoSqMlrwhZbZ5U/wdoTRaGCkcL0YJ3CynV/NShtnVUgu2aPPH60
K7t42dw/A7bFY/NrX7iwVb1hLhIriA6pyhOypRYrhGz/Ra6hizIW2a0+2TiTDI/NOL7oWFMOqKcq
NjNFDE02ZissWZgA2TEdPN36yG7XM2nt7lB4V/akEPFL9mvfnYboRsLTZZe4gmsrljLSkC+kRurL
DsGk3wtbcibBnu/JEiDvhmh7Ij0cvJuglDvSWXYNuHT84Vowkb1hx+9NRU7dkKey3xEsCAM+se8Q
zn6c9Xxq90BL+MBA9pJPbjVGX3OK0WnCThbWJVdrmOVrsLJuW2pRD3SRZSgoF6/4MdE3cky5ZJFD
QxbNuTvrDXqTg4d2Ad0fmdfNe8v5OvJH6Ae6oudq9EKAYGND+nxFBPKvA+vJrU3H1saHkaxm4R3C
WQgG10ea2/tCsMAwQfUUdm1iJLl/jUjkOAFDGG1+n+CQjQJPfq1acxLGwJYwYsCsxcBRToRhYfoL
/4uw81pOnem69b3s400VORzsk1aWEFEEc0KBjck5c/X/M8Rb+38/f6uWF8s2xgSp1T3DGGPOzoJ+
FdysI1gwK7jHzhlBKuzXwGN0rcbw8RqE05ghgj9AE/sBbIWh9DCFDhsyYqbuNnv1CTtI2O8Gz6yc
TnFXhqiKuBwzegpzrDSNoAzKDUOsWa0M+IGxFa/F9guYRUA0d9G6A0AWADEFRQpzzYODCOoTevuw
i5zlPkZxyTw4sp7kZpW1P8na76wcrSJWz4fwL40NYCZIsjDWUqT1QqrMrBTZcGK9V70cyDGfxw5G
ZhzmJ3SuYOgOLBJANZfSbQaNNpjhwl72QO00OCScQAycABBXL88lfDFZ2F+SU+PiMSXv7glzcHIK
3p4JsyDNmHOZ8y6T2i6mAdwd44F1JKhAy+1sOkW3gBEbmwpGEdAGm79PspgGBNohCXGT+MICVeIS
KtDNcdhPq5outCotBQXDXoBgaT8DOAs4ifdcakgFLvG1wi/WGJQlSxLIHb9NhzNsu2ISLQf5nCdG
jX0LMJ8nlhyWnXSGfpHRMq7xvBT+4B0xZ3jSG/cQYqah0oXsALTQYrspbxcsAK7wEsQhY8yBogbB
jxUuHiA9+HJeyDcxRurZiEcwkJicjDXHr+kMRa3xXv15h0tVlyE5gHUL97sCx0NqMFmLTI6dnQfM
n7sXJthjoiSb+/L7THOmPVMni3midwifRbMRfC64PKNU4TlqHcn0rYPcgXGLFADqp/2rIH8MIsaB
NpKmjbbLjIO5SWDw506Qx6C5/Eqgz+iyLZUlWkFTCdLCKoc7yBZ2bhUEwtx5pPmTJuMR/6lZoVBT
0Nv764EpyYWYJk8BupyAYpozUFyOXSPNMSjRhPOFJ3s5SEwWzJ936CzHRBhrz4dsu0Qw/yDFJZyt
3xqoRDukk8wruS5cn/1A/i0HqHBa7nPl3DBYe3uBzhcPyUWO8iBU8pl38o6dU2YSXtIXs1sw7kNe
UoHnPvW/eXJWcriufLhypqePHEiJSZYYAAiB9GjeHKdgxLwpkIybtYjfENnKQwrqo3NkhAQk1OxS
C8EfIzYnbtjwu2KQd4pKstAQtDh2FgB4bCUJNKDf+Q4sdvS3vMvZRwPoZupVZwyvDHKhYCZTX+ll
eqpDwxvu6feFpyBH2MKFn7LH4xRdqwS5j0qAujAS1lZssOGrVwrOPntqcn5CVXS+mxAMBMRJtw3L
4saAk0Nl7Yt3aG9JaREYAnoKhFDCTUrLS7e87OQdeAFDikPjahAVMWzERDgGDobGrM4+qv7SXvDP
PZH/l3z9oe0oX/fz1+N1hXdHjV01L39cg4S+swRWvwobfrTN+Yfj/9/P+iFsyFRL+dPiSjusE2il
0GHxpcKZhDlhX2Hn4FBZsC8WfoElckq0MEky/FJdMcCOMPoaK6aZO2MyQYJ8V8H5ovHA3JRJkI6g
kAr62eUCkwac31RqsGjKID2ICDCOrA/NZuEnJ74/PN1/T/qHF+quLpcCSKX9QHGkhHNApTnXQLNq
BRile3+Xffzs3/dfg/NDAFEr7pdl9p+gezYKF6ld4G0lhXha6h+MTGaKROitvaF753RvdWaf5CMH
g8pDAokXzT2h8kzy7vsJz0H4NGIzKbQjCHUo03FRvHw00LogdeldrF6PPuQL8/6+Mr1Jb6LW5Io3
lnYb8BiZQaX19fWLmoItXP7E9/+ra+mPafA83fK5/I1pcIdALtn0MTFs6Wf6X/0nJ4kmyvT7d6t/
sBGfRP01gibKQSzuVJkyfXQWyC90VshiOOkjz6fwhhvnnoFdo7sp0QsgFDouxiWZOwnqMe7NFm4H
CRyzo0YcqBbT5rNVH+CygKzMoGxI5TY8lLFas9ZnKrBptT4/660B/1qtAeUA3AZK9Vtjd+e3yky5
smmdhM40amT3ZE1sEVM/I0gCZlU/2LQDN6/U29XZas/whkV69X6qv+3ngAcHXRxHd2G66G84X437
zvpuo7spMAnopMDQPC3Omr353KjfZgeVBhpM6+trpb7RK4vKJ554svtvLLZkfyGI4XXq2Mq9r7OD
Vumr3f86Onoqf+pfXKQq/BeS2v5FLpav/FHP8a/r+2Mmb3aLbGWZOev6IgSAQLnydXReTfy5e8Ok
SmogSYFo9ruTacqLiiwfE1yy7J0Lui5Yxu66rYhqTwqhfPhFbKXQUtzeHu5Tca5iFuWmlEPiM5Uc
AGxa1H8QdQjkpOQUtdDJuYRECm0IArBA8nrD9t+xngHqyA3CwZrHosdqZPtrPo88vafMXoHmluxd
AJwyZJE7F36K6qgQgYjkIQHjkUp6HEeir80/wBtEBVqMvCdDRzcywMUUonPvuItNLNUVXfn80ofS
SMUhReIDhd/EZfUq0ogzYwYnY8RJsB8v1mdM7oxXJoRXEFuBtDuJHsCw7QMlM+xqAqUinyGiY4cT
k1LmRZrBp+GcxPkgTAkf8D5XnNsKsK8SF7AiN6cQCmMRbP/kne7R1x0W5uu79/EwGWdukCgxRaVq
Sn8wZb9reGd5YwF18sRyo2Pn7lfsMp919a++HpXvpqEizlae+ISpv6a//d16/lm19K8590OitXxc
97eHbMoRD+FtMfUZAsX7sBIu/GONRGoz+/sn/lnS+a9P/KGT2i3XNTbbxF5Lu1gxEftrm6FUHWgW
K5goKSKl27ultgdtJ8VN5tNjxZuPz0FrS0xI0Q1WaGthJ6iuc5a2FGNtRo5Vi2FG3cZV+H6it1s5
/Pj7CeSLsrP/pfQqZrNl9q6oFErp3z8nneVufv5//yf3fxely/i12B9QC3FN6CeKW9a6PCIFUoSr
GPfqbPvpqhU9KagDMhGVFM+7IMd565luYIaFYTG8I7U4BVKKSBSRA9kTWy9GHQrUr3TIA4jwRTeU
McBC6th2lhUleL8COAMRC0Kk/CUzgsyCXgVXAlYWJvhKqWc6+MoHQ1GJoEUb5WS6gMb1GxAC+hmo
Qsjp1OS+1P38bCOomzCMPeAWurvTgC3V3dXrD3Mzmc5eQtu11+qka5qHeOToPSQZfYRlZHoy+5/A
WIb3QbaHA/3gPh6DX8ppa/LuFQvdl8Dv5cpC0/LF9OWzJFDNYrmjEo8+Zaixw2eHTttbuysdKTLB
O38v4eu+vmAKQuCnNbHehghcVDLUpUejUEZuYZ972DZPMeEBq6HYlvj3l66G7EH1y3T4YbbLh+ry
cHtgtsXcS992IXlCKIfJeF9oXfS3uGydTopUc9XIpglWCUCXBKqvC1+0ckhbFtapNY9I40CbMOso
htEWCVxQx/4YZCEq2AnKl54kDTt0LFh8siAJHZB9kOOtQyAL8k90HLThuXqnLoKVWBoK8j+eoSx7
Gb58gQtAU13l1kJlJXcQqvm27W/rjIUOBeMIBhKgpjDxaOfa2aZmoHwAvgGIYYm9l6UvmqtLCZ8n
8IgwMyVgahZ7CwqE4JjwQhyHhDXk+9wXWixPRM8dsr23X5nXU0EAAA1EL8RCmpNgA9+WEloSgAM4
cvi24YI4CGXbFcF5wRHCbtOdk+1yZKDROgZoH3sTzrvaI2XuYr171IaQBQoOA6mD2HhbYGGrO6hM
VtRQIe+TpHBJnJWFdpflB731qD9iJh3sfBu/FGgDg7uv7IJMlIADItovQ0crKL9A44sUlmRPE+CJ
gE5iP02EG55FIbu0ekjlsCIbb9kUviv4TnRUmoExWyV8APJKAxBCfF+kLOgFaLPwYtE1NXLdp0vD
D3BTt4I2ApeZus25mwVskBYEpI6fwmwEMwv8lmkQIvxi6dRwbgXyOoXo/6SF4IgE7TByShcLLSWB
JVp/bYHouVTQDWLWUkOUunZNjAtooMwQu4piTmq4snfQX8Zhoi/xxb5TsBNlAmk1AL15t03Ihttc
nKxNw4zUhFVI0Z8QMsIaFRooQADaCe+k7OMueQrTtNYgSwne6ChoFmQpE5jMJs1dYr2qZhVbVbvQ
IAQhJKl1xsGWoETfxwFbWYUr0F0B7MLCavCIyniQPQFhaDUKCBFCK0XNA6CozDiK23uRr8MlKyDg
Egle4hHGk88TNpditGWm9gKGWKGRtCdC2d+pqHjPVK0wqCpXQ8FyZErXyJEvsHn4sFRBo2z5PW7F
zoI0/m2yjgPCBaXynpL0SlJ1mHzJe9IqA08ftc9R1cl3pDlXhr7wxPxvI55t7Xn+331gRWHB31zg
j7Ahnz2ut7XHXqFqEVQPpA91qjSthaZsoDSuhEqGaZ0m6+T2LBqZX9SgIO18MdIUISAIUzCqayGU
cwn5IoOgZZsPoOlMKVbIBiRGyKVZUAK/1eRX8AZwBwRTQ8ckFc+R71dfcEWF1Ojv55v/zeX/CFpK
me12Xrvj8pVx48LdNyD3KbamajPLRPidmck7rhrz3crHJbv2yw59lZz2x/nbsP/YP+devNweS/Zl
TA9DC/2qTAG9txzM1Sl9CrY94N+Rsk0kGAa/ZLgL+A59F2uYQxon/7AFn5SiUp5DF+EBtkjq57z4
qUsCo8dp7skXJPoRx0d3CnIIgdqKTsRILvAdsuup6BFvAxMJDoluD7miEMnlSO8gTFe3BZdYy1VE
NI2EIkhgPkvQND5hpmdIbqHFzKtDfEOorEX+SgI9aRHFwglJxHfwiDyelIUSjYrto4dM6gHpyMeR
P6B1dCYyAWyJhLcDAI8AQFj+KC50PCDL6aenMg/lSu9PXzQXMJSIC8BKMw1xpUIhFX2V7SI+Q/4q
1Tb9Y4fFCh/Ao8GpwATXSdaVSkPcqbhFwYpAey4Cr68HpkMwuOTXChEIGQgX3rKhIprVM5Gf/Lyu
jjyOrnAZ8Q7twt50fkOM7g6fomxPSmOiRhYfC4lJOQYPEwYjugMyBVQyQ0wEQd+SXAGpH0WNnliS
MW8sBRlzGde3CKUNki0TyciuBG4qHMczISfSTNMx4DX5qSWGsAACIidkGpP/TJE4NkqPMO8IEkQe
PslfNgCXYiZFOiLBCqodjBdYnUxaqoCBIxWTngGzFuH2gLp4gMpiNHEU8mhPZAobPldeUjldlUhA
eD3j7J5AWiXWkChhzYgq/xMWjaY6FcvnMC7g05gEhWNiXsEuMbEIwXA1J6/KAEigU+Gvcn5CTEHg
bfZhwEipkqIKUXnCzMACkzPu+ux9B+ctFl0xOLERgyXSRfEkCgGuNWKhYJtI8ne0y0RBFW+d3Jye
g7JoAFoC5lE0LSLn1qw+ONqtmgVZSTJDi0OqdejpTNwLSENFDLjVyx2CXe21789chS8E1J8k6mk8
TUg9eLpkPhP2yAF92jghO27Y3zuyxW9KW6jl+dpZ3d5kQklPCo18yYt/f9/ZL+sctQVyUGjD5jva
aguOn49PdASAQzWDup06six5wpYapn6Neg1J1zVlmS++tE34JAYNWAIuh4EnmHn7G/kt4oSkgFqs
wsDopqC8QuSuKIMk/B/hBtpXpgacLiHSg4u7ZyncGUwNp5Q2b9AawDDVy0DdpGk7Q55OEthBhWbW
pV9jionjlr1tSIqjOUnHBuallBBSQmlCC4ZGuogbpNKcPIErphiLLx2iojZde8rTnDIoOAf/i9nO
5X7JEEo/9hSc34oZNvfFWyrgU0jIqDGxy14NaIeNLxhLcbl5UkH9pUQ6LI5QzKF0+LC8ECJFzBuL
BZP2CS+E/EyoC3sKBFe30C5370S0khct06DhSgAHuA6xkEsDFehAYt0TThS4lxkqNcbaQU+P/dAl
vOGQH36ZYEZZ5T64MZKyXvk04pSIETLVPjWezP4q7lgy4SzrXKGIxvC3ACNf+ZOrq1Ur7IpZKecL
7CqFK/xXkr2uPha7+YkxO2DacGtcY7k7RRc0yMR0qsxnKCZIdKWyaLAf8LADhRKqUXilBQYLtPYi
WEt4MfkaQdtSru/wDShD8IoVV5StHpFHeFskeRzJxkWairoXCSt1neoGqnYem6Bs/J2DK4OhgQms
2dqTHSsgAJMoguAaa8O4MxuRIDCa0uYozEU1wJWrWAt/FW2QSyCYwEpKcKYQXqE4KWSamec48iVp
okqAyt7T2QRaahhoJs82wnI1hQM+7Dt/0TJE9Mu1KPHXKoH9DfobLsReUQknX3CnzLPkKKSWXP3u
Ul6QSuBgV1hGErXRFoDVo5vCMJUPSO2/sG5IFgqMJ4UyhFu5VNxVQlQoFhNCn4W6de+EaexoAe0u
4opchlB1lQpQ7r7YF037C5eSXWsoSVK2RJMD4pYtlBfyU+YnikQwQQV2svN4UWVRdh7zUGVd6szH
zgeQIwenGF9q6ocDnvDACyg0/nvIl/tT8eK/JmD+x6LdlvLrY62we0+0lO3EAGv0UlEyIfzfP69W
+RPLU6sVy9VKJZfNZos/PjCby5Quiy0faA/7xARGtI5KthTNCSmzo7sVsRdzDLhk4DhoLg8awt2r
1efXfslEw+HNjofphpru0bixnTGu7Y6o8aRqOHbdqduMm0z4UTOGN0Z+ULamPDhq8qdEtckqSt57
gYKmh2Ad5rweJXlS7ARjops4WoVm8l3StogtyEUBRZYqVLES0dBpeCZi31DiXIioSV07AZ6GZ1F5
3FRB5tK4+jflJ7+IbEgSL0hKFxMkQQINzFvNTSANTIdP7gSdGTW5Hcnr6APuwkvMTWeGPIdYk4MK
Se04fn5L33sD9ES3rXerXkrj1w4tziqN5axK03EaZKnzXoUqU/gi5hT7u9KTg9GkQN8ExI4tjqZD
okh8Emwt486qdkebw7232mMPuA4siOfNPGNmHSQQHBxqNgrPnRkHFRjPgI+RvnQAy70OZcdHm3n7
aWbAIp5xeQovF3HCIXc4Sw0+aeODB6u2CToBb8uQA6IrkFVOmbJRW6uTdFqdTgfQjcHw6Glj4B43
XBr4OYTntKZCO8iUmZ57u+6pmSPfLbZozaZrQ6/lwdabzw6ExlVnvna2KCNndOen6/KmmemcomyA
qgnMH80AW9FSePPcW4emtHZkDlTioG3yC4QNFTbqJrTGjaCQhL1uFlubafWDznL7eD23jtCKQPJ7
69543Kzd2FzZcYDq8R2Y+IzX774H2zpdfE+IWFon70WcQ0cfxn5UmcwtdlE7wTT3D+ElztIGgRoX
vq9ttZpo08GiuLZ2y7DQo+vDqXGv0xROav+x/7KAFQ92xq/2dp9sqUkjkXv7TjM3WjhSaYiCmQv8
sldli742bKF1QUOJ4acf7CyPR5vQeY/lRLUN9Q3VzqbHjlC0x7jvzOobgRTc/oqAa/00NJC4rODx
9+yS08HNCv6hnsbKPZAx7Byveif9IrSh0x3nU5ptVI7c6/Ys8I7ew6NrpAWNmDeNkErlSaNkhWEv
RBbvcO49FD0TNFqNeuPDWJZPfYf9FfWvVoT0CWQJAsqP+3gIiswpNAdbIaTzWf6RHdm+/WWDoYKi
8pf+l0KbiOjGimw7flsLe2iTHPvtNtYeZJzNXqEt+PzuybIcp2GFXTtqR1Hb7tv2cDiMR6N4inHo
BEnSdONRczTCjsRH7c+ct8be6OnE6jhQDolZVcZKZKnEZpGWoVbjlH0T6oxx6ttguorH2XpTdy5u
n2PVkQv3VTYiyHcRLAKeJ4D3DkMHSBwNqWAlHBU23E/fKXr/omdRdRPqZf2YfiFWnzoZ3o7nPQU/
iPzrY0pFlOoA+J8+ymAWjP3Vp0CfEp52sSPYi7g5+vpuf9XIr76/29noYCGI7LKVY2g7DM/BKk8X
BkX3AXfX9SEfu1xyfmybjKPX/e4ynkubJItq/zBj+22BO23/bvjPm1PUYrd3MYQ4jo2Hvu98u0bf
/On7HtGcot2u8KJvgvevJyU8PM6D33Pb9i2uzcvhO/PhSxMiiqIhl9pv027gly3Pc+U/sZC1WjXH
jufVQrWY/1FVvj2WNvn9bkGFdyP7XfqsNe8kQwTjuGT8X9G6JdXJ5nNODtbL0+sdSmCn72eaIkaH
Lp0qUUPMX94RncCUVcrOsmjN2KG3t53N2xd2hidPQ13YW8fsFXmJlr3s3RQq7EllMNAU3IFgpr89
KNdHMcd3WkyilcU+T/ItagCu5kTLsglbgt0iupKy5VJ9IyltUEGekOzrJWYXlyJP379cmCV/nNAM
Z/tVmRQ43K8S+Bi66bjUvtBUa4iarWbmrePWytMmmFaIMypGUDZ59+9Nq+TeJ8vO+mgV2QDoaD/D
TI6OVSbXvLgXGvwg9v2ef1cW9KCyMzS7+V7QIuybXkrfh091epvL8mB/yo1FXKCJO32x4F86uQzX
fU0NO8WUWbPpjTubIm0brex03s2fLazOtrlqn+mj4eenPM49bBAtifhPP0q+rz/ZkhDmK/57CJL/
U57y70v/Q9NS3G7y+fxtqZibcJMSqDNqgBW+R+CHoC6FtOwhyHKRrOM3KUflDyFXLZcv5UvFSq5U
zeZ/oGzZV/51uW7eBDihyw3+Q/L6UnSkm3+XWzOHFlA5q9R0tPFYU6NJXS4U4bUH2UMpKZua+AUK
SHMEAYw/+oSikeJTjUseXtl9xXsQSQQcdOqktEFlDu+ihipWADESOzS3D96NJkDN09Gw2DL1o3/9
RbPCMvpvII+dZ5FrlMvlQrGa/bHIdtdL9bx/gSdmoUFPEPtPq0St/8NdJGUvu2CrN9Xu1/fROYTk
HtJiwWWnoc/td4n946yM/wQ5upAr9DPu15GmhCWCwByJ99GXKX11SYkNBujr60rvsL3qSK3YTVJE
S0gW5TSK7yUpVXmFEK2LqRNPCXlbuIAVSqRF98xO0SJrigklAslsH4/tEvuMt8Y2dB+4jUMqCqEH
YQOB43u0i3XwdjvQ/E99hm4HfxedERspO8gRMHwSCRHrx596eYlEyOwQY38qtC6LmQDzzSKgpnAi
KNpzj1SJzQJqdF6ep5xDqVNpKAPIedlgsPq+hFcXYckj5DxgidkHxa5/3O1URQKTCZ3ZUqh0tAe5
cE+pl8r94CfFcUIo08Um7056lPZ90A4r3KAuBWJQOY4TdtttHIYEHwe7L592diAeEZp8PVpSlEjS
KtEVnvYLv3NzcWKAHJLbyDGVgZ4kSLq5Qzx1TOaGVkGCrYs9VI8H1eI+mot69Ax5F7wVhW3BPbwN
j99PJC4Cg57hin4OVxTQOFASphDVnftoiVha1Z9hgYYXcn1iWsQO8MEFnGTBfDU+St64WTUTH760
zz5qS5uusFljKO9isyLOPIUrh87HGv286m/2wYfgFeoNwrtbiT0IVJApFJielAvwUvJVvyQ8xT84
mv9YAz+sTWm1zr3uZ9YA0UnNjA7u3YvRADBAEJLBbGFTywPs36xbSnsKxu92GwVA/6ftR0/FNF2C
JvvvJrDw28IUEfAv2GG7L2RX9G0qEkioAckq6PfjmIIYtoAmhUIG2yDDAoCjyWV4oFjE2VMTI8TJ
sez2L8fyB4nhfwzQD2L5cjkeL49TeiyaVOO40rzZKNNA66wRFUd2zcRuEBhnMnnWLRTQrAV6RXur
xkdoddu/RQb5P9msUjnHtn0YrELtx9Bcy9fabb1cF70ljsDP4sOtsV8s2rlvhP1EZy87c//FUJZ+
+8wfQ1DdVtb55YPPVHRYa2YR/N6otaCPprXuPGipcUrWIGUVt+i4SfKp+uqcVQvHaScg6q7DA22p
UpwUNJk+VevWwQywNNgoAhjjKwSe219/v3D53476Bzv2XB3P2expJXj/8Vmjbry9SQ5UxdDqemuz
8duGGmvMOtuG+uUtrS169611Y28M+zg2T3TC+1+G8U8AZC33r0v3w7FWFvNyrbRlGEFUxqYc1gZJ
NmMefo1dFTbO47fL9usA/ADvSpf5sbTfMwCVvFl3smezoLa+W3S2jfMOzJK9ynf+mBLzsTl2b965
uQLpKFp0xxv3rv7fL0bujyv6/587sp3/XNHX22Kzet059yHN0ZpNknJUhmG3+8vyyP+BEq0RTRer
5WI2Vy2mcfW/LMfhvC4vT0vO+QhCbRZ3k0VEMDZ3BEw7i+a4XPQ5Ag1o4KuZMfps2wHBfGztyPrZ
Ip3+iDt2mKD3OMQ7wvJfDNsfbcm/ju7HlDwCLGXzGUK7+xFIdL+3xp9o01fx5peplqYHPyjK/xiG
H1OtVM1td5stw0CD4EOwRF8LuNMp9k/NZfvYO7G1RNmv+vnhocHGI83drBihnY8Xv9jOcqnyx+te
rtXy+UKlVK5mf5iO3fNaee6ux6KnLJK0EG9eMna/34+UKitJLMY0FSY7vMt3Kg+1Y34bko/afIv7
NKR656x4fQFtJZwrTzuRGpOB8S+Tvk8MXsfDgt9KhjxbtzimoVAcuyOVR7gjV4mya49Im2kuK9lT
jMsTxROPhm765ALNckiu150xvY92AT136NQ0b9DfAvBv2TimyiFBghwr7vCRQoKXOls+AA7vgFLs
RbBWr6w25DvBgfLsFUgrMiTQVoUkKrhjENo0BhjRWoRYRuq1o0NSvORx4FkXiTA6YBpX0Ui0Too+
XNXzXq5J3EKPLUnP89CDw0VQ81cENJsi2rfDcFOvdQlh4zHZE9RZqVmNVwGNsoT2soc375ANF4Gi
mfFICf58sqGbmEKmdZ93hrZFiHaD7hzTI6tIr4ssT0Uw9w21PSLjWgSExjSGYq+5vLfuF5q6Cndq
njd14IastUgOQZWUrpkjBmbwJzz4vWhtG5tk3SgNC+69Dx5G0cmjDgzmE2qs/UdA9Qui721IzEvL
F7rX0LVGPW7Eixfq6kIDO3J1H2UnU91Y5Urr2aMUaW3dqQo/W4Xlgl3V3W28p94ceti5DIIl8pIS
+0lCF49MawZc2OmAGILlBSCKZiFYj19NEAAa0reXrcCjMVt3P2KK6KkVUQ1hGW6zN+lR2GAslHdk
KVs77Gp/oR7iVPF9gmx2EHvz7kJF9uBHH62ldYpQITwsgurix5up8LzJRH1uxXfBbBYwKyvv+5su
w5ZVHoqXThnUeEUrDGmqs6jcQRvLra11GpAYIOYyn1uLTZhWdoIAjVLjpTTy7GrqwEhyJjQYcthW
UuCkT5vr7taagfoa0dgrMNoqYf7ByfTYeQ5dh2gjlENWq14PnwZAZ0/IKhk1CMe31Wh87KikFP90
th0HIadE6yI09kA1Cw+5dkwb5Ls2XYTIJH37+JS0MOxK0kV/1kyglv/fdNiwNyNIaIPbJ0Qj8aM0
9BOAt3GiuioLfOdVW9TY9RAGxI8LG2LACFEH4Y5bY2aYuH7CGgQ8TuviULbvfy08OK5UrUtff7bh
IM/vQrYe4h6J0NLrSLai111QQX/WHZLzbqZFf5Lpk+AiFNet1HPSpfUGMig1rJBOnew5oqWGNW48
jd/4oKSaVAxgtGrPWnVVr852A6n0p7Gw/3ikhpQdIq422W6kZlKntZUgeRgyZeP9CPT8bMYeNQBL
kN+rnig5kyxwzSSGDHgwJ6k6wFtJXkOVd3D/vDkfOWvi05txdLNJJK8IZ0QVl8mE591s9DRlX2BX
T3WGNPSEUO5OGk/XbOutlq7ozs9+FIPdIH8wY1dVZfXJynCitVatRUC4aG9Gq5Faz6hWZ2Ea9+AZ
sOMQcALXRhwa+SI6kKX3eYD+YXMQU385k73LpG8u2prevVL/TDa26YvyZvsTQ/JYQQC8sFEO2Z75
ULWWyqdUfVJ10VmoHICkHR0OpFC4dXdtpAIICVStIiWrKr0AXbP2gddw3ASBqmsjGHQ/toz7C2ld
zauFml2QPXSapHEYU7xFwaCqtg7hij6ofa/QyLPQkLN4y56EM/TcRExTiyrR1StEiO+tV5SmqqdI
igElptIQbJld+ZwZ7IN9/UPSPa4Ag5YVEmvCSYNKE1bXQGWJH3wSI0El94m6Es0m8fxLt4udiDTF
KdXlzGHVGwNYsLoK/JHalkLJ+j5KTL2n7dB1Rx0XVFNboNxx3Lw4vPl1+NEavLzPgUcNxmdHNHLa
GBWpgpLzdUBNBwUdg0HJU9D84NwLAonp+yCBok9c7ZjOzU9gdNzAq/Px5I+k0QKwt7ZtT+MY5BaV
G3CE3K5U8cArTHcR70v3yQYWTKzJ5MSssC1EDFyLnFV/OB+O06EZ6cL4k4bjMV51mJ2U0XGShc1R
ck042off6VTtFrCBgAN1QWnVH98qbqZ1BCxkg6GxGRAIh3igeTPzUJDfzMD5GAzqhXBQlFq5xcQr
mwFVK6r9ORMdqkPc0qAYJP2EoKFgpQXBA7oRQNJ4DEsdhmrmteBsOCpgcZYoXwJOODq2o4L8gSJi
cd5gs2RNJAYcwNLQEI6ndTqqD4WaQL9EVUZUYnLR0C1+qQ0wN37GKKssDK0EUBwWBPRCXJyegerx
RmHqjD+yXRIN5dZt7mLJ4Ia4oJYXiA+tA+NjVWjVAhbQBqQmeZen6EqXYwE307UD/xLmKf2mpOnp
IkwRzydib8PPoDlVoIJlhwrzOO+5M8MT0C7XfNBEt8bPLOTxQAK8QYsuKVVlXWEXc3niY7Ss9Jhk
K63ZJwUQXDAQ2ouBupP5YrjoPryPYdiaFEPTsy9n1nS5Ad2LzoxAwiG4I5UCFJ0pzedMuqraW1C9
LQW3W78Gg1nymwqgaEHzzb5gZMI1yrgSVis8GZVrvEPBPhveJV7ESDAzQap/6XYxUED6XcTkO3Wo
YdXtnBCsXXU/7SfPhAvHM6aVl6ohJ5X0Q1nsrnrD9KzGh1L9nv8FH+MR7FElHj2Cipt3momqpRDO
qR81Z+Q0H3CkeENKq9gxl5PMIyv4h0qj87OGgQvdvHemR6syZaw7lJt1UBOYDuTn2SJmzCP5nl49
dfqArY3RJIQ8q24aEAFwQ2HYwM8JgpsHOE0/PYEFfa+xlQx7C5BOvXJFua5HmqU7l7eRiI77IoAl
nrsS9ujRYN5m/kXS+OmJ+EU5fHpU28nNZ6FvXDcRMwq1q6bbZdpWS8I+Fay4svlLJ5lu8f1NL6i/
rM96fZqYztPlztiYYNoEHmCtPEzy1lNIcyi2WXEEXCg9+jkqensnHIsJSr7K8gDD6eN854Cnqrun
/wHn0oEjdRyqhgE5fRWPKljahb2SJcvpJWdPckA2n3NpHdJlSD2oE/ovI40iz3Bo40MI5Dgs04TO
h/ClXCo2Cwfnlpnh2gUJvCAAVJJQ3R1lOFMSV0ckd+Ad/IsZsMhFceuA3IKvculSxNYl3JDjSEyV
46aLrrpDQGjWON1i6NSiyTDdtdhCjYbdUOJHK+HU1Z/GSy8V5UKzrRWoEudsDi6xlCrp0VlB47t4
zR2A5ouKxAFr41F3A1Nr56wOFwhlkJ14nxDRLGInYU8Rp2C7ZXwX4nyLih7KwQ4Kd+PtxhFInlCx
b3I+g58uwyDtQ04UwV/AUZoJY8fxJUzinJnyR33FfDV3duJyYNxL3KYLba2bm/DeSwO3P+d+Am7I
aw0Cf8lXZNTg+xO9t1amrmGOUz9aww0zgL/wSth8rjurYbqz1b6aQUxlAVO9Oeujeery8jNqhYQj
cjkSHYxGuplwoMyUacIjyU5/CprQlfzgEEDHDPT7jGsTBJ0ESYEMnIuV5oiDgAPH2JWtkQvLOZ26
bsBocl7U2NdMgkXFT3BYAVbVoOGThUTu4HewZeofLlJeBoevdo4umw+ZTi0LdVMt2NOkxQ5dbXvr
Jy16ZWAfZlILS1NAfyqVXMhCrJVw0NvjQdCZyvGQvOIoQEkiXgFTPyplmcw56vUrfsE+anQktUjW
uoTRW68bsGw22GtEBKyjnnoeqnqXAfYwoRruKafkCjucos8geEOByFzjjdBByciqRFjFsIXpqZsz
Lxb82j+a5pUXVyK1AD3Tl2Sn1kch7URpuVpDDkQP1zQzyE7epbbswRdO1c9BPUWlHuGS5JjJWhC0
8jQSHv/Tzogj1HAi62W2T7Xo3zUs61CmanaJcDUvzGmHbpzmk/JRC0koBdbukp4jWgaNyYF4qE2z
w3gcFz5VQUSgqeL9OeFcLTy6k1P4AMCGkWTDhzyNyOhG+KUmNONoMgb1HrOk1PdNgKAdZNLZj3k9
oFGuO1wkccnDuT/lMqDsmGGVcePNIG9bDjGPU2/AmJcs3N4kbDiBaTapqW02k1mr4znPg5mxDphw
TPB0jncS2RamJWMSaOXwLff+LQnUj18WJmEGJ0092uQXplaHNyGyyDRu/ixQMOI4TpgqBojGG/ix
hhOGJzBxqxESTak2GTkGTpjoEXjcmuSwdWoitjMNnhU6ihc5cGfCV6NnUchsSYbgNEJHYdd3lpgf
BqxrNXih4VyYJbOZp6YUdcfwypAgm2g+7CIWcHBAkwbbIKqx5DGgMOceTBoTadqklVBMDsRJGcSr
z0gdkx54mL1oDEqQDbTBIzA70pGNKBsR3cU/wBLj8CoY1EIkc3qJDj50Uv9CHEs+h+CV+PLktdZe
ubWmdLjcQj9M+KMWN620AZYFm0WolJwCOsz3h9R92SMmH9olLh3iyYxz8k8RvBU9yNoqNS7yxo3G
GSoIakq2ZYkpZzH6GEaC+857yT/jspV1Vh+POirMVsGmUitdMErLSNN8WdcDq0tyyrl/d4psYoUC
+WbnaWys2q28s46gzltIXIJcfXQ2BaKYEkuaDW5pepvFBrCs8WwPy2kx85N7/Gyoh68W5jJiV3Ik
OLDhyDRH6sqRdZA85lFevNgMAk8cV8Ol/3TQ6SmwyJjVx5oXZRBpHBLaPdcPiVSS7BLRlzJy31l3
nk4NH7L0lzRqUaBR/j421AJmb+ieXR+xBRvxk16OweEPRxzarlVLE8oLDTpGq2GeB+f0x5ZifetU
Bhgbqsww0jXe8I5ydfelftAV94hKST2xJ2wjAhG59I8NcLEyQ0NPfvAu0ex5Z8Q2bWgZ6QvD96dT
pKH0mMhHXUxyWD2sFIcgEGaaZYd3k7MPX9l+PIpHBbtZ7R+5cCiW3Gq4wHRPiUfqm5biE076FFTD
Ob2puTr0Tnq+UDi/bNpc1zPaDOOQcNphXEL27IzDzdcpUN1dCadCTFa4yD0BffiP+r7zsqdsLMRC
3YdNqq1R349DpkMdP0SxXo2mVuN23opHRNEBlrOAuDTrxPI6ErEJ/ujI4slfcQRssqYR2AVQOiV3
uktyFFcqi78FmkkPpJI7xKyAWzBkBKQKcebcIJrAG4XnCd2L1x2auIBvqVM4E84iDI6b9xhbFN+d
VUs7LQxjrAkCMLMlm3jGZ4OEsD92Dj3AaKsWtIVdwiwh7dma+OxHRM0FpsulnmmqM7sgCFoiKI3D
OPTUrORiNZwi4Y73orEKrXU2BitE3LzCjsxb7On3sW1N8iZP7LfxSUXvaDyPJP9qTbRtPe1FdA1K
1r6lRpxld9u614tYisw3haYsxgO57aN/TsLu3A0/yMs9r15tlpHUqcFjMCqk0dAxOJijS8a/cNp+
Pwtj96QYqUJFKU1ybUnc94ZtzsbtWvfqAElWOJmiwposqhCei3LWrdDCn51tSFFprYEknolGGwQi
jFn9o+51uHJEGKNbnWGl2VwnwEoQqaUBDrb+2X/wOTt6AfVPrsjXtmrTOR6owS7KJlalPCRIeJZJ
mXXOAJFCh0fNpnbkqDH7JMvqtyX48dtDuvfzqmGbFITdn1r0Oiy65+AabL/yqTX9H8LOa0l1bFvT
r3Ki7xUN8nSc6AtAFmGUJOluiDQLDxLC8/T9/aI6zq61K/aqrEWSMtPPMYf9B7qKwSnxUtHXT8X2
oTqoOoPJItgP0RMiVUdCXsTGxD+CURge9IVLYFdT5bjBb0lxE48nwXC7B7ihNdqAHAJqkaL9eXlT
ZMo0X4zw5Kqdr/ILeK676NZGXyUdubyynLbSErwh3seE1aePmjbpMZq+iuQfc44ngWJunsonFD4D
D5hLG91MCs8+w9+qf+vAXjKu/WOGY5FyA8wHKNBxvVr0/YHXRUQd0wv0QBOOrwP4VkZkpMKbHug0
P0YVh9unlpPVOQ6Kd5Q3ZPb0Q1JBsVdTNzyN8EzObsnginwroB6kXEbLRy4d4EgHqj2Kd4U6LAde
20APB2iuMdx+vhGx1snH4098RZBrndTI30mQzQqv0DMIvwnfbcytEwsd0iF5n49qDhGjq3R8TAc+
ffgSsHC0188sljX+DsKDwuu+HYFBip7Pz1iTODyjeHinIokm41UUI5mm9LYRon2aCZUWTRQOSqGA
trJg3Jn5oObk6IJdQomanPvdzg+MjxbMMVx1fgSHJp80bPWdAcfaK61D6zPCK2IxkMMFXI7d7ij+
Y4XXoN9BibnIzVeGskw5sZUKyG8DyWyypCpgjNLPYCRlQsXqkFP3eCYc4TqCqFtN8lVESYp1fmsN
tSqIsmm/3YgHuaHalf62h7YTv4YieKuyPjx22M9/GnHvGlrPFyz6DqaC7g8rPZ4GLwhnGybm4Wst
3z0cKPosOHzgZtAV5n6A1gsVGIEuYxRHwqGxcTk3ohLWI3KCLHtn+JcjjwtBJzZ6+2CDDUFht8DW
oiqA4smHoBVf0hUxA3KoqJ17UKSjfzbxnMyZePYButrBO6QtyfD7hQ8T+hTSRoQUabaFlSr8Yjck
/IEccMKkk2uowyzOYoxEJLZpvQ052jl2SMjApyj6nbwJxVOTE6dK9oN9u3gqBudnog9IxUCKmxBj
vhgDEQmsoHg8SegsR9j5n66JYlEFznKKjNdTdPtweq0egB84cBdw4iD8nGELzmMEp1rTwLtAfwWb
0WHAafZ+7y7hLhRdrngSWBDO7vPzx5dEXAcJsYmk5cRfFIecc/pQagOJzg1c5aI9wNNhWRIgWFw7
za8Th/AHHn0oaTjsh9v0+TAhUi3fjbHsdU6TC6Hh0cFu4/YXbK84bJ2wB+zRVSPN9rdoq65+23lF
AxRflalA4so2tV69V/AVAwpJnVe4qjHJGkh+rXQJh8mh733haS5lmUL7ugeUY0sCAKXDwPigDAu0
TrLiqoFeQnGK0pIgTXSqITEcYTU+9CViOL0i5TiXgKN6n08QMxgKDwjX87j1SpChpJyPIt/nt74k
lg0GoW1QkO+hQl9AEwyCE/gLj+hf2/QQfRV0DDD0XxeklKIvbnHft9BtKbsCAptH5sxenTiCsbmS
TpZUByrx8qQgfAVRwgP2nN4hF8zreXyJyuE+33U9kiiQ+yI99TdHIJtukxMTfZvQn7ETH4fkReid
Pk59hhSJU0WJnThF5i+bRfLF3LAYNFKSKQ/kslBdLXq25/Tf5+ovrFgd3iKRlZdLFtY2J9cEM4RI
siZJw553rVeBw+7CI3x2jHs4sh+Vu04XNffk1j/SWFRxaEWuY9ZN7sH8CoPl/nxNvmCNRhdUXkQZ
vuPiOdpBWwbn5G53punx2QlhTY4JzFr3NBha2Q4OE9so5ySb4APxWazaUKsTRujIJhh+hc30a5t6
r2ZKfFyv65cRAXNl1H5CrVhkyFPSKshtX8qhdtgk92x7v5f/P3PxRSYJ9I5Ep6bzD6IE2i4pIVft
Zd8bKPD4GCvdgxGYBpqyud0+19nnY19c+Ah19DXw327d9eiAhLN5gvS+rJEhAR7NCFsnHhO9NYeB
gCsBRh20OOtA8uXcdjm5BbF8SCDy884pOTxPSV1eQSvssGyfEli5d6E9gyZnETFEycT/bLBnNLqr
WHYJP2xSUovzzOzqJC2f9JQD8WnAM63iRfzZrNFYaYVMG80ZybRraWnk9Jvori/haJtdQvJNI+S8
00oda6fMSeXc54ASIkxEA5D9QyI7iuTGItwhBh77MkeMYC5oBm3n20T+76jpsUhOYmwBEhzhHvgw
2xP815H3OJzxUE6lbEv34/1wnMa1mCi+EEUqmle9g02yzXmy4UijSEzGONiB/9chZBFKj1UDNqU+
gnKqqjoOSevhKkHfQ1Ydd+ALyJLIIxI/F238suFfQB2n6cKpFra44McQPgn92+UFYIWi0ELVw4E7
hkvpm8K5xeSQkrxxl58xgG7DPeXSJpp9jjYpgCI87/ZoCM92ytQGHJyEj3Wz192ziuCBw6Ltf537
m9SMC2yz534x3qXF0CUx5rG/JZhK+mMzvvZVMkYmAAH9L7Wz6uw5xGBjdNbi2ZqracK3A0absTqT
EJJagBjY1EPAMMtn9diXtnrdbJ8/CmK7dumRt1QsXaj1+yuGBm/WXJ6tuGzGqvYMneNdJm3i9uxe
Efq8co40Ite+HZ95HeNXTj4MGEzOfe6U8IrCQi9TVQMfOmwieIjxonCgDXUCih114/PTqp6cMhVg
YtXxez5zIWubApEJD0snx5ohpRrGrsw1NVgTBZq4D3EDoWU+Ghv9jU3uEa14GFnsA2SD7oYcbyz3
W+KGn6AwdvxQV1cIFOUTa/VZsgR6DpgBpyNZgwU6wIre3fMcq7LiR2V/WgGvUUIKD8oCHNAbfKAw
tLNyBbo45UUTHYXVmShUW4oLvanQFCOi4LqWafsTJUnn3ep0Bl3C3uSOz6KFXxJGvMKgxQAOMG5+
fiqxRUkZn4s4/byjainRuKT+Wxa8vp+6r1tQTFEtCuw7awejDJmfAJZXEM0IzAMvDSVPxr92hoZm
hxvAYJCy31hKTIFWhWRAthzdCjoQj05AIstBgM6dXf566qLKkGIDvY/MAKoZ9VTVBriSHlQwmZ0O
SqIJy4diKzqLNw7LgR3NfzCh9ZxyOWUkJBaIpwfzbjJhkQMaxB1EUAroTMY8pHXDntdlfeFqyghP
ULy58SQd823SiaEEE22GSuSjm8Z4X2m7r4J6WbGNtbPLDpxrTSDGrKJxQykLuuxs1vGMzmOOHo+5
SujFmKBGCh3z/HiMpRD00D4XxYiNEVAXgZ6bUR5BGdpSogyiMES6xCIaVDfudM2e1nTc4XXaR816
iOKouO1+EfrRaLOmF20uTDp860zUQwaegYKcFd0JpI47xHpq9HiS8UMpV8+VbmwxbHYgU6IVomz0
XjSLWJ+aXHYpgqKYC9EB6GsnZW8ixNFUJDW6S/9mnZgWdmfd3q7Tw47Ht1juuDmm2JgwHr7EeacL
98x3bmPJyvnHn90cv8ac6CTENEWf8FH/9gebiBD7VlcGkWmgMno5Idc/krt+VFx38Ysw+CfANOTP
PFPotPFsvedxt9tBSi2+fuqAFmLKqTDmmmqm0lk3n6nyHFaaqimZKn5qo2Ms1FHd6+Y0hz7lYy7R
B5o954aeVKv5Tit6FExQU0xlOf/4n153xz2uzLk9o9MURSFcpMGemqUfImJ4Grd3XqekeNYdcyWm
PbEuabAMwmkMEv2I7a8jwbt0fdOpK5+Rv6g9Q8rJY7znFUtPvuc2GpIlVm+1bcbru4gP5Nhbb0YE
FQEDRP/sCHMdz2bCG5stmEBlsOQfUzbDSQdzazxDdOE+hH7GtV3Ei8QLoWgl0micc8foYpWM40U+
ixVH9LhCJyii/q4colSyA6CINs53baQ3bJoSh0pqQ2urF7Vo2BcUpbAu7ZAZxjFaRKASTakRZIUF
odRPMeXqp44DW4ez2VhX6naMmaESmT9mI+rXQgd5xz10Fh9TJ1qY8078sbLH1D9mLdIInr5Q800l
zBhE2knFdLIekvHMQA+rrxq+lMNeQzqmR49xQRKlPbxJU2aNL40e+YHoaofgfmACQ1JnK5lI1V/W
6X2uRMuQe6IGgh1WkxIT59Cddm3OPBT5BEsGmyvjRADHL8Vy7Pq7/uLjcuiUv+YMUMwkCGGJTTSj
0116kLPeaDnDNssFNsgl1DG6jmyeM9IaZ2YPayPtrmeH6eYKZUgzwpir55oc9YrS1LVFQIfGeYeJ
4etDdB1zRbOB1MubfKZMkhiBsXwgIBAutFL0Ald3aUBEfW0GHwIDeRNtYnB4cwxVoF2o7tgal5g1
nLPstZOmAzYNM8DiY/l0YylcHlQBJDVtA3b9j7LWzvjEk6ov2qAB0A7hWXYTIL0RJfXYkx6/f7Rl
F/0uz594g2+dnl5ib6tgtnH8o+1Nwf7TT87+EQoPd342EeCZuDzFALVFel7bmqHu/rXjeUO04qDH
qeOn9yMgDuIPf6i8S3u7P9xi/85ylAM/h9h4BhWzJ2CqOO7FlEhB7PPeD4QupwgCA3o/RPc5uKD0
cD35X//1v//vf39f/8/8VzF6+LD+1+60HRXL3REkP6f5Ty6+VrPhtTyrYbZajd9ciQHnvB6KtWuB
hSFwL7lPCg3IBh3jDJLFuStfTEF8gU1A3rYT6VO97gGAMEAolZuss5gIJaMUrBcxVqcOIR8AgAkV
3UGAklwmKBPcKvvbYPEmO8NlcE9MgBqk9JcGezuQYcEmn+f/h/8ReMOmLkdaYAvTpaRXBGGkZqd3
QkQXoIwTg8iOAVp5ByU7r4PjGAszsAeSN/WpvIYl0KGo5ognRjYlM6Lg5CRNKsq7BufBZgkoQloQ
awWAOBB7Sli0rCF1Dkj7elPGbrmfkWDkg+hj+a/sFK4NnpAw5x4OLQs0gBTwJalMmRmbr0vQGXhQ
fwDEg0/VYrwlQEkJknDbm/dxSZwIN0gxTEIXFYICWAyYMdn0CYhzaNkUyeQFQhGYZwIJED4pKft4
ctfbkUFk352CcXEnvKWREF40JqNJIlWPRCUrkh+F/AWPgZVbMGUPxAzr44HzgMdafWWenXFVA+kw
B+0OPCA3I3oJb8muORSwgl66RypMCVMu3ypSXmVWRPazSChpN0BknByN3EcZtMArO3e+z7SMDzUQ
AAkqF1YbuSpSQUYIxlw/F67c3riT7TNlzwP3/0ViprJk4D4K113rfsNjn5z20FtSBAlyjLRKHLWr
yElAOcXnUkBskIpQhxaJAEP9EJtKSkClNBOFxskLxCC+depwVdIFCraNQ5CnFx8LMIz0VMuoCR4v
J6Kwpy8VsvoASALI51YiwB3ikljtwFGE2ilW284fu0P5ioT7cgC2QqAQUqBLIUfUITsFiBbh0FEZ
pyvI55feBcKrRtOokYAs1Rj5+F0gcsCoJuQx6XvJagK7AnPTSjZ90aBVv/WuUmjH4NLDsXECfg2f
NYxggN75iVBfXGNxQ9UzwRS3R7k+6sqUu8SA0wN69Qz2HRBGS0AtpAufD8mZQq8KevSfCUzT//eQ
qFbTazlAi1o+ruvebwSmWJ6vp1vLwjeareCce+YuNhY9bzFaTeNi2zWq7nY33uyQpex5227E12Ps
Wj33fm7fbyYqkXSHjQssdJLGQJiI4gMaAJ8jN92vIpt0vkawa3QOoPccxjcM9HZkTOOKLe4hZ2db
c9VuAg48j/ZeUjEpbna/JZdFMAVTBI0SAuy1ZwLlfsLfPF7enq/TU/vYyu+NbNpIFttwSvCzY/9y
AUfcxA2/5xiT0hw1lv314s249eZkefuFKql5CVukF26M7XVsVuG5io19YjeiaSM6290NTsAkl8Gv
+tLfXcP5PHTIK1x1m+/EsO3RlVjh6hpY184U1Hf6WsIOnG6/bsuu32pPrfYC+CZCq1e90+rbXRMV
voqWZf+AoWkVOpfk1AoL8OpP79vz7IYwvb0s2tfV6HLrHqkGLB4skGZkTfPdFoHOfDMaT945PY+K
w+h6e7mzIPzwbn5d778O3mh56Z+mL/P14Oi/87/pBucqdHa9ct4vlpOWHW68XnHoN2695TazN5NF
q2dP6U9QNfvLY2Kkltczz1Fr/nysBkv/6W7pyvYoIKz1rn049BeNyN71z0DzYG0sIhM2Z9U5XiOn
2WsYPcMe3Lb5cvW+WKTb6R8CWoiS+HvAl+M6tukLiMQR/o7X/C2CwnIbjcPCscznEu+mU3u7GR8a
yeXe2TjBCp/Eedd7nuZFFZaXtnEOLDRX0O+X63DbIkK1zOcvGFGBwR1eXu172xlPV53d23rZWT0v
X6a7VbsgWmvT2TcTh3QAnSbm6BPA9Yei02j2m/fBgSBP6MZg2l85wY1cPBh2y74XVjgs4v40JIjg
2VllrVNnCv7WNvbvHbsamRs0f51q2fbRd3xW2XK2AhAQMDPCEdYH1JhEsxORsiA906Y9J/jr0yCP
gxGcsGBvOreK8GEU7rmFPwAuD+CGfK7WnSZuP6NyAUKFVKW3jvl+LwKX86zoVYhKqF28YL3M1l7m
TDuF3S7uEcbddX99i5qYFHGlgQmHk20FF/y5Xs0XjxzRt7YXlniMJvt+C0U1RwOKww1R5OY6vveO
DHnPfN6fuhWabb97urULIndQHU27jVXn5BH2MP00N11zdv6eki+JM/La3ZKjutXdm70TjFkVVmWw
I+c0iiBE2vmp7WENQemLRO8FqyoqnC4jcPEzAzVgNT6+ro0YiI5q2q2AVlyk5hVkPd6+ZieUlhN7
VM7cY9e9Rh5evQN/3lkTsHULy1t7/7xkdLAofxrb3p5A+mlgt9r+tw/S1LOBockZrMD1mHfOi85x
O9ulC3zzSLmB4mreJdzZICgVXQ+R9KtOs38iPRVeBzhIbQEX6RajzS7wWDcoZ/vV7MBd4Kfwor11
bsd2s2yfZxj7vrYsr/7C7d7APSIYeHYCM7lXBdbk+O7fu5dz25x370/gcrQI3X+ysFiY7cOPj0+q
Ed6rsOV36MP67Y6mDTMBPgGjc9Fb48b+yoNzOCEnsPYj732TLPqQoua9Q1BFdYuWcAbA+JHWIrbu
bQ+rTrofrX6ZjTar6Ups+ro9J6YChdohvGhZdXb7dnlvX/BCeNmdvnwS5ZLIDmrjs046GzzV3wml
Ad/cjy4kLuIw/1WcaBEaycW1e9y3nW1QfZjfSy9p2MEKXyiUSY2+00g2Vn5Gs4twi8WDCfGHRzez
6O7bYejhyTK+glyOLygxDEf+cv32Hp08B6vfXqH9uLer2a3VZm6at3br0t2BcbVmqf3hmPN+C48U
XQE3u+G3iCWFwni/Bb+vVv65dS+m1+dGKsZXCSrILx2dfq1gGmvjDkyqGE/5XSq90iEqQ0xO+Esr
iZaYTOFR7vkua4v+KsD6tcjwQgZaH4kR3/8P9L4kAql+7X24IfKmfGxJ0am0IvqNFTycvuovMU2k
QU3L6PSHyENHp/W/hML91U/PcwHTaLbchiLUvv8HJ7x5Ot/mzb1zxeSBy5zwKnGJPMc2WzWaR1W8
+xJQ8jEmaAj85AQqI3CeE8CHgtgCni45fB1iyQ9G6JJlBZoDEBY8Enl/F7g0G3A+wMYnAttyg//M
i5gN6x/IP3PzP83/Ld7XX1ZgsJ1u12dwrVMz2ryVb43okt4iZ2hGi8Tku0/E1ipppHa0WbZdBOuM
b4mZLgfGuMyKl/mgwgeDR27pjljqaX+XubmQRXZZI50SFd86tQkMS7DDDzfEfu2ykhL8fEOZ+ufy
aAmoP25U/D3Nl4NGapxw4PDrUvQCzhwp59ONEDMix6JNNu3PBytCxlbJ9mVF1YJbd4Zldpl5w+XA
z8vs8ZLarX9nMlap9NZYn/ruDW1A0o/fNr3cEAwnTJrr96pu8lpBaBVR+ipSRS8Hy20Xh4h0+1Jm
jYqYOzMts0dBu0xNmfZvRM810vXLftYaTvvqlloNDjvXGQHVqUzfJYF0O6zW1KFurJKS2DkGnk91
w4w0ODQsXNGoE68s9J07O4zj6TSf9gVYYOd6RWACFjglemiTeZSrYhwq4xeGcdhv3eASTVc/zEgt
o5aKaMMbM6pGn9Qf3VWwXXNoYD2/pE0C/BoMtZnDs4HGlBuxspUrUFAz4IzVvEakq6wWqrqkapNG
UWvGqp/ie75IgMv+YAVlfl+F6sljaMQHXA5AtV0AxHQMG9EpBWGfMMhbxIMTfZbfbIUJ9z6KGGCM
6PgNOEILJAQ3aCZF0IoNLhphM3EnRjj9NGKyhrN7ju9GfEqrb/cDtBYofkyYIaUT9ui0C3ZWUb+n
9/1JRXXKNUwZQDM0ohs7rCLL8rbHp/AffHz944LyCq6f0kM6/VSfqxBEmOyxR42ffewkBqUY4b5X
9Iww9p6NsIhb8eHRXs6s+VcBmgdXAzWRUpXfTh2mHsDEi+D8rje3wD+5wYHdR0Bipm7vvpWUyaVF
alMVqh6e71m0WM8b9EB9AKoiNPt3zhdq8ejxFlARhileZNveMdy8NQY8ZHSLWGOmfq8I1j4RdqlJ
bkTNsYHLhtqickGlTlZkifYHp55HTU1geWiObuy5QAxZ4iQtSNMhXvDYCfK1/Tr09jRYU3uLLAbE
4Hk1DNBmvnnZ7lsDXfQAKoHTUi/QGh3iVkkOj0OPa6KCjx8radYjql5SQU8POHx3Eosq8cIaSW67
Yp4Kbk/qkupR0kAj1FSojUbmJetXtc9/0gQ1CB+sH6pCe3CI7YGaRUywwZCrnRrsVWRkVbiPWyxs
F+GUZPFvuregfMaVflEPdWgOWY+sTBYCkLQUcOnBwmCGXQLUuQYLj+ElTQKiETCQBocyiGtztBH8
jJ1gUwG4v4t38YUIgtf70zJyf5pPVewFp/cLZvT3ObjYoHO86DfAKUHjZx7do8ZYyVocUtySEzyx
CFp0fg69CowB5lcrTktjHzMLNvooJ7m/q8fqmMkWsp7Bea2b7+LPU6/vVly+aTFfWN5arfPXY/14
I1pkWp7aN1ruWiDa5voUpdhDHtMyESDnejB/0rdjVibTyCKSweOf3CYB5yXxXxlaGfkvgwsunQRT
oQaaJvqZ42bCKcmvbeQ9KZ/zNrrj5r4k+eq9t1hg0xdStHRJZxIaavwAgg38xE3OsZ9cY0/JKTxG
F111nYkYS3BfegGdlzs8mKQ7BlV2IgvkQWleAZG5hIdwGk7jMrYOHM9kGnyyEzu5vDuBEmDOEyUu
8gLKvTak7AEDVJNwjIU/FS1xQSavdFLFx1iT5QXzyE7c5yq2dbVHM6MlJ74THCiMJDoEkjgDL7AG
Dg7JS5q/pGQXNRZ8Qc9NVvhqUZib4AZPkfpZRkBhtQZLhkY8A7f4rU+bWEzK73uBnZQxnmX8o3Rq
mYZc6+56Cs68P6lVJk8IdUd/iwNxf0oKJnfnSihbZc8Jyt55W9fN0uLhebSLV6+73jzbxYfQRndW
Nx4nNhU1j9ZogWL1yAPJR01dR86TJgI4RWFsw6HFNvn6lgPYZtaJqIC27vJV5EQL8Pjuoii12L5s
4metORidmvAZsU4/RY5rxR2JGF8lHI06rnRQqUAeyM/fLEQIGSRL72oPtmKzv3wV6S5ifZp9kWBt
6wKCegI2kLNBD+u80EVIDPSX3fygSNAJbt0if2JSL+ffh9gesUEcWBO9Zn9A+Ou2moNWPH9lp3Aa
bt7Uv/pkYl9UHD03eqD+kbL0e5EUs8fpLVrf4qcIzA+4iRANmfqyW8IKcObDClSZi+O0WXO/4oNd
lL9XUrktU59FsmRWYCHJMayFhDrTeFkm07iJ3vHwfWIVo2QIFkxbTSGYqPvTptccMGW9mm6wIuyu
1sGOrPas+9ju7r/nAhKm0HlygFZd03X2F73aFtCkZtTkXiPZf7fuud11WB1a/xUbpooXr3jVx8ee
FiGIUixgLXptBC0M7SPd1xbQMtcCNemFFv7jOa1vlQS1S0rmGxbO6zLHy3aj5jxusBG39MpEoyJi
HWhVaCQbEUc91hGolsGpqcXjQn71CRmGtuAMDxT9lOpFHlTNmZ2D2jaxn72J9oV2qnZKyTa/R6dw
mYEjCerUKXz8tPoal1O4zZrROrumVuTlDuOs8dB1JxdxKCmBUWcn6IfcekyQBmlv4cF5TgGyolgn
OKe6jU8nA91MIdagLblDKypnGlwdEKfvQ3h49wI1wRyBoSWS0D9+naEDYG8eUJoT8AO15EKPLQvF
W0Cu2Lfx5suFKDWhEHY9uEeGX3Ri3tc0VV+uioNW6D73Bi6jApViHXjBNCt7iZkUZKgMmuiltQYO
b2foYqt/eyO1KoHFBgmvrEip0j0aX5FwhD+a6T4zcDZaZmXQjLZvGtBdj6b8sLSe55EWoo3W3SJt
g8fzKMYZjQIH5qjVrwK5J/nDdbLlBzwlNDKEVJGQLgWpOFoma34QSLfZNqNm/lmRFPX65kC1VYYF
6iSXlsmZP5dJ60PTQqw7I32nLrrB+J9Tr6/Jumt5Z+rcaqanNHGadLXdKtG8H0LNsS7otqBQNad6
QR05hPNMxenKkq6wPxI8g+/pkvzorchKG9+XsMnMXalXg3dNl5lN95q4yZMZaXhO58k2WxPgf/q2
h/OkmS9ALqT519TJNTjr5Fy17aGe98fq6O2bhZduE+EaGv21tmXinsinTAB/ePuGn2ivMywG+ZUK
lsnqhY7kzcgeHpg17VrNoFqq9bulYn9IumqetSIThRttUqVG3+jfubTN6rFiDGmXBkWn1ameefpL
M/ZqDKMvStPUqqAWvbjPgFu0KuKCWRBJK2+wRraEuG+pz6ECL2cqs8ubuKAWU7Fk6Be0tcXSaaba
Cutk96JJ16LaZ+a3R+lW/pgiiB3MkWiWOCOtdu0t5+NOG5bZ4W3KoD+m/NHmZYKWa/5XRZodL3eH
V3x6agrHuNzgwjSANIzf6tijEWLTHJbYOnHy6wK4BK0Bep4vefhOO3cv2qpaaNqsPAiNJD8Jk00l
/XtkjsGuS8UyqGUmDF0JodSiqHdUKBbvNrS7Vv/yLirxOPMBfyLKR6gvG9LcFjri7PqnETjhIfc5
TisdzbB3EPguu6GZaqQAseTzFq4GTnSfPXan2qbHLqxftULjQjKCj0MIusELXm5SgaS7DyBKExPG
GuYZPnjgBh6/D5xsC85K3PA5nSVC6NxscjaLc3YD7JbIIPDccP6AKSdiqiQGXJSzLvFGB94QxoXY
cb13Q6Safv5nxUStdf5dq+IDTWo5TdPzHP83gKE9KpjpojRuzwVgL4tp3yZKd44VIZgu4l2RVPvX
VvFqLgfm6qO1i/bHZGX1FtXtD3hKzd/w6VHuOA3Lcz3SONrgODZ+a4Y9dcvt2jldnl20E+uBH1Uj
VKjihSJBCJr48TdRL61DSSV/GIJ/0sz4nmM2vIbn2Jb9mwLNbJxMa+u4t2d7OzLM2XL9etnijNiM
bkCUmhiGT6fuZTnx5v39Ibf99L6frHZ/mod/0m79ayN+025Vl/vR3t6t2/NhseisFo22ayAB7S49
F7Xu1STrrkFc5nJmXObRH/r/TwrElmW5GNCshvtvS+DirL2NebrcnufeqlM2EMctYgmtfGfvQuOw
TncFJvfD19Sc5r79eXPS/1y/+U+avRZ2kaZl+VLs/e4IYG/X1+u8ebo+r9DIgOa4ISHnelCi+rFR
7qDFFxdXosySnkdKEOlXbijRxGVKkScthjg/KUweklOJrkiKKXRZUo3pVSlkzNQl+8C+U2au0OAb
KRJWa+ii+JoPpP56KGfEHsEak6+ShjTQtdUaG8jJQ3lWZXa6TCU4LDkKoCFQOHMDzoeohS7oPC2D
CweWF7nDxUA0XSftFQaFswkiKUrjRTqrdRyJAyC7VYop5hs9tog9BFxm9DUnJHLtC1IBPJcklS0p
hBTnrB8pQfFuJzh9S1ik2FqRuEZQkTNe/8qkypRUXW/UDA+/JQKpJIz+Pw0k2lhH2wVy1qSRS9iR
wOW0MDiAbdnCw+K5xV8mWtRGOP/Rb32zZgpAs9mVU552OKXMkIQLgILeA+7jvm0FSrMD3goSomBr
SjSsl95U2EJY0CMInnQfkuglUkjP9J9XVdP+h2X9t1XV/Lu++Ny4OJvqyKryJ3ZUMhxTPo/MnZti
rPLeluhCbXSUipi6hn25nUghKl3jjpmWSMQqwjaC+CAJ3Ezv9adu6z0S1tcluERDKqpkDe8rFwYx
bdOE9Aux1oJ4YRvEpkpA72VcMNqwviwTjwXQwlucyC5SwUiDuBxgspPaAxGn1kMrs9uOB8xwPQWI
8oS6I73Omqnb4sRlyXwXHJhiIJAkmb0SLkzMFkmFmVBuaVodHjRxQ1fWmDola7r7dYkfum4dLsYf
qKn9D9S01XAbnt1yXdN9pF3+FzX9wt6dz3a1l577oWa1I23Xhy5SihP97OMbG9olUkWmB63O1mDz
Na85JPEI2LTzQ6Z1R7fDIoNhNnFeIP3yH1ZJTVt+O//+1lyton9p7tHcnn27Ol6fH2pJKehAYcsA
gas1u2q66IgUydIYO982ChmpYEgjQ14UwkQzRSQTmMgWbPDPIzjosR1NNibOQFgrtEkLGK0T7irM
+YtMEoJOUiheKyqS3acFqWimx9l0eJ6tn7eJ8ppo8hwYN02hplPsWOsDhguaxcLBCx/35QvuZdpF
ktFw6frDbJrmb7h/srr8bXx+Oxybh3XZOjgHTSf6aST4OY5K11q2PBLWQdav3jIl8Knr1xHG03oX
Pai1RoyRk9hpEjUm9bpVa0GlBJPCS5Imwb0qDoJ6Rba8I481v1gR5FkAd0v2KWJjIHuSbueRC3aK
C3zsNkAXAlypNuUOUV81SZHhUrtPCy+DZawQrYp5arxornSU2GmF8xc6Jgl4zIW2ZwnOq7jXO2yd
mFKNeM00A5RSU3KkEoQxXYQyl58N1mGRTL9xJXpRrIcZigi2ovmPQg33RJMesgIqep15MC77hCxc
EMXNQOLIY+fr9zlo8hxMeXIj6E7BkSrHDInTDfSOyCfxL2BxKYrhhopRm0bKcZ1ysjRIub9IrPEl
dWvrgWR53bmRBvddCkojg2n8OcT7nvVuD6SK+dPacP6dZ/v70viNZXHurTncRHV9RinDEBtv+ycF
G+kEupCPdR4fPqvEJYmQVFYnQnVlk8KsdYNgagUZE42FVrUUrmKvi8RJy3YJuMG2K3yJaqCxvb4s
f+6Mh3KwEQwR4nEMb/0HQmBbv7kj/rXS7abvuJZrO85vlOBk2qdif6oJl8ZW8IlaVVpX5/CArglD
ENwAIONQA9mOzNT6FmPx4Ex0IPj5Y+Xfw8OGSOn5QAeKzgnxGCha6lNDR4we26DGW5MBCMtXmRBZ
jZKKuFjMcqZWdSarFm4Li2dVVGXyZRgYQ93dcazDgQwevxejemVnm2flMddVHU93ICxhmhj5MyAD
djp/OmY4aujrNFo+bQfM17cfbQdLtMrGt16qMj7B1xqaTFmV4bMDE3abidrx/qGtZFAcnanQIEUE
Va0xLD5V3WJ0m7G9aJZK2g6UOkrPHCnTj+DnL3Xgfc2NkQiBIZ2jwsQ4ps6Jy9JZKzaNk3rJRRC7
xZ1pkB4joaNEr8wHCHS6sRxo8PUi9WRqe+PG6FW8AZMHpZYgce4SkMzQP/g2ne+YUfedG97FzKRq
lvKTcxfkKVrO+C9pOn+J72zQozXDiS1zKFunbLFaALvEGOIRY31rclXmoz4MfNAftVod9DCYap1M
czIf8JoMsuoL1BDbYWLjmVD3WgOmgRQsQVWbZjURZnriLbVQTCvDwSvqkZ42yFLFYqCRPtuO65Qr
k25JeS5v3GYqscrqQGwRRE0+yAf48PB1i2j10YQzfOCi6kWxRPp5zJjkZpFVdeWxuMGJ5u9N8tcg
Acah++o6BBfDsSZFDPqGpqlBmgANKlw13x8mDNqvHmhla5TYHXpGXWPyNeG6q36qUih6fRNDNq6h
cBF/qak1wqipRzKBFJ9URghevb60xqh1G6hIGkvTVY94OLMeM22504xRpI5HtdOcdYaxmZZrcNX2
egODz6AhZq1n3rBeri5p5fQ+DYUH0KzICk11kZuLOmDS5p74hEaqvUxNYC/SHh9IV+5skhtQHLyo
qjHcgyZVm9XVMSGiL1gbtBK55WFLljbW4bA0I/9D7b2GWmey7qusVeL3dQZgQOeb6mVw1GUfs7iE
nyMq86MOgrphUn370ObNj7ax9rvkgkagKGar2+ifnkALILUpQx7MU3SZ3YdK1WwqOTAOFTgnk7tT
so7MHdI1293HySl1HZnNODlFxXGzGN//Yt8ksuxQkssgIq21jSK1/o2aCdxQTl8ZUnQGP1TDeh7F
DiopKXulkJIYpSN3jcZE3TFgVCuYQUQNXeUslaZJ7K2uSG6RAlktQ3GECo1ozDedJ1Lie309hxq0
CYvVivzvU8YRbaL0kzrvjlBWojg1+u6Q2rHKSDnpYwuQJtPJxWaZXTHiK5Q9ClDfhtcJEZS0Z/dR
jBXatwrOCDkXAjbW4M4uiCQ1OPutVAJdkSyBeIWBu8H6wUFIwSR1E/6hqPMKnI8lAvrDgt9S7Om+
FR1nUkcBcsXo6rreuISLAegJaNvUWikK0WCiunoInHd4x8VA76+TBaiiLjAFUv2tPqUMBniS37hB
wnN4aFbLT6WGfvCX19mZ2uBFAArLpGvRGOm39GC0WOpE3qHcxw/poxUSTLeKpFHPAO5NBZWcg7oP
ev4Sarx5SYtDUyZdqvSkq4GE21Z0yDaD3cCIbt37yz4BvjMpP520FXkgiTDLfOGfCtUnRti0lpMG
uiK1psZQPVHf6Ect6ty+tQqlCtXMb98emmjjRapmqTjRWbloPPVVKnRZCrnIMp2GF/JcwX+g+oW/
Ri1d82oWCPn/j7DzWm4cS7boFzGCIGhfAdCL8v6FIUvvPb/+rgV03+5RV1QNR2qWRJEw56TZuXMn
wbaLCyR9yPXjrKABT2G4+7neUo/ARNje5LSbkpUAbVs60YWkItFAk1tLKJX2kr5N1EZY31SmnzyM
EVC48Y9HvAFW3KGgOf0WDnePBVy49XcZiNnzEhXfXIwv+1d+Dbk55oAEqSTfZhF2SJsweWwz7syC
YyogShLUh2hG5YhNC3wni0rSoCrbtJzSRSrJUUlTLdItdCwhTt7bE10kS7HnencBGPDssphwo2Zt
LoGLa84iAqRno7qYWKIZtX7VRm7jIotojZDPvMfoM19AisYA2TdwGY4vj3Sbc3+n/Ni4L7vn+cbo
2uUxa7sYWSZvnqmACauOlZWtLncGx3IB6TjdTWZPRubZqsnduKCMwsccpmvIAy0Ts9sCsKFje0eM
vkvVXU/CLcXnCj92y+Yb/SvfzNUcdko8W7TDby4bYxXnmACYoXWagKf01CJZkcyRRCG6Z20sUhA5
s095durGd+f+bPi5+Iqwj/H/3+sTy4NGeHqT83eaLo2nRqffsFB8vLWtwmqJiyWrodUedhhfTSvV
eL6sg2+7279SMZGhbffIaGaRIalxAbkUXSP11Q1KurAF0KqoG5ubrkIVx/5n2bd1doCsJZgCzErR
nWHL9vu0Bf/WdkyHSs6o8k9fi+gwDzsjntONhsHT7NEhgCj2jr4Cw/Ix6IIATy3FdizzZnXEsF36
FAAX8d6Rn8BIAeo2P4HLA4QHEeQhvIc69CfqXRD+Ok9h7mlQDmg0qv4Q61/mlvNlf06eon/MuFiZ
L9ZpS6bbN/TMKSGMKMioxZ9apM5DzDjf/QUx4lsJURDogiL5JUnyDG7Bgypwqb6jUpxVNXMPbObn
PE7PgnKe+ihVQLa4tTCdizXSESyT3INVL40WqT13QMTIeiQiIVAwg5Z9RPQeqWeRfs6IVEmHApIG
Fi66JtVSfG1Jw5/95CaLOiYpmWIDTvMV4/FLvg801RUQQUai8pk8m9/nUVXxgP/iKf9c7B9Afm28
rh1Ws+Xx/tScfIvHSg5YQRkDpGhNn81bvQ1ELbPvNEoheiTaRHtFeio0VciqjFysH74ygqrj0nfN
HbqOKJewruW1lO8LOOj8VR4zqRM6YuJKdI7nMV3n+umCUQxb/oniR/v4pvvxIlvSy5DOBfoMdAVy
ccZ/gtKLv4ZL/jn9H6M6+qsgHx5PnP6UuDILD4dtshmjQ5Fpo1yyAoRDofCfOqPvLaA1KMjFwDrV
cp2MyMxQtQULmaGStyWkHyBTiTRI0k9JOu53C/tVuD0j8LNifZn2kJXguxhA6XwH9xR+T4jyaTeJ
BcSmh5e5Hp1OjfmjhtMfVzBLhgCaUr7jRGu9tOD7YWEX68NadbXKchg1x5ASJEuUeTWznQh1Jg2L
XBDVIEL5KN3PITktWpOnFft7/gEHqnF+WVESq7UVzZInZAXHy56xA/+w9P6LPJby1WrgjGO40IX0
3vwbypuej9VBvroDj8h3Sh/I3f0VdZMwvaHAhmygcFyBqdBG/GmM3txwVWFGQWJJKQZ0oHGS2QOz
+GXca+Gf5faitixbutIu4JK33xj9do4uXObJy4K2/wvz55a7OrMUi+pPEMESFwLRLd4nT0M4lVBf
oLTUzy8S/HZ/xOuCIK1W/WYD1n40PdWOo1Fpl58L2A0vZIoCYJBmDG5JFztVsn94ZPzb9KPcmd4P
GMzgzltxJawo7JqDLq+7kZXs38p5rT74PbySr8zRv2Yr1jTGn0vIrd0pCJelXaRlFm+2F1tSDyAD
UkwTfpN0gYGwMfwsQV0TKtqj4GROS1YOAzijsprKlK7Mb4ATMMb5b5LtLWlV6YNc5ZZ80nQleO7f
hKlpXNHcycGjmUNt8lMwQLquhp3P5JUy7XJp2fCAiTePygCYanMLrL9jQQvPAzumJWPz6O3FBMfp
o0Si7DEzeQUgwL8zezTrsibEaXPK1hNCWPelxvneUoyTnTfNMGXVy7pH6gfp8Q2XdtEpvStZVMHE
BUkFoIyki8/gbxrm5eaCcKTOUEv1PFCrWDgrlhQFYJA8OvBo/J29V9q791ybAsr6q9jS4OuObd9e
QsPT+IuR6QrUBAwQKDW+MsApqKFzYQ5z6p5w2zqGabM4i/yPFQH9uft0DtufZ3j0zfu0x5AIxtQP
eJV/oidh91K1roHhm13WoGIBdrDnxEhI7UeX4FagW6jek8nq/mkhljC2aNHlNH+WKobbxyEJXKfV
O1YJzUWXrJBz7EoFCyPttgIoJFAFSRPYSRGtFAwRUNGHLy9YD0BOvDx9GtYAFnJ3AhQejKCO0ABl
MHJo16FrhzUBYdKiQxUzuoUNoAOXg7jEBogza+bWhFZ0QVi0MT6yAmfKOnu2PmHkpi83uQCWpp42
6vnyLd7pqJ38cmwIP16+Z5zD6uegpwGtMgyacdBtKUcKneLkWGezjoYJiW3UR2uNwpedGBI1t7C+
lt3a275DYEgw6MO8RiLFhvxAfpikh32n32B0AgcxMlvvynHY40JWrEPDQV1nwKe5yTcP55ZznHsc
An230J8sKTrvedbLXW7Tv8W5vFTbDHC2UlhEyikF5A1Fjp9IWj3ZX0Kdg4pa/3v+skXC1dCyiPOe
pM3WPguT7eeWvQQIiSFxR7pzsjsguFRgaZdg/rL4UABy/RZauzuDGZad3FpWhjsiXVyEZRbZ3F06
Q0MEP7OWhkfsLRyhvSuepR3QPkboiREuUEhgdjWn14K5lrIoe546EmWd8dXs65xeH/TyO8FTvz35
QvvWcJjcwVyCnG6HWgBzLv8q1Ji97L8NJ6CwtuDnNNd1UvSU5TS5kKFjZabY2CFrTPhxpzpPSNaw
ua4CDcwQ01Hzh7oo0dsWbzjlXzO6jdc3x6YuwxTNzHvWHl0vSKRMKPTJ5s8mhZKWSHl55ZEjOkLV
JTHHc5s3kCdc5KGdpRRBqpAukAmefl0/fstaSll1ZBCMVrmsIHOYEuxAEHiLfT0tEXpg2BJ6OD0+
/6H6ZCE9LgsUZR7WddVAUkNpylSIRWP5YLuPtmPYyXf18rAn/MepxdQTflx+L7yTPPB26ZuixVRI
UwpPfjRFjWnbzAxZ9qIxnwCs0ljebFkU2acdrrhevLKQrK5Lb+gdXVsM8IhMwxaUS0qpcMz+kn8j
JWaiWyKbs8i2urZkUyCBNRGcAiKcSNmzf3F9qb8XPkzPCs+FD5N6y0Cm5W60M1df9okAiBwgOWBc
09c9waSbEJzMy6w58A/GqFCwMf0730EwS7agBGzjtT32Icu2tCjyClNmM/dq0JukZmHBRiOvYDS4
pGyY2ml+IXymbcmIoJmB4idpJR+CaKtIPFy4JzcEvrrOPW4Ap1kxm0bhXrjO4/GojfZ2XJsZsdgG
MrBVOXnrWe1QpnpIPGckt8MT5Np0vHsXM9+S5z7qVWyOmvZ2LYYEVdqDK3M+mxJ2PrpTvMiwHkxE
GAQezo/CCIMXb7c5iW8waewf1uhk+bZrvM2S7+MO02l6BlBTOAFkk730nZ1RdOrmbMj6mjfz75Ks
ctdDCFf5bqGlANiCNHXBemIptrZMD69CPQhYCmy8RqE7I0Ddtbbj6PdxZvhLYkH5/2P82g9iwXSe
q5wnI/JJcdYFyphjhnmt6r1ditIa4VAjxTpNiBzBYUDFavAB59/eEroViMXTPrM/HFXgx/4M/Eh+
K5UK5XcoXeX/rWRX9sNxv1ZdkOa+EvPUxwRnhGj4PgHgEoQQU1uD3qzqUW7mrvLfm28heCshy2eD
efo52llqzy1Jg4H0jpPga5PNGe3QMDS0OUyrbjBoNKSj1tL3Hxw7llUtDC7DZIR17cO9n/Rq9BWY
zMqc0fOmiW13Dc7shpDj7CI3+tYnFz5d9Prh9PfoCqbUisb4qcQmKzGnnjfQrge4Bi+5YWWVU51T
U57hlf1z90f2BsW2/Az59cLCKS+VEXSvGdJGEgSdcwAjdCFIC/ZjPsk+YHUTqpjRoKYCPS+NjMBA
cFRfainYMZP1EVogPxEhW9X2edoZ1QruvGAhUit2TEwwgci314vUPDCo6SZhDNIpEQiwFg0tErOj
VTbcYCTU5yY1JpqTDBevPcDwwOVkoYfGxTYPzcaR5/5rSlyZp0U7T2q4JDLNotKACEO0zDp1pYME
MN8DPjus7291U7oj4QS337hpS4t0gj6t5rQgCWSeXwhNrUNbTK4Ru4lq2vf1p8JykE6m/t1S/oHY
lIalcXFVnZBFE6jZz+LXWSyreXjIKBVuMLtgqs2QIN0gz5DCcIEdCczQf5AOQCSZdsts03qXYSFF
KBYsZXPYEsbUqPSMv3acjRkD8SojXIhuHuwuNSE681yCCo0YIMQ0BQENak51B64cuzggoHLPBLrF
/IQOdS7VZ50QDIEkRVUbgoxlvowrdNxVpsaJGqNSWS/SO6vjFK4RSEOWigX3ewNR/QXDkPm3/9iH
H8jMdLM8FhYh9sH9qw04MRSQnQpC453MIi56Sp5dwP4kgya8qNbD3ekZPW55gcAuzon4lOuCmAIb
bfnuru63VaYxsjZv7nN1YLzAv5461LfwYQlC7RW/1/gSXRVAx1cTZXgJ2B9/PO1fmWvS5EIQ5sNi
JZ/yxP4FC5ygHeb3uannXSEiNEB3h2AwsNNkexTk0h5VEMBOnsRO1KbQ3HzTNLFGQ3z7UWjukMrv
0D9hnc6SYxrV8jLbJEiRadbFtB46dvTqE/x70a0s198CgMHqoqwupWjYXj+7As+fMjK0LKuuG8rW
DJPLrIh8pos2TX0xqprT/kPWfThBUeF7y56rgaV5zyqfoyf65fhDY2o7SbcNQSU6Pm+sP/uV1Rk1
SYCs7toHmyztQ4PzRJ50+u5Txq1wdqdOiSRfyFazZZ5mcCCqYVtPSpNsDVoCK9ZXB2+2+/aRzXZd
UBG1nG8t2DIpzcmcjwm8BWnTag6P/WgJWhzC+qNEIsqK3P0cm8coZ084Pmdn+4A2xRZkFs/HksQD
tWUEiWULaQYPrJ0y7MkTsZptH5P25jmHKZeMiYudUoHltxZIfMjkycp9g/biw4zt8FKpMzPPbE/Q
leGFZDSOjiFzweAgT0A2oUTTgA6hHF5LjzV+Ot6O8DL8WYrOE925/YWHZiRWyDxz1CVgiABqUtZl
zd0mvhqmWPkJTp9bigosyLvTDMrxGnhhfVG6Kj9YJLLztXAjM8rsn9bSEvdE4fgcvZzD5ugpc0K5
zwp5E3TzKoQJwBPmKzBuprn5WnxtNzFZTM/QsPDCvuyeGCnoIZ5vUWxKw03bWsgbyRQ991HPfbxm
R5B9okFcIhsVcGVKFN/nZFsTwKEZI1uY+uBdNH1eA+UU02I3giH004NjEaSNqQt4jrI6NR6JA0dZ
gemNLD1tmsyoIrsa1Bk3p4mwOiHylH8Q71WaYHVDeppediNgPTuTwlshv/W65vnawTDK6hbj1Mdn
yWuFG2TEvOHVrrEqcwJ8nzneYU69O0xWN1ZCjmTn3kprKmkc0ChjDCZf9vZYpHZBFD+Jo2kPsIvp
eHMGHR2+ZWU2i1/WvTThS1BUGx1Qj0Ltsz2/LEGyzMpbFlBgakLZY/1B4q1SULKwdKY3BSpcY3Sv
2ctRqfWZNWIJmr5iRv2u1CkDFpOfVPjBhtDRGpTFRqtmfGJWdbW6pyf3wMS3XeoWj6xiroGATWOm
lOey6rK/HY2ELpv0abHLLN17Fv6h4QZ9TuwPrbLjDgkLvn1uaZW+JLo4qKX7npnvOn97hhTvPOGs
0CaubJakQwvq6NDiylQM3pL0SWTbtNVmJuY5EZ1bSrN4URxSRoPilWLCwlZ5wCxEmZpkwbyPf2Mm
vbwl00vzuKzmYbZINsFbKEzrWy2SHdOiyAO2DCsSizWZNFmslZlkkBXqCnywL6FXwwCHSK72WQKu
NW8x6DUWSNs1MHQ0cKT82yxdNeP0szzsHc/8TN/c386bqIHYGf17T/1LYt2/PdYPzuVmfR7P1lvC
n1yr/yBQq3PQaYgPwvJLOar5phjpmC5IfbMmV4rJgE1jP5zr4kRJyrgxaAb8e/4NaM1zh8hq9+gb
+7CF1qKii4BqKaf9p6gjKBpW/CeWY343XMF8FQmkH3j0Hsb/7tgHjzYtwf69CsI6ImIRyUSRHMss
NdvxAMQ0uEELVT18wOb2CEArVFeONUUrVPBMJDLS/YE9wr3F8qBMQpIlx2BZXz27ys+3Bsvm12nr
M/RUSbkDXNce+hXXyWDRDgED9tOt/TV6OLlCGplRq9I4fjq52ERCvgqcDKrs5/q8HI3fsourrzEQ
pIyrYWCvwQIQ97dm7kbIlqbr8dw7XC0niYkUc1ynRHk1SiJptw+JINe8Z0Uui7mpziW/X03VX8c/
/9yAn+lq9TTNFQpp/ENscMKl4MgTe6jtWOw3GPZZwvQduWgLLt85bTgefa2J6I40iIlW9uHcWu4E
M6OwvOnNmc8jScpcdwpbBn+Cjamwdd1m03QjT+vLJiKi1iDVVQleTCBVOzApN8tfvKsyYEVYXQmd
258SifCXaw/9t2qxVi2E1cKPlHi/DMbraWlIYwm5gCtJkFVXp7cxoigRAspU9fm6JSWmRtAOcsFN
HDB4k00PbgV13vrOEOPxx4ph/pdp+7+O8UeuU5gV9uvFMHcATaC+gWAPM4eBY03nbMq343ZBPzxN
q2BHtQqI7QyzE1evi8QwJNXkueJCx+7xfcDtGbFDFiTXOnvoWhem0uLUKXrd2r1QQ4bJoKm0EocI
IRgOHUZhjoVpfut3dDAusWymvt4q5Acva2nXBr1paZnfP/S22pqExjx9aaK1KZCEYIYFglL796u4
8qvCavCvy/Qjewnnwe6wXXIriVmxdlXMCPzngFqJIfiMeesZzGybe/G11jKMNf5OM0JUoLGR1J2p
JGFO5xcUqFi2GzoIlSIQupP0457WWKolaZef3RuZwWRinhITeThux5sSvzYA1SMiVP7HNVH2lv/H
ZP7rXH8UkcNafjct70cSFkBw5M/7MHaUyNo3ggTOMaddt1MmH7pn9xbQFR4ddMRTxCOPzMmRVCKu
AD2HnF8YW8wBRfctyvJAvdhPUVdIbmlG5jbeQV8BOU0yZPD3t7HmjvufU6vmy5VKrZgPC+VSuVj9
wRlf7c/L83C/HN8z/IixZDUmwozi+90tonMjMu+LZYORzwM0uJLK7fCKuSf5Y7SGQQd9aNve3dY2
Sa07H0bb3WW/gt7DEAlXJtfNv1FCWyM7B315xs1kasTNkTmhYS4OqEDRqt+/g1o2vUSNMcfAsn08
mMezXTTvISk7hhQxFfpivE3AVTnuklOpvXxgjFUuWn8M0ImjKHU5SOoUcrsrho+gYwcePbnr92OW
/+fh6XP0UXjPHWFsbh6hZ7wED5O7z99fudJ/NsCPK2f1+19p7H5cGU6rudX4ngXBnKwrq6jbu9Hr
iGncpdY0d3MeRpXJVX4QD5+X4K5fk1eKjVQg80mNaYLluIYuYLJg4BSCbkZfh0K0py+oUWUqHBLR
00qjggYrmdcwChl5/hysokI16hcYWVBGKr/0VB3H0858l9SuK5D0kRU9R78/x9Qe/1gddGCW6Boq
hhTwqz9c1aofjgNoPENsYT6u7OIZgNPjIHo+P00dQqOG4PucQcwULOIVU27jYbfaneXQqC5s4sNT
dR3//oCC/1AKqkGlEAT5oFYNi0G59sM4V4ZBZXusrXJ3HEkep9GaHeMawCNkjTDaMIb8IleOtsWo
+lpD+PLwh+vxH+LSj0//YfNy1dphvh0vc3dnBOt2qNJFS8QAZ0iDIVqXlHbJn872P/6SD6xUiqWg
Zh9s/mesNgxwpdXZnglv8Yy0MxuLd4orTFWrMBzaKYYFpuOxMJiL5OP9/dBknB9TUJkC1G7ffjX5
30U6wZyR69noBFIfFHt3CcMU8s8XF5cXlwy+Z67UxdPXFwP87u/v330rJuNevb46XpBp2fmYYdA7
xJyRPWwyBIoJvdnj/fX9/Z1xnvcjpg8xXfTj+okxDYoDC6w79H7LlAcGNTwMYoZchXg6plA5B0UG
r/QTVc9VHlcRfY4mvZrbrGU06sfx6L0a7/6whtKL9r+LupBn1ZYAoEqI0P7ssM7lc4dZaV6qMjbv
EAdo8pUIcytQcsaXJ6KLJbO+7muc8d0E4dzf31FEbn/aW9q3/uU2wx/Rd3+8qB3GC9wm2BPRBcaR
mGJBPSoVvxALW4AAQBBP+aqrFupNqdRUtzBDOsqkSPKYEFUWqm26f78CJ28sV4LclYm7iGGtAZ+C
O+DDD+EmmsVSqvzikY4JUIoacb1sJSMboVXz8gVTmsROZLspTsggKGIzYzSL4+AkADPAEDw/PDDv
GDhm/z4jvrEXlhLmp9Uwq2hZKVzBohnQhWhBSLdmVvAw4Be7CHnX0hN1b/6yQgnBjEEMaf29o7Yn
40lFgWIC16lbfEFY0NjXOgUlNoprBlQVOALCBHwni9K3WvCTJpV7PJMpWHCjwAq+MiNiHkyYCA2E
zBEdHhg8TrZTe7b3gkY0IDvI+/RJwfQDCSrUzXoqHPeMNpesHUToztRuT4EFFJBRnqAfDVsMbE8S
9Du9hUk+5e/Yfyp6wsDfuuXswWvwLtCp1pOsOWkoXuUw2d5lfLJRq/Bo7Ht6LHcCqDhZ85CAoUCv
0J6IOqEWDQcK/ZgZW+ubpupPG5ZEmTvulzGYAj7SOUr3I+aipKTPDLLc8AuhVRlAZqiZzp/rrfqQ
a82frVOtP+zq9sPoeSJAO6X9M6KKAFzUlqZ0ItmyJKPBO+I9yD2Ka2U3f9lCHIrtC0TH17s3yuyv
2M4hIVrPvfUbaIm6UiwrnZhWxZOSo8SNqb2VRH8MbiMLyhaSZVvKRUi9+F+BoKy+a568RGZcUaDS
qzo0JIBk1AaNFpTkaRM0IrABQMjY5/SX3n9Xo71TK1ZukQKCZQJRnUNDBQwSr3YAmjCsr6GIS+FG
a+vShNMCp+iH6TyZpmV88R5BKJMVsaOgQ3WRleeRIVmQCg9RwzqCi6o0YwNBieq2z2SsyXAuf0B7
FnEK6U1M0SrfsgSiKlIqXGQzpITzCo8NxyZ+si9Ts5JN5CNrEzgzzctM11lWhTTrs//hSIRppR+e
ESmvJfzN/fxWgN9c2PK+fDmLv/KQLDbjQVEmbyEla2JYnUWkxaQeEOrexw+gM90xI9OgC5s+Zrz6
cW8As07YEdlywtj51+DKfIWXkntsWmYh8pvSNMa8hkmYbahOQxbvmPoWlq2L6Lf2i6/rTUtG07C5
ZO4aCx3ZOvlOVMnHse+IzRMGl6k8hIHlB2QIEuEfenycgxm9FKoc9Fw5D2spuVTQGcDxdepCnGIQ
rOSpEHO5ahE5eRq/N/bZwIT/8TQae7TOC9UqbrwQ/gifBstjpRYuxuZIaOyhsNf/OjUH3wdagcT0
3V/uKcSPbVvrs56uDt8ZNw+xzCuoW2vb42DjpSQ7tqsNWwPURFUR1RZlX+M2SpbWeEWdNBWZoYLh
t0gFLi2k2bKkWqaWyw8GuoLWp7Jn1kiVca5rd5aftYQZOahA/cXtTzkCRuEqPbgpJkC9zb8tE3UY
/yQ7LJl4PiiTEA/Sc+ZfD6UX+3H+1oPXDXFOWbE7ADbTxkHBtS0d4esP3ZU1TStfCDWCDck5TP+f
HXvpKh3KyXn50TZ//V1Wn4ArT8Cs8GZPS9CEEEtqn6T1DksylSv5zUW67PQ/y/aArthSAynvtWJ+
7RmeZUXrwfjS7ooUz019ijR/pQSkhSy71tGy6EZNnW0Kz0pqoc+DrpdMLcm2hZTIm9J55TxL9B21
p4gPY7DW3zYRZYbDxHVMjhcCTIsrZ60slMCZfUi+CNf1jk+/lw2nQJCu1eL538QTpCNgsU1gUYno
y7uyUmrVJGwdHmRhgRL14GJ1+fkNEL5WNBlg9g7PEJneCpzpETQyAKm0km9eLfh+vvW558NBASdP
L1fDJFXHAl6aAWA3C5yt5onepxsT1pxVbKyRnTFaJf6bIp6ZCVO6RyPrW6DK9CC+pWlTXcPXCt9p
0T1nXUb+xaBi380h34BGEGeuh980cq/nToHK7awNkl34ELrnA4DYjR80u8YSq3k8SGv2BQw8cgaD
SNjMAMtYQ1RSioNxi+JjFkhl6+gJqFhBUs8aViwua+QP2F9PQja3N1YzveCiqa7I6wnH0yOWLXGU
uwd82r+WWuRRW9eZEH/wYdCK9GLevy2/EQe2dn3uyEqxDUclCq+4H+cy+LtQ5hVJK16D1C1SKJJP
0S2CNe1bY0TimqObAU37hmSjZp4qU0a38NSoPnGK3vUyq8Z30q9mp2tPk91KWYeSn6gH+3vdKgol
1WrzYblOYro+LrvMrOhvmAtUTCxcuA90cOpRIb5157sXUhG6bE3lHtO4jBWshy4RLQiCsToAzQr3
+Tu7vLz7dh0i9HmIVJfyUD1L61OBHTJEY9v7AtINYMouFz5afLDQWN8K8woNlgF7rXjQF3ST1bCX
zUIK6+oScIDwmgbDqEbpb0gZ2OIeFWXQq3LvuIvKD+UHwyQLujZIqIYik77WCguxT/VGsm7CT4tq
MibFqmnkwGPxY0DrSwRYL6RqEInDVBHINg43/vYjQyyuz1Oxxbq8YuPyNMzCQTC7IfHvgjaeDKnc
F9E1HyfewtKlOpJG//ou/gtS7Vtnco+11kqF5HwTAWFjvs0gFcXN3wwv0sI4sKB8Mr54A1MJo8Md
fTXD9uxbDWy45D1PL40sowqzSuTE6+JXXejyCGcVb3HEnrX+nJfhuT0G/Oh1cO1lQ60DbdhNZ0aj
N1OK141VJdq+ZPwUw1HPwAJsgJDtojvCdS+6tQslEpT2/b0Dpp3oV9kWKlKkyYWSVIv/xWhms/20
Ep5DsVz83at+DZrV3TKd/C4GfYIdpO64cKncfAQwuSeLlB9tid1D9RakUg7cN+R8iX6MRGAVcL0s
5VN4hzNMsrRr5ntbBvxGVkENi5E0lWA4+trC5YUuw6jgMKmu4EYpziHWbYfNhkK3D6nnVo/XkF58
O2sw6+6yJcN58+zmsONMG6WJyH/QJ+hOdcfKczE07Ndo10SORAPl1pBYWX2uUM/0YSnPaagWBmud
PJHhuQ6r6kx4KPGljMCDdTyZsuee/XUGhqu78asq7H+Kjn7dBhb86+b8QFP21Vx+jmLNgehILexV
Ha1LStTQ1eiaJiZQfpdnoMlCxbSeu1DtyXb0tWEKecjF7DvjJBs5MNgkiKbPhosplZ2UpnRfri/R
4c0svKawVgetgcXWmr//5UlJM7VNhv1H5C7P+FdNz7K1O2KKTCXL97qdgg3RFQil+Kau1vh8mwnb
jp+wpmne6XffTcMl5TSz5YbySjgVIRtvGX5YoH5hl0Aes6RcMSEsG1JjkdkUlZ1J3FF4/f1+CMNf
NYOBKJWQdWNCQSX8gfbut8PJerkveslZ25Blto0iTe3A8C59q5rVV4Xh7Zyfc5X/ZhMadInvay25
B4RTZ3xK5oQ400E0fTq9lNvj9+KSaVUW7+HJwxQ8zJ1upa8L2Aq0mqcoQddnVkqkK0HoP49j2bOD
L7eKRS7p7e4f3Zau3+8GOXtc6xC0ApVkyzH42bREabBnvDOGZOBmmib3pacMsTD0sTcQ5srNGSq9
tJEhCuWx7QABoeKsfroMAEFCVINWtyUY9CFfw2uHnSHSkIo6wF4IErLzOvuSiNEWBuNGCaVWSI0n
TPVYOrerhJ6tXhHZybTg2zh+Z51dsz59SdkuNFPLwj49J7KF3xKxzB7hCbuJKV0Ok3n61CDjjJc1
3GDqUfnZfrrtW0pjaxwfaZ5N62O15mUQS+GCxfZR/dg/Bmxpc0DlvmwLtWpE9kXmpPmq4rfWTDrR
fd0Pc+BshVc5SOoJZ6LByJB/7gE1mQ2VgU5ZlfDUsjaxulpSMN2xXPKX4Z4+aguI/zz+ytTGiCz6
w+zXvqQEt66dr5BpmbnpOPUzpxn+xB/pmhAn/0uVccV/V2SNHs8fdsGvibn/2gU/kPuQ6vd6OC+h
bfhgp9/6YsvMcGElowq2L6FSv3EiMJmzhFXCmvSs4NlHkgZ2RJFZZ6jlnZpcqHSsx6xzuhQRqjZH
1icqVzUkLOxq6jcDYB45oEESJHZhoUhhXrV9NiZYwj+T4OWsABw9rCyZWQMakJ6LPMmEItKuLOdA
SEDQhS6fM+KvpjCd8oAa0rN6RIYXOvo0JoCl5LV1FcgmZehNK+Nn299hh0fWojrt1bgdajsYkHhR
fJ/M8PIvdrwLPkwErWyGTTdXN2QL0ASJEdHcKhsHB7lN58dX6vggMb2nNGKC4jSdIOK2NprBRKp5
pzEccdz4UZ+mb7Mx2wh+1K49CONJhhDQ2QD5mIwI9RFc1kUHNdnSdAPCTrfPnAHBRToG0M5l18mk
GbUX+E1fJ7boJyBp9CwdAzFYQlk3onJRk2uFo1JcBQdZxFW6ScnHvn2NUmdSREVdBKzlrBy6RJVP
lqFnaRsEV3j4hYgaVrxcd7O43wRN3G+GW6fbAxW2+98vZXpVfxng/GPQfxTUg0W5fxgP8od779uJ
oNKHIaArISVIZjdzHsbVHmjAiRw4E3VxQckcUwRmTf2VhUoCvLqdNlzr4rDEF0b8yPCS9Bjf206T
MqJT+MosxYtK8aczZ0g1CZsWOuV/oxi26OEESfHyO+S1zSJnAF4ZNdBGmiLsllFD4Xrbzg2Sa5+r
lixnyZeupT9cqsqvYsEK8UYhX0ZDrViTlvGvet3iUFgcz/Pi6X4dJLt1oxJElbsRhfNBstx2Vqdo
vE4mk9Z+11zRIv5avqwwgLQ1YFzSMNnneougN9lEZZCWXL2GA68m1Vx99bpjRNTLFkiKqYy7OFy0
ziVA5u6B4sjNblLPzVv9YnKiY3AZ5e/WiCm/54GgX/tgy0FUe8qBeU7iU69yScPr7LXAuJGH2iTO
Y6GZn31O9jAzaVi6zX+eEIBhHN3btHNqDx6K99ycPk0Xq+fix+RleBtgw683ODJmQtZR9b+Zt06f
x3ObUVan50kxDoPmlgwY7PV98DXcRuPvzUV5WEfTuPZ1fBiV4vzVDh30WVK7CU71gOlRDIyeEAKG
p6gIfD9LGNR03iXjWn3NDA/8L0Mvb2slDooqYDzbNw93wdt6hM8plaPcIp7Ne8fX7TGaMyv8QAtK
k1FLpTHDm+JBsb1Y1gu3B0DJcbJ5qrYO7TMNjoNSk/lf22k8egtyjQFzmak4zaIpfGzGsl7MD3Fu
1z7Q5Xk7L/2hJFQpIK/6K1pOlf8FtZD4qFr7EY7ORuEmFwa5432xV2Cc7e2W4abLQZzrhlEerTQG
cWGqZ/E2qd5sblbH6FSOTkFzP3B22fzQXKJ/vryaU/3+OMWlu1I0XoDqFeL59fBlV6dzL54sOtPn
Skh+ceogY5mLqt99+GFjZqmTGS1b23UyWCTd0aXltnItLk6a0+v+Oqo+bmbJRimy4+muto3RMaoA
naUUCzin8arL7DeW1t2i20X8/xhGfSbBUS98Yt5WYfE1myf7flR8nDG8fkQH+9WiFhdiQpuDRQT4
R7N6t7JqBR+bt9pz+ZAcGE0JfB1SnurfjBmk3jqD2j+W4nHxhnnwjFDsFi/O4C1Myywn61cHnyX5
JzBjLGOMU7n9XHSHX4d+nL8tT+IOS6n4HowTMOO77rQ3CWLK1Y9cT4aN9cqNYzy7WK9YQvHiPs/Q
sPqc4WmPECsLieytSXRkDE+8qEaVQ0QyOR3Wh4Dl1+FL65MtCiB8vqugEBRXht1ij6Uy/9i/5C6K
VIyQoQY1jua5aJsckyJ5Fze1FkQ5bF2Dqv38olRpDR63SLC/TS5Hx+QYxoiW7Wq8cM4dB31BIGYX
HRuLQ0Jy0uvOa9F+24R9HlIADpg//Nrv7RH/XNcXx6t1wssX0YK5bc2bPaMax8mzk3OuTs3XcZB0
D0vmzrRyozpj7Zimu06uhv126Zn2ll18IrCrtLhnl0wQpDS2i8fr1pER3Vy9uMpwpYgYfQCRhEGf
YYxm1fhi8JZqFoCsQpNoIid2tYY7gNX/HG7rITA9q+QcxrtTTMhQbjHKqP9WZkhvsbc8RK3n4/D6
zC1YXzHlkMlojVLQXTJKrbHdxSzOLif4yBSHi3FvF9VeGIFXjU7vUxLB61x7c05O+L9DNHnpj6Lm
6L7QuJ5eTq5HL6dtNJ9E8BFepl8tqifR6B7aa+fYXDGZaZ88DKaUeDusUMjSg1zM8PRTi+rCsFeh
p/U9aN8UJ1Hhktrv+6kLAyq8Xs2AEbbIy9ABzqGjRrK9HX6u0Kp5OK65TF3cVWcwTTavu2Oc2zfG
q3rxEPeZkRmtBiR2FIw6m954F5UmcfktXz8xZxdUpLfohE+7oHF9vqkOQHW3Ubt/Ya/fbhJtD41B
fdbbLRqs9DDaP+XiW6wecetTiZZxJghOP9r53GWuFs0pvs3iDfPpoGzU+51Bt1COFrd8O7zNBo0i
AwbfCuzdSybjJQNm5O4vRoS7UQnJv+5+21vWWsMXTEZIHFhrna/YvYMRuS8jSm4qlfb++LTr11lU
+zk16cKwkb8NX4a9VbXB1FQuXXdeTjZ344dNJcpf9i9LL7un8xWw+3xT7z6j4TGNigybqd8vJzGO
JmBOYoJNmXSgpbemT1ZOjzf9aHdR6TAHC9ml89M4GejSzk9D5yDmF40giI+jxrjY6vdblXWci03W
+p/H9nvYjyr9eNKEARd26adfx4dNFBbjYj8fgaZvC3xacE2MWolXrf2Yoj6iCzge938t+Q6vR/mo
O41L2x5rYdMN9+1cUkLWlzb6cT3/ero9XgOx5G9qg6QMtJLvDQdNRkdy1dEuPNZgbt4eDrfLUZ3F
sEnGTO+m06gzjPfw4qEvhBfTfVw8JPvkFG9ut7m4ASPiXI3yKyYTxiDkvWky6RweFjfjINrDRmDQ
E1kwqgGLKt0C3NPhdbVTfOSMcpXPOfSEz2qnwh5klEqUfwto95cixZha3j7ctha3vcOyG8zSigP8
/+vx9QmxPAD8+gL5k+T4rMF5Hn1Xl3FuS7C2rkXJgTyU4dDRBArJlmmLs3g5SgrUhC/a+UkyZhT0
7FDv3+PcZ19OBqLoRnpQivv3i3H9NoryhNJoezKGlN6NcnSsHxk7DefimY6nTo3b38L+7l/XN5PP
Mj0xUZWR573h936anK7OlwNGV+ejr/boYQQr6ZywRvrXEFmiSTziFqRd5rXGqHpxjIpjhoEm431j
8sX4zH571hsgsLCsF3O3+2W9jNVv5ne9wQPVkXF3+nQAaOkzXDEpULvvJ+31NorS/ZSD7zsYxPAd
Fq3NMZ5CiypG66urYz45bN6KD1CeUqpAcLE5V5gdWqlSZdg0azPqkfSUbx4HgG1gQ9fhoNv/DhvJ
a379uAWruZ9AFN41J5xjfL46neLj8zYZvWEocx8bEvziY6XUYtuvusx4ZehqeMNQ4f2mHQ6TaTHe
BtclBn1e7Jlq+ni+3kU39BPG+wEUrWj1WFsnOQazxbM3qm49eDed/DLeDOPhsbtl5uZVrjF5yr2c
3ivzaF+sD/r1YwPb+3yqxodvrDa7kdl5kOQjXsAvS/Fx8r6r3FOfJMS4X0H/fA4blPlojF1UkvBq
Vo3XWMjL2SzBhdRaS2a77p9teXqc349ah9dRJeL0D0xTax3edud4/7mZJ6e31bDXh4m/iSq1KHdX
YaBtq/wdrJ1WXIwn56iKMAZugrEC+Xh02yfWTfo3mIt+7TJkfnBMG1Xpg0swb/c3eOSb9fh1U8e9
7GbNee1qvW5zWccX/eCUMPzradHFEFxOcfpMfm2Uz4yOLrwve4UVykfEfdXb2SK5GdzN5tGCydKV
5PC0e6JZuBgxV/cQZ83oMzC/Q3R6GiX7h/6+kWNMU2v4dT5wEwu94ibqv44eyU9uHgdPNCa/jhiC
APhP5AmPsltkmDXTq89Bl7HWtYSJ1607SFilNGiDA7VCxVsxrO5w0KmRy0MpGhYTKsfMf0ONdbQi
I9p0ti/M/dPzLePCO0OJy+/r3rjT6gf18Hryfn45bKNc0LgZPwD6fyL3MX2obuLp64YJVhOqBS4D
svJTjNgz9m5TH/8fS+e13LiSBNEvQgQIR+AVjt47iS8ISZTgCILw5uv39NyNG7OzI0OCQHd1VVZm
FhbggCSHctMw73TXfSe5T8Qzt9mLmpA4+FAfZUGks0ksmDQ8/YBpJTbwssYiSIFlhWenUMmQqzhJ
474vpE/5aZUsqZdOtc6UcAWKVMUefc//Xven6ZWbzJ53gfvevAs7PMXD+lHJtiRmrpqDG1dOZpKT
VeTqmUvWR2P3PLo+NE8y2Fc8Gwo/TpYtqfWq/NR6uz8l0ao9M0iblPVLt+zmj2Gr0WIVwNMiC/0w
W5dVMrBgKzdyAipP05NO+L+CWXfRPIA7o1HMaI07vcWkb7fxxoHagcHK0BSvYktTOCqNN63sGUO5
+SbVgR2OM6NYt4pjdM54U7/1ejX1WcncnHgeASQyZV518hILCOyYFKaXww1wo1ucOS/05rY9OYzZ
6v1HRVKtK+7s32Scz7p1+pCEKT5OAF+SssQmUSs9aKnoaNlGnsUsXWZrT+ZhCxdzZ61k4JVwJT+X
z3peTd1xrQqj1s2zdKM96PrLM3S7Z4rsnhODfvLA5FoflxNj+Q3xPrFlw+EjvGpxc2Wqy6fv4iWT
PIbKfu6Gy6D63ewVe8lnt1WihSsXW/lKtbRpki1JiAbFzty+TSfHJWqHYxQYhupKS5k5bjyN/RPx
Tf0lPRE/MD+bO/PRH1vbdIFO92ZnZ+k+vL93T8V5mnbJTyDQha77ndbuj7GP3CB28vqng2Q0dSBO
Npvp6ELci97zgjN41rJDXLNz4vtx7NfH33BZm3b42018PXBV3gibxK/yC+97YdugkirNnvPgpIUu
HoSFIx3srlykZ0QZk56qaKVhjwH/ZdYfK9WmR8qRs4Hlo+R+8zvB/Dh5bWDHknLlLGMu1s4PHA7T
7ZkjLs6dxvRYRjVlIUAUYJ3pxSvZ6xfRp+yJpr4Gi214P4zIabwocjUi9tNRDhsoKN8jSSCTgHU/
cR6rrCLeGLdyOZza2XAKbnTg2YhUIS0t/88BXO6UkQI5RIZscNg3GljRVEShbdQ5012mnI2pox2M
C13BS9G59UduEjH10tXNuVqSMOwg96qMJZZtZd9S1aPDPEuewRFGwGFqvZhRnQxrq3IsJhLeygnh
3lEQelGw5XjfmK7xYE1Wv3XK6g9y39AgxvXMMQZ0sLvpOvwtR7e3mdgMCa9YTleWP7rUiTOOVOMy
nmgWIptIPGMk5dgBY3ROHnjH+L1tro3uN0ySU1y29Ktx3pQsYPmBJ61GyR6IyK8NFS8jVgKHgN6t
+B/32dvKyilBJG6xv6R6j/2Q4dm5884d6PvLxq6+SeRTUe1oz5OZ2tPzjuAPj+4Kk4VKqRtsVYXY
7GtEtXTr63NTsqe3SeAmnJR7NnO/BrTH8squmIZ4aGW66Ed5P/QzAAk4o4k9m3zBdy4Bs9bFPm1n
WeUyBv0c+fkvh313kGI/0LZSceNGjYE7US7FJnm7hrKiJZ7diw2bQktmk9w1a1c2r31mK5/ay5G8
ntzV+n2tdHmpHoYdI929KHCr7ownTR19lrFvFbNvj6dG7buKexiQgDHJt9k69r4mzWReNUfC7y3M
z0q1TLOjLPsGVAQv4QTvli/cJF1hcJeuITr0x+6z5tNXL8dcl7y1tGAOIaqRp+L132U+x/9lP3nB
dShvYEaa4bXVFkazftRoRlV2BvxBBeqMXxZbX/tQnyRDbvYJa7xcvjyvVGfRStjcjtd4P5HnwYf+
tD3VOZ4YqrmW1xLtdXQo2QaThslWxXyPUSPvuQylHDDIcMd0o2GfA7YBnd747O37OubsabYpgzRy
p50wv/6cdl7xmyaPt0I1dH8yUrL/ZPNOODHkeF5Ddxd/XsX8JR26Y2CuGnOlgi+/7QIWMKfWgDXH
YWcaLvu0D5bp5KBP1hlCATfBdkpfLe+v3q+lGQU77WOFqU3Sulpa8x4Vej2TWudNEcK88HopFXMq
wmRxNe5Nva6ep07a38vIe4XfSXqJNCffus99H5BsnpWvFgDyM0MXwrmJvDeYZRnR8dDFTtq7CTNX
9vmyoFg4jPgxOvX4Sz3QbKrUtUChrAD1wZbTQtvhZGRrpB4Xpt7nhS19149kH0PaIZV88LvZ70u/
P4c1J58+3UwJ+czDlu3yxhgf+DkAf6ETH2LDYfh8egitNQGDmeArI51Jtc3RyeFRMtf8ZtIXBEan
kaXpbhU6GoNUc3D38KTfiNQxvTuzYpnOpKhhDDr58HRSsMXZzL0rzq2vOvMr031JBPMAK4mFXvMq
f0rhjPrEUc35c481W3joqsS29F+SQx3q3+uUYM3UGfAyvvIYQMWjhBwJBpp6CIvtMF290ovivI1H
haWXSXLYsu3cXt6GlpOMtzoQ52NjZY7F0R7KO72aB3SjS3NeASF1EGjSdWHg5k7Tp8FvKju1JOYf
JKV6v3o1H6l6AFgdSTdi8NXJZhK5IYFxzLwg7u3anJvBqaaS6fLVs6XCNzMnqHKnS6jyUIWwKRje
UnuUXhVzWUdqycyw49ELxl0/3Dq0s2ha+cV08rIb9azxV/A8jdblGVxilMx16wSz5ps8Zxf7XeVI
1NgYCobzBozl+P4omJVw7JUtDDjJr3ObDJ1uvsInXBRX0Paa7k7ptqEXI3058nRLKOasmcatEKfu
pR1YsmXZ93fw9aZt/8T43rOmi75bVaVPYZj/tdNFOHjxtVmqJzn30m91cYKtEsR+rtr5vlrIOOu8
DgR69kfxdIMBrqYnFz/ZVSM7p5tcnLXw4/nghH8WXgY8/ahrWwbKGdyQTOvCE35/c+qkzQZCtbTN
Ua5RCJTX6OXnlU3wZjw55ELViRbGPbNHnwOmXwdX6bt4fzVP0EXT62YKieLj/bCGVRR8m6MzxOh9
Dk23y/RDutK88az7aem8y13SOv8M/TOa+90A8hWdm7seOC8KysjneBznQ+9Q9eq1B3CgsHd712RQ
cHLJt9jyn1hbNyTxqAhMlzhvqDa5WgrCjkZyToBCY/+uHDXaydqeqCovjMp7fT1fK8h059JuWifa
tsvQq3fPvRRhss7xvEob14RR7pUUsar9a22zS3TCagC+ge7mlBQTrAuzoxL6b+veJRs1pGWnr5np
S0rdrZPYldBtv7aNJ+1YcswFG0ZYHZHzrZJGi8S1DmfRI1gGVEiuhR176kqBM7nFh2QXvZfw0Tly
FOipgZNDVcPoxrB25s+IgwGai54FKtnhgfOLn6kozSPAodxYV5HHeElw9hsnmvIpqb5FRMPSh5OK
5ALwpqCn/l6WqdMh2zJpKIjHYM7JR7Mp4YdodKfj9UCuM822UgBhroCWqNnpRiJFo1oH8xm5Zl7K
NL0cUtdcGtdGusrU1Zukr1I3UwqNV+llbAfQhYLxLirHZhxadlX+DiWg9HuECj+O/gAqNjznuvGr
0ROlT9oSjHgII7qZKRlyTqhm0RXbd/KVw/E0YEgECHicIUod4qqinTvtzO/maKGC5WsfVo/CXEUO
XwoKJ8JQtvWtG2Dtg/IZBkVgeczwIGdXvHpi0618uyHy/WQr5QSWGVK1IrWT+hYVS5nBefqiDnyI
km3gGhKpgjAueC1yhwQMqVb9ovejaWTTvwgBwvMUvgfIhp1ny4hCcPQS2CXPi0Q2GUcfLF6jusbB
RzCDuftaTxonettS4mdL6w1lBEDX1j7zS7VR+kVwDVfspTGYJeE17HMnilaldMmB19uk86bJsTRx
8wfX777G7J6EMBnAwHmKyWTqIr9L6CpHg9umuA7Uh8hCLJd/j9olMgTkeYmNzk4kR5VWQC3ZLyid
krgtVa0wVt09bRgtvryvaSYRTp+ogToX0+8ReN9hddvmiqOjnnpy4DhgHKTmsO8tRz8+m30/8d4q
rpKk7sPs9SLLPqmy3QHxGuCNXfqTLZ/jg274L4WIVSLRF1jPYnJTVUHDNF0p3TRTb0hswlBHewuf
zGGPeeKlBeBWrpNZCWDUOzVVuTmxjROnH3huAhbVeZHfJjs2f/12OE1hNtr18jWQuW6IHrrdTNbK
edhnqR/dVNlLaTBBvCdCJzLf8+lLx8CQ9JhCjshfvXWbT6uyuZQUZol5yH5JRvOe1JHF8ZKcpnP6
aJf3MzN8mMnW2DP9mZLzTf63jIB6BU8jrhZGcZgaLQ0DO0PYWLA/LRtSTFIzqdt8OUPuD/HU6T4t
p/7ToGfEj3Lbhruyd1FHVhN8Cq0SfkjW2FPaJPbQOl53cpTStSARTZxwejCPEOzpwGm2rK+fy06b
PwEsYLfDpxhu2cmYi1lvxk5wVeUPejhrs16Eundx3s5SBg3oFtOvxAadZ/i2n09g78cnsj+tpehB
hRCfR6f7aJvLBFYa1Ze5zAgdtf38fXOO2COtX3f1Pgi7hTR2e69WNtNmPZIRqIcnTINrQS0IRj/D
1yIu5/vig5bwu7RzrM2tXWhChzEwWc4cTu/qPAYed0iVnTNle6O5zYt2iD3oR+u1Dc94Bmpza3pb
6r9hc4hFBhuSEtTQ460Va2Fyr34qtxv3SrxuRd3i9flqyDfx5JrmhCeHIbBuuN8mR/UyXrqJo6kM
78y/gdtoaWbhOlS8gbQMl8t+M15Ug4pQeVL0MSNmlcdeCd0HEsLN2iQouwE7li/IeBCyzvBtzn3h
R+1Ra+0xPkzKfT/OyBC6zXAOYJDQwZxNaUQsh7U8PZZoqI5avezOqU+IANR7qY+pQr7ihIVH97Vf
mLf6Tm/11DE8tl1atGWjmf0+GnP6vLAGmK82Jvbh0Xy/gIjNeT79bXZUZkzWWYbgAZCTPUoHmreK
nUX3mC7NNGFT1Yciaby+slPVrfZqdgtqL3he5MnWknfPDlBmaxS7MD3yz646vCzHYEorp0Fr95NF
a7pvYnEv37NHVuysv9exoMFRe9njeaxJDP9ka6aRAUizZ0YgJ+8io/zigPkw1xQTDg3ppLIn8Plz
esF7aNKMmB0PqfO+sQOtLeWeatqccdlFQfBHNpHAzu6ZsrKTjsG+uEzmSc2wsTcGLz4McGf40Etn
gpu+MFGdspw9tiBDfPuODYg75IdePyQRmlmqdNkg2T9JkymRiu5UU+fntKHxgsx/GuE/6EwCJ2PU
dOidzxF92MihQ41Ye70BMBBkMG5pgSLhoWTrnALyMSZn5TyjoDOtXWF+y2iGJrS2KzQ5bBO1IY6X
b79r6GAQuaqODIJxTzwkRLmldYOM7qqb56rbW8nHmCGqsZzmE6k7ZvSxZIv55NXn27N6cSL/Iw9e
YHvehZjtNS9+oGjDd4EAMCGH/mxleO3kTuHseRsRhKIfttwSQl05p6YTxEUAk8axIuc/azkOP1wT
sChlNOTuP95ZNFd88BrOXvXvvylpOkQXweIWegfoNMzHYQYCpk3TWRQ7EmZhXyk9ECca7aB0A5w7
9b/2y/yg86CiWmKCwz/KjWxBGBFf0P8NUxMMm2Ld89KCpKrPyGuIDs8/QfkXE9jVWXLNCZRMhInX
+kYMVQjmKMPx1yOZJOO5jZwEWGei4NoJnx4x3FlMmWaOjK8ths/uM+ugYwoKirByDDgrCle4r1JB
wy6i9ydxQ2Jun3jD8q/lUiaEScGMpesFregJvTb6Fo09YREqeO3SXbDx/qMPictmMA11t5h/IchC
49/z6x+9FrkXKYbg0ULBC4BRabTTTLXbv5ExkGIMhrmLzwVEF2HrJ4Qh+T/yvLURo7yF9ALXUlQg
wrRO2FGy0P6pPsR4in9+qCAmvLtQUSgx0wU1hrVtzY/+qvntttgLx4Bm/1xq+qKdafPoOSt2F8l0
+bEXMClioG4Vlhs9f1TTi47t0WBP2q9CIT9zw3PyJYhS9WvWDl7pKeEREf+GzXQI6s24jddvdsqa
F4m2IXuXZbCOvuT40pS8/q7Hc6OyLcgv56aGIuhoslthG0SKUM2k1NVTNyLf8c0A3NaFkPzPF/L4
/EtWWgBG/zTdSOiPy8FrPmLtmOi+NXhD7ys7AM32QAEp272E2muquak7LWCo6KZryfOQQJ+57R3S
0H2JWs0lhJA8OP2flM6HiWtVfkmSqaFEd6qJ/e4X7Sb8AD5amtxmgkhLr7NZdK3Dy4Bo0AChvM/3
CQsbBVG9nB4GiF5ve5K5Q/1RLBoK2dmUfprFOEHOIUJj3M5q7dCcl3JG+BWfg6yAR6XXXyDM0BgQ
74COHVUnNDxQGkG6VhrnGZKe9OapJy9fYo0gh25bRfZAhzhcTFs3ubL9N0XOmoH/mTCf29jpG2Y2
bYf99Pi6NQDL7SkyP6H1xOuhgKNBGXAMMCeRjsZZ8OO6Dyii8lwWHFI2cA6Bl8WETdl3vAFEMpuD
YOO9QZ3eThcdm9QnT7EMd9K6lbYnvwpoF+xbbDacYvKbsISahcoM1F/66dFJTlZSAmlWR3+X+z8v
kGLgvRTLH6+q3XoVDccgOx5f6leW2g3O5XSnjG1feBb0rniXILDyo47Uym1ABvpN1nP820noLiwf
UrwJSeP8PgUdnAfqo8TtjiAZ/fnNkbljPhwIubCctM+h7tIFzTeLxG82qquvJ2uRSw+AnqWjry0G
vD/Ute5LVDemHcEodSLDo5yA3EsdpBa76ljgYaCuv1NOKgDN1EmXw0ZdT9iWGfnK3EKlvv7WDDuE
HB190Bs0i2s0PVKy1PFRG6BVBCHTac3I0ZV1/jXxnw0j6naS+mtZl/rcIk728qkjX+jtRimHj+6i
mfgF9iYnj7uFJR+5SZyB3TCTtAWwWpi61E/9ihZ98RvtUvRDBWoumiIjkIszwnJIeRF6JMskdYCF
hQsNgoKIHQABmebFMhV+QAhlIj/iRJwXvyDn3FVubr6cckEdfveG05/efKW647eIGQnqbuxIY0ew
n/vFGzh8R6JzFl48WIsvAawQf98bvFyXgEgcii3MWDjcCJjKVQ1Jc2Nt39+kPStIAcaDvu8nIuzz
G5LODfOeTzzcHypWqtDDcUCxSifd4JizFVxu6oB6JW2xMhcc73oFb81gbBfsQVYYGikaWb+tQEUF
yxwAXMzV4efmycThX+I6/inN8Xg3H4KpK5jlSN+AkeGFCzM7oRGv6AJC5hdyK9pcn1QbJOUGOmSo
6XC2xR8Wsvi2ULpprrkw3/aTfLugRoKjzl+VQ7LVoj9j+EfH+ueKIKnzooIkrFFECae+EnZsUTjy
H0tCWXbX6BPsw5vehExeiOXxXp9jk4rYW9jriWm01YzkB/YwrkKC3y6EXVwwBvOUbrMpukXavF+0
nlwxkqDBBlDoRGAOThGGWLfiXt3bU7vPPOkDsjEsXGHFqEJC1ii36514X4qjYgZnQNgLCHk/i4V1
scp/hcG9MG4XjXbwQO3aYlmjYehn0RTjJGPrCam/WEv/X2hcYjETo0+AbPlJrsB/f9L+n09vwolV
3O0Wx3wKboT0eHgelT+V0fV7YUdVsxcLOoPtHmhsx/LqT9Yt88od0FuGwr48vVDii/Um1PETV1jw
C2fZEBFjyveFS5jQe/33JsL0SvGmONc5MXN+xZyHaA82xXtb3PH/fk3wrLVrDf5E/Tc3Clu4Wgp9
n0iR+sQRogNxxT3PRryBJp6GkBRgtujnW6ELFZM4pR+hGq2x8Qk51nflqbkIB0qhMSiEj4C4FjE2
gJkv+JipPiDmO7CFCy7czn8kaeGgICjTwh4/4xGJsRMTKB33+C7u7H+bSVBmKT9x2fThfwEvmChV
2wUU6wjqDmejIPKgmo23sMR0fAle/7wD0nmHHOCfgYSwYhjnABtCBFHNJt9ck6eCUOeAy8Nvzn0k
wvJ2xkI4uSUP2s2CVTgTVfFD9hRyFxal6g6pLWZsYFMDcERYiVmLQlbBa/4LMvHy/0v6ImQW9Sn6
gfXITQameYrX4T/xcacUWjauB7zaP3WGuoLi8p0Sv98s5gzw7Uw4OkYfYiu0+ynKDMMBOnHE55cv
3O9VgQeF6CaL/1g7Yqvw2nybSyR8HcDADac4Wqx3moD0JdkWOuu5PYuJMsJiWXXFong+Ilb0ovkT
ExtpTC2J3oL/LHTUiJQh57drocNSfTHfAoKOEMSoZ3pa9Y+wPhCqaSwSIOGLMZ7plmXdXcW66rCJ
4MIqnPBULo21fdZwp+UpPRfd38D7mYB/MQsj+hQfkqkjB3nz38gk8eyFlIA980/wAvJNh/8uqPXV
QZ/LGxEkVEaeEET4o13FBqfZHM5HPp7GmtA4zFRX3HEdvoyKapmGtTeuqWFb3vTfpS1eMPJdVaxq
EXC4w6XTnoW5mpBRirCC1mVZHeN5e9YVdpnqN18QnlhVLDPtWvJg2NHwTYS/LJ1FxQbNZGINoz75
cMMf7Tvl340Rghj+yfDXEdGWGGRT/yBBRIuAgf0599wQEFuIEMREbMRb3M+BvSD2NBEW/FeocIVE
NsD9U/jAqhg5CF9MkbhT7gs9FX4RdzSh5PpvWwgDhABA9xgT2B+FrTF6X3ifU14JuzwgnpnyGc+e
3yLUAy58CmL6f04SiAfOosAiXSoWTxAKTzlBUKetdGkRrgrxsfJ0hJgHlTY9NWyFMKP5mzA/LKTC
YN4DkOdPDdt9RvaEBFoVNhPUNUwDpCk4vb//xC8LpUEBFPEhhkWoGBIysVoIXNW7ULUWvJbQMIiS
Q9R4JfWF34iRh/zrz3o777+YuVMUIdLdgHD6l1OrMOGRsfIMmM+xSUPq8adMXOnOFQxk2Eya/+8v
D2NnGa1e5+r3irw+IyvZDOpxkH+DdjWZHMg9+2SuVLys/Bm/LhNlrtJSa/BBDBtGHpufIfopHh8X
9R7W7/46Do+A4JgMHZyn0JbNNZFJC3/zJxgOzaZVaXBKv5eDTjq1kYrliznLhEOGyg6fUn2TMjQT
9BAbsv4qu6rdXk38VnYDc18yIeu5neCqq1uHknU5cd7Ex0OvHJsDGVRGYmwsMmY+fMMooTkmv0mo
fJI9kieLHp7lFj8p/BnLnUZkNEszgXTmScTn6b656OFa+U2ZRRa6cr/RJQfrMrNYRz/T76k2rwzH
pCSh9G69HjVhtJtOgDas1RRCVuAq4VIdfjRtG3ZzuV2Ev0G8Kt83pW8ddTuhLQ3PsLNlPGxh+6TO
Cyud1m+kB50IclRdn03p8BcYVO6SZjXqixjpA1//Nrp5Mq5L66BPlzsOTTj2itPK6752+gVcF6ta
KMGJXCzblCu1PyIcKBDqBS6tNjLmgSEHt5aV0q8jfTdavsV0Ekzx+j20m7C6tCa0y6er3/q3+8Ji
MVzLw6yvV3lHO/2k3ipaUZcXiaHL9ZGTd5fOcM71m4NX/8YJid+jxXowkYaSrMNLwaTsnewsbERc
VoAFg/YDa4R536N4UfJ58KYgY2327+wI4/ocQyRqF3W50aKNrC7HDObrTZrsiSspnV5iFZXGNPx+
Bz8VMkJA/bfmGJAtH23tRSoXb0o2SUF5yL4sy55qHj3pDSQ0YSAxBU32sEGqPEI1XURBfSjXstNc
zcFmsDxZ/i6nqeCpP9F58tM56qmbOgpzRo8V6QS8gxkM00i7wd7iC3Ur3EigH+M2h/wDCP6Q+tpt
vLRbvIFBLTKmg3YoZS+Ty+tSfNOHex66nWkrP2CDnXS/cU0ndXZrPnpnHO4q3ioPObD1ywv2YIah
VfQ+hn6bO69ZMbowRh9gwaS39qg7g+VqxzqjJp/n/2ZPr1sfUt7AWZbbNTVPNyucaczJzkeFilHY
PS53pGu6T0/zbS6EXCXYX1P7DflVYLRiOkj7q63iH4hJJvw29+1otxJvLY324uyS7tBYSG56WmNs
s0HmDrcIfFGM8OggDIWOcZwuVJQgcFppnAYr/bV+DK9F8vvsWG+OOc8+B3QEYjgCWtx18pwj9gxn
0vIrsGVati5cueHwoYMWc8omD8VpvuiFKI45S6AZFxAMowzWTH6F3j5mu+w6heDecALDhX8uIHz7
iERdVPi9+TuetLsCh+I+sY/f+YxtpZ2f369VZy1/nqtCEIT8UrZNigYyCrKhdYnqH6bScTYLaVsZ
e3gAO3ijof065Q4scbpHCh5qCDs3sMoR2O/j7yJAneKoD9os6sQODFdn/A3ygzNCj5hz7/WQPV2U
UcV9soIkS6Uzn3yfi7tB2lzYVw4AX3HIptJtchYT3o0lv97hzG6S0y7K0oUqKrk0Z7AFwDv4eR6u
qIPIIuGdPckPy08qoIXsdIXTuhuNeoqW+QypQnOsbORA5U690TLhFEM4g3pHWyalOEhmNjvnT9sl
pmPPDLuly/xECVJ50dctONlasAQZN3dPurqz2nsC9q3jas5GlQroHJiqcSIOXloeutJddz/SVYJK
lLiUoG9IDvLvmUjL5KtxLX0UX4hg2V9ArQG7xYUE/S1faXbhdZnZIbz4DgSV9Vk79DoLh5LpH/kM
OqTds2QL0ws9idqunb8jX6dnDUvL79b5eXCjVfpB1yOiOeXrpNmYDHoQ9F7OcRZeQkyzcqEfBiMO
XmtawKui9Y5ot4X30ZLuyjHolq29CPFpKJ2Iocr5HL5FvIRPdjK+zKvmtBnOkp51ej19Y6ajG1Fc
cAUo8gEQFrP36DbbzMdTlgUo/EFlLwDoKuyaCorSb+jP2VhMTt1mN7hh6VcD1xXbT5qj91L1ugLR
2EyHZwcIQA9dxCPm0nGMLsq9fCGt646sjtm7dWRCH6zwM/4V2OltrQ9zWS8GMrH7iKQoQBNQhvtN
c5Wmc/qhSeViTvMRDNDZOiQpDvGOrUFR9Wi+pI/7pLWh+UYP4VInO9JO2PI1fxAApqdGt+V7Tmt9
9tes/kI3uivzJ86BCHkPkrkGvxOCmrG323ve+hk26dv81qxOeDbaKNNXfwHyC/0zulAYc/32nNbk
y4H2VUBFq/cxcRRGLKnqkmPbvFQeqhZZ88MvSM+N/fGhVuw9IJJ2jYxMcwjh/mTNfVJdeqH9uncr
2IHqulSY7hfhyEEvz+l0+wBatggcE76ai5TSzggeLy4oPYmw9qetIszsW5rUL5ot8GrjHT65K+kz
6m3Llfan5nZo6OnaKAzgqI4fMpwMTEVZn+SXGNkdSXh4cy7NCnbTD6QKJj10sQtfu1jQJHIHIsRi
xkk+Lz1yNxzgYxR4TufSwj1EFQO08Wwx95JXg1uBL/lMhvu2pE9CwKo8ISug6JpD8QS58BI/OSGl
OFB0+xka8wtpBiwMjaOPxzih1wsBETaTG2+Cc7ky1kznbj0QZaoVtCPrfxFWjNj+gpU4L9423R/5
LK+z/afsh2eVLd3r9MHooDEOTnfMeieqe8g4KwgS0ralBmzh4afM4XvQ2eRdabnbx3Eu0C9pF9OT
oZQZIC57bbwezU1On1m3y4/p6c1Pmgtp+l1IEFZYWU9fZpPEx+4vvcJcVh+vEASmQ8z6rN3VtUTk
aT1GDIxU5y71PgzWj8PULpkWJtEDOo2FGzXE/DbfqR8QO5jtYfxwhBnlT07E/Xj1q/e4Nw3CBuzL
+qsWOOiWUF1cpY9Ut6N0t4H7w2IwvK78kUu4Y3BsYL6FmD4N4FCCkAJGgnaGCQOqbb6+AVeaA+gE
xXIHu7m3ueHARsBOlpvldGPGcT4d5pr6yyRx8zTFS8p/Dh78mXWFt0e1IwfcvbXZDnaRDf210/aa
dYyNuak4y2FHy1zD5Dz8om3hJc+NFm9HZAGMZES6+Uiueyu15caDJ2GQec4Fl4UKoFrqJwY1wPL2
cn6S2wD6U0qw91Nl1itOxF09m1/h229NUDnwF/BHchmQfpSS+L9sjBVqOCSZF0VzyjcKLKnZKDrG
a328qpIPJRKVKxdyeKE9rFOfpmmFywFHerAq4QXukZVSdOA4l9LlrtZhutwhQTC+YdRpTHvwzMM9
wSCKNjbZvxvedJW1gMbutZw84L+Ioy12iim89FXlgCBG1j0lEdzFNOutMxyDTdcdQvs7ZMbRJjpB
KtH65RQt8SWfZb/H9KD9zj5eiLHq2QjLlPGCoPpviD/cJsQ0ml+66BrpQCOt/EOnEOcz9afNdhHS
1KczocyGEGer5DG3dbaacI84GqZrJdkUyDM6BHWZk7Q2Eg+O5Ou0/qhJ4Wh6AGrRT9JeXnclBnz9
m4dJatlCE+kiJ/zKry96Lcaq7Vfqmi4GzB51h5e2BhpCerWksZOi7uWA9dPEn36112qdg6xC/H0u
2ct4zZvlxvxQR4e+QN7O0MvWvZs+akz33Iex0vARnKUqpd5NQ1O862nB5sYsozO+fJF1Zv6YXU3Z
9g6fAIykUTlWdT2fza0brDkK6n+wbec98aVzdUvCpaRb9vu1Hq3HdD3JvqS1vlfUXR9vGQmlq17S
OIAdFJ5b+GjSydTtmLjyR4ke7Mgvp4qLAwECFZ4FscrPLsaZVtc6+KEW+ps4TWxPD8Fun6+XqILT
KQe3Y0bI6xUINuvX/Ewf2bO2+cxAEUzLbbQ/Juv7Sqo20HIQ1pQauPwsmBA+jsl+pZEBNl9dBgPX
Ka7vRU8zGutsmBfujEpH+ih/htm4lxOIxXzo6A2tZYQ8x8l72l6JDMH0ZBUb3f5mWbtkGvJe/iNR
4jOoPDc4Rgdj8Pq1xLXOX59oqFb5cWTcI+BB5+FPDVeZ7jF0N3ol2drAboqyapxAgh4Zy6McxAgH
BKRusKUO5ojhwFS+a5ieiS+fkcZkzpPHEuEFSWJdHxTOBGt5mELJXabQIpYJ5jTzV7MIfsPWcrL3
qbpOob+jFVZ3Iz7BrsXHCjiSxhXFcrOiIy1bLhy+0E+k+ekpMfdKJ46RxHWOUVIQUVHjcDitZmFt
P3SXQX7r4cj/hzrQEdbtFySD8xMuWloHGdCH5HJEJD2CLIdWN7KQywuxGMMCMGcm1y2NdZAzVeFl
dQucmv5H03ktp64EUfSLqCKHV0CAiMbZfqGMbbLJ+evvWqNzi2Mf24CQRjM93bt37y5FlTWb/LbU
3bCZNS+UJs2q1+8Mu/WqdrjUR73l67Sf2QzQdqASNT6zIAApADiuDRilB/T99sCm1AWVv6iLnd/j
2SHKE3hC7bJcaJdpb+cvvOjWX75uJgVSVqPokG8UqtDrUwBTp2i9rm05h/qpls/GUCoXpXgX8QkF
WIKM5qwLy+/KIq+sq8dbH1O7bm5JHmerWRLbp9ZlT5F8/1R4t1L2Bq+wmqsOTpnhka5pbN5kX4r1
/A0Jofu0nv1UYWM9jd5zu3iAUH2bGpOv4x32y18L3vrhOijnmk+f50Ltbzx/O1GvmCp0KdUd/R6u
kDhqhAsdygCeLvsG1cOUENNEOrqkKU6OnTW5S+3WObyd2Hlj2jBSubqoYzmwHwREuFJgtjVuUupj
2pikO3Myl510Nd3KnqvkDr/xNUpD6va+bvRahWZfHFHQjWCA0q1BIoVZgSpY6OHDlLWVWu5ZjnVz
/oVbSITRXJRel3j7NKwrUgcUlUgPDme5x2JzM5kC7r5sXoqIDyE0e6u99e9DoKbbA+ETPD9gRUpi
LnUaWvUqhC/y5vLV1ONi/AjyRj52Nxrs4gt+MwHEtYYQRH31emhUXipfG3qWlLqro3lD9tb8A8WI
+/tjJhOV+hAJyaHMGsXCQ6Vf1TWBCI2Ue+95N41X9ft4+3CKRr0tdU7de33BzpwvNuEYvmYOvc49
3hGB1Arn9+KinTo/sVFlUIkmQu/SCwsi67xOGTijgkLaoYOrOx+PKpCVq/dKj3Kc98z3sk+hIMke
iz03L0d2wR5uWSMD5+b2W6IMdvS95qS5wOpmhbBUnQ9km8BwlZs76LXZ+p5N4xZRq3+ZVivP0wOL
qnXeNCYslwnCNuXG4uXU2faKtKAZ1Y+ginmE0Cq5arG/IeB54w03ep90SpTxzRonqnNZzrlBmcZC
f8i3v37+Pc757FQ0nfZKg+wNIh0FCdwICrHZ9V7/Xpln5xy0VsQCNqNa8fy6W8e78XU0wcHlc47k
Eh+ZYLmHUbTq7d5GkHvrs9/Zy+Ztlu/jqp9w3c/niEB+N2aPWFP3A9G7dupMGxuK6TEgcFRws8vV
w7Z+e0t3/p4wKcffHc/8krY+VtGCXeM4DefT7tO2UCez3Npea1DJ+EVl3B2DUrt0isg3Hh/wUzbZ
FpLrrOn7wwo/nnotEBa2lOVwefs+vZUhIJYbnBkGZnzq5IBsx+tzzO3bLd8VHhp93fZIHsCmqV6n
0Qit1HJ9vJj1s7XGldIr/owi05zopVfAaec0MwA9y1Jn2r+SNqpQZ1+AjLmIsK2j/o1M7pj5wQR9
vwyt7QGWViivGM3HDAr8eiKK7a8KXIyBuoEQGVBUygUpNWRO2uuv6QPki6AKw0kiV0J3hs4FsZKk
AZuCRYjXtTgawsuPsx5YEvp4CFYgjoQxG/v9IlE7hYQusVTlimQfEQ8tO26UJfK3QcWmHR11ZPZN
Gj1G5xcEBOrZOnUcX2n66CrMWITLw3/qM2baxW+oegR/0Fig0lyBrGWujBp24GT5QSQil4k1VzWR
hmPmPRUzO1EHb0fdRC2xQsuJa9+CwvXv4pfTVuIPk8rDvq6cYEvJNxqNty+4IepH8RyNNiHPf26b
6fHxZUaDWH/fv+yb+2b+zU7ni7bdzm1DTMsGNlDkhYMEFf+vqT5HYEdVKptH5V7lEcph2T4WatML
T654KoNc1YwWmBQFN+AIvhZ5wz26/Kyja++I63UYbIcr7oLu0g4wS0njTeP8km0dgXWa+e6xn+9C
jKKMFmm7LMk4DnF6nn7svyCqUTmHYFY735itGdmDnaO+8q0dp2sjXRaFjXNV7pk119Gc9lg3hj/f
2BB88Tl0mWrQhwGyXgOmS/HNy6eTzmf2bb2sWxRFV510ED7mEBS7o2pzCNpuOehlvw7palPzv+ng
Rth6s9AVV6Ox/j1uWHaqFKehdHJMgDjGFXGh47W6bvPbEbrLX4Oyz066lX/bcOHZTnm8AAydQtm7
3eGFF5cvuyN9HyMihuZlRYkntfBob617+fG2yQG4Xcfeug0swE1SCJp1nOWu4VfQcGbUt9V8haLx
H2xWzApSNQriIZ1nGvd1jTlc7NOSk1K1D6J/1pUdZkZfOVSH2BJbdmzKfuaela/cN84fwIioUl4H
1MSW8GLUkwRZ4cnVO9vWCrGDbDO/fyxCpaUIkJWJh0F+X8HZLWVVZMO+0XyCDobewrtsMfvCqMxF
3dLQjjl0fyeFBbCChDn95pX/3U2UEa7Q1HGLpNE+aJQjIfjEJ/FplGwjsLBHF0lVrJ1t/FRvVOVz
1pyOb3B1L7XlmzrSrGnMJ/fu1NqMkS3rwMP8LfftB2USi2qNjzxEEqZJkQKl60fph/FAvQjJT2TN
ONwaPUzEanLPENLTfWrfWtvv/L2awv5IB+RDZypBf6U6qEW16BbZQCvE423GOwWjforRCa8tXuGL
f2Cv3hb2M+YglF1neFkZRQg1Qlt36H4xZph+t33O4iMTjygTImrkCk22dXLPVOGZ0gzql72/yfyV
6j+8qystNE3WMXYoRuPNTb+UgUbE/pPxGqbBkChGIVmX/VxONhP1v6ZkNmfPpEOzlpfnwVhI2bYz
9cvn7ZceZ9DSHwokjw/Ny2OmawqRTrDt9fOWfoq25wRuWHF3KghOU2afqykoRp6be65kol29r9D6
cs3yINVT1LKE+tad2tr2dUJoTm1pb3omSMev9I/L7u0bbeRllzc8ndtYvW6i+Z/+gVf+o+gYqTQ0
Gvcd+LH9GeSSbRW25cO2c/yrjrplYpgRnZiW9HE6d+AbdDKtJE9P8B2b+Fzna8pD05/0YUpKHr0O
8qBz0rGzh328eKAkHwb+M4A9ZedlIL5rPYN2J5E+Qd3X4rk0WPZntHjIk7s3S0q18PPsYTTcz+oL
dCSkXACjUgwxba0fzPmfY9Jf9Su5E7K9X6TkC2CvufAFmNilHyiJaMqOs0NmQ8yySbUKg2Oj9FTI
IKy9UF8bYes1kRAp7t1XEXGv0yt4+4P9pVHxUfx6W1u+mqCmzGRIIZKC2fl2gfBmVc00Nl9rblVx
MrUDa5yfnLuU4XRnD+KQNDnq2Q9g1sWNwSysUnRAqrRcVqsuoOgrPIk4051W4I7k6rB5STevP6Q9
pEkpH7uoMKxQS0WULOyZuXXt1KLIn4pVPDhMFcG7Yp7HRgGFK+Q+WbHt1NMiPihq7uJGqXVIjzpE
6UaLlsJ5yp5nnkicTCe6hIsuWlHZZunpBpTLqxkfFezQikKHtu7LfZBmZLpfmOiVJ55Qbfzu+thS
zE6LKuKGWbfwhERON/9ZekKRL84MLkF26Z2XJB+KLJDt8uiDsEHd/E472qSRwpwuq6NmZWCfiBTf
wZRdM2Vk2ulhhza6F3DaV2nNmgVNJ/XYKg4LSpGz3m6IklsSeWjv9lX+uSKBrLsjGj3c/liG0D80
6mQpCYDR6F3pEc9ifOL7041QoUib2QUav0p48nMb8rbkBpegrfok1GyJaqH1TKFhwFhp/0XlIC2Y
xwJ8LT6OzyuS+9Dm3mnv2bLjsuQWtWu3kAaLz8UftbdLkYqfqL/QyYkwAVoT+oeKAcLJIKWRQ/Ut
YSrJ2pB4BMUBGpsMpwyWIR3tZdRo8i/t/CeqgW0toAaPZk8U5aJrWI4OCD/a/PkSDJlyo+nm3wSF
RKWDCXxUldQMj/rEWvolav3TnIDSlp8L3dg+lO21WavWUklmW3MgbUzTmgF7DfoXFECzPbhHKpSH
9CU+ofDzroNF1cajhbWuqViZiucNmwiQLc7AdNVj0bvJ4PWgnosDhaoivl/hgRKoaXX7faZtRoXz
XrBgVt1L7Y/55i0e9Yrt2+u5i8QDbYcnVwvqmBoTgg7yR9Hix0qnyJZGr6cvKCu25VBuFeefLR3t
6efUTwUXYf+ZrV+esYy2DftaPaL+CUp86+o/5Rt/xDS4RriND8vBkQqtJeOjymNR3133sqm7k63n
YbneI/uPUQSmzjlIxjVSTrT8TlPPuDIk5Ao9UmGHD/Pvq/66D40Vn62IZ6IDpt+gdq16tbOuN0wR
FL9TXcOmmjzj3S33WNYDaTSJniyz1lYA+uI31FSSe3BqLye2LsjSgoRNB0uAEG0vhcbyqntixdLQ
noYAys+6hdtRXGtiT7nkODe29S0Y0uhF6cDC8/ljPgbTYUXk4i0qEREDiPtB9/Sv2+Op7XkyS5gn
uiX6KsrhsofzikQB1f3TDZuZhNfgaw722ZmPr0iLKaRK1rTOqJKcQG6AoB4H3u4a+MGMN5FFc+FX
hGN6GFDShlvM1GkUoAusLvFeJcbUAO0BOiDe+inym5Qb03+HvN/0cfmaHzJGM8ALe6an2xg+sFBm
rq2oEyYTplADc0J3Y9sFBrM5NbDGnmWfZ3yoCcKiOo5otGIEb0MMY+V7/0xpG6ntfeNACJLjDqIS
Sl1KqlrpFiMNevGme5D0ND1QJ8GIvwNyNg4TBEn63qJ8M2m8oC4MVVDfFGC3zxncjlRn31hOCLVW
ZIBoYx7sML0fsOkLbDEtICbMFaZ0llPKDeyAUWRdagtyeIrJjVy+EU4V+8ZJCpwrjExQyWftG1rB
zBNdJ/DcdKAWqDvvFmAltovF1SXH1Cw9ZHl7xDVVftJcPavvLTtEO3pybPx12DKf9vTFSTcP21qJ
Q5zoru3I2bT5Bi9K9SG4g5EUBgV/97gC8xaaeKvqFtYSYjnMtxQCnyhE3Jh+znv9rC0aNk32MtqK
h7+Au4MaOUmdYbblWY41XxV08fTRk3k16+qLMhtfDvQtn8WZ72l//pgjyzs9PFiHcoasq7Jsmgwc
PjFxQT7Y8IO1sCv6fhbJYB2ahdb2KUNX53Rp38Ccz3FTpOL53f7Nts7OYH93kH7tuXz6hcb4u6Dm
kX2A3k6VN4l5UlIpPc+ROJLyx/ehTGHaPXW2DbmVcvcKtG8+L9nLJpLnKsgske68Q0bCY9jHl69z
Hn/m8kXxKz1glw2K1c4vZ1SelIzkFxfHIoI2ghG5tYqsiCxdbPaPRHYPhdoZk7oh8rOfL0naiIIp
LTH7QhBShaNhWHR+JP8RFRHSpvTh+lKhAR2R2YZQNP9GAIUdJHQimFHYdtPIvRQby48chi9bN6Q7
PR/iU7wdpltrJo3zC7MddIafSW/gNVR2qDvuJkv6EBBH6HbMnoEdwa0PX1LkZh82rT0OoEczxNno
gtfEqqNv1Ov9u9xDZfUSFh4zdhHnvldQ4th4sm2SnE4zWYRbptox3uL16QHbe0pSHmowDO+ctihJ
txU0mGTKiXnaMutIRJOeKNRKitmt3XW+p+HOmjEl3O6pWWstiX5zFhxDFVvlxmm+TJh3GxvCzz5v
LRSA+ow7kbUbWYGqqKARLe+FtCs2SyCiCCj86b06PZ1+KJXonfuHGAkNSiLINWar6fr20c6yQibK
xt9flz/Tn9F3oUm6zAYoiQdfoiiIKvcJBf9sU6+j9yz7jqcHmw1vwnAuxYkjT8BnzgfcXpD15c/f
FBjhr3F8+UOe2NhcEev9r8E5Jjou/UChYZnvOtcFfgMqciVaCOhCAGPjnCIZjUnANmDclFS/flwq
9dyP+7p/TjX+b9QA26SzyKCpd/0ALprTNcj1uOl4MDwA1u35Q/VpmgHwbiwk1VfASiVsHfoLpP9I
YaJ9Qr8AO7P5YbMmilFGzX7YcAfGtOuQzniBdoRl8IQ2HZXekfBroWaxayH3Seh5XNfo1GCgWOrm
fqZvvjQ1RxMDCBBpFz+i8GzcmB91R19K++IjgnemWpAsUQULm2CxV/wsEr3h5Sf9fWBHMf+Kn3rW
7pPBJ54xvWBSEKVQ6E58QQRHUzbIsOwe2+5hQkAI4YeZeiDoS++rB7bl8tBIAangWAcScwJV0wgL
Xn7oJoJaxAdMzGlM7E5YBalRX3HzLs/aVmdHyuorhVb2pdSg9gMmLFblTke2ErCUqJYdmn1Qp0iz
gQQIOz05SekoAnzlYw5ZdAOrM88nUuWmI0rpb2s71h1F4QCYASeTBM8cjrcnCLcU9vKtd+tLmj2y
hNbspHtaTEunzuqOcJXCBLK8eRbgmw1DT0AHxM2zvou273oijqcb1AkznQ5AWcCD6JJQoGuv6wj8
sAGrEgfJv6zwUC8hOiKsIETOsqUgwQr5vUQJgL6xxhSWD5PRDUR8RNwhB9yvCLeT1InnPChGf2Nn
Md4pDov9rvwb0mjBy0VvWl83FZANHSNaXIRNX/fJcIlgxw2z7RUZ6ScPG8gZuqX57s7MTkYIpbcG
GIKr7X7Nfo+922NqQuDTnveLRME2ujUuDi0qaI+849MBLTh99DAYOZyUhF+9RksaUn5H7rg9kBPi
PEJLMI23zDCj2GxzSUSmX4fSRCTgIqaGrjyPxeeaPSLdAVEGW9Mw6WItQN3cHShxddZs6KOQf5O1
grkAgRTm8qUgluN1QOBQ32ZglbB3mPXkihFxxvTNqCLb3L8jek/slERO3P534ijOS69L3WwHCf/D
8bu19++Jc8+kgXcvyRqXnbKMO+0KbCxEJQhVL3aIsl4ih/8A4YfYPdvGZtslGFf/lWoGAmKYjTO0
tLjuVQhmdY/vLESGT2u/F9Ry0Unwd3/INVLfqHUzW2dc0LZ57ZUZh9NA1JpFQzmgD7rT/djoHAYp
VWfsoE3/ZncPLDm3Fp+JkS8y76CQMZpAmQwauyJFhhZF2mwoaVVhGeimC00jpsKTzYLUPwu1MLGe
sdS8wLdOOsPrLFhXAJ0as+7n2GQ8ZRO4MR4yOCEIst3gfNihWsBbCHzbpL3IY4oTdBfhxLUDFEKq
L76gBNaGDwi/t90vkq0suZAsN18nQZz3Mjg/brjvld8zsY3486ot/mwj5bAgWZTHGt4HKxQKJPtk
PceH0dcvyrMPJug0Veucs7/ZHn4dOa7llqdlq5R8QwzanysUcRcbq9bt2QAKCkmDEvVfR9+J57H1
OBzRW2v1GYiYYUMF2O3xRcu5VEzyiJQlEN+il81wR0b9Q6f0QCQbZVA3aJb51ednvSVAIDHHRwXu
L0sLfJGfCmQMbqHZd4pwd91cqQdA3Msuw9aIkBrJsCXtdEQGN+NZb9Y7tcq0CeczYrLLfCGK/Hgg
fp7R+s6/GnpXuqgQ8RpXnwdzKeN599hdP5Ri1+6Exz8bxGs5Nf/Orucmq8HSMLlP8kK/mGopFg9x
X+PKStDRtDDFohgLXLbsNaOh0SBBiUsL+/oZ4nviHc0Zxgvzk4OXYEx0BbP4+73TD8SKlAw1Lta5
QA3kce/s9Gb5CAucAC6wr3q5usUQ1T59NboZA9/j5uX2daAWxlNZN44DMbfjIN27hAYNOao5OEXa
wR6Gljldmjcql/KAWflXX4k9I0CwNkvnz+d9vT0fqK/hdSUKKizGKIWCDFgs1DOBJb4mlRy6iz4A
ZB6t4/EIJcQA2Q/YG8PxSZrgZ7NNDi/U6LFV0HEhVL7U86+ZujUbVpoJe48wJ4CG3dL7uevfim1Q
wtifk34RdjBZ8zvVYf3ZQ56iDcRs2PogX4GQB4QND4DGLxgEwyTQX3aDI1uc0dmRRu3ugrweU6jl
nGGWMchMu1uLNYbtRdsPhx1UADczx5Jy+bjuwvpjOWVxwTXgGG3/Rk7lzNcazIQFg2PnovNdBscu
njyvT7MBiFQsUIPfNre/5kT+WOskkEgK+Yk7qrArzcKt2tbEnb/0Qu2og53h3Ei8VGJYWMk0HrGW
TJszP9lKhfu97uLwxATTlNqHcEFU68/J7kgLRCcjr/RLsEE0AD8Q4TYOpQPp6kDtn+FwtVxa5PVZ
iPhiNJucNxA7DftPJ/+m+2wwcn7R0MwJQhYtU3q2JzsSjjBCjJjjJIYQTCZYFvqiPewD68o4kfLQ
Fh0J29avULQ4TurW7CTlirKozOKeY5yOZh/OiBwMZNSP7SHrBiWm7HxlD36zLY6liAR0oRrIejyB
pzOoJeEb4VwR9JJdCIjZvhEBUSZabyezwej8SDIiQVESdG1OuqQcaVxSOcYdjjt+cZHTIBQlltHr
mdVYYtcn4iQWiGWMVNsxk48/njXKIPi+TOUMmDh04m18IsZio+QCDF5ZYC/XsQagiDvJCg6rf3ga
st5Yc67czZCqKZaILiXSMy76pNbRjkAZ4Mh75+/TI/z94hDyldT9UbEanESLSoMeztZWtfl68Xna
3F2qeJPu4laQbmlt7HvwLPkP8veRKsUzrijNvD61Kpa1ObaMLBRNrq/yjsoMxsDhdc2W2cJNhugz
QVRC2tVWG37l2yciuhttfc29ZJvz14ClNIogo65KUyQaDMtlE5/bklXPxgJW8r1Zy4bYeW0USM03
X/SG7a6+0iyN7ZeR4B8SAgo7+L+vWNPXkD29YaaFSidaStRtt2KrIr828aFrn8d0g3a090lO8teF
A/gBfi9Tnr6uXmuX0IHR7LNNVpbdcCDEKY7tUWtHf78Rz5vOsQxKmQeLpGiXS57GHppGDpZj4rHT
AupM0asA8V8TZVCL4shck7hBuwFPngJjLpm6Xau5jDnSNJkyoW0bmCmfY0OYaUgTkv9p2ehFpQc/
1y6EiFHQQteuhLlmpZfqLeN7uzjwvO27SDnVANWZv67NgRlJtGmjY5vkYtd4wzpiZ47gCXRyCgC4
yY3Sm0CJW4FFennqS6mfg+msfd3G8z7pFXxsbcgMXKtMx9MUPnqFQE03V5cTJ5PqOHu/HhtgDt5+
MVBDj/+9UFICtGPavxOefmpETJZjJkFLUIInVCYTy0JMY8CL7UsognRl28YqbAscOFmgKdYjqr9u
qQaNCaLp5u3X7RHrEvxhwXYh6wut8LK4xFp+Z6RWEvv4tYjv30kGMPilZeThfNIpC/9IoLswODNj
hblx6V91nvMhvQityANRB8GBbNpGgMJL3FS2RGJzZafvRBHOdmHzBNz1s8hLUYK75afLxLjDtIqQ
B/HtJ+PY9l1J1Op3XFqi18skwxrL4QBw11gxkh/IXRAxWt1d4N5mn5kjyKk4H6jXa29Z4bYVQ0tg
COBGNOznCMoYHxs2eye9BHcPuhkmv4pHX6kPpQcupxLia/x30WuibC6F7yTWA4bB3Tq+3NzS2OaW
9g7k3nkr3FQdfm+GsY8embQvfu/in4WfCs+2wbHLk6MnTHoLWWuhdrfkpON3jrhRkJHOkzJRlm8H
8O0DOzfSDwDghP2O+zF81qInJSUhG8xUeLq1lrNqGjaDJA+3a7bd8BB5EXtZtEXVtkO3bDazX/xb
wG4EPlCp4g3uW9BbflfQH9YevDOirXPoZ/c8oqFQGvtlr6iAKNKB1tDXfUuvBspQP/V9pGRGCzma
YOuov8MzSqp+teqGVzqNh6bVsVQF/3uze5i1x7ZvM87XErNMMdXLXpGtMs+XigBzjEzo7zpGX5gX
eIAQgLN9kK517rjLiqCQOMNTCM2nOX/bBtr52uhFdPmE4y0XwI3/wC5NauhHpxlaRAkf/f5BEoGm
AyFs12UXgnKoE4/GpoqGrYWvO7u+zdvuUQ4PxpDp+jUi57KiD7d+kaGKXbkkGy0Ip/acQQKCeTMM
gj0ibI3x9tcWVNwynBAgVcDP40u6NSMC0odClxL4U+MhTeYwODYPTxoSfTGDHUHUdAiH9EISIDbx
5TwnO0MqJqvHZRjk85t6vrtoEe7UjsPDwBxYjmPM6N2ThUxDQc4jZLmfwwM+XvAGxQXp64NezYG2
6aU2hByPgL9zfBEE3hPUM/duoJLONE+08JttEcqBzlrzIdrrRWe5zEVbsgr9wvGvIeL9XB6Xpdph
SNMD5hGF49xVXXC/jgM3YwqRgPGfnG7Bw66XfymG5sUWTwevnOnn9pxHp9O/lH+tHP8LyLnbt9MT
H4ZqO8N4xQRy/IS4R0xLiLpobaj6ftCPp7vkM477wxx/3xPKcdws3heNQDiyJ8lGweYhFl968yfD
IX9zPu+GKTYVXaMS12asT5U15ofoH1Pk55sL0MvxPGW9gCMEtyxLu6/ip1C8XUN1MagkI0TAl8qh
4KrF1H5Pd+hv5pv2INISIDSqBaIDtoXb2iIocHVj3QLhtgE3OoBMToWhbvVD6DXPTa/tnpzCTicw
GBx6b6IxpOkNHWbNvpia2KFW0c2E9AdVdS+YPMyejz3GLhdX4MposP6BX6wnDaEm0TVDZMA+jYPy
rW9imfSJvToNGKErk24orqQ20l886+u1ZKDsCV7o4Ph99F1h1jpnAefCWtg382NxbjJ0naMzj5WV
L1cvAyljQtmyu9D8YbEbMhQoWtdKr0SH2GnvOL70BQ4XkVheTYU2uvJzMPn8hpkgwk+gpz35B6x9
7QCkQaiC23PFqdjisGSa20gtL0Sr9DTz9WzwZbxCvZUDZeGZ5q6uIFQOVy5N71bR8gKCWtkGIkWH
eP0oGrFhuW0a954L6q8u+LFhvWg6vCsGHgZRfmkyCNcAVQ9PGhPv3r4Jh91bqafnLTYX7O0XvrxH
Ajygst834jo/DKrgF/0jumwFHNa0DuAcBxHqEJjbU9iwHx5rT/on5hyg901Ek/w6xBqbfMMbRqk6
7fi6NyZWtnHEEkquVBbLt2WiVDsfkGDv2ok+DsaSWr5ZO41tM3UhjXJOSVpHYmWI8xI0CcIaz/j9
hJ8OtURsIwVk7/SCzcWdZH7Cdki/6oIf5pTiyehJdvpjl5pRdn7j57D0MDEuMaUO/v/p8HUG8zO2
FrwTOl7DzgKqIztzJ2tHJ3v+wNO0kA+MCJDnV2HCMokbV7Hos7izPfdWJPpmzzj+VMLakX4dyxdJ
XByrA/8ia7eCe4ybrHOM80/H1DNBIIELQm9FoMYEFs/X5XaaTAEof7H/qDC4bmuBbgTui3+/8zau
LO+aAqXrCOkkOw+zT/LqprT3m8YjXOszWAm2ipHa0g1Q94piEn6m1SvD43AYU3qeenU4RQA8rnm8
VQDL1CA1mPf/9RHkmk0XI8nJtqqVMv8AHBTaYdrfOAOITLsXrj4ZTMBl3iHFydEyL25UqG6Fe/6C
DOYi7PxacLduNVp01fS6RPE1c2dpHf6B/gy6lOL9sp04In/mZockhrmzpINrEpIphQESz1XoCHie
zpr0pw5Buqlvrqeb5xrT7cNEP0wfkL7W7zzDz2tshLu/PD3RAR+gbzoTvAuOR0Bvc+wCqL9wZynq
Gh8BiUeNXf2GdjerXhsH3THSRz0ArU6bKJLSN2dcfNaLQRcj/sO/wcN52zUz8GiygUdjyLEm5BC8
IN14JqowjNAQe8LQm/T6tM3C/Ikri98dq+ZU4oOSjphaJj8aLYzDv1abdmVHE4OZ9WEyB9lETRf5
upaqG9N4H51ooEIKD8G87rGtGIdPM6taa67M6gAPZWzqcx7Ouacy4b15+U4D7BrZGcgm4boY3a45
J1CHhfeig+ZeF/bGABsa4yf7sfHNmf1O5Lz8qR/OloI1jUA/U1w8PJI+4Tf7qMwkMufUwLwI+9np
ly5VEVKX3ApUY9ik3ah90LAjxNkKIs3J+ScZDnNjImv+VqRxToK5HYn19mRGzrG38y9gBGYyBcAL
GHsbmxiQo3bJ3mWk4f8hHg0SINuo8OnfVS8JjG0Wpk1lnd6Qf/FjhA2d2lga7qW5P++rNDiYEnuy
JcdGucLfKmQzzEhwv6kNnqRaF/Z2A73jx/rdjZYyWJx+QkCSUCAKbmVO7uynRAhNonSZSkuUK0XI
ErCdKPOjL+zAuhjEATMD0zPEXQQpNE9i3zZI8ViyGMgthVlnLCko7MZoWGMbdXgR78UXU2ZlKGki
bAnWZnQIh4ArMu1hll0KVoIymvwqQPIqPHPGBEj+nbwrmdH4uKgLPpsOS4phigdYIa5TL84kl6db
/Ey6WmtvbIfqZUv4MQDulKHHehlk00zJ4nbEOtkoNAIHmPOw0anwgTv2vYngRk/VlzQUU3VaTlhL
rOa3oIPzGRHKejps4QkUYfLTxZysKJfzOdx88QVvegm9R5+jaJIN3smSbPKz1rEGLR4X+xx2aIlE
YPwUECRAppg8tBihx1xMflmfK3CwzTnvOgZ/XpT3xLGfvs3HmwhODngC4zN6ce37ZQTu/zIg62YD
TW16bx1C8Qlm3Kff7SFrnO1zRPRyGQzv/X7/RrWeTnxA9x7GPKPRO8xGLSXMSVqyuyWGIB6rmdwV
+XC8iALjRgaC5RmHynkiSct77Bb970bifiH8iJOahu6zZ7UJYV76Kj3pJBu/XYQyfwM2g3kkMzw8
cSPc1LSef2q+qaQmRqePzR4YILzF25a0NSCTG+SB0PJfLNiAuMk1mPjzIp3/Zttt9eIKTA8TwGI3
cYzEAhyVWay9ddMYvfAd4l/o1ehL6djITCScZNwFkJ2JXA47igNqgta3+1ZXbLp5PzEqIEJUezkm
FdbLGrQIyjcOtG/2sX93WidT2XjV9Q9ERPP2BFWChwWVzsO63qgZzTxpDby1yT13AXpjp4gVk+3N
czqs3G9vmVcVrAgsu7C7wcILvDxnCnVlzggticcWEebpT5iznna22dnWPcfkkjVCHCk4BlI2t2yS
XmiYWbzbOedlA229gkuYX59Oyp+39pUTSWYYINI2MGjEnXwc66CxqHcFDrF7nUYjMR3OSG+IHyqI
L1TjFXuinqrjW+Enb6Mn4jQXW+M3go8kz+4KWb8nuI34jlYjmDaA/2TwNXGaYU2cz0hg23/7SqjX
3tDkg/wAPwYHQfLx+ZsVwrhBW7w1HQsvz+HVlQAq4iJ0UegSRJ4+uFMxXqT0vmLTOt3E50iGAG6z
iV+PcP/WZXST2xPqGZIamG7j9AT91HaF1mEOja+RfZywLou4PtSdk4fGhw3NnnFUcetgbL3CaIL3
myH17MOz0vFLkyWCLj34xxgI98HjUifQh/OFr9aFHmWSoEA5pefl9aXbo09RM69vBflJtytP/fYi
zoAkenOcjM4RzpBbAZXa+4HvhuaeXtnIEkBUKfPRjQUPC56tFpmLUXP5uHrIBDeNsHVyZP8lxHWj
9OEAmMVI0l0mwZb9UfMPgF1vIQH09mQ41Icb6aEzaB55z6XiPTF/kqg1x9Dqo3vy+r16V9IcjN3J
0XWQ0nzxK4nb8ZU71BQS+odEilZq3pp2oPU3LgAKAlRhN3/zhUlKUosTUpTs8yj7wbLGFwkJyjOA
d5FahhOB0g4E3hjMB9HscPZ1Atl2y8k+IEqJ44+ULNIOgRMzrWZRTFth2Qr9PDvRapz+UZuzDB2h
bL4Ugbkp3It5G2EXUiniDrgadAChJrK5Ue/Py8E3Cv/jJbX9ackle9E6YtJV1kF2cPEdtENJjXLm
/CUMC8+HK0U0F4dKMblLf9cOvgylFGFs/vlYz5V3b7EhkbkPAwrc44DtGm/5lzAJEGXjBu8ePV7i
oiWpz0uf3opLqvtz3wrIqcIn4E140dpSgSYyxra5RmtJssGNYimr6ojox0B3lOKypfrUurmnJ2pj
Bb/E5OStQ1gLwiTLzGSjXwa2fhFJg4u6G5PgA2l74+V8loG12OfiV16JpkSzQAk7ROUkPNAObCaG
B+yLRej9Lkltk1+JVTYlSSadOHbTGUUyB+BMADLKcktgSJOAboW2MFzgqYST7wGz8nNyMVSrQ6/w
dFJxgj2smxaDm4/Ud/A91qkRRtP8501YYhZBktDnIbwmdL/+7hkFAnrEVTwKqK74rQiuNAJTnnjW
SaZTdMQqNweBrjiMqpDoogcMyVnlxwIDFJVeGBH9M7KCfDzDNzCKZ3jBmSml8rXWPXKHfHQk7Dio
8zobTXtG4tfP8W/7F2+okE2CYgjfrIeL4WQfbo5QtHBHuJSI/oXe1WOTzuS7gfCUp+Olc4HeUlLr
3On9MN/ZAXSUgRq2jztYpySyWyagOcFQ4upZpWCvek5gk4yRYIep6YRd6kE9K+8BAiJAE2Iq95ck
yS0vREYYKV9QmUV07XF6prkBT65QU0x3Q8Mfygb392t/Hd2eKckHSJ093oBb5eJkG6vH6Y8C5eqG
y8ip9LLosQsTXduCYNAsU6hDb6M0Mucjwi7iihBoHRro1JdqAmalpoBuul5ob/vThyQsQe2Emu5D
LNTic6fYdDRfz2tAXs9qA5hrsj0b/NEMEO95WOaafH1C39xxXjB1uWpBJBGfFFnHNKYqFfTMc6gW
5jBdS5KDp8Z+Yr6xQCoOeK6ZpvEGf9xGf1i7HCFkDsd7G12Hm3eCw0cwMTKzkPs6AvgGjdD7cKl1
vpVNJ4v3SUDZssmFMu9++YxH8lXGqMbPc0wgPZ3J7ZjhHf2YPcXCEnbmyQZlKJkw8+5kNlwvAxL5
v99ZdAG5R+aiRgjMPNardg/Xiyngp+MdDMu1Y0PqWuJv6atlIJYb/xw6o1oHPOBZP/sQlYLnDLvt
RSfL7TigQGAJi7g0SAqZDIf0WbQOOllGKmZ4bo+UuhOe8VtiYHCV9w3L/zUviVs4ffVnXVLonKK+
JZIl6vMiEheIjjp9sPl6S8JjeXAknR4kPG2Hays48SDTfOAVAIPkPSt3+ub17lrbuhkOYDTqAnTz
Mk/Jx5aIBkc9zViI7XglMQkFxEC4CWNfRBgEle8ekvIChhDnEMWvYPjwZIkd+FGT6bDqCBCMfm+i
a/CpqAS1pgoPDk0cXUwjGr1x/VrP9tbeQU2VyVEalDkTY1n/TmQBx5Y+II/GsvcPit4pESKlBpXJ
u0tVwNP2/Ub1qZGqBUSJ7ZbMq8snUGJEmwIe14LNKOgv9yFlyudd9MR707B/Kerniwszv+ORHVMT
cHKgTlV2VGynx4ceZTKJek6Lk7Dth/Gqh83soF6PwibDpWHXwPs4tI5yTDwwnuaUt9JSONA/sb8h
KOawVIVS6FkfohQiALrgDKl+YuitgUq2DzeGWTv1gJn9Xf1CReMsqYbgUnu0siS3CJUZ9ldCiTQG
/jtWN+axuKZMnHnSZSbOwMEzMhecAzadoGimu8o81acN1RjekOSWBKyLI1mvEa6Tk5EIzc1g8Ti0
gv/OBmZ58LCYqfCSgCWnbcS+ZXaBCxEfi3FKpLwiDD6CPYjcNswN8vDCZsqEL1nnSO0T6ZniW4+R
D/XlrTtVC/fOdLjp/QEkXVFOkixS6JgVKlDYiVhyU2Vs0kEP8xaLw1wLmRm+Vg+Jj6i3Fy5br9aH
BX1FSvnKzR01jP/jP4mPoq/tGqAWZoDomSuX8A9vOfFoqYsx1E5iK4uWXFnOOqe8YQpRQBup3TYq
aXW88hDGwEwikalPpQusizptLR9ljyxbOMOs6uC+EhgkkKkePT77vto7Rcu+57mOiQveqRVweMVW
E4feJDr6OIx9mcy9d0APNwFeYOv0pIT522lCA1zqOQCe7BFs4E6FXiAE7ojcXJSSdrUnrMoWhT5J
MY/orvGuKzoV4CRhoDLNV99cB2ROmRDJd7PFt052DKaPxBG767EchY0Wx+fWqnyA7vsr2cBPEgw4
DLyvSGs1zABlzR+gPEM+nlMwoDKkkEaju63mM5rQ1O90FOPeA2+siBvm+Ng0bItGr+kvmTgbAgMe
7WkHVlKc/UIyzEwdYrVw9hL/1RycnyBmyoW+FwY5ymy11oRFxM4MFff+RrGtYRt2PEs4NOpJKzcr
UG5WyGjvu9wDSL98vwMvUPcB7axCKfqZQPmGo7sD1S8HD13y8KYnPxp+Y+8fOxGn2qrJzFj5ftPl
hgumO0U1/9q630j2M7nNjhtqzNsUCEl29AAB6wTvXHMphxfmP0VApgIK4/2TiueuiXVjPzATL1ui
oOx2T5DV9xIqyHqJEqok5O368wqtZhT6YT5JllB+n/SEa1JClsyYHKrwSbxgZENnVxBWF5khl2Cs
s1i4nfRB27QqidLG7ctYSf3qOZ+fg2OzjIRsPO4MBodHP3f08n0FzTDbzzTX4CSDGDVvM7fq5Xr3
/RiY9g0GvGBqAZTXuMQBkwwnfuuUNylJLds/85fqXj+SSZtsviATuJ5yEqcfqFXgIehDrjBtUv+F
GAVVqIcIK02imxL3kuduVMeZa/U41h27dij/4eQ2jLdJE8RbqLqnjFDDD32AXUH/2dJVTHqMkSex
CH03/cn2r1utooTpfGkVpER5lyCZ7ggr7d3T0ZgAwiDdB2wBBswuywoJ4GtjC6Lha5EyovVw5fVO
yrQCJ6z4nofRbGp097DoZCLqd2TRnx6y/5iJiWs4ax1G9HYy/ag3mnzJETc/vIkvSOVEkswUR+Gn
eh4KeQH6WZbUsTofKYSyzs2Qb+UiUz+ZAD9q58J+0j4LaGhkAwgSAKgVVBVY6W+5H4rLkx07cC0Y
IgcJXglNJBgFTQksllTVMEh7YlgkL5W4o23NpY56KBjip2VjFiVkAmkGgafSQzaSc/LOquwAd4J9
0lDQ0gJYqahlGowZEhHoVNeognjDZIJc0O6oxPAsmtshr6rDLn8xpUpwEOjYhm66PtpMSpMrsae1
5e3oVHreXAbugp4ErkLYK7mv618mXU/PAEa3UqOrXiVGkvgwXvBXr/VnWjez+b+3cOqoSkGpIw5B
gvrqf4i2i8z76Xouid3Gr8A70NdZNEd9QrVWCRkrZp6ug0/4hXsgf1zSt0fVFxFw1hP2ODw6Eo1E
3vUS9BZkuBCmwvfxE/SE/D+hxf57B+9CLoS4W+aMr9aX9CjBzw7HKPZxR57DucORK7+kOq4aQZgp
FiE0bcDOmAj9/yGwccRd0BcYPWx6FQq+WtNPGsyTS6J3TesqS7xHd2n/fOYXCYU6FVgV2KA5+pJq
iZx2rNR3nfQEU0u4QMnWKHqGq27JfQJe6mwmSKNZwORhCiPJMYqFsSmwB5qGNl5cRZVfCT902IEO
70g7KQ2CK0wPvV3AW1aqw+G8SAi/rljRRb1GncNktqPxFAjN2IrgprnnIimA08kOiMcCbZRWBKsf
2PI/JqwxeRhViKM8I2KZ4yfjDKE4S4e9tP27ZG8dZ1MAqnMk5tkyTvE0jdr/1SeJDIVGFPZLnA/7
zYU8scT0Eq4V2oGYWU29r9HI67oIzciGWboB88jUbVjgX3wNZ9d2QhPvM2oWovnerK0hfJu1t8mb
3EVI9j6cMPImBG1ksYbhQ5MEPmIP79CoRNxFGPHMVst2iytj2tUkr65dkrdLvXuCqf+IOtfmZJXm
638iqhRU8K2A50M8hJi8oRKvLSgqIirCp///Fj53PZW9cyVGYZjp6ele3b16q8mR2afDg+JrAEHF
+fRu/lcLCIYm50xTBpMO1rCMAcUskBX2l3aAPCXZfhIGCCWgMpHUAkMD21JOxnH/tiDfiZ2cFz84
dYiQwuQKrFP7rVg3sCu8ykyA9o9CUVfEQWpA8IGqm0SeFJOcIz/lvpO6572MRk9MC3qDUnu5CDLe
5VFpiLW1zb8KnqlgEE/iXVglh0z7ljCS5Evb9UHgqN7abHspAG38CzUj2sbvkFKDUseJ9V3rX8RR
Ggg4bXKaoTa+lAOnt0o3STSlZVSeqZQYvCbK5KUZJIKI+gRuDqxGeZJaK52PeurUjxp10bRkvwWb
jvZFEwmXI/d299glU56DJ1KCnsJHfJQjVr/jJWKMgvSTG4nqqGMXujwAPKF3YjqKUEmnYLzhaCr5
SfNnDEHp6CsOOwQpPYoydmEwIP2Srajn0Spw0Py18N6xamXTqhZMBXX3EQX8k9vkUmcoX0lmbkGK
QX4ymMVQ4SXlKNswz9AVAayhBeJwG5qEEHkNXOLKd2EUStewZo1FXqMXCp5TCRsI/1XcWK7QAwAn
75cLGv8ZPUvACPc5TUT0ZY5MgsfCecO+fqLTtllryK6vlklKE9H/orehHJj06QTbT4kdYiFROoJ8
CTr8eDdcHykQyZXkWgF02flvHfwWUe0L5b1o1yg7X1adNruAdyW7hANjSyeW5YkkDWxHv+5UhR+j
khilwiQU6Zxnh0F3rkidnl9fCTAWeeUAFrU7x6N603fEnL8RJ1ckT+kDyoQqtoeRACVn1MSL047V
eGbSZXJS3r6MUBVsPwOeife48dM4Rd4ZPSIdcfCu3nnEBbaa3B2b9x4JPRBXUtqyIpW3bYldhVWP
8NSuHIIkL0CHxNtE1D3bizpcyDElVYEzVqsKAb+KOaU1THEiePf2ITS9ULfyF6E0T3iXaqVCkvgb
xZGQCnZo4QkSk0PAQVi0x1PfUY+xmeoyMfQ+dMFwRltWX9a8EiJqJ2B6rQ1hZSooqtPgYMD+AZi7
ACkK3lRYmeQ2oEcd9oouau+9Y42CG6QXpBkAFUi7FGaL2VEfT0JEZO+SSSJVJ+Woc0S8KQrvP9De
0jwK2OqC76Pd6J8JPktFvkEZPVLRxqfWESppu3EkYR+pbgQLQx96Jy9rJ2oihNFoa+vjihjito4L
QkEJh40KphRpuS7auEYmFDbwG7HiCtdQzUOktiRJmhVFhH/lK+nAeA1vExOIUNvrDSVKlK6kJAMT
ENWReU40C7DDWV4V19J5uILGnQNECp1FgD5JB4wyvkXKo1nQefoOtcm7U2isMbZ29uJAO3guBnpQ
7xzOrB8u/KlzRUlIcjYbgfafYisqyVF5rEhywDrxfChaI1RDNyfC1qphOeAGykVUgszbtyNag6ck
/+ziKZyjXl36rr+e+K730RUQh/JF3yW6ytHzC98ShwpY5FnX0qndFd0MuJ34JVLKcqBrwvnT6V5n
4kAXpAo71AZ5NCp0VeZpNfqTzOlw10mskeMYLt/jVGKt9qb2H7ReBNt0givupVgYHBX8LsdNJgu8
WHBFKLTmDF5Tk+RandOCLJRpQ9huhjcjiE/bAI6T3xTn/caJqTihXCmy5CJo1Impv8OpOvcUoZWu
VnRFAU9pBP6t03deYipTzp880PvouSEFirJa3bUzwC+Dthb0pRZxBxlL6rCT8JdoKBhF1Q+kzQJP
Sk1oA8vxlyZ8Lk7fSCNrKxSHdLMTo3rHm0Eo+CiigBEig0Nv19ZNa8dZahonuq5u6QBJ52SDSfmn
0wp8X0lDyehI0e20A49njfo/OBSsGubOd48+LTnTbb4FC6+rXjglaBdL/THl8HWxjGiacNHr4+BO
11yOBJnNvKpDSNC4qJ3EvkZvdQ4jXuWYkMutasozWYPKN9MoBaLrUPvf/6evcBjXpTgqdVZ+okN2
muA5noyKqBSn2FiMFpdFOqCN7wRuVdeCn647tL344UG3YXsyDBwXZAc2vDtJPZ3PrNVPWMUlsflb
b2KLXq41NhaszQMOGqxY+JY33r+T2zptz4kr6EhoWurr5JbyUXUidKZXYjbv9NTTD9WyfEnr3lVo
81bx6V7msHSRvdbWZj3ZrdrQ4ey5qwWOLS4+mJflwp998zpUqr52ncGkM7Mz77KdteHeg9TR/HvO
WlPZa2/kVcW5ihHyr0JXCof9qbw6x7c+E1I89EG9CGUpLPROxVVQiMTrjFHrq4DTpa5zhNQJT1pU
nTmhFhVsKZCiJlcSAR2Zra3IhMTMiSuHVn+XksBTgR3JGBTogpVIzvI7NikWGlk2cipIJQIIlup+
W4TFEsvMm4hyTNmB2qiCjo61JhAipcYICUe6NIRAI0E8b7DozL/vELFCwFI+YpK5rc9+umwOb/Ad
SFHJ+HhXaNzXqCZlsqP85AlIZTTYbNohd+6se2uDyke4wxxIjB58wct6mOo/6ar0t8Xv8SMcn4Bd
zqtmf0brICi/fw6QZ1A0krubfjaD34teBy9qMV06v+QuLdvnq/bqv/+6BNDPA9rW2n76w8leLcL/
OFTpOdA7uo1VtLi0yC2+uN3joPqmZn9Ko4pwWXEtvsT6B+NfZ2xDAw/L+Fyc48bJRXU0xklA05od
+N7Jg4HOhT2R8Ajo36kfQm/gPT1PbW0aLmBiC3KZLU0WnB/aNxBJXGIpNJZpc2z1WoIcHz59U8nH
EBNR5jahWHMCSNmKAOX47zn6Ab2+hb1ZKxlC13z8aLizOpa+hF6Rslbrv2gO8+Bv4V+n26ofLnGl
5xSogorRPHoRzbFkPbqJoF/bvUk8TWgv1fAfpRfk9vp08x5P2Jh/6JyXoWlpVABLATzNL16k/ZBc
szyABn1JB+hZ4Sq0PXucB3B5NwZJkvcAozr0Rh8ZNFXdtZZdzGz4vAV6Qt9/Pg/4AC3E/NaVCBmx
NdoCkekPb3cT+SOtbAeTd51s5sy23UXD/WuA0T6ZNqIu1Qj28hISTdLeYEKD4EysEI3JGgbjPg2A
qUhuw28/ulW9clRsLMr4OxQqQtQ6oX2974L3vB7eYV38FVCup3/0EvggxNW7dciEYjDR87e5697F
SA65DMBFwVd69eMfQCTUiuM/SDAY3mZjc+iC+nTcPQno8zUcvn06jX0RAOpBgFWMJyT0iOvbg929
gOq4M7/S06uRfmV4dx0Pcv4LtXyFa8B6D+Fds9/9DudE3Wv3PndP7rIzb1GZuYI4bRX9JUjmoDXT
dMLZQq+HHpNk9+6Way9YGCzebcO9foSZG+pAmho9atbpretT2emfhzRxoD1Ji/qY28fpY8Ya9l+0
a/faaO4nwiz7+IfP+LZJIW7WW9w2pt/tLe6bprfI5v0SjmryCTzSkbFWbt/VaFQMwItpXASrCymw
Vxr7PgakmotsG1UQIekENR5usqdmGmdzn39ZPfQ2VGJWz6VWamKeh3bc2wZNoz/zmts8gEdxRT+b
n5/zEFXYr3qP1KXP+5fzGqfu6tzqpa3ekWYfy+MabCfuH9fhv92z9MqPrhv5cIufPw80WrG+IM/3
Dld38Xf0LouoRwurWffqP+EHYgsslAYDmVwP/OtFWsoiGdo7uvysi68wnyNWV6/tCa4hnGP3Yd95
ChZrY5d90wNnb1C62gLLorCPCxzdyfN7Er0WJkkiED95dw/KL6MxhdBc/PXGkB47CweuV3JUz5O7
F5TjvOzdIv+2C7qNfjwLRBpP9zy3oH1NcHIBybpTB77X4/S6hbq+Mb9CpPflDY9ujL4KJ3erN8kv
ASRjoevRiswzNhasg13YsaHcv3tXzxhOELzH0HPmNBtofgSAA6UHcRUNNm8ra12yZTyIgxpL9NOP
PT0+N0RWwos3udNh3DwZrnnyRcgrN6Ycz1BqM0xpsumz4/Cwz/zAAZaAb3lGI8n/2Bdr2jqrhOv4
gvJ+ejAgA5/vmR617n4Ml8fB+YtJbLx8r1TGqHRgGwA92Z+mmf8oPE+6iRZHHg4GdZ50WZhYvfDn
OI1sL53TaRmrSiiOjG3hJ/JMSb3fi7g2+n27JLI3hcfTbgxHTKidACX4JYjDyDOQ90oA7ENdmFRT
KjzIQqESNBmzO/f5bxx7AM5zghQDWDMV1ZNdoUxjnZIm+o70AOFU8IRuo0Cp1MIdypXSlJXGqrfW
rJSEuYSr1K3L33HZLh88fEE2w5X0JpWlAHz1Qsg/8MXgvSxXcO1tZaI0CQ8JK5FHJCT7NlAVEXji
2Tt4a4GHwqyPfrRF40GDXaxVw1eSytH0o2+xMGQjv/DssfI0BMGrdMcYWHyPhyJ8FHrfprf8iY4A
dQVik5QP0lCgA2u7EOrA24/JoQIqinJwfEmIVgpHhDmqBH+axRF5PY/IHzmMsqmIm5IPFfUpowUi
TMD0d8LP7bP1p3ErT0aUEcDma0FINe5M0eI7c6YOBaKWCfldSffRF/kYlDsratCoQ8h4gPhMMvtx
BsTAJ4NdaY9vy0H2guxqlZaS4NF7uhSzr2jITEq9CsxVvC8bO17oZyAIpZV8k27/QWYcpahym3Lq
ShswL8q/UZxUSyCgy/7QMqgWTBEVud4EveWfKHdNnotqWy2cEhWqvONYYsC7U0egV1TCIt9CNI+g
ftvkS8iZkrXetOGy28D8lMyFnab0pnh8uBD7pLZ2ASG3eF3kH0vw2hvlPwggA6nCexdcIHkJoccs
yH6QYLYAMDRIya4yHCRFdClY2R9KMBM61yVbADed4ENnLvnWFbs4S9TigdcJALRGFwPvBZsZ54ZD
e0ezHzI6a3Ik+eJvC/I4y4k+aHJa83RCgobwNhVvvy8pi1tDeWfJCj4QyiFQSfiHfGjh5mIg1pa+
1QkGct+VfCrXL2Uf0vXWL2Y2fXCVQClHWM6t7Mu8ds44IhzaJcuwrCldvspPkSRqOQmDYrzKOBVS
cP9nUoRJkxtHbqO0RO3Ssy5vCF96QgVC0gjSEhqI3qXX36XdtCr8f8gFFo4IePUcel4hIPL03iWM
SmBH0wGJMC8JxT8CY7ViytCu8RbWS/lBAkqySWvVmgvTgWFMNxMkTTPrE+vP3FFLTIcR4EbBDZo8
0u3fBfjCKAThaebe+IMqOt+vvRGJ8OedQ9P6KdxAk10TAdcM6cSsKcqUDq2AoHTlN2qtaIt8IJVK
SZcq/E/jTZmKe3jkhYAI81Cs+13zLjWrXAnorT8yrFIRzEgx43G3RW5cF/hrqJrrBg1fsZAfexw5
DRreY+xilXqZFJUpf0FzL6zuf1FiOBQQAEVs77jw9CQho1mpuCo+E3YiTC/+1nqqblxMWVorYe66
ypvMRHgfJ8KtBy+qwec1SCUD624OGR04l0qV1rg0Jfr+P8he9QuSV+x38aA01/WZw9Vsovp6oneE
SGKgXaSQT10wqgwbbU8t6nstGqkPGYxCicoMdGCforpjLr5LSsBR1qqylWOXkMuDQ64MN1UwRGDG
Qn/frYHVJDgcvqErcZ1DygXp+Uisiu/cwO6AvLtBpuy7geK0/IyWzzgUTI//eUV5eMIN9OEKEg64
If0HLI4Kc9+Xp6Fy+ETmo/E0+bverRQb1QB3B8dOT9WnL2LXnCUKShjwitGCYvTYqkuzYG3INAhV
yMWFJQD7QOXkGZRAYttSWFnjeJ8/x/lpThbgOJu263EVfWehKhhRcXBHHlAgsB5XNbPC664+P/Oq
XjuMlOSomjIOoqurj4iXpILBg9zC9rjVf871NMpqNDkUNfCMbErNEUxo/BZ92IPog95Wx3lr16U5
FueYvTyMamZ5HokLJ1PxliTTZGp86g56TSg07ep4u/jJNFiVCWli5Z2r+lhJmkW/Q82sSFh0StoD
p9tr8qQP7wKMUx+bNNgatXb6+w2WVoZ+27+ftaDeKAISj7gVLIqA39QejS/0PwAOxw8hN1KBhnc+
5OPbHCnVOxo4/x5o7DotyiFtMhp3VdtCxDR1oe4m8VEn4XuF/icD77U1Sve1z4nYa2FEW5gvhBLL
3BAHgUhDhU3UibEI8P3THOo4fxZ+A9sW14glM9wwd+F0bYCzn37NHk5P3+yOfKv4bFrL03V+odK5
TZPSJ82F0t4c1r3l8zSm9SddJpbZw+00p2Sx2t05Wa/VCOcMr/LV55j3U3oS/etWPeWAiu1FLcFh
eiHHVVOjKbv6Xy86stVrIaGuxnc8I95krp1LLyIokoOXqC6Pxx8q+vKGrwR6KTX+PqGbqsiUkpnD
TegwKoBLJYvaf0RN2FISHG0oVfRpP2r7JGwuxOgf5tXyveaiXFUppP6eTolpjJ7+mdp0ZEB2kmRY
A36LUqPfkyhyVYTR2ouktTuw9gaJujLPXoisTDddXxvy+Wt65jSjsPoOzVyb33i1/j9m20Kci8uN
LnkPslYOyFkt+TXs3+TisvdeAe4gu117Q8usi70JKdRrRsFGAVJKaJCJecNygxmkJonI6hxf8pXn
Tj8eVlyFDjm+nAVuKmxKBXNPH4uwrLdD0/2WCZmO7vRbsbm1ZkvMfvWeIMJzZoY0IZpJGpnzdykr
2aEamAUDOVt2JKPyiYX7/wdHiyfaga6f1aD9WdARKJqMx048vTva7HBbHDvuki4o9jTaP/t3+qLf
B1FjSC9Zcb1zjMGoHlNvuUsDUL0q9wk/7y17WO5blEG7bWtPhfPgfNtlhJ2Kz+fNy4Ls+q9JY6gO
mnNL6zySuUB7bqc+PkK7+ihsr3j+dnDKkvnzMaANKw1d9vTFyOiNMP4JFieHnm8WLaG3C1o8Bxei
o9kypJy5l14oW5w2bI9jqGm5d3zlq0AbJHtnFgBNTrsXhWusr6hapGATj3Y/d9z2Tm1lY9IFZ4BK
McYpCaKLY3cQW1OaCpc9gx7qvXs0aNtD0mtoYEyDzGf6TVQM3OriMBsnK0g6tEbFP9PhOnt61fbv
iMXyezHGLeLnHo+VGD7klMaC8nZIxBuzMHZbtredmO45C9qgsXRu7j84vgHQHgNO2EbxGTVGza15
V9KbQcWO4eeXwWH1oDXaqcGMXMjHsHf05DL88jLoUL5SzZek0xXuggAzFJY00igIgo5ndKWgi1zL
nc0u9Dxluoxsufhp0fCtT8tPO5wxKt6ytbYd8zvN+zzZse03twWeQH/W7C87tnexpow5zwJ7l17n
58rtlAAMWDkcnZdNltGK8BDOT20/WMzizXleOG6XdiT5cFNWC7oIEpTPTuMTHf+EkITLtHINQid9
gw67lAiwECLB7n5mldtfVp7mNybbkaZVN8uNzi23pD19GM2Yai6yLWkGveWDZmcb0/XwtEZSmLvt
HfDNox1AWVcUT/9t6L1mueCdhY/FShtL0/YQujNpSpWbAkDyl7O32TKR9JgEIzT3Nxafqb2rGeJp
w5ogf4zWruadZtu3thTB025gx1VY6T5LRc/dW7gwLHTvgKdjlY53n8DnZTBrtFpqg3ywNhFmz2sS
rV6EoejPiu7mMUxz6RxHr2hQ+LQXsbbL8/zhV/0ztJQX06tuGLJIdPj8hd76sNJCWdPyttPUv9T0
0SLYQPOVETBlFtALnM5nobYDd2jsmY7zaVxAtBMT6mGrNB+DJ175a82dn4cVvdhOm+4N6+v8+/Tg
hVpuyGeHf7yX9tq7GbL/YG+/kHfsUfv42UmGpuMeKn/GQP9Y3+R3MXOqIYrg5WGQEuNBGpnfW5sW
5WRwkCoaQ6iMxYdRSVk7h5P0Bw/NfAQNN1pVfW3bNrfo3FehuWTqFj90jKanOcLgLbNehwaZqIPy
NLZg9zd70QPdULlHwH/aoT/d6rUOl92yT19xhLSpVzj9euAcHboC5e59mkZLBlz1T6YXXecsV9GZ
RHSISyMWDrw2/UVRoLVse6jO0H4WcAU8GI7rs0sbzCfgej6sTgRZTuvqjmGEPF5hO920j5+sB6v6
pBski5QHTysokmGpPXgO190H7ObIs2UF0DY0X+71jOCs29nyZU2zoETZMRWPP/O+urf+e4YLFiP5
tXcY6LSAvqHO4s7O0YiYtYKR8+Cv1xqb+Um3R2eA7u3umsSJDB/O6VfsPWDonza3YOlMNzJB21XE
1xTv5yFcS9HeiFE2PtjIbeIy5DNXQ3RfRjHe2KkWFk2s1b6mvcvMzGdDoQYRXoPs9ObWiFfW6+ts
A/83ZxEdv+32Lnx+nrq0A8PZr36q4tW/XL8j46vhTux0UbzO/vG2PBxOQ4uFwNcoDv2WWfaPNxLM
6NEY/z5xzuloTG/g1dH5M8IFD+1cCa02PpxqBkZBTSRupuOyn9gPFzgFQ4Qhpe0Zni37sDFPwnnn
dvNQtw6SUg3bdzC6goAP5//JzXClQMcv+yM10keGaleJy6TG3YFz/Xe39k+0fINCGRYw7z7HNqGF
Quq6bY/Kdu6H2S4uv+os72hWcF497n+P/OSiyhFMu0WtLfJrkPk8j2HCnzvtPgcMSUSE255QkC8t
XOltRbNg4/D86NIYkv7LryOEDtXcjn6zxqyCOsXcmBD+N8vhq5F6t0dIoaqZkmFQYoaSVLzNgsJ5
+A61Vrf2yjKDwmx4Wes6RmivHGHoWIMeqNFtt2Vj61hEgLOgSe7IBr0VrfSVZy7ics5Q2368oXnt
cXNloRGdeIOQA3nzDro7rjgQjpvm1lnyIPGGK/EnM50kK2I226pFYwyO1jQ4biwwZjQU3aRB/S2O
sdoi+Ch8WmNmQbg8oxGq0eVBXDrecPazt9EA+ly0ygKkExWPTKe/xw1aFqhykwWnDUcOM8tF1y+9
maYBvIjWOvLXnKvS6ikacMc0QJdfNtGqQaa5Gr8Ueb+xT367azvyWkvc4Zwz1HE5dnhP4Rk0yX4E
Fol19BE20OLRijOMx+Xp9g3sNhS85TJnvBpzWxtyqeXlRtcCaxu3XHOvW6dBc5up1S7XzmnqnAZp
oM5TDMNYRKvjpr1lVOe8r3bJvKgnN9bMTLiMmL88YCfzLg7LaMUTc5+YmzXgztlTpBxv0kDjMnZE
wozdw6eXFDdCHfKdYTOvx81hxfmmCcQYoZ6A/gc8HDMZMz/RqrU3+dL340bDdZa0OcIUSAPewjPY
nrk/rFDMCHAWMDC2DnfmEnpm1AISE8Qf+XUeLk+b2JhZD04KAg/KAmJ8mcu6HbVavHrasPyMi/Yd
Gy4Cpo0RRxPoVcEU/mvtHz6mShZwZcgSlozXWTa3DNiSEGliND3MONaZZuV8nR83XO748fTsXXfB
4a5HiDd8hMNtg7kS687MShZ0FwwkWj1jv5YdJijedOr1CJf1Mmw4lTgANe2AJJJdPaGx1oQGLDpz
cH6BTdZXoY9C5Hf0RqY0XN491i9cci9W6sDmiTfHTV7Loa8totEggqSkYOgwOBq7cGU9TatgbKzT
g3e8B8+83QxVflSWi0Qj2/HmUGm3HDfdBT/xYqM54PGg95Tg69zRY/J8/I5ZyMryACevmXMQyOKQ
OcJOYGwNYUnsbW14rojQN3cnhdZj3f3XWGDbsnckPhu+sVBtrsE3tuNxw9D4N1yWGnS921k/RsRK
IRbctBuOWVfGzs/vDcWIotUFUWRSJOBcQqoiC9BTCBGf150ZFJJWnj0mKVyyfOwj3okg8yntDB4v
D5oynZA3c6zP8LgvNh8N6ZjYX5TpHwfcH8ZRfFi97uOiMWu3TK7+5xR0N8S+K1vezfsr41fvwH68
r7QK+V+T8FwFYSDJZaQbmss/DsLk4vMfBlO3V3YmnWpkcsQk14+OmlsrNm82SBHgjldrGjtDDvJT
NeeeSQdb3ZKpgQ1m0bo5+UopKiboYkmGeRGD4Nb4OF2PXpUuuvaQMfw55Q+b6w+7P8fiPge5+Y0b
QMya5+EJWSmdajzOrotIyow6t5+9hAYWMK13B1gBsv46zpXQrpek/3Wq4R8Y4h4fIYXiB2sRT8Ee
ori5YfI692guzQ5q3zDNfp3QbzVmzxTSKIN6Esw/OUHWf9AFIH7xb5fewPTbGLYG7CKWnCtjAz2M
j6rfOK3ZFg16Ne7+XtmGAXXMDa+gIrfMZVp8XqnvLbzjbWOhzH8ZTwbHl/33oETmUnTpgovf3HzR
HLuL6+c6ne2Bn/4QbqOIdRRwJnJOdHMc7GHBxkJNRgMObp66iv22w7p8mNEs95G1ozPCEUOThp3J
CSLcBvdOCBtx8iNBdtlfMJFJRtTu8l/emN0xJBqPg/vqYrRe/5mdidySrhW7RQVqrlHZrNE3ZjqH
OCvXMDeJuXwlP4snlAfn6gc1HjHvTjRz7iuLy3EZ/Bmcs5YpN9B6YHLRgKl2TvHzJByd7vrcpD3w
YXXAzH9xF2pl0m9OFsNv38dYpeQTNF9rfN6YjH1MaKvV6TXv4zui/EoXGJvHw4oJqjDsjfGhMbrF
vze8HswCZ2Q7g6pvkOypl30TQcdKKO2rmzVGOKO2k+DJMeVYNV1Aj+PnFduUXnjsqrTdf3pYbu14
hdY4cW9ctkNzhno6JEPUMcqGQ99e5MZHO/02DcytIQ8lg7rFVio+w842YlLwbMM5N0N54Q9z1KZA
592BDB7DR68Z9zHXOd2WbJ9LuMCydtJ/ESOQ/HK3G5PbdB4D50UYu/jktuzA9PrvaE0flJZAmHfF
96kWrEgz+elCULHPjK/rfVuy0OilK4JI78XSv7++EFDztC73GKIcDexExM8CDIQcOXZJJ2lQz0cx
4tkHDeejWL0I7BmP+uYxfwmNjLAjGWbsR/BmIqCQzZf+zRmhD3mdaeYhcH5RU8ZteIz9S7poUt6D
gxT7V6gNdVojfLiOWaeH03nA66FvpayvsZX72r/0rWRzEWEh+xIGr7ZgDSy0p/fgsX/bN4+N0aJS
qjN5VfNGZ4KBbuFy4h075OSQRS578O5R+5gH3AoTHJkLGzOj7Duons6EuCo1SiTbFB6WZJMLtv5x
exTCqQtHgX9pfKTXD3CO42vCSYK6aNJWkzCPM2Lm73yEK7XlcYPxAynh+eR+s71ie7SJAIQ9AIMU
hBF77iAM5UpuDtlabE/ZzMWVtAs8o4HdYxUQikUOcG+MkdYF4MOzvUqKTyYBV9VABtBV9IrvFcaH
mYzROo89u4wxYCXfu58d1oiCzmiAjcHMAtT88QBlOn92F61knJzGTLrhjHCx0KucDKxZIWPzROrQ
qc/RhUOPd5UFrLyQkQspM1gPWHyFj/ATGke/s7sa3TXnwZkNW4GnJcMb+ArlF5iRLf94H7NHudwl
GnBG8182W1BhDLcx848E56cxYo/NecUzIuEv0p8vtyU3WHCynWFdIF6c/CAvXJpjgYOFgYJSAF9g
zCJrGfgMO/2MkPqYmTwbr3AmABvcE3bAs8cKP1o4nXsEC0f6iksfe1Y2s9qrKO8dHC8PrP6599dH
olmAqHLzy75dTOzcj2lvUvqAKPidCC8ugQCjWLsfJ5o140oIGt1lH3tEPLI252rBPjqavQwntzEK
m/LxmMo0/Y+twtpgNTMzHu6jtrYHosGLbPbauGW74yFxOmKOsc9Z9fokCV7aKUPAu7hcl+YSwwwJ
YeYKKAWnnPFHmn8QUQY+4qNnH3PgyBynC5Q7D8VEN4B2DP9FDBmuBYr2LgNcVE5dcC1+5rBI7zBR
O5cJJ2b1muRYTs9eo3KbFa5+D8UX8kjsIWQAOXxwdr3WB0xKVp3VsdQapsM7WMBL9xOtVoGEHYpP
8xo8z9ge7VWXen60zj0fhuam2rLDmDR8dM489vKlSz/7IeLGCqJAG83lJfaS205mV7ZBCejMYIJx
0W/VPMmT+vSJWUk63juuGUO/kvw00jkKBz3OErcr5TKXLt53iK5iwvD+pRGTHwfx52THzOHaAAB4
oqxhEc3uIDkM4ElhbBbc7mNsCgQPF9cwpyBh7AJOkPQXw4dJ5QUe+pBOEEw0QhKUt76OsOJT4oT6
KO7ES6iVsAJQgrb1n/1avxgGOnVrGf0z0CG5zNmswOdvdOc3rIpw3OnOo3TykNll+OffTuizfcu9
tWOmcB3Pv9iZgMHFnpNLLxtrtiumIfjaLzMmrPgU+xb/JNCqYofzHpuv0+aCZ3gG6DLW1VYBzdgD
bMF3KTi0fnmntXu/fYvfse2um9v3bdZ8pvAecigPvx45esAkejuHQrHHS2nvrG1zSw/AzE0Ckoq2
ye85OP829oRjd0j+WW9myvYahcPvAR8HFN2RQfV7ZjI1bv8c6FGaO1xgvvgE1whwBetBodl3uNIB
CrHYv//KKzcUFL9p+Jmr26YARPpCiNqCLnX5asvOY4g7Tg/sbmvHM/MkzS0n0vXmveCE2Bf7w++B
w6NmotA8g1lzoHGLNCCbh/ynas7AeUN7x0wzs4FzxfLsLK1de9veHj/y4CIfutqmMhKrbUR0AhWx
5KokVrEyenpdUH8s9ta2fppwdvjFew1ysCQ02u+VvQ5OnvCe5JcRB+X+zF7UbLAC1bZDxdqWGZXG
0YJr8vS9RdEgfnnEZ7TWh/qxGeqeQ68WCp6VqSz2aaD71r4qxw3UDSwM8645rbbYuMCLyEf6y45k
uyRMCoOjFC72tGivLc90egwA2HZAuiCXEiNeS1n0tibW2mJn6HGrLXNtM4tIFucS9+E/JmtX7jHL
6U7Jj8ixfqvFA3eEuQuavFywHGdk4sDTICZa4eZWA2lu63B8Le+0buajCW/TRDE5mAHlHoE461OE
mpmC9k6HM7PNn8s9l6q4wIu7aHZLkAyUAKOuZ1d/RkCYVaSoXjseW4+hsTA47lc78RqchsxvSDjW
4p6pRaVa2jNYIoEgYy5/Doo9Zg6DyzGGXAbCYczRkb6Hhx1kv4gEkkZo6f7MGldENqGXYzHCWUYi
2S/PxBY2WFfsdSzh4FXvDRJUUTW0bazfbIFVYzvQ6poQS42sYeHpzrWonn/REnoKRJL1wwjhbuBl
LJeNT23vwAsQIRSGXtSk8Nn6LfWySCxeujI7hrlhTiRjBGLWvJAwHt6qddKuZ5nYwPz8y9+4qySG
1A0cJ17CdtKCcP4kgSnFXu/szpIDMAcidLvr9qK7Zlh4XIyn2CMcwElAyfuSncNtNKe12kkANXsM
mHfIHa8noRYOwATaNm3Dn86SmdOgkAdtMNZQ0gpNGmJ9Y2oYoBaeywPl8oO2O29o7pr2UCLKmiKZ
W+7w3opYulyh2oILWDuuDXxZT7FGxBjY4o99dwEc6Qqx0mMTelsJz5B86sFZI2vHgYACs3YP1A3b
jUKFLSPk2TQGdBU7EVGTWLM6VHliezITuiBvYxGwg3iNDY/iYePR8bYAv+C5GAwwGTGstbYNYoXF
wDu5MkPL9wyOqa0vV23r7VHPJ3Zr8ssTv/fnZYPHWGtZ3U3twc8YfckwLBcOx3/5otrCHh5iqDYU
LchSSKCj68cLf6tq/bvHoXs4h7074WwLpxAOv1VBM877a92M6XSKf5oR+LKogW1V3uO+upr7+Oj0
0BltbD7oDThY7+OTc+o7FJA7I2NdthvEIjg/8UELc9PuvEi3XFsVKKhiD6xe4h3Bq1OGEoeLhBTd
V8twgZxjJ+y10o8rFnL7OE0iAoHZjnvgnhIBvWPIYBNUGBOX/RU55HHP4BMv5xOXvE0rCuwg8/nZ
wb+9vb6wAHHyH3RtIK+pOThjcDZmKQOuXIxPUK3La4LD8SD2z153znusJ0D5sPzhPGyScUbf0mr+
gPkci59wY7a8XzeYYp30o/P8tKEHkJfUi+HSxai6HTwMXvQC1hKU+11QEyAZG8TmvoqtuHcq+4zj
VaPJeHS3oYz0I4nr382QzQImTomuTTdmkOxw9sdOIT1UxksgKD229nirrXTOLmAGi04d5kM2X5RV
p/MUVDSjxbwBweH3FbMEbYnnhFYB0lHYjZMg/c7oyB7O8lsfXYjjxWXNU9grwy/8LCdfsRe688tr
LcAc45i/3np/eDDcIsEaejqfmkLHpQs9blJ7dwTUELJECXXkHF3kHkO3cQ3CiIdhH4CwdWV83eCk
uizK2O3cQSG4WIDxRnEuabtrUH4cU5w2IklMLcz9rdu9d8SGw31/4s2mH0fWNcrvPZvyyE6H1HNs
14AB4K0neJP3zGNkUTLE3IqPuYIInPlG9dFJ1u100zgOw3xKNR2+GW45wMI1nN6bd9fJbq51+My7
84TgQXohoejhtlsr56w6ir9TuOB3uwmr3X3AwnVp5G4PYyJq6b/stC66c9QUMOqj2zuX5A5UQBD5
KrpU7oXpZ7oayTq5BhBM3EYZz90s5y+r0+MgwcI3q5kD1Uy788e0P4Dl86Jnhn4VtcAx3Gc5d5DJ
8jJ5pP/scHwBzTARi0MyDg8jZIRTBqfpagZNu+w5SddNL/8ZaTmtaGp1XWb51LLDXtKZVKx8mVB9
cRx2O5+h7QKHZdXiie6qRWsNpyGpvJGPJ4OFdEW6GZVpU8CSH4AVLO/V/b1frz3zvH+V8yctw+xf
Uu46ncmDyFu+uhDEu0/JZk6rGauM4Y6PDap+KBdRTk6+jaXfxPS7+zLX2QB+eg2OrVVaLgB7TzTp
Ov/XUFOE1rP32p2rURV/xuU8jWZNZAtLPk3Gz/jzfhs10n9lPr01/2Poh+jVu2CAIYy4p4dPLjUz
InF5kbmXJ7794DxtQtDSbblZGLl23uw9yJC2wmh4NF44XwAV5HHkTPKVlNhy3u4M02pYpv8uNDlF
Bi7OZ1nNjvAg3IzKPXTXnZxameb3pQvEgAWXH/rt9EqxDXz8pBsc8r8QI+Ha2j2p6WYKk+Z17JQQ
mV8WjYh0bHZI2NwYJhldlHVmhFEKIgLXBMr8tIAA8Yhf1HGbbUrLW41NTNftFh3fLaroaO6cGMRA
rLP7cqDNarZgsLUjp1e2T15lnHuR9ezF+KLM7/TvOPor9iAaL6IdxaOX3kzX6KB1D18v2tC3J5yy
OI6yRR7J2ABwNnsoydzXB7nCDaSE/9xFeT/0D0FE+rVJ34240zPJum2S/X35bt/aPcPKe8fT/7F0
ZtuKajsYfiLGoFGQWxobbLBZtjeMpS4RVFQEBJ7+fKl9xqlTVXuVwmwyM5M/yZ/KLc3UZSvRAcCU
RAJA/cq1Tu1ktQYt6URzbOmag5Hqf5piu1Fdu0bpvMnmyhFcvaM6dmO6bfQdtyUEvyrtHtiy61WK
d2LXftv9BhplxvoYdQrLTVizp1gXYUHB4Z1dzKCUy9hgxnPjqb1X4sXA57js3K7UVi1vCBanVImT
QF/Ydus2XfJcr3r/9iDD6esa6ez78rkVzcO3CdP0ADDyoqq61wUhGhvUSxQWTOGfO77tpWXQXD7w
MBiIcPwYUKuXJaX3aELd3hoGMb1p9QAltLeZlHK/p0QDyOrxCW1A6knzZdojoy/uj9SzlL4aoLGt
T2Bd173npqKoJNkkrLONyMXccXU7T21RQt/60GX5Ym4ett/WdScq11q+u3fM+YfjrTx/NKSxROTb
u/vh4DUZCR9l5iuFXEMI351EJRomnjikrU7H9Rt3TUHvOhIJOSApo80xN3LWodPvUVZFlAkq75XN
OqPVCo3wMVzV+uSmLdDpH1Y1+X3R7Ib0OV9na7phmXRc06R3aH2oiDj7HYZIap8N20SX8hYsDnum
MTNFc6o7OSueEVKoVXmFtYaTtyJwdGnSYeVx7yoJYMO8sKecSUqPPqDjd88mr+MLaWn5257yzrLK
vw66yzaH7Un6p9OAGmXDjK46g79+t1fCAF3yj9o54xThaE+8j3FIKRpUv07nBW/eJ3h3dnnnJPvX
C3mQnozMw53ARnrgSkbj5jbic12rduw25bqrTVgF2dx8aGYzFX4IKsYphdRoUN64UfZ0E7QK1XiP
/Nh5ue1r+mz8Gx3uHn9P5N3K/Ss9O69rrsRV/PCveTlkNgUaCkVWvRao+q8ySbJzHb5NEgOSUdOE
7KoF7Oap2fyu9LXP21ESOOxir37sFWXRrfvcCzXPYNOqYhCBb9tzBb7Qq9P2fu3S6RS/X/nuwbiu
Db5qli3YOOqE+D+W79uiyTj6yHAzbqDqsf98zZFSwukIwVfsdZs57HLoSMbx5GCtHtHcrgmOnHW1
Q5rX7/dd8LhpCsbVHWvNPLNG5CZR+0O1Ya/2WaX60/VyQA/WixqtJkaEiweh8xOTaOlz2Lxj36i2
N6o7O7veu5+y26wSw43qjAQvKgk/ttPoFX9SJ2AHPWuWfsd57FHPxyu0ul+6nWaqPsZ2b2pVY7MZ
pTQwiv0vhYhq+iGO0wXIOnbtQFcxwadKgqtD8/CcXMDCrTU4Ske3HOTT46uf3qzTQDpGIVVGxoXm
JMhjcniZw0c2v/Gjnum9KYuwt2W6SuMlQ+cG1Iylqv7obxqKWb8dSjTrML2uE+RMfxPIvP9RdciK
1o+wSYMuvCi1bz0XJmeNj9OW8jopk5GVTJ6Ne9OHPTVQntPqhaWVvwm2kguiTfRHSrJf32ymcaN6
VTVWetNXtdqZzLJ9hOX7aH1o/87A02obWbFbM0X7CuHJfZ88T5/nNmd7mvmHz5uf33FsLijV4s6R
N+unm7W3rwdTzigUlEhHqmijtBd+m1HMANXbpXkf+Q+rW3msszrT9VFSQOv8GKv5stWxUwtU3DB+
bZMSHDu4wpnQC29U9TwGV8Ux9ZFKm2JrUH4P5f1P085FJ3J6VCFX0enZDKv3SBkbDzBR1bner327
nlesTb4srmtLO/e4aeI7Srgqnes1xXw7KorXUA6WV1sTgXqD3gdVtdK7KmrsL7dNN+I7T3gmtNzP
LdpTVzkhk8LJmR8LUqt/prm/Fmx64ZjG4X3tx9f+Ow062SZusbKmUbJ4K7vqO+AVrKkJ4mjHG4Wq
N+M6q5ROX6HjNIV4pUZmRwJ116tDtonuWipFailoVekoE+38wF6NpPi0l3kIJo0Sotqh0hJGw5qk
Hcu5xv6Tz1z7Bq1lqd9F4guXK6PLPfX23tTR3anhdMQ+IS2VzKzcgeAD9fqYcda0FVT8k8/LtYc2
rV5jL8tcPlGctJAfKtHoThl761Skzp26P7yn/yWjRnNupISjNnCoSC7CwrxYK3XBO2q4aDGySKq/
e8w92dIflL7Tpc/KM8z71/nAHnfk2XT86CDgS23/sAE5fZaPt7Tnav+KPcZPWwCuFSZFtXODoDjJ
USxD2CJyhx/w3jfEY5ZDlaoUoXBVtFTyKuPqy/M5LSI1rePVjDwaqrnLq82PY1OIOmdsBKufLGI3
SI5c4lTSxpGsUmUQUZsU+/j4gJtV6iXsiT6rqLOGDuwNXR9ZAj5a21O8+Phd5CcbUjBJjkJO+DVS
D/WcFYv+OgfqRqsdFX6x36WswziRjcJSTVMSGiRpwiCaHA8TnVLDOWld4+siDtM1pAO9GWXwX4w1
yvUgP9VWLJg16UybhbrU5rCTktaoqF49V8bQeNKc4gbC4MeXjulxnyQXZsGrjR8p2iECSrVLte9M
OfqLNvwGm08QH/VpajvVJN6wkc3yE1BNRa3Ia9SZsgpsDUsXU7qAUFAnih9DPhmJ6hfggRwxYLVl
M3E3MMm68q+l5Tb8qrwO/IPPacNi286r7lNGrF+36Foz82wrNHI/vbuqhQ27QdKami64fR0ODBik
nmTre/fYr96eZngoUz7MlUHB53dRyjhuG4y7IAUUyxzqQi3d/eZubw2X0kmbU/XWlVlXe31pLg1q
Zik1BQOoyftcafPb9raNt8wZyeISuxHKXCQbRApNvEBIEBBWEWlj7dTDw5IjxoytxENC5Qtc6NBY
7JBvhI8xMeH46UW/7FP3p1kW+3puTfRDe0Yk9UN8Qbr4fnvurXk6LBLmmoTvu+WzsGnXhTMQcVXU
PjvLEX3BY5268VHO2G6cnZgXr4D5l7JPUaQO5y8/ZTsekQu511rPXSpre/TbHpU24ZLx62R/B9Gf
eqj2xtn4qfZq4yljEijS1FMPxg+MylLcivi3q2ZJR5qzfWZUnJS68ApavVMXc6xw95bYR9lEoerT
ctp9hzOnOtSXm8zQmlwrod3pzm+qc0PnlX3KTTUO1ax77lC81zWchNt8n6e+tk+/HFttD1PkF6MB
oguif9QOnZ9bjTrg61ph1boehehzUgLHDQYsdWhS+QdroTF6jKH5e2y782jZzo05jZuXsIdNoEhm
d4VpUArQoSDWp83yC59au4sw4XxpIdFdCX8AuCLGe70DSa938EhN8Um4VZzcdrAw+afo0F11DgmV
zr1pu8f0r3fViQBxdFAX5kKdXUeAxkO0cHRgDzDoINW4YZrRuOq7kKu4dKxVfYrWBmcq2fbWDKDY
kdfD260J9tCDLLHelEV+Xsh4m7ywaHdPlKQW3jbmVKX2m5MoPZTrUwO2m++y3RXj8KQxrO9CP2Q7
gT0OiDmCUOGTvD5+QxTAa0Mhv4CxdyA8ZdE073tUdi86i+7KCNH2j0t59wjMEqhZ6ItmUc9fuy5M
yZ1BHd4sIAc8Fn0arYlXLrRQOB6M1euEhMcbAyZt+RuKPbloKy6Q184eVjEZOZ554G+mFMPnJ5Yl
23UOnEKUAy8/QHOGB/Z0moW2ulObelIPMWvSrqisXHCPoW+NFQI0korklHKHxyDBTONChYGBm27F
Y9UDb36dot9MhpCfkFmgqDosdiz381Ls4VL5p/IT2FfkyqnqPgqV8yhWFv/S5byxLZysml6B06cc
wuzEOrBx/DtfLvYkea9fmHYLdSHswNJ9lvRoJOhFGe+iXaEPs9N9998TE3kCL+LcFSdsUplSszB+
Po2L5BsjSLDMNd2r8Kh8XsAyvId01pnDiipEEj1J3HGgbTx8qMQ0EW/q9tuXiE5e94V2gtm15/ac
XNA8yjj6+y5uW9H0aPcvCSlUjeGFY+GUPOXlcXqxBbjDe7VcxzYESpHcxHbi8zvWAbXZ3N0RAkP7
x5uDCkbjZScU9io+tqvI6Ed/6ESewxPQRNgeBqp2xVWxrOeIKiqNGcdHVFQMviSaj42RR+3UmQ33
1KLY843O0+96EFws5SvHfIcugvGmsb3kmGy5KtUlhklnmRztYT1nzhx8+4dLlpv4toW+Q7Qo14zt
YZnWe1QfN2c7z6bdnzHqE4vGzN1YxdYHPXKi1tH2XxRR4XTPj20DRTtqCyUFvTn3blw49pkMI/SL
OdPgq4TKr4T7k3+1UKvbz3ugNLvbEY00fW9R11doJfbCDmrtrTPY4OfISz4aKd6i6G6QWhgr0VSp
Ay0BRjGPTqEKoDLZwxlfYvzZ865H0TvUrM22O+J7zyOOsgFdACkmex5ize/r+1rZp0F26FGf1nj2
b0yRY07ZIWVNTu5TncefrU8pHdVE2NjrzMUwnVJ86JCFQBFeELu/jbMCJfHNC1wsxNK9hdQqqt6d
/luPfW9nwo0LXYj7pWajC9GV0AaQ/U9NFMVW0MNi7/sspPfxM1cfSqVh5XNe+E5OxRU5MLAwGCSK
E8F3P5DxEyeF3SEfzKS6qaYhxK0fu4kX+banUl//8kkG6zejWQUhXjyiJioZnD4e9WaVr7kTMvdn
Zn8tJBF39+r0HHVkM5P3iDRUt3AZjp8P7DkWfnj1E+hApDq2YnDoXLeAEeXFCrCJMFJE7nPVdXPI
Sm6rfPCleowS0TEKFG6Umwfjm6sfvzNsWb/xvRsPAXzwEQWvgbUU45x/OpCtwvMuMK7gMDrNDpiu
r3vryO9y5+uuNpFuuzrFQXDSaJTINCAShcdZH+bupjtSoJ+DWVf+IOWSilxyld1WOuB4wr9Dal6Q
OsOblzurm4MhNOkTNAmKH4MYFFth9F8/xJuuc+JJM5K1IGwYR9IFRniuqcpBF/dNt+dZbsoA0GLf
wHagoqa41vIVtx1yU/UtSB9NSoGPwpwGhyzlkTQEOxTOgwIjdMYOMqp+NocQLqgn1YhsrT5ZTTA4
C9te4e1I8fdp9zSAKoTUHSEXh43Mg7Ta65OF8nW7FDa0HpmzXo//pfxNLmSFHLcDTNdDoiqwpOhu
1f8Md9pKTiacMayQS/qJSwqSS+YsTCtjsnv4D7xIr/GF7L3jpp7ivwC7kt9sMtUc8nkC0lp8ypdd
6qt+egillPhtEi8FM0uWZDCTaUsxfTQC6nE+LkAQhQVTwuDQnUpfo95Alh3aK4qx1QC8LtAmsCkg
w6ibLeVqzIVI/khaXFGbMhPyRBjvfOUSczpgNJvEY6FAaFxymRySODgFHDnCWcnywVoIkzsFfGGO
6NGxNewF1308fMw6m9qzwjHkRFN1eTvG0Of866tDJcv7lzShDt0OcqL37aQI6a3sColcBbEkhK19
on0DsjnH1ymCGzRDziEl5gTJoGCOZgqcOzmiEg3ICJ9CbgW/ACUKpL+35CdAfQPYBB1Fh4MrX0df
woal7GEhQySoY3ENKI7gJ+doc03ToqU31MfGJKNjQAt7ps3/8Lm8t99zF98hqtDDc2NU6Tyf1AQt
SbAUCgsOZeGa29fgy/qmlAcpW2EvMF3TPUinopoK28XdJcxBAVVN4dQtzAZia31Zb6GpT1fPKRib
0/XilQ6tlTF8BMcXp5QisiPuHd0qaXjlWZ6boJkUqJ8LDzCDZkuwKw2pbRnZ/diHOhAagQ0KqN8d
N5hNbjmF1cuD+835xz6P3L4H6tyECzEJrispis2pOP70cXpg7XpiOLLffSqLHYIaMC8QFfZMCBEI
igY9LxlcPQI8o5cHLgophrQqUH2bzqy065rVFOe/f6EUQnLJsvUzzEHqYiuCNAGvtKWhbGD1r+iW
8XvWbEiCIUaZT96zxww2/gkRJDp5CpU/3eChibdOEoNbFjFFGsns9nudk11shQQDyRSRdrUwY05l
INef+LegNHtTUoiGCWpR0ue+5e8S+Sf+SNjyX8M1bKhhtFAD4gmL3t2rd/A7RIfPxZx2w3SCG3+7
fNFCSEaIg7gAIyyxVOlgO8EC11YlPJMYfq3SLwl10fSt7M1ScSkH3N0aFixAK9Cld4UYIfkHg2Pb
idH4AswMomn31jdCPoPhLE2jUvnQVWxQ2AwICnam7Tm+wMQhioyfYR5OoM+6T8iv59n/eg9AABKT
yelgC01KDK6e5WYTAMZMngVUWAYpSZysi/CE2MM3J5UnUM43YapMGSbw1RPbdSERLJpXYFKDtU6w
Uc0p5jmflHmQoE60ZsQjBdUoIc2FlHOQkZEoA+I1NplsIEFOKlAs1itfoOPFN8A6lHExbRYnIA5Q
BviglGupP1hgGGeoeQg+sXH1BfqaJ2hhGTSw3zNDGTRDAbgMsFV5Bo0LBW+CtI3lIuY5/fdGZchT
9AVspNOE1jhQATdA+I4NnkfyPf9ZsrbQ/qL3v4EyNMLOtMZ1nsYX3IX7hNFLfAKS1VfCqM2pTPE6
YeQsmM4y8G5eBs0svS5I4qOxI4+BN42dzSAcfTfMDSz4G2CBymuYDLAvKxLGFwGbeD9mp3TTlHmV
gW650tMHCxgbHS+HGPfTecF2HfKnQbs9ftwEyYWtlPnjqjQDjEV+m/IGIBqTdSnZzOvkdcKRtugy
zpAgEvlKx07Gz2iEDlvYimXvYF6Br/QbvIG3OSvgy/I0zO1mIGOS17EHMkAREdlZzNJhfKG9B3Nj
P4dsDWvMB2UXMaT50IdvMjgcjAUPWYhUyGhpJ4sXMcUNQfKoVBE54kOY13kCAS7QgxyPzrQEBMNe
CIUrpjNj3yhzZgORu+ivGbCv4Gb8dzMAqLKHrF9n+t/2KdKhZsQqCEzGLjNutiqOfIt3ayOQCCAT
ZOsbWEKbK5ED+Qf08oRYNl6tS5zGYDvkcZxwdhfPqQxYEyihdzqv4ZDwSJkPpjw+swE/4JL3v1ya
Fh7EQWRFuLRlEf5biE/ArMefQKAdxOw5hOWN748f0Fs+xzJG7iGROfGqka3I50APhLFa5FMLkYYp
6/VPVuGTaVxeLHzXgOdMF/QEjVL3edv4vy3rTO/17N/pwd1EkKM/0JsnX/g3C3AYUBL55ItAFOdQ
FkYWmoX8t3vJRT7Li0Tu27OQ7iJg9nDTnj8BrhT4iXqQUy6s29cJg+GHfF31GDTRJuJXf7IL0R+S
MAbZ1OiwKePlYCgefW4mdJX6928lF+nUps4REX0O8YJKke4yiP7u3J3QBwG1gOBAZDl+Ars8bVxs
HDR1Fl9KOcRUOtqMgTfDR6YwRNwnGa49jH7llTwasJvs+4H59Es8jgcbxvcQw7/XifdBbTS0Jjx5
yFrKz/kwm3MFR5mxVSAtgorQfs+a2JMcL4RZ8BHSUAdgLbzmT5aqo7KN7zH5iEdjxKeUCTAmi1rL
JKIP8KsLEsq2/zuVLM0ZUR+350blEZr0hRpD98f4nmPtfE29F2YB0ngvvB4LhKlKSzhME0ZzvtcD
PDTcMlsZ9HIXwEh+Aa3vuz+0fsoqn4qhzpK2CbQs/rH26VqZNEu8xN66Jw0j1CNhxPIxLf6Ufbm9
/ml7+8ec6TMRCvZxpR5wx0NQK2PezjtL0ShHY9Wb6rQFoqXOWJuX439LDjVOD+wSfp7Bv9bi8eZ5
EbIelSuShK4H3YZuGITJUozCeHn/iWckzJiLEmq2wiMlhSSqbuyr8H9uCGJCm77jh9JKujfNyaAT
zx9cZ8ceEK1AcNEZ4pW/vc7hdUIquEY+zYhNM0E2saw21qogIy3ZWCEXkULOyS1m2EJUZK0kRXL1
uNwouAAw6pIhEmgna5VD1Elwcwaiy1mHPxHo8xf1GP/SmXHUOXR/tJBv8ItshwswEUCHLYquPlWx
TzyIf3n7DQB76fJX7iJUu8Qhu4CDiB6/OPnFiaXl1/MCGHy6XSUo14bjhMSVHRoQxlhUYX7KT8AE
dOpd1Cfy9kBNCQF0ACYBOZBU/SAqloDNU0IJBHVfO0aDliOCk5/gs9APpUldkaAfqDteEW+IWYFx
oFmyu+D6FUxqsgCcfhaTrzbgYRh+5Jn8g5TrW1+gE9Ks5XLBAKBMiEd8a2Bu9fAiR9n513kl2wEW
XZILS0YwSgV9itbdFc97++Djr1P2DUCv9AWd47i4D+C14LJXeacOVn3QSQkH/wZuEsytDnk5dxQ3
FYCEEM0+714X7BR0hRuKmOSKftMFrT+siSCt0W+EU7WL/niiFgpgloO0qCB37dkwnDduMy0rdrLy
pHVv+NNcfxfZ6R9WqI3ac/SLpoDX9RdRitbxJrmoaBQQaYMeBODtW3QIM9zF2zr8Lnq2m+CLE3Bp
BONC4QACAXqVEkgxOdqKQxDFrCR08nyMiWwwr0dKLFviJGDaaGfjzHOBNHrM3iLDfgRqZFfuA+Yw
PKFryO8sevRHQKZIYGZjoQSMZaf0ZsS/sK9M401SBYwGXxEGnoei5T9ZyeiPQC1Y06YzTY6ojNu2
2LcrmTKQChhd4yBdrAnfZB9YY1CjzlJf1vt2bg+NVYdWyhOS1DbIF2TZigRo0DlFJmg3c2A+GEDR
WjrjydwBgAzBsUDIkRYGxjBuF1aIP4UrrQL3fNDl/OOgxlAk/A6i/wmE6oNhxVv0V70XgOqMXoy3
rxOP6R06xD1xuXaATrGg5tWe3+whRxkp5YLgvQlwZPcnOVpqn/0kcgC0i4JiPdBvNsZZtVMIDWNU
028Hz2llsCrNAlh6iM5uM/cmYD+mBTEpgemIAZEbJTls/NmWPrSNezoW2j67HF/A8w7NgpBarXl8
nYgCIvSLNTapwyvu+I+6RAG/4J3+FxMhAIg4yGXHWBuPMIyS+F/TQwR4OotP6IX4IWtHLIxTSSzD
Nryi9yca7eNwPxCAQIgQYADGr+1xY3E/ANwRTUFgno1H0ILP2AnBBRMgfcyp6RE53iWUclEzg3tq
u0R3tBWHn1miFFFIGODPC1vLLLGKuNiYHGvJ5LGaCP5wUuUeJIgJwwBqFHYtCVLk/cdjVEMYdof3
laBsnzcgvDyWGYDlRnefU6B8OKoYR5ZkaaBWxBDDUqACla1/OQB/zB34u/OADWdFTJmd4c5n78pG
bAo+w7s4CI3pPck14CflgimwUGgdLjxkhYU+EGcWEw3ycgKBlHCxlNurvWTgaiNHzQRze3txd8wi
Y7y3dZ/YHAkCkU2t3P6rDjAw5SBx+jIXJX97QrzjgXkaZxaPq4bJs2/MjkkxqGr/vro4VCwe5Hoh
2889w+khLpNDhcu2cClD0KkOeKQYHqrHU0GMicExe3wqYsYoRBbtX4wT9POfhlNRtYbf6wSoEjZd
J2yJ7r6LQYqKfp0QIrSJ2FAEExTBz1FijAd7s9gTY9yxfvyQlSbqir3wIpkR4bJFNbFN/B2tKD85
3XfiCYCFz3UA2jZMqSQqh+qSPiZA4DbxA9ILkwvT5Xyba37jEQQcAKGRVfHk1snF/sH0Yk+RFw4W
i8zvnLwPdgjXMgtK1AHl9c0CsHOOQU3QCMCOQOWbJCvRbnLD4NMWLovBdcEvHIbrhCnxQebJkjE3
3s6CMuD0Le1T0SnsBzLL6BLkUSOdzUd+JczSyHKzKByE+u3xkbuH7LBx7OP/DdtcJNF6TDi6fDZ5
yqEhOMx+YX+zIxwbNA3atWlGYO0sF8LMy79szttDV+F5MMD3Z8775cw0cwaY3fpyixIyAIa8u1wW
XMP8BeFh67m5GR3rxO9sJgvPEWchOdaIRLEXbYjaVvvcF2JVvuQ/maTMyuc4EMtg8ZlXs6D3KeNk
cZkFxxK984De+fMvLMqmExUhwKLAduJgTKNddLSWSIkmGH6d9QlbvnY32MhU2NfkNUnvM2UfuQZz
l5PDM1Ez/Fy0UYn5eaWDITNFyFGa3cST/WdPgKgzCVkgVwyN6bPvfIvEGAKuCIu4b5hGdPRKtnyS
VWU8jAIFwPShTz6zFmiX8nEm/YHbvGuOUAusOE9HHHguITOGcrWnfF8LNUTVnAEWTJD+B7ywmUiC
ShengywFGR2QYVcSxmXhHtc+R4DYBm+UaA6hV7RlnblEMQjUEgXJfU5vdEA3UfNjIHurFmFuPA1y
tiMKVV28JYKTHFlSvoT88DZ+yVHYv07y//aMuLDE5LvfU78th7yPV6DW2JU3uB3WD2zKlsONxFpz
IBkfMRRorHlQa2A789dHr0+8BEue0EYD3PlxI9Z2REB1nQ4K2mYYNNAARO3foSpJfjUMQVIXFlJI
Qn3JBTXE/RuDPCcXxDL66565I/G4CGwj3ETfXo66xOHEPMIuWuODDV4EaZdPSESvf0nrPbfJsVnw
kM4iuVCNuLVGXULnQjovgPIbJDZ1IWVGnzsQwNCOElbZeToCbct+shHUF06xLghK3DxSREBIco9b
b94M8dUD0NoLvdipqCOK8JV+JfRn1DxpAJNR3B8+NjZVFtAqcMbJ/5MNHXCoOPW0sjkhdxlJ0BMM
W+xitAEzzIlLSFyUc8Q85MQXcoRZXe4j/h055KIoSO6Vsxhf4i1qlRPA57F3BIuoUbdTtlDgDzIq
ONh8n0PFKzjtouiuogK4SXi0HBzegdX7GKGsxc74p470LODUcXq5MNt5fJS8FUvUCTrgw2Vs/LMH
4bghAA8YpMrnmsZD03CFIwd1KSytd3WsKB8nMgbQhSs6JcdycpF3bARmgbZBtjm4XHTcLJUiqoHT
TSIe0yHW1wXrySmww1qKkRPZagQUs/fM4Lg7sbvJLZA4oUM4jGQA3MH/xI/jIZFjUqnpInBmlMQI
ydshsscbGSoW0b6G5o3iJJyGVbsnwKfjbJkyruzkWme0qnRoJe1way5ZV+38fA9s6FEoySGjkUKw
8RXM24DCwudgNUv9YP/IFP4FHzGOOgdJAaHNITd5SYS0g2frdhOJ0Wp7KhAiWGXFI0dLPFpYKbCF
DnH110vCZ+HgPCc6rELOp5jFFc4ezbc08PebR31MVgd5Hdgw8Wt+ZU1arHfMzEltwR43oheeWTg0
SpTpcMc/KbIgzXNoQLmuuTpNB0kXoenhgR/kfxE9+HpO2gxgVZ7DbOjqJ3X3nNhTzV1r05unOsJM
SGtzh/bMADrPMdZHnxvep2HjmKxlOF8LopTCiG6HbV93Cy8O9TFt5IeqJ50viegVkDU3x47m3rxX
8JmUT2fSJaoM9SGe3cQ8JuFr8A6vYyvQd8YgwrGa3H+1oDxFq9YtZtnMCLRZd4ZXNvqMcpdyn67b
+sAmYU06NbBwtVTJDd88oGHbKVN1BUPppYdXaTr1RQU3JP5OCNpVUu+pkQvkmLN7UB249IYVcbjP
jJBUcCeiSPtBL5+0k3pihw1M4qpHaLpPD22aj1wXlmegHRQ6pb3W0qahuzP5me4Zrj4mWQTX9AIG
2vUa5rslMk3oXlux/52FGbkNoRJzawTpPbjOyokS2H8f07+FGKCDdDlp/R4pXoR3HQJN+MHmou4T
OID/ZJTyKtp2uUW/t0zCO7fkNl71pOudL5y9WCBHIatl8cbKnu8SvCGG+vYhJyAeQu0xUeKwgOkF
W/i3Cer9/Y+HRLNiBzJH+7x0qTvK/Lul1eScmilbG3fn6gLGGKq9M6+ZdYKNSjCWu3xBhXI76nFS
V+/ffP6eVsd4cA/LGdFMmv/9FFwoS7oGLSgE9FP4WOEFpXWO3xuRG+xiU3rl33OdhcYwhj6PRFRg
FCbpXf3Iuc9Up7fskneT94nrDKmQIDR37dNAl+DcDpuWGGMS0NXJkw6CyYzarIDSCgrdCH8A0MOj
U5yIdTTQ+ARp4eqY4iEFq/yISlZgDyJ/gNIdDyTI2hTTHk1dt1rPv5H7v81LL+1AOk+uD7HjfkFG
HAd/lLOmnKfkCC/VTxE5XUKyG5POjO9QB0n4Qs7mFi60YmttR1UuXTDxSBcEZdiAYdoScCoPOd4q
5vOkmX0kdNklp8fL9kSbTCG7PuDFWlRyfqf5VqefwdpeduYPtv2vO7stVNNVWyfdKyf76ts66mqc
PQgsGldJEpP7s55z41It8/DFWggsYTCMx/mqSVyizRnNAxz1j5R0eiJ/lzf6OyTLql/pUu3fKqgJ
4sQbar0o0CFuIiwI2iCGeJOy/pwMrY3WkG+DkymgO+GdTqffJmuFPHtUM4nvbcgt9+30Kelow3pn
NwhODn50g66WxPKCaKUdYiBy8eHXYK9T395ERIgtjUq/AdnfGcF4kvhNL+IWgnZHg2/ygz9aQHUo
BiC+l97b9krMRwhlL6S9W1Z4z9Zkw1r1PCOHe/GmLEALLDJSocCjou3u9sixgDglLpbdt9eIaUw0
Z8DrAVQovvqVZJpFvjOSCXlig6IYvKHtWL3b0edIGZzc1RcyXToHszvWF1yYmFK9zwTXWpzhOiSD
HVDikw5jGEIiDIiFiaHPEP7ZgUwHap4TC0O1AS0tcCU2GOvAZJifjEesOcqn6/6t0yeEUFRjHJIW
tAsL+O7Xsc/0MfEE5KxcZYyTSoY8xdvOO/JTavnVQYTbC9BnQiSO69V9LkhU16ts+ELb5MunPcfQ
tH9aY343h3iaQFmsJc4w7mGeDEjeI32CRSrWN3se09ZL9a/Pvgd4gveVZLMKLbfnEXwBIvO7j8nZ
m7IKn3TxGXP1nZNnANLDlXaDGZMQJW1rLbCnpA+xItFpTGn+jZTj1xpU+N/d19ymBbb5NPJfCH06
6pLhoXjEmonpo6DomPmlsYV0JqV34aTa9Q5YMe+LecAMIMRG8pU+fMH6H43V2+4VD+kNo87Sv3Sq
zfO+HX5+IZbbYT99gu4P7/SxWaDIl6j0fULGFiHT10RbZRh60qxAWN9hq/q9zayTkMNX2EiwylEr
4D2GCfFhpktm3lf9uVErQ8EzN/4AWVDTAKOeugzbHGUuDha590k6zJQB9s+HvKWEPhjiYBAwr0DT
SGcnZEVy2UcgNNn6qI/bgYHSDKMx1QEVJhBtmk9NAIPb8P1neDCImC7Fpx7B3dYl7jEUwjVi89CD
vvU99Z8UkREauVCzQaY75+ZLF5UDOKVJcUNezzKYy0dsGkCy/8iX3VJ6DXVkja2zFE5cf/KdlQdk
L2H/STkDCaFbfA0s/JScmu+gtyTDiWwr+8w+Ymo/SHzMRorlp9Cu4hLR/YEaMxKXeCz5Uj+3FVuM
U0cOEhros4RaIWT3CU1k2C4ONlb0l/yyNLqkNGEw/maEH8g7eEgDeqw04s578jEHeJtk6UAeQC6P
7FTkfh3e4fyR/u5zOZw37B7hoMc4ITuBFHbH4KaUHgKKRy8v+lB/CIriNz+2+Y41rgs6MFEm9hjS
a2IFRgYIYZ8ZDJgofVQRaNw7FFPrJLDFwnIXwKJF7W5I9ICUrYGQ4E1eVBqHZFgCeoF45YN0/dgS
zeu5x3yrjU33NQJGBxgOrZNRUfvm62+Xol6cjZkWVtAY5qN2S/a1oOxAbFyN2Q8tgxSyvshmaKbZ
z4OOUV+/glkbqyYRNdFc8vljYUDCqozgPMBp+e0Fz6AVHcyQSdUO8cXmQvniPmY2OWrcAK4dcs51
bgAgeKl6ohoDvL3u53bAYee20NPgiU4GvMOE5YO8KQEaWumUHNwu2SNUvxN82Lwa1uJRYwGQ80R7
LHGRupr7WXxhDKjI/6CPcoecUDsk9vqHwFYriOdAySmFOaAjCZjjBeDnpO8dJvjr1KvsIW6OdsYO
RsMAzLH25AlLPjnp2ri6IOp4ILc51S1ptQDhLsAhx5/HGY/iOUyOz+1rKqlrrf8bkxmkjbjKybG6
uyXW1uY+4vSSAkbb76ESPumlQ9LLh9wEfMGRdaanHFZzb/khAEWynvccp2v81u787ZPfOKg9+hG4
Br1XSjJkSGxZf7f0vQpwc4bZ1LsuYHr3fh8kl4itdPPew4aWvnS68QhyfY5konJD4rbhNTZbe05D
J2XSsehN5N/XT/LMlp/AXCj97/ETJjeXc5dOqj2hBcA0bgJ9Zs8tztvxzuPpmbyAVveXFiPjzwS7
ggEByOOS0Yv+e2TJ7mtaek30nhOndCTpHG+R1xyLdNx7r8A46hMKB9MRj+dfCza7D8utdHmQeBOO
mUZuIs4nNwvoA15AedGIhcDwCEsBR3eIOwo59GBDygeesL6poFSkuIf2PnSQu/nHt9OQSIPlN8KD
oV+UwuEgT4pbnfQ4mh1DSNIdPtY/ZJqT5oco6As6rnnZuKB1ZwvnUecAE8us4OuAZ262jtzxx68x
92476fDy3n4joBkMV7JY2nM2qt6DxwASSbIKd7Th8J/rnB6d9q4+wg62sB2zGtL26jGEf3H4jsB4
egvO1sPpZG47fo3wG7H4YEMOyKbxHtjKtFj5+WKdk7by6ThdWNKc9AT5F6G7/5F0X8uJLM0WgJ+I
CLy5xUPjraQbQsjghPc8/f5qdsQ588/WSIC6q6syVy5DyeacjLhFb6IEH2zarS/LpZefagpQID+e
fHVKVzYLseh6MaLwuW0uTZvM7itdw5MtrWdYdEl7gpMk8Ni4vsnmCdcqFLPMphC8aTnCvnGrF3Dg
RGsKyFCMYLIZplRpl/NNWFQFa6UkrLoi++9aOVY0bPhGi4pirRi28kM58L9u/2AGhoI5FV8acIFs
9SDTLWkXX5di+lFKjF5bzDk/VCL3Ke2qGH1FUZQYkEz7pJY9EUP+QLwkb41MdGvR5S+gVaNrh3V8
WTRl69S6txd9D0klF/0Nb/MngWhAStCf2gfiJ0wpNgHvEP3KCo9wUZkrj3kYP3AMX5JLF4IKdTJY
qGeZizSn44Mo9cLbAk7pBZd28tJGPPst7z6ex5kWC8L0OFXPfybmhSo9SsdgsHMfnNv3ybPN167x
mKqoX3qCpwP+XLu3A4fMJlLL45yeJHVDPcq/ureaAC9e4ZkqEhacCU5O2hpXcbl27nChisxcPU0L
nVTnUN++/UWP0m5C0tUPyRWvZqKU6dN5FzcakNWxuBm/6grmTP0hxuBWzn+ugaFIRw2+FjWK6TNL
V0brq+L1Ps6toBeHHk+sDQfKXJ1UFBHm+SzyE6UR1zuycl20Zy9Ha7RbEnCbyCowYrmaCtXGbPox
y5YTBcQmUwn/F0DzsFeWSLZP1xI/MLU67wDNTXCMOLBpDP0+3JQ3VGMWpcazS3FpNOVPKwP8AaYH
Hf7sV1XVQO47jJEPb6l3plideCffX3TWFOLEQbGv5CR+LLEf1mTwB5stS6d0Kf1DN6cZe6gJi4ek
KY6OKjig2oc1DRP4X2ZnehyGw7x3XV0K01dR/7JJcxEo7l4MUaI8TcGToKz0uBSfIZOS+PCvcSpf
qvYk0w8i4zuqmGKiEnLkw6LiQVznOzajqixvOuF5/Y7xkkE8I6FclGeddQ3yg6jV/ZdNJOIva0Ud
0fEWzUQ9jhz6J04NihgTfbf42NZEcpTvFdnyB0ip3a/4aqRaPgrr4H+3iBMEU+h/QQZaEsrfjUu0
rXH2XXEy72+45JHRX5qIdTfLSR07VCmYozt44XgFUrlYa8PAzvZkCMAyc1P1vdj53vHM2sNxQTlm
ACdMcmsWVnI8Qyfv/1BiOJMpA7xWI+Ptr7vIEHd4JXiakQiGyYSOYqFO4T5+qWnHgGA5A9awne+4
NBSzWujYKBZA0rXkRmj0WNmX2JmVlW7ov8pPHlJ3zvvv+3jpdi5nf7O/58G+VugUouDeyhPmbRPl
3Ck3vIe5FZ3GyfqttnqbRddeoq1mjUcqNkSYZsAtAZzrXuzt2Dw533w01mzFv+FxkOcncwbbwvgV
5ou5NtUIKS9J7Bbd3x/4yN+bnwM9GhudD5wbc9aMYrMYn1w/lsMLrQ/svp9BXAxfRJFz/xUqfALF
4uHmeYReVM1/Zb0nCW74MxvGebDDXLau/Fg9+ThWiGS1VKY9rrLBIPz9CnYL6J8QPRf7KwXjZsaE
cf2P/Xer6o6QhZ+hPobTs9Pt7HrPirVO1o2yEVBN7dU//JR6EJC4mIbhT28/uX8e+695epx5C3fo
KgujZC6wI7lhy3uqqp3EGxrEbF9tNDdzd2+ZMALKdwq5Wlw4b4BlnVhKNB0qWBcHAr1D7RTaWO05
U0iVFSSXuaLxZaGno9Nde1V4PzreMjtfM9581q9x8/zxecfCn1tObZuuojnYQJKvsEWo4DSE9K7b
dTN5rIIz4dEQWaCmgZI5PKT3grxjrXybX/MmMZdgw1IR3yknb6HXt7MUC631GLSkZig0TjUrrHPQ
1sVvzXgdPoYrE6QZgWmUG8rndMqj9A4x6XWFsUY8SvwfqiLH7ji9RnxPinbcUnKqSQaw6xSJHUL6
8FrYyqKa7UAxd20hf0OiDcGiO03jE8/Z4q46YpyFGNW1e3So5ai3roeKO4MLrWDB4+4EUIpOq4p6
4tjbNnfV5VvOwXjCKkOB6yOeYI4/xBsX6mr8IJuQ04SwRnURTlv8VSj/xaZmdxlt2rPescgWuHJw
wITDMFFP1LftVS3Vial0tvU7Zm4ucl7XpAT7ITUJTvnym7tK5/oJwqocHEuG5qUT7vq+JH2vKGAl
5DluxJc9UInPpZsYvlk9Nt60BDpJcxs9WEab6TnOH1M8ZUH3H38NT03xw67zvmjeonNJ9wqMlbiI
OUYoTEZwIPy8Y90bmcn/A6KWZnjJ5xJmOkYpxrbLUv0JSdt6l3L+A1fUB5nVaDUHuTesDazloxM3
FDHLKrbCb7iiZp+DR0sG7ohnaYNXW1HuGjpUQSrqtvlS42A1KjRO5SxvydEDXyroBnJI969idnIf
7Pv5yYbCgIa4eqC8/U5/roy8lUutw/fZlONnYzvLFnffh9Ff7zlBpu86hDYf+z6edes++XtV4Wa/
u1PwTz3/2jcVKfUHaDD4ddsysm02S6z8bXHCzCz66h7kGCLIuBwEZWctS22bUauClKoxuohQYH2w
Zfl3R8jybUFtZa8E4soSU/RaCYKMa6UfkoDKS1DtvX+Q0fnE43ZPhQHmNH3LXpL9UBnTuDiXzVc6
C6wXvazmFeWu1dy2t2Ncd2kbbL8V2dt6SJfHPDHpqvrYRICkDDwrxCGEc8AeR8AH5WZx1D//2g4h
cnAqxoyankl7vzJoDgEYziFuXQEC3bIBZw9r03J8++6QJ/+gCwg//O8dFtkAxb2+HEUvs59YZbUt
s0tS8n7NlHcaRjWsnQKvwcfm6spty/dNLl/ABnQxmDoPtiDj2054WOBYg92AWI45OxPg61Sg7PrW
h/oiipc+267GipIcEUxjmjL0HZA2Z6TXToeWJcyFnILJD8hMfdY2Eu0S8wXhn2oDBIcQZ+JF6Yom
++F6wIgHWnOeG/70xllV5rPolD1wW0T/MWvHxcGgyQSeuf8KI7c9mzjMXHfrGT5vdlw2IzHzNVHU
sDiQsch/Cyhdu6+DW1I3q6xu6ztZCDpmuMSppr1tJNWsTozoUA6m449WppX+nTnBngTORgBACDZF
TIeYC4FVHfZJHGdPyT0APNtPQevtpEfp25fPchz+XYYAvuYDCpjbBH1ikIsvQDjVA9Kn8wc2fSih
Cm6cJS6ys+hYPmtJT43ADaHT9FLh5g8Dbxu9hTQaRunvlOn2yCHASG3y+lJCYKuQjDPc/nFIOc49
Brvxcbr6BBYz7Px3O9D4ZoO/dJhmqSvJNAERGtFV6To3WiLKH6qptAvLb9D7ALNh8zsbu8vuYcDs
6AtDrYIj8AYk/ENYS37Ef2NvluizH5RrXfc046fuZTfeLTCGVqgaxy28QHNbZnTU+jeBlZkR7WfY
27GIff2ul/4lY19U2AzzYk10/Rr7uWIHkG1NO3cBGh3iuE6IPNSifcWphMNvQLXxsZ0/eu6N17l/
ul18kRHYv3d+H/m3+clrRD50sUzSfSDG7T0oHHVj2aL1taCaNeQ9fIN5cqwM3eWYlnUNJ9hPYt3n
L+u6v955wMbWjbSyuGs3cBUcUI373FituCjtG7MiKo9ks2xVW9nVwXdmY9tsnWdBZdHM0Pzgj7dO
sjb3spgXzUc06yUiM0WhifGBIMz6q44xVwvKq5nJyv5W3LfOZY6uw/gYz6G7aa671UxLFfwoH6nA
P7YfR9zVXcsgnklF+6reXvcKKry9pjgxOv5LzeiXrYHaub0eKoymd8nxh4YCrbkZLKJzJzk5941a
lNOn7otyypkZ4W9DXcP+v+gcP9ffidFdimyqnh4fhrfeH0Xr962loYaUpaFno3g7Md/VQyLjqmTU
0buM9E6z3/RYx6qFPwifPdAFRrHOsX1sLruLfSkVFaq5t/W36K5f05VVMf1L6fYY7d4XW5YJ5fhv
bsj/Idgb3MimgaKI2X3OSBHbZSqKAylXyMrcdOTLtrZa03U1YfB0bD505eb7yLb3CZRg+sRehpD0
AlLIU59bhXOx9RXvpiiB0uVUZ3TpceWppKJVZV9bVh/1readZ667JtuoakBvRLd1l3b+7VDPyNJT
rDSss7/GrZpx9KzLWRF56e5dNqMbS1dD7zWWV1B5TkwCJiQmfW1V/DdYKdoY8yXb8OpcXL6fevta
uHLIaG+x0rK6baeml0YYs+Vl0N8akhbaNzhrgpdHefsoXT8uGjnmTTSdsnqRFbo5vqa5rjejKPrr
3cw2U1/c5SvQpja7BvjpvY7ZJ90s9RY6/b15ngmoAUafL+xvIBf0ZpVVNfZ9rMwxsTtXgb7M0VBE
iVXERl8r5EGAdLL2Lm5I4nsxNZlvvRxsy/KhJ/60J1BDpRg11uVZ46xYWAdoYuu0XrjoernKk4Kr
se+cJ+Jj+zqGwPhn/l1KTtzb2ma6VkZ12v8/KK5I+f6z6Wfqz4/4OKboma6rsU6QaJ1/1MN+x2XP
nlKxrOX3mpD34tJUF3XBEQAu9WcrUzYGQ3eC9vhG8+kjxd6m/moc27noZUAQq+abqwpHrHamuh3s
WrP+qqMbpCGR7LXvAFidbRpWhhmCuR2XQUMa1GvxKfes+l9bUWwuHgqgDYDsJW036wThYF82QymC
N0v7Zopw7ayMIgijAs0OdG69NMApZGNn0FNoIg9lKj84kaEGhCOjd72DMdY1wjyKUZki4BuOa2YX
6zIkoHboWXNUl6q1iA55oNpoUs1V/qr3dkK1FnSrf+OMpLFj024ZbfvbRWnZFQUdhVxV4mSGIyv8
9VQ3ZIWz+8T2fHvqmLO0HSD4aYBRbkY1+uiJqWvTKVyJoYWCIkpoPqrGEFW+N7k4RikIlrand+yE
YYyCDsowqykCOZYOtqSa8RpcSOuwNIrW3zpvwcP48LSOCtXkyL4g/Df9ea6da69IeE0vOTYhnIiR
usnaQPHDU3yFgsRx8Kbaoep82PThsKc7/cKsTYRUT0dpV1TeNG+4ybmSHVyjEM6cby8Z6tIXRvfx
qp+bx+FPeSj651EVui3pkr0H75LusuWdFt52AaaTd0UAaZZRYSLX40XZngl9uQm6JWd4u09iU3AQ
qr8mqhpgHbSAJOzt2NmpNc0FGrghhVHhOzm46FsS6jbyyMyb/bJzrJ2m6V7GVhLtzcfRlgG+hUbB
wfRyGS7d88dtU3qOLyNxvCVmQvUzKbKEvsr6+9Rbv4NjtgPWhz1aVbBbqgEU1Zs8UKx0QLVMNdW6
Gdf/fScRlGQ1GFfgLYUdLC5oZjO4jHbf545jGumADtRUzhwkrGQ1+iZ6drgqvVrxz8P7+u06jo/z
JMUFXG09TOXYN4f8yNcCmGgjii50m0wxY9NCtOu5mHsnyBKAaM7V2efLpxGQaParUrYY4hOHRMHG
mO0VBuEuZ1rJz/yvWDbQkM7R8zI6lwpRusJ8c/BsvxqmrofqsQmDamv8mtLw6hKQGrueqI9B4E88
gjaPLrgGRCzlW7PWIUrUnSy9C111OzcE2ITzLf9bYDY+0HXsnW9BGXtqASzqucHmYze0GvyECIRI
kFLlGiXnLkV7jXqBszUCoEMaxYX1uGzZquGBDCxL+87fSOK5D3vs8K+jBVmLIKrpAGrr7ma8cJbm
9I5A9FrCwbH8edaPoshZRukn7yEcvbmJXOj05PlpIt1eviuz0uR49szTKD1J6hFntX3favm0QsUT
hLLNOv2MfzKbb8Z/rmLB2Y856h/lTSRjqrP9tX2uRQIqXKhsV80Akq2ovgshC74Spk2n7sPegvVx
q2LJvmdn5dj7UhR08OV72zg71/Nz+1pOD3OVQmUHZXMiLoqJ0f5jB2ZddVL2lrjVhurd3vUXb7nw
ZPwqnG3oORKfoJW+VVNDtWg5aF6vrvSz8qGSa1jv6/K5vfB5cpXEYFNbo0tG7E/lzW60YoS1sdKz
d4gwLGDZiut6Jld0jFaAxUe4rFPRUFwbfsCNWArdhuJMNU6g6aC0zHM1UiCXuKR3Qh1BfjfJNx+j
XJSYBiBZ/NsNOrisZjXcqhgjhf6GwDho2nWtDcxEm4r+ATCLTlEyARllm/cxD0TnkzuWnRx6vMz7
6dKsGhef66rWl+V7e2W9nut9fA8zTbS4Fqrb2vFzYsfzdm2SrdC9Y+WVVrXQei/f0zBzDon1I1Qk
JsnPIT9hwBcp47uzRq4ju6J+ih7RrrttHpuZmXnrfnAaLZ/RQyJcx6cTYmAtBtFxP6XMYTBQ/Ub9
VZ2opm+9BB02Td2pcvva2hELDTwiPB9TysarDhaopomcb/VXtGge29v6q5VqidhoO1gENc74YH8+
pTUkSR3QpgTgrIriWuy6FEaS4WiPhdAgKnSC9dln6HWyWtLKfq8xgGVg6mcqXIIXA/EzpeQ7dQbZ
AkbVurcgyI/XKB17t2qimp7oiTQ9auhE9TI8d24WMfNpow50jnPzT8F3nZsSGzoFd4BVefi5rqA6
FE8uKX5XMzTk146zoYKrW9nVMHK7lik6GZMivUHD7lM2Pe+taiJYasdmqnxrQACLKOblM5Mb+2fc
ojgCQR10tVdxDx84K17/wToOYkUDOIAkqZwvH8srZYIFbva4L44Kniv0J+SGfHjSyqdo3X202E+8
nRqLaF9TTQdLBkyoQudWOldhuJHgW8T6zn5wGx35OYR0d0GXjeNvsglZrFwnQVz+LPU9k1WmoALc
797+sazFf0IR+dKEMwHPyTo4tM6/HFWbDknnRhiwBUgJf2fID4YTJiE4C0xjYmNR1lk2ioPYDjfU
FBwkNSt/HZiEnCqcii2JZXVWftQDZ+tQ3e6a8RBQFhTsEAsHNDzU77lcVbI7catgiHCPlYcQVGGA
cb9lKCcWNud9Ld9Y1NIKwEd5xe+qE7Toha+QVaod9WEPIxk4jFifKHVahnLceCfFLkMpU8+07kHt
M/1rsw8hr7ZDQQiYHfUVywWxIYaYWxas4moV3XB9bcHKPrwKcJpsIWenelpv2+ch+/oyhxZjcDWG
r6i0ASDSa7Y5uUHKYQ4KJlIXoUY/6Eu5YbheocND4jgbRSc/dJoQD+lkUk+S9vEqmyf0knUrMIO1
ac0LuU/6I42cla0lm1keC9la4kvAgygBFvDdBU/QAIKAMfqmAa9Xj0q9MPxrJWvQitUEKnL7KgyB
BZCb2HDdSHWBGfyX/F4kQf/so245ZR+SVDj8UD0+kn1sGfx+Tq/3sr9gIJnvSTbrJJvBiR1OgXyw
6wSYHCDh2CQBVgSjYxfU9newFsDGnPFYvAy7h+Gjnu8t2rFBKlF6za/70vZR/DMrhnAepoKO5mfU
ieoNpgf8cjYwESmFFPHldDteDrHyjuMDYu9H7sKHu5iaxxeNp318eh9v2RUcPzLz689WBnsvvEs8
8N1u88f06NxKBepfxNzgjyF8EXPjbdbn+5w8V95svzeVqQMa7rdJuNdPksKkcyT4KdjYk80Q5/CA
jzoWP+1Hmrpl2Twq24c7QMxiXT73nKgt+ZtLcHlD/q+GqIpTEp4FEAOYZbo2SyPwkOigYHfHXElX
fkclhoep5cyiH0JtFgXsCwgDKgT9Y57p3b+wivMk8Dw4ytbCRz20TEgr8J4awWf4z+DqcXnzAPtb
thn/ffJluZsa229WZsc7+x2OSBKL0NdVwpbe8DpZib8uDIO2zNQIrYNpfgJWHXTAS7u8S8IQBUaQ
78c8VqvinVq0m+tC3NSgiYTZht/J6d/xiyw6xGFf95JfpUv5mdSTSAYKsWRIKjFoNx1301gqOM7/
g96Ov5c3vzVPiANncukfHSh59/9VjRBXGB4s/Z2FrUgFCrpcYJg9QWqqy+wPBd4jCcQjQ/1KW6as
sDXoPuPvzZsMPdCBROgLHregAM9WAoxESaFfHMoTEP7BcCy0UuFS09/hfwYP7xwwHLJnXXOQyDV0
oiFNadY2pmkvPsNtZGXcRP0LU3f+4w0XiC/EohMcKghbI6OrK8ok0DoArJmhTevGg3ExAcNlP7yb
q3O++3hXninbWgq5bOirhkqYhDSfXZ8wC7g06Ps47LqstJouXjD84Bm/fxEM8wPFGaxufwGDicXg
lJhwyz1hDdM2NL2Ikc3+lzA+/B1aFNyg82vPc7q9ZaFwJgp/Nt0quzLP4LFxkjfCDGTVo7nixAhC
43r0qDDBZNT9dNoXyJex7wnqq6+v2xtl/Puzf8N4S9cUXvC/Y8PL2GiCAGGpEtanFKZBbsPlZIhA
pajpJo6N1zCjlLFSlnhziS4XYFMo30Znht/4Gh4rgTvsEq/rzz7NoLnUHoBze8VQFmPwFNZ51dAC
2go7whYp4Wn5iKlHZ8aPyQ6HkFyLyG2Tr6YQCRxFU7Zd71wC0dcSvULrSeTxfd3h8yGTwQtp1M1h
kWvK4q0qWefAt8BQxzpeYV4XGMhFweXvTIf+v9xzcahQ/i8lpXWCHDG6Y3ymFauKChmJWKqsuQ9t
sDCUMr0NdC/rFAU1DTRoQ0s5Z4yBSvRmVHVfq0kYbngg7KzXkvSgLrWEhWrHBpI7h7qp3JjUcGyQ
idcD0lNw3lZMJkI2D/dNjF3gVDpYJrPSMLVzAr++AIVWGYTapwnMrWDXQChoyr9QN0P8Y/UkMumr
63KPUUxPb6ac20SzkJl7I+RDHAEwKhFdvHaBoMM3x16QFHRocbZ5m2wFBhjuOeWa6KAY0mDqTTCZ
8/5GnYBkxnDJAo1exvEHynq2SfSvdbgxShG33heENeL3ymyWHGT2Q2fGf5TBAeqnsT+50ewT/+9+
CjJCULPRIslSCz/zTr28mtKMbA+VwrXhz8d7QiPMChKAPCKD7W3m92BJ5Ocx9tLx0gnrpLef5r79
3KbNAaG3HhcCE5FYdpNqWHzSDUrHOZiWZwC3RzYLudHs0yS2gE1vnkqZM/D0pMvpZCN2atJ0NXJl
ypHZ57PPMJBxjAFXYmhfoPWgSRZZ3DDXg1XiAqQrCWNIHe5iVw6Tqk5M7NLxczEg5n8WlbbwzteH
3MsN6Lh5nyBbu7649yF9GSldRVzdjeK/18/csgyWUOGQRnSDJ9cSj+5T6+FH8pKwJgien7q2sK3a
MRqyVNbnhk+hn1M3K5KF0BdsLWnt8aae+aM0KSElGcdIDnNihTCkq2kF88gOXUsfnjMxlIB3nELz
q9q3NToZCl87NC5kUlGyyjzL61PUxsvRYK+Oa6AEzjwMMk3ROPHD/LYVYFZIt0l1H1VUXLO04+Qp
96zpAJYA4hi6uni/F9Z0UEwbtxNW6hQ4XG9VAzQmBWoF+M6chMkGZoUwCo6wS3YJYTLHndtXb+lK
UvVgcvQ3a79kmenKvOyd/oBtfd3jaHt9mDlBJp9Vj5nKTWHj23zD4hPHXIw3cohnX0WJo2vVEvPx
p+xvJmpDVlYcRAwhwvkQq+eGseB3EGjflzekkBYrzhkr/fDs5TG244FvzkvdLS7LG4LtOdm0Dqtw
h964Mw7jfbu49xZYYBAw+/Ag/Zt/SWJwDLW2TAKCewMS+hEEYDd524Zxm0oPT8FbpDljGpLZut7O
6Wpqgy1dYrZgS8m2w+ZNhq5eyxRNtvx52L1zKeo4MFF5s0zm7E2swfvGF8Zpi4mJi7CFUBX+b2XD
2Yb5g0/+xd2T7QlYkljprEt6ZmqSnDti8CTkxlp4GDRV1WDQoR+dn83e85VC42+cAmJjCzHx+0N0
7P/VkqvuQjM0HpNrFj/V1Ci2eqNpcsa6JYcY8gR/ZOmHtAFIAdB2k3sRrY7qmF3Y/sHczcZEERAv
6XEexaDo4FTWXt0aM1Q3yl5o+qz8hxBU3PSv5qQEOlrhVD1J1zPFvKqfhmE4eg8TDzrt8ktbdzEx
TYxSALV45TA6CYIIvLW7YLT07wsVx9/1qO6eoJFK4U1U53nT2OaizJsaq2PO4UlVwYuocoPlfT1L
5wh3CV20UIwQI2u6CR4SqaJDKl8yDYNvO+dD8YDCsTUdjJvWUkgY/OHggXgXHYGJomcOqd/kjdzO
3MOzGZ4ejBoPeLDT4CMXHOf4DYe5gGqwIDbNU6ydyrwFFnoIYs9pEyREObitg89FJ2m/ONeTYOfJ
Pl99xZq6GM74vSMruhwbM+5bGozjgMefqcZlJEVeq2OihI7YuY1QJwGpOTgfj4QyP5BehnXiop+l
dOxsK9txQH0TdY9nFZxav0IZ/H+UfceXgwUjGDRnLcRzIEea3Ry9amc7XsdKoozfl/niRp1vfIjw
kKnlSria7f2/IdSikWvH6xzpe6v2TjOxqcwY1F3WVjzUbt+HOWZdoZl7FG/FzcI0tkkyjMo+W0Wj
kxjuVDQ/rZjrGaElhus+7K2+tJkvBvS46IWb5qq2H+RwLkIovQ3r1cUKhlqLfujFkBPSwBiMmcmZ
tRoykVnBdP+zLBfmp96pXgCPHbrrbiK6TReRVaT2Xld3w00/1klrwnfDhAuJjgOXwuwormqvqXoE
TSIPY4dxc3l7RBJeEcwwT0FRielpShnVOF8dUcXYYKY/B1D9ZKZ/3ce0MCioXKCknVnnjD/OlZU9
9KN6GRXe7rUjrkj4DEna+vamNmuy+o6MdSqH6GCipMGpGqw1ko0sNE8rEfotbbR425qNjEwE2ty4
VDJQoStG1cp9Q2luuSbRvnQartA6APD18zxe3zPjA8IpNV+QsnPkdRq3xpxMopyrpyJGk50Uhkis
CKeo+L0rp+6+vxifIce3eqJ06Lh5zbyIuYCGcIg8dVfN0/QwjUP9plbEs7MdzPIl/ZcJ+/9bFkPj
sc2t4XA4dl7Rcrj5iVdOLXhcDQFncGCft2OJd4MzxYHw4UnwGRkqggHnCC0f8gsKsPjOyR4Jh+xC
N0MfhS6brFzx1Nsy2b7R0TC90fYxNrbF0/eS8qJ1/RFy+XmfXPvrXpzbJhhp9G+SMF538w7gR8vt
JV8J/JJj7YK0tuwBOYAlycqLCjDROo7v47x/Y8HXXH1c+253ly5umJue2wHwvv5s6tv6dSDgrPNo
PD/OH7nOlUOESbkwoOK1hoe7ujcu8/PPKTqZnd0rf/NUdBjG5stuYnDjQjo9GQ1hFR3qS4t8MV2R
KC0bs40udtd83VREojsq8xXe5GX0t4QMV6/Hnt8vJj14XzPDBmg3AwMizDwKXZWGg7LJ/YQOSxWw
+VSlxkZahKbIu/qpF/u6T5QX96aO+dUAb3c2iC3iFz2bBzOAQ7dQjQ0y0/UQAHbZMEXUyA5f00cI
cfta9PPf55DVDUIpxpCpKIusv++U2dq6aqRXig32bTSiDiWQOQnESdWy+YxP8pLlirH5brhqFwaL
ul+5y961asBd/+vmG/uxedRYwTtcd3MdjCqVicCugdFG62AyV4hgyPVUBWLh9DDUuiJhJdkI9OJi
2zixDuDpYBNX5v4Z1mHG6j/kiw8q0UtzeSnGv9bIWbG5Y6M96587Wb2oZC7zPJVN5TzxWhyju+da
ar5qSUWrIpJvf2KmOCZ1ckZaxwFi9a7rK6AqDgmfr/mm/5hrt+PtvxF6wtsqykz1sqD9MBCUcxbF
CdkX8DyiklxvEeXmZ+rAMAkSttjnrvoza+TfUZmbW9MwPqSdNYoxSiGqfTk+Wkeb3qqEVpmo3/el
xU+y+joKXSji9aGrkC7DPD//QOz75sVzMcPBav0N92YjCOrs1TeaT4UuFp34r53g3xIChwpyMY1S
AkhQGidg879eLjTtEGRw83s2pH0Xt5gfmeajv7cnYTndvHDhY/OeRCVSpKEdaceha9IWyttFZXPD
tqvLFkrHfjbLH+B+YJoWtwfhCuXdoSxS3ZCWYKBQxQNDvKjYfCaLyTVRkzmUC1lya4fVNZx3hp5z
M8XOrb74eESG0e3Ac1s1D+x7t5WY/T8RFfqHyl/32JxJuiymh4nOqm8a0b4FBgV7sp/Z+02v/4B5
f6XLNquDAtnc8z0AtOthsjdrZUe7brYxK6+nh+gyPLFnKp5rs29HAx1l9cVxrOpcJs5+5qhy8HyS
IAgAAld3+5BRzoUy28RGaz1MRY9LcTZybEcZ5QUPcZ1oqnptW9jVq90YcL8a52y+sw+ZbF0zJmVS
jN/rmehzkBqYu5sMOkgmm4qnrX4c57ZFar1iRtwTknnlyREtcN9y08w0Fi9C5z+8OdZI+t0iXfUf
o237+Z7ozP75EWyiVbT7ftps8+FI/PrrbTqGp9xogSL9v69w0qH0R/uPfOuIO/T7maMlnSd589hA
nHMU6+9n14tNSRSb5tyzu2cmXcmrCpbVsO/+0VMUwMoFv/4WfWaQ/t7hIPR301P3/vNwVCQU75G4
2poPeG4fcKxD8W+EHi27SfzZ+W60GuyG+XB7Vv1Ff28Y91T4pUspIE+2nKZkwFHtOu2GRK8j2tOm
bMEvxOd1V6bS26VhKFLeTc+Ghs6XmwIQq0NllJnatT0C6HnBchVVkUCkm2098XLPrHwTZROE2qKW
6G9Kf5xrD1WupLbQW4PCb/xytOs2u55hBrGz91hnz9iwy++1lpouxun3fC+Nscl5VbGRbfKQ/Yfd
IXsYoGQbm9pyeFTHptQKl+gyz9Ykkki4KeYGq2aq82Ct9PFkR+QWrREnk+/KjIa8s/fsx66a6yAc
bjGkzWkVphtHHv/k1tKsHcJXD7Vr/NdIon3pPoaKr9w0VklE558rIVNskEateE/yKKVPM39KdPYu
YcVD8JrG2+d2hnfxXrXEC7NJmlH3r4rs3Xv689Llv/set2luokzL00fCicP6Miq/fhrM7kYHDsur
KYV36wzS2ats4eHlQ4PEEtIhSMrQY62I9NkCLQmbI4wR/LcZdEwdpTkrh8ZK8+4ZfhnvL+pyIsyk
455hEXnFpPKRVQfygYRht8QIiPduxjA4Rpy/qqWLq5/1MIxjHvPA5Lc7NHdu1b29G8pki/Z9JV8t
ZgjFz7iZbobh3cNrXFnwvcofgfTwQsTdo//GSx+jMOq84WXMbD5BqUKEqbXwgXpk8rWNFiSUzLAM
+8KsSuNtSnivPBq6P+NkbkomQWejpGzlw7qIHsahewp3sw2fHE/CVUmaAJH5Heu+Az8n21i7GFiY
kcz4/t+7C6ULsylWXYQAXVbyvYQVoBrHOkx3zu3bNN5AjUJocSaBxH925Tmn7e7fcCNRq8tZQtFB
5FbHxzKdSbZT1VXbYbIo3hrHn/j7LTr+eNW24VzEi651/PFzVqIEQPV/BsqeNjffl64/qXn25zBS
OhVCt1swAH/MU/ZRp1oqSoDxQp39mnNrr28G1/H2MzcNnGLHi5FWupT93IigDUfarrqo7brH/gxn
KdtfaBnO7WT79fVXJaBJv789GrnpCgnporyz3b4HzpD+FrZHxFlUAbS3xGapXr7jK6Wg1Yh10CBB
fkns7lgrMJtNNOtuURujBffMJTQecln5RweO87k9VwdXN2Nc1moYTaUxCnB7aUXPTRiXZem4tthI
N1vOtsre0gWE+e9CRbxrNV0ujJ2cfQH3A/W1c0D/4zuCr3wCB2U20nBQPqrDub1pJF3dTPVDNcWF
2xndYShRmXXCYBWRZbSJ4u3UXLn5zuimHJjALGKi40eK9olBeffYjo+1RMXcPJwjzsxd2E/5W49z
bs8fj+hzh+RomInuv1yVjGaNoYpZdFSsca92H4TxSwrT5xYZk7F6Nx4XmkCM1d318JjGW8/CjLm/
7HJrNDRf2i4j/NDBKtSwcq7jTY12pUTxFoyvUbnM3mLFuak6MW3pYvqMElEO0xfQDAf5vDwlPcHK
7zw/ljSdejLbZ8rSvuI0nKJCW7tHdfnhHEOfdWHdjLpqOHShhnpX27CpiOdl3YhboDIMEPZY5kA8
8BL6yyESTOfPCjdyrcZUiSaz4CIkSSdV+VW/1b9mVYfN3Gr8WPTtQ5wTLpHqAOXL/AVx8mEFEbi1
s6XQWChtmTFkJwbLk8foxdqgtMJnufSug0vv0ouv3vLxbk5ozyvHc2dVTjo+1lmc3klczZNKT66n
3iEzcUm/Nv1g8hFlP3eK823JFPx0KwEbZNMGatA3MPHfN6j/Z0Fok1vUUhmdSjlxK14f4wV3iVtt
lxss0MDSrUT+a7OdrtV82yxV7RYMIbfo/rdjRrmr3DbxUpKW2t6T2JRW56/4Hk/WJAnZ+l3Yg+k3
WHJk6G9aQyEDDAExnXr5XzMWXXT+WcwK9j5XbqLLSjozA67wtUlKYXwLgLdRq9keOk0yLd2j9GLf
xJrjhhIFwqKSbV3N1FGOjgx0wnfa0vLp8mDlsw5T6C4+o5L/7Z4vx/L1wza8we7LYALS6R+0IrrA
vZlw64Kcg6k2QCjeznH1OYm3n+19J/2TaRWmqx/vnPParb9dKT05DTXO7+gx+9qByzfcJIm1AkA6
lzZs2n3U6eZeOeeNiBPDVzc9oUorTDNftzljd7h+63AueTUl/ZEyj5H8o2jceKcEsICOfZ128uc+
iP/eeqdh8hdfR437o1LZjVISlu4I3G5Y6XasHOkc/wnYPBrEssrNAnaBnGkiig/cVeVzGpOBrw0q
uKQVyjgzKyAlzo/LuY6VkxABes948SBjwbRGNcoQ5Cv8b+8WtvLVb1wKmAPkM/l5h4Sp0WLUn7ou
aLmzDhZCx/5tcmeEGtR3bycnyzT/nspX79fyKonrW8psSvqQ7NhlT44hxzsA+lEyces11AOevh/D
01BYy7qcZ2zJn4FFF9fFVCX9fderKVgRA2SYviXchb2gZ7hedfOjCzh071955fF445sGVx93U751
L3mgW+wtDSPrxT5pT1mbXAeOaA5Sm7IUvXTdVczwoImVtj+P6JZtptcCd4vJkU4stpchWIy/F+b4
0pM/3J5Qq6yyJXVNElQzC7+fn3cZluzCMCns3/3LVAXs+2L6HvzRafLWzieqi0epwBcpHjS/FmWe
Elvd7NZ/vX5nQ93ptb9vpwa5QaqWHDqH3a3YrLR1VhwqfsoV8S7/cXRmS4oyWxR+IiNUUOCWGQRE
nL0xnEpQUSZBffr+sqP79H96KEuBzNx77TUMADFl5DJQyI2KWzAgvdQoH8ZJ4bBvjS433uIByQnS
kL0nWtxPyM1lWfA8woqRV3f0IBFsgjbFRcEAuWP3Rly0oLfn7Q4mQNm4zP2xqNAF9+G9Vdt6p52+
+JPpPxVU2eLFHqeSmg7GqWZc+fdDawwt5m4NX7Y4s0cEj9EM7A27Dwfqo/P6EiYJuPypYuH0pyq4
A58P/+NC6FWfqv0ZWPvXoWXQXfg5VRWsKhoZnJty7/Fy+RwquiqsgAolUejDxm0ypLUftII/l/aW
7YCp9/X4wbykd83tBhXbTWusjjFI+rMbMLwcDs4TR7umImktNzM1N2Sy2Ufp4aG6HSwRuLYwE4qo
wld4fxgW53sR5/v5ox8jHmj8HGfpvY9HjxhPgHnT/bOOURby5CJIkBYoNTa3GKSSh8+G/S2Dv4D9
gH0q7nvZQT9kAd5wNbH7OPbw1G6ZYIAbPuajzzyDL/KZv5qgUb2e6pQDp+JVYWTc/QZNrhaN9+uP
gkeYyYCh1CIVEEkdAFWJkO27S5Y3acGMKcjC/qGqy60bdktfl5zhIWzyksg0G8EOag3SioHuiVbF
2h3iNp6c6DoHJuwmxsWEKCLEYACHIoPp2AjQu6+Xa7y5PRD0JD+Oky+jTY2qRDWeDjaKFsYquGb9
rJFfe7/wE1ZhPn34MklljXmENQK/UvzDFdNrhJn4E6CkQ6zmP/yfURhnnIENgq7Q5eG6E7zsPvRX
FdRSsA0B7IVKGphf8Z5LuIy7IQiVPbD6cNTupoS+JbPZB53aG9tu31WjysEpKmyXQ/B/PCG9t3dz
P7iFdaQR4dI74YIYN3gz/WicdDh8j0hzST0xHVaZz9aTFN6kjN+GoOTjnEui2pCgs6/fCHE3BH3S
PGADw33BdMFqoZOW084bwtPGNIWiBAMkIHi2Kz4OzgCh+HPKXxfli95YTLNgfzEP5s8wJDfTXWYr
5p4xRTaFhOYKykbFN25N4RaCsjAmfRMkjUmgrq7bS+rifwa6P+MFbNmt5zWfB2MaJmefoMRkI/V5
O0jkqYRZ4Y2NYxPVPX1YRIYdBG+sKv2H+yDV5O2+/7NHYTdTfomZ27U0H5CObMiFkDdrmEzMFj96
A3VmA4uOBDaSXDwO4HTX7NTJ08/wuMqh8zEWTM/fQ7WFLP0Ck2Ta73yi/RoZy+BUrhApbHCmyycI
ex/Inzk9QOFNDONMGDPG0Pzh25ZNU//8cKDE2ctn8vYk648oJESvQ+PI9Mr6W/64egCmBDaJwU7H
FRUTHOIJaWREtE5PX71FZaavRosXo/4zG7I5g/X2/6u2NwtzobnIehJ09jtgxI/bRe4EtOTCMGeY
s/Agr+g0bMHFo9zUZ0OdSQZNFxNkqlDheyAijlgjfPsRgUw3/DVQr1n55Bb2tqSjTTS0pzjHQ7dD
pAEbojf/QJ0RX03BZTCYwi6GRt0EPDLEjc+nr7k6UdcyZgM4g1sVPrh67vXh+dNHnNn7/G/QHiTr
u0aj6mJnZqkuxkJTzJw2P+Sle2uFOoMOebAtnGI52uIrwHBbxxovZHLmwQl0xkvWiSUHn7DAHQQW
ZVyFD6sLbhORtfWzxPJQPDymI96eO4gfS5E8TtuV9PDRx13S68UDOAj3P4geEWA7BEcUBfMrLBF0
N81iRH/ch7uDmED/hWysDNYG02qDLExk6BFrMlUWqz6aYfhqNDpvSzEbHGTWYK7f9Tj5ECQWP09v
EseQD+Bpx6Xl5XpB6uPDsKYoMZ98moo/k4QuhNsGK4HfDdBKNLhhwBfj896n+0QTK5O3AzXav6OT
GuL/J8IkhD8EIziW9d9HWJLYSImFm5ldEmDVT4is8+r1a57O0guryGs2gGfc7Q/IFxT47T76Tthq
EGF0PHY1sVeZkGPS++WQHxHAWHsLwzn3TU4AqUnWzb9ZWgyjVXS8/ocdJnWGych7cqn7k9f0E5IQ
ZI8nhd8z4dey5MGYkBGzLxngbGQq9TYiq0yj3UYTbFOn2B80yzC67MN4km9xHooICwq/3stmoXiI
SdmDMQLizPVKdzRXTuNZu9HmnGrATH0fSZnRc84wN2DJCqYx2wV3DCS0j0CeBekDtBKBlbxXDRvA
6l1zemX+g650b6EqA+sCHQyv7jvqH7JJFdwWJf2IepEC+PywpG6MiW7hCxmyAoH6GRI1JyxRuIBI
k2HYZHOQYC2GFOsKF5GRB5tTxJZNuQIuVwkSUAvgwE5kYbO53ZDSQL/KYAeknqZhmdnMNAmNwlff
qqfixqXoVjRwL1xSwv4R9hRRS71590dRWSygsXuE0wb4fkdyQro3EWeNk4YcPkL2snwuccEZsSv8
P9JwzOzrUkxw5vKL2htjOyjzWQLor4Ot8ubwEWKjfOmbasmE1VhR3SCqxTIrxqjNYeMAoFl0EST3
2UBEjGHNOJ7sj2+G9JO+e5uxMbPdvtBpIKjR+HxIeTEF+np/eNI58nqIiWF9JH/CKTxEmJwu44gt
2shWgoRbJ+9IkLbhcDCphtoPR5hPT+/L5h6NFuMQb0U2ezBg5LxwxW1O6ckAgMAqeGqxr0WWXrsq
Tw9nvw2VakF/g9qiDQtG7/fVYzE6QTw3ivA2+a4/jmSVc85AJsZXOj1ADNYbFCjklHgAsW9B3fGK
qPRyW040s/AFubgkIwpvE72NCpYeTkVwtzt96F5Pxe474eNY2QQ5BcpUfb++oeAaQ76QfSgesgNi
Yla8isouiVkX/rH8rdg0+zpvCJY0XyXcUPj0jdGisCfM13jjd4ha12xnlLG717S02UqZ1clOn1Wv
BftEhJgAt9ljAlk087qBUMG9Ku2x23H3ak92ZZct2CYLheHPCKqgEpD/xBOmsSTJ+2AAjI56pP9V
EUgUH44wMN4bevdTdngg+GL+TfAaGk1boHOSh9g0XzPOZFCJ2uQk0gbv4I+wbIM7qjNBNERMBbvg
6tBuQsoBlaLq38eImABCpLXkKlZhxXdP8gfOKHxMroChZVJN2ylwFFPQJkA6yXj449Ym4cAAmZnO
uAGJXX3YOxKwqQSYCLRn4I8WPV15+vEx9kPHedIAkmDDGvBT/O7QgoSAlCHqKrYonXIghl2xppOg
58gZiDCjkvUfHwo7ZIxJ8ek5y8hBWkty6KvQ9cCwRXG4kvyvDX0exX1mLVLgDxUAh0cPXHqRLEK8
mLBfdjL9OIAQUbOTQLIWF6WhRWECAM0fBgRaKqfepitwvML9ivEm9ZLbt9vD3h5v6RxGCWgTXQc1
xmPLW2pr0VerB1wuW6Dc30ybqZAX5ww07SdYkur98BnGnGcz3pRB33svXyD7SwH65v51dgOiqVkv
TLd2X5AXpneAQXf+5jNp4mL6ww7hylQb6MlQGM5ASGBAkFsK4NVrUx3xqd8yNwA4iDADwZ0IJBic
/Qpgh9GNKQbHfUET12H92OlqFNSRdnyoOsOua3ClEIiq453mb/VhUzyy2b537ZEwtfuW5ui9uzp8
XZhimBy8gHTP47N8GS41nLASZdms5YUKXfkk7Y0Rg01MBi5j7oiqC8JCZ/dUAX68IoQhTOv93lLG
LOi7xF1zBLT3SR4HMQ6DQyYbBxklPFv6ODOGY13KjZ9sIMZ8ZDBeTUaavBlme4+JjOoLoST1Fstu
B18l/+HWNOxZUOiHF+YwsveLYFrwOpWqpzTO+GvA64N2zLEDtg7nBpwJXG6v/yguCBwAUeYWI7ID
Ldgbg4epnot1StlNsMLXJr2A7gMUJcU9vDURywEaPfqmjGqPIMMf6lHMhOjXUfjUYBfkYb7NPWJd
8iZLQ5aw1MHJgB8KGsmM0L8MleQd0sEd7SE0fdDNgXm3xoX9mdV3U74a/QOtMR8nE1Kmai6Fezf9
U8In5MillHTbDLUBmAVUZarjl+CLf7igyF95BgAj54jo6DRxCWjpk/d/SE1KWHbAyCQA8riehd4K
MIxJPFpKQMFGb+I7hoAgJC0aBJ0rSxvMvHN56+s5800og28BcbIWe7SSKzpzBrrK3RhfyhkdNSuS
0QeQHrjOEDHly+iPDP76zUATWAh85A0AoOrFug/g8TFAIcDNNBjVrejG05WCLefQbjP7+jZBEtqB
xT2q8XH/0/D3l/HL12/4IDEco+ngKQAvWtOv3386DzLfiMuKUSxPGiZ/B3kpxmQw8hl9sCmdr3ri
JYvp9PjTF5AzcOzJw4/uJZe0b+4VS0Z1AIEYn6NKl36GPDQlYXVtfgekpznX1HrlxADgem82bxuI
551gG/Bjw2EGz2xDCa7svaAiuHsxKm8theMPN08qi6FVEWvOByBz4Dju8Uaxi9ZlSLH0ZSgN+Py5
SZuMAwPE6WLzoiSCe0KqYQmrWH/RCLA9wQvG/Bq/cTBfsK4e4RzmUBPW1PA5aY3hFsMLhBGO5qF6
GqlkoI6C+6yYtawDh+AaiHdPWRrKUL9y43LhgyNHvKicpPRhma7A0bunNk2RCg2bmAewcICcAxR1
dJCaKUM07fT3obsAdkHw653aBQ/jFyoSMsXj8FICU/M8/L8V8HhAeN6Xdk/6iq6Bx4GbHbvkObkv
h8t0y2b+pJvj+Txr23pKwgSPZ8ILSYgLkLRv5OVtq0Fi/yumDPVYrgJdXOEuN7x8QPIYN1/AJX/H
l8eEDlAOZsB/ALaZ/5L+gR0cyAMyIvxgfDcAEyFgZv6AU2X5ehkayBMWvmcw4UJcLr1hXwCr47d/
7Z+G8m/NCZMRvYB3Ms8PFxn7BrwCsN2Dr7xlgUIgYCdh0C3TRnGXLvVGjRmSQnwEe8KHhbqjNkpZ
Z5cH6H7zcnhWQvclG4Mj2WKe/7wb0O2wNQfz5Sfs3RqPqYyvs/Drgi/b49mTxeq+1UhZDJiv9zUm
FjwlH6gnLboQprysggodJWcLhyPICMrhq9Eh2btbvwXSHO63OAtapt4/SDNAujUJtk80Swbr5MW0
FkluzGK/0Un+x+6YbtcGVg/wBXuYW4CQw3ZubVa4wFCBDODKRLwDsDc2mN/msQW25XPJF7YF9U++
YMQBvnY3UaizhcEGRCParThA+bgg7OqBjYqr0Z5BXRmiM36HoyQjfGG5wpzZsXOpl+c5PXH6L1Jk
Uphg47zeE/icthys4Vd8Ep4gNqXXWYJ0TXvwwm6gt+ltah5CYD1s8DFIJsN6XbCDXrizIKwQXa4X
MOT+xyi2Cq6t+u0kn3phT3ic81OdaysYiAyboeZc6ovK0A2shH77AH6frq9BAU/wepE4Gpt1xpIh
iYqCl8E/A8qr8cWaH8AeV6LDb8M61CCqirpEnu3R1WSr6pwnANn5hTOZp23D2cvKwC0ArW8Ax0PF
5OPJZ2jidmBoUe+PR+7n866bdX1KT+VSEEuWoKuMhbILYOdXFg8T8/DmXO2xO2ZiVC6Fs7DOMcrH
6x2ZV4LM8vEhVB6Ab9NNo4mVx57FVwwg6xF3hc7/3KVWn8kHOjBWPgIImNhkTH0M5WOVwAWQFQne
hdpyswBSxaz8jT3l3W4ge7ztF2JNLsJ+UhW+9MVtblHSKS1kMCpcHK8GLqx9AqUHEJ7s18Mq1tmu
f+kuzFliCgOodjHvfTR5rLk5uOddfkclTa7HgeDhJreA8G7vdehtCoyttvekR2eACwdgI5M+aFb7
5d5/bqUThwl3APImq3wMyUZnkpST3f010YuK4A3ay5McjmDC820SZAiZYvbB8mSDldbf6y+M6VAD
C/ElQx5oV2yXg9P3wNHaHH/WN/4c4V9Nx+fntF2PXLTtzMA6HVeA+Bcw8Grn7x37yesiL7k5nJe/
5D1jzb8u8Ox6Q1EEQU1nCgGGD/SPs+d/o8n9H2PqPV6+Yh7AmMArYn59H4YoEC4KWwLcjMN7hwLj
MCaEEeYg80IKUPHIsO7HQHwvo4Vyh9iQgu4IYLJADuo/5t+LukgldBj3gUX1os3Z6vgnHTRw2Ol3
rFqiM1vl9zBSCckx2E2GzLNDpWfwhgXO3grkeMiuRVPQ/N/NiIpZPOaZ97qUEKyYtcKjULc0lht1
O0oekyzYu/24WStHFLGb7oAM3/o5XMH3IY++6M2euH8xYMb7pIvauTbhGUaCTA/RXSio5S1vkY29
vGAa56uzaoanfsi+USY/VP79FfMojgbYiQxsaGb44o+Rh6O/InnPnxHvIboleE8eKve2wdIrKINe
VK2rY86+s3lcdVgrs1H4PNZEszLEZ/iyHS77l++0iXKPgGs7jyHeeopz9YYLKKPxiyc+qN5/4PKf
5SDqLmOvDvox11tVSJoyKfAkgFW7t1HWGBnB3A6+djbD4FDQR2rRE4xICzevlzoavOPMy8OBn59a
n4ELRekDZckx3zH7kk31NJwWkbq4rXPnGsiLJzJVBYyD5b4HqYLeL7Zc+7GuAw5ELXoefy5TRhgE
5N7Bk99jIIYTjxCzjQ2mW4VVRBy6kbKmcK/tGrG399g1BxLZ2b2tPV7b1HdDII/qo3enzM93I+sb
waD8rVXGVGt1Xg6AwL+euv4wxnQaa+z1nBcWwl/A3+by3FWzwpchvLfJc3ablOfsVEXZiGmrn/49
yeyY8xSxa41CKmXv7lduGStYHVTz9sgbinvM1tyR80Y+TgUNO/HrAaR4H7+HZR36JDr6Yg1N3weq
dl/OCPueq1+buEfAfOrMJxaGem6nnL+wFiepi2RpWy9r8+r93yrbWLPTkcEi0aCc3RbI+iE4NwJv
AiKjEZi/I44lVuo4SF3gXJtTgqK3NV4QGd4XZS2TQOemmlH4bYTHvs9Q+sEQEsa/RT6YC4g+77up
mzQu/vY6chT4OLAEIcZCf+1NqskbpgF1Je2rsz+Mcx1F2Cadj+Dhcvr+HHlSisob/uTsCUSK/S8R
Tgpu1YLmQekqTfrel4mg/eMf5rs71B4KoQpi8ZothuLzfae5/Sh+a7DpT5jJMduvCo+CGH29zffo
sekfpUt/3mM0aZUXXsTIYwAguk8SphaKX57Zl/ZGH/BopsyeduF23j0g1kEJ4X/ykocmpXTn3QL8
HrIlN5FOs4Xu2tDcZxFxnT5j9dHLQ9nJS+E8kGLAi70Eddb+ZXw8iFL41CUjSzuyJl/GHa2S/Wwj
Fcgjv7TT8Va2m8N+u2f1PY4NJl3wHj7QNBVMfE7vzePASftQzA+9ztXqBnqmWEMcJClPYL856sfh
86b04kSohZAR+S+/wsWMK0yG8nC8vS85dzq4vpcbgPsBcAiDSnjjD2GF7cCJiTmMB1C0hhHX2uTU
h9FE8QSa/10i5REao6HorjDGc9GRbjiGvD2qC3cEfYR+CT4pbe9uBN2cRGr8EhFf9PX3EgrJX4YJ
1OAkI7DgWIEj9LXKQ3NGKuTQAiug1M0MNxSXMi5b3fDKlCY4j11k0BTYgkxgp5KP3/EExADeC1wM
q5sysUhFOdS4gwncSDwo9nF7HNv0aPDyMzfbIahkA5CsMQZYKWb+MP7xt8IXJaRrMFufIadThpU1
NJn3W3+/8EBg/WR0+OyIUrbgAMKkSli/k8rinurkRxiQlmFa9/72G2nZhKqt2rlX/X039DLj6Sjc
b3Fmlpk/Dw/PmEulMIDrbKiEkvmZsOymgrDwiJ7QnUEUMotiPnN7R0pT2Ei2oJF0MFZrh1LP/oU9
p8aHifFzM1Xj/aJvY13tQqQwR04vyoxByGDiyiLpbUbQE39+k8DEsN4zGG1T4gA9zNHDOpYO480z
+TJMOjPDQN46fXs/H0t330oZBT5NmGkAh3gWg+n3jO1jxT2dfKC5DYI7D/Iv6jlZ3DOEVqXviW//
MgdW56mngcO4Hlb/fZa7qGOnYAnfJc7fEzj9KEY7AkzqWWUL4/MeyK3wPqiC4wmNIinymQUA4Keb
ds5q5YbtvdzPYDZ/DAkHG+QvwRsscOw2EVef3eJnpe4jGjgUCL2IZ9/uPBlWNhGwdpe8Qw7tXbHl
kObUMdit9WwnAK4rMClnLaRQmIvQPbidCsQQ2E6R6jXzh/3flVg64uzFEA+uv+B1JjBSnVNEhod9
9zq7BDkDoggVg/gQzNFar2cMDDYtI/cy6znt4HShKjA1Vvjd+cwWwrYfPhlG0zx1xgedydXpENrO
HsKFI9gvmZhwPvlsdQ50wGlta04KKIgjqNO3rpPfJINMpoaAJt74PApxd1jcnX5crORzecFsZHHM
rRMivwM98OS3LlyUFnZ7SkFJoU5dL6Lnpyc6jhC/uHfGsM/ZwKoJFrs7ikW/NOUyuycZLzlInkCP
Vwv36kBzGFfH6Wpvn+g3cQnBeqGFhVzOyosMIwizZLdL2vMYlqt2vMWCgofxKZ6cCMpx41TcxnuD
pMDT5QhjVurWuz227vUxXXTCi8SqthibLzh7DtUUfiw0UL6SmaPIhVIR4ZPd4X9MKdDsDdox2AyM
OoBTcV2G8QWbkP5V9Sp372KDh9cGJzY8tBTUSHBB8dxatOsjOW/Y4mAc40BjFTavsKFHHJwax/2T
KKB02p/9eBKZq/AFeH14Hw96GIOdMcRTSki4yaCOjmYd38KwDboyjQTW76lxUfXSLHSWptE3qed5
6ApGGGtS8RiYju1OALwoefBUMb9sXa3xdNdDe6gfWsbrJD9Y24GFe5/zwbod3awHbmtBgYAP95zS
JpGSJQoyCHVWIPxtiMhy5aDkGnDu8MDxiuxVPwsCoq8y1FkXkIolYqyAMyfC2A1fF6OzQfR4Q+Dn
Ym+KspjoUJvvc/r5rfPBsqcQOL095O9H/s0dz3lAuJy4OggHBt56bzZYvQLU3R5IgV8bBYttiw0y
8q7ahM9B1f7+P+aACIaAR5pc8LHD5IzsVFOBb4B6zRbrtQE21wweOmoeHA+Nqw8RGC/0nMpBDL66
gJE2ZOc31/oUk09iqXqPhdDyqMI4C8d6L9x7L0eULnHqNquOsnMwA2S0pZlqy8Hepqi7z2h8kjGz
J8EtZ/bGYy4zgVNmV0Py8wWVqtk6eVBOX14Mrj7RnIYYsG+ksFizGU5QLt5fAOTKuoG6X2Muh+jW
wto9xCMP4RMfgV8htFuDxdWilMKhB18DRFE1PMPTQGD6Tmk2kxxhonCAlbCWo7B02Q5pYvIdFj1z
bU0bjQcuHEdS53kg3zMKGEu2T5ha4SvI7Q3RBGGGAgdNHFAGCknjMz9xyeACtEHjfrnzcC75/A/r
IsxgcTjhXgIQsYcToWHQZYVDaIwIirkKIAKcE4LmmrGRYKLuUnWdiqmMT22Oc9FD6OkIjtcV5Eog
YxOJClv4rNzdlXAhvG0Q1U9bd/12JPfyXgBu2N85TcqNkxQu+wzjOYewdKvPw3WqA8VqqLx6PM/r
E1PrKUUKdi3CgwksxutUqm9AfRJHSWQbTik1+XPaa3+sM+6d1dzlb9AcaL+mcKUR4lxAggPulJVh
fKaxw98xYARszTe197Re29Gh5OF7+cqEVsXYu18bfq2hJDuskIKHy6UMGVNsXtthIAexRj/RJ/nt
56gxjOVwHEsUEywk5w5dyWHgHr43I9b4iCJzGHTTD8xWwf4cuI0FX2XSsUDHQWdrUQVPQRPLDi0q
KRqnoX31cg9nqYQJNkGFk/0mZe4i6jk2G/rk4wf8Zsn+urtFKOitr90Poj0ntHrKeYZfHqEpvgLf
VI07CMCLa0OoHTUD9fv9W9oSJSrmR9IDPrIWVL7qpnDCY5WzPPwt7ydhP3z9+29yDdRGvA52jBCK
nMbpJvuEGIE7zN3j6Cz0j5JFu1ELEybjegaUJ0lnVbCNug+mzUcwgTQkJjwuaHC6xeDAx2mpHmqz
jYZBRYlQEGRSLd+C7kAbfREifkrqGMhcjDT5IcyPltxY5mnOAPgB7moOku/k4BBDPYIXdsvNkdBp
2ze8V/HcAkDBqBu/HEaJ5eYuJf1CjCPEqc1cDG+jyi2g/nnNer8F8ab8XxRnkA00ulfkitX6bebB
/fz7K1blIl3J09r7xugyE0L8tmA/+UYNlKgEeK5W4+A3kz2gLYZW5ayX0KeyRnhuKdLG9h2nwLuv
xjXCCzymptf4O82XfU/xNed7fhyRrEKkVyb05pkz4sFN4apTBLDk78j91O06s1pfszpT1YFRKfHY
5x2mk5EGsrF6HoagS5h9oCmCygKIlzIUFG7TZfRFtAktzgMGtmJ2QT9lU+qFHdY2EoVK6RTH497T
jDcE8ivFBzDNayEsolJXcHXK6Rc2ZUhZ2cdPzC0hXfSCPUJjjLWothC33SwJqgY+C0HXLt7SenCf
3VG6wK/HgPVlfuh9MEaWW/dZzR/A0ZxGP7wyXLCXNwah2Ptl9rgx86HdQDrA81T2RqOQ3+6v/guL
kNv0evWuXfiFqoqYh4SR6Ytov2r+mYMq8/unzT5iPhb9VX1Ax2Ro4Z36jSULV0Pwz1++sD0t2edw
tro8kKA2k2L6vTCfqZk4cfLe49/Q6jEtBZrfMcop4uuSBvYR93HC7ryicu4Xxo090ISf2/xc/v/w
YT8HYQWnAVbNyHr+LOlpDXkU45J2G4fbq9n8daBS1M1gyX+g2CyKF9Y55LxtmGG1sOF+RgtbAoID
lJDKrP7GWPqSPkqQL4rvzvmOg1YOn5J3VQKtmuzr6UDyXhhuQoDB75TB9y16fIN7596H9mAIeTvV
H/W8lZY02h2yq9R91uuyt5KaSfraZOh68KLHZpAIRMKQSKhEv99g09RHqguEvBCxKR9bCRDhboaH
96xYAxqVs3sUAoTc4t+aCodBEbNxGjI4WEIcXq8qijLQDaKY0FMRhFk66lkBxORGfdZi9JZh5nv3
aT0m791Dsp7QMzBZRxwLb5KH6tD9hLE6leMzxtFvlcaUysvPGpY0aB7iV25lZuC9JcC+VbsFxtO1
Emr19Q/KEfaBqxax+lXkOQgFu0qhWwuzLwwa0feTcH1qFnkycBXQwZA+kjnbcMVraZs8ueIwqxoK
1liIlahwU7P+kXcIY7ZHiA9cBViSZLWkoQydp0DohngG5A6eHE2wJGxwyWaAQT7grNzVf7/TXrYr
YXuADBvDGcEm/8GpXD+W2ladX5XD2678QWv5qv20wATn48rfylhdEZnUUPczDCJBz1GXErVLitU7
ZyvMdoEApJlQ44M+MZEbbVSsueAWclBrYgrJDCFb4b5DwPR4CUeVmxpl647h8jyDZ9HX251wuVt0
Ps7do/i5aUEJv/hG3xafICUv7QxAAd742r0SDNKwb+Rq3V2VR5a2d2ThVUBcZ5+MQ74KnsRAElam
2MYg2ZQ7KK66dCJB5v3H3Ov19+MsZswDJQ9pE+Or1hgn42SwhafkMf3ANEXQp0kV1uXkueFJqs5i
JB+WrGsqmKSdMsD4cs9r84XLKdpFIHBLJcoHYwJ4lzSTAzHXUbAbedi3FB8HaapNYQQSqWMgYIOc
wZGBkLyPEuUj6ExIqYmENeoD45rHGaQANQRCiDHQK9ov/IEg+DLxnBPBS8ziLmeOcXyr+g2kGR4k
aAmFLSbGDCqQ0YCBQOUs58JMAhv91Nj8VaRDwNMJKPqw5n0sHlC/0lDC3KBGEeNDIgFO7sGl+S0Q
dyPszWwMNmwUAtP8j6fnm3D0wW17+5jkkP+qShBeOWGhp9KGPubHciUajh5EGgkmE/jCHNP2dbYi
SnH7YSBjQG+bl+CVlKv7fPO08BZapRHjVQa7fS4UVJov4XRjhXIYplCnr2DfGa+ASFu9b/dCumMj
PQD5fc3vZjTS+VmLuFo7dW9+sVS2NaMq7jPuUoxWNeFoy724jsWVFNl0DJP/MK2NiiVAnHb+OsJY
uEBKrwD33FHhVHYa3i6c7t0adEWXabHeELX8WUVPIQhBPGPTpwW9Bw5Zii8mlizGUIf4uh6da7/v
YpwDba+bIVtGvRT1PEHEEQZ8eCJFGPws5Qh+xroC0KOOhHrE8rmTV8WAl0cAOAtCAIJOUl0DPkGM
f9VsnAwhBe3RcddYgbDTQlIIr/Pncnh8hLO3C/6HCE82QALwSN2c2WCt5wwnIZ4u9uik2DBJhAbm
7+PPbJA8Wb8D7LTvDuUNZFHBEhJUrIZGchwL70cJSiSG27C2nt5ZtWjdFyRbmkK6V02kBEECD1EN
/ekBqgBEbX+5a/iv4rB7TyhlKITzGYsls47sL7yQMJsh2dcZgSF5N79zubHZnKQyXG8ZqM5QVPLf
bifgB8agCMqE4SeUSyG/ridIOLBefofIAz3BZv54aD7pnEfB90IgEUAYfvnr0ZFZojlCBmHsMdx4
UeCga4JCg1baRVxjjWler8RoPaFqUQZiifIAGRlgbQHayvwf/ioAOcH3FzWG1wGQhXN1UMIUWrBj
mXvyLYS/Z42xI9kotmRgG2aucYCGgAOkP5HjLAABnRPoy04ArYtFAQMiJpNS3BmfVsRC48vs1QR8
maCTowGSTQFGjXlmV2X8o8f7RP0Adkyk0mtzLTU9v5nAfFdca2xUQFRMpIXAkvp4+MlPKm5KvMcq
sTe9YoqQoVpj75w0iKRz6nx4RXiLkLEKJZgAW0s85E2A3YEjuEZfGOGwFdggZIfOX++B4oh4jc6A
1QwnTiYzUhy1EGox4wB//b9tccZwfkm2iYe8CRlSZ3NHZduIMErZYosCEM4SrHFpG/FChxlLsin7
hjCCAeVgw8OxD2cRHO7hhPEuuaq08wZAGr126yP3brg/ewBHWT9x0tFh0mizPcp4a7KV4nejcTPJ
8gNTeYN0UOPBhBHfEQAeyPHBST5GTAd8MqH7Q1BJjt8UqBD7TAkGOIFqL1ql3NhmBu+SM1+Ehwid
Ik46lN2QpZDUch2sDyJpCAArpHUO3oDQVqtAENlzpLXYtxophyF2KSIRZ8wlfghkgHpOdbAIBIVE
9s10RZoN+26T736D+MNtGtt9nBdTUvnE0Pw6U2q3Yxe2lYFkItAYY/w5eQ9ClRNyxMEklQtGhrce
Uh1n8HZgMfwwGxyaeF3da/tJoOKBQ40tToHY3sLp/kwer+meZfS1lNqS2yXmUFC7UfeSeUTuxZdI
JaE+gE3NBwh/8W332KUMUllXIFKhhqKbvDAMqIeTcl1P32j3r3MstClparjYGpF+13k+7fA96tbK
treAOH3j6y/FMp+zPR0p+hIFf19pocXF5X3EBUnsKriz7xnvP43e9nkhp5fedv5CkkH9ywP1mmhB
utRifBxx3IGoX4Xj4xfNmNUdB8sG2uYMY/ZYWryIptI55N7H7oidXf0nz1oqw30okQxEwqhH9FmA
SnM13L0ngEq8kYZdHU9GUl4S2R3hIHLh0SahwKsWLRUj7dSn49lMl2TfrjXzAYv3BR9TuLxAg2YQ
9Zg9LuW8jUobHtmEM5C8csEExQ8Gij1yFRizfXM4kd1iJk6IkhOxQYlRYDEPYyN6if8d7/DHlQUR
UXa3vsKUfhBOi9QyqScYDEBfpRGBqNqGTdgsM6zDBM8YWx2Dqc7sOSP3if1vABwyu9JokoeEtuBp
zIekrD/IyHDPQ8uEBY4+BR4ZeIZ4m58wm48nGrs3Jkec8C8xU/PHkx7aqtl3Xk+F9kWoYPjB3jdn
d9wN3T2zKtT4AT4+26FFThYHXBOSxQdTPJ31J43DlyCzKbweHEMoCfad8M4BUt8vW4RYSrA5eaD6
LP6UPFw8zQgOIr0FWQxfCbqEYc0cig/KWmaXbCb0K0zqhN8rwYeBbJDwglVNY2M74X82EDdJgepZ
eyCzX7KnB8DPgpRhnhMA6Mwfesc06O9g2c+GbP0wKsgB7bDrfSXDVbfqkAifcBDikuGyc8wiUh3m
txg6r9euexECNrjm2I/ClhYuBI+1gmK4b2CHwHCS3CXw3jUjL84bTlF0BsiqBf8XR60SgwFKUeBI
IDLr6oArTlX9OaHPZMPPiIGCBTHvAQhknphfgFcieqF3ZyteCnvzIu6SktFAjFUt+/TbFoWY8JGm
e6bR5TJ5rxlmLgCgsIZ1dYH/Rzycge6S58T8T/WKY7dNKffPL59trqOX7lCB10y8rhfeMskHOKfj
THR1tITzyRwYo1CJbHy7j+VusP7A/PUlMurvCdLNqQq3nzHA0iSQMEIzhdU2+h9c0Eu8/1/WHTiM
cxfuxJskhhKRTsP5/ICbLjJXCg/HGxhGNRRlDL0oTORkADSAHvaCPNYRCgrsYbAxGLG7IMiAlj4G
LSyxSwXdEQ8p+pkhezmMBLZPDmg6TWi7aODRMT/pjYeAXNdZTqAXzllswxVoMM8CpCFIVN4Sg8wA
RADcj+gmuheVC13MQZSBbhtO7XTKP9wiajmiqOS8wTN/KYWUAGqc7zgamLovyZXbjsANB5iiM2Bw
aTcF5nGnfKp5U9xWdNSFV7swWYTympJE2Mym8ccTivTiKM1TT6ImuLotvgL42lHbDLBnquIMp3Ux
q0J1ThQD+xDhKl/sf5HZJ8r284+m++pKJFvDAPyLWEtA0m2RcxTQG5aIEiRn+PXn2facceyZ7hao
2rXDF94g6AqQcqyvLwBrIk6ei8IUyYltexf6ADfHBGm4EuRGT6OyeR8HKf6rKlv2nQkjASPdUte1
rKeb+i/BnsOhPcf1oD7aCT+3nsIDd/b9q4JQe1FQsVSCCDITgJc1HQFoaIwGJzKhzEqWss66H4IX
oF2nnV4yBZrWpAJ0WVx1dq1570aq59yAHuuZNz2FKvVwbScBgDov9SZalZ+g/9wtFo0nve51mwJY
dK856h3eHICK+6nTjSxaQHO90S4ptKfqZUqxK3N/3oKT7xH/7gf4A80rkfJr8eksWtjY7MBQ0Dsl
Ty1QZH90veqD5vqye8Qeeuh/Zd9/P+hVllN12APbIr3rfBDYR4wq//HjdDtypcdojU3xFP9qJvYX
g3v9JtZM873IXMSv5/YH7txfbBOrwwUjpqGHhPmL1XVvxurxtttlFUR4DHjvMdyhFmx6S2gdcn1l
ggsD90GqZl5MvK8LvQVJ/vt0XwfkIk92wNAwCyg6EKErqbBYBlTJLREmRoUnf5hTc92/EBjEGKVm
kCPtTEgWUjicdKKZgiZFM9b6ZaMLxdn4YzrxIqDe2H5prgrBFokUz9tvbaF6eyY1vFA2hlLvA47F
p8r+/ds9YL7ujIGvau8ckoDRbPuUV9eNw08Qqj3VuanMQIdZvIT8b4dyhPorUF80nX/zaDndmTb4
SfgznM+FiHdXH4tIXnFRcWUoDEFadl3MdEL2KxMqrpoa3aVkNXCUSGjnHyNligqNKtGT+F0TXP/Q
tCOLhWekEldcU6+gxq5Y49xHOrnVgLRwHwtBFGIn1MdLLYHeh77V3xnhrp/RuQ5RtNfA+cWfIO4v
XlSpzGNsljIEHUJpDvaM8MPSaidg1UprEyM3Ke7f9TbgVuj6HaCifrtIyXo0F2St0ETmD6RSmtAF
XzZedUVD/nZ103IrBNF5I8VTY0GfZFXK2KbCf8NUR+DS81JqBBRQVVBgDz2oYGacLLvK6qlw050a
Xevlcx6fMfTY5KCh/RHkKogyaLMRlC2sUXrOIDNnZdFbKfO2tPO9k18KgTTwyLGyjbZkA3UL3WQs
P5XwiO154jqAdbw6v41LSZBdURmp5/JuxbrMC6upTVCIqmhocbaYNJbmVrqwrXzqiVJyebJRMpoV
Ki8ABRAkGkTL5jX/rZtUwxH0WaGvO+nkWrKdKnQrfUfKJNb7mvBL4K8F7kVM3nQpe5L+Rp9IU4zx
kI3u19WuJQiwJs42u4eHFXDzBFVsU0E9ENTbjr/XcsvSL1oVxvavgv6Rguk8dKnr1DZsQUCweplH
c9ieAoEWt3RwqOjEHIlfcgIY25iHRzggtG7J7N1tC0x4jgh+qHcGJigXOQriQLm+E8we54Vjc1HD
rmrWFZe1vZ8Oc4otNQdWMz1YtC9OXo18miuxYsqXk8L2AsClQZ5xfAOd6CZJW4K5bpk9h6aZ2ocN
VgbHUE764ATyshNxFjsfjA/th1Aa7neu1D/uwT6L08Fcs8wUquN8lzKYUauarkSBXM3bYnQuxspX
2KtEe9L/bbz0541nDdgrWZv0X8zaZTU2PFWh6g8owql8rLb6VCmW+byfcJu/Mwort3z6/WLXAiAg
C7WrpuA8YpXlrZjTUKPqMFjue5t7NzYZbNVphfa5UuJWzCxLj3X9cq883rbZ2i7VT9+bq0TvgEFL
9q9ts0l/L+9Q8TU4fUAFmSvuTiaaB/X04gEfiI+qjl5J6dUfT9Sy1gAiTP9AHEu/UqttYQ7Frrf0
KGyJ0eDsYM5lm8nGrgdefP9i0kbP5zoAAu6zyfwi799ITomIteC0FYkzo1sorS7VZW7l30zpqdm5
zG88dfGrkj3iVjZgVZdElLXmYL+XKnMkOnZamnuox90zmqQjZBTFSHXh3CS6YdMIshO4o0TFFe0m
Ss/LAhT7hrZ8Lzm+kTWARG35JUUfQCk/GfDyexHyo3pcTFebt8e1AcF9PrRf8dleg1jIaXA8ucXC
4lo7LjelNf246z3YttzBWqEJkQVy1cvTJe/oPc3HL+tRjnQexaB9awOFmtq1z/jXzy9RgANdt0EN
Kjio3REWlZFteULTR7QZKsuI/oMLiHwvUhsVmwX/jRt9f5UF4cODYPOtNu1tvfTiz9U3qRJfKnRq
mUlWLuh/J1T8Bw2s4LQWcoPMe2X7oeuGNa/fq2GUD6rqHLWac+TeTG1bTvJ83dUWksxgS0rtqUCs
ONmBd2lRVSbUpaRSRUlUzB1zkEadXTfW5TdU3s6CYCx+fd8x5y23vP4Ci5F4EyzFjZT/8vM+vrdT
7RxCrFxVG+BNICCP4VD1ceruUgUxzTTV2lVBCJHzqfPqA8zi3Us1PZZt6pxeSIECQNRxzyrYwJ2D
I1G80lq3zsOrUr1g4O3OKAhOubof7oeJapxxA3CL+j0Fim94Vs3b/qS9JGhGfUJfLVnIjZgLl755
pQxz3dfxbrDrbKr4QSUqqrZvcIEAii5e+0swqS3jlfn3Gc5xoTVj60wP093F9KZd6q81ZLXsKxBq
Kl+VrND2VFIZ55P9xm6kvKzTF9Id18OqqJavSpTOuLwrfqhOR/cRFkD+yYDOqVI9V0RIYl3lbPKr
Z8aqoVeu5pR/gQo5owVno6v0KlPe+9wVZcXWXr9Ytbp85WkiQOwsu7m8BhfBx1oK4+0MFclpvnl4
g1mujgwEcC5fe27AECAQYfMaLYcAV4gS76s29Z/qoUD36Psh7J/7uT1fRZq4GSwjZ/eTdc6pjICh
2ZcaIRAFrBFk7ql0oWLFlWuU+IWRW/RPEC4UWEq5wUoxVMCT131E3jxIZn8jcCvjoFJFWS0aBqUI
ox4OjFCvgaUZ3UdZKDh4bT/jjYS7ioJvSgNABfINjVenHqEUpcUQwuby2/a/etmiNIK4Lrx/sTXs
k+mlq+Yp6o0+qHN2LL2WGNBbr+UiuwLeuNrtZ8fBJbfIBoTV2y9k1W8+Vf6iTYODua+kHTz8Hdzz
uRZaqXAelX3vAMbCitrJBv5xquboS+S6yRqEQyNec/VI+vKgbCEnbUQFjlJF7Ri1WBqGhZfOS3Xe
UEKPWs8y8Gc5lteu7OwM49NWW/huneAGT+PtMAFls+oFMMyJtw8Q0nRQHgzmRmY0elPxNq+W+X1v
0bu0QVBKue9bFaLHw/0tvY7O5U3n/rHBIaS00V91YcKrv9coA7U8iS54aY+8kuZpvB+uPgFKf1Xv
vvQgX+PRboyXZkOLKUnnT1+x5SidJMGzqyzPKXGszB9YY9K4ulbdL8E6fJhBfRbVCKtzjcRbd5Ib
5iioXX9+59VUUJu70AUIEAbASFl4k1WI0zje2M7iwTNOGETKrrwavgaoSPseTfmKlBEki9NeJm+s
ApV130qU7r5Jqvx5AZIn3sOGSlYKDY+vMPL88u+bwvs1PwICMlOFlgq8AVSdxKC553e/hUyq/FRI
uDt6bqhl2ZtKSyW5LIHTx4/l9Yr+2uZeOaDVmuLXDsmfdbaWvRWX62Ji35uYeNnmr7b6svJKWwcG
v5mMOUCLcwGgo73+WAd6WYynNwH7Q+nCkOg3HwfSucsjj8tibt1eZb+f5+rqFuiUycrLuvyUTk2q
t03N4bNXkiDH6FwlEwBwlK3Hr+WXvRLHopyxxbzG+tkV+O/+Z3F4XzE3XatNvA4nh+Fz395AYsQ6
T5jy9cd2/55WUA5yuhtoFwZ5dArtyrFOcvG5Pwwu+9Yy2Y2fy7+iI/SUV9F6YcPlW+WErC5FCKgS
7UGlYQkOQ5MchRuENlUzhgfcgywKaYPYrLRFHs9wAqQJW81xZlVC5bSXpclRoevV7lIALqpYENJI
dmKAtfCXlBbiClAkDQo3LHZCKsVAP39gXzv/mt1104OpBxn2dRcLXrETYzucjS+aBvvyugv6EcU6
5jLxk315EbWA4KSStE7+RGfCj1aWhe6moF74Er0VQchWGkK6J7Q2Tg7U8YIeiEAz5Hg01qLZA4K3
VpvNhZpDPjGFCoxC/q2b8o4qCg7kbb61ytd/CK6EH9BM+zlKB1qt1oyumOM4FQ1/GpPieNg953/q
Gj/97pBXGs0Mf1nPRD81ioRud13uqsErGMK8/4UD4cWzE7OvH/1A+yNTsJFBq/14IyodBtFIyXnP
he7PqDxq/CFj8ptRy8wup62Y90aKpsQ8n3beX9+2eo/lmz5SV2psBWC1a3eyUPYVgoY0JZtJ0ZhK
WtzKolx5C4T9LOGDhycFwU14IFzJjASVtEVbLvS0Z8H48xZ1YyV5Xuio/9Qf+WEFcFnOFAkHLtFH
RpuAHk+qkBTyC1dCb0qumIrUmewB0QyvS0Az7D5IsOvl+H/vIazEa9s4CgpzVzrM5iX2qcIPlRJR
xywcJUoM+XbOh2b97M+bsTXow3V+9hvY48fCz2zYbg4v0dtsXxgotHkJpLix/OwnI1K3QxdO7kNC
eNcNkqR6m/BDmWgQzOzVcTjmhgJNyuvGevT+hgpJVDcnLFR/tW0ME1Gt309H5ZRZaGzC5FOlNXDU
DbwQS0YFwMM01kOWXNHHJT/k0gfq+yQLwgvPB44/luIRzz1qt+fRVI2wCdOpl9gLJ9qlpHvB6rBI
WaswV8gkgvKXZYX3HYdXvUi4x+1wjCDcRD0nomu7FL0XmJNs+h61Cd5QDJ1OX6Wx8/DbUKXWcU4A
uIUM74uyTU+O+IzG4jkpDW7+Nfr2SqhAZcRmGwfEHp8po4pryeilqcIGSUmUvDI1G+0coEmv0qj/
ezJB0ohqS0uE4Ch7AJkKTPr9c771/vXeE5+YheR0899eJHxoXIvFc+Tzw4Dkok7nXIxrviVKqS7j
uQZR3mHSYbqsZmnF8pfXkUAgPONUQEopQKYM1/eT8v8rzWPXp/4CZ1OijOgnn2Wmf45lZE5jyAhQ
rU+CiUIAEV/aizLQIYlfxpq/zRNQvXg4OjWpuKr+8ZXQjWoPBBGHwrGIAuOGSO7IaH16NJiSCQ45
rxzY2S7aMjrTATVKeg1A4qWDqidmms8NJ1qasGMIh+4eFMFNtUANEx1Djq30YYNJCoXT2ultIaFN
FoCWcAR4maE5+CmoznmTY53QctMkmVANCs83VOWvxOfqy+klJUvcidQd90iEwDBBra8KdNyR7tCX
T7j0Bt/q64xC2THAYSixXa+B+Jz7OvzsflhHUsqEI6UpAw2jz2v0qtxX8CX+uuTdi2YEl3bd5EQ3
o5wctJOCMk+uqsSk2pd/DGN9ZVd1qOD+RXl4kLDmZOgW9aui7OKdDG7r1Np2Ni18ata6Zq/pqghe
o1w64BBesk6IFyow0iUrzOvz+qQ2USRYdAgIbAeZSNr9pKpDW5m8MGkL3bwXjZdNi9JujUzXbzRV
KqKjnaYHmlJIOpU65/qE9u1LVVkV+hey2A8An4nWsXAKl9KXrrTFAn7XTnbv3XkDCC9wTAhI2lAx
d5Rp3iFJ7a2hpr8YLqvnWpANFWFDNL5C2h1td4D487wsEIhZXK5Uvm+sz/n5urxiwr2uZ2n4zAvZ
dGnJf2LTSOWYfDxazvd7f/Lz8rnQUGwgIZ47xxzF/WTjhur4w8w2Fp2rIYM+aSoWns/S3er4S2nn
ElI/U94t87/bwnFW+khrl5DwOFdeyQkikV7LMZoVKsz7iAHFYt1YqVPqc56qlOueL635vp5Y1/Q3
XxfNByd34UC8mRNf1rbHbmKnqZAZSzd+q0wwz8mG7uZZZ5+mKVyPMY8FRM/ptyIY9NjVHLsmQ2FF
9DbAG+62MaXzZpbb9q1IhbHIul6C5tw+NUQPC7H8bFHLhTRwq33FOJReFY044mmb+qT1Ul/KE+/s
lB6VrfkENaXvCL0xcgS/rb4n6pptMvxlgAU2wTqlb7f8vZTlofFUU6eqTDI929GcGQnoy5Oet5dI
xxpxarpJTLNDkS9tLdlOEMZZNZeMS2Td+8GcqhrVIDmN+v3abruvZypMWKxfihKa29ji470CoV1a
QehUODSUBfW/rj+CZ96GkOXCU+nSszDN2jYWLf0RKmilQA05SR3YTTLODJwCBVaJ/0F29qZfUj0P
U+VX8GxVWWjEZ2MLWpWpxBX1krX98LKLPn9xf5ItntflSWnVQkKsJjpHsxS9SPnpjUzZGz1xrbcc
h1OwGe9/Jg1BQytkeU8l5Hk4XzTq08wlGXPTsZnd+Ybw/CokpySqv5fwzmqkELzl80/mLVNMNh8d
uo42SWmLD1bYYyJgI7al4UjZ0GpJl00gukijwP3f0XiSLhr2H14/3NKm3Lkq6D6LIzAqbQWlkvLX
za2HfZBItKxhSSamhcQrcfB6p2WQwZaehipu+fNXy23OIASaOW8k+a7b+dPvWRvs/g9OLbGCqJhI
G5fcZjdNd8+xkbJj8VFMIVRJ/oF6gk6bEdHb8gSg9+dSwjs32Hh9otxpkMA6s9V4D97EUbupSvb+
GqfkuB07Tk2NI717051jgbHgEqxDpsYY57LCWEm9PwboYMmyaSXof2HlMgUisb+HmndwSnSOiwxm
i+44WZniqDFGTHi/eQ9yxiHigIdaCqalCzsQzUAmjHZFpV/tHRJBwcR9L2B9zXdOBeXu/C8KLcjL
Z6KESX8pXfNJNAzrSbNZ4wCXxEGtu5ZpBpxWpvk6mAyW4DCE3UOGRX96elQO2X6+FH5VVgB6Z87W
r8Qtn1S0naDPFlfqiOly2NhyxdMTxLXquDm/oNWWFgepUVlqk06WstnCIjZ9ZFqLS/X6rO/nneWq
mYWwYFyf7e0TnV2QqjvNsoyq7FCHVu45uh7eMxRcOcQo3iHExNqn4/Bi1LPQvGUAyuy8yS81Zh7H
C6lDYfL57KchAWJS8DOa5FJ/PVk7NchqVFMktF6I6AVXvyE9PQCRVVtL8z0oMjHprrLtK2aZYdgb
QFCu5B6VuoAIU/p7VKKL6Za4pcQ4YlPUzGyYRap6aBOv+d5SGUT/AN4SZ1cR/PGzLEIuzzuqMuko
27YpRAeNg8Z8sGnwz2o/OjmYtFs+S2GFR3nHoQeCd0MgmvPH3sEekfxX5KF7UNby1oDPv7YfpQsI
Vm/zduKPu67GecACyGwqe0wP8q7YIY7aZG29bmSylUS8qop5UVKYTw+bEXnn+6nbXM5LD5QZ8krn
0jIH0V0ESz1nK+lTaZMt+J8VCvKicM+V47nyZV3ZvjZUJg+JMgup7aWW0WrUu7PnTd5eMvX9kRlg
7WXfgniZ/FZ40mdTpUzWaVbbbfoJ7a91LZbWUCbxBfut+go1/ttYXWpAMYuTKmh+deyeEENpYzO/
ReXDp9G63NaJaKzpaJjs8D/YVKgro6w4iI2WJXBGo5n0U93dYNM5y+60S0rLcrwYOjr3Zup7Ho8u
o3NDV6tFpZJc+fntTKyh+lJL/+wHss3+ZLQua7hBw/CA5H2TUikF1BvRBWoF0Z7WqZMe3YBe0gwE
Sou3B0TCvZAkfwdP1DrhxWfGsa/9IMXwHq9dY+QOJGFgl/VZd/W+n2lkNi/fu7cXMK7dByEl5Ddh
3ZVFbgiDBecaijoKoQvCEVxtLQekOIm+ArYvMGK0bdo54U18fKhfv1bll0qMdgz3rnQRQtCEvrK6
utH6kz11NmTD6C6VNUTQj0hZ/CEBuBTbPtYuL9lJUk5Ll/aAY7CrNbJTIjTwLj5Oi5JCm0zkV6M9
eCygu5c+iclVVwO7TONYfoBzLYMaYLV/qaWbR+0HVcxJ1OBY1aCrrh17qZ+VoXdOUJhIWG9yr7WH
bFmNuDppZfNXbdyJjssSMoO0HHQIYblZqrFuUzuZCIxh8+hi2QKbJxdindZjRnoz5AipU6XTnZS1
bRskJcq5Ug59N1jjLt7vwfrs1JvXlaHZUYQW1KsaWdL+pfVU3lkvn1eEVdM5+B4TnHyWXmnyM8rr
6/ZmHKNBBX/Bm/fYhhamCKtVBGRVosv7ua8Gya5L+RwP4tvz4qLvfJ9lWdnUQw+aV1P+qvuko1Gk
ylNYq0ZcUaqnXMcq0MaFR1BOZZiSkusQhUjrBiEqV/bfKVlYI11dEN9ONpeDRV+/v/HLW2rxNccU
fnyfPm7qURpfnKcXpc5e5rMRYOR6oeI40eO55cn17JR0Oy+oeXTixLakfyUaUoMB/FVrWyTD2N/q
sFyrl67ivuhZB7jy214UD++P/k3y/+heGwS7CiJupV1Yi74CXZkLF+bcpJd4UfRc1HAzao96UC7d
qyzXEj/MoQG77sNF71GN/+y7KG3VF4u4EFASeuJ5PhrG7wbHOi8EDu+6GPvid5LLk1FsxumTYNgk
q0KoWznWYynZFmq2MNKXrXhj07Xbt7K1s07QfXBs36eHyvk9PprM8I0tfU3S05sUDzUp04uVX0Yp
JeNV/uQUDXSPYma0en+pXQIGjeGfSKacfKdEfOYELOlGgNzgoEcn5ZnxK43x4D+0qWVCpyHeBiUz
aZV3yGti6vUwtqFvAm+LVBCRgXyqk2uvO5choRyaMpCmav+ShwBWTPG4ibXIjr3004MNLgKcDTjU
7WfRCTzTRfWldWKUQVc5yvbiZKRmSY2YjCx+HB/verGxveMp3GZxzZlSEyH9fhqCv+9BmBJDMx8q
7FndM8KGuAKZISYEthDERRIA0u0bz6nXj0M90L/ip+jWT09PWE5gKIvZYZhpEz5gOPmRrSW+H5+w
76YTPxHcimTp9gZblenFRyuyHCCMPxcc4vMU2cJm8PqR9Ti2g9jXfXSfvqpcCN0OH+QMvDLxffsw
pYDqOHbVXn9SoM9vy9Fq8GxD7bsXMAXiEXpTrFBpSKm3idD1ijZnJoyUTmJRavY79bJXJSIqoeSt
b7XU16a365pNpXXn+K4XWM/0jp7m23F8GSYe5s66n9A88YRqYVl+ZIxrpp10sCZpNd4F7ovanP8x
gFjp2aaQVTu24w187iYkzJBPdcXzy4wtwpfPU+g+6mINKf+Y2VXA54ftU5OeN0W2emPxdvu4dsAL
u+uuthilSPJv2/dDS4vu78zXnkzKM4OadOodSrwdr0yfo98uTMX2bdvkNdy6Vl8+wf9qh5Ilh0xs
Ux+wZ6cdmlP6nHOTWXfSUh8mDQdwI25rPHtuGIyaSaK/nWZ1gFazO60SpQeJJhXQOUjGE937F2mT
YeYruCCylLK13iTh57dV99VDrkPED+hBvaXqmSlpidEeE0sJvLSfTaBH6Yo2Lb8KaCmt2t82sR6C
JY9m8OIYLj4Srd/2g0HgpgItG0T4aEJ0uVLxSBhRN6jv3tId0xAagTlVN9UQVX9LghpfFnXt1x54
AscgKFMiwvgc8Rx5P3xfaPd6Au2DWgBJVXlgDIlsP7sNM4xj5mKnDXbNARf0WrJOr9WdKUyjSlaW
daI4kHNAfiutYmSq0aq97ef45aba8Q7M2lLIlumRKfjeB+n7X9Iytst9P9U6j37R8BIa5fMuFDdV
QZosOjKJQWcRAu4avpCMWIiy/Al6uydCsAvbQKL2igoampKvPTkgoCh/6uptFPtT4J0XfgvxTljW
N9Pi0csNEmUoPHUQZusLXM21xIoDcrhnrR2KL+2nDt4GeT4+2jgoj6Vsa1XLQCIpsyiBgngWs72s
j6IdpEnH+LuxGFw+qRIor4Gtb/K9UFRTmpNdTCrb+r7+8gUDL8sKriD7YsafO9CrOgj6g+fK4fs+
YgewQEqy5lTjv6+1dIMF2AzUrWUbo2B6U8lfNH5bj2EQmnwtzN+yMieSXat+unqvTEMgtZBb8Pcj
aa7a20y0gIXKOEX9XOM0yoirQNuc3KciJhNmUUo9q396REGPNdwDUA+YRWqQbQH8PPsIT9gpyXcE
n/1gV8tRFpF+lq4Dj6+yniXrOcAqEV0zA/NHo4kaAjALsOnATbBwIqOB/dsM7dweWmTt5WtfSVRh
JtTHbi17WC58RHNdzjXmvVj/PJsMkxrZca9KVOeDZI3GYRnrjMIDAwr5sZQmoTXKyulYeiI6jWKN
+y06TGOdC9jT/OwUyVm3R5FBSsuZeQsb9bGWnVMTiPxrW904sAGbgDOVBmX4L1VAkepFbpqqzTvg
jWBP5/4dc/hCA5ShH6GZHQgVS/r8St1r03t5u1hlv/NQI4WoFp2ACVJJbNNr3Ne3lasWhlS4/mzJ
aBkg7T4hMaub0e/0OcvR8auTQz7Ug2W8nAUjeHCYYWBsYvlj99gixejEdRzGKofRpHd8w33Yv837
j5pVpT527OCztGIt2JTp972Kf/P8yg1is0NFOXoI9FqSdd0FDp/HATlnvDy/8nlltEPbRCK0Y3pE
5QNjBVyKg1qutVLVmY/O7w6eZ7QH0iWgfPoBCrI4D/z+1gMhZrp7q5y78z7b3luBc8kzGUEm7Ge7
7m8j2X3tXEhDvxK12LXojU5fgYFvrSdhNGcxIuYbHaLRdcoG6mfeYi9LFBXubR4Bnk9egDKi6819
7FpwPF/Jr2Xvxr/TQdlJjY+NYxvRYhRSuB+rPqiFBLYJ6/oWCEaVJlkeyj5ITC8tLxPBIfW8RPhx
z6oV1c98ZUZipxFEUmc9e/2JN269Y+cVoPzdmUSic/TovKbyubeX8aQPTqCsGIczWhUGQe0/1b4c
IzXVilPnTEUpCHLeB8AEFuQjulI2UwL/zI0TQxw0NRgigDHHI0JNlZxZxxDFv3AHb3qnH6/fuPpA
sLblxTTtejuZ8r12+5o0LuNL9X7PvyjAhGYzAZ9unDgEiG+B0nIjqzpk4r8CMWWriR+pvmKIflnQ
Y4p16ZWOFyK0xpoHyBaL63X2rAehF4HOx+b7dXwfvoQSdH2i9dO7VVPdeyYCxFn1r8NDNfOjRbge
JrWm491s+0YIr5iuX5sEEvKJfuzTwibXG6u8xOuJFVeQeizVTF+bJNBOeqKv/eeWBXDhvqtquL5y
UQZqPdAcbWYDTb28ZDt8r75C083BdygfFdZIzeRoMg4MhdD0vZCDkzzm05vaAYFrW1xmSotFXaL8
Mi+B8jARjVF5kNhJD+f1HcD7S+U3W1/bm17aSeHosnkmx3xpHM9FxpCMRnfeB95on7+nvvVFJbAe
AJVk4WK8GScYTX8OKo4cHbeKO9ZyPvsRA0AlSjG6f2zfLj9ryTb1qJgGwQ8SYHx2RpvpJUS1H8F9
BCtcGUZ1/DNgqEPBizd0Z4ulycqtke1m+vdxkoXYkUfpa/7lVhAcnlVfFTzN9+M3qv0eauQdH9Xe
ATlfW4Btk3vktzmRi6jGgi6Z3PG8rR0X+Xot7UfOwXT/Fnxs4lNKPZ8QTluFI2FodIg5lTLr/Plr
lT++ebPjuZCA56LSr6CLw0CGF3OxSMtontAIvOvLLqD7rv2EasUn2St7RJCnE4hM91y53dz570aP
X5vSQ49EUYft55wKuNIhWkhn53J/nBubz9X75vM2urc2X7fBywcj50FOD4N+1Gd6eB0TNhXNU1x9
/dzUzn+RpV0yPdxT+pmhegWVyEv3NL5gSv8sFcftCavieR2hTj/GZizpyaMGqaX9GsUlsLDZ1xbd
Lei2uPnFmVft4Fn8jVdP26IyxT1WO25YaqAnHob38QP5dd6egJKbBEG2bVdEpekQYC2peAyuX4fp
pb+uzKenwEKIjVF4bkRCP1JVTyz7caWc21uVA/Pnws6cCIHEhD/kIQiKQgHM8W3OxflrRH3rfGXR
XlgSSQVYxSWNBVnO+V2ICmIzb6b7m5yy64WJLeRCEDfdjqBCds3MaD04mgc/RKIoXya7m8ZjGRF3
yI4vjWyfWt3gSB5+H/yOMpfOiSSaAGGeP3JCAcfRyJNGkwfQ4MDhfMmbQq/Qn3Yh2gHSunSUS4Lf
IQhXLSXYtctv9UVjJuBCrwmCbvXEUEB2J7t7CkCxoIkqWTEHdp+/NLhyjqJbPTk7jyfdgw2nnxrv
3nZvovpc3fsnVENy+mm7XH4lakmEFx7b2/fcgt5C+X7NvzyLa90bGVCicIo3BzhZNlFX4MrO8DSS
zFA7VT7+XM0W76vZ5fOh1hu+QkO39KG9oAl58/vQ9j5XP0Jnk72AzHzHSfTQ8l9/sg+WAzhyqiU/
JH6EXq7cS3PRR6jM7lqr17xMwj6A1m82+P/tgCvxdhCSpoMaQgjY0Nz+PmrZSwoJH0Mf2tpwdkzX
siR/0mLc8DPKvEuVJNSCgYh7SMtp8IRY0YwUJeiN+eBUIBnw9+aZCBmTYek+Zxi59H10SIcL3IvU
sIMH0m9mGrrVLeewfh+5UBiZIFigpzCba1yG3+XGe+7Pv71JmVQvb4TAIATZpiikAwHWjiDAZX3X
spTlc0ER/ljdGZq7P7s3aJDehp6qpztgRV81BGkQ3XRNCU3RV8COBR8ewo3d9K9TnHTpXn/KRJzX
XwGDlJb+/tVZSY3Xg9NQdW046U66uXbW9/Iz/nUfzz8nH5Ci7bRIegExCFyi7p1RkJjp6G/zIBY/
j6hbl2cCESwZAzxL4f7V5AqeyNEwwBMgMIAyPnyHWPsQfRyiKZe/pGJ57O8rFM2lOb6FilE1NKyr
sAF/st8BeaHFn4koAHr0clglOwJRH+Gl4UWJ4jSd936hlHeKAuhqMJiGj/Epg7/ffve+ez04HX8d
+/s1lAOxLaJeJ13o5ACS0FzVwajvgUqHYtPKr4ER6iIG7enHNFxDgA4EiMRLK0AINPmDFhfssdk7
Bj7VYhhvoro/bR6i9pRSdnSlxdPrDQLyeg4UGm6r1yt3yuVe+F9NMg1up1EYjBf+Adq0RSVQg4em
BJNL99AjJ6ahYZsQpN8YsGvkQEFr3gU8uEE2wfCb1f0LOZ0MRIO/MTxFrjh8OQKsuWCL+hsNb9HP
LZoZN5IGwKyJPEH/Zn04HJoTLm6wNCbt6fTjpfhhLvqAMIfHYegD9gDU6x59u5kwiGE9hIUYVkYA
rrSvUQ8htT0It67c64ONSt0gqW/4ra7M3+wPXTUWRAoY5kSQLCvEG+4+TBG9ZZcUJo6d+Oaqw9cV
MSNcRbi1TCk88WUl/KrtDKFGfdaLXvQlAxDj37wKN/E3ok+3aLaH3hHXkbW3vBqtsyZOsGYKAJJw
A+HrD9/GauFFWzC0wQPn7/VHefHTCll1Fh1sLagrO0UYXU8B4TM8A0e0SRm+Alik/bEMM7fay7J1
AxdYBxDPmEqBC+R82QhsJa1rO4/iRSsYHWGW/j2If6gZPYqoPlzlh0Opw9/XVacqPAa4a1iD4DYU
/huWmL8Jdxb69/7r6ekABUyIqfiBdFzAivFabmReceEG+u8dVIb/vlYMX2DXNNkYJMFthDybiboi
TWDWvSqYsbs3xD6pYlcx1OFKH0ISOMRGxkjeC7Gv/8bO3V1dFWotp8RyMgIJmg09dUMSlmuYKOEi
BS+a9mHST63+j3H9ErBnGjzDoc0jzDEBpDsdj7uPKNS956WfWZf9EdRDsFN9Fhzixuxj5p/huJnI
j8PAhqkpMaQNmjJk3tlOEG/EESFDN9Ei7HXKncZoG71/T6ftwYUb6TYala3AXjgV5Ho+U1HElX5M
w8wNFxeehweXi7RTbQBCfLcAqvHfVwYJJwE9BVXWxcfvus9wp27fSGUQV9pm9DQ8io8PE8ZXaE7/
QWisds/JhtKshJq11NauYScNCKVbVElFTfvJNFxGwqiGOQpSpzZCNw5DL1/7/9wIx6YrBVY3DUka
O0cNueduKEDAwKRYDYcfCtgqfzeuKbEVtOHA0mbdYRjwY8NgF7zKsH2ErfYZTcNDCJ7Awad60Bh9
da5RqVM2etl22rhZ4Kw/cn4IEMDsWHuLc6E5jkVtO+5HeIDhHcIiDjvE3wZ7j7563uBRamhZjEYd
1Qkt/DD7r1VbtkbBpErgtDQw6xHdkd3toCTfnhUar2bLLpr9Q9qBfRWGY4fJIdI12kSvZeM+VZx3
6Ye8uW+XDlMkjPYu/935+i5XB6gSPsnVNLNlj1XGGfq94SvssmFHgO1pbBtwE6Bzaeiwf2tvmInG
YbcIP7WJZrM1pH34CkT+MNHCd3jmimZ+DUdfmIphrYaN6v9zfuooqnbEREXqRqDlRJ2ikWsK7uHh
NIDj+v7GAvIFH/bhgYVHFmKcqRtzVji3vgKfdR11Nm4Kcb+/NGI2uAE/gHdB9+zQW7y/cJiij7TM
g5BeN/nJSzV5qgr3/fvwXO0QNsUnJSd7a9hK75zYApRubJL/YqQUFrNVZ5ku3YY5LbXcpXz4TKKC
6GTYKIeWtOEIi+3ffgc76SzpzmZ8derhPEwajH9L+KM5HXgSjhXboZvv9dhTQOqco6+/A6Yazvmw
nq+F8aE4/mCPDbc3Ngm3jRBBuLhwCP7FCmEownsAV8Ek9HqNd189E+JvDammhCNjHGLKcFmzbjcE
IaJv3+zedALr9WupbvI48oZ/W5Grqnf9OaTSx82D3Ft7zUe+CR75018AQ5ri762+tACOVEPDYR/m
wz/sYXg2/0KAif3N2jZD/kIAC83eEfaHcO6EuShkCJvG/zeOEqqLr3B6gvhZJ+NZ2DbGDlZP3HCF
E2sQ5sSaoc1S32lZe4KIzGthW9+AWezyVc4bYQPiDSjICV9O+BDChA+Z6qaTrpYz136HGTqly6Fy
zrV01ZWa/dQCAvOHqglYpX9FAPv8S+URQe74Ixfy33HjKrREgzt1++Nj3IStpdb2qPyEie45TdAE
3HK93q13w24FT+vls2Q0MwrxSFgQ9vh/324rHDXgldEMTtYH1MdhUYY9Jqzff98h0dZ09OcEuUn6
we4Uiu+frUZ4Dl/r6OuLXgr+XSyvyvrfHFpYNytI9js/aqvnjnCw6jOnQNPYlqbhEYSx8XTMDl+D
9jgEbRCq/03RsBn6W5tFGHRCid5iaiGE6UA3Pkzb36KetR+wdE1g5wRe/DSsyrDDh/f5O/OHLxyo
J81wPodPDKaFjIO8Z7g3KcMwBFlLBdMlred/Ua5Qx8wX1OTr1k+YA7NY1abSCZhakdK/rTPsijlH
+8fHdAp/wHjd9Xloc16QXhEm5L8tKkjamRLeXH3lLw4qhR1EAm8uH/MLj7o7G9rqw64U9iVoNHcw
Hh8L43EzIzQOQelf1AAcrJMbtUvmoQfpzsNqbbfDz5veIVimIoJkQ+1WfBzIpQqPoUX6d8PGPVl6
rdEUqO0bd93mq1bKsTBjx0jn728Z2SMA2PwaHoeb+G/ObQUT9fHQiW5Rhs+KRYIoIv8e8f+IOq/t
VLZkiX4RYwgPr3hPYYQQLxoC4YVHuK+/c1bt07dL0tktA1XL5MqMjIxkkpuPJjABSm4P3u1RszzV
4lQYQ1zGPVZde9IDYcAfcuJ5QE4FEBxun7R6IUsbs5O+L8q2njmwOqMTiFZ41dDgjsejyEpkSx6M
WjmtpPOhk3+GNGejT18ssi3O/2jkQ4w5g37cQ+wiT109rWtpJE09tJqexhq1CZRfh3XIiPKeky5t
vjzvfH21YLjlNcaecbfVuaeJxg+4AOg6xhpl+eF0MXp3bsMfhgtkDIeaGKw54UwkU8NL7KmI8JPU
B1WoG2hfhDK8Aqqb7LErxAaoDWyuRuN9oMPIXfhLB7alW3eKh4SOJHNLKWYV4hkF14Y/ODS4QDUD
FU821ztoEpE5E6/NY/d71EOu5YuevMG/bdwhgvVfAMO/yI9gJJd9XFkOVJ3gp7UlBPaU4SNNAMuK
JcpR21kFS9RKN/aR/oIVAnERjUhkomD/4XKBflNoNwYhfr/3cu+7Zg6DgrvqUQ3nC5LQf04pR0q4
qaPDisLIf8f3V/mnOSI+80G4ffnBgKXFfXvZXVcWx6Ke54Jl4DjjYHoWu7zsy+Yj4jnO+3jYYz7b
mBHshHPpzzjO57qamKUVg+rAeET5WMoGUaeXgpwRXUx5b/P+1Wv//OCY4OpUHl127ZVdiyuIa+xq
C2+h7Xo0uHHVArMR9IC4wlfjpMBgs8w1F9Rdkm0ZH2FW7Ebp7nWcmzhCr2CFPJWrxBqLO7bhSeEE
9P9b1daeSAsjFbalKuMXWS40B0ssZhTICuSBOfuSYbD7W6QVAde+mEevZDAYfH/T8YzrWaGgYkUV
B7xjmMdJmPcuUBJp/wI3zb+nzrLkO28rC6yYrXD93BRznLBWG7hlXdDxChX6/Ff/KU2gpxP5KjFT
08hx1lbDfE+VONmoqHtWZHrPboUgPFXds3eqr8MZ0e3CA9wVA5wnELMONVktKn7x+2fO4xQpCpZ6
usLKVodbfWev20AxIi/jckxgeVect1p/pRZ/2qpSk6ZjGjoy7gVd72h+9SONgXx6RwGlOq4kuhI0
pYJmeyw9q7HKs8pXGEC/lN1gBH/ATRbcWk7eOgVmsdKSro/LCj0NqSJBR4oIwzlxeMVbcEagFlHm
XwMBZUH5lpp1vaQhYTcrkgVpELPkYEP8jpKCPEymNZ+g7u0Y30OVBYGooA83dlvMdmI80PQ/dxVL
QPZSAqrbO3L1VDhDIg2nHAoHVs3wc0P3Vb7WU/jgkVtoXf4QHlFgcteD+lEYgqUjq2C1kH4Ae4la
iTJb40DVw1ynMKVTuAV5kXE61aMm+GEv6Q/o+U9G7G7Eo2hZWyIxpVmfTPrKV+VKfT3GUxn755nt
TjF2dh2xXI48AUdWlzJDPQUkb/mN6HRvbqrh39yLOLScr9NTARP+W/dvGbgu+zj0KciDb9vLQju8
q0ECSfoEZ1qqmoFn/2SlTaeROZhTYli7NpYtTGtoAcYb1DUhJRmBY8XzvLd2nJ52xUTdkfmiWmPG
qsXWa3FxDih9jEBNLdKr1O2Srh7mC+PReGKhHBzCyP2ZM6Safkpo9IYd6nWrSp2Nu1/XgYOkYurw
i/y1l0U9tCfW4WBjhMAQUaguWBhWMci4VZ4Izlm/vzTszRcYNcoz+S7AcQHVEEJY/R7hVp9mWaiq
w/ZVm0E2+wuXPdXtnGhsOYCzUArDgzruOeeMdfGn1IZwWuezS2UW7+R9v+nk1TI6j1GeKpd/NksR
5/zBzU7xZEHf07rBoVeGK1bi+JzjDM7DCAjrd8Eiu/CTzBc7QABCPu+TWxx6J0NfEQm0oDt9luno
IObn1JISoSp0/6FfiQoO/qfDkmdpH9HeyFBDxP12p/of+Q4ZFpbPJhyxC66DAIhxbY5iBpFxcvHr
UpZDN+D/QQDhopx+fPp+WxxXJfIjF3JU42wdzcAgTg9dyrEpwmNXSzuvpJtxqB9Qa4+p4tcIgHjJ
sM8o330gpg2E/1tPoUGBn/59oePDiCYIwwv6TEOyGSsA5svob5SViYf26TE4Bn8dWveS2t6h30H5
Rnid60DAff/SCyxn/MD/PHQoZEIatnfrPie0DOV6IqRCaUNw6adGiRHyUCDMD0izSLEcuEjsBm+0
PUCUjv7DaOjBlwPu574bLG6AIeAzEAhdGaxEJTLwhF1F4jGUbMLTQMToiUcQGRs4oXU96qyRJQCQ
e8W1jUaR0CSfF2py9Zopw29PpsTKup5MRdyoJ8ZxmGos4a0l6I5LlivEw0qxrtF8oiEHMtHY4aGf
K6qFQphDG3RDt3CjlhyyH4wvTM1NeNA/KqRO+S2r5MbYH/2oLotXBwIdSa/6KFf+GbmXsjP4qmzt
P57WArsn3MwwDAKSOtR+8Bt09xDiwjbzUNzQvbwKQljLP/jR+yCI0+jqVej4uE2o3gkXsqcfvmWm
zAtFux3DOcI/NYjdcwTD8eIo1+RhwPQM3AXcMWOzxCOI3HF3hw5xusJYESb6XpxTaA09R4KuuIvs
aqLPyGDiB8VRxtAXIt4JguAj+ASmCMEfNwxeHet1TZdV1KQHRIjtDcUBouPg4wMnhsRjewVVMpoi
H+tAZYw7RpRW/At3hSIHErlsO347DOu0/bQmxEXd8LN1+W9+HsJtyDU4xfTpV/4tUIlqCqx8XCre
tXEo0reQf23A0yLQSnfI9wD5+e9pUSMFEHatGboYk3qc6wnvigSWCEJhH7ZF4BVOB/4szleCRV5b
SAbzHJbYeQo5JoJ3DCTRq2+sb0eBUh2yFNIt4XFHW8ICNPdOMONs4wEr4fcjVCdBDcSaP/jPljBm
RDHo2TP6oC87ZgYSS+nSG1IaxQ27KYAWIjf2ZFgNwsW4vWBnCQZowG7hKUVCAYPrmQ2w2vThuOug
FQT6PDgsv/ijcxssWPltHM3/DeYevLuWhy8ZTkrXqTKrp/xK+TzaX2FVePtM86U1DDxEDijc/qIb
iemQZZlInDODkvzwosdsNUM9a4veEBwYHiRIgI7/KtZnZGk6lUcMYo56HMTZL17lq/6Ar7mF0k8X
5mwjmaol85XzvXLbVHb58h8l08UV4v54LBDZaBML9I8MM/0ZUQQ6F670rFvVt89aNl+DgL9Fri5p
NfZ2hxCpH4lMJfr4O1T5+KIY81K5YRpe9A8o7PpnTCXGcphrZHbshi1d3jZQebeULmEWdI2RRGKH
0VeMyyrbJOcn/bk55f6bEFe1Dviht9bpHw6jKSEpzDSxCFn6eWye9mQT+sy7yqk70FsZj0OUFwAm
ZEMx05737kCa3ALLIgcMy5v67OIPxZ9e7B7lYBv0G4B/uCLlYMYDuVD4qZfiq35jH6fKxmxTVzil
MoXhBC9pPGHRhE5xO3xfPcIhJy3RJaqV4ZZ8FQLn/EI5slvCPah4kKWMNGEivsZH5tiHl4+np51I
mrI1S4roHGlOzgDUSV4wtPW6jXAeZBMedRR7avkK1Y3UHjUOwF6Qyf7Q4Hohwb9FYiNPaw97yTxA
txAYBbZBwVfsxv3A++H2hxaDgeV/0bZ2a9MYJjgwgffR6Zu8x31xBVlZ5HpJhGe6sS56fv2/3g0G
9a73O7ggPrEZ4GdOD1WLdSM7lIF1ZmrxQQnrb+Fjtqv+do+DM2won3lZ41SHLIr+aifWvbaiQCTK
blkCFXkvmA7+FIxwXwioodAG9qxPSkL+j5dCP8kJjZyx6ESD/U8krC1e1mh7A8Nzh53WUFrgdKPm
a0tt666NXwBp8gwBFvo5JKsE6CQcW8wP3iPZ6mV/TRXlHZ2yKL4QifIakdIjjOiZcImmyukij0Q5
O5BK5BuKei56tUWtV+PYcDWnSTQ1qXqn9LcDzBthDh5WntKX71vLBHQCM2W8Keiyr0S2UPOjCSHF
XPh+lY/ELlfbkRRaQ71p2KP/tsAYGc3w/GfpU50RHnEeWCY59dei+/DfYhmO9IsogsOMhDXfAaDm
5PrP3OGKk3Ig2eBfCrmFIDae339+rVoVmvAIY/VW8WOFn+dV0MQjRsr4PIrSP6jL7L4gVQmrY+uR
x8KkY2E//vsdzkPzfLFC//Pzo4Wr7sEgPOLDkcljtYP99bwVXQFruE3VX6k18KzV31w2PX288oSb
gr/zXXE4JVFCfhXDYUxAz3gOMU67KEzQRTWbwY+qskfdKo+aqzjHPiWoami1vyouwn3h+xNVcP5F
V1eCCyaFvpG79xz76s3uk1SEJaFr0lKa5jzUv5LbGLG1GWwDBX0RXIgljL1899xadyKSBBsbioXX
A1K1CxdqdXj+et5Gk4Gnjn/NTev0OXX+uubJY9hDTkliTxwnwUeaJhiiB0GRJXgs2L9Cr/EJE4Gi
zUZjFWoDWKrsxvFqrivHYg81hieFdzr1txLivCyXN7iSIE5xXlbEiTtw4DB3/Ag4/loiX+OCP4j9
Tj3T4wymp9ahCOzmQ+9wN0fJMebfxgYQ+tkzqARBSK1cJhCNqCvq5MY5nqq5miWbO9wHFPWCPbJ2
2/fNd2a47kMRzR0Lb0hN1q6LXH0TUPDdTtcyw+THrhVbFc8LOkAcP+jXDqFnhj5Snrbw+AQQTovb
xoaCxvAcpK2UCBGoPg4tCM607cR4AS39Djc0VcJ44W2kqFe/V/IEo1JNGNladzxBttHsAHJEte3k
/q4Q4fM98QAnK25R7gBNp5/how5BCCrWbUVN92nfoNi8nypfwT9t2oB2evPUQEGkAq2n8hryX/p+
IfX0qp8a/so6jlBHBG3euS0PK90rHUpdFweUnd37KjeZACO1Nb2AAHMXtfdBo0Gm8h4OeYRv0ksN
Ioy543zpDC8nDwBFnQg6+SsqfDI0Xbpw7FCZ1EnUHliBzu2jP/8tIJ9RJZpzUwcfX4VOK0RL6CkB
guF5pesW5f9dhtgLkfYLPE3uEVPvViJUphkWa832U+jL4tdGlvt3EG9e2nRMQsHcoENfM8sGeBVz
34lc6ZSHfddKjO7x+i1YnoOnhXRBIjU8g0/CkV3B0yvvdh+nONkiWkUyoLcrFMMcDJJiJkZ+Mxcn
AW3y/O3xfvyhZXammDiPyBOgU/v040xXVeIHXhgiDznCrwJxH6QeXp8Por4TaopEKhAfpcz/+0ox
8NteOWu+JtFLJyqlqdjLr7lcMUPPAeBTOHfVv331uqyiZp3l5KbhFimCPP1jyodX+RR+ZGMNlJwz
1P6THbwv6KBLUZ5S5dCWt/TGaN3gmL1TXZ6Fu7vJVxP1/WCFTtIIJBilhlXwRZVybJDpHSgV245S
vXgXKeEOojLB+7s5p/+ClTvgFk/G56rwIwQI8h0irAnpeTeEtkw+aDm1KHdcrtQdI3pFSQKNE4RF
OPSA1JFbuBV2qFl/lePxAkxqdbqpYzsXU7niAV5QZbNIUjRHS7zZ8lCFs8uyQwSSkrplAfnu82fq
594BV950H71T/2vw94lo0pmQj7JAesI0cCouHTxgxs1yL7qWGdJ4Fsh+gFgEFk5yBrHyoVQOMw4e
jyw5QoM1y414ojrfk65/Q3LyVe58f3ZQLfXPsxXctGHwO7qUqmFWxR0kMUeMk5OCna4/ENKdeCdd
Fg+r6EDLIIegbteW77lMp6Ah0MHAZ0TazBuCeslfB86Ml/rsmD5h3EerBaU/w3coHg+pN4LtewDo
fSvJTGXaKK3/FsauisUjWTy+0X6F/pNnqqPoNpAP2rlMicqydSPfSRJzItzHAsh16f20wB6yS6sZ
QMmVHWDJ0NjC0hArjNLKG/hTJjPdWdHEilFFSRUIiql67reYg6C7hTeaZgeBH4x4nSMqn9CrQUOD
A+EcfLxbId6lGwjqBquf5yeF7/tRrnKA14wUcO0xOH+mWxkqhyjxn1zeYQPeuulV+UbTgyxyURQY
nl7Fe7yYOxces6/qfniqftD78VawKzLLgFAtV83OlmCj6Rp8iMVtarHGgk2J4BvB7gTaUK61pvEP
x00xNmXdYVj0IyOcWO3biNUozkbFlrgsMkXpUraOrAFsORa6id4o6/7wHOMU86tEP/8/MMm4tx1c
Pi7N9HiNnAEmgGrF2wBrQI1GljCEddZYfcD1BE8HZ2xmV+gE0w6yjsoEESgwE7WIXeovv+klB/DK
KNGCA088w8IDHsnkTKEcKNTgwZZtqn2vtSWV5qtRYvZq/iF/UIrvsLrrKUmK7Xw7Tw2ZDPb6afqg
aVz3weFJGAwQY1h9HtIilVYKOjx3+J0YP2QKgIzC4J2KrlxDimIMQ3WSgbAir4tHmcZ0LMIvWJ1c
yJT0KxW8tHaClAn14IniOHV3QylakrTOaF2DnY3z3eQsTqvSCJt1W0SuhdmnLIIYt9aOOjl4h/W/
MlaMlgxciB4zuqYCpsI5EcQEWsR1L/50Gp3P8gbMcllIYISxtO+X0XEe+9n0sHhpMBryqFC2Ee4f
nN8xw8kxxm72Nkk2n70DLQO6296rR0zycfnMNBKdv1FqsiN9/iKV0f2aXGoPioE3iQLrDAoZRMjf
YEhhZ+8P9RpYTI3UJNNB6LN2nz778KbemMMA03QnEXVfJHrJ2fJU2H8yd7vF/ifT4m7yiPARDgd3
qqjys98vVDcL1yklPefperJu/AE5tiG/9nNol+YG2eaznZ6xp6/0JECBCCVCNmm+i3hrcKtkiCa+
AorxO9xZgt1DvrSPCELjr/1A5CY5BZts4sNQs0NURB/MUxu9cwxq8zYicKdjJnIO4zy1atnZC/0L
tFurIA014hfK7SZHshEzynJ6edS2AbDHT6Ajtmg1T6pr3YCWCh4SQHQmfkp63L/q8eEsQ7OPTWdd
T1fPgzTu1638hWR2uoo0eHn1/ds5fm96h9Ztmvsk1Owf0OxdMq0tO7Yci1nkLNJ0XnzA16tdebMs
xUnpDs1tur81ugDgI1Ne07iV6TcX5CqZ4QbydeVRTCLpevvIjB/ft1Ear+QLrs5+/hz+dRMhc/3Q
eHbB7GvHUbb4S8fqY3EweO90Gp850GogFqWHTiWaKXZoD/Oxgsw0PH540RjtDkZFe7RNKYkw7idU
7+uHqhhgIicgU6t0jQkpL0DuPlsZkkVlsa4bwwuHiiRjs9CRU4jQ1Sj1/apluqvZrp5vZ8dfAVqS
o8x3rJehoctbvvD5AbdqFgUVX/U5xpjvq5dNC8NXl6Zz+ffbrlBetmJzjrcLomFAPcgR0cuCAgQ4
8clCiuibfhI48QACCI7Ri7sH7FciRvdjEiessLv861U6zePTKMTYPQpoBp73BYpcn/PnPD/9m6Dg
j/HZ8VAbMrMIiHHw6wiawoEtXUaVhtZ1p9apvm0S25CBI9ysr9/NoZiIIDrChHXvcxXRSZFQmhmR
rknxg7SQ3iJ/1RfiIH9DBNDMNs8jurqf2kTjNTkslG57/nDJETU7cCEGsYbzCKv67/s+gjWEk6a+
F3mVUXOEkjYPp3h8fvz7eRzlzWXQapyanpEjROjXPdHXBhXA19aO3isw2XYuXTr13tpbVI33gac2
fUsoozvQL416Jvi63vuzcw7BdVTsm9sdFabx1upzuS8lRtcgW0s3LwxhMz+9TGIfsQ/8tSbB/25n
/H+/+LH/PP+cf44/62UBMd3LtUJ/Noo2srcqH+skSiB+Te8QE/33kUB1COXJdfn6c/2hZOEOMhd+
ZJBbgwaYKGVXZdj8l0fpPOR75+F5mKftVvjxhphyrgRPDtSMMyj6mqI8DH1kssVgqdjdayVOWVH4
sQOkRXogoxPLBxQ0XNbTd2KRn+VnGFNTFb8Q8iWXnYcJBMI7vM4+eFGZQNVJxxNjVyIoy5/9eK1s
R0a+CaduXz7ty5zqeLn/+8AZRg+D+vX1bw2vGm8CvhqeJB+ckj+n79gsNrtQv0XNAbS4vKXGp+8D
V3aWv5T3cOmxESGRAONJ78LlguoWXNAN6uzqtr8hyHal4JXNiV4v1a5U2pFNkHVLzdLP7+f5czOL
TdPMHKXmyLXsIEzoK25CdycMn0OEgObFeHjSnuWvyjGm002HKcVVAyksG9H9Vwpg6K1algCHCS1B
kGXthI8YwQMAKCN+FlKh9R9CSFHtiyepxui0xNcwNYDkHpx86oULx8kAThwgzLU1gZb3VmzyC01Y
LNJhdEG8uTx8T1GiIye7mQuxiIj0MBVBmZNHxoigEVEj8qcdr4hJtgzQTSoX0ESgMIv4jbwZkaf/
hzLwHgrt8S9KZEKSk+mE3xOxkps6mVQmmLtlmZ0uMZY9XQ7Rmlm2yEcGxWo6WANq8GlqcLYmwxqB
zpcSsi4SxJAc41ukKwijyCEjnmRSVcyeSBu7RQg1N5szNXRFrSeYJMgo4cFpQOaE5H3JePycb+I/
G9aGrnW1T/oxMCkZoFIE2wTI5YLI2Gm8OaEz8otAlUGPoU+O0Ieu1E/0qmiPQOFErGuZxxe6ezLJ
dWtoP/gcseb5QB2Grzvi+pdN/oClj0ME8yg7ZT/R/pXaw0QB3+iXjNX3tm/m7ojoKFUw6TJf8SQu
rOjsqvQcXUDeqBxJrnG+y2xN1n5slligIfq2SCF4wY6LzaC+IxaTWiAyAwmUuhHkuEESL9/E3/wy
FM+Djgm1Iesib7Tu/32vfmL4rqvSfeR2zY6pT6fnCKJ8BKox+kWFcWt+9ragApPNzV/zGuwvPOob
fZVSxew4i06A6Mofnhxx5XZP+WdiQd9PalS8LuxP1VvyMzolgSbiuCXHh+8dhNPkGG+bx0wt+MLf
+jJkPUFsTiPrcw7fF17a2wnvit94W9zZnAv+dfhOk3k1J+rG9fOMPtqBhnelw7fWh7iZaIBn9/cO
9Mg5ty4MXANvLU1B7xqE1YtkXcIwhEezdAi3eRVsO8A8HaJxhO46BO74hasAjYU1v42+AM4nXZZb
PlKeYXlb0MGdOqT62XLWgDHbduKM6jg/w53D8KQYc+IRdjRMFuZoX+YrLRAPAFDW450444B+wHjW
RW8WQ5geEwnwqHxcYmW81eVbjcieppkU7byKjjghgz00wTbDQP+IJgq/Fn7wb94Bz/RtwRf+SQfM
F20w6Tk4To91d8dMIx+8CZESw7LsZLv7sIlFrp3oZdp55F7X9D/aVdS3WU7Z7/Sd+GvwQLGhSeVl
M/1X5NjS5bBxBp8c3Kbe2FpAdRz8BEFCRvISWOB8InwDyoA5bOZrK8qYqqvGBFb/RBg6yuf7u+QH
ukm4HiGHBLvnK9iYcUOGZrQXVfkd0l9+QO8vcJD3wzecM4impTusj3mH5BQJMfJeVa0HNJ5yK4D5
sgZShXmADThUIfgoZfgitQ0rbfT3zeqkkRk59lUAEhdOw/mCdE643n6HWdpMsrrxyBnsx1vAP1gl
fAC4QF37IqrnJKJ/J3HXfzMdI0lBvzEmwgTDumMkrj4QaeT6KST0nEPGpNyRB3XuEbIsqGV6PfzK
ehWufY13/5DR0wj0AJcmNoCESu+MrnwMeGRcIQWlQQ1qPVbzYnwRjLdu61h6BcSmXIsocYBQF2Jd
iH9uCu/p4neDOmbSYNYi3EGIaYqLitCVe0N3smLnQhNCEWph5uetGPIurqUkIEKIZiCLEd6zkEgI
0KGYT5lXomw1Gw46yUihlTzQN5E0Dyc0If5ruQpGDltu1hCvAWdK/NnDU9giw3AJtiOagRXehsdx
RBYzBxBR4+SEOgqOg0evsfmL24xKflg1QJD/HbBRVRSKjVB7YjCqvOKDR1ciyL13QAFDtpOTARUX
gHaKl5iTCVVOsgI97NjsrO6JwI+5NwEP001T6QRRckaQxwuIyRR6WH8uRewckoMEqwW82B7Qq63i
sFITMSIAIXqfCAghRkbWnaEUcQD5DrGG9PgBT9IUhGwE6bbupxxXvkUhaesCt47WhJcmbfBW/Mz3
iTJZsCaK+l0vSP+C9qBWwONm8oV185B2nDYvoLd/QD5FITLx9Ex0NqJ4RJTdF2VjE6vseFl5Cz60
eYUsRLY7RLZcWCvhd6NHFQgS74iqPCgiZBgVDk/RLFMq2ypw45MUpyhNkoTA2qqYBzqL0v9LlMQZ
a6JQM9MZMtMOjrcuMx5MmSGRdi5p7UJhgsNCF1ZYHXoqosH/MvncN57QqSnlw/kwsQDbqgB6LGeM
R8bx4nGd3zBX8y+vEZgqNWFK1sZ1pJvm9EsIINOuDAirgBStS9dCN0mulok6rYwh0BbrUu5ISCvh
6xlZixiiruxZnpqVANUleqgpXms4yt5GNPa7qOSFfK5UARs6Go1EgJQA9o1iINDkytSBlpj4ZDg5
+XgZcASOPIc6S22olng8YrVYqEX1xbg9YZHC4aqbneIuIEQCbdLYkpvCSejFx3JqLra35Por7sdH
IC4ZnNID81TFQF7kWtPwdcP1bX7nSE59QWuTwrGNsfnZFko914frJGS2SoLukjFojmCkezTsrBuR
VMt8D6fIyZPDM79uoBcvdKdUxoEde0fQysL0Ht7pbDZfgXnKrHZN8hzDKC8fZtyIJf/F1YTW0CQK
c9JlJtOIcNsRJ5pO7NWZ3iXZXRLiyAj6KbkUmilJ8j/c31SKTCchP4lfdYZDckWYO+T9cT5ZE3ma
rXun3CvbiTodLmsB4tBXwYyjZFW0eXaF4Q60RPKL3i0dlsP3vdLHwneV/ublT6PXDrdi8FU6v4WB
rwgrqR87LrhVUVmgUdKlSsxc/oU76GWHVjfzoUcWBPGXKO/P5v8xwR6VjGm/80jEvCpM/tS0mq/H
q9A7Iix48J6ZD8p0xvwG5NKYxTJQkXrUf0iRyJItkPDk7nbc6Q7aNFEITSekpgj9FLM8Sozb9HYE
r+G8kUymxqQ7ZMXxwmy9MKBBpJ5XC/OSUGN7xDCDc7ExKEKLpsR4ITMDsvum+sdfVKaUp/nAw25l
GLLTYejUxhFHKsYyNO65FynKTXOP4cYK5591gpGj4gasHPYEXEFnDOeVtaHDgtY21ZvISrKb+5BY
xSH+h8NDwAF6BAqTrORTstDciP7ZJWRGgZrRfQleg7vTOESyE8XFrTweh/QcnAlu2iiF92R9Iezt
IpHrYcab/Uplt8uYHrNstrD6iq3KB+s9GlrOgqrTxBrghlbdfgSGmp+X46SlEoR3LQoGRUlb6L9w
ldpz6aQZLtYXHpBqqGRq4facsOLmDsScvhqTX5aJ5SLy8y1D1vDnoL7m4bPRdVN6XXVD/0LTRaPw
VMx0mvJWw5pHhnsqXyI0o64Ml/0IqQsm+FqB/jZUhBPFHm7YJ9G4m4En6XOZAVJmWqsRvV3Hl0nq
7o/JlB7mZHGrj2EMJYYW5BHI8OQSarv3GfuL6WCwYbc8CpTXdZI4LNBNeP9m8oNudJRL0wizRTfa
FsDFq7Wja2IHue3gSFQASI2sGVFHpk8Rzc9fB+giFg8AG1brMqRI0pS/HyIggIGQeFfGKc9BYoMe
ZxFX/gVM4EsDQdPQ8pIvIgsc0NnyC7j3POQvMkzXW5fW89tbP5+brvuZbY33xMtGr3aY/J1kXt0H
Nlp306gN9zLJHRH3BOAchoBQC4gjkMxp3cvSOB84gK/xa3wYpWfPxQ5Qw5Dj8B0DdfptbIa4moTv
efSl9eW3neOlnom3k3/Vv9GqeGeJoABgnEViZEVhs5fRT54G6xIqs90TyhnXz00RoWtOUBzvgW4j
NQBoOS9Lvcj8RulgDYvsPPmAQgHMDgWc+pccCRRMLjk+pk6zdEF/BTsFFVANcI9M98dQ/I68vPUJ
e/4kX6JoqdnERmDEThwOcFfwQktvH3s62dHtCDPQG2uaDNt5EVWCTfEve/IQIVnAynNTR0wKilxg
DK4bHIkTAgvTAKEHyykG3AsbYFk6Vs/VbSUPwd4Lb2E85X8uzQMtfUA/sa/+N/5xKEIt4nG5b/yQ
iI3qAGCAVsUJ1sDqAIvcNP9avIjIark+3e04nE/9yKlhu5FGo70WNhGHkTU8xRgNwzzFf54j2wMK
lMS9PI9UN3wat8lYsaEBYTJ1HlLrxPBitCgT5clhLZQ4kCKcZDZz0/v7IS8T59QBY9xQrK88yBhy
+g5xMQVAOYdVMSD2mg4PxSGJClKd7LrwYoDh/2mzkFDIlPpalFOJE/NaCDh/aSXEYRoZHc2PE+2l
TaQQqWSxa5rOZhYoXUjP5ZvT1Dt4f0HicQpGMGqoIPdJHKCITWMVhSsiJAaP9QjwvjEt0NNQdf8v
nShBHkKd7Q2h9aJCTqFiD1emif/ADFww0vEpEGZx8UNbEuJDqq3bLGLclVxx1EQ5HR+CM4EDYGPH
I0ZxVYkMJgtI6+nTu3iwjjjhch+rkImqnXcipXKrGtrz6Lcehet0RUXiauAAOPEadXAdOEBZht2n
9EpX5A+9Fbc47/KIZDhH9vENGrPnaORyAo1pwN1RXUox3XEejdbPReUleqxe/oGLmodhEbnudAU8
IViFbS2rDkjkfTCiel+9H5wyAzzbYXC0Pou0QLHMnjUfHWfXVWHXi9xKrbN7KQCDC6Tny5hiybAw
o9pA35o/A6zn+KGTKO/I65wKE93wS5k9tVjRtuRJP5h9cQy1/l+5QnjLeAC8zhY3j9WP44nTx8t2
JxzoLE3dtWAOHEjLKp0i3/7zVfysBv0YIQtliIw44u7MxK0AKAlmx5bYb8NBcCAcCm3NqbeDW4pk
H1+1PlfAwy6JKk/xNT93XZGVa0gF2cFsAKF/1b9GqffpY5BFDP4Mx23oFR9mRg/0J6E3op8Cmrtu
JspfYDj1888NCU4xhAviNS9zG5S8IaUK1SNUmIkCPb14cVsQ2SaLEMvXJexjdRtl4DJY9ss61PY9
Bqvikxa5pApDQj+q8bRDTNHyYltbN//o9YSK/Vf1sufIvg4TI2n5OdKqfvG0Qx0GBRgvcK8U/0kg
TSmfSsTAXnYsBxYDjj+bZIoqapH6Uw5uSeShCIJEUtnJf9yxi4vlFVZ1Q2Ntajlw0utU2M/77iF4
ZTdFUDQvSIdcChPiN4OM8H1+WF8D+v6QOluV3yg6fv6j2RIUjCCis5RQ2YxcLV5Zg2ZY+qhpczrl
TqtVBdh1j26xctU+b5gssXRcIRrjfp8V0e//s4caCANqiRWGk/ou0TVOkBkm2DHAwHDyRr4GZm0/
1QPUXCoBI1+ar9Cq4Whxuf9Rija6Jz00TH+40+zri8IpBFibYBCzt+4hafJSzM2nrAymM3xt6XCG
Bzry8vSiK91JI/aX7mQ7V3puXglnb014ZB3rXdc09vZQoTsoruo0xWJgDUL5TZZuAWEIfKk/tDq2
jS2/iMfPUXPo7UNKecyTVFtAEKffRC/Tnr8hCSM6eCA9MGCevdHTemvR8YC5/IhPMR7haydrR8h/
nAdUQJVYrpqgKc19oTAy81ZthCEDdJQKXvwEDMRZc4pCt4/3H9Z5/n6HyQvCmTFpP8RlZvYCKijz
uJ45XE8m1ouKp7CgjoG7FK+Dcxcdx732kb1LuW8l//F8J63YRttX19rReXu/otAK9MD+sPCFdBoZ
c9hy4hGOlj/IjNyl9Ihc0+V4S04SEhtyRAyv9iEKSi4FpP1SmOIhQQmma4x0QHPEsxsLT4cciOYm
piz/CcNLAQdVoZguViHrrtivsxKHQWA60opaUpKEOV4Ra8g8gAVSoEe9wWIwOJR+xpeyBt2aFajL
QFryFhVyUXquy+oUVjCmIqTlxCBZwcov2vuoTUEKYgU9YrAm96IVjTYddxceE9FrsXXdsk5Gfzqx
UVNlgMgP5iZeCsNkfsGDPixvNBSpgo6uCUVJ7fRPRR5bZEdsxtPKy/uxw5Islqg62pyP8EibMM6Z
JtabZ8ukTfQ4+myvi1ug+kGGJtyxQ52MaXco91lHTXV9N4Ph4bKaokgCHTXy8Xd0MvaFOWRiWJFm
pAR2eDy4LOHRwqSF3kXzP/9OzwO/r98qQw7svHeWdvitvH/vCy0S4n1K+If94a7MJDk57neDMEQY
HDtpybgCjNeQxbnWMkcDig0BgQvl4QFYqFzjEJwxy61yK84biHJ0AACqQMt5ngYnq9THawiC2Ufr
CK+1836k7xS/9MkIUIiR4V9uhVSdxR9FbN0cYgd+d8Yr63B4MSncI5vB//Cm87nGyC2rM8JmrsBw
B2bk3vC5N5XQU+H3dDgU07qwQYfVaqpQtZrcKxxGLJ5PDjuISSd4xUfAbNAG+EBXRsoyaquBG9eR
vVA2zlBAVfUQFVz4z2Tok0DuDTQZXlHVTlSPL6HURQ/djM3sZo9C0PksRdljuqyB9fn0JyxDCYK+
mE6U23Ri5riSc5/SwcF3LNZZwfrNLjjruv/LChiB6sLDhdqbqq1m8WEAZG18FklVsc7Ztn2y+am/
cKMG835i/X7dla/2aI4ufANy9LdVAZpv7wmK2T300GmuQX5dsdhM0e4HEYOAvplo4Gt08808cpVo
5FlqgAHik79pYqqydB7hD+kTj+XR9vzT6UJXKV1bQV26Q4qwn7GergJY5gjN+Jp8HbdZd0QjX2ZG
NQ1NuPu6B2Bx0125G7cjGx8TNu+E1meybO9YAFovOYDhN5qLbaHJumHLs34wImNAmlWoy0YJNctb
I4YaRu9S61FBSn6tUEfLY4SQEqlZcrEHmlUSCsiv6A8xCeGHGVW0dNErK7c6n5/I1ferrVlrVqWw
qBjQyK7x+Uk9L3aQLCwT6D4wrlt114Rjy54dQK3yOFX3XZzSiS1IBX8s1orsY3RQU5XIg+yxKM6m
l6oIJqjVO9EIILGNNqCPu+3kOd7Ni/g6njxiXxRO6spdCtOs1Z7NeOHj+4xQ/oZNKPs0TG/AwGHz
Pqrsz84nfqzOvXP8/2tYajR0ydLxk68to0ag25INraB+96kzwb+B6hFe1oUMDVMpXrGHCVsANULq
PMjsQKqNV0gjqjxGeVcoX/UbIu9U+Kaw8swugaY1s9iliPx6oyWED2Y7Gsv3ulODHGJdDOCkbXCK
hgu4FsIx40k7VxxTchKv0KnZJfMD1pUttD2wuqwmL/4WsAVUBrvLkiHo8VAJbQsLyaFmpeGI9r6K
kgS0hl7H0gQHL/RfcA1ZceyncIf2Ec2i+Lfa+riRgH9WPpC+L7RaHcQkGnD5O50y/rmoZYwIMUbv
WhR3u9CDkhiAkCGE583HcYDQ5f39OLhxHSvZ5iYOkSbfhBvXe9J6LFH+6/91Tv1T/zr8oyz1Gmyf
zMXx84hMmUJ4aaTpN4H6jJthpkqrZjJDL3KQwuzqK9KqNJRKUDBP3wDVY6yeWckwNGN5CM5pD/1U
P0Zrtitm+yDJxLpYc+zRhmHD+3rB53EPU4aFzxVHpzjZPPQsn10ikbAsxck+pYp3PPZL6a9D+Uvf
Nz+icgWOJrkLPI9vR6kARDGwY6b3jPLNAdAjDhD9N0xXZPpWnIFwj5kNMHmPcT5ASbtTTns4SkBt
/IgaEp1co0zKFRP1UJEP4T1u+lY4lq1pDH1oHo9WpxzNCA622AydqrjENsz1cDyzujxf1ddTx4hF
xpxLxsCvsbSEyabfLecSpRzTMKontaGXhjFr62QlS/kYgcqL9NAgN2LSKIB+DG9cRiRvsH00cKY6
rdKNEghIsf6rZCUMbSxqAx7sGCo/rcAT7yiAOzLaNDNjrlJGGXKJCQP/nwtUzdAx6zYsb5KqwqKX
GI2DoXO4LVuWu1iwUZptlBwiZSVWNEeZP3ezTdMS0TGiEmX8XIAe9MYM9QF0O4qGx8pVLE4QKC1O
I44Nu6cW6VPU9JcBNMcRaI6zY+ATI5zg2Pl3cPfxCzCMKgjNWVaOm1rCEcwqd9hlIuBqPkafo8vG
xCuhOte8XBgBqHHJ3Idb0RMymHOwW7d5RELABEGinsKNClotHImWi9uA33vRf+MKnSUt8q5Y7QON
vl9xSnRMqEMvsCJU8Whhv70/0QZTAwcwKu/G9VRn6cxbwSengNjAEO9i/kFDqz1P4xLT8fPF+x/H
gr6WrxGOt3/8cS8pucFCalU9MNTfRD3gXvogAHDn8eraiiAo8wDHwntD0D2Y47VFsaBDB5Hz2qCz
In/JSw4F1ExtRVVY6oWw/SiXfNCyzaos/dQQW8DhSc274wFwIq1Rm0yWRSoKI2bp/BXmbTkj21jS
5pj4lLl0ZY3BP/lFR8/N0WyaB180mYHwufQlAa4IEpTnIHqVwwCzg9XJi03NnYqCuMw4tqd4nfzD
CVHsUdlHfARPKMPTEPzAF4rIzOHItALKhludzvuSVpwMPKHFqch7Miq6RFXICxBPOXwZOuIr5gaK
UtBHBOVBIkEq1My9D6KFR/nxQW/rRxHFNOr04sVOi0kDSTmWER/FaTVcHlo+HD2a+8KRBati6e3h
916K5o3SiPSvFdM4ocbKa1frFuXwVG4jipfIllT1sof9eqAsS7DFdOqNggWHfro+pNXOCcx6VE4Y
rfoopbwKVO40wAiXK1n8JX6U699XYfuwtD+58WD+Bm9WnteKODpH14icoq1GD3sk+V+dB03h1kX6
nhZTpXuQhQ2MM6JHwn9mMxRiIt9Trxb/l42RxqsHb/Jt+v7M3yT+qQYfn5148fNZeishPAWllR3V
puMoZRZdCKn0Kk0VDo8i9Prfrj9INrlqSQjCEAIBkNbZIj5l9JGYp+aJ99U49e6Vbi0B/QGE2Ptr
XMhnO7o2s+Rb6dQgBqUStbbNMu5v7XQr3Vqli1ujVj4TpCJQug81anSgtCTpGl4KJ+K2ZgHXunk4
wj31tLwi43ANUu+b2X0SH+5/dGCsNHhYPuMOF9+ZehuiYToxv6W/tiI4dLv+hyjsS3RAgojqWtiW
wRcwXNG5RoaorjgktLAfHSU6v3HgKoxMpFpzGn1dvSKgKaTZ8eThMlDhwUp64pHThh7hiTxlZqEr
LVnWzx21HPd+6j2Wr1G7RsuXUW70RuZs9JXh/+3/j6bz2k4cDYLwE3EOIOKtIpLI0XDDAYMFIkkE
CXj6/Qp2lvGsxyYo/KG7q7qKrZKKNQR1yl/G0kwNr3Sz65n5gE157xOuDxUa6Dg+rbxIk3zThCcm
YwY/0zHq94ovaBfHqNU/sal8/uRd6rQZb66w/TEUOxePGbi3KGp8H1G4b2UUe5ZBNpbOR0YTGPTa
yqq2qqz45jh/NOGq2rebGnZBmKgickL0Q1emu3m+eq12c6AnGOcQd/mb58GuhVrLH77BX2CXmBQS
G0mot0BBA5dbfFlxetvkDS4xDF5KTWm43NPM4u/R+d95FYhiTevez46TpRE8njZNUFC4HlMwnuM4
EZ8vJkySmjbuVhx/FGb+W5odty7GBzesXvVTrmhETKteJhFURUR/j29oZPJtldYKyohUMK/jr1yv
roLKXkssR6gpIlp9Bfv6PIPmFCuhptE+0/r2aYdVpJwOxeGJWq9p1YXoruJk1hZDMvHFl0N6/94G
qcLUitYPSNnT01B4msqZGb3S5Y/asehD3y1T/TLK9iRtA+m5lcx5jtT7X1Pkxn6g0wKWcOWIt75B
uA6QFItIBCRz/OEEfYCGbw5ZWRxmBWQFOkBxm31YrDGouQp/+ew8uDJ96IUqjdFRb26arfi3ND5N
Uyzq/vhxkS1k+kZWihF/saroyBDFQZ3DfjqhvvFNsr8sAM0vKQPAEf8sjEdK5Qll739zqui4sEF1
0bhMK5zZ5mg9c7ke3UeXIV5ql50ieG1kqspMbz5uKc73buo+6C4xhnS5xGDTm3wvL+kHkZeYUw1o
ZmKziHqrhyKsmE4ZIbq4mAiaPZiYmBS96Xu0mzx7F2c/zHAHwV0Q2QVCKz8Pn91yuGccH0LWF0gm
k8u8PItxTkHWuLP7vQyP22YfeHP1HDd/sfoI0BHvC14qdJEWniW8wWWb9WvI1Ft7YBA02ltnll8r
HaAW0b6vbxxDeF3HowYuZk3KaJRlD0N0uPF3PPaKnXtIjvGCTX8alN0l+hS5t/stBQU820cXusEi
2iJyH7eX8O09tkBL9qmft5fz5qQwgeFx7cb4Ij36RTiAX4BM+5WqT4LX4lkJAvPFvca9R0TbKwXa
Ix292M9NqjPtFNWwCvj0jXqVU3wLqoKwJPcb5ybLl1eZ0PjgFCcJaQeJjfsYsiK1sZViVfwG/roF
uvxhrfMI6716WzbOFeDVWlDooyuDl7PTwJiCfMt+ra99toQeNny9B0qm4JADo/f0Xn7dZ7F4T2BG
jnPzjgl0Niq20lbmVluXAclWuJ+XrN3vwz/gsvMY7Eav9mN0sHY/xuzuLNfP9Xl0/6McMWIRHr69
JhT20uwcFqFTLd3T9iP+MtOOqHT+/92crEEVKKGbChaUs56cS1AP1+wmeihgUuj1TeHJN3/C8tAY
VZi5Fwd5DW8/xI3QYSQBZ6fhjgaUEJscpDxYP2vOLUBJKek0HO409hFuoxchIHIavdwYnbZkRB/G
w6+FTS8fL/s8Ix++w11ridWHe6JQZLOxFLHfffhHmU+9O2cMSebsO9ifLIzgPcN9vL2bNcZlPK1O
XtU5g5XGjKami2khDu56aLPFIoQGlsrkORaqjwh/GxDFe/y9WWcU7qsYRlV9cQERSDQs6ezY40Ja
XC3/Gn/yit6zt1Ek4n/jyvQJZlSZKieqYvM9/QIGL3aE765wnNOjfZwfUd/9QvEsrAwdNY98eQtL
ehvLqFvwavWQ1Go0gKVsQPhRINR07VfvTjzPoN9N43llWmT2PREGbqohpnftJT2jJVRJcrJxbzda
9gvdRv8I//xbcVD4rI2yNlB+VoaGV/NS+I2idC0dWS1+/u+ITljjqwo3MvorhLcAEaq2WLj06P3i
gQgnXoKPnCXFrSVOYnR6+LvN1VeDEy3JH4+EZ1sbUoyd2xvFxbHY3bepIM1vKlxwSX3/AqhjfySF
wslAqMgJIY0VYTF+4ClyozUJ8QJUWBH9NBwIylSf+t9mw/5n2pIZlfYKzTk8xFngy7x3jf7+iF8j
TPZuZVBwT+tTt8n2vy1uCcwmb7CmiODwQ1z+HxW80lCph3p41ooODqHCne9DBD+1dHwrDiUX/a7q
6LYyaAkAwNlr1Tw5V/9ErzTbHmZkKn0q1lfVU8Gz8Jj45zFouooTnr54WVF47mvn0w74FOmenVXb
2NJT9CbW7RfQ+pYQXiQzH0C4xxKOtNQmBt9eOoOHGXsN5/GX/Z7hEf3VQTPfOLXtes/giWn4c1iJ
wbGICToJPPnmqDl8sSzTJDg4hNdRcdXoRwsWXyKD0zYanDrLPtph8zMG1nVWswys1GD3yueQAtLO
2ZdNcYV+X+mlqayPEhSVYyaJeF6fkpiqDJTyOBI1g0hTRveSGPSTVGkwwg2axoAP3zVHFXpVwp+I
JMQjbaYwDJRMq1iHvim3Yl0g2CzQ6K9QVBwD8gzq1lqhAc0+sS3X892mxijb9h0kWL2SAFpIsOqw
imTUxCqbDX3pumsTFbJbp/wLaYPQWs/6uNxDDedA8fIJaHKVCloaxPMHZow1955Z4LzAtkM+Cb4P
h8ONTD5C4ynwLdOgX7u5KcIRf4fwUvLfZZvd/DzewZimKQu5DwA+gyw8R5kZwxmq+Ccs8VQjuBED
He94CFWcS+OHPo0Sns8+gWqJ8Y19TM0y6r+7zDtnVswELdspyk8WpsFJ0qMFvlxEMsj4OW545e54
tMuBIs7npE6HKKMMlYGszbHnU9pP6MaAGeQWMDNMfCbovY175ZIWiNpnDYS7yh+Nxqt/GNb+3mTc
GRNaHSUYBGGWLl8Vw/0HOyPd+sekkA+J+j20HkgiRb/+RiZaa+50+GoIk5UzRpR4ow+zyIOmX5ov
P1VqTRXyNSJUlXlIV8x1D0Rj8VxisrQMVGfD+Gvx/n3TeELpc/2PLiHCYg2FZlYSkO0wbleZdxsa
vUTCJYPd83sKcVDYHtDSvqUlFUQPLDZffuoLUjCkx6bJYFuvdRja9D6p/Z5ijzIp6d/dWePQBOSC
qCwBj4+pmtlia+k7JV6Sp/vujdojtVMW8D/d0+V7Hh8muOVCf/32NEypLU2h6cNaZC2U0huWw2GC
EvsBd+1KpxHgqDm4/DX79c179B7d54+/uI1n3su7rUow0BTu1X9eLPuKQSpsIxHJVdS9de7BDnPx
xK326uHeL/qzOcVa5+LTHm/PvfYWUaZ7WCUX/mLq1F5mVU9QHKjV1cndWZv5iXhaX4UERBVMRGC7
q8haAQvM744qPXRD8PdXXa1i/iIw9QF+klbBUj1YL1epSdNboD3lI93vns219X2KF1QzMBLrivV6
DaNJMos6UecLmIsPKxIIEmPtck//amKdLsa1HgLCPpxMlx7VWalFOMO2x9a3vlXt+FQ1URW7wYSm
9Qu/dLuaBemrk1KUtdE8YU3fUftQ4f/aFwKr3O272AvD4ecfbEI3cdfXOKFSpCaN3QesoD5L6YcC
+3d0aGhSs0V7AAehI4hG+9ppwNyhV+sBYYoBlJoIDOwRfCXEA6r8rZI+ormsArvqfwWuiMpYiAzx
wD4w/I0o84DwfSMv1gYeHxybEahRqF6BmvUY5Is3C4MeVFosDAGopvzrivhq+SQon6k1SnNwt9Ho
/M45DfTn/DphF2fWET+xONy4PcJHNB6oZPL5umlUBAEUxdP5xoCaEKzjRaalcv8PSLUGqAKAYekU
zXg3383VHCBJJGlE5rAeZVajqmeOhkclMD4GH5WgbD4dOEn0M6D80VbZgee1yx6wT/hgZ3lClIE/
1mIu9ca4gKwX1P2+rYu64PQN4A7sH1aazCKu/NhgG86tVUfosWrlIVkQnSOoraPL8AqXTo0U9uXE
FgYCaEwTKxSDyJ5EwErRkHZNaDJlykik4NRIVffOUZeGOEMvCkQip4mo7wIFG4dVSkcG9Y6yoOqB
EAXdBE7aDhfchnOF9o+lCvgEwiQ00RAxEfPr6tEww2GrcFlyKVpaGAu7TxSfoGSY40Ln5eZ2apc8
Wg4xI31TockClPKsLQ02UHn0mWxTKE7cWXoZvijWssZToUc+hbuGroY5J0lgYyw4JatkZfwdWxNN
Sl3HKJg97KfVTaxleKGGzKuDB+T3mDloNbAb2QEwZ+gNze7Wm0mXAstnmFi8ECRqUC9PvMi9Ud89
2LUvgRjif5EvVnxPisYNVgOk0ihKJg41Qc7qN+pU/Gq3YTe5qCJ/CNj+Sktq9uLhDLFGC+tCPtol
YKheSgNMZhOZUHved2nTGal9uwpc94aLiQ5bBmUejh/bliKK2J7XGKZ6F0wVITRQMrSqfKd2ezej
52iWcFmanBAiMjzzRuYnJWLa5mzCzl90ncxfjXmVzCWCO1dseUCceXLgrFEdoipKP0D2QRi4LHb3
yVLUYN0HHYZ60iAipHTDE4gJWKLOZs4VU5oJ/iWtNbUOXLjuT/oLHui3wMUkgGkEFavdMGdboGJ7
1uC0cl6kcIqiKmi71L9oSUANzOxP+qldQ+pm/mdwLG8eEzXDIh3HCU+wGftD72wmnh5LMAwFeJrq
1xXt+3vZD951rYZltdA/W9maBRQbbFAQ6E4xhtqHhZZSeOyHQamlimBpJjKnkmCRAgm0IBfStfu5
Z5QkR+eRWHYKvaiCzMoTxBExMM87inOh2ggrullqg6841TPGgI/hi8pTDk527WuxqrbRSbLZV8XP
0drBzjpFIfWJQqxgUBWOkvEd0ek3aXL22VhlzKZ/aXVW2e45VrEJ+v2ggK5FEz7Y3snWJwgOCNl3
YOt20jL2tKLmY57iSCCfh50Ajp5tUAXoJniIrUWP0qpXUtmXAP3Ukn7Tes2JVD8EgBISB/nk4b04
uz2kR4563VMUumDAcorQkHjcBiyLQe6lgWqhgnL0amrpfKdsgnHnfHMLNC9dTeSCieM6PLzuGkVF
yGTkAD5hT6Bd/LvkawFV8VivPX0hvDV0HhYGDFZ1ocAq11qNdWFK9pravdv8lQ5u7Dd7b32CXfES
hqo6sDCNhJNE4odYzZFAjJeEKUakT/yG7bU6UjSPKN2zUGxvohRQ4mfrErLB2h/b2vD0qcr8Vfr9
/xi4UlLTUuTPwQj/GH/aJHosjoTsoVASLhy2w+MetSw6Hoj+SKw5ZoPSCIwHlaowbkf8hTCKbsgi
2XcF3wrqJ4CnqueSEAsuIKXAaIi32CMuLYm5MtsTbqnMm4zEgQo1N5rsq/VGCkJ04JRX43HOc95s
sGxEtFvgB0iwpuuAag7v98P5cQQssRWCU3X8H9XPp3IjTC1dMWz7WLZhIOiIgHLZ6lhOuX5cFGIH
vtccwT6US7Wze0pFNHl2HG5BkETBWpPt8NOa9fNWTbt9skAjteIdwKj7uuo7m+t4+6o5LdYCj8TF
Y1tk39ODTi/iXmUocoW74yl+GIoPwYXlz1oRpmgTTYQjRThG/guHBcFmXKqN3AzVFfk1IxMvneSF
5+r5usDapzUY76SkmotQxngx4Q9dE4oj5F74ra2SJEiTQFxmhOZ4ofKt10qbPy0XbD7cVX0605S/
uWi/EjhQbMPZcurKnUWDKZE0PFbUadHJwTdCjlxC8bQ5aqMTfvEgtxC8jxsehRAqutJ4oG2BBuz9
8EQ7rdwU9XO1favmgCwsvRP6fTzGATuj7xYzbH4dUS9d/l1otycBUjY0lAGj3gB48E8K0t/PFGrw
DZuKlJa/Cp5CEcrOQqGeeEw7EClVyNAeID8toFoA8MTfhKY8hCcxbdCr96Wz3+ziwcGSq86vXW/Z
Ry65J3ZM2rlVUKJ6I74FW4Ik/WN0ctoWKHDzpGiAENNnYf4Uch5b5qnKdR8eQrUF0HQKKhWGTvpk
aTJar+25VyhCcH50riPJm15gKlwhSn4fPap+YcSk8+KffHH8xQpa0MsHGxB9+XueBhwWgmLRTjVO
q1xZPXTpxKh4DA8t6Yo8faAD4QGiSzU/lTRpWiBtwkhFIETQBupHXGeMqtkxNrXzp7tVQ1jhtjhj
4mpoJCoW0+0Vi4NKEtwBlA5I6XTTZd9JpIZWyDujr0YSvodhPj0MadQ2EBo549Eu+yv1buuOR7hb
oweF1m9OPDDU0NCQTXy10lzbCV/139NHD+Sywmf3/Wl8N37uZTP9wzgPiaVh1mLjpNg0ZiZ+GXBC
DnfufbZzsxl8OXZLSRk9tt9d5R0eSYtCwnvkjai33VCgEW9MGyilSGN9WFwiZCmAEuHWS9UX/K71
uU0N7lat4ZwGp4F+pgdEdXYotl/3lYIVnAYJ7VLX3qtzJmYEObzePBqbIqtCwsU8okzWO7tQZndm
ObLuPfYfMLY66MQAPJGK5uy182OkWMzjLx7Ksg7Lh+CFZD+VCcyNKz+6XS399D2OaF9mROTdavs2
VLFRq5SU5LXCUNIEiQJzgYgON2YsVE1q8BBy4KNLNZ7Hd5Jp4/7AS0B2KrVErD0aQfGcsguz/lvM
ktgfsksuQDzwu5b5zkL9HiimjrUErIFohXAjybE32cS0TmmlApJWAx8lcnxThwoCIurfT7fee1Hu
g73bYB+BvijeI2YD37I00spiAHw2ChKGulT0LrgbgYLUPEwbzFXRnOrntGZYv2vR5B9OGCTmaEo9
O9gIRPlcBZIDQdZK5FlxRSTAosBrsyDY4VqUFZ6fsx3dsKBBbaVCgRRNMl5BCYythGKdOshhcyH1
rRxKrcu5E5lTW/wXNo7+Wgoia5IwiaYaPGGhDExFC5b31JyxZhAYiEekmoM29T+EnBjjb5Vh2SFZ
61iW4HigLUnsutXyb9i6f9payLWpybFT0/WCOQ2gJWHtwyVGNGc7Lq/2NSU2mCcoyMz5zZ4tU/3w
7PZd4DrmKnWBl3t3jhwK4RLJwGp1xaaw9CnI3SyPUNe/YYdjuBL/ZEPkdA7WDOieHj8i4vkKCIYN
sWQtzRdpDj3/pu8VvNwteBd/T/aVhFXi3qJbIPY1WjmJ/st92dfVbvh0utQhGBtbcSD2lvdLpaI7
mYyI1bvILjKpeNCw2yB9q2BUI/5Td8ak3vavrfIcMXQPRuOqu8IOZ9LFbkwyL184SH4py3bUOa6b
H+a+BG2bQ0Ar9UrScBb4MpfVKCyLksxQHcLgnSFWOse9bDUJgtGodTUl0Ct+L8Jc/ZrNFf/0FfF/
gnqifaJ0vnkPoCeI2LDlAGDCrCaJ6YgpzPP23pekj+ga8kI4kuD37WYsS/al82lzo9dLfcveLLNm
M7BLh3xr3+a7l8u7i3ntbb/KsyofkNATFWsxq66/yKSIcfmnwk2M+YlUBWsV2HuVzUNTpLLw9JPy
UA2AVxvloOnx3HTLzY/qFt07nHatfrCzLLKLm/cwaZW6j5hs40XOz+JJDMbjQhXqy54DwfIOC4Xe
wj4pp+O+TiCMUpdoBxAQxG34EvgxMofbT7mKlRJk8BSoJeDVoQUGRq0eovUVJ1kBLI51TdSJCxG3
xFyp3X6WnHdby4/2JjUHNCJOVZvUJ1EgEPxCyqqdCNW7w0RUYVhwUA4au6rwD21RqjafXXUGffdJ
lf0NhHsU1iiUERlU+Q/ligUHC5lBLUIRJAL2U77Tlx76STPzDqwGqNMT0gmvETQP9F9cZfdWcXUZ
FqclyizDW9fIcBV5t6/I+b3QR7xgooXvNK6m6i9Ku9HZRs5rX+6Uz0gviBNJcEhiHLUeK5pOtVZT
k8G1Q0xERS/avhFDHcKipTXpxlfarQXo9Uio8Um/EgFR2uVQ9L2SrDuiNqoW0bI27LF7cqDayD9a
dWhj8oxj/wbjhvALWU0gZn01KeoAs9P4JB6sYlMt+7Kw/ko0Zm20dSSWo71e3m0GdyNBipKHDLQV
wCm0LPwSWmbt8sneQfLlsyp/ohjI81rHx9vwuDKhul9of0kRhJzhhPmHFnodiHYJhLjIWleINVJr
B3Vq/kIG+UFlh5YoTh2lo91esmP7YutWbDXvwXFMB2313b03PSwx02JrV1glTa9GPlAOoqeNusvl
5uaXsFHyroUgeYbXZ1i4Ocebj/bLpdYwLxTc0ThMO897cD+6KdnXsncEdrkHeezjX3/Bv/Ps7Rr+
T5rbxar5PFpGZDfvEty9sHNs0sQ5E8/Z1w6VQ7fhnkaFOb2viwjG1NMsU2EhMKRQXUSl9VowD7H1
ulpHdpmXtaxbSAuhxvmAM8Oy/zaNg6g3JeTq6HwrUhUKAfDJ7k5246VjXb6sq2HtaDNH9BXUtFct
+BHLKg30t1G5TfHCLQGwUU9xkk4+24/Ok79CP103x8Y4+SkPSv00bHRL/RxO/DidHb1GNwJ/7lc3
1Q0/q12tB/69SATwJzKRIynNm/2jd93uQXOJa/duIzJP+AmR/BHuny0jkSBbcdEgpPk1Rqe/5ug4
pvqN8tFfCeWnfJV2MSclRHutKn+HYZMFYnxoRYSDRcAAOmpRgwU665dXAMzX8RIuFYAoUguJVSVC
p0No9Axfj55xaWUVf//y4loQXdwH1SE6cI5o/Fi1g3UrO0eSSYSRMKLIzcYmKrvJ3j1kTp1sEaEr
ErY76AydQ1alnW+KlG+X5rlhZagblOxm6pbJR4thbY/UI4qKdhYDABSGxqN/egXFdJK/gjhqN3L/
eO5UD73deVA6d45lq1r1K2m7hjQoda5du3KeGWzkp9Zu6d9q7jLtX+8OEnnG1abD+7CCgvKTQFz8
e6An9VMJokK7SIRxCat+NTZ3zjGg89spBBc3det+Qv53GWYIAF+wa7u1ah0QHibwoUuQYTeDu9cc
H9sXGAn3dmOwY0qhC0/SVBnc0Zg5sUA8WFKaYdK7TdJOioSyrMovPEfvcHEMH2zPJ+2mlVII9gkQ
ggoK0Z4IO7FzcNNZ7JUHb4SEKDsQWu5DzAacGBfk/WiJvQFNwCwjtEdNi8QXd/fSKgYyrSmqRT8e
V38pFKA41Yq9+ohmAKY/2jejZ3/np9R5486Ve25DC8/M5sjolTuFsNI9rHedy+w9T2fVuTEvtCAa
jN/9uE2K7zw6N/gdO6Kb3CXG6Z/IT2oS5rZ6z1Gplc2qJxQxzdLwAqV4c/pJXmaV0tzRfL7MCtUA
NoES2tpmkeoPc3nwosJ3sSu4tT4ixL7R2cr6RdJBSHOA8Xv7gqcKLOmbizA3CekheIP33wJjjxSZ
jel5+1W3SndNmgv7ppv2T/3CHHQ0WmV2HNt1yC3pJtrsINc0rOMwG5Y7LIfj1yrpp6usd51Fg0PW
OZYsuItJj93sI/2L+Fh9CdDLbH/+RtNK5z1/b/NRc3QfN7rP2Gy0nqsCugX4XliFoNrLV02/5ho+
tpd4YRwHiY2SHByOIOlEK0RgDyEUq3+Y2KfaESznV8gkCNHdb0zGKp+2bzeKg7jJ+tk5nLvv0ugR
D3aZkxjI0A3ievtMvE6zfCE8gL4Er9a+R2keK1QWQ7QGlhb1IMH4AvJlPfh1PZJeDj8fy45TEQmV
YlQyjN5HUYx6OqZ6onTLR/HTfyVyQOL9jf4Gn92AKFnBuSRGvgYtaUuMe72nrJ93GM0JOj9a6Rpv
8hABV4QHYuRld+QGWOFCm8Yf0np6V+s9ObknV8IBBzfxcG3Bx5sph9NhKBESPXEH66VIWVaFY+SF
KQZD8lMcGpsnt3g389nhYdZm9W2N4nBkvcgfD2YByGLGKknZeYp0XZ3RDpyxqW1Zuow2GeoysaQ+
nNj3etAou+WqXW7YFDEAI1muwQtezh0jFZBDyjnQbmgsIpOnweCvjuIRFAkoMZM3y+wmvlhJBR1R
6w6pHAbswbyi+fq0ygXrCK68IVz3m1T1HzYBGKsp/jvFbX0dReaz6d0Nq1RrxWTOm2tuVUpODi+d
Thj6X2ePXoOyb8lqVq3GgvmaIwpRNuEwwrKsrW4rcLETxTQq3E+zRDYCJYKaWsE8sfDOSuhLY2f2
CqBh3Xpn5FRu5qO3p0RtmIVRjKY0dMWLXT232agYtWSbr8CYX9a74No5tkoV80igviCUAY1/ozOx
euGJh3JEFQGLS2//UyThmFx2Zn1VIFoG/6uYjXVx9szNCivac9PYxuP09dlgc/NJVoTFH9zxhLjN
XjZtrmlGSWB2OJvXwbuia3bRqZusw1mB9cC50WUUO42i9Vha7HS/Td4ZHOZjXprC3xlRbwf1uwDx
rZeDWGp8lWlzdlvkKfqM+5eZFs00dbgTu8EtNI7WnXdGciFCjNp6kjgApdKnzN0rmUu67qjOUdal
lYmIlhEooRJKFvnTuqBWa1gG93zY4PZxPa/W/WbfKIOiwQqi1S2yScyKtxZrWbNTHewnef/WTrrX
oAAYBN9jduy9x8c5KpYwHqdG69p7sxi1T/7er/QPXjoplMiVDiiy5J2kB7fvB5vN7mlympRRHC54
J78waXC1bGOQkfNtCsP9hCKYc8/c/SBbNxdJ9+AnEKiJMqnn/Vx7ELqoKbVe/eXPaQkieGvv2+g4
F60SrbdjcrBdgxGBFfEpsgrMITBSJK4hZo0Zl+d2odfgbksskVh3WiGnpCC9uD2t6yYi2cVSdpLR
DFyybiUrL5pvTBu8JDgGz84ewXbDv7rh3aVbpf1kcTxROhghBQzhEuLy9OAlzo0uoaDyW+wtx4/Y
ruQonJsUwdiFSc0X+9lhdoHWZ7sIgw7zVWV6BxzgTIvmGIZ1n+J8G2IIJBAa4SDXTIp+aVCcX4+d
yq2XzR7MRogbZo4OFZLs7ZJfouAxZvwuOyqnotr/mMWL43b/J5l2Au8LchzpFi1iCL2N6ZkokpoD
tQfCwAxTQ0PMmkpkMjePHUKrE3qXCwIxoqt4XB7w+6RqPSk8X6GAPNv7AcLvTPKzVT8xZWAXJv3T
4i1F/Mukjkkg795Y0QPJhB3cXyY+KfuleUIFZ2ddIXCgAliCvejuGXre6WCfk9ZjUoQ+boT11IkN
p17zitUB4cx5fN15Uc1F/IYzLXuEM+13bh0755RlkRnebJ0J8ePxmYiPTTk0ug83oTsd2j4oBcpd
NMvjwOZV7CSMZ2zQhS0DuX+cvSOz2n0PXxu4Di04fmuD4RSSNC9zi3mX9LLeMqCC6Jeh/iZsFn5h
BEbrp51TCxoi5RI0cwpO7erCSYmGS1LeJ/f/ZRNfR8yqzn186eZBpYMIM0YpR4xkC7NSmM2Wm8oc
QlmtX6akzpBcRymsRK+wzWbQqZ6Mn+eGlfoOBwKlyNV9D3+4yP6EFDG19ZFWtW56s+LAcGIn6h07
sXcJEdm0q2NiIHqjjj6giI/7V/8ywcaFUtO7dwrjTtPfBefgOIhGBf8RsqMFkNCseBIj1pmHu87T
3Y0xhx8b5qUVQ63Nu/XwPGL6IypExw/WtOVuk0AgDyutezcZvOHxpqypBZfAvdx996CptAsu5PPu
FYp/7zgxoGuWodiLR6CEr+yxdwbsiU7FnVy3V28XHltNHwZreGIz9uBO+6du4bfC6f6d+4SFo2qb
ynC1zUwAk6OvFvbh3a3a7zln4CTeuVMi+sAymdLyJTDaqhEDCwEHib/A5gSUlvHJxJ3cO5LuLncw
uExQ/54lEFwotqLDvm8bAV4RfiGIW1fIpIXunua9FOwTGwl4Jc6JJ+Tt+yAZZN20/2bOrXCfOIaN
frP7DiMvbWer5c6uUMT+3bPVDd4BHON+FXEjBtQ8ney3hwPV/Cys9aNOCX7xqcnyuHSX7TpvgD46
U6d0Z2PDZeTef7ZvaPBVPGQR7Vdr10F1clBeoDc9uLrEqz8Hyq1Y14AkK6ZusvjSaNyjBbIXBUu/
huRhNbz3DmGygQEwLbXherYz2xiXF5WB7C5jv+HkrcbQgLpd88QoBTRnOK8OiJG8Ou8WFGq67I3B
cVrympMzajjr+rDKmsz2UBg+ZxBFB3tuxm4jvzES7OrvkxaIOm3ROZ0uNEx3KvPCquqwWQxrcyi5
9FgjkgJhloLFe/yEO9Fi56U8AQUto+u7jOQsKqmln/wvZbedsptFrGQPc7ky+o3usssu/wgL43Mn
flrktIiUcsubnGZKscZwz+1KpzmujlGj9em5CGkDBYOBtu4WhyQ0neMgdSuuYZXb5Zb06LBHDp90
pORDBGld8sWg0i22Gm6VgdAMmFhgikYvDVEhCXaDY+cUntvLTqO779VjM5vDIOkXO6cFZ/aanAal
mYGFFt/gJtcB5QnOLSiTvijqDUidbC0T2lbBGVASQ8CiFXWuM5qq6NGn5HKGmNTYoOeBPDzF+z5k
YcgXdIrDSYD+inkB8RrR4SRf89mQ7qe1wR5Qojht0DVEa8ploFvOYF0Iv+SQ5G2nXbyTTogfrms2
65/6oD5o9ApQOSujPd1dVcbn0q16b+geTzS7jyHBZWvPoklja4/xTx/DCaOlAnJfRJMY3rXk1l5B
Brn+S+XAKdEeVxk06K2AGuyeaXcD1XRrTsrGyC1sDE5TbPcgpVd7sb/zXx8uinpuDyA64PbU1Wgd
oMjI6hwjfEVCSBEVA+pJzS/QuwocVrOrzhtiSwX6R4O/ae+zqhenAZ+DlIl+VGIMcJTFhb4CylwU
tKKGLZORTBK8tz8IXcRYp/U9t2rOEQOzI+vTq3WjYldqsRzBdGsMUgeP+E4eFFrVUWGUTulfwb3m
Hb765/UJpmsyrnVumFyA8h3s25ZYCaDN6NJg4DS7xFHp9jpiAuJV3Iyt28NmCY/nx3l5Ff8kI5DF
yHws+MtocVJnALdZvC72a+17UByd/169xrjYv2OX4BldxUv1QRPbCSwrRoqbyM7e62MDjzYE2cwy
/ZywCVpNONG3FR0xhIqvwRGZVJIU5MdZeAB7ezmQQmKdYJ3E/rXAUQdlEEUEsVhv7fvLhjB/a6W0
RFEYiO37A94oyQLRVLWOnM64gYoR2xOlUhZeL+7mdkQBjTCCKzq/na0TOBVd9w9cplDh+xQ92M44
SDWGlSg4+SUu+xzyDOHO1ap2zmg3j68IaXK3FsnoDBc+6+er5aA+Mq4t44ecUcjjAfAIu3kseAiO
wdFJwTgMw0x/7iy1w+OqaeVsTezORGSxnZWcPQE54WqRlhS/9LarTEHyoruZknmNsC0TwhcyP+69
2CBASzv3WQLUPKvOAMLqM2DPHi+ohxQoFo/FYYgV7Sj/mAVDRvWiWX3+GkRdICP4zXzWewbUyjzn
c8rz1w9XsER7wMV/0GrRcAsBNqP2hZY059zddWu9d1CCL02ITey8p0oFo2WhAKyb93npO7jjCHDt
NXzDq/WW7SxIQsZbu+y+3H2H9olu3onwU1q6WXjxqmECl2nvpxi17ydnBgRSCfjZYI1Ge0Eo9z9o
Qj55jFUZ3exiO6P5Ywfi7lS99PdOyFDwbhX7FbVq8yeTtWE+YGMg6wH3Smgfa0ZGescSUPVe7V23
smHduG0P0WzXXBCS3Sh5AW38wgxd7P+IxCiYh+nisngtkk3VsJ6IgpNi06P5MF/MyGq3QFsf9AH8
KuCvN2l19KiSZle7hlIK1DbqIbhbAtL6V638xu/1l1pDQQFoWvV2JNkU/Xr3yZFF/bAmHHeJ1I3f
uP8YcGX+Li+pFr79x+S5foYNZgBjhniSTGl2wt5p7xXR/EWJoc4+X+ruVo+fV/8wEeOcu8GOwyg8
bRtslbf5PYwGoKJ9vHVICRi6zs7vSWRkqJ7X8RrtizCkZWCgWgD0eXoBAOvoLP86ES7W4uiVWjho
jadNG6huM+BZakOQ+BpKCqIo0H+AIuJGhQfc2tdr9caMwVlAWkSFlxLGGCzx89yFdGnVHE51CB4l
ZM8xtFFBCBfT7kxp3qHZQVqlKH1KXBAmCrodjH9XQCN9yvz3bTseDPTpkszgdETQ1BnBfAZAlaDD
YENz+pSzuaACRBuyeg0kiXVCDGQwGE0AqNBTVYf8H8/86IzwSlGThVB+9IHorEdCBSk23gVRCWGt
onzqoNi6+FufSR2Ah8xUJSCEygAHwZ8PH1a6qk1rKK4Pv/B7Hd5o0eFdAMv0qifHE95tiQ+f+Ciu
GmE62iKwS3trrD5/IOJgDgEIzMeCNtGoTevH+EO/BguFRqSL0tRZgxyveaI/Rco45cZyYVXkQUjc
33IUvH7RgaQpSgYaqPCQuMJ+u9abO+25+tC3tJ6rMAPo9rGWwEYHSI5fQMy1eV8BaN9LvKaaBrQg
M9xPszif/EWsaRMP+PTPJdfvhdCKTPZ9fK/VcLj9HW4/N3W97fe//WNjlBn66ihH1xEZJIDZjyby
o6N+7ydWhQIx6dvvwrJG566CMx2Xuo0PomTt26sRd3E0h/WIIDF4nwDFLfDqvDsKRsRDg6LZbXo6
PXG1ceQLXiZq+F5fBGskeAyvvbdmffjFtL+qz7zMmga0+I+Zufw0cmgwinFihALovo8qnCt5hkv2
RiJcEoMQk/HLTxLBiNHIuBaTfvxVBVjrZi7WnYXM0eWBBndWbCASguFCsM0ZGQSJGRIAkOpAy+1s
WqMAPHRpjiT/u/nMs4PZClRRAyZtbWpOwf1/qDPYGRY7C29MZqkKej+MCj0WH9cTOoQgc2LgNJHg
gwSFBwiJboDieaZumWh2kD2EZZdMbjWEMK/ODeeXevDmjKKvaumY4xUNjj/r72jk5Pgnc13Di2dq
8dA6QIsS7x8y6vBwDzUjucXoa9C2j9iR5sL2/9sq6LmPe3dqU2Zg/GkE0BwLeUGU3aEkSbzfJ1j8
w6Zcx48oAaG8oDfRUzXUxI7gHATpQ0qy+jBJX/ZSQ1tANEA3VyD/PKhRBvD3+c3bas8+WpaeqKni
7CIOoOPyHMj9cs3U4FmtVoi8jEZcMk5n+tWBJIihrzJp4U3oSVPY6Dadiv+k4uBfQ0JXvoBVKKrD
shVN6tNMSDIkapOIpzIuv6Csl07g+TpkStD4CU+g1ZSkok7rpZDipMEqnJBpQKk5BFJzvEJA/7BR
wxLFNNHmpH4nEFdKPFIx3ll12jJlQUVE0hWFCR4pKeOXXCpa25fgtr5xr8REw5BINxja5BriIosY
NSsIEqiifFZG3VZmKIIowyFLGE+ALUqYRLlGZAre5j+izmtJca1Zwk+kCEAYcSuPR3i4IaDxHmEE
PP35Upp9/qG7pw1GSGuVycrK0jNzjbWsUVtaQpvCbKHygyWbDVhOmFItIn78+OgtDWoIZIrsAljH
imfobUuKpGkTwVKvJsKe2kr0rMvlkga0wTpAzYH9ygBDG0vFbpdpmCZue9wcs42lCqLGVn4de8ZM
whtjs56vQz/gUc2xt6g328hwrBGD4bJDRm5zUev9IYPw5iwHpmS6dWgVi68LRp33yr6GuLYdb/rx
Ph5NHoucy5oBfoPr8XGqLVJqzy4wnb32rr/rcxpui+6vVyS4f/j6WnTRgyu7p3G+tw/iMG78CPxq
5VV5lSd7YXWgDNYQKQ7unFftEXOzTgJCVokvnoPLHq6F2Ly7DoDiHZXWHb1gv/F+BksZEe4TywAG
lU/2ycIoAAogGqy+atYImUd+LP3DfIiEA4wq1aOQ+AQtv0ZXVtCHcWVQBowxI/NYOEgVrCV5IING
4EhXa445YFlLqEr3+wYkN3hX4l5JukAFfZNavIhPd6rSKH0St+1DRqMO5qMrRZwBaR742fQyzagA
ItdByOVyajxUps0P9x8+JPg4ZKIW/j2yaN4LC2f7EW74NmpojUiLqYYqSo+YuQyVpZuQ9XSx1rfx
MShONWmObTctTvWTvmrfPRtSnSTYi8f74X4ICaSnKSdF7BfflrvESPthPH6H/OpIbkiNyyKy2vnH
oXpqkK3mp3LKo+aJPHDO8pQoXvCrP689GeJROw75qUIDeEolv7GvhauswQZJNS/cgQA33fSWRIKD
YE5PBY/uFWnGHB/XJA68DhYAyUu+0wL4z+tY3XLCs5Fvh+Uusm3jam+nGNBAUcpok0BwSG29Dgfd
5eCIEQ/87jiskqWQC1lYHJQNUe78YBhrA+RpEO4dN4sE9jjJ3ajaYpfI1Gl+lLwm/9acI2og4XN5
HHKSwnPaBSBJfz2ZVKYlloIN6BFErNMR9izXOf3TwJApVf+8Pq9Br8W0+SCJnDoEQjm1johQn0WF
VyIc/uKlnslbr2H5KIQ7OzVEcJBysXnBHci7ZsJzcnmXOgk6tDlfe4aY2IoeacFJ3Q/s6is651f8
ALEnAkf8RLuEXiwL1Fg9dEukkyI4Cv6nORzLdJ0pVBVz5Yx2qLzVxcdMibAtcW6yGv6DE0TyzvbK
4hjJkZ3bHSI4gpabJwE/oie71pkt+VahVm0wwFKTLiLOyGMECSzRZbtCHOMJUS+EaD9A/F2xA0ZW
LFq5yYMPoWowg86njzRCSy3uslOb0/f82LyLe/vMNLj+3r219j4zJZBiciXIBL54c46drAKXG+87
l9b3aV+EI2996Y8f1lWUh7ObCnOPMKGeaLgb1Qm/NkBtcHP0qdsR3sPe3/MwPUB3TGiFPjiVwfaZ
1iIPlNaz4EJNy0oqPprcwRbevF2LJmpxxk+gTkaoz0KwpaMPtItKtnf1VnOUiERzP9HLkDgazHOZ
ADQzAISeP4TTz43ngdfRaI0CuOyd6bH65I8kGIaf7+7HBlBMBX31Ep/qd1b9UsGOOTD80qDslb3j
+EvOv7LScuaOcuaNO84Xny6NVmmvtfKXp9tCihgtMT1zlaonnl0xlmIkbv2n03/0D/YQiRKCgLwH
q66AQFPfUcS5iSZvP6RiaZNoENVUCNlak9aI7I3fbag/pI2TslwddWoTGMvHia+vG2FcOgOacJme
KnukEi+TPfCNEvZSHFimOA6Vk9Orp0JeVux1SY9S0nTUm8UsVvDnfU+SxurU0o1JPnRe0UvA/6Lm
w43wGR52QfyiCqb18sw/sTaJ4evZsQCiVmAMHRdSJtMcnf3i49+QlLw1U6ALGAaFhg4SkzSLQTT4
8K41SMjswJZ5+3dPteccU4NUQZZUvrrhNZdqpJK1Vs/FiTbD9rAfUU50dV6JPgnC+zvb2UjKb2cv
2v3+zeGM6rxvVlI0j+DS8K5J+FbRpk+032x79cRWEyuacIouo3AzIm3lF1IAV1A5I/MhYw0laoqe
8kxh+HLJf8vZ4ML4HFTFyCSVWkKL0klTz4NWq9n51qGiMAs6Zrnlgtg/sSJ/fcM/EQ8wmAqgqcfc
hjGLc2yhA0A/apif6ut5ib86BIeAJj7WEZX0rEavmJxLyvnQLXEasRuxaiR0p+XKV+psFnewtLCd
i9meUxX9nRe0zHlnN3a2qF/lHaho3te92ffapfdebKdFH2rTyqLloLZ1TBYl880YW6Wvc9uo6zf6
HfuH25YnyW6SfiyEOVkJuvKGC81woZ5jx45zomTBH5n5qoddfT2Qtc4rz/kOW9NXjJzz+bJYFNzh
M6jzONvypTBLlYatoVf/BE/nQl7xDIhguQ31ZbHIezl3Wq3n3OG/sKkaiOc6rS+Gw1Ndh6O7Z/EU
IS5/inkyHQki2awQpNqG1HB0J1rTUt5AymZgh+30FspEYtMhkDYHJbVZnuo9+rpTIrqjy+PZruxj
9vNGexpTeXMK4Y1H/5cDrNTrPBkh+kIifmqCPlBSUsSR3Q4DSSygK6kBKiMTxedoE0ZR1V2NWKE8
RFzgyUhsCo2T1NqHHypTdPdGYR8NM0WKouBea+LgbgAfsDeAmURBVCjrFYbu6aVYwWh9QjCaRP0+
sWje4d0lrnTL+PblTtu8ETYH8pUtMISPywdrHnU/gA52Tr+PlmebQZcjPb+GGTHQBlmJNDmfzUxf
/ULwwLxfs0BbWUpqRYYty1kzfiR6Auo8A1XCH9EkDMQu55cpPSh9ePalZCDqt3gkGXNd+jk3RrK9
aasqRsWoBCZ+Hhl9fcWSTEqUG/fMVqPzPA6Lj57BDMbyeXMc5S6NLdA5scW1ewMsOxSapa1XZu6x
4Ve3veulcd4cCgzMBRcv9uafDpSA68kdmUhYiD9AMNp5QzSCnEKBUOW7Qtti9FfFxTl1jaaGHJRq
afN4S1ZIjBp5tMTesg+NLktg+ZX0f+xwWhG7vuJjLGf06ULG4QruatqnEZL90QpJWtyf21gxW3QV
sSeYshBGqwOGDYdhIBLC/6uo4kbRZsXPfS6HyDI3BxXFg9OINk5OL6XE+wAmUSfH6ONpox8uhebx
OtfWCbUXhsP6cMhK/3kLbfXFwQalOmI1+2eXHAUz2p4W/L70aicoYEchyjD9lZSwTXtFZROzssLw
lmqPcKUk94RVZQtvLoEW/OpFyhspINj6qyodwLh/Bgk9AEkoG3GymCvE0CEeERn0JW9SDpJXbifU
31dz2HKyfTgu1L9XVZenYqnWBbKgaR/C9j459PBzTFqKw5A3zPEfXXLmD8alffHqvJ22YLcN+n4O
qXi/D/iWHjyqnkh2sBvlG7VB8IryzI3RCgbSiw21YpcJePzKSbKw2Y0M7hJ6sRo1tNIB0uSY/m1G
wzcaRuMOLD/e4Tbbhv+eWpRXaDNoUtillN0Qwaxh1nYBCj1YaZ6PRmnYK3xclxADe6UuQUatDIBR
A/x8NIocHrJDj8arUaXKzFfEzhAbOQxPNAJvoT8ZRFdrTnZ4G2r+kizOjkp27Nw7MYGVTC1q2AgR
ch6G/TobVyytM8TDYuNSf7cklj1kAiF2D07CrGDfMGyyt9DvWCvwG3xZW9lDjETZ/ht3AUZoVAym
dXj9yBlwrxs2WaaxSWa74Rxu6n0ZaXV3R5smukbt+oKopY8pMu2Ik5hDqnsDrrtapbEPwR9L0agp
jpHVlFSmSFwUcmT/z64ch96IDoeDorE8l37eu892Dqhe7RbYampvoIr0F7SbACzIW76QUO6iPIXF
rteln3AhmhrijNrEA20CK3ThN5Qv5T3CTR8zu1k1myyYPgfH8AQmm7Qaq5CHNsfTZptwbMPmFOI4
EoAwmUSstTb/+v0S2l4KQ4nJNFsBsGLvEVYTIMxmzHiZZQqlvcGABlPyTiF0k5dUTWENeZyWBuAv
o1VWMro0UtRZujl7GDupX+NF9Hu2IY+aQKzbRKxJIhCGiIhmhzqx4hHgEhKH2VJdg0C/2IIQkiTX
dzOavDwM9L6tgOvpYqTTkAUIBQyHgHGQIh6S7odR5S95JroXAV0JV4VOZ3DNs6b/q8AwoCpC3HRD
AGDCzkxDSy49E4fpytWxCVMUzpKCM0WCPz1GuUc2KUKvkAWmurNeYsnRkKaoLzgVDAbdmSEDTRBF
tZ0NqLgmFxnhzc3NpJYUu9UwTiN26SNpAtLxyiYrYpXzXcsr9CxCdhmmV1gkbW2fUFdiGg2Ta3DN
pDRsD4h33rBP5wqwzAdgeqpe+zHBn4IRNAPZBzrv/wL0en3x8aoB9yYq5/os0paXKV0s3d7BTZdH
Gmlmi3hnA/30Ae+w4FGdZVenO0bbINWwlZ4eF/yI8KmMj1w+Th/rstEl1omhzAF4OSJ70bVugWGQ
OnYM/VE5UGqy0oBfmr0CYbn6fAweDukcWNdAFNEZ4QHLlYs/w4lL3InIfzRa5XE2sm5ayloMrGWe
oeKzKhTs6/Vhrab04/QhjOuy87VRGeEGvOD0Rhp0cjDGAnWHC22YPkq9e04othy+asolLfakLcXx
46fELUUYWF1nkxV7XA/ZKDrHrqQt+iilNv9qYBZ80NUDsn6ho//uQpyjZV97l5oo10S3KbGh4s+Y
GwEXxHCbFkdMPpJDqfPiknlX/+o/g2dwqBcaT/CfBozBDpEdfGjd9vBHi5Z9LoYJAB6NENAXKYXa
crCbo3/wTtwOXjHMr4thMTy7lL5ZLRwyT6FMWESfq8vr8FvE8Jy4dXTPHZlcommWT5XgeM5hmoTE
HChEbOLsTtySeeOzdUHHYE98AHd1vHVfGOKAaB4CTxIycitgbgv8bOmAzVnGlqPJb7cmOa9Etwtf
ZFGUgVmBcC2VmkBEQSLE9CtOt4Ke0C0eK75NBRT+U3jas8MlSKmxDnfkApApoo1fw04QrKCLVjfY
jimcIiwD9/pmAq3yODWPqDuOvhJxRbipFyhrG8Js0BsE7ku/C73bdN2p806DcA9NI4R6orw9YUFl
w9x/dKYh6oJCt1pf8/TSQxoZSLIzN0oWivfU7vNx9Q7VjI4IH6sVXjkpu8HkzoIyxzozoTVehwjY
Gj79b+8Kp13i9TI6ahGU7u+ORihNRhjANmFSeKUDk5pVTVdglOOGUhdMNACB3L9ZtMcKpDClXwYk
eCYEN4ymblY7c8AaeHXgyn9aB+/ZOkQxn89WIcxWWhw8W8dOAa/VKTQeirxyjcvwNCwTT4yNaTJG
3zLY9vd+rpFrHODNwiBDj/DVOLWM2h5Ws7j6YCrco8oGe0EE0cy/H3ojai3S+0G8DLUtmUdVHRQV
K+eeRxp1skRVQXD7MQXk1duvFiT6BnsCtHUmBMXrOVR1kb3IOso1aVCJ6ZvcQmdTUSnQhbPZutFE
4BATcTApWOcZcH1mIC61yZcpNZnPYfCNWuNpjF/QvKp1iJWnCiQ0zqCWIt2go6PSiaoRassXu0WL
dplWASS3jp2XC8qOK2tul3SBxBf+SeUyykBwmRII5QTyHpmhOsCEM8IYhCZH9EBAvFrdXCOE4IWG
wZcFjx4uxQbBwML2U+1qPS03wWAUSlFJUds4X1BrpIgjeZIuyH7wd3aOFOaK3Yq3D/aBaEFS79jW
mQGZdhpXlpI7YGIFsi0PWvokdFaEiaO1fepmG0U9GSriCR6X4Ipa1dS8q7b9fUOpka7iv08JH0mJ
EBCP/jyeE8GP6Dq80vlhNqQVS7ca98jTAqzW6lz90hSUgFQowNeOn3UdM6hBsNOhic5DcN8U4Pkd
8JDKKuaYnC2kf7nAL/kzKuxVHGjMxiojsCOYTnz6S0Dakkp4T9Q1q5ohdCV8ja5ODj0d/Q9tDPEA
aVFk4AmhRdbJL12CyskBhMubTvXkvKdcZOIirjz6NmdOBVEHitOIXUvtYGnVtSBlDNIxDbAHaEnD
JRGaaEZVBrtqShkLMcM4lzyai6mm5exCZjU5gV+dyayhwh/xPQyBUbpKcY2q7cKG5+Kmpdc/rjhK
LVaTb2jlpAQnK1kR9isAmovN/YVlA/JScNrDTcujfKHD1WZUSUGnI9sQSqyBwnyjv29L7FVmSJst
m8U9oFartabnYuwLm3jXYZTsUjVeTexgWaSbWmkwbybduN+RuvPKmwLN0qnYG0xq1XBlDnAD58XP
z6O9pNu2fWmWowf2T1FSBgeUPUippBgf4HpcCKGPfxpu/RfdYq9wTlqlm6QlU6ATXEhDT1H/IDrU
REDUfbnYOUciAB8UX2RsCDFT3EB5EMsIVt9OSaZSSAA1vgf1IOdTnKYIRSeBhnDstPQoMCTLNDRJ
e1geVP60Yv6LZSZA1D0a99IKIxU8mIzImFBUTLeodMmFtQvk1+6kJMGNawQkL0KHrjmBNkVAom/T
xyylIQ/XHSF/QmFgC3LUVUScLxApTY2hYShbVaL3UlBEXKKQSqtQZqiK+5AUR7a8CU51KfN2ZwIa
SdjEmiJk0t31HtnHSJGWEcfSA1iRqogvlxx8OBiFDZkwxu2lvwcorFJ5AlqVski2ephLw6tlNXyt
K20ora7//YZOSAeV5qy6b1EfZywUN04255zcxnRAvBY5lzCW0Gj6aOob06GUnHTA9UzSPzJ+ACSl
u0JS9PKIsPg6XgE1vJkRSYjacXQ20nfGPhtkUXqhLoAqHZmjoFENQicnBAUi6iMbfqH1p82twTmC
PWmiryIYQUcJ1kEqJHozt66RPoO2i5IDmLMKSyVEky0WqF3EnZKyJcsgCZGPkJDavnHv5UlLBA1J
27wSst8lCLJkbpierTXR6iIrefBo09e5IxCm2EvFhAoJFA/VPPRrul86+DhvTi+cphFoiHIR1tep
9trk6vOWCgTwz3UfDgrspcE3yAPjYvX/5WrzoV2CoFmYMKlVZ+PIKoqiHGSUPYnk3gfvUZqRGlmh
P4Ln1UjV2IBYEPYqPuRiECn35eF0XFp4icN5FH5NQu98KZcIO4KZzyNfYEInokX1hype1O+0dhnD
yQ3SOd/1NyTN4z33Q4bB5BkbEUCV6i0vpsdmz6n0Oqu46GsuzAoHWHs/QxNeKSzDmBtyOrIQUQ6y
VaaVpmdjYsNoxVOn656igVYyUo3p+dZeZcWoPJ+VwFTnWi7BGrUptaUy46ZcRXmIEt8WuQyZsAxW
SdoNyjm1sX4+VXltLK2FGTmPBksRxJ00tAetn+CeRhGq79Fp5MB00dQsrjVsn7RQl1b9RDnjQ8ZB
PLMl9l8eILtpsmoQjH/OOEinN3CvQSd9hs5MdDStRPIzVhdhj45dBlw8SMVQaTD039aQG1TAKpAy
M2kSspC40iPdwRKLU8xe5Uh+SM5Q1mSqafZp9DLNcmmVa0QMkRFy1+hnEJCL2YMnaOlrnlfQllVA
hD5F+vo6KNlLvXkFLSkJTvpPHKJqhv/OHnaXjamVfqd7gTkwUXbCxb/T1V0BwmlRGSze/sVuDrWy
BIAJ5khTUb2pKqdH4VxWYO2A3EL7SC+2HKNeWjZabzBzc+lbZeSXpgRDMZHPU7mWQqpwEK5i9gCV
MtNpj5h23jv0ggECWhhMvcWOfK3OJAgK+rluaXLH52k0lQZUCcvW+xIsp5T55wPS6R3SnaZIR+8P
siq7XdGzqHgPeCNZBCzUWSdPR8v/stfYZfWuZ3FwmXyNJlzBzB8EBOetIlqW1OQ6ZBGtBwUoZUUg
+LiNaLURvKik9wsKnk3JwZo2BC/sPKGFQOYMD4SwASDMZg7Z23Rp+Jto7/fhMXL+gTcT8KfNRgGs
/BPZYloZUYCWOiquki7Wydmlw3RVXJW1kX1RakRts5ZaKU9Tumgg7mn96vp9NbmIhH/EK6x0lbMs
XYNoMoxNYAVP1t929iSi9MDL8sjipDaDP94CCiNYLmXXVEnqwpswBJZj+CB5GK0DcDeANIgZK2bJ
ldPZpP/RNfxdsAswKtyJlktvtQtWOkWYBGpiS9UptRnJVVkSeRt9Nrl9WQ9+Zl7lOBYjSxSBHvgK
BE9RIbM1yHQRcQj+CN7hMrDsRMcixGYhMnFNk5lh6oFNCiNox/BpmIjJKyli+I+2pbX3aegrrkOu
juWAZSHg1gspptBzsWzTw5M9wooJ9ZrBOEXFZBxc7Ol0zPQY3UGP0p015U7xXHYsiMzyevqbhk7L
NlIPBAvMmJw9dHBgRvB4JAMa7HokAA+Ml4cGsaZH9wrDAK0jqAIS/etJIFaPI+CR0rN4HuQFHDQH
zwKGvfn2E4fTq1Oo/ccBsfu06YyUhFmoVbxfj/wefZMPZDVeIh2zqkOWfLLSMkYmIJhnQgWjrQJt
LXUKGKRvSuLgmqTZUfrW9AaZMg2xYak9JPFn5iXQJ0TzSPfLnpMEMEjTPx/C/wJH6WigLqwVS4Np
/4Ae3n8+L/N7t5QywP5wLeroajXWFmZZHYGRdCv3MpRETu01pipGQaFlrB6hVhqkRN6+4nOFNfIq
inONQeZV5YnZXaqUgNylMBIcrXEbcqZ0Qy9sMEgCAVyD0KxR0VClP8VewGDaKkwIylIx1SR6+aYj
T5gljzfIPsErmgrZdoR6yDICq9J0IpYcXQ9E98ipYJd1mmTNJX6ik6aQkqHkoChZumc25MhSS+lp
VKvBDHA6omjW4qu3nV2HB4urKpKNaDz68/+ziEqcqgZ0oq7Rg8IiWldLcfKTnFZ0RuU2rH+tVa3U
dM3Lcf1S51JOXY4ya3WSaKDLHI7UeSEnnOkr651VGiL6SZdMctTqQcNfL5AGZBQeA+z4CRkSavpJ
ygx4k1AokkrSqnSaMKSBhvAtzQ1HIh6gUFDhjgK4slf1tWi4JP1T2HbVKRGTJtolxgBCnzQ2aVyk
CMtXRqNPYBKudOrIQHWP/pcIDMtIbCP7pU/FSSo2zclZFC/hAh3GQOAOzcGd9jZdtDJvDblM0vc7
EmDsQjactoXSfFhF3KAoMTD43dB05GxHazSbvHjGn7LYKHD6PTEykaKjd1JUuX393ah6arkpso2U
wmhbpquCTLfg3bolFDW1XRSMZjegVqfQu7mfDp0/nEjlYqcu+dhGRIsEyE8RhfQaFTt/6y9u+dq5
kZspg7/SoyXsTdhHBg7+APyUc2mZKoxhy44ZEU9PpdYlspyYgcMOU5hJdm5hM72GWoYw/9JA5RPO
a/v1Oz0NOhX/WQRRZMuUjBOkp16Io0q+UpUhsWX1KbXqe00j7XQDA/Tfzo2TUXHilDH58g9wwtRF
Ne/8pEb1dyJtye47Hv8hilUDfEFFlHNIF3KNnq41nX/cPpBYpSj6QHVPWm7oiXKq83kA0F9jsJTn
y/B1QtM7qRXSny1a7JhWYpxt+hsQ14cn98G6arbTA/tK0xGXe8clpLUVguXDrQY7Gtg+9KJ8gnJY
Di9eAgr94f2hZUWUmd3YfbUCrdTl2v8GV18RCvylcoGaVPVoXclA6uZS2tjZwdJUg7DcB5+QQI6E
qaU5Vkw6Ce+RJntUJNB0R+k+ab0+jGi80nlZZecR1t0dNIczqfUvy+SaJvBCdFQrFYPpCVhboMST
oUBvIpqSD/olSEnA0hPlV9XgZX+4+aRrcktHzo0wputwT5zGit+56CamE6rly1J8gh0hs6YBWFWw
X2lBwS5T/3nC2xBHMxXJqzRKjSLdxBpBRUs/VcENrb23txp8aU2in7q8iKfv1R53tsqhlrvZrXZT
hdQaBf1oX3vx4DaI1VaOfAxfaVh9IbxLAZ6cH+UjStVECOgP00S7OcH2BFGk+IfiPz5sbp/L9ha8
ce8ggn9JP25UcuY2fypuChse9d55n52LatE819oeawl9kSDGOEzOQ+9KV6H6CvlBv00/AFsgJj1J
/sAkTjaiOGanSC9emTZGuIKDOW5MfiFGXwU1gh3DIAv2hVIEsgvQE7IbWDixIZmmcDTdBEg+H9NK
efSllZ/dU7bnaJlM3pPnZD/aLn6T0l+8c4+Lz8s5ogh7d97pN3cIeZaTfX2bTo68q2r/0o/5ITTy
dgGRnK9dzdvvv/ffefP+O9qF6FWyt2inqHk5zxX/2iZx+kvf0IQ+Xz+grNL7xVQXOtCneW7X5X1p
tUvdKkHrnIbRpGHUkOJo7OpZ+UTVj5iarG5bp+wX3KI/T/k0+ZQSRO9ZoHptaVSwVUmJI9VJKoT5
vunRHcxNREA6cskrDVfQ1GU4P8hiQxK4ONXaYymXSxKq0OBra4C9QligcSo0hgsRgd+pWkwxlDAg
0gWQJ4AYIN7WySEFgNNLwQlgYwQdSmm78oGZ0pmzrTrAFgEdEv5/1kI2g95rtHnF1VN9Tu5PWZdQ
BUHOyH23BZ5ovf7jnk+IuQSZ6Zl1VZfEYgqAc44m7CXIp2agEs5s1mhcQ5Cj2XLndG4+ea1QNWWN
oHouLo4+ZVbHE9RkU2+bHvR/WEspWqU4WxmNEo8PQVQ22lxqqwIaJ41opNcW9kTUqhvIOnZvgAIo
KpCSY9NAIG36jJYPOEsOtEObTW5BcKaiFyWxAqIIUsiVEBfkDdP/OdBBWgEpFuGVXicL8YUEl8nF
cGAL1ELrQn30XnUP1R7UP56lcNmxWSh6pSUL4VocUJodq0xD3woIywXwhR5YPJuSPE6kQJ9MoVRu
TxeHznTahhGkBqFQkr1MCcJExYLhdBUrnCAVgoFu7joJgh/Ecsq8ge4jIFulpf/oREr4zm1/NsOw
AjGQPcvQHhsgkGo30QNpJUBONss7FDqBKhBK9bD4Qe9vr1KB5Xb/qjR+BNMmEf0vgPPcDGo9cIkz
xGPyjrRnQOyDt8d0dHpw88E8TKNqFNrVsKZhChn4KQA4Aw7yHCbRGSgdGvqsI10FweqDpUjChCyY
9KIzScCd4oD3i2J/TctyqcRc4x8FoZroFSucA6EYkQLTsK/zngWtuviKQg8uFGyqM38A4uJnpxw3
1p6csaqHpeDpFTsfnDwZTxo4P70bt5cfe1TMx1PFmFLfBUeHOTZWyVZdCjT1xyjFJzTDiHUknsiP
cRK5zltDJTrotTsC4KW5KKidFgTpS6QaE9LpZXTOPlJXyr4eo5Q/K1FrSdb06aeS4C/yFM1jZFwi
k8Dk0kxX1SeaoeRIeFtPtoIZanEoOlWTlNa5MhNFpeiOshxehF5aXWDr2qgqoP9riyPdJLWaEXpC
zJgBYbH22brkbzShZE9JXgJqTOKlLSxo5hUdJO1aGkPHzlv2oX+ulzG8LIHmtx1TEPy7QSz4OQds
46D0coy/a5tRN5RdThLr2+CkvmQjuLimNTpMzvXc8IV0GvqxtJ+vS4Tx/UP/GG0jc2sXut9uafbc
2rvlfAC1vl1ooiHjldHb+SuRBO5hsQfo9BZGha1TWtKk+oAmgQ1hqINlmxjfUWFjBXGzxK49uwj0
bV4bZtZ0jw/782fN0OtaoWpABnRf/h713M2RE4SIM2De1RAlFS/XTqIYf4WXxNlWJ1cECjf30bGN
52SCjRz3urLM640efwzMCRH4MH/dLWPFrMBiehouighxnCzhjlu0c68N2NkJFQsXR1BhxO7RuVBT
BzLdhQXahPEsdPyimUA/RssaXlEgrk4Y4tTfrVA2YShOGcWybTvfSVhquNHvzskl7mlw6MZTpDu3
TmV5LjuWicLnc/mIkjXRDmHYA5QcNuWHs3SaogREAYhwFd6HZSdYs2W+SZXvyIz5HMOW3/0Cs2eg
I3A1J89Bhfd/+6sMkI5K7G/OfjyQH3LzKNvRyYOPQaOJEAHWoGOismfal8T5oWxl2Le/3Bc9ksfD
jpF0LiO8XPlLRuZku9iOTFpi7iOmWZlQ2O+1w26YwIYmvfPpvy/BUDz3togdvaM9Zvblk+ZGbG36
sasoCt+DIq0eqA9AhnrSouF+6JLXY9RG8l6iLERTcNHeMkwV9gNTwpcGujLAyIMPyhcxg7AgXbc+
HWtI+a709a2YS/tdFBbPDidB86y29ElxBVbGy/8sLYjqXJqEnmj7uM6R5rSfY3bo+l7Pj59HJze8
L6r9YouReyj7eVvGUiCYe7T3DycmEB8Xo1OzgvhdtYMiwtxOeid4vJPccPcn3P82PfkIGhgTMfl3
TfB7FlUPmfGIJHFDsGNFhwHTfNo0UrcvXQsO+Qm9PcqY0A5MvPzoqPNZqzZ3wfnrEUQRJVYaLySW
mMqH/AFaLetH9GqjrPYiwqJ7uGSzZYmL8qsXA2TgN0MDwotZ/uHomAfncYBl5BTW8xF/yCM1DpLC
UoARPSwMEWJ7fAE2SoixdotovMBTM1tPrvYEfQFUJ5BvfHjHQp1Ylvtebppbmkfv44tot3MmJGU2
gunw6re/bZtxODk14G85HgoNWIFpjM4AEWiMIPTxbO+40IS4jAx4Od8NJ5UY7rg5LkzTKW6oxXPn
BTuTR7wWdOyNi56sC+X9inM6+dwLSZzbzntZrkXRacTGP3CUP2eHfQbrK3k0caMYZsDjXVf6KHq1
7q14YMEpuk1isH/yVsjk6XPQP16ce8ezV9l7CVQ4Extno6K2xeNCo2Fe+9t53Jmz9kPuoFF4+O9B
LubyoGXZN/vIJ0aE1c/arvtFdhQ5dWSBMJukx1gynPXoNXt3USmfPGHTMIJgB3/dKcMwC8veDeqi
tSyOpXmDeYBEO84fXJPeJPox6IEn4yeXOLm8a+TZipgGdm08+CF6eh096pcJom+3yflL18Gnaj82
+b6x98rD+O8zRR2ockF3zK8cvAKCTGxruEKoNybOG6mK5eWv1DkuKZ2bDoSWKTZhTwTSuV3s8yzP
Hri2SPGCy8CYXFl2L4XphZ2zJdInGcLgEorDjflGhyYXBgFvonBmuNMdN8RZ3HEygI83r0IEvjrD
1jiq9wq9zDfYN1PHmMBi2PHyl3cKV+dIx9/WLSCYBaXZeb8dJhXe0Jl9M6p2HpG5oGpxI7akHr8q
rX6w6AeXyTH2tzsfFVRrxnmZbxCmn7Hmnpb9naFkil7rBw4TQfXZrq5+008lUIBdvgWVT31PaTe0
8KBzLJqURHfry/C1PC+NwW74CuPo3Jn36N8pEjBtKv3C5th+sQFe9iV29yQwO4ecpMJgjp2WShn3
vLn3zLeNxOgIYYdv60njG5oKBxuxiPkU505BpqrsiwSnQFPC4kukQvYwOXQR8u0zerkotQREoGK6
Dw6aCVul3rI8ja9Dk4bBJ7JaCPVGnNeS9rFtzf0E9j6BJPfkxFGz3DsmqRNwYOLcru7t0Dl08BHP
4nCXa5pzv3r2K49WrtIwzCYZIkdB+wRB8qIwRCBoVhkfpqSjfunpXVCOmb7KfrXkvVGP+LjnW6OC
pG0hyFdr1qk+z7eY17vtwWccGN3DEC8xX/DecpvfAEX6NRIlxDz32YcTUiabtELTqj0/DVmwG46E
dqMnfihAJTLaIshn2lyE3Nm+0RpDSMA6lpSYA68NfSla99q7dQLRKD99T3e1/OTejjuP9mX1o9fm
D/9dYYRTERxyH2HMOOuFivehj5M8AAERnLJjtv/m/XKz2uZ6lKf39Q28pDwi4z+WbGQv3nvvS49d
nqmi4bXsc4a+n+GLM29G1fKfgYxgsb7fQ6bE51es4QsNTKwPuNzkNz0uSaFj57U8Pu0807NKjkl2
ctH7uDCqcrcqbiqmwwapvKQgHD/c5x6dUQj6yF+XYm+/PFCchZNF0pazPzOL8JbkFjFpbNI+lQzt
nyfIr5h3O39HWsX7Eau9dKqR14h5kQo4BuAJvprwnk7F1W2FGcd9MGSUfQhsh5FHnRFMrhgizZK0
Sku0pQ4TVDzyk8dmj+eY4DUKZKMMm8Lqobm0gfi9H5UmwHYDvPyTVCzfvPXvayaj5LQCi7BZCQjG
OJHk6lRogLHsytP+rueb6uS2Ajq5P2wGVyfD48c+ELgWXZxPhbRzPR/MqevemtVirWg1n9da5Roe
I2Pu/m7ul+aum5+DWQ5+dVEfoAGR+gZOj5ROBfHHLY6G+CygFO5fxwyv7FWnpa65KrbmEaNGhub4
ghTxUSPTSgwQ6h8uNh90mr6Xr6IMm757Lour3fg0QqP4sLiwJwcogRAYXBlmRVZC7efoGCksY5HW
oNPIrGUPG1OgZ6PQrkyTqIqCC1AqIvNvpH9BSvJNYi7wufxYr7zc/d17xaozHzG8yBpVlzqodeXq
IWiYdHfLfN7b9XPT4LKkiTb/dbfMAkxQhXSIzRjPUEDWqn5Gs35PnOSceZ6vxsB9JgcILVjdzWFv
xxPYMqv9Mr8CAyES3cb+fQOAcxog5DlJYBMww+PVK64JFVB06XAq95HRu40r51R9Z1humhHrKoag
Q/6yeC6O3Xx0A6UsEuvB3Bs/QXQPLgd4DA6QHD+Iif9qAHpDnoGQyeQrQcTsF+SAYgy/QpBZsm+o
Pf3dkcNhaeITOTT86ebXM3vYNd5j8dBgJb7ofyPxpuoC6Aqlf/BG6+23094wJoS8REXzDSYI7arX
2hy/osc6WVdQALwN4KuNE8yfi/Wz3DdRTmM/q7B1DOJgN/dxDKBjKGQHn87sBOBgZ5AoHpMmOnq3
eWDRPMAU6Zq5Om7YPjkomA9/jrT1iL+Q0YzuFBR5c3f3gSQRYEV02XkxzWLj8xqV3hivHBQHb6ja
xa6BQDxa7Ux1S1hktR2KOfDDvx7e7ghZzXAtbP/I+mqoJ5qox63zRETpqN1isaQt+dscGGfB/VEg
fzev6JODLTzIXBE0P+wcDglfi994sPZmiJHGz2A/+lbcKtDaw+dqEyleUMz2q7teseKi2cs8dfPs
XAZ8KQBA6FyE5yLqCvihTxw8Pl7ZaGPw4unPQo8npCJTfHusfSBKy8/ToVEe0mlf+ATbb3CKg6SE
9Ccn1y3v68lvuAUYwjlVHctyGYr4ovHu4qJRfLigQu3tzn7h590BVihvouMXJov70zcRFzSbjHEh
feSw6GhKLsGejPsHDACR1nJflcYZlXTDi09UUqwbIVdoDq7LQ9M6B7ljWLCc4kJiTnRjc57zMuzn
WUHzun/O97Z+7FrVorelrRsMcjofl8gbKC1vbhSy6LJDdfUHhFtx37ApY6StatuzZ+Tczyt8P93d
OtcouGjGcs+tc/fnJKpX50UODC86zdjO49hPaJQi8qlbC4Np6pZ9YPjPqfYgdBkmJZTKKs6dLk7u
0WfbxFc0eF2ud4zY47ZZKLl3aqwMab07DLNnkgo9e3SO+XkIOcm9nYzi+4DkFJ/KhFIDFGqxfzUr
kCIWn2OzWuoVfp3tgSbCV+8x7yfP5sGoq0nsMv0l/eQQfqG8TS9BidFxxyBpXBEU/XWKX4eBkWU+
ojLSTzjG5WO840noa6GYZ4bv6QvAMKEFwUwc/Bb46Y+aXoEwvwxNFMLgqLxAHOtM1eQ0uJVbVUTO
oEWTDsKWWBWbx76JE8e3+cfadZLrklZ9K80nMIVJzF7wcwUkIw+38Ldt3qtefI0wiNViU6vgqPdf
huJfrRkTdAIRncP6kk3CjotrD+b2np17xa9OzrcuODiL6LV4k71//cdJIHkJf8iiK3nlXO28a1W+
Y3TpCafMAjpwuKIlAHn1EZI+WL/QjBmRXrtUlydO9/za+DE961TPUZ8k9T/75Wr7S1IPLkAos1/8
nnXk+q1LIFtU7LGuKq8ASkWFMwfMgaD/d/N+eHMGS1wbPJZVe7145ED3Y/i4rklNdgU3uXgW4g7A
t7B2D7U8UNzDs64NZgE8zm5CmY8HPnvHa4OruU32zgMFWGimSeNnBQoz2NI48cIcb+8jhv2AwUEN
rOjuULVKwjlzE9CKO8BL3c7dy757wwBRmSU8/iv1y//H0XntOIpGQfiJkMjh1oAJztntG+R2dwMG
22SMn34+RlqttLMz0zb84ZyqOlVPhgubL30jL8AQeGDYPFPDDUsL/75uIpfzoaU6xBget39bu2XH
dla8uEya1sZifFG9KK8xhqSwIvZIWglkZuAhB0mAgGMdSX728brMJu4ew1a8E2G3756cLV/Yjf0O
FCGGXQ8L8co7JJIe//AhZPkB6QPgm3woM3comPlK0BGlBltOWfj/o0tTxaGdTzv3Y2BAVo6Wh8ZN
v2g3fPfsGh4J54jXvKlndP4iSmwgLvreMcYYKKVdWmeBjQxAjzugF/037+sX6YU/pTc48tsPzR5u
3LC5YxFBAw+DYBTEFRKT1slk89JUtr2jAgdn/v8FweMPPyjZq0AzvZJaAO0+MgL9llcbGqEUmTRN
d3c1lKOEzOGqrBrkpdscIbxic2QU++4HFcW3caL117knO+EayZtKduQ8bD4nDoSndeDYLJ+udFcp
digBsHIAAbEsGAJ9Vhtjv8H5b/wId09V/Lc0ReZP85HhF0xLOICSkvOMg+VoKcDtRS+YeO/bi6+F
dIMJ7SeLFd6MHWR+K7Uv3OcVUyAajt9sGPI6Mfd04BbR2FI2IR16S5NXwji3XFDh4gxOj2wkrqhP
YbKqNX6K3Fm4CLbiCoKBk5lcXP6UxKgfs6umnWaLFyROZBcYKURhPifYIn26vPKECS1GoL0ssaPP
hPazHXVJrBFAhGQNbUgKvDbedWyAgnRU2rwv7L27HDP1zMR0kKmGvnBFy1HQgnT77gtMKn0EdB41
3FR/D8SHq0kTDffr90wmBZPZmtU9miqwh//BiJaIc2w4dIciS3qVVCsrtZhiNfXG781+ce9f2PsK
3oSCMEu4qbf4S75lP+FQewZNZJd3D8ykORmiXdA9jhiT/ZAnAn05D4WOld19Tv6GLwV7wBlP5/lT
fCW0agD6NGmdi+GK09P9N143uAKQ0EWRAwlZ6/6NBIYrYcMvNhScZKab3IK4my+io3wlcRB6EIsj
wFN9XmPyvjA+zv32DEArOFBackz2pjGrFY/E4ndm43ddfNdfEbUZijh8b/bx/kXmMz34VTxTDmG4
x7nDMX8b1kNv8/+ef+LPWB0S89Cjn+lbR4KrURZF7Sjp5JUFLE1gHrlzenx5vnSDOwWgUwPidwGl
j5SYlUn+J8UAKcUQLUtLObLQaFeS2pXoVt/h/3fG+uBFD+GbJuJuV1PpPknoU3YvTNP0sJ6ZSkA/
lH0Pb5fVTDn2ZjlycI44TUhFlJAbBXREKf7Yd5Wr/3fEfJ8KcaJsqTpft3J+x031ixYwc9VmJWKL
3Lm8x9ycPnmV/fGOCu4V0HNTE90LZ8vX/iy1wcnRsAmBjM+BEkjL8vwkcvikIJo+Db+cHNDC8lFi
P6ANQd5Rse60FSezus3PoBTcNEjDOTLuWwodOkshcT+B+HF5IvRidKcVDoQ5SyZ43QRXI7oTAlfc
KD8KlfGFyzjaUDqR00ib9rZHMIMEFhbMnagJAygzlHjEltscufmAcOgadFf673MD2PLSlqV4Hi2v
DLRHHLfl7KHOiJHIpZNZH1VMr7+ee3A5XGRptvWCWHk/m5myp807dS5Rd+rJoqFhJ8rGaPuJbjgJ
zVPafHfDNHmt6t4RkBJwVgKyk/7xnjdvj09O46p+p/lKeU/yzf0X2EQhA+hHWQGNPOm0D4PNjBOw
HlqLxJW5ixNXo0l8PqcNoCr9oeC0yIbIrqAKW/eX6j6lnB/xbQ/wl4bz2U0FdSEtsQ+lpYhZujia
qvZjrV15LBU35f6JdwJQ11a9r0GR5c6v77MO/28UEGAB6qRWaE5O9AsNABDL13IqdE2keWAHetqy
BkRzLr83HBVE5L2taUxscc+fAIjBPKnSQmx6rMJJKGNy7HAbwQbnkSBYGXFS8UtuWFlTdaDfcQ2s
WJeJ4vZw1zTazLkVs/cuEpbyBzzKB6ksmmA8+ilKsYC3MKi+EqRDgWZOMeSeRxcqexEBV9hv6dQ/
ATURYoPWqzCgwnuJ29t/HYTHQnxt1a++Jb/PTUFCy0BgWX8BxLEGYz7QwBunzaCTpPN57vMuFHUQ
zRP3qkigzpiMaJjfmuXxfygSMO/EWTMCFS0m9J30SZwqtbRgwVSp+4b2qR3wTGF1t1Y6A5boemFN
dwluO8sRG+hKt+PimnLgQ5mkxYwKKRlm4LRcM9V7V8Se1HpiHr6iZfvYsbwAb9phol/AFUsqPdOP
MQYlRAUHt8+UOs9Sfj/DbsRegCAFwKDB1ge3zAKeWYXDqTxvi58K3JfVaTG8F62Eyi+jJSst1WcZ
2eScO8OUo4vfc399FcM0GlZ6vKgHNHJQBkjuP+sKX2opbIeV/GRmPZ6MESt4sSpzPjZlIv+mtpOr
KTeVCSjXHe5Y70/oIZSJXF8FBlUQ0MBBMLL+DGA6IreF6Zzm+6aYJC1Pwb3/AAKNlZa65HZFWmFe
RqAltfvlCLeqwIoTafnBLb+bW/MXzMeC4ui+B+c4sTOqfooea0cH1BBZg/lDP6F+eNeOnCy45BUm
EmliwbrHCCluUG2axLB7tzv/DXHF7BhXgjB5oVJywVA5ui/RFURZuvGn9YdD/fuc14OdIbP+FmZ3
rinSYc8i8FsE4VzwN8ILKF9DvQbXSv+Ap7OTBrB+4AW+UKtQ+S/rhaHg4+3IPcIsgBcu7tIlQI0q
LYqhK8Ysiue6CZ755VEiEJ48hFOi/srDheqgar3mvcsN4l1cql58ig3ltxKAZgBYX9jpUFdTZoi6
g4vx8FlQkCpMZrArScxAiHdWwgzcf/k+aqMUA10mpWNuyxRBU+tHHIs1FhJcHmRDlY6DENkVLkHT
/Z6LCJHwYjh9LsWvvMj+y1NGaqANKfuzN+qIezCK0ug8SaQmpNcZFmNK5XNVMoWEwhEk5AVLQoQw
vBYQut+ECe3ZxFg8fQ2//Om7tksuot8P4ZiI1hYqnndIOmry0YSttqRY/lOPQoM4Tg9N1u2W5A4L
w39PZQuy4cMH4ibI0gzeHYWX7CkugpJty3dc1Lc2v9KC9l8ZMGtIzBCHxE9FiMtcp6OAXD7rNN/2
M+LNTOrGkbjqJpEwkQOzs+M952e2rxkgW6q7z5ILUv6SjI3IEoBmY5jsg9teNw7nUlD05rwwQi7p
xC8BOJgL+K4EeguYJucu36j9S7v5YcoRjzwO8E/hEx6C76ll1x+XdyFDNIwHEcpTpFwpgaEDGAUg
JYbwJ9bLSWC8hDFSjzwtFKB0l/SKoFkK0U/kHsd0K6CSr/9uwWrrwFvx43Go17zqher4+45MnX2Y
T8AiymM8A2PnmE1hx3mXYgA5BJQH9I1y5GO/4jOhWDLZVO8ZC6PSt2IzV/AWSlyO8aRxSx1WIwEY
pEf5hr4GwpGQtulTkmw4VNhvjOGG6kZ8MB+Rn9/kF/1vtbLAQKyTUOvaGEH1DusW4oBKd/jj/CKX
THB74rfBMWP/IfoZVmKcGSSWNIT0oKdgw6OcSwzvVXiUOXQO5HdFPMkIno9d8qA3TRwOMRxP/97v
mUrtezd9vul4zKKx6WcKn4TbBYg/2acIR0niWyWkRskYtozjEuN0sALSsEh+4OZkB/bH9NMtlb5y
U8MuPSDbxJtiKXrR4uN082iTgLalJ2PS/x2lEpse0eeESf0BtQJgC8E4GMiNPxEpv17dXqQ9AABi
y0ypu1E9ggrwhNImfH+gy+jCod9vBHMFvFp3DsOYmc/G5KBq/wTECAKBg9SBGFpyDaXxFMYtN326
lvHikDdE6AGKUFh+KNc+53jZ/tXxIhXcR38wgRtlB8zjE3zkPyoWGiidDSQggcmWJdF679MQip1h
v0mqQnzIkMJzphe2Wc85GLqzpUeTDmEwOA0k4XMmIrRI5ylVJa9x8ta/+e3mYBfEDtqPY0xaCA4G
z2XLXEXCYbq5E7SGHttaUc0lHAXZdEw56+jLRY/bCJ5RXkg7xrFGYbH0U84KzdHvKyLtaOWzb9Om
TtYI8NLHQCCMZKBE2C60KnYWOaXqFb/5b8EY9sgXuhI+3oCSSLxW3CvPWzxMTCwOONOy3jEkZ/S/
+9Mj99F8x6iSKZ1jqOIrlWx/KC+oFjtX5SRYN/T3I4rVNUvhmNO6bKk6MaiX1xDj1pbACgYpH6Kr
Q718acz1gguBtoIjrIYWRD2HdNJn7Z+1aw1HNW2CEKMNe75oXJGMw/jcioEK6Lel/otgsutpzEGv
Eiix4lI9j2UTV34T3glT7q6CCk8uLhrjm5q6vAcva9dD02figiLiHsBAd2f5gWZ0ZGDVeo608F0F
d9LRcId/MXSAWvfhxh+fKY/HV0V5FZ3YpOnjb8h2bUVNeJAGGqtxd/Drd5lIg2PObiUa6bkkGzGM
gcXuuyEsHCDgTNpYNSyAh1ThpW8/hHdyd18fn6A2lwJww6LJ7aLxmjpMUGFC6/l1TQ5CGTwqFFie
yr97CTx/pDDlNEj4edquYZ21oVC5Vulnr6OMlg8wJI+I9ije08fDswwvqgz7AUxTMyMN4/A0rj2j
y0/WLVOxTerFf0lyUJQbd7robeqQupwi5P2VSTYkfo9GnTTKS1uGHUfpJaknPQhj61Rn2FwoYNou
rs86jL9x+0EzR6xpcx3RmTC9UgbpmVP+iQxha7eYNBAVfz3eUm0yS0jM2O38OJaQ5uqU/syqqDJ1
5H+pd8eDMI8yZJ5fpgq0CLBiJ4yE8xtwopgJoEV7uV31vwTckGVCt341jpJbTnPohqmKocXsQSHm
p2gwi4PyVePPqHQum8DXejDOMBk4gMessufozk7M4K0g0t4i1EX+i44gw8L2IdrNnoDOcTYy+8uB
re6uxEQUaLpdybuu88XIfn2cOqUBmTS9Kxe+hT6YSJwS140bt/kLI1pwH+xxB8kRoAlvPVanr1kO
f0B4wCRhjUXhU/Jec+ti/YLAO8/bZ01Hm0qu9VOQPST7ZT/nZcCB4ya4r2KM8zD2km5grA0YPRLj
rw7tgMzV6lqxS72S/kGmM3vCUEHsp5JNJSgBwplg43YqAo4FCtr0i3EcAuuvr33NU1BHEj5bB1kb
gsVSESSLzrL1mI8PoOVBz4E8Topjfq3BVKc0ULZyEFpHQQ/ngozjelI4ceVZa2jWGBE28D6n4eDH
1/ZPulVzTvH7DWNcrIXZSjCZGmJUxvZJXjpn0+g7xj2JvzhPNskvrdWadpgnrueevOCKgHBEKgQ7
MCYWjVuIQ5JAVTYMh61CXwhoFH93AnNYSUiA6I/gSTY1yfO6ya8iKXaQkWvrUN/4NcGrOfMRUGBk
kfOc7CdrFcTPFedk7+GTxgH9UvyXGijramFQSUqeYczLoD8bAI7rBz8qIWxgYuy1FV8U72KVnaz+
RQg+Jp+/7i8/KjR/3rgccbIcUXo78T+gMRGf4s2lNW2OFTJAHFuP5U/mvGuULT7gaclxvInHYVSG
UxnlX0k6wQbu0yVZjdUj7lGIYaQBBUakZouzxrBv7Pn7qJ6ti1lBnGCOLGytbTbWY/Vc/iFXKDrx
USUGGjfSwkLrGMKtgdcIG50bB9mMso/XWjg4H5m41GlJ4oMOBLEBQSK6s5+h3UFq1nESbwl71Yn6
u1XLkZjgC3ZeesuKr+4RRjMJ0fxKJQ8khOgG7q88LD1wG5W3/Xc7Ly7VBhHDSmdfffEvDpOkd+8m
bjko2p6t00vu45vAKR6sqxjENklMGv0W9ZkCgAt1LLzBsii5//u+jIXWnFjdkMBOfdKSqnsmmoms
Hxi/e+2vEJ5XZ9o91BWS6kpVwH2F8eRcOEsRGGEH+XMkh44Wo8ZFgozQb1heNBHcu7X7yMJX7zyu
tH4yoPuUlftQSM9IgS4F17xwtHFZG9Ic4i9SMXqB5NgZN3lsxHVGnQhveYzxVgImEjtiFU5cR8at
XsI8YFP/IxJ3BSYhjkL9ixyCYyC2Q9uE6zMTchc1vxWrV8j0wl9r0LIRS5T9yYtPtLBycjLp2bSp
MoVzKGRksfURdSM7429sgV26QzogS6BCbtQffmmkbgZb233O5WdMpwE1eHpKtNCpY/CvMOj87IYX
Lnk6y4qR9r0gOcaAx6nEm2jiWUMM9KdaWM8YQpStVpAwAiJKf99WR8g29Cg4kbp8Wy4+NPzGY16H
93SpoCfK7w4r700uFMQZ4zqSLfKGidzMf+GN+nLXM+3u3LfP4yM4SDSvB84sjN+oG67tXm8RB9gc
oUCjg7TsqFm9dhV9c0S42oHmD6hlO6Aqbfd35srLGQKIup2+GhwJ8RCNeO7EGeeL130lLqNDHb4A
z73nzUTfPRqGSNaCttiaAGrzCMml3oyxSbJlc9oU65x+Yfr+Aa7PluDi8GVoQ6iK4Exv4wDue/78
kgls/c70GZesAgRsg72I3kenIpZzRxB+pB9BD5RVJnnFB3RjD3wwFLaKBAkh5MqMXApI0Suw3MNd
++HSSy5hiBFWpVtZukC40EWUhrNvANctz3xPHn/QUADyzW3wUhpau4IDmregcpOGk49pdiffvLjg
b/FpEN0OLYfo0arQuRR7il8QI77KMtvyTShr+GaWh9pv9QaYgWTZI0f/NbbJX0w9zL5AcBxKm8zW
3Iiijmn/bf1L2UdEGGJZMkCw7HuO0dHxXwlK+nlOmjNjHg4CN/yM+tIm4Fq80tWJ1jicoo2dQaW5
4GoZfKxzH2bEKj2uYD/ZNWKKjfMcbv0pMPtpgFDsiVD8uEkRlCBHTrXG2Lz1BJRzfuPXfdjenQoo
/W5/tt3dFphp0/wniTDXDB44XXwsOmzlGyLopBHIFYXJmvGbfA2Lzt5YoRvsrzxsfiQKUL9l1Dxo
Kl+/ZH9U3aYbkzA1WiNRu0NfqJ5+aTinsJB5A2GN0FQ7qyWAyiM5Ogw0Ggtx8bokEdldM3Yp4ddv
kuegpU1PLH8TzC0RgnAHQwKIUysilBb3Bc6wIuBMABqgTTlmloMqCsWyObjQthqBgs47aPUlooQX
41N2tObZlBvNR8pMWUUZLYjLe4yyCZDeVR8OEkaSf2sixLLDaBmORoOLbQSoXEbbOHJUa96P0wwP
v0FRhf2oYy7uP88fMt4QHq8YcoTLR7BDJhDR0zCpG+JwCAYcZ4/UPwAa0LNem2q8h5YxCeKxqh85
nmapn2Unq5lpJxEReTw6h8eMrtr0zPgoy1NTP4M2waIQcq+tQJh7O5qKcAXyzwCjUfExn1hRh9pF
2SoXSfY/9LQevwsFVoct0/gAkE0kRJ6RQvrc6XZ8EQMNzwmu42k0Tecl01oojvtLOyJx1DP5MWLg
fjfETrRToWIR1+Or75jI7qDLHKKSYMNAK/yPPin3YvmlHN+Q1eyg+LOLf/RiVenTx496ljnHzeWX
AhIY5LSXdG8mGh4OTvcZT7tl4mdnJD4nSuPUadHuOHJN1DLlAON9aP/TPf/JSQ3pt25YzwRpM5F4
S15roqVuOQBn/vdGEsqVhFGsBqc2McA/brxJ2qLUgr7yJUrI0NpI14Shy5PJScN8q7ksY/cJpnDV
xSmymHhiEdX9JlzcTRE4aKA6phAYSxX57d21WAfijxjUN2LEYECvhgtNFX09FqP5Aq/aFuKpgdzQ
1iK7W3EAsnNGtuIj2PKt+tgTJUzXj8aVb49hWhyZfaAn5F5jqGL/3tY3cgCk3w9JTMR5TjuQrJ58
W6fGll9EeY/ISe4ClZnTWrO1Z1Bi1rSDD3mRIgwUzav94K8W73p5WtQ7oEgB7RyRfiS9fLr1423H
HTqtOGiz24v1xVbyaRVMHhDTl1g/jFpGfTwFCnYjGolTD2+Bf9mIdn3426unx38q/DaN/D1xJkiH
ZiZ3bipP3xk8pW6zjQv9ZXcNsZGhQMZjHDwf+z6fWRAVd+qWM0fnoRIdDnI6mqeJ5gZkKwk0cRK1
jniIjnWqoCtYj7g/nDRPVHZjUAl5mQH0IvJm6vgdANPUua98GyMJ8fkeFllIGw2mmagwWI/j4OLP
wAU7RR/DQrl04w94+HKY+rxVFEDpRueCSUI1P6aGnWj2G2yjnGmpq779J83cjChRxkWsUb4MO60i
wgBdJbl+hACRFD/C7KDbGOkQX3trPUSiY0yF08ybVbRWZu0CYzFqbLc8C1TCp4zZiykNPsyQ5qJF
4SsZRgyEOnnugX3N7TMYSN5L7HTJdTWhYQ7VKxpI27jhuuZlsELSFIJx3vO7YuI5Xljktb85yF3F
19fO1Dqz9/8KPyPSpRmlgLj+l0j7JrCfhDzyuM0rtVHxYKKTmHu+zYyLG+kHmBaDu1txNHHLd5Rx
4/bRQ/nQM8Ezr4I01HeJM/ar+zuDvc3tXS+QE2TJWQf8MpkMp3F9k4D4FNf1lTIMrkDd9AWDd0Cy
XHTo7RQ04mO9w/LajkXkY8ZsR/CmhN22LCL1loXd7u0b39lvajMpcK6WSigjvXCe0GvkGNvd3/NE
vxovzGZhWDaHQkPN4ZU74xgxI4TWFvrj+DlYv4nfuJK47ynEaLgG1HjGXDjSdORo927JUdnwUKR2
OimegSxMHuZcKVzh6Q/RXxltjXLXmJzGt/uwLVtkIxPZfNr6cxrHcFqgrW5qep9lEZH39h4cg/QI
1JDjgmQHrhJrmpNdN1MkGJxTm/3kLWq0fY+iCTw0SsL2ogMf1c4Dolk7gqgZbUhJw7Uw8lEj3ajN
xuQRcFOqanBSXoLUMJY0KJ5mAtfVUybU8nBgkJVc2SOv4DPn4hEVRhvGBzy4/APkSBlNSwe7AQdi
jfoHoFvhWzvXC04TP5mawRMsgBfdTqrvhk7DMfcpuWssV9Cma/MC+qRAHgHQKp4bKNOO6eD0qc/k
H5NHD0cHgv0Ms3ytrSR8BhjoR8HX4xqiLxEjXtNlfWKEeI7cbyMeI9ob5IZgE3YmT2FuWWJQ/m9x
0n6l5FcAnDrJko/xKx5fC2sZs2JyTrYld9MiJ37v4WnLd0hviO4Hswc28XgQMDUwJ4NWB0Qm2NRR
ZuVx4FF59RGZA+fQmufarKrSzWY6FyHhEWAi6EQQ9Cgz4jo9AP4KUaRM8rOIEhqzlNRTj5/GfbXf
KqcwTF89iZi66a/JD1l58FBvIRSVfftZ5Qg3oAmM8xNF6FAeXyIpFCMacj98d+hNkuzQpBFK4Jf7
AUEnY48xhzgeWR+PNyXGixFbqwusYedZs31rD8R7BwtVoY4XKtVjNa/kY413mYE8WWCylUlZ7b/W
lLY+Ejf37gQqWbNOS0+5z+76mta9DiGSPstGu8lSSOfVLLSDeioIjqnt6lBdtGsmj3uFq06GYtwk
qmfi9mDYMuqoAISAeXh0XyR+dz6HK1QHZowrcdengBVC0Cx7XHPR6i2fC203+NzsOEfPNHTWR/1c
Trn/8H+J/+LdEefOfb9hfOt1fNFi4ou1wXn6575lmJcjadpdBmrGgP7sOS9ncOIcFvGVHPkv0A5O
gb98jqiMxGy/mqO5YGh6jZiE8heFeb9RQ3iFdDQaSfbofDhSfJy47P4ElA4J6+W/3AXKHiiHZeTm
HgIWejTuzg9PUFxaUF9QbmjpHI6pRXoVbtbKXFa3D5A5AwiY8lAVn4nw+FYXJcT/Ur1k3/GU5ore
i9egekjkMLVzBz+a8SyC6vyYwRO+rgiSKQlZOdqcvwqqnaOOVUolvTXR9j72lCZ8qjWTklj2o6hn
W9jZviT/BvlsqPnROrPTPbEx4Peyi2R7GLXyiIhRzz8CLjDq+M3jAGbV/BQrCVmt8c1SZzsFPKX3
HnooeO6pRwXUBugXrelzR7INngT3r7sj8ffr9ou8WbhrAirJT30cUhCNOqDkbPbq2uxcIFZRc6Lj
HQjBKcDRLNdiiCDZ9E/HxG/t6VkEC5umDW9sIM1zqfHz2kc8pjGUVSCA7T7MtuGxcz9BNRROncHp
kjnFffkiniK3K+mPSZpSYmVUUXhnoAjxc9OyRd/fKQ/v8fStZG7gMZsGXXG592HH/Aenmnk/VTGD
1flZvLy/Uka1RJAmbCo6FMftlKX1KtwUgHTY0n0rQpAnx7GJU3z+V2HBaNWzzGLw2uJS4W3J1/7j
aBk6aXDRqQmC38PSBjHsyQENgAHplGqeyOQX85DytBpCmUqnfAUy2KoGlMIgkKNhZ0uUL1k3Iu/7
J2om+QEoNompDILH87csj22+g3yCBYJc4ftBmtNGIZAEP0D7hljYV+++TPGVKhNfsmwD1IGQvgtK
kCFeZhix5YeCxjqZiV1YE6/OhGWNyNmtkThI1yYjax4BxVwZ0eJbLx/RUzxoet+48J17sbF1uD2N
QM7gHU+GH6TRyZVCvI6Avivn7lvrAr8YDmQOHvCX1Rvaa6O97UHGYzhHLVh5OWor+7n4JGEsIbjx
ZEg4yqISCAFnoNj+kMOLmSjo2la83EHM59DVcrbItTUNu7SWzWntPxmvHQeq0AwtSj/3gCIG7wni
RmG1i89ECdz9PKTO52ZDlrExsAoQmCQjeKBBO80q/FJPlkG7D0Q2jJi+wmG6/Iu2DGGAoUo/Cixx
PocSvNvi5vVy8EpYFAxnIoUBem43zXOu4KeKQXc0MxjghDNLmS6SXLVdi/fEATM0yK3SVymzeNZ0
8Cvj7hSQWQkhyDeJSlxlaJEBoYLiCeMc6wBOmPgiam+EIbCBVdDzTwsxc1DlScyegl9OJ1rkUuwX
y2T2YfhpbxGpxm2rpVNjKW1kzjc0w4wkNO6D3T4XA+DNDcpdX/h7ez2wCDDjIUIm6WX7YokXQg1G
X897FFI2C66ex2doQqh89J1UjJ3bHZJNuVKupki/bUt0Uo9QCd8w1mF0rlfy/hEAPCuMdXxcKUd+
PTWgAKuNDpaP3AC2EE+ddMlAE0XCfQdnx/Q3mB117toTlhCNj18Lov3UOuq0nOqnjhnf1ctJMGgY
CzZ1moRQoYzwzoA7Set+TAFB314pT/hNRL15Vah+R1uAnHO5TfYcrZOeOp2Z9W/tmqB0Hn+wtNx/
Zpx/6QK8mbB32Y92lodKYfG5NKRKOzwXca883cctOrd7WAMkqG5NBNZRbFyDt/VxTf8Bva6Ne6ql
sb9PcikwbwN+H5DbzJ4hhMeNDTkEhWyOuXa/0o4FYotL2u2MYpojtM8dg/OJXHsLJrpz9FO/azIH
Oxdz24oOz9+kaZ3xqD8MBlXbpPAackUK53NRGcJ2i1CXJypqgB3P+758bmtkEYi9folbgK6fmIvo
FyC++QGZhQX9Q6C5p5ZA9Ay/xQAE44ZsdsawfnnIOgDz2xO+nu59CUT/+8axvGd0lrDIt0fjz8V0
HnHiO8IYSsJzCZe2krDSOXR/gvcMq4M4GqGzQPLrJPJF8HVY9GN2fk1jR70IPjZ1D0cFoRPIFm/J
c1QcpLaME2SzfKWd+m1/RM231A8xdhBFkB4RPRIlxDAtxNqjtKuAevka4Tidryn3fYBlEIJRPaVS
m3FAwfWhcLmqf5TC/CjuyfjKWCGbjzwjPLGKsUERbuXyYc3yH1RxH2a1dKYj3ZwyjQXJdJf/2sYL
1LYLZZtcRyskLr+c3Dr4Sz4yrVe97QeCIDLREb/behyb7hBgMtQdb7Ntw+e2fH5K06JjtV+836/q
9wFwlrn8ZhQ6SICVPjCJs44cpZhY/mfx2kWj8MvRz931o3j1ilqgXkUkNDMQJviPE3i7fg9KoAtu
Pa6frLZf2R5NP7TAe51g9WJuxeXnzJiSCIeDEI0RCBj99prs5YXxg8LW/OasNrKALcMjOnyW0SpC
JpT5LRxLWC3/S4EYgmhnqRYYXzUKAcZ2vFLHQbmaprua7f+2GZYYfIPcG8MuLl0cGCMEDl/Ea4T2
2Vi/bT+tDqXmfb5gG0WOG/7f/tOG0UbG1bcKBUrMbWt/bign1Iuy77m4Arhda/I/GByB90o+9ZXL
0Tx+XiArsp19acGZmaPcUTeSGbzc/js7WxwqUJwHCL5+pdLDcKMUOMaOElxqBPdNcxEXkweTNhPl
aLwn+neGeO0yzNkqsTgfAqBvlnNji/pikN1B42CeadJM4O6V1KVF2O7nzM2lLnPp+FS2ke4gIIDs
eMEFV6bPDUt5gitORsXAnhcW0oigPttwnLobTjiwzfvDq0CGjocTtiEibwfLsj+OfMA6ifmedgua
GOchijuQxbu2bV9rHsybPc3BiVfqupoXjvATn/JhWt1E4Awq6R1lsbYfQWZQSs73xIFlZ4SCIaPh
zzIClJwjvcD0SRsi8ys3IAPiy86/VDhmM/e44vIJc7MqnX3NiBGai48NklsMOwMNXUqDElOS1shR
94jAwSkkzlKEJKrL6EJcT4dieedEIfJiNuyKPOA0BF3Ldjl2sZQVFdCiwwQTIOrwdEdOtp/RL1iu
+W2tXycwMO4MlH2tDc+R1L4wrHVpA7DytLwyD++0/NRAj0WH08t/nLE5I72B+8htZmpFH3KFaRD0
6k+lYpB7rCdH3PSxHcQFIhEgoYeN1FF+O0CcI667B3BB6RPpM5S3yDXRBMehXExNnOFG11hKAOa2
MpquCSP/dEWQR/IfczofbK+ZT/4sqan4o+Y1GjxBsKlhSwRMSQjYZUwpAJ74UHBjED3BDb4pj6A7
JpNO5I9CzdW3rnaSc+0xbljtH+9rt0bu2kOhQhIABML/H3Pmw4IXZx1eJyzYfB6jDEddfELrxDwH
LxL2DIflbTcnq25J8/28oRMB3TGvBlwHQPFr+f4suUarYlLR6F8p8KOfYd2cih2NMTAMUuMH5pl3
B0HxKLWAB4TXqe0OYy4GPzbQsNZfOe2wvBNwJN3FTAFwgFcbyrl+1RwLN6as5y9iOZnFAUcGpuF6
eRmjrc+c/sB0dx9PyWE9lAZEW1zYNPkq9ru0MEeGFNQ3omBmGA89exEErLGzMN89yGV0iMhEB3s3
Qx5RsUKH9TrQQmz7c7SidnidjVDnIWxQpMA+VF/o5mpm9iaPzG1obayTevjgLFcEqtv/cqeXSAWt
a/T1ljgF0C6h98U7mf0LX1yYHhLK9MibQklDi1v0DBdH9wAmLYVHoqKJpvlXJPqKdmRogdfAKF3X
LGIOPi50um5OwlfAAmgXyVRPwvcOrW1KA5s1u2jb3KwmlEoIgFVN+IO0e6GvndTHjqNi262yLRRi
AKQ4QBT4oDD1VVyggwpROG3JD4BYc8vf/14syS3G9YrvmqyTX3R4Qbp8IXbg7neyWbXCYc/uxrYN
coyF8QCDHeeWynFmn4UEY1fdyoYosBRIzGSY3etOEssPhGWZFmgo3bg/6CHfqUE5iusFzuWYHMnb
xJqUf9UcKQBWXQi5VcnmeH/XAeCQRTgA0FS8oLvEB248z6pbU7v3faxP+fBlFo4HJOqHkgBfLAN6
iuMJbpXucMSBZFcfufXY6aRFQP9wdrUTDkvQqW+60l3zY41VYNTb2jJZivjp4fCAZvA76vbMgzJy
B8QGEI5yJ0hWDJP8I+m8lhRVoyj8RFQhSLqVrJhDqzeU3XYLChIlPf35mFNzwsQexT/svfYKoo7k
ieUUnkQEn2hJFqwdFAEscmSOTGZWEKNkwf3QDsYL6PYch0gSxWUne3U+D1m6Ak3468RGzmTnuZdL
E0oU4xW+SJcR7hpSpYgbtMXRSSNfIdzbcAh+u9UkxfqN5zgbYZDuyk1E8YibEBFxP692NmAlogU6
1pINWlZ+VuwcPdD3CWFuu6x3JZQotMrvgmT1TbodT2l8Q9mSkTk4hYfPioVEi+nbgp1aev2Zm4Xp
/IrafCl/gzkysJwRpUI5wSjF6dx8bG1x7ucBhUF/pp8aNSBO5Y8NgsnWPkZQqgAPlvK8tDsdlZTw
OwEr/ZuMw5EBnYqP3nv4EuHAUlLxZJo925czfphVV8Nj3ZiA9Xx29M5zuLEw3t7ErJD7cMZDCq9C
lbyFiukPYhBXPIdAN2Zj19cB5dBK9JJfal2RPJpoSXKDHfsZiarqIgOfWLPEAenqk/E3WZa3xNPm
3V++0lor23w4SVH30d7oHm+lJQa9CjLrOZjCPFxXB/mvNin8paDJFzRRpoTn13c5j9fGoV9onVnc
s9RUtjrgNsqkztaxukzMl08nUiIGxZ0JGmnlST+aQLMCh6Z1BIL4xq6WlouVFqPjiiwq/DbQTvGF
F4mw5WG99DW8pk/ndHOV+NrsqylNQ2TJn6vGfwxnrTRrUGbdaQpXzY9t+KdgBcqVDJcyt5XdIPvi
m2G2xHp9zMsCZTOqaePQDbs2KuG0zSZ0kb2ltqMWQFFcBG+l+F0YJ74zqeDeMIfA3xYkBuRTje9F
7xrTNdGCn9aTxMrUqC7Vq9pcJmy4lzXOJTFytJHglzCIQGgRuOrpN1j5a5t6XcPHyhxTAM/VB0QQ
3HvOCOTkTlhek/0j9d8vM7xosp8rbp6e4+sEPb1GZVN+yd/SL1fiU9NmEWwZiXRf+mV1FBAm73Mt
oAhBieIkMA1e6x6OsXTEAwAB/OArC0Dp7i58o8nPsl0VeQ1gFkrkyBPajWZsP6wzM2RnGRRFankc
6J11KwYdU6wIhsE4KCH1a3AnhwpWeIG83GbcAuRN/RNuT+9lco6ohLMVEAm+sHvqteko2WzwG8PF
VCLMG86uXVyZRezKIOUALwP6kj2aiwGsbHDyM3PcnjHn59JxF8VzDTYGh8uUD8eUr3ARsemc3qfr
9FdRUUwj0pgpNXec5PDqaB10pqpmMlLVc05PwJzp28pggNlvtmk5zzqfa5+fk05R7H4GF2CsMzyY
wZjHQbCRNwpOr2DFA2LyccRjSDaJMwTsoI7BaIcCpXU1qAA6cfWvlEqB+gZpJPF2+OYwBIf5AmO3
2PBSGJ1eUtTc+/baDPSBOOQCbCJLRoS2bKpDwTbHlqVlQPi2wvmDco7atBQdRkpQS2QuEcnqahyC
3OZ5FIw1BSsMG+S5KMEeqwq/5d/IZ1KTfdF85e3o5GNsANIUh4oGeE2GBCRgXel85sii1F+sgvHZ
xAM6WbQOMzIvC0DhGTWdWLa/3aH8xt1Csyte64o52CJZ0ASpQeQ0iSVvKWAZsf6ga2udNAN2NlzQ
5G1lhT70nD/NZDDWG6OGjzuP5mnz+CWEHv2L327i0iJ/3lfKGQyTdXMqHHkubjix8C3XNsI20Nx8
RjJW5rysxmUejUQiAIx5kz3E8m6DrHOfuoM1y2S6yL8Z9tTfITNaWXcgqxsw27PWM6QjZdcop1+y
NXv6Qr1zjcJ9a6gPOV054XHO/cWyadj2bW8hwG+XSIAYabLAmUp2e0MqRvcjNKjRvj8mPz0WXPVp
ogQaU7RsK8QwKm2VAfqopVlnTCMLOsEIjqlyeFL1URhGJuh7wIq125OB/7V+i6/1naHsa5RPG9/T
LQQWTuX5a1+VzOgG4qInS/ZQRgIGci0khXDpUef8GI6w414efO5LmB/Kz+hypJELoJwVFOf4oV6R
JpH38kez/F6W87E/pEuihd6P2EM1n+7UJTrbBa3Jpv+jr2/uLRZZ0u9rx1g9BUVWFukvs8nFayly
y8MlyKxubqy4kRkNjTuV5rbaEQnNsA8l3C7jj/bLYSQxUju44RYeAilEp3WeedW5GY91+r8/auIL
N9Kp9fnorCxMl4/uvdOIDDu/AkVmgWa7drqfqJhHgdwidZQcZJJoKl560HZYmbnJ/gW5UAYUe7mR
aEnKV9EdGtSBRDVUDZsOuaO6VIjp5l505e8ewNNDqCdjYSAZQR/50sPns3y+l3z6D1vWxx3IQQjD
LAS/fM9C6FrRrEUk21+E0C334QnvjNf7J9MwfcIzZ4MhWPTxEQ92dw5CFNI9WU1Q1whrsSsm4nhj
UgKSKtNIG5kqDU7du/b4r1K5uMZR6yXvawJNKHI5cgRsYqjJsehUUb8CVnpDfVA4kttVIgCxTL+T
CxUwk8DxzIJ3HHy2xoKX11kJF+sTbpWTvG6Qcd/4UTfnmA2inuKR8EC5i+3DaAaBpazqtKoznUsa
Dki2LqwYcqjxkrYmg02JY4NZ7VR4NbUNSD+qATDLwMCb7iulaDAfJR8oI4K34UWQjSvniUJH+Bah
olDzDzITHuhF6XSbTnwRfYz1Vhi9Qvuk1GOIJ1OxoGZkCw94Efw0CacUOsapBFdUdTCgevuDen/i
sjcef5DpUQmJq+qkQFoUsb/QYuhIufthNXwwToBWl8MHAG8BQytAHRQY0+XDiQYHxkfvTBX9C/mI
OKldTf579ewhGPa0+wXrGSsJjQOh8pLHqPAQw33Zf0ly7zbgoVTXgrKDmjhKrt9/WPNQqcLdVKVD
jSkwgpS6xCHR6z7Q7p7+57HMMM5l+3EE3d/ZRZQuH/j27zWaAFrwWmTGo3Q+vrPGuoI9fWYiQAH3
1L5jGNsVF4r63oRV8MGo/bEbt/LxSev7NkaxdfxexO87YJMgOuF0CakTmi015nvZvazAAILAgkDa
TZh9uYCO0TxcHcO1+E027HuewJaG1oFli/tecSTDlyD97okR2vvUuMDpsNFxQWd8+SfM9W92Vb4t
KAkLnVJOnhcWP9jDXT6MEiECDKMd08WRoUJC5mdRO4Ci1LjQDFv43MYcqExgdrtuvx9nEWUd+r6G
v//1x9t82g++irHhKmNCxKh7JS2S4+uLX8r2/MXK4bOItt3xea1CitPkNz4N+9COuRd8EH2fhI01
bpC/8S6sLXmnuGBp7ayawb3IF8noP0SRjJn6FolYB245fIWesVJgx6sWIYEOKW+Aidh+bpAk/TNl
QDpUbJG28FEgkml+wM+ov1ihi8FC01biEUoJgUxo+Vig3uXeQ+6LYgUVoZssaBJqeFrakrLRZzpp
zKY3rszCbXfRWr0V8FxE6BCfZYLlerj9xhqhvkPZoFGo7xE8IrqqVbJnhG2s+Wjp+E7az3CG3Bbf
6gsuf9oaBePrqvg13e0/nz3gFFRHkYV/1d9rJ6wpZV5/ZeVNHi6A22hrAtcd/RCpHgDuVM4FV3nr
Pu+vRepKm5SXxhQU6geNRfMNW4RGgnk6Kplk83Ez0yBtkRilOd2f8HTUzdPqgctFC6K/EqRbpobq
pcGzMT6S3QAlhnEV1Ea8Wt4UFVA0oCVgNX4CUXEg1TIBgH5tBIAwsFFOCngRLJkMPd/IgkEQATj2
mCyR565yP0KGYiqXBAoG98WI9eJeBsUGVt3oIQTbgYLlcUs2kwNfptng/WdJMO2u2IUh9SLrJtrX
a+PMCSlhwD6atI79EaRPCeeckeNT/PV/D6yT01PpANcKyMt3/wDsefH9XraR8/l+/6DbeTP+RhDP
p83YgvtUOiIUN+HXqafQV4N4KxKGGDxZ6Rp8QJ4y0yLayJpI0MwJG5uarfmC6+OkBfMXB6MHyErT
mfHFw0aLBmH9OibyMXGzP3jLkl3X/rVgVeC3X8YHyKBdAMpxVgRQUfGbdFFFP4lNFHbtKtxq68md
zh7pKAWG7L9OqGC5tKAyXJGiopviUY2MH0gD4/9lL3fKDV9lLhLQy80lDu5woD6gmsQKhQ9R6i80
BDhR4bH0cZAiUTgjJh1axoyt37zW3JvpCCHZebTQIjdMvMngiCf8D/rpIcJk9SN6n8HuVVhmiiOI
2N68XT35EkX/2e+nyZ5iVdTOcbrHx4WthqbEaKAZB+ljCewWHXCdxEcSWE8S/ZfoZYixRTwEbrWE
wY1jCEu+rIzgFLum1JGf6HW8x0KcuAkEAaazqFEBGKMld3uZr/PJrKSfB9Ma5jgG6dNVnweSulEK
mw4HUV+6AyP57IA7UZbhg95PHcSFriW5qESl5/wtg2AjZZO2b4T/OAYAbRAiwX1JTUiUrG5L7eWB
UXkD+25W6zRlmGzFLxvfzAC6vKb5MajK9EeEvfjcDcW8Ko6Vcfo8VxllSbrMEatLbv0KtBBzPxeJ
W6d8C8VZa/cqty8SK2FJOZE8nbo9pe2hTM69Ah9426Ml8LC/gl/H1ccBsWgpXHLAHiakTkUTx0op
1MW0pV0xs92zQeDKVNISMHFSluAWEJoMArxqK+f72Dp5jPcMxY/rI1TuHJiRzwBjznzJjKrU3ekE
pfoOisX7PNlP9vpRVuEKWr3kv3W/l9xYtPvaKVGGFryydxvoH7vO8YDCHxAyWjV7v454GH/+GcE1
jlGZ/QoH23nPRKi1htHnZJZc6JteKASpwhvb+DfRyjhwp3aOaTQxLkzlpz5mcXLsVPBWRnsRcD+Y
sj9VYRqlFxkutbN0w/gDK0RhB1r0/B7fK8NrnS8f0fRMfBQRNJxAOehtBrGdpTBUKpIQwdzVl8eI
ikMbfwFok9hNUUEBh/0Oi+ee2jz1xtEwxoGanWD2CA1JMQfNbjUzvEbchvTk8LQhDsDKRM3KC4KV
B02RVisk9IJ8KWJeTPzM8DFRuXeI00TEC5z8mOWQi+Gt4EiCfW/qJ/1OI99nG+GYVNnAHjR95+fn
8MBY8w2TJp5D8fh7HWpGhS+vh/51osDLe4YcILeDZA/YFLysujYxhuaQCDs7vjHR4R3Cf2SyNhEt
P8wddgePkRL3MzqjOTVOL8ZJlPASsDHTTVYvYop7v2zxv1s9JExd/CTEiwoZAdas1HoifZw+kgIx
y2QEQFOHPJzJH8JEFJFwuCausn9NXQ2ytLFrgEuZnx/4rRSubeLR5uKMjPG1aDAw4K/k0+So4+LD
FAn7cv3W/fAomTkaPwAlcMXAjjG3RZlNSC1VZauhTx8XK0sWL1Dst/XRYNdAYgQO990x93CVXUlW
sG2QnQE3CUeX+taf5b/wPJ3iuzxj9gxgRA+hzGHDiu0WCB6EM1fWeFEkIYzwJXd5FnlaeGFVUGcK
DB9usFDfKdEoySmVHQ3742GrQiifYCW5pc5VMQooLg1+1pQWI5St7GQyJJJREoPPAvUpHH65sjW6
J3KaK4dCk8fyCpE2mgWWohxxLJV2pSLkpobC9GxGM0InQtDoIaZr7fPjq4QqxMCon5cUOcbh2XBF
cjxl5iLlSKubjdod2tCAz7usX5chZHnJQEWB0uCDs3hibg6hBZ+aYcmBjCWDDNHCyNYqcRwNWY/d
As5/9P5n4k34cLOd1GbTb4bzcE6zU1L6NKDVlRttmjn0mt1egoZl0FGZr6v0K2QedQTkM8XEzmTy
Mj+rmIfNbOxd4UIF6EKRazQLORxhGDeGvRU7zbGEbP6xipDSis4XXvAn82qoGNpdAzwVt+wx8UQ3
lS05acdoNkbolJC/k4njddLXBDaLyoY8crkgE9YNWygYA+FWNDe8FNfKgy5eDF8ZXQmiS8dA8oVp
xaj3R6H/LPa4C8o4DwHMTNnl/DJ8NUSgLYzbZvn6Q6D8FDdZun/Qfv9FtfWYzGvBnaoWoghEqzAW
gQDPApalcO4al+FFxQCHsFVOJhWusfClNusEEVB2e+K1zNZJL0noaXgLhOYDvZDhMOmcll9V/9M9
V3ruPmskStAaTgVnyei4hJJ4zXnxgVxGN7SVqcNQPA+rghEUXJDQw1Cih9mKxYCCnzmCL0o+yoF7
uwQqeOJKt44ap8Ut9ePh38J5VE99OB7Sqf9D4GkEGtj3xJxGHOgW5CuC4ioPWg+Wq9hLSU7lqQQ1
1CZeGvnHhXwHh0/5glAc5LFff3XxqFmWfj/s2FWFFAYLNfxmMpNyKEJqsO9vrIHy5VBpYzyC6JfF
FxlOOwk4C1U87j7buL5QMA25KyxjpvPxZKOAdoU3hbrhZ1KawAEVATJHKmk4TmpOwVGbz9SC+v/E
R+nlGMB+PE9CJb7qfceswLhUWlBp6EaWBXBCvmFb9BUuIxaM31QfJ++h5uLt8wZL+FjScP5wEiIY
D9GrmHlvd1CfZkaRWjEkmMcvNnucnCojJkoLaj6A1tjh5TzwUQVl5LPA4BWm3osamgJ3AJuI52u4
vTT6EysU7AKOBf/g7v1AVudV/TV9+vpj+YRpWpjMoib5XGImSrOESzrl2jOAfniCJzN06BPgWm+S
b2oAaHJuSoJ86MC+ZpdN1Y2qbBjMNF8MJCCDN4eQufSwqah05ZkBLFmDBNwoFMEowKo/lhEuXuig
hmzO9IM74NBgB/0qr8At0+7wlG3hewBuR6HCutYnntgzZrpN3/bn9NzQMufa6CNQyRfJIEmwlAMM
ANC3FU9Px8c7nIv0rdhZWG8fAm8sEmNk6bGZX4orIzsodjXbMlykGFpVrjSxIrZWZA1CgFyjEpw0
YSnOB+hH0nfx+2nW6uc9i36wGu1q84HhiT6WGXeMlkTtjTh+RMduIp1qeco4LCr5ADO1oRjl8htF
OaiU15TEOpFsPRpplLN2Ee06VIqh2SvmLxWD9HQHPENZE0bj5LlXFiPbZE6Lp28p3ST2H1RwY+Qg
Bjp2UMqmGXYpaoNXA01iJq4TzZInrogc7sUmsUOGB4PRznpS22R/QAeupD4mAveKwzcOmGmovfNB
l6a8XdWYRbfemEOBr1M0yTP7NsGepzAv8StIU7O18hO1pXsszWj1u6NcBmmVr6zibuq8jHszhbux
ZSN6rIXZ4wPz2Rf3nNEWtlvhV861sxT3Ey6JlD71wLmHmLqynifGOCRwwEVcM5O64gcOPX/qyEd1
UazrIy/FwllzRss+e5hTouiRos5ke+pMAAMSmzMTOhUAN4MrTj6bKAN1V1JugeVW/sfXHbyulhN+
B3Pj6v5CI8voZUQe1t2yOoAI9kHmTD39K5mrdFcVXhBr4WXJELzIAhm/iQ6GDz4SFAhfNFc8h9Qf
5i9f38vuxwk9+cpMCdpsMAaD4edWor6B/2/K5mC3AYr5FUW4na+QPAblKt0Y8zFfLFphFOax10iV
U8UvpiXGA8Bu2T39OAidhz9g/zIB6CfRcPyWLFDRNdosfszhpytg/zB3pnvxTLWQbZKJ+ziE+/dN
35fCRgttCg5Ndh8EfskrLkMVMQquMVP2EQVJ+rkwjfzkxykRIPjEcOWARBd4BbxnSkME9tpxfoms
nm1m7gWk0GaVWMCnc/t5yj086YweK40ZrufAirh+zRjQhT/NSYE910I19z6HzyG+PC7dqltV69FZ
KLk+7dqtNqijEHhF8HgkxBVgsTdAp0D7EwkxywINpnw4n4QbUP4pMXJk3DWHoUd3Niq1SrygK4ix
ThOv02YJlRcX4n5tXMs/ZFTlzaAHhaq0gjVZ38pdepkG9a4/ZJyPzLFmrzVcQR8G+b3cQbz7yagZ
uWHjQDgatzJB3YuqlTRMeZWwU3hK711brz8ddyteIvgyIJ2nHn+dquqaPAH4kJazdWE4KKPf24RB
7YbrrO9HRFjHSVe3JOyrUrfv/VB22w+FxhqxMQej5KUDdlhB8lqJhAsDdWE2GCIjngvd5ik4nXSH
qZ9B9OrXXLagl9rn3Aq2nK0fCUY65eUd3XKUkFz+wXONckE0pw8opnnQFaOFJPpgA7gQgfXjBn5V
d64WMPZ6HziGJEQzgpf9NopPzTqVvmqoDzi+yNJNJnIo2eED8vByT10/YHJ5zFYp4MmncDhJqMSK
+FBiNPEdb5rplxhaqeo+aUxlLPbcJx9lOYuFuVLJIxtVFoLa2ExT/CIdLYU8Pmc4Eut22nB1qUtJ
WoQSPEEEkzCqJBf3kEHm0jiI0FS7EN8uQgOkAL8M1ANE4XwwO9hN9KUQW+oV/TQ1K6ESekYhj0CP
2w7O6gZJM2BVMoViey+w7kuFfQInhIu8uKU05MMe5xmtODOPCuGMMT6mRESp28+1ArJPa2r5F5cx
91OVB2q31RkX9UD64mvx6LynRD6bckvEABOSEPOqXIP7CGoSDz8VdWmquP0WwwQIIRzoKoCQ7E3k
W13DMF0UBAJTWALxYolLJ9/YmICTOVG9bDp5au+BirUNW8TuzEZx3AeNB3fTPFVd0Kwak40YL1Ud
HRZzfCdpAS3pXEephvkk16vwwsJB5Ku1X0vKfJ6OQdJwDS7uImKQbTm+JMytX2sZ9WcdWnTKOKPM
Unoh3jZjY6n1atDiWLESbV4yrinskFq6XRUQ7VQH++5JZYuCPeRrAZwT1JxCXf7pzqAo4R+e9xS3
xk+EbX90GI18b8BnNEmKg6g3Q66h24olLSd+/Iddnc+LHrNh/2VLoUEig5FLxZpasYso2QkP8r8m
QFgAwM/RSW3IUSWkF7IvitVRGcG6uyM/wvwFBEUVXRxw4hemj65gzAe8KqAIAUDOscvHUUTQGM07
TxycDfzdIMvh+GWlKAkwlgJUJA7Xy74E/EdKtHKCn5F+hhoAQ5Psq3+akicFXJm3qbH4fA1O6I/O
R91GXfEHlYvsq7YQtJ7gFwt1hRWc2y9wf2BSglRtMV3Jd3Enb8bgkB5kFBOMAFPYBOMZaa5u+zmB
TaO9mLaIF+UBVtepuuVMAiniGPCD7oGTGPVM/OVZA3Eyv0iQBeM5RenT2zjP8u7pAzAc6Upgx03b
2YkyJmEgjjk+W1hHrvjPnATHne7hFobJUhifoOMfnNmaCAfn8F2Z6zU/g5jDPJAmRTD5MFs/Zgf+
93b8+P+faMFTX+YEKP/7sW0W8RJmljcmyNb0xjbjfvvlHWDGfpPPYn+Wz72ymm40V1qk39qmWvd+
tpY8U3D1RbiqXSEYb+3Y1f451AOkhxDwCOj4nl4oaemA39ymfC5LelbImczUaK3/qVXgzPGHwC36
X7QkoMDyAmQTxan4smH2MEKffIFFsMmq6wRXanE5qroRTXvplrWOSX+H98huNKnbiaf8kNzrQ3JA
W49JhSZZcPQYgGHKlV3Zvj8ssWH9OkF5FLzupyYBVfgCjtYW06eLdJIBrx9tWWOzGAbH5DdBg0K2
WeMoDIWXk001Z9Znyh78nh2IJnw9Ax9Uwlpy+iNW12RPKtM/XuWUhBNsQo1ZDkMOZ4u3C3kKtVl2
6l1yG28j+3IfLhmUIvlpofpj5Tf4/NmOfv5h18Vy0F2wEKyuOIgAMVF6SSmMJ3YndiwNzjZ4geFg
gA+tp/lJACX8+AyS8+RhjxY/gofNgZXwfgxrgYnVUf2G6htdsajiwM0MqxdNzv+c/Yk9VcTQQDto
lLSIVkYm8vtnEvqhYQqJj5RMIOS4thTZgf2sUq/MiIziTVstCaGRw8bA8nVK80JTg9G4D1+0+Z0i
KSW9AZrdMbv3vOgvYyedpaBbvpzuT2Y2QlcLTrWFwz+Q3nTvXeVeQ1W6cAIxWAeJ+nn/dDALuL+x
ajYmIyEZSyDcrOggsa2G03LRLsOm/Xrs0wU/pDOBwjHuYHYrL2cuBBrt4q+xqV1xgT5x+d7m83wb
7lRbmmOz4eeBPu76HpIni3XiPIA2n7bO5Y62J3KSJziVjaO9Js+m9ebhxxRy+p5nGsTfD06XE2Yj
PzFsdgw1qp824NaWDxnhnLAPuwuo34J3NAWcjwK6dBq7tWD9yRtOeoOpZWnDMK/xgd7m2WHysEpH
3vA2WuqQ3nrRHpmA7nbpEUh2pC8r8P3i2lqItkKyoG7+jQWy/sWOtGBRu8Rkbj4LISg8aacdWJRZ
aNKGPyw6tWg0Gh4ZsAxUDAAnHMaoPcZcUcqLdkRIiF6T9xCgjc5hKJTifkNLcOp30THzH+vprsM3
kpIDUiW2BqCNwUAe9cagZ9Q3D80VBey2vJ4jwIyRwfHDCKtuRomLj2cErBqvudbIicnFIWfBkzU6
5hlNBmha8vdxYn8DYDZb2QFkMP4pwFUKU93nuBfkgHwm5HaYtWPNiN+Bqd6hqJZs0NX0rN77NXIK
RHzrlzBazCpwemEoj8oWC50qDLqOjoORDg6D/rBFDYwCOOHjxvaJzr+3GipqDAmB+oraxcJAvCj4
WZnxLyRMsG6dYcu/b+MHos1o9wjOO0uMVonEHH6izYvhjO4bdiHDUH0gzsJELZ4F+rqyFKwtkapD
FZrhbSBjfTDxpSkWCBIo9SUqZ1DZEnyroKPQo5R2yKODF4B+pl1/BPYoxt7ctxajbRRy7IlpUEC7
qHQGHZktp7Cte8Yu8IPgfxhnuT8OIjeJ+peykbAEh4WEHMLKPuceQkh1ysnKURBT8cepI8HpDVMW
PQOEH9EWpxRqUhxhXk76vD5fng707POVhGEOauboF7CAhnIS/a26n2wR+Ffc2JPNBAA3AU+JvUkO
XkYGDvEBH5Z6DaimRxdcPglrmr4FMhJ2MgTCC8TqSesrCJx73i4GS2Ix714ZQiiuYGKL9LclEm6A
65MRfsePQ8x8SRWRlsWcshrd8HOnUg2+IEMrEDvrUvAjYNKmPMAjl/DICVsQBgjvuQKb8R3vGMQ+
LzCdnpts1E5ExC057RhUhqstfhAgcsICW5Zyg787fxeU2Ocoth5lpaOEidMa69y7cAZYZiz6uAl7
baQHc8dQphIvjDIPOBUtC8NBlb5nDkgBpaq4FTfxNI79+zENjeP9c5r+oVRhMlKOlsMiixXR8gle
joTZo+63yRwIt+4dPPE0/LbG1nvBF0uJjsDaGXdDGI6V/2bqBepLsucBo9//b5f47aawAxIH2v+o
sztR30FeIJKhba0O4WQ9x1GRXxx9eMlMAQtnljOjaEabQN4GI5oeR85wifb2vfgQSoNp6k96//iJ
m3091tlC2qEm8irP8NS5jJVqsUVy57AvdjIdWeEqkK9HWpT10Ua7rikCI2IHcUzFlv0vPvGIWzOG
XL4N8eTbck2tOaaex4xY6p/yjDJ3g3msg2/ujrTGGg3HTLh3eGnslAPYKSKb7EvDj0n56tYZpo3i
3PCRZEKvm+nHZDecqk2DEpWvxjp9LrQg/pKpSduZAmSFBVJAzO0fn5pxLjeQ9QEruULuICbj3NCN
/GzVrsQlbdTw/TiCByG8dvi002vkAMgtq216NXbySsfTQw8APj6gf6BgVD7Q2JAr7Wimn/vsF57Y
g45xyRAAg29IxBZjm6cj/oso0qBYAft8Q7ins3yHDpx5xmUiBNIN2UrYeJ04fWZnFvrszKB7djVm
Szg3HD7jv2N26L/oWIzVuYdJE0AWtpe26vZxkzha0RGg3KeXv2CfLa3DO4ApzrM5s2UNX47dGN4G
5xDyNrWLNvMfQP04SHhop7wHFRjyvCNp1KvPaJ31WjTrdJktS0hbEJSt7CZtU0bI0XoUH8M8eMz7
39cc6sLU1xHxjdHtWJO7n18e7uiv8TN6BaYd+SNemrvwGjNbkojr8plU4OuE4gMKp52QzGSwqFgQ
DrnB19c2WU8WGRkVE0K9iX9032vIArJXrp/7cDPxMF/18rW60Un1Sw7VMUGcoO1AMHpMMSECMGo2
eXVM2IuVwqhuwpAIvzg3ahlCesyelQgaQWPDnYpitAC/eGXscf7dJdy7ndNjcv8A4gw/+0pfdtCW
Jl6q4r1jNfRNGLqeQcUs0ZL9clnv2kPmp35jMl9cyTDJ8xs6hB1qtj3ZvVvCoLArmqU+eQYLzFHv
5SqfiRSrfnnCueIHevkq9esZlEf01xbGFhun26I/OXb41wXAbSYSAWwcUEPZGBJ9COeCF2NVJFWb
FXZQXGQoNhCeaHa5SJ+8IUffhFBXsDDcTpFUq+b0Un9xW9ZfCu2rcdGbZRXNpera1QtYvDj7kPoB
J23sS3oIyRhXyYhJ8Ew5Md3ruKcxfjW+k58HEZU4k0zwQDc7h7hBbKEg5CJUkWmPtaX6fF+qSWNG
XWdPYPwvaUSZhWHZ8QHlA0kHYR/vyHZiAYBAzfjAtDQBN7m9+a9xVdfVFesaJLYkfg6w0JMLnnV3
Rq2A/YiV6MwZdHFs5pvi2v72RwhXwzuHSGyzkbChmV1Lv9nITumfame6Qru60e7QBb3H+kPjdXms
GU4xoU5n12xH/FKMkQTXv7CbBGhcQNWjwsoL6/khwcxGsMQkfARJ+nFYEW1fbxyvYFSM2s3IHRgA
i8h5PUgZOAn4k0u1mBdvp61NIKGCxopymPhgnseXRJNHs/IiekmglA2GDTdKDew9ZqQhVQBCz5vF
FL8ZKHPM6iGPgwwz9vOmtAw66IHaAXqbxNXAIcCjsV7GP/r329WQHoyOe9r9fSz2BacBB3DBDRye
ihLGMibJlHKprbMh31lm00k+tMFm4Lr6PN7wb61hH/89vt+hp8NCGUNUgi523+JCzGwR7jtKiMPj
6VWUxNm8hM7hyo2HBFvMPCJyiX6YLkny/S5woMZtmI8gt4fMwoKdUk32pnCmUNa0Qd7CtAfAjVYA
faiDAEhKVx6CWnUT4pgwBSTtXPFfnf1J3A//zWy4Qp8j1NCisUBVYnUkDz1LW+k2Gd8B5ywWSJPI
CYND9bliHRK8zwQNgGRSdwOVryEhLaHd3YzjdI+wVd7xv+XTeTEBo13jzHoRpmBCqqabZAoAcoSS
D0qHgvcVblpIPDkaQL8BIl+WwGxdJn9zVg+L/m3BpRyTtE4aoteSqIXRSl1A83qDKoRADfQHAQ5M
24G6444TGyYoFGV8bXwNqeJsfi8rrLmrJzCveh/hmaVjpETwFOUezcFMPLU3OWDN8B6LeFlgpABz
BCowtUaDLog/9oJaTp0COs3rnFOZNDniUqd77gqm4mNHzRrGSRsbdCAm/hoqFUThyN9SE1IxNAfM
7p73eiR+OZQSGEPDXMCkBLMBJlew6OX7neeJ8yrtPTXaKjoOF7oxTM65dwlshr6/r7x+15AeHCMV
eWyJi+D+eR8iBGDY/J5IPimh6WM18f3g8uRkQs1D+/b1GQVd0Vfmxwdtm6wS57nWVtoKATsJCQx0
3MT6uC1f4zGvF6o1cUHZe2ey0mwF5QUEfUxPmB4CWu050Z3y9SdSWLJD/nUJfNw6ZxRBnuyO1s8p
rRygDphJFPTEHfKdig11fQEKDIQrUEYhhj2lNzit5C81F2ENVfkoHXKvX4vrRzyTDjIm/7jS2Rhi
n/sVZMx5ui2Ok+/3+mlRPB3kgOT6xIbFxgKAqiGc4TdAsYfLz8cUY5bxQ4mIwzKU5oN66lfGQjo2
+3gu/Kr35FsNHvNiOzmUF9mTbP1Y/dWb52V6MjjX3hsO6wWHOk5Gkvn5Zf1qXKbDLMPehKOiqh1W
VbEzfiYBjzp4aCMowi/UxJ8+wMLfFuuG33z/3OLbW/x6KAeITga1bkqe6jJ67vLI7VDMU8NCDyYY
GCCCuFxQPFQGDG1gMdLIAFZMzXy0HxJP0zloiw9lGEY5jJVyOS1O0AVxGfzchMoj6IEkLayHxHzF
ZY+/5WMXg6GTD8aVV5Hu4BFLCjJCGCegDABjnHjAD0wCGXp3PHDFwagTIShy0tt/RJ1Zc+rKDoV/
EVVhhleP2AaMDTGEFwozz/P46++37H3qHp9kJwQ8dKvV0pK0RE1psQFDhEl+Kq0QCIzC2oIzehyU
fk/LO3bSeBAOdvbgC5f5xcX3Nd9Gr9ebxdg8xsZIQVsM7Q8k8vErBoVTbg3ALQzQQ2JcrEpzQTEc
paDEoYGNbm+LXB6scwhDMYRYvrfufcCD83w8TvXWYjAICb5o81fycSJOsOS/LHJ8r/hka4ukK+hO
CGs/syJoSrhJCiX6SW71gGTf6g3eJTrxguzzXCLQbm+ADXZt0rcupGztqLY+YMcWVGlHSWOJOca0
p6CKjb1/TEterbcaP/vUWpx+CfOuAoID1TaJ7KQokrk2xiUhq382cesj1KtbCNc9fa1isnSSogN0
7R89nAScIw9eo7VZn5H075XoY/3D15H1btMoh4b1aloPjauFaOjtTWzOt0MLD4uUIg7qeIzxrlt0
OCknbpIPC+blnehgDw45oKYtxNYnKVQH/XusR1wxNy2YyzFkyZqCyvTHZTnjVzOLF44w1bygojgI
ixO5OnSomIHH7GKGacobQNFh7tNUAldZrAJzQRmpvVisrdi120Wz/Tc8Gu2e0V7cjR4c5yaRSwwp
6i8MqqP4jnPGa8QFTDZk3Pc19Q+T3speW2AGLlLRgajDalg7AqNvk6CG0e33+1E0h4LHScCjTGSP
r7WxBFQz+rTApeacoh4ijA2DSCxEw+/s0HUeo69fCTFiCHyejenE+NMd6J7uxmzG/XGQYmLX/nZu
w6rGuqeCiemQjYDklyxa5Bhux0yw47hg9p58tLcYbGiJVqbf2sn8GgsNXMFeIPqL4fDrg8P7R4PV
EBbhz2TkUtaB1gcrBE79bX9rDS5mPGCh9HrUpHDyfUhyvgMsxEHxks3kdUajIHj59Nowx9QUygfx
R2FKmhSfoCQ/O9yQYBNHk+lLw4Eqo+jsYunJoODi+5p6Lz0PzC88GQxGJtEqxhYvL1t9mmetwnvr
YLoLtlaQJIckLFgrSd0wt47YNTVR79azdYCwhFwQamcyuaAKJlqrXzJY8jf4Biv/G1w6xUBHOTj4
tar1+D32z9lxiLCybZ7S2kX6frAJOXSRdgrpfsgjCx/0zoYNOLqG17BG9rkt/NilogKupXILbIyP
CSff2UdrPaPS0ORfk5p2qii+pGVUTEIXAWUf1tHCdwFb1nsqdik7ytbLhQu9BXztr8lv3Njfu1c/
wJ3WoLo0UBJtDx1zhRCOSrYNzRVJxqBhDQ6C+WLPvd7I2bH5XoRAFuIx9vGe1jVlSYBUqG8OZf3K
kdTigiOFrGDIbbwqP42SYGcE0fLX/10G82AU4GiOMi9Ta+9kLD9GFAVJMBr9mJ0kWAb6JYj4b4nA
u0dzDu0vr4zeDicbjccIlDfucJbOuEPMIaRxs5FS5AFySUM0K0QWVgarszcctkt/7/S0oEEFgAEq
7U/TtPI3Poy3QZmhJQ+LY81RpLS7SJY9qd2ths9ehIVz7OEatoptfIcuWpMqtnebPenSpRpl37t0
Icn2pV9etobhS/MYEtGZlh2cJNAVUqhcgrGafabsUAbkEDXki8ioV/PPKEHIHhsW6nQ9v011kCVO
UQF1dES2VrF8bh0UDTg6yE6ESVhD07Tme/dlzCemxhPw1qbEk3+rjP48qcJpmMzpQWVRKc3iYLlK
Xb2NxWzGAs7VnH5XpEYT0KHBWDZzycXw6ORnEL9hVFztXVJ32UInJU4/XVjybyPuDXvDPhi+Q5aX
fXWxi4xuu9dbLGKFfvRFgTOqgRxgzscPi3jRc3tDF3VDgRfcCBdYbQ3q+nF+ALDGr3j1gWlRg9x0
mg6skkjzI2KBtDSzuYSTOok6P8WEmk9cA5ecnjAsXw/qO9pMYEvILkYwqY/AVO2y3YGUdlfxJCKv
/4TSHVBZQDdeg9L3NqxXyc1+OoyTmSTzaLmyIqBma163JrwgUSYGw3d13oAaEmqRUwunCyxWf3sZ
K+dlRDtGHU5vVBXBfI6TMVDY69bRmGPRcxzMwYHKhBMvKRqlAdRBGdpvLNWvuYChIiigjKTZZoKl
pcvxugx3gZZEdbko38XsYpHbh2ZDC7PxIONSaHr78G73hjHsCeT6TFBRb+JpaC+KO1aoKR3aaChK
4auAEtuZOO4oRLad3wXKO+aeB0hKCPKjh2CVhVpGvN6w4qYdL6T28vNz4cWsN2sP/9rDmdtzY54i
f9ITITttCsVWscXGYWOkovf2luwg0lOctGZqO+BXV98RLv/lnqk5hHMVM4nKJuvCvykJNgF0olSe
UutiSrlp/dFIBIWhN+6CAvs7Ca102AWNESLT004P5XcmKl+2aomMPkUncj5ZBuShnVDc0PvnTYQH
+Myg7Zbx9FAabchxeOcp/lLCQhRdytMMSzbbF+EQY+Lqexg6Xsh2lA1RnVtpUrIB2YyDMgM60/zn
MkCGhDn+McfjMS9fLZRakGosY5eNkKNodFCJy6bFB8caORX9hVwpHQv41Y425k9ouPGALjVmHPPp
NOW6lEfw4OMC88Rp+EVRgjd3T+8Z6oO4MLnFfBqDZZwOUv6jbbZdH33sDn2mSTm1iT95tykJ7PYu
Pg+goKb68Y0KIxmMoSFjxm/48KWPVi2ZV/CIQj3/tDbdF+/ScxGwNN68j04U0OoXUXk6oPgfyMKD
64PXcrML5laz6kgFvtvPtj6DU8g5cq0mHPED4/ah+1l2xg9MU/PHJ97HeGlBSn1BaM9bqGzw0VHj
cbgxjhb2dhrSSdMsQJlI1JIH1xdDh1Hyz4ZAjBlLbpULakmSaIyC5EO8XT0fJiaumZkw9vyfagfB
hOTyXI6Nar6MgpHEgXOQK2SEmogHrO2MekGXYS64wBo700ODjpNktDN0vjriNB5lMw6Vv5GMAk0v
J9ig/b76CaBIl9RdZCCrpg3RwQp9cX6ZrJKOhjt2xiRNs5GxJAcDluBBujSzO1jWg4EXhimn46En
8LacvYZb8oXSHkBxJUCSRTTafN5qWtGc7XPOZhGMOiWZu0jV1RpVjSCx9mbEJ0Y8Lc+0srlQLN3u
9hZu/DS8E6avVhz22L+7/u8WKUHSmPNERQdh0UDm100YPq71MODzYMqu1sH4ZKpR48BdKw8g5jpe
ZwSIwfjCLYTn+WOjM2N34UpxxWw/0g6Y3GAW2XovWmNM+xopBshz+G1/Ec0blj8BGl9iqRjZm5gA
LFU4B/qiKgp2E8qyQxJDodq7S8nPybIgAeTSWrN7RvMowRRJB3uLC7IGrZUxCsC/LKwRiUs2RZqg
E2LxQOQC/mOXxTTFCmGXhCiIX+ZLxrBuBLJNtGVr/Q7cuCeNiePJmcejO3eS2TyyXeIBo7x4R5nv
d0ADa5/IbGr+iIIEPUA7IpWySjT+hexrTD498qJVRgkIL+rGoIDKZvvBfGeTf2dZ/hc5TJJHdofc
HkKcPc6/c4ZhNmNwUGfH2ymSliBbDa4/7LeEPhNRpBNmA5E7XEdvFWtpZ8IgMafPh3+wfvFE/LI5
nfLDMpqYzL1kqiNBsyL8Dg1Pkkx/u32S+P26gWLsZH/l7MHH8Pv9l7Fk3bEQOuMwPbJhjPlTFPUj
hAjGZJYVbc956K8zethIsMhMkCfJuVREHqWQG/hsE2rLygPxP03/avZLRr//u/xgFfEkmjZkHamV
zccaTllBqBaWynLZ31h65oPReVsjqQPNI29louN44f51u1iTJ+1tbJQ4md6KLbxgx/ehfIj43mrg
umlb1xavvx2wdSZQaBs/BYA/99XJV3suUNRZkIdEWyYXebrYCA53j9BqhnWHXFQrMXa1VgYDbhQV
gf5/t6sO62jAetWV4p0Ze7xlAOSOXggHOF2ZYuDBwrKVhtKWPESBjSpEeSFbvJmRRlp4SHapJGIm
R+nFREtpODS7DzuTDt0H8aI5jBXofXoLw3UMEca2V8KzpvQONiZxKRfCSbTheyF80aZPKn47oAia
btMSrrclVSHVr3JZd4ujLgHVnGmF1VxprPw1jY9s2PzA/iJkwhQ/HSblCmQMOOgGvBzcHSaTd4VV
I4FTBhGQs0GSCz/JEWlhyM3nwKr6bFBG9V2tRAtXV4KzL7PQNFnAV7+M9CDGs2PIMb3ZQWSyouQl
HuHbcHvt3hH3GjQVz15aYoNFnOM58lclSSFDTIY9j/SDDkBouVb2c8lk0kOsgBF3lESo6Ohiv0mk
QWVxM0SXWNJqcqjx0aoln5RXtc9Ay8EiLxJ/gmols8NhB7T0F10p07+SGZrLAKVIWL8hw6Qf9p72
THpu7ZUEgtcAaSyDpG1VP2nf3eOX5Ra/FBv5aRizwhcuLWoJTCi8OMh9+xcKRH7kVB3slJ90f2l6
48k1BkdGQwdClQkk6g5bcmItZDMCQkxaWLNnG7cDaYasFTOHP8PUQrAgO0FRtl6q3o75Y1PdAB/Q
pgWfA4pGkrJHzQKY+8TRz0+zStzT3tMGa9s7c1JHKld7M/K87Pd9f9qdsv0kOJN1XkNpcyRyg85t
HicfGEQl+wzDqMWGQl704mY3PqEgMMuStfugpFwmvkZJMiNJRdnTi1IgE4tD+JTWjfQrEin9r7Na
79EHcjD9mjtvEreJ+7bGosfITMcxqk87lsxD2Z8S+mw20Yrc4dHL9x1e1KOxRrF7ZAvq9JlFOZDR
od2fF/kfVTYOdRl0dqS7leHDPKUle4yiGPOIUph6ReIm8UGB7GwnRSMg4+x8NtLO+cYjuCdkb+hT
mQLQB3lKhnH+MfrsCS/kRCoyH5cxlpMeh6HgTjnDIDOVgjmWh5ymIJDZoc0S5mt2CzMqG6xGfZiu
yuyTfIyhGVmCBzSIJRzclxYGj8X3BMiSKSEG4I9o4cP+yfarjWWMTSRQBDB/FYHDBPB7+GAxNo3W
cDvCFPMYFS0jKdsoxDq9aQELaEAYhh/tHqxZDGmsLX/8btdbMOG7B785+jbBG68gjisksupI3HHh
8cknxOU1llrYJV8LTQaHpENjqm2ad8cyZQ4xjj/HqOGyl2hpU5WZYTVyWb7IOsx9GxNQfhK9MFVk
NcuU0Zc+p0/jtDi1ZZb+Srnxa7kfXKaFEWsAUHwH0dC5TaM18AN6F4ygc3Nk+OignM89JIJQBW9i
ADlBollji33IV50ThGQhYrwgNOR1cNtyYEoCTLUUVpkxIrdNRm7NRA3y9jjz5HOrLGXCWUvavB5Y
1frCp4YrDE30sHVfBWA5JgmJYh+X6pFClyVYQtnr3yCoWlijehdraGdE3JpkYLmxjmY/WpI7mEk3
yzHo8DPKktGUOZLJDH+E5c/AVvDwe93ZzI0Psld7aCEpJw9dlBt0E2uDE6yfpXf00JiRI+rUOOQW
FgVFDtDPWOA1dmLuGhHZGLOhi6eGeMvy0g52gAxRB7SvAJEfEoc1+fJOZDTRVcOg/qvLTiOgQI8r
6DJHBjA4CrwPdhGLDYrkTySniXyWubasDz1eZtj8Z5kj+dmeLbUjhVU15iASmHKaTzokZoYo1hGL
Qb6gBkdaSOa+hkj2EBgEJi2uCTZvMHpCjwEJAPdzaW1NgWw8GWPEQtdun98CMWfEO2S96ClHg95s
MeCdYymTQgarpSkp4DITsEgAJVx0PLr+gP0qC1ZokpBNtHmmNEbBy+hHLd2RHkzrRMo2M+fZMukO
CDwnfKNHwZYAccBb7Jwwleklb0ajlG+HXDfbb9GWZexPTd4VAK2E+HwdreSNgd7SLMc5CpHtyyxJ
7aG6pGQ8xM/uxV/MfQ/nZsBnwrrDniY8ITcLtBbCcVGKQUgiNhjKOR8gSUbmU5X/s21l/yKyQJSk
7hm/r+zPKOv0hMUum9HFdpMuZVN5OugxRDkSsJm8/KSExRkkc/I8jUSKTip+MMZ5lxrVr5xc2zP6
djnH1BnpbrO5CsjkTAr5Lsy2IDNOOx2fSTMzEMU9TplZNgi9qr2ecyGCLEZg0g3AcpGf9VS6Gn8K
QFbBEZdo1g/Ftxj/8CaEPFnf7/76Z7PVh3xfosg2J6cR+10rG6uZ68p6iDi7hlPQ/DfNZiDbQ1C1
qGrtaTcbVxgpXq5tTP15gg6Xgbu1WGIJDhfdA+eAvPMkwme8dAUwpFgc7EpevHEL/5D7Cog+eJdm
WIqIdYzmCECDWbFcFRsdY9iVptKRmSS6rfPg6iHUupdsvMp6ijvqJ2Gn4RFYMOiS7FmWSzx/PRg6
iwMyC/YwNnPpKVZZR+oIR0EW6HxZwMTEQ2LYGJEBzRD+DavOKHHHfWPz+FrpGCsJe5IR02bO0A0R
ezAz1I6MoMXbbOfBkgrQPsgGPuaYxckTtYesB8ZgYmX4GqqY/9nTpBa4akeyIp39DgYFnO18SjS2
A5llhFHY38ajxJJNRxoLlCBbt9aVb47VKTXngeutWMHxIH1b7Jmhh71bYSi5HgPJbWlVX/B5VqhE
RhZLmY+AV1KtZhJvWVvcaSbBWnKOM8hMafn3iAA3wqCPAF37iiJJ7nIFqvDeGKiEpYHSShApDdlo
niBMuaaQEy2lJiOKqRPyg02So6uS7/EdPAB7lLCjLcQf6C75sc+A9Zmk53OIsILC4MwqfPYDwSk1
IMBKhD/YcaXUO1pTujSBbC6njT23B7lAZtQh8cw7q4xl3zCrFizEFtXLmSldDnGYw5fsbBpZ5iag
bD0tO+2MeD6ZeaCbltkgM4F+uWgHJwmiuTAX2Q258ayBVvxsRsTiaQ/bKFeyK9CJha7QWoWnhE6g
0nE+92xqOrR+cPp4UeE4hCNbUNJ1gKiEKHc+7yHaxnu5TJqmGht5DFL4W28kGI4Jahqhdo8EcZZU
L6O5VE++UStK0xkDhEKQxodkIDMm5PDxIyND8GGLZJHuBGDOAOX+AnMuDEiRStnQZ7KWq/1te9um
JqHDimL7QJK8NPeXFCgwaSaisOcal+zfneZW63/21n8Tg9PRIoUpLCVNRCl8podTvKkOV7Xulq0R
zG4F61EN/gaoXl88LlKHKbdSE+3vrHaAy4fkkwsBHYqJju673powcI8Y4qsGMex7m3LuOjVvj9e0
dNlCuTelK9GdPC7O+oHk5gjEKaj00JWxJuhTYMwj+Q/yJB2D/elt3abgjpgsExiN3uRsAlNXTAxy
nm2w8wfQ4FCcL6z78zWcM+0liXR0q0QuqNqf1EZrnBwKOM67BmyKyYNWJufFp+rUalbnTEuaIpli
bnH08ush7SerIUwkhSIyTGaZgK3b2a6V3Q8457xOiVyB6gUqiHFKcL/WygKlwHCSwJpdnNfG584b
DrQxPEJUBB1nzzPt0b/epUv23IBEXQDjR0TaCjzq6ESY8pJKlzQ2EXFQCPnT2tXJ1oDQ6kkayjck
m6dZ8AtVu0HrXTr6jikt6NNU7WKfrdOy2vh9ggBEpODSZmPbKc8/FKiXDeoqnkUD1nQi8h/j3CbZ
40ttmw9Y27sE9OgT2wBpypwR6v0q3RpV3ED+8s+SauxP01TXHcSYiuerBaHlLrh0N2UxWRQPNNwp
DEtY13f7WOoqG8ZbBbUlCSKkl5Bk8bqYk8LwXk4odGqY2yJp1M9p49QtQBDBw2zbjSul2n6n9KHD
lnksUalIXbdNu2oyzM3LOXisoho9uaPDpXs8wBldo+mOz8C9oEimpQx9VtYOLWQqr4IBsXGRepdt
G6bf+Oztq/NjI93E8FxezFMXnmcaZUNjtlTvbnr0vKvzb8lqfMMz+TJkDnz6ZLs8aYJSWZYv8J+T
dzXAV1lNK3RKfg2bENg0O/Ss+aEtARXKZEZf6TFAzyyjwS7tQ23WplOPf21XiDzuB5t4x7HvkeTT
Lbbht8CHIjWI2PrVb3xJ1CCJvK528GhHqiTfajBebrjra4f4b4kY/6gwvAYQzZSonyV/+clmM/HP
FPFcpkxzdUTeeJMrU4l4VQ4PjgH53pW9RZVNHSOYzHyUHtliYCLUfCoXntR6FuKHEqaEvOn7H3mF
5fCJVYRLTQ8bj9TzxrYFJ0bxYpEryxxczx0uUYrnpyFivO5QjLfu3IJGd9KtS8K8ggPFegvGIkDq
FS3F2GIdCoLdrXNZUJTgv1uUQqdUCtLydLWDmFsMJAdSwkg4gqMT1Hjt3u8QzxiIB4vkspXEVqnt
Yy+hKmsPzHUEfRcIPnE/CXRpU8VQFHWnsw1Xe003LehTHsRtIHQutSElKpBvGR0AbKiXfRlletBQ
REQJdzP7atg3FjGcmRBraeEoH0ZBFwX2d7gyiiqesLZH3xohglHh2oIhnh6eJgl19LrfDGXA6YAn
BC0uIKpEKGwVkOJOQnmTCLQC1gpdb1pkOxHeBn2hbvxlkEE8rgYX//t0ayRcgdVCC18pDlbPlahe
tlX7MKUsrDgrhISiqTaY7k4B1IESejqEldYmJBBVin6I8CCGFfd+haXYRuhn55M6mSeU/rz8bbsS
waqzMzbDGp09q+wfGlNIYWhj89yYpFo9GmS+l2I4EKTCh0p5oqjeqA/gLiH/kJLV4a5gn2d5VRH9
QGgoHu9JA4qoNnq3GVYW4H5u3Sb2BRIR6kLMLVhj9yd6enf2R9It7n8/waboIhPs6nGVldIpwcXU
f6SVMcXeVDG8Z5eo8jFPwZuwm3J0ULR175JcUgiJDhTAXR3yS09xke507M8QUkGmqRKPYuu1/Pyy
RElqR2xInKQA4mOwzqHwmhGCQN3ZDEUhQG9VbDQXFQAkc8ADubYpDLj4lw8GU/1hMIi4c60nGbLu
7upcb3aVxTSlVoPAADEslQOxl7Ft7aB2IyGu6Z5nK1KLgwbl9P4TBmNiFzRKc1coF+zAqAySHrzL
5kEdbzfUzbgYF3huPgUdTXprmNfho2HCTlXtP7ovn9TNn7/9oCYyuh2KqVZzmn04/ggKL++k9/fA
MV7+umr/LMujG0U9dNka1cP3bPlNKnXjtnbouXhK139MzrlzppvC7/fqFYOSW79Y8OSpIYtfpscH
dXP3CubKa8q5KUgfXLI8PDZ+8XE8Pej0qNFmEu/hFs4OMRUe0sfRvt/MnUpR7L3HVoKIGPSKKsJ5
wT5lXQuU6DKnsL+Bhfapf3niE92tBlV4KTPc7COhk+jzw2cv09qYdvZHfHXKSzZwWhCO3C/OYyFZ
zLRZDDdJvf+m/UAFVvOaW5097AsbRyFEPfOtW6NzCr1TOs3+sX1Gy5Nd161Q8AfOw/9k5dVHlyml
xRRvKSvu2S7RAfTS2VLssAPEmIFlPGafB0lit7/KvOa9h+Xhe1izShBIp6W/G2v+ij9TsTcQiS9r
WGEUAB9s0keuEBsMr97Pb3HE/bNqCl6zf2j9vO3zAk6B7QDafHg366oouj7t88tYpZ9l892DYqsU
lQkdu+Q8nmfseQdq0WiK2bx6tw4rY2J973a1S4l3s9WYXoel5Q5cuEUxN6nS/cPD+YBIRShHFPKF
+aZx4B8MnjHDfhlD9L8mL+1j7wFRGGgCImRWLr6QjIW1M21aHGpVPneXRFc6dtRJZTSgoXmRfvfX
6F2q5sq9OdSM7NNjQCnJ5mR+U6piAA/obvHFdsYAgQUqYf6RrnLNvgTv8BbU6Y8VrjulMfsNDQ/h
simbWDtU3uJu3cmjNNEW15BFDf2pfQsKlIGeBd/Y36rqhJq0Hv0tqUyv+1xQFl8bnlibdWWpVuq0
Jzx8gGv0ICjQDam21meqns0k2m0g6CX1llwDC068kxHVlqVfCOOao0sEdcwvSoOm7D9N8/MyPsl+
uA/fg8YYGxBr9Y/d5Xgj/dOqwylo1Aa0GtnPKn+f7r53h0GLuM/op+KUutDVXClyx7gdb9qDXQw6
CGfNBSLcmoUiPi2fZDQcHDiW0QPwk503dEuCIhHzpG7T7hB+A2KhayjjMNIIL/RrbBHUYpLr6mFe
kByFdz18kwnW2VUNMsbLrS0c1uTuH23t4CB55cyDkDeBX8asUOWztXAdcfsUtkzBJ8arFsjRnTQm
oYxHj7vEMiOHQMiksEnWVOZIUaVIrIFKPtVJWPuO4hA4GPgQEbXJxidzIwQ55/5HCOOwtVXCEPic
wiPCb7kLHfJS2Rlb8pMUXFD8BLxKPiF4lyIpoD+K2pPEgvN0IGrnQoVm/L0cZUbilS8WzxZeriJD
JAOSb+xNHDIlM9QBN0tJfEXaQkA+RyKKksb+SxyTB6rkEyFWTTivx4rRaOvFTZeDGRBeJJrJD8Ah
YMJjCvZxKyNSxS0qTcHUyZHjT3IeccaChgn2/YKzVeifgjbayPVHEASeVuOskGAKpiEU8upoq89M
ZmOObDFoGNmcEMsSnC0fnlTpI8IThV/myKWwS6phARaVzAKcb6bEC/kpd2KDJCIiyk2PgEzWHoSt
FOCwIWZzEeboGBFEYhYd4RrgsTsbUEqgELqYd1FdwTLFZRWcgZcKyiAZKAOMEPgCJcdZy0JpOcCn
dB6h5RIaZYYQLr6K3J00D1BmNHgVyB2ZrbglYlq0KEEJUY86OBHUl8FEfXW8G7aAkwgdb23/r838
ttt/hG77S+Vq9XdWH890b1a9vbnkJUj+GX1hUjwllZ2MpQ5wCJJAojlO/wM7Rd5wngqm2SSYASaU
4QNg0GC1P3ZaBJ5A+2XpJUo1gQDJ2RkdtnLcXSJ/REgS5TNGR3OJe/12sugR0StgKHZ/LkgJlTtP
NMFgwcIKl0RckuDjanm0//p9fl+SryCDHDERQMLkjwny6H4UUuJWANY0VUL+BUkLUBHiofvfttXh
Uugw2xdmhPHj5uah0Irc2c6hzlGUx26AHvvk9HUh76lB5MQNaBUCPHEdbo8xBrrhWbjnfHGCYYaD
NJvqeEHa2pDBd4dxrxfHILtNwW6j5BAkVaFCwJTErfRR0iZuPjIzmk9sBophq1rzYB7ldye5J+1T
+QJKwuDDgJSjOZglg/Rj/nfJ2FuQWoj+QSEgUOCKBFwnNhMLZpeBZYKEWHH4Sh4DyBJkDnnQfGU1
XHAO/gq8xwzNSWKgo+MtyE6wdiUAgUBPVh6PR38SgsA8krRMqkBZh0dTmEpLUcPJW8GxlbajhGfF
HXLFqAR0wUD3tr4LAFVCnXg0hAUphVkXIIwvJBxwXgM9GoVjcipYywwByF6Gay7QToCh99amE5Nx
yU3xuvJ9BdDXiDGRMZm8vQoa6tCq8b0kqEwX+Vp3T7kAdJlAXdEDihi+wlPSlVqE0phyD4RiKEws
rcNHpUGAGFAQRSPVu1K0RJ5lMkrmkmBipsSOH5nc4Zg5P5HCPsLw/i9mGaK/ZG2jJwWUYBLm0VQ9
mcPJScJvCdCULldMgafakDSoELueDI+bR5BSyTWEEOwPAFytcydBJNsFCPDkOhS+avZCKE5Qo6oW
0O2S1Mfn80elEMS6AOAj07QCJS6FJEvTZSo2Xwm6cYk2sJJGhjHSDUj89cB7MkRZiHwA0UGcw1AJ
2WCSqVaTQtKKqDwxL9H1vEWqQ7oFxdFs54pGalhonEBHDSbJLbxRA0CquBHeezw61xW6R1PMgDa6
/KZICKo8lSgpTAmESIKsNuOSmUWa0QE8CJG+OcLfQZtIY3ObbEbYskSPtI70ftJBAFW1BvPoHB/j
VsedspPFw7RI2cn1NLq5PANHPxHUUzj6H0Ko4dah/UOB4/zZJVW6pHDmMJtGsv5ZLBoK3be+74ip
jcYfqQE+LMzfyUSNPNHskwzu3QJ44ORantkYk+CiVTUogiJKOJQzmQcydBKtH9x6I2az/pI2k81N
MspGS2o+V/WKS5G5bBHyKGtVvQiaKvFIZyQoymlSXeXNv9gwHfD7QextdIfgqvxZ9y7BQ3UT4gYa
ZucYaSNlz1a+MFoO7XpgO2C2QbgnJjsSKJsdEfdkY8h0v3Kg6LIgaVRITfk8noJFWnBWlbgSeUga
LDq7EK2QbumgExTXAdL/D0aXGDGZuRorPJjJf5KcoCEz1Ymuy8JOGkQtGn5HOFCfW8V68lBkrtmE
IFOHwRhofZP8mOqepIZuGtd6ABOyJcA8LJNLq5ga2khLVjeEAsQJdgLEDlWOEcvGff84l7SK34Tt
2avFuyWk3htqA4GM5g0AUYiykNkEFKPWuT4kUBCuwp4z+sKovvhSOIs+mVJSdJ9dMSXGxUFx9qag
EhsLKrdEZNxGBWNniQMEJzjmbKPzwEKZ0aY5KSCweKxT7M7z32P8beP41WeTcdMpD7/tAl12qiNQ
Sly0ZEO+2COpUWX2R3VuMPGgJgApLC3J/V/s25WPajGpxihApHIz8Jhgc6/yd6LyHwtPGsIq7vwB
CdSomRbh7IMhfUWtJA4kyFfhY62iCaxn3o4rpJUlvUKB3FZJuY8PchDr73twSo4D2ihETziC58+/
QwwP1WFcSBq9stUMCfQLtummJxC6cvxwnsMvXTMu8ekXKrPh4ffQuSz2/UvUHDb8CohKWI03lAnS
H+736V/hzkfTnYYk0cGJVTDqbSiO3EuXeLdThR6eRG3/7V2iQgf6by4IvmYQ7jbpx+nMyILubKIN
zNhnyhDgSejWgy+ZEsQl3Fdn1YFN1Hn6m9/JgOz7H2NGBSWdzyt2rbuZ1p0CnPivDr31iq7QsOes
SAHGvUUWEPxm1eHGLbcb5G00KKp4Tano//1GD4eaU7IPmqZq1Oni42869GtoTYrGT/D1C52tX2k9
O3X34FB93q7RVAobGk5FRLRTCknzqPTe00KXTkHu0930XqN9/PS3drPTdGtO3fwGzeWh952uaWf8
XP70aSdvP9rF+SV4dj+zQlx378Nd7xzvo2d3P77SBPfdKQ2P5spaL1ZOE6NC+VG17p5X5J6AWJvg
EsSA6ZJXtksU6BftL8fHyo+3/WMdevqZKtPs+Dh1t+6+l9vph+JS3Gu3GpU5rqSsyxdeeQyXdbZP
W6Ow+MyPrUJSmMKRGpyDJgIYUADA0G1cqpQGH3gWBudh3YZZmfIkAkaE7nbmkKBib0ZpAbVPM/ev
3Vbm2sZXkOkAdnggpOrWLGKQKf9hnj1bepGs373RVqpWDjIuFgXKDvIaqR0VVJAFzqtdpTnWmJ8a
tVJPKsIgq7zaPUKaTxMIY+WpGAHCNlf+1AzXiey5v5M3Mequ3YWmw/TBds2t8Uu6qPSx9lJi6OSJ
Fs0JzYE/1l/R/IGZlaK1iwcntnnGCl2Zfxii2yn8lJSXFSkyg+WOArm2fhhyKZAfEwCl/fe2/6A6
4OP8Q7s8MvegHsGEzd7IO4a6PwosKKF4GjViyjuzTO6I6t62YEmMav6IDF2ngJXV6/FeE7CKjz6s
4dAdbkx39nB0yfYd0s5hzeh+ub2/Br7Ggp1Hhl8c9xrcNqmxOwc+R6pjNg7slR38cXaetfHbbr9N
Wdbtbns6pSaZ44UsMHH4OVlBB524YM4421V71qDRNndYsyDZtBl7mxnoqVZwB3r3bKnco9BdW88A
1uBn8KQm+t2iLton3kMzTMgk+xiiPtwU/P8NNqgIxtLZRHQCo7XQxOPdrW+LpB+HZjYULYMwL05U
v5HPwSuo/YmP7ZHbZSvssrycbmcy61d7dqNiTsV2cvJknpJn0UMYIHoyym423DdG62YdeGQRViAl
MwibKMerdvMpYCboOGbf1XwwwuGGsSGbL5VNwpWYlGY/o/30OD15Tbe8pIB3pJX0ZPCLPkxL9Wjn
3W3Ri5b9B+yhr/bDK0N3VEag0AzOg+Nq323aOMOOJMbVs/2AWuhIh7Bj68c7ByW+zgHqrDMZlP4q
f4+t9YHFMV79bn7vw9ofgBQ9QxjLxTv9cjCOt8VtgWYrp+W08WqVU3kDu7GqHJWxSYxN/zxgX6DS
TIV3VfTwekYxHyRy8Iucw3JwDPdO+Q44S+yxc+uUKRtURRofcx9Zsd6LfwHJWnBC0PoJnjxIR9CP
9HYG0a8S9161yM5tFZm0rNgm/LZO8OlNPIoVs5QaxLfb/f2d3s2TdVBnWlqQAVihpG6DJ93Li/DH
QnXsNJynC70BhVwHZz+mKa77aX3Ioq33wMEQ2JNVzc6wtjcOoLGztqHgMgFYzRK9IINf2kj55w4c
Qe7FWbeaNNFp0vLZrDk6OR2VHIjEXdWKre3775X237rQ3T05R/4GI4Fr8iLEvFuf7t7cYdksc6f0
5LHeHb7cj7eHd7U4LWXKtQKPrgTgwxdqgK+/v48FN/6/z60DapPN4r9DlLqXdtGXKtFx8SAXQLmw
NpX2Ol9uMd3g06CgpOAo+1/pr6oPaXAo2k9wSgFMCsUUi8kLWJQ+oDxope8poUDxfsWCFQk+gsop
OlzxZRvP+7+/XXRDFXeYMlxYfLmPtw35VQ/yA6Oc3ZcUn+5tjyZ50fYcGl2kdYMH4X4BQas27QFZ
/Khc9JMWf66ERY6oslatR2WJcAn7bzkn/Ijz3kcFttvSMTcLBTmc6XIQi6E3L17dh7Z4M9/HmDBQ
80JLxRfqEpbidaDRXgfNxRrqmK9NHM99qwsnY/8Y8OURhPNvnKLq32ivxE4Kk/ETynZPar5qfryS
sYF7yawmd7PhUGDP9NMODmlhr0Ry8nwUuVBnU/snbBuUEkqWILli5rVupyWnO6XZk//HwpbKlk6A
ghylgnp3zkab7WXj1gZkTKDpVXqNUp+JIke66ADsldcrypPMC+4OaHM3Fn9bVmOH0jJvlr4oboXt
grLgnZeX3PXOrR5aqkwuTMX4RrlGhk2Bve3t/6ec2LahGz5BlrPhY9poVIetr4rz8GqjFaXZDFPJ
mNDhsHfvXo0p/Mcfrnpo34398h196+zFjVP0pfjWaP7SJC4hKAOWfb9Yz+fwDKXd5GzWImLd0OXQ
vUl6ga6P7oHgIp19rHuPnt+USSqsuaNQ/QIWq6ScxaJmLSjJpmEDtjwwJb6h/BZ5ABXqZXZdSg0o
/ZK8EkLnu3x+KucoJZbfJr9Aviqpo2B+yhPBh6TBYvQmkxCYDEenEqkWXyVbb9zWNyDdg/IzivrJ
RaXBFfkJm+6G/ut078uqV2uATnmlZZ5C8+P+EJktuUQPeXeNirOyI9xCRXt85xyKsFwSnVOgY44b
K/Eyv0J+0xcS50ESSMDY92gJRaTzTQf01qZGJxmbHp+7Lry9p2nRgYtNbtslOSSqs1Cti2DKjVVA
v0WUhYDiyHnM0NIUv1fvVkYcjh2Ug8BoqjMQgKvxOE0n5PKTfQhyotvNIYWzo9E+OxdfibNKwEoF
uvzfZZRbWzIbvhxg5bTn+EWhL1BKqkJOlaCGQY96EgwJOdOjLP8WR2wFCqAZ1hsAYXRmXVbu2qtz
dg6+gFb9ngvB6ZfMaNBfwHxfOTPlAF+TqqKL6aS46SrEyn09fedsaaoSKyWs6d+UV8AzUnrOu5AE
8WCcO0qPjgqTVCMhtEgghTLbvgbN7Y0jSV66GZ1vxQpkG5eJhOY5sgkTJ0Xtks/iyso7T6WJmm6u
j77mz4gWQMk5EYEBJpE2f7STNwQ7XDgx1pQsnBjE6xxAadRS0auLWXalEhapNAod/TTMbDRdDk/G
28GOVXXFvCD9ry/xsJdYnyuMz6LNakQbYyxifMGiQKIjbJaY7yermdCyyeSvIlVAoe4NGzsP/cLP
Okv3V2b+1rB9NpyudE/772ERRMhsUX1E93C1h9lHfpz/MXVe3YlzzRL+RaxFFtwqggCRwfiGBcYE
kXP49eepvcfvd0aDx2OMENJWh+rqasLCp482hI51VX+g3I6d0mGPJ5PmyY2Jg4kHeT/FszLXRLW8
WgYFNo7HSSDq87D7GwXbIoIxQAfql3DDakjOwELT179WDNU2JFsgbHFKC59wRq4evyH4yvCXLCF9
BRwpYtLBR+6K2Wi6pvtYDF5tFmqzjFt7a4q/xjOAcfwOJZSzSkPsWlwzCL2wGdVNr0WoTZjUnOqA
oC1LkJ9rdW4xSbR7zAXS/lEZZJjJU/56mZ8/V1/B2o1Vg0w+geT4J19HMqWhyHA8lid9YbbzBHMv
jKmiSln0Q63SZFQA2/k/j2HjSMWJuFXeHSFe5kjL1REsshBQcWxltQDcQzBkTJwJxBfLAzldP0kq
SiJmw/671ocYF8fKQcruhI4gevsmAnd7EX8mogAjA8fGK/UPPn84JPiiw0834dF7zalK1c5Douo2
EbdPP3aoC8n8lmkHNLlldSWkwCHXviVBu9ROjYryYH5i2j+FiDJcgvnAKE4cW5DoMAtUqsix5PQ6
zagZTdxJkCSJlvcsFwwrNarvfiFIGxeXTj2yLrPy+Rjj8bjDGZeWBi8nYh+Tx2j9VdwZtU0+DvVI
D+mxFvKtxku/3WwNsWtOWqp7R7E5gzc4mxNubgYX2GBdHpApFCERD2/yk0VkbhoeTXFbe3eiu78G
XJBv1kppt+k8sAuGTn/WhqQdC7UtTexqZEdjBU5kh0Njf8oItXuAIx7KtiV+wqG8yfb043KoexzR
HGNqFGOhziJhFZJfqRroTrhGvHFDquH2wqwC4mWuwBqaJXPETPKHoMBcIZXOvFUNmZLiKKSwBk4n
XmRjnTopKsCC5x3UTab1jY3FSOr/GWVsLM6rz9FTi3ePdZ0xrSFtNqrRulUoUiEtZlQxQcxYwQyv
UO6jzVwP5MDcTDyb3RJ7hhUrMqyPnEcRI4JGwStIAiZmmcjZnCKulGIqMutiCHVvYE3fOYSpY35N
YbYNRbUDayB1RvVsVueYrynhmjLWizfEUM6anEwIUh71HX0KWesnqZXdFLQqDbubUFbhrHL6MzEh
uhtmb7puk4kT8eE+pOaqD/0CIrg3zPqPLrITJW9/MsH4ewA4REcQoOftX2XgjJFl04fVu/4Q6f1E
7EFLQi/4xUrqrhFO8XBP/bJm8Z0Gh0UuvF/dnxxjct1rOA2dloyGNl0CiuQDlMfe0ERxUrcgnSmq
e4ZkikTND0yuru8PqgtXPtxupPzRZpr5UNM8lH9oL0rdZZJkiiQcU+SinmqrKL84oU2fryvZXY9l
wh3mTzOUJzj/Owp736wYT5JnSSun2vrl8ds9ttHDBTw49i8IbJAsyW2alT3Fic5mipwPDJcW9sRg
Mu5zZUu8OtyGDCUeMCeEnxe5I3Tb6GJccUN3rm1Hi+Xppz19gA/oFFnVEAFj79TLk+bpSuXZGZbR
ew9eUd4cmDALmYFMHcymRpPOLJZ7BHsbYEwmT1+L1dzyrBDdCboX5oqCVPzat6amO2FAnKH44Ems
JbxZz7LhRfh106YDRzVEH7KhvulNIO8k14aV62mnWE9T/D97iMi/GvkntBIvM0T3+BM9vy7TYH0P
C1W/cgfR2INZPtB0W7UqGMeibijdOTqHWpJZ/9hB957jlpPRV+VeupJX3McpyPevIARKvXQPywMr
+dpE1UA4G6MY6toAW4S/kG8DG/9i4KMz06aP0QdABd0GfjMLCfrfyyxkJtjsGhbRljMgBAvLJiDy
SXpoUWlxZaIP4YbiplJ8rCtvqzAyXIFMNdKplmXgAzTpvNYVlp+iGbuMiZ4RXSnIUC7zisekgCes
D5//yOfUC8/1T0DQAirYFI6VXWS409TyZagVyBpxltVMh7cHLlZRRt761BccpNjil8rjLx/efHCp
luC2gKRwVsF08KQex7dM26iv55JSct/M6/2HFwIJcGdxy5NF/QC98oU87mf8NHBa9ZtpPjpexYkn
d5done56+io/I8vyJ3AlPEmGVZZB2THTgIznf3YcaEPPiROsop8NsN01VAK9qRciGV7HfJU+FTCi
iQh1KnX1YQmin4UWBAvO5iFKiYiGQ+lV0JHEzRSBbEM9kAwZQ3eD6TADBfAdvSNmdNMXkFuoR0B4
wROeBBTl6EFdpEgl2zIYlCJpZwr8NXpC1dUXsj4Pkicpd6i0KfqI8q2n6StQVUXlOkpIDv3sdLKq
rEMtWMU//er/b0FTRsOvpt6CTg9eBrWOV4gJ0LDHpG+PAZwATRooUbWtNjNNehABO0CRKZbfa6XJ
tZFG6EVUxUYNxUl1Ovqf3lwvUOquJmGVEdHCQYNZwvwt9ZS9+caWOG1T4J5G2joVPHXUqNlkoPyl
XbcJUZX2SkmISIWFtIxtTj+HAgAbDOgnJmHjI2pTRnprlh9DGM5o960Y2R4x+v2FBOl6FcOZHT8Y
zYFmegEzVV2gRB9dYCGT8gZUkA4P5a5U+tI6wqXXlTtl+Adzl4IUYUf0zhlbBh2+EKyb+VaBUlT8
gfFe/ULkfIPuPXqJ7csNiSLKY8zWRLlpjfi2j57l5tSAEO4goEiMy8zWrzdVb2SqTxDiOVFMzbn8
II7t0E4FqewbsuV9aaulhMXqC/LnCo/1wC4SJXKbUYOkyEZNjfKn1A705RlsgBHzRYRBQ6hs6yZq
DbAPYcQXvhDXGxGlk97pjiVNtBv2Mur8WAUmkaF4NHbhljKyLkMOk3v2kMAi3lJuZ+qQLgcjspRu
dzLNFp0jtIvJRsukW1QFuTiwJ8oCOLQisd1vNfjt4MMZLgVWRRxDYEQsJAqW9swedfVEBVDxXx/0
00RZTOtXmzJghzJ5jpKiel5155GlxCdrdA5kF3r/s8E1FHgQmhEmKRhTZ5Lyjr9sw4HKnMdj6LZA
rXJUQZVE95nks5TwVyAJZL25/bQ0T+uobAVUnT+qb+v4qInDr+P2vnMDlvoPo7vFLnqC+WC6R3dg
EaYCAJuIqSQ5jAKdpJbzrUUrUEVzadCWHehZwSqMX0W3DYdHLyrlaWSY6gDINPTwv/2/LcP3mzjt
P5ivSAW1whyB2rpYf0/uk934Mc5hl5ii1SiWGeAUrK5BprWGBBfeqIRMm4+GlYMT1UO5lt2siXj5
9jxY9Ec/s+coKyaYsAx9ZohftuquM6YzKFaBLtKZjiZ4j8Ayol8I6ZAE12OgfQgBsXdn1nTX21fq
HJ7JFLWGhGeLsMeq5qMzzsh4b10CiK9kjwqnbSWZWnKPpBgWLOERSRCFU3O1i32geQioxZL32tc3
rV2RRPgJcFPyioBORDaoqTE8ZPpdWgVM6sj9XKrt94X5ANGtfp7tFo/OpX39fWRRudrN75Mp4udX
71MDmEeAHbFu9Pcc5NtaMLDpBy6ArEumjxwa0T+a3MzVyQRMqQHTqL0cDSndfh8OXdpPVmhVB4gp
b2IHJ21GQ1DorSbUQpkAvHHfsBpnR0wP2cW5s9t4q0WJXhG3pCIF6p7Js1mNmc8ABP7uM+67Lzh8
+/WKXlQuH1Fu+IgOwRn8VBj9nUF0Ql2rzEfb9faDx4gRuqPdLA95F1Dv06FCkjA2jhuMyfBfWaaP
MUG27nhjpWpEB8pRRTZkdmZtC+0NKB/Fk4x/ik7RgbAr2PY1Bu8CDqLw7+KlcbZxaJ0ouOpn+qle
rPBPonwU3gVbDAG0TfzxCv7Km49AqOieja91CrX1zzLTfZFwK8nIcRZewXGQD9/+FdFMG3+B15A6
1RWMKwqyKY2yEid6hwrJqZPGdzgUnUft0r/38mV40FTpQ+4VJt46jDjFvtBXxHoGgCZqgY1HRMCQ
UxjGICRtThLnZHt2b+TOEYRdRHa2ndyHCbeQ9aikvaOv7Gl4OhNMs0D29PscoNgHyJyn41ev0Co5
jEP1b5fmmbmgTXZ3WT6CKqNZuogfd6dUEjFNmxW65f3MLcwDj1FPaDErpE3yuPNvac3xblBCmW6I
4i3OEkn5uNwuRQXYm9EtWM/WsycwvHKpXPdCgnAP7b8nEoazglAPIWICKGgUFHo3rU3rNL81SnuW
XPaJEk0FkAwBS0LUsl/oVQaqGDhepamkQ2lJmYjwE1dbR+DJdqn7QmFUyHeTsqZOta7OupdSEbB1
lBzRsTJMpazaqgSkCkpt3sOgvBvtElEprkb5DSFllTKBEx254E5UiAvxnmpAKc6H1YgZs+grawEp
QbmQTdrt0qIDw9caZJZOeIgoK31vzL+7IbLoETTNyfrXRCLEIdM9cnvTQBX49RD13pY4w9ILWAeq
HbzdIW3YIBzMRCPErQAKKDm++5luquARMjf/US1EgFEh0n1DqG/TNiV35X4ZMsAjfsQF8CVbs10O
SW4YsUxsyArGxQEn4Hg6HeWO2lSrefrTdrXLMBqC96zJCW+jaqRzd28y5mX25KvW/SMA8mMCa5Xk
Amzsg0qKejvxtPQ20ezAeFw4MfBUUDuDTz9NziRBP8flJh2vhbmre2uHZqS0Ia3vtPGfgHqZYRtW
ysDLBNvtnynnzYzsX1DpkL8MUXtl9hXvXpww25REpUK+tPmdIobKd8iz2HrwOcqp5IhqsSIzpiyj
j/nsOeEW0UWahnBuqBHvpQi0Tx7N8vI+S1F6TheMZ2V0XokUj5oFpSAw8bxfueIm148ItgyfDnJz
vF2mTZoWa086qejRipieVjvXzo1CvcR2remr+hn1VaJd9M2EZfi+Jz9DQJtlgkOhfwsZ8rEd0zPz
6V+Yrta6x9Vqq0KP1StM69lYo4aoH1JDuFOoy7QVfCMhTdTxCPMRWvPRhfC70L8ymoWgFgl3Zt5d
o0/byS7z57kk5p5lBDr9DwMetsvMepjSEBoeqYBdoyltw409TKpjzRkoppZqzt1d8mdBdM3gkXcX
dtixtkBnmCxBizWLEQZLVGitlq8VZUa0lcPNTAoNaNb3JUx8+iK6o/lLGww4treJjBRHEJCB626V
2Ri45caayzJaU2sTVOqX4AgDauBTERzkSdfQ2S3RlOgaL87J4mdVQRFYk2nTQo7g9UAqgr1wVxB0
mMBBtq38XLDtnMhGcRF91Meg/I1ceUj3W1NpimozmLMfKZGoWqMKkfjZ+iTiaH/6p593VK1RQa1A
0U4Z4ceI2U6JzWG714qF2q0S0LSCbShXwzzQpykGymLMVE/ji0B7lakFPiqJFy15guMBuADUHJa8
IV4qa8gVQkXE1wG7HMpfKX1x/GXVX8LhCbbtdfcQvecq/R6GKzJNeTMmlmFiQA56Tr1ad9jKAbS6
tLldKhzkI3NxysEaNjbNPEnJz4QXqsXlIROjmneqxCk/VzJV+tchrr491LajTP/1xZi/f4Uxlcas
PqyQDUVIYMhGCBocHbAt3PWN3DBo5IogCHg4KtZXUSm4T4o+0zk85kThCYIUwg+QLyCWcmBcp0W1
Mt+pzYvPpOCiiaDaCauFSP/MVy6+sE8uJ6yfP0FVElyfQQFSrcmP1A3IgfGAjSzdk+vsDUlXhHza
qqBs6faxl1s9BNDzqXAr6aMeeGNlMFWD/1xIhWm6v3ss++4eRiAMxRE/6JLFijLOYIxY6kopXVWU
25s5ZPr2DdtWL8G+i1aTEbFiXfE2lB7hxCttUlNqLoSRqvjUxpm2ullVcYtVKtiVfAFuKBOW7f8o
fpmcSOXxOnizVcGYD3ROdFaUdOX8B5UorgaIhzlBOknaVFqbbwhm51BYlZoJzFI6xA3Cd1vlayl1
L268l+ka6YlyhX9uiQ3zuyHfgeyPek4PpB4qJXuxCHGPev1LBFUQboFfPE/eVMQkVxMBXanfa87G
UUQ6hcdBS6s8qfakKaF6Q3MW4P+Jg6HicjEHdbiuOhxQaI6xiyrL72+9R+WHoJsDHKSIo/SoKEb1
H5hhcHN68+9iPY7zLrSqYdZPZhPV3DeTMxElMBF3FljsOwRsCiYTFgcgJ9+/PGBpNVNQmdev/Pbw
FXw4VBt7YxENgJyKLjUI3oujTIb9U5ILQBUpJoSTKTTBYuf+YBrk9cwHeYMt9R4o0DL9lZNwVOeJ
4m5zQ/AjRv+QAPBEpIqXHKUFmThRRtuWd35BK8kwLAUjpR2ASm9x0ToIhSwChoV8g2/CJfiLTkqR
Pp/Ki9rES9qRTZJ42ITDaIGDT22I5SRJAF9SY9b831PtRxdWx4Tv1KFM6WuQXi7rg7/Qb8ztdaWV
7hzLTEPTCa8Rk0RwoDTuHnzm3Tg1eEGKnx0aoGrecmoCarmCjZ+dM7sKPNdEM4q4s+6jtSVgSuM8
oJ54N7JTU4woE0wxR2ejhn/Bu+meUUsJk1q5SyRVJGFYW8bX7aqMVTVm6Z4caP4yXGU1ttyh7evr
MRDKJGLjuqVHyndTmmScRakuuEjCIdsrtSCHvplyz4JBUogTHLWnv/+CCMaIdgokbWgMkTT1k5dN
5Q/l3zp0px9Ha84x6QkcanXM8M9c+aUwAWXf4mE/cHUMXCDjhAbROdA0ItsDYxkcRCEOrVXQCwSM
jLo0TfXpaSvB4SYOmqTknMP1L8ePh5kGyGMvbLKya3E4Y7p+OLuGitfX+HH+B+lwE/ZpyKmpLkZ+
tOSXuniKLj/ubvzuoguYtrol/HUy9T0zHIEuL9GKpQifdxUfr3iX10Ht9oAyD04zwBz35AOZgN6V
xO4yYETQ+RYy5aKSrR9okvV4ft0pTpMyQ8MfPQSsG89ZOlFujc0x1scZg3fP2QR6qGIluyMghB+k
/nTCvR4LCcfivNzipBpQOWWiagLjg0rZ2YeTR6m5BFNG+fQtRn+P2qC1N7JX2p0FfGj7NlYPrWZy
dKNpaRsCLESlSzMAThU3D/vU00sxpb112IPLj3KitwsHKkKCXKggGdFHXQc8JPIZqQcK/SeRe+Ro
xfJkccg7PEKEqujwOdZKA9aMlg99N13m8fl9/Zq2kp9PiIAZe6uY78xZDY+EgO9o96Xxl7cwR5gk
rv01kHuQGBvs8ZFw023isFjU5nCsAXLCwxf2pB4qbUJAJUpPV3vEK3heoKlQIIXNQkbslfiHhHO+
TakdUp09bx+Dh2Gwu7rfhVCa1gVT7WsIphIRQi+SDLZ0x+wmv6G31gMANQBrre2iA8tUIGvVPxAa
puTeW77uqd+8oMhdD65KORtCRD0ytEaumPy9arN2WJW86jqeJt1VqDBSJJYqIO6Kx44QVKJb/M0r
4//bKNwGebfSMJWd6Bapqrdvn0TJcvO1NNbb65266PRx8jlAmHGR7mcuS2MVLjOpputhqIi45C/g
jZHXiN/A3C3qV0Rpis50axloIDUGWDUXxWUb2NKK0LJ8NcVbUxwU04tXKqZTjKfc7c54dQZrBcNy
DVESSrwEd2mN8phP7ZCOc8P3e8NWg3MbzCiz47HE81V1YIIX4se2vqfigFJeUwqJt/C0clQCVHRV
BU8sDcIkF3gEcCTb1CGQQIKZGIyEcr8+uB5U/7HYC/4uhIYrTMxhwet3ujpAZ1uLfjzksw/1oSEA
WEIbXH/OceqWGyIVIHMBwHLgXuAteCf2Cr/S7UPPlXzuJdLj4h3bTwqYVNrYWA7rQFeXrObf6i35
5UCr/xE+EULNxigUcAe8UKFRfLbp0SAMJCmbqbWs1awYaQowy/gCmoLr25poHZTblQM8E2GFFg2U
ldU+UpRDkQ806aRivepP1hOYKWRPQSFSIZhtbRa3x0ypIQS4WhZbaCD1jkjtKthslQgKNNanEvjg
1pOYhc1p1kyNKdLqxKybcjXZUHzBqmfa15He6Q0Cbbd5BnhuML8hWTx/1edzBtLxzD1Bt5EQleiM
2FW/eejwE7rWbOGGSgM1Y/0cWB+Rc8JFQcGk1XxoKGa6w+cMsWQHdOLRDGc+mHbHQ0i51JeNVNqA
suN/pcz5XI1xaghSXxTeSC1np6Z0RZ8B4wTNWRcMvO/R1Ip6P9/qIHSgcwznFEtJtNCe06YHL0Zd
tgTZG96AQA0ShNBkgFgFiO02NRq5XU6jdiGi73ww+EUL+LsYy7krJfy7duoDxumMsLuLBmWF1anx
6iEXAqYuHp7t/rKYgELaR52Cuup810hFgaPX+wWhrFcx88h+Yec5TJ0ZjkQRpbZHrcIxqvCv9EE+
Q3QJjByBGV7QuKlBwTfBLUYw6sE94sUMbAw1jV0MFgV5JgVtMX6DHZnxEixDcZKkyKJQ6crwrdSM
RxEBXZZTlYojhKSdSWBxelFKBxKcIs6bGB16F0XPOlAEy1D3qRGA63siYsJio5KMqrm81AaNOhh9
dD513/I1RsyUMRq4eBz98l1TUr4kIuvSqr3x+ySQWEOmyb5r4KTYYb4zQRh9Y/3lctc6tOTZ7rUu
5S9uAI1K0DbCA8okbwj03Pd4Q4BBgmlMCb9LBqT3dLirzc+wr2oMS/GdqqzJhmPS+bKQdBngAwpz
NCOrWRltupHalEcwEuW7rHSyKhsK6NQtzrwcN0l5W6qOLB0bVunbFutjTu7DYaorTZEUk5VC1QXk
95AOiL+nEeqlXA1MA48iq9y+XsZAbpL2ZSyikjn9T4cAzm6MxV/V70JOl4FGPerGs2o0UQVXmTrD
hL20UcLo3+uy8vIQly6jsalTzyypZzaDWzwqbxCEJMNg6hH5SJJsOpvOJPkETK4U74rEI764/IcO
q1hshontm4CVAiUmCMYqUJF58GuzWI5Ib3HzQAZEjcCNDHkX7LSK/9bbQONrzpKm3pOHysB4gtS4
TDnFZDKBSgUD2XKd9Cx7zrvxIR7u/RiiYJz1VYNPqLv3h58A8cAuR5ZAuBHZZzbkd2cU2oNJMkNL
cesHUacDSTDnMUqHA1ySEEMUu8DZTuAHUvrGv1Vc0z0E80zMEMNuOdcn8RD6dH84g6kBe8d/tiuN
c4jvmxVDXs/7iLB1DPEuFDE5wQewUYdV+IReGMe4Jnl2U0AG1VCcbhza0vDcFKYp8tLDBPtY7tuE
KIxrraVit78MQoxfBU5PnBKj+niFHmbAgOI8OUH5O45KV6oEu138rOmXlgM0hJH476IjVL4UP3CW
+KNPraRMvnpbZwE40SM4N3HsFdMCJK+vOEPUdaHUoo1CXBrNtAOWBl6cWFc1fb0b4BC4UdBsRp1g
opOT53gotxD96LpP3SrUFdGk7nWquXyvTQcrPqotUwCnzUQK2TMuVYdwrIsv+PF4/zfp5FHrCHrd
iRKSO7nWE/vhtE5FMBCZQBfvQOZsrqMlSinVBGT72UFjJBWoi/AkzpOahIgyOOJxhN4lynhKXv+o
blrJ4uL9bYq+9HEunOoTTRSiZxVrNyKIlFgpZlWIY39qbWAPEdLxvKU33ogvijUFfbcWxm9DZLFk
FeA0UugKBcxCAXlee3fLoAjTuwNgwdkGBCsM7F1OVYX5x9b4ZIGsNZtNjc102duFwP7MWiDEda+E
TdcaatpoAwYAP5ewqxWmlab+BOT2WX/MPE3oVKbozpvvvGtN8SuJge1ppZmWNkWW247hcK9QkXqJ
1LAu2+OACkkcAum2QNLzVtNRFVc9HMXmZliAarE2KJKjVJhjLZpsmaybZqrIDErYzwQgnI91XY0e
0DCMvL0KnXK5f2ESgRLmm8A6PBHS2SvDgs95KZS8Au0rDBnH3pVDlsnFU91MnQ+qnq1jhZcnL9tI
g75Ix7q4xNXeA8NdGJ07CkLt5WWFWe6WnRxnyDxepqVahBYXVQfeUHF4FtIW06r5euqV/qve/a/M
QhjJrV8ForxLfdt5TI70clLha/XpznXqFSwFF8aaABai8mKfMJayjJvp6JZWSPto3XB4KrAMuV8n
WCoZ5TEIVXEiGGfvqZdOKIpIANmFMBRtYt8UWe8/WvpQp8CcK36HxoqXV2n/L1BXWE7WCtn63S6C
yIjd8wLbVBtZ0efu/iOnisyE1dj1sjQxlfj4omJzVH+fl4Baf3Q76MLMhtCiFiw9lhSeHg/JJ9MT
/KN8n7qTRxhOpoERX8OVlaso0bWim3w208fEPWCzkv406EOZkvYpfX7Ttljt6uTEXI3HN2YvjSle
mwONZIkegWjsfdjssko4L3bx9ouhGHnn+nuDbSjS6iT7pCWiU0wlllt33991i6BPtAuyTgzpTk9S
a71gzAk9+ks+nciYXAe70Wlj8CJ9BJM3ZIhWVGKgYEb2IKMu6kIBo52p3cJ7LPBVZjub6HbUTU+8
AKxinb5uE8XyyqqVPZu7ETxcv8uNas08DoRgpCFlfQGzoDSOC9FCoBO3Jren2BbKHVCWGU27GhC0
ne1HmxHP3N3ywS+c6w/ppeVWfg4HUq4h85W/SFgJSIcYmSiZgEVRPFLAtNGRuxCVKo1BKEMoKm2J
g1/IJ78DMEWiryNyyzTQq2dCdz5iBooTAXz5WYtZSMoLLGFBKh2KbrT7uZBZkZCVBrQlGsBrBIJr
Vg3kFx0Ee9Q4wqfrdJa7qNZdYuPQculvfZiQXWPNdJO8WXP9JbbcJuFnTNlCwdxCeEe3T+bLOuuj
KrMYEWZ2+7V+ynASlmINWWgkX06sgyRhvfJbstBd1JB4A3v/mbyZ9aAlkq/dhvBCW9Pk8cRoO36+
u6tf/GoluhgpTFrR+tnvF30rmWj36Jb81VQnvYKMpVKtr+etudp4CL5xsp3mjex05TpUuxsadVor
QCR1863zG21JvtzJ2+s3hCbOiRLKubgig104Ny0hBIy6LML0NCFLVQ1xUMoEkZIj0SZVDLFHck1k
SEYU7RvajQRApDcuYH/OxbOZhpoWFESTc0CspDbproY9rnFv3Hl5keNhbaJM1e+Mfw4UYe1vqtdE
tN+q90vXKT8Gkhab9IxeAo0GsKy0WdjecDjcAfiV2KapKOFQNtXnqn2RJeyRQrbZiyA2sT9UEN17
HzGONkDS7Fx5hKqtmv2KHHI07rDwBko52yjaOwJeRvzHSGco95SfErRJEC52lTZabJR7rhgSyKzW
umZvKaVWSidSHNSakZJ4UXbsg7befyO+tG6R2rTje6QXIjzUpreUb/h13t6X8A++VXZDLGHqXSxO
VpVBG26tC9b81N3FlfEufmBMgCFARj+/ig/yDaERaWBegbfKutBSoKbzQ+2MxlB2KHBEqMQROaIn
elmearaYFJPtC+XKtfW1bGBlyWGAOMfkDFHafPOv2iiFV2scF9ACxoPJW18vEupNovOljwP2qD9i
GVW6Ilqhutuz3WovI9+svEUnyZ68XLNIh5zoY2j1Ng8LOykO/WtLYtI+q4xl9p6oNtCieeMcG39v
ZgCU0cfRZTEJufJh1hANTSxaKXpJzckglVV3rox1sMeHlVq/pnXByJGRT28Mp1nZrxJX1ZFsqW0+
l/FC4oKxd/N2Trk/BopFQoBDyUtxDn/zYC6SGRQ8KNSSOCfmrCk+0SAxMFCwE5lpBUFpXUi+6myK
w7SxsnS6wHCFYVh4B8yYlkDR95SyU9oCmdzwu9+OeYk+ru4cRADEmKdXUHedfJs9ft0zYmPujRrR
76VGcSnDs3bLMXujkDUZOmPpLAikJaz1Jz/CHTCCHIqZxM1StwCvxNcq04Ul20d04h8iK98kGsff
RmJiMVLbIWqgzHcEYHyuLbSYytRgOWFyScpBlMZmPYHHmMy1iyXuUh7xMLB6M5lepdUMRfg64xz0
kTn3LQoGWqoKhyQEVsYH8kYYa4U6Q1os7vV3k8pYMsuGhGCqPBNfSLSAXmcSv+EsmcR7KtHcOZYe
f/HOoYjXMFCkSsEz+kIAR/aKh78pBZWndkgwEOg031PVVleGUhslLRUXNhhT72MiDgj+5JxkziEx
A8CiAn4OBOZURxGfEpgT4QTuHzY4VGZKF6p3CwQmStgFvMAgqooti40Lx6+sJwNrXK3VK29NNk7v
TI0YtVcIcnQAqAtAihWfYA3SajMie6AKg5JJIK6Lohql9AJibcJk87Y1x0KEEyT4b2IZxTT2CX0G
jo2pr0O++dCcorRNoesjIEUnADZnSeeGz0L7yoeWrAu72XfyhEYzdrXSOaf5nRhP/3mSsZXM8eud
tBUbe//UPbC3HQwCLpGPNGqtCHv+Cmc+59HQ3CyR4wFU++XwyLOFYD8xYTKtfrnW0T/TWqG2P/U+
EFM2kZ30XpH6IFZ0MusA8qC4itEUaSbnjp6qhHlOrr47xVoX5ZoOBnoTkL3a3JUbKPxSEFZJBBnr
Cr0b1c5zDrHJsA3OY8NM6ChEg8hLMKZGU4VqWpBcT2ptK1B+bo7oSvG/49RXLOcrsLNqGTJKshUy
C8JsS7z0b9PPJbGo38ggsEZ3O9L32ipeDnJ0afDqvDriKlTgP6vornRPTmqbCOsVF30uRDSH5bDO
k7BIxqXIGCM7FgcslgKzOJ0beLe3+oMRj5VY+l15kUllKUu1nX9E500bOqURuq1gq9qnNowNWOAG
60XHQFd3sryBojKFYnpvGSFig3rELI2e4gybwP0L3OZEd/8q33xDCPfnLDFA5q8iUZU+bconB5AL
94m+KvawxF3Z5jNvc+Vx6R8otmURYxccCW74CyAqUy63UuTINOhQRwfhCTWG+dzYE/BlEHW1RUhG
+ldpDiV7YaNqYJMvOPOVcxfdWwcEmPVecwujCoDV0zqFUGMJfmSCiTfooaHOzd9IuioMSKl6Pap4
ptNMrinX2DAT7N9+XdDsuYmX9VEMHH9UZbEmyFspq07tJiEIWd5BqhW8KB3W+VD8JfWCFwGK3Iiw
d55HJEguWFE0tbe2fv/JMzgZnS5d+BxnQc5XS0bNCtr0y3o7Lr/4RYJ8gXox0UVGEyGxZKq7Ovfo
oyKXrbRclCwZcYeTH96TymDVyPfKtMgzq2F09Upb94NjZd8gmiXmLeiKyns+AyBXTTI1aLx1lPjS
bNehQGyyGHUTcFKonjK2eA2eLKQYgY5YbcopGDEnlz+CtNXECqcDcVD9T1JrOrV08nD40vskH7h6
j7ZDbyvjs3Gocqc8zPnSgAT+hi0YNZwfnXLhCxZhYEydoJUT95laQ3A115rudm3/EjCSMqVlT6Ii
W6fXR2QyQwvtTfmj2qngVVfoN+G5FCAJbJHb5z2dUEJg9oQoXuJ20KFSPtDgex2eYscyJ1pnRZeX
YISFyG9qGev6Kr8T2KOdHF2G3d3mgvofjalfnuwZjMQbkBluKSyq8HUeyy+DXo/w7EKw5aCf+Pov
ROPcxcrIt25wu8IS8K8EfEq8lUPqYa8fgnR6M4ZKMNiD+hlakt2lhjNyz3IMJpYi5xJYzXm1YxL1
8fif0BudH0HeGqgp2FsmTYM5ir1161/UEKVkRrKt8ohA+ctsQ0HryevXksSk6wzY2AWVWuWnfOWT
52OAUg/YY7iC3fEOVn0aK94QAZJe0rcxNDMkCTJorKXkCF4X5+Bop4XGmRdlgbIutI5bkA6fJofb
p9jK8BxaOaUtK6YePcMwY3qmEEGVXSCVCdsQy2EqNlCnB4o9BRXIeQQG+EP+7pK0p36tg3vmsNX8
VYidqNqVmsmdzrXyz2YgmNKyqPHBd78QCyqXp5enxNfjzxVRqNNzIpcutHQyfnhqoRaojjZqEut6
CQ/oZklATWNmkzgEqJN9ZrqQgiwDWFGA3g1QxFKEs029UxlnrSjiQlMn4QFRzdkg/URBCpP2uF21
k65Q5JHHlL+8xJd4eAK1Hqrki2I8OzoY8AyIP1a5t8CutFnwVu5eOKbCqwuFVZD9aBcro7bP6zkl
JyePdwyu/ZpthJQzPiN1BChybKc8KHmHKNwEwnl0YqgI5EzTv/z/kQM98iR124ByLFo1sXIhAevk
wNDkT79ryuS77qfM5VVPrJXAKdceVHrt4SrKOvR0VuguR4ZG571CnCZMWKRM8bodEam0EWGiPADG
QwQLcCMUfzgjYloSLJt4uZzoXlJkqmqR2rG1oEnlYlNJBp+aIamlxa1lSqA1A6C6EckRrhI2oTvD
VbeLwZ7/FThRV9hQ917LLEqd7vJZW9QUWgNTYEFlXJQgqAmttSEWUIUT/8EAhetSVad8bAys7Jy5
jc0gNvkAdBRP9W8NlJP1wwEz77ZBhoI4HmbGRuqaryzLqB2JMXgkmNcmYMmpo/8Kx4GQSZ95akDL
BVyE1FseImnNjkYV8oNjzeBQFq2cwrlMPYaEEESxCwX7No0S8eNGmVyyxapX/VlJa0Atyi0qiDk2
hhkI7DqaXN2SQm7QO5WJ6LV8MgYZV/F7BEXk17ogC5raxIgFSULkUfu3G0rwaATeW7kv6JKD1w9i
6N+rveQJ38vD3Q0LTWCNPpjp2bul/n10blWTa2/d35GCE6xNnq3cOD86NY696fdhwByA3n12XRbC
k39AybPEFO5KXAYfpsrXyoOVzgDNSHujdFIlTINCkZRjysM/5Va2dX26596B7C65oNiAtNnTyyF+
A2Kwcq+9zC9d8O3sqJQ4vVzjNn4Oi5NLu9pjgW79lQaqfFDZz41prS66P50BFXH8qfyH4rdHSGm0
tv+ettKFM9xC7HYzRFbV9qeRon6U3akhp80Y2Gap+RrnshxYIaRVptr9YB2GZzoD14PSzwNBfGd+
GB/81w8DQBv03yU75nWh/t6dxpnGcXT6KoWVyT55wqrp3Jr4DTk2aUtUlpUu7+M0NrNPuEpKUrjT
pnr42QisMNwYrgeB+hLuWfc8evLSfnXMud52C0DMo3X/yIsytN039vToTjvnIVfh2HKSbQSXkNlj
DH/97dDWxsS4R62HnJ3IiBGdry+X4bw/G68D5yrjdareT45wUTzPHhX9vQeWNKeUw+/rmETFVGhx
BhtTfr2BVU8zXvAcKknXtieGdhh7qiKsNHo//gM9DgXCgoRe3GCKn+gjFdGM6U0DBpMATv7VaTM/
ZWR9bEglGocSAru1TFigKAhZfXw7YWmABAWHpRjIqBgrsqdVDy1PUFk4/orPCCBmGve765x5HJNb
U9uWfwnP1h0R/ve9I9uhcxqUGXJQwZySenX0nGahXOoFOrOEHFaWz9mNwUisYialFGPNS9GOnnv/
SiM3/QyanqLAsPqVdlKu8rqzTWjZ3CZ3xDm3PT3u6H2ikfl1H6E7GZT4t/R1nF2YsyCZoQvzIjLt
VW830OOw93aDHT+YdqfddDDtMpaHmTeXejG+jgpfzAQY5b7WiG7uR/qq1gskNusX8xELQrPtgIb8
W2OHtux/k6zYKiX3vrwvd/XtjCFJXwwjejMWiyUG6Mo5/Lkur0+fL8t8OmZCyNeKx+NrO3p8bUZb
kO9S32F7fR3ReWJKynl0X15AWdzjSC/Sc8WT5/TvuTgF30a9AJNK/AxX5dj5oF36+HL6+a7T34wK
bQC2dr7LHJO4TM/DulmtcQjl7/2e+QulPKOX8oxIy0dMGKmi1++eblFx5zNyowDazrgUxzviYi8B
FlVTo0BmqfCYwQj5Tf1JuGb+vuj4JU4AZ2BmDlKlC2D77HducZus5qt5pkBTk/sE3DN/CwQMKzeL
/WT00KYNlHx70qfLcJfj3KHsBE2TCqPDobS3+MRe7ukWK+EJWcLjzCn0T2gAASVu8vNPJdjhJzbe
Hvr1Kagim1j0mXpRYMAFvRwXn0lVV3j4razjFr/zvzT5XmflGevyymuAH+CC9biPL467PgVXAoyK
t6Y5i9kGwLEn74O3BHT5vmbdChKi/ct3aXjpZcfZ+YFsv+kMNqPcT6mJ2Opoj/ZqpllsruCpdO83
moixYasxl2eNZ9yOzlDwrn26GlqHzqZvqO6EvfgHuaPTk/h4YRhhjFJMhrgmolzbG41dVC83wfSI
3LU3iCBRo1tMsjsw9QY7AFIwGlAZlVnEpimhUnOoESr0kzihxtQkFl27i0fIrhYHT8oMS6cOT2S5
CZer9tPdtN+UD4TYylsCMxLgEciClYENwz8kaKDDj8BCIGQ2cH4+jfWgmGQap+F+uZllkxwKnHQk
MbQLCsXT5QxeFqyJzxfzMoSvGcQpUEVTzEVcmL/uVpt0grRe7Uzd8dfRicE/lBGcziFZ9at1XrcJ
MWG35Dx7NykMD7ezC9MhdvF7XE4ykxIChnAzA/p4RqXFGXztq9SofN++pr+fSWYCA3EdTxvXBnad
eRj9AjONqDjRjj3FnRTa16TCsLrlenAeQi+L1wM68KjmTSqiMbaeoxxzr95RpUcP+GrnMjso2+VS
TluXAWoh3Wq72NuPvkfTHjQ/QgmpmBtAhfo1ZGgEqPE+4MlCM3LESERKDODBQCg1wemYBEWhE8GP
YgJBM9004uQqwVIMpIwMcW3l3oK8SfTUOmKLcQWdrxZIuiIjEnKR+tin9qtsXK9R8V1B05mamxJx
MAVRqC1ukg4ePkRYquCSIVRqbYtvShufNJxZN6KMXaP89OYWd78xV2QaoYHM1IpyXImdL8hre7Qq
EeFBryhtlrt7tCsx8N0To+cLX1iVB8rAOPAIHfuje1kUiG7WHncWa+Oa3KmiLB1o4tyPvc3KzXEV
58Xf8vJF2IOwC33jZ++dpDTPaoTXhxFb7qdeXBbG9xlOJFfwMv/H1Jltp8pFS/iJHEPs0FvpBFGx
j7lxRBOx7xXh6c9X8O9zzmCbnRijNIu15qxZVRNTtZpbx2KKjPUhT3LxHNUILLcAf/x9fF54yCzS
tHdUOrVvf80zNSfg/dfm8YO5HX25kPVS8Rqew7TXmDGEX4lNR5goCa5fDJnypjyr/d2m20W8aUw/
/mmaziobWrpdJ6ZLQyS8xUhzrjbigi3GU6hkoNLCnTq0z4Z1Yxmv2jELOmNbM011bQAOzTjA/boa
VuhGvwG34JW8Q2MD25HPrzCkm7+13yozIrZqaS/tnxf3Z/syLX3d+iPVOjjcHSPsHBHj6LpD1prd
YT3nlQDaFQhN0mNCgr8Skia8R+COgBz+RsCUgjNURXJMY413AL3pvgovVOPy1P8WYnIaCTXRj++Q
aoCmJHEZ87AdrdKJIozYjXowiMLW4NHopj/3X9aqPOh8g0sb0Aytd7m9BGl0z3hpdF5EnHu7hXkL
AkGmwxohzhUXPtqz1LBDeUeIbq3rAJvnYeYX0neaUjmqv41Ucp0MBlWMqJu9R98koKjdqV9cJ6+f
j1+f39fb8b0LCXtOLD7o8eHEUH5Mdgu3FfuAZ/szPtFSBKYp9woo1KVtQPjZtl+1dmV6+rsR+qTt
44KFI+Uv1iLf41z7S0dExkL8Hf/tMW9oEoLbaa1dHZ3+kOfXUdINlptLrxret21ztUV6NWIifEzN
bvzzbLZ32DFQjh5/FtwcuFrvxwiVR/GQM9Ctx+0qp9ZCAXTqnabV0dIt05OKsgn9yXum4zHhj7hG
UCZGTwj9k933tZt5NfviVbsQKQjI6/24F3s7p8WiiNcNJc7hE3bFjnuU8NN5Bnw2VrGHLjdAjA3n
yceGBohQm7Sd0COd91w+OCifyOZ/oCop6UTHIvImKKMVT8XbOPW2SIoxzoSAIfGMsvy6JzbWJygI
Gi+0hsL+x8gVkd3KFQTEhBwTHZBe3eCvJDDWozBk+1jpuj584piUImmu5XQOuSMV1CgyX9JbkX1+
t95wXIASCJPWEeE45TdRQaS7/fynUH7Zu8mLvxbBIj88Auz1B75WEppo6d/OciB+VmMt7XHZfYWv
N5WUapC4cvKRKZVsc1JbCIO2K3UHJc0g9CBEwia0KZGGFAW3wrBKQyxnUDurLFH4zH42y8EtxLos
lLfgwX99ha1eq3emQP4lr0LDqyJTf/JZ2hWoQHyGiHCiBelZiY0zfFJ3/2250/cd0MCp40h1CHXu
Yv/0lXkG0g1dhZ2f11XEI/s/z7DC9QZjqhClsvVs0+vTNvpSf5iQbW45a6aBSZVMjHDG6ZUHb6qV
+l6XR1+vnTtbzRcF7cl7SG9eG98xRL6CTVydK8pClEpOGtV8mm9dO8jX2Z8SZMBe/g747HxGtUk2
klNDdSSlIY4gmFEjlqIO70G055+8zDiiUB9uQuSp5DsiftBbd4ekVG/MgY5z6MEcg1yRRPIRXKY9
+d/9wM811zJu3YQoBkxsc623G0Zb0nYZ4uJ8bteipi29lt5SD/cPF2TMxyNcn044Q2vYY6ytYRr7
Fc6OjkPa10IjiX9u7l5Ucmjql/fblYsJXnp4iXMldQHEwTrOdDfo1OrPC3aT3qCBVTTM4+sc73Dn
Opfq8oR8rcTuKImk5geMJq8lDX4d45ocjv2X04Wlk9viOspqTg/OpMqx7IceO96l5RhU2LmheUEf
Jwrr3i2RyzFnavNH0TzCQolj7Is3khcOC3RpjrOTXxkTArsmBQRtS4xn6458FqX5lahuZ/3N13Ms
2v9t0Cq8cyeNGuGB3UqxFxafawfzgsOhO5Zc7bSTktrNVaPkDJ98yQWlqrg7hRWj/gpja35+2Br5
ujNk4iB65HaUWSHIu2ofSj1FGlH5hcSZe5+CxxGKmyiThZxedgSqzcnAGgVLJ+0S6XZNlEZSEzcp
hviXTvYriVCF9dEp94FkbPKDHBYW8e3ckyGSgKYU5tO/TQg1vQUJ7fSMAKCGdw2xW2W979CfBOK8
wHtFgPS2AZCiqJzTeRQd0mGUPgDbv2a/DvRk2ujWESg1aErnvrlrVXBjB/ThhXWSeojrI1SqACbP
gXMtuaoo5U1fBDuRHxRBOoT08RI6jkp9M6nxaB+JjSI0cWOxpU9U0zEikq7lA6XU1jvNVRbHmolY
8oUwpOJ91hU6Lr9QkF/zE2Gyx6b2BL2R9p7sJN8eAYgSpCR0y6rIE87y0OHoa/5ixNAJ5zuFGFKD
nwThyQaNO3tE/t51Ktni1tFXCpNkEtqElN57ewfDFVcIOMNDVluFWEgWe9yK6xGXf8TFliRHdmDP
4Ig/5ZfGjFYhcRyZ77n3MDfTFKqJNK9md0TpBtiEC4cJnn6xEVEl+CmGL7xxWUyAvfOCNJwWlniX
sdROkiAJ+ZSEUiyBf9uL/rGSmnHMXFJR90ucJI0LLnBPWnWVF3QiX5QbsF4aN+HyQAdA8CzzgK/V
qiBNaA1lEuvW7HRQGcdhvWda5cGNic3kbmFKyFUQxeqr0U+iB5z4LVA0yYs/shlTOCdviE9eQRNW
RKS3UuxfsPybqrsIiuYiqPqiBxtDVeUQFZPMECSfn4nce3oudy7mdSonJx2VceJBcXwqQZWAOXX1
9bd3G7BAY0Y6Hfqr/Qc5EfepSpjgUVZ0vJb+pBlIa1Sm6KcGNaDA2gEoaIjuZAyGNZi1m5+6CPkK
toduJOHYug5aelXDLm4usYSFbY83zF/BD4i1SAaghFQVAv4RY8gOMpO5FHdm1teUqXOtr/MFrIX+
ArvRgi+twXJayO1+Cwiu9Z17jWoQFSGnRl43xsK1Tx1E3NUUWXN/rJ06WqTUNGLQMiueLVA9n0UP
ah+R/an9jlHea3l9Yc6SEM9oK74rVnsZKhqQ+tX8gxICNAGVBlSxQM9HcYiN/Sp4H2vN8vFUCmJF
ZrTsQOjfwuHo2j13EYl2zvT3qLOymszbcgjUVmX6TJC8pV/ywik2Pavfa5ltEj5oxlRVpmyrJDIO
uGWLwYwPAsUKkSNwNf63I7JxkZkLtu55NxK95z1f+2NP3gJag/XJiXsJb2yP8BXWcjd/w2lKUSoq
b4uzovX9ZmOBQ01M8Q2dGMgf/cQ9RTW01wW7pOImEPdT1va17pUbo59aLGe45o/IcsoMpmuo4STo
tqj7Z20TGtl3AknVZ9nX6deKrWhBm8xatX4tCV1NVrRIu3zA5U8HkronX4eVuKzSfsk6dw5Do3Om
vc+hXxpffupf6ezRF0dhCyhLsdptOeXFwZO5riLiEateNDc8YpNIkC43IYmZllvSjtEfCvxF2Heg
5sQWUoPpxabQgt5ArsB/UTiH1v+wwxDSDOIS6vcslAw3+V9L/EBJTS1MVNEDW28QACrUVkHv6fCb
hSxFzwTgKdoBbcyXISRXT5wC1rcefMW8fC3GpArx4hNQ9BVszISyYk99Akj+av7hd2qUqSI2WAGc
DpLKovCrtK+oW6gWS/YoRwUYizcsU1OHOseAWQcZkCPtndphCaUSZKxzTs4y9ygJhuyuhJQig/8g
95+OQ+iQUf82+ckFO7uJiOo6OtICDB9PuDvW2vvNxbBpGWThQKy/pvyJvv5f5iIGtdnbEVAoFQHm
GdZ7PKXi2Xwe8TL6/HGC9YmifBGshwRA8wUDG5lovkiIqLg59zYqyJZRkMp2KGbsV5lY/m3aLblh
Vl5WY010xqmfgpWBjumixhaTwu8vbw4BC9fUxbGv4aQ8RTYIxePgawopNoWEhTtTeayBqMlBv9li
DujtaKEacFNUsfE8QkcSIelGFmEQ6e+4XxTmyPLz47QC0hm/6V4oW2qF3bmqJf88UCwR/0Ty65XP
Ura5+BW38dXi3lWU9CbwetmQJT6jCg2W6Mpr0Uwgqo4OT3t/xbts9+6Uk/Z9lWBWevZPfzV05En7
0ojiivuil5LhLLEHgVMiq3h6kXhqAs4WIxKlazGGPy2XNtWUKs44pan/SKurr5SV7AeUle/T8EY9
Q6zAx1Q9ZXDfwAAVC1Qi18XWLaxY37lnasO/d6+dChOd5tjS9EI3aDDGuvuqtG8n60G/6bRrVhD8
mKMKCWR/OT6FmfcOcErCcrF7IgtYnIgZt/3qaLtKADgPvSMWcY92tZeRCRkjchI/xugL/13NCZew
TjCQz3JlfCCg2fXL4YOrR2kMzg62e6JJduiWDX+J4sWwNIAf3dnCXC664WzJbvI5x3l2zqsHjqCY
z0V0Ou+f9jZ9YzqYzzJRym+eq42HxnN2iNLw7dW6z16tU7avjDZtYA/tBjs2Tnqn4ZOYYJj0GlbV
TvpV+75IvMQ70QgG+9Xx/mBdptooUU2XUenqxMNPF5dwbt9ePNwO4mE83A9uPaP74HHrPaZU1abH
8Wl4HdwHaa/VPWD0eKTV/QUZJtkJLW6ocEHZqQRYW4JrJ8CwobwLj27WLfWb0dJ/rmh604x2QeI9
+rc+/U2Cp1v1t71SeOuyfE5qIyN6BRWcS2VGRVffWTJLZ/fJfbLrAMUCC9791+zyc/iprnGYGpbG
5uA0qw9qw60vo6cr4UrQ6pTy7brW/7SDp5xFNZV6xGAfNnv0hh/XhodZa1wOgHLcMkhQCIS0ztbm
WKY6D2dPucPk5g+xjsLqL7i7j86rQ9Nqn6r2pDLKIiNqTehY3BfPpuGoFrz1y16tZ4YliozNngTH
BtKi+vrwc/RvNYDYJprZRQK0ewmvVifpVohFSWLRRAYpoD8f1iT2pNXYdEtz0NYio9E8DXjqX6CA
nFNaZ4CJmOOTIrUYKtgHlhKgX9r+YIYA2vxxl0ew3tb4NjPvHRrhXf1d5mBpg6Um8SXC99lrlHxj
jew8ks7zYX3O/s0Ms3MnrpFlMuRpB3PfHDEKnKjFuXP4xcL++1LC1bR9h+CPrKyC6OLln/ZefMDW
/DFtHohf1Ar6SOjkY4SamPYps+oEKtbz3TZeVtyv4Lf501qzevxc+lRZlBs27DMFw2hpVwlh3Axk
PyhP94OkF39/CAxJ9W8O9/YVQsa04ZtXpzQqv3slDPgxSjYcXFKBqOaXpsCrS9w5xEFp1IgaUWvU
GpVGS//wpyZFmJH1ea5PWjtijJMNRSV+3UClMuLdwdpAtJgluqfeu3vA7q7Vf/K/GlzpGZ6Dna8O
WPp/6QsoA6cYvedPQ9T9P007T9o6KbKq+A2/xhYjR6p6Wn4LdzqpcAw4sNtuo4PBR/Dxjp2EBjdq
cXPtp+EhOiBD1WsRnfJXdY+JO6hjamjwDD+D7wSHd/sCAsdPgckw5hcPAib9QXMgp736sNWrDcz/
Hte03QI5agx4P/Jf7OZEChH08saeTx+iv9XS+SIiveCeqLZXN7/kidgKfZXGSTjxs0nhtyNZUShd
JAAKxxWmS7kmz1KRQmM37chvAnkHyYJYD/ITK+MotoPOltBSRsVoTRU37zzG45lpTyUHEQMbw71f
8cD6ueGP1G3PfuYefd2DMuAAH+f9izC+6t+6dR63TmGFfOq2KOanGG2QONjy1sxCfaYqEK/cvEPe
ZnKzW3pxBzogHVxSahOyWNbnpcHbXX5X+HsmmjcEtrerjF5Z6dmacrfAGEqJt0Voluwp4f4XJKAk
TaYIOhPUQlTNVX246ZWg/YnoLvBEYaYqMKJ8ZLnF6538DlquT5bkLUcJ7ZjleQPTTTyPG/T9XKE+
nchLRBmyyGV3OlppocYtgylGPaqFwFN3As5QK2vV7u/A0mcrIckbvNfGJrHNQNTkklff6DvaAFrr
iPBVYacQW9l+CYpVIsz9rgA8deF4kNEofo/POXN7n4/Rl28SrxHwX+P28eK0SJvf1vLB3EFoXzXt
87ZXP8w/5ldzTVcnqnk4N5WCUtCiX2YgAnjVoU8OoUTZvYDhEK70S71S74NFpPDMhxv7mPb5JCUk
JkRsxCoMcyZcdklL3ZvsYdsRq/rkXnNmkkh2EOtctf9Sg6iEO+LFYC4Nr7N4olvhHcT+sqNNuc79
hE++PiGmwV3ZT6M0KvPI+np2SW822THuwhrDNtyx1Xv42QRqifehMZ5pRZmHI1rmVcCdgjh/AcFj
qCxAzqOmp9v7NeGuITuT23sVstqNe+jmmjO1Hmu4mWPy6oQ4IYVur84VOVI8SklYuCdZOO/drUvN
D9GOTCYYyS7FSyTzuw6kZ/pNvie3UcU5UC5bou2GP6HtRPnjENCrg4Ti01b0oKxKnUmUZeXtat4A
TE8v9g+U6ILMq+IVWo6MPgnnfl4kYTofR879g0Q2FKBQ9pvhvfPsNFjLYxJigES85AUyKBErfqOw
J1qvyTrUEE+hJaaUAOmtnrwuFSlq0wXXpKJssUK6WutWOkeMpmT6mk8rkNhvIOIPK2bxIyNJvWfi
l1dbGkbDTbm6FwXPfVwO6rDjyB2pcq5wtmJjFe4m3Ve3yl3U2/fAr3qNfvakuqlvi6cUUsQAhN18
g/kDaWBHG7Buo1/rt0Kj2q71z3vbvvCEEZUmT87eyDhbtVFjdJs/5vtpiYjYsPB9mh6nyfw83UJn
bDq7QSk6Y8nJDigcUEDQiDFpuK0EGH62wQnDvz2LsXdZ2tkbi6qax9EBtKXedTmr01ka1Cf7+nCR
G0G291poYEEtpg0WVxJW9Mo7Zxl3Ta70T+Or8YZaGWfu/ewdnthxA0rVZ+XJa1LG/PJnj0ntYf6G
g5YChWatqAJHTe6rS8PGFvizaUEjLfvHzHmWnF3daa7fTiVp11lAoTcl7ffqlUzipNOMDO9loyXv
cDnM08FFn3DsVytB8+tFf8BscOzXtjbB82EJlcM2oN6retHAeNYg5MuQpzTCB0FCd7d3qr0HrSdY
89fp1360HMi/tBgSecUHZFumglqPbgQBKi8o8U4jdUCAxsRcOKAgXcZyPEMPrWqzVNgqTKNSgkl4
J8QsTFYa/J/RUAzuPP2JlKTKB01BaeHyFlMyoFspPsslixSPZJLUWEqNGLgEYoNwpIJNIYxGlZoU
YbKIj4IDSdSmAopAGOceDnRKTicCFvSNZlNalOQZ+hPUciyICaRQsKBSQKS5anwgJXXRP0Xw5MeJ
rSkaJZBBJPG08NnDye0rEZWdoqD6awcX6GvHwKbSLkfg/qAO2Ug3dWlao1MMO6E5/EN7mRJFNqTQ
EKmpBFBTeM61T6o4pAOVLeTQq4YSjcl+3uBNjFHNVxNKxSjg/Q16S3wIwYSTaHtzy9MPiFu7BRCy
4woVBR0S6oHmLoE3b0tFD4qKW5AR+RAW/x9oQqHKRIvshbiTeWOHoSStSSamwypDXyXwiQINqzGd
6Hq3WIKEV2qXBbOoXIsRFoem1I4IYbwbQg0YTMhQeqoCR2QmvR22ZAbx4oD+oliUsZ0At6hRkoDQ
nXSAJxaPG10ymBrltQ3ji8I6KB6+yRzPDmCMdr5e0z55vK5nkrzzBx+CvQ+5qYaNmHLiqGnqxYGW
4XRwXrTEfOFRK23FOU9TTb57kPd88K2Rl62Rd9RMvMrfhU6cepwCSAe0VO/AZyKfPdr1LuKMwaNX
NMB+AJpcgly3ghBYSpa82DIkxeXS6qrIGv9BjKQlHioGnuFnNcwgeiea0loBtlTgS9J4TCQw0FuI
zpC/FV/1jKr1IpNsKQ687XuonCqlnF/U62VKIGcjRRK6fW6BGIFvOijoXfb2hOq+JDOq3JtU7UUv
UWmf2sVJVCO62gH4QEsR3yNzIXC5Jt9/i3pf6DukJDBJr4r/Xw6GDjN1EBeBJbFEOWh/q9oOuiSU
CN1A/m7aRb75/voe4LcD01HhIrIPgU86LEFTeTEHhUVEbSkEYZlHpW/V0rRkLTv0DQYlW88BElsO
Kl+6tFRHasBKG9i+SniUmZyRtwh+po5QH30KctvVxPf9uI0sB9AnYv2XMMgbkUzkkJjIln8a+aI5
bnEARa3btBHwMsuQT+AdLg8iRnYPcQp0qwsJAgadjSG0Aqw15fc0GiGJ/FeIK46jkEUKBWQfstir
lSSGpHRhCfdVezJl9qrpsZ+5xf0O4aSwRV06xbsfmx0G5uMf/Gw4ob7H69vUuz1u2RGoHluZ4pCu
ItfORdFF3jgfaUqUEUrIiZ2MwhCQbTNM3T0BVSQjTcSmEhnddMAAGXqocU6Ts+GXJH2HUKZTx8Sd
N9NiZuQD9bMmFVgXhQREpafhZkjZqYuRB0AnTFXemnxK8ni9dIJT6YQ30xmWeO5/seSfhfdXsji/
e/IHusPkcrCb7iMH/oX8/h896cRk7kn662DBJUix1D6ByfQjYhj0UkyhGJZiQMhtjF7Mu3yLLCuE
6RYIZap3dS8KKdFDcZhhl3/ekzqE2apb+pKcSLphWINkNwXPSoxSuWDmliEQvcRDx4VWVCxxW3Qb
cHO8Q5iBGr0qQqLKVoTXkx2ILp2SFYGqMCiRv1csmYXdfZySdC+UBrpJYXOZMj/p5pwv3Yq6lEuP
Z5teT75LLJZ4YbsrsFmDSYPrKELw1uYLU3V+RgMN2BHj/YvbcjVAU66mQiNurQvSMF+LGmwi+5Xr
5xD56s5ffT+h1nKNV4OBGD8TUYO06epjAs88zomNtIq/g5yoPKc39sLpA2kuPOBpmhmC3M6b4/qQ
2Z8lAFF9pOtx4O4r5dP/m6ejuboq6gVwZsDv9SDy+1KJjhy2vUAXA7FEMHVIGswIbw0hZCzUwuxx
0fvOa4NTGHKvFxC+AlMg3DmprYonkLh69AsLhHarTohV0hRZB3mEtiUEB+s4lKkFNQyUHdRTqO41
u1f0I/suHYGdnzyjIdNoBbIjTEIpPlWtUHPafV/taXf0jKQWTu1EFu0LukgvLv5Hhy88l3tSgbE3
X/9Bj+aaZLSroRo9+ssNBhROcGdhdIbvpS6d2FWTz+q92o4zrLLGwjO0NYnJVdLYkb1pK2JtNcYq
JDNLzlMhV8FJHEGMjk/tuzbinJDGi0IpTYkEMiR6qHeKLvLyrlUyQ3GDoif5mU5YYVvf6lUp/ujS
QIz5Yy4l6onbrsvIblBS0VDUygBvDZGCcLjGELryaaYpr1A8/FtoGHhy2pDhHuD/ATWiXMa16p8g
I4ia0MpX6HXxcZI0cf2HoM4kT+zE0bpujrw11fNd+31ysuC+4Ycqe20OjaCc9+sGs5cdi9INnYDO
V7dDTLalvSYmrEPE2yrTE/ZRBP+F08puFls5yOCl6Uigtc8+5OsQsUnxZSXAi2azOn/X7fAOOHAo
MESQzKX91weUcgGDMb/MNGwYSsishvGqRKtmVrBrZC8lrycVBlQEXFBSAPxXsAjdja/iPxXeM/A5
St4pAughTv2pyqpSDmP/DdsP/6tQLscWlaaxj7MPZ3Fx+XbrlFe78TYoz2XQdJ3eaYb4rfq5XqmK
Jbrh3JJTt8Cdg6lwehA2u39RC2KNlktN50V5GJtrEkyjyzNFx898ZtA8DKTNuqAo5TbVVH/DyD8O
hB8DqNFTEjhbZTQaZclbPMvLiFUuo+JI5QJwtkgdb/7DF+JkBnFUGraGJTa15DIcedj0zSDvRCg1
OIkh6ASg36jpEnPf25fosIgtQAaKLlK1FadQsnF07LX8fBai9+KE66TLsJaZIXq2I82SK+Iri8mN
6bOFsKgRKCgSV1ViCHFZZTqC+TMRZGGQCBMS+PkAbF9oj/NIxCmWOs2KWvdZeTW7cbPos8RKEykI
W7dAKzPdPrnkU8PRiVchWaUgSdH6ssjWGPg4EIJYwSXkYxrXvKvoTbGZIjPTNWDIVpzHKO5+qB93
EAt9yaYWpMtN6Zd8yNVIcs1Pcg2jICPEAw1ALnUDa3j3kCjgpzSQPAJZNCYVjeD1UxhaFXFgkUix
jrJAyi5bqZRyDpUwnx2RkcgpSExaRPiK9hXzCyAtQFIF5ATX2Jrk3UcV0KNJkTqZch/BqOqHqy9C
x9mwi1chvoNyQTz36MdB+gVrAOH66QE1RBbLhXi8bpf72AjBPSkc3IUL6vjSAD3rgLwQFgHsAI40
exGE5ngbP8p8g4IvgKDBol6UkorGtcJLlHiUdKVU5S+mU0VZmqw1Ygr/t2Zu1iYYSsXxgjQGUs5M
9Y+QRubiqguyWtvpYimS1wlUOK1iqKIzcWc1trSHwg3ZV66NjgD+N3wa4ZtAg6JZYBGBqhQRvv6X
u7UoRLl6N7+eUoFpkoIdwvtpjOoTitA9b5ac9+Td/1cNO3j3udIyPcituXCig9Edj0xT0JbBXakS
vNDhA+V0gW6qMKmtiqrbzDnMTzK7pZKvGxK/A6duMbv+TPcdWDNnxvFUdycqQcql8wWUEkJi+k/l
oR+5GrcZSnYH5XLFqYZS/miH86XgTQFMQv7a5g4VCjQCFJdGUYNaoIy/ETBSikyG20CEZF0uDTHI
iKOcsMaog8dKgk9pgNFmfygxvbtaUJiuhsqRFYoXBDClS8RFimI1s8FAZnGi/vqrRgszaFeih4Dx
/Im+g2GXRy4v+2QZqbfsbN/OPeMetAox/F+1qANmwdWu2h7+3rp8g/oabAJ1BkuLAHAMuQHGZ3Ck
uGJ7PyPizlyx5UWzL5BxCcwebbxaNWSKrbjfSH+HSnQn8oaim3KLt2gOoffjQW0OzMHHbb1YtjTq
ZY0FbYbRpHth+a174sZCLEfP2a1LtD0cW+P/CAELNTXWfCQuqNglD4BCOHPDT84eVdil1Uc9CzWN
5s1Y1aRpin+UtJ8pJ4kVVGVrHSJdwnLnmELBmFpHeqHQDSX3fj/ytTaUNnLWlIiTW//UHg7vYB56
uQZ+qaPbmZOP3crckAQFElwPM3iRpDipTWfrSR5ZvF5/o2Gvm0jTsyJmxRM5bE4Qr1lKMI/8ERgP
jskQIVbympPs1AZ/qETVvm5aQRtlnGhzQJy5WtvWPs9HZcvVyfunVhdXCc8cRCbiO3G8momQ7axE
4iqFlLhW5m+D2p9OiSoGAJKavwCQqPFrzJhs4gjKTSb3k5GfjiIiuvQx0lWHIAy6MSpdVzm6UiAt
IkXiL9aFEgUtPlsAknsnB9dEqISlGZX6J0q22zFF2u/4+4iEuGQJCM4o0+6Cx619HD+o1J7Hh+Fr
Wp+/psmUllY9s5v0boHZfQGO0M6dRxWkowaW/BoVqHIdVZ6MfaFozOReoRvxGQo1kCGQzoVKMb+N
US7mhviVj72cUvZhTpJ/YTEnCa/QZPvnwcCY03A4isTCU/RaRP8U2Aj66uQkNEAmSdaqQUWvQ0nu
o36nYF0x1NTrXJdTGA/RMQ1ZqekVnYM03ao339G+b9uPBm1NjRqI+REkV7xGAWwEeRo9Ou1aCzIs
qpmF7OO6RbJHd5LQWLLCI4UMa5vbTwNlyz5qbKqh6TZnIC/5Sq8MWxdC87gG3mGkQTcBISApEplF
akoFEEI79ggTSciuzGffuEIDkoC7kyDKoUJxcpdp4Cs3zc2lzRrQz127BXEOp9AZNVATUoQJ2+gt
/y1CD8Y54pRloH1Y+SmSmwNeEvKTkIcEU5pD0sxMwfyoMYQhxZlF2iDkpuAmHwmM1JTPFisEEy8D
LuM6iY0zwJ9tB5/Lgj/HOUoxGs/tEZR5KvbZdbGQFm02w1GK3THYme/EQVpEWX/vL2nAg+zkxJWh
a2Dlr/ZT+bmxdlIOpNCNnoYRUqVfQsOwdmU7LZFs0IMFeiqkB1JNKsNvNH+0smjNl3CmKS0AtRLI
yZuPevXrZJcpgaGmA0K7/b1IUbAXLHvxpjlt4jWyOsxfJ5qFZvSXQBv5pRgnkC7rHLXctME6goCr
wXR0wKXE3NIfkyI/+iL/8XMhvk/mXa4l+FszpbtHu7FBekogHDWHxEnfqgQuKWpuKUfuZvINN77K
9TbyXsZ74/u2YUeptx82y+9mz5SkXRnQB+iryCYKY9Gvy+Y2O/oJkwJEufFY5F4Z9oH+QqVt0mSD
ZwofnsKqeVcwBb3YRmC3dcYy+9PUq2ifGhxf7xZeu5jV/8Bj1G+GSAlgNOJ5MMaVFR5PQD353lc0
iRNk7piP/UAVKyS8E0RfVEFQZSfydM69/aPuzGplvniFJCIqSxGFyhuCn7Ss/6j2iYECjkl4JuBS
oFS8bvWngTznSbVEGIIemVJ0rChk1+oRyIkyZ9Yu+i3PsA7RtX2ZFB+fpzsLnJUNeEb6xHM7Br5T
6FvJg3b1Lzc2Ct3ZK8XDp8lpUk9zk96QpH4dye2YT8KqEi9DPotd04MG0VhNiCNONTO4+VWcgR/+
abKLFLzcfKp0PvYLIboLn5rc7Dy69xtfywHCDjIV7KQBDtl9KH32dpQfwYIVsxo4/4/Luci9L0DL
aEkNMMGOvJ2+yhucT45I7QfVmpAXgHVAaCcuJkaeGdk31ZoSNmD1zrXCGVmQ4/TP8MMWze7FPjvS
h6D++nr/cQ0LjwvODdFVjDahhTFgqbOndSF1pueu07wE+yR4x6NXuX0msE29OuFiwkDQNv0hJcKf
GtBkyjAiYV1SIrIfV2e72D26T9nubQ8ki1qsEhjVIrundGFE3ol7FHDBN5lizrR+zWUFUeYrNSmW
NyXSKpxIdXL+WTI/kU0eh/dKG+zqsVquY5vbl4/US/VHGraiqB7s7I8gQgZ/ZOP0yEKn5NB9jQWS
ZsHcPqQDBT7MhKnIVku7ZqFdR7NumUnqDXFZfiw3JxsIYrtjUV7qlIcNQCiUQAFCTpIgdHKYYfUm
7YQolHfQDCtJ+7+Im9ni6So2q3h6q+pAiVOVTh88+8XmNntJgGIQzhD8et3tmhoBNzbn0CTTQIP4
2KC2xiDvTfdldLG0b30wE+5mNR6iNKv9gPre0JPN8Mv9bCDrK/0i/0CUBFpAj+GD0wi3yMgV1rWe
MTh/QedJveVPqbPlzd85ZYBeZwFmg37mf/yWa7riyB06hYx/16nNWK5/djR4oQleuGXhpP1Cddk+
0g5nsoJsJLDz9n12S6t65wX1CwlqDnGqq4HacdUpj2gx0GbmZAxOrP3+osda3QX9izvJzxUKPapN
aduluL/6rJaBWgSIpSGeBlpN9lYH/U8LsGeKE///aj95vpLTFsQZYbVj6+pESE7QcHYrMbbFiKe4
CcthSNvpIrLTHgluhbyBO4iiMtk7vsRjDxQLKg4xMPIrIZ/9lR2frpJyIy2zZWsbVQlNHMBSdIli
lSv1Uka4jRSiiLihYaGBofRRA0tbo1cYRxbmP0qdJZLV6wp2uhITiC9oMPEQ2EcpP6a8VW7JqdCu
QY5tgsfi60olQQUchfDCuOtYy75YkbUYn20q95borjQjcCHi5S2Tab4cqH1yXvpyDgGvpoqkv0k8
VMS9qyuCyNk15/RKDIgVan9cWH64uma3xZb5MqhEFUmsMMCVVCapZledjk+dXfeCWjA8UwHnlVs6
HqjngYwl5cSvLEwwgPg8CpRksCpk/MwrtL0k1CVYRG9ptbr3xS3I/Abf6VDUMENUFEVFIP2cZLqn
yVppCGhB8EA7Kv/ECG38nBcHCHy1WTaRCYVaKReDEHxbIHqeKhMSV1He95OmfXu0q+CU8P7q/MdQ
FEDeogWJLKrOyDcxL2kGVFUISfjAWxu7Lnx8gavVu4PksUpglmdYCLk6LmRjJcqUl7KQOMh0V2ow
SVwE+9QIBajIlALwfYIvHLeHKsv6f8s8bNfdQ9zW/t4Ik6+RYdOkJKzNoHNOAPAd032M7r+Ek+GD
Cho1k/41OrPVrCXtHJ3j731ShsPYuFnXt3frE41Ip8xPHFwyawZXbvOTzdOMrAOn7NLePuzBbWfx
XQwoCme0GdxrFtTR0R6WHX/U2DRIm4nRZ5UMxo693Cw3Rss//5oV+/xbnt3f+LuWZ+foPnkS5AKz
v/nz89ZLXyFtMs9RfPFg5/EsoUz1ZCU9mAkVuRtUwzhrw97bU/fNrF3DTWF/sHcv71Oxzbu9e4Wt
pp9bvHi0m6ocg/shjCteNfaSz7SRWfffFo1zkP3F3jXrm5Vwf5tkpYAiSKPuLsnuTl7NCOJLP6l3
07JnkFv51SglfgKLHD2wD3+kz6BcmT6353UZ3O5qb4/O/dNJEndZcd6xdb2jKmrSHQjixoFey9MT
ETfw4Kf9KttbKjWsxNjrf9/JKQ9Oo9oxIXLAad975a1bu3o1uFQ3t/FxltTka+754dxf1sW0Myg8
1HDI+ptcqfa97lxor+osze4laycXp8kQPzp47NQuqMfbLfCILe3S26fh6fvwt5+X169KO5vtogeI
fMnjHfyjXX7at+r8bFysUhldIk41K/x3wN5L9F+F1lVpOQ94lOB267h7jcxXYOxHl12vefCX5U4T
FPGXcZKbkBiD+s0+PEbsdunuXJbOK0iHu1WZCg++Ebg+rJK8wVvOpkmh7sRWk/sb5UfiXDOvgX8u
tDeKwF4jprZff2KlAdlMVMpeXDN7rR0RZ8u5uB+v6b5+Ww1324XB1MmmLdqCLocHHAvTo5tAMBnv
h7VVjeZkz/bLsBrA5oBVmHuq+yjcT+sqUJLZZE0x4FxpXzL4IW0GKyYabwKBsn36vJz46NTq9uNi
wRR/9C5QkLZLt1pvWVlccVpmayG0s7QmMH/MELvf6AUMm3RnPTLrROzUx5/BbXWvbobsCbbQ1m/U
7fTjvOZ1ppHEKkMPdpK9/n8zo+/tBLEc7beAsLAq6beIOJHn4Un9bJ//yvAxEC5C/zHbR8942q0F
TZuX/XJzct/bJ9yFiGM5y/gazavRp26dIeGT/sN9REJGPNO/9h6r0rLzIfmH/YMi5u85ffbevUuZ
nWmbPMdeVdvZ3jEoMRFoomvHkB8FfM1+XtwKFLel/cAJskwHrfOPWncvu8m81I1HpU59cSapR+lN
DnWwHvA20UWgPaC+QABZ6e6x8abfgn9b1Ua7wQZS0cB0oUyPcDEw19jUBPcoszGsIf3IGwBnX83v
A940H9aonXV5YHax6zN3qUQsZHFoOGkoUmBw+a3OGtiPImyfGNMlbo2omue3I35LyQYTF0Yltiyr
+x/dpwNiXe8RojDq0Hh6nLjlBfTUSXqh8GGiSa8MmuPyGGLKMBuet/SNPkzNfmV8+0rtGlNLXtrB
bnaTuLzHZ7Xz69+fIV5Sn5XRvcKm/94hfY/h4N/RRLMMUGI5klrcG+3TbxNyWfZHX7Pva/CKqtPn
9Dr9/L2/T4sHKv3VcvQg812chzGdl9NJRoNbyoG97TBtEu7ykiYAasU6D9N6u9J9X3vHSzKpnI1O
635z7988+54OHxcwfgjyz68rk80Xgn+IZDhl7OlXv611TvvddFepWU+ai7MkRruve+y+WiCg9qkO
lQTXmhj47Qq83fJTlgeKBd57ZUK8RHS4alEnUXfnC8TPfXUZ0I763LuQp2Eh82w3T7gPgDpe9+1a
7yPTE1k+pO3lhgm7SiEXYSAOolg2U8ulsk5/+KZdOdlkuDXaUEIy2qQUFqmerq/SQVChxqIoc5ep
fvkMScnvRDboQOhWgchzA55yqrunm4VnBYxuk+W/ab0Su5whunA+VatZc02D97duwIP8CBTzcAzD
Ng0Zn1zg6RE6kffjtAl5VcXHY4+juLt4eBFX1Uk6X5h6o/XbUXZ7UY9q+Zf5J6pwPGPjN4UIBeUJ
bTstf5rupe6VTOfGbXhzlhc7wW4Xof2F/YKR1j4OW/6WutErJK1KKFOK0Xn5O46NTgnAkzqad8KU
63+IOq/lZNU2DB+RM/ayi4g0RUVj2XHEGGyoiP3o/+vGb82/TLKSfMYCL8/7lLswZZ4UAQ7+1oAC
kZpVjNbVuCEcjM1Lp+LW3KJ/657xwYylKAAKGgqke7YuPUJKzYmtZl9Cf2AnkNlUIxACrf2mEKk4
cDxBFQI/nIDnO27K0+MwDS4bFtmtd6Y46U0eP9TI0AWpPxg2FczL5LQ5ureDuYwqqVHa7MApLc5g
YUh9wavsjc+nnZERoLWAEwSoTo8WLYO4iyUwOgJuDB2E8tqN34zG2OJo2Qtat2oxa4Z+bw7IKNo0
xijF1egH5t5BVhiX0D8ODRe3IJ2Q+xBWxGKePz8CfK61KVsRK2bdUOnjoUNPWHPxJSI/UDudHWDO
CrPHmLqRmbkjuHSx+xw2eyk/ocpDQp6CTbmCGEdgD/Ei+tR25m27R0bPd/uCTg5YaveCQrGavjVn
R0+h5SAhZL/tGBw5oZD/x9a+dxm9AT8yNZ3fwM21uoUhAhSg6nYIClw6k6KJau3FK9kXwKcVt2hh
/2TbQuB2EYpkwI0UPTtMlFBdxCCIsZZCTIdh0khZ/pmeDLNy4H8FOIR1q2EenXf3hTfoBw9ikmHJ
9JJFk3pxVYHOjdS63TtYQoiEdCdbpF2PP6XmLmBimE60dEDi/mnMaKN/c0oDnLfooZ6ZvcGHsYtu
K6wgBPjg/Iv7w3XTSfoXJ1kRqD3GRAFXwqwWFjyI1bFxR2qETQkHZL5hLIahPb3mgwXnFC4K9hsD
WTfWuKo0J9p3M6bAQMYRc1lSdMuzniUpGmxvz8xXvlpA0REELXBl4orRjSnM90x+j90UKCuX3hNk
bszp5Yk4Ylt3F5RRvkaSxNp7wlrT2YBc9mqTmNA68htd9ZfABcRtsBmwqBGf4JB/wP+Cv2jQZlL7
osict8rdpcjZhyQH6/uEgGbTms/VQToE/IYrKsMBoDDY995UdqIU3FHXfLEk6D9cFtfu3q1OZbJ6
CBgUuns3DfWu4Sn4YjwUAbGPP3hmnfgHUgsWMbrqNEdYxxUufoP+o1Vhem7VUObQoPiY5wB1IOWs
E0Q4gZN3ifLdP4biPTzU5Ng6HGLnjWsbBz3UY0HWp1B8sj9KdBbtXKSufmWbZiIbSV8XtbpOMmr5
D3oYKi7ljiULUBWisz02ZnCgYSi1eAjeHzcuD6tGM5YiBUJ0yqm581yVQXinlGzS8aAPGLIXeLXB
rVsZpNMkfE2O9LRPBjkC4AeczatrYl/mnac1FGLuZCFoz60IvghAUnQ6l/HFYnIKSQqKzezQifuI
YRH8f86d7RhNt8HVIuYLcgJeiAqwymp/OQykrOZi74tnQV/UeqGWVwteA2r9HkjjTQrz+tpDDxWK
QBF65cE8kumcafrA0Y9KIUJ59Awe/t65uw+IaSM0XYi1UxDZA5kvJWHth917N8+iR/+xSAet+YGO
0mz3u1wTlIneJSLfmMj86H1WjTmineSf0ysOLZCcfgFXk9JVY6M1q82Qh0v7h59XWFrfxsVOA1HQ
cfkPIZ2lD/UtRU4I7NbFfI62QEXWsIsm1XG2qngXQNBRc54SVyAQDh5fa+BW+HRhoAD+PA4us3Of
vL9iHf09eRrjg9oMelOZQrY8KfkPdYB6hfD+VwVm1nkiI9iym71C8HGQzAzvFNUdktZnZpR37RQA
6PhMpQA/jBmSe3RqsxqbHoi+sMqLXBVmMKiqb6Mx23mXnUF9uBst2JnZy5/9K5ww+llxm6enJExH
23UtIok4FQ2e5sKQGnUiYGiMOkmVfq+DJin1uY0IJaS+A1kslyEjSQqw4YGhyZiZAz7zvITbuOWd
xcFbvXtLt3Y3Xuvnz3lU/qpztc5GbV2YnYdJnw366lA0kv32003D28+y7rJXnjymb0xGvF1vOU/h
CtZkuPv3fhu0LNOIuLUcUgdb6aSIS2lwDZ+j1/gyJdq5tWmy2IbQr6FeDndD1FqW2M+Ta8Ot56Ax
WUQSt2o0bsZzs3PvPBUltt+wdwa1Jx2c8x/qSrwPKpYL2+Uwju4N4xM+vaOP+lr3Yz5RwRzQrmMO
2bsim9gIqERYA1eWgVVdLCdPzhrtmppFZy0salN1W4yTP7+134Id92nv5x25B/qE/md+d29rJgFB
2mdmxgyqRjR/29CAfg4/y97uZ9ff/56ZfvyhJhU++zsvnXz86uoa8ojTtH/uXkPSRjzbbWbVC2DB
1jbQGO8JSoLKNNwHB6C/iLX2T366YjfYxMMas4si3J4pbc1LiD0MyOdjuCdoLhLGOEuGZ5SNKNMl
k880BhA9eQRHCy7bnp5Q7FYJ9N1PtLwYjykrpYIuyCQePux98O6z5qm5nlVkZN+T4gZOkLdDUorr
hVUGMTTdpDD+IcfR8k+BWz8nMUDVKOY87xbc6/XBeTxKm+YboYh7t0kYIWkcb/04pBBMIRaCNJgX
idmQMmXO/QnjacGHHtk9MizzP+hGg8hmhBEVaMsMUKYjZHQx+5uX9kYcnMiSqVxpxA62LrEBPIS7
LVulAon8aXIO9Ngliioz8xgdM4cdQe8YLzdLmi90ahBU8UvrJvAZr/GbRKV58ne1jhP+gpwSORel
IYj9WeVus18Kqr3ysOAvV7vpbd4cXa3nkAEVdEnipLs1ERR1awT3ejsd1qnBLsZ+nbrxKO3XN+9N
00lZmweKUMraI1hatL2i56LKvSf8+AjfKy4sj85BNqzQ4ed8DQpTxGxD0PvhntyKZVCfl4DwL/09
E4gQKTIH0C2yuKz/E2KFnDGOp3ceXgfLvzfMWIAEfuwRXgeHU6fGcH2NDK7TQOHaLc1JIKwyIL6w
Ei4XjZABGhPaX3rDtG9NiJxvDm9HNLlHgKbartcY7V5wIYkSh5dRgfzI0mC1UHMlk3jRGt1siCL1
eRm/OmSB0MuD8U8mgeLZk5iMCG6hzdI4RtVnGx7lpWmlBRvFtmbFeCNs0aBwMRsstptZqnWzuH1n
qD6vMxtIO9VD90UWw9/v29ddp4BqGf4OLfv4cEuQvUTXe6hd9jj6u13vA4msYdKnucx2071ymMQ7
23EoSZldXw30+G8PFsximldEkg+TCcrm2K5zVHSwePuL5vBB4gWgPYT/Ny6CyyitT2O4zNlPai+H
CAoeRlfn+bezPw7G8OvmcO/fu6SC7uEHiUK0VO8Q/Xb2eaXhH9yOH47+lbr5Mj7YyYQrswDsEaBe
tJzDYp02f5H50/7CZdRkZ49QW5pwEQuXk3Hh7wMm3ITUHhPLeQY4pwlSYx5PYKGOTnb5KWxS3OM3
Dhi6fnl+n+82r+khNbaQI1qjwyTjej0YBjwGWANgoZdzWrVWPCrXDJM1vKNA302PHItlb7Z1PkFt
XR1WexW4DBUz0O+B5bj78AjMAJv7808D8eirfx/egor0/ZM+zeiAtvHgvXhFkMDt50T8YY1ZpopD
m+W8jg85lHDiUVSZoi83hYsyUvyiVscKAR4EaG4vHRYQeprcSYd4yh+aZ/fRKeSiWrG1QvGyr2M6
io0ZW0evsV5OUM8kUDfWTHWzFeCWfg3WN1qRQ2gh0NfPk1Y/YbbxsHc9fuptrdKU1Xfjgxi1A/vT
BDFRHBwhuS2dYwA3Yksb94maZDI8dNHko/dViCrejoY8V5/60z+v6SVMUKy+hHcCNBfp8IWGwJJA
TXuuewZwycDkYyEuSY+2nLaroEzYALDWKJtMvfmooAVqAYsZkJugXPQLmb1PfnJ1FFtbXil6ImWs
vjYyw6dxFQXjwqwV3l3OBEUk9Q/f1ZFE3yNPjW+XJdKnHhLMmE9RQlGRcVGUOH0NnUJ6Uh2iBO8f
VWlwTikGaeZ5ErtczGl3NzxPjgH6hy7LbPGBw0/DH2FA8A+DZFSZZX/3TsWhE8o85Vec9Rq1A1/I
vykOtj7fXdSvKqNezb8nHt8v+63fIZ2y8zTtNAYHkx7ZBrLdJPVg8G0pmOldqhfJxkocbcHol2pw
tUtS2kEm2K+j7M55je2Hf+6jA+sCznPTPi4btKJNUScA57extV8kmzrjE0Bhc2JOaxRv7vDTXx5E
GxYCHHI3o8d19/aTjOw4QzbqaB/h59Jlq0HLP3vJFMDuNLXP3AVAlCMRreao3qcNwYjJfo/e3QJD
oYf1RNi4wJF/rVGERtrrDWc+HpEHU89WUT6Ecw9GgesL/L9mILRVAKiNXlziXAHJptCnI+Qe+vyq
zAIuwi5B3QArwRJmauPStECOBucpEmYQ+nnW2waJe+9n5FtKtCuaAJnoSTYHbLQln6OjKZZGVwtA
GkEkjgejopJhjXMpDL4LGK8wyQhAZQRMLEpmgEnc3rTGFmBWOdYIl+qACnGsYi9h/qIp6gI7CBgN
OU/6Mhas6P0jTIt+t/MAeeDI+Zp/8dj8YRBZ+QNFO8MBocSjjaDBwP/3+G6cdivTZFKKxL0QYYvP
EC4+/Qixi4XFSrnOycB4SqZJojhAGuoff19sPMwlqJOOg7rbYJ6jgZlGZ9KK0ScjVcqhh0VKbyU/
AN30z3dwe5T6v0LCaqx0hEzFHsozQPnObzpt2U+yoitVh0F+ciTnKvhPs+3d+ZJMGUoCJxVxnIkv
TwHwkrkek0WmggItcVQ52JwDyWcQ/zkur3xIKCa67i64GmMCuwhGlRLObPkNPyPed84dKagKnCLn
yxtZxXckKqinbkLe6kU1sUkRnfFs9EzPxLrA6uWi/6QpUDJ6WK0gc2Ux3bJ6VuAEhmOZQIh6GEvy
P6vHhEs/cfKjCD6GMzZGD+MSCUMlhlN18BJM20XNAywZe7xByZCj2x7eptVn5sQvRfeAyKH1RFre
bkzx9SmJLgIRBNqT5QDsZ6EszEUjfzaeV1O1qBf05ADEqrEWJ2Zji2DR4wXxjyLbjJ3AccRsAFgJ
N+DDegmsILFh4ThRxa7YAUPC3rZtgVP62CwXBB80FM0QIuX6QFWX4R4y7mzSauqfJfyOenNllqzK
sNk/FNTl/c/Vj6mr4/4SSOXTLK0r65t5oSPOXIBVFONhsL+a8aq0pkWJXv/6NZOc+e7nNnusk7/b
+nEAImY2Kp1KvfOAKztolKwsIkk80RtsTi/d7fCyaVUNBiQXNwmq9qeHd+4LrIP6JKBsELrohi6g
E9dt/9GYUC9DUDMUiW0BBH8Z+v9kHY9fAOxBSBs4qCCStDO+ACFNp/9jQ6RG7HEuCX2+lj8I7pxA
wYoVEAL8mPoC+cSSs66bfp3ziYRr0JRbvyKd5NH1ANuxRNKe+fxVM1whuAQhy2AKyTFDPsqSIxC2
IhpDLhPN6rsQzJIBmZElUezRuCWiSPMX2FlsM03Vi9BPkbC4714N8JkQtbshTWaucw2QM94FOKnR
y1+6FD0MTgGr0Szmr4SbewExh86N3QAbOI/GI7HgePJD5zr9oCQ3w4EQ9RXQcnrJGjtrSl7ZUnNL
WOqEXU/+NDmEm1a0unK6A8FFU9qDvf89MBQEgdDTa5fBgSa5eejk1fF6ha0Epg9GOAFSSDbAe7nw
sLyC4BJkCyzEqL4gWMJRZc+5mwXAGzhG4Mlkf+zl4DM9T/bhZ1qCwnkbgJnwhKU4IlR0GJ7C/foz
vo/Ii91PBOsz2PL4ZHzxUBYMZ7c0fvfE2SyvHv6JcF/xqhNSd5tEZnGfnMLzorwR15+d3STz6FPk
v4DvJz83HAeyn8sY0XD3/ZOuLk75L/kBotjOIJ5drCUF67PPXmIwAEBA29oPsv4CXQDEqVse9gQD
0t9uQjILFZZ3DOqArzqZJRNUIIdmUdIP+U0HaeeCYufy1QlOwW+OS9A7vlSQL6CbS5ZH0PZCNchN
x1RHli2dz5M5jnaeHvLd00+6rwCHOUySzayCdyjdAkfrA/QlJ+8LM0g6MmyTEySoiEDbHhiKdxsg
JcFF2mn0rnhKQWJFI4i0PPOH5Z7y+JKRTPZzyuEBujjyZ4RkgLmuXhV/nLFFk9y5LDm9VB4xD5Il
2gl6p/R2kUXi8B88DgsgTFI0M0rsSJtrzYo9xviGQJjC4kZJhwAMYECvgiavGVVZjNhu5k/LSyJA
jwPOENcHodWBfLlB0RTmuKjtOgvfJyUjmxAPQXBGYwmgVSxodvwl12R+eSh2f+l2Wq065t+j/h+7
coTdZE6W51GjSNAI2LHaHMZsDrhsRDrVvIP8Au5TKHCPHMrUAaqkviR1ofkENa699lrhB3EWLz4I
SmDqQsxqrxLklRPHm9IjVcFnqICKc1gWyiNIfev466ZgE3tyndJWf+NfRHwQCUKrRvs1r1MHTTed
JAmjKI7JyFnRTCdQbMd3R2FRnJsSBBW2n3Y8EqJWt5kQO/JdZkv40ovpj5gvB7RJtEPp6jKgImsA
ckmGrygjBZk9R4VZmcXMzIB6fpWM0iGdKpqvP7WTgaEN03TqvXePMDF8hWemkiqpyIZibCZJfdeo
ris0icVKXtaeIQ0FTwyorLKX72toElulMUPWmAOAHiZ3101vUuuBeKhTyBeOACY3gssoluttCzWK
RdmiF3A1cuZZLzCMSXb/kS21YedZD0s/v3K10m5Oyg88HnghFjQ+xEqNEpuVXLF1rR/N+0R/pyuL
tc20AeRaDn1RwNS+crBZKtDwBNJmbXnCnaMzzxWGSx2XjBEBa+HKUTwWmJvSn6yOQIwEOwJi8BOo
LdjOYcA/OluC3pMOFN3E6oYQSo1K36lGdoQm0jUkDQWmnoJBP4YF5tyd6KoTdRzQpJZjd9pqP2mm
FDFgefmn8MWEllb4hiDaICdUbzDm5N5IKS7Q/Js+6H62Q/cV3kfFDU0UZNqbRMzJLWvzE4uMd/4l
qqK+zk2agmw46L/nscj6+HwjfFD0vdogeyOWDjsMBYUNlGWMHluAgReLKOKM8I8IPXQHcmEe8XOK
y+J/29L3GAdESl3xHDQCQaQsm7N7HDRdRTxFkfx06cIkCBF7tWopjG9AhA4eglj48JSMiNPV00Mr
FucdebD+L7oFvIS4Mx4pBoylJCDWWr0d6DyfwhOPirSSyTsRqYl7T5rmQO96vQZB1IaGKAtXkRAl
fC26tyC3UpBiXOPM+9BhYzh0cnKbAC4Oi3bI/7/G9H3AqFB8vgmQ6IN8x9RG4hgCAv8zgWU6AlRV
054vYVGI4DdK6AUgteKeyJxMRMicJLnGyR4yPizPLgxdqVYK+SsErwgn+SMKU3wcidi3t5vMbApo
tIqyqk84i9w0okKjg5dy6fGCD4xu9i4/MFp40z68bahOp1DI3FOXEdiivDNLKOahVzJLkjbWdnVv
F3O6Ib4Y8tLciNEulpQOm/hgaz5SeM0vOFJfVT1ROBsoe6xuq/e4NrkO98MW85ckEhEitxfLEYpX
AK018zW4mKoLdEM/mmKhYZYujHe+YrowvXI6Uc0Rv0vYb4ZvjIPgvYgERtcTxVyJTAmPKAaq+DJM
xAOZmV1MaA3MomazHz0e1BRyzdiCqASOFx9kFB2ZC8Lf37tHbs3ohpedZtqktlnw6j7xmwXYY+uE
NdG/5ayjL9YRD7QsRii/oO+bg49XK9nRgjhPzGMH9dr50ro2vaZd9m79pxkPilZhKOGlu5k4d/Pg
wAMnzEQ0Gq+2SIJiY6+X+jU0o+nq1AUzLaK3ZoMPNJFuOeusjjxpZr0DdDmgd4iahzMkeVKk/EFX
8Vd2XbLkCB3n8qtS4BdJVKtWRn2IMStLX+E5zMvHXY+vb3/VX73NpRbXi9F+k6fV4l9BEZYTMZaE
buiGIZNUm0UTsnz6IOtFyX2bYLkxLeRHUOaCYYM1n/AU3F3/Pe3wLwyT4EaBgJe5+5BPIAjqXbB1
WXxt3iaiLe7HfaDH9LHBIJA3JvRjDpNLtINFOo0XFMxRIvHFXPlEIVifGbQNVGs7qIZYmitr08xz
H34LNQi1FuZ0kJzyHIavchiN0fjUIdZBuQBjZ5KPhFyrJ53cBpzazE8dCetuPbBrndvwyGUhuWqG
4eD5ReIrG4+RXBPrdhlsP5f8278g3yVM/6dDIJggQDsBv60AgEdhzkWAckQImKw6/bk/fbIbd/cr
nyt7OtigJKttTDUe5Sjs7oQ0Wuy9Op4KolspsRE5D72XIK9JcYcQTVS3f5uMbFBpHn45ld9/kSpK
3vv8TLfWbnHukhZGaEjwuUdaTp9oQLgVj08URnHaJaMX0lb1BNsjBYNUs3b2F/dcmCWqT+hHQHL5
3tg9oyhPv9iCRwMDEV6BIFgwimL4ETF9YhU1kXXdjaXRCqrNR5geTwiRJkVtPkCclJWEVrwoo1Jp
vQGiUABcavWJ9KsF+o1jj+7X1lEOlVqr1LUofoAeIvJcQVi9vPLTkx2Abg9G2RLlafCpuKXbob3+
b4vjNW9NdEp46ZsRrgBATMX07KCAMp/C49zjBVlFA1aKdlzpnP8jGmWMxk14EMguM+ZnZRzCZafh
XHp7F2GEU++A1PT9V3uDCAofqlPG6/tOvgboum3BdBzMekT/zZWH5XZ46hWF4DBBCC7K0/e0MQcN
F4dLxOxPG2Iz0H/VzcLPILhgNIbQTzuP7iHcDpMQGYbhGXDInm4KcBJodm8PVNUcI1S2KIB4YObP
3n0qWcKiXSIwGr8EzYapEMgXkdy/rAOuaHRteQJIK7hnK6ZBhIHYUrXERln+2wcVj2CEj1rtTd1E
9hcmyhQKSb4p6V46W3rjeB60w2Eose8/IS/0RFuDJxE0BoVKs2rXPQbixoOUL4jDLKjbj/7TSQaP
n/1oCwBsDFy1nw223jNMg+tkR/I5X3KBnIwk3JnVaWJVvUMgyj5wTr0h1PAZr4Np6FS9qvdGVICV
DO707TcowRMrhbVS6JTLRrXM0rwwYx43XPAyrbLLOr3BRGa7q2Cg41w/uAu1fQCzLfprfwn3/3nA
azu2y8zikXpGVYUos6339j/xs7PfSipw6TDZZYiHcxQKw8gqt8d0ANkXu1hvSFmj1EYng82jbrAa
O6L03805lB1YOKt+3G1S6bBFT6AlSUyr7j16itPSfyOQTvgPo9u+j4tHhVgFGpWHqRo3FwDoAsrL
ateuIcF3ny8zs+4/L0ZXdhFyIak6972RUbogcVE1Ky2TiRYfJWCLxLKoPF/+XqJLtEfja9J0SEH5
aDplFuHmBsnwhrOFJjIauBF6VasnBFclXCkNXuqvYKz8i3Kf4pZmJi1bUmRCy7dpoIRZiRe83bzA
Qp7Vw1/KQdaFtD4gLaNuId0TMZBiUExV0kiyQUZl429NpIpCMuRn1JS2v6qwGNJ1RFWZNbvUYybF
hRj7R0c1WWJsx5huUQRBZdiP5csozSVEJ4lakm7KRhGJLKknz03Rq84w/cIncJJ/NZMqolnRnSF/
bs0WM/p2gTOOqDl+4eIMhz+z3onySqXWV/lpoeyX+/F8qtGoZXg8fplXLQqQ3wYAU/wx8oOqWUYo
IGkzUjWiqoBcm4jOgSV17k59NLkllbHtP4iELJAang2vDoulX+nkzK15By2MLlBO0v3D+Mm9cfJo
BuxCX+WMM/Ip0NDnE5dkpK9cfCoxwvfg5EGvslugwJBKZlZZ6yvZ1wvQjVAekCXr2Oi9cWQWM+q3
xVivkzqeLx8qJd7Ct52xoS022JCzrNe13t0qB+TOEkAcFBHpb7TJXOd3Ew7aV9lBsUP5NPECcxTp
i+m+kmYfLO3KQsmQfG8U/yXcLFL9g5khCwpd2NTRhoJWBZtLny3WnaAqQh7RuQ7dVT9z3oRlbQgc
o2/Grqxdn30dN+7v5uku8i5B0bb/3HD424DsbbNLE+iVtgG7BJwj1j5SIm6fjUeb+2SSmIQt0DZk
nf+8C6DgfFUG0n/qrQVLCW3BGv7SGgXSpRv+XAU0OK9D/SDzAyXjuGN5yri0fdF43xlb+9TfUzXS
mCZVJuoQO2qtcJvSv0cNJaaf1zBfLGYjP9ajwVSaCgNwr0trzcf3iEqXNhk3OTy8VcoPidV8bZC1
8+zMK3lXNSp76NMasO9ai8ICsOcDRT9wrrPSsIw3RtVc2tlcQYPgUR8rdjzniDHGk2Okuh7KH/kk
8NJudY4y4kT0Y7jVeROb5jl6nN+r/ispBUl/lrXLE+TRaFqpSQS3xtIVeGFWNq/tDLB/fL1BoBtV
25LspAodARH8pVfylSYkNd62gwWfJQpUWo5kQg6r92YjhvSfZEaYK9ip/kNMS+p8NC0DLidq9XKH
rlMjL1oVpILY0wXJlEbRazdUkqT2Pn+W9/1VDEqthwyBrKzro9Aw7e7P/XX3hQSKVnYHESXfb73t
Qa1qcH4uDLUv7fvd6FZwpAp3RjHYe5dtu7ZIq50LNNRje4czZqnbfP/tk/6t1bmSQcw/H7QuzRuF
aWw9du1T3Uo/FjKRgKBZB7Vmm+v60Oo2CXK0dzAXRwrWL/Q+7stt9DhR+C5UTea0Pkx99pxj0VjW
2tT3GxLdMEHvaK1A/dwQed1jgPnmJbyS7RPz8qhKbEtK3Rtz+w6QaJkoi2v9jWex3WL6SjH+bbhg
TqeAqVhMRFNIWBDWLo6Y+IzQxv9vsG0k3UZqahVyK6SRA0oBgUTy2s3Iyc8fkll5yCPVoqRXv40C
PDYcZanfHB1LNP6RcMIH2oO8zcGUa1cCdYpr8jX45nPK45j0q/KkEcHWO1iWrBPEI/J8xmnsQYsz
ToawVfJ9pUcz3W/Ndpm6YXfwTzT23Qvqw7p9JcnE3JfAQM0SxaqMnuEbTv2+2S6XFq/TokFjpcBq
pbVDvvAL9q1loYaYYm03FShG2w9HJM+Ez1BVpKp/Q2zjK+3IqbKq5jcyKhLuJkf4NQ+sjl941Nvl
aqudVuhnpAQYioDRy1jL1Ir4vdyW+2Wu/kNacIp787YC2Mc+77ZO7u319ptF51AbVLd3j97RYXD3
HkWSWVYz+7MKA9rpatUSznUGf7+UUYasCt7GxavVAUGPaCUt52Vkpd5/9wIYzD1XQage5YX2oowJ
W3Q29b1GIcthEahja1119Vv9e0xvjPFffqC1evRbaDvoToiCCpj/BFPCjnmIMjIez39SDioiioIS
gGvhr3kYyOL0oIiE3PRq1fLUqnyzpWoD1gROxZ0kIdXWJtngote1u839uZooVUi0Esw2nyRGbDUS
qZGc6L/SG+HhhJY0yHX4vjHf3KB9H2FkUlKcwlpm1ehqdB4/RWwcpO4trWLJaSlZK66f6/s6nRXD
bP6Kpe5O8kSitNs8IrCTn6gUSTlCOv8NiIUVqG0Xhgs3572jx7rzXg4wR01BVKRpIoSpAAJQ+vww
2Pgg1hC7S4d0a5p063MAMQ59a+/lfWwnxgBCdd1XYIjuO6c3z6jUGr0WJuqqFtt0nyH800gTDQ/q
G513zX2lkMIl1lWwlnKExupqM2jzVQIpTTQtSjVtaBzWGhy6qcTX61ap06D5MEpQW0/Gy6A1bHCL
x3Ke2fczH3+f//TPdd8TLIwbxYhr//2x1bFC6FNIWup7BWO6cbWqTe9NJpN6CQXSvneLjQOJMjtr
zX8A6/l4qzsKCO3T1iNlfT18fmrueuXfQ81fk2KPRkpSiDtE98d13qxb9YzEHb0u9T87F3pf+8Tp
phf/yuziaG7XEJ9aV6aqUrWoIQAjc3ixY9+sZfXsdehYXIIB0EsejxMur93kClgYE9Dt7/tu34tk
n3X7ub+2d7D0sPGoTO5QtZrt17T6ATgOTi4rmjQA+/rv4BSu1uhjF+Gkez1whVt6chxfa1FhPbcL
qL4YSdY5wn5pg4YwriBrjNI7aZMe/KQWsPAjVDtyLDhgKeyimMQgWGK4AFCv8od6GjtvBa5QN7lE
rQsrQuzlVXX8qrBJlD7d9+jTy5YWmct7Xnj1znQQkKr/JGDG720zPfrFeQsAzqKGRDfVVIqQlJcO
MoSjG/indivA+pvh6a2aJi4h8FarBUjINQ6rUtM6kFlXjNtvcELnP9hHjcy8AX6X8G7SOeLp0H4K
QH84ts+pVSib1TudoAbt5ezRLlWMuE6+e9+C3X15gNQ4gudTmFZf7fK8XDYb1e4LzsWJErKf7kZ8
cIRObGTMRranuPcqTg5pmSszI9Q+rPrPzalXxs/jVAnrtxwhGd3QxJ1e/w63bWf59M7bkfJNbHvM
e835vIwLGD7DphPjHKznOgQIb1QDaQN++wNlJ+6hx9yLe88nq7F/yqz600gLvcp1DS/ysmUhcdmQ
oU85qO3Tag91wHhuwdziXVKh29kwh8O/J9mibq3UCGmzDjtOPH47t1GR9QwcPw7jAHls+zmVbFUL
bXu5n93tZefGGcki3Dwxx1r29fXYbcyPcDHUpBTje0deXDp0YA0+z86TbwfND/PsXaFduWJXmBw6
zbJfx0B8j8wX2eXh535zs7IF2FXwVdTUmYAx0K1J7vr4gifTAt15ihcgoBoYHkbsnm5GVVPtnqIi
a+SAzC/mJujUycok43YKv4FLljTUCZFGHfmImwGHikKdC0Rw29EYVneeIbDPszNy7TqjdMZjNpe9
esMuJJ3XXza5V8TfO/vHn1sDFi9tLqWUmLCOgwqTMXCA5oiInoZNo0ZywFyhZFRoWz8QIKR53sVo
knFBG/gkSHbggj3pFdPGJ8fK+z4qPqa0zJ/mci6ByEd0iw6bRmxcI76Ueas2XzS1Fftce1CkDU3h
4U2AgPUBcWpcWR7M3afQPTwYo9D73XdvW/qryMC9+49KZ1fBQ/eJhLTzvPkPONF7cH+P8bW/9G+3
h3duvo1S9Mkqfm362BaD7b1ELIrrlW7SMB+t4GFWsB1eVqHTXF5WGXQjuj+XTSrz7NY2OH5M1vUI
XdpdexC/B9J0FbH9aJJFbcEAMBohe871b9By+7onPFCaWRVdtcWl7IM4Cy0S1TDiuchescLtF1fy
t2HbdIUO49Oh32xLN+5F21yG1tVetVcU/JGdl8aNLw+Hp0t73QWjbP/XrN92C36Nxn4DuFgNggIZ
RC+dlkcCDp1zJBDSNtxIr35iGORKyYVHQI8SpszwGhSW6Bu0K0kPasH4lXazOgBBUteT9SQ5f7Xv
cbg1DyjecHnrAh8MUggymkWooOSCPwOvZgq5De+vEJ35Rwd70b8q8GouDOfbdVTn8Yqhx91KzSc+
Ceo+ysJDtxoWUImjPLuEOe03x1SeybNwgy/WfsSgqhAqrW7B65rYHpNQTh/mH+o1pAhNuGnY9Y7f
TZKouNahpfOaLpjyPc1rM3rZxeXqcDfTPVLu9pEQwkUI6hBiofng2kIrbtogd4bx+aRdaFOr5yNN
NX6vGAwX2kj5kgt3GpRfJ3alrugnI11SavYjOByNx1iol1s/MT4EKCie2qXpxYGR/c6iH5TWpBiR
2ULeEG3ox2l88vae2OqyJLxln9FKV4bpeRNFBQEdEXozmWBzZP38ZvZDx/C3QCex4JccAJpnr8Ra
vbtSFRTWix7M3biUY0jNDmQTWE/dC2DSgCv047GTcUlprq1GDypPTMdLVnGwg6jM6atqdiTZR7wQ
tu1HbkUhh4eq0+jXnRuZ9IOQ8PJqh2EyBgbcLj6pQPDxxl253cVzeFA315URWGBKU+koUgTylXKQ
ZYEaZ8IQgUQKLP9uksiQx4s3jTcnwCnQ7mK4mgmGp6pVuAaJywlqUW1L1OurYSxUm3xLSGrtEw1C
dM8k4IFU25XYK4Eq0gmX8dIN98k7/yZIEh5N+WfBltU85O4bfV+Kj6z7ZgxoFf84tDSK+GuY04EA
SWUgBv+gTPnw/GfmAYkSJO9hAVRqP4cV4+dhwZ1CqMvLn7hHT0oP/2yjA0KpxhkD/ERLiEE+5E/e
OUu1kXa5bqbqGyod/l4QmjHW3BJNSfXR6bDX4Q2encxHl/eNKkOnQIxtrRCOLb+s07t96pwYE5CV
EQf9bXCxi1CU+rgkYKoFzIm8HE7YDV+RYUqfOhd7Vc3m+682veFmLkb05NLEFRLPhJma6lWpNvAP
rx/RSXkcVIH0KXVSmhh8ZFtzt8GLrd1kWpdB/mI94YfmXKBkkzVt29MKVi1PCJnqpX5d1w5MEp5m
Rr9Vw1rqKJs84j2TSuXBgW8SVLpc5LmCY9HyGwSajKri1SZdNU/Dk6suh0pLrrvlnL5nrlrOsF5l
KviTPdBoIQM1ncnnnqrU9IySAATodu1yowKrcBEwTvVuI+hWFj/yhuYrWnlvIoz0jxgh9xE3lW3d
wV9D4Nqnhj+gz8B+tbz0ND+Z7xlcLMoAsTfHOuK0CfRCWts2xV97Ik8kmcVo1HalEI4ZQCExGNZ6
pWFpiFwhKankKothMYCWyxW24dEQ2fVpXHxcWhdnuoxPqxlKMTrvx317SShS+7k8lM8vpyX8vlMf
txhO4mlOO6rDYd/d2Yl0G0wf5LNo1al6uBj70QOTtfN495thpqMB2tvRbetd++fBcXQcbUfH1eOv
uG4tstnOx2HWO3o1MobRZ9QcL8e6Om/ykGK+pamdSjuIXXmZcuSIqAGot6vSrYLHjkz41PWSEVQF
lyacvC2mDSYefVXIdlfagyhUUNTJyK9EHovKVQ3OMhM+3tK2L+1OjaBIfLlBxGdlfN+ZhPfkMQ5V
mG3IILu6g6zPPyrg1kGvAwiFzf42/Mx6uBLPx89qjCMKnZkq1GjllBhMcXAOtOy1SjSR0rmX3JY4
xo9Ohh52/qqWR6uJN+vNfvq6tTAcLAMO+A6Y32nJSOe1Vfab/i4Rxfpr/dUwLiQROjKq1dUi+IBa
gN8Gq77bDQrQpBqdAkgHpn721qKcTEiWKAA7FPxyc+CWDwIZqBCw8g8hQ6hDpRco4zm6CgW6r5OL
tx2VfuJJZVQepPiMDFqXboGATs9iFOOWodP3Gj2xCGIsfTdOHKw1Bjq3qz7q0NQh1GMzVA8Yn1S6
HyYpA+lXl+eNfmskUpfoGcfwCLTw2QMy6VdwKCmZyegMNfg4Rs4hWA7hohBDlz0JTt3dvX/0Twgd
oYnRv/BdGTDxZVbuKhoqO9k6e6c6bIX1YZy2C+FOXwrhG1FGiJX8obvsPdHs7B39uGGmb6PJ4zaC
uK84vx0A48oNqvTI1WGRW7lX7p1xk35S+0tFr8VmmHjXnL5wE98AENcXWq2RhX5SI4OiUjA8Z8RG
HbvQC0VOopNKxbTL7VtquZ+sZpRfmVHlJpqNPrFulc3S0lpCS9dQspprCLfY5eADekp09Vn/+pL8
j6kz205V67bwE9GaYoHeWlJYYRm9samJYIkFiPr0/9dh7XbOJmbtZCUrRmDOMfroReyVkGll8STa
/WDIo5E7uLK2LGJGLTdLDi5B4AbyxAC5cszg6mhnUwEK4frRKCCnBAzkNcryxUgCw+ALKaj/HpJ5
9/taBttgESyqs+tPbVZeVVcmsYBvZLuTx4+OYB5sSjtrV28E4/rO3Jd+sGl8zis/SK1KP6Uf5Vic
ncMm2Z+d4k4/5ui8dx/XGlZwabWyBEQLmyyZRB1sRAREXFYQHchVSgdNSS+jk+lZiSQiY0CMTweq
PtUs4VUOicVy0Dg4pH97OkeG90SxUOX8IiX3K8Nof8SFS5S9D2Q9Fc1yhMKVcSK/JpPCOIsfkden
HmI4ytLS5FIjZa8TKVSHiEQFJn66Kq9VSCvQDX8COjTlQKtfq4/e81faXHfhqWT1t6rwo7TNfAPU
eooxJSGWmaxladbKTa/AgWGPR2ssA+MEHsu5R6tKHSH0QsjFT121lFwugbZzF6pPdu290d1LqS7Y
7OWsgMvAVgYAlWVYRgMJTIflaPDxvvCOG99648qC97V7V4ZVKJr2N6jiD8jg22MDLmdh4Eb2kPu2
4UF7ayAULY9PQJbATikTOBQrJ9ZsG50PBjBMjU13CTFpsdO+KcqCQe16AVenEdQMkFyE4WoV44e0
wGLSekxOIfr/aCbDH0R9GbshZ6tqjihIz4kgIgDr3Nvv2H1vAwd0OzBbSOmw/kSNyGjR8omsoWHj
Ej8PT0Y78NdQI4ofJFQ5nQG3T651rXER/ZIaO5ZR3jO9zWQXoM4sj0QfgtZqR9coIGeViM/Gfxh+
fJnAMvevDPjJNVZThg6HahMktj4+wAevjhiRekZ7/avEaHmx6scV8SBjLlqyYWbwIapy+ldckVC+
BSwdUC1mKev4d2XN3r9AYMYmXNxLjQWMH3g9rUWPPF3eGIIwszv1+QLYgnQKsEjbaq/p4MmEhR+D
4xmSL9uyL9wrJ2QrsMn/aTsgtOMXUu2+gXBY/chxw7Wzbm/ztkG9LmmzvPB/uDBm9Vk52zxqEwYD
Fa4EzDNubWV646TYHOun0nMIWBVQogS63Qi05b5iFHUxe8zLYShlbtgV9tGT89g/2OS1p6o+6B56
r6a+KXBKq5i1dlKb8EeJ+qj1IG3rQ0QmRahSGVTJVfnhd/oudlE7Rivfew/AJLOBubbRgJoMv5BF
wo2ERcfi88OZEB3tzbMMh3p9dOXB7FC7uBO2KcJC1G38ZWwFEUqaAHyMyOQBElNcBs1NrXO2RYZC
t86GGsDL0/wMwdZHulpEMqgRHbmX0EF18CuxmPW/qEhxgITl86F3o0NGISVhi9ExPMFertW7tYoj
NcJPF64Ai1DYe2NvKFUN0YwsUE/Pcu5xI/FCWPQDFoQBjg6ylGRsJ8IL/A3uQhU9hJhlEZaRk5hs
78osJpeYUuFJIkA8OHr5YeDHYrgPhWT+Wnvz0MBGk+o8HD/mhn+YBlM6RAIu8QEqwlrapT/HucE0
MP35/Kwn1/nn5zo/bxSDHWMD+7RrNSZgnuIvVTDpPXma7E86zWmHadQw6J292JVJ+oFH9ieG43W8
pJWIp2Ku5kB25bgTH8X8+0LLL4gc4nvvOTjjCii9hVIsWZoGQXZ86Cxz5/pHi/aDfMsIMr+OhyNS
vLgCIoqKLmqSQCAPXG4vOmb+EZPZzsdFcCpVlFQi70wbVc08pHOPuv+I9BI0YCmYjUq49+kWFW2F
HtBnTfFPCPS5kDrIit8sJWi4YNOW24z2ADBySQUGEZmaK1TEDr3dFAN16qwLywF5L/Aja9PaFAgh
v5yzzf6B14wucl3qKtmWjPip9ZlrAxxwLy6ecgPpdfWxxsTqBFRe617Co85hMuaCKHev2IQM8U07
dXrVoeUb/dpQ+acWyAazw6xUNrobJh0kq/Gv0osVm5uEgllN3xLvhKworTUGA90GsNiA6pfYuaqV
wVwZN1icYyhZdcCHyS7CHMxXz5IPDUYwQZ8vzyA3iABbbnzC3SmmE8ZdqlRkQx1jR81UsP1a6IXh
dWJEp8Eh+ILUdPTojIpicuYBzrDti8mLEDaEtAR6GpIrXnYCrFnoRMw+yKZUYxALfWjUzBZD7RlQ
Uly9/BBSVvp6zirfnVmbU2fKA1wpTIzDZsdWybuzQLBhdI15wBlSMQaow5EjAGlGS8bNOhs/RfgR
i7nOgLClKDMOrpc8i0WDNuAGCfyg6oEYaa5SnqrX0ourUwyLCN6GwvtEv7CaXxonLapy6WmMdyxy
jgl+ob9S05DTH540iWoQ6Be5JGjCsIzB+rnWns2y/AAov5usf+c060Srh4eh+YD0K3fgOPqtVrd1
wnK5sRfrSbg5bj6dwo+W6KLLba+Q3AMewTpOjHN0e5fcepd/Y3ajt+KnqnO/Mi9MocHeVtfVcXUY
1kfBcD1mhZodZyGHMc1zIetIXVXYqLSBfQtomr1gePWgYe3ItZSVzq44+D85lGZEUYJ924ZD4op3
zBvmruJzZc5TgCIH8NA5M0zCaIdVENKlGw2V6qrPQrpsMVggIPR96N9Jffw5I5Xgk1rMYQnOPvzi
4oghrwWIMiDaA6DAvqa9CZnoNF5/r79oWIZcpccTwwGuQAimf0B7UIX9qg1Xanjz8cvh6d36oWt6
19V79p2VGFRgJDeserNv/+F+nA080F4Is/c+ikbXcTQ9juP5Y74eLm/zcKMeN90Zs4uCRFXMy4EJ
isxkx+YpRIS7y8FnivY6wxnvLeaPq/vP7dG4AVTKEG7dQdOO9X5pYNEy7MSvWQdj3D4ee3r4Y8YW
CJg7nCcWth2VTshUiMUJZOjns7SawPjUUlGLEYainC9/yhRX9aMJohayEkb2H9W7104FIYQoFlI/
By4Se40e8V7kUQ5/9YFibVR3qIVQst+FdVCTchwqu68eCzMmtxYFdmmoMjuhZM4iwxm0E9fhxD/W
BMjqcMbmKpgfeyFDHFsbYhUfAkWMY/hHHY3NCh+rSi/7MRI8usfsDQe++s7gWKVzA8WDQrakkMO8
l9ETRTqrBWuEi4EEHQ8LgaoA8OJDV/UZJWbIr63bW4QFKIsil1IUUGaNwTpiygER9UlWJTtOt8m9
p7nRF+bxeDwdRv4XNQ6b5qetWiIDLLkhrfZ6KqwIUDGz35c+kDJDy5wy7AjU7looFmzBl0G1CUVh
7eB1oA9PswvHeqlViSMhfYOaxUNNx8D+T5RcDhtGL+dIhzLVAruGq7Ach+RtSSgN2RHlrjo1HaET
U3uoL8KuCxw/ovcxMFercrveF/dFtKhPIck7kb3ePF2DruiEWdkw9RMXrzggfTx7aKnrk8vc4HGE
FUb5KG9adRVwaORrTzurEYlw57CFa0pGntH1pMoaMIBnrypbJ0CfRUzPx2CSIt/pse5G5UmZzEyM
TnkoXTgABIrBfL9k7hZ5ELrL8XaLYJWBI85E3v6CfmfohfQGlN5dXi5bHOiM4c37oF3N5JXCcW9M
BCt49iZc5fmGHXjYCFBrnMa4CCGSvWxOm0/zRuaGxf6jwbk69qtjuiZOQ6dNbmIsRqCIhyQGVaQi
0NhYHfMbH2c1o2V8mpkEAwfTGrKLaQ97t54YgGL7HJCGGS7FcpBgPB4WgDXiUTK4jx+Y2MqR1twX
9jEMKDa1fTAQ+BAMDoMLhzS9mKB0rOzA2RNKBsU9lg5865t90sK/i7hjHdo+9cMzmWpGxs5JOaqH
Y5YQpTozFiaNWMvKiymIOWRN0l5zbxUo33KSaJGw0+tijdmQ8HYVbbynoVFSaB6TXGH1evAQS/7T
sbpSm0hOIIDtPP5ii6+6OXGAbUdU7L3H+DrWiniatgtUlVHv4Fx6gvdFUxUJ8QG5VDWCNmd1JGoV
ee7pqHqe1xevY6f+bH4tN2AQ+el+8RpBDNUqoEPGH17J1Trgyd2TpnVrVrnsgIVZ9f8+v3fuMmbV
2+O2yu4YyMkn+Dv8geaesB+AEs8Y0LvMaqMLviLrFiXek5LgDvgvrsR4xLIQAprBG0i+XVFodLCa
/juysEG12mJYqNTQADRHepRDl/VK6I+k69f7gIWGlUGeGOkfKatUKJDwbRSVlEOkfjHZecLpe7S1
LmlfgATAq5rDf+lVyxKmsyeCL/Zlr4R91erKS7BaL9aLyruJdedw7Z1t4cFn+/l7BBU+2jAZETBA
31gjGoN7h23NE55C41MYRJeOyV0MQJsD97VdSnEFBL5/7cHXT055aKyqE8JzJ2+/MElH4Hrj46I2
FVW4vKS/74IMLo8TxsH9yuJGMY+xde/gJShrVdJfccu4jG8YdiRAP9KkF9LWCXH689Iq/ZzNFho2
3lLS//YJknocai56o3xHDYhv+pr3IqGtuxJOyvdaJfcVBw9tPtqE2KIGp351ZA1we2mNYDNp6lsH
ggUyCxuNQ4/5APtp+2rTYGsv5Q8xUj9DHUW/BBhZ4wgHdR8o3OQHZH1R4eeEseNtXvi5zT9hCz5m
bReMdBE/5odpdVfembtwU51o6bp6615+WM3arzXQUyJiZsg+yVUk5g2X6/MA90Z4nApSCdFu/Dqy
85ZDdRVXq3frMD6Mn3MsTKhg97Qt9z1ONA/aGWhqtKFQoCjZdt9/B9vpFbf8eehoFPthE3hgSxP/
K51LLe3NuA5n2F8GhMBlyymY9Q4SavuNZwANk48tgH9inXkOAFtpxnA6XwlDkHX+17m7dzcVwtAv
eechLutD+JJDMBbiWl+YfoX4haVQQ4NZdSmBCgMRWJJ/aOm63DGdYvdLTXkciCb03uuo7Q4jZVrU
56/xa5xOQzu0ISbCf612UueEraJtuJeRFowXVhg/8Rzh2Lz8U9199999eXfc3CFyY0gGNbLczgCK
xU6959krDUoDLVya/tWWBm5a/SKzKmKK3yAlXyxQEEnxdyxn2SARLh+WDyiJBJKynBe9QvSBg7YN
Cz6AlrU44Kzt8A6Xj0HglYAgS9mh/uQyULyPHqfBeSqbfGGJZ4BMzlzVD3uCGnWUWKiCFv8wnWwP
k9fdBYupZH/aWDt2oX9tpAovPVeZ1+s6D9CkY9szPk65W/DHky/BW9ARlnMXHodxMMbOORxFA2yZ
WZJYgXDKr3gYCuHyc5UnGo/8PF0At6qj8ij24ImqFRcrVPHT6lGxy4J4hqX5osK6X5uWxufteXFd
N88LuG05ww1LK1ZOWIz0K1AZhUFT+ySdXYosUuGAMckdhxTuRcskJzt2rxmL22KP0ZQDSmwmnQnK
Me69BLdB5k6ps86r0r56rjWCArf3g1b+gawIA4Bg9DVXFedz9OPCsNI1xZcGIvSfoyuCpE7MBg/Z
FcqU6SSFTqF3QjDYKhZX4Jgn8Mgi6lt8iur1cudcBLFkzN4ejXdjtVuNxrjTGXZWfSm0Bf3+pO1W
3/N+by2v78mYwwG2dLDhwM+D//rY6zNIVTRzv8838nlHBIzR6NXsNpozRamgxoDcvlQK6GNO501J
GTm3RqPd7nbbBH/ePKv5Fze+g5FERyOGI/cW5H4HIjIuES8n4RR2+tiWdKbO2OEZwu9odHvUMY0X
cBk8S0xt+5fDL3Z4jI3uzTfuhmdjU2JIkxqYXFdKg1qAuxTA4gr5AeNfZBPyuIHrDNOWfxU6LUpc
dLijXfKuttPXoiAHwSpK1EuDTTJGAoJ4bwnbKQTpxCwve1vjs42/DrNR4E6m5sFsPa2MK4MCG+PN
PjVvrKcgGr1SP+gVhoWhOaxOSn55eJ5X/Csb86H+apcu8TIcRL2od4G6XPGP89pEX1Vkyqbj2fme
W/WZaOffrqYgxlwTJO013zFOw7161kmrl341F0wt270B11+1V7+2otR9WY3jsd64J06KMMDqsv0f
91yi8PxoaAbWoDxkZHecr23ANWqgdHmhC0JVxGgCeKo0rl0bpXEV7Eif5boKF2u6SXhqj2ZxABex
4NwLbTNqW3jWFAaql6uz7+T6k3xsEzN5xLl4H1X09iLskLqYyXT2BhEi+DTWs1s2ESF6CWIVVLs/
TKghTpiD4ugBX2l0TZtVIEjc08EZj80b3Jy0AZvxiycKlflpf9qH9Hggd+zV6/YDS5bq6rWrrc7o
/qn+yPfM3srMwaHh4ouEoUCII678yv06obL4j0KBGb7LbO2Ip1LG7UEdSS1/VnAX43n9lsEkK42k
J6QYrDibtCh0RMDZvV2cyPmnMlFQieGpv885JIq9MUYAn+jRZEV8aqGhMKCW1Mb1lhp7em+Ja6Vc
E98EmS6Wc6IcKf6PSoYlkcHICkVSc90XqehOGZ2hBUxUdMQMml7LyIaa5hud761x8eo0KTHxUup1
FDgLqE1K8SSqNd8/bzxr9IT1uLc/TEqgiHFKPnq77R642DQwsbpY3D7MNuq9KrpRPJKsRkwbuYyw
O4y2z0URywpId8FQqC52vpjsIhl5NF1a0A5SCQ6ofeni3D3Sm3TSRdDBiLcL/wmQw+hktJiEVZ6Z
YETs4RNW1bVpo3udTJDUuYMn6Y7mgG6L3198jg8Ot3I6ghiyePTUlFi7Ly7Q9JHjw8AY3np4+dTO
f755BwKGxHNmZhTw0h/9aHj1XzjlV72qh8QwRhSJ8TaU3TXQsEyGT5wdEvbsJ4a0oRPtQ6foaGSJ
Ka5XHYcgOLhuX5uVZY2ZkOGkwNAc9I64j/PAf9wVpBN2a6QOyXZXukXJWDSWFj6ISjh7RW4iE4F+
63cFFXfqmcUPezCz0sIqsueovZ1bq8B4Fo8zXi6+hAPbsXM/9XDERnFdBbuu2R/n5V/bL/+YbtYA
ITBWB+jFDcTpxz94kcn2sz36b5CXcg+CCg06I6f78gJf2DN7ip2uQo4ArHljSHzG2FiPq/vtr71v
/9u/+hhXg+h87ISXRP5lmh8H9hoBgHBlJfSUAY7PTuhktlTLTzfCpDwCuiqOSqPquDSy4BgyWtRL
BeOeUQ5glnpulWEh0+YKY8yyX+2jQjf7hmf2C4PK9DPG4XVRXJbxU9NhjdJFYYHZOWLP4yrk/XkV
z9bbeHX4KUytuVviNOoIbQPCutG9OyZwF37W9Fj3jo6yjYiS2YQAs+9jthDBHd2PvyfZjROWO3YJ
OC9y1LqJPLuyOw+LySsDPo0S6XbBM29ZbXMl5FaDWaEJwhM05OSy6VbobTHYdk5egSBEAUQXNw3o
eJTHU8Jj8NKu89cXTaAYtqksF4e9AgqwsHi3ff4Vt6VtOtOESrZqAbFLa+zr5ORGx4U0CBL0iGqX
Afzl0wiQRuyvu4STDR8uizf5pnLHY0JSSRuPzfrnOU2mr0GxP5mUPWGCxzYne/XhUsTV+TJ874Pz
NPFqNH9YXFH1sM0tSvghTCtL8ROZEo8NYMwD4tkCTBqNVxJHc5SktwZEh5+wnkS9rxsBigKSjm4D
MVfEY/n2ax4M4mSSTL6z96y8eKBePwyN0bn/9KoDkeOKTvE32BOGxRrN6gx6xdStTAWY5QSQgwgC
caHY19X2ZTLr3mC/YSkd98qYcv6k8wtuhwn1+OPWqHukptzdYk+l57qrjEl1mzpIt3Qjik9jiPMt
Cx5+CZwuzP2445W/WvDi7AYQwEmYxlDLRNmWcDruTnjJfFLzZjq0QAiMvWIIkHt2zbjE2LKNftRD
CI/qbCq/AtbfaTS9Q2cVz/8G0EPSRYHZrZvCQVbree/IY7zg2YpFC4YJeQG6U+620F8BU1H7eG6K
M2hgcPh0Wc97Jb4g5LVL8FLXOlBgHZK/LdhwHZuHOg4Q2jk4l+wnOajLMhD2dVjOByUbQK/mdA26
BxZaeK2NCaLAifBjTeI/Cy3hsr2QIHm90C1DlHdHTGsmW6xF2VJN3NYa9mYyvwKtCOWiXab2Ijfy
du1jvLLdig2YH5CDNUHF/IvzUAQTg/TBrpmCwqhZFSYA01FXNd8gYEk5WC8c8i+btO1pB7mScYAt
GouUrl435GAfdUNOSoiWG0338DS8DL/lxtEFkDY5mx8dkpb/9ypBDIcy8ItLHzvzkXtbpJcKgJ1g
Kx2vVkZvwKFIYcmPVsEXa0E+e/9tofAusvmwGhixLS60Gm+yvgRifVtUvq01w0L2N4vTwI9h04bR
1n7CJxaTUQ5q8iEs4Iak1US+GjwRToM7gQSH70Mu82b7zeD8RzMZmpwvk+3UZHNCZ94++pQPE52i
/ATBkmslI8KY2AOSEb4LzcOPZJMwD7Pjwb8kHxOGom6BOzfi7tOI9MJnTq0Z2vi2ks8A9Bj6aWeN
9ppHyGtEmyc26tBDFJOQXVlUJPxibHa6NvXaYNq+M7uE65FOLOJyzL8iV0Iti0ogEMujMuXVRPaD
FZ6mk0+Yr0n2KHeFxZ6ZUxZx/DuTc4aOOYJGAA7dBw9C9CugF1gddCi3C6JXzpW3U1Airjn8vcdP
ja5LIDpd+A6gAY0tHNGfuadqIc9wU8weCRw2ail+sHL1WMrZW8Wo0RIuBLHOupCvDIqXgySTBYMn
NkvilwB57pt+wuC54ujyL3S1g9Xw/fvuirtgc1FBhX8g/tyHwWnw6MVg+zW2SEXZyfxBxCwqY47S
k8tbL5K4OL/EP6sC0EutMrHeOvZV/DHK5qpH08INqDN4mOA8DRpdHlvTyvQ7qc0sRrgrzAaxHFfV
c6LNfQGjrl3AVQD+57zI86lPdKHpfMYtFXuCX4V71OB74OAv8PM0vo3SAaaxvbt/9RKmfwYonkaQ
Vedm09/QztIQL6XMO3WZzTJzIzVroinL1UY7JASJr663c8cNo+lgKnXgK+H1Tw/d4oD/IRfZkXB5
3RGbgSZGcAcuL2uwpidTzwpgngKHabRRQuoHC+ouO4WR/nlxGsQO1GE6Zf62jNuTBY/LAD0yBpqx
aMqieculf+rTdXPcvGwYZL9Qf9b7WpuDyu5EX/V2T71Tr0oI1NycfAd6qgfY6LhEg3eIxSeQ8Y5g
A1C8c/LvzN+CIYbv6Erqo3WbyByW0pyyYK4MBD9MN4ALswajjrkhlxa5LbAdZToqP05Wlg4XI4Fj
D8NJMLZHH06Unwr4mNqb0wNlKabwoHGG3f6TMsaX/EBrkK5cLRtiKW+5OzRe0F0lNx546Kz5/mSf
NRMHCJxQOHnwMY4ZXD/c56wdWsb3KPCzpHGqcEpv7XyKxBQVDJdRCmRdfrq39RkuzOzvdReonCP9
C8dRtQl1uzrDZ3f8HpWmCgIJ+5eFyrziqDzQoWSaNTNg9ioRvUInh9ponVhOlOBUYCl9dOY1slBg
cnAzPb1jptXhWfWNXl4OZGQQu0BZlbBQaHF4tx4waB5EfUNrmL5ZV2kYSIdwnonM3aHCVFC9bRPy
2PCDcYyXg+8MXjv7sFsmnpYNtNCt9sUJPzVw5m2ICj5Pmz8ep+XXm89/f582CRv+kT3B84i+avzO
ibuqMdh6OVfMkfZsjxMcOc/tGWv0TJuo0X9wP7Ax5sujpEgJl0pi/05SYrl90jw+2MqjEUnxheXD
z/bEXY1VxWwiRfvMnbg1++ZmabevbgSbXHUV8Todt0Yeihbo4rs52R+UDoLxyK//6NRmj85/Y2Fi
glhOi817pRsGzc/iyR3WgU7T1sT3gjlTyLWar9w65yF9hFyidApickXnsOV5k3Nm/cmOd6Wqqdjv
mPS8FkrB6UqzfB35YNri/BEMxQsoYQTCjkOXhpyR96gO4Uw55GqFsuNp69qoOGH3nrUCkR1R8D9Y
NOVgqxHbPRuy6euy4bYKMFH/1hkjsTaojqvj8rg4qvfmsXyrHvAVz0dWsgfrdspdoQGStpH/t5Xc
4QxWabXgz0JDhTLwrJNj0KEpu03i9CYvdvdUHL6qNITb20QBH6dm2i38Vje3pe5JuIG88Z/knyJ6
6b14Lrk1HUMOuH6jtyifOOPrdpVrRt6H8+92qitkPtzUhw3vsYxH0NPVBq+IUt3LurZu6EXmNfy3
VEzVMsMupZemvhq9uMONFmbx9tqPTtmqHrIpprJ5YwHYMhPc4qfMh+vuFW/lGvacKlt0iNMLyRNE
wDtZrYQcWVYVV/vUh0dIf0aHBux9JQar1NGATb8nGU2MWDPGiUwJGFyhvBGLWZraGsj/92p/WU3J
+9mI5SbhgOgZVdgTMlQj1FAqsoYmv0nnPX7jPxY2TYS10Ft9ouWQJcj5B+oMCcZX6B3i6om0qxhj
aDvMh6GER05oxwzWFBR1a2vsDw/aPEErz4g78EA0Aav3L/QYSnH7QvtZngmDlvQiQoQUWfad1m1/
K9gIzB7QyJ9sLtpG8MIGub4tKogXMBRnM8/GdDFzNB2QSNh78r3FePNdcmK/oqIxnfP2ul3/3v+M
pDO+fXYwwADM2bqeO/Ay+NqBTGWE6H5dNEoQgx7tV0bvz4lL2hTR2MMWlAri1DYq/e/2SPxe8xm4
GHGDsVPVnNFJiSmLfp6qWIfGqqKjPpzMj7l/acwLTdmbcgV8O895jq8m4LGgsSlsVknx1RbxivHt
SpHK5cwqqyG0brHsw6Z7DA8R/ROMiHHZAZD05OWMSJDNmnk+CgqriSphtMNKRXzU46KKhIC/2FXa
o1EROPgECwdaoCb8dM2iWdWwkRL3ULSmnMXD9TJg2+d6UkmWj7inYRMuAON+ibJIsvQeW036cyRd
dGtpZjXHtKO/kC/8ovMmZoSaT3IRRrjMY2NbhCOerag/LVUSo9GJX6Xcwiyc/4JGtXdPG5SGkBoB
swfQxSGWat7NzB0GCzUks0Qc9flHpJU4ZWWCMRbDw4BLL2a/ap6M588FYUEvQaaLtZYYRRLffLP3
wmZPvXp/bZv0OtfBaIf0BM4P5547oNfDzG3gDgLmYu3yY3hm6UjDTMPJT+fFxCSrSulS4/aKxJci
70v6dIkNNNXEkhPuJRbbDJ0BeH3R27PngcXNlV8Zw7OMlQEXDJIW0Hu8rREQiXad0EeY7GxKaJPx
6Re998kMqvLvICaHqcGdV4ZBDeA65ZI4e4ErzQgzXXgHYOEMzhjav9kb1PFgz0CKmDBHtTEV7RVU
1prExcMK9A1mi7I6K29ySl+VCxe+F4uzdgnhYVkj2k68A25Tp2HBo0Wjg1EzGbbhfnrUJKfOnpDu
vY84S0XOBc+h0s/aJ/NR6zgVFQajSKl8CgfEBEWCsYV5yplVeWdi0ZAuvUFZ49XmVQ4YA1MxB97T
xH9N6osC/H1rkc4qPGLa4W19a2yNBewd3t6/r98jsvoegyMmQ/ju8itpDojawLOYjkGzyKpN1gnm
OMx0AryVuPiwRQX/hubFKJvpxb3BaOGw0oE57Eq0SJnMcXYyqqCkY+yv2bJ3b5nDSl/0gVL/PS5P
EaCPC5PSKtld99c9a+HbRfSh8hSjmozKxEI0IjoF2gs2z+7FNf8q+Jxbi2glF4Q7g91zx4LHLJyI
IEcGbZdBRgdkunXy1TNpqlUfW+PyqIJY6Lj4jqvTwvK6VTkfdorqrGia5G9O3Ni4StYrwHvdVgVH
5mQGf5bZjcvAn1V6kCcHee0zzNNcgjBNz7Rfs/vkNYsmhUXoBxO5VYYSfdhZ+LhoTey9EJxyIm+d
kkD7X9BRKapmkt2Kq0UFtQ6icvpV30K5oghtATgAX3uROsptCOJc1nfMIKQ51P2D4bL/RGG9Xp5m
6k500LBIBvm6NEyHaY3U6ZWBxSugJBONMGW5hU4W2Yzl3YleOHjxyJy/pub8OY5H8ehFcNGTbBId
jwl+zlBaz3QERC39u3GYiI5YVi4A2gwFVSrwtDJCJRQFtaCQfcRoYNFjCdIUWw6BVV7f96gytaaX
hapfHYgwqIFBfuzE4yWZqc+uUkdbTERTxDQh5BtU/86VNChhhSWuP4aVB55Srj1K/9K/B7mj/fvK
WCS+CmMTA8Hmi/WdmR+uxwavfrWfuKo3jkjmwaVb9ZEKfjLTXUbaY1pfEzOcRoAazWxUPwTO3Kaf
+WMajcOlXpn3NB7Jh0P80bQf+bdJaUFcFK+I6FiR1XjAl4GFHQw/WPEdQWYF2AhzfkFpOeDuNC61
8eqDbEk/QuBeAO+w0IIGgyQP108KaroVKvbPq2nMzCHFGSTMzw5WAbQmCdQYS6Enq2AVAP/qjOfT
evfY1AA2BTKqjC570RBsxD/hl2naciJdby+dT61xwXIQcKRbtkGFbJHOgUxRa8iZWKxkzYOxSmZ/
nYOqgJGcfdB5n2/Dd47VW8OCwppkoXYE0RLmYmVe65TAVmq2++7egOHBC7n6hUvzeDcKhcaVJELy
OBDox4JULYB+kCjusYw4CUC13n4mNdBqvAKfAKnMZTvV3WFKriaaSIxWeL4x1ogkJWbiF3WDEeBf
BGT69AhkBOuK++CV7W+f5ERKScY852a5n9+3FzDVErT7sE+SsDEVke3OTUvcFeCrlmJze4ad+p7V
FrH/8uPxZ1peN4jIw9jFbN1HzEZMWDWM4Ng0Cr03zo+wokhfwoz2QiLz2Uet2TURCjJCASZ992+0
LJ/JtV1qI67kzOYqw8FmiVbzzMj7iuQOG1X8UTiQ3aUc66EO0UlESVpPKn7FJ3y0XRhafZK+0a+i
vKSgImoU8aouhBOWl/khkWpEDOmJ6opUYSelxhqL+jN5MYE6rsC7eIbX1QMXUeEncvOiT6EFEm4j
29tcGCQIUhkoL/Yumd8JFNKBEgGtmtpZNaVqV4RVM4jAWWUQzqJiM5wx3eCFV1N1a5W7iJnVGVS7
pOoVMj7c1bF2mhH8H9tQ//qVgKRHy/RNX2AU2x40iNEN/DoZaCZQZFVB6//GhesG8UW1QXqHoic/
GpXr/222F6YJHKJsQ82+rEjdgW+SEHGBdK2EeE1sSLw3hrhesGgVs4e+6Inzc8X7j9xCSFK2iQZ2
iTZbMx3ZIOQopTRtBWJLlNIsNmMZcZluFmm/cjt2WcEU3BOKge9QSIYAwMJAQ8sAyw1hlBgxwjbQ
vZ9Oi/PD73vz3tTPGQT+Bj6XnsS0cXvrXyZV8qpoWgVBF4hNU05rnXMmZIz/kThVhUOYdbfphNuT
W7UAAK5BHG4gfcZd7SfDRXw/JhpDFiSFVpl6gxARUXnIDVWM/W9btrySt77mmN8xFgu90Ht3hbTm
EpfX34OsxOwGZoCiBTrsk2nel8UIKyd/CgLSZ9XaClpMcYD4jg4L3XcvcpPBQmLytzW05u3Yjbaa
C4H1+PGuMn38FXeUDQ/y/sADmQd9S2Ri1twCvgy961SwHGQ7vKPQ/IOJ9vX6Z9oqyLSwkTQXqvA+
o9X/o3dJnIVSBBs3iVOP0O3VUwh31KWt5l3tO47OAncszUM5ALQczUfVpgqoTbXY8P/6nCAocBqu
96x/FTipU8GoGrhaM2qtozDEeYAt7X/3wBxnhikyZVm374uUVFCpCQ24tfd2iaF4xLT3tIhownjR
IpSAn27dTl2DMMtcx3iAJCQGZ41IT9F1yTuTkBQcSEjyEUjLbIWAPgHki953nlyavJ3/sSVFbdRD
/ClpmmXlGM5Vw8tCNG0lvU/rMvrQsEBvaloz+hrZKNLQsNvc4FYeF2hFqdkoj7sIC/p4QPOFp6yj
02f1tZJvyGBcRGh1PlKFRFOjG9pajurdMotcBHIjDKa6IHOZRejWJI6PKxeiFMUv4L1eeLZi6RYP
i4hXAUzEvl35BLpYYC/eZxgP112GjiQe0yamPYZjOJpl3LoSAMjgFOfc+1DHTFg+a1xHJIOcNiAo
79a67q47iS6FMObHuWdNqIy61OkoPOt20cnflzhbGtIyVyLfV467JrnLmjjovcYtGrhMynbZk923
yRzxll0De+JrfzFbXFpcGlwEv7prfe/X87z+ionk+g8p0U8RPmMEmdHayXH06pRoXmE40m/c4BXV
0SZKryqSMMApGF3azOcy4ldIwalHiQVTCF5pitJzUlutVwLfrz0yj4dC3KXikwEF5C966NPAbB4p
IQVw5TNAcdml6s4QDlRQVACEO5GLCP2N3g81iswJ1FfSqmaA9kifF9EWYHoi1rlkS+rULiSSXjAc
kzRH/xyQMUVekR+UT7wu49M4mUebOzoYoS5H3t/3CTWgD1CzD0c6jhxE03G1iyJH5sfyQzyLMolI
KOLqpwjmzoj2L/DjrO9h5qLbqMZkQgNIwGRWRt1u67ZASFbIbNllzKP5GBeM5ppySmIy2DamIiSc
+QwnmK8zWidqAX2X1lauzazgIQ25LxNMCUNAIP9usxoOVWgHbZDQZ0HqEHgLXAswOVgI9gKaBVsC
a2KZOmMpsLU4MNTwDy0uJF/rguZhXBLzuXgxUv6K+MDEkoXm1ye8CO/coTK5tEwBy5YcLUYyqH21
jKE2GRkFagsibYIAje0Wiyt0Y9sCpCyeHL1o1kWTKSPIXj2/OPZi1Gu/gqYmcw9WP3bbfB3UiqIJ
lfZrXXVp20DMbe5TUpLydScYaDgFG7aEgX0Oc6SteleHsADxjGVJqkO8joA/mdKJZydRzYUbSDck
Zu3N0D0gdsxuJK2XPjN7tjkYY21ZsZoUXIdlkQ0S/9EHHulM6PBKz/ehApHuGmxqzJkyItYQgjF9
NobViBh43r/RZx+RTnM5LLOFuY83NrunTrH20TvXNP/L1socN25eXQ3/sueW/RCdO5lWF9ubErRB
8SZgPmGteoM4cH9JzrE/sLBeOdaT8/w4ryJDPc5RQsrKkz9gAPN2oq7/wUsXFIHod0hVuNsgJcwo
0hAYSc6GLv3lM863jTs23rHa/bMKgARwLS3g+IKxuWa4FodaJUGv+bXzKzT09XFGk+FiEmqg30F6
zwOzSeWua5QqplSp4T1aHpD+728+Van5qmgEm307FZyPa1Q5Gt4KO5NpDwF3IFSYGRdYZbT6ZAiG
4Noc6f7lKg06vj8Bz9fLha10qg3TSbKxHeJ5nqPROlMyeFz/WPXzRaZuEw6+N2n8MGb4NL2ffG/V
sAWvt+2RCuKCpze9D3oTdcLameEREfUmX9xaGxubFGKbCkXYSi0ZBomVopmI1kuuWuB7OVgxfWdt
U40o+2gwNGanrzN0rnWL9NNT2q7c3JeU70ej9TXba+B0KgTVkswkKfFS7gF4VDzJT3NudOa6GVNz
igZ7920FvLYlX4yfILO0N9XIDvTNapzun/6b1UtUW4Ty92YyP0/vc90865VuM23fUn7IMvS5qXUB
bnAzapbd46mL63volpZSQS7WOPsXm1b3OPh0aNrYTEGHC8DL+lCQI5JMA+WesGfx/cVgEBc6v/82
XL38P0UfJi8brnHGMg4rj4oUxmETCs3GRiMxyGgTgCfGKdSI+iifjmtihmCg0dZNbPJcAHuvrbUX
n22+bXKY1qDWvtq3edoyuvj8glhb3WhKGQnM/aaUlB2QFoaQ9meNh8oaiMtomSSGcCPqSmZWd+wH
nNxszabM4nTT08nUQOnCSqtXSy47ZCqdvi4RreuWA0eF6zpnGMhhdctpRbcDouqreo8ztdA3C7sq
ZxQKEsQbRVRG/9LWMmcmtbtFllFUe855+XZkHFxAcHNgVC0N8beDX4hNplK/xZhMhkq6ZywAN43K
meMxrf50jzxl3RPHvmbWIOCs9JjK35qziqsOnvKM97zsGj1C3pP7M7vAaxW0mK79Ugz21s0KhDlC
Pik2mb2Lzd/89IWBqxMHQ+EXEXGE6VPaJS1LS/jbqXQYfUD/JfOG0WkL57vVcfpNCfY8Rk2mXOsB
2xyUj8Ue/gB1O2fz0PF/PXsP/YMVZa9nNwgbm/PgPLC6Xyo3vgbjeDpX/0zZuiaS79D58IRD591P
GvHc2seb9zxAMR4sQ1t02gS2GHuAu0ToKUccScxZJXVdPZr3XzPGk7rYNtyjbYFyPEcsq3S7cdPl
euDSgrXvfhr+ngEbC/yn8VtAOc9W0Io6tQ4CVWa1hd4Zfn8NVCCZnpYi9j8dYQSk2E8R27MyzijQ
ODnM2dj3gw6jJECchLYV3Owyv/2IoukyhP4fUee1nLi2RdEvogqReVWWQASReaGMweSc+fo75laf
ukeNj9sNGIT22ivMcGIFVlAaAa4qSTqQbMyUd8NXzPm3h+ffV3zEEO8wQimCQewHHlyZ9t8tPrt7
fgED0L88Owv/5svGCYhv5xvWJuqV3yBh8w0/aKymK2Tu76bDRltbQtiAAk5s0yOEsBdQ2Rs1Hoe6
4pFe7LVXbJzb7fFF/UZczUQc2y4YUKhQydmKxuKT1WCHPRwGaknVagKljC4eqGBSWdAcXgWtr80I
+TD0H5k0RfXw7OpKUmRk2s7gQ7u5skW3EE/ffo5eHBO7GCkrYqQ062/AvpFjHnZhKUE5xJbgLXkH
1bNRgDuvcwBfPv4SGzX2k9auEGQloqs633SJLNbQxzPc++6+WWznwi/SBAwm3eFi8oeljouOF0FH
K0Th/4/LDzJLzc6REmkD0I/ZCw/V+Iro3u+tfSTDQJwOKjQKIY3BxqgXbJz44dy7MkGCy1Ty6T29
vVWnHO86pEZn+L6nnQMc9FVqv+w8Q0HQQIBfLI/qsw5ItlE/+R96E2330EZwbmBNrydnvLp44XXw
RYOuufs0vMkTdVT0tKlWwufLQ0kRuc7HvIz2VoiwHa3EXxqvDXnmbce5ml3wXq0kreE/9oTjISIO
VwtX0IsQ0WSK+WQm5K2JPMjnlTgVYSadDOSTg/EVbbZXAB1psIunkDavMPSHaMl8veOCN9u/tovh
I7WhkNwBCt0Xv9+NW28k1tp9DK+rINhKYMj7JItqjs+CDghn0f7E9ZGfJK675oIutMAsfxfqf6lV
RstGIje0BehY87FR0Ggqrt6A8jOBoirY+dIv7Yk1Le707vc9fbTx5XSvXZqNb8e6sJ9XGpfeSZSy
/fQVVpN9vVlu3wNQlAPm7xXL+1vxMTVISkh46S66Yeg2XCI6Kdv8I872rnNMFkMs6PeD8P119rlF
6c3gzp4X3fq3Idu7qSAh8CY0gPmABkFFCMNOxd4GGTEfRmPocv2gdpHyQZ9G5WPzRtpIfxps9Wd0
X1oPd485SeESJMfx9Vfl+rTiqaBHMw4aF+MLdAuVm6ztrnJ30F9XZ4Giodvr5VxhkLrbpNeIlX2U
lfM3QhIBl2jYaIRxl3oOvIQbdhdjRkEqc+ZtUftYEzcbC9k1LdZTaxdM20nDnY6NBKKPRR/0in7U
Fzpuh/hlvfF0sPydy0q48a4EHayFsa3rQ5U1Nq+wTRQHxPXI+Bmh8+OEVX4QIQfFv0CGtducJfaq
6cvDzdZNAPI77FtEFv5ysJMxu1gYhlwUc/VQkoXl2kxIU/9Rdq0q/lv4jwbgROHoJjjj8ng/cdtM
W31MZSGxQFv5xMP2yF9FyE8TQhDk2fYghvS50HgZEbU+/+unfBcFBSeFTspJDvxDK0UTE87UOSqn
D9KFOagpHAzYBUtyj4Wv477n2zI9GuzuQTgtZ/1KVCf0M1/6zuFcMU+AgFMczBBfrxJ+mGheG6Pc
m2sgHyvDfdj1/noXFEvuH0UfEPHjUYY1xwH/hx34eduvnd0vYzkOt3JEX9BdMnq0m/0+OrLMgS8O
NpVtvo9sqDlR35gDUNM6KQOa3o3+0udC3Ou8NenCN+CAkA4PhWlzD3lQpL/orymncbnsVyC2HdvF
OavZ38T27DlY52JxHLgJokqp2MX6YxEqAQASUfPIDrjiXiHw2Vmr+8caTAbOqhjmTy6o9f2y3gmd
UH9Cqia+9rgJm0Ma3cAqZMwnNsYqEuqRrJhZGuGsK/z1J376186Q7H/YHbok74t3q0gsXHDtq2BG
mXjmvuZ8473sEKRP1W0IogG2xu1y6buNsNEl/Y7Dw8y977xSF56GaAjs3LGHE2+vV3d7TDJo4ljL
QjD4i9UYQQch/usJ5E/7UnOMHj3onhOH3C48j/1EFrPgv/JNC3nqkzODZE6IztMiIcTW9D6JFQ+b
eDHmqsaTR39PSmnoKoZwWTfGBGLYVo1El6bfP7W06sZ8G5Gy6XwQPAqOz1qj1m1P51Q0WCAneCO3
IzbXG0oFZZJ1fBqn5fkbNAKJ+yiK+iA9Lk56YxDGve5xhMo018TdZ6crRK/pY2cbIRH5Kh8BjPB/
3EebZ1bEzWGt9UFooqME8W4W+IGNqyjSHFogG7SkoqgcVvjVYHDsZBnhGC7H57cdKdLxKNaj05+z
JfuiXpHpYedGiifPhDkmCsM2a7A9ZTHOk+kzwh9S61JB0vVZsD4ng4JNJ4QliUoWd2Wl84M5jxHx
jPvgFw1JDE9x7tbmsfwDDtKcQG7ofbb9sev7c612HtBul/nhiWiHnCtB7wnYiN7FoDcoUi6jfG0k
Na5ON+7JxI3sTQn8gusBuB3AugXdDq6iId9ufJgr5ABx/HOF7vYTIxDjBI7DNpLnUqLGd3pXJ9Z/
K/211XIAZTOYCv+we6M26YLuDWEHheTUPa67GN+VnsxUXnZvrXthv0Lhwi/84/9cP+YxO7/n8Bwx
LwkCjhNiOucMyCl73g9Xo7hG/K64sXD1tHpXvECxc0jTB61BDzCaBlnGuY3GPAYL6sA3zgMaFlS1
1EcwqJEJAWxOu0FNwpU7S4vimRydu+lMDP9avA8W1SckQT/gTEWLiW7kzbMihN5Y87nOp7GnD67V
KPjigq6x9ikWw4Hh4BGTO4gttDjUsWImKtUod7207kAuAahRS3xCYQkAbmP1RV8EyOCaXnx5Um/y
oMGdwcTK7u1QKjxGKeORXpXdadtbkQUn6LTiy5xrvefkpTkQHiOAD7E1AjOKevb8PToks6hkp/No
iWkTkw50uslMN40if5MQr+DpMgadvxJqFUYzUNKZyXOZBxjI+QeYvrfldzSLrAaka1jAaxKnGKVa
8DWomkHbwE5+dInvvUtXzJAXTuW7MO/AygJykWuvAJMrD1avAgQPYfaCmoNKozfih5Flt2UW7JGt
RkLb8872Ll/QiEvkl+5HQUILA3t3Xfd+YcpyPo03Ctii1+P/i1Q/y2EXt/spQZ2f6w+kR4zawd30
IVMyqhYUR9AdaCnGOEKyCBIFWQlLxNrXVErf8Xr6fcypzDdtf80vjgg5POXe527aaVhWNoxKXm+0
8bCC0u9B1I77svJ9PUn2PLxG+i9TPsgsd89Q2xpVPBwyLXf2812okb36qyGhWJrqRs8HPEpwaJU0
bjovUEu6EkCUIWDUQo0D0G7xmDmvQ/MEyl1NGx1CYKpc02qg4NdRoHNJ1+0HZdmP+4PiKbq6lnNG
0unjSva0HqCYLEVcUBzSW94wI9gwFSghriaPGWmkSmlMImhyunwHFdMjPw+4UBmWamSKDWKyQmnH
dO3F+dB8S126c6BBrignbA8iXjFthnNSxM4MZhp3V6c9uzu+8VMuf8Zi7JxQCzSbUUtfWHuJgNV5
57/1X8ogWsiV+APpu7NKd61VmvWa1W+W431uLC4RE3Bus3jTWKP6EBV+NigG3KPCMD/U8EmIMhkw
q+nKUMYtsue+jHCGOmeFP/UM1DoVGVE3EWrOZuKQQR01Knox9jD+fcQYNRnpjob5pujJSr81kaVP
bEYGfwoUZNOESGS38KmiqNZj7k4rxkhvHf5oijezcR+hP+PcevKsI8TwYcY0UX8QcVIndXByX20r
2YefvlAGsqHKU7PzYfJYZkau5tIobxgV3CN9so7FGLDIeKiOH4EknDQavHNxqLkh1JPoGxlVAQwm
A9IPrI9TS3JqsA/5t53N/66gVtbBZpS9f2nGI2lpmqwVNIdLBiTDsOTfsZ7KkkABTvMdgWTFghRx
gufhgq8Q6ajK2+Jlikix+pHYZwadrTdLrQpHtSPzg/rkJXIGQwDhjmfeabQNcv0qTVK1SfXz7ZJ7
OMDX6TiqIywxKKQ2qSoPOOqZqRgaZeibtQY0R/SpqFY1RFV3P1D7Vc1VyiUjL6UeSm9QsElo3W0j
36yAzGsdJofJiVt1WKGNUWTEDwUFrEV2qUsyiiEVQAUwA5BzTlzsSHGUwIJlPqZHJqqCDFXIxzrq
9K44RA/NTgpzIBRnq+0augvW+DK8cdBe/Ln91Me58Wf4RP6if0M+Q5w85OWQm0OFDmzfJqExQYqd
gZwMQIdyXoMg2YZL/EVtVWIETDcC1FzqPIp7h0RwHUapxGrwRVz92GoR9wnyPB6iMDgkBrAIUQhs
heAMhXtobQBrbkiPjkZGghl8uEHGZr8Qc+3UsugFg6c5lpz6OBOnkRE90yL2hFMAjA+lGDSPJP1n
AotGjoVIEKYKgFyBKKvITN0CJWLvnXMFIRBLeAqjFvOaqrymz490EHRI90gQuKPBDkg+gwdcuFhD
0kg0X+ghbYM3U22ukXLnP1JPNuSV7qtq5xu9ByFJNJjMiA5FuzItJZnNsK5vpb4aZioYacikCY9W
vugDohHoUPOSRIFtPLvSJWhW8YZwhZgDSZ29DFRfH4JuD9uafBpb1uAFCT0k3xunOXnyB9jfbFru
lWDabH7Kv5fWN3pH98hqIxDZwe4zLbIUK/GqUfcZoTWtxuHtfIhfJLmWOxsewmLzBI7erfrzPm4V
jPM2AMV2wRHdi5xXgifJ//KkE8u3QZuCrAStK/ye8BbqknPqbXLqGxeKdFXqfCcym64YJcDsnlx2
ZthkpJy4ky4bMdo+RmcIkcW3ulD/Pz5SHgJs8vVnXTEc5K8zS9TbF6Y8w5UrsmtSJlKxapUqSxiP
FFI9MJNmlSbyJHFZoT0VWIpX7Hlc0do9dewOLlO1Yf0XxRhYScMyrt9/p7/Vz+ZnAyzbohqxwcnn
Gl8Mn9lMUUi51+1989PdNgvT4+9mfsZsY17tFeI8zrX5n1tabpZr9iv9TG8o1Zxaj2mBczKV5fqZ
i3K6be+mT1hLdOu55KZM57ZHJ/9snt7oEpZp2Fw7+8kaHhaJC/LBtaQAWOqnjhVM62zW1Z1PVspR
8mXSUEInh4Yew8+7L1q9ToZYU4q0mpaorhOBE5LW4AZxfuZUUuHqNUURSU330zUrbL3UpjPSgE6x
TrL2r6/B0AtHL6LWLChSzuTBHOa9GfI24EnLpFYfsKbQpPqK/hobZYc+N81khPoX9VeTWfgN/FKF
cSG2arjPFtLvRPxtGDQA8Z+0/7oXD4ClQBF6ORLazKg/ehG1IMcGLriHoNzafBWyBHTUjUuO+Q4B
ISFALa0bkQqoaVcXq8QdRTCWpJIuXHpwIH6+xLTVYIN2UhmcQhcgEWjBBI0XEiFQENhn8VldBoQh
QNNCXMsrRNYS8gkpGaRDOcDhgGSjh+Ew+jkoVa5/Mr/hO4jWq1efGvEx+Fxng6AAuGxQryIJGJh4
np1mxTD5HWikXIHYgnkQbSiTB/xjB3zYpSfgp1GHQ1qSKTwwbG6rQJpXYojd/DNfpct/g6yE4tk3
Jq9rftEvDSB0bH9e/nH48jfRhn/THQmkaOE236lw65lc8glxfLl5Sc5dQG8D9abpWoiQOYoRWrlL
ODzcAL5dUcI2d0XnhprQ0PrbLC6TR+/Sg8bvlh3lDMoagA5Ba3i5eXw3pTx+h3bwgrHwwitlhzzb
E10XBD+a6OykyICkUoG6zjfL+7zeopHObd1W9zmDD6zXoLIhsoEjANQ7ugS3nfvGnmiEsXTySqSB
hag3yj3+u3dxTqgbP+28t6PCZuL6wfqQTrmaIBLplkuXboCzzFana+kL/1CbAuULWXdfHzVg+eXv
rxVILU6EPDxDfSQz8UEUDEK0hUzbedP9T4YpY7GDOROaVRsi3Uta5jqKPLtCrtXUV5RtMv226NkE
1CRdKunwzdQ5Jo/U0tHtygE2yKRadIbUjqHRoxGuaD4CLN1pG443aRGFQ6fElXUNrjvnwfawszfh
ljQhLvH0zrf56M7ggLr7O6esCHf+ND33ZK+ZQ/iGzv0cePx5VGkew3Lyjme9Eu/VXE5+GWIBnOVG
nV03j2rk3a655ZYuQBwDE/EldC4Eu6d5Y328dY/8AA0yaySYFUZz0En0ddXd9ra9XVew+wcF4Sso
ETy0gB8tDWjZqxGYsgDxPgKdnioaAlV/Bfj4HVnNb/Mz/AxvJDbVcenvy0BCX/iDgBEDAVL3Y38D
omST7glDQkUbYjv7D9onfJb6NK/hkjVj66XmRHvg4xNcRUFCQEKxTMxUwyQeol/sYuK01ZDY0wH9
Xt0kOIwpD6LDwhFaZByPQKIFwv4VcSDeESWi40SfMB6ErhDo8DUqDouLR9YiKJksN0Gl8KvFhZzZ
GOje/9QvtuGV/H6L4Jp0o7FtM7oMcN98FT3KlY8xSNKwhq4FA+s0Oz79W+ea6vboM5otIZGOy1DJ
OZUccAqPp3172g/SUqrsD0QkqEhtjJ5Zyhb6ViivTQ4DAp1/mAKYhvwAUjvZTN9zuVrVJnXUx1B5
++cLsMEZQASgOoxRjO2NTE/FSP3Roc0OfAUyesjDR7h3dI8LnRkWHPlOviP8WGeUEUYUI6hhEDuF
fNSlynQlAvD1csEbhO91+PbqgRBjgsUyyqZcyFMiUfio0mGTBR8rpOvLDJVRD0jXIQhKHq4JeDF+
MQ3KOCl5NAXLHMXgKtIJ9BgJtkkD8g1IDURIuz7ZLx+jelST9AYwEhI2FSESMHjMqSVTYfnWpHNK
6WhnMUSgLDOz87AL7ZHKZcl0HFkADU92/qUngNupfWpjo84wRQe1gs+DhEJSQ0fppEoQgdZewNcA
AsL6E+b9RQ/bjMVEoczQM9k71teKT/372TnvREX0O3hFl+hlWDjijJW9CKtTeojsEpi2ura0p44d
vOfUzYY7E6VaCHQ2aXN8+WuUBpvEDtJlRKuaDkrA3pbuIDg97Uhm9sslMlMlxpf8RgSokCZ1NowE
Ff1+NyTl6LyjX9/pRz6UqLst7ZS9OD5IoGK2atsoUIkixX+dD6/9bsPPMULFahEobpTsDspfEnLm
+TtIVYm6DjMAr1n8TWC61Z3mAWOrUcdLYcTxC15YUj8RADvhkrcZF1x6Ds7CaU5o9IkaqrG2cAIq
rntX28OiOrPeRQOQRZ9bTd74CM63UP9BSfCPXjkuoG5TD1bndp5KwGFXqy12J3/996E3+1fc25+S
Ux7uYYocXDQNsQCqjGWxMvt9e0XNui+ALb6ODRXKm1R4RvxB66hqP4BlkFREuW6ui1FeRyypS/Ro
XsxFLX26K3p199RKGKRhEKRAUAhD2uYM0y/s7YjeJaVJGQHNYvLtIj/YeeQp0r2Gsj8GPtI+zTtX
am2D6uNHsiOfTo8LetEUcTTJnNBxk8iONA/SbJavetTUZ/gkg17Bvt4u4x31lbULmkxeuaUYlOpx
vChEBH5JlI1jASGrKaZrjIlB3sIoZRZJakWX7MtlIlFVBOCDAIcfVPGXVccObM8Ofm07dbyUsZ5t
jzrZR/9kG9lwCWCyBWLarURJ3fkBYowUGpdGJ4Z36PyOZEt9gR8E8U7AQ+xw4rvNRRfhw5THnwn9
rtbd46Q3m57TrAaTTtMLnEnAL7SbTou/+E2fl9ACh1KSCpodzSkigSYUr7ZNqDnadtOOlv1dcqSz
d3BaXKwBYxzuaNttLktWBJ15zmFHUx3+yUf7jEL0wjiLu9gpkulRAIF/1IF7hyBbiXXn8bYCnmNF
xzDwSB+A0uqcIMnelHKaVlCH5diPaPszU2NRMhhI/N8L7L7+jcfRbuzDC9S2KOQVE8CCM5VJshGA
UNoylrsyX4RFwevr7o6pbMaZD8hQmlrImSCdJbCrUv2HwUFkfODDEMxzO6ur9qjzkkwYgr2KCYHA
VGepq6OCQCVTma8qKoSkuNF+zQ56iCqqyH2pMhgnqWAQeEzH1z8XQMhkwiEVZErEqv2wxQqvfwsY
tXDb+wDz4xvwRjQhxcQDu0jmLnCiakwYtq0nYrEXk6npjebBGiiTWjtTdbirYLMJm+F3cWpACOJt
1gnP6uJcYJ31MikQ4YnBgfDq7/5ssI42CGECLtaIQv0c6UxxB3MgImUP182SmQXPrs73bCdFrnSd
7fPatdCGOCOPfAS09XHG4zcLQFK+SjTKrA0tk4d34AHDP+HsqvyioeVXgaBVAiTd+IdEWmhw9Rme
ULKxRi9292OfAChq4qKzZfkQ7B+c85NdBPLZQJzSwUzIIHyhgNVYjl3WJ09/gfpSalnAP9RV2Dq9
vZNrDruNLg9Xc7cBIEQvk6X/8sbTpE17WZQrCeJS9fCdZUyduaxV08gKb0dTqO49G+fw4GzZbumu
p/Sn+6yBdNmvocR5oKivk+69kTTURdpkXBqle/hiN94vDR9q1z7ZHMkVgoE5e87QSxc20yWLOKPO
qaKOetCEK8QQCURM6N5IxBBsplzczKPbDOxo2/Mght1MrniwBnea4zHbIsbpGxr6LAyLPnt77qs9
z2LymWaRvM9xmiH6McT9Qu/jJTABoK8Ojd9mUKZXoAjKitHL0V81UKjrZCkuqrrmaaZPd0qQ1dyd
34iaqkaHmiU6EW30eZ/Plcn8kiGrEDtFn2aN4LgC5d7dBpVtoLavNHqytrBi9L/DewVnP8do4NoW
P+XUVROKVBlR5BrU17txcsJ5LeHGfFsbGAMGatC1vxuIT3dCAltrRLx0cZTLLQUUbcE61Hkn1lUd
Pj45MWed+TfwLLxtzF4lTvbFHW1QVf0NfglMQRqQkXbYm4Ogs7QJpYQ5YlPKADxSRsEfxvpBSmKw
TEkQUhpvaSdFAwUaJykBJPxCB4Qhd1v6OLtwPxWrZeLiMgjYAOoOKYbIxan0UYh+3JGCSlxqhCSX
nZFoTEffIcDy0GbgND1eRXMUdDAAOtoef2V7fXqtOFaz+ir/AtwtaiAggRGQTLdabALYInCvJsYI
E15U6XflQq/i5zxeT0XktbkzU7iYbNIvxn+e42BWZI+0EbS8FnZDE1KYL3GdwiDf7oHHHf992LRG
6e9mI3MgtFEu7tKsC81u+n40j5j7gtbgzZs/pE2Fot064t/wdFLxsKlEKbwfLhqnFbuzxyxPbInf
kdxAOflLSNJ6EaNRiQ+PcxE8cOsJjuYDSTsPtznybE87qc1CZUt9x2feUz/oz2muqdDc2CnNu7mK
Vr5to/SH9+CSPWTZObHRkPq1a+5BikFcLbpu7o0+J2i5GWhJ6xK60gtmvbP5/jZr0Wv4MQ6v7CgI
NF5dUAPqtQFKNN8Nh2DSF8MhKKYhFJgHGwRCFnwNu/UmHUwGvyBxynTkFiAG3MUMgIprNgtXYxlw
vg70BGdxZ9EchqywO/3mxh6Z9AdG8dJxBIhsgwkW4h2CwM1D6Z+YOdRexxJV/PybDYoPoiigBoBA
+E/HK6CamvMIiCsBB/q9Jcrws/H6kJ57Dt1RMevXUBy05KSXLZ69ZG00QRSTQXVt1sckHImJUUDZ
5eqDyBS9wtTdRh4ZEcX4a8Ydan+h6MDiVhPhCmRTlgUfoPJjxTP9UIQwdQPUkCaoq5mrA60tsB+9
Ht3crdcDEsdUBcy/qEfakpgjkwzT7hc4Njtk16zpCD9lhqGphelPs/+qn3fiZAjpAaIY0YjkOS4B
edROrj0965Up9KmtoDZhlQ+DZhFPIoITSmqCkFAP9eheU+IAIOeVZs1n9SF0HHkWtB+tds30XC/M
sqWAJUC26e5hzAcVA8krv9qG2YFU974DYQO5pfNEUt51jgsk7RM3cfB0/sUZwareo81GbqCpgrrH
Am2Tg8anVH6p2mYRoALbJCVj9QUuqVDWOyOFvkWRKQudqMubz1KfqXT8VeBLNFs+Dkoc8nQGLH/b
VzdT+xCWZ1woBXoFRWRzGASCzL4MJSyySiV9rTmBynj6hlT72/YJ6YDjztEQBXEAcdgH0kN6ctS9
O0rGOs5/u6f9am7ZZmniqbn3dSZnPCE1DP16lOQFf9/K4StW5yZFwNXTXrcQBsQeC/2O3PQxhuPb
k4btirFHqX9Fh2NDr69EJiwfYhW+dVrYNNVmvZevNuOVfyx7L4LNB1FSJ6gtyqwj9gHtAZRb8Z1c
hxah0umHj+C19oV/JbBBkasW2kTlbn1astfzHW8tuJ38XUC5XKRlUm+dw/NI9h/3rfMEYOuc8fpG
pufqqjKBVVdp3Lj4aJm3yiAd78A7Kafh0iGUaJfBHSRllJnW0QOTxVd8QpCovW+Kx75qSVd21pXA
GEkjTm58vcBXYYxYAkGpAkemB5vwCf1zh3UfGoZ8Iuj1mqtI7Yqtj/WtWcSIWtS941yDrTIy06QA
SDZ3eAsyHlhzn90ACQiEIN6j2QRxi0nmrUYYAEyA2AZhXwOPJULLxOmrZ7GJartsTWR9hY74rj9r
f0DdG6MP7vDkyPtgfiHllhMph9MfaZ4bK3omO5GgBu/Re7RBuDqP29MTx8x0FnG9I2zJ3En/o505
l05BlhoTlnDsUA68IlxBrDLdKXUQv9GnBQ8fVPMsVVAAQTZHCVdCi9BJs9AAqp+fZ7B+Rk8gTcC9
bnp0ILqKGToEood1rcHAf/ICGkkNCbf8ebpFMM1lfxXSRSN7FY5XOuTihIA7Ihn6UEhIpkhCpCDh
u1rxKgoQDwY6DDro7Ys+p5kVuSoIFRL1jjofVqdK0CLIAeIRi59BRCoyJFwLviqgGZFc4p7inyT+
0FskPc8G4YLSi76jiKPoswb7jEDuV5JHbikxJQ41gQKakJq3efad6F3Zw6Ch2ApVag3oqdQmYGdq
LAogOvje6iifXkAeQsl29vAXBlInSKGABNr+FP2pO2gkS/RDJZdCq4QOLfawvDfVKDQbnmbVk7DU
c81NwYiEkmtB6p4LVUrpajxqWHEg+VNTRvl4X30ZyvpFMWKLALegCgwr0YhLGFCnhBH1S/WrX2yE
2ph1mKlWtqew22Ls3MWAvdaiCljUnCGwa+7QAPHBno3M1t5pDBl0cjemFZTylUSzsUZDGTPPaY9f
/BLyV7ZpmUQz/9XjpQImrLJKimnCPqzoiZoSOTP7ZJHcfUwpCgZCbYdxndzbm041/WuDN1WX+g/m
BjkXKBNNyTmA+meqi3LDyzfyqKDk0LfSJ7hFfm2NFNYZnVgR0Lj+nvYFJ4Ntf90vQB2/biTGcBl+
fYnrZiEik2xSwN4RJMQBfiGDcaOiFN0bb0jxwX01aiWUIWawzL+yLrA+oBsb+BedznckRCB9IHr4
2l6kVSI1GSRwQJ8zjZ6RotforGkirfDM9MgcB4wA7kAG0YohmOi9ayebW1QY2tDoagEx0k0DKI3P
HyC9VQlYoWpezVXXbn2KGxOZQfL4nYVvknd5oxSJ88RZi6sv+uB+iJdw9PCrDJY0yfkG9cG3+2nv
G2rEVghAFy5UY7IIAsfUA2TiaqlJTnDDDr58d6tO5tyiXQAjRHLvK+gT1J0M4RfpNrJgTInIQbVT
qLaQXuCSpiKvFQjAG7NJNl1a+weqwWeDvvAEtRQXaUTc0tFCIApf+bd7mGkkLS9uh6ccjWgRQlsa
SclKWxGmdbG0Bw/IGfCWmEmh9Z9I+bBIskpGqrP7DMUjReiwk0MuShkrZxnYbUojqBDxRV1D1aTK
f09SGYHck82nofTQP/iqwPmt8y4RyYvt26++4Y1BbNborOzVqD2QatRRitjkqKok2qjEWCpV5M4U
tLpdaN9nOow472572CN0D4h9lOcSm8F1Af/BIqPdmNoOEJucNPVJG50nygEgZn0ZvhBHW0o5PsxP
VxgwZSlNRk4SiO4MZx3A786tzpkvcAkXG7cks2DYy9EYvSZmnZKM4jI0dd9zxZlYz+s/t0mOGyYi
IUrz5B/99Wg9KvRPIGpx+FM6oIMWJS3LA5oRuSSDbV293w7FBSWCXiw442OCDRGXsA4NUNSiBR5N
Pc1on9VuHOKzqLO4umKjKi6pVaIYiB46I3HtWtlWrbWEvpAAA9piFf1OCHOxDQPq1kdGJkj1SJsh
jaS3U/JYN+Y9iqyqf9Knu6y5Es/CtczLmTfPgmnBTu7gfcXiIdvjxGzBb2/dI6yvravVeA9rRdQm
0dXCdrpIwAOOiV6W+tdHSmCTfjL4L0F3QRJUx2X4ZjOjDDwZPxnIENL1gAr87CgV102yhmKu0V36
l5CD94Q7LIUFkvGXpKVBMrfyuJ0azb561dsOHqPtoDoR/wo8kkR26dsRPy9BrlfB0YvYnnF6pd2k
68PyTaMPmcf4QIcL0hs0To0nNkYFQmoQIKXMKEG+vy9IohJ9yAQfwDcxWNgOBBcSA5YKAUbsJaw5
+fTbQXUXeLX2SAQjKD802jihPyXSKJ0x0LYi5qpLJtqzjmyOsd3Z6+kBI3De9mcEpjZk8sG9VbAw
OiHhOAeQovUKB/qqeUg2FRE//gMsVoTVGwowgTIYPY3Y/pI6oqCBCSjOiWY9J3BmFmgzEGdov2iE
g5fQV/OrcvyGT1iA9gWlGFTsnhe34U3q7QHIITnJgGGFgJgJQU8HjTX6dfK2QdMWRYULOKf2t11I
JEQBYiwtd7bIl0qnXyKmUlrUxyf8WaZnC7/gjCiJ9ttMJkCyxYJPCEQhP2X9VKdXaqikGSg3VifK
sNaBNUEtNPpUgdrXVK6h1U6xJsaWJEHKPbHXBeEQQFC3mrPmcRowGeBGUu4g+MihNqtUKmveB10I
yIZNFKTGV9MXFR5Co1Qd8APNmlU0fCut0ObTnvNj4BM19tP/ulQvk0DoDRisCNiQGv1UmJbKsXRp
6EDWnK91A5E7OmCOuWyUCOlQR5buljix5BD8ETlYYUDdPeWDuqNuMOXggKGmBM7kYxSN1St70/VT
him2mFBnK1DEevmq/JhmgyX7B1glUpoSTUPdC+PiCy1V7dWKMLoB/7IVZ2Q9COGTHPmWohdI+Z8h
jnQC9n4/29IlMq8N/t0vN/X75kV/SkNZiOEC/DjpbqOMjoDZllnqe48+fEN4C3omdEW1yyhZ025O
PzU7BD0RBU41q17gKpTAQiaSL9DKE8ECQD6t2p8WtSAzJXDSepfqQ+ogjeIPk3guL8FjdHHoc6mS
7v6JnjvQQkH5RXNFuJBbpkci0moJ6KughRffzIkxK5DwEZjZUEeBQ0ja9fQYSEl9iypGIdRk8jo4
D46otdfQLZNymZSvoEvCmddvvtMyX/R6Pwws1JpSWoAfQHaUY/mDnqIaE8k6TLmWMKlMZldO7LQE
Kn10roypT6xNycn8s9BkVWeHQgzIX2AuLZD1LRp20gpB7fJIY8/6x1fOXCAUfygYFrCRjQ70X0/I
+xVPKaAr5JUhuNai9+pdQFauG9fWg9ZgqzgsDz/9R+feFWIfzL7Ez3sbc6x534pJW3in+GwSZED0
G6xpNSpVbZ2IN931yZU8Z3SbVztc/z1oaUKkKvLufGnk5F0Ly1DBOCWZtY4fnArwMWylNZs/M8ux
zs2a5fCTypxjdJ5+B5BnD7/f6WvxWJwmxZ/TpAxs+OeysLidFrtJcbibvPEieOBCsW19vVuE2hSn
lhamvNtunG9O02gPjkcSK1ILFQE882rFqZVPQPQaiisYB8RZSq7sYNTMDiAJDBVTV16/QMJX2LdZ
VFdpBUWfRS7JDIO8FTZRUcFUPQptGgIpSlS5NqD2I0ACmZAg9Ud3tAdYCZT3JbKY5WeYcbSFyJYX
uRipLvSEKuOvtzIffybvklWhGoHrVSnUqSpboLbPWTa1mX5SNQWjXgk8Jf0qAdPpk73YfXTTIVA0
NmZgdD8gdbetXCLT4lr7CU1MrWFtHoIS1APUbfq18durFJ09w0Ca1bsmgmKgB78OzZTsD9oM5Y9t
kRtCnVw8+h7YA9gpLLo45KqjfBE78I2k1xGzFC2i62DXOw/W09coN6l3aCezo9q9IYg72OCXeYnC
bvJGPmIx+8lPV3+l6XnsrnlykIbV3m74Hh+GatKdhoLKnd2KdxgpM4D78ZfVnvBs8IikmYK1TyHN
p3INKjwNt9eKUL/GcOTuMuvRYHezwsB6l1bwQreC69Mg3Z+IpzybW3LOnzLJTR0zkTK6KbOEdkuz
hFm3ozFfo8tMjC7bWB82BWCSIx/ZRobsMx4e0PfSp6WtAMQijSWuNaHANecSQEm7Yg1gdi3Js+tq
F2O3TAhlgLY/lHK1gXZLs99BSGVu5uhfigvBZ6V1dJKsj8EKqqguYIMmlcZKLP0X+FzGT07G3gIC
gR0tBegkuVLN0lGPHxEehLnYkrqAVyEWsEiXd0dh8gFBfAuR/N0SMq3kV+NyvA4LRB+VouILqrSX
RJdE99GP9Whd/lXbd1fnVedCZ6TAgLPMRX92x5TRjYYQqQywVJiPh+PhhbEfGUJj2NCqUedAPYhH
WEvF6oOFhNhBSOyCq4TFFyMITSwuTVp/BFfR5Y0s6o8MhyFjIHwiPjxXe1Cak2KpFdJDjgFYq3Ao
5q/aE3gydRivLGfIGgf/5Csm9qArJAKw9xRcO1WnAxgIYgZzh4ARA7+vSaxtEWBaOHd7k2vNeXWo
vxgB/q4r/rG1Di3O4Wz0Xd4wk0Bg5HDr3R6tzRG2b/BqzFZYqkFbJEVhtQpuYTJGfvNgQLD6EToH
9bfUYrcgKolCpTNNnNgH68EOAyYsqz5pAQ3HQwPRr36xU45K9ApJFDqV9DYvpTm/iuGP5A5PLPEH
uU6ePjxGVnghmWUVFtIPiNHLwT7/ksW1PqCcUSDrfxHWfMAnl67LCysOZFO6qzZym5y0QvhofyLR
qKArG95BhtIxEcR5IrWRcS7UbhJaxyQ/SvT5+TXZ+dfgSUabD0s3El6Z/mgjLYDjzzZatmJC3Lrx
7OLowsb7HjzwkgHE1Sk0X31kY/olQFwfVCBFyvoa5aJbvG7e/VKXhn3zwUrksr9Gx+bbv2BweY9u
TrlZbKIu0Kg2oAaDaX8F4kT9p6IE9PVs50htbu4a/A+uAUXn9AI5bd2DGyqJH+9y3dlfOM20Rjk1
dAFaGPBKDerhSTcok67LRhdZ4sWvwjk2quKp230h8YE55HNidazJ9WU/z/at6lf79cm2u+pV+dVn
u7y1d6zSQfVllyB2INKRbEbrPh2gqTqBph4UmltDD017SvQFlRoyUoWIyb34Iz6hGms0lZkAM/A9
pVkiuyajEq5caZ8gxsqoNMCo/hu1C67AShyPeZb5vF/jOftzTAASWdfx6ymt0ICejttzZtHPDuQE
zHuldpVHTE6zd83uyYtvyJyr7H60lBfqe2Vyko7RqdH3B848WZ5Jq1V463jD/mVmZNBQHZrF2D+P
WMktbh+XlAbJH9M2OXCPTOZ6xXxJQwM1JCxNqfX2VC3r15i/qtSWPI1pYtigP9rzPUWtRhh0HToa
Z0jYRL0iPal+AaNUFjgDVxXIOvT8jwE4PrD5vUzxRiX3lk6yRl9M/6LdUuJcuON6G8DRM5fCv8Of
UYdOED7vJBZC6dA1Aiw1OCy/d/uxTFVMaOCZvbaNyoqbw7Rdb2PnycfphLlnNawjHaqpCf9UbmyB
eBRhYvh39oPjfLfnJ5gqx9kxoyf/bJRY18zfe8PQ9aVsPOuemGouHzI4vfmlnF1+BIWXk7s3n8Nt
MnwOI9ggdQCJm2SPAFRYPtDcr0R52jbmYM6hxhKtJYYlEhdet76O9NdJxszQo8Tbo9tB44g/vKM2
dGB9upiCoOBg5kE0Zo7MtD9D6T5eTfdbfXCwxFILpImACIea3gddZ/qfcvchCRElFbu1ZOwpiAzV
qckIJBxu2RxU/WTF3gy2hja6DB6vUoo2qzCB/40ECfhYrZHMdesySgA7yKaCmBfjUZ5XCZNaperz
kxSxE1/airLEWGVHZMwmZ1aoVAv3BGgE2eIMrrOnzMOzhvpOKRaJIoX+pkfhzv8VJO8DMerEHhNf
ew+HO6M86Tn1iMWCDU7ZJCGbxAxROxEMtktJG84czMxIOtn6TBVJD9loIRhYB9GIhS8lUUF5stCQ
+5X36KH1GKpt/saeRdZG2XnRtqtMs9yXLm8JIJNSDYRNaBpIoKKAwJ6YNsLJq5esfajHOYBBwNac
RwSKjc0eynjb+r39fcfvX8ai5bZEFKGoNdf9PUPlI1JksNFIPQTT2HYq8Y2mILXM/AHfPiqzofCe
szmoPiXVaWOG35ojSJRI3FyTwZJvq7XOkFwRTuJAeiMPMEFvVzgTQZ3p6SGEw6I/T7ji+tfIhVMp
eVrjcmjAVQIIfWidib3EXBMAZFVNSy/atSR2IQHWNdMBJeRX3xVkVOqrH9p/8CgO88P8u7VlG8Kn
IzsrGVod/MM6eG1JkO+l/rnkrvcDy33+j6dz20pdW6LoF9EaioC8AuEaIISLwAsNRLkoCIKAfv3p
PVn7bFxuFQjJzJw1q0aNGoXc5xM38Dyn3/zxDIeLapfehb2eJEmB/LngNaI3OCpvxTIK9M/9h1cJ
V+ICAk00yhJugie7m3130seudRkBJNWE9O3OYWO/bxwD3cXFhqzQ5OPe3lIVB/t5/Px6xFBV16xK
3N3y81e5fh3fgyNr9FTJAw/VNadBq3Eo0xqVWol86zK+VUvIT0GlCoutXbyPTsNs9RBncQIVzs0R
M/2UUePdoc3I/EAg+AozNwxalfdqo1JB9KJPf9VKF/7HQMfeoka9L8w1X0laFTyUZB4+jLGuEa7d
G/BjcG90yvxHVaYLLfUgRzsuUG2tEu7nsZytGomNRqxJPbj3/qq/IofihDTYz5De8TeX/LUmkjKY
0C92wtkNGkgsdKo10zLONBljKOSy16UYQQkhdhippFpS/pSTYV+mRYvGh7Jm9lE5aF/lZ3JF9+p5
ca+aHfFhInVe/9hWzovTYl6/jUVdchTuaONSFAIqFvhDWy+doI8WTpv6/qUIrYMeJeTDnO7MpohA
HJPD5bdGFvQu6FVrfSS8nGk3Dd6p529993WyWi3bM1mjj0IE79iwUD8RiqCfS7dFT/jnxhkGHllo
+B9oLtR/b9W/Se61UDexY98O1c2tqr1DopLxaqRCvef4ChEPaZs7NAMNqKCJVhfm3kz6I2o++OwW
Q6XQFoog4epILX1qwrwtA9Yd9Z0EdyPY92oIpT7sqMsVyRmmqkFCEi0x6l/UujQNun+pYCmicZat
PU2eJvhZJPMJOrnpyKqBdIh3iEZ+UUSqvDaPyjlS7VTHUojUwlFynLiUGKqWrqhAwt84w2QvISwo
493HvvnRvMAntuPHN4X4ReikPsyniEEJdVutQ7IFoncMfYrtWkqRrPZc3x4UlhmRaxEoECaAKGXQ
4UMGvVf+iMP6DGbEjM5Vi5ASs5UtildTNLb+yhkkzqkKypfv8ZxWu80bmTjGNsrNPkrl/cRMghxu
KWe6IclJkSBItlNyaWTWyJ25t/KXINM1VQF4DxkqqkNvCqcBo/ZMw8lCmyaKaMASLmOtDjb5IaSo
4iBHsqGpX2Tz/Gr/7CrnFxBQsqcd+gtGP1DzN8FPlEe6cTcSjAcEan5F3ohj96kGx+I6npOBe7ug
0/KGJueJRmEQ64Hy38g9D8nFdyioeKMqCJEYokAE0Ym22laPA59XM1j+XLR/QcAY4P3ymuuhWn1+
x0bipxNzrAqjn5bMSxC6uirYT12FeslFc26rO3il5XL0/QMmwbg3n9lzM8NbIw8mzLYRl1alIf9f
l58w23jYq+9duRjSTLYYPsb2kTyOMKV9erKOHvflJ+R9KZMplrfZcumohMOhNC6ZuEYO5Wv59UL2
YPtX3Z4roMxnrAux91/0sMqEeOkl4ON7dKkdEsFU6hi348vrA5oTE1gulIeMi2jg17bd5/oF1Tu4
uWT6T63fzvM4O7r2Tv3dpLjcDTLdS3vdyr0cqOE50VN82/5GDmdXU0f7D5mqt2N0aT5jYfq7aalG
kVMLGKLUtRMwJ/9aBGv4HH4tvth8n1p89ODh9Wd8pbPEvP4Z5Ynrc6GSsEe+6+JvoQndOr/kP7uH
iA2cz9nXUSD5LE/AikMb0X+RiPtBJeKjv+2fRnmqhHLhD9Wva/Qo5vjwCKBS1nOoUgsLmwEN/8kD
5gJLcUAtL7WI9OzGAAKLA3RZoUjA6G7FpGLnRzsNzkrvlx4DFmXBaa5+o6SbpX/cV/uGb7Su5pt0
ocRtuS3W7W+WJVVIer656q0zb1EYiVTzN7ynp+BzhQ4k+cF9sFk9I4ikTOGtbrL6Al9MXnTm9Tik
TzDJ7SzdYv+ql/DULdb0j0q46d80HPqpz2FScew6ddbUIGXwgHMx7WRm6/A8tczmqTlvUNkS5qlz
+YO4o7k6ky27Tb7pVVeCIYQsGvxQaFaWQ6Irs4RAa6pUMikySJiSV/lFF4zHy+sXYmSxcZGFUfbI
gS4MRQG/nuiNCmJisWPTvWgJH3Y5jF9fpTbyRZEf/MXpdLRoTbshTMY6x/ZBB/Feb/lQnS0NdMx6
Q92ByWqWXeqXAL30cCIXhurMBz+PHdB8WCJnL4p/wval4REfKun6FBuhWf6pvGdaAMrh+uc3qzc5
5ZmMP4OdUux3g6f0iv+QcjLa8sQyJOal2X5jXu2Lc+cvpLrJVZ4hAki8ZZ1h8iheo8fFEumP1r7D
Uqg9V0nw1Xib1RqBDKI/UrVQz2rkiRnyIoeEF9Yl75jvbl5uSEJuy08Te55eZvsBaunVd4VYceot
X8bTr77zHzsm2+UjiMqILWmxsJBSXAVEBfLRufpAkLiPj43t9eWbBgefFXqx3MqF6bVRxILC+MGF
WOYocynfl/y8pm8TN2yZBG1DLpiYz6w2pFyDvgCEmZor/Kx7pW5qWMJTofz7arhkupjCHat1nmFH
PvNGWJKwIIxpJUbMIX/5UPd5HXwOPnsZmCsf9Yd95/ejTql59hYUr91coZdFp/JQppz5s1pDlPjj
VKNrMF/8nG8Xs9Ud+nbsvE+VNWgmMgL0ydmUi7CIw09k4G+fjc/nLRH7+V79pBlDgi0ovW/QQMFN
Ag5YxXILtnl0HmCg9seFADY8kZk+kk6Vtci4OdJX25SwoIU1bosBQij9hXxqrzCLl/+q1NHjHaF6
iC/+UO3lw2wH8lnLqtRdD4U+Hh/9Te1KYaMFgAgse+dpYGE1aqFC3eAHmczGHLCyX2p//bG0nxM0
U+3qAkDPA04slUMJvUpNZR8GJZvhc38zLNDHz16URpmfoXnLG62gCzMz7da7y9jiOxlBRS2KVcKj
oBCnID8BEp7Gtvr4su/ppaKxigdidCd4q/9hyCL0nq9mYyH9Lzw9Swisyvb4eqfp4xf805H2YY7R
fymLHSQFJVIlH2gxA58Gi8K6zUG4NymWioA7KXykvLptkF+iAwD19jZi9ChQvff3cFhgRG3JuSHi
iF18GudCCsyfxx+UNkU4Ju0Mwdmd9N7vGhjhr3qbfbHtYTk1DNILEhDCxf/HmCPYkm/Q4Ani3WUp
swPyYyi9RzqBjBxthSXjSqVmg31coL4LaMn9mj3h/djM1dwoLH7iDpmA/xn/4hBCTBwjr6lqDLjY
w0/9OxduIn7Mvj/8DvLzHhoXX9nGtUg4x54NIRhKWxc0HYCKGit4uZfqvLPu0mZ0se4qUSywbBWv
4DPU2xWB/pmGCdCfOuBpyR2S4ou7bbBBlA+APUIslcgijS14Jg3N6SoPAdA8v9kUY1IyD7TOGa8U
zzUja8hBvYIWFEOGDYVngU1OMsP7gCwr+NN9iGX+nLL20PRoZ9C8EZ6i0U+CiZziPHt+SukwNsVQ
s7dmLuVf7qXkFx/fvd/Obyft4u3NcaakiNs1dGWmcN6xJutpwzZJtS03VhrvPkCwg1vjLdIo///B
fPIhZKaGhMCgJ8bN87y+SfW6O/FWNNKS//MzMkoyrVLOSMqh9De2Lu8/ERhQy+qzTlRve0t3sA56
i8imD6WIgbgldlJymK62OJ87Bhp+ZH/4IQH/oJNjBqff+MCd1O/1NB1g5TDSM7LIMtdWavAw8OTF
D01JPwXcCQl/STe3hOvpm8/QxhxW2qKxke3omORYGIcrqAG4aW559t3km8PwwNJzeJn/QwCsYdp6
6Njb9wmrOxggKe6uPTZ3ti9Qe0y3Pe0yCWoo00n0kJ1eY6+M9DqinpFdACzz9c3qzzdZNV6/mGe6
sCXOQeXpXQfexidKWZ7Hx+lhSubpggMjcXTdMF9jT99sUh2VNi6+/VU2gKq5yo2DlX/YyYhDNdp/
m+rTrbojFctFjh9oUggt4MLi0q6DnoCkGAK7GAHkeFhnpVUSV0YcDFo4Fv1A097bGG2nOi23Aeb8
V6g/TI7EzLPJxKByX34ArKN6IPxiMYjjEfRSUSetvPOcyN1fa0e1Bmm3ZoiuSAk+J97xbLlhajIt
1uUY1JDKFwIZbnsj9sd6RKRFdUkME87xhRKY71JZyxDWLRV8gUZH/Ul0xBqFV2oW/1r2wwNltU3G
V/OAmvee7269Kf+OuM0yVztA8kY3YQogQWSj+ktygFMVONN9WpCCW5YISSR1Md0FYlD4CwvyMJuY
v3eRBVe5yUiVILCAdP3rjcRoqf+4C3excvMUv8S3p/H1/SM8vOA9PO2C0r58olxnU82uq3fgBVjo
EbgxiplOhVOleWaPQyrije37Zza/lbMY1cEDSwYU/lgbXnr47vs+83CgG7d0gSLN1sPixDvbLWqN
k2oZRpSCSkoqXyMapla4wimVllSs8CeuFj+ShzISsgyQYRqNwBfAEShMj3Mv3BIwfyqzejPQfqkt
/A+UjuYdcNRm1L4BrCZVK+PZMoYX/ybL7Y1EWD3kY9JHHFmRVLesKY6tTkXBl3RortxHTyY50HiC
GObq/b2PvWAe0bMB7ezOGAsrBGuuSO8tQXo+w38fPx4niDC/pS7HuA2hlkqYxBcZT8BQ+1igVIwm
2WZr27FtXNCUWeCFVA7hb0so8UraxOmaylXY7sN/vg6JXRKu3wltzISkC8OlMTEVSY0NRF/n+C1g
kovvtMd5s5RsN2SdWDMMFcgsMrGcY57rBLjmJ4YQhVCvB3I0oLHsHQtuaEH4EEkDwHfyv0yI2wnK
bRNx3Stlt8ewApEgbYN8rwrBSuCZGsgx3i05bV77j6osnOp5gE1zIHhOQOVQnixIWfGS1CU78+F0
1aOuk4Y4OGk22tlTjSTt230tpSHlEFZOzo7ayArcqyr4Z8pcQPS7a1GKTJr+SvcnpSbIH8kjRTdY
6eJ4Gp7C6l0XB4Qf+OwZovW1uu46msj+EONMQOvP79daCtyJRGUR6NcopZ0TZjQhcqo5hgwhb7ji
korUaWqe69gfBigAYbtXFf7lNfxWLEvt1lbpI5DFoMiaP6YZhkdOQgjwv4dUQXPTZNB6Mq4onUiy
aXq1yUhyhyRam4Fg4tlJ+hwUEE1SPudS/aMNjP+/oRzujHFiSKW+ogN+DFOD6mgoOGVPaj0UT4Sj
TsC8uaIbwLcTq80duoHE+cGbpsS3bP0UTNrftfFT58Kt6c+DVXv8U+mb3O/z9iynq7k2T2Ixl+R4
2jNUfik6Ts2w0Kjl6hIDFCd3VdjihvMJddNhjfUzDarReIo3mUs8vuqrspEzZ5IvnWLULuE5An3Q
ZQqiIu2FHRpmlOfl5DE1wOXMGTwoH4NfyjQ9Lz9d2MG4VjdEfSDYozREhV76BnZVAhB8vUCrpktd
O22AowxPhs00U7H8h1QW31HYIDcUbTsIZBJ0Woxk1g0tkSUx4eBOBL3uE/naY4eeq4jZ+EH8RhTM
Hk1pABk2cnzE6AlvD6e2TIN1bKWQGn7NUh8jfosK1egtjocmB9mQ+HJrzyMuLd0aC3dtWNOLTINi
HATmRnEfiHdKJk82F3gH6YbjMwjcuBsZu7+eq8rcFEwIgtixB3BIAUX/RfiMPji06Khyj+bUPpp3
MAb1NX6ITc1XbIEsNaTzEA32Sq4DYxcI062xFOTjYpfSGPjcCox9IDhUSvrLZrpI0VyXBtt7kquM
z780KF4/l45IaUsdJj2lhzKSygi8QYuu8+SHLUUZl8Rx87W+Yg+DeJ38yad0vp4CHFxpgWcUt8WH
ZO3BjBzG5DSH2xYbklz/pA4Ib1GloeRWUScNdVAt72TltskoAwSp2k0tK0PvfUMkhs9YeqcgGrKx
sY/U38KQIv+hNPVhc4bP59bHDkhBMhrAVmOnLqoXug68YJy0Ji2hD91uaOLB5oBd7kxIYSitlDmk
MC9tmGJp8KWu42Q+eNcDFak/01ZCZjXQsN/3b5YQoU0EvMKESjpeEILBecGDPY8kYuOW2psTBGYd
IFDtudMTr0VnvMbJqvx9C7UyWqo+lTMg9b3iS375NSsuiy/71h2nJfAVP7TLyzX2rQPCyzIUOj91
gvmX3zfK+VH54R99kfFyqPn7av2wf9B3tQiZAXeVLm1UaXR/4lJtN0ExdnKl1/jn6++s8KYE7O/o
MqCV7iW6dR+3BIP58Jt8YHhLpDn/wkO0xDmLb91vXnABeNvlyp9TwsZjrkrkyOsuKL93b93sYje9
3auH1bn7DU2ie4y+6SZ4ir/in8XT+9N74f1nkV0Uxs/jv+FlaCHPuvFNHPjdzLw+vW9Wm9VtkaeT
z+rIo8ggrZ7fn99z3MF7NTMpTX4Wv2Oen7//0WJj/A0HdIz0ImS0p8ptXJzg+H5SXhDl0eFB7hCd
w+Hn8Ge8oyEKawopUlMwh+ivuos+ecbHR/wZ+fgAtPxZfMTnBQfJniqHYZG9ZRuXXue3aub1wKE+
Yg/3BbVrv3iYPPXx2+AijUVEQOmWzn1hLkMRVkZnyzR7o8S/rJZiPXzBuQrC6MV6iAhyEHUfaqzU
Cr0nJILMh13Iol+oBFHWg0nY6mInjkH0U3sJuqOwHmMMqNCeBhgHcup1qUaQjehAnZQ929H6Wj42
Xl66Jlq6rYCZPeXjXl7X4VbJDCTAMTUYCfuav74Wqhqw2FooBGo0rtSHAz7hHdM4mn7maTf1kBe+
vGq4OBFEhgAet1S0XFpXXOU5+ikuljQ9gQETlmQRTae46mEYAnbNMX5BRFH4NQiowr5XMIdh/a8f
4SL/SwbibP5yxosWjFZZjWT/SAGaPFk8yGuS2WpeM81v6lqMkLAedflHkL7AKfdQvvNY8dlFl9zS
YgRfjTTYyPfC9OLlUGZblaCFmq5pRn14+Vde7PS3Rm6SDyVhBhT4XRmZa2wsaCGanFF67AuyqWCF
I/z9xQhIgPR/C531TRldlJBklikflXEWC1qpLrgm/oID3VoESqK8JpgiL1E3iUSooUTyoSRsF8+M
0q3m9+k57K4jMMJuMA26TAeK80dBhSM4YD9V0znU50chdyRAk4Uhdn9hkKfTblAOI0aXwBJ6SaGM
Rs506m5ikpVDM9AODCjniFwhY9fqVrpIgnff+6Rsuwsab9ExxpJ//sbJGwvwaYYFYRmtAkhuPHDo
KpwEh8pWW9Am2ovRkftRIW97LI/WlVZ3sKs0GO1KJQgYgDJjybhzoPQWjloArAFV9WUEeBcBd4th
ShTreYMsPQzydMG4jZgPoxEALWRVxp17wydDpwuYVFMECOojFNAro/c+E4GGbwG3NRhUOEsU8gnF
Fn5m+lC7dwqDDx1yyB4Sm1Ed8n4vaIiTLDR35Z/qdDr1yiBL2/iMDxyxlird0RzCte/uw/Rj9Hhi
ITyEaPqu8dvMBYgB88XH/pYHjfcBfYY4D3UUmHveMJbUmi2GOVKqJ4zAR27vsVzpVjZcUWsa8Fy2
SmaXK+gGzK9cZboIuedlUr1dsvVIEXAT7sGUjwa6fh90p96aKTk4b6uI8plhC1vSDEPGxiBXr4P1
xiun9XqEeAQRXzLrfOoFWxRFgFNRDG+R4jp+iogOkbUClagvZZBg1rRqZCIIvl/wf9CaeMV8ldCO
eMNkqF+FWfoHAQGyQHxyd7VLIZvlKAku9/X4rdjFnUkR7VLlrVClsXxFVCyO3Yg/RhyE7EBS/Mcf
U8+HEN9YNSSnUWfrR2ih7CNGCUOsBEQcT2yYHABPjo26p9Or/wxmowcBePNXpZHUEsSJi5CfNRzi
P+AJcs4ei9OvY6gwkj+16OWAMcN+RZq2KErNWqmC8xfFZH+/Kl6qp9tcKqXi14wUSxxrsfUcGPgg
5E5xTOxq/ZUMLCVWvAnYXhwwDbVxZK6Jx+VOIVKkV9E81fVk+Ay9jF1tiGImT/qO5F0mTOICGYEo
gx/CwGUY5ThFFv8a/P7GX4m3vTPzRgQO4n7T7xM298d2rFC2H0asRQAaXeYmsybgjQzoEGfXccX8
g0J5BjxSHGtDolkPS+fsjsQLN7iHD8Zg+G/b+kSLiiGZ/aFgQ8Wt55xic+KCOPeKAegl+me1VLhm
vG0y1njmenEn6u/8jvwwv4m+7flJrJL5d6L4xMdHoxdF0ynC0DBc2RYwrdPulL3lEnw0sYgAF3hs
L/U9+E054B6iGvLKjsf+w8yXWQJm9AfVJMTfg/WCn5eKvWnoWqx1mBMsuZTdJakWk2A7hK8qBBY0
/mqSTGARiA2PWm4nCxY5jcaeaxgFk5i8GJtPcYbLF5uygaYwaklPxLLxCVPW9QX7PC3V8608qR+B
JnG/ZhTWwzpLmOnDV0SxZv3lXGP7j8LoDDcGb79GrIDGm+oshzGrgVuMtfjHQRsswi4ozQIT6qJ2
L1u4/MMQQa5pBZMHKDUawE9moBbeevZhvt3ZOpDo4pOpKRktaP8tNol1mDJmljlQjFJgmmCVkk36
DhXDTfbFXY4drotNH7iZfCGpuoM7zLaoOXwIBI14DfvSc/nU7E75cF49ak0TBK57D3BrAOi43O40
X6FJmVyWU9OyCwboVg2T3dELSfZ8Rq6rQ8N20G1xLRwcMja2eDRV0NGtGCuN5cO7WrCVTblOBoyq
3hpEUeLI1Dn5YNGl0qv6/s5RJ6BQ2WMAvstU/YF1WqjcZrbW+iXXfUTg6FAlGhEpfuFzHquLI1cM
9ag0yvYwOTEGhBsToc/3FjKNWt0wulIbiq6L65X0ZgJpmxLxGFpSw6Z0/bCOCByIntrkcOieUDNM
SKo1B0QSgfg565K1RRxmkbPhjo9iIzuC/AkU/VMH9acKC4h7OcMamena048F+W8cVTMt0o3Af4Fq
icQBQQQDgD3afaY6GzdIjDm5lP7UWcoGJi5PQL1UVSDbGltsBqYEDmFtWfJAVUUkXwqUdRDG8rzV
c/M647d8sbyWeKfhylD6y2147EW0qkH86ETEa+z71yrgTmo4X18THxmiGiH0dwPhyqb7w2virrYY
T8ijGdQPafhWxcilD6K4OsM4+EMvVFkHHqSCqQomVPW+/nSGpAbqjFHHbJUpa60LpSDB8twnGAp+
6awmpp+g+skT5DKYDVlnQxVv3hyKGbhvYKosAPqx6WM3NDcH76ulThU0MaDCj+4H8BXJK0CcEjCh
kKHAShZ6QbaVAljCHqbwrRxMc3uCIu5WpotEyVN4ynvRvqF1Dmpl9xcpkEJJCYw1bp+CkpgmDaGA
FH/AZ7LA5yBQAEaCkt5b4FgTl2BCNpfX/CfQopmv9hMMSuQBVmeoXQJL3PpOmw/hg4hjdqSyxBwn
pGw4eHsMQRZJA8FLnwfDqiyRkh/maw9EdvA6IkF7ud2PjI/6iM4083sSFq7hsenoCN157QgXUF5S
7vy3R8ucy8CNn/eVvk4+wXnFhXlCvxWI5d9wVDvqDhwStSL+6PRlZIBNSUYD812qyCNw5YC3nCmY
8HeNERD+45M4WH91avTTQ4rtJR8wcTrzHEkOhlWSYFZhBd5HcyO7iaXDwX1rAQMynO1xqQomSstg
G08KcbZXnASHQJYJRJNxkvm7ek/wVIlvuzeKjqvvbr74aiyzPhVf5A1JMaoiZOKRil9iCAzYL6Vj
phHnQRssT0LCJhjgo77LLlZuhNfjajcE3sZOI86y1EDxLuSj+eLPVhOC7XJG6FGAr/Zp1tpOAF56
83T6TA9nhdgcDkGfZS8KTOZFnJd5wnBx9sympDWyUDnHgHxaf6c/Mzeft+06CrHyS5+aZjBCEXrb
fiCfjsoH8CNVOQyr/XaS/lUkxyskTN/hPve9H6Dc3AvO7F1JV0fL9nE+nivbpZSg56C9Gq8aDBfk
xyof0z83VNcTaRwTaTPQFkv6YVT+oLAhNRG8Uzt0DrxrX1yfC6ozoYdaYvFo0aVBI4fQ7k/kbNJL
qQ/JmxN5vzXe+y326XfiFxoG9Ad9GM0UuTHYu8A+0oMjNXts+ryEZic2O0Khh6aIgwvNt7hFLeJr
+iU9Volv2BS6dNlstfiNfXERsP/5TnflP8IRorAkb+T2RBiSEgWnBKJdNDRDXIzpNDQyLrCLdQM2
N3Y0bhN5j019Na+sxoiBoTXYZ+i4bSZSvZZilbEfg7W6DJDoIAGgSUESkd9Z7byn3cHmp6j2ZGJj
MVRDuBvnRNvfo/ic3/2XbU1UWPn7x3p9QKWJwrD6Nr6zTmjXQvJeb8xaWnW40G8nPZiawfQwHV6H
U4zbjctdI/vLvoSOH3Um/P7EtgoS+FTpLdGZxuIulzRWTf5iynVTgemxLZfYdLXUpMkzcHBx3sma
AAIKHAvcs3C5MoZi5e7VT7L1EMmkYLxva0m7KuJ/biSl8tzQY5379q7QCmi0V33VtKdeKhEBnw4x
izabtAdL9oYl7kBCGudVS7LrXIRnjqIh0cNwSYPEJRtLr2RqBxOUdO9c8qazqTFjikDHGVUFCU9W
SZPqTjxZx8XJyuCgT91id5nR5Osequhv5rZUZqwwkrRP4tJTRicniF9PBFEkSUqCLR1+mhl2eGWO
XKn1zUqe0YHOc+lwRhP6NvIKTdhsXp8tc8gLZXCgH4OlY07eneJrSqI7nBdSjUMGYNnzg3swxby7
bmkTTmHJRXLXhGz9Bae/3uMFKjsmEjR8Dq2quXAOWl+SyX/wOkmbL3sSRXiHb2VIzIjTnskrJqWB
bYLVTjyywvpkanmKFj8xMKlkaI7FzbjyZSYFo/WLsZtxMaRrFNek0sn1nM5nEwjptONpf6DNd2Uy
ZoJgxDlTIENDNCxAe8IiwZFhGY0pGGCTRKxN07CcLTtUfJJZ7DOTBgNW1nhSbfMC3jjWTFbpM+nS
YC9pvzOVmHOafncSk4IzM9m7pjkZ22//oBPKitTQ8oH6Sm7yea7KK3N7fUeEbuxiNbcpY9rSlVTY
g6FJhoVsDgUCmHNrLI6VR8SWda59GqubkE66u44nl+Ty+DxSddga+49roif0rXIva/P3vF5fmqFn
LLmMJTezyMlNTniCnMVXwMbgrsgwQxc8DC+wRC2nnz211rFZULNy9l/27ZoSThyrXGr25+hJ9VEa
ohV5UiYJlRhDidX8T3VowOqjo+KAK+ZVCN3RKc48J43iHMoLXZNkVnGlbKOarTwjcY8cMM8InYO0
v4ZEKxrYpvthsme4b6RJTcaWPQUkjvvE5OTqdvQp/bfMJIYocafPjQgYMyJpBEqCVtdP6ogzNVUe
cpYaiRuLnwgPpJBIx1RP0P9vKhZdUfE2bNYpPiMgUydU5giRcG0zkFVpEOFIsgxYLjEUGBc/poM4
r2764tpABzLBbt9ibCMLj+ytJUf4B8/BGP1Z7Sme9NIAHNAFo7Jt0aXYrC6tTr3lzJF23kHDQXPe
p/RO1pxuK4vMReGOOEYodckSNC0zHJajc51NFNeBzPSqnWbweyZP4pi5nq6qLLdXs5uQTB/R2Odw
fOmu/vKUjhgzn2mwoLkNdvTIcMM/iVFwqLttKEF8r3n3vIcfpGftuqvlZUVZLvHBbmK/BZOKekDW
VxWxN7qMv/xdR1eyiRle9xWuDlWYpHSLuToYsF2DBTbYAzFveIlkycealGRbvNG1Js/U/oUFnq7g
WeIQzWBNc2tSd97TZ7wt2Ne3wXdyHpnq1P1hIul0sTzNluJAs0A9mIOCkXch6FqzfMA01gHG07pF
DOK5HG8rAGKkMUFIDFEieLiAQGA0QDpvoP0vbwSMaMATGwr+C7HFQ9CtT+4zCFQdkd/Z8A3aSTlm
E6i/vsXDGbnH7wbg2YupAeKm+E4hp/cMAoxwjx/EPOGmMOXW/CICVI9EdYZAScMYyzsEF9ujxUo9
oQLxPsVulmJLPZLMuN4MM1LXvcfAtBkUmxdwDJBBcp6vwjbwLJlPqSWY8Apn1FIfHewMtIxkBMTn
OENTkY+3PHjWzq+ffr5xvJS/RvNx6VImI9u9LgvTW+d5SssL0n6TYt+MZhypAupVJNk00mSy3Q50
z3oeP0FQdguF7FhmqKWeIfhU/YlzVfiq7ceElujUVAUJTt0Wehw6ly5CVCYfUf7Io11p96s8Wiws
TITW2AE6slaSNp1aBBsKDiWzpEvgxjyn8+4S7IrwG3uSCII7aybYR1XcS6yDZLzvoIjJ7/BhfLOL
vcdAPvA92SJSM3BppqJT92aRBNy9OYeB/lDLTaw8sxj1C879ITp3zbFdKKutXIZH8muQ60mfPsNj
vYaIY3J6LL+EjvIH66tYO06LXF6OR2ayJ4Mln/8wpBcczNZD09Lm7yZ5su9mmt4y3QXbnUKUltx6
bVpiA5MPP5D7ygMbXMtP8DZg5QNedPfdXWS7vnW8G2Z6UmUL9adkt7Oq8li1zzhh5AQVVGvwLcKi
smeEM9ztGqdM4MpMMAArwjIhhiIGgS2f0ET9P5rbwgOcsfOPdQ+hbQSTMzNN5TwNCLsXazPZa1X5
vhHjcYxbxd093e25HUMcsqV2BdLNF/6T95PFAWIMPYzFxbICRgPALSRtEsk9RS+W1vJEZFYMlgHo
G4k2saFMUleDtCbE2nO9uBQ8AIgkpyqBUkr8U3BHW/Wj8Rdem89UNar0cH8kQ7hlkEoM0Z2UoLvp
tQahqPIOu5wrSKQe2aTY/Abppr1ir5IdpCc7hrE6bq+s4ISTiqtPwFNnkroBGsK0iTuJ75PQjQvX
62+z/c5x9asGQUTChPCaW7dQH//efK0lh08sqL4hQ8sOj7eHYWUuUbRhPPQTULM98ThJoLSUgI0/
SIEBvudusJ0J2QpAaS/2gE40ZgD8BXnRALJJmvz3u78JDAsas+ksl34i6pV8PjUIydNvb6BkMNpF
uL/AsH1TigHTDaWlMKN7KEgXH/HFB/HAcMPU5DZgtIbWY9PuRmYCv9M2esiZgibg7PWWiSA0e+UQ
j0wv2i1+xuygyxj38dw9DGnB09vR1ONUuW0rEJGz4wd2rMKqlI0OhXiT6R2OvfxmcTrUCzFxLg3n
Vzgp1AlyB9vGL3RsJ4JQbQMQonUIFf/N1tM6YnuMuF2oqsEOMUhLj4033BP/IJHlWfB3eDG6unqH
aIpAxyQbXdOhwmfnvvCVcnO0MXa0lJR+5WrjNEKjXJdcsz87NZzybmrCl277hgGXEPtDdhzl3ke0
mHMMIY2wbdWn/iEWuQYXoPGHtOu9uaXnps0KUSFI1BvzbdvCkofwbtv9iZWwwW9CTLOtHp+L5PVc
g+biT9t6Ae10pHTh1HwEv6Bs3k3jAecXc4qrIqR3RgqAfRnKnKBK6NhQuIBg3L38YoqKvHBYb/Is
cyH4QhIv3o+odRrkXn5Hp/51cBlkXnw8jR5H8B+/QdSp+SdNgJdxrXwdKz+k8rKV47b6dS7nHssP
yde5UH4EdfwsY9eKAFfo3M7LP0COydeNbOj7R4zQAaXnuVpa+kg5UcpER8OZ5ZQDzNjV8UzTsVca
09WHWRpDbTram+GHttx2SxO/87kO4iRQ5nBthHnov0wArug0CdLVL56kMq9XKa8G8MCDybJk0Xjt
qWI+boZx5vCAudk2FNRGx9pNEWDYncpVo1vJ0k2DBq2EzqbY9oV/e4bV5fVXLvR/K9gGgx0jHdFk
i5xdZ7Kf9EXiOCxHrlwp0PJzbK2gpvYTQPKFA7LzKKZ1T0Rtvrpaum1MZevPGEpxcUIh+fvX4oi8
C1R+ph3qoIzRI8EQHRX45zzfVVhKCp+C1jB6hO3sBkZYgE50Ix7f+at0fUJBJETv4S9/u6D62ukf
sKF4vHNKJggY340rWuEU8ZZWazBwXslzYysn2G33ae4seRToJwnJt41eZ+ay6C1hSHpXfINmlQio
h73UAs/0kTBWYsDsQcn6w49mW2GsnNWSedIaKMqayGDJqPexZaALUK+Qj18ma3ZJfiuRO0en0y49
647s2sTZEpfnBMC2ZIB2iGU3Tfz8f3tY4qLDkHK5cG44EEl8VuTMdU3I9HA0Aw3vqJ5NWn/liX11
aEHCEBOeCsl4VtxQGFAmDh7KNGnj5UUaRxv9AEhATq/kWfZ3Fn8Oapwm2JmyTbwsxVcxuyOaHTDd
2EipLUov33aSJ9MQ1Gg5XBhYsILk9P6SacdlxiIIxuUMY2/GTpGkPnyPhWb4UJOxQgbs6O6AjK0J
3LlPLHnHB5Ez1RSVsfdgiWtq3iR5BGRRvf6Y/KhbxZIGz6Av3KkL/dhpXaEdBPbrbobfyMCLoos2
H5sIH4SckvSiOYp32lVnQ2ooKWK6Yi3FpCWgilA/tnQBZTT/Vug6QtgL4t+nPQj1Q4Aq31RzptGv
nNJDU4V0vQ4jLZAX5pyzTIiqUNfwQctsZw3IwaW4apeqdOSuIQfzAFSZnb/ACoFkKZ/3jIsDSMnq
MJYlumVl6EiM8QkIDtsAnTwn1uxOnwZX6WFdZEgTVvM4S0YwcKgJb9p9zkArZIglcdgHmzwOlwf2
TbpXBDxI0XOpGq92GyIE6bjWoUJ8ZRl94mrNlngCw686//jDvGMsp0EnOn+XRYHW0CqPY+Zf0kmt
s5wwoggVNC7iMACO6y7XA/7SbjN7jK57fL5nNyY0ZMtKuiHGfojSNZYj6B8Xufq+RHAbSaebGk0l
3WdgfEoDVcv7zN6WIwbwMjgvPgd/C5vH7j/Ep6VLNpSrMixAAnizQVR78PlUNwX7bo9cPYvbOUVl
CsMzSRJZ7EdcNydu8Ke1pJfWCxlLkk4ww5i5f4TxL6EhmNfoImfnIpRwF3R1LN0G/ZcgQNVn3AZy
I/z1IQ3uNwQ9LjPfjZ8ax/LJ7wTVW9akJeccwhmKioGlRPpjnoZBXmzJEB4PYIQ3z0yTVN72hHpL
LtJthZXoa5dWdOB32CJ9qdfE21n6nqPZRMIU8fUdBwDNIwPFjAHlB11103ZjGQ4JWiNCz3D5gARk
D9e6zt6TfABOV3NIOGlEiRXVQZoxo94bKZxjhxaXESdCXPoaU5BKoOTUcbp4eNcnFlpFYT2KN9Ru
FeGgcgZb68r2AENjQ4bNtNwM67xkqBUFd8bxY7L0KCF3GrVnmxrzhQXmCsM4Mo0xtSWOk6wc7q20
5zE89QonzS0TPLgR8q9riWsuYsKojlfpROZIXioDV2LxeB9Bupju2Ckcc2LJtGvw7FTvFGg/kTEy
2YveYM6pHALg4Zrd/Pjg5PYhjjSMcVi9yWaCh8JDoDEMN9sSACsZ8aROIp19ZmM1qdwGxtaVMetF
aOWn8wA7Dyk2wRSifZ0WiI3naDv6er23mVgf9S+0qBqnO3Wx2/7lXPm+1ugrWCw/UNo6sOEq7nXh
BHMZZjBAgbMdb/lMvlu4GySQEx6SCubUGTSeYJY6UaOYF3JeuDzcnB5zk8AbAIPbl7SfoUsNNy9m
Zjk1nV+NlVeRdDmjvs/7XxIvYe4kE5qrgfHtZrlPqN3MBtja+jp/pMQ1+nqUpI/aAyan95Q0HF/J
WKc2meOJUxtlJIeUfcSUqrM2pQgl15areq4O+xd7k/ll4hCvyKEFMCXZyE601GJJKHJrJOkclYK3
5pB0N0sCSJXtZmkk4ozWIrytDWiSkRlCd6F5D+MggwNOAPST12MAnANDG96T3Mw9LvS+8mpjP7uu
zVcf/MGkd8JR4NVwMvlCy5hSyt13OTM+14oUPP9Z33xslLKVdf1ZrWmkOOOn6t/BXRyDpEn6rOak
EUA1pnMG5omfXG96HyW806S2CwtJApd76aiKFcG1R6uM92sSEiCf70dSHkcSBA+ABA/keZx5f9Vl
SpGAB47G9hkesy4BbPqBsVq6gnU/6aHEkVPZcMI9b6oUCD0YwVVDuF31Z1Qiwn4iPvmhyA7PZIP1
zhFSAEyDCW0r879gg65BqUZ6BqQH8Vb10mxibpE/cQ71brj5YoZ3jLizkXnKFBl/VtgCnW8KteSB
6jKgEymc7AbvrHQ5stcKo6YwsgUulm1mKBOr7kIagVF7onjildBNm+xu/4i5ZNPBzM1Y6FqvPH6B
NSsaqbSuwfN4ok8NEZt/TD9IE+g9cDMocWatUq3wNmPL0/Yt8TaXw+XwoaGBXvb0bxJL0dwQBNhl
Vrvv7XJY0wBgzUTHE0y+J4PPctm2TrTK4oVGYey37m485NbJnChQPk4BedMp+Mp/3ifuGYrxTkv/
WXExDw+0nc11YafB67VbiYWKFhlkilQPV+4vef4/+xglP0PwiJO4hU2S5exp8/mJrS8G0Vs24lMw
Cm9UvzcN3V3lfLE+IgAZnmEh9Uo1FuW1vZ79fARzHCGKjhO4XljdwJPmIXYMoXbjgv+6Sdgx+pPp
CKTRshblEX+JGizL+oWUjTuEdIu4ERbRnlkOMdbg9V7OxwSuiLsgwU97ZCr9GCZZPxiZZBispTAR
e6tuYsUZDuP18ETJEy2eUWYJP5onOJYl+Foqt53QI3jiYPOaI/paQiDruXZ/2VzaD/CXd7Vj70LW
91IpZcsPhXopU9n+NmlDfu09PbXyiErPvuG4n7o56utpP0Rgu1pDu6G4lsbIqz0divcN2siv24+L
E6HtHMmQdfseZredEus3XLfP6+HjYl+qfEaAnDjj4cNDlJlsKQlmMcffzX2cP/Nt/lfJT3LV3bW+
iea/5c/owMt6kOO/O7Deu/u/IE9T4zPdfNfoK+KJL4pD8i0ZWnngfPKV5NTcCotpFp6KoGlaHLYJ
z60N4XXnFNx71Iq1M+0CwuB0QkYYnGqxpkvL5uNWiRnHFZGM0rtMctWsTwknp0YhIBe2glCg60BC
Sla9a3WpKRpiuantwbJgqp3YRkPWyd7LBVql2c8U0uJ3+xmnyWCBGYOxsYkOWxFFOC/an0xX64Pv
1cOWuTY4hFxGopANr91Two6VDTJQS6WwEm3ji6xbVAihPgEC8lxbUy28KZc44RZcx+fm+Tp9OtNj
uBg/7DqPueDwTfeyObKdnTndIuj5E/1+Vp5svJBFKSRPU9HfnzJfSMXuGl/kDT/LSElsm5vFOcwA
WPfy9fXq9D+izmtJcWYJwk9EBAjhbuUlEN4NN8RgBg9CeJ7+fCn9G2e1jAOETHd1mcysVZn8VB20
eiMyF8iIbd/2DiYcsm+SDsgAEFzNrPe8hJcAqEg4lWIjkktU2ZRa5SvwkvIPbVnoB8OM8Ol6G6hE
Lrn4RMo7E/jKbkIj1FvHsJ6+YdWDUny3T4KuS1Jamsv39nW1bc6BUoWNqBA1IpR+GtGrJY3hYz9p
AzZu77qPp7VvICCGAPCPS/tVtJVufD2hPV9xq7iUfcM7rPRnqWqYLNhpvL1Zj1b55PDb+evewWXC
9zcstMae5GsiiVyrcWstOsN7GhsegMnIuPAMWrK37BvSTYaT/JZo+GpOpRBVRLO+jsvonxB0Yi9C
MIoTkCOgGzG4CrURAl4I3hFMBphBdYI//QDrPAPnABI/OHiQcVHiS4BwIwEw+zTP8XaWw3YURyla
eSURsQWsgkJ0b58Rvt02r6g6HdFFBvwHaCMaGNZ7PEc/+hY2/opcq3Nf1+vUNQET9uvAustg3xMJ
wj4zpREh7I/tE+T3PtRgmAn6w8vZYLBZdlC+SseHYdETbnXbL+Lm2G+XV/9Ul6h3Q22mO29YnW77
d65U0bsBiv2R1BofiGIW5/kjuTRJUEnEW/yJi/ON+QlBbUmybsG6SOlWo0MZlz9aMLdf0G91wmqA
XlIKJle7oG8ACwN/qyOHmIeXG0dN1PjNF+RJjQWERdqjCPKyGsMqTaGgU6BwSwYIN4NpuapvqL6x
k3UNz7sJHIj341ZTJ5buQtDbojWd2NmxPJB3/jt4yqANiCzw/kgECYtDjwMEvlLwORe9TS68Qu1d
B8gRpyCZXM6Hv+q5LC7+Y71XluFBPjeTTGRXwi9lqo1HXgtin6MYAOUpROiVGXA/Mu2HvXXnA1P7
ib7Y0eWr/1/US7G9g3432t86XxQaEZ2au+yeTLBVDlW6PjUrQzPejBEO/Gk6pWVhsBsjicgh1tUO
2WB8zuyrKvcnr8SpHN3aleGhcbOFlgL1xE3XJ0R5nT8u4DlO/T0fqsYPryCJG13pZ+1nJ1BJZnDx
KnaVRyk+unRyYpajSuylCHexC+SPlwlQi2WKEp//9G8DZEoQDqx7d05MOr1nt46QGiQZ9YJ4dOYW
cjGuAX7pyGEcg0L0bM+bz/Yx2DZp+52xHmjdjCy+4RV8lHjRfBYT4hYWHYg8XFAS49R+BGQqsq+9
K8WvNL6ArtoeXG4m/bTAVXHhEfd1Ux/yNzcZLWFeLu6PHqLy6OJ8eOiifbjnjMZP7/uwjIq1L9O0
aX4AtVTSkk+ikexJLQSzRjOOiaB2oooLRJEhs365tRSpANYx47mCap/BLN/R+Dre9orI+KDkog9T
gw3lNVLeKU5KGuvv/NzUgeTcESM7zAsWY4/N0Ov0TC5mDMzP69WcU6eEb12c9+97e/ntpaRyaYPQ
T4PC2By+gFDj7leMsOYeefPdOj69S1zdL3e95yXYmVbpFCZB8ceiPw6w/2PJbtATaG/v9rSVm3vX
6cMjMjgTTPN7OfZbEEBHT9jjBNddcyVPj1ikQJqCdO/gEO2dM656lnYpO+Q3tY4KfHy42BVSQs3z
3UohRUHLwE8i/eAhFpv7nHqVxDJK1MIObqX5ikX2VMQh5u4pSjoElPhkepBUcE/wQ3lupNfsMpjF
YoGny6JbYtHV52YRpuLfhdKG8tZxgrUmD4m/eG0WXqq+DzqJrJAKwzx3IitJgYIf0fm4c1rKZJea
xw7eIb+pSFXA3yUqIaOwsQ7rOdldZW2zLUtp5v6pAsD7JF0oMCn05THkOn+KPxXJ9GneRAUR8Dws
MMhb0tXEasIGurF6owSKND0rBZ4d40oz5+yWMKjfWT2oB/OmWqmYrQdDH282QKyfLcl2s3ef8RkB
63yEs0/mBXvLn77b9Safw5TXosHKwCr1pvG5hKiuISsGNl2krJxApXl18dRWQOqf+k5DwMFZRAYN
RQ1PYIhMZyRB2e5Mzt98H0Kwm95tqDVCm/bHuxLoV/mg1jKYMx0yExoIKkFfNyRy6v3HpEHHgsei
erdo9rBGjR9vjk6LQPRh6eXdJPLVNQOXY9h/63CqJFop/lQ9wLA6YCCzY9H55TwDfRXnuT4oLqEg
wHdQ26rE+oHtxArG/5Eg/kjy1AM1hNhzpWRvXsNKpgNZip+9iv3sZRcboUUDhdK0n/arWNVt8Ai3
gb6eVtvg+/sIN7yzjIOzSdAPLbZe2R9gMRjcyouzb+qmptgBrATtEXIboOsNrJMjF2tQ5D0ds87s
wVqtNvWVaC/f5Dlu+G+aFFboIqbtg2PS8Hdd5q9/ax3b+/a1dSWM2O0g+308XX2tzLpXDCKHA3IM
T1QLtbtXt8pSdIWqcRq+EQ758I7juOJ/vP1vzad7JYIlUIzEE4G8NpaEZSO+o3tyw+tEuoS2U/4m
/NK0bI4Teg6MsMggaD4qZBPmrYZ9booaQcIBc+MfwvTvEKolWtlP6MRY4m3q1yWy52mqlEQSqEfY
ftGwEwJFaXaqrv7ke57ZUBBEg/nl5Cd3NgxObNv8hJoRtbX6fyDZ6bE8MWS3DHSWJv9aR3f/PMuW
IyT1055Wr7xtxQ7rLeH7R3BZVMJbk74OfAtOixsyqTUH1DAesRwTxRbql3FE6hcJCgkYVKxSRz0L
FXyoNosn3RgWhghC0qFJjZD0gLsigk7Ojvz5ZbmHVPIDA2bSejh0FX1zcx/EgiKLNkiOQ4jhxVQS
yYcua+R2ym2unkLlnLB/IEBU++eHU+987Q+yLzV/N1QDUT2QiOfmlhm4ZXuHU5ZmvraGbEqdIF9C
itaJ2QfBCeKuOrRoL2IvvfCdS/aDv8mz5MH0TaxalDB4mK2ZaDSmhCN8wRhSZ5d55hdewbQidlPx
a2xfbsDJk5Y+fkPzGD+aex6NH21qdYVP5j+aZby+GNkyrhDLJ6C9eXvT4QTlSY9IxQ9GEScNhIkr
h7+kmpzYVxwaYxHoBTlMca7EOGR8fvHQv/i7yNSC3vot4yUD0ZVrmfnYOnj8OsFCCN0fOGsDiJZ1
jv73j1Qf4HFNQXyFv7/zCJcMUR3UF42sIaiuuYqXWGv1/9SATBCLYEDCufaqL7+BOgIYtKLrZ6mI
NFjqWfGV75FpGQMf8vTy3ZO6qu5afufu7vaXaflXiJ8QcBHP6z+6JffwI5Oiripld4LUDn6z2myh
6swmj0tWfD65DU4a3vhjtMBxXt77TcHmGG4u011nDr6GRM01NBJSQl+mXPIIvqvkC4pUw3nu8l+3
oQcufRANUKvNiWOiMuO3QGKGdDU6Bij4eRLlgdAlnipcVBSR3TahiIW15yoxfGhF6xHRcH8ECuVb
j2TVR1VpQhYNOPk3uWOVAQrxvoR6xzcDQapOYRvnDpKy7L3u/uNllRPbNPfW9+A8CjXdEiB/JnBw
UCQNRDHqbgmJxYpfmgu0i44gOWNW/IJVJXLtzP3agro9CTFVWBezL5BnCCuPiHQdYCBRTFZ/K8Ch
9FkFMMMxwhhYUbHFfbw2geeNG+QHlCMnq09CnuaYuI8D+XSy1AO5/nK+tAwOBn+DQUB12BlwhbIL
OfoZrHqQKcDfMLqYMT++afl1yIJHy/9Ciodyx5AVS568Lbgg2EmshRRkcIMO9AI8tV60PKUu6jy3
9slwDhg7ulLa5ZfPFIBPeBi2vi5LFQpSjHqowb+RQq4s3OIyDwhdANg8hFz8o7pHZ5EX2oCreZ/A
iolQc6QcN+YWcLMUufQ2gwd9VCFwWDGVaip/PS2GTKLfaEQfEmYM//96uRxd5MJ13NnS/2BRZpOj
INvB6HeX6MJtLXM/Rtr/9FrX7Xd0RSww5VP20B2MpjzbHVY2j5ZUsNS8JARE3I4mdj+XhZqO8JFM
X8okIHhVLnr/YkxCd118WiVEdVE9sT7PuEhDmteq1MVOz04J4e2d3PGqQO7/57O3qIlvaVsX95/D
grfa+tJCzPquNf8oEDAy5AlKKRJDwL3ifskgABZX0p/q/sb747pBR2IACPzAX/ldEvCFcNOBJ0+b
EzbFok3oJYY/Xo1BUj2Q0AErOoZPooVCm/RsxquBaBrQITH1Fb/sV3rS/cKuUxqouKW2EvPGEPlW
0qMJy+Q/fAWVMGQ+yYwe6KGZm/6bo3X57ZbsX1wpmJQYMN2GdsQNHUhNQINBUuaaV6L9iPYRyaPR
5R4ow8bJ6AmxS3ljthZpenKD7OivMdrZm9aHnBT6y8RLCkEvHc1rwt0BdJQMWwZ6nbkccJsG2fUT
TIzWtOwZeVM+DF7RmKs1VqDV48j4ugLIgknnGaaZZlqGi+AOUKauhXOyB8Lm+LCwIexB0+sW3D7G
v0L3SkniECmowzOVBP66phARkmZV5WRHWmuD7T9hxeb9KOHS4Gbhi/iv1skue2tmGm/uD4eqT1Cv
W4BgWVPQzEopYVZrUHhC6bHdUu5Yz/C0RAPl91PYElmaMIa64wFKdz/8r4yxhtEOcBb25CYKqY6C
fAjXbdjj9FnpJB1QR0QSxCkUMXjr1+FzOXyiDhWZqBZnKWwUAUUF1d43DAgigrX6Qt9GSkH3OUZy
3So4ff/LROYY3yyCobgBh2XnFg/RdVSfo1tLXXukjKKQT3u9m8R3l0VSEcwGtBuQOYpVeBFi/H9Y
ceRWHkKUWeN3dGDRgOFMAOZcWiR3wqd726EduPMkdrPmYmd9UJTtag8oD1Jcl7cMQgakNHGveMdE
Eqza7bI7GvzJ3eu2smEnewjTVqD9AeLoLMsvKyFnQHzZOUfquVUnss/ccCW7W101TWK6aJlMXU7g
G03kOCYBVGsuERoCLk5RzVUpN8ciSUi9i84cMEvcQiplXXDL+PcSV2CYM7aUn8pbFjEk2xyz/II/
GWnGK73VtCQNmELZVePaqQYCQJCvqoXgbFjEC3n7AM26+pR+4eQWJd+LlgiXIsGFOv9K9E/if3h2
1Qd5e7MDbJmmw4G0Qqsg0jE/FKqV4b5AMrpagFY8AtEbdRsFrxocDFSJ3okMB9Qj5scYlLoBs5Fn
qDepWl3v1WgikP0CbgCCYpSJ4kGXyRTLeA+L2MtGv0vFUxVWM8vHutiRRCfozMTLCikMETrc59VX
UY/QP+SsF7MmYFqmKXtRT48Ysk1G2oEhM4vZSTZF8oKpqnaCDLPqAqfHBruUZPlA7Y1yTYHimfAS
zL3OYt1FsViROn8WGakEIK6GqSUuX/dVGMw6kRt2XPKogML8GudYGqpXJNQhHcyA90zzen5Hkg2I
E/Dhwm3qAQST4pSSD1llHGbC0xHNTJAcZrG24UKlScrNK6Vm0PpQJ9YGNQzhH45DmEbhGhh8X9XO
tSQz0dMxrXNQcTctRG0msIr5WoMhjxDOHfkTf/IhiCSS/GR96fiF/10ObJKNE0ZCn3ATD7rN39a4
rViwqmOG9+Y9oJiwdRrg2MM36QbKakJcuH2uBj90dOOHFLKwNMpwiP6BsAMKYCVAlF8w3mUpWal2
5daJhbLJoZ6WS3V2RIkl3yTEg4vBZ+u0yNW8h88T9ub8bR7I29Gz3lp+8L/95BmdYWm6t/vwGxcH
p7tXEEV542+/SMNRJSlY9xtYopP9/Yz697aJH9BgDlIT5l6D1livFyrdhiRDNH9ICvGpVEEsPpsk
Byj/ZX9Y9hYLEjJQ73ZANbjIkMEWmEPQBfkYZXDJICqhwj64+GusDfVQ5B2EtlftWJkdzc3ONMP3
XOz+sgWeitcxpKX/EPotVVAFVFOJva9SH9BcHCu9kYMCy8HVnfLaaNs5mJhHseFVnukigtTnMnPn
Ec5iSVb9ciOfQXNWGm1r30UaQGsV9AU0GLrdlPLmPUvoYF75V4dnUHBNakmgWQWqIH20ARv681wc
v+SsOGkOoNMXZICJxJIDou9tWeHcGQLomC64YOp8zGeZITOG0qbFIibAs5YQat0N1+jC/mdtpMBv
q5U3ERBaBFjNbp6jsvry5AQ57yLBkNlAwutwMpH2DHIhghSQj0rA1epgC7YBl8JJFwVIsPfOvgDT
6FW173Wkl7mrmY+tQrJYAHOEFPVoLIUqfreqZ8cYq4Z/5vJu3EOjnVT758rO/sAtvDk3g3DjksbL
6grHETG9eiapp5qYRNwFQNLJqnornYL3gnuSSZ3ppiglCDqbG442HBK13OAS95UespYnhfASRvUc
CsIsjPOc4/q4YjIUEHilHSuKBbA4QCMDT0blW/sLJcwH9SqW1v4pfuJwwR2JN9G3CXErElrgjQC2
EDEw14Ty4gd+kW3uDOUCDPvcBdYEZqtG6Z4CAZL0JTwFKfPmwgrvhZZ+rcOAIePhhUHEMMshFEDH
OQxEVexvgIBjUIgT/+4MHjjIjDlVwwkbwHUo+J0oWviZXO1ufZDGrItPH8QwriH6Bt2K60/g6xzC
sm9QhsO31I8PZwsJWI6j2an0TtwDuo5IVfZOU3T2ifVZLu8RbtbNU36hFlcH93nvjtLblpS09dpQ
pxnXF/PUfQfme/CaPIAlvSipDEpW/e0WwGBfLH/b6dCq3X03cSICq4CC6GZgTMkqedWp4aE98neh
70lWJPvjK8U/15ga03T8Ym9ZV5Qb2bJHeFlRS0BJSKocCfTkxNr35/Qd/dLTUc1Ys3CYbP7oFVIg
IQmpjaCYvE7Wg5poTL8pkaZW3RR8SPo3qUM2P81TwaY62JxT74g/i11nNa67QKnK4KtyyDBJG7L5
cxt/AHf6V1GWQh9+k4d86tBpyCWFQYJOJG4wsNwjxcN75qS8Rdk2EF4qDSu7W+g/J9l3F1OLChtf
tw5ANuW5+8B0d7ZIWX1WOoGDsPsYHBSLeKbPhAcFxDzHCaxmGJ4clkp3c2fdaPNK5igSSNZ68rMT
qgH3E+IU34+0p5tckeCZUI9TYklxt5rgnt1ooGLhCOUsrh/yM8iJqDxHRZA0p5ieIpZ3qViqyY/p
KcPXHv2Ne6pNIabCVVF5ZASJvEU8iKIZiir4Um0xb8q0ruz1Ri0YLXR+QTaF5G2win6xLIgctaJB
lqvBMZpUuagjLUZ8DiaJtQkVGdTCpFHTIig6I/8bQIjtQSSlJjcgZuEIf9zJ2l/ycRxJazIhO42Q
Du4aftyIOPcPbRZ0wvgoHLdVMGBPbcXnkoNp+DipNDLi3Pl8xFqigVIXKNfgln2jB7ogrOG0RyD6
IYhh8CWIc5HRQFgHOpoWS8A3/W7Gs/bxJH1fgkBcBnzgKv09k/EV1TkOE8+Po6Khb/SH+SQYVsl6
jnuttNgPVMw1r5JSTJluOHOL9a/fGkU9+L0bXOZ2u9uKWut+63e0n2xAUdOQoAOpbgF2sW6DJ+zM
zhAUIVrPaNuqxU2OpQ9QR85K5tDJMvFfsB+ZZ35E0zqeLbwhrpK4HsL+YMC02snT0QsX/7gfekYY
I4m3gN8S6xsABHuZga4MerwX0y+tZQUgWUGHIKYfYv5Qda4BbHSVhUNVgBGUaTujR4UkKdkAXI7a
yHTqLUkHorbqHmLGNSGA3d+g/kVAoeWHpZkna0S9OPQVHPpld/nlNTXklLjd7R8GOLtbVirBPlR/
NIN+oQTc+JeavprIKsbV7Spd1K/NrHMC6dlaSz0PciCIAAzMePRGclI0U5/+UWLWXGHPINLfUZ92
2vZ5AjzrIe4ALi9f5UNr0dcl/oAJBUDEFSGYG8pjz28BLAp5szgtXLlHW6y9zkzLlQi/IOzBN3I9
uQ8vyY7ccXbhoGU7Im9FbyZEWqRDzmuS4VuIM7A2As6zBEECOwFcO3sP/4B0J6pVkSBtKoap1YEW
QbmyeK/LNxwr3f4CHytmk7Yby/GWR6NZaZ0A3l976sGCZCio1w225DnZ0Wqm0EarHjuuOywwvhD8
w/4aQqnQ/WTlgJ5/Yam8YBzlD8HIcznfrKvu+OuJsPeF9ijtlCSsTKXwLkUg6cSr3SK9fQH3SRL+
jPvXmMqDkBbnBrJkxTPcnPP8z0PLS3tydzMOjxwzelmyaHewmFjZvnT5hfIj/KcjJQIF03HBEyNq
DNQnF6YQbVB3Uny+tycJFyXzxttwGwrtoz9MwYlvw6nIMWB4+UV6RXQA4mkA9iYLMrAk1FP9N4Bx
nAsh8/NQQS0Pcti+AHdFm8by1uUXD49GfpKYKdYA6n1pvCShaZGMP4D3GALMQJggUojRQRGUUQx1
dGT70Oy94PhIvlm8Lo0SbXqeFs2IbUhmgwGasRqbDBxNXO1Gr/nYOz5YhwbRlPHJ/4bcJAYqdPSs
fYdiWLmOuFfRdgBkiYrr27pPiD7ongOmCQArpd8urW7g5CINzLQjW7kki71U6kUwyxMgJu3jjUuj
vbGg0RmAUKZAZibrxYBtmMs2FIpdEHvfoohWmcO6xMYzlfFuwVBlu+u/8Zj7/HbygR+G+OuIPCKL
9w0IA4ZeePZKwBdRxCBKBafoEX1WPLQkvA7/V8U2ujWSPoSR0iTrpDwd6V/mseHnlAUiYoSuBf7O
qfs59PxoV0IxH3uC7GmTzLSqjXNQAnd7WYqLszJiAQ59QqbS/CCTt8J4YDinvZ6A32BzeziF2JPm
jJqyMOaog4ArWT2s8ZM3iYj+AB9OYYgbqSbeHz/N7pwqDuySnaqptoYb5sBT/jBnZwKeZ1qJFCJ5
JyltQBxUo9o8XFXImpnmxQLzYdjwE3iJOJR6aAYprP43h9RXlpmSXW25EQ17E0vcWuHCHB/Qf/3U
bCPEj5iUfIDApqMinMIIOYQmsqBOnqFc4lyU/dbLS/k7XQlQ0lJ2Q4UiECUspydqLrgdlGAavmIP
Is2+XqNCFs2oU6w4co92d8ne76zo3H7lU9ZrVmBCHsHo8Hl0ZOs+qHwpGl9G/A0zNZQnLeZl1Z5l
4FUN6CwnB9xc3hPyirxKg6wPoB1PyE8CUkOEuRk5VPEE6sng7rqFNqWbrDSTI0V38YlCIjUkemO3
eAtVeAXJSiziZNkswaxVRE5LcljdJ9PhSbOnarjxzWxqC4lb6CixIMoELX8Ig9R3cRMUXSUqFK0T
tAREFHAboTQi95CRDehAtVlLT1y9qxQr5SEODCtB/XgXB4xlA6DlCIYITEDuHeJywlegp83hETRK
ElwFUD0tD1J/qzH5zjYK5T7ZnICWYAm0yUrb7NahZciwPUEZS2Nfm7pqa7sGpwn9ZIIPITzfbkGF
vqK3oAT8oHmj12glaxdZ8HYTdcKj0TRYy62/pTtrva2WtlpctYxe3eaWHmfwqtTY5uifqS2d/c8k
f2h+ZdwiwJhoMJBVEkmJTDRTjJbe2jQvMruYVSCo0ImLLLYR06ocrvSzdKCqLNsowPMz/WJ5GL5y
ZMxQsskYUUhVVV8E2Be5KhlJ9fjQZMnQpLKXspjfbGXn07Sg5deDw6IVrSuPIde3UtXw/1tWL5QJ
uUVVVw4IH8cpT8fSvD+2WECon2ScWzGTctGXPAM203HUjxwEXgM2GROpvIf4K6KDseovmM/6RX5G
tiTI3MutydCslJRlpfRxshLCsNIzISgB+drbRpw7QBUqENRulM9UbUW8BThgMoSChudrlOg9LAwd
eufhIiib8i/pLMCLxqvS0CyyBN4SDscNwIHgMG99FpStvQDhTR5Fa7PeWMIZXfB8ibPieXkwcp5w
mRhjlZwCo04U87g0mP++u41WdbSb1FZFQctuk8uknFgnAE2mVUXvhWwwdf27RYES89j7a66yOx6v
KMTJfn/s+OxDt2w60zhm7Vb+s2h/myLbzSOPdOQMmQSldHBvnZkDWU9kZQG+5SOrs2o8JeUK6WoW
SyYOe276Zk9MSDVw0hpKva/CiKjAj8vJ1ZTRQL3KOste65ncptMVAa4Jt+ru7EOZ69wyl6ExfB3d
Z5kQzUAJ4dfaGCYjJFNIoLZu+V3CjuVkSZj+tieY1htdQCVYuCOFcydAorYBAIvJjXiAUO3CDWl/
GA9w9fzs5qZR1o/qAmwa/itFkjvoV1KfWpsFzj/FOb+SFARv05otCRmVBthFBOw4tzTQK7A5vFZJ
GHKNGSEMclf+CdpdB2Mt+V3s7drM6FckES98EtojQkrjEPxntIRoYoDLmGlHWGEZe2xzx5qESnDL
3lPmEFNAqROxL0FC41iQHtyBG6NXoRaHJaF1Xz40Z8chvS0TQ34Qc2jvrLOLBHgMSXFSBX0c1Wwp
gIzWwRPvwMbNBHEQFFFuzYOwQxyFhD1HWpuc596h0fq0UfIYi8lZnamVRWFVftmbASBRGt9vYxrj
gvqohDxoFfoBGB1XMJYyflW3PCzRPzLfEufdFfj8O0i9FBqHmPgGwhXPTD3jiSHa/O5+j+E7I9hX
yZjVyU7lfjF5+rFyaf+85EvfcO9PCPaSGjEyorg4H3qcw4dbXn49I7WuY1jPyzOmTmNWUxzg+3Ae
G3EVFzs+u9XFa+cdKiGJ3Y65OEZ7MItkdCZANOng0+Yku9WSC1g7bMBsn9vFdp1uKuAnJxRs1fI7
qxKr+EmhuIoApNwkeVeVznsKnpRGNrVBpWP29rjSlz+Dxuf5w8g62omh/vivrbGmWU5deUE3zNuu
SCBq0y4t5eRoUZIjhH8uK6XV9AXLRuFG3kFd/XIaA/lqEtrJ2/4KfVPqsvJQNL4FtRCEb02nsucW
YUHqxIGFVjm8YKbpJAL/WTHjR7O6NuBxHaLOv19BBCo7KJo4hcmZm9g8kUIqOu/BJrXug8aiAO45
cRreG3RIeJiZlxatFvOxK2dDRbddltjj5+iFgcExll2UUZUh1c8a3fJSjhRBth4ROzBBCPZoulHF
wDoRGEl0JdM9IvgmfmTw4rhjTfPAkoE7lJsvPxGrCc04L/hIPUb2R0NADi7qQTQQVECmQILqOOZy
9/vEOJl+gUKdikN5fgBGBsKi6lqj+rd0K9RM+klUo+cf3CT+mufgCXdZLXSgM8WuCzwtmQJOKiBm
6FTf/j3A3aiRlsIYrIf48Epj4xJvM+0czkPO6o2S1pBpPLz5oZqiDMn6i9XEbvN211/0Kr5e0tr9
0gBWR6pNlOpN34wkdfBhCOXkaYNiLmTUgIBbMePNune3hM60X7UWN5/0LuobixI/678+WieJz9wh
fns6h7aR9cSh2W+sK2qwd80trQandtGuRuJd5UO2yC4VXi/U0m1rP7Lig9Y8MdFIHGNGFVZpu0Rl
KgscgeRxRPI9DqW4s+uLL5bmrSamm0AaGWUOWmuv0thZmtjJ0sXOpaegnOsavpvqNnOI65SGdrHY
fvG8ZYTzlij+yYJuo9RiusfmrsWCASRgF76jd7QLzU6Vng6VHkiwDMJ3aW3Hx9R/PewtuRDrPDqR
FD7AtcBJTYMnyOKPVR00RhswawDv0o9bfJasd8Hdt3nyjS3DhQGyfg3erD17O4FyRl+FvfuxJk8W
SUYjmzBRChVwkdU8Jy/GSmBJQSV0fqbJkIR5vVvCDfA4AZrIuLsdzQFN2lnDGCJHP1WWXoNcA1mD
uoY1K3QKndOvOPa6LUk49x+0NkfNFuGHalQjNvuXP6iQYdgE2Q2/wTLVYNUNE4VP7ObcpcIRO4kl
L19PlkQ1UXXZek+LCKtINDdpyTR/vTlvRY5CXdUlMpHyyTLHj56+3sNd0DBIYujOqomk3iG3QR2V
1P1IX2XBjkOZuz0JEQwhY0ANiUmNsEP9lIQP6kqch85C4YLMwK0tvAHO1tU6D5XHkwwwhYxdp9Tw
r/u2qIeHutOYMmukP2XY91Bu7ZtWITpRDS6sEOaEWUeX4tZCRuTCVT60P385EZbshzxeeZYHDHvu
x5tt0mKW0dZvuNmnSZ3Q9pG9RN/V2ks0IBxs3i7dW60EuUAXNltMW+n0ct116ERpLx+Krm4A5RPm
Yl654dQIT8HD9S4f/z0p9PeDeiEoE7hUJPpSYewsdlElhVyPAUGO5IEKkrJn9FBelVrvUOuhEkX5
dg+Pq4p3J78KO5MfhhoDeXZJU49mgaw/SsOhPiqb9uDiyQv88lU2aZFrbmq6y7TIw5TrKgAL6Cdi
dGCRgTD4H1D6L6gbeP+5ny2an6yrUi1y/EBaZSOLZ4lJaAA8gYSBiptiokJQCNTe9YhIjj5GN2H6
iaRZVxjIL9BK+GYA5fGCLqb0TBIMXr4ZvuHXY/kTMuQy7Noa1NKleKAdagxpmGTjgGcyk4VWDUar
BJWthHg3qROB5VmZuLjq0So3UVgTbQt1AFVMkik1ZVcsS5IR3KQeYCYIdQORVNWI7uaWO7XB1f3S
Yiwnq0ofbPf79o5IB0mk4uVukBVAm4oj0bXN85M3AgOCDY7tjQOo/IQ2kKLRayRAvwSTOOCelGeu
rJjXkXxJqTLpSJWLVNZQYAjGm+y21jnx0CSIhCRSlD+O4TGkH2TDuhtOBeQpecX3CmKx21icJEQl
zqU+nitAruAdnEZycPUR+Qfh9A4UfV9t6U7pEGhf7XxhN99G54HaB+jgWPt7guXoJw4MdVZVa3I/
k+If9Wmd2o3ElbqB6kS1R+0N3fAZKyjugLKWz4laNMh5rrF4yhvX1y66eTevu2upoFuzb8sMWg3E
Ns+1CNUaAbGR4aXYQx0jSa2yb549aIKlCaelsjJgJJKmHMWOhLGOGnUjR6IVaklau7eNu2NgOUgw
tsODf6MHU4mcgVlz06bWHJF3lS4SZXxH+XHHoZABSlxqHo7A2qlrDBK4qCaYAr1AjHJlIephnbfO
Q/AMxo/yFnlmR98PZHm0SW5J35XxIUdIMkqZFn2WsoA4ERkrn/IBCQ+hJ+BzcEJETTyR0daXHMnV
mUMn5BKUe1p9KI3S2kDpKMGSEuA4Qipzjbg8En/vUjugKSdwYQBltfadynM1LHB4+Ub1Ac+NKCXQ
qk648t8ncTAcJfkXljPyJ9QQIZi5pRoZFeVTGqAtdgDMdv5+UmpXKXLQxIoDzhJqOy6cmi6lVHd3
VF2FGBIYA7KdOZ0vBd0TO7FsVwFXtVLr4whEqYOvW0XRBsm7Kldl0HQpP2Ml4nTKQkNt2xSJVSAW
+l45Ou6PAIOEioIik/k52YfYIJvZJCF0iJMFdyd4TtSeTfm//K6pEvy2oQwRdWqvOsqMOREBU/H1
W8ufUIYByUAuGKB9NiwEcqBikA0QwVbyW6nhreSVglD9pCm1UFuNoSBu+a3nenIT6VgnXFa3BYMD
2LbKfi0CYDWoKE6T8YmLVY5O4QP42YNnlWAUw/DE6OKHPJ+otk0CLQKBzQBXfBUCmU5CcyulhGmb
J/tDUgwlNN/Yue/ZfXaB2typbcIjeYPxddU4OQ/Q3f3i1p13knZamwKTaB/qweFkHyvQnW7nn/SD
doVvoPHbObWu84if9mf/VYgKH+vaNREBmls1jBkQnPhUBSWeNuetY9Gqv+x9gk7BizQA8KZzt4Er
Xm7V4WFS6Yl209L6GDwAyR5Q2m0QBdfd3Qb27St8hOJcfoDta3BwLowHndivuHICUQt+LHJQ0hNs
7uDcYx6+EZiBkW2CWINM9szJISPiHTw2uKOUP0VuO8fC3qpgntAvir4adI5RPmHepRok3MeJjn3Q
97PWhlCQ2Z6BbnWuJnHA/TTpy2oWrHpX+HeNck3g/0J86QTkml4CYR0iUBJqDquex2C2syRnLsiA
EhMCInn/RCVCcXVJrOaTCjARmyaTNsZodJkC5/Qf5J5T6CYCWN0hN+QUhyKUB21Fr9Db3rJfGn7p
r+idQkFkX5BXXl59IJ7K1366CUo6v09YLRVyL4ewMIM+ER14nFpV3Oc32BlZWj02QxEoQNhGd1iO
FLqpVGveNDgm6ftoxlR6xeULXtx+/OCjAPXieJejfN8CYTy8kn+dQsLbcZFkUzWNBBebew1bbvx+
UW6X28IwbvyKW0bzhCR5za06JRh44vnrZ8GItDVs+Hh0dcYdN8KkqZDADE1MGVjntJk2twA8Y/2l
gmtCVNimnorD4RZ/9AE1+8sHbSdzIF4YLTLteuiwhLxRvkepZd3sfE5/6VutZ/S7/nJZq0Z4INUm
CAJmRKAojA4P+f8yThtMjzpBkh23JS2ii5LSkLKSbbpJb1fdiAVc190RhFkDXraQeBzoxSjjYpQA
8sImYZwfoUeJvaLt1TI8cbPFos6R7vWmyBCiP4jPeR/Nb+DLi02juXWrjEP3tAWoYfC70XygtAEd
VLPk6O4z+lMKTFqE1QSCujbIyGSshR0ReuQxOY7k9ongPifb8O1WhvKXH1z8OHE+/cS5excyF7n+
otEzeje3PlMK9kwqmHDcriJR0NhaF3RPg6JfIFuUP1Knii9Vt8crOJvKZCROsc2u2N13cF5qx3rM
R/If7xunhpxDYM7mo7tXV79duZZS8lpR88qw1sBVZSkEwSf3S3aBzIN7bN+G997Je62+o2JwhhwC
jPIGwbzWfTUvN5gZxbpXMp1Xc19xCt3PxSkTydNweOslsBIL1jmiJ6FXML3Pzc0s3tGtjMvk3Yxe
tUHN4ttGpKN0l0ZndKIys6NZ5L5DD6msGNjfcziBWbFriVvvUnG8kA0ttNNmBWGtdp1F+oVcgukY
6PaCo8d2bkxnvnOrhn2g/Hr0noXuHoLVY1QcGISliGJhcBmsNyvtz0/2C1axGaR+sW4dio5ZQjti
13mBUt9apdE1rHtJ+w5VEUoxzGNITofhsdA/x3PkCtbAgepkSfzy6suK/rK2vQqO+ndaZH5TNWg+
X0ENiBs4OQLJb8EmYCn0gUmyrNU97N51UGg/YZiv7g+vunqw5m0AJW+gvJkrzBgzMgnuTNV7APON
hIx7vzjmTzLBWxiZ3c2o3C+3NT9I/r7xEISkAbbyxaC0Hp4clRaOSr+PSygXjgQMGXvyR1dbpdR+
/4QkD/MdU5xMit1iZz9+TT/T7e+lVahQmrt5O+w1E5kC/2l0HZ1mr1E6uPaKcYWUZ6VFK04UkrfT
7TQdXHrJQF/3y/0y/an+pqvtT2H6+n2wnfroVx67N9pxvkPBTK+RMbrNGovP+sVoGoWnXnlymH0X
l/VpfVjfF/fFZm3+nBfnSWajkiBtHoSsK1qFtkrNUFiw86Yj/vAO21gBFXYCG9aA2mF6BnSni1MP
3vG1Uzata+c6eB3oh9VpPJwNEOrYbOrxjKuBtrdfD4Re/2A//tkTmeAUtzR1b9Aky1AcxfszEJ74
0loPYgB08mv33L8O50vQZ/ejdSOBRzsw/CoaYhodHZtM8c5PKfOVN1YaVNrn5hmyl6i9u8yTp/gY
lZpoXgHcla6LiSSLFqYiuN/qtIHuxPO3gKBEBd2T9qv1CPfBHjb7Ldy3t218CHBDu2E6vo8loHBs
H9uP1rmNCoN7+jG9F86cVhkjTBlQVb4ya7DJu/iNJezX+mZXS+WBQ5RJlxxMStl2wwFrM51d+I22
GeMzGSdjfdBhuO3vunse804p+kbvlEHy8u5/9z/R0OS9kzGVjQ++ExobZQ1iCRsoWjKVgTQqL/qF
9XyLYT6TluoWu1qij4sqI12SrCnj/H7KFiXVO9QGWIXNq6+EHOktwid5AJJ3R+rzrxqpa5S+XtGC
frR3zWv0iZPOYwTfYbDtzLv1brXbaFfx1c1udgOCJ6u0yI5Kb22GjV6jN+/saVm5h966ZSvE2/ap
VQb6qPhEPoI2eQf7qrXBEzf81IhrR2tfn9b+vqXgU2Z5GV0c4Fxwp9QvlN6EaI1p0qlywoWYKNHH
MhjvvV2vNLmNHkSByUAasRXaRg0+G1vzR4ddWnwnl/Vz0sjukNklUlChWAXeUiBp8QRZcMHcVR42
SX4Jw3qFZ37iHsOMheqqNN4Foi4+RGqdr3aj5OOtfDY+duiL69G/+0i0mNarYFfR62gevDo5OSqs
eHrmYH4JRAGEvRAZQbH5wFsnSecksxel0kP3uWaV5NkCmTbs3cHaATt3XiU7rbvmrZm+7N0C6fy6
XT1EhZJVJPavBYWyOyeJQDmkYv+PqDPtTpTtlvAvci1FEfwqiIoTzpovrGgScQAccfj171XQzzlN
tNNp4wD3sHftqtoJzjedq+FdUHrWOrXQ5V8Lm7DhQaE3dAD3Kknn3nBT6n5f2KmsyqtLN4GFhKyv
fT82eeMfCoj+Dp8JP8MFrh2P0oNXueB1gXIRPuco3NQvrcQ/+Ylvpo5hYJrsVr6vkCCI/hGIGJ3E
Zxu3zXZCIr9M5nz+2n1oUom7OZ9nx+jV7k0+YEhZY/bo1d5uWm4+at3pnRTIKVeb4exAwnNwPgYT
v9Izh2ktuJiOIvZgl3qN7+q4GjlXy01wiWqUnGR0aZvLSuca0QkYRUG1V11Wl69r27rBihYTSRa2
gGxJIBKTgDzoGIva4jW7TR6TOG5qZNPUbZpMK8v912d5mWPVxH4yP9hNUnJmFO3DvMYSsEvPTjux
K3YtvEiFh6qxOIyBdeSJIs1eG3alD8h6dWaHOTGHIMJteBrXpjVPVzevNLBHmgrhKO1e8mW1Ck2D
gJaw1hrf8zC5iMG0XpJkflvtMgTdsmewbmHzUmLpKmm41TDZiJC9S0WNKFTy+doe6fyHQ7GXBGZF
yEHoZm+LnEz5LRIiuKkM/lLruqytHzW2ISWkABkN1qpT7wLxRCv0DtDFT9ncgjByyzXnHqa9R2p3
nuBVEbNORBDFkjzBIvMJiZ1rZ++UYV4c/pIOXHLv5tVYKpfbqLmFwXyEt5H5Dw/vJbTo95Y9UuIt
ijtZf6N9piMSzEtfH4DaDw2RQiSt+jDog9HHejpfl66y82iCrVAKsEKE4pp+bfQgGwfe5lUgfTac
QLF/u4smtSc33l13x7zVolttV0gMUU9PllgTYJKzYjuv+EoplKoIm3j+syXghK0ORBatY6CdL+qU
2nXu78PHlAGe/bK78vtuPJOqT4xt9iexPUjHVEtNKdayJLXS3I303hOawU7Ru+briEzGFHBr9TM4
Xi041LBwCvxIjYCVMuuZpZUW4kANPog67KJPEhmzbWwl3o67Mjji1H2XPdkEYQ7AbluoyZ8hdLYG
MGtTg1YrpFCjM/skcv/uvn94N/f98khHdWCj+lcOU3wClTdevOPd3Fjbs8+kOsjIve5vxI2qYlQw
DyAZY+teRIvD4sP/7btp/0NOJU15jPFDBU6RLA8qf9pqlTo8+1WE6tQx85xZjFs5P8jjAl9uvGRq
HtGFF/J5qyAbp+H1+/qtMyNuedmtcEOn7v13VuTceuEWLZThZU5Mm88HessiUtEwKbWjjq6aJLfP
7ruLh0ZPLhHVeXmWjWXR9BnEpC3irPP6zpBLhkuJKJdC+QBMRkdmt8hy4ZoFAfnDa/kiIkc9oKO6
OWLwiV6Am3y4YXFJlJKThwrfvPq/96i0VqkU03ll5Ve86iO2SLtCUOJuxVeSKxhKH6lA8oxufZYp
XKUYk2fXlfHNU55a7JraOZ8cwvgeyAIwjMnDi0YLtz5mszijek9XRJCsi9BR6YYocYMEh9IfkbI6
N5jpOoUsTTeeuUgDiz25SPbyhI7ELVwqLJN7hnwwrn7Ya1BAKLG52J0TId7z5/lzpocv/6x3zn5x
e4wqAx2fwdU3wEF79R7B4igZJ+PTWCO6yOCZj+3HFpOJvmSNcb80qOBroQzdavcJlQelAdgZ7qzb
IyOrkp+wSz/tyjLj1r+BpC0Ok2xxmpwmt9ljJnOPbGh7VZAYGRWl3ucX5AXXJOzDrkCOh0k6O02S
SRrgp8HVVzSLRVvrgsdE6mlfM3rXQbl3HuxHCXYHh4EM1kyU+CEWUViecDywc7LQC1cw6zcduFg9
atg9Cy81Sc3vHAJ/rognAX+8dwdBdql7bpfzpFeK9JNfQAWyuo4dj2gmY1xpxL162kli8J07UEEN
/ACvn6A++wzr/WcQdvAt2Pfv/ovRUJ7uWvUD8EyaQzQhEZ5sj+GvjV6SyERTmGZBNI2mRHi/KgVr
gRfWmVFJ1Dw9fBzKVZRbiGeEiFT8W1+bjbYbuTdpBmlmpoBZxPa77ee31jn5ztFwTn42qDIIeomP
KhS3OLt39R8gY+BjfcvnPBPx3bjfBccZmM/kyNpV8m3v1LG9Wv+jYTG+jNLRngV0VO4dfJ3yci/y
jwm6bU4VSSNJIljAkngBhxiPWTy7Dkv+dfjuJ1zsy+yzuMzYEON7y/zbr/XcdUFs/K4c2gpVyRNB
CWZc8iezKEjLwYDruh/pKC8PX+WlsbzPsQ5DOFL4NsjvpcIOpEy9GKdHwsrL/LN8LcO1Mqjr5rwR
sCxZl0FK/MJWRRH1edloEQ1Pqgdg+usGTHf/e95UJ6LIF5O7QKQagzeZ4IUGCd/3v+tfeVveZn/R
UMHyra9lUsOy1pexjNAPsmXMOYzOB8Q2QeUNNuJn7exLjimAk7egzCbDMNZ4z9oprnOy8ih3Ij/y
Gay9BzerW4XwzshlPA+IFYsvm3ZhVmAPG4EVcOP8jErBfsRQ5exf2wA2zasPe4ARfejteFvWwsQC
TbOlmDGxe2aUS72yw7YE+FIblXZzbYgv4hpBgIXPiXYpe2u1S2P5Z2St+3FZ3/drP+ljvG+0T58W
qd4ZP0q/UqYkdfixVil7anUcnzrWtoLzxsOxTs4taVOV3rMyVppZ2U2e3oerhI3nzre7e3gONpWS
nIyZFzLUg0LlIdKEzhsh5mXnqLhWXaqaf2nL2z7JyQFVGmA82mecZWOI/LWWkd+ymZF/d+anovbL
5JaUqyPJW8TMVconwE9xU5kVXLdn8B6ZRwrtZLfF1kSJhMpGkBEdQC3jL5ot7dsUAbYSzBOw1KeZ
gykPxRT0Fb8lRBfkNlSISG9acFH42jdZyXu/aC/Y/Y1rhwXxA+L8blbfTgVvL0YRJYG/OKLaT6kf
cWGNteGrQc2T3ksze8pggxh8xjgAXlc4Wu2BWRFWmF68CMfWNEnX9rt1g9F6c4+fJrlFg9NNNfEM
6+Lp1BBzVEbldm1AOXRwhElZD1sZKNfjr3Lo18dqwnqivgeNm+OZHzz6qwybWrfT6gpWZlPTF6tV
JCV1a70jB/y491khUTx3bWgDp5lq8Zfvm+mVSXPukyxyT7Pd5DSjvcTE9iW6COmwU1T1Vdc/98OB
vHlPfbx5IQrSdehftfHEuyoIAmG77ovCYFKVbngm0VACAqbkeQ/fl6ETlJyaQjNWXFUHdBhdEAW2
33RLJKuguN6vzaLlY1386O6e+0m/Nq6MnjA6x/BKR/Yg5FCVMyWBhUeWeU+21pYJl0lEKwkwxJuC
TpE1b4uY7mjihJskJBXXpB3V8V8Thhe9rLJRuFCPBsqgpreRM7N8D1SIRATAyiNIA9gDq7d4VSYa
Z9fc4odLnQA3b1TJikTQjXAviAmMZD8oP8Gf9wN9yAKAFs0481QjjrpX741aBx4Wl/vuwh/zMk7m
kS4c1iMncL6dpP/wj1dovieqzOEg6e+GakSjD6WKuLrL/DEzG/umxXhFrBo7DwhWNJcg21yl31Jl
NJqItqFRiFiH9JMrblOQFm2k6t0gjsBxWkiOooJ0Lo9RWTkvSSiwwlQC2ELFMaHaCbmG/C9eEwVJ
BegPzknZmnQYCcsHsoV4tCpxJ/mYeHNtLn+XP42QZA8R12iLZKKeuVXq5RnU6+IyMTC5UKeZKAmx
uBiQKgQwN5AfWG6pf0CvZEMwrg0MZk9jqoJ20r2BuoJXUSr8g8bU2D4XdJFZJJnz6ccJvJHzTMd7
kQRZ12IgWl4GT+VO469rN4NBY9CnQpPoBe9AR9HqB9PoOqPcgPmi40D1vKima7TdaSsteh4c6lym
I4rilTNMIR6Fr2rpBcVDVtkSIIW++DZVN0aslBAeSpyk4wmfOBt9uggTnISauTA0FQh1gObKAJdh
pEqqEC0x66mOdFRXsLgCSrHY2ggiVfxZPraACxA1BjpOvQ81E/T44K78nsoitS4XD0cmFs6WCsov
EjYSSS2lrd28vrbX2SZcx7+vzYfj8isTayFeIukLq8pJJxDYU7xtzs1arC+rW5+YQX1Y5SZ2vAld
XmzRArC/etIaFQf+A/mVzryEFoKQP9++BnM4eG2PlEfgdGSeFidde53Yt6MTTioFqZilzSmPn6iX
7lQU1IqUF28X3E4tazoK7ofYH0/ILG8YQ6egJJ8FfXuEa3YIxDLJyaKNkbo9iXAGb4pFAjr8uD6G
RjkyxtK63Zmd8DpOTvnkmhe3/nV1jXb4VdBMDNa6K29DdmaqOtxZazHzX2hSVyEK8Y//5qeYrKmI
PyIxiZBnoJpueKet1XmCNRfHeyCADyCEpEGzrph54v+tvuTXn5Nudsvnrkl1pdrl7wbkzai9cyXG
VbiENza2R7uAfNQpg2/lil8qNwkGYvJ/vWHviuFwbjaM6gDDUgXYjx4XblIfSrWgZWj/V+qYGCp3
YuJqbFjbhcmxMbH65eFn9BntFvbXZ7v/rq7qbAa73q4X+iw5IULyV7+0in6in9LW+Euyfy3r3u8m
X41Rgw7bI3ucLqrwb6bWCBbj/eHsId1wgcMv++u6uq701J9tarmfbdKPoX8x805QZq59+o1DPRtj
XDWw2XJMqjvxsk5ugL3cKzgenPLEnKU9HdWu2FjSOUJQHphBOKTFyyDkX9asOrPn51X9qwQ3Ap9j
dnKs6GG1m82UltxmoCNevtbH/HbpXDq8UMQuSmuLnAN37qcXJ2Odgym/65xnO3I+MNrQz3ABr7jv
oRY/m5VZTCR1UBfF7dliXYKWc+qXejf/QT8myFUiXmp91Losmr4mxpkRdmlp77yypJ3xkNZGpoVR
u1hpWixNDf4WmcjgiWq+Vh+xgVFB5YVkkS1pBwCHVLcd63exHUlLo0IyejbKDDEq/tfeu96cMPXu
m4wyxDGHKLRH6RCj0qTwagR4EoL4o5ZhOcqZd6IhPltGu85ceG3Dr0N3b+fk2grj4zUqM5hKHpRw
N94cNxLBHNoNYn/dJIWRKaC4cpXu9dAsLpjZLSPm6MXL49KavYLnOGW9SHmJO1IvdbdRpTDi7GFk
PiiPTRx794sjk43efpxrOx8T2hnZ88PBbpjAU9QZElvx2pV40mLePWHLxb7ZMWkZm58lVuVztzEy
IWzRMow5rLW9xnnFIoHR0d0P98N88NbbByNfj7QqqQ8Z5t7sWZrlCq1KOPhV5rmH3wD+gDJY3LyV
fe6mh3k0L81qE50HhhKl5qExqA3qvGWIYhxnWkPe2YAE92srUqcvWUboSLpH3oL6HOl/q9jOi2op
YqedL1m3XK0k9VypQwjxRYzYO7tXL/xOKafWeYXqqM6kEetL5LNzl67hdLSs9ONODERhLYnC8wIa
8hTQZAZavQ25+VsaVelkCw6lumeKKidV2aeX9UpDjRZhrRkBnMJ5DGahbMNj6IQsA8cbrveHIKNN
me0nQTo5B9X+BZHif2MTsAb4Blob6yHERK7QsbPrZfRxpIw2o8fovLRMvyqkfNnm+Ftf7+e7uTlR
TZB9DDgRDAwjABGpihzA+LEc8YuoNAUNep42dADH5IkixXntpHkBn+z+OKfOKuLwvddgVCMiWTZy
PpKoB7gQoIXgi+kp0qZ4i9p5EA2J+qjCMlH18EUDGaoJECHFEZXmSN9X+dkBxdgrMBA1+z9pC5Gj
VDm6LNJXSoVQUCMPkGB1KHYTjT/9Lv+VRgqW1B5chOsTPEYxzLXuIcKRMELfGlhJMkBPDFOCKHX+
bIyOw9LojlP7VtdMrh6KbLUcVNA/12E1ntD2HTlUFtNBRGr/4BHHp4cKoUOciaRz3eHeY3QV4EJY
IcNeF8WrO6uDrrpMQISlYrSAIFU4a66tEXdPhH6AfpEHuaN5YS+leSSOXqxB4rNjBAwU++rA2aZs
ZQ33g3BWnVQmleE7INrvEO1zCGaTibIOaCFcT6BxAJoOF699ILdVwwmWM+xIpMfWONTTEXUPywED
oP8GT4WtBdqs45ODe8KtBPdbviD7Y61funk2oFb/1o8rATbxYCNPnGKFiT1X99YBy9YnpYIGBn9C
vba/swnyGDSmUqA8v6Uml1q8UI1X+nRumB0n5xmh30K3dBJPiuaxqgsfO9nPq2t8V7ge1f6xVx48
BwniYqiMnFNdDRHkcmrLIFqUvnRQZHkD79ankGZWj1Vt+hknPZvlWCpFpdm6vQCVJN7EVo3xWuTP
ZzUS9IuF/Nqr/xg/pW/jp/6zm1uTO5W3+xJsa0lxnOu7hzuXESdWxxdXZcPGQLfsj3rvS3f3vyXn
sG8OrEEKJohxvn/pmpzZXRdmYQaY//RE3wH876lirxmqFC1e3QhB39vr3x105fpXfIZo8RmnK2PW
xmV7fdhQiGWPoSRmDS8ZuA1Tm8Ng8qpPhEYVjZ3cC7v5JXR2lKSeTe6RwhkTjuEnqA2eRI4N9nna
f5JVfLb2V3n8HmesUKPaV+3rvr1v07/Lu1kzqYc1zUbzbNCSjpnSj4I7q9Nxkg5PwWWYQawuN61Q
rXrmVQpddXTCh2CFczlWhY9eCf4DWk8dMrqtTSqB3kLcYzPS8YLvyZ6OANOvD9J302ZtV659hYLy
cBr9Ur+MVVTQmOmtW7NP8J48x5/pKyhjTY/TZhc7f9x0G7iwKDx7ICeNBjdwTWt2XFZnnynhpYLj
M/llfh9dYfXWMf9kd4RnHFTW0W/0+zm4Br0llqVZUqL5QzMCyapAqz7ADqUh6rvdICS/43hyaGaQ
SVC75F/hp2m8AVij9md96QhK1fGqNsssY7ppN9Zxgqo8+IwqBMfSAShCUYYvocGH8C+XbZBTc0g7
2lv8SWT5hFx0aNk9cY+AtX4jH3PWsUxayz2gLjbL/QhqzR4HmQ13cqIpdXUmsLRGHCu/S0li6xNG
wecn2rUeZ6cC1Qc4fPhjValaS6P1svo4Cdff7v3ZPDwdPk+Nsm+lt9vcH83SA0VUSpKdkL/ZUMCL
3PaGBgY3wMFlAOR1wEspXN+X96W9TudyKKLNMFVHLNVRCkiAJF2BBFfKSCQSVjv04qmkMVCQpiy+
Lu9MMGp19rCA9aw8nqwNGTHcakNkudyAVohtRF4qkwOT3RB4XD1FTBd8lRECd8q0AQABBFY0wPek
JilhsSDF6hxrmm/cWgjuc7tkhfaokNd41RL1KsKQkF7JqTpOx8OXuoR2y6QcCOWQVCkAUgiU+kpP
K7he5PsD+zdBI+Ho6OtHbYzrEzDKW4+7D3BRR6Mx3oC5ByZRnHBcjJpHeGPi/5/zwQqT4ltPsmgl
f5fOfqnRxPf8qlJC6ab5cejUd6iTFb6LoCVtmtJ6HYw96F8PP+X38sdXu6X+HjC9Jz21huF7XGUy
KE/YfX9WmEZMDkE6pOk2favE4saRiqX1NngMYp/cqo0srfv/PaGzPL8W3VKyC108XboGmlfhFIoQ
49aDi67CoWJmiQHQdeFMhqxC7gJv1BKK/uRUoRy1yDhNxudlKcF1EbPevSK0swfmqMB47uzYFpGU
dvcd2f0k+dn3WHn8qoH45TCrk20SyZIxyImhsDWQW9cBbxAJ0CQdsbDMULM2+avY/r4TdxresVNf
CCq1vDrKgOIG5PN1n5mrjZJPBQngci4Yk5YjwDkwM8XKCj3rAxPWPe3MOpFWCAMxZnETTa8MtPYZ
vdvkmm+WDh5D+iN4Ue/yRRiiYPLel/JHqiJ8LRg9L06wdsY9TY6Fq0mJZPNIlgk+GcI7oEkTmczU
mtbH9pgWR8N0qNQpp07RwcD4xcaCiXejqlLU9cNufc2GACcfwz/CC4wcePHKVpgoSxtPaY2UVYbj
0kirkaRQ4JiBWqlr0FsIGywiTMXTrFS8GcJbPoLkp/pgrAysinHPJm7xG517rtAUeqh1THm7hIdq
da/Q9TKuNNOxujarI3MuFWYf19955RF+ML6iT5BxSpnaxeK8RF+j2GfDG1KUXKE6HXkQhQHSZFy1
XEIbF95cRKgCY+jk5xDaAvsAckvmK1kErCJUH/cIgoVJMzJpfop4qwqCQF/FuImKGxY5oTyxANZH
LrA1QUH+DB7Gq4CtOaw9gaw+kZ2Q1MZ6JBTk1maG+vsL5mMLfxhBJ1WPYUaGemtvNnvsBicBEdA/
zQSuJ3gsgpbjXTXBNwMpI0p9rI1kbhTAlcbciPiZH+EMsV4v25hZBB9COZmnbSXhXmIr1Qeo4jvR
Ev5x8mM+Mn06ucgzfn3fQoDT4ok5+ETCX2mgJyNErC7UKANEZqlspADRKLLnJoapvwFP49yApMnU
+gtx5kbvkM9DZC1lExaKow29uQFJg8ylSbGBAmq1QtEueZMNjKCJfPPDb9nU69A0V+BehOsKygVP
Mg9xD8VnhzdN0QCnnci79ybYwsi9qTGUIB2kFBHArx284I6VkIDalC3sta7ufq7URSVIURCPczoU
gxbrgGOuS69D8BxROPD4+t5DVT4/MpL4G38Ssd7MYezwCAXhzBfeiA2Zj9gJlho/pP6IFFxMArEh
VF6XFD3i92MIWwcU6YTm+U916vVTqjfzXZ2eXHptBkin+CUJIzQcRauJnRpbOrkfcVr+0geJXWln
ftEIhZ2mzvDAl23duG6ok/Rv3Yr7T+f4pf6RsIYYXh9MOdP2XoORh6DC0Wfh1fLykdwW8n/jYaSB
oIemGEFt/n1CPhe/lI8OHjBW1KguI+p9qM/1mOtvcPvcUFKsEIZyPjY18jmxjGT5izIENRSRCtmj
I460UqHUoQdIVEEXgklRiaRGS4Mn8UTe7j5zTFSGifP6NKn+Vb/hqdxP+MUhmoBSmwyJ3Ik7Dj73
B/YVLG2plj5fPRjCdZGJIFk+0JmqIVnjC4bP6dvePu5OWIKxG51+KDAiEiy5lF5jJO7zQ6tOTlOi
/8OhYxDwPpo3YsvFE6HDHXrMvdQ6q9L7U2kZ/XnZxUBbdXUVME/UCufESlQycajvGRCngEXhil78
k9zjMKWmzVbUnAPk4qNAC8xW0K5dW/aU16mQnVIapFUAKhQeAPsDuRB8XJwz+bNcUjDDHVqSOFZZ
iIu9zUgyYHbNPS10JPglzIj91E/HD+qXoftZaqRyhdvHgYleFqoHc+VI9UeZiPRPPKPN0CPl07TX
ZVLTyqxHTSXXxWQUUVhichUPC2tL7TLIV7HmFBl1T+266kLrN9CTUg6Fzhac6dMChXM5eWStiGYq
cf/98/5BCSzCEM0+RA8ROUREH9Fm8i4HavRknqDIqLWLbBaXuOpBfGTMoAKkMaRUgownVYh2vcjJ
0FcL4qfdq5cE0Vo0N0XEAmuinw9a2Ad10s4ODw08y6T5U+BR5JGR80Hvl2fNpC75oaF8HMet6vK+
92qA2kPoYue4m0DXo5nG8vJlda6xkPDu2S0QBS1SMt+Q2Ynuoz51pT47O3iFS92oyjcIL0Ec8qWd
pVC6SB2KOBTR6CZcS4sdXTe9tLM6Xwjgn4RrtBaDC79zC9cU+adP/3B/obMWcJ7KMQxJX2JYCjMt
GcRHczPAGUGO5cSTpD/NH8bbNwoR/Zljlz/FzobxZ3RwBHWJJJUr5A+m46A0BfrVwyCkwZt0twuT
kLHapBH3GCdFliCeM5fd8voLZVGndgRXpLpuuDYR9sH5oa/5D08UDmuoIfPuaPogcq96Y6hNtwt1
nV/hdTdeTOVRibJCnw5DnrynnEULsXGD/gRqfEC/C7wepmoa8Pdjt/hERDGu7uuoHYyhQB7BPNol
nn5eslIOJJmzEByqc4DFyH99IUoVVJrIpXxJ6BV47jqKC+v8W5LbwohnD4qGuCBQGYkOzidCkOtU
GsnHXEiLpKDCXIRqfVh60Vpqxe5JmldaRlMKSyMCgBjA7UTZnAZR/mOg9VdgjBbVsNtgKDLfIjYk
sZOxmmUeZlCeaGhLbU/e+lLhsLNpKmKaFLkNZiw7FkooblL2F4fmwS0X0aqAX9qmYB67bCJs/DIs
k7CipmfIF4UZgWnC0eQM9G4XCvMCYpMDj5ThVGxHKv8An7O+8WBtyymIq77DW4N7VSCk973xICJs
+cpQt8MAhLaLqgpJgct88MmEmBVlXkaKEx3Fm5AX+Ce/CjrzYZv0NZmhgta1wMpAlc8bVTpFWGan
0Gqh3OhpbcOzGUc7TmGPDS7/ZYBBoL3Mw9ff6dWZaKP7FsuPGfyJyzBWl1pdcCnhMfjwlHOU+L07
Xoa63P/lopsKEbTFi8l3GUI11WY0vYk2NDAekHoCR+DWXBBmr63UJx4YckFenfvHzelxMB35DeIR
OQGygLRiNXbVDj6jk23a/MGvafzojTVLVUsqcEup1U1GsbzYdF2EZF5dXZlkVWAYckzSyDb+2aig
6RbbICL/UZYZL+DcDuwx1IQxeKQSI6GkCMRXeh340jznkfxCPy0k0QJTdWF0sV5kJ0+0yvLT0HTQ
MiRQVE4uSnoKY4qKhhVnDiI06YbppZMPXc+15MJBJvnR8Dt7qFFwDFFQKEw7wTv71sQKlPju3P2y
2wSDoy+6lv5fJMIDC93IRkbqPJhLrqqMXkevq1QPJwRSfSnSi8XykZseMsNZ5GiDw/KxKE/U26jU
SzsLOqZMWSLGWOey4hULcxE3nrD05YNh2IGFiETxRr5faP9gsDn3kdWL2TD3DDilnUJsIcfAqSYK
loml/inHqZxSzQPOhMKa/znh0REEqmlZCEzFyH/BtyBFNKmiV1YNw0kwaCThifZDrjPNmCjN0BFW
V0iwtK6RliudeV0FzBG/CJbYqslsZor9BMASqg4JUNH5grkHWgR0X8DKjRa6C8Jb8HYaFqvlD0x3
VpBTb9ePDvCv1FavMX+NqwMRHteVL3F2xCCAZk4vK+yVt9sJ1k9t+bHTzaCQy2V+bturUBMrd2HO
rGFcIE0plbxQ9KOo61BuuAx30DSuLDkZrERgTRwM4FYMI/MP3LbWKtECsRVPMnJDiv79Xee5OM8M
J+tn/ejnEJwCATzMye29f8+4+C8XF9KycxwW4xCAntG4H6YLXT69Ba0F2sL1Wy9AgpGaxmtCaxVh
e918kWU82yzVpLKK//OIM1+CuXLIRlhWFbPDGMxj7X+1fpyltCbTnIJ7xdt2txbIMb3E6ozj+hZD
ahu3ye12399WxnjuWRgTLnEJnmbtqT/vk1FO8lB3xpoywrAeF6il2QqQD3NmW99qioQumPOq/hXU
ORRkBUTA2G3Jxp3HDFtDtrq/vyFW/QEehdChePNbWrUSq5YGVWryccuuLOq7VgXtBhAS0S6j6O09
cvr207XaopmJLSy74FL7DpccvRmhlKLqj9MYX5Ari6h2h4Jujm+u+K9Ayava9thPFvVD/0NXnxUv
lZyaFbP3iVt4r9SgQdKH8/t+bkPPfaPX/auPkncTXmaKXnFwoS9c5/rsR7UVdvxpdXg9udFfvZ/V
XTGWb3QjEBNQdAlpVJHnbsUDq/FTNS7Yc69tsKCI7QhGNUBhN6/Mgci6otiLult3P2Ne/7nvf8Z7
qGOZr+dUB6vGXKQMaV9hRfs1QPLMDzt6BhrIb7XB6vmDzEccdHQ+bGUIhAu9K70B2rWfvXNDg9wR
pQOP8U65uw1oVUC3DvzzIzAmYqnvZ78yOD49+L/w8miPDadhYp2ajUVlh0Lkid9tUEocw2q+Us8C
IoXR10+2h13rVncPYMjX5tFys4pLj87buX2zPGDV3V+J8xMTVaVXbEbYNGtIGWj05lvTGEibloco
NSDhHJu18Sn044q/+0u2uz/WFv6fHyef4HRmQzj1T8QDbCKiSghqUfG6PgaFLUgcBWxmNiNaelTc
E2b4FzehJzb7/7pGpdy30kFSmTb2LaPsHCpuA8Ow14o33ei8Xl76pPz2Wr3blXu7ur3Aq1jEn47I
G9TEKQWz0Y/CL1nRgxO6C1kWSgl6bC70s4W2omID1JJ3YFOitc4PDoCLxeLpLDC26/39SQ3HPg6l
0iBdu/I9mOt1ePEMykJdm01ukbo0Wq455m5Vj1zcCa582Mh9Pvx3/wL1alj2joFEu09kDRrt0VAS
h0LeYGGhLV9Q9W7ThFtnrbUM6km99kRe6Oik00Buxs+YutIM413BPdaWJD6TriIyxWSkTgwppv97
lK+SWbOK4OVXvgZ5igTtFWrPGeAgxHdcedIJ0aGGd6Gvzi3tETm39ayxE87CmewaFPQhn6K0Wu+i
BZIJBBZzOFMpH8vXJtAA/pNViWyNgRw08tysxGIWusQl4BmgX36tWxrAO568fHP88F7jl6/ZYjni
mm/1eQpLBbHvr3/V9s21p5j85yR0ydP29DystpUgt9+sM5T0yEep6xHW0qhPBeC8wveSDl1iPRiv
SBFE8c2n38F/ZtMjZO1j30YNBCFnVDGbpLZ0C3tNnsQZvbhtwl2zr1pWyhXXGphEOQ+e6lPzaM/F
CtL4rgc3eLdOvZ8Sok8xqZgmoPyjIMACVVfmhJYG6QM4Fv4awfZ3y1rc79c8pKq4ArNkIAzgqmLa
jts60Ft3MpqwYvN4AWJgX0hYNzS4YOUptsOiV14746q0ObeTgFWIV2IYqB0a7rHfQ/L1v793s0Py
ji6M+sCdtFUNs0jKZf+OK0CAOwpW7ohkZT3FnsBYKpQKsgFhWMmISgqEchePLAcwT/uDxLYQYUly
aUA7iEAba81oSydaL4S8DztmFVMsc03wG1XSTkEF8AwG8HP+6R4nUUAlzibRiHdOuE5Zi/ya3bo8
W/ahl76aBlbKixhV1U+y/vQfGBIe+xZJP9fdh2QXmuDiiKapO8Dpr8/rTsNqPgfHCXj8iPeRIgJu
uOUfo5vFTfL47Nwqw80gR7yjkm7GnObBtUPqb8bNbYksCykArLbvQ9KxhpzH2trEbv7g3MnwK55I
Avxi+dB6Hnr3m4MbhZGhoJsjX76f/UboJNC3sKvde+cyPX+bv7hvNml3gmsv0v3mEqN8mv9o7Wa+
Cc+ldYQ5qEHwm9YvzX2H2MOEibg4h+1n4p5/jFvTPqKZS7z6ux1yptpgdZHh2ki0WlfoI+Pny7kN
Xp+f/Xj3VV1e706EKwDT6Hrw3u+2FTo1Mv8ekEac9mtBlU4i+FeZzl3LcovPHZ0GDaQC8zOI0ZlK
yGtpdh5VL+5UZHPVLEHsR7OYuY1ZZfrBKcp4uBcUN1jCQGJ/gWc3vGRkdULOM9qWYxu4hvszHbGQ
E8LGhGY+wn8qxXMEExpOkRva/TP1nWPTopX0278RI1wsp7SBAkLn69Y99Bg8lvMgx+iUeQXAKPQT
zFLIN+Q1+FANX/5paVBPZhePoUjXtoZnNyPbrSJDInUqe5XvMvI6L9w3y7NK6z3dV5uAbtVK9z19
GMHp1kziTvpzXKc/Z1B6HCnZUg9NvuGLdhmZ8+ga/f+O2yyZmOTPs/PEYJWefBbHIBnug9MeRVs0
idEAH2cST1nsNiLME7OkVLxxq+CGg/N3fWus6luUG2+QFLjU7C8PhwCIrzdcmcoYUridI3SsOO/t
Y2We3OeWpWesW52656I6PuRF/vLW2Na2VV9KRNMvAQrmygO8tdU3QzdaXTO9i0bHNlKqR5edBgl0
bU/b01v3Pox6GU5NvWe3we5PmNRSExAdF1QIGcr/Qk5zpM56HJ0INR/uPYUaeCL/xrbrMNZxHMWj
bJ5O02l+j7QO4gtCBxpPo0XlgkXNXaKvEAR2Hk7sSUyWuqTUbK5Rlt42tw3/8wjdx6a6fk9Uq65/
VeFwif+F8JYKZqFiMeiN/u5RACbuu5IN5N5INLhVpC9XkJRzLV2MNgStVYq2ROABNmTjEWYslFlw
x2VwHN/JLaaaKzaE1fqaWXpfykUWktDQ7sswhPmNg0L52TTyr/r6uqmin9pYw6rVlHQaoiuiEh30
svkSS0WEJh1qusM6Ip5LNQSqV2FYtvrESeNopJwLaN0rrGsxI0F8IrcPadVEKBLXVtrLCuKqD3QJ
e1oasOLSCfjtEYYSEIotnfTK3euuyaeEW3fNWTmRsPQ8K8WCSjYzIP6kWqRUOljNSKfqUH9lKaLw
QE3kzoxRUNkbTJlzB0YPj2pJDaNdmBRtKto29kyoMgSuyoFKvy3bkT3nmX0Uv0/XHJvjcEoYDpV1
Gk53s3B6QCIrFZF0hbi04OHVbgzknWgNjn1JsUvfeLEMPuMylgD1KZLms43lErSRa+x+YANiVMi0
uXTlPlCoIst9VDUIlXAYaCcImGuI16qMVnZbjA3kUYIKuq2/JXij8TLC2VfrOHu60uGWAd5NpF04
k3Cc57dN9Iv5dmUdL8X8rM5Evdptdptsvd9gWgGD87OON5eNPaGD6ZSWuYFGn45St+izizinl25Q
5cC+sLqFVKfRlSH3c5m0I7vFqLcZBlgWtnkWCtUl9eRsq0nxFZuFk/+GB4PmZ7fCewj93bt76EW9
dF35PiBU3dHMGl8WJFw6Uq+OL8N9cGLOxdPy8jx/L0vr5+b0e+C4bKA4LG9L9fIu3m6CH+p8N03m
ybwUnOcnejaPo/F70+B3HhtrbXOtEZTT5x6zFeBimJPm7D3ZL+FU8lVLW1bV3S05GzBZazBPqoFY
iJdlNDf2IzM4DD54ieTMWHXx1Gfau41DEyWS0gcr2E33o+PoMJ6WO7VeShw8z1tFeyepz9nPe2/6
YKHWO32VN4ev6295k15aB73HDk664jBcB0bPwJDi5N/b1/bJR9kHHUQ9bgtptOGx2KI0pOu3fJec
8686cebcAggi1zkkkc0eDmXSxoKX64N7bdeeWInDXXD6TX7LH/f82wieMjaJSGk/bdhjpJJaPJhS
ENVEsZJcVJQOTSjbZQ91wTv5PwS2cNLQI22Q6GGmAYya9fb44sumpEE1jspUq7I8YWcgS4N4bC4j
wzGlPEe5sveB50I3IUKoOMdn53wkTA7TyePomjcnqyJCGYHLjswD0XSaYOhCuk1yW42cEMeck3M2
vfcq7nZrvGE7akZwnHb4xoyuvSdUj70Xdp+V3tUcXKy+kXUe5wdgX1hqvg9tg8IOuycZKE2H+0TE
pVBdyVk/dRRuGbmrBnI2eG409wxw7xrGQRqUfDbGkl/3vt/9/c2NEhc7re4lb48shs653QiieQqJ
KJrTbZqLoR5O6OEQJNY8HtsXDazhsxM1YNM9ulGx/RKF5iZDyAm12URjRkY+maXrzNqFHLTWuTFf
AE9ouorRMsYDjHgqBWu9oo7S7DTXBD35Fx5Ir8szQkdsDdiIsEbgswPBlJsfhrQJNYphjeCgOKCq
yIjf7MIXeTItzmKLmYi2iVjKFL3k6MBXA6HdbtqAEW7zq6V+9D+azmw7VW0Jw0/EGAoKcktn3/fe
OGISaUQaEQSe/nyVtc8x5mSncSU6mbPq72pOIg7xJw+mOovVT2gAPDZWygRd+0no4DDFIJxihaUr
+EvXkI5emT/HOXrBcpaPM/yQciPKhBrhn524PKnbDjdl/0RWl3Kv2fRF4vhmw3f1nWSSCFQihCLm
9hl/Lc/Jqyf500H998zwu+CZ/Fg5+XcfO4WZAjD1J2/SQKGNEDth5GAH4Ez+7RxJtfAk86xPpBGV
BAtiWPDKFLiw+5PaHcBmihVQTl1xKuPzmPd+WEUpJ2rk6Dt9fPWuHe8KBPCdYyDFTEpRuKWc9DSS
1sSPKW7dmm274pqmaEjkd1MoKzWrQDH3t0ny/vqE9rQe22hdcNRs8R6wCY7e+94xufSO1f49fzHm
F4E0hUX5tgIgWw5nSti3Bb6QE5fKYxTMk89REmmrfNpbKDNz1luUkW3sniyQnMgp5ZztO0d5ePFJ
SjwVGimLCDKxk4eohuVGnAqSDXGUR171J2eXPLDO+DryQR4m6i64BcfgqBzybx8G9h7d1R2JQ/jP
/DnpjitFsoUkzV0C6SXTXfpbeEk+Jc8fHwljKRnEsJMpqUNIFywwwKWgyDSp7mf/2acXGPGLcNKk
x62VjbhXfVyp/i89BdUJ7wGBeJNRf6LprEbw6yY6W2VBWUIeRpf3D19MlGsJlzE7VjFnus+f6Vig
V+S6HMDGnO4Rda+4L69jn299rp/rEjGUNiWeWyig50TEJ+hp8NhlWNcIaJD0NYkxkIHqQn2Sb/mH
ycn7fwl7BH27UpXJTWMliTNZbuLq/3cXp79oa1UIrr9SuZMSTSjmem0SkcAocQ44xWeU1NEC4718
tSC9ST5XzKhceHr/rz54zsWYIKBnyEvQgx0Kh8rXIzg88M5x9YTDp2J1tlpm0/HrS6KJeNSsM1K9
9E3Ny2I/RAs+G9zIJSL1m1ybZTVVcVwhhYCxmYzZ6LEAtDPJ1AEpHov7i57NvfG/0OI1HPvSag9I
A4kPjOfmpm+1dY8nWJ5kFXGxuuzPMzCyS0sEqTbX5vpMJMwSgNRf+OiQef4nPgP+JsoGgTKTghjx
eCPw6dbdNND4IkqWiAaVWl33yhWO/WlIdte8Q5zGZEBIwmsSTaNplThPAE6uDViI8ddrE43YZfB4
K5M+z74Ev/m27I9SUARrcbdoqA3JrV/6f/5qAq3ZS3h7wN7LJTd54Hl5yAYc1h6NVP+L8oXjumP5
2wdKw5jGUS7G6AKywJH8HsKJTqjXO86CfBNBc7EWWcqa1gokQqjygUXADe8xuf7hWGfEiUDHwq8y
MLi0RgBr/3jp6ctpt8LZQkNB56KLFwIVJ4grzp3HEYqYPFKIW5m9/jeAHFOZv3jbVdcrCgCcVTyY
Ubr5I5w87KKcfH/bn8lk8+6qXRlIBLWdf/SPg/1gH83+2WCFAeyOheIQZ+F1Xf35RhO8o8msLtzr
HLsXjRp6SYLhZ8VEmT6nygxNLj5DqfckrkMK9c44/0bzHMRWyjrHGXKID52Tv6PWTckAocKldo0I
L+A+kt2c1ktiuOQMI3mBE1DM4fWlHuqj/m8idWNCUoPIO+UumHxvKrjjF18ArxHF19/+sX4tm7lY
w8ypKP7k3lzEPPYZ9uWSnsrtOZG4fGOq92jMNSbpQO8iiffniPodiZboEnXy4BL+dymL4/3zXZwe
uK/IiwpnRNABVBn0DWXkUq+o/NqADdoo7zkNndCil1nAYHkkUEMKbdF4/o4GlwC6THHpniMa+Rm9
y0j/jB8Pq6XpAFsunfL3ei5/GwzcQ2YHFDkJcy6dmj8vmap9MdZlaJUdwFJc0+jKgSDJKKFByZev
0B7AkTv6dpnEc22THX2EPyhITzHIGVTgAISsXT8xMsdwPWwylFuj7py0jCd5oQk5Tu2lC+ZKphGi
GnhUCE+clRL/FMTkGFI2/T5I6eZYaSTmF5EFgAhQB6LRDvnudsNgzNzKWNrU4cRDYIbqDqMvaoJE
J/3c6RjfIUHgrR3ntOQtAQLNeyioIdMPwCD2MfbjD2YKUESi+2iaYNEIIToU4xxZID1vZXfBhHL3
fQlMN+uByU9MTE6L8obI/FgrUsQ3ZG5PETS/AQ4YMHB7YUBF4U+40GPqswaOT4MkKq+8Ec6HaJ1S
uwXVSawcmeOxhhQprSc5vFP+JcRIZD8QuybpfrIQlbtGNkf3S7AGKX4kHFHiiQbW4ungWxpYDfFZ
crymAI6EM1hnQM8M1++/eBXoC/rbjmblEc1tJKS4yMakMwWZhe/rjWlHxVgi2Z1iL5FWVxw6gSPC
GWhPWl3FVccQHdggSqY0l2zJXWto2LDjzHFs7NPJt7DzUIsLBSgANBw3FS1iUqH3g7GIncO7Wjnh
Ha0L9lEu5WbiL4KnnXeWyc9z1PsKvuOt4SVbUEQk4ZfuNKWYFA5O5GnT9gbNua7l/d8/AB6Ap4Lj
HQBclGgVIy4HYODAlwg85Sb9f/CXEvLPDy1/FX+h+zkH9/5aJ5hx9hhKXLXUDPJe+m+BF8TwJPJj
MXjKwCvxgAiQINSqvBfiVtSeAjTwD+yBGJCRAHn4dBsykte4SU2jEqblNXuRyv4l4PxyqpGuEPPf
Gk+jUOEZqKIIX2Wmr3CQ2V9Q/GdosH+gAMdsJf5nnCnIo9s/U38OezoTXFC+nZFyf95BqW4ktYjs
Om7J6FMCXLwnL9hiWBDXaEfsiKz4N3gryoHUit6buJGZCQOkTO3YfNG4f1QnVyYatsw7F1VBzJn3
qmyAT38qHHU1Tid8MsW7+LHNTXVjg2jQvuA/7CJO+ljhmmDpGSHBQWATmiSuZqHxOniG/OGv7M/t
4rNqF/W6WarbZqnslX1v+8YDtwWN619YiQK0+0PIkgqS2+COMufQvCzxMeTkKaBSKZhxQ3bmV/+7
PXW/H4f3SaTmcczkKDE01sveHEbrnz5YHcacHx80dbOWUcIYIrpLsd/BSo25I8iDcetTsqrlQRzr
IncXHkpmE4pqReIICo6SA1MVcHq+4csYbPT3seQpyE0srnBK+IrFYig0mtz+3Hx/0m0zAE+2Prrj
39/fGgzaqd2mGK5FYo+XgwkveLPzafds7CpQk6PxU1Mn38Lbc2rgogxmvXln+Jl0kFE3bCFOo+Jh
1Vs7CB0fo9Wuj6UQQHPWgOTci8cITq8b2yDIBmbJ/hLmjDKLH/3n5m8mBOUdZCiFSHEalB1ikBB3
tLjiRP1Fm8Bn5A/HQmHL5LGup9pSdMlNlj0JWajeRKa5u1SOviZkde0ziaR7kmwLUh3uvbWO4f+B
ZgzWHw1DYoz0wC7h0Ej1QFnZWG/kqaSqzd7j4Grx+5vL8uMMwvHrm/GSObKWZIYJBhvDCT0euYEh
M4QeoOwhGRSSjsYGAdMmBG8DSfOfHY4Msz9QD4wfPcQ/Yza12Z+43GAujmh2RLEhTgoRnYtjJJ/0
p+n6w7ktHot/DhLJGvh3Iwzj3outz1ff+3w90Z0gDxJTp0Rx1LMn4pZ2JnIjuWpLrmkC9pfAjku5
GN/4psSTl9xqCqcICMB5ouecPhbX7qQqkedi/TNJr9bdN3lbWLlmsCuMXCmHCCTeT+/hW33kGNPu
TkXLkI3vGU2v7/bwIDwOPcZlN4tyYm7lrq4ZKsQUukDasuojHiwiBdFIKcM4mXU1Bw63t+7N0fRX
aLHW+OlPhT59p0sVSeSp/UzJZ1hq72E5eR4K5gWZ1uvbJIh2UUyfZLzjBfl7i3Q72XP4Cdb1udEa
+hSq+3wqAwvE+JqNUVKNzKkxZT4r+XLMGvgb8sq6wRKA+YOjROYl4Gk5ySgBkctk5A72EWkJoion
h5wfoiDtEf/Ce4fXdzBjgG487f2dWewQgtiSjg08CiDNnv4tP7f7d/DsNjIQgg4PiYdMfpD7h5ln
ElOMC1muaqG35SZiMEJhkIUgQmVHkGNKPBBYbzk7v7t/5gkxh0saSwD0+BeV1LHCbQew69gcSZAU
RK1za47mubilt/bcnnFicVq+bcN3oNmugS3OiYIbcSWzDlpuXLc1k1SlzqXSxf+WnOITewNuHnYT
rlwdJRLXDtszKfFcK6gbCutBrkuM+iXHRfOvqCyHzW9K9caBjvw4tx6/yMxe0sAcr15LliIoG6zp
rLNSV4SRr1LgeG3aQBpcmn2zf2+LdTuuOHhTUh3F6Sg3yWrL0cFQVpIkqcOCBXJKRFe7DLc6aUaM
3vV8xsjBTPjj5a7ndgD+CReQ6IaB00Ut5baFE/ocGmxRGRwistn+rNCGccYSL7oYYqpxci4HDnIe
ZuxiMYGNHJLOq/MwJl79aXKOvkkaQsJ8TAGf/BpJrdcDe/5qOPwCq8ZBu8TFiSdc+Dp+l+A7XFMP
FLY28NA68dc2vaN/qQouw+pG8RjTBCEynj0wqY+6Q30rvLaIPySBiaoTOTkoD7h4C/1vkL0kOmNp
tA2Q8X+YmiDksKIgQf+SmRov3GWH9i7RhHL7hxKJlEDywv5JCGi2JcSp1Ozn1XKvoqttxhJJ1XRm
JI9SAWp9p4YAMnRLye0XgQWu0dC18e36SULzE0J35S4f71Vnf2Zed21DGEvHPuDR/yl3JBOSUQHK
UGIDCRF06kN18H+w0gIbaMMXvLwMRPVnMe7U60yaXwJyRxGa3ol2g4QcmdTumHw3GgiF5NOaeEnl
h4VfM2hLnmPYRuj+AkpBXLD+sFk1nObNSpsTbTLnxA+Z3yR0PxXDH60hPAtEjysP54/7kB2ijhQb
urT3/8qiYIk8UnJmP4Bl6M1bC32nnL5ctuij/9272+52sG82zQa+eZ9gK0vvKUbS4l7eOZHZPM1v
5btxZXqs6PWQcDKgKsNdNYDLo3kVaYkc7HKcBoQPaMuGioL8oYTgBlRSM9kLciKIKhIKJLGkxD0o
6j+5v0ifCUeyy+OepxKEb2e6GqZ6QOieNTibmwemXQkzFtOvvhqI236kM4FgRU9CTbQSBzsIEhSX
fAffuzDojAGWInnj8aJtBEcWM5UFptiwo4GXHbMjF/JusBMvsUZus7aIp/G0hLSE1rmOuMKR0g9w
pcjTTLmLre7zy3YLKf24dEmGeQCO6UinaIiIJs/RQunb7rqhqQy+1O/3PT6EgdOc4kNz+hC4HX11
QLlZsYKOarQMsslK/LaE14Tcr546FmiOSP5NfyNGf3VF8N5f5018P+ui7wrWgnaEMELqTPoNtCST
q+8QjzrDsvGln15f9WFwqg/priaWLt+J0Vtu0SgUvLsB5FZpuckyBXrilxZq8R+5KN2MRG2nM5+J
jERBvwiE9ncDJh086Y5ls+uNcdzwwmAJ/PNJ/vO4YI7qe9XM31xxn5nkOEjOwmPx4pDvfL3HySrb
xdwfGxIdOHNmA+aVy4imcNrOOofPV8Gtc7+umeK15bxk1cjCoRa8k4zSR24CURDYDOqhlumfii/j
ZJw4QSQHgiFC6N4T+tgGoyhdGjStZ5z7PyX6B/jae2bSvtvh00kCEsXsF2YwIscQmDHD2bQG6Yow
t/zgb/S7fhd/oWjRr8ObaJ27tMByoIraWTSOooUVs8CLSXMyA0521ZjAFCYyOzLeCn8hE5BQVSG2
v6/vdwAlsB+oJNEcEIzxGX047ZPxMx9SiQJktyRBAmYXxB5N266HE5QOfIEJLx8CAbU/r+842zEP
gFqg8lIacNUtbzyUvyScPiNSUki/FIXGtz5vAptKjriypO9Sv06yYi4az3yB+hqJiU+W7albok6g
bh1gObyuX2hZQ8b61bwe1ViQFIMwEPHyS79UtFa5KBeKamUrEt3pjMS//xwZYC19cBYc4n9ZSBJY
Jz1WiBiZiNc/ryAPK1EvPEdYOQvX3HboQyU3SgazDSYyFO0pGt6/tGIkoTSEVNosKMZtLLu0dAkq
/6fLnACCx8CRuztJk88nrayYcXkgVWZymWfjD1MyUZdgojTRXFOPm3/e9lkCgdEwx8xHiROtnpQH
yerSnZULbfahARS4qI8nNsePQ2E0IXqASw5sgohgp8ekoucJjMvTZ+2iXSSIuslgi1OHky0bled2
I99Weg+oK91tKT3BTM5/PjGwdsxkI3ac6xnf9G/xW1IM1FaHSvrWkiVLdbj8XJ4T5Vh3HKQktKa/
6l7lO8C9wABJ2/8uL69EOr1zBF1GEWBaPtLXxnuRFHswJyUlS0oqbZ0hifaeO9xNm8SN8asOxnEy
rDbYqSY1EsJJ/XSDRX8edebaY6I3XrTJDvwoD8DfskK+h16PT/Kp8Gp16imXmmuss2ZZ4M60SbjF
VuVo92vJbBOThhMxC1vjCalMlVjdHS+4aqWLsLWycYF9CKV1ZRHbh7yYlw3W6WU/NoYXF070vMQ7
Lnyi/PzQjgOHS+7JQVwzSsJ9991G28WvtT/iZToPfuNzvFOocRht1hCfJjeisWNk+ICtmw6FGgV7
g5LGfXCJg/AgxcMGkhHC3R8RYGCSjQBT2R6RMNElVMjLnmTpRwvibUH43hPZPctTO0kOxpoE5hdX
xDyEoweuAlbjtfMQxgULkO70h5GJu3CHWIGnHDD84SnJoocXYt7ZZoja5XzecEIv23V3nb08CMjk
TmS+bawlh5mQIbdLrd6fvVePKXACo+64sliNn0NCmCDPw+DpVgwfYtI6AYpgJLVlEE12bCu6E7vp
byWOAYKTeWdIjXBB8T0FirBk+XTDdgJKdz3IEo4osWng1xqFajCpu3Z/o5KQUH7OOxm7Rd1A9cjZ
Et8qKzqqPJnH1y3weM3oaC6ClTwmBcMf/MsTiQdTGY4xtQqcEGKLK1uKBe/QWUVXBybhdXuz40HS
IY0heRVUfVosPqRjT1/bD8bmYZGDBDwDr8v4F4ndS6nMs6UKJDtKF/y3QowYuzx94zwnXn3VWRST
FiOG+LA/0/CLCr1+jXJQZ7Tl6pKEAwMtYnf2TuyyuT2AxaE9fOdlLhHHLmvA8l2F3v9tGT+vyO1Q
RELQ8bbqXXzDyZ9uS5pxNEJXy9vDsCKsJl6beH2SJspRCBQQg/qeQ8gBVPVUM1Ayg21xqmjh6TTI
cmflIZvk14pGQoHUjBBlGM3Hib90dE9wyx+CFEmR3rXD0CSbGvkky+rJh4SvMRGRIhBECArlSenj
9kyrQsD8HSRujVoSUWs6JZ6aojlwevgUEE+UP8VP/hON8tJ6XZLLAK4rsNItHGKCoIAwWsJfagsh
k3p89RewkI46yrc6WXiwvMsK7aditz1wS+LulTH6AdWLEZRFdqhMB0zP4cqBpa7hDstbfuOsRBTX
yez0rqGNvne/A6KwSzv9kiyXdva3d0LjAWE47SxdZATdBo4WOMopBn4i5eW9e61eqwFGn004MoBQ
CVd6EkyQDuzr5U05qai2nnsGO1vgFeRYpG4TLNWFsXv/vVbXbKghPCgYAtNM1COjY2rrlbrVOj1T
uPe/cCCCjCdohTjKUOl8dUGL+TOBfI2VtoIobaEBynW9JNxR/mgy/3myqofblIs2mJiUhTjxtWkU
u9Xl1Q4VIt7q8XPZ0IBAy5zbH8pYzkfAnISIKU4QSaICJyCISqIOxT8IPLRtcRXuWMNy1BFl9l9Y
IlYWEtEkFADE9Uty2+pv/0CiAIABVQj4NUy8slN2/bPB6jryC0ZkYcmgaI0sDBO+RRJTJM3SXF7X
/ibcRBRMz022eu9SEnR4Stk0xEeVL6JVsJIQq4gx8ifBxFRy0iQ4Q6LEBq6Moy8QiIhEJBs+hLbe
Ja7E4wq5H01EeibxutG+OOY3uXCOxZ/uZ7BgWSQ2aRYBsSQPhiRBpXtv5HP6KPckl5rDZfv00iUK
GYDyyL3jeOq9GILDvFxiB3DLl/ZbtaScezPT4LNIsSYsgpNgN1CuwKdvYFIKyGAJLUtTTGM8egBl
aLMCDa1kbyrUjulBEL638/9nNCE64d8A7B7AUmG/MFeTbwHQ2x/la8HOgYZAQkKMVXuEmRLO2L8x
Xlk0agD2SxYqUMbbvTLYKzioW8mWFy0Y5Phf9fIY9alHue3U2kl5zRUXTmMTE233mNF3AxSVGuIW
yyS5zYuh+hLiBwhunfeP+GmAUvNpBzRkpOt2nyB2BGj8ZxcrB8a0aUEtMwLbUjFOMH9epX78VwB3
Z0JjCX3FyCcWmrIMVnhwAMXzIQcXOfm0jtPMk6922FNx0ta7fNOfvX7ET+uP/k3JpEA9XFFfE+hp
nK5DIDd+k3aXgWW8WcMvTupwGk6Z2EwVJrCMADQVcRo8BED/SIoyia7JGDzMaU4+BLaIhYSwZTsw
vNnD7R+f8299iaINRzh1iwWzZdx6e9Mb4O4ahetO5CilZ0DdOc1ZnyXMkD5o0VqmPXsVQ49UYGl4
do/Mst0jcpKa7J0rBkp9nNfDUNuqZwMqYWaiFq6ZLw5wcDIfEwL3AWp+uhseoncuXpduu6npkzH2
fUZVOuoy5606dN8LFZeT2vUCBptl5rnbdaNwyVmeNbZSu33eNzTz3RecGQ4ZyqhhvlvRyj+seFof
HzV70lYOUbLwfMrNx0Sj04BVbSWXWOcr5jZiwFRpa/4wBfkO3QJhxhXjpLEssHDDyar7FMnd3QfI
mTUkh+Vs2zrUmellTGco7Kx0ovfy+V6YCUb2kYoSJZ8qJCdpo/5Z3RBEFKRL5oyH9f4aHz8sFpdy
J/6pmql5yjMkPRsMlN2dbkeJ9wm5DFqTKBZTI9yPHaqA3PUZg2G1p9dgbJ50XBqMiEGbrMJlUPnK
T/Cxxm4dD1mYb9SXu3ww7RyCs0kdSHKiQlfPjKc3jYey1LwunStY4odVworkIuNsatwApcd3MLv+
EjVp/DRcpC+PbOYXifxP+4UFf9EUXjZm7HC37ybmKCIGqLuokCKyrknF3LXj56FWJmV3rrzWIRmg
mPAYyDvwklbQW+0G7L8Gxe4dlFtOnkwFX9b5+WA7Hti1ATNP6Lt1XWrAOAmnYkBy0xW6h8r1XlLe
meOIGKGNVng5eaCa9QZMmeTXZRhuynqrvTdG/t1PV2Z3xxhGDnA/cOtkCl9p6k4fett3tNhhYYjK
c87/9ztndXus1ynXqknWJcVhoI1ZZw1OnnHJXo7/7jptkeArIyC967gdeEHrMOSLoReoOEaf9Mv/
jPiPx/DFgu/bcKFvvEV7w1PgPdKFdouZk119DqoyulKq+cTkf+BO2GCp8BFCfUYmYZ/o63g49HX7
1J90QkDb3javrGTzpCg/5ojIepe6R9RBirK2Zbsrnc7SwCbClQjasAEaMd0KqHn1nOuJnQM/IqQ/
EyQHMIRI9tDH4K/ZaYXx/dD5br6vm86FqinTR+/cGWTDAX5yA6uC9TxTtSQbzuZKiuLmXOxhxA51
Rpp/M1WQ5Q9QxHVifofgDiijq7b/cHBZZ9MaC0xnGxLrSFzJvfcaMTATLfA3pjEwKQ+bQpOPCb1j
oEc7Mue9JWgYklxKJtin0o5lSABPluqxCPKTgVKSlJLTlSla/OOTrLX69ysmgnk56kg0ISfaVBlS
qmVIwtAUwQkgVi/cdv3d2yq/fg/O/G89bV/qRPs4yVdIlzIcxHQ40x7xcWj7ehC5h6j+8p+e2myV
RIhuwEjVqQtPVa1GdRRqHDJiGO4JvshUUB+6iRP3jc3o5dC7EXrx4s/U0FpBAgb257n0DbeCE+Ml
AZRnbH3PSfHMMcoOnjzwQtZUf8I66cClguCre42ZrDgg2DGjyit7DjIpg77L7ZKF10lsFk8lX866
b6uRnQCKz+AQonXleF+3uzqi/LM5td7gdMYkgWCP171qnqGt5JegCCdAj+NTYXxPtGDayMNOkTYV
Nt6VTNmp0EUGQ/u6jCFCe7nVHP3Q8+2XPkz3NUpXynTKeSukrOqPaWTYPOOVqdh0Y4OepRGyzLDA
9WdRznu/mNlCNmH6lfmbWvVhqTrbh60RJ7lU8kmmIctJ5v2Hne+NUZrPaPiy9jccrALaAJh2TAEw
wRP+UhrmclHgx/gstN6eR+J6iVDtRp5SThPfib6pR7tAiQSSegX6gcq5QZj88GEVOldK6ZwjZITb
pCG4SRnVvSG+Go4cpY8azUmY6VmMHhT2b1eGioj6yNQ9pXbq2A2pFL0Ooz8YwGP0FyEeldgdMJMd
JCGbqGDaptcxPfTdwKPATbbeHxna9Bp5/UPWHemP/auzfLGj24F2VohaTdxPfXyWhqOgGS5mr5C4
QXMe3RXFLtNtxOA2Snb2QskjkBFghKcDepKpI0Anoj5Sa0WjT4XFl2VkB7pG5qGJ+EVZSGYlkzjr
UfxB5DnAwGQhaWR6FoCrOr3mw/q9NFc5zUocrcLWQSca/fZ4afA+4hTD4I6FuBwa2PHe7uuPQ4Bj
uLWG2I/CPR34c025tW9+gL5X/duVpfjxqs+qizXh3D/BIS+vyGDzSdDn7COXK46XzWDV5XTAxQJD
hUpM0sqy86NxeNWIjfySVL0bgokNgQ+7fNrIsGlQZNq9/lZZPhd4mWk+UvJtGOWxUn8Gq9eYg4Nz
SOWCBL0D8cBV9PKelHddJ4JNAPe/93ndcKKQKalStXZ99+27lQYN5BiRgyYsqm1cHSYSIH9UKrAu
s25vq9XrVreb3DV0u37Q+cAvOlq9qx7TdzNJHzbNWIpYFFf+n3LV/3hJbX/IOWqG2aWtOXu9axc/
lVfXdkSMUeYxxfdFRiCF1G8WD3VjXmEHYp1c10W96jMwwSczlyCczKnaoY0irss4rOfuFbsaKhWA
dhdZfECGXjBiRnHxGdZc9YrzIhuEuS4MOs69DpH01TKgqI7ZF5TzO7m94lXJ74kTjeb09ZgG9EXF
1I/nwXupXTdlOmlR2iUbpqG9z1f7+Zqm2rImw9cxuDBitiRy56C/TSLGqlWFYNFNfqi87B7O13l6
6yc2SuRtieLeJlG6tJVpZ01uwKkh1Y8wi5ZCH4obTJElRT6EB0vw9DrlTH86BZcDttK3R1QfIaHx
GSEGT+hPatrvCvt5//uz7nGKjPseC8k2L4C4Z/CLkj20cNgnIopzUJQlmY4o4SSdRvDaFDEOAzcJ
wXnQJVwnjUtEt4LTvEJEgARjZvwQ/MPS0K0KLl5lvwC46pLthtOKsvq6HAy1U+cxSpNhebg+xgGR
PlQw2eIZT4BVpdYqh0910oeqM5w34ynRWaTTT7Zq3huuWnV2bedVMamIMCHiaNx5Trm2Bp0J8gdU
SYdPelAYcaafqm9mizSgyhdSahTF6WwGe425f9MnM1UwgYQrFIAVzH4b0AjbnXqG0lv50SQIkqcm
dRJllBKJ8rba9AsJchutUE6XXddsTwqGsN8nSkZYWcMyIrd8bZ/lCmmxpZ0NIsCIdljksaMt82l8
6rBFeikCEbY5CYGPYWhBzgmCSOkPeG0fC/NUtPYD1Oev1OvUnHTS+JunD23o6fGVQKqbAEyFBYm6
f9O1TbHRoZFyagM0/V/yIHpUyRfIVsrNAh+q4Cs1D0Acz1tzVNslL1PaWxMmjuZiRpGfoYbi91C+
BQFjz+hP1QPA1qT1ZKwuTz50M3HUFoKU9kTHzjOTjgxmCqwKVxtfF8lwzV+Q3ok8R032S2He0BfO
B2hiTiU2ZR021jGHydz86f6EgY1JsGsKV8xa0GYcPzrXXg0N0O9azV6bwpzD8vXGrcSd3xsAtw3D
HkFhVl0nBABOuRqxABuTIhrwCi+wTxDV9u1fAnzlv13nM0c5gOggdHJQDtorO1n1FadgQ/iKfwYI
I6ivDukEH2rmcuhrtyen+ftHP9BZ9xIHYPmz7zwsHXcqRwRhQ6cQinqXjYFaGS8Egrzk1V6Gm+JC
q7c3NzALUPTBTkfu0nd685LHufQBDGJSNNMjmZt28Mse20N1IyMBmAJ7Y1PwCIz/AWHzgUsMVznr
C5N1bGkoU+ldKMIbLG4IVcjEDF39EsWs41Gi2fkDu8biZQ5793cxBiSsBrCGejIEJlBBJBbQ7yRA
McPdiUP+uWrHgtBOSc++GifacM0czgd3mvKW/vi5AW6cDBQySKtiDIEzELUjBzT4CptEM69J2oIe
Nt2an0+GbeD4hdcOhp1mNMAxRvQ6h4e2NZzOJdgRdWP0XTWbFuUs2FU998Eljhtd3zzyFb/psziU
tHnsSL31E4nNZ6gfXsCuA5Kg0EQ77W2gbCK4+kvO/o6DVj929m+NmdwajHqAXjdbm6uYY4BrR4A6
f6mNUSTYnKePDau40+fSQ/mBSgoB6dFYvXpYHhEuzlFpsiT1EfVlMUPFHW0+2+L4YBMfcQapOcQP
Cit909lUtGHnZsTeHxiWAiVeYXNADd3FDupe0b4ADnwPgPETt3cdhsUwZmhOj6FF05JDLp0Rzarn
ww7dguo2XPJbHAkbRoYx2bBBTYrsZPueGNT8dMR3Yz7YBuRADmnHxBhee1DSr/tTtfCpPoNhpzfr
lJMCMRuQ53cQzEO65nAsDUDBhDJrkHi9vl11EG9QiwDPd6dB5lLINbaZH97ogum4wy8D/RfmpNei
Sra6smzQ39yrr2zzXDFZHQVdZTe7fFUGmM78z6R9QmXi39H9Ib5VYn66w0azAzg+bKDo6+n9zeiI
PFYJIUZC+0lf+3JQ2MLDkmyGOwRrrV2vr3xsDF8LhpBe8bDFBMm97rQ3xoU2kKPBjTFLHWBF7hHz
tjGJGqET9czRR/+poymqtgmUN2o4hdjWD1ieMopJQdaYEcFJxCL/y9TvrNmUGMPDvBZl1C61beoq
3mfCe0LrH3fkdbrDFdlu+yi0njyqzHvrrgBZdv2xBGw9j+pCPpJo2cFmgGrJKRnz+tPHamLuBjlm
PdMJMyfy751mRiN2HXgNyfkWQCNBGBsGbX1GVICvYKR8xttyYNXBKJmXx2A9feIGMs6dSwpOftTO
+IyCX3EphDPlgOB/R+JJtiAgXCaDFwTsmZQIRbTucFKe63Cl0e/eArT+mfW5oaSvUppjWZbl1idV
YOo/7PIGY1nRfDbEWIkiTkGCRwtWnhrLKQl8fjBLPdhIVATj5oEuDAeCaxbfyQ44hz4CYzcPRh9S
e4gJeMxzOPViBnfFuQTy1PvBr461vcc8XeJpmBIUQec4/q9M421whrfuWx2ytD5/ZI7WzjNU9l/m
h39K3gDzT9fv+tC9t2wDC7WkpII49l6Fh4+Irk65f67WAzJXNMu41Ly8h3hzHKUyBFVHtAGd3qO9
syNAJHOs9L1id7UC3+qyZaFT4WcGqMgtNNMxE8HZ9A58sZm9DvxAiha6saqvhpbzlLGLnB8cvqcB
TzoRBKETkgdM0zmsEaCYHPZWseMxEZ2+Dvg+NMVFLh5szDv/cIWSzimqYavOy5/BdVhso0u8byJ2
miajObtE2iY++XcOMeo6co/gz57DKynOw5R0pZS5QtTBTPRjrM1YX6RXB3dhwahDGGjvfcHeCfFV
LbL9gMxVFF+41LpI3FzKV5VSGI3/JlvjTe/XTp+OeAA+is3QtEHyQ15svK/avhpmv3oLBm8Z1L0y
/5LQmZM6QxKHp4Dnj536q72U29caOzyCm/fAfh068JV7VUbT3fUTRGa2UL0P6wThj4Q6kqw4WSx4
jtzeKVgY8ytpE9nkit4Ce/pZpkjKEHAke5uSEY3M9Bq+9ng0xCuVbJpZ94u9JdRdc6gznjuYCsvA
XptP/e83tUZuDRS7s6N5UlGHI+FmU3d4AY0DzX48Tr1ex6KY/ryOsb5qmXdJT7Dku5PKuR6hZoBQ
+kP6QgyaJIuSgyfqequESzurF5+dhn4WxrNws8BV78i1Ojwuo+9Cpwd8B6L+gmTJqOrt3m+5iU40
2MG3/kVcB2cJWstyka0oYjuHZiCfGmAdVIfM7mju5YED9VJSVXnZD/Xja+cjzB9RrzwXXc7P1mou
TFmg9CVk77WUJrnrvH8eLzsLZXgCYoJR/kVhh/5CSjASpXJQEJSqlPgiY3XfrRczo7l2GLywrokJ
TM6ZfM1n5ZPpeM9YA0ikH7BgczqMkDBDBDbl+I0mn14FuiGwjW2zNn6oWyknYhERA6n22ZZ3uGD2
zPAwbNyMy6Yv8j0VwLLHgChAbCcfqdZn3GEWJvKLh/Vjks0YTcAYhij3k2G9/xxRYXjPZe8o4xw5
Q0cJQeLMvnYb9r3PyGcUC/I7K8hm8eM7qNegtb3+UBlHe8y1w/B/NJ3XkuLMEoSfiAjh0a08Eggv
zA0Bw2KEF15Pf76E/ywzszNYmVZ3VVZmFrkWOk6ejFZ6b5HHbV0cIKXFZIItsVJybkefSoCK+YXG
L/M559A9Dn5lnFKDYm12byUXNhqK0NOy8oyfuA3OaCtZQpxRKuECfwhRaZC/5cwDWJg8O1fkBvWz
nRRrMaqN8gh0oTi6zzZYpdAHsSS5+D/9loYmQQP0Z6qDVGX+SAXV91pNsY/76XP2OHSeB7d2aZ4u
tonTmdSRvPXF3yFzhkLITX7l6on0s0zfjXEip4I0x8mywTFJzi7pqFPw5BYEgfLbe+x3uOa2CNYS
MnFR09Fy8/Vlv9iya+AMfDWkVIlhG5DNhFgIOepv+r2F9xkzBduNIMuc7i/u9mqllCjRm8tEfefJ
BDPzP3i97xDe6gwASXCTWlq1KHV7XeTPFJ8C9R3FetrDNYxGx+BCQF4IGGQXJ0/cpox+pVXQmjF3
+n0Ttcb96zkjRmKMwvPk/t/jKGQ62MoLFsf+uYSUo7cfZsh+F2Ecbq1A7W3MaYE6mjYJmTab2MNS
E/7O1iXX6Nzb6M+oBHRO/hpbf6cXfDj7AP5ogI+dnYcBhf3BKnS1SsSWE2dIduc1X/6P8hV8yU25
s8T5sHfC+U4aCW8HAwYRAvLNTtrA3hdxhA/RAHHE8Db6WuE5WILLHTG3msY788qEKfuYY4uipkcQ
6ErYex7AFuWw/m6jUHb6dxtHSsJFdbT/yR7VdZrIqTK5clE5WovVNdOkUe7r614gHb8m9UMgP1jx
IOFxso/xZ8gM3Ct0t2jbMew9YrPUPb2ah/BGkQ4939kuo68tN8upZn7U7+wJdrdx5sxHFfyFOjDA
i81aUri7IDub6JIuKEYRkFdwADza1WJ3Thpm+sTeZepOmNOwU6Zd3sIXpzxhwsIS5z5Jei9LX4+x
jEo5j0k0m4iLdLbay6Fa2syx8INMYZNUbQQRyMbuaE0mZfyvYG69rEe0cShR2yu9pdyy7y38rWVx
fcXbrkNGFR2t2ezLgFaLms5M9rWSj9S9EpweiPBwNaQdeXCekH9w27mMQuswwL8SZiO6HzcdyNQS
nae0MYxKFpQvDw/xywAkyqGC2EggAmOac41Nj7USBCMiJ0zn1qPq5X90xZhS4L5vbKc+uCb5H+wG
xBCV3mtdQ8KwnZw6WNQA+vIODdhb85DZHHzNADyYXp8tSCevHMI7g6x4cYpk5CW3VnfRmWxJPiDS
tBG2Vf6ISm4754VBoP/aOayMn0E1R2RvTC5Qp2nC3UB+Sfq7un+cG0NjDI9x+C66B3DPqwsGCnxH
Gahin9GwzCouQFPNNx74nbm7Xh3Yl+Bwx5xHGhdXveLw2bwUYbXsXp3CEpF/gyLOmXoKAtcIJyMo
oNXQ7NOoK8W6C348pNEyPiBn2HwO0rUNLj6dtAMJG8C7jkKeWqUDd6a4aW0hh3qk/y+YGYlzHM/d
Rsy8UwCEADWeoqM0V+UXjRaKWBkiu2ltJyDgZbFrsKl+6Fpkq4md6VnH14p62oOsk43GzOfAnD/Y
FpzPv0/MAyy/2CFfbbH+TerGHUJeUSzov9Ir1JsFuDEkcL3PmkH9meE7dEfcDgxft/a3DqAqpaRd
D8OobFpZvCFN2sfgMaMyTS35jDOcv50AagzxUQJiv6F/Atc/eTDCajZ0szrH44Lv5WGIEVVoWqeh
nCx/fqsVWhLI1VUcd+zu7PuqAc8I3dLgfbKywfVtwSkCvL2OtoZTf8b3AePws2fGKY4htG9snkaF
2eZgctwcsxHkMKzi02NCLfmqMiOkYFDYLkXc4s4hWcb1ekM1ITqYnnX8h5FnPQKjAO25ARbgWkGz
mYcEgpCLNq6smkrh3E3/mV81POTGO7qn6yDvPi4+JJLb0a3t1XOFDuReKQR9YhIoXDrFWzOrrF+E
wS5N6Ujl3/AcmDXg/gIrvMli+sBWFQMUzzn2IXDAajZOESAwzA1+7IM8I58D2Ho+wsq2d6LGw2m2
Lzcfw+5X+0BZf+8fYBG/x5+zXRxCxshv2O1tu/XOOQBTewQYi1AqsREDcSG23tP8ZdUy+0oVBqpO
NmFLtkSz9OEUrHNLqregEdKPFKNDSrcdzASbmVfq4SPNYrCsEfwMQJMvyIIpGdvnApE1uKV1ypwT
WbYRgD1Wd/0d4MgCnsrnNULrwt6hDOBKa5xE0TFh6R6CEr57D/u42CcFDKD28ByJUc7uhbCR48Bs
AJuDijPqr00HdeicoIb2UkmNghUavOi4hWWK+GUPmHnhWrAvhntH788VDRUcGIGWF6CT3XLzBD5M
54+P/apa+aX3+ARUz1/F8LChwhBuCGcndK6B7YixHlTP9+j2iTKW/KMFOefcGWx7WCZUp+WqTe87
DuCN1gZ77AxrF/Ks/qUevBvN2mj+6VcwNqnacMY40lB760VnXwrrN9dYp09yf28TY9N2p8T/icAk
OTpGWBsV8YQox8ciKF0ADvkFYXHDzANOCCP3BXTHqPy0X/6m32gfwGouq12/ghv1h4UolHwQihzg
OiX8Xr5Fcobuwt/39uj9Ts57cB/wIDMGShGuZup1zyUTFCv23n5THCvbiEBp8AStjgNco6xj08XC
jFjlEKDcYUfPZ/nk+R4wGhqvUdbEATt+G/Gx5F9y73n0qi3Drb+8Au6gMyCmJ9dOZ0OwNTKSY/yi
T45p74CUKLpD6gaq3AZ3UEbVsK3yLcoaXpUZEscYHxvKqI6qAd37AEeI5QV8EMI16QBY5HvFPIaP
Bf3nSFG4jKxql9mwtG+/0XU006qNuiko0iqS6c9GNI6xe68EY5sh6M6vTAD3YXHI8fxkrYtj9MSp
ShjvTLyV3nu/vNCusHsz/YJfJo0oI/7IE7I72iyDBMMNfBHmbx10GsVLfB6OSlwsg80fdZfrgDWI
r+q/a+YW/6WzKhW8/rzzTm4kFIaTm+51jv3FpffqmIiX9s3yGk1589YseSeWenthm+vGZFdon4eG
U2o9OiYGbns7O9s1XHJgYRaR0I7nnFR7QwTLdXiXbUC+QsRYo28hKvti9xDv7QssgDPCRnwvPvYN
tTtc461bY/gRlcXGkBo51DShLD767X+nmbGs5c5rib+Yd+0QDD1W1+4XyJpfOo+jZ17tFzb7vcMe
vsM6HTVQ9hIr9Sl2AMIwEY6IDYhbPEiIR2ixA+xpkK7hM4M0mp48VHCbEATBM2f8eCbzgHoPLFY6
t22G++YdCX5qp+NsDE2hyEQFB6EMgSHAPQIBf8a521BmNzBdS4M0bxb+lf1TVKJgQOcoFvp83fCe
bYDHWh1EEHpY/qKn047diCgv0KGrZjcaHoUHY4xDfUQCMNp5917aL5KXNAFoPNw4KHisMKal5M0F
UeCNLiQGT3cPLNOHG1mCO7amUF5g3erhhwy3CbPz9pv0Od1MnyIHHaCMgsKH879LPwsPBx9upPEH
pSf6TIsoOD7d64TOFZj2otf+m/8V6G9KESra/MMCgxkgQx3zQO3Cen72b717l9ovm7VF7XNoc8Co
mpdN56+CorCfz22IYyfMxN40TIs/GJYWIp5wfAb5sbl5ug0ZcPjPNMgPlFEml2y1O7T21aR0d8s2
wzKlTRZW069O+TFjuIIJAenE4XFVKrAmulcWslpnN/eyHqPbLvbuEdvkQ8HZu89uleZrF9V8H20m
J6o6dh7vHvbfM6qfmviat68jTAaZaba4l9DfEFNAorw3Zdxz+Ep1ik8UgDnapNsMCGga9539mFvv
xWXjmWuKR0yOVE93Nl4Bt9b+aQMxzSM2zqrjbII+vxwy8++q7iuPuy9kcN6tdbHOW7dedzarzepB
0F1xB9trcqay0Er3TdDXS//VoX4CdA1HaG38VXtveGRCsM1zlGM5lsdQKs73wCzjrJdxMZV9g5Wn
AcPFu2p5tTeX4HxxjnSLYYFgR+7gmOT9ljFuELT7xfYpJMWycfmjSSGrMr8fYbyg2Q9qwRaHDtGC
dsOfTuyZvF1QPCS1TAHPxa05n9yawoB0y5gPjCHtQfC85A/SPuWW8uPKSPuUwcqH60JTL31/ItAE
Km4oL75QQd3BcEj9HpQl152GLdHGx88hRNVcJFRuvaV7KUPTsUHPUjahBFk+UgcKLLgJyyCISt1j
iUWJI+slfYTyM9wIQ8M68M3G+MrXj/KkckoqDpCK6n55w8nu9OzQ8Fgatdz+JWgymJN9Ijw2oEfq
dF3do7/TAC9S9vq392CI4SV+J/WwjncTS6KyP71Rg/OlNwOcDB/OeAq8iqSu1NpGZMNlGwuUEYxK
bmpMIQRAmu6GW+wibW6CU9OujLmGXf/2go0+NPRC6eWXmaxa+d5jNXhv3AZ3WtkfqEwHv5fj3wG2
P+mFEei74WHLCDBywcH57m9B4JjoYZ1Sbwdc0TOOuHcG51es55H9YO+4NLB6XlWx0gAXL68aXLVP
Z9sYEeoj1yZoMuLREaNiCE5URHAyJuOjePE1dprTndkDpn6/QY2AAvzNn9yeTrKp8xowTkbFkQy8
MkSETOjebVCmIqtXyIUT20msI8CWKdeQpgyveNm847PzxpKSQKuVUoc5O2yAXMRp6rFayWOeRZl8
X+L7TaymIxTTEcQRuuIh8I7pXuuXV7URsvktxxN4BKzgZW/fPiU39Z+jYo9Ra/96cXH6a5MHoixH
0xyVaIe9IuS8BfeytVtyt1qG6IzQDwUEJ7XXJLjrVbKiKUEPw/4oqVuT3MO79mwlzEwEQSVXnk2/
bhkH9HhfWIHeRFcUAupnhhT+q9l70iOrEsJU8iDEOG147i5i9RsNm59eu0jTiUpbTVj2a8O/OBHh
gp0UPNquQL3f+vRVDKoOPcZoMBWpV+BmrMaEqoRE6h6OkcAsAWj3TpMy1Q56QOJK+KJERpPuwDG7
W3p1rx7Bjfe98pNyk01bQ1pTb8Z3jyI4VRUI0N0DTRUL3U0nbZtTtfeex7qX539/e0RYDEav8Wtc
wAsNYJCeGkiOKVVwWUHI5JyderraBDrhbeiMypjTvDoNTFWYLZh4nhgbaiYpusDWXsXL3XAULgCc
CZr4+euZsw0WvA4cbGPvpwWKVShvvIYnbzWjpVd+WljCL6QyLQKOF+1dt+TFZXu6kJXxdIyBcd3u
dvnf6U5Z3nS7WFN5EH3QpupT9XvBJyyBlqcPhzjrTnN3wZU7Eu62wORudLfpjo55Ebs2CAeYorTn
SxIfJrxDePG34al9Gs1ju05fzwJ6CqsSf/oZbesrnM0HoOvsvM4mYkzgKIStwXPynKB499HHf10c
cm8XUwJwoJUgOsspf+fOspTA4UDZiaqugnIUvgujRv1+KONKpd2i7J3u3GOQz4mw6dFwr7Qq0IRZ
sZr3O51Z4IzSrNE79z+IvtTAXm3oDPcWl5KSfW9+8HRe3ZsVWAan6c3KujDT7M5S0r1fUzjTezbL
c/++uiDDpsx8moId0YhldXqgksN+g66N0x072XAe/XzrH1aVxS6QLXMjeTZv7EeOhUI2nK/VRk8q
VajYi1tcoH3avSnYp0KiXbFptdSUUPATA/1A5y65d2gq6jO5lPAePxasW4fH2a9HGARme7infRuS
N3Wdg3K6vM1+7gnySytaw933NQdCgK+yf7i1O52hFP3o8EH/QrRyWKjoJhMVRHPNK8+gzVtn2BnK
OQVkx+Gu4VL9GOQroWZNyyUQVskFw1J/9A5dbNynBUKKsgUH9tI3f4jQ2r2tyggca7xFjNd9drEv
gXtmNreP8Kq4wJtjid1vzN0ztRlmciS9gBs0ni+my+oAw5nXOgckYPJlBqn2G1XAFOkTIdKQlYVw
LbGsR3Z5UyNhaNa7E4oUqFpJeRPV7n+f+9/x7t2OYY6xCnAYw5qPR62IzTB0LvS2potV/ofDRoKO
twWLy4QckY9gAs1gJxWt8wJJGWINklxSwerksCqCykTplGS4wEuINw82rdoRSdWvzQOBA0nEEn4A
8T/eE8hKvk1a3p3nVH1IN5hsKN30uSqYvej33kNEWZ6UjJCEJUPfUQzf9aDCodkBjj59aECQYwx6
QWbWbc1BqvVYiT42ziWTRmEM0jDbUiRqldb3kgOlhtgTdpH4a0y+5Dz2pp/T+OXSlYSCgO0yPVSh
QVtbEz6r0t4TktoP3m8wGUoMTmiQXWNNZQS5KMSdj78fI3BtAvVbpYN92zoG4ACW8+nHrWKRCZvX
aizJaMiJ7qaDPG52H+1XJY7DuhyWqCYgonKM5QHLp5L3oLDVAg4w6sE0zTKJcJC2+BUCRUL8AUkU
MdvhXwVR9ej5j1W+vRliAEBMg4TWS9dooV7evN6c00IUgJki21/FgGwDIXe7MGfmqHaHzz5IcYEK
9jsXs+ua93H2wzRBUJdnpFmWKbbxKbeYfsd3yPRwV8bG0yMLwRxiKVfWzQobveazfcpmJpMOMv9+
nXYrS8yseN8WHqENgi7s8+Af0OV3592eLnzX8sWF/4qpuDweVER+Ie+bkWbVgTFwtQBeAVIAmmGk
DnIEMoBzJFwfp8CW54nRwuDPVT0FN16r2ucZiKNcrB1OVCJudn1EFKzsBgEL/KK/97pM2DHJxCNx
qN7WR5Xh489s38NPF+0DhAMk49l6Q4eTF1xQ2LcukrBLXM2pNzoNr1wJNxMKJ09Yq3Ipfc8oVl8O
4RwwB+ZNhTjv6uGodfbQsgGwv8bFuluq+DQFvo13IBFodSPqT7hUz2PqLYSjmMs563VBncf4StWX
7GK5LD0+WTsuyuqC0HDUcgXtNqad/KRK3LRyEl+30rlNcAtBRrk2aBwcoEg/rWFuA3V5Ra4ZnFmn
GY3gp3UDbnlzQ8GT2X9w814Nnz1FD0cT7WEOmlxEXVwBHfShHDwg0S1u93bNe3X2ZEl+NiNQ/EV/
ig2PkEspahwd6JTHS1BijX50PyAuKTSCqpP+u3NQ4urowUKyDyjg5yh6kLD2634h3ParN2+bUQcu
43y+uRAPXuIi4hzyyb1NeS8N094O485CSnRwGpXPVCbcimHfCz6dpYG7tm8bZ7ucYh2L97WDBy+I
nVP+l4blf28SIVgCjQA2QOM9JqFFUDutxsYF5M7KMgzzSKRgkkwMMVFQoKI8bZrE3LAdvf3d3XWv
q1cTvg5meTBIqSCa3RzxOTtHmE1nYAZvEzembeqe/vi/ZrhXBAhWWvTmCx6Ej3WlMeNlwGNX00F4
BpiAW2hUpvMykWvUqHtzwBqa3OETiyytdYxE2vrvbfYEXNKjAOkxpx+wc6gd1N4KjuEEiHSf0Fu2
nfaeXOhvVbXuswONrPN/R4z5mmzsvBxQc3rjL2sQW1CuzkE2Np0rl8lD2Mfdz/fRRyUh3G2Ke8SQ
3nxM8FX4JngwRdLwiOIUAs6DMw7Y3P6w8B5GUHxSUDYU/I0JhKai+9zZW8DGVcGXC53b2GCGfyX5
uQGWcTKHJ+Yx0y/SUqPm4fpLGoiV3jYg1X2+HVggt+Fu534wArwbnWuTmhcI/Bp3P/Co+d+t9fKm
tgvloOJBMYCEIcUDD5DcsM43p1jDguJ5fjywY0ItlcLoKGlPpygAuCEltVw7DnFkcQ2PfhTYRqJe
HKtnJqLrDR32mm4hJFg0HGqMTLjGcDdFb50u5hAZGapXu45AdsJUu++SffPfkCncxHLbTwMCO76q
RHSqWCpWVeaoG9cwGgK7wXU3PrT5daSklaolN5LXr51jnd8hmq9MWnBv2+TXGNg3cXChj5egpF+9
VQViwBpfBbECxc6zKuC4Z2I8iT/2zydbaS03txanPm84vFEPRktor7Z+wdMt41ZuwvHpm8P066Gs
wi7bSAYZ0iBsa8lUEw9m8lPFqZ+mXCAVHNPwjunPxz77Na5W4CcS/TfTT3jyD22Qtcs2LGH1x9CD
QA2LsNa+IJPdoByfbrw5BkIVXOHJMp27v+9QgZdD+evZ5d4KxFxcdKKdwPXXYWh2kWNg/K8k/fBN
0gkJScSV9+tI6ht+8HGw99al5QWhCeSlgX7uB1S53S3233fSQ/JJ94caaAcvNoDH8vTtgM4J+ZYk
YXJ7J7Skhj+ZYSPhwgug3+6s/XTaVzXkXXaGQ1y1LCK4DmEaQcq3+AhfFS1qhYaJatVH0yKKkiwy
juF7STKZFKxZcycr3qZCQ17NS+uWE7VnQ/6mwMnfM28mO67Zkspy56ZnERUq51OBU+0Z1fNON2Wm
MJZpB6QGg6wymMS8vUkS9KJJBh/0bE2WimZn2gh8zgBrrF98ubPaRwvzC9oLTdra1NlZ/UH7b6s/
1H5wh3ao7JnWs8Vjv8+l7MpOIVicBLSzjNr81V7KoUql2e/HJDyFLd7TEFdF7//fhqqpqt7NE7Fj
wYyiV24dppX17hLlkAWyv+wd1f+w+sBPJKsHBHiviodYD3s9Fxdg8tBSXEAxC6cF7sOq0lcVX2d7
G3Ky3qMPug424+/r4vqjBKyhBazWq95qRX2ZYeGvD+31+mKv173eqpf0or0VhQOGNSl+lLzsnLbh
8ANtNLEcpvdEsssjKXHdmtFS7ddIr85p0Kmm1+KQ9mL9Hb836HNe4MaQAP1y9Qc+tVZTx6TPCeV+
vYSmbBziDvdsLEbAcll0ZiWyo2WJkcX7kayTWiypUvMI0TgvEhlen6sTwnhb1mw6aDNkEKLB69Gr
rv8ZnXCi+TpSEX9YPX41rQ75C738kv8DF+ohiYi7dwtl/UW8Gr9oZLhabTy4DSt4OOTvVQ531er1
wBkmclVRrb0Uqt6Ooyk5Gyvpf13/bmQsQGrNvugMEAf/kdl09j059sgsS98bTgdekAQZjpwkqxCv
sMNswBRUA/E3tOc6wYo67qkxxK+xWcUakgxxhFxaU6v78XfcMIighqinsgbZ77YkY+Rocp10SKH8
vs9x1ePL35FFkOCqNy3oOFmefNaUpel2hQoMTsvbUCQir1OZn4zqdJ5KQz0IBhor0Sp5hVc80B4h
0ggZW0iZMFvW0f9WvQbJ8LNlTs5xNlQfPl0i9N8DlSkxayWPROpcEmGyaCxvbHjw54aT5t7J9Kvv
AaQlotXD1n2c/j2O7nFNCRIaQIrbGtNlEa9hXBCbRp+W7mB2uxglQQXhTntOGwT81DGbS2cs1qb3
nrm3Zl3rDQsmQBb8YwBySWFSyN0N2KcUbOGpvuC30to1OSbm4O0dE/YIH8Sf39v7D0/E7xSiqcTw
0bULIqUSlMMi2voRlRXBP8UmuA+sbXwa54vMq5a5JCE4ooLXFcP7M5bOHK98ANmWKpImpwfvo3cr
rmAtflHHuQuPjHczmMe6z6coqbulgY+WrK10Q7JrycIYnpCrZeqH2QqgVIsMXf0sW5gcN9zzWPwn
yHigSBwRqLKpDSvb1bSAlc96rant/x3TcGqhJ24lbrhldkFvt6IVLsjalhUYHJo0sniyTaQblA1R
+Outt34OB7rKR54jvaLSF0RcZ79fvXLzPf39VewWWorJhdv9YMJH2GjDNHWvDJs2FMFa+/RXiS8F
rH7DFKk13ru2OQDiLHfyVcmwq3Dyp5zXehfPh1Jqm8E+OS5oGnccw6FDTx3yiSHHlPaXmuqh28F+
ITi3gPUuTckxNFtrfk6bVQqnP5ySig33yMESM0JgXtQUzJzVbmElGBgCFDMqc8XvKMllWvMDLjQe
yFEPwQd0XxqFbpzJhMtriKXc14AMXg52EtxEK4SpcMZX0Mev3d3iCvb+Awb0521wJohRIvfo53cR
0syU9BIq+m+oS8y0jZ4x+4ataFWYmh+8/IkkJAGFghHjpmjeENPn+Efe2mXDWh462VbJoLmxHv+O
M1gJkijix1oYHwynGFXonzZC/J2YnwiAggp5LXlDMl5n2CTVwjc9HEGMjuE1t06r5z1IqRRn9IjD
FeKKRy+odVL2tLr+pltd7SZLsQwYj6RRfONy/++XUe2p7OC0+ffXGp/W2wTXAAfLJphVud2ouCaY
QQdnt2b3DwXNyT7+o+4M22QfmkX7hoV7MSiMaTc8RjHuvfpH90LhDkloUyXtHAuPAnzaio0XwDBd
PRZnBGMObMziwUOQcVwg655/6ATnvghW5mistl1InnzdkjPmZAkmAJLdvCG0+KjGcCtVF9i3JxeB
S6swqBc8HCDQ20D33DB3xJu7t30yv8tHiz7EQNy/Xtr6XeggvCMXQxjAPLr1gqnp/3koJE1GDpqM
WekxJP41AcUIG+8GmET0pvwD26F15N9fxaHzpm+OSqgT5lScQEdc6qNIjfd+Mb4HdbuKGAJ8vmCf
yqxuYzp5XR64lO4DGJcMeu+DMwVuCrBEsEl1t/X+gb63OPZwxj/uY212bh+3gTrWuianVhVuGW52
tfm4eG1vSiEkXZMtLjrlyQ3JUR4bID6o1tOtA9J1Wx8TTEQAe47QgvY5bq0ovegD0bpPblCOZgUy
oEGjnUNyMsIHueYG3HtbdBJIHdAmBhsSQmIzWvyUbDjZV91XmqXY6Rq+vo1Pm2gG5VijXQnB2hof
C1MCzFjycwcuxP1s4SWM9/mRFrqs2d817+gzKopgoyCjHPMKhhJqu/zsNsJzIzr2DbeG+T/Sm3SI
5O0cp8PKeh7K2EVgLeAt1+YvKCGeUH3gv0Vz+YsqNoHWpqz5oa0shU9XS5hawcqFExyLmO8YK+o4
YZz2ewXrpvV9MdcLLcFFIU6H6fDl5hiIqRLyhhUJL5Khxew9hMTx3vpHfEYI0mQoiKcPyk2wi7I7
N+0UF1TUb3U3p0qC4HhFCf959qqpC82aQiJLWP50jYvLnaU66/F1KeJXi7zZiD7+NcgH83+/khWc
TJYsboQ1QHdq1DzHUm5da9faL7vRhtxjI4n1b2t5lOC9zSpTZmHQnAj+2aSw7n9fz/3ErnI6vH9L
O0x4gHRCyKkzs9Oa7ERa1FSrt6wPdom6eOvSwncoxPmuALQueN0c6Go7tG6uOndWrSSpOslEswvw
5/B7IWGTu8FMDwfQSqJ20AjJAIbpAwe2DID8hYr3bj3S3z/GqDy25bX9+75eoQXEJmLzzmVvfygg
MIr2vRc92Mf7Xj2mt8bgOhnXBsdJrYVZADZZ9VFhUVp9ppUunUJWxgufxso0Wx5HjdTCp3v2wp0H
83YHSBx6JiP2Q15OVx8LSjp6viOQvpD4btmbzS5dYdQKMRVzyfI/OxRc1kZCdJTBk5RCNlcddMQZ
jjoVOoNdLINV6+vFW14R2LypxlDuYhlikSCXHJfqVv5wnv2ie5ye3CJFOH2b4dm5Aa7Qx6FEt4GG
V4P4SsHOCIoSeeseZaCZaes1935Ocr4fZPuk0S80aaqzuk+RtZ7X22b9TlCUVvsffHnZsAfdYfds
Ygko+sZiSR2SeCYqr868MWMAA6vMrWBwvMpP6lgT7AZQdHfnZiUykzo22nDw79DEMVw7lMKzukvc
F/vVs1+HdeBVqJF4dzxbkJKRodERiKF0bL92030NdHp+bN9nj07mA5nwfCyiiiN8CSBPXvxqs866
wK6dASCZQLZ+HRNPakfUuehVMtnTtQQ4rZ9RHOnvcCP3tiVM1QClwccxqkfLhVjqgH/aHaEMFqXA
3exnzYEkEkAYMQiCcfKkQ5ODEzq1qoP+z9aF9gUI4wPsUu3VEYHIS7o7n76X1wop2629mVUrzRem
GKlXaxBRQ+3AJ/eIIRCySpq0VP5lDf5grfNQOV5Hx/YDz+VpjndPUunsWnBTcaQ7JXwO1hXe7QFf
/h/6mixBUXNFsEghn0IdEqQn3bq2H/u62pHRAyJTrv94kCAMc4QsRH4R6xcNbf1PB0bPmVXmc3Xu
HDDZe9Adk6IxFhk2FjFMYXMbl6rriBACxR8k5B2gwcuHHIjBAt5W+wh3BdpOLOl0/c9DsVRHH2+6
hWXdDOrEIL6B/Jshgg/wDTb627+1t/jptzejAnVkEt+Q3YJsjYsjzUXeYQnGfUmn4HjwzNok3wc1
XLkwAd0H14NHP2hjtdmxzQaNI8tb+zjN2qe9W+sDUBan6VUcgxpYAe5mXYToD6eU93fVTqECCt4+
YdraQxBRsGlGhpQkLEL0HKAaAjQBnmDVBauJ5v13hT5ENg/Wqk14K8hgSlaJflmGXcYkITkQirfL
1aiAqB6rmOCW9T4QGym7FJzrCiw64t3K/84rPDKgEpfpn0SJ8tkvMK/n7nn4xH10ijAZCBJDclqO
0K6NMPa6fEV0d6hEnwFoN2J5E708JN8vRiPciYuxeY2ugRgHV9II3chH+0CCJPhXt9jJkLfW8JpV
vKtJmlTA3i/N1mqlIB3VOXghTdjAz0Io/tT3fwga+VqwhsAP/qPiKBMG5VI1n6S2u4FI8avAqulL
Lvu2S1zL6F3apIVMC370ZpK3M8INbGk3sHXR4Wbex4dYDgoEbFD4qhnWwXpF85e1Df4XDtCjrIXA
D4IQhAEcfjASKoi2CMaHAQ4G42LvADkNPgGQk+4djY5eAFIP3EDTCo+HBiO6vNqjqh0OTnbQA1ib
W/FoMTq4bDR/DYRq7QZrUlK2hGK6taY0LBoHfzmrqgOqcSBLinogJCxITLjEeWT+YDUK25Dff2GA
WdkzKMVqld8FHRPOH6PG1f8qmv3AizoLvZZ7Zbj8I9j3FTVQC1VZ9uGr9Lkk96Vq+a1Q3uyh8v/h
EYBHcNVyeHCGnT1JAH8LJVsCZizbgE4RUMUN4AIvC5ZRgSYdOhV1lmcronv1ZHIBo1J8StwdKov5
BhnzUPDJhqB7mDr/as4Q7ETxyazNvmUtpT6zNjR+7eaMhvVv5xhrd+R1/H1Qx0MZR5kMCFiGvWAj
He7hYAhHA65jIwSuTAjyqex1yN7Z/5w3NCcIB4pEQd8Dsngkb8KZs4VPASoC3rEQgRY1SDMJFpTg
REl0sEGSjoQeyrgykrSj1Z4UvYygCuhntqcILahwOOQ9ZeSFukH7KmxQN+iqLvvwO213XmTYr68Z
qyIQPV/xhQ4RvA82qkN80XnREEgP14hpFIK8PdqIxE+n0MnJARSXKTJ7feMyjI/8hwtnOp+8XMX4
upFXEsNgcqQNRp4V439AVCTCy5rRfkODAZAXJVjoE+iCNq7IBoEjfOWNXKBcngBNPZC0vYUS9YuQ
sXVgj3USD8gpJJ1RVLfgmSyJFIYUurWDkFDYFW0A0T72sxBK/zsKOmp84gGsU/Eq4wYnWZuTpJvO
KpE6BzjDbUCHWcEUT/+BWonyVmWuSoB/GJZyceW0eKLQWJ2lnn39hLpvzTULPArg9XuGTiPRnHVo
mp3t8E0wSzWWRhA6SY1viquTxG6BB/KJ+kNnFd0AnmFc6D3KQBrjuhS4DPbhEDGQyAzDk6OBrjQM
Yi4vuybKhgmRn85+oTxTx4F2VmBQlLqrrOMiv6u/E1tcZGeMkKuC1OT7ixpJpHCcSziNLHTWcRKc
aLcbF1t9OfR2QuoUneoYvSBw0W9GcahCWqh5PO3Dm2wWKJgmzBWKYI2PvUvuWVDu8Nt9ggNAYdc6
PJA2EUw3aC2lbwrY87bETjy8SzbcBCjt1oUAcHTAhD24ukJppZDaLAueMWNqDyR//kmgwW2AouDF
f3Vr16Wwner04NebFc4k3TGlI5OwDSWZZr0O5BZbkzvzIF/xKJ4upjHSZxeQ11f7eXij//x+t3+y
xg1CFcg18WKBtQelhIs1HlPTtCBALhYQBsWqk1U8zs0uLcEAN+FSCeBg8DBwyCZcxgJiQp8L+5sB
8CPh32+QKeAn/mUwzHjaCgUBANON3qvS0ImnxYIBmgo30NWY5OByqLGcbhFjccA1ShMuIOEsEfPB
rI3HOVjRw4oWlJ7iETuo/dTjv3HIGGOK0IRydn+ozG8c6z302b9RC+TV5JR+kxt9vrZDar8o+Fgs
IJAR1ZVUpSRhU8FKckmlPSB2+mmJn3WDl0YdqPvuEKMnkySJfqpAFkVZX1MV0bfOiCok2x6aZjhU
1JqnJx3WX7vJMP75609b6swONHKw6N4exwOuM72cBbAE1VN1l8EKcRcT52+vBFDp0Cqv0sSPVIvL
SpeE8i/Nd5q4coeLTTWUxPD1OvWo+M2GOtp6gHuIFnTMKfgye9ZArTV3z3ihuEsvFB+a2JXz6jlo
XGOdK/3+QzuEdWnoIrlAVSaSn2aDIpe8PpoijGYw0vIlxZjvPPYF27X9WgCeni5Gbc3vpne7utpK
jy0of5c90nL0vlQMkMzwTpoPl0stadptlGbekzZLqae5z2aRXQpp52BoxjzGrEmUmNSEicd1jGaz
U3Oe4YQD+aNVnRjJo0eg+g/iCdaOdJeJi9qJDHTEKhIlr3c0ypgnJUq99CUHwKQUTSZ9G8NJ/w0q
kMD1xuPK0NH82NjbDDSXMJO4HIRkVW8Cl0Y9QhD+rR5WlWWjV3coE+gFXEd3B3SPCV8jTN+aoTXB
aBdUENFED6bA0SRl5m5xztj9tRAHFFTsImseLV3+f9PyoPNQeHw3SJcX9Rkl+jUuk96rR2HogXkq
kwr47M+RtRLnU1UzyZeobALcMN0ACiOT1XST+ttRo0+p0aWUOqUoyVxDTbSzG5zakFrVQZh6Kexh
DFj1jWqESE31wXpyVfLxcej2qAYr41ZXbe6Oal09Xah2LNZeTFU0XkBu8b5zEXfGNQ/+bbyYtqgm
u8xEupC4sKwBVI1Wq/sPQWO35aZxlsw7XFOawkYLCK3EhN+rrNV62i3q1n4a1/1prMhzMOhFPaYv
LJc4xkL2f+serq4+1BOZAmkNX0ML6WlN09UEe8Xl2u5xIQbyf9VxJcvocdq2zUQVKYYjw0rHHgHR
NzTBJ45Xq/pFFMAlwBcRGMGZEFFBfblF1aDN+SWA0gVMTVHvQr8jLcAln4lVs2VCpY6ZlHn1ZTPt
MkI04FS5JpTge/39OvhRTx+jcfFfGKApmFfxhQM+jRgFfTM9r65Rjea3tX5hqNOqNUUeuqoXNNzr
+NtC0imqCn5eisq9uqIAZsDqkGg9ISMgN+A49lZUxo6UEHhYgLhbhaJapn3wd3ZH7wuzkNerAqLZ
kgOuMse2RfwXMPaDwSA8IF3VrlEwZ8RrvP+PpvPaVlTb1vAT2ZoIItwSBMWc9YamTkVUFAmCPv3+
urX2qX1qVc0ywhh99PAHSQYJtLwfBRD42d+cgacGgcCzInvpn52/QCC80lf79403qykbZ7riOleu
pFx8cb4q/8d/NqRTktWj28J8l43JJbqN5Mly1QXg+AXKCHuJUaAMEclCyLu5E2OSc8ZiDGcJVbkb
yP3b7ejWLMZNeyipNxuM6HT4uYZGZDO/my9hmJXAC3AzJeRJc4fUrXbkp1Lyy/SRp8kMePdv+Eis
4qEAIyVq/QKXhPNfwiQrCEc5fuf2b2DrysWdkl1O5SQg6PzujSyQ0pZJ5eYXThibEE05i+zphufJ
obj5ZV3yJSRy8tr8CJ47rT8uoi+aZXJUYvxDO078uZjWjhGPlvjL0oXH1KeH+DueJU2S0D+klmCw
vjvIQyXf/BUnEe5542ATbHaEfJ4p20BSt91vajujNStwUNpxYnti4dfiUBvBjpQLr1BidXdNvi63
kFtHSSBr/Y9JFvDuVkSHqWRdSfkWdWX15/5vB8iyxDmTAjPg6xMqbafhy2A/dXR3dfHYAGyi/37L
ff40vXrT1erv39rmOnJS01dlE5BTyOxMln/oyrFvMvT6N0ETTgP1LGGhskAPMhOihpTbwW9y9f+m
pnNmCixVjHz8f4kL6bv8kZ5ot83lxRP17vmsTLalbHOJI3IpuTyLp10zKllw7ErUkZgjjdYPZoey
L+6Ulyxs2XNW8C+1/lU8rCGpC+j5jmupXSnbZFVS6v0G7qQCLC2WO4uVn8lp/4s6/3KyMXDYiJmw
jIllxfJBWB/MaGYs2jF3gf8FU7Yp60yYHfJ1r3zk/xaT4QmKE+TFhmMrczYEPlkEmmBzx2PZOJvh
+MBeGu84TmUZGT+UqYQ7QdFL6v57KQpIcUpji8hXv/bk6/8bpfzXgW/wjGAjwWN1kD5y094dmJ2T
CrBzFlwzACYssv/jOzSPCcImGrH7+RC/GlLqdynNFTAVFBY5dfZus3nJUdohTfpXwsgtkuOXmM7H
Zqhd+7PFxZnNTpPY9o4TRbYnMAapBT62RIMZOA7eIhfUBx/mX6W12ch1Y2uCVFnwQjKUiAj54kGW
EPgV/+q0Ee8WmQYcpr2BZg1QsnGuJHmYO8cud8PFFIinJThPRhZNh+GGm8cWkXcwPLlNVPfDWU/w
E/IzbjrxQ96pd/S8ExuNGLSTe86Xlsa46su4Xy6ezDf+ZU6RL4kFCd+pscaHMUOgVFnjs/DvBg9/
LycQjcPiwDtQk1Ol8kN5bw9BiRmWOZZ8APklWZWse6Iz8UyunXUq/NmM9vbDAeUjsAQuNeHGBtHA
E7kHlG025GYg29R9Atemwj+dJif5+AvBiQvGgIv+g4dH7s+NTS4jhmc24O8DqR4kSYlQG2FooI+C
RorSlXPhNzRgl7HN2Jp3T44DBCh+Zw0B4G+KZhNcCHY+2xlH+P94KqlTj9mc/85WSTXkyCeyhPaU
KNsckTBJ40gOG/kfPsKssC/vyF9Km/Dz770BHfG9F0DJUT04UPg+rcmxQ7Zyesv2Os0WcrE2qwDC
9vD3rNLeADykQAReIC9GrJdVtNvsGnK1Z5OezAh52RgwCDbfXC6wLNT4L2vYYOM2XTbRIfHHoObl
epA7SjIijQRkbnrSnUoHkuRI0q2zP2REKWn6v7Mm9NhSv70gO0EaAfKLguuPZs36yblD8kGZByNy
KD//93zZBXxWTICohCUrko33ob4quv8y2DZfR84w5vm/LcMH49asvpuELcZUnNs85kJI10OG5rrs
YvlFz0MwVlgZDHWbqoEvuRtvdkM2tCTGBqU0CZlE+H/NIrlk8lVMaywgM3kJmEX8VeJRBBkDoBCL
eCyhUv6Bt+FPgkE7HPgD1YBcLOkPSTiQP/Fw9hNLdrwz+sxreKjAzFio3TGtid8UV2oj1WlhUcAk
FoK0cek/hymWUjPtOdAn6WdgTGq0EFF8dC7jJgJ2W2OSdyMkFaBMD/VeY6QP5MSM3N/dVX1B1sis
6v80B/iOdgduhfyi7cY8Fy18XPBgYCBxz/R4wEgWjrR8nsck9t9m74UuKyqCBpij0LAjw2Auu69h
o0Oyfe+RDoxGVyCnJUBilse19xhkJYyW6jMulcUlhhLt3EBh7lRLd9FlyzlJS9TlgVKDcdW5t/xQ
vMW9GrWIIRytV2cag4KnvB3c8WZQetobjDMpaodat8fwmN6HOobobXIQZeiWZf4NuuIY8MYGp445
dATwHBECLB83R8fAhJo5b2/yUXnGBxUaCqgEP5pWy3xpTF5DKCjwDmv0UNs+paHdGGWH11BBlL0x
CGfPIHdv/ffhymmI8SqN8gbMhYfTmPEYn3nFZV4H9ImomtQJ8yoH8OT4vlS26rY8mD3NYyUwyy3h
u/Di3nsc+dh67ZluRyucCha3V2DAxQRpCbTx3f1yjiwPFYxKpgdWa1ui5KGNWxP0qhE5ueHZ46BM
8ZVTx3A/5+YZUMFrz6AZXRcYD6sbE8Fk9uTXi1/VqBpdN60T3oPFRQwXmCc+EGGmmw2jXrOehP5n
N2F9Q8498KqH+1zBMNJ+ZjZsIkSEY1oWhV3W6NJbEfq7+J87xTEa8SiEp0/oAe0TDHCOZeUkEAvw
bLzV1oNGGaQFdhMcf2x00C19ixC2Aj0STRDqN9D9YbezzLthV8X53gAkjcwIi34HqL2LTZod0vfA
ou87amFzgHJaPUWlVl0nuEuiuCEGqQoTNlEVaNAJKhYc6Oi9kfLjrwbmD5F5UM697AI9FnOV1iqm
g/6yU/y2F2grehpqEXhSiHIXi/98pbbQ/66LumWl19k1wvvrehtAmlHaoo0LPoCORfQkpqEvDsbB
o2YPcctdayPlCYipHqebx0Lfd3kbpuC7hgKp5N7TVizhAZNNcDTY+OToMZXeRTsrpY3EMn1DO559
AASDAWEO3pykJk4B6LCiL022Sdcz8W5M2vrmGBcuUAqGg4RBi/lc7xtb+vnbbfD8a0/dPuzwg+jb
qqwHLP2maKihRXFruE/2Da3hS/+a+iwcJMNjX5RiNvB3+FCpYZmHcveYmIfi3TdVX1eCbG02bTxh
AbyTQjw3BUBAtzXR0Sx62U944f4FKfNhuGld3KzZg31QHRXIDIPnBuM/OlCmo8IToaV8tTPsQjAf
HOdd8ysDQOTS4/6le9sxtESNn/wkSx3UVkrGbNgeoPf2gJOPIrZjgGpHfAGnUzW4BYn77GfbYoxc
Q7f+ux8b6w+0Mm3/mj04vmL72X/mpzY30fTrxtjcfPbgZ/Tza9REgDy4hl4UgPTM2SDJ3UcM4gFA
qBMY4CgxORAEzafdjf3LhGWhItTnNnCOh6vyIemDhNQYE60rsARYTX0E4KIV2NWSSdM0xq6vvdHA
s7jvT7dAncTwwcE8ZzrIVexBQsjezMWPOccYwEXomXR8kOf4kggkoHZSCA7D9qaYvE64m2AzFxOj
0vEDSYm2y8y2tURb5MkiZ5DccEEZ1aV3xT39XooBWAac76eHoztP+sF7xH7JX7Jxuu1wKu41ZJD7
jJoSMttVlohEiu6BBRjfAvrM5+e0XDV6iHROzUUCXIXlicIrgBAFeW/UVyC0oV+1D3evKbo0FXRo
bOUF/csVa2P+xLbbfA8PvwSk+rWY0n4XOpQibFmb/gPp4crRvPDbo7mOeCbj48lrT7v9hSoItobp
Vle8NogG6CoFsuJ4RSf099WjtoeUjCpyw60+WBM5jwyxyuCe9firqrlV5dy50K/pFd5Tx89RNLx3
tdSuSDIe4o2kIqF26+qM72llfywzm6YTDe8etg8CiZlT35DPPiAvBCRNJ0WcqYN4/1Advlm2UAhb
a257Pr1skQ06QzHLeZbFm6URg9ErTnn4VlMlIjJI/Nh32Icv2G7G44Q+/k9/kIMnX2E1e+Q4VOlE
Q41Gw0iEIrkS6NZiuqgev3Ph/fLsxC7WzXM6zmfXY4J72pybzv1q+AqLItyma9RJsu2FeTdi1S5R
nF1sbkoCrUnkB6GLNzAcFZIwQPQdu6TTs8NghPNAw+UJmtnbw3U5tlD+/1bdB2yVWVWjM22B1Guk
jma4+RDeojFJAMXSE6Fi/6UXDbZw6bx2TTEF4G0J31plEVo5qkqUVWlOIc/BcQ4SAUIIkl2UliCD
Jp1DmgrpNNK7Su7XDGiYcqL63abUq/ysz2R8hATIQO1+sfCB2+cpAVu0tF+o6/19h/Gx3r4bVrE0
1h++FQgvWL97GH0ETY0mIToYLQ+XlDhDW4QjKHr7Hfz7tqRMnE6trXhuaotmBZAACWmCV71GcWap
oeKVe+bbQ87m2wKWZD9RQgSo2ov8+wS1cfiTz9pBJL2TdBtwSCbmBh0ck0J7wGbqACzeRZwwAAKR
NLL4p/jrvr4uD8hagpMERcz2xDEmQ9QONzqm3RdXIZs0bBZprAdm7iKnXyXOk9UI/OAO40aiTEE3
hiTmOsDni2wGBJyeD0rIYFwvGobgdcBdcHLEP9GtPdu+vWkf2xueWp7jEUfHVEX9OzyrA1wk50rw
nhdIU6/CUdwF1ostezxKFzlct2Xr4YBVJPSzQsieuLitacmGBhC3q5BPjhW7iYX2MqT9Mk4mFWfE
KlzfvTZc7O1TwWYu3LHI26YoL9HpTmy4p+Eu3N/2xeTKJwXXwamPnBZ4h1SogDk0GmYg3D0cgqgX
kQLQRX8lAT1hOpdDjtjjlYQ2ulGjJkMWYYwMMLYrIDBs86DXaG5sMKRAjBrINikOBzHtNVAxNJzK
M95CKpIxZLOGnySW9NNxcSPLPyX9x1gN2oHJvW55NXhNxGknJQO02mrOktS9PhFKYcJEDzEidn5s
evBc49ae3RexWK+Wyqq/wHe9HNkrYCMTGGuRdd/qezKkzGBbY1F5P3bWyc292W9AYCRObZRxkUUW
i6rKtEkdwBUagBySLp8BiOgNPNnHiXSnA+EClFf4dz3Eg8cq3T/2SPdkexhX8xeCND+UTLVUsdXK
0MKuXATOkFp5Z566ZkuifdfGQfaq+YijM/NswHy20DIpkZ6ef3vpPOY7RE7D6rzcHEuEtNvLactg
F9pLhj26AlhaXMZ8AGNbrDmvtb8cLTI6Fxh0vjwd7DOqYXguKewHQp0Dy1O/gnHtJnT+KyspgSs9
2jCTuzXtFcVraajh9+LSa0PSJFEmW+a0aGBQaUfsRaBmGEQ/FzhGh5ts1l595hgnITcrktTZqLPq
nKqH9Vlk03qYTu+nZB7BGk6sZeVEvWjwGoSBsipG7xGctNltkky07nMRbiC0tYjATKIxltzgRY2b
dLbXNo/Zc9HCWAb5bfA9YIVDyzzDEtRpLKT8Mdxcgk/v1XuM8sV7/1xU7OiR0S3QDbjPDBQm6QwG
SIRg1IF0c6uLasQgG2VI337dfFHHoITgVkJYI7gvkFDZF/v7LNp+eo9Zs2XdZ/cZjhIIZ4eIIUd/
vCTt+L4KFXSV8v+PWWN45RPGoAwBTJBlEAXkH7UNVqKb6+jVsjTg3COsseG9wdSd3Ueql+7TEdoG
5wIT5PuouYkX95UKywv1M/BOHwdPn6N2TFoW4jMZ1qBsksq5UkyiGk57ZgPXDmwJcx5oeoh1wns+
FrxlpQ4M7IqUc7LgWiYTKMOzlGtoHEPQpnv9WCKK9OH5FV8CawiOYd70mNNixQaZm7WD4gDtjM9Z
dfEme6InGk8TL/ORfUecIW8h/FAuwsAE6DPjDmQjpA/tLb2WnAYSIv+B2cXgmMwFr4MlVQjnwWNs
jlL/smoeUz4ttond1qax0xXnvvr2yw3WUq8jkuqAzUo458wbtwDhyD0DdfhJpZKoYAm0SWPjYYs5
ZCVLuwbrSYVswhPnTyrWDjiDkCZYEUKIINEG6uh2qsBgkjAzJlVsHR23PyprrY0Svjy2MzpijOpf
x7xAdIqWBIUITU50gOlERRZAeDbLe62xq/70Sn5USJ0UL2PvceA1eRgiSa1fzFMZZVxpPWHOHWnW
r9rjAWR8DI5//4Q1N38GQ1dZaQ4llLOO7cp7NNw6uMx5KG/BszXkpMgZOJkji+e8D+YsIj6cwgn/
CbdIxb9RkkADi4+JPItTU8nV9huxFyrq9vBNum2IghOvwJ/bNLxd6D+MjisUYkmFV8ewpwQ0OaWA
qJblEmWD/KSuax/NSA7Za8t9B1hgwQQo0Nxp2BSWsMG/a3EUj3chwfsAkDxsWDyIghnzLeCYuNqv
r7iq85aC9IunOsZfkFlOL1RsL9aCT6kc+IOyBtG0w+5kmJ+SkzniBYSs9lriHNgPJ981P+CY54Gh
o6yvc1gI5SnHU/ADiD0aqgH/Div9NXzMqXz/lRqS5IiI4nMqHABgI89+Oax4xAHaxFTxizGCUzte
M5+mZEmHdlDMq2VnndMzyEiePyOF8pk2/IiMd6Xvm3juiBX3a6YC+8c4hdN18EVsrmUZXzt5UALY
6EmLAiW9y+5rRKpPoqFykAGwVEU7msPruXuPS5SjTKdN9kRv9E35eXEN8PRUCkQVKkb0Eln5IxWY
Tj1AuMNEHJXyBdMFBO7arlQxJNpIK5Nl0Py4rttXkCNehizjxclUW/9Z9tB8UMZMbuGznMHYG2Bj
QN+zu0UDgmqVLETbvXBYAEVfWkokKhEJYqzG6I0qHt1eUO+KlJgZqE4UmhmNx96L8wJmxeGNrRoi
qzgSaM6blc5WRFkhJF3CFdLOSS8wtQW+28RMwOMPquYghy/CTu2JCDwJLpGRFNnG3a63ryzISBU2
JZMlRUOvpBaAst1iVscWbFLlW1pk1afGVlsrpwyviVUB7/yDzQPHIvwH7t9WXag0qO9kfA6ZA9lC
xsAA3ildvVVz/57U6+LA1krnKJZMcVsemzM0NNm8nHzIx7H52PpkzCDXZhjK9wkQSM1CAbs6GS0N
QvqlS1T50OQNtD+eooZcIPfB10XljHE0e5/UzoFBUwQvpdsK/SY7GasiS0Nagov4lyIT8mNc4J+1
pj9Dr4WgpS06tjKjMXFoLT4PXEMsuiGPA8BxVMmI+sRzcqn7+Tt7rPmM9zkp+m362j37xZy2v90Z
tuEFf4ctPx60Z/Uh3L40p3y7BA6N7caFRa+BGeXyNQ0nKQXcNPxjZxJF+J1wQrySLegYPT4n8rBE
iZpchH+j705waZATwY+M++/rtpP2G23vAvrNGLAFkXsjD0wJ6jHiU4fmx6twaN1RPXxO1ey7+IxK
iQOvkxp3+RSkjf9qm9vuudNX4dk8hlOYctEhbTAnVJ33OkRL3CGkKYXVwJfnUByKMXo3bPSIuLsx
j1TobXg60M9nJRchJ1E/6Nvk9DwRAPWJ5iQDTl4c0W/BbVdj9qX32qN8+wI+rq/vOww8EEVawqpD
T6kxuJCDtA6NSctP+59eNqvhJ7+BjF78ZKEfkVro6/PnBpZ90Jh9aUkH+P/Nbsv72hhEQ2MSe7dT
dmjMzJkxucx1zhmf5NHYk5Z9F48/hEL/qNGgdGDM3tg0oAwZGZZD1mWhLjAA9K8tYgguwRyX3e+2
OYpWTVbjhI0aj24j2nujalXzgFvAy74XWv+9eXCGvn2IAkhhEmHuoQUdRz/D6SdlJjq0DPsOuSoj
DZVC+JH7FCzNjkNVgrgoiq8hMDYM+WBFjWFOCOBRevffXwgJtW6d9XIUsK69GsMa1NNS+DcDHZV1
5ZwdtY6N+xtKgkd257CDu65CM8w2F+35008HsMsIF6y5jnXFfvagQZfH+JFuJwqPwxiPO74dkXOO
+bTJWdsheUVZLL51jQO68IQP2oc0H5G+YAXNi5P5p+Np9B5nc+UQGqpH+UuPBdQcwi9Ij3qJ/9pd
xyxgGqf9h/86IYB8a9udpT5INpCbRvGpg8CoIVKKTRxnD/RIP7vsT0WRU7cwDkBSFo9Q4rK2vFSI
LAw0+hmQ6i7OC60e6lRgM6/KafYvQIKu1vUEIUHtuDXZx5bPeAfpRF+b2AA+wcE9YvrQHGXLI3MK
1eWbgeWGOpLbgyBDLzm1tpy8V6d5Qvy3izgvWtUNaWwOsoG0eFGsRqMpctl6uNFdxpxeifs6kW6j
DG6Ffc2NfCwS0BNfoXFMItCHhQQo53numNKpKAaMbynWGke4FmgK4UWVTvD8HYV0CVBe7tJ4i32I
rhS+5Ypt1OqzULT+B9Aqk30WJi0vGswzTtAcdsQcq5+gWsY7zu/iwGVkA8cdW4Scs+2v7UB7493D
M7VcYW2c5yIfHCre9e0xVHjT2+wcr8+xQctHZ1CzFLqoAcxgxk4aQBH26c33xx1+mWgdOvR1EF+o
rCbO5Vuu4gTDuRBLmaFqPT7y0nxFfYqoKgEKkUXkOdAoaCyqaWeuHsszHqtYKuSrZAWJ17sOs+Ed
nYFrrzNGXMHD42Xy8RsD6t4dLwqgsnO89K6D76Y11HF7MX1GGgRbLwLNonBcMy8Cb7yrNxVhqtxz
JN8Xt73alQ4e+24C/euK4lpjiwAfHa3qDFUn3zc20YxGbvCcCpXu5WB5TOcyU53HBHvGHp1FmPYx
XahttSfeDRTaiqYVTosN4iGtO8FQVJMMmidJ0MLf+Tar9smss3lMbl9rcyPF2LNg5SbtkulrWM+V
AWtYFVxI+vfc3QECRpSD1LE+TGxbUhgf2F0f7en3/NbXesgyz5G6JRuh4H6BNY8tJLvkNwJmX6cz
+tnDjQlybnU/bTr3roxQOsyObn6Bu3ts4yl2bi2TGRABeibViv4WLdHGke/GJdDPpqQvOQy0o7mB
NYiZM/7cCLf2acQHdMb/WGeV9NRY8kzOTGFDCluNPAoVY4afOJh6nMJzTH0pagArGj8wSu4ypGFi
V8nA1BlytgPopkEgP0fL6ZZ1S+ZMMJ95DANlJowvNwDPqYyZzIIVldli5lwGosrGvytzDQzR3aYp
Mk1j7zOL182RvqRPMqsRj4EtwesKCObxY043UFnuLDr4j+tD8L2Dp/+dKL168p3k/bz/nTenL3gW
4QgE7emFAzg5HfyKDvtNKh4cpfZ5vzl6rlszc3DBqegZXJaSCd37d9hWHyiszGtAy72YIwlCAk9F
2shPvDoEExyPhDQQ+YiIohtYuR8Oz3QSB+216ucnJYin1VDyWxTJ+hhYL4reHUHzevCAdqdhD/mA
NMwuG9cA/1UEtJWxMr4Omp4x5FNN7wyhueCoDF4GEapY2IM0grzfAnMw5pq4L7/kV+Xjww42JnQf
3i+aVz7xEG0IpZcD21ZhysMLF9K2B8WEnpQgMr5CyF7nvomvQhMZoqirTjrcCoFuYRjSZZTGlnz6
4s5edwUOivSisNUNl+rMmwIgHKLTDLyw9FHfYZMy3eshi/8jqsC46oK7AfQSMTpGTATGB86OXNgL
7k5o9YHGEW2OL4NxmUzLZCcH20lWY+t8sTNYYjDQT+60YF0K7lPpvezEu4+ZkTlULP3r+It5+oNx
lMjHqYECXVQJvgGkIsBIIqqfbpHk3n39XtQnTt6G6qwFAiRyO4fHuLlMpsgzBMW4Dqhixp8T++pr
WJxDFwSY0cGWgR3S30sdcjV/u/Xv3c9JWQt+48qHyJcqFOx8+HAKqFARTENhe6DUtG0t3ywAmdPD
OICwmnYfjrluD65dZilTPJsHUJ+mUMUIDUpXqI50pV2sZcCKiKf8i7Ysnq+oXPEdsO6m2fQNKP4e
4/Ik4tQQILsJNLO2n++gZUE54yyAHokqKONB2GYOi82KoS4Wk2JygQIyPtQLPHNqf7iQaGGcSXnm
XDer7bcpQM7XbfFHo3wIyRraNLtfPzdXu9aQAfbs3VN8JUgP+RSi+GvGP5Lo/eubqo62um8fTsXv
xKzGgbT1hasVrEm3OpGbvqa3KZ1sarsx1Z9yYHpBwTov1hy20U7r0Sju3YNwYJBybEm4KZbRBqZ+
vPUZSSVL7MbRE4Pl7sRLKcKBgaJnjIE4wbOWISqFKVxZSmzSjwgzFlvGn2PV56KgjIOFK9xNum9Q
SRi9UDksmtvbsFgn3Hz67pTH9OC2UR/vFSdxC5/OQTw1R+/g7miIcuiTR5exvo10/lhdl0Njq8Ak
TbudNZ8Pa99ibqw+o+awXLJ0521sqFeMrwCsaH3kIIW2z3FANsCpYhDEVSebaOd0YXZZpr2kfwd/
HlCzq3yOYvLA6/7mhpPn8BbUEC9SHnGbFkwmIp/G+EQdtP1qd9nCk0fjGHhATC3I2MF9APDvJSO6
wcR5DW0Gi14rR0BRek5NKMkEKqn0L1mvrftAAVCeIOoK7AL7RLaecCM2EW1yIMksrwKdnjTv0Rir
kE1vDAqoLpvieFu1FzRslT+EC2P0kHH73H9NyYygY+TnO+D+gsZ2jues6CnCpmeeRd13W+EQB3YK
ZcVwX1d0fWDWXPv33QP5RlJjWu8kF2QfXmtU4P9IuwLnZTTsqTEQrOI2iIZ4DAOVevbtJpi2DeP1
dcBnIufodzYMe1CdxynNFtMdDIqc1tyYPxgbISrB+NmK/54LY1OMtDfyjhY2ZPTAilHVywR6zBYt
FiLBqbtf+gF0CUILjnZK00ylAeumm6AdYe9ijKJ5A1kpfJfcZFLvr9xxNwFytKm9ZJ4t9aCY6Qft
0NGs+5Sh/fS2od9Gsx29Pw2mBWpef/QUDQ4SC7Xezgl3uQsVHXGFBldkUW9DwXHUd69NwYUvpl+i
M5rbOBwrNHKhnp5ypgCnbGrSbCK6IpEB5gB6LW/w/Gswygiljxn/oQ+c4RyY0I8Mre3H0enDMmAC
nEWWT5MG1X4svNreE6XY1G2DRQwdPkyLZjMZ9FI7hKGU7fVJC/igybHeJfN0+liiYHWndIBezZiY
HX4lK7RVPAWXJu3yk4qH01QDakC7VLNKqOyUtyBAwQm2uyzIJr5DSJkk0oOhp2KWttJyyn2LhkDD
zRtu+hYf1Wp/3arHeGUsb+c0RxnZaXZsyFiUN00vcwBNAqlDQ+7qhmUXAWGyTRArkKlhJHe2LeRe
Y0bMDAZ/gzwwNuvnDjMQwnc+vZFfJzP8vSjL8OQhvaEjo9FaqRyHnPxbykAm5Mh9rhnpFTyYFu2u
0eyyFM3BXUNrzn2mbqz6H8VVYWN0OHC/z+4tdEz4GYrdSt2cofPTQXES1qqGcEkvgT5JIb/GG0zJ
3H9NE9SNQ9Ph4l9ubgMsFZrLUAq5C1/xb4b8XyOR2kaZne3r1ohAsiKgS7MMUicGFLBj4aBZMmiO
MC2ks0xfnSB/cbSvXUwYq+UcpowyQUATkpiddOk14gV9RW47xQuAymidAcfehrNLZLcOX3oEmDRb
2pp1iytUw8Hu2yjWRcduGZa6vx1ff529eap65V+4Sbl4b/tN2QLPGuDgn5uuntJzb5+l719M736F
1ByT0ae1DcfxgrZ6tz19URZuW5u4R9uEhrY5NfBnEu8v5KVnz17mx8gghX5rrB0ve5axXXXdzNa7
eQ/fGlqhaX+Ea0+33YeHjfC3V58vIienerqjTC+rDp91jM31OZ5om9bme84JDkd46DMZdLDyi1M9
vM2f49oTSSC0+xBYxuCsx2btbzve1+14hWsOkV5HeunovTE4qqX/2ZjRYda3+ha1lflj3hFl2b4Z
YNc+KMH3pJP33AyaZOG0BPZF70bnHDNPHDWt5pDxnonDsXN59RoHNbhuHltUQwS6gPNctedO4YNH
JRljyE0r96QR4RASYZuT8FAnwFTjsD1+FOszKQ5N6tdD7H2nBct6KcMAdDl60eSD6SJ9BsS0kaik
8N1doZsSr1LQz8z3s25MfbQvkV4/P+HjosX56b5Iv8DDkMMTkkyrcrY4Akw6XpNpKkYrBk06xrXd
Ek/Jt41e4UuKBaE+R9wLMMm8IkCtjOk+pqs4ClivQbri73xeRAjTfc12wpXFihjnwMjf5pN6lTI7
cjt9ns5yaX+oc7pY0Mb2FyhQP/OWDCg+FqqHKl5RuluMmt3lOx3pF5c3r1dNrbBJzo6T50TB8q/o
t1T7pq6KVdujwXzmXVlVbQb8aPZDDSlWzc1jVVI209Xph3MGLsrFFmFPzkdwhLvmWJ1WTge71E9X
hTaPDoCXd5W+aStB2At7uBIM9UHR18ZF/35WZmiy9L+jzhI7clsdsgH6Iav6uvp6+TaiBxikQTRQ
d61xiZ+o1dwyAol4gRR1FpwMGvt38Fxmgf7X2j4CRGXB6VwP8TLcXnHTkvnisJrc1w9+qaPWop7l
28+kPbof1GE0aMKy0XpYSixzzEIbu+bxM44GaRAPXgxRPD6Jj4ZSoIzwqh+psyzoZUFrm7ovp9VD
VGb67RtjRnTNLoubb5SxjTrTd/9tw7NhuYf+hJ3Ua3vRIAuwUu/lTs1DalsUuHE/QI3URF0VmJSN
2+gw9YoRrfXJbW1SdaRYE4I2YVOlQyBZI5EpsJZoIpLhW0xbnXlm8zd/Cj/cDyofeAQGjhlIcXik
Md1rrLjBPe6b58+qQosLX2VWxg/HEbTH0TncIxYa0HpLDslBn70QPY/mxkjtXQYlEuj4/FFzoL+y
rz74clroWtxW/Lc9lzbEQTTSm9NWH2vkwQdl9VUHc1j4uv37oD1uTdtz0aH3A8ewUb8zHWyL4C0L
SYaDGJz8FHqA6fxNhUHQ7gExhhAGCJGfTXlUELpTp0Sl0IRy888eAczxZTjFeQ1wcqdbUhyZTvA3
/UMD/6ST8f56aJy49NPotDxszCESTl40V2gMTD5wEPgb4zFGV38m8Nzf35LDi/4sjWKkw4WQ/1UC
djjWShwLJl3zob4ufeHcIAJIewpVbwgQTVxOMHRsVPQeLV2hYkNQBGCkbW45a1RyMFTCxHDbqn4v
jt8fHbNOZVUgVDldmGwZJF8WCh+nBpMj0AsMzkhZCFgQ1xEDo6hjmsUqYUxLB6yJfxD+OPYT/y5a
UjdwPg6HzJUJrsygk7ES9ztF99NEgiLAQvvWYz7MrFbLeyWQLcNBtRqSYMt5Fa5BW80QX4+23Rpc
KTpwtUDkG10gBi10Sov+i/6EhPjLvZ+lkyZG4dqpWQctpNU2RtHXN/lnTthqNH3TQ3n7MmTM2kK/
mJ6gW/fxN6HfsJre9zmi4JaJs73L+dSB5I7LY03LAvuVG7I/naN+x3sbsKDD75lBAx7MOsNiFxFV
/Mc8zFjVgal4yITUnY3aJ3heQDmCD6NFb6MN3LiuK5FW0q0jgZLR8x4xVK179UkIH5RfoKledhl5
13LAt8T2g34zzhykcPsrUy7bOKblIaI5nvu4A0GCY+KdGkTIEC1/5TJt77WuGi2KaHHxaw9PG7Sg
GsPk7630othJQMJ95tlZwY0YIUUGWGC8mn6LVAtvcFiBV2YxADMlPezlCH4/vbLodb7upWkjJozf
e/2a3A0E79a3fKq3T7igZPhIf+22h6sXo/0xkiooDHWIlh8aDG0X7/kSxXPOUwWRMr/4uhwxSPKR
NeNvjepGC9NfJvb4dnzJ1I+PhhszrpMQhT75Ew+BM8oodgF6InE/Zv91vNmP66aAP1J5+X2mQ/UH
JIe22kfOEQ78P5R047/4r9NwUdklJbk/HNy9rsQMwpsIVJPSeHSy29BmyGuH0YOOlKs37O+OswZT
0RAzwhiDRhY/6TFDcmQ+8PMKD7VuizBqPq+H/WreCl5jDVRCJ+pVxjBb5kw+meWibQL6akCiDE4b
nAPLVrwnARREf9U4I+FacnZ+V/ePk2z5rgAEsr0yfA8bCyZpDPKepJmwgwwZClAvIigEzqa8+5ig
Mbg0gEQ+LPI5IHzFn6LZydN7mnaFXw00+NDT776prSqXMQTAMop80mosrBhefijmLnaLCSgccOYW
BVN2t9NilunowDoMh8IxAU+xousHUC4HsAt7LhERMWNKJYjm3irF0otPwwADu0YAVRpeNYXLIzp3
EbbSwzn9Q1L7G7LEIaWMlZEOIFj6sfjh97NO8Lu5DXiXFkk+jbS7f5u1aM+WnvbrcBckXaqdYJdQ
4nTrtBkMcoIUeBnYfCSKBAx7eTZKb9eW0wZ4SBMoHb0jAkTvgUZqn75vo/9u9GN8fH7PSQdDw9PP
THOK14JJKjivBtqppmdqgvlSOj7QxhIgPWRWdC6/KE104Im7fHCgXdR9H046o4eFcUYCFj3OycMD
4Z1ZGwBwBT15mb/42tfXrz0s+pJ296l494tDmc2LgZBkuyvQIWid6sDuL7WAvdphX8FsgDYXZAou
pIELChoyLlDSb4b8Ad6Bzjd3gTfyJRiT4rrYYCTbcR4XxwBZee8C5Mv1APcBxAIZETMGqRUn7NhI
iAFOw235TYuVnAtxzcQrOoeQQjrHPun1ONXXXZUz5ATDZ1AIvSizwvSYi9IRTrmdkZZP4tDBocUg
B3qOOagKLtWxpH+b2oylv/NEhlhcUcTi9pqbnL5erfUy6lOkhZANOF0hz3e4VY7xcGPTzgE4sq7U
xf9IOrMtRbEgin4RazGKvMqM4IzTi0tNRUUUBRH8+t63uru6qzLLIUG4N+LEGWoWn9dC7rYypK7e
Z0/GncLgwhrhoZDipmwr+yZhS2N8RXHWCILmw6+n1ZkRegP9DrM8GYoKkzLmQK0CHXqXu+TUEZsK
pRQicMGk6fIH6M9btnw8DO24h7igftgLOgQkMHmHhEpBQdIB8cNzjZmARUVB/vfwsrUARwYtpdES
Pt24nWDjAJXOiPPp7SjjWfrawpf/kXC6fEzef3So/ET8mNpY+lNXFsMkp1hdx0LXqo0ZIAKjN2sr
0EhrURkYWuMnFK8MUzqs6BjHeIWLVvJQHpqV4t2SW3pLq0M2t2JAyjQfAbhPbmkOrIuWZnYbN+Pq
rJ85JXLa2zAMLhnpH0pQEU6FGJcT7nWdPk/Mgb8n05OBqMpDtmWYZMyoLs3S3cW7cTXeDVkSy5EW
ZTEcFmkvh9a0XVoRvyeYHk2t5MtYFhsm6P6b20pMSjEeZPX7ikFTdSK5Ez2n5kikAeT256QyFmMc
eFIJtX+4mI6TYk5Pl/m5y4D7K1I/d7iyAaRtofC8jv2xzgmcy9416ePsNsHsEOvDy75Bdr7tOY8h
tCGp9FHUMI7OpmIYBheGJJITNJGHV82Y/mHnErN6cCOJm8vjkhRKit6mCbiGUVPRbjv/C+vA2twT
nrr4UUHseE4ZQPKKDM2g3gAygR5ejjCN70dwQgUog8jRC15Y6DmEJO3iwY33c78X1gH/DRsYLCKa
uQ2aIQmdLmT5ImNFHli5fZAGXBsQ/ArXBG6EVpLchCaiv4fke9tcQe3Xr5FZ2PIpj/6JYVW3BVWj
Vwhviyy4Tbok30JogCXA2DDuL8pVA66oDLWVfHqDTz/x+symwpmX9M675JgY6UNivsKXDJB4fNhu
2KCDNuAKreX4CtBfEUHPCMon6oQpDpkbcoXTnAtHBf51HWusL9l0xxLD4Iv6n4Act51bB41oXvpx
w7krRMkSjRHqOPZLdj1/j7utEHpwllFJXh1gS56KOTk8qz9Yxso/qgx88XvlMEkFbcaVrTdoFx9u
2007l+i12KUzH6o0Wia2tFvlFNq0Yk97MOyDHtq1jvp5A8RELcBcn0itDxTvliFBTjSEOsi4eL9D
4+q+rzOJRxhw9ttuJX/x/dznz2EJw5y67QvHUDJAR7CohDLzpPYp+4cccnz3YmwlrdgkrOfNWWd8
i+RVSTszTma9rGSUxDi1fWBV/gAkO4KNDbWFAQh+CTNTUeN35/3AyXuUD4BZpjWujeMnS24w37Ha
pGdFfCXnqx9sc5xfmHkBfyMDKfDW8jq2WjlUe0NGmKzjjzqycg8NgqZRmzFwbwR/TqCi0rA8Ys+A
Nu+5/A4rCHGzz/hLlJRCy1KtXvRHVWRgv8W4AuYX2IR8wrDiUFGRQJbdGN5tDuzNOO8sJodLDHtO
5Zpm6HWGM88QmGIAVkO+px5bfvbQPbjhOL77XN7re1Z3ADFo+82Gt+Y1JfRfoHxjhjus/+yL7OnV
/rGAR8E6uP6gZII4Ad3pNZMT6MHX5X0BE23VW5izhghYME0OSp4pY1WQHQPeoOvc+mj8/TaQDXC9
H0oIt7Qjw8gjYjIOIfwcRE9D+7KCWmT8qTAr+CtjXsyktbVGOcN0U9Bwt1kCd097RArsDoOks+mV
pQriQ+NCGINaY75tsS5mdrkBcQRoMTWbXNIjzKvdFm0FZ7xaCZeXT4QQAtrvzlPA4cl7/E4ADaS0
hIT2HusnBBVFaWvx5c86gh0urb9nzSDzFxcpc40uRRQlgyFP5LE8f30HbWXDeGdlNrDJOCGOqpkr
NX8yCVG0XzMqMojrZNr2Hz4qF+j0lFRs91Ci0IbUWHlslc1nJZq8m1Nv3ut8CSdEG1/3IPv8dT/V
R/Wm8LoQ57dAmhBXE9NKJERnTs2xtoHgxTmjPYbf30sIciWziNsgLkOcUnHftua8UkJlUnq9eBdA
WENgS+bjjInDH6v3hvXbePmgEmPmSSjuZEaqKi9/T+m62epuCXHT4T3+kol9EYTmOWVbYrjSqIyF
MEbETXJVNWJ6hhRtAMekQ/VvTL6rz4pmlUuZNPXXGN/uUMzF9AgrFKG3AsO4IA17z38rVlL/7mHb
kpqz7CTNYAMmr+S3UuIbudo3r0Va+ZmiZlmaXBLovSZ5oorRq58nZXANbzCT8uh1gjblMwxm9Jqx
dA6M8S38BSbjNlgc7sfvTXrx1ecWDaF/kKl29z/M5a8zI35MCvbVfKqsMJWIn0NYuJh5SiOusYzY
TTYMBk7awYiLPVUSzrjKOCNRxBBWHya6EnFg7/h7phYY5iemV9b6TW9HSXcn7tcn/eipRrAuxIJw
hE/Ah5cBXy1ZpVk7qKf7M3l1hvW/MTf53JhkXHGb7ADzgc4elsuOpmC2m6mJPsVNe/IBxPhGrKWX
WAx8v6vM00c9/w0+mcHsJUkkfEYi2xdzWF+kx30Pl5TLRApergpAkdm4asM1IkyU/TWCLIjgqh/V
E3RpHOrwSRDOLrj6ZbBbKKvehOLieuptnmttyx+N7ZtpElhVCVZ1WWHy7L8PJnw4ebKDeKVvYKhK
s2ciM+Mko33YMsjVl69ICXDdQzf8WBhH+cyU2kcUeKbHuYkxWFDxA73896QZ70Jtpkz1BTTcbtNt
5Ml9D0R8lo/fo7yRQ7+dlUHXhFy5sGrLOZ9KQubqnNOeTa9ba6WsLohj3/bFsFv2ELx2Mw9M9j2h
Vv0+/CfYFRsnZ/Eb7EYAI/LMKZa7KfXF93yLe6NqaG2Mv3zJJB68E3Lmmt17WZyppl9LY57vPyD7
Y8ZPUN5e8D7ktGTGD5M6MoeZONvDR4IV2OiDFrRKKYLQFFUp0035dP9Tcd+FOMQHh2zCl10jKBIT
qnmWCm7imG5RBvOZU6p/10+cjVjFGbhZc+Gt//W14IJz7pXBRj8UXtJm2mCHeH6td9SiMApAexgU
7ZEoweBgfjcn3+BfRHIH6fL7j1vIYaL8NJgcc+9e7B0bJyUVbddRCJn16HVmyWTQxt4jWCX69HOG
MsE8wjfgjHdL8whJbVTCGy8P3E+h6e+O18lj/97nC+w8E2kL2/2+p/ADaF5rZ3PbzuTayU79TXOg
OGtXT+apCnzqi9cMW3wU+ODElyyj5ViLv6iT+ht2KcsmgnfVpyilFqptPXdKzc16zv34JGz0MtFQ
EMlYZTs/lEFQiPGbfTJGVeXtjxgjLVIsX5eJyRmRV/bSiAK3v1iDF/NLFV7eSd90SqBvnLoL946Q
aFseH2zGWIIYYhYGLqbPaq4wNhe6FebUoFUMpaJehAaYU3qWFIL7iqDvv2bF1vI+KZXmNcjgvT3G
9fgyx9R7UHHOQGEYNhMKAZngMlYCylQH8S9qFspUhCVDULhLJA9QBTNqzOYP4cm0ISfdMUkmrZ2X
CwhFqmfJ7FKOhD/1y92lIkaQBohsFsGWYKKJNv8+ab0H+mfBV0EnEnK9PodMPBwk/+JHxxTRxRQb
2sU7vEPbEJyW1tPWVKV4Y8H491UXN/iFGDt/+POD2g97ZqcU1euoi5Rwl+CddRYUpjIkx97/osNT
eCccluDJMFQKipkQ6qvQIi5HTDBciwiLG2xWZJq4OlMuU1Hc4My8kKP3bZExQuLp5Law8MwfCoM1
Ie6vwx0qsZ1PlCH+hzlL2sN5jy3POlxZT/Lk1A8L23RrAdujyuc/B9TDBtn0Lc+A7S1oEZjWD1/J
E0Ox3+qHMy/R3ENU0mQXvpLr9DG+eR+utLtzWE4z5zLI8SG2nGIOgOWXPtG5QTHuhldPCvVDmdxI
iRJWd8glMSxQsM6SVx1qmg/USGa3wnNVHqSME7F3cf/QSaGdrwl/oPqmYxBHgbMDDiIYtQgPAIgf
0D84GHqXAg9RBjPCNcDjCvFOzbAePoacuGAt6DEynwnEzgDDX1wChJvGxWNkyKOFKf+CRpinghH5
F+dLq2Xho7aDtpizS0tsfMaQT+Md43WVPF2LNgrAxoERy3v2kRtb2DagoeKnQZHropxn5IpvGwdA
L8V7gVXZi63i4UwhOp8XRy8s+oRtguA88OHTBWVQuN84CTyS/gxTAAhr7NJLhNnsRM5zVo6hgNCN
cZ//Fvd5c8ix4JjR35qz+vDxUSXIQgTVHjoYe99l+Ykg3lPVspRpi99YnVEp5odHTK78SoFoveIU
EFX5ntDks8H2YCuZsRk/D/IWCISEsPwMg6G3LRhVIZ1EQgFn4E4ct9AkbKr0efqk8DNy/wdsDaLH
QrdDuPyc5kN1ifJX3hPIRO2H/jzgnjfnv02+ahFPmitUNqfrFpq1caAgh8gtxsxbI665acApUMnj
bT6p/HpiwtwApYCEZ6Iw/JPBE7A9AASooBoLFWZNs8VlN4Q9NmWdVSNiHX/0eNngBZB1hETHwTRH
vsVx8IvvskCB2y0YTnds5kP2/Fm14vdEIiWto+6+hMpGnxlzafycFgkdeX9ibeuoXAEeZFv2ZZYc
vtsMr6ffEK4ufM7JI1Cm/fGdKOo6fU7qZYsz51k/Ag/0YeHUtgqFj+umx9BcsHF6Nz8vUQODPtps
JShT7g7H0Z3a+ZWPvcHCQY1aVgWhMVIYgd3m/c2PD3gqJ8CAqlvOoU1RMOKdC+TeE2K399Ac3cff
Ea2GVz1Yx1Rs/NUlGe3hY/HZWwfOMh3vjxSqW3yg1TG9bn8dXffl/Jlexrc19/VGVn3h/XeQTwxL
87jJ4+t7SXWBVKPOfODER+3Sr5LJidRcoWrJPBq8T19IRTJieG2ebaq0sL1zE7MvQAl5iDL+vYAx
LAfMbymWGPJe/mlKoDTQUaumA/qEySBgKO02ezU2Ag1GV9DUBCTllreUC4deDP2WqHZ7UcFgofX0
a/jKQXFdUDbgM2BczB9KMv3Em/IjcvVTKyIzxZB9lzHIK0KoLqt7SBH8L6VBm8ujfFz6Vtg7IpJL
iv1zzzOwDFkCWu0igmgXj4m+fMx/TK4L1msyLqBSw1BTxjRrLjLn6BfCR52ZLJl35Oi4e0ZyojGg
cdsVKaZeCTuTLDMYub+N7mOBKkgRlD5BFrUQ33VQkF94X5hreLHL2wSQsdrDCtagM7YwZnsJn3JY
Lsg05WNj+UE477/O/CSUPw37vAHJDKcS9zW9MhxBcizBPIQSGiL3JycWLnPCWB3Jfx8zASWmJ5ii
5loAJyK/1V0GlxN50gTG6j024s8IG45x45tE9fb9zwECcmzE35MxBJgNPgkXCnKP4W4KFaOcgLhL
a0REmCWg6Hifc0ZFiKFBokTqZzvtbVCE3Mf9EM8MqKzGseun8mV2JQIRAXvtPn6uAW6JynzMdJsM
ecKNW7zncV7NCq9fBQb3c+2Si0mLaLUzy9zoH+RFdtf62nUMupe8l9WiXH43XP87B+8GyG59rJrt
HzwaBLzdd/ouI6OLW3wcTLqPuBfh+xwqI2WaCZKvXXYDLDsoGFUKBc29qUH9iAw1tNRAqSe6Or8D
od3Q6e0O+QZ14gX2l04TnO07IU8XPaHzSFvs9me0ny160ZEMDphCPmDSYppkYQqWyAO9euOVzMt2
xKDaGgxaQOfM37yZDmOJznA+qcjDRLBzvjBhGPSP6CCZP+zEsO9HmiwsjsWztg19wC/5oC1uUzN6
L4vF0/mdIGo08BcJroGZ9G92WUH9g1mDP+D6eUZvjQUGYyeBzICvIP0GoSAyF8iXOw4mtbzvLd9/
rOfqPmcp4W6FFH4d5sGXT3OTAQRwrGC+DFhGRDDvGRiTEAmCbiwsZZCfL9bgunocr6t8hTIE+7Mz
AHiflbFxMs5wWrDOH7CIZV6Vf+wGw8kt07QRkQx8fN26H2in3oHZ6Gf1RUAFU+uAACsngLOaa+n7
BLbRbrqpNs/E9zkqNBfWXwOoIyG7qj0Ma1YITpHI7t/8lFP0lZdDvcMMxn6YAtV4QZeGZhGDwTyp
VkU2sF00NpEA6EPpJ2dNNejCz6QfMIjNxnrCqzqvQJ9Kw47AJH1awG7UMZEl/QV4PINwK7nGO1D6
KemYkAAF0T1mjnyDRxkVnXcDT2K96dZmdfhiy8a9mPmW3x8z4sxwa2HaRc9RxwUzW/oHfXbb62Np
iuen6b6HV2gNwG0fusfOEVGqs+7j7tD4Qw7xYXTkkve1IoPCOVZG1hs81r3R7Y4It+Vi1fCl0e7r
5qAYiYF8bXtR6JrUE7Ggn4HK1cPPqACxWKvbug8twymCz7aa/eIXS9Blc/sDtvyMkvKvjaV1N8Jg
gL6YW5GEoHx0DzX0A5hOn7V1GSYFor5/gd6sl5Sboj6G6z1VjtZ452PhCR3zf+LtF2nLe/wgjc7w
cheWPpnhREmHtcfGU9ig9BVEOWi+wLfcvAdkXUhGchcxN0fVY6pvYHRgP/Edz8KOJuz4menp1+/t
e68BjFE1ffFitf0kBouUmyvF4Hf7yEiWHgEslxt2hI3Gx72ENsghk7IwwdoIoxD/TfPbjAGaGFX8
MRwk1AnSFUxxRtuBMF7mVrhBqdy8puSjiK7YZ6wCssSUjIdLNJlgZvD4uZVrm7tEerndJeBnvG6z
KSMKPAEmn9NlzA5fbBkO0EKCf8GSFn+QBzmX0KAMHgdmCJUnpdZ0ZwYwhCRG7BTuBC2fuVa+uN7s
y5m+lqZ9D1ZnKQI2pDzoUDNDqwFLNdxCdbSo7Hl6/KSydB/uE7k9IWpUwEVUAT9RSuYhPCAdSiCp
s3YF+IQNCFPH9RcTXNyooJApkwvl099u+KEg3iB8Wev9gQHunzuVxLyVJquGgFZSTqRKSjYDDIYM
BmDpQHszUs1V4x7Dnn2HqBQTyL9m33lZqM8pofbFnx7vDiJxE/QRecTaWPYC7nDU9GjU02L8S/vD
joDVZvtLq7/XpJqX/nukgfOE7eiXAAcT2ICflvt1wOqjeiRF7+gyZOUO2sSa3PwCNbfGd95ROS19
JujRa9Hz8uNnrKTdIt9IPsGqI4T4MQQwza5iea1KqNWF3kpaSnb3x3LBLvfe90fggqwx+D1YQg71
nReLxz68dnMk/FTMCDMxS7dzUsr4sFIZ7RzuXAlt34iBLhcQlBwUSTKUcC6/OUhL2/e4rDPIg+kv
fPy1VE5wHNb3tUbRAvEJ2twEet3km1LrUWJWqZxgBuVdkBNcA/y6ZuVQmd6H3aSd/abS8jczElhq
3ZH69EyELUGtZEqBO0qOGvS9xu8Nv/N69I60i00astvuM5oAhAOApsxPOkF8VZk0MORm1proY7Ys
CA+PZXPODBen4nvlXTnNXOozaCFQSlgwO26OcvBlGo87Ei0Ez4cNsa8hUe4FwQ3Grhg5i8fBXiDb
hothB2clZp7WJ3yMOQxIGKU01fngkvZW5RQiRbll4n8XSc/XdXcFTRFchBGkAACQx8+WNe6CesZj
GhiaKcnQDIt4aVRvjM/pxul4oQgA9SHyAWyCPbA1e0y7bBgbNyUsUWNUXqkkTDteIRHTjeTyY1Of
3yCztMvdvHRVtri/ZtZCvAEu4mUZ8+PS/I+Rqew5rk4dQAAsQRgInmMD7ODpfR3KjLeIAh+bk580
cIhYRPAH+9Qidpg1mbEeLhQ46LPoTj+TbFOFxqQafg/6Kjt+/7R9MSkW/eCRFqgmoBuxBgytm6Oj
6kSXu2UCSI3P4gKXYaiBpK53qx6X+g2uKqlYJQv9oAIYRwY0TKHKXBfPctzmgb5WfuL3Vyzt3Cvs
lmN9bkxHXUOmjfugLkxC8ASAnccyQ4nR/m+80Ll4tXFZOitKEIg6tUswEQ4JrU3nwILxs1v74yjR
1zP8D2UKAP2+fsI5tHauL8zyV72BHxOg3BsL4/wiXq0+3sr/eK1d8+BNXITxyudxkDV4ya93DWP+
trGPK/Hs++AoXoNfx95gAjN60EaC1KqP3y7H6YjXFG+6wQNpwJGEfb7EBgIiprDQjje9AXUAf1J4
8ZKM5s1oY9ij9yBKCXMdEYryc6Pa3qd9b84VOpgTmEL76F0JXgnOl8F0zrcDzJ1zwIx5DnnvNkgh
5o3mepCqg3TfjP5Fsoyi/SgiEOBtR+ltEO3TEaECG96GL/gV8VDxkL3rEqi+4935bcT7k8ui2WQd
j6BPeKNNZu9HG3YWTvWqcf99ndop5t887p/XhAgi2Ox5onAA5wVEuLQ42b6wyN9s0v2eXuTfcZz5
qUnQmJ7n2KoLt/2pFM7P0+CP2NrgM8DFG5Ld+Szcq89ANRlRMCLa8m5H54fPN6KOZyBmF0DM/6dG
GH6KIGTG5U4JGdElRmbOs+AmBv8HDXDCeBpO4hdeNQVZtEeE5TBm4axF9r8TVXjpvOSQ0ggCDNkE
Mtbm0ejMSZoTLUCGAoeGT5K919zNJSAoO32FEM/ciIPebHwubxvIkKPmjHSkbEcbzd5T3dic7g6+
ZbwbWP5I9YgJaN1Nf8DffZ3RhuuhP/BHzb+Tx+eUziM2XJuPkiOJSlsPeGc+Pd5YHEoPE3s2YMKa
yNt+hjhW6cFLdW+5uA3VQDqz2l1+A5h0Zef+rmEBZwTzG9m/vHxNcRG9P65eBSubzRxkCjqyHvZQ
n+CguYbNy9LJYqghcqS7QYn9hinsXDEd4I7f7HBQUNDNuxntSi0qUh1/unt0gerMU5Fm9EY/WKPa
5GmML/ADPzCz3KtqE7r+Fv6TwffmmV/3+hU78Dt3oDP3COaGU3/oz36ACxCA0cWC9cH8wv4GAQqe
MKyT99b50NCrgjSYQ1Fizots95I0kNCQYNj3UXOu3WfmUlfDzX05vTFoN19ctwz7F1S6lCEHCAEg
GE8fLC7CtWJM8y2tP3thMKcs0D5FpeZYQ4PPkDaOIdvTfsiMSpCaMTMnh6MvlE+4b6DRv3k5qU8C
DhFypKL934Fx8lPsLl/+DD+XllcOFKt2KhB2aIatOI7I4jXYU1vF/UgBKV09HY248DloG++Cj+3Q
wGFp/xndNjQ6Qj8hVIeI0a+zHuQqIcIRbvegn7hfoTICcaOqY1APRz0Egy4DMsoydJyqY1YhPlSP
fvCSRhVpQ8KYr8Pz8azuYXHBdbovyLRr7N0SKA8mgnkwKGtTSr52BUzGWOg5fXg5dp0dmWYXz4TM
Gkh0HtYg/k1pUB54u+PUilYQcHKOTdIc5RwUd6B+jDXTN0saQZb4AjJDYAO/IHGIWrBGmGNolXjv
Izwo6FL/20J151+4O8upztgaGwkGof83e5CKoCDUtAC83lLCfQTeioY1ws35vJwfNWcdxWYxrBSv
xy/Gwk9HxWoXJAyGihnfJMG752NrFSJJaxK3kHaZEZ5srYSthFeQwYIBBLKZHxITId6XdFdbQ15r
TOhfgZm5OAAy4Iek84HJSUP4csS8BIinQARll38Px2DmWGLXC44CKs64FZoTBv3InkKK59uROrzF
lIVKFXzQo+XEJmAHGwy8dcYp8oDlLDG/DiQTwM65tvBdek+PC6Wc10xInhhawZ5ohaWayU4PoZ6o
uz+GlsiZEBFMkTL4MsyeDpceRuQ0kDjYUhBSinGIXBKXAAzviWwvd7hcQWcfL9zkwsvNk3ZIfvyP
+H6gSbyJDSrVYXuCBGDJ3cIcFCSXF+PSxq8yJ+GMghj9SoXfistP/ts5XDSo+h5IWxSXoT1X9Bdh
0AorDLtK9BNu/Se6kIp4RQrA/T8ohj7lp5L7RjVA5HizlsZocRI5bDASgCIK3b7FagBXwH8t6OMs
0ElroCNQOLEcGCdoGkIvQwjAtkkuRMS19ndOvfXuCRazSUkjYbeCMYao+MvTndnjbVxjesZ0IwNy
sb9ULvjdoVka7FYfPNN04Z9Wj64bXbJFWRYhunr0PMoy3qucqqvHlJVMtzAmcCSsQ3Jb63xqwNo2
GXqWcXM/ApXU9yGLo5T7GnRq2bmUTCRtnWqAbJwRGYPUDSQoYvYJOgF0pDmf2JJEOaf2AwReVayD
6jsscV9C6qQVDON2pjbDL472sKpZygdEXHJNvmy9sL91cCFcNhu+AeCtQ/FGnBX2n5s7leMd8O75
GEOXfnDdMXmQww8c6sVHjf08vnwdlR99sJpQOPP7ceeRYTM5HicYXh97TjOQRNrv1TfcyQRCMYiV
ZIt/C3uW89vkVAeSOwNFYlwgvL2zwSnDVjxcDMI+w3q4Wv4MprjQ0TpKMDudCOhm8oGvEg/NU/FE
pLA89WmfsEv790iomi5/MaS7cIlYz6aM2WbWSA7lMYWZNjUSGGj2blIk6kSjnSq3FLLgKgsNEsQJ
rTb6A4cNPmLnJhtzAMRHEIkM7Zx9m2ImEuWNLf+rpEQtcJ7bVCJvu2Oz/7fhwn3nX7ZfsfmXNvtv
Kv6O/ABRY4migQIh9yi3zmJqZzMscr4BJciZh1CvTB++kFAwTXxve1w0rLl8zHSIRWFfekIQA5Yi
bd3LyG782yxH+HQhn/Lrl8Pb8oIwxADlRyGAZrAPDIMujqkOisakH+I/joX4YHY81QPOPZ8PZxM7
FPfEh3CaTfzjBPUzEx46ngFPsWczyz7pnFke9u+09y4kRnwx3Sgfjoqi7ePMyHRkrTAtp2FBhbqO
iQRVm4zB02KnUMNUVaha4ys7ydWmzi+IYBzp3OUkmB8kffB+eTeqLg23ycI6PsTixqBEAiHQzGZQ
dqTLZUkmWnmnfbtq4Wckc+rELocZachhZ4x/gLa5ENwVDxYf36iTuz7h4RnGP5AF2RNZ0yEuEP35
mlu7Wd1GClbJzIp89Z7UN6fjrXdDvZvtIAxjzBdxCxro0E2oqcGdWgffzEtgYCL0EYAA0gY6lZpj
pu3Jh+/UAG45VZOGNbHn12BUhKFOtHLYx22KvNLdePcb0VUCchhoP29xcXFkeWKpkUAzMt+IoPoD
DVOe8H/LF2UKBASIKij3SEJVfcnwVE+9OPXD1SrvFd4G31g6/yz7taGFthaQgmFGC5ZQFXRoZpBJ
PRALDG4MuG4+P1dNgeHdcXw0nGxtwMo/F5vvPHPQvXDQrY/NGBMFBHSYkFrBPfOanlfD33/6Ga6G
+CNXzi9D5VMy/QABUKYTFSlQAoOJO95yjRlKWspW1nwciZISP2GGGwD7kB7TLCn/2ZqxAbDEI/xu
VpbbC9liIETxlHaVpbI2uGKhxq6juXeuXT6Tf2MjNd3REylwJc2h8vJRWKHSgk71xY8I3hYWZMVU
QhsfNJD0K9vAvp6fiToLw9HSbv56+9c2n8IT5ZLCmHje/iGxnzNEgm7LOtDHcJ2tnjKlStg7oSs8
Uei0viCWom1hi8I0DuuBIVM7NOKwQxn8SbPqgzzUGOZ4Z5L+S7aUJA2hXTYy3GjBvDQwawZqaXwY
i+axZDq0UGG1dKcPYW/W0rqOwfz0z0Zplpbuq7uZlCfmN76CIoMhz9sZVWcPAqfilGzxD++hhZ9T
Kc+YYFXzL8r651YtD/ci/fVOhsSbppfuCC/29kMltLb4Pz1ra/eeDBbxMp+2f+8JwJ+GjPYeYEyd
zwSAqWPqzejxn1Gt1hf54QCOSOZrw++brolsSPdlr4XN2YW74F6EMp8N3DxeE3zW9ArD/mFbm4BM
m3it0DcYibRB2jqdTxmBOwGtZsmyeBVNpSuaT5Y8sn/mAbOiYM7ySmck/hHRnnSS/CM7USy6Rr4v
uiSS60QDxJ/jUUTbOOqLpKeNCK3jj/SP/H9EM0yXSAfsbkhAdjd8MSIiCqarO/rXKvOg2I1Ffxw3
bly7/JV4EulQG/1o1vE3j1nMjD7LADnIxVGNn5tHZC3rrYIADQXu17txT7N+qdFdnZowW9+J9nAz
ixmB3W7N5XM3qKlEHu7nEz1m5tIG7NkN9hIGy2CVLJ0MSdicQAcZMQCzGNgtdihNfeh5i+f6jb0U
g/nfIN/IixqmR/xKGZnKhn2n3NzicnDqfakmnJIRB+GUra3uTah+8NHxr2VUDDFyrGUOrLcYAokt
Jf15/4jySV98UmBa6epZT4ch3jW9jcHaiL/smcJbCm8jplRw5+MCYl7l/c5gYU/kDcBbiJPgD20V
v1q3duXsCO7ARkbQjbklhvqMoEIfVJIbHDycOnzc2+rQKLhYx3BvsDfbLTJ/F7RRlooAZEpbgnCy
YT6iaoXoW/7J8Kbws+/ZRfTEbji3RWMkJCQQHLuCmjC4A/GEmPci6rkIrjfWs52+6t2Gipq2ZVQ/
g5w+o6KgHFiPUHv5l7cP3JxUF0QezJcvEFfuC+3Yjaib1VTBGhXVW8Kvx3UP4l2NDCbUKF13Qk/Q
O8N9wkj+se6YcH7876yalX+1zqIyIGn81RsosIMTne0XMLDPRuBaQPtVwI7Vo3hhycjsN7xKJmO4
5n0H7I0A/LXlvB62rpEc51pQ1d4B95O9e7Ho0O2hvMBKROBswHuMvqqr2yJukcMf9mcLjUHhWmGw
CC0Gkgv2Sxot+SAn/whdHkBOL8LD7rO500Sd4IGhIoU/8nS+VNgY34sJSQuDg1pUyCMa5mY7u6Wz
gTpLhQSLkyHiG5M2ZmYXETfAVP5JsUQVDjXzNbVgGyPVEzSrr2f6r7CILfj414kBgHaFF2n4zDln
uKzwEIZqkHpUx8JxBPe+klm5jYCwgU8JsZrmqPWw/VLgwmAg/QsU1nQ9ouTCUOD1EXgccDwO9VSl
YA0mpvhzdXM9kdk9NDbyTJvgNri/r3vpQ1BzmUMwm7JalEVe9vDzeySbwjGQruvOB7KHso5kaXf2
LhpelpztwYP3wLwRviz+Np1DX4mGl1M5LYLbBli6XHAWPsluuVuyTJa6YL23f5Dbb2ue8cu4VBCk
k2JgX/4wMVl8XIV0kSGcgdFtjB8MRffosjHX3I3s2x3og6+qPsdt1TZWcNkMfiVNnAJa7LzAmKHa
Y72QOcrVvzfu9/A9vLWh4Bli18dwywP0+FK95baSCPcJE7+WBPhT5gkkMdME9ANAlnvAGOLaLe+p
gWQXcMWYgISoM3nE1kVLBI2U3pTrx3mNlAW764ws2/igBGTnnBgVMZyq/OcM5B75Vfsb1fkWxsOX
yPUOfNlsVr9m+L/7AJThVS+BWgOl5LEubnZlEss+MMGuPoON6WzvQEs7Bk2QReZ26tiB4yQBGtib
L5cugtUeMgdh+GXMsSBB+U1SIKOqFAJ+kSX/HMOHcn/0wW75KvLjO0FmQdOUPVBXCZMCNrPd035B
mtFT7jXkPT/6zJOaln1oiI7cuMAhKte8YktFyDgUemKzbOnlXpCJudBaTMmeDrUQdxXuIGEfXXcR
0yVWa3V8RxQtb96BOYOHyyJ2cZQDE0MGYu9QJeKYMR7KDx3/0SK6YfNa27cjuTA7SLAWgz0egnAD
czBP8Kq42pxqsCAH2v4X7GZ5BxHDRELAQDCj7g4rffTu4/diC5cYTEth/v1CqEl/igOjFaPG5xRH
Pu8+hyUNcIKBkbLSDo85FLSogfrYBELWM75OX/4PylcfmFgJ1nLU9+FPza4zvIQi89iHKSuSlJ97
awz2kO+RncG+dm+hhRU5n6Xwar+TqCAcLfBdSx9rIISgHV9X7QSDNiZAuHYS9PcWtNfVbtbH+C6R
IOs83WKlhMbiubrhF8WwZgXPGEUNKoR3Ig9RGVibfCxNbqds/l3lcx3sX1/JpfOj1abxpkuGUgCU
vb1HwSMRpI/f+BlYcZ/Q2ymdECNH/l2KqFfnLzjbwZziAJCVooF2KyA/k+uNvkly6Jtop8ANXN3D
rp28i+9Q8nDZsKX4FdwSM7TC3cwMbwkycCas4SV9oQfXQobN0duTR8NnoITKeJdWkfZXkeoqtOCX
xGC7uhE4g1sYqZh9FqS33VB3CyuGgbmwFkSux5eFHLEkO1dcfHQSix5ePW/myqKdV1sWU4an4lND
fEVnehPIyQWIgM6UfooTQeA6qlDE1CNJ7PSs2nwhk6JyAJ0CE+EXvmCHOwvCvEI1VY5NryIwplxA
fV7gDTW7jmq81p1i/z23a/iRsB3GxvwR7xLn6fb/4+m8thTltij8RI4hGNBbMiLBgOnGUUYEFQQR
8On/b9vjnK6u6uoKBoS915prhjlmXlF5wPELu94D47bh/LFuMDrclnCDfGU5xIGyQlpPXkKBS4nw
1fuTToNTQUW3HCzTw2ud7LAAQcFxvp+7B9QW9O5gUAv5MN5S91UozbxXELuJ/TLvkB0rO/a+C4We
ZBFPx8veqUX1t+bax5lHwg1wtJPnErXBVX0Dsj01PmL3A22CZaXDnCMa7Qabz1hc/smSgCDs2IZz
SHwbvg7rAgLtb8JYrWDHebjptXCU8LxSExhd1OgU//WZUl+CNEkKV9WnjRW6lSqjyqBhxK96P6n+
7iEaiOMQG0JwUOKtL7L32X5hziM7Nzpkw+9R9kPnn37DzMZ4UMdq7XifbnBdyzV5NsJscRCIzHWA
1VU765j3iLQcPQnYTyHjjHRoyG0HvYfKy4psOZo36px/IaDK4In6eN7hTVAvBXYxb8ivBRkxxBfg
yWFS3+BMZ/O6IzVZFqQwnWvhOSYxCgKtJMuL7HlzT8JKvO3BIRzYxSlDTCAC0eAj+uPNY44sjryc
HW6vlIGYFtFrqK8xheNopdjSktM0TFASYSM+H00gx4AK10DgZv8ymtzDGr/kmwtDfkafAj03dT9h
sUWOj2kJFoM4YhGFxLpFFz1vljJWPMNVG91cmgKbM9XL3b3Z+RO+GCiqWpyJAZM/eokOtTCuSOHZ
CSszV9QzTi76GRDH7BjPNwRDlrU9RkGsjdHXzbTiqVbodVCQs8inItQC+BPUsl5dqWsouuzWH3NR
Q6flpb5NhngfuvfjjZsn7UMFMz3e3MqXiRVKwqfzIW0Yj0dUrQ8d3r0FPtLHCWPEibfoMEZl+sDY
GFAbW4lce4ppsQ5cJi+ysbqnhFyW22qbam/qBjp/aDlbZb4/dYn2Qt8Ag8p7MAfc29WW77Wn7olu
qWAAQOVqfZDBwb9EBgFXKtFqrMKGGlEAXdYBcCKgz99HgN7hOZs1C1iFPZI3hKefSF7GFloD5dA3
DFtY5UFPzIxdAV+yKA+g6ll9gxRkDwwseiFIuc5uURZBHSdHDW+wyZMd6qvuHSokLMOp502MVX+z
JhRm3Lwgi1fEfggywV49YpJkU51YRaMOhkK0vh9aN8CCpfTHfBijrMaAkxFcl/Lxixps1nU4+sx7
JuPZC5MemojPKp7fwpfzMktM6rNlGrb6HeQSu/8TN3HdptvrdnCRN+9VTS/WNYUtzHjWD5I/Zi6L
frA36/C1GQay86UJTdwaWkNi37bJVS1PLeyZuTxlZsO4nKiCsJ4WK8a20x4y06759BO74iuJX/G/
uwgzwNbrGiZ/mAHHGi3XspiXyz7MKCp55mmXzx8wKjeXnpD0b0ab4q8zwefAySG7+QylXngTjWdX
8MJr+FkNMf9PlxgKLDuz3I/5PF+9pinmAsvkD7oX8DJnwm2qeHsbU5bF021m1+mD7mHZnh6bTqN2
neG0G9ym+eVGSS1siZpJ/NezcqOZ1Sbae6/ko9Bdpc7VGS4UD7sjOjuBXva8ZyGmbCZAEBy0jklD
nm0GbBfTPvFNbaDAT2wmcDs8OjjcEgB9KXXQV1wUr+PVJgTARlszeR6SxEwGfF9d49pPKcTvZ9NR
MAq+ExQZWNY8phKq376+/vrX6Vvdm4VNTwcCJGH5T9U2xzY+YtaEKdNHK4ByBYvE7WipJ5DfORAi
KZA/GBHxpwESi9M16yPNGY0b0ElzELvcjmYDUtBt1hwSsXSz58HAJ13gUMHwYyaP3xjdfEp2VN8A
leFMFtZKwtf2hlVSEb7o1HAYhiDKiOhmw+ryRfi3Bx/LG6s45LljzJgo0A43CjCw7+BhjZyx/3ZH
IS06ULNgv1+jueKDdSroR562YjCc0AZe6tQmWlmjMCrzpbdm6rA2OR0LVgnCui5MfwKvg4eJq5tV
TBpLMoCIY7vm5MGSwulNWjhx5ERAA7g5qdPxSv256oNED2ap89Fif2C9prWuTOAhjfCraoz7XDZp
+0ORnYH/07J04F6oHdxJhmZPq8GBr1tlwvDJLAnqwAgEGs/Y+86+Fv6IuBYy0wXAHfuM25CNvCxM
9s+V97XH2oPLlMZxSMwCUa3AdWxVA+0GIAfoi4KT6u633vJReO2PcWXtaof7GhcNukHyGK2X/5qU
3vtwRZ0lOYhHpvdwZJHUh00pvahJ5WmOfqRhYaSTogDE3jh8T29+a8kG2vMJ0bYIRGiqbZLW4RMr
/PzPcTKdE1Dny4jkyosMyHfcex18Rw+MKEg0BK+affR6/gm/zs0lCsgl7koYiOKmnGOBuJ89VhBe
poXwYbQaF7o/S98H7tBzhaO6F6+wZtqReQRpSQ7H/n6aH2BIDmI8sUVckrSGvAZo+GXP5Ryk6qbj
YGwVq8zL+hDGmFCXWH3TtZMKA6OeEilH7oAFzymJJOPjj+zCIgDKGjFtlUwMbw0GODoTINQ3H2SL
RNSzYSvrgZsHV9znawP/0E8gZC/PUKbRn8gELmHVq1DnmLUGduYRu/IzPy042OPpIBzN63UOZUxe
29mieakVkB2XBXtjro8hdCEZwfkKFVL43sbIB9j6MQrHgZxdfbafvXyGicirqRmRGCSIQNUxLCh4
PcLUfIZPcnBdi4qMqlQfI/kuhcvbkxYK/j7lTe3iTddv4DLrOe3/3Rrtp3KDy2IfCF8BFTMxyMsp
vHGag66COQW8edQ8dH7M4qCkoiKhRwoxPwY95gvXMWEDGFPqqKLvUKhq905uGHJ/6gryQz9uPLSL
j9stpunITyBG/PzPy6eBESCJToBfAzLfIKfCJou3G57TdGDmbhcVBUXe2yYzToYyiIFbzUjETee4
oJ/jI6/qCPYvzM9lh5RUaAdPIxUZUVrLdjLS5S99uBFjpI8aHh4X3+IRX96yDv+fCXoH2nKjkxul
FDqiALKCusJ7RBvcTfTcL0xDgOsRLSbOuzWxY//AoJWmt72RtVpdaF3/tt6jRi2YOouWtAPOR60y
Mt7tpKntFPdn/bVuMZnBDQpKJbZJIqsPfd7t0jtJx5yZ6qX8Q/yRnMYbkCvBvT/jcjpuph+c0vc6
8VqA4VmkQLEmEgfJBrA2Sy0raU03SdYjQv7Zd6DB2IqpKmS0RMU6X4MXnfcn5VBzZgILu0WlYmC3
g01aizyA+MhFQlUKutys29qgSRYrxn7a8SA/rchiosSHzbFqV9kv/4LZLNFp1C4oE6C9o9kBiMCT
jQQdtIOKnqV2JVn7h9VmYZFMsfu4JU6WTtq9EfeNtwT1Q32Kk4m5uujf+ZvRuXE4kNhBOu+OdWw/
OUzDLv6tHCaj99S+DUN34bqIW+KLfEUmPEOtC8qFpwVQEBgFIiYiPBG/4VhGqi2D3j52igYvSIOQ
jHCFLbQ0XpI+bBZJE/BFbnR7TtNYBY8BLA18sxQP6UUtN+0ic+Blqt2riQP5NpldGSqzktA0cbQY
HgsKTgaRRTyCIaXjOonyWTz7bu+b27oLuz5V9ZrmthHOmjGE3xGiADxScNFQldXIpqvGTmMEbvGb
VDP12H5JA3ot71e1PxVmRCc5VusgA1I7cPbwDJTT9QI94oKcn7Cs71F4s6CmlwKBTCFOpSSINYQX
3cvwUl8gtb/HgouAd2ada1WuPZC1YMcJXZ659E0kxXNkGHjRxT26RM/DEcayEk6xpDZX/GVUkKyY
K4HBy0e7s9Ad7zXLqQbRgU6Ono37ik8Q7tnEWEJaFcoJSBkoGKdvV7BzVRxtuNeSyaiov8VNfSqV
S19Ds/Qk6qrWhrg5OtiEWYnI13NQANYTGRw6M8jX0m/mLRiEA50HGmfm/u+NE62EozvuLsB7tDff
DSpcdbDouLe9lq6lUwqCtb2te1tY+lEvFFLIl4tsBeNpKA4AopHsy4fRejxJdsPD++eHCX5RpkzM
iSTRcO0c+gkWH/h7wO9E3FWrD3ZSRk/Ix9Zj0EPC4nD0jOmyXAXgoT7cLWEsN/Qfa36sBpANWZ0A
T5KIc/ANSLAjcXcvGdler4aT/dvvfWwpM3uSWeV4meo31nrob995f6/L63cVVGOz/GkkGFkyewKv
ZJx93z0CZnrRc/ec9d189j7nAAu2bLbTLKwcCParNEwdYXxYrEabV1iFI/c9+3jtOsapuwtPP7yi
Pjwlp9J/hgRnHgfHzoJO+Wecx6HFnmfTXpgfCHQRjnzmQ705siR9ET13AiyIMErvOX1f2kphjX9e
E7xWMUKoC5h5RfeM60U1KTF2gL7SCR7zAkuILymwqnIoBG0ckVcPfORw9VjN/WH4XqfRR7jGZB59
J6bZ36UoIEjsRbN+myFtnl0nPeT8+KhP4sUe7Hi4xaPXRbTc3w7m9bYWLVpBcdQcKhxTPk5r5NMx
YEl/gsje6gGf3cNOkPo4YA3Z4kH9l+9p51j+fcihfE+/8OcbZ8Dnt3mC7ukGqYkZoId2gYJjYFyp
FK+WVYdtIM27231IPSUd6OCBKqvZaDXCq6eAjv+7/FI4Y0d2nvaCwTNWjFgY+KNpaY6cG83zY9p1
RsvhUjBOc7sO+8veF6FHeYTAkV9irpcFn1PMtEHLx3J7jWC1RvGlt8uwIIHbPpi1xzs4wZxUE+ps
l+b6di4OCS46Y+N9GG6v5/RMfizd6bY5dPw0avjGzXq7VwDGvgNlg5XKwreW68C+u3IAmfaS/5VE
EKzkzX3VX9BxFDSn4WDODLc41B+DzWffx50K318NAhLjmjuo56lzjtcK5WgJfCubzBhp6QFqHjsm
STy4BBkT4xVATagmmxgHzQp5EqSmaR3ma2rNTMSZ0hkQiNA/1dvXhp5T3rB/8TqRchBxPO4MV0+3
qWRZEMseVM3oTwC2SExkkVlm4X4NU8LAY8pPfKgxUGResZ7DndobfLy3QZ/1C5YzQDvaFsxZkKyx
6VAB0HleyWxym5tJ2CGbLCF+uKfkk34qBnGY4cDv++eHw11h8dMD+gWj1oR4F0sdyrvdQaSKs0xr
4JkkyItoeiQ6qrnETH1JBDnR3ijwCofeXkMIrtKzINFuiLX/8D4k8XrvtUyLAtyyi9JAW1orOtcR
0sC0hSegeTLBB2Dy4Hn//lKasrHUpHKeiI2Kl8piEOAgsbv+lX+jyWuVnAS+4LbnelfPi7ALhV8I
YwFXFBjfE2yKbgikECt+ZBF1Q32IcmEXh0T3QAqA58Lw8vClir7N3i4ijt4cTh9XGqo1DhovOZVe
IoQ5b9bqUyri0H6pb/yo+Gn4XaAOaG4BdEN5SzMI2U+ybzteZVgCr3OxeJ07h9p/n6B5MZ/5YAEk
4kWp9bKVVzFLxqlgIzHEwe2K+wTH3HZ37BTf03PTn4mBy9948ZMicAFbNHhPBwKfjFk4eWjtrqYD
ndw5+q856uLXpIOwB/ir9LkkUXcWS6Jf5Uvpm8SuTG7UjuiGkk3lf4J400bJJt9S0fZXHUiyPZVC
kb8cMaHefWHcUCyYzfXwKoRyAdb5l65L9xnBSoGIXQUjeBqqxD4i+GBs6zcG/QeK+c+5STEfFDsP
dBgascPeoKgOClZluMyuBGItbYfz0s3W8bk8AGYDo+LVjCPnADAVBBIX+3O8q/f6m7JRb2Gm0JRG
yUS2KeVh5It96YCZzbYjTEOTM9tWfn6Kf/iF4QEeXH/9ZYh5LgGjlvI0cSffSKD3OHdDgg3K9Xiq
hNQXw0S7UuIw9xlpneVwPhBcGLU4vwIigA6D8I4jM+Yh575PxVC68PLFBAYsmKRfjiav24HSTJ6n
a0qocoJ3EP6BuF54lJbgebxOg8PdlEGyWi59POKvWqoIO613eN8Sx8L4jj2CV5E1lr+Pcxv1WVSE
2dmbLhrje4T1iLZHF3odCKwi1xdTLj6fQn4UpwEFW8SCxEnBOfdcZB7nXXpm02Az34v8cxYp9iDo
ivlHUCizSXxE4L3lGgXpfC5wKiEAsb/tk2OPQSpjO85bbD2SoxxxGeVL5MaYOFPmLOFtCm/++3Hs
lp6IBmCUXe5qb3wYnWl+0aD17K+V+Ck60+u8YA+FBELe09AdAIzvpdn7Gyq5V5jDeWcqeoJICqUt
B1Get3MIBw4BLYRIzFBIY2AWvSyGS+51BjfmhqUNljnGzZMIebxyzp3ZQdkXkfiwOSRaAnZq1D2B
UvZ240heMnhtyW1jbkyCWQjBUNs1eAb7wlHvOolz4+lCD5jJi1tmdhM0WROWdLoJ2lrIsF/7dbM7
A5vmeTAV/gVvBh1QYOj+eJ3oV5i5/FqLavYjCtM80JVg4JHuMM12h8GDjSBUVoPV909avehN8b0C
hW3FmDwBaTRAjwh4ZDcj0W0fFodifU4OxETtbsh0AH1aIe1R0I5hCekVBkiZEjWtTg2ByV3httta
wPKofLQz0AcU00xygXNZt9h93kxIYkpFzDCBb9nG2ZIHhJtQYGK40jWyxIhhBLb6gHQVwJIDJQX2
NXjPUhyvU+zfcBby5VbLiQpnBoJ3Vz0mJu+D8+IQIFuD6AupV05tKaBjHTbTOy0+AeGVm4MSkFqD
Zx17iD0+sCr1M/Ou9+ziazJ3rljqL4OxyuJUe+3mumfUq8qMSU8wO8ZQIHhth8J4i7UxhdRz5Lqj
RIXHmjElRUaP/0fvACUY0lQmYAjM3DLYasypGTao7831wnAdlwl6FzYOghgBnHnks2p5nxfYixWz
z6yHEMknynWJU7RGSMv0tvouhrv8OGYkmFDhC9xdG2NGAEC5Yrh4/aNC7CzSFU0fFfhnQw4wn62e
jCST5U6elCt05GJ/YlbJkZvcnZsfL1MfhTtkDBTcyJVhxtBT0iBQPbJXA8TAfKa7vux3702+4U57
QTsfhLR308eadgDxB8o+J11jdOAn3i3AAGuZHRLvjicVa1U48jHqtImzNwZhbD1Ro8lz5l1MK2sM
qjHWp4Mr131GN1h0LJ5n0Qt4sttxxjYxiEooYwgmIuf2PnMfDKvG4a+H0OqJsiimxQa/JA6ArQRt
jsT+rXNQP4zpD49195DsrjqvOpX/r5V8Yd4GTY+5DWUqRwKADo3SNrMHDlsAhL14V60RQ/2W1VrY
y3S2ADzXI47JyBGbc7lIyK/NFvIaA+aIOF5EWQp2UPGsmL3nH791lFW16Lso5MK+i589TGOusrFI
yvPKdbmWFWa1UDTSg3TKXGmbHujw2E/qg4x+af2N9gd0a9uPH9sI067b5u+1hPlv5nPeJu+I6d8M
RUe9fi3e3Ge1YBdhd3uf6Uz6h2ejSsTT7briazRPKd4chFujlbxt6KiuqFep9RvtueuRBrHDAEk2
3tE9kuc9dk4GJgyFGJWA8Pzt/c72WzsPveGyCqA90i2jXd/BulaYoZ47E5nNc4MaLVtkJJf8Mb5+
bMcilaTGq8/iab1puau17BE2pLFdBix27AOo3zCJofDp4O76tFCI0xAPFl0tIU02Kmjax0b30uhY
/OLX1fod+PbgGxUGHECBNd2iuj9zt6IIy8Vi3DhsCTe0JWozNtuIjgTYGmcG0GTypxvueMDAtzDw
T9AH07vZ9Zil1dHHxWCDEcBHSx02QONqve3CpbgeOSMiv8qIOeaZPWZXLLqRcDZoHCbO28L5OLHZ
IIyuw6/fpR6HD/VD1imyeX5sjP3zaEX2ABS1ZTkv/QQKGNjs8gpq3novi0wbbG3gZWO8AyuGhyA7
+6ni05KEKF9YNHa3WbGoomLRsxlVAY8Sus09h8PVjcfR04d/0rKNPsFQ+zjB2IUvRCCQ8NSoZt1V
/ddddTZxqGxeuAK+5q/52K04FIINyq7LFhwvIFaKNR2LRLHEfyVkBYLZBUeJdb5jf9mDazxRGQLk
aKfxDVpUb3O0grMeVh5GmO5jhhMt4WeMg11QFIZ7sJ190dAI+Iup5QQ/NR1p8o5RIkSSnp5sBtP3
IseXLvN6B6wrolFiEJ79wvonAzvncfEYGdgzt/CEiAJceF1FOZZNAUE0eQBOu8uQ+3Q21H7QyVi6
QeVwNcYVeaACHO5nn7sW06ui/o6Gkx4pX6l3s28T3DVw9kIfEy/k8Epfxry4xxgcR1UCbLh4qEow
1/xVON0zgHQ177nYsPB42BgeZ/hlT4ow7OFJesiNnAOF5YqO2ANm6/Bjo6FovsQyCAHHqAblM4YQ
OnGtwM5Z7a3f/DzDwmvqPlorz/UygoYST6h1qHi4A2WtkLtJMPmEO8S8kHKBEp3KCBMbpqQNKUUa
zbl0gLmH+R+D2a6XbDubEjrtKZ2PN9AmceroasGYXmbn7bB/6mqMYrwPbBlP4OM7vj5WzUD0SMFL
DTrqYXfwDh5d03Mnuh7G+x9dUTeZusERrjU2oinyTEX1gP00z9vwbdFWjdUNrnIG39t5fCZ+kV/1
PIzIjMoQv11hY7Sffc146dUGP7L73YanPx1unlvhLmg8Vd17qDt9w80DLBXTIVJ+xq3cFt/6mp4u
bl28dTVd10kC4D7MIDA93gLTNJ3/fXSWmYdR+5neyYXUmMpmvLi9IsiKtZcsQGKtL95gUe3JuATM
krcmLbNdEYhsUF5n+DdcOzhO/JWI5xgkCuQMAlT/koTFEhpiccIxFqYNI7BsQkqAOh4JNdotio+4
3XzWpJDsKEV7frwubOztGJPDR66i1zOgqmtP8J0enJliJK+ORMXf0R8DXO4Zed2AhhDosifgEDMb
2Yl7nzcGQ87JYJKFTx+Wh1st43lnhkoOATWNXJTYmb5f14vY/pCBPrhUMnb+zhiK59NCod9BAUdh
RiWATQ0FgEHVkqzkAEakNMtZBV4/aRBZ4m63IYEYgxAKRgRk7IkjcYL3T+2WFZEh8d1nGAzHpDdJ
maM9/T6nvrnjlKtXNUsyTjhTCie3nFN98yVQ5peGaUVDWQKMA41TPuPRxIBwxBaI2wyJf8YQWe/X
yfvz7t54ICPD4J14KBBThZn6HnV7D1ZLi2UYeMBg7B6lOUp0IoWj9iRmtcKQF/jZHLWsYphbQcuE
JwAat6NWrUWwRx9yEFcaTIvlA39QLLDOKd41CqJErT9D2edjqrbFTpi5z8i5el+/PPYwGfRBX+gp
lHU36hwgvzE2gVlXinb83gpn2Gc3vM7hTwKsIzMAR5Kc4kZEkJF0zaLUUUhlb/MlOYiMSrt+aaCg
d0ZvrfbGZovMylpNJk9fuezd20bKNLbi6M3u3NHyDFMEDTScUmSIjuwCoKAweqrW2badjoGtfpn0
wELyJv9rp/lX7bF476hHqJaoOq8UMnztKG3ojr9Ldg/6juo8PkjFjqLk3HUxMDwgl1jTtqKxhMqA
9Sd0m9woKNyJlFXCD3MwMohciJokaPr0mWzCYKSUTSMfi1A7RySK8617Fw924CDoDNDA/SWnZXAA
6TRIG4O4h2BcE3ln+Pc1utjyBKjCnmMTjM11rFBg8qqRaQagwrt4e07//SvMiCRMUTquMh1pos0l
swR+o8j9SDzs2CPyDXlT9OFcJB3iCsr3cJqFUA30aY1tYgk2IGRYuXHuqENLIECs4Cotm8bwMNFu
a2SdBEzuDXTKd9z7rmZriyAU4jC0J54PUTQpoB9Q+arCJi7X3paQD3HkkQ/jDgDhkttRo6hVT5U6
c0+rlUvjxf308eirOLkqgxUrUPBqk8jlxrHNwjqSdJPMaK3W6uEr1jv1nBfFZmzBe7MFV64ipeRq
3qA0tYQfJblJddZdA0FYINwtRz63unZqpuYb/TMxV0EdUM/dGXiCEGxJqsAkgCinS/zV0Npmsd4T
EJUqHxv4//4LlOTX0OUgz7EL7NGcER2Pt0AZr3XhxbtOSFQLhZ/NADRiNNI9FB7F3n5ezKToOQEt
+SLHZ9nA5ZLibUFwwmwExn0/D2htwe1CfimPXoci4n/cLL5KfjzFI1h4p46X/V07LyeNRN2H11v6
B6TN3/0uXRWbUVTo+/nLjCcY4szoaaIvtHaMkdnP31N5Vq2YQt+EZ/VKClhEwJngrVEE9oKHm647
vDQXARaXOHjiGDd/L+vdJ4wZubPsrAYu0Y4HQIsH631pMYm7IvM1WL2fCzphjNH+0YAU+4EJXD0f
rZpTS8R2c6K7k3BuBOz8jaeH2vKpV1a1ewdUIzjTVlaPRMue3Z65hcrrUQ8lZhlhDKjTd6iCdlpy
RQQwiejoxdnfsBEPV7has48o7oN7xAHTkClJMVo2cXZlTI/wWz+UQJqAGLoIHMZGUBf+igwmML7p
/X5U/Mp3KgF48l0+9nEbRSwK5ygVxDxkqQm1GNUXEOMDYJHaDJ4afHZNMelZeYs1QkrYyshBFAa7
9hUWGdYfTrMUt3Z1BYQqfn7Iz5HTzpZ313Gl4n/UnXxPPCrqHd7wGmYj33xxssUMUu8s6D7FBf6c
itlOafBCNibu/YSUVrjGir1clBpsHfhQtgYWwyKaQnxRUROqA/ED4ttisRCWhOKiKo2vKQ4OkVTc
I0QEe2+Vf1dbcICFRaaIZhaPW2R1PnB775+JkRAsFeBoCuRP8DCyCSyvbML2zcF/2MzI9WqnuAPe
xP/FbwrXxEbf0fqLAorSaGAy3lySB8F7Dz9Viv4pPilOOgdZyHys7zSva/zeVgR6XG24LpiKXm2i
HDEybpbDlXgNJZ4Lj41hGM85Y2qThA//wboonhJntvin0W9z8RFqxbw1CKPeXe2deEDiYQ15r/HD
EjeFLyHOpbu3sxN38eM/H/oY4iHdVkkANmuvjijWCTsleJ53Zzmfh+F0i7aH1BqVQlaPogQTIdJ7
7vad2Jq3P9AGGkvfZJKrBmIfBDu4kfP2nQxmQ8wzlJmCzbUlWDjCQ0K4QwibDggrDkYYmG8MLOGX
cV1CeeQtRPeIb/45tRr1HPKtbZeYXp8onD/W1QiY8reUtvoTUSf2fhBtAPz+f8P/7pukNPV8xIcF
Kul8uXSCA3sMV9NV5QnNcZIyMErt2KvVBlgfAbZ68zkHBTlU1KKiBEZfjYgbGqVNnSt4mocHJBiu
YN7oCqyXgOokuxLKckFP6rmQhz8psmfsrdfC31McUeZiC36PcAgqCKqIf5cRCgRufwdQtxPXEtE3
uJjB2YTq+u+tv+r/fiTWglL8pTTQxAO3rPNxHYZ3dRqW+nZN4bHLNsKrWbSAX4u5PAyzgbBCaOb9
ZWclO2iGHdnBtt1QMGhFB4ma94FbKGEbfAZsglErtrx6Ci29xJmbzpZGi+dXYn4gcamLd56fXnvC
fLS2aL/Mzpr0Xb5bCVcqWjcyeMTNsGzgOwiX54E6NbXI2KMN/rjUEm9mbgpsWtGvAgw556EDg1QI
guFw8dERrwt0AcZXsH55b3jCeKjiYSpaO/Gv+OErYuQGlholOm/76Zkwv4FxRMS8Ph4rk+qHlx2i
g7YWZyx6YPtCPhdiX85O/reYRFigIDQbe3DtxI8JF5a1+CWoevxiqfdR1Ir7gYh8NwXxH2cDVaxf
PV7kFw0P6id1xxCeRebfUgOQYAmz1OBQRvtVHlsdpoUZlpVFORG4uQmGQRJQEzLPT/+KU9UgayqW
jz8mQdCtUV9C3C8v1byzfuzwDmgpgQlSR4+jMGQFVsZH+8hellBBIKonMr41xi8P21RGs3gonuGa
wDtBaHgZYKCG4VYFiqjmR8a0AZNcnPeBBqHodkH9E6uCXCYZFGV7uOZJBM+bfgwKuIiBw/cWN/WO
js/MzYSin+C0oPWclTKlVkE9YhPyqvX9fwOEf7UUGasqja1gPmHCIgqeG1N9oY1GqELdRcCa8NIV
76LQAtIMW2uFFX4ENdoRX7odaJC1Uw3gQ00lFATUjcaAeOo3kifWGQym1nyAuQSviiS2jiVtCUMj
mbq0kRRYorDD3t21Af5wVeYdrjtSbSM1H+SBY+6Eo/IXRU6uLXKNs+CmLzpUQQSOWcwVMC8RbdMr
xJ9sSHSXeCfBUHvPr8fvucLH9kydnHBriSE+CvLgzXwyMhHAIxUW7TdV+NsV+dfpAtAPP8Db4mpe
ydiGkqKdBJC5N4YUwXEEfV4wdl/rvXG3xvrlakJ9mNw4VsTQ8uzw1KAipRWzRxoZ9wCjT44C5SwY
rd2xq0kyfVxiJ6F8ThzGhMDLsDEQcbF0cSbS4YkGTmPWOGCeL1kpRXBAAAH5RahJilhvIetcuv6A
cQ4h6x133+q9gEyBbfY9NG+69tzoJVAceovHajhjBjb/IkCJ0E/0TqDecBxe2G/iINOdx7GNl+M+
c967aNxo1829wd/elvBHRD8FKZphF6o0Jo+7Ac6ftdniz4cRKGXN6T3W/OxtY5z6sSRS/z4WY4NX
vn1hFNDCoEkm1wU2jOqaWTncTha2YHiMocf3hUHMEJwonQwIv+QiRcPx0hkeS+wLcIxfwiCOj8Ox
iusBZlIZPzO2ktIUYjXicUZ37Q51De58KCK5UVDC+eSp+GR6wd2IpL8vzq9gOqWO7lNqiRByu2OH
svdNIhyyffTeEm7dI22LJ2KXp0DDwFi6MMeU+4WKRRu6TyhI8H9fm27woHuHbSVpIy4x4sZq874j
N+3wWfFMZOSg80+KGTWIrPY49OcvTmsWEfOFiKFDlmIBoTLDQ5sIgN7idkFeOf0GoimhbeCU4Qp5
ubEHdYpQYS5vXr4QQZlAzOeca9alVkUXxIUlLiuhzUk4A0l0IuNw5GNlAlP62new42kwpImAb2OS
i8S4inWLNaOLUw3aboaQ8FsHASq3/cCSGBsNtT3zX6ZysBcXVTDoc6EA5n78Jlr0zjK4yAmuE4cS
GzeZDoJ+lykUIG0r1KoptmszmBEFgjcoAYsSegI6agzOeBF+oyMGSLdpuenNZHZjKs8ZBID98fk3
OoJLdCkSM3V43FM8MuWmNr7wWgCSVLhwYy8G44GzaKCukz8+kY+82jfa8JHWl/QrfDZmDQNE0bqy
u19QLyIikJ3RAlLCk7wfIPqJZBFYJ02Gx9tJWmWnK+3c8uvVp1jBA65csCzIOAXo1yNPmRMemz4n
IXZKtsvFeFUvoLPNY5fsNlC4BeOGA91RxRwB19pzE0EKyyftsgreM7iSpG721xDJ3iBCIzVmDwS+
JHbOxd3JfPvfgQ6ozxq2QFWoaB2SduDBP+dpqFi1SZxhOLbAvOfZmmu0VASVic6c6xsyAfopSkDW
191+jXY52yqr9FQ5ZXjd1IuWYTcRQoxNAkTQi4YtV2KcRgCxGFy8z3ePdS3vqzXzRkbVgMcWnVm7
BEP6asZoE9t4N3pPi/bybb1ww2XNxEw9nnAWamKtfhzYlyBTkT3GyH+420fXCxPo9MDoP3/rMeQT
rHDRmp4gB+5xf4QHeMKekV2erR/tK5B4iNPDFUYkeFKiD9Dk/s5FuFxNxJLB9kEc50On96N+pEGQ
jZ6J0o05EUQhmMof8KZiqiwYJ+CQycPS6AbZ09QRWsdaRe9o84Z9h434cVaruuZqtivyQmnNXVt3
NwCH3gbgUDfFh93vX/GZx/8fKv/qGzZqD2xR1zeuq7szATXqJ32mszuheJv9PnfF/1d8Q/yd8abj
gqZzt/w92Tb4pMbbjHu2T9yt+ENxyo9xQy7XL0QY2/XcTA3okcwRuyyqJWsFMsoswxGwKA+Bxyke
DwDo7xN981B/X3N5bPpmpeviLw8RW/cTH/l85YKKcnf8/O9f/uE///7wy/yg+Fz8OjdvctPcPOAq
d8MHfkvAr4Cv4nj8joO4X35P/Iejxr8mR1B8k98Xn+riRgRCCw682TwdbgKIVhzMFU9o4+rU4+Qc
8JTFg5rp7oqH6uqVOjI4cqtKpQTRT677x6k5XpbrylXCvT+aMzubPCPIf6asw+8wUDh61DQuVcJE
Jifmu8n1enYDmsERnRkAdD+DG4XZAxsV02tFV8LEG2zHjtJYWCCPw3EIV0Pc5FODjYxqrivCU7kA
uEC7XI8w9nIvJmS6zyUH/JNozB3UKFfJkCSswKBHEowOdo2+S4wpCEwOWAQCYz0nLzOf5BNsQQyJ
9iWfdJBpK1Y5/WpCCdNBO1OjKaj1N42U0DPgg/CXmjL8cWwgTDulcMnMxvtYD1gKVilcJmUWoNap
HIKczK7OesA1WuulDuGD3IGR/sZ7hNq74++ZS31w7LEASBnJtex8hRXhPxa4JwiR1FOEoSOW5Yr8
w0PLgTJDJ8JokbKEC5x4io6OYNPqqSf2B57cB30zFHujq48ope6sWZ2J5NXOK2ynUF5BbbVWzxzM
GY3G+GDUSAKs2hgV6cxdVBoPGHg9q7/4WiF0X8bkTU1N/maght2cducYdazYZl5qt07GMUiDd3T7
FXfxpF6P/PbQXRPCMnvOMEKcamNtqBY8PE79hINEfBL2elhp0sH8lRwh2S3Dx5QHtBxRz2Plw1P1
6qA77a16qzKMXayf3vDEEUYBfa8Ele8/os5ruVGmW8NXRBUicyqSQDnLOqEk2UagBCjC1e9neb5d
f41nxkGWEDTdq9ebkMzTViAz+ckFMr1qXe2F469E1x0lR/2rbQrAI+owsqlLSGqHK8RCAnBj4wv7
N8zHBJQC1l+LaEVa/belFRvYXRk4KTtH/76od2xlD3DeYiMkV9VTmdIM1pJ3T4mz8ZXWpTlRpEU5
UhHkkTh9cI8wOO05zRFr2ZnDzoNhDVGIh7PaXCMNeBlHLExSKH6RIzAaxdly4tCGvPhK9ByoYuJ9
naFHYdB0VtfRe5BNSo6jXimIXJ6+drDGDYHUl0ELHwPP4BGIA8lzuG0643Rcr6xxsSp31cCeWmOz
4bRbsfBrLglJ9Xhh5mxGjbm+bafCdcS+aompTJJv2SRJ3GH65Sy0SbG/rrUv9UuH6nnuP8MPghg2
qfhOOgQWkhq/1GcZRcC5b3sgYT19lPrY7PknWIMXvl/TYZqfV8hyMKb7JKzpddsDJ7kM0rkzzwai
3XrhtIyyy5zm2OJqA7WPd29PD9T+fe9OKvJ70cm++5AOPt0zs0YBZ0eFE/ASyj4fGkLrQ/WL8Fof
E8OFPFnSpR/hcXDr3aDCoigO1WlnfulXtIdZl9ClsGPpn7juBa5oYTqieMIw6ghtxrvSECMWfQv0
fxlfo93Le4YNoxmT3gA5SFzNTxsTQQoyjPA8LJdUDHNW4ukRlP1M5gbpJNMXKx8cjzEFSO/Yf43e
Y6xh4W4hf4N43XvDImbiuaFFh3jAWk3DR+jx6sxgoqSDP8znRIF61DhJjr6pE5kR3BC6B1fin3J0
XBA4sfb+YKSvrNUhCJUoFDuzAvbRFFHbPJ1jzWYhW7O3VJuJHdFr9cnBoJ2Af9ZYHXPvJqQW/2bM
C6sS6il57f5j1sSnSTWof7Huo1irKckwjRhaEj9hzQvy/jw9oddMu2jaAa6q4tNXOTrPaDLhO4sS
JWx/OkEnwGrA09hi0mTeErR76jr7z7KeUt/oy3Z4HSHgLM/9GykaYaLQ7I1v/r1vL5p9s3gM2coB
fVBEKYjSLM+z0bECYEDBkKmm3bUrFJDhZ1XTCUcIQUzuwo4+3FAvgUc3xlZfQEKnipOoYGPN5oY9
bgw5ZUiOHnvNnNXZGLmDak1n+9+Ha5BQTB6RBwkcfh1I7PiYnHld6jLQv6EVVqjGrjNAGkpPA5fK
G2w3P3si58GRLwEhhhxg06SiUT5SZhJfaQZuwkY1YAxg9Yo/0O6zKme8kxPqDslqTVRmCPy+vzkt
FKs64n1IW2CMdKV5XfpxP88xtZ++suZrpFe088koQZuPC1LaxXuDDEyD7A9E4cFjh8mJTes4C9m2
XXBco+eahR9mPXhvkCrYdZE0Q7gi5xwBFYSCrfLxGuydHYKCuymSpjP23iFWxdqG04oNNnr+kyoc
UFf1K+5iyyc38X2fQYUyjt4HOd4xuJAAqw75OD1mYmLhePqhPeTkWOBw6navGLlQBrmwciJsszoT
DuztpbsKCveVxGGMJcJb3a+OoYuR54ei9A0m/fCZJMBhjt0XoiknzBCLEIvyx9W3836JKyrKmaxL
gsW79u7MdxoWS/DBu7ykY+HGGKInR6IFVcr4RpCn4vJZihsOLj+POtKcgc4U9fRNLbicJyo31BVb
ezRqueUfM9/Emz3F3yNQ2D3gKkFr/xGqj9A8Ri9Sv29BB75hFhJf9mTVvvsq5xfMsOlr+XB7cfpq
kHXGDT9Cxbx6Er1wHNbnAf9arSfB0dfguiiOnIJL2F7Y+DY+EijnF4wAW3/wXTYLbIbd+OSQ9QR5
BndOBFT4TcARZjmzCUo60UdzLl79JuHGxf7jvMZu6F6t0sde11c8XUumX30aFAAgACp51Qmcx4yo
LSKbXa7eTUV201fSYf4XwqyCHT2SwiWCJ9FoZjnxicRMOhjatNKgIiZPRgaHXS2MNr5pU71a8FyN
1U/TdYuXuAG3tlq0t7FxnlePgUNsqhyPtTlp06M64clu1cpq8UwcWreJqi3U6lBXiyvEvBINLMed
DR/VULKb8Y3enUBTS7fputgztelQpdwgUheBTwVQ76SYT86eWDeUK6tYa+XKgUrGpNGyCqo0CHQS
Ndx56yybS/QkvHVVGN6T3HooSBuOqgFbbFCZEw3q4XiKsqw1ArKe8RI1omsWXWt4ahESKmWuMFFc
JN35rKDcY9+N8kj5Kn6wdcBKoZRbonC7iPc0lN0cMsZdzy7WBzR49A0y+hIoHwOe3X0G5YBJ+iFG
7fjT0OPhVVwngn3Ol4bjndBcVLQOf5HxtAOoOpB0OhLA5s5hv024EiMC5QrvQmyPvQfCJnpnCJMN
klszg/tnboh9IrsI4iX5d/a4nBy/GC6PBeDGwFxrBNAIDzxFncubxekEG1WmxDfa0ktyntv9+xQA
c6iP7YORZCO9lyYwtaagwsg5qiXORe8fSCsCuuOFsq7DkhhQqbmzFcOLDLoBnJUZnnBLIKY5Skym
sf0JShbI6jZLSPl9/nAhJkwDywugzBU00piBp0Z27wUxcQg3sY/8D5UedGNzj40HPpKBcqjDYgvX
LyxwBDFAyG6Qzitie+09wKuPnVUPiYlP/s0E6eow29oIIEZ3pukD74RRDXcVpSHhWr/wF6oZpkXG
x39ZQUXL6t3Dg04pMOb1n6bPVPqEXDK5vqJjFhX4ZmFz6AQWKl3d16idXE9lIdvdOuMjMD+lGXrt
kFGloB6A2gDjgOww5kAmONR5sI7X5DhYH6/CZ7kKMuh2EEQpjlLC5sIOps9Ctr2fAs302z2OCB+o
n0QYoEpe6cR6vbCrggwS8u9Z9WstJNQIR1mOlOafQGeCgChAiNQrYg8WvsaCWRIARlce/xo8mEoI
WlC0gA1IrI8I9QS2xHAlCEVK8feLjIN/QCdOBkbXeA0LqjpOshiriItGAW3rHArOoAnkcIHtJdEb
V0CrFp+UJ45NZIYyESEZbeYGnrtHH2Gie9B+dUynfoVlQ1FKM56+DT1crNpA0XKvWvE+9Q0CJ7HH
4Id8cI+QCXX85lPtlxvluMDosuGhyJ/4MJLLzsYXwUcRqowzXKHTKc5sVICYYeDeoCFazmcdUMR8
pCapeCoZOJEYU3sOjEzKNTMn2RKUwXSkkZZeKNN9ZFau7n3m1g9iOgPssCIg61gH6vBJC/Qv1WOL
VB4lPSu7NclKTDMJgAxwwKChznpw3r4EsnwnTwEwPUn7s7jZoN/CzMtmhIpveJsiKmWTLQCoxeQO
lsUQBYOAtzUmW0oOGuurFTcjoVtyZYVv5URvKFbMxuSbSAzfh6L3GagJJI74GUA8qAfXmCe+rYSw
RZMSIu8fzphxFrYQ9P+wMmTWnBj4Tpvb7r56B+CPAuNa0RV5t5aQX0m3EPwWly5aMWi14nJwBJIb
bRqPHZrwhmH8nHZn4d01fMKJ4hGYyDjT96+AubiFTWsgOeRT0XWQ7/AIYglngqIBfh4gliaYMKkC
oWnQKujEMF9ugRA6dPqd4l6HS00XJ2Aw4E1fcGUaF5sXOK2AfCA5IKVAOrDZjl6IhRMONDPsZ4GZ
fgCC4m4Yx2F49MbheLjdQkXDwwWIUG4Okuc4cfJs8B4S2SIYF+m2G9EdrpLPgEihpUFBoK+xksPD
tQ33PeGW0Grpi0eIfCakt+EWJV4Q0hwRHCULAQUAULrz316v53MpKPt4ORmStPo3tE0Gwnhx53SD
pBnDNMTmM2pDKHahH+63EPQsLxxvOc6Gy655afShD2YlH2nbyNXcMKgh2hFry7lgFgvpyIAh8IXN
AW8Y9zTN+Mzmsoj51DMYwqjiZYSQ8xhsoQFuHwsMQntC2RkPw/0etNnwhq2/xY0cvmg7SBNBmtVg
rHThJlTC4lJxBuhCvgNxHTEAYXAwCuVJ38HwGt9XqsdxuOM21PFGzBURTZVIvuD11RDGD4ySF1/R
MCKK14osrAToAUf4JvG2OBn/xi4VW/cRymnncQwzwXOFK4jihIVNvss453YdN8j3s5EwBKCm8udK
rwMnhKnQfuRNu+NrzG9/wsbLmKEj/Li4ca5xyzeIOTJ5njbcOFONo/jQDXQizh8IB8/NoUB2bDwO
6rQTLZgM5XxULGTGEQpTOSgHn3DIxfxHXXp73MF/DMihIoNqK0fNdZL3d1wIEUiIQXKUbYitCxFH
8FQhQsnzCnXoOuAZqr/ilqbkZrjZyk3+x8jcyAAVR5oIFdowX5EDg8UieUZ8n6Y0o4sbT0gWlCb0
kdAPGx3aifLysD///fnH04SIxj18lQsgh8ggkMYQbgjQQeWzkLtJ7qdwLOI4aJZ/FFLijCMZZOWg
we8Fa3tW0dtzl0tTE9ALZAscihuGvw8/HaIVAQQTCEzu4JrvS7MW1Qv/S+NWqvgn05ScCyYCWCIo
Qwivk/5Uyl1OXPffPPWPXaLTLv3AQLklZx+f2NE/jgfaTmBCDH3giQhLBRSHIwGEYwONHhfjHrEi
k1sV03qeUYPBwp+AOo7siX8/gbk7NdHMSqXwj8tCa4bXl8dimxLgV8eR0Sv7A/Vc3qc8Wwqz1cIF
BfvcQJB4zLL5S3+IUE6Jdv1HbZHTKJQfignOEoAqf+RcyDuWn7BB+vu5qHVSui1sEXyJPDnxO4yQ
g4xPzpKcKYaETu9Ozq68K9jHvAruzJBJWAoY0c+/MyvnUd7zv/P75ljlN/gug+Qe/DsTci4erCmc
cWhGKs8t9HqWJ75ixeYsfGIJFhUuzGsuZ/ou34WkIz/jMRM5U//OeMvx43wFcYBSFO4N74THU7D2
tg1PK9OVXEbAbv5gwEkCiMR+KLRr//0ByOIAO6RfC/tAKAwQGXAAzHl5OW1yb8rNwpCCBUjuLC9B
Iwjki6f7/McL+mME8bncW/I9plCzS8oIoUG83N/og0cl40Nqkr9UVEBFHpqN5MKDJPAqKf/K6xGy
9DcxQFmW+1KWUTn7XO+pnFvLAMlDq0DmuLwD2zdGkFL5jOEeAIACSdc/COlpJYvbOFEAtID+wPhQ
UHeIrh7GalwieUo5Bnk9IUj9e5Gan0AKD+wxl57vMfg4e5xwzNF4Y7Iwcwn+vsOp/nfG5Jz9o4GI
iRkoGByV6u+tygLy7w3/46vI8Lf4K8xvM3R+j98syHV4/akzdB5Vn3O94WcwPjJm/TfoPR6To2Nk
k1HqMCQfcgQMOngv/HF7OhOkQf2H7IL/MSDgc7nhP9yknG5uDBm8skwj6OC3qfZ4FK4y+KukMkgD
bjJ+A2Yo56Vg2PNsDGyoE5xPmQrkf84gf2QqEa8MmVZkUPMKvrjU3/5uvA+2O1jVcx7k2OQsXHif
lM68C0gfeIXiv76n7JVvvzhYmSuOlLo8hDckB1/xcEY1By32+DiQejm9VumBvvgJRe5QfiZvkf+R
VMvbwNmLxVM6660vC6V4Usodz/0BH08+k3//PU6+gu41kFP132M4LXJZ/5Fj/61gyljuTDllL18Z
04oYyI2jjGUg/PvLGvpvrMh0y9rOj4j7ln8ZLzJlyJ9s5ExlDMnNIH57MsobDyMaJq5/LySfMbb+
e7wUmfKsllQ6//vz74X+97UztKZcFmZpuZiYDnCU8jmD+CBz9v8/8sVZkFlNBp9wBmXAEcLJpZCh
iUvnf3OG/E+rne/Ar+zBxWYoyHNi3MNzybwng+7f/xw2dZ/MVjIX/nsl+amsNv++kqH29/b43X9v
898K8Her8b10KIH18uyUGFQG1AcEcsuzYfrOTyDt/GnGUG2MZbKRwfsYHM9eUDg4a8RKOmkvQeoO
r+y43Z1jzK7czaywLvZ07hBwwiB0DLVk64Fcqwh6IMjoHli2RuyqTRsoJGAUu2ljoyf6rxCIrV45
atH2A3mDZ8Ps5sM8B7ZLTB7eHoH2xgfagO16DCDz06GD5MuLVN/vb4em3CHQISoctG+VKnjOjvuD
8zw93Gp2nN+NAEDDfMNjqHP/FNeld8thOtNKBWH2kInvjxAGEww/whpqEf3h8GgmFgE6MNjcW5C4
3tbyk2j045BSTmsgLpINOIuAfljldFfJSvFHgUERpU/yIrhj3bq3fN31rWuI8LPwtTzSBO6naoNe
5PrN5NrDSNVCK5BqeBWnQAX1DKM2muklq+cpepLs/BxXSzgECGv/eZNlHoy8J1k9xwTm7nnVeQBf
WePKHaDgOB60ndx1bAxRZUzJD4/sPX61V5B30yf8R8WNkc0EkrHbiMTzX5zXbTd6fnwEHepOT2N9
gODj3qVBh+beYRYoRWF1xt2xg3NvxiAmTQjscEO8WcJO+dNFH4S/gmHjkhPk2BZGBXf+shwQiTs5
zdpNvWnHRwhfvxhttPOHErXw+L6KF00VY+pgrUWL1P8qd+nhvrhM7t9Oj7DXVsImYMYQGOqwvmjI
wr16dXl1LTzxbDpWEjJHN/gdd3aOdF8fJK8geThgCXidPWEhWHv60OoeUN386picUN+M3UUzy9bN
9PGlTxxmUz3izKqHB10PiPfhc/M+3A41bdKDCz3+wDBEm1IBCbrQIg8Sk2qsaXCjYs2wm1k663Z4
OSAi6DV7RArVXvlq9rfxbV7+UAhSvuAcDMZtqgXRMvMnjMp5pkGo55uAWkQbCor1gWiqXsFs20kF
MS58ftgflBTQvSN2TtnaOsGWaOhY6IQcfB0HWtSZ6wR6W+w0oXGVn/iVeRaNLwnZGLgEUpJThaR+
IBeI3lCtBbfPtP6sXjcMjfovBMoQcyB10ocAS4IQW84Ka3zFSrScPcy4eE9g/66zvGfjoQ7+iakE
wQeK36r+q4yfbUTL9xmVEHbeodk/Vj6E4utXiXbQWSElbFpoo9n05KGX1x3EZGGdhhXSB+mZox+u
v45fzagFgpTy0O1LO+qdlANtZ/xYk870hi5NdmrXGIxqgGoPvVtYaDNa9x16PDpBNf5jbFH3v5fq
DzabhhaadnKzJ5k9sd6xc/7ED8kKDVMFx5HIwAdE72GdURjxqTicmYghfhlIYfE6VV8xGuyTMSIL
oYYmWExsIhvN4dOcaK/eM+tdaF6Yt0Tr9J9KT+KXsNvIvkuMevXew4FVevXL81DXYxfmAjV1p18g
nir3xCE7EDkM7IqqeQflth1+iump2Kdhc569CiCCc6B9u+ngkzhZQQww++sjsUiACpEGIaZ/UyPt
vYVeadlif6TPsS2vkGFjnBTTSCVY4xgZ0QNvkiLBynyw+gzoyeN8f9nRojkO0FR8YXoTn9X+A+cb
FKSPr4fpKaE5gW5iZ8mF84HrJxwW/Dhn1VrBHw3uEy4OlBRVBHigkrD2lY0Vshk0uuEgTjgWzeHM
8IPOxBpeB/eVPTe2CGJ+8luPwBITBBm+yyto35A2A+guHRp/H099dPGTuPe1qB7cE3dhfgEbdQxf
/7O7gp2gkflr+Pz6CdG0McYsGPHx1XsZ/oWdhNJz9DjLQyQ6ysA8kK8EAvgFRIFWBFrQPaZZD4Pc
qx+pd8U24vby7jexTs8fBrCA1wH0o8v2ViOFHhbvg3rCDoTHA1MTrgJ8JpqgVF+PqQbzrG0889sF
Fm9FoGyvOqP3ojGh6u6f3zUbjJXEeC7dlSwSZVzRR2ynTRqeS48H2XRd4C5CrgSSSRRaCQjY3uPO
0ECgJvSnepk5Ip+mOX6GlHYeviF8VP339D01hp+xysb6EZJKtfh8dUr4CmcRlqtTNwvOZJVjVKVn
kb2hZfhEgmZ+20ryyqLa6RnpqKgXzf1wIYKJ+Phidsz2ZArQy8dLRPtLgEMAgmQEMhp9BRjLKB8+
uo8dAsZy9SNGvfXEgsWYNigOTRwAytjBIxH1GP07BdZgqkUO5qH2jUwq7zF9bPN5FZQTJgAHj4pN
3j/TgFTpg+OfdYEv3NDd9ZQ6uDRkv4HE+BWUFEwUMS1uQqRnbzw7IODnGOPdeyDBwe3r0UpcXkoB
UHZxWM2IobVXhI/O+NqCYYcRDuDNd4GAnCs8Kmb59wtSfuWpgzNkK/AeQn9II0UgAELEDOuiyfay
3H/Gzj3uICd9UTWEVCFw9yo3JhGLAA3iVklBJ1pWrFcb5G4Q+bPwrfm3R9B5+zrQRttTIvfik57R
aRHA4TtIdE2QeUryxmKUuxdBGjzA3+vHB0DkEPhoV1Yfs+vXV7Ek9ZD64+gKa9Adat8AEuc19E8a
tRYRBl0ri1jF0kNDqqL9q0L3odKuPDwkXisAW/Pim2ZoydnspuN3aIX1yNnw7ulgwgxkh9rMKag+
dJ8OhGVpVFVZBJ+wxP3wgNVR2JCRJETFBlnkygixuQ2x4fKJdnis9F9+pQU5V0OcY314IICZfD52
l53p239h8YYVKCvlALKjClO0q2JJBWia+9wl3CIGpqpevrFX97HJQiZVQvd47puEC356/Hsba3Qr
aVziR38iicQzkS2MM9I474NqYCa6R0yQV0Zn6EbIEb3PAK0yu1HIp/Eb7t0rgvJBjsNSI+ApxQdy
ZD1Gj3qrXXswfbXHpGMNrvdxVUYY3SidwVn3CpLsTXpSBApUO4MeF6AM0Bm+AY6PbTPY4eZNdY9Q
ko0Dr+sARHngSbj7II7U+2XZI4bm9a2BPZFNh6Z6o1FiIDrGuX9/HNvrO8Jac9800QOWNMmt2bw1
x7Y1PB3n5bN/oWvGva8sLu0iNTGO6BsYDN/m+WOV0ghgVLhtWOTB9e4rnPRO/GFbn/UVAIj71IS/
7fSa5+D1TK4kKhyDm57U7r48gV/Zm1e6JG2vvMet8Wuh0LbMMO1EFYSs2Dn1Woxx1aH1XpqnrfNe
ftRJlo4e7vKZzo/N2nwkDSRwDICeET19IwEn5eP9W95x8o8Jr0jTQHEi2+5pjxmtBX2jvX3I13yA
tPEv3XfMMHggcqSxC3x89AAIpdNIn/vpeAaCmsWRLJMLHNuYM1f1XPOgOMvTY1CYs7s2dfHAhoeV
7TRr89YWp1u/fpChgiaAvd27/3RhBC1vD0bb9NOQ1RFWuDMGF6tfuaMMyV87BkRViu391NM6iZvt
atRNZOGY4RPYrhjozrJqthk5celriQfJE0zNSNcApW2anPEwwLn11s/b8T3Dub1XsIO7jY6fuerO
X8fZh/LW1QaS+vLpf46z0wuvFOLn06B24grUleqZMAkXIfU4vQ9Kuntpgm2kglomTS7a4nHf8Pb4
aatRrel2/NJW4PskyTjIE0AO7N7xOLPIhcQyvNhql9/GHZUkcpXD7PrzMIILRyM2fDMDbFatDlnb
INoF1HokrjGzs9m7GYMwc2znz5xVpJoe7X1139/QP5/mn2yXnua5Nr11otcjOb2WKikapYNmdcTh
Z3idXPtnZ5m9ltmfO6iZYYKVHJ34XA1dllTeSjltjcPzNjnqUIL5bdNeXu+b5yl53cmTPNzv+/K+
ycvVxR1xODekC2S0tMil3Xn1Wn7ypdVZZOqw6UyP5uxCgxoJXhu/O1/YstY0yTsJd6J7T3hFzlzH
mHXea6vC3vFOf0r3NE6rOy7g65dDSxnc2+H5Nn61E87sQ1tl7ujVjI48oFyU168iX+b3/aedcDzZ
5ZcqChbD0nLA1jhwphzzjYc5JA6+1HAsoK5iLjP4+3zBKGgE+0RLoFMZfcKSAV/5Bdo6JczN8NWE
jH6xsWFXhWe85df0h08h61hZ+87Z10osOujdGMxOABNN94oYBEQb/vwlIFFE+B9cdNvT0fph4AVK
1vZUUEWXuSc8QuXvEIIZlnTAdO9h7XWeG2XVPRCJA42yU7g5272ShtiF4RepRpjmMZ98mlFFqwoD
+7PffLZXSZvBG514WtbVbr7KaSORPYFLddt7A9Fcok7G8cjT8K9OJ5f58O+DufE64AUede/qRHXN
w/dl3eMja3tH/Vu5LXh23gQfKvV+MeBfbhnN7FcGJa7isnl+QBjlQNjiFDVbF/3i3+D7QBcw8hjn
iScdD9TItArr8M0Clq+b584sp1pn4RTznJu9lCPmEO7n30L70Q1sZo9PGEYvKg0LyNfFzEdBJNHx
TBDFu0TEUVrd8IO9dn5sK2V8RyZ2n2kO+QUp/oUlya4q/8VvFYQd3TuQmjIqBK7PNUVo2/bq97oD
g/oTwNdp9eDtToqcjRrX5qDkg4Jcn85g/mkmWr6+MSVa8cVm8QghNmAEm7FREce+tVB2qMEv33eW
myOb2XboFAncGuAGfVJBVDlJ2hDJFmIQVwTQ5sDOe3RBQ5HKiN6IK03n1IVVTUTj8OoprHkiW4KG
/keOQ3LRN8oEIjmNeizJavFko+3xGpFGdAAtxASVJNB6ZpcekgBKT07TEcvDqJ4eoRANkaywDUZX
Y6zueSiled11lpT9T56NLuicrsQFLGoHfwubWB0vNhi3Kx6of+WIkVkoBSmduVoXS6V2oIzA0i67
esBtk0PqRHFD4A/OcA8pZmqv3uZjDbOFMX6gyvftF0wsw4HA6tobjPDO33i9QupXpJDA5W3S2F2o
ZkIk43jwDTVXJdtdIOutgeJh+ubHhBdh3o5s79ZlbWw1CZ697T6Y8XW69dfn2/4iAbX+KSbYY8ZE
sYKk7c0l9H+3izVNoEH/bcD8QCp/FOSig0seqosKZ7ue+ZPC+c/nxvA2a9jNEApNuTuvl+XqNaUB
4WxYiOkIjB4UtlBm3G974x7yX7TnmMUp82fPWDv70+Gzzb/0pUIfdntepjMetriNGxx+RM97HLxX
919gjpAxErkL9u63gLdD93qHD5xHo6Tn7h8L2izz+0ixu9VQAP5Vhde4PX7/kjlFD+bDTCaGrrCX
VPAtNpyZyC9+rka3+DH9KUlo5JpY0aVP+4XhQRXHmoqIBpmfMj8PrnD3Jp9lOdTnmJS3cjLzHVe6
+DKWx4m0aPrIXoqEjUnFU3DTcrwQNL6vh2KKCJ/JjRO/oiNEQ6AZugcjanH9WDjBs88tTN2apFyw
2X18+6aFXoCO0sVCMYWD7L7+U/StzvhKcn5vkr6r75tl1sNhm7fCpjIlK6uLEx3by68XhQz5dD7P
Yf+5F+ty9136xYR2AfVFrE3Txjt+kaJlv7wX8YbUyZVvzg30aLyJzjB/dvEbszCs4MrdTJR1t99q
rNZeu2HOxmeKTVArwXmtRRpJ90ZO0Ioh/AC+mEMbAfGMnj1q9WZwZC3ocgvgGJzBZ1po63abjR1O
xZ6uxq4hw12JcdPV4ZV1leQ6VQrY4J8ZdxIrzmfZvDz95yGOQwxt1HzzdoVub/ZYT9hknPxzkh+c
7mPFpuGavOiZLNQpm7UOTrviYfaIxc4x5qRdRqfZi30BThUJD9DXmkLlJybx5aAebLSpwtr5d9ph
xpKoM9SfnrYy8U4kHBjr5uZXGRcLZ80G/X2F1N4M8i9WR0Jvbr93sJHlBU391EzUxUWWIfuQoms/
4KBBu8vBiMv0sGSHjTJngYWsRD2SJ4+1fafbwZxuznOYNHkXo3KZrClg985HDPOZyXsdQFn2RLEx
JmyOJo7lFeMnKMGshENQieGQAWyyxC9I/b53fNyjGr8i7gMPsquf/mKYyNJ8/IGCrPQd2ghocbrG
CKQMrKwNdZhm1Azh8t1d0bpApmDGAnOJeOHel10F0ZXIZM5A4WlEI+hPbYsfLzSKdIjBc4hCKNze
mIhJ0aHPC5kV6ISU7p42absbARBZ9cCQOvwOrQ+E8pdhZ49X4qY9ZDsgxcSYlVGTvHtGH9sYWkz7
bH4eunGzr9FwPgTdngFj+Z+hEWK/jEqDdFagM2Koxu8E3gGIkGd2QessFgRrDc06KCCMjzBb7A6W
8+mpyxuv/S2egYEa9W8BqgtUDTmMCsVfNmEzPtzDAVICfC2rnsXOiRbFXE3aAQ4onCOBBKpfaesD
sCfvxBqe4xPA8X30IawCKDBuvDl6kDHqgoAyHua9FolgFceKKf1C/4KwPTT6kLqH/3SfFTag1swJ
jnRwhadRx/dpMU7jMmxjvQ+dt3/0X30d40L61hs8p/ptD22uV/WMxA6VveioTyB0p8jgPSAkcJDI
oAbFOQ+X0i6sP1Eo9zsEzc9Ow5+fG9xtTGF67KoRMHfA/VhVZzAEcYtoYwGH/hmA6byeHkKb+kDW
oNRE5Ep/tv/AS6Ad0lF4ROjG0CM2SE2PMT3pWkYFsMuMZjULyrchmgwkKEsUB/tsfNlrSQnkBLNl
YA2xWwyvwyf8oNOMTRC01NMM9XhM6IR3w0IHLy7/OKb+8DL8l+mARYc16RqIDBQMKynsAAx+2P8y
5PR+hnqdbJXDzAiMwOzpazu0vOdWfAvw0OhjDAKL7DgGFoKHwKnok2MJHke+COJxwAiaCSFQJY49
ZphNrZgbc6aMsK4fQq3Of150xsCQXn0tZjOLHxvYQ5DvSLEPqALJSHFHnd7fyINkVAXbJyIYiFbU
Ic8kX2Eibw9uxCtGVZ8+I0dW+9aIXjy51IQKo4VTSCXLMJ/Guw7U9sLKRlJFRGXA1SG/cBLL4YOe
4LnBfKF4+TAb5pE9K/vtDHh8dN6Ajn5bEKvsXhZYEy2GPwcLD5sObsFXf6LNP/1HLx2o3zgsUZp2
m++yL2ZHeNP1SH7gsxojAHXuDtH99FHeJVD60VC80FVUG0QeODQFH7xXCDvag6vhqg1V9OS/CItM
404aGauPstShobEIiLnVXZbMe7do+lZj+a+GNgqs2V9neYSotmXn9w7oXpcj5mRqXkir7E+VLGhe
u0If4INMEVs8EhZf/TbG2t4x+3n57SphBtpQHcpqaqL5tthwKBh/UDbdyR1kCFJO0UfjjquHp7HE
cJd4RTb967vHxEs/3yEtocfsB0SwbhZ85TBvct25w0AOYNqyY81xmAnZ9ZITVEgigEWyK2GpPURX
I2QbHTZPXdqTNypoNvMHe9NAk7ussCtqZPvTjHIDmIebQZ0qINFooRukuaYRVLc+8RbkB7M8WxiF
4KtwBRXo0vbS4TrcgrTvMrlAMcEDBJ70udd+pyN1SpFJ9/r88zElALKizfrxlFOgnyCI+nDO6SpD
U0YkyWvZJIxfu+7ahhPUF7M0WrMDrG2XHxTaGDdj2gz0hyYtYe2DrAmK11OXzyGpED4WOuFp9MTc
wwwfYLb4/nxlZEkB+gbHHzQOCDlv7Lh9hMVDzNeCF0J7rOXwRcC4lrVjOn1EgqMTbR8cEM7Aokfu
RUGOJB70WRBrAttI1buPaE/1MR4guJPaiNC9CUl+PaEEv2EZHie0fuNyZKFTahEy1NHnBxuEr9uO
2Y/ENmt4RxOvLhCYBuaP/nXalQtjaAzzmbrENJGUeRf2I8u84Jz5wIhNjGBxxn6RUsWeEXNMCr73
GpZ+B2OQ6CVpWzPsygJ9c4yNLdsY4AaKJtrLF5TVGbo3U++ujlEKOevVO//Y+ObhjN3buNgKvsgg
M+OaIm12/a622Paujl/FApIm0bdz9hnPu2cDGnDqh5fwMgAHzOQmliz77mXsEjbjTvCA6tmUP9PP
0J00TLWIIIJiMLR2KPe/+uxKw/O3OD1hDuDfY+DV5Mm6YUzpxeFuA7gxusORmVG+Gbv0t5zg+Xcb
FnhIvodafIvPPVyEiYVj20C+SISXkSzvgGiUWFi4B9SHl36Drlwl5wg047w4x/dfShXqSWwqSp8i
6r56DaASIlw81Jg14zi4LuLqF4fRWI8hBW0IBJo2QZqQ+z5B4Tu09lYPDIEQNYc+5jM57T4bCNNO
9zQb38n6yft0CNl7KGs84vLpPVLWTyjp2LWPn3DPMDOgKZbgrkj7ugbQB/HKYCN7lSG5vB/Nez/x
c4LIXiDy/nMSx0cVTAT+7je4wJvFMPNSKBSQP+bUcikhwYIWvIFhrC4Obmfq1CoAhvtQ4W2NGXuf
jslGM7hipcVmZvzb09harN8EZeJGGz+TZ+IMocNxJbhZhNgEKP7nhcLJJ7Vl/ZxiV+4EvLr+zXn7
0M0Trg5YZ3Hyp54KeQSDI5iqH9BA0OHKU8Dftw1kyGW+fO4KAH5bFCXw95tMjLPBovQDrlRcFOAm
dnVQxwmCZwvNBoaakE7wO6CypGhV3uLi/aQ0uCBHq2bP6fMnZso+/QCqpUXQ2bN80DghlR1ii0G/
Q/x9CY3WadSz032H1S28IYr9RK5Lni6TC5IBsdGr4Qmokc7F07v31ONuyNbpb42zcp9yHTSJvTQ6
HW1HqpedkvVOLo1MMzZJJaxQEAx37Z557AGdk6hGprP7OJ+j437vLcQ7Xokv9IbS/Paj/uo2SwJN
JvHwyq2utUczd+Qk7ZDPUQ7OgMDuv9oSAgKhe7jUjGzIkz9nLTiqFDrxeAxWe/G6PwvklMxFhHCu
CDx/si9msG1A3XPK0h8q6Qebdu5aW0z8CArSXWHWc+ppxbK3bWnT2qxDfuXAurlT4TgBiOkJOycG
EUuI3VVUWRPhVXx+wSgy77HTQjXWR7hwKyQ/olwgYuBMtwV60/8RdVZbqqPtFr4ixgBCkNN4gruc
MHCHJEiAq9/PpFb/u1PQtaooJPnklSlPzD/s2tzZo3ZCy3t9LbbOBi3PxuVnepRQ2AxhTTRfL3KE
gHskzh8gsLNcR/UtypaerC32g1L3xl5zG9WQoLSphuJE9PEvIxhI+zQg2Su/3XMjF1xGN5eHItDW
ODf42cW0jkBsHn4pv9gdg3mtfjXtO8Kxr+6R1mL+0J4jEAEkBugv+pYGAC5K2UW3hG85svbVJypX
9yFdYsKnHCpGT//aRtoK2PolqsGe7sm6kbANKM60tE1GqPnnGqykhencvkeF1fUFpuJ5cpArd6pT
YwkHIoAn+Iiw5r0M6G/vJ2hHjLLZ4UOyM8fGJ7XP6MvTsVlhOEYnqwsWfN+BnlTALJJCxBPLRMmy
I84IrxK1cjgqeWpKGhT3ZnEDUwLD5139QafrHOYX2YiRTr6XwbRY3xgjAReA1YdiYLfoU7ECtFYm
zi8M3mOIbd8xvYmvc+EnZKtZsnmxgS0rRScdQD+oOvkvgGEUHBf5U3QZfSiMUC9k+4Ca0jglfnnI
Elbr3wIYovFED/hEqHHNoxspXERbXZbBaN/OO+UO4Bz8BANSObRRMKcnbRhVo0fDIE6AdnPDZ+0t
/Xg+Phcbm70Rq7t5dXbhk/zHrq1IOqi7tr/91+rQKy6Mg8t1MIPdDCptxaPnNkHkdd+GkEUXfg9f
g2SAWWO28DIlXxiQYy8hprUOw3nIbVDBOL7c3vkwaYJ3UHJqsGNvtDlrksnAfBCNlPvgjDbF2T/1
0Z5wgOKYB6TngzPQIFjhjR1W4t9eEhZYZzHggusUmpHJPxJyH5QrENdP3P0+OpGxzzJEeahyFR1z
+wbLNChNGsUi8f2pZFd3brZHn13iHMlqTsuRbYBIjJCK3vLFPfE4/NDowt5G5QesUae2qMH9gXlt
WlUke4hPhnfqcFAoBrlFQvBzjT6MK2AFgwJJDOslMmzM5dQuYSWFUDGeGwCZsVUhOnz7VzxZsZN7
uVeCyZd32kB/u53cXfQev0Aqg64FuYjsEbnw3DGqXnUnZeM5XGaIvFUrRk7rrQ0LY2iYSHD/KqXw
CcK4eWzn9UzE00+kY3AixRMF2WqmUmLdOfGIJSEgOPyOH8vHOF5Whu9utX8Ia4tCrzowmi96R0J1
7c4ekBuTjIRa6rpUxG8whb5KkFOm93iZGmWrBDiM8m/RoZoM1GufD6ppcNweoY+SE5yXH5QyGcus
husXZ6Fon1ilUTmmpwyJiJZ02/BfxN3gCwvOkAthutfRLixBqFxel2UMJfG8xIDz0Xq3sn6eHpf1
iuv0cNXZzbk30/3kO5jnRnRiH8S2TBSg+qdB7ts8IcxxQ9GArCd5BlfYPePnlGv1pHYlpdgqFEJF
6BbXcRyn1pOUijpx5uw+3q2K67t3Boewd/KGXZZUjvvE8PKxrcwKtCyxvdo55/q7Z36BXtlsAlzn
AyihZm5Ueoa48aLKdnZW+1apbc4YQwdK1ZS/KBjiF4JmJPGlVZl92nQ30Bg6dtNHa3f0j49OesOh
DPY02ROnjdC6UPF2R6f8dP0TiE7qk08PrMrlFRyOfjynN7H4FPvVYqtgRk+UAWCTxdaK7cMEqQYs
BkAZEmrzda37RFMrs95dfkCA9aqXp/w5m8yx4HJaqkVqj4irWqdGmYnh7UcJ/QGr85wcMPnk3xUn
dWPW/JEZ2w8UI3xTHpJcie1+JJdQOwGn8fb3cM9QFsQFp/dZnNzP264YIS5xrbS+f2z92BpG20oG
zQx5p82rSY5ymKrk34uxIb05PQoOCLndvYdr7uRuXV3zFovTXRPBW2njOOTtfh6LJtRbvHtrL7eX
IxvAOrErNhAKjycj62GSH69OvtECobDl/KO2y3XbDU6DY90YKcUnV3pDmVORPl1QX65fcCMhAHhs
0DFt1hqAdBDpvCPXT20u3qhHRSQ1rq2NDpxfY5pIWefQrkq0/tUl7t5NDpOsisM13YX6q7tDh2PN
mwEmcZjWokun9sGWE2Dc9oiCDvs54RFijOjIk9sdrAx3znPPRfz4SX2W0iHyUYPvtrz6TAopKsiw
QPUxOtdxySl5Wb/gMtLhrB8XD4JD5KkwVH0M8+GnA+KX2jpAGfSBaTM71fDB2MUxNyigVnAKV7GL
CxJ1H9TiPRQj2OewbMpPqv1i32wesX2lFlG/Bp8JW4iza5bCebibvcdxHQ/gUa757uLm5OYWnw5z
3MG1o/Fp3pplgJIv94D/LIm/ywds7QY7wzYpPBCw9uYDECp8l5/ixlEBaYldArJwLhFZmWS6yVgv
AWoO7xSbSYr86nSXdeeO1g82k52KqJWj/ajXemfTT8GEA9U8+kDHkmT4RPKNUXAiIO8Q3t3R0xsX
lqHYnvF0j9/GG5cSzwggQJ/77EJRYXz7SZN//HTMpErrRFZA9PGs3GYr0IY35KMNtJfAcSD91YJw
GmWZFYvZiOV0PcvCVyUqZ0Gy2RfBjwVoL5rju//CHZDc5OiZ4OHRwIhiKb+j340UPnvFkoj75B4h
VxTd/Ju1O+T7ZPbG7mFvoepNYMDDANMN87zhFsJT2Gi/wsSmG0U5CHiUDQOf9m47jz4kq1eftfz8
tEA12DfWCYiLj05Rmq6U7o0lJPAgt0xaFa/kHro1atlxkA8zB4WKIA0ewc3HLAFVEa4RkiemGwfo
N+Iu+/QqNBWiGwINt0lxWp1e8YmlVkWcv2dPwD8IKuVlxr7Dic5g3IMZk5mNiZ6fy7WkoI9oQzJj
uykRQNARh5gCk9WpLb9hZQlK4G2VF/sJuv97OhT0pOspUSvsWv4BDofSYMmVAizWWM0rJ6+bErw4
vPZp816+lrQdQdlSN9MWW7HyaxbjKqpiTwBEVtGwJVlOmZ7qPFTtvtnBKITKgdlBzoSIAi/6ehxV
FkCIjr3Xgm2EEi5s6q9fTSZZzGun/CWlZNKqNx55XXQeZggKJ0Vb9cZEqCfaUTRDWEo35ITvRWHz
CdUlO1jn3qP1at3IYDJLUB+GtvVBqSZIOqdpdVJu7HtJCpymyESG/44KToOZj14FjK7EyaZsxKl1
Zbi5Zavmy7X32pJezccDeI3Aw85L7ZtzQQYQMyyn6AGqRF+y5u9BMPr5Ovl1PaPyd7bz9bgpJcIY
OcBj80NZuo4EYLPiXJug99rSLFQhMAXClgQIH1JsRugtyHkVJxfg6Ae8jTazc6T5+e1IUWjO6xku
gCEWRYqBzYy6BTOie23mGuzidWIM5/4Ed5Q5VcoyVO/8G2WHeXvfosLnG81bgy1je0cX6N5A7qVX
qn+CX4ctF0xeKyAoCP58MCe6tEr000r+vhFD+qkF72m+VQkfngS0pILUe47Pw3330kehBtYU+yma
HASK3cu6MMpTqqtK+CiHLGb9UydaOKyTNYKAdNQQSnrbRdKnl12ExEByhfT3wBglg93OuZVsEwAt
HutUITdznmSILQr4ZcKMxWmCbJlNOxuVsk+9NL6HuS5grOfgXbPpCN3YWwmSniG7Cs3HJ8uEEVZi
ibHQHj8PK514eF9eh4yfFH+TNeXAM/nRnpOPd+aD8Y2BtbEwXu2K6ZyEaHd25fDziuhs5tAIAGZY
rFPtWM0RhvXI++wyeULSyaPqiydIrh+DjSsNCvkwHREGsfPdG9kEJQK61WZEBFHqmEiGtgh8sCx6
3xAK2Ry3uc2psC0+/NyGEGTHks+vzZaBKD4NF0xWfm5PLLmYNzzWALRqbZPiWC3IqBxT2cLsh0LS
gCTQSLown+9UZV92aZMQ9jxEDy8MTmeXNeBzcr41b7cPldXliLoBuqNDfW3vV5fADIo0WB82ctUl
dlFi9cUFlxEaA3h80USCHAgJmx9TNtscM6u4uE4fa7W0qCTztgtyASxj3NJ8mT4dq+exZboHwz4M
sCjIT94RxoihXqi4oOF1g3u7iC9U7w+RQUP307gMzYNXGJw79xEvd+7gqEUbfUD/kk9Nk5oOOJIX
RpSbzNES+LqPmp8O5m+UUhGJPXoZODmqS7ydKpVbuxrmp5QnzlhvPa0ijrTg9iPuDGypwA58SGJJ
MAGu0ED3LgZoR1od82qQzP3K6LCj6pinfZkBZjVh9QTMp8cbQZN9vfB1gUocg7fPL1i5spC7HLXy
sPjvD9BaAdz6mOWRQfRNTkRp1z6BbznkXRbqfGZTN8hnWjWJfVWAqSJT4hl7L9kFH5ytgOVSsQRx
cLZ3DZbSY84FsggwEdkl1tQYErRhs6CybKGpAlJ2+H5RqETPpU9+TbGHNmBuzBp9GZLqt55O2SkD
mu5UoVB2CGyx0qzLUasYVlpm60STodYjGkCYt+Rnt5+r9s1LsnBPUfxws1E2SQ8eRZaqV7jbSFjx
JN0YFMTLJWZ9oiC6OjMCKwztcofrT7kF5xU0NW24DpfmnLWZaKONL8r23WXQX8d7EHhUkhnjsBao
2dEoJTW648+IggyUF+pdytBIzEoD6AW0VBCtNLTn56jmUForumnBxhPj4N9KDj/mbOL5OAfUB0Uc
xQ37Xg3nj+gNvi0Nv8fA/DTzxX75CoyhE2MQX/Gun+B26F3S7qHYeF+jws29c+aDdyTNqY/DXnId
HjcoLgLdpaIit9jhHl0o+fqdfVZb+9yVvK2k/2XSxyJvg6SEoSChOEwuIecsPg728Aa7N6OsYGNF
HdbYRghkCqheF+xD54bJfN57uxXf4IVPIclOyAAtTS5k0Q+aPX4h4lv/4xF6ehh38Uh4ZeHBBqzj
nsdEedHT24UXhLBe/Jy3H5X6xTaIJxegeLNAb2jv3VZvaDUYiLtIOzUyw7qZSDRhtuxeMmv3tE+I
IsL3IJUBOER/v2K/IlYdMnQobIRyP5VlxrKdunfyjruz6lTsTvnHNv3aKHVvanZnRSHJHb8i/jTg
j41ZZXiZmO7cUzCjo4TYGRc+DTZEsZ0KPbdDs0bvDZIG5kkpQwJewYa6xWVz2Xyx/iF6/NZ59/5t
SJOrnjS/NPQK9fvmMisEdxTyD65ay0ZwiirLKwISnyF1FWq6SEfIy5Oe+eQd1jwWQ2nhi6WH18iP
VwfABeacOKt/hyhvIrpJXv6ORMthJGGBIk08ukxOpVHiz2FdstmqwYtnRG5A8TPAi5i+y4Ru9Lch
Mi1VYmtAo4tuuNiAP9YfzDQJYuhev0l82Ffw1cwAhR1+UkBkGtjD79Cp1o2oGXlCi1lLfoXjvW32
AAhw6HrMA06LX+L3Na7LockjprpCD8sfUx6zKVRwYQB4I8XGHiAJNn6nv63ZyBbBc6w6lVYOLcAi
yQlFIlqI9CiWS/WP/0S19cSU1Ou6z7mU+6zNy1qtSg7MFZfaGceX7A7YuEPc6QAn4dlfvIpe6++V
2Itptua4xwA4pgsize9Kr9aqhvqsrLRh78Lv9VLInDY3F3szD98WEvPTq9U4WyvyLg5wx+Gm14pa
w6jgSmmUiIsyu0jAAMK4J8iiISWK52cpCWWgGvSjzv5aPyYfZjLmrahquQUm2N9ZyYiLGLatfY/6
EtKLCEkjJwZyHcJvbLOYMHVBAhGL/wIt+zYg3CI2p7Vj09bnkAL0n670BUbF2UVf2gEI4Ehk70Kk
R+eEx5r2vl4Gd74PdFw6PxEzss0klNAjAkzoDSfM81t4Ce9Y0WCiwvFcVWaVWbb6rNSLPYXfCLm9
5qHxih7MrVvNIiL2mWAKC7axi8pZsqJoAhw4mnv5NVmgN/cIYB9w2Rtmc9c4NIrtgp+tCijxvex8
mDgECGgT353P6m3TdmO4oLPo1rofLy9p5KSxb70qzp52d3eONuGxdW5R7qv5fwcCiDw+JU2hNEX6
ryNHX77sfFs0lbE9o1BQpsrwoBUt+zN5o7Fc/+b2fPoOuNV3xDVkstjd/zixpCkMdlrQTokhljhG
N3Ulzc4FY0W7NbQCmn6F48KKqVWzvEpHLzdFVu4F8B7UL1wtDpoA0AEyp4aoZGmVZzmNF3mv4sv3
8Dqa99lVzyPAH161jQJ0zap1L+Fre0F289jadc6tDBksEheWZN0+3hsar2bR3Sl0n17mpeASTBbl
U2j47wjOyG+9q1DtqNiFFr32YNekYoTcGH2y4OCfx2VHp+bTrvw+Ys2NlzXX6Bm9fOfTKbRoATm6
sVzzGrosAKHsF2kGbL+uhDL3vbynkVL53Wr+Y6GxI1nQ00Cf09jWfDpvfN4KSpQGMnx3munRi80D
fgKjntP3jS4NRtFM5gsZj9PJzH6fhvHmJc4X9WsNG92z294xlJoHus09DTyVy6Kvv99KHdB0///I
9wmq+LdMBZAzWlJVKIVF/Aht1BtxLKsh9V91NiVntbowzalAh6fmq84a0Dw1gbMAeBHVWkJAAIbr
bFasmbpP7KXMDgZIsGw2/riB+UNsTRf8N7cWqcU9qwR2c9hF5D0CYK54xptEhZCUh52VeJ9bJSp6
hD8NTfJ7iD8F9Seeh/PEQyVw+bcGKCLcPkbUsG3EuXlCzQVpr+oCQOagqMrjQQFEjC5ESQvRlRXw
4/GKCfXNcv2YD/eteERnCYerKiMRqdGG1mDofj7SpjDWYPm+kVmkfho+Pc0cJrMtowYdEl/8k2DU
d9rPk0ky4ZqgyYjaJReCC0IZiC2U7TOlVCRbhcf44h+a2ke1i74CaikgOlnOQALUuQOKz+6JSpor
YSZqRgF76VA+D6L4izkNNoDuxH87la4FzHQWZS7fbxnXko5gE0el+UsWHXweK1O+Go3pGLBV4+ON
x9aYtZovlnAd2sx0SQvL2wbPe/dv+xOsRiR3GohsvAVc5KqIA+kmkaAyvDwEc9zXxOzTqOQbTz+g
ekr79dr4UvT1oVKcw8IKaZr2OSz5u0WJvDiG2/bECn7XypOrN4CblLtvpIJqfe3keoS0OJKf7o9U
KxDrENm8iv4+CiJPjBeqpLKSDhCkONeQxAJa6iAZUP4FySUFEglH6LeAkIG13Wm63V3UPkmICb/5
uf6CGAqVEllRoQ/II00OEkoydMQP+OsCuutJwMQgXKBZagmuMVqv6UkA5AVk6ux9E0vTWvCTc+eX
swnKKTNiCSqZ1rnNNYu4kl0pilD0Af5FI4MyMbzhDlVBfsYVdumHfuuH6DvGKpEnougF6ApU6AwE
YWF5mhn0TTFcVC8v82ueYiMSvb+veUlZwwebyIwbLsm0+PgCpk6ezipIv73oqm2FPBmwF5BWCIUC
JW6XydTbKeUi1cman+YB5wlap0n0DSGN1E91o3HC6dFoPDHGO2N7QVoJbmEN/IY+8HWtY77VsUMA
cVTjg18HX9ZgyXPRSDMmidLBwuQ4cI6D4yAZSRfqQlu01s/1k2NY7n5X8DdP1FMOoiuBjPj7YjTA
qcaZVrdSxNNdQw2d/O94IBB+GmmovWAPJm6FzR3bBPVR9zAusb3uFJv5VrGJ/fXg268O4wmsl4ir
T+dg8nccRkYbekPxJwFGZ67cNdr7xjO6R7o3+rsRFh7AKBvzCqIH6QS/3ck8bZxoGe+ccrPcfPBE
R4ms0DPE4r08gwCRYowLxWo+zNOwBe2oP/u7Hbb5spOnVGT0VRiqBeCWagGI3WJThrgPvMHi1Wmb
2wNBS6UNzAdCOBAPgq5UQciE3fe0TEB7XRkDEJoMboVQMvqQ0JRCJx0/n7R/A78LdgTgPfFWPxvv
ML0gw4kAbgaPTTpMfYpa/muT0EQl2QOY+7G2+As1dvXXoICJ9K0H1MbL0TP0rh1IlYDYCk7agZ6E
JBTdLyJy+SgpcFZ0fgqQp/RA4Hr0cxkfQNb3cBiJ2+gfh6A9+KoBkOqovswfoilNwad1oZLQ2tH7
lK9VjMdVbRWHoIFZZHRk7nyP9tADkUTIW5CkV0Xur3jugb0zMS+WhFQxOrEWhhJxkRoM4CR0k6jd
EhMv27P6uuoyWcGFaJazDjztUpP6clOKOBpAGkYJoHnOOxjV6yT1WGCAAuK24eNUPIDIJyA7OQUJ
P3MeQgZ/cWD4aZXSeiDxLnolfu53Vg7B8249W3S9qXpc4bSWrRM1MuLsOpRRehlBzYNdQDEZr60Q
Ouo7RIKxEVP0a+KlOoj5zdV79P9E+7KhjIcEmYSi7qlPXJPRLUnwNCZEwp0h/D3noS4bsRi/p+AV
ziMKXLDOGYLcYqQPqX7z5q4yCfp5Qp0dySlpLaEWYMnoq4DkAZTSMOvJbUrqMVdlYSsJc8TkYYDy
aE+vlKDhnhsoD5KijlyVgE4FFBfYLmQidG1r48BikiwKDwCXt0jWJJWg+wzfXP6eJ9IfA2gx2bKb
r7bhyAlNH04fsYZaW4ph0tUp4nd17+kl9G4+TVrJHJwYckSECbsXV0T844rFDPVEX2ep5i0VdBAq
fN0FUaBz6FAHJjgkFnjRjXtw03cKz1DZcCkIeQUooghSd/5Shb90ACFhck91zes3iRU7SYfWty0x
bh0Fl0KAIcHamI2iNpA9jqxitvgTRYsFBQOCwSfJyodWuaJchR+SvaYzSAh3ITkw/XlfqYNgizGB
QjEklPslZUT2HCQwiMZDTCXow8CTKONNen4lkFByppyMCJxWHnsLHlayWLr70GA8zjMHchWcaeN3
tXZEZdqL9qSPCupyP3UrdC2J2N7IPSCBIsmWtnJIqj42DQr5N7EtdaEuWG1Ixb+UsOaSBboPmh5l
hL3T4C/SUNKo6F+3p/ft5oZ4RTgmLvDycfqSCZSACSg603FrAFiNKs1TI97SXfh3h+uKwQfchZSh
23S2KXPX+M5svqIdKuu7kHA2wH2TG6kS+gaO/vdZz4Nk9fWBWKA/n/dqftGD7MtlKnLJ/pK9PGaK
8hH3c9MD2hsX8sTbLyOUpD0uqx3lkRcu0cf5MiiIRR2UKEnUFBkpIlKK/WewJfGfvzhp1RkzwJja
CmiVcB6tG0ZFw6M7PEe4q/Vju7/dbpXG1hyz8wtGND6U+G63ewsPq9jCw2rM/kvATQnW6hkto4cV
VgdsKM8LNIL7XISOMwdUk4nC52hobzFl6u6tLXsdB2aVUWs6luXaakWiv5k3OqtGo7WAEmwthkOC
7mmFR7SmciHQq8H8t/0dfmoqXyxR5rGWBeZZuz3YWf5qswl7g3DALweK4ZdL/bTTGE916dDW/d2g
uiNKf7SG9P/55ClQ0nNE5vx7QzzGIGCnxkkOroD+72zSQfKoe9i4n/H6vAhMA0nxIS8nW0RU+wBj
a81e4tSGpZ3g8Cq2SOVKUSnVEgJvMuNfmUWFiE2NOBqc0tzp7T00mRj/9ZPcONeji4VMJAA1CAZv
Z/LmjvYgw3y5bCMOqZlAd8xSdWRHmjIYsMchl3IH3ApjnDICfSG6QX+lhCFkD3uBcV60t7r8J6k9
AKZOHvbEHHAT8AB2RMMRaF2fAJow/6+gLnQNpUgk5SZEHGf6QEsM6BKxH27WiL7W+KNhGbJp99i+
A9Uerz/RMBmRyoZ0wUC2ogWvjMOo5ADvizTMXJXDKLmyoh87ObQbMXhnnX8g3LYHvLv8NvLsBLph
ZwnYnNU29sxANyNgeRge3DJYftpSCBhKNFcxleyoJKSIFhRn/ea/yfspw/6WC1WDdrSildOoDFH6
VY2+NmP/5dNMpziKRCpTR7WFx6/MCMDhf4cJO8h0U/bC4FovhT2VsSq9qgM4/pd81twdmRB5UY16
E2RoeD7ExVhaI69FefH0SzcVJiv52bmqLKK8J3M+Nruu7rWpMWbYo3RmhlA/63FOOSkkjG8dFBA3
ClQBHyp4BSbUKlTObk2eCb9xbz5FOgyiC2Z/QTa8Izn8BCxqBDyvd+6DfKNfivjQCRCcltdsSPr1
tiqgH1EmaiKYhuatrPTe/SIpAmQD+KO+LCgz/xZBPuAtar+6uK8OWEIEXfCOe3Zjz3DYwnrPHphI
NBvZ6QyOrEVDBPVHJPuiSXsw8HsdLAPDHuMWVB8bsjZnKWYxnqhGKhUA2hyepwX4uWga7XkSqDxh
vM4v4s51DX2R4SgUiUFQZTBk07C0lYNleVuNToCNASYjS5ZRUGW2/EqoCotkUSWpLFTfvArPEIe6
aapKJRLkt91uJ9FSlceCptQgZE2hMkhNiYojHSiLzaLFT5jo7TaPWvItD+GzbKaLX87vNPqR3WpN
p+PG2NUqD6mfTWSVupSjV4dfJqsqppZcLcJctBIlT834KgOEojPz3v0rU2hXq6pVwlAFQqBnoJ76
23qMbqmt6vdzpc013mLSPFNVaJU4nRXFbwoKP19BVusuhccsYGZyRAvih2NgjHb2IgtZTLlG1nBv
9fv9bbffrTndfj/qL6IWn4CF/GV3pqovUP3ExrCjfZS6CPQOLaV8/BxXWKEyVebf7cnF00XU+mb8
DF7I50lyYMrQWWSRU1G40FJhR3X4efD1Qc6xAwLP/VULyeD42dwDl8LNRF0nDmjVxIFkuDRjzZa2
55LTyX8HqAmdJzm60Rn96b8V7IMGntRFtWZpOOjSFgBLK/7WBVemi9wnymlS2/87lOB2iXG0hXEm
9haLo7ZBHVPtpDTQe/ueyjCq7kwjziX9ux4cuF/2DAQfUDZ+hyw2B5LAEu1pCQqXfFCddK7DPCLN
WjJ1SCSVG5xbQimYidQSqBOUEH4Ak3MUlN0hWXNJ4pyPPeE0CzT5JsbRaDn9toyYcjvIG6SXZCEK
GIbbknFreU0WU85AJG8pFmcu0F8lH/3zXq737+r95hl4aQ7JMUoPDymhH3kZUhCUZRGXn7ph4IwQ
uAtO8HfcGOosKTC4QHoQZSEqPJQ8o2pl2s5UI1OsrAGwXBa4Aohuc/5hizJNP+51kzv6sKExeVOJ
fN5iZSSQIJ0j20uHyvt2zh4uX7I8+3KwZsCydeEhyQ23PkAOMCPZmreULvSmRmC7f/sWGNmfLqgS
SNVOVC/ZIVn8sX5/r20PgS+29KKlHT7xjuypT8uEZacIV96NCml2zrYrv8MDKpd5rD1IJqV5CUlP
LTQy0umeBpuy07WcEtd/RRi94J8bnlKtUrPQTlx0IK0b3Rn9X2WYDNk9uWGp9CNdzBI1H2kZXikT
aXfSliqR1Vy74P1t7LL+rUZJ68DM7xlkfxrFJK6/nFRT7hIgpqy94W9/KAySCMCu+0KmXOkI5DBg
MvodGHiWV+ghrMEwwGVnrOrUtfFBLRyFasrP7JfXUGkqJufsoiQdzbKthVzJFw1gdtWyX+XQWgtB
B9dgHUoMZdgMXW5GGDAYMMQ6m1Jns/kLQpZo8X7sGZLIp4Um3hl+4l+pSVNxNmszan9LKSvopUuh
1VP/RRER0k+kGHkOVZFxaSG9uVOVLrO94t7KoPtpgraNpYIdDTjS8N/BLmiNuuv1WlUtxTMyQ5V+
stIBXtIbYLkr994V+3SOLI4wWN0xCW0rYOMd/zo0CnL/6g5/vp+w6zRk0Brg0MiirqDlgtVisWgt
qP2OCXFdYla+Oh1/1THdxrS16LO4aljqJsFgynGoZ3C5pfhdZJXIRx+6ufq1Knv/wmmNXgzTD1i4
y9yTdg7NHPq3dbWDYEPySFSEoL6KHquaHn6jaNF1q4TDqVuhRw0IkH1hxZviqzFV6K3JA9+X59ZQ
l7vYFtqzIu7+kI/Q7wfaLKjLrFkNf3OAuUY0pHVQ7shqsqnVNuZjEjmDLEAwSCEd86tJeEl4F6MA
lNoPP2ampbxcDgbVq1V01Ml6YJl14cNgOMZc0ts4oMWaQFI1dA9IY3zHM+bYvENM1LVjg2f1UMT3
NxD/65C+kXYvRWmjGOVZKYv+nwnlAx6uIEF1zbPfsvq/VVdavdKY5Q+ZMUrgAVLnWgq9iLVozjLU
7ZQJUOJP8IHocRyQEvKR08lwEEIJDJ0RmDdAweHIMEAwbHyJIJLDBuO/+zLlXqingPqJrWHWjbJR
OqC+1EjAqsXtC7YEab82/gxPEcs6qOu4X1nGgOmX2cZcXtsEXWivACkCql2P+0V2df7o0kWC79J9
NlUiUDUCnBwjuxhVqB0hdaTSAHWtAUwlOJzP1rOl+S75SLgD9b/qNgWq2Hl19A+011hBklbRvUdE
d/WCUwuY5AO5h+9RKkXdm+4x7nuapyoCaZ7+EphHp+y0b9Qzam4bbsWhXh20X2Eh/A4A/JDL4cNg
WEbjXC8EJk4olJHnEZALHN5g2XJ13/cAELcArd6XhIdk5O5QSjOy8fnj3T/SFiPusJVnLX77MMHI
thvbW/U/+8Mhm/Iwim4O82l4clrRlP5rH0vCrgZwwK6NTBjBy8WL+totIv3H6o9x7xFshJZ43WtX
2LWRwwsRtG9ilttUfZBnuEblOggwdVFB6GoN0L7DGKarqhKjXHCf9bNNauPgrKvyI/wvlSFBDVKE
xPqN8axZo79E0YR9phwojeRfQOfM9QdQcIgvF6J++2a1hT8cOfwvi99H7DYoZGEbV9eBvWUzg+qX
YX0871WwS8VGENYomOLxCUIKs73Q0VFs5VvvdtZVmfXhFf2XBxwWopHk1OdNzC13Bft87Zn39pc2
6C6qJuP0ZwQcDzEyGe761yEEwVrnWLJ0Ug7t0++Im6iH8Z72FE8/rIPasVVm1G6mJYpcvd+N/f7J
2aIN3d2SxU00VmaMHqntt9kS9D1FUH6qKJzJox0MfeLOkePSisFUXTvx4NiZYx2hraXqJ9sPNP5K
Xz2SM3lmfsumBOeDXz0QR5gTI6IcrPhuzzNQC13MDMIcxe5LbQAHeXVvfMAJFXvDJkS8XnUUds4p
2GmJV4yvCaB8SsALoBdsEJVVHh+aPIOfPgAgDE0SZPQi/Cx4VWWTV7DeCu9STvNkXSPsqyviKPmY
VHa7/RaFCSypM6s+Gm1PJLUJAoZH1rZn3QwroaIM2PUwrRUl3GD+52kj0RL6fejLQrL96jYpP1FD
hz9mfcSpg7Ej9O3XvQ2K7IPzlbG9N54orYEv9Et08XfTfCMWiP3aS1t5Z8haXXQWaYsA/wj50bTz
DhWTv1qL/p9SaSHzjmILDBBx/cc59z4wOvUbreZgnsAIoA6HbSQk5l+6rvv/VL8vbcY3Kz3Su6zj
sDdp57RTuzzWoBfeU6GU5hjT5DfTsN5WEMd+uVUlXzuqJiIRHjNJKgK6gb0NaVgRDeo3N35GfKhN
1teTqOGliOvPxRuTbPcvmjtHOj+KBheL2OKragEbZada7AN9cS50DFk7uDYgTtuxv//nZq13kVn3
wAzRqdSsBB0crLXBZ/CfFcYr4NVu/TfmKRCjVUH9ZQRay9pjVIhPiCJPE81mHhgpuFMekriECbB1
9RGefFydB9YXtSROHt/oJChyBK/1e4SmE9ufRbiyHpk8rbRl9A4o0xM7/gW1ei9FX++HIn+EPbCl
hAMexm8+Kr6suvif++raKYS4LNXDQwOWlyj3FN9q2XlTyxv/9RLXt8R/FTyKeayaTPHuGiMmFnvq
S1xQwn2WbhqFah4qY2a+y33wE8lL0BhUgCyTcJmpg/TMCeVAGOAUjWFF72Fr0yo1VknLbGD7BGR7
DV5zkU7m3dviuYCk+poWwttIXbEHvJohWdLg65wHSIN+rTemV1PaR5Se48yKV3z7jTGAz48r03iS
LdhTcTmkWpezjBxIRedUQWaMnilNp0Y1etFuoECxAxl6HKTh8gyH7FtHzAKvl9hhoQXYzKgFbs4K
rwG7w+sODabiuLq6TfP4dF7al37cLTYYs42SJlw7aQCEQRn40EbsiRMB5M8/Dyr9b3/fFGVZUzi3
IsvLyvVzLnqiK5fzjHYp8V6yeQu535X81x1QMfvgNZob4akU1J4I5Fmvm1ejg/kihT1sn9snXOqL
m3v438l8iyFJymZZdUzAqDvPHIPmj7FYQqqA/LpmvVYFykm9+eaF/Ca4MjorBIfwXO7B5QTWHAk9
H2qSzfkrsQHNruhK84FjHkCR89i7rTFRAzFKYDZGNPVTc+D3F6EZ56an/q19Do49mNnt/PiN7i61
uKNbTe3Lj9ubf7sICrRf3ST8wEgBP0w+sIUGVupnT2oT8Qh4AzbO1+jSzsY5UPVQZy/1YuKl+MN/
XCSjiwUbpDVs4Q9UcsoJtGyt9I7OsL3HMFBElvO23L+xXqeEs6DgMcf0Lp3vrDC8urkIMIwJpCEG
HL9bp60WQOeG4d7br+YH6COSJ2iZSIP1vcL/CMehoNb49jObBZ1JmKHfXLW47G82/8IiXtypmH6k
cA6YGpphbQtIW+Jb8DIS9DwtuD2cxRTwGxcfVhATGJ4nJSua2B/r2348JdVQHnKXb+226YpWJ6IL
6YoubRvePaPMTaM7+CUkOkfx7DNO6i8e2wP9/Z1m7PuU8eEOfXDihL5ZdUtjXnW/mffyS7S7eAaa
psyq6vC+eAA9g/jDqIGy1b9O6T0i/1akD0VdDTAIiw1XuQb7ytmDgbugjyHd71f/vFLgNYtxhziM
cgXrSpazJZoVIRncZguln/kN23iBZEvQ6+nzBF8AWHs2TeiiiN1tastkdn3yXCZhXNr5LFLZVM0Y
j/t1hT7mXZz24ySZPTfPIdRCKBI4foCOrVhznMHQLO7hBvbm+YdVvLvXO64tgo5uEXGo+pLsbVzc
Yeg1ozaf0JyhgoD3grU8UbQ162a9QCgJnDEvyi1v9VSq32DxiglyTd0vreK7lc0+NxdGO5/4OkUJ
PTfZQ9kc3Bb5ipNtUfqjI5+x0TVVjkFThqQWmaNe6erCeKYfi2govf3KJCkjE2pODqQ6TZYslDHN
KxHHfUQjvzqDXTwqj179QXkD4qA0fHSS3gfiKQYqbKj8zeLZ+2L2DgmynhvzAq1aO9n+RkS2k6RH
sWWAfLf4Mqp+kyswv0hLF18u2sFIax/y9vfgesUDsdKpRe7aKHUh/DtpmZWoHs+uQ5Cfu4KPomYN
tcETMh8IOlHGC6jdsEbd8xYENGqGoL/gyYALhe4OMKQAq+FHP8jZN+Z4hSEXvGZngPhAKe7WaS09
3n397Z+w/EQgG5zNcjc5p3bl6u5QYqJyuUZFsIfubmbYh5L7QSCBDSyR6O7xixiwBaIQB4IRku2o
cn0Ghvv2/4+qu1pOtOu2AHxFVOFyiruHkJxQhA7uDle/n5XvP9nVCU2QV5ZOGXOM2DQ1XQDF/Fpm
1tnSWmFlb/IbC3Z/Hp+YoJHCidaqeO1txqevBN+sehteJoi1kTvmJ+P7KPEKuHO1v0l76ioAzF/O
h1T3VdiidVUZM1tOM73HGODOOyEJeUOEO3p0LGT1wyD9aUmA02+Q3cbIfebSgCk80Wpnvsjr/ixU
un66mtNnsr/7zAxPjTlOwNZKTnVRiLWgru/fD3MAr7gi1ygGkvn5nc88i4l0GX1uikNQn+j9WXJZ
3D6LE/F2lSjLosdnpnjCYPvuRm7TTXx+WTVjOPBW+E4xg0RR+iCGolh4baZE4beD27J/HLmLAKnn
PrczU5Rj34fB+nv9jV6aPK46I5VFFgyk8a779WPV8JP9uXBavhU2n383sGaa9vOsqO4fpEWsg88r
3Xq98pPPZ0kNSj8zTcr9n3wm93X5zKBQ+NwhEt6M36MUUjNkq6jBlDpipDu2sDwcf6PX/GKgmPH1
k0buANf+L9kHQ/leNDbvPwBEOcgEbL9Nw09hw89tK/XvHoP4mHwfRrFOanCeJTKV+DeegBNHz3o3
AwPJrNASFJ/dZ8d6rV69uxgk5EJ4qvDCtgMh1ulbUPxRiD4rkWX5FakqZFZRf8sWk7KgJoz8DHbK
3qW+6LgBRViNfVAIU7B+maLL2S+QDiuxSv3eBsdKTnFhf/WzmD/YMSqUwlJwbsVKz1Fu/lK0VU/G
S0QbtMzbnSuNhT0aXP5RDjAv9Qd26WVlhe833cisq2/lSbfqe9NKHD/TBDDPag1leOKIt2wRkCCX
/G5sirxiRbLhNxCR/EbIALfC/Do9dLM/p0ghOUFnTlRDuQdB1nyS64YL5xi6VmnZBH/YBqggzFvX
nmIZda9fWHjWDKHvS8ahS69JYwG0geJ9T5mWHGtQgGVWrLeF87oYlVZArYMqnQ1N8QgVe6rAd4+o
iBIpXBR3cpXLAvI+mxZLxAJ1HlOwnXyf3TJ1zYUAJVvtnstjpFhq1QCAeh9C2CMB29i8TJOKCVTO
XurZ7/04adm3VybyLm4JB0Z74hL2TbuwLS/yL64+nEr5puXJgTXBWq2otrqC/2oiVCqM3kvpAE19
mmViRRzFj10xjVgYYduuuInViK9m3537orJkHdFGHmRAnWX8rgqjK9d9+Xyr5uS37j3OcQ13o9nR
+zszWvhcqmDndjXvVMFiZNy/E/mVAo+vU7Z8v4odPRmWGh+3zCOPMGyBiym/u+JEybux1VyzYnli
9A8zzej3YS5sLhp3CxfiCUnVnXDiqqAU6oJjeleJI3tVvPwqBfp/JOrx4uJSdk8Z0S1wvVQJhvDI
ZuNvfR8f1D3yV2sbAAo0dSe1JC32HgBwbTQH3nBGn24HnpIn4L0sy43odypmQ9rMNz+vQ/EF5TE8
NDJfO+L0cBLLsut+GzPD+9ern/mKn+m9B/FWj89c3iF1aZyfgQ50DP/kbr9gmrAmxlFDbxHpe90u
ap/epPLYMOB9gOOesKM9RZeSO5kf2zGGGIEqO/ntI5stnSfFx2/k59qJK+rCGfmbNKqnqoBwzCAk
kNzsJKdS4lBSYtK/mQ6LBqBIgE+VlE/NJU9e+avq7FG0dWRgbGsrRDWWxPFZrqMqkITGYlmwT2dx
7szwWT36gkjqwRYqolCm0zYTi4IaFUFmLZdvsCzL7pEiCoAWhyVed8NCdsT7YkhkUWJZSUC6kTis
iKWEP5PZ8HqCX3HIT+Yb7ret2EHl/+06Bv+yeORujs7/ciB6mCROiDomXTiEMo0AOfvob3b0eNfR
kgRDJ9V8107p8j7ZxGhz2f5q//P0hvCQMBpaPfCoYxG55lEOFONHlq409dPS82q8Fx44FUXXLOWL
unXp+RFH1HRvn3unn+XHnsVGWO1aoJWQvjbev8lOdkw++35AHpPfDc4cWgCcYzNGTxz31M+arJlV
YE01wygtLj8YmncVFCqcjOU1uHIRE4mN4yjXIC7AKY+WDDbVkFe1OKnC5NewNDmS+EoOqABMz2Ca
siYfvcWP8camj18htpV5cpemaW7e9Ao1BACjXjwNgvIq5mqH0gGhYxQH1AuNR7y468bqkd4E4txW
n2tfkF3eptu7G+8npC8IGLkG4XsmGv4H5hihOIxmyyI7ZLmpJwNLxF14m6s65XwEPiaiAktm3Ciu
/r1/Gezij0a2sZitYESVUknVC5QLtuKS/jl+2P0g46T2DtJG9s/DJ53cXsCLHrkKz0DxwpZN/ipO
fF+K79qlz0Wvn+VZDP5quhpnNFEUt16r9EfwemT/2HsKtpHsqpx8/Dtvf+zECwoRIuTt1TA9Zsik
KtHOpBlqlBvnHRbNK+zsPj+x9NfZAAl7cfZzAovHrZu0kr10j+N9/9L6Aohf4HtjTLaJwoJtmxuc
UVAHnujXRdMFMiTrBo5k3uFLpMA6j9HNixm+pi6zLBpVvA1D8PWmMV205+TWRZbj8jdXtPCFbf7L
JyMNDFXGIEBDtLZCGdI64Or6OH9mUC4ki7XMz/lftJAWI4RrmOS/TdIorpTpQm50+wibAVkVFd8K
62RpsHm1/Z/pynd15BCtC6veAr09/qnoMb+z/CKaxIfW3n+Z1NCW51xN/muFUg9IDWhV3XO2QFDn
bH5GOtnR7VRIY58TK3sUbRWWWBN5oeO3lik6Df3tHuM1azm/UZ6doJBR5MsmFFZ1IqfacVF6HCvJ
67/9qnGJV88owbLDRwYxfD71D89u9jvZSwF7cseSoWo3m2F35ldRm4OxvvRUjf3vYaB2GMHKx+0H
I+WksUZLAAndZUDfT+ym9McdcfBxGJmlxuh6Fsc2snkbA1bwZLK8RySK+Axfkqrv2FfyPt3nplkA
5NXHMdlf7EqpXSeVq99yAKYNH9ufatF7MbsvHo4lDH/mrkiAx9e6l4o2bpNCHOajwXGMx675yFCX
xretrPcvhRDpJY3TvXOUb+3MunHelCRk7/gJU5XDuYLKCzvLvZwmAiO1kCO9UInB+TxKh3U5hs1S
LjfJMi1mFOtM8k8V7cY/8lNKixyxKH6LxWCpFNMywmiRo+DhXwJhYIYmN1rVyKR/PTQnljgpIEQH
8lFybmivPm/VrYRMhMhM/vSFKSP3e+m+Bs+KAGOitM2UV0yqjE0vP/lJLRSvezi3JtiwS/HPbenV
MKmzp3oUV86xdPvZkgsoZboJeyo6wUR7Yby3ef17dZIvcOh9kzt/YlR9nfVYY/HJIt2MjmPr2KV+
akS+tvXtO79sk8FphE9nlDnO0r3FaNM+duOtzYjEOuTsx/43EJC+5pN6qpGcZ8nGLXBRb9jryrYz
tlkr6ZB+1yA2sCq8/y36aQHDe1gyrygATpXJPIGOoKrufpobbod82IVa0lluxCqk1DLpmaaXLCZE
a3JOsJpBalBFG7vP7bfK2nGuSMCnJJWPyU2qv0Eh5mb9n504RVgh7JiN6G8mVjh9REGjvuAozg1l
LiOM87FtYTfykGFXFMNeqrbPvMEu7iKUfTIAvo5yZYHT7v6VnePY5CctaMQu2ogDsoGkeC+ul05R
I8P6rIy3fZlj0Joqwf589mN9tGH9G/aUt90lrHCiAIeP50+CNiHNFzBYBuy/q0saMJzZzO8otp7C
LZJXbhw/qVQRVerd4a2OpcNsRXWO0QLRxgRhdZATR1JDcSkVXsQ2vB09yPLNDzpW2fEHjock8Kwg
FvZC8NoPQYpG7HsyyKTyk0zVVoLDBuDrWIrFShf6RJFgsJ/wyxqR77AU7VMYbwrheDMENvOg58Xg
ZM4eimpbXDZea0PqXFmaOXHCJsWD4nxhVJu4fcSGrsABXUbg8TA/SidJkGfBi6gqZPgWifIq2KZl
T8Q21peKIMYV+JukY1HhQ1qAbAoAZpU+73uTVd3PId7Zw+Ijbz98J26D5665Sg9T++/3pr9OFGPX
6pOjW16uKunpU7I1UTzDqwKOizlIGpZZcnghI/ZbODjyLKtSAHKvStFEff+VgfTKBA1vCnvRT4nw
Pn03YYVVMV1foq/eKc0Qj/T3CmtKnOx7ftdnLy4akzqas9qioVQil+7vLNdVnzpGPjxFVRY+cy4Y
COACHORudn4eht8rejRcS17HNIOqFgNGf7nETTRfb5sZJDL3oGD/wFzQnTCnETX0hT/Rk+1Ov5jr
2GGxzUfi3FOaD7ycKm2mkU6yR9ZbcZ8ULLpe++YDJbqL8a3HnES3EqVt/RJrRS7h3cillBrnruMX
cA7mR2oH+GMhlF+DBReJy8FaH6XCVCmnLtXN6Z9QGQtwsegtu3K9TP0T9TpWerz4yhZ2iSES42Pb
JzYHHu6isjsgng95TVoShWuk/s59hHD52xzaAHb1BHCOqdLBArg+doRybHBi6YdLeXlmXm4+Txc8
50J8/33DN9Gl947Pxn5bvpMrSaDd2oBt3OWNcIawWx9FXhI5mAdhk2h3vSyl5AHtIO5TfZEo065E
8yS9K3nLk8m5fN/SWSiHJ0Wsgxf3wshNNzzivV0n5ivm9J8Z4VExwhmVmmaS6FdkcC4m8b7JRVtE
2GeuBrhjUn8m/veVJUmrv+/ijvPDA/LDUNlQQHJCcRqB41c5jj/7VT4dRx4JmBBf4QXRtfx+BTkf
5LgCd3vIp11xoe3/fiioLNL26sJd/CtBYQMTlDii7M36cx8fXY9D5o/QwypZXY24bMFrA/aXBOeF
b8seCWycWUsEIcSZlvEmkQ4/qCIZTTw6j3EQMZwOHp4zMYvLCy1jcNDD8/P/+4ny2i2i56rHSbad
uYVPOh/BFI9ezH5PvrPKZfzfSiHJmLSyrZQ6nKgdJdqzGZzVKVh4v21DGXGd+fvfg/0FExGK+9ct
3LR4W15VjF+FkNlOVre4ZwNWGa1MKSS5XBBksmQXNqxGSDyHhHYAMqG0kYG7/x4rGJCArQJgKVSM
yfTsoDFhjurjgJb7Ho9Hj4LcVSrvQSI3IHP+crflMQBAJt/AEDMK2qEQnAEX4K4qAVAjbvmXNw1g
sv/yqqEaQzgXPPCvRNsslnp9QwCKVf8hB8GzgW1+ACgD9saH+qCzFeV63VmffmeANgWMhqB2ITwG
eE7gk34rzQgHEn9QT7+DQIVBEP51sKcjBXw/TE+3GxDgP6c8rfcHgB12Y9CpnOTzu5iZWdYiJRNk
vB1GIcciwYmUUp4fm3eR8atsdcj/kTrJyO8t2kxu3fVf16uXaknCiXfKDr7x0cgRIn3Ptk5IeuqR
agSBsKTYwICLAaUoodIG6CyV+ej6+4x+JoOAvw5DirYjp2iP9wuEKCkxDfjUUPEVar4OdCaEG3LV
taRzsrKt4UU2t+WLA+O7Q76c9DkzzMLFGMoM3nmgig+imBG1PefyEilw3DdDreK2lkOb679oPVwz
aGA52buH84EgsViA/+5/OenDX9VZyEq/IdBCTj2UQ+272268EFL0ARY+qbxKr1EoYgrpelWSISoG
UMappvR4bsLKBEe6mZQ7fwmF1wWJ0vXLmxTYFvpk1997PA7PQ9Yw5upsndSV33tz1171RbjhNRdV
e0n4BWuEf0tgpI/MJpWjt8L50/XTlJ6d+szjH14tINZC9WbI6r+LCNlh/tMF5OjV5DRUDF19779c
/h3P81pAfd3dD8M/kQeB/kN72z20E+VdvxUw7897ZQLvQ3+tHgXeOf9dJklG0bD2RVE6/FN3fS/c
JDMj4+goYG7uapZW1d1fYGIernz/b/svFy/upT4n8+xcFuJfmir1bRpFzRwdRUfh1h+KCo+aIZwj
a6DLivbD86iItv+utUO8la4zx+5NFxpQCQFCmfpD36Wcb/sV7nXfjdLNDq2T9RtaJzRgaNI9Hp16
th7Y88O/ZxNrmlq0RTX8e00D1f1jeuhLHIRwSby4Ve+YnW+w5+9d1RbV50RC9fzv1H+0z91z9+gV
Ms9msxI6xXP7ro1JcOAfa2D+mOZsOqFt9t0/pQtreC0tLawJXxQtF4eKOFDoBvDseuQGavUq7fpH
NoBom1u0fDaPQ/N1P8yNE8tibnyZCqP5iVFVw8dCGchlhX+XaWQW/uVmUXoSi8rhXRIeMthCVO3G
GarbwsWC6KolJGRH2Qwm25CoTgMB7iSjD/7lZmGkQilfSx45rUktewhPGAIuQ/DIjwt1LRzO/35O
mxqj4HbRB0ySv1xPvHCGQ3+XbfGxMuBIOfoHNMuqnwigcrG0p6LRQrLOsnABzyUFgogc1Cw+dzpj
mh5wf6/Age8qvCT9D/P736/gR/mYaKaw8iMRRDXuvUX/v4Psazlod4sUoJdY6Gtf2alhkPpIldXF
nYtWr4Bfk3iz8VGMRNmAldOZdzwN2zMCp2wlDhiZVvawUOoHEr2cpmaAMHNB/lL8+I85PIORqefy
gmN/B4pem4t3qdHqZJk/jXEnWvD8XiyOgXoarKAiuFz2USxbADSOQC28daLQ+C7LbbEJUJ72UrOJ
9WMPVVdjnqvlE0Y+5BuHfNkTh7TNeC42ykrbRGuMFn+GU4ST/b39XX6rHK1fz+iXm7ydRqvMn2bX
ULR7zNO5dpCrwwFJ1Cde2AoSgAde+6yqI45Du4VyhSmAXvpVEtNlSnJ03kEKb9yh++TE2rGxpCzR
C/EEPnUtNmYfJRK/zCECRkh/bBhCrdhF87dIl0lExu400vaNcVncgSHEwBCeKpCpu12bWxCEa301
dR+eXptOrG6Y7bWkxETtMeTsvXAZNYCb2FUk8kR/H7HK5vGRyZfdJ2vtFm3tpoLMh5Gz2wtYXk7v
3O4bgbSjnKj2HtqppMV8M903XSx8+Wk7ODbXMPSzx9zoUbehJKxMyZk9qj9S/Se5sGIUduUk4Lks
OTEMuu/GZs7gIy5m3/w7qG+KP7PFfAXssBD2yQx3tBSbyY66UKd7jx1IZVwiBLJ3m6omgBzVTHTj
9hVNF2zfsKu08Sk7V7Dp8pkOsEmpofE5wpplN02MzRK3BB6tNjWDSnxZy35LMTDe/07AqW+GN8mV
/11HuJZvle+aTbFseIdtrCWu9dQsMVu0A7w9eS6HN9iKICYsVggzbnJREEaH6Skhn7krlFEiA+Ey
HvL3CvGBOSUk2LbIXMFK6YLmXJfI+XKoRW5z98oIrmQG0h9h5z8XF9OA4F+0mRG3Cs2nvytEnby0
2V6LJN1DIwmQ8TgWLadjQU9aoRiBmoMMBBvDgZEJhxEkCJV3sSOnvpV43dfibnRxWujx9K7yENsm
46VuoLSY+nDH50Y3gTjn1hzfRlfBpbuHa6Yq5e2AY2dYsTtcRiYfLnyjDSatcJ5wE4FhKNsSRAzY
9J2XkG68gHk0zEnPjDbxekAobRVPiNLTaaMoz04ZCHZyy32e4ciINLFEH0rQnBncU9VkxVVmOpJ5
orO1c/E9C+0kt2S0A1Jd5ufxaVcyuh3P1BHjE+B3hWxoleshCZXpMH7U/TVl0cPfq2nAKl3t9Mpp
hXeNtlRZOBI6np4MVLWQAEZrGDNNaeRva27AV7XGreSUZDLoM1c2I+7FaoTE1dWOtjVfNibGPMtF
8T6Lh5svLbkkLEB+QrKnwRVAFaTpTLKRHutkJBFl29yRJEflIMEKJ0bXbBzLVJfxvzn614qhkVNp
MumWGCZfRjYeJX1ifM8xova1TOeF1kBFdcfSnRhPWs/xYbSvBWDkspuk4L6wJCsCTzeUCgQXaTN1
z2amRkdYu68I/4LKEBY+DWOvsm4yUo2LTNFw8MlJS6+r3keKWdArofrATaw5VlxLcn18tPLNIDrz
yBis4U0OlrvfjQxPc8YxADhanBmKhgtZwRuEaSJPsDI243iF0eQ7YWyIrbwKl3kCZ5VKRdPLOBhs
mze7lyYYKIGps6jDqA2NjhOkfB9vDFlLasEFWjgbLmczzfYW08hgWZsoaM90DvPDPIwub01arnt7
1lNGVUDBAYkP8An7rKkiJBbeeo4f9BEMoYEJNPv7HoyU1evgbu0niymVj1o2yUY2Kyl0FcPaxStc
jZY1AqFhGIQjT8K0N0iWtQCodX3ig8+yQqORljOuQsO5DMAt0fktXANf0YEw61opsO9ZbUH2ShdI
/9ZDF7asUZKp0VAVFKCDKYNh0nIErfeqG83OFRopmO7X0E364GitM99DTxtah3kI54dz17bnqri+
SOa2HF0bQw6sURZu313ex2G+g44wcZSgzmT5+G710/yBDiLT4XKfLv145Tm2vp3mjm5uXMurqWeW
LIu4GtawjIVTBQUy8+0UZMESeDBfAd10OCMKCLcnhghYao8KQg2P+qu3Wlfj37LJqUFmABMZb1rl
nuNYWACMFvcZypog5HpikMLg27JTr+VBc+AdRQYX+cRmasAFC9QofBs+8Wn+X0uppJI3tEyY8VNb
dwBhnsc+I+z6lu8Nmh1RvUPYMSTBB7aNmIXMrh5aOLT1ywrmAGEL4+pnqqupFtJQf/uBN8Q91oaR
naf5EO/z180SYWQbOGG3yA3MBaaBeREgmvEeKSk9He42+w0fWSEUyrV7KD4NPR8GcG4gPmBV4qll
wm1p2D/Q6CAFAz/W4+vadezUt7B6Obrd52+beo4NDBLcxG+LTyjYbwZUGDQh/gDw10HOQcm0ZVUa
65j7+DBf19x1PGOhNN8WKBOwVFSt//dZElLqI3cB2pTIv5ZFfV1TtGLGhGloPj4o0otZaB3tkeCb
zvdSI9uiOyODeZ4JYpxKfwOaQCeIqoITgquqco/AF0/1BpXTuWxDnpQu2QHZTQ3uaOau0SOQAmmR
GZzmtGPDrJ15DYnJ6jP0mAsKVoB1S7qmlmzRhdCNIcfqgxrMDiKRXzw1ACAAJoA3A7OrzGEiTH1R
6O4VThaLKl+44lPVdC9mtBWLvcUrONp3YLav1U8QYj8B3oGVAJ7s5mDd9/ypj/KugeKhn5vFxlrj
EdbHSWp8bO6mk5Zpzx1PDKCvKoFE5Q7YKRunddfNDIF3qz4ulKgxkBmIDHTEi21YGXV7yUrC5vBA
OU91x8eWcI/52MBtTT6083mGbMV72Q8xgndnM0KfEnaQdfO/AyCVBPm6u6+ciop7cQuBnqxY4BlW
Jjq48LYmPuR0ThXUI0Yir4Pwaz9SAjBpCfi5DPVlhfCZ8HcYKTYfxB6pAXqab3h2BDFXK65m9rlA
ShS+GYbsQ63i1ZaQ/SakOVg3n514K/Hv/rX6JH4qQGXGBWxjAB3zubrvL/nXwkVcSDa1Rb5egoam
K3D2+TstmtACAsuV0o19fQE2Lg2Tq8n0LMqproIoiBxtrGDOwDuMmOT3RPMAi68Mbt9dNU71BAYI
fEBSRePjlyQFSgyE0D9rzXg1PQVsK9HfaNKL0dajPRFsRt1ybXJvS51n0c+z+S023lh8v6PQhPXL
xw9SopKjKHpWHPCz7/7nnNmvwloAZBGbrYC7gy0jPKoBZWukBczQUDR8IXR2KTFt78rowi9gqcke
ynFYNKoC5mHlDixQYVzL8tjcoKLFYuweV3SONJ1aVmpvrdoAO7aH8MpiFKI7BsWjfh2HbgnLZKSa
sbFdx/GKwLaOCV+HqQpxqE5WVwcWZiPt77UwNmkZ9/SI90JnMlnqfx1omm1GEaHQdMuwEbT674gB
nXX9X5eHM1i9Bmb2zd4Z1meLufU0XK/bMPhxZLfOzCMHmS+blvMkphnWwKvnId3ykAgj/G2K5AIE
aNfIDKXZUsULIcNtJVvKtnMg6ZKNfWCcWzWarmfx+ICqN0DNu7lmDuHUZp6ombLMQfPz2ZRkSE5z
78bx3lhKtZEk+kl8PiUjoaFtm+CUKpN6l2cp+Ts+nqqZxnZwaO3SoCSEs5THRhb5RQ/9Kh67Qgas
QpxQn9cRudxa2+JxkJQV+8XVMsb7ko/C/Tblkjj9+b3ZJXf7/QSYb+YQkuRKl0Q+Zowr/6cpQoAC
H1qst07np5vh9D3P1BcFiFPbDMwT0DJ6eLxrh6aUubSu2uYIZMA81cp8v3u47Xqvf69/z3g1hYF9
mi4G6pFN5VwNjPuyIfnJ0FlzhQTIDqWGUqTtRiBmhQCegyRWBvCeAmD7omoQRzDywwwov+7Ije0q
HpbFBHLOwJsps/bG6/erMckuHlr5nzWsio0PcY4I265vDQRj+DhVhpNHflJ9Fk7jyGg1PAbBAZXi
l+HhH/mOdyH/lZhDLRRDVi5RR7/WuZl7t9pZ8KCv3FCsYN2OFFSu+w2YXbXJCsWy3eSByGHixyVe
V+W78MSPaFcaSEeOmHrVpr4e3D5WUsSY9kRMeyFyjLdevxbggK3Qh8q22A+3q8O/z2COndu2pHPM
fbzx+0hxHYMdfg6yI15AO4VEupuqhuAx7aNdPfmxKT3guJW0SuaRFU6VM0kCY6ly/zm0ZsgZoGvl
pf6uehaI4eRr0+o/8+vOtnP6WFKdLkvySZKA0lTlfqfZ0XMweRak0uIC3V/XGpkkkS2UBEK7otmC
HkgZ3j96Yf2j1xKNR4UEjiAT1jLSc4/5doMLbkW0UwCofMG3ChQF9kG5pRo6p3fqYexPj8TWumRd
+w8zTDF5vG7/r8QGqZnYbSjRi42p5eEGAZym1sCxLky+BJgRYazqMD6Onfw4fiVFHjaNQxA4oEWp
erBHxqhYGSI/wszwuVaaSle4eu0IjDAZD6U3CoFVIZrOA48fqEK+SsLnwBT4nm4s5wzcmH0TNnki
rdsNyq2vksBKIm3RO1TT7aK1Lds7TeOjG0bwRtr4x8sBDVneww0ELz9O0t4CH+gbFACe+uKIt1B6
iCUu379DldljsAAtMqXAtbrsBDT3zYQsUgl/8Nm/jqtiDIWNmui3IEoa4ISQUiGlsLkZH50IZJdO
0g1dJYl/nF2vaaKcnd/A1S9tZgy5jQpDK9Sl9KMlVYjXZCGXX36FEHCgk3g3J5UfUfFLKzpyTC0h
gS3HeKTQJ9lRiqgy/Bc+HOKTYdVwJ8m6b7gPgJA+mou2EN9exPag3vpZPIlhujThUPnQWDmSt92I
XP0l3eNzwairIgyDgSZsQZwT8CIvxJ5yqnCLr9GrZLyq2Ub40syM4/PkPPBUXLKhtE6iuh8JSfvb
6ECTb3QZnXiy93KUWcaIcUTDB/pEB2AdK26oWimrLmEof5FCEwQmjJn/iYapAfY3z8xSM7EyMRLe
U9jqVKaNhWo4aqzXEOoPL0sYiN6JLCrs+tsUVbNzpELmgLfwZ5McBZH+BVH0P4zyNl7OwhDxdLsk
R6un6qGaSZQchP6YHZePxa2y4eb3OfmFnBbBH5apqozdmQEf0v2owWsr6KDWsQSK9blqCqxWMQKW
DtPAn6ZNg2jrUFOX5S4sbMQkVr37Z2S0HqSRvDTYBRl5IvFS6ehLe4E1rsqYGLY6tdteoUSTKN+v
aoeTdSfQHG8+cqXAgnIftMSnYYMHoOvNHK49NH65jhmIMLJ4asudhaJdFND5yy/ADQKP4eIDV+Ui
bwXIoVs1konDuIXqihp6cVlG8RHrv5ilGDQjbZUWK6Kxq7acTnlu/oXcJ+8hhMsVRlgNG6EC+iwT
7ys1dACN/b/c31DXUMa4ubMQglfLwZTDHBG6ITBS2q575GxBSXeFffdZ8/UFJZ+jrMpREiZTPrXh
Iw3+Y1fN/+h7MjdyVQEQ9lJBxXAdgV/5bi6fCA/rr1BDTT3Wyhkd2ebF7O3OQOQAr9X06DkE48xm
Gw+b6L1goC3w5mlMU85xxPkVb72L6+4DYKt+b2KnAHydvQEo8CQEspt8qP632n/HiJ0Lq/bWCk0C
fUSi3CGUsi+mfnb1jnbh+L2F04QUM8WEkW5LKSfny4Ip0AZBi93Q1T1FNo7txricOg198l0UU0zw
HXH4hd4UgpaeT2RrMu7y7q4pJIfk/GfpwrWpkMRMV4txglQFwanwAbkOPlpbDAQDv0/QYxcFuN9z
4Swrae05Y/gIajWu6BifShvEuaT6GLVuupPpTn6f5ajwxrZ26h0HHPVPTWthPPxagK+39o7Wko1y
ijFTqffHooJxbPWbx2f8mR6wJ7jZlYxAWnvytZL7vHeWoGO/FDUtI7U0kcA+WhwR/rCIGDTxohLc
Yy3cB4S29ITFd4i3CQKt9Zb5n2Yr0lEjGYIQQbeMTOPzl2Un6/FdvMtogGRs2gSTpqLSEMpK3RPj
5VAj+huCowIHWbwPf2wDltpJnbAM743NwDDqQzWAzkZwGJIiHYrHby/V5fAWwzIYWFEDX+phFCb/
UISl95jf6hOQ1HxquP41xzalf6MPrB3FGztxXuD1MR8BI9VRJuGEW9+N6i1DIoN3N75bWyX3gz5O
oPxjyWHetRxvhyEzjVf2Wa0gLHn0J5Ug/BzrRvsbiMo/XlWsWErx7MLv4dNA25chd4gT3DCcLkqv
j8cHW0NOoHgevK8FPsgvg8Vu5HfDtIl207Xn59uYzTJlYES5EuSUGB1BgjLSgI9e9XabhhXhGmhO
desr3og1Dh+7TdEas/jeQcMB30yK6VokCKBdP5flLOG6LGYq5PSjQ03t7+8JjLQ3L3ztyh+Zes4Y
L+Z6yylGZnSi4zfy2fwyiG4FMm78p6NVbTl617Os3Ght8eH42S6SneLD1MeGjTSHxgIlp59JM95d
c7XmamnilrCySoixurpJ/vIPfB+n3a22eRACWzLqK5lWtEYlozgZxhU4QKYM79yIPh6OQvwBeR3Y
1LsptJ2/QUe+Eekbr5N7qdIvH341UYdxt4/QVWJ+wGytepkGa6wOQGMj+ofda3Q4Fggv3XxYhh+V
PnNotylBhV4/nfFe7feXnRsTVb7/O1BEbXP1V+t6Ll0724EyNQptNfYZftmPO4ZAnLMwV4EdxFPB
v6vCicJ1Ah0DlFXIHEtpBsUVrGADOGKh367KE6uiVHcZQt01IHshOerP9eyFRqWq25z01Eo14gjC
K0lRklEC70FWDEJ6vxWTog4p8hSEVBA1xz8ITghKYYl829dI90JxFA5UDwnTZroX+jjLimLxTH6s
HgH3xC0J3fA8VCmpJOT2aJT/3D/hKPlsCzq3vJkrsGIfnpNNBDl05yxMapn+SkN+hRFJrckOmeze
0SmztF2Bf+efLKTa+jOoc8X6ydr9J/01w4HevP7AfKPfXHe0z1kMM/6x4iWlPhXYWauP1U2JkVu5
gefUrOrv4a13qCetTPWYQrzLd64xYcJkCseTEtPa4RTcsdczv5wtTeN7/vxvqVosWr5IhuqyKmPN
9mureuTkVjGJpVal3O7jOVx+BZPrsByuGgRkHs0dJydhqW6zrl9P3txKoPNRWb2KDuzN/a16zcm3
i/z/2Z9J+/nIbmWT2/+DTUuObu1r9945fUc/0hzYbFEdJAPuuqIzxSLcVGN4Kdunvfp+YLVnMVhF
TPJSho37c6wJwPbZh+uv1aKz/vrb+8DkFo3siCmNMrqYnp7lMsq0bS18oHFQBk5/r+0A7N4l+9zx
XmCNOqV91r3DzyE/UmZIY74QEsrSrl5lgSVta88ik29k81bbt6jKnZNJzBYprx4tTFgHFAsx7h6j
19QxYQQUGS6/cgRI0BT82TETdXnRUCdsn/XZQxs4QqHE+oqg7zVaBOqf/25q332V2Ej9Y+0nVu68
EPaEI7ACGYfDABy1ctmqL8FYfYxWfaLdQ1VBeVcEJlic1IHtvGP7vzed7tKGi1AQuamG21FGKWEQ
YIKPke4O57TXG9gMcoNhmK3bl7b/WMpWKwe4O/XxXomWGBBKB7puKxi6YB75XTvQcMOEVNJz3hWV
nSVwxqrPWpXGfgdzQ1woJQp2LR2xkzrLEw9ssBGC9RwrC8t27821rHjzVVKbVHAloZuX3dw4xoQO
G3toeupgTbiU8DrTmYGFWS43/vFpSSDRVD7dq+RUP8FWcVP9n203bKma78e+1t4Pw1HVY/7Rx50h
NcKTE09D9aguOBlUP5MKv7POsKZY9Ucuc29uh7TdjD5RBm8ZfFNOHIr2MssI9EHK8V3eUDWQRgFS
r1ymLFw3CWLFhk/O7b7KVVnrq6qB02CuzINB03QI/TAK1xS2/R1jWGK9HZn993e6vqjCuxCPtZVP
vPEs6qZw2NDRCB4tQ0vnh9MJYAY1K9Ahb+7frs0JURuDXEDKNlJSMPNcaPb43NgAQEgztQLOIYAJ
9psmGP6V8aDWxnwKZlmiHFoPUwd/L4z7Q5vc7R9CAmQodNc/DkbRiueIoef/kBLmZOAlC03j9aw7
ic5x9+h/QI7bkXO1iLXcxjsYlKmtD4dLeBsBWd5D9sUbM2t4zX8HfJdt8WAZaZDVB/qsBzKhhDSb
J5cp1OhlpDWjVcdeVHg6IJSLaJU7RIL2lbdH3VYi7EtDbP9nT3El3UE4Iaqu2T24fFmhALO+0ErG
v07QpSESmArklVKEYCzhwpL1gPJAK/J3kYBygt5ttQqxSeswmmyRfzlJWaAYoDrQOpzmIXeSaeZq
F3Dvr+ujoApc0YaCm4iA2UmK27vS1L2DrHdp1e+sy+mu+A7G1SSkeCFO8Kg6+wsAAc6XF4RnHiUr
efO2+8OKBi1jPZmB4uvJpggah1B/LlCCp4XmAyZArchpRzw4+81r4AfPQ4ehWKhuFWJnreKmSCHe
MzBS4o9Cfhve/b+/kL49b90M1VRVZqFKCNhISKXO+zPS35ZzHI9n7dK7/OYO6C2ROJTeTSzJz9Kp
FcurATu0NtquczaRy8xEDjJACsc8bV6wHHYIjuAOhGxWvaVUgtpaOQIthFwl1t19opW4lrma1VTD
3pX5TPyoQWdgbX5PcYGpZXlVyfVVspB56XPFEkyvYNaFkMmhchEOErYtJ0HTXnPZQ1wm/WX33Qxx
o7BExszDYE1vuPaZ2bMM9vvTaEmllAlUqyfCNh2V0TljXgrDeD08CkYpCqiEDZaj11BUJxdbOo2y
I+N/73aC6bBpN656E0GQmKqRBjcMURdEf15zLE7ftMZ5ww9TT0cNMIB0XnNsf1YqKjrt+8/w3Gld
ay0QAJnPr2g/8w85eOyffEd/URz9H01n1qSoFgThX2SEiAu8siPggri+ENoquKO4gL/+fuXEvT0z
t9tWxMPhnKqsrEwBVq/c7gJqGxWOOHaNdeIxQXhw3ElacTu+BYtxayyd7e3Z52xz6YDATmbFPgl3
HQsK4rbV0SEtoz/DPeRCxeSvuB3Jo/cp1y0hzSVfWgLj2bfp5u6in5kuZYuFjOGRf2EHcZ1c+pHI
xsEfd4gLCc7UlECMDHPwxtrnOc+m+JGy80Vgh1sJd1KrgzEQZtHoXiIhxs8SAsnjozYeQ/rgPMe5
DHMJHMBOq01rDX1gRMpvdJBs7bmwt9G9aYxRKfdJz62T2xmk1u7f/3gr+S4+HJF17kXlzxkj7IaI
s04Z2ZIrTkBKbtAvaBbFHAmPL2WuOzAipJAPu4o0yAJOoC8ZDAD5VoK2Zdvf6bYOmLMRr/upQpny
5lxvFoZJtrxb4d0wBcrNP+qIxgm/WVG8SocX+mmJZfzn/ANbg8LEF85kGZ9Y8GRbemBqh2KZWwO8
MwBVoMxZUjfo7d117CDJi0OdoqxPPP8Aalo0QSIE/TUO/U54JXvX3CHq6wqAuDQxQqZGAI01gzE4
mQoEmI+hhbdwHvaX2dsYIV7LPZ47Crqzt12bdggwe2SgaHVFjtU5bUsgzdo46FgCXqY5Nx2UPhWZ
pQzNr5/5Xgac3Boi8NmvndHL+is4RbJX33hzo3UCEfcVpUjQEFcfMw8G6uBBU9qcC3uCDSxyqA0w
7EN0BSKJUp9AlRCeOxbHwShuAC8DM/Nt3nEfKdK7l2mqcldj/vnwtC0dAKNLlHUs1EeJXsm5DuP2
lJEYsSYRkqEFosIkgQYAd3pslNOUMCDts28oXjp6B4eI5gJqWGGgENFHLTRk3gm5NLrvFUgOBqVW
Nn0y/PTvNeylhtPt0yhmSr/C4yQ/mw2wXChY00QwLEJyml+eX0aaE6fxjWswTcoxcecaXIC9jWUU
OwrsTE8IcWFoc8ESB75gf96cqO7n70IPudkW+W6YZ3Y9Gj3m7EkTFXXoSjKcI7p3FDS450CRiVQD
FqKAhZX1r4SUZxeTquuSJpPdjFWAs9KlbeczLRD9rfmXRnFerRJxN3do9tAcXvsUhVnP3N7Rae2A
2ttTqmzc/GOgh9a0RZT8ofbaRDkPdBKhIFofZvSAmehlDOGGYF1A7yAbBEQPtpHa/RWBIUoaLBel
CabeuPqs86ddOuL2ZxKinXyjTMeJOPnwMH65X1bNWwSy3T5az6CqrRp3SlrvNJanG6Tw1UbSMp0C
DSuC1BwwA2Q5yGWN2Lb9+mhJTeU67zVNLXkhj7HUwX6tw/RPbn4lvhOpzHW7NXrrFrfUy5o3dhX2
NxVmdRRrXCXuDFpL2ngC7LA7g8LrbjmAumr59RJ/wQImFI5jF6yvgSN9SMOTfHAgQ1dWH4RifAEL
6jYfi7rK8oYyKhyXJc1puC41fYwYwRlxvmOluTk5C1NyQRexiruJgrwZhl1mEcTa9hDJjYAdHTNd
UuFAZ+aJsw6Z63VDzooK7JUgl1lO/sX9ghev3C0/oV30pdtbbBTpoTBbpH1Ll0Qdiet/J4sWQWkt
6RmfVYTvfBIiCUcZV/FnhC37nDACG9/06F52b++yI6M9nKzribrTvXZJrRkwoH1TJTemtRSQ9DC+
4utzsb/ev7mHYqEr6eJ1WEZccKo3ZfScFFghUGRj98QTmgBNSrUizFgSpcQjjD/Lymht8bvdf3AW
bA2L4GL+MQdoWgProQFtp8yZ17wHzr9YhGIIvOpBC4heWC9wBgWssV1vDnLoSh1GtinUrce5IItu
GcnJkhzz6BX7GjlpkcMenq0roql3F08K7Bnk6Af7Q9nCqZhR86yPMnXU8S7jDkGFdDL05m0QImwb
5DPT7iCPgcHz+aitBdwt78lnipkeaggNC9BAo/xrE1gopUuv+BUj37PdQYcazgJ8iOHxISY2+YIb
lCfjC9hAJCczgUUafDTikeAEo869vcFGtcp80RXUtXUcUuBdsfq8+8qj/86mr2NE6QYJiyXFmuuy
8cTH3cl0mHSDSloL6V7mkPibMDuuhMPtWXtNIv3cvhMgyAsoM69DMIhkW9G9Cx2pdMkvG2RbQpV4
kAChTEOux6Go/CDGTimowbr17mszntWVVJy+ePBIDkZi+iXZefv0YeRL2hBnGDxv3z65saQuD3J+
+Fbe6gUWbzy35MvXJelo5dfrF5btCFeGxfZAvQJlGD8LyK2zALd4T8DwlUKZVv86OSUn9nnovDNe
j4QB5aABJ1gBk4OxyZsAQivk6xUgC/KDJNy/Qx0kbe8SgGWBtCWQiodw2/wuiQxxJnnhIQYJH0iO
Jtz0iphO65MwoEsvv0OYYiCV09PDvC4ZwXfT6a4PzGv0yuHDv8lfm2fOlEy9JSj6G/9geAqCgrBd
OlSNYl5OLRJ84JfNdxzJzyWJlQxcyPeSdKf7fz8JRvBMVo68kopWco+JihnKA0nums9JnYExxed3
1JRUlmWYFkrBM9jzvhz16TOWgBuSHjIIjJ0878agEGa65OCYoPsHzvfXAMFwUxeQfBx6kQt645D5
r4G9zN7i38AIfiFHIjmWjF8yzsoiexRsDJxD8OPPjF1BcAl57sETpAOVpcraEBST/xFF8Wkkof41
NVA+JFYWuxxSe8oMa+x6nlTZTh7iof9/4oNHic3hEL+PRhGDt/0hDYL4op1E2x3yrVf3mAUCgzQy
ToYHzArKSEnpVAJveUROlpDUFMyBVF+GHAdcg7OtLCALgR8kMyZlJV7JxuWs0DBl5ZeSNkvhIt/+
yyQrq7uXT4oMlsAkAi38GwwZTDJsTyaRvEQqgjIwvEUNIA86Qd9J62I17zANbH6kBaFCs6Bn0YVw
Twc5dA2VEirXbFsQxdLtjlSIpZQ0gMAX/Slmvpi8R0ANMn9qHhojlRpd6NrcqfQud+w2VSx+KBFJ
tDM+KaJwvXv0ztF6GFzOfXk2nCycj199miY+2FGRA6uze8O+oRT4HUBpx1q2EZVX941vgGYWmaum
63Mi/cozOGrauDEh+aQpCRYfvEaKgd8FsQw8fFhKLxoAcuiPJzKSNBJyaY90uCd0ZrJiQihh/aHM
ZtNsBWOxM4RDBmkyvdJy1SRqqE0h0AkDGWoxJTGMsixaGCgxUDZCXqtbITR7AdffkNZ69H8yhPof
cmS0igVbIfVCw+7rujGUCy/FwW6X9Ok7v4+pnyUC4ZQzuYCANUyB46jdp+EkaNCBIBp/pJ1s4XQM
hmg69qwVDTYJ+T5zk3uJFlaKryyI22/Tek5+0mCghB7l4cF7dHXYyrYY0Di3MSmSC5bd3B2Hl2n9
837AhvEMeYPYCZ4m5zweYUgZNDbsnIBkMEeugNdOOyHk0PxHidKZc6A6dnPhbUc/ePZsIbfypG4P
zM+u8B0favNOzqka9/ZYebvH5Xl7RlNwRMT0uIMDNhbn7Wddr2mDZbnQzZrv5ZEjHUn5Vl/0Fkym
3Ep7FoOIogoXleoUpMrfN9wFLW4ElkIWL9adZPFlQaDR09KQePAC6ONw0+hP4XUflh5daobFiBr9
c9SMhm2YNySCxMJPoGUWcYI3Ccrx0r1TLmgVxs5PckeiYvOoSBYIw4/BozqWYQXIVsoO2tTtNmmo
tYGys2xCX5+IaDOtgsD/c5L5iFyG0QoA9os58RDpw/xQu1A4Xpr9oihMoAIR1nlFv8LbZnMa86ic
F4Ey2jUdl3JtbpVTxLKwn4JwAAPo4yK5KGkwAZwJnwPXgl+Z52DTfg368KAxfg6tgsrFe9Le3cYF
59q1+XM6jEuqBiSOF2AAdkRtJjuoIOBpn546pBvgYIYlYII4WNG5jYsLbhLslMVIpSNK0NimYMI0
eiHuClDKckjqn7I1cBkEiaCj+sdlAL5kicE7hcosyu1gu7KYNWdsJYKHAr2EaEED02EgzlUFApWl
Vh6UdYm1HR1egU9l/dL68Pp+tANOhEUwdVmJZ6n79I9bUFj99zK4Bv+q7dAf5AbMPFk46bcB6RVi
AX1faBXBdPNVxiiRd/vMxMJFYy9h6ZZlkrSagwjy8Vrf1zSIsfjBR5gB84rtiyzJHUfrU16WPUzu
XhZgdhwCQtb5Lx4vHGX20NgDuvve4jNrIBTJxikLe8myWdsrAUD1BU1xF/PTsCl6MrdPMe1bLJLA
rCdZ9Clysj196U2W5bdco/kjHzuHl8XJ8dO/m0D6XEUD6Go32V2+DofkdwfA46+ToiNIQzV0Q6TC
gTFv6wMoFcA27z6k1ZQ/ZHY0pL1mdKtx6vSJ9/5otz7Tcdey8kdE7TmDzrfgfusGrJ9pM1JvQ0Cm
Ow5Cnz1NPpi4kXFToUtt6IhAcTST0xlV06AEIWtP98qDaEixYMd//4QqSukf3AiGO12ZZxP1K8Ti
XQ0N3R5mQN1BI9SQ9DB6SR6dNg2HshSxZ0iVcilL3zUU/eGHAweRTYGGPK6AtnsOmf+HlRTbQHre
EEVHsNLMLp6peG5VoGpa4p7CEaWrrxtjue5fEDdCEATIFZyb6WFiTEOJMpdMG9lxuFxN+82Vki1d
tvYNtzd7bCx4fr58J48R4NgHgQrnqkHoBP1mvyACpeQgxnmCK1N4k45HhAskwvTk+qvOa82KpbX6
oLeyyX0s6vtFy2rfwbVoHumvpPmN+v8LGgMd5TgofRHQvUyU4dFEfABJCpfuefCMvGHdX0j6CP/r
NX2o1gWZufYy/06w+Etvwf1rE12xe9MU94E40enGzJJG0fD4pZbCd6F5XfN0df9l7wH5TsFsK51C
Yw3O49afaXnTzeNjXKm7gi0ew1w6ddC6ao0vbQw9EUsnsa+RkUTT9TTrtLdqHh+AjQ63gD2pLB2m
lfY5mMijVVXQA4M/efXpTRADCwfdlBw9iTf3EJw4ptnXTnFlKygJ3wJF88/oOKFq0qgAJPM3Sx02
Atri8z5Yb91XdKDw+am3qEsHMgE8mZZ29V5dqpRQ0OCqqsnr3Ncuhf+WFq96oquYkf/1zoQZLVgm
k2cd5Fyv6u5Uj3F2uDraMz6iF4IGggw12whok5IOS8at3eSW62zb3QXnD4xefwSWz4+p2b2K9hbh
TQON3duwxVBAvS+/w1SpPQ3XbjbQgxJ15QIarWbt3Rmwt1Khp5cjgopxWhcU6Bk+0iFvkJfeu+fd
C0Zf29Az+GyOaMRKyRmaBGYPqLP6AK0Hoh1Vm4omg6LXhnXgPa5vYIYWdSt+3QPK6cBVP83pW+si
wnpaFaXm0WlxG2o1igPAPDKzU8Qo9GcfjQduwYxHeyVMhltQt5bZGf2PWgvLZ/hEv6nzl99Vs1EP
6l5FdlRTfwB2gkjagV2okubDtFKqoNGJe1CiHuPbE2LABT6Ntrm/wvN30kybq0vzGZczkjF4Y0em
G+NIhwgNAOhmQhSjrpOue6ewp85S/QPxcn6BjtFly+X60Vp1KkbVMaTVsRj1Wk+z9x2l5YZGm/Tr
tygCs8LTb5QOv/r6na/h5j616VXzb0BNCCAV9zFvQIssnYDfI3Wj+6yglQmp6p6l1FQa1Fn7ur8/
45z2bijE2cvotEIOoX9v1vvL9llNKg1+U0KrIeNZVzdbljhafU992l1y5Pf1M+jP/NP/tmaPe9JF
HquUQhYXp9srpCsPo6/bsE2uIfjEsKISxE7o9upBs+2IrenF+KABBDfFbUJBnncQR0XqR1GcXpgi
oI/kWj3WBvQwWOqwhLXp36WH7fqnk5o/nCbE6O+A0ky1PE8bVle3obaYVWrVqw9UQcCgSZO14BRT
F9dffQKI/C9TvGrypWChlgEroR5nu9snAsCC3bFB/SZd5ueEwEXsqY8WqpHwHfj+BiMDvZ8C7O2F
Ag8dKFDVtt8eHDWEcFwiRwQMAj3GNzJBJBro7b1pL75F8AFWJSSAkcSe81n3EBLNoi7tDA9bC1t3
hFnNO/eLiZQq90Cra5c08SvBCzXmNmYMD/tAgN18rIB89KKvbAoFVh4W50QjzXx/xZ3lGoG0ZAT9
CAJ3QX3V4HIE9Rif6vGJzKSKysvsTGW0Yb3AaDPgEQQ5idevqX9Ro/fTu9TWvYRKz9aLLq+2vV/6
q1InNAeyzt3nqN1eku4DJuQgyS/ygQbqX/DSTTXbwFtkF9c+PVLWy3XyxaAtJT9zSlQDcrcNg6MA
gf7aBZj3ORugatNoDu50CbFbGXrtNPNKPEIf22sO/ks8/MJCyes1+sjh3DWLg92osJD/tL4rHfkV
Ff2UOsgUv4EKiDp+N6LrY0w2lp9DTQNFasOIaY0/rMLV9AMK8W3QmcZChELfC+77Cz7Zm1XtPG/y
7cVhvSRGbnwH1G0IBrusTFcaHcDZSFthQDFzKbixRF/QqJKsjjyNe62LK6x6s74PSzmFN2gWOYSH
EtwTryzrwMxFdjIdskOeCzBGCulofzwXh/v2WQVsdnUxuGob68yYkB7fs7F+j3KWh5zy+REOd//e
yiydDTE9T3Dn6LDcHCg/3zoOajIs01WLGENDOs3NxKbkNvxabK0k+kT/NL31D0fa5lgRVdaoN0s6
mxLKHSf/iKDRGZL/HeYFMU7nFAIp3NmTWMgyMlOFLVaFK8E+2Gnv6IglIbm2WTnN4xbxiBNKbISv
F/l41FiYVf41JCeT9JXCunjnsAMCY7i3IMV2QHw6aDAgUrrZk7tDEAUV+ei24jyaffqigk8nB1X3
TS3eXkf5ZzubzbYommDe0Df34/F2Rr0GqQiSSYOSysnc7bimuL8ZYegavqih+K7vGrhYsuvydz7q
Oaeg8s/U9zr0FAavuRhb3XDiVoY5JyRfY4SEf6ZimHUak2k/nI/Ohj3Zi0OCbFr0oIWorvSsGVwg
it0ErQizjLdjsDEJku9ItGyD7WIFfGJH+OVYEZVu0oUmWiy8/mVgpSdp1UoSVtF1WbCCgBVXRrKg
Vcy2/F3sQyxd6IZP1m3IYanMcRz5zvEwMNpbAT+sgBahIAWVp1nh8mosw0xs7RLXHRSGbft+MvR3
83A6yHAXXRso/91caP8jsRrSTWxkRIIlWUH1qWdCrThxnViNADMr0v63M7uyrNWI4X2M8REOIBQn
pE9+BKgV5mMdIzDxl51MGAcCWA/nFvlWGkqt3CD955lbMYC4muPFilSIqJRPQszpd42/nXjSSfcA
WAENTtIq+nNm2k/kMkfDirAVSiBtlOOb4e5GsTGkwub4f3/CMIezlRjuchnaiSSqITAgvHyyLPGN
UhllOlTm5TzfjcWwqT3bYDESxxm1XiQGJEHZnoztB4cL+SrM6XqJadx6MsZNb4qAp4UhxZ6uGr6k
/LqSE5d2aRpMsGrY46nb74+l7fJDV/L25W0p3eMG/3OK+h10v5UiepNr3vudzJnnzeRQyPLxMvqE
3AUXl8yF3AQnkVXsjtx4JenIMPnb/cViDDdM4pF8e/g3bKM5MjlDrCXlbNg9Qer4Ff0lxo6kyPD9
4e88eRW3AQdg+tOIIiarpB+/wb6ZO9xTrwyn3Cc3Mw6XDCEUPvnKjPn8SrXK5WeZGLG9Rpvo7f7Z
at/wc8vXTTfBUrl/YTGRE4BGTJZFkd4INDs1g/aqgBLx5h5HcQZqxA29oEwMRlfQrejBiaNVtBhy
yogIxSPNwADZYiJQTjXJn5kJkueK1VOMKBBnONysNk789/cXJ7+JM3QRWOMEl/3KnopW0n5f2BCZ
7RvFKQqdq8qSEUabB6qFC1ZgJG+FcjdFsbjyxRJctXDWBEAwuubQQT2SzLVHRwYMjwklsKMxmJ6c
Pbcd7FpjETAZxqR4tIgZC28/2Y//2eVccN4Yb/eyVBQmy0VgLYLAm+wn3oy2Gr4ClqppDhs2WkTR
bLsNWBhWMmQyh+R4q5VfGdCHGXTMOB2m5kGuyMGGAu+Gbhj7PvelYXMXr5d+zKXw7X7fNl3xxvFX
DOOQJ/B9wnA5CWK8HMtn6jtDWqc4KkNMykG1drVZyTpBB1lQWEGwoLgn81I+UpT4cTzkIvERZ9Z4
7AUzACJ+FcFtZS7JVI1YPH3DcVaRk8gZn8zRvAveFYactOOHsq5iLObIvYgvr5EML/4A92DqNcDU
0kgu/eK8+xCvWS58Kq17sPBNJqpwx29iGm2lIepKlGbF9aznjugSMQF24JiMkw1drXgvLkBRmWiI
LVlHH46mNbY8a4y7C/c2syxJsJ+bRivHid3YXy3k4634dAycjAdqfQa2InZucWqVOaJihZcqX5kR
fs3QxmE48V23a7jxvzthF4bL8Ld/+K4sq27MW/i7P+j9xh93AutrGIY8WUSyRu6SAbHj3yUzBopp
u/KWlUFhwb9HiPZhNDx62pUJVNhDfROz6mcQH61NE22HReXIMsGyONzJXepc6Mp7Owu6H2WuqMls
wSKfwCKV6y27AuPpwI+WySL36McJ/Ti34h0upaMRj/G44Q44wVjuebZF217aNqOKwq1doy9Gu1h9
M+Y+RdgbC7DCci93s2C9bD+i7CEeZdG2R98fPr+KBQt7wQQK9twPclKy53kTs+9FDWO1sMbbYFhA
4msYCL5Esuwkvr/js8tCxUzE0YnLIAsVe9MI+ggUj6d8Gllk3AEteJXdUN3TqtNE0IY1hb50l3qa
zllQdXBnjXAc7K3Gli2HNZdLm9zN3YP0TU5lhVe077ulJdead+O+IGcw2CR2WZ/bxrTN0PW5dHGc
RMgWzJjud/bV/uY3D0tznFneOAj4gA9rNhvjcImvstzpwdjjO/nFYjvef4yJtXI4gOwJe69pmOwg
v9W/b/ZNz8JLa0FMwCsFJuOcXNf1nZUTE8iaf/GG++fEVPh3gWKXW8eV2/1g+EkI2MiyJps3RA+2
7/mX+2w0Gu24hFxjA6Oqge0mfDaORpWRz2cPJtO9p5jMyK61fJhmyDPfcxzYIYDw1zyYbsx2xwjh
1ItUjx0bc96Uue9vYp4rW2HCbWfMfxwFbz6313hNOOAm1onCOBOG8EF2848ZnX1uYK4gTBjhLoz8
ttX0D2HYclRz0v8wabwPjYeyFvCEhjk6mPay7RBzhVCYQdLFKLdnshFRsH72ISH3DFJrJabqaGYQ
VAPYKEOYHytaEDPzNX1TEJ0A1gL0qoQ+aLO3DabHdVKzirqq14Hng7VeR1gRVLdP1Izp+bMUisBX
bIllOnYgRL+woL9BO8+5hTreJzor9G2ZbXaZXbHEhvbrH+gk7z4dlHhIsrgTsgDBUUsxaqz2niON
+kPmfBPw3qUSZmx1Xs/5hlCiX/EJFbFiC61s+4A6FcOarWdpX7avX4/NwbuOBNWnPNnPl1UIVXTU
/FGM78h+EqiorA88ZQu3NJQy4HVbhe195rXWaf8S07uzTfsrpMWgP65EgK1lblom2DKrOmTqEHiV
ClF2hYN6UwCRHZrbDh7wreocl6IKRo/f7D54g+2mdDhLPQU8tjmTMhsbNOq391hEx05xc3Yd/WBg
lL5yNGPz5WtdDq6jxkJf8DrxY6Y0QT1BtNtg0bFllGivNWfaXuvDoH7y7khe+FQHCVTAfel1px73
EJIoYrJPcO43lFvhFAPQQstTOYgQqFGbo0ImpN13CE2YbA5UFHcjOq4goQo790eNJiw4xDzeo3HZ
K9fsCAzjSAp6RcLLIhFpQ6yqBZ4NbPIrZf5ROgIXF/pw5v2Ytm8GDIyRxrn2nlJS/wy5GrAaW7Lk
X63PARcEfLc4BVE74x3qWblGu1R85Uhf/BQZtKb9mj0gFVIpReOO6wyM3VlkJXyIy+ANBPBXoABD
m0RtNPcQVunow43uOHqGKw0TVgmZ4GKDzNGwpFDibe9FRK/bB5q+I6mKLOAIoBliIcRX6sjiXiMx
OTozaBgTJUaA2gIGWM19PoKtC5JChfvEmBes7/hryhvfKR0A31KdPsTEXvw5xZHEQ7zjjyItzYq0
3B1iqV/L3nNODvHqNYO2bXQW0FyBzCW8ZCAIcri24K1mBAAPwr+4wAaWVOYQ8+4MEr8k7KLKyvdn
YwGoThyHSgL6iiL+itlfJHRoh+yzggp8TviXpiYZFT41hE37nAiD/O0TmBN0cBD0c0hFkAGA9o3L
asn0oafJpQ0NprLUZD8263DDI/sj5HuGmvuaAbl/FwBnAPcyHJ2FOA7qklmgmOpyTgwQuDIjSQF9
BiWbyVWjpE7Eo4gOFuVLDESRXTSy+CIdaZQ5GMiaCd0FfsbkIQT0h9hMgk05oWJCw7Pe8xm7dHCK
8uIFFHxIoUXqGfd1u88I8O5Mcmr54bFj9/7kyfDWUOthFvZhckLsTlr7cqb/QVewGm2brrdy9qCw
goYQh+I+RbA2blEuAThrUeuDFoPvkWi5ClP3ay7QbuNDNPe86AHiPMjiZh8fMQYxOQyeyDtS0+A8
mKKMgfxckYFr5mHAC6hlcLHlFAXBpRJI7ZApi4hR8hsyuNo93r6BeMUFcR/+ulxmLp3MNFjUNOsp
C66QfUxEt24B6byc1cxbSXvoPrvTzZ3of5cBkJULNkF9JeUo6l9LXp0hzChyJ0RAaK4kjQnff+zg
7N9qNp2XOb6acEBJwT/kXciFDGfjyeRp0uJj7hfstjQGDS9rucFL4k10ZwlvEfKwJKWukdNs0tMa
ZHMkby0LDpp7cWrjF6Czoe8L7G7JH8jIRFE0GBOxT8aQcSWZhwjOl9gKzsAaZgtiH7Z2tn1vS7+0
MSO7XTiRZJg/276f0eoqCgihrSgiNu/wG82UxFGcvDeItJIfTCYTgGkWO/LglcAYJEL8x7H/hSQb
YqXVYrYl3CM2HkbeZLL3yBvE/lziQYm7JJeUk4OVx01BYLLg4dUXe2RqMHJgkXOVtEfABUkChqw6
K2dDJjUkC1gsVkS8EqY60TCSwJ//VqtI5EIlkuIQoDVWtCJvHC5IaqIhGTVZRU1za20CUkgKQNJB
PC9JxGIDQwwn3iNMKup8blRNdLg5EMQAJWhMkl5TgwbM4Ooi9m4cgGnH+yLK+8hHuF1bhYYg7BNU
Nbzffx8CK+tkWMGEmILx8vZiEyuR2eyXpDAuKzGr3j0Dmo2BPPgohMSOv3EkX/J9R1JmgVYQs+aM
hOWrjRWHTxWBOO1nuIBu+OxcoNqF3QiOdJNRHM/wTxRxoRkB5tMlq8PD/GxiEmox4ybjYc9xgr5H
zEeZlW3XCLYWyQOXltNiGFbEZRLMJiu5PAvJ7SjOhkPn6GyGiwVnEW0kIOEy8Gvie7eUkRY5gItB
aypXGW4S9zzGpNIEjjOdxWcVLqJjsCKKeN9qiOAbY4OiIsqz3BLenrnMdBIqB6QtFprKIhyHI2Es
mu42RZ++sDpWm2slTtW1uYXUIUrAyHia4y6HlOIxBwXztVCOsyQzmLz6vHgFA89Y4OeExGzTVeiK
laBXLoN8vgPCpUxhlmEOSwjMGsxqz0Msc7xE6gwo4l3WfIJNwtTDWz6g8t7PxoR3dty4MFLCx82t
W4QpPcRhYlyofhfo5MwuUsz4ADjVNtyz+HK/rJG9DmFKD7KEBcNqQjAsjOkYOGUKi8bYb89GeGWO
mcu/l1USvtbG4G3HSHgQVlMS8wujDN+28CTxAzB3Q1A5CpIif07JmvB5FIYnbMuXpM4qOaBiNqKQ
OHa5XtYOhlJ2GL6APc3w5dyt8A75m9YaE08hoIsrxOiLTwA9n8vRS0u+KrM4i3l3x6UiRPvm/DMi
Zu/hxTHiT9ywEQwxlMGz/+4/7KvXQpMkTXS0EzRfQ1JEbG+FKe/nEDMztjlTt9W4N5DfAPTwj5fR
ZZ1PIHqCy1IxJIsGHUtHpO2w8UnlROce6udlV20UT5kjOeJLkn2geRJ2KXkI0+ZpxLcIXHl429EC
cOhvVA9FkRWYCPIRLQKEFRQ4GSqsgSHsCBdK8pqNhDBEfsw25s9M2uFYlVDG7THBAeKctzH66snt
46ECOjj1Yb/TTd+JlPF534tUN2vb3dyomATMyxENHvBs2y/rpgZXhK4O/RdEvNT5fgZNmHn+10/u
5DL0UxrUGYjsafm1op7XFmKVlcFIp/vE63gqlvc6HLVipPXZ6YSCMYTIGaGmQXQqfZ5IC8M5JCQa
pi57D0nthtKPc8fU+0KXugIbQ1x2YOjlXbsj/DOoiUz1pl8laRt527Z96DrHWhFeDZSO2ws432p1
HSR0IYm2l2QK13TDiXaKYavEMsV+3JckIlB7NHbaHj4xiJlUYevkV+eCb8vX2ey0Z73MXSnK6N02
X5R5cUB6oiFx8rptp3H/GM+up+JAS+EiN58fuIlsqsUALUEytEnnTN/GJ0OPny64rtp/deEsDguu
k+xi8pfrhWgOqyLrTmkI8Ma/AnrB/JXZ5LNygWxwS/xwRBATZphwWoZfw4+h6qwgAP9+Jfki1syi
0s1RkvhtunGSCCIycoGawBnD0VzS/BEpX/HEFcLAS+F8pIEeJjsLHGsAdCILotAvz7OzcQYVQW55
+N40QEk38gdeMeoztCjzhXj4/Ojosc6O14wfhUedBvbsVyPxA/Pm7MlFATDglNvfuUJr8LTiBRiA
gFAe+vR9nOxDHyqXMJn5ekUX++NeaRtOOppTTr9c/QtFjbDy37qX0oLEe9PdQitBUhEtP8x21yny
oLxBpFtQuMvd931JtZCU69264hwXHZfPW0mE3+oFHSQc4Litn6PWa4MH3GXSNeuMVgH9JSLKudlV
E4pP3CO6WyGoxDJZv1Ue58FPV7YEKdVgCwL7JBu3KYZIuUpr+hdSNEpNqBKf7uE5nV7aNXZp3Cew
ibtGSsX7iO9fSguU3uh3FnfWzpdbNz1yiTMWSkar04SyKP3BS+pWnFQ66H0U9OhASt/4hongxKbV
6m/KmZqvNzeKYqgnwyvcfJhozDqKQnBncl5TqOguQXHwL/dRo3Y21LeEEaCRI6Cmi+14PdlkHHPT
adHw9ZU0ZUPcu1HROkRUlASgi1miFJvybaPnNe+d4NneUS2SJ9WkwKXPzQtngDh9w/+OHLwFaUB/
Eo29D3h8nSyejTZBetvpJd1lOmyfdE3FflM2/Q18ShSoD8BtmQvhpqZFr/yuNkS5xQt5G6QAmrdd
A6LTJS3NzeFzsPPD+tiIVH0q/B8RpTbpw+1sKwitL7ggJJeVqpjPxxjZwL9HD7S/6VMbf2Tu60ME
ROGtBbnmNiyoNrYSDI7grFRU/Y4hsXxZbDmRqzLCB6lo01cDq659nsBZgF/0/T6onlqfLDpddax3
Rmg3EiNzGgj2VsFRd+F4VpqXoutytdLSeXThaKgIjXt1szJndTHTqbv7aEI+mP8ip3y7SNdqu5FC
Pvdujbl6W14zl9L6sYeukdUoLbWDnqFYnOuv6NMzmCs5QeXq+4F/gYJZc09pGo7mF77RZ/zqWHnH
VDWPrrjZAz5dBSEe2jh5jnSOBOwgZ8Wkx0CEmOFf745NSyXkUkz1ND6Q51KxHz2PeKi4h5ajeAi6
4EPTxK38Paorv/f9+3QwMrTgKfQWEF5IZFHsmin0iT0sUi1oizlEkP0r6uE0/mQXgLtWr1schlZL
2NPNAZDUIWJC5fUcQ1oNVeWwmLxi8tp6mJMaX0mgr4A63j33ADvPtMOR7hSRssKrpmMfMk/Pls83
nQbl6pnc2NLsU/+5edB5NywmvAdCBzAl8GjDJaayL1jD5anDolausm+/BaI/7r0HTyxEvybLdr3P
aOH6SUW39zTYtEsHfkF7d1ADOpgSdaFPGqoottIhls4ekx6abC+rPTq4x3066Qiz1+zquF1YteJc
3ughLXQkVY0bETOQiUVPAbdmj1IHLR6Wvlbb0YmtTvXauXfDnw79J6SzFJoPALpK95xZpFg9lE7p
FNmyejYKu7Wst60ltd/3tkQmbKAkihI/t10CGnr133gCmY/lh83pRG9EimFuC08c7mchkcL6eXLl
BIbrfrzeeaxp4VHDHVb6mG6URTM/bTnMghQ8IGZI2ndc30hVjQ78rKXKrU33IO2xLfrFrl5PmbIY
d9rDO+7L3UhHCY1C+SQdHUA0EG20iu95Vm1P7P6Yz30GqkaWl/JBigViUoB7QW9+p35cec3OuNK2
LXoib5Pm+qqOznnAu8JGo5EiQ7d9kNH1AGOT3b2Doj7fQEGAGpY5jXTavg9wyWE9vRY/rubvX/gN
raZG+wGmOvQrnEcX70E3JCSFkXaZo36ljE5P58SeC91PN3Pde7KiQ4nCOe3tXi7zdtfI8vHnFeJZ
Q5cFfKx7EfDvFzL7eXorAu1K3EA3fA+5c7S4F5+W28Ln5tJ/lrAbmZt4l7ro/N/hSIBS3eESa1Lc
J4xQX/CPIIdR8/+++jlvfDpEwEcS+TyA/AAtKIS290VjyHJp1ZjLXBxNTZzn29VRbhVaJVkIQuSv
GHyhekr7NU3GswdpBLQ0zauKZfmYlbOLRvPzpQt/PQs+J3YvjW1Fy6OOGtYnvzhNeQJHaNlfXNcz
iJsIc3H3sqc9GhFbGW3xZy+Fy5UcD2vcgmALpBAJ6nOfZfGYu2B2+RJhr1MIU+NRz79qqJS+cgGz
goGjeS3yMDWE/Kmw/RyPTAB2tv94OtPtVLGuC18RY9AI4l+VVgXbaPzjMMaAIoL0cPXvs0+N76uT
slIeExtg77Xmmg0llcHuBSkBAp025phMPAgWMZ0nOm4WjRlv4p3a0XiRRqfhQgc1Rgr/ItoeDA9u
vSBWpPn9IWOAOVBmFJu6FoY7tS/dOkj4DW1O7TRMmaUG8XzqxnkIeRXehnGjapsC0oyg/BYbDsBY
+wvV9vAobjVbMQuvxBqIVfXFQDA0jakEBuY5cFiPSihvyRlsveLKIqy3FIpTwuoSYMg/XH5+G43i
CDYzKdkvVlL4nfeKk2DV7bn2UhR5IrbYBWdB7Y22ZNsSC0VJjGAgnNgcFsilHEadmeLkhv6DygrZ
G8Al6k5gpm/KVu30Em50D1ZomCUYrDD6ZgJ+e++UC15lcySPyVUF2YPtxFGBwfK6zAtiP59I/Sia
iyU7xZOGw0DnNK3ZAJFMgRMeoFo3xwKITZ5epGlyGNt4yUCWAvuMp/BHn42Nro8TufzWcMzg+lfQ
t9PgxMmM7RoKlUzvjw5Rm8LRgjbaTo/F/VPOij8OFX1O9WN6yqwAtRTM/OduzJTtQRvhQ2u9/L4D
EalDkdldP/sstlIgZNOL4vnkQKLlY2x1b1dcRQyFoRy/3W4Ujp430r5a1WY+R/65UvIOVeIBa3J7
ecuUTfCiVjj6DeMQbdsFo9LKxsaunVjjiStHNBKvYWFy36r7xW9oaE+vZtGR3SPDDZOPw8Xr8F8U
8qF35RZq8MLMpV/040CFOPtyC94i1+bLeMCHpWYoNwjLsPSgs0jdDhx8sLRhB1hovoSrvZnPSMia
P3f82ICthMxAu5VdfKvYoQHVVF8ltiP1U1errHckGDjwNCeX1YCQ+uJLhosVMjUOUem8W/h5Qbuq
SZVPsFpZlC0+BbNu+3kC0M3MnRxde8lu17qFBvpBydfSpyuZV40OYvfbSXgBjI+coxMUdWwy5XDQ
G6fdFvKxpzXpgyQKIdexfFbo3ciaXowABsHEYQZAfBW2dV1qY4shHIWS945VlVddM3mdeKxIWKbw
iRiDRT4XCwMrTB00S0Rbly82HyrL2O6ThfawtRFE23z56DyTkEPzI7Stj8+ifPs9tvAT73OFOw/q
ThH3tJ54okZWBb1ocDWKDgRv/TRqPFVeDFRC9bwz/O6nKxfVZRaNqMLEZ5GNrEu+iVG75LNUWUoJ
Ll9pHcYUFNquMc4ZBP5WGMnhaPmc9/dO93qhVUS73QTp4PCawGsXH4KO0fvYxS4vhCQd7QG1Q7tK
BwByqNfGV76uNQcxXAqdqaz/+eb0eC9EgL+YMtSefO0zmlsu9uaB0uSnj2xlz+MxxqFdrRqfrRpE
usK3wLxyPyfi51/j3OBY5JRcmkD+fCgVe86IUwskfjLxxOdN6EoBrK5o4NJYTc4rZTyX3+gSRnB0
yJF1m/Qc/7JBIfszF6Im0+avysUosVcdWaEaZi5RPATYnmPRAolZVZnaASqzFeZsHlKgVNqsg69e
04UwwpE7BBtxeh5sDvO4PlGPg3S3L5fil3abNfz1Cz8b0HqpS9dOWVePK2ODYiUxfsGR5+k+Yrvl
gj0mI1v51mXy6USSF+FoQMwUjix3nAll7Os/yp4lMRnOCau2yneX3WRXv+ZpYT8paW4UKO9vTZ6P
ieqBfYsdUG5PHmTFnJs1IwxMEI4ot04Pkh8CcgAHKiuQKzcTQAE88fSyw4UDtHoU2/KZ9XhyG5Z9
UN8L5pzYKKOPRnQ6meV/RbRqIOWGlxJCKOKoY0VrQhWCY8LvCFURLH0COItQmzCOz+d0zj1KUkaY
R+XjP9VbOlmIBFuWcxQ9DTEICgy2NiZEb/RYvdaUN+PoxzDslvvjBaf9SPOhFV9Up5NCCpLKqGaZ
YXMt47ErXI1G8rkgydvASYxm8q3/qVpm8XB5/EaR4Oef72I0i9HkFuQxg0FLdPD9ZD4sy3r5CYoS
Phnl47UxfkWKHgT6WxmUV76pin0m7agjQOJEGULB+pHPPQU047PkQHGQjhf9QFmcLZ7p+V376C+p
ZfhV20uOfxKnw8CqiBBF8pmzaK8zuEv0LKZnOmK2arXeVqM/OY0dqe2cSv+tGhyXP/uSp+DgU3Ai
EMj3SPGkkwapkgEuhc7b6ZaJCbxIk3cJDONUlS4pLSpH9u28X+ehP05QeL3az1SHRlokVNTUGDFr
4CWkEc4oiKGBoiYZ0YhODA5Dbfo6qEzN37yKfVuTsJju5Pz3xToq41rc5ndexKXP54UGmT3xIvF/
1ohFJ32+7f7zxSwvIE7HX1XZw1fZZRm7Sd2xbA+foiV4GoqxqodR1FkmAoIXVXiW+OaBqDJGhRgJ
APxibIq/NX52XHeMtNjNYaD9Vsjg+vlrDCuW5mHW9rPXncXy8tPhmPZe1P1MgRMPS/NLZX79+k0D
JaxuSlgH+sLYv/+Kv6aYGsvkysIRvYlojHdw9DN6OjginrohXvhobKVf7aYvOXd1FjN88Oe4odN1
Yb7S3bCMD/p1g27hN7unX4NXC2MGKHmt8PR/7WgaNLiTEDZQaR2HXy6yP0li+H7x1LWyla4o7nBY
WUkLdAPX/GZiyA8Ht5xycDJ4LObUYEILz+M3ZSQIHOIL+xvVqg+v3XiroIafhJdzd2NIRseaa9Mc
AFC1c2OFnUOqz8sON0qxTLLtcPUPnBkPVogw+onQmzCMtEsgmFgE3hCodHpjWYfy9yT9qoj+tzwG
ri+rcc2G9KFLVH4QsUk/uNUypYY3tW1AqbigK7ZqqAaic0L2NHF004MbnLBzY8Xaz82ai2ReRCK1
J5M9Q3ZpSdCZf+JdHWDYE+HyM+vPCJBF0Fp7Zbwuf4mokXE1M85aCALAuBLPIxOUVlZWvQh+ZJ17
0IBRZk8+8+eEZdsedvqN1fW9vgwOzbMWI1jnI5gWuLHjqZ1ZajTDITlyiDEz8GHCWkcCx0C+MQeh
HRRcX6Krps5iygrGad9CX4+i2UQ2hUbd8CcKIxzpNwJGfxIarNEELXGe1IlQFUBzspBL+5XQ9can
4Tg1WPhweAAewOSRCT5AFpmw0rpLiKeeq4RzfUnndz+/le1ihKzoS93jn/Fh+qw42dh7dLsExduI
/NO/LA9jFu7SbXu7xhBpma/KY5LxS+a0m1rvvSbkW8/ijyPX7Ar1uih2lWnn9dp8QMnFmVfhAme/
Sn+agYTW2bP9MtnJH09Mm1bpSpcWE06M7lJPO152ltufOsxS2OwGXI7ZMFBUQHLrvtvXInre0elL
qsWbpiwxTbRnhmdUpHCAY0g9EDZbNbbSsffsqlk4mLHQ9Ec4I72ccWXFlMQPPtwhO7F9Pcdb7bXE
cq8xgTLf7w3+eir+Ye02Ib050lap4iajRcn0MnVFcRB9RfqmT30U1CzdLzUAm/7EpxdztmZGIYJL
gYaPkuElLGuzkoWBU+1XMijkcalC4Z/6BmYeQo4wu/zhaCxsQVR8ggC+XeSL7ACw8pGgM5X+p4lH
IVmXXAeiRKn2r2+Am/pKz4EPn1ut6V/zZkbtxW4MTYTmA+R6MuNBLIbE89Vvi+Z2AEjHgoeRPWD8
P8Bdu0y5/ylyxFvx2/hxHkRlTEdOmcA3/VU6NXuuskmx4nx9RHaTzibM58kLZ1v5iHtU2RV9N/ni
iMtgW6DLV52Ego6+OJ6DkydbfoH4r+Lm5ZxWOJMC8FvgJWZMQKsstdtqb/6Nvhp0bN0CPg7KYM71
P/B7ahpeL7ssv4Mf4sFYRFPZ8m65VJEYUloSQsf7f7J7YmT4bzukf8OYjyWMj2ZYfhCKstVCfsJk
+2SAxvGXRYUb1fzZOPHroCAhr6xHq02rF/WotHrki5HsJtAETuYfKwH21C+ydynp41+hsZQsBAvs
xqB6fCBwExgiFav+bSF1RBGPUo1HsX3zymC6YCsHYsBLRxnwxgmPbLu3o7A7PjDd5DDzUbJv8iFr
M4p3WEVgwBrMB1SUjCXRhWIEkAr1McwI8nXbxBWCdxQgbPDU+HiiRQ45JiCqvEHecQI2ATGK5K3Y
GhMdKcyoc+OGR1s1cSS6FPF5CbYDK/bjsjPIR+MNyQEdgIKSyLD5BWjcdP0PKhJnJ11+oqyEVvAP
XgqvjLfCsgecjXaN7b7ikru1b8r9kHV3LK8n8RXBGPqMEWI3FH5As0hRWcaxycOe7oOsEmIFeATc
xNgyCxF0JiuOIvnAm3x+FDLIrQnqhYXRLatkWUCuIQm4dCdkS7DJpgJokVmosMatMLDKZxr8yY+r
e7xsnHUg+zA87t23lQozOEu/aTbTKhdczsvm+PvOcNGAUVCSvQXtCS+T5xzMj3uwo7LT+eE900CY
nnOGzfPPEZ0AQ5XOxROVQ7VSjpSuTF4lmPTa9BLg3I3znLKOl+WfjJwM1h0rt7bMVVEIy3/wY77K
bf5dBxqUnPRKGQ9G+9zhbKyDb8VrAq9XeUj/jnsMqL1jehwPaEAfKDnoWXky0kqYlFOEoq16zibf
/aK5A+zcozDZmdtREC/jff8FSY3IyuiMF8KC8cosxuoHFEi8QSY/lVvC/0WU5WExRw9FhYsZ0iR4
rB5MOphg4pkzM8PB6iz4Lc5k/nYeYTEj58q+uJj+ORU6l028EzaviPFPUBFoUW1cipBm0XfR4zDh
kYIRKytqk8XjXjJSkn40czomvRtQifkFl/x5dIV9xhVhfuW7aofAFBANBOiymZCpUfuli/bUpX8l
1QCzMIdL1xXzPGF2JSTXE5sxE1Sph4+HGCMpHbpjtcicn9Ki/hOqIg8PnU22MtcfppLgMyfaeimE
YUOMCFjl4UXGcA6aGwIgE5N5esIGTPzJIiLyoTtSe2WHEotH5s5Osex9PUy2TfjePcPsgGF6UCzk
78vvBMvl7xq0XZ4K2778qDhmOAqHIFmJRIN3CFKTX+acM9AnsC9bPjaX78u6cGv7tWjtZK9tRnOh
8WdwhvNOwwbEudJ/vUHG0UyvKLQwmxu89jAwZ19BeuTvTRISuFaEn5ITLXWfCkm0yuVJDhs/Whv2
mJZ9yu5gA6QvHhvhwfy5FztUbPaYA6lsOqb9IyyVsSCDGACH89DeqcQv5AW/rOzFKj5tz3TJbAy4
sapkalS/FIKCRQmSvQNykY71dnTgPtEv47geUuOwb7DdsPUAMHRioktyy3iv/KL/8i/34cZnj74J
Nd8idfDXZQxP/CekJljwUWBgbvzCbYQNYN9fOwwUsTXAb2hYqN9MiXyFMVngKM7Dr9bDe1qDpBfQ
ST8k1eGuhJzOIxIimzElxvfBvLbXR6Cu4jsixepGb7PAWyK4fOFW4I6DEmu38vD+Kb/ftKk3p+SF
fT/unnL8UD/lcw2nsPlj+frSVvjMWem6+5NDc0llBXiGqg/QXr13CZJFYfqHJyLxIgWnXeF8OOmY
D3fo4qYDgbfNcfRdfhfF9HMzQQmyucEFwxQWVCtnIwRcmxmCG4d/HZqKBPdpBHmQVPCVnJ0ZtcKZ
+QElYp2BFwDHBsB7juUOpCEuAJvREpRGHauJzPocO4YfQnLPnosVMd6+/aEOclz5YNCKfK+LQ0eM
pUgU5GuuQgZD2YaoGBzYbkAWXGc6/SrqGMhm1Cti2I5x6duj1IRyIpzMoQDYDHl4VSQZsEhiGgFd
XGQE4bg8S6GpAC/BWALVTJzqY6VnnFVai///YPFNoUopxUl5sandjf2AOTbGSE9G0doquY9CbaNT
wyCGp05mUSROpl9+uFQYZlAiUhSzPqmgmr/apsC+m4LQa1a5ywxb2cri/sYyjhGGYEwJ6Z5AKkXK
AOcNjmDcpl7njH11L10BAKLEykee0XioOx+NRX1be6Mj9upvfC4QdCKObtbZyIuIC5GJc5t9dE+K
vI7FhrFoa6dwmnUn750Py040a8PPeJtNvITIJmOBdLhAfSp7ifnz4MW0XBv985w3h2yM0bZ+sibM
FcZj4gg9auFEcj7RLQN7rAb8/ap7BlirPxRKHfieph2Xi0KxhipozL1UMrd7XzWygrlEgwtelPWq
PHc/GmwdycmtZC//YKS/GJh2Ws+vjOeZzCZgeR5Y2XiYVyDGdrcxsJAj4N3Ng+Yqn4x55zOGT7BZ
enAVTp9MO6cFJ6tOR1Q6Ge4TgNqu6Wm4T9oYj0L+/3gG/iORZ+z0jWJlITNZLMilQNti2zbF5XlV
WZGlofjhM1tpiH3x3bdEG2rSaWOb7uFSSARR2/swUrBweXwOUUTYnI8Zyad1ZS5WXucFvkbEjA9T
ABg1tFhb/DY/vc/jKHYcLkaM0+/JJmVjn4RSiDe1BQ46LaG9lQZgHXF9MBcEvenBBhjvBIANFFyJ
bTajo8hcLffZhL2nXYz9Aj952jCstd7sY9Wi1OcyXuS60/aQEix8LcnkodH8HD6mNRCBVArDUdYL
zFrwoKljv9WPoJSX1ntGSzMJekJpcG+V50DftlY4jGBjyADdTB/7UO4H7mmtZ73gB+TWZe1g5K7h
Ag+jD4UNnG9MYFiTWKhhBXAPRny5TUNusl70m5ZL5Wm/xytExi9p3utkNWkL8jnGP2Piwvg9MgaW
y9g8P2mHTMDxYXR49X+j4mC8AlP6uiinxjzn6T5hsNdv5Nf6ddmYTdiqp149sRlEER3DsEnRasvj
dmp0s3JiySjSLkv9FZpsHDhi4SbZrXAiv7yCWmOKiaYCmptmPT9zg1UG152xw1aRGx534oOO4wIP
YO6CgdsTjyPEzNGMDjm+aeX8obrRk2i7DU1WijMCxijn/AWajqVbFbafbfPe12I6ylZU0RzlNNSB
oq4vytnUhUt3s09MLEEu59FKOen46f3VX5gZ42aj2QVrzyySp6yXQbJp6PofpH+M/oy/1C/Ch0+9
4ItUkHRVOzig+zHgBr0slmipU6DKK9whIH7AatzIy5as67L3WgzOA9IdAu2paseLEZ6FxEKsRt5S
sZgRWgwSHbhgK8wn3Mgyvifw0VinSL6Bu4XadPE4RIfWrqxkKZ3BFuaXNcPdCZCmiUvVDUdKk2n6
RAx6DTQZJjwfLiLhHD+KjnSzVXZqL8v2jA0nn90Lu79vnTykyqa7VZFugQR+Kcgc613+gXc1CF3e
iVKLHnNiK7ibRv471I6fDzSXKcdLrX7Nx2n0PqrkcBSBzGL8wBeyqjag3wxjpOakiXS7t60qbsNR
NiypIu/HaTUnw6ceBiLqL5qWPQT3fGq3QbKgRyuDz5a4JmzT0yDZCn94mPt7JqbLZJt+STe6nhyl
BzqDNbToR/D2sGZYU00Ua/3E8YYqQe+b73rQ2EO5evimlyYCmHruiKRyxyhlUHgNjE7F7vSE0te5
/EJo4yUmYKk13k62JaOQwaYQfFxNSGhotJEkIIr4apl4DKd4+VqSVtqdyBsSDkPNb/7NeUsDL9o/
jA+pW4iNxCOIxZPqOVCcmD0zFtrmn/Sgb1NcLjFR+87usAHjHUglRwxTGPf9LYPq/grRRolM+5/o
i10UK7QgWmRblXbyL+Etg6yC4SLVgEXLRwRTfmDnh/2/6nFWjOAIdEQX3M1p8J5CBbuzrSH9Ablj
953fhZYOgqXFDIxPAthceL8K8idKv/vtxnJo01Hx2UQOPwxnF4dKWAe4Wj+9js0dxJ0kR2pOXphu
C1vRh0U+B0Wi0OHhq813CpFt39fD1RJ6qrWDvg+VLzQ06MD7crbvpke038fl0vpewid1nImFA47F
9iNKUUETWyR+4mvcai7zMx/hWYJySKPaECJiIc7GNfgfmQ4D8OkPCyHvGs/WmfhXFMniE4jtPSw1
ImV0TLkFSVawJPnowM7HGBHjLkZXQ9oI4tOMP6yXcDWFz3e6EuxNZFUbIeCFeoYUrrMEWxWI0QaJ
FVI5/r/h3s7Cb3jKRopOlanoSftrgUVYYP7q0/g8OeDTs+jAPt/H97Eklofp2L/BqgyLqgXlnIru
AJhS2D+KSSgbGZsXURXkZyjMhP9tHylbgRBUAWJ9HPYSilqWeog7EEFY9kfZDJvOBd+xCEhw+eBD
QojNZk8QSRiR3M/3RLwR/UUjho8FNRw+hoB6eEeTuAKTXxGTlrcmpr08oNpVIbbiG3kFLShgHW7W
o8PocEnmo8PzBhhafPd4hcIU8rDTBMm9RDb8D/7UQYupOP67zFz0ZRM2ob6ULoCvw54Mi84gi2za
pi4/gjsmtKH/vhp9WRdUZCi9+nl8Yo7KH2UPbgWcSycNbHgR3ygNYBXjSZ9bpGEP1asunkwOAn5s
kxkOCdzyffRcFRfPzBwJoifKA05u2sl/tyMTHxpLHm24pS1JMgsmyYC4J3V5zICXRrzgFndOWpoR
MBGGX2QlkBaZ2tzWkY30jHwg/opW5r8vVgEttfWB8A8wO0m3wKtkQyxGjIsVmCQ00OacW76esGKZ
1XzCl/HXvJbjzzckU75E/BCuDdCu+B2MmsUzi1sALfYvlkhuoc1UzK+B1PC0JhWqmCUYmkR2x4JW
2rA8MN+A+aqDIrG54cf1YM4srNL4EQ0wvV/AEoEhKUDpeqmbwBTiS325pupIMTouwDL+yxfiNGyO
BvCB//t6AdbMlWJlpsDzdMe7hjVEtyCx/P/Xu0QyiaNgAbWCthAgDnyIVZlb2JYAPf99gXjxDbNx
+sbLywcXE9/zRiWMlAopFGwWrL0AzzHugUIBrvzPOI8dm28E3nib3P77ly2DL/Ypfj9P9M/Pc1vs
mTQFJB5Q6mE8eq1p9IR67pE578YBQxuQkxFjxWoiRDNsjv+kM5D/xToa08aI1bT9El5uPTo/ITDQ
6aHGfJe44hH//Ukt5WF69ajzYhyPespOMUVv6MSIDEFoX+KuoYUa2bUEsc9wUUB9fu3uxlZdUGjB
CcFcls9bnQKUAWd8kba5xeB1WZyeIe1HGRCXqoloBrxKLqO5YoI20HRThwp9h0CiJCjmyIs7qgpY
94FsyzaQjO2jm/H9anZFb3y7Gzhls0Z4gsv7DxnBiRzFN7fCch7sQjtqRwhIVElrZE9nRhDaiqX/
1kwddgp2L2TNm88q8fUFZEaWZM2VyA+joQ5xAYSWLno/oYIxHNUnYJkekI3l4bOe8/NC1S0Y3+JP
hTNwFZLyxv4FDRDqOG7KjLVVPl8BqTCNBL9lpiT0e6/fyqvxlyd65yTfkH47x7uQSwt6sdAUg1Vx
m9BbJhaGw37J+GMg7I4p+eyMKyqCU66mf8dLiEIlignOFvdHmPr9iH9wo/qn8NXAQ8Yb/KLfs0IW
zDnsn4FwXqH3Ct9hHhbhZFGEMAN8wVfGQ1EbFswZCEBifeWCpBzKZZwkydVg69eAy/RlFX5E3/zZ
YGrJYg16pd7xJe5ijFemfPOELvc8PW/PEwc3tdQDFYsBhx9bF8Ckl6XE4vv2TNt9Ht3jm3qXfuS7
hmeyfM8OeG8elCMpUBw5KHo1pc5kwPA8PWdn/Uhzcc6hSmabdpVBotTxon6FGYb5mq1lp5G+q3SX
2AkWf2htjJYGhJfZ6l3NaDYoR1QlhG8KQ7mF0YN2oLBg0cB3Tcai5dCj9VARQDh/vH14JpQ+fKrx
hlWG0ZvwbMK38DEvISHEm6bGimceD0eQY6Iku9J564A2k38YAgmLqcXx7pufAQTsOfEyuH3owVQH
eF+pnbE2i795kT386MGnq6H6RM+Js5BDINcWWiMYi0lk8ReAF26UK9kXoaTaAvoQ+zi19ki0Z5/L
8hMdk8duUG4mmC1uxVdIv5+z7prmuo/CC7fDpuQcz3bRcIB0nkxOkf490b8uo2++RowkjfhUNKen
uj4Xa7oZTj3EKvUVvuHzeS2kg/Y6yOmxG3Ys4TEuj495VQl1Lu7GyKlivGZYESXpOgFCU+DM0ZCM
acIgXaazuhODBfMSMHwoRhhMQf3ZMhhJDBsTouxzZznHZg9bWLhdzAKA2bnf+MuGMJZCNV5BqmNQ
cCFBaQuTnOFB9sHkzsJ7LBFPQg27yvFcE4KjCpBHWGUgnPf9g6haFsVyDO8L0doY9RO+DeGP0Lfv
wxOOPu6mnS5+BdaE9zzWH0LtTkMyxYpSaJ9X4rH774B/rthiBA4mC//EKGjVeOS2m26Fg8kDcYL4
r3PDtwFJ/XG5doQswWPMRH8mkGEl98k7I8ltpNpq7D7Lo5osmvGKBS8j265bqUWQwDov6Qpn78Jp
SodWsW3O5uDjAw4do/q47OMDszNqCgg4ReU9tFURO2SkjLfstS0NvhRcYAtgw/gnneTEw1yPbgQ+
DobAGZclfOG4YmjisJNzaGmfBiiLqQeazFbcQ6+ms3EgCrALQmnSS48sVU6qCG0hRqAMRPhtpdPB
KyudHvYMGmzsNiEr8jLYfvA0bRy9X/Da4PlA5KEp6h+rPnP6fMH9icueKCZT3VzGny9m4p+Og3G3
kCltiWoFSKeUsfHyppox5XCiC4dnRIXUjn+MD1V2TVFJPOb0y89vziExskM+Rermc2tg467W06i/
jtnVyZMqIRw58TsXZ9pD8fLLD6+qlXYfmitOQQ0WCV7H8ErQwiSfQMIxVj6/KVkIIkR7PljUACUE
oh4in5kHZf0zSCEnOzu1rH2PhvDJDqz5rXzmeS6cwbI3oAKAgAQA1+8e9RL3sMvniyMxojLhr5i4
MkbCjHlyY/LEWXyjuMOzXJdWMk3j+KRBk2YaxavP/gkh9N/HFbUIwyGs8qgfchjfUEjTeFUxUfo3
GAM04/0w32dM92QMxKFlydL8vD9Cfc24fF6MqhE/Qc71eEGy7L2LPWVHBoUmvsJX0aG04rBIaYPH
GYObpt/BauLNm4k/Au6NtqM/poblX7xnxEXPzIKEo2TCXEtaj/6YYTHbQoWAvWWnfV1QN+WBrOJU
xhsa9dOumBMI1fLs+kk7oXfeQx+EkXAVxn9/vPz0Osbi+dYjL1duSZBeoZUWqlD1odiA1S5WI3J8
KGU6wbuS3GquYgye3umNUOSsiHygsyIMc/NvjLChYQAGAjbSH1hy2k9pEWNWWxOCTfXqAKlhQxfr
B2zn8iJ8pwdxUcmKO5LJooTqOXq5ieZoE3fcYG7pElzxQT8f/VRvk2GhcNKkXoN1VPtIZWD5GqXd
NKyKiCRcDPeLKHgh2co+a0hQwAWVHEBtFvSjZrRkFZRVp4W0M14w3dMj2J6SDz2puBy04Zhsq4kH
TUgslli9IvNqr+Zl935c+TwTE5sM1YcD/ClvPEKrfBzTVJLd3GdyoJ5mVMzYnnAtJHrUsGTGsNs2
usWBegr7NOutW1AbEfR0/bF7bHVa+kb7ShjC4km7RJxNNUZVylUGhQnNSe9z1BpxesUeaAaG3dKJ
RgFZARK0Oc8MPZzRrmBwIFDx1P8GZlz/d2k9oWFcle7nWO4ulhFI1ItCdguLR0LH9C39Sr/9lpDq
EO4HULc3/lW3RjBe1ws9scdh/Pv6/mwnpEJk23r7/KUAbU5Iwh1zL+/qm/yrBfmuPYB6rkTZgK8y
iS2dd8FWghmpZEET6K34O/4mfAwk40HESWJFlD6UmayPiAy/ux9axxCaQtQjQKD+bO80n+BO0ODg
atKA1Vu9mYEi6QAnlLKnbAsW8/6mJ0zookRmH2QFvOlwdi0gUc5pt1ilEG9BXKiWXGKsjmx3GFJQ
xaeQZbER5+KEHAuFByOJyx/tEGVBvjfPvMFkWxQrMfMGfEF6z0yb9ak2sZM3MCnPFq9TOodk6fYO
Kgtl9tgxlZpx8PDGNX0U034TirBH+j5tfmNyaqc+FnN43MNbEbIdJ15SpqLiHhB2NCEqr4CDRkbs
mKAMgqlYMhfGX2VHX3zQFssuoVTx6XGoGD7/+/jul012TiEgLFrSqwTGDNdgrm1bB14vytPeZp+f
j4+TM3bWnnxQeRX0re7U+H0TFRqMfuXvx4GpxyifqmswvPJPmkxb7CYgKjArG30I3QzFuUS5xdAJ
MiTqheiHhhN36+cvZh+SLyifjMzVNXuE4FEMlorpIiv+5Ae2PzwRxAhQBEwspGvy2QTFycuHHZwF
zn3YglyVLOAoURjC06vpp/4foUD+4xkpM7iXFwNjA5JBH6+aElK1OBSsQlDvIXYpdlIvcUiNHivK
FGKBsWwQPHzj7bA6w5DmmXgBKs6InxksAz5R9pN+oQuvRqQQn9JucXSACIjsDoYe2ZWDJV92QsXG
k8NOEFbEF8KKLBikCSwmTi+YJKoDkRV6GPb66RUZHNcqr5jxMfwACS0pYWD4UUAGYDgqmGLUY5D9
CA4Yu3go8j0kAjLweoNXwivixz9fyRXpF51iteW9wSs1eoh32qn9owMlf2LsPko7IVIrC2vJSiXo
M1fxG3m22KK5G24ZneyEBIV59qUyGsdTko9PspCVvUxPncpTeSt5xpbgRG8cpnNtPbm1ruE0duGU
qHU/bhSQlkJrA/VlnhmLfIk99RtEANwpsnVPkN4NH6qZ1YPkabd82bqx+zr0ND9YDOGA8VqhUVjJ
GyN4+vUyO4JMLYDRnYxGFYWBo0NHuKwUzv4WoM9woGvOh/Uo+Pxovhlo3sR/4u8Eo9wtFwx+3cyG
OLEibpz434f9tspFgoTL+gGssQ3rs+jW0TV3zC15aDvinJ30y7DQcc6ale5lRwElKjuSGheYk89j
H3vJADoGEYia+/SkMCeK7708vQgLYufasNKupih9idsCLgOz2kfG9Av8FXo4lifwRU/v/fgWYRan
OsopuyZXAy/r955TROMqZ4tEFwiEajFNI2sblw76Spv1j+WEn8H60qIMUtzqpz4VrOxONcwKmJw9
GYHWBeQbz0yKQnfsV3/RMg5qdva9HKpz3deppr+YhVkkok1bLno3XWIhgl6dehToN+9n5HUtGyw1
b3DVXr/kMjj08QikU7zeO3e0JkyJOdNiVM0VEdeVnoYNswOm5GhMnhbruADkMFQF7HKKHyTjtFie
OY/2o58I++9d+psHMY7E9+ZY3o3NEOontUO0/ihDYxkttQCmYINi5BgfFXgS39K2IC3qB5xZXiGS
gM/K9goMiOUHEPaCyBu2dErGDuebzxpxVIKRNSnjuv1W5/IfOhcso90qmevfIsh7QlM9fTDYJSfs
FkMXOBvu2Kutws4W2XE4wGGLyc6bfeC/sB5375k8ckaa1+BcIUaus/fqMpmbK/ix6WI8j2xzATXj
jC1utUn/upUJLoBXyZzndg18c96QPnL/REYCnmQHLYxXzBTdiZcz3uVcG62M8xP4hDuWFwCYyI73
rOmeUJg3NqWONSZEQAQ0iv/nl68pW276judcA4o6gJNf0fXtUV8+HRxm/dGmWkLoBHiGDIg9L+AO
yTZYqxT7x31CZBKdROIAzG3+2V2BzdhGO8MKGheFyZaZtLKNDq8feE5+f/qwpYbVl8JEGuLe6rJ/
bZmpWiR2ee9jYZX2BzeAaKVWc/JabHy4Cmu0HoXGfGy9F6N5/iWtYKrtiQexY7cKsj2jn2RD+1/5
ugEHATjYxFGAOxhzkBrYuPkxpxfWgjckIvMb9G7G7DgGHwZMDy6/ADytnR/lNaHZR/mmB+OtUH3X
dmmLp0wOzyOvC2LXooDGw/NNHwcIrMZaC3gDYEqvBXOo+cjrtoS3AeCzxOPMQBXBmIVKkubSlmbM
emENPxkPzcG2kSlmZ5Vhv4CZyvu+vjOKJHnwB+9qk3qUwdWigZR1rQTLqYW0eaeLp2dmtE86hQPP
fK1C4lLId2Hmgu6SPrjc4tGzwQ8/ai2kvEzEknmCApG5VjMjW/lleBkf9YVZWEjZQylSAl9gKwUu
TdGJqBGKSiEAXziJLyUYlgnNnBxijMyosAak/pqcsD/qwZAFLknYL3x45Anw6N5ztls2QKxaGwFV
QkylYB9OMJUr1l6/Ose+ZEuoQnYRVaL/sMkO2LECod6YD6cCM6EV/lUBrkb01LSqDKneLvTlPWCi
wwr7oy1xFnA19/LVMQ1TGRVGB1InLViNoiBJ7cc1P2lvADQI3Y62HJZUCeCUV/Ur3kdbTuZxSKm9
VBRqo6dT+pcDMSMbWm6bFDwGHZd1eq9wn02y2WjNDHfM1GSB+Oh91ANtzMktnftqPoEgGbx+oIA/
ZtJfuTMXvWfYGQYcKN9+Rx48CgpGSC7dEWkwByMPxz8EjzC4gO/xP5ruarcRLYkC6BdZMsOrmSmG
xC+WHTAz++tnnb4azTTcpJMYDlTt2gC1Qch5fuCUoNQGUQcMTHIjbnyU+T4N6H8oN43UxcNOT+Lp
otE11cmjsmyDcoLxRiPE3cUM6xbtaev5KTvnDyXQjb+iE23uPx9MpQvHFor+o5otXOrnckQww0+k
uRweKxD8Yq67jbtYzxUHEYp/au6HPsspNhPqXsEwrEdqhrQlgOxORFm2dm/kStNmpnRvwEy7h9/p
16m4al3H6Cq7Ybx77byrKuJ1J/1lkvOcG+Fsi7Hm/Uf0a20DuR+m2udquiYAsnUSfhd8UZmgF1FT
eonW7Ttji8Xa6Sa/DzQINn9yKOw+I4ru4ztTOjecGXbPorWqZJsP9//v5RfY98tuzyq3gzLjAE5G
kdf0J+Vz59rdVLcDhcRs3buWLxJlUANKaXHqHM/L8zTbM8Uu3DXkr4B1uXmEuZkhaA1NqZHp82Wr
Ph0DEcltqg7+HaQ7SD8BscWLL2Y9F8OyutHlEzGRX/q1GI3ka+nuRlrbvqsj+8c3Xn5RL3t1yX0D
63j/Y7JQNhNRdKnWbKA/MxTzjEz52jXy9P79RD7LBEw6Z5Zcf8vBms1mDedhbRu86ufWoShvzfSs
tJlEqiiCoPowbX0O4GE/nCcf3bupJiv+em4S+V203iwDH0bk8VKmev+4/8SaZgDETH+3mWF+EMcb
mODc8hYx7gmx2OpQJ+LMZlb9uQEhbRjFWPLQE7FlzK+pLMGX/14XG156jcJ++7XunmYrzGGXqinT
zOI5VZNtVKZPqX3C8xZe5eB4AXn0XdMjPq7uq3Ic5QBo29cE/a31jF6Zn4wSX1iuFvMssIrh3hJA
Ea9ohJWfyb/Q8EiO9l9yKIq+ImQ6kGwhb2ZDNgumLMhDxU3d64N4wdKmFLAqz39jE+U4FMKXqsjx
kn1baRnKU+4HVAQnYTjIsqBahZFnbTp/DB0HIUPuUy+GUqiQ1/dy4Egi6iCEB3e1OND7XjbK6iQr
XMNeGq3gRHdPYH/dvWzn4uezeeobrudP/VMr6U3LFk9MY5LW3qFgPFFJ9ZFFh3JqXSp7K86FUNoW
u0vKW3ZlYbJmUOEIwC85Mj1vIBMSzFFtY4rfI531tWrZEFbfIXRFD9cSs97OXEwkR+Qq5mmaUCez
Vtw7cEsHEpy1Zo6l0eGGr0coH9d9LTtASBiJjx4xkyx6FG2DR2jcKP3Hrl7LEwZyS+nfFZ2XhaE6
cgYRH9/+NCOO/pvjPgswnR+qb/qdVHf3F+8lvjOfGMvHsA3etfRo1TC/XXci7dXEGdvAP18O9h18
R6Y8mybQuZqbJCbHcaZ9P5hCoAxdSE4yjeXnrQ+yiLYo6acoZTT0YguKJiqI8gVbShd+/MnWnaiQ
B+ggPD2Rq2gYgVLoaKJ3mElk6CmDqY33P6AUPEHCi8I2kAZWb3Sk6pOebuQYqOVBNOaZhz7Tv8Ii
dzpleYbkceuJn0J8F+azk/kdXmG/M0f8R3YnI8eb9/qkJIEsOUFKMywY7K2NJP81jwuN+yrsMkBK
mDreCl79gJVhZnh8RDT9RZ/oMLziJmjSh4wegQW4Bl76sDUAiLm3pFu5MYHI7jMBFduF3SDH7AYQ
0Fhy7tG0nsNuOJx+/AMseX2oHQsAImy8LouPugyKfxvH75pSUgHdH3shK//biOI0wq+3g8S7RQPe
g2iuFLYlfQcPldVfzHNMMHkJgUJHbihmrqxe9C16RrBR7luakfB6c+E/jYgkON81aIQ1Pr69HmOe
LR9b21a2f5jHavwPWulhooZreBTdhhvgzTiG31OD0zzbPjSWrVx3fSgnW8nWq58bTCdy7ubJPr1W
g6I2t1Ba5DreD29riICMdHZ/6WG4NuMtYNKF7ZlBSnExyyAC4UuAdL6mTcki3/HBiRvHR/x7OXv2
lG3ZwbMu7KQVU+jXXt3zWoCEBFFMBSza99xAy6qkjEk4KKWGpn+vnVjzMWLlb0f+WCbLr+Tfqr02
ofl4aSM718+LJy2rKzE+DBezZzfx45MRM/8A92R7++a1Kx20r/LINt/zXTXTutbj18LyL9u8jlEl
TigV/D/kEf4qIt7nL6aho8fIYnVsbn/sVXBjqmQxwBLs5OWXJWYB3WItoJ83itghglIluQpXBKOD
ghFux1y2n+keGnZxsj/tJUdSjlocMUGOh8l7HhsHy52P6PD6A3WxMExjBCpZL1alhe0j1sh/pwHo
970eImayZvHzAIPe5+urvJLmxXFe0O0IwCER0OfjHJpzIR8PWoBz9GIbYZI8iJtStVNfu/H76/xt
rvWXPBZinVRXp3OWBKBZm2W6ueqt7mFMJ8dBSgTa9kcJqtyztGKf+1akmZzEW4v2+vfRmy6kyD/q
HAZyyFOnPj5c7jNVxV3rpPr7+XYecrqzyMyb+r2R7Jw+0x+7JqrS8PS5r65IqPPCmLWSjVcn3tmn
8ivYfDNtIWnS98WbHPiMoybQWSJcRbLgbglXESUFKsuEGuCSLeGsWCzC0lGinX0urfzqiLCZT4e3
ccogzVVHK+/jSYi6kRQnBqtKzaBsxZC5V+LuQIDPmzQ3MBVWuSBjyfaM5XpSwJppCYj72tI2hWek
eXKfy8vKYoyphSMUbcf7V9g6Zld7P882JXxrbA5NOpfWVpMVL/tzvhxTRx6R9A00UE9RiqMiXPoi
kjepIu3fNRKY4wgyx0gR5Q3HUt+iS4HDLfMAUvRDbDAJz+QG9eTo+LMO//tCg/nxFM5fWCMePhX3
wx3adYUauTuQRzySyulR3LbxBBNY+bSJPyDWZcIla2UH5seleOyeeoop2aEY8lggeEzfWg6nlfve
cjsOfCLw6ik8XHiBGcGKCXn+X94bLU7i0+FjgcOrHa/ap8UsBELKTHcmOc6NlROSdmI0Eg9yiTki
kSE2DiZNhuWf/k0Og75SUTRz9O/6+g9kzFv/3jUVpy5tSBOs/vPiYqDsyUzrMc4qX24KGAswOGVP
wnO3Qd51byoikHCOPxRsLlmnvNzTGcTOkX9r76qX3q7nphR/q/OQZrIqev99EySJ5MiVASxmqmVM
oCZwgbnjrAlDoUrke88YyjF3Lt/57NSX4JutfIitzi2/Lf3lPh6ERM1I+eyDyrpasB0F0hwL0fa9
sm3hQpqUViW3fRoaFuKQiSzBiDbhM93YBjEQ9ADC0Lv9OZy1FXCrb6/LthyYHzHZ31hrlWsVc7rJ
vq4gOqjp76VUeyc9Hf29DqQHtt1eZCan0rZGbsSdAxNl9p8NpXlKS/uj8HXL9+JER3vUE5AzBML0
GOfBWeezzjThrwtEkFf9WY6O7o0g269Oi9/ipCvzQ+Eb3mSPTqt31JZAiwtNCJi2tPjFSM0zpdqO
LY/6cT6tpguLerzmcVYTvUU9WbtpQl7NczszzExCqvipSJ1b/85UvkKLcvj2viOQxOQAYYKgjxeS
WzKiQ+9euPUgF0Vn+u/3PF7fldi+Z6imBbYmdBou6wqGIq9Gf69dWk9Ib37RnC/LDsjhtBqrvNiX
c5nRW4YMimd+hUn+8lkAQvNSTPXfTY0ZIGZVpYNEboH4Nii3AgOwk2OZIbNpdKy+x6n6oqRJL0cq
T7zdTClVOTUfxXuJggAS272WcvXn7NmijsoTECc/t1VkPnnx20ZkljkXXl8EATQDLFMcaoTgCwZ4
4saYHEwSY7wZsoWH+L0s36JCzvqR6Z1pcX3iFRA5lc7RIjM7jn6pKtrcXW9/J+Iv3Z6ll/V+C9fl
MZFfcWhkuarq5Kx8wcIikzKIJ7Wf5pORfyVo2LC3kOd4HJiopUfYFYzrRkob7YrdbdUfuzmExjA2
P1Ol19PkF5P7R2TuYL31HpXEsZj8PfVkcB4/0ANRKhyvbmzCEpxqR7DhNj0qGqCcQI6MgagW+Enu
dbbnl0ANUukiIUz/THLIRE0bPLHmBawqtbIOd24cRnh29ec3dKK0gqGtkX5upUiV2zj3v43Zy76W
GSNOWdexJh69ZpFFWlWXEi2e+l4N531y9B+ooXFcXIOC1BxDCcGhCX/OWeHjN2S1P1Vk7lvcck7A
DRzoC9MCW/tajlQX40QtUwuBt8di/dh61TMa/GVpW3nUj833V6rjgStWXyE+HVqSa18K2d9N6dKX
qwU3w81MwLqYGBWOpS2PxfUfBmzvCugS4lcwXqyoeihdKEJKgKxfk7A7jZk3Wa+5/uZQ4foSyA5Q
auwY32WDm5IDahMtpMwZlc+qS0RO3fSMvzbbchD0uhabHYoyEhvx3qYcKe8LEWkpzMah41MKlZ4q
ZQvJSPeeTolT6WdaMd24FdARjf+vzQuk7es0UjtgTbdz+XvtOiD9r8YaMTOeY/nZYPo4X7QWjduQ
ZQ9JxL2hhC/c0M3Tshjz64+vS9nDq+jmrxzLynECnJOs6jIGUIXIG+fMLMagP5ePDJNdzPbutcGX
bZgtbmr0Uecx6IO+jSB/khlff2KDwINmLds7G7B2XHWi7apeFe9zSv8fDTSccCP+uN8XAig1AVgK
JMdO4hmb9E8zutOIIH/VXrRXMwEj+ReL6WQ70lBRC6/7ipVF2czPGEH72o2PX+tUIvRurGuAfQ5I
n6v+ZiYZTlBZqowCXssAdNJONrbnLFGdDKWA1ipEEs24wjbS35GknPNU8nkWIbWjgNxTK1M4Vabl
a1XQfPtWNMPGmyNQwBheTDKlHd2XQgglnRtl+VnfNQ/N6cd5fCluZymaQ6q9wmXwrgJBK7NFYbYm
8WpGKo+P9qZ7ncXgd4X053m0H+VYXRTWf49Fcdu4fT3dSgwYYtjo3C+Y9h02pRrLuCCSeq7KITr0
9Hv4VY7wTEhMi0fQ1F4tlhU7l79sihH8RvwmzNtTSXlCBqDgcgYxH6y+j1XuBVQRU5TiKhObQ8J4
eL0NI9vArXHhjFLUHFz2uEg4rjRWgf2oJsFfsinDzY2Ei7N6KZ5XxQ0XONvUzNQ+ORfgp06I6Ir7
f5xegt3cBXVXe07GGQIC4KeRSD3xDlAQxNWHtz/KmyKqFx9z9yG/tX9eMdgoB1jsq+FM3F96ABkb
1/8FdB7ZLRZMO/WtANhlrkagjdNxjbROhlGmdF/gAVXWdts0IVQSmxE7KW+7osnhHWziTIEatn6S
dT86PrrNNK16ts1s3+TIGO292JHp0/zMh2TLIgGBUu+C7hxqK66ijmIpcbl/fohT4br6B6faLkRD
vvdME+7B2UyPvEiXs3+JMp84EMPZrXPQ/pEqZ8PQE3/AeBNykTWevTUd+pFbxdc5LuA6zodL+7pt
MtrhwYNGFl18/uuBy1Ptfw7Jrojl+yaV1kDrwPvnbnIWmKTuAmNNbao9STMB2PA0bkFkvUvUkcxe
ix4HOCRhBDT1YzrSNW53vsOMVJLa6KtqBALmORqF+nIfFY1pc6q4TN7VZk4wr5tj2c97so+Iwv+m
03bK2rkkBodcCg7QP1wdh0lWutcCTsUCvwfJ1tkDb0UVSI4UnJEdX+/ITAjs4tRNH67F6a3Pf8V5
KKVymeqvE4XrNoxr/Vgv/I43OFMXIP8kx/7C1VxLbr+nyyqqxgpKiFvE2Wh56jzMCG6pMGH2vA7x
lp8JSLunPck1wFsHSVE/Pf5s2glzBcWzWD89//HV0C/ugAPYPoFPhBG0d2xnzBqs2eNifk5gRcZJ
uJT65xbgI3KpeuclwK4TCPVSTbZjibDKWq91yDGMP8QI3yqpUytL+X1zNO34BWLiGzlXMqdaTg2E
ZVjY0j919uHJ1eLjVYd8O80rovzoGZY5+b+euSrTCuZ3dK7DMJGovJsMJqbU68cfNbgG04Rc0aqA
zIHIQ1J37z0tpmKlY3VjkJTKX84iDg3jio9ipIfdko9/xH+2UmrA+UQFz4IhDMHpaVs6p2uZ20ds
EAEy286HQyX003wK0Lc4IEuub73W1QTVFk9jrGuV9P37IgdSGVbDjU/EvlsyXAiEU5dKyw0K4hcq
ifmEgYC4da6BTjj5xWfHMk1C1CxxVeb7Wtr8HulH5htWKNUcJWWunMw2Ly0ChjMfVKwRPZGOQfNB
fJirIQSwq8hGq7x7TWY4BsF4gEwyKPUmwSjJ7OddOkdmeGUvfNXbu5NkbHPODbOSBHipIQI8QvYi
viTUKaQDj7Ttx+QvGBWAdkyUXiBdxqCnUkS287OYAzsNLEIiPP557+KGpwbe1G9Ucg1bwVg+e5lE
aXmIHIU94H9RLrRvE4q+t+yV9CsgRnIb2C3ZfVArh5hD8GEYNFL8vFrnSOFKPNO/V9UapnyB7uDt
5FLH5Yu8+lzSSTFpwKpBsmY9FSmuNC1DnK3jByM2wcdoYzfGZao58eh5qTQQ9XhxVxUOTjmBMFVx
FID5pHh6rRyR8Zk22k+//hDRHQwEGMp8Z2epK1tmRquJYMPliPKEuHY4nJy3NkvAMz478V7sg53N
B1/QU/U0e7Rfk82jtOSsOIw/CFjKcTQexUKSVO7CgrC1n9u6+zH5dS2rfiaRA+fD2ivxcby6B38t
mbmVERN6ByftqrK8FBbDs/nxrbPODTilIpjttu3kc/DOTGJxHLgCB1g9lvEnhbUe/PbQyxOmRveF
3TAxTz4Lr2Vdp5Mrb8gEL9QgpdWydtm2d/X7o/yM8qborLQMiwkfrztdNemaxYuruo198A8kF9pV
t6kmUmUaAxSPPTdHkb5Mco1b++b9E7nBth+TYV+gqntdAvxSuuzT+QMDH9H0mz4q6tpe2ma/3RRh
1HWrPu5NBe2xe1jKdWGuVt1CtDBqMGTmfqW3/NIRVN5jxfd+WolyEvDMWXNukoPoSPkpPz3w6abP
YQDEaScxOTXy8TrULX38c0Tf8dZXN/egG52nefI2d6RnnFOnbdXIYJm1dIsc3HbuKEeZQ9IdCjBc
/iySvU1IeVlCv/avBsanxx1LjhznnLYc8fvX+LxpYhYzTrKXj9naOfXNZireS05yXP935WuvlDDl
MrgdG8YhhHTekfz+E+Dpno3zQW5rPW4TNr5xUE9VmOQkKbiymPrIdN8e97+bcgTxsO1j4+ivyFtm
hgEmXikxU831D6xNuavH3+s6h/vfK6pRfvn71IVHyplrZUt6kV+M/uEjkEAOAjY6sw08PjczJ3Fg
DQfJdUP7iIC/6d6fIyAOrN+MK11Wxbtm5iIcNEO3mU2RGjsqX1+L3nxaJ1qUlxpt+5Y0LWgm4+mX
s/Q0DYaWKBpMMx+tFwDY+Ua6ZSaqfsYuVhfljsXrBworn8vooekUeTBIXtY5O6UWTX7C00fr9Kxd
VcyX0bXc2+Wr2eFRxqccmMj40ULZjKUqyw4M9jQkVBsuteBEax934+JUOfY5B61HR7eRHuPRN02n
9MqxUl7UdvVl2I6sjTfWotVG/my6rrvW2157ONr0G4syZ6JspH270jr9HAkZ0ofiQZtxbHjxvTSX
ZM8haOUda4xgW/rRU4hBT/Tcs+oQC8UCpM7cNh1v0dGODwkakisvAzPF8E39+Xjqaly9LtyZ0RrJ
nnr/Aaj7aNvxqKuJM9dU4f9dzL6T/WVTExCv86hxnqNd2NAKlrIKDZf6awkO6eAPGz+0HauQotvk
VPEvDvWxalGDCF7PxEaL0TMm1jaRP5XvG35KpUwtMYC+Zj61lEvgcufyBaNYTBaNZxFGBlevpIf7
Jq7v+TO5LZmgz8zDdCf3H3IPiB+5PjY3CiRla0YhjUr5X5GEGoBiZ8amSAK8j7MPY+AsSD1tSL4c
ZfPb8e371VUaXG6FHLlhazHMteNdip8YwfmNKr28G64qgEjknd2we/p9wBSq8/NlHHk137hWr/o2
ErHQC0+0MDQLKsDbtrFF+aTuTbSi/1wbjQMZ2+G9XT9lJzgIipsxYjAMjKfwqpoK4R88AZIYRjqZ
1iFeXiVNmu+iL6a1s5HteFnOrMr2KGxvVV31RayRRe6LshGCvdCMsIn/HYhg8v4274jjf4XIgNW6
GKufS3HRI73D5447bZFHRj3ZWUjQxHZxToTnimMqtLTqRcpWOCxIYvlUwY5PFdr5SB++22ODcC8l
eklzICVAqrI+B5vZkx2w60H/lxhE7LNw/1HtW4OWmfZ1wKrTjbqJOvTu/di1OoE7LmNtDlxK0jad
nEnbXqlsfsyyLlbdrr3EajxYCpK5hDdFFWvranYkBe7r3TznqqeoEes/Y2jos3nJVVhel2W2ySOZ
y5774hOtVqcTBCHx2TrKZbp8pUPKJur0TMhQPyQHaeTELNYyWqeg+VUJwvM+ddhhifDwpUIsJLDp
a0Jv0TVQWyik6PlY3iI2whewjvQEDLKUsfgOfZ57AyaB3TO0tQpCJjpccXg0psufmay26ROoDP3F
C0xjp/PYijsjb5A15uPsPy74AW0FVbquggyzKSDtNESMe9BhIB5+AjIvRcu/L7ac3DAADI6VnuCy
y+xB8oGCOPjE8kDmSCalPfMdd9Yq0tL1C6/Suu2+X3vp/WnRcOxub9GPwTpsn7cD07fou+O7RI9t
jy2wNds+8e8bv/nzIOKgmGQaiDQU376KLjxd9hq9m+5IUXVbRpVkfe+jIdAzbVwYj9Z0jB7x+kf1
Lw2t6e9Ttfimuuxuu2YfbR+IvZ/mDyV+R+n88hYvpSUlREqme2FMRHz+3OIojYz1cjmaEM1daf3M
FDFN0zAQaV/RyNhE00+lt1m2JMHVNv24pDI87GBzn09PS5ETcWzVrXjsg5nz2U93oKZ8fCit2ruG
KU0/06Q97e5mN4VzV7qoCysbOk/8uRxUY1fdd17tY/P5dZf0c2mLPxsc6uFdN9xu3io3BLTFZFXP
VBFtqsduav42hd8XVrvqZNdeVCkYvm9/B0VufdG+lHKdv2MRAr7UO8Q+HdHo6MDaZG09dghtQ1Of
dHOV74R/myGuzlRs4rPmnTQrDa/EtvBuauX00xDCyHhVv03eg1zofqWXfb4qU8T+wGrSjFxKDoOc
QTdXuM4C0NDQdB0qAassGs+9zCESHzHpZesKTE83VEy1Y9XF5F6NmbXBOkMU1Kka7y8+nh3KMHJ8
FKg2LBKv7uxcSjXjPp/rxL1qr/ZheGYGkn83XqNFY9l51/iX5Frr8au8ZfmN6qITSuVL09vXJfGx
3GmLY5+QEj1UvZW0gmqrPmFN4yC/xTfhbYV3t4cfC7hsr9up/hWz3qAOa+fYHibnx3ayse8/Kyu3
+C3/WBaZuGy3VAdkyqW1e5op6cz9tlmXEC5Hkdl9X93eurFs+d5YT4u3SPXIM2YS6b/Xnbn7+PGo
3TOT7aOMpJ8rw29SDZyiKLwErSeYQ7XQD/k/F9jrJ3+3GTl/RJcj1kaemQKiEh/GBuoo3hr7zuJU
juV3ycb72fUeHSvJ2f0jcw+lwSCa4xgZW5X86V9veTIsitmRczCELk3rtPzJXopk2312L2R4/Zb9
pgC7/hhkfeVwMKpb1kiwx7vP+a/syEWrZNqxJMGtxQWpCcbAGGpDuG/3IPuOaE7TJfKmXV9Y578v
vdYQFs73T+ubLBoJqOG+QvNc6QOVU+cBZOFZIx9J15HrQmEL73sWJ8rvYNjlSCRTNqWPt9iTTed+
YjgHA2K8kMj5o1FBWKAWV7bw9kaHIteDSTlEnbn3WmI3gV2ZOtYdV/9+RDiSDrcmvoPrPTw3OuAm
p4emU9ljcVwQby27HsmhHcTbhXPXI3bQOi927cvIFlGmLwyqI510HYCtsfLFqhS3ZD/3+qDNxrDn
1q83n20H10tttRv7tg6qpBGPrQJVTnw5gJ2PXpA+8g15svJc1fSOtnEeTJfvsiKcMQbOmWwFhO10
hD3OFu3MtYBZuG5eC7viDta9wmw9VNOtLPR7byCarMPoqwiTIE9KU7EJiU8Kou/Yp1PIeZPdaftD
qkcmUlbv2L9bphxHIupd/wBYMig49V8zUJYi+m/7A+dZialRMf5z9YqOJJJib3xOGaN2YVdXClx+
25ihm8I9PyYHShTW/QUiSaR+3pdiAgg8oQ6Tq8N2/s6WD8MpYHddcvw8Ds3nWNXjcy81mjvvEBzr
s+tS7v5HY3vM5jECtN50gI1YsoZNap/Ehw9DJIv/eiweU7Xl9zJbj78qkal61K4vvm5FlrAHls2U
loVorsnQZretTEfL/QBuX3ntRrlyx57g28lz1eoPhIbbWH/5ZQEHigQH6XXrjhpRsOPOX9n6qrGo
LvxSICwfoQWMzyLZ6jJaNp05f/l61+t/+8rl7JZNMA7nZcou/tAHmGK4GpT8+w6u9lN3SjxgdMXN
nauhoYvz06wlzDrJoi3FDB9mRBpFrFfXnRd+PcPV5jp7h2JC6XAehPf2eSnefQ26U9O41A9sAi6g
bbn8kjGL89t3C2d420o7tZfBO8UjtNOPsTB3X9qXV65SVFkKovDr0Ndxlsx6//3QcKMiSPG4bAMa
+YsO4gq5ZT5HO8qFgg2WGvBGjub7qsRS00q4RZ7N/S24LSyqxFHaiDN7t2vN63BWJ51r1BKg951s
2f9qFsiuysij9DMJTGrPaPstQMDkpk3hYYdTuvWVMM6bWEXN7w5e3yvvSJAGURDu1QrhqrdF1QSI
S/8vP1hL2srKDZwwVaxKw1bd/4BpnjVxtGknmZeSV+uOtXRgP6HeYsr0M5/aTRC18TkbNTowwpJm
GACj1JdMZFSoGLuX/CBEpzfzzcxLAhAPtGekoDm7IKbz4bo3FaDMajSyjprw/FWdUABwq4Rfr1FR
mfiP2DYVmbvvqm28Aqs70ub/X/pQawFQa9f3R+TT9NOz3ITKipImgwG9+/APwG1YFPXYwA/5V9r5
vOrugpOSDdXYqo9jkPkM+mAUk/q6+xjxukW6Gtwu5aWX1j7AcIoFipQR4+I5VBmhrETMVIDj/Qyc
o7VC6FuVXwdGVvXbsXLYlQAAXLOZznsuLLjLGbfZ/gOA8bUbTrvZbo4XIiu/ygXnGBd4OlptPXPX
9b9HGU7LwETsPMTt3JxlB6gcybJianQexJrCo7mPpXqbpjlcOSdtGdnZ+SwhqZicJFBsFhWMGumu
FZNUxoYMlCA4Wp7W8sO6FF/T6sZrv1fsVoOqu5RKBFHi436yiI9YxMn91EcQZ4QxmFBArjeo7YOs
HCAlOxTOycMM4FFebA1aoTnJXDP+m3227Bpwn/f3em3lthJHEJtwaEMBHe4ysL57I9wwCtNFrHXa
ig2rbJuRjk65aJpfOhfjvbtRFjuwypXr0pMlpZC8yqYewtmeHnC2tsGu8Z7cm1NEkbNN+QKeGKyt
O6IxqPs9guV3Oq0suLSyyfDiVhdiMVHIt+GKq6LhEYNiyzSOMFFNdqCNM3et6LYD2L3jBWBlxFq2
gO3kPXHLSaPAdDnVI+NLOw1udHgK+hpvhrxpeMTZ9l6GyNxpmT6WI+nJg3KHaWjnnKweJvAOPgXe
Cuwhq1Edr05d9GTyPfPf8/2YbQaNvqt8outhvwl9Ng2Od0/DoClwnpAuqSN5v97z82wld7NQ0UQs
3YK0Y5CVImPR8LyiXOgaYZJ03dZNg9B0N+QejgoHwrQeRoHv0mPBXCPySRZkrzkTfBGnK7RbiY28
7HND5e09EeibYH+QxOUvaXhRWdafz/xIxoRxWv2IiTdELGzHexJkmO77J3vikg0jbV+nZrsOrNxj
DcWVzhLGAkKCa/1Ggl4igNpbFPKsbLkcqraG9mTUFxufG8cgpXi3QTPLYjf2x1e1Oy3HJItUXzCo
QjNTAEcOtdwWM3vwis1jJgf4QhepbiqKw/K65k3blu9R1qWMxDFRzo3FJDZIKYj5VI9PFGTCIX6R
n2oHYsMjawtM9/n+KzfW2f6cJpthrIqV+7VtMDVuv4PIyZ1QMozconzmk91bMf1xL11+4rZvcpAd
LMsqyFsbEf4h6pFBAbNL98BHsgRUmo48yNUL23WD+Qe7n+yG98FiNCcCqvLD+EyPnkXcgM8UL9pE
+fqjoKu9v/VdlnxzMZvfDBwR0tuKX4snOdszx9Ik+aYt633yHPO1UXF+TstRU+D+u5HqG/4ATzoE
zu1FyzAUtDOP/0JqH2+OX6J4TKtvrfDnM9rMfXTSPTOzmryL5oFx7rJMD9uf1h8VtWTHGv46WKsK
sSTpFr9dmCV11BWhUhXFAX8ECzEsrZI92yyuej18ONHd5a69cK5iOr1K8VE4ud1SdbMLozKXsl4j
0QTOHdqhGniGYZurz19CseCLPX+n4h5Ewu2r5Pjw3XjcMyGoRgGUvDpccV1cqFU2+J0dopP4iGWE
0vLcjDhZi/FWIjvEGEcZcRsbs3blTLbvVaXSouJ9niwBSBWDn2RQYWRHZjOOiEbsymyUW45KLvp3
7mrVwtGVbCqbTR/tgNJ9AB5QHss8xPbBgEboMfAsbgRpDDxa5QCvBS4A5p/U9yODNRgA5WrQec40
ugGOmEmAcoWZf3IGELiXElSNhaw+kVVCUZ8q0cIf9vTfJdtqBIQr5YrbUiI/dOdCs9vvL39fFNPt
8/BVjTQizurudrL/fuoBSCDr18GiR+LcCfnyubLRTR8ba+yBIExlqSZ4sk1x6ooKLFDUkrKebLLI
4tFUbaJ3HL+RG+vn8RR7vRzFQPQCpPp6+cE/SYfuk073OCLRuVbXs/iA1WH3VN40lwIX+lljlEaa
ybGjpSqvZh2B/YaC2qL5C1SDeJc3xHjPhPZZOFatS6TawbRM0VCCDb48JLaTrhonazphxaYzXbAA
7loXERK5ATKZ6uQ+T7O11Hnn4YER8mX2OBQmqbIYkfpRew12zowf/RBVVRBKW0qV0qI3bdnOtrwg
V+MWBFqclh3R5wac7zyWf5TFPl0GG3QT4Mw3nH5nQthOkCkgfJDAyZZoSHuoTvvH78BIaR+LWZRj
rheaAWQ6nX03y+U/2Vqke4cFyLP4qh5Kh0YkSAG2zQsy72JfiL/Yt7HT7l2/L6NkL9ntrj84oBZc
1jET23LaC/4KVORy9iPbvXx6PXx2DwxMo0rVPN4xQ4G2JZzq8VUurJ1fESzHucDeL08Ib7m7/Fgc
ykJIh/oJoVeFZ/00ZK7MjTnNkiVPLNfX/DtSRGEALBmGlrODw++9oUWrQe61F0ISn+Orwdv4MryK
ak1/ESrIIFF5dCB++y9FOA3BtnataYd31fjML4OQL785F661F0Au+I7QLt1K4fPyOfybU3BsNhRv
Zq7V9Mw15TOnRSdbXxaSx0ZIgE2aMelkGzafj71Dzby+Snjbh1yhbTdNv3EJdKJnLXKra3JD/RxO
DmaAwg79R8AitSLBRqPixkW7m71myVtTgf2PW+r4sf0Mc+6V7KJHSfxqwOV3/VcpU+awcMa+cLyQ
puV+iEkpcHq6SK4PTtQWZjsCLVgcarOupbqpoMELBNx/nJxQz8Fl6DfC4AMso7sMZV1tUTp3YDqj
w8wxQlaLgrtA8VEhP2Cm16b2vDnqaEED9bX4nieqiz7zYetcGODvrs7A2bW1UR2si2aJvxt8Ni9q
+msu+UdWFoepVQ382Yy07nUk5GXf4m4/aonKvYTWx0P7YMTIDshlMbgdBJpqTzc8nl+h21xM1nCx
fb6cjZdzp9Kdc3gY8AGYdZbB7CpU08vvTYM19uAf4BIkbGDclQkr0gtW3H0t/Ibi7qivp0/y3umz
nrWHt3rXd6avv841jv8ICUj3BtR8PIQv5Rjx3D7Y4IluIc0uRRr3dX7IwpbCsnGrHidDADf2VvHS
znzcRo/+qy4P/ZafX73QvJNaHCel9/450CzhdGdBrHZFZSQhaaNichCv6qSpuTB71RbZ4pousseX
qqDD+9lU1UjKo1V7NY8NcWPrL0niqFUrWCdP/O0AtVVPucp/6uYZUJTAuqfeCV8u0nns6s/mffA0
1egK46pdKuq24nPu35WIWDa/yp2zS3rdTqoUYsCg4rIaLSOBFClJM/muh4ILfn0Yp4a68lxAGDCK
elcfQ5fS/Sc5W8OIvviM4IPfcXQQJLmEYXrCeTws0YNX+JDG7WAIN3rWEiIbGd+VtXewrAAwKmih
lQxUHGbp4WE8xUsH2BWvXvjHeFnZuyLTKST7RP4RvCSSlddITdIhKjBWDlroghHAjxEf9A2LeBTv
Wb4FTGdUaZUduLVpeN14NkNHaNMmihZ8tDRafmKzw+gA+jaNmz02MDv5RlV55YE3O76qqXKkAxAY
pHtzB3ozqRwKK6cFJa1w7EFAq71Hu+779+VWkgbT/32Up7eCoPIkmaLJnQH6UJPPtt3LtMx/u40b
iRC0jQKraqx3MITr/padWZiLIyON12/4hN3znp/6/pquLWoZTM/K+l0gXWl1T7VjJVbafJzKxzYq
yr11qu3K0zHx4eA8Sv4c/zZDJnIf1y0XdN3VzFtsYOm9KbN9fZm24lRom3L55LmedIyrkItPtcu6
lE20M0R8CtyPTWva5cD05OZcWEwCq146NIWFVtmcrBA+vUEbTTJYCU7Hp7hqjGXqqkzzEeknkCFa
t4CUvlqrKtVTEBgvu6Ztx5pZnk15Gm2/4PebajA+IsxflLp44hjsxWOVxf0gPog1BHYIu3ZPaAEt
XlcVUzTaqNwc2T9IEi+zkxTs2nnMZ2ocH+RanKu7Nwyw5qNzVvZObh/rXzQvzuPp6nR+QaupH3sr
xV3+ghlHo9Q92XH9xef6kv94Ercdeyb87Xsd1MKZs7Nh+3CuSjysLzI1r2a0fPmKP/AMN4m2ygPn
ciWIZ7BoXeeEy8MjQibVx6XwPpZy2cFuKP+RNkHzwjYv2ZEfv/6I9P8FE8XG6ww74kNL5bHurFWy
q17u1WSQP/Zivx61mBSBC+5irLGoM5FmGvccB3vsdXl7DT1ujKFDxwJbLpo+7C//4+nOtlLJmi0A
P5Fj0Eh3C0nfI2Jz40DdgojSC/j05wv461QCpW5IVq5cTcSMGTOKMwKHYs2LTYsW9ryvbPDzrx6T
rkD7RvSVN7GhirffYuOOdwTXHr5ax3nL4sldTK1rjNBF/1D/uVMoe9XKkYPpF3M9bnNICZKd5sZa
0ltpxI6hD633lXRbxc1Va8Og4wPfbsD0F9HBRARdVU00zwOR5GzbW7/8C3XYZ2Xp85XwmxV95Idc
/u03L01Vgo8QSa49fwsg5nn9bpDMaSjYMou85MVbShRF4I6tBvhSTGAmIG1z4dB/03ZNiUqWatA8
sKCCPvi+JMRRX/JVF0DX7/h8qN/e8wpg6vMN75uYahbvF6NeOnVBmblGjm/9tFZuqHg9Sa4BNA9w
cOJf6IT5sTiBiKOQXAB6Egz7HNMVIqd6y/Fx1btg46npJsttrP5INI6EONsPE/az/Tv4bRYnBM9E
Hj8jQWKJWtsAyitSBHz7xLJ9/4FABPCGn4ku1uEwF6fzx1noLTNUnrfv0P3cxAf273jfcfEJhbwT
O4aVczUqmBphWVwwqwK6JQnkbNSOo8U6q+V3NWi8BkdTTKCMklNcciswF+7p5WN7ERuD9qdW9S82
puIjyUKZb5MFyu1m/FErjNRjVSmxSEfP0gBPC/FmV/SzvIdYQt+23ZfthFeFiwS4539gw9zaLFJF
hPZN3zYsSMAjmq3q2x199uECNvbNHF4/FcV4pODddEEfJ+L782r6r+atmsK6h9oDGxWnIQjHX5vP
esrFFhvYOBTF1LXbTcAQQEQxBFdUoAOwyQFG2F5OZcF3oszt0wXJclNStBMBtVRJqIcE+iABDMkG
5691Lqkt1voewXnGOi5iLleEVXygGNQHyVvbMRrjKtvavfQOAacL5IkuSDBraTgFNjHVHzYh7LYE
v+zlSvXsrgHH4A1+kZfLRg9cQggETqB+9irpj+wxD27IYhwq10yQdE1EdQw2/ewpXfb1IqEyqvzk
amKTo2BB9oR7o0ug+OKiUkRQYjqAV7xTKcffm0k6O4n3Xcoa49dgnPoEMBHpoH5KI6Jj3pHQOd+p
YWQik4W0y5za6UfLMy5pustuhucSCcNhiCxNtSIBkIrNpxnty1rEPIhXMQCw/ooNXxo6P6SGdg3v
Lg4PBQRvuz2S4ETjcGoDy3qkZ+Q+zxrgUZH5BK08NTnePq3EQ79Hux4oXBEngyw1EXk59naWpYsJ
d7iMHVi06lCfiQtmGiFxLnbJ81qLfoLuerW0Ifc4tXgIvUvw6OsLmazlOw0I5ZZ9YLVzwX5TuDlX
FbIV7v/jTDTP2Yj8aHy2dOQTqdQkM4i3tU0iIr5Qp4ffLOhOR6yO0iiA/9UD2VNGW7zcLwcoqFDa
bE1C4zn7pJ/18OwXniQuNzJCb3Q6Rs23P/3aosKMB/nq+N2Et71cPuNubSa7qRBSxposUZFDvmvO
TiJSO7DfyIlNxvWOgDsZeKi1Nb17/PmKDF6t3hXgGyg2BiO2zZ5UNg85O07n3zJqRsaNP//1DV4Y
Oy0sjqQJue4VWLOZVBPSfkx3oQvZDkFe/WeGnh+WMODSNwuIrgRMXuUIEcDPaUGVCDm7q3/KDgi/
v2xr2b7ryRabtJYWORQBJqGe87f8Gr+hPxtFrmdBjcXT3d+pHVShufKrrAGJv2SZfvJvcwD+flYv
Dr+Uw/iavgxnAlU30CopdZM86bDJbnIq+h+M7HH90ufTQL6slrvqzed9OtQm0KHF/DfZsW88TLqZ
P1KcE/Ijenmt36UD06y7GRT25A6b+KTQjXWxmevniBMJnu8Q9n/L3bFsDaT1/AiJMlt8XVBCOIxO
h9bt9x12SiHVQ68KpikhEYlrA0natEQFYS5L1TcwPggdhdsPM9/0XY4FAg0EEgGYGb4XrS+VrueH
Oi0/LA4z9U9kESEMBPIzAbOSNI6GbPQaBtpXpPQSWh9RBAAlHCbLjjTdgSFo1aCFH9RXIun9U5sm
fqG3e/pdV0TC8/1jiSSc3PLynpINb71vDSozAterJGwmebuEBrurbm4E5gQWK/IieWrbfvUznhWE
MYVw3LTnLhe1z1MZnJcP3qsqOd9f7V2d0kt6bTxXz3R9a4f7TVaEuJ3OjGy480e7HsZdfmqt5cf8
KVasmkcD3mHLVhJJRkxUJpvVbqe2elPKprdF/p8sBodpEOMMzTVtVjFK2zapWTFDFL2DQkdfybJf
55//E6keCPKMM9NlM096p2UY/bzHRX3/O90JbK2bMgksr7jxEcO+v8Ec68rlZ3Snpvza3N1fNtIT
F+8q/TzP16qmsdtPxdrsXM8/FfcV9L2XgdzYZT8DFpJW+np6CD6HNVa6yAWYyj9lh7s3zpIT1HKv
p0a2p0hWt9gvlspn4QFrcifVLHX/emvuOtC+XxrNazjIwOa6qlqF83PuOf2MdtN4qX0XOhnpXnuZ
LXAqOzTnbnAEcdMKGi280NH4rN38vc5cZH7Pcg7K+FN2W+G8Fe4VKWWUkjNSIhTOJPaSgJ13U5oG
09wjH8veUaKpLEmUEP/ol+gGYjyI+N8bnX/SN5VSS130tuBOK9da9FaE41bIXafKw0N9MAC3qH1l
ECjN9NOvzYbszj2pr2Nte0OL4n25EzFT3Ypllv6RzobyywjLwfIrG1Gar8RvQjEMtcebG5GRzL+s
HEwFQWrzGcBlAzlTcWreJKtcKnSPfxeS04SHiZWdQEeOr+ht6/r6af5ZN4oyRbQIvwOLaaODbc4E
3wPhgZ6FMtGfRFzMv8l+TLV9KlP32/WsdiwraI4RI+ZiaPBPef4oPRN7JE6ZdLr1IDVlPKV25so7
sOO7MStCbnY+M/URwZpZGzUMwoREkJmyUwM8hlI3fv5MOOHRkygnl2tajIyWyiIrFoeHRRNN8bXC
vMJKK7Z8Z6noTC+A1brpseuZCMeqKxXGDZjHzF4g+6CLC6QI/FeeAU1KTDQQjS0ik3Sk3AGvlW3K
RGpKFtXWx382/fjEejB/ytZYeRhnwHfuZSNbg+7PamaWZQrQkYuCh6H7GFSjMLRS+RoDV2AWZZ1i
RI/BY2ZqFkPvswFWlp4BFrOw4XU2uPjZWoYdIWYFE4scabHv38CY9y/3/gShmPvHeEM8szV76V8F
R4GeTVwgaRV/1BZu7zRA9/z794gW5zWT5rMRESSJN+A8phu7wtdeP0onbCLVyfkIZSfoG97yKHZ/
+QNbAowcADn+0OGRskn15uteo9PJ8+lydYLBm5H74yvh8fEG1BBbmoJthxZjO04rtH0rzna0ce/G
/kFJVHjcdoyV7ZNOnkl3GRFETm3GFnvsIiov+RpjU0KbS5q1idkpRMK6CqbacmzTD3Lcy4/Yhc5B
WgmzyPT6xdGo+dr9vkprt1jX9b4LTOKms3POhuFfjna78O8UA+Vr3d6vFeupCcQDG8ngTsLwpMr6
iX2DaSgcLy687XrNA4Rw8SRfbEj7HqDA7II7LRZyxwlm2K7qsMpZlCYP05t9fRNCjJdAttUYZycb
MjXbVKhjz+dA5N6eZj/Dacxq1kMq7/RUFP1SkYnKqOqMYQhrabq772gpO1Sqs/ifHCsCHLiDNHPn
0O9vk2hkByCDvcYYikV6XmVIAXxu+mzy3A7i+GMJVEhFTlqwINI/+L4t4UD76YDZEtSB+eFxz7s9
FmwgQLHSIlU5IePs0vSkD+U5lHR7i4SQsY0e9uWSm7wuNnZnothB6FrswPVGxt+COXq8GRZVvj0d
07Dt29FKmS6hbklDktCOYHvoOd0IdQ3EQMw7JQ8ekYfluDDhvTqNqIhXj4jLmyTn2vWHwLfQZ5HQ
z6Exkrm8+uG2IIaDyp/5YMW6KR7mInvwszKnpsIEVw1OnKdIkCFe/TwzJ0Si6anhLTPyCFFUbz94
Ch4COYFans2ZqrN6KAIet5AII7P/8oNPety8GazeS+bk/1+diilmMF5/mKFF4VVcHrnHr3TXFdg9
PBj9rkPRTxcnFL2Z+i1lvbFuWvLiesRovN5+2MxJWI2Pk42aYxpPQ/lDu28/NlJqWTOYUfMkJ0qy
mcJN7flxyaW3z+zT9qZLdfJNI/gavtMVZT4owpTetIg/c21J6oOWQuHNC7GW2m1rM7WXy+/bTLkZ
G6Es3YoPhqFfImLrb37AOWpIGZzL6KvSL82sB67n0ozVdDF2n8P30vEXMVTt5KiPc7ZPxqqbsC2p
n0bhfefOLMfLMXuWe0YtxDviIuIS3DomfObDCNELhkrqw8v1gX5tpNOY9qoNZJ5SNpuPzEfh8VSq
R0dspk5XenPDZEPpSBb29USzkUqpVJLeNlMjoPTmq0OAWkNdWHTi5Rt94vbDCwPfV6x3TX6PH64P
pqeHHp2l+jdvmQ8pCIcJs3g5Tn2U3lIfxmNa5sXlUfhDxk7c96z0ye+o6wrsB/0VWPq+0D3QuRk9
YUGPhFCJYl6vo4mPXPP0iDJQNhCBBHRuWPtcv6iCdFF1Rky6zIVMuu6HokofJuJF9cIHpat41V3O
oIXK3esRA41m2st0YSHw9zzcBQB8+SJSMatl6ztEgkLI9jIu5I8WXFV0r6HjXvCOFhyki5vkZ1PD
pAiv6dAygXmBMZkZA5eb5At8vZ8j3CnoBqXAnGFXX751Ob7lhIc/4xGehasUuXFP8AIvD4Sk/3/c
lGL2X9cAfo6JSgbXq9PFdJFiSclY+RWXQvxcn10y5a5v8Gp48Kn+Yrx6e9d3/TRFkKna8F288rV2
EwMMZZxkDRq1eXpMZM1iQqGCm+QvfT3lI19YWnJrL48zcV0YqKubJzLyPNxnry8/Fl2MNIsRISaO
IvnnPo/+nBlutm9AgfWnYMkdFoYz0BymFXVZ2bx6+G7efbiyu0n0/flywCEwmdKPEnI+DjTOCMfd
4jzuO1pNRy2afiuXnECihhDtjU8VCtCEymayoe37Nf30zL5hQZ7ce9XALMLeM88kaboRfb4iVhPe
vAIxMv5HRyYPARny0AXCp++5AY2ewfx+WUk/bRrZwbybHWwesk/pwR+ZIlp1i0p6gGZ10ykyMyq4
In7Jgh8rh0YoiuyYWNkaS74+6wJ9BZeFOTe/zWb6pxGyf/++VrXMk81qs6D5COInviS+la4UJbhJ
F5F0+b49ULOQ1TE/vuWy9dypWkx3Tl+tTPFepUspS1+n9vzl7mVFebR4t0uUwEOgS8RGf1/kiFVf
IEBPHMHsWYj0W5LWCx5AJbuuHCWmYz/89W7O1dNUorHKXs0NpKh2rhe7xguDAmDR2PUM7fxqMLMW
DW/epbJ+JZttvbijqKJuQPeLHvd49SfzS7Jmf/kwowTwUawxamrboqLLhcmysR2yAL6zXKpqitXD
jGjtOjD34tvXk3ZVf5fNTOdkqo9+J7ePn5UTrczf1h4DpZbvSBP8lHKcH4JjFaArwM2Vby2Iii0w
QhRp1Q7JVj/Tv2U3u0oQR16Sz9+mspWZ99xXl8CHkmdA6AVsspxbV1fS7wXOEGXKOYAdbVYM/nIv
1dl1Ch+l0axKHlOO198Dpjb9q+z9HLG1TB7o9CrMcV70lqsGTB5Y/82tltS6Ukppk2TGyw+yKOKR
WZZopzhepAHy/Obkc9baZWqFYq34U9lk5dgni/T9zXcD46BQQpquYgPJoPy8X1jBh1/Ns5h/oXFD
9x0rn3zDYxF9TXS4UD4OCtDCQ/X3AIZVwjb/judWF1yfVV/26rrN1Ea9xeDa/TakY3LtcqnqzND5
SN19qmJ2qilJ3PmrH9G5kq9lJfecHSKzE6A7JrlUnWEjmYg10v7LBTHoBrKGptsoRRwya2yLq7yp
lNgo7pPdV/VI9m1+uKkEObJUfj7zPUDKnVIZ8BpxsrViJIfqeNxflR+RR/0R2flyYMdUVA/6hqEh
R6kJ+rOv0/t9XvWH7eyxvcOQXZam36vBcts4otBN3guJWjyEeUSoky2BjDnZnvyzLIJWTpCZCIpk
Maz8ttTiMqH+jow4cMeiuTD3qPPtS3IX/a+Wf84Dn0eFu8W5J+Q9swY9/2DpYX/tPoiqkfWLqDWR
DKFAytTSo8u7Uu3lu317bqVXcnjLx/K7x2Ty16c+W/4qT97f34fvq+SXin7/m7jANPXb2ZSfox+y
d9u387mxLEkDH74PP1hdBMFb02yldU568/JHwzgMHuruJvmqpXhjVO4z9RRJ49uQu0iUA68UK58P
W65iNZe8bxpt2vfnK85z6iO6VDRmVltW3sFZ5RwdoxzB6/ggHeNedpCuyCkVDc1Xs83lDd3KTSMN
XammB5meOqHYRCufyFfzVRT4erEax6Ke5WL6LgyHRmhiZssT7vhd1NnL+UaZ7mUSjUpe5ZpxW5BE
Kje1yaES96ndkOFbVlhmQUW0GKGD7OC8r96MWZ255kbEnHAIja8TFavzY/pzEN/34omvXT00Phbd
JTXvvGKLNFQqhSaKSu5p91B42r2+9PIkMwZE0SWBRlFy2uY3SYmqtLfH/w4Py/tj4/h6bFBzbpaS
RXfRVfihW+y9Hygrse2qh8pwqC7O3fvkURmc12fVB7A5lLzJd7KSQ5j91gK/31aGovXm/BM99Dat
ikZJx6+q7Z+31HPqeVtbJ6oz14XBa9lyO6rtHMqT1Tk59eOfVF0t72sx3I40Ml/uc+XHxxhPh+qZ
avWvzSWnk+bN2STfnTcvh4Bi89yaMzaUGS9KcW5l6sXnl+fPye+jtB9GTF0RAmcZ3k8X5bu7u+FP
5cPzffji+W5AtnPlrokWUy1di6y7dE0O8cDQpyklT3Jw6jwHDWtXVUfayaIeihIeWEVUDVPf1fzw
u+iXWQ/NqCNbYN1Jvy2b2bfVZDVBE0Ag+uxJgKhnad78NG3zjEoF2HAgZzEfHq0Bz4jlgK85lqin
tVUG8/u+8alWuoBmMTIw7Vj2pusPQp4WUg8B4+JNUMxxctSC9lCkAmePwDMi5VFmdNK8FBPqj/vj
ELr9qjLgH3Z1OD3+iCgguVtZ4AB3hYg+VTjqPz9Hdbev0TMpar/PK/209WdXQYx8TSFucOr7mUqf
AhCOgY/FB30yCm+OfRqTDGF7VfbDs0piff+IHPL6IwRJEFqVs/M9zkD99RMqFiXOKL8jCEhVQGL4
RZKJAnMUCjx/ku/qq0qc+YpGwGLSSU0TmlE9iSJxNFgXVP0W0JrL8Pyu9iEO0lii7TU1maKRXuLf
NGLnep5fn60w0TqIgIMT75A0Vv+Md4Za+etr/PkkhO7qdM717HGBTtuLIWFhfmx/l7uxNsfhoycd
8c8JxnFahDIvr6++RXOeX/t9Xal0SOsGgKOHDadnVaUeNeM1Guki4vOW/Hgj8iLcx1t83u/IFeqy
8el4npc/KBiFCXVpOc8fSTOuwElekbBcY1xEYL9IOpoWz9eM+/b6pyXdVMXVxzIrVZ4cbRyZVsFv
cUDXkWeDsT9D7jk874abSPvMTP+yCZG7wgMdIx5x9eRVGLiyb8dtSJeb/duKSwmoSJlOdMxU9fkF
1oEBglEcZ4tOirvSj/vXdLkrnAAo6GCwLPeqN/VpqZVKFFuupDoUPwb73rzxUm6lq4emHN6kN32S
r+3U0SOGQ1zdvPJ7Z1hebiw+WqIH6KuTtfQaI2ff/66W1FTIou9uoi6eG7mgWxQFAnddGtGHrpNd
ey5u9r9gQkU5QH5c5e3fbfLvbV19GyA9OV4SJHB1iJevn0gL2dGXv70ty51O50ltL00sYxaXYYzl
TRNHMVmOzkm6UqFjUue/NskpVHDnKrDF8ibZJYvJhVhfIxP3oT7aMNWnqE7sulCd4bPHFyHl0Zyi
ckZSelnb3f/cfQ/93yilAOKq0AboVqeMh2ARxpF9DN2vbSf7GAJwvwgbxXqMcuobl9lgtzQWmPJW
0Mk6MXrjiN/j7v801YCp+ImyFuKT5YprTldv6e95FYE/exy8eACSUObN0ThMx5gVO4M4EqishLJ5
0GKrgEO05ELtMgMeFVX7+FB3cVklcZ/c4946Fq14XbZCX3BdWZCx/qrN7fKyfCv2p0qp+X6RJrT/
2IG+yxpsxgj+WFtKhhqV93r8FKs2/TQTZj6YjQgjjTfTbaTXEnGfD6KVq56jbMrFm4Vgyo9d3NqC
/xExSPzyqGxC6BPCyhVAoEWHjRbcV0rNnrRjyu1ldrJb3hX6UeSXec/VIQDlONXC3rG3a4HaC9Nb
5UnIPNePlcmjQjfmk7HeH1+7edGMN+/tf2GbhZVyYgpJEseZE9QmvlPljZXufriEwzwA+TTDWvve
dB8GDw8PhwSTenBMXvq/VWLojkzNtln9pZp+YvgXuv8bZK119TQsKFbw8ND5KQ+orhjX4gblB8qE
D/HrXz1eoyBH/P8NCOV4MxW31Tf5GRQLgQGVNxGS8pvSPOvydNqaW2qevn4q57sSP71xlKPUSndP
NBuZWm08pLSYbVIUu3gQxa6pn4Gr9YPfdkzi9WVUNOnt4381xmclP5wDw8onqtibdv5W/ZN8T92q
/rq7qJKoqNJmqfICSBvuq7RdzJQdQUMVgqJwx0gs5n7fjiMKeLHk77/qRSvSdb2LEXG7SDq/1b/K
043Qz0si9p787yrfbrWGxnVy0Nhvs1USS3VfUQmEy/VNSR01zYAUAfO6NjgznLV4phJKXINs5eYj
hbMXs/7eEA7LtFFK1C6o3fYKSYEdGa+lTo4q5jsjdy1F+bEp8vNZGQyQajs4iM1//4rJaGTBj601
Fs4snD3WyEwluK4xpaJcaljTYaSfsfNWtVUtchjX+HnLi80X3xWW6O052f92P4WAnOFY++M/Fztb
LkfrWP50QTHPlDOcqiBvgSqWycZ6hoCkhe7hqVW+791LxK5mHhaXLoiuiE/Fksa9e/qr9KKMYetD
6l57lsyYj9fe+UrASdhe6162gtTQixU8leQqEtOTbPV3uKnlG9fnvrKsxju9r0LqLMmX2fAsv7YW
uqY4Pqn8qWvPKl0yPQ/t6yowS47lpdUgVgF+lXfMn+m86e1SEkhBWN/fD2GHv6DDf9a4zkZPcBlz
vowjW96qaTBvnRvHxqK6patkn813FetJbgVv5mWJLEu6/XekTNOPN8Rv5+Ul1IIyUwWUeVnUz4Zw
DBg5NJUYOqtOPHeEvsqrDuSe9qHV3hnj+K3fNm5x315eY2EjuJBgm4eL0thjUrWcft7KNADvbkyM
tm3lp5VvC4iW76O/8cwqRCcNt+umEh+X0eCYJR+KQhgKFtL7+/veNF3p9eIbhpmHM7O2tShPY9Oc
N27JevZ6T519tfPkv+n03qI7dfs9nkR+q0+legz7mNbTdHW67/n0Xcsp1SX/qcJ+NeCmHs0gP1ph
dnaiado3Ly+q9zY8Vy1kZRjFxvbwU6Yd6leLy1Pv/r41L999fNaOjUtTtfJ++P7xLhehvqhLCgf5
DB/tS/2+BeVqPjJ4LsYYs8xa3C3W2VUZxog/R8ng2Kd+raSx+l/mdt1GsO3ExhULifIWDH9E+vA/
iViZMaitvC2JHmWzsVlIOBmcvY+WxbPsStUAvu4zN8nHsf3TPfqVKxi+QGo0sT88qidx2Wge24/t
9qRdrLDSz5X247Dx8ZkMY4va3P3eZxp5OMqpfMvDt5UZSTw4uWcyYkQ/CHA8n1+PrzdPnoPZ3eyu
5HXJs9qZW93F/fw+nvP72RHorETxy5eyO/mfxnfuWSqhLN5FIGIFFcRv6yTOD+1de1n/pcss09v2
yF8jDGWYtrXp4244SxpDviyHbcixugAHsXl1n3U1Yz0M9d92WJmz6j+mKjptfUQnh9XDnGxd0pIH
yrtf/I85e6cwwlICwIWl9u/f8vXfb/lfmEl1wjj3+4elInL3JMQru9FOKvSrgJ7gKFUre6o8sor9
9nGrsmpsonEzo3R0HBHqu6E7zUiXHIMpLk9tauHqRf4acxEqkroYNOGGvfBoxV4tj1l531Ft+tCL
UO3JLv0yPELnIyZwmKRr8V6bs5+InzKEBGAjMycMUJ8m+1UjqtoIN5zsqQZGIwNyiSMW3lh0X8OQ
2al8HdjovrPtHMPuEbsMayNOIIlbqrLT1MKaBQo4BGk08jo6XfLZxj88cG4t/Vfz/mLds5rZ59+c
L9a+Wvf0ga+Ox/VbcZKSBcP6r427moSvIqFJAPiPZvJfkK62ssHiws9gVmb2KK+eb3SD2rnNl/q6
Ga/Er6dp3AMJBB8v9dIbkBc2HLy2P53yp35Z/D8+IwkrrKG4Tb+JxNbHfD2c7DiO1ed864gNlecd
HGmiBLCbrglURX9Gzx1Vq6ALY+5xgGJusnVc7OWxq6obX7btHSEA8BMzsNTwTzFX477GV0e278V4
5PcKl7vG6Mb/THHOS/k1/JDwvV9fX2WhK8e1q3ChXvlCqar/cekWHECMcXZ9dGPsl3E3bmRXs0l1
chTjDQ8lNn12weV9URVbx158B/ULJ3+yR8i823HDy+QbcP2WzNedUYr74PXP8IkC3CHzGcTAq40c
9zoGEMaYC4o9+/rdMZBkwOnh2w+k6QvVPTr5WFX0ff6uPjP3Nis9Mxy66HuJXU7wl6DAXKbGtX/D
iI1B14bJDZNlBSwUC1L3XHlMJu3hovIxS4bDq/EeViunjuc9HvNIC+X4ked5cWbjepv80tGgXsVi
6i4lc5EC8kq2kd7DDc8yJkek74jY69sY5UoN1NX7omtmKMXMOoPiYzbRJJGV7cdUSPHIlhF+Db5k
zLssNsCNI+4nasFlmJb825ohHtMpDiYzIJz1HGM1JnRcdtw3+IV+iw7Rq0ap1DYjlYyWdSJbO0xp
Y7Dl1/Qa1Fm8xIYvjdBLYg9nCfep6mokcQDdgNqQ/iz4ORaiWEeELWKwxnANayrX30GS4rnXydeF
Jt542wrPIWdInjBR4+/mciA91xWiVH68mjrws+rC5v1lR9YJyc/9TXJnY/7PSqGOcAFVC522dRhw
+b4EGKUq687VSwjbN1yL86Vxz1cHzUCHsVij4xBiUmAoRrUhHwPrXO2PSTz7Kdxofvz4NfzVE98b
blOnQsuSC++SCDnp8NjXn17K09jGbfgPD8x6+3VQjcL8O7DGH+rHgS0rTP8vmwChraszfirnIf6K
a3JBSxf3UyFQYhUvF5c/GvVdGY3+3ZhVVC3oWMTWEG1YVZxEqOYy0SK3mattfbuucACwxJi8tpVy
cMg2JvIVXGHM25iRyySI7PETmhhhTAzyBk1ST/3h0l9dteyc5rj5Cl4B8mD8kxaOVTIOGfWd60+7
Cou6Dwah9FmPZTRWaRlmXFE6vAZFoAaBHVwRpgso8t/qT2rLROCzXuApKNHj88VOAVrEILhCPVaf
1+IEKck5TtYPqYUQLEIQAJbrkZIF+2d1uE5syzhn+L/fYzUp4M9IenRsBxQyqzEHLYG91Yh+rN+R
ajoBsv02Y2GIORmAE2lmA+CyIl4Xm/glGsWNDZtILuJl7ZPUbO0MmykXy7AxWGiyCCbhJ0gSLbNu
xD4d8fnLcnYXzmusz7EDql4Vy54vxttxkonPWsyZVTF5TB/vi2fXDQ2DYiSbj6d4BUgCFYqb3x+/
nrsFFTSopzhnPL09xkoAPgzGuhU3V7sARsEbA4/9JP1+4GF2FJYg02EClb1szCzECzL2zAasXadj
bBivrzE2Ns4ZCBS/qj4a18avr95mu2mveFaG6/LOEKyu7y677qi+S+r1kdHk17c69VgWq5h2ue7+
XlefvLU7qu/etihXMUJVagdWXZCuRv+7HOuBVkYXPttfYua92gF/a4FJX+1U//Lcf/YxexQ8zn3J
XODEpU0rYEocwFG9Xu88MMwHKr3HThLw4BUTfIWYjvvXfSsMM3rxMNVSGVDRTyfM5Ljj0QAdFSbq
43P3Oa0V89p4HP0eIz76ZVZ+Y+KNN4r3xry4goLjZQ28OCuX+KJuRNytuIVA1OtM7ccaSTWK6Rbb
iguN+/Iawyx2MwMtwHhgpj62uLXz1bb3XO4usqq5+xfteG5jjZK5ig4xffo6+3W8TPrd4Ut1GH5c
G5ATZthEYYJHZGo4iF9kgRifk/YjNJ/teSoPBptkcJsUqv/+/Ru5mBg813YyCgIyjV8uI+rN2z4r
dWDH06n6xLv5KdfZqAanZbOuu9mttNiBaXGQXq+rrhAS7HVFC/w1JCSuR6n6618UQW6tvMeyVk+/
WvUcapRZbY6jr7YcV4uXRcwyFetbmHQ726oFzZJw7kqI2/aPXRIftX3//AWtpNDxL3CxeObwAQPy
VoEQBUy6AlFFqanSYhxk2Ku74RXVDJsCchVTwW1+nEg+ibkbR2xm/x3Gujk98S7DjoyjhXqhKWFK
4/UE+JeL0onOEeZLzPxA5gi41GKehwEQJsx1p7w6Vz4UozHu+LGKgRVDoWTsFyIyFWE+Rtjzo5/N
jtiizJLHx1jLYz4YoYUAvAyukTZFK2MS28aMs+uerGTH5cbFPY69JdCZGZgz7F+874fYIGJdD1OK
FIVX4glPsSCm+RoMBpvFD+V6xTWGnyqhxZBPW9b/M8Gui5+BJWvQPhvzOhMMDYwqO8fo1CQgp6fp
gUjHveLFadlNaWIc6caRmqIYVP1injfQdKmMSCStufkNpI/arDVrxfD4a9hzW/jIWv+kdIjML8r3
wnaXi4o1qdQr9V7EAnvrvcT3SH2PrfV6xCCTfEqiopiUqtcjBmIMyRtDNLbe3CiflUJa6uUHpdGN
g56p5LW/toyxr2r6YW3ZhUasJLhtJAqu6lGjUXPbLyQqKbn4+uuRRrRYVPKD28HJ7RiVer/egg3k
Ok6vnDvHXzuOdDuqlWQbGYlcx+5cn9o9CbF8XdcUvRMF+75a0f1bC8OhvpHiRfGlW2ir+lNon7t5
AlD9M2m27I+QjmxFPGOKnYqEf2PJ/hnmhFhUZd89h/rrHNFAqbs4Uveb4blban9Xz72zPNoTWAcC
TFaipILjV7skvXz9RKWLJNUR+/irEbtreEDhj8UOnFZOJnbjQg2J+bZ6Gs8R9CF7oQko6hXhHWoH
DSaxlpAm3T59NXZbb1fQ4yildTvYv0sfQ8us/TUlVbfsXo3tU6l2an41fps24458r9/mdnDoZTvx
PDG4mtlODgO2gFWbqX62aUqbBT6u0ujl6YL/XWY2nSyCngjiuU4sBBaAyzPsgr9EOmzCgL5sytd4
V8li8w1AtxWTmcrT7jtpwC/5lhQWbo58VjSJMpPRHD0irNeIM4YdEZb19TD1NSs//ZJ8HguU2jkX
0+zPnbzuRmnLk7OF3JZj/jSj7xn1lpTncOHRddQ8G3uWePF88dUwsBqLJ2mlu96O6GD0u+/VHzjc
XjTtdoJF3CSBFuvaXiEaqmiXDowWR/UNOWD78Wr06/QhH5YHoo32Y5ZPngEza1BiwuveNql/uGAJ
8M3UNM4Z50YauXZ3fDTI1TRleAfRe2En0ay0niI4s7LCa4v+wPWL0ZFsB/SRbaE/gIAsXy48kL32
vXzgVP91sHr/OqjlmNEI1Rkdvng6kwf4eYdpFLmsqDn8pZLvx352REDtP9stBaI4T+K8mUncH92j
KPT7RYZHwVyqYD1k69DSQn8O1aYUgvz6VzcQpcKzHW16qoOS2xocp0WaRFe/Hs3cGMeqt34RBnzf
NsEAp05RWC3U7c8ohrrrPA00Iq5Z8V9XHdcdT2oyujAqZUa79lHneUqG17svd9o9QWo3ioggNteD
/TjNlR6plRMcdDIEmnxp2xFWDPMgr4B4UKpIpNtsPtbz3k209o/QxrJxs1pUbne17bg4IUfz9M3g
wJhlt1/kAo/ocackCi+IaVBL+WXRKsfGSQmNPkvy/B1GgT5J510OwJEO2H5c/MgHP/dIn2iaZeVJ
l3+/kabnJiG+UBf48Cd/WDwZOFBZesqqpD45vzrc6absSclBt/myOpZZlYeD+419jUefujDd1XrQ
JuWEfAFuBUb+zEI8q1P9Lr2Rd8F+1qbDpCgqMW+VGn+1c+UPy7hPebN6y0QMUCSG27Euom0Q/ibz
5heBQUZZ59A6QHexchqLLhYIdzcFjsTnxpKD7xm45+lv50eNHMpxAhsiAm551PbEt6/8MEo13cYV
LmpebSmU0nK6ekKPEuBoMiHbi8DcvOvTzZaCCu7kUhoAll3FbCwdndTUUthaNhfjUqTWh9Dcqjdv
TlQlQPhWdUqIVOXa8N05XXshLRnzqggXhwuUitt6OLmZZMhOM93j5H/WrFxjbY06VFbiG1Lhc5xq
rrXvfamriBmao+PhjUx52uiVdZ1LTGWqfdM8WZp+tHFdn7E1xAgpayybeBkWlXyrODwlG8aNK8Ge
TNtU8ATYJoVqur1VA/XHwk82iBVL9/hHk0lYVpQTAuuQvVCVmPMxt8dsWmu1endR6Pcu94phn/CY
yWNkkpfB790y2bc3XfnQ9UJP3anK/M4W3GX53ecHqn03i02R3+r+bjVUrKZ7qO+6YZ18d/cNtEe1
sy5RzeFnG8k+9KLu/kjirQeMtV5mcgSU3fTng3AalEYccvT1/KahMJ+gw1pQ8wg+jiX/Byng5y7d
KLwZUv2bZqb9JYgBf7OBgUU/3SfDhyRTrlF4KDRWQ2Zml3CpTvhrK1dG4qN9ch1Zhv9r2COf9uJd
90XhMEMy+QnN3PrLsyhkD8aiDs+pQfpDLJz0iC3wl8zsQlehlzCiKE1aDqV310uPn4Qe1F0ot9TB
0Z5wlHOsPhQXwEAsQmEqnauTF/Zoqhq77FITDuVZsqi8203r0LhC+b1IsjBvf42SQKdWqpZ1d8Jo
IEWiZFKYHAf1dBheSoUYV/K4a7/WqIIBoi43EVv1jBqfVR1Um7+L2EYuo+wXdbmDKhU+RUrGzqEb
th5tC2tgkahdZKzEcrxtvlD8yfV/sMBuBMvMQwXiwEek427eosy9bMGa/FjmW7YB4MF6C6inoHJ2
wbjUesAWQgnYgMVuTuHHqYcU2zVjrZJ5E9Fsz+4LPTbW06y1V3awMXN/0o1DjR5YzYCjPn9q7GrC
s51tRcn5/i0TalxCPFyXU09bBMGH4pNKRXg+84vKd38nMNr86a9aP3e77vLueJ9+UNv9daMY3qFO
XetuM7x5IP31kGuXHhAHN2VycDevh+eXiRpVvchA37Q+cTXI8CkX/SXp3Z7dgCBM2GDbp+xvhS5t
f1079174+1DA4SakvNrUBzjoYUvFrgxfMTNtJDYb/w9zCFW2uR+cxrch0FN1s+RNxYbHg1Fu5YWe
oZUmyXY+mSaqNZDuytqvT37faoLd3fsPPftqoCQKyseWHeCsBJ3x7SSAmMDqZrRE3HzBAugHqqjt
PhxWaeYXzORqH4VlM7/YS1dcdtdL21SJq9o0Uud7xTduYxSs321l7/L7t+9p+779PjbC/SA2xAui
AcwNkIQcEMdLVhdyJpRlNSqyGxaDECbZUwUPjDmQZJyZK/oejbBmWYZ9azp2sbTxFp7UkRJ10Csu
73N2qV8hChoXFHbpDtAbR4Q0rkeALvTREqJiphl74n9umEyk/+3QdrVoI+OlQzmYq0gDKHxBEgPA
4zhb2AV0xwKq3Y7nn7AnqRZsk3hXFBNzbtbKlYgD7dKftJMqCzqtLE1W6OUmuITXK/Aq2W4FmHZe
QRjmTzR88R5rUoBa4R/GLIn35mqvMW91J5tx1rC/Z42XT4bn9V3PcXUn2vDxx9f4RWPYc4HQxjtI
CHgNs51iamJPxt685IGdGNHR68VWuKL0M3vkocRVfW98Ioy6GA5XY58J/H9Endl2olAWhp/ItVRE
9JZZRBTn5MalJgFnZMan729rdXcRTSpxQDjnsId/QCzpO9xykSRqBJzES8rOYZTHJRUvSN5M6tsI
TMkR/pf6Su3+U8eQhFQCLtk9OeNdli35PNDigh7kBLjjHKNPXf+DSBuiDyXVaqmUS5pJqO/2GADy
6kxmxo0cINl3eRfpm0jp+1P7weOPg0lQuxxyFuRMyI0uAR9NWl/tdYxkrhwQOTDyO/lE3fX/9454
hwCOj5os5XgABAPeIm+FgDI7IO20Hh/jc6TImZdEMLJHMqrBXileoXg5HqCGSkfy+nP/Ib7inFM8
gWL3trqGtIa8FAR3hPmeBo7AStdE4wFjc/aWc4RdNJwcQJCIThPbIfhwBcpVm1AUE9S00JahwklN
yYcNCJJuPzxGMCJUIXZI9EH6QY+skTCOyEoDrTPj9V5Aphg5J9yJLN4VklIN2Xpg8qdbwK8JxlBO
6P/xeGge4oS9Zl94Gdgx7Ch0Cch1N2FCpTxiCTJ01ozb42qDYmc0PdFnrTZI6LvRQoGKoIxSrgjY
hHrNr0Ls0aXFEZFgSW8RAgLAijs/E26T+jyAre9GV676nA4LwEF4fve9sAb17liKqlwVpOB1RkKV
YguFOACaNAXuE7F8RG+e2K525wh8UolV9Za9A9N6kDoQASinPrZPTorxD5JA1EcE8IqXFecHJDrC
QED49cNWHo1KjxS/rTVysi6oWPNHoABo7evfjGxLOlvou9FJGNDp7lpLLr4KyTYAT+uMyptmpO70
ILEb0StBlYwr/A7dK3NDrrsPlO9PCOvj5MFzIFNS5UAlmQH2czYOUnw5tPSBERETVFyHWfFnP4IZ
BvNkPjENJXjSV3daIbnxRfKA2AylMDayDjO1QTZzbYksgik+srzM/mJHdGYgodvgSNgtqaVJIRz2
PTsmqTv1TXaI2JrO1x3gHjeewVKJ4ZJcP7gSEwIiuUZtWmCICKVwJm4e1SK+x6Cg0PUzjoLmVMfV
WycWIQ4H8g5qTvj2OjKH8bug9iMvhsIgXZwhmGNZjXEzAKSCxKGbLxV/OH6hUvaDwzGhjkx36ACu
QiREVMEBaL6zyadgElGwuXD7enw9QBfAI8ce8+Zno74tUIvIaAGn9hQn+atjmCP3v+pYHJ/b9hQh
cx6tOpAHTYC0vhamewxLWmE020HnaHmnH5UKdUnmhBw6Yhj6eZ9gd7qFUj0Me7nzIGKM9RfgQaBR
+sDf2SlFpQFisQSN47vbNyubiqaRUt2MRqCz/Nf8fBj4500y3tkVSoJ4suEaUI67yAeWSOrSEcL4
9YtwyLiM2vYLrxKYvcuawgYlupEWVqPM7ziw6/lbx0PTg1NVuGfnZMeTltsZVcsu+rknvP4s5Mwz
/GwGRpcSNxzlm3nqIjdu3KnZAwzZ944R+BsF/ypIlkY6MEoSPjRqcqsodeMJAuYLumKkN36MYgaR
IKx70g9W3Mi6wpjnOYguoOHDWaSPDG3xi/9dKvwy9A7KzwhpOv2fJxYJ2M+iUoTPBHrK2PGRmBxK
TFgzIweIDxZOQ+t4cHIaNNbp4m1uTGo0DY1NY0OKm9TKSBlfxgW1OURPgv60E3YJauBZbDiwTjRr
hYpDlHc9NOjZUsSrPW1oJhXnkHfoWHlbrxNLwU6YaypSCj2zwpXkbKZQlc7wV6x2xVppoOnOL88n
8OoziDLazojAp+XTfu0kPBFJKqeiZgelJLHyHno3Ovzf/GSjDJESzbOOFOYDwYQuM7n1dDC8VB/m
iasI9ypwgwjzJFQECpw3nDLB7tB5qXiBYLQDwVVsmLK+UcMImsZQRECFPNg7/fHL69yfSG+b/PkO
oA/A+RmbQqMQ5zq9xfil7Mc3KS9RTKUqK/Baci04f0xKBBvw50DLjCKiq+JC5iIneCNVG5DHjk4h
+lMA2b3XAYkuvpDROi+q7jjRcEgZD69h3Z9k1CJvYaEGEZVENWj1RrXmnTWMPtXSLlCeBV2rbnbF
9NWfaA+36dp1abPPDV45rOf02zgNsDrIEBLzJWNhlODMc8q/Y3XUIMFajerbpKtukNSokMiqrCWi
+CoXWpq8kXHlWNDr9VSEGig9g/w72/2BmBvjtsPReR0QA0POq8uHOttVYSL0zG/46g0s3pfXa3Xw
cxITwXtLfk/Nlh/a6HrwGzCFKH6DA4A4Rx9kZ7KTKPYjOoZ8I7J1CPUrLmbxvJImUrtOr+rBxIKL
7JxQLo1GbdVsfi+03a8WmoOPb7QgwSPxXCzJsT7CXRlr3krvHAqyLnS24K2Ba2dFfr/MHTwGSwf2
rS8/i4wM+dKL1dRGH32D3zbfcTonwe4w6fQ77YXceKUOonG8QIvYFBMpsdjqwva6GB119KJG9ta4
5+8c9ouGYBlUsD65ddvE9Bkb6LwlX9SV+S/7gEsRz37E2ERar75zI+sEiFRAAqW05PACKKKZsKe4
7j7tew4JDBswRAiNSEMHy47xIUQGByeE3NCwD6PAUJoRrYG3XfOAbrmKgItIZDyh4KBai1bIwHvw
Uszdyn4MZl3MvpORykmt3RQxDaxVruN8ZzfvXWoTW9UuLz4EVgl/gZ3c2T3qfCBzSLzSrwxsk2LH
F7u5ua+T+USgG6XEm82hzu/oW5niZKNKxMm1mipDC2KbxVm50z7vjjpzaHlI6D6E38ZyoUDU4oIM
sMrBEt1PFtUEPUJmHDw11hEE+R49nSH04KqCR1mEghty0iWY26kiypxZyKniFD9Q1i2EdEaZXY4w
2FUE+IYWKSA7Vn33CanBuV6NAShEkHLbEit11D2gZYEfUMTAovzJMYI6Dn45iNiqtvg8GWRC0WrD
SIfHJFhu0FDpmxqSavYOPexUVIQHv7A50Khjbcbz8Zf3SAtWh6iN54Sutf1zBRPuQd9L0/vg5Sg8
sJiiT8BeVXPcKoLrWe8sB/viO0JpVrEiIJG/8fGmGbwhjtzcV998IFGWJwGi2UbHszF4MDvXg880
RHqZHKv+wUL5chNTZf7As/gQssuMFhJzns9oPl5RGgdqfmQvcfpONYePicsYu5RwHDmeQHTmj745
hM0JzGle/wzHZH1ONe9k5h2+nFEvcUU8aWiiymFRybZrHdl3dFUYDUPCgZ/yp4PJYTdgR5hEiOgp
mckT8ET8vFNGfkZVYr9D86dAoQuBFTmuvN1Lb74He14TiRYVATvqf/ee/mIUCwujCHs9vH/9QTTt
cFiJOB7WDlgm7W5KMveFhvvVbYa0i3KZ5/3RsLXqwvcZjM+31Z0ifLTMo/Xg6fdPhG2c9TgOFNLx
fI2/Xbc72fWWp2i6awWdaHYmk1KNqDdWxJUr7N42INPL51fVrO7txSAOT9lsmIeDBjTMZd/P1t3H
onNdYf9RxKFynsftTdGZXovR8DV+pkFUNMguzJJOcKW/os0rDssJ7m8UtAhwSq/bCi7p7MRvi2h6
HcyVYttR1w91eS+3OSX7m69Gwe35t+Pj4wLdWqmDY/Hg8h3c4Ux5pHAF1dzTHsXtftu9PUURnBZ6
e53mo+LmdaMw5oNSy8YtC8LgycsTt+AoUJgdjJXS03bO5Txhd+55OGn1f27YWLIAoF3wHGcd9zx0
sXre/SFFhqNr87CixBk242fH3bWnF2pePb97EaNtuPw0oDAVwgVPHcBkdDFVY6cuuV0jI5KLP0p9
lcT76lZMmg0rPjLsQP2AXaJMTW0aER1CEHwWcwtRwHR2pRuAvA11whwrL/bxINNIZD6cDhnM1Uf8
BjFD9iUuvTQz8Xt9IXjyshF9onLEu+6cAeUxAq81hHG9h9wAGlAsMFlw6YW8ZYFlYSkuTVQO+ZTF
HGkQtO3OP8P+/MVelCKpRQJIfZ0MUbjwx4L6ttcD4bYLi/0pbBDKwnOE0vnrp5Iqev8P7GC5qI8x
iPQRV34imfmNdIcB/0URAVqbgo1p+PLVw+tkqwiwBcmy+8tFEmNPLroxlxTWP735kQCQfTUHkZmm
9pA28Fl/pgbyVCkdkMtULYPWMLziSl7NuIo2LJMR5MSvB5JQcblQ2pTj6gfW1YP17bXPCZzulPC/
OoN5O51loJtc1KE5OpfX/lTNqYX8VMEpDcqeyNJzElAjSbeIRfm7CQXfBdifUB0hYRWqs3qaBenh
vjj7mg8uHwFCXIdGNGt/we9AHKR2LtuB+OfEMqvhIbibPpeNmfwhNrNbivCpn00ZOUuCxh5izqX1
pG852U1fVmsehRoKtBhUhtW3uonGqq86lZn5J8qEVDChjoxRfpo9luUcbQf75DPsCfYTHlVhsbKM
+9MGxyy7hTg50UZtYECMWWMJIXqULy5jVu7rECs8VoUZzdfk53w36Myd2kAAgqb0WbEaCjZAdllj
2ulvCxpidPfO+bJOzwY/Zc9xjp9g5WDtl9Fgx0PDb0oGUo14eZ+raIpKTMe4ZD8JNKUT8dDOuTPw
IlaZHTR0am5v8v6YYTvgiHRaq07/D7/Y4fAQDUjBqnmLcaj9MjJV1brc3PLV0S/Pv6IVPFEiaiPN
ChHfpkeGFOj5Ms+CpkYiJlsqw9ED65HHoqwrvf92XWd1vf90OD+oLzFlSnWd5/jRjVAavzOzcKju
Tug10j4anvcsMrxHFYfscdQQCKNOGJxQp2JensTwjeF9exm4p/cbUY/qLJmUL4iXZLlDg+oN70nZ
gmpj9/f0zYJ5fIUPAwPxFTEngxG623f6dQvZ8e8HolbY1lnttg1NzK/8fH5bWt0R8kcBUcIlWSU9
p3We9IvwUnuFZqnlenc6djp4OVEFUaePwkx6o05zfN4O1RNyar3USjuno6uMu92x0taJywlBELkD
7zAmpL94F0ZUv3EKRtsqWSjjArwt4QV16BujS27SxxfjlQ/9jD76OJtkk/uUe3w3+LFaPb4RIaNK
vNE2z+9mlS7yKXEiEV461caY80H8nF7ClOvrNON1Mkc7UDAA9KeiCMsI9oj1qkkyJXpJpgSzvHv7
t/srf2Fs8i1Mp2hsh+ni5vXpi3nDA2Lk38V3awPMZtIGPNCefGA0U42ZRqHy+kWTlmr2g3fhfcYV
WrzFBKsMBNCQ1ZW3V3hz+SNB5NPDZJp9FSBCewIMZyobQQseeMQXZJwXDICM3mp38tC1zRC3Jfi7
E0EcCRP4Sr9eOSefu3pRhJ1lEdYYT+/WxAJYSZz109ljnlbzav6CRL7MEf1uzIhTnOhMNrAIryUB
QEnAkLM11H9QrFbw7J4RxiQFQ14npIHgLxx/qMOU9rCwu38JDoGKer18pHTk05/kp7uXG6AZZE9f
Y9a1Lo0yhuoDwUaRcOvWCCuIe0a+pNmNwNZcsIiCC04yAAQvX8lC5hHjli/K7JTdPEqGkUvtkJa5
NJQJvUaC8q1RFBIcriCbhVYBu1rQsFfjLxz/CAJH8K4Z65/8XNMl6npCsBOkryCopfjPJfsNRRIk
aGIfmuDQ0Q/SBxSmMkggmMZAjsDHISogmLcJsCOpmJBsQs+lywXaBoRzaczepCpyY6pAQm1CN4/7
k1Gi1sC9pxk7lKUhttVoPV2xr8CVGtNli/WYH7gwoTZ4fYyQYmR2kEhzP+ocbhCp4apDCWM+IOz9
/TrsePsDjyc9HD5c7iXJZQHlReDEQHbDKeGClrKd0IJBvR0eFrBIckkmWMqv7tQo7CEA3ItDL+xJ
pxGAPChLqgxISv8qhwdBpJjnBFVlVb+ft8/fyVtbZCoYLxPMM/iSV4spr1ifx9yYHo+QFaVZESYO
N3jYJO7wIF2kZpXTXaKSAeebB2crlp5sdQtJrZkU6lhDNxqMybufJNqSzepKO1nmdjZRxmIFFx+R
F2QGkhOmU5nfn+lYsYx1+0a10g7PbwXw1Dfz/1fuhxuZSzKbBBAHuYUSRAij+H0jTiaxBwXkMdMV
AFjsllGsLjSywNZx1ulwUyr/Fs5y73sNlZL6nPkBwDESKLALzky239lR41wTGYfdRQNPjPhYj1H6
MRMrsQoW0sTqLZ5mM32aT4ysFKegNVkbfu0JnavGzKR5b6XVCtt2ZQqnsrYaU+CZYJ1zmupzodBb
c4qbAN2AZAJ8ExqjABmRxIZsAxByupzP50JnninO06Q4dPG1CZYdtYGCDvhszENhDB8RJLFTq784
r6ttvO8ez/v29rrvH9N1st8d032+L/evdewWo7Mbp0Y1iscopLsDF7X03757J7EKs+kNih70SPa1
8hvqajDU5D/CeCO3EdYb7DWKHW8WGxhe2UCiC3Pu7iD38P6FYAcF3MvlitELJcTgSpxPanQwpoO2
ntR6SdTIF+ByUnWy7NoYIIvhtSHndQ9n7+ypxZViV3waJ/e+vyvtWMOcSYMD0mIm1BgzujldJX5m
FiEMTNczlvv6l7u/8A3UFTStbIK8FcCgoPUFYiznGmAoXz8IhVT6H/8aHRoxjWrPCzw/+BIiI+wz
qqq64D59ZyaAUGQz+Zp9Bd5jkTEb318pw4fqxmawyRav1Wt1tSiYTLLpwmDFCk9maxTBWAu+vq76
Bvw80lGr16Q30LNpN0Z0Sx/+9nDyi+y/Sh83NF8AXIKDlO+yzwKPfIt3CF5auGY87N++QpmDIylE
ymIErgQU/kD/2mx4m+NMSvgg6n9j803IcqyvoLj5KSH5+6tbGjseAsqUovjQ7eHEQFUxNa6cXAJx
xewM5OsCIIDsAJujodG7GfsbnM+h8WJZHpj5wLynJ4qoDTCyrjkgcqf+qng3ng8WiUQATUammthm
TQizdqhfwL2jgo6SOe6JiBem5p3u6vuHkkgGRdPCyN8/dHbomVCk1XDxKYz674WYWaMXkMRhJAvF
lEWW+6HTcm4/Ledlde22TX3OekCL16DFa845iIOnLxtPk188RoX/HGme5u22CgMcPS2YkGdXDuIK
lyuTcbyGESNjInQ5d4yEwA98f5Pr/uxicFT1L49kyKoWpSOM2Yvd39zsxIDI66Igc9aB5xSosFCR
hUX7s0Mb52w8x5qZq/xA7A5Yh/7DmEoy7ykbjA+YkrAcN/KRKLzYR+FTU5kH+B7jkBVZsV0eRCOA
rtk8NvmKdGc+s4IAkjOM1MZNHUY8c+lJOWbMzOqO89/8l9lwxjxA720ei4sJP9VIPKGMNrrrIlLS
mwuCX4OkqP/xURfBZubMnbnwnuYtY7Zf3d+P7rkVRNV/H5C2GrtMYM1ho6ahZ4y6oSdjr+V1+tzt
z66yxr7VTuYdq7NmaJhJkHHI5bCrHprcAe0GyitbLDYeI9VL9o/R6++ybIWXZRsoE2tNFFv3mOUB
zLbZgjlWL9K/IrPoSNwIY/F49Xq9eX3DsUo/0VmKkLrid9IE4e93wvLwuo7BQoXYAmsoXJklfiGj
ViK+77uCZg1FjiMtiGP7GO9b3zxgmBiDxXV9Xt8K47y+rtWwP1VDLTz3buMLQlXQQWg3xcuosZDb
wqnl8VftLHVRX43yanCv8fGa2e2vPF4qszwOkDMafKfb/vduFaFI9EAidqGg14NUtl55wC/xV0Lj
FoSkn146FvpOL5JsRwvZgVbbi9da45ZSDCecoRrGA1O75YoAzFATuViuoU9nqCK4deKC09hkCPRi
qJyfDxhQUC5PZvSByY57IqnIHO2mejcWqQHCEcTtBs4O9YuxMmowSjJ64S5Eyzx4YQ54CmOzk1BU
xqnsvBYcGJAoq2a2MH5Bzd5BeWziVX/enRNo/rwWr6mpLCLUcHaTCNfsy15F0RCxxp9kmS/xLpsB
uQ2lUUdIbE3Bg6B23YB7w/N2/vlQXQ+9hG0KHBPIpg0KRcJmHNrGIAvRxUYtou1N+uEV9FvmPcYU
Fg1kvMe7oDVLJunktB0ihEY090Qs4KudYhnWxObrb8jMJh5rB3d0uksn+nqBdku5fuV4mpA6OHfv
RYakdxbr9cNSpv3J2W/C9GrcqLxFZsLZa5+9GBICLwRvY1tu0aXKt/ijadDFCXlRNACpRGep0dEq
vRbOILVzFjgeT/f0LW1Xc+nhMYgQLqO53BB9X9O8ZGkXmOiHqtYGPdQi5KQtApAbHJCTmYg26KDa
bASoYL3vKW8j+dGYQ+cLlW6oWORvZjQbQgrgIuGc6Xid9+d9s72uZU6sm+0jNeV/KTGCd/EvvuiD
4DxLC3j2K6QMKTUqsE2pN1u0SQDJI+xDqzF1d27pnfzSi/927suJRv1FfyHTY7eQ5ZQG4dO/r+9M
E/llH36Sf/NL5uKo9l5cG0nu8HxihL95qCKZUjiCcxaAJvG4IDAelHHuS8h/TKa5nGKsr5DSxVxp
LTS5bTyrQIRSC+LosUzsq4HxgC0oR2vnlKihSmFL7sUFUF40XRZ7TPFIkMUcd3aZK2B2hSooWAmp
j8Osmi5/5RjIEYCzgeIKOLyLk7u/DvoXwmzjyDJLWNtIyzjCLD6TzMytzMxYiEorngtJX/6n0e2U
+P+TA7yc46aysfFz2vaQNt7nEkNfsYccp0+RzvhCgu8a3AO6lvegMV+Efx2EChiOY9Tx3xsXskkr
zNf9rTRk6acqhFoE9e7Aztmrzz71CfVkk49Bf18+in/VuQzKpbCxZSc3zi90txA2DjACSG3SNDuc
9G9aMU5tAwVAbYUoiFcMRIol9ROqThjqAqgQi12Odv/v/HP+GfxRgbjOBCwjEG0Bbp/cKlAxDVV9
Smiz7H27z85feJoB/a32DZKv2KX1jOE2/slATgtLOIXnnPjyVgAxt+elss3wI8v9NiqjvQF3qHHK
cnHqopaqbqN5tpZZInOk+we/00n8ttf2hIWPFJaGfWS0b6ESsa+3UYAYFoVUX1uUtiiIDYydJVfd
YqPSanUKF3L+KHOfrgo9TTYeBBK0BGSQo1YnT5AbVtXInD03hduiI59hifkYD5EVwwYAvGrjYebt
g3ZFrEYEawbOZ/vMXqGQNuvHHLvuZboUWGEpUBUsEBEJAUa1BsuS8Jcbf7/Pkje8/0LDl4oEVbaY
TiEARZBsAP5Z7wQVF40p9WUg3wX+JhhzAWXfAqG4sgwDUBBuZw32Q7hPJAvkd8y1T8QgQ0lSAcJp
Rq+M4U/gLsH7g5Y7UdB9r72DozYqDi2nZ9eoOnSs2O3bHQs9C18lxs+Nnp8bzUjEGZQ3rfMz6HCH
MoRjIqSm3egBROE5gbHBBH+EFyg2p1DINYJhGpLOC69b2OGSi8MrFwCqoMoETySAu/6aOgsYGZzF
bAHlfZpYwiWSax41D2tHIokjOSIk2lIZPTFClE0uOyJ+orBu42n4lr0TNTyuB6An5DeYfDgi8kZj
hsd9bvL/3Sq3U/thyV+7COn0nesIicg7jo5ySoF4OvHPSVTOPyR8gbuXSwH6y0+CoRFaZxZ+6Ei1
PkdkH/i+LpVSyeje+RKqL3LkC6h/PVKyDAR2+70ifs5N731ucvDW9bt2IGI4tEBhKtGeJ9ITlr7c
BJlzsaZS6qIHB6r1WxgmHyIR9QA0p5zORihkNXBkoY8xGIDyUrQQP1nhlAlfh5b+iOYeAjWBvIFw
Y7WxtNIxeAEe/uG0CDxYKFqi4QwRebsmRMjtNcIOB1rqXJU6YMKFE1VN6MOLXNS7wpbBtXmST1+g
1QgZlnY8hROiNsajMACFd3UGfEKHgucKrUciAOFeUenlbEPzdmRAS8EG2DXCUKIWIETm0kwZ7PQ4
cv/KNULUkAZvzjbX2Bdnrc+5o+poI4MUxv5nDmML8E8iURvR5xqJfoWkowDGwV8lQElSR7JaufzL
AFeNnt2zy33LkRSg3vfsVXAmJJcNuQupMYlyoNBTRU3yI+wgeZjs5Ef84TzDVpyRjV8hR09+L0tL
g0ohbFZ5goxE4gq9M6LnSbgjgiGyZS5g5o+CiKiJoCdiEUaIPJa8vMD7LnPhnkPdhHyr6uO15H3A
psKx5KxS6xIBNwkh3tc1IYO+9NHjzdB8s7oFoCgYUsCgI7x2oOH8lz4sFS85p4w2NjlHchOmG130
mCH0DFU6I3brIAWZRs44WLF0KhM8Y7KfAHY/DBYdkeowfn9JMsWv+Hc+B7MWXqdSaZFNwZ2seldm
kmnzCyqOsfspDymucLTQUH2XRoUsBzHRFZpXu8aJT8DRuG4yYFhLGHgCl46BU7MScs2/gna8zAVC
HrEbsvDJ0telKCeMTFkPBc+eUd6rqDB9Nj7oVD6ssMIhh1EnO1lqDmJEZhNUJVcUEWUGAg3gTyD4
EYuwstWDNXSV/dJVa1HLoqCVDnSel60qwI5IAVFbw44djX7xcmFFn5wXvNHi8fuZd8BSwKlIoEXB
Ubi5Mq0/dPdPCRF6/InCTe3JsvokpuiZgqaSiKM2Wqht9VlboC+NhHKPtCTCZgtStfUPNYsPVZfK
tT4WARlGh2jR4IvDzY31FeYGb0GpxmyTFDe2hCbRrED1en4OknVCeLgjpOtNtQldL23SkbxDTYxi
+9mwc13Q5Jq95nV4HadXkIN0yKYI1z7Ri8GKeBlj0PeaN7P+suFRJTRlOqpn+eqiXXU2EA04H65s
u6U6V+fRSp3n49PkNEkOCpa0kCIGo8sK+ayFUA9fh9fh+ds5YKESXsL79MYNOzcG0o0SfiIstLkg
zbULBPsmKGeDtZ3N++veGtdvtnxZYB6mYegmqH9hrgl3DesMNnxkdUG3Y7L8hhCheUdiPQyg43E+
HpPHimXqvQlH88NDlMX3M0nk8noiLSb95oZgAYTSBx63feJBUf6ay+L6UbWREPoz0Pg4Ys39C/aI
F8Sk871iyqJ7Z56JfKDs1u1NdpAZ9iGaM6UQRDsZzqbHee/rfkCGT0VhdbbKCdWJleetPOtr1tM3
osUgF3eRhpIFTIJFHsgQEXGxOxDG4VdkUtZ6V4vujmgl8QKr/errayPaSiSalEMkXq2twgcQRXY+
9DqFv8vcNjpg42K5IxR+mPI8Cu+NHrZMUQYrXFF9lYBJg5/x0ZyFiIocsGBIJTpJfJA2rE2MTakv
iLzWc3MFollB6eBFjBUfY58yqM84HVGxkboN6bOTA48mv59l1Gt2U6ndCFrxgsdZeCbvUFPdAsIX
B7tpHJwwZPCe/mXU8VSn46GJP+o4YB4dTNcE3fLd4acEaGJ3qYEyjMiuxrs2dq0vR5kIqLG3aE87
Tsc5je5/vWlvOpyQ708u/snvFvrJ7y1aK6n4yvC/jhN3pgRK0J4hDM2UfVHaJT0xAAIEAzN1ZyCQ
k4NMdcYTegFCMY8mRxFhPI3wFaaXSl3O7h7vADIzU3a2QL+ussmYjI0SclcbTumV3sYZfg8nssm+
0FqYfDIWbRKviTU2gbVvwErqiZvd7fZIDSvTp04pUUWLFdB/RmYH7yGwi+hS3106nQksnTMS7haP
tnrLaoZvTz6RoyTHpp4rsAktSCWsQOU7tyns6r017CFCZKPLUoaZ1BZliEnd5/ZFxfBdMXvYq9zY
e8Z+j/CXfEiRDpSbDKuWI6c2G8Xu7YcbjV/9Nmuj35YHHfhfONNYCt9JiawXkV6hl06JuFqxoBPJ
SmZ3VmmIKt1b9uzB03AuoKr6ERADeWC1udXo+NUW4vrbfF1bbYp/jdkjkpU3UIhnVSP1OpNqWoZI
sslrcYsM5S1CJnpjn/mSUM2WpRWopFXpaPe69JqkvsUxpCyHU9L76oKaLTkVZ5gwx51L/BeIbF86
R+dszzP+pJB2RzqL2gGvKAJ/8vqiFidV8zLomiDf9xQK3OxHfu6w9/IpGqQW0yBnS4MWnTBcXYzH
z/Pn7HbNaimfJXb3j9ltlgZUULNl22z9Sd1SDubn+ESQNIyUwryU5uVj9+wXLy4KjnJaKu5vo8uI
CprqqM4TVuIwaOwbKUHD5JOzxeTL2DtOHTMzwMWST9ZFLDWbRcaeM8USI0mrCPxlzM6KjBg3YF5T
oeUBruCtGglZ0pIatDxa9Aw9Ob0PxOcQeDOy6cNu47BMe8G+WhGVR9Bz5t2T3yIf/975ZoTKGvS/
XelIJh7cn+P6+/O55CBiMWO0vJbHKSRHl0dIU/BvwVWRANAYj9GQXqnGisXy7q1YEPnrJ4xDKXs7
kT7ARJg1IgYjJCDZUND99AbEWuCjWgvqxcmseptZhKbI9Ei62A+ly4gwBiW09c/fcBReKc6Ecj2+
6Wv+Qsl+qB8k8aF0zyVHLiAikbSUzqJp/rmUcbg0t6Viy2eVdiZJKqsm8Z93Q5H8rXAlZX7ZpJmp
Tc+j8nj7AyuICUhYQLexu6Gkuk+LJxlDYPuity5BZGmLRGhjiKDYZ4ffaiKfF1tLGMvF4IceB/c/
l8NlQ65sNDeChhZSkt25pM4tBA7PYWw1Lq5rToXsJOruVn8+CAZIT2bu7SDZcWspsuCSZl951F3A
2aD0wWiucuf98ZiwAH/YWmjD94Mh90Ng8DsuShGA+EfCXWJcbFGDvIcyFpAnZGb3XRm+IpUpM0Nu
O7JPmR2fmV0yvylystFQ2zZbWabaxwZ0NiNQcWTJxOFXMeJ1kurXRlcn6iTy5dZnaytmNRtU21fQ
Ht3d3EsjHScMEHzv/7VH+bvi9Xkpue9S6kwMNXzG83IYtCZx7icaiKBNtm13/l7UWHCRawF6tHmR
voDCLyS8rP0cw4VoGsUSUrxHwEdxgi6zbN/o8Uv2LkrgwsmXWBb2GVGudJwJoolOJLb9aD1AJOUn
ovuLpYxFfEW0KDqEMwSSjDK4r9OYrkaI19q2OHLNmWnBfH5YoulCwRKWryZ6G8Sz+gFOMN+weuCe
ZiMdhDQbI18ypIRBQaVGNaJlHelOgZiUpcMsWabblB5lo1dD8T7zz4HildB7RrKayAmQFmjCxeSO
192dYiE//XUoGX4OeieoSH+4bipzIHmbZNPDwRqO4i8Wk4fOIfsF5U3ju/qtSBESkowHOIx0mk8z
7NKlBSzdY0wL5VuX0gApg+gSa/BNyAioL0juLlUtSe+fFlRjDyeZeNRycWG0WrYo5VM9MPH/EN3U
4fKjZ/9WtH/HKwCUmC5thzo0G98pC3VDSkNe4amxjo2Mkx/jEZmmlx5bXaMzlU2Zaovbut7e1sNF
24NaHKLJ6905rgHcH3hAA0eqGNTYHaxK31R5wECwBTvwCIXeJfU0Ic1KXixyICdL+Ku3SQ1PIgpF
ZR2mJ5En8bFs/QpU2+kXQQ+C5v4IwY2hNTB1EfWQzEUCWsnhPht5mlQpuAkZDLIXxnLJm9ElpDPI
KZDzAOYjf4GiBuUAKQMktmR5b2nrBakP6ZOwY0DpoARNAswjZJO6jcgSCLRCZOcqDp4KtVdCv9jv
TcT/IWMr7Yw6m0g9l7DqR6d9TBdh3/9f3UwmwItNkjmpBOEr+U73pP9NDYTxyXD9SEhJjitaaUOK
R1OyzvnQOEoqcsz/VbkIhAkAKy5jKlnilivalh8dUfXFwMy4u8N3xUrhiUPjvBlSmjiWOmLEIlmm
eQPGurQTSwurNhopGYM5g28LpeUt25N7si5IVNgJnxD8pt1pYWvfhU2QmFhP0iJ5XTkbLeMRUvq7
7dseVpN0ExI/CgYTvCwuc1hTcCfAXU/ARtzcZFbbTR9bY6zTkLhDUwIHKnO3xscZnmZsaXQ7AXAh
g8wZpTDG+kFJ4G8It4lSJtx/zTwFyD0kX/jc15s+uq1okmlbZRsX3nXWEM1RUfkISGsdM3pRj2Cg
27tJ9icqW1L7vPrq9OrLz8PFebT7ppuBKQfFTswG1rd1P2wtKLzi90CNrEHCHcNVxJW5/ElhQ2oW
YoDROJQ0jNdC0TOvHdSzAYSxr5adg68bDf3HOJ5ksHfi38LN5GeKd+eJNpLbdYKT+Bf2GFxmIvhn
ciFJ3pcS0eqVi8cduvjF/MPWy1gp6fZktWq8K5EgiBc9OL9XI8Z5Qzype+sK0+/ndAfGz772vGu+
foBfAgl77KESV+v3kwfmIL2uO5AbCQys05fq5apdExOd9PaWU9mffknEkyOZyzUI2JT+tAHamnLr
ms/ZJ1QTqQRaLxoWIY8lmTVRG4EfycxiJddVYoF3Hi4X28e4Fwzo9soFVHq+5OaGyhGTG3IGXLQr
Q11U3mAi3Hh5RosF604vagSZbS9F888mouNiXDWjE0JLpHdxMZRSqaFn69z/VIVF8rLviSK5VDCl
QSK9j0+RVSoprJlT3JbJqNuxW1IO3cAOKcDV5CJSn0yLCdSOT7VG8DSCdANHLkXqArCWNACUrp6d
jNv8Nr+w3ZcJJlnLSAqlooEOyaXRM9RIMe7ApV7qPMJdoziM0gF0gvviiawjYJ8n23kahY8JIOnp
C0kkhI48LjzoUEjV8MQ9eAEd9AIJKlkdFt4cc+JcosfU8LTwNGrPAD0KPSw8+ZpzdTurnRH07Man
/fTVt/PgmZGv0FViojfwmt1i0vFvHbfdCgYsvGh5oOIIHngCXesMtF3qMh2MtHCVSGHkDXED2xQM
ceU90AV480BpHZ07GuYeUA4ivZQicvO2ghE7mHh0+6NBwNkhYfh+/vUc/sewwiWktLHGmyiLZIt7
/LblXrn1n1jR8hJtJzlK85MpRPNCWUhbBgMS5mnfoegnwsCVMSaqlQz7b78PVnQDjZgYTUqTn8Sb
qqIl/Qnpj4iIvqywzR/dRix0/ZpCqVwZaxZj2aS5mXmxj6FO+7vhgqeMREJVJug7lV/JUMX+y8Q/
hioSMSmPp4/p50fIFW4bWhcHJeFaKZt8bq63267T5dJ4pjEr90/rtH5atB15ecx3yIYAt7CJwPmn
tEr0OxUJ9NCVyXIFdXXRh0g7vyav6dnJJy+VadWid0KHzVH7Xz0wVYK0Alu1LQA2FbTZpNWWEwNq
Yc7aLZrLsrGrZFoQTt4hqYSahJ9B5RZYziAM7WJxQ2NH+XkQGrQ4gy1bi4P+6nWGzvEfms5sqXFl
26JfpAj1zavV2nKLAYNfHBgo2ZLVt9bX35Hsc2NX1akDFNhSKnOtuWYjSNVrKSYCWkx9/qYHyIsp
KsAvmA8RJUux/P/O5NG/Z8TEF95EScGh8lW4WXz8wbh8paA7eRs1zC9+8wEoJz5e/3OO0N9x78jf
xSYr4+AhRmLiNon/bkw+7y/5lg0u3Qv72hKXJTFYEiWDGA0LowHcNKBhM64VvhRiseak152JgFkk
5kJDQ/7DOTGXzPLIbNNXDUN2Z3ffMt9gDt3/s8mkFrnU5sFBPeE6R+ZoW4ucGCKtGJ7/wet2iMdI
yMNtErwI7Tjd/72ilBcn4k7vLxlIA0YaDa9dnC9M30DkU1VMwPlFWM39SoLQU+UaPpzwckifJ6cO
bZSfxY9a+mNsgrZ8XJ5L/plYptB0GJO7GjQQXoi+zDEXrzYG6rpyL7/MUoTYusywpqaKAelaT/Xv
hRFtvSh+09/6Kv1o+1EPEuAetlDCdnBw35ckoHWnaVXhCcYselo1/9LZdQ4U8yAxk9/ETUyc9CY5
97+UP6cWXNYCVEazpOOH7ZJbZno6O3VFUHP+1m/KgwHwXEHTRUDqqWeCL9HMkOVteB2uPOli/lVG
0lihz0JF8afWR/aElDA5P64W4DTfE/al41eEHiKkrmJppthPT7QWpBFI8N8sL8nW6mWjoMlFAkca
NrTnk9H0fsVLSlbmtkJMnvykun/T/QsGZHhhM0ymHqncYYwboBnuJbeYaoz57blCuU9sm+YKARSn
mMjhhrX/ov8T7g7CDwwCy1bM0M/ti7B+wNRgLaaP81JMJoVxRxVIp/+mTn/OZrEWQxk1SgQifgso
wBNdil994tIGNcdqN0NwZbDw98uqiGzGGUT/RQ+GpAuJlIPCCwIulYLQTFWf4r/is/lhUfMLWQqM
YEjAMoY341fPf2J6fAml790f9ILcXGcjEKp2eW8zglT3BiWdRLg5iPDi+7T+jwFJqgSB07jzwJ1i
skEXhkOP+F8B3VovpKr8OsB29t9HxGcFYitsy8R/wjAWrL79K5opUem2gp4BJnbWjbdJ54BzTgxf
/rPaJQ/sYOf7mwzKKXDOlOmjwDoF0snG9jgQfPXX9tJGM4Y2GEQb/Mm2y+86Ir2K/55EhmkE3gMe
cHj+UU6/ea+JiPlhToqN+UyhfRa5h1hmCrd68eM5ANi4L+7t9+KKDbyNWhodBEk49Ji+TDNvraER
sWln/8TmXSjIO93qQ/x9onD91jfCMYoI2dX/j7fESUeveN4QarSEBC44z7yQUF+EpzVs1sE9zeCr
jDSVUMyYv3WSyfnDYmJRe8YGDTK/E5rOxV4J54PYsrkVRXxZE/L3dyME2i68DTXwbox8KBDEbzEs
qmQP2Si1sSAkv+FNtFJu+EhWQaKFGPGscWEw8abANBtfrkXQHZHNIiS2anY61Iu5oES3gq1sZ1to
iwhMJO93TxlhLk5QZehlQbYAjuwANW44ATM2hz5zk1ft4s+HsfYykE9zDbtQAuIDydxNxEyBMvGR
UYVnmzOw9KbJV/dDFTZ4Vj48h7FPuLjsHu9oyu97yGzd+2N2VdgqiI5iDRejMz+j/JmA6kCr0cSE
dk2QH8zh9nvAtRCD0HGBWmKlAcOA2CU/PTsItU7l35GRKxaBLdic4alwh5O9m8mFJemOvnL3Ggp3
2WyJKEOnSSMh7aVm4cGm8Ip3p31JkjBl8HwRyviZCTXhj8xl5p5T8rF8YDCDBL9wUzoZ36C7Ykyf
ordGvsUkb1JhIGWW/yRIuVo45NCTA6ktpZT2GytHUddBH6cGe4Je345Dv30mKyi5E/j2FD4wI/Ga
uP80f0x1XFRXx3fgpkcTXDzWXgy7SGb4g7j8Nuz5AnSXhIZC+q2ZnQwn8sgurpr6huIXHCdl5iFK
HeI8WdqfXKLnsElrnxDNnLSNI2pxtQya1h2ZCvQMyPWWT/gZnwN03Sg89MOG8ydhUHf7nfQl/zbt
IMED0tgEoO/g9V2SFd1BzD+jRjWM8D5GVR0O8gLXyxGzRYVReM/c2F7c6lVnbgYnSHfMB7UhUOKn
vdZV7C61U81HTiXjURXAO4s5TyrcNJmJEwceKfGhzEJBwn9DG+Ao0HLywy1gtEWAXwQ/n9U744wJ
QX/MPN3H2xE6I/8O+jl6J+ycarzV+bqbtXkq2KHg4AH1vyCDfQ8kZNDNZyudqSlPkc2Qlhjw9kt3
eyb1gtJlLhv8GqxNCSgbJms65wRTIYn97jK66H8rNu4dgnQp3/AEWTyUpCDcGN8O2HW0pxHNQDhJ
7hyDw+QJo2FwmvMD3xLY9QczHYVQGrX28PjHgtNZ3xc8kgrxjfPfth2ZkEl4dok2/H+Nsp9hKiZs
SI2XjCgqy8dN7fWPVPLXSA9/xqX/OeoKG1Nh/pzxpHnmEvsDZnBDZC+H+IbzhsDGmMYxthV7C8h8
yAiW3ealvq3u5xZx2qb+faj4y+zrkAVXl65ySg7i/kXlpmvC+aSUUQubGCvdfXrkRXMFG1hC+B8Q
prqR6zcEv/pCYWq8Q6PPYNLguBjHSFaD6w33LxkHg6Am6ovN6tBX9NgaLmEiKlBwNbH248DFR4Qd
hqqCTaTz86WA4J8fk9v5QkEG+MI+SBUy/rIGeDBcZP4IpmjdGLv0O5P1RBt05Mcl7HJP+BarJ5wd
HICdGTSPoSlvhk3UxixY7KF0WXxZFTC/tq75mWZPTNFbNPdMWUrkjL5mL+rnInsnRhBfU9GoQQv/
V7zbO4tZVLHrMLIBiMFQLYvLM/oxjngyXn/7N2GLe0V5wkvp+YY8geT8wMERFrbgk9nqimxEZrsC
2GEz5yjtPVQpNq8qWTlX1ha3gFfevgldPsYH2CvF1xJ12oP7VglJi05vxYta0DtiPxKDf2wQgDgs
ghWkEhsLu/YN1zXk+FRCEwxnycOMoWTB0Jn+hdXjAAXt8+WxH5meY2ImNEXCkxA/5iWil3WxVSE/
wVpeO7CSi621goHMyKhfP4Pby32f7fWg2Gb7dmmrcXZnJV8WHdjMax710hFbJRErCCkdAIyXyYzC
w1vgyHU1eINIbc1NxfOCxuQXH7bpKtKkLq9goCSwyUwpsZusVgnObHsV+KRaYPUh/3z/7kllix7x
uH9grmL5/IYWxB6Q4yoD54KQXBvnC0w0Onaa63iLWjUm4LBcs/yci5uhhdAxDNai9hZlh1c2l2uV
H6pdO9Ht4qAUN7sbY0NMhPFOwPBq4VyXB74KPc+ZGs6Cjs4ifxrclAc2h+LKK7HGJLPA3uDMwhK6
KPSy3JDwqlE302Bv6mmT8iPhVxgReiPWbLEYuIe+dqqCF0vF35Cvx+kIS39BviB+gG/L5MXBYlD3
kShOi0bi0eVu47DTgx7keDjq1MAyVkHiX2kxIloZbJx/esYiggOef6/E/JiOgiqejiryB/o547Oh
372O/vWycjioHsYy++2lqIPeRhl+asNr6um/49uFZzikWG2RgLuGvECIxHsCMMEMMjgnPNDVkZ8A
JwUxEvsxBexKCXJhFHxiEwTFx+tHi4ZjscP2QmNhYhiBU2XD9gHlIwdvwYbJg9yG/xo34EB9Q9Sk
yrYDV4WnsV5xkGIWfOVd7LOVg49HBqJ6C658i2H/a+oLfs7NtSmwsdvw9cndAdmEGOzhusCdO9W8
LljpS64dP7djV27P+FbyfvgCoqsnKkpYK+xzjLtC56TD0NN9hXbqwNtpIfawa4JYzktspga2UOBW
wkrQZ+ICwPRB9x1mTDgqCJtm6YSYK+Tjut8cceBAdgmzYodfRi5MOsRGBOWGzzccR6tKYbxgBBiD
sEQ4pvCkwQC54g3w488Pj4PkVBx5cHmlcMFCgWFS5B1L96zVcJZmzNHgv41bcY251vQR9GY+946Y
Alo2zEMwM0URlsXPN4dZu9gDPlKuQ9GG5+JYsBOx/iT3lweHv8ko+M98MsAcKoMRpUXi8nJecz0Q
naIqY4fqQ65qDAGKeIRIwflDWH5s0+/bB54TCCbOnOUriftlsbB0/77CtwRVZ3lgNaKC5Z5Y/KiU
HczhKWHv5SPqxF9xJcSLktOLO7BCjmeYIeaEzSqLWMosflS+HCi6H80icgYdJ7DU97DXMAARdwyW
Ni8I9VzwgoLVCvTf/76c9/w0oevzaC1vHubYCOLqhOV391Fssx9jJY2dGxsoNw1xuSdPm+4oIH+D
NQ41psU3FmY/pBjsHCDjQSmEyTfOYUZcHks8WyHkhsWB5bw4dRBK88b5Kpb97s4AxgL/PcMbD7F3
iFQsFXkGQNHwDhDLRCxxjee7Ppu/sL7iO7MO1V22GxZE04aYZQAssqejWQa/4NHBEhU+4quQ8CXG
Aq8PIN3PNLB/xbWpz1xx34oV3Cuwk4H1FGAQzvxuk/n6G8UTRocwERdXSJPE+RClHvDOn9seizC8
syoseFmpSFE/52Lx19cKCw8lmhiIuOpb+dyIVyzMyZDd/l0t5m2xeB5esc14zWLGEt+3b24lDydY
k+BiI79G/sjTI/4BGl7eA88fsx0kuHyvt2EPoy0wiROtMcUU7188iCD+EAAR5LD0MspsrMsZ5l15
boR1Jiwrn4uacGOmI2+c444bwSHKM9e/PHiFBvAfHCseCPED/3t8naAwMbtmd/7mgMVEjASSD3av
HlPfX+7M8MOEcDoW5OqJ3JPmkwvY8aBWriJ7rcxJ2wN2c89hMO4hlWz4afTs6KHxRm2Qu3g80fjo
WW6JFYPwMOEbPJl1cwPnmBABLWw+u47KPEJA/PfyoMoyQqDUAB1gl1ZYNSRFOIx3KBo73C4ihfAI
no8ZRk6ClmyfgoB1b/Z7OR8wDWLf46EMhz13UPJwHvn7X/Ndg6ECCQCWryfjPQXTYA3CAXhgK/DP
7JeR0IbXbmgwKUqC7OEZ1o+ss52pu0t5tG1rq+fwU/n80zJDi05EN+3PYaB0LviZKJfvB6lvl7Lj
JhGoBHJsqrfith2N17kGxB/h5AFeQPGcLrvMRv6QqtlBJ3ZCZelzcNTIrJvgouee8biFiraaOj55
h9oyw3kbVtA0jC8ZJBU01PTr5K1iEF4irPERPuZU5qd3MNcHnMYZd9VaOL5YsXC2ia2BPV64z2xQ
gMPqF6uANYiQORGP/4wFBveahaTjBZb7jcZuObYL8G7MxXdAhJ3msg1CL4yk2GS16YQING8JJGLs
Xy7bVl43QmpOE7hu8NHIvw2cGZYGLFtp8prZv8Eh4pjU8BpQgZ98CbHfwM0g1hFnwlj0JeRZSqHx
9QjB+ninyQ3bx+UlD7Q7w7WG07bj1EW0omE1VdfR5fmTclE7XJyzJlSbVePEk/JSltTV5L89F7b+
5txa9llXtpaS5abbvDncYRpJkzCRnFwNwNeJbOSEaG4SHwqjs6mX2Nrln2QK0lu6hW+f1EhXAAbl
2NnfVgq4RYxxhAkZOUjPya5nLMc2iXNZgJyUv5p0tG1s4TaFnY6Llb+AmsEH8Fba9ViOrrrrFHVX
h9SDzzHdd9fh2l0p5yw8gn4ldiV6UnxsCbwB1/Ivn5cOsErdAxK4SNa050L7N3Y+OIGsevcuwslN
5w5gVsREEJRw8HLNv2t0ueGsxcO8ksaNngB9LoaJqIUffeKHJAuT7rTaWEw4cFGEQcCB4wjwT/uQ
/5llDKGaNUhAnopzaUNenbrCREJPNuDCX8WytN3HWj1UH+Ph8mW9Kj/Tp3zWEXx/tBC1V3695AVQ
1huLLmwvi1IK5ov/2VO7i67Vvey24x20ZecQOau9NrP7UMPp3fk3fyGxctFWjXcfs74bLgCeMrnV
w79cp99RgpXm6fcg/2leagp40x3UIMeqqltctrqxS2O1/nj+6L0nmpmJ1ubuq/2Oniw7839bjLqO
GnNj4ceCozFlyMmCUPeGhRqfzs6MrqdD69pwRKIGFgo+3d1K7hchWIuNO1N1KFko1eYZSM/IhIiN
uRk4uOUZ37TcqfNV919kkjzBshedyngxifDyoH4TripEpNi+Tl2YuoZ/A/FmzsF0cmQ0xXNmEddJ
PjM6O4f6kgVlBoUSlYwWoyG02VGz99mMe+M3fx7K+wpPsZEGGMD1Qjtg+iZ7/ew2a+QwzNSEXypx
gEIrITQT5QuhaHh/iiACYFLxF8og3E/DO0N7EldoAnHZxFSa38JYVDBdW8im+HT6DOQwMod0eqQ4
/C8hHY9rWpbl7Vu7LbAnfq9+2LUBANgavjfFssVifTnQAjvrM4ajeNp4f5aeHNb9lrOgRYBPw8WF
NnkZuAFQdCCYu9GxJfl23FqwtsH3MFPk5cABlznn7o+wOVocpH9+SE5QHjBjP2tIX3A1hJYgbI4x
68UdaI2h63RtGPD4aJFqREWMyPWVUI1c/hVIYJF3ZWgHDoW8Lb8yLkXPS4Rw8nKxqKH7SBNeozJ7
AFPTHxW6IJkA79gr27992KQBpxZpfxRxooilq8kgKfJWA+pdzhQ+IGqZK4nYMn2GqE8NPVJOtFuI
qYrrZCzvf8W6zRlOASxMlTjVGzzACYNm7EjGjn3j1eYoIdEDAeS/sXEI99VsJTCfhJNf8ulsqZFP
eDvoWJMSuBI36MGWYFlMJGVQkYOa4qC4YRFPKa1kbKLk2OujmyQu5JnNY/d65/GILsv8sDRUThJ0
0YxtbKogVHD4Z4mZ58B0BNCOx5bFAPzEaRxNAFgeKJUVq8myTpb8tcp2t6O9tPwes23EIuj3w4y9
XKU+xWcx4GqzPrTohj4vpDSTNUpYUTqLOhgOs3d3vKBp/B0HkKK7Sb64vOsmRwXW6FXQiwokf0m/
oTjBGWVd4Pl/ptX8xBuKc6sWFSra//1Mnw61h0kF0UZLlibex3b8yurd4IhRb3gvvM32XIfghsYt
0EHvygBbxnSncfFojueDgj2T7A3KN9U7NQxNgFZsBpvQN2ofB7940ZQQRmrvKUTrA3uGAM4wi6CH
E72TaBv6A0jknkeKseSBk+6LMxZ7laiseD/9of4zgEMNl+MOQj3I4fhJAsn+HuHFJb+Xjms5S0kD
LcBwDkM5hh7HCe1Z6j5xrEtAdoL8lX70smG18+btZCF9O/z1iztYxkAWdrufx+NNZ6IJqwo/aHg2
VbnA2AtPuOcGcLOqOLIXDPNEughlyBf7QDOsMAzLbwe7XyOtcj6K5B3TsaKPqiHW4GY8YnzpLhjf
Zb9V9onIQ7pecLbCdv6IXc7ltWGYIsKJiibE4CuoJzc5a2W9eBz/Vm0MGIHGgY4Q16mRvmHEx+Hw
gBX6dn9soam0405+vg5GnEm8IuzqROnOo+WNXCbZM294i3oKKJYgw1Pk4ZjDc49TzgSK5aeSQCBA
ac5g91bcQM5peWj6txuvj/AhDE94lJA6YTMVVjVGiV5+E3FJNK5jNDH/b48gokAgOHbaDnyZA529
MwTzCbuTDChqWnS7tKcP7qeozPeGtcGfL7dj/Gd69gqcyzWaT8PvbSQtCsEXisoH6y07u/HBxwt9
fcmPbb0HAyLTQy98Cw8sKCGe+Z7Ch2ZK/E6DxL4C/vWo/YvucRCJJxh6L3XZw1XRlt9dhwAK9pj9
rVo5Fh5tUtTjpw84a8asjftrBXNRWVnYk7RXhOjpCQezBnHQ022wOsfZK76zhOR/kNtNrP78sV/e
MapGLswlH90Cy9KVXLzoCfwYY39jnZNPxQgyBv18SPFIdgHvcwQgrj0JohCXs8DUj+Hh+4P4BcfT
WZxXhVsMNLO5z+sHSv5254AcSfENrBkP4rj0dceTfhqsW5+AYSBmVZR9tD/5fqRS+jfYGLBjM1Bs
5wemg9vukNFmcER0j33fudLdbX8YReS4GlPKoUp82Iy3twWpVOvLxyM5ACXL3Wqg1ny4F2cD7wNm
BhIX6WyP8SNbpUr46KAh1/Wr0Ps/fR1ojNKSGBbiXtIIerPGFpaHlOM9hRzxybHG1AI6h7yfQ7BX
Fyb1I/dn4tooeZTVtwS3/IlhY5Sx9VYMI/K3Kns1QNaS1fjJnlN+yJ/GE/ND99l5qYZjy7M6zwxR
WiYaFbseHR48HsoZAkl+ZaidXkJrwcD64U1QVHrfyRaYEZsf+X5+vg3yDqp1g4WQs+xm/0LfMYR3
+ZjKbtq8VPqqaPcSQ4neUyGPLCdy5Q2aCQxc2cQKIDLXlOGyywM+JPdj1ewtzJBvvmr4zKJU1bPU
UNlQY04cCesRX1wO+3SnI2A6NvbpJmNA5N3vXjsHThnL5U5HA+ksCoPVv75ET0hl/xLDVxq4OObR
EO5SXonDmYa3rafvrdJrsAculnclaOBD2WEHPgCvDH4MrjfDMjX3GUC65BpvPVgy0tKOcfaraV/5
qgsDSSQKPYQuhPsRLokGjkXLrg2bfX7mElJxtWce4LJa8/jqI28kZi8ajW2uL/LeowrMDA7oAapf
ZEGyXGHL2+eGbyKcUXDnh2HQp0sGh81r+gEEQLwXbteot7eKHRU5ZoxFpEH1cPvbtJBtNnXqGIaJ
2TMsDaZOUQqaPXgSLwFdx6ljmFR+MQLH0ImnesTMJz3o40L+5OlkjsIIQ4mTN63CW29za8IGPh6O
iws7HP+RrPVDEaIfUvgJ0GnUrYJ9C3BukBpuXvmOtX4yEu0WE2hCHxhMAtCRGd5jlXCE9V6KQbAw
hKbIPap/3UqJ7fD9B6+P4bka3tIsTCqPEO+nFdRoYOHZXRPGCh8mibxPH0Lh+A8LfBBrenj2+9bi
AVxgu18/Vk2/GqijRm0xz0dT2uZayGneILM2gwGUY8A926tTyJL1a4LYhunmGyqy9ttQoTJFsh3e
WHX4Hq3Kb9w4nMnXxEmwMOBohTM85o+KSaHharS/o5uCAyMYHUE5SIKSjkwgPnmPJvRwTth70OIG
gg3aFBTFTkGPorBi3fLiy+kmB3jCPwPNBiUtJyBDDdNVobc/IwXOgaYsnvh0l3qoJXiwthTF+J9m
nTueOiXu9Q0nK5lhbEKrAgKV5nop5gCVO1au8yoDsp/M7YPy76Sh34h61YmanoAlVXgQZBzMwwNQ
VcfwTJi4/ti2aLeCe47hWMLTW5+qpgpL9vfkNviUpxEXscRDvJPRncrbpt4N99YbH9GQwWqgKpCB
kvSIYcho+wM2GE7AKYgp2IAhsx20aMv6rfLY3MHgMt+xMfwN1AEcOFTwlbliOM5gdsDOt92lbcx4
trqS6x5KaImZcHDaqN3Tl+CqqqeBKjrvd4p1MDsxXX620CIBq1BaTXBkKQtL7xE6kSHHRvGWIy/l
J8jxLLEvvozmoRoODVleAAzoqOygsHDpRHwUFUNkalGiuDUb3j1QgRS7+FGt78O2GTfmsJ+T5QUd
NRjTGKhwsS4gL7wAPwFDCRXskKdorFcF8S43LLP9dPIxn5Iyz4ZtThFle3oXtRTbaILcmfEMQh81
dHLPvlGoenTLOnODB++S+h3zVN9sY4ORlfolp3BuFsaPDoLzYnzCRm0JTWauzv4cF9/JzngdxFa9
mXadAXu1vHaBpIlshtMjC5D+48R0WzTI2WqPvvrpQvRqEl+VP+t/GlvWCm5vuYDx18Kle9y+BvTD
DKXuLv59NURTcIAHuY3GeroKf1V4ITYG2MGMTr6MC2nV0ZMqoW0EPTbNORebip/bv3TS6H7ZXMZ4
nGKDtt2OpJwjgwW7tCqs3AIOsPBjSNfqvHzUmwIyuO12CLuQ93Uvd2lfNFEzxmURDw0Yd3BPow4w
mCiRMZZQRV98Pm7cfRIx7tnpUr1b6sKe3bT1HlNwSZYD0FNmbO9nxpsXIAaDW8o9tMHigwactX4b
nq4Em9XwaxNG81KulhPkhCmY64AgyqBhBkcglBVT0Ezy8lFtC6ggW4UgiMlLDX8swok6imgtx71T
ISRYnUP/xq6ZXzPabuoDZi081xCzoHRDrZx8QN+SxUI8d0Mr595Mn2cLL3RG9vjT52VgoRZC6kWr
z9ogAIB6mu0VdkfhzsgRa7HZ8W2Z5/Ick8cGuzptvJQWpvYcqDodBGlPRx5PaUNG2lbO4gtNkYL3
6/xlMRKyQu3CZkicGy8/si6hAX5ZnlPcFBEG4dldRUxbJSNkcukw2yXicQxqohHADyEaQSnGx5YM
ORY+7L17YNQhf9KbJ+5Q+bBKHOLYQYQxBbsRVBLk9rK3ogF1OjohOXAevg1fnBAR6F+5f2n8wcK4
1y9ofaGf40IneapJWN1AkgAu30yoNTzJ8P3kKiJ3B0t4S8ARwXvp3UYXjUwKEc5VOPcWgGSK4z7A
eYAW8TVBtAAjbw5kmujZL5DUPiGAcE85bkH0nKNh+vnTv1zYl5aN4WOX2qGmBpiHeEGMo+kGNFS0
2Thq3+n/ca7nsL5zBMDqDAgVrKAfdeClS6djG9TXA/5InD4Vj9PwDCa8Z/KYldqgC3jieu4nBZw3
F58MS6FiY+zgsw5kWgMAomo1oCz7UV4ZgNGIA2qANdDYiFfA/V8KPsIAOsL9dvHBm6m3zzMnadce
Uzu4Ma4wy3UCE/MWYT+NB7thbuRud5t2xm1Xp6qXkv6X5fPaSq3QyCzvpkHQxdS6DcBk24LXQUaB
b4JrlHjN0PhqhC/VOCvvsCvG/eenPaB7jxiJyI+YruD2kUyklNLQ5RGDqtuauTEBHyUjHIYHdyIx
ZaZ29DqUOrjyL+lzGKadGdJexgO7KxuTWPQgirYUWQl0KT6Lmo0eERt8MhP4x0jasPL1e0RaOg0a
qKT0zgKrOA8OlMoF6m/Antx7g4PAvFvmsVuVe8WCdzs2AJKre3WoFE68fDnJgqR0odvs7dCkhXFW
EujyhdqsgglDKkKUHEAmepjVGEf+Ym05/chfeB3lowAfvztSd5i0QU61wz47MoUpt1b1OjiLHDQZ
vi572uuDffgCVssg6OWOGd32Vn/CY4VIyprI9UAuT03NGsKCBRetBtroR6W55pkvGDH/fEKCxiwR
ZpXPd5GOCizUOTI3HPnPBVTrtH81NNtX2iE8XLZ2gwpNzzbyiw6w17rd7/P4XBdf8LEK7jUVx/gI
ui/8pBzgo5W01F/mY+sbiccPLk2ofrwfXKcBA8m3KVQUVsoTNjHjBDb/1O2SFUjXE+LUHjNPfD79
dqbH3nTufZeTTUB/AI9MOB0+OwjLDtqTCKDbNT7vDebqCx178SSYhg8GACMnCsX87OfE4LB1Jr4D
NxqNq+VnbDZlVBBlA7mlQt4UV2VgcIZNwY3hfR8a5F7LS6tZVsgX0EgwRwKrR0KJdUTlMviiCMR5
XkNtRkIR/R/vRFQMLm2dAy5WcswGEHCfxEYZIWchtFZFcy2MzhgN4zIPfPVw700Al9hmMLkrgSNH
j1sN42cGFCAdc+IiOJ92tZ2Lg6YvC8IcICJK6XxxF5u6TNd2rQE3waDVHgowhA1RsqtjSjnZSXTv
mWCwptsvDZWWBYGrlRMqGfaK8Ya/TmeuJv3i32+1awqkmqHQ3M97p6dV7uvnuk17z3kwIZL0L/12
XzWSvjItHJcLzMGy1h/t97QzFwNTm86yiJ6q1nn1DOoiYaRoQFGWsZtUnMdbocnX3Cw5TRVwjJ78
SsJ6KZ6e3xrum2tJJ22RudM4op+lj1CGCz10h903Amb5rbjRUpWgTfGsIX5Ewt5NX8hv79o/Q4Zb
lyFbVYgs1e4H7fJAAb+CCYfLMsEcN+yVAb8e/h/XS7j0c/wpr3Qkc7lkcsy5fgE/uTxxmBf5WLwI
PteYkB7467SGQtk8f0ueLHZHNjnitiEZ/DCEzx/e881kr8KU2iuZz9LgXyVLIO44yoipPKy771ns
MPS0xA4yw/trcgoX1SSmdLAT6Ypsb7qajCwUtFzgV/luCpsRL8WpcveZtjYp25hsfeVoXA+32TUM
FtG6K3yGPhUXq6cpYLF7GfKxQ/M+++Z3To0Is/FdaDM5oyCtrCTsgd6swwCD+A7vi17egNUKEwAR
0y0YU7+HKZnT3Zufg7acV3dWpXs/kFRYLJQ4f5teSFRUIyrqciA8/Q2OIqXzFPOKb6jYtM1N3xA4
Mz3+zc9dKu37ABDGfrjFfGZg1rG3Rfl8bL60d3xQW8Saudu+tj9U+A/3uebYXaRbhKnebaujreaJ
pb8vGTEVL3hompWHFyLunjXvOL6NL43plfvqZfYfAwlMaKhvVAyw51ZZF9nfZkDzGrRgGF+PbMkF
MOPk53HZMoFCAXdzv7FH/GaT7hb9+vuCTR2XcFVbEcu5hT/vnAzhiNjjZFDHrfai6T3hTjEXK38G
j9wzoQF5j+13/tphA9IIxbdxAQjYTERO6YFUB52frGHo56FzO2l4stQ4f4YzJjImRTw7SLQcFWhh
CvYWEGi874z8lhxqd0CSJ3MDsWz+98eEE/iClqb9zUPiJvgtUgAWdA6LGSOR6TWd/hGutVNAaIEr
2tsReJd0e1JuPqf2mKU/RBHhtUyDxFOHO1HvES6kXaA1eeQPdbAI3OLEImS+v7X1IyQmxdxIV5hj
6fz+/GUkznC655nHJ2Nw0x8OsQemHqS+Ak0/sBLBOg+kygk6+OPYyy4GouGBFCw/J6NAVg43oBU9
ukuvMm6hGaTAxRSqxlKmn6GdyGlNrRBgIzuWlDNsWfG4M63VxdUJUvH54xFO4/KCrfqSoBnCqXx6
BfwTLmT0hKVzeMIsTYyl8zmDBDiBSg/IS1/0UalHl5cseGxSP8X44wL3wL8jW5PWtx6Qd1mXKxUe
CDmXcEWISrnvFU0I75p8pz6XPZp4TkF71+FnZS3r506qjUWGIEli7E4XuBwhDXUYmzESNnbJi7Eb
plO2ZQdl6IzMjCgBDEB8g8rAL7S1+s7UIIlpnboPGkkg55Xj7Po85EimJ6Rd5ICX4pTIaI7FOpTP
IywKign/BpKKmvLm2wdc5N6pDVnudzG4VvF/YiYCfEwPATIJB0uMJYgJUn+nH5JSCqZhqhYyehBl
TS9m/UrxUVgbm2k/5QYUtWxB+kJNlWTstCuv/P6rtcfaWVPoa034QEhXST2QsWCoka8K/+gGpaNn
ypYEmr6mEC0+pVO1y38vXhGNn9i7Qdms1iKn8w5hhYgaMsRfn1+gw2A3WuPJWBWoVH8ulyH5Uo7D
R8G3/6fQcUirRnsfgm49fTCdaplctT4XAEsVpo0UIXQ7Iq2UUTmFX4JB+NKAR0ILSkyLeCgILWRr
ewSC8wsvxvDmIcBgiKfml+dIu/L6/Vl74O/qW84noE66h4j0wiAAdLL/na68Rx5+GZqA1qEG8Rpe
taqDZS7gkZY2VFu+D0+K4vN5rgTxRwQxZTFxI+pL+2tZCyfQV+MLBZxq+TypNlg/MV68WNva1zVW
3VDPahFVzlnDCxywD/cfADYIaZAPwjJNVoPJwJq0ZofR3XsBKw5YdGQh0Bun/NqjRmIUsQDo69n8
aWIpFjExRw0gAovgiFwAe9+xMmduXl25PLyEY/nCIME5Abwh0Onf+OkGdjAXoVv8xNb+5sA9CsAj
UR3lngzYRaqavCxhT3T+5ennHeIqaDkIs5AQ0V1ZEYuz/pKOyH6cUH0XYzeXsqq9Nr+PDcCSHaUv
2rt6ar71FQ9Tb3lgXsOSNcvFsna8gH7LjIo3R06KlgGOL2TJR+Jkr2BOAbkL3/0txP4W6ZrLCUq9
rgEp+PYX7uXoKkdIMu05exJmweNztE4MaSRrxf6kqBz7BJ3Qr9IlMTnhPH5umTNwSlc459PY6hHk
nOLxqt5dGs8kCdpihXiTeanim2jfWS0Af3BsXhlZAVVaxMVOP2yh9pdIr3mH4MbFK8+XTxpBiNBv
wytVJo8lF1DDiJPDzaeIMXPxp3S0AJKoskmm5IS8cptmLCIsRrUgo3Rb8vCFMR5OxfqPPH4O9TfI
Kd5z4z98bMkSXl6Q6MJhnn4yeQNnRr9WJIsymQbI1Bi4+P2moO1GIZSgA4Ai38mLb1WKvqfrbcez
QZg4JtFM5miiYbpAr41YejRTLFApCYoTwg/6/yzzKW/ADpzcVb8uwrQLQBYoV4RVcPbS05MWCNi1
IqdAR3nFDGheCBtCAGHCQZkI5l+tGhJOS2HEtQFj5OEjKAL6w//RdF5bimpbGH4ixlABgVsyBsyp
bhhmEFEUST79+Za9z+i9q6srGAhrzfnPP+j2a/yrfQyHzYYZUpecIAtDWyjOYkd0Ffx4LCpU9E1p
N4Bizv0Mvm6KyxaclL0m6F80EBAWPR1eHlUxwHLuyZWXxpsUdmSfBD9MB3iuWYzv8ZIVBdgsHncJ
PyZpnP5GWQopEvMvkwRq7A3SES0WtS3ChNvVAxWVOefI4ohVcjUkoIN03UyQhhWwCKHC6WtpKB/z
LR3Pg9Q6gu8Is4IGmTC37phqHXLBFWFWuLXOO6Fy5GLGKcaDhv4ixg0fuQOZNz+aAdcd5zRP7BLP
HrzWIBp8LY2n5x4h3hOZzizZJ5LTQ0/I8hg3CzSC0R8fjHz8USAEW2RMaR8bpKW1DlxZ8dJF8YHt
NTIWZo3ExS+E2ABTOppJeMoEfd48+DQJVHN2QwEBWxGKnqnwJN/QaCHuk7znDu/wB6Sg1jx2OtPb
3ZTayTXA2Ll7uUOxnL0ooB526UodBICKcZGqdQWpHjQ9tbtgJmOurNQgR9Ht7VlI0afIGw7L7Zj8
u3igFlaVKynIOGyuK5QhCEygnlAwk/jXnoFuRVV+hjVQE16P8wKzQSOIY++5b4qANRDjXwJl8T1V
UZXKuLPuJc2/fbZQvOoV9zB4gdGdvj4uPotM7QGU+rg8X32YFEMQMagUBMLD7hAGjGB4XsLM4+tH
dknW49AI1bmC9hYpGOumtMUS4Kk5xqZW7MfTfhkDBapZ6TJcgKD2GPTQW9oPDKb7dA5wIr+hjNmK
e9sXoInHeK3CBlUtOn7EtamLc8rj4Zel/9V2uSFqfSbZ0t8XBQGcjJ6dw0JKHhuSgZkphrrE/AmR
QQCnDm9esk2udFU2pDv4rL3tpyYCF7isYreitGE6TjgYkAbh0liXMzPDJ4ksUMwcMkjAXS8+dOUg
vnS4xobMJNg1NELkK5ctje3Hgy+t32ywN+5XGMfvHTtFJMKZelcirjv7ezuspMFt9/z73qwc5Rxw
Vunq2B6pzCHMWhLgiWA3xA79koryymsOwPJwu1m4WC0tBI/NQWG+i/nf6D4lyNX/zXfJT6FgxZ3y
mAd54gijHdmtcJqTXHKzwPfokK8OyoF6dd9FuBrBiECzNWdMhV1uLjOghv7EBQh/QfUraPY/jsXk
7b9WGvjZit37yh7Qt44sNqJa+Cu/aEWug/zQbYOECcTMmHOVIlaxmdbBSzNxmVCphrh+rrMqmUAR
MQ4Q8gnpVDidstk9sM1cwVx5O5V1x5JEH9esgox3NAK3zQTvqblR+Kxc79H3AyRJZCjsWVHFUOrd
zgVLC2wFctItfklrXdiA9wDJD7xJc8w8pc+E6e7WUNcbZird2orO1zDtTGSEgbngPb+nxrZbeFHq
3YVktJNgaIF7ZTZi8b+7HNMvrBWI7CmxfVQL0qIiAudmKvkGOSxeyaWTqCHUVsrXtud9k3mzfWMa
dEoH1D04LmM/NqqgxFcW/AlByvJ4iQAr7ToJgctpB2oC0kgXoshh1ckneHlikJbATxh35EGHplZE
zAKFmFET9GCCPjbXuYza+0EBYikXYgHbfbFnYIMmDP4S+C79SY9x2ZTNRa/mKKiJeJsr1Rx4vLQ0
CC+0dRCkZJpDaJh7DCS5wITWAHqCNgeQbI/KEThuyeiQ/HgOdgf2y1SfdCLvVWHB9iBXjgp0SfgF
J+lUMzvz7vtipBc08xLmT5f7bSZ1yBDDLRsps2a3+PzkS6QxDBjaidyOU03IWOhb3KuYy/U1Rs9Q
Wbloy1POCgkjlPBePAYyLPWP9w8mmHZ5lc3I8GIunyzjlc8KbJriHdD9Fykkii/E7Ir7St0oAnZC
Yrj+9nDtUbARNPEoAfxD0bFX0EMo1HpfCg/MHlBblju2qjUTknGJyDyzm7kxL3b3QzVUDxXJglbS
8wFT2fpwLmWNZV8igkuUzhCukWlAgl7WQE+IehAswJRv15xsVPG7eAry+Ai4cHjK/ETSd/AaY6ic
DYEicR2fNRrEK9hY9D2dywsfSbbqaggAII3vffPt6FN1eH1bhDn/AZvVyD+J+pwCvCMY/NUB9Y+K
NOYZqul1oM6pTEBqo12KORwZPMVMuZBNwh5OM4WjBe0uxqWQdzAshaJ8c3ldyf7Z4vNAT5K4wBzo
P8wKm2z543wN2DdO8nD6D4+r4HYfacPPgVsdBWeB6YVGcdET8BD65ifEM0oSwraYlgtgmAWqrS2q
JmN+v0je2wGkUlFVZr5xFCB5eh9ewVO23OccVq6xPXdk9sfyD+Bc/pVn7jmRJRub3Y3hvFYFjnuQ
V+6z+ftjvsZHJg3NJwRlZovRK7I9kZF5WBdAr8NLJXbw+gH8XnOnS10SQjCopZxkGYggETbbV/g7
RQUG0LyzdE88Io2UOCxzmIzlmtaB+5HodofKqb47hrrXNkly5i4DqoQGhNsErMoNsJXCyJQeh0J3
IoW8dfxInQYL5ENHdsB5UNb/YQomzQpD3C4CUlE9pJElwzkmTyY4b7x+jvTRdZYvlDXNJeN9zjI2
fWtiPYY3vz3BHmltiJ53vBJtipEbrIlzieGUf62DDyxGUGAEHrKt4PQDAA/z5ih3vAjqOjTIo3a3
AZbC6IhtPtfH/9Gs181sdwhxUfaWlROhZ31YlM4LqM0fyuPFDZGC+BFah67u3pEb0qotkvEx9YTD
ECwoT+z5cBhRxpTzgjyuOiRVCX7lg2YDQqJbj9vfygrpB1mFz7p3vu1K4ggt1kBRsQGhbrDqGREs
1z+Xf58pwrYiBEukqkf7gsa67fr9tTpi72FrfG86O0Ks7xsqr5xOrXJoFnlDSCiBWiIYRVRIZudc
8MswhoIkLNbRQNowfCfAbP5Z8oUZGqeQxvnJUIHemcOFsfzucyK+sr+mlA7jnbTNfArazt4YMj6T
DrQw7Z6CAmrW/rNUR/DHyo/I0mMx1SyYZ9BPkiqISVZBJqDbt7BE1RcPr1YZ9Cf9Sbr8hHWAkY8l
bEGEiVy2VLbXZUlAur5EbTr6QvNFS70uT8X0PlCGb377hkAVzbhiWTBOoX8C0mMugkTBRCao+zJ8
KK86d7gWNvIOfyHgHhD/8wNn4Mbqb0pWdw9DBo+y3H8tm322TJfVHjq6vgXWJJkc2DNZVmuuSgot
RpvUA2Tw8CZH12lPRKYM3h6U4SrMCd0cvsf9EE3A66DtEsxMZGvEiBD3zWnjZYubr0z6MHr4TZCB
jChPTm7I/POruhoMMtQuxANkVqODnZnkABtf85pgdJQFrAvgT3i3PdbwoeS3e12SyULiowGao1uN
6lKmMb0CyFfN/E2xahdAP7vXAJAG/SIUJmnGg7TbYmc4mKMyvz12B5IHO8BRCX4ICtYArCiY1jBT
43yD+QRy+PCF+rEZGJZIuaksYSNAH4uMPrGO4hPxBfIbACFlvPwK98pVht+dsLNP+wgVka98zbPE
IsidqQMh0or4BJsTmugpPdKlbAVFpk+FVFjA2OX5l1+cn3BN9FCwo8aKTrdDb/nUgj5+y/oiSkhD
Eu+vd7VfEhipZ7zcatBftPI05sYoVet1FwRD2DkwJgguHlCrKiiWr4O2YSxMUpF9i2zS1UX2OoVo
ZH27lopH1IFfV3AAioPKTUmqAb0TXQVudsPXX3eTIoTT6M5QkLFrYI6EuoNVE8fiKhCJHML5BZkN
BMpEVBBYGOXW7dgiZkbIGC+iab7on5Vz59wdsjVxc2Jn1EQW85R218wYkhTHTwzBitLgvU9OmABw
TtQZiDtzWS9HXwof7m5/LrdQZy/IUqYlK5qkXPtF4cBppDkEAniPrgZocTdUiCCoRo8lIZU40FTL
K8zIChe7+/SOMoV9prHjE5UiQbLIi3DlA2jFRaZmJo+f6LKGmT3PyN4aottDTRHSfPO+SNEUskUW
cZkuGH35KjnTBGQvSKbFeJkN3hMRnDj5koqQgeJpGzpEVuxOf1M8D8ndec1u0ZfBjmF2k/viSsxh
rW5ueVAxgdetQtyfwXsiqUH59W4dsY6I2TzkeoyAa9jxug3vIffu6gAhwQe7G7Rkf3AOr7Et4oJk
PFFHyVscExlZmstVA2HGANIbMwomR0iad9kNzkT7fSYykyVgokgwdVXBHe1fcuCkiHmN+UaAhTmX
6mYO5XE6/XbmkJqfZWlTU0lk0z87tfl6jt7g6Wy3svqnYlQLRJwOv1mzRV+vqnvk0d+zUv6JS6lh
2C8fgEKBsGPYgPJCh94a7QL514Wh66oZVN68BSlo+gCpA8bgVFUWwv4zg/3BuhohOrOVfT6JghhD
DhNzdECy1jmow8g7iLaH4SZ0ejB2wd99reYcbBf8gfvP5xSwOWpzjqCHkgdGL/gclt1YrdPqspv0
fhQ+OMCVuXygbBTSvjG9imdm1hcbPweplUXjjQo1wqAAqwMfbUU8yYgdZiEgF2l5R2j4XAmD+jkS
R592kC2wz0YHdQSXJcV7LBH5ThSqSWHlfXc1v8S6Kgup3h2D72P3xQNnIfGUSCHiRWzhnwLAjVpP
x90C0QIuCPPYfU+w17HYDUYiBue9hZwImEsBOeqPr3PtKOF1JJkqL5FFiOgNZPpW520iL0Wq+jUn
Md5biLNm6M4HKue9dgiBx4QNj1C/AysfWQoOfBwofM4yJ5kjqvYyny0cpBiXCMzNUToO4ukdt4Al
riA+OhtWRo4vL4dpo/vASICkRBYwVoUZdh0ct659W8K8CMlSBHs2lq0Dus2XqTKHFY9wgNlnFwKX
ZSDGQPj4taObh48EMuYGiwX5wGAF54Gn1dlffaiKQrLfIlueZvgQdIPe1XwzxMfNCLnJXRo8/cYF
dlKxGaL+82oH082tfNThLayNUe8vWVOR7/or/EQcadkS7vCdALMOchZegWSglpWO75O2hVBcIl0p
wsL7jFCzUnx8Tr0VrwZLSH3/nGGVyf0vRH7xlGCVWW1YqvvYIURmpZ1iXGk2Qeng0InHHWiRT2Vk
fTnYpIkznS+c7xTzLoQ5AkLFF55Au10GXVPonfdkTA0ZjvrGMMfWkFQwZJRVD1B62aBqqt1GNIwe
YafolimgsDWx6dGIDuT1fNB7qkRwfV1p3hmwDkHbgDo8AraiIO9CBMfQE99OzgqC6O8QNBogLUFw
/+BiepAaQVLSoMtMjGOBtT2xl/21sWlXBb9HRCoEl+C5wmoELAxSGIWiLmjH8QcVLg7FFsghVz1Y
S+4Ck41y+7mIQkx8rSqgsURuSWooZhmCqGhnlK007Ok218wIFmRuUpumjAwZm26qzOxWbFcmsn90
zIxR3pGbB7DQLTSZDIhb2YWFYGzuhX/tES7Exf5mG25fkRnnYznWgACPLUuVRAGhaQdpIQ1b2s+p
Uq5rprLMVsft08b00cM/zYHaKos5lmLHI3Xam19r+MLWEzRDpAExMM082nkIFmCIGfCRbsU7Be8Q
U7lgZxzQRjBkemwh8kmnju4+D71QGatw5lzEWsxiOElULjbM6AvnMh0+FsmfOnp6iAgXmDRw/Jmp
r3qYdGlTBusli1e8yBcxZngT9YCxmtmLKYeTkyY2nvb0/RiADsheXveX7JTP2usaiBKVvDu76hmL
pvo4N5IRe1Hnerp+mSyqFVrWR+zp0Naazm337cCAK+vwUeL1er/drKYjkcQDHbmBH9EkPkw7vEDI
xasDhoukkMXUo/BtsUiHm6xYz9ckZdah2/kgn8ksp/Nm0mxTGLaQXcElGTNXONU3k68xpvHq4yhX
bW+PVc5U7PpXc3EL1/6LGtxw6puDPr1gnoHnV/5Dmzxu7AjP2Cn6dCb5IlGCGDi7ExS432LEiXCQ
xh67slhMwQDkItRAWQx63JnkdMl5Q7E06eCJyb79Ta4jA7J1l8b2Bfm65QpC3vAKdnDozF/4leOE
P2d2YfOvY+H/yz/d7cJ7GN7C2haO4l1LfEu4rcdz8fHf5/V/fuOkjf2+Jw/ea/pwXOnFT2SB+M3d
SHxlp3mj3UgEIkC5CdGYrwnsHNVbVJmeCEqg25qIjDykvL9UJGH5SgVsR5PeVpjDEdnLFF84mr94
FGExTS2cBT3iASmSf9bpH779WN/21yW9lPO18DXhj3C7x8lj0dJjtts+Lw2LPHCENCjypSK5XWWv
fmDwKmD/gzeSIfzrCrDGj+z2ryQcH+lDmqwYlvHgdUOsouO5COZWIdHq2rIGTnBP1skJoUAb2/E8
XRq1rXW9V+HHHD/8pmSApZ7f7QBfjLv9bff79+riy9BhMcL+8s3UJIErrycQ3wK4c0S7IZsl9OBz
eV+6ZEP6SjLvT6KFOut6/Yk+SQJpLOIQIiDe/1IIslF/Io1ZjmLGeXAbfHQNQTISdmBAyrKpBEvY
iyxSqYc1r2oqeEIkOwO1r2AZ3kPUAzPeTToqiAm3lMXmOyuO5bE+fvHtfW51ziDCuVEpPHXVPwpy
LB9NQCB6WFjzvz/HPtg9hHBhO2YeaRlYO9GSO7frrqsvCn2Ahx6GDEeFqTTmfBhUqWtDJV2AUELb
cDrTj/8+/GyIHDPfaNQHwn8oEdoBB6YAkXd4K7OI9wlzyDe9HYRdHMRRa+g7dBw1K8+7RDgma1MF
YmcbeaSjeqm4sCjRG/bq3CGCUp7lw6fwcN5UB2Ouhh8GrAXVECHSGF/hMkZc03cjHxK2JPqnN5eL
4uFkZuMvziNhZ0cmSQS9A69VjAPBOIYSn0l8Lr6vPPiAWtpBakO3BJSlhWpIuZQp/GSERVuonIRh
RhS8NEdfyvMH3btodzXqBNbvD4EQH1cmDOkJRj8sDauOeChG01BlMVGjUwbagyafcU5z/9+fTi74
/L2Tm5Nu3TtdGStQUIgcMBGCDRWNjxWrJ958hqMQrXf1rl47PdLTPYYYWGHYxx6owDkhd1BkXXEG
xSMoy86JIxhiBhY0BDFiyw5xqBq0xx66YeRP3PS8ZO6kNMDg0hNhvDX2SfKA+21SEH5YMtypHPWi
kF8QhiIsp+vcfBZRmuQ3ySXCeZRUV2EdCzro7yFnLLCUHcx6QyjX/t25LFb/Mhp6fm9YjReXC/ah
1iAmAEpkuWaTmscRKceLS4+PiM3p0PGIC944mBIt0DEvCx4JHXZv2Hczu5yAQ5n9Q6L6nzHSOpJW
Y+dDpEXHfAxeZMTGg/tAhFDdzBnsHsB9G8CJN4v72OSl+qpQost3bNczvIXNePgmEuN7/nZW97uj
PlafcWwuUpsXTSiMTK5CNgEgMt9WNHzavKJ/TyniXyAd2FBUvpD0HA3JqAEzz0lsGad93e37wHre
21rhNOCE/0KvejxKR7wn2VngxxKKdzhYfSx/tSBF4XIzF4Ps+HAc7HeseBgNed+Dar5a6T4ZHnXQ
dSQkzeaKB3gMwl9uLM4x5mD/+Wt5Dzw6758nwF9lOMDY+eWWEx9UgCPwbX6W/1CRCejAIMBkOuy+
Z7zGN3E3/iK3ErtZXbdv68Xnb+K8BgNxTshScETKBqdhKIIHEhcfaZF/ext0oFQuLjTMA4HHJDbf
xlI6dtCbmikJBx3/d5b5IV6u9S+kw78k9hsD6t6GZCfxILxv4beb/MIKck7npYICNIajw0lIsHa8
Wwv+u3FyxRUAJs0ha3m8h3US0Ql4W1tXl5+lGOXrvu1b/uzmiJCRE67W4kp7cDh/aWMATcMOeI/F
2U3chWXXXLM5bn6L2Llse7zczB5ABuck8T+Pp/jy+YOGjS5zhx84x4x4X14vbDS+y6T7d+lzTM0B
EcG6uw/f5p7eOFAJOluA8oOJ5Sa3hUhYYC5B0oL4g5bbht+Bt/XbJAJk/yXlR71InMJ1Y7Lp9k1+
kIvSYYvNefCduCnx0mKf/rdXi3zKOHTEXyBeIu1cHaTL3EwyIfJjEOEtjufAdJitkUFkwZzlLxQz
3Lsjw9vsftt8Guwf1AMaMYXijzEbiX9UPOoz6B+x6oI4J7boHbjXiC3YbXBnEB8Z/ZO3XthA366M
RaL4G5KWUAWKvRq/RJ6vdElDDXpMh8UPoTJwgdNNZuElruRrBRMP83F5O80gYmDipwFPiyN17W42
09re72HhOMrR8PI9kUQUXjwy2IE3kgkn2sShcHnss4nuoM6NpvwTbNse6XRypS1wLM2aIru2I1/9
O2Kp2SEnAVGCg+OnpwCRRSOWX3zANm+fKZSvhW8isxr4a1StWLkmbh+LhJvdzHoYnIniBu4dXrWk
yG8Yg5Np9RQD7aeHdjadUfeaou/FHA/sj47YeI3z10DH2kLIxMfLwrLxn3ph8EVIFW8M7tSwzsAc
3fp5UNrZ98lOjjX/+ptjOIMbjOoDBaY05wh4fHxhh7T24DmY54jsCixtsOnpDkmxIAmSn8QX4EtG
YUMgYbZiVo0Ra0qIQfJ0z8pSWLkiq2DnZMi7N6Am4o9pcLQk7zbPw71sGV6fypwLMgyxRrD2Yl1v
Qg7s7olmyhFRIfVkxQoCD0348F5EbOV9MHCKydVgwXLC74pV3GZXMN8z7YzyhvuoPK2uVqDYMkp/
n+ezIP109834u+rZKQME2WnF47I6HwUv9E+FfBh7N5YacipANWATMZKYUg4/dzfCI8RXGg8KGJbx
IlwQntm2sywnrF/8S0S3yo4x6LuROdpZ+xJa5+IycIQvKP9QrYYeAJbM/DZ/zF8nJlzUx4RJknhC
9g4ZNrAQeQPM8JejfR++5++fZHMN2UXwoh2lzCkn+5qjJHMPIiMlMydMptStfFF4YzOj5W4sRvAE
qVtFtJz4I9DXjzk9iop1dL+ILEoI3GzRXPl8E8s4Wzi4ptjqcprYoti4P1yTQHc7YeT4Mc/n4nik
UhB7OVotOx3L4cc/Io7j26JgKdxeQBXQNwEduiyyK9wmkRIODeoT2pBTZey6FZK/EKaHRhPLfPU9
qYSEhCYI9ygRAXdf3EnUu9Hkw9jFnxauj+Z9iA6BcMrAQgSnvfBTY8glTCJ52mKV/uHdsEj/PqIF
h40EHCz+xzUAbSHyuCvcANbBLw6UNOvZGB4rTD7aRxljUnA2cmXG8CyAmXgRmEDRztBUB2jGXyaV
YjYmI5D2XXiTgdsC6AsidDS9/uVUOJ48jzedrTHH9ZaA4K4nz1h8mhZGQ5e6hTI3KIANcTIgUZ6H
weQmmohCHNUy7vZ60Hz9Vj1KqeJnaL66g4J1gXw+emRAx8LP13ccVJET4VgIQxNYglw0DCUHLck4
r/6xeQ6rji9i7hkKXF83mz70iw7gtX6nfbPDKPxWIt9edjtB3Z/Lmd1K4w/4CYUcFRNjiXJb6z6/
wYiiDLoydcattRI25Y49EJue2EYRjFsJW6DY43DQeS9qGX8lp58FhF2AlQ1s6IwWka3YIgsbfTs1
QYhiT3J1CzW2dd+2iCqaiYgvYhY/Ka2+I2zSZXOmBR+3G6xrIEf+vVD+hrKQd0CsePlvYEQHEMmv
Z9ggeG87hYcGn5ZczCGprmB/b1u4M8smLnI8TbQ3fDASp+PpMzR8snnBegt/e3lZEl6xllzGg8AT
N565BSQtrbU26nlbaKwAX6U57DtbbfSGrIM7L9bOpbXtTrIh5vfhad3zUL1CmkUGxzNmvNG7NeN3
hKfyen2iyEbnwVOZHQqaF0ejBkzEXIEf5wfxKU9de8hL4N35LdggP8475R3wFiEX8zhQFZwTIfc7
/XcsPmCxCrk0IgxKPVKrWy8fZbwVhcRo2S9fO+FkLJmEatgoXSmG0MiRulRzfNA+mrN4pU5FHgfk
KWumhAWm0VdOoC8FV5dSBgMnbPIjsprIibqNW7P10fBOYSvyPkRKFT/jkc9h387SrvaLzYVHdvSw
HM5E1RXNL5o90/iZkxEQC0gwlkYI2s8zf3LiSplGlsj5iFdYY/xKJzLcL8VGsi+n60SkFV6ptVEp
BjPJXlwnuccDo21iBx5HzhWGGK+EKggLs1UuLLZ5gtwTryx1E1EkJXwqshF+nw1vXKLKRmS+Qle0
32NRNFIfObf/okX+VYKi3uuY1y2XOLf1hKvaI/fQvI2juWSnk8vDWbULmZxHKnVyKHouFjAssr+q
1V1x/UdOMfzuPuc4t3oFvEjv83Qgmz0N1JNeSQo2UQzDV2faA/7vwfN2xG2Mgz8PSGWZLuLHsLFE
vHrhJpYnRPeR/+8jmnBWWDESo4H2uuQZRv5vcsNSM22so+dtCtpE4p7EYt0JREq7/Ed350b8b9Am
nu+IP/FtaZHnwrVCKzx49v34QmZnCLUPiVuv9pIPxprw9KxPa6X57LXVATXvtOw2+YTwxxGr0EhM
MUT94si11aM9XasckRrKglGCyiHaqDPrs++5zVrqBJ1ycHudlQJPI3COKZhavUQSEd/tTv/PwEN0
g9LaWCI4TqOhoKzDXFGm9w/CdF/BJTwZtVAvIB6bDVt8w932hsU5FHdqz7tCGFOtqxz0q1OyUOYy
J+KJ6ZadYq50DRBCvRiEFVZFG5SyE5M7xzgSHZOLX5orO7rhPSs854ZaAbnawqfqOdVhaAr5NpKN
Xc+YZEjQgtdW5AB1vdKAABqIOSUcyHEyyp0jAMSAczV6+F0v26LChAKbHPoYhY/a7gJGWe/U0HNj
2IoQ+0pMIwY5wLWBRMkU9hbPq8McltV/gosHOWVKDkHJYcaYDyHKqwM0T1dBz0lf+KHxzpiLwU2w
IDOSAkb803cITGiDNngVkbW/bHfMPeBRAbcKeBjQH/872AzVMB1LYeVX+AOl43T8Ad34MBT4ZUxZ
cLffFf69lTKpNt8WwkFMTzOJ8AVXql23a+EuG4OgPsc4Y/v66XEwrPlEMg/MaHDwu9vzM9QlUfTF
oCT/0qcY+q0wgVoIr36MOIbRVBgzMwdigEESNZsoEWZE7cLNI5IHqEiAIs8z8KLXmFjaiqRocmDG
wq9akBtf+Gb0nKyZQX/7Jnxr+R12AWevcOOH2bgYu0HBm8Umn8kPf4lPxXMDoPNvcRSC4N9XyFTl
iPFNJsfip8QxasQL4AvQKfgcpgRfB0XBkr4RPuv/vgas8zuqZsNhF7/+798xs6ffYzJs8aBURIKZ
Son9Wj3akUiH9a4zHY95MyFw7Gl/hh4M0iiAjhwxZbGgLOtThsYOrHudI4EI/XDFxB5CrCtRPXPa
Ooy3CclhFo1hcXZOVrCjr6YU9u256RnWaGp686PJ5/OU/GV8U8Zd0CdPvLkDlbAVLOfiBQuPgC+t
jDIBbiOdxjBTgSDG8GHAUcDcQorMCKXetjC8e5gG0GdrapW9gPQH93lJEjyl9x6QgAJvy52vwVAd
wFkwJOc8wL/uVDJ1mXOXk0sJS+L+sGVkXVPWUw7zia8/3VvIL308iaecpJq30gF2n47OfDZMt29m
TjTTekZx3wufqv/4KxYJZoKYWRjumyrj8dfBMggmdmNiYCLH/mNW1VDgoR8DVWG1gXcV5BsGrFbu
d3wJwHNc6pRL/gNSylNA62xl/GlwkGNpd+7jdMFKcW+sdFLg5AEYS5mIrdxAeTmYECCCXsjn5Ggw
/zI/4/sfVA4z5GA5u83gdg/e855+BIxNiRpSevYnEX7/t2zwrCjtizFRAecC7fW0f+jQkUFWpyVd
yJQQuEWa2k3saKVsgS/EgCBsnf5iJUosQKXLZTbz/UU4WJDr4C8WVFt9blRPH4ISePDQKKUQyTMh
hH/o1I42mSVgPnjIcmGZ7xXH12197M8kxspIms531c5B9RGdk+IGXLdJDHcFtkWjAqIDMLB6uaI9
cns+cBcX3b4NPmysSN8YdjOuZ5i2rieZvUcq/XErEWljcoLLcvABzn/e3fLYxcrOrI/RK+ii9Lsg
We8ifqWT0KzzFMiSbA7NeQxTVHq7z6GPMyOY6zcLZM29H/LYNfY3oIeRATpWY5RgP27WkXm2insb
luAQDSiDaweWOHcXLQWj8S80TAcrc+QxnTvFVDr5GDMMaLVpR8UOphhD1MZn10QyzoSUrAgiEl+D
hL+/SwXBO4ohrsvn3DDwZuNhl4S5IsX/Dv9l6HE7o9HnTo8JECBy4DGPYalV1QWaX19ecE/D50p6
LmsS7TduWJHFtB42xqZALWZHI4Smw8+Qu1KhfqI8c+H1brA9uYLLol5/D/HxjrBqIo0CMgSA1M4I
GzbFsDuHCqiTRp97jOfYJwhoyEBGNOG6mWKmPv1qlsyMDcn5igN6J4vu+wZNRxYAHtDZXSXBCcac
iJ/XF50g69oRtlqXL8Yk6Mrc+AJbKr4o0Jw4NPHyeewnjtbC/53fO7No9JDYfaHvTL/NBJuFdVfF
HskG1tA03CssQKArVGBI2DgZMOFkBrTT3fpjqeTDiVBP80sm2enRC/gamlh9+IpDvbC5u5uH3YlD
aFb4De0ybFFJs24X2SlT1qgr1YuojyQHryGWqbwzhoKC41MH3JTYPIbPdwHdWBWEotvN75PZpJEK
ASQSM6x0pRWXGaujYT2aSYsTBV7WD7bzWaIF79Z/blNMancUWvqG7fcNt545LvsE9A9k0K2lL1RP
vvl6NMgvLxgE+D7T0oEyZ/DLLFSZstO1EtyPzw2c+J71Yb+AdQVo35jyc84GrWI3DJILk2eBw1Lv
UOtM8WoieqCKrDO32wLcZbr5pJZNbRWfQrgY1Ap7HDEBFVK6FWwO3DJgIXkhFKDcl4T5V6t7DetW
6+ivIEcZ3C3QbMMtkj97GTOiVp1zZOX02OviaXSlkpgWEXW8gSsL0kFeEIsA5SnZuuw4RDyLbg1n
zLk8fXHt4qi60dig9up1WX2wljF5GMZ2YIVb/ori/Q3ZUc/OKnOTFEHGvgB1BTuF54Q5YQ26AKvd
gAJy36h52LJW9n4+ocvVLp3idKN+AfDYATrgDwYumL7eX0vfAcewWenRsmuMWNUp2rl9wb77HtJq
1ur8t2ThN8oGouMRi387UQNjVnedWUjslxw4sFT0+tfFR1kU2Va6eXjPSIzrKBS/LLce8kj1OUo5
UMEnO3BaSuxpqmlnc+17CcoBTImfAd6jrMc5UiLMTFuNM/TVHdZqzi4oT9UED6sZ9w9vKCNgc0D6
4FBuZ8Qg+I1fxpkNI59VfziNVCG87/WX4JXSa99BvOeuocR/tJMcD14mU2ifx9yyzFnI5rZT/O16
pjbmxuf2r6fqGEYvc6+JvsCzeJlvZMN+59YHawJGvjtYp4AK8KHgxr8Bec/wETQSGOd8AEg7Q7kh
RxVUPWeY78n3WY3jxwYFGPEoWDtm6Lty2ASw7BUewi4aIRD/SqxUJpkWCmy0+xEyLQpwjWuCsksd
ovmRYWvgcIWbKMo4acgDURPCKqjYiuU9+qwnXtTFn3yD48wLidJl1m2cjPSx9gVuixFe68QxBZ5k
XXW82OwX0Ay5iZiC0ooi/kXvQ58OhU+waOCOUXYE78bN6Ua6iPjk+/Ab3dze56+RcQOKn55K7a7g
pajIOhKs9zBr2BQa/Hqo/r8SpPyUn7m5H+Mv4mp/Cf01Yq5v4dePzuJTGfYLU7T3hxC3Zq+2o6z4
67z+7s84SDpsRByW2233eo3gF+M/UUrTRjl1Fe4CCd2cjHACHy1Z6oyV7u5trPTr7CHN9M8fmmUN
D4R7g2w7o3Hvc7Ek7DChIa+fr7UwB3qyOTRI9TUuqn7FcL3x+rhZyzFM2r4ye0bA0k8syl7LPFqp
aK9uOCprOnLsboKnD7prNMHCGUUGPif/6W0gUZmVivu+zrHFegF2wI+E+Fk4T5AVxc0u8OIVTyiN
sE4BGCCqGyMgcignfLiDV9/89IJN8ik+E3zSWvUMuyekHc96pJmG3fQ2zDo/CVF4s9P1QtpoF/tP
+v8CMjKYOxYjd4xshOlwDRklQhTWZ26zoU/rhcYocoxy3Fe8mhBVsGqiKIYKTSjh2YrXedoSChRM
wIQsbx6Bn1JynR86ZEpudfY8cFqMWB9WNIfkURxaLqA+TJOI3M4VodExzo9oWAMKmzqy896wR2ED
yRc8Kw/q3Kc7f/+x+dycLxAfzAd8MxBRP/5UBvj9CQCY3SZ4R+MEoAQqm+38Jfs5CV8Y0dVQB1o/
w2Cl2zB1dhMA5bv5grkoWx+yENfPeZ9ZBwaEZ72xIE7LKMnwu9UOPTW8Tx4/90xm7TKWKjTDEGAy
jxaNrgy/VwrPhSzMW8qVThIJwCRmrPIhJfSkP4DLg2+cYOkTiYLokS3bFsnAEJi2Ei713xFSUTJV
hDgOko+Fr6ybDEVibrlXPHqkWXf0WsPJxg2/3OOHTzJn34u3ZL3CvmZmPSTBdRq7hLlCqC6o0V0U
P58A8nVeDcqvecvN94l0Ckhl1HKZ3/8fSWe2pCgSheEnIoJNlltZFXG3XG6IsspiUUQFBHz6+bIn
uqenFkstJTPP+c+/fIIHGHisWBjco+/LKY13KUoitlfQ0SHAuAYAnBrptn2wJUSoB/JT2x15QTIC
uTvsbSZy8fv8BPAUmZbbVPKbTPOy1CWm4Qi1+zocLSjtEfajKUCwkFTBQEQHfftNI4st4Nt8hJDE
S7jE3bq2HSS4A1T3kkWtfz1voWkH1zzO8VeukDe7Bz8+CT5g2dMd9yq1suxkvzUH+foBlQYG4Enx
tYNLxBnKB8spv3AVBE02puiy8I45oCwqdmS3rn7Dr7/o7y9cbZjShauV4UWj8ddoTBrn1yGKosMp
5qP46cX8W40jk+/E4H6rzSp1wzDaiNuUY3BI/h74CJMqNyrHUaSCG94nnMsUYZTlbLPamMy2QYhC
3Ou5c34h3/g9OZf7DuCuZ4qzT4jRtEfOda/O28rl2Yk/gHgSYnSYoc4t7uCiczHj+gngg9UUvKs6
tNa5NZaW6QYLA52gXfZoQb4aZ7u6GXN/Elx6gaVISmSsX3jCCt8rV38GDykcvUOVSO8Qr4EKdB1a
/3Nfs4xL2OGT0dKetPv6bC+Li/Hwur1wuJ5IQcYAtmK43IO4sRyHKF/cY3Se9xjX9b0cFp7oTbqw
A53szriVRWKymk0BFDfAgpuM64AkYDGLHyJuRkOCfT/QXbfPN9zP48JcnI92jzjndvc4X6QLfHXu
AQYz0vh2yZDmnm23Dq9nXtBsZ81VfFIDETosQMnR0cKELeQ0Qloy/vtC4hVRMCAhZuAr8UuNcFPC
nuFyA6Wkv0RsHKU+zwxUMcfjHC+HW2AWHuYJYwNuRAmvlpvRbJkTTrM65Dwr4jbEGJygP3Mioo71
ubTVlsqxnqrrKjS3Bicda3QuzT7LeqptTcJYa2qy/RObUnoFgTFP8TJGRLPA9WmRkUeqwv8E1t0A
Ek1109HjbKZtkh0bPkg04NyPgmp+8f5Jv0YbsghjcsohRaqn0ab6+8ClIXQ0nY+IoxoR8XyfIdJ9
UqmAdgVkySkHMoVhaSOl+sJ7+OsJA29y+sxEEGQZjkT4zcX0hcu3QqbGYzM6kydVTvEOZxK0B5HQ
j8kvbNM7uq+xvJSXTw3z0PGLcfeCE3yN232KGh0JEnScBvOxQIxm5SVc39iiFlLW+K3srRmUfgWu
TIrMuj5C5x/DzrlcG76vTh6RcM4fkR+/fkTJdiAYbm0sb/h/hHRLkjbJqRs5hpbgRcx1gMRUP4ek
jEt8+FoQar7C5tpTXH0nIs9pGLxiWWHMjbv7lqSMGT4gVu/mkYX9qPVFsIJGjJFIQ2dfnSekrOp/
1fyejMt1AyEHhCVqJjECpL9iWRqYVMuEQ2ZHa6qiloCaUzqjzEWzghU7Kak0sS9iWpFj+DoAsvxC
HH2bCedA4nI/oWKPRUI6Omlhb15s1alOetJMno4W13/WV3c87N6wilWSxHKedE0rtnhWS95ZjPH+
8IJgr5C2CXzbp3fHvWKYUpJJoRoXwK/gH4ERcwp4LcyVYaxtpJBrSAq/MFDiR8h1CBjXQMX8LMSk
BOsJUu4ZUYRS+FvMuLzkubggRUR1N034TyQNZ2Re4lfMQ4l7KCbcO23Z5LNo/MbHhZHs3yfEYPF/
ugrmFZj8u4R3Q9cIrBMXLuaFQfXXTQcSlhfmxopRh52suOC+W34/DGs2owUB5KWr8wym+tQK7pPX
DD96wkoZWpPpglv62Dx3l2oF/ZAhdDiK7DPG5DEejIyk7yJYbypfMMAbwb66TusAjidp9gO0Zi3E
YcaFpc3nBZlMsHAJuxKCapFA/7ojxsPXAuDy7pcYjWOBFWIHgN0D1CxiXrCk+ERMJCUuNTGWLGPO
H3bKnfTwis0zroibSybptFhUcbaA7BV99onbR4aEgIWQdmuZLK8xV2wT5nHGJjw34FnlcUvuN40+
VkWM7EZzlUXyitQJALGgdFtLyWNZwA3D8ncGWM60lQQjfN3Uyb+57LQ9Cjoe9fwPSfYMb+2dQK2D
8STwxvPx2h/PnbGzH/OVU3DR3fWyGTONFq5O4AjIhrkxcZH8oGBQ/FPhTAG9/02CTQYMfJcHFNoc
9R8g3vpHbwdwuLyNgXBRpMK16J39Ef8hFvCUjBH/Nh7r8I1OcI/zCQ/3Am9ljNFMATHipiDxM7BP
9W2t44wQ1J3gg7mfOQL+mJP/R7wmj3AnKHE8m8nVWepAzY9IfCKe7gtSBrLDX+BQBsFQ5MBg/IAt
YiZeI+LEHXN9O/8gG3iHgWD2CfrclUmvqMokeIrQsuMLzGcGHVg2MYIhbW3OzebgtlxeQNCr0VkA
0ag0UPniLrxHiwCTG34FBVoaiEuiCfUJd+bok1ekrRE6MuoDhRc3EJVfMvmEYMqrK5TvBRedJxR6
/mkCEn6uVvJOhOo8tum6nWNuhNanmurf0sHG38Gx/ijQSOlleBC+J7pzWqgedP34NOAroztnJHtj
Pj+LW4AqexJJ7DSM3jCHzWzwMDmvlT84sOSh7x+kRft1pfrI0OWc7YN9qA2E6IQ857D0DcIKRGL8
x81+kaq6JJcteShYD0hnSLrjoUQGhTE1/iCw0wjjTgEbnYE5nmP9zGJ3IfDBnqgOWnhXJNKn67v+
R9W5TVY0ufiHAFdW3zrfgE80wnIWgUTvQkchp1w5YIyK2ILt8rGEvK0StFYwlQEA5GHxIckA0Jgy
8G4znhiEohtHz7oZt8mczb+DLZtttQHTrMR/osR2y+/nF3rrHgXaQiJuqUaqYrCz/DTiKSex7JCi
W7GWD1hXz7sBv0GUkf0BUYWnHB4zHEOZ546YuS9q9kY/OcECXYjEXzxFCFMXL2nraYfryI91htDg
Ht6I4xtHOSz9W8o9a2XiEftiYCvyw5lli7k3vnmzfknHzOSW2F3+vHjAJC7o7O5zG91N8D7i6GT+
2r/VmY7IntgMWymxdg/mC5hTGPEQUre1+yJWKEMwq0GYwHgW/xlQAb5CjHqHjAyTlztwnPtpF68X
slDM1vqHY8nCRyR8D0GBpesTTIu9k7Xzq85zbA4w/xCom6vg8AaPjGueUdhXVrCXo5XC3TCd85od
9PkHC7ag+8q/5T/9NsWbAicHTGMIWVTIY5wU5q7VYIaZyuQTWNaILUMbYXxDcc8VDRqTxo/r+rEk
fbuQ4tEr7vpdAo8D2WuOEyQWj/fXBP8tJdvp8HNIxOGErnHQm6WLlHwCNWqFhWdgADwMTEWh+K2g
LUJL2PyVC8bTTIKxu8ZvMwSpWm025ApFmTm3GfvscOUGnqh8EPeQfEGv9PWoZDpoM1dC+Y0TkH9d
Po/XH6AzNSQFgebby/3nYiOPjfMA6U4N3zudObQaGpEePjdTYw8yw60wPtm//5GN8Enf3Kaivr0z
5G+CdyzYeYKoqPKg1UaF5sf/fb7rYk7NyPqUUxzfg3SDOYsoSSkKqSxvwTMCP+aQL/cf3IvWECz4
M6wFheEBt6ChwHOtXTYzhNtUUOG5Am9r+vpRA0I9YxkpzwQjbXgQnK4V1vgQTyfiChY1RgJcD8PD
E1Yw37dJk3GlG0LFRBXjAkzTFbECxvcJ9i4UjDhcEPmObfdtjNIin8vOqUSGo05/EUfdHB1JjDij
YZmIFXyd5/OP3yFiD9+Y05EKuTUgBQyR9RJWCC/yqOi78nm6xi2rnGPcBIqhwuTMsVZjoIktxvKl
YLo0YKsIeeixgVHmf4AhFuDyeFR9ooLjWUwoPxG9qGatOHCvP7dqIqIerku6v47HJ9AiW9z8swhp
xFxEEHYem/L0WNwXSKl3D+g0XLQ4cZfPJkhqTn3ke0hgvjB+USFCb+0I90TiQQJ1J+9QxyPRfLgi
gEzIfqgattQcsRaR7vHiea20/fYZ5yuKkD3+Egsii/ADiMkCwEzmrNF67Xu8OGS0GGMYTMn0muPK
NoqYbGD1wTO+ZhvyS+4bQKXi9HbliFr+/JjdFJYucH9H8p6M0yspnpP8qyl8ieNwO6rdO8GeXE62
o7K/0lHDvsPPd4LCvv160dOzb+mB8svXXBIoI/EaXnCIHDHBAanb5hxaPwhoA1glHliTa/58quN9
gszE3GRbZNc0FhqtPDscOMQcSHPClYeupxOqthV1LPKrj69olJ2nYoLW5g/BLLvfmxpTXKpcg2x4
/ERs7Xq6GykauSpNtGDL1J4UKgt2XSxBeIjGFywZmcYXNz9oMBSx/2rJmn4DQGAvdk8QIzReWbBS
QbMpgIGleGJoej2aP3NrsjyesHee4ZuMa3ouvsgDlcg5tFgKEbWNDxiuctcI1Xw0krNe8iX/8cKP
Et85RiyP0w21MszeYmWSGmZf6mb5yaPiTemt2H8jY/a46ocItO+p5a7ywhnGov8tZw/GWC08MtN6
u5aGRLPDShXdj2OWdcEIk/MLjR1lAd6Yr1QOX5x4n2aKSwhH1BvVlqjttVn1mGOZTJQ5LVqKi0i6
vs5fEwMfk1kSCCEuy4lDukY2AqurIkcksbcfJrw1hmulESVdFShSEze1Z6ee8SF05kNiygPeB1VU
Nc7luFKCqkk9uWN8fckBpVtDWeCm8pDAuj8KnW2ZYkGB6zlFdlawPi/d+n4c8fOa21XQJLGLey2T
P2qI55USxcKR6j1O8SBlPdHN4zOTEspNKIlLi1Urk9FrK+XrQdveAW8+p1fmHoYOsySHtucmxcr4
hcFxsnrBe4Hc1c5v6FFB/7T7aZD2+uiAAe21NccplZ/qAuLgKsWqjfv7sTHPXHekfxFnQEnSTq/X
iYRWvJiNkthC+keM5mNbUSVIKlMYHLNeqzcR0nU4anlFghw5nE6zcNsAsmFovPysytgmJ/oFHacp
OQ4JmqMzeEcas8PL60r1b6NmN7jKAzyqCN+FwoiqjIibTF3Lu36ifzfqsv99vR1eH2Cs+1GYf2UR
4CEGbnVG5DlDfeZexqRG3YRc9BOA9ZaG2+N/NELY5RDMhKPHvWK2icl4iCDwrjiYGNVSWGub7v4t
/YtmlwYUxHD9oODa7lhBxYMiKL3WMxA62BtoKEwXLZNVRPw4ZA8TNQzGSOz7Qq9CIJ3MPIr5ApHx
OMoQMU+lhUtUsmgvraDj6vsnbVGvIknNRmgDj9Yk4bEfAGdYMLxONqRUWaN6xTpfh/3UlVCWruEV
hHc4FN2vnlzyhNp4OCT32bubfT7xvUQylV2rzb8u3soQ3Vx5u/6ZulrBAyj4XRNmvqZrYk7aHomE
lyil8gidC+L/jEkk0S3oO5YqKO42hb9nzp7YepoEDFvLFiNoBhzCzgQuKWODJ+Dlnk0Xb3SWKtBb
dca0SRgLcAgKjyoLs+E7a1RYSWFujZKH6a0AOSvYUwD44/xgs7GylYFeQ0i5h7whmQ766EBIqTre
debC3DmZVN6oYnDvkv9jKJHaT/mYmHmFHsL0TPaWFiPhYCQ78j9DJjSfmHvX5lgzvdLyX6anw2uT
Jswl9FdUSPiST/pqlpAjj8jzPRn1QcKrwZNBA3AT7JNREklE9uCqgDCSML0hIOBHb9xBwcLeu2Mj
wsaOnwg6Ud2Vib7IHOF7i1rC8nDfgwSLvLpn96JDGeCFPZn/cGYU89tr85KX+RdghHz7S78AAoqp
2QMKpCNwz8wKKB4e/5/lim9MBw+B8RQYm57FHjN9+GcoIpKmlRDCOBaYWHoRj0rL7ZUn0WOJTpuW
GuExHj60TqRaulB/nGdcuNvtZLGlU8phtbAhsTaxSaBLx+3zurpt6pi0cUjrgoWUM78hPDhjHP85
pydB+s29PgTi80CX5ph9HKV1hi6XLg4ROeN+t4qriyAF06nzmejX+7CG4s43qSWALIYxjQloO1p9
bdN/QxcJ8FgooRqLxPomvPQRbgXp+LLGB2i8XO4JCJyQdzb++RGtsD5essppLm0kdBqWFwL8Iv6G
P4J4jakYLWMKwUe0kMavsR2Ot736oLtlVLbjbkQLLU+eP3DqluY636HVtdfv0Fw3+ze9sTnnS8eC
Kn53jdVjvjPnoAlpLFLGxXsqelO4WgTOQWyYpitRKCEEgDMG/2oDSoEN4Do9pasMohH+EYKsJfAM
bsWwYkGJdVvgF84NRdqYciatGlSN1nb6hP7MI0Dv7tFsUok9L9QvfEB/segxZKh3WHoSgseeixdo
M+u+uq/rmiS8NYOGazjMzdAETwSWiZVwAoE6Ljao/nc2HlDCxU68YQB/oTUTNHNSd+ilBZ+rjamN
nhhVD19YvKlAdLcvJgv6sJWrM+kQBkR1EVU1uZnxa5GkAI8RE84q32DZzdzhGRp9aCJtRqRG2pAd
PvGT0OLU2JZYaG5tDg7O6nwlYxCJ2xcmtN1BZnBbhhIpdsiXKHCfIUHChbJR+0mq+Y8HlORDplkz
28Q4LVeLBsM6NPF0qlK+xaAkfeyM/Kf9HArtO9O+++6icU4nx+dOsvL4ZaI+tTH/fEuzXv82VezO
sZC4p7zCwpqYOkRyrFfiPGFudlAp+hGPcj83gih/pBOniM9U2FkAD/ickz7Z9cRNIkbCsKchWaKW
j1WD6vuRoCRFOZzO04IGamrDljFaBOBPKcYhY/xY11vZggaEh549ReIdJoeP91iXy/tcc0bT5wQS
V3pM0RfILrvluJvZf7c19DAOaRQ71Bzih27ziknOcnCZgbkdVLOXoIumS9nn/MBfKxD6ocG9tzPs
bn4tlL5odw4U6v6VdaIuyJpaNQj14NgKXRgCPdhKpSuUbRwt6B1uIWoKZFGYjIz/yaB4JHPKMxXC
oI+HJdpaSJiKEAqjmxHjNb7BQJ3os/LYzNUZYbYIoDqSTTXvAVH1W47UdmLXyJze59cHR/pJBROh
i7PpGxUTlx9icDqHab6FEs/EjnyQOrA7kmpCTR8bWHJkoYUSCztihCzCLI4kmimCa5MJZeHjHv2i
qsVfmLKgC8mmYawJLaRn/8+jxpwxZ2AUxID8jX5ECp6oIRnSVJwITk9YOpNgdI+gD6TJ9WOL8SxZ
WfADGNy8eQJLAGBY4CiAXy7GTvgrST9EZ75U+jeY4fPU/Y0BNvaFe5adraBpAnAKZzQMt4CikX69
cDajA/tnl2ZDbIbeYUS0+YPpkmlAJOpBR7iA/Am7uRad/dsed+cS6gTE7UkdGhTrveLKp4ymBKtZ
hDmUpTBJqNElj/uhrB3uEZeoiXr/PQYpAjGiTqSIlDYy5kCaw/D7oc6ef80BMTQG+aZoBJ0OvfqU
cVwITS0bh9HXqfQalPy1szhF26114qwFzetIH3FGOF1maJXLdlwpFDN+/fCsa3wrokHxHmnIiWm0
GO15GS62D1cCsB8CiftNHeiC3Afq7AZwk6zAIUA92Jyyz9bAdQ4PhhjWIGWtOq6GBaP32jMYrkOe
ahnFupTOj0P5dYdmAhfJg78MgA4SlLn0jrdjprnazMZMGlHxl8Yl+6sV67c9IdGhw42Kd4s3j34A
wBIvXdhvVHMMyB2QL96THA73W5SU8EY7RLUjyBvOwO5aeXx9UGNMd2wE+Ai7qU1F4Jz18XJsZ0hR
8xI1QF2TQByLr3CZy9D8+BTjb0xJVQQfc+6cpzBquLcg1YIRYwsiwNRYZ13CP/1snvSgbCzF91VZ
vJOAX0b2S236fEQ2zXN5qiEz9eZExT6S7CiM7rb1SiW6GDg1HRMIS+BAkk11jLs7L83J4sMQclol
XzYFCXrB65d5XYgW9RnWZI2Ofz/LynNP/gQY/KKx5jFML8NHAj3DMWvX+MZm1x6i5oNzN64Hblfu
caE5+D1uLopPLMf4FJ34gjk+iOEG0tc/ocLsGMAutn3I+ZZMHovbciB2l/C4D2MS8kcwUHaZ6WMF
2byn1l/dg5BMsQFmAi9s+ED+GKhTHGuszHn5jpvEwfvppk9afUPJ0ZKRhLfyZ1YAIElbMolqxjnA
mmhy3sJGl2szn5cgxhjIqh6vYP8O+uvu5luEVvZTTZ/UIxzFqYkIJdVZQhcTMzdORYQDdvDaqlDe
rUNR+kYXUpfKEmaxDv0/rzL919sOVdC4OyRDcSdK4df5NCMZB+EMRBPIox8vRV9PQYsMJ77DtmZA
ZMPexzFQUAQh3Q1mmOEzdgufaO0YYbb0inYf6F0wevyU9jeWk6P3qf4s9bCut9DeatJTRo+zBMU1
wyfiNlXTwAJoRUF4C4sqsFiiPc/ksc2vFH4s7saT0tcYBdNVRn0mIc8cHDphi3RTe9kqvaveOipy
HEuWQ0uDRMy0kz9PD6zURAehRon01+zXXTp9ad8tHjxMW6nmv1u0ZGR66wFzGDS8Ju0H9+u92hRH
NU+RPcrrmo21xIsTraAjOgcsQkjp0zzEFx1uXrw9YANHSOVF50LAlrlwpDE2WvTwzDFLnGF1t8bd
oYh0xYeZWqNTsV2CDxKS0ipCqYR9H+PODwQU5s8jx1KIo3KkCzTMNyoVdiNKReqzu6/Jnl15I8Q3
s0ckL6Fvdqh9IF7YrnwRXS427jjegeZm8J5cmiuaoIqhUOLQtORFROCGKpHAtuInJHXS4vlLShtU
N7YtXlyJCb+LPyW2v2nl20jx0PoCw2KQQV/DmVkRZhoaI+euhszFeMZAwmTOklD3EhC7axNM/vIf
jBfIjWnJlhlXnHmFSPYbqPIxdEZR1dLvuRQSFrFxjXBS5OHazE2erqWQGhfmhQvj/J/JTKCiRkzG
QBuV+8Ai7UX8z7zQAQPH2IkJk1wRuXBb1BB6OMbmtJice7Rb8ZM6DtNB+TBKjkM2LT6/gyhnwMAE
P0WM98qpvX9thtj2RY1X7rDPNU9XYDeob3QaRB/tmurwpEa7EaE8aW8RhRvrgtYwh5sMwnJnznu/
+2kxVUosN8ICJLBhxtpsxEjhizkmBLzM6eYfeFq6a1U+/fhHdW807SLClbtyMHTlHGO6UVZRAo+X
wfrdNaFiLSvUcmH73a40zE1zd6Av7XwG5XL8/KNksxhDj3xcY4ElyKPMfhIShPGsuDlvC49Q1yR2
5Bo+Pr6pzfi3+Okobxi2QMVRsRx0YdZQnSDDxhgCxs1L8Gtka6ZL4bPwbOOSFzSp2LhIOkQ/kKEb
iAf8X7iF2k913ysGtgFpvlCzbiqr5lda+7jztxilyVBUnl/YN2fS9zVrINTCGtIYtjwv74/tmvxy
sn6UUAlmYvQg9siNiOOBlZNoq3uHMWj9YwHB2c0hMQ+yvBhdd1a7fo9wKOZnJa/HSzaN2F0NPLBv
+wwolcmTymaqBFIyBeraDjEBz/8uEnsPskpNOh1u4KYnsrGYmwBAE/r7rSGERYgBWJw7VN1J6b0z
jxcuw2cW+B+cd5adqiONbI/A9btZ2VuSiwA6B3hGmfNm/wexxy1gWq249D7b/rdhropzxkAkE2e1
SvWCtn5NKaRfp0a1fKrTpxGBMFUfaNfulfk0LHncq5kOs8Qy7LvdtnOB28Toih72wxCP1Ot8nYHH
JC9fXGMvyg+3lMlRNUX5QGVkrd61l6lf1dsgE3VaagyTpDLOtce0byQRpPHpN8/hVKGVgL6hScTD
VEjdjfBhTixIFcY5eX/w415ZEoCgn1TRYBxuaLg4uFBpUfS7oIBm6o6ALpHx8XZS3VkBZcxr8EEj
62uIf1C9HoXSXF68BuEWBaH6fS5+6utUqkqMv79bkMsH8O7Ll0E3NYqSARpy75PHlco72/oTHCbI
qle30/CZM87PqM8jnK6dO6jyCo00U+ZNikgzC+gVGeTjmtYzvzgOaDC3dTT6tZwDrDlpC4M06Paw
oiN91RDGSAfhW540/iXRYi18nnhuP+2092G3nOTTsE6/yq/rXw+ARAEKMn8oAWZdwip1uJ0mQOUk
xZ0ALQlGftcQhsRw/800J/2+5g50T6gZrFCMinPWIoIfVjYZe2UwUtwnV+k11F6TjwVtc6aZk1ET
8Gq+QIy76GUvLGtujCLwXBBJGYtC2E1kwqFgN5EM+KMH9wlhONBhzxPKhbV67VOekyIi4hBJl/v4
Tzmk8MABkaB4zJrtKsSIHTeWAvgXLh/nXxtL8NV7qL5WtbvnC6NlnLEl0La+vKPn6/QCF9Hva5Ot
vCJ5Gl7Z28fnzbwRJEl73sKV7xwEE2rLlYwIJgT6AZDqlgaWiTWCDo7iSY0HXeV3Umi8yRpkl5mR
7QFahdziNopl9GzkPooERatYjhQPY9wkJ8xFuIVqNIUUO9/6L0hpzQnNyBixLIc5o7ZmUZtetgeu
04j2vIjTgVPsNWsIoEK5idfOyydrKQGGByMn1RAGzpvgL/56z9pTYewDGXH3/fgOF/M2LiI2HPvb
wvSjJVLASRmzaswy3YblhPcSjcb38y1Clt9oLZlZYIBJwc4hjX8/Q7h3RLGBMz4lgaRRG6C/KDi+
35NECsDodGny5JAcXLUNr6bHDTPKq8/6aX9JmHU18/5NhIn3VLyMefHgXvGUZ2b+dOuba8OOYEZ3
d2HVKsyViPIe+QdZF7RctSe6lYhK4l/9z5VBNaZkeGX/srfcmN/o3yXS4+Tr2R5VigzQdTxHKVGo
PClr0AvV5Do5OfLAiz4SXhAyJVyLzVrY1BET2AYiLEMHwquxbwYi74OcLb+mhyJZ2FhaQFUth6iM
cOn2/nq9LUfdt+fikm/IDDrbR3i5mJfQ7ODFQXQiTFMsYzbNRT6jcuCbpjZOZCfFzpQO2mR8ACwy
/qA5wNiDsg7e7eFxuHF37AG1SD9lXxN8OoptGWMwZ0R8HJHjJGJojHnDLnHYgxp+b/eB5gd6O8sd
5hhvHsps9gw2+oyAULQOlMD0iB585m4kWNRwhIzB0ZlaGDSKHmPrlIQO9GkfAsm8Af9eTOvBTlB9
WKRs4HgXQb9+ENNEXoDq3Z9TQuNzGO20bdSPg4uF7hvG2hN7Z+LRAXzzi/2drbsjR/1Psnv+5dHC
xLEVzKm63BflSRUWrD2p1ozDOux+RJoJlZEu3hycOYhbJIiaIHpWHfmbgLLKfNycmbmBL7YMEhkx
aPw0s/qrCFjtWJ/Qk/mY8uZKS+Th1vX+uHyqoi2BPw8Rg+CKVZJNXrAEGJxhVMgAGfgGVBIwHy1U
4uKHDXxYr7CL3Nvr+xlgHCt9pAGgeDy75+624ZyTYQhdsJ3m/nmqNBXsHyoeR1qYgBaz5YCiQtrn
zccJTXgJmnPkyanTn1FGMgTZW1Dad1r0Or/26ck4pjzDCu8DRi8MR+mdYcNc6VREFf2gHBGkpgKd
JjUgzH9IjlG5wqQxQujK7tCwi/w2EXW3KKtbX4PIty32w2+3vL3GbCKMNa7QdD8x0zLaSk+9OU/F
HWHLytgQhfzNybDM49dIi7/eot/8kb8/0u6GHzDGBjgd4e/JeUtJJc5DUaIBcXCyS8hV0PbQgHIJ
gwgyCmWCRzjPv/hedkzZYGbgyBebJ8kbwkbGqziIUQ+95OvfXIrUBuwimBVokGRBCfyEoMg32iyt
CRn78u6nlcPF0CDG4FV9uGW1JiKN14mdHKNe6nIh5sHDXMjZJmzdzDx4a9ILdZTMsVU5Q++YYUrX
IjlwsRMCc5jwYtNqk44ypn22bREGRLtt0XRgiUZRD8L2p7xFblB56i6iPJTcEjCK+cYRI9DNa/ne
4uSvXsc6Wjj8RJl+HoEQCnYLIkLxcGPgSd8jfkkTAY2gk0CWBT1g9Qt/sBrnhV99m+YAq+M8IV5u
3B3wCtvLv5iEfGCDKo7NEoCeGUxwGAXeAiZHxYy77zYhS4xYKsqjcbprRXA6opYev9AD73dCt0Nn
0GNbzdSct+UFt6GLSryvsh9Dl1kdZmhwNpstSoyHEapvWplpjpxPr6B92esnTpGMU96x0SxywK0L
51mdTk1dCO44enDWQdne0bEVsGHvkdRzDEzvikdDbHPtYel8jephW6QnmY5STNk1/znChRfLnfmr
n3EujHoSuPaysPSnU7XtKd7fkGmQHkHQhoCD0VbFmQDRTPF0xkSdYygexBVOjI/iWxhmQjuGsPb2
31IIp/qWTkH+SNtkuP3ADAZgq0II4w62yziYe3jiwqKFtgK+OGUbLZ+BNJO1idm4RR9wl3B2OkSs
uQ/1R1XgfXkWVqvMJDmzOUHwneXtJ0/nZAMnprSraHgItWJtUWdRNBlEdgwE7XgafrLEUsqw9903
vE07UFKsAbwcSxn2YMNXkcJC3sLG3XRGZ8KMmVRiZGcSjkZN8xYwEjpyDerMyH0CaT3IA/mHclnU
nNC5CV3EMgFPoi4ghAP0CbrtA2MnUE+Z0F5is5GZioseyfeAY+LHRWH5MelUPWZZGbOOymkU4eNq
cvyycAqHd4lzkfnfZy4cEigRTGK5pnic2rLzoONCwoqii3c/8zkX8c9jK0qQhFBmVWIsd6f7Vyzf
Bh1xnt2EkQYWS3oaimIH5GZXXdiNB4HN0PrpXJsckIwFidGUHHEMdD7iqpKMOppEKbxhQMdyQWkv
EWkmkoLoHB8QhLhS6rHMu0rdZXl8FxNSRK3gMxRvtYEWCPVJgCWNkKTCYOZTcmPxe8KnrZqyTwJ3
sKvmqLhEQQYDq4XsDArZOLx8vBXNA8EALBIQKgA3BzpPk3kDSZv/cKDBcgHOhirAm5t/fWQgBkiD
p0ueorriXzuQsOJiApyRLR3W5IIyqSG3mAZFlAzOFURz5NEM0WnRYDHwf9eTNwBi7xo42BkCdYzN
NuBRRT9Jq3MjvHpiSlw1ARS3ETZfPZHYbvEGowlbiPIXxyGe2byMHoSqoo50+kWOYU6LZNBTfoCP
GGR0+4S9mZYe572PcwNnfTtvIiwJgULWAfqcjAnl9jQqa7pWnZ7QI9u8uoWwIq5zk3ZLdOtuZTs1
rk2c8QzhYOBAqxIl+g1zmIok6ujDKctg4wj7x4ARiTss6H7nmCxJRtyAQFQ9tJ8jQonwnHR0fIMR
GQ+QtX1EQoDbEsItkEnYr0R+MuNgUrLWLJQ0Xr1+T/iKRlwGDx/DpRCoy1k94jhETaCBKqXM74X3
EKFD7H6cyy2k34ZDccNITVki3Wj3JUwfAAyEHMgFOXf49Kx08HnghAPN3wmRPxL0AsjLsivXMJhE
FgcRN+CxKVvZ02027Qnow/q+ol/g4uFF5ZhnNSpOuhuxh/7Dy1SAKWpeehegH+qyp9czp6G1Qk8C
8+PfBwm8amBHa0wenUyMIkprfjs0whhXlKRyoMp3MzhBeASVbtzcIBO4pK432MNCoIdaCeKNeoV6
j5UEL5B+EpMOTr6c8xzL/VLFVafNID8w/UL0sX38Zj/ZDyQq9E/gXVit46igseliI5giiaaXbK5O
u0OfKBKg+PtwoSuo1B8j9eduT3m6A9Ms/Gq42G7XL/iFmLrc6f2QCvEBGSQYfr241L7fJ2VX/igo
FTC4o+kgZZdTGkUAYhasVrqQT2Vagpbtd2yhAMO2mbKR0wpPCd44tGEcaYwTFFgxTk8JwP4zsS8a
t0aGCaS/rBcdl1WhymFzwrSs4mJmL0VWTLAfO8y/CZDC9OkDv/F+o9wnxeLOqqODD/JbCPLTIvIb
07Qz8uEaf+PaxAuLc1fC6T8CnDII8SEJIMiRYEDsy1w6XbYE8+aLWEjs003XogWAdkepkNLYg7hP
AKT4Sla7SivUIQSGqFjVg3SMfJAQ1h7lE1+UxVnAMeRcOQhKl2qdS7BSpjwtrXE+GN9yYWCaAhQI
MTVxPlxFrGmc5QcoD2I7oSoreHr8IK73VsEVgK3pT1kgookK9LGmC/nWgG2j/0IwKHSC2kqkPANs
q7L606dDh+slQ5CPVgbStdzdlbnSs6ez9hHx0QdgTYOlB2RuyLl/vDpQhpFwgOywRtnvIB6xUiFe
8f3uGxIFrwjfNP4+2IALGEDg9/xLKo34W4tfn1MPfQfL6/bTLK8JI9a29ku2E0uZ3KStBRUuViRy
3MzzHYahdrYVwmnui2rVxrfFg4kpqx91gknTgBnECtX9jpquXg1U0whynyeN6hw7jEO/UXftiqKO
1JRNd+o3yhaL/uN7KdhWUKuQv+FysG6WypY4W4P9ktkQCNpwRxE5rwBHlij7kq83fgfKrJ+IEFNS
LpfvBbzg5Web0T5DAKP0+wUZbLZPwose5F8NkYlBF3lDSupLVDEMuHo7RgVSR8oSHQlbEi51ON5j
2I5BFX+B9TnU4MwAIhzZoBqC28HMXz5Aym3LmI/T5rEUD9KEPUpyeFCWW9QrHl4GHzPEm8KtWkYR
YGX48gFz5g5zJ+AY2InPkmsq4MZM8kGerD8UmH+8lcCeVPHMf6QFM0WIk8/VgxSu4fu95QrBUYCX
2faS3/rA2p9biySUvvq1gjkUU0dfW8g3d/Rz/WasySGB9IZrrLVER8mTuunUSMF9Ke+M7ycYFUAC
4obP+MT8TlC5eFZgnX+8wLh6b4EfH0sWj2yI7L7+F6fxoMLBdtFv7H17uf3QVVr6WDojAKX6wbGx
XcvfxM7igN/8R9OZLSmqBVH0i4xwBl+VQRAREXF4MbS0BEVFREC+/q60bkd1VTvAmTknh507g+ZU
WXEqMenIF2zHnN8KGunhNU8zvePkR7Uvpsj4AVyB+Mh4ggKA3BTbZ1Lm8rTdF6Q/BS4L0A7vIZsq
Y4ZZSZy6m3zVOSgGnkY1mkLmmPw882MNpjy/b3laGFP+FTcMXRqPBF3EaoUUIKu9OWYDGWDT/828
G4mGQBmQfD562UKw1t2+fq/h65dDr5lBRjns/RTrTFtehxNiOodTdJshUZLHyQTRRVsTXTQJQyih
eiNsBfEKlKYS4KNVNl3CYw8d64kRIl7UFzOHQqGrVV7fx2rw+DjndJzMb1jDsfzlRndejvur3aGe
wvSSnqBQIdjxFEH+ceqwu4CMiYbJOg4lukjSZAMNG95+358hJnWw5VgKkGO66ohTsg27AoydIevo
iZECKPNdV5i3j8QLTKGJOmuNxc4kUwrOxRzuOMx8+BEJzSE9LoBUJ9IJs3s0dZwBFUEHd4IcGMWz
X7HX9JBFZoOfTzRli2GA2KTVJc3rgXcqtc6xjcGYkAeyonUkF5wK5SGum18o3DePg+INNgQavtCW
yB99qhf04wVzDeNMb3CkJaP+8ra6Hs4QjfhHMPa7fU2moAF0CIBEhu3f255Ee24UgNi13mweWfB2
i1lrdVuC2YPqf9VaDVbxpB02wSY/pg0f3OdWQqdwH6LSnJBtO4fqwJH8RChGmRxjNkKpfy/5w78e
sQdTTlei5KOf97axYm+Chp1cHFA++ZDoA5EEhI5quS+85Keg/XiGf7rL0s+Psnlz3uIKIR1oGE+U
CSYPoG2SdR6JCBAKwjOwGEBAPbf2W/MLvEXRIRFDhooxYaW491WffFFHggqbXu3WbuU3rcuqf+we
G2whaJM6NEjiQjrVq0vfvCwo9AZft95kVy6XIMVniF/KClW5cci9PiHdl83leN9cNuQ+NNDV8SRC
3MFtDAAdRldHjRcDipgDCD4xybYSQ2bKUQ8aZBXNMHpPeIABGlYRNgLMjvKie0qbmoKL6jVns+ez
/gnxxQeD9NNevubPLU4wRhmVmHpuc4gHiCbvXrV2xzhXepyY8UA/Q0kuwwvwnHWOPES+PTT2b3ED
wgJRnfAXYjaG7qA5upRDAEMFqREVZEOjFQBfakD8QI65G1ukwQahnmiLCL/Ail5Tnvk81p7EKZIx
c7AjKjotYc7QmwOcWqMd3EYQGyFqwsYGmOSHrYeSP1hvMcKN1VOfzY0M3ipBFKT5Op1RCFXx++/C
t4sNontigBfRT3OJrYHBAYMEMCxt4xIFojTEgAX6lZapJ/Y9xofccz5do0fdATTXGApFtuz0rKeN
uQKtvQ94w6iDxopOyRHHMJNoDXekz/7KxomECtSLNhSL82VUJ2SV1z6R9bD7e5mPJWUa7aUyZgjR
lxLvscXKQQK03gEJiC4Q3kr2jiDb0Hia3JweeMuBvMdOO8VScs5oY3PfOFBAZfX3h9JNftBYomG5
fdoRQC1A3cM+hkaRsElX0l5mKWfHCE2lIsmUGCPBNSQ/qLzgrtB634gA6fGy7u67yy6ZKzavuZzZ
hXfZ8BxF62iNvsAQMUtvv78HHNIOq+MuvKyf9tMmi/0Gk01XnTDzlaWGanjflD4z3ApoH29bTh2A
FWHbD9QQjSbzGODCI/dJkHlGulH3Ig50HM6Qt//2qwWqO80LeHyjHymaWS8C5p2VlB6rI6gLwE0n
lgpjKdiJY1vnNqtaIJMwWWrIOUQmOiv5uU66yzePfO4V3mdKfrlZ5vWc7FjSj+gnP1YLEn2re5W+
RD9yw98opJAi8Vygv5MoUvKZXNaMxH3TXabHbMNkcQG9PX8gSGGAOINbZMZEcQGfBPctinlw+eEO
tiKn9HnBeYjosyexjN+cZpt0092jfbTDcqvuc+/lpxsFbcOVjuPOYquUJjMyIYVeUEoX+ZFXbFw5
TVfDbAFT8hxJbNbeP17DbNHcV07LgQLoWLoP/0nySYZvr+4/p3vACGJkZMh3IT36uB0HdDmjuv9O
Um/S3zd5hG64SkJkAa9YdMPi2N63HASJXY35Y9je98PXHHqG1MM7iIZzVIiKk7fZsRlyWUYOrtJs
7hmpblgiB3iZhVCl/CCo3oPmb9e9E1RXhnWAZzMJ8D59poQqhyiVygypGGH2NU9mkG8tL79YWvHw
9bA1QooEUnDbcq/TFv7A9yaZlBsU1mO5aUKZ3V2osD925t0FJsD7b37YBR2XzHD0jaDvdPIuoX1u
e7fooMTkmhh2jXTygZUYU5vehg28hJAYJh3jo8Ffq4GJ4Rtc/9bZ+wDp3jOXQ8zIunDUCev/Gypv
Yc0VRK28exsSQ34Jn1oU4ksTLu8RJmISU45Wwqqb64TamKTMIwoWHXkooaugIqDbFuuzTkTt9+0P
UT1abr82BJjqcHPz2//+9CQpBJRlGCK5Xz4j6wJpDVBZ+QGyO1WhAM7HwszX9sgpQe6hnos7bDDK
Vl2vu+ElgekAqlyOXHwyYl/CVYLVKchX+QSyvuUOjC/EiDqYeA0XPrhluK/IcRWf8hV3nOcYW7kZ
Yw/GZs5heLUnAJ+N2YWIo0QTmp7EkFhkoSiuQUXAYKZJIqK/95bgqQVN3cJTivHFKA6C/RMacJV8
RYJ6lk8IiIUccmeB5tfIFcx2iPkBAc5ucBjUxAkdggBYs1cN5e6zLlSPjOfQQ7hnDE+eixgANyyh
H0GySknwAwkdkgv7ERYFomjBKNyHYgD/chhhOq/ws83LJZs3EgTbNTieN5yRrxNjhCk4/V7BCV0f
rqCrCbjouekKEYTylFrDWECQAlo/CCAEAkx5SAa7zvB8atRDLhbbGFFrSGoKrgNdJeGLBWX0OKLf
ZBcidgP6SwTaF9hwrLOAjuO5xPO2xs8pJAqH1/Q2l1GSYSWN2aQjckI6e9if5bUisXNvQgtQaJBq
lq9Ti3hzmRNgOOQoiyGrBrMgc8MsEC5J8mjm5mrfea2AWAFaP88XQpX+XmIcUlYMwpNvuVUPMP+B
eT+zqQ8Q/os7ZiLYNQHSkyJ8xDgRbI4+8hQ1oXvC3Bj9VItMDKXgtWCiATwGxA5Tf7srmZu6pxlH
LC866vBwg7KdKEF8xfP2styWfmNVzN7b/p7TbNo+YRHjyOBvdcTe/ietBJ9Tz2msCCXmMAH6zQnH
yRWtL2skCL9/uvz0+Z+d7eNe1nxTBeq+OnICcF6wBx+hyGlyxO/ZoZA6iOQp8bHAjkG4QoD/oLXF
f0sABxPevQz7AHKC5HF1SkCEqFHJBoxJtHm4rz3JQEGO/yKtD34Qbyt2G56qH6IEB+vHvrce/GAr
Kn8lp15jjeqGJinyCcaybQn+O1+UbMyXbNbLNo9PYddtjpo0x+ibufng5wXBWJWuo9Yx6gmOMqkn
CEtKQdTUIecIxZF4g6yOmN/BiM3+0Zsr4FZQfa8nbK74d5rdoaW9TKan7sL2a0GV1U39s67sggGG
+B5ESiNkuFui12en8bSRvG4kXUvMB8xn9+nj6fCYIpOUAydvzKHKeXQnrdIbkISrBEQ8aT3t+hwi
HoH5fMTcCBud1ia2MF5kKARtcu+8ThjiM2QExCWg68AGsx7WwJRsB+OzYqDGsTIIY8UWhLjYgtOj
m4fvu/bJw3Z+bLagv/jcxvc+Xm6D4xMxqCbU7qWV/htcp4rhR8Cp2OkbO8JnQE4paJAdZaa2trsH
2kV1LFvkqjbbudERZCYmqZ2VgHolFjB4pCbnWAdbLQJMazy44q1Xjr3KY4a44NYxESix4HawiiB8
EjYdXPJp72bcX1OklVi7A+T0q4CDLXtNs53V6cNVoRgFaX1uBqhWoKtZvVBbY4wHYkvq49ThMUad
6K3YPcQeSFpkiWT4nAAPCnk7EVTVJDqkB2BxENG2JYLjB6jQoZrwWDGK2OZ3EDWoTn54wUy801r9
KVmOGRkwa5/Eu58d7EPT8zQ+CdFZSU/YOzGX8bThbIWDgHDhLcklo4ZJ+Bhm+2nP6bxNJuy9r61q
pymRQY7H5qanGjUyxgu70Ql3GUhZjHjirs3eEwgvcUEiZhGeRNXXgQSNRcQx8qa/RzxHCEP64XY1
Qz6JTMSYVl/kr0a2Uc4A0khFDzQB8EzH7MQ6Y0FT4KgiXbHYnOGYmAKww0Gs2Ow7w2QBevmjDDM0
LdLdgUPxSSfDfjJP1glUMPjUb4TXE/Fg8jeKmgBtIBMbfpbnDz7MVbM9fXXtXenXL1O9g9bAvvM6
xqn54Qy9OS/ifRD1CzCcBsGSCgHX+GNIQ1BPlJ7OkgMA0YfD/wIK6+69XLySmPjRPxDhMC+zIeDz
RGvEckKPIW2GT6yv8yWWrB6bBOSYiKO4/GORA+G3ws6DWwpbDdcjM77VCSIiVg3QejSET7igj4lp
QFyFTmqNVkwMFfIVwiHaFOMbfwinwnU2ZDHjD4ADB1xSYdJ+gN3iLAXEgNwZQ8co8iriPaZ31iul
INGJ8EwuBZZvPSTwcYeNFrpU6C1y440fwk823A8CkSbwMFIXew3PLqL2DlUapmwMuS9NRFMigEn/
RkbNvp7eDUaBLYmOKolz06n3RdPwA+PtQ3rB0huUAmgxc1LG3zVy1/WxthFQjTqIHgLBFbBmVGxO
ZtK4YiXCpoa4mB3b337gKuAWvOKCLqcabmHlIO2TOwKjGPEYdxCk+LR1nCn48Xh00RIPOH/Q+aud
yTbBUOKaZtClVR8t+kHbe4DVVQhAFg6Ern92u7+lnAz349PNj7I+GG3FOAPzZoLBOBI/MkDdFgss
SgbjwKTglaFc2ZHxXJBoi1VwYpyZHzZueoEzXGaRLKuwYnxnJEIVwY4NcUpNtzU2IpYIlrsZJjVx
H+UjH69xy0kCQC3+4Oe9547Gmnr5n3+XzXex0axnxuIfAeW/kIvyOxOI4qLKMKcDYmbjkcFziNON
EXoA4GcFoDwgleCu5ta2YO7pGgOJV54ZB+p5f7GPy5WsSgabpt+/TUTUR4NmaRM2BZ46MlMPUQwa
ontwPzb32EWxVpTsseRWE+E9D2S5u2TJPmJZYWI+RNm6lCLPDR4NIl84O9s0W8yGaLBPH+s/qxMa
o9Ld/bb19j4GqiAPS3r86tmYYukHChGloN0EUhGUu55iXDYsOBY9ptnk+PSZZPbxbsiqAZKClZeP
Np/vKOJ+8HnM5CnAIosp0sIQCcHzMTuylngGZU0fmRIe0PRIkffj/XjZiEKzQaveMPxMbnaUaWBS
vs2RLsAij5a3G/L4PwdQeJJ7efgk/zkl0n2ePoaTK2hyHrBWSpeeoDzzZKU4PYm+AuymJUdWDXdQ
GyvpXA+ZCUYfjjj0xPCJndfYgbvUd7800XyH7zB3jg2NAHWrZzUMqJGcBCIHSamQmCGxHvjqMH3+
lsPJUbIe9LRGgBGf5c7OCMhxYHRH2wGHjVC9IFkaeP1e3eERWx6ZFnajyXM4e2GZE3F04LIlV/C5
HDoGkUWHO4N68T57cjrAadG38Ujz9XWsGKWphsih1+V1+YLXDvPFiM2HM/qFtH/FpNO1IXuyYIqA
K3XUmsHaAq0SORQAY10chVwTOEDJLkHO6BFtJr/GGzoWxAvJTozOAF08ljBUEGAT1SG1SMCggZhG
4sP0TjQeTgAj11SSMXBeUhLkroTkX+CugI6bzFVvljDoOII5byyNGxnLhrPPKCMgH3VFdgNoCNCu
OKhGM5SgIbvS6NTBJ+ts9k9tKRTRMTFDHFNtyXBOzHI2RlE1ONvVY8vlWCdTaW/8mMIjScKk5xzp
HI7XYzom3c50P9DRbESngg8IPAyUP+dlzV3CGdQabcif5yMMkKVoRpTLeAYtj53PrqRqfW8/y/um
tti4cbzgPSnd0iVe0QACO0eN9ojnR+N/+dmmHz7tloPlxEWh3qded1kENQSLFdllEUPlHGuHqUf+
T0wul80dbw1ehbBymtN+2A4J7sWkL08SATn4Yvq/HJr5+mM2jtjER/05cUUDfts2jrjwMnqM+9vn
qiGcdXhW+UsMsvUZPeaXBboIeor3Iq0c3F8B9iXwN0PgcqRexa/nymoAUOYUTuShdz2X2I9OYMFd
9QzGXDsveQ5sYDNYPbOV8vlJJtEon1xIwwxIkszFfPtanu2ulx3ehEuRrAj7LKne2xroj1GHajt2
i5iTcbwBi1lX+qMcJr/9n3w6gN9iGDsv8mDl+2dAKF61BzFEGssOfkDnQ9RfyW5h9NyeXa5THZMB
AMYJYBwUR5CZuOkfU9zSiGScWsAoQCMx65wobkLanZ4PJS3DliwaUG1dZs2FVKcTXqElbmH3yDr5
mH20m1OO77Bs3cfLttMjF/oLy8C2TZQass8m2SsfdnHiUcCKEhfigDrrLnJc1/gqcNThlzgAnIxP
nW2GP2FfwBExrufNBcgT1mUKOGLV8S/wczgNU7F3P73fz1rB2Une0DbBNvjIfnKcXXhPAaIC5iYR
DBsW2xjgctyNPFoBg/DwyOSThNcjEGV2OQKohnUYb9r4IezE5e7Wr2K2111wEjAUtlD8tL7TmGb7
1r7ep5z9YRHGOTmtcZ/ZjWjURG3D6isRIlA9arEJ8ykUdg+7ZJbBgfL3AJcegwvOC8Vd9YABVKoB
/gyvf7uSNJUOJ07tPF2ionk+1U1pSBAod9oMXnPB0ICnAoZD5EzeM1vgm4grIJc0JBYgWL4qfQ8w
Ug/XGiaa0W7DnwoeHcCBhGNTDdEoRENB1p4YsGwTu5nuC6gJUyItYPAGx4Kt9TXC248Fnk3zDuJm
Vq9Aub0fo87hARwN6/kWBB18qsmi7I96Bywn3Y/NJouE/15WmUmoeDRMF9jZO6vyhN7GvmlCbLDE
P4u37bUEo4PfAw0f2MW0czgUJDTrTahZ8KAAHjEYII6DSZo/T50VNT5PZ9YFcDjylyfYEMCHYRi4
lMbrBDYBZyphQX1hYcYHkKVkUiKO2Ch7mlIYsJR94UMYFj7dYXkCYggUCNt1iUkAaxN7aFNA4BXw
BSBFPLk4hQ5iJiGmtS0QP4B+96Y2WPXfGkXJnVeQ0qPBoXe4fGPDlMNtzi1b5TAgyQE8L+KnwHHz
NacWHlrKDl9GHaCq37ZNMQmQEJ6AGADbQAZtzBLvrVggts+5GA4wJ6A2oXZADCe+CMy3iz9nR4kj
gyZgc7jPuj0e+SCzSv3lZt55ks6gkcaOzGrFTHAdHgYrVNH3NptRWqyMuidsqCf5wcYtfoL2Ml8U
i3QWXCfl9nPCUr9Cf1/etjXOK0IUzcKBqdUkkNDp4OrFlj0lQTU4lALpg7mClZ1/oA9wUvUUC6sE
VggAJpfzF1QGwPXNoqb9CMDvLbsgI0MY3qaY4Bhs/AzgyFVDDAFdcBiLAVzaKP04s+C//+lH1hVb
JdtaoQ2QBPA/kG2TdUQGc8Ye8eGsoXvDDQekhT1hi07UHYhgjqCSEpYKlznUPE0bOTSL3BzsW2Qh
VcZPEcuR6fG4XBWYGsSIjtiFswGzyQ7r2ECE9qffM5qYNcDOIaPcwZhj9NcGQG448XHNZSMVtwCi
VHbs7zm7pevYHTl4UITyjibiIHo21KMipZpUWe3kfEOmrr5apBil0V9IcXDEEVMckVFRQAyEb4Qo
pCrEPtqPREuPEClRnRDuuLy9R8aEqAZnzLGF2RuWYrZGTGtrRoGr7jHiJRIXWhY3ox9Re43vKdlQ
A/eLjwKZs6kjfaIrIbejHHX3BHwWx0ikQWTRLnHZQLpErUs34kHAwfLyO048QQoSpY6S3zgeI1wY
3X2b1Zd6NJMmi33eYzjUEAfQ8eNGa+THXj5GJxZZ8vS0Kf46RiZHAD1PSDiHctYnQFO0Mo5k4DCi
hnndPQoO+i2Th+jNosJDgU3k1TFRlhhVIGOAhog5en1Vl4eO3I9Sh9AJ9uH21S4BqjVqA9d60dHQ
oS6SOMOirwyQuKpgys919GAuQxdCleGF6AmAJWoI7ekGVD51PkZVZUZBudPG9KVRAOONmYRLdkS+
M6AimfewvKCv0Ha+BXb58BlemtqutCfJilA/ScGFHkgyTtbA00BBITaF0FRUH+RyFChQWnQ2iiYx
ORtA1qOMB9A1oEr2nI9LVDEB41bldPU3TLAq+U90WtMP4zNU0Ox+89tzUurFcUD0LIpvd9QMk+hr
QjBQO9Zmn6Ao9BOU7IIQqjGKwXWSPHHkIbwfCaDHxIlgxDc3H02oSIBB/MEWebx42Mjszri6H/ax
mkTBgBKPsV+gpbB2HiZGjzZpFn87GiYFVjAPzqOBisBDR6Zoom/Vl8HsXK4+y6xzntAiwm07rzkd
5SH4gGIshr3PpFWQRXvRvut1Yd4g9uqS88LGslFbjTVqzw6mTFZ1KdsLA9i3sUNlZxckkEqYMtS8
UCHixXmOmpDSt3l28X51mGTKJu9qgAb/cJnlJk7Wm/10+2GJbvPWz4WDAs6u+0nG9Y1AUh3cZZxY
LK9mMkYu1TBB3sZRYd/8AYwUrNWGTheZeAixzxP2ggvLEGQV9JfQFAn9I6uD7aAH5umY5Xp7+dj2
Q9RYzC07m3WSJ8uXOrm1pzwF6tNTgQcH2cBiRgdnk63HoYeoWSo5E5v6w0V1zkHtwq3ZFDQPGHvG
EGtrHShIg6Qu+uKsmiFrDv6/UULScoJudZpemDwsTADdpo39vqESof6CyVJnmAYGc5FiW0S1RZ1P
ArY6FXAJRPqAs971iMeUDYHxK/cZ/oLuvGL9sse2NZBb3MTqpiE+w9iLdG7GGoyeKnNcG/cnsDnp
K7YO7GZVDbiJR1RXjHsAXJYNOM3HPHk9p48X5LslFmjqAJiwGL19QqnFJtGepkFHw1hAdLHP/sLa
ZPEJpgHAP+KRy7Kg6Hb4CanzigPFiEbymwlsTruRkmNM+/u2GHFYFYiA0BixMdH9nsPMp2C0sNiM
mPKXQNKuE6i5mSSKaiEmEguKMQMwNW77oFnr7IiMgazFX/7kqGU8FmMe1u5v61s/4wWe70os0p3Y
UmCDFsA6ThedqY9kkwcrWEbrbnNWnF2e3B3h20fCaLB4Ndbcw37QcagcvzP9Twm9tMXe8sAmmwcU
VDdmEVYp0JRnF1NGs+GeuclnSlJMfIitmEcivedIs1rrh8vAEfZXcJDXcCZTUQZ+1+/IvpMH7AJs
x+09xTPorDR2xyN07wBp41ERsKzoTmG10bPI8cZhXcNhr5oqzKWZ1Q45IXWMGXph5dZnfx6j1IwF
V0Yl1kc/w596Z2PsGTE8qckGDy1jY0OE6sBuqsfjDCLopxvzBD3dyqn4NLd2dmE94H/mU2SOCkps
kT12NiO8s4lTlYGXb6WMeCw/rAL5hjgyiuaKcW7Jnm+RDOLvm3i8s2tHvudwktqxgFlSytPlA/qd
WX91QfvKeqekl4zazuariowVcqZJyZVDI3pGbkl3C3ogxJt//VGJ1qRKoGn8YgspML206aG09K9J
0kSFe6V4laIAnIz7/C9l9XjNEO3Pk53ZZNiEElvGQgqUV38lYF+RkUyPuUXHeCdFfvvat6OjlKBA
dy3jJlPSwZlQa7DLyk9qRWz7TkYGBLlFyh1wpcLUyJS1R0wqn6u2yrT2eXWnEnnf1KXb1JUzRAwS
D4HFgMjFLKO/lkkP/wZY7jl/+wuVuVwKzzcV1BqgLXhryX6g//3+fcJMsQCk87KO5G9CtfAHhFIX
PaMxO1aavMYsQ2MrFgOvQxmynnE/Ekulw11Cp1SaoMJf27cLRwZQlodsimic1nkCKS/30Q0I1nkh
a016KquHriDhVqww7AYsZPpiSmFy1fcW+Y9T92/lFoxdR5O7MppQMaIFX0qFQhZcOwpN+ZZBY+RT
mem/+nDasO6E15xl6KqsPdVOPBlBGC4IpuYtSR4s4Drf4eRJkVY+XVkflcOC/jZGnhe5n8eaExRG
F2pAT3S/q0++kn6zwIUITKx7TxYJezi7K7NJUg23QGJy2EabdBUTJMe0/1cha98R2zDSJKNyP8rK
lbr/VsTf0yn9lRX7119WJdKgTJ9q9/mR6ZRz5bsGJ9SGFZJLZa52Ns/E90lgy5TuoNXa9Ol+5DmT
WrBqQdcuywqHGwMg8yOrip0kRb25eLIoZVb5+FeGUP1lijhU+ICnlO1rZ27lFuZJRkRWorRfSOMx
8HOTFNBkEcnfp1/Q0r/9pqlLccw+XIrMAY2AJEeeOTTucWN48ynVZLjpZOWwMbE4ZBg4H3D0yzYB
MRyJQl4MnOwxMmHyP5KUPAgT+ZHtS1peOFCq0zgAQvwwZfLFXxsFQSJff2SepYSKaZDFwWRV2gfr
FR/QlMRLmCfZLf9eibUL2Y0xv/LIyNKXkbwfZT0/3CaH4s0Hc+XK+eJVnHV3T36yQL64+Vf/wyXA
UeVDTGl9JPLawabsQhqGAQ07G62FvQXA3tN/QCWGNJUFcpJtWLyUlkMuJt+R7gSz29N9cRfIY/vu
Xbwr5d98PMqUUbGnyv2oPsB2PLnp5jfWWXCjCSxPRJstAguQb6SUF6AVYly0uGODh0X8Y6l0sNJ4
GJYFRBVFJrPEpINGxlnNScaCR1pqho2fLEChuXsF5HhkA0gxDaI1IdxznnWcaKSs797AAIJIiQZc
vPMnLELqL45a5WU196yQtsZjDIseC+CdjFGaCJhiL8O9gDqMORk4MhR3pO4DjcGmGsEO+D9UGVFY
fBEIlyHF4+dJvNY3TqcZli6YNgKrCPDjMf/otxApq98bXvdgW39lZ2dHz4RVAVQUzo5j+tzQoXJ/
rYhuH/UMhPAWwuuN67vQdiJFBPjlkdkQ6dl8OM+5Nz/eGi6me3key/D+mvd/uYJFdITPN2xe6SCb
AQd+E19hy2IAI9TEUOQZMIdEHYTXScd5+m1l8oK7oYDVPJ4QYZajerYs1voWwaAKqP297xL+i61/
j40Vvjtx6QgrGpvAjcWp7hNP8iqotqylmjTp0bQLbQOCOTAcFGMG4knEIqDzMyk0oX/IDYQWBCq8
KvprD3WRLwxDECYH7V9aS1//NjyeussmL0weFJpYvOXcZaaQqfAkIHSBFGTXR/gEUT+DIDkjbErb
NYXLgkbSfEivaQYHENzoSIZ413zIKBoR7Ak278C9s+eg7NF7kZAArq+5ncF9wBwVj+CCEqKlv3nF
fHz1GeFX30CPbGRTXgu7ExCfl1WG1EMHIRRivSKiki/nwwKNUQVpOYopgQ3sae+wcN77VmP2oHE1
uabgXBc/HL4QIiZoj6KOWX08L6/hdMYbhgBMP9NShugr5B2CR+ilwSBCo9CZd5jf0TD37EhIasQP
wtdKw6MjrB0NOIN+GSgChxBl0Sg+NcEbJjOiRBAvaMwBf5+qCKFU3oM9ZP8haB3/KCYQHamUbbLc
E3F4JY9D02URcC8xYDXoLTEuS4G0k+XP00LDqFDKbOhsQGTtYMXk54kEy4Awu1povOjlwoOMDmey
fhBfKYYXLBm+Z8nwuEnTGhLu1m5Ik3lh0JwBi7Orb7/CFAccW/LV5y7ZdRje7373YT8a8KCkbDKJ
d/OZj+/nA1lLsvm9WaafMPFSedKQ9HzGmfOSJCygKzVcph+s+OV3pxR2zco6SHUg1s/+zX1zY2Mt
mxjC3zoNtjdfKkKd4GyjI59Qdtc0IMgGHxwesyEbuS67MO1orJ8utSZHRgrpHyy5BTydlr73qJi8
knLlXk6/7149kDiYJsU1ac5WGi07N1ZYKmSDSHgiwqgwyT/1mwYMIETv7OD934zmUFFjzdJMKank
TmIeSFyNG5C7WZFrKedOeVIXoGwvCXL8s+/v0RFtaP1gjfM4VNax/9q/wwF6YhJA2DL4SYLH/gaX
+GD2CO8O6Hx9MFZ1dme9581fK9XdudWWBKU6fO9Xg4xgZtt8jyITj6n5Gita/tMgoYn4+EBANIzX
pGO1SJV+Wz0nDadhaKQ8YYtOrJIY5Wnsxj7ebnBdPqkkQJN9RomlmhhbDUJRjA6j2zHWa2KdcAGy
PEYHsHokJXmZkJPCVcQ2RfLmnCQoCUfsy3wAKDQg1CdLA3Z00jTHU1CHs5vVM3Pdg00Bd33sDmYQ
+SzU+SOUTsJHV+pw5pPZp1jL132OWcRIMYuNu3oHnJsKru9idIwYWQFBigwkxdhqL282yAC7AAII
nBCD4sjAWDVuTSLjipWVyvWgRx8oA8kWexXJUQjWt61ijBpPYnHJe13Df+pfzZehTAkcnewskmXj
wzYA0mkd0yN9iQHR6EuDxx3eUTHfTrOxCTuCRR5s3UohiofDWjce09v0air68Ax67j2VjCmxiUsQ
WB0Dcf81MKIj04hoSgYMkHk9PHoUMkKnSRFxRMqL7YEbT/Ehnc2+1yFFkNCqAuViHFUScBiFBkUN
k9AgLcnbqO2msZvFFnlTbWX+cD7rq9ObqzN1pitzyETnylxoKGuTJCekX+lad347LmQRZsfeUT90
JESaO3J3z9QxP0zak/6ElMTTalpal3HDLJ2eHblXa/WwIP3g69TGduNHk8qF9nh+nUXzeJZOY607
vuM6Ix+DuXwY/XFmc/8kmrSdOxAcswtXZeVCd+lGk6eXu0TYeU0n85/eO8jdpZBZXiaZnZG9Z1hP
W1jDNUjKnKazbztwCXjRJPUz9+6nbiu8efuG/XFSP/HPm9K5Au9fPzwp8eNk7s3jXbBP/Jt3xjgc
7giY9eEg5Yur9/0NIh9X2SO4ekV49eLjLXgENeBG7xEkfkza46sHUdv66nFVOnwEsaeun9ZAHfFd
BmGVh+/vSi13N9vfggxujZjIo5/BvB7JiF/2aViuz0Fju1uskvBD1FYSOkkoP591Y5uE2HlD0mP+
4iP8TcKs1DbvdclF/cVrfQlX/QU5a4wobM4aSxJPDVvzNq96TTMKO5LRfuFFYXumTH/gMMbJCtH8
rMBBR1LsM9lByOwOGlGZtkzvDulub7ob9xcxmOh6DrvyXJniDbQhYekuvLcwefSmn1lud6aZzmjN
e9PmAnaaztT7zDrT0mu5XeskWGV+mGMy6WAJn1Q+yLDxAHdpyt+21deUkde0oFfnJVS/YzIDjBQg
xM0jqCd+Wq7gk3nYyIcDTQKX86vLp4qOsX4v18bcwa9e++Cz+F6uUh15L68vK0XnGh47bKSrPk0R
Ml35ZoAZZ5Ss5Fb5EuZhj0sBfnC1lKHo2Zjrgj45biCs1pOVeDgVveMP9FPLJ0URHw3kLTcQKoxT
imsHI/mgAKCjdXwvBedMoaCqMZLRDkFX/yGs5S/efWqSzwe63Pl3hVwvRfJXMNimtBYMIu2Rq6hG
QNcxj/W/S0iWzo4lt19NIoJNhnEsRXfxjPjpKuPynJ7ITsCtbAHY+UBr30Gsn5d03uObI9dNYHYO
rmYfBMlGNo4GUGyBZVO2DtsZ1Us3oFT+1t3gXXtDw7guXcUmsIIV2AM+kdYkzaG8OC+lUdI0UplJ
siHc7PKJFMbFJQmFaAiLYyw/gsSWvxREG+XqGwTTUrWgGKgQ/wmQhquZr1R20J0ll1CQDrfhCgCg
m63gf4Z1zYebiDTeY/kmW7GFHchytJTiGPYNK/EAl6C0QvAR0N9TZ8XFAzilOQCWNw4mMnILaLwa
y+GmbqiTpmVQTtM0ElkV8rlW8ZlcQci9TBFjIK+lsTcTGPbf7f9fDPa64f8VJ0VGvK+oReoSxPu/
IrlJvthZtyV1LKUkMnSY6oahWDFBgNS/DeZzsolwu9wo3+42zBb3/iuyODSkA4KnrwTzGRlSnbQQ
/wCV0mbuzg/wu0ur5GZpVTF+0E7eezCAAagnHeeI2+jgdSnf0zAw5HxfUriUwEnw/Z8gOX52lrSW
Y3eDh1s+kEvkY+Ecl1eMMygOXsBtQRl8vCWx2EYA6fKpVMDdhEDK0B6kaLw+tEm+/Ctnp+2YMSnr
71PhLpfsZMLyLSj/20m6CsKfv4LrxxUuN5/1ChK9v9YxJCuc8HLF94tvO6UWONCpD3kBd3c9fvLq
YeI53nnA/g1Ywu0aCUGqeTCC3waMdl61AlsLHzjtjG1pbQyXulQpr6X82K7pXj2W1Opnrvj7OW+l
OXIFqRO+hXHFt4FSkvxcjNiObbkH1newqzZAAGklQw5+SKIRqAfcNYPxpXBnJmK7dQDFYlzIL8S4
VJNv+/Hy8iEQdSD+UtiVhG5X/m9BhU5IBa8g2TnbpLAkT1tsQ0Up5SG28A3fIkhQKU25IMHRFIOi
LgxD60CrqJHboA35/vIt7EEzaiNm9Rufcd1KbTUc9VK0tDBG5qJuun3l9V9Xz9QIFT21ELTIdTKA
ZxuwAwz2XPL3V17JDAnd/cskcQz/t/jkeeKzQ2vVorF0VT6UC+VXbkT1oQVP89+nEqbAmEmuVnkp
H/9rPveDf/5+QMwB98T6dSulILkSSzMirpZIB4mbYG70K6hh3DDTesgb1Gj6+1cjIZMQxn+rBIJB
j3WwEFIsyfdAYfAR4Q5SGpEmgEpAHhPh19M+gBrIqEHSl+vkTMpwmkhzLuTUkYD6zgHEx7WSSyBN
AavB6FAUBb5P8RJw6Z0UtAAcXiNiWACLgAPhdTQwYFN5ws9VGOTj/XzsJjlpVUeKJJKitN7XyQXz
V9eK0nGrSyYPyPu8dmR/zhaA/l4+uQ7IVOEkfbMNkXht15mpni0SZRP/qV4n8PrV6fieji+qXREB
+J7ETydTpv2rWfTN2xzioEdtPzuTcpqXxrO2AfwrhXt9Oh9oSYEOmCVdMsBbECpA9CCOz/dAv2d4
14Jd4l1K90wscm9o9A4QfBLAUfF0kg25OySdBW9hyVEGhoIk3IAPa9ys7WtCuufRtdCKpkYI6eAJ
9AZvs5M1ATOPlAZgVIwD5hloE/nFwUg1NSJH7vmoN3n2Fz0moAOiVbDuoFBr0iCAQAH1QYBP8R9J
Z7asqLJF0S8yAkW6V3oQxb57MdStIoo0Cohff0bWibtPVd2q3SgkmWvNNRsbOkIf2klP+I7x9wcm
vK2Laxm2IghRHnxLFSHognzlhrxFGHf/PqBlQJqQ8Fz+WjLyowpGj/OUsb52eaN8bYYjXuqidr9V
EVKGPhyap4dkhc9Ev5k/xef8etAY0NVjdDWgnYEupMIpwJfC4Xq9S1ch1byNm+/0ebNxSks1T4H7
QETswf0uYCfANef9QKBncl/1mcoKWgcki0LGlkAQNHhLiCsEVx/+AoIlxKQl4R02komDwEKg7Ar5
RIoPLtrU1K1khw++RJbEF/JyIH/AHWFSyKwRsgWkiRigbPCPOAGFn58HTUUwNcrooVnYbHFh4PfA
vBnmVrV4ofH4mnCSodNgMwbVDRkAWx6qKHFm5Bhb3S8Vx4phD5Yq/mjfeXo1ZrepMZPHeG4ZiIDP
TyyEoZ3uWsI2tH9RkqixiJeE5gnBg4xAhE7opmBtUrJhFUcmJ4Q7xdMLs8NEBrIbxIvUUmW7gPiC
AdlCKd0q9amYy3OBYQfoFuGkuNUg4UGLyuDvdNMCWHA/GO9DN4UFCmcLQFq28jN+lTk849bMQTlq
644849zBWoODCzd5V7dmh4d9JUyZcVDOcvfwh7l2nTo9yXqk4u8QeZeyWXQ+Pw82nvT3vGp7Mmv6
s/YsOgHi4KZG+B59z3gRvNhNJo91s02C4STf6HNyfabvkeR9cGDvHPzLI91irm7KNDBl8FsbYbsk
SUBk+p7zCUAFeCYtvjqTAwxe3B8dUht0I7LoSDTDaCugNiQ3rXHXud+GBaOam88w2G9AB3s2uFso
Ig0Mr7WB7MIcyqM8a11lxlWTFvU5x8Mi6K2SYzqpI4BZciTMLxo92Mro5xE+TfAVkib4peQahm2s
OPQ9JpnsFbaI6Lef1hc4Fe4LFw/H09+CP8hTPBRIXF8OJ7CSl8b0B+e4s97XmlweXL0Qik/zzXP8
8kTKMlYziCd5cdYH5opwGFDQIOBOAaPnb5gTa2PWJ2V6mBjTW9yeskVFFBcMYywUOVioeU7ytIF1
uuKFYvrRwK7adF+nY+qNdJYa9E9Ewu+y0wB4k1c5+RNQq4mfU07Sl9ZafBpZrytjia5E7zsG5ux9
wi7MH/E+pE/DUyYgDI9qGKZYCkKYQuensHZJRsY13BxqJq7F38HIGOIgZvdIdmePHz82KiLPTeXx
WwOgxKU83fEq4IRgwz/RbYef8ZBm/n5WTxmmokEdE9VkZ7Tjj+1v/8G0cK+iTKNqHvK6rF7it3gM
XQ4jbV1N3oJyBehs3jH2gUiHKx4uKNRFJ3WU/d3/DJB8mKyQzCp0bdhhGysYmihoE54TjPU2vwkS
2jPJgjSH6ak3yVec04/VbTWYStPnZvhX9kyJh4JrB7UZtq7YZ83HvubFpMI1D4kR7NNEBPAIWa7Q
nDYQp2G/bDLUojzb1emnuxXJhZDc+hZPOn3HHAwJa/GUE9HCMlFJgweUkIyYBOcOZouWvcaw2EqQ
2P5zSlUwSNUwlER9jyeTJbnYhFbHDsXd8TZ9D8zb9Ht9loDCLBmr3CKi3T1WFN7Tg6vNMoi8xUR1
qY1g5u60qSYcq/L4mfj/DC1w6+CWPAobIjcmhhvt0sbdUrvqZ2nbW33nw23/+IF8w3AQFQMLnr6Z
eem8T9EHrThWLq/958If85tdcwjhDp5bCqghZHnB3zET1ttSBmTAzIl8lAGkjN37jz/V0FQZTvL/
4TeAiS9xqk8Q5MCNxmOGQHnQAEcb54FkD2zjWkd5VEa6+15+17/rl+4fcsma9B6y/AbBC3iILdo7
kMhcW89Z/nff1UENHqMT4ahNmwv5Isti3kX8fUw8gjRiAwFfVP7kmRppk48oJj0p5jaWzIwmwChc
/Ov3el/el2qMSfD5c3xNBH6RrvPoyYaLcTdMls69J44kciFcXjE3LWG0dEeWYndA4jkPhgmlOcH+
R0ecZP4YsiF24djrWR3GQmVYfHkQLYmVd+YXsuIYAaGm5tneanwy4Xjr7K/G7oKsAf48TMS11S7S
crgp5voWyi9OWXB/jZ+jgcivu+V30gbFqrfs/aWr++K7kjxSRZe6B+Nyxp0AfhpE+fS7btasCRZ0
8A3BfNqoDvTN4wzjaCp7hwUFk0X8++m2OEwKIK90TtpMCOGZyM0ZWz2c3UvzNZvVwy1EmHxLCn26
wj8xvdSb54UnttIdfdLfPTaa2OA3n0lxZbzkJvtu81u91m8W7IQwPKZWbCGT/rQ3+kIxEKpdrFgQ
160Ok1oN62HQ8lCtMq4QUWgEkOhmn8TO/Wd1+1hYzpAG2tS2+iZDFSt1GMlmzdEK/2usT4zgBo2Y
NhLzVEgGDfwje3CA+mVLOUwPEuycrAiTlMwAPg1/WTh8Zh9696JGpbd4OdVYGhXeyxP4+VKd5UQH
LQ7YFZ8f1yQSdkzmYdUbtZvmgh0vmzGsFnhwqJuYja0lLAGWD7s3fY3xobwt7qSLqj4TDw9SeHHU
wTJ1vM+mVDRI7yntFugugVTOisdAaMS9525/L2KXw4VuYPF4Hj/zx/Y5q1bvkQaSsusw80zxOncM
dnHVynX4zI6Kw62VYjuI9Fzwn9lXMIl0by+xfcvTA9w71CZclVPHUYWmQacuEv7+hKaZJUFVLD5C
Ussdy4oP1e2WA/cdQdHyerPOZQ3MK7Pz//8Zl+GoQ46yIRLitypxF4GisAI/dVS0E39cAh70DOkX
PCp4/BjE6phw0AjisLNot2yeveMXI4mNPJbinFIElpH3wEPT7k/wOR9MjfktbMfavOekoEy1K/2p
d2dImYdLHO30EDfKsci+Gu6KUeFwiK7lnqOExVzdapj8RLQsPCMEGpIvq/tvsc3Uy9KtF18830YD
u3ftXe+coXCVdbF+3mwOGIKJFEDi/yaNYh+cYszayqlf1QmP65CdfCNtMP8eScscnhWoYbRLzRCC
3sQIv8wGobkKp0R2teM7OsTsJb00KH6WFn5YGCCCBnRzWMSIOfG245584we+N8MpulXz2DJI5iKN
3nHjPXlqR9mOZxIVBt5SJokXQ6QRL6eMPzhfcre4rWFDkt7m6eCR6Xw7Hmkoq1wfSrzcVXBLJpgq
eAT35Q1kmcKdc3L8sXqeoonz5vsL1MUNMJJgcu8d6/hAyF7GvNkhx2z8ZiiJGGINfW9+xvklUNaU
SCEP3udyOGVnrm86Lxsz5bxaoj/5zF9zNNj2Pe5O1UU9DUaczM89F7QaD7Dmw76X69fwXQP97hb7
LKYqcJG1ejizcr1xOB969SnrjZ7jwabd5Jg+qXOF0NCrOnrE7ApzQzYHOBfgUnzzv0T1jjHGZvnp
UoTBIVyCQsBkyCQ0pwm5XNE7+GE2Av3OT2dsI699s+roZc3CC3eJrZHB52pYKGerOxHo6ZpR8xj7
L2h7BcZdLqYvcXM6YCTWQqE1D/yXEWrUMzUn+jgJzd+pT9wIDkYCjyMVJ8z37xXgFtHiwIFF/GPC
UyMK468FdJC405aMwwDPfTCS+xeZidW21mAKWZ+w4nbDNsKziFGqNFUD8DI+JbsAOAJ8vcewqZHu
Q/H4Bvi3XIYrdA4uvRJNUx4WPasu3FesH8t565Ggsf+A9JAj67Ur45Ru6ZQgzMI5DNIliVJ3Rutz
SBPJX2OXzgtlD9qxuJFxztQQeLGCGnCbJ9R/2O+DNQNfSGUJVHW410vo7ioUQCz/4dTe4elnKm2/
w69McOtJOxcZc4YLq2DycuvxayHDg6NYgx0p3D2HOzDhAgMwyjeLmDFytmlF3r5umD0gCVJHMP16
u31YejQEv3UXvZc8t3dCmaMhazNMjxzUzSPUbw5fyWqkuOCCDZ1I9lL/CcWc0z6dJ/5n/pmULgce
HifvXd9LJjo530vxRX0PiVBvfDBMtXP5yYfzpMC4nHmyl7zd9jDGRVmZvfFb41UxDekXljbmychw
gMiZInTIkZYSdheilbqLZixjqMjEqmHX5G1FZDV4uExm2EJgn4K86Lt+IwR26oWMfwMPUv+iE4dg
PbaQRdjesMda6KM2GLgKczs9At/9sCo6FgJe/+jAcPi1RRtKPGI2ZsnYrSuHFFW8wM9VimntMK8c
oOAR3qFI5i/6RfaJygQcYyXxa6J6xQL5B+5gdhHU1wIa0i/IZjhewW+xZK+EP3P9QQdg7zB7+8dS
wwPfvE9/HT+hPg8W2VaepZOU6ZVsFWPmyWhQ8bweF3vO/BLrmJrZyDAQqY4lUpFqocpuOVPw+OLF
sbOOf5A3tW12VN4OLplJY3ZX7B4Nc8zkHoIL9hHcicJSzrxj+pe1sr1BqEAljO52YMqoMzGO70QT
pe9vTJahqfR5ZnOPcXx+TUnCTqYkApm3JWY4C+mPCeeJrXA4JQEh1UzGUmmgZF6NWSHh63DQzu/K
Hj6tDEugt8Nb8/Nlc1XjckmZSTqI1okEg4rwndu8JGNNCzQvunC1PLa9298H1kHE1hBwuKJoHZNB
UVl1kC0H2194iz7hT2xEgJqyj1qidSqbxrFHdwqZC5eZdledKsUTkMJF2CViXjLALGtz3x+mlY/c
2+XaH4dRFcpfq4THg7cIPFuQhcL9DnGrplN1PwAW5O2gH9q0fypE7RWnlaFzRnA2vxyC8MpFF6RQ
hwJuGJKlFGd7i699M2TIAd0w5qVBs6uLNOLc62gOJIaf2ZmUv319KqyCNrXdvCm9aILoAVVLJq2C
BUavuqMSEf0fmwd2VaGykM3R2+/wCCwXHINUhPxP9/M/eU2NeqzGlbfqze5BuX2NKkYak8OU1eGh
dcHonnaQRVxzeiLpXvdnJAXMswvz7zGNExmdLYymELaTlcdKzvoz2P9X5YlCc5pngajaTgMNrheK
SatDyYXnjYbjIG4f7hOTz1O+ObCaGc9TTP/R1mLyjSATL26s/ShFNXpX2W9IwUC1+7Koj3BErBDN
cWbl9vtEqVrjGA6p9N8bHsxr4TvoGssGq7TSHuDowpPoDseYHLKfLruwsEHNMCs7GUF+In3hpTm3
0qvB/Ecc+co0O9k9vLUQUBROvqlwMwT7yt3ewceM+QUS5Npw1KIu5Fsv3xnhZ6iGdcD+KxafZMGB
ZU1o92dIe0e1X7mvbdYJQ9eyM5Wb3Y+N6KlFzUfgGYXo0Swj4o1Jc3AB0dijC4ZnpUFFs767WS4s
EXdgBP1FF6aBPuuueDSjmiHWJx1zU4h5xJYioJjE+5F7HcNRa0jnzjfpiuv7WNCsF3vVB+WcUnAk
4rnSz+r2ZdK16kKXnewLRjgLaiyG7g5l4ZI2y3ksd+Cy+SVnLseAeGaw/WVjemyaaBAxafrzcMB6
jujYd9ghP7ATImbZ/HnPKwNX5g6gyxhS0xmRcolrVO8iBTIiIFARcBykY3AIOvfYZzIMhKaDjTLs
0zCvUrcIPenf2emfozeyx+U9av5vAiEQFRa93qRc3gDigipUqfPbU4qn7QifR/ATgGV36FOl99e0
tIcz4s7bH631GpziVgQ9TMQPboF33uq2AHHpRe0/TEb+t13sv2PJhI5lfiYyK3otLbPdYdtBa4Ll
tG4wDjFroMm++RJVS+Yal2Z8jynRCTGmmOXR9PFGbib66EaSCk0CJZYobBYKVuYUO9SQIrvzEIuD
0kTzqf+pf8wiaZJZ69TEm/eqWqRb9aLzUNP9owBFCHjJ5FG2R0apT5/490RSAGAWDt2nn1N3Rbfd
W3Huf/kUy5CFkVvXJ5eF6wT0NAy6DWXVc6X8USC5L+eFqdh9OTizs1brdA6wF9CHmwhtp2+Q2Wl+
6rPBe49jBbeOUCgEY6ckLOPH9uUd4AgB17hAL6Fg702hpXjS5EBLhucO+aHD7W1aip4+mBE2MXtM
DHg9nafxXfwJeHD8JZeB+wdYjJzQGL3+4KZRPMHpnZYWfFafyFZHd5vZ70hgSXDzPiPqxr7fxG+G
PpkHFzpSt/1Qmf1mMFcQ5k6BbGqwG4oq5kiMSSAjevAhkRH5pNPCDhoGBmInE+/RgN6p74AZCUiI
OOcLRvoWB8Zz3gYYuLAtK3bmFrOBD2YL12AIAHizwFV0/363B+5tij+srU9vexIiCsOloGw2paf4
fUhM6GQcNNIqmDMn7fQ74oh/7DnDOeEPO2PCsF8cZ8SWMeEhb22BzhN8vVqAaevHO1Oc+UGz0edI
FG0IHbm+8DfRX62rJYIfnxFOyTpjuzeX8Xtv4A22Z8UIqJo6k9Ye/5ldu9OhuQ08HKPxQcWLWt+z
G07e/s1eUL66BfoO7Hgu1anYdH+D+LlursWR7Dq2gvfA5lqUEYAJwX8tZQCOaCEnKkbAGDfgrA4B
k2xPKtQ/Wg487ypTSujaTeWqsX6uEGLuNh+/o8B6HthSkPQFlwHKbOJUmM5fO0qJxB6c5fAdaKWI
u2t+TiKHPTJr/4Clmpn0tl6rt2/4cMxG2rLWzGb3N2p2tytGsT5Gn24eN7OeN9yq52oNVldd9fjr
MLp11RNRSNdhjcOOV/K4UiJwMM3QuIuy3ZhgGpH4ilAZ47JKudUh2dVOsq2ZA0+cLjjCYVsGKwC6
JNrtrwNE11k133QFLASkcefgy91+5zW51azYLQcgVuqcgAmOIJlxX5yGOTYSwL8k+MjAbWhF2GE4
SiZ40X/OWsy14uYKb/APxnJVUDvy+Q3QEB4u5DByCHEO6M57g26StgfMCc+QiRahx1rAaqzxWw56
vrIEAHafYeeXm8L74DtD8zkgj2g4UeeHSRYbWE2Uzh/wrdf6CY/8c4JdklVs6JAKp3WPskUSu30H
PreT8A2OXVgcXNBzWiSJa3nfwgZYFHhUcLDhMwBKsDOcTd9jR5Zw8+cuLl/zYfQgngjm+1HiqVvS
Opf2EPwAoX4yyaN+qJ7fJAcvap94MZSaOwOI7WApeVRj9Z1bKlOVEe0+ap3jA2arvYCaFX84nPa6
RbVSeGR8gHH8rIJo49qqekKuDwBrjD8hExHM7hxAv8OCyp512dMtkLYgd9MZRsdgW5+4/w2HBHwg
av8HsyjThu6bJCV8y3ZXAtm78BtzgJr3HeFwGHtwHvPxJZxO4Fv3BdWjhkcE7LRBLDz7HqQaAu+Y
6enDGIdpbGel129IXf7eagLJVmOehjeCQmIfYtnTLFgQmBIuYIScVLu0pbMBkQr6GBAOIfTBYdJb
fnf9qby7uZXVzNold4bTmx3x+uZER0rr3xfMHO6L4UmjwGO++G9DOow6vx4pwXfaw55EmJLcXXXz
3ecLjnu/P35enqtHPBhxDLaBA+QGJXyRA+cLEhwQIedfGeuUBAroNXdPFAaYWCSL/iifqRemrPAU
4UAps+bKY96sgU1lh1vjHFbg5haM3bnAuQfmF6ew4lRwuVapO2LRM2XhFKb0YXcIlW0V/WzusAko
TxePqpD0VlIcj8gRqImu9fWxVp03D9JnddjczpwkK6pEkL16TURzwdaH3xnG3ykjTjFyN8TYA95Z
i5dkNs5X8J04UPIb/G98LNmxuS0bAlfnMDeYosIHBWtrYeTcx930y+apHmU7iInRpOmGdgmCAHXF
EdKOuy9m9pgJkjbLUm3NnXGkLHFlYWQojoyYNu3pII8mG4roqy8rR7GbDceQ5nxnEkfjHBoSfE5h
aUlYFMc5U3fNL3YvG9N6LdROxggNpcpAfSLkTdqppdK/MEXG5264QgOMB1+cM+hOzA/nBGNuBvIJ
RTwvNt7LrjDkps0KEQj50OgMBM6yeMvQlJLnDENIeswUcKCJi10Gh9R8rT9rVLqw4pYPWMvuwCWR
zVPLkJbi928A1AOYVpb16GanTunKzs/BRIPUWRAxRmowSOBjMejYDt1vY/O4joiJdHM3CdvGZV5k
AkrGH3qmP9nBaNbRUcsziYmKjmdJOIIYsE1ei/bfbFbH2IJlwnEMOrKEYzT2BuaA9/o1SzxtHlah
Woz62j4ovKODZHFIHCB3Q/WCq6ebryf5Dg6TpRvNucK8XcxHIH8iPI0aJ4vA+P5khJjWjahaHJd2
9DowSi9PHd2vXY1JsmFDN8sTW1Fyea3CRqCIYiNqXFEl08VXdNsOEy6mY2Bhv/87qlGP9jDIXHk1
8CXJ9NOwCmn/rLtL/Ux5NaDUxRZipuxe1mcG4ktXluwZ4YB8A8JvaGeo5b2BS/cqcGZ4pe9l3xmw
64GXcy2N1mwu3d0VUBju9abuqiMBJRIVxwgLQNHaYc6zOezga8iKR88uPaCGJLC08KfTU68ZEVoH
Tkfn+riw8tLF+XOCOkV0Yak7PyaYlDYPnAbt7KLMX6OBGKvQaDOR+yA5EZuWugVnOOCWsgWBkemF
gR5KzDxE4u+YMZzs4+WAl+pKnyaxxgPI8cpd1tnWoC7BN6YO5AAktOYe3So/IyiTGt4wL/hN+JQy
kFcHsiUzVCYE48hcKT1KQ4dTBij2/nOriRSVQbX+OqFha1SrWDA4adj6WsBFvH5srKP89nRwBhOO
Sr7KvtnSXGVze41p2UYvFGMQsGfGCLElVj9MXOEJmLkvzUkjtdmWsg1oJkpcydUt7iYwV2JyMoBb
1qPrMEKGi0MyzgonTqmXVxG5xaWdCN8n5nOHibbjt6Fmyi33/eV8ZhSGVAdM2WA0h9UsUVD1khhp
1Yvew75tP3safQp+Oo46/tfpS7bPrI9QRGbIxbjd0BsynMONP6BRJxOLIKuKXPtleknCag8C+y/T
PQmVnRL8/miS2cridC++giCDDWcc7QgnpRbNMDDCsvcQfUYFPi2TnIAnwW8s/A6bH8yBJp0r4cML
nno579iTUo490LfW7lsD5vG/0LC0OaV2VYKLQB8KzukCBqPZD1Gzu/e/LgAODruFbE0irM5QHqge
/qULBVMoSBc/KpcbuXOMcA2DMYEUHJbYEnEsCOZa40s7qqouZmE9EMu7zyPVLZ98c1F/VUFzlK9l
8JwjUIKob3+k4JePnrCxdZe8hVlvepjXo5bTnlaq4Kk4tezHeMqcmcI1JstnonmMI5eVyYCDwWXv
ZoWy9buKJVKOjOXNfrCx8VhRwZYuMb1OFf6O97/ahoUsaPmHWAOuNyvcCCB/wl04mAr+XjN9w07A
w12tBoDe0ZxqvqOmuvROh7WwuUKSdcOe0iHBDl36P0nS0Pu40qQfv6K+q0Rs9vkc8BVAj0Ryep5f
8IYjA4MC/S5apvcEGRrhA/QZ8wQNzGCtrjP4Yjyw+Rgz44izpTlBbPGIhlkq62JSHJHYOefEZaL5
Dkq38RSLLW/ggp3RMwIwZl48CNEG44CWLA8zZQsaPDhmmFlrm9w6M81p1l8L2iYkswXPdfFYfkek
FNz2ogdl7HIRtL0FRE5rp7qqq9Ah9MnQYKS7wTUQtgYj4DPPjf2OmY16v6t2cJABLFqXJUwtMV31
BD5JTfbpOU8T1BnF3cPHBs1SI4g+Mj4LPR+/yAldD5fj5tdrPDwwFj7QBXJ/w9/5Q7AafRBrs7WF
dlU80yrkGyv9jm4ogOjvyuNhRuwVWg6EeCpaS/EZv+CFMQ72JLBTtEXtDEO8RfFXux1fUXksou/5
cy6v8oJ5xhpFFjoeVIx3f4tZAWmYg+PDx6bMb/pcjb4ZTS9G4QwgVCCQ+FHy8fCnVhKzi74vJ3K9
YOS2kOVhnE8Nq+9pYzjYgCMLXHwgKglVxfg16qAudHSO+IGuPqef/+HqushUp3VG+3m31OAmduxy
bJw4tqFyClsFbk5pYY+9bHcHGc4Ct0b/+0BCrxxN+Kh2Jns1+PV9yjFiA+WslJkDRQgd7ZZmDKKW
l5orvn0ACCE6E2foV9YRJ2rMq8dMLTyQuhG8gJO5k6KE+UkgnT9Qf8B5Y9oqaQtZyoaS1SDwVb2E
aTo50NdyTX+JCDnOQhITheoFadZjrnqVi69e64yQ8ZFMYFW2PCU+0sJg0SoJz+gmmHHEbfgHOu8R
OuVmR9JGyjUutlHTYGBMDsKebHOzZ86he+JNgd0OtPuOaVwODPC1Up5xnnWvbyMIrLD8epCdoAp1
Oo1qzzTsu3vH2O/tvNf67DleyIgDIjxdgyzAncUEY3ZQFlLd4Q+BCQzdHaI2CjqMru7/8kBzxTaw
mz0dFBtbD+HVQ7nqGyP2OlicMUOaz8DJVway1FF3wdzp5pzf0RR7WjDg3MIQi5YcJyjVEkCjsrit
qYGBiFJnBtq5vPnd0ahRcT/8nPgdEgIi2jkS6sxLFhl0tOX0h3DR+owrkFRof6Irl1zO2HJbbh8M
murxfW9Mssb5jH4n7tyMqe1wAemLWS0Mep4zJlf/lANiYgZIfuMuePRv3HPDpPJwOpcBH32+CTel
2zJ2AU7Z+qXdB1dBIeH0Js8Yxv+fNlEjQ+xumYfldDaGKR2zJ7zHrSdTziuEl6355yO+FEeRn6Kc
lVjd4zJSOXcRK03uKT01G3TCUEDAuhlpJMsDqnX/yXKS7W+AhB1LGHLnbvDhdVtaD/+5g6SC0SUs
Z7j44hDH8wZLDYTy5w/ohOS/DOb084Q5IB8DW9u22JG8ETv4iDVV1Gh8OvJkhMlLCZUggjk8MyL2
RYiN+G2wdL4B+RQMqJnBcOtfC/7tDv25B+Hua4UiZhe2T0TjK4eLNryTlJ0wAX4vEJ2GsEmol5hM
cDHf1MSMQftELtjPKHcIEqTVao5l9NKtnR7j5gLgG8MUOwoYkT5ZuQ7s/qXH/jbCYcbiwtqdDxK+
gEbq0dNkESKcxu7PhvE3lIJuJwXaHgWo/Vo8ZuzL+pQgDjOZMwtjoixkHhZPCOMmQDcUVIrDjS0D
fhTcOu5+W1vKuG+e8LtoANiEFr6J4c6WYw3z/YOwDMxI0MDGYFJFIOW+TEPiDq+fID0/6XowwIub
kJo6vk+1sHXx+UuYOKMx2X037m/Rc2fdUeOBZbyY/qnhG0lkMNgPZjDeehHz4PpfUfxiHSTREO8R
kRzf20DdxWDnNsKO4Wtx+ny58grZi6Z2euzPB26CFNzHcMuRY6ZDC2MA8gmRJ/vVjnMM3WmPX6Ex
4eD8tqspY04VjWeBTRz4mDUH52DoCHRpT0GqG9Eogvu9HMqFYfQDXGaD5Gl+hCwI1cJAH5qVO2X5
iwk9xyfjADHcTeLPCIbr5hD3iKdCFru8LZk6ngGTqGF7uAmDQbMgKKpw3J/TmwKP/WNm1FPQMQwc
vf0wlPANID2D5uvYOvfJK+Bcc5PoDY5l+H0iYokNGJeM2agEdG9YmSndEAA+sfXd1YhFg2xt345k
xXSfQnFLhLsNw9Vpw9zZErGHkddw3g+0COcn+xX04gxV4zeQxiJnxfuxOnEsdW4xtezzojJAnt5j
eDqzO9vznTHR9H7iqSwZUUghERfn11aaM3sYzjNKVOoXmzC7CQJkNn3CgRF1Oy2+Barwcmc3QsoL
TsjL0QLK4pqHnsmDjpBTdKgHL1k+jk+cQqDxdCYDSe5US2irn0y5qcM1S29G/oJZU1ATYt9z06im
PMycz7+gJ5Ko8mvF4IbAJxKprgwHFtmaVGsDd1Z8ZPDSHGH4EA0hJ4ccIcJF4vtX7wu3EwuezeED
rgGv4x1mOpCg/T3rqwbmp+zk5NrBn0D6qnr4rzI/x/iWZLsODLDWre4XlB0BV9YAFRlu9HE/TiKm
NwUHzfLrHmby9g3i0nCmcOIpWynMr3e89HmVa9A8rIjW93WFkUGyZKvasULTHYUOtHe3h6rX7tmw
XhyIrNJMizEstohlQ0MD0sTeU9Hx2yq6WcVUK1c+E5VJalYfnEJx9T5OBk5O2AlKKqqWF5McKrsP
vSzDBs6fO6wJUkut7NqDfx101xpclcwrXK0YKfnDEC8C0Bn/IKi5nPEEzPuq019waGJKiH4FJcXD
Ya2pKaoz6CcLVJ5Hlja9ObCboO4wUknnDVAboFAreENZVL7i5jo8D1jG6SlLUnPOd+r7iUiTyi9f
REuQtXm3hEcNnN+JMY9ShPSqxmTAkHKqzcu+S4pmntq0EC0WoQm3vBhntA+ZicuaLdm3v3/qS0AJ
bxDviGZHV7x9HMsJtK/4e/iDL0mrnAN9fVZ37PxLh54//FI0yzyjg/Nt2vO+HuPV4UaAHntp9PEG
gg0IU6Y9eH0c3RhP1J4SvRHN6GhxZSZqT9V9TiIAmpXiP2bfkb67jaFoDwS9wBvsEiaO097xN3tX
fj/8YesmmIXQQPOY8RnN0xFmE0xp7l0kr94x9JxGd2CEPWdpSIE2UdbvaUnhS7q4P2zNz+nzL8+6
8A+uMSfVlHaMBkqZfMIG/ew7cYwwGR0wBCMfhjcc9Jj5P80LnpZ45/NI9jfwCYzJ64QeccmYTVsh
h4zac3K9jylbRPRWPlNGyTbD8al10uAdVlFB8415AyjShpCt9oJlH4a8x/Rv4NxEQEe1AEP7jh4r
KLYJ3a6Hbo5bZj8ibaUvEvoRLFFDbm8AH6zmRiJoBAnt7VsbYrvdwYbow6Cj6gwZEtKUvvzeWIwD
i41RWZ8NAxwYDoRFX0s85OgRtQkaL8CpkQ4m4l8CiLiYjzchMjCP+n079O7EGuI5MbzKW56U55JH
CmrWuB+kHjQqFg8FyCyj4HtGA9F7sKeOD+O6Q4whAGb7HXbWibdDHWKX63RJlBgOMz/2wNvmtu5T
zHSeOoGDDXhvLBU4mIQJsVTZ50C9dGifAx+I3WFw282SiBkFIzNyqDP8hpVYcOB1XInwZlk2Op2s
SG00tm/B3yDBjggCJmi1NfAqu6Prq9iESJ22IH3bBqbRT8AFQbRMqfCms9RS+iKc73YsOYREl9g6
pMJ6wGmIUpgOMv7BLRa94Qi5j/bBKoMUVY9i9Gm4B1tBmoqsfdGUznOBvIff9YHbh+k2wyFVmIv2
NvhyZsboZ24IHTKsav5zUO7dZ6/Fe4916TgLP61b7xGDDKy/g0BCcs6GZc4cYQRGE6YMpq3DYgIh
fv21a9xM8Bo1kFgdEJZLOEwzKmYhl/9n1jgKpp+XZsPkLHVVIrpPfYhViQ+a9dhjX/xFHBsU/nBx
D/Qlj8FKZRX1PAknQAt8JujZrxAQjiEh5apC4jp8+ZBole8C8wdTGb2q8FbxEtJtNyZrhFwM3kay
bRYN1tVpzGXLZsmZQr2PwHgnFktHJ/avD6SuQAKFtc1tpPnlrJv04ElOsHgyP8K/HdM8cOvW+wbK
Bs6WqDZM+UyFcsMf5Gf1zopbO9WW/+AY051RIWK5gJvKXzF9kKoDWEy12cAvnmHFzeGBhQn9N2wu
3HaNE66nrz+uHuuaYC2oX2/Ygh750FpFMvcUUl3Ez5LWMl6aR8E1q6m+OVqoHIo/Y6ttqR/nRJC5
YOV+sWwgUb6dBwTN2msGUVLZnK3q6s0x5JBUGr7ClzXCc2jaOY9jtm6vz0g8PukKQomvrjgSQKq+
/xgKOZvN9nEiWA23bsO9z7hH2GBTkDbquDJcuiLtJMGYZqSwYg55uxDq7Nwimgtcq29LAJ/18EzX
Aj7a28H+H/Pb0/nME4lGZ1MVXqbCyLnB73mtM1wwRavSur3Z4fw6MuuFYjCRORDL8bumm+EfwToC
DLDhhDOSNkznYMJbRUk0m5a6h+NA0dr88N7+rgcMAxagdDzrfhV7XwduW7/D1lP4UA9jvsXw/FjC
eh4Scko4H06j+CSShmSqH+tLBbBIuWyRNuut+nu13eW+YiuSO3gyBpEyTzawFCH0whZNpLnPmXgM
8U6xn8GNYo8CCYyls+85ptsOSqCy9pOTMk/sfYpzioy+JmwdHPZQ1CpzFDlz0HHaJfbwZQlwxnzv
4Aju899t3Rs9chuJS34POsQ9DJY4YqlsXiMKkwQ2Ybq5fyIut/VkZJQycb8xqQ1wNmRMMerNbyt9
2e2eJ53RezLJoorMevMl8QI15PUdE0oKhv9Iuq/lRJIgCqBfRATevOK9FSDxQgiE8B6E+fo9NRs7
MTs7KyHorq7KvHnNCvc6KDHIlSJ6fMTrW/F2ky4F9sKu6K2KtY9d8VHJNAQobquR/NHBodzT0Fdv
v4bjepr4+FKPflwHeGcYdhjQ9oVM9/21pSKROWZQ/xk5F8+XvEP+Ur6WAk71WNivPB9bT2crCS1Z
mxDqPhyzVE9OFJjKcnJfHD2Ub8eVpsdO2ODkGZnRhD2IV05uS955le5Gv8jtu5kPUplcDbsbVr/s
LLlIgOQj2dJLrrDiAOy77GRL2NXNc8MgTRsTM4vmtCNbwN5w31aOk+iC6Ob/NqaGtBT5K0WEys/Y
bZ9aKXWvAjpV2M+udUBT/eXisyo39fAw4qUxhFnaPDg8mPnz2MFEDNTOreH6Jz9WONf3eaTIq2fm
h49nPH/8djDEPmPz42haWTeezdVPZh59FdKrwvH7aAyi1NcaWDWXXeHPAjYmFBfP1cW4Neg4oMc0
eiFbemUSdqvQNk17zE9+c4+Br09OSNYEa1pPjlUcBuYun9PqtZwDYx1x1bJqAHZ+7TjEjB/Xj7Ly
WI+NdVY7mnUqItFtYX62ZanG3qV1K7878Lj4RXSO7Fpc3AlYrXf/jYq3wB2URZAtJH/X/XU7NCGR
2oWyQdVu3+j7bUVyUT5QG51aKxneLYy4wrkWiAb1VOHa2ZYjEZw32iGXG8y97WC09GItrh7Mhj9S
waeheQ7jpAhAsQjHS4ubm6udy6/au7T+2NfMTgon73gY/UjvC0+KiWlb/dXRoXbS+CnROijHhTkV
zvzf25D/Y4Mo6/TIn0+FR7QQkzaWrMSw3mO6mlrE1sHxfhsC7J+osSRGv1qMU6K503rTIvDKYTXR
2Y5in/Hf3KfzoCfAk2RUzGHz1tx+R/jRrDgK/TOJYo+WzTRyYEEsStwQiiNav0JW9Q2iiobQKSGk
lWsOzBXXvs0lXGpmHXU/Suz0t0I+ObpBYoKwpRxcdHMHMtXpjCwCKLL5enGo0Bbx+7H6ZCU97UXc
cB1cWH3ZYJh6AX+tb5Ngzd6jA1fsBKy+AW+EKCH6mysqdzOtNx3jo3g1XsDFqj26y1byUJiW78A1
0UoltjSFZSXVOlWzyNltCWWepltcw3Npzqzz4XbY+WOJfBi8hvGhUaviwMn8p5AqrQaJ2dapKqxn
4U101CgU5pABg9UYENRMziRN0oeq0/awbfGhl3Lh0X+brVCYzRKVRznd5MPRjjVktQkAV9BQkF6w
HB/5XSyEtaUgxwhA8mJNMw1tLURl/E8Y2OOOSo/YBY3DzUQAn+DwbYb/1OCl88kECS3gs7jCBYPm
gOp/Ey0c3JVhuSfbs6yVbJN/rQp6IscJecPfr9PqRlaTaW9G64/ppy9bO9xeGMHzxG8UUaO9NFQx
vfUuGXTpcbXX2udVwfL3oxBwUnVowhJPYqW7Nq43iQVl3Uo31H9UUoSHfTGrOf95Vv6Gx47n6tm6
229flWQjUdo0/iob53zuJ/ACdkHSty4/QSOVYzcVjGiMk6t2TcdJkfYi4uYqkuNFr2uYsvzK/d76
yfKRNa00oNEZn+H33EQWamhAPy4I/VRKxTiijavFBmfdveuYyEyN2DRxzFYrGFq/t9LaFJjdcOkR
Ah5w+laxSspMuLfMVST2FjfztxiwoqqlhnZspQGBBi8XD4dixJ9qyR8M1Hf/zQ1Oxdsj/+weHcmn
wsuZxV1qCVweHb+3CuNQVHMdi3S0uEiDH8fRVec7CsnbGvFPTm3gl6idsfsM45bg+hgIBjl38otF
OoN+y0nheG3vq6GIbtn8VJW3DYlSxUK1aC42kwHvZkRJR9GmOFfzVVz39zB9LsVnGo/LkOHdyJTp
2LW/HX/uzYPeufTc1M6hwHi3RX7asRL3skYIb/yOyaMabqV4lnOL0GYtS919zbBdQUIK/5mbrL4l
3dWSceVmwVPI+UfeDDZF7EOBc6s3DV4Pl/I2UhYS2N01cL3diGfhWowlWo9l0Tee1TSf1/nmlX/2
kHjJj1Eb/siqEmgSz942VYh20edM13Ee8apbr88orfCqbYkrtTK9wnT9k10ZoYARsvtG9rWWlmim
UooUd4VIc4mInPpa8cgYxmrPjWAGZeam5otFOhWj1Ye2Cfe24mDcts+jGHwiI5tT+KYHJ/F7ZHG1
QCurZRpszb/u7XMdkMG1X4RPdHIuge31rSFxk3qYbxdKCOfIaaqcwUbl+wlb4l8cK7Jf/LqWjEf7
BNUMTfmfBWFfsPrOlc//3FBu82QvWplOlt/bESxqher2zUHU/vjpYP0EvU2Hx0bSPL2ornt/Hi5F
fxe4t6vmZe67tG7Dy+eOyJOGjKGaN5L7NxvBpKResNNlii/1NCe+jE6r9SDu1xdixJ7CZXEwP6hE
V0XIkeZkInVRo3rXrCBKjt+DZyc7kX4JuOtuxrppD9Mi1TgZIj65Em+az1hRIwhe8rPhagr12bl0
bBB+XbveweKkP19EBu/mwzl3nEXrSV5j91Yos1Kdg5H9sucZ4O4YmUc+nx8vzAwbJgm9csf0Dxc1
4adtW0bH8Q/V7iDXwgR4FF/zVxerJNhgCDs1wVLs2pdV+qdoHqzA02RXTDXuNlU7LWwG7t8O1pgw
OnfS990azxm7rcqxYaEOjr/vJiOGMoNC1n1TQ+nnDOUDtnljfLgKNkclRV4FVajyYBP3kKVEdl48
NI/8MYJzhphWtzyIyT3cwOWo+7r7dE+tlQH3nPaqbKA5OHRDUNOxsYF9B9PfZT8wUVe1SYwxBwJe
Nd7NogUeh75p4XAqbSq54qOKdXdtRNGiPx7D7ST4mjB2s5bTPWsPep5o6CLNSWo7QU67Vk7o/dv6
43uQrDRCtFNqEDw0ZWn72ftxgmTiTm4jSr3zV85BQ818/pmOKKp4ziUHMQS9R/HOT2jbE+zYSY+m
v6Q738vRuZHorlrXxrEqlW6w7Zwqu2GGYBhgi12brbw/d10bgg6kNm3tmu/yq3pprerr8gM+cS6p
3v1+rt7Hy3Kkhmygfc50OqAe7dC5d+8FQ8Bp8VjatHbyObRuAGUeckj/m2IGKiX19cpkorB0Em9K
t1QQlvu1ByTbaEIzWM2BTllu/t7muaZxzwbm8wvIth/bXE/NNZdyEpFsVdEDzg5VgbNOf9e2AutR
7uan7u5rqfRx99on48/dvhlnuOUhD3nvxYjukpxLoKs3FkMOKvnDC9uVSEI6cPzrRDOebsY/Xh1i
n10DVgabTyHHPmEOx+F6mP7KikpVrr2dA16koQKKBpEWOVLNj+U5/PGaeDzqp87S6BLs3dD85/+6
YSVTSzMo1Wmsw9BR5fSaqDIwfhzKX6twgHWWjYMO/2gdO4Cj+St7p5lHm1FIfAGHJ7fJ5i9UJJNt
IwuQgDmjlaQLOheVilNm9emjkqGYN6TJ8uLh/3AXSaeKu6wBQrRkLiyv9BBYYN6DYwoPJzrcPku5
Y3WjwFlEHUrLwj1dwN64p4IYKRVTjRQEAOEQrBho6QhPpTTNRGW/mDKLuBaSorIiFoO0HXed1AxL
8lV599GJXk/PkZ4LF/beXE2unb/GFk8FAgDpQWLAcNEv+JlDhP6+CSETr0c3M4kMD+MQlAQvJM2g
xVcSpps0PjOzJo2kF0k/JEOFVzJkiOTViypJX59qx5kRBs3pjMnXmy8Heqe8Sh0W2sgj72es65rE
g80cKPnlZjgte9eFS2vWvitGxupslV6MW43hdrqwyeazpsJq2r6f5d9Z9ANMXws4mW4+X/P3/lS5
qIrW5Rw1ybpM8ffUYm+KZu9vmLWLibg4UdyaTkUsYXV7YNfhYqhNN7ny5lhLJGvXePkl71T1HJZr
HnFAPpRQ0/RfyXUntnLC2zZ1OEQnCG8UwP7gxZC+HyHoybu8gxJtOobOSANZjqFhf01Uly02B5vZ
ygMTLT+6whCMDceRzvJb12fYLtP6NktKF6cBM5jsPT4Po+kco3cSR5lH5Cenn9AgPMbgTGSv5nGU
7BG/uJbj3AdZwr+hpBIOutl7DhECY0z4BA+V0o30+DjYd6YNRjGV6yDmeu6q24/jp7fwjJeEKjml
T8aRljXc+R9OHS6zwWImfxonvzZaaANOn5Ck0iE+B8sg7+Zs48rqe+H2LmxyhXtzy+F5rjw6/WZ6
j3hQWfyR6zeSDWKqDfPH6Bgrf99JjNTW16/NBtCz/3kPT0OPtII2PVNVZ3o+vhfKiLUdosf6lZaC
9VTBFyLGsots25aGVnj1/KSK+krFGjq3icEjFNiejkLQPMjmchl3BYh4ilDwl95NJapqfH/6d6SR
7L9b9+6pHiSvh8VpuJlk+9HZbQLXX7sspncqx25qoj/Y6cE0Eb/xSHmL0QTSChTkSNcczLCmOm0k
vo5jjLRYbRUrXkS8NMzk7crYM47y35UTh5obq9ElOeannwpCF8nwUYPgFxnB8xUK6sOv7kEncfzJ
LZbzJ6hym792990XmqjpaN/I5ixBhdQYfbe3at9akW5iUwLzTQl1CyaCsS/XJj2+d+4fdM/dmBnn
akZO2GZiYyip5s8eCtCjrh0sjhM6gxzUd3ORiv1Eg59Fbfr1ni17LHmAlzQh8lPe//J49LInQOCU
zVr8Iz44z6Odw0yvbh8AB3ta0CYYXunpQjzYdWHVq8QPXw82FCMAajgw6puuVjY3x3pd/fBkBqpG
RyJSHCMxqApI9pvbdvJb68yFKTc+L87DSyMNOH500x/xn90slsnfxpl2FBn70j7WUr9YwtFPvdxN
MwA6vRiSRDvZ5oONCiuj6qGb/QXbhAEiZLfvjCB3dMYxebYsNO/ONsM0ykce5kzRdZkAEuO35CK9
OHxpWYD8ODDwCKeYeDCuqIlY7+YpG2WGr87qO+UUHKnxGVe1NUyRyctXz1O9KJ6e1inGYCBccOaK
+vCYoOOv/vQn/sXUJE0t1rg9mqdkObETEV3UlG8vRa3Bn+4HYAbLmN9+yXZ3rKPBy81YUMcmZe4A
xgzlRykQ7af78Hv5Z5QBWtVMZCaJyX2e+76awpI6QeVjzawjXps+Ow6TKb39Pw3tNAiVGT9TywWi
H51t1gn34UJO16dO4liKzA4a9W3rgj366xOmO7ppu5eDASnj+2i/5xQzOc8vVvDn0cBrj9lrfq4j
QapPtJ0t/OAGYTN9BjGUvSQSdu/1IhrJX9zJCzNRl3J/Gx8m6/mTdrt5PdU81hsOeb0IUMnkfhKf
nYZwn+Xn9QMLbYP48XlbbDzyVh5qn1s0O4+fDpif9ezdNf9eGwfwEMqAK23WBT4dOK/XUBClyafy
h2UhPksbL0Y9cbkxctBOuBeF2joELpuXhVNbzljZGcGSbkm/WFRQn/2h/qcZz9ZX2vPGux8fHD+X
wSPmNsq49B+531P79u1cbHkM0l8eCyfu5p9qDj4BZodG8sPz4H+HkE2hr8mgD8eL+zOaAK/zdxb9
Tjsp/oW4iFAP8mdXgAr5vzLaw8MBMWWTD3+MsJ2xn0AodhMJNPF0lNcBfqJDeZjeVJFeH9lyZFt+
SYI4VV3rXGGPmWqcTsPlLEWAH8VKmdFlW7wma7QV8VPlma5e17VdUlByK52R9lw+OEGVnXDNTRdv
O+sUf+b/JPydqkuRc/gnnjMqSiSCjGlv4cLWSWIlyCs4WVH1yj3O9qYVHB6QVdgNtK5QeSzccyM7
hLHDP5N8216ho3pCeWhagm5aZ/+UZuAjXm71pGH8K7g2/aUKO/mM1L9ko2EsDhcnMbnATU1MXszM
8uC9yF9h9xk3yI9+nzcFgp3AXVHyfAWBoMyjY3BkSm1KDyy8YzGQb5X+O1R8VVpeP7cn/OOAyoLl
XjDFP++LD78fG+HCmwFIrnST0GbfhSvPBgl690L45YHNFm58XtKB0mLPEDbhbnGNhySUpy1jzXVQ
Xr/9mifmbrm6Gt7x7kTbG0fl3MeHY/RpGVadVF/tFe/aQA6e23X1NaIaM9fLatTK0dax9+ingqsg
T4Thc8xoenHp2tMi1W37XRNstNh8nVW7hZTvjjWuvW3vPpJ3I7z1wcwjKvlQYlwwHNgLQQ40v0pE
4kbqM/d5HtkVX7+bn2t/85UrC3r4chfwIf4Sv6lT5zFcq5B9TCvZdTBJ87utlJqgB1FNDW7k4Y/f
fQDAtQZXuXRhrJDTqCinH4ur8ftfTSXuSNDSTyUiiIDDj4207b2JRlnyYT/hkxzzMbSO7+dc75/7
jDX/BSE5ys33si/HyFPX/yVQ6zK4D7Pfly/hhau5AeiX4v7aFwm4ThFuBSgoZIopK1E5TdEb5x5R
Wiz8r/gIUu/lXiM7PbO7baJsYJeh1vPVdtgjumqAF0/xEiKuKg41Gph5Xdyy4iINmBoqZ4mXSkam
bXoAKCdCntbxO62t0Vfyt74Gv1vtP67s510YF5mgRS8OCmb54IXqFfPK9tBqODB/4owM8eMTGqUX
zn4+nBxc4oaOx5x5v8/2Luc0GhMyI/qmbnSSHiYGZgTJyfMTCoJA40F69bOsucIzmUUtZrI1WfeN
fm80hXjcUbMDozRyy59paEJIX0rs6f7weM1Qba332oP1DUj/366+ORYVfdEBuZhDaTXCmxomZteh
nR33bMpT70AGVlwqnDUiD61iGDWx4OVNplNZa+Wce7qDLNrqrXgINUjCiUQafiw/L42/ZOV8LNuT
4t7xFyM+x7dP/iRS92jqQNSJOO+vwupR5ES94kLLSNNY4Vw0z3N45uBdTz6KqN/3T6Pmc/G0L+1N
8xhQQMjSJXGqy0ieYvlna9oClf1dJwpAtJWVeavETCkmyc4dNuy8dPhj2HDMO7c4m03PRcrDTA+g
CxWG6boCm9+r4YJREj6KC1xbL3ZjroQoCv/eq4Pdxu/3dz85eP+q+HiR94JpnsCEfX9Ve0k5zvY3
Q7tRpsmkT860vrq/a5GvjKUEJ76F6OrSlpPsV6r9dHsaGwb2lwaeILupbH/VMtjYLVSwP2H/m8d+
3hZ299gR/teJG7ivZeMGym9solSapFpvxBpyhpxbnH/M3xfqroSANU3YRMZoNE9HECq3yyxlwTmp
N4X9Al8DXcCgOjOzzbAGCC2Ovk06klnkR7ySqZ1Q08id7C67dtTQ6nerrCvu+pn69Va4nhhmBq+j
ZDs+U51uWomvFZF2VIumRs3oA94L1vET1OZWsnFiooVH3NjPkv/0rajhKJrpOVZMP1VPfu4/MgDd
WynWes1Wi8zHo5c65e3uF0uUwq8z7WmBh5FxdHEaCEH7joVn4u/z+JtYlrZA73y0LuPVNGbwUuFN
7lXoJnylkizfWrsJ6chFhlxBOafS59Wl4HLLic3PrEomlscgPVBB3+fuK4h1vvYsuLEc2n393++V
CHRXNVqwlnK7SmLbnI72dQ8IkC39FdzS181UOzeM/ngMoqP99/4bfnLpSuKVLsHSCdqnLzbGMRjZ
K04r+0vYQAwuSVyBiNpzpwKtutEquAKkAvB0BLWSw0B9zAXWpR+HoBXNC5jIDaaT+G+saTtTUMiN
MNsg8rNKRCd9X/uhskBasLFC9v6Cy+e9nfyOMnz7h8huvnyjagil5uNld9f1QXbeOMKywv69w+wo
OTKPSn6HbBXlCy/c6Lf8FpkmwsbWAMCDHIQtTLe47G9+lPhvQKxToim2AFQ2lOAuZixXBhYtG9e+
YruRXjxazrZSAPQw1aVBglUrdl6UzkhFwPS9cXuOENNfpsy8dXs5hoV9tBFipWKuHxYskgyH+CYm
fmPNLijETUS7tzo/eDAQ/yG+639VrSN+Zab8+RMUkGwh/J5s6cCKOdTJTM2ckk6cO+kMPYZk94Df
d22sx1gXhX3DB2w4/lmSo6w3P3R9VZbAhWwNL5sgMpgzs7oriJwgI9x0VgHfRKK6lc7z/mw76kTy
Xa9q5IBpT5KXIadZ40QF3+FgG784Fttz68h5WiOq9X0fykREKnV74a+RoxfY+9O6tEihxKCYdWOF
bN4MmzhhWZoplBDKDXa6VIx9k4lD0QiwLD2E1RRrf/uIIYFljbAzLc4ONSm5+DlmmN4xZ6XKrpHp
h/cPhKFwj89T4jhC55gZ3jhrNB5csprJTq6VbhoZft3qqZYUkzLv7WTtDyu0tCT7fxXTBy1vaDDe
hrIeOkPAxdm4MRFkaIdU3rEjmTv3Hb+UdB5RcHaihUNmC43kH4A5J1gn7KYI3DxhioHL0IqM0jWy
jPrll/zEe9uMVu0vJXV1HQot6+rQtHExFSryACsEbQETgQ8Cebx3sg2UAE5uVQKGigHEBy581xtB
VzanyeJHYlIMnFOuC4ZncUsERFxtAqUUKIwgNMHYHiV56/L/MQxi/U3hXO7T2lVepRiByC3fxl5w
W/fVeZoU+9vkNNzII0wx/1doSyIvaqMKs78qfWkhKDJVd0LDS6V8bVUs57sAZLctW5x/+f1Di+SC
vH6mlnBkROVh16xdTiWto8N1+sMv871FnmeSJ5ul/qhHIMs3ZoDpCeOeFDrg8nf/+/eZLiECGovE
PEczxgPF56ABOa7lOLzSyBTSlUTnia5mKFdM9tG9D7uCXvVzKrtp3572TO0Ksdm7Iccln67IuHaJ
jnXVfj3d23+fcaHNGRoXfCmCVqu+Ekwc3+QFNrVkwURWDqIpmqEw/Q7P56d5QXB3yJmSsTAus4kt
zhTwxUoy34X2YVll67H8Ylr1GMNgUDiD0fnMzWpkiqOP25iPRImRUemZ78B0JfoEV38XdkdtQzPI
M7gffbSiqfYlVd1bUwD1ZTnjRshTIZjJFBadBy3ClXk+ynjVw6tVbdkYCjFEyrAg3A+d6nJymW2K
y56cluGq06/l175oSxm0L8wy+RawOT8tC9jVCKZa64K8lKjB+eb3EcOfTLlRj3tpfKtXtLEKx2a8
5vB4JfIJ/pW54vYhAKpyflcip2q8PtK8PArXkRhxq6sLHsuf6x8fb+/Fjh4p9DWPq9myEvneFjrv
+ebjwN/A6LAo9vXfZCAyT1Zc699j1clqS6N342ZzIwUQOdpkjlY5KGsuBnGnpp8V60xbOPyWbYgT
UGwad9zoHwbr0fbbIWD88lc2wd01c4O1gbJpV501I6ca17M6bacO5dy2fGkeIhKBNoZt+xLZSJJv
j6itfCbwplElk704sz6M1NQnzktuHgIBsWd0DsSk+HYIzVtnNb4aq9LftxOqe93W8O+Qa3a2vXfI
2NJESIQ6sImTTPero9o/i2lZbG1fpxRR2GIV/wrtgvT4DnPkdT8umtfpeKhosP31WxTrqhSlUhSy
9izqx9Ihz0xr5nXAnR0gOAwLLu0yX8aHcaaEvHqrKofC0iD/quDFad4bRseruWA63ONvDcXl66+z
+hSBjr657Rk0x7xijt9/tgkaCMUArhnVUwDt/Nez1Iu2b2V+zfCcDy3VsZSqLYunuiRtImtPwneu
td8V3uniqRFaA5uLkrPECccetf9c/dpS1cL8thrLWu47FLr6EnEm0Z+HKgiF9+4mtrns8d/kjkTC
FIrouC11nC3aUabl1am0HkYVxC379TpCpPeu6siM3kZZLUS2kijrj3AJrxM2GOH06m3r+8K8Pc1X
Vp0d8wMUrmntPnp8T475Ye7X6Y8w9GfwH6t2XoXGrZvRTaNqS9HhFjmPtB8sJg0FLUX74EWaSaSN
08wJAiuBndc/QvgoJaRgy2lP/MBTQXqtZLaF2yA2Tkh0io33CyT2aS1d7O7r5lge+x6j60K6H2Ai
dqf3/GjTHQXi+EyRF/kCTrzGuS9G8RKf1sIwwomMx8usJdMPf2b/VV+HEIVY2KIp/VahC+Xcc2qI
bvOF69JzfG6V7Ta9qTq2QMrXwMblI27cd5txHigowvPfp/zc3+X3YkTOrb0MSMi/EHJGMiGt4to6
t4xG5nssJsD67Si8ZCqtSV8CGNQs+Uw/uQIAj3/dKbh27ZvHeY65x7Tp+wvYDBWVIWqJIbpRnxir
JNSrxvgmKq1k8NfI/pzNJz6Wm0q2maw9KYGy7Bqiga2D9UYTo7eHt/AstakyaSqsa8cmefCS++S7
ks73bVYtd5vA8RTq/2U9R9u4HrLfyZ8Z4rBfVK/ZtXTGhT1dPki+ouyaXRdg5IHyzC+8xOU2EIOR
zi9ldKPxkyXjoxQunKlV+VR2pA63C8IuMQ6+yFxqO/xDHYhVHyIT9qw11vVMIxiN2vSCb8MyT0GU
m0kMVFUZTqAVto5SspDJY+Orc5oV2wORcSWrJ6IExKmr8fOnoQr/zuEkRCU0XGg6/xrO2YQll2Vg
alzGCUhzxkAv1Zfq1UDhLGtCfeENZjU0x7C1Kfp3jfggK+Qok9dlhtAyDg6VczH9NXuUJvCd5uZ7
YVE7fG6Wp56WdUT11jjMBMG09y0UnDJqmSNwV+43z+XSwo1hGF360GMpE2+NaM1nMVdcFVopH9Zx
di0j27BdIWICCbfD4aQgDiVK3eRqEWnHaP2vRe7YxdqjAKiP9BVY6eaLtUWi72hhtttUPT5dNsdD
C3QhNmffmn5RRg63IEzgpxCR6r73lsiGD1Pp7FyfetA1crP+y3feTnmXkhbiT02E7X4xwclCrpbl
U6IYu9TvBuGK3hyJXvth5R7KyXWgxR2ad/uvzbScKJ7jobIvyVYlOnqm1NfZvkdRHZ2mpc62HnCv
Ebi4sHWtmqvmcrT6INXBvHP6JRQLyn9BaH3jhzQhdnuCHnkrK012G4y/yycS86rMhzOXrAX4Bfyj
X0HNfpe1Iyfjm9uznaitaqliurScvSo5SDVTv/r9NyTfpbps4f9K2/HhE321DFZM9/Xiq8qjl5N3
9/Il2Raf3OpdsXQpEh7U1t9qofy2z4jtX6XjNA1tcLqSfPHzTGB7DFPnQmYUL7Yf5vpEUHkGy6Ue
CgXZf7bNmL3AN70U9vsXs2Ov27yVuSx1ln6G6udSjJUv5Wf50PwrxitPz++hmexdyi6RQ/7/QnLE
bUzPSpXkcxTSox2/E/uo5hxSwk/VJA/wtmvK9st/Zz/rvXfH1MrjTyi93BcTZ6KpZXtTiRQHp/q0
0ZPLUOwF44Jd6zOwjQ+sWhSKxYP3Dwo65TdDZNiv63ijeU+XiLqoABunQsmM0I8gIahoVYt3GwWm
uw98qUeKn4faNk8gjD+LUfQZxQbUK1WfnYejLzaIiZPMn/F/poV3N1E7zc+l9ASTpJnsb0RfoDzc
htFGvBr+WWG1R7oRrnubRaTIXMdTyxXaxJOTpA6hsm974fL789/qSPfPnA1sCsjsmdDpR34yPkIF
fP0eQKNPdtGiSRNnoleZRXl87DVlIASnIK4Aeb1ecBCENQVnKJ0eNZ9lX76OI7VDfVu+j0+t83g3
ZD6RMXXL7yr3hiw7w66S4o4ddKYYOPd4hXl4G8OmK13ftdTz+shVn4hS1LJPc16kGoPidSsMzVrY
N1fZUaHdDXLk7JfnsvAchEAgj7EzaqK5KBJwmjEXQm9NP+IJjUuCzOUbBzdACVjFSyU8m3Xezc+l
RZSsI5QUUjWlvqUTC9u4/47QTfumtXhzBAqe27shzFsLKvCGGoR9Tb63KhVjRdp5C037VuBuVOiZ
cOFNAwAtRdNbgrd7g4EiivCjeqgk+6NNz7XwI16/16qFDux9dtFTCuwHSpnmj/Bw253H51plY2F9
pJrxAmJGMQQos9yuv8sUtMly1G1tvUqskHaVVqoZtsC/H23+MOz7N34DcNNped3aThIzsArg6hoU
p+oCJrz/GExMhp3NAMn1ENSJhVdM9MFZy+Ghms6PM0ABZZtOd7GsRxhdqj/y8913/OfVTYAX3vWr
bVSwI4GRNPZR8vf+zdG89q79GY3zSpkYmsJY/EK4uLNOQbGpb4ek5C/mu9OvbT1jznAPo5XMDNsE
/pzl7MOsNZuPgZNnvpI8cJxoEIrg0MbPXBLEBdmlwZseqJB7AOmB8Vx70eEH8hwQG4UdxI4AxGLo
4UDfRqq575wBC+JfJp95zA1FcWlPzjk2kxSxZgI2/fVwXf8nAkQDibT/8uNNz7TDQMChqekt3wqe
hNn2K8XLqeRkQ4y6VkAoThotAX1Xie0xQepLz5Z0QBXtv4fC7MPtqItNKoQoqtm5Fbzkr5WUincH
YzmEfDN2oorOYaZDsojuFTJJxX4Xz9WtexK449O+ZwIX5V6Dvhevjfg8Xo4KHrgszLItAt6KxkP3
Bs0UTxRrL1bD9K9EaoOnt5YpjOdDUF4h0eUg19SvcT9Asz4rGf+6u/KUq5fJyZdbU1csEwGeHEWq
3PHRQhQY79hppQurwbkwi1foWpVI2F9k2dPK1UJF7bPqzW2MDlQe4vpK6KbVd36uLrDKo5VzNat7
VKF4HnSwsYonZbhvBpQvm/+9mnB2BvtarsKMotHljUZMuNffFJ+V25OG7lmSwzlYtp6N+V/9VPKV
dcK6MjC7nSQN+7gWzdbyDyIX10uBELwS64E0+Jpc1GrenRrLSmr50DszIaRoeUN/3VM3sS+jUh/b
eOTLV+HRF7KtMNfkIMZ2TyJX7b4tg00h50Tbz2bqk9g/GCmsfsLDnbX1EfcjS10r+2pLXA5ibm9o
ivzxbtkA7fXL71tz3b7qOPnQdo6DW8XVLu9GDzvrqfBDQaQRWP0YIKVIFdjAaUrpV3YV2IXVd8n/
Gti+Krx/GlwbyhDdYvhbniwPxp9TxLR78eKxQnT7vBYq/YPYr02xtu0Fg2vDln2dZuTDMiviZ2Ly
fWLtQfDU8NWII4g/amQAkVls64DNG80OU5ND77TgDFvNfHzGyvu+xra7tWi40sEwYBeZmaDpkB0b
wIvFs6IO2wN0Fn90Tzp3+VC7QWwWPEiypOnivALL69jbdfb0+ITgebkmBbQf5U6ikRinGvs6yLSL
F+jb46Uwqwlh97efkF78dv7zJ0v4YXvCXaMFu/O+8BFCWifysF3zsDVmxthJ315ikhpnqvHSpbYv
qYGPpBpR713dqPy9Ws/P4qmZgW2u4JpbJwVIFUtUn2oO3WOK7mEKB8ShKMJAwVgXBVM61lFFTc9T
tahZnuyn3rl99Im3NNf30ueuGSpAaH/TKEJEWq6xz49mAbF5tLlQKLCf1UR1Mz9BLEMOI6gnHxCw
SBuCiAR5KGcMqig1FYJ6bcDOUUl+be069NVKxPqda/taazCt8I7z0StkceV9NRSiu86TUd2mk0Ym
EUlQtc73k9iHzzQJh59ieEEXaL9iBq80/utygxCXzmYN9GPWX8ICEQ01xXrvZ0rZwbXYTVSN/Ibn
3qac/OI5Wto7LUNrsqtRZNg6YjNQyhf3eleCzYJoXW0vPwMJ6kr7HTZorJzrVB+DS+WRb5AqEWCA
Ec7WszlK+1JbNjT89awsYzvjkOu6Y+WvkWjnvjMK93yHgy/zoFwHOlPBedz2+MBFYoX32Nl/X2i9
B5fBq50oGwhEUWxbq5q5dodXYXgM/j2K8UIn4jJTZBdmEEzdIDBPC14BloLqNnakdYMf/XA9YaRf
3XXOFU9w6Ii+jvhtE0Q/5s78/MdHONZpprkbEqmVtguW2X3+NI1zRZMaUZF/rUvOCjya9mxd5YsJ
4vor9fdEH1qFZ3mGYNIfP0uLzT8dsQNg1Qk/SrqZwfBRr4YtyBTQEpVv/I4UUmOdcCuEIx9EPDqb
Vp3Io0v9CsdJif6bdlG0TAdSyN2jvw9DheCjEB3RJgI/lEUfdqokoUm27oz7uLefPzsHXye9QGtE
XPPLUn4t6Er+VQFKYXzD6Zco04b7PTwOjXAdaxc+aq5FxFgRaNfdcjf2BLSx2s4AhBnAGSGf8yZr
09TvsbuBPI2igGUWFpeR9KA7rI0Zy2YQGM63UrR8aEcqufq6ti6lqs56ctQBTT3fwL96vLMeChi7
HcXPhTmgEa4uzWEd/QIBGLsajG7exYQKE5cOKn4o+Ps7I+pj0QR125L/CUr3vT8Gmx+5/qqzXuTa
7N5LUQf0WUHjQy0XCAIAfmRIr7eesADqGdj1/k9+pFqO5efn05lPFnuX+9Dh0aH5KvWvdCK8sLbz
1PezhPTYPNuWMmZ4ufGhfBlEZhQT8JXrQibBqcmg7tLNdPZwGr08Fs2BTKQQlFHYDtjxh9IdJj5x
Y8E+4+ki+XvtvxYb1JmaW/qqYNPqT8axLoH0T9rEH8b3c1sXb0ZKP5A5s6Oz+w2IxJdzARFl02Qj
6bWsNVUUHgUq7XOQlQXjq518uEQAlut3tvv4fn3/dTbzBNIou5vys7b5zC5ek7+fa+/aW6Y9vZFx
ZJZ4lP860eG9hXL7MuVwnHKLGb+G155J2sPucu2lZpkxWkDv1IGLaVvCqXKqxDH7bpVVSUFaePFl
29ViYDGXxeJOVEmgYjYHBTSgQXw3c+JsbcupnMRnsG6b/nUMoSqLLDVTpBSBel2qjzIDGBjarnOs
W78PZeOJKDvm+dv2AiW/l6o6zje9S4XPYeU1fjVes2Xn0LorOSKo7/d2opqa3f9xgc9DZ4DVrB41
3ICvRr4Ow8Mighnr4ACY0FMDND+i/Xf3TrKNVZcoYEGusddg5P0cqtCvp2wtVtyePri3dz9Hg7hV
Ci+7mPpHUH4tzgs3MDxiBAFKBFxkfC6YA7sPT3B9/5NACO+ffxLfSyqZr/PPklHwz9Mm9Z12P3+p
rLYfds3TfySd15LiSrOFn0gR8uYWJOG954aABiQkELLIPP3+anacOf337mGARqWqzJXLLLnkFvsm
VQlOPkcR9PqapMtk+dtSr4hBJYjrnS///8lwWUtcdf/T+9S/zChl25WoysA4AApBZRlbg9ZBKqMX
iBZUohsWIZipJFI1NJN+OF8EuIk00IF6FjEip/b6vlMKVatqoBwArT67bPdhtxLXjp+RC78hH35R
7KIF92PxB/WnGLa3VO85S13uySKTZVHO5Nt7lu8gpvGhHIIFPIxFdn2t81F9jZiFXX93PqLoyLpt
z0xpGbpKRz5rLLL2X8awf8lSOhoHdNSTlnPdHGM8PcjYukugH9hJH10eskkPFVyyiKhwI+zn3WoU
QrXxxQGMnSWQXjqCmMXRavgRLSu2JwxvCkyrU7/ofXfaATtunME/owD9xfI9oJz2qhVYWirqY/oR
iMmsN+NAS9M+8gX3RhELzx1I6dxkINu8c7gmTIhNDEo86wiPBzro3PmDrBYts4OBVZu0Cdaf/WUW
mIK/BrkrzJGj8DjYQXwFco/ZwYfGHL7O12PgwIgUATZ7LVzYVx8nnS9IJ1Q33LnYB2Dw3w3o+QF8
eq6ScsC0DQbdTb9/wD0YndytGVZ0Qw5Rpkd92J5IGnVW1Tq/4R57zK+Y6JHmPkKZxQhDfV6enCUU
UqugcmGq2Jgr6AKkhKGI8VvwUARlM0AqiLEVpC7ChJyB0fZ5lmprnqKDdnbO77kyA1ASrGroAbBl
hBKzPX917qzmKG3Mc8v+ter+uiM8t5WAPAPvEY+6sc3eIDzsTOZo3RQP3FE6dRbx1VnI/2hfcNVg
IVNNrlUOrVPpYgvFsj7QUD2y1XcV/cEBkK/2M9lm1w8QGsuU5ZB5L+ZtOLr+c4cl65fG9v2MjtJN
gURPdUQX2BD1gveN93l8dvDhgy+8GjF7AphAR00lASETrVvat9V+DEkGOhWsdqjJfuXXWC0yKHVc
xPXoRctPr6ai86KDdEVWf+KsCZ8NZDDKZ9y74T9t7JkBnWpRHglBm14wDgOC8vIp66EAvIMf0IPL
qEpLPGvAAr/vR2MN2nTwE3OJATtT0PZg99kMhsF14IuwLrfOlu+0JQp9wkjItKxFitl7p3NggsGU
jzbG72aYgqkhNGcggt4C9gOM/LD3zB8Zq5ted1zCavF1LCkWBZUHomXjJ8gem3piLCOwuZHcDtPX
rohG3OuO7iXBoIDphyQSO29gtNDTc7JzhUSstQkgdPnDpAuK4BuLnwyJAauMG6KARgfLgZsA0uAH
IJBazyanrAdTq6aHpusGUIOLDleQXgUKUejyPbiVybqA/m2RcNAHuFnJ2BkIkaMy1dC9QrRhaAnk
QxWNFw31CA0Dh1ELP48h0o854OcqS1OYi7wAH5UMuxIoy6i8D5UOxsxPfu4o7o+LnGMIQvXQZw7I
u9eYqmh9s/WyaPRVBh1yu4/3y4VfURp6EfRHys1hOoMcP2tXvFh85R0z0+MlLGh+2FyDqmbPFqYf
qs29OsuezBuZnWPrB5wrP9Untzn0wByW6jMHboHsh3/Wi6BV7PMySDBsh87xRUl0Z1u/4K6O3NQC
IxiOwDQyitvSTZl3w2T9NzfltpYVX2pdKGJO6FvxDEVJy44ZuSEnQR75GXOSNy4i/UYRURwZ4lLT
lf8trB8s0IBGk8VNgFvfZsycC9LnD8UNs5i1epbX/LC2eorlwUaF3FLShjBGPeoTGZiKUFC4IO1a
f3tcmhRy6D3HNYBX/PaYjCb/LhGcI46cGRcumfJp2yuWBHULf6zQo9Rad9Ng0o2aTbSkpWNG+urd
AsruPSzFclGzhswrk69/jPVTev9N2UAphMwnWySbco2ylXzev/yuMkDihOF0M2zUp4I7CHIEW1lh
WozxgdLXDskmGaojJpbOBE6zQRxi0w8vvhxgl/cdM53n3/FTxEtUVKHsWlAVkYaQWqyh/xNJFfAc
f5IQaskmqwj1qYsW5wVD+8XHxxxoo0Q+xS/PyAGi086c9Yf+gFlJHfemDTFdsoerdUAdBH3FVcbs
i1g8op43ewWj+pCpWviHdm0mQ93KF+Ui/IPliMwHFBQeZrv7jF9QW5lgkFoT0G6WQ4ElYapwtmcS
JpGXOZLkUbkpoidAGyZVEFouz3yb3H/bet6e4XOHR2zEhOFjPtTm6PModjBSRWAnbZQ/bkFI//oO
2eZevzbbEndgOrtHfm+It54nc3WhTblKEK6rNQNCMBkEbPbV3kvkBylrad+tmewff1zn3XtCkmiD
2AHsAV42LBvm5VofDXgOsoJYbqP7JsB2OYAXOsj8EBE9h5P3GxK14kOs5AZf1IhpOWmeOmB0OTA3
7RGJuPTUJx92N/+1U4jdU7hxnhWVVVcIjx7dFFoNamYHViY91TYYdDBcmbyHd6wp0LshLuSAoyiD
zfaP9FXqUHP63J3NMd4zcblwWPIc2Zj+0ofIeefx3OzaQp1dvN8jDlbM4x3MfDCsyfqARuyW3yuj
eRu6zZ/Czgg55orNGS+iPlEO+oz9DphpnbjnMVsbJXiMvsE3UoHOA0z73GPkGN3B1vbV21VpUJPF
F8EBkDKkTg2EDcaYaTP8krR+ydR/jQUOmxISuidOdMCMbNBbfgAlmPkG9rkf97OHsX2ZZZirsSx8
LNdeEFi+14aHsPUyWP9jt60IN+0TchXYIlWjZaaOjrJ9YrkXepmYQLExWgv2cDZFDGE+LuJP0vYI
PsTwV15+iL4AAeN+hsVOz274FDW1JHLZrNbnjXAAqP3XnN0tvWM/eyinl4eBf2GfYRGMB+t7qpIB
sRFfnJOZcuEBh2nuGvIdnW0S4AiF19lIYu6LQoTSlze8zzEL6uMQx6UEe/iN2LGelLI0zqBxJNMW
OD3KdBlVP4IY88e2DikIKt8ohpBE1XXmAIDBSmvBRG8EW4IVNn3LLfwNkbZsZEPOlwKeFLAq9+kf
8mes+/jZzyd1hE0M3BQsCWca4WDCZ/d6GpvkCMkISvGMy674oCHKX0eUjmAo34qr/hGme93C9JAo
lZGraguTuYztKwt5LP0Rv7u0Ns2JZVDsixW1i3Xo/H2woGcJK1eaYJ7CHI40hDHJIldI92RmoBB4
9fzG1YbsCFum56ypJdVnKxBGHKwQS+61o302SVAlBtFxTfbWPhHMGy5O8XztC49ztpxygPJrcJ7G
dh/7P35Z0n4RJX0o++cfIgXt6QsaKDMRirV/j2Vj70716oLJ6ZPlQaHQ7t8jlYwzdWtQFHDTtzB+
polGP+UIpiZZ8zmB8YKggXNsPdLQ7u5qCq8TrhhsqeBg73k3lGd0tLSAjAhkF5MaJImNkKA0dg/J
KPJI6jnxiKDvHCCEfhyv2tW7aoe/20MDNgO98NNR6AjKN0gcpLp7To/uGz6T5XgOin5WwKNiip8S
Cxbwgru8Js/EuOdHLBCpdeDeSBvqDoqY/pFPH4RWnanj8GTASrxzmwMz1t6+7txwoByZ+8KZ7tkk
f2yLmzlnXcHvt6+sOJo7lqLwasB2eR4PU2D0DcdDdX6t6C4A1NHrkk/p8/vQupoo04FfgnGAUWfn
vm8YGAUzeaOMGVqvamB/GAeOcGDm8OGgxvBL9/IFlvdzaIQHsOUZDmKnH8o980b1x0zuO0H5l+mD
7o6kJDh0zGJ+QiqC7pokTk+aBHPlzbyvBluhMO51d2NrLYnWVTafK3fne4tUj+HXkzONbob7b8S9
zccLb01sNaybshqY4/werxMCCYb1lQNzkdwZ1Fx0opfHqG9LkfAE0HR7jxxRCAPFmN7nAA1aIwiH
y4Nfy7yAlyHqSHRn9IbsdAQnnc2H43N+8wRc9BAjN6j4Y/mB3SjNFJZWgmb7EpYv/IV1qHYc+pzC
xVndvRc4MIqAjJuOyv19YiFHJ3Yy4GB8OujmhJAJJzHKogWKBDEBNASxqc/n9o5dG3Fph3pX+Nkg
7feRidFbByQNvPxgZb1n59TtIk+rtzGTL+IU3RdRim5wyIaO4itLCif5HKzZrTEQo23gjbj8ZsiS
1rgBv5cxMCribyZ8ixiE9UBtZ57+3cCB6uN2F/XVO+4iQ0MfYDR/h4OPT+trhKJNd8HBDK/iKIJ7
hzOQ5TK7WYBujzju5rZLku0fqdVDZ0DUE2OG5GqQY3cZdjSF9WtAhRjeAMpoH/U7LVBOy8zFxV4M
BhY7GqbGbvv3yqkpB5YlAi50Rpk9tADKALcPbUBYTbhuKfhxsVi9glG+4VoXZKc5yPU+fneV2cjv
vxVyhGk8EHj1gHyZKsZqOgvZ/BvKrhmQSgcvl0KYw4jdtDh/d/xesCRmqjQAfGS3MWbGKt/Xf2Tv
onww5lV+dOhOYtt3WpLxEEdgNolbJ8LS4BitrKxHSN/7QOAy72wMPLD8MvWF0bywMZuj3rCHDDiR
y0BhuaJdeIGCQLFoXDjuHQ0EvzKXCwmm2uPZS9RhfxL1ru39cKIdX5if0/j3yCd0Cz6Rs91ryz6p
WimI5VixcOS19mCuQJfXFq7VNsTR45SbvrK3VZfUudFFdYV9eU848+u5K42BUHTwbez6jVX4pCPP
+W3qrYmwz3h+RupGJdtonO6gbhmn7h77JDTTO91bH0U5XFFjjrP/hnOCF1d7qPrcy7HDmoOqBUtb
ByDUA2zS6OA9fl3+aHi9YMmej0MG4LNkrrucGOnE2X2osxiEby/MSyCqIQJhsx/x2Zlob7Hh+Qkw
ONmzRBBkkn9k9UuLeIvCJSh1BZWzOIKom9P8qQz0v+ovfWaKa24aypwraynwJDj56EFr0gq3yjrF
t+Ko4ym8YjdDM9nCw1gF6E/mv2pHwPIzwnp+nRVj5AFA2wBhQAijkMhbj9eofKnrLX+O294/kF/Y
y8AFIbgA+oAaMCdkw2OH3IZ8go2fHXmyHB0cVBkwdl658Mh41H19E7Xejys/MAP3w2rasPqF9VHr
8VUmUZNrDZOBK5aRlthXVvkT8TL/zT9SMNRCkOrzCfFgRDBkPvk5fAfmJ+47HvJQZhHUflOiA1hn
XKMLhEtEy96SO/dtiOD2pYq/PIdvNLKQKBHWDrMKk14fS6aqFQ8g5f2f8bKeD7kCGiEEvH3dO3XC
ndbmE85mEhabW2wCNaCfbphfuV6/MXajpLKzM3sfXIL3BSTZMy+RXPlxowy40ikGM5RouEoScsAv
wNPRvoFEvftOPE64jZRZXQzRsqvFsPRsKiXqDtRGCCaDe10KL9ickpsKBzeYzi/nZUeLPJSneP63
pfebowlvtyz31lwzOgiBKpnjQTbx+N+m61+QkozbQ+4lB/Mvwgu/8Dtmjvqev0s6Lya+3iQrZFdy
bwD0cim2NVMuKryPPOfWLj8bbmMyvptgZUD6QEyg91UuD7f+oLvy71WOEoqXLdnoMsWIzD3KzT4P
lVlKrdlTWDh0JR9MZ5ntsLXFB3Y3rk+OQTXoBEq4Gk4OHm8DWZ2+KIjZc3RvGYTEL+9tya+0e8Qj
JF9OZxGbSzb7KURsrtmbtGRCRBttj16KF43CmSHO/hUXJ001Onfd2KkFjbwWSUu5XVNyfj6jNwSD
WxD6UeF9EW/no8tnUGLQFY8D6li4eiDw30UU7S4Xj8I9DwZvDKyK4ZeOzWo2ebORkpOu+y+GNeS9
ttBqZd3vaKbwMoEqLrnpMcC/2JfXmtZ7/zySwhQ26duPQvEioq0LhFUIKobxkzq3bbzQYWtZRM1R
xjC/m7XEdqAcMSe5wYfmdtPPnFE6ZSL9egUjMvGcasw0/qdPy8JtCe9JuQPdnJEzTWsAba+8DCIi
aH49mzHoukCQUA55Cj2b8+9fE0bHOT5MCN8HLc+njKp2lxK3p09BRQN1Jh2jcPD7+PX+27hhMIlB
PoshUCCvzG1D4VbQB1jS+IMmCsPbajCr0zmusl03L5KBk600v57lBwZLSAdkSLqs+GTDp20FbsW9
JWyuacSxrXy+AGiveKlsK+52RrkYUKvCAj4AX+YyIveYqclSjUaveGSr4xLI4yr8Ttt5jdRhT+1f
nbHOtt12DjmQXzDrU3X8RiSF0LoRAFDTW8vX8wfnTF+9SpxFF9yQef+Me7IGfLmDL0mNuPg8tFsw
1Jh9wsPDSmpqD9Bn45NKDnbz8d+n8I4JHq1qeFTxrf74CgRL5Hjr16vf6EKNy0dK6Svgd/TxQN97
gGXeAcok/hJttUqzRDtXTaklLuNAmQWNaw8uyoDSrsT5zlkApDVgdGjCWd3wlMAGsZMeO5iY8pGm
lJLd6K1OAOtL8oXgpyLlOuqkrgpLwVT3wHfbj/iKwaPWNyCrfDx1TMeBKyQyPDavwkMHLAUegk2A
OL6q6FQw7k+qgQDyeIroUBbei1Y78Lgm9CkyRzi7j92nFxUvULugkuiS6eywaFQxK+Upur6NEIP7
c4+snGeim6ZLldloMVCTPJUGlHYVY7B/rXSAFT/tKlbGcDxxPcz41+gApKG2aUlDuLI+uNtqui64
x39gme8pr8bFR24HtaYb4VNqJveiWHfODMgyIQYtmYTpFrZh0Xr016X/vSqubPeBx4Lnj0OXVpKu
El6i/9nTKNM0KKrLkEc45mpMhfv0t8CqGC+umw1dQ0VeO3yXO1SFoJ+k4wb6OrPxNeAHtC66BGuX
wkoAKPOyo75he0+uS2eFywz7j+42t8u0+EtgjpEPBYhw5ADjXKfe4mi7wEXfZAEn8yfwTKoYv1sx
HvgyRKKK6VfqPHhN9MTv1t/o3+gVeh+FNSM4xrWWZ6y/lvcC8WsZ8HHKSw/95VanzxsZodg9OYRM
ErF4ncVF8k2u9pUvDY54F0/fxBgYmOGIapBrB4pSeeqsfuozLhxzEoAFlgtkea4ox9EKB1260bbw
UWxzW8hXlOe/u7QoiQn+MtzBpDIZyH2U1wgNcnBt5s1DuibNgTPJf4ntVEDOWj5ktdkrhrj/VqBr
zsBAvrn/IRpKaA1U/3sWeaiflQ2WXkOkGRlbaZmO4ZfTfdAViIyBdk0nGcK8o0yUybs0d5fMp++G
vvmXSD7dspV7n6fM6JN2gNf+M0hsQoeEvZxLQ4blLtalBTZ5dxCXutectG1d+XQV8tpIey+mbQzx
6p4m9e5yNkh32JtZHnFvZuox3WxhmTDMD4aBTfsygDH0RmVE56T6+o2QsckXj9imxvmrdlwUK+HX
p6vteAacg75D+lf9O0waJFz8BQPWbEKJWK/I4u23QxJ4hPAPW4D2kDIwHqe1FzF1JmOTZgkyESFx
lXAOGDJkResp6Box/bw+dH5ee5ABYIXWDGi1x0uTBwluq/Rp+OR1dSN/Hq0pGHQB04pHgnD/s3mp
qXHv+pyZENMU2Cfyk6IQ9HWBLctJwhYCY/YajJgUyHipIuobXfblMuYIo8KOgduYgsKPYigkXVxi
/tCTRj6kCJVZEXgCQ04srsRw78EXJu527dkQCdADMjb5eu+Xm5zw+4YPJ4TmR00Y6CVHK0Xy3iuG
OGlQLfaw48R/WPVwPpLJoYAthT0Vw2h8lYja4/kzEerIyBFmCx5MaCVwKOetPGrMRfm0DUbyzKZ+
eL7ZgPA+eKoBQQrQGiOohnU7AIJuMK9CY5UBsgkIWrvRNmZnOl7M1MJeKrlw2NPI5/dWuTibIwDD
G2prn1+nqf0jgG9CnRXBcwVQqddvOnBowJAeF29Yzgyh8ZahcZ6lm3zBHLydv1bCq1Dt4MF9KWLG
MbxX2jEx5ux0WuVoiYLK70hVcnHBkb1ccp0eb0JjFZFvuAnOxRwEFTOAEBs2liWDOXJfXD7w9x95
LFfmLxeLvZ9RmNkAf7T4LQ1QtsHavDBrh2MqRBYkkYG+h/jResw1BI2zavjMsRXIzliBCCc+l5cE
WQKh/3AOxW41s1n5JQbYyPggqdJ9ghy9fi6uY/E5JH0oEX4RrI9P5tP7Gy8PqPifTyd2XuAVOEyi
badL9q2DAwnUfTFVUL0InrfAI2D3QJaeqVdLsEPhhe4spDHZvl7LAsuUnw4gDKinny7xrgeahb4q
WInVqQJdhRtKMdSyWZz5mGCdzMEirAnfBRMogh4Q5MCxhe0qSLZJQG87pfIlKAkF0+E7Tu4dUkGo
AS9tLE710s9+7hd2sQnela0xihGgPHh76KqWq/0lZJN8cZrCO2dkdL4FjKNto2MMWotjTp/64jKA
khJedvgljsK72e6YagunOvDlVJpZxjpI5441lD0m0D/Ol4QGx83A9Dz6yORagaSQ67r+7Tl3e+VR
nWRL/L8gIE0bn1MWe5YOBTBKc45VJNx93PCo5lx2supQ6X1ibC99pknKgPcdHaHZFACbZh8aM7fo
7yB5uWBfJg4eKa40BNYk6yfpYRg5BUhh6UGQWnwQpt7i2PsSVrYPG7BQaxg/Xv+8E0gqwkqhIZFL
CC8+52JdTvHAUtcFJNa5dCw3mepjHPd9cH+yxccDmKMDZQ2jOAkHpSIAJHOvUyE9y61+BZJek6By
ra/hnTeAQJkh4jBYKVNqNvmaohE7EItN6WvBAj7lSyq/xPSg7R0K5q5YN4XwbmDGuVXkqVgmYgbl
sUQURh5WX3BYoE+mazYEBQoSaSXnV+OxABM3G5SSa1Zu2TzqBm8lVmSxedkeg/4hRhPqqbmhCsM7
YvI9K9U8ENsbKatRNoYOBkrHVqgNLBIgkHmRdjBgP4ExmbNA0/4RBLy9eBx6cccEmxsZXejLwtW5
+hKH1dzbZpRbMyz66oecTtvaY5Amu+w/yrC5mZF32Ur4EeBnekIwNGETLPAvYVS2xN6ZmwHf6nF5
gO8V72CoCHrJuGKnZjOgvJbd3w1sDfIi1I3wGFGf44Dsg7wyFwgZPu8v48Jh+tIyGhwVlWsM+f21
aE0xHX+GNiNYYOBslS7BwTtO886HpBEiXBdqQVUk5bQ0vdvf/ZxdMwYvrvp4Z+57QV/WMmz+0/l0
0IA5A1IafXlsDtg0mZi9fcQIQM/UW68hl4j98TUsG0hb35UCswsJHWRoLAFmTOt7/uI13I4GA7M3
GEECFxrfhT/yvOn0sUb00x+8+g/MPvlkdkLOJxRz3T8ufnESDP14yO3XFxL212pLeNqCVCtt+hnC
q4IyOrT4P927jXiBBx5dSI4Gb6RKDaxSZZJAXYeKvoAqcXIs7A6STbYSDE2tlxGUuX0bfefeoaqb
Sw30KfAm/SAfop1KaSMl5FCxRTIFU6Av9DgpmDSWW2PKPRsxd4xb8mMsSd91GmIhy1w3xNDXu1Ra
RzNj9J1AQYdwHszTaUzKlogx/OCEZMThoi2RyGLTXN+xEbww/a0+zFXQo2M+OEoufraOlio+T9R4
nJbsVqqnOJzDM5g4IfNbzjsgdXXCGZCocMXC2IDCxBqqR0R7KZgHngPoObdQGNxJ/oXNFAd/6d68
tk3rovt655ODLfuXzEb6tI4INkZwEDOgz5EhJdwUNQuRahDXn178A0Zt/LQJXAMH1Iol4X8oCz+P
gOifdoRfSvbn7LAi5AgS7l74DdNv3H9vQQmhj1QhnxIdwxBIIa/Y+74GfM/jXg6OneqW16EEBqBC
dco32tvLAnIV2dwAYS0PQomsCfUCsBU/QNoPJhtEnoWA5B4xeOcT7dnoeMjXQUzDbggRQmA4CGT5
tpHFs/P31OsWXKe6F8P8hgaLlQJnFuMXtDWRV8EYQqQCwxt5Ei4ymdu1LKV+RjOMOVzq8Y3TYqnV
73TEmJaQ+RW/YVG6IMbpQat8eJoQyUh8ufQxsaxh0zExR0InJB9lMvo8oMpAYpxARcNvdkHsEAEb
ejV8w5j23reGFFV0U0Bhct/6jBpseG4C9uY35hCHt4ACQkKV+/l5wN9YOBOfE/9GGOEYOGIQZcfL
W+IbFd0STpdGn5QOYEfKqYobFKeB2vtBJD6oYqhUNCK+uhuiY/4KSxGmCLBdWVRILeMzTNpwSMXC
VttSLUNiIuAHVhs1xYONzVR9vt2KZouO+eea13ouzzLkH8RD7HiG7vCPXEe5Fm2MA7mOO+PQIGGR
qf4YUTDij11MXIsduzg1mnYoZpSj2PfB5IexSd1y6PQRPEXUvP+sXCn5KFfqnfwokHjmtc9rQ38Y
UGAKFutADDeSRTau19W6PsNZKBfWBLeUuTE198mJSbeGQ8NnTGoZNPF80eIqVezk3W8jdo9yka0E
oVXwLH4bLGFm0REeQokq7bLnkPrdnUm6gTvOap5hAEtVwoG8LObtFRcUL4OYUM1VggIretfPOpu/
YSl+1g72vMRbkjvKxIzB0DhZ5luRxNdNC+SBwZzMMYRXNVsnor5tPI+2Nh7NxR5JAsmKif/e1DuN
4JJiRlflJ1vd05eXrdUxB7hMkwOcFxYNB+Vl2i6r42/crTUEn+ZWjAPIWCBJr0R4eX7fgod6Qr9r
30H16IADlLGYwXIc3Qio36H2OZQYO+YiqvQERGzf+XK5wx2Gj33pS+zjGOlesHLVlyaWH8lNXxpr
qHZiI7F9QafTGdkeWNmEWGG6dnDWNdQcWJ8MUKhmNHHjvvlX0tyZ8y/X2kw6g6pyuvzD0+mIkT2h
Yu85+3pj38xJtQxO+pG/BCYMAH9WifDSidk/OGdhKmB2wzQOBSG5tn/tn4PI0N4YA2NlLuIp/IoF
Jq+r90TaK2fueGaq7CKXwv0eS/hZBMwBboEIAcZdlf3nJKNJHseb8vET1E3Im+vXAq7MP6YYPRx/
Qmpzqm8QUxRbkF9wtmDrr0kK7hskj4ukb4+xYMzGrMN7/dfvUd084k0uYqCNx+f0A5Ydc2kADPKb
uoynmhdsjNNl3R7sA9MZ4/q9+MrOnuhTkFmTdgqR5N14Ntdu/72329+cyckWoiHM8tkbjhUhFmDl
nNLcMgfl9Fsna51BBXi1CBvonuWYSUB6SA+yBJEW0xSLEDT5YN7eK3uSzkN8TItD+GgP71X5j5ou
L5V5e3wt5Wm2raav7WtkzUhjHGVbfXqZZKdknc+ba+j0YemO9CMUd8BhuCcNGA0cZ8hQo3LmbNW5
NP1MmkULzOVQl9J9XARZMoNoBqBDXQ1a+A9PCfeMsmKIqHS+y4sYt8E4NP65yOKlJuhFTHohjelC
uf2FHM4mQRfy9eVNt8KdKn9+8J8GwLBc/cgFJcIWhZAjnBM0GG68zAveaO91f9FDnFRYNvvg/t2W
UDTBKkIDr9yE5py5wQuYCrSedAKLDPihGGOAcgN7Yh9GaQXH88nholYCCIL3CDLKw/nm3ZLvDWzE
jy3e3B/kUCY1pe4XIg6BdZdAbXmGLWTXPonoaG+1MwcVD+No1KlnGbCCtAuDfgZXgIFobCFHWH3p
xzChh6kER5i0D5/8nXa20ZwwJVF6g+j5hZtHK4IWkNEFZ6LuNw0uzgz8YZeJ05XTOG3hdfYYikUW
7lSjTr7m8lavoqHOuDnCJn3NbaFvNXXxjf0UCh0OA5VXnDhpf3CqrjqTNcir9zT0uYEzg5LIhdwZ
GWPSSe+YesImyLi579xjTJf4TXi42HOYQFmJa8HW5ASHzoZ7CvJQHsHboozBB4MTCh+CXsHJfqf2
eeOPyd0dwEtHTfP2LG0gzvDJOxk21d7EAYGDlrurI9lLW6o2T4VgTblHxfySk1P6bebK/C0PqCbA
40URE/qXaqXLvkHIHol25tTexpGnMHXXNYw8POtcu7Awo4H4yEPBtjIhik8dkTXiiRmILSagv6dC
whHF4s9DjaGd6Y/p5S+YVSTv4UUTPK3ah1qHP0YRjJmUF7S08Mv99x8Na9G7rATQymrZXjCsUA4Q
dkmPjr7TeBEoUKv6kjrYheDsE7GfwEnAThQ0JhkgOBe0Ipk08NarinU4tbk+uUDaW0ZX2woL2mOB
/dUHAhYQyS1Ce9SuPwKkyyedwxCWIAlfw58+NsXoj088rx4BvtRuaW1TxQsvE1ka/ZhT8Wgrbdzo
BTcEW4cKVMDeG44rqscCFpo0yqxpylz5tTWr2Te4S/GxBaf7NmMcUORTctOaadEMRKAUsExHuAgL
KaBcI/bL9qlJmstECFigQ1IDv28R9hrBo4iWuJ420yTkIyYP8tKvImG3UH/9cqJBw8FOc5nVq29B
5lA04MQK9REPxFu74xfqcsZzPjYKwCJOMsSsKdZ732hpfceSskv5lKqITtI1Bf6cHuyakaUrv24s
8gtynAmFIQPXkBkQrMMFNxLWfYwSQ3lkfheYpdkgR+RAcwBPL1hLv0TezkKQHelVxw4y9IoQNFTG
pXWWifRFIHxhI4ML877lhQS1ZddRu+DqHU8uZNzEsMVg5COwkeGG8/vE4nb5DuOAwdSoThP3q2uC
QtFiLf1jeA3JD6Hub4P0aqzvY6L8cuLcpl9M1FQ3+Mti3OaG1V3MzOH7A3ssgWtengmTvPpjAwuv
6WXuzB46O8c4X7XW2CFjncHktRlL+9eDMuxHwzlQtX+GiTTR3zFIscBK/ge94jH9612aI1vwFR68
kn1MAduj7qI5HcnMsPwvFojTj5vu9tUh8awB5yr7Eh+9tnghPQD3Qxs+JzlurNzR+cuecYS9JxKq
AJV/I0FeGmpEL7bjbkP7UkESgcm0U6k4x8xJ30PJ1ee4CmU34FCkniSk/pEZPoJUL2TUwBJfpJUP
ZUKvNw23n6gPsx4wg8Pz08+n3HhgyDm05RWmcnjoOjcoqbBPKV+xpftBwEKVm9GgZbVgWROvSi3G
3ap6GJ6uS6RqAIPRtiMG00DLVE4+BZniwLvyGgt4IDfN2bJuQwBz0gvjFBhOuaXUrPyX8TkSV0BN
FIA04H+o+kAY2cCyV/AoGS4Q04j4oiHedlhIeQ/MIdGcvuDiGoNfvMBCuMOhfBd1UxY6k9hnzQP5
F5XbPl4tJJd4IRaV3bP0IcAt8Ghdz5x2+g052uKFMdHrUTvjadLNtkA5RO++I31pCEqoHIBLMSFV
ySp4nSg0F8wshhELnpKeX8KRJpqBpvsmx/N4LIeQqao5FXpbj4qaxm8FzecTT1jLQYDbE9zGHu9M
yg9U1XixkCWArnMrWLD/vPTjpdFOs53p7EE4wBbhMbfkflf8v9JW5NpO5CUig1+xbHOPg6d2xgns
gNwmFqDrU15NL/mY8xIaRh14OifuMxOH8Bff7MSLfQG+DxkYNc3cJDCSA5CoztL/NzQqJplvHgkp
wuT5zggU2gzFbTKBOSYkM/WxZDdtMavmgHbsjYKNHdsBnK+9usiftd/0O+9ijawBFqD9iBrD+czt
UTmGMyFYKYiwQW85v3KfoiNufeoOFd5+K8hCPOY7ol2mVGBy9I/kwX2pVp50tV8YsqHmw2j5YGN0
SiF9o0wjgoA+j8raINxXwRnSo7DAuZSSgfNUuvLjHEtiousD0dhqSJf/8Ihthqbs6/c28TlSuRri
RLLeYsRUUtF4GONJAToNpo0+PWZi+5xob8JO6l59orVkByDunYYhYDfDmyJymVdJXstxyQ4k4UpE
Ka/eEcXgZwsCTcqBTfuAwQL6d7h2ng2AkuCFDNiAVR3BuMSRKrTUfT7qVJD02IaBGVXEcr9RjdgM
TyhaYcw4LTZpYbhKe4+FOGPnqPpHUbxxudUNdQcFs4IFEM6nIqcON2cmwLRbPsvEvozSvDfiE6Le
sGBH40aSjajhQqQmmDdAPGfwjfWpa6T9eJS5XBsKNxVAwhrBQ1D/mLIlWX/ZyCiN+tllBrNB+c5h
+eSYowhZywhPT/Uo/8mgtVAVuYN7OX7YeGn3G3MCWYrg2vcYqoWsTX8f95fOQadVJmBmzzD9YQI+
W3kdey47H4Dg1YFwRvUgMTSH8c81RoE2KexetTFvCFMKCX7RoPluMmoDw60Xzr7xqlF51cZKDXOD
GAFIfqCAjv/xHXNpIp592B1DKSwnsQMB/LD27a/fSXPeQXzMx8ouI6yV+UayL9v1+7vPLG4XdjIQ
Hv9tDaI/UC3+i/0gJYg2OYoN6WxM0I5D513k7Z44WfnBjoa5FCxMfahjnalhArYs7RUdOq6WxoFj
jO2xsImAwXqbASdjG8Q0MR+SCGFlglQKxVj19pStLjKXdIyR6KsvAyScYiTv5z9E7GmxknHl6v7F
xsDikWaQ0cPl9z1kxqtppNq7uuEzk4aAHZfTSHWVtw/kbl9/f/C3m+8CykdOjibGBOr2Uruahk7C
NVPs8aA5M9XGOyT0YEJcyjUAvPld7ktieNO9TM6RukXKY8LG+yD58oB8Rfn1hLynUrl1w+KdTS/c
Q+RLi+7PIQA4ABakHqKUvgxfosSHptv7cdrgfsCcIsKAFLaHd+lgx8aGX0OjYcUYniz9x9KZLSmq
ZWH4iYiQGW6ZB8V5vDHS1ETEERDQp+9v1+mo09VVWZmKDHuv9a9/mCAKqpVpT4THfqQiTmNUHtfI
/DHRuqd3aC3SEPFlcU8vzNHqYWMDWZHDKjPqAJ4d2sSUufvex9WGYaLyiUgFbZmQp/SCV77XBK53
GiRx7yhnNPoOgOhojxjXflzRLh7UWEPZctzDlkWK4basYM2YIWWnRDVfYRrGVJCBQ2TNlNljwCV0
H5E2w4nD8hsKF3MPwscNizlijCirgM8B7sckFLGOcLHh/5HF8N4UH/QI0f5EDXtHnoCd2A90Ep2j
uJMbrwUNksYpAJ4Z3H8HRdy/6cLoYDwZdZOcSH1wuQB3kbzYJW821bMjl0GOYvAVF3M8621YtbKv
q07pzIVV0vf3PLyOcNARmO6HsGiWZ5ydignDZ4auFq2LWGNdjW0mZdjyFp/Wg998xf0O/xA+KnI/
f7AuiM1h30c0TkkHi/6x6AAhXdmAtDMzi/BSZNplhBGz+vZ7xK7mnrV/Aq+IADGO+vP+EX6HEI3R
FtxTc3yuo/axlfajtpoqMJaoUmxsDJjQw4WVKfepvKo2VK7JDS+uiarjsP2CX/kofirF8s8KEp0c
zgoV+i08W4sXnbW2brQxFVwfnlus1n3TR9wNHGhSgWlSBABY6ax/wlNcl31bjS8gYk1W59F+YU3+
n/CKiyHnb3yG9dRwVtiF9pOnGqnFuJaOpb2S8Bo0kvpCacOMrmxH+WjfIjIv1bmsxi99ogKI8jbw
ie8zsTvQ4enFmHX/zRZ2rnvvQ0qhDPP9kr0VkqVe64eWtd9ZU6ff7tggDpDIZuzyCNE6VGw1OtsL
VRt/KgIesu95e76NnoebhsYjUhntP6JKTNL9mBoaCazGz5F39fSBCNiSik/YtIG17ddsTrYVXD/D
PI8fSiCg8fZv38ZU6jeG2XnUfIalkvI9lypspZSy6YIyvCT3XOxtOd4THS/Nmfeviv/6sFYFdRfL
Mm4B1EICi/iEr8HmVoZoLAkCampXBVOlpqbOo4zF0+DlkyWkUizpXk93AHe5B4JmMPr2vl8M7s7j
hwjrBsNX96KuLPDaV/zKTPIeYSibOFfwReg23CQlkHgC96uuiwjMpoAk9JZBV28HreKfJQ84l1oQ
DadecPN5fP0VAsCCoCDKGjA3ejIBppzFsEF/xJcuYHiskYfKCL4KB52P6IDgqxNILzPEC3ku+BnT
TyUqBaYoFoVvfTPwdD4SGwVj3h5nIB870qceoaR68oK4p2EqzXi5F1NnJvVAzteL6FAtJlNfjxL3
hV2L4rf62HwwSfAwVESQzqE/UN1SzOLTgWQMWgIbywEBmcCgmfZD2vhFucZWVUCRgc1z4KW4QAUJ
P4hTaQEYbUHM7b0n0ugzNTZEL4/2HeYOekC2/c5jezbq2CJgjs13hQQUUh9NBRYyVRm2XXwBFJ/0
2f0HxLHes74Ql+vqgDxH5exYUAvGqBi7DptQt1yzprG7Yt12Seyh/steoug0mY7B3g5HIYNLe4WW
A9FciblR2vmXaAoz7aPXBqBBQUYx5FuMBY+rwOfZT1ZFDlrl0rzAlKrYFZFCotW0MG5rMFambgY4
B+xBqAoNQ4OS5/AMx3skygwGIDG9wEI9yMiUqDxnIBNlgse9HP4HaIFw3D/+HpXJR8AafDcfcHD2
c4I7WXkIues9XFA+n4CipuYbkFqTQ8GoDp1246KNIUK0hZVBRyO7whGdhLcVUOR5RlX+eXmYRFO9
Cd4gekq8XT/OxXCqr2vAFidT9OlkOjgdeC5nhtp12R3k7coc3lYm2YmsanvHGGkjbXb9B5/KP+rK
YIXkGH8hYL23+FdwrtSRAzPcYNS+fdBFpmCd+lQnR1z2L423/1H++gV4PSJuTiW2KzAV3ZyoCPox
XNSn8BNJiCCngkX7nyZCnt2GH4S5e4ESnlfKwsZgAh7RoZ/bzEBgxEGuBVKF55YU3GgVZF6XrF9c
LD4w1pLPrGZghNUWRelSAD2rD1wH+UBjCEHjjOR4+eX5fHF0bq6DIHuDlfVHGaMDaeNQYAgyBg8G
AQjXvYdXPNZryP9MTxmvWUWhlLVPinJ/34qghUZwF9xv9tnSI9gzcAjunY4Hh5UKgyKeUJ6sLrCr
UOoCFbNxAOtzwnT2vKmOzKep1lR4RYZw9OLYUHrTCMHwwVcYRgHlzD/JzXv3oWWeXI/SRuS9My1J
75G+q/5M+j8B1VF5Pw8MmYSFZ+ejG3/gOf/1+jZoqEQJ2RVW4Y8llMqaETDIO+rPKZ4JtLzxI+6G
YNTg2x2TZ7Dbu/9YgEB1aK3x2aI6UkboFeyk/4O1fbkxhENKGhU9yMK0o/pHhc+cgJsZw6F/cDII
NHcs/TP3nb0U0z/y22WBI9OrcCRU/STJUIHDG+SM95CiESowZPOfNoiLbxpezpAZagRCcZhkMK1M
gKsDLgoD1o9tTehAyVxzAnp8zurAWIDKYEXOtK8YoRMBbn3xURZdzOzgOpUlni3MjZ3riJiyTE9Q
aEBOJGUmNJlZXPyCpRmPQOAcdPkAEUBiE1BbgGFGifeDtDLpUACRKeL/WlrTH4jBGWTjx5rDakl3
lNEm7MSAgDsZ05MfEzoFp46eE1LAnDd/sf8f92m5QFKSNQm3dNHj2dBMLpP/uINo9fgDNTSLDYJO
afOeDZaIrVhhAD+Zdu8+23Ipmnw03LmQGnYrnCwVlI/yuDyoRw2N8S/UJ+TM0gJBUB6UY2gtT+60
nuRsxtN0Ly7hPvIRdeVOCPwgpkMJIiAqh+fwJOMP7t28n/MQcKORPYDd4805ou47oPyD6fclR7vH
Iek61g/a6irEubPzLzwJcOO7S21R77icZ0SdMh24f4eJOYEn3rzpKlE8sMeKmJ7nzsqzM/ReLvjJ
WiszO9ov+Z66CgweR24gAunA05hTWCGvhEh7QAHFFFx3L2TVMu+lEOB0IbnkQ1qEXvJD0Gv5rwX9
EnEwn5WKzsHBscRYkbr9U3BpViZW1iD64GCCBUvRfeFUbwAgDtasZC0/fHmOsCWG74NdJw8yxSbV
Ns8swxlK+ey75DzSZ/Qkr6BDK0KN2TBRdfjbX+jCmQ0Eb/b59MW99PVgNcK44xWMNaMsak4YhGOA
wQpCKBMUtmlqnqdHo6lzf0AIg24qkTAOVcq5qWg63LpxEfOwzfE+DUvp6VxBChOMY3oU6FJvJZGr
CCCWshlUQw6VKsixJbXHGMSwzJqEL79+kHwar9W3TwW1CTP2mOftOvD4HTLZYAUmJ0EjRWS3kNjg
AZDZXqEM8z481As4dw+M/lQHByLBii/wzArw7NYSyt79x7/3KexjQHULDo58fMBKxszTjDsteKE5
loK+CSt5SC9y3yBZjGkNxDlGhs4UnOzVFv0CTSr0tlSlmJg2PBb8jRLDcvgyBQAxqHuE8Cd91Wc2
nhiQR5jsQXI6iAxVHJrEIwMZS+Ogt9JBOzGGxr+R6h8THvDIjiVy91leNvrhI/ym3mSL/DN5LBl8
l6w4YBs+W/aDjfQDxiUA0u495vkkdfI22OyliPLypgRfewFnC+BQVESUi9T/Gsye4IVFx78GnWLq
6d3eHiZdZ3h4iCTxzC/DK94wBrCQK38J6RI5nIDlAJTM1IyGYC6HKAoMNK+/T/bDf/4t8DsPJqmV
kCg5FhzhaN3/HSylJwdbliHJZjbiQ6ozQXG6nahC2NYgqAlz6sEnGXQxP/0uU7r+AnpLgbPadWx/
PbamhuOh7lQCCJ1153eMV2V30WpR9RRbBRV106RnPbawemwf/whMkBaMUf+IGf0Lz5035jViyMGQ
LuTnIKnyZ+AIgaUSZD5mq6UWpHZ8cgL4lyJ4clrJM87xhXEphCmTX/8dAnywr0c5yTewXwnDE/7V
+scWo34/R5Bp+ApAJmWrLBJBPXANLpt8sP+9H+/Trzn9vCjEN14XcqtJ6YpAUXI5HfzBLoJXJypw
PhxXu/uEpNhT/LNFwjgDeu4i6V83AMLMteR8o2/l9ThbcIxA5GlCKNo7Cw6qB0B7fkYXqm07KEtP
PiD+7aLPGZpWxlhr3uII3cUPSu45cA2vInXsq+fk8ow41zAxeUMAXa4uJ51vE6g2g4hnoOQxPFx4
v1CjKBtgjIKHQzLFuoH8GIBqrtwAmNlwlX9nCMxcaieQRzio/76Ts8h0FvieMyp6jypUMbJmm0Q5
TPlBRUP3x0hbENoEI5XLxtvBAVY6Qm/Ex9DyGMoXlhJjLvJ9TJGAWLljtMKTCe/jwIvxc5B28V6D
4CFqF/FhrsZY+YSFsQY/OUEJAcM+J+Q9CPvAMRwtPiyZV+oSZjEvU5Hzziqzg9RcjdVDp8+LKa2I
fOBzURoJ/1G9XpfEBlNM3Z/RgEM+8BuHDmGmmnN1aYvAxcmV5TXYI8lFoMPixZt5XBrZ87Mq+xHN
FBXJXPVeagoPBicfCFQBPQxZY6yr+ZBlAvNEeMnqbUHlCf+mwK4bo0QFWs6M76FUK7gRCYelEsVx
ESOgMUZ5xCl9lpwU7ne6VuFeRf71nH7AjLC53JQJtB0qOYHBZiJ1hfghDb9zoiOoie6reiOtrn/v
bRl2NusTtjMZqydCpBcsUpg8TxYOZOlUkGy4IhiCNAlq5AofgImNRosJHAXjfdwfoT5e4FF5eaBl
99Fg/ZF5xjz4ZJTlOuPu7IxNqD1+Lj4/uGEA7aFJjVE1RfhjIRB/QbH0XkXE5WTxu5LEw2m1Ux4r
ztQZTEta2AHpzxjXoCViquCYEe+NB6WyfLg7TfeKYg6WCPvmdPmFFUp1i7XSVbiXVpgXvhIJHhuN
5w5/N3wy1bQdo4S3U12eYZRypgTsG/cd0kPWOwWEFU6HAQo0qjGNgAqfDpYcJsbkOHqeGVh7dJpm
8LqGuHSGqIzeMDGuqHfx+Rz4t0+cI6ncUd1Kgt5tWfhyteNqH1+KUB5Cwy98E9Ok4LtAdQSniDxU
ejK4bYyW3I+V6nn2oYI6lsruMWvHTzt6t8P22MgZjNB7QToM0QYz+ZwZn1Dcl6VYZUgmqildewMJ
io8NLejDnwX6t2F0nQFYbyHbbQlNHKwMPD8hhpB0j4zyD3Nrr8blHKum/cQSFJYgT8U5O3MOEns/
eq8uRxYjLA0QKQYcYX+E9VzPMJAxfwvMNZL3F2aVDfW5Dr+H2xLmPAac/YGhzxcLM2wEQ5PomwCA
g2E1mnR1LXugKlimzZ8BKxvaWpjL+D1iARzfnoGMgfQ7vIxtmGG4OnivHeuAdoJgpg+VUz2CrsDP
yJA6yVcxfKYRgSyJtqKE3gcBO6i2A144qE/sVchrCId67N44Bni4ymMxE3FDTwE0F9bfFXM+yr0R
5EbMermtYU8Io0B4lh1xPySE40/HG7Fc1cIFi94ojzXmYt77ZK7p2nAywPcP0xsU2WcK8En58MuZ
svqI+xvXVsauEZAflVTCCyxZ8EC9xc4WMfaFEMNCcEBKkcftO/2mTI+5v0BOqEcPfD+uiaSCC5o2
Cz3NnPZggsFlKfFXBD5BZhCwIuhBo06+HtI5jHEknFHAVjheiobJqxLoABx+EcgoymQS27HeeM2u
W3RQFWFSHE149apYFPOwgeLBT2Mj2mCc3SjezfKqBQRkMG6Lzc4pMyP8YulEn+x1GTv4IOLWLSMA
/CvUbASXAhfBjRgSmC5oaNqYiAcX61J0K2sjzqf0ulgH+AQyRjxhguyXwCT9Rg1a/X/HTAPLFeMU
tGuWeCTqUQ5Lv4cSycov+IksdSRli8vNoJI1/Faw1n1GX2FjQFRAiuMBrfXAo7+E8QwOJxI4qWqw
hWUWDJR74IVgRDC34OUe9pDXAGOCej6DL8YsoFvpcD0YBBIrxLZj4s04lNaXMrj2gUTgzPzG2ly5
gRAaYqFt/N2wxUVgSYsJkcJM+GQh2ydlMXBa42q9KzGKR84h7lo9qGI2iktgYYEjGnySaKBq7Afx
YMWsgzWjaIL96mLQtPmYM/KZWOu3BWybNfUTxeQZhaorH/YwJi1H8zmF1s+ZOQLYWYl22oWmP2Lz
tA/ccR9CPR84mUCF426Z8kmtGP5FtIBAzerIlyNBqC+Slyuek2sgUkrg3gc87UyCCzxumSzzAFOE
jWOCH8Ib59HtHUjbPf/DpCLOnZn4C+asTgy4xqF9HazMw/eS4V/SjJ9jClWfVtkXwDTzGiy9z6Qt
YF/gTCTir3AadqCMYYZauHQozi1mZXPWP5azXF6cbHvC0saltGTUajgYrP+eJjd3MqEt47PQkkLc
Yw2zeTnTXUPEcMGlYqp0F2zPWU/W2bby1xgXljg74SmQ7SRMlmHBOO2Qs8qqC+LK9qbw5NvIPwb+
SOIRORwKZ3YYpTiTxXhQB0r4wWoI8ivCpVuqOkccblz0Z47k5d7Z76Kl6lfhzcOInGkbZp94w3mv
6C1CItwLPv2k2TBe2ie4ZAdNrAne6GNX7/aS//65fgOeMWwpNRzc//rG7+5+tahwKCbMukHZBrHD
p/25cS3FmsOzzSPBzV2wDHCjvnrnNeoPyiWT96nWJ1j0nY0RcAtYf3k66yOZdBeyMnkFV7WAuiPw
Z3kw0/9V0KOvmVigxj4lGwsdZQpGqB1JM981PcsZjx9GENQ2C9GcMH1OWYkAHNUnE4OoCNvD67Tf
ghLZfk6RewJu7g/F8o1C+kTRTV3HQ3EfP4kPmD/C+LF7QBr22MXVfIinDVbvvc948V/1DNEZnm0/
v0UXkk3W6Dfeo31PbA82YPBngopdMpEXtE768LHTljViOo6X5fLhWHrAxsTWUuNF55rQdZiHuP3G
WJK2l2h4Kb4Zq+QhTlV7RrGxMD0CCWSamKJwYv1mmaQKopAkZ4Ch81E44KMfZKwzwYphzz5hc8eu
WM2yPgWkuX49YwL/tXmwlrmQlXd0nFERCWgWHQ2ONbMmxgl6yBNB+LCLwCyQyIesYypcr45zl0/7
PJimAAPpA5qXzyDny12mBthpchgoCTBARpzAk8ujmFzGUkbH1dLdUUVr9FUJpDHPa4coF1M1rZCg
CW4/gBtj/KiKrimJrIEaYs+f1Lh3fhOdJCntmI/MGZ+CtZT2aC7cyZ2eKPICSjAc29AvCYl/Ycee
w4+P7pTGr+ktYqI6gVMZ83tGxNm2mJ7ntPKBxCLNaKHE7x9XZpzT6brGeGeErCejW1JOXxiHFxGa
EJJprmNiAKjlMPGGmV2Pqjn6nlQ6vMMOqnQbqwGPSSjY2Ow7PqQqHPP09HUyYrzCUs3jE+CVIofw
O96BSNSD1e9fVgBv1LfkHBkT3B5cps6Y51pEmt1C1reRWHwKooG4oqwzWPmEKOdTi3x6aQZIHp+D
ir8TUxD/FiQdkAsIldqIjYlJYDnbGm4huQO5Gsvdim8rl5CcU/FSbWQR9SdCgTiWSPI5AE+D3gBR
h1XL8iwSBp8kRNnQJGHP7ocwrKtILHZ1kC8V3qEI1ewefbGdKeMyVhPnvhbH1JhTOhvB0cfEEFI0
MtXr6MF4iV3yhmArRGRDh8+U1A7oxRRryLhEwhOBgu52uI9F+6p7RNaxNtx8ZJ5snMIHKKU1ow/K
UX6xwlNhsA4zj7uPdHBwa8iTSfnwUgPN9mlDmCXwHA8oocDrTGwrRPJR7/yeIGa5+wnFuQcTZAYI
5n+dxaxIvggAxa8Flt3hgEL93x8wgn6MHpRt7BGLwlkEkJIZN4PpYvTEvl0vC1YEqKZcyiYF7Wba
dduBZzCnAy4ovRJFQfaLZx8UI9eaDJA8yK2ADgBLsH86MfR7skZr2PlJ7z8DjgngVx51hEuNBhI1
i6vOnteNhUZjdtHDsywMskseKAhodOjgaLDSH5H9DnhwYDAUU9YBYIn7nDkZqy3P5Y2qkQrkJU6X
fKCAEBAFG8ka3kHEOkEL39ABcztK3usllntcC9OWCAdOymNGIcq/YeAFV2DxJZ5jvtegfXiUAgLS
oXOFrmaAUQLEDXG5Cp/j9xSdGiMt6s8biWqCzCkvmgm1gJlyPyFZO/9S/aDGpF+RIbfLPhq2Wkmr
Rww2wNDNtCG5erDAOjiC4pfIQ+XGofwssFi/sSEDuIrbnwcjgkLO015gimiy0/b+ZfZ5IL3tSETx
jW5h4eH08fqyWRZDu/yrv89QNom/w1bn4QGBV6HsN25y85RDvvi2pELqDBZH9e6fc3VkTbSYe944
SPDnz0sIUcZCV0NpBV5rDeGQkl6JEw7ZOdvLqhMONKy4j2O/u+8eWwsqeaI4ffjYdp60xF+aqIw1
zJ7vx8dfNKx+memz5kPzC7SQ8b9Mn5jeoJLj8IVlQfJmNJOHTOwaPcihAebxc1XCUpSv89cQh7vR
YPwOVKJJUSDgHzoWS9GepuaW2U48afx8YmzuP8yC2kEM/N4i9UNaegV9CYqW85AquCOBArcuzi1P
RtdIO7FZxr86MH/uTKCWEl6ZggJBeSBIOvvAEKJkp5rmm3qsnr4n67BfP+Y4Bo6fyV0Qc4I+e+JO
TJTW1OD+mj/ml4Qb2ZXCZ/b1k8KDwuFhl+bgnhUo6XNExlGqpOW8+B2k91GXogtzOlxgVzIT7vEg
7Q7Ssd1adOj3KRh8t36tL7oAh6+hkoHQxgYN05wo+z78rhTnmoD3dml6X8CIikCAHCbgPn+4LrEP
j4qtybVzpBDfIwcSV0Dy1fw25tBH/I06SPwyWuyZxB+WwP5O42LRxFzuh8Lu3xf5uvjKDwHmeNss
qaH4C+MVL9k7P//+SQuYC7bEQ3Jv9fyT2EAr/s0IspachahmbjO6DVgAYUrdp7r7nkPxp5kfV7Mf
JrWxze0MSTDjkuhK+Dq+6a6x451+bi6MZaIc4p7vk+qAcQ5gDKi8sOZiDK/dXDOp4CtS4pVoqvn/
4J1elw87KBi8rWuSJBjJ9+kZ87eLf/rwIHzEa5gwbiMuv8Xtxy0LEZDrYwSEkbYYSiUc8+Rx5KGJ
GYlvhH1nG1q4LSBZJsBkyV9JTYIBDx3XqbIveBcGLJQOEHvNREqk+u9zXj2yxw/MCQV9qI0fWBnR
2t4ihngsLdYXY8w3/jO/wjyQacFRYjPCi9fH3A1EhAWkb6Jq+xWDXdpGAUD8UEOREjXsZorbIcHN
sEyxjtRRBu0V0S7HmjXhiwuo87n6yE7lxRXjV7TRy3cfgX7BHCo9g0p/R+UCio6RHP04ZhYJAkWm
lt+QHhiuKUcopz37+AvKP4yE+Uf2mSQsyP3mWYBigHyfeAkxxN9b/mAEXifzgtMLajbZwAxKoYho
0+dYmt0PSKKZSo4H0KgDi8+PtlD1rK7w9k/yq6U57uk1kmq+oL35oOiutvnsilvlAz8eGnMks97v
e9hOpSnTOvang41emxJSSfrNU5gZuwxtIWRZz8mN6Cas+WhJc/IZQ+OHONCOcTk4+ewTPbjC6TXW
cI9UhxjVadzO+CFjfmnFKL+/wnTH/H0oIeQ0pj6kvo0bpt4zBVMxFI1OozJIx4AUB1Osl1vMpCC9
4HPyV5YxNNV2A+kMEkGF94TP35uAbzV2gxa6hYe5bxNOb8jnUaHwjg4vekXtQmhW+WdjXsT7eZiB
FpHyA/q4Q3+X07x1kWL6Rn5826ti1KwxDKKlOhOJ2TyT3DmJsuXEdQ3QlzqL0QYoIvI24DGB7Ww2
q2nuIWukxZrXh3rNDEWmuz2x4Gx10n7W0sJUITu4yuyZR4ypWpw3Oud6Khh1966CoIlrklbELxkh
4qZTk33m92kfqit1WXCjsE605CCBLuOyvcKv2WHZm9qJ+fOa52MbKx/GI7EcPMA3Fh/yNSNmSeD3
a9WCj4Vw+TZTN/spunW8TuaInx8z4CiGDbYvdvNl8Q01gG2G0RCzCKs9XClImYqwXyknPaXlQeP8
hY9xDtC+EfAR5wnQO7+NS+Yae8HWQTZhoUSgSCFojo8oTMrcG+Y/mCM4g/x0noOFBcZElEjfiFP+
4Ev7CbwrvpXSW5LxFwv+G9ogRxdJKuIXfgiouRlVIMCmS6PAgX6Ezv6M3eeJyTzMWthF3/Xtg1M7
mS/kavJVMrnZxblSIjKFSxHgcolsgJqqRgWkXCYNjHacBWYtEecw23F250UQfVuXFD4TrxFXuCdw
SMRpITymV19W0OF4eiIpK5YoMgijCAEwMxi2j8a7QhSkFcUAYqEc1UyB5Sfc46gW/lW4WizPWvqr
EH7uYDLYYpGM7ngmlIhNcvlrE+RtOzkkxH60D0jZAR+PcPvKdK46Z4dS0NNHdC8U4kossk0XLy8f
DmLpB6GR4ckzhp7w4nB2IeQYaDYqMdsbfkMYLC9PJKaUsT5lHcSwye2nWPxQjTNADaA85zHgkrCo
78VBAItG9lLBtHv+Gb9+eYVAWn3MsP6Vd8ocoZBKEDM1/QIudT+Vs0GMb6T7iwL5thnESKEolj6T
bsIgxhTCJd2Hde7rbDYko3b8A+JjmQKfkcoGcCKkOQ2hCGNJ+kyV+OkTGBoNxtYcW2jOhE50BtIV
/hOHzLHUgTUczGE6+33SJk2CMExaarwnMjReSZ2+NiiLIa03fJhiiKuUB9/GGA9DXORcSNKXNS9m
eLZLV0LmeeEqqKGKoTEv2H7Ey2hjfVQOe1zvjDHs82+ijZXfSzZgkJlg/TjHQm9aopEbqqEeFvEn
uGQsyPF19syk5DF5eFakpbo78FBNskvVMUaOCQEeMZv5053/lc50hSUPBs0vXwvPcY250G3VejYC
V/m38TbImVkQqWW2zC+YILD/UtO01HEDluEOAfcYMYg0Z4F8rRps9HDYxdAJ3rRNqiRDw1XJneDe
Y6I3xSvU6QWHXpgFDIpDBPKJQHWYyYb3oTU9L9DSMD5REvgbpAsMwu/keHeTzA4tZ/ILXOv+qvjb
PZ3lmaIHEwVfmhSBubVjy7WHMgHAD79YKaFGQoM+J2Uz7lx5bOzEJ3j5eCaEWhih2/6X0lBmGMBu
EIKDyNN6jAmiS578G5I4/q6R47DyIEJRJrziH9bS5bb2sFeBmk77757TvbNM/o6MHROsG30GybO9
S4qaf0tfPkobF8AgrP+ucTXEyyy4xhvKFFgH7AhYTMPEcvloc2osuMcQbekbAHjPi164k02/G1P2
9HG70ccMCwjjQ0mDGRMb2cDBsMadk5NJtp6O6fE77VJ+J0axGHdpR3yeyVdNkGdPxZI2NfwSh21n
P+qD/bQZ7tTASF4/MDGcgccH6JzVdXg8/pUBf0KMOBQYmljTCQKIOueYIqF3DAymuUGm0EaEz/Sw
+IEaLhzjoIf6A9dI4JfgDAuusivxNVM3RkhIPacbvyli6DCYcayZOXmt63Wd7v27S0Pi/qVFYa8G
wqNLGkFEAuMewqxM8CP8BMQors6Z8itOd2hOLxDkeJB0dFENi1AXvIYgtzs4NjxQjQ+BBI0Ajwy3
XNAFD7K1JUTKRfwO9pR27w3kbZ6gmr7+xT0KOFH5eQwdivWEbp99FID0EeZTZnuscIOxHPK0VX63
4cFmLSLXgr9xGKsuwE6z8fG+3JXxYIPPNAf6+VVZzuDaTF7IbX+kUE+uWedx7EkPSYIEZipBSEQI
HuiKrn9Y0oFDfCYskkg4oWTVIJVfIalAzHffYy4l1HZGLPnATwIt0bPz+plaQ2DVLTRhH1tT2Lwc
aqQcRQqxsq3S/RAtXyrPanJsbWAPFhT/yacUt6sAXEUi4Tc7iLRv1nP208UpD/fzMsbU86elRk06
+lHhDhH3f+gkzSmzVjf7sYJi+/rtY76DDcw9PSN417+IXvHYOIlw68sBQcp9jcCSyZ/N8Nht0iaC
lQb4wB5Vkvp1C/v1fiLNypFuOkgSKKDJiWE7Irowrrk6zG2cu/Oz7RNz+uIukJNPoNMZUpDyv9qj
CZw+GN+yqHDpuVXwUfANGJo1CgAh7Livnitlo9AGWr8G+deeFnw4/Hr4Hj4zg+RJl+639ApvDsMR
6HewaNaI/nD9NnhjSzzigCjj1wTlC6mU1EecJ2GCQg/NsiNhgRR3hiAntcIiq3RYONRAoiTpY+r8
+/Hz88gU97ro/LsdvvAlR1UmgGOkdGUGneiueGcmdOTg+PUPpTnlDCi+w0iYOQ/iGHcxGo/S6R8r
Dvbm91Dy5oPoT8RTpSwZPSgiU0FWSLEyXxTkVv4NP9rQHLPhO2Mh3MKJFGe6gsADumBui+eCGj3b
L1VHd3Y7htTV6ZyIgI+cTmnvqxOYipnlqzHN042KZ4GEkyL25iwu3tgLRinFhn89XUOuqWfj2Omw
1MCdC20MN9YsuaC4KIpmViZodygq/q3tgOpe7rJyqHF0S4lubkTPn72JOSHrGMNw3FuIna9/MOYh
rlBg9pxKOYAI51xjbJyY0I0XQFM87myx0H/z4a81p810B/NiOLF3u5ezs6ma2TXi9Sl2vODNz16G
+CHvCAmIdQQLIDZD6vmp4JBWHvDyaODuDsw3xjkqyyLJic4rnPFoZDqr4IIHNtNNUk0XLycYRXZs
i2DSm7PZMXUMYOxGOCg50z/alFQ0BC+/dP7+ltCWGX1s30HyX/tdeLdxOf+zPcCOoTGCcYw/E5++
D1A/uJ8ZRCymExT4P7B0SW8SV06cgSNzeI/gyFkFaMDCnGxab+cFzuROgq3pTjqCzMnDAJ3bx5jB
9GwUB9OvUhNQX+Cp+ch2lVjHP5gSjTEhWxpudtsiVI5ga9+sYm/hVr+mxrBNKMAITtxHlIoXugjq
Dz1DFRHnp2dKOnp2TwG5WBMJ5BIvn5q+Ft9cgjg8iAs+86z4l3cMeShCMRm6uUCxHCHWiNx4mDZn
Ic5ay+dhv0B2xtEa2+qARg6nk/va5rXQlUF9/vcL75Sa9u4ZIkX+lqMa7ThpGehFOH+Q9w4WMw3Y
yq4mHC2qCFyQLsgUam1lYi3UymXZLHHc4gbP0KU9WYKshRbzkQh7z8wqzUd5eD5UoGZ3jGChkaHV
FG4sNbofOTizsl3CgraeQm/Gv1xln3OrZ1osflUR2TM4w9yffgfEducDDyaWWJgHuqsR8sdpFsHO
WLeYGS9ahEbcrIlxdk6TuxP+ngzsPvimWZPyGcxKfKaujS6wujhg1kZ/fyxG++ONuj1fmrP/AG0L
0Fksn9okP2ERllpxlSLRmxRLm5EMTpjYf/BGyr8RyAHlIZLAJt0fyxHLKmYkSxOLDjPjBSBBYluI
5YbL6Ufcjc2tMLAxOR5wTsYkAojnddSZNuHqUXWLdFYciqkTwWDYoGE2Z/Bm55gPgRWzwLBKwc/m
z9bE4EQGYukiPYHeRkS27GnYaVFFS8VMcc/8TwD8EosXMDyflopvYh15R/4rRhJjGgig7u/d8Stn
WXpNiMmeeJ6g1nt5SM/CJeCURve1sr2CRoiPwEe0sZEkyZsPYnlcVOSPQCHAefwLmh7O0P5YawLa
n3F2LFxsnSpt0mLZpnDtADcAunhJcU7WwOUlWdMaHBtmcbRQNIprKZN83tXwmKLEGunSJzNjtADF
jaxSDdUK15huE6kZAwkGFdHzwJU6M2NIeZFqzdBg9EWlBHn9ZJ6ZvyCnFDyOYinNGIj6+YlH7QCP
9vAvlYxLOwLUtGfFiWkIgmEGTHN+HsZftc5Ze2hXKWLxQWvjirtsaU04rLvLGwmzIoPcBiEa4tto
KjEKIY455Vy88MT4CIhETsvL70s6fR5DWOoDOe2kmcEarPzc2q1ZjG9wsMsR40KpH1Z8CADEg8Wi
CdjYjr7WeXq9Ti8gmOfjR2WgNJBO3zrtH7Dj+0Q3UDauUL1fB4f2M0SfdK/PTOmXHfqIAlNmXUMi
Y+iTTvrjPmGohGMNIx/mNX4xQkajSaeCkFrBqDxZPIDzNhVTtG8Eng9zMt8R54er9gzhtew/IEPQ
8YN2hUh9LHv1gm0xYrgnwp25IuSbQv+5xzTg+y00fpiV1jTftUWQT/eP4T0opsTNagw3Q6gjn+RM
p3QSvltQGV4g8qz5LHGCMoWo+wPV7eXAoiqm0E2Y2zBHoV+zUH473xSOIBNRVNY5LrU34euFMV2t
Z3A3mfSTV/dNv8wszOQr+Ay8JwRPjXcMCKn2IEVyN+TQLR00RcI2M2JcAuZQNSmYAm+LOvsl7FKM
C1m2MOEJNt2vil2bQhVFNNVo4jPywfkZBsiKDzJwGXPF9hNdjfoU1igKK0bvOUlwecKUitN+Yv6C
fgo0DvZwZMVK61OLVfaWNfpOfSgmKz6gAveOmX1fzNn2sazv2nW1PvOWzIEQwyuSkxNKp8VYU12e
zKWJLxXvy0jnyryRG6w3EhAM3nvwGBLNDujyoK0VCwSoBkgHgi8OhB/EhDJ3oDGZVnADNCvw/2v/
mH1bFw8bhidsCiHJMrYMc/mUcBX1EbNzABd4xELixVgK2ZgBUAm8pUb8DJ9WQSZInUOtSViEHICL
GJP8MunIlRAWFuSJvUnfbH1VZgAKmMizzqMHgAEDZNkaCeX2Y8Qc6k3AzZFR7JbenE79AgCHCdQ5
oLbuoKf/Do7KERE3tib3T5QLg/r1+R6+gTlNOpUr+HStVtOywi3pXv6PpPNYbhXdovATUUUUMJVI
QtkKtjyhLFuHLEBknv5+9J2c7j7tIIk/7L32Cr8DHddwgQZSM5mTPOWzfrJRh/eZ32TctWHLqc5D
f3YbXs+w5T0JiDYAjLDz5m8+mKsal6zwOAQYtGqcfXzmwFhmsMHfkc3M0+gTPEb3fJiS4XD0Q8x5
8hCjA+cWx0fzSdIs8jumqJA3uYH/OCxGUJySlWru+VmJcVKZJaEHDKB7oxWbryhqeB5m+MQSaj98
JoUnC16wXtB5JiwprT0GCbJlVgWLjqXB0lQKjnzOHLXbzc+YIuvJU5wpCd68OeUfFhHisfSKCR6i
c/6LzYHijucqIxfcvNo9vxqqHMssoMb35u8Gq96RdIy7yAd7dii8ofT5EpYxNGuWED+lulJOr2Ji
u0M/U64cSTnuHjJB8EB7zBEH+FsEXz8RG1aMCpH+AbfZNZwZ/KCRpUkbXoH2SGGnzpmZWwn33TRc
k545GlvcjDK0JE8EM2xUBeIDsaPpiZOpvs5/8E1wf3G1NGxMb0MMA0/IB1vAxcVOe0wl0fQMfPkn
zFzsY58v3S8BOpkNp6d5vMjsCcunGZrsd5wILVIUMNIrNOc43TTxnckmvwDonjMF1raW4dUGVTqO
fP6P4vFWeJOz7xqSSB+uMfNYElgo+Jy03PJCgCfPJqGpJw7S2eBmfhe4vTF+vPO6ZHm2tQx4+jzr
eYC9i87Ya7LJwFD1+fx6wKjl7oRUK2DIMLr9EwmWuobAWs92pmga2UWwVSqoJRihtIwwQ7vHkO6B
65OJFRwFYzi/zZyemzZhBRGRSnJiuUNzxxlBshXgP4hmnPlryUPvCX0b8WZqJ7rP8Yo9ILVh7Aya
K4tfCSgP7/DMuQBfIfJ5f0xoOTOZkFcD063I1+oNR5lEJ+2+/5uKZ58wAgrr+d4s/qJPs4DfY/ww
ankfANwJiH1gh/gEFmX5Pslamq8eBKvvBwDr9GB9sXiNOzdJBvwOTy3i9Bk+4yfGGsTCc7ARzMnZ
x+cPyZw1eYCw9qhkLCxZbemJi6JjbAjHnQbsxIHFg470b3L8AATTIzxw4s11f9AOjJenzoG2Hp5g
kPBA8yePTPEYZc0Uc/i0XDGtvIleX8xjIGa3w2V6jClCf5Q0n/xi3Y8gNJ8pfHBqaEl7Z93oHhNx
XiYodXoydZ8dxQUB4owh5PK9fTu4fWOZCevjCXt+6nGjhnDAL4SswoO8iqQa85B5C+YJb0BofeEa
njo8gBGNymFmiWufgoQYhnXMMMiCeBxG3htx0Te/eZHue23fzEZT9oCg46k9BvQsqQVFAD4S6x2V
AqaCLDUJyw0MVvNdlp8WNCNYKpgO8/2M94Qev08XFpIieP7PKLlHkIb5ZmxfuXbHUxCembZn5wnn
SD4uFEul0z4hMMb6kSk7XnMcD/O3NhqfdyA7AaWD4Ue/MNDJuEck+oBDBacUs5V5rLVjaXC6VBwD
NMj8+3+MDsTF8wxmBz2F2690GsYwh+ymOnzMc52e7kNtPzwoT8IiP8uL7p78TItuZyrSgRwNpav3
Rf/Zvt9rmEjVTfoiUvc6MI56r4vp8ELLrhYUqesXMRWTaguNi9P/VNYW1E4ME4iFkmTrdSwrq+Lq
xaOapQgnVt6rO4k2i2eIguZXPnVYTxKrR7ZdbAuSw78gwqmI6iEbAbcVBmBZTVicx3/3FHnH9vaS
jiNT5d6SELnecOivdC5hBpgH+iwIJQ5cAOALMA+qABf6PbXElTFGQsegnNVi2/eXBu8ZYTbJbJID
dxNnGn9P2SoYDhsSRgqYJmm9DkdNCImov3B+sL35k+0vrUqZGSWjN1wqj6b2nSk/Qei/uJ4KDnTS
mGRcUTJENyzUqmeYw6SlCM/t6Ev4zet43ObDXa5lJBttJ2GMhH8WTFKtDACxCzP3hLqxWxGFV46V
mdSDTA9+/irsMIn2kXGeXrJXvGs78LvpXJMU1MrpZYSJ0pinKYexl+I0XPO1iUxTrOSgtiqWywa+
MwF2Op2BIZHMlK8Up2uDb76ajhtBq2B90F9KX9FIqKc0SQy0W8JAFNZ6dszyKgVWSfxsGvZBjV+I
Hlt99a8nGPrN6TGJINJh7gU9CySDYjxCiZE6t+8nDFLlXVHHSIi74WOYej74gU09Fv4Ca7Wm0t03
BsGqjjvq8FPsapwT+sVol/LLUbLkq0RsKoHYy2qNzUZnKeU5pp8OFZiEfzGgGsZfYhzhQvQ5ouUe
RQQ/vLh3Xa3GIDrrCKlewlXDQbcf7DAaPXOQyEXyqljwFUDmTvFytHbz9+A+UAlQLmeeE5iE2tQ3
UQd6nPYxRtlGsn+ll5YspUr6EmXd19C4KTgvFtU2iUJm20AVQ7/KYQ8mUbOOQ8EPJzxV+ukqmBSw
Rtz8CUxv31S4C7xJg6D0Wo21bwCMvaStoCOtZiBuhLkvMInt4IlliA6EcC2j/Wsl0X8TpSA3fiv8
wE+ocexF1yNj4jF0x7LdygEqQ7wONQTgaQ1TQL6OPTQgbKrlUvASLfffb4a7OgEr78OCuMiiBHIc
gi/5fdfTaptTA6XiQ07AvmPcRICCq/Skp/mqbHdaS7Ii0kSSc4IfXC+DBAfkj7oUnbKJrWS6Tmr6
E+vSPtEoMZM2+g7F10VqW4hSZ7UbLHFjop5X3Ih7TZLxaBn8Xv2MawNqDW8mxp+c2XiOITl3nqZi
EzKe1BpuznDjCYYSwUKVuMqORtNipYTfty79E2phHeolO5D3iDBUuNVD/hUs4BsHP4rCLgzXAh2g
oqHSQMnBeRVxZcTjB9k7YfshQKZg53YTYYldRRUnbiB9tQ1PCX/OlEjWyVy/lc4bVPH8Js5rEUE4
WoA+k5HZvYhtYwvrSL7fE8iOBrwiUaIY4j6dA0TbtVCHS0Uw2JOWVPWbFOh5EOnDXa31Y4PAm0bD
AaBZQd0CGzKJG664PDnd3upGp1Ewcgctet+c2r+OquEd/+owC5HiJoyBylXOJfkvLX9N3G5Ula4Y
Y/e3TuHDBYvkko4BT6QwQY3CRDzE4BR12QLtVlT600AUTmAWS1MNYEpM6YcmxWQtyl4lMVGF1qqF
2UMUjV+jSnAxjpTPtOfCKbbGhAI0Frx3Urpm7QjRYqsn+6j7ljL/1W6N5u0n7xsH7txiCENkD81F
oo/q032A6TZBBCXds8yYM9QhMhFyZ4jbiXYbaSc2TSJ+LNWv4qGqMAa8MPYm6q8LbA6T7MfQovjj
SmwpgVd96OC0XyDi/Jd+TsIcAImCWdC3CZqKysU41bRSdU4Cj5DY183+FXls0Bq5SYDZ8r5p1gRd
CIrNeBDKKL4P44rEadFgnIhpT9/OgYr8F0lG/GmCJ2LWDAbVuRWsvs7NGrupLlx2fJ8iLUNJWeIt
09JgKpRRcklvgt+ZTlVJHfOKz/PJGEvVuU9wA2P+mEbdWY1B3etpXOciiTsSx6TZkUWgTgKmv6LO
RZbV+iYvS797g5t33x37fz5g/UllIg70M1UajlRYS3LLH/pgLyo+CY0oQw2kpHgeseTf4pEtxhmY
EnSasNFmdlPsSxnbCYeYkHhjgvb8UsKEwxYbq1f3Y0DtX1oyrl2lA30AuWiMo7jyOlZE4pUoSyK7
3k7vh558BQxBOaHfqGFH7ClALY1mtyhw0aPTqAVvTJik4i0OVMkn0bTH6b/IWavQKSpI7hLhrGEO
JV21cBsTY2bq37yahHLgShvWi3gWQluJiOQ5KTprlfy4WQ2K7mYvAJFBl+sqLKoZTCPGDTr2b6k7
Brvqrc1mLhA9oVIl5bQt8V8swaOqBPoLK5xz9P0O/SkgdxZmb2OsWgQUsuJD+8tLcbOYITKS6hac
2kqkrBfJl1juB5G4FqQmFfdFDo6bIYzWJJAaMlelc01swyAi8MRJCwmMXNDtLx68n8ZAPZ+Ip9LY
qxWwnpCe1A5xXhBbUZbbapJ/mtE/ZQGndeBVwGwWdnyt0hW/+QL5b7HP6IoWNY3lM5pTmKBOTKwj
UhkRKih0R8zb0Q3OXyx0+aptdmrjT8YekE0uZ5dyWxc1RMyfSubm+GlwSuUSuilhh6tjVb0d/UW8
HJ+cTsYwi1ftWGcSUu5Xd8zTAekTLQ5XYhhjHzPRn+GDwugBr+JKFz1RYxqLVYEAV4e7mFcuzbyk
GHUZ6nwDh8wo+2pl2piY+kXaRcpej8Hqx33ZJ55EMpBxzbAOm7ChkQY0HJQS+WBsJXBDln3Vv4mE
q6/UCFG/GRGiaxjQJgZDn9elSndmpp+UNALNV94OPP4gY1oeiW7MnuWZmfnBWLCrs/xXXsg70zyl
Afa//BidlC2lincytWhovo7tYvg0OF1TSWcGwdrCsh5/9v6jpRZU+IbYEI6qKVSWXKBU77J1FQwb
6X1G21suUG4v8JAKpn45GdJx0k0gBhyqO9ConsBkCbaAdJ2tIwgir1UcfRY0YK26reAQyRJ+lOMC
1oAMM9DE1mNIyO5CiZFxfr2Y1UnmdyV8ZJXC18XEj+EEN0ZbvUbggzwrQGie63Pq+iFoLnrPAPLl
Z9gQx+UlD1I3NBiz1qcaRlojGZumo4ZLM5x2SpwuwKpqd8DjrMPqLuQGHmM7+MwdSkPUxpkn17sE
1jgVQi8jig3WCv301HApFxhwFWjfTNkSi7+pZDUO+O+EG+2vmg1XMdOJ+lODpYahoeSMN03FaiSm
UHzxFNZpGll9/hcn3jiQz/w2cQ6K3YqUL81Yv1jMGsgRKlrY2CCA0OKCHggA0zthaq3q3eBP5Dag
rLHB9lXP2ftTZfWb0llgZEBAQKeeQwODKc6QQPyFy5nVDagUOpMiuXFRNuLKUG7y9Owi6rXIH6q/
Ruw2GWlzYVPyAf8lJ7PF7IFJvFR96YzW+5hwYlgl+jbOfhpZsPvWj8zP2niDNp+mfk44nX1B8dpX
T1ynHZcCEkoq2CQF1J29/+EgddguJCruxVyrb4ltr2qfcYxbQ66JYNSZ++5krnOiJAdG12NzyfL6
roNQ9BoHrexPBdHlSuLxT8csnB5JdHXUQDAj4VaZp0GcvnoiDuUX6ZlUlai6a7PcTJPhDrI/Bi83
ZNwbFiQKGzStSk7xGUImx7IC0IOSaTAoFFCRDqkvc3C2cedrar42Fo/EJMEIZ5xM5J2HhyCurDF7
rYbhy4QvpMi7xYSahejO6aqoymrCNqMy7y9tRmxA25Kf7p8qE0GsIDGlNc15zxGhLBKTqumFtz6E
cu7WYPoQIpRus8xJ2NXS3/vF+BD/jzL8is11CT+EVlHvfxQMaMZ1lYFcvlukQmAc9rMQAYvhPGpz
Lna1Ud4DeeJoRIfUVfvhppVvUp6eYis6o45b4HxM57RUzeimHIPz4ieuUbJfC3+u1fGICBT1v7L8
3ZzerLoxpTDs1XUEKzs2Tcpo4FnK9ZqlGGUQSrBBWhgu44YUCsHI8IePlRJIBaTq3urWiPwxKS8T
7IOn/EIsWjl5CB2OX6bjtzH3I/rsuAGKlML+TjIF9/ccfm+lPzS3qg/h4piXC0/JmZ8s7AZZMzhA
MbX2K3z07K6mdycmFOLivdfIWhLe8fFFfEH3UWFS9+6x3zLZA5lmT4whYD6O4BFxxHy7u0n9r9xp
lo48qWIvlQMhMSl5eFFhFQvQRrLZRIoDKRC3oqa5C1nxQp5z0NqL4eu9gA3OdSGqNSn007p6Ydtc
TO6IP+EihwSTfnUT3TjQxQwwV//kGAY+JlDpi0zU4lONGctEPK0ROdxwwKB0Mc6gAOa3guGlLUSP
FN9g0t8MGKCUT50AnQHl41zR0seOcw28YIBQ77Jh3cvJJq7Q0s5q7FGwdMTvZsabyouXnank64AY
mX5cIi/ky6LcJLOYcwbrEEmhWoBBWwKh1PJ3Crz36k9TgodcWPuvXiUlnAGMscxf6lVfZJBBW1ub
sudobhM+Oi0PDw31dAn6MIU/ATtX6H5VHKFfOkbTnLr1EB9b1atV8pE0BaeGd3oK4dy2i1+TVR+X
UGTF5vIyJs5F9SgHfiNpfoFIp7pM2ugE+SFuWjLt6Q8yDZbEVGOGxBRy3IrVFxWTyBGM0aE2ad+x
NJGwp3u98jsvxkQn7RP7iiFCS4fnLXZTo7QWdaiMOMC2MPiVkJkXTmFTMmwSld2aY1ZF0SQoAg8w
YNQKUtYkKdZJVpxo4Mjg9CPkljpav2LMH2+TApGokeR7V6a+ljHbnOPiXhqyW0xZib9YTIxQAbBe
VRrhdpFuDWzRYppKTvpxgRd8JJ/J/FTMB51CGW0UceEAxaukXFYIX0YTNVx2Gsq3N0g4ytBcqUT/
iuq+Qp8kLX50KDNU/5oSOl2a3TIRKhJGL9NrXQ/lSYycJtHQ4CfrLn47AILVWkt+aDeTN1NX7RLj
Kqtgkb2Fos1qmoaTgjCeyFu5jlfhtFhnr9yDem6EhzfN40vs74GKQkNRMiebAaeKmR1G+x3DjUW/
fkXVRtQIbJjab31CSdwlIhFnJk7uWrBTJcEGly4fSSp+vuleKmYGjSUzl+zuZrPXuqdRbAWNl0/W
CDsnYse/hA0Trrzbld2/Ae9CHWOkOS4S6yimL8zyS8pUtFfMgQunYKqVf+Q7ukW3UvHcZiJVkv8e
LjFJuDNb6zCKDT3GtizeV7Bh+gJ3gLEbDjA8DM61ehdgDGYZf0xacNLG3ucAZjZjuCBujJgZPCsf
TA55WSVt/IZvYW6FP3sLvuapMbN0zaYVpuqiw8fTF9I/gUMbbGcR+mobwN7BL3bKDvQW92Kk9JAS
0S97THNeUBmDD4h1zKnDbzwpgf1gXEyfeID6GIWsMBOwJ/+Irosp2ZKxYXgBwNPBWpHxLV/fkItX
GfMVBKnDwwTmYzRpPWhIG6zyjgVquIJXF1k6uVC/KUQBfMV35bFaMdvkF0HL/m4e/X3Qllpvwbld
ipeaBDWuQK4QilwLHcloPHL4McIWPl6gu6Q7jNg8sODNXYFn9C/R1hN5Fq9NQX0IQ5kTZaN9F4MD
fxeeDlDY/Dh0HH+t6JPlHAVoLTswAyhBCUmEs9WxtE8zxx+tX+aXaI1PD9wWYQbJxyx21PX0CDwG
h8pH9yDFhQwMF5IGpzTKOczHeSgWWmWg/RWjFGUfP3n3nGshkjjoqrP5Cay0X0S5CE1wRLI4Q/mp
+EauGQcC7c+EbZyfnjOHAYHSGentNyNZDGXr1fhVbsCjVjP4vOweKJWPApYSjDdCP/cG02Jyz+f+
nL/mvzE5Sk5zQygARAryXoFjl2TTbwLvCdcdrWd0IP3BDQAVl4HHgmHCCNEoYUwNVpIzsDWZmDsE
APD6cAvQKzcQXAF6NUugewg50tXaku8cZ/AYbPmLxCgibP7Bj0EohI8JHvXvJVGo0DXIlFYDNPDb
Clo3YPKlUXaSgu5KY+RJ+T7YnFzva7dj9MyMx5dh0gf0G0R+/5ho4s57cMApdKpDE65mbO49rLi+
7oMbfGJhZcE8VWp7cQoIz5A8SHkocujfWMzSWjrBuwTMdnTZLRtncGUqIiiOjDI+km+N4xkdYWzD
AMK0+cUNuarmzgBZVf4prOmH6UlEAbu65dsh5wPY8ybCkcMAdyUSDfYrrPOb+atg6Q1nNtr0WwRt
9EkGXkwbXpn1dv6i7+hJbjezcjgkshN2ICUx/o9e8hRUK7HZnxws6HXhg1rRqWeSkajwEfEa+czQ
jKLZMJjun6DMUILcSuzVrBYPMqtl7E4xsGRgkCIWhOWyg6FH00uRuiPGE0L/mtCb4rFwXs8FCPxd
3mS7nHCbDe66+n1cR/ZonIqN+Fl1joSzCxqt9yoEoL3DFH7P+A82NNAmG8zR4F16UIV8qN4r5btX
VtLq+t5l3Iv39EDzol+Sp7RGy7eKD2XhhIduB0XFgZ/tpw5NXeWOrNCzuaXsFo5kvLmN84csURh8
GrH2tcbANzaW2n06mgf9SGt4wIzS8XuvU5biA6XU3txGshOTIfEfFCUNbsXTjo4xFN89Id+Ai7xG
roJV5Brp8gDKcYkEiHUs6WPliA9t3fB5bk8IXyLVZowAdBLCFye9WDmHlmz1v/BKzYWFF2GyF/69
Vz+ZrSVHYyWsM79/GFeB3QylKkfGxd+1qwppuVfD/ePth/9UrN1B8NKLtq5hPTB+5GS9Jna1hkP5
svG2fhZ8A0NL7FTXOGUuHia1ylW8GKrHgEKAsIj9Hc+vZcCGJxx62R2422JnYmTjB9/mNtjLe6Lc
1q8tYFREm/NXylZ271FubighZtjlxKnNSdxBs91Roa5kLJ1ROSkQD1k24nf4Uf1rtpzPjx7/4pLA
TqQ+08/rRzyTrFTqy/EQ/dTb+B5+YZPjJqf6WG856ziTreR61UBvee8McSnksJj5/wrpbvoJpltw
hIon+fJXccSclCn/YToSobnU3fFrPA52+YFpJFyJ+N7tmIFw8+/NO7KADyWkadqU1MyfOFUjvdOX
8UH9lFkydOnp0hc3yMhURJQEnR8riKifmiUcwXTd/B8bHxHuLT3J/1Dk71DEHUFdlU3JR4hk9UmZ
tWnOqH+Z2pofQADvB5KWPUfu6jFgfAeEAl/YI43aGm/jyyVfEWI7Pnch5G6/9dBkojPJVtOh97SG
mM+Fy2AtOCXbksMf7gw0X3LOkWXq/5pvdpv7R2E0j99AB2X2bHOpvxniYmkxxyOrm/iMfzufLEkt
hify260SJ8BlWMOOTN4OUxBp9FrJivYqDFJUT38xTRRUnVVmswRfaGoZAt4K5yf87WSeYdxsBcK3
V/kZ9SJbzgXXLmAxWIWF4Wr5wbHbg1ZyvnLauOxLJDmzApRkix2Q717eGYwN1jiDXjp8rY4caIfc
a2/qz5DjcFWegV425OzAOl4zB8m94vpILsna/G2NVfyAvZOjruG2uzL3CA8LKNlwc/9e/9638kOw
jBULYdXfpxU62VVBFaJfswk++rhRnXkAAgdopf9g38cJg8aFzFq2f/TRfkVksa4QBxPilOxTi8o5
LaCf3MA9TMSzIFJPDNSDzDL2mdfqa1jjyGtMPiIF74495IOQmF/cPGwQ1eOiXdGOtkxxVQ9P5gAS
xK61b6XL7BACzWzc5qRUIADyy5j6FXa0iqHzf/cJ+FAa45G2CzbNNXv26/7Be5QfMp807rAOfuzk
YnCquphtlZDMnxkHRGEle17fvtiKzhWyOwMiFE4PnZBNS121/4x/+b5x9LVxLRxmSr/FmqvolnJj
HXQ3vb92xkG+Tx8k5lx/mE7dhw9Ml1czs5JDAn4inSgPzu0xE/V4xS4b6yR62s10YUH8d3pjWZqv
ZIudRLD6FgUtQMv9v+c/wDD/V3mNudQu4+oBntrhBo9I/Jv6A7VFvfTjg9LPydUtsfPZ6sZvAM8b
EY6Mnu7CJf1mU5oXstIdeT0ztCYLXpC+H//Ii2TitS6RNKyaXUJ/Lljt59d0QP0CWfvtcMFawmnh
mS7JrUQo2dod9t3PdfQWZCmvgw/5Wz+AJXIRIMm8oBQE08er5cbBCf8WjXN+YR88uLb0bXgmRbFf
NoBh2LtwiQ7HDeno24ldnO0gw9F0Lv7Y+KgbwmP4BY14me2v8j2HJd24NX7OPOS9ic4DgqG8ZvbY
fIcHydYAavCbtHKBHn3ZuPJjVm2/nhXFgbphYe9UEr4kd3KqD0Qw+kr0q2X2O1i93y9VLCcszVwG
P+lPy7iCdo0DnuON/Jh5maK0tpNVtk2+ewiY1QoKgPidXSqbn/t1HTdXPmkIlPD/BeQuQ4kMnyxf
FMwgxAgiFBRm2YPeIftkLXB68GA1atgdatk93K5ZdTtjHF7o5I+ON7xY/dNpvNe4GzpcvKGl/MXE
YzmyjXkq8r1/PGJOdM5bLHNMTzsw1bwig3BfF8WK+SIBpXvFj5tgXBBBYck4xK7F13FjGBeu7sIK
tsz9q5mYRgwZBvhvq91y75wDJv6ucg8PZG7v4i3vXbnFR4OjcV1ZwSEEcVuKOEh74+e0i5Ej/xUO
xU6CRwY6i4HuB2oWndMzp/3mjHh5FNTcQasKfYevnwERlAStk3qKp52EG05vz0Xgy5ZWvuZfY5zD
l/mNWIm3Q45pNxvvXtWP0eOzW0EV5WD7HThj/pBx+zjZbuQP6TfmzXGwU/b8mw7J1YS9ZqEcRjiD
zwEUnVVhU0VyWFHmyBmSjzk9j4g5xY4voRv+MVjR/GgzXUWSlUZr4fUoIqJthfvqLUU4UtgDFWzy
T+Qb4Xnsf+mEyJniiloc23ZucAihETQ8xbAqFx0yWTfJvqdcvrW/nf2y+cAjm+kal8qVx5wSH7KJ
rSuy3D2AF6yu5rPmOv0eHslnYye8hl80oaXkA6cxQTkbn1w87yep5/sC8aHswHDhOppdU5YpBwD1
/KVmQkcIIjf9kOzVfaL4YbJh5kTwqyRfMFZAuV+FMJxuA9osxr1TAwC+KxS3zVxt4WKegZeaCZKN
+RaGlKNfwDFcoSWyZ01x9oHQS6UzrJeg5gIyQpizfOA4xqurYs9FJK1w6pz95JD7y/ixLdJbPZtQ
3mfalf//DpiWOgk2kn5BJGpsg6MC85RlXNg9qYh0ab+8FXRPq8Br7KukVmyRL3Xx/Q/YbQWeDYFQ
gzobO/Icm1dgKVP4o0Q5bSvfSWHR9R+HVXvvnSqdVUbPMl7Lv/zompIB0urxxMco+Vhfv5hdy67E
2udQJvzllB4Kmyp3BcnZGpBqJPsf5Rl5VObVGiEqKlHag9e1gk5KIumuvRBA2XzjImPXN54lhX64
lbk/MEm6BSGx0LEraSuqzcGe9sUV4LMbcZnWKLjVfUpAizXWnnZVmYasAHj7FZE3BBHy/fhqCPvM
ebXYpPrlfZ63Opp5zz5n7hwm1vXG6LwQLzCGKywlur/ONhwFfwkflJVFmB8LjPywCbAUm91bWTGT
SrKy5wBjOFXjnwYvHfMCdMdHM3CSC+Zp0ZskI1tXGSC/1jipBSfYo67kTJtHt43pKHY41k3GOv/g
9eAMpd5I1Qa/yBx84X5wmHIwKcFGCLoAWBmAApEkdNnc7M74DV2oxCyALT27sXv5Ez/w7XSJ/hjA
cVVgGQQ2EP2ENgSvv+JWFGCANlZSCysHDEKIDYS6F1dv2Vo8oyOA2ezfr2N2RvlNo854HY6N+8CP
DNYHAh3AuEuDLfnMWUzOQLb1U/gkAoLVrGsACyTmfkIqfrk9DiFE7gHaEEYC/raENU9sFfv2AG1w
kO2Xdki9VOOihBbjM0eF7a0jX0S8vewuxTf46gMykYvr1TP81vd8V85MeoZctukl+qyFOQA1+5ht
MV1CVC7vH/323mH4zzFaUkqB2e7JGPppD/BmBre5NWDMS2Et3Ycj9S/dEF3WCfsYkMTSrSM385oT
fLa3jac0oNodZj9TMZAM3kVA4sWKrkmUV6H4QaEIk2DeBqgyf+GcT/vP9Jp+wPhPNtBOFxFPTb0D
EoUuMUkSg+w/BN4lpwRFLqyq32tEEzAsGUbo28qYW51rxR1ppdvyQ8etSLroFP+ZPUKKwGutOGJJ
bZBN+pUdRnYRVxc02E30Eacfi/jY0QGDAPKOptUD6AkXZvIGxzuj1DvOlPcIQwvWFhiWak/ynICx
gAmLS+43VrmYfpkOBn5kwTMnELAko0qi4IdoxSTvSe/rRNMKM5nj8A+0l4SJn2HT4zUzZ6eKv8lH
cM4vUNJKQkaX1YfyiTW3X65NjzZwOndvi6GhcMDu8MEsD5EhcVs6ahwUT7f0xnXihjS4whFh7XVh
g2441FK4Di8x7KFwU2W/u5AylL4sgotxMzipqaszG79Sf9cfA5LIJ0QrfYYBU7v4Mchms5IzR6Qf
aPR0zK5XYb6BzYG5COaI79aOOZY/cD9cpW49YNFFmWxSzCy+wQBYDbM3toZ3JnrqPVyAL34Pku6W
vjXHkjU+YX4f6f6oW2GzWewFzzSXVbmBwiggBPRDD7N31L/6V7oxqBChmQY4V/5WBIHWR6fF2ZLB
In5K0Cln+1R8j6D5ulx3mLIRCMFHZBtr/K4mYF2olTqU1iVey3B3gtDjjUMRDt3sn/iLpVA7udi+
h/XyMNrJvf3G7oWWO5yzXZQt3Oq++s+9QWOsCA4nfpGTzWmAx/IOjq68zg7BncXmaBvaw98nKKu0
4Zx/efWWoS/eQWLrig/xC86Myi6iNj3PnSCHgHodn91hjDwo3lX4lPbDax1cUDmQX+khQJFBy1ak
P+r2bEGWPiusMo8L0tKOcucJN6OzSdab+850xmeNC+MEqOZQ5pFMtVSMIB5nGmzoWtoCIYsNHF5B
V/h77Y/dv0JGioCi+AfzJ6juBM/TZl1a2Yrv3EHN/kRF4AnVHhd12CnfpisHS46F9qD5QuEOMHlw
5+M0WlHnjtWhIylrW7FosEDCoXuyyt/KYUyP77sNpY89ui7OVzKGS6+fMwKqA1gY40l/gSM3Rwxm
WkxRGSHORhWz0TqZJRjukLHjtI88RwIJCQzV25LZ2g90huOwG1LrShjzUG4Ri4qrCExrRP9ApXqB
O2HP+ckgX07sAPiFTnkawJVlOJB0rdfxYUCwnZ0moVfBt2cDPIoNQ8c3FYTNhOkWOum9/4zp4gCN
yte2enTWTaaEx+bIzn/wBXBo20OLe2xLU734nQ+cbPO6ZZ7yVHw+Ww/FsieNW+wqnpIbLZblLD2h
GouwgUfv9nqRpTd9IJxhuIyTGIfHgHVz7E6QSef6jyjhr5dN8gUtCdQ8SLYSjSQUmObHvL2HHcqK
p7xDgIGvG++aAJV2kz/qYxu7IE9HgFWgfy4n7JpByehF+Llfb4hEwGxrfJ1hbwKvdjc6T0EH0ebT
C9EtrEgO/qER1UEzjvRVPllONJzlYLXrEDrxZ/nRCbb0M0CrwybjJu3m/tmLgby4zWnbZ7e7o/LD
YVdhpXLXfoaf3EnPeEVxcDVr5da4LfmWsCrwkbCxwL003/iY40+47Gxsdgb42TYGDUgv+CDC3sGr
yhYfWMUAa800HgXdL6ySBZ0YOapclLg5Oq81hzRziGhNM678vVHVYe3Z2RlD3wtVT4UEME6vQMn7
l+hyp5gsNXv2bloRvBfNWXUMDXfZlsYvuQbPgRyL7KM6KLgoMqkffLyD9h19Gvq69AwOlO8479sn
MbQLYZ2w4zf0fal6i+qjlnkpg97pP4BY31UMeMJVmt7BCMwC326OhaVkrBj96qS+fEc4MKI26R18
usxZS4o+fI4TQbRCyCEuJ+OXifEIhBVu9ZuAIig8jMORsIb60MANx4u6N+ANQAlNXQXevBx5Smpa
s0WTDp7BXygQ0+C0eMVgZyTHgp23NrMvIvVSO3fHO3akeHXjax1mtgxdGmDl2njJ2XjjOCzj4oO9
IBY4IcMfJjxYXcPyG5qNiit8ivE8GotNxpT9CHtRZLfDQIbzN8s0Uga2zGixxT3gYlrtqu7A9yXa
YZbOwDreUaAjj3Bf/zRaB1h2P68zXoeUbhyi8ehjdDhbBIJCg7Sx53L6/61Z+lhgMY7kz/gbq2ZV
XbYpZHnMEzmiocVxpiEU6Jckz8MbVxzuHLr3U7vnpORgpz2CoF8iicCAfce1gMyLIE0zOpRk8PyR
60oM3U+IcePHJG5pffj/kbqi8pK0q2R6wiM6YM2DX80KcI+xqrL9H0lntpwqFoXhJ6IKRRlumUER
nBNvrGiMgAOIjD59f/t01ekzpBNFhr3X+tc/VC2Fg5OepfjEN/MjYEF/4K30jgH2URKb/uJ/69fi
ZzQne3GVAX2pXrGirVhkQFMBtoExZBUG2bQpSPshGyeY/u4MKEUIJBnnweeiPLJu3XEOs6THefT8
yoMUt832h+Z71qAk72a1y+6LiQZErtb7fAFMgyLxRcAs7KjZe9o3dFfY9ORwWnJ0G0fpZN4wGSw5
x2WscZt1d/+pOngZTzph6jriAkJ8SENpmFdYQCHGQITzCZU2QUNIK8Y6h4fzY3nEd/uDO+WheW/V
x74dixkT+wWfvbQ1Dm6EQRvtG2aBNbVJbb8YUzCiw/EpptnZTsLB0xeEa5Bzi8c/85Zdc3iX4/BF
nUvF+FeTMZJIBvEPFrwIrEaH4PPYYBurHT1o8hIyjjG8CROL7btIajROr4jBpKFsSzVCI0KeBeZQ
SDSlaXCFQoXhc4M4WfNgqt6T6WOJdqSLigyhMtBBpLLtK1vjNOovo396jRcOaEQnQG2BTVC6EDmO
w9vSIX+2yfg7xbogY+neT6dRj0QOxPm2vDXxqGKcVKzQdmCkx9+Rhd6nMR6wWSQc01u2bzb75eO4
e8afSYDqVNsPQm2DMBwPT0R0RDY8Mwyysu/icRJCTvkLCWPhZSFwFJzTN3TNyd3KUt2WFHJXsY0V
EgIiKKz6jqVgXJ0QCtHMI4hHljbJF3caqYTZ4hHG1sM8Q2HGdu2qWvvmm/UOYTHOII1L0TMkk+/8
hHZABbIk2+mfoxTrCrPD1MYmlV/n26XhPbERwD54Sc4sz9IK6eAZx1xkrDxtg/0ZOZStjzw5F90G
CeW5YjYkfKqIvUVUdUKnKHZE5Bu3Cz/xPImwaeEyLt7IWLCWu2i+kXTRZxurMx7EuAw4o9PojdEA
Xq5oqSjrUuWHCgh5Lx3kCy0yKgudUBth0NrvDZfRI4zUT5PoNGd6wQ4xzEf8YOnQph1rnlq+fi+d
N9iqGAGybbyXUG0JaqbeAov6Z7b6zn7JdD4RAIibNqo2ZhMX1utOQc0uyuvbgssBo0dj4k/YB5aA
hwYlbhRXEG7Wkxu2boGEiRALaAchAgkT9aT+XSCsLJoYvR1WqCTx0tcvxoj6s0gNjt90IRQy9IDU
tNvRCcsJBA0XPZCFUv2GbRXKc2G8MC++jGjqUJ+THIUSnoWHyRSQJAjQtsF/6+HpDNHVgIEyQ9uE
K9zP0Ljatwjq93GjLfAU4I7QVojDv3F5NlD0Y+8wq0TlKX5KW4xW/ZIOcj7yUG1HQ9yd1fl7tFPX
ktFbPUBo0do5/i71ml2AiTe6c+ekkCi6JZ4kFmktpkYoiPcixK70H4cynjIEt5+uPp5VL4eWuolo
wcaEeRsn5sh2d/mwfsz4fpb8Ade2LuIx1mabrqeLYZ/7YEcM+gAwdOLJpIknt4xx1C3BfIS7BImZ
9drGDcy6ct6/96erU66HfnNqqVnwA7slvF2xFLU0B8bfA7kk3onIG5NZC5fIYD3FR21iegzCAk/9
Lve4z0D+ACmevUGNJ4S0EYzckvaK9jth39KGOd4Cb5ATR9lrzUKE33QB6Swjqkr2xy7idyFMFvkm
avb72cPtIrOb+S1utHGlhSL3G6LadN8QmsGFIC2GpJPTuxAip9ODk8EE5DSaNWRAuuQ3wjpW9uLk
9QzsA069chrIe9rGmaPYzzWnDp9m0Gc1lkEIuHc91H9bY38EEqDjRMSIWhW8Ln17L7HlT1K/piqx
Ibjy9qjhlJNKlGvIWUYvR0ZKFrLsELHDpdKdE+62rAhx7opfnHD1lhD4RIgC2x9PuqPt0cIT4SCh
Ct0+ieQOaNwGzgF70oVPxnUkOEXo/BQs642TmO5U9Vo5EbPyOuR21CFYHPgPTYETf+BCYcHNrTRE
xUGBlTGDN0/gwxTrmi46VfSvMGLZBTTVQ0WEtzYUVTNA+qmbh+FiAClO/atqg5JQPZWaV6+L49zQ
oqt56KipVVJZDumLV8NKExiJypK9E4G320Txhu+KweHHlkpjXzRQNWXUsT289inc6EJ97iZDvc1r
/DZGxCOOX/sjf2bNZCUjF7oPMwKQr+SMN4fyU6+IuR9kxsmGslQDCjTIIxgXYf/0C+vzjeAJFIHg
m95+yn6OfemZ8vFmYNHpQbuH9VWvqiG+vpYlwyzGl4Dxymwi3eCuYSifBelz3U0dSBR0UCBwJElA
elvA1kWObDhcATWB8alzMYUvPi27YOrgogNgDzvWua9Z/Cszbk/02h5uu2ZKUkSzjfMNdPXc8EEq
GO2pxPOaDTkmpKhY9x+gYUZkEYBNS280jrM3wqJyoXnj9begEoBGagsy1L2t9i3PpQQHMRfnubBa
4roH7jXMAJuYTv5Q0Vhjg82C3RYCFD/5xOXv8t0v5H2HOV29I8XSIOr7b9xAAoeQJPJiBocb6PgL
pOOQ7uMNfu+JdfEaTeyLFGEJXXhVAl2T3UX0ldGbWJREoUcDgScjui0DHBV6zPZYJc9HW8o2o54J
5Y5imE0+t5HKs85lMw2DKmLPmOgCWNArZz4dhHEh2bAI8AKLBWmJlTycLq5LppXoH68hSFgo4wH+
hrhFCJonyFhAVxDn5dlDMi8NEiNM8rApf7vpD/Zciwey3QyF9SS50ToSe1t5RSjaf32dpK5IyBl+
ByCgwqlYNJBMiKIb1AMnVob4c+7hH/VyY2Qs2gSeXwVJbekaxDCDXNk9yt0zChUgBN6ou65rtpE+
UMbOK8peDHWoziqz8DFbzjfHXbUukDpGhPB0Co7ZCC9XSp9obajABnPkhKq61KMr7ODrEMgKohVq
e+wHsK99AN7o2jK9Il0U1Fx11z3cTAfvUUo0vdSpEw/2sX3JNEYk3NxQYs1SCR5ZMlGdNjQG/9au
MWtEf/HF6GVU7ie5HNwe9Sa/PgOlHECGTlChesClZ5dRv9NUURfAgTHk+UgN0/G2yjaavMzHG/U+
3b3f13OfwzOcqUVssBSnWc5M0zcKH/U/XchYWh0hWyLsZgnmecrOn8ylqNCplsHPVWBCqz0hQ6wf
GHtb8BIhb2FTvcNQaSX0MHN45Mc3qd+W+jXtndd0lZ8mmi9N3B7owi2US6ZjrAx04vWfAKvrAwZ2
wS1u5g8o2cjBk/rv41y/JutiCxfPlRQznxVzCoGODt6rfrpE/sIYZjNdgFA+HSl4h1WoQku+Y6Ah
hvZQ3YB0Q1IkGZZCMqdswtsSu1uebi0Am2BxmAKlLKColDyE7N00McrhFZ1ftVfMhTWm1zCuxBGu
oshHAMjcSwSoHibOhvsvehH5SpK7n36VTLO27QDZNMw8SAe/3O6essbfD339W7dlXOcDdVV7z0g5
w0Bkid5jFfQ9CaHsBu3pJuwo0jNuAZNQsfkRk6xFzhYYVTPBfkqkDP+SW0JKlIiiQxlrUecxx54w
nLjR6uMPwAL7M0VVyecisuCM9R3sshBJ5NHmRHo01gwU7ee2WimhODFFgHE1rfjEY5mi25uJGCV4
7vF9zb2sJxiXnCZP94YmDsBPTW6aQzNTEzQSdgdpm21vm6PLt+Aojku7qZww/INJw5zk5+ga7jW8
baB+wXpcQhVkFu9OcmvAZ3QMIQq1uFexHDu1P3oKu9jMwqiOiSdg7JUVDDN1VAnkdsusxELUfFJ5
hUuzUn9xd1CW0iKmG32dKeqmcFNYlKZUpiK0Q8MDdwsChKOntJiEKPIpJ2YZAQtI1s4YogTUydjT
ZQfOl2RV2CjgiI4VDGde2ODQRb69QRHuKfjg03QXOAcSW7ysmahdIP1JlrA8mlGr3lZcXcmaOHgK
HKpfQOzrDl+39xowxkJTxoGMNnj3Fys9oavUoTQC3e0nFvkSjPuLSELB9ieOV1yQu6tAPrf0pFp9
FqxjnQe/6h7fZhmWeX57Yo9YgcpQjGDZ7iqnTMA8gL6ahQsuzBuFqE1Esc5A4LFPY5thLesS7/kh
PQUEH0+FTa+x80qL8c84LCOsdJhpaaeJkyckSbK2o2RCn0Bl3LrQl7HrwyrwPuPiUHUiI0zP1HWs
lJyhxpJPPNtQw81ncscF3GFebFPi3aC2OiPsqlJb3d58tcFn/rO4hlQc+and3GMd/7WR/d7R0fMY
V3BQydQklk3cjtyeVJ4wBn+4HfGnPw0LPHe5JJgG8dKz+iQUGmEWYM2G9UhMJ7mCeMnHyLEGp0vo
IvxQKGFcg0kLTgJTEJ7ncVji59b2UeUNIGV9QX80J9C7/9zxsgcLv1IvP9OtMl5+j+EhZ4SrYUPb
Rajs2gfwYQuzgCnT8cld0cuUERnY0/ShfCNFOkt9v0zr8Xb8tFVq5uB1+QT0k0wDgVWCAboFav4v
kAkL6+AIF6DrgWQvhhqYTrDgYLSMf8V7Qc4iSHe/F9avV5rV6T63xf1YnbAvwSkpGIBJW3e4eaON
NMPSoGQgQ3lNVrFIlKCuZqnHndWDs7y9Csz1TndJGADPpa1Ng26RJ+kZdeiEm4drUoDMcs/UjnIe
Y7QjObpKQWuT1TPihWhKxNIV5hfxvdlgXnUuuXQm6daI27fNSINZBPHJ1PZi6H93mw/y1jXoyfSs
QUMIUxT98MwQrxBAhV+8Nb0fQC/ucJB5f865bhVPO35zaxPTyoCzXo91hFmm8vUOudfq9XX3YdWp
gynRbqRCYCH487lb+p/wG0/yE/YnUJcYsVv5ZVhf1+DdEhlEmANMz4TAsX5eyDDjThLvMMA3Byvl
GohIvKscTIPJJ67X0jmvQ+08egep7MrOOzwu4PKMQ3wbBjlgAIWiAcLEsUhGaN/P7K0BUHiFYQ+v
uq7mXLfzyEWIN6Ga3MnPNX10lZJa1oIJJ+/OYRumvaHnJ4OJJzxGQOdCAeZZWgtkETUtyyTmgh/C
QDT/vh/QuTjEamD+41A+bGGNsMakLqlB/BygMH9+3NEZu9+tBvEA823uChW/F1bscYyHh+agYeU2
0wxhYaVF/ATzlB/92/iiScdTHptWFJUvkQBIluKrj5ihMgYTTEdMElzuyR7jvNccdKNaG2UAhpfD
lgIYhj3fWNO3JwElLuTBE5qWWfkrAm0D3bvOamQPO9hu+g+xfQwMf0HWYLSHkx7+/nF3RRDFCF05
gwCRP8vCfl+QVHk9TBFrfB1Tgl9BZxmep0yftmRq0lMqoD849Yf5CSgIp73jbgx/ddbfNg+nPBkd
EyUI6MwwXb2NwFIY1Dcu69Wfjkv9dUF+InZVk1/gChwJ2wiQZNoBWrpgIOUTqxy85eiCCBNj98Xe
BNiO+oYVZvbq/KNb8EDPM2e8ZmF7LdrZhJ2P3J5VX9gQHepEZbIIOP17j8c/zL8IwfbyDWulWN9o
y6d4MTER5f46PdXgvXsh82isOmZYL7b8YXHbX9FMX2HbsFeu6qRl7AVFowJcnDCzo/eepan7kBh/
rPUjsQpSoDT++LSWoptwFqvgyzFqqhY64cGCTwZChkHXBsasJcNV86nFMdn7piQAMNi9l+x85S/P
QDHeEaTlwKPIGDgMScsNuUe/Td7Ex8nYkg3ruZWWymp688Ubo7JzbnG1K7YM5TE4lxaKik2hSOhE
re/24f1nsIdAgagxxqd2HAC1QxNTdgBgVoUDYwNuC53t+DUSlYdD0CUMXGmtnY9eHXQAGRam2aHq
qCuqydZUl6wYNrPeiJTkAqMAHjXojS0QM6794iE6huTQy2Q+0HQVUggAmNbnup5jk8Z8orfIf28u
FP0VneviGLz+JTGBVhXWmUG534fX1KZOGyAx0wZZnKMYLbXdOvIZzp35sLFytvX4+NXYlXOkwOeB
/ht//cjuiAGNHEsRI23IFw50gfemdZILDJsIv4AVwc9saT/XhSgYAzLqPmbMRYHQCDfQfP/E3a4F
QdNYjwjroDmNq/ngYBzCrnTCPY0PnTGUJsvgj+HkskTv6MnMnWbtL2APVlvwjoFAgHqYcvmbQ7XO
48d2JILMshCePZ6OwE7EuNq5R/XuYJlGd84uzrj+fO7sikvFAMpB+OWF660UoSW3mMyRdWXNcGNY
kZ48y4n2E5a40QSLDbbiMqB/SDpn9tVY9y3w8NWZfr3CKtY9NbdQe7ONWB9G19L6yShbwxqL61Dt
wY1RSmAz5WdbOTF+svmRWId57bPVx8yx5/pXu8B6ZM+45jhjtDixCMLJIE/95X5XW4vwzGTbIwSA
uQAsy/krMqgVqao3UPiZkP7ba74njr7D/YctF1yvg8oGE+IKur6rfEjcqWtezN4cBx/c5NGw/DxX
1cpAVDkvkhtBJWA/xM8tfpgT9zsuKpe0CyiuZq8vWKKle4iZk785Lxlz/nyOyfnm+V2gQp4hYZwx
dx4t2r8n4qGrg8jHjOsEZQKuGAS/MWBZH0hd8DVMvSIe/Puv5iv4v10vIMqMhRtUP8qSkddG87xb
brchLc6i3pGw0szP4iU3GCdJwMUwWnX2/QOyHWjkEGKgOlkOLg9eE3YhlTX/nLi4fnkq/jGmHn8Y
dLNNUc8bWz1+B00M2d0xlk0AZHeMJzF2B7+MOSOqQ1IgblFLJx7QVecJQp61BG0Rg6mZ9l3494Cr
yvMwmA1AMwUXKCzWvz1G6zVJkgIKkyBeD/GK8SXCGGxwschYFqn9tjmWXrdw8taWb/gOhpnjK02q
vLXqOYCOQk6F5r0/+niFQ0dkQE8WQ6zsrxSquXAWI88JlHKhKCYW7WiAmv3LRz+w+5vaY2+CQouK
FwqOp1v5tnCQLbRnKILTde/yvHWY3LnKOtvNHrv6LGW2vs0hn896VODe9dRg9RY+fuSwYPzSf7Vu
9tMhu7TwiWKTxs9rQ/lxXLrt5r18RVjKUG4eN0//+dcl1cyDe5fUexPb2R58GGmUPrXAI9rZCd8S
FW4tK1rEiN+Czy7NoTsus52Kn3uh+OpBciUkEOSkCKYSsSXbJ4DTYCFv2Cvmg6cPxuWBATz0TJO+
Jzw9N5+g8aDC1D54dImbN2rm1lzhomL/27UDBAKYNPmcPh/UiHs+AeD4pZXao4pKejCia1D/3Tav
IBQEutKUlo9gsm6huws+PO65l8z8YPH8cckUBCkqifKUHVgu7keEhORr/LwhAifZgE8AHupQogFh
jhsDx2Js3yYmMWUP8GtMAf0XVpr4RjnoSYmUExDpZmDQVTHiXT/W0jer+TCDNK/9vnLo9Paodd4+
UmwiAJyXP152DAXjewDNDBYcaxhEAaSN4ZhwpzdUgT2m3mrUWH9ZzIso3zCAIIZCCsrY8twMdgLG
i0kepd5t/0bllHrCGZo6xZda8/6bw4vYapC53uvMJvdpTlsvO+2v7r2hHN7ceinZxb4zrTF0ics9
6khaCF9/kwi14/eY2UxnvveQZ9MDyqaUj7I3WMIHy0Yz7YI3+BCGQk6qYyQ2fd9G+kaO1XrtEn5G
dUE9FD4tiyXSyqmOiPbavmepV8P+Q87kD6EUyw45PiQA5MlzrsTlfPjDxPbvHuAqAQODkBiXOJ25
gYvezPiVVy9H9dz4KJknKPlweZHC3FHuxO8d/KLu7/hHz8LkDs0VBctjgTAUy7qnjjeVTTAZXGMQ
QKqS5M6UFA6j2570dEejT83sjZ4BHHmavzGznlDepgUhhkC6HHFJghys+92xdKkrbsTL8kTTyAy2
4T753Lhlk7BwgZg1itCF3fYqFpygeVaFxwRDr1jdSlh1ztIltIvZE4MIBOITMy1cqB3YNrEhj5xb
ETZZoC4fxewzcYapKV2dht9rr8ZP0Cy/4Y8P9by7s42s6MKpwqdwKLgRiLadcu+iDXqucK7G7BQJ
JTMv2smWmIr8jIl2viO9HJwSojpALwsO6lp5VbWLFzsAbgmL633xijp2CphgCrp+Ly8nRCd5YiX8
hXb5ACG3qt/p7GmD/8dQpxhNMJQ4xdQETDoEfC5s6mWQtBM5vhv5Z4Rv0q4iDCl3ef2p2X1C7aSQ
Bi0MG7f4MUVeD/ALCRNvbYuhGsO3B0nJtwXzRZyEswiiE2wVOKJ8EsRYPIfi5+g0sAc2VwYNq8ny
5LU+sDCDT2xwsb30sX3MYEPSrJ8YJbxCINQF+1ueIEIB497IF/gK9zUYMB+WC/po4pUuXTTykIUD
Lg7aAj4ndrBw9QQddOjJyK8+NofAu5mrO/bhgxRggAZ6UM8eE5sN30GKmyrxmNUn0iHQdpacAJIK
yUW10HYEr23Y8W8UUgI6sAHsJ+f0h4gSOM8wf9cvxpIUCyMgOWIuXjB6s0TzKFxC+bud4S2MTIzG
B4o106lksoHXdIc9kiIPR9OBnD/qIcYVzMpGjGBYS4YDLEWsyo6RTeky/HEjXsnUIPejmL00UyHH
0FIXSKQMBgOgDPT/0ApmHzfbSTCZMEIazHgM9dXE3Elzr8uSi+DDDkMxOMdnqwu1iqqUCEpfwT2v
wLN4osCSsSVrvpKATDGfx6r9FdCxLWG5V3+iWLlkuAJC0c+tVxN0PAYkanyxeyIMp5vFOzAmvYqY
EFiDRJyDg/B6sKViPc4gVtL2/D0qn8icxTFpPBXMuiU5St+9AcGmbr1OeXeQdxoCmQHH/PU1uBaM
nWRMF2elqN7sj6cKx9PWp4YkMAdMbADjrDCdio+xFMKeF7yi3BnPu7nmwYteMQvm3hyHd7w6oIqY
M5kRhByVjbPh9MzzAHMn6q+As6ZikeeBJBwtDGM0dD3G+k4NZ7iP8B29IobMDEfw+pd87WX38ZjN
8go2C5XdbE4YU+HaerkzJUEJCesbZjZJBSqup6aOykVhhVOdwZwtx4sh1GGD6gT+MU37rVim/T8l
gDWSnd6zEp24035T2VK+bT1MejG3zenmbGAUbu3ytoG7rWMPg+dqLO6qj83klqx2+z6mVEFe0BwY
vsFEXcM65sk+ZNv077jWGN6AOJJ/OVj5H2mnTMn24CkuJEvG4Rjo4UzNpNEkW2ACveqapLTzgwva
DWMQxscc0uJxjXQgptUYLYGcVTsLimBsdtDteCa2ko0EwGX3WBg73dQE0fuxZJq8HV96P2ES+FMv
GSRviVAUnKnaYhAG5mKWUeupbje/JsMmp0p9xtelusEsgPyBTcw5XypMVP9SAtaZl7oMWaGunDT/
vUINTsEB0wiTPtVBxO586ZTovo7Bv90zLqrn5XdrEwuHAOT6Bz92J62HkFkUNMCPf6OJBbS3GdmW
8WhzhaOE7um2brfd/t26v/jyrGu7RP87sH57MPEzNtDduDIROc14Ht+iPJA2kHlpuNlBWMVkixqO
V1rqXtwxXxm2PPfYc1OPwmuOX51Dr84bsoJpIu2MUz+dsZotX567kTvmsNAJQ2hSZZswCuphlZge
hu4YWwMBJA0rGiXemEJcWDsjTCvm8BUL8m5x0zJWQAv79KRtsYI4yyxDtU46CjtD8AgU7/PxPTzs
vjUPRmm/236P7dsvBHKnNCy4b89FBVcTjsYv2z61FwbTzv1jFr/1D95Chm+kAW3sz+ftYh6YfxiQ
vUVbT3THZ5W61JlUXozUfXVnEIOcx3qgLIaYoCt0buqX6nJ8i7jdjP9uP4WOPbNJotKqE/mXRVwv
EWqnh6OTen1CngcK1LvLcLNARBB+WvP53R3Ii44f5HjyyWl3ZAdjVGjckz+ocD+4pNgjV/oqobbO
NRKlU7YLURjGmL2uJoR+j/+0M894+g5ofXr7M0dP+YWY9sp66quoY77FDgRHZ8xlQBYKLXwOMWcC
LOkydakFy0QLgUNr/NjMPCfJq6wYe77wzPjXIZ2fZpJKzmPzkoKuY9FgS6cNGfmGfPrI5gDNGAFP
JPyju2BEd5N7Hu5e2TahLm9PkCDwp39s6xP3ZPomecxG9sLv5V5PkvqkYqrfi43UW7E5eZhCYBlw
TAZ6dZTrGLITZOBheIF1RXoCVQCYhjmUYysAAxer/5PC3UiXxhqeDJ2YHjy2GBmji9dZurxHg9UG
PYEJZQxmKdZBTmqReE43yRA9eOIycDsw7qcN4wXZrbbIbERDW59ALSaliScKoUGcENZrwkMZkjOi
f4XGnnsZ3+Ut38Vew3ddI/VXRv/kE8smbYWoaFn9NPD03CyDG48/B/sf09LiQDgyhs39zMMxZtF0
Zg4vFvU7EVC4eaKiPMroII4nKKgsTTVqMFCRGDu1cmpv5dlrXYbD5pawbhlg22MSeT50SUQLYnDl
UC0QoCE6BmUG1k6DyHwFzo5hI8MQzfg3sROEmnRmqh7G1GGQqKCqFz6dhdotm8ke4hYBgMdpgqPK
9RqA7xVbeh+6AK39G/mf/tc4WuQzN20V5ehckJLgCoWEooN0xDRjOqNwYsrfUNAQmSeIEsyGLygY
OqSfKBgej1Adfb1GSGZbI9Q+OLpnDN0mMhIQ7jl9ur/l1yDLRVjXdKqSXVmZ19LKx0cmwrN+cnRG
0nhWyB3tUX9+NA9Xfk/M6Y3FsmLKOC3wnsyYoAzdaFfPmqbWrJeertPR7fTGayeH1CUpsv16+9Xx
+ZtV2Ijgwv02eIiKMrqqMF6zu1t9VOiWVUu6Nmym97mUEGGqNfttlynL/q793ZD0C3tSyrK7Sl5O
f5vObtNXcFN2Bp57egd9uRvtwbmeR4Ts1T9yvPYpl1N6oPftMnmKDJAnOPBzMwZlKLM0luGEvFoD
rFcMdIqx05bvuCXSQbl1dtx/en/qyw+kyAYG8K00Ow6YCWO7NL6fjx8orJJsV4XGMd0eK0PVTGRB
z4n7qYe5LuiNlE35uWgPo0yyset1Hk0Vqa+SRBhsvBDpkpNUBbKkf0mrcoReelM9AGunH3/STik3
1dXU6APpecUEotM2x279eBE2iqXVKV3cPhPYWEcUXSBJylN3b9fmaE4hg1wHkpCYmqq3D9RlkLEn
wt9mHDeRdOVxmWox4QOlP2Tc0vJWx+Z6PB7IcXspAP94Sz1kNBBq8RzZ2A1vXm91Mxo0lBCjD/KH
srq54sX1bHDbSv3JxDhDhtHZdPvXM0OEn3l5K/uj3+E2Miev/s9oq8XtepwXzfb2ie44q3cYm9yn
z0XzJMisM2bTvkCZbryJ8ctG3L5M33sUadMWZLmDdaQxNlRd0MaSERF20+rYQ4Lcz0cQQ8b006YM
2Er9hLR6N5qzmI/m/LNurfYXUcn9W2H+tdDwmsL1AZLCw3zKLjtAnUww72OexTZUsjVM7j7cDiqK
jbp7AUp8sOIzqwS8O6UfnL1QgXU/zxQbM6xxTfDcVbFio9DDZlXR52Dc9rBevS19pb98uZozBGKC
SEhO7ch/IAxSyMZPVauN53eMJmCz7Jrwaj/cYT2Z3R0sH9BWIrJdTz3JU366X4QQUCYWuG9gJeQj
x+g9CMo7BYoQSWPoZBnE/laLZqMAG4If/r4CbQmT/PmjgQCcv6ljAV7aMyJpR/pu8EiSwzekcOHm
Y4uuLvVaXhSPSuDk7/oozub0YUlwdTDxrN2hdiFFF/jYupAend7uHJyigz54r65+H9x/WW8WtN1g
Y8Of7ilf2aJFz6yYwAh7JgCwdEZ2Hb8PKJ4OtIsMRShaIKbANoZiv2RbI7cA/h2FDB0llDqGotBX
KgiUMFzBUxlL39cjQllo0S7CtBQ3cDBumM4de0bfLJiJPLYYfrMqQsklAYDCfqMCjhxYdtgj0zbB
NIdK98YGQMAzKQ/416AvuEcsq/SZdMn61ce6X8KLhbQZgo5wM8K2hlkOc6t+BkoASVBaFYITb8K5
hdves2PQJuY43cD2FfQT0gBPwsCcDNapjX8/b8TrEz9BMcO2jxwKXi4ecpha4mO+h9Z7xQSXD3Z4
XTBGZzsKeyQGLqxEwalmIAP7gTocqS0ediOLQAhS8b755G9aIiJlrwzvRO4yx08N2EMxmHpwCynW
H9gx0uRAUG5d+mD+zvlB48l3PrYrCeDdvop6oTzRqBI2CGLO0nAn7RpKVYU8YIanSH/oF9fvdNX+
EQPGiMl/4B3f2rQEjQgpYJ+jXIa1WSyV/SMUB4F9GAM4vLApq8HESS3gcAxj00ESqEYnAjI0Y1P3
u+K2w+9MREJQUvWbegqaBKn6+M1X39c1H4/jNpQfXRar9hkO25hXEOLeG3oIbn6uGnTjkyZM40Na
fCpc3NyRMcPg4RD6R8T2wsS6ITcBVW93A8QqfNz3n5J1qzSnU6G1U/z/E8mNTpwxNGP8vxFRK+xX
3KIy9oD6nHdSWUY+asSv4RowyZNRAEPoTX0iBtqJn45Pky4YCODhA80QQziKn0E9JfZgjdb1Q60A
dov5wvKNNaZDvsClon+hToIr3rnQLuCsM8QpgYfGbq6ysuCyyT4UZFRIPWq83KXih+82Y1CmkorM
fPeJ4ypqUYglKHCjD/yJTnydw2Yhb6G4C6JpDqgn+G0BmEEPtZ1MD4iv8PKhh114Cbl0+UmyC0g2
4B04Ut4KfoKyH+M3aLgp6YSqd+W5V4QMhCOdML3fDlEZ66nPq6ik4HLs24a+A8b85XZQUafgcIXG
sPc/2AivZRjPWJjw2GMcLW4NSmGL26wYlioEFIDLm3NT3J5STzBUlVkVy4ihUXaQ6JIGJZnqWsJh
6wRBIG+m4IHly4CFg0oDXpB/XlskLZ5aulBBSxmrQ1z37J5xA3bqkm3ssxRjprCM317buUz++X4s
Dwd4gGQJzW6GQ4k09BgsBwa5cwz3vVJCWANa4vLl+9tD8aBeDLwZdFPqkhxPiN6pcFoobV6hbPCN
CTmAViUcec6Rs3bpXSA+ONw6HOwJCmRdIiN8QUDOJKk0U0OjxCSExEqsOM5Ht0ZFf//sjMfdkZe3
HQPCh5g8sJNk7EC6/ZzgxQkbi+wG3Jet4SBxuhi2RwUA/QRrOxYt3H2JmWBhtZDD1orTp3N+B3Ur
QctlV79MLsOBufnzCmN01x2Yu8PSgamiA0Cy//SOTMghVLIL7A8+qZIRL08cjKekuMla99FCPAYw
Gj7OeEz356qIw454x7kEE6CO+ZLDjBhgfYmY5atYjObZjOnx8gPNl7uHyNfKrr8B/F84hjo+crzr
GvJgcZr+TgAMM3coHfrfjNt9+YofbgXJ2tSwikCRKcG4IZL8uCi3DVtH/ImqCLhz2Hd0Qifcf3wj
MZIqGs96j/gElIS827yzGn/3ISYeyCYPuhCsG5kvJEUPO0vyasSTwH3JHnTGWO1pPlEQXWcfG+N5
Uo/o0MAVzzkEYTJDpvNugWxIfZnqz+BMQjz7nN7VlyJDXvcEDjSaURN6I3pVRPSLLIKSsiCBY6kx
XUrdfM9MeAqGN1qNyfiDewR8csTLTdSn2KXJqENYm7GjN/Ff4BkjH4xnkWf0g7yGkMura5B0hGtp
KCNoboSHEKKrm2bBwodmpbMwjlf5y86xpcrgBVrPbxWWauXQpXAELVcICe+aol5eHoBpWpkYbaba
burCpmCY+yINMOWzs5Ou+gB720QPcYtz2AdZtpgyFxaTV5x4yAKy9RChMRQoVpwOKkSKrQx5suQs
gvFdPVgaIt1QTXBqRSb4sOkK/SK5+zRlv5OvdIXUO0uO6zO6r+i+eCTYpsCb9BU8jqbe/jy/otnw
N2509FiCmf/WBFyj7nAozIHvXNyrKwrAfz4PmceJvREtAqgGoFeH6QJlI+/bhyP84QiBBddD0lBi
Hjtr3Opv+AWniY0IFYX38UjHJpo6xJ/C+LkygyJa+oduRj2PzzhYqbh9MD5v6RzvSJoVtNgIxC2+
4cVb4LiL47MLm6AI9l7580j0mHeDERodfbIAt2BBIUXiqd6TdWhPvqu99BaZ6reteN4VbxL3S4Zb
xMxAhnSFFGQ1CZ7sL3TVwsVRNYuNal6IM2EnPt0OKIHwZ1ATiFnZFnake92C0ezz+Eh4ktBR9g6Y
eyQSfI9ryBAcF7xdFMGbffChXhvNkXKZuLFFj7kUnVGHbgjTxtwOnBWIJsAShqOH2mmh4MLEUP0m
VTGYILjL16AK6HxonyTz44/whuNp/c4uJfsJgyerNj+IDcwjjgcw5k+6B8oVQvJy6I74vGpCFh6Y
NpSc3KpPzxNqFt2hYeaxY4bNXU+twyTv9FlND80ZtLLaqruTMkebtzHcXp5XwrkE/Avthl8cWgQi
qCuo7Q5AXtQg/9F0ZluKMksUfiLXQgTBW2VUVMTZG5eWliCiDDI+/fmy+vyru6stB0BIMiN27L1D
21Mo/2Jq1zgJmCVups8fLL1quju8Jt9bQq2iQC82jXGWPOO+TAQ3fiJm/S13n+B7U63cG62hyikr
KGQa3hy+6mkz1kR0//Hzxs5gnVFDoU0fVkJvvAbGsKvRpnOHtgQirA1XikfYh3c0ayvvmLES1mIV
wvnCcQc8XMXux9PAlSTkQ15D7wKKp8f+CSfKbDA5/k7H3dimJTx15Nwo4BMqZgN5V/jMs9AMZ/qw
gppr1bAWKeug54oMaosVXjJUuhA8ghFhErrAg4pQCle+6tgN4HNipWL0gfipUzEFf91VhFtAhM3X
FzMnZl0lwNeGdoFXlfkJGmw3RjMnTJwejMn57y/IvtXS79uV5+omARbZRpXFXKyi2LnTaglnxTGQ
yJEq1oe15QSzgUqnLJFLeRL1whV863u+ehQ22leZC05ViSNCskl1GWHaU8h8cZFO1vFagYOqGjnX
DrbHGgh0GETQVdyOyp77wpUHxQR3dGkIjDgRNLfXvdw/t0oxw1564DY+Hlnz79euceqh+DF9HWr6
tK1lahDHBPjvd7Cm7cxzQt/ioOe2zuD44GpSD+YXTHhtzcCbwfx6g5/cmpIL7vo433zxxiIts+EX
AZFNXnbvqB6HTCeof9wRdNwn7a8mdPU4PtHmJeYgN7EqxmQMX6oRNBRYj5qtgDHSh2odA1CVYxlL
zddUxRKxnOCAS+6swwwzZQiMiBJyg788KFqzfdK6zUrgH75NejEJdkwoqvV8jnEadybG3L0Bmmlj
CFmhZz5gz+ESVkAAF+TD/oMujONhzxyFJrkoBuOjMdtgl9IkS4yhPunTPmKTexnuV9jWWUO74p2c
4kvjhbf3ht8aYA1WUApHbBJ7d7q24wI5iRbZhcfl5X2rdwL7+fli1orFzZt2UdQGqMjhyWG9Exp0
wKc0UtpC0Iqcrpu3ojPRAPD6GZITvPVoooZm3ZmkzhTeMIf28PVp2UhAOYXUGeY6xWpoSMylmEkO
JgoMzWRNl6HPDvQVZo5qlb9QqFK612HZdEBpCpkT1XzvCAf7fc/Jc6xSH39XtEpJ1vVeNZRT+qOv
cmsEVGGoEKVQqu1VgLxJi0GjOpZA/3O3wTtr8xjRhoTkycg4ENpeEIGNaKBhd3gBgA8fqp/ChHWH
qgylqsM5IZP+yLY47MJJhhaeNiH90juLrcmvKZGgx5eJQKHIuHf1jitU73gmx7cBfJpO492k11rt
LzFMaEI2LVRr/qHj9Y8YE/pEUXmfk0JQzU29oTSRUO6Pl9ihbWv0zveRr/najVnhdY/XOWRjcVty
T+IesiXTt+AJ4otGzYEV9Pyr75JTNG3n0LJpzTIptsSSaMgIL2DCQmsablH/4HVy3pUwRoMBXV9u
YFrFDjXFtDdTl+cVWSs1eNVIvZyrhR3JL1VDcNcME9/hDqgm3ZztkOr4DCIcHrXZPMX1hZIJAsD2
BLU8gkhEvR72MvzBxmsnzRJ5t/n2u03sUCEWlTJTO8CnNeKZQr6xAp7RGUKuMp03B92U+dmBDI3g
x1K/s4cmBbelcQVoNxCnjllPJ8MVoISJqZeJbHEyFNZQ496snczC8VoQJa6cOysyEzovwu+iDd9r
3Qt6UAPuVDYhMREixixddClG68wNYWowM1MMKS/gSbE67jZ0baIGWZp0gi9orE45/zjc9Y1PgOqb
UCpflh/BIyaopiESBXTI2sdUMDOoNjyP7YWxztBhYGSX7BL6T785yNAzlo3D0hkRcT0I3lhADNrH
w2HqG+zfQqZDvYoiMM6jqPyoZVRu42FhDNzOAHbnRKuT+FTY/IFTrjnEUMZ5jjMJc0DHsMVaCUoN
k/0a3mkIVg0FjdWcsl4DLNjcqiWyw203vr9g/o12IPtUU+xUGOaOu1XsPWyIlBMdTpkG3wwplakT
feXmHTsmJ5lT/Uj3NdHMFoq48bhDmBD1/gatB1UnJlR0AXgkXaHdwh8IrWj1JCCFFIeK6iXsBKgT
kI3DDydJHszK+ej6srBZo85V26R/qlPPaaJhU5nYftcYDcBBLlbQZeGW5scErUp/U90i7qUjU/Ci
4wqlY9rvVH6zqf9QwD51gowwvs9FYAjWMO9kcKiNABHf5EACFEtvYJoPyYxJwo4M1eGOFmDtRR8S
0mBJ5aQb6utvnH1YCj1uMWtXM+wi+GSsK6mhw1PHte1Un+JVtMIoSdCeAZXwYedOwBF+jJoyGh9K
DluMYcpSXopuIJuCH8FIqs16omEqdYJ+S4zWEK00FsPYR3K/TEx5AheFFvEPJ2QFpNmd87I/Tj2h
1uh0xqxwBAiXup2nmPWWQHCGIRd14rcNV82oA071FBE9ypongpqXsKxe5aqFAW16QYKI3Rugot/D
dfF9yTZpgC7JfQbg26zEJBz7h9eYj028qX4Lq78YUOMjeriDpARUj1rq66B15wkBIzAZeFbEjAW1
gxx7QouIRmjfC4hTV+FaMP9ToZBVkICTWsesu0tYx+GYFKxaN7d2QekOwRvJzwl0CcgLshxtndCP
ABqQlZPUIoCrsWYBB2DAq2gFDbKgMLJVDJviy/KTYdIOpaDyzquChezrKhcZy9ljtoBtZfbGh3p8
kNkvqWE0vXdT0D5R1F4BT5x3qui/ZEQYeD1sXEpGl8F8QPPveMo7mNZKq8Y8XFApv3RUMzIvv0ji
5PXhJwTR7R10ZvOrL0FNLMkKyYdQfkoG7lS+5DH0flKCVzAst8KQZXBp7A+RW0DrV7wesYxiQTeZ
Arwce57Jc5ayyF5C/E2gwwRQj+nFskQkSTuyJDR4QP8WgnJP1Ol/iwOAA4YT2IH8ULT9tBYSppZs
hwX58v6NaUDIq8ya249ikvlQ4MUdtnZGN4TtL3iFxMYsq3jkjd9TzvcYby7ccyURMY+Wbw/c3gBs
ssIZQLUh/6RwP+nbkc7LA/q2SiUtidzab4+RYhQUxlIbQih8mUE8hz/Vwo6SHZwIYJP4T2Is2H6U
9u7D4yigJ7t/Px+/V2BXYm/kOQgxEAk+POgddFv2sQ7R/R+qeCbJznh4wDKqvZ/DqTZajeCms36O
IyyQc/JfHEF1UsqXb+U+osQ5Q662+4R8Oq6uMrM+iRb7QJZBQsLlPzH1UstBUf1cP2Dkn4nmJs81
7VbF4Dt11yfDaYxeBaCHHIa0CCAyOeU9dANMb8JUA0juCskqWcWn8g69okittrULZkeSC/Uar9Q9
7wF9BC6iV2UN4QF3ngwJeE2JWOjCKfTjRgHwRhcFfsYjFMh03THxqgAKUFKLFbsHS1jwANgtD2tm
EZZXpFo0/MLeOwaGSwl/YGBs0bukZ4t6d7bipinmnxUyPHWc5RNmPUy1YmlyZa1GDc0t199A0dyC
d/ENOo/ka8sJ4o4j6UFWjRwHkD++JMQCylTaRTOkGHAMyEWN4IlTQbO1CP8QMznYrVbzxJiQjyiL
j1M6IUTFr/W1xGPp2til398lEHWsFLZfzwJdNQBEx3jRGuEd85/wjiP4dYBBBgDzdGD2frH4/0Qm
1q4K/NW3EdJYqsLqSpbHjyN9Kxp6JAkyyeiEOMQu3cZOT7Q3XBZX3M8FbQau64HllloMsXISUN4g
YiO01TAVYqd+dyh+JXvkaf6NdOQ9VdHbv0wNejjZ3y0NFEF3GIYGZflxKKH5GfdfUy2bPG7YdgPr
jxPo5aTVfVI52M2NQRBJqPegyQM6HUgINXJvAv/f15FogSmpwtjt54wE2MN3DQkyCcQdhqF+T0n3
iY5Yqv1GkG1bTFRx9mEM67qBmyensbN0oaPEGRNED/ZOD3PixwS0E1M3hcwMf7yFiMCopf5hokR4
4H0NPGb8Gk7QBhtsvWJL7jZogc67Z+l0BMbIgrot0VmZLyDEPAcGP9GAs4ay6gH6nemyEZlUbsMj
GFOBNDpExWJQ64qJDQjef4Q9HFyX8I7rbrYn6yMsrZ7jDF3kSV6dRTPA0cPATv3713eWnlrR5e0m
FyyJCPLbnfILTxWeRSayAaBQhEiUk+yhDV7DPBxPgjdaA2ylGf5PC4TaLYFpQqH+ryDUhbhL8P9n
Ws9ZGK7AaEHu4rhDoSOecpfQkBv6aCpaww/JRf3HfcQJ7F0it5kwS2bQDM8b1YRwtiuYJhDnDvuG
iinqL+2+SUI2NFYR1L8K49+PAXBHeoHRESQYUlOqImJ5GwERgnORXzB0kEilFsA2f4sTCwqYMq7T
hKnr9k7gAhJL8R74Vbpr+pjLOQV/xgn8ZfdBO4nR++Bc4EvENsB+FGL4TLOmHuYD4IIAqxXoMJFo
u0hMjIZSP5ohJ5ImojsZV4QC5GQDmsxlIquLAq4SMyKyS/hFEw0Hh5mOnA43QpgVm+GC1GmrMDeF
4608q/sTPUDRa329t18s6OvCCFwqpDPiIRU4LH9JcMgHjW4PVmdTnzsRShOKYZ0zrbfh+mn1rhnf
506p7+zDl0ABhnDBZNbhDmTpf0x/wK7mD7cwHr6II1/IcJIlEiX/yY0FYMcZ2ycrTm13Le6DfXMl
5bUxcD9RjmquyIwJFHOb2iDKYmZrloZwyRWRACBdNYgAD+jfJMXYZhg/eLpZffOzOf9Uu6c2S7Bk
135C+lhMUV9TroBy9hMdynWqTWSotZ1drmniCX+CattJNgrXjPyENgHPdFKd4swo/Gbx8SP/tRjZ
5+UAJusYvVJC168xTEnpNsCOlKrbBvAL8YAOxwXdaCrwVUqE0Qm98gMR5h1WuaZbFCCHfn7Nr2er
FFpt5hH7taPL44iIxTz2n46GyBwzOgH1ye4dHPeA9mZ46mYfKIFQ6Mj/pIDO9LhpZTRb0CGY25RZ
sUbBbYQlgeCaOi6LHLEjGSDkP6R1zPN1aVC/yLZiZiBleGPXN9kw57PE1fdM4OTAblzG17Legr2h
9FgW28J+rH7GUJEtloBDb4THiyVTkLp+44lMFZPwQGZVwKiAEg1IHZUTCkGD1JEwArRZsgpyGipw
PfFuqjsJp4hb0MCTirCehZJKWT6lBbGTTaLxnDzgJM3hREBJxEVtXm3IzQHlSatFpeFSbwkqO1pi
Q8dD8BCbKFBWD3Fqe2ZOGsJzoqF5Ytd2PEXUt6QvNg4yPaHHQC5Iu5kR7MSGuzzfHT+uZkduF3Q2
cAaC6+D7t/xTUKXpFu0RUSLVWxZzlEcaAcCU+FRzzvDOvRjaCAf/whESRjT5BKXv508GS1lyw1Y0
fJl/r1xp0i4MrJyf+lCDB2EmPia06QJakazD/fDWC630er4B6ljKQdWMgf2dcubSMQqGnoLRz4M9
asg2LcpL1JczHR5Qfz/EfA2d5rzQJoTS/RkJXIpd8HDWzTGXNY8IwNbgmwF2BvAvvmQUXBEas06o
kb6WAYfNjCVKfvT4HE6yFcF4eVK2zVrbc4WgcLNV2qBVBNrUnsDFgRPIrsnkaI8yZRLOj/S4hPBK
IXsVHsQChUNJUEGme1qlXS1xiqhu6ETl3YNYENHybXTIfaYBE7mmZDDlIaUcnGkVa0UjY9TDSxA5
IfVQ6oyzax9VWOdeBcmfx5ATsHwWo0ERYAKjQPymX/5+7gbsE0NoOGhixNQLUDIeif8160qBzYkd
tEZIHNFKkCVY4hea5f69K0SG8fdptlCRUCl/v4vXHogX0YQHbHmyRATJUwpvEi9R6ueR2Lx48d/u
QjYsNis+0Pt7lh5u/B87PCtScJGU/f3htGNyiLbhegVb4LawOMyrZv17vTdeXpsN33oJtMxNy8sC
jIgd8TYK77TnFT9RcO1KcQSVy35xS77Qj81qXMiqC0jcs/yW397Hfy/DhaRBNl8mogCm8mLlPmax
899PXoKVNGUjFPWc/IYIlvILAJbLeRtCf1V2DTuJwRaeA5YfulDCbYP3AIkSDNOUTAAU0tiOutEA
RwLVojL19xOmNrt+OOdpxN6+7ET8o8go3tB4X8gllFad9sKBOeIRYRouua+beO7LByOHw+W9/22U
/9EJRyiZz7/KZA7URmf21Ofgacg5/QSEYu2lJorgPIBMfVHv4c3OjsTOvi6bF0+deRI617+H2eLh
8LHzlB+EbX+bevmNly3yCnnN4G//2YJXo7chjoU4svGSIFv8+0OP3sXbxzfAf9BPyIsDdv/y8w0P
4SbK9ovXsgWYTYfMs/FecFY5lrcPeoNrPG99+yys5+nLp0HygoM+8azYPR/xdJ7+8Ej8r0+zBRjS
8zYCSPJGwHuY4HNT93iUjU+Cck493xc/O+MkT5Yj3Ax0VnBsD2BDy0CeOGXzbyBmAguK8Eb8bM0k
QNHJ1RNfVbwucU3fPjbcu3/vLi80AeMVAZmK1yhV/3uryqZyV7woNsolENsXexFb/vek+JxqUZwR
7xBPMQBs8TnxVii1Dmcr3+QIJbn6Z8732X5y9XO33TEaIHzxUAyNTsCp/14R2xn+nm2uIwrv3K0v
w9/njU+YYhu5Kz7wvIk9iXcit3JfPm7Vf+OLSOXyugmZrniXeO5s1xd9mrv6779Pi+cGMmPj3wfE
EM1drop4N5v791HxKh9hNOe8DkeMwSp+e94aSDTi1X+fF88NiN3hMt4gXr1uEt9KR8AgjkMMSPHG
Abcw54F7QPwunmkvYtSLm0b/bTlecR+IW4f2eeDn4jKIhvekbJ3HiEa2D83R/wRv/sFV82uqw74G
vYs+M2R9RIdE8p+g72FZvsl4w3eDk1lQLIpFDRoZPGapnxL00ZmaJzNKiHz/Td/j3mcygx/HR/pe
7ov3yRe4YpDsiqBcyLvcz/ifqUhshqkqmkGk453Ms32PWSB2lrBjmAQJ3/ArKJGw46jH/AsKJx6I
yUxMakS8/KHezD8kUQvyYarPZUCXXjN2YPCZILF8PmgXZUDOwcsyUXEdNFQPw0k0Y4f8wi6gk7PV
RKjigLzTyRvxLe4tTFjwRk3MOrHWSJyajYw4jP4G0rzYpfgj3sWOLABEanNrmfXA1yxRn9Qs5j19
p+80JlixOXC3v6fZLCv55t/nMbqoA3bzbzuKed4lzpV5XudIcC3jb42FBJ4W/MFGzkaszbLEc1AB
DrA2RLtQjlxzxAbEPvRLbQ88jePFdcTVscD/9/y/7yHWEmkuDj7lsBOOWGzy3zvEO8VjaGa7mMex
kx+ZvqlObxqXjXHS9Z14egTe1WA+yrkR55mk4t9C9fXFyWxx0FFMnBTMciW8OhH5d95VPKdMUmRM
vDQw9MtSXMwPSw3XSbz530+Z63jGocPkEghF8wAo8u/swAiGlHkmf/U5N+Q0f6c8cfobzrwYHOLI
RSsqcaBiHPw714wWiup/Q0SsheKqyH9vqFyxPoovoCFDEwNJvKJc/n6ngs+DaCaGIUeuWSkn4t97
yMFZ4MTvsGwAE/tUI6hDcOLFoOuzyr6PokJBO5Sd2Lr49z7iqEVK9G89bljcGu7K7+0xw5uD6jq3
MjUicRvPJBbkf+texO0rFiTxKh84Ewlxh1WudGF4eSqXQbxGvYHNv475DQifUZayeP/7DMYzXEVx
AC+eE6+xuFFvc2V28fexm1he6ef675bDUfkI6Pl3AsR2lZ18oRcMlQURsIm3yczJdLB3U1HEEE+K
TxM98J3FTStzYF/O6hnp+5nZSnxfcZal/29SHLg4A+JsjSxxV4uzVDGyxL//zo64XcT14jIaBEcz
bV+tVQY1h0580axB3mEcPUEcj+mR031hANy40YiJms3rhxoQZ7SAm3tTAZmQ1D3G9dvgxqYdqnKp
F/0NRPsd7yY82WDCviA8DQDvmw1wyusHgwEI4OMPtYAb/8Ny1S8alQxce/ses8iuE+8b8t9ImTAf
dZsvDEMMVWqMD1DO7t4pUIlyWdLMhBICRwjVBo8KRIo1LCFlSw7QDMz0mB/F4YKzi+PmZSoq+I8y
6C91oO+k+fP49XM/BwG6EQh/b/Ll+aPch0SBOHQhNbg0CA3q4M3byhXlsrWMeX8RxLOz6EHR34wI
1dgxMkvC+RsbbjgSxMzHdl7PMcdxoxlnqdswr/vlIuckohgtV7z76/Mh1P3Dy4uBxcluNgx3ONO3
ym8vijh3EsvvjSF3yfk00/tWm9UB80F4ULb1qbcvV739dz3ak+otP8gh6m28yrbdfnjE9yJdPr96
vpYTo9iP/Nc2XCXQJfY8yMYdSewYK92U4z0qdJ0LhmTCt3PQcsGCwbqH3DlDzhfP0j4JVi9QF6Og
g0uDheQpWX3XwI2L6KKukW6v8OJkdcOZbD1ayG5/0S261efQ28nr9wxbD4bJnEPc16fvst1yJrA8
CLqNvGXxev1wNkBNElO/cMJhgTNEuM7Ezvwd/I0mxhesO0x/wL10KFLENwRmXLBNulGX6oaeddf+
7elryyeC8mV0pY8CnDhfmSeXzlcWwwDx9KzG/ExbE3/THo36KrfIUluKWPiDvKedP/1kmq7JrLOF
bsMsOxSz6ti/6fivgxVs3gc6weGyhQIw2kmrxte3SqBtPvv+8emhcA5eXFxQ5Zm4jx9mMxvgPhMH
nfc+YnW2+qyKLVVNXLxOD7LDxXAt+88l4LpHbLnBAmM5PEpHzpR8K4/NHxsJO7Ugv9K8ZB+tSnLu
0V51/rAqxhP2AIAMuSP52opWflMFi5Dy8IAlrOC/0JvTMWete9h9swBFM6yYVucdGjtb25ciN8d2
zT37iEgpPX3m0Uoj6FFsemEFybRcFcjdkkXoi1CMgBYrl4U0x7dx0ee+3UfbbJsuq3W2eq8rJLDR
Xb9hrMz7fqQf3B9W+qHcvAJa2IxW0eaJcySqoDMmMvhhCLXRwH47CIf6gb6Ra9AoknN4yVuSaCAB
Ul5ADfBt0He4uTIpl8A4klV7r/EhES2mEA6NSX2B3sj0h3f90qzVfW//PHwYuNi++8pWzBsXbuDi
lLBoVmvkqIeOqxfwIcrpfZZXdNC52MDXb09srZ5X6/6mPemxAUlT560inGhu3KRMDNzT4LJiWrlX
a3bDCGXGIsVmVWrhP6ELAOo48IR8YW7hNWZBbps3LivERcR3RHyIFyBjgUBRTq0mEin/WvWIyXTE
wYGYWtnq8KJf2D5Vanam47wo5gie/7tlmGKZ8nhNfYtgpboxNbPktt04/pjVQJBP9TshSs3tEdHp
fUw8QV2B+irnQ7ro1DM4mB3vBwyWXQ6Ldyrb3rVYUWa+9a69K+eEwyEtpb4Pf4KFgL846P+J9PgA
G+X8cUCfrxWilgURZooi0b9/b0SZF1YHZmo2e+Y2Zqa9sVP9wu4FxI4PJ139/sB0Jjaq9GDZ7IJv
yi7+Jk42xrlUmF5RtCTizLMpnmT/PH7ivA77KhFb4ryxyvBRXuUcsDtqyhwgB8CbmZbBM5g1OMsc
BnsjIqZpNjt8H3ETPV9j6tyRrTPaC4RdCKmrIHxbJQMiK3/Ul5dWk5yWRP2TqniD0FZwnZes9uUC
y9eVJ6NVazGuz+/9wuBcFQME90MoMN6ZMkWhPSBmms0NyzGu69dNst8h9xEHLw2tRJnGX6F7iUez
7ESV4YwatTH4Qg1C05fTf3na19GhE4YrVhUCEb4EMb96dvNqEslzUZ1Qjy86ZEr7P9+9SUE+8jUf
ladkfsphEl3K4uu8hiZNXayci7oDm4Mwk3dWTEc7WLZ1TY460B19IBvneEi7P5O0NSNdqdAZBE84
wQNcB9pJLB9H+jbFU/gOOS2jZNdzux/Yv6U2LqGDsR2iYBrzjb/ElngfN3Svur23SPgiQNTF4Abn
Kg6p/+Em4BWJQS6DSwdz+UYHyAyd818bws+AY7IAmUaJlWRWFcH7LXFCvKoata4lcpH3ntLg6BrT
5jJ4WYrfzbj1BJ1xMGlu4Pt9GRaioH7jksk1N+Uji6bXTybAYykOeI0RuqJXV+oRVIfjDcAfYl7U
HUz5bD7+eOWWOyr+rCV5/n5thbYJ4ss8pAfnC5oGATmlyVlkf03m1UkWiMQBsiIlK7pi8h0v+WCS
SC5EL67n8HdUmJAWIGAldNKMpykvzqSpArfS+KBwNFXErPGKQuAOdBaOi9FzXkfKoxDEbUy8vjhs
yIvvNseypbuF2+w3pvZ54uRTvnXaX32uicIY/hOi264eSFdqXvpEeKY5fWyiWzxBZXPwEzll7Z5p
C+1SiIa9ipeh3XnAONAQJ4/NAxeX5Lw8P8yce+sOwdVO0XB5zA+DSbiTc0OGY0BKACrNLDc509BV
sfDQoW8kCsvc0ZUFQqHP+3pup1HjDJuj/PK1ZDPk1ldVT6+vA+7OZziruln5nAuy0YhCyfihrs46
RrwSPgzHXsOJLzFP7/pw++ngMrCbJ+2b6cKM/5+eEViF3bjC2edL2klRrcvA3Tor9YftttFu5ffn
/V1p+g+WgJKM+BV2Adrwdtv2nXc1jbHKpzfF2a3TWf2FtYl2fGh8UghSuP8WgkYPBWHgIaJ6JhC5
McWKaRyJq0s6rxlhVvNd9nAdF90pUQbA5uvlzktapDBqwgnHrWsG0yEzLeXdPDcp7/Jr8nJGL0sb
oO9E/z0GRFK9/l5j8tzKALonSZlmgkXxmbMwIN6qvHbRoEXAqOqkFShKwfo/rZvQtH2Z0bAQltwI
xbMBXkDAO9rzkdcNbxAhFlM7K+u7sejLd8MuESQMftYbct95UZXG8OPG77FTzF6HJyLzgHkbndi6
w3Wc1ueIAOiJiwDSrPg+cHJYKHxIjjjtvTdkAszdTAvZLtqfIXBjbrx9znMgMlxzZpqrzz+0D7gD
K1tI2HtdgPIHKB7eLisFuVQy7WfCdtXhFkkc4a2EahXtDXIXTDL0aX/P/lhCWN4JTErVQKKEaONB
6hr07kMXaTNFf7k0FL6fPmsxs0Z7oVrtApWacDXNcbSGdEa9OcZZZoIhAIsUw6nFjsVQFhqnMx9T
bxv+CmndADO8kusuJLE9BEwBXBYatnxW3wpnFANtdYrr84pogeW0OLWxLWlCUShm+RFc0wtrFVPQ
maZBqicWYN1Rph+4WWC6QXLiIp3l+bCgTPfCQ/HAcscZf+zihdRNRj8Nx7d71HjHiFbDNJkgL/jB
DlOFndQtU2YcbO5oKTCjFzybwLrTyRYhKka839ZtDeKrTGW7gnGPsB/qbkvGZTPUngcYkCv6AQeP
lV6DOoZuNjufcrpGQ+Sg8pVyT+H/skAEl69VTFUo8ywoB1GoPovBALOPBtE4UQBdA5P46S9dt+gu
h8gAQ3vkNzvd7tZMn47QWgwUhzWVjoY/HyRHVBB+cNaVxqjJUE8xfhFEUNn5YCGwkOprJT9NrVtn
Q6vjBo1M7rKQk5t3+5Z5OGMKJ1FhdCiqJQ0Znjuq0pgJadKs6tkFFXgwGodxRweUH06mhPThV5+0
s/z0uqsIHWPEkIRekYZfTDUNA6qFdITanXHZwUqhPKIi6BMIlycoIjJFEBp5CNc/DO4nsTtoxzSZ
uT9W5CHMAPJQ8OGzL1wmjIGJTtMZvGCaUTU/9Eh0mln5o+Ah11pDrw8jx8FP9Y7bFNT/4FFACzei
ECe3ihnhhwkLn0GyK95XWA87whtjx75OtH+Y46SOxxE7Sb8TWCbIARH5q+hqhG0raZBKmA1hSyi2
kvl3SjH8YedXeR0m2Fvh2c/bWIK4fy8SmczLGD1xTrRq4V2AD/WDJejng+9xaNXI2KPl556kxE2Q
o6jzXYbUfTFhgEMgAQtNqPQRAXUL7LPhLumao9ZDWyKgIMCCZfdT90lKpCM34rlHHwkZZSUUDAo/
FAdxeKOKn1KWuwK2eHA20dlDOwRRoAxxZr4rV9EJLwaSvP4ex4MKSvdz7GJ+Qq7T9KG7cWDJFqOx
g+Y0V8K84sQ9sE+43yjVDagkKNvnOrblDZcPNn8LqE4lFyNA2tnCXydBsKvMxFef9EE5nr3nOlfd
Bqr+GRvlxoGUVvYkocaS1MTqv1f1GfebkcC10c9SoKHta9+Ald1hTs5pZvHrmUyhYLbok/v4JWKm
eXpbo84jbaW0wQc/2UTfnlm7I/O5BhbsKIomVOae65ZuO8K3NOSJRX4k/1/FzgssQHB6WZThU4qW
v8wzptzalYR9cW/+EgMR6iu66CF+P4QzUOp6C9xczJE+OcPr3rU43YMt4xZHlYHKLLX51tMWkos0
/jq6dnvl+Dlo9uOg0I1a+qH3cHmkMycpzsOMILTDGQ0nOKEzUqvZR8HqHlafRX/ZV0L7nDHaMmjC
l3bzOOJI2B60rUY4Tb7Rm5HzDcrFnmbdwm5qLxmf9dOhffQNY254IWMVQzGGGwWplk49djlAVjfC
48g8azf1bQ6pqWLdusVZpJLsM8Vm5l78zgBalLlEyz1IdnDtBjRmusvNVOppBsFYM5yisY3xsWAK
WlBcpYY6o27N2pH0Dx9Fm2ZhbijtBoPGWQIpqP+ea1CJErKslh6hKWuwMjtTmpXsd3oID8/eqlHR
LjbcNLi7AXPRioFKCu18t8kfnAmQa5WrDJfpbEpFewlktS5WFZCP+I2x6YrfAH+IuVbFolpjYQLA
3bn5slpmp4I/LeXZ0bVaS0Acrx/CfTEAJI4wmlVwQrpNNn0eitVIRBro2fT765hNE6eiAyvID2H3
DPwbJLGG3lEB9wDZg9ejGtqQLKmessOo32s2qidfsPsNBIeuCN4gYdwVl+HuexsCJH6gWgMqQWjS
d2UQA3Q2YKBkxSByNNgIyM/iGaVXgnGqI/73VgbPQ35M+aICpcPtliKrfJHAJwGcjiS235vYG37Y
m2IBknaUQKbQQ86UHRBMGTTrZn3egdEVQQZqR3L29xle+8PurC/fhBOwLAORjAust1yIAxebIpnN
gU1qqgZkguDPQHXn3QCmeThj6RS0Fn3X8q3Jl1j7oLgR0x/ZNMAzwGAZiPP6Puo7UUslWiTBfR7r
Bdj4jsCFAqwwHzfBex+cjdxfvo4yVJw5q0/lkxpXm5iDGWArxLeDzCuQKAhSm3oh9sml9bnp+cfB
ugOqM/mt4zKxDMBZJaNUROE8PDKL6jsBzonDadZg44vqJi7xX7UWd07YrD4OeLzeLnK/XXAGgnKV
C1B4w+kaeBnX8nnUp1Qasc5WhOMOZ0XIxd7H91GchXxDTour9hG5R6AyIqSL2BufBgOjICwLq4QX
r6Y3UeOSds+jwLIzRtLbp85E5GN9KAVlC1EqEvWlEKQ8ho7FINgQHLcXprbvJjwqQjHwvkkXEVb4
KEdGh5Q2vdkF8hxRLDNmcZF/SY46r4eyoHcQJwt3uWW+/i4H13LbzPRjZqtOBP0I76MVLr7A1EOb
5XvZ+MP5Yyev5NXjoq3V9Witr1RQOOKi/s/L64m3UVDg7ZPztOXKlDoH1V6KgEN8H6lghsd2V16Q
uK6L6WD5uZA27rN5RRcPyNyWMn15Oa2MBMfj6+CBR60iBuEKlx0Qk44CEPrItbCVqSA/Fs7IedA6
dbiSpo8g22FT7z3914atALTHs8+K4BW5xMsA1cO2QDeeMJ9wl1R85ICCgeXB9LSYAJyhC4dvhmMd
SwIWkpOhKS9wd4O/2/lPT5+H7tOrp52PxKtnyXRAHK3RI+O8+HSHUzyRuBdlmz7SM7pGcmRvT0cT
MX96ko3RxR617brnh1M6ODpCX6ubfdrWCnYkNo5IvZfnQHU/M2X+9qLF220MISFtPNiPj4CiOpgz
ZQxMP+mXOe9jkQ3waCJis/vT4ZpuqC4u344642wvBrRzG8x6JlopU7MLT7YSuNK6kWDAptroG63C
Ky2hHaC9M5Xb0SGG4o5Sjy4OfUxUSWfyveJXs8ymwbMrUb7FZNhJ1wkdnSJPC+Abz6XpyGn8vj9Y
PqnAVAz5wn6vmaynAwoZpd1ZrSM78Mjwu6jgMFAT8T5T6mdbDA9gT2XbZl/h4EC++r3iPwxDAzOR
q1A16u73+p3Gbux2v/JScXMo4YPpx38GiR8d+7t3oLHe4OqXVOPCw0yQKglW4kgzmSOXgxl/yLdb
+BuilDhC7xAu+3t8nrbsrkd0nSBz1Rb0kbEH0wF8OCSQUywfKfN8phrUsIHdW2lzKE6iLoYEu6Rq
K4DXiHtBd1F0+mqA4Yw1mj8IOeyQM18APlOUXQPF4mOOoxFTZG1DxHqvsy1nZZ4ZpfUFqx1Q+mC5
M6ulJIpZotwbB1Srl08v9D5O6NE00YkWMX+kVbcspqu+0CL5IdRmJAsgwdyIByTicK4J+OkajnnM
BAMCCzNGI6PbXGyDZ2GD6Km2TpduGBtwG3J3BEyOudEcdEcwh5x0pq0atJI5t0U3Ux28Y2Y0a8Rn
mpqTncOGEF+dZRHUWiibIXF/9z0sbebCzxNK1Py1pBqwDQ/nabKgPQLiqtDXV9qyt35uEGJ11gif
6tTrretflZxhjCsS6qvh6m2/bcV5rUKcF9bpfXjFUGVWToH9M1j1TosP6pA8F4Pe/5F0Xs2NYmkY
/kVUkcOtlRBIKEt231CO5Jz59fswW1Oz213TbctwzhffcMgPuiORLBebEfmhcKtMPKwR8/mRrzMq
WmwZ7vOHdVe9yqYOWhMlWKrle21t7UWbegKF0HC/3KcSDMH0hLSanjOMDZRt5HDEkVVOaA1opLfp
treFa/So3dFOnGGDg8C5crnoQI8CByVfdpLw4Tca5JD0qNGbmZ51EHBXj/dYS+7NTbBOmfZoZ+Gn
esHCV/YS2M5hAybS7hzEylllsYhEGPDUHJejhCCKJ1yzB5Z15/kVIoeITTtDJv5IDmEpOOZ26/qH
+oUhrot0GycXdXpI+IOTo/89MnN38TpK2BRJL+b5W8NmmsIKsXeVXQnTeubeETt35WZ0srvFclnb
FlCNaEpshcBhXIJzcq+fyV3dCk53l57lVaax87KDeRhtWOzYpaH950i2vOIHgWSNusGlWGCmtg5y
wnKlL4nCNT5FDrYjF0IEmxnS6Kl7KF+LPHEAmNJgnYSb1Dl54E19YzWQEmgKwKzL5Az85IYG/zwg
qePveHPMhXntAfxBba1vOEL7ep3um03kabhjUJADQNY4sc1SlvNVUenft454g0HjzKD94qd5Ei7D
AVU523QbcLCMFI7Ir28ipmYQo0DYs+Q9k1o5Vggps6PycHiw+8MCESnIFjOi6cveveIClRvUQ7eE
zH16bQ7axTpiO6wc46fmlE/h0vJvRaAAobtj9QQ3D3aetDTs2QOQ7Qk7DmTtALI9+L5IInn6PsAG
B4EalDmc4CEg+C941MWe+VHystFG2Q3A6Q9wHlfKRt8KO3ELl2RRAVQ2IobopaPb3U34y4jhi6ng
DueXo8C6CMdRb6xWCBfx29JN9t3ef59BVJ31db1R1+JZP8g/uatdpav4EX75h/Srtv9zTWSev3ga
SrSvV+43sgTDbkGTRK6FrnuOoQdRwJZBEhJcWWMRbllmA2zQUKzJHHa64N3Gw8K3Y+rEbEYilJAt
aOajR3YcX9nRPIv72Ql+Rucb+DLYtGWrbYExZHFFvMY4Gm4xrBLew304JheFhewiFJXY3bG89W54
M7wa+0p/L3jRkZ/gbFzBSHq6IzuIMW3yLT7J2xKceXMIbU/fxm7HLye8orLD8K0dI/mtOBhOtw/d
4mxuh72IhRpSjXthF9s67xcFVQ5Ncp62/lbx8lf6UrzwCwKWqx0hIXmwZUng8UM6z2fRE9zOtfah
UwDOdbOTua32/ik4l08aL9zlDFSyoUwckrv8bR1Dz7x17+ijcm7UW/Mu3mAGXhdVtrt0Bdi8/Aro
NwXuD01V/NI8+mtm32Sa+qv80s/mHgkQO9rhk/WrXXlVjNaSY827pH/Ov9Rz8Ehfy3+sX/UXppiv
BJ4Jx+wV3swPRpBcOziZ3RE+H9HROqk7JujInRMhcJBBr2S9fDgy6sG/hc+STSYV0ym49G7rquB2
dTws1VNyT73cK+7VHXcnF7HA4Wz8S1AnnA7NWXXlV/+obqZN2e9OBIxTcx542qErHkx7uKvUA7I7
vcwr2exhnBdlK9NrvsKH8EG4TB/lY7D7Y3XCTPE6f5Yei5Ar7nAB2O9z8CF9VncUyp61F3vBmc2k
cVFP82X6yW1jBdD36v8QMXlX5q18QuI6U/pwZ9OrtEHQxDY90bN+rLt0tu4CfjiNgUzo8IYM7Q1W
PNjim3/N5cVp10KtG8GU6iv+TX+pzPJfi5iEwiKgBH73wJIvfQyv4ZU/glN5TE4whFFNQWxw3ZzE
w0KT0bfon227s3xYLmXOB4jt5h7btYfC8Lr1+l3uTPthj0KurWqb+dncs/P4TK8Yi10tHLSjH8FJ
r1jIX5I9lquvlpUFhPN1f0T62G4fk50/rI/wEpyi2yLbgn3HBWDArX5QYl7++0iPEmoWkgD9UXWT
01J5lr/1A+FD1Asmd7IzFNV1m/ncUXRFt+AnCZ18J7oDj6p5GR/pw/RM78+/+tfwEZ26Fw/qd3Cp
RT66r+V/tXPjVi/lrJxxhHeHjOfZOerROuFPdcqe2kk5KTfRM+7jSTqzZuevxMf0GDJ5Zlxt3a2f
+Df89dEELx/hw78Gt+gkaCu+MP8IP8qH9KFeNb58fDT28kIBpc7eWPDsjX18rKiylxpU9hpHO2v8
oejG57HRN6ciEL3lli5Fu8ZHMfhXdpqn9V3uwzu8f0iKDFqlvbCND9qJxsGLsRYxL/khPkg4/YRH
TXjrbP8KiWPf0WdQmO0gGCCZwKwVdqK/lKQI1Zv7/hWeMIT1FiGUjNV9tpecChv4Ra93dtA3gSix
ze2IChxSwDp0xLXhNIf5r2S7ejYcjhwxqdoqhHfsLDY6SUvZZNvc4VC9wsvkdi/QHqi9m17lzifp
JHpw0B/AIp4DGK/tgglRd+oO2XreHzIU4zF34OgH0lvssNEzv7iEtvJk2I31Q0Fakd9YOpCxWc8v
IRhPwgNeAg7Wx5gAZE5OboYpfWzdYFchBsMon+gAleTUOwYcNqdbN4foPqzbjbHKKIrB3ZOPwxud
E02cuU9F0gkJxYtFpEVrHhCyLe60hYgKUZPd6n+UAQyCXoJHr0GHyXiRDLFHuMWuN0h2U7o2ax4b
yWufYf9oHYvDsFa3w705twiVX5WnfKiv8mHeSKsOy0w0gECAi2jgUzgQKXssZqRdtBuA2lQX5thg
LZYcFBz9e7AzD8MZhdDdePF5MfIpI7YZFwnbi+DebixHcOAiOcZOB5CBiOA2Ow/yW3jFeuQEGMIr
n9G5f6rv3SH3cG69jp/5tYJ8WnsDSYSx1r0EUrDX/bfWI7lQNsgLT9Vm/HY2bd4+gApe92ppj2Jy
ekQKqr36Cv1uunfn6tzc52cBQYxyjMNxVj5VW3fHY+20nnrQ3faCQftJOuab9lpt8ezcpDbMYmd+
VufsI7Wx9Plp7vIBdbzPho6pu0cfrcdX2fJ5nOZH+hwROoRz58oIozf3hojV7+RD6ObXgaOo2ngO
OqgkHiynuAt81+rsu80ZJ6SV4EQYoHT8rJZT/aQbLJRsahIvvg4HYtmhO/mudEz5WflqG0hYrrA3
9h08adGlV1rNXI5pqzn+NwPIg/E7evzDT1+d86vgoKnqJOfqLrIh4OHmV+2vuvvvMrNJYuW07pcp
H+0TymPQT3aMVweUdDhPxwGuFHAYRvSpC/F1g+87vTHvYm/R8c4YCalMYodH98howRamSHqChxnS
GpPLrhP0a17MXt6i1ELh2Ho+DzzmQctueYxOqptfEDO3EcnWHBYT3lJd6u6wVw+lNx1SnlvI73r6
GpHORrTlV3IS3Zangyuo2yCAc0ov6ld/nB+5Mx9bkCe/Ffpd2UV64Z1IFS2BEkLKH0Gif1YAmmLp
h5femJEHlbNwrW3Fi79SN3Uzyhh6YbxpgBO4s5PcUYO6d5QyodcwPz13e6SIy/AuSEfflzYqkiIS
d2zGlUUTNkPE3sYEwOyKlbEJ1X7fZPq6RPUuM3PIiDK1iIdx3Sach3UuhBttYtiKpopJ5hcWTEMA
Ake8hkCH33oEmcMkW2votCsEH1XJnT4AOoXOkrlrq1cbjNtw/o27dMt3NNpyP7YCXFg0KkGEChq1
jJaxN6L9SZj4Gglybxa9BvvhHnRCC16hb5XtABVTVQ7/TZbflIW/IhsvP8TKDShM6KOx5H/2YvRh
Kl+lhSI7zxUzZCsFeNCD2EHQNvH3bYK6VnhKGzRqlAn1o+zVCEdj9O0wULdVy7ybDX/Yl+40wLaO
3434noooWeUb+MbBWFPX/xst1I+kTcZZ5FtHwbTW+2Gv/+dC1HUbUTwM4npeFB2B+D0NEyvVcz4x
MsdVEj/zVcc4Xr0lvAQjxluRx4ekpIeKUIECz3QtYE0YgCG9gobZjo/6AphDUkJBkHFLjRzijeQf
DYsnY5viP5SkoO4StOYtrmCJb76xvWQ6vhjDf5Nm0eJ5oi6nEbplAHdYveNOsgGUV94UZDefjfnW
sPS7h8xTcLVUNujvwH76b0dcmVtjpBtBdGWDNpBZuwofOtkWiCnRA8e7VNvWsIMLbD9ZAMmIbNNv
jjvB3Haxh5csQx25fPueMHAALvvskenVNpkPveRfGB9lZrEL/3htIF8ebKstHiK4Ljc2OBgfBVha
83zNlps5+jpAHQqhnFsJWuSsezrSgdGq9BG748W/RT8BpM2P4qN98DBRcEV02+zZN+P6cTT9z/az
RXymBrKxzVDBwRwSKYB1/dc+MxI6ijlA8WdsfsEZAesCtrYqf8xP5cUl9Nn9ohTJZKh1snXEL5m3
iFhS5hOMrMApceOaP2jQ/C1eodh9N8BhzlAA9eSJpmbCdp3FNkvpADkfaLG79iqxqkHrizXYyN7G
ZS3PclRZs0EHZY7/Zm9egp2/ULNixrwoL7JURyENPvz4g/SlHP0MLLRBvZW2ZBxj6x8I/ID6+Rv7
c2RFjyjLW3uOlwjUqK5/BG07i4AmToOyMfHyENYtjoGQ7qVVH/wImNxHHi9KQFeK9W/Y3PJPIb2x
X/OnbcXW2sHWbEmyzNnAsj2t3+bG+zkz/dqmZ/QNUVazg72pXQc0aQTcpkTzgU69uWJnpMmOieQ/
Kmw9++S1hBqKa0GlRvIrcWMZxM0xhHLSa+ewPxrEZ1QuwAisBjTPQkcotxKuqxJjXmMFFKlkSSju
0OtXaNA49cGz+1fqOy5I63bDAtrYhbBXzW39aiF/6U7qr9GvDZJ1CfUxP6K+5++NyNYHT0dPNbR7
WCGPlE6wdQdYPdo7jGNkZt36S/KSh4pJ6rT7b5DT47zWfQKEYV/LVKZ5j9fjGsAAbIQKGQvhGeO/
LOAdjHsU+Ghoocz0iac4HL+pOWCXt7Q+aQxts3zVYN4BUbBGVONhyr/CQ4R4fS8vIuo2ybp2GI0q
jGYzEhTdOZadKgxxZpy074vo5DE4Dye49dMuu3W3iY4s/ax2OASWW+Gq3od3+K0xCBmc40IoZMVO
hVJY2XMCw/KbDV8NUwSMUYHGO0v+CYoKNgvOwBuzgWIxT9wP4Xpo9vpJydyof83K0b9ViAfwbExO
0ipF6+mC4riIJt6acSQiOawHkKJukCTj2WBGxGt+N6AEsrkqTwLfUIVUzyOxjDcWxuwsNWtt5Gsa
SFUCVcpBob6KmORbeyAEwDwsHol1m5Hh2/sopaBioB8Tgvc8AlZE5wz1EtALPK0Qo2lwWIENNmKQ
jySSJodrBKwZNC+Xm2vSpXyB/6+89QrNlB+jNgl0ULxbIXiLyoQgN667dELU9pEsurd3qaLaZcEb
RpsaEmTraQ3UgA7+H9a9VWLHPll2vvqLEvlm8L8bH3ojfvMsfmnFEjY119RkoM2X4M80OnnOcizg
W+AmxH9jCdsnZR8vfwaENyXu/ynDivpiOPInh3I1gm+R3v66L/8TeLdxw0Yt3EvncJEYXcKutS9X
+HH+U78NZ2JWz0BtV7GRZrd8kbGeYNRYbxE+C4CV3KFzLbGBbakBlpqZLAAtxC93ESCR48QG/6F8
ogfBz/FHZfmE/eGRPtobS9jkn4yFumvtyp320R6ZmaBn2DFWwJrhuyFm5hsOm0TM5nqKa83fRHe/
+BhOGW/VG+tN+jv+5r/IgvHukx0k/qzbw9Pu7XnX/vnGF8I4002cDwNKsVCN0O3Ix48Sjd7hTUQT
UV+V5qFB/6PfRNqRH382Nmn3gfXXiKYFKVhEtnuV5OcBpQMHPCQG9a50l4g12roF5I/e+H8S6Ivo
Sv4b6AhMv/VMXyQnphYFF4jbDWrOIrpzrKUv6Opg05Y4+j1v7ACltncfHxFEp6FdX4LbOKB50XZv
or+JYcJ/54DVFfKvdUJcDJBlOXsWBqZsQpQX2+75i+XyunInxVYAkJxImTNwyOKvACv8KXGjiaif
ZvFBwaX8A0xNtgHMQzAfqGTWSNACV0LdjUM4P1Q4ExjnZeeGrl07l9/VH7Nyufxp1V/hmxSS5Itu
3WK+QR1Glar/MT67VMrbPPHooR2Fa3TXBDry0LS5kmX2SLlr1Yw8fYC0uQhWfPyTexHte8QRUkfU
pD3Fkdr4nkH29IEpqTEECYUutpGcWpldcyxcS0s3alweDXM3aRehsbwU6KpvEJ7QRhcimi0cBDK5
5A00oKAmJIkvYXytKb6b+SOM0O8bnxlXosULVgtIf/MQAjIGfmuIh5RySkCHRWIS3fP8a/YYarZS
OH1hna7iiLIHHr/ei8CDzddS6xkapPL2X9s++PgZcA8ZizD0JjJGSWroKtWzRyJOSJ4i3TCYlmoz
UylPG0uMtr62p7iX9kUCStSkLkp3kUXenlad8ulj51Kb2rpDKtuHlNtc1GzRtZ4WwJwp/8tKdEiD
RxZ/p/G7UD6LQd9IoERHbC+UhwqOwySExeJa6T0Jb1odQMCE+NgHD6wVjjWUtfRVCqchv8X6NYjz
rdA7rZBuy5QuuAH5Nbgay/ZMJCvn5WZikDEOLNCQkivaa1YPWz+nwxrflfc0OWDHMDe7eDjnDLPw
rTHRQhu/U6JYi1Ai737Wwl2Rs5DQvmRqHC386EMLN7MKnRwUGZNqG0QBhI6g+ctUcaMBsW0IzAlp
I9AAzSESQtMML9MCCA9OiiOcpK/Y32aKaM+UYKW1bQraRiC3IcZvoidzw+r2opDgcjLoh98yike0
cApSW1sgdmAdiuI5g3qKEQCJIGvUY72tOqDj+B2LUGYK3UJx2VgPGeY5aC1oFkuN8jYnllN2fCJm
EsnHjJBIr3zGQ+5Y8X//PRv2KMQvx6/Xa1Dh8n9fvF/cHBhUS7+LqWawmxKqIRXFZGFnKrRF2uCU
ZPmQCzJCiiwdP3Nrda0qJw1TQExeZLh2OfE1yB+1ob35Gu6M9P6mRn0G/i3jaPhQSJVNWlyHDu8e
uOo8EFQ1WpC6rfRPIZWNFTYQOmbRLWEcLUfiSJsZ+JRu5zFfTQlCuWFqRzRZDYjrMQQaN6ODYF0L
3cC0kt/K8lGqLWemhCv7wQ0YLc6XBtQQVh8SH6QXgCfwEJcbP8jO0LE5kNnJNOwuVZgRqCD54BtW
JoejDxAaKP9CFCX9Mv2YE33fTggxERX4YDzcYtp0XLjKEcB5RjNL2+AQDih7tNgHNa5MGipI02b8
XiWvktZlaePEDDpGBTkbnGQnI/CNWPHQv7XVQWrRjCBR5RRvGTzaPN+k1HJKR2NCLG5nloB4WvTw
tJSnyQ9AHycviEw+ayM/y/lLb4/NDLjkq8pDJ9F2moV8hRRsW2XyVILbf8m2a48TJNTW1zaTz45H
3NXTJYiYpsqTk3Komq5bmQsNIzeQpO+pM6r2qyu/zETaD7isvOltdxqKFjloDErH4FtRAzot+gkJ
2IwJOTdNUHbVEZfKcZ+tTy0VUJH89sqficS9QckgwT9lEdnYLajX3L9oervu5Eva2BIw2QJOhhas
FR/Si4sCYhXENI2wgDh9Vm0+WsExS7Z9xTevsEZIqFBfsy68ZYs0aYRYyL+GVmbkDCwgqppUn6p/
SU8gREUOxBx/CdGwFC3BIUUBR6jeNOkNef8wU9ZccV+YL+k0rmoSdGlKoLbQh0MKUEftN0ElZhno
s0WMrb2wmJ2CmJxLOtpFRd/J68iOuQ5xLSOSy3xOIJ6nModWdE3rJHYVh/yrolf0A/p5ajUt0zdj
3D4EmdxTAWoo22MsJeu4Y8g+jgc/LJGmFNESHbOzXgi7AIlpEwb7OKNB2dH/a2qM/Y+/a+TE9tXY
SVB9itVirZj/JGORdAhX/nKVKfb0FD3f2tj3ebgyi0+NemLQxH1S5HaWelKPflJ2GsNdpLPGIuaE
VL5xjkNZ+FfrBthPt5TNmzZ8ZxR0ZnRsEvSxEGgyASdGYCW7CU3UYD110SakoKsRdzd6mEJiSt3S
unOEb7APtruWVtWAG5pWbzpOgMVf9wvZrgxbYHPNTVGE8wDATUeqm48RjMcZ9ycVODEHc7sEq5If
0pBBHpbkVOz9gB73mb9WkBKJ/DOv7tFGFlaKrbZtMoP2a9sSwo12fM6ViIwZJQOjqMqnhEYmppdP
KYpYnf89icVaQlBcw8ozVsXtjBA37CTAFVQoMtIJxIb8X10ka3GyeJd/1ggcoeIPcbURlwSROyBB
yYykTNdR/GklYPM7T9UOLcP18Y8zEpQG3duxZDhnLgq3xnqcYSLg1yglEwjX41x3mwK0svgsU2Ku
4mnW00fcYeLHW6C2aUMX4Kiqj+Tecnk1pk0tlHgT0NOt7xSb6no5hMqMZotfAhtN92Hz5QtcCr7v
+MwzpurgEsRc3Lc5Sl9EqVn5tIx/4mcwfImMMEgGsnKVeawjVnbUMPVPRQvXiNWuhODLACOYkMjF
XaH6GYb6FgzGW9GV7pxapPLRFuvTZE0XiSkng7IsdqfOMUG6WdFLpdkwcR8JPSN1Ov1o8ugE5diC
wIyvJqB9E1xkQGZUmRj8AsIUMmm9BztKtVv9xZa0szjO+gC7KWLCUYiIxXTfbc44v2j21rdoWF/6
lG2MTESUG0CyiMa7cp4QORpA6vdskgCsWxoqyhI3SVsFSx7RjnPgJRpDnECBMAyNUYYjr7+HkrQW
6iN0EJ65PnqYLlszhXn1VEC4qsBLigHZfAVL9R3pVwRDOoHmKT6b5qRJjuJjmZI+EVcM2FvoiCAK
1LSrpLjOJIJkQKtILXZ8mICszxdlWMPDEq3HWHynBOF+/sqBRxt84kF5FoCG23YpMWOTyhXpYSSV
Rf89GYkJ8TupOUVkKwkdS7sqMqlaPmiQOQKoPTGgYOpmwRmbSwxy2cxHyh+KRRxom3h2hMoJ/GSr
UBhUHc7R3L+O4zLYcvQ3hgggKFe1Ku2M8WsJN54P36Q/cmyeyRpqy0RDUT1fQ7ogQXQh/WIwyQCL
aSYf0BSZjiKPDIsMkkpPa9ehYjU2SP9r5ltE01wf0/K7L6VLpvt2gsB5kroy71fjEg1UZB0Ygb7J
NjnbnIpyCxzxIOIpIqFZRsE1TrRPiSdIyls4QZdor0vuTVNHClEdFY8ds7HkG8VrhdmqPn1oOtQW
/Z8EQIw/rrFMoq4XK9AV87uAOVgQ6c5SfwPiLPdVd43mT90wV4VwTRGQS8lqJkmMqS8/VZM7uuWJ
FrQUInYeXSuJqGEe08nRzH7TmRcz+JdwDOvIWQokk8lUUtS2WDjB8BOh3fceWhozbv97lG5y8dNt
5uKfhiCsEZLiee+6yhrCGvaJDH4PEz/OGuUwJygrMTJOd6OZgBX5FCThXaRxbNKvhvxkRXZWXFO0
lkNt2vuDrUvaRp4dRs8FdIEloWXZV5eFKy3D96Ncl0Z8mnFAayOwcOIWu6EpR85ACN0MoHZVNWeT
PoakXFI/ZWq9S9Vb3oM7Ax2JIvm4aed+Z5oAKBAEG4yjRImbYDWlIkgpxPpfww8+Usr5EPHNicy4
3CmB5gvtAtyJBslk0EljM2ebVtNg8Rl0nudZUbdoP/QIqKoOfZmIl6xWgK9v9FPWgkEiBGUhPIMi
oIAMqNWapb3A5El44IDHVQzAqmv11Q8/i32Q+6sp/BwgqLQK3Ln22lXp3mzxm0hLajeU4UPq+fi1
1Iij7CxF2oQJgBw8AwbNfgUaPig3LSJmVnDiEZX+bqltl/xsILneVGQjJu0+JJfZGldRCoCOpi0n
39YNaEoD8AYJPySDUlX4hwghyVC2+zZclRIgOLGjjJ6vk6j81K21r2ZPo+oQeiQ/88jRYmSWcXfW
1HcTf7pnwJ1c3JyZSPhMrJSnKMHuI2q0Qb2doy+zwbIwgG/LHRFFaCsGw60WLwnlSZoR/KUH+Ahk
egi5fmuTl6biJU3iGDJEfuAu5NDNWmikLKy0vxGJ1ZgGy29tawAzZQLCg74k5dgX6dJbnZ5Jd53x
S0hOo1faYDmabqos3rJiZVhLStSZOVZuAJGqkG6if4xjZzCxjUE5Fbut6MrRNOERpZ+G5QXEIRko
B0eu0+vNEiSUx4SwT8TahhVqBfFCxxX5y9dALd1D6dQI94Y1cB1C9RgY69V2mKJo32xnzd9OyPUu
z4gXKTXx3kABryMOFV2264kvqwa5pDHx9Bi9SmKM4e9NgW0q99Knra9QZ9RGTzRgOw7fQY0BANR3
33IUPCfEwM5N5AmNbzNO13THsqKtFHJcVzRLBVBFxYkee7RYXWjJfpmY0TAvHzsu3KDdNWCNBvZf
UrUajOrQKJ/UwL0AvesasGGrX1kibE3Spq/BliaST45iXZWOfdf4TuPUcrZY+cRmvYZ8tAkIcUuG
nX1WHApK8TgDjMciQjxDuizHuhU+lldgAOssb7r1RNFY6tgVSw613VpldsW0YLkGA/kzo7kZRURU
i3p8E8r3pXBa6vPIOHYaAqfs9bUjn7fr9eW+dGZBkl3OCSyh5FnLT2EGOFv8UfloTbo2ucqEyKSi
DhQqexiAeJYoz8TvVniRR3XL48tyc5O1fwHkBrl2mLjQpIIao1o2GYHzVRUxXs8s3hSqx4qJJGeS
VyeV00rJUHfJxTcdBmQECFeUlxHFxEXsUbulCn0zUQxNUCPSfhv5ymaFwl+JEEiePqYakln+rHPQ
afRW2fQb8cV0J252Y0VpYV1rEXwKf6HHZy+UnKWF7Awmjc1vXqOuShkvOzrF9mD88tCbDEHynDqf
cDBlzhwwHxx+SuuDdKMwVW3glAwGcbDfSoVvFyKJX7pVPVDm/jtO0CMEyUUJMtFAJNTAs3We01+V
h8jLHkQGfsW4TgCD6CwP546lU/Mg4Kuw6cKMCSDdzygvRPNs3ePmIVyXi50auLjomB2NjlzobhaP
N2bDW7+1XIrFdabPjilkSAYy9Vv0tai75cvyONLk15LSk5yh7WviOBHf9KBaC1jYaKk9Ghs5E7bM
Y7Pc9XMvYoOXHnHWZB2ZrAWsqnwr3o8qxgCIXPvMK5e2eNDvLRrgWcF1BQ/43+qT8UWKeX3Q4vIN
PwwGoNDtZQbwVFGS4ojMeKSpftd0uCr+q0wpO1Bq8ENprfz4zDdK6Tj0t3TI7TAGuFimjPBxypWO
hQU6bJh7BOZYcoXsq0diikd/aVnIl8rBSk7uS2evMPCzgssyzuAscogmty1m3BQ+Yf8wuIZNHENI
xQGG6M+0IbcuGg+WSzd+hd1lEqqVxUgu0s6YkLeEmFCEQ4DmDUcy6ZOjLuyswguQMl/qGv7DYEDA
D79VH/EKdLPDkiKpZm+Fg45c74xW3bWttNVYXE9aB6zZ/9cLyJpXLAuHTxVD2VxCtVgj+Wm0xyk4
XOyu244wyv8rOszhgZ2LNG2I7QN84iL4kKVHJLPJJhLVTBfxZLVWDZNnCk+J1238tYaIWy8bVll9
n2SUL3nXy52aaQyWwJXAe/Ljiw94PVW5/6XA4uFNTdjTzReNx7UMO7jygfkRmPTj8SGYXbKqRc3Z
g1iYC9Z9hdeW1k8gXgPSrq87Jl9YAhFfK5e6WlhazEm0kYQMooVPKSnIylvCq2GFJFRQTYtrzqqS
VFbrR0jRkoSUL0uabLLDSWVtvUTyn4lPqiIuLjxMYDzCk513pE5IBgBKTndNliLcOduxGR77yco3
tdl8ZDXJj56WnlfBrXRpMCXoxlwvxWrtTgjXjAnLpRsWN70Ez32+WsynBVAtuEOrHqOYjjFRCyIm
RyWuPFYDrT+KLgUjpewZcWXHLNxJE/3O/DsjfFwNOatCXjY3uW/SnRb86BQJHOasS3fXuBnIN7uJ
E1xF1Trvhq0U3EXJy6xLoZWbgV2tb5j0GKDGRulqJHtJsRXIwwrqCG0Ko7qK7hF1RF0AfGItLcKC
K7JuG1ata07sGlALF0zZEWmNO/WqJsa5nHcGDVdnIshY0M6xmI0mhCzpf7OfpoxwZ0RnoAUgJ4Ar
19J9wKzaTP4fRqNPfjIaDO4XAOtyrQDyKCXzMgos9Vhq5S2EK0nYqAiQi5NP9mXjijX5NrWAGjPt
UQ35EEQMdUXMBCEIJvK/nhQ5FJtliEdpJ/O3pNwlLHU07C1wJuth5dNbGbCDEb8SYdcJ44bwTVtj
Fl5edXYhyWu8tpnBFy3inByttEfckWOh/y11cyW8gpwOwbQb6dgIqduOneOb/c2qIqcsWSIV4Q7L
TQ5ZqmM+LRGXuQAGIk/kzpSEGeWI6zIFSZm8Yc8D5kTKUJXwHwX07J45Byf1MEioN4M7DL0aXZhI
gbiiXjDUXaWFp9BEZwOcxuQq9EiWT83JKpmxEcunTn51MfgCvKPmivKEY2Sqf6zcUl5gFX2GOSPP
GMHjFP2Nz5iUKZAJVevlkwWFst2q7Q+AjaYp9m29E8dLiQ+CukjMpuZa8vnbleK09GUyTzhjEzOq
3lI1LdeZlL1E7oBBkzr+GawAVWTCFXEXVUw0I2YaY/EQdWWjhoy8Eh5K4FEsDAlrJYzAm+5fJnyz
G1nLuZszYWzVa1OxrGTi0QtHQQK/JPavmgP3Fig3IeTEcscatUTMGsJ0IfEs2F9GWrFNZmHAK+1g
tfqWrDFx02oFb0OzAw0vFNc40r9xsCyxSDAtXGkNIkgdrXvrYHaIjww9ZDS+7xIY67l4hUHpGCas
KWQOEmigDTbhabypJhBmqG354rSKc32d9oaXdASCCVIrCZkX+ozpEI3FtwPOcdv327q58+xrg0S7
WXrXZrrMzU1d1Pq51xKwoSIA7iNsgQZ07XuRoq0JQ0A4sNMwMZmT7oXm9IgEWugLAdcun13pFQVc
St6CH8tHgzhQYZcwX4cM8TRqw/CTMQ1vU+V+LfM5OYH1P6AzzqsNUkxRQ/Ir8kLzl4Z+WILEvCyt
uRtZ3BHwkR+xDKYFgOwDCKeT8TWhxS6m/TlFk0HwG0QgZmwKLXYjkCH+WFsUbBT/x9F5LcWOZGv4
iRQhkylzW94XBRQF3CiADfLe6+n7y444M9EzZ7ahSspc67d+RO07FKm9BrqIGIEkK3b3lGc8UeJV
ptqPLM2d4+lKVxVm8b8ca3jdD4tezcO2ds9hnP2GSIfpI6uKYxRf9KJa63y5Ia9Blbx54KXFQMQN
p/SMhMwOqVogtdn84nEv+4O6OQeSzfnk14biHQDYEa40VrtMtH9j+NqCYOvDMsNgUrDfMpD63s0n
aqctkDLmnLLHEfKDU6hovh0c8QhCTNKY2KLVRMfIGVuCRiYOW3LfKPkMqyVVOaJ4ISWHVTV8ZoiL
OfAYp0yCqftmOcptbh84pgfkVDGqKB1C3wKU7g1EhXzEsSDG36mIu+cRmqKTB6roTPDvCRJE68UI
ipU/iI3AU1FmzplbamlB6Dv5uWbb1LIbNE7raohH6nUwLkfNXc01JUDEBc1jfTWSdzNGUsKSXQfR
jQ2sZbWaMljakElOZ6zKo1d0C3b27KThXq2wACnDoG9Qd80NSqH0qbHphCAMqOlPAKWZK5aBTksN
rkn4l616/gyYMjcNyPExniSSw8pYDYl7K00yEoqRkBD5F4FZgiRq5h0cFOyQNuTu5rNE5MGnDWSs
A2rVMfbpiq62YjkFNw7VhuY5NS3NRDM3+bTrPYzMYNkGlx5/P7fi9TGlRu7Jo26fUmlswwC9foDi
BPWORW28niPDuyQNi5Q4yromuY/Bu0U+Ea01/yn1xIEbeJ07ztKB6Yk6e6e+CvUwEpFRB7QHVPlV
zVlm6F1mGyfAq4Kq2PNhfhAEETpRLyJxU+goT97Bc+GjprTYd27+Px6Umls1/jP7x95l+on2Oe10
NefWNL8bk0I01l1AoplFthnMSSQ4/pyeXAqSz4b30cMe5PVLG8qcnd6Oi3tt1ipCDG+7h6UHiwN/
vk1VjKCxxScXYNf6XzO3vL0tKrpEwG5MH9H+1G0agVaxVOv2S/D7PxmG7qqm2TvXyOLFvMs/kjDl
ib9m+I7rB5EaYblWY4szfccgBv34hkYoaSdgc3pGOdi0WbnSKNgDJFhJAqXaDmM4eENietQhiM+A
u4RNkNN4maQHvvOOZLhWWgtreDOq/p9TRagQyL5RAAlEb9rt6aKP5bbSUQBpBM/g5AngoJnc5oGs
7kZ+DzaBwcOLpmp0g5WgpK/AJRL+tXRnZAluETR6ii2u/tr+b3DkLxP5aGKDCz5dyWqNXlT3TnHb
bETyD/Argd+ru+TQA2LUJVqpvH8fNUJ2BLgiiUAztORIKoZ1rln5u97ajQKRY4l/su02WdyfFXIJ
VBHwRRccKCdPI1UZItmLT54ItxllAvzh6skKPLhbSb1X95p40COJuYyRdWqphCQlf4qro2rpO0xo
rH/mkYfykHCIqXFzxmSxFSmSSkp/On9cwDeunl2NDXz4U/9dzAwVanero3zTwQg32irqilVCoqR8
V6+2Wk7L+blzcRV1xEl6wzlownM7NCQ/MBeEobmtE+NSyzZGNxJ8olpdSid6zl1n35L0G0IUoV70
x3qFxGBj/S9d+WtaZg2lUfH/DZl9B45eVk2+cwF7KsM9zt6uY7PMviI3WSbygwv93HfrPntnb92m
g72vGGvS1tvNGQSn2qUXg/c3mOgCq3YjQ8wdATlPrraGobQjop6b74TJSvrk71QPt4GdLJ21bku0
DEiIREvjSrqeo4/eYKwt6R2usIcwNAjEOKA8V7fTNzlDW0RAkYapmU+ua98SBKyg4cJC21oh8/S2
MYhQmaJRk/a3g3wpEO7Zp396tJd5T+8x017jiI2PgyhoHx49prQ0CkC44pdmK4FYASjFt+qD4WgX
myVcaUla1EfSlcckfhJuzQVYL0zK5EYklFvB+RPvyplPe287exa0Nu6umj7BueLfCte9RIKDSHVg
BGcpLZHEDeRAkAVUiD9exIVhkAqmEfHWRlsfFcHMrefkzZFhBG+pUe+c0P/nxPI2BF+SyTIZ5r3i
EsYKgVzH9VQnZOeb/VGL2kMH6q63cp9yLLiYsLpXO3U2enObgHnMIiYEjJO5vY1Z9z2G71m0cutb
3Qebsl6mNZZbmT2h6uWLAqRvdpqVwl+NZ1MXm2j2VkKjHch9Dnito0Gj6/vNGe7T0FxTHWeuWaxt
/j8s1nPKQ550G4+aDGc6gFL6NMNmiGu/Y2pStLvH9zRJ2Cc+4oJ0zZjkpRZFSumtatquuCv6AVKN
ZcGV8Q4AO0n8Q23wuznNqT/3zbj0fH1bejjKqRmfBLoCeoe6Fg1BRxRZ+OeRzfbb+Lpar2JUygHx
lfZE+EoZkEDTPmWdu4tk9FokNge2vczetMAnEs1YV74NTxYfM2x2KXCFdJjDJpUXV+IXY1/SelWM
5bN1AxuSGawxexhVfKjIUklQ1wwmfHVX1jub1zcEcoFUFiBtUD4CPDNFehwmjBEs70Azukk+jH2A
VxiQnTkl6dySvN8cK/0QHkY2pICgxtYja11e3JlSnGOK+D/2nzokEkO8sThBRTMDppGCECO6GkNr
XcT6q5wpWeG28xjAJiAfJAdaP60CulxVc08K9+7dWoolnDAgAtE4yMBaA1wG/AwKGx5idyn4ZwcI
AruVXI2h9opAYN1MJ78tdjXzZ1G/COhuBnDkFdrKAbqq6MpgZeP+p/ESYSPUvwu8ErY/5vjXyXuT
16ca5VUc0wXOCBQ1F9lzIMFg5iV9gBIrfGHzcIzyIQcq4HUK1PAvmHdD23njweGrcQ4+qH0FP5vf
c9Nbd6jp7XnceKgwB6Be9a+oloTzoeBHNBpDCdjJufHyo5FGvAHtur3bTbJnri6EdxzZBsxe7CUv
lmFtc/GBwEXwmTXk7hTTb9kJYAz1OeTkkyKhrUfjqe5hON2Kvqj4Vt8tHS57QPeZyP2c1dQ50tpk
b0RqfMz0tElJHgq0SqgCjBYRlJfkKmkRC9vFo+i/uP/UMIsavY/uCWoSklppRaQX0kAeGbgHTdBh
ZrtHvdBOHR6EWiuQ79x4q1yPzk8dtxYSJdM1SBZ6V2oXA2+63qn+XC3402VDXzcEDwBVxY5aQrKV
IeQe6B5HYJvvZkLcOpdmhLJ95CYDTe/sG+SG1U/k/bGdKNKNMdZO22vUvabpI3M+Wwhkxs8gxP6G
HheQNdL5hd6qD8z3JOGDHrLNvtBp3iNtGxWCg/4zYWVhclrkUlwE0Ha/q+g9Ee4lBFLgUsuY65RI
I7XQlaPsiFKxcoed4zjIVXHfy3op18pmNenbGZarrkgjVssmhF5Xd3t+iZJ1TXxbeXe0zKdkIrqg
fhNaRhcpwvVGjYNduxoLoFQL9aKU7aXU0Tbm4G/WAD3BZCVX4Wh8mXryKhveoYjOYO9Do5sp6Kj9
HthKHR2qxwsJhhrfph5IvwRX9A6aTnpZwY8nl7H3sFRLtHuLIdRN7AWpQpzcbK8D4fcG5fLGsOqK
epvP4woheJT05xEIuxXGFnHLmEdPcRCSPNNJNMvPQxlxJmFS8Kz1nDf2csCkOWJeq79s3t1ct7+g
VFAr89Z4Fs6IbHwWCI2GncEAW2TmqjfLj64c96AN5SQYR6u3YSJRBCTBnQ6VDaQ0txSHxdPRbyfS
MgnbStYejU/WcCGe0CzYT+0Xz7tpvnmM5bUQA12X9XYuMZuEf7GTHKbyeQIP85h/NXRGEeswQUoA
mx51noVsCPxEMNW/lqPBjRC9h2wkrkMxYp1cXPZak4dXD7SjTvqdALcYeVmyhF5Tsmfd4lnPQGV6
Cw2+fqwaCmqQFO7dwN6VPLZLt38HLGbY7tgswma81YnN69v0CJrbt6bK0eTE0/PY56e2BQV0ILoi
D0Baa/bOt9pnG+PJTR+TjerYn1ZGe6tCm3plVituxWyu6CGKt5CMOyMvnt3M33D+hDMRB3nJGBNe
mxKj3IjeYDDxFOfur8V+7UKKc+f5qKilASmcow0d2oM18JQWoK5jPRJ7W6M0kO2hAiiNWKVqCS0B
Xzn6BzNCesDY1qbje8EhPsM92CPYnadtRmNiqcj4u3E+VQAVGjV+Dca2kVNiTs92lXyOybgOUWOJ
WXxW2DnxpbO31xS8jflnhr+pcuK7b+hYRnL1KbP/0DCo1MhGB4RIWSAhqQIppTN5u2h6VGn6guDV
o/tvvBWTfnBtlF0R7T3lrO1bJ3zYCWBvSfF3CMAyoJIX4qIn0zEPoBlj4MwZWDaOMB+DeN46X78O
FWF1KfQ7KVuh3b3JR+Ci2dL0rQbRYHNsJBxYdrlybVCnUscVaSb6gUP/N3e7XengtsrKF5esKn3f
gwxGw3UmH4FlsLfKvQa9003bgbjgoO/QpWefPvOJa7y7osF6Snx50B5TP0ClQ60JGQOsenZtfY8G
g12Ikt5zX2dqFolCF7vQiJ5JnMuivxLInRs2q7+gOY5608Qb4Tw1JEaaDv105TQsYs2+GgZBhjMp
r+6v8N6iSQMEpdajYX/ywYzkssYn0tOY7gQoY3P9jojvbkbGhldwbRZHOM22lKuCP6qjcnQmiAqV
vmsS6SeWHiEo4bjpJvNjMMjV5FzliV7JYkKvgaQHYC9K/rRQwzliwcx0exvFDFO+A1ExoFsSPlU2
UbRTe71tchCQEzviiRhvbZQw3M7rBkOBzbHA8YB4mvsagEyQ7ppo0xfHZuWmJ4C6NLk16XiHod/M
7C9cW5I8AXJqdThrnKFqwlnFNsJCvo0ajdeMKj5vX/TOpmNu2iDcG8p5HWTBX1xMy6bi9WoI15un
m8uMKfxgH4b1MfDS10EKpKUFitbuXDCShQxHYyU2ZhxtompCZuCAv4YHh9kois+JzNZiViHHOjK+
fjsVNmaGcG0N+bV3CMAIJzh7RKuomPZNcOB65d/D8tARTVQeUhjIGok6W9BIoAoKMggQ3tUeAZg6
vGGQUj6wPsCBWTwn/Qs40gBunHHvpwZGKLwlZFlVZD/yBwtuzIg/R6eLLQvDAwqUCsFvXa5Iv1OQ
jwJ3lSK+ls+Y9UamIYObo0vW9WQ9I1DtGSZRMyNXAnfHa+dmxVYPfDpVJLPJcGzxYxjmV2Uc/T5m
+D2L/pMnfhGPD0TJg4f3wP1MqZx35vlZZ3IMiTf1LPZxOvLSszuibSbyqngEkNAZq7r2OtmXqicm
HFl0nl5GamY84u+z818oFkn2j1ji96qYeWSs9YQgfZ66/4OnuV508LuF9CamWjpS2v65n+yjngOl
l6jdUj05NhnyDi/AyONP/j+GK3BrDjJAZnu2DvNcvVqYS+yLYRFsGL8VFn6ireDnKavqyTHbNY2N
Mwq4uDuiuz7VQNC9+4/o0AmNShGVqwo9XSXBGLVN3rHneJTbeaBd6qaOKJd1sahU3+oPhKff6tZ6
dKejHgfbzv/2PaiWJ10R5aTBxH95UG2jgIMc5KDTXnrtqsGpIOtxh1tJg309viVFtg5d2JYeLe9E
nyNqlnDCy1zk+76mPKotKWskodGigqfynvTS2VmxtWuC5CtAfjbpSy0kXxXCQ+fzLsLq3Mhq05Cr
6WbpKjeGE86coKApELlO1YNBNfUK6nA3j3er/iqgg8Pkz/N9bKLVhk1iVSkR7yEBm4BzbU2DlqmD
1aDfo502Yq+MC3OPYCKAFnDIWUwyNt3aQWzMiVDQImgQOJE+VYXcgJInLHgDU63N9WxAkcdY5IcM
oGG4tj0jarL0OfK7Ad2hx8TVXnhA0l6iS0BwNnN9Rs1vqs3bigUuwEM5i+RqeQs5PkTWrvjQDMPY
pFn0lHv9thaEhyZgLAwVRqTSgJ8FikYpP3zJ2hNekekhfTq1Eg/Fht91ru6e65HIfmj4303IjDJS
mFLCNhp4TaQDUYlq8NuACBJ3p3/rOMbKFuUCvoKQH3uV/5i4N4ENTZ8Fmc8IaWY8HHv/Ptv7cLzE
HNHCek8Q++oyvjp8xL2u7Xlk4/hS447RWncxa9oqR2SBpY5hZURQqzNjZuQYCewC+FDHZp+X02FG
1WpOwank1jcRo2vQpn0xHXRCgjWENDkFooLLhYM/ZBtDqaby3PNIkD9+Ezmd4uZqRgoW3uLulno3
kMbMT6keRipyiLVHRSOTHMG6+2vnOAeHY7WV+t32JAKje5eiyIXnqGwHNP2T+8Rn8ORK2OglXaRb
49bbtG6E95RtlRPMIfTKKNlnkE1G8QHh1hr3S4R3xcRTzo+rO0z1OE1sPozeo8EYu5x2Sah4WvnR
i9tfRfhioSoeCbkdMaqlfvbcIhMqE7nTXMhI8muxBbQOINpGoJrF9osgHQ1xZ6JJIvur+BkV+k79
qLuG41AyH4GCp+EtQF2kDArYGjrrZsg/9ZWm8aklFb9cJfwl9SjfqKe94+GdMMI0vwnK34El2GcY
St12F7CaF7kLIH6B02jdR0Oslfka813LKtwrCDzgkDVIh679jRqT0ohqS3Z85XMguTvfeTEFjnwp
9bVmnzH/dyLpnn7tEKxpaGfKh2++GAiXpce7hQqyy96EQl+mQ1b/+g2ZpckmxGBuyDdOF3320TAF
j67GGDayizTQ8wZJ6FUNkYWylQ9Ts4991xLR8LCLf4Ex7eq+OltmsreVOY7HNUBPVo7aKpz1Q9G8
mWhC1Eg7Fhc/zagH5cECR5qJWi4r7xKiIW/4lZn3wle7KIp6baKHkNV7ArKUAB00Q/VauE68YIzl
74+hBI+amYsn9UC5HH+Nww7sdkfhKhF6uQu8JzdC5AXro9ai0thNRMrz/TgwunX9bU1gOXZ5NJyL
RZpWz1QFDlfDBJfFP93CYcx1aOHKb6cz3xXTrsMej8tuzk5VA9UwYPOhl75+M/ttHOwTeMqB/ITp
OyXPh9Iyfm8t3zBRrRA7+SO7G8bljDlHkI1jmI+ZmFw3d8DsFzVcl9PBsJFbL49msPY+q+gZCqLo
+2WM3jJezh/CeeVZ5z2glPIHgRLIEw5uMszMW2MSD8viEI/LxRQ+19O9bjMkiDC5xpsC+8Y6e3FN
sXXEWQADVNVXk3o73Fu8shAQzMjLTms2+N40HyP7pP1oA+4keebmQxN1jpRRCyIFyEVwtkOzOiXm
Yr+4WV68bDycbrcuL1Zc1Ow3GmY18PySk6yX96hBBidxDtaBauXjbmw5uOtf9cBFvbK/r/j7axNI
6Y+CkBTAJhMgQt/YjSOKGQDKYBbrGLi4N8gL1noMZYeWR32KxM4AtBMkquvjHf+yDtytD+y6xbwJ
3LXpdp+IJbP/b12U0gUGDFjfvAH6WXe2vvf4OeuGRgyw0gDBeFTS+y2f6uHVyhFi8g1bjnZyUVBC
oOUg0dVwU9OE5CSpmFArOmBTaENUq67FCARYwKDTTzGD3dbo0F9uC/LikDYgveoIw4Nk2+QjTq/s
u4ouNhryaJtHV3XCiLk7lnq74B5HDI4JryCkbXb/pcT0OrkqasBzS6K9O/LFaoPOtrs1EBdWc/zw
cwju4cdyL4XnEIbOVZc+B8rOmGMhiVEN44u0kq3NbiGmx1QXh2TIVjyt02Tv82lelRGyt1jpswlb
yoHr/FPGoRLgsxrDT3Urx+ZPXFB7Vq4N/ra69VMQTtAQJsCmFEUc/80r/x51zz66couA8wANbwn7
YvKnr8fmPOZMGDx5yFGbX40L241+ExzRQRCt2wgdFqWxCJDH4q3Mf20yMJigqbrmDofAy+LvgtsL
CrU3tuzYcfLrQJvwn5Piy+eyaimssxFQw1QxMdo3NBx0fOQ8wBU3XAHTMVY9T9FSsw+T89ajheIK
XCAJbEjrQTFdEWmVGR9axSeZX0oR77R8fnLLYo05Fjdh6OV7vj93crdNL3aN1cH1KJqQShiLQAWn
XcbUVMxPc3R31bWF0E2xYtii+WUBN0Au/nghZgl4xCPq39H10JZIYoKfdt/hcOj7P9cEXNOwZ5Hg
Bm8bmPHOn+1vYz5bfYz8B6Ow92azmMZw0BWlS+16kt5BXZqdyZhBNa+XiJOrPPBOsGx0tiLwi07j
wvL2BSChetQcLoK6oE33EdrtcUKPVCAWThJm6xGmg5oSxiL8RPxgqF/T5qAj9caOw2fcTLixCTvC
9dxvKvHwW2JPi/ESrNkHVimjHMUsksyIYZtxdzkm6hY2cK94NMNDT74lqjC+NI39Ei6ggkjtPQbz
mcez/xynitdRhSejGVcni/lm6O5mgjyqOOpKszzoZE3ycLs0IjWI1cMRbfNXEiMud71Dwx6qXvYU
gzC7xfimBqORd8lHLlqK7ehTdFzCcNewnfO3kk4p0LzV8rPfPSFP5eiynVNZR0+CIm9yXKThf9fV
w5mxIhbk8LIrpXy3ZcnMbWLn/3rySBip6Ciy6JJHK2zDW4QMOCHQC4K6ZQrYE1bVuvBIyODwqc7V
r8enVBNz7kpyI4CbbfaLyDhKsutyYiz8kQcxx3fkfBrFpwDga+VOlXXxrWGtP/LR+gq3UvgvYDeO
LOEslPEqZbvWjLUdHPxeHDUXEC6lcrc9dwCn7TgeNGVIM1nltXhP2jjbiZdMp9Kzj4wHK58kAwCA
LFAc1bvOzwNaWEVkOBC/TlCVeupYCYvkjac4nN5UtkwK4D9YZ4Pojq7DBM640UH31l0I49yegn66
lumz4cVHXHMvTs90YFSbXI/+ivmrwJSmo0Mc5ufKobOMmpEAW9WwDrQV/vrkwSvyV8JRoYABzJIL
3di2JKnHp8rYvhN+nsy7HD9Ru9La11FiUd7WDPvJMe0/wu7cjFeneBVwZIyYE7CmP64RmnIgT7YL
bAXXx5TFx2OW5ZPM6oOVQ34sR64BoIjyYctPr/8oCaUJiDwmJTtZNtGKN2K4jr/kaczWBplamKws
hNBEvX6gp40IMow2KUbK4ARzMEDhkLrKxC22idjDN6QZNpNHTsr2XHyNIejlPqNEioGasHIIURfc
F3nHusSlYICwIHjBaKbaq3igIM4D8oorumfIphEIbluYvYbs7QBfYRPueLDXakYMhdgXDDyacKi3
uIkXR18SF9E1JA6saDcgiqTLlihd0/6EcBX7w93ONjYBoj3XKN9/pv85NhoU5AEBf6rLwtUXP5qk
BrONFpY7X2x5Qu9TwKUC4hcfcSUPjRbuhU67EfhZ5cYQN0wQibVN4O71NEEfQW5ru7IpA5JwM0xu
FWZ0dfzYfrMTMQk1RClYJdnH8cVnNuK3RhWBpLFgtkPvcGUWQR2iY7M35ZIWhDFmi6uOKWuUV/zz
6mdv+vHoVwsAgCvrPafM2AMHE89KSP8Ol4ncDumjyfj9W/P4cjAXv57+bdhUjEpn4UAMhom3QKbL
mqGRXGBTqNXnrFV0o4mVfymmXVcZ0K05hWa7BPmwjrlUcVacX+oYKxVB7bfLpqfg0KMqCqcxfwGb
wtuKOcujBADvdQg/KJhEJbCHO3IzYBpiY/SeDILfHMJ/ubOi/gm/wKODV3UXE8fQwrhPrDSL4R8d
MDv8LaTVjvZzSzrxsLbJ0SVO+yXdTweMGf6Zoq7iNS3xBqdQBGAqA7XhPIl8HuT/DPkKI8bBijnO
kRMG9JtUgQEUm60HTt+0M9eDPUEC4is9VBHZQq7PtUrYjH61dUo03RfgxUXZHfM6p2hVvkRVc1Br
vGmklyuy99WMh6NEJ0rhL9qT7hxd2pFakMuEmNci/HhU+ptglQzdMeYUDjhficDirxOclCJCQUG+
PKUZ/tvmkQgCrOKZvmqscf6mCrDohe3GR6bJ845If8hefLmJ3WFb60j8Yn8FDAVBDd/fo7+CxSmJ
4UEI1lfNO2dJHv6MH2P1fmNE6VEfShApwaZZmcahA5S2XJK9J+VR7zYV2F19UYQAO6FFCCp6Vr5Z
BdiXstgNrUkhEe+88E86J1WTjdh6aTxH6ekDGLkwpTl8658cv9kc3W3hEtDnENQ31PfE+nbaYSM4
v4IOPEgkq8bdohQJ2nWIaY3Krggnxipp9pU9ncmeaLnBS1cuMcdSvPZwLftYtpdY0h8dg1a8WfSp
hH55Kek+w11CFL0SS4416opDi5Ckd0i6ANQ3OWnNOnnS5LWJ2GttpFhSoA8Hi51XKBMmXhorfqAc
iHj4cJmXtqCyRq7rhixbe7SOskPlkHhbIZ71H8PDwzbStTHE65yBiheCKz7g4R04pXRwm4Z7ErUR
6asggF0KwnPP+RxtDirkljoCA4ctCZdyqPzih6A58/g6Gg93uQOMrghNS1+a+eiR4RkPBxM1mMZa
UNKOqx0S7SBJ+uekww7JOIuCkQw7/8UEb7Oaga3wyyNybYIOIL6nqT84c5zwfSInq4NF42IHvurQ
Usa2vyzQU7q81JFyyc4zoWYvE6iiY/8GPusC5uGCU8TN/xoAMD7PuoyXnwmKyirG0MINqGcd9A72
z7MC+ACnA9rTkdlQuBGZj4lVzdIJ4ED6GuQRiNGvGzyFhs3swC3KrunFHWwVikv/HgqqeOJ/2jAu
TLIgcpobAm4V006fI3zYYbutpMregtbSA2pDBNoc0ofRxs02xMpmfmceYwqvWd1wp6npnH/Ks0/H
21oOagjedS/+EmD8I/By2JwbGztM8bCNg2e9cdhvAA1xTjXkcVCMBGA+wzKY+mf6amwC51gnp3ES
tOpNGwIkvIJB0RUXrp3oTw6Ij39xSsyUgNrX2D209pbk7RaHV/oDo1HKr6DalC+9vQ2nv5Be8+Dk
2ji5LllKWiE/xwvleMVNv0sqtAhhuiPrQpYjV9qDcqbhTKwGMjmGOhKcDPM7F3fs8iLZOvA3LNw8
p4n6daC/+QYEp8R9kEP8IuJgONoxoTXkAsGsoBQO8Lkxri8ZXvLpH9A7+z6/PVJyS7IUMUkiMYEc
2WT3+ttzXnndJo+nkFUsnx/KTW4F8Ylckm9DmxUHTNydgwwsYRIfeMM6Cj5JzjCRC39gg2BdOLZW
g47X3pke6kKamFSE9MJmGoqiR4jOnXIcDQnzNmoYanY1wd7GOuYfAN3oG8I2rE2kEQJymCHLmAJA
Z+J+/VVc3WE62mQrC6ycq+g6PerqF2hYDs88+kWHx/s701/C5inOLn37Wfb74CWExHrRHyyh5iP9
hI8lX/7Of2IdIzcFevaPu0oytJXLDHxOBcgsBtZ7Qghwd81Lw/viIzLeZv5yCuOxejKIhuop8Zhe
TXHqJDmZLkNXkCHERT4negAzZzdk67hdZ8Y55ouJbJqXnAp0jZ2kwa1RNiTx2/Um7TED6gqRzN1b
zTfSbL2F1w2MTgTSWYTe/BHd0WSXmfi7zCdwzLSXTTCvFQpXkiRQch5P8RmHJ/aD0p1WrcCP+lWy
hMzDG8Y2lwjRGV2cr0pQOu5yO1/0ymji3DPlEgvstRbtUhK6fcI8K4djYWMHcEYjwXfMRb3LCjQm
8C2MEta1AhskwCWfBwKMyHWQ/HZB+EML0UykRZv5u2rFsxAiQCtdVLXZ7pLXYifr4TKE+VmAQuGQ
8ljd0exOyfQxD1iEOXuqsdrlPOa186PZOBcjCh2IpQ5+BrffMmwk0LIoxceo2AzZtuDgQkSyTEEo
ODIfBb9bNPvroRvwwS9ca1/T+5RqrEc/I84otEeu2nfs7woXQAGSVyMUQ+gfF5Kf4y0vHhHAReW+
meps79hA7UUG+DoLH5r1YMYAntygVUKR7fjTQRk5Ly0baMhhk9t32+k3ZkL2IEFhK1QVuYe8jwu/
RdTgFg+Rk+lXrH0+LDVeBfCpJc4kI3nymPQNkq5mP0QGZRNEBWeNPxvlWgrDpE5m9LXIs8lakzRe
ZvaHCaFSVf1vU/QrwilxqdpoWVH7T8Q2diYOnTx87WDhkurY9fvC/I088+FIsHi8ez4lDTX6sqF+
Mvx9x6s4Nlxfcc8+NYfJs+NRtep9qqnCMJ1fbFrtHKz6wSToiHm1O7UmLcPBtmw2wJkQq/FIwuJK
R/qZr52/kJBPnqpxBTUD7gwzSOjJ8qIVv0B4DmZDljaOlL0PlqQqFkmLc5nNF/93Yaz54UlTTEjE
DehHZYkIsDgmLacnEVgZuTHynkTiKWp4x5qIiP25Ptpyfs87XnhKpPtuxhZ0tO0BSz+L/XgTYNJz
Ru6f9K9ZYMAWzy8KYQqqd88iwFRsSIBs/0rnGFh/GtSIVolTjfsXA1a52/40m5G/HfFcG5IBCIg0
EBEeLcK4kvzTw4zn4MzW3uZeZ9//JM9AwWU8K1674bLHNFqKh80KKO5edB7nqz1tIAZl9eLr54AM
6fSYQAIb/i3C9I25CtwmRU7fGtR9hMFnERe36h6k2cGuOY0IL1TGbrecHpGdbjO490ZdEVG6DRl6
A8Y6SEqEC8siu8b93XXu3Sag7oAwyuIUsQ8DgzXIVeN5Qa4aOyaUjN59BDxY/kcg49vw1g0fZX/s
o4+pwNojl6UG94bfz6kpddMwQcMiYLeJTqnnbm3ZX0FECHz15LFITlO/1Sdnm3qPGKAsr8lY7AlP
Q06Cj7TgnXvNJQbDdwZKA9ohzzBtmXj6qpONIndBb2SIvnx2vCc7qhi4rHOXJiRZj5TCFXia/LXw
wxrAetiNPM8Vb3ZclntRuOd+eC6tLdzbMRVom82P5FUjD8inDDMjW5DUzaH3D8OA7T1a8kEScc8V
GcWnaJIXjeq5ge6jLiU3k9PX1QRQYQEYJg4dVWqVS7VZrr3o+Trzcq6qk16deo9piXg2M8DrwygX
vhcqCaSCYIRnz30qlouP2dvK5Dnk9ZhJ+U6vob2WzvP0mYIVSuueI4xs21ttkgYM40N8urh4L/Qx
Ea+QowwmzZt1/oPg+Qqx9GL4Zkf2UXLMC0Qe/q+1jx5zvB6pe0cbjKL8z787ryjE+D+Xa+gXvRU2
WHgkAPN7+Vmf5bDoiOBmW/noP5pH8zCf7U9qUxCR6N/x3aJcdYGMW/thTL/Ayz3wfRAdxy56dXk3
cfNnS9U6hY8DW9Oi+sT/PVQ8m+20cogyMJOfBhdIg8gpRL4IoxzmkpguxExh8VIhdcKmuXCc12go
FgNimfhqQrG3EOEtUFPfQvITXGg6F4LHtPz6H0lntdy6mkThJ1KVGG4tNEMcB25coS1m1tPPpzM3
pzKzU4kj/dC9egG1paqMGxWhdkELmPQ7JFQJMhDr1NUAEepxTChVBfwvxh8zN26SjBqRhvy14Vsm
ksiDXrgvOjR9CG95VGOIizGZEHDuw0KLG38aAknfwonDespBdyBrOwROrNil8wUCdbjZnw7TNb47
YcWbBDzzr+dnsoMcpEh/cUHq3rsqXofkwPekybY3bEoaepcKIw1IRtlu6d5piltzRPoUM9Brjh3h
N+q7lf7FITjPMryNOJunrKQx+81ghhZdc43h1wjCtVKRWDEzOIWC7BVR5s6Q82Ot8q3VTAX7xVhm
DFa/jUBaiqJdJHqFUUrPRUXQegcHiRJpnItLo7enkvu3r1sHuyUIaG2iB8WT3LMbQ7pSqLDn2K+/
YOqLw/gnZt6zP6/jQWhydbpfWtpAqjcGOGR009CHHHXEYjXOumYyO35DExFCscds2EF2x0SVIQZv
HA9ZsH6LHglsmihb0n5N/kBXQpsRMbi2m48evIDhHta/0abFiFeEaBcaz01daVslwSm4FtDZXWa0
R/J+3fatJjNdQBII2tKYKk3NyHJxpdf0BdftfjdYmj3kP1NWBJIEU28AZ1z1e/rtEgJ9VOXgFi1j
K4ujJIk1pAgYjPe0rqSxruwwkcteTOCKKl4rSIx5ySVWXikMOFmE5jBNLpV4iBdKS8oOBpsMEwoL
9gseqMA0yafJ1hXKR1zhm4vLZe2NxAS/PjH0uqO6dCwyq+sDdDervZkLhGiclqQhdYznPQvx4NN/
So0oi5UnhHpa+uJXpgShmjmkCwxHO/HDwvsp7MmdwVIia37y9FFElY9c694ipl84OgHPqFnsBERR
Nsgn+RfSfaThXqbNs5/5022wVxz9vsBNBVOpFBQmScttDeE3yQyO4q0h/0XEs2hVsEiHMN9qpnLU
+C38ZOZVzM+yCUxJpSP9hNjslrllT3jZ9nhCd9BEJxZMTfz2SmMaCFlLksPcboXqpFvlalHkpZAj
KsoDo4sdOc49JSEnXXnvutmfPtWkv3RadpEaRktRFQzPzDdn+IzVAUFkEIK4qPlpBhWem9fVf4Y8
AJFBKi5nEzpUlUYxtoRjRHgySlXTer6p1nxJyR/uUdXLw4oVeFrxiUflykIuUj549VfE5pehAAsR
9F6Mm5A8UPKxg7yBNPGpkTRHKhrGWMiGtEjBKwyLleJlCkGjDKJqiKu1aOAz9TtjG1mdusUgsmxe
jRHKh2TH1CXw17pSd1XxXYVvqrT5kfjWjvHZKIV+BAI4N043rZQ+fDGL4YSU4jrXYBRFdjPQOSjy
SUn6g1pbjFlxK2ubo5qnt7mxDjn7IbPoy3pXRQKJxuNc4hRWrKOt/Dsqs128ekcoXjTMtmRC0eKM
spT5Ws8EpoyyX0nJUen34ELq69K0HtaVkvwKqYjJdudjsbSpBD4J7OSy171KHS5NfFoE2Q3lV3wE
ZItB1gZX0Hn6fD4ycms1MdCXq6RCYKhPprScIpEbjfHmbHyIU7cb53o3kR4ey81JkdqXMgpimPRJ
yX1VooOADjK99dPVQskTjq2tDszAUjfTRj+eDS+js8/XqGOvhzCa4R/FD0Q8mTFpKV2jwiLupItk
4CBOaHt3LK1AHVWM3Ahz9+XWxaRZZUTIxc835tq9QGVV4JXN90JoZjK5yfvRFRMLUxYcEUiiUl4j
qGETRpiwtR1xqA7rucHuxdsKteP3QO6W8QsCWOqnHj6XwblhEauHY2Jxl+cPCLwTARwTeIeMXceC
9A0eNBYBW0xHtRtImJTsIOVZjgmrEco+GAA6aY5kmDn4VMDRKy5t5iFnYpArEgAA+Rn60gfcNwuR
KCR0mFh4+n3DeYL0C+aWfJnvXbbjQO2gwBkwNRyc4NXtxHqk8YMvBuyLJwT6QopqIVAIGORcSHy0
VrD5Flh7nC0kbwwnLoGsCtprz9aKoMEEUbdX0LNg5DsfkHBCTJS49YikUryEQ5Z9vzitCk//qMcX
AeGetqOZghgqnuPqOk8nNbrIZDJxR1S89UCddqO8h36eZj4HSNw7o+ookitBrvqHFRmTeHIAsaYc
AtVwW4mzGTs/W5lvDJglbVMCNwsXS/UiVPqGq8CaGgML8RrhRakzvFBlFx8gJ3iJfWvQxOGRLHBo
oGdgIEu4c2aPP2gc64WGi2RRSDPSnryPGPbklvMBAK44YbnG/Cv32vvaY/sS8zshWEjyIzCBDlPb
NcOfvrx3CKxMAiQF/4ndEQo3KkI3ZtKHpgk/bJYX6lanOEi/8Rd+YHSHOTGM2W9fuggNCuuz4ZBW
4QPsVMstDZCobcTWB+sl1HXYh3IwqrvcOIFMDWuU94ZZ8bZYUWDYuZaxgzycUtSaDr/DuhsOft/e
gqrWlqUgDe+pfGyVXQqy3jxQmSXhiTEXiNgz2+KjPoKbLT1ozYuKcx6Ax8IqwxSXUv2FXgLcj6mA
zGRyWoLyp+TqBSc64S+hv5h3fbyHI46IF05qyhD1T6fymhhdY31NDPziW8aRv2kxdwnGjGz6EvH3
XgUBMj2qf7nzwZGqeRMeJMnHOAZsgXYvXAnUKF7sUfCQaLK8q8GDQsj0jhLUwF5h2BrtXibjawaQ
ASXek0yYYndYQX3nxA7ivxoHxtyOpkcIVUuMrUD5JkmcLG7OWpzxeylouqA1nZmkHtOBiYlnbkIB
H7koh4v/vha7w5B5nbkt8PJglOiODIQFjgpUjw4zywySLk0AYx9u1AK9D55CfimesZLtWuhkm6EO
ZJQ1DwKlmY5K1MBHmCG5FLSkQ+Elj7gN6lTIMLPlWMVlC+W6pzCQNm4xQfVtgCPHsnir1Aez4hPM
gxwUo9/1/UGEmaib7xGnXLoVQj8dvot5nyswWnwkO0yGrbcFxOsa73WyVJH8TR6prX6nMGnA04QC
CmYMQzm7IPYEEGI+GRPR2gBNXI1uXG75S9ek0+dOeCfwVrnnxMjK6FidCKgT57TKgVjL8wcq1Wp4
4hddu7QjofK2SA4CvhhkGhg2S1NFdPKigNFaQYe8HqOADAssFMe2wutFGCbRWmBhSuS3wY/+gQ6X
Xrvn6oAGRgpQQ+vVAzkhCETmvZEa7KptXJHgALLUR6APULELetKlwmBoE/7d1A8mb9HX/C5hM9nf
wi5IB06ug6k80g4AFJMgv9bd7mhtxRvdl6XYk8zgBlmbfKX7UogM0J26PcrNUVrOlnzFgdeMEIQ7
GitGdGQG4hwNqpOkDoY1DS9Rc+EprtwO+RAz701cLAmIp0i73YTdFgBf5rTDG5q1UEGn5I4X1nOh
cVc6A4+UQ5ocZsNlpm5btxEFPbAPKMvmTO1b0Ybh4oB6ebH7Lw4K6RsGUfqXESSZ3DG9h3L3h2ny
rGyamRe9/nbGCJg2dgwuoUkaPmHi7Nzew8aofceXr0YEp+AHgibWjr7XuQtgXh9oRAgIt8WASXu8
KLOTlx6x3ngxy/KeiwBGFKwJ8A9kczHuC63Ncci2mxM/BqdlRV3pB4GiOdKJXwmnAA8QaCDR4iA5
TD7kPxBzVb9wtyhQ+wXgry1jnfgIgIXJwrLF3D8k/q3c6rJXrdw6ly90qNb01zSiKHuw0gKMBDeO
AWptSXbnI8u80jAYcszfnNXwJa9cmE3V+uUnddg40Hh4q5SMuB/G3VwXGNazd7cxijOWGrp+CQMt
ZgfMz7wIwfKPyCNGH7MJPy2XiyygyyRnmR0StEzNwEplF/YCnDtB3GTIDwJE7scE83YKzekYGthF
dPinHauMslyYYQIiaZSxi+GfAKqA+QzCwAeM2cP3XFSdJb5N8m+nf2kTU342IG4CZitvyxG6Q/ut
WU/MfsIggURZS/2+0+858teJXI/+FWJ9w2DnLfvpX5lFMWBZAyyVbv2qx00MLeeVkpc/FrcTnjP3
rIE1xIVdA1GSXg3kkk02vVERkDqo/6rb8SKe4Xv+Gi6l6vAWv3Z7ABhE6/DEqWo5bSFBFzK+lh6q
Wihxxcv8ymuBSZT8ig/1y9qnn8JN384f2ct84n2AcEohykAbLg/tNf6L+OvTSa6S7gs9It9i/hP1
DaSS6bn2mtk6yjvUMFZUOyHchYnfjgudE3IKfat1yUQoeIy9/ZnAV4KOu8IVKi5XyDOtDbulf/TE
qj/Je81t4V0GJN9o3BbSNdJ+jReu7DtzH+QYn/lnf5Uf2V2/Tj8QvFABPq8RMZZcEwaZuuQkBuYN
YY5K8fQOBxQR5LChXcNL+AzBwI92daAeQ3oE3MlNuzZtDSfp/3z7ueqxzJpNB5si8sw4ORhWxc4T
CdWNhG8G4fzvX0LOW6ZodC5Ingm+RmbmxBDJJb8Rdlg6YEVSIDHrD1iR41hRUPx2boKXbe7xxGBi
qV88s36i5tjQhs9iwPgAiiADFfWLhBIsPtIQJL+y8V86q9e8tlFblZJvYi1Kxfpj4F3QeiEVagPz
fgMOol5xe1vemY7Ej3yfES5o7aR/gDjSv+4mr1l4r8YPT9tqgRSAKgPpnWE5d2jDpzEcwVoPK0re
4q5QuHK765vqDg6O1dD4WCnJ3EEOloXoHjRuTF46+OCwAbm9q/84j4FWe046jqGHkjFVtQkWNmFR
urUYcACO6zrgS+unZpzN3afsemOf4jdtOsZ7HB11eYc9RUqENMXY4gKx9Q+9tpM7Nz3WGyZ5VQ0G
65tpK8lMYGDfA97DE4Qlc+gjzBSc5MKSAn5lXg4C1oO9sBT5hP+Su9Vzd0DX4DR2+eFYJ/HH4glp
/vff8sT9XN3Rvudw7SnyaAIZYgEPrt9QsJpbh5cHHLJWndCacHzRPcg9cDT5JFAqSpysqD0v0wH7
/nPjErbw7+nMryWQA2xWEqqbR7YWme7AGPm8xjrQry7r9aUTbLVtIuaF+N5uUuiTVL1wn76eGAPj
iq7vedAsGtg4vQUR2xUfeGr3X83dAOQnMjFys9/uQHI8y+C96AKdhwzQRAQI2qkUx8D9zJQspp/h
CqTPAuXxsKyH+bAaJuHeNdisRZ2Xv04J7EghT8BhUqmBEpruqgkLN+0rYdw1xYvbToEaHqd33nhJ
jvVj/jLe869IhuHjCD+ZtV3++ztYHxAU+kf0m/+XcsGHixeX/c4HyW/iQ/hJGfHktvmP34rthrOm
xsId5c/4QrALeX4+aQHaagj47WklQXzxV3NqwHL2S1+7DYysT1PrlsuWHywuPVMJlsfr0m2RwD+7
zwhwAs/GQCVybdnh6oA9TpJ6aRxY5VYNUTL45pr95HNb0Swh4HzKIPWOQlGQBmzjOtsVkY/xl4Bx
HDGHBrOCrZIdyxAK7x55fnsUCDrvcJ31rf4yaMc8dcMrdyF0vrSiJtzVEf7vnjJ6OvJU/ENgX5SH
RN1G5XYejlVyVoubyGHYvLTjvUnv8njHpoWblt9Uw+RazXHhTvR4G+1F84ADR5leUGMgDND4CJBc
zMNAVq9+VJHDPicYn8cQ85Dpox/O5XC2houmH/uJTA17/sS7vFSORrftyGEu8H6BLncV851BOqVx
67LDXJ/G+NhJJzqXAcjV2DVlIOAYisVGvW8735QeouBxpkCMXDCeD/t7Q1+aCreS4hX7lHHMfAt5
dnHLB54Su5AdM883/TUfnUqkzV9sixMbiLbFYAUtpc6nLLdR/p1B0aNANBDqhvu62gxIbiq2PTNf
8q01AhGV7Rx5VczQlfnQBFOnjfD/lEJ7rnbx+K+qDgXFV5P9WM1k91oATASVwYuIxVnG7TM7GgmL
naIdtSAuNKWXTfdBO4nUM9O2TW3wiyf970jqDUMtMhHxDMYaRdEPQnwp+0sukdqG79D8XQxHJuNG
6VVR0NKnzj4QLgqbiGgQfH2MDuTBg1difMWkvGO6TXqHjpcG3HRI+n6Y4YbEEFOw5eQjmT5MwRa2
UP8tyK/ty2gdGkwKdkrpibWbYpKVPWJ4vy0Ct0360+Pbkvi9hCbFicj6IeqLiBfGo7WfRIGU74ZT
2zLMxpD0LJSv6XTo4n3cewtz3/kiijbfiKEk/MBasOfn3QTh0W3O+8aHRagwrCBRlSuRM+JzSB+a
8DdQ2TTGgQKAwl+kMiEKfoYWBx+OkLLRif81BgYgx1QX+ecCod7aTkJjAM9I07fZT5fzZASWemsn
FHo/Yc9kqP97CFB9BNg5mYxRY4UZJmttE4m7If4NIYXDTwLkx/B7mu6N+J6n0NywUdi20UcNZ6ob
TxYyeBqjUPGN6CtSDmH3XVe/T8aGhfKQlMfcHWYS3DMMnLEM5lbm4z+mK1ANBtLcHRJ2cru4u3Hc
PgdYVfYUBthAQknSDTutLqK8w78lw3LwjoYJuWeLN/UHrrwDKxlF4TYUt1rL0gFncblZqn4X1/sI
gSuwZUPmUQ01LW9OoYjaE7aE6YK+WPM+sxCiBjJUpkiBOo5BhWfimo1eJb8mjWuhKRhdGsIIPaSc
nsbxqOHx3RMSQmDBoRZOtfmmzjuVpWamJ0241zH83k82vGJeZSEoVH7Y3UDm2b7E0nvTwkeCiz3t
EqZI66RGxbRT5a3WT/ioJNgyP5H3U36s0xNtfJuw49nfq2IQTCVyW/W3e75Z87lLgtXoVTnF9C6Q
hhVXf3poUVFUAjYx9rGo2kHECAjKQYbcZgk+tey+8gCQP7Qkq2CNcLYMDJuyvZj5hgXN7UKNC9al
7Z8RRjMIajfdS8RCoI7uHyKAGS2RBtK1M2nmvwsMOQq6AyxgN9wl5eTwVqBBMAHD3fXJ8M6xmayF
Z/1HuF50tPmPci8pm/lFyC4djf28MlLE1jGlU18ea2PH65po4OBiLZesG5l9IS5G22Z+NTgzC1v9
iJF2ItBzHp46w74J3y6my0GGgGlGQBXgYJAy4WtoTcjUoDPog6g4P83T3mxoth34CPXAWKUJA11+
hUZTq1s9udd4reE6aQges5nhh+Eyw/ZED+2+348jiV7bBGyTKKtyu3DlaE4+4JG5wcmmHPbNwCAc
yjSTBjt8xQZnptvGJ3yVb+/Ne0UcYroXCQGPzql1D5FfT7+WELCpiugli//08U9SXqz4ok/MnV9M
8dbj6yG3pPJcFkZgeEMsE6o+5tmflbKTDQ50G9l3AhV1POnzIbrGpSOYZ9qcXqPS/U7jqwZEQ2pm
4gkaVjgQTDBU27VocUi6lFkud3RWfM7V51z84dOWqYuf56CqPmOYzRyyfHfT8pvzOqBJqVGgcna2
cPAq75mcooRhJHAt7SgedABvOKMWJIFG0H6oKzjGnr5GEGD/0iwcKtjiopOiimPiXoQPMCJLwI2v
2ovjuabXbBsev/kWNpe482BLlqsCzV+jFgHoVZ9LgmBr3CMb3Va70yjuEs1VME8KCWV4TSXfYPUx
qSRkPOWKbV+M1IWFU67q3BIfVka8lNQzavnYreZ7woExbxv4s/KB57Iqcuk/nA5HASRqy3lR4Woo
/2L5Q4v2Ruvnw1ecBojwrhxwcoPy232CNTczJLn2RWOlF+jcvTxfC1MqrYrHGtnIUwvCbBbQDCq4
4Em/nsEI1l0CeOqwJ+pkK0xHLcYTqXxHZFLW51h6w+oNve8m6Wa8YRGGCK9hfsiiu1F5orCvm73M
LNtCxrAoVAl2adxVJciYFZozdrkHmOiMu5lvh+hmlcMQXp6hl6WvImrLaF8NtA7b2TjE5UEsbKnZ
UwL1+mVaDlIVCGvK7PVct49n9mYlN4tCRUm+wuiaiQcN5hhl2Fdj/EVwQavskDLOMyDxuVriirJd
ngdCuKEdgXJY7EoXcJWHP/XovfbC5EMWWK82FMR4Oq5vHNCe9Lr1djc9fuIcVxBG3dniRnU5XRoU
sZobdwFeACNtqAa8kMh+Hn8N1T8j2yYxPsTiu8X8zljemWPD8YCBIZM1p3izsSuzA8I8qfCHJ+7F
LmFOEDMtjaqSZ45T62uMQ/GCMzxQRH+KeIJN82n14KoM1klYVi9Dx0p4m0iojoMQQzp7hNaEn8Sm
+8bZkVkC+ah/M/OZDgR2OVq5389evjrBbGAnWoTIQ+Ef/iHNwnTrVRDeB+tFq/+i+LqQGzVtC8qd
DNGe11AHmNTZOuR5J0crwwmL3Yjpp9sFBiqnNZ0DkYWzkylBguvA5CrKe7PcsIxlmksAGDSQEIfF
HXstvBbfhvXShe8ZHjRmoMNtzX/q5RfBVMRNGkVuzzSmwLKGskCJf3UajuI1Cf/FHDrZEx/KDOwD
O2MBHdzsL+mmqO1phvYJdkFHAhsKKdABd7ykovKCUWa3ew0AsEVcFdAJ8iOsEpcQR2EYiH95R61g
E4Qr424irEwL6J70hj8pqm3JXf6KkWtlwxIAoeREGgDlgbyexWFmasFJClIhk+SDKAImG4wlDJsB
K48GAFIWAAyu0AwHD5AaE2VWoCk69eypjYsD69PW0FbmyQVQSFK2TFhAa9TCh3sgwt5rHJlxDPQD
xhHCZcZnJL1xzviC6ejyDb7OrL4q6U/Hw9JRCyQR0odLg5aajJjUzzt4xT8USRw3ZKJCMsQAlkPZ
yIIwO2jdDREWwa1ytUP+ohNUzPxTxZDb1RfKQiJKcNdFF4Q3v1PlR8KsgC0FkayNQ5P7hr4n2KZL
t/hECND4IOmpjiH8k+pPthX/iG8j7DUQ7R9cnwXZp7EAMOfeW2nWEKbhZHMuksq8Plos/pfJXz3U
id2NbOBsXjCBjLwQMtdg9yUs0osAoRI/0xcoqzIUMUdlNsTsDAGkYT+/gGh4tZhwA3PE2G/xY9AJ
qrbCU8T7CH7Ye/umnuqgc7oDe8A19qBrHw181Oat/4ZJYyExYs50xiK63LdvRgGG7emIdEsnGVzZ
8Ixf/VPbosOTCrtcbyLGkI7JmbyB/ERoZakEwxDMppdB5OVPpWVhfsPKwZNttfBc//5attN+A6Eo
/5hlQpJsuFSJdFw0j/tKUzkNA4hluuQ0jyRA8YBMo2U+Qwr2H78Vzq3VESaFQo/8T1zCNngdodqC
OLFb8LTT3L7fIVmaWdXGhW/CDEODRqn5hPxGqyOAbdDMnyM26ydNigk7Bo6H6mKxgAUK/qwgHQPs
9gfBr5idMo8jB5aNHrkIRHCIgCoNEPo0D6sDQbqOVdcWHPDGcHCgYxJfrTjWcglfnvv0ZbnQCZg6
7pFOjBvPvTkSH36UmFpeuuOAyttBINjix5zh+QHdZn1SDfmUsPQq0iVtCUBe9/IfIh5h+4aprQYh
7tF42m6Wl3a203/avcPcQrGtHyhWgGzdPT9lEH8ADAFZIlf/BzQUsLTTDzbK57hvXfE07qwMFrUd
fsPcUsCvp436ho5lAU8DDHK00Bs+Z5OTgChjSJnDK8u5OcEggRPAKRC5Dc/6oO/LS36nOYK3DuJm
4ne4voHwggOj+hPxGOBJv8ZY5MD1fO1HHK03ScCrWTKfozQKtEcybeAiN7xjpOuKjbbvFVYxrEH+
Yo4SSC399yRsxm9+96F7LBQAXn5uu/VTG4nTfabvy5HnxnqKR6am+DWx+eh/YB1If9mE2ZbbdSQf
QXXt/i0dWrKXGbIJKXKEFRkuv1kBOUVYRp4L1CymgBBk3gvBW8515siqN0o+1QwpWQasUJRglt1R
3ekYGbkLp6wDZpUyLShWaFZjN0b2zFAmcoC8gL9AosCjpMiBfa2OEJ/s8Cte/V2p9Mg10V5wdUgS
0Mr1rGVirzbAenaGPY8NhRmCUvhevlDYGiz32KPhshjANp7CgtU8g5go3ApgA9H3Q/FyFezjSAKH
2Af6XCEh2+hXTBxaWs0NO4gtG72CEZ2hl0eQlpHzJm79Jl9NglO+QLjAkMCMEXgvnQ1aWz9I8x03
uhIId25JI4FF7HEC9bPbWP6QHob34h14QH+lko//4X9+lSkyOO5wWMAVhFO4BAtfR8x8wWegaU6I
ZmHCtL7f4bPX/e4qwpdpHYkXRP1OGi6AAD3JS3HFQi4FkcaM2cVSldOTJOAQEc07XFrrUZ/be3+O
djwpZB3NFcNdyAjDaTguq151M9zS35puDwkXrxXywHYh25RT6A8LyijcCiMaTz/JTjOihd8WZyni
PtCsM/OBHM+o553iNkd1qQYpw2gXYlopkpjicoZx8kipm0JJI/IOuRHKncTTEiwm8bwOKXGYdcME
SlzOT6sDRSBsHPsUZLtOPCI3YMDDagt01PR/bDNYwv8dZYhlOavidj2S8ChnsQAFNvfxD6ktsp1p
Q7hWJDrh4JhMHZmvIlfjFRNV91HHwEVurGBZ74uTMxFJNjgdHxlzIdJgycaETkO9iifZb/zWJL5C
2bTR0VH+67ZrIuZK0gTMpr0v/3GeY4qHGBZ4leNQWecGfBiuFk0Cu4RGS1YIN85Mx/5VrsHg5Lu1
hhP1Nt6DWmeLn7h20xXIR6Vz4rdnY8MggVAXI5LYav3VHJk9PUO7xDuAk4jI6cEISvkDGFfEdjkN
5vJv/cU9oyt6YVo1LDg5Pqsjbxk3mUXeP4kKWvDwYFTrtcAxkJhimDRzBU03eu2enFILs1Irtyfr
uxFfnukF7YJ+YY4HUjtSERDaCPzEK6DTYbDI3wJTBJHqVTnQL7Nxu9/qd+X9ae44OeZXx1sGxsNr
BWrzVbozuAzH1/55YpvPzAoo07jsTtB8fwqmcN945JPJOu15bxA4yPhOzy1zqojFd9C1EywU1Gvo
GplgMWnTcOjhwVEumm4E4MXYJXrh+xeNlMwtpr3EvK+/Hr86nNGQw+zXSaS+fqSG1kUNatlbKcrh
AY7AyDV7fF4wPUgumulVJabSjg7REro6TFqwOxW5tJNC8sZNAgvN+1C/ScMjSq8NDiUQlDmQP2CA
hz3+ho6m+rVEM+zhOaThtHOFGxIObg0bmdIFDQUCbg2JyaUC961d8yOvbkb7Vs/XdUBnkXmGfQHo
nGeRC5JeouwqFzfG6kOxrQ2X2LYSbz6MBTUMNfAuAxmxUzjG1+ehfhfZCrCR3pIXk7bLXJ9x/Fpy
mWC1Yz95b98lpSNjPJHNgj3HRkf+8iPDN9rULDBA8WtxvlVvSWrzuLPL4I1fPL+Bg4ZNRVMtrLxC
rPUEfHD+JY/o8TyA47OM8M0t1b1IIaZDZ7WaF0P77IxrX21AayDai7B7NZKE4Kt+VFrQm5dc2cvq
6ZaONmweBsINqQzw80ro7s8VO3VEEu5QwITHJw75UrBYKDteStJnPqV0ReOXJxm9EINhRU/p69PQ
0OHudRBBDrIlMDEJ7QMZG37iKCHpoauVDrp1ieXd3L/WGr40Lxpi46H6lIp7Yx1lkBYzpvELYNKu
zP11DMXMIoovXfHKMSQr7wMWClAxyF8DAnvudWH7n1JdAR3dGNPBam3uBfjB0i+Juk19NR9oVBmt
QyI36yP4E5EdpTNjS4B1BmrQaNOYKLXQvX5ONOF5+5k8exsZUnZqzM8SG+y/OPnV9Qux2F0FSlzC
QyC2HvYd7Aya35VXlNUUfJeRLiH/4DH/R1j3he4kq5dF3/UDcd/2RAqPgBGjXSWQ3IIuPI4g4Wb6
aXHjFMLb8DzB+qvJOYjwY3Sfvc+EkcKI/qr3n9DkRvN1IEYK9MMX5nNrfg/MaQ0cvv4MXAZMnyYn
HugC8Mna58KfhmZvnH2pDGD9mOkjQwCPTzkJ6rr9fKQilS/6ok09MvE/Dzjp6p8I0xZgIQt7QBzb
LMvLIQVXt6w4pnOAn79mYhPxVmLbBquYCfRIOVtm3910EJ+QrQIdl/3iHTnUgIYVCNIwP3oZM05Q
fcb4MkKHGVgzrG4T4Io6bkuCu8KtzNik4n6p4Ky+YAawYEug4yOanMURQDjgg+sMF/gigsoyfjwR
ua8LfCWPcYrOKeF3Ryn2ZLp3Vq8oe6sOrn6B3L3p+kdo+r2XywuBJz5/PVyQPPEhusE1XHUdmnRL
KVWl4rPTIWoMztK9TcWxMI9CeGoS7O1eynkrNStRKMHOTD4yWdKTBzS91V8dogtV5KHIzlL3Flv7
CtMSErH6w2LRQ0jXKX5t9fdibVrC9zRa+UEMRnJk7+zvHl2cvMvaY6EdzGhnlQFEBskkrn2PHYvV
7sUZqmUgcrhE4aPPIi6fgzlt9eyUCPdIvsE9UIhAFO4iENL4sayfn2N7jSieEFr3J2l2dBQIowRq
vjX7a9V4CbJbXG6BHcgpfkzqf80WIa6Sr02eCsyLCHja4IRP+QkzdQmYCj17EhbJ3FxJjhgY2rlP
YrcwB4ilkMhCPYN/h7GLhry+2DYVuOBnCv+sDDTYKZznKgsYKpD3NH2ZxL0JnsbZIKgAqknGT/We
DIn9CvUSl/5NV1n/dtcwpXZQ3EbNfSCnAL+NPVzN9hdhNHuXllHD5LvE6t3vcciCAocvINpU7QiH
hIikwdoO8a2yfALbM5JTCcWjtEWGv4tzt0pc8kPEMkj+Ov2Sd/vnXwFHD9MwBtZM8uERMPh/1y4i
oh/hnhE8APlV/ukZP4SoHnKQdnckyDnXjkV8CPsHoRlEEWLc2eDKtjrfQU6e4gxvJeep72MGmeXO
QqlBiwT8vDiS4RUzXFpfsT7D5KjnuxLidguvb1dIv1CKECP1vcM1nELkodaHGENEMWccKS6cfG8F
tqQLbTbUlRWwgHZaMaPqV8KrIToSGilorJiZIHlMneVNVl+w/oQJNJHwAQT7XCsxfhZi8cGmJmNu
xWh4I55weJQYpeHUSCOCYBR5+WZGXM7Mjq6V5nGti+lFQqwEGDFnMAOg3GCaYkNbwD2Quo39DjEq
pfxDUQh6fco0l8mPR5k2ncUTJVZNeDxQzcpyctonGUF2S0wn5CJC2pA63/IHtESkekAVcM1YLoQH
iafpP+S50fgdW63bARUwu6eQpJ5rICO900Y2SNqoAjpvgbeD9Tffgv8/wD3JEoRYrPKRGDUMrgOD
vUYfsGMqm8LOaKkH0cxtaJAg1U0iZEik72SykJaJz4JdUr2W6/1t/H+KsTjMSDgFK5RWKw+HT+AY
xirW4Omi8+Cop9rl9UG/44LBSRRiLXoK7nTtW5gPUPISqLQfHJZa6egDDZsTcdBJ3hiy/9lHa+WD
NFge3Kx2Z5T1Ktp/AJqN+GdIhFav9MoJeajlxYAXUK+QiCHh45zLrp3lYS0Iq3lWHRI3EeJgX0AW
DaXHanWWOdmIWZxNrYIjC8T2qYbXtGmx0IE1TbgDkOHKXCshuVFf8zw4y6+EAK0UYBIjYZRD2X0k
+Gfy3Ab6BQfEtlZcI3UaBedUl7eoEJeeOGvXonM5or9hgmqPJHRBVqDs2xCo4c/fGDHK3+b3eAYU
QQUEpNLGVKe2vLLL6O/wJ9oMf889s9aGvuE/tIE2hMZnfOmuGIxpXxl6x3/aDTHOqk0C2ge8Zt7y
00MlgYrnZ1egUyrdD4CBasKZcyN8UI3zf/nlC7IPmXkkOi0gRAs3Ovs/ZxKn3PI5OO+yb6Qm0Qsc
Nbhq5JoMmOwTmZp69Q9IG04AULmU2oVVgTkt11TsKm8jpjg6l9DZhEgIt1EFXkV+4DH1M3iWA0Mu
+KMrhZD6BmoIK30+wtcuwdcg6zkU1ZxhrCn2Z/Ut4jXzQeYVdgdrBVhvtggSkKE/H3Df2PAVJ/HK
/tyw1TvEFbR6nBUTpeRJBf9jaPch4VzN0iiZMrk1BHcIt/wZJEM+bYI3yFDCpbnnU1L2k0WGhOKB
/IgzOIOzwUZmWVhYvsFUA5/kxtuovVu98Zh9vsuh+4bHwLpGTIFt2kd5HM7sS/gsbejxXw3UvbGB
qFrIciDIK78VVZbSBvTkvexbUPhB/HTPitw89PjeBHrQPyYeGAuAQoif1bH5H0nnteQqlkTRLyJC
IOwrIEDeu3ohpLoqnHAC4b5+Fj0xMz3dt1UlhA7nZO7cxqXPRBNN/CcAjMxj97VxUYM0bNGaC6fk
qTLFANhgPomSj56rmGExR6sPVIy4HJgMcgImX3RU/+Rj6qLPJUMS0xr8nVCkQXVsTCg1fBkQYdUC
/7YRWpHZHt50tiMvSOPJGOktoBeMwhSgP8qnlXSAD9BQ1XNoYhCZ4W/mtD3WZTNynhucaexGmSFn
YW9Moe7ghMEwOYMcPiNiSJ46TE9JDGcBMQZjSxCf9HcG9Enq1HJWQefrLAZb5ToaazN2VPiN08rq
Ww/Y2W/HZop9g32Hx9Eng5F/A9o30ilBsPircigcDNx9dDcQsakNBJt3wZEgweHgu5Fg6cNHI0no
HwcCEq3pT/nLKughoPUASbam2lBiGRR8YVljepZZEP4LkY8zb3OHjqxGhM2IuHdpHWhBOLHoThkF
6RFu9Nx5qrSRnt79dVh4wxLDB3M2hYunomOfaQ0xQSMej5Qibu0u9uDnCpi04wFCmVqTUO3IaEZB
+/kiANsUGHG0WcpGBPmeB+dv7KoxrrlUUqbESLnBP+c/9q6GcRh3HoSWAcNishUPxlN/pbCUiX4k
xu6X8Szlo7b2V4gSliR9HAYIeUjIMUO24BMyQ2cSMHmUex7/mOqJ8CvWzJIjpDrQ5TZPPLW45eKT
GEwQtf9wj8m5uKfnCC6rZMmgrQE2NihMLLDYIcBFC3chm4E3PgEJYAtVDEfJOJigzDNjvkFIkhFP
pjl5hL9fOmkY94QS6AhUrBFQQZVz5tHnBrPVoxuBHBryJLBT/OvRcASmcCGZBFMrtpx+vFO4GPAC
ioOQkgPvhW6cvw9UR/F4KtG9S/DdgXAqKNCIeEY2cfjEMwx3pfhJQQETGB9CSMVsHkw6pgByv6h+
dNzkmKdO6cbG/RIOKrgERXFzxIOcBloBBMT3gWVXjIumoGAZ6WAm+ALPX24ZM7DBEzTsRbLiknlw
+e9hJEDfW2xdYASM0xDo/6MyZjxZsZ08McpIG4+hGmWHAL3UwlFGpGagQfmPS6sLFAxwWOxuyTBq
21w5BOb1VbpjxxRb+p1dPX4yiBIP3TXdt69yD1+6PH/XWG9ceYA+1DnsH2d+OXecd4G4MGVuMFb4
QAvvZQztVjjwTCGVHK09zOaU7ZJNf4kdjE7t76HaZ5h+WcYNnuAhPfSXz0m9GM/JGgD33LryufxR
78KBD5u/8ld9RJ7px8RVgASMOAffEe/N18Rd58vnC8KPgXugPKUXWl92BBRgVH7tWcZGn6pqDOUa
m2D4xlR+2hWA5R/1jPxQVt2xOzG64we6f+G9f0gXZgEwtbsTNtuQaP6KXbn/bpQboK4QkrpiSRv6
Zb6o/4uXfaBAs35NnvJmOCrH7gbRJt9M/sL75zR5RAzt8aFzQCWWQFbv/XQOYMrypkKEagC2/BB/
s3G8CW7qwaG+tUzgIR/e9Z5UYEqv/9ioD0C6YZdf34vk2CKaPWlus0nv35O24PEmRTOl5b0RTTFv
j816wnAiXMdn4Z7NmG3Kq9gb1sW+OauOv2nOOFLUMHMgeFBEsyeVpnYfpWKMCaqjr5kquDzUe0y1
VuKqfcAm3QDbujYuKOv32bg3ZxhrybHcDmeA+GZfHuvDZ58f02d39x/pH4gog04wxfdKw4WTLRJ4
7wtZf4ZNBZ5oHBktTlXkgDABHuz0KR2+y0HBNw2kH68WB4Q1ecJ8YkDQstRoRRAdm8wxcCz6LdmK
2CDiuZTOqMONf2DEOrxxYJ3OLLfNKwDt/cJAtyZPg9UPkZyp5x/8pUDFhJSgWxPxIytCfXDG/YIl
At8ml3ZfXpW5sEuX0y1eqPQGgAcQQv+h3qQLGXnzIA9sUUzMIARDPIVy/N9QpsAugHL/Kt77Z77N
fuRrdDTuoDPqpnpKtNVn3JpfoP6gJxg6AsqBHWoMvh2BCjmzUg4BjSJynAeCqotsT8hDxnPU5oil
OmDGEMbmNmSTuXMS+yMZ3gLhRHfY8YTzg/w4rPj7h7IRNOoynLCLRWjFxiAA74NIc0ryytiUdv49
+aFAS9G08Xik5/o6eIpHuMUPN7O+iVvltwtnnOHSS/RErz2Xr+YZnZW18iOchQ0PXLJAJis8tef3
oC2hpR/Uy8hlfXwv0gwsmh7CgY7OiEVes9MzfWhOnyN6ELQK7Kf5nkqMJ5G7SX0HX6k/pFe+aO6X
whbIdrmmXqUAVl7TV1/OmheIj/psfhZUpOVWZmtmy1mD0wPj80/lx21eLI0v7SBGBYX5vrH+YLuw
60BOb/7xvGcUrT8wrB4C896pFfw3Px1wCAP+moWNNQ7X/pBEtUhwcjJj4FbwxZhdQAAgAn92Vxya
yWWB8WFDiIP6EVGZpSxVK6UxfCac/ECgqoOJUfjnSyss4kNm8RLGteOTWd50LoIHy9ZP33vEPPtf
f2fjHp6gPCrBT0Clso3KBe0gyJeOzJF5PxIwdl0+NL4pKKRGvadR4Kzkij40WAcdtvSrGqihSFTG
F80iIE2gaURCi0YSiAjCHhP4nhVkZTpgxXg2hMfiyTLovGEOuR4yHTqVSNkkwwLCGmaTebefYBwA
F60m98l3dAFhk+OXa/oGSpH6T+CDc+7Cji8tJoMVZn4GmVLcE1hjlvFHuC0Ha3+DGiucw2fDTWVy
ruETgtrSpOcCQ6REgMvU0tShQgrMU+nyIKI3TmhZkFzhRmTxuHU1dcEoIhLEcSjLv8WKh3JwwCox
wloXTjg2cWYE8Dx28UwOyMuwAPWA74Em8bC5aCyzcamO2zs+kkTtwW0FtCIJhT0YBRPTmzcEFWpX
YGmYdczDHYh02XfWAYjY9MVw9YgnQsSBoRLZZfwjiCk/wU9/a4dfpmGOVngnDlaFb64w6XSpfzCu
ksi60NmP0dxAHx3Bap5N+cU5lLb5S22KbSYni+plwL3JRA5YESNjVkkEmnlSImZAPabnWC1D2RMg
VpQZ6lMcO4rbJ0beVZ8mOaVXtFCNs/Y9QKmFlyRyyJVmJIKAYfNL945O2y4Ci83wQzHEbOs3pChU
gQxNwKGT9t+myQNWPQVy5/BHMtnI79/VaPnDFn2rH/0RkiJBdmxdbPbiGQdwLlNBM8ijxlwU5cRJ
YSv/Wo8OKQRwXjSDsMPbGGgZsZcb4Tgz2gE+outdN+tsX+IQBDqVMH13xtMb5EYdUX7h8mr26eA0
cDJxdvzCRiS4iIuyPwUU9Xn1xbnCkuFTY7UK1ZqsZQBcCHGlTB7rhlDj/083KDzNaY3CyRojjrqG
8Rek/gY9fIgacY4lXNVip7QQ4T5/HQpo9K5BtPFVHB6cbEC0tmgH52Ho9nuPCMInVsiNGTdBcJHo
XKyawwHc4jsrsyXJPSLsieRUEkiT4OhJbAmyiEWFFRtcB0bBhTDDTLxrVjIfGN4UtyWU5tHnLjak
Ep2Dyp5BlLWqk1ytsQWNJhv167IzUvUbnsJAKv0NqQPhefmoaQxm4xeMvfrPdaCyZjG26jrHxgIO
NXRhGTZQuw4beypsBJQHh1hewo00qg2aYw1zvG4pnYraErqLprgdCbi24fQTNBv2l71D9qSj7EMl
X0yMBd0Eu8ToVHnEJy0uZgz4B93qnsaDavsdezzz0wUEePoaImCyOckI2pTL3CnzYmrhDXlsniAo
ejCilGYwn+TrbBvx3TCiXw+HzIMdsQruwoNfLAHli+b7YTyE2TtForBiu6gxUE5dA9FsvxKqdaOS
DbGW9bMETWxwiY8G5IWvb+wxvPCxETAkALzs9Y2pN2RmsnS4CoEB9eSUjFbq7YethTNCp272BDzV
Qmr3S9Mx90VYg9GuCdtU+MNpD9Q2SZ7J9IjuBlCAVZRrTITngm9/7zpaCwQ4V8YluEN1aPjgt1GX
oslg3PlB2jS2Pf4Kf4Ko8wAn/IQIEUvbYOvc31JMGT/2hCgrdU4C1HvdSBGJ9aausmu3uHhcfGk3
QHAPSkikwSWbLAwrsXa7mWyuRGt2BrVw4djyV05xe/GxFrHZM8J+UI4iAtnpYxnVO8IfAoIWEJLZ
p6r/sDlVPKz28BDP9YuWB14yFuepOk8lyBO2NvozMyByGdiV8gwk2ydzAPjr8IUcgjo92gWCR5sZ
SxR9rjjYOg1MrK6Rw4NzCD9s+AZGMx9ncmPSl8O436j5FgpV4uMYTsQKMG/tpfW18FcjmRUY6DlB
DQbSIM9wo0/eqw+RzbyZ9+YMBr7ttvRPAed8hDM7s36MZpny7Y3enBiuP7ni3oiwS11CvIANZffZ
asCsOXVpV3EKDjcYqTDNA07wZ2l7zIYf5iBZNNeiOYclynbGwbW6CKmjRSjf84lgahMsOT2aK3of
QsFhR6PJL+jEN6JNeF8g/rzFDZa6Ncro4gB0yOLjfFG3seoaDiLqXF4Ykl11PI2z+ARV6B+C7DEq
REOvny9CcsLgzLNwkuM4XqcTzylP3tWp5ANrWISPLWDoGsmB0w9THP6LJctUuH+g8gBpj7rPyawz
SDQ0MFiC9br5FsxuTUMamJndOAOJKU6odRuGJPmy8MHzqXImP9/PP7lYft4T16eA7guauGbTg/Bm
HxqSeCcxLRXq0NMfuJEuK/VrT+G+JROGzkBHBa6TGVLPBGcOY9CXAQdSJ3oS8V8Vej3pGzpvrqKV
/hH8g+krGboGlKvvBSnpIhavZRmwz6ga7Jsy2GTh0ifmoUeET680xd4DMqeE8VEMW0NRhlkuhJ6R
lE/sUny8Rr614E6rU5dwUGDF0oFEvceoLJ/NhOGKYnhFpVvRNzxhuPrXA7c29PH+wG4M0A/PXaQo
CqfRY7wM+TuPtMSVDTR8rCosjXrt2mjoSmMoU36y+tTKLfK3YL08qkNANYBXdtzbZUetJYpbAd1K
Gi7LfC8MJHF/K4SZJbNMOIVO6bfXtJr7PYCzgjfcO3FRe3cAZ512/AAFj3YsXb0fMAzKZf4W/2h/
WQ+pPZ1M975RXL/kn6aT+Ky9tW0kd6ktoFlvynKDb0xLUrSEZC2S9pOdrl2wpxJVFfZaTeJ55LWh
7g5xtx8/SJ3Tz6own2IRsZ2TlgCSU7bMsnJ0vHTw31tHnbHI/VNf8ZBVU1vyYd97Qu+vWoTVKuzJ
ULtPJQBGPCb1Zu7DKvkuu0peQS+Qu+CYU6MNzXNKZVoKsMHCa9CNpmr7+jNZIxEZUhf9RIRKSYLS
gzu1M94HxQicBA5jIue4IIsuaeXOVBjs0Za4GWWpEKd7NP/9hNGsyIwRZ360dKVYgDrn4Sv+TGbf
yRdYPpwFYzvZGiPzVA5YJgH+y6TWpGyAWcGYawD5SCcOUjLczvTImBl65sWffw3pwHkIKUdAOKAJ
c+IbNtVn6vERs5QAB3ivioDnstNoaBC1FamKSgQpWQRDVBEDD5jokAd9ft9SCchRU48lDUuPVo30
Llyrhs37i0CVmyLgrp0pBeUpdSteXxIbfYjGzb98k8m8eJ+FGgNRqGIaXcJ3qngxySlJci4Nspn2
kB3hNWPj9Ba77ce4J5A0CV7nMr9ZuybLjGFm4TYdDXr93hh8r4TlkcWFCAw68Nggg3MzxEg3RT4H
VqJGwt4b7wdqM15cckxm/4LgVFK15MJkR/zWXIBHFYHv5Plcqh6JwbXnn41fAG4rXCZTwCh+hc3H
gwpCgN2v2LML9Uu9vumItkL/a1et5jTCUo9SG5GwrEtOACOZ8d+4krPhN+r8Vf9uXR2lg94m67w4
Rz0PT9qv8LhrJ686uquhvvvkexWORMMX253LURCHUVFZPJWCb43Z3ETdCI2xCPA9DiXwYZKk9bdG
bgWx7dpx2m3UGo8Aoj/gScZTTjt4P7Fezz64s6TsRJPpTcWahfQ98ydMJci0FL/5vq4Hr6AUab63
8Rdo6t84Px/d74xiFGUVaw2Ga8gWkus37d3C/CJ/HmBIwD4mxADdX442WePGkeqqFX/vgmLwAG00
3p9cJ1ekruRbGT9zKLfuGw82Jal3moLFAmoq3NwlngchGhYR3tpf0VSCeZx9HA0iXKC/uZuHYjL6
HNG48ZxfDPYjnUE9wbOWijcIjoBWn47Ston7jrdfepcEWDFk9On7/xLdLabTTQNjVx15tUwm7nVG
2oBgMEphzkqgdkDiQ440ZWjPYSVZDQMJ/RRDXtX84lzwLUicbKFeMybQTY1efgzXmmzgkyk4gUCe
hHb9qP+1B+kMvEl1iOwesBLUobv6qCMw8Ps3bFjxYNTxpd8RgknRz925azQJtMv/lDM0v4w0GeYV
y1L7jXClRk7f77704V2WrnUkh5MoJjwrpg2ZRoewJJpALVc5LKQuX2hsNXmjuz2++zAPmDG8YcF/
3IA0yQFnLUWovUm4kHVlrofLTJ3gzIjXff4SgMVCZDyCQ3Q4UDtJyZmGXyAWooztwMvR5hIyYOsI
9n2yp5jscWAFpN/iBBu6LcpoGGV8HOyEYdRR3TSAHBbYeqmgvrAxINXQHv8aMOkLNnY2RqvuEGV9
DBJcLeX8wfgqnDHRI16Lm8C8LcG+cHyNDBuEKjaymz2dWNfBH7bgLmDrQXNOLN5kFZTz1nf9J65p
BnyqmbyMQDEYJeAIUox6rZSjq1zoH5cOkgylqYKljF2+Hw0MyNSRBoeXqbjKcmUBWlBLSTdZueEr
gWCD+zwTTRGT78DBRnF4Na/CqsJNdKxW00twC5m50F5jxUTPwo++Pl+yCLiZY7MIY+GTzInhpt0R
Jl76C0IHjpMjvASXpjvmTROL/AFkEQaTbvzvFTfAWBOKGtJPbDLVsYmtf2JKPIZlskUoIVw923i1
OiuFdxyZ9iCb0jVF3G9NhxlQhfiIqj31iYPjK7It7RGCnoCa8eKAwTdvOP5i+KKB4QTp2gg8GROp
xkG0yuAdGK5i3+e0E6zo+AmOBdmgyt+nbiAzMY5g3KshAsxwMFXQCCrTdcyUAy2t0flHBUCqhmXZ
p/G8/GClpKZzvCNNOb9V9LVZG95oY82qh/47GocnOKVQghp4803Dm1YsWx+14zhmEpnNahk0+Xro
ncgnnS1qThPpj9JqqgAeKHjxFvAVKlHYhhRFBfHhekTIWi4zqhddv0CtGV7CSnWkiX+eUkp2dTif
wseURagGmroykvhphOlf2NIMIMjv6o0hpLOP35E7pmymWQqOwRSPtJwwzaGbMAD6VJgYd9ou1svT
91udE3QN7yk60DeMNHRvKjpqHZRj/H2aLmwoJ5LCmPWQPiO8DqfGqU1SpBteRgLtoGtbKQ1m4DIG
lx7EMKCmx0EYp+TIahS8SMvAqellfFlG+cWpnVfQckQGswKRFY0woS6BjlCUu3fWvsY926/VVW14
YvAD4PON04WAg06PYXSRYEFq3DO44WPkk8CFNd5bQUH3Ptc1Zh1ayagHOydIYSSe2Src2sB/cVDp
guBN4F6PGQ46YyoDgVeaxovP/Z2R3c6e38M5kFPoOYKn0z6FrbwmJjsdwcjx4iv3E0qA5+oxgXfu
A44KIZJATHSaqwEE+m7/DYwGh2jwpqGxyAxYDA3xxflUQTYV2sp0K2VAevGp4GU6znItQ9RvIjB/
qXaqwSiJy3vr5bUXKMhLVWXj1qGarEMEZQLuuAp+PEJdud9IBnuFuV3pKqZgpa01GkEnOXwM6MW1
8JqQOm+kAtHQOkhmvpazjqT561i6Qukds9HTQljF2J3k1VUO70W+4kJx78x0yNqMDABWgzxdiuDj
ua+jrdjH7FuDIhN9IrmhIcGGEeBjA0UVyDq7ws0BEGDN3VAYx5ML9zYjwE9zvhtYLWJAtBxqxQ5q
tAKS2Q57Q/sXMNCvwHFGNx3OmdXnof1Jt/6XpwlKHXMRAFgCukBTMSViJpm4YMEx6oTf9z3fSC8g
o+4ZkAJYbpSVfBaeIAj1P4nNk6EC45pncmakRY1JLhJkSM5Q5XvNH8BJ1aY4alft2q2K3/6vXzM5
5vFV4fq0J96MvpXfLa7A9WD1UK5UTroLbsgw+lNxKBtT/wUZa7f+Dc+27FDuup+oPgGxipfppVOd
gRF63TOaZtR+0W89WknTXzYQ/CFyYKFv+ts3K/XKw5DHDzU5V8KPiClImH1sEYFOje9UjHWownoe
3ujtu0MPHP4GsJ1qwCzGcMLY10tLDAIAthsMtRKOFnKazRg6Y+U24991AabLKQngeOPQQ2lZ+8i+
NJIlyIQ7cMbqdUcJEGOAOyoOJ6mrN3tKOEhuwYn1ROmSqqgfDEorBaaNjzD3uxPLa8G4Jof65CMm
fAsAJsV4yES4D0wusbQXQDFl/d7DxZWSM7VoKJ+Mc9H+lFXHqjbEo6T85nRf+JrQO6bj9Gxgk4as
qoNuGnUOF+O3/2y/zIzFHDfYkNxRnrQoxH4+mlwLSK4tlJxWOSaAngUCsY+x0Zs7pq0D8e0dCEkS
EY8p/I1dAjUX6m/SlNuKxSx3/9SGUolcWwU0lRmGRAOvWQ0gbAqin7aN+xE/WBMwtROjz6lPoqNu
VM+wj05GI6w+MWtR/PR7X+P7aONEcXPcXOWqX6jcFMzNsUvHbB4QOMe3iaGUFBOfAN+kRHsSsINO
g/Ds82CT3b4Qa+2gqmc/H/4KTm4xQkIl+Hs1zDnKFK/F3Y6SjTmXqI/5RP5MC33OIew9BSS8Rs3W
zoRNhJ3MiIReJGXyN751qjO+6eCR1UxqRUzXDb5GIis89TPXYXNqzY+KWLcbpyATBlXpvCspFWnk
ovJWKyCTkyXmlvGEmmNt1IdheopY+GF9bZHy1cIyzQ6Zsii6bdxtB3hKiuYghA0d6GPAaZ83Yn+b
dJy3eBan20JdcLhSO47UHjSbrwGE98pcBQpOzdkoQ7i3ifNjk1VnTbyQtiBZWfnEoHIwdgO1cGi1
GQXtJsLFPXINHpCkc2t1XzJ/bke/bbgXRQEmQeAjaJgXrEdEH0F8OscaWMqQ+DCfmsOwgBMrCf9F
ucvYjkMWQrmD+sbHj9fLFD7rJh1u5B1CdtPGmdRs+v7M8HeDY6pznCgWEx5G/jCWJnfSTZATMKPh
N4KZsO9uiWiA6pFNvHZqKYvm8d7wW74IoHIISTvsztTV1G0B//cVQv1hrmRLSCi0nWkIvIGdmBky
evM9MEuMEIOAtPQRTQ8428NZfxPOoF2I862zQBGIJ4xZLftl/TOdvWfkW+KOXe34LBw1k/SgVlRm
gM+Ktpfw/8fhcDr1WgwMZbcm3lohq8Wk+FHGbPtyMeafTY8ConEkQwlhCMwu8EPplnqDzaEp23QC
8O+bK1maa/jZDqNs+ar9MlSFFiElu3nuX5A+9A2xPlt9YDctVgop3Poe1xn9uxX0vZpg++P5O7Zt
F1InlJJpvUQc0SjbT3UUp4+PuibLEIb0t12n8JeUjRaRAztr+wXOn9XoFdFOwPl/a/9edK+qeBCX
bLRM6Eibp1OCGp1h1QC8iVdopv3IrVc4BtooQi+2fACQ4mOwkhmmNmuo0Yz3kebCJZpk2CRTU9Iq
+tGyvhqGDcQYX+uFehorO7oEU0feOft0xS8pShiviula4qqaWfqC+s4KqBo0MqvgNckdqEIxZA54
K8eoX+hQP+CXJAGQdGb78bKXMS1woOjgIlf1ruaz7Xjv7sLVkPin4qvXIoNSf+LuokBFgi4ZOp/p
WS3PQu5B/I+bDQSXxnAUiM/VEctmIV2/hxXMPMwdFW3Rnws0qtpzkL1CuNfdS6QQZ+wFCaaorhx3
fGPfl49RXuThH0cjhY8QmivhxGk3NBupfEy4AoZ+2/7coFyB0lnMQWHSyGMwFxdzI1sLgsWADJFT
OiwIe0B0CR2tweh2SQy1VK4mxYETecjWX34Os9wC34+frJjjt2vj5vNRznW4Kt5b9SUzRsfNTihn
1KJUlBNKLlxe9fKR9/ew2+VTR3uOxPpuNCtFSJEBjjDKq86YbDcFYVpjz7/EhYXg37TiyYe5Lpvf
cC6F88/WgJY6mlFFHu8mFnMdVrm2xVIp8FfvCmOXU1x6k/ild3hEX/38WZYH5n1cdvszjgAJwMDL
Die60/ftlhoZdKuGkhXijCL+tp0XVY+IUcJ7Fpc24GvsZO2OMqQvl9Krf2Eq3ZMqOor3cCbk3sOB
iazW7tHZwzN8UJLZ6olsx9Civ9q//ZYY8LdNs1uclBUbhoXeda1gDWWKNzincw4Ada/csLMkUBrv
LTSLJPN9LxCqkGa1+TLd4P00/aU0kBaFsMZEC0PDef+oaOrTvXTmiY3/jQHvZnaP4exMV/lmjbFW
eaj2RPyQq9bPcO782ikH/aKnj2Q0itisdpCifW5cWQAvfOStWDCDvPiXcy+GWcbL+bEz3LuW4CFo
UVCMPi5EhW4WMNnGiYr5BJI61ZQ3OaxdNKCsuQWVelAsitwCG7O6W5rbrYUzH9RLW14kS3EZbtsd
HEB1nq8VD+Mw++0mprAlzPne83RQnkYuN5WNlo/UnToix0aqR0H3DsFyxiSIkcktgXuGB9nHyS+I
aqAnQn/G2+yB0fM29bhn7znDbCjky5h9GB0NkNMvrRmSHuz/cjO8fwNH8SoKLBY1ZO/6BP8R0YaV
Hamw7YARAdaWzDsgPHPfoHtyuxSHhSieyoP+wJkLZ0fhQBi1tIBi2t+URX+q5iKlABHGtExk4jCm
Xarz7ok/SHFi3/Av3LqSJFyyp9CxHT/bkdKUHWHPDnSfPmwdi7Z+cH7EVTHHvHBCMwf33Yw8VV6U
a85gbM2wB4S4I2/6Jb7x+YzAyD/jN7mIO6W2p5iwWji2UfLXu2jGXJ9M6AfOW3tG79UBUzfA+B1Y
J7XSe/W9dMfwF8rImkk5T99455KHSPFpwlbhWwbXWAaV2VpQco6KPcKLZuDo8Il0F7P6W7nvbHkm
LitT+0WWvcDETTyFOAYupjZPpzPZG6NRpuhRZrWJbSw1QiJYvevOw5/HNLx4p3nR/rsfGESyYT64
ZSw1N/UGj4cWawCb04oVi/vXnE4g8GAUxE7/Q82Bue8pXZRnwj1ukBPCG/K+aGZcoSTN5RmmtIYz
XOl+79TIm8/Rv4y8hBf9SeXCNLPjW/Xiz1w4FwuIi+Aj2+Hgz9v1MMdc0ArmudvP4rm8oBNWcOC3
pJ0wY7Hc5L/0By+bOfpTx9/pp3Ytwn9mzYwiPkvhrUrGqsuY6PX3liiKffVg/Sq3NyS/fAE3MvIi
RpV8An3XPd8OxzIriUbKNUbxqXHlmpbs7hD1t8pNtTDomIcODGbqRoyNzeaIo8yS4e9BPnOe/kc2
Sme0N8qSX5K3M2UZnLFreXAcjT+CpJWi0YGsPyyZteKLAaMPu9hL5xLL7HQzpA8b5N4jnQ2AA+Lv
ptrSxS3I08P62eT0M6tVvkV4BMmHiTV6KDrFZDW4ivs1yNFzEBhE7ZpyAfJM6vbwA0dQm7+Fqh2i
M6D0R748PcLrT5BofHe/wtdhculjDOV8L+AQM3jw2qyFYgm3DJDtQzzCyB5MocH0i8yBOd6/Pjjh
lDM8TmCZepinYLOK2qKbYazT4enKtGlVbaoL+614SxcBjCEewOfbxlPJZjWPlZDZ3uG648yQL4QN
Ehjyw02g3t2OuIqHf9Fd9oSN/IIoyOZDpKqZ/5AazReW/XFlwkxbK5v3VkeTAAw4I/htNCcOt8iS
zNoTD8EPsPAPewIbItz9kQnLvWEZz7J5w8YiHmoPrceMn9n89s5AcVtBm7fLkeMNwdlwOm83XEm6
41LHylCaG3tcMDhhSBBxInfcRI6TgjEvKqMlxG2P3NtVtIBU9Gsc/N04gbwqHMtb6iAssBUoZ3t0
ow6KoB/mRPoD4nh1Qf0CgSHckVk6fy+RoLNMTtH8CwFmpJVizRqQ0GQieWX98agmm2TWjA6udMik
djLNpzqbdx4LgvhTZaSHTtdOyqQGL1iP3oCFHLzE3oxc/c7cwBipyfUz/emeTHJaE/DZ2AS5Kf3j
8UaEBSuO2fAcDuUj+CetaDrFWXEIMQXGqWQRnSlvPzPxDxTe9k+DW1y+KwG9NWfnVk4cGa+LFq74
TMGuwxI3jH7o+iPZrq+Qrl00b6ZLO2EHLsLEHQMU8/dUniN8DRafZUVKU3dlGgM2gVIiPSc/1dTE
jeBQrvotp7k5cnyh9MK5ZjvNlh+iZk4BGxzu48DeCzhGZ4xB7vkKBOsAizxdlQ4L+evqprAgemle
0+mRK2BHPzuUDE7Fg/F+BGdWOCyrLSoGzR1fKGyMx9fJLiUA9zbYPT4XXPEdaBqU12v/FGp2Ho9j
eDbU3+KirQsPdcstXU122AL/VvfsAijk9k4GtMO3rv5K2+ik7FHBUI0E/6YLmD3TTUX5DPUFqZfz
8cDHZgJERrZo9/uF8uUoHduFMQuTEwW2v+KAWyk01NB/WPvYMKJWN8xkVf9JtcsB4SBhrskCWQLO
cKpL/xiF1pbmJisiyLPIAZ7M6TRWMqmWHwuSJIxUG0eDJ3N9N9xoB956LOJ9mxzCTfMnEm8yawih
54a2nZmvUUmjfmZXo8gtR8vXzt6qI9U4f00PiCapUESeEh+c3MSqzffgKU3mwZq5OOZKnc6GnF0+
vaWe+JzCA0mIgvntA6UU9P7ib4I6VceB1K7xediT30C76w37ip4OhRWQJVCW9sMQeg/YNxyEMwcK
YqB5uhip7zwdLN1sGTr13NjiqrPlKqNlsodxNiqt0NlT6DEM9oonpdsBOArCA6wIG4jkxwA2spVV
vg4t0dHP8gLl6zn8xTxzAZg/+mBjlvbxMg8CYozhAiYIgT11Mw+BDPeVO4++hsYum3ohxysaguv7
SN35OEhQ8WncBQvVzKWkfDiJLsfXRrW7hbQbT9Qta2ovbuiIIxfiV4ynBXM4mPLfX3VqJy/OIO99
ZKNFEVZ7rBk0RUgH3M5qFhV66bWE5/oGng6dkM2kNbAn/6J8RN0mO5F6d/fxukW2zB7RqlkOV7iq
mJcwpTO1y+TGLrH7DTccgHMcSB0sT3lADuKh+ZN5uHlURoqnw0xq2KMDQn40bq/NEyLPXqMx3wiX
Gm/qyRF6GqQGncwkEyuU+sKwkEZlrm14Ttvz5JJjOwpkbU6f5Rk9gMy2uZl+rBl74ep7Ew/gwO9L
gLQBPgEkECJPN8Yr3ICvQXqF+cwOvkOPgy1nABu48XTEf/qs6xAhORCiYoQgnFoXApwxayfziQBD
dqLE0pCznHsu6oT+Bx3raLaCZtAZzsMPFLz3gsCBJ4ZRgCDkUb+XK/9ZcunHz4J5erGHdF3oM/Sc
+iz+qd1sRpi8p94gF10hLBjjalXN8x9kgBnjPP4Ts8i+pmbDM7YommirXMEOjpE9WRLeyBeEimCP
b/Mscsa/crBavfn3b//3uE/sM7lquJdd2HNHeRkDx9bxJds3F6oTWA/syKzHozcvf/xKhzbG+mvN
yP6DKgX1iebB/vdv6d0z88pLM3O3o5jmYi7/8ECzlr15Ht+Ld+VPqXzswsUEjx/CIsuCiWPu//1r
zSNGNy5EIV6DF7qd8RoYTfxvfAWtKG8kmVznWfVkj5A/7iCPqQX/yjpL//1LXFZ4SWHhqmBC5+fP
Uj70+P8KpAtIxRYjUf7sv0uwgKP4xRBhbHoDfm78z8jm4sUwL3kpCIpTNHaEVcBDhuTKwTDzl5PT
1zcZeJU+42tbh6qGsXXq6JonvI/Qp6b1qiIBlsUzWDT0s3YFMdiGvMktnFo8GQ63afxXnFEWLmD8
b7xWbpDHR3THq81gkY1/Ml4/o8IFXEP+6f+fJbc5GLla0rlmuNjO010ycQhW/0tSi5FQlIIM2/WF
JMXL/0g6syVFkSgMP5ERCip4yy6IgBvqDVFaFosom4D69PPREz3T01NdpYCZJ8/yL0iIleuotZnR
jXfvgWGoDWpZhRU59RlOIjqzCFlgMe5DaQJ/lpan9x89K+DDsT8qHAj8MxvsL4I80OlqA7AcAh8/
OdMy6OGR1jviboxvmSKvE6bfJL9QIRGYEr9q8Dg9fmmJYWaM6NR7pMOQTIC8NRp2PYmLGuAXX0C0
5ahYcSDSoGnLHr31BGkPUGWDfIDcWDP7/fNcM1+c7bNhnqaWe+mHMcn0uwa7kwGt1L97uu+fXUSC
imn4D/IDPAfJZgDcrTGSTQ1s1k4MBpvfu4/M9/69Q/ib4hQZDouYUaxgiSUtKRXZKbSz1ARZeW63
3X5BQEAzQy3QfzuRcQZfqk9UFf8GuDUrL90g4L5+oFCznt2mtGI85sfIP2BX4DWejJyz/qndevPB
reww8K8NwFQPGr6xgSrCqN/P/oDbEV9mh+HZWIsbHwxyomiuQEiZnWKSzpk9h6Ua1sFif99L66e1
CEZ4tNqzpw7kDmRSX3jZD0ypL91xnw/TEy4oCsJmEX8zutrK4wJZGdAG4i0jWUfiag6TcZsFTxRZ
MMOwYHF0cJ8+dhydgBvLHOXZ7r04RGjzvsD2r2MZDupHk62xA4oHmnuM9gOaZO6HsY1NaIyRZ+n8
WPyZI1B8h6yuyespiHAUErEYwFhL3k3aZbc4PKHr4yQUR0nQw6VOAcWn38OAlZHdx+ynYOAxlmzm
CdT4DBT71eC7NqZTBMGPU7yUwzqFooDF2BN7OzLJL1MKxvIJuUL+3cffrRhjkI1Muo3mzQvSIPaR
+EuVWBLbk3SVlFjAYF20fBarZhSIvVuMV9kbbJ/BTfLND4BoC/c78uvpKYFQE3F3b969QY0Lon8r
udVsmUh+hNSg4DzYlbeKUhFI8tst0OGV3C61caUaHHCfx9GbxtIufTmFuJ98nk9cxCscqn6xg2Lw
5c+xnXzQSnz5Y8kcTLIFrQIDi1ZMuh4LLHnnLoZNui4fpCnozBG/4MzVWNVwFyqATI5aXElIptDw
mMERQwMKMQ/o1jgFLxAeVuUJ7iocHnAr9fQLZFYDQIo0R/kDHhOMLbjxZ05/VeMI60HgDupuzOFh
MYCgGdiyQFhKuFTILU/UKdbZ+JRQoxCIRgMTjzJoSnbLtr/rcBpa3FVus0InZ+YK+L0njaaQFOkl
ul+gP2oMmWZGhNJJBEFdMUh/TFCLwqBJpUeeyKhDaFFqwp74TDCSHiIB3XE2NbJtAtMMYCx/jBbQ
uQU8Bo4bZASIeiYzEJVGEo14D0Z+TUpEascL/E24W5jYDHTRhJGU+ZiArb6g7MTWvbC+Q/8bkSCE
eQyo+8ynStrgNFlc+UgS8c7owSivr1YWOB8gZsHsT41A2tNwoWaC9wDnWIRPoM5jXS9yFfb1E84v
fy1qX2BVH1huwyfFA6JNL7VGm+kj8DOxBhgwh5zOcQ1z/mlklYngD5hePsEpchai4vPdEJspFHh6
gAWvfPI8rWHayWUkBtUZBOg8lKC2C/S7mmEQgiZNgILpvA3q9vcB8Kl22jfKaanZ81lAA0m1uDAa
xMCeEK7NQiLfBFHU3CrByR4BrYtMsumfp3cGYRxMaL5A+1fECyZdUqTd98KpvtDB8t70UrC86b56
42UBKmltWN6wagJvNWfWpLTbhyeh2oc4vyVA1WNqKRlMH43ybUkopoOBIaAB01SFg+R9HNj3UaO2
26crLmnpX/8XHdtSmc40ZHcHoD38CTTaBFiNPEwgxC8liu35aRBZYgx0YtYOfRY9eCIKaThIUybP
9/2VAKX04dS4vhB9+cNLCDIstQS/i854n6GAAk3Tw8IJEDmLm68X+9KRTDgb4lwFBgQSRbjgjzog
VMYwzmhD0JLW5dVoTdk/WwSoI332NNd5kD1wGGpNcCwTFTLICjQzZjHku5AmbiUtM/RhuHoKR87t
PRvHZAOhiw4Al7Gf/tZfe+TOljXU9BRfwTXeVMwEIL2+K51yab4cGK2XoR2Ky0XPqYEcoWB+jf4v
P46SXxb7bOZFxSHPTAgRZSkgYjUD8Yaf3HOMhkaOr0qJoB062TGui1jBMy/jxEPxkqYUXSW6frmK
hNC/qRxbUFmQ+GBBBDUwhnGgoiaATArasfx5UAehgMnV8QSfCAM8+Fj+Y5ZHji4zygYsSpYj+lF6
YdDxkA5Rj2OzQco9h/I9BX/9On1A80zNG8xspn9NzyQQ4rLOspdFFgyCVyMUZpBaBJ82qEI8L+B7
ih4tbOuDqC8Ej+6E1SkNU9oTTHvkbA3+TqL4qwCq5xwoIbiCx2eQmYFXRVsdDFz7J13vGxofd47P
Br1+FOJoRypTelGefKuXY7faQ1CH9BQjmYjt/RYfBFqPS3oE87kAHYKkrbbvNF8o7XIDbi7Dpm/u
wl2XY0uWaEkN/YNssRMrzJu1NL4JtNdmRDX9gRNSjnkr9loIkO6KPhCnHoDc4W9TxlgqV86UDrkw
QA00jOjRMXzq6i28iyniu8hhzdwWhTFq0c4SSOBm8CpBUk09fNcjiUGRI63pE4+/x0nJHjWou2ME
XowP1fvEaPHnm7nfid7w6L4bnmSM1GzrCz0QDo/HCPae1l2RHdruhPEdoJcJqPZTBcC2RF2pc0f5
kY3W5QFrfDRGmZHbLFqTXsvjhge9xJxmPA0ztCCSyWWaHdL+9KaUzqGvoE/tcLtRxwMcJMYlNeP1
wV4TYnu6Oovk9GXgd38HjNNjbCC2Lzn4flZCgR8iA0L2+rtmmI+oFxLKd7P6mCO+f0G9/4YwwvqV
UdEJZxPaPzZeYmW8qoCUyvIKbEnuZSi+iXup8yXh0kj+/H1iWz3HWgMrC+t1HmLCUayOsaH42ijc
c+LN72aT3tjk9wWCO8YEKVByo1sTvLaVLTl0OlzGq+EoFPYftw1Qxl19d9T8zmx1dwQuaP1BRJWj
bo3auUtzd5BnKYeh1my1cAQiisurhMW52Tf7IhDZ9t2luD3O/b449zeiyj3It0+Pk5dm7wtoXlB6
5fYRDL8qvksKPzdymKCH7TKw9fmHtbKl7RxUARO13h0TjbweX2UtZoLn1p50mUEfb/YiRi/FfuLA
eNs+t/3+s2/Ow6/xnl+IvtjZFuDlZrR5mAjH7Of+dDnZzDbgztYYrODGVHot6hmEzqcnhmLY7u+8
arPPvW/I64b8aTsJJxfxMuHvUv0LIcipguEOHkG7b2/38ySMaQIC6qYpcJ5caHzS0b7Et/LyCuXT
60J4D6XNx5+v6Kau5FU3ARPU3e/HtyGboyujpGwHh4OZ2XaxQ2TXEAIhyJeLa/MzPrTrZi0dIYgf
BEYiz93gj9T+tD/Jb082tWsP6Qb/LeR6f0fH/scQDt2uX3/WnTdb9et2U/riqt10u3YDe/bl9+va
b9fdLjvVfrWpNsO3j1566Td8Z7N5MQdKTtA9xgfhwB/+/Z6dYJsD+/0Z59bzN4PFjhPzKTvJf9lv
zxUy8NqVOzybmx/p+NxB101+O/C3TBXmsiodpSNXe4r+5D+4KxVTit/hWnkH9B02/7/I6FjyEpH9
sJ6wFqoNVixcXsnlilD4kcegHcG7JL+SwXsx1/8Z/4CR8ic0x4XD89RsxFV+atfP03v38vr9cyuG
M/BTgs74J7gHlUv/9H0ZCMlX0Ya1o3I4sia6sHLb/SxkzMZCa4LO67Z3x6jsF6uPGc73ToP+GTYC
MwZyqqk7844SsykmTbOrdF1cX0vJeHk8YuQHGLHgAHR8aZTkbzPTf+dmf8h9/oLbz35zXwSM9Quk
7ekXm44Cz89P0RxEifLdSdZr2/kvPoLaZ66Hg6z3Yn5ISIfV/9qXQePNna1FDufX/mfdBJRcF3bW
sI9Yh0/+LbcFq7LGWoCWW7+vmZvmnHyOSMvHqexhT1RnwFrV+XOrzovwtR2O+n3vDrvsw75ZXBYX
GK6lt7gMW632ht8JcotLyR8+/96sYrtIF3YwzCLecviNvhu7mCY92+HGV9jxM03itZiT9650GRBq
fBPb7HYffkK6DFc7fCr8jxg+zjP21vAvAfB+HlzH+OQuFRcLhJC+FGoNQxh5nMVwN7sUfL06M8E4
Q38bXvFfcBnoQbf+xlvx3u1N+vdtwwPiLwTYNxfe6t//sLfviFJIF4AGiKOSLHF1JD2X5lZT5fFz
Erucnv5IJT6xme+8LUowKf9p3SHGoL1IzgXVUEFzi4gDgXi4hcdZugy3KYXlViSqtPshvokhs7nh
YiXur71lQGiV9Nzy/Md78OsOKellwl/w4Hjqo7A597zJ8KhznioXT7rK1GSgNQNUPd/801d/r9cM
3YcrG36OTA/1xG22zVmvfB//VDfGRBlfAtLBn2AWTsI7S4PQ7hYoZ8g7Yemf7NxeXXGi89O9fOou
g0cgYWr4NeDohynP+/K6INHBdAhDm+XTEbyXvVq4UzSA1f5I4bmqdjNbOE6vsvc8zAJo3sEoaFef
1dyo59Of+XN86CunXw/xqF8DJWJCdXeaAH2v8vTd8R0/mLiehH1ynN6S64BF+PdJ8cwJtjvOXmb0
BYLGfD6TsCIwP4JvuJw5L04G9HoWvNaYdcq5sSdsDz/F86TU5NnzOXiMqDE34Exxh8Vf8NPDL5Yi
RLBLem5uvHJFrHhuARWkLEjpAhd8OAcHXZLifA8m4UIN6ZNt2+M7KB3mjJtXWPNLPkU8tMf+HXaX
74UPobkB8HmHsh/5acCRM1x1ekYsiMUU899BH2ikitxFsR+66He9QnuEqVIcsCYK0OygQZl1AUQj
I8H9VhgTRFJD1jkKMNqTdslKxKIu2d1/HoNg+9xNf2bb+hgfylWywwwvCtIN89ThhGgOUVACAP1D
L/qaLKfuc8W06wtzTfn8Pdb1riD0Y2u1AV1XcoQ8d/d1t3ovaf6b7+NHx29MtdR+Wa5zK7dHy8xd
rBLskhCd/l7vP+Xytex2nc8656hEZ+b/LQsJHVTq7JJ/6dW8d335g+flbNnn19HUAv2SjIJxtZpi
nyPSUCTvyR0QTQOxp8WChCZASF+bA/4p6osKlwd/gpLRwmDGPqN4s5K7VwgOzKDH+T5bCyzdt12K
ltAtGbzOd9EEsXkFobIrrK+thKDzAkq/mx97iEh4lZYnCXjASURtLlnG6ZY5apsOhmVjpPGKIe9o
wZFgod1QdpeW0J6j+TrpabZHqzizH1OHeFZKuNSoNY1tfIoZpsCjX6yq3KdiKoDOUBTNt+M70vSr
VKEcetCEBgYXgoaYacx1R7Ml98fK/RJ1UJUAfKQ9sD/AopO5mf2Uz0Sk0gORRJL3LZYRtMnef+ce
SVthktQhXicg1rvFHpfe0qfVuGxAScgaiFHAF8EX9ACM8Fwv7cfXJB9MkU9OthBJF2GFQeQKFc9J
qd0HzZ0PncMc1fF/EZA35LurfKB87uZ3J01tCMj16ARCaz6H0k2shgmLo3DerXnvtNx8seqeqIuZ
1/R6LUDYUgpTmGkTalVB7SodmVYJuzd5JeUDaguQHBIKvNYH5618F92dJPcEwC0jGPgaHm6zu/d1
2nqg9Xw+5msyNTMcsO+/aZDajAgBF7zJHHmJU3aJfKTVcs5pNu4CfeAfrm/i0NDhL6jA3bI2ecDc
AZEVclhqVICNUsh+Blqesv8ZBI0x4SgjfHyf6BkkjyB+vpf553eCC17ag82CiCzgEoU8t1zfSOiB
wJ2KBNWe2hRpOSU0A55TsraM6+JjhNozkXi+dbuc4VOIDOkrenqVwGAm+42+uTdlKp51FJMAWN+8
QPnCc7B5udEoIdA1NM8/l7Y8RdUX2FkNCCv1I0E6Swm9bno+SQ61lbwSUuvks7Be9QoG6cCjWNxR
wTuB0aXJNHqONDcb32KXsvLNcP2GCPTTE5guAnsFl0eEXj/2VyorinIKBQnhTGAiSIa6fbnC1mRB
O5PP4qFShCCOWY8cMA1sOkoOcZAXs9HamCh3Wb9CbStHDhZW6Z6xHnhJvnE891sqHhg1IHNwXCXt
oNV9w89+wKi8l5nRuuyPT2KxXYatvGcyL/j0kD4npnVYY5lUnTQ+GFK+8VWPOAcpMTnUxrfKnSNd
RMdxIE2DLABBjiGS5s4Xq/H7xAbiuKzYrvWethKfn1mpgCVLmnYD/uZarrFB/JqFa8J+Oj12V1QN
RJRXlLdy7TWbvphBtlGgdEJPBv8DJo2iAxwwpWx4UBrz/3REWPCsbEIGEA15wMDAMTKYrF7zgVxA
vQEk1o84opAGYW0y93RGEMPOKZKCrTng/LZPhxe0P0x7x2pmSJtK3eWGSKmF8if5I5U42BH6aibu
quvP48ikAG4onaMHQ6w10ou0p5rt5/KYmeUN2h5q8zSzIRWAx58gCW5NPuY8lEkc0hNcrEFgRmkk
+9t6tQCbGx8X2sFf7WWWb3Uenb6pjYVrx/4SjDyAQnC/pr9044aZ2AdBBmYRseLBFOGm2a0gK8HO
iQhG66jjiRduMtbJgZrZOp4cWwJzTHAfJhb0X5qE6Z8GqAlTubkJIgioYTe13kAwOPBk4E75FiwX
hfAH/UED091Zac9AKyMKwsxsDqUYqT8UmyxW646DhjpVbc3+BgX8a70dmvnCS+F20Edw0dzveDjM
Nl1kfFS0ivMBYtPiFTFdxpC4wGv2FmjKc/357afbllXO1efj64QIcffmw8LJ0GgYlFvQN6rebmak
AD/PdIt6o7k9bOKLQDGaWKVHXwXdlQVCA/hawmsrTCIQFKNy2c60V7mUWgdL+nn6JxBVILSNaIYg
gGPJUCLu5nfA5HGeNJ02wfTHJ/kOOViAKbbn1KE3QxMZ5JczgElh8alownQvECsPi3u6m6/vYc5W
xUZGBegIBNbNT2mASuJBtGhwbOvf1K5sro/ji0+PAf6UiwLGwtIDyMXazI4k5+ZkjkmNLt9gHR/R
uwkh6LTB/IfM9PKyQBJx/MCF4TWcjhqB84dCBZG7t8qLdlsCPnBr4VbWNgv78zjM7fGtpZX+g+SB
Uv/Gm5eBDDGzE1BfDwCz/2xJpwRwDNeQeuTcqVacFqk+ildlZIj0LXO9lXVIOGxgyhdtTMg0sEsI
4Lw3N/oKyXJ4qhxckIrZuUQwKBEpKAgotkdQcywc2W5AXGP8MPQotBcCJuQlY/p/R5Fahk/GKbf3
YCSfz2x+CbQPjp3qApzS3as/N9CSaMYWb5fl0hPTMsjFGin9hRYz8zdEHyc0Clis4IjECwc+/ZZi
+Rb0D2LXFdA9Op2LcMFUwkerdk7PprRQpbrRRwR4693fS2MJSmX7D4OL8tLbmoUQeeEQBjzrzIAk
lABYlZlo4ZKlTXudgoWHSvzk9mH+n5/gd6GeQyVi8spgfqx4bBOeFK1fDki+RGwh3N/1wkWMuh2g
ZhyAw1sWdgNuAx0gIgiL1csXwaDtd4IVy8AgNZ61Wb3h7bJzc2atg/w46EMe0ZB4DFXdwvCwx2B4
WOMELQyQNjLnIRmBl0Kg5yARnQtrjCmq4GAwwi21ZiKh46GlNul0aoB6AWwPP6O+XE+ZnlGpJDcm
m5/CQlXqjDgVkrIXxkOc7epL2Q2Fm8srsQdoCbEw3ur9HAdDGm2WzPPDh1G78qUyVuCWAzYNptXc
/r8HhOEiHxRlPzXh3aQ5VQVI//IkSQl4RgxdNfReW604A+bkyaHrYrFYCFkx24VZQVioRmV6KIJm
217WL5lHNBIR0sbXGyDUROVpXGLlgkttZV4ygzpR54XS4ALL9G2RFYJ/86ALGU3BgTpgq5t4KVU6
H1UBljtE/cXhYZHnPb1LwTtxnxkkbP1roVSISK5HJtLvm1uigsen78gnJxZWzWS9dykpPJrG9Xgz
A7ADvCMk3mKMPCSFfGXgWi1RKhqCrHh5IgIBwpCvP9iSJTVPeja4dARNY5UY83w5fDod1itDFenR
rJ9dyMIu3DiRgujLtb+I+SVeSW7mNbfvhR5wZ3Agxm/Oucf9ULFc5358xjhTRRQV9D80ArEO0/ta
zLwovtEUpj/WGSXiFMlw6VGx4dP4lKtyO9yCxtW2THCZe5xvnRoBakahYnCnR4oStM5rEE7hKAG4
IlrfC2huQDHTCngIdKgP7vHIGU6VS+7xMAj1ZJXcXk3NvnBS+0K3H85c6ImXvAkjAXFK8upmW04t
7Dwj9CApxmjRo50HMAnYG+ChYeY/MYYpCKweNAI2pc4wAXjSSK8teoqVyTb8XmIXZLJObroSA/Hc
dA6vRAkd0TMHwcosh/W3L1RZ69TuacJaw0JWuaUqJJm3nlh/8vrQhtveQSHwxDBY8j+YWzMzWYqM
GQGLFGADlHjdWJ8wg+N4Kqk2oB2vxDVIxtDcyL+j9T2Y7joL+K/GSAcOtQRXXuWxxS7YtDdySwp4
hCd76QtAbnTbII1CoofmKQC3XfXzOkK/6k7RPsBSS62vj0NtEAAtkDU7KpjdyyDv9Mb4vnO+ssD5
5BEL3kjuIhCZfBipet9nF1j3SbNCwtc0V2gqQMvH6cMUIaUgjTtzK+xlb6g74U+AVi7yCB2ddcV/
flG0UWSfScl8BwEKdKn/5nKBhJFK1VTZJWBAYCJTzY/tHEAPl+DfXb8tDJBwokWEJVQksDg5Ep6X
RJtHFmOgsd9K+mQzQmAFeBQv6XeO/0TninSQKc0ItK0hKyD+StrhqZlf2onROaUjdJafaAvQN71i
AogMgVC+rNqKjHQ5p05PbxRUIXN9eSmpOggsXKWnv50NZ34Nam6APZed8XTIahGjKp149QUHrDdg
Bvd+zJXvy89K9pmJSjyzkK/kf+GCKRZ4z81oLekj98cHZzol01lVv1WpCCPtbwpeAfns0RKHDyF4
poqDs2b7tSjV4Ynf/wrdOYjK7xPntTNWOmk4PTeWvD98qYuV4+eh/B2aizP6xVEn1mYaklXSDgWX
twngnjklYu2Mv/DnOn2UIAeSChgvgrlJjg+xWHkzp2Wm+9Fg4Y4fMNWU7++iDUQ/Du+XKQ0af6Gx
XlLDidafDS/ZWrPleC0p4HPWwLWOf/bIwOen/fezUE+z/aElNilAyRBd3T4ijcnWKv4Zq4XipmFx
mQAFApcz4HzKzmLczbRZAdgNc9Web58hqwQk9v+D5TIskfGlfgCL7UpAEI1uoSHCBDttpCP8R8Vn
PvaEn5kzqPCrQFqZxIWiWyrpcqLue0tYg+sCk+ZlVuk2HleVnaFjT2HXZcoxNtzMLRz+KNO4Bz3y
NjHqHiuPsNdbldwb5umqV2m5PFeVHmCAhJ+hJWnxXxyOW6MujIXmzJHsXx5ai8fHfDB89gHPlZ9F
fp8Zn/c0q9B5qjNRmfn5/r7tzjDQG9hD+yIyoKlj+DfzgbV8FGlJSPDiLZeDA7mNMAvIr8VOcP+c
SIWKuMNH9BPkZnKQ9kQcnfl9si71u+lzIMNKZf53qh2gxZNL4rGQOZRdjlmqn5aTXG1vExIJcpGO
cs+cZnhUkCQrr5BOIYbXcOVNVI8TzcSoLERUOqapzlFEbCT+qBtyB//rIi6SDUIYKBLYhynaX5l6
+DyX72LFmsMFBlwzSqa05zE/ZxHoIHv6+dnO6Xhhu/YJqUfk9Z+45ENmtsvoqRstjwhnipH1CFtL
pNbRenvkJIWBjjMLFwhLMWJ5ZwVx629kpGQtzqvTJ1PkGJcxLQ8ObM0qSZMYzbYoDmqy8VnFu5aB
QGm/1h+lso6o6Ehg4OEbDIaWI3Q3gAkNFm8jh/0BYy0hvV33ar6j6WKOVTwazSsx51RsxvZr8/C3
T7PWRitI/CapzSI7AHgEX/Z0AfWgJqwOSEHcTH30ieh1jfVe0bo+YCnVmVZZDw9/E1DTuEbawMaj
y0eJCKabkwmFCKRhtk9MMEqiOt/KnuQWy+36oX3C/Kdhumw/lvWGiKgWS/t0XxIKSVsMBvPaiQMT
PPEk2CQbwWD8gSipBJr6RntV9iebuxnbKSbPq3QHoFxHj2B5shP9oZ0KrXTbZa+hsaHGwUYG6iof
wdMJ3sqcX08YEu2yTeG/fugDuYD/B08PTnoW6Q+QBBokqz+rTcEedn83gBYENSmI/VLZIrCtXUeB
jliMrifKeqRJyz/ghR4OsRu4U0sqRy46J0sF+LGiZWB15hugebFlb2Il37M+8Jt+XBLFpnC1pgTd
W62cMNjZfSWFs0WfG8/1dDtXzK/d6VcsgI232VsEKwaodrO8n6rlFFJIro+dXI+OK4hqblgOinfj
C+U24DeRQx2Qhgn4leSUPAkoXOXNrcpgNVmFhhnFrluD91BJQhBn8Vi9pts7fHAM0UFEkB/0YMcr
Y/LGJ2IwZ8SzNwBZdmPRY6cI/mtfWdFGWGPf8bgskBIAXZJkZs7bEfnJAQ7TNSG9NeSNBBbGa/kH
zJQ5HqtHER9CL/Wgo2l4UQAJfblPOJgmq08HbgM416Y/D6h1ot/9slb/1Ld+b/W5pc9l0KB4kxAA
h3tsd/GJ/NdF5FCrz7yprMZeab4oNBWbw0UpBcUZQwdx9yOzZB68kxg20yIBn0BhhhgYPFkW+vmx
tT/h7/NuYlUKh5ww7+Y3+g+9FekTv+fNkqCxUiAXU2021RzUnvY8WRuKtbowew5P2Pg6ywRrlBjI
S5DxCi93QR60dZ43ejzqcGpAss0wf1Bz9xDpHytxaSECqa2sHODNQuv2ib3/KGBiOZSCh0dwWYjb
FlsPRQCHsoXnN1QEarPFovfxdPnMv+fMtkHK6NPwLuilCTqPJVAB0e70Q3AYYmzmOlXY7SWgwkZ9
ru36BhKaWBbEWpCc3zdwwR/LZteXvdVfDovTHNxBpi+0Q89NYFM/2vFnodAOLSdHanAaE5yAYLeX
qcSaDBAXI+U9iTsO6+aijX45Q2+sF/WA0E42VRy0QBG7WmjP/RinJzUrB0pIpcGFsAFTXzgkMPsA
Q+aiK7r5+m+wROuH40qrwPlABUXnANEFBdHWPlxoI/+X4/ols815nsCI9YSXTezoMiCT2E3/Mk9E
AnVe9+WO2XMmhjRYRfFo7hoBLlHU+zYKh2En/hba62t2nbbGJORAwMXbVXC4UV5IgRzsP0xi2Bq8
FBRAPFAV8WALDlikul691JO4p/GEhCmQ8WShE9PPidOidk1okB18DoL7ttByG0AbVg8HkYrJu/uy
BRrJxYtuh3qAOYHPqo3pwWwrAyg0EzOlPqQxnDBrBCXsed6Lh9quqPyUVlAxCx0NB+rIFxyCDc7i
avmxSWe2QgJumbau2+iNPdLebhLMfPyVbk+GtiSO28VSsAaRLn3mFRZNmmt+G4HCX77X1RYtocgB
OxSBXo85s/1qYWT2mN2hsG4pbZFmnC7Hl5YTAekKzHFpKd7S7f1IHytyPuGUDqFd7sHgf8LSBQuS
IdrwL7qQogH3BNHLVEhjWDd8lNMVp8GXZqQKb3L13uM3QIryIK3Ct3XYP58B6JpCU1HGu3zNHls2
9tSE56yku5hsTxwiAcs5+OoAv3FwBwlkc+QwHFiic1Svv38sHJt2qDon3oG8JVqu8o10mDsgqeyF
/QUvV2iA4cCwhzz1+XVsoL2p3f3XmsMWZmejDWDjNcZsM5s4baAcK6pB3JvtFvnAO40ZZbKXjRZo
MTZBf+VP4wG9e2i5WxjDSfc6kG3ApQZFP7fAxPb0Fs+SjYWejesuqseQbERZa1bT6348AM7xVlZZ
pLJVbngoiAfqqZdMLJnEBMRw61d+tpm4GfUXuacWQx/lXBGHGIoGzWlxmz20p47FzmQfXSMAkg+d
lg8Sv6D90Gn/e+m9hgAtRwHwdBmKxK94wDzzr1p2LEZQzlt5ECVOrK+sjqATdpv3gf9/riNjcvjs
5CMQ8DogvIkMtn7gYUhWeYisoRqaEALrH+TXEf0wOgDdg6aK0R+7A5on2cjPgMs1VjlXZmYDSeCn
ZIqADmkDLlWB2w6Ov8SU2MEVcHwk1Bs52vA4IWlvvQWb9yMeGvDwJkQ44wVdAK4NwMUjxocD2rxS
wZq/bbCclNnPgT9n4IH7elPpcune4/ihs11QBuCZ4X78YjneYlQDgaaulbJgRIwAwZwAe2SirHZ/
Yq6RvhbKFYkzVlunvO0HSEtd2EFLASz/XUNqKjkIbPrlWpYr7alZIVdiLPYTyAqHgcLzXPMAMHic
Qy4DuP7Q8Wa0phqCvtGy0cDm4xbGurEZnbgkdQiPNyf6GwiZHGVaexw7SOtcQexDlQIThbKFMLda
jRO0xDdDzw9PHK/t4vpF0RRIyIsKb3wdPWivsKQmG/Qjd/Nlxw5gZr4CvqaWVqJ9g75V4TrCP0Ta
jCoZ95rIfr/1x+p5kM6Q706833g7Qe154AQgmKMNSQBuIMtnyMcBEPGL3vrUqOIrqiLFm4Uxb04z
WEC1SpmLpQ8QvcV+ehJiLQ+FXbaOAdTtoThlrV/iEkNFYb1sUJcus7VNsl2Eb+fxNsVNkqloiRsV
PrH6Q0UDUpl6C4x3zAWFPx1reig0wjuoS+wXF4cDiqOyRRNy8J+BkpYgjoGDJ+nMPwR2nDmAGAVq
EOc65/CGNA3r3Ef5g+Ih6nTcUEeb/IK+dkt/hsHMJnZjDNklve2WQICjHcsDMCTFNg2U8RQBLVOG
jTjZsKvD+wQ1x8EETUY/S0+ZYTB3OaW3bqLzNnM/gTS8WCOhrKc3vvCWcLPZAyq+CksehaTKkHsd
HJN4ne9G2M5hhv/dC6U/SvQiPr9TT9i2A0JaoQ5/QZiFUs9eMEiN7ggRDlL2MkzIWm+Oz0PsL2Jv
vpqZo8NCUse/PDxOogu3NWFs9PnlQmF2Tn8fK37svkJIhsGC0fv12Cynx2wKC2INoD2bOYuXAW8z
ri38w9XvulooeMPSX+bIQmQo8iIjgQAO8DY631uVtYrSxo9waox49w6gjFLdLtZ4x+9OX0Qdlfdl
ugSN9Rv59BniQCbcA9gktwY4eeJapKAxXg76f6vIYITny34zZ0AKpeSARD/NGXfMBqjxAh6WejvR
BkfUr9ouP5Pfkn5fxDIuD5QPkGrpawGkzT6YrEgSTRHRbIz52/xCJsfy1MRPECsBpHviQe85oUAM
a50OSx0+bgI9igl+ETptQ2Dk14id3KmPZbQaY5KxB5qa4oXw25s0xFimxhWQ6WTNVqfLwKASN6BC
yf/ewZRnZcmryIJ6VB6QGuGpd1ODkJFsCq3eE+Mgt7xcbv/Ez9aPJQRpIKgQ4+mdCEuapScW9wpv
giKmabRDCw5dIhpAGeUu87ZSZ018TmDV+XG0orF8hVObaPTLJnB11xi6zn1w8vN2yfgUOZUel29Y
bZET8cyQ6AkXG3DLs81dXL8mP3U5wHxntIrEgdF3nXvPny9c0wK8JX22qdavvj0GISl1DGRYFwYG
tNctxx5EMAKWw0sSbum23k2my3u8ZjJAOTP3g0GMnmzpWEW76ESHtYR72DMSg6LMLq5MUGN0q5az
Qe3kywoAV8sBtZyfpjuuSHR5YbBr3P2q1mfudIfvDt3m1F2s38uJN2cGsOr11zLXHjdJHQ2bf2Jd
eqpu5rkoMyqPof0sGofuJJhPP/Fp7x7GOngy7qYnrEizgUB/fCC/pLTgN1OJ+TtPfAuVdoJOLF1k
JqnCCe4wy7Q5jfYZrHRQ6dM5o3WSa4azhqzFQWQRLjnXYi2hJympYk1+psDGL+/LtDNZTqg6jqfq
9D+iznNJVa7bwldEFZL5q5LM2mqHP1TbgSQiOVz9eVbv761Tu3ZqAwZYa84xR9AW1acFBYk5eMly
wNm2ZPgApknYBxj6sGYyDYJXYcdzAX+rBQvqQYiy7uAVLFJJCq9hHIHvPJFJDOt35VcF3vzOKWB/
SkcQ+VWCLr0Zl4hfRngZwvzJ/OhGrBLYphQbtyF6KtTCoduwXWP2Cox9un8yG1YOBChtUbgmc8Ry
5Et/IU6152hGvhADE3q6kdFYCLd6B3tG7ax+TF6DIo/VYRPuMaDGu5PNZD667MOQCtiBCK+t0012
xmOckAykpvKLwRC7PFTXA+v2kf0Vl4PsbFJovyUXRt2Edi7uJJvNK7IFSOLzRPVhCAzaZKzMR+qh
gaNS6GpaxdgZQJe7apOFfpTeFNVJNqxG2Z8UsPNASKhvqi3eB4ULYAzLv9pBBsGzh6XQRfO1ihoH
cR47txGuUmpLqPBuw/8Qwmw1nCZa4XJF2BoBbEgSP4kf1DYVZPV20Y6u6ZVnjWrCeiEzIDC+JI8S
MjqrO5AmDOOTLZMIiMsZo+EtWTsXvmnlwPbG6kRloXxRsVSZ+Ba0tyl3LNz1Q8nV8ZxUT4iaSylA
0R5Vy/6Oih4ikDPB11edkHIZcR7Oq3zWvLAu9Qf5aAB+YgUBZR4xIqpdnCpMvyzeaUO7T7zH0Fzb
F+MbvVItquQIK/wfyGcsjMkPAvizKD+aLYyC0UXotZv9NEcmo4voYwavmgiNJfQkV73b4izfcAgK
1sEvGdO9wEnd4ThfnVadRk1QQtcRyX1Mpqu/M5V2w8LEksWNzBTphIXT4xXE88knwImk7tG5XYqN
xNdL2i+Dno7d37Entzl3lOx4SNGfo4+FyZC/Je2SUSBWAEy2CSzUX7m+cbiC8vE0tu0PxB3m84y+
uJQwI+kdg5F8hnXFgpdSQtpBlo5r24U4cYauwIN6vcaA5/k3cFSFGww+5WwBN+sdEL/1x2+bWS4m
hyhySNiDPQ5KkZ4s6Wg958geZmwhrcs7oWwkVLcfeNqF8oJMgjs/CcQUe65yaG7qSU23ITWZEE8j
x0B1RDHXU4xqbPZcq3q2gsDxxWOkCz6Z8f4r92LM4TGQujOWEbfJlFzcqeDUcqZf80g1h56fOppX
L2q/L+VLPbI+ZYowdpztkB7wPSM+/azfCIe3Pbn1OLX5ofam7LMAhcui98FhWr/64RU3juRdBnSn
T1PYTrRLadu+h+cf9u7j6yvLRDFzQzjt4bVc9Ko7/jAvZyJ4L4KkJ8d7yRQE29c4DUbX/uBU7fLA
/sCiAX0Yrm3jgXSAD/2Ei+ZRXX1lAbskfj5wTV5g3zxY1llkY1dlzfJqbNSAZJ3nC/Mr/YRuDnOn
Xii0wjNVJUq4hpdIvvja/oQ+Bz2bDTcfthCsc4cJIXMiURgFzFmWE5IsMtX4EqdXg+EfI+3ZrVkz
psDZb2Uv2jdkFysWnhj+hEMYYCgcSVhaOU85eqSx7rDVwzuAjiQh73RxQkWAVmFflv0IUw4X/3os
+bRggADP5bWnCH6Ga3bi+EGEEPjIViX4mLKYaBYFLWnE/hN0wkZvG0/LSH1lo49v+uhr9LbUOhig
Y6dM2qRvkfOWfwpvSBym099Zjh6R6JS5jldWCzeACdRaSreKDINJ7P7YXT8JMvNoBJCDehJREzqR
G+Pcrl19paIjmdvGXNY3YJ73KEGEKjyWBGyOb950hEqkY4TSM2KfoJhgx+YQwHgtMEtEdj4J8kz5
Q8bye3VlgzRe0l1RB4yeCsA0EsuvM7cJ+XyJ51lW+DDRsQ07PPr4VhhaMGZjaWML0Ibd/dXe6U6J
6V3laNgfUJ8ApixkRhWrcEHYOvAv0mP7M6cOpJNEQKsvIhQ0Qm+CChY7RUeQ55wm+0X0Z14egIMX
hl3lG8s0XUpo+NV1xBSYkfPRJJKKzCV0jNIH10Nj76YdCj/Kr+qVwq0Hr/xmEGOXLsrNaVxSYbNv
TTgozjYTO2e05VKXCREQqy/7JNNTPFwwMEG3RGQH7lNs7xh68y0gfOST5LOZ07wMrcvsV5wHoO6c
I2KY8bjmAUyrDj8D4JFhgCUUgIIBnGTGnqwlV3puKnR2ykIvkeKs1EV4416FTgX40tXgc7NqVx+e
Jx9z55d3lQLqWpyNyUWgRe5qvpBWheVLq1FZ0lHT2yMV72ZeGe51nYVq/mDbBMomYcQi+IGUCqwj
HtJmThl/QivJ140rcuo/flWgM+3RfZRCtoDRH+oi2P4IGCULuVVIkKlzNzyYyQ9ARGYMGOKhraM1
oz2JArqpiTQcMEMKKBPjSzD6kPUXikHpNt/QL+RNS4AUTikk4zKw0ehL9WCiWRjx8mFsSmvC/E7y
Gf9DA4GG14qhqxm/d6/MbpR0XTIi1oLn441X0jx9yDED9nmGp/Q+Ui8mZOEVDm6Sr5XruMNwTJgV
ShcrorYSUWQJNmsuzGEL0y+ACp/xLul4y+SdeHHv+kRmQposjjQY04CxwNtPyMn4tGdzlWL3YlLr
foFx7eK15ord9WycispVMGe/Qx2ShbU6W9Ex+pR8Qv1mI+QV4XDHHJ8IRqGyeq6ipwu3o8r2M7ZR
uBqm0GCvTOh46nQiHgCdL2dnJXxErCNoC2FEbIR7lboW+8hO28uDZ3RBy97zpH0w67WcAoVou1m6
V2fYGRRE2i6hP5mcXSU3MevGUTjmMLK2s5WL1F/biSGSfSZTAUueTsffjdrK1W14xxldAaarEABw
DQY3GHHQwyGEmtPH435IXIwWLUzpzFWQc/bULVxfn+hojKFiZQzk/Fb071r0CxOuz0i4KC9s0Tr7
I5QJC1gRi/oYC6XYF6RT6GAQvfiCWXKz52fY4cR3wCf0AT+DjULfcSpht7Ix9gIKi997YJFoodAA
MBt87mMGHbVHrVBrK1hpuCZCWNOiANFZmF3hNSn6a3tnveu3JQVVGP/EpC22cI+SlI0KzjQEuBSR
+K3DAeAxVfsGKnFib1pjF4FJqXmP14G2ymsG5Gx8MGz0CLPxb2hyJmnDZreD5WlDzEcfozgz222p
SGyXUPUMY0qTGYkHB4MvTMcC1sYuSHSaCY5AMAGxHBAMyNFgppOe+VQh4vQmvHRohOF4jKvVvXWs
eDu1HjLJqVl1cLJr7PMwOfHyelvg+aYgGw8UDoj48ZB286oOpnaVgLuTHZIslfuOK2NW+BapCow4
IDLAyNzW8iJcGeibdhOE8m6DdNkoEXe6qnGK1qGBT56IkyOvJ2WiM1cfMqDeVo7cqPua4czznE/1
VmLluxDwo0sLMsKhz4ZB8UZgjVBPdnCJBihdIiTdGrFjm8NjN/CnQ7WLQcwZzfGEydmhs3zlKjfu
QJ4bTm4ozLlCNuiTimts+nW9aehORqfVXdJZxlVNw4YNHQOCY0rk57pd34FqBhHUHB9b3VNRiHIZ
s1uhKeSTfWUWlW7j0dMPujT/Vd/NM6YInoxdY7iN06WcB4+U2Z25l1y89LkPxHsmuspNgaL7ARY9
C+DP6Qxg5tqR+Dms7CkthqW5wecedTtSjGCGR03AvJXnNoMnqMhODYMZ6zryeT7DPYQHzOsQ7yI9
vs/TAFSPAgiOZPhuD3M0dUckWD6GV/Xii2p1YGiXrZENWHC84sBIVn2yguI2eQ948JyDTH/yJ+HY
z4CwFdbZDwJUyIGmej4p1zrHcmE16U77m9pzGf71HCQhdGJ2Pd9iLOfggR7thjcSw6sNp+tleIFE
h1wRIQM0YCiC9MJ00qhpa8FcJnoL+y6aEB/GHA2+MD/emo59+rKFSSolE5geVbnsxIfHAVLH8xAe
WZy8ZFd/QJVpbkDDPg0QQIEAP9jNWfY5d5hfvAlu826G9bGbUEyskK8A87XOeEzPqLyypZtfsI+6
QbdRd/Ib/r6kHPXk/WLD0DFjA6AoTkn6DZWfHSFT1xXYKB6SuOrxwbgwZGBzI3Pd9JfET4NqM20e
7kNxipXyWQXImpUV6Nt6wDsKwVMASdIoTinUWJbjJhAZ7LDLzB2JhN8QvilGWlwSAU1K2Dxn6UNO
GE1G+/ys+bKvrrDTjTzqdmuDth/fvBaZrurTeUjJezp9P9FIQtIsxyPmrPl9rSMSgcD5UrI5QwLH
YB2HrYtJqg9Rd/PoWnwKb1KlXBTX8tfKlz3Wh90SN++i+6gwhGoE49QlkdfGGXZebyGPmwWKckGe
RMiuA0cyhqHUeO1e6m2Cc9uH8qN9Vuehm9/PXbVU9zBpXixPdaNThdL7rdvfgcEXAPoUxbQYhjfd
zDW82dSNF72DJxbFuim0VXcWlG/0wj+wJmBmWAdiQ6ZXTk9ZWe+7jYkz+vL5Dh309fE+JoJq2708
Dvmqu2FvZ4hg8uREjAWfJomxV+Lche/jB+kbqpsxDlhAwHGR287N9cynJHWbL3Kacd/TX8PN7LVC
Z45xGRqSIDY86LYK6qTEaWu3OpTwOmYY+jUbWHTV4RHcOENz6mkhvdCwreWFES8+ehTj+m1K95Hl
1NI8dqlEZwIDDlPniysRh2E02enS4kp/nfBM1e9vz3XHTisgTOOxSY2V3X+VnZ90PinWOEjIs3U2
elEs+I06jJOX9C0lZI0+lfkEUlkSrtbPAxGy4KTMFW+glQg3sTSzXtiz3/FHQTrYrTOuyuGYL+hn
CSfdQF5aq15ylE6zk/JlvT9euxsk3n9qGVxL7RtXIdS2pqWDBjNSHi5Qq7tq37DCEA0JFtzhkiVZ
MFw/KDG+9DXVzgqMVAhJ4yUL1QFOhW9bLhXACJLWQLhfdHulugwMyefZblhzGpzHLbkuNGfIuDuQ
SQibXKw3eWWtCk8e5jC6NzdhGWm7jUuK75pXz2bATmDFPpSGZbWkJJyg6DQsoKTUOxMd8hSkL8hm
9/GLPqfBhfrpx5V3e7NODDDBXgV8QEMLOKGJkYkFWBYIACsWLgTQ9bF9hOaIEzYAwXSD0P5Y8i36
Gm5vnK3itFnKH2w8zwNLznSD5u/Q61j4pybckbKUMPv6AzqzSwWE+APBxlULqEa/uvXpCxeTAGjz
APpegWbPMb/39V3M4JPsd/fy8BjirwEDQWN7XqC+mjHTUFdkKPjMOv3szHb/iouQ4fwObEeVl0H1
fJUORKeMxurhpYxVbD9/p2Hpfr9MD3MYBSfypfZnP5QwCISE4iTMZ3VXWVI95jCNl7TtKNE/GPXa
8Fza1xk9607b6e/pM0fm5LQ+hR1lOXqaRU5AZOrNYJKlS5UAKuksUXSDtpEzy/HUuU92zQOjvkuF
pONlfH0c78cO/02YBvKyZ4LMmWPN8/1UulRMk8bUtsq+uv7MiNglFPjPK5jTnIkt2x2eI81pNizr
zjMlp8GqasI8NKD9Mfnu1hKuuXvdi0+mV9vYZjLZVXwpiDJX9pPwHZpKyLR01eOI/UOk5wzPXySU
N6307tmV3dk49Wumw5SKlmvR6MOBukUyjv8k/SxCc/U46hddO05siAWznHmBBQ7tS7JF1IHvV+SS
NmqnFZi4n3+39VJrQA18PXxRSxKdPpvPFsYo9Um8DRlk9EtreFGVMwby8oQcx97VIOdWMCnnrHh/
ZH71SyXX9CS1xKcUi0P1+tUwP7gzzsQLhjnfV01rBsEXXx3IvQF2ixgRMHF7J60TPIi11sOo+wRo
rLkMGXFlUBfJt+zeee5ryPWA0fG7xEdwrjFIObUPTNGucP5AogkXyFa0kM0pCR5X5u6yk3yD4cSf
A2bAV01d3M0lwGxxfl5GwiuY/S4y4lchZn7BZRp2CtT5tb7S8JEt0X5ewEwpEdKPp+LmLmwTSV9M
L8RGm0xX6g8YJcTTPl1OB04gbM9/SlyXjpYb7tNfrMj4AGP4qw+HdyCV1/vDwTtM+SLwqdwIr5mj
jaEmk3QQWtGJxsQfLZO3avDjNelWRDZXJ5PrC/r0R/ZuW4tFWS9hQjxh16CMgZ/UXeulXs2tkGAq
jwHYtKM15+2+ye9h5JTyQc2pcWyUM+XOrkC17pdq2lfNhu4YY9IBUwJmJ4O8D/F1lQEvq2+dfe5+
D57P3aMQubycvgjXYm9EwyhTnoXCmuVzwgbtjhXguFH/uCP48T7oiCi1wx2ubsabOiFMI+/6NMqH
hKuUoLtrU7Dg4HNKQZXT3+EHT9DtcvhLBh5fwnUGe4XzH6+w4jt5w+xIY4yC5mpHMB5HUy9Tt3lo
KFlKYGFPKg7DzOMSKr7yN3i1BIxUkqMl2P97sXIcUWTcX8g1BTti8JdY5P5+GNEpsi5x95lTIjzP
lhWEOs3loTBO9f0DRDDiv6D1wzpFyW+sifho7Y9k9tIaqGPaWz++9tp1NnzKJty9++Ue7aXuFPeb
KMQ9AE+0+6majl0ctNMG7knBT+3+OnWHQrqaCpoVBDL36VoZn2H7pcSwPFDOjt9TPcxPMe+7fIDf
T7cxP2mzF6VH4OXiwJXnmN+Efp8cNJKXSLUxHcbT7N7wsTnL6shpoNgS4gHAQAzrQLvlPSdkD+6U
kLFLLFWg1hu5DEDaU2NtTqhJFzXYlOJFVmBA+Ei3Jry0hQoqZrI4LElkkcCHJPKQIHYJHyxTGFsx
P8ENC3IBTwoDAKcdZqRq4cSAlO89sfJEZ4zLuBTfCs6YDJfHL4a1ETGIcCKg5xJQT7oXogC8mJn2
39mIhb8WZj33fikRMWY7MkDnbGWO0H2u2BRTdMGgANQiotLhyBHsE2SAjCrUDV+6BfiZLxm7pKMz
8ULYdcwFWnbQYZ4C+NccBQwEyAPoxhBNAIf1L6lKpHwwvlEGV4CHzKn65WQsVZyRZstnLoYIdbIB
pVI1IvEW4UTtNq+ohxJmwy6ZFibjB6CxcVl11wlO9bjkXRHDwSfENAb8VlqgY5gUdLYOAylKCNk1
jA1BcxUwbbFqWjeE9jpb0wTzGYypxxyWKksPiYdwU92D0St3qBhcqvtUWo/Rqox9fHQwqKbwH6Uf
VbmE6uuAN0T8frffgS2s/twqsHIP0/34HK6ytRnNwwMzFqgA6do+DZarYSRNMa99Aj7EYIxozeZ6
sWSYTzYHGSMFWZqt4KFMoJyoevb0CjStGZxHryBGQ3GGV4RJMdpeNPDU1KI+APRGlxezHXtPtsYX
+YcpIBUMd6SJKkUNfn/B0QL/qo8tpBkRiJ74QuA6MRi6EAt1ibYE8RgMsN1QCgAuH2ugwmg86znR
A7pffKRoAzMOxOnw9twDXGQDcpNTscWyYQ3WCYezJbzFwaAnARaFptYHcRGgdi29Qpv/hExRmUPk
XsStFzNdHAC0ab6YWRMQDaQBuYcX0FRkyNO07n5YGTCjxHGOjkGaA2/7NSg4HxRo/OPWEswMB+Id
TgBMhJCZdgC0160SdNEeNujAnIAvbHFHSmMhY0B8oJ6EyLUCVFjiDjtRUJpIcsFcg5mn7R+/D2bl
ZD8+VpPwrFZwMjP2Nnt+9mARoKeOjfRDe4ihOgsB2SU2pGbGg9tahUWrMfx+rAF3SZwHbSyhLFqo
zoUqqP2BAdIHKlZXjGUgvKLsgUzvQCL1G1wIRyzUQ/Ojl0/KvyHtewLwSYMImLow2w3oM6CEWcw/
m1lgEcCk0ODBLPQP3OdK7uhjdJ47DQfaswVjbrOWivm8CfbBaWQkYn0nwl0jujDHbJjbzLR3WASM
1qvUBlqA3IYE05RxmiMgpd9G4a9u1g6WCcwoJWlVk+1bf/VZkO+KXclOQYLUc2f8PhtnjN5USFX9
w8mgzUWUVAEl1jyFHYNPPDxEaMbRG5lXsYrSH5/AxcQOyIDJxIsXQ7V9pG1GZBkzQj8is1pRpMyi
N0OieiBSBZ8mhMMnI0NECxAv2FtN5+VwREx21v4K2Ibai0qbRY7hE8UM9hCYQU3IZajOcfEFEwda
/Eo5pfRiDgb674dgZ9VvqzO9ot2pmF1hSvYM5JX5MuZLcpNo98EplUPJ6J9Fk9yJV5u1+Y+SAXrU
vNKYsXrQJ3FkDLeYhgYszWRWVzNvWEHPwjkc1/pV/UXbza6Qgfa8FhBiqIMGUk1RIIl6BPzvPZle
2ayzQ3nmd+M8xGQ0PT3QEUKIQx19xPnaa64Mu4yXSHKB97VvuoylFlgbI8CnOcBka50yr1mC/+P/
xz8Q3WDH2PlGAD1h3PwIeaynde8/4WEiuPjPnOUSeSiH0KA51pZpxK71e5pLeBILmdMT7DRR1rRi
XKoLxAjx8qtYcAEd/mJvmFsyr+TCzj/ItYUCwCnNYgAZiNN+gQ0H2SfEvghdL1hrAZJaBITucC+U
kAhR6eXupYPCEs0/FlFz9GoZkRX0pijVyFFFtvzcC+1etprRaPNb/PL//U/1SxRB63KbrdA+8jDx
57+b/ru7KoCC2lNJDPh7lHjk/x5NK8xz/u8h/OzfLaovjpKtVHTMjJm4B8NV/oeA/H+PVX3VR2Aq
HvD4+1M8/f//m4W19Tio+BkIE/dS/T/PldYTzyxeyX8PBTNddcwpvRxRofhzRlIRI23zkOAaq9y/
UqSy/EgcoPXIPPj7Lf7USKwQfz/5hfb0VV2K+/HKluK+8gWvLSIC+SUe9O+urSfj5NV6qMG9p3t3
wfPEjf//nP/dOVuJI/Ie/o5LBgFH+3cklZb46XaH7vB0c8f8O96TW8XPc6c/ib81J3fAunkxRHyo
S/HSLPgrf88GX4GVmzHWCvRCc8TtmgPq8r+30XokyXvqUtxZvBHxZPKl9Yhq4/+qL55a3Ee87H9/
ivt2L//ur/qMV7lPzW3iQ3lyL/Hc4lbxOHG/f29APKo9iecQxxdvj7vnPOjfwf+7o3jCvxfJp0q+
9kU8uD91e/H04oH/3rn46b8nFm/l3ycjeAGXMmJH+PeJcPCDOAyfcMpHoS4ZNfLhixslgbuI5ycp
7+8I4k2KGxQKmL9/JLwnqE88HAOQg+kqznQWD/l7wbyL/pTzEA3lK3fDOI6giL9H/Pci/70J8ad4
2oTjVlDJ/p6ShF9+LJ7y3yESX/xrOPPNckBxMHErkQV83+KDFe90xinE2f3fxSJON/Hr7/kxPuC0
T1Zs7+en83SQ3/F7OqFoAoFLvIjfhtjXfSuwAkScuIYho0fsGu87gKt8K37WrRlUf3dri5AzAzlg
+qotWcGa/jrcjzVOfomLRwoLzwOEj8A2xFKY7JtulaO2X44D+Rh3HhJ542HmUfZ6z191pPAOoEmA
xj5cuGpUdU+C3tjKuUzj70wCor3e++uI9CW6tHByWEkbH2miL/40guct8hDsewgS8b7//19Qd3E4
TQhhEW8u8UxH/MJtlUOJ/9259d9t/37CzMvDaR74irm5XR9kJFbTJ9xWitoS42OFymUPbUOnbODm
tN7J1m8RH555wJJfl8sKVi0SEsBl+cw7lveU8HAQ7AtBcvmbHJ80M4AgZLnDrj6XkGkXDHNSqNeQ
fF+YF6srOsSH3zPWgopGy1PO2RlQaU/2cma9ohCFUWpsyGGZYCjmIFv5sdjl2/oLe1pLdeg+Srgn
eFkjDH+ptv7jCKv+HO61r6gT1DLBvCWg/ANsoSop7+f9udxLEnoUGuOFcaOLRCjTMqskl9ECk6bw
n80Y6OPdsUhYLRjXYS3KizaXkErRNjVXSZ9DbQ7v7x3J7ez3NNMP2ItUjAXBbPTk2BOAhMTkk5MM
71VsuRiu0G78Dh/NNWUbg32WEm4vnDUHzhasSbETOYZ/vS9AMHMPFSuWEOdizDIWY+NlEJTwxH4e
OnkLNRwpjlryAXl2s+zrJd16jEu8uTBhBs1W1AWMhRleYfwDbVCFlfajc0Y+iIZyKCEwG22Brqg1
aNOOGGxnX3RbgApmLhCfxuSNOyWQfaNZbr1Bv7zIVoCeASR6QkASr7rNTi1A0c0gTyT8xo9n3Z6Y
R+R+TBohuDQMnRbxlbLJ3vho0afBLmeIL+bMZNsucLXAoQJVnQV/KL9AECSfot08TzLjDFioh/HF
eqsDezVcntvwlacQNWR56RFbhFD4YaavsInbQosL8o19GbFnpQpJMCsbXaaTfg+zF+sYYHZwSTiY
BHIHdFJEPoabcos5ha+ttGN0ulkH40zaiO49mZgqrnhyctBc2ym34zeNav2OQXcPt/yjP0TH2al/
gyP4YNYNAiNOGfWXGglQYKQSjk1FuL4WqfyLL3Lc7KbsLTI3DUII0lvooZ60FH6l4gCLKQ8RxiIL
Y6Wc+RvWA2aqfbrrSSmFfkx9w6khA0AWSxhRgBRwchgNdlucT+UUxbojxNNMe089xmT4+G7lHhYP
ZE3mYTMEJMRbQKMAQIeeWDYlflMLuhXib3BMeQfgj36yH5BizLfpXCJBP2O1hB4JYzLEwfKUbIdb
heuSvZNO2Q+YPY3dCxbNAvg33iGNUvvSDFW0D4XLo2k2sNUSrnJGQN/Eg9FuzRY8P4R1kTHW3ZhX
821wAOZHN/D8nJoYnGppn9IX6l3RozHhYNqAlVPPbJyXlW1FFgykPQT08LOfQQ3a0fdbeD3qL8jR
+CWGWoUrP7HnhnrjG/Jav8VYiOhL0G4qWXCTiGs5JEmSKSIUNTU9duVLAteoOaizy79/jBbRCtOt
7/wR+iYQClwkvigbJ04Yx83+MfNHglMtAF5oBadxeivT9WCsdNUXbBgTHisshkDRox3NoonOBJEt
zTnBLwx+GPUQbWQx135PuOb9pPcJdRUjIVg9DCQwIcf1H+UzwZ/KJwyxmK8AkljksygaXZC3+0kL
8KGFOVYm3xbJBzAdrG4b0smxYsJy4Ivn2zQOw9Ea3rphw36Wv6n3I5NSKldNlK18/XeGb9TNBujV
FhWB4BKR7o2gwdiM6ZfckeiFZUJ2gRFGerYt82QHuwPNTM4tcKiS3SR139K7Rj+8IbK7All2NRrc
TlgwM2LMJS9kzWzeU+0DgISd4ws0yU5ea1Khj/RHUSBbHnoPYFZj381W7AY9TreMzDdTjhvXjSth
thv33bhgIUV6QqpLPnPV1r2re9Vecl6jRpDhOT65vgrhByfGrZpXG5v+sUlMxzpHs3XfbkdMG6CZ
s+9JJ/V0r14iDCPQ7ZOk/c6ZqA0etsLG8xJpLyzcRrrGw6+nrdNe0ueSDN35EKcO5mkAC721aaEa
9BBwfMZnvH/cLkL5re+DLGYPw8WqR97LdZQzIipXT+2C/4kMpoQKeWJuS6LoC0YeBuN49lEU8tZG
xmKcDvp+LH/4g0DTCNgCWb19HskM7lzogcRLNzN7gaUapwGmsmz86TLXXoVhsrzMjU0xS4JSQ22Z
l/JSI6PTADzRGFYqGVTz8J0LYxQst3NrbjTmaQfYyuxUXI7Yos3a3T3fkgJURn+Ei0z6xQcjazSI
WuCKeP2iG1jqNo40QmkP/iOjaZOAFZfChsGccxMNZEhuCGsRgJpTgDaKxUCtA9LT8vAEqxHSGttj
N/mSvSsQUdnzJl8L9399PQ67PoKb2I+OZD6PUW74KYTuzgHCKqc3IlILKFbVy6yJV+3T8DvSKtTc
cOzkERjP/AW9iaTtU5TiGteQrMt7fpIOJw4WRQitC9Zg9f4xgjukQKXdHaPKJtlgfo6hixTXDFIy
Modx1x7S8tin6UpPFK/9kVTzxAg6boUEDMhO7SMYPmytXGWcFgb7cwztorLKk4FPYJAmcElIzYBj
kEA5IyIyuzaAaEWgpSakSRGqY4FnIyY3IpDqB0e5F0xPnjtAtpV+iYtDPXPtcD0h/yu9Mudzrgix
YkxbPCOmCtFmoN0F/8o79OzeMPoSdYjVLWZ1v+kHMk5wSxjNT6VZhOGXiFFof4zkypchLTUKg67y
qgcW/wy4R4uZBhlVj5rMcEI+hhKVhd0FVRvTAit+h5kAfIAmXefFie+iEgkO4TN4jOGeSHWzucpP
hAbRqhY2jrP+0CqvZmiRo4ncol5bZcvJEPrpg5H/nUHL3WZQMx6hdzWwqxU2MFPu4DS9xCFYATWV
CsUKRVKlX2MCLSAjFfAErPaqwUiuWIdiXoARJC2QgM4rmvH6rap80aFlNR0ERlX77JHHNLlxDHmr
xlgSOJqBuKm3qqsIAaGRv3+qiCYShK09gnbECOmXgZ/jo1zZj2w1IRBP22HXPOj+LUwv6vJXj9Yy
JdH4qHf5GJ1n0nKsyR8rRoghs+E9TtNXvQuv+lPmBPSM9rl+aunhrsMtM8q7n8Nos/C6qndNax5s
iXdehI5e168RREp5XKiF7A9EqTKeqaB5zurzJFG1RDTjz99Hh9I5LplW4ONgKV53d/VsUw69O7tv
Qjl/y1UKuKFe8zUR74PkNWpaFk7zqPXqOQcjB4XLcR/QLVas+CbLqbye1IIdAC6GKq+GxrxZmrWW
geCGPluXnfBjb65jRuBO0zJSAX5rC6/EuEifZetMgzwFoWjUDi2qeqq2hw75TTaX9ix3mh4M22xZ
nLD6COWgNWwcHe29TPiCTSBHr0BrAt9HH6L0lAPdNYHcpKI0F7m40szyOzs8xE/Z2eZ4iJVM8mmS
YLKVGYqrvPHT/ONeScGYRAw78SU37cskPc6aBT5IiMG0TGowMhnyGP2mdIViLmtIOA3UKIr8okpM
+KMweJbICq5l1fh2odzalDyiFl/I0csLdHE6IO4922c9JIe+od7iW48Le5W1qpcp92UMmjX+RvFL
Jy2Uh+RpQ0auH24iVbQcdesWR8sKLitG9bA7a7SGkIVsftDtayIZ9fajMM4t2tUJ2PAp1Y4Sfd2H
2Evu48ogCdqCKVS223v4omNyTuln3PWgNBPA3m473YEwuy45SLq5ydTiVD1f78CHVkQfmxNwPoO5
Zzqp1pEQKaP4iZ6kYSFseOSkm9/TNzuRvvuU68xqNlKVvefREIwPeljpjt/0DH5ygTVg14qzkeV5
uAP72DM8iLiMJmxZGtDvrHZMbdVk+LE91MVAMWINBbGqhDNQBjeIXO4QRyvq0JrRYWTe2hanyuew
onAgVeBQRG+6SVwqRljJsA2N9vfOcETeDtgxiTO2YyAd5stnj7mGrTqSJbtcvy+kySSt7EsGKLEK
Z1Cf3IcOX7BcZex3BYyPInrBdxPlklTX+3aAe25B6IEKN8L67Qs0SJ9ApKpB3lRs+62muGgVR5ty
Nj3ttQeLMmTFaGB4X8bOnWmzjl/WbFU1xxlNXq+7phkHjbTNpqNtYqfdr+UawxSc0c19jnqJyBzQ
sdmIUFXtnURmMhYRemtJ156FXAFN7gYEuExkI/ydQjxzptmSA5gKdjEJZ2H9Iz+UpZQk9JC89Xmn
Z18ZLNEUO1hOi6425wPztpbS1mjVlVjlBivd3DNGoLlBdjUKg+3d/HjI7VUyxhMyCqkwPu8qMv4q
JCVDkT3t/niPVpoO872A3DFddCRshJHTi7HQqE8+jURzqpYvYMjg8Ha/mdkeIujtKZeTip9C2X7g
ngXMId4CYFLBSvbgEmt6wo0btITFyCfyYSX6B0M9/QE1/zPrOo9JlJY8N0OXL7tScgczch79t47K
OctCSMBYgvaNC9NZfiqMVuE9YrAlqgvtohg6QmMJZuixLYhBkd+MjNZ01cjw7odlkf3EhT7PaK/D
6gcxXHw/qiEM9T7GCiMH7Oh+pipeWYnkpba8q4E5Uoghahv5JScPm4Fns7+3fPoy0EJEwTo9hzct
QhBJQ6uN256g12eiriNNXyc1IJ75pZaKK9O8Nwxsi/5iQPDMv1Ur2qgNpA/WfbkuHau62MI7V7vj
i+G2merwHmwFyfBjPItl3SjT1YDDLEMpjYCI4rmR4Fa27akE/n8gBBx+R4uEPEJLu2KX3YubzRUW
syjmxv1Q2puiu6WzmLzIW21h7QTK3d0/sirZT1ULVWcG+eAe1bda+ahbzZ/Jlp8817pW1bi7ZhSy
CVY2Tyrz6liYxg7emoYyVAb16B87GV7YPK9+Zkqkuu3/cXQey40jSxT9IkTAmy0J0HsrcYOg1BS8
9/j6OZjNi3nqbkmEqarMvPdcSdsaDQOvgfQzhWIAmUHyErVFYJYVY35joUvnDrxujaBJiJaquDRN
LByFcBpTBhYmFqANKQAaSeRVgnekbphvbhSUAlFFOaJsciLeAFK48oYnrwOEGujC0sNo5h3gGnX1
Th9ebbnKnLAAuzjjUy8S7PGLOly44QNALRt7gVCXsw7pibljxGhSqbmtfhEQWJxTFZvxb5XTJiwN
HPOmWDgBDfKSThXnZ94SpTkmLmNhXr6A9yLGoB1vomHKi4JTWz1E/5wTG5eJHKYZNeuI4njUleZd
SpmjC8pMGVZxXtxTgyFkGB5Ea6egT8pxMPJAMkfrnVZ7VEL9MAhYCspTzUAqbeLNONBxstauelOl
YqXLe18kKnIvmf5cpf6NS8IoTf3BaXGheeLWUrxtXOeOGQ3wRL50zFHVxeSzyAzgdAB/gbQ2MDNg
CIgVx6Dhli6D7CqHPWFuD5FdPmQEKPE7GBapNA33r9V2LdWFlOUrEc6CqNNKYZBjEkcJOzIZnTDO
dpk59agmOUFtm+PAFbYoOP+smixFulmlyjYly7vQQou2Z2l20Qu1ARIrI10q2ug0dbytZER0zDs5
YwkyEVGG5KjowuWphUY4Ose06f/6NRIo6SSG6lPOyDbRYO1WjG/7YGVSzLcZUEwp3URavOg6JkuR
ujdNSkUuvKV8NS4QTIuFhhgXzXYlBJnNdiihNKD9GQL9aCgZaILmwpw17gCGJd3SUOaDaK0FCpOm
/rNyrKfo9b0GjgSRvBuyB2NAF9lfOQrUr71dKv0uhF1ZxNKxFQ28da2Bp77KAF6ijvPMTTdA4eqE
qxV336UEk4yktGzYt0zCxqiSOX53e58dGql9rDJJ70ngSRaFhMioGR69VHAcsRhlBqa18gQftHfF
Hp+6VA6FuJWoXVv3bqrnWGrxsTCg8jcq08dwYAuuOHobezVOwKyKjx4Hjw/Qgz3LYjgNv1nsRKpx
E1knfniNeFa8d4SRu1q1EjKRySoLelxgxOTUztI8PfWimS3VFFNJLwNz8jFdVu/p+ovjeB7qqxoV
UEKQQJr1rxuRusiJpo6FXayh+uko0xusj8jnLfErGvjww52VHrCBevIndydailT/kyTTGdkhXOw9
Yo/CIBo73Bjpb9jEiybfuQjhDBNgtHnXQyT9dcr5vD97+dsajFXNsSgWVWSsaaTYVsVu29cLX/bX
ofTPpAXY++vpqfHGilUhyqDathAsaU8MwSZU71XKsDilUA2UdZMS9iAbkANevVqRf0TzH9ed8eSo
DnqXILP+RzPOZVMvFYaIAiKSUXrpizB1TB7tFpMe1cc8QhIXqPcmRSZRVPuBcSRzP6NfhSQ0+KJD
nxyEcOCI5dGV/+X5bzzo6GJoo+AAcmGp0eMTwuQUAM/sEIUkAxjx7FhnpwI1srSX+KuJex8zejpt
P0+hxiL8SjLLdsn+ZlArdBCGrAHUsK2Duq38ZeEvqfcCX9zKzEHlxmmCZT8JgFk3A29VEhnrUljz
pskDkvdm51lE9pGL69KXpICRcrR1l0WNYnuw5mb+pw7KrqTJQQxf6r1M07E4ADKFL6pfC8q4zt0O
YfT0GRZBVV4mOCZE429ECkfCUYyMpp8Smmkm0C0MTiaD8RiZMkpAT6qc7M9AzNzi2eqrYqvXw6po
fwMl21reRa1wSMivMi5JgMQIkpw1psIJHEcWuulYJWXIve8GHJ1GRPxTKkgWX8k9hcY77XsUB7m/
5XxEUvzNi5460gWh4mHk5UH4qVMkwX+k63WLaTGO8Rss9WSq4rgrtlsh8rdJ8H/xinIYPJVrm+g1
O+RO+Txgbw86yelbGeNHTfukvGMcdIf+lGKpDhunzOK14Vu0ETnJqktaBFwwCL8YwFWR0SzHhpQ/
7tgL/brZZe4wr1nMDHWc1yZdc4P9RX0nmbeTQmtn+fXC8/RFXYhLPWnx6cAi6KhcR5GCX+nkhYZb
Mk4fQckIKn5YpvUMvegYNhgNXRgVXgPSRWd5L9H9u4qj0bpMCWkIBbx6Yz3rckYmeWT9aUryV1LG
zaRiWbOKZjzJParYwHPthKCZO26WaECiN2HAA8L8CCulrYJrS+ILQ50hSYjbS5SW2HZVaS1l8GdN
xIMWLcC0bM4BppeczULVUAEMNDyyd22tW5qgendpEKR5wZ8Q585I+2Ro4m1JFFcfELSCeZ9ESY+D
9oKOSdijbfP/mGwagBhJhXDEgXG5wmmNS6mydSvYmRK3B7rVnRL1kNCjVUyU4yPIPLgTrv7wMaZ1
XbZumqkDmm1rDRqbEjjdoKGuxQqiwJuiF1fkLBScpGHpSLsBznVtwIg1Xn7C6DNfFPxARGhquVVL
XNV+uC9psUoDr6QX3Qtwc6wyksypaadpYLZcGvzVMOtRu+VTj4DNwf2TkJzLdt0tlfEDulWt60Vs
4U9RMFZND4UcfKYPmNbVYgqPkJF7d1QLPGb2dH6uIhLuyntApT0dSQxEc1wKWbEcdtxGjO0uKRxL
QmqqI+xh8csmsQUqSh6QNhPmUZHaU+cmy3S4fu0GxVgnqE6tllj1r1Y1LjLMRjxZPVLrVgcUX3rb
6QxP8kWlxmszQYYB1k5Hh0Cl03G2LdAvyEjIh86umldPykcg9Jypq6Wow6WIG4zA8ClZlugdYZ+E
pzOcNHIyhPHivaalvRpRKZAqAXWnfmm0SNuSlPOM2ILhM9UN/VnWsmeWIxy0ghPL2oKXL7KQdXBo
XTQKKQDIxKmwui/mdRxTQNF8y6LFUI4xgC2X/pL91mGPHRNj4dOrCdLwyp1y0fFFvC1hc67Mk4Dz
KtX3Zhcvb3ySkrD4AkKfgMuI6z4jFiuIZ+Jfd5F+GHRYDpwf3hV+N7u7hOEsrlcpZKudoTw6MG7Y
R6KLS1eB9w3YKoJ4Dkv6LMZjR4MI4+wUuYDCcqIlSFv+HHckRBP09ldKEWxTY70SvlQnQlf04DDY
UCEAsRUPUbIa1Tnf9hKe+EN+rDVcrd8e5LjtXXzaLDZdkAbl7WQoo4MseMuUuVOpwicienFBopXy
HZ/cYdYhdEyaXSwcPe9LaOZZis/4j6QV3cJ2V4BP4C8pgrBQVe2YsrxE0r40V4m4SsubyRy1EdcF
kygZrVJGJ6djrDVge+dM70l7oQcgMB5H91jlp4i/8pMP1xTnRu0tZS6ol/318esh/caYMDYlLdo7
re9oxXFipPf+ZIRdJDYPfamvUkxw5YKNZDiLG0F+BPrWZzRIvCz2QRdWR+pwyOUU1PIpWyYn42TI
1dNn3JCuOi+mcx+y4nlJ3Be3Awa9/M7Kk/qhJO71ZUFyAwffkBb7knADMOnFspuqaQFbwjH+H0ZS
7ABxEC9R/yNegMySyr+K2kFsjqiEVAZWSI9GnB4cq2n44wMC+UJAAkGf/gaIuOAuU3RoC3oWFq1a
GfsqoGHy1CvMymdZvQ39vZH2RKrlVQ76yp2nzSZTNqWFXDP/5ubk6l8/apwAtoivJXrzvNHWcpA3
JXrWSlxVyq2tv7L8UHKjqvzAC+FNQb9bn9Of0G9dwwZRwLYCu8VJfxlcVY5f48Ubi5V34ODbnGCa
Aclskdkuhgs2vX8JrBN9yrFN9wkjDFtHDMm1nfnrihgi/KwHbkGAsNTmR4qzLfq0WfiZnIIuhhMe
cnYeqKGoFymkM0dCPYF+ecD50jlKSYlih2uTxHoUxg29wCkjN9Ucz7SpB9UcQi/pYf+PuIHw1/0H
3gKkHWDy/K9qzaV2ySqHvxo+v+UIx9xGz2cDQGG5YtR7D4odJm2EmOOOLuOCU9LH/1fuCFGK0XwH
M/nCc8avjfg8Xa66cl6BQddmBmN7jmMIbD61dR5C1BFfApkWH77EgPPMPCKeYlCZrhq0l4oF41ca
VzkMWY/GKt2SEmIe+vQ5E0Mg2TrDzHM3BSmMa3qtkH5yDCA13+wrfLcGkj4c6WSnI2lgSe+OeDuz
FZ4J1IwI6FkV5WIlKHvCdhnRAPaCw0XRwP7MSMVVsXsf6Osymqq19QCCitAyeOckhRDAwXmfWSVH
uYIURbObFWcGGVACcKOh7v3fl2S+w3beXycPoPeS7PbHmyTN9dM/YjfDUktqxVlkIou3GlX8YDNc
887NnoUW4A5DeSaVATr2LTdiH8goTvlplPlsjDCIJk3Oh19WK5fVPS6unrwgGwUfHfezbxdwnYE8
rpg4jttSnVJ+GaNlkEDfAQ2p6UrFC4w4S8a2uCvrU3jkPQMegkhwfKrT/eAERY8GgSB2aBORMIq3
J0qpCZ6vfpMOAJr5yogUP9qPy5QACx3Ploagha0HK/Ed29RveEVMuAfJzkPlEB/Aa+tj2d207QGK
P4w/xt6ovpnnck4uVtDDZqUTa1/vJ8ypZXCDQMIbFmHuYkXFsf6EiLQKve9uEivIa0Zov2SwsRZj
ikSE/QSBAAzvghQaWp+0CH8m5VAzE2gwYZETFuOhUm2Gc/4T+TnT1GonyXsCX0DGa8vwjEfjrclf
XX1VGmJrZ/mwFOV5MO7cJ/Ta6QWmIdJYZ/63xG+LdlKl2AYLO3DJcWWiRt5TzjB46RhXH9E/9O6h
oIJ+Nr/mb3Vrz+APyksdb9pxznyLEn3pkYVxyuK7CfWvvei1g6sHzUpxKnyQnbawaRRbb5d3UG9z
75PskhvLMlXhSjmbJwK3v9o3DqvyjaDZ2LhbQ9wDBsyLeQ5RR7aNAoOcPfXDZxFuaJwxl56ms7YQ
2IFbOkksUXOXzh6mHXnTP6gi8ke5ocsZpyhISHeHZkvnKjXmabqBn0RXpKVP62AloSPug2ck5z7A
g0Bv1duWb25XQm22QwZEQhl4Sfhmw6L5Rpow8zdZNQdnCefBf5j+iUIv4im8QnYaQNaBkgK2hqYc
eQM6gIvcbzgMoMBBSVH+FL+Du5n4Rt0STlXn4c/YhOERJlIhzFD+MOMDWYDDgTpY/YJTCVnAa9bp
YdMXC3RLb0V49t3b/OWuZMyIICH2V+mCoiRiDQavcAv2hE0RfTdLj+ANgO+xgMDD84obwhDlZfJy
/1mMdtiB/0kPr3H0yc5t61tMVewhh/HNmpKhQqbQHZF0Q8UBhJE/fNOOKjsm8KWdm8fhS1+X6Zqt
fVI8i9x/fxWzEYwz61MfutLmx720DXgP6WygwRB2JqIZkSukGQeNcQ9TByjiFwZ+Q7bvISww+Qc7
A07oOQXF43tEdA2zRFoMzVquv4vqKE9mgK2uHMpw3uEkzBDRM3HRcYHbCU42RVm3yqrGQ4L/r5uj
QEavEoLxbqbF2L9So1btMaFXR0Obqvcen+ilF8XJ2zZ3An7ZM+pjxPybyLzKpmPHgQGugJkdzD3W
wROGw3V4a3+9gwiwD2oQLcuaA8w8WmnZOgLfQXgdB1Ukydqy2CAcwFLKvfdAUWC2moXxvOMWYPIj
Hc6uE3qfBEnbeKzZgZAJfAUYeZUnwYHQEdgymFrn5Bqx3jC/j7tJYR7nU+QIR3xig0h/WcZb85ue
S/FBHN5AdhWAHiOFBsijiBcWzGLYYGcomwPrKocUq1iK7Z5Vk/WQxA+c29MPADNEFiaTvy1Nb49p
xgxEZPBiguqaMNtp/MBfsbuDtKPYr2YNhDkykIW5T8QIvaSOBkoBXGuuksertYfufzLehsQRJA2Y
WMxTwnipRArCYJFfA/rVnvUNKYoQsnsw1l7J6+6Xs39B94oUnXoVE0c4OibwVeitaA7radnSFx2z
xcCW0O2deJYxdiXyTo0W6Ai0FyDQAOhXTLcVJFMHYVOmZYmjDLgGcWWAVu9mz2hpSb8lJn7VnJfS
eoKquscsfskcK5S9CYaEMTuHQCJ0QItVDErmGsdzBDU3Kn6WMeQsJ2uZnsMVjDURnRGeR5J5t7Tf
UWh98ksnzxRqymu06+qNVO+821PvF9mu8ylv6MKQ9rRGDhk+GHdlJ/+C5S2xVgVoS1zMBvIHQHQc
GrBw0YNhHhVrC7Wwh2OizcuVtgRawDnIogmJK3bpwQn+Vlfyjqgy3BxUEXsEQrgUE5pPR+0BOrbZ
dWvqzGih7qJvlj3MprpvD5hkq73xyf5leGqIgCwOTbnnm5agNFjRm51K3AmWRcRe9NZpAtl83vqv
++3hvs7SS/FPACd7GxELkzeCAgsa7676ou2qoXnkamR2fxgRX3KmKZbyzdJtmSmYSU+J7xb/uR7Q
r01iHVvqFGSzzGzjh/RX435s1kVNbPdyIMNxQgczBO7QTukz8OrFiRMwfSIvGJzogxIL6iinBx7Z
mKDXJ54v4V5Nir3JGAMQg1+eUeaOhVH+QufZ/o04BV+/bBtc5Zf/6LHplDCMOIG5J/cfiKPw6dV2
8cU1X4q/FWdf2jPwNmjRTm7VqCBwaTl88d6t0UN0l+qMcb94VQcKNslWJ0gfNqHqu3wrbxDSxqc4
Vbt0NTVhbO2H+kD9lpZI1HSk5V/iukrn/+PISizIDooPJj2z8OFhFOldx3ox0mUb7IxV+weuih0p
r5AEQC6aOEW+tzC/Bs3BOv1lCE77VjWnf0s6ytvgS/l4vy0iELt+W38YSjG6+PqiuDEO89nKbp08
J7eQOki5WeJCuyU/EK7TOxv7/xXErFpxJq+2Vrmol+FLhhPw8r4KJjqngIWWV/sCOz3fc+HLVfLB
nXaPLtMeOSxZB5G7uad+i5ANgS3EaiDElbfEm0g2Dpoh3VrSnqRPxxNPbgq/Oigu40cN3rLvRMOW
/f5BWYBhagX8bu2zvqC/3FSnGIHjxvhLaKPy+FNvXKyP8tAePXgH2/s2es4FruaMb0telmSlYad5
YG0drpidhb/aBGDU0RT9ruhw3jTOptM/QcTQUim883jdYkV8A1tq8WktIF03V8Z86rZHEMaIDwon
mREflBIAUAySNLnx3YJO+FA47R0oyaenOEyVdWTgkHbIM6PwoD39Ff8TuHMEtjDk5NMzvVyab4ve
JMHoJBgF8bZGlrHyCKMbb8zYmrPnmDA3gGtE6+KBXCojChutNCdEFb52P9MfPWsjg5Xfwp+zUXlc
HXA1/Cr34p44/RHr0xTaJN9pO1BoqWQndiUgFvEpgLutH6m7RBeR12vzQwx1vW4u8W+C9sb6E6W1
LAYrxR/sRvoXpXfD2+MPd3+1aB2Pk+cSWRxivqG7ihUGToOAk2guNCdTPaAQ9abDPCFmXXHPNGbP
80K9gjegqolw1vMJ2RJhEpIllXzYsJR4Oq1k7FKTq45zOAMjhKIio+vuzDyIQT5Aq4lI2H3McCtw
U3zCzaGsOzLer3BJh2nPZaagy2WnOKdXLD4axXnnTNFe2mHcgklxmoOJ8LlCDT3TvqiM8+/yyE6N
ZwRUElK7q/wRQChu1WEz8K9kR/ghvRapg4c/dSdQIv74hU1wH2rrG50X/UHxMa47aRX/878V7t5V
Nm2UnPWjZ01cxP8IKm/n8T+IWvofTQcKCvHl7mllOzWx36q4ZraSmytpFv/L//lf9bH8p7+5o+Ux
PiL4fsMEMhCU0MDDxE56pPsPaS/qvYPSEBf8T6fht0PCGl2sbb5CifBHrR7DsDKXPq8G12PFm/uN
BIkWCR2fv3/0aggrn0Des3ME1bRFVYOcwGFSi6j5i6S3YCae1ZfOljm3jg9+Pz1aNRc6fMQY/y8J
lhxk63ONFgBYYbzY0NTB41PpYPz80eDlw+OZ60udoAULBwoF9jOdG7fxn7/2qsUkwZv1p2S0W6pB
Oiwo/fWVi+2fMzxrmuB4wikXT77GcBfvMHfK/xcSKPjL7CwkT73ACiLaXPiEpr+2Ih10FHi84F4n
L54qYHN3bRsL3/5Xe+oDHKId9ELpAv0Oxy8MLHzIP/2ZITBwkvGMQuQSLDFX+k980/iBUEPTnZmK
17s1R8g8pYLmW3wKHloJ9jPm6jZu2uCDg7xfUdmTKLWftMBkddCxmh7beAv9+YvoamioJDUIaHnW
FglGDd0zpkAMCpcqKor2SsrWziA/g3Eo+Z2cwoZluq/MM70T6VvvL3AntW8FG9hiaqyuE+LGoF7Z
CgiJ2GFF01/IGfybQKA9hgcGWbGtKstem/sEvqwQgqmktazpym2KA7Sl8SPQwHhVR/KGinaJ7mTc
D0/34LO6GPB4HqLMGosOODjXaAwXdWVTp9MvrgDzQNlW6bR9+2wdomkhNZkcyMhNtb3u/qU/yXQR
keHCoKSsd3H3Qb660H7FvDLUhOiO4MapTfgO4K9Ch0UCOs6koL6kVwDVIicWniPvxb6pwFZDfjtd
MJS5ob6P68m6G2akg/4mH46lHFzV6MDI2cJ1GB0w83J7eshQqBdZZHAx81jSo7WakzTs0LsGDsYK
rYOPxwQQlwUXlB6ISE7ZXVcPtABoGcgLFgN8nw2HkCv8VDgQwpyMOTSgOACZk9CoAcPzqfqbwFWo
ZSeA+9Kehg9Nbk7pfbY2foB9qesm4i4c6a2UAoEe3UmOTkq2Ns1dMtzQAzM8C/XlcE/plRPuTDJC
vzbc26jeEx01/6SWmgIVCSVVFvQQNU7g/maUgKChrZ9WWWGRUNMTKE0YNOgqdEr/WKIYxk5JLYRE
L+nyqM2RFg/fX6J90+6Rp/EBh27VY93FWL0qPNy/q0kAI7UnRAdu/sZY9XH1U/EKNuBl0EGgUKPL
meI35iBJuxjWFYLnnpjl76mEau0ktosLLeJz2S845O69tSoCGoD+jATzLmP9XCBx5kqOz55T/o9g
zrJz9DJPa2YaGDT5rIRn4qaCsEB7HVHfBYAMkQDYU4+/IGXReiFrVkgonmus3U5F54nydjpdEcHM
meJLe3i/0lTE7Bp2trtItpFwSe7xFuwvWFmXxsFBFxd5DhwcYfkEoFHHm1zsuhzNKovKyAguAp5S
uQwzAMve+upKKmb0mpIG0cRCxhsmuzga6JhQkXzBhoT8cKr1aCl/K8/pqMOVgagqHEDvLNA7Vz7z
TVAe7SQnn8u3kbsJ6/CrlX6mDSqyEeeHCVeCeoumL+JC7Yc+2XR/r5DxUJZrPPEOsdj8RQFCMpTg
D08nfyZ+UrJsXpK64t76gCaxa1bYLNNFjFmRKCKbThA8rnF2u4E5ouDkHk0mbydeBA45ltOXfgKn
mMc2OhLsngXm1WkrlajIiDDgAMp43I4209/nMEcWc3ExVl4HhwCTOqvgDgTAZKgFolh+j8/buqF2
5JeTnPyHSl46O7/x7CkuEPOD0d1BzJiVs7c/u+fznBQmChq73tfzxJZtvA2H8EJ02QyKdj9XNsHa
6SnsoD3Pi7UyP4Ca5p/UF29+Z44MUgen0KY5wbUm7eWbTEmbANMpxWEu2qINbWwmgyYpjpEtr9I9
4qmpm/Gu/sGQMY+MMUYRudFWqKhuEbXIZKXiMaM45h1DE0dO2N1S4J2dVYq5e98cQhHOFcPo/0Me
/U9XvajKqztkLLwURnsikTIUkTnRiX6hMI7jm8IgjfRt8tVQ63prbhkXWN8P2gH584S2xHzbgD2v
eVOJQp76kTl9GIr+tcF6zRYS3zgJNuWdA0m0jUUb7SRfru7UGPwnybJuBLhlSf6sjP3gKgnfyA/y
7IuRfp3cYtCrWHYIo5pNWbs8WgjDumPBKMN7pvC4mdHd5eCq+8xRgX9Cyp3r7xA2OYkLzB7iS7SS
UIjf0u/e+MjWlwl/ZsbBpgcV5PzozEj38VW6MaHKNt3HzaFczgWMlpx/SIHnqiLFY1Z1wV+CU4yS
nRiaxgZtEFqL7E4zbNoLGJgqmLOEg4Yjin9R4w9fF1/Y1n97qhtt0T/KS7vUHuSw0J0T91awxjHJ
dqtj8LhoBxZ8Mb3QTVOV67R5QIJHc1iS78lw1jzrMEg79Yk1AOP8xdI3XftdhCcGvhlzLEch84M2
+r/wQpABFilaB/4B3ZBDkQ+LknMNbK3G/+cyGsWmQ5Mp5khp9f9oM6qHFln1mw/SJ18sX9mU2BH7
3/TwSt5JFd0RR1bOP2TgrhJ/w5rpTX0t7dn1N9SbWM457yO3z3GThA80vLMwOmIqSasnOwfj3Ggr
vvmenrch75PFZ0oZnbVPOCUsY/VPSv4djUViP8UvC+9AVL/o9/A80UbhfMG65aU/sXInP5c3jr7k
sMGPpjP1ZPTmQpxA90xEsYnPCLgYwP8I/MsvT2fUocKalzgun9OqWHKuU9bwRUEDzPBhontulBMQ
Q/7bJWGcAwsfZmaibbuPrPSnKQMgs4dw67M33sXvXMHJZNPd/g0+AbDs8YJbIHHEE+15jmQo9Yk+
nuNV8UKnAeFf3xvg8sJaCI5y9kaEaZ5M1Crbcqs1fwbqsWfkrRhuiBwxEIxBpJXXAKHl5Cj1Rylc
ZfkZ5wVYCXX2K0Awjmj+0Fegh2Yu8h+qa45oYb6R229EtixouHv/5SuMLl6A0xeX1Mhsi0NKdcVC
k1DEzAXK/vP/v4PlcIwjtSWOzq58aOhH4ugdgE/fDPOJ9LURmNXMyEvxpjYfygQX3p0zYojPNxBP
JnuO260JiWVTJVA4eGVn3vzyGujPlrMkIxQVNSgWuFdfOATX8urzNfAQ/lxh9SjeNP2Mp1JMu4fu
/0nGJnhxKpfrF2HGYrTMOar7gCY6JkISAgGQv5mylX4s4TuBJ9SdIpip8IcD/QorM3Bqf1figZbJ
lbatbqFz1MDQdba+GpKfWM89oIGzaV3hj7U1QiPe7+HDuAOtAM9TseDYXe2ZaersfWDFn1nz8sal
6G+s4aOCpVEcady1IRIpBFtzBmxoPWAiMeAjLUqeIHK8QaiQOVDLTCeYler8yHkPerz7C6treWVS
zJmLDmL7g0tSU6cSz8PKgQi9qPknzYFvQrvW9MHda+kEdhFNJx93XJcM5MqUS4mDNeFKdg5p29SY
/QTB/qXM/GXNF2jTtOm6ZcEIJ6ce5QMIWJ9woIDni3tEcHGKwcah04zPTA0wPK+ZjuGmTdlJfpA3
EJ0OyusLZRHmCAr3rTlguZyl3YHyk1MCQ118XzQ7Iw5VrTt1ad0Hj5jZfCfwCKiCI2KLWRvBB/Pv
GFOxkXbqgV+Fr8g3tM871L8cmPsfwtE5gvjforCKr+wv4QI7HDfARPc6Dd6Yjzz5TV3CgMjCFAhG
WbPukl2Mr4DXocyYaEG92jKpFDmKc2o618MvTOSEiCxgQBycZahimH76U0+CMuFCczc+8Gv15VKg
38dROou27Q8LJN+Vp5fhoD+Pr9huWlDADIwZ20zexVG+t+OFI17ZsMHRsJ7wbXycbwGHYggVEC/r
5KUDAgMZtGIqQ1WHB5FTJlXWv+7geovQhRBgj8f0hqYnMZ88z0m/QhErifGCu1tyzCHXpdyk2bkZ
kXnO1Y12i1Ax46291z+UbEwH2B9wxRryStuH70RzzGP1TZzpj4IShN1uXv5wrVyPLiCNN4T1HiVd
7+i47JsfUplSduNsgweu5GmYyM7nGlAMgbf+ChlyzYdGU4LK+zi88EQRBYMs2ng2AThiHHrblCZ4
sjE8uCXB1PSRbsJPw+uiz9lgBkJdGBeqa1Yr+eQZDkXn1IHHU0vDCMWTfi84/K3MM4No2o+3QccM
iWZ82TB/ZfZM48mbDhkGbETO68gSER3MYRLede3oRt2ESZO480iA2LfYT6EWndgNUVho4VHHT0Bt
FwUfq96m/9cw8CoYVmRMemLUg/PpjJrb5q1baBvmURu2JxldIFM0a9HChwXulH75ya2kicgkECJT
+sO5qAgYL5qT2sSaT+oikcmYSUxkpouOTntf0s6o9OAp8ayWjLzzv5K0CYhUwGey7hxFdzmHnLUy
p+KWngvWPy2w/nLBmPOyVcitfBJRp3JiKw/RTWDxjIaz9lQT0zaEW58yyYm2XsRiHCFsRLdWaPoh
K+tLb8HJF+tThBc+RjbrWf6lxpxiFYKjfvwUFQUtRj+61SKPBcd5+kweXZJ6jBZhG9iC5Uh82JyX
I8uJlOLDIKG0i0qwzeARq/k+7etN1QS7SUlWuUxEXXOpdssWy89YsHuLx47abeqPebv2oZOQiNJ1
slRnsMdHkYUIaFXnIufEAlvR2ckjUmHqd5e+e2r8SRXFYKuMMEYQS8CBCT2lwU4dJMG8R9zadr2t
aRbQlpPlvVQPpymj2vihJ0hnwhRtEW6Dwt+nJvxeXspcZwIsrv5XaHE7JTuRlyC+wGOVBpVASKTL
sJLU6elz3esQt4Aq5XUlM5oXim3ekHRB80jxfxJ3sANKjiFlF3RksOzJBpFWIDpKK6wqo1z4ovtX
WrTL290oM95Qi4WlTQ3avcz+5tGCG0NzbmoCUVPUx9TCuLpS6AkWa8Zp8P7aCu8IFyAz8PYO+Ul8
Z6qyk6itfHpoOoCD6taN92a8W2lxCEfG/v7alPfNAUmwEyHs1D39mAOm8nL4T42M6LV5FqGyV8J7
qykbq8atWcjrxJL+UpKxLZ3Os6itWhTSphZu2kg4NXl9EiFYm2ayGbi8fqucJVm9xK15ySJhYXGQ
7xlEFV+WwKweVyL6D75XLmJw1sTcESgNU+OuUdkalckWlGOsntZPZEdVTy6jfhw8FCbydfJ6yqje
SrN/x2UJ3wxMwkIUuz8rwvOKpLnR1kGKcpuHtszOLrL8pqRxgPwKfKP+ncol0pe/ArlBn2909+XD
pLIeg/eprD9VooDisMezXNbhKoEnluNZCDEI1Jm/kqu7hf9UUSLAbJtKxRdYjOAqN74bvxMLMA80
wWwkwGSEaa/PE9MJZVwIQ7Hpaeg3bj8re5OoUCLY1Gqtu0xpkSoChneLdh8KAeW2fpik/22YEEIg
MM9DZ0E/s9eYtEO041XHBWB1KQd18o2xI3ZtcG1ywCN6dhxJH0jUbNn1xbEMSIfBpYn5qBTovsb8
8NxtliGaiJ5GQZ/GTuB6NIqUqX2eMD0Oe/aXpWStu6l+MyWAaiKfgfGTD4M2p2ujtdYsYWOqG85f
WT6XuglwQsms92DujXlSdwferVR8IkRys0/CECBVegzOElPp1FbF12QwVSttwa4BogPxSj9YRyul
abyZxIvT9aoG8jFRQKDdx9aQKNpekHqnRqqZAmovXMwn3XC08IiibfZyhj+bTvfmvUILCwXSdPcz
LJlAd2SClzJot8XClY78RDJRUFIf+4iP0d06atRWf3lKuxxCxRFRGddltB5yYvbcFAcDmRrhwqtR
lwR0XauzpPREU4AcKfcCFNKm4+kNmEshk5A0Imn2BsuxMXYbQA+V+Oi6FRCGJjgNwiNObgxANKYJ
vBoBhCEDdRAaDqZyHjrbWmf1gSCqNaTGxst4SGAt4CIFYpv3DKJSYcHLrqUN7xniL8IQsBNsKuZD
Fr8ASs++/+d3DJxI3czppHXBnxLltLfRFCdgMJreTn15qTB3EMNHLtUrjUgA12dNITSMrVTvNlbh
2jKtoaRgws4SE2mHhoGWnpKk6HqPijdGl8AOcWtqS7lLSI9DVvShY883FASuKOfC+uCp+coKyLrn
3uVBuDPGHi8V7ZNkoPpne6UESwitilDT9BceT8sN0Oa5uALBvrRgH+miDwYiTNR4MgxjFQk5fjhG
WhymzHBCwibdl2kif1oHIFkGW2gcHszgHX9rz/FITWEwxlDAmaPk+8uEwwCspduiFzTFlUGiebvB
EEmK9TTK+Y+k81pOXdmi6BepSjm8AiIIEQ3G9osKbLZyzvr6O3Tuwwnb20S1uteaawY7Q5GpH0sy
VkxnHDaj9kEdg/8E6Qf4UrbJbpJexvAXo0xrUQf7TofDQXjWmcOxFRM2F300+aee30jRAkmrmncB
MFj6gKPYuuizQR9tA46SULYkYZ+Pmyo5NM1bUA/YTbZQHvB2S8DgswulkmjAI9zGA4EYZxG+pIJT
SgBaNvcowtHwdgaVQP9t9EeTINWQxyFZ5k9zs9+AA5aAMkFkLQqanhx0cmDaMMD5CGHxq3SoQ3wf
E1C0Lb+abkdFcCrzT5Q3UrMbmPZW3RdZIGuVujnrSDZgqmixUWc5G7ZMDMsEINZtu3jt4VudQGoH
UC4wC5FtrfsQwPemWwMaoUUERX+MMjw38zprjifdTpnRlC2sUxJJIAcbnY6My1wqlBoJLHLvzofQ
/cfQOsH0zt+N6tmphSVToq9juEnzJq7+m/eFvPkRYzugoWWjFHS80rHCFbkrgK9b5UDzNPjQXLmd
5OGiMdBALwk/TN4YMVC/oD5V/WyO/nW+4eTOvFRV8jJwSTFH2a1MddtSFlQMp0zUUH5CzURHoCfb
goNjPoSyTv+vuKz0kUoDjRWSSxRjMI5s3zM+4KNEJRHkHF3zmw0hK/htcVILAwVydyrSWcsQlBew
pOlfBDPRNwCtt2Xwz8BlSj5ZeoYrPQtYwX8IUJsIIWjvBFBlmNUOtqyo/NZo6wa7Ar1oPJED2x8n
Rq1TcO0F41YyY2ixXQF1GOATLli3sGClc3KTL8p3+JFDBFl2bn4ZVsJWuCnkUhWrhEEfd9JM8mX0
Vf1aZ07tX/YFbiNGGAQfPQJecC5vWxJgFgSLQNDJr+K7v8O67t9geswDmOFrV+lo7oKT8hj/Ud9i
2TTnSj/Cfxa2CksB0suyYAwmXxt6O2GBDIwbFZo+DBf8ImABXaRm00Ldg4ZwHgGBHBCYB7pE/YtV
HC+jt7AWPrKd8QeWhaJ0EX8C2z/6l3lP99o5/qiwpNa38qt8ZGwx2+LuLS/CSn0oC/7UHPqt+iCN
FcRiURA0wAfyaVYfQEmc1ghzlhmUJ+xAb5G70kGRjcUtX7y6Felra/8HnuNC2QO0kUaGbdpsE58e
s5sGvHpLr8aCIeZlvDJWt6Xf/DO+omr7Lf4GEjafBAzh+VjtGReyT4orusp5XLcgqYpRcPtWHtML
/1cZfOE+mvCaV4W3mLdmppI6CXvhqXZGp302J8DG0WG+4MR2/Qyf3kX7zf8RePLn44dYvqUtI5kd
I45Fdu4/0fIJ3JnzF5ypvAHwcFLy5jdDrOIW2HG2fXXwqlpChLC7Xbydx4U9FFW4VNsXoDk9urXP
Lzz1xtiyAy6v0M/rd7ZqD3xPH8ZDe7UAtexE40eAUu/PnKkuJLjhdBmVHzXEXt6MtvH6JRAh0zvO
BRgw7Cwkm/RLaD9spOCXdAAQSW/BydhPu/weEb2NM803fQCoRNkzusOXehGCcAqMUnCsBGf+AA2C
q/ZNwQa0QK/e39kohg/oAwfGoPCKP3CqZtsjhht/9Gd4ndzqXP9we8eok3wPPyvYWQae55lJQWVA
IGqBjDgcZ1GVisLWIH042SvWIjggbF2K/wYXZew+CxfKydrWn8kOzQjAB3grc0wmkojaeQZiz9bi
EUzohT6oW7d86cW5d4KNtMpObKEvmnr2aiJKTxZ53tOFwNrBQKO+DB6VDZw4f/jF5GBuU7y6B5ca
hhs8PFYgZ+mPssrOUtWgJPUcP6JEmfKY5J6HWLxiqqsUHWjekurO9aMhGwgEhGjeYJ0gZERj49Ee
w3OOIhX4x1wHo7iKAP/lqtv0jLjDsNlU3VmjJc/2ItqdqLiNk4ZZMHhTvJpP/XmTHAX4maO6Kehv
UT3NWxLb2CwI9iCh1+ih2D0Qm1gizIOG7fvQYGJjHpO70IHSwlx0a3EX5xtF/+yIuxBXVQZOmOy8
VD6V+vRHxpBAbHRKE3g0qsMgkjKMDoQxd6TrcONCwlROkqsL5468aRXgHpp+Ql8TqM+Z0BwpTmdV
uzZgpkzUIgafKvbe/32BlsvIKRU+U/1Ik4yHkbRgplVu8GZ4A8UJX9nqheavODcnVlW9AdQBzII1
CFeJnJIeK2x9WTQfhekEuBRAEWj3gGMESJTGEQVgmm7bHFXhEkAC/AqAO4ELDperYOp7wNg8I3fB
v2sDdqLOFOybepMnZ0xYSLPF0lXCPQbOtE851hYXRQR/O08mgUDdRRtXWFGwTVA3wFIHKx3xUtu1
pNYdLNXNzgU0Jkxi9tp2dmp5wl0I/upkM5uZQoykJQnmG4qz2fyzyNEadgKz1Aq7nCm0c0G24Rym
HedPhGY5+K0maT21Hu4+xRbezl9K8erjXDuhJwLprqmvx6rclcBB3hSRAofDGnQMUVgjZFogEvfR
QcYiGQsg/xuoL117MMgsEW2KgQg+PkpSOsYcmS1qOkY6xLnZFjqPakNNTRQZQtKxQYo0Bj8mTkMK
FogDJnzRTYSUY8BnV2WGcFJ49jBlMQyClgecniKSInp/rQogdRaGJdAOxtHkOPmLNIlgKrfNVUBa
J03RgCv9TjGRBCOCrGIU3dgUVD3JGCrcKxbV1KOwIO6gAKcUzFclk2fDr8j/tBBae0W6A5qSHp8U
n0A4USegzWQmp5PYEICF5G9jnssyIywkRErzrFCEHsjFjI0vHI1qyRmIqlIc2XODnCzCr0LgpD8l
jRMgiIeCMHKx7Eg44DhSf9X9HfeQun2J/iGobaGxdX1d62tzOvF8YXRou5NmYjRymbiAY3gQgwN/
N2JFOmzV/Ar4m4UbZnGDtu2Dt6Y88TVgFYfelxFBrkDt4mH8h8g9gwyHnfT87nn+qvmqxdMU38X2
GotbU3ZMyRGNr0h4zu+neZmwQqv2KwLUi8qT0X3x2rwG07ah2NbSiVwiU13zgbvG5uddC0Ky0byb
yryq3WIiOsWEr6Eemi2RQfv70TE0JwwxwjBdZkpTcqhoDnTHHzn4pJK+yaHmKogkMm+EaQaVHWhb
yquFoj1l/qMZ82/zlJ5wyXFhNu0GiVY6fYvp0YQED75msg5Pmv5uq3BRgY0i+8YsANKV2S0ieO6t
+FOQ1fFvEp6S98yCja/eJuwZ6q4aN5GEXyVXv86YroB++MEhnhcAMXUx/xQcHPXc8zoSCIevMBsa
iTvxnnHPnKELODT4xx/tTodo9x+pXkZICY8zftRVterCeVcAswAPH4HJjJEWQBVBwDktfZTF1iOt
rxp2oPLTx0CfxAxtja22GuEX54R48RGtM5wKwcFvq9Qcaqq0urK2KKpYOAMukdtadjQuyOCMyVdX
kBu91YQ1fD6eNSxsTHH49Ti1+Z2hQrX47gg/HLxLCz/CAoiJzAsXJhjfylYXPjFS6TwUPwdFOJWq
w/+kjMjbL1YAl0qgMxfGt9+f2iolh/rEGJCdkKsMo6VvTpr6DMotK5dJ8mRewLcEG8Vu355Uw53/
zRXUXKjaXGQexKM58FsmJhcewOU1rJtXsblwbjucIkVyFf9bpf9/dR7N/3iTkwV7VmfYXU19jYEE
CDtXFZsgwL7KmtcQzxqGB24RmduFoqM9YQOcw3abHJ58ULcFmjdtSxpFPzjhQA70iVXIvib7H6CP
yVePcw76i/w9YPKmuwVsM8J3YIKodIDP2SEd5Ldmhnirw2skbTsNsG4bt47eQDw5pebfWJ5MxS01
V2xZwWuLlxLdXrpa0dvii/DWuupafI8l7pQDWxKLrlNuvkXksx3CgIBlPY9ecFCka6PYqhb1VzbT
Lm7dHMXOLtZh1SGwE7W0zR7LL9E4Wqy/IHYM8aTnFwP7kc4ppEtqPmOJczx78wQJX2iJgcetzUWC
F4hzk0oaEHQ5Xm4nCs05sRFhNO991toi0TVu2ANr8kymYheypAanR7GDajm3w/zOC+om8xPt4nnV
Z0XCZDSTI2chkW4uVYIzNI+bXybgE6AkMEntQTYr7zUk1K0OUA3TP0yWw6xgnvgqUpkIHw0yFdGn
hNQJA06qLLVMhiIEK3VCadQiMwjyr0J7Si9cbfKBTVl9DsxiNY6WYXhrEP48aAgyaKtX8mN4ckhX
2T3np/J4+GBeWArzQ1Rm5VH/ZmkFPNC6VcpTi09+dafirUen4BnnJ8++NHrxTH/On6AN36Ti6bsh
/yL3cQhfwvRW6WqMQQHkUwiJuOJlUlrLXj4U/ZdcvVG6ytMtIB6lqBwcGKXHNLhsjHOmqrFlkc4p
FTA02hOXmv6xre+p53oRHAVXE25p+I81nktfnHVB+GJPbuNqwe5cTveUXW4+84zRmrGSLk6QxqmL
k8dwqzDfNQPBUN5ObOicKdzRvEBnbeXimvl3+GXxz9AfGZv1QNJ5EEIg+uImjnBki88teWytskFc
lcMC3APqMis8xIDyAf5ZZFUEoOMiFmnJvVUo5yEZj0CBErRY9DEJZHurVWCMsC3X4VPPK2wX2I7n
MoAqJU2wFtPA/cRwPemg9RzUMSdW4AGG47TgcY/0Cn+fWpu8dSuo3B40AS+DBxNcUnY90/DWnKF6
jL/siL5gYHBBpB2+detIhRQ1ssdiGkGiZRC2ey0yiGbDz9YasX6qIC2M20qGVxuW0qWrMP8cH6Wx
H3kLaoyXAG9vkvHeGQLboI4Q4QbPD295WxIeDBWPMA3DNiDZzKeFqIR7ufptKpQJHazhGqM3Fb9J
bgZOjZgKJI9FN7AoMnSuDOfKpPN1DxzP3MOcKHOtUYdEmfHi83+RKZc5ec/Blc/IYa0ky4hvNVlb
7D2Ruc0NRLSSM39lHbVIAXm+bvj0w16FdBKBGo8Rac86s20s6wI+ytATuIJJTEiVU/uDLXrkU+Bu
7c16ZfWdozoOxkfOnENxveYqRjtsWpLorNHtGo7lhifDD4Halio9RdD+eBgjJb8EOiylZq+Mg02/
lGabFj1nuhnStZgchdmfzNHjs5r8jqUbRQSnkxZkiNsxOTcmHJJdYpFrdW5gX+gHEeN68cov6tFm
AVQFEadxVQwuEO+xwEywG+Q1ZLa4Kb5+xXEMvrwEVd4RBgpqY3Z+nhNgng4CQD+GTqHM/8Y1UESV
hzgcUIiV568LbasKzOz4HnY4G0N7zpSVD5u0YXZ8H6Rjp5Lg9+D9RKlFbsyaZ+FHg3BLhBuT1/Iw
6YcKbSm/pHsAwWThnfXIlXXIwo41XBPPVq3DHAuY0lptZncz9HfyKvYOIydGdU4qtDpOD60yuOKb
2aBH5yN5B6u5mq2TaihWXH4ffLBkSgh3WH3HxitDEVsxO52NierkSahQFcPNlUBkgV00YsWEkJFp
dFbqM8njvDXRu0bKyZcfssUZ5wbofLzTKK1qhJ7hXUtWxo+mrlpm6pXNOTXW2xp3ef+cqQ67GduM
zrxC1iiJGOZW2T/sSDHIzC/QtpIQjx8gFwAFzc4HTGKhC9tWdrbKX2BgL16DeUqXWvonQmTMthmI
lhDB4UK1z2RBgRjjZjDGMnfKH/KEfny6guOtcZwjdeRbVx+5/w8nTVitfPfUlMBwIigI10zMXV8l
8jmC/AoNcAwpS9y2x/VgAqE0Hiy3mbQB55Q/FNZ3TngZzzr/Ikx46GnTPVNePseBHv3ylxXGBzVz
VQtqHYyA8qHFEkL6bV24hOZySdvod/57gScQsXgQbiwIv/uRIUYVjlYfcXhmuVPQTDQq5YbyLkdT
OF7beF6bGL7ieoekFlEkDIOQw3+VMwQuAP9y7BALIEF42NFvwA0iag+h5wOVD2m88hR8Vl14F/By
o/5f5d2g5on1PJSXmEv7/3jClsscnAWEYsWRtd60wOBbFnownA3pOgSuiIlDHc1mj2F8TMpHrjzy
8qeMjlSqrfDuurOF072yiqb5DXMZfH/HNJ6FTt/ADQstoq0AbH/99NiOjkS2JXav9TzWZnpJPkC1
4Yn7gMPKZrULEAt6R6J5785tF2/TMNoI0awow2os46vh7IUQxngEBoe1qhEVM3LpcVHb6IUr4suj
cykVbi8VQgCc0KJngkSoQiWtZVJ1gi8r+yl9Surgq63OJXRbwW/WXpFsQ24b39wrermLkwgfDn1X
l8dBMDbNJKD1MzHBRqYZ7bJmk1NeGyt4Py22Pbxfw5GkV0cko2dPxg3uFiBskznkD6HefrBNWPm/
OF53fYLByaZN3Ch5FOW5QmSXxldh/IlqPKgkZuAhvhwhjFmcV2TksnpBV1K7bAideNNxBqodiShG
vvBwfPjkYhGrxF3TnMd4XVr4r/6ykERYKrXTKD+ifzUDSEAOm6JFsJ7AdPo89W6qnWf/q9TlSeeb
O7tqwbogD3B4lOZbyc+hQjQBpoIue0opHJBUc9tNOiEDS95/M24CA9L9q0ucMv5RAEwsdT95xOjB
65Vw919xKXkQFxfhfatvG8xfMeksxIbN4JfNqUNhhE6SmhErHtWJiSlug1/BZ55ovU3mASIhbrgw
nHH/jsg4JvXH+65SyFjcSjnYYIrGbkLvFTF6Tl32N4tvkK+CzURrjyn1SM590YbceKKdqudC2xcp
VwPOjPXOvXdPDjBbPRHz3RnUPA9/h/xXEx3f83Ya4J4p3Lp0k0CfRvykDe1dwzX1I2CopoaoN0Kw
bD9Y5fJMuLFWY0w/6r0jERrcvwiYre0/1PCj9z7V4BiCnpgHM9Jd3iKdHd4PQIYBtpgygiYvWPMO
S8vRh00PNSlOj7hNl2gLBytcmYj9Gr/caclhwOKJSlPByceSrY0WSUySOzhNiObCm1iizBkohREx
1utNUR4TVbxgyFmPgBQZrqS4sjdzkiN4vhlijsTkIGu5X8gPruBASiqAK5BBq+BHi4I3bmdd1JeJ
JQCMqqQixc/4FMNvddxb0q3LHBBfa9wGINSl9Zcz7MrYugLxVJnVl2js2SuMhGY8fTeKguv3fWy5
uN5P03Mcv5XgEA7mxpd3cfTL501Q4ojNt9JFvDlIgVWxVKHvBAlDBStbRqhre6YLYrtV8mOIRj4/
GdVeVBRcG6eVrhQnGYBShRzXYoxiMCh6NcJ3D08vxwExMrLFvAuk05fA+7UGbKBudY9lbsLcpP1U
aGar8WWWP7EHE9z7lxJ9OjIJ0XX43yBODSxmMSVk7q+sniVFDeMDbXj30pcknj0Ts5pSOuXKd5+c
GeNE8jVrPsiWHonUUzdtdiyaLyvY68b3aH7r+SdluFqdLToA89XhCRnsxvhM1kkp94uClkKCuKRz
W2KWpVMvKh0D7b8uQM85L/KnVgPYFWeDfT1m2qlhGtZojJUKBAvtTSk+fa5vxR0IUtLli1F50M/C
JhXTkwWUPxxHPuXMZZXoF+RPyfzwJXyIZ6d1saMVvTCYrQo7MG9j8UNrizGboKyHaj/E4E/O2N+E
/j2kF9/77Po/H9RbHqNlWrjaSJNXLE3oXKk226h+mxkmHcQbHpMGfS1WQtJB77et8mBH6NMnvFFd
eVTeHuFyr28iGsPG0UywiRmvlJLTbCc7MC6E8C2nIH80d5EPKXEidQEGawFDjiG2lz3S4IY3RwDb
vbRHIqXh7MlYDOITNmvqxuEbz/dZdtYumDwzaBUQ3GXrkbSOYUdgHvIkMHESQwM3TM+xfBqMU+b/
1nrJPVdjsAJHHlE7jecSaQJTh/aHhCgUcP0XMBYezV2zy0IbOysF6BTmWz8shj/8dMISGvHaJ0gZ
G0I3zlZ41oA7Zd1GUEkWszNaDNWVW1cc+J4/Ne8u+SjNYaLN9MGYfBrLhiYKBRNf0nHYjv1J1D/M
4ZCJruK7ooUz05z5Dn7OVrSGzM98APcuUg4aFfeeM6qNcSCkdFeIbgPI2+yZJfNVYS1GpEaCcZlk
I8RiOqPiNv/P+hF3IqsQhxNI8nzmN4MIliUDMoj4jFlD0eEJOPdw/mn+GCH1i5BdqEUMKN6lh3CE
sedfZtuBO2g4eDKEwA7EnKEXtvOzsFX+QpDNzWcQi3oud0SVUFr9DU7zZG4kvMvIDrq1L++Rlwx7
7SJhdLRoPlvy2OAi0QhbDG6gDaLgwCRySasUkyqAhCPnb5YiaUs9KmKEJbuMKj5eY7CP5oIeTHoq
Dl2mSHVV76frgJkRIs1xJUofo/Ibpt/gAcso5q7vEaCPuBd5vQ3x12irRRLxKIi1Y8WiQVkjjcyp
eS95U9v+yNyJz9NjD1YZMORn5QL2YzjFxwVd9qfOllpE3z6KKJ34dlBnjLLLhExP2GEhdYogACzj
kFVsJqrJlCFY4Ob6B4TnmZYOIz/ANqgTXyHHTqUdoKuGOJPVwp8B1WDSPTymLxlmP9Dcg8+uorHC
k/CAwd7EBu8rxFINb2s6iFqPn/UF+KUObPJ7DKm1a/MeC+8oIzyH7ZXcV9Xt1EuWOEPiCEJuqz00
mDA4GwXm1hYjgRrAPHASBu9+eMnpyNXwPVv7B1/gYI3QbAbhnO6YwmLvFyBf6V3hx5JrxyPL0Hp3
yI09DKWopIQKHVN/qVWkyciIUxJyAgcSTV/94Ga+6k3BxQzEoIFjtlAwNVR46UzUzgqIFtytQHqR
W1kP352EWE80QCZXsYkVU3WIqUNCOIodOKm407QfC2Oinoo9fYaxaGvjt2WaCIvSWxCVRxVWC7SD
me+H4Fxr8MeC3FM78NdNAUkjbE2SgvV0XDHGKUbXUqEvY60d/st7SFaosKoaVIf9VOU1xQoltnrI
sAoABl7MTJpGwAQz/IwjEAV92gfoFSKObCuWXnqBrV/afQ8VkQQhFKsYeB2/x/EvRLRZg7AjSOOj
MgOAwl7C+cPu1jNYFyf4N0Vl43ll4MNBEg3bHa0Y3nr4V1ChkksvLiXaxmiX6v/xYukI4AygC3xD
nTKHNZbPA05ggJUjWX+7SqNuXom46qdrspDx655ShxwkIhOxp4f9B2OuWgakJ5IixM7HUVuf8nYn
UpTh7/tJmIYU8FXAYFwQ3uyj88ehhj+U9RYwhiEvMiicXALtR9UEpkYJdk9IQSMIANkB6lye/cTU
ZK2149qtxix3oozBRHEZ9GIDG0xMKidQ60sM8BCnzx7PimI6tJn4bSrw+nsQTgQfQfnP6GkLqA9l
455mPwpujyXbcVyj52ovOKn0VLtJjFYTDkoQIKNmvpgo+C8bQGP8vEj/RbxjE7OKuR4w6kMKohrP
KBWEs77de3gONjHaSXTzc04uJVgmwPgohn9+Jn/DTcnwt7aMdK9PsIZZBjOFRc2oh6QY/Rfe8ESg
yIRlckhKPdGNSMMvPqCmhuLVkiAUm2iL2VqnOTQ1+6mwOgB+wxWqxG17urLwY4wkpMqB2w+ExJfz
h5hxBgvnhgbjf2ZwMoNitN7ekj0uyHaRdkJPgHivsC665Xb9Gax7AN2C7xifSDY9BRiMOnjjDih4
wTdVO8pXggzVc4syBH0SleOgrjnPGYjB+Oq54JJNgpxycGfZHw0fE3fjwZTePCev4gWvgXErD4SF
DWkZ9j1hSVhzzaR5rPNQli3CG0KTgADfncKbhBiFeC3a0EkRbJP6zlA6zeSW4he9JdR/Cco6hH3m
FVhDi+tGOYlEe8sUFLC2ML0nrlVGibigp9BgULBuMXFeKtlWCNbIBGAbtLkLnR3KSoK6ALiNb5zO
R7aZxhMPQFPEToZxD1NNKPAYFTXrliRv3ZaSg9cdBkrpfAWzvwKP8AxXmjODfGF1y3FGKLldVcx1
VxDuaHxg40/idRgZWBfrAMwW/mlscrM6HO1k51SZirnZ1RonZms3pd1XGdJV/V1jhelhNNAyisZb
gFSKSiNFTSQvWO9xZQErLK+I2mBUaC2TOpiPIuw+CiaI99Wv4J165NNNfJ3Zn37vdih8cF/Gw9Xl
a0XEMv8B61P2YGzwyn0XYlHK2hEGBPfysKklIghAwMZ2OVQ4vZmApmN/7FJjrxnXVPF3Qc+Q2RA/
vW6Eal9drdDWqp3VYkyyTIkyurDFqvhQkoXr73Vx283WKQvEG1K9arCcx7eGLF6Zl6Xc0H8hs07D
vlm12JZ0aOu5cLZMCt7oVmDHmF1gJJjOEFx/tR6QdUoVNxtmBTbG+7CtKHcGvOvMa1YfYmnb4Oo3
skstSIIxEXQJG5QGU701i3Orbnx+yJSm20GXnpBtr/rnjDV8FPuc70xcNH+wQTDUzKcNE2OdLhHt
16Kc711US6vE25TKvlbWpbI2m3U4Ekm2S7pzgduLQpHSEjVCb9rI08ZiL4fJB2A0c+3vLfWBlz1J
sk70TRXtClysfW6FCf29vNJmb5qdj6mpsOL4KlLcRUAmfAQZMmnXalxvdC+8qIj/p17YjCWpUuPS
0++DcuBMMxT/068xvwX6YBxQwvLNbAOQt45ffYQzEeSq6qYx5BxHY9XoyoZigX1LnBOBy8PItm1y
bwTmMVSFlWVErlYjWoTQFpDMgCcHerVCujZED7CVmTV+FDnkK5WtCUWxTGzQzh/89YQ7iHCXOzcS
P2hvsuDYN58EwETeCQwVwXRsHPPp26BWNDID6i3nf3ocE2ixlxDzK/GBG3yek2BxaIvPOt361baQ
8qVEW1tjJM+wp2ouMChC4B/KJcyvlyF+YlJ3pCqjmxQ0/RGpNskZbXAzwtvQPkvSENWDId+JiM6x
KoABkqaf+XjRMUvWDeuE4+2u8hRH1yGl52C4GkpewXyPSXCBHlOYVx2PJ0vbykxFBjHBs7g7B7ic
6Vg98+Jxe8rk14iroHRuDARUWOaITjOPFkFYQJayF25gdGaC/jNhJBaumu6XYiASYQjlZEBqSEfZ
xFRQOPVpwmbFlyrPXanACf8cDw6EX24ZGmlQsCT/1SUX29jCPHbSxmDgG/MqiobDfGCHCHNMmfCj
9jcSj60EjIV78IY8CE0PuO2hFnGPM3wBZcGIq2iwxe9+pAALulpYGgrR7ZxrPm9mjjkTEqSdzOZk
6r3hZUHDbIJv0qi8zm0HILb/yIeXKQMbmA75m8JtLO9qjZPUuOiljVf/+DVD0ZG39K/uD3JGdciu
2J8K+Zp68i4YkUG11t5sD1C2JngjMB0T/6emtZ4JohrYxlxAxWKyi/mEM2RuSNFC9DApA8lNw5VF
V25F3AiQ7Fo80AnnoETsDar9elj5w2U+QeE7q5gQ9YcROm1JV6oAdfOKAuLJiEqFtFuIS0kAe/+/
jpKRZphDXmcfCnI0zAjSPADLOMJoShrucd59i6HyoZVEfcjDqrMKkoYYouA25A+PgSo6HEZOaqdH
OtgyqzSxLs4K6SwP0y6QFUwJiRnLVJz5kD2TkT4AGsZTs4Nkv9Q9WP7YWHS4BegqQy4UPhhpm3N0
4X1iKqXGiMWHZwit1xKLVT1l7LOYI8EfMJuMJJ4Sx/Q5uG0pTe0y64nb0sjr5WmD4p/g3zLOcB+l
iYBblBkSAtR+dTLJOcx41Pzbo4YZaQkVDy/kLF/XPKWo4QfIr3TlZwhnLPRTqOiESM7RfiolfCah
p0avo8DZVQ7VeIgtjqPa1f1nFjH4yizIybQTzHUgic6rvScA+U1tgPGHKrtkGtH/0SFOV8YVYf3l
dQhgpoENAxskKV73vXqQBg8rLrsqIUPXS0FhP/KpBeaTEhG/wD9asC9hZlgyc7U2fmaaRUpjdq5F
dsIJMzhVhGnDDj4TyNS/UH818kWstz5DC+HQTnsi2VT5TdeUxuD2V6V25+bB8tw8uBucERqoa4kd
a1TCHqXxE0Jo0OQtfHbhTY7XFP+Fvu9MzBkY2lBQcZQvzOlcar/tdNStbZduY/r8iqDgLrQTmHQk
Ag0/tfpniZc4+x4BJ8QROy/TA5K7ZUwXFaY1DYE3Fftf7h0Yvz+x9DfINUuZ2KO4WsnxT1N8VjHx
Ph+JuBPSVVjvxLXuO5720ZXwExYJm6G1EVvU1iUsJJ61+AUoHs1nB6wEMR+CCd5Uw7Cox7OIhWFj
fAd4Cg2fwFx4IybNmfiydDpjssVnq6uNPmMhL0jslBAYyHTavpE2IlcRH0L0bTvL+DapkqSedBHT
WkWecPQ4GhoZcq8VQAyIuOexVOCgLMZfIbop5QN5OLXmJG6iGjNEkmn3NaEK0b1hDmkG1zJdFyS+
DsmWaqlWkDBrkMLwzDJ9horjclTQjFLcNio9tYXabSf0n3EA9b2rFzuhxWuNbh6HeQq4jjpsUBAA
oNuvRuTCA/u+gZgpfbWc+YRAwGf4rphTxvy0DLBuiAK7pFKfPFoedrLupMPJJqJFtj6nQf6J8KvC
yuXT7L8MRYaAaDo+N1HcF4AlSEFz7xKmLwCUUDJPc4sYAsoFMidsf6D7Hzpr32JaUNSxIwyU0dZR
k1DUngXaxkrcGNEhHENQ4JiGZtvefGU1xcS5M7oeyFqtv4mdLLG9w3hiIO5ZAsat9pzlnTrDIvi2
L2PB0Y2NnHyDwnLBLXBwy3qYOOTgXY2Jf28nTMeVz8I7+qyJwBYi25NgFa0H4RpYn0V6BQXIgm2t
73qPVpdSRD4DBE8SswCblWdRHqVna8Ce+WCErBWHEiasHkyYA0iiDeNTdnnWGoT/fGP09ojmndEJ
4sdm17OjBHsZuhMC121DmdKB+Jh1txQY9uukP9TRE0CbNFVCQHoGaqe2OYfJzcAwKK8eGsYqxNZn
RH3AjsGyLDoMBowUhpNxa49YcvovGbgGL6dij2Eo316d7mKCFeNnkn+0zcFEvkncXYIse9UbTpFs
ZKzAuGlFO8ZP6oRBqycgKdhLykYuIy7tlzbewUnSYF+JNr+m1b8epz/bskZaylGxYOqSlAhoElmw
LOTDCPYJsCczcnpm7e/ovwqCp0ihTE6N/iGJu4SbtYFcUPu9PcHTCZO75z1bCT7nUY6eZngV+jsj
vnFfjx8xW52B62J16Wd+tI7JK9fuhqFsqzLjdqbi3TZOXt3E6aNgHBEk5FZCGDT3SfVby2RNy95h
ktRVJZn7ukicsJF3eMNvNVojw/+QlI//dJjsvMHBa73vR9qaVw08cKQ8xchVCvdjDR6y87E0H9ma
a/2vj/vPiVVqcermxP0IId9Rp7g6fZ42m/9RHiclet0mclRzYi/RbkU+dw8pvFFoqZoIN5AeBGiG
A6WoLbTqVuG2SgXxKvE3Zom5TaEyk8k+0zR3tLD66fOaORVtAEWshbtvqaCIl+NdEUo/nYEYJoGX
6DUQgBJ9n8fw+yna/uNWeZswtNXpYaWfJSqRCB24VL00kQwzpgp4IeNd9j+Szmu3dSZdok9EgDnc
WjnLQQ66IbxtmWxmNjOfflb/AxxgzuzZwZbJDvVVrcqz6CX3xjVVeG+5KYBDv9XCx3oMFsWdz6E4
GsVBymhlOKDmfCN8HVUZSigHVHnn1bDThwyzU9+ZjJqCbRuap7wNiJqQPsp5YMP5T9MNjG7sxFAR
COPtrBpeLS2kYVgeG81a1qCNvYncrqKvoZ5aM0pkfGFMZb7NLBem9+6X95nIWYvPvtAYtbsemO94
lavtUgznsa2PQTYeSydI1wE7rB2CNjbtbtukZyQdT5J95o+QY61IrD0mWBPZp6WTGKKiEK6GmrdN
zNjxkunjXw5RyxEXJlJwVHvzuwXIU5fGC/P1tew4LODimo2bwIdqQDwZQ65r0zIM00UY/7TRidm4
Ty7DhfjnoxhIDG4YuXAp/zchYCpmVVvHNS9O45+nKCKrHn+JAE3Cmjxn6ef8SpbBc2vzk1cWJNBN
TiKm9zIHFaz+dMYtRyWmGZvoU9M+8e7t9IvzD7X2P9xmdykZBogttlrd9D58DGVNfRsneXGLYDtP
sQ1uRvvxQXNyuoKTie4WdP3PODFv0HFNGXTllNxd5sD91pzxGIXOyRo4V6BBot9FF7u900dBJY9l
q/4sa5GL7ZQ8otpZaVq8GeeMqrfmXAPhLSZKrOydjR5vylsOK5gA8sSe03CVm/WSXf3YkhwvMfov
+YHU/UUU5oKzd0i7cDBRV0oR5V52r/mEZdXM3nt6+US9xmhmddpxlu5Cav6bafSbTO//5R7ISQHI
IXcAxpYTz3ITdd8DM0BnJKTXBvaLGRP+5tavj4ztUv4cHcahy19qXnKOzdkxleex5I5N17pLKqG0
1izT3XvXvTjpy4QpP7hbwDshzZMdAHUN85dH2vf2pQNIYkCE6at1aOqv1eADeWuXQfwvlCE7ugMy
ct87sG1qYmWec+oL9CP/1wELMTZowswyUw3yCv+sy6e0zrhHlhm4sCwHUBh9GsE570+RRQQ7OGYt
c3BFmDqFbIVz/YU29+SX+UHHV1ShjtQRBwNep6B0/1mRdYCCQpl1AwaefOx8LPmPqNaBbOqnQrJ7
zYX8wPu6NwLo7BVZNnIXfMonml5ea/bGdCoP6jEpgSkl07tOLWZC3rDGPtJ0A9F1PWdwAqHeh5im
xgApEnNCbLOrUSWAEMT0lz11Hm+1Z1RQmjjr9hY1Lr7zY6lRb38WRnD0PVJLaRSfJZA8IxlfzcHY
T1V0j0s8dI2xyGW/NUYfQ6W1KlsTF71cT9l7RYo1l2m9qNvwXJnFJ3W/BKmHkyse3SkfdYyjAypf
Pa3iSR34vIM7tFsXYktKmDP0OSdvPM1d1TPfzIgDLHyu8NHYutxlmrmQePZH8sxuUcJCMg3jFqJt
ZlB/55LMRtrR2yhUTKgFSxwtBEwFVYHSkm6zRtUaZZyriUtf9W+gDAcoIQ6v8TdLvY3v9EcnpiJy
Omu0ytIwuEDu7m7GCCbVIs++9iX3rgHLo/fSaObaK+ct2T5mu9m6KZtnm1GqVwV70NADt+TZxjop
CG+cQvHruZfMuYhkP6AqtkZwSIjcJzQGxeO8NCLYr6ArqrhXhbeXkBzfzKNiK9U61pZ5bS5zSblm
81yN3aYY52c9xPWqEWxDLKAVBZA5GrKWOTfDWZlUwva9+9GTjh8C9zTKatvXRLTACg6ot5KOLD/O
1iPJa1B8g/y2Y3LbNFTXMTT+QN+bZnMotYJwGG9WXp08y8eikEwAhXQ83sPKlv9ZZCKfeU/FolHB
GWRg1w5ELNKvOHsD+DERws6kgklyziDgwE3TpkreOwxGui1NsS5fejpzLAOHBMqagaOi8h5hlnIy
0TfZkO2NeFM05j+dWQ5Kvc0gjOCbF37r+fDqaUxh6N26pmLY9+1/E1vEsTY85Ph8U+OtQygcXAAf
5CYCEGDmGK2sgebz8jDbFMQlc3EwOp9HEtkIVFjljFjZfdBpLd5PbL/QhgORk86FB07DIbYpWmEq
CNnZlxm1q5YhPHiUQNsVyZflfvszE03Nkb8apquZPJGWD+9ly6MNm6eMALRkFScpQ1BPqQFi0a6t
8yBk/x0OcGAiIjMz1oVq2JcTscS84RsDOEhFRea3ABBYu+Nwxxj4zQuAw/jY+ud2+ZKxljk5ZLcM
xc7QyQ3WYXZsxh4L9T1v5DpSO54xzrRpxk/S+OhbrEYD4f9mRnBvGZ1QPYYJhoIDe2UZRNYIDBc5
LUMFKlGZvgVGto3s7lX1uaY4XSo/+guLl9gwmOPbB8cxD4E+7FP65VSwPU/Tv4o3JqnNbWv+k6P7
C0zWDX/tCs81VdMTinvX9fwBybtt7KKsPxSGhcJm2kcjPho90nZOmBNTbyeZy4wm/S8DDMjw4vbi
a5YMhkfGtnU3v7ZRc6w79ziJ5ybsDw1PdaqHZ/aoV8Obb1Ec0CIO2Tix6bTmWsk1zjKpS9IYmsB5
VGq43U30wxjPps+QlfdQqMwOR+MBPVgjhaVc2pXLxYsBR2lB7BAp1gX4XBhnWigeqGn7FJ41ULsG
c6e+TyDFt4xwiF2m6VUEt668abRt+Dn9zjpuRopGtZUY5tdCjJsZ9okz2u/wS1ZDwfuOL7XYUEnZ
myGfy0cTtps0HzFaMmixv0wW87wttjb7kYvPjI9sRDxKfW6ib5O1nsRnV8372kFFWzsZzMh43oww
nwNyWl34mVIPhhUbes4m7P+JsbtMZKVF+NpRjDvj0YakgHuK+R6JFtB7eOINHJ0c89jI3or0ZdhA
qFcZo/Elkt+Te3X7bWQsAQvR4E66sYrPDtJPi+5En44kbYOoyFli0aK7lPgRVsFPDb4SsQmyjb7C
PhdlO/mL+QHdb+i3XrFLqZLECtyhIVKpxe3ziaAvlQ6wQxhHDWeWZUx91vhDQfRIIHvmEQ/4kQ5W
CXojPubpjK2WcJGH2S1LOWgXOrwMdWhNuNZf5nr11jlXt/i2LKIRm27cjcYL6x8R0zr5kwOjyV3K
TzJWLke8W/a4zciYBzhdK+9AOm8CApPGL0lOv/A1xa3C/V73joEFoNm0Fx3kT4P4a8ToiJZrOnL4
bx0hkHDAIdZZD4n7swP42jLGSryH0X0U/Z768ji5zCO5WGvjYk7itcUgRLsrT7FgxJnLtWzqhTCi
TVt029BPOI4FP7mjMf+rWa/kDsgO6gs3Rj2Y1lnUfVIxt697/dWpmkcJwyDL9Woz1uavUfqfGgi3
aDS2xjTsZMzrf/QE7nJVQZWSBgt30sbKiui3NNI3ZljjCDzKozzIr59k8KNBkamkBLLKYFb5vLP+
WXecz4GxJKQoWOPzpfMOXX3F0p+4lwGqFjga7yUB202vMG2o7UtOHV57HWzGreObStEGa64ZMid1
xsO08F2mEwR5gR1sLbGG5eFO5xYXId4pwsnRFsop2bzK3ub1Gu4YEysm7UQCp+oyxHczvETB1idy
lWKKb8MP99peA8hXNIR2CzbOiMMDXJpHJM6MhauQtpyNEhDGlcPFIzuVxlKPlrqJaaR8xwjrpmT2
V6X5K2Gy99nDMDZN9OLBcQ7ZGvJD138OLrgYCIz1ObeWo3EotC0I9UFsNCTR4lCvzR/kBu5/tXUM
6veGm6dDwaLF4LzFiITUzAXye5YLOZUbEzM1oG2HCy++EbqnwJN91u2Syzp0BfOdD6H+0a8OWHZG
nrgFyQK53o7yEFHB7+f6sS7ChWO8RXazFt689SSVaMRtYBVorMgQEf+oX5UfJbETUtso08aSnsxR
O3LAxEpnR8v4xQajJ3D2LcANviHWVx/Oc/lLvevLdGMxwO5zn356hl7v9JJc8S5ml/zTKw4ATGra
gyALwOSOMbgsxO+QrYtDs0kY0m2MTbdzP7uvdj7xy86NG5r0nvxoGRX0Kj+1iIOUHEQ3SjmLf3g/
g/3oLMVnQTWKiykcEOu6TbdkQF1jOXxBwIxBKT+N004zVh64uo+huQwNoA5z2DRElSPGbwl0rN7m
f3dO2GMwbi3G9yjeDjbT2XQzO8SJ8ceI6RmfX3livYXpArkBGwQ4Q8/YN+xLMPDq9Iez1cQwDHdc
3D2Nb/ISvBj39Br+kG+qOCRj0bC48jwY0TbDV8MjBaGGarzyIL4y1OMnLJc8Ejj81iJadc0qTZSn
nqeeVAw03qQ7an8gM6UPkohkkPXLbsAyOTx5cNe4MAzLnrlmtwa46zJhpWABrRK8AwjEHWIxRh47
BL+5qYy3AW3X4EP/dd+oU2DjJxjy5EGC4nbUfeDX5IsjMQQcW9DcO1arKeGye47tS5V8wphi5k/+
zXW3FQESp/IPXuox+yHjgfe+s+y1hSpZJNiUh39FDnR5UXXwpIGX5u0qjjGJqkeO0k4gTCagQs5U
Xbnwmt/UuVVTuWNt4vT0GqS8CHghK07+Hb80W/usAZfhY1BKoISaYhmmztoHB4fDW5DbAoSx8ji7
5DUphcGiZpBYu0m/VxqgNrCB5DjrHP9JUKwWmcdUK3aZj7fRVh9sXm0mnAzK5+vvLA3SKhdRi82a
eSumDcRU3uNOrjP3uZPDUlRvPG598dr7DPHbmcTLSwFtQI47faK+6KI5/Jgc+HcAFBBGQKAE3d4C
jj19l/VRg3SULWhEKr4R1HKxN/IThkxXmAtX3jwWgLhmUAy+l2pZWwbXzIAPzZ7aUi5j+MsksbYa
V790euPIx+XVpRWDxvZ6lVIIAH2RGJzNj11nxqz/4Hkw62usVa/jpIqPCVQUzW6YXYz1ICfddz17
b8SvRhqJ02XW6wdwqDOdKdq/uBowQbFF4+o2Cv1NcU5cO3k3uK2VuUtamFcXY8fkxFC+gWgQnZ/P
mXnN5VmdsYVyAgLS6XktXWRWxv0ew22PIkbTBWw5PYrifvI0sHsux2FqSPmGi2j0nk6WdZyoI0li
AEWc6j1mTi3Wu2a+JwSvnCi+qI5jidkOjW15qggw+YRZ8r5c9BTppD7tc7Bn3FeNc6OLiS7wxn2X
Dye4bXsrbdfL9Vj7O31eRViBXZNDI+u5lMGSAXZovsUGTJP8rsHXjqrkdbSqVxp4KhPqZh00qyLT
XjuTSssiO3ftS0yiPUhufieIszNsoo+rZ80nEdKQjTTaai2hATHCTodfs+u2fPdAZSj3818w/NQe
0lCN3O0kmPiM67oMS2RU53cKnEffCZ4jR1/qIQYEz45ZuXSIaiRFLTHRnsNBrcRANOUP3z5F7BB1
8YuFsjlEMF3cOydkeLlT/09i8oJ/kGhyi30ZgTl/yojvDA9s5W5/wNr0pOO1wf510Qr/ECc80GXr
bkvMVEnKgORv5IgJDjvfDtm8EETpwhwRiqCtwWvu0JHCCeXpraALTfnTfAOUOUTY4MlklIVO9kVQ
fmO0A2lFzjM1xhAB3Qb+n7l3e1XKjC7NTVg2sAHr7uihw/CO36UlTlVK6QUZhziVq378mScDx4BD
WQlnCy1Y+tJZ9IAwKshrfHTwc6GjOK9zFV0AInvl3o7eezGvLAxOXXK3W5ICIwG3R13vgtI/pDAD
Quo5ohb7PYGSFuSCssHpcbSS3BXyoYLOQ5BnUvHELeJtP8wMF0IEdxsXW78Ix08RoK2wobZDuNJx
nximhzWHCT0yS5P9dMnBYlqdtR/Yrz2bCduTxVDSi+t1g/l7dhD++4VgPNxxk/aU1aqVa5QhnWO3
wSizoMmtZKNhuc4PM6Nk62xb9ErAsbpbFdIbc3/DIe5kUMlq2ivT/tID9GpMYaB6lqkofnp5mKi8
I4ZVQMobkDKc+SfX6d3VnV09MICLaMiNtuj8G0y1U/5VyJcW80nKgVtnIkyv+VrDKYxirrm/nlWv
eTz3HjGNqOgJ2yPaTKsZqD59qRW4a34RF5uJvmiY1EK/jaW5CQOqBf27gBLou6+5SVkZ1ARAaAvo
htiEp13L7E/DRCfKccU7xH5QHGmX7dsRYyXVknsPe6Dv4uokmKrgzUG68A3JpvLtw+88tS5dGEjW
4lkRRBRPrvYwEbAkTvRRNPSRN7dZ5wqIYTUjXkqBnMkpsEWBAFXCFcW6qq7ePEEurnIwV/2akQUT
nHcv4UpFChoEHQTkPd8bFtecgWATCeBCHUW+0MslZteVZ/S7GPMoLkCvu3Uhd51u5xUVZeNIn/q8
4V61FPDllGNP+RBCqFogN/j9o4pGT9tQBVkNd9E1DCAvOpluTZlBi/1IbfbMkQqjbcHmFIMJhPTY
xB9MCzNsBvAxNjGyLZcvLLHXecae1zoLhzee8b2DeUpx3wrMDLbOJc6mHJ75pu8XkICfEy1fsSiQ
S2SgYeC4mOkiTLr2rFukTrVdVK37/LMLmATpd37iyteQimuqv58rC581buiCkqkOW/BQ+NuUCx1/
XYPbOdQ/M4rKT/SPZEsgVp4OSXAi22ABhIKZmzR/ac4l+hQoVx2uBOJ9sj6Qku+IYqJVho8cQjH/
wXFUcAtE7IuR4iLMpEH6N3I7bvAL+nwPHvm+hav7iOcxg9p7ji25TQiIZdbWJJ859reEEViVlltg
MnnH2AkFmPs9+PF5euo5ekXejZ8GX/pg61t+hytuE/EL/CvchOxYrh0HYDRQQ9NF21sbLUc8d9rk
4b22050Wk/oS/4ziYczNWbO9RYxbxPR4RdNmPXE4LQdJ5es9065Oda15WRrnL9DTpVZtLNBhLnas
Ga9Z0f+O7l1LKOgVSELZJujnbd5C26J/QmcDN93ppCiEM5DiyKxuLefJ1oWGz2BsHOLDaR3EzoLs
8+BkV633QTHVGRsC3UJpRQLYpXY0zl9menll5L1a2Q2Wz6HDDgicpwmYU7URDbdgRFPeyjTaqN+p
3qN7xeZbm/byZFHog7mxZ1Dlm2+8dq1LjTt/cQXQl9Si4xG1ta9R+V3T4VrioGA1KHubkXy/2kG8
HxhrXkeMbHBM3eitZ12JmMwOmKFOVZsecEAugnhczPOHy+KtaJCxNixOKjrtgYzzMB+po0Dr31jJ
gCx/KQdv86gKnJlYebCWuRVC+55/d0CDUOX1kLr3LUvDCaWSREP9iaQXxOpDyHcVpykcPeqPKoQH
4DUjNo+ZTZnQ4D3PQ3EIQi77jXdELWXmYD/dC+h0AE3t8B1ORJI+ryvjRo5lkru2fo/LP1EmOG+3
mnkvbLk0edfVmxpeeXFt8WepNYofGIF1ReAlQTfcsugLHh8psQmapip6j/+ovm75KGrhLmamvzFZ
nionXvSD4Eqr8U0Ld43jLAog0TQOBWxxE/cpfNGhu46ScFWVzUMMXGycPzNhSFqOw73FKWQ75W+O
XB3iA3SZ4Drc1IIOkkc0bKdSPzdGc+7CZi+06VATuWja7wmHhd5/EwlxuZDzXzBkjcjOPCyd8I4W
2mVkof9yHpma5jAkqIezWDufLbl7g9OaiZ2jKR8R0V1fHdqo1dHV1Yt3PwVJ9IwqWnvahkAByrvO
uCq+AvfbeKVC9M97ab9HY3ZNM6SB6JNoA9s2CQpn/m0phYKSN3WU+VmnYaihU8YXA29x7IHRzY6D
F+3tpH4h/oAPQgIBzj5ybdqMSYbe1C+1RFn0x21lkcpO8kOcYhUxaQ6Move45eCxw/p5p7lL0LJe
PwQCIdCigwEVxWuJnqSRdi7JssvUpXQh5Aqei49kBqqU/StduRzts1snZFmGbZMRK0Uj7lP9mZn8
u9c9y2qCgWLhGVy1LHo9ZmHB0uHU90oq81rD/qOiHDEtTSikGudUas40rHlp9jkn98zGZiufE27w
Ucs7+m5Mv5oFsIUGd24kfiywaD9k8BUnAbtfvLR63NLC23AGY2M7tA5cqAAsAGchWaQ7PSSuYUBA
mZi+mdGpKe5dZS0rhg5Y0aga8Ylo1+1XhQndneXOI6fjpcsAGk3ufacsOKNhsi7ob7UbvpqVgy7Y
rAAuADpgwALOZCSROkybCc91lVqgn521dS/YqZKpAea1CvARs+mHKb15dXlwGaSGSb31Gu3YifEY
g6cukkuZYGJHAQhLSoBajuoSZUjeqTLWLXUwhGvwiNlbta+OOjBcy6F4Lygz49SjRmVAcT+jaVtg
+oswBYk0f7MisHPj19Slp7T9ktisasUcSc2T23irgZGGMT5KZm3qTNZQoa4xTnDsYOMj/AqMM1y/
ORqE2N75h2b0Mp5ltTtpV0u/2zEB3JrwU/eXsFd7ds6zvS/F+1RQkzEszX7Te2gj1h2X6Ab1IfWv
hRccrOHdp4DBcYZTTC/rVJBx8f9Mb5cPqCFAQxrmYFYP5yZMPrNquEdB+Ir/y1MXsKAK6HEN3OvE
T9jlxuYDYQxj68DnK/lnWMXec8gJdTQ/W+pSMVmHgomyHzvvlp0xKBHrDmBo64LzbxJqiykrZB1j
5gGcE0XJcdytwXvYa+6ymO1rmZrM6hpmuIxlo7Q8xwS122Gpo03UFa1EJimktzE5lcT3M42bTvgw
WQYqsYtcDuuifVPOfGq8M4bdppoFjEytpi88liQoMwKf+Um3GftXz8yAe2KfkvNnmURvCW9NGROl
gCXvTxyCbaZ8q6omzjVyV8gjMH0WGz8m8upP3S8NxZ19jHMsSB7oxzGh5i0vlnzmjfaT4B6V5JB8
reAqdI+rh4cZi+IWnZqX4CsELRZyrdHo63LEYzYYGrjXNO+OuKx743uM7bVbjjuhTrYPzOQ1sfrB
bjZSug35cBeL/d7pr4INUn3/PbNJI3nrIkb7+yEnAz3/GvycgoAfO3P81gsvY03nWPbcsW+kGL0i
JHIjuA5MPt3oXfOq4wgOjeV2Id1nSUrFkByQQrknlBp2JzPxFrA51Jtl0zHEQXLladU6Z1uWjH/b
AjdrqW1K3O2sI1w3FDeW3GBq3gPsqL7LtWjctETlORSiDLdpC1a4OnRZiVXlXb0q8AbhG87uRV7w
HmA4EavBytfGrDFl20kvfGY4vDb7U0hdjlVvhpJwoPsUG5wyOdcF8rlkTJnpI4e0dw8XeASwljeK
xg1C84gyAhHlNKtZrY0bg+m9eg9zFhc0LizbLij18DPIvNeQ5jL+R1GsDPSHsoqOUV1Rw2BvMswH
OfNwxf6jnQrVdeR8Y+gMIwuPSSUE7aE9mCK/jNxNJ5e7/YDRZWXhiErLvZvXiySgqQzhyPY5EuAg
KdNLjO2CSSX2PD69bFUz+rBKLKXam4YW44n6VCfi4Ag+fqw8XIXC6pYPN+gr9nAJxLuZD5iONzGj
VkosZn83aRglxkgcTbwZ/bU1WrZKwpSaO+F0x+3niF3CXydwKrcu9czP4N2BGGxmJGc3SQBcxEQk
GJKw8vOhGY2AnrGujZP6lmWr1kWZhDdVZsKRnEPbwHvGR7dXK+LgxtuA66ehvXlufeSpifS7n47L
LqL+ipeghEJQkiWRTFFC+ScZYLvNTRSvbvNT8CXaWLOjiaJOtUrHfv0S4mjgdIho8iwzbW0hkOrp
QWG/O/UdcI93MxzU3MqMoDqEdEvkXgyGRVCyEG5NhsN5dWM55ZFpTBzUGBfpLW+Wo6o5l/NqbPRV
xT/s1/z/o3zWtBsGnEXZlCf1ZMd2sOyMuw3rai5tLFHBqZSkYgk8c07QRH+0bCIRshyX3DhBIbQC
ExSPpknNDqkxgT7Xat0Lj8x/n5PNr+GdTkyPida7Bel5HoZ3nbNNP3OGnFz8uzzfPe+4b+21fj8B
Bh3+WUN48MvqFJkngSSToX55Y74VnQOYIjz6JDB2AbTJQks+590sSMyV9tZyfmUMJOhgEnnLC1hY
k+UfzHKgdO4yt2h20qOKhq/Nn4mXJCTnagaiLsuhoW+6AQfPu4a4UsctjwiomqTrr10qzgkDEd71
yOY0qtYCh7KJEa96ym6pHq6qIZ7JHxySRzuOqyTjySa55zEIZaeaKQIcxb/BFTsfehn9TDOd6aVE
kM64KuWNvdcmudHRIix6XWrHJ5IMbKOAkGyKYw3SyYee0zIO0gjoU6ZkTOFOoHE0JvjOuyD1NTHW
AYK41vp6Sy1dkD8qjTEfsnf4m+ffUWDuLJI3GTdiItR+PG2HFlUP2dIzwFmXewOCx8hcsR67VSGY
PhgPJ7trw1rLuq3g+FKN83UacGzmVybHB51gCWHTpt/q5Mwn42j6O61kzDjt1K7dcW9nsunh0Mp1
A14nJmJuclAlm4mqY/3eIuw3Gcf5UT+G/DlBg5NNdsCYecLjM5F0ER6lXX52Kins0egAQDBomo8k
JPNUIZypv9cpu4MgFdir8qKw3pvDeC1hVNotHSGZ+ePyyvF193QFqBegSPIP0dyacbw6k3vJc3Eg
Q6S11LmzptWC+HutYhJxdFI8ghpoLdsGYMF4b0UnvkNW9Lq5x/iquHEI7K1htlf/Vk8EnglOiLxf
ZN8xj0c0+2v109Uc1BgLIKR1QrdbSA5fHsfjIP1yyTn6w8UnCjJyLewVRNeVr/zGgD9X0kuhFg/1
eST6r4TlLslzapwG6ujD4CPEJdjcdYbTFmsi79+k0T7GQ6je2/92QF5LjbsfO0od2U8AYASJvSvn
rCJ09laAApfN4upNIadEWiPGy9ywHXJGYib3MQaqppsnDdcoNo6CG4Ja4HvvVdNP/B3qC5p0njTn
3tKLG39rQnKch/Vrbedip0cUTWxagK4ziU584ZQsiDWOIeIEw6zQUPgLY54OKVeE5FUWhqsJ4AxG
BnBiht3EFcQ+ehIbOBNqNLydqn8InnWBMRSG3zqyXyET6sMpTTcp6kAIXoATxpp+Rn1U2cXkgssD
JAqoP8UE8p0rpff8NqoCabPXnK1Gu1+n0v+dvmuZQjSoUwhQfIj4QM59/9nQMwsXmbNms6N5s/+A
wP3GCakpXnFJwWIzOJd+hhY78bLEho+n7J2zVpSd+R7G6aDaMZqd0z8h6dMP1f9zHzbjQOOatLsm
Qphm9HPEatgwV0WxsZZcOPg/AxCHsxUsHy9mRS8nvTdUQqy4TYQsl/+IP1sfnBYTvlJrqw8YLb6o
QcXv6ZZrsqn0H4WDgtfrzc3CEDpvBHGAfDH9wa9sxKuEeAC6wcboY4LHAQKfakd7ao4dBySByTqO
wRZ7FX8FiyDHGw4Wvl1scq4YGh1akdu++X1zHOcRdZdTHUkeKw4/Yiavjpngrry5cqTYk/l880Di
M6wvA14SzSzzwKdQtktP/lT5a92TFw574Fgj+XysQpi2cxYjrlU52CoUuIqr63y0qWCuQTJRVsNz
7FTP7B7Od0GSfGbSR4nigPPaxqDbMoK0OiJq7ygaTJiXreMTF+EixaZA2KGX1JGiWrsMrcYFEPzi
Z8qtXVzWztOphzwqkWb+H5nS3O4W2NOOmMw5G/56M35us2adIVQn7Yiez7l7qj8idCvf7ZfD2jGe
bR2CmP0ETdIhpSYg95fdRozwV0cGLdtYQ84UUNuSjV/ZAJRGmAX4XKzuOIFFtQy5duVbbihVnc6s
HbKGRpRaEuxRVQVgLfyNMGdM/FvUiYIYhvqYTIydITdRI/iKQNey9NK44cXZak5szgwdPW3cZljA
UA6qetyGeDSHrnjVa6YCkNJa8msf/Cy8KgK+whSLamTlhAp4ARPiBdkWkRnr6E0pxQngraB/cXCu
+5O+zbobaihfXeZr56Sdt+oRmEtn3ULQiUZxMgp5QGmJh2yVQusDZyhxOc8Y1UtDbNsKth56K3Zl
lBvaFapd7OHlIdzIIze7xXEs0tfKq86jAT/Zavr/gmAqbxaLmeT9QUM0CNGm+KoPbhdjL2XEIAnt
FPJRsFVm5icphwoYihZmq7ECymNtPZMTUPygIqLkVtxwp6A0aFekCQkofEjVMeMoNsGwVWC9vW0Z
a7h6OkUyCbrRdMgtfEy4tHsdjFTJECmiU89jqjazUvfzuOKzEvySkfTffjJgM91h+0aHQBmn1G6A
2F0yqkFkB55fTqsy2yvh3eWnj7kq4LqFQq8mdkaHiOCfWtunYQL3MjR+/caPx7IfXgHEWzuqIz/P
/XL2u4U5PPsgG+jR8AwMGrp1aoO3Vs4cik6Z+rMPdzjN0UjRh7FGws1S454YO55QDRVPR8rOXfLz
9tnBQVLW+0S15SKT12xLPiddBabQOmutk1RF+24TUBcPpbWV5Lry9NGouj1+dEwQfGb+iF5mcpcz
D+mQY8bZ5y1Tj5J7LXR9nsbBOCgSnIX/iHD0TAkKicyBFx9xprlp3YbxwcypS5eAIfhs/V1Zvw/u
VvjfJe+YDrGy5FuJrj4EjnhFLL86YspIs7vOCxGnDCb7WxjrG7foliPLjiZvCpyhpSdJpV/I3+ER
ktDzdc8SYY8bHJ5UXyO1Yd0vq2Rnokb7+qgCvHhAiSCn0M2qxfzXh9j48qU+NBQGTnuTw5dSxdUr
7BUrvarXOrNrLrkkHnwLD6YJVXzBrqjHLK9ZvJ1j7AsBsc4H2RgEc5UqR8S45ei4pA47sshWThzk
nrnzvsu+pRRb9HAxSYJrDHwBExNO0cwvj4lMVgWLaWngqynls4nGyJ2+xqXl9uYaBd1F/7WctwGe
NnsxFyZ3OXPI7leNtm8T0nLmpoE5E47MRdNbTClcW0frkhA7dL8I7nHffU/tvPO3TY9ijb/FQcfT
huFYDTcfDwX+xA4YggejvxbysxPcc6vhbDHIEABpLM6AeQkWd5hPlsPExkOfb9AbKEH3bhye5grI
lQiO4fg8m+DceSN7jPJMIiR3INjWqMMmMDMfWwDFq1azMrjZuLyR5UiecKcxX66rq03M1wv+OfwA
Y1fxabNDrFHJo0a3pCYD216rkZvlE6+5hdQS+Xx2UcmYpd2rBhL6uG2dBhAQJ8YN3lYznWc2E1Mm
XwHfdOE/QiafPoPEmHaZqGc0p3VHrmmsclvDR/ZGVSzkMytcxQWgy3I2LvDMUFutSewpMkD8T0DO
M9SMo1tMMzmyOzA3eZqx1bXjNU5fTRgHyN8TTETzxmLeyg2zshUvg0jrfS0+YXxqAINiTd8z4XLi
EWoz2iM1LGzBar+cLe7eQ7W2faZ62slH7GbilWSoMii1enHgcBkixKipWsDSVeDs4odgzDXmgmlV
h+hLMY9R8T+WzmO5cSULol+ECHizFb0VKZFyG4SkpuA9UEDh6+fUi1nM20yrmyLBqmsyTx6gFzxF
5b1zrxWzJ48UlFZHfTtfQ/8cVRds1xG9UnDsAw8+6rhs+peI7s8jFgfhjRauEm0m04+vrjFa+yoM
0DbWB7UT7br60qqgABznDGc6NpTz1dcuYTbcx5Q0TwjDZY7JrdqIfkcaMkCD8k0diBl61QGvWwi7
L+M7pDZcFi7PptzkLJdojeuuXvQgdQp8odx3UfJQmUfmdFdvWyfvOqtB5feFrV6b5sYjIsYUHm6A
muFguk8HjNYRRy2JP2JNNmdb3GPke/BQqC3QytMo+1EM0ApaFPaRKIeDRvqNfpmAouO9Ljl6ORnx
7LPpY4f4BZzHS7UVE4x5IA0SlBKyQf5WjSU3kFYrKTdZzJafBIzZtE4A1nias22QnSYqz4rUGCdu
Lvqgb5spWI1eTlQm+zO27vY0LG3IzyGaKy14B9diKttoAeGuwq/IHcruwFwYCYpy5KTKAi7EY4p4
znmIlbqv/DJiqpEYuBWroWqGqbUF3kP9IwMD5RfL2GnCLgtD0bqnPGEZXEd12onHUH/F2J+1Z4eM
XHWWWg0zLzgPDDhtDyncTaBFY6SnoLJlUyzGlCFnrT11TrrU2Fb34QbWa4KabaCXz5D1FhK1M1KS
9iLSb6c9hW/ei/0rb+Hw0Wqvk3Pg4klQqHp8FqXpLCzKYHUOG9H8HHopwTjFuULXYzu3roKktosZ
5jZMXvTo4fy360RwNSJK/O6SvZ6xjUv5EqMOoNdrjItAxDwzSTJ5Kxo/28iIcLWiN78rSWf/GJmO
8J2pTZJuyu8eftls4hfAW1GfLJ6gkQgq/B8YUzGx/3fNoIVjskM9lOCFzOa1KnC9Ib8Zmn5teGgM
wGgmF8WkKYLnGgl0Q4hPvo+S6ttByNjyo1ZW0Lppq0xvTMgBq8h42BGMe4dNdG2Ib2bJmxqhiUtt
q3HszBJIQWSv25CReYBCn9NElVPwKTrTOvjuhAcnqpYm7TAlHuKaCCGhRhRwy574dSLKoa3qdcQ1
YtiXpt9WxJ1O8FkyGunXXnvLIJAAjFeDmF3qXzz33R7XHkVlvGkx0ri7qn/FVD0RpyaA9my8+lIg
21UIim0aX8P62dFJ+z5yGksine55c0nNk5GcQNAm1lFPXtr2N/UOBjD1mILDD3B98x0Y+qcJxTkM
SNQHuEa04hUbt4zObQFra2N2ZEDdLSpY3/vVo0MHUyaMzrN2Hr0XXXykGMKNZ8N9YsD/ZEbIcV8Y
pHDUfdT1S1ofZ4nHYz8grPIeTcFDzmyidK5+Px3GQllItm1O3NvM2fLr6+eS/mOIo40kItSoaAjY
yBolcmze7e6G+Alpw0fR3DDbJ7ySpPl005ei+cSX6NMgT/oJnRtyZQYLib/CzzdXF686B1xLulst
g+YvtN+C0H9yun9ltSrA+aQsC0oOdQcgZ58yJBlAAODOjcjuHuedA1GlR3HHMHklWCwSC7CYWbQJ
iWuuumTaRqSwj1fAgSX2exOoFQ8rYkRaIbp2Ht6RfOxMkLAxf3FGtOk21kEEvkbwj5m1cfPq27l6
+CDsI179SWtyyJtAEcMLM5sKULC+Mn9ZqGbRIUZnHQeHAGEoJFJcCHCfg8Xgx0+S3g5GFSOLyHmo
ZY/cot6mDOFOLXH7JIvGPma8Zbr+Phjgq4Ab8Y0v9j5G+wYttadT4jEHaHo6f41VRfPc80HOSHBD
nzKGMkcgSrV5l8nLqz4KJCb5a9Fe42ozZ/uRj/ZR8ecMaAWnsXrGxAh9r3G3SsOdr/v5OWpO8FxJ
DPCRj/zwW/b9T8N7VFHIdAikUYniBGGxSCGEknjH8lJ7H1BY62uOxgo4EkLmZjnNiImAa3/Fw4+n
vQsF/AIcHX9DNMBAiB9K+2PGmGh7b4xWlfYNUQK7JYwgZlnUauxuj9HVuNHOWT/twTmBHukuUblg
qtgFL172MKZrV13bqH4rsTdLBDuz85lxQDL6jEkERYtJE4I+uqSRI5hsbXv8js251Io3450YTSLd
lm7GeUZXlA9yZw81cK3nJKBiWdgOIpJu2SnpKrl1UhD7Op9rflkaMkJTwuLYCAjQF6LoLW8dUO3Z
i/7UF/ySpn8MO+6VZBcTlsdDRaATcWMMQsEduPkLgefQv7yMKM7gxa+IhIn+TP/N5IvQptiPgCB4
eCpIv+7FQ/D3Rwc2Bb4AFMSVuxLRNcdWX9frpBBPtfNR6/S55r/E2zoj0dANyz7VpRNORuBTjoV+
iwuRK9mkz23uuXnvtI0+IwGwfr3h27I3pQq0GS4DjGPIF18yObSEaRqfVvg+wtfoGWz581lHbFQm
u7C+WflrIjb8YqgGEQA7BtTT5jAZ3So4df3GbrZdepydj8rV1qbVPQmnWxR44JWFGe9/O+9aK9jQ
rQg9UNN7pLcpQmTzxD1bSnMfTtwgjU4aXAqfw+ynR2EtJpd0bDsCkjmfe5C7iyIQlMVFxPEP5kBg
a5vqi0nIXGMOvLUEWNCh0Bpl0VeZ8WUA06G7461NkCkUJrhe+pzxMgnYABoZxKV5thOQ8Emyy4Zs
kwKY6acbL2LdoZsZxMOFKWfm7UvtEcjHADivsz+r9NESFqAim4nBKJMIbpZYSgZYbfJamuWvGxhL
A0mUh9DU8ViLj0Tl9laMJDg0jzSDz2VNUTU+QmPfQF0rIxSKjH0qHkKGrUgHKDx3qUVQWjev9NFf
qYa0gkuuXho+qmNv2IeQ1onGx60cRUUMEAFN7JsmAO+0X1QuYXGlqAO62+cot6icmeb4lGBG/B/T
sF5P3viVsTJiL0W4oMEO7wmfxjbVym1uFl8dKSKD/0vwKpwdE1c4bZ3u0U+QxDiSm+PTZM6MwyzA
H1W3bZli5oWx9Qn9MplrC3gi3xr2/lipMD9Lbd4ZkqJv6WGxylAXhLi0FDDGjO5oahG+xbghuHJy
a6Mb/qq0HewdKKGsgQlNE3E15MJEpEMRSc5X5DNOZENihpDWJn3YhYnx5mMzLVlZ6jwRZRBTXufP
2Pxfo3Z6N0rv2DbcH3XwUWpIfvI8JOpp3EyS2zZzGSmneAnxY7H1uXQSR47zXRSjz5sSezytEHWN
aVyPntuTp8NYG3veZpw9HA4FqOehvk+a/2Tjb/py4i0jnxQ0lKYTCIhnl3GeyogK74xgI8nC8m8O
EbqZLW25Hi8Gd+taK5HN/423eqCHQ5MdQCecBrQRCVuirM47ZfhbG0ahgxj0NpHrI5ePrpYmb8yi
HpVgJ2M26GDT4lN1rpllwQic2q/ebLatLg32nzNjTVZfyyKjtaMXxEdScUPEQUBPpYNFdayEBT/O
DndU1ZIS61rlTxh8heSTFLD52oBvc3Jyub6k3lGPMt2rRnHVCgE2NsSczpVdNshYcskoOqSeiCMC
5meYyqNEvZomeFsZ2WLtr/HaaflixnuQAucAsvDIEv0lJel9TBhh4F6zKBl7Iz43Pf++Sbvh4yGV
UX6A4fnnFPPeS0m/M8bEZrkN3TcEPyUcrFFO+zXkQIya4DJNMx4ILYjZB7P2lJhWUhUUbtvWUo/Z
vLNlGUOD8DYvu/jbtJnRRXruVyrCHzP7xuXN0zI7/zKGcH0hb40zL+z56FDJN+iCs2cx3kJUQtWn
5bMsSzQOUptENAYkIFCmOXseiIPwYTVkkvIIqZUGkd2xcBZrjx6hVu2sGYl0FW6+LOzBvgjo7TYz
N6N6mRAMz4/BO5GvitcGOuG+8fYFZpR+QqjifY35VcsFX/uEirxhdecsC7SUPXOyNOYrrSVnC72l
l4lT4CuRKb9cieZJQO9z5K4j9KgtlxkmtYh/McGz4ydLVopbMwWLx9lESBCp0wwpbANQvnEHgJqR
Y+Anh9ENlprcwYFzg/hZ/TFEAA1kUplgSuvpn1GDUBKpDU1BwAxwTcrbcmOyBQIF6zP29Vldj6Le
JuLmT4fI35UlOGVjlxpg2s0L4qJrl+rPIe44HjTbGd9HlfWaMl9FuuRU/13VOlzo6B+yFNZCNd00
HT1zeAsm9sgG5sNlGmH7eGYN0ht6sFXZQ++qP20AAY07oPHFbfAA80He8wSxLe4CSwvqF0Cr6HME
vwATp62RXCvD3igf3LisSjJbnPRiRwycm8yDxwkhCPlfxnzE7tn4rpKgX5Wt+eKwccPzMFHMSHvt
RfVhboE4u2QOYIEeizfpTAfZ4keanYCP171XxcbqaUEAD92EUvVXfn1kYrnOFOqBuS6srI4olCa+
uvJz4EOWrCMTljBsUf/bTIQendnISObF0v9Jcn/Dej3/KXULYTe70L2oZhkN18qAOTSXxKNxwnLr
c5ZacYY/8W6RhKuPGDF5PIZ3z4r3CRAJYuDrplzV5a237CMqxg3qEVSN4Ex56wkv5BtiIKunyuYL
p+bh9DKkmCO8DulTrYj5UBkmZ6xC4olGdR2Aohz6+ic3zzl6vtCX65lvQeM4q164B+aLsqHhry1v
F2fUNVEKlS5YqeFukPOgYzlU8+SkPeKoZ3YkjQHyBOzCdFMPZ43NYvWi5de014icBEjM3Wi4xrr3
u13gG/w+2VK9DS7T8rzZE4IICJjdYTLtNHtL3hcOTeFvA/fN6o0ziLhWY5SN5ktlhrMXoM8044pO
HzNHvq+gmKrI4QrwrY84UhPmDlG6s4xc7Q4MBvI9uSoEX0XsBC2sYemXFZ0z9KnsPhtQuFFpvFn5
I2CMo9dkFMBbMoN5l9YE1jGnnr5ChH1hO+1NMZwNrIfw/lcBM3NWCRAOaN+XPji1VGfQGfFApwlD
1ibZc+Te0oRBXpE6C672sNta9V+EkjHIhmYp3P4tKPRjhyjAZnoYTED4zLRGonpCNKdHK9XTVxKC
XzNuolYs1HBBxnI1DMG5zU1mXSOGJTpBCzkoKnwUnXqDsmgstFcjgVk2+Fr/wv+TOD2Zf+LHryFc
OJV+tNsb3+aVpWHmEyFUljROTnBLREyzNQJLB1EX9zWxEMNW95N3lyllZlCem3zsdaBtXHwkT66D
dY3ZT8Zsz4VlktlaRTre2C3GnB0lUYtrrSw2hocw2VzbPKkkBnykGeG6lmA0BKGV2XJH0AlcSnQg
5cKEuYk/Z2kQTZzxU9G/tGXAUDDjZKzmMEnNIP/WPYP33E/3fhl/jjPQN44Xb64vqWkBg2RxkD23
WIat+hEUAV68gVuwnFrihBmnUKYwVw51gyUCYg6j/Ufkyi3hYJ5rcx+Xyv3Rb6Mh3492QqKio9V8
KxgLTBQcvVfgbkWXYjtZdnRtfd/OpKj7ELiSXOmBSpbQudH6K6N9i1Wgqu/7hKU43huBrWI/DkRY
1BI9hcMEpP6TA37BEGpXJINzlBfrqqG3nnqCl0lTdHmRfjG+TJnYlcK7F017KQYqhMQBt1cuZ6RR
CZtmrcYbfxjZmAqSBOqUh0J3GE7b8brIBx7eKrk5XrIj22SpWQ+ywS8p2qkhy4GbYaKBJE1SQt2w
wRd7PwNlrt0507dxR6/XlO9+6d0tO7gFtouxWyPUVx4lAlzX6CFiQWAMXdI9+rUDaj/QzFcOHLgI
YbtOEBDRfajPp8VJNjDqVRhGUOMSZ5Q5t6+BQ4zj8KFca+SDVK35jMxE5YCHvAw1w9Y0IQARO3dm
nGkLEXMd4O1z7/9NdNMrqpptn39nWrFjMisZbGoPDWBRMJw81sKob1AwKUTnT7BsQHMbXrN0PQgO
OV9h4LB4l93uL7dwbCCjM9AazlTkSUir8jYi1kuQa1VI2CclAEfHULf3iFa5JXWjQqk+QWbo9M0b
GC99o6sBL8hn038XccX35DQjbRhwD+ss7GQ6XCQt438fBlvr0QFKANwkC38ofe2PQduDI6dGvKfp
PgQJTb284deQmmStzHPNotr5Ch2cnsxk/XgxtZc6wBbAc73I0w+aF09+jiY3DcoDag0t699zQOSh
+ayL6VgG1b6sqxc/rzcGK+yC19RjMCLMl1XSJcJ4mCLvRB5rM91VCsbuz0MvgA2KL3Wx69BjttF4
kYe8mHZBIL+bdU3ZaqhpBAehSZqCmtFT6aGwMHaC7AO1yirW2RytHBjBEfMMZVgoc/3Fxj4UT0yu
M/A5NM4jnw0L41058mHVHoQkWuEGHICAl/nd4dGpJe8+P93WQJWtVW8c1d8RehyYkf5CnV5C5Rqc
5cAIBRZ7zpniZ39+b2+sdl8Om1rq94GOVAtQh+PMNFiYu0vHb/fKtMXBOKPGZI3/z+2HtWi/xCO1
2QjA149xM8A2lFSe4cDuJDpV1Mz86yuzWDQstTIn/JwdMGUBb93k0LeY69o+oai+N5RRDW2BQpWR
oBU7NdtKnkslOGcUn4PA61FMdKAWNAz5riVWqHKYKiAP5cvglfgUvjrnUQQs7/YO70rhzS/IKWIz
XOeztY5Me5340XOhmABIUCazX4KJMVmEtzO3yMUkoqN8r5LyJeC9Uih/19kNAm7XdJNsaXVerzkw
LIOAOhbZzkoeUa2g7pCjxWKONl7pIH2lvzTyQ4ITVQiGRhBojpGCrug/NmiExKkxNTFOoRYKq+wV
/WQOQtCx+oN6/gcqE9NYYVn1KMzYirAcRTW3ofzHTyoOcqYpYSEAJrdDuYj7Id13kE8D1l+TZDnP
Lqbca3zhbIpYDBwtxnEJMQkpsIaYGecXUhpwXqI8BZxP8liGyy49yAG0N6DmZjwRUwWFzJ32slq7
w6kAUo3NS8jUf5pqnMwxhF+nIYWOLQsbn2FR4/WgTu2p7CfkbFgBarkOg81k4/zjzPptjVOmOeeo
wXPGQRk43tkt2TxCX4I9WbCKg5yLb3vO8NGFmGjnRr7UBTu7cBMBwyrp8hKnRVrd0hYZLK0yf/xn
sOaLXNZivk6oa/0asu4bi5pTDBAPjia7Fjy7Z3UIeMyts5HE5Pl16iFeOV7mLCaP6XOETDGdv+rv
YM5vGfjosjQuNbpFrQeMAdUnSU5Ryplaa1trvBt4BdNgXA4Os1ve6xSYRsZBKY23tDU2Y91egugU
IWjN9h0nXx9eCIyoiVLualJTebzKHi90TbUyrQeWZGL8ggFDatW8HY102/H0qE+rDLvLwPzLnWt2
1GwbgBvbERWL9MV95rOeie2eKNPy6Us1JegV5LyrxcvgtVBd9QdRWO7S1BiH1Dm0ILjLE1w1d94a
zEg1Uz8Kgo9m5BRWr8EHQSWUZ7s25RapNwx8TUCq1pSyRy43nRlBSSTtMOGpLeq3vuAwTFvr1mZA
k/u2vjBF+7UdQIJDoGaiYbZk4ovnS3kAT67xSF0d/BzIBWBWLDlW3LxggnoG6MwR9Oes16CnUBc6
JK1rUfSWjuVrI9NLFxJCAD5oP7SbrBkPQxa+0pUcLMYjjdSOaU3cCCvkvu/XdOq46Tmrq1VDvnhr
tuegSu8aCFhzUmWIbqGdJpta9ES6F9kfOzdelIqbQBoEt6M6zT2fLmwkk+lgxUNsvWVt8SurZGcw
2Oh8WDfVqWQIF7czA1KBd2jcGa2FOq8Ve0POWP0oVgoNz5jDvdXP+a4OFDpqWtEAW8mPn/KTXWAd
shYdyUg4mPTWRdCvZ/+k8+rJc9KjYNnidc0EIeC+gLUBvjIijInzkVpA3LWArV/bvjTNMiGlQTX9
uecd+qzYu1V4cTq5cd0vuWUgsXHxN0puL64PI04OsMWRZf9FnI22nZw0v1GassUUBsypHGacjEro
KxrifgVhDB6KeiMl2GLUrwLoRANXN4uZ9UzTWXPfOUeBtMxr1+HHvE3oYdR1wWapgWQV9Mu6MT5q
OrfK6lg/VxTyfkdL2Vg8jCbY7UGkt6ZnrCYqlkIExKKYSWPv6EuwOWY8vrkNlFc7BZBbMNY3mcFg
YeehAsmaIlht7VeZ1pKNaXwdwUbC++2J68lCbZ3nKhSrPQ8gVHIDMCxHfyTKi+k8ZMiSueA1FPn4
qfVwVUia0/3mkIXtcRAFsSCccTLj7i42JjVvRt/nwgAYZueWu8FzR2h9I8df17DhNCZiNzvFc+9R
pmODmfqPNOW0CmYG+RSOjjCsRf8Ga2YR+fCGaf3BJJ/jGP6U3M2+viATEc8j8h+yQlX1z5Wn6fbr
XLUE0bIqYjnXehpUgznmGiPOMuECqFoNd1H3CKr6DQHQrXJRNVYbi3SYp6EzbjEtevYv8AhgkDMb
pcj5y7Dga0GKk97znwAOqHMdi02onDyGmtHrnItu3KDbxDUJ/SvE1K2F/kHTIMOkIw2r051mkz+a
WsOzqfE3pAB4OrQFg5ivqAFB7PXmn21kB8w0ArBb8KrNdQzmfNrkLj8oU+cPzI+xijNu9W5ulhU3
ypOwG5YGnnvqNfvnrIucgUCNR9DXy4uEYVBUTU/pwwU8Z4dGX1tV+5dZ1CGKyzgO4z3NAa8oPKuL
EKCO63UqxGnE5jHk4lMdEowTsO/hVsZF67D+9a9OXe+NDDBQAqPDfW7QuWhwIl1P7ngDly02gaKw
1z5Bf11fQAx+90b3Tc6/FYzTwQveGufZKFVdHAV/8aCzP2n7Rcb/7N4nV9TbYnzZpGN7KtCmZ4QR
ala4JwibtMCeetfztW1eQ9zVkn0p91qqHTqGIEUDjnxqD8GAUDdr2RbDJKDydor0zcVbMA/drxjr
hbDTpa2E4Mn0OSQYM5OG7PGMz+g9hyFklTXJ4OPBnn+nIH0PjYapAbxkY2DTj161lGtUkavZsLa5
ZAYlqUmmCv4GMlUubmKbVoO6CzImD9zQJO4pr9YM5iRkVaDDChult5vn+zCs7KDDfnphouXM+7kh
GTpLN4btnhO0MLHo9kPdnnXYTngEk4IRWC9R1MHWmCwc+uG29Uuy/BykxOCYA/Q95HmUQboZHAKG
LgF/Wvo4bPZz/hYBqJY+i8Umi3BHcI2Y5B/04iWNiufZJoll6oenhJMZCOFCBHBjMYToFPHuSzZG
HLnt2K8c+qusJyysGWARIcQKjPcwcF/h6J4JImrPZWkeZBk/y+rmgpcE401Bt1LKLhn2r7BHbXyN
fzkTeb3ZUrBRvAcrlQIFZhU4BdiIVjtrGddlgBxRUs80+sjYogPCo3D3MJKrNgXsr9YvbfeU9Ogt
3DreiqoEMZXF224EBcfqSHdClzN2MVXOZRr4nXwnRCnU8RtIiwk33xKmEEwiqI3K6mcmLNUm9J3m
5Q5CBSiM1LEJzQTd1d4Hs1iHotNgxxgUdD5ml830HvUtJyZi8NtFYCUpwxb7kE7BKccnPcf1d06a
mFaRCeMHnJuTaEFOoyHJyufJ5UtuTvKadBincjQpuP7Q7GT7knHJrox3k+7+xY6NyKFnmt/zJ7I+
FctkgFeNAmNI+C6mDTuD9M1pvjXtXZVwfnavIcq3tr03cSDxbY6YgjXGyAn3M6cJOdOKzARtpe5f
it80898rcp0OAWDM1gPQCcJzoEVGe9YtdZXwmZG3UppsDAUPcOVlv01Dj4GyGm9d5jMTyzVeNzg2
yyIIsf6YACqOpAaO+m8bDAdWJ3A+MD+Yvth1bu0v89Qz1tj70tWg9VDtzEvoyl2h25uU9nhIXzX7
HdND2X03/rDGIFOsrShFNuIfs1peWNNwwGgKioQcS6aHGCQpYn/9HyXXvaGG7mLruVDgT+3h+8Um
QqvWTJQMSQ3SiXlSSVhG2mbrLjS/2MPzxucrt9o1eAnLdB3AFuTDznEi6CecxkaPgmk8KY1uARDE
vDfJXwlmAcniUY0G5/CmQplqB+YIAAvlaypf1zkSPLdz1gEECEuXT25lnjym8KT8upiupCSOWcAw
pHu7OiK7RDlrGwfUA1YSUbwjB9yG1S5mUkmRFO8r5///5UX6FQkeVKLLIlD2CNyuzT4YPVaJoO2f
JtIorLFbeUqeg9QG15KlBHbUmt331A4vRKIyaeBGdUeI7mABBkZIGLFmNEOuCwD+DIIPEXTKpIqW
VC9ZGzAmK/X15L8whCU0jZSXAh1gER1G/PjvHqLPoSa7mnveme95coqBFEws9tMRXRjec/x6Bop4
5mAjrs2pXLrQ+Wyr+U3k2jPRMiCsMK3lUIk1S8xt3Gtn1+3/zErDaItKMQZNxUGbbypJBP2zw5Jf
qbv5HDubLKMXl20pY52xOU0xf7wLkdMxrbdUssm4LSyvRPVACBjkCd2GQOR5e9gAH0J0RMt6vwmu
4Sr81dz8NjXnQSOdVyGke/Etc3AF4MsDoIiT91ZhWHkSJtWcVUZM+DI1ncFUCvMXZgd2j6y/TE13
0DGOm4b2PAwfXnNZqa0MZ+0QkW14sALB3Vvu/DI5xnq3GlnGWvcKMWSdvUXIEhUoy2CAUA4JspgE
ySY+yoQfwAQQXiqR3AJHnjqJFIrejjZ7PM9fRcJgo5JDsAy6YNOmWOtxi7FnEvFnF2wrEMNPbWv+
1Wjendn65OC0DEXD+2ouQKYJOHH2M4MCt4fvI4qMfaxP8q/gGZEzIYHaABlxKJUe3V/6MANYD1yn
+tDWDKzyUjzGokV1lC50jMoM2zBZ0V377Mq2RU0vnUgH8JOMeTajtetWzySh7sYBwkFSio5RJK81
Lpc5n3YomF26Ia8av+KnyWhmoZto1wYIep5H3J+Bob+U3lNbUBhq+whFja4yUCrjEnuQeaZGI+fX
I66teTY651A08uwgjR7BiGbWnR3KJWlvY1JeGRieAVvf5sCIlj3IRKaH3K+usyoNMqjqgKrRmQhN
CuKPhFoKliMf/xwT8+0TeMQoeHTYfoW139PO6Lgmo+kYOOW474p1KjnOzoZLqVNYJ9vZAMdCi+nz
zcHPFaO85DvhMmcOjbM+H4YRBQ5foMTYtQWWArRXaounUYz2lrU2ApdksQLToLHRoNh0YfpSp+2f
VpjP7PN25CRhF1vV7fjR5WT78jm7tPZVkW9sRI+h2DD126jYuqReVzHEwIQYCIPFuwgWgF9XqY+l
J0IpaTHhH58rOlsZtj95Rran5p7ykLF6vMd10S8SXKkhe9nuV8N6Y4J4wNTVYh3T+eQsmoumIhvV
sMdzDm5EwkZYQR6C39GhbEtYDDfB2O5M7dkbbQM7PNd5azDTBFJsR4gnffZrksGRSNY9WUSlIu17
0BMauQRGA1OMvFvDOPpG/0WGBsoIVE9zibHHhNvNvAk3OBPEY95O9xFJQnrsqoyYgvcm9BiQwDou
ro19Z7UKCZf+wgOToX49VfuqJjBOSBpyv2z6XkakrfHBXE0zu6PlBceKxO4agTWzyPFMfuXie9Th
5KJgpYUhYebaM5IuQN9E+j8xFixhN2mybbpNnj1ybx1bwQexewynVlOFbZ4p75i9hr591sCOC6jV
6souuE96yNJGeCrgRlEqsGArcRj4/BPgu8vrwOq1lEwc27Xqj6FrB+khT/j8s7cCVLZF52gNhCJb
BZVu+GR3JOhcvciHdEejyxazkIsu0H+m5q7Ff3snkTeVWgBjbtAfBf7rOdSXfcLQAwlvfUAkwdcf
MxmxzOnanSvBfDR+Mgo+7C43f2z8r5SMHJpWwYYwp//CRW8+tcD/eMyjlc6AAZ2fiRbjEUHPQMFW
sFA1gyRdrQwN3JnwcIqWybC2Q7BsYm62iDFWnl5aMDkNZpDNs2Bhx8TkPtbBl9/F2xig1AADVION
03Mo89JTuAzAcD1Yoy7JS8RdUprxhVy46tOEdKPyz6QcrggfE3MCcl9i5semao2r/76LE0rqEDZ1
SmFYO6SY2yczSLfqDW0F62TrnqHYdBnjEajmug+1j8b3b2XM/Lu76pEQCwF41emEWbMY9srwYKO0
48vIg69hEuo4SDhlscCfxhAmGXIzuHNBsFV3aCz7Y0+Ys5PFLuTA9CpSFkV9N/921UCOINl6rTA2
6uPTAhJFxcaoVbpbb6KLq9lfYVRnJ5lxEleUdFWN1lkkjL/zJS1cMF4TfcMz0vPgjxQIFqdLaV79
aYNFGtNOlp5N+9F63dlAEhoHlwhrLgdASqpfeGoJYWEp1yYwLSmhhnmPCPuLZ2sUV4dpnKt4Ne07
gtye+MKcsUjesOOMiGEwsY9pyJtYZ49lzqJrWVc+jcQqU6mLJnaknFKhWoQDFkuuKlT1FMq4pZh4
3FvguI5jHeuAJr7IKZk3PD/8+791CkSbGkYzriWqy5JhcswnoSaWXrYSJTNQKjh+lYJ+B5ebYB1E
rwXf6MpXWy9tBBbyNYJbmNONMAH0u0XiPkquz8Qr120XQSbnRuh5y7VuDRNtiZ8vBVZTNctgvJss
hKmGGCUvrZLTqlmPTbrObdAd0OAblZVJYA/lgYY5PrNOOteGmu7po6MWJmhS6P8ZJDXJASEUw+U/
JnCBtM5aIT812Da5Jl75eOuY8QdJiZ2FcnGvF+lVLSg9GAmI/2f5JXs0rdzMjP51i/mZPPGqtPgq
WQxZpvY1jflJUqz7xIB1xHoi0qcgbqHoliG+rea/eT2uF41MySFoDtQFJES+AKymPVkW+dFjYFDK
nWQ/AIzX9P86u1iKmfrHmT4yPTinRnrE881tUF7qnGmG4XpnvfYufffm9yxGu4EatnXMteid764M
vkY8I54rty3HvPTzp1j/4jed9eE9wu9dgJ+D5amW2pgy857FSOX9hs0t0WCEdubINqEBeafbHQPq
8ewaDRPc4b0IiiUxteC5cSnn6S/0jqD3mxVDEmTYpoEvZPD3RJzP22Rq1s2cVIjuauzHErYYn9En
RBncxzHb6w7gXs2+ExBrP3a7uDsmNXCsal6NoDWdRRdd4jqkLLrGWYvEGfMfd2wcyq0amwiYKfGK
AOACYkQFLn/Kf6M0g2/LX2fPUAGLD0sWH9rsHDrdu1KXtyYSvi60T/3gHNxJWxa/pR08QxcG+P7n
a3vLZ96PoN+jMQTx7uEFoDHXO/TOM64gZxreB5Pw27lR/PwwYA3lWCCIelaIlJMTWejzRApTQUU9
NzvTmZlJOiRS+nDMWgw6b/SYF1mnFz/GfRXFB8Oo31EetPVboGJ+W0y+Hn16oB3/R9J5LTeOZEH0
ixABX8Br03uREinzgpC6RXiPgvv6PTUbsTtrYqa7RQJV12Se1Cq4rUVFBPCzQa1tUYROEWammJ+e
q8HzEIsdyuJUEI7F3HgRTOuErloQ5aIxJsj2mY6gjFegQoHCueax/0KDjvxK7mQJxokqiQgbTtOo
tN89sHLbMUPip8nhAwcWJZa7Dw2KF+N7LkivJetG7f7RiRoEazoe32bz63JYo8mCe0b90FSb3MWS
wBUaNScWIEEBUxa2NX8DZ52i6rT6r1Yx4TBuLdcmqg56Z2YoGUEj+Qe3X/0qgMLX5TWwXejVrKOh
7ZJKhnGF1ckVNCF96REJcKgjre62YBF8VHOoLNBh3judvQOKyymFZmgl8t4Khu+Vry81JSBIoEAq
3WkKODpl88qL2DMPkNFXg0y8dB4a51DasY/tjaveZfvGBKJM+VvwRx4c9vb7XiXYbYFKrSwrPmhO
eW4aUhB9zBzJPaV7bBrgE9yD/eBfQ9AnJUMD1SXSDfKQ4rNPCdbml/PJ2Au6Uz/t4nY76pdKfmGk
gqUJLoZO1+e6VeaVXH74XO9NM91c/qeIXzMyWbXpu8OnS0TRmxdoizkOt8rJt5cY1OUrx6OJPDSk
KwqmX6t7IM0wOWYYJS2iOljawSl1jrpDisVqjm7FqKoQj5FH1POkcjIRZuqerJGcIJAg5VV9Q3PD
48ZQiTisGOQ08QZjzlR/a2r31L3zrVMNjCZRkd3dj55w5IYYtRbQat7TiRjAe6QAGy/t7JNAsE/4
jvpNHf4kEWY8os2465UxFrUDj/zTQsQa3ULGWtwlvsMaqP8ieEtorz0UZ36zlEfMxviQUR77GHe0
X8vuV2PyKMQ3mALUsR6Rxqw4kQNanali1omOICSIWxttarXgiladsstkmVvQ5lbzX1pqvulHVns8
Zwsh1U1hciI4aw9bUsL11cycBwJ2TOVvStdYzEIu255bkR+4/LaIwPPJTg+2tlwHHZCJlWZ9dDgh
ykpnwx5RD5o2LUDHCR2u7To32HMMf5MZXgvWRfX2dBiQ4s+BkWol3k3LXE3It2zeYrd23xtVnHSW
D32IZysZvH3k8oAELsVZrfjOoNyGKHp13d5AfEQ8qgBf2PzN9cFcenScseatqrqBvimsPSpUjdxM
HbhPPM43q6pueBkj4T67xFjaXDBxGyY4r7t/4qsuuW7mb7f50BN600iPL/XEaKVm5Oo23ybnsDEw
XNWmEq+ua11C2fyEpXUdwvYX2vGrbQsW5UV1Tw0a+H9MSZHccyXZeyKLzgIKih6PWwovhl8nkzWq
Gzz9+dtxQ9AzUH0Qww1bKTaZ5EdoX6v3wtpW2VJaL154UwdnX8PBJW2YKjQOyWNGOloO/rJMMP/k
S9eal0kxcLTOIF7NeyC5mRKJ2TQ6e4hzCAyPkBXO+AO9Ad6LnRxz7+I0R1d8696Iyg3H1AKOCxGq
Ez0HH128N81M2b2pImDqmntt3upadygjejT24cdWJypPQ+ebQA+R25Tfht4a48lKCS/TtlOZPxm/
aIrLiUxDM4eEKn1YnAV2PiurSQ+boRF5LOWMUdujFORcg1hM0JV6BfEUbezEXwHgzI+J4ZOKVmwG
dOEcfGxMDYtFcsU6hlxQJvRGdYubBMeCtu2TZkMs6kKTtO9E5RYVAeDBq/o5B3teh9xZga+duiqB
bhQce8PnM43QOHYYufF9ejCzV07iX6uw2ZgyORHb/lerfqKYYBZXxT/OuzwJb617HKOLOZEEjQxZ
xw4DkvEjy3ltHR8OOBMGWETkycWS9nJ4RPI7hSc/JQ+LTWvubRro94S/AToFVQmoWkx7JlikXlDb
zfQhoyZ3sZVe4Cas5rR4dWArgagvr61fX0WLcoDPXNTD2nOytYwRtRk2ERABGAynSr9lH9HTMyEa
EdCL4N2Ju1WZtMD0/GsUZSdQX3P5UG8CY/Czn7FIsG828wsZ+AfGDl9pNG7rWV7PrOUCfnVdsnpr
aaW/E1S6ZbLyTSTtAwIepdCPiSxorJWLK3RqGf/UuB0gH5XNMtPeWy/Y6sa8rPAi5YnycUIn1VEj
ddY+5P1PUYGVWgedmZxY9xH5+lr9333OGYd7q4PGVczRJpEWic7GEffsglU5adLV1FHs+9eird75
rPAaaEvaBlpfkkVZwmvDpf2sKlyGfbhzJh+qGmekXmMP+eJQRnu0CrzsErUIVl0Y384i0WzgVKmu
U2nkR9ZjwAk5biNx1X3z9f8//JhD3+aP2ibajsETJ2kz44qkxPK+1U9tEfDc/PeejwKgYTjBiBpe
Ugl029I4Uv77AQW/hV887JjSbcB43+p7H9CliSWqIl4yATXTgId28NRxCHSh8UdrEyaYKXxYhlRD
shdQSUzO3fisngD1p9T4OJjz+S2BNE6Ax6S7qo85dDCOrXVvYwfpPgeMb6vAnLlcD+hL1W8+Zz22
DVwrNnvp8J2mNbcDsnEwxoS3KU9PLAtwNdOjhc2Kbi9ss0saPG2rfzGKbuHOQPR7XrnmzAJzGXFy
cMfx97HTK8gjh2hiDESFPyVy84B4YP9pOKfBCU96MFyQs5v9tnBtTJThhq0iWUE+ci/BLSxwF8b6
nC0w7hG2gzZZxVNaQ7+tBoiuSa8G3ml8MeXSEdC6rBLljzJyT5V1QjU0etdePnJkV9Z4sPDlRrRh
g+XvBvavWvEFsBX9anao0IUYRIrrTJQn+qKRPJPKENp/n1TSnasiW4fcvMSRN8Y3P2fVkzzB7uAH
dG9lyDvbT2b4ON0+pKltUVWz5z8pNmBUpnsrYh+T1Rtdw7ICEi9Za4uIVxxFPKQyD1tsfmdSpQgf
W+upyinu+kwDFD8obcV+qK+JXt7bQbyQiQwOUJGyCZsfRbXK2TpPFoXMI7UpqjSLgBXvF9PmHsAL
io5mEY57P6H/YWhUGuZRUMoypx8i89Ehd6g98ZIyblRvUuQFHGbsv1EIZtlrU7AnqGYmENXa4nyo
o++S0voNtEAzcoThKupRLVHGFsZVRjpex9tkPU3mMzYxj9g+qVG6lH9Yp7JAL1nfvYTWXq4HKOxN
x2idUBzBV935zsEuMnafQPoGVoym2Lidvg+bbuem8jz4p6a1N5PeQiTovw0738ru39giwtPGQ825
aNRI+Ksn2NEtjx7RoATxwQ6acFDZfG8jmWgtKZYxouwkXRSCEsj8luhs8drxD9CfhAGzhWTFrgZF
MC5hPBTkJNYkYhi4qrVzrTO97p/zXNGdxwQujC8qDlS4TDIZWldyvoXS21hZ/x4L3l2o3M1VZ2la
RO+MG/hshnE/Fme9AI7eHfT5e+xdkGsYcCkITPFIZsxvjrnz+wdHRKOTm9R9SsUTEldBFTSF+1gd
FAlkUfpyDRsX71PDH5I7cAV7e5fhElQvYEZMS9y1P75Ets/BUYbfBgJGfkj1H2NKJs18V7MDrFyQ
pxA+xKABnho86wx1d2WTRYvQYXjajJ2HpjmFZLCEE1qAHNJ2RcC4g+BcBcWvdEV6ylNk0zdQF0vh
V7syYmRWuivXfiUMcVdcECZtY+EgwqFG5nON8+8dths61WArtQeGLX+Obzp7WIthT6Ij95nLXTqz
qEORm+PFy14S1Kw9I24LjRZo20J8STLpy/i3Pamn2GcJAFWvTma6hzLkwfpGJrfkRW29e+BpxD4/
pDkqlfiGpWHrntVvU/QPt0hOg8/JrwNzi4Ozw6eS4rvlfGqsewB7Yaa+JhkAZlAj/nlxDgiFx2O+
thNjhmQsS7Sw5kmLqeNTfXxLBcGcKb+BF8e/XVjD2FJWAjWoRfl3Jaa7Kvdyepn1iGirBZYCPcWb
zPCZTyZptXW5aUfvr1aC4Rlgb3HP2i5BXNPJndObj+QD6a//PrWE2PTaR5n5H5Np9Fzii8nTXiuu
n1qO6zKE+0sWEEO6uHYehphQd9Pdwo3TiursdDCnzPJAhB3l7pekmGOoo+pIusmFvga4zsEzrXIM
vyF3W8YqfKRT9BqDrQ7GBm5Fr2S7lhH+JP9VYfpRAVYIw34VhxeGkXl8NdAk6117z2w8Q0nF15Pl
2prFO18b8pZk/qGMpf0PaGgFPVikV7s5+Yhq+Wu7qMgyUXzmev03L4toAX1hJ5B9tDDHKnqQETUM
461RwrGLxW9TkSFYqbjSGCAKLZEqmEPkp/Vfj7zlbhgJrKWFh8w2QBfMTIrLSbx2SQN9KvyICm3x
x6SaHSN5dQbaXT8l1BWJ+oE4L1MAVMqixGDuIRDSBC3TvK1ZG/vYfQkBrtYrar9DSC4EI8SM+zl+
U0B9K3Heg6b9m7s6Y0Dth/m3x5CVaieBzihBzCHEVW8bstNedHu3Kc9V1WyHONyl1oGaU/VGlu6u
CwLA/X/TdyAOcDhreUzLdy94sLxNzaeaWEQYcVR8L6KzO4oDACextXb6c+cjKLHKdwJhVYojItby
UNcp084soJKNTi3RHb3Y6wTzLTyyLaJX1rfFfCzcuzorjbxaldwlToZIAqaRauZMUBfPEBIqUKB6
fMUBpRzT89Z1JohcIG4B/bp39ZGnPk34RLLy/M/WmXjPtLviS/19XM0oJz1v687vHL8FDW8SfWHT
QSCF7f5h8MtH3IOyrPY1Q1+lzhoChiNWv2w93s0uxC/gSFJWkz/9a84yJB6KBtWfCc+awGxpLJpL
qczGM+g6z5XLDP+nh56ithiiFFCu5ZmUWo4wtDm+f3DDXaMjgM6vgdtzG/7mxdMz3mz3ZMvXBuyz
SbCGZkFhxgE9O3cLXusUeKwVKXKsl2K6WewqyuZul2TtyfEm5XwcPSQirvFtsxJKSRmMvf4Majk8
B0l+I9yNiMeOGdGots02Tj2yBTFOBuwHi99WS/YzSr3BQS9kQk+Zcz5fRiExjvrc0hTk4o8eED2z
Z1DFrMMPUXWAgTGZV0PMyjzj6Bdftuz/ZCPG9/5UlWA1DDaFGWoIKExkCHFTJ+C8V6MDJMCzrkyi
E8RteCTmttuZ0wwQz+EbG9+HgGCQEg04a7NVNKZLu7nrvHCt9ux5fiti4AzzHi3BgjG6mSLll+Kv
WsWq/NJQJpBbZ3OmyRGcx+SzbVIj527VxtseQVGKmMkqrCumb4IdLJvY6IkkuZ6hHNuxwmUHwSOj
f7FTJMzGUNDhCObWZTb4M3Qc7sNVHfhNER4ms7wJg0bWNryLN+2N0fhGpryahDyEFDsmom5VunQn
apJurh+z+dNL0mKSAB91doq7gH22uWLZiquQEr1Gg1g/FMCmQPig7iiS5aYxsChkpUF+zrAafWdP
GvObbIofz6alMsyDwIfRBsZi6iFQsQkm85pqA1RtdqMl2BtBsgk1H60AXkWd/RjNOnVCUz4kPb+9
p5Lqphr8XXKtOuK+dI2kEk6v5tystJoOQRMcb4j4y2Az66cJ8hgDhr5ZUGZItn+zh/ug2QCcdMsf
h5K8AfIYWvHeC+FsF9uGSAVU+uQ8QZMs/eEiuvxgjte4fvTaNY44w9q9zTOmPvKqjKgn0dQVNakY
1oLgKT1q3/1U9daavHoxq/tSX+cVgYLzfeJ21zRj6fh3Nko4wfRF2EC0pL8XBGfM7kHtr8eYwoyf
3oUVwr5B1SYhX7asghVkqLDQDhPe88nG/joz8Cyy4RDb2d5MWvzDZsB+hc+jRNZfxtojowBv8Ad4
qA2bkVyzDPQQS/2t28LTNUO2Wb1b414fkdPMNuOQKu2NVZUzoetItyTmYQDfzVKU6YKKcwipi5g7
ED2lEsrsc0YL4xez2rAzP0rP2pAuvRGsJT9BPOxpRhk4uz12KO2Wu/CNQhdlLGi1XemjpHf5KThg
bmOXQK1VAPKM6EC7hVAflS8hLdofv1DM6IKZRs98D9DgwI9vudq/NH6kVffWRowUwHAQGNzIkmVK
yuQPc76entiu8TxDJOYMHdbSQbMZkhHm4Csa6EdcKoMSHWsQyH2Cfj7a2jx5XsPXAYZsALY9ULBb
Eo9lsOUoUKQu4mx0g5vFh4FuErtokvKx8hFYCKxUPPhbDcteI7KPAGL/H0NjRxKhujrGWYr1zDlK
/8lOZGWY1VrzMnNR2n9zG5gOA56fKb/hlpUdG8lr47fb/K3BXZ7zYIDEdAnl8+VMmCQ3gsVtUnck
YpX5G3b5ssn+qo1abN+xTdYuIR58m9A03GFP6B64r31MipFmzKrNZjyyt57DkcN3Ha8zw4F51r1F
M03y+G5+pMHODZAVahxKbLO4ZrC4LUKJfZOTg8AB5gDdCrHBBbscUFwC0dX76jXQ0K6ddlL9FbPT
EstGuR47Bo3GUvbMvfSrKeBgas7V8fhgaxOAi91i2bXWfN4hsiSr9PBA42b4HGd4G3GK1T/8/u/b
RMBKvZUZTFlONl2XCshK0vxMN0L8or0QXrUm2575YP5eN0MGdtXZIDYWa3GWRQ0bESU3oFZAcFcr
0Sja2426rTOCl73uQMEw2ZoKma2HZzbeQp41+mlQqUBopmOj3fjJVCvcEQDedRvvZoaAiPViDZAx
9ltYlyEWjgXSkv0IXQetxiVQK6N+raHRqLGmjQxC3GJntmSg+MtRaMt4fPbuZ43lQ2pUuRhzA7C9
A0UYVvXKOKnlZaANhwgJkd4/bQ+R+lfZYQTXTxyX6plWjUNG69oHAPDtu8ecOrva9Hiq3QhPQfXV
4uhUo5E+QcbLFkOF82k0lwkoBN00Ph2ywq3yLXH9l6D89iQeqLgBmg+3CMPhLAgyNsS+UldNpy/c
RBD4fIRcjE0CHgy5GsPfdpKHiMKdpA5k5jBHRpiatRNvMF2uMvmsC7/e2vCsJbaEdtgKwy7JXqIy
ngJ0O5U3R4vEitit6ZgrLS/AFQHoIQS/Gl16jQjHaVNhBWNDFs3fjRypE71rjOYqSlGQW8z7Mw3j
mkzmcyGf5UwlVSLWi/rLYMCOAYxk81WjXojLN904ZM7G7n08vwTbnubxNxbRXzPwl2HC5FhjRwoK
4QQw8zWKP+vAk8sAr7Msu7fxkLOPN1Y+AwZ6ydzdDlX2YeYO6XSUrdHajNkMzCP+QW2+1Waw9wMq
Y+hdQEiy3rrFRbt3xzckskEenYibj8AfIqxBnTj/+cWpsLH4+DTC5ZAzJsmbRgMAQRXW5S96SUpk
se5l+jdC8Ze+ucF4cI3sSDjmaRbOi3b2tOBRYvYpkJoyU1/mp6zCQrFHWK7TpIJlDcsbhYQCxiVi
b1CFSOJl+HeKuUAQJ82kT+wjYAlSf6YAkZEot4SziJ0IeVCjrVMFO731NrOwtyFOQgRnGPN5DwCz
IZ5m77/OMYnqbvL0cmr5nodfcnFiCYv8Nx2I0aBGJ3q5NMAGRE+HuCS7KF9iO96NGRu/wDlmYXr0
ZvPYNPELJjkeqXTA4daTRxkBAAoSjgjKSWBXwBM46UPePTz8CaFvbDZNfWuT1eVik+eQsMgTjdD0
6QU3SZplX5htp+ETGaW7SavxVosQN0jP01Z9q/JAQ2k2aZx+H1kZonPjBGpA6QFPBP8FFniKInuH
MjwaffZMDC4R95bNtugpSxDdhCaq2VC2+s7Li8+UrkZjJjKLYismRqwhZNK8QKESYx6ACR+HPDh8
rbQUWJHedEYxQRN8peHO5ZG0ym1UQsBuMpC5LbMbmdxDn4Ydrmrfz8t5Gs+dw7RHSWKHihIzZrBg
VDkuiHjh1POnEb9lKTLk+RsYxDT+GlH1JAURSxyXOP4IypicZzXMfjJF4TSK6m8ytru+mVhiL0Ju
/wY+Um9vOi3/atQwXKfQkhllIlnGnDKN5X6EI+Y7pCgL254xaEdJdhheiGrL8GAH2cIJ+fKmFjWo
K68cauh52l6c6rJ/LxT2gplN6Z98BHElGPqSykvqnDdZfI2aTeSe4LNAnZ5JEuV1pqdnE0Na44Jd
w0efhOsIAKmh4YV8mtQB7hjvGl6dPibYKUv3kVGdVcAL+TIVc1MpPAYo0ZYK8iYa5y9nyhzbbwFv
L8EsHFv3nAp1dvRV5z+1alw71XRKe/PSItUb7j67AibYQvvVRb5bFvQQ4YgIEckuG1LusF4DcToO
pzb/bIqGIWKOhKhlU51MwGBfBbs2IijezAqcbEt0PZZebZF78pQ2LTSbLFrmIiXSYY9kLcFog4Q0
95tbQm0l4rVlX3qTCzJYFJ3Y1UyW49Bc/rFmcaxNjjxYphFQaMadqYWxsiMMDcUFBs4ZV1Bpn33i
tJpM/2vo36gLEiZ0Dcgde0Sng3r2okkbp1e/rXPMdbrl3Ime+dYkTxQcOMG2jZsxZXdqmhfZHRBp
yfrKHC/1/8W5XClul5G+l4m1EbBVFmnS7hsPnCMnGRu75J2R3trRnJU9e5fIws+iak+9ww7Rg97O
6p8ROVLy4lBLBIRUamF71Xwq0Ao3DDpd/18fY28X3lp64NZ73nBkdYIhZj34u2o48cVIy/2jquce
cbupnWgHUdwh5Asc3Ir4zJToPMvhILMzIMhKeaW6R5PuSEyMrIPpZhQJ11Bw0ZrYJO7JQ+82eozx
Cy8K6GJD2bb9Ky5ldYc2FtcUQ6NNXbrbkZFiGLb7waWbVp0ZlTKqr94/REW28G81hlU11Z15Wyt+
b5utglZDIMu8c0QV3URwl8NgPWj1AoUbkYltfAyj9opDD1UBmG6t7hYDCLVpLMkmhxWFp7WQ2PB5
6qmsQlc79YzS9S2BXnwD/mLWCVlgF2/xmmZDvQEOdRrTv+lr7iIEYPG+ZH+Qw/X1XhAsTVyxCS9q
AlZLwXVzluaVKahbWXMJ33/H4LF3pmOJi45MNk5foFOMargYnXCms8OkNU83BNO4tpI/qYk12KfJ
AiEZIwdYpCNDGBBj4FI+jVTHqRa98iDXUcV5WRp3yjA1OExV3ZpQ8DdjdsTCsWuoIhpGUqIulhRn
dBS1bE6dYK7A7iFiH6HRn9ldvCN1IfMZ8lIXisJYVFoOTgZNjtZfg/hgZOEBJw8SG2/rBGy0NXvl
QZIqil1VYKjeOdausrxnYOFqgx6kiWanuR261IkIshqtaMH5mnU42Caxzcrsgf75lOu4Qoy4/1d1
M+OP3DQWieMQFVy8Jj03YXNF1uparjph8xaHgSNPVvfUQ7LM+WXiglKZHvNztADIL3qNEVUNdiOx
H05QYV+DrV2zGmCpsW5iXm2NWqipsHJaXndVtOoy6dfqmeORWXmUgqpc88e/nRyPQ89S4tnzWID+
pDPFVT/ppbaEN1NRKW180TyJw3qfgeYFqCtsoCxxN7NUrj7jnsysE/KTP7DVxjx/5+NYstDABxNW
6SvmirhcJZSFCUV2is5HpOXSQyg7yuCqEc/9lQnGBIzYJTukbOnywWS0LJLw8IzZMUitKqtWNZMu
VaZowLty3lFpPIkIxUu9yEdrqwY2icoLqx8Ky+vyAgcVAEd58VDcVsyPU43Pm+jIkjkWC4qCbmlk
KOffC+LMtcJRAaZwAdBU0onXjGdsHpGl7XesSetLNSAZM2WxCfts71gW055rGJBWl6DF5712fWBt
Yb+zzRfVBJVYkyh40ec1jATvqqRG2qkOEvXH4IpNj0GEDCaADJTjhGG30zJadX6bKDnIWhAnSKDE
/F109FyR/sqPtlMZU6YFF8bb5QgWspRZGStrjyWDf6n0fMUpi8BJE/pWks8QUSfUNX38sEy67KAE
0mhPEbZBrVnwt/Kw+UQ8D1XBggY3WpOtvVn7tiDmOKLdODqHEq1kwbEq5aPLIKhV8Yvuest8+pnx
EyS8IQWNQzn9KqM5WtpopAshqkWgCa7AayjbDkJX11trJrJE79lLPi3uTwDxIYmSiIWxXmSpydyY
kAzaBPUJebLdat6bwSqH/egA1Y9o2Hsu+ktfNou4VdxDfal6mV7vlz68CN+FPIEeXOl1BuS+AMHp
AgAJMMAqbeJYxAcnssfPrd7qqQ4BwUOHNF9skztAPgpaVjM2LnXyU2AndnQ+oP5DVnLZ5Xu+lDl4
N7nmKoB8/vRKLTfgQiu/UjYOxrvAJ6R6ZfW4MgQJtQbjZ5Gv25KkUPrIMsYgAuue03/Bs0UNTh78
fuLsVoi0miGAYVvvjPF/Q3Yslf2r1jOR2WC9IC451tGeY21pfzN0zSGfEPe0+mh8mwsigcloiE1v
wQctvh2AoyEK3fPWHIn9ILi0T2BKQ7ekmzPRidSkqI/1vpTYqedgYYSfUGZXJogdN/jioo9FefQ1
fRkWJij47scyVUYx7BKHDyDUlVkCyS4Styqt2FkMVFD2wrGUbf4ZsKqc+TPlvMvqexmRocxELPMQ
I45FLtz2xYbmgW7f2dk4jPXLUOv7gOW771sbq0YvrLp6gwpoSoFGZ890cM4jzowBzYGB/UoT5n/w
9cIA2uqb34aw10jWX/htVxnfgrCMVaE6VDkdMwwo9hwd/UbjHYeqak9bRmeLISquVR99tMhwo9gO
XxSKI9dfQmP4N4LM6Y2txXLTE6zxxohc33PKZRmP4EprT/2cNh9k5TRLl6NJjL8NUh6dy7PJDQIa
K64ugC3NeeArdmBbziMpqxNzfQ5n9ZBQQqgHFdwjPmAWgYgMgKqZ8ZPG0uXZ9FhNxcmBMQxQc+BC
f0axbWtQkhS+tv6lHvoAJpyVsjVmfFhsKu0UaO/kYGwg/pAo7i0NWe498gfCcuClYLSk0w8z/mYs
gIrnv2OwCxvkQ1jqLYhsQ7ksO5w8GcMHCbAFOz1UtxQzhm/0SxaY+X3wYVgVFD2Ea7bkX8VAjx1u
q2PBeYlRho0Ypg4cGhBsVbCpgZtPFTAdiAb15g98MKp14ZroXf4ry6e+jddBNm1TMKbqgdcZSBUI
BXHAVFj40hg0vbecEa1o3H2M+HDuwOqtu2/AcrxGFYONIIovYXtnEIFzhYjggt/Ko80em/TvoEVr
i7C2EpAWag4uWFSp5Qo117qzjbPBOdrXyC6Z+/VW++o2EtEHaY5mcHfSa+bGCLRlx/awZY3VMedE
RZOvcDOjrGg3ELdeJouV27wjFeUC0kQiuULv+j5bAvXjpmDIqcJSbS52I+3XZGuoLXU3DCd1oGWW
tcvUy7IxrPo42d3GNK/8q+BgqdqTwqNHl4KcjdKqtjx0YYmabxGS8gh7acviBukdl6hsSWiIsrOd
RnuPwYDXil3hvDip3E3jgIYB1qL5jNDFmvJYG+zyGfn4BEX1RMBUo35TafYmmKtWkOLuun9qhxBB
ctvScM2fZiwNPiCdn835FyHEdkjl9cDimZ2rFNZ/SD2IlVVKehDOGWK41r4/FmH0g7300JOcMS57
6BhVa/5TqQhF769rq1p2Gh9238MB5cblSe/7O8EeLJFKkD86Y4cmKF5T79JPiFlIm5eszp+qUuOE
jRA/o9D302w9d+NS1doeSV1GVa1wEy4C59Xh3saKkIirGmImZb3oohx76x2NR9wgZaI19oj6RivE
MW1/qOIhwp87VsMjYOFHTdC2+67jsBUP1QcMzUOEX1ZSbWckGCKql0QON0BIYjSpZJ6ih81ZKnqL
Hg0ttkeXdIXCMimY37M6YUSTr1pIlareUD+O9HI6SuASMcZodMkW6HmH1WlYwojk1FEIR259XC7c
175FBwRKiC0wgXXq5Pjvl8LbV40kqOT6qq0AOzC8iBzvYPX+dXwMNAHLtmZV5PZyq4AlynnQUQA7
Ke3jBBh8lbHsimFoIFpUrhkJ/EYGbAxYfI9bwfPOxh+oD1gmkgUBOsTMIHODNJWOS6bf+lQlPuTZ
gh6BOW+LHJbzhk+oljnI1/agMbfjWVtioFNHFoy5LfZ9BAGAoI3e3/UjnfYHxn6MqtoM9j16lYXa
AvHV6O9WwGbO6vsTAnWFIYmCD5uUyMyh+Ju/hXPwq7+RVSwT092ZOtp81uK23h356kolmrH1FaU/
amNwnWQmosvm++5xPzoOrJpxrb4KXqrINmkp5rMIJpA+tXMsetBF1JHSOmn5NeY4brObzb1nt1wo
TOybiEZUApfgvGpOCz+8srgNcF/2h9G6ONYlRgpMt/nHbaalazDfJAX8grJg4UxynY8FsdG4ihTv
7gZYpiufaVVsh+lN96nXKU/Uha6GqurQbHyiT73qg/kaU7Z62jNy46+FUP9lYibX/vd/8deW/9FR
8TuQnyNqejn057K+DzlnX+PpR9dogUojEeVgHRznFE6c1/7groeItBx1yMiD5KdwSuyNGCbn/gUg
C8crOmcB06TPuWOV2DRPsFalBnOqpkRNHh/jwfvJmtdS5gBgqlMLSxyMBYMXebBFw0XLxtzEv6RP
iKXiW1T/q4xrzQXWIX6YcSijjYRxpD5p3d6rAq1kZIXgMPYQnkSAKqdZX9XCOYZtCtYby0RMNM9E
EYc8168VvvCRQe0P2opxkyFfQOf86bx1KzC5iI5oVHcncXk748SehQ5uuGMeYgH4J/CHVxqR1fCf
uilC+dQyyRtOHVZ1Rr7wJ3udwZK/GEJ8DacIxI7FTAITx4QqAKX6KN2NP6o6iKoQWUiPUWpkgiq5
mfLMOBZfakbvlRMbUChy5sUN071+n+Z9WP6ELQt7pmXsyBuSsFJ1OfOODYg1R4xeWJREgJ8JwX7J
vWrqFiAr5WBHKxVg6s541bAvxTrFKsIy/1yJYVP4sHDt7JqNzmsO7XGwyzd7WADVUjVjoC5f9r0l
EX+RVxH5savdfKX72pbNSLE2p72N2FO08RejU98JuH+u3bAJ8hK2zblzIWoLfjQ/a97dPvuIh+7d
6OQxSYtbDJYKnpL4rxBowmI3zvVeJv6uFhF/who1izk/ElTebIlQQhcD9qUEN5y7K1TFr7X12SAi
WRIjobKqBI6RUlpbUNRdQv5dFT6UsMRt4H5H1XtpgP6CCtYbrbVC0ZWgDOzG29hn2xzWshzKA2mh
RxgdmO4Z72GhcL86YDj2r4tutvgM2U1Ybb4MDH0lwfp1rdiKyv/R3XvPDo6XEl2ESS7jl3pONSI0
iC7iZy/Ft2oV5oIAL2Ih2iVovFWB6zsJvA1Bgb726Wq/ke685L86pAqdWXJhfcPYylFe5P8GFRyM
ioTM2ebbmEi3FK/l4J7NwYPK4/KdpidgnYjBvsGZrcV4xIkR/jPzaelIssXOOcMWdA2rWGU0YeX4
7dmVJCwobVpszvWZnVXX5dSItGd2tdNq+anjpHJO3ETDHDQEi3aMcZkuDAlNuT9dUhIKkw4YhjOc
+pEnFYKIWKn9u0smtqSOreLi8D+Wzqs7cazbor9IYyiHVxAgENHYmPKLhqNyzvr1d57+bld3dQWM
hcIJe681l1i8tERkMhBqLMGyNVRPV83LHUZH1NhNS1/0v2jseg1bfK83o4igkLtLUEu48Hpln+Xa
n1njQk5MmCagGgG52QISoywAOSg0zHu5K/dkW6G0TsFJh+qpJH+0JTQn4xOiujY75dHAltPMcp1Z
2brBul4iGQs7Hn6z4NyGGaHsfL+I+7KVoFHm/CHy6lKZqDXT6x8CJl9CBRj8mCJy5oVCecsTSu+m
IurRZg/QFnMRoDBENjRrVcshzeF76v5KxnTa+GfUSV6tZxfxeZM59Mbiqw7LWyWNp6q2dnMdf5Xl
9KLnhddTbLFYsJXja159wnWPWXZ023L8N+dfS0zZIRm+x+RqOcYV9vpqpG8wqy0h4MmlmQVmZs7A
ElSXrEFma4z/8potXsu16cDtgU/D79daJ5NuFCMxvb3CPi9ydUpAb2UFF7qLLJcqC1k2rIYTpN2o
9KTEsRGQP9SatG5DGp8BjXhNwtUlEy5D2gWaJO6w0TqUofOjZoofJhqsKhR4mfwO8uDMXUMzfN3l
7bbKqR3qNBsiex8nsm/h7emaS5YENGJmnA24eMJoPKasO1qaBwE1xhbfZhkfM0Kl4W29DeZuqkvW
OKJCEr+U6b5l20AzPlfruznvRMVq4ru3li1MY4VXxsu9o5EMR+F9ngfuDCzNeAHgtGkx3QNzOCYj
fx3qfomLKl7opVfaLqHyJDFqsIB5F1/eUB4zK9MTm+kqM3FjFdCSq10flAe1sN5lu7nZAfmPBZMf
rnTdOYQ2gvmacK/xzWCWptZTMRHKVIbsZnxVlfQo1OaL6pFxhvLLmyO2en2NlmtEQ7B0yaoDY2Ht
WeSsOwt8hcWGysHD5yBU6OTfksK8CCwTq9YkW8DfOTAhNcb/5M+wRBJMKbGF7ZbnLLW7uTC2vdz7
iDNeEuhoq3pS6Er86qmQ/KsDZpo/JbJ+FSEObnVayhEFYG1PMDi2zFuNPV88PTIzP/VE2Sab+req
N+2E8jslCkbhjkImcg1J22m6GfUBDX4ubqurZIk0r6HmKKtRam4Wt1vIkqYmcbqoHD9IzbNcoy/r
tiGRrXbenZql98dqY3NdUvitnKoV1cwuNLFpkPMlvCi5n0dcbVo/9NA8CzcBRntoN2jZjP65zN1Z
rTVCneN/Qfg3JyLShJV+F7/qKgk+ucmAJek6fagQ1azyViL7zrThR8qCa9toDM/Ok50VUr2+Ka9i
1mlpwbJ0RzIU1LR5A0TtFWVHR+ofkIDRN0QJvQ55gYohIcsO2I1uRYEwt+G/UvFmcEKXXZEaIWrg
oqja84lZOZeTip8ElESIuSrZguhZSSwKiWhzJvmUxn9i7G2AAI084joSuWzcsrmPhEpLVsZNXpVn
Q1g8lMQ8LPaL3aPfhByXwyAw4E5EZSf6iem9lFMAkqAPX8KcGKxdHv9VaAK6klRSWC56fhdFJyG6
4rRu0q7dpLLhK+2p71JXRvVXmPuoghI2qxlnVr91SE5Lha2N3XYMsQm2qrA1XLvU9p3Gpn3A+NQT
HxJK8XeuZh792plhdozwV2jeyApKq6YHQqdTH1JoLISHkVA4yqmhah55wv7o3LNPpv623EK1/uuz
aq8G4upY58A0QdFBcJc7BvHsMI1wmvXkY2lvYlOHuNMhP6GeN00LOIrPOXO3BlZLBmy1zSzaEY3h
4k1H7flnsdMa8OFolI36JmO+KmnvNEFwhZm51lgdSKkzHAKevShE1oarsSwpu3V9QWYPgDyNFntb
ggQhZdem7sCOxJrJa+A/UaroE6z48BQyrq1ukmQk2hN0AYbhVnDH1sotnxVPmdXtopHj17gWXuqQ
riF18GfUgasCgcoiP8XXrJRbo7vYlNwHXeLJeihy42EKRDo73zNiUwJd2wqpX8N1FXUPTY2Ztpj0
7T+BS1eMGy2ckxiGagP57Sr8cGztZJE7JZHeLtQ9cgOkW3btnTx+WmyEavSasQrPPX4r+5B2uaOu
NCc16GiXFPhJDy7Ub0dagDg27tDrLRvv4VqSjagnp0nS/P+qSZTZLGmQXa1srpXdEQdR+YUWU1cf
DWJzDhEU3dH68Sby2Sp9/GcaOarhP1EXSUJSFjGzid2tuBnB6K1HibLSkJJFc6vVf9VyRq0oFjwZ
8wjTQU3dv7NVDz1eUEIKkZqXVu7eSoruWedsQ6F8I0+M9X9MV3p24m8k/ARf30TlaSbaXiMmZOiV
UyzISKQOKfLiqdHDjJGhoRycVKTQcAM+qYEEe+JHD44vXfSbeooznK60m6Yz8mRqOPvB+SNx28zl
z0JW7wu3S3lGXevXneqXENMy1hVJ0RxC9tYt9bGAm1J8yqSgYDlJ3jZGy1rgXtZikagkr4PxrVqi
fTTYa8aDBiGqzg6DEjM5D3BfExAAre8Bsgahus9eF7PaLcVAXIGw3DQHk7WmZOwTnPGC3mtUrJuN
7CCb4efA6E7RrE5YpGJ8VGimGMDwezgR3Rwde5nd47SCt5lQkC6yZj/SEOe2eR+W8iMYAB2XTeWq
Op0idmfFb02MTmPTeP3NAlT7zJddQeVtvJFVuR7b8TwBtrbZ+NQQlTXmSx0ihoYKGVl/vIQvDWxb
NbU3KWdA5Tmg/Eh3myJKIdWsQpBXqY8kjy7S2HwrlDn1nL6pWT6zNn4ziS0p1e5NH/Bnm+NxqJqf
IFwOcS/COpbkXMx3/WDa1ms3VXc15pqN9UKHnK1xS9vD2iaafc7Kj2wUypmNkwzOqjMZQQjA25dl
R7wWmw9ZUKSKGy3Ri9PIp0UhgxtQrdTi/atxZjl0hDv73LKhwu8GJjLG0kmKYTK3K1p2leRsG+J1
xdbDmqK9XC4vgQyvIJnOuSMfq9j5dGJ2LbdUfg30QzWd7XwfvZmUEtYEkq7n1T1and0fyQPTvX78
UEPhh7Hyb+uD5z7cdOVut9uX3Wp/2b6+tqvtx8l/+j/+T7YmVHM/rn7uf5738/MoN4/bzZtXh3vo
ojlfb+vV5XR6+reH/5OvfEoOq3Tlu/7tRid05/sP37vRol9Zq9PzKb7rk+X66vnkteXq4+Oyf315
fd3uobWto9X9fjgc1u4jX918H9PYipzRzc/t5MtryHX8ePrisJP9Q1uJVwG5dSn+PGmjr+DwrXzy
MVzfo2e6+rt7h2a19rz189GvU216aROvT5HPacPDPXV8pf88zWvexVq57eb55AMbq+e87lxz5z47
93ly89WWP3f5x/N54cnnU5Srp3viE/Pz88QX8BUn979jc3k7l793n+Jrxa95jVsc+ULem3OU7cXR
85UcMDaP1YOzwOv5I1+8lCM48euTODrelX/F75CWrjkQXkL0t/h79ynO3kn8lv/xOtfl7UGcbvhE
///evECcZt6HqygOkK858bYPjlscMcd16vnM4qoMHO1/7/jxv0/MNyv5IQ6Sv2GHvDsNrniN+DzP
D/8kvucHP5Wcdc4GR8jPH/+9GVP3mk80bf/7YHzocsW14zfi3HD5OExnxRs/OZPiTHNcGqfB9R0u
W+mu+efm/vDDe/w8fN/9uXEDiZPs+89+7Xp8oJM4aHFq/jtx4sydxCUQByGOlW/uTi5VVA7sgz4X
14ECmTi54lD5z+F6g0fZswVbn0jYWX2Ik8CvkZis+APxMo6RP+A/8fPpv1eVnPFiz4v4BTRk0GFT
u4m7L0X/6UvpgAj1hbK1qZzMzIROMa1dAe8XQarVGB3rQDsbquH1MHAsVnFkId3qjIVlu61FZg6V
brlAGpt1/wD5UCSZZL+CiLa8V9aLKr03Beka1c+4bKriRAF5NR3BXgPA8sO7aWmAld+6+qq03SoA
vGyZfhpKq3Ff6+YxQ0JgEvNla4wErGAkFOESk69st57cmduFvqf1E9e11xlmRzW/SFFxdThPLnKW
eUmGmG9+d/KoQVZKrSgwcF13rDy1x9JIsdubEjyKgeP/MYD05y0lq354M8Z6nzrlb0TDP0KvOVMe
a1LyJwPMbALjLJbryDFiwucbXtt3MKyYueopvweJuR/zeZclLMAngmGSqTqNim+3uq9PA6dMxh7h
L0rnCpPcAmZoRk82SK+GsR+erPTihzBhYInfiNl9trUdWwodp5dKokRBbFjFVifze9252RG2Qw0l
TNgEwjtJ0FOu61TfYHj181styXtRbjZiCNr2vxCwdh+9ApIS9X1hS2wEgctGmGM4TzYookeNtQZx
zpvlfBSJcVbGiXZLfpjYNUG+z0u40mKH26h7vbC3ZrF8E0OjOrNbdBBZYua2DOqymMQU1nn9Z9RY
3+J3Yo8gZvw6Skn6pukBboIWcCe/ynX1ldSk2o4SAqL2X1tMbLYVjyoVbgMAjdEpR1KWV8G2jL15
2Q0Al4ptbL5WeMmsmuY+S5qE9AgKgqLBbYtORkz5vxyTf1W2nUG9RVe9XzDf0TBIuP7hzEssJug4
Cd9K0eJkoUHjCoUsiH0U15P9CTYTJ5DQK8eHabiVKdMeXXqYOdQn+FKZ0vRYUoOsWr9EbJCrHwMN
e7GYkGwNG6MFwLTdtnP2KnXFrjBVL67/QgRiKRFDf1ncQztkhQlULs8mSqToK9fkM9ii+p1Sbbdh
nym7dn6LE1oX5QtV+Gp5t+zihW/l9JSIq9lX/1tw5/jQw/o7ac0rivAluwuZaE/ITtuT1bwUMiGS
2l639WuGPVDOlw1Lp5mbE+MXCqbagNra3+rlQ5d3LboVR1hOUfVp9jGDfWkub+CoXLnD48fHK1in
jsshVfNtgW2sthH12cu/HAeaPu9qFJqhXO5FeaFCAAGLdtMpJIaziCFliR1I+4u+46uMDw0aNPTb
bq5b6xaSi3gY1JTuVfiYTJDhg2pdkmk6NGM0s/uaV7lqHHLVA3cD+oNHMUC1rN3YR4oNp2TwmRbF
E/qYZa6IARIFFNL5XoN6OKW9tJvjfNNUEKvKhfxbKvA9vBF6bKJj1sXq10LIkZkt7E6VajOz9TUA
KQ42Gm4ANCTxwddFRgWYYMw8J2FNVpaHVAfPlVn5jQtxEtkiE+WZIqQ4ZAJxmO8L+fSjR4S5QxIW
GyFaLYPxEy8sTH+n/sAQA7gmgYnw0eKkBZ3maOxnZY+8cfYxTVHcdYqbeb+XqtIjwhkQc/ipThV9
uwhtLF6OoToVLXWi/hKm321N8opHUlpk+rNikkVbEOV9DUeWfMa/okN3zap34CEvNRrs/XWQul1Y
hFeSMKJ4eekSjeGD8beUUS2Qe4UhVkqNbcu+qiPwq1Kdjc3EYCfjJjK39UyNnhQirBM2KBj63duU
//c8CA38I8EBYtnoEgWJstIG6eQQGLmmlAfwzbllVHsgWT3lOCaG8sPJ7m1L9RaabYgDTXAK5v0w
K74gwrZ7M9Oun01kebVWvNCiEk1OWjvdvVMHr2f8S433iKitgRuvp5QRV7eJ74vcOm/2DHVTtouj
D1wk7ki91KCpt9ThdikIUx2WfZt9jOP8bJL6VVXNTayy2zRG0nI7gNobx6QBLYeuTXSiNmL+qNkB
kqBQxLh9Wmjx7Ju7AuVelri29rL0zbYdUZGwg2v1CRq2eehkoHnWRk1bUm/fKoYTZCBJ8yhnZ9Vi
Uy6pxJjzfFo0Ji67ulWlzvWCluJVCYp+VvhsDcNBu5ekTqWOpzH/2VJ5iBhDFkf6wTXzNoMOiqFB
Ty17J7WnjAEzxNkMI9Rt03dMpMg1URo0vB229+MOyd+9SCFZJxrcczO+jPQtpTLwqWB5JZN60+OC
x/yaqHvA1VtRACnT/oqmkBzqBazl8CYmq4TcqqgE6Wu2W9EuYmqkrNuTlhCI9tnkYJznEQO7rpqt
q6ABQRnA7R1SYLXgDYpdRrAXoetWecgWSPsM0moz41zCREHH1gG5aRAWEFAt6YTWWpl9OjOkeOl+
ryjCxHGw4LGVwNgxRAPfAHmcasbJKDG0kHYIDm4DktEvBnMjtea6xdOISEtILMwYiODBJGOIxM01
Mx1jJL2/0NnmgKdls/GjGSXscFZZrJPPUBDFUmkQ29Gm1gir6Cg4LeSR7pw6P3nNXkCriNcT2Vvl
Xs2DrWba55QhxoC+o4QfNUiCtjqylYQPzJ41q452gHDFRpukQscl2Wce47UhRkAxGlTy95xh6c0p
Apc5dGFE9fjyZK41Rio3VqNTkP/F8ocCgdKUvWSmeaTZa6c6IeZDcr+bTbCek7yj07xBzbyzOZFy
QfG+QpIGI0w5LWnrGrIKYJCyQ/8gsdiFdsKkxWbZAQmMfBmZAG6GlQk2nukrDmjQkQ0lzeGpRm0y
1GATEB+EBbOWTfsdQR5Tl9DmS82ylSlJjrYFyvu9Jydb4cHW+B5dqiCcoYdGNzK5TGp30DgeVWQl
oZxZdPyyQJLw+DG1Qx2m6o98/EtbHBcA6HohD0Ck34npo9RRFDJvJMvgcvs58O7FJdfs+ljogytw
dyHpJ4XF+tpEACicSng3kP5LnbZWsc0aKeoPlpDZYwDLT7eWrtDHXA0nIeQRM3tUvOGnTWiPiuJl
3bwVKiYox5Wlnkx4C+7Kx39WBG6kTK/3HacV5c6DsDI0Y9ovSUzSJP+rkTJkgFWWYJsPb4Fym8jk
DnRs7ljBW8FBYms9jqicZKQCihuIzTpnMZZRAM2/qCQw4BGcrMm7UsvWJgFtZKtpbeQa3DwizKtA
3wkpbaXWpVfmNw3wLubZov0gkiSu4BXtrRbEc1bT3nKGlS6Rhcw3itp+kwa+WHKyMNB7AK1TseWo
DTSBBapXs4uI944urQoRjvVSOELS4hwLCUUD/AcbIVsblDpphcH3aoIk7BQ6ZZZ2kXWN+QvNwMhO
d9b2WulsYkZoiYU7diPCW2gLcFsMiq+zNC2zl5BBUXtL6XOZqrbr0IswQ6qxvR1g2MkTJgjol9Vn
o6a+eLSE5KaifYtzWINwQVkkvpkqcgYJcxGzyX9PNwGXSchexKJmsaj3QVZ3hv7ZIjuTwo8GFL9G
VUE5d/O41pvvEprwQA/TqK5gBOXyAxszfURGBkL8mDwF0zJJ3uuBhk5PQlKgvBDRCQpPprGzoQ40
q7/4dhSFnNs03oWZcVQvTor9ic2XTlUqTSgeS9IxgAQWIGSc6bIS13zQ1MVX4/8N5C0hIdT7aAeY
OopF8mZ5+s1gw8BBmSWh8/+WILzPM/kKP98wkCOGdzmEptw5xHH8Yxewi/Uz4Qj7MpE3pbrgYaDG
rvwtVnQrCrCc8euYPtDBr1ss6mFkXCbtjYtos/PJd6AW1hLCqs7sKdn/TuFIG+TYZCeDtAi7NLiH
hdlR38hSBGVoRuyx7AyH8JNU28ry/DL3zIh9mvtjrVyN8drlRyX8bNUEcmVxnqvxiYgKooB50BLl
NbFJG4qwNxEhC/BLUje6sAknrnqIGyQ2wcmcP5VF3zDHbwKVDW11H9V4WxSS19Ef6ElsCptjndC7
g+aDiXZE+d53jpeqeNFLE4aNurLUCmMd/mCD2iIqamBXIc5QNX/LWKQvwIVmsphScllsZlCxFmKP
VmjwJuddmQBiz7uXVLLZ06DkM0CvBixHE9gmKAIyZ1xlSewrnEjUvKxQqNwT4Ir1HJ8AJDwq5OEm
n38SVqyzfsEIvFngy0rxWmU3s4p2A71xQkeC/sMxfuopozQ54uPEFsh0NRhMArKzdaSvUkPdzgnP
p3dWBrvByakF7tKZtOJ1KnePYNpHkCDy/xJVlq+CeMj4yhepC+Qwpd7Sw8OFANjDiLdhG27bz24p
eAbu6sJ6gOgnLcCwjc6MDnhDM6XP98pAGy7yeUB8HtWTU5RoTCS61QB7h2fYfyXxA0gyvR6bHnF3
lOJjKonsas23YlonBvUqsYAqU6IUDyTVQXH1eXKjLkMJiz6H2xHCXEKYQcjifRjvg3Y2EzYn+nDU
smmPIObWpeGhHeorslpCr9qqJHlBZjvYYdC9WCh/BsQ8pl7RbmtOkYZCz8SKPnOLMovLNLE1TyEl
vFkOuhzvuD/wcoZu26qeZF5BiTOCRiOkGOnfhCYBLwk9tKjBrnPJ63ytM4ePscNKqNmGmF8EmhDB
CzmrdoQRX8DqoF02iFMN/Clj7UmwnYMR3WF8U4zvYTqjHdfzZ5EoXtoY7xgeUE1WJ6vfLyZBfWhd
GE93C4yJqJC9hqVoC9tSRXUYIFwPK2Zyuh5mfR3b6q0h1bwAPVuyhLPGv570qywq93qV3FPEgRLa
zfwDehrlfvXAqvuZ26Q3GBvCstkeUp8Y8vNYOM+cx6041DlhblL5ytSBgM/R0JBRfXQ2E+lSA20p
+PxjnlzGGZ09qHfaVuN6mpT34OSU/cG28VixU6XnmVhEQSRkX3/Z2aks8hMpytue+V5NRcTXgD5T
WSn5Ra4KHl/1JZw9bVGZiR7K9F0rlwKfVAbBq9Por3Pnp2G5ifJxpaOqT2rEbLQ081HZ9La2L0HW
mJ1vzHCVm/7SW1hGprcSbPNSjpfZmhBW4Mafkn8DOIQSwZbS78xq/hfDB170k93p95j3GVp1qy3j
2maNBOJjPZrFWY2MjTodah6IrGVLNlzCyYvHT3JN6QIg2ejHDyLYN0tCCcbMKEAV3dM2bjrcKIsM
0aZ6nacv4iDrhrGWkbSndCXl65gzWZpYciZNdwcp+2JdvV80CvtoJymxWBxLUD2S0NzmRNqUOT4i
Yq2lCfynxObtVs7fwfCtAdzQUWaQkYM27b/btZDYBuM2wk0RT6eCPU7EsGO1aH1YoqdwfzoL/EuR
sifpqMIVUbZtyvFYFSgvSflC3tXUTJNdjm+GlmRs4sFTOF+ohAeKWqNxMM0DSFZLFeBFRKLGtjOQ
86GBs4GUShEeZWt02+WaEarTVKqro8s2kIpgYwbrDxVj2BPoS2uYMKokvg8KuVFNS4sEFpgxYXr2
CpnI4/Bj4eTUbcLgzPi/OGu5IZJjLvVtPZJlNRc73UNAwvNJR6NENiAxHWLV723sS2ZKcCxu2WbZ
tb186tF7yeP3xOATAjhO0D7cnPIWp+NWUZD74MFs4vQW8saMC051DsbvntXEAI43+mxBCBE/nujR
PpylFW3pzVw5az0qyKqA3WbARYD3WA50fMMfk+eqU76qgvF4RHvPDapJDL4pLbHWWFf0PhPLuNNS
gqYxUsoUMvDLLPxNNpVGsW5DO1RnN3zd16V2zq2cvil2D951+QpiAMCltJ6Sq6kh+ArLtZPBr3uT
kxMdxVXItgeqfyvW1i1h12COFTQXCnQOm2LJSGMlk5+LAhcCvFef4Q+o9Y3ZjFuCxzzmTWulI7zu
0oc+h3vdZKPI9ih5zvjQ4oxC3UCkCgC2fIpd5uBLktS70DAumvmiZu/o47kLLbdRCW+GWRlF4aak
lSjAvNzmiF+ulUWxL96V0hMANLuFVaHyKMxuKv84xFZ3C5za7AvYMJDWKxlIkda8MfbMQU3HtCOB
USPhzHxWOFpNu8bXp7lpQ1+8Tf5KU3XzVvTjpytWp7eIXWVoZGQVsRXL7zOY5ITTkHtNGLoTiBJN
+JGZhOXNhB2qydEasz2I2F87MX0wziGBkKtIKXaRgNDixkTIJBqxRGIOv9y2M6VcpzmockRUjAVJ
Mn1HXJFonkkzdL4NzWtHwdFoe2/IyDlbSJwlKBvWw7piSG2lAnAndQYTJCg8qbr2a7vdzBM75Uwl
iITtbFizp6ZNx41EdknF7o7oarOe2ONQcICalrCf7vMfC6qiE2q7JQOauMAosg9hxHNhfehsHW2E
NtzOl9qWYXg5O7vrPMmyCECeH5r+kNtP0144r8FBbZU7Pha3Q+6DSqa2P8jdBN/XMb3Az+ZvaNi1
Oekn+6qkpj2sx1eo0PTLB5Qu1PLVnXbQgrPNwoJcbfbt4Y6N7i5iMBhINk45oUP624dsl0AzxEq/
b1tdlHZcEVNAq2ErA51WTXtnjH5leVKE0Tf1OcQUlUEl/ea4a7rMujvLtAucdt0b+rWifApK7jay
wqdpiX3BsqozIH2HOltqd7yvvkZKupYj52UhiEhBRF3MNtRA1A2O6vVRSHX6NuevTmxfNbQLtPFD
8Fjxg41ZoD70JWbZwyZJN/biALslx0+YQJWKuMfwwBNa2h9HpCcjE2OFQnwJ8ttUXwq058EsAQSb
LrY0bIXyZqSUjc0DCoHEhgT3E6tfmc64jqApyFEeBHW+NxFaDiyGkPqkgwM5YHwoknzEYZXMjJ7R
PU3bg5EolHuFDkXfo87P8cCm+WeYwjEfVHdI7a2uGXtwtum2aOuDNpDPVq3JIlvhNCL88RrE75q0
uJqDsBENMYpVmhJcb0H/74GPbrsIFwwMo8k6IpivZ0sMFrtaHvm/cVDyfKt3Rw0Gn0imD9rkqFPb
YdTRjilZ3aOtvpUwv2nEr6B8fk9UomcsOT1daPbI65Ge5mzMfjcBuultUiJY0BDbvZ2HzrMMx3eU
EWAU6x4yh6nN4jctwCLUrbwxyuQAMWefkfo9xMpB0842PJ8MJZG+TBuFFXfhnIbhVe/uuX4ZcT5T
NQhObXpoWO6xCFS2VnSl36LgIm2PRL4O4KqdvyqT6PFsl2lfQ58ws2c1Yc79SvMfu6IFEJ+R54vB
00bjk5GmYv1HhIUkTR0buaOaw9dO7RezjS6ReiE3TXHTUKZUa54WkQETA/zdmahz6hR+EeIc3ZX7
bkPYx8o0TqiG+EVXDQROVcfGDBG19ow/cPQZkGsTJ357XjZ55w0mfg38ii1438noN0HxmpJBVeoA
+gFdo3FFsWe7ddD8OfsFK89Mp2Eu4j2E2IjiI99a5pRGrzpaXPu1Q8ALXIGqVrOPcjxu0fBhsNoB
xqelu/IeSjOxnkRyUbvN5mAbd5ELBAWfKX5LUKFzzI1lvxiJ9i2CCK2KpaMosxoU5+Ls2ZpccTZc
2REpLgUopk7oWFF0Q8qNM49WVf6yUGgpFlwR7B3BEq+mzzEOQGopG+CsJH9aoGIMz0mv0mxfCmkW
9wNKEQLMRn1dmxbtAUxq5SrCtUUFDx3DWnboI8WuMT+B3lcvS/rnUF0bRl/LqteS4poyEgnCsAEQ
lUaE3h/w4kAn0dfskpi+L02I6z9Hl4T0LU36u9wZuGBnP20JI0eG0ZnPAhlcqURITLACyVN3p1P4
3vTomBL7UA6vDmTFQc53ufLsKctShI1DitVZscuT9JRl2WlEvy+F8jFRQdQYW603WMtqHpKvGZ/k
XOJAY5Ug0YKZxktCz7OxJ09lDB1r6Zso4FMoWS/TORocNPTmVlrQ9TXxp0piScGE07Lwryks1sAh
sIPIDFZdhdQoI38Jh0eOoM9uJ7dp8nttBxtl7sGJ0R5X8CQi3SbxapNwk4dSdYqfQW7gmXzrZJuS
6JecEg/T/tpGA8bqCIJkVYXXREUrN0pXOrrpfBwVpuTsWbbnGpvIYnWbQdZkOjTjqzx8OhR4AXUK
xfi4LkpIgUN2pda1rdlDaTUb6zS7DQtlQIXFIFJIYqNQW7L+p9AZBoeWGg4JSggdXwy2r23H4lV7
pHW7h/LLBSX1IWOpGpfaa2H2XkBWM+U0ghlN+7eHSBU6LZah6NWgEp5QJenM9Lg8zQJeHgXCC9i/
f4WeIg4HDkbf0Bw36pzvahvN9ki1Wo4Yqo5JkR7DEU7GGCB4lVgRY6wfKhK3j0r0p8V/ZfpCwB/w
7ZIuY43xizlihjlRN5s0KnY8+5uuRgimdBwAgsxdEHnkqUr2HtIBFQglQy6D1cIykh1OehfH/kGx
a4hOXyrLVnk8dCTR22wfApq5w/J0CrgwP+3S7awRzxqGyBS83ej3kPFafG8EAZBeiU0teQeVohfX
QJEOWSFdO/2vrJMjucybMMauFsr+0KPrhKzmzNOGpK87297toAV7RZNuklxf0/Ie2VhDkpTg6uwl
l8ZjhHUuKwlDYhkQVyWuP2pl1Msyx1xF5E4ZnmJvG3STukOPbT9FW9mqvMxEccUNqTHuVlDa4+lL
tzd5cSyW9L7UZK7N8keqK5jldFBViPTp92abqOFCzzQrLMo+Tp57kiSf4vJaQLlVDHQJo2/2FCoC
CZs82isQz5EirxeedxoSGbYKsYMZ8RbQ5JmHb2ArroG31SY5qsdCAt/KkS+d6aUDwo/2ZcCBIZVI
h0cUjJYOW0T/gIvhx8kJzsdG1aMXlVSHPiMGLu0OQxd5C6kZTtcykiISwEw9yfOxG6ybtvwWwcWo
h23Po2A/YsJrwBTsJhrIaQERNlzI1gGZO2lQPCofkq9rBNpH17HhN6sHGiICdHIi34YMX/VJCZRj
FgePQkqhhChY7i5Ih/P4GMChkMr3LgjWoQEAChGqVezr9kn5L6h6+Kqs5+nFM9PXHTemQq7T8tWB
ClKDXzk4yNiux27iIkITNRQy26SVqmz1CHFcyJ2t9aHf9eoz5k4u5JBhoOT5b5ml1HptZikVsMit
SeMj7o414Wpg5QghEsG2NS4nAx2oCsbErqkog7CJCsHzwMnI6rAcb5n8ajGW96wJGcvh4a6k8ZtY
VHqk9rUoLHYGXA2NPktKQtPiD8wdbfEtrQvat/8ZBd4bLbmzWHJlpzxGKOvHJthRA8bTqq7a+F9r
n6vsaiMzNE45khQZqIs0jGtGUvAlCHLGPXy7jaNTLrM+UY1wY22jUSVtJzj0JIRbCEdM+hzqeO6m
NwPaX0eAdkk+YTHY+5EpWIe10B8VPAh97EPCOHQMVTF4Cuwl6EMRfDYH7CZkqKffhdy5BpAUp582
aUMEjWW5GQXIkW4EkYYpHP8U/a0OD6oVcyZxNEDcNhbA/6JqHnOW77Ue3BOE5Tok7Kt4HZJ5g7RR
SEYbC4a7jnuf7IFdHafHKPTkZjpOdXfRk3Ybap/KlBNoeNbj10R/ycEu1oAe1YkiFdwVSoeBSHgf
z3Rt+R1/cxR75US/zvItLohymXFxa86qQm2yljTTN1X2vOXn/3F0HsuNY1kQ/SJEwJstHUjQil7a
IFgUBe89vr4PejMTE91TMkXg3Zc382Qd33sNkAnHrd//myaDML7XfLT9GzvFJHuWxqZB2keVltSz
ZX56iRKmb7ias9Zv0c1xtZMhsU6B/qybJxMtjPkEos+t7XemIiEeskqh/MiUPSdzRxAonGwidVL0
Yvn/4p7wtfsxYshndO+J8UbueQtawcpvDhIHmL73aGJt+XgWHBsJppYoP7nVaZTblVvUS30AArDU
uCrJWJjDU9dAg1Cgqe007FKJwt2NfTxUVSwRLG96bakTkOWDvZ14a8KX1OQrF8SsEpcrA8uF6q6G
rAL63cxd7hQJD73lm2gdH7NESMTcqfGKTKtznl9yDAYekWUq6k1xr5UBlvQO9Nx00eTDFvEDsGgt
f3iV80JPMsQzn69NlkhGH0k13JrfZuyycVWXlmVyrJKXzK+Sx02doTLzFrRSzrLi1MffAeqcydqp
vHX6JsCgYIb0Xin+zB0ePYtsKPcN0ZL2VeCwNgB5QoJR66dsrcW+YysnsgliEKX+S+OnVBRx0fW8
Ikan7yGkY4cueZsU3GcFAtC9qBxplQAtQ1+JBbn5YUT3ofmYzJqpSBbn6I5YVoaRsQEltX8nkt3T
xIECgULFmcYJUUGqp2taEWuIDE6WXju8A+0nbx6N/1uX35T9zWIkoJS3T9JQuhveA2ODLtU2ZNZ7
7gLDbkyMBbEScF1nAYpB3h1F2uzA/msbTeeOUanPqafXKNZRs6sGfr6Ggg5eMPgHsvIwROsKDiXx
bthCJHfY9RfQgaiVSr/91gniQyC8WbRYrb/1kIQVosodemWWx/MQlxsp8W2PbDBCBwtUa2NI6NLy
ux1SqHvUXRhAcGVaNnXjZKUEjkmRcJb1BmNhRMiACgzR+FBtPjI793y+OvM3E09g26GqhynrbR6i
AAu7rGNhumIikxR1yonxMUWfUaOfIPIXJal5hcirCRMIDzdxSWLJEbN6zfYkHHF1g//JtiluBdjN
MJ/NjRvwfMl7Mz34sbegRXGtAQovBWYVqggyjjiSBQDiymIjdmDg5dFbcP9S4y+IGf6UFEZyktVn
56GfTAt/tKCOK15nPMshsEFGLGIrXuWbZghWvfxLzzwzGyjGa8szp3eDDSEXuSJY+MPHkzhHaARp
4Md3ZGUsmBPdjvGSQ9WbyWGwTCKD/SiGXXPrWZ/WI+EvhysjoL4a7xtmZuDuNTHU2AwOeo9aoi1G
XT3IGaUmpbHL6QqLhClJizVCdjeaukuPLru1kTMdOEBF8NrFHySTv2t6R5R3JM9mmfaYbHtCW9lU
uprJkwEcGQVGZIqoIvgNtuh74r/F+EfCC1AvVbCuVsZnhWyX1zqG59uq9su02nNf6O6mQPDLxJ5O
8w03Y65+QIIInjEFA7/UEWdg8CgsM6dnVg4UTts/T8CAgnlDHBdxva07xB8kXj7KfDJdizftRKRk
/4iZJOXOIaGTl3g8sUJM5hK6gT8RvqZx3Inql1fc5Pike791vkm46/fadurVNNU3sbpFYra7JGdd
SMFAoePzw85L0E1Or1p7y/AE8eeIWOQtnZaNwFGxaUmMZpV016svT9kN3lvC2oIEuOsGdoemvMyp
Nm9UVFWnoACtVFuKj/8l5BsqkcrGal8krt220mcwNHyXBupz/pcr2aWerouxv8xYr6cKvP5YPmjK
n0EORvAIGrDAThGKawnDUjNPfIsZgVcZjK50OE0yz5AfDPrRTaatsj2Y/ZdLFNjIyZRiNE3gbsbq
d52UK/nfwBBQVmC40sBuKwZbBBad5EqGLozG5wEV8SabS+nBkEqFlU5su6m53VJUlknjSsXhNSZ7
o+ifEyxUNO5m0TBFOUa5UnGvyRCdKKAjMyWjVOZL8mrUUGyKgN0u3jrkcTk+C9AexYkQZkMO7fop
I/Ajg5wZghMfzIIEIQUpUs1sMjhBvqnN+EsA1zVdBuvsLfDW5EuJbbVWh2ecY3HUDxWfm0jHNXJT
u9iW/H46COiFv0t5sW0988iIuvUE5VDExDXRjiStpsMLFgQFSqT6WM2pGm9r/Ttpg4XY4mpmo019
HCaw3zHHRKIUK8kEtAanPIdwmoAWo9HQ4ak/la5JD0J/sxQydosySOdkNfEFgI5lalBS2DnwfSuK
xTCXIgOFKkRXdqhUz6aCtChtMjOdqO81Nj/pCmYWeUF8yzyg1qWZynVSsLNhCPA595aiH+1aNlFG
5uLvpSgO32EABh3pSyH9E86V3pygLivZv2aKsWwxaGjgkNkumeymXH57Xd8u2fjzUU3oHyhorQ41
3tBS12zExFppXDP8yHtKMug14Ez/x0XPpsvbmZFnYC4s9C+LHYEFgEhN367Znyo+5dGEIpZvln6h
FHCWDPNGplM9DalH5+umfzLdqoEIQ96YQUyeFf5bg1pYJn+e9RdNiWtkEQXCWkk9p8WaWIz6r7Fn
qypTmgdKMEyfevUz6YDJCN5bendicbFAvukcHNPfTY4ZUCyiBWTuLx93ZSz8i6fAonThyZ5bekl2
btg2NNpOg4+LgA1f3tYFyl3FR5f3m0RxZEk5MKMKGstu3uGJ8lMOK0kNOCCv4tRr1susFwFPcidT
Gzsz9iHxvhQxTHn12tXn3/aw7kl085QktIPo2fNUakG0GtL7qJ58vViY2EV6mKKyDlSICam9iBo5
94MxPmuj5ZvzliqqftTci4y35WAbfbXQm/T/339BR0Uct6g+C59v1V1bDX8+7BiQvYqIYZYjjVtz
6fULAwEO+i1dEAmW+XmAAOHJ7tqMrZXrJguTHK8mXXmDZzgUxgf1UGz8x7XQ5SsDK87gv8J210V4
tzhHpvrPHOSqScLIQS+VWLUYHIoaH/Gg3ZpTLBKPx0yFvVowBpXmo2qgTfSJLSTIkPq+EPbMxi4O
zqE6SVG2qlN/lRsvT0X5ahlxgeSTKFU4lEt+fZbyyDUBJoy4FpV1ggzpi7ZFXJYfywXGmWfnPAZf
0n8aHcg5fhoLAh53uiluSvBpbgwkfvP1kA4rkditkCSvrnp5/68M+1mFsh1Q5VtBeAJsdKVeNMXl
qXwjWNAOP+Az4Hc07Y4jFjiVmz/G2tzjcdnQxcCLt1vLfJM9MhLCZKy3GzwCareklujS4sSUNaLE
ErffxHsKwcZo3Y0vPGKsAxiIchTahjerNCEXFMYmedgko2dbCUuulwQtoeW3iJNuIY7KVQ2Sraih
VLe7KB6dwjOx4tpFqP2aGHe6DkCO4jbWPEY9nWm1cEyRW4WCTawPyllSZoY/btLyxWHdizPK5bFw
CFikONeK9NhWQB5It91Y7UvFYEfdPeblpNEl6MfaspXvFZ6MMjzkNWZMEV4ay5BcS8+SD+aw2nS0
+mgi1Tsq47v027UwE7HJijVyfrZw8bmpkLLqagfbbG6q/0sTsHSQ6hCZIHSzs4m8fdg/+9rkCf4e
3U8if4f9Vh5o15F+GBho8KZLWIyXWX7nEOJJZgAV/uHRp2ymwqnyTHjGwo7UGJ+/9JUw+KXxX8M7
LTcPinWyTLg0lrni2bELt561E1eDasqw+SPf37nZysUfZNSE4hr30VvvKmQXn/8lw0+aQszAHIj7
TqgOHrtLS9tAip55TExURXnVDxXZ3+NQgiPQyU1X2x51YhIbBiCo8FkjWxLYszdEEbzUwfSos4yd
5sMm7Bcy1Q4NDZXvqilZbzDRNMyvwdSkFwXFzu25vIKFIvEunIqwNLm6HbGF5Nh1PbqfeZF0QWlr
En4k05SckeWBigEzyEEZ5pcIXxgUKdKaO7n9uGm2yDFotD1vb8KAuPXTtTAQa3165qFr24XCQBcl
ypLhidaJmc82X+Frdsnd7YjuKPu4fBcY9Nhvs2dK9qW6JovBrxY3LVyNfgEsep6gd4kCVzcXWMeY
HgyEiv+3crDNCssJtZaS1p1MW7b/l5rquq/jg2BVJ6Gvj4llzCPcihU1g1r5D3zwiibwyBiPDU40
qYBbUZZb1Y+WUFe2QzSsJ85qRTTYSBK7q3GGzSsuzp7gHdua9TymTaCMgsLc3VaXHBgOzbFjUzsB
BZhdwojXbUWKDcP8ExTdt5HJV5oMOpKy2Mq21Mexnr+FOOq8qz81jM+qTuK64C/x8wiyOLcSvEpc
aILN0CI7hcPai3A8dl8p73Hh0DXiAjKDbXUQflCKPQKVPsbngHhCARWsU3RMnV+s0+2Gm1BjC9IN
6wDmibD609ifSkbA2ihnBc+HAqUlU/EbSbacnyiWwr9/FmGWs53yc2qppw6YBm4LNmc++P7RkPio
EksinlEHeHqrrzY1LtUExJNQPSU8qXI8nDN1AAki2ZrAOau5VyQtgLjJvhC/XGRLLPkG65jGw4vD
gmFyN0caCewB8Nqe7zczGiC2jmzC1YrL7tFmFmMN/pWWno90OFKuy52oRQ4PCe0riTNlkOEiurK1
Ca9lE17joNzGobgaJNQ6xq+oGIEVCgfZG68RhSSjiFltPPDg8cClfgtcgPVs+Q5byGhcNyacRpo6
WW+uByhyKlan1KLuAAOJzqmU2fBdhPoAq3b81pXDGEe2HMuLMFzp4y0po0WEdi0I+8ykZdQ8qHgX
0U8V968lSWAyQYyDzdIt4q3BxYjq01pbWoKTuh8eWGoxZrjESshuWL3yOtup7auJnmX91OQLr2W3
1Fg+4j8Vn7JuHILkDYlu2RW83P2bGt4t+FxWFc2nS4k5jAv8UgoTopHhfRGmizjBGB805iFoys3k
oNJRK0IfK4phbQQMhqzInDEDB5TcuIdPK9x5GPU4kNBLQurIkBkVmTETJDLdn7l2z7n6wm+fV0m5
zIRd3EozvudW/qjizdCoUeuiF/YCBLtPlv0RnifkyomWbytUgCreVypg8ET81JL0DyNDysva6sDA
RqdI9xYFbg2tmHA+plNNkz6fFnFsu5WSs+QMln7B340nATDLtq1FDaLFmQ8sY4RKYabtWeGzXuLf
K+axpv7TsFTHun7I++iU1e5FmPb8JrlhLQkoiwg46WuIJlSdUncqZnuJ6bLzsxUtywfFQ8xt127+
/52sY2mBltnhReQYVN2OMhj2O8HeVd2/QDBsNRgR4IboFlW4if14narkHbVP0kRzg2NqbNnCI4QZ
Fr0GlKc2NIQnAx0TeNGTpypky2KsDynue1TWAYBDot0gYbnoVlJ8Gtx/Ecxkgw2Zx8sDi8CY30sO
EAZuQMtotab/CsKVVh19KPYaSkCCqtHtNAOxDpdprPYrnfUJCSD0PRddPSVmJtmDoMOHoR+vIvUn
psONsgH/qydsjXdAv3hEw7SQnqb+FrGeIAgv56bDjn8v8jkX2XqY/HWKrCcTbdxz6Q00dxWinuL9
8gBJShoNKLpOw4DMjoBsfGogDebyJjLKwB59JkRo1spkNWe64+O67MbwuxTlF9cSaVbo1I/g0l6p
pXwmPD7puax/uHeYuc/Uig+oQWDV0o0fDIfknv0DpBur534FAX8RCCex7C5VpuyTng9eXnEM59ku
CYejCgAUFAB9jldFeNDfKyTfrfeLr7aBgl6v84TVemibwrdiHvnwDmDH6aKRzW0pQgNDhGay0L0d
c49fECXHT2bUIT5+R7JueXK2moK/Aa7CriOEh6a31iFPkmzxkMe7mBsBESu6Dkj1jyRokAVBG1H/
TBgR7FMEabSxmPmBgJlvQgCp+qckr9BfB+6PbH5FkN4JDLDuYstEQgzsdAdrJuwfA3Cc8tTjMhFp
FpuYgBJBOdPFXWuwmjIsNoVQkRQRwQxHl+9SW4e+GStw3vimZJXST36hYATN8ccdeW8ThcXvCOJ6
1lQHzT/RoFsQf9dRJSSgfeYqVJ+D5TRJtRNbiSdgnAcD/nG4Q1igdIsoQombkuUzGU0T2dnAuR+z
OKdz1k8vAAMuJk+cR2QPgoitMge40S6P1yJ/A0pz03qvnkTc6UmdBmCEremzXb0LbP7AOuFa8QMF
YJkS2l0k2rWw43ljtWOvIsmgQqx6qZUnUgXV6LKq/UWvSvs7Q3aP117BKt4103J8WbVOgrplFsLD
4sguXd74LfmRYdUjNKsVzT/ubVqOaPFoxywxPJjZQyPdPUXegJq6EEpTvbvSv72R+hzm3FSgMo7s
WEP4ye1wggk91k4lWpXE6kylubo1xgQ2fRngSJ8aCcsAiBkufNoV0quX6D9sHWTSSegd+65+D4Cj
xwLGBhocnh84U8B/zEU0lDxy6jJu6fbEXaNm2w7rr/uy9Dcm4eRRFedCfmb1vWWASKJmVVQx8HPu
xC4oSz9aGIjOte7ztPJg1ae8wyUzElr4M7QcLqc1DwBkG0cvwetElEggJAMaolJgFGH5zon3gLsA
f4WMny8tjVnRHrgjF8NNDx8txdWZTA0AXoH4CEPY7jmEA/6GwIX61COkr56z0atuOa0Xo5MnV3XA
04rS3w2nTn001JLwi63HwBYgCFNrQjsqXT+ZsC07CnJ9vm5SrNLJ9f8M4VGLqxgdDOvMwCLGai5B
fVbUW2buugCUpo+FhQEjaK9oRUL0V5k92LFmrgPh7cJfnydZpebYa5Zq9t0Ly0R6aFigxUeBWp0T
GkFIU9pz0LR2AhU4VpKz4WtrhRWd1TiuuIZN4Q3fSrzTMGOZVbxW5Y4dc/TDP8M1b1vAh9ZTMGgC
ZsQIvE1414NPyTldsRpVm3uKUavZqeWNdkKRpVpeXGJPnunQxc1yyb1xfmpWp7fdzs7lkqKT2fvB
IvDEH708mQuO18X5w/pxFs3j2RmaxuIM+3rm81+z1YZNOf/ounnQfDnv56vjiXzpwk5n9jg/f89x
PNz75Y5yoaW6sIONejJPcEr5v/QAC2dw8OZ4bDf9XJ894NHNpu9mt7xchtls0/Nn8IeeisXj8V3P
Pv3sZKuz1+HlHObD7HCebYLZ5nR+n0745GezuTO3T/bskM6W183ms5s7M76NfAZi4uX8OcNs/XWZ
/znTFzX5KtaeUOWS03jGHzp94Q8n6xID8jqwI1tYTj8hP/bG5j/eu+Vcmx/c2eEVzpybBLDvET5Y
hPRQUsMlYOeeTFF3z/1vPr6Gtq/NrzDZe4a4FHhXBRgOjX66L2W86az1KJu3KaUQjYTjUMUTbHCI
W3ocLLVQ5l+jbI/sX6wLPDjPMv3tdItCJ3ZlhYToxjIyHIuM1RW6jgkglVpw1WQGgDJBEA4YLYBV
ax4KlzA9BPibJBroFIhZlsRP6j9JGPPaBi4KKIR1XJweKkNgT6hejaLblhJKgUyDpegPXIe5t8Jm
W3JpHaX4Rm5+m+GOZLk7YNiLRdnpevgCnjcvqb2wgNnHpUkEjMIMtSQDRu1lp/bvoHZCXVyIHAqN
9maGBDJGgIKjoT30wPbEnGVKs/Eo6Gp9LLm1LWecmDRXmbF4jtEdpX4KDVnYKUrrIVjdQlw1HEHu
yJCCZIobuWsxUIBKGKVjWZ/rwUVWTxbc1XYuWaNCulviNf5r+58i/KnCH8rz/ECdN+XTbGa7Ifwp
rFeUfot4GPPqVJOFBr7P3edSZLQnfUnJWgu+BuliShffuMJvkYW36N/N9GaIt8C86/LD9765CPGb
Dc3vovjp0ReaPW1vsfdtSK+s+abAumSprn25eJ8r7xOx7lF/WSBTRykF7IoZdT9pcfJcO/c/vf9p
upNebwQ27orMEqfyIDBx/3Zvgv/V1qsRQ30yatMAyYAH1Mm0QdBW4abLmCL/J4Batgn+J5VOKQOD
MV5ikPkpQcOE8gOkkkFZ0t2Gxdq4VZd+3CMv8RHcWMXS+Bluo9OsyiXu7q8rNDn5i6phBShpzFLj
Khl2nF7zBi/rtwyVTbMbal77OXNqc+Gt1+B/zVbYnxbScjn4izkLGMIOoFOX261eznE1Cheoqi7k
SAwnTlteQLBXxa+Fq05OuQK/zeydXfEtKWTmN1pKUMsOo6UXfav9r+9/2hBPMZADxw9/qTYChR2H
54wgf3m2fN56H7n9y6M334vQf1FbZ7FKDr/d/2M6CPVz7Zjvkle7wf0WME/wHVkwRs7tLnslr4DF
95E9i2uLTsN1f8P+eVN/0Lge2sa8ob7BsbhJG+MXwZ8RHr1++2X8ImvWDEcbXNqYsHE70QzLnM9+
7aFz8rrlPj1of/Ac9K374gFwE0rfZmRZEM/37Z7rB/blrp6Tsh8//C/SSO3UkMgwPatOrS3jMkgu
MRUfG3o106VOr+TK/wzSPxnPV/Ab/wymk3QnJGxIWcRJfkX9x4CPjfFknKXmUUmO0bhnCMQ8aLhn
VocTe838brNXNi68S1u8MFGyqfdhh2kLuXDIu7Q258tY3pnUOix33TEuDq686BMq5r8TwRkYpICh
YF/EGuE/Q/UrTx6i/q7Lt6y/u+La8MMy6XmvyAcziGuJiXsZPYR22zQvTmH2AJotKGfRkXhX4Cj6
BPKrDhe9xaCJrDSn7rCX/7H0LVlkVIAy7ql10/XnSLRdeyJB99W1064sboIKXQTBCr7cEtsBix2h
dtCHQmI/2eQmbNu54L+a4i3+NcUhpxYwfHjZgUW1VD6ZaL1jTSnLOm72wD111gPHYRKAz2n5jI1N
eSPxu8qqeWr3N8q0FjwYvNY9yi//xB8MFSjYM/wU5ULaVGwZibvP8meGKY9i0nouczEj8SnS1zMP
Dt5Lehv46znQXdp6trh2R2vNHXzUlglbr3oSOX6XZrIq8MIcgMSa64T72IYPRATCrAJCspOYVYGV
1GtGrux3vHOD0v4ymjkzW3pV4qGuZkFF4SgsCuBaC3giv9zYol8j24I6zjca3T5FjXHdcCrDGQen
MZxWfWiyuGIJUKTE8UpiKLxlI+1Z884VYAEWXEZknAtbBdefL+xEYQ9WnWH2X6nKh87AH5vcRp/X
Na99HRppg1UiZ2jL8C/oYC3Kjntg3ggHwfFV8P1tMsM0cLV6HS1h7zWHyGT0B6jB7YShoCqRPF+x
2q1ybHZxgKp4FZFec2odBAIeecQmpukWJDeOde2Bq0iWBeRH9lN4YcVY2MBDiDEy+qNdY6No83ot
DmDPvZAln2MQnpCtWzuxIfFVQqJtUza5Pf8cECTLaYhjDMW/OmVZPoEs2erBtKfAet1FQKdmN4LU
HRaWchOaT9FfR8OiKWfAfOvNOADfBvqHEa3zgZVcCzOXOH7SsYjOr7VYXOuu+ORlaL8j4UW0eF0Z
R2AgFXf1WDgRAdaI5AzuXsEurncnQf1h4kth+KmMuEaBOEY2T0Fb11LoZw8j5LViOX14bamkL8nY
a92ITkmDawS4jMtDLp5YTioBV8Nim2kg7TLix72UXUhx/cNk2RfAJAgXqQ1WfpDFhLkShEClcOCn
LIwScBl6N6tszE+Lmm1IKGK2Issvs4qSupmvkyigngjhXbJYJOamRKiFq7q70zQgat8IxasaeLLc
qk5JG3IRVSfFcy8wa/0AJkISsWxklZD7PBlYKodsLVhvjb0+YYic7IiQUl0bAb+VTkb2bM0R8wB3
yDDb9Mm1IUUBivdZ3Fq1Psh5tFJzimpCbyqRxzQPNhzCCchjgqv+K5cOBj+riZRguHYJwMIjq1a7
duq2m9g31z0u6rFkdUjUXv3NrAt7CAyFQb3rKY2klmfu8vJwqZbTVNVWwo4V3JJfMisk3Tsj1JBr
mJEOqH/ihTGsjGthpPBKVsPAZHZjNQ/qQQdOUaBRk5lhKOR4REy7yahP0x6W64kqJjQPYP6/G4zu
gfqXRBD1GZcSHYPKFYs1l6eZRBQWo0fvwk14Z7xIVRyCAbWVJrJThSbWGryjqdDFsoDH6l5Q9GhV
zW6gRDEcfuOOLVwkVTuAo5mq3/0G6lxHj1CTHIap17QVVlmGoZg+ND9fW1lIULw5uRx4aE7SZszo
ck2mAJ/7U5v4nPCWeeGf0CogTdHxTZf4ZIc0/UyZikPeSmXGp713sJ1DQqh5wRiXFGyAzJ5AZAuX
WOdkDFcCg66cnPO+X6I74RGJkS34Y3TWwrycMQYn6xy91K+9lYIDI61IsTcKTnZ9m+szYgQLsi3o
HW7jLgUe24wmjf5fX78DAIhDuMvYv+gw+g3qmNrlZOQwhh9DT6i0seamB5PlqeF1CaeRkLBA1v5S
YIr88U/VFyG3XNmrMF796JPYUSaLAWI6UAJ378GAlChfPYb5K5gcA5hLRHMVaznmOp7H9GoOALlk
DPqjLf8WFr0h96k8XvNWRoTLuvuUkjzvm8lYz97acjDO4de2Q8IEBpZTEO9pt26zky41k+CxGDy6
63qMC5U6K+i6MshJVdJO4AnO4l2u/iQ1UY3hGRn/cnPAKbn2PTBOg0xpMLV18hOc50JiQwAswh7Y
o9WZCNnXW/Z8raILb1ZVH8L8VMUvE6BKTAlbnfD4VzNJajcVdXEe3s86Oge8UTSu9OxjmoTAH6JS
JFBAi3RUxeXc4KURqXhkSUpH9zHjEp52dj9Ot0IE8Y8RbevgjsEpJZQkD3A3EBn9xkmxd8rVU2jf
reIoBHslFiGolxjfTbpgTi6WChHPe6M5fgmqNriS9dm09bVTOUp0nJfG5MAl1x3jMbr0oLDx5y4r
lk2ISbryCEVIAZBAghH6OJIQv3b5VpK0bfy9pV6qSd5aJyOdQFTUWPfcsNB2QNtJT7zze4uWcaR+
BbJHbX13ypaqs95IHewzG83geRyYQVGICPJsFUM/WdDfDGuYi3IAY5ukWIU/WoNTRP43aVclxtWW
aq+hPgb45XWz4RSEy1svRAwvlXhjXgp3g/9V63/d+IWJdTn1zjDSxtYE292Ifs4jKvD8gxwHxkr/
rUrRM4q1ZUexYMfGHlYJDvdjiZI0SzocAJqKTeRocpOsBN4Ynbw2THRhg11tKv8KGZ/hLlkYGvZ0
hB4tw3uBt7CkNy3NIfmQxR3aWze1j+T62U1PbebvEgNnadHMDYs6nMQieljNUhwbA6ON5AV3w8CY
bNk+a90KRl5JOayWcvI0AgnQHKWxd+0mt+yqe+HxnGGKKJt5XYq3NGDfUHNj14ulbLmMUtOB3SxN
/NMVH2WXmOYULZA8DZ88CqIzecxdiFduuEo1bVFoF8niGWRnMrr5ysTAMBBn1kPKkJJ0U3fPrK+2
JYa+MV9riot9hp2PjtJkgDbzM2d6xee0glICVrLkIDBkqQehxfa/sWRHDc5KtXPT3cjixTxTkIkz
ayeQWp0Z/H3LyQYDYdtgRTsO3q5NHLXHdwGuJHuBaV4aSAE1HrMAd/RkVuDYAehCfzmmXaz2ncVi
QA6WeqPtNCI1U9WKYraclbGdJ/IWEtPXoAg0h8xNJlu5fApifWui8tZTOsAQMwszgkoTXzBlBpVv
TZ0vA1oxIpN+6/BCQH/q5YVQojoSdvmkZwDn6e2lvaIph05hASF/N4G2r0gj4s1cpPty+lSDiuy+
yBkQeccmZdl6W95CM/sS2U65/qFC7aDU0u0sbobTRuitB7ibrFVAFNOKv1lRRHwz1F1WIt0Afcdo
U69hIKG35WsSvOjbnFTJdEIAsMOc3jTFxkQYUURqV2pEYmtRpvqxxQFQMR9rlJdoWNjJsdOji0lV
mIkwhVQ+ywYXaqqGLE6xMPlNg+QgeikFNOjCdVisJlL1qGCPEylEb95YWhaVfwvdZSWmm2j6aOM7
lhN5pflPD9oHjhyFGWmSmdugnRXBKkmfmX5jSPBJTejElDaNKBDnO8qsVlpT2tbsqwcds+cAQAoo
WQjzZTew1qeaihwR43DNUU1ur2z/0UErBOq6YucR8OB59cbEuZpFOFCzlnsV+XHU+iDGxZKcdCI4
06tVsXKCr/sYSK9GqXw83izNqRhHEMBbWBVltUO91kVxS/svv9MmuPF+pqXmGWn8FXi2EMhnUZ1G
xGFVq8/pJY73rh/hm40Oq4Tpue3h74ai9TXFHkTceQGvO62ptm4TnkZD+psmbjcygWKgZjsBxSiU
+7JQQABNGmHe4eYIZYFUxV0iUkeZhZeeM4ZetUB8mmOBhdfN4t9HjckPJmgMBVdIHW1JuHL7Ym2Z
noCMLCyIbcaW3uSuuyO1UdbAq/oj4UuRjItMqNrjAzfVL2PSnnnJWTF/JPVH4+PbAucaJqBYhXcz
vE5ttW6nknPu59yD4uo4+aAkfD0puxCJZ8bQ2IEfUrh22jdnkud+9Uzojczor4N2w/9NjoxkpDnm
dkEfal5DyBdmmkmSuDpY8TWkJpyN/MJs6fHWjj1FOv+7YgI8iybqmurgZAEswJxoYPGN4EoayzSe
PtXT1BP3Ab1Ad8Rz7i4w5K5CsYtS0tiCv0hdbR/F9PnCkTSZbiNMmqYvLstagd70iiVMjRfP23rt
AbtNMLDOpns9Mx1r4IrVnIXo0jXgDpH0sq3UVQ7TzCj9cHqGvIqEwvuHxz5hbFMGFpHe23Pvnv4Y
DQzkMcbMCUoeLJL4js5f0jzNOgF83jRYRdUX0jREw4sEY2P0VqIqsGyHaUXxlcm5LCzbGOe7FK2q
kLAS7PCqm3gjJp8o+sW+KpwOofKP79Np/D8GQL3tGc9BKbG27AZSmkHN6wG9XbAcSAkg73ggyp9I
Lz9aG346d7QNtKW2Rm6kMsS4yho5tuCpUKo+LXWyGv847y1Lou7IimSn8MWj30oIT0zDLD1jQ/iB
/j+VmEXiROHAWYfll7iFDpOzqsGPHFs1x1rHvBMbK6l2dwq/haFI70FUOnjZaBSeJe1wMMAzpKSI
O0JemoEzt9glk4vdZ5YGEZcCvFI2+BQwxx/j6Bpq2zDiOi/ES12hmjFN/9FduKzVhhMf01rG8WQc
M7oGhZvo//Nwm5ACZEiV9H47eSwzOGw+hAJIJVyj0NI4S7ZTK2nKZcFEFhi6wxS5iCpkXyWYK0jT
eMSwKWO2XVDNWghcdAjRCj9s24wRssyBQ6uilMcwwzl9iyMZZGU29WVSRf8fSeexGzmyBdEvIpD0
5FblfZVclbQhJLVEb5P+69/JecsZNLolurwm4gQEquKtxjOXO79Zj/UFy344UFypnMD2q3GMvU0X
GDvGLgEYVLF54vsU5QhO8Y8kOeDS2jq6vb1C/Il6qFqKwDmYOlSN6a2kb9V4oemEPtC0rHKFmAHT
RjtlUbQ2KH/TiEqY9r1tj9n4afyg17eqWx5/gf+qL2P+46Lz4mSu8+egG/AdLTV6S4Lue6AedY9G
rHyMbLUGlsdhfad1R1hwjIofV5wK3mZX3Fz5E09/1bjqSZNw7AJdB/ZoZ5H0q7HZ1sYX68ew/XLQ
0sgUl+zMkj1cJX22wedSdOEGYXJlQ1YY0oWBwNjlU5rgba2nFgszQgDn8Z9wl63wkA9/koFgZ+6i
7tElf37ECwLs98EdzuSW6S5vJNMyVkdESMas4hKG8wZZ1kcUnUYU3M0oIQ/3RIvhgvrQ7fK5JkHG
nAl9QgkkSbGIfOqCbaEgGHiujZKBpPNpRa+gOKr5SqoAJlgGmTrmOF44Eqt8jeXFvKhoyEJ9+omZ
Q7CmXzRDwyWheiFnIWWtLZA9odhI2y/lTZGIr1UdiJRcrdzTAuch44H+JliqVB554gzPDS2jBss2
tUR2M2TH/OAVdNKBzvgs8D8qnRN/X6D9dSgGmpyDuccXpc0bkaZLG+VV8U+xJHL5IwLxFPFVFlcs
0IBbOIzBLQUGI2rEO2G8qCD+KxYccY6bIXAXzvxcuy/hPH9E7ngIeQvyZFtCkLEpaYaTK1xEky31
nuaRsz1BSeIFHjsGp457n4ctUxwVIrIA7Mtu456CPkxcDCdES91B8B5yLXofBE5YzwZTl+VbMdCo
mpZBIVWuawAzskFpCEoZBZyG1S0Fmmdn5cGtiVaoIxSw8XNUvIvgjVY5DT7d8pqH/tET/yymIOl8
aG2iGlL5yjhiYSLazIHNRVD1/QHiC2t6HJXKyKyLcF8zZRtVyzzjoEJOHrS0SolEk4/WEDApZUoO
WJ4pW+M+CKMN4zc68AqumV7/FmZPaE4A3QXUKgL2aDgMTg55cUtKKhno1xxeBg7Hks+t2y5cKhOE
hJtEUtTnI2uZ5ruynI0I2VvHzUcCLUdQ3lc1pdR0GOY7mJxVSBXIziwOSRJj05Sq1F8kBioc0d7X
cPX4FiwBbyTcJ2Ic2gLMTY2G0XxIOlOtxrozsJaMzoW75kFbdBpsIf86k1Q7XT3FOukhCZWcl3yb
EcfMOikcQDPGgP10yjysrM6Z6R3mynge4rnCkoPyh6wsTUtvje5fNLX3ieZ7oUJES/6QRPLdCe85
bB9FOF2CyVprXbZAe72cS/swAOfzumGnS5dLtesyljgOAPCMPTgGo8FkiNCdZma9eoCHOjZpOlAo
f0YuGia0Gq3t7YduvkXEG8t4n2T5JizZ9sLsu2ZsHnvN/GRFSFoIujN1bQxOkrJnuhyfc3qKEk1Z
6RD76rt4usJdNiElwEIRWUuCsc4ZMNWnVv7l7bDE9bYhpWKXmi8p/lKCoCx6KaGuV7IJJwTg+YPR
rK0+2pTTDbMD2RcwoNh9xunGzt2NR0VVGuxFiyddhtxzZtbvY0aGNbHpIcDWeEzXVUD0QJYfbA9W
q4lN1JKopQy00BFzFP2jIWOatNhxPIbNQ9dPhfZi8XYX3rDSmuGoYVueGPApYlmNnNQw6kOq/zq0
qLVL5VqcR5aGIV8JC/NHS2xKZ9RnewK6W7/P7ffUv1aEV+a//NrRDI96Mac3K/pjmIyt3CKdghzb
qrsKpMrDeAa1RaoeCwrTBRyagOLFqKtx0QZzZTFwCzQuQ8x5CQG2n12qSIGbmgR44gWNPLxa+gts
RPQTRkhNSEGU4Zkh0vHWsJjr+wfRuAawlca5qP2qkRZUdXefE7kQ7x7+NI1vF6GUmYn6BuxCVFwF
80e3f6c8T4m1EcWny70x7Debr5SMeYZVBhKGhmoR8SEyg3ujvRRs1pisqzYIZ8x5fI98618N/XYo
oWqGSbYxyfhAGCJde5vguaz1L8RFrvQo2bKXKGAbBa0936M1bBY7bNw0lC0o3vZn0E5NNWx0Nijs
ts+aeJmhzzQVc8wCI7dhbf1415gTMtw3LRA7EHuXPKAQStFVsI+0GS6x3Rwokuzkbyg1YjIbPnke
kbD1HiL/hifQY5YZ+fouBS3l9dktYJ9QqLvCh6hnWdmTae8QkG2eNYvcbpCSk4u9DFNYQnwY82JB
LaNGylJ+UkEeW4wb8WwdIhiqAlN1n4zstobT9C7cnLitTF1R/kSwVkeNnwNep4cJvJU7QdbB0CYj
bd/hJnOwGgs0KyH3BqAWU9Bdk3xGHVhWylfWACs7BYugRi3cl5lFWhpuaXh68mrbP4p/dhDW0tap
rQP3MQzA5NgwDo2HS8ZdIhBYJkJjLXJv4onuEyXDhDuQ7dMAzKjhy5zOxaGqp0vaTy9GHW1ZJqz9
YrwVfBwyiSR+mzNWj7xL5N36UCxZ8beU23jz8bO5+wbh9pNTv+dgz8EMYJqtlrXmn/25wf0Qczx4
B6Q+BIwR0BIAgqrGg6Zr7OvalWd+xIP2SxY8sWTyNUct2jlAT9Cou3x20uHNHA6z3yyKALc+6J9A
cwFsAG3kZRx9l48KcaF8t+EjanywiSmD9yTeOz1Y9pYAmkRpyLBOahJscPRUoy/FfK2yv32jpEPD
Mlf+ucO4HrATY1OXzdF/mew31Y+bxrvjDU8dAq/BM5EoPzKG7V7+7pm8DRQLk6TbY5FGD+YQJRaJ
4sJuh7YAJfJSSe4RAgzM0ZFtdGeKyQrLm0dKpXK5xayam5FpUsidx7AaZveC0Vi1C9jUJTHAcMpx
4vh2BvMu5X3wB+8pbXdEfXU6sbOvjT1uE1V5nntkmFV9ctsb/PW2h0yziL2VE247dN8OEipacCd5
t5Bhp9xOwhQUgjKjMmOCTZ4W6FmeG2NaB9Eug2JV/bXTL7pjIpEzSg7brzY2aqy4/kvEr1Llghdc
VUaEAjFZ9YPDicqFGM/Mo2chl71nrEVmrcfwFRn10m+7fe2KRcyQ0EkaZobD2UJiT9fdfVnDm7Uf
Qo+A5eAVS/JTyJHg0JpP4w57hIZyTQ198owDGhtWzqlQSX9HS0RmAHNk9lnKx5Pz3VPqtth8tvla
T4CJ+C+DToOUwnXoz+u6Alah1RuTotfQgIaWq35M9oWrMRJqFYv1WoCE89/7amYClW2YNFcUkBxF
+IDb6DaxhBaQ8oj+1Mv2OjbrrPwH7niR0j9wPD/DioRwYB8bhhBViQkwv2qMyWMKUKZyaxPeUxec
dIE8BfoUooOgwijvkH7Rv45YcTg7tyBBdjmTscSaNhYGudz8KX1gt/GmcE5T/tGakFbp+YScVtzH
p5r5Xvs9aw9TxldhQ+pn6IHPTjbhY0bCEIfNctgM0DiSfm+FJzcTSHGbjcAikpKHlKaomsXJrMHQ
yoDpWcVGpBHfFgGPrIFutV1+8VRikSg7tDPeAwptDr4kHulSRX2ayBxD3c00sHi2c+2aNaTocoup
XsjPVYiSdQeMGQXZKZqUu5zGFqySoV/kACHWQuDJQIrysmByDTTxoGzZjM2XJqVQCYomDtejjvBF
I1regNmR7P3xWiHBoEdCSohMEnlWJP+jVTa9eavMZF3HwxrDDTI2xLQZ9mty5wRyH/0czTrjsY/p
V+0gzA5BPWvDeFiZeXjSU/k8YMOeLVArQ8RIFsvlk5aI51jGPHzzNqbz8Yp2OQCirPHnFhtfQqe2
GADavyNLKrZw2KyWSAoXIWtjF0UR+wmNs4DhI9rOkj7CSf9wca49tJ063vMQBYzFxbRsxUxud2bB
75PprzXu8RQVz1DHJ4MNkASmXU1opLxvJUEnB9WkyXMH/2y5dxTSapKOjQe805qHReC0cjgPetkz
a3+kxb8MVTYyrtWArOlfQCSCEpo9rIxoDYtdFRspk5msZDoxVFdFVrA5Pia0X1ouTsSSLrM02A/V
vykKjyEaocFJgP3/+eYtQWzC+h/t+rNNPaMR9M052dbPLJ0XCsJUNMNCLZdLzVzUKZZAUFYEqwU+
ZNVmzSxxdnCpts9FR/7SyInPOa87fKNYjKnprZ7o65mL3HfvapDrgq1WtU2gL+3N7EzbBLNLAxfC
Ak9Uwh1L4F8FSqbAurR7ZlorQPbAC8BPQcozFLgmXGBrxS48wyKsjiVdfEMkCTEa9fAOyYpRmgxu
EccEVnEXGChDAZMsgiB+60YEN4azZwKUGcjMyqWIGZrACpQ4zaVzsROHnFbc7uIlHuadz66pYeIM
rnx240s3vTjmb4QKxwbj0QTtWt/7WvZJSMWiL1GFMDEt/40okEvygIJEoyqmJNXoxYlmEZO56ClF
o/dMITJy4i8p7qdgxaBtxMKEwqJwPpp+WunaLxSXpSUmpiccutpLMyebEiOaD8o7vdMwlVrL5mbH
w4IENOneO/JGNtjB44hR7gYvEOtM2BgJdi7ycaMW5mdXrjtClEXPyIceP3vvLETtPJSyeq7oCRQa
KZhIRSTfrKPFjdAYUmii5aLxaJGxnitmTmqglxs51AGydGmvquLWcr53FJgY0d2AAbqa/XBPuzOH
wFS2S5TxiiCi5E29SwXDC4XXzFOOAPHDEc4PALwK3+GgmAopP1PGbpNQc45VvJvhgPzBcWB7pieW
K0F1lGXM2qjfRHgT4Zhpt6pjgF+tlJebiKMnnaKy7fcpZQde/TJgicX0kgQCbr69afj2h3G11fQN
xpslnTmSmIpqpH4iCNsPqicmiRTcI+AtwEnY9nQ8rWHCkTvFiw4NqFde8AgyPrAQ7wVztLZGBFrr
mfnlIKhGIZ1khpJM3TXHWnpjsQGawvvP3zB/hsaRShHRlDhlHUc3UzYqXTaT33MN9dci7AqJezEf
SxjPHu25DP9EzhvePPfdn0BiUBraPqbYHGnU9YpPoGfsNYwNaXKAXTwj3yxRmipjX+J/6uGBrPO1
RlNak7aI3IfKS7mTY6TFek7bkR8VqiMwXAbxqiAqVswGsHrA96G7X1o+MzbxFyTD8wfQ3IXNgEdz
0Y4jBJQuhhO0iIETsUQdiYE9RqyMTLgViMlS7qXHTyPLz3K6q7tpZmda/IWiIUi9246muWP2weaz
ZsHi2OQ88JljcyGyd6xYA5QET/60JJhA2/BAV3M0kOdASOTV5+CvxT1IoMlzzM/+Sh0lrAKM/JOx
XcFvwy+3VB1iG1QL3cDy7deoKUq5cot/Zvgh+HRwhSUkT+tm+2uIp6GD5SpEjx71GyREqc+MAHFV
7H/6xa/kuTV0tV/zt5LWki8BL24IkIKngpURfz3jeCzYrfhxYS+Hzwa9M7t3j9ukPm42hUVn/mo8
CrjgYCPqm342wWMumO3uMqIYebXokFgJjnzuC142S+gL6XgrwcJyIpIMKUCXM+32AaKMf66/UsUK
sK6nESRwSJtYk5HhtxszGq+6fYP7ydvL9GGOjiPLHpYI68H6aZGFsn/L0eL5/lkztQ2PSsiltZhL
SgyEqu7x2mgFbf4OFmwxsirWguoiZfpS1QYP54dJZaKDdCsVCQqRsEzMa+9NJzUHFzGzpWl6Z8CB
Sw5Nhm4s6yI6oIXVTcbsoMhDhmtgdo495oORDwBzn8B5MYnQsjEe1nA6NVseYli5hkd95pb5Lp3W
Rc7rzFL8SRjlJTfEW230CHBcDpFyMw7TR5gRgKpG+bVObDxQyIg6akKXVbcCqAdNj+DFN8N8OQTF
WcuRf1rTupdL6T90L904uM9T5DmDhUu2YiAD7xa9c4lgSGkxgczyetfWzY/JXfOYisa0nOlNUI4j
fdogos6gGRi3ZqD7duDX+ngWmhx7JcWcTk0292S7EUUR67x3FHB4jnE+ZZlimiABoHBhu6lmk3zQ
Gg+pj84KtdpPTrAfhb7rJPHTRYVwrdmRDk77bjBzJEg4zfK9WyKPJDi1Vdk2Peuq7tZH+LpdFnht
/n/YRwzsg1ejYHehBcklGR4NGLRJ/xx7Y+v13lqr/FeJmU6749iHtMN3x+NvHre29tZ57K1EcSfT
3KFgr+y3Ed1lTuIXzfJFApjrNjowwS7omGD8KkAVH08G4nObr52BPK+B6YlVt0e7it8gIzam8WXo
qGVzSiWIjGyVU6wTbKrd7whsv3TJhaHGaABCSMolNznBMLvYPcvmpMAPF3yUbfdU13/TuJQul4D5
sjWEewair8HQrBWahwB3cEY2xYmmBuwGrx75b8fYvSfMt3lcR1Ev69ja/Ac40NpTFGKpMrGr/g7c
DlFPu5kVpyeah9U/o4sf02Bh43pK4PPKY0cqsGGwcy26swZgr2aiPOUHo6GXOlZata6BzdTDpaf0
wJ/36DgYHJTYHkEEBe4e1pRbpwEEZ3tH3yj+i5BT0wUagaJn9ph8zD0to3aPHS4graGyMrL/k7VO
RvCPmzxHkBcGQNzhadLuilBRozpU1JzeRaCJYMlZRjzbnYtQiCgZ2CPATiTLyTaHzUMDwrpbVn8m
G3T/26SW1Glrm+aR0P2GXQQDbYZ1CO/QCxaJ9a6FGmO0cHGyxwR/KS+JZoKTw1ml3SdS3J3oVHn4
ogmhKqjFo4rxHX4s8inQZDItGamc+Wr/pwgB7D0LFLApet11HJGniDU2wjEyHHX700VdPxpvaDpA
7fJX9uyswP26bFma2H4bWFDPo6l+OebW+l5aHfvAiYm6+toANuvQAWgHO/hxQucmRm0jGCCnD0PJ
q/mzWd6gSdI3jfZlsr9OPYLeIra+HQaw4hGIu2VRo0LUqzx7hVsyQ1WR5AyY2NhYvMCFjNaRCD40
4W4aYZGjRy4vnTQ/KoxoFnbW1srlwZRSNejxJWlJHO+ys89LAcIU2uVnjNJhQE2SRo9OUldV5yb1
Vxb4yxm8ncUpMCG56Yw/Ld3WznM8cK3wdSjsmdA5QmZ4+B3S4RpyVDT0xFLp27odf2v6y3Awtyxr
WyY6FKKjyfKLSQGrXUqBhe7fo3ReFbTRMSqHfgjWxb3SUHMVV0RemCMR5OQOmAS7eQ0zjlbbTLMF
zNOZoTWsPPawUm9XUya/29y/jMy609x6RpxVr2KHwGabH3lQiKvGA8nWnrq4OOeWeSlZSEihLyt+
9gQzWZr0RG5c9S44GkoB7IBc8nr6EQFVfXTBTXw7gLvbFmhKom1j7G09MhoHw0ltGush/vQaiRNi
lbsabH4ujEZKDUshTK+rKkacVfQGOYZIxkXzDHSZ8RfXNZJnWb2qq5J1BENo7IZC4ezhcIAYw/zk
5JyP9q5kBUEQ2M4V4oph5Ws0O7p5a+v4/r4gitwry3Xck9QXBd+aWa+QWwzoT3zdhhnBWC2ob6pE
8UmTcupgk6JOUquO/25iPpzHnjDKsDqI0N5s9HT6SAJUwsXVbfWtNucrszBfJW2mFrASAFfQIupw
SA1ASHrL3Teo7+zc/uYAWXvJJp5JlOdcY73+EO3D9QV5L/Z5iMKTEWCpLMp9LmivRchwOFq12CX0
dkRdNrxpki1Lei7YyxrUROx/6Qdz6ty3Ai5qETpw6VVjvpfpzn1UGgcsRBaRPRe4nv38AWkQ8tfc
YJ02Z+qrR2niteVvmjmwaxCMeWtumgE4IGSHUWNE5UKD+LQbZIgmVZPPWkTaWxnubWQOLkdI+t7R
39KbkBdGnkACcCjrI4p8fWn2k3qMEYo0ivoQQsS6ViybB7pliO3YcYv1rA3IuRGx2WBxYFgH5sIR
1L3TW4VXqNYJC+rYVDPDtrk6HIFpGCzy9C0w8WSq3hqdsLCAW7Izaqbguc3hclKQGQwH6yKB0Qk5
SQ4syWBhjenXRC3l+N4KS14ERVxzPHobwipRYoQ8dtpA+0Y/nGL1QrqJgjQCUVJB0olQ7mg8rKZ+
CiWm6eC3CQEJFZgUT64FBhCzge3idB4zMCNh/9c3aiv0Vqhgq2KmfU9WavGjhimEmzE6/lEBaClE
g4CCm3CF3D5k1U03TEpGF7YWRJ9bCw0q8ciDGJkQZNpiR5+x7rP51MKGoJnajRDfSu7MnOlgVMYt
o3qu5dqmw7HsixWgTaTQtQkY8DhLjn2v7e20/DD98orMc6EUl1bYvobp1Va0RlAdcbyR4NjKCAG9
fTbHd0NKWIgvg//mNszob/qzXPr6q1L/Vx62BtxqLOqWLTJ6QaJRgX225RRyvYN0O4QA6LQwdRcK
QpPr66zHdt8iVPeCE0WYkTffotApISwiHpF0myVektxYwRX7KjF8u5X5mjX0RRSpmd8v0kGjoYNk
7lPlgna0bpIUvIm0NRREstmWDavaudvOzbmFL2gVpGNu9SxFk98c0NuRlfFh0HYmwbtsLrFKDLb1
JSb6AIhGkRkHlTFmo0PVnEOftnRz+S7HmWaCXksEHl5SBLEdt6PO/ybZKeZuR9fQgQidZ38h04o2
xvk0fDnTXcHd3HpX82GZpbd0fU7XUNtG3FD9P7NIcsorH3oFmn0/2peIi52kWyVjdCqKM1j7vZuq
Tzef+KaP1Y9zLQhWILD2LKZi3w28t4x5eI+IIXJXre0C5cPE5xPclphQKWnyM5aT0wDk2KIHMrxX
u0/h0XTMUMZLWDWsjQDiIrOzgls2G1t2AmawNShLXcAIg+g+yiJZhy+6a6wl5g83fU8VrNxh325m
l0QQuWNsWXdSBrN6cdl9N435z2dSA/TSS15rGW4tlsKzNd8sP4QeVG56kDBF/mE5+iEYUD7DqQPK
SE3AfEhbmuxQoqhjQoL+KP8r+vKS5Pm3zNA487immXwucndrKMIdeZK9scMLuQYtxYLbKW9VCjzU
bU9E8y3xw5gxyZsT28GHJZEVmACdOt16q1oTRMYDwRzsHRxyYtnF+eIuYmPtx2i7pOY9OlbP1ey9
ujXylWsEV8hJfhX4V3fIKJNF+et2iP39rrnoFVkpyDJiYT8rUhkZM/TQTKq0dRN9tMOImDgiwONt
Mu413Q0/jpu8uhp6z/bROd8VIixG1CAxIvTgNmTvf9CNcA0/TR9qBpNoiDXqR6gO3gTTQwh3h7cZ
Pl+uO6xVTVbAJY0Pu7nwX2y8I4EtUnnwPyFIIg2pDzHBBAI/kOEg1yfrrul/K5Ou14tfo+TFmx8B
038dXPww7oDIPbFkRWIkyQ7TEUDPyFL4u4uCgSS6tRAde6Hf/JCwg+xIJ0w27bIzg3eLTuq/TU7M
0oiAuAinmEbkJGbSROPe10gOymaHHhjwD0QV+y51pNoUYBD/yfu4Z/HWgnVr8VX0kf/DEOa7r+7e
kS+LbN6FooyCbB4okkWEiKKR702G44WdXfnSs2sLVEu/D2jCZ3aF1bgFRqZVn034F0ADbdv0NeM3
tQXTApFvfQeyRWofQ+0tdD8HkiFwNi112ExsB9j8my+Og2TuR/3N/EwN+V5x9BDT1hvfQbKApTib
4r83wsaNgUmiGeVx6JybBTsGdTiRcrjOI4/kShgdCdqlVMfw+eCOPfVQ0Ul3eIvb5h4yd3zKBRNF
BExJwDwjLo5pfStRc7ke5xzVTfOLqsX2uACkWM487ZNevpLWcLPHEVWEqEhp7JjZE+rpxg+bMF+m
lyZBJLbHk4Apc3C/45xtTTOxpk2pJ8CHTvH3zIatzQVaWYjyJFv7NLk2vS9uoTJbM723Herg8TdD
spd7x8D49KBtsVvJk2Nfk9oEUtH8MLI9vapHnnThLQaIGS+CT1CVPfs0hmG+VjWjVW8lKFhMqHEz
7Goca2UHnBaf8pTva/+dj4rZv4nxoQ8ERTlw6OTKN9j+6r8hx6EEwMOa0USiWnoz6y9kobR3Uctw
sVwnY7Nx0dV6zLZyxq2BV2300dzpQQwKGm8tRaHt3QVxD41BWke4/Al1m6EEVZ/PuoMZfB6mxEY2
t4lwILuz/g38zMbPZJkHOMDMs56ir57YvYSncXyX7UMWn0bhbeL6K0QoNcsMQYLzrwgZ1jnpcIP6
uTCz/pJH5WluI8BWly4NX5sYmbxmhH9zmxwqFUhpxOGr0eN68IHAGZH1RTrPKZ29DYx9PmwTL85V
IyVJGyimQTsjZsDe1pJQGDnUhgkgNwR5jBB6nSRfmB3WItZ+1Tw8i9fS8sj7PkyT959drEKgZ2g+
doV+JW0W8HPmENEWxa+lO96dBhHwfZo+ymiP/U0Rv5xPM2DaV9rlsWJwhYbyrPMwGTjKBmE8hZT+
xF4uMv2Wdnt6xAb9MiUpiZkA1fNv6iJUNC8kH2zJGohoUT2rOAdcr8q9sYo4NDpf2NB4jFW6CdqP
tp2XepuzmQBkx9BIkCdlux+VdlWa91TCdWeUPr3UKGMKnw3+yD1viq1TKRL+R15/QoGsGoazOcG9
mrUz3RmnxxdznHbepHHJR+0bjirTXsY3Rnspu+bAfJxNSrMKLcLs5mnfG8+xyDAvY5eS7iPMWZoZ
ChVUMIWeX1Li5BwS4ktfsMdl2TN5ayOwn5O0fCikX+9/MgstYoxXmX6grn8O9fccxZYgokXHZ5a6
8sIlK7AUhxqUlg5pXO7wH1TbkYehTd/48wXKpfCwixg8GSMWylSJM0Cghnm1fHU579ibTPcS/0wA
mDfrVBrJcjbegl4sXSd/VQMAlRc6zozvFsEOgcPMoGTmf+fmS8u2zUCR6LF1SVC72hQ4WdMAxbAX
df0wEnwUN7XvBW/w1Lrsbvy1+tlz/r1xAJyHpH3Ai4k4gcOPWgCfJdZ7ftCtTcsLLFbhy5eGbrGm
hFOr06emzgZTI3E3yn39BSd84WXfdYF+ujixESXOKFHkp12sN2y27T2V+5oNVcCLpBcJPjOGewGR
gIbHoFhVCUyRwp4d9JfHo9Iz4wiP9hBivW3Wseef9ZmQe4FRSVuGjCu9OVsNbDfaX5+vooLOA0sx
eFt9USMnA8CCGDukqpPahon6yabBxAS5YaJNZ0SYhPZm9uhE3fglQEIkg+42kISRDLD0KByYDmJ1
6V7mpFDJouo07Wx+xfhXZTum2AgwZnXs7UNlHnGS08BkqUHLU+UVmJP6oneu94Qgcm9gBEJEZGMK
7h6a5QNgbDMOvKlZakoRMgz5b5WTf9f25qqvQXjB+DOTdllF7c0yaTMSGV2hylAP1HRUDDL4erN/
7CG6MflktAOgFGuw62UbvDKlC/6nZQSKszZyb1GJF0wOexKFQvQSDdYXq986M4dWjk4oNv5si0vf
dtMrybeMNjSQWibCYnSHT2GP1ECX62gqIIr1Ns0Q836PIeBCPgbqIXlVE30W2CMaNedGsBSJX9Zi
pGvEKDuhA6URDMf9JYiuFbAHtKvwcqzNdGyMS29vrept6FiX+RtMAGHIAlK1VNZu0ngQYuoygqgo
PIRkpOSRoWhubc5woLRm0rzkccVhRvYw4ZPYlal5u+fJGpcxy5NUaNcuYM0Xx9e4Og14oc2hPkb5
eIxLkB9VAWqLfWnFh9m58UBzN+1TzDw4tHpOeJJ7Mfv5M5e4NWhJOPBy/bk1xmsfKfhQkkKPo1NC
IlZQJehg1eEFwRzA7trlVz2ZP9xRe+ThVh8GRsTGsDDamph0/xQ5/t223qdkkzJ1y+NgOUQj3bUV
/cs5Zr2PMUUWAtV42VgkSTL5t+Diltb86CcoCZQ0zaNjhPCek1JceTx9rLjH+KrjV6pH1MXZj7r+
IesZV3+TYYzqwdx0uDKxNRR8aapInjrb+RnZMRi4XqdkLZrsZ0gIlPBSnN3rUIDFMctnl2iGHkJ3
PhKCwPosGwmvXoU21++tq+qbjfOXAyqL47NPrMRk/0gE1Vn/PIrw0ZvEILBAhrrk7VNOkwoovLHc
JvsKprmbB0sza/5yOCvJDCbw1acW1HgTrd8RDRJzUNR8CSog9G7MWxSzMyq2wqIWw/ks6/KCGHwT
sqhh2brMS/NFGHc5QYfRCTgt/4xqi/quQ7yjoJo9awMPq7Wx6ygzzPhFtbtjam2R8Lvyj3j5J6Av
sbGP0err/RFgb9Dwr0E79L69BnP7d5hTnDJQ9nvyNMDqj2F2G4V5dirjJXBmxgnxa1FhQ2xhbbb5
P4egc+h9GG8icqwhOPTE2eTsKNyNroxBGe6VkZSYAHkt07Vb3iXb1O93ScZ8EAVGOzhnvGjLcWYH
1gEdpJONQyCfGK6oqqdTqb2z4o2KHZs7o9wMIT+L9ltHu5wlo5e/FoEB1r88tf7NbRqMPVCfqas0
QI4T+w+zWBWu8xJUUP2CefpoEuQlrrmPbGUQJi8Dqffb0DAJqBuW283Ss8ONbbgEfU6oIN1/eg+s
1X+pxcUGtw1rVAnXCgIm3KXT/NMYmimqFBsXt7dWSrBi8xOM4hxFB/4tknGtdcdwhNGPz687Cfeg
JdpPj6qmdzk+xD2v38ySwBjckAa9AXN4Q98RJVtSPEsQk14aoHlC74yWTLbdpWdR5E4NxtSPqb8Y
I4RPMBIzgsYDsC0yyZtNhB5Y/suISqApJwwCBS1SvheRUsMQqmGDEYDSfW0jPE/ZuWPJptydhuiB
AnIHx0+XeiZSkgqvQoZPkgBpCk+5664zXAGZr31FYbFJavstDNDLdzxQ6BEjxlKt2y8dhA9dnX7I
PNr5bHStkcwhKOkFLSjilzYyF2679fVknfgNPR70OvkgIxQnfMPagww9euQI7zkqETKOdaGvpzHb
YFyxXd5S3sn4Y9AA7Lr1cS7za25X8KsLcW0i42El/1IjJP6Bey8AGlcaNMHqM+v+3PzgaBhqcSBn
FhiewN/4De9NfbRQdYcx8sp5QHqYAXhDWdhSiFF1R+PPgNu0qf1D42Rs86DJyoXHrbS6Fz9CPzRI
6hVMK/qnr8EVJSeISNdFxTWexUaM5ItNxhIhCAKEdpfRYfUz3TnGMkSFF5rfWScoV9I6PLDtFAMU
o5gVoYdGT63IXbXk1N6DJNvNtG884oyhoc8mu5hEPwNkSYdrqMZ3ylzkX1h3q45lgFkrBB4eVNzo
TvBtMTwEloI/JV0sEBQ99Y19MGH0FbiAg3vUFQ/cdgHtO360DrE1i+NhFWg7G4s+mbAIXC+5sA66
dqrTHymQj9XHjGMj8fQlt82vcXIyI5YDzHqmEtrIZzg5CqFvLQd5JcPQ3vzOMG/HAys/4rh8cILn
zuOBISMlhlXa48dN+miJKJHhr4uuhdwDzmF7rJ+DmnrSNK1zNeUIyeG8b52C5FzTYreJ5A82Ckk0
wmlO0KBWSRBTe43nseMPB78jS39LfZ0Zz5Mho43PCRBe4IjJOZrqr8wnE/F/HJ1XT+TKGkV/kSXn
8ErnTNM09PBiAQPOqWyXw6+fVSONdI7ulThMt131hb3XjuznFGMk9cJRaRj0mSuux9KOiAbANZVE
ZYiVo8cvHROYyAp+K69YSmc96euwfZQuSB0GpAaj5wKVmTE6iJdwmTntit8YEIB3dBWWrz7Z4anE
FsusxWVYwBiB3iA+GEi8WM1LvqLKfbMIeQl8imDvOMf5NS1/j/2NhZJ885SDT+6VRTdJtR35ZafR
T/66LeOPPtO2PUjaZuNLNLddv42Q0kyENmT8rvNUnWSTLCsH8BZbjIAeMi//OngZxrw71lzTY+l8
4vcSWJK4XRAAqCcfiAdzYxOdnY7S3NxOkLcYLPNKgSUs31W+QiWwYAzQ6mLsNXQC8iERvvKPGcFP
gBM3oSTKQIfDQsAiwrF3SzV7OTMnd7/reaEJ6NJiRa1eY8CCNmXeqnBfqGxnfAsC8we262KpFfCL
5k+yHByBedHeSps7HvSRD9+Ot6hzLv+hsxhw/It6bNG0DvnDAijl0QzaStnuL6uRY5XOybl0CBIA
3oKoiOM/RfDb9WhcyboW32VCHPcrSwMkiGdBEp8LiYdEoqmL1wFsUSYBoLO+E0rinhAC38TaLwgg
8BUXK0zxHvL8FZNKkH3ScBtMGcln9WfmX11xrMN2l7T0cMm0idLmw3G1FyafyGC8fR9VmzqK11JH
WowABNEwcWmLKswwCZE05FD/tT2Rxu9MAZTbRg/jhSF/wWar2gCJsO19bUo8rrLEEAh+4Eu4JXkX
tEtrjMkEM8F/I4pRTCuwAP+NvLNFY+2Rx5lgejDHAWIqMYXZT3U3gqsckBov0AVTJ6BAaapb7a6Q
TBotsdAjsXTmW0/urv1Lhv1gXpR912G4N9cTim4Ok+qQdSy0yAIusmWBZ1l6glT2D226tTahvOya
yOLsDlqEPxQkxLaqf/M0XyYiYq5pb4JwXPWpQTg0CG0m2xnq39rblt624y9LyPBLZA3s93ZM+Lzo
b+pftKS960axcZJ2Id1j3ZPQW7x3ySFgUeBap5TzsquqdzKbh5DEDE5aU7sZNJVKTxDq6WY25/+j
XXy/cXQwFV4DNXTPyxdtdItU1E8s+y1xZu23432HHS5dY6uLGPUiVGOiEv0pIuuGYIMw2MEtRmDi
fTMQJXwV7BgWkoqSTEBQ1436s+DpqnnYwSoYZ4tfhqulKy/5sWyUslX9VjPhvfPVInehBEKe8T7Z
OMWbhLTns+Lsin4/+9/JLA+mWn+zLmvBa1g68GE0zT4rHU3DXgfLxUfzZI3ZvhxnTLzDrhx5P+3i
1wjaD5d9mFoOzMp0Cd0LnDuayNjCgQ/SHUQO0msblXNl7ib3JRVvSQsvnIwZHGnqmSyydonIb42S
aQnSmGqQkrLq1uH48P3TFDMzY2weB9bW8lmnudhjYYTYA0aykukuPv7cu/YI1v0CS6sdp3vE1uuW
89VCK6bNMNO67OZP8B7GlI2NybINRVN1VI1czusYHUQhPuhVtl1ovvo+xCi/Aj6aQgH5DGX/EdrO
LmrsvRbZbzhC4aL8tsFGok3U1VD2S3GUUhARtQ7Gww1vlnsAOBbr8jBh8Z2b7o/PPViL/NCTIBiG
1t3Bjpb9RZnHBDtYNZVO8Rmn3yKIrgAQWQ7oZHCPEmddspVB8s309g0F/2/TG8eq07cDqtEygKkQ
lsW6EuOa7E7pMzZ1EA/I6EeO+I+SCDtC36+z5Nu1sA0MVYHqbFkSfpahsWxaqJ7lqmXgobZbXXya
wAnbvB0F1obATjYgkqi30X2l4IvcgMSbT4ggGuKMKn0x+oJiE1gQRBAe7XxZIVBOseVYyLksBY4M
AaXVaL44Vesjp/9Vz4l40I+2+TXODz2qV47PDgeNtoa2N6vAspDIUphyNUH2c0EeTP4OxL6nTusE
JpKH5Awnb0DG2MCv6QEhicufFGdFcvaaZi8mEHbVO9xmf6Bhd9alBT2q9qyzKOyNIQBX9gilmKyN
6DrBQi0a628r+dgYEqXD3ZDapoGF18/RgmYKs9QiLD4k/pM45FyvF8Ge5zNlK53H/VWHl6qnkOtZ
mk4swbO7Lyz4Dmw/xmGd1xpjc4DERGGNk7bI2x3CILAhWKtVmGrHEp/aXM9eFSyzzz9dDRIpMzK9
OI7oRNA6gOlJA2uV63jhm4yFQEE+mBpIxIccW5ueSxod7MDIFpgZzzlqneTXQfbnwv9zyMIYzf7J
Vtb8Bh8D/iQTcVP9VlTu3iFQp0EX5VKeMhFduD1LfeIacmU0YcLIGJzAe1meZ0gooHAl9I2chGQH
9bXN5h+U56KAU5TrH3K6G6W/rMnl3Gc+SyJkdAURFMnnWHV/cv6zkUzR0WaXKsRQk/cvujuecouk
jn7vadVbVPV7p6nXFamjqA93OXkKM+gfM8bK2VDDwyLMYfLhfLaAPOrodK2frukZgha7mBay8zJ4
hTPflYJ2W7tKnZw8yiwu1LdAjE5JfdkU75X8smn49jH3JR1iRiZKvW+41rFOz4dZbkJzI91VIDYJ
LCSDgEuIKyZikz9SnlNWuxo9hGfd1aUbwZpweLlhquJpo3D6ElmxruOjj7waoF99CLV34X6HkH/L
Q4D4F9U97DR6zY2995kXmqDJXHTIEwOHov5NiueASUDJagjIEDmOrbfEpIAmB6tw+YZGemGCbpvY
FYFja831yCIWL0GeXTt5H52T076HjfY2mu66YpCp+Qxl8/XAoKPgbNL0cHjSWekqRkLyyf5bC086
s7O46A+W3xw0fOZ0JgmZPkH3njI/0TTvqHXhTgzY70PJOychiDwFlFYZm8sRZqDasydNi3iZdhEF
9yysVdHXtxCfG1wpb1ixr7DHcTOiGyDbldkVfgGYUAWTc+aI3bRwwrPb4XTEtjLEDrGKGfv3fjF4
JTpoqj/j2AkM50rAHIB1k9G7U7o7smVXpYPquG9bulr0/YQSuLQPxHwh7bCftA8HgCWSqlvq3gza
WO6L5KO1QJOijpPGnuDOrAA8cJDmjG3DKNe+l7AfvXfEt+vubdA9jFGEsvBlhzxRdomCjnmSi0PD
RmtUYUMGh1MwfkIr3ScQZUzCRj6bvvtwp5vFjarX14Q4QTMcDs6Qb5MKADcBv8zwbKbt+yz4JfOc
1aaxLcmscCr84Xa4T8P5qfIYFIjA3uaQ6caU1qbxnwNKNCwaVCRG6W55Jiof/1OA06nRYFahrgM3
6CH5sBj/kMQzpogRwKqhRfKIwiyx9HANtSj9eO22TSzp33Y8OKUHEpcMBhVFzhgNgU7CwBuXbMG2
XBbzPeRlKWN3HzgnbQA8cPXqcxc98tigX7HWMjafjKtFxck8eG87goletbKM+jnmsYByvbZbT9Kh
uUv17BQT+jXi0E1SktD4SRDiggQyuOpZ/2t1ihCh0XwZMFdIrCUfrzHivY34SyIjQ/kwQDaqPPFC
O6X7+7ExdgHBpQmXg4se3SbuQaP5WtdqpWLYBztw/ivvfQvFw3zMWUk6zkYtOwDx9ekZmZJV/Bgs
z4UBsWhrDvB10/WYPSxGQh779ojIk0nu5HjJFUoKrXXz3TbUQMxU8hclkTDjF0nlwDC3CuQqaZtT
0bK9JE+izb9QkNJuqk2j0oZkz91AaLnN7k95edQxANFUQPZy7D8dZ9Usyh2JPisdffjwaZI/70Ls
isn30beO+VN4eFZibiFeiDTc8TZHyKCJDYSlfMpGlb6Ns6ukNvTvEfWSoIt1cKebAjHHmrObEQwp
BoxtbO4Wa/DWBap7HeZBNQ+/hktRDVmIGrfSsRCzAq94pTOGcYbczgrmQxBkVS9MtTBqupcg1XmO
V4Wvb0TWnFPNQooglnWrnzIYRJ04RjIiXCfHvD7uwL886dFLpptbrUcWYUoaWiQwDpMJbzJ+dV9e
Eo93SIvvYKdD914NF40mHA0Klh4PqKlOaob/oiN2tHzSaL5H7p2g9fd+gxfMOuvwKGJLxW3DwGd3
UBb586h168CIrpIWwIgHdTA57GPqS23XR8/NDyYnWBJqx9Zz124rzgWLRWv6cDhdDbRnUQ+QucKQ
aHZWvzC8gQdpou2ZOczbHjdccwuEwPLozjsPMf8AG2U0uq2PaIeAVv86JOlnkWnTU8xKsbJ8dH8x
jCObvt3M0jfP9ZHHY+/P6hUtBONPT/skWvZN6/vNJNi5c0hYAIDNo8F8kGh7Q69PQtivMdekEZ2L
xGNNiy5DJK8muIegdVcWadwuHpt8BO38E5dIW3G36+FPbnV7RHhHyUxEQ+GqzN0JxbLdZM9DPH2p
F6QcaAGhL5XBJ8EdBQvXaceq+JRyFzVIdP2AeMNSO+z06muwrk03LYeBLnfcJEW3Gd03gd46k/Cs
K7I4Eba0YufqwdFjbhbTilpKMZgX15YcQIP1B51qUD387K1AFG/ZlwQKrY4+AB/zWtgWBjSBdJf3
rS/Glwnn4IZUHfT3CY+PZd2SylvUMsTRjo/T+2ldhloTVwNS2756Hhx/06XTivSuhD1+Zx8HBisS
x+tQiY1bwRwAWlcPwC/Ixi6R9ClvaEsp5DpMyeStoesvAmgrz1PPj5ka5vtfAeyANn22yocwv7iR
rrNv3cf+t+OSGo27Pj/GtMYRoK/YiDmxuXEzazcOzyPihsBknEgcJlvXHXYxxtIrofcA4kCnWSYT
QsxHBQPAhiBELi1dlRoljRiL55YvqX4BkLCoA+XWwv0Izz7u+AXZ3vNWR01wqoEdJclviCIMjujC
Yw9FblfLzc4mNLYRdK9qO1+UGLcL2MbtTDc74kRECIITSiOgqrB9rKp0VEdv/mnYF09as45wVTom
utcfrXjFP/fkJ28/bhotkfmv0ATzJDscBmzNefmfGzaNInhvkm8NoEd8U6Wqi0MEILynWesCBvHk
H8Fl1xXjTUC1OcW/Mq/iiyUpTaYM/NrXCMiGA3IIlXnqz7z6/c3oWaiYBdd9w1gUQ00zb8ij28Yt
0CTJ9VEemQNO7xjEcPjipzYh0cXBsspGoEyvSvqTelfX1bdVW52lTco5m902sJFVMgppKJEEFU7w
qzvvjjYuu/KquflW97ADmVsdjfmEdXuMvKXHXTBaUAqGP7GbnJuSTYDpVZuGqCeBU059x2k8wWY6
Mz5l0xwkZIlP4wr14EKiQ4xvPVmPzFRtuHEdK1oTKTVax6FGEIFNAwVZGsfoluZ14MuNV7svfetv
2gQxYvzHZliU8lnYEMkLXnuEpWq+NHdiiSSRoJU3l21Z8T/45qhWQgIFVcgCPJdvOneCDXxPjxBC
IXzJQ35txqhq6Nfjzs/YIpkoULJ8V781yMhNXM9jSuOlfckajxSCcx+fgt0fmlysEodUZdbPIn9p
yMekZbj4Lv93r4zawcqiNKpxISTsKpoClbWYn8Ivj/iICXhm/2BlNrmruqtfxeBu51is/YSEbfRV
kxGRxQG5FvZkgcKHYF3Kw2qtozQKO5pe7xj6t8KAqXqraOtxLE44NDlZAbcZlLcjlUem/wzZMeS5
xlrLfFeFiTp3Mn/uhJtN8jeJ7lr9VlkEd0N64zo0+X7KqlohmFoXIHAiY95RXKgXc8WEip2ke/SH
Q8dhcKIW8iPzb5EcB8kAheGREYuLx76yjBkLkHCAjvipXegA8rqaM3uYty4R1aWHpglDP+lNyy57
JBHEgfhV+RiH9MWCJpu/Im1Ar5V+ClRejY8gHSftxIpMEuDrIJ6HedPSriIpwDnAkJRuvKTc96Fk
JKavAr3M6p7q3219HbF4o6JaWIO7ywRzTf7dbIx3JeYNqWdkOIBaS1cwAH3sZv707sTbvPys2vdg
9NeZAoJzYMaXMH1YDA/y5LexYnYIrDWQFWhMoecWPll7zY38la04d508yKb+MaJpN+Qth5Uujno3
sotxDqFFJIHH0tMjHcbWf6JBZQRi4J+4F878IUFhQoAcVn8mBFuDRdsZsfLM6zdn7tZxR+2bbsvm
PJQ+ffWjDHQ0TN+MJRAx9woyWnvgzwz3ppi3ycTO72waHXtA+VzVYl9b8uR57tb5sKNqr3ZbVe3v
ygKoSKTQzBdN2zIOh0CMsxKbPM4XA/GBzeA/BREiNNSijbmqKJcmsU0pihymBEiEvmm/lpYCjksm
W7lQMUL/P3QtAv6dpn9I4dxikN+OIRZMw+WKsBl0sOUnJYaiYjQJU8ZFceQFhZghKPkgxJXwUxDU
1IHcNLP33LgE+aISAkVezsx5THF2RtqpQvUWTt3QL6LWboGtOU230rXo3Ji8z3Xbg9hB3taS8qFP
I8CJ7uLRlM+BSS5U/oLXLYXBZuSMz19jkJdtsYfxuYWAdelD629SNI9UKzZ1yOc07pprj2RT16Gu
SpC34YvtTwQ+BOQpmGyqbRO7tJ/7EdG/4hpaYq9CMGBXkStLePV8LZG+Z9JZzOmrIp1YGlFhTNeS
3PnQO7IRfLyWDr4fsnZyUlf9IXio/71kfJQHv36eH/TCYyVIMg2i+0AjgQrCfIAsvN8plb8Hxlun
TUqoup96az0V39rwFmpbDfRKkPH5YUejqNCG86QUvUZ40YX7m2R0CUb+Lmt7UwTZobew+DdqzQmb
LWGK0ucrL8i2mrMWH4iTmmDTg2S0Klhr5VGmVxSsBitbyg40JghB0GO4BeyXZlq2zjuOobQqd7Mz
rlWZk5kgqLXyWzbRths/uJp1djhlw1pWms8iB8ffVHuBmciD4OlzUhnHCOeiPu0CUA0ahHaJTrgx
tzmBqeaKBvmpDd5YcnjoKrWZn9V5pxbrxOwHyNVxoeDoLhKDLJECHnKKELXbDAILpn6y45Od3Kpc
nkz6wmE41fHZ9sMXnj9NqgiPVVn/5LCN445EIpu/+h2nS8gmJ2hvI4WjEb434L3GJL5aE1HzTPXt
nPGA7zx3+Q9TLAoZ43XOpjPYn94B1+Ph1CM7jMrNCn8qCLXee95mmxG6GRmIxAvhOMPd1Oibt0G/
umQBC/JJW0B3LEnBNxu4O5xKrNzYXaBax7eUXjBnPmH7Fu+5Y+67kv34fBx4IjFqbj0d9CUg1bx9
SMq9Cgad5KaaAGRaTrIdEmtTxOE6ZAfskMXUkf8Ujy76GnQeuM4tjFQNgAXnXLmI7NCh1CMZDtUh
RsdgMamy0PhQ2dYEb1H6zHnM7U9FMUHzSN5SfkIecyyDxWs3rdL9zsxNE0TzHDDsvKIB67p36uFA
OTOiAwon03hWmwTp/GLq1SfvOatZT2vmQR31sTxzz2VOsCTHb4YP7gZiOyacIyjuPUavKUMMvMZJ
erPQYnbPhoaay0HOopuAkZ7j7NfC9ccDxYSG7834gKy3bvEdF7gQVZfY8l65HUbDwds1cbAmA37r
UWhAMoQ3ZaOirWqbQQ8jmgLvhR2/5G2xq21tUwbDs+rb+EGQy+Hl9TukmGQSfJS0vIoE2B+ZQ2KQ
WfmSWHXrJ0D5hqNnibeM9BkYSep2gzwnMv8ZTaoSSK+gaW0CqNshLrg+CK/pQNQMe/dhXvPHt34m
LL9JWlDV0jZYxBCX2x7+cECaCkQnhfN8Nuuvqs44pMyDRu6ji622TF4RaPHJ9nPN6ILQqqa9dBiV
HXRE3SMN3GPu9MAHwp3GkcHevuW6YYLrNyYRHXKbEBAeEXHwy5Qvnr8Lcc+45CNU+ZYBB/G1Gb5L
RbyZLAZn1aKdhlXQbUuoESFe4fyzs9IDt4vSwXNrZNaeXafd+PiHkZy3e4HRtPHDdSx5AAoCfNYz
j07vhsesIiK0kuWNvVHeDn9EjyjZCA7claxQlVUdtipb2zxEzESKWkb3yooz6j7GnPycMTjEEXP9
RO6DTF5mdBFZewfJiKqGQSJEndpOYI0h5RwxYPjXruoOvVHtzBaj3tCREOfvp85gXTcyUv929dM4
n4V88CSe26o6ZfTpqEqn8TJnnyOhLF44v1o2ejY3vsp3z1BKbudd1ASt+ejamURGiFGeBAWw2QhC
3RE9sa1nbY50gqKvZ43/AXSEEUxhWs85LFvJr+VjPOz/wp6dUoKB3q3PbG7wKaYLFjhN99w1d27m
/H9g5HnWH0psn05gK68G3Je20tFIc+G7eKrekvTCWj6clcta+2T7j//v/yOb/iBb2ibavPUH+2QY
8Rl30nJG/KBPWIY2WKKopvlFqBcsbWef+1VMkQSeNUWEnJ9yERFi+lV1yT1yGP0k5SnKkt++oiFT
E8DIZdRCfhHhIj29oVv5zILPkU9V1Lh04ScXC3rWfSTi6AZcrtHP4BRbkAhbyDwdwUk02GxbdSQ1
HmPHmHOCMY36dW910QLMJih5IhI4PSe0EIh+SrSYAdogVRfPPYO/6WeayMJIPz39EjQIgN1PJh/K
CY/oZW0PPwOrSo/NYMVbYPNGmPDzXIJ1XNLBK9M/lrg5DTc+scRpfGQnPxqs+dZkh5kwelLtGMiD
BkS5TRQ2MoUsRk1sAPAJmPnOxx79tM+8U0MOk9QgM71zWLyy6EnwsjcNpRnp7jQego9oHNl4qlzx
EtMfS3PctmRD1JxijxCJZx0ZkGLAOnDP1fG6JqQXfZQRjoekZMczPOgJO2RvuXWytGQDQ7rrYLRE
zdp2eGFM52g65atn6dygaIKNvRHvaloPkbOMJavgrKsdG3PJit9tqJgK1KThMm8NsLYkucpYIxyt
Q/3kdM+CyAxjypZ+2i/Y4q7VstSS4daLml2eMBFqp83cQxXrt+nETKmktUM8i8q45PwMAJI4eDvG
VdbdEy3YCj5AQWynABLL1+gVPyl1bm3tpHMBS/yUFxHO9xoNFPRtnLaEX7n8hsn0OUdK7NVyHhue
tUmEsxBl+6gpGueuP4Z5jlmYTF32PG7wsKS3zJCPNXaxKuLfMaXyMaHgumDSo1fgPXDCliFlSNi9
Ko+GLl/d4lLR+Vdts/RBt2cRtAN766cMz3O57RkamVCdXYayVJZwSTyY93fQQUlNHCn+bhiZwQIn
PPUUmDv6Rp5kCzYFkQJPzsCcy2czLNg+OPsI3E5CI1HPbNArYg/Q7COFtfkyFVLc6BFiGimrjhHV
3i/wMacsCDhDPJPk2iFwOpr+o9cgafF5/CVyvtyJ3xERqYpE0vFMPZTtLsI0IF7dUbJq0feIdxln
f3RCbMM/TS9OOVL2hNxV3RiZNfdrU9rrsDLe+8laBPNd0hnPQXvoYvcwZ/2GIMdPO+d9x1emsPw8
qIxsVhqTdXZvY74Vc33KDZZnm5iOcRQTWIYIqB4irQQsA162FOi3k5CjiKwbAJC+snT9andXTGH1
U89SCpWwbBFumg1SrDcvvKQMgCg71fvcntFc4dxk3HCzvHaju/W5HxRQhuhGaW3p9fHpwDJyvf9D
tNbZ1OVXJSjJLALVJxU1HOrAvYOj7XEMYZcrX/3xGM6fmcP6xX4WpHHkLDM7vAzS4JRSpkRf7gYn
AWs17ciUSy3nCbw9KlpGBuCJEJH0+Y8Z/xn9/MIPG+N73VEBYMaCMc2y+MYiEB04632uLq1HI6Wl
71qHuF62a7fMbmmq8cJ8NnRJhoEy7tmF42MjERSkUoEcZYcjfFRx93EkaeOvV74VJitivNA+c2hl
aKEM6Z2tb3AQlvWSlcq6HxnF9jtpj08sc9IWExVRhzqmgp6fJ6qjZTwcnHtKZ0RVgvU0pl5pg27p
gD8fqCrHiYdWkqcxfndA0fSiO+jAFm1C3HPgr8PMik8FSCecB2s/GpaEoPAWSBQVmsSw2K2qwV9V
AR9yR587hEe12UpQm/iggAaSUvAocsTrGnYG0p/uemCAe+jAylp/QgIrBvutzoFS6e2Fk7ykZMWC
udDL8JhWziaJun1kTxtzURQN03432HkWIQBV/wqFfB161U6fi5eRS7NmaZ5iSFDfgcuIU9T9KufN
qcRLwcYuL1RtClwkTwlDGTBfXdPNMHPA5O5BM3v2v9Crsl+bYjyNTE5hkn//o+dVfXEIxt3cX5IW
51G06nnUI+tuEwwlwpj1b/7/3hjqXeRhKXJIWOJ6hD5hQJudJ7ZIzKxcDzk/g7SJEON5rp+RimBq
feVpaIdnS4JVKHuTfsE4pyYvMlZdJ5IvMF8oZg3sLIJ4ursDaaB2rLsf/40R7hhgMCkYq/SvDF+h
H6G4nphSAOlzoT2C40dARtPJJE3tNbwx3XT9x2DCozsYktZ2ylf1VG2Ql+LXc6+mfobCPvXvE/S/
0Yw4ArhCw41fPDIQEhYfW0KcVIKX3IFtCR0or+HXo3ZUJj97R9qFTwpP3XJx/aA2nNi/6g7De9Lz
PEm4LWFplrVKOky5XX7N6+a1Tp8T6TGKefNAJjbscUum/SNHxtT/usHXoEHIRnbcJOm73d0InVD3
KScQZK1VrQiATvFTzc0utViXU6WkzP2E9qBNQdaEn7tJWVDo6LPk2qWRjfCHQQ49a80t4wEZS8Di
OqJezpXSLi9FReKnc5xwMifxBn5RZSZnkJv76Nvo0RGxEGvYtwBHa0xuGK71hkT5SesOaR0/94Kd
Lekou3RigeXpa398sCSSoQV/y3rSY8FtDBm3KXB3HIXl7lvwMu6L338LgfaPbPKSur1C2KJDWiJ+
Ks/Wlr2TGAylqDczR2SddDsXQkVgmxfWEZVKcqpHTmKm79CrlXAo/tv6PmcgsqOKl5HIK40ZDM0N
u19vAoSPO8st4MX5zwVtTcrXWYs/uVMeWppct5WHZCYWD7sF79YmKcGVg9MLUcHNxSLonQ1xU8yz
q7UWR5vaP3XWDPGV5hthsOhqaCUvaNFX7EHphpqC3OPonHMpm1NOeY5wwFnEKLlKwr2nbrzm4NkQ
nzsQAnK4LqP74vGwzdAgawRlbA2gOIwoluhII/6CmLdDJTEg8R6hdA/Fr3MVWxVJKXOsvtoW4ZvF
OxgzTBWme/XsbDEyW6oy4hLZtqtVgflBk79UMg7B64O2ECYJI0UGz2S6rtXOP9Desw6LIwBanwe8
VYYDlvzqhR6i9h1rbCZ4wjh/u/Bs+l9RjY9jYnyCeZKyDggVJzQWtdYBIKfXNGnT/3POxABQ53S1
7Z7FMQ0TKjXUqg5HpJg7+r6jkffEKs7beD7if1z1cEHAOcNtwDmhOdQRNVdlh5N13LWG5JlQFiUW
WI2+0yXjFg/l468BvZg1sQyTLbznVSQfSflSO9cm5JMzrnb8ofjCJVqB9q72Ml5/o+RuvHUi0N0E
HFXxUq/v7MpIsWckRoKA098GxqqB961jSWaM57VfCmOGWAliO2Xp3dFfOlxhAQQdVjh53S5sFTQU
cEem5toHZt4yPJgqsC3lvhD4jzz0zMEG0JFHUscM93VAPZ1r33Zdr3vJZuc8mNaqploj3YllPyvg
+hcAzjombJFYJHyqoFowv8boLfkJwbZJHpV9Yyduka1ko3rTTA8qafzk7a1yZr3GrHVOtx6WT15O
nwUwthvmN6cYks1svrjxR0FBYwXeyRTl2vFeYjXWJE0T9hcpYnUEQ+gxZjVeP/yD8hNGQtS+Wfxc
F6P0HJ4G+TEYTC95AHRAElq8qQbgFr6FQgANXf8IR+3Jc346VOssVE5qTdgwuQ2RM2CT/lbG0LF+
zDycGjtRqEVMDHEIUTrXfbrscev2DZc9W5vCuLrzJvGcnTplaBkoHAcedYxAZEmo2Yiaihv1sUAk
T4/oiPjFVh0bitNcnAc2AEEcYxwJ1mWcb4cUERbBmOHwN0svuHswP1CfxISUSChxHAvmzzBpaN/o
FAbkAjXiklHfOIF5mMviDNkfM+zNKqeFxlM56KyWaZaEB72hfkvY3o5ZcR3RLGTMrnzkuqP3I0gu
DEe2swRzI/WsqufUv9cIkmxjj808iU9Z2W1abquBmpc78n+9i8/4CaWw1xxKZDMNSa31eJw6JnHW
B2OajPssxEdg2ZD7KGPrYb4zKDSso+CJHd2fsH4bxHM/frhcGzmqdg17n4nY0SJJLx/J+7q5ERLq
/HVmpSO6c044o1npJFgROSDOlPwJY+oe7pSovyLCGurqq7POwVCTCw+zWH7y+hklSwHmZuO22EEn
mBqNaPv3qXiAD20tctk3EzOivGsuiTVDGqQC3GZA01rjJfRuFYe26nwpzcLi0ZU4HPx4Exgfg+4f
54HsqXjtzhhr9UeeuYtYEpxKvGB4ghIQ2X/JkSEM49Exe2mYSPR+uwnYCBoItgwHKuzUkrUzbhp3
7bBLAtQpjZPRnl0WI1NM6g91XEDi04RZJ1+r4YswOjSMLnAbprGFWBsHDl8OT8VGLIg4CWgYmc0q
hFQJ9peyqmQm7pXRRffNo6Vyw9L4zI3grZ1m68j/eqUxxNZfkyHpmgmrWwZxzlbjgylC0AEary1Q
thE9gBIKaH7CSXLpnCMrIQMunXNssaixjejB43N482di2hyoMGHuepansMCK5xGfpEDdNKGLcsaO
5dT3qPTdoGg77+BTIyyp8DBqKFFiavCEkTsbkUnkaAMhjFuEG07Tv1gNDcuo7SgFU4+xCoMC/Niy
mI4FztLaMd+TjsmJ85GZ1CvEmjVJ9CXycBtpX2EHYBNlUmtwilRw/JujG/mbmpq0+EHYZNGoT6Ox
ASK5kPSQTnaIvZ3kiCAiZWb8A4+H+wnHDGmRAeg9UR4SbQRFzreZ/ybs9AbLOErQbQM+xwzKcNZ+
AnEAsY0fJfwjki/81Yuiz5cuBRbe7SdJ9xmYl37AR8f8oRnwjb9XjCNalk05rj2djj4ke7JiPJ80
S/7SDkbrusA4gXPI3/AfTPJHJKutTjwiSkDcthx4CIPRQq8Shr8DBoHQ+TANxphwzONQv6T5W4us
kf5zmWJLz5BZJkXMorp90sUra1Y7B4YEriQ3HpSeDUpK0RhXDSw7EpZF3mVvcEFfjImIYkDV+FBo
C3tkP8ZL6uLy5HMyJPydGcszV33BaxO3PJQcbT7fARJZN3+NXTaF1j0kxMjIOgQqMxux4DiF7dom
nZuaPtC3LBiWtl0tYzh8olvNPj+dp1DQRAQz8A3UDdLvlwNuIHIUaHaUSNJZ5IyJavnTPnpfQoAi
zSMrVpB3FolFAjq6nE2pbJZ0BHDV0IXHMVjDqF8j3Of0MVa21RHFOJ8U7kNKHMAgJPErd8DUg6DF
CqRYr7dgpDF7taqQ7wOgzGitejPYqa+2hlGAIn/tctfK8TnmcA/HXSx9uDbXAHEc3ATixfrqc7a9
rbAvcApTbV4WM1PvozkYC3wzjEuIAmSDneev6sLOGc8k5o7RypPO+AzwOmo4hm7lP47Oa7dxbNui
X0SAObySoihRyZIsu+wXwkFmzplf34MNXODcU92nqiyRe68w55hf+qrrCgM/1mLs4TSpCSCkOL2Q
IIgaiSDH/CDRc3bG3kCoarFonucHjriW67MTVpHBXieKugbfHgo1x+VK9YVtPyG4W3X+KBPa2RdJ
0qmBvGhY54vPBqZ3w9a6F1wD/MuCZqnhSWjBv03xcBtnThhisoSQcx1QV4utrdNBwxYEsdCck+Ky
LiV1/Ygth9Vjoz4lfIzYdlTmeYyxw/Kw4EBmmys8eQ1H1C0sbhx5aY4rJiUjz6Cd0Al2g+wXKDzF
tQCeM3wqPDhWjSe2pMoGK0WGyDRsQhgiw1zZAqDzWGBoIb43JkbsOgCChP5/VdeuekIWdcM5D8s9
cdxKvtgrP3PmOM56BEDYh5XY7xeci1p/MPNXpdYOeAGRwfduHdMLzwyH0T8qPZIPMJuJmvrDFL0X
w0R1HGxKiqGoJuRsvpfYq6wY1jJtP8yZJwYpe8zfJDTmocjui7yr1YWR5PhkYfT2JpUG8eGcxuOn
DKxrstr/yWxNgc9uYlxYw2KAIlch3UbVuoLCrEdLDKSEsagSRAbYdLBgvEoWaEPticYbfCWeHoxx
QLJbVo8KRF9craxavlSgqqBgMp1vlOWqIGegkTt/wSoxsdhqec+qiFDj4m0ANyzi2uXs2k617gFi
IIj2UEsp0u2JRGByY0SqKcyIqC4KwvMUicalvzUpkAJQAKyN2ZRHoJ7/VcgFE8jExkDNlVCSS+1y
jLR7jjVsQF0K7Q782aMb+z+zil8q/V1gh6dBndAIE1oyZcuBVamYxiBG8pokbJnL1PL5/3m97+yX
6LL/JWHhK1SjSvc1iKfcwi2MIwhcJuMcqPdgHhOhAi1zSkOGrY/V3ffPmN7mvvZ6DvN4/hf1zybC
oG2+qf1arienDkllDMM+wmikVgKKl0eCH59wkr2JNT9ZDVKsl2vmkPGRn5+zioBcMNYzYxqQc7GJ
FpGGiwj0mdl1GL3VY31QG9mL4vQt6xVGPEg4OPZgs8Pj3Sa8D8vI95UZtBt8gqi4oLhulRJhAr+e
iuVdGdKt1FsvrWFczonJayXlb+UItSXdChwJCK5SQlqbhkSPMnTUYstxakloFrE7tvVnFGfkgF2L
ZKe2exQTOmBb/RpdMuhQa+2DomgNym6VzpHwx0Jgtwsx3k59xc38JnF6dXO8j7pP4oPnZj6XeY8e
keXuApihZfuYp3sgrnpheZ38VjLeL/D1rRnUg7oSJOgIe3UjvxQo7GfhM1OaTS/J5yKBFs01vMK3
wS38jlLt1/pnEb+YIoNbaha2X4aKTRQ8L8oi45AhBe+1r2D9E0BCgW5yAtAXuZW9GSzZ1opM0N4M
6bcCpVBqAeHXw6qRox0FmtLyLgEP5pM56kVEsrW0aSXMT4jXI8H6qzJhR46Ga7yO/egXkXnq4eoN
Esv7+X/aDtg4B7S+I3a6B3lIstR9bqbv0oLrm7iNii82NstTKI5siQ3Q47wTY72RFeU84XWTq3gn
IXKpkqNQMM4J3Vmm3aTclZRyS27VhNMiIoVDQF4QVwwENclLpmuuUhzpp5zhE/RLHvyUzXNDIwc7
FcFXgi5u4uET+vhD16qTscT7TO2wE5m2IbLyKbxouEoFtER1H8KB4RUyiA8OmPXLEkw25RLUktMB
OjAGJtPhWxhBT9TrTdqggMDvNrIPEfDXCotOnYdLE0ZRzdePHp1ueXIGoeNte6DbsFoPPtuHlaSv
ffYvymmy65mcCLJAXWX2R8wpzDgrGdNAfzaGbCcA0IqbawIzRVZTr9OhHcbsYJk9Uoq/y+F57Kzz
0jSeWH90aWPLUf4hhmd9LYaXq0yBWhmKuzAsgZZF510wEly1EaBexmddDhcVD4cOwXXqD0JObRiy
gcg/iHVIjXNlhEcZpA2Anrw+GuJ9ph9UBRwIqKOI+Og1wbOAivejgiSKCgVkX5F4efkv1fEmD6QU
fupLfdOMi5y8Fwv6KupQiXotqXfcsjSq0smkrIni2CdklsEE5s8ZhgWwhCJn9cEZLSGM7IVjH9Mo
o8wcQMgATJ1XuYFZbXQ125IeZxcV5m9uS+4AE4UUwkhYNnheASxVxU84MYe9zZDb+QCC6U8MZL+H
cmWN6iGsTbcdpG2Mo4vthidJb1mEhNzKbiDhZyIslXo5tSKZDwNYScLn5sTExr+dzeIcEvsrT2w4
zEdvZB8JizIRO98cta+t2h2I8bMBzm1HHLIxEKuVNNmIl1h86gBvVMgA4K6pSoCloKSiQFmGaw/d
NiuTLxF8QGuiHcqwWTHupzZfu3hzUb2ClQJrrc2onfpAQ7TYHhaDCL+++1mU+sPErV4sBOg0WwED
88JjqQTGHrRBbGEhmDgaOV7jt5ThYs7ovu6SdeUL2p9qG5Qm1YvIX7Rl2IiogTcAMhlOS4LxWJUi
12VXmownU8ZBSrGl8jmiYNiaUeWZVXUz83OXo1XQLln4q6eY4CL99TAO7XlS1sEgsaD4wrBt7muK
0BH/NlcchKmtgqinUNM9e3dogJqnS2TaR28howp5wj8kf8wkKgB84iYmkrIeoUh6/a86UWghu1zW
nF6QQD1gBZoSRtri6q6Q4OQTY/Xdr/ssvO+lgYMkYw6ksA5mAATDjnaSAb0xGDxYnJDZPuV0FuaK
CvtDTJaXnIMr0L8ahirbUi5eW8afKCqlRb/p+dfQ/iXMIVv5SVhw1kP6TtDXtttSmM+x+RaxOdDa
22oHUSbMuWgouiE4JyGwKVl1OKPbF70cmc4jgub0iSp67dEtcBYRuOCkOcvlIh/8JP/SIVqbkHMU
VA1h8ZHVHfkK0G8GxuenBFIIc7NKOuihcgia9IiBgZ4IgQ6bNK0GurIzhXavwyuP9621tZoZtRAv
LeO4UYbwOKIrXTSJfELVX+rByxYm7xJMe2g96GGdkmC97KfnUooQtncJtcivPH1rydnCfkD7etHK
EA4pfTDVTRpeRaXig+UMZFneVrsl3zI3h2Ar+wOhVJV26wavpcBHc85QKrWZt+MWG2XVj4A2Avbx
YvRh6+BMoDhGImtA9yw2MSzGYUKjpvCS7hfeRGUkIgSvzohYfUF1qspwtcDXLLgfMPYulGUK7Zm+
DOjBak8qr/X0I2PEVXDHGPFXy6UqQRkiQdLAMh0GrrrsWdVQteOuS8GdNqeebBKz/EOuJ6PBRsNW
9DtL7Hfx3O8bhsxj4YGRlsHRr+bD4ADnJ5AUbw5gJ42YLaLMz5iPIdFcOCNALRQZ/Q/DKhZeqxa4
lq9JjBOTUwKlIHQSlNb6d7b8K9N7hDLZGE7m8FeAQEsVWOYaAinpCeIj4Q2PReAgop9Qpgh4M0Tp
Kw3/aVhCi8Gvw78JrrjZLt+iCpuDDbnZjdsVG2VhM/enubpr8ncNfKqxvERBXsEoHhFZeFsn4FZw
qpSXiH4GX4pF65UsqYM/50UCMNFJzzznG2UWmaRnVmVF/FUMxEnwpbf6v0j/5hxxGGlqKANbpoG/
kdqAgVt5CNb0bs3Dh5ifUmaIgAyatQ9ubyGDb+ZkGxk8wLqlaQLm/IOrhqgeefAN6YhUlNJzN5AR
kevqu4mtK+cPNFZodIY1qKA1IYIXCSgntwQ3APUr6zqV6kRizsSXEPItRes0mZcyzrBrUw7q+ivT
LDQ5vexrLDUkJ+FqVxT9Q20BWFpYCkqPEV0iaR8BAVk8GmyG+OUS/mIrnhSE/LKqeGLPwlJEsfkw
k8UN+lf+ZwUnezqTg/sPjgXANuwWOWiGzFYMDW5pGNPzxs8afUSPZT00x62mPCfjj5xLKh9euK75
YpOYI5FW6XSV0jpOEmD+hJWxNN5VuA326JvidZ5uR7mkEgclt1ElVru7JOUH04K3Plm2kflFhrat
dtjpZwxb9Rpx4S66tsmweOkzFKxZP069eplLVMfsrQmdnwjrBfeHwIOJPMqYwC9E0a0lyevE/pM1
/4vIjnEqnjG01BCsbhGh9S7z+1DVrhQMR9LFGvPFoKNQB/7y8sANMu9EnMKoBlaaQu2YauyOje7V
8rrK7lH4WV5FcI5GnSZVeHxNxRP0EezHG1sQd+p1cpjU3ap6H5SfbmJeAGEnYOsrUX9lfLWFwh0F
aATefzIj5NGHPf5IexCwYE4/cN2A6mc/lVoxc2VNz/i1owpi0BOkBPDoItN10dpLwPSZ7TN2Gfch
4ueVYzwa404r2SfcRygeRoQjmXWfBe/VCKPzGu8RUo8nteIpjJzanNHMfKm7CavsaNxrylpLS9y2
XHgZ3kY4fIMSPNpyIKGLuQ7/qfWfTf1n8oryFqLM0fsdFAgLcHwonnPy9FQ4bi264zSbEC0y/kN/
nLKoUVkEtiL5ixJflAjUpay9JkIUpBwHjgVKycRY0FbCZW2BY88tWoXMxbvqkEi5z1nhxT0hk1qQ
HcyESaWO0GvEgXqLa8svRTS8eYysRxxtgQQIBgqijAmh8jq0V93EBgRajIF5J5FMTy0at2OOwqQ6
iUJ3mU6pTvQSp5xMyAb3hIELTR/pn7CYg4KeGsUboZXlQrWR+/RDCK1/3Fx0W9XacrExOKSaQRUk
FNdrX8g6aGvNawukAQmnhLwaahtS4FdkQcYuwOrkx8qeCy3VjUQ8KVpxYgwAzpsKWHXF7hQIb+xI
txC7DlNqeGgjzdhto7tBDzgswU6Lor+wkE8yjWekefXYk4CA1iEEiBfIiNeJMNLWFMVQ2MPUD5T6
pUMijSCGueEcOJ21seDTp33ipFaChfCnbFmUJuY2NFZ+EOA4pj8KYfWtBS4de95XiJKJ9Y0Cn9Ya
FQ8hnTdIqK+Z/jbiygVeDm0A6g9iHT13Zg6HJrxiM2UoaFV/Ubeug0mWTV41SXTjwHgouOFqpbqW
bOIUi5SwOHfL5TjNydfyv1Z8QXtGpgYejFYIv2Zt+WhNon7WYa/ylRCBuJ6uRjScJokbzdyaSHea
/xF4gcd58a5mxqfyOpbZmyC0Fx2KymYuUt9MjZOgl39CNH4TSXpqmTJ3zd4g51Au4k3XgRhv9E1e
KcdOkNEJhjvBSNkKppsOsGEFIDbVc3xAS2nseg4ADRakYHQ3mQKORbmuyZDm65C8j+k5Ji3YZROZ
8+8Q/RPALUxZj+yr8gudS41jRU35T7CGipT4eF274rb6t3U22R0oKJ6aleM0BuEuSyEnsZbO2Uk0
7ZHRgNCCew2cYgZNwanZ+zlV0bq2VIbHSguQEYog7rK1U8jrsmo4QhiTCvErrMAUyEUmJc96TtVE
SM994S+K/K40QPSwi5BXg3X8LeW9XdKSeTwGbzGuPMzLjIaIel1Ndw2KuaL1xsw4WVbhawwErObS
pbxrjB5laKEaKkhL2BnJWxnEm5blUdyum7qNpjDi6PcQDshsi19jFWopasxcRW4dIuZsnIbpsNH9
DBG/HijxSzIB+aQbZo8+cLKVxaekWa4Zotpks19b8UmZmkOu7uqaZ3ndXLPsWQIeVUJA5wp3TbNJ
WSbOi/g+d8tuSN8MUfQSk22cYk91cFbTy8C8Wxv00zzWJ3V8X5MaMhZ+0bR8B2HyHnNWJYSQqkBV
Mj9RAxKkEYKq/ZmDjva3k3eFebDyAbcveSSqcSWzad3AHYSCQZyaftGE20NNFvVCVVOJ66AvOsyV
gSCt+VaV4hCVIyO3bhd300HOH51uHlasoBBw6i3yfgzptC1kJEwSp7zzTXwEYQ1UcPYgbpPLRsHa
4yOxB3hy8U8mS5zcSXHo8eQoLVjg8YOW6lREgztoxZ0p07bHm9ks+X0qlmdyTYCnBT3fkYglejT1
i9pRhRSadpPCivrZklwigz8TQ/gXzP9EQQdW1uLQNlM/ht9t4RQpYnqGcisZ2qGofjIuLxPF0ClL
nwnSqnxkwDHtUmalKjc+Jw1+iwtb6zl4xkeZ3mnBSDdJH5LQ/SbpTHYfb25F7Yn7Jg2Ng1J2R3mQ
v4YlZsZWMytpCL4QDKBMVs5GzOBVJUM9Z0bDthq5lmSGr7HRv9C0wPCUhrdUzq96ySvCPJEGuDgk
2rzrznkyeBae2ZIMLomo5QBEac9Y0gh1p21O4sj+MgUIsyaGzntJITVKo9Wh+GDrqAhI/pJdXkS7
bjoVDeV+ythv9JQi3fQak+U4I8l62ChtupkKaTuYbANoH9h5O3Wkn9VB/4a08AqzRU2AZYvWoJzh
2LgjudoRA1B8CGiIpiZyhPyq6fUzw3VfCnthTD86vUKNi7lBMvyw5oOcSH4w5PdogS2czDsjVtm1
WR8rLkdIl98MyF0CkFauaHpL4sA8JTW3Fl3vIJQHnaZlAUyqd8FHBXyAawwNarqbRxjePYNANnZ6
h2WNz18YGAiO37lsbXIFjEyKjXUgNCUpTob+LFNXaP9Yrr6SkLqJKl6G5IwaE1qUJAz7kk95CYhQ
XWGzmIjawrfy+leAYjUN8TWbAAM1OxWFWDcx98oAKeTTo8SVhLILc45f4ZOMdNNnlEmE5L1ODfof
V1ApekyctPcYWT/IskOgI7CsVKBqSJlXzIaKZJTdeIJsNC/uSQ2FXeci/CTrDYU4HWdF6ypepNR0
m2k5WUgEtOqpMvGB6W+pgNSM6LQqhQqQf0GmXBtz+crQecX5PHtmUt35B58Tz8XngIiF2J5NHD8q
YdrDdHMnfXmX42xTySizkubMVD4pPCO9riChpCORDjcACzgdFY7S9fgSz2WUeUNbPWUeLdY/F320
NkOXMJKgCJfN/rg+Z1lLw4mXvpJ5NcJ+/MlxRBkDWcRLyPSbNVEYvWZK/6yS3MtDbNtt5mY0lasC
rmTS3Y+MueiRzbK6K5156GeBoSabsqoRWHksl35TLsUr4xJ/Eio43qaBgSU+BFl6603VJZRCjJnL
ZsrN06q72tDoaCzfaDaGCsxUaFEk3HqqPyPQn2MD0kKt9pYSXdkQHpglC4Rb5epVHNA37vthD+8u
Ftgco2Z6rhEVyg71H+51UZ3eizB+NdcOYYLrLK62ZxbXs6WAmDApO5yOrDGfn/4nAPMDZVT01FCU
fYz5oFU9cQxx3eUAADDmvioIBgdsuTCTHS12TQzUFtejUqDVbiOnq3lyicTI0mQnodpeYzIGZNRx
EB3IQHjgNHFWQKckwFpvktU3aMe0xmti+/gxsHFOWD/lJnK6rnyZAwH3crMnCAydQo9ikfCU5oCN
4R6W81Fczqmq8ncZWGdHRuWIhOQ5HVLNCT5Kw3HBg6oIDCLkZtdmNSIfHRy2ErzICUnjWda/43XZ
pibT5uRVcAkyY0N7HuMJkRDx3OlDbz2F90lE8hOr2Ycxpu6k4roSL0bIK8zuOEi0fYsyfOhlpE7l
oQPTKY3moSysh4xvJdE+x1L08SBmKyeLkbywoJjhzdNCmVqI/a8oHmH7hY4S4fmVhcOgZYem108J
W1w9Qsdi6dtA7lkTwMvPu38xUVywgAbG/PP0HOBsRBfUsJk0bPZNj0HJixijSsVTSxXI+sW+UboX
PZH3JomnKMFsWcd6ogL0KZh9n9Keq3D90Y16cvXqmnqC062mupYTi7IoZGtP3Iou7az0z2ixIec1
Kj6Fo2ONo0KsTGiO1Z7l1HCnkY2giuGk+kDhdLF6nYAiHpQUXChLqDYWLlwY4CDZgzJ5T6q/wQCx
c5Mk1kAVEnnSUIaencrSuvMsfVswZQxsABhpJf79GqYLg4iETk8SUTk6LUIVBeOwPcBDFPrue6Cr
6cmOjBl+pbBnBPC3GcAcg/Nu0B29wQev8Iu4HvZZzdgblmI6T78MA6nB49YeOp0NhVadZ3bTw7pP
BlcxN5VTmwUI38WTRosEXWNwIrG+dVFkugOqDtau8KLoC9QXeFz5MLoGI+wIHQXPiVhrt9GCPAPq
RYgcs8dGvkwIFnAaRDo3+2NScE1hOxHjjiUxwxahv8msuwbx22AuNmM77XmDFuuVbIKF0qo6W0b9
rrB425QJKgHFhBDBG41AO2u+UkNYkVIWrgM12BVcSYQd1p8ZEbeqktMQ5Ad87Jj+mcOjtFoScctR
cwwzBl7WDfajzpakpjZcX+O4y+/jorKEEf0Wn0o3tcw4+DzpHgNswSqs93YsPXUiGk9Gx9GxnSz4
2VLFcJK4OdT4eRTRFwpiszMUcWLN2k17leA/RsUjHSqnz02nq5wIcEEAhZr14UaikAfcD1RuRV0L
7LLsHmoG3vNFvwia8K9I1e2QJLu2h9c0fCKC2QSa+ZMigFIF0VszmbLKuEpt4ZnxKWkocaIBniee
AC6LRH005OpWVGE56VCKzpkLHdatxkeyKP/rtNpSICcLd+1ANBOL+8nscfxIr4AbnlIlXU1VOxOF
sRGS9K9fkOk0X7LB8CHTWI1OeyVHYl7pG+SGztB8mklBdgizqgaBW/ls1YkPs4RY50ELstd3uV0m
WsWEFFPwvUriJuQOEEk7umI43uph2qGHrJPsLqMQlTrJzVa+tTTuFVbJOPw5gUAhUDxLo2pnHKfy
IO0rjfA2xkKDsMWPPjqBkAMlSCZiBumO6Elrvgw9xp7LEMnqkXqVy+Rrf3rvlc1r1BT3CEGKzveZ
Eng5SsQ2NTUHxaPJALTyw5u0KEHCpFz0JnZ7yAG+0ukWlsHe1Lj5GAPu8rxEhXUu5+f6N0uTD71J
XtCqAUyjK2d3IF4wGsNeIwae7LmIrZtFulwsq1to2BtiHTb6iHJBBxqBz/rp9BY/sycgRGQYbmsl
5/3iuZp0RU+7m5GXACtlNrgBvrDlmKwOJmKpJeSTsEiGmj/YA3kx33+JaL/MKZMZJdaN+JDat3bB
TsAXZtbwT63aG+bpnsNzZzs62zFtncB5rFJOdskT3Yw9orIIZtHPGIFHE3WOtm2Tyib8M2INweGa
9I+1Ssci7uTUKZ06ujJ5OJMM4ANZSyJ6ufw5Vf40foai4pdZeKJ8ol5hxqkTGBCivTx1fJtd3qPj
wo+HnMeIUWxyLXHXdtJ5GQAPIvQKdHDJyBzA4jbNKeY97+WG3uezG72MI2de5yz6+lcHoovGHVdZ
sNFZfuXkOIrjVfjqDQ5yljN96zNd2jcUXdwHmXBMrB55OhKgR0c5xKdZAIUnfSCqSUkK32oNikrL
6ciWTBa9cn7tqxvFgcJFt7g1RiQSvmPE7F0n8nEYBw18XpMk/yi2YG50+y4/TUjeWVhVi1eEk0tc
Wd+pLm47vb+F1zzlSWHhJXOGyh+aehq6p8gwPf3uYOw3MSIjfmOVeCjpwDM61Q9wUQxWYifjiq7C
L0F5hrlfFJ+z8mH8k9WWJQL+ywmet9FpNpIoX+opdwBdAmc2jB+EkVN9MalD5GGvhHRv62s6Np+J
OLnrXdhK+pk04V2YTo+u8gH5/7DDfxMgi4rrzqLt27e+kx61LKO9NPYJknx9bI+CBrH1nuXDj8xa
OY3jnSJRkHHOjTRdVv8bzTdwe526z9oV/N8fVUkjih1tP3Vwbv7kQIHlOGQKwEAI9cQ7vRK6kr7Y
pfyL8I04ncWFQpSXiG7dW0owEsxrMa+lfiK+xEz5InP5GDG3jqyti6h40xe6fi5/iu8uWTZFFNSu
ZnUvPXk6PXb1wjJ1xl7EJ8IzVxMEJzGv09Qx4hjDfRvd0v4qCQwktYZINkFAoKsemhqXZbIcejry
YqXiUTEO3UmhQysbFTJy6s8CgApXKps70yY6ao02CfFAg0SEw7nMSPFBQlKbyyXj6Rl8fGjWfFlN
JutxEPHPZAZkQNhqAt4nnR9G5Jekylsfpa57rAYUSsj0RVuzXzPFldpr0t/ndZ1QIewJLwxLnIYe
n/Z/H66XaTP+1Fl2QUn2mgbrRjlH7MJNDinBap6GNp8kESUaAxcM3WIrHJltbyXSdjkYZmxs8zDZ
hkX0iJFgjJucZlLXyIErnmKyLpjnNAR7c+XpYQWDg+Q1+so87I9CeuaA2FZWtQuCzVSCKM3h0SdZ
+p6LaxGNARO+U5S91yL0jh5nVb8g+uzw0mO3QCGvPUzxPCrlht+WZXHij1nx6Jlzgpqffocu34Pt
IflAJhlSVERelBx5Ef4z4zfD/rQeZXrzQVsG+J3SjB6Za2tIXIzK7KnR75vSPmihFT/V8JTFGCWz
xR1S4a6VF40Po08QtwonjmVZ1AntJjwX/frAb1trBb1v6IAjBqn7OUeSJzLPSrTX9Wzs1I91wCZk
JX8wwrrYXcJrZL0snFcy3RYsJTmjq2yxDfW0TPFfUj2jMXfFqt3S1Dl1pYB4W5FL7Ezk9B0S3yaf
+H5RVc0HK231NVOK1FygdcbkLdEDAygKCeBl8FrGVN7X5pPkwNbhC8c/RbDigDW4egxG7q7qDZlW
InzpLGw4RgRFHOCpkqIzJ0JQMJ+zom2t0NezzyC/1gttFkQ6EQmwtB/6ACMLP7iFEzrJ3eYZgjge
OXAg+MbavqcnXhKyC+DTiJWXJIhg9X2k0uJyimFLy8JDRzAglMU6hHSLtw+0efAs8IRHVLHrXKvl
7wejwV8i+WCFDISGR7lXyifdy4hQx/hd76nVlT28qGuYkEEQ2PjM+ECMUmVeieCO+7s29k3FpcPn
TDVkvWjcwl3hpwxrqtME+39anLQfkSZiTamYW6ZXI+GWxUUDlbX6Ergf1wtOjWENZTNS/OzKsyNg
czDi5RNfOY7SwBWiP2LZIEE1/qj/KcsPySZijw0OdnIYxrspuwbx5/ohJtSo9E/00wz+ASa02QtD
XyYjywOVz0TFy2Msi8pWEX9HFV8+ZWAtaixwKuykB9ibPgizC7E7eM7JEnJj+aQWXJPTSef1K1vM
aE15D8TmPBQFCXPMQx501JCYTbye5Pf2iKKQThWAetp45mH+WoLXebgGReZLisLIlpM6Bw6EIFk+
6f11Vugy2bAUzIyWdkVbC5BO2OcyTAextU6A6CuA10XxVWgeRsrTEHtC5ss89nAitOKHb0ZrgZ3R
tbRXAy09fwBnZhV8t8VdQu2+luyhfJpROITWU7ZULxlRZYyfbXgvw72xPPLlXAy9k+C75VEYrNld
Ym7e4AVNpVtYOn5uX08kN8j8MEKjL1/mekSQ0PO9IbuaTB5T8xO5FoFTQTDRiuQuJ8qlZ7rWo8cu
wav316A6ydwDS7b43VxfUkveTSbvgZT7LC72Qtl8YsC/SpLxWhLba6O5OYWado5oEqJbrZg3knaR
p8g7sd33dU8Pex3Sl8EE9LjLxA+4UcYtP1HhsFw+qb/HdzZPx3iPOD0+xsd1Tu/FXvUd4RGwU89w
k3fPcqaruv5jh+n9LfcEN/wsPfLqv0nU9Yi/OQFTLi6xm2ymA3sX0eZ3BuBod37FSOXpsSp/cFM6
+p4O2Fb474N9s+0P341f0Cs4g20fG9t1+dUjMdC229kvnuVj1UdxYtd7zTdMhzDdf2RJKH5/jLiK
j4o//xu36Ib4eyFbPSNS3Yhb8Bx25f78qJfMRkNug2X0F8e0uzfTNi+TQzCSZ7keMA7+rs+f9R8d
B19wBBeHHq5s++Pj6PIJkDKzibbPZ+OCobXl/c/H48EBvIvsc+o8X8jltY/1kYbBAajk8BNfhA2o
cufuB/8Mz/IQSHRvhiduPsYjynf8aPvxCNaxOPdHTh3NL0hFtLPz5PO3/Vjc81d95C23F49G1Ya0
wAcVH9kTMqe8/rD24Vf48N6XHfA9CHrM123vFvrJBmrDb8aDyPYKPh/mZc15fV3s0+ewOX3W9uU2
2d7RtA1vcf07u33bd7/OTmL7Dz5yz3s52uBgnPM52T3EzTl/YTlsN/bjS9wgG3ZI2mHd/IW6fhNc
MO/biyu5jwc0NQ806RNUzeFxRwptk/KxqRyOfh8B4qbydpWnfpNZ5AXv+RZudr6dmCC7iQuVYFt5
1SPchtvogQPi3diE24Sx48b4GN/jbeSW93QLNoHfN3ODA0Iwx9xxFH+Rpev0F/p2Ozkw+k3su4/f
iD/Uf5AGTFP3i/PGJnzGQbzuye9/s339yxzzpgGzsQtntK095sld/90eohN6tHbX71jCOuE7zEAH
VoMXuMnj769wrofDAfeHDcbHrnc1m0w7OplnJiLjgUiMLaLDypt31/BObNK2f0fG6ZAw5LyduguN
nN1tmATa6oEnxp+/I5/Xmmk/L6UjfsvfLJecwp/32S5Fje7PRGnZPgKebbKrf6PDYDnjfj4KvuAH
MdsTOzrIR6YD7L23X8MN4eW2f4126rZ+qV/SD32bV7biEKi2rT6ppgW+ah44JAq3mS+xOgd2+5rd
1geV7vUo251T8XINnrxb3HEvbhiW70LHfzBd24yXry8SR1/EDYj9F4ah2+YWUPUu9mzcKHGxKHHp
Ai2hC+a/xh/gUQFvLaDAE87/jjRfU9nNjF3W4iM0qYP0XVLsA0YtuVB4632ysEJYJ0dKRMVUAna8
UB2zdLcI+mPmQQQsq22R1yEpNpqVkcYH8Lk8Tal8ytHqrv2xkX3DRznNJpNBKSHceNXd1Y7cdnzQ
BxWGgGldRWH0tIgVzz17MI/dZ561CTe7a8SjEzrnL/JzXYjyPm5T+35PL+s/DdzexpBtb3Z358M7
fjju/b5JvPvfvYWn8NJcTdQuJKvb0AlOJAdtoHrMh/GQnQIHWqn9e/i77xKbh/KwM93f0Y4QzSJM
N764+ZNPnnwPma54EA9wkMZDhBbUkU481QxHXoZbRc4euZel/X7kmPTc++5qOjt4KcBhiWZiqGLX
W0Z6vNOdbdv33cbY/D18v+RQQISEgPBVexPwV/LvYGA2bnHsIgbj5Uh2/Z4pH+w5lJrrc9Pt59W3
6Sxvy1tiOWwi+L/lbXqb3OIc7STX7X8ll4EdTwLeF+kt/LB4F7/+I+m8thPHljD8RFpLOdyChIgG
bOPAjZYDVs5ZTz/f7llzzrSngxuQtKvqrz90X5hp2B/8MdvVvmpc91w1ohenhor/6Q6b5xUMIGyT
9PfpVnj7kMj5lphu7mNxC0qE2nzFvwK1yapDVB2W4Am+TWj9GFTUwjrEM5ZEq/KV5EAI2q/Rc7Xa
f3299PMGQyzWyCwYAlRoIXUGycB68Ye9DKVxVxyK99hPfd2FzbIK3Gd+xy1fD9thtXnE/gMyi5gB
PVGHOEy3ZCStkG9x1HLA2+OrlZ3qXexs6IqOlJGVvPn8Qvj8o3kq57e15z2qR6Q5m8VrvkgQdPvj
FzO7J05ViDwr2rjX5MnYU58IffLNj4X60B/xZVsre/GX2bv3955l5Dtn/fHdOgFvr6znYfUjStX4
Aa/URVHj4u37ND1H75BQ/McznKwVhX49nhR+TFyfHPANxSjdRCuOyNtedr3Pad27hv85eJ+fEw+/
+L/iPYFu7qQ9CPj6xgsVJyUWmZxqzdFZfcved3EB4d0tLiTWTbX7oIX2LA4votn8ZPf21nM/66dm
U3rNBnelU+VW7rVYo5qj4g2+eGyy7Vey/eJTur0kHkeY+DsSz/vs3ad9Lg7qFbcQNTnfHclp4AvN
b93OM8+tgNrJL1hL987DHfMNLvgayfSKQfPF8H7Mo+GRkPYUniIsky72EWEBCLoHKUyikUASuuai
8fF5P/jA8PFN64VKD2nj+P+/TX7G8r9uJEyuvmAhr8oLbowcjiKcrt3xk7CTtojM3dx9ubJZ4fGN
fIHirQY+t/UvGzDv4w3XERdylV97lbucGd9daMsUDjgCboTIbsch5wbP46rwMwrC+C3KzLiNOUrk
7+genzn5D8U+8Ya7OHjpoNn1Y07qbEljeRLtSvACyfup88ILIpVdv+NKEe2watailIrvhRaC9KkD
quKVxOWDILx5i9+D9f5LJzfluHj6BkdXTn/xcevbzu/8fCNvmdqh3/97haLwZWtM/9cQby6Z30PE
QrezJhDy5nC6RbdgLb22h/LdcbeikvOR0+yI4lqdoMb42SN4si79CpbtLvIN114zph7QDq+do3hF
eOkwxIlzE9Rwzevcip+VNsFXuvrFmmKF0/zmm1rmPX5Ij15dSNrhessvHa2h+srcs84OxYFVytHG
kpcgiJPxbDx1B+cpX9OJnUMPvfcVQaJrbXOPuI8nUJTn5iJcLDe/oTseTsSdrOABnBtXOVfusGGo
XOH05jE9u8Zq3mvc+IhmvXELVUnhF4ojTK9/147q74sO4PARvS4beDQ8CB9vlnvY/tFDRB7KPzc+
hy5sCS4Dn6b7xzPvvYkn6QPt9Uo68pw4dAv9Ch7EITriQOeO+8bldSi8osZt9wL1XjlH8fdYu3YL
y3Wdnv9GrsSe1+Ptn27bLdfYRTHz9UX71XACRdv9V7N+ufb8HQRT7qyNselesfHZzG/NTtkY3ItI
ePnciQFdY1C1673O1a+8sm7DKwD4WoVfnQuSups21gslaC1xxWyebBZ1x85F63wNrtErDkeecRZP
/7LBBuHD9E0/fes2tTde56vyksIQ3dUHAFTZx6H63q9+r9wgPO2n4bPdoz0DT1+17/L4B0JQe8Qc
cv/STxnuAa8qHhKJf7gr/WTPYAtra83QuEV74MUv2OZurEvA7RQdlRdiCU/9+/idPepvo3ODJ+cS
nyMeUe6+i+NG+3xjYvlows860l1tuY/p3exnKPQGgDT40Ho8zLRf8pbtqY59lboZHva3WbnkJR3C
ftX4jV89rn+Oa3NDsPhBZ/iLj5ffbWR/vJae6c3Py9l4aQ+akvJdOBPDGoXruGvn+KBX+rddEwYy
QmPzx+cYejq90JTwEm+grDQxKnKBdEN6CV/3CDLVXYXJniCwoRyFK0Ij1m1gvpb4bF7mhHpUvfTN
pcU9yxpWqjfuwycuNrrXV9SPLbkdr12GnxfsN5Ukree8zHmiXmyL5RSXgKfZpdnlap7ukah72Avz
D4YKa5zbXORO659LsdV0xjasNztPWsEW4h+CDtdEgfGcpafgMz7FPloo/n4x36WP6KW8hTdSf6p3
/RJycue+5n63FKGdvvJXmBuvJwZG3PZcMYI9M1cBQq4JqXCh7R2/YRzzKviB2NNOAZ3x2X0GCChp
EzyIJc/mWv+advkWX5P6eeZRnXjPyyeUMM88BZ6zMy6Ef6/i7Y5Svr74+uoyrEy32Ya+daNYrgO3
R7y9qp+Vo0D1wChYNeLNEa8MUlTI1JY8iOPwkITxqPFepCrOKFgiYHaKGG1uA2RVOaxjIPCvqb5W
IB1k1x7i+r0aT9ZQso0r3kVHa5i22w41CY36e2QmV+yT/LYyNw6eQ0EzHaXkEBD7YiXeCM2FDfG3
VjUHCXZkhMgfTenKIkGjBGitPcns4KrIfs/cVsIY0bkvMlCfpP1rLFzNmdr5L7tvXgTKl3V7Wb2Z
yR6HbcQCp3o8pfWbGl/TAicOVk+0+qcyUNyRwX28ZSSSdhikEL1txGDjRHEF9JxwCMjGqBLQPEhP
Zgb3J8LjQPjur2Wco9Zzs2zLyjNl1AwY4b4FI8d9jp4WIzeN9w2rUjW6jZXXdN3dpgSYMrK7BujW
xntoPGTkCD+j+1J+YomzCpQavBFoHxbY9KRHx4VvPKuPgHi70YW3JJM5LdfLjn02elW07ne9NLYC
n+b996zmgckqKQXGB0/P783b5FSvBu/fqc1jau/r8qqPCoUMYKyGNq6DnvWwZVWtepci/TCgcVtq
x+019azFD1uFQf5d4e6niuWKTBupCEB76m65iptcmFxN9ncBO/sOKuyS7NLxoavXwWIblV1j4w4k
ach/sLY2Ytc7jz992rOPvas2soL65MQnI55WaXVbJm1nktaiRtKlVLGTubM7jQQLCy7XkOV+rSTI
oO6WDRC7bWWb2Aa8sqTElTrzrcQ5r0LCH0OYyyCbtqiY5iTb8vq1GlVVJx9nfEknFG/6Z8nFj1nK
Zj0BFwIq5ZNkCSX2XLnV4d+LKwxVxLkkIXQa59KtxwxzeGA4/rBAp8HLAIfn5LM7jRXbKX+sf0z8
Vsdt0sJiWFA9AJrUt5LhrGxIXAroWpfluTVSAq4oD8olUCeIs+m+waMdV3D9ViiEIQFvdkV/blpA
KoLv0Hr6XC4+Ni51ZNxBI+chhaIz7PrI7wuW1AToOLoM/Kb7EsOfJR5DJd4WLXwubKCMvvJK0him
RXIhf60nZySiLz/gqr+Fd/7W4shI5sNuVyk3iaRt1FgJymIZizBNsmj1wlB2tQogvX8UKjIW54GG
YtXjIFPG9yK/Yr8DiRX6QC29d6RXiKezty/6UD6NEZJNUPEuy7xam34UTP4XiwwW2lf1PkzWax/L
WywmVq361rQdEWbMm9mMe3uDDU8NeDyd82RGI3Z1kwEhlYAczc8qfxss+ZIlOxWDgSjeCUwZtwpA
+32L8KXNb/GINWl0Z18IqigJMbWcYyyvvNrUkJRduFQ5bzYeiZhwf8UsQUCQQxDEonlMBdzeeHkR
Cy4dUq9hwwHL0MieuCGcLPTYxv6De+uJc06TIXAXvtYs0j8i0qhLJF8w8djUdVtNdy1cYyipSb0w
uM7qVkznc80DOmMp1efWOsLdXSyjIB+0xDyw/OoWLPRogwxYDZCRRLyugIHFOWpGGIKaz2F+n8PM
5dWKHS+0GycuyZ2r1joDWtyIpDjMnahg8DkCCyia5PkOc4fJks+59BnH2j7R2FeNFnBOTjGG5YtZ
125sseDp5LeiubIPluu3JnyRiIUG1TRbiOh7q7/m+XXBFIbWQ6OREwnf/NhB80qAH8IvHlqx8yXy
gPXeoZ0x+S32Q8xupg2PskKo915qMMI2ZySqXbJuJ8lT9UfZvyu3alBYqk2NF/Yv1oSBFAyRBu0H
Z0pl3ky0wYGGfILZAdwE8sxKtrrLZKJhVEKP9wfPa+R9mK4EYcAx9jZ3akrYZl0oK2fQzwE2Fqpp
/0UjW7c6W1ksQ2KVMpbRUTTRdAvwJoUKo86Lb12UBh983VrLOM9L46uoBWW7cL/SrgMwxhFkZfRR
6RCtDewSJtbVFudXUkpengUgx/dYvlt1hI9MgIqBo8pJ1mPfvoLYG+CNEJUwyDkp2ueSLh5HkGKy
GmExV5MfiJVCypY8keGMd9y+dbtJWAEBGQTmmY2UElfM9Ml+tjR3SH+z8F3GqsGB0aUrmAyp07ET
liQOO8X2T29mjqEreyXcPN0cCIAHo5A1r0W6rbUcOxNPRXqwLQvJ7pXyMEd4tsg/QVyeYsqhBgN0
wn1aRcI4pvNWbDvyBiNzjBwLCxIMNIA0hSNLkN07qYTnpueWGdLJU9LMEyzYrifRJISRZPudkl6p
8tTuej3E0UeWIKeM38StvhCHFC10XAR/R8tWTe46uyiTrXmn30PrxhLr/83lDYHbOiPRZ9G46VD2
xfuFrcqiEZ/D0S22XJOaQodHEoSXmxnbm2a+ip1sDQYylyna1WgtupGguxUhOQNfVfQY+zdJfwpd
rgXXKITf0Z8Gft8uHndj4mUFRy5E9N8uKtYTxpRD9IeVQA3+rJDOAHyp4JvxmbV386mq2mOtxSdZ
zrYOLP21Np3wQGxLHAEoucHERIDpYHLrWuwp+lMdV/8odOJgHbEPh8AnSCNDQJ+U3kTp0boOx2gW
yZBue+kTQxQ6E8F/gcoiV5k34x4hFaSSxM8KdxXxbTyygWDvRCk7XsGX8SXtqNDWaOxY8ZziGhFW
B8+gv3OvrSvCj+cCVfbS/bXd20R8CjrD1T/qyJKcG+WW0nWlId0RTEt4Cqqe+axgESRiHkx8eM7V
x4zQhtMXG8AnMNwyaGdtClekHQ//HvliL44x8X5UhdbI/GlYSaUsrYIGlDNjvU6VF1AljJGneOaS
DtVTbrFn7K4FJCqY3BMQuvUjerw4OcW0obK8bkZwcDgDMm6isIgCMJ8AQ/SFlrhTfNF5KL0/deQg
mEIvzR/lrp4wqCzl7hEbhGcb7Rnteta9TNcQuXCYYYdslm+5bnySbuAXyo1tILdZT4yNot5KVvy0
L7byEPet1HwHeM1BArG4qW0aP4Xon4CjK8KcSX3uoKPUKMycpwSwvEHkAD+1YfSnWxlTeBJ0Y5EM
57T7K+YFbay5GbgRpug7tGjOg5cC361CY3ghOiJW2qdy4ZCr9+UEdZ89Z02DKnPvT2ruK1b8ASWh
TypXU3/U2fEGerkcHlQOmW2hX+10TqcWJBwpoGScMXc/mjOqixjbl2S4GTXBJGq06zh3Mg5vSe/Y
QlB6Y1O9xpiZmI92ZhNH/WgG2hzDOWZT+DGPbD7YfC26a/InzRlJms3K0BiOXZ/tkF9LlnQxm+VG
/9xiBadyqAy4v6jJxZxUIerEhgvG40ncROV4FcmfKRlV/5gojosFIWlD//MkaR8y6VKr0dqEeVEj
s53Np8SChIGqeFxGr+KA7rF4xLqB44MadbDgxIUjFCKO6kqHGX6vQoPQsSs3c9/DT0RlWvU+5Hdm
BN2ix+P8Jreyna9Vt3V6ERiFPiA8DSqwQDztS6QKkUz7OGNdCQNeNywUvIi4ny2zgFiA30oi+4JJ
siTLD+vK2pzcGaKEnQEAhIISO27Vdkhp/6GZVmBhXQYh89o3LAGdaHgxRwnyYeqLBpWWnliEF0FH
CzNOSfFNsOgbJHzWXiKOBofJqAsKX4xCgrwQ46M0mQypMB3myGc9W/cEKqUg8TOZuFDykU4FCUje
LonI2NnL5qUfaXLpdjOpcHV7F8RPaSJ+plA5lHTwkANJuKs5FSpCDDDt9qFBAAnRSZIuQwsPHUvS
T/msXvB/kYH8Q56EqvbFlNZi1VhqqVdF/rIU74VVwYw9iw+P47sasBTlgIUwIHiDPeftosBNY83R
zZ9x44083wVRGoP0Ko+MXqgYx7u2YCKjHqLlgWkQgq4TB5ld3QStGZWGGyJ41xoJMjLnLU0QbqAe
v6mxfvJphAghuUw3J6dNWZhxO2o5AE5NjWtpTym98F4T89ElJvmWuU+nhG0xmXiLtiOt+FMK1JOm
QlNODSjHBXEb6J3qGeSwTVucwxTtnDjgI1FvYYS0HaTq0rCtERTCyOYuDNIf4TJC23YhvwdStYoY
4ra08BpiwnpoIKdrr0rEaOjIaD8FYw5MZRVReFMcqghWqZlBYLBEvUyi9UNFAz6TIT9J1zHdO3De
O3xpigi/KNJuK2S20bAZZ9PV8/65X0DC+uIF7R0cZGjn8NsTAporlHIUjoMhL88qpuIyWwapqLZx
8ytbvSsOc1PWDx3mM1l4Txb5pg/3DrNSNOYbuzCZptgIa/OmqVtmer5m9pYzZjpH/1AMNGOOseHx
cjLutVM5+xhXWgjfh5Folqb3l5yNy7gsp1rN921DoVmurQOaKkRYhCYGWJtkhbFCBruxu2PSgF30
15rTGdYCaQ1mo2BIcpsNFrugzHJ2QzxGlIJbttuE6xPqD7URD30DkzXGAo1y1uPqfRO8q0VpXiCd
WRZBHd11mrWNGqEqi7FeybPsaPQsAQztYMIfMXuxhaoLP1FSWoeItW17+TdyDP7IbYTzi16eWyHF
Ym/XdiAOkewzXjnRTo9JyMhUAnAB7dVrkt3jFEdRCGXQNhZaWacisgAiDl9yX9EHDcimtI1O9LXG
Idzm8ldfRa+OerFRetb1I8zmnZjOl56OryWiIVXVW9x1R0OHfhv4iRNDSLSwob0qUAMGEgNNEfGg
Ynfyza0zA1MsLKzHjYlM18So6E/MJIII2JeE9eT+bCN6ey2dj4ycYzobFzMfnKs4SA1aBjg1pbIq
A9E0URLGC4ELM9icDksU+RLXLhsXHnrAS6IIDDv1wtOyrTrEB2ip2jRCQ2ZF5zZDK0YAgRiOBA9X
C8K1WSQXK/BqPFcaY1mJwjrE+U4puiczgqo3mGcnyv+6rPPERReyDaXghOOQJE7GsbO1RVhaicCw
9EXLaWf5FtVBYgj3RjbEZgDcntVbZwm+RR3v4c2H9a2eFJhJieUb46+In4vKHWkRfkEOC7nvmCTp
Z0nLd60qb3XRsyObiMP3PP6fNdThzAejELcJT1sK12omXNldy8x3S4Z1Kz8KypLU43QucoXgRDNU
L1B4Bg1HCggVeLhzfCO9ZfGr4L81jTRT+iPOfPEBiM9GELSLnMTqsdzYFc5trHrrsLhGFgFOUI1N
hXAvopsxnAVPoDWm22YJL1ovrR+PtpXuqBMXnD6C/tjDKsarDZusd1uRXznvOR9h6C/bAomwbWun
lGKjsFRuMDzhI1ZppYGiI2pA2/iiodaZhUTcRJ3fluEkGlwwn0l9WAqGbRCtAsCFRSRSgNOPe9Vm
mS3dG0b1ItyLAT+mU6Wy5AzO44DzEH25hqteiN4zQZ0YNV/K0O8sugwHhc8SI7PHW57hC7ml+7uA
2xDJIWkOb5OPt+yINDaxb6L3zLnTrW+ug6DkoZDblyFNUM15Er6Jh1IURdrvBr+FxaZSdsW7oFcp
Sk/c8nNhz6hEuGEaqHiQLXmw8Fjn+zqyfu5NOGGl4UrMiQrCIZSAax2egik9L6a6m7nYvUjbDnJo
GEbCTEzHV3PHcS7FPGA1F28BJ2sKQudoB29B+hWzERhfqnh5M4grUUcKAP4h9Jyg5tcoPKUqfw5P
RjU/NsC04X3SRWlNNsnwRkszamSoyiUc+CO0dEH+TKF6NQqU/NYkUZtQgPgkJh904fryJFBMZbrF
rybZhVM2uB0yV9GiiMGbbwCDcAr/wvAmkDGZ81ugj0JzppP6UtbnJNk7yPYBG7iANqIK2cFceyOA
oWwPwiom3Cg4SvhSLI7xASAjzRyYKlfDiseTAZEzHi9jX77AUxCXC+rZzDnBf2XswUWzI3Nc5dx+
YtbtiuwwhSQrvQtAQi6u7DNYUqjwITIm16RKPTBHwdA0Uv15bJUtLZs5US4HBLfoHkgogtw+jBej
9pqGC34a6PziHrUE96L0D52F7ThJpwT3+2Ga15JVP1nztCUUCccBOBXYuinGIwvuah6x+tff8wmw
NIzOQFnPYlxc8r0YM4UglUTnlXilhvGp9iDI8hMI70B7wbGJG+xDQIAqx6BT4HCjDyI0cTnl6Z8h
M6T3UGW65oBw3RUfCS3qKS1pvAoCrqi0YVI/qeSdYnUBNCKsTWqit3WpvOXdsVIntxGMkSjfkwhJ
mye52rziYdWGuyOPnol8vFDPIYO5iYPuIs4hLUSECM3LclXps5iYmgQoZZOpqVwdTGO5HxgoGRBX
Y0uzbrr/Xnp3r4KEC50eBHjHiBSzPCooKeIQTg10pMtRbYG7JCosjBa48iegpU4jcyWKzsrg61xl
8hpQRZ7m8K+D39ckeMUn2Dah5hAygWV6jAy9DRHP/CaLJJVB/q1eohl8mHcQ4BsvynpS4EMrr1v7
mz5UnJBiPhD4QYZ+Y27YMgVkSGi5L3d341tHMM0H6il97xOwyWH7GOEXClBCzOKx1u/HZjhOlur+
Ezbr6on2oWHGdfgtKSoiwy5Z28AKb4iD1OEiia8zJXzXkBpX4NIOCElc6JtFl7GeGrAuiQ9igucm
LWhBJjLCO7Bte7lyaHYUkp5pfkGC3AA5iq7BWU7lzkwInUiA8zJPojeemncUFEK1JLcEeuwF3irU
RTZbF1n9GAH9hqOtXxNmZgMemblj89HFXie/GOk5tVAl2FC4dIAS60ltb0H9p6bIxjG2KPYxrav4
gyIrkH16w6Kcnxk4xa3AwvByT7GfOpgP4R+C33/12Gj/xkJ+y/vyI0ZTaKbjd4tz2MKQII5ZWwxw
cvuDt5uARSN6WKELdlBKM2GME+vd8iqF0JNK8CM+AwNefzFmF1WxvVyuXTguN8GXdux+k/d/Thiy
XOAGTeVdNct4Zto39jzgwX5jgGzCJaYx6ML3GhN+hYCixhgOArIvwfTGgOOzS7pnEmG3CylPrP3H
5hQ1PYUCD3oTbi2lXoQ/lXtdvi8T08M65ubMFLgkE0uqBcIN/FTFZjiX16IHStreVRGdCezNoe7n
FXEgqZhIXyMc/2pd/i2hNA9zsVN7BY8L2qYFo+vpAdQ7dUQYsmdCPMGZ0tk3MagQHr8Rg1asZltR
HUPOCOxNMLfsQ0jM4VaVEdXULHgUXlK110AOkoHyAAgJooptGqaSGgJ/mlSeF9YpiA5ASxf6CtRC
29pEh8HXCbsBqcWCnkeVeiwKuIkJSF9hT1hfOKDGKjvNSbwVL2DiMRfwmig44sQF8WW5VmHxYmEg
bFcHrKVBmBC3BQnNI4bFObTwlA7WOcJVx+D0kcRs4qyDSVDaOGQ4fFKFK+3Djr5q4yjDY2GzI+so
HJL2MsQs3ZEk4xSyL2zjTemL15Gsj56NehIg3h/jTUiffkIy5rGAaWmPFckUfYWgsQfs2WQ4xG3M
VQc95nafufYW/bpJRRy0GONo32C7NNQxS2XHFUQYUfqC/w9s0TJZPFYqYYui0x800HjLWAkMKi1T
LAcrEoj5PHTWpTKq61eZQm04pbzqKu6EIsnhOMH5c3DdtMF9WmwOWs0NW7FCZT6xsUYi6HQgxWMx
y23iFB7kkOU7XX4qiGwghkFauFoP/7fCGxCmGcmYPUCuScZnXNu8mOpfRRe/Fqpuiad7a82XOCcV
E3BuDPxgsHeGKbOd2xrYEMs02wWLXbaHTWueEF6h/Ov7fWJuROsywUHkzUmydoT5jAHPhKCCjitj
7NbQmxiVBreiRGGIP4je4zzIXxJViAT/olJ9iTE3IMgcuiKH/4KMyySCviSWaYAbaJFvGaTzJi+o
AnxEah8w74BjTVi52CQsVC1IPCb3qBWlvL7pNlorFMkobbv3UIK/VWwDdO9IV9BYxOcZ6dKk2q9T
Vn0qVIuZGAP4wT12qpZB2i+TVnIWmOegshsIGExVmcjDB7iR6P8ymU2kkZ+coPT6Lt1yjk/pvJZD
mIDtaQK6a8KZ4Gnx7CSgdPkRDclKvIDYgIw03fTsWOXU31sfb/K5+Ain4KpCPsphaQfKSa7L7SKx
lZ0OkT79FBPPdPqwAw2fB5T4GVHZin4UH6BRXWfkjq04dwGD1Yz5x7FZ7IvJFFI85pEgqyhWWEM7
LyMyyXkAsMWIox6a38z4nCWopjUZolve29x92MuTGJxqQkmEUEjWEIBBnlfUlwbSc5H9RGXPHYoI
jso5qnQ4GqcFjUoMTfJHaJDpkHg0VHIeWZXlJRw2ukTN+EMksWCnPDQnA8xt6tGVmr+OytLDJFeS
F0WxBw0240vUwgS4N7SFgXrXGVdUAqQnqIaclmGfvEgUr0X9YXlM+rTjMX98EhPyzORWg20EMguh
s1xO+zSIv/KSQb2pJpenQKzg2e8h0ZjXoq+KA0yEPmueJpByMX7r6kVl39B34wFdmhswqzmUDlSP
QlkrhlohTRSNBgsXZcHWj5ScgngA4ktISBtzgiHKO2+CLb6bBxRGPHChiDtTchbfv6gsnOoGViFI
tROa16Z6GWaAOo4UjG1EmTZDv7d/65nDEd4Uh+1EMBtNsiwMvhu/U094fEFD5x4bozcDiquJH2ir
JVsRYtQrBOoOJ4ewGJC6xMIEpeK81h2MOSEbR/vSwEFuedRoce3onY3QOJ+aymbuuLNwU4KF9Jav
HBhNwAYCQUkgkVc5q0KuUO2EeBD64lwE1VkLSfh96qBSY0ne4YVHkUW4W3NWDtLnZN6FvrDctyNh
RsM/fc0CVG1XG8IifSEbpfRHVAK1PRfBQWwohWRZ4PlzMbEm+3ethAqHVXkIOTACZrf7/cJtKT7M
Bjp+tJeHMzEpIloIus6E1RtoFEsWnSXbwoGdO4cQ2gsOJ6vGBEBPHw4kiQjVMZMFhvT92azvs/LS
Nh8N3pyRRToOZlwFd5pRIy6l+Zc19okD2hdKQtDVrqRDZAnvTvSXEoXGx6LEZ8A2KSC4/oWqXFT7
sj3LF0nzm/RlwIQRjKB+KjmhRPOWljKrzKeOaznilSYBEN+4aVDNs29icxYnP7r2nulnvm0b/0gK
vcm16x8taRBqd47ZA7a9vXJyB8TlUSw/fAhOdu31d7YKRXaVso+gP1nTkXy0dhI5ks8Fpk9Slp0i
oJisUQ+VFJNgU/9OQ742sm/F5FYfj7II2V6It+pWFY2uw45WGui0wHqEesmJOmJ7cp8BkLXK0zKX
7xJ2LoInkAVEtS7Jk4xmB2uRfFOPkG+L4SfDZiNvULchvTfbTZVE5wqTHT1+GC09EfEgTVwdrC77
kuSTvOFOTytcqDH5ku38ECQjrsPLTjemfTHdcofdHaH2OqxjCBbFKaktz5GiDbeHZn0UVuyKDt/A
aS4unxXOY8nYSctfa772kw64eQumk65Vbt8oV50wnJR6UbLmxwRdZg8y4YcUs1W2wBvEIj0npCWX
YXiI+Kt8JipArBMiwhkihPb2wSDRgclbKcq9eP57emsNG7xhXtj1AQXp9mFqgFBNnbTAZuX8ZFp9
KGOavMD41PAOmkMo1KSLrAqiCl+LoMNzNmh/c6S9WuMcAmOmjM4wbAqa9w3YERyWxIQka3Fvs30u
pX3JgbNA0owNDyBSXfCKCaR1rSCcoMNDDGW2PZvXiewoR+Aa8h9oGXYAw6Y2WM3JOWJkBlvZBsRg
wZMtIMwICYU8NcEaA1e2nW6CwdF1Jy8ZDq1QfuFxZSZDGVhiEb7KR7HHEV26ljXPEIbmcjtqzSH1
RKueVtcRBXI8v1vjeGziwLOVEfOx+KrslTj3p5wE1zY/KxHUaeY/Fgd+0ulXoRQX+4UpvMZ1jbLF
kJ5m2lKtUnwYNwTVmKDDSRBeqbAgEE5iclKLFGmqDwsZsQwM+F5DprGL9hZh0VJcU0h2jINtNnO1
dMJsX/CqtL0KsNgxdBwiOeOhcujcm2IeEC10BqjAeJDRWYrGwLank1SDMUvkmRP+sUT6F81jTl6Y
Zu5MPNvC8CDIQKRiiT0ye9aR1XapKq6MPYJFRawsSHYBKS6FWzjQ4qJPa0IbYzHRQ4/JlzmlNoE/
xsq5RNM8ESU40pmMxsmiBjXjQ+FKiq2cxq5ORdCIvTn+BgHsfIvTi9B1N4we2YTMzXoIvJym1558
ISmWST1r1M98RCVAYvkEAFRjy49lVyid5ARtgvOR1Li8YpCLwFqgi+Kg7TW3NAz2G86lwi2m530F
4VMAxhcRKpZSIEwTaTptXmxMflLUX9n8abI5Bxag6yTmPX30mvZRK+Y7bkYqpr69kP2Ptm/ApBHb
K3NEKyfUjvk+YvMrttIpHaY+sv0p38TFsdLltabnjetdVLw3EzJuAfZQUBwtI5gF6govdWH9TATK
jjaxW8xtU0xeh2KdyijuKJwtpHzAKy/19GnZqXRD8mJvteEZVhskmIi1CYQVGby712B3V8necqLt
UGh+GCh+KgociCbENTK7EAp3jbULepXOMWcEqxa8l5rh0sXjC+i/VyNHJ7wT0n/+79Ssu0NjvDuB
upNhuuCaiUEIlnLqz8CHiksCJBYVBlFnGpuRWX2mSRHWLjD0xANvL/pGgcvRsGq/1jiKthoxj1DV
OuwwBI0LUYyFhXFs3ZoO87Qk7S5VOd9ahYMmuvPNxaAiqHL53Byt8qkeCPTY5NjZiKqkhSeNRksg
fMGoIvVuNgVw6dpui3c9Lfe2Rs73oZynE0Of4NbpxalZbGJ37O4weAbJkP/Ez8Q7AMcIKJxPcvFC
ZCDSxWbqqMWgJ/bauBe25FJwDtaSujJNTx1t15QeBXh2uxSnNLZPi5rv/MJxfoFIPIaMifbfHLd6
gGUo7ignwR+gQtF9A05bCaGn9IjOYwZ/yTnNxV4GS7N8ZPOTfnQOPh7A01r0qVWLm4IHY4a50sjW
Bv74v02hbPOF8icWjYv0SlhSAx1ssq/DALPIp8T2LN1bgU/RdgCIGHi7RMXHMFVsfPWNrFpMlNNO
V3js6n2KXZ2QdFtxh3UdrQRObFZNyvJIrrDTP9KUoSp0vGK6z6xpLAudQP0U/i5S/1iID8y5lS3k
PDGw6lLOsAnlz1H/CbTiWmFBruGY7NTxVmBUOcFwnZa5c4RCGAZg7BhMXmb3luQB+GLivGT9N1HQ
XowYOMKXwcYgYSphDi9EblXw2mPALT6/gmI+5uYhY/UHThKMmxJ/weDo4JBY1sFFnoqTuW1bH48X
/s2vyxom7Y1jC1U/gCUEWLv8nTueXmREbVOSJcQPfpu8oicSeVBMIfx3E+PYfMOkuaa9lqhvkwSk
XVGXWDF6RSWsixzuxWmqNtzV3ahczPBgVOrfbCWHrtPf+9+Sus0bJZrJpuHoThPCKfB+efiraQFm
9Er4yq9jGZUeIvj/WDqv5baRLAw/EaqQGg3cigSTSEmURAXeoCSbRM4ZT79fe/Zia6fsGZsiwe5z
/kitDQ3C8LaSCqvZywCWZfHe6alvgYYutAS1rnhXC7fBO1lT9qyhq2v1m80GWIRk1ZfODeq2YTMs
yAah+BsRDOnQoLkZPnhLhaxVF+nwgX+gNUu0G2KEBFmblzDQTTH5MNBrJSJYLP1xca+75UGzMer0
NWmF4capNyo83lsK2samTYpSoXMYkEIXHdfiOxqrAHvI2MpTyYabczdZ3kq9n+h8kbtJ0h2L7MFB
rBp77w4wL+eseushWpfIJZiKGxJPF8MNL0pDhTNWHvrQP/wYipBBCKQUJe1B6Ujy+hAG37a49sgo
FOzj2j90wegxKDn/bkacbjBsvGpCzcaYwM3PD0vM9RamlRSGkdAJNkPnyoHK+T/NW/VHc46C8+Bj
zXwFjUH3NFHpexQ8ato9WDaAaUC0PxSl+8BBCT3d6RviX1pmxwUDnqdYdVpSxWlBV8er5adBkPeg
/uiGmmL+Ohu9QiVopC5OcA5O2r/oZeIvyQc5ev92Kfre+itvSlAf5hnHB6c5tP0D06P7hxjQjYVk
TYKMo6tc616+jUqEq9rOqjaIuh+Ezl6H4svZq787JVqIf38FgaHeE5JjwUs8OFk3h6DEy6RVRbmr
YgVm6eLNNB1n09Y5Tto2dN6oUO23nfzKg44WMhh/Cc6v0QAl0v3AM0c6BrMjbVwHC/i8zhS4Z3K/
T1qCpTrHF9Xku8CzrhV5swHPkU24kAOk49gYD9x243XHsXHJCyMfGppYib8HH616QBpXd5mpgWBm
Gtx/EviVHIkr1N0N29rC0JwIefUWxjqEhIuJNQDXaENsoCy1pyWanzmj9q7alUT1F7EzZnr4kXAG
yIqIqo36+l+4ia5ba80d3paATUAgL47IKEnbvR6lX08lzsRMDVsAuVRTCEKFhL6O+TwBDpSYtnJv
3AimFVFwMTz2MSCpqD4T2DNKftfLoVmaDX2RK8ed1h6vyZzdY+J2v0vbqCj5h3xkdAHEp7mGZD6C
1olXHssHxsb/X1LkVVFSfJjo8bIHmMCUmRdCwiYWofi08B2g2uOl/Q2SlyZ8WgTiUFpnESFy4O2K
+bU2byE8fOy8GuNI9dSm7oB/vJ88wib2qN5zAhUcBPe8+YWkG3vH7kHYHR/h8ERf8s7W7O1QyQ8w
IlZSAZeJfc7CdGEgRPhh6sIYarwUxVd7c+w3pDExzCN450L0YfOswyRV9MQhIllVmonC/WGs+DEn
Mpbrayiw1XGE6LrYumP2zG3p8KwSj2S4V41gDcizzeCVwJ76nyhC3w2+lDSU3AXWujGfWhTe4hkd
pyuap2KiTZsw+106gXOZnl+ilU7h6kFB/mn3ol3dvIiOADl35y6ngUcQ7bldr0ripcQWYqeFMyAA
cFX0HW5jEHqerA4VRk7qUsB2ObAjd/oN8U18mcDNuGHz9qoWuAKCC5Abgm9lEyyTmFDAJvqmFbrx
JS6w6RPTdlIUj24ZD/pcgYvhO2k7305hFKhrytHJDQSUhD+6ReD/JnxNGRVZuaHvEJIoPWrhwMKE
Bzu7qocDAb29AK/m2wAz1HdmnxC+GnhySuvdoFwmR8HVIMIhfJegLVrSSJTLrl2W77ux9BVRIJmd
VExOCROfdMmxC6vTSH1B4kbUCIp1XGeobkNM5ZE5rgdPshNxYMP5KPF8npu7N2ngdY5MmhfrFzcU
6xzlP52D1kyJnUk+D54br7t7wbmlfY2NBy7abboc6bDDe94eXG96oybtJy0QMTaOxhcrNX0km691
Ue5NhqHGA3scTGSLJ7WGO4y4Fh1CiVFtxrLHLHRQ7Fycnh1+V5U91Im5C+z2rbXmvZLYe0XKTme/
uKbaRlOLqy/eaa79FbOFwN48Uun5rcZNHlwlTy4Nb10XFJUVGfk0drCfR/3V7S0A9+pTBySfZDCs
DPs9CTdZLy8m6hHOhn55GzK+0VW+HCYBjwn3zfT0rKTBbUqyZ+Q7+rhH4UacigLJMe5AZBVIe+cB
6ICPh0jdtNuktb3p7eSlTacO3zyhUWNwKh3lZrbMv1qUv4YNOPXI+BixlKgLO0cSn+Ezmtk2SGiK
9kVzXyoaKGbNctnzqwujKyA8354Z/HvBYlQn+sEb012VYyRmc0qII1heU1r3yoj0UBRVYTyig+BN
dSeaY+u31iS8g6/Ygkiysed6Z8mIRr7at9sTRUITLVUINykqkxbNMImWPnKQVcKqWWMggAUa5+DD
q8FdY+z7ceZ+DfTFW0t+HFj8kmp+LgG3VzDiUeKuuTcscmaLDLMkhaM6po4FRFNNEkSPbmzCy0pz
RLYMsIO4tyi11x5sNGckkiwuUYchk+0YxtEyjKN5KpRSwiOeurvzZjPpDxu3hKsqiVSdaJC3so/K
mA9oE5piOTo2RUq8sQkUVjkqITlTgZtIUmzCXVRiJnzE8e2mEeDlzWuvQybVAQHrQJAbs1DLocGs
UM8s94lJuuYhQXOQNMmb7ibv2HsLucmaGDWrQsTRNUASV4lLOPVyMrII68uy7zoPEQX5fkrqQAeV
ZuY+dviA7nLPJACsrV5UmA0bOLNc351SPL3O64guLU/az8WqDm6E0TwU7TYbFhIiCQk7hpbit6yt
pwKdaPBI3fAtcC7JADMSftjczHoayQeYlucRIdZ9mq+NRK/DxfKZY/+PjRLx90IDVts/mRp9QQAK
TkbhJEn2ZBMQ3BTq5VfoPSfzs+iKdNMZh4DSEUu+1/301wkpQaB9LmcYmzB8dXWws70P4W76GW1z
gKGDQSlAIhqOBgGh24ZeA4t02pRxMJywJFsZ+MASTytHuI8a5n6iagqoQyXznvOE/Q/VXHEfHQIa
Z6Wve8oHA6YYQovnXGnqPbgfoih3KUU6Q3dMhXFkzF/AoTQXjB86DvqIAZVhv4Em4Ynx+K6ptOM4
p346DB9aN0MmVtQ29k66W8oILFOpcau3wGMInhp0nphCMmaNzkSXS9AtxgJ+dWA3bW6tkIzAx7oP
n0IOUxdBY+8dDfsidQ44GC3JHi5MEGJ6LE6N7qK6bw/kvCmCm+gzMBFqyFgAbXPkvy5fmSwoMfBL
+sdsPpcRxqJRKe+fybD8jgn5Oz2pPQCUCSeOGzS/VRdQHePd2jH/OwYd2c1HhR8Q3LfrOdp7r/0x
jPa7N5w/VkWapFHkALnoo0zi8rt0WYdHx0EEtbjbBtOmSc07j87Ehti8F32khMUKd2dQXkX9GcRY
ORiZeUg6Wqnk4Xw2qCbIH5X8j7zCrhg/hlhcuO3m4A1JKsJo3i3jlFby2JNJAT7uBf2HDU5aeO9l
FD/nzfKfTKLSd4O0DnUjDggN1xovFGDo3ZDWK66mtNsWkbllhzMXbKIOSCLxha7wmxeSSHu+6kFK
O0Mp/bRtV6AFBFx2OH0C+1TNlW/2937HCr7A9xrt/OGVC3Xuma++s42dH2zW4wxO2aJl2ak4gJV8
ATvnoAIgnWfHjh87TMDOdObKINoaCxRGrMg7eKX9tFFUDcJlGpL5xumEDjYMyHa0CzR3T2rxbwEC
qSR2zgVsPUFWQQMQmXXYIZg4yFLfNyCgs+utjXwXS7aiXj53bNoLtEcO2o2LyxkLOmWYOiBlku4Q
znz+xkEFsZScZAPbEnWZL8vF6eXLqI8rZ8r/dugTuu7S5qfKO0mqhYd2P1OzE+mQIHJF8rRfaVRQ
8s0M0xOsq9LEV6i+mno4LY2pryePWg+CYJbie4aaD6wbRsFmvmgQJ9Vzim8hyVHI4qKS6PYwZlni
LyboGcJdT+l6ofwnTLCeDcD+gyVVA9ujQOwghUktj/hDNuJZGZ+w7y3xhn+iYhmDJ+ommyY2sdTb
sN0ToUZHm/snkWc+fgbsvDlz5CLWGqm+az87Jp8xHY6EH7N+eWmJlsFcx8X44gYfDQltJK+NbMJB
/V7E1Vl36kfdtR69kWM5LOwrjX97mSK1Dzq/MYNs5eTRt1PEe1OPKR4cmO7UvY1JDAQJBYg5ohRI
BR+3MYFjSOg/ZKcFMQP6F9A2ttvf6aATnVJA3ySCKhjBmiMenqXOJ8WbERAdnu7hvmEi3a54sWpJ
FNKsXyxkG8VCsgAgTMgfKgOagChYawN0xeMEnGEd9DHtUaemP2bKrUIDHUSo7LAM+05OUdRy0sZr
xvOoyfOkX1hoSPfDn8Xxw2BqJrM6XChMYhNtblqL8F6wBbBK4USYjSGE5Ufuj9Slh4aOJufIlpyb
W0vtTU6Gr5xu1wXh+vAzJNkrXLVvYeuCdXkgDtBP2vm4IDweYHVAfGG8sDBwnufz88gFLywkC/DX
QB1AigFHucLm7aIEAfOh/SlgJXYJDIDl2ojIlomfB+stZ6qlQldnoLXKQ4A5RqMRFjWSXcbHviP+
AMeRHZm/rejuk5MfZEqFpHCTgQljRYszov52USpU56RDN6ZEc2Rik3AH15ZJ7m3dHamfOol7hgva
cFk0JmqDvUsF+ZhhRA3+nYDXhS8ofbHrVoTHJEswW3+1QfLuJNCRSOeC4srP+JKzJHYV1zsi4sA9
V6QazQshTxmbd5wq0maVUXQAPkRcD1YGgSNqyN7sySIlnfhvJUmedwvSlXRiiBNcjghHDimkZ115
16W9lfiIdXEakewJzjpHc7aK2jayZu/Aogw4WYayPOqr1Jm+2+6HfM110ntr3Uzelo70fFKoG3Rc
PcaUKiHolXD5J10nS7UkTsgj3orMqzR8S5U2FdShrWelnqo0dOmAARMf7j3ECFNSQZcgTwsPQCk6
qlZzeSudD4MHuDXgOkYJTEN8VGbSpRZPbxzoOaHWahwTyLPASZQvcUQprAQ6TfY6Zl9xvHFnUhOL
yrd05wnMYMadSnYu6m2BnrYp+OKLW4qnSN3UaBJWVRysEcsqkCe0wl2fFT7NTBDd7kW4wxH34gO+
0eeUP3acCPAV3G8BdhWkIEmDdnCmleK0QGclrb0e67NYLmH0D+bhsnxY0EPlxTWk4Jy/QCnrhfjQ
Y1idqwKeDOT9fPAAtqqJYkKBE3J/DjP1SFB94ykoPkKUT+qhqHKae8jSKfM9mmM0UDV2cZ04aKX9
BBwlKqDpLQKu4AbBfEoBjIU4ZDRYoTAq8vzsjYREkaY8zMyEPUEDGXWXJRbKio2wGncecYfD+DQj
aNjJugArnFChnPIALkN2a1ZXjzw/FKeueYzrYxIR4kSgJVzbr7JmDh+BfouKa8I+aMGWFNqqH12y
Q8PqMFqUP6kU+ZVekRpFt4qBZwFnVeLcaywHzZpJYabbIjvIhtyQhOl0mXEnrbTkr8XMoE/Nn7rj
+MbHO4nyvaAhekZxJtcJrWvJjKA6eAsjeh5mQIZkQITfP+mwS635HZMUpb6Hy9x26P6vBklyQ7Yy
o4TN1v5wCYvmoX9u5/pv73XrRL4lRJGm+vjYFeFeyZfpOvANXrUGS6yhl+N9zwxCwsaz5lzo00GN
9F1nlrGTM1MXzgxGgW7iMp4brgeyLwpuBOAA5IWb4oX3M3J+0lZs6ojwjIHAs3T6wpAMLG34uqtt
vBrBUHTIgEXH6Z28X6LtUfbwkNEJjcwYmM+bn/QKGMEbv6MA3IE6TC1OVnTI+WVV74qBS3wQv8Ts
06BMgz3mSYEyjc2fw2s/gRsg0XDAXAaJzYcvZR22L6Fk2op8BfEIikhBb/IMuJtUW3IZ8vC34ouB
KJYyiGEma3tbxhjUKzL0kTO5zj53Oz/tDupeq+zqYCB6prcE78tOZ/CnbbczstfW/Adiqu3I6Djq
ENmjt2yuCqQ0LHQdjIH2N4Z2d7x54SsGVbd9c0ePQ/jEIFOjedWYb1u+L3wJ2IHYE4rxPC7DJ6fa
wgOHpJPipbuTc8ZdZ0lWBw05nBrAuw5oRm5e9IFXyfgpxbfRIBzVI+9hSLTHmrAHm3yYyX1WILRS
k/MqUro/AxRbg3WfAyQO86vEl0x1fRd9dMI6Kyx1Er9UNb0vjb5yjEtBnScvywLRl/0pWH5iDvia
CL/SJU6H4lWTTUZd++ocHDIwcIlOUA1jFfEtk/tXFM1jlNlf+qivx+FSaBe+JVqKWS48qA+N0y63
TwynCLoD/no7Ch8hjaRktO5s06dWk+QImT3luoq876BrcwfwmTeO/6Jfmq16pf9eSUUyTvIOBZMN
e5tGcR5zSIJC8zY85a5nQ/FPR4rW0nKnfgHfSUwS1jKy7QU7AkAY0ihe/FCOVG3vDMNJN7rfJjkO
rW+YR6J4V/rBiOSmSQK+cnyv+8hPhofwSUuHTbysstzdN+V3Z4ff6XChGKxG5K1pmyqDu5d/pSA5
P9kn06e68cqnkHTdaX6cjdavlpfFuFetH8fdt4XiE8XQit95B63mCvnOqTMkFYgD0W6pRSxZZK2t
va1QYSnfpe9mqJI2VnOok88cObnwaMnuxS4iJ0aOFfxTe5oPI166tHxx3Lduwd6gt/4UIXLr7NeF
fN0w3XXEQJXZyTHbA0UW1wD60uSu0mesSGLeOKimdBNppXpQtP1k4gF7qktKOL19FbzFjfmGrj/l
WKY7bIQFHZgSMK0sB887NgHJb4F4NNF0TwobTvdxWe0cQUylRkQgT7W7DJtW9gdt5u9nvwSQ1nTy
j/FD0BPaG3dH/uo1qcsFQl7uuZiu0mlSWozggeQEJlFsElCdHieEjoRq7iEDt0MaXiDDavbFWviS
5Z7fnoP0WKBbEdDNjfUumRZ6JGXaYsIL7dRfXg8kb03XDmFI0WPMJdnci8CH/0bBqpVYG2n5JgyF
10jSB4So5VBECQJmu/faO+FVqY03mRQkewEBp+WwdWJ97fbmHy3GOm7cA6SetD8+pN6tpJHk3nv3
LiYClb5Q0kzmjlqg7dSQ9UP9JHycdXKbXUYjSeje1Z+ktq4A2AC8FpDPKD9kiwmo34ruY8ZEhEKI
iylfW021ntqVyeCD+ljZUGh+ogfvILmJzDE4iKbbDn3qL1AhadGvnZQcoaThcdw3Kl/hJcOtC7Cq
BG4WXvta/0hQx9cKzgilb+XhXjcX4lK6jbZn06OOZk1syEsIR2vn1uMIipyVv6JCCBV/V5U7rLT5
4E5MHW3xrdiyOK55JL/TPth1OGhy0Z2dqFac4XHC4xyNFlZH0qaUHw7lRZBqv+rbXjjlu222b83M
JEncGikRSq7v4DovOtLJkYNHFARXCwDLEqAeZML76RIJzR4z22M1RqmMLRWXVtD+hnlE5sPdQODL
W51RPoVfOMMvvsdDriIF1AIKlZ+jvyjsf9hIE9FL0W+A1xSk1pIlAvZu7Tm5uQVCzQVaP+cRjTnL
dX6vnQ+lj2+m4LLSyvBlhvMxdZ+4hI+iY7frukPQWv16nsNjEdrrIQGpsYks49NmLAJBrExyo6HN
qExfz1p1rgV1hyXhHIBe0Z+J8j58WgyhHAKT+aY1OYovghUJhhrT8k/r6S9Vx1skEQ/hSu8Na59l
m3Qov0Pb+swLKFWXUBYurrD1pUnkoEP0dE82LIM1+vkmuBi9w5DAILUs+yEtzk2f78w+e9Vta08V
MITVnTqr13jqPwGt11YsNxS4Iii1Vw1h4QVEvF11fotS3TZ+nWXN5BSWxra2vF0X4SdYGGiRM7ns
9sg2/5U1k6VF0FNB78SlhFTrsgWJ2LZv95p56Fie3PTSoMIomAAGnbUCfRSfXwe2GCoah9Ad/aP8
M3neTgue5gIrB08cjyofv4fEyQb8T6dkY21zpPRtW6OruLZp+uXh5S0wTnryS3NMVFxc96Vdf080
0mqC4cwurAj93fAIuPjsTOJ9pkP8b4zzSMmxSWR4QGpzwSB+mDzCUnIc/8P32ULixlXH3pF4lwb+
04s3Dfe8fg808ViVm9SiJNi4CHKNXdLipzHeFwW1DeVHmxOY1larbPCxg9Z5/lW3/Se6gcH8iKyF
wR82tnoH4Tbl8jZO7d7NDfAr+JUyP3Vhi4SCxEPESlznrq0jbVsQJnabMfkaxvR5odtX042jzfrT
YH5N+dhd9P9EmJnLWo5vxa0IfwaNE+TEJ1A88Y8tmfaQqeNWLfU23CFSEf0+4ugB9MXwHgdkt2Xk
/4Id6bOLg08C3fdPfEHY17Y66FGnWFP6kUe+Lxpls7p8nnOqsrddSASkoCBYi7gyHyt23tTWLpb3
jOW781ioQZcfzAk1p+leiwCyKn9SC/ZCyvG46dN72vSbaaYfV8chs4063EVedhIK9q62oymR156l
M1Hzsm+lPPUtqppXIGNLwNuwL6duQPntJzUc3KzGLnEfLZXbigBrQGJqVck6QuNLfhVitXzXezj3
XLE30JWZ5RFNcFz1hF/8YkCH4ItXBHqZgA3RcK17cRnjtYIKGH101GImCkzombKf3w0j21jUuEca
PduQCToDdG1gSkD+AsKWLeupuzv8DYynsvsokJbWaImaLnvth46Fx69QqPDApOXzEFYvU6i/OcTF
Q2loMPSL+4J3vpvHddpOWL6Lna3DgCS2+xa7iR/zbW/ja8BYY5emH+QklZvFrl8c1A5c4yTJ1/wM
GIi5CsKCYCkXdbL+xdem7+qTBXpXYtwS+tYQhNTggcAFtizrMqTaj+stDJSltdYYlizIQspOaqjT
yt1qbnDS+AUKnl0TLIhAiwOkaUPQwLgdAbMq3x5OUIW4e4lYvo8RLI17d1VSy/IFGgaZVgPh5Wyx
SXZrkWfNCSM9Ixbta5JNtDvhJAzBlUBneS8Lnm9xboaYR2X2W/dS/nHKE2ANU8qLNdf+MSHryyRo
uXXkF3YN6Xm+NtS4Ks4uFdReTMPkSytMlLOkXVj/fs8mmQf+eaCDSP3wA6mbevyooFpOo2an5z/8
nVVfEhVJzITR/22zHzoPivGiUSgXkJ/KRa0HkKv6uI1C96mzpnO8QPPqydpmBld79SQOmbUfc4iI
X80WL8xbCVDfP3uxob1q+rLSdblpG8hwPURLkGxs4jxCbetIztgizTZVfh+53tP2e57GV6Ccj7KA
taddDoFfgtp24DtH/coYvpQjiamszjWDWHiIw/IM/OYkj3ljHBg++jZ8jRzxK0zcHTXGoIrHqskF
eJ6oJQbS5ChFBSVeQpJoPt/Jq1Vm9NKpatFXPLAKO9AABMBTBjqNU2xPKYMHHVssI79WXfHDefsp
nzcqL86Tjyr/Z04rhq0S3S28B18j9f8SthA90alHV5CJJ2t6d+kkQog0SpqpL87yK3vPJ9+n5A0y
48qvy+IrJsDASz6G3PqjtDVO/I3qCUKny/+4s3meTj1kms23TfmyZllyfUXhuie6WdEvNWceB9q8
5UHm6KuL3yGq96bg4G4/44VwNv6wOH62NBQeekmlgrzxSy1gD//Hf5RUw6viEJA0P7XNBbgVNZXx
FNccpSpypppeHQRPzKEjK9WcPeZiwMOf7nWZW75rPzUTqY+ldixTsVnqN1UypC98MIBzY/EDBmBC
11QjNM/0PEiaGrBdW1BTE9HsCeb41oabuBf9nSGyaceVSTk6N+9enWSDXmx0bleUxph4suVV02rU
88gX+NJbBAf2FYxXUz6ZCFRjKzoEs/PTa8lR4ytXFiQMkcYKpqUVxdrp6aZDRegYSKeG+mARpZOK
ZmugAYjiEkEO6kSkRZW1NQsKyZMZs/B9lPm/CxtUTS2hqv5sjHly2A9d+LFckQkaVS5Qmzb6Kt2s
D1MU7sXIhFNUw48DuCU5RGPmRK3S1ynXVBt/M6WGBEmqNZ3zd0TjZ5MQTX+wfYfhZitHq6RYNQVB
jl0NGM222gBU0YxQTthr0bsyTc8xbcMX7xbAxhgjwULTmTUe1TFlZFSpc3DUuJRu6tCvevQbbtXj
RZhgG4xjLoe950TAgSGZwkBq5YL0qmgubmFg+EmiFqOwfEgxPtiYIKBo4IrKbvDzatkoIRuAjQeo
zl8Io6Ek7pO8TWZ9GeWLOaYkAIAg7UHS8E4ioupD+8TdqN7e0oEHpqFONHwjZzD8qFh7mb0Oq51F
HgvwuF5elVEO5I0FCvJIeYfdhyA4Exj2T+jbdmeOdVHIneq3m8JnGdcHz7L8Lj7wI5R5trUrbFUs
vgTJkPGkrcGPW7TGrK8rG2t9UMLqy2DBXaYP/kiAhaR/XMh4b8/9JuZu5u0PjW+IVx8LCfFcw8UV
mCWd5MtUefvwPgCQlTmuRhxkHt3vToA+w8CvapI+MX3PffCY5rqfhsQJAbRbqDYYpNmy+DL9BweJ
izMQf1B3ajgdLy2YXDfOByfsqaxFX/fOlameX2re8vCqHIiLFb2nsf0cmk9Tw5oE/EXuS1BZa72k
r6w8tSEabBkSZGJne+Av7DNh9OMNw5PDyybuMiZfiui6GJ80gNmEyyGKEReGgIyx+snl2cudXQ9w
PRtwB/+gJaq9exFt+WYWfAmqHJiJH4YWWehLRmVp77X8PpGPU8y+OwjdF2bfbl7hYw5E46HrTfDQ
W8NmYJXFvSZ8IfQXcu+isH9P2hDdXUY0360l1tIrr5GptFbKEgDKoU0OmUTRSf1rJVYtdfgtWn51
8te0P5n7dNZO7Aseh5/bD0egMpoScsRSw4bZpB0i7slLPMk1w0+LWJalPw8fjbDfWKBQ04ISk0QU
LtEtdekXUpxQUSTY+0xJSylGuOieAdfKjpI9PBfeIgmrubYLps9sCy/FzP/pEXilDcFjw2+ODuVQ
I3ET6KqlR5MesGpWkvRG0YVe+YPWLDyuGn5ls0T8O3wNCLuzMf7UHZCrviecZJS/edBswgDRBY+l
haHFUQu0Q14UPVUNq+DIWaVTmrNkw2uSyTUcyWEsvFNgPFY9rkfv6KGZbPl8c51sAPJPQIvctcax
WpvaPeTzjFvrl8yAB89e/K5O3xZbCadrSvfkyQkKTPbNI1VUwN7hUfUmaVuUsw89zQXDcmszUuj5
A5eZaYsHdNtr6bVsQSO1LjgvS3bxAstPa+eJU6RAYua51dqtTAQHXM/M0XF1T2YF+t8K92ZywCR5
YyNgIy+kmF5nHsoWT31BgZONKVSrDvpMqdHBNojjcCwM7vEJ5RcNRmi0ZRatvfaTmQpxFN9gEuuN
7sZJTeQdQvgGjSKgNF+RLRLHdKzVLIfgG+HtKsuKPXeg1MxnlwpIG48JIj/QXNTMeXPJiTqYTG4U
XkMekSuaIQUwN4HaUTsi1tAZe/QYMwf287Axgq8lePTsQwqhOkrBufY0mjc6iTNC7AObKW6FZatl
p3YxjczRi0Kpi6iB/bG3BciatGNklE8mwLG6c52c5xotdVWQWGMoEGdCqG2UfutFzFokOV4UTERc
xNo1okebbb7U8JnCRU5FuHMhfS35bbbuXzWBMvYtoJZRc1ziZD9PJrrxi44g1mFrsoKtjQ0BdKa0
zV8GWQ+uaarAnyzDN/FRd3G0Vm+nx8tMwFc76LDWMnGLozkZeyRfKOxBEbTCbyFQZ4PdWaUCCedD
xaWqmMCJ046xvereLJV6omJA5bpxww3/qMxCVoLvRwmj1u09a7/4PNOFqO+SFdAwhs9p/pNlZ+GY
j/8muqA5MUIqgjCh0ItxnGyhfRAdxmpkEPoGhFIvN+J/ZXgznIOGYCjIAAErkNQLjwCngy5eukme
wsAjgeLALw/TqxUbcJ3BLs7VIsagOSc6PDA8kLzkE20xpbdxnMvYbRW5pF53H1E52/KJ4dpewjUH
LoZpzC64hND/YFQZckKDabjUMGbN1keB+isskKe0NZa6BuvjlJ16mJyQkHTz4BX6p9kF4OGNXxJI
ZRiUxjQCJM9bLbA8PFXKNJChS1/oAcy4AdqJf80hxButUOw2mzEzH6rqWUUNpuQU8oM4a1l+5oaK
78kRZ+7xMniCVUV7ZWh+5I2ce7+88SPOcqJIxKBoma0JQshps4O+wNdm21F7zAyHPvPpEMCHKHhN
wWwxY481l/u2+Oroq+HqVle9kj1QFL9Sk4qLEYnY66FB5UJA16DjliX4CcCEUbhHacTYRW4dmPOs
xCzpDQl63J+dBdkdeeKkhkwOqVuZWBPCt65JAsnT+mw1ww6HoMXXeCqXo10ZJ3xrO/VRqDHfyqyL
COUrAQ+IEeoj2iPyv4qLrht4RfjeNbcZvZMyjzU3/k6RksZFx/10I15Q3blVdJ5ZAtVcP8+I/8A9
wwtydt4JpjeU3xNBpjW6VvWix2H8QTiuQmXGQTsybqi6vsEin9raRJqBpeGqDG6oJRSKKFUG3cIZ
ME47Fcqh3TGs22V5KJH9J8pNDIY8lduwuDgFQlVOquRW2/a3SlIo+ztuAQgJvPDJB0QoenOGMB7i
nGB1cAZ+yVGXKjxC6S+5tQ1c9WW9DD2LUoSqPHrKuc8yTsSmDEl7clf9RFJm8rFGyEoI4wVRi1nc
58Y6hqRn/tRCbHQNWigFHW4PU4boAUGYTYT/MtPe3rQvBStQy1nF+KA8BtOYPqXiWcntOfVKscea
UQ4ffAZKyGtpaASr50kNUYVpHA1OLAul2ALXxSAxluzKjMRMeITqcndG5PT/0/PkmFMdonqcajnG
TfEwaPgMwX57tv2FfFkhQHfsfeec1XFagBMQgFe8NW6C/08cDN6PSEnrhP7dmPV9NM1tWQbvfQWN
vli+bWA/VKNYdG4zKiw8+CfipnhlXFRlDugjSFkAXGrGbSGj1Vy35EY7m946NQWETHmDWyps+Zyk
r7IF1g0/Gu094K0xEPzGwMAzIbnxBx4fxBYYGuwSDWjgO3yVMPs9sEOTvMHVg3ohYOaHi+Oj6be2
3MWGdq7ylwkSNmPonmbnZAjvN/R4yE8ZErsHFLOrjLjhjrJNKdZd3kGS0Quc6tzK47nomO/W7Tyu
BCwzXJ4jz1mHtCsSKuhVbud+24YVzYSvPKT0F/GEY0MPyRIOna2oxI+G2aT26icKW7USlVq0CiMo
PvVIJqplHEcJ71TT4qyNs32nXGUNr6v0mvUdJfBavV5yYm4asTzckjUAbRcHv02v4l7c1s96D3CX
ZxJJEzfsEPf7WQEJ0XfUsXg3MV061NsvfwwFZ+qJoiRgL8wk/FsZ3dOUUuRS/mQw5fHCNU4MTd1c
GA/Vc1V995A/HWIRwTFK2plGPCOwDu31J2l/uV63CuIPJOtuXL9Pfb2eyOwIBEkwNTClGv/bczid
NVnuJ0RpRCCgCBOU1Nk8sRFavFNkAv145Uy9QxYc8Hlselc+R2H9WVnNfjYnzDXEqKQbaZmrAdxY
+x9H57UUO5JF0S9ShLx5LSOpvAEKihcFNCDvvb6+V96IiTE93EuVTObJc/Zee9TxxnsjPj8nv6q0
YFEDILbjUMpFizmjB+2GLhGVV0anj3lBv5Xi5kOa1btuKS9pirhb1QGB6szKB2lCrFxvTJUWN69r
y4AOH9R/Y6Nsuyx4bQwHlJOzrkBrsH8/OsAuhAOGteekGD0yAwThQJfXJ22D4zGTLOQ37T5XUZVT
Y6h5tXOEaOYLuQMOWXK/Bmlr/w3JfTSHVclwxVAw9wRI+ZiDbMs4YJtx4/oRqicLwNISyvumO6gh
O82lYsPPGRyNXG4dVdlfxOS2C8mrReXS2Xf1lDU3FEP8wNwihUGBGFTde02et7NrVM+Zlr2MyFFW
RF+T9YWUxXY8JZzsoX64xjTuk3b0SQM95qwDGfzsjrOB3JnHgdU5X+JvR+JN6KcGHTUpL2n5nUqQ
ARKNQKxw/Ojk6TQP8ZYNocAqRn3oc2jlNKDhcxxx1uThce5CGu3toa7P5gI2IP9PrZetivNTauwP
sRBYnz2tAcNQ4DeyA08Er/Og+jYpAizuFvnlAcNfJwfNUz0igYydv4Zsl/aIvOWz/a/Wx5oGfmek
UztvO4OlUbS7xyrxQJAI50IfZu7Sf4BWEk9PUOB4dFY0xTRiYjPLdqt4vkrGSY2kg9ZbpwDGxtD6
SpSR1VWXL6F6CHTDK8dD0/LnK/ZSGipwBHuLYE9sHkKG2zX4EWe87Ykze2PUH/pWu9FuFW3IMrpI
cOw56VDrMOGFmY9Xjqlr+Pam5oS54nAbVaxrvde0QNYlZW9qw5nSEmuv+W07x/7ujOSaG4yGohbz
M1DKEFveZeDFFXLXBAlLjdy3y2Q3C8/ynDEgsi85bgt+uVI72B5Ub8o4zNGejv67f8iyClwAB3C0
jytM7dNR+Pm7RN7PffXnDIQ/t+1HKWEvFrIqCkG9jUD9QgYUtebgTaPpzl171OyBrIpdzJlXYBVE
iiwz/M82n9bdrB5ClemmPm9gOD5bEB4WQpXS/rX9ninggAe5Kfa4HQ0eX6Hxq1LN7dWHNaGwbu5h
pr04Vr4TlqGSp6WRKG7pwkzOa96iEaP7CJLrICR1ooBe+uAWK7+GRsM3whEq/SoIGbu/AOVBgWbB
Vt/NjhN14cgvupUeOnNfgVmzzlL/MHvM+Nuu3Ey3+hgy/QSmuTa2xSWkZ3OQ233vmcDKVsnRQe6I
iPqh+TF3vL8lUKut1yL9sLYjOfCDn5KZTlrRsAH019PiAaDKdGPDSJVDf4dUqV3pGw6sZepquHva
DRkfxZVIa1yl0Iz14aVVXuantY13dnw3sj1jspnIALpyGyBEzINwKTgwM/bIjfUKegVP4CrYCfcz
mpMWefnOUW8KLsMdqrSD/Sf/1UAOe69XdkngLa+pZ18kj/dY2+ubFvilvApPRnMQMyDJt8N9hPRg
45DUSkscgCLw4ehR/EVnmDbo7JFCLvemvcc7jluMwCp/7ja4TUseAaKtyOQpsUBso/MQ3cDlhgR8
EszDkQw6x2a+Fta+sfFsr+r6UMNNV14relhoOvoVWJQW0S3TjMCrtCsyGplsSWPDbaCveGkx5yG+
ln272y/qE00BkaW0XHT6BuvK2TZv8SUdXeWXAazpRuGFKE5pwoSE1cyUvHDAOfOEgwZNl88K2hM9
3mejnPUHKUBYU2DdFjQPL8QHa+kriAkCTXGK5LeRgOJVeg7PdKyIqSpc/bPQ1miiUx/lBJ+trI58
b+425vBU2i9cV3sHqURLGRBSea6Yv2urwdfo2y408G8S/iLdFUBS1ng8p1gHLEL7UGNF8J3JtKbI
2yBOKs5InJDEcLiqd1r2TnZmDhyHbDqeK6t611/1epMaa30TfcM1IgGOh865o0dJpmPQPYvaAwEi
wo+EV4X6021H6jGPrpEZI5ahEQS/ktrcN4ebg0ph4Fi24Z1Tqm3ElNav6KYwMqcYCzf1h3bInr0H
lm6UEI6vRvTtm/TWvet4PX0kFZgqOaC6Ead42lk85p/NLnlSzVMEZcxFDhjO1GcH0fvS/4dKAHDj
p/6TeuFefjJ/wVWGWYFCNVZdrh7DH379SD8WwMsmt/22OTkSMhzEFK4ZrMvvqV8pTw22JEP7kVpq
S/tUVv2CVeubzWMQMTbji+pWvMk8oeRF8VuC0Svth7nj5e8KH3GAxJFweEUgMtgYx5iPvEooSHE7
4N3nRjKR4bwckebY/5fkGwVwoKvc833oT81GnN/d5ZVPixaopeX05SjiH6I/OwS7BEA+ZQmRjeyg
e45xmi8kA/kaNt6reF9QqejiR7iYPO1oZosnjlQewBq0wxcXWqL60HZ8Bo1MAaEWcRfIIXxXLy5d
Q9nC02i0S1C4Qbw1tpX9UvwxhClS31D24LpQy5hkbbFZbugLLeZK2/PGBj/FxWF8ytXL3WCvcnXm
J3z78akZCLbX83hTmGAekgAwo8t7E/dPnm8xyVUP2qH4GWiuKHsbvxitesof8JTmhmR1L7wlLeai
Q07icoy4E9/SS33Ug70+Dx6IplSsN6ZxDdPzVKLhA3/sxqGfDOcidq1vWlYMCw5aTD0Bh/Zjjh5D
9ZJrdyhQFjOJgHitrD3XiCCnK+rCYt4Yn4p1bjAclDRlr+F8paRsXXk6L4yJyZOlC8s342nLUGxv
OFPrqFCYd29BlDIuzLa25dF51EtOy3ca7M4J5UOobxv5ls/XbLoE0k0RB2a4YNo9HN9H7S5ZL/Lw
wr9XpPXA1OnfRvvCeRDBQXwsrbdgeK/KR6K80q/ELUn8I8MvCCWIzPo3PgQW4XHTL/Ba2O1xHLyl
EodHGNr9QMbHg1A3iDksVIvFvrfGd8NWwns+88pvR/2aqi9pfl+YOmkbDX+9ebN5wuYtxAzymwMI
+wkl4H6imiVUekn2w5+2Z1Nrj+wj1jY/5feB2ib0Aq9ON07/iEvavx/19BFZT9QXFZeD+/uCdorh
Z6F7trkN1XeVFVl2uWKZdGQvGrb2C++m0R44MTKIFm9zomKIXGmHMtrbpUuL2lLewA/FjFHm79iz
1B2xE3hv1UT8NKVYsOPFBMLwo7mtDKtyI1xXh/i0eDWLob6xXONj5+UsgIq34oRDYQLOJgguzRdz
f23fus03LzZ/UwpiIwKB6MkQENhwOZ+Adb381qrblLuOZzzYqMXa0vdd5cWJNx1aph0nxXGZDKoo
tiViVzbxLSf+gxzjHWo3eKZh+q2m8obFdCa/taYiguIdXgztM+t/S0mssqH96JQvr532bcKqv4w/
0IjSxYOphb2QPUX9LRx38PmdvM8tVD8PRjezXvq+rLhOtY/eORuWH5R4jQ/joONYjz35fWEkTjJF
j5F2VW0rVsByZb7a0o6lXyt8s3DDE3TJefOfARj1jd8+XvOPvtkNf8TeE3sRgfXBYxL4NopiMrhW
ho+K8sGRH1Lea06YcnWi7qDFWBBqAHnPV/aj5VNkKN4AhQEE3bKp0jXu9m8gO8VFeR2h5GCsBank
hj5lR+wbB9Yuk+6nP3SHamAW7844nRSQ4Pu4+Apeo/RWvGMC5AOB4ZMgQ52Ve/YuofwKaHGiEfJr
4N6ICx486WH/jD1D/xwKv3T+IhN5+6or9wvRW9jf6tWrdqvBI0W/nPyHdg1xP4xX6g9aX/tnRtmP
AtOP3vluvJqpsnFONG7xwcLsUtxQ2jFn4MLOPpcSto78gd2EPRcAErKdk7HFkooRESTmW1vAf1rL
/bbP1vorKu9VqK7opGe2y4C2F3cRv+NJ45nUIJIomKeReK0vrCBMuxxmTCQUEQIBy5kh97bbG/I+
JQpbOuL5YA6EpJImARVdKVm0ojnXHCc8GGKXZPODI4UsJTO8qfSnQ538NxEbr6ztwUeGBo3IUbas
x2nyIJXAuCLXDgxQNj4Q3sQdGbbzGlKI3Fg/sj82ssRxw88c5py9Sp4UM6dgZ+sbSMrxJvlANF08
rcuItfe14+C3WogwQ5bMXkbbdPSpDgumYZNxYdbNb7WvtuTLvDPzPqGlydDhu/hpdtalmXhRXSJ3
OuNM7PRaPXe7ot/KeLwQLALiE3OEOD1kOl46JgQbI1iTPsHUHZJ9Yd/Q9M8I9fsNu6KtHHpoTquB
EVXp5/Oe2hQ4K6Vpf+189qUcUna64ZmY6K9j4HCL78B+DHAnvycNOwotHFTCZCGB1Nogo+Mom3CJ
320yy6n7doMH/RoTBsK/O4MD/V+ZW313PbzwFUuI1bts3sZ0jAGDbCuWFX1TnoyKYyp3xCzuBOHJ
RLFUG/b9zCRybhO5/QgFdM3G/0MJzEmPyjxeVbT6v+Rn61LkzSQmKhv7h/Wv7S/MPII9UVuSzxtl
lL7Ot1sPu9jjI9A/qaGWeTzsjDj4o9aefC86RKWntjeVlq98phhsvp7RufheVjW+XN9qXiGHbDpe
cwylCFiYw9Yrmn45vdQnwa0NLSP6G+tAhfzN6+ihhidcbn71k725ZXhngehmFkTo2ppt27nkocee
MRrbHL9JdIpaxIj4ta9UQAdZPkm8R5zwGtsHbaB0+9reqGvAPPUTbQ1H7+qFq1auiIgQ9wjBpM8J
AaHRSKubF38zHMPzXL8YP6I/zJENuaB6VH7K+KKDIv7Lnsx2gf/zGJ3N8m059F68D2kvrYp3LqOX
f7XWxv4rnqQE/Ux3vlh+ZAVY9hx+WDG/+y+mXTZHUjI2Qex6lu6yiieeOnnUt6FvXdhfDvpTtjne
GNolwl9KoFILA8YvSTsC/0BP6RBpvvapPsN9BQx8DwNFptvuo0fiBMCgDiCXus3tbRe88nRVWESp
aQYC1p7l/NHbD/4LMfMpaTzlm4KWH69cd1HSD0P5sjgZ99gbcIdqSC/3FQnjHwhLHShkFubXffFu
XuIfZQ/PN9E9qip2kcDcSr+Uyrq/yEy0fKQU8rbIvYqHhMlsKbZozgCseTWCq3NfvPUKbjQC/aCU
UGMjumS5BctruSMPCkxGAuy+hvGofQbhGzMwnBVRCSLoMRdvhS9F/MSBs03xPdOLQ14fUCexuKn9
ieDBGXDNQZu5wacqvQU/bfwY4weajs1S7rnQevqdqV9L+IwqzJ1nR/lqrNugfrEBzskBXUHSHviH
o/behc+Ag/w9hRBEcB2W3R07Y3TgfcUqm9PEICQbrxU1TRBdm+k+cMcIy0C3/Wor78ItbqJk48TE
eMmHNhJ1X1CxNQwL2+gre3A2q6K11hyr7kuvTlK2begrBy7BJFmL23drBxesNvjrq9fR2uUNkZgr
7QGaYjoOEkEpqwDZl7EfqODLt8HtuAD4SIALNQi5Uui8ldZ/BJKloHTq3FE5dMt/AFWElNNE11hW
n1N3ZmLW4zEmL8hCySxd6QgVDNBFd9reoUkXg13+ECJxzJJQL2nQRjiyJAjx8amlnyrJr2JEAlox
nwi+fW/SfTnjUal4KD9Ro63ptXAmxT7SrMUULMVR44ByzunEgyZlCDnzAvHfmCzgd+k5iQurXHwu
ccsWjxQ/E6YdwTwY7GQ/UuGLCSrTQwxCYhgh0QQQ//Gmg6ELEagL43vsOGtmvHD/MAeBK0VdR96s
LZJgBbQW2OlMB0BHMSnIV0xlLRj4Oue1IfWbPr4zsRMmNDTEfDfadPwuqCaabKF4YXYxkAac7dl+
ix4dhTAhzF5vsNXy2yePQaOwr9KNMPCTkFqFHCZP13qwGXDECVcnwyvQKsiBXyu8OsDpbfVzSZ7U
coRByw8GyXylBsdz/JD6sxI/c7rrBfuCg3SMTyvL1/8s+30IXrnMTv5bZ3f2MmTiiB8xSYr+WELn
GFEzDbYFACtjM5u/tecAIPyNDqg/euNW9dJnnMNll/RH3GfdaG0UNNmqeuMWNOYtSYnvY2ZaqpXX
pmQx0Qgr8G3UpBrIw5Sta4e4GkqfpPorsvOs74YSXbWtnFCreX1nUNlaKw3DDBdUYzo2YSaRibdD
igVZKPnUcyTjMWlGb07/NzFYNgYHZROZfZgmleBwH1kqBfAmXCoifZ1dxIEc1ZnKyyO3zluW6FhS
OEQ2sQckzRT4OPyKQ37JyhDsBAsig6pKeQOSwIr1z36v5Cdyl+mWhS2I2Qk+pv0n7MjsLQ5yGBCU
9ggP700KiUOiNuHhwLk4Yk/5pVHKuJCBI/YvXaIpThcvpPUhbYfx0zTUa8oGMGfqVkx+5YzhIIdd
zoU6cYaFo/37+mXjvC3E7ijO+d//Ze8Kbq5F0KCWb7iLOqlFibHPu40NS3xUkAUG6wwVklbj2UJc
QzkmhOLxjeemptBVL4K7bPY3m6Od/IXV1KL+taxbxNPHMyqEg5j9gx6bHp6vMHvMDK0WZI7xVg1O
aFNQrnEHJExCc2I8GuIJFytn/MbbM5k7vve/0RwzLK6FUBHgdBi41Dxefd36OB7wkXE3NsJITOJh
LY1o9xHVRWsVO97wB+tFCFtJOVtX9XgWsr2WwFP+FLZ8TyRriomUkLQjDyfLakIHnZeHUIik0VED
PsJ1SIdIbthynH096rsI5UTn/A3FPcJjXzYvzjT9N0bLPUQQVakD1ZjCSMbc52boKqgzJCrVrtRv
BYkt5iT8RVQwdnEKjW4TJbHLSDmhaTshBmPwcB6s/qUCCyN0oArionqR/0tp8BahClUfHU1k9i/C
F6urTEqQMyJt5kIwhBPfTiSYWtR91a/I+7XB0aPQW1VyfBQKQTEOL6F1CzqHhZleSr00e7Om/MMi
pasiHi5E9Gb3BBfLJoLzON4Uubru+cATI04MvUsKF7tK4FmRtv6xNMnXmDCxCe2ejAJGyzNHIcwH
nG5zgmGzN7Orr23cvOPYfW8j7RAiQBql/KDn1kcYHbmBdQC6EMAmTW/pIEkgdEXC1tSsM3INzA7d
D+CfgueJGaGQETSN5gkkUkwdHPyWoClTtYQgjPyXN00TA14GZrYte5qhuI6F71yiFiAdtLN3QkAH
BmmcYWSwrKtQjIxPC9WSiBsW8gcbBrkBfwM+/GdFUBtBNBucOH5U9NcFp3Q5I7VRA1DStzFczupS
4dtrchRr6b5Jxy8T7NzMIIdTBSMds5B3+r8NaMIEnqLNzWgzkklxsXo2g7zBqdfSmhmCmxMh/ix/
bbR3SRLfCpE3Zotx7BhY2LxTHgR0DehcnDK8qEgpMrbZIvyUGaPOuGkiZNODabtiuRF4F7mnwpFv
SVlc1MIVKiHkRUIun1DvIpFktzV5mQVBQKETB/km7yzyg+pN8aYGz9QU8jmylMV+LBINSrLhMqc5
swrFxMGIu1FBTIWE4KZwWQIm1AFob974kKNaaoDUFCZWspXbt5jdZiTbddtM+YtwH/0DrMrVGtc7
+o2eKBmG4vCsuvyUGbIvRBKhNe8Ez0iqjzY/sXBhuDkUQotCo5ZPXsrFP+5UFxd+NOKGRzwS6+M+
finKL/yhGJ0YVYsnXvgIVImJdjwxaIAFgqdGeNm7JvippfC74X/nHO5MHadv+qrxcHXMnXiRQemk
5p8lV0+VpmE5bidCMISebFCUncFlaEwSUWyawW25Kerwd0Su0iAQE09WjmklYw2ondYjrKeKe09r
X6riQ0/+a6SDjmW8Gv5s5CgSald0qOQCy5g/2PQjKhzx3CBuvMQDRTc4aaWu6YJoniCP1PGfIARI
D0NM3PlBwVPHMaAisNCsBhekijFe2/Pycs64JZXFUIhZkTG4MvNwQflg+7MJOvinWrNvhgA1oTOD
IWDolwFVm/gZbXI85KdTjqwL2izyF3xX4v7x/FSY+DVVc1FKFoQ/h1N3iKaT4yRfQldMf31+ixGC
sEk6O8Q6HVEaAqIw1L8jnQWdV8wueRCchqaD75jBUQc4odYx02/QmtNNdpDmBbsRoSqGfP6YWJnQ
WohFjk9Rmm8CIqQyGmTdp96j9KFYkzTlU1NvmN43oVEwQSYd7RZMheARGJ1rN5YrJEiCzDkiPBLE
IUNjNs3ajlMWmXWIC1cSVGaEHNfe8AxQ7SqG57q3dqkzqCus+eCMSnxRgGNrdLAzr5cxpfxD5EdL
Ur4RE7ngEcmvvf6taPPWMK71yPqlvY/0q6pYOIceGXMUh3a4lM1um0n+NHxFpv0aL4O3DLgwc/LB
2g6ZSZ7jPiLlKzXXgxVSJweME8aTPuTQ0ZyV3s8niGpIuJCszeFmTF3gEeDQMfAwD0O1QO0jx0QA
CqgQ09GQnB0pCL40pqSNLBHkFUMvlPOrM8s37CMMm4msUVCw4icoE3JP8reIoWQsFvKI+JD3eB4P
ORdgcko3yx4GD3De/+m5YmGz1NbM7HQY8gyZ8974rMHHU7+2eAWFq4Xgo6CBETjKRxHUbmemje2y
cXNWmRhb/jSAGV5g5pP1bCxHY+KLDfuk69YNdWnNMwe6bWMW9ENpv4V5iAJO30YfXYJvnSM7JHgj
qI9Nf8gQ9FNS23J7ZJ7MgIE3NyUAwuzylw7WPSK15i7GvDowRyujobz8TmxMA2ouawwxKVVXUa1o
ceqbbM9qdZ8kGigFoMaCNE7MaMYutQlzR2oWZgwkmBBPiJyqLv2RaHMvDXQPnL/QVvzKGI8WuJfM
kq8TgLuFplgFlFlQXQpjop4JNmH43zAlL7wuIbMb1M1Eu3Bk+FXat0HDjrf0O/IemJkrIywFqd0i
nmNVBUmayM5WqQGbziIfGcnhHLPbJOq1spozhw5mosGyV4NXXWEbwrLi5Qx/s7L8XfJK2BJXZjmy
dbbt1mjf5OW3Qnlp6tNnDtGZBmt/FewoYy5fOtptyXJE/IhLHgCkio0AcISwQJpWB3vEat+odQvm
Cg3zQHHdDLX4VIfip4zsw0xWY6FyPEp3EPVuSsQQM51ea6hrdgs/Fpi7QDKDWgotdE9ct4RrhhVH
SRTah4DdLGJo0OslVLdd2l842IkzV8bUIOTchapnLc4/SZ2dwteBW1YpN7mej1BxROomPoU1ewIX
ldY5utVp4Ugnhl3SoVCfFWf3pYpdYX5TSCDsU4nIgNpLUqpxugzxcobPug1fAyU5haa2bxS6izmB
EVBNY3P8T8CKe/lrGrujnCy0qJcIrikcwm6CT6EwwDBqhxE1rrzwoxlxzuvNi4hKtJqfZP7KkyLk
53HvLTUe8wQFCx7XcZTehWxTLGWs5PFPHJrXf0pCtindko81q0IjaB+jfI9HpmBtk/3as3Wy8+Ge
t+ZB7/p8BTIilo9VKx0Mrb+MOuiJLFR8zaETa8u+PIREdlAcOZOvxOZJJIpJClV6h6IpnL7zqr33
anqoOvsaFaJDM297AlfUiUVPa4NzDu4xVVPmOx2cthqEwqOJ4/9K+NaTE5MqVT/UnL2KbbhNgZun
QPHbQvmqWrhLi5pdUGeR4mRXZ7k9WJi3RnnBVme/VfY2bCN0LhQT1GgteRTEYoSXKJMxb8rBJYrG
I5XZzmD56ELBpczO5vzjdHiS1GxX0HON2urc9ykypfFNm+ZLsEjI/tiBJuk973aj3p8FEkIYVJQx
/0jjzaAAV2RAF8fmGSPdEQ3/Xhsm9Pb6aj1yIQyM6OgsprW4nEK3mbP+SlgJ7WJTI9nRICColbpN
f1qalOxSWTLDKAG4mCK5n3X894gm8PHUJI0IPK00KD6HPGCaugxYSq0w/XS3WDVoP30uo/FldtRw
WXhJ+4EwLcmjgBsNPLSUC5nmyrXq51rxIScdTxcH8aojk4gmzuwchj44R7i7BKynAp6RU1iTxrWA
+DHjxF0AxA46gBhdgkrQYHRz/nrR/Vffmj6gIQx42JyI20x+hmPaLA+p+m3r4KDkztqOKYvK4CBD
opbadC8OzRkjji4xNmYg+SFeqSXW/5FsEvklI2PIYGEQJXlLgsdQhwdLeD44zA1UYeS27jnm9Zt8
mtyyBj+kTb/8a5jGtdLKp3lilsMJQhWmC/IoNC5sqOBsdPSDSbZFUmEUMuVHl8v+lNLVqxaSiciJ
dRgRlQyqWevLWHiv77WWXSxVgU9an23CYqYOy6gG3mrMX+Qk3hJ8jfmikl/r+RkmSL4yBiRwazq8
r6pcuU34qFVSo3kgrJyIoZFMT5PnM0dmNb9VE+cWzfzM9WSnDcCWq4GtY7kYgfGf3DHkUQ+TbyOm
CqL2aTTmT5ZU244XQyodTLbGXbSvTPRGaB87QbTUs3+7EOQIx3xQWw0EjVbIIyF8lzzl4o/+9qH2
H00tyyq4Yzg6ay4YZ81qWQ4Ko/6mRXdgfvbquV76bULZ0tFKVCU4hhHsbuUuFQt04OlexMQIStTj
ZdjezHB+bzROqpVd0SNU3dka3LHu3q2ZVDy1bZgkMcXQ/RhttaxZaF6BVRDb43ipQ9CuIdI8G803
HUyJBdyPHn4Oo4OesYokfOaiCrWQZKa8xx3WFKHJxt4UlfmniDEhxFa6yi3tdcHmKMvxTYjAJXXe
0sqygCmqKgjIYhOxvpeJga/qE9HsJN9Sgjwj8iH5mZ0oJsU+a1C7CoWVyIwQf102GLcIQFqK5poM
YTDmaQr357fEIifg6Qjv1pxqnNB5aXsJFitsVku9BjSlSI7+11aQ5ZeJYOxtkwvfRuJlDKuYBhL0
N53S9z4jEg7dT2RpoMjbfyzfoaRNzxlBLFjqsnh2l1+bCG5Qv7UyDWnGrqunx0StspRwpsffGZTp
rOCiSQEb6F1wLbv+M7VHX5ro5sW3RmuIYqqic8qGU2nhhsF3xhvWQCsy7bumB8eh7u8mNOIy56yw
KAenrY45xnWjWl5zyfpVrH4zlvEuiQFykrMiuLgJxU0Fdiih15SrFNNFe+8y/ewU79JQ3QbgRljL
aWKW5OuYtn3Ms4R+doqgK6dVU82McIjkdgjtbXEtAYcMMSpXV8ENzqt4F9v1IcmCbdSIsGsM44S2
IU/t6H7gKg405TiG80ubcGAbpr0cfZWELVnLqcWQu1ILwY1o90P56ES3bCg3Y4dKpv82GPNmZvFf
bjir0tK3Jpwep3fbltFzX93lQPmH95vMZldaJDJI8aXjEFcgwVAD/S0Ku/XMdVSKv75FcJ7jjhZC
5RaBvrVSGZNiFD7osvouIeoWaKlSLTYNSpMu2SY64w3CmwjIhJ/b3US7jLo1Er1GZLCzzlaFQkun
CW1hYGyZQRGmJSSviv5L+7zH5tvL+1ypjktBmylQ1pn6F8EbJra7kcVZB25temntNVSQk1PYfjnS
38ymr6l33KYukWFPMCmydyWLdwAb0aXgastsypQkhufYaR2yON40CUBlmH1BO3a0Yjs61OA67L7y
UxuyPWyxVQR5S3yykWYaRPmtpIoL2FzHpTviIfEMu/nBEeCxLBK1YJrmuar6eYX+8KaW2cco2jTY
9YuWip6+b0vpGS7pq6NI0WaCpzqQPRSR72WTd6+l14DGS1QSvzwrp1gJNmX7Y5AWI9zGdk/7PznM
hfYSxKK/SDiG1hMw0hwq1XlCHuAIRKO2I7+0Db0xvmaR8WeNkI8URq/0B3ILVnz7kjcRaLf0FFtI
ltG7RswiYnJVlKrbyXP/hZTZBeT64tg6mNXRD0YqJOIwxL1YhvJCvNFVWiRIbvuG9jOVr8MNznqE
P0166ZlNIsBt0C4F+zGk8lneONbHKjBSUHZN035EYm6JDTrUUXmy7hhBsLLm9y4jY2nI7gsdPkZI
8o9AjTc9XL4qvIqjHCcoYYXAS7FPR+wZFm8m7QBxwivYzFWOrgE2PEcdjtkSvRM36GbGn9K8LnCD
MkM/TUZyMufkewkAONPmMw3ed9n0RICu4J+a5osZVu/gfR/iLy/o0gvBcDE6rCCNm8UhBVQlnK4o
9JgbtESgoB/lRzIUlRbcVex1KZucuADqVmLDkBz5OE/WHgFEJPX/GU72FdXmIU2675HlOWbIvYSP
EvAqPuCNSMOaYdY4FUmreATG4JDTwhMbdpoCG8M+jc6YE4qSwwzRsPjr7lQF7wbgQCTcFx7uF6bM
gWqestJG3LZRrGKXkUK7OCBnp8Lwhq68qD0/k+1rAp7r+JaCXmF5scP6Na6kfRbL65qeeURJOhC4
OvV78c5VyGraKHDDvQiJoasXAtNtCdE2si1HwWYILgKoG+CijigXO7Z+WrW0fbT3GE9s/oiRRrMY
cDCKnNdJZw7Gj8acjRIOemm2K7PwASjsJY6UX1FmhEOHwOMaEImZOAG4KNPHpICSVPinEfGBnjZw
ggn9MWsG+BWaRrVCZABtivHUUpVIeNLwuNIGOSx5c2aGRD9TQ0WPgbIVRuuRtlSLExzmTHGSkwez
Tjk76KDZO7RsPLX08klevAj5cIzY3KDxytsiLOK0RAiNQNuPIQ0PBP19vX0T65P4XE4ZPTFjov5s
K07ACENqyAs6zhjYn4uY8TwG9GPlYu/BsJih6dY0hrr4qwuZD/GQahMie5atKVB9XZU+5Wl+sDaK
GiqZ5iPOIZ4HphX1E5X6WhjJmb91TKC5wKj6GZYociUY94RICKOfPShHuzX8Pv4tFdBLeRViWYsP
Rfk0p/yiS85JLqK7TXhSNLusjDzvA76G3lsg/qj1j5rrPg6nJnM7O+SX6r4G/TBq601vwW4fk9vY
/eFpF7nZU/Kts6MwpgWaA3uOSFKvGLvPCaNlzUYpWC/z5xTohLQVZ4YIGEqIIMFLhRGLfYKMBJp4
/65lwfhLhTSNuufEJGK9fNfFvm1EqiAb+4yYa6Y1BHYF6X4wim139c++iLx+TB9L8KSnKMatogto
McIpWUXYcDfOAsOW0iKmMAe1sgdkK5bYfoKzxoSS9m1Tyq/iUeLBUDnfgDbYGDnB3PVw7Ixfmh4D
vGfx9uOpTVR47NzEqCBL2D5EM1BkUKSzCqCXBpBYz4RXsSEOuU0YFeXSMZrP7XIpWuQHJtFh1C4r
0D1zOp4L64ucX+wW6jQdE4ojMUARUTVD6k1ockVLy8Q9wLeF2+EPuo6gn5VAxMPyDXt4wQDxxuGN
IWJa/Q3MloWhg+vKoyZk8VxNdlv+XwCjYpAqnp6RidvEbJhPO5KFbX0Opr6N9bMYIUUmtJnojBXr
NvUEi30YRc5E2Pt33UMccqyb/LXgfLe6ehIk16i/dQzyS7wdGh0DbICY7GMSsfDHZKQlxyzivXZr
ehH1Bx/MBCZFcgF3FUqWWBHwLMSDCAUVA+LQjlxaLcISNkGWKNtPbmoHV0k4DTWEXSz9cL8YWNdM
dgeiBfVrVb2r46tOJ4HWnzWJADDKYaZneZA9S4yCHWEIIuCLosZUfhenpCb4MdNmz09CG4gMZF0O
C5ay0HPUaEeRW1G1PkNSou9ehTZTPGdist5gZwxpHhlYNrrxL0Wp3+15kLEciu+ptDeuldi9Gmz2
MhxCWrSQTI049sRBue6+xC1Kkq8G9bVoSydLdw5z58TE1pgbd2toHqQP3mWVFGLRibGaR/w/TWfW
1aq2beFfRGvUxStFCCmNGqsXmroUCBAgJED49fcb7nNPznYtXZFQzDnKPnoHuSi9Bo4FY9b/D6+Y
uZHwCOjEra50i27Nb8rAkhjMK1Th4UvhPKu/nNNI0VO/foioyL0xYga7JXaR8aJTne2519I1OfUN
Qxl/VflR+Z6Qcanz5gB6tehAbXq/atbEvXus0Osxfsi3eCgnpd3Na5hJnPJ37A52F7YTESFVQPe0
wxAzm6TAdsD9uVSPV6rL9Oqn1qanZ4TixLOsUAIp7Eu39W9Lc9sog/EM+YzWMQmXtlJ4N0x7J+TU
dulupTVqFgJTkS6Z8AGur1qL5KnMVoM/VWdmrcYDx5jgjwf6SeMWFIJzogogml0H26UNYLwxI4TV
keY8t7BTLARJrL9t23c/HXx8QnmFn4HfBHfFJdjMxN3DrnwhoqXDDx1ZSnIxH8VPCLWqohxPzQiZ
Nn6QPoTAHUATCLF+DsucEJ32Nt54hHS8enLBsOcQDYItoyFH9CBtD1kQChmvSF4zQUl+ly08T9/L
AI7H6fcA48uiXaGai1KnBwu79nii4yS9FEoIxEkaGcsQ8LDoCVDxA1DCnoI9bu2Ol/XYnyQRFskC
igILE6TfMD5ow+9fNDdPGyifLhlxJ2NBF+j24PfKhDuIY9GP514BN6FFaeKTXJLPMgrG6pCNK++6
yfByvlqjsMDNmGFXGeNh+FtVOo1DLyXlZGyf43vjkbnfofll92btp0tNzULrUQOCsLzC7EEzKBal
Ok6AD2zqX56NGHna9Cf4KosXhRR1pIpnQKw4q1IGzvVDkWHUa+H7YV+t7gP4YtqqNhXq0/BBN9b7
ga+1rjafQkgv9MacdWP/g9V4YnSOdSklsOFEqS0fw6t9uBCLI/UhpgSOR+WD+hqES0RIlH5MlGzg
vKK70G0FQNDAYtEjoiHDjsyIz4gUOchB7FnA9JDkfgEoTpn5yZQSPW/MMUQAwEUY24p1SDlgqGUA
vYnkKrHU3CM2Cc2rvtYS+xxLCJzvUlB/DBWzCkdjiyUfoKI0XzSZHVdCRTh2yP3dA0Qco0JIzyzY
CngecUFLb4NSyX0lz+BHy94B+FxBARqqTPiDR9AAx/EuqzxY5qd1GfYIrRKNxjOIz+GmbjW67Rlb
1RJgDfBl8QgEaFS6+ZhzHhM/uoAQZpdHweRkH4Fq0WC300Y+lpkJCvYmie+ACVYUGX/eD8SpEo92
4Ebs/vcMpK990uud+IK7w7D/SqVgR7BZk1ZR8qHQh6khMOOi2MfWKF9L88Bf3AkSX8Zq8ClDeuTq
r1dydngooISso+n8SYTFFjYJFqThW1Jq4yf48hnWhonJff5RyHBFow5hYT5WwEu9fZCSIWzX3HJV
5aTPK8jciPg6OqoaIpkaRTNOS4pOO51BN40ZSugvzlCGwn67rKgL0I4G83SCdsFRp2gCFgB5VFQQ
18t1DhmTV632KJoDM1UYD8gpZO0snMseUEkOIkV+Az5LKReRTMGhwvKUkXt2kMCxoCPjhCSu5I3S
ls3chPeL2CdbwAP6Utaf44V6zHheZRnVaeSLzgNs4KeVic7wRaPFcQX3zP0j+/Um9hwP0Cbhrd/O
nhjNlprskKUINNHFS0MQUzwEwbEJoQNsavB0KLSoJZqv3TsbQ3YS5R94UcWen1lxROAd067XYicG
FCOcfVwRH4SOfM52hNsM0PPhJx5oe6biC9ACXtCCbi73m61DH0C6nXeGWDL9AUQcO7IrP0w8IHA4
jeAVx9M095BYBIQdslh6j3Lap6PFevfsMmEtXFh39cGyQDmvzyxcSDegGoF8joviAnR323Yl8cxn
lQkmjNXrnLc4id560MGOVWAkMlAH7ukam7BdQXcn11uAfBvdImEgPWDIlMt08VJXqTS2oVRn3ZLZ
r1dcGXurhVk0B3bHQiUTWE3LGb2P+w/8T3QAwLZcXTRHo4LQAsYNZf68gdqRpy2n6CCPM9VYCi6Q
gMbj9lhMUwEWy3g/9pDMR2hIJJhVp8v6Dm7jZP/cphv6UhuMp0RqEuih7qUNAEiGJ/l9h3HbDK4c
gXzcK0aaEOnIit8eXRlJKJBW6qG9lEBiyKZvRzktuUR57Pj6K9ACrMnrCcvQMJxLrAIuCXNvIyiM
V0Z8C9Vlcd7miXliVjhLEzOG2YImFUVIziqff64GQmYwmEn59Ppxtw49aYpbrgfl5qfsfNIAOcNT
fVsSAeb9n//HNv/PohIohhWtRbHc7BgDGkMGJRF3cH8hn/BYO0iiVr8Sz2LlQCbiY/lI+ORFvgb7
KkZGohgAhozgESki7wrXNbbdZIaDkT69PyJZjv/DqpNiKaS9N+2D2Ol0O0jiy8PFMOAZ4S9nvB3I
FUU6xwvlFmF++wNk4x48Bi79Ngb82LNYG6cV3ghY5bRsOBrU1eVJ/D0RZi2Jg3m+npBuXa6vpfMq
SY/keUQixJTiKQhaiOKvhA5kMMT3UmlTmbIytGwD6Q33ANQAbr8pOhnTtGvl4HjXRYPqySjgJWgz
ZAJ37JkcIeSx4H7OwVfKgL1W1wlEQH8sZcZ4D5i/R3Z8JX3odmXotJLtlwvUG5QHShpzsIHa5iEd
j/TP75dvqKxYdxfIZPUqJVNbXDucyv2t1fcOH9rvr3miNi/neUd9MiO5bADzspu4ILg0yoJAkz4+
K1GhpMDj17tpb/0NkWBdAFJeGHXL0bf0quva8571i4MA/SVWfyUwukC1N2U63M1N3IL4VybISOF3
lYiu04R8QyoWCLanosbOBDyaAIFNqiF1zvtwkCxRFqqFBTwzRgHKTLs8yUh9c5JY0xl/BIJbE4eV
mfLcWJcdT581mV0/nG+eM5zrkKwyT31GLwKKtwvDm89tDt9fdKNFyf4AiIHlIrQiAiNlYClKmE8P
OfugL0tkRZlkyoESgDkyLFrAt189C+0nZMgSDIhNVR/rgMlUBlQh0HX4IEzAI1LEwChCQH1xtrg9
RwdTGvM2oqczRW8xVrhSrZr34pLkweEmDaOOGXiXTG5GN09CD/FxtxW5Lb/LAQn0IWIPagFEwidi
uueY82VnWBRq7ho60TbaDN1CcAFXW8SGCXaK1F4Q2Qge9k+Ko9SXJ1IOtqeIpnMTrhnTWwy2IUpk
o1kBHzam9P5sOSsMoNYnlv3Yj4/O4g4HE+YCjhZBCMJwByzMl/6HZUzwChzICoRH5abeQwI7cgus
m+Udb+iUyUV3DoDEnUTRKkiGM9vbsn8w68KCwgeBtuJ+SzZrpe9iwS0KrvhsxS62RBQYihGlEQJn
qkaX++/c6Q+c9HTw3NfuwsBP6fPcZsD0YIDEBxkrBiNwffCvcI1iOrQuLkdqoWMoernwLd3uLAX4
dDiVToN+hA0NBji/7O3bCeUe9Fy3QEQwRzijv8K7MQF9wIFmpNPEf7f0h1INhXSFsI2pF5UQHhll
PbvBKHuQJB+j2tXVkhVRCWgSVwkHM6Sgvg6HLOaCt+mQqspbReRhhp4VqA9FXBBl3ImSpqg48ZP+
eWWWEK5pAj1JYAljcUnpbduU9pHLK6nBG/oR4lruYcpvOGjKyvJttCV1J0mS69Mf1pkspPqtIGnV
DNqxFVOOITkT+91uaXU7kvzr/h2YzPVFYrA0g1fhjG4ByW9MeAdGTmB/0isQNDkt7Nb8rVHRuNYL
6m8OlTm0iwLHq3YFmUwreROD3+rBAbws0apkCZw9ppvDTAW59hX6NaklsPguOgYAMjTcJmBCSbaI
iyzlgaUP8Qae8kJIf8OtmfFUroD2shxYGORruCAgFOKPzwJx6HWoT4RNaLrGQvrZUbNFTdF6zyE2
A5BZ2XVMaEH+clW/ClqgTv8XQ11Nao4W5XDA3pnUsUVbTt2SVQnAasoOA+irETgf2ODrKHCVLY8Y
zQH4oGDB/sDheS2TaZc3IaP5WzsT5IsN7aETw4A5aHiKWSxwrhdmB78Ck0Q+gEenWDMDMjAyYl86
1/mLSb2FW4RnJt61LZlnEOM8sN9GmBUkQ5asErKkZsVa0J2jUkIFc9sSDjZ4qGZcNuYT0ZmdJrIf
YL0oCcLB52IkJfKFJxlA4XdHV1rcIIVonBqnccspWepbnuv/YhrJ8jSSC1YbFpmhE+obhrU1+i3l
QLmvXHuevotJTRpDkK4HCkE4XwOyluoBqSGapneqjhr52YguFiRJuUEDqjtePXwo7JLtVcBYLGTs
MHuejz/Dn/GXaoDJ7j90hvG5+zNKNJ4FJnb+o40HsJMjgIDCCkQxcL6UHw4U6GlBN5YepKR+Dc+P
9aNw4yz4sqkxaas8n8g0WXhg5wWpzekaNhXCsQ6M86HzqDaRJXFpMpNATED1zrJgZCc8b53r+ozM
1JWZQ+eHpNg2DqlCiYC6vWkb0OnpiQ0/4A0MIBU7IhKsKThdiRFYKgVZc3foCy8gwpYeA++gBsiC
JqTBg+A7JIkApi/ZSGtu4X8Ea0gIxAageCKmQTLRU3SxII8+itIcBhOFJwdJd3oAxHyVJAisG3U6
clwpApHUuqzoWY8FzDhSGOw7JqUIwRTM2r3fX6wl+/8+uiHhEXtJwHvX2xQyU0GMyOAHd14C/oY+
DMgdBGa5lhuNPe6B0N+I7ZNHxdwF/upiP5rtQw4fy50aU/phcmIajcraZGLUPSpMZt1OP7J8uU00
CuBFRz3ExjSQ2v0vrLrXy9lgIPkoJoVKtLl10G3H9+oH0jeJeOHCI1rEfFKS4JZAHc3KZ+MYJM7Q
AmBRznA1cc/It+RmYq3FrZfHlhHmhoJEmQsEOG9/oCzmySPH150fc6ZYgBGx+XEpaLlKBgKJX+Cz
9kcgCOjzUpwJb/brnenos5mg1CdlIlwnYQAZFk+LT6dhyFQV82CMxw7nxJ1Wg7Lu3U0LlXy91V3C
7+yDwN6Tpn6HTh9zQpfsTb9S90S3/ZRCm3e3FpqXrcq+jVG7sa4Nra73GdoagEmMvUQ1Q+Z5xTTs
lRm3Y+08OHaBcOw2U8m1HTdIL8Ty+DwkRbgAcJlZdwnUAq5Yc3m93MK20L6uUGVBFoaARd8ErU17
lnUNaryPM5ocTJg4oG1ERdsq3jX18YRkhQ5yB4c46c5zW7zOLOXLFVp4azFkUIUyQViQcVu5uT33
buQ4KwXHNGpsqf6A/jFRd6cdLlQdjPlHgUW5LHPwwI0sWBkfKifotZhup5c0IhBeF3cA69v2Rk3/
AmgYo+np2voufKDGEDreEdyDCyXdBBvTBV6z26EV/ZQRLCyxbMrQYHHTwJz+F8ApYPayHC/YbuDq
1ejPOiA1TovbUcREHfunHr1osqmIEYGNjbVoETmg2GYKPClTJWy8Xp2DxViHp5tw3XzkmEUDPuE/
4UbmvVhYLbWsW8/hQPmN4KXKrNiTDncgmvTTR14nTk7uXn1k97N/Fd5F8dwoBlswFdZcun68e4z4
GnSY4CQwdul5MwMkzAbzp5USK4h+ZFirlqldRk+Avfgp5fwSBFyOQTGQ6hiz4Yd9qArzLXmUwUDK
DA0f7UySA+r5+Em5wS6DtmONbKMJY0T/UZytRwX1AuFUuFk/KjrzIsKeDbDlgmVPSzjA9fhmfttZ
2Iv/mYf17f50O98RXr0t+7MCWccJTd4DtVi9HxhyYBQBOhcQ0h8TKLESJDNIz7ilCClVlAo0XYno
YcYIh6I+1lXxdL1MYXatlzmVh0ozl8543VUu1BJW+8w6oP1JoTwmmdMal7x3q2kAINUbGK9kvLir
OWcrqOCHyfMAdXYeF98FfQUmChtE9aB2ECikJjwTyQ9FvXWgszy71L9aExivCtMO0Spi1Ao21aUH
5TIiZD4x/YOuiIvWCbXOCwJyjgzY2/1z1kA73z2M3bC4M6kgTRJv+lBb983FinvlL1ofMCEzM8oD
LBXmpaHrb3QTrM1veaVmVUWagejZ7aCqVIpQ1UgxCL3WP4ukNiT8cQ2i2wNQBVIcEA/FMYsSKoBd
s3/+05Wq79CHOHBDkXE7+VJ1P8CP+9gLQXrPFswDWLbcok2MfllyonrhAI49kxNUH4KvLCsG+vGS
FzwgEJFiQoXxtBFwao7ulPl+O6GAXKN/VtBvvFEwwuFMCEOMvbs/OSP8KGnQor9py7QDKusMHewr
KHyzTjjDDiC0ndyNKtCDA+nntQPOWh6kAXgD8q6Ts9mWF+mUTIR6Hc5fwJXgwQHyQUGf2df1SUbq
eHaKlIZQ9rQysPvqz626xIqWvnvc72nVWpevWiuXBl67g9vCBsIF3mNZEXue+l92FLERT9+DY7+H
wTYnEr/sFc/cmc7t6bTQGMu71bAltJX5NGHGOpQtGSOT8+ws4PlEXA0lRpYVFueKgpGH5zn32yuW
E5kCTGFTOGuTfUZBqSyfy8trc/8xzggez4dLbzxrHbGjziDv8HGXhPqivbspNT+gnHB5lh7DA+5C
0d/1+7zUjPeCglSvQgDN547ktkp8rcYdd26k4y82qWCQB9riZCDo0aCubojBriaAwmsW2FOzmX+R
igMYWsS92UBEA4WYCN8YZBOnjDL3CRIegEvp+1z9SsOm+jCmrU4vtrrrgTPtLzVzqwyq4T7n3nzM
pXNGykmkWmXntUXltEZxt7kMCSFrPLPjMAjTqC9s01kYpyriiPNggSoAVMITrk3AUxf6gmCOJ2Nx
mYfVDbPQoKKXYZ/JAJzO8zsDDidm4Fzyh1T3gFhzZN0YI4E1TQCmsnqOoIp+EOjA4gZjicMmMuAh
9ZALxTCU8PlWZRU3OWHm5bSS+A0iQYkzW9gXaAMHBpPYQODjK+EHqUU+nN49ylUFFj69IKWgpwtE
McJ0WHt5BXajWxE1nHuyzC5/JmvGkg6LGbGHgeJ7cQL0AuHNNL4zyJkxoWDDYlsre0L+zhsebsjG
nCCzGSzrR0cwlMIX0kChWJ3yhEqx7uxAZ8Gr9YG3AvjUxAWMLhrbIQca3kuAnybosscXBc2hnqEs
22dBq5DQMJFT6iiPoLIKnYLy3KaweLgqz+PQZm0khpMW4Rk09xk4uNLa2GzQMfP7uWUN3DVKyPaC
WcepDxSKjHl+DyTTan8Ei6hUK1JHl+yrxR7RYIxIKQbjFKl2H2LGUAVdntWvGeQTlO/+DPQbMvII
qnNc74HwUDDCBa1DNEvVfj5IqpZC67K6oyviYTIECtB0tCSrPQmc+DqWVgnr3AwE+QwS0uo4BTel
LW1umW8C5cLqpzaeFATyxYWCK/kM3gDFlD9nfVeSM8B8d0iFCtm8gISqQ5VZ+n54FUEXS9HijOJw
59Qrm5KwyEx3XY1cMdkcBrAHIpZTbhml76RiYIuzEM2o6mmrX/WFCpgOThBm6sl8LGfR0BXUCJ/u
KAvQCbikdZxrjGff6LYxY8G4V4rBteHXqygQ9cQN0lXHeCAvJZLiDeADmQEEPjrcqKduBU9ecsp2
9aZoTzoSRca1eDYHqOK/tNfM1ZN6JuIHqC3wnxxPoSPp+4f6GtIFbr20IPViK1mjshQ4cllC4wP5
6U1HENOwV3eKHvoekeDnelajfmPNZtgyGeyiAX5mWTVU4KAw/CxS63WWkZCGSCylW0GsAnOiSNGP
tPHszFnXOvxw8w7PBqAS0jLitMzmtlFEOaOaqVItrKjcSErZnv5Ko1f6IAp8rGhNdxaVIhKmCdQK
ez7Ur9VuPp3pvk2wxMPLSxlHAZ/R9ulLAVFsgU6BQ01ZVgytdxMLRmiqtt7CoPBleadlA9iAUKPK
y9BqJB+3Kua027ijq3ABzT51h1sX90i52Hn5kp7QJ9M5tXtBSZemJajlRks3tTDKsDVm9Lr7uUqy
S5fUfGYP2Q9xnje3yTyjUp9+ttfNleTfxPcPJ3fR0WckXJruBmgJlDAAHBCZDqSeBkMbttIdL7YK
hBYE6jSEFVulb7PnDHFLlR41xaLW1mFXP8WLL0KLyPo+nxjwRtaW2N+di+XAKPrMBkkNZBrNH5NG
bqPQVADMPBhpkht09u57Q2kSQV0UGNvSgvgCVHqWQUM4EZp/FOqvfYN3gAXuEEJmjAkfMnaO9+DM
bwJCrm0myRorBoQMEQlDIYT+lAtE8VQsERsdSOkYFv+uqZr0Ji6Jf2C8rrUWFVFkatOIyI6d8TPW
7w1VHzBMWzEflGmaCtldSp+YQ7Xr18YZ0BM5Ore9++zcO8Jb7MT8oIL695BmLYit8dbTRDF4otjB
fRyZIi8Jsg6XCIVx4inm9TDXoEbOBL5yuiYzieKo047pT2QiG3irWRnXPBTo87joASrVVLsth3gW
aoxmP0+oOmJXXcaL4VbCd3CnZMxoEI0OQmqyXXk4ArgTu0EOWhJpjzoN+MmDnwICbuheiX+KWJqS
KcV8t965csHnl5MJsQRhJree02b5UEQ+wRdlZPh1JYdraWHkqEy5UHdFl9MTFEip9yjh40ngBLcP
o4Q8nqUkePrKuQxEiuZCIkan/DG0KaCV2CAxyLj6ZDKu1Yww8h6lvjuyWgCdpaoS6cQcGAZK2wro
31vP4y5/lYoHPJ5f76hbZ3Sg/+4xtZcUokgTkidmvCiSjguqXKKYNVK5HWhzoRka5tor8qd3CzXC
+4J0chzhILz5KsRR0lYU6214OcvNQ9aXxi9WtUifM48iEDVqqNIgfbteeRgNJY80Gi2G/6l6N4cB
2SRLS+TyDMv6qu/OwgXEn2KVUgSXqGPI87Vgfxs5RRXy1Nw8r3tBJvUnbZ8Wp3XBqHRNlzD1gMuv
mnyAusNk+AGJex45eecFFkK1vwW6Cfp23qrkQsrpvUoPFYFX2R4N58m8GqHTASZ1EJYTKNblo28X
+YnjlB+qu1Vn7D4By51BDwkqRDBKrHoN76BLkEvdnLxskIJmYcXkebodCRImt55tnupN/elIkXTr
27k8NpfrwoQCsslfxuGgpPpKhsVTVLpuOo1ih86QysMGoz4zd0lYPKnHQrG/Dcp4pecFoMQ3xG0Z
englIw9MtgyiZzitKd/KBM5TA0d6OxLS/Uz4pxYJIW9apPflVX2hMl8M1LUsajZMSoMVQbT1DHMl
I8UpAVOKf+7Hf3rK+tzmRIv8DrM3Frg2iNAHe6l1YZcOyxtA2/RjBkcioI62yWm1lAzIlonaMRZT
56Es/PJAyU02to22F5256vNG6qkb8Hrj97BHBPdng8iYSamMRM2ElIm2KKbePlEDNLdiAeRcsRLE
WF5vLy71UR8pABA5TYy4CIDIUGA/habVQkVUT5fePDxdGlpm9ZsGTkA2BbVlIMuh5hUbTksyDhmN
kcBS/hwmsg+E1cbtbJ39LnQmOI8GtGngBmqPtoixHmzuO7UhSbhLUDsV3lqSGOI/vwbo17dQUd/o
Z7b1EpaBcPYQVz2SM4JzMRXgU/TemktUV5w1nHFvo07Fk1ZUQRNtaG+b6+226EzwzXxMer5vulO+
t+7vojl018aEscsbbSgZffXsbj+r1tah5zxC40m2082EghYfhlhcxBB2XLGJchfR8uoZXmK6tjwi
kQeeOgKOKwzDKHB8nU9wDXF7qfH9kHUHMlVA0Gi4b2UKm+NHfv7tqRXkerWESdrn9zIqerIHrFl7
aO1ir3uPMP5A3zAZq1I3o3FQj30LYmAq18YFMiJGZoTVwgFiqpyeSqzrXdMj7ua5gfEUl1IxajNA
GFaAX7CLm0RvIA8gzggF/CroTdLzELhJu7+PcJahWq8tISl6uX26v7fPy7PyVj+2z81ntnP2g+eP
KxDXmzzpV/2KInWCdlGUxsXSXaXxJcmWdoDchN8FSczfQm/hLMslJP6bFsCVb2zk6a/6bbU/P9WH
2/H8VH5UTw2w0y9er8NeKYMzPBxPyqt69F6VV1LLIyXc4+kNZPTw0L67L/xlfp6eGU55GHcKpFy7
kVdK0XMH2+JieIBGlFGmgAg4npcZgKCZV/XUbbX1aT8th3W+51Yd6OBuoYBrDqd9+pCtGJpaM2K3
pboF3/jeWUPFsgJHtoBcNNJiKFVW6TJdQCYOWVO1Pi/VRIuLpF9kcRn/0FrbUjp8yJgvApQQNOg2
7JwIyaQEscdFmRAWbHw2Q8ixsviyvK4hTOaXXCipIsqkAVxP61OYRd9WTJq05bdCCI8/zy9QKgRK
kG3zRRMU/hvmK/CWtwCSptBc3SNjoUcWnITVv68wWVQhso+LMnaimROm0ZQlc3xeww2l+LjiBzfx
dkD2vyiAMj5z/Urfp6/pNX+aXuEUbI7dcX4tPk5P2itO84DcKI9jX64Y10RaYMHg+9Jb10sTNRJv
UfJks+UYQS+4LJYwRW2uG0ahmp27avx7pHJWRFfJkEzJbTcl8nYzqpc1h7hvjXW5IopircDOwT2n
fbQft7dtfahX1tL8kffNyZy4Pyo/bfeMhKzP+8n1aYXXByg9WK7bGt4Jv16qW3lY1ORhSYPoHWbO
JeFKTLtoBUaWp3jauwnQgHhed9uCB80qYJrZRw17bSc8iDU4jaTkoRQ8GiHsSHiFjKkFWgzHVcRO
4hkaMRxrK2112lU76i7nnbcaN6TFmz457wpGnfxqZ6yMFRTCK/V7hoW03qCZuSHGT5h+KnwtRjTw
rfT8OWYzUjFZ9hx0XBANMASQZInBKhvJ2XxoPyHhQuSUQ9UJX2M+mOdZ/Ra8DR44vpOjtZzctELk
enODa27RJE3ixU1irJA02Vici/ykS1TGyBB6SrwVwsxoeETzpxHhlt9PSyVGEHCBsGGgh3poBJS7
gvsCHoS/lxH3TN8m11/6lPnn+AYJkc8Vh/WzxaFrDm6s2sq/L+YVtLx/JyYnPX4XCZNE0OP8jhyL
QiFjmkA8P7iuMsFIClHdquR6/+5KuSk3E7cLHtEFlGxzzEj0h/6EomY4PWY0++EjtyLtEUJM7fH+
oD5c1mbyTXk28/3Tlxt6wbcSlPEjgzo78+HHTvBdweO0nJbugxLUcb1Nvnp/f4/ewsUbWZePAiov
BTvFtvfroAwoNSRkUuwz+Ip8k30G4WKYh94OHqSAADg5r6Fm80mOtnznlxuGfNhQ0vD16fcFyIyu
x3fvc+AfbyEy8bwVcQH+tNnz1H/9M3+Tn2BxuAU2f44h2PwQMqvwvIOa2GeOiBdD6YG2IvlLyH0X
rf/u+tEq2MGHyo0vHxDKDk6+vRwTGtkcBP3tMHuA8CIweIh0dXco9HIYCihyn/GFcMC+TJEXg8aT
1wvZdsg7eTHjESn8J0diAfCf+rcE6ETyOfTOd7SYQlKIQOPYwP+29wQ6Ll9+l3IWf2ZMLYdOgrJA
cGTu00fVOSjC8bXcc2zfXVDyC/IVFM+86EH6lLg2U9CH33Q9Hl9tn8t6/4SbwQdBEtzWWUglMsnC
iu/QQ/FpuPH1+HmsOdLvzS/9f3wQyhZ8NJy7HBS+iCALoScJ1PV9ffe9cOSM5Hf54L930L3idOU4
jLaEbVyGlPg4+q/8s9z2JtEC7ffymfrwjLJLKMdzr+Tvu82ZM7ZWTKv5smE+5SmSr/99Pmg+PoMi
AG+5fJ52U3D2v18RIuQlZ6Uvdc7nv7PQ/1jZ+TSmPAIjkgPIPSXWLXz5KPYcNxlOEh7XFMFoFI68
0n26v4W30N27rCmcwoEReT5NHqusJcCdsckZUW1Jvus3e0PbK3l9ReeDK9GCPkn5WNRS+awLn0iQ
EUECjdT84ohY2npm9VIvYL1ry/3iaw38LDgc4PJerrcfQmb5RTnPW6CO/Q+SP/jtF72fvrgv83Me
7J+TxyR+3dSbIaK2sEj3ysFYiXmAb42XLGZz8alvPj+1iDvb+pvN47yEv9xnVhUf1XxUIZI0ULHS
IQvl731ww9LDoc2f0I9Ep8VpL18rvoKy4Sdd0O6rxWlxfpIjVAt+umcYPkRFLhQPQZs2ooDKV9TB
+G9e8gnyrrCL5VNAyfN78ltMji9yfC2+ElMBTorN4rGLmccOGPmgQBeV7HoG8UKYeiPQMrG8iCYi
ClGL6RVvCkcp9PIKvwXRAEYCoq6/77w/M3HlEDjsmNu7nGHT74LzAuniYHxkUs0/cxZyuO5YwECu
+f9dAVfFb2C32Ed8Wr7IF4Pq509QjofeI5EgJ1Mcxd6ZDzb2Rn0Y322o76P+/f4P9rsHLGAa+pil
H0KtxwFtg6v/SsPpgPXeyQpKWW0Am8LTbsTKyAtmgA30K6yyMRSX4fqMaPDK/WMd7pbxefd5DY7H
8+p4DaroU4yYWHB50uwPHm7uj/6/KiCH4JWF7KrPJmEB7P9bCCvZ2v9G/2n1Cb8V67LbMBfuN5tb
iMHHRNpP+Mbk4XH2n2lj0dFKPlDJ8X+s6AF6Xl7v/P/14eGB63ngR+/q4vPiYzPsZc6OFjsx/ncK
45+5WF3EqJz918r/Bpy+ZPiUdV4HZEvHmpiQW/Max36S/DyY4Td26JuciM2E8DCWQPa8fAdEjWuE
8SG+8h0uDpxdkC5tP3/R99GmD8Wuyx78Fjs7+BxHbD2emZ1ZY+LkoMpW2eImAvEJU+BtITGhnPJn
ncW6UO55vkZT0IUoYwWAxFZd2IfOFmcYNNwlUIu8OMHBt5PX3RRx3SBqn5yfczTEQ4ym5fq/RyWG
0Nyc1lYwc5c/TbyGtUK/+c/Fuk8EIgXuu8Fn0bngBOeVxJZk/08QtDM1tZHzvEbjG1P3pDbcvSF6
3VR+zNXJ74CYZmGoCy8WF1X8m6NPCSW0iAfhxXwRm4dQEr8oRqDEc/13d4Aj7ykdmv53v7A3VmTn
Pq6aCA625gnmXjrDP+wMdvhivw0P64MS/j4p4SFII7DUPNo0IppL/unbl7Wzf3t5OfC/F5rxvr3t
o+ntvGGGHupeeJF+jYUb0+Lg7/nDPWItzaHKHyk//FD8LYQW/OOHsdibmDZGxX1CMB8Yl4+CxT7b
DSH1yd9bJGmO8U3rm38HTNxHYwAkNLzyYmaBr8Z++gbtv5Lv1FW6lUOogecrHH5KiuWXtyj83v8C
OLD60vxipfmQFGO6JCtizNA/L+rV7Ujku+anvLfwJeyXNYp8Jiz1P2b48Pq6eRd/Kc7m850QgIeF
WxJD2j5izMN0/f63/NTkuwtZIaB2HmWhy0dhWbjDA0s/R01Bfsrij+l9PvwUrER4kpDdIWCqAfb4
GmyxOovFq9cwt5trhAWc03Zg4D5QouuyDnxvd1nXwbcVsRpkG/T4F2piLGu+smZrVkofeltZ5rJ3
zkv96crfaPQ8K3z09CVRlnia02LxlWyZSn+A1Be3fVunOH304viuWVq+/UGh74i2egTzWsj9J8GB
Pn3JbZSr+LPNWwnvQH+wnSGrisoPugLceTvOUCmhLhzSrwiRUuA/NJx4ecs2tI/9SlkjmRqqIMKC
U0z1NHIjZQMCPWyW8wNYgMCNID/ZWaEb1Ot+5S2bJT8L4KPfprvqL3yQFQmzP49b4scvOsi85HFb
S82/7PnuP3dKYGmt9/uPO6egLK/hhaWDwlWYb/JNy3f5xt6OQRvS3QnB2S3cA2svGsL0gDb5Ro6N
8/3CWvAYZU0QmR6dbf/2QOEEp/Qo7ubRt8PMb7anRbHqyGymNVPPazzA4D9eff+dcUH/c7fanX0r
tokSp5WJKSqC6dF8ZkofTmie/U4WToaj96eQKWJGVPz8WfYAkJXovGk3qCJxDUy0RGLg3V11ROrR
vy27LwxvLEFVEear+xJdiXfvgX/xX5qoX7Uhw0rsG8gUQjuW3XFJ2HyK/+UsaI783TcNERXGtlad
LIxQfHXBHlL4DTXIHsudG5NDBhO3Q/7TFigkRBU7e+ZPbtDuvz+Z2WWZqMHtb29SQPlkb/7t2p4b
eg/aDXbi291e34gd/x1+l6vV8X13PGbB7z8IpfFb9BF868nwlSVcoqG3VJaG7y21Jzg4gnKX/6se
qInyqVCGgaQj+6Xfi/T5Emm1QNtMCV9D96Vcw4vwbGzmZHycEtQ3E/dz+mcHVFt8iUgA7eP3vXXP
VRrL21ZsnvxM4hWJgySiAe339zOJd+Se9Nsu0Lgvt/jLCO+7/f4Z9/X484CzAXCBnygS5cM5vO6u
ke8AlCN4dKyFRJLQExPO35N8Tc+ueZeI87/Yvn6HYiGSd1aPRgDg5kHeagXNgxpS2OJvJIdR+6gx
0+sjybhgeHRxemR8JCweJHGQXEVfDJFKeqCG42Z6kahCMkgO1/jlgzDK/4Wf9cNpVz6j87SnMUJU
WzwPEdF+6++ic/tPA5L9WQPu+PYOQ6Sr4CZiA9RH17zn+vup/+rd2H0Sg1Js8l9I1+P7PktM81H/
P5LOazlxbYuiX6Qq5fAKItrYxiYYXlSAQTlnff0Zu0/Vrb4+3TYGaWuHteYckwqsnMztn+AkXWsm
+xOLW/trfkIwaml+WngX0SnPHEYe0wbeR/qCguoyA6tJZDnfTaBPhKWyxabp8k8BdH1zXh6tO/0J
mF8n9RGdtP3wig/y7/DqTuGXweGBmgZprfSj1VkAKQgfV7gYa7dcloRfJXPfmMe/kj7L+aXHWnIB
IrXnwoSqArIXhZJMXSHJCtActFGouhd+ti4MYzOgdkudmsQrQu+TVUIN2Z6WeAXtad9GCbskf/oa
kRRGUfqWpB+NbZ7GvDqY5gAggWJ44VhvBs2nAI73YH7EjvEhxyXYnnBnUTl3ZBh1PeEiOoLclsel
I86mojJOJVpD5dDg6Og9bYdH6L3uRCP3GaPlFx2bEbR63dwwlwjdUSx1rgTfxYvjjd9NJ6ugHJkI
NnfVAAinMTklH8VAz6SjlOyw6FBKFYIX8bE0b3iLB9Y6HfNH+p1PLysFxmxdgwhsaXRS8IeZ9DQb
hN522l5tR+UOwWGtSeMZQFhNO9P/tSL/Iy5PYScypAIM8/sQ/Y+JSAC1Z11yskl1mJkrXtcmWbSi
eYDYyMWQTXykS4x8ulbLe97RmQVGndCeGURLiBI8bWMSUU3aLFJsQsbZWU3xZVaXsWO5pLQrBAm0
LQpsjGiFRftJKCMA0gjNw8ak7k51WaLpEAe0WMfvylQXmkyKD86LNWD4VnnVyegSG4uk2ayKi2cV
+4QGHsJLP9yjXDR0dVar7LKCRPjZqA5zYxFnRydEL6CE1chaWZ1yTLDsgjiFjIhBt8cxGtrIc41v
7ltA7zbjPdAMwjU3niOM5Vh5Oxzh8IuS3y5fKkbtJqYHY4qb5EC8Ej9Ta5yX49LtGtulfTVW6RpC
FiI4gH9yDpKfY0IebQKfMHCNOgCPVoLUdyQkLQzaWV3vcv09VX40/YREEmoRKqVPiV8tGiv/+so0
+JKQ8V+k89GEi+bx4MfQFLGzFhWtDZwikTKP+P2oL7BkWsrdJAlyCOaiG59o/7fLI5HB1BIioNFR
aEL9J0gL6PPD2irYZiOZwJtXRADTcBfsTWNwbe/aQOYQqg4FZ+FErEYSocXWqqXogdTa5E5DtIqH
at3FyoLPPlWIW2v8gjqJFXNLfEpymhH/MMxTGq10WPCC8HRC5FsKj4ZQ7xG0DmRp1zoEztP4zqjf
xzVB1f4EJRGvfCqA9lJ5GYxTSdSikEMUCDT9/KSZBoIL5lj4L0jfbJx8NAWFzkdDuuah+UpbjCk7
0jM/aBcH4t2VxH9RqVMJIGYnwkr769kr2j4ZPSAhVyrL+qvFAqBaGK+rXTYmK9v6ls1iLZznXPoa
yCLs5jmPyFK1VCK0TqrNiPOv+pR8IuVJzKdw6gfya+iNNbpgxf9Bu0RG8zVA1W2k1HwJ6dZqtvBp
t/YSdrKF/y3n47vZREu6ebB4J0QtEARnqvWn2uVHLD1FmxfqDyYoB5kdtqqK7n9yE9pL0VlVNI5b
4fdk464rDIRgmDIxiPTQKXOXnMUGRHaxhzhJLBd7bgxcXjesNfREJsFwKlJzpdT/rDb6UMhZ4s1P
EjQEmlPy1ci7ffKl1v1SWZqETTisITTdDMZ+w5WS6N6xL4xVEbZ4AsDUL7zmjq5XQkWiaN6uzaIj
OmVn2gvqGEqEZdhLbjjS/mZiRq36RTg7jPYX8Asyl54qZpBIQqf8bhi/ouGIi1SAEQz9WIOSEw21
wTgKkjNiq6XohQXdFy6cOe04SIsuxkRH2UtGtanph9iB7iZIrYUSSBvtt4Ts6b6fedhqkYd8mSHN
7uwh9+DsIzbzw85CzJQxU9NqqnEMFAViLHwmCntogzIhWkExljSsRlW0gICJtHwXBuuR8LXaJ3lI
BOGgjpiBlcvO2Zk8mek7ODnX6BTcYkpvN/sR3dRHcIpeLLHlb/FSH8Ty/VavEmPGT/OCg9Dc9MfA
L33gbPkLL9OJUOVz/8sw5Tj94iQcGgv1EXPj8tn0Sm6kCQFeMB/Ni2Gb3RApqg/1t8LG85vwq8fH
+CCD7ClfinNy9p/NvTj3X7xWcmIiM3/sw0C1ahadizvVm4DvQfOq/0knsPXyRUi4ePxlVGiIG2fK
Pfqtv6Vzf8yvwGnbq3UueSQLt3wK/sqsvA50vaK/8hpilcBlvYpp1aGBmTvn+jr8qC/91j7DZ8od
njV34979qcfp0O7rK7+mPNa0EmL2bxpsOU4tVOIGVLXzfgSQtTD7NdrKDBJIsZSJq1cRb66rasVP
ViTfmqt02KjFMgGb2qLX30JhIqmrKtZqTOQ9j8VyQMobbLH38FNKh+MLPP1Smlxv3IoJjf8xptRF
njyGt67AF+maZDC6Idh4CsgdTWW3tt4Ju8PuoqJSnyenuFvXD54q0mPKDkEbo8i1HxoR2xP9Vmho
Mwv7xUMM4ZHYEkgXc7zKzLr+Q2UfTqX+Y8xdmfp4/ttiOmLBPPIHOLOOSy+tcNIhq2GlKru3aXCL
BuH5wgI7J897DiUmfc05YWMxB34VCcZGyT8MWmbkK9xYDn3iLXgieMDzN96hHgjgXfyl/7LhFBpl
ISVwjxqyvdnwLL8MVrR3jYJu/Jf/+ZdicKcTy5J/IU1SOcWMRnLmx4PPoOSvjZfzSv/QCJAffC+u
7UH5Lu7mIb2On8FN/tUf9oPhzECkw9K3c+/B9pa4lgc1IZRL8qX/an/7X/8vu7b34AmHa+E9yhDB
rxvczAdbRt6k9ppEfRnQKInjItHS/6PwyzUO//JmwVbqVP51VG6kPT/mPbRT/ZNdk1/tp3A5ldzx
rw6fXO/xp3sOT+egnexHfSiew6fyE13T8/TQHv5pIu0Kavix+rbF56CqcGoP7ad37o79D6RsanoM
8mtzTSiKpDyZ48N7KKfiqV3GffP0eQesT/yqR8fJkw/74twEGGtf3JqXdurvzaN8GQcEjk8E+NGz
2Y8/BUb0C/8l/fHykrVwLhJhYJS301nwlGE/vrpP55wj0iELTm1dPH/X5pefki7VE+EIkhbzPD2z
p8xbzsCD37OrfY+5vP6f/MlVOrAlr/fTwTh7f0iH9xCz0S6c2m/yrzJ0p5/ZeaLNjrxyNl7MQ3Bj
YgK88NC4q1zi7ExqD/7D8cFERfzm3fvjfj2C2/hQL8p9/OoP2ZV9HQYc6ni3mG7GGa31tT/Yv9or
vDQ3Rs05PkMUy54qqRbIrLla3lXZESPc7KejebYu00WjDvcklJMbMjyoYPz6Jy5d86tcxsNwaw/q
gwmYUVEz7/3xW9q79Rff4zM/59MH4itEPxcjmiXk3/zZj+7VfybX6Bk92x/9QVwi5xDpKByonxET
K3dk3/6MB7adX+Y9Yb3BbTNT73i2iIU5q2deqV5PCNnO8N7GH2x2yZW7H12LJ+8rPk+UuCR/wY0e
Pp0/8XuffMT4noBVn9dfEx+7ujVi+B9IXuUhqL75fXeJfCaG0ZMfufD9AxVXYL4//hn30/TDQz5p
s+GiHWycyTxwJ481jqeqvIOVHb7ic3iv9V1+ZsC09yheRAwjvmSVYXjcEZ/U936v/Qxf+V27cF2K
Z/Ecxd8nXAjRaeI7ZESX/HTwLF/mST6qN+2h/AT9PPnFURK/vJt1YSjyggRixHPvXn+l9KHSmXZp
+lnxO1LKYAFSZxGP0zcjmVIOpz0apMOTGSp4tjI6ill6136ScAaK8a/maX1ZB0Y04xpJOfaJmXVI
uLajeFQu1oGfi+0Z3APxgeOzdUjPTsFFjs/Dp37V/rgPyiUVd5iitT8zeM7/GHPsAondObdfYk7S
XiYTjferMBeEj+KZYe25gKVD+vyLSzW1XPOq/UCGT8BMs+BRAok2DXvtGx8E9Y3x4D9QfMCL5NHl
a24tX0sPmz0D//XbAwe5j9/lixszvnzAFnxk1lx038yBWAJ+xxuiSynHOLDgHO48+lv9ss23qpsJ
0RVbsxnbMYcvoAxNM/VEqqL9ikJXMEoRHFEpe0i/wUO+8ZryTTnnABwaNqaz4GKxxhuL/sbLKJfo
GZ/5QtJx9M7kUxGs0DO63gujTEiD6VWLzbp4//zJjUKJbj2w8/Ke+E3RH8lm/94zJLKQ9Qe9No6q
Lz1xm8Adb8DuuVz82b40Z+bf/FvG50XNSZWbq+CTnUnY1cK/DQ8csOErYBr24AotaiEyBfICOhgG
wQokg341kO0dcTWwMrv5yXpYD+fB5YsqV3l41/DG1wEhFUi9+JW83x9u+xS9l6+sXkxMlt61ewT1
wqJz8qv8WIfuwkCtXPlDCR6GxwvtVP3qeW8j+CIbzlawBWrav1T526BgFL+VZH56xABLbz4FL2VJ
AaMyiGygWJvsA36DcQZfjo1o0Daj8933sIq+Om4+e1THrdbZ3X9m9+rOBq64Z3f10l+iM5PlcGZK
NH8qy4XF9aI3z8ykP1jfbFrjYqbidM72n/tA6WSEiAEIF1UhZAryaOZsukCqsg9kMuNn6uHMysxG
Tie1ZZqrDJBdX7iMUx4g/nQIGGnnWjuz+B91UYz9XFWeQ/4ZXyKkOsjJ+9xCJiaeMIoV/x6VP4WJ
+17SIAyQDIs7mr+0n/Rc3uu7eleO9lky580+vbRf4w8H9GorkfK47/bDtVRm2rOVXFj2LT3e4aJS
xhe7mhm7UGrF6bxBY0zVg7NZK4NXFCCsLxENQf5Ex3VOI4QTJp5y3VtobHoV9d1MdorAODM35JBV
mbyoETT6uPbLhcRpQpDomqz+yiQ+11uAT6ZpgdiIO/ys5WdRokUL1IOPhRghKzXYAmeSOrpO6eyF
aaO32LazpWiSRZqb4OcnN2e/nlGYig2SwElWJvhHfZcrnXJ5Hrqj+tQ5ixXCQ1LtkQ8i1Iebg5JX
vJOHrRTvgYOLgbNoONTL0tw4MhNCmkx7dfqogJTIBK6kX2FN9pq1qtilYKVpsh/Pb2cdohyZDFU9
uTRgkzq0EsWKVKmjQ3mtKgnVZvLTxplOM5k0hy+joqdhKA/qFhLZeviowWMM0kaHdkRZBU4+vgcU
nthBZadZo4qL21tHRRrMbPgzltMykKklRxbHWqhXxAJuHAyWk/XVjLscJ8I4JQt1+ELSO1YIzrnV
iDJ1brQBe2KlRJNbpa+oq1bCWDWE2q7Umk1J5y0ehFdr8HfYn2aUHoBRKW7YHiQ2dMJCJqxraH0N
DkHOuO4zf9EQz4pXGE+IYIb4dNKkH8oJ4EzdSJ7WEiJ8nWY1AA/y0Ppjhb8RuKa4IJi4J6oKBujd
zHgfu3dA+tQzVgolDqHMx+JZSfMx9NcQyBYNkGehsESnTRoFB+KjXqC5gqsZVs3Mk95x3jqDuVQY
KWlj6HNhkNJ0QUgkiGBX6gOgfuVPV7pFycsMKpYsXOTUsiA6hfXun8uvhGelVxveWc6iOxTUk7N9
YkDgrFYVaxMpMEDjF+J0KWHKsGTOxUiqEMMGgr9TkTLPiQX2s2CMZGc9/ynLCvZFtIae1snbJECj
rdhLj/wqSfOXGnHpuhR8qj99eJVKQomBghkovkeaasjghwFuN8uDan6ylxCKewx1Y6HQC1KXPRt5
qgUZW3zVIOSU8oIBkr+NCgpH34lEzQ3VvjkAqhJ1hTG4I8CVtauofCFPJnavnq46drQACwil7G3w
KXyo9dar4CTRacLfaqi7mIs6KIJsT9WpqEBGOCtGJYSjfmFhX5Txj7U4MDK12GJskSp9PThfBkUa
VGK4SBKwMSMsrDFhjegYsslKJHMJ5j/ssA0+rykaN3L7TBu+GQf6h14QW0x/fvKfPCFB9TC9XT19
CFygQUWHalI7tcsuld36HJsxyLxkPYAClyyBn8XiTa3Dl9l5VZxuOQvJh15hWzyqcCie+AwbZwR4
5r2h8c4oBgc2K2fQFDddwyFf/1lE/+YwSicORsRDUanm0EhNRcjhqSFoAJt9Ms7MYviuVeTPRHkm
zTc518IN6xv1aqz1rfBX2JQ8fZCYcvTdTZci+LEl2mt19+GdHa2DmzmBJ/PfPF6ActPKH413bmXJ
4KzaQwltwLL0N6cATEVRj5BEf5g35Dx3Eh03HvI+wOWb/oTo+JM8XXiaM8cddet1tylpaynxhYuw
6DQ8h0N879JynVfrcUTraTpbUd2wtY9AA7Tf0kfDMB8gVTWkhXAcjPH0HoYUdmOb4u4iN0nrjddq
fZP4sUnLMYTr37lKPHWwrVqkVkVyFi6FoKHatXcoq0jFdKzG8OB18jwAwWGPN3NwMzgTLRUdkuR4
+LrwVjLrq9iCM2UrDX+58aHZH6b6m8cEDURbUKAJ9zeERzKy5kbV+NGOhVsgvZO53bqJ21Ob9WLh
xCeSjpRj2WNXFp04ad/UJRE08l8Qz1tSp2BIrUQFLcP0n9T0RDzGYEZdWTiYI/cb0oPMbBRjkC5b
Hm/UrgO72y2K9dChmt34v1Qc1fw7Gv+U8SqcT1VUw+JkVmb2s1YeS0duNG+9iRDF9t6NpAPdTgFy
yha5AKOS/yOmUNsbPlQsxUW8VdKV7j+cMJuXwHStQp5pvj1HcZyHK+hk1CzT6auAi2b5O6+253xq
ztRkDYS0iJodmA28gLWHGhwWLSAKj+6VAdVD18u1TlFbHwxoubMmmD7LGAo68d1OykN4VRJYHzch
nFYGspgk/LPZTfhjTHCToW6RlreVqtUw/amtRfGSck7/LWxqYnAYuFVDo35v9R5HQ/kN1R88TPUQ
RVFLpXdaIjHA08WjiJ0DhwbglqrJVj7E+FxbDFYpojNSFTEah3+KyBEjDR++ioZ+rMVYoNTO+PbF
62W7CApNpQ8rk+bayNLOlBPTvjEt602qqGMzvrV8XRQxnCH2PoUnHN857sqkoXOdUI57JDWF7hYM
Fc2JELsPg0TB6tEQVd7a30H9CHw2dclGUdI11IRc2inFV1Ux8v7gn247uUCcU3L0wUcRdw7IcrcE
ACnr8hYkC6ABDFP0V3LqollO6VJPMTjy4ZmCJDBNOGo9auGTCt8m21mItmpzpaqYpnEWs7sB2cjA
AxWIhj5ptrmBBMla9+YbBh5JWo82RuFnyRKKlzJY2tm33KJhIkim7meZaWE+2gi7f6aMbpsf1Uk5
qYnxLbynKkcFNYeDdyjYM4f2JqRn5E2C3bdwnI+EzTuJBZiuOQuSZuDgUQF7JD8tjTvD+glEMiO0
riINGbJ58CBUoLP3QfYXc7YUbQLQOE26972f0LFnQcnIT5asp0zRarnSglsfDwugGrVOH1rfOD5l
duxUw57RGw7H/Ixht4QEQF+MtkuKCZTFAjPoXC1hYOgsgASnUvoGysEM58fbCLsz1jCn6DcOQDQV
+DNnnUhR3r3iL1KGpymdGWdTtYsmlhpuTkaOZTayEGr0LdvxGqrbzu+WeVysNEJZuh4wnf7H9ULS
T72ZCqWO/kc/l3Lx6XR4qKBy+A4p6LXb4fogKUDY/U0W0CG9epb+J5pbwiAsGirCNC5muxpcCRk6
bYuKA+eAMuHuqJNdo6S085Coya/Ys7faiBqOphWfPmckR8rJQF3UwXwSTjleXjA9QYA514b6NWx7
GT6r+ZbE72rzrgNTtd4cZAwJ5ucx5LauE9U1QYQouuJ2xaccsgOMiVBh16UBSgB5aBrNydAp3qYj
a6xjmNs2iD4Dqp1DJ+EGwwjLIDLZGPrMXL4wtZfRwc7YAYzVWrM3cnOFlJ6RiZ2DWh72JOeqVoBJ
Yya5fUs20S2vyQSzb4Fs4U38qL2fqg4PlWB64E2hGUnHIM6QtU2eIOYaxiWh6cpiwP1PmB2jYVWn
O44AE31Wo7r65LlleI5YbNK4cC0DXANtLjsphTWEmc/iADROtI+vKewK6PFLcRCoYho7PkTHaNem
NraF5ku44qzyq+doy/4urZ7Ms+wNs4J8lwsTYkwzqSk5X7X2vdWR8josGCjOlATrK8ARQmzqkuCf
fT6RpFIAf9nJWKhDfNPZJCzkV9tnlOPCi4CElExgmsJmEKtoGUpftTNhLzm3wSL6kBXzp5aIKVFy
1w+ivRFph2Yal5beA8+sV8J+LJziQ28uu6xfCISAcLSJxkcXHPSQ6KkjinqeMuFtyRST401Gi+fZ
m1cTx1hZ/4SfQ/4tLG+wxyicBiHt1mAvWrO06zhd8M0T9VjV2NBjtbrmPaTmCCtGNEpFf07uOzhO
SfGhxelKOOHyEfyNwQqFy7VWqCQM+yFXoMk5q6g9NhwGQ0SDoOhyehQWjxIOIbFLx4UmuvFp8t4p
4TL039p229Lpk2vF5XmqNVqTqbEtwFeHVA5UW3NXxHXLcD/9sl1UU/EI2pui6AJDMZ9GbEUE5+of
BPekYlYp2IsgYwYMIjYgIkrAj+0F3Mi08z6EqccLEOUpoGcoc+N3E/GeDC+xcMJHrH+s6BMWFFfJ
s8qPjFks+4ZrMYvNp0Fro6VWBESOK839ZZajtMzXhPyNNCzkhU0xBt1atozkw0BAls8asCwxFoBE
sAEDp+DMIHEz1U4psEMA7QU7ryObcCjtXvHbAlV1ssHlHQgHn15eI5nIGhaFtl57XrJUXnTJ1Hyf
sKZ2WrHBOCs6r+I7yq74cZTPLKfu0I4g01BnJytxrW1w9CSFO6wqBQgbnd0CLW5xaO9pUwv7ODCI
hKauSJn07b/yTzx/LMsmoFYWH69Y1B6nGh0tE2W07lrhvx8jW3g6DexxcnhT2O9RMNFRrE98Z7xl
GaaGfxRMkoZsTw57bDBSOH8SRSrRshyBFSUGf8tRhG1MAEaaxR0maOez3E83Q9b/ivxDjHufg3pg
ISVuCAYGLkWDwxovk3box3iXaBsVrIysDaw8qziHjT39xmx0hecNaj94wJtKL9Vb8qI99Uol4ORX
B+9iCeYRECd8gZIRSw470hDnF+fWyhO7wyOp4lyKTnn57MOYrLoYSg0FHqgL4Mwt/cNSiD21t1GP
WvAj9T5Jh4PYY9sgW7F8hMRCim1DHVLPaI42eWwct8UGhivEQ5eR5xLy4appFwxX6hBYqhXlmebl
uifphINYQFVC4FUMzrVgN3vd3Gp1NBMlD5HtCx1F2B4rVRL2TcXR3dhacFfYT5EBbmOXE85OJeEJ
BQA8MIU7r5hbUjtU6mJ6zY7sn2rJwpqNerAlPu1dqe5qiPWnpykVjQuFbaTgm/D2PTKYpBRMFsUk
mRlw7JFmd826sQC25IytDt0txVUBY7NV2BnAStWj1JsNc4xz9MUmtRjXIh5pMGcFpQWPvakdEy/O
zIs93TMhq4+MUgnf/yIt8mXLWy4EhI4TvsHRnOrDSlNQJEzCNc6Ux2680wgLLbQEoiM+cVIr1bJ1
eZzUWvvwKaDkjrEUbmn1SB3GQ7hkcMXVcE+z3uX/RK3Jvuqp9cE+IWa6aIlAT6alsRHGfnq9FKqw
CZsDNBTjgv5mhEbBrxXW7qq5JzWb+4XPbEzlW872/3AZ/ryiFtWaV5XyLdhJTeMMZvK3sF1iDkNY
i8tpWNjG9OHxQFLjYpSJjYC42gIT4Y1Pp905peTmWr5zqA7klBc4UYMmIOJKYI+L/cS+iCGSfgUa
FZPgxbzUwfPop0yM2Pat1OiZ1p6LmoeNdV0hWeIoCfE+zJCh5hR6oFThEl83VN2Y9cVriaMnkjva
hRO2aY9Na0RmVE8PdYTKBJEYRwYbJZUi2DORvphgegmz8UooPQbTXgVxvCr14EcwNKbtKGufU6Qs
Mw99KsiaJh0RGYjXfAlbJ9vXCZ9zq2EwYSK24bSxB2S1jlAkEWlmqzzT41ElnVmcc2vtGDK/+v5W
SDMkSp9sBLCqd9CpgF9yGnbAv7HWiPnaqyi6sB/9q/ne1ChW4hcWfbO2KlyHsXUXWYKy9NakDHcJ
IFu26lFh+/nnGKBlpHLQkzFmMKFG8UvozqTAc7vK+cwKfQkv3/V18uKPCFNaJO3E75IOA2wAtrt4
Li2opySfCD4P5GoJuZrRZ79kOs1C0AhhrHyKs1ZM+gXyGgUYBiiuf2KzCZ8/gIG0iQ4WsUOSsgmw
6TvyWjfA1hrzIH/rsmplo5yg/TuVzjzAq6dGGHTqdgkExcExTa+gsMyFrONazNNNTWVOnJ1sJ3LF
2FeGdtV8trG3EBtYP2Nxb65x0bl8mCC1Ngh0xELwL1SaTY6CtsYy/a3fkfv+pQLwKa0NQzbm6BAC
3BJ/IxQqrf0n9j2qqiIG8hYhx9zBp2hGnKsGG8637oaKt2vYTMbNO3RaJa6SgHeaMGiiLbNPhoIl
MZhjEldwBaoWHB7oalhQGIYrdjZiZWenJRz9haednNxCq5G5Qx0umQnFAhuADSgC1GfKvoiRmXAt
veAPQvKytOQ1IpqmE9wG5rZWPiYswHyQiB2S1qgbkAFiY8dRh2lrbFg/0wqzULkvtSOc2FK131D/
TPG+HdGZhvY8Ib1MEOwA2Vk2KpBg/Q8zMj5hFSa+LSDxaGg0m+0WYQsccWQ5XwnwVFclnFz4HF+o
aERKp0nYQwThre6o3BrU3wXRoVvoZUAhl0rrWBLBCHcIlMVI7L3YEObHpmjJNbLIM+EJtdyWYKAs
3Yu9GdeyiaCr/qtaimO0EOyAdmw+TRm3XuXdKlNfivM5b+p/lEYHwpBMApvTt9JDxwpIWb5NVJSF
uonHCw2g1QbvMIKVlHhFRpnuSW+dMxKDk6zj+OnHHw1Ry0wOFEXbwVpKerSVgui9Ys/YvHMkRVVj
NC+1ZYpq3Cz02JfQ5gM5Q9ETzRPTC2VXnrq52q3qkaaCUVG5tG309GIwvEsdVwKR6dRCLmMrZhAS
xJPeCbYmC6xUWXtH9PZ6f+EkS85K/4oTFLT/RdaXb4iIGirfColGVpd+Qo2k1gi7za72COtcIR6D
O4afvNaLrb/OqTIlPJfY7slHEegXsec2YB7Qx5u4oAWPczluecCpEVBGFEkapUx8APFbrLx5sK8c
0bW2xYNeIRrDHs6mrqoALDEZebRNUxGYNRenRNimsd5ClII78SaOuKwgW351DbyG2Rv0X8hRmDOg
ztCwi1eR0xSYPpCaaVQphdot8+uD4PuI+y3OoIJb0jR7kJWsBkIgJw4zHGqR4HlIYZhwqGDYDFMG
fE71Iolg+CHpZAItFZloPWspPjDFE1RVYkPqv8CkCNqKAEKHvDrDLJLkpR+4om1gI7fJajcrt5a9
iQ0y/rSOVYRTlqi6czWUsDrGybm88bxwbjdkYB/0xWhH0xyW8qvREe1V4IxkG5beCCoT77am2iUK
IKoPD7BE6AETaeLsKfLoBbxHcAMq7RteOUcGB50r9D3zyc5TvPcQgVrbV2sQTsKkXzlBikQM5CLX
EFD+B8UfBDNvoweLuhdw3FFK14zDFFqpol2BYxBuQ+6u/UWC+dyHWCdSiGyve4fl4aEUVZyaSZd1
Kwe0rc5t75yzLDmU5tpSpRhCDy5Dx1Du+CRRN63BlfV2A79BKrcdM7qqoWvT1zyFqSi2AaLSNwVb
+/xRisQfv3ufwmJj6fU+H6wVR7B/QDwloIezgmAmyQZnmKVY0gaKSTqtF1FhlFPiEJBdih2uPkL3
oEUoUCbimMPmwhzLJcyHGNN0bLx3XOCKygpzuwSIy0bLamsBo9edWrb+jHNCK5bwYQRqV+AJyzCY
O2TEIoUzQ6JhS1/wfPkIArHGMK5SdSEmOl2/qNp2mPDjpddOHDTSbU15VxC7eP7WlO4kwtfp/Y4c
0u1EgforL7xpZ3MPxUasgjnaSXuIhwOtglzL1h15jU2Ff5CEAvSovl+JmBPuGyOxi3Adp83LRvco
+CZMX6XKlK+2e2A1b4IwFC5MEWDRQzHrt4IUUTKACDJaCi6ZQI2EBXVV8yh2QQWpcGB4qUeyRRPY
r2nBZjEPwh14f5/JwKEQrXvUlIAxjPIphKTeadmmCxY9H96K5U+CuF3OS4AxfKbE1G/WnglFn3Sp
4epN9lL8u06xL1PUlR4Tl8MDngTdsuV8HrGwWjEnkyqhWAEdWltHlFL/zY5MOwMcmZjTf5vxYcf4
KUnpTrE4gkozhzNWlsrQ8SQKjXuJid6Z6RlOJPWapulKFO66YZz/i9eg1qer+YpPJrB2RQeTE8xR
YAwrhVYWcxMZBnuxs5iow+Y5En6DqWgbqksxDYluZkxjRC0ORUONt+CMwvA3+LRie6OHT/HkQyZe
xCirGt+BtQbp/9vkG1lWJTS8IHJId9lThhpsY1k6V/aakFGPLMtW7STsXwPQxfDaKMW3gDyFQvNf
k8nk/KFay9p7hjULikbkHvr8PMnu/4a4UW1V6maN7m8FIq8Gd+ol8ppJ7V5x4NcdlHIFDYSlh4gi
dog7X1bEMJoUbgUfeCfAJ2Z5Teo59c2sgw536ykBd2zv6D0KbppCE7EjLEsF0JYRhBiLOvSE/k/Z
VUaziChaA5JVh4atO5M9p94e+TNlfYhPyDwD6m2prh4zOgQjgMSRTPWcfLI87z8Q00dts2TJjen9
aQ6uZuM7aSlnOJ/FZIhSvy7Ixc3WQTbSmNBTDWYdDT6xly5KpkLOAG4rb4UC3u6J+xk4P+PdJSY8
61tsAGDEJHYWnIXggtO1XZrh04hF59s0XIMsibY8qiaHlcx0ZUJ6S07y1Ng5QddGvYyrTUxCAyC+
lVi7MyJYWNuiszQAbuHIMObYI9lc9Im1L1WeCTahHKYDWCOyd8ibw0Suq6LbrgI/zWiPdQmfOsMH
DGa03Dk8bj6bR7BEouKioHaOlGyNvoC2h4iP4TkW8nmPg4LKdlajRoNZ2t6A2AOEbsHlj4gv56kp
ESh4bT/T0KhzJCRTRxzhfA+cRBIe/7WnKUyV9iVXy0upnGi6rO3c+eBisiEddE4RgbXyfWuRe7Zb
MrQ7hWtCCzDW8/nI5ZtgtOOgqKbvdvrthfVvzFw/JZlVdDSRVPNhlTFfILxms+swx5fKl+gctOxv
WAPM4inIVSWbA8bd1L3y6gVKkCWaMnuiMZU3LJCfGTvbOu9cnuewd8RjPfRsk4qPAgdOahAHyAom
ZlBvMN7EoS2ha1XZG82WCFA0NxpPWoxpUtlozqbWohXsvE5mhkHvOmgsJpo3S7nsBm6dkOJE0LyJ
XYVMXnDDLnDiNMbGUFLUdcPMIQCCvinRXkFKgdh7NNlfYrHr+4OkI29m08O0h81DvCuxagQq/QJa
bHxEk518TN9IUKgCKFKc8hgZXUCcmr7ptdTtrWyPEEnCIZAO3xZKBqH/bmQoQltxtysOTFmS7Gwa
pfTWxVLrByDDNjIdwKZleYJgXyDF5XOhPEYh7g0by6xxqSSblMM0DoIl1LCVeq0bAx7jicmPPZIk
Orn0gni2ArY2emPcjFhe9MxKatF82cZFp52Y0nRV1uLSeayVJVYX4sj+nXj669hNG3HIFG1yAoI0
nQMVzR4R/yKCEyUPnAd8SOFcEP8W6eFOl3SRwUiyfIRxW7JXmfE7eljnan3jaaTbTTsujcZ40hF7
gl9NKYeXtM7sgoEOOybfdRIoiokuhoHqncJmtuslm9rXsOp8DJk8IwLklhAI14vpEpxcTdCwzxm3
9XF3TvYcZNc69sG8gF5Waawy7DXiNaym/iRim24mtfzYJnpG/bAo0g3azrK0lS4XP95v53+GvQF8
sflq2bqK2YCNsFM9++iYUJP8j6fzWmokW9bwE1VEeXOLvAMESIBuKoAW5b2vpz9fMjvOzZ4907SQ
VMtk/i57tLIhFV7uWAs3UzcefXWJdobvJyhImdLrjUzX1frpyKUoDEd7VRGwKSWgVuDdHHqiHsyr
oOZ4MrJw1QCCGX52dpD2pK9d0Rzkdi4hDdseFHCAYCu4fYy7DKvhaJEb2q7wHDJ0AKOYh2JCvBIt
GKNMSaJwsUg2IDuPatFWN1SmkXXr3Hhpkq0n2WIj+KmaWN8hSnUdf4tQwpH/r/EI3+GQ6sxPre7f
vV6Fv+oJ9SPDT2SmqfNsGtXBal1sLCD2jiaxcrQ8ebNIq/RUOO4qUYmtUKJzyq0cBJee89Z2hm+P
EniaLIToxUnAECoEzEzF5C0kUNkF8DaqB8mt5bYMqAXSnhAoD+mHicvPOgOL1s64cJGkgM4E5n1K
cQJGxRqBroIwj0m/A+CmzPVzS9SrOIQnjzHhDHZAgcGDEVahQ+7bhyVUMRKu2mxfkb2oGtOk9He1
/exyTmn6sjnDlQjpJMaK2mPk6SzVU0h/WOHz0yAG6nhmkFtIwN1Js54QzUUryfmTmQZKw4BFHSnI
9zhlCxcmN6An8ZDZMJ8aSyUMHVOVqCd5S2POHAj1VkLiykDb2fiVPVqr7k4WiCi2TML3YCsyyf+H
ZQGIa4PkHHifY7+y6hE0CVgX2wxPU3qkTLp3ODqpqQLUT/wxgdYIRe6AaFDPMkMEH5xo2uruFuSX
ztt11BCE6VNHUF2PaOYj3gHhtwQbh9eO3spQf3mdWjyJ1R9ynJ4Nlh/wDqfc4C9VFVelckOdMKB2
mkbeDnstTJqNR+sNDZBhWmQUFh/b5ACw6LKYFDYwrAMJ0EaqCCVD10izWDHvETORnLpiQxzIuciP
jnZXGvVPCeJw4VZcUULeeBCWJQeVpGg6snIAc+3qqoI0hua994qlgfJhdGkuaRkM/6kcsNYLplNd
CVkGYiIzmopfqgtQGqyKDJ0FTCRc+wHusbk5g7PnWmeg4tgbtK1X1YwBeFHv0YgGlFjRtOFmH/vL
1GB5RuqsMh48a4AWGNVZMtfzL2qZc4XLP9II67B/k4AE9t8Ola8S/gaIBmvC6ZuccPz5jg5ENgKZ
5ACWEBE9+XZ1ba3jYde20XE0P736Zw6xr1fntgQpyn4FmSY1cctk76WZlpsaRWtOZUhT59AAg22L
5wxIU2At7S5QZVUV63JEcsFFX8GjD7KV1IamliKTC8l2DkMGAQSWX5ETnzH7RQQXPA3IHBpuZkw9
AOpCrPDqIGUpsmkJwY6Cn4iAuQCnLWCOPCCfcwvItiGeFZxDPGsucyKmLVaxDSB3TfBy2WOLMV5F
DJK6xim0yc4d3XYt4gWDhjyqLAxbi6ndzc0/gwOg/2KnyUYmJniVtNf236hCpKNnNNMtXJgh0Z20
srYBWsiR5nFB0cOKDK0lL7sbmUFCYz1WEDP8M+mB8BX/hZEIegqfPIzbiO3i0SajzzNtAvYhXMDq
JDgaaVyMrIGXK8JdQnwDwWJolzSHVe2sZJCUgf7NFqQd4iDFnwbXLeNfGNAidbokidrIQjcKnIJN
Bx/T3pb+8Kx22r5FRjWi8Jha/Sgku4nwSmBENkfErI6+ElbLsc0PvnWZPcLUjY6QTTXeMHmDGW5T
D/6Fu3y6lVpERXPpYNLlAldrFY9ztmWrlsyEln0o1Emtdg8jo3NmYKKRpKK22QbihnaD9xjXXBTm
TFz50hSHci7iSiArUYXclzPCpYv0QbBlTWgQUG0b/rBpR5Vpekzt2YdEyJVKjOKGe8nulrq7dQkD
QZQtvfrwMSFf12Oq6JHyq5OxvtJvCdoc3yQsuelImkXIWYZbW0k2IjCRUklUcYKmySnn7AxkUdMP
I2KimWLJ/JWv3YbGGAEc4CuKo6meit75xa+Klh3AyIpOirSB0UFz3qYw25vA9wigU2m8UO+xEdyZ
6XvJJRXJA5SL7pePg3XpfbY5xueMPxWSu8CbYZTGN5j/y9TDF/oPij5t0+TONpcYU5kaBTcnj1xs
0XE57MXAGiiYHe1/HvBFAHpGJSeCkDm6anw4eVFEizkurIEAvapiSk+wijgBdO0X7FZaUNvjZGOn
DMhp+OB/g6rQX9towTEpNtNfsiNzsWZ4HIDvFPhLwKGYKHfKIUoCWXZkO6/kxdT+VKXZjUHe8UTy
IS0l3vFFWJ2K8goqKBNykMfkVrgXDgIccMDtZdtLaXxl5/ABmbkiE0+atkc8S3j+DpkWkpIcH3NJ
4o+PcbAcL2nvfaKrYDpJtso0dRMyMEEvp6UJEGA4w1J4UBqGlJB6mb1IUjdoPbAHnRnyOTxoTIch
CHvntXtXeW99htYtb/a4bcZT1z/ZxgGFZo+UYDxn3sHKT6mLkHObYmXLcaNtNfXEAa1Mt6o6oVdl
dK1pb4P61NiwgGuLM1WEhXuVsVgdQ2uSo2tAUnzUxqdRHoYjOWcUVGWyCqeNDxbrcg/LZeOifpr8
lHxr/v+UHFwnO9SZulM9A9b30bQ07j3jQ9Zx6mEf0ZPnBs++xgfuDHOtMnUkxhOTcstHJq7oPnvw
1GGlpqdhVF6qqV8aYF4+AmG9+wU2kIaRElikHRp2Kb44xN7tc/Av5uQfVBYPglBy3kpU03Nw7Izp
xZB4vx01cA/PWHfFwctjIgN6xAjaU9ci8A30N8dntLFi458JmL/KDaJNyAj1tlunIgNzH5XpOSi0
FWKIJ7+1X0Y6hDgKX4uH2LQJrGitrfQeDBfyDetJrp/RTJ4a6iYrtnYKWJOBgV8kumqMjUOpbgp0
xWiF23EomCBsbLyEaMN5SbT1hpuvLZJD6TGnq5JpIjm6HXfa2RCF3SHMiY1k1mHcJGj9cvJcaegM
Sm/bfGqR3NRkh3eMhVdT4tK65prr02r0o52Fkq+2EAyM9yJ+KutuZTDY4D9yh3slip6yODvZtJ8D
Cmc55KAcQSo81NBFG8GFEokVTtvM5KIbqi9hI5GbiEAcL/+E/SXzh2025BtJTRg9ak1M4mVg7JC3
y9WeFniNTCI1OMsD/dw57jKK6Xm9zYyaHzkfbU6+b93npmYw5q61mVSCP4KEZxkIg8k7IajPv/Zg
mVlb7YzkBFTv21cZUFF31kG0lsCeSgm+Pv0TqWDM9wwSKBM3BDq1g408bzh/tjxjvhZDXn/JnS0V
xqxMJ6EBOCzC8mEYoxcESqJKm/XibUTkI/G6lA/CzAtYBeqX8QtxPbOXIKeQCwh2JcSiF520hoD5
4FdlZHGnbIWe5K9qafywtx2LkO5pwbtAUgrnyZJIhlUCFjAyHOVvKhMgE5vQQlvTNKSGNOIZ4aZW
UUipUwGlKa6JfCpF1uFYnwlYZBQa1EpUgxjt6PXQZdnaCv+72O9DsoGng+gypG7kghGVdlvMe3F2
xNi90UVHrHlqHL5l6Q8pLmSUblP8NfBCsvVsT81gBdkHmAlSEfJ92a6RyPsmeftsUYZzwKyIjg1H
+kwqBFHUIjHKEVJbAAHCQsEH98V0nSg5vXrtNN+cb7P10erJOpWWE/TXY/6Po/0MzFOdaHB8WtxB
39LGyVEoXT+nczdPq9o+4xW2jMuEjAVsyPbQEozIWc8WwnyS9x+MtWdeofVEUDwBOlIt1pSJjNsK
7O/e6MF+vloAYFYsyG9KERxj3dnLFYfUotPVvVDpMfuhnpq9PZTbMT0jpUUMGKo3Qvy9Qn+InGxJ
YyF66L00cfO8z8nqAWOFLVWh6PLoVyYXYHZ3QINZUpYwKWl0jqnMqKKKtt0UCiZj7ktUPJ3KYCc0
2ThrNnJGZd1vQxZETTYAXD/D/twLQ0WpiyljIoeMcVSzFXThzWMKYfZWD+8aoxf+6wulhRTphk2Z
aABq+tO9Jz0EkSYNkAmGO9IqmuUi4dDlE0dJ92w7p96xSVLwVq35l+0hNZbQg6LDQNrZJQAH3h+z
zTuQW0BBiFGVVEIsrwQUQsFywHqmgchJPMjP4qSRNxttcvBN0Yh0yEt8pA2QtVXlrRnHuiaHQm50
pIiq/u4TAx6oW9f+QOWc4/FHhxD1j5yTwCE54sd+cviyGDmY9Rwb16Cu9n8MpjXulSHa5p21niiL
M2YMdoQhDmctZ+ji0qcIEUgU3HMpgD2bM+NfZaiExMTkAQOOVJlxWFpMvwq/Z22rlP56RFlncB2x
lNM9G2Pi7uFQIcUAMYOsFE6+1H5EJaaynWSv5MZbTsBMy5lnutRPUbEhedUlTZHyxwCFcHj2NDoZ
XWGqugeeHfQbr5m32pZ/sNpFaitDLEGfqmTDbpB1KG1Lj8J0QEZKis0DvIhVUffscifdsPlUlBcy
RixgwPNQ01zSNyvJ9JKkGlO9vPbHN1e1aq1Q/i4b5lLweeCr+NWSli+yRqecgHtoIXkPnAIm5hLx
AUmdI5kc5PJTQ9g+hZZhQGzmWyiqsGQWX8jtCV8wWOiBX7PoX2ABO8LzxCcPg5Y9v8wGbn/iuGUO
UOnxo11uLMzsU2TMMvHEB30RLGbtm6isxObCDWqc6HuQ8h1kjCKNJCe1NLnu9FoZPFdIeeWZ8zfE
8W9tNKaHO8on9Vzg/qJVpBdCg2WTySOvJeUa/xHxPnDQBDlP6Sm8RAFoF3jxQbQQCb1NQ5svq4xT
PAVn9kDc0O4qFrVxGexZbMnEGyaODJeVQzUXBUSLKa9Zg0qjqMAB5WPuXZ4ef81FHJRj/xewgYOI
Xcf/Is4VRkGeFf/mMEqvoPlzuq3WIkWs79L6sgYruydCv0Vrw1g87zSEPY7Cc+H5i8g03ultnaF6
InSWHoNrU+Lp/7qhyf0THEn4OiDan9QmGfBQleWxD4HpQFv07I3v0vYuAoEHxkpJfrpqVRmr1Pgw
mask/aaP/0Q6/BrBCA3anw1NM/bxfOlgVUtQT2xE4XiSi9BArgYXh34IoFcuShuoLbY++WPZS5Am
JqGOmcsdNhTP2hwt8gmPp34RbIYP0hIyHl+RwYsFrGCL5Vvk1s3GICE/R7XGjzAnA+0WV7PgIikN
tGxfnz4osSFF1ZsYD3q6AXnrlDcDRnnOK6PpViYBW1azqqmkptH4O7o8/n5hoqIdATOyPcqzR3mu
HJI6l5e09QIc1VMiE7xefIbXMwksyd9C6HBizZKLkBUw2j8CPTLbdI6Ntdjv6Eu5jguNNhwyTCc0
eLwIwypTj7Bku/mIyWk8RYDOBRgXoi2FMfKWF5z4shQ+qFRTgf/tTyMjTZpDnJxb/KUsaIYJ0dxy
5TNFQ4AZe36e6SJ5imXnPcFje3Z5aHW8ov/JMVvOjn47Gk9AHZmJ75bDTyQIFXYF20tubA3NCY5B
/K9scXaQMSC7vBwRf/NP0eaJv7EocQ/wt0EzFzGybymvPL05mhlVYnNQNeeGX8tFSp9z8osiKwEH
IdiZjVyAcFUSN7aLeXXRDnJcimqbBejO3mc/nCh0qj5/pnH0Wx7CvtX3pb7v2n3T7slbnEk/b/dG
fnivYzICzSfaY7/MX5B6DFzmdcJ3TyIkaSzY80Qy07v9Dp0bwwzZXHj4deALJJZNoT0xqTRBKm56
12x6nUBy8/q3pgemHBnQwcwIOg1SsqZHU/mB/HRBlvDwElWzEmk/oi74m+5HZvX6F8YU9kMmhL4E
9kRnY4a9QqMBTqtN+pojGUsJ8izzTavIeBh39jcaVBSlkXGEeoEdxoJ+1yoyFamwJeEmRRokj7O2
kAgxphoVTYq6xFEJn3QxnSLGmTCUsrFcWHLGUTGGDnC/X8yMdwHlYeYEkDPlI8JrGYvpMyNh6wH9
67uSa81sCCSNI8YabclOcRBxWNXBoYQDjvjk0ipli1Er5au8/R6ABm37LvhEm+5LiB8B0sFfmLRd
R7jzyUSPdtm0Vf1FHSAOZbj3A3zoldfrnN27hhLT25HQhWjHWKmxfaQXlqAp0QS0JEIVDbJBr1kp
NUwfhKLhMSSoRpxhbpqMvO2BgFJuQ4MJK4SVuMFzQ8EhwrPh0pnz2m5iTJ1XSW+yYlyevL+kPAjC
QOEveCpjv9D5xm2wWXj+Y+bc9fKjop2p/aPCJ7TXYY71d5lah86tlqO9ZPLwKGS/xqTi4zChdYFW
oCLhopcoI1GQURovQCn7UmEqx4ZTU4D/GOKWMhDvrNCM4+z9UDoXnOa+f1Kukb+tcEkm4QZSQKDH
rj2hR3moytXAndV/+c78SDmXhM6Pb+28xtiiiUDS8TBAsBlwvcMFBCklCZhpMRrlJ2eqlw7rGOU6
2iXBfhB6DDXV4lDxtd2lFJNfxLxpTku7fum0T5Fs9ljR1lWzq6plfLPRl9rjsUxhVwr3eSyAmyLy
GnogXHOjdgyzj+6K1xBC5ui3FuSiYF2ZmXHAZPYSh/YHc8rPY1ztK+EA3mkBJ1xMAREEZUrz7eFb
KNyGqpMLvV3kCdYbAreE7PWNhvFyiLOpY/KHmjl13rh3+k0bXGPzqARfWB63PLbBi5EH/Nbpi4n/
qNsNw6mB17HnjxkugeCmddSpa0oDmOBU0Z5olKWha7E0U44xAoozh1NoYXmc8iw6g0CW6TY8dUX6
pFfFE4Dr2P5yqDZqt7NiZoU8Wh/Do14/uinqvzfCwJipthXVujQx86CeJkbFMygbaRcgRjSuHYSe
oboH8bCSN9ExmlQVA03VCStaB4CvoJFaWeDu5P0AfgtAFREzIptdXoc2AiS14aLpMOFHnJMtx6Y0
Ny3RQFBddLMjpnUEOTs92MbxG7wzt2Z78h708cJccyQhbw3VWG48M8MOymRhQYDO2bGJiRiZk2Ue
P9WAahKpBXePR4j0w3hYp2YEzv8fQzYzh6ZSEKQk7bbGOJeE2bpRH2uSY3xSWlvQ5QfTpvY+IAtk
MtwZhqmO1o59q4C0gy17B7oOJQsneKcgeV3GaOzBsvqNzXGiUs89BMSNujvqMQ4p/tVoFi6Gz2pf
FifDxTbIIUMYpL6qddKSbha2QlaHGMhb7vo5GhdJ+ggr+zBCnjW7kamIPWV4CiKijmipGZrppsN3
1g2r4WZPn1V37O153eJr98fPDlQ/bB8Vrcc3dGIohMJk5mhLXJIyftnsaY6gskXXsNRpTMDip3iT
Nwf8OUDvZ3SxbcMMuM+4gN4Nnzv/g5bCp+cWSNCaylfhfE1IRLbEg2WuzNFcEjYYwITPZLF+KqBN
TfJqt/oiJ/ilbGiDkOwzWAeJYbbsE2/l28kjAKUz5B8uHIvu1nuR1viut2ScsOd/6goByGX0QuUq
6GPJDCQw0NrecD2X6nFykUySicf7iWi4gIdTfc83l3tff+waVasW3K2e6MynDA96fSjRvmstRzD0
Vo6+eHSNJ6WvCDgQc2T2KOW4ZpDzA3ko9HwybHNwXZXrsEV8VKExZFJOClxMky8iOxMALlf7pWZ2
W1njQz3uiubmu2yTgKs0zXHtog/uiBYGBtKCq+AALqxBU5uHkGiVJH814/JggTJJm8OvSKzPODFv
AiW0QnqYEyWPsphdlGokxAwUaP5N+Rfh1p5apLdC97oXXZ/WnsNorYXqY7GcHufus8W2VGb1HqFN
bRyNwN4WMlccDb3Y78BIEKNZA5Y4RA0WqaXNKTOFDCfWq05Q3HnsIHAK0hV7ADWHa01mjFlMacbC
RqoBHPoZlJarqKStMjUNnjH5cnN4x+a3AgQEmJiZwdclOKPinSANiJQelJz60AjXkoWoCvIA0lFo
6HXn4T3ElCDFSomIbUzeuVn56hqxGo03K/RXJdPCeHHdAK58DrQlwtA/jy7KHdXD9qCfbGB7Qfux
7WkubCkxSfiK4monKyTRbzZ+EhsvEMI6kUUoF5eCL++U3bd4cd1QPTrQPsLacznZJELqVCEK0tcI
d5b8DtRSnJ9VQZq4NbwqSrUaM2LuPVviHnIDVAakUbhQ9PwQruJcR2j5oNhcg0QIKGQGpBZh4Omb
qT5U7bmprJ2e95JD4VpM9cOR/BdOmjEbimfveNGqtvCPacxBozTWfDEbkTVQWS1o6m2Ok2NG7y5j
15EURTSdMnA0wiWvIBVREdJ4WgeDyJO3cQW7j2hIQX90Ep1thKhtjP0+PQn727AFqpDvGDswKYrI
5Kn/TB3dHwk4CXEbBJApTF9O82rb0WCDaMJYIK+pKI3Kc2kwY/JI9WV527k9JB4lPUmZWBeaHzb5
Q+P3krhp+y+FknOloPoAFFaj3zy4zeMdVnDsrkpJTKd6IR4iq3wmqDE3L1wpBsqjsYPw2XqKujTN
Vet8mCbpr7zrhJh187GSUtKaaEe2GKDgcJ+VmF6W3GA+kY16BN0GfT0rUi1uLiqtxlkP0kVf0PLM
zT2tAFkghRuyUkbMO8TXBBvlLO0KfI6Nr01HNMLPGjZJQEMspXyt4vzNb5n5pSKQ84rXKc8XPZGj
yTqY3vkThPUhp8IfKApF46sVSQox0T13hAycv4y8j7yLKEsErAogLU3OxjEAVKOrpBIVzMBAP0Rt
qCEk/ZtdpkaURMmSesuIzvwMdcmDDBEtICFRwZFJIaQAAcKUrcx61PLpiePpwQOgEolKwZ2q4Nmi
jtT0AtwAJpZcMDa2LJkxCK42Vjy2pJmgWjPfGJbJJPuzXaAzs94C8J25+dIIzaVMc0d97YBI+aJW
5Ae6bK0AKTqxzvXHcPXhxa2aRabnhxruzYcFkc8or0ErDc9lEugzIp+J7CNSII27PE7uMfoS+VFX
/GsKCivUTz6sZqU8y3/2W3eRq8ZavBeUuxm9ZDPSa7l8PQDFXCh96Cyl6BB5p2gwRQqgZOfcvYvO
NvXbQ4ZlykVXE1ifvXUN+dw+aAd/VVgotBwoD6sCMJ8vpZmcFd7ZCBMAgR5bEZ4nBEQMjNpSCUJn
AWsUZh6/DreMMRCcwdHos5K5xV0iW4L3zPmIDRTJzV20YpOF7Rum5wmszUZDmGmnESq+Gokpp4sO
ku5HNTZjBmmRonnjckNeNxG0PDr3udvbvGukhCtuRSW/Ufw787uLP2G6hCXH1PQ+Z+q2JUVEw/aF
m6PMJ/QhZ7t8xFcijBr8KMdeGjyKxNmrzxlHkQAyttoeB5soJNBbmLjk0hnOwmG9ZBSilrNP2dmY
6wMweAMBk+lfR1Lmi10Oa9kdrMDb9vk6gIqxfrEMis2jPotBlcHwTT6vtH4jLnjlM+VwzcxzFp4h
0HMGDUUr99iiIfefdXzL9cHq6WKo3GsBjaFc0eNBK6R/NL5Z05uPGuXYd2ZsUL2jasco3dZ4Ekiw
YHYPAgPP2HCTDWT8UI67xiGbP30fEdtpyH9EZS+s/AQsg5oS+yXJb+YuKuhV80tP+k4BYHpkqC7j
tWL9sefMpdJnZEI1r2RCblsy2/DQ+NNaydZ8n1VEra0yI6gHu7VHSF958V8unxjdG9MKKwWJTf3K
t18jxPZRY8xkjnf5r4jCC7CYTCYBttrGi4ZdM9rHSoO2BUDPOKDDalzqARbaYlrGinHVYgiqZGGb
zy8m0JxajE9WCRXNRw7ibecSvUDeBYB/o3LNMqZOkxDX8KU0T9LG08LLsgDZgrzbaAMJSvTB3JVO
v0jjtzD9QNuA+QP9ZShaqfpMB4PzJkRAk2YNnk0Bpti3vsnZc3Fi9YGdMtfTykPHBVrNZkSE9eki
3h/2mpltkNU7ya/OoglQiZ/94pjl0IkSkAwfAZhhDjuMzQHtRo76unwTEIw7aiF2fC1WsSYw9/YO
3CAdPp0DFtgS43n6HdITXYrkWR9eeJ8umg6TDwGpDBbHz6HNzut3u2ZSrEE+SFuQaLz2OlwwVrIG
6DP3YbU0gSgmVGk6LH/B2tXBzxT9WSE9mYHIBkJ8xjxzKiDcAKusElwIhrUi5GAbqgzQYcIhJGms
8GlfVEppm6a5JHeyYIGN7j0PDkPZYYJURZ1V0vQb9zDAnoKSqz35MB4Oy5Qo3wTfWtH+s1D/ckhg
cZIYY2qj/38Y6Pdq75SlAt6qkRBAwZJNDJJO9DoKUkAxnT1Z60endmXX60guOuMEmgiBwiPSunez
RQLLleXla5WJeeC8SfmbABloVCr4ZQwuHkeSRzg0iXgW8WAUhk94bUVpWHJh1JCVzLJl0cc9lR+A
HRUg+jX28djtRWKPu7U9IVqdKvehr1lPxUPN8h9QooOXkqbAe5JDUT8FDY5vr94PmIgF7s9ItzUU
5nDApDTaiiKeM9SlxS8aklvwXWX1S47uQamthW+GaJXWvvsKqZ3VGwyQOKqYC1bDTKGmYh25DK91
3mzCCl0MTjpldwmX2zJMYx4WwpVM6rnTKUziFXJ2Rc2fOyYGjtZdvpqYMdiM25mn/URMJIdQrV4F
CEZ2J55nIeR5ng2jiVHj8ljlP/I0AMOkI+go4hnOCBoQWKhTGgJ1qVbPFsOegaZyjWkQaEPHhdGB
skE5DgdTyXY+o7JLJMiNjtsP3pW3mMJ1a9G33kVrURmExDjZp4Dk6tKRSAoa6yZ9Yc+NYNB87Tyz
MWHQlHJHEyLWqADqBZ0KXMXdksjnZ1xOMn+asAPwaAud7Iz2vsPlfPHnL7Y8qCwRdXvJC/BhrufC
O8cuZvOUKDISbJBEInIBExBISspcmER8hA0tsJ2xWbuOXLhkgHsknJGxmW6XbFPxhyNiUPlSm5Cx
ncM/3p3mXPA+b82YoKLiV9omjgmWEI3HIsnofIkzqNXliJMUOEe4dwi+kEJMlN+stp41hYK873D3
El5TbiIuJur8oi6XRfab5NMO4RMdxsJVCH2gCKglI+Dawai785cen80xfPDNeOGAbnv60vL3pYLP
4loyuRoqC5ibgOXo20TL1bgI5whxyo5BTi8QXKLpqBb5K4ui5TECG5AXyfK6mdCC0oeGohX9megp
JkQ8JcnhFiNh2C78YVbEl7jQtjTrMR24azA0l91VtIztJg9rxDLJgWt/CgZgMzwW702l4MJCrVgM
XzaV0qBNG5fkYSC42cSOB+TFKZorzy4HlJ3vGjBf1kltHoGbaOuDs7TCLm4DPkOgrkqYDdCXaoZf
J33D8D99i8onvpaQibZAvwnWy7WNSwq9O8QxJ2IgYoqLGYLx8J/ndv4ui4xMDRSVXNTZEJ8qJPEI
CHDkUi9ExLmp6NS5JlI2eIAQMJNflGTZiqPaix7zkouDiqk1LgB6aNdEFDgj4Bua+E/rTPLYUtDp
iGGqc3Os8YZX6oC/65CpyZMt4f0khpSbEEIxBImxyaU3k2bjGqBR6o353dBMdvZocsxN0pEl+jb9
cWYQa96KQNa1ylDf5shqksejasNKnJ/mXXS3+aAc2U60tT5oryh+AZqRhWT6LqZx1Bl1xyFN1NAq
CLo1RgYRFgscwjYcnWwzmPWj/JBsG1l+Ad7ELLn/zzIUUBQpTPBQG2pzaDTGG7cBc7A8jKJQPkzl
8AZuJ8DXiekgJunaKRGLI+mkuEMLkrsbRP9GtdHc+jiQLYDPGNkiImJJqqAMWfBnReq96015nEYa
b0b3dEz9drK1lzAMiMrHcjYWuy4Kd3qXgpFUCFF+s8FaSq+Kxgb90KMVopLVviK/JdpsEyQrIqHm
6Z+B1Q6tn1OTBPvZ9KC3p6bAmhjK1PtuWRJlOsG0DKeeeRealTICnsG/OlGIE9PA8ukFtQuZXYR2
1sW7olMRUGoBaMGkSpP8119TDIEy069VJI6AvGUUTTqgOwla25r5OEgiA4/bOkjWHngH+nHVPrWh
KKMZXF6VPxm1zghq2akMNLSlaO+WWqcf4uDckqUQQAeLpE5h+xrtUuHcdTBOI6PsoVyda0i9iXCQ
QR2ovap6Y76P1isshkXd7Ggr0ddnyXOZe4LAP8VImbFgwebW3KywPfTwmoSDIHlUquhNYjqEm2xb
Ys5nngZMhsjDuPqWiR1vVRdi0Y2IkonQNqOce8tLLnEDuDZcu1r+zBQQpPB4Hgg7zZ7dgmEnz/lm
ho4YrI6mqj+Mpbd2cf6OJFvbn8gxZsPgvNU3hTaQkmPAYOBtn2KyUrOzaYpjC9W9sWmRwRa2v7Ws
aWtkOuLnbaF848uYjH8CzLgh8V/BrWcsRB4Za5+dbZFJlSMyqDOMFwym6AtrbxI5CORBqZBkXzHH
oJqQTJLeqJF8inX67Vz3GO1WoeLmosCPz9UhT461niJlFf1zgnmUW3VKAEeSuzHAoXlrO9l20ECw
BhNpab7+INYKRCMj07CM82yil7QGUppgmmH0Qbw5V+v6VJana46IxI2HlRgIhIbFU1KjHYH2pIES
nTZ0JP4+wHmpBkbKxzx4guVB/un45QGMHMplZEWnaAN8RnJTX8lpBzmOr1rrv7LwK58xLjF2ZoME
dDel8bYnCkDkAUXhnKVV5ZPLlq7AqEK+N8xmhyohxS1e1eS2ADzidLowu1sJ70XvHcase1AM1DfJ
crDImaJ2T1RISQBK8G0i6G64uwyxS7CchHHUEsqMkg5kbCaMRcZSyHNfRrk0hzLMgcJg/yEUEL7j
vvHwxP2OybyyWjo/+l3q8EHZ+Zhws0+/XaEjzwnznl7hsVnDjv4qpQ5fd0QqQZA5K9vAoH/yqV+n
ZCSd6qIZrzaxmQQNtZzUbXxXKGp1ZT5IoI2ktfKWE4fJgWSWdue0YC7OBaAk0HcISVMV3hYSy1/p
r3JuQyVbcH+SDIC9ZfbJmuhPEovHeda4l4iQDCmKR9jPBPFyyClA+492JCPg0EGLKWkutn+DaTUR
hMlpMqa/QmQo5gnYR+l+AR34ATdVXxwobuRcYkVwbNB4ymX338jiU9C+CKMlCIm8xKSDwwihDzAq
mqEYHTjcumxiRyzT4NGgImBBgqNJDA9MtXDgLToVPC9UTaN9E99IVnEinFC9RES8oA3gryS9sZU+
K+aWaq2bEZx0juKuX/coQmzrJ1RW1BvysOUASxg2lJ6V9ehcZX7PjElNkjTkzUGh9dqmF90IL8eX
DioUMJM0v3kwqprxCWvWo+Q8hdD1GKd6+Ee4om6fcAlP3d5LzlV3E8IBaZ3cyG6+ThV6byoIqgxs
3IjfqQ0aqpkcyQ3lQovZuf8F/j441Is5UJsLr4GfJWkfh/nTAblHhVVTzuLXUcAAqRaiolgLtutg
bR6hXAyxzDT8wrvD5TlazxEznXI8hE0VrTVdW8xrhd6fK/QPsBcTYdb+mCpSVu1XAJaOY3agCcGO
EhLxIgJ+6y1lOSBJVogeIjtjM2FsVhV3L8Z24Xpr6m7SMU26Wo8Mawc6t+avLfVC39kM5AhwBqXe
UgOTZ9XFMOpVBDyHbTmn+hT9zeQZWL2xCwLoCghlEF2Ez1wEriMiDNO7lAZBTf4v4KwdeyvARRET
RlS2wyyKe4a20OkZr5w1eBPOGHDVwnhIZsafD+ozNdDFs/2l4+sniJsuUbcGZUaKzUWizQYMsAjk
1foT4I0cKbyJhCuHOYhJADkT/bTFWgW9jRpw1Ng72ZYBAIRyiT63789SdkbdF5bh//WN0BFxpGLb
5MbKrzT2ACnlBz1IzgEzu+Bu/o4ukz9A3ye7LblktkGwFsPvSmitRtvS7vduRggUzLC+EmpJcglk
s2qRjocPVjNsnxzOqSpOTkkP6pr4/xzB6J2TCiCRJpAqnMsDlQ3F61QR/AT0ltEreBUtbAIf+SWI
vLSLsy9WA0YEZtldRo45KaphezjI7xXfVdlOazc62tThlHQonsTYi/8a+lqdblIN1/B23bkeYKFA
CsWBkZbvDsmJKGpMzusMQLUZkKfQNMyLTE4DymWKu4GQKQE29EvBvsIZgrRGFsIAbMmQ0O40Z3hz
PIY3cfyR85Er8VqrvbVat/u+RRvWKNs0pzdGoGPNqBsRwOlKf8xpUiPwtxHOPFOip7jzljrlgGf8
OMZP1GYvyH9GFQv9yaTapX8WApaICbr7OmIkJ9efStZRYJIpSLpCaK7FG4MmdtfG7rru4GgoDn2P
kVqkACg0m3J3KyNp3sZdcCIZwjWoyK7KN6GgkIgvvGCjkiSi5BzVsXaci53ToqxP8uOcWnvJNRJA
jz5SqDkq/VLFa8umDGnGmvI6WuZaIl3S4MUP851Wft4YQKD4f98edMWc300uu6RYi71GhDcSi/t3
qrFZHuf6mSAB1l41lq8ErkrglTj6ifxGCGQoiDYwsiD4FW0c/lgRTSrZ7wwFSd2uphGB96hukHcy
jca0XiIcxiZXiFRjtM6Wd9FTUqWZCsc6wX0Soy+dUzRQc7mN8TgLQw23gGZyP9k3ZHt/GkkZCDXW
0OH0OyOYrMJZU3La/52B/P++mp6oEMBzMsKKgQgAFZEjzNajr5qYHnEAqLfp/1g6r+XGsWWJfhEi
4M0rvZVItfwLQo7w3uPrzyrOebgx98x0SySwd5mszCwt2EFpG+NiDXPmHt3cc6BS1MNipKm4M+Co
VGccQVGsQaOmk1uDuolEUgjcHoEI/ljk2EsX3E0eeMZU20vWAcN0b9yZ6SMVlpg1eipTBwxNIcpE
3JlRlvCgW6K9hOwMCMJPlUJMDisIAQFJOioR1UpVAe+lLtcxnLrBZcwJuzvjm4V80k5ebPjRN0ez
/DtTnRgYlIn78N/IUMpgqeu/IPnR3XCjF6+UdTb1Ku0dTyMbt5L5CL1AJq7+KYZEuMTQMMhwHqhK
ThPNEuCUfDzQeyXGr6i/BTY1D5mCqDFmcArdYgWxgfpLpko1vlulNZzuRR23lxQIH31iqaFQvf1J
fZGrNrTHosQMl2WUtI91fsDsjN/I0oyQMS7PGdhcpmgGTSIJ0iRRd7RvftzhNywtSaUPu8R7R3QQ
6v1GBHoIWGzmvCgjocaIGRv/8P4kU4DJoSP0W+fsM3PN460BCSq3ImT27Lcdx1PnIwng2QfeuJG5
M9+mplgJAQQN4T2RgDofGhNzNmjE+L6BhxLk25vLVxnfUnxbaE3BCC1yU/LlM3/X4SwE+cmAbi5/
XgoUynCHkalU5LZUT92rTJvsPoccBFteOs3UvYTV18T7QZ8pAma5bhyMPKowyRH/AVRIIEjJjfo4
hMyb4TAzj84hjI4qkgaUXtSYgXECZa4sFu34Vv1ga+UOy8J7K2AFzGMShRblr/biU4PZZKYgRYYg
gT261A5eqyygccZetMe76iNgkJ2wOaZEuoEl/QgnhXyCyIJHE2C0u4x6iHPqmowU+fmGbqk37jho
XKwaC+k7Dj+QKbQp3fcz5AjrRQVBEdZ4egAbNpxVUMRrFyhBErPMBKAECqtaqLLQWR7Ql+HDkLIw
z6BbJ0ZCXMyFI8jpy+qzr6ZrCS9olTdVfoa1tfHgBqlfahjhjPDDhLxPP4OJPtFg/APLeebJgENR
g3hgxXzjwGVFM1Y/smdPuLAC41tMKYmcUlMysRcosJptcdbpMHaIpTvODhoTf6VQt0K4M+yb/uVR
/wnXcIDafmfpaEzrDWMrfQgPXC3NVcTURH5+bbxoeAtWKZyqOjwlxoMTMAmAEdQzB9RfUqddRZgG
cr7tpH4MMAFhpng05getl6wYnf3+qdQvWQjFDDOSCbFFm627OHpM6P/E4AHhq4sQhBWh9bthTQfG
nJxQ9MwVJZ2Fl4GtX8HBcvXJLCcYH+GmrA4+Q76maiCcHHKn+RyCBntzPP6yTyh9LsUJM1J5nwFe
Hi7cUmFCWM3Z5FySg5XY2uYZS2ZJYSVXDetTuOA1Mj632nnBUxitRWdGIUDCDE0Wr3ovDo7eMmK7
2ydCBkZ/JIk/wh4ADZrMDH2YRIW+IVPmDro2FiRFxZ/aPqEsM8Z2V2kcyzVAe3Cgb1Fh97grmR0i
7yAJcKBnIvqviO7FlBTrIWkj8e5ca2bFq6lPmd/vayRQKBIoBSjhCWS4nrKSJLAeK+0Ky23I/aMb
fFKFSi8JUx2uQlW/eEwaavXDty8aA+miQR60QC03039q6ldURjiwqUD4B7diGB2eO4qqHmuEPPfv
qUVylQi+B8S3QCbsdxS9ncLwmB/uUO/OMyVmnG5FqdGJebN/LKS8tIG4n3L7k1wyqmt2ULAOAE4/
Q2LycstWIdU0VjGaUrtdeu0LH1iaoFE1v2E2ZIxehHTSxPouSzEhc9Caf9GZCcsf2ECCk9rgv4a6
iWIvZl2EGz6LyS9XLq3/+hobDGTY8UHKOQb5XGVd/eXhc6FdisU8+NK8P0FTZ+4zkw85E1NtfYWF
urPo+hgmZCgdB89YfkdauWFAvRanDhnKSg3o4kiTSEsOvZkWn4/GfJGpFcC06jRrdfYh8vE+I0LW
8AKVIrPMR/5jGr0Ws7ZPKBOTApXJgEFp8NXj2lhlr9xIWrsMwhJ/HHxo6tY+LGbuBF+SNqq0MfOo
DoQfzieYhiQCPIRDqnI5zzG0s0HbgoKLYaFk8ADhGNog91yX+t5sXoC9K9a9Ei9kspe7EN5KxAjk
Zz9Rjr6GTRWuXnH2VcAFsTEKEGi5cUYcVZjAhB29gonccS1JhcsqACAicoah/HKPTiV9Qm93cODo
WmqyKWtj0RJkzfIaaKyqku546qgLyCVkGgE93fslN9nZJHuUqweI9lJ7Sj9VIVFoS/wWjG5lsiM0
4axkbUQ3sK6nF9H9k0cNirQBk1PKlMb6c5n7AoOIKtqleg2ZaVBfzTG0EXsvg5eA+M/dYbZk9ARB
zsJ8pnAU7kBM+rNGFheS8Eje8vOhkqTjZ6hq+1HDhAIowRU5E6tmiyT/MPDQluFGBTMPYhsJT0RK
Jrud4byJCSi/CHPKjRqs78Zx6llJTDzeYUTKKZyqc8lDvm+pwaxHtIHZmrEii0PIpxXpAgZ1cPVm
FqLBq+k1ADJsYc5q7l4Ez27RZGRxvvNxRgOpoIJj5ERdpQNvqjvOIwwyMX9YyDRY2LaTmDrH/Ev+
m6DYtc2kE2aNTBj1AL/GEh4K+QuYvQziByTBPvm+Nwn5H8RtlyKMIayPFgDKxZXn6oMea+N1aG9w
Trl1eJdjs5NRSfDsNDS+op+KentZMqkBEl8LXa9pmOZHr1KHC60J0Yn4yAkimtKD8BDlSqvN1aBz
VRINexL2K0G1pkwe+0XyWFAiESC4yTUCFzf4GT5yGxcyYraMA1CprMSLRcAYn15ETihfm4PJyUrx
CdBaY2tB9e2h4UnPya0dOYfeRmBjOEzUeQMUy7Q/M/9Yxfl+KL8DkymPfxspe/m9rbf2gNxqBDxY
4Q7hXnEGNtVcIixDCToDmwmzYJVtVetCR7386F0PLjl6/hLRNHZIJAc9/JIgrTA34x4A03HSZo5Y
AFlSdgWzlYWiRM51rzB5ASM1m7OIHgZ7S11deXiBLyxGx1AJMbBXN6z5yIa96r8ycQVEMxaUe2z6
4d1jfXpSxc//6qVPEUpWZacWa6MMLiIXVoZ+McAtk/ndWkp2B9R95/7waFnesx5FY0HNY9O6V1p3
S0hL3bCPDoMfIVW8TPGlrbGRZ5MVltpA/ebSSPCaWsGkGAlNtGoaiGuFV7DrLcIiWEMolrNt2Oz2
Bjckk4719CVXs0ifkD5LN0P4YYABWfYsTAId4i6VT1Qhuj3KXu7sF3xrMcGULlgfh7rIH5kBbgEv
NFh9wGFFsLI6Y9f3ZwPHGpGnBeBcXHOBi8U+TEvru1OKR00Zs1BMgTfJjDQYh5XEO6K4Er+YzrGx
n3UNSQpOorAKKNNk4p2h32DI74GWBU9Qy18cSo4R3lKLyCDNnos6o24WYmkFL3mcur0k8xG0TYT7
CT9Bd/1zDcO2cNi8QNusrYU6JWsVW/YurXJ9RX3Lvvem2vnBQ1Pr+Ogw9mLpCl1GAAujF6lQhQeX
zNxshC/hq9QOSrRVEwN3CRxNmBQI/kzJL3y48ModIJRJXc9OLyT+OVDCz3DBhcLvVpW+MdmjUZJl
KR9mCoZeJ1Df0Xr2wuyl5pZadygBXwBeRH/hP4yIwGkWCW8UcPDLSxAXER6AVkiPTtLtgnEpnBXx
BDMgPhO9wpWDfmtUefXbkG2dpXdPIDI8AyMR2FzLbrENdQ4cqKKOFDBQpJTFRP4FYLRVf82XkWqO
f0gmqSdYWskf8LQLrEtYzci5Kfiqap0dTJfkc+kwZFjhQi7kRZrkZa0HzmnPpcbAc9/Hf3LupG+q
r3RitNthumXGJJkjg/gkTXUUYC2EAHFa3x2AgaADdpyb6irwN1G4qKdDOU7nSSmPUXkweTkylTfd
W8uKFzXCnihU9kNlYSvU4gfQbG1q4EnHihxiI9gCgzOqTJaggSq48TpnHUis00JkNwgPAwivz1zH
ooy24buxmjgPgUGUFxBYeWUxk2QLaitpn1VKggE3bXmStPPcQk2BqXRP4gD7LlArkAggnJf2J6+x
lyENhMUJLErKWvemIS6pMD4R04EgoGzjGNXwamxB0VNWPoQCamWavoVbuZdRCpa4AuDyAnqdeRdd
5U84Kp8xkFVQZEeD4lem9uQV6U4VA/dO3EozZAgtNPjuJedHtjjWzCqbGzBU72Ctl5iOWFCixPLA
5lvfZxg0HGL8JdAp6FlG2yySCugdPOmcgXSFuiAety0cJF6hXInQNYBpT3GKVU+BjcFM4GScC74Q
YiDG0aQuAKWkk+cwgSpAspTMhHUC/xYDpY7PrsCtLPGxZea+rMN2/eKvasaCqoHZiHspgZzBGyCk
TtwYc7zKV62pseDuCCvGcjEMoZqdICgrnzMVkKCSUYTlNRwv4mzV/8OOCtmxw+LjleKlbKZgawIE
cKBWgGk+ZEzqLURID1OMvCYTRf4P2+SlwIJctDqa1wIQkExmGHAOXvBUkjpCE4VbVeM8CmVJmOVU
jqqKOQ60adpv3ggYC0iCx8MTr7YRmI7yygSirvpowzOooZcJ3AG0JrMgh9sPVHqW2iweDuJNoJGz
emAmMD2pmYaWnqq4X31tYqNMiUsfQZwJjxVPO4hcAkcJLNDU7Angi8nohNIN/SXIT0RoCh0c1Mr6
LN8cHpUbl2sDLtzkKW9cT5XvF4O84tWwzqsnp32lXbKJqmiGGrNkYdTrNHvv/ofBgg6Di2Ub0dqo
WB6h5FcaXTe6w17QAPYO5yroqq109Amsp9FZi+rI5YrLEZQWPPejE62T5w47mXXwPvGeXtrpBIEb
44ViJyXtnRZlXaUW9IzHNH0XSrA55acawpgdSIRMIBXoLyIy0cEwFOaSvDwBEdl+UbGaMm4CwPhy
01VXabMGFFtNzzyXOTz9Sz6xR2sVtWv+EgCH3j6DnkFhQo8gehDfeQSjdCmwRDNj4cjUbXV7Twql
NC/Jgtq7PfxyIIh5qv1HqSxjKY0/ywyuUhHmQA2L1eaUTADRfKFR3TMN5hLwIgUuYqgXQI+Brw4o
MqIvwsWSLU5nyQscI6laHBrtMAnP+Bq72oGSULI363aRF9JAW7X2IB1zaxJqqF3VgdzF7hEYhm3E
G+ac1o8J3QWfUObrcrVhD4LEiEekuJMFKOJlJmGnFuqJv0wpNoIei81/8zfAohB9RmVp9zcnl0Sd
1RejTo+U8ipeEgmPm8BUjbhPUwLrOgOLD8xjHJcNKHD5ajoXHBFNurn25Hbajn8hTkVtdKj1cSkF
CtfSCB/6Ktp2IZb04Lchtr2GWx2JQro6koyMg6meBv1B4bU6zW/eHhUmGAZuU1A92TOeV89du0/U
X2VgxhzBZfsapouP0DEsv5380QuPE/uF8+Sx8k6cIBxZP8uQle76g4nzZfZb2jfHe+zqE5inTxBt
M8wBOF+ZhZdone2nyjporBai4ys6yl6OZAKdGlxmC9MY42cbWcpyoGPJiuARPgItBC6yLJdBw72d
hgitwzWmAKa5THBqHB/CCWNWvIDug1TqZQndHQIs0GcFmI2tHTLyVbf3aDtC9cR4cT5L5hm7ZiGk
q8F7LdhrXGb7wHmV48+DlMJFhNguHTIia6bLxF/RX/FdxDuBAiCELw0oUMM/n+yXgR/IrwR1Jr4o
pCeEa0QqfnEOjZAJeX7QWK2SHpii+jjIdy2KFIw2BMnzGDSC/Ym3m5KBQfdwROorM+UODge/wom/
HJTc5FGBQEluLXwT6AnS1RJRhY8jczC55ngKsOknu9DC0Y3ZiGtg/mgYmnovOQQOgaWy+RwncFuJ
+RKkmxSUV7lkUN4TgorinSRbGR7Wp9Of7EaUe6iBbAXAbgJ5MGOGPsWUk2NetV/C1xPCtdl9ibJO
7HR5azPMkRrcqklVAukWGhtIMgmYWChzCK39DBj/zPEr0I0Cr4y+ky5QeH7yUDgdAorNVINUH/hQ
IaBhNiL8RZkQioxDAqBg1OAHygcc47uxuPRLOmPzAHFHr5JGHcg+kF8ajDSRnI13R0Z6l5AyjsmF
0sf/1Cjfy7cKfLAaRlxAmiD5mhSTBaNcBFucBGhgDWobYfj5yF3Iu0b0J6eIOkY3vzsPo0h1lSsM
9mehd+hUl+67sFtHOBpPxnOL17q1TcHGhmNpEHy1Rze8mljwDwhl19xPbECq+aAUEKhQQYDfQAfu
ow98gwbcUbgPjPgCGqOk7JbKBAchYt3lll9R4krCBE14fRos1HLe+iwvEmYJeh2+Q0Oqh9xXezSv
41Zlc5OS7LPg04SKyHdheDi2/7zkkY86xH+qC4YAtGTiOp36BWUKM6RIf2xQ3zFkErcjRgxAox0J
wa/1JynbOGk4FUH2PA/IvIk7CKuhxvIHZQzUZCyz7M2D5pPclD9pyqUOtmNcdUuG+vFaGLky9+eO
hEp4tsmxUAAiqkuubgWkJC8bwdRkautS9TehtZEnr8FPl7BLagwSMD7+IJCETAoYLBMXHUpgNuNQ
8stFKZk26fVz77lLYfe03i3FdZvLAEx9lv4rzIAbgPZjfzsPw6L3vU3l4grGu/CpEIQbx3yLr15C
hJSxTk7Yh6GDpa6ki4kTb+NLkDBe8eJns8D3FraQ32MkSY8GlANPlLZo8LrFQOnis2fPXOEJqqbP
9+UTFXRk8uVEApVYJWpXMYvEfwK+dGvpi+CJ91yqTC9g7M8fd6KscuWtYL5xtnhoJDLxchgYYor/
AeIe8ifxg8NvwKJKdG3vFzEbRNQFScln0EcK7VqOoyCmWN1DumjPNaXTiG+NDItNf9rxGnF1V/tb
1k3XTj2EvQYlXF/FEmyhMyfmnTsYUfab+CG4yABwKq6vNJiJ0AoZud0NLUyQfJnUISREfnAAHZcL
J1CMgb6kv94rFXY6COg0M6ll/hfCQZN9SeKUmzvhpuZYYBdWcYhdbln9jyuQDS/nkW8sj0MkfX2t
7+8cUWYUXGQm+MSceISMT1JGu+Os2APu4J0Gv6rRLmyY2Ns0NnSpGuAwjZTcfWZ1eb1ysUoYoCnW
7RX+5TzUa5MCi7LS0dnp9TqDILXIRaS4ww00aB4aZmLyuwMT4YxjIv6HhKDgXPooREYnPzK1GJ9c
H9hOpXnkQsLHfm0T+mFTw38a/hUlZTTvJow0YdiYvwGbSZK99jKp3yVRubhR1mn41DAt4kI45Vum
ldBhWfx8oB2Uc87Zp1sg5lrZF+upyEYwk9wJ81OeRnVzi3ah01CRqyjWaAx07zz32fpj9vqd7aA9
1an9kucEDnQ0PqPe10qiHpb904dZXvTuG04/vCfoR0Ducg05Q3JmNXHbx0kIr4bpH79esV8B/YUC
xQNjkwOXZ2nDINUBUmHYkR7llIvqK92S7UQ7MR61+meELXG/w7EwEmR2wZlEhCFtZUXBbkGA7HDM
uYswyDuKtWe2JfuMbNovba7/9YQm1bQWFXdBaEz/b8NF3CW1XeP6dDEn4r/QFinQQhQbboI/329l
YdkUsXyRagq6LSxKkAm3BjDUz+ERiw8+KI1G67C8F7jYhJpP6gwAcaRxFG8FIz4DeWqGONzilgMO
NGhPYm8HDofaIMdMmAaOaHetRiwTIOew+pHN3IxQSbJU2/AJ9tSMzCeUt9RxF+how2od9OyPfuyi
B+BI2ScrEzRbbzdhB8xY7jokN902839seJ4GmufDpNFIX1ldoxHA/XDZsMU3QczEiB9nXxbFR8fU
gp2WkU3F/FEcGBzsbvFKS+ZL3H93MYCL/gAVgyVPTFxGlBnzg/cSoQWB/SpjVbEVH5b8Dm+0dqXY
L+BDgPQRsK4iUVkrlr5yxij9A4VsKiurpFf/L9pj17cIgK6ogKRCIz4PG/I7wP2lad1FjWVGJEPp
ecYV/TseRjaZ1A/symasAxWkZwHfn8OIvZKZKi2CQQMn8zcG7TJTq3GWuZ8BbuF0J1wtleodj4KR
+B8wh5kJrQ5zR7w39OGnqR/d+Dvl02JbsYcT5FOQ1jmTPX2vQ+5+bkMWjCwH4h82P8Bri/GSsjJN
3sQKJn8X9UzlZhFSiJG+yAlqdryViFTlUoAkUi/lTN96kjz0QRVb6crLjkLrbLgU1JiQ1M7z1Ozn
oRMhliZnk6VQWgkjl4+Jm7SgRpgjYW+SQfEmeUHqgJAnE+LW/NSpnYRJHmxLi42WsNUrbLirdamd
5bwKTVWJu8vA/SRhCk2EZIyrNLIo+oNfMEJv2lbIaeb2k7IhVR5oL5XsyU3wlQdVBRpDPtGAcHmM
9auCNUaL8Fvzn+NQWcE7j81d3j+E4ysyI6I8WGNk8Su18/TLPGZWkZlTLA27OCQVo8/eZN1ODdd+
iPb8laWARncjynDXzeyfYUUL1DcRdpo2at+1OvzDQybIlp0DEwyTOdJ9OLHyt1rpz8oopTHrQfdc
FPgYkanv6ATzLOb9YNQV/3Q9rRD+DFnzYAL+JdWzX+8yKgPcSaK3lJVZCH/pwwrGHCQ1R8ZvycUn
PI3Zdzx9FAFbHr0jT1IMpNhBg0Wg1JastReap3waIhpXk/TE/+ahHjXQUNFw9+eM5i3v4XdRgcpI
PnixmEnDaiVbc1zAzQPADv4/4ihVOvxwfo9Ac5hiUDATZOU8x9a5DeCh4NEEJYiQCSCZQLqFrc/9
Splj2UpHy8yiZhvu/tKEtI11n7YNokU7IwddcjwQyqj0uzMjMom9kQ1rGdWdvW+woqT8JlDSnTAx
gekh1DMSp3A/+W18CtZfb5iTsbgIwJ0GmkEf8bVp9t0puDq4CgiHdMCdwxEujjgSEP5FY2yAzpCU
dERsJsWWvSAxkZkBwGZkNKb16RufTrzVvCeo4Bo05PzTx+E8L5Hfa+0Kl5kq/pcjuXcA+8PsWLGe
Muo75rj5ua+ubNMSylLjv5V1vnDMF5k5gnwP7MbNMV/hewNkwT+WTW7g3uLnBWLTJAdDp1qjFIT6
mbHRiCJcSMjtnDHKxfNzW/hvXATImCXD+kh/V9OHkQSuQudP1gN8BL4gdUFddQvbeSclaT82um53
34ZAfFu8g9JmayLfyNZ6QP0Pp/pQBC1aehSR0FDHXoEqdwnDQJQa0vD8X3FGmzkoFY5Y2wTyW3go
f/qG4g4F98ninUc+K0kQanRbvosB1kZtJkULzb84lZnIgig1AYs5LXxEeQJSg28czrbkU/qCsP9M
en8zQJKhmpA4GjjBETwEenweQpQEZ+OChEGLkxjVJPKSCEk28SUuLbaEYdTNWJOagu0OnOAccFq4
tzK9zB13aaI819BrYCDMCl9eDnUR9gwRkm+E88x/sdb6wf9bSkQkjmjjqBbCxOXMnzqmQlF6wQ6F
Bkv4YHr7qMHDaDuWTW/D+Z8/SLFAxBFMmHCfQsH2wpOWP8uslHyJoNXG6JJDWghMoJbNWWV2Fd3l
RlufmR3YifQ+XDqL+p0KVJhTdAuNfe3HAw5lqvolNXnC4Ez5pXtP6S18chVCXNgk0a3JH7APoRLi
3TK3UfsfG6jYZnsa8K6Z47x3MuBWsVjpQfu1QhrIzwh9FloFnAiP3iscGvz5NFBRhw/JtScs4Ksy
BAx4QlQD4E3hrS7Jp+wXoOOVXEupxHhTi8A6Y32VQsnwzAMz9374lAlqxNxfxX6aQbwgmDbE5Pvw
d0jg89PMRa8d7FDVYe0RLDwaK99+Qlwr7AhAT6BfEAgfjEUI6zJSG5tsK+w8Xq9UTW353bD7PMKQ
XXkbzdcAQdglZieyeGHxZGWzkYyreJdNcaNhgLNGS6HGyirU3zWm4OL5Hc7DSlhOLKdjh0PhnEpa
+rp9o6uij5E2Sz7kNN1sfPJyq8AfDI7JB5XK6DKa5eabjGraSGU4nJ/pvEQfrBnjVrC2ws421fyD
FmHTDgbNXogPFLgxzj66WPSNLzQafDLAP8KM8G+llEAy2FGVtOzOdnlu9OEEgjx6UHpWVexH/7EN
fiCgFdZNqmsrfNeq4x1Htl5QJcOlAOzAMKe55IGGtHtYlDjHy3ft+6uqlqdZmS5l4C4KP9uzD3Av
qFiJJ3Jlwf7UIAB+22O3bN1dBnGiV7bVbaphf3HYkmJ6DGbrGLuHxjwmBiA5pBLHOrswk/unmopr
dLFbtNlVc0oaHd7n1lPFH5Zyct66WsiMFHfKwV14TrCn1dTf2Ai9yvMICIOWdHgtY9poQoe84b6d
votY31ptcyF42Dg4DJhhkBd1IziVCNShxG5sklXhvfl0+Ramn2iAffzKTEtdOpqzdSgD35vij4Ff
YxXnEhYO9wWxrDi6uOVboxkbzB52IfLRiA4Dmn6h9Rt0gbkK1RZ5IMRJj1dPyY80qi6uJVWDhyu7
i+cyFOkTVGtEPRhxlYyFLV4II0z4F2jUFrKQlGjdjU9sB90UChLfWezDuqJesXQWe6diazesCSBv
IfWIXwCX7etgNnTxKrYH6rMwl7LGPVgl4y/ua0KjTtrdVy1OAZ0DekN+8PdxWxzmwGUJCNpDa21p
0QXbwTWkGDSFNctC5n2T/HOkvY+BKJlwpNX4qI/fJR4TIBYPBl8f39acUWfR6csWOeF5Sm9h2S2c
BpFP8erBbM31eNN37xPGCm0LWeBSTkTyeV/R2fLhBBWTgiLhZaIn89jJQa2N/h0fGHMNhglMtjAC
cZeCdeu9JgBBtvmZ1Iz3/fnBrS7QPZcWkEXQjZsOJFZG/gmhSdPhKvRXSOZxZS8chz06hfiGQXjg
8I4UIJgOswjSoxnI4bkVxzm9mSUOrliyuiBoc3mBg0xt6qk8OG+n6i+ZdgB+8nG+hvlsafNG/LVZ
wl2M0RujNMJmk7ARfqCiMhlKjPkTvwMUMyYM08/C75C8rrv4DEDpmc/FvRNLJ/OIo/aOggw8VGHQ
yjQZljE8HCmUmfRQb3AKrIyuN7AoQ68hE3rgMPoLhsgM39nwZrFMx3zBTDBGWy+a/7L+obGH34s/
HspUYXMX+mrWD7QSrA+eHwqxr3pQTTZLQXJ0UFHiPos7SsVplTmXinuHtKS4p+HC9RfHvwEVvwvs
X+jOdjZ9xNJfCo1lSkSwqnLb0XHyrRK3hfj/OTn0wBHkI3dH5WWxV4ynYLGEN5w+NIhOdftVOcOy
iHzht3DZBPROASotroA4C0FkSBqaIYoDB9yrKfKPXEvZd8iqVz43AZPHhZ3Qi8mqJ3zmtjaB0mFv
9b0C8tDVjvtquOk4nnqZio0Xq0BNOkyWj5W/1dRI0qOfxowe2qbL+rtxi3G1YHjDqD7YvrtNY2cD
xCP+uWN/VqIYA9ZDx+ac/iRkm2GjHyrXgKapb1G/TC0+M/Eps3W5wThLjZOxYZbjDVB/yXsh1tAs
/S2vAjgoZIH0NLSwJlbg6z7hUih7sgQyi5/0Zs8T5zmSgyUMz4iYim5kXUP0pte0B827OrIDBvjH
A+h0ccLB2poFJqCrKyV/NSfnsQKtkUVNshNXt0iSeAqImCOr8oU5Zkt1ZIvknVcuP4KjiNoKpmdE
4T13PYzbDcMhzNwX2TPbIyHnAcDyFGRPavo1ORgC5Wxyw0WMJX6ybkePgrVWvNumta3NzzJ/rcvq
cdSHk5YNm9n4BCyRtJFj+DlIqMDYsDOdtRWlxzvWg88p3JuYv+6rCFU2Q9YsZEOhCBbkSnHzUqyX
Ote/+BpMjiv0FyhtuKPJAJjCZ8arDLYbwMScfINzwDnorD8GHa72EjOftIG4RlfZq/G/MgCu9mQD
j8r41jM92gTYF8Wrg7O+2hknyiUxbp3HK4zyzPWXsl3EykmVEA0skqL24vKZBsJINCvPpaZvmrxf
WzFQEYvlAr6YTe9Wz8OTCo9jwKpqAPiFRApkzeXg41Uxsk4/es3xg9fLUyws/AockzLCpRQtmh83
0E7InxawjjeN9q3pN3cQ98VgO2c+Ne2LlUCDmRxZtszmJGhShxGcK/aePdO6lHju2SMFveVuMhpH
FWABhnWsm7sqVF8r7A2H8KsDJZ5NEmuI0puRQxFSV5Rr3tcwAfSYsNUMZXP3t2fpoqvfEB6rUbZ0
pnYh3LepP5cuy++0D1kA6k7Gquyi9Yx3ctJoGIxSyeLh6lQ6hdyn1eaPDapEjNJlNYxBbRhDbbAU
e5u5p54q2ob6p4Gx6qN+EtqqDgNFA+lrW7wJKpG7BKfUPvi1BUj3KM7dID+yGGCJ06s+5Ncpg3k8
n4UAyb8RX90h/FZjay1rZSIm4QMwsCGjzmYZSOWB3zgy01WewRu52sofJelwaqsLpB4fx1jIjfVw
K0E9cGYOMIljLkebCFbYMp4lvOcQ0ulEkEfyl/XwQUJWCH9oYu5DfGpwd5DdkdJiRzpSDo4nOe7B
ct5DVj5Yj776zWr1/UQYRiINRmU9TTH0oxKfUqMg1CaPutGfnnrzMfbww3AYWaj5d58YuNBR7VNG
/vepkdnNZfrcDiQLU8y77ybiRK++2Cfcqkw7+dQbSRIgAUVcxnClxBbSSIJ/GDwsMqwioYgoJSsh
iE8w43xmxHCwXD69yx9wO0C3a+9lMFvqHewWgKau/pQkFNbKSbXBwsASgmANAcBMiALM1Vx7FdQd
y2T71ZBdvGl+kR+X9tHBSIubO3ZvqW2spuynct7YFU03ee1z5uMBFTWQXomrhKVD/mO8SqMyTfJu
of5r6pnEriM3rUCmdK94VunVxdJr5G/KumCN6VgqOZFFirLTIKY753VIEAQhSPOfpD8MLv48cP0z
21mZ7uuf3bmsINAWCpZgvR5tzYr9EcoD/vottLueRq8cT87DPZMSxcA2KnqN1mm3HT6w7BCh02F1
R3Ily8kf8sVOk/GAjls3Rl8SD4dql3X7mJPOaZOpeXWmSEEJi5ghpH4Vmc/A4ZJt8hyLdWQjnIy3
0G8ihSzYsm3H2Xg4JOsto1IW6dywOMH4AAs3/GIc6h4mb4Ap+FCpAexujZcND09xLy6Zhf9gTNxI
xHEZbuVu8wkCA+85TFBQdh/iPK+w8XaCdSlrqnjBUjPJWlzQB846piwrDtacI2C1AnkAUGtsezux
YaVP8p1U3HTX1MmTGVzC9DEo4ak7X3xL2rMWomplmjv8xWxgQL60O178+UiV1WbYGYDMUWreXQeY
gOk3EoY5Kb+8LviMsm5Dzr5sqcSPO2AT8lX2BANzUj040aUmrdkVlw1r5aWnbjwqiQboEg4Tuy+E
d0NLZCXZLlHNhSQilgkUYw6Y9DjhvdSHb35t7xxhWoU3WS5n2dqFoCo3lsNuM2mGJC7HqiBNafSy
HgQZnoaMoBydV5dxdL8im3kpacyg8gJn4cSyU0y8KvngVJuBfiFzSVgSpA1tvQeZB/6lHevwMc6W
3+wSv3/tk5343+NdZJlMNNcMkddUWeyD+ESeiVambO3tECFQncodxWABLDQY/VoFa6m6XfNxH66D
cvAKVSR81KBBhVw5+GT9MQ50mMhQZ+siPqOWOJtwuQyqDy+JVm6j73sE/pwM+a2W11w96L6B8yvL
nvIA36CZBtGudRa93wKJvtCbvflJgWJpC9UIUuXgWax7HE78kAwZcd2+jL25V8Z5ZzjprmLIanC4
uyjqQXUuZvUUqs0bBhTwX88KywYrsCLcSSBS5d61Qh1QmnhU5PPKGG62p28M7HmQoZ/a8bekvefP
ydnQYOjDtoIEJns6QK8sMr5ICTI0AChhRyAJjhIfylC8dTPAjmVRcapWF5eo5qZvvR1j/slxN5Hv
ylpTMRABhgMjXTOI5MIJZDTBhGVOF3GJOTIIfRj1U/yX3QV2FrUcMpg+dGklEQcUF5NbnZT5h5rY
rx5HpTbTrxxlYNv3qyI+aqzz0UElU+awKZCeTbU2CceVIlieuergcHuQKMIpFiaY4BzsB5XjoUtU
ra5T/CpmP3qvM9TBVJLFnAlLUu1NOdGDUz9wYeS8ijSIasibcDPWfgU2S+4058/O8BHf3pK4P93D
Fqi8No8XV/cWsrnRok9rQqkyyx00NhXbB5CQgj6rNcq9idNtNbZbWYPatuDXybBns8eNFaj/uQuX
GS3VU+W37Jwefgw6LEqgCHyvrs+Iie+XmoBGsrW6F8oJEU7hZcuEM1uGdIRljI69PEs3Ivb/NqNJ
TgobZUqIY+U1aj7ryt+HIbrnrl023U9t4yDc95ugeLPQH4inG0ANU2sbYoOKb5U4Dsrea9tsDspj
qrhrL45xEsmZaDqPaLsksfJXZPv31DiY002rHqWDzzOPeeaTBtmth4DoIJLP1wXEGh+WptAOkt7G
sN4D0mspjs8ZmLmcIdG0iM2csbNbHC+fw2InwwsBbmf8+pqaGBcfGmrQGk4rdDvhJQKEk3PjkObf
/yt6bWfI8GjwxNEIiIG/IMMY1KAQvAATcVPE2NxAK4pL/zzeFR5CKmR/gyFuiOMn44/I27rMhtJg
aWBsFNPqEsRbjHREZ01iZWREafQ1Et8B0KHz4soRgtjk7bfCpqBKeZbNcTZQqkOsGHQRE5zRWTgV
zL6bp8Uyx8Vpd1XbMKDMEd7wHxgyg1bmIuwAFPUEQAmJqAfjF70eEYoMhJEi6+FMB4EauDGbW8Z3
JstCWfMJps6V8omn0idvagtn6bk3mwc+LURaAew1Zhd14qN8QDSoXIRELdQjdp0F25xlLQt8lD78
14BACNp4J0dBq2s2k3rpiyN8KZypZvILIx5s+vIUoghktOZDJAvEaOmFW6RFZBvDYROsirXaqwhy
jJYJd/wqHALAQKGJTOzaxE+fWYe0kRp9StyS4csD22mFlB7Ez5jNRyAnHf4dUzw89Q0hoYYN+DDh
ZjzT+szqTjwkXAdjXQoyoLnaPLQqmD0dL1shxOFPSgSuMrqpM//Ia/0osIcGDDrlsAn/x9J5LbWO
bWv4iVSlHG6xLWeDAQOLG5WboJyznn5/g3OuTp3d3WuBLc05xh9b/bm6TOpjgPxCUPAKaX8DlWen
yn+sIM4Sncb6R0ZwMT71dnlpN11Oz+SArDEQvEAa7W5SX9FoEnjQAGeoDZQo4I3cBi1wpFMtqFMg
wRFjVzgBwhg787lNH6PhMQP9T92RJoJqA7B6EJKhU3by+7BlNs38Bvm/jXBNBGy1ApdOhRRpQavR
/CuSwCR+m/gpCsJmF7CRvIB4J62biZ32Teyt+eCP0NABgQCo42b2+zjrmXfeB9241HhBJannj80h
Flbat/+qAWNUsTzN6MQe6ldb9Qj//Wcjds4ce8+ughtKCt2CeiDI016TLYrgVtl0Yq2YJqJxilVs
vEMowK6unUiDyZifcl7/MiqBKlGbRRVHLe8h9w4Yb12dxow1d2S8IKmN92dq/YTMOikomwkfCJif
ZOQz64AkuppIJ1S8yVNcUg+iWSvTIfKcjVLR1M2EyE8+PzFd5h1RocwQfZusHTTXXGuhS7rMVUHr
M4fBc1631/yPgbkWhrHvtV+PNUUqFBYUNgnp0tD0JXot7eqVJ28Z/RQ5WiCA80xdqhdtqxpNdnZq
Yu3E7doQ7m1nSLSeIFZBeL54w5zx1dVPU+FcMuKHiDRkdPLAIU2VIuPS2OrdfOgd6NdClBsIb9XN
oMCy/GWzuoQ/1tPku1BiHbDjYBnrDLbB639j2svEgBut+/ldzGXyGAohPVMXu9jW1YmStYuJzlhk
iv5ueXta/t7W/YAuYY0RHEWmNnlQ4QX/9IEwRrIFABWDNRa+pEp74e9S/pJWsYG+wx0k007Kjush
GQpQILazuhmng96S9MvOO+z7ISTSEQm/hXEz/NJqJERq7rdT/dLX/R6JlsXrYCHJUHMaKS20/pEf
x4eFjzJo++LhLwESjKyvHmzr5IX1ldmfhlfYkphreugJTcYAmxntxaFXPUnCo0aUBRiKP5MkIQM4
zjzbeEvS/Yx8NMXUKQfdohHZPp+kak3pkr1CbuMIVIyu3aNvlEevsbpHkwI8JkmmgwiojvWuTOwd
RHcPqBg5PsgXUy5o+EFmY4aMQLKJKqLkec5AlguFfifu2InbNEHQUwHEculwCTlCsxlPPcmb8Hpp
clM5NpfOe6xVMryMadWnUKx5+ct6dZ1Le83dhWZusIihUf96qEsjLxB24cUpiV3zUK6wVSg/doiW
xviHBRcJUE3a9Fyq702xMPegw9AfkFFQhboxYsJDab74gzV5uVuFbD5kXMDg00Q1A3B3NOuvPb2+
Fk+TTtjxoNBtyIU3DCdKZy5MjniC1tqkrNO42UoQcV5XlxC+RUybHqg+ScY7D+0pVa4P1pdr0M4S
uWxm1c7IhicjSVZUdfoEWawmYBPd/gwWpE9A8S9Y9NY5E1VJZn91cJKLNZOiG6Aboyymoz/tm7RT
HrYbZiI9o11cCMnfXi8fqHyw0OYQjqHy+4A8ipVVpI4A5Li0HJ5VsH2uw19rJkMOO4FoBGS4EaqG
I1fwLMQuzlUznO1oJYT7ZL4j+l+eqrxFEfiM9HQk18YqX9LupRqeR/M58+I1X+bC0AO0PuXfWJa2
OsOROkOOmjYGbe9vrXWkT+YnER3gcgbT6nCfJ2/GgiEMu3ll+jJMtn2wYtObovelwC2usnB5bLGa
nyoBQTAXNcnJT+iRnH+KqbGoCKKrbjNIR95Z7/HEjQojnuj+VMAzdw+xdu+oLOC+JTgGuW8wnoDk
VkZHky7MWocRx8QnPQyGz2IzM5iz+3Q11lvQDMEqnGD4SIlMRB1ITMRWcy5ptrJRjkAcm+bNGj5D
FSSu+WmuQ9JQ+laeModKTZKXdRSGNRt+R/LGQiJ8Q/SMzOkgcYz9MzWgtF7oMJ1hiXSuVPYiFJgI
OaH6D5FkeUMSLDdiOrvrwkCtMZToYlKIE8Yx/ZpV1ndD6rISj/wu5bqn7KhXOxTYs0jMQFTFNWN0
eHZ4jkfpQGj+maa+YTouNJ40FFNRul46lNROvy54jHnB5L/p6CUery5bB0myq5gFB4eNir1Gp5IY
ywIBl2r9oxvZqosCqH2y7YIA8PhK+hbHkbdW9G8YT96SiLepJVPp0YUGL+1kJXmrpn6FJ+Sfkhxa
xScLAxtIRYJLh4cbe1Gh4pPkEQya79S9eJiaTF5MvUDOkN9F8F3DoViE6Fgkl3VFvB5wXVIQwLjZ
cctzynvZMVT1VY+7YRqRWfXbxFQ3APZhMu8d6KES0I3qCeL4+7Bco+CN3Ociwmk1b9sJV06BtOdW
CMGQ3Itg3GUDjw44EC+D0Vp+t7wmHB19afoh8cIIKGX8J3m7Ho+S+eCB5LR5tmuU8KjyQk94Geux
3adwV4VyR0FOVvxO5FvwGFaJSiIOdwy0DbKohC+frBfqn8tNqB6h/hLrGUPk1wLswJJKi9VAK3L7
E01EabAWR8FIUSyvTS9HPsNxwCMFg3FwuXgc93GpbwvVbk2LLGo+wKNv1axcw1PoaCpjHPjI4fo7
+6oL5ZigQulNT744MkJcv1Iq+h7QFS7dISc1NSbr1iHj1wV86e5y0BjasgZrlxSOakTC3hz60vUj
6UPPvUOUn10GHhP5Tx4yM4e1wydx7p0tIn7CdN3S+wMWyubmANzlS7KP0M80xCwIti4K7qF+rKBS
xgJ10o8QqBXfi4Sq50CDOcn1sptNOsIRFd07K2+CtIPI8gKNRJmF5GP+jGiFplLZptO0NgnM71Vh
5KaSF6faysKVA/knB0F9JpYQl6ki3gxid9XPvOQSt6DFv2p29vh5mtZd8f4ynMiXEEj2GdhtCcBV
49dtOZWqmMzdedUEE+6kA3pk2b5rk7QmnFr5hOUwu1YhcaUO4lxoAWYGpbl2zpYVNyevViUaP8zA
K69Dxzj9C55ArGTMGXjK6k9suKcOhCHio5A/GNVEZGF/JqvBm9acdHKMqAhVHGNmIDg0mb6OGphy
4EwwPn1M/ISm0jn/rJ1yndoQrvze6IwU/ZgP86lgLgi4XcSlLbPiHDXvQZs/d1F6FBCD97zsyXh2
WH5lWZ7Lo2vSdz861zjSwPx7gnOgS7lcpNtOsn+rbL4A15r8xJlRfHgYRAvnc7BfpzJdYTznQgC+
4YmntATL6mFCsRVHMPXtA5kmrUaZ4V3hUiT1LCPAUEfaxk7UxM8a8Vht9Qbkasp9FhUru37jZJGF
J+Rfsal4KeFHQNamjexYqnruBv5OHjv+QYGRgKSvCuMaB5DwiGgGgLt4oXMW66xHfcKHgdzTQfvX
dKgn2z9JkSA8OjJZmzrI+FnehphOjZ6IDdsiEGYkb5lYZ6+wTsME6w+G4cU+R6IwELPzPc03g93C
CJkiyH/AcdF4GPVAa3h8+6z5TAkujeduL5g8dQrSGMpxrQ7xkxf9LHhseNWMWvRkUX6vqIT907ZR
nV2fFQoMuFc5/impP3XAXZ2EO1Zv/F5cC72gquNLX50XbwLtAqshKIcmB/CFkrNSB3H1kFoiiuXZ
jrCUL/PrdAOp25rWdzdS+2LeI/dD05SHgRc95XbNHY/AUwsDOurYnOjSKj+zxIA7dnXo46kSObK1
XEuGQK2l0ArsNY7IxDPoG4owvgFmZnSL5Njq1c+K/otxQFF0rhnDdeenx8cumU6TZLefS/e/iP+A
V82gMdIK8m1kfQpa4X4bbb/Xy56mNrKG+9oftZbqHnsXldGTJGnxIcgeXhbqToXHUoKBRL/8mkK0
sN1YPRuYoiCMQL1OBZJrEWtPHrZjPXUd6mRYLjM/WkQULFWHnsr8rFPCQWhk24e2NJmWe3JrGIVk
VDSg0UeUmA3VVFSdjFgDc6xIxgy4av/QFkyU9AyS+anN8zFgUlQxNMniANc11leFQVwAhAaLa1N0
/8C2DY5Q/o/bKLTPUlY2ml9VUu0F6G5L69WMyceFuq5dj8zec9VvMmqT1e4zhxxsmIZV920x9ipv
f5+Ma8nOGM1uA3ABEkLqmqh4XAxVTvrT25+84/2C6QT0jRvK1AgrlH9u00HAVBAC2AzBjNwd0x5U
sYRtCgGgsXWN1o3TTXHui0TBjXSnxyWB/cspNtEYtJtF5yUk9AtQvCCja8jGVZb96Lb5V89cctDb
o/s89yhjvKcMh7jqcQtROSbzCSLeJXBwCxBZzXxMegbvlC0waA73wRbNIc6DYRJ2axGTyzoGJF7r
9d7BPDioey6KluS39MmmA6Dkfu6hrKzcjz9L6xICnkFmAyly80a8qGXj+nJ5Jc45YbAE1gO3vlck
HfE9J/xtPHjoF+RpqwhWqvpPF9fV4LYE+aHIYBYqVO2QUhmZpux9QQv6+lN4ZH3YLPjk2guNxkvf
lb8dRK7Nv9gkyUkP7iFvWvDUx/eo+x7n3wqNR6Sz8lfR3p2BLexvnuP1gPxMwiyEzhWwtkHm7aA2
cC33Ig31DeNQ3b2Wlew4nfmYJl+pQU3U/OiCHvducpmxtkMxxMxUJheZ9e/v9UBHVTOIWIRZxvRG
IXugxIs/naEB4UAaa/6I0kaMajOtZ43CZMcF6aIZ90xGEDRl6c0AfdGWBKYLix2CaxFNNrAkrapv
yQ6CFyVb0Gqf4WP4zkZCPFJA3cbpX0Kbq40faGmWk5bdLdoIEDvMqiSRd95n3ATIENHvVBdpzeqb
/1KHloHxAek3vHyUJ7Cy0RmhcZJc5KF17CfHdO5dAvnTlIeRNqGS+khpPSYUUH3z9F+RWo5IZILK
TyJnp4Ml5EazAS6Rj8XzTrLjqjwbKWOgXTLStHT9zrjEWHz1vOO8JUJ3PAxueJIXX2l+WnbSOnt0
JnvnWf1LjEIj1roLJburLiFPfebMCT10RBo5fzxYheY8aTNmmpuTIRvBb8EH56AIsimtKRNM++Ay
jvfD5BJSOKclT45C70dzDOJrGHnYMp5c+5jP2cV2rJXOZTSxioomoq++EjWhvrPdLlX7GCwGEUaI
Tu3NmFxbfikiQ9mFBdXA8qePlHU4IavXEm2dOTpy4q9lX1SA2bPlYrG+EgBvkcPnjFCfKOvL1tiQ
AOWLuIFzw1bnY2Xru0GLTnpWHSWaY1GJrohIPlTanfxd8s9lgpMbnEuVWUnFOS2TfhL9tyj5eaaY
Y0xR1/NhiKCjsfRt5nwv/cHS6FCVg/FlWagcc7HYViZ8I/qaXln1KLsazft7beX1IodJwkNq1FZT
dOrTox6+sAM3HrJjAYwJSYr9JXYxsyNYaz/7dHjjsXDoOQ+S8RPtG4a/fDM4BqEKyiOQB4iqTPdU
hEtg/sRao2K+FNQgRyODRxTHaG7fCIXGT7+pMJpiE8S0H9CqaZJC8T5pCMhg8jQMH/wJCn2tBr5p
IhamZT47ub5y2uFixjm6A5zlrOaEVdbQiarxyUTYBPXqw7ITRJFgO+jaVB0EnO858IYtsSl2i4XM
rbaQbQ4QCXMCbBrD/YRvQP73v36U+lDwIKITRkxtsRlFbCLNXjfdYzcZV6gVOQfAHQJyDseWFJnm
6kxP2otFw4JKav2E0Ieni5mxGN4gkqu52ihdwZz3bHFSAozL/A+JtA7t/8B8BqgB4gRi2uVKNeCC
vCfIgHPITAVQTlnKtUG8LTUVDwYKkC6Ar46vLj6RstYBB5ftqPV+63G2riUZzCTKSkKecx2jV3cQ
aQJ1AQ1I50z+g8c8j1cmrVTkXEJ7yIIE+7cCIxLazGmPTfr6xwulzL98hMyM4YTPgSzOJ7IXuDZo
gsZYkcAF6uyQklspYjWhzHky6EFKGCUVwem4o3EXuTR49uYV8epWqVleXXgOhPo21Tg85MYtxVUq
JFHMZ8oeshrCe9+SKxHemfsWUpJYJpIcCweKtKxmauJ3U/rVktLxA8nQ6+SxIZnAuIZKkihOIgEq
76ODNY3wpYiGoSCuNuUhkVxcZTrLO8O1JTn+FAs4nOKJAeuAcs1WPymzFr/vbCBTsm9aQIQ0/zYB
LseAAbCnOWe8I25kZuNoFoWdw/Vbwt24iwel0byIYM7jCcn6hHiz9KmgCt2Tne1vl+JnlPU+QlTw
Jq3bBRWnDdZ6ax2Ub1yIfwhVT80oVvRkltzTExGgUs0sAgj+1sXI9on2VkFdSWw8N5tQyaKMERpw
GJpDKd0fxadwioLeLtjnRE8Q89DFHNF/2mSN/wQcB5btXb4FeAzb+jfjbBRsFNXtXFzkWGDxtMgk
1JpDO72W0Y4jhjMWXjklvosS3cG6ceSIChtsbJogJRrQWoYdI7/LhhmVNy95Kxpz45g8ypAH9Gyp
yNC4FocQEqA7VM7dq4ungmyBNjEfejslih9lDcMMewITsqz70FOqwS73mOkD6fziYpZwa4+/SaJI
WRPUlOLBZSvmBwTksBc1bx0TfRDSaYJtKM3pgPCIVS2ctQQp86BIIrQFMLIsH0ZuYvDR8IuhXLT+
CdhtKA4KvAKVICkNqj8QleVASrg5TAJhITJd2MYBW6hidC9xSQpLfNGDLTIC1Eevwg44hGAJwbCk
Hs2XaG6I01D5jlOf+7edr6ATWAolI2tBP5UbgT9hHHHzY6AQoj0Qo8hTibdf0GGBgWX6H89FcEkg
EEBBtyMJTUK6y1nOQyK6MvmfdImr4jCe1OxJRkVnCU4TacNYhUeqgKodnZePgnCCcvAxpPUbB530
hiTtfiyP9K+wd6o8WLISSopGY3qbYbSJ7PpJIGJ4CNHLggRONl416yfEHxCTLTglhA+wXRP056Br
DeNfpeQRY6buLGPPLMfsyWKRULVtDOIo01XA8Q72WSP8eyRkYj4q+htpL48hDCy2KYZzHi+5UUT0
zfluQ4u03R3FI7oAhaYXs/jlBJcdsUoGnzNbQUApgkhiOZz+rLSHPO4fub0RHlTcdTlByJxbxNI4
4Sf8CM8xEiOp3uKh72BRIxCrfmAnw+Mkv3+qHWKY085BprLE68ac6a1tqR7EJVS+uVGJJAg1Uu+C
U9eynRJvGdLvxqAApCFfBz8UT0lfHcgWw6JL+p75CefWcA/I90GSImOB+GD4ufj/sgWlkTWt7JaY
RQ+zW/SrEKyI9jYBEPFgWKLo7pX3QDJqESLkzpc3IESHkBmxnC5F9ySquTKsNp7TkZbg+gXxIL8i
02/yG5vfjmFQUmMYXZvEOlHTx3W46P0W3Nzhk1jQJ/HpzPxMVY7hhAdU47Uy8AsG8w8jiYwYg4Oa
nM/O2mKBh6X7y3Fpz9DTfKQZXslK+1LmNzTdKxe1CoVaHLV2uLP6J5573gP2IOsWchag3hQIaekn
Um+5d7tfHi0P2xKiJHB3/iIPeFdSpDPsabr5WiC7YBkmtEXiNPhPOA7FHcFcCFm7C3JOChIRobD1
F6dGpzxm9J5YuD4xZnBBsgvrlAj1pxhWoxHl5NPC/kB+04MJj9KlNxF8RWc0l5vKGCAn7mYTSD43
T35g4vshaF2/AQAglhoa60joB/KMmsIgyg3MmKOHSDuLngbelf5XJBdVxyogtAObLbJlhEKZloLD
EANEmjQfLoMT7BrP6cIGqxOXy6PxV1jEou4mJDBh66f1QPZT0gLINSJyFUqmvnHpixiTn6xAXaYp
DIvSJ0ZwQXpteGj5kk1i/Bdb3ZeWwRwO63YjSgtVySaOI1/D9NLo3oqvUON1FOoEPsbSPILOrujM
DUI36Vtrhp86OVbB46i8hyish38gdDLNCC0hG65MAKyT8huyIyJqLsO7HAgjuijUQjzsco53S3X/
U+WB3NhY4axPQCvuQ2aMki2Cl7TVqGxvN0IPtc0ZrupvMJSbrWF1gqRBeceGItL4CTOfmaLRgkcf
AKqh6GSl4XnCoVTGvrZ8yEVJmBs/VIT4GVGngCYJLTILeYdd9qTwf6idyLRDR7Qg9AVnrOGGEBXt
Ts0uVnUFbwsgNsd81ZD1h/HWVii3eUOLuXLBu5uZ1gfRzZzRWlOKdkncj9h+Lzq4ZnZgPoQFTUWO
Y3WZXnPYC75F+HS5dojECMbXSeM7OSrx3vuvmUiPlSxbDjjrVb4NfVAYVw1CDWFeltDPJPk7zvjJ
H9pbxUBvyFeE1UEjmJvocwFqII40ZNiEPAhGHo8vRfFdEbkvZgmiasom5IAc5CZBFRBUAB3ZFfEs
er6WFL4loX5QYLZZau4sApLnTogoKc0TH4RGDINouQEe5aWV7F+BbnFz8ub3NvNlT7yRgdgIVqXv
Nlqm+YhQBjX5EkTW6dW90PSzSgNP9zT2qJrzO5mJW8MY/hCWbMleDYRKcEYRWcEF4caxr4TvchZH
ZJa2+a3s7VXKYVmXmFq0hAaAnyUkvfRTGEpwvHhIiBm8ZdGr0fyqBtohvgI+JEQY8krJP+4nikPt
HiPCTQ5XjunNGCr/RIkhdpHpUDbUeIk4Nq3/DRgSEKdMDnEODcww2bg5v02wmQ3+3Y7sFJRoAEFL
EOGcoPOqshAW9H/qeybYMmTQh8uM9O5zUiLULdyf9vRSoqXRq0OSbrljeNCBvP7O2mlw/H4CYt1X
xIrZE5B+fBmN+JyFxiYT3XkPZsXbP4IDQ58jwkB/J/k/1afK3Dw0Ma6ras8pb3sOamO+P5vGWrSv
5HQsAxtMhWkD2fcz4Dz3ijXtVGuX8SZNC7KzscLtYDNUsBXbt4oxq+mtVTK6D06GvgAzpvy+i/1f
qXO2O68z3nd8dwh6W574ObhADK7NAY13T16/RDwTbmSiOoKJGwdtBfknRo7Ufba7nSwqdXkN0nTf
jTHuhlODKJ9mDy8t/jXoAxOD+YDrPSg6PAfjQ9lo0Kg4hVFOOaX9pqP4jh28SMxk3bNiKb65fLW5
ClsJedn+ZgCPGj5K/AJtUyCDj9cqbxbIv9N9qmT0Jv1nl6ifDAbdfE6nYW1F8NvlfhgGyRm1ryDo
uXku626jx/XTUuoDFm8GEz4Y5kuPfqPK49mdzwG5wSmQuUu/WLh8erRLV09VOXA4g2sb1wY3s6s+
Zj0SEgURGOfzcijbiWHiWcFN5Ab6iqCtJvoYarQ78bRW8XwQI+TBKsbZaQ5ARpYLc/tGi82r6Zm7
aLoGHTOHESuvivHEGEJisfcvnIqPsDvWVf/oBsahSretTu8pXqYwpmuAyIK0wP1G/hlbuMm3VmTG
qlN/uJlD2lQ8dJJCa81D/ByhfRiNXRZmx2zMfT6JpgVjRTRgdfTVEQolGL5MGqGZ0Dl1aar/wAhS
U73n5Jupy+IPeFuAGP3eIoPMJmGL620QRgUiiEsAqnHrIMrvrQIXBGst5QcpHJzZHlP6OORxiUNr
vZBS3MJTlJ62H0Pjkb7LpUMHwpfL4b8VN2LcFh/asKfd5GBTqCeiTFZHB3FhGH44BTnxrED10vtd
M1yaTMuJ6gyIZHb8CqZV5bcvB+ccg5g2hLjE7L4SuWMQ38FR6SkPfWueYibQGU530QZgeeqnKnv8
J3EeHAh+HZi7JPxOWxRedW+eJvMlY+r1EHSpGEfqrHlUYRDcqM2herJHwDK9YGUuPbLPbHr3ECmw
AuR2te9r9awG1bc3Owdm2mPX46VZU2tHTly2Ck9zQuHV0UvGh9hFFagHN5fc3QJfprZ4MIqD37nq
Sdf1d14YN2LbT5aXvBsuoRuewxIx/jzYlz7DK2MxHmkrgz9RJ9lIJR9HDae3fIAQUddDonyZlo45
VXtbmuF14kjJ+l/ZusQvy9Xepcav2as+X3/o/QYAOJqpPNvZ+GR12Ip5jZbW3QDfEGQUPo3mYqyb
WvFjoA6Gup+cPAJHv4MW47gZuufG/tCWHXXFQfNLwP2D6HndPn0W8KIN1McSTMqafpE702RkPtbF
sOu7bO+wanhQsgw4KmakxSL/B8gtZ962lV05qPwhy8fQv+kWnzG0FVyNPekgEjxpOEuSXyFHJ+4q
mRRal9YW49Iuw6osNSKopebls7HPC2dnZn+O2i8kbTPxMONR5DKchOrPQR/fDOnQ4tHRlfIQVR0n
ILYsImeaFwdJrPbp5X+VzN17x5esBEdbQqZAdFV7vA0cJGYBy86hN5IL/IdDjURvgygQ0auyMrKM
69N2zGI/4X/l8pzAS20XRdKpyJX/rKB+Rtoo7MEmJSdMS8q9GKXL6KDz6Eyg0Hp9ysy7WyEnNe69
4S/a12CeFZ6SEdAv+meD/REkY83BZly8k0Wa7lzeGc85T1MSXaMpOYaEbzPJCAlTG9mp9r6RogMv
hyypzQpZVO/pvGl4ZdDpykgA54X4PuZV+n+dew32Z3DOp3OwKtNwU5gzrwMFMw1/z2xZlCjSvo1Q
EeuQzJY6JBKy5EM5EmwBwaEigiOSmoRe7XmpjTW8UeAxl0/tKaumiweYM+JEcjxq1fcxr7lXtURs
OgkjGFDD0uIhI6QNfyfhL2uu51AbD+Gg7T33Z0re6Awr0bhYhXmSaXOkHC4O3xn6CucrApFLcG0F
qY6VdUZXjbKH7gBenj6u1h5vtWjTtSZ4LLhPZp5lcWDJipxnDtMFF8twxb8AIOoSpKiZrwaXVcIm
w7AFPRVAhA/jSGtzKKXZyLMiYpKhdTHJ5xete85QcxMybpPaYonAd4r98FoPp2Y65tyykfVLi4NK
andOlwS7mDFP9KZyzNMio0xIXbp6OyoGbkA+AUhri8FXO9aeH2VHrHkeKlm2fmNnTV+iLM5Ksvj2
dY2iq/dIBrpzw+NE5RPkaLValkxWXsX55YerMC/HXAxM4GCLiEkhAqVLh3y3VRZe8/kpVBBlGcqT
wvjYRPpjgdtCjH4LYAKWWXH3jiBDYoxf1LPgDVYXPiZ1fzKQdPRc9WRWUf81geRH/FFtm72oHoaf
KiU1+hd74uShpw1j0BTaHqC0fvVfsPt6YJFCpsL9bDxlvc8YB0w9Kb/mpO0FJjb50UuIB8xDjMSs
ofgzl3JLjhbfFpCnF4tQJkF6Mu7sBE22OI2mEsUG+EzHok+4Bt+okEJCeoFvuhRiPIo2t+0TuFtJ
iMbjswVBzkGS8BpxcPQkdYv4iqpvBlFZvzOAyo4f01anVxGxcyyaerFnxcg4zCIr22MJi5bpNNn/
hDG3+/7QjNVN5vA//Pe9KBgzG0Pd2OhuWa16qGCH4Z0RGVwOIJ9sB5GWFEp3FnwVQE0n6cxB94A9
grpGMXbxEtcsJ/yIdn4HpZXHCYEbqYi5AyFGXQ4Cxiz2/AmGoUEWpNITUA2abCREcbjx/F6YNpbE
fi04DnBOl78yTUp+LCqPtUbHD2oS9EhpyT2MRqn+HhwgVPBZxBESktQaNxevMkgM/h7FMKmfBGHi
DrekhEegFCK3ppi5Nbyq7lv13wBIBebO9yIX94iuKAMzFvmqQGSAjS55M6xq3OFiAJJMHba/SLtG
lMVjRopC4puArjCAMdoJ/NZOEfsLE1998NixDLLVJvXHZj22FBC55foyuScUDG1+TOBPRVCADi8w
XqIk8XP2sFmJBVH8w6OMZ6Lf2TCFlkXkwV/hkJqHopNwQ2LKIwg777dIaWKj4Do8Gwq6qOEfYL86
WtCG/HxxsgmrF3lmso5MpG+5mFA9zXyQnnbLSFySS7T85QdDywqkH41/G7xEDooMRyJOwot82QFF
rCBCxMzIKvF/ojtwWM6a1lehueKE9iWNM1e/svQ25i8iloXTbXY+kN0UFDEg2tv1lgIBeTMAUgAQ
jGo8Esy7MjkJBX22nlHXp8vVsZ97Bg6oNF6pFM8IdaAKVm0TmmS26L8mbqK6lc2zVeMC9Sq/5gEQ
EE5IzXGLf4j0ig4cqTvpaMRCnb22JCRNKBx+GIS4dUnUANSzrve7SvtPSjVnlr56AcpcHjSJ2kPg
yfYmEAN4g9hTRHqmNMkOtPDbVT7mEtIKrkTxdknqI8CxO/WBeKuNnZh/FqaY/QxNU4xSykUY6SAq
JnwAEkX8S0knPqCzWBtruZE647nE1cg0Iqeflp1lJCCK1R8NMP/mhhNADwlnBTjSatxERnM2FdxO
KdurJX5QmcxhyjgCXQhAsfyykkL6h5BROGRz6BVgsh4B7zz7TbrzyFAUhb6Tjjt2e1B68TexWoEM
LeN3bH3lFOPNIJdULbjtu0kYhkhjHOiExVwn+vdiPItESgU1QAsIbFKglMO1TobOnDQo0FteFvDc
mpoJPssUER5TuUvpsu2uMRpk4ftY8PmKa0sURsKSs2byB7FSgziVJPNq+w4kTKWeOO+Lr8ns1jWJ
UulGNK9Ef1ndM0NpaNzN7HM04f5ZAKVBMbtVcE8NMg17r+d06sXrzn7NMeHp1sCH8JUmDr44Rr68
JpHpQN7JeqwSv442c0J8yeI7Q4w+EpN6M116o9iLmGMh+SZ3+AkVKodAPCPxaHI4s0WtchlllB98
TgKUw0j+BRaxuNCexDnCGmQ6Lu1eX5JglIpVBtbH6rSzebMr7FYE3dVpjQqKeMKUyMtDj+58qc8z
Mp2l0HH9g5MFwU7FWCGOSdFvFAaVJRTxcmqQTMMnhhPsowEPW3RCIrHlGMjVqGIjAxxjjsCxmUOY
ymvdcFU2T1JNXiImFKXjJXCMU/Madcoe7m7kqnZHayfvpF3ddG6TJTdoEtiX82G82GQ65eRCoujr
FgeHAKwIX6wGvvHX+4nFwp5+pvoHTUTcEmwDF8VsJH+q0VBgiRmiYN4Zh3tW/2spxEYEhMTFZrDQ
iVFzIdTIEQUWbh1J5TsIVxUgIuTZUmn4FCcww2BCqZ6dDusigTQmNCDKnx3SLHKRPStP2vTuthUP
mQN7d5DZAw/XGhpkitat/SpUZvfWQTS65NeYnkfWODNURxqQJWY4EsREnOJma5tkAJFL8SoJMCtZ
C/IN8ylFk7KtED0xcKLWe5C5J8bfemLGnevyNFF81XIk8D45SCvn4Mak1sKMjI5KnBW6X6IJvLR9
XkKGIo4jWHxEq4J/2qBGem9Rk3MIeYjnmBZOgFqF36Bk1RMSqN/2Vn/kcIrwzVbRz1hitu0OHu9s
CoLDNFLO2ZHHIsF1JCycnd0N927yUsoHxzEuvFKXsfa17gnaVxBGbdQeJv2BFK2BYBpapBvSoBbr
mVkZpd/Ej0FsadKf67b8p0XPSEKiYLil82NGZlY4dyckyGW6tfrgaAS8WOtcL5grOAM8nuy94qkH
pouULhieZnGQ4bJXV8bIg+mJv+Aa0ykcNJ0fjO3b0DTsQpSnVAcVkwMkkenMl6TvDlMxHoUb1m9L
kO3wCXG38PKLzBEDdE4kjkiaQuqSlPgzhXiRMNDFGA56TkfXiE61mn9mayBtnObrxPA9JaSKj/AH
tvioCza26vfIhyJLI9QV5w6JAHZAIWqaMYu1lzlT9yi+IP9Jm0Ozi4yuJtyYX0jv8IGpGLY+jdnc
esDdUtgXWe2pNVyUa9gMwAkQ1OKSW9Vl7ecuySyAmrZ2ymOAR2Nf4cfxUtoHVHgLtEAejgz7c1nm
leg9OfpKuGnoEM0sX6cJUDOELB9t6MduhSCNBiaaMBTU+5ZztYZmy7FgMoiMKhXx7rGPPkQREyf5
MQrfpuC1NKpdKhGSwY/FBSV5DmRaFh0Z77LLRhxw2J/KKTst2iP85+CuPCBRR6PRNOQ0DVdilqwn
NJfjW1r9Z2vj2kBzpGN4kXfFDOvNglh+saJt6gWURUKR8TbmRIbkLDATFLIHgKJXvpJzSfR+YeNU
WuskCMc+5ysQ9MiNWFvP4Wma99yMWn9ZyCjJfN0F3nCpH6UDA1M5IGopY2jvD1h0vKzfptyE2Ag2
YTI+CVedkxsjVQ3F1Pu8tWUC4Yy2rXubSU2TqqaMZJFS34R8eQtFe9KGQ8yM1qBKbPETQOFCcJRv
FquIlwUbekiKmSUQRxHXg0ZYBvCSNh57WVGsdFVHqDdY1ydTR2XPsuxcGY8YTzloqKpxQJwTYMT2
qyeBfuSjB59vaDuhCI0TXG9TEB4I6IVTtDyKyZRLHJP+OcTMkViMd4ZxUJydN/t/Kg0YvZ7wYXry
MronnGlFPM4qTd+SpF63sbGfF8fXiTwMeKbkW8uQ+bnNj65s+jJ4kBmoT+MNfbokZxHwqijEn2Ev
5tQjFaUeXwe6Grh4HUBNSz0haLvnTXAUo2q7FL9aRjE0IbFB+BymyLGy7shviuJLL8noVNf/I+m8
llrHtij6RapSDq/YljPGJvOiggMo56yv77Hoh1vdtzqBLe29wpxjyrjEoBYPq08PcZsD8Qi3Xyg9
mntVTNa0kJPgGWHcR4cmi+RnQ+vf+tFEFwIuEKVtZj+Nfbta9PJeq7FDcJg5hrbJ36b6a8q1TQZW
aOicG7Wq0KyWYvC18FncBovzQ0vSueT3uR6D9p2o2lub5bvV3gsPiZWFSxeNwklKJEBqazXuD7z1
qzwhDhUeNfRBBjZ6jFiG30Sj48lIkJDPcqZ/qBTrkDDKEJqPlf4u47MKd7nsv5vBfWi4rsD8da3C
8JRgq+LRCb2TfGcel8UAjkr4EFbTf4u5xSSEpd8rRM4590NCzZkdIudJu+ciSVI0K5yhbD2Dlrid
Z9bjExZp1G2iL/+TBzbrKXm15zdQp2zYdy3DHUoqKdppXxsiYeU05MjSoUOwMXWIL0HQmKn2uTDG
U62XH03IfXz+w3eG9a2AFtumWKlF4KuX8bVLWKFzsjXaluoDyiKXO5OfSze9tIxFU5u0A3zRLhKS
CMmIfEteNvriLGdtRe1e8PnJjYH/PNK0DVtoOPIomqOTNR44cOGVBb43mL66JF9TM6EANOCssLGN
CULCh14czcBapcZThSHKtuZdRsc9wukXFpQRvnC7c3vHINggG471sy0oepozDT2oQiWd68yb1J1N
ZYtQ2oRn9NuihfSYoES7xCWKWX82FGQWvHIlX+s2C89F9VJE7CXonJC8GZCeJAKZC5hWx9AfHCb8
PGES8+1O4U3V+yMTSjQ7UlfQg39ytTPzkRdEhnT4YUbeOxaDHfbbXjUP8kJGYeIbgLc6qqQENRX7
0ZwZW29pEPl+dPTXBdNxd0csZZp2ZMb+m4YHW/G90uZsGSHArIrIV9onT+99tj24XTFzD8mzPzL9
/EMBUTog9hBKAShRQwlPZlJCOc/2IqLuYChytEU2/m4eJ5grW23MjhGg2iadX8vuPBNHZnJEIZ3O
eNLVLt/98dGY75SMxYWXHbBA6Viy5v1GrmJV+ZW8HvHDOhCLZL7aD+BoWL8DZhZURApaKpoeHBoe
icfAdYPM+yiiEPsnIVOaKCmgctWvnO4u0x6ZcYBecaKKgQ+KvRrG57hquIG7LL6Qq8H4zUm3pON8
7FzvCfVE1X1nZN5VNKT0M3HBZ2ILcCzwSCRp99K364jSVCX8agOEc7737hBIX7Or5ani6EHJyxXZ
9GuLj2KMvY9mYSHTGxvT+I7SHTcICaaHpH4RB8kIIFhVoz1dVWtjCmbmULfYdKuLmCWlyxlY2rLK
7mrtn9isDZpLFB/iBllS1EekS35rCOYgysWJgTGj9wXnJttKRgAz+65hF7vKRsHBVCybSZ3ZRhPx
gQjFBbdxVGb3QiX1x7BfUuNxzM4GqDcR2BGQ2HXrVvWo9XSEDAPIgChbLzzVWRcxCdYgK8lv8yH+
dMaq1Hr05+pvIWJBEcczFVzQZ8wlWlUmF0L9iSZeSkSMSXrj5TIL99xWky+Sbq2t2SzzlXORz9H0
pS/u3vaeG2bgXGcR0HyyzFJNOYXrKv3HWKSi9uw3Cxdqh3Ck3M9WtrMq77MgC1Q9iH9JCb7q/p+0
0CrQ5wJug/FMmp6lH2dY6q1O8ZOjuKgo9eHkFYyD2NnW2bjRpukS6+nBypi1z9/6GFwa79wX5q4x
+zOe66RdwTWFLWxtxyb4xgoSJtpjyPvoOS6+S+cpOxloPjW7PnaWR5DkFzG+sa0c9ZHRf4AcBV+8
DTgpQ1khqSxdHF0HGjgmvH8AuYjVX09XhroM4mUkHZbGLKZYp8NwlJWYsuvYzY9M8xkaDVqP3JhZ
18hZTIYlqRAF79eMS6H5zOJv0+j3ESCDxdp0ysVTftqA8bVFH0npSkUkJN/E3HT/cj4EBVYuutXG
RrbKSDKsL21Vv4tWbRxQ0g8dNzvyWe9dBB9IuIbROqJd2kUMI2Mq0vFZXuYoMs4wIFSTpT6VV0Rh
2TP8QFshkl2DYYSqrQDdDa84fZgXPUeN0KImfJVaV/lO4H0O9IqiBKiLedOZrPUJIKcc4h59qYJH
SXfoOoJWRL74rM2s3nrnpWeX5bKPZu6YImOzpvSZPf85BriE8KFKR9AONx2uNIOORinOnZdiJI/X
1B/cKEsBfouKw2KerlraVqnUtVnX2zq76fQ3KB+1vNjBq+sU5QhjG35UJ3JHCij4EyKmZJZk5yFh
MHBIty6VQ1icq7oh45jtRvfVN6yIozsFxGaITSHkXzjEuxZ61qyTxF5PL6FRPsrse+Qvd7p2UJkp
VoSmNcO+Yw0IHzV7wiL+SrHscYKYHAhyKEm3QP8rhkrqboapE0qiQtOZVJIkIs0u9jarOOVIfBii
kO2RoGUcC2+nRDPiD0YY1ZtTBlAgWCEID3e4JT3BeuOzp7+ZsHOIP7MJ7GyLfeNZ6z4BcSakpXFT
ILPTtAKviX1IqII4THkGmgV3K7PsCoqNM6TnYgn5KD/qiI4fOUBT/xurgZKb15SRo4uuGqGHFtkr
tQQZR7kZMQNlH1rGBzeg3dFp3V0J0RL3cSgJZh6XLyuOOl5YZt9YtG8nnqyleu8a2NrLprCMu9HK
HsQYWCuWT5eDUgGVCtaahFnVmzQXTTveq3itppHURyABhrUf22+5YblruC8gZ3J0icqHen5OoTzO
rCqoSBgbjx6i3Yiji9NEh4w5KXdGhUG9BKRPrqZjh75n7O34X++c6viz+bSDax58ub0Ocqu+U4ce
qGLke2iF/SYTRSoXqVGdh5BAmJrUwO8oKuA8IwBrfxxK0yRKNvKjVdmzx2fSGogGwx59ArkpbE96
1nUcM8zPxWtW8sNBJJMxyLRY9xbOCQ3fA8me1DzIUAShQFyTSBYZhBq8ufP4ybxAr0UHyYfPtWZx
vIryjP292gFKdw6YkGqFuGCgRUSdRZ9pcs+9S6xcCH7oWbV1f/gyEWJS/tS7E5r2HEkSL1dMjVI3
W42fZka3MXHx8WNE/aeXFf6oKH7SDBtKzRxl7zA/V8WjVj1EzpHyg4RA2eUz3w1LyFXc/RFLu44c
smWsMF8ruxThIHNNmbnLsHQWpxJo3/wYenyQjM57sE9kL4QIzvhviHuKxmDn2o8uC7ieMat6bp8S
lBGuxtjXJEshutoM63Oi7SZ+kRR5Be8TZUGpK2gGvxnekRhj9sVWcCV/YlNlDXMJSJTaic3z6rrP
ffRPinX6IMxuqAwh2opbAnQhosMhHS/z+F0EGiOxV3NYBSQ30giZgcEZjfIfFhSbo4LJM6JCFOhz
jFvsJWsqhOo5KVJIUlVN6AFhyjWde1xoAvsAuUuiJrcmbHEsdnxwnTPcKSDZm/JH4Nuj6/oVVA6E
ghFMZbSFqJEMm1vQYVXGI76ZcuigXNnMLdLZ24mIQ/KzmFQ6vbPWQG8xNQVHyCyNao0V5EwpkoZf
bgwwGXeZeV5kC050eGthRmhvYk8DOA6UcolYYvgiTkffKFNkxOAMioJqK7N7IyruSrc6qt1VqBD8
i/6mM3SCCreZKLJl8xDhf7SeIGDspbzj05UA1s6+sixgEDgjnmpQlLFC5sU1wQ3wFov9lsNbJ8pC
a3+KyfZDzNMY1nqAbx5HaNuchMCQbWdkSmjp0IO/oKSGLqqk7j5FxYTiPtR3PLMI9JkzseoZ5v6e
zFHawdo7z8g0ZPAGqo9aS54dK+ECBMUz2izgww07QcJcWob48s1a1xjh0UDVrt08QJCdpd4LJEmb
j3/XI+kYHr7OrPoVud5I5qonfn6yjCCsa+yrW16gGeYzKS28IiVVYsAnJvTCCmSfbQ8oQv7HCy9c
JmSDVZ9Z8KSwPGzriPPy3DhPuqFJIyJcHEv90jLWqBJ9zESbrLvafhITQ9pZ/kAUIG+Bz8hOzqqA
Io0wEPQBKBcNQC24pHxp3SxHPTU5mG6eUbtRcQz26w4zo+wmXLzbyvI50sCGOQJmi4Eccn5EGPwE
tpZtO4P3lKuxfE4V5N8GXKTiN8ujV1gSquOs43be0OKy4KBo0H+rCr1L3/6tVVhwTqBS8ujAz0Ro
dcS2zGM4a+a1sCV0PWEz9Jen59nFXeclfmulRBzMCFfwGeQaH7/1SOIbj/KNf4VANRp3bdIU5mSa
ULJLFSI6RHBcscXRVpzptEM+cAqQjiEY3suss0DQlA/FGOGwQ1QVZSDTCC0KRj9DT8nlVSMCBmSY
IewOKQ47UUumij/1xUWWv5GjHRVnuV8AxOdluyqXxySaNtYM6td3poCfVLmf7WktXs1FDW4zJtGi
K9+XiTUNDlS2q4JxET6OU4x83MqH/DHn+Yqn/ic1VHhQwadWdr8NtPCa63dwK8oBVjLwLzg90Bjb
8z6sqLkAkIlzyY2rBxMQY714ewsOkD2kz3Nb+WYwEKql3mzdepO5kokjXOCsiCtQGXdKf3WHlzpL
rnlzsYc/AaJj9G8JxK3ehjPbAVF37jJz2HQVgSRVe/Ri96ijVTCbU808HJUfYSHBqungjU/xNrLJ
ojTfB3PknvxVw/taYawybziSWG3um+Q3NJ/1+V8Y1Vej6HFqEMLOnnr0jI0Or5VDlG8wy1kL1dEW
ZxPb55HOKa9YNbfEfvToHjpY9mZPBmzAsAcvZoBahQRL4t4OPGQO2/PC2ilT5hcLC47W2sELaBHc
9TTQQsMtEm9d9dPapjKItRfLSF87az5yHa/TlulPcC75unRmIPnHOM0PbckyGCL8cMdmwlnWVsVE
NMDwAsSGuybZNviS09dZP5XLPRq/uzz5SKdHoJ3cVGijT3q7m9pvGi4mGrTkuhkRds3/6vdeZ4vX
iBTrvrRIa871ZadxQFWtSVcGO4HIWsZw2LjZ/nnHgk07q/w5fxLzKPoRb6WCBut8G6rAeunDnbzh
0pq7bEY1433qRt9d2ADYJJ1RmwXKpsmfBQag2VvuNDgy0ybV7ccWuXQIQLXi0nVxn3o7zmXVvbQe
QZkMU5DRukAWf5f4goZfQeJD1cnAz2BsuEpbgoKAmA4InQAfNfsZDpXG0CFMIIdycEUxkhc1+ghZ
P8LlOBqEC3V6fAfWwzEPdeZ3UglhUtX5knbQ6Ypkpy17gsZTBcE8BYa2c4L7NDxyUgQcUvJW1iG3
3MrrgG2tXD4unBIFbVTCpS1G7hcXpUzg8UnsY2pMrbyhUyOShK324KtMtM1q8dVy1yR7nb4fhZtK
V1IH0FPXFrLCZUyeC9s6Uzzf8dSvlRltcZVt4L4w3VJ24/TYlGil9R5zQPY4GaANJzUGRxLurTw8
dZgO2gbrYoGyofnXuANT7XrTwFCpmFGKl0wgB5INPPO51rsGIpjlV9W7w4BMxYGL3OemIFtQVW41
bkPL3eg2qiQ/JgLPHTYzRxDZ6bW6MYczqgcqjedM9Y7uaB5G7UOn7qoZyQ296UNI6pVTTY6B1Lwm
3iSDCTkFxtqxCvhmD+4ENFpJrwqusiVTif7z7sJPMmqQ0TWlfhTOW7K0ONkQRxB4Ne4bdIooN1Fu
XKpsbzN0W8I351C14A8GTOEum0nSqdjChN7AIE9oNwrQNKZbqEIA9jFfOLvhU9zfIpNipTuZ5lMN
XOmry0/85kN50jqOEWWXZ9iJUTUQOx+8evGtZ+BHlRFE0NDS54xgKD2HLseQecX0Lwh/XSA6uBRQ
8ql+bfPLbzudPTOSDdYcswsvy9re99wwS/Gqse4Nf4KMIFNbW/fBk5tz5Y87A6pvz/Nm6aTNsxQP
NzWzUG+5Zhh2y4KxIqVqwTLIVurNbIfisAlS67hM3oblcAQGU3jQKeUqJQrbUFWNP3KzJsvoc4xB
k4mlazdUGO1QAND4wzn31KPePoC9JeVNUpAQ09IjmoFyNDqFiFrqwMiEzPZq4DNCJLauzVUcsg6i
qbQ2iaKK4GTrMQ1nbOMCfg0zVLKsLGAETyMJjz3UmnIEAwZ9TFmFqomAamY+Vu5UE3/r3nTPDcW7
c6piHkTKlviuaMGBBC8D/C3RqIwJ4/Ch9/PyU/qcscoBhLzX6TFrX3VEETNCleoRSafPBjRH+iqw
qJKRkzpqq0pDA06HneJ8SXg04p0F98OkjZfNxRS9J8aT3jNwQCsisXA98IyMUUOAVDHGZC2m1BQ1
cAopqvKOeok+g+uRixp24Ijhfxs/0ADSX2KRmEl8yEiY3qFFqkp9BwRFzN3F/NoYJ6wXEVseHGqa
tU3tVf48MVMJuqeuOmHG7AwfdR3lIbNHSFaP9fDaF+oqJ1mGglzpX6ET51QD0njLdANDPcLOon5Q
9eIUx+8cuZeosG9453h74fmSaesTmgHWzGRL5uzHcWHL06y1LNupZGc5aKKkijZiRP+tsc1kKO0z
k+yMf54Djse7eOXsk4FxUO0P6Dt2y9aj+M3r+mUhvNkMk0e7+mfVNwhhdJNMu+d7zWSdMknQpW87
iCbVB87XLv7pnZyB6qGljxi3dTCgLuKUjPmPxOvJsk8K5cYfac79bqtkZ2K8zLiAYAmdcVbF+el+
st7tdh1H65QEw+nRSBjXooZDscLjNEe/Gl/Mg3UzL+zokMi2xoPZrwybwoZ9+2NOn1sjSUTScI6Y
GPCkCOlR/nRQuJQ2Rr/cycjcHJCeq6BGaHNodQb5BrHZmmdjcJnWWoDNX0LgdVjwLH6Og2ZcnHph
hICJjzrR2QR/7+ePxlIiB2OTmS9/NkIeCo9LRF8q3+YIbnCvTpULmotZmruJtZ2IVjPV3CJ8agmF
KCt+dBwB3eOC09+qj4Ibg7Y0IXKZFYcGHMISLVkY8c4NRr0dVMzuTXixqUXsAZ8ZjhP5eu2cGs0M
tqy4wUMS285MorlfDG8DUsfFrp1QGaLBfu276NjmrPMFAKtl/UOoHXNv37IDIrDRwpkqcBlTFnGI
jPJq+Qk9BxTgrmm2jb1Vl2ttXHtL55gBXeZ89HW3pwVS+S/hC+oWdkP2NZjfGyABnurik2Xr2q8d
/N+KeaZLd8x0x2+tWPw85k+f9fiJuHI5TBBbOcqDfNdh+ZpTnMhb/qeA5ROgVZJmWsT9sqcSPpLr
CIEF/l70YdXs+qv+SVYoSeYCbMYIWBcM8c5igxvr4Qlclo/qZD+SDiguba295qa6NkDMdcSlNB5n
Pe63e+Zr2RVDnkcsdO1wANz1y0vNktuiHoLDnFKcMeKS3p9BoPhVULjBCm8QJAw0HNm7hVeYTDH3
ocj2AC4o/nKLgKWRybDDX2GzgcAskSMN7QYGAPRLZE4t/8TQSe4UbRs/VkYYje9k3ZpRRGEy655c
nLD0rzhjlHsdxA6S75YYQTR9iLmm/mtSaPrY34XTZTLXHYIiwxD7FaTKCkegkX7kbDpVRr0WJtZi
O3PBI7MXxQQ+za60Xlr1A7tDlhGagt+L6pefiRU2Z2MlBH9dBSLwY/b3SQvukNyH+Fa1+6b4N+rU
MBsmHs2y77wQuuiZDje3b26W04YAw926IAlQ4zThjsj6anqf1dsQvDTNM1DDudyxkZm9+2l4zVAQ
swRksw1Mr6cQC4aTwhMqwb4kKtXVWuMzAF2BNAH1fMPCtcH34eiYKHzSgMW7rqbG+U9aRTUQsEg6
pshrPQJHOarYPC3RC3u7Tqafd901fGqCTd5uRuNhLC3G+vp6pPxgbW71n6DSpBLLWODTvxfVfaU8
2M2efmyZESsBnihZVboKXM8GGVZ3bzHpVCEjUXak34gw3CS8Gsmb1930sFnHcEYIdAzRooOb2E2E
byruhP8J78cIg3UrV5pEtcgTLtsfebOd5t4e/ZaNQ3YETuQwevTWAQouKg6WL3U3PtEzrJpEYsUx
HhDM6z2AZbKG7iDrZ9tpX+bZ4L8mqBftRiugvjHcROJXju06qDlMtNukpQ9OvvzU3hWF2/XPit6m
e1HEhqRbR21MC9sczOi04NsdmHaU6TnVPyoCN3l1mUTq0Vn1BtQaZyeBfxTvOOkibzsC8Dcg7axm
toZzbFzSt4U4Ebwam24m/gNYwZaAIyuBV3bAt8HUnfUPshSYUxrEGTnfGmMr42SZb4q3vrzGHQFj
9THBpsfklZOQmcdE87bwDspUnOWVUJAijmA70PwWpLgs7potOTHF/JQY7a6qwVQ2bGBZizNbMVAZ
sgfDn8q7mVP3pb73kT6BTklagbltFuZTOuFTkeYw4SbhyL6PrQn+UHDRM8kC6jddznSo0C5cMivb
rTadG3l3XcSczPM18HtDtgsI6TY4nywLziQu4nRbsJ1TzYAdlDLv2xGOnMquHP4RNDHZfFNjiPo/
DgNG7zi71Q3pXx+R/WKn+5ASMEWP0bjqhgxkBSUKcSFvbm9x+yR7G3ylHua3xPxNu5+Wq8nId1IA
VqHy2Vv2pWAcmc9IAss33sRA4bk3kDOqpBduU9Y+9r4u031xbpNL1110Zvy5zLfrSweWGKycYvTH
msHxiA+wYn4gOx4Gw/VwZw/DTmqiNP016LMabs2kohlPAMLrduPrDUxLeg5KP4eMphyAP86onpuz
m/+ZnIkEmlsFo6fyxIASvkWM+ou2amWmwZc6t+eqcXyIdHaMAO8xJzl4nxWf6WyDt38VGdJMFPXf
Xcq13jkYTMdPN+IibpkTATinlx1LfU94SwfBI9z+gWiHDw2542hh51PeCctFyCeAwoMCRA9aLNq2
W43wQ8NYPg7NOkhrePFQU2j2I2Yo7px8EfNwianEJkiDoExJ6AQsJP4SwSVWJaWobH0SAPN2dfSw
HIePJBhkJ+shSKBMIehAugm16kkBMBD8BPNXal/d6ORwX9ENg95q3PqiNCoJttr2AGHdmfBSdCrw
CJVNb3cUHFjGElFRqotFKpKu36HJbPEmh+/sDMrsmg6kQaBJqD6q/FJY/+b2NEDmM/Jb2h6N8rRQ
eSOngGzFQ/mV/5YlOLBH619pu3c2E2FatLtpE+Gb1yGGvKN9Sa1NrsBr3Nj9nUUkiwenY8dQMFFZ
R4c/+6U9zsNTxmJNQGla+ykmgEoxfCUyGTDcu6gRY548lzsrGy2k43gseLFP3+cQnVTIXqu5OPzC
vYcd+Uqzge6RRQJpxeB37fiW2+bGzHn5kpU+WJuQey5LN4WHOrEWqVSEcvqsxa8Vpwqr46X3fDYd
6In5/jb6YNMDiAJJSV/igfS6Q0kWexPfRxaTgpbHlsMKkxqpYzf+6do+N0PHN3riz5x6Fzn7mLvy
QxPxT05AM2gDIPF3cXfkT4xEIaLsovsAJUd/kP1gUD1p2p2ODhFpuiT+2fahDrdTdzMDaoTO2zhc
0lLtFOk2oCphji+safkAab9YLFLWiBogts0dh7IuEKHk94/lnkKWS8d149zg7ozXsSMVqd2oIAUY
nFCo2PkHhop1HGCow/FcMU1hOK+gJ85xuXWomp1hV36HPVlCjOtDsDk1TirsDXCCh5CeXwl2bTtt
RpsQBSaZ1UDgaIZrWjY+ANOtzcg4aJovjnmsGXf4bUySwaZ3x2NktruxY7Na7yzlNWow6o0H2rpd
6ADuD2cw6eohiAhqhuFdWRvX+poZlzQixWIkMLJJ9OYN4SPOsmWoy3V+Tbv91H13y8BD4ivGsKqX
kwLepIt7ONO9b2UeLpvikCskNBnFEa6OuFUAaEJN2kn+kNDxK516qXtGO7Q1Ku1igqVh2rPnuG07
iDX91qYnYd3btZ8lQM67ug0vAb1C9Ckjcin8GY3j5S3oRut03gOiPi3h0WiH1Zjqd46LaP3eLqqr
MU47rT4nJfc4ap2Aor3D2P4nvGLmwDP75yUY/DnllM6N+zQ4IsGmvQb/uy2Lu4jIFnZzNfBPbaPI
gzDw+XyZ1EXNBHO3f3Prk0liZ/1gdG/xV9lcUvXFLep1WXzw4MiNGMtyk9Vubb8ZcYmJIt8w0zHQ
wqCiQeid4mvhtyNW/IhJQk/pm0jSGmsPycnrpIOYQuvTrcJAuwxWTq9WUbZ+JFXqz8sDRkEko+TF
e+q7MfcrYZOpuEa9UGfwTe0iSZHPPI/u8qgzQEdrBT3xCoq0nXHlEJLFcoXFjCz9WJSQxFiWn2n3
MYeyNGk5G8DE4xr/BDC5X5TIrxnCKteq/UcUDq0/yd01wCMPP0eO9/s+5KfTq0dVxS9w6aqImjsk
d6pbWxr5GwjaRKkd0h8KEkzKGq19ni31kERXsQlp0/OggWNBoUFVJfo3RGgAFagsKaeskd7j3nBz
GCBiRhDXPLX7MFzQdC3Fl8thiyEcSG+PRtN4GvS7PHwbQaB/YdfydJRcL2G7uwWKvap5MQILL5d5
1LV7FvK0OEQNU3mOrKVQXSWqdSxgiyUlhfeL2iY8viKDGrlVnbUzoCd1OOAuhsanEBwCN/UZzyYo
+AIbjX8/v8UeSZCzd2FBzPBbR2EkuylwDCitK1ZYzAvFs8ZiLwlI2IQ+wWiuahC5jmSaMCcShFnd
tVdWl0UOrwjACZbLtj2ItxXlDybWQN8KQE8y9wBL2CC3oAAIEJY2dAh/leaZFaWYt/I6wedNpANv
Ualy/MAaDJkeq1XzZtELwFynoT3m+iGmT+6ZxjSWRk4lql9LOymecUGaR45AQniThIUafNBNeY0C
8NX1d9TuFae5FTNmonyObvAfzRYVL/pyYpRHC5VUubHZVYHU60HlEag3tIOvz4RJ2MPZ4NHD0UHG
dRgD4Ab52FKZhQgSPd7peuj3hpnALctXlV6vv/Thxt+3yivyUSxk9FerOGrlg6jMmRyKFyo/piwz
w0/LajZRxxfkoD2w+39dg5DBgcZTuhB0CsxSzIxZjFAaF/ZDi08ponxS2Jcq4S2Gz08r1cn5atAP
EU8AEGzn1q6vUFdiFbkM1IcqrV3AYa/qhOGQgAolwCQIfKrHW0JUdlRqIOsUSFAgmgh4bVx9Z5nY
RqLMj2sfDMPyEEMV1xwWWaG14p5YTe4AX+q+US1uDrDsoPaKduN675S+z2olicz9SzFZuzkgJVvH
eBajLuN7y8l8iOl0qxoD5V2m/VJhcRj6cZeAr0OR1/4MIBwt7cWTiZ5xXBauz9k8ZOUNoefEHyI8
KznFGGC+teYxGW2uuiyoahKzaRVzgDgi1YAphYJPbH9UQgfmVCIM4k7HcAuBLGbm5VnhTsvbS1qj
EycIKUeKFVvoIMNqZdYvORveiaZBUZe1ViNgSjiL+Nmoxx0sQ/wD7UTkD6oJFUVG2X2xnNwZ/Ybe
mVHnpqXYZvzSuYfEUF9C3hyhY88VKByaClFZBOUnCJxx2uRMESrvAIWBbgLMO5LisVkDfliXwFT4
e1iJiscCDXGbl5vaJGfJfAYV7oXeNxgn/g4OScESYZFXEKjj5gilom3xwcounf/PFrcp2/WE+C1d
plXbhyCNwVGDTpH551ibG9VFEAae1aOmVZlTyPo/GT678Kzl4bMFR7SAONoZTAQ8IinAvzDcER3H
Ev8mGSB4ZK8WP0Qu+wa13BTAsisNEPmms7jXqmkzN8maGqkIb3rtknRerUu26Vl8LgBTDCzZsVj3
zLuY5OOeX8BOqnzBkgAoNhgSTBJMe6Ph+l1Mb8ePyGpKmHuowGME1KMALblyXZf215zY8CKOjF4z
Y0EKw0ITZpwcuh56bPaJjDnUhfixp4n9EgqQAXefBrKdIfZO5dMTSpnwqpHPciE1LMDqHqMeiCKE
/BVz738hRCqtJqFmzO8ESIoVRgB3PAAFHhj0BVN7aY2LaFvwBc0EkKIf6ON+YwbvZfzqkT0zNB+E
FpLwhbdD/QB+ZIIgQIyl1DnpTOxM6NkzTFIZdW73KlMsu0YPEbZ3BnB2aRxsBltENfTUPgZnh/0o
/qg5vFrTtuNN5oAtsOtRphrhbxVe4hi1RPKnIU14awda3XBoEevjTRvCfxS50mRyMpnOWeA7WLQT
JtO02UHxQrd0cVokDDDNW0zTCd4lJroxIH7su52Rs9hhpZEeXOdvNx64LTbj2sevGdLaARUYXW/d
JnAu+QZiRiWiGsmD7tgbps8TJWwhNdpy1JXdEwMMhY1Wb4Y7lXGPwmzKyPmeBklyIVYv5D6fTpUS
PSasQBb8JJhdI+9FLixR33Ne6O29AY5BqTQQSTxNLtdPMDJ6I/KA0ZqFXj9yetQFZEExWEaMJIQi
focUTbZJFcAxJsh7i7V/qKPEAkSrIsop8+keVX5aeiIs8lyKyZ67FYphNh8+I7veIQmYh/DOQUZT
DU987wN92ci/hotLW4iquM/CgSkD+fXVdQDN0zPmh/FE1nehXTPO2Fn51PQrKQKZ+hgpqMRQu/Zb
PTjX0THS987wOyzYqae71OkfI9vY9Gl70BJIbbe/ofLEFIZPouJjzMuZ2DekPhjE8rEAMHmgo1+S
3pfAKhl3sGVgC1UCCMnZadj89lBNeeNw4xPTBsSgN0l5EWmjrmELXi5ZeAO9AguJvYRdQ5RUPHA+
6POSF8z4eVhcM658OXNNMiJ44cASYrnpXjxRlHaf3mZZPA6SdcRIa6xHBqPv/FgVNsPEQTYzqy8i
xyPC+6Aqi5CSGkbUGg2h5r15Jg2OQrqFxdCOUiNA5jJPFizt7LVvGPnMT4UF/QA8RjxAdmAmjzn/
L1KYIXWncWR3D7Ubc1uX4mU8IJ4EMY8hPZYChOOn6ua14Kxr+9oAgXeWO09siITDZTS8doNKj9VS
ln/z6xcLGlGkSOQrK/YhruetdrTMfd6fS+85Wz4UsgaD9zmyyRWy103/6nmjH1PdZs5P5nxU0wNT
OZiLPfPpNP22jtM6D6AwnRXgqCnbDG63FryaRYqJZ+KojRiv4lB6sZo3Ib+mLJLVcUf0IKpELgIO
LHU468inm6aEwwVj2LYeUAMM7EiqsMAfMMKpaslVf5VIdf5KRCplNGk70755aoRm5dlyzuzHKF+w
0xPxaf541EqkA6/Htn3tyFWJieOZ23YbgkAvQF1ZVDWEqD/JW90Xwbb2OGRMbH6gr4MvRfN1aHy4
kvTTrNorB/KjiQZXZF0jymliDihCzlVrb/vgJv8sujwEanNRbDxeeI9ntGMPwa9XNj+8FPxQvYB0
IypJ9criIANl26MtXjFQvZbeO1SIhc0sQVwMzBuM+zEPtTbL1JDIiwJ+2sKgljJEjlfthWmHwGJl
woNNPGCaQNIBXY/drkYzg+9AgV9fabxd6T6PHJeN9W51n3jkeLYqZGwRgTACf0XL65e6yWv5IT2E
N5MjRShpck93suqUcy6DbNyDeO0j78sOwlPTYhvii+C3ACkmuoKcvZnbZwcEKcwdUKCx5bSpNORE
BuYvCFmiBRE0KLw9/DM25QQaLvymDGq3eKPqvASTLnId2ufpOHuIj5huMqvX0TwSUV5TGCpMRtFe
VJSxIu1tim0aQ2OCGd6ii4c7hGwGecDo3Nx6PTM4cu147T3w3/M+bfOLH0SIiOCt5vjLgvAEypBv
xqZOEs8IhnUBevKHDoCpy6hKnfMdtYLCyBZ7RNY4a/a6qqQb+Xa1GdGhjQzllal4XPTmMWZr2ma1
D6uE+vXJUzC39qzz+xfJEZKsEJf5B50ji0cPF0dOqI0I4qmLejTOeuesAq+5Nf0HBYbs+Vj+Vfmv
xKNY6lYefI1/gjcx/+R0kXtf13d5NeFEpWXlaZbJqEX+8lKw5M+uupeyW1Cbo/TL3Kf6LWkyCjlu
qOm50R9N+xrbOT4+H8nQtrcrHOQ0Kzk7+gxQJ6q1jIC6A8t7Roh0PzIlFgicTLZlrI43ANkGhRLT
SWKDm+AVGUTOFpWp2qQfema7MkAwkPPMFvwnRT+PqHxAXXYGVAx2BuOEKEJzkOAoZy3R0QO90gNQ
tuCAgpYs5wSKk8Kp1npTXaSbTn4m2jT6tovcqJK7UZ5A1KDWHHniQoIOguY/ns5rN3JriaJfRIA5
vKpzVLekboUXQtJIzDnz671KF7iAPR7bow7k4TlVu3YoQIDCXYFfsCwUNFsFslixpYbh3lXZBomp
2CFQFXH/+W+MZ12wJoVahT1dNZBWO0shNUQN+AmjGQ5NNB0e56+MmwRp7VQaKRZjgTeez2Wg9V8F
1RP12wbbH+wmsOKaMXW/8gja5jFor4QjSHNNmPEiB8nl9ovyIElxzwDu+9d+di/avYiWGEl9zp/G
PXgP/vWf2T/vd/6E3a3dnfv0Mr301/mGivFr/onehmf/1X91X+fb8Kx/uy/ll/4OTnFa9PfP7nG8
cf3tLzp+9YveIQofSMf78l+NW8nwEfQPHJvkkg9aAXj0Lrv5l/hWvPfv7hP8qRdCbr6H3/k5/yk/
Wmxqlv5r8D3eqBFvzJziB/mICvz5K7UY78SV9Jf2l76sT9ibboYtaNnJ2aX83W27rcWv08H8Iigp
eKg/rE8iGNbu1wyuHcpf7qUxlornMCF8qxKAiOqJywpNYq+snBV93SrakD6yaZ+7U7rG6u1nPMBZ
OTkn5UOKbyzD6Ki+/SOEykWyylbxEoHRAhunrb17iDbeE4XXMd2BixzHtbk3tsWp3NKKPwxrguge
iZ07F0f92b5g07kuNs5mOhJXeEajdrC2zrrfJU/JGZHkOVo3W5QvG9gtC+LnD9kp2DtPxbHe0gh9
IMRcvDfLy9Pl2PEJXu0HwlCwyuMoWjTL+IxB7Tk9Y9uzKXbWXtkgv0Ge+uBtnD2mmJvuGB7U5bSr
F/pDcak3EOLW1bFfWXtID8tpie3ATj3CWXqKLtUufsAtmWQ9iKf5eVrqy2RZrHWa3W27UJq1xRBm
pvBOMG9A4APkqjOXStOWlhLiME9yo76q4dco+pxx6VQqtCP/oZKdJzy4PARkiVrYAhhmttL9F98+
GSa4jKI8VLTkk8+9dBcIbeD0zBxFVbkCGplJz3WiadtPAJ/MaQdEbXOUr1qPlUjRgOezq/x0sCX8
COiPxThzyuN56AfvTvQNSMXvOQtxuehUckc5OLxdNf0A/XK6pezyIeo/UZnOkA2VjkGusxIDCkoi
JcM2mGxibD7x1vutDNhN7JkPLtOqwswvY+WEyyJI/xGvWeXAkm0Ge2HUqNyjL5CIhxSbIUPoXLZ9
zjV6Ysa9aKkeRE5Q+O1j6Qw7uPLwD4DxgHx9D+E0DOpxPqFwBJY5qOwU+LSv+lZlH2XSpv6T5pbX
tPGeQNkHez7vGLxj+QM7RmdDj1BSEFVURZQnq1R/8+yBvt+W0X+MKGLs9r52pVJ5sKFXWXhIp/ql
Ma8FMRY1sh0ychrOq5Csysb8EMSFsx5XsKUEvWdPHnVugVc6KABMx14Fvqwz5AtUNiN6sXZjIKti
MNf1CgN1dDEdBh723w5noFTguGVTa1yceC0suhAn9GbwwtLa2+nCBZsroOjPP9aPYRBWle7r6Say
SqBOC/MP7maVAoujdu8Wanw3eaiJ7uIaBUBwQWO/1rr7bGY5aZ9Pbg8Rg6QwwLoH1YB4VF9NPMbb
In+MVB0JWroKUCAXznfDNK5Kzprx2QKaqR7TyvDmN6SahjDts1+myiJYaMbxhX0cIe1SoU0hrfkh
CLHy+E46sOhhz4AZI8U/u5MU9mgB/5fmyDZ/HdcFdHjOCc+z1xNAPQZdfX8D7MdVzKSqBSrNKS9L
TIzlUzanRq3EJfw5BklCE0JHaQCeWAASuhCLqMAILVGgxM4G9uqQ2EO8tSdzWRYHlvdt9N80KiWB
BqT98a2dR28FRp0T8ts1z0WwnTWM4xWyOb1f6kcV5nSAk3WJjCsy8x0cKSpNRf3iEFNcCxuCT2T1
PAzOwmkVkDkMrrpzn45PHeaP0hxn15xgwRbLhzjYi/AEdYSu48SaACvn8ZFvwQlZkehVJjBIwmlL
chUA2N4RTZhz58Ly1QOpA9oPhAEhs3bzJ24uZaRQ0MGko5wK+UmMyHMTa0RGueqvCRyRB8oJly6J
C+6bcWEUxZm5lVbcRRErumGNvOZp4yCkadzLzOgKiURrn0ytXHd0IXL4KpqBOJjIaWBOnHBJblKy
qyQE0vQ4QfIBNqJZJw9EzMTagghK3J/HZekC2D5AzEITiqo7Ad1RRoMIwmbt1dbebRYKHbHRPImG
zKVPQLC3ckx8Q66J+eV3mxpk2bw5HJRIZKyPMTdQKsTbQj23LTZi+abGsQd3LfFrxhVrQD1CO+Fo
G1ODx5ReeZRU9qIS9GTERZELWCRMGbttjh7bktYYI0fXBMMNfr2eurcjbxvZVIrHrL2yEOWUbOJ7
rYTbzZ1x4U37zX1GFZUF1cJlfzBNyk4326N2Yrn6aKbwBj3A1gaiJghPklxIDWC/qMBaJkauQ7tn
tWb1NlDWDSs9uHfpm6BuZgrwUhKEB+lkhi5H7kPJhZK9ROa+8C+Y8XFLIUXJ0rNZ5tTw7NGxZBhQ
T8skBvckzKxWurKdp3PphChlSS/CMFw3lRsaZHyalN0EnULPLiGtogL1jQ4l7PUdIanHYMSdu1hx
NVLc3tsSsWd3TbLkWgdMDByNoSaJqZ3JBrsrqctyqHsTrhXbOR3fcr97qLyZCjxNrqObf8AUAAxF
HKmq33ldP9JXY42JNqgyoXQQfws0hLd7gOuTGCOESnmHP1POHX63EBkZaEGXzZ2anLeUdYAq+1Pr
f8dUWfs8X5Bo4KftGwoRXb86eH6ogEM9/rBzUzOqdXnCPCx47B9nJOvhVYtLmPjaYo4RhpLNbWcI
hiDVtFqy7032unRcivRlpJhsyM8Z7EsOB2lwc6JkuYBhc/Xyu2zBIigs9HHVxtRjeBAl4EF0ozOC
Kxu1YkcvaQ3loUdu3TMuw6CmGauFMeYfXEpGbs0rqqB0uMlzwO+6yYHzt5eRaUo4YNteeo1hlCZ1
SvnFxG1ThvZTCCu5nNIPl9ZO7H47FYgGMiLbSwaOBLkrsHDdYuCqdRDl3J1m1ERrQQ8C6bL4k/6U
44C9oj2KcaAcyEnGplhnWMDWpHMvMX6exh9aTJSnG3nWM4thLQSdcNY2WVAmkNl4PCs0RWnFYACi
Yyie4gWcvdTB/q7Z6Em66gXQpw1jcKoCCsyffBQT0ERa9sEh8ooxf8mzJDZ5BcRwvGeUZZ389A0+
ObBzktzEBTR9KSKYxTHQfy7Hl82I2uQVqqE4x066dXNgM3buISvlnJvhsEIG5DUrlFycodhBr0f3
XUBFCNJ4O5AEWq3YGNQ1ztiYHJxq7VMsyhIYv0NLWRWv2Pws74YvkoFtfqb840GYGXUjKktFOQq7
U1f1Iw+ifNtcGJI8kC1qQS39N85XDxpMieoss9lWuABVdvSTz4AtPibsMLXAu27zwNxqwozOLx6G
znrQA5i80X0ylLUNmMXBFuHmF9k/copztMtFk8iDUkH/1j4mUpBEzcoA66dBDFVlZVz+6qc029tM
lkfEVwb3WzRYI11czw6rXWn3CS5T0ZPwuzSp6cjQVwvAasJDvCX1sLOmR3NulsEm5KfH9LtPlmpz
jTx31TQUSWiJxHDdXfbQcRSCqDFzzfYenUBeE3HcwiRz/K3cTE48B+sw0Y05RKMQl9xEhzlGwGJg
YV7AocCxkCldSz5ivMn8+pdkQTPCfMpieIltfWVby3pujyluCNJzU1Kp6osVk6433TIbMXFk0Aen
Owbr66Z1Txm93USrp9q70EDSPrGXGr0Paw+UMJpk0w/VbiWrRU26VV2WG7o271AS5xJTIwaS1YxU
VxirDEQ6GLhcF+fujUQm8rDJxZr5QflnwkJ2kLhGHvzJO69c53TqYjVyH2eB//YRAzO147K1CloK
rk/x6YwegDjclYmnFuMh5IvLgnIRKQ+wr299B+5WM6JDTVMwDCj7wUQ1mgLgbllH0AfRYPVQ35BK
kmtcMRXxg09AK6BoU8cI08/XHsdRM04LeW6ZRW7lSZqhTWWwaAPYlTlug4ERv6RK/+zY/lH86/Lg
EyDgVumwy/BNAJLjdmn2sZj+zHRWMZuVBn3aTx8zuLk80IEHvb+ABncPAfXxaGHAuZxVYEFKI9l+
Fq7F0sW6ZLhJpRIjUQGcklWgEHhz47R2yLBCb6EwVfPrXcFYhRF1xXkvuaPmjT3nMmIYoDn3kjky
GU7rkBnGnOJuyqw9N0ZGj+x6oAtafQUnSYBGu/mpxAxNRjiKfvSRUXQBmWlV/ZgFQt9TrrVF0Ay4
8ltqZksFZAtzCpSRZDAC/HNcIOn8xH5ODnXFIBR91xNwmhEqaDKKc60Xx9+QzLYmHGVOk3XdFQen
bh+RrTmbdDfp5ELqj0jmPf0MzSsKYG6l4yNsWI9PRd/HvirNIbRjGHYrfDfx2Kr99tRhdJuGfI+B
Eo6Wyom7Q9MhO34iG++ekfrZdP/06ZFEviJ/9kachNjm+CZEG22zeavPO7H8+4vFBRjC4Lmit4QF
N6AHQPFmSv5HFz3wjgVlIbQCZhJRdbfFZQZgdexWk0OXa4CTSpGXPqklXxRbfKDECtb7pGD6O+RP
NV6MpTs/BsPb4L36aXOCDZUGdJfBo5luSD8hdBxJPnBChirYA0f8RGoS9xx7MEYk6goJlJAg6Lxy
OPQWGGAFEmUzA8BIThzWpALTgMT8BcQYOd2Ah5ishDQW6E+MiPcwTy0DCqELMOqzSVFjCf9RMeBL
uOmrAW1OKA5qhrVw5CDD8auvFN1Vnqvr0fj1mK70fisfTvpaG5qNUaHg99wtT26lffIrb6xDtnfx
A+YecZKTnUweisNwBZ4y5lei6ebLd4aDowVKQF4oVlOsfxC/0L/NSGS19xEmPmEnMfHYEkYYtOAz
VfRWHOgxsf/+ZzsY9zjHCDOkMVQwKAPu4uLAqfBZG6D5ZXPKMaXlSqjqJ/0rU8rMe1WMaNMhQtFg
H3l3AaalbUk46Kt52UcWwUgckygAPG/cRMF0RUOwQ6PQhO8dVmV2jS6G4DGUb8n8T350huZi4hQC
EFTDe6uD4TjBOgdNdYKJkC7rUGm3Oj54ufGcTcqm9X4zIgcS2OcGFT/Wm06cH9xxZWj92megNNTa
ztcjZrBQeDElZ/AIEqqwe2brATuz8ajV3UN6040tFxbWCCB6i2C3gQVkDz1cymClB8rRyJo7DU0Y
38UH1o9LdAwGFbtaQmV6ruubSvHqRfO58NR/0ZTAaodVBh+VCPRDpXjPLBuEsO9yjgY9OVrx2Rmu
7IGlcowp17IaZuZH3gL3nDXEVlipL2IiwLXmrZuKE+uxpK6HNmNZPnM+cu2xTaelN+ev2kaeh3G+
0RtbEwxu+B3G76rBEhRblDw+GI+yuOv6TS3Jhm71heu9ppDHi+RXFkhTBqsW9mQ5QhzMPzvthgXE
upm513vb9U/1N0KyxLwa7J/TyMAPO1At/IyZUZv9BGMdV8r8s7S9ZeApDx7RkvjnXxJ0rOBEieVt
2qbf2AQnVGw+M3SwhAGDJiJIX1nnertrzP7gqPkZ0Yi8ttph9uQR29tzvJl4QyAiiD8L5hWl+ev2
EWpjwAOog/hmWb6OOq+Ct9etC4ZWoR0eWu/f8HcyLMX/MSvMjaZxkwVKhhIBhTcVt22G7UnsQbTZ
4+lQBns5f2Iv2DUW8WRNc3DKX7G6U5MK636BbAMYKg4JFZd5cFlNgIseM6nWhyTiEm8TLVwYR8UT
Y6308a9qZ9YIRxTJkcBBC7cG0sYjXK29dTs9Zkw5zOToJjCxVATeqAEVfBRQcKo6XFxKoRRht41+
tGP5u7aHFgnqf3jurffeg/7S6wh4QqQJxYqCyvV9NrRzB4FcHVTmpLSAzbjWMjY+d96YmEg7884o
zgPHyARA10XGVY/YmvWGXoPmMp7h13Urz6C9bkJMFhEDwAlS9I3TIXbGogD3KbtC/tUNi3wkbIFa
06pw0Et0dMTaQ+wCdAI2Fyn7fbyoyf+S+SeFrSt1YEGSD52AfrNgVWASnKq3NE32kfFkD7DnVTil
P1njEu1erULTunjVsxVTpqTqkmglt3+ZHH3t0f4kYfqWdh3GP/eKhkThNJGPlMAuL3RU/q9tjX49
1LPN4CE/wGtPs99bvcJ1eESuhs5omZjhIWInVUPsVWbz0fR/xAAqS5pVAl3Dy4Bd8ENLjOU4tw+T
rexwKO8R9g3hv5F/tMzAG7J0cwjysDJTaiIYZIy7Q404sZB8mrdA/+dwWWuLw6zHe2rsaKHxbawp
aY1pgdEFgeQGB50D41g6WRuuIBhFhoguQDc2kPOHGQvjC9VxV5r+gptAPH9F4Q2mJ8S9Yj111S5A
Ap2hc5pLGj1j3oavfUVSvJ1sp/xx6pj8Tza4qHdKsDHssb+a+2WWUWr7wdtUhrDW4/OQ33xONQhu
yzG/zx1mdDUbb1IADohep34SxnPqNSRMlmvG3zZUv84cl7WvHQyX5Og+Wc1De2tyuCNNzAz4F1eP
wmT+3QAcsExy3VrMODnpsX0eWpkJ8u1QOfcvTfA9+9YqSiHJtNiNssQy842NNau0B/qb/jMelUVS
rq1gPMcjLiFmfh37fzMJ64zwSiZNRLKIabpYGdBmpSVsMh2HvwnNpxVtVeiYk/GU46Nddg+292NM
XwIZ4P4gn6IK9QWGnN9meQ2pWwAzamw/1QYGl3eGZzg3Gr4FH5gniQ3HBAPUpp0ba7ijIdgzvJWG
dWTQrM4zdgU9lG9l00WoThlvsP3WkMisPVV3ZDg7/AeNbnp8D503BwAki/7BhMnFiGvQsbllREd9
6yfBcvaLGxAfFizwOFdkHCpAvF2iHmhu+6o5SEEbcoZ4RrA2L2nN8QqZSdo3+fSZ1Ch6hxJCe8JE
iByQHL36nu9W9sZZ4SYykzLYuXujWWE/b9+oyXcONC4Ni9ekokq024Xm5mvBQLzIfMx7eyW+koKj
RsyvXLE7wp0cPqJwFj1KZIf6N2f6GAz4f22kdaQxXkZJfsppo6q2Z2LNLLzyd5gvjARyWJeI8Sth
EA1gQzNj2uaPy9ZwPoNm7YOstgA6Rbyc8qNVM4iE0EfZ9WdRAqLJLVtRVYA3keXKlS4+ZXudYWjR
4TuAWI6x55YC6i8CmiG5nxPziQKwLuD26ljwqru8ugOQmdxHK0yWSf44PjUxRnfQ8FQK8YYBw1S7
Rx1n/zh9Scg7hhpLAl4Ypv9qNyeeBETUaI4gQNiIaTm/Zlt2pQlv1pa3qSAPDkxGSwqD8HHGyGfQ
RfFBexCdPRpYkgMyACGPmTgmidl0qCYsuKlrR1IEmFjWKlACDWAhBz98jswpPhJ8k2l0Ba51Qydi
/KqlC41Vaa4sDC17NCNOEnN5P6Rq/ud0O5DZytlmMYB2iw1S024UQGtDaZY6nD8tgADDpWk8nGHC
fmsR8wM0K5hJo7U7NL2VfvbLNw9LQIjPNmNSGzzEwg4xRKtWIMogm3QhnZnUgTpdYorwhY8YMdbP
eyh9ACLgJbwo8KkBTqRBTlVPFpBF6op3+wKxOfGwT17LJDnaC6XaW6n2uBWL4YpZHagz7RsDETSx
3S6GMkJfFtj0SQDINebKOq76in2nBiQr5aDEvJBtR88RLMnK05/0Dh0xVTwwMxLjJ+nrGaKsGnXE
s04FCkPy4TP2H5yt6+ToTldZh3tGwsOI6wlQKQSIelU41SuemEyPwpUolRMv21jzsK50oHlGGalL
GAtXAMihYizqRCdJvxAHgy4A9eMBleJdqnN8gxQIHmUBOsluktmP0Mna+sfwh2OTWhso6WuphS1I
ainnEcQlzq9FY9LWu82/LovXae1uZpwM+sHdyP0o2dLMXANeQwZKxeEz7YgqbRUfe7e6V97Z9S8+
g6EJmgHmboxldgXWM6U/b+wAPpV7z60CIipA7ZyvsuBbRyIDKcSl6qExFZPyLtDQGZ3w8IscXH37
bW9NmMRh5dsCT/KWwcplmF22n7gc0qAgmFqHm4HQplLRlj1+V16CuXX/O8B4oBJvo+Zqev4yMsI9
mm1VITRL92GBPqYKPDWwVE3XD0FEegjOKpp+0GvKE0yQ5gAEE14DuY9pxVAn3ObcptG9Asx7tljq
wlDgyW9QZFIdZd1Gen0TxMm+dR1+fn8dMF4Lq8zAGLo4ywITJlsF3UQBu5cJRH2KK0SVzkhAFoYN
VDBzraJ9O+nTO37aVeRy7v3aHpUCHF+dbC/LWA6orH1KmAayBh2ITzaNdqpDmEGF8Mh4UQSQWd8u
mnnmK+GxNydbWR0yNmM2pQVUsVmxTJMfkBxRCUQ+rG7tQxY55MzGuGXaO9Scvx4v3gvI9FcqglIN
OnYHRbweYmMXzcVraW4TTBI1egGyOTLokLcGIIvGnzaQqrcdP/03QfNs+tO/x7iOnlPTWPvudLFU
6jiVNcDQg4FPOX+g2YUpueErdL2BnptDUNMxe9EWOSqn58g3PwIM+XRGxikBdug7Le5pf/LI1NDR
dGmInxP9F4yqHn4FdIZKDCFKDV0kzIyoQIvh9tAoTe8epscD83w/HwgM9JYRNMiMzJ3puW6vYAXA
xxtyVqi4AuhYrf+cDeFqRBKt9ONnBYJaDuFarCJlOCvQSltQ0xolWwXOT9xn3Eh2UucZ+EddbHwz
i6F4DEAw3Q58GbJUzuntUESQfcFQibdsxPU/wueH8hOJJ7wNMNgEN2MjglxrKiBd5Ce8+i260vYk
M84SoBCqCyi62EWCS7uVsuKMkLXG5bRD4gPgqWWk1xq70e4eghlTf8j6+kc6pavZD55LIzw2JbrZ
4tfl+/uxeqzaeaFM2WXMmBzAjtTLi+4y/N0bhvcuVdyku48Q6089ilK29o1s7SNHh0V528U/eN0S
cv1ho0+v+3wt9QsQ+qJDmWpj56rVWx0W9ABk5w7VZnR+SkAa1nkbY3Fd2lsozpGzCoIOP9wPrKHY
hzhOA3AmW18wNVlH/mcXmQ9RHF8E5fey37K7VRqtdElavPXuwoEiYiyqtriyQmnEernC0BO1aWMd
W7gDzr6Ca481E+zreQlbb9vSTIRtxnjxpYm/KfHm3F03IC4atj4WxBMA3rFE5CpFeSMFgLB9LJyH
OoJNiqo4dUiDqNCQW+KLUbjTtWJDctgtXaA/DmGbxecnrB/ORaevhGvKMTqV2cWKv4HyHPceMAGE
AausIPj8413yoTnowY1TUBxQHTygrzk8pY6tSf+tMFYYlA/c67kzoZfvUKuA5s8Y7ZOv6AyQmzLc
KpmhubxrRUJUaKEIo5b3k+7Vds2Ly14I5EbDxCuMtNHY3k8urqC7VvsVlIsnQVIF5NaQfWCcXbS7
fTNtK7g4zJ7KOWSPwcoMfwTb3QZZuRtdf2MjUEEt4uQnwc5p6Ss62pSycR4PvfOjDUwPC5IB+fbC
VQip7YaeL/ar86ANMWOG+UGwSb+aV3S7UnPJn2nF+JFEBj4N/TpULPf/w8hmunEZqHemIDgRS3+h
rJUKV+oIdkRuVjzfbB6kuj1MkfMesBIY20rj2HPeSDXfA8BUQUf18iYDhbSYH0C0cPn5U10M+7T+
cSFte/qLiXtnA7QdJTdOIVNvAJaSJTWeOG8a1j0kXGaAP+ZevVA9xZw9us/JzPxMinuOCsagXmpu
HRzL1BeFGVaP4FsK3vprpNqggrOyDXNOdJjMdCgqhxH5FyOQmbjghA/XALknfr5NK2Xrqx1wCfTg
/othuZR9LVOJv579HpRUKNTIUqrLz9K/aHqLDNPdyAioY5GT2yDFvMG0xoMi83Psy4tUC9JXYYBB
+/fno+nrR6LXvgPqF03HYQEO1hA3/C/yg9hqxi5aU/vTjgDCy04GX3+IqHjBfXoOnj8LauNkUPwr
/R7ZAQAA7hTVzXCvYDzEuUDVSayL6z/JrtZZDfqLeilkUFlC1Chso+WPag9Yrx9nBmUQfEYmqex6
HhQ7LcI9TRoZGevha9d2SM64G3xhGSrECQZ69bU1wJco3qi6I9PeGRR9U6JzhRCi8+AylMBNDlgW
2ibgcKFdE04JOgAKyfjZEB4rOM27RhAI436UN/MARV/ZxDmhsHRKwU3hUJU6XucrMZ5uUdIMt96N
lxBihMaAj7DcDjYXPkpDd5NR4KWE3PJ82kP55OfnEZh2gtvPBZSLZpe/ObY8Od2HR9IXVAB89j5g
s/IWI/ZFgVrsU77s0HhbDf5qMkVriaIKflXnlhmHIf2W4XCh1kIJmscfWY5KQclsQj1ELIixKjcN
WiJD41vGJC9hkZPHRyKG9FYnC9FYNHBhuA0cTTmzCb8fUN0R+JBdNQxIOAELati2kgzlTRXjtKiE
HFNPLs+bNtwbTGKJHxsgX3nKrZyBz/F0WY0gGcQ/0d4lkDcqOTCOUlIBvmXJT9zuqR9YSDPDuPHk
+eln4NM9cr7w9VJ4puyOOMlyaE0xxVfBDJYYcPTUZYYHjsTFawcOQIeEtmKk82PMbSGbmqud00EO
CBDGNXhEssMkDOunjoUSfU45ioDmo4lc/PgBcQFoZJhshmebA2WKkocnBTDJpbvgM/LdbAgSQAmf
Jdhgyc3HE5BDiTBw9SrrWBAbaDQhsxRj+GmKJ3nIxeO7bxF9MXeWVCn02bKlKZSelmtddEyrCQwU
J295mnR/KS6IOUJRQ032bLpg8KwKnrYhDpYFk2/vJVA/OIKCUxOMDx7XRutgzegMj7wN3rAVnHw2
o1YGHeWStA4TKRJVFEXDFMTYFed3S7l0HpQ4h/32UWbm4KRLhcHhzI3xg0NCEZy7P05iPsQXmaAj
5pqBswNSKbCxC+4eQi2lv5OVyuCL8EXEtlI4oSZR2n4V0MAT00PD0Ogk6AIYmT6Gi5tm2DDP4Bw0
Ygy+uN6oTHASC0DkmV9xEflfpQzw3Edv+sZ9u/pNwyeRBTGslglVlWNs8hpA4Z2CaS2cKBcyj+7c
pcXQiHy2VHM3GjzvtN/iv47/qeskCztTV16QHEd9h4sQXKsA58e5h6BJqQIvOkYC24XxuoOz7M4D
afZX9m25nQwgNXot4QKFKP8d5w3nO/pOTtkA89Fydp4sggEHZ4GjfHyW6zIZ+rlMVNxmrlgK86uY
sbaDTzqOtkLs7WIKoI72pfVA3JjhjhaMTg4una25YqF3H62nHdleuIk8YbmVb5tyElIUd7Bt84Uj
7TNCb9i3/CnVo9vlG2k88qDpdPBJpF6Y3ksxY9tkMBrxUrWY1tQt2wiWT4zswTGiHw1r0ylmNEV1
Q/pqCe32N2zOUmM2wS5vXpFfdRk8T/MqpT4vGZTCaMaZ4iOHbODsfePIehcVw9BzBpLujvgKdYEj
u072a0QomWGFe7+emS6ckVvNm3OAphMlSNWsjebWBeapa1EXbFhANbk9Co5Y9sySyT+xjpBvZ3Kc
qs5FdpQQVizMLpOnkylpqRgQ9dHq4YIEc93CKSFkh8OZ2sidjTIJh0EIIlwShDlRzUHLhys5jkZa
fPDtZMzgKW1KZWkTbwe4Cxdt76nxkzzu/W9jRZsyA6YmLgQGODQpmP4+ZeBs9meVcFjdGuW/WtBV
2aMJgYIm8wSjzM9XA6dKwMwfcj6HWUQAJVLeGo1jBWAoxw/UH3ghPeM1yhWpungXmkoVolbPYc2/
seESuAch8Q4fjDphxMtS2HjcFoZ8lHC8E3xIqXOCoCXbAztdzgQZxPpVd5TWjGY5gzIhBA7BXkZz
t8Odp9CZMOz/CLUCL9rYxDAoNcdka2I7UJ34XOKuzBd0w2bfwfjhAvfmRqBALq7sZrO1n+AJcM96
eASpSZUBciKnDXWz2+9CZrR5Mq+5iuaOlI7tzFBfQMKOIVgY1S/SHDRTuiwNHg4gCDAPuCnzWWGa
J3wCWtzWvnZKxL5nLgW9QbKKW5rkk6Zwqxq23pA7SxE8W2zj+ofUx22mLWhO7TGjDgSXbRezb6QL
nghMD8jz5Yg1APqwi3QIsyzIrA2Ax+Eu1BjVB6a+aIZfW9M3AiFBSxhRKjq+uUqh5MuKF14ms/0B
v4o5hPSpfrRIvKcNRBYdfaawYkwEKBlPC9oZDquEsS8NEtu4hkpcIDx+60AbPzIGTkVlwLPcIyIv
5w3JbEP6O4BAdsAdzdYnwR0z9AwXQGoTeb5zWDS5foc3qIJdNlefTkR2DvbVuKLfFlSnwl+DlG5O
U6tzTz1FWZWlmOCuYPgIG0zHO3g2FiLpU8SoHbEHrGKXUyTIbzOUjzb+5tqzeUohB4jYJQwFdcQh
T7KhoBcSiAzwIB5gpACUQVZxPlKGurHsNbx70rl0W599xrSGgQygsszuTZLVZfQrt0AGoYb5zCg0
t1AYS9wEmxy58FKYLDzqAxGTgRgXFyNcK2TtypadgpeDzeKAO7MpKFwhjWoC8EJQLDlc/fSV2yHv
6/Bcd3BNIY4IG6xpr2V9S0s4RnBWY6Ss8pOd8p4V4kL6UWDDC4GMl6oxKRDis/BRFIIt0ODiQefC
cUlUdVnbECoALcI9fpFNwJcZkNWjr+QUcaxq6TABHDXvycy54k6xZgBL/0UCMGC81Ad6d0Rkuoxc
9YzJnhbskmSnBKK5I5YFOzM2xcxcm1zfwS4WjVceRFiL7dsG5TTYwP9GAlo+IMf9CZSthtGmJNHE
PL2RtH/MilJ4VV2S7emkTWjZXC3dQ5spezqIEeewazxPeMh07pemvHJ00gDb1HAGjg3FuK7U8RVr
hwwkTIu2k8IW/29gxwpZ+aw4vr208FiIU4lLx2x6t4Z6VMnCE2ibDEySewcBBls6lgNzuTEn/8WG
avpF2tMCrPmPkJUIe8H8EfA941Gjqh4mTF1wAoCMoWhVxo4GU4cxI+K1oFyzxCAtC1HFcqwNaw5y
gizjcjhJQcq/9RAmlH6H4BkGNEQcM8f5PkNst6C2zDHmzRnnUgjhTIG9qTz1bhvuOiZEOsMBUg2z
34SiD5FnRrsNkCr0Jw6IJzjTueD2dFlIRXU122ox07VchARMnvaO8jO7yd8D1QDPp1RSE0byLBJm
vYwBHizlqQWiHfCqRf6A5ivCvwYmkIKuv0fEIMx61q3FCTPk53wkCyZ7stmxU8pz3ufPDCT5IV1+
KZR6g/7LJ9/ktcLfbo7xp0CfFt/pVztsXZjFr3jroDkVlE2FsrS4xMLhlL2OuQvUdLm08t7DDCYJ
BWlm4DWcCiymmKvssDBBH5qKXRhKHY7rErxJCHAw+x8odXgSTdoyAe6pRtxLFVNO44tkI57In23P
k2B2zjYIY4lzKpEcqC2DPT4aIDxHElUj/RDnqBmthBYeS7AOFEW3+0558KlyhFAFh4rujk6A4472
WYB+EAGaLAAQgZec+KXMko1S+zs58H13S6+jDePRv7QTnXlQfzp6sytotHLvJYmtlYJb0Nw5BNA5
DyUwLn0p9ZXULFnfY22oMqY3t4x8Qv5AW0eXKIdmgBluJ0t14E/i5uxuay/5mhk6gwRQss+jQ8zb
xDQV4i4H7NonC7RPGDx4mKAUak/TRNODdlGHD+9bGR10s249HgfzNg39PkCG2Ssk3ZC1s5x5jEvG
ENCn2qbbNUZ9lvFYBzbPCFe/SZOvDmyQwoFjo0hc6uDhrYgrEunUI7zwccBNbs4ZfwfbOrHX7hpd
2qmzs1/sUn5k5cjRFKjDKbZpvyrX4HxM88UY91+qGm69xNkYgE2sSvzDKG1yumNmqJk0jrYPPBCq
0mbVCuJk/ZM9gFiTJTiEnmGSN58sENiAGyVsPbWY8X6LMZs+C7vQAxQTFMSAE51i8mQqTDbc5iCA
nTw/VJCb0nmfh3QbhN9VCSOgmqVvkLYYGQ52TigaubVs1DZrWopztTRNSGxMgtN9Enx0I27diMsj
8CS47o/W0H4OQQKkOZIXduOMolXlDKC0hx+qdON7Rp+dtxSUbLFyeI4c0F7rEm8CGgUMBa2edcxi
JI0OwHtMf7WiPffwAVmjUF7e2Gg46B22sBgeTsXi6CiOBk9by6VwRWgbmUujXxVUIObkIkhjlNAF
7boN7WtQoVZITMlVXltW/2ISzmXl3QXDkR01sUBIjdWCXkLTjVOSTC823PnWpC5gl5fG8j+WzmO5
cS0Hw0/EKuawtbJkSZZsOW1YbgfmnPn080F3VlPTt9uBOjwA/gQ+C2k4QAfNNHqj+66RJfJdPC9e
Rlr/E1vBsnNtghHih9ZlQRkqCcI7fJ8F1cz7FLz0KiLlrDcfccoeeOkwekxWd2oHOBG+yqA4B+m1
BYq1DX+f2xhfWk7DRJntTkkOwAkrBLkBbgf59Z1oV+B2KGqw6HDbtsciIb4Dcb/Gc+1v4iUY8Ejk
KVHAdfreES1FaDVaYJYWje4qzKcnz/9wqR729CGIUO91gKwGIZns4utCIHWUlcS7N+zQeaHDj91n
bdpqB7bjaP2m8I1d0ClEsKn/xipeZTBkDkPfMBC+zn+e9qR2Z0X8mDu8Tf3RZCOTxzFixVqB7Tq7
3CEKDHXYcsA0VLYdgOKZ5j6hG3JctDMBpGO9EbIh48hkHb+L6iNV+0qCi+jloGZIp63PhP9r9afB
zcDYynpcgjpcDVMvAWpJ/NAN9JZilim+/OwPsTqFgf8rjYlBq5BBkYVQUGN9CDqKX1IwxiAQjLsP
Yc58pYrRFX5pKuu5zL+CxRrVsE4CfH3tfzNFQSND36yydIzC2BVwHeFBsMb75UdNG7UFXYygBAzX
glyCUcm0x/yJDq+bUwy2Fc0SC89in3WaActy2JwJACK4L5HbpJ3gaI/G4KFwnuTyFK5JL9m2w4dm
+s1moJ8QtMlW4q1dDA8+3FsqYvf6hSGjriDA2V5vw2KQllupFnpsYsvwJtOsmAijGtDDRsfxdrzf
AcZlJHzGYU4AQlMgrxHzgjm3XCB8UqXzGfEIwI/CDq4G5lslFcwV8MeMd/60NuyEfaVPZtieLGgN
4I04/kqm7BClqIZdUuuaY+ig9WKkjuEtgcaoyEg0KEHgKBWOumK4mNb3IE7l6sZk05N84OIxiMtw
zwtAz9zAqwMfCbDWpFchA2TqpmihS7csF73SRt6WJHVJ5CYuRVb/sJgMnLxYe05+sQg9QYasNpsW
nNjDZW7kIpn/6kSzRKEvEBVj5+hfHSw6aCxk4GnpMGidcvAbCuU0BPw/XP7ZlVFJjQGw9R4pKGuT
4wvWjWsP0FFwTZZF/0/+l3deZlqBn0zcB9IsJNTOhhrIywphVoe3ToIcyJWhJGWjdRVSpEuSrXBV
3L12nC7b0iC6g+cQmK/0Sq+e5q9aZ88j4/pUJ+SccIKzuZ90dvWCQEy/QknKbDyywmAk4de1uoWu
fRXRh4icwwaXEpRyiqNbe9JLLG1gKnwWUQXsgsEWvz/TpzSSvLRh6605CxxcJfymxw/jq7S7BRuT
Go/sLvWnNzHkZ+QrsoSSTRz5MuDevOMP3pKRLkAmIsOB+KqpLvzMxIlBsxMwzTBqAum4XFJyMi03
WU1mshYQ36FjpPEQVrCXbgrkybCms8xlfCBMIItAe5LJtynapUsU4uC+FsjagSGWkBAL0TiENEHA
DQObHeTfazF7wblXyuJNYyl8DwU101qNqUdFNR56FS69GZY6nkB+nQaQzPosq72v4uwHzl4YfvBq
AuB2JJDaSn5TXB3mmHAonHf8mJoGQFWoO9qfviKNS901vUOwlo4aisxXVqKTiX6VOxCtsw2uIU3o
RK9mp92mmcONLnIy51VwQCNVcREABXN+I0YeFZWGTLrB68THCfPTgZKN1RE5NlNnkMseZX898XtH
SB8biLgeayf9rmDPoH/WfFN4DWJEDpRe58aOSa//ENBBeoo2OllEGwsV7+qfrIBd5BOICY9Kjpba
uGtBZIfm3BH0z4AIkyQsK6kZEL/c/C72JJCTHoyhIK7Kp/6MpOT53XQx2uhR0E8BgOlv47aQmVZE
2WwmFqUdnTs6KootGv4SF6H0CryGmTI/iiTHbz5zOBQJXGLGzOiduZoCZndER9os9S76QPzNjHpn
2GlV0nEDOC49jDb0Z4OUII9eQWXbK9ipzrMNmr+UP6kHHS7suw6rtbz+DOY6HyBttIyTsZYjV2SB
KEK6CV8sA4KNzDGizZPfRkqJnnTbhJlaQcqgB97OGH9sChfWX+Bz2rfMZtFJ+ZPEvTTQgrDJz9Qi
QxXYvSd+WnX27Oo8sxSKpsBPtkYBQhARbJ48TnXzPjlM5z05LKU7Hgb1Apw/EWzO826z8b3gjTKH
YVVYp4hDbHHdAyamyqan3S0tcF34c8BLsYh2OD3+ZFLkbRTzhGNeGOswnEQje/o43fyOPIvTjJAV
8KRLz21OfjkAqgdXIYCYcRPRx9hMVCDSFWhH4vFPeDpaRn+4OMFJnuyAQJyPJ+Zs58pN5P0xwCOg
DjojmXPkgJNB5GsXC12aBa4eUvIDSv49t0rtl0SXCM4hZ8qjGfVPbT9gaSAAnRWIlR6ieKmNZyE3
ecIadl3OhwCBdJDset7Yxo+Ns7jkEModwvocAbBah4aPfB7pj8gOEQa8ZxszlxrvDhQVeKA5sEMy
+HRwa+bWjoGANy0dfhE6A/Ti7+9J9sdny5w7aGThO9HuzjVQMK2pPelBuijT6ELdarhf0bFxmapJ
gV5aP5dc+iMH1km8B+kfKdNywuopOuX49WXigTYQkIzXKuK/pLSDefCJvWnBYZLhzJB+X2V3GDgl
P2JC5yRvA7+AkLlBqrN/13mhNa/wWPiu8SBatBlfjWaPiBHcp4TusnIVaLeTjs2moDcPAJhExOMQ
wQyS8nt3JjPu1B6TDZ9x79+4OhviwzBhtCrqVYOcTzN+y3sDIyFzIvgCDZrPecppBDmEN3GCGlG+
m5GKrYQn8GNG4vA3D1mhBTUR/QrEIB4j+Ybdl1uhuoFvp1XG78PYW/P0dMPHNoQFhM6/jv8J9MTU
LTgBSSJhXx9H8qKJjOUzEXmIQLvGrwyuZf9amH/xxN/U+zWTeBlYq5DxI+OdhlDoPeyuVnG1OHOJ
+eVLDv6lDY/tNs3mtdTa/DhOn+KVJpX6M6bDYHlYiSZwjoikoB5jITe64ksQRN4IGb6RbdugcuTs
KTeBlqOBNWI4QLx67fAW+N4IJDs727merxwpzI3gw7O96/n9iEiR46WqzpJZx+pRAiWXAYQkTXy2
B/p88VdBRQ0kFpk3bDjUaEtLXLRCKzEK048Qz9YDX/9HTROharJNpzsJGCPVw0V0KcBaoWhPKFlE
10TvLfwjaNJg+A9CXcNiW9WfQ7RYSSudHob6lT0RoJMBCLykCgESxP9ymBKQFjHNMpyrSOaQf7D6
gcTqFZhKTZYv38G3b8r8qUcMhtQeoYgK8KEaGaZY6xs3OnK/Un7DCGxck5y6vfQ7CA4iig5cXMHE
qOuYwMeHmDspppgJk9hCaMh0YPFnnM0cmxj8j2NnG1AFiwrLw7x/ecGZSmPjhpv4v/AYBjxoqkMK
NlCRNNER6EWb5Pr6kted6YDo0DztykWlHfFzNFHyaBT1wZ+IIx+OCdZbJds5+i4Vg0OznWhx3F+5
RzKQYjbiLn38QEJTejh7KvRBnIuQdH16IfZ1sqRHWYr60cBZpTTZTvDHrAStJ2c0A3LwaFjBG2uu
PE4NBV6AtzZzt1JJ8B3c+UV+U7pmcSSwNptNEHxkMRuRFH9Dro5QYfwm+hg80+4OdDn2OO8d/pKg
lx7ITPgf/FpRgPFwTXm9ZxZKK3XddPqnasC0cBNMI5lPgCzSoOmqdlI6SSwodegVhsee6GqdwMEi
OFBlV4J10xdx/Yv+ph3+nPapTJJNQbAThUaIEjkPLj8tK99KP5CLZiQrIPqMCMdo/RaFcATkiCgR
sCPet3214d2i56RhVpEz9gZ+2WjHWqSdMOb2pK8ZawiGFlMyLAgwmuCh/GgCm4l0eaq3bBJA5vbC
ygGcFPjXOkSjDYTjveDh6s7IZAFcBWjUee2bsyB+wGATMgExdkLAySwkuuyYhSA8FHS4MG3m2Czb
0HrrvEuFSsHtDrRL8oBJcgNhpmFL2AOYcFvwFgu47GAHrvP8h9hjFtxvTMobQGczovekXWCXFoJC
Jj8GHlJ/eYMzWLs5pADzLfmjqAue6FQqspEyXkQ/3gQkhjSvNt8SOIhxHadtJytVJZPVV4eVE2lE
w1wmTOfgyF44b03QD0piSQCJfES1pW5UIjF4hnxog4E0igV18lQ93lTSbFLaitsHplwmm6znqSZ/
0tSnXIVGbX6IJgVItrDQ3rvGr9A1fHjpH4bakL/PugGepP0L9S1DlMF5vkEKiEzmDsn4H3ig+eY3
d+zuKca1PAtoNem6KeCeXHLNzWJ7In2qhQi29p+S6LUK/zIwEDBN4EQT6Jk2zSqIX4v+XOIdx/p1
bOujQg/q6Z9CnSTjkwDn02SyW/w11tiHAe7HqpOQk9LdZbAsQIcN+IV3dutf0Zok89FVg63ZxocK
fIbPnJOlMNiTv7F2eUfJQxmTJ79R1kpgP+LTYyk8Kx1u/Vx+Z/6f49MtQprBqFn5Zm5+B/BYxXss
xCEa/gkGh2CqxVfa1C7LNz/82doKH6GxBzVGeUnkpUVcI/yTvPQaPsoeMED0y8tMRLyA4/UYbu9F
Qftz4tNEl5Y0fKA3KZf3Uc/c8/94yIvAQTGMlUi8qWTJHlQEYhWKQDHJDkCO84ftQHYtRJGS/snX
bHAl9CO6MgLmNKEnpbhwmhI6tI1hXeSB9pa+yDprS5DehbWFRFkeaXUmUGvp6MZYXeBEJV2Q7EuW
cREnVuK149+4nN8qzBY+3tDUeIzHe6IFwKNmdaskJdCSst0TDyLze8VOJXJmPdqt0cEhsJpYBStl
RJptpWQBineTd5UbwBLaxkzPVNt1U28M9bMA3nFeJX5ELV71iZReAAa6JzTmOuWX271WXkJL+WLu
qyEEFChKg4hbEl0fEDjn+IhMY6M0q5J6xceBx1VPSQvlPqXeqs1VeAdvqLeokoXxTbVoqSkaROJz
GqvPohACXQ9uMun/lycDrWGf4UUrpFHx3IpzHyJSMUNURKjjNQQP7R6A06PNUcBIaMgFlZWqLH/k
dQGHiTlI34RtuuwqEv7Q71ifHZRQ1r/K2JbRKKb+mQBKxNlE5OP//ZL5S7TfYvOnf+t12CIqrJAy
Bv22DfJvIyqNpFoL7SBve+8Ewj0EHpucJ3IoAYRB80tql1xzRILY3ANIOcYQKx3zHEHNGylFQrUL
txOfNOVQsk2kqYq3vvQlDcRGqmhRwBMVi1W+rvXsUPZ7+fzo21hkBqZjwvUIljWrI9t2LmhNBWbh
ba/dYR1rmMuBWsQIYg7YrhI8lByrDDV0p4Fh6uRfOTjd2nVPHomwb2MeHHyQxx4upuu/5F6QmbBG
QO+0Hc3qA1Ni+GNF7Dk2AccfK3/NA5Wuj8LSVc+u85KG6o4FUMRVMtTxL5gEmKokD6tO5o10eELO
kQZa0mkje8yi8iyfOalbYqioeWbCwvI13frCU5YZWinZ3DOEV4XwYafmqqPmTCjCk1/aW45v0JpX
QiIxVdRrLm3d9F4K8mIJPxEgSsZLFRCfqx8dhuY8oX6zIODu4iQFhMA+GmO/85IPj8UXBb8wmhBR
TYjSER5QUTHhNEvAogzUpWLMsNh6Qq+TuLwsASAT+ZOg4Z4/o0sE2OLIp8HnwENEOB11l4jLjXos
pVoEgFIfUzgBeAebK5fWXOovKBcOU3LG7nIC7lEteOtJh3dNjaymiYxJfQlAp8bTE91Hb15IzBOm
2e0fC4qqDSiWmUj79fZLoNGgQazwJVy2BPKKCr2cH3moklnAsoXBqN4MEhyk8aZJhr6kdWwEkyUV
gJtirIm2zXgcXtn+krLNhfCNccslQy6PXw39KG8PPJ6IIQIOsVaaBxDNxn/h/lPS4QkJByiBFvQ3
aRKYswR1GYjEwnCwloaCRrCzjfX8oyjouytIf+tLPnihBAXB0EirKIo3XnEdMqCgWWTKkYGY/2b7
0XvIHCTUTFeAvihHBe4WLlWUspyUbchO4AaBeteCG/FDk6hDdLdB75QH1aaG46ohKG1uaBtAQog2
jEXIUuOVkF6Y/EIWyMVANlYFC96HZ1EDWqpz5UbsaYsE7+Eni9NPqipivWLyzzKCady9zj3GyoOP
61N9VRnsTDhG7byasfiJJUQwUsm9ctvqCSJFiK/obo7WDp413mG9CrAa/4YDEgtmK7cRwlSu17sQ
OM72Y52tI+Ssg9peDJP4L28guwPMsd50kAdVTcj/xebYuaRI9P5VHpoABbnQVelMJ+QvfWD3pmXL
owfXSeMUko2QZcMSExrGbxT7gDeosxC4KkuDQii3Gf2ZmHpILJAO3uDqUQvKS/4HYio3xYBgSIze
+MmWCiC5VfQYmAOskxvkk0FgyquKAIJ7VvCTyHmh3yAgDXCUmZMQbKbayiEWnOZXbh0j545mPqhp
+s1xq9vFY2FnB3lXuGelN5cZIE2aj4q5wxvIEcGOHaEkqmK2kFLC81uHuoudl2tQFAGeJI2FmyCC
WeGSBWRBZcbvTddPCIGnZitRYhBEoVSckfT9/wQe/9hih0EMkAhpSSdMCBNXDwJCAAERL7lmfx6V
bukdZ/BIuZTv3r3AZntjfJBLbAYIo9sJIvbyGBZgC/qhYGWAIYoAAaQ4gK+vs2TNY5Bmh5z2nRcU
6FgAdYjXU+/Yr1Io+0bNj6IPDh4qFth6GhEGirvLWvMSAJn2+XsaPJasC7DLazVuq8+qYX04PH6k
qUuw6KWhpSjILxoFOW84jCo1uCvVtcBVAoeoY70dCNkv7Be1CZ4ieu52/CeXlMZtV8b/6uGoWwS4
sBu92UgMUqCjnRJPj9hYuP5gMHW0qpDqFTs41SBeGiNg643GQanONhKvpnx1g2qtbvUKBWS7LzTU
7FtOEnVgwnJKjxIhsmDesgMihZpu1SpsAa/n5FiI84nbJBjMk+tGzIZUHrYGLlUOfFw135YuA1uV
vThhf6qJ1x314GSzo8muQap+LYzmeYqJbdL400RC0xGsr4l46J2taaEY0MOLtJoU7LqtnxOsJRV5
aab+kMNOstRsukmFNGnzRpsDnoXrutrRN4wcdHKq9As0/cLWvQcH2Nopy99Arw78AEtkdqwEu7og
bPcjUaz4Pe/lzryVOfJfhmxRVDCTs5yH8gh3OSOGy8lWj/4xHfBE3ck8DYyy0pCKwrwOuFpYJR7n
+TlxxmXyoUZo43wyInY5NHFJhxg3A/M5jfL4HbZQOnWxkBlVjqigZ0rbsRkv3QppyzfxvXInhbrF
hQJzZfK8RD+XwTEUXCBaCtajXXgl3JpgQrr0CTcMFa1wf4cuP8yUomh+17o8elB/1MQ8qMZTxdL7
OrdXqufuRJWusYVAICdNFesczuR7L8yyjPhT+l+5hZH/MNnT6UhUCXojUNwv3KFRShvBtiaRRzUW
AaBYP3gU1AC0Ioje4OSC4N69yvWetP2m8/SVEWF5gprIMuVBnYilKlBBlcBJ3Xbwb4weQm+Q/cOm
769+jP6fm0gAYwvQwawSJPWWBpThz6hobMITH5wARD7AnNqz7olGrtyIcE2NiYsrlo19bItfXH0O
X6CyCH2zx/xG7MhdEwCIypIeSSaZi3RTqh1gEgyXKsLvOyVjXByFlLTmorPbQvWUZ7melAnos+y9
58p0+4fIileio0EVFMqID7zmgJQw3BPeQPg6NK5ey+OBO9Ua/RMVm2gcgT/FGmH5nykdNHHknLne
7REQ6e6PXIRN4z0KGCNIFbfbCO4e6ITA01PbWCxI72fGtMv6zBXGqSxY09UGxEPwRHWUB7R3Ilgx
Yg9XC1u6c7y3KGhe+RETIhSCv+1okhJu9U8M4HBiA/aNPLzIGzXjxU7RBjJ5RKDxLve7RNNY2k/g
r6LEfIkBXcaWzR46rLK2cGy0gAhdpk/VTPdwmmL9MnksldAgBH3FryQnvMb6n6bp6z5LXkpHXyVv
IM7A4Ib3DHzpE6/ASCJ3n0W29YPHsYqybpUCd4PhGOiaJFCagixvBzISmjAbQSJhVLu0alhg827Z
0cYhFyx5of5Kwzgw8921OZvYCTmkytUDlQqBc710Okr0qcmI3oAg1CwS5dANbrmriLukvmY2Ho/3
FC9GzlCfj7KYgE31FJ0id1adrHUo4jcox4OmJKe40FA29T79n/PUDX0uNl20vhwJlKUTZFMePUpq
hQjjKHsyrMDP5tg3ZJKQ2546ZgYlQUbGQhTDtOQUxcCP9qqyDbniZFiuQ5sl3RQNmDP/BivF2o1f
tgwLMRnUJE5MN9wXnVVuOX13eifwkEzOtxrDpxg5HRgq+UIavZxr4WJQN8NUbYEOUFjN+bUAJ0PO
poMFC8ZaER0u8GPjaDTkBcEx7kXAsDzMng0+X5NIUNE0ktRPu0fePs1WpWCxkr4GDYhMXOUfN3pF
mCEAxuBaGzo3YFYh9hLbe5LCpTwVBISoOBt5WTU5s9w6DIKK4J/NiQ7z0SiNrbTW0nDJJC2EIyI0
eYyCb3UmODNgUDL3kE6y3aD9olPLLH/BSneGGcYu+tg5OgQDfh9tb9m/wvhJfOCMbkVOuIPulMgh
6asiro9mYK8JN2w2VXsRupmwkh1WTDEa0P7Kz8/QI1Gb4H3yyYZ0+w4BQXe/Jhc6Z0gGKUG3iV5d
QP4QRQXpek6JIZr97jgqv2pM9AqXW91pr6hv1uL5dsdkHdDlSjmCBGPz5VuS2CR1AB6PWLd6j5CJ
6gWaU5AqIZtpxUR5sAo6QoD/bNN+R9IneDc/AlgCsVAeJPPQEycxvavdiNDnU4htYTZV/yVkSwi9
TgQiLRL/kYQID/qThoTV5Cev4qPkaQOJspEzWDERhYJIFBudqRfFAveMYK1dR7Nvn0ebtSTWEea4
cSB+2a0ER0hZSQBQUIULpIe6RgG1gZ+V5onxGYueamhg8L7I+132ADrZM3O0WmAsFOW+erSZ+Dvy
Q8W5oJh/OBRma99B+op6ClhfCEkZ//ApIRNlMTHifZsNSyDMPnalnp13R7Gz/Sefd9l7B0/Lm9Tx
RD24BZZA5NY5s95E2MeNxWQlfRRcyEgrPQy1jIcsmz1ArjBaGo2/E35Mw7Ea9dWuw2PEh9FpaOYA
y2EqWS4/A7nP3CNQKvy6SAwkNE7Vyw95MzrHXGJ75bagsIb8dgoaVHwfpZV+W/Z0wcQu6LOp/rAF
lXwS9DNUac4DHGYdEJnNI/ctrPObZup3ArvIYa/ScFfNyVrVHSIzh43CNSu2lZEFOyFDO2s0tlGQ
rpKs2yq86gbobH0MzJzgjFUbasinePt62FpMnTulS6TT+2fV+qfbpOeqsTWwCmZpvFv8bsZRfJL0
irwBLqonxRi39ThADjJd8Uaaol6x5w1RCIbGNnCZ/9vy7Pa44InkKmPrbbLDpcDb8tl3uEQtu7zF
+bwmJ/wgdz1LtIVPaIyLpApMqr7n+pBOquW3DpLgioZKweK+VJA0CNiHRURkjiHmJyR/1YjQTqUG
SFlBJSwksE98DGCI0NgxzkWTTgWSyackyucS+cbKREUP6iOhrOKKLCeDcFJCTm3tQ2MSdUoCS9BP
2yWYr/0qHRoOHOmUxN1YxzNrmJRniiFGDWl9HBNbHySC4p2gaCOszDHdbql5BFsbS/l3gpl4Prj5
DJlSLPz82iCJ7e16OcVPdXuBNHFG96XDua2ixUVF+1oDYOiJ/tzznBuH2K5kS3A2ptEJkgp9JTtT
ev2k+yf0JCJFlrdRJKYJ5GBGEE6xtfJklXgXtgo+cLBce0n336CtsylcBoW37ihbfnFim5baoYkj
gBftwuS0BEOiQ7cmVoNzVcYsRmQ2R5O/L+BTR/M5iKBqmeyF45XOmZioDOHIjccRc5GKIV0ur8yj
18l0bqlpAHVy10KyefCuUxg/Ba6LbmjlsN1IccjDbkz/YGsMHgJRUT+N7GL9y40aMfQ1RyFLUyNt
QRvFKFzZUAreGHkYdoBv9FvHVxKCqatqMiCOwu+HNQo/xGHJn578U/p23xNKVyvWD9cRnhnULYEx
Ez5N8xU8GN+ej8y3utuCFV4ryVvN+UkFXHcSFnZRDISQdncVEQ6C8pqIIdQJUoIFnjCjYPGtpj+W
sA4ou+70Cl2ajae6B62ZIo0pv1nhSYgNfKou/ii8MsA6Ug+N+leDuCnS/HMCyxsAl2XgbzFfOdCc
OigrkTVkRxxi7zkoj0E2Eit2FA2vlLigFm20gI8JbaLLKOBBiResnA+R17ALWr8VBRnCcO0orZGh
oHxAv3q2JE7VHN9KQ9nGHutYvWpj8wkZ1NMmidf8dIk57Zg17FC0ksGZ2pOTAchqQ3BY64FIRSIV
HBwyIKVddsC8oFn8oASAZdoG9MpNLhNZcpXHkqUFiI8M7F3K7mqCRZlFS2tbm58OLHJOOa5Tb+/B
yWggEWQZsVQZo53mP1bMWNKgNfg0dH03BOZxctulw7gxRdZboU/QgA4cRWLsRKrhohNgLy+zfIU8
oLEv7GKGRw8XQVqQ9P07bEST0Bp4Hp21sDvuoF/njPhk59syXVKraNCHZO2mW0Z3H7SkE80fdz0s
+ZJmIIy/Wt0n7KMBLMNnwAxvqzhMeEY0G1LUJX4uBf0yTftUD+929y0aKSBuAFDUgeKEH7AHp6DX
HEWBv40G9ME9R037ZkfjazTti0XrNttE0E6ufdkzazRP8aTTERmnUL2G/gcwnUfNFjqm5ohi8eQD
l3vBh5CRglGapB3YfXSs3OZoub9qJh5IfFHGeCOfaht1OCV4KF5zppcqmnHnoNhb5y1lGABPRxDQ
W492852xx8UIgIRYbFDGIDh8gxZlwcTba+1SxXTxx0ARufT8pvsqkBDQyZk4EBFATM5fgvgtgYLm
pl6albVjEpUHFUx/4/QCYiuQmYCsJS4jAwiCYH42pG8YC+aM7WK8Ok1lfAqeW6v/spgWISI0kVuc
UaS0sMrPT/1Y/4msTyuuDMw1KEwxH+LgLPyVWeaPDvScNHPCVs0MMTUBLkNPuF6+9SuyVIgytHk1
1Z2nf5jKuuzeS3b79mvHMtYmggfh10xs0TREAjYYAfZrs9qVDI3Ep88hwz2gl+BoAoFHqFik588J
pB1TNC/WmY2URWufehUzJ5RMxa2RBdeum5BJwS/q7IyYfjsLixnCAk4TCMfdCUL+GfeskPXaK3Se
tBryHaTgxWhaMTcVpOIg+xBbnOCWQKZzMEBOl1z/xnIGfcLcaVcTIxQKVDI7sACTAqQH6mVyAcOj
i422HW8RfVGMAAI1xYOBDdBB1Do1SD9qsbZpOMrpA2Ryqq8ir7Ig1enUZRRnYoLzQO6DpsEBJQ3O
Oqg2HtG4xcn+h/vqqNnqwnfJawF1AXuHb3TjF6dIlmIGZdM8JLDEHUCo0oMDVjA9+ylUCCcBUJ0R
QkX8sYCrHW0ECvUJ4rvMT3Si2DkeYpVdqv2/VhGyTRI0+Ua0LbaDA1ldxMRuxLWyj1iM6pNL73X9
QSuzR4CTtYXjMypueT0sBE4S4QZd/Gy+WYIqQdI5lALxtalhsuF3b4L6sQYoncxhMVvhya1e7l+O
ATyzmQ6rZUxKLbnaQBY8NKlmvi0b//4kRan1p0et+uxpZXxxB/JCyoQg47gvp4c2Uc91klBU2c5g
ER3ClOT4f2U6obOgUDE2VEO19WHLs+5PtADSp6NNwv4DcLHKsh+E0lLdOHy+hHYDVqSWeyWWbI/7
+97ExD6rv/VlwGjc4peiTXAgWAJkAfHUbnrWX1bKi4F8KdKRluPfZZ0iN53NXxLjsYAaQBcLZW0p
dy9miKkvyy4wIQIxjGBUNQlGEl4sHG9Hf62SSBe7yaNf6hiujx7ErJxjQdY4k3yoLqYfz1K3//kl
sS0W5Xc0LFWyPgGbUO7cwxZi8gcciPD4HrkLjs1vLTHIJnoyOnE6+Cr0EMfSH8WMFdMhQX7spXt3
eG8kGK8vDj0EnKazBNa4l8OFz/lImSayjmhNsZIhxLIVml71V2tAMYEVEjtetPm/CFk5y/w4FsIt
yH7LRlEfpdkREF4AR1QWOhp84RRiu9wiC74QaXpyC+3ZNr9Gp1natJXJzGZEu1tmk38ZlKGD1M2W
sdkdTNLRJuwKVvhTVbRrATG1uvRQSImuttS59nhfoYHHT4Sofm+1i9pwDgDfN2+sV/BsewI5KT59
RKNCFCyHQK96UjX+5D2u8bRA8FtED5ROs3WDTyGwHOF5ZizxuIbERed3yH0TioX/3LPZQPqGapy3
UVydiAjZK09xo+1jblPWBSDFOzYcCd/N2NegnZ3yi+i+l2H0GbXOenwuqpT1Ga394+Q0gSL7aNkY
VqjmxuuPBlYL5QlmfO/A5shoLBJSHUON3DXygdJoiXQt9EjMYhKxE3fT6+2LwgYezo0QbgNLFYba
PkysVS2Zc6P5pweDGBRWuRtwRzXd03CBmYIFkZ8URa/DK0FALthaT38VTZL2dWj+8XcEA+M5Knfx
eYfs4iKv8Zz9y0n0uxsyA5YocZ33U7JFms8CP2cTdxIr5K7M4KNTs40wgfVofwuNHeNwSkvrpJNc
Wto+KMgyrUIxaKx7tWIjYkvwUrq1JjRLuCmmvj+4MSU1xWfCC+HU770d/AoJn1bo1+h/JZG5RBc9
sp43yJ+ruby237CRCitrur5ktUr+hHvgnISkWeGCpJsHpCQMyQ026nQGs1r7enmlddAb8pX6RT+y
Qb3FwcllAIbz/wCfZD5VEYF2HksuOeQyZUJFFfWfyEElmqBTVg76IbwWh2aMXibquwYnP/nJU/ud
9d6uLV7uydrZLJv4iA2xEu5NWDaVlOaEiOTnhgc/xsFqxhqDruEuPjfP4Y1oIaix7tgzcqvBe2Sv
Q65hdww35agtBZziwyObeI4zoCtjLw1bZ9hLmfWwLFEz67XEjrHeTrXpFKj5YBYcDFg/nwE1VkmU
GNqb4EB6cLSs+H0iR65vkfiaxaad7auoGyyyimb2g9E+4HOMqRL4+dgkQkomYwDMhIKqWaPjCR3x
GnhLu4BU+kh4RUy2IkPMyJE0jGklFoIBbzGdgpPvShvPqv6ZIKVkZt44WnpKCYx2C4QKCe3+R1y5
q3wq2ermQZVQO+kbYE2ks2CA05gmPRrSUZQKmLPAOzCnWITOFB6/qMr2AwLISa0hPcpNydr2v3JV
24YgJFWAXof9QHwVD6igUV8hGAj/R4LDq1axaYQppfrn1GzoofjCILXtJkr+jbTtVnHKkfFrabqt
5vyQk6BiEv0Poh8PN3Uejw0GUIssNT9X0ZDvdEaSzBegSODOWTdAMO2DGs8XB24MYyYKCeaWCEtR
3uP/thbSrvSOcnOjcjsSBTja6ruvAAobpAMZZs7bHbI6NMQW59NyNS/ue6hgPpudV/lSIANZgLeK
TGIfnpugHCQu5jR8K8bQbEMJ/aQqt+4SShBpHtwtKRcUMuR+8kh9sE+BjVsd1w5ZF7x9d/fiAK4V
7lJgLLtkcbLybLbhh5tiGCiPyYi6e+cx9cTaSrXCndVlj67vnpogfyJWeyndkKoBNkdENXu9Ty4n
oTs95gmyj+fficVqDdXfNueD2lW3uco/yOFrSfUc6HrFOmj44U83Ne9Vta+77JlQsAwnqdYByZeR
vSCBQx9KrkJXVB09BsfajrD4GfmPxDtqCNH1ey+/DWblUSqCzYcmtotEK569HMNuq3XLNOXiiPfW
oN33YYRcBa6rHHXgKR5igqQ9hplqw2gr/VGfNMi6k2Uq61e8rY7lywlCjFPxVn4Ch+lQz8jGYxQO
wcK5dM8J/gWa5p1j5IjKUUQZ014CJcPQQN775As9ZTOJQYeBE2BVN7fy28vKtGnMnqoJG74odCTy
AIJk8INlAIyjZSPBbcuMwgHjEEz+A8VnRS9JciSGQRe/TN59k3wNuwF8OE3fRZ4jV3IfcPHyPYk7
XXjOlxto6yS+242k0WtQg0XGR0DCFjC2l7Bqce07RHUG+G5qtnYEV0LT1k14RK3nE9dJkZLdiz4D
mmT00cIAtvo+2+oh1qaWjFGtoW1ztpZKGputxu99Xb4FBNoBhB1cG/GAvCO8fmuXeV6EtikFUuNI
KkgobFJ1Sh2ByFvQsZ3BJekvdPZafqnm4DohBypEcodwxw36bSE6ckCmmp1g2sXny/W+eprKaxS6
z85EygQmR7k35FoshXiqXP1b/oUgB50ZbhWKBrRwyPMtIuU1xa7P7tNYWnwa4XR4MF11Kz+PzfKi
MPpQ6mdRWzt4urggJ9bM9R4e3HsgVRlpPwWtTqi4L8SRjFZ6T9MUgn4YaVrpTxsz3Wl28Iint+mV
ZYJpUAx8nXGMbGftaoZJRvXwUNkwMApfIjJgsKdV7dAz/CICeSs15xjPP6nL8sLM/FLVblkngMg2
kBscSUY3GvjHVP8eoq3Wquy3ilbeyDbTMl/0ymHU2AvUrJR8l7KdDyLBZytSQEZHsEk05zlB2+YE
5rrukv2c+SWjS8CjCg8NHpF4+FX7ZgtQjey1DKuLZLB1+YcuaN9s/o+k89qJJEvC8BOllN7cQnkH
BVRBc5NiuiG9dyfz6fcLVhqpZ3bVRZF5TMQfv9m7NKpGo21AjnTDf2kKTCYRKHn1t+T7SMgITlLY
+LU3icuIp+A1r5ejOzqbrJp3adlsLMZ4s/abSCumazrgbZHWKwkY95jBO7wk09H2rLOU0kX4s5ga
PtqEWZkWziq6nSEA91ZjJHrtYmd5+OfH5KxWvrmBp3Sb6bnLuHmO4PiEI3LjUEZMdC7WS2EgycDj
u6rhlXt3IroOfd3flQPwj/VlE82XpqKUhnGGWqv5a3bYtLu1+hawhusx5XB1c5yVQbK4HcV9NDXP
fYND6PSh+2qlGKGayZfosG3nxhC+xpdvWOD98nCMMX/Ui54sL4jS6H84kpQ+B48YiT8mHneLg3VT
3/jPpk6us5MfmST+GoF4uKk0TfREqfgy1uJJY20GRLsu9swa+oJWi3cpjogkCzR3bR7x14JJwWRr
ojYlO2DfswLlNvBKd5ULmDM6n5GBtA6gubJvnK8bje5m1vseB2qEkXFpvqmw/M5jd68XZ2t272Fc
MxdarB1udHvEa1F/RDT8OEwbn69SZU+xnl0a+6vUyKtynyX3Z06J/7VMDvKCiPTFxFMN7FhukYQ1
Mg/h0cppPpxjw7li6+WXzDzE9pMTelTGVth6AkSKqLzuTby7HsY63aY5KEM/Mwpq5t0Eyzh3/yzW
NnXf4vbb3eQ9twVoVG0/gWtOqtyW9bz3PP84WtZGBdOpVsO/uLuPBknd8xUhzBwanDaRDIY0utDa
n4FE8p1UA0PpPde77q//mrzFL9G/gNERR/A7ybzNseN0EB1u79h/Jc2uNYPr4P3rKLDlpDYxCYSj
JU+kLO+dzQAOSiNBYGFDqIp3HGjmUnh+pnMKXXszw1919A0qvJVqp03QPoeYSTjDSff0u/TdOMrW
PtyFYD8Vyb6+GDj86RvX/OlqXMUexuYkeNQ4vU1LSu69vemHC2nlffqEPZfFTFz0wyIaqul9lBng
NYEpVfXeDu6WYb+qUHeLBylFIGQGBprWCaSUC7pyfsz6KXRfhDEQ1dZzQUiT5lp/Ml4WnD2uUlwK
Tp75YdbNBRL2L92Hs6r+EVKaStkn2BSK15BngSGmvAbvYo+ER/FKB/prZxYfUpBdrMOejGLeBaAw
s0FwVGK8ltrOcckFlDU1tfX2NRyeSVNhXjjEgAqLdtGd05JmBxFc4wmA80MMiTGA1MdyKdvljYoU
a+2TnniHQecxoN2Be9iY4dMUcBFWj5VTEsKCLEA1uDk65lYc3Gi6hQpXTgPhkBTYrbp003cGQQz2
GxJxxkzYk+MY2JrHqStPhWL1wR2UK3a6ynib6Y0Uz2221k11SksyL5jwhXQJbv+KQ8sawaT8JFnp
VOBYfvuAXR24d9nhVvap8vQJvuimTsL/eM51WRym8A1b/03sI71FI6CQuXU9aSAc48VVrA+UxuZ3
E3zxFbEuxa7G6ga8oLIo9Tu8sfm+ZNoWKmX4DYUDpU2O1QuUASNJnzKkhaEargs+A8IPWvrqrz6+
1t7yvVR3eb6JlR2zPN0aPv0HIEndnttSDHp44jRSNL1iDNzNNSYvlAlsE04WNw+wmon/YKmpI8sQ
G9kgwJa0Lc7EcihiRlJgyMgKcNLGaCjv91wuiGXTT48Bb0sc9M5Pp0PKbUOyyYKWIqBmhLF7yRS3
jsJfK9yoOP3ouzf4EeDokxs9NiH6NNf9cAEu5O43KU8kWo2iWUZgRb+uyLRRfZ8wpP7PztrD3PYr
yx22CEAqKbn44SJSkODIMOCgjTADtK035ZCUlvAAaBsniBUzZNjAn3Yy6OXoT8HfuC0w61hbysEp
0L/wn4tWMep99kobejRjvIauhcIHQkXPeWF1l5G5s24OFx1hiHhuWLCeioEwyf2CI89b30MAojfA
ZQD7Z5QwsHqubnuv1bP4ZthUFDk2b0GbfAHL07cm/8LgX/FR39uvtnluTITP82bGR4snGx1HeBoE
NqI7tgl8WuIXsbH6hYeI31RZBP/mN4lA5MdDINTpCRUsL4milruZo7JtbNkeFYeZlrOb1NXLPtLy
vec+kywAyK32P4Rr+Ch8+9N8T5EvVT7VL+7+PRWfpkOow9XG+EVvUW/IIizKz4Bw65irUAw7lXMT
Gz68OikvU5fpFWmjlJqbFlPLHMKFAU0XtRKcKUu0P6DYcupSrCKE3wzOXbnZoWbyLtOKChB6BAdO
SJ1b/GPYgCF03yJGXtTyJwGCgifQ2fYxmXZ2+pxROLsuJuHZc5kZqyEMHlBKUYZexbvG6pJnFWWv
oQVSC8nHT+i15xcnbtd+V7E+cZRggF1zB4mwu22wu+qg9nvPROiBvGJjULZHn3osrDMEQRDRq/+w
qMaOjLfkr4fJ521DosbKDFKLnw+PIRT+jsm0GawNjIqGGGXXMq1nzETYfXaCAh2sdkHYqE39KtOy
41Lh1Yp7sIWuizXqeuuxOM+EHz54U/ZXp1S2kVVjUq2cHonlRO2jTi0kEvFF6WAPA0pj8WCyozGG
2E3Zp00wUhh3txF8KWbhiD0lYDCgHus23WLeKA4RdvEifuGQDTQKTRU2Xy45oXhNiCkg9ognNthI
gLpZlQxc/C0SOj9ErwcXtjKwDR8/ksI6Izo4hHTlUQrxjAzvvHkHsb55RnMzJ/sa0lTirfOkPBSu
Cenf0o1m4003PprJwI8uqt/KwT518bcJpqE7zYOl1fvOw8deqK9Nv4bd/1/X9+8BV8CcJ0+JQnTg
ZJylJvFYEQTs7I4nJzF4w1V1LJtBoUnu7lPc7FTAwYAjOZ1ukbYbTUN34LyXQ/Fsoi8ktbQ+hT1G
EkSvksF0sjBuIiD8wVRQHdmdPFUeZd0cYMevGJm19Q77dpW7R5WCL+oljP3GvPJCygeLARjjDgc3
6oZJpkgKhVylp+ahqJ8FMVbDwSDrAiHfxOqqEK8JrJ5E9nNUhN8TNEC3t6H4CUtK63lsBA/MtyBy
CHiAS9lubeI8GZ1gD+Ih2M02QwJPpeyz1w5Gt/ibi49iFtpECe776U+IVWt0EzypAEsVLz7fIYaI
CPUcyKqooUCl1oM747Qw4CAL1qnV1SryO9jdHVERY/hqBrX1aBnL0YqbIwrpmz08VXO1Z69b6m74
n35989TEhe4jQzg4/yX5paAeHdrub030nJmuzKJZZ9NZbORy7HEn6lFtNBh7BjGyRKzHrT2GNBRW
1qYMeFduG+x+BdaA6YZjA/UwGMqjld346TpmWBtvzIRwNE4vbzUs6q/VtU+GRu5jwx0R2MshVhiw
2x7wapJthVfHECRqPrQk2TsA+QxD4R/eQsy1atJywwgqlLO8wZZ6mpPqqHI2stMeoFH36GjpOR5t
473qncswqhfREzrOP3xjj0s9v3Z5+cuphRq0UMfXWrFaZmdPXtF/uYZTRaIzijIX7XFo++egpE4Z
yD0cYQdjZsEEkWkKWIAy5i9q2jXDxWuko8B1P2agtloBimP9YQ/UPjWg37KK6nkXSfHuRDhrdo/s
hR0/29NnA8eM7ljQoOH7aNUBBxzyfWxvRJxKE7AJYUyKOrDCkHMxn4v24iFtg9AEXBN8twkKzqy4
FrP1d4jofah7lpBYKtggCaEBwj3t0v+gSF9EOGlbwYuwazDNf/ThQnVIAJYcYt1aD5e9Haijw4jW
yvrbQkrdLzgm40OmsGG0lA9GdZGTvK3eRR/lA7mglVPwoGe4ZaEZHZZNZwVPU/PDR2wQ+scMFLi0
oSDPYUG57R8W+jrPJH/Ve/INytaQkskCz54K5qNat0XLhsGO3n92GDn3jUWz4Kwmndgi/W9dk/qk
Lm2dsrYpxmyaz+QlFA9tYQFVSXHq8aCovGxTtudfxw0ESZpDpaPHp2myTj39EQ5O6Euw5hkuFETX
GWd6ir3HBnUcrkqpeLNoximDqBGncHWgU+SRgXumUBSibU1h++A5EfaGwb7Bv7AvFElg86NThO+z
6W1KFe+h54ytdSJSLZwMMAgGltUXUVKL8SBiuwqyAQSQtqz3JA5nNOamux3zZD1GHBabKn1JOQzU
5ONeb/4ylRpDvP+0Jz/VTdSVJYCrC7Q9PotcSqW0VV2I3W+O+MJ/G+k3MJFVePRj6yTmDgNywDyJ
SbkWPI1Xx7XeAzrDbVsVQXDtxhTIC5qD8auzoU0PUAszgMZf3MaCztfbDwNdKcCEi/NoQnklXDTT
CI+C5DMZSZlnm96/0vG33eRTNTOddrQr7g5rl1DasBoOwmf6dXxlTRTQJCDCW4DOnPRadg3gQDdk
iNl40ecusvgkIcMBbrCsIC40bE+kyqDska3igReya0ZION2vE9UlxI0jdcoNvn7BSdR5RR9exNPc
CJd7BBopc7sCOzE07rMLz41r1ZsICQTLFdMMbOk2jFcEQHdg1M91dXHL6JAYyHIKsDR6M0c3HhvI
tLLFQhxn+hj5XgoZBV2ewcizMZHT85ETI6Ss5QBkNYsQZnLg3QT5OYDp4KAk8Y36YaQE85RJbEn1
iogLgq3ohWG4J1hOywNzQNiknM5751hGH2IzUEIJZ4gVwu1MBeXIIpxdvHJVEfKbGuZLCbEranBJ
JuSkH/+17zZT48L4LgN3VznN0SoBxw0wuZbzR8fCgMFx5dW7mvM4YhLW0tMNEEDJecQ4M9rPaHs0
yrSpCE8RLrNBQXA9l19b3HyGT5l/FO5AAThEGypnTwZ2EDtqLUFdg7dNgLB6gNGFdVxOyYvF/FKb
X7W8gE4LOlBdM7x2SK/porWC6dTNIPIvMRPPmRD6XKJRjVUUf0HptwYQb1Q3XmM+Dg5uTcOM3i57
dkk1Hy1C6NZ6nDyk7XmYz7qPFLk/I4sdnd9GgwX+i17ORNB39mPXvicTBD33M0O91Wj95iMHQBpZ
RzHFdU/mI0PArTb9RERh8To07anX0T4Gezsxn3yQN4XIwWk5RfgA27V3LlYAGWz1wjjorCerjh61
2VplVYAoES+jKX5UxWcWebsZY48u3bYg+eOAyyaCJE5hr0l2TWndSzzvaZ8Dxvj4v618rz4Y2bTu
KMwenMFeq7l6ciwIwSbFzUQYkPdUh6Atn8yTDVVsev8urD7M+ehTdHs+q75bgYUTPcCJBLhZD6hf
oG7Z0aoGU4U0Hiz50TXBSzUiN6U27a2Vo1XPs+1t5FX0PRUPRk1DffY+i/IJ4u5iZBuLfdFo25YM
Ya+44N7DfK1JaoJvqOWrnwZmQUNh3SJB8SA5TaDOxoj5nYsIi1EEAHlXfKbxqjDfjJbSHyuD7I3P
aJOXYjcSb8UOzpZbtQRPeUoaLWhj+136Nm5oLKyEnAbyoFL6q2rMWdjIaJvtHIRro472Dopem8xn
HZ6Ipm/p2xjNvDec+hJvn+DocHA6ZAGHFHIicWCKg7BrLwvO9ssmjcnlW0AXv30KHhG/s5K9OSH+
768r4x8D3QgAWyacBqZSTvnE79vr32Xy1ZBV5YAuUPhoUJrJZ/WZqMrfGsN9QhWKidpiIGvGfHHr
5tdJ/UDr23ugv1N3RIuYDWh1GVuThlEz5Io+l+5aTc3TDBtiAZHxeWEpg3wuk3yUEbC919WyNaAv
ZtG9Q5FdAy3BlBGh6KyfK5iFOFmJDseEj2jCnEPsNy1vk/uReFC0oIEa2j/DGk8F7uaIUEd8wwSy
wQNYTmQhbUYTIc40+UIQU/S5rQoOMEIBTfVTCh04ap7TSYSg3HJm2u9q61sPG7IREfjG7My4mS/c
CLr5R0toPqNxeNPSHjh1BmY22EfYdfbcIYwupPnWg2Y1+Hfxp65ArkW1oIHc0AkNBRHY7rcYTYTM
PyqmdhEjZFFSxzV2pXRU8M/ctwQ5nEqJSk7rA95sX2p5MesbsaIjTHbrwYMCGqpbFWWPXWw8Wxhw
i3rCH7kQ3OVvFbz01o3cdSH7+oQ+OGjsh5gRI5rcpScqNdyMOFwNS/CfXqf/CMI4RMWaf4Qt59Mj
N/UEF/IimzFSr1KdpF/NxJPGy0m81JROqjHu56GCA4svALweSCDgW9sWriGDaM6kR6n4SmypsNLo
XYSc9DFiXuDBnYrgMv8RYZXFjVxEXyq/zmAHBZ7vsPISaFns/qTnGOUw532bJCw3Fl6g3Lmul65S
jTINjqvJ9JbjXPyIAvoC0Lk1LIVWf9ZKj31ACBXX5uJAIcaHEGtO+dnYbn65Dm+gdI9Ekp30IRtX
Iy1vMsYrb1joSSkT1YR5huGssZm4ONC4ejJ4HBse8vI5cRa2Fo6fi71tqmtE/RPiz5JBe4v9Y6qx
KKhci8pHdtXufLzpW5ijRdVsqkm78jfgcXsJplrJf/gweXhPmeplmFc5e7IF8NTwzLY4xpXP6KqH
3s1MzD137S0Fb24hRch2jEQ886mYRc+klrYD+stiTUWF6gbzW1FZDD/xDP07OrRc/IA1qenuNegO
y4IMNQu2zgBRl3py9kjNXWacyKE9PyTVcPHq7uI7wSVIML6DVWdA0hl4Pa2MP60n8sboJVv3HMVU
WA1NPROU0fjPS50VlKsNIgcTh9tuzrZ66K4TV+eYQoY6D/lrZManxExfYCSgwyvGUz4QGojVKy8w
IyICmZZP+0lsaalHj3n54stvn92D6AADonCAh3ZJ2G1mmIAJAdoIF1xkIfD8GaSglQjGeztQy5Bp
Gt5MvMM4uZWcPOupuZZefy/sFEjNeismzIDyEtwfDL/uXqo/to1d4JDuynj4W5K2FxrsT4+Sgow1
52GeBpzUkP6a5WHygz9Ub3OBa8qY3FPHP9rtUmCE7h/jrjumibExLHdPwIgJyAsw0D+UKsEcEeM9
dJyTVq0CBjsextRBlx+W8ccCS+30DwNzHN3YR5SU3qc2ZxAtCpJ/nhiRtzkXUIw0AwqTQwgquVn7
cILRAXONecSQSigABQf25bDRNrEwnLCngUxbT2hZLjklRIDq2lcQP3EZb0kb0VB2hOUtxyu6jQ/D
EqJD3VEyugA3uAKMNtowlINOyFzfg0vH+BrrX0zsgYgJFJNZNaOuuOEUIKnsFmGuXgCLkriY6lvZ
BAwGpK+WGzjjgGTFR9BsqujgAy35E9Y0i/1ooMuCvPKYzR02jl9ajw7M/QzUZ+xdfXa3gTVRGqyy
PMJn5+rWMVxB622cagLoYEK0yKq9PL5WnrcFyu4L+zEnyNrnwm2H/sZ1Bjipgv0QJQeuzd68R252
NLDqgwS4JNnm900zAyWmCFcrkhW1q3Zcehh9wWGk54YdpdJ7CoTWAUWmmMmNGNhiBUHpI1VBB0Af
2OffR83HVOFuNl59aDgwNlaVha6zkLDtX8d/2S4zXq4pEbKcBEOb3AomWJnqmcUerLp/duZu7Trw
DKtDP21jLXulkUxZOXjgwoFYjxxjGd6ecNbts5NvcDTDBRJYxtvW2Mp50WcQ5yfCiDR3t4zeKIFj
kv4lCzOCb9LhgpVS+9KD+/mL3nLWaYV5wAnkdYFlmqcABGEeXIghtmGldjNPgy2qrPmtg0c6DdZ1
zg37wabc1UsmCvS9E0PdeVvTOMThGZEpNQBLc3F3CT4teFnO8RY+bZO84/fvgsrKVjcOBTV8wai7
JQJ3zWau2JIVDQWsGKwFvaN1jOe184kFd5/F9kMUSm1PtHza/g7KYdy7uAEYfn8fh1NBIM+q7Rmf
phk3ZFkW20LEQObSD1juWDBCsdpxYQLb1FY62zeNubUpGSbntsxp8NCyojHQL6oEaJNYXYgbd9fC
bNgzuKmZUtrUKApqYobTwOT+6Srt6NLe6CRo5eod5cxjrOErVoX4VF+K6YvX17ZboLuohsUKg8DK
twhWCzQlirSvYERt88mAUZif1UVO/7nCJ+asdy/s16R5n0HiClMkPkgf6oJwzJvtbvst3ARUPj8W
2IWJb/UzT9XTI94qHqzqHKtb7XID+994PxNoEGF/tsTvGA2P+qFtsaxwl9VU/5EsdcHW3eQepwSO
Kg5cqvSXaimfYfID5BF2x3XH0IlvzfecKBkCbjWlsDsJKIVBwpDB8NTLt2yp/9KNb9BJgM+bsMx5
jzAzq0PCU+ML5skZNqKNzZw9lQ+OfaNnxlSAO+BFot/xP4Hb0GPxSpHz0Op3a7qOjNCHZTPV+GEB
pcZ3lpHMo0KdiZpoMeBio74Ba+cPH1MaHlRAxcbqCqr+jdqVMmmkBNI9OrMCG0/6lCD+adyr3KDs
Xh96sTRBptGtJ4y7PGtZ9X36Fvs7VcdrPoic9wOGK49mRyKVZqHlnA8FXI2SbMF5aU+8Ehiwus+y
WpwbdBhItPMD9l8dC5+RPgDY3J70GArs8MPDdNJoY9gfPXxEj86L+8vQcBOK3N+l2ASfOHoMvCbQ
uQAQz8ZeoqT8pgPP9dPEGR/0yNk+ODraJoKn/0fUm27LGLF7XCCz2hFB7DmDVZD8+G0Bk+coHegL
i/Caor8YqMkYC+fTiXjdfUO1kfJEx7rHqc3byLOIDM49uuluOi+KwEXEsujSc/hG1HFZT4i92PIi
PTh0kY2r86NLC5MDHM7/1dMRTO9R3jYgG3VtYH94sUJivZdNpyUdxy/RKINz6RV26jz9mNKqmr91
xJWdvRlybTO2FNQGbnPRTebkUa1tsoGImIWJE8LcGqIxv1LF6G7kapq5ilLi3Z300JrbAHdf+yli
XsqzLYJuS+vdA+W3027ETIkt4Grfsp5rYGauQFpYfqkJQzGW1DTBk1wrWE2Bzy1on/vxyxop3gRH
haXFHgqrLw56X0PihT5Oz9dkGUTSttGZ8hMpiajXMP5w9C0bz6lfUrpU3jEDFGyBAqCbJv2n4Hg2
/KtBr5NSM9IFYyucMGw/9+pHMSrVPwK04XAUMtnoHi5pkgpTx9fBhV8bn83C2ZvuBWyUEma3dN3W
df6QmXOA0Eqle3bKc1o4XG68kFyYfRwOs13vTOhpGK+syvbbZtf4kh01QP6a1KqZfmZMDBpp6sv+
rYVIky/JboHKCQjBpKmJ8JdB9U0lFdToPRBNBs4nK4MlEWHZlNiP/KLy0wq6H31hEGBsW1oFhymG
QDCtwn0CgIiX0CUXGAgbKWwHZjQcQPSfkrPXIECvuyNSxWMGMKM8xPtw1mzR8vKGLH1YQ8eW/QC9
CqZBYR18YVBHP8mYrgIGjfJrxk64dil/5Mu0uL1Bs4K2Jfd3peyLcPWKijha190bOnqm7B5SGskW
oLntXGtNfGBFehSk0nXK4+F3nICnzMw5DXCejImocweDfx7WTcdo1UgvkX1Lk6tCuzLtB/XGPyHs
SXw91il0zXI4dRpCYi6gAmQW6fmqyOc1DCwxRKgpGSCSSWVnhM6m7p4V6JJNN0p7jxJiZg+rEEv6
GJ4XQe39BOGzwgxn3KW5OoY+A9Tlajv1l2b9ixxvHUPhL4TUq3+jcjQx2zFGxLTjhDMrY0m3u6Qj
NKQo8oxVOsz3ITq6CScMqU6tFr44xfIuCIpkGjb0VINu/FfW+KEtJqWSNZ5VGb84FABeRsRUjSKg
HBgkuScXCwfH7S9FEnwhH5whKZgpTOhcQ6Ll0O+gVFLQtbW53wVRDsEEL7100bYZuqsai007JUiu
Le5d25xDgblKrfi0EAXkzavWmp8pNKQGU2arNnepkCcU1lqwrMrrGL6Zi3svmIiY3a2FzE+PIlGw
NsEdIXO9qbjXDAGAggUdxCtvI6iJB0I8pAQ7JsikPqyecbXWn9nn0CevGkdvFu1jOsa56V9nsrkL
HM0yV9wB13DgIFv6Gzi3+HRuSB/E2K2nPFOdRwSFg9f3r2BRVhsYGJmodPpasUUvJGWEoG7YcK+x
zPVKRDX8Og/ydhr4ZFZsrXITA/Bk3Gd2SWxf/Gl+jA3vpyrAxIAQBv9fD0ApZ9rUXXU44TR8bgWb
qSYwhqQFdF6l98WpmqrxMujfi7omXBRm8t4m48HAozlDgL3AEzGXbwuDuHTbzxilcLn+noeyTm3z
l6RFjUfTmoG04KaJCTh9OoqvnyZ/aYbkxDZde1ACaSYkbSr9IVRShI6EowDA4CZPGqnwSemVcFMM
dzFdquCsJVQdgsviXyrIVaCyUjuViPORaVVY6h2s+cLixzuDq4XrvYiIo5K8+vJif9ScnpagCFg0
ttAPl2unQTfX/gXN62LhVE6H3T7KTQGm9jAyH4J3VY/u3UnuTRLQnCAqGLw9B1bL1ITyPGnI9OXO
Lip3N5D4bAUosBDRL3jyM8EouPkVxACOZXOiAvVxY37ozPBPrQmZgx2Wr9HsE7eehDRw87LL+aCy
QmUzHJEcPeqt9zFgUwUaYTB7Y+5tcW0QfQUR8+DrJUw7mh7s26O6+NuTl0F+jm6RmptNO8WYOuH+
sZycXGtt3cNcIaD7WBOZkgTXdrYlmeRP256XbldnN2lXpCthJObCReWex3pMrX1Ox2VAiKrpexU0
+A+ke0+auOrTtcqP2iKDibsvssdViJHfnA7boPpCjb3NmWLZfvfo4K5ADe8b82aZK4z9uZF9sEfO
egxfORCNDDZKta+9ZwmRZs5cD9lOi3aW0FgwnoXcw8iKTeyetSkTDpS08QHUrsjYQizWYU4ZnFfD
cC/MK0lzctPkUiXQeLoQoTnJq5GKKsx3Pfs4hh2A6BDq/4UrQLpTFv2MP3Gnk7IZPnuz9Xg09I1j
bBrH/WiilwoHrFxAhnqrlwwWOZ3a8MNBKu8CFPgAUinX1cyAPwuY7QFrq+7TqfHhph3MyH3RuRAj
5jQmfIoiPdQ8qd8WMLkoHNOG6GWh8XD412A+aS3Gdwz/4qe0hnNWk5QFTuXE/Uln3h4PXwq140hQ
ECMUEmK7reZUxxLSfhEQRbMFwFGwtKMEE+TkCKskyu9mD2sJKp+GcMM0h58erKPkW/te/2C2apP7
3TPFhqDgNVnHnIJ4wBw4l14z5CxMIbDb2is61KprmLYjPGCwZBIOgD0v0pCKe7onHTryrQNjj0cN
GTxYFZ2Jyz4n55zKC+PXObtQPJuKqRfzYKv4QssglIGHCTEgLoAdWuzM49Z3OOwt4elfC3J2fd/a
M06AxIm9whVErwzCM82tVuQr/ghxqQeI1xmcqDwHoFyOY2Q+V3DSQLOnKti2BSfdcJWpvGfOL5mx
cWsHz7+QEXWxwU1sa0GIAJQV90MKMKLY6kS9prDSQoNoK+e7GmIuA2jYelf+SSq19ooQIutDx10v
mP901gmXqwCmpU1GWxdA6Wu32JVw8drvobizmH3yWDbfFYhNAVFOZzYZkRAhP7fwxne7aFht/cVx
5rU21vspWZntn2DxsGZiV+eJDed8XvZSj5BCY8+7EAdbmmm5kWIMipgS6BVFW/YN654OsfBCZhLu
C9a4D5zWcedILJNLIc0fsiBag7BrptHtP96jsPy6HH8ghA+5Pa/r1Kca/0qLcUNTCY4xwS+TqjuH
o57LKKy0WKVgbiSkt1A+8NtF5ZzPHp78vNiz7EH59rQ5nAcJlhchD4GMiBwPRugl8XqkI6hmQ6pg
m8nOOPOwaGgs7jnLeSNOZvvKwRvVF3jOJIGKPGikVigKPPbarRBVZAtlQlj85iHQcgDgVZ96/VXQ
T1G64ezCT0urgxSF3PrePD/a6HTlr4bcLaAx0D3LZNiHfNmYGas5pK897Hv5CwKmuLhqPOjQ4hts
FKVh4Z6Ram9kw4P4MF0wqd/8awsElEuxw6n5EKfsPhKG8pzEtgc5IOTQsZCD4PQZenwHKCwAGIv+
Vfr0VVhh+EG+ETElBWqiscBpSn1v+i0iDPXT4/RrLVgY0VOQPhI8VO2NMf2IrDYvS2IK0lXZxyte
Et7UWJsw+06uccNQztxKnbtE2OKwWfLpaiKPrsxwY0CSVlBVpReS26VLDirW0CBRYxQXAh7hRjPr
vtNcC5QWGLfJQ3Gg85rqw5JnR5pNgyJJms3f/wS2bFEnNXC7u70lzFoqLQhWt0lDBw2cFAf/NWgQ
54pIsd7a8qIsZF39NJ/kOtOmZkUV69gYvnQihYLHNLjRK/7Nl5FRtquXL0NW72B2fnqmf4z84B5P
EE2XxYfiWsMIHY+y9TFeQmxprMuaeI8+WXku2iyr4oJRNhWHe8597DwC5sKmOd4wZbt1OaAn0wtA
hULEJ26YL480MMdyZv5XPAYIh2vOH7pWopgnE/XmBH5h4SoVrM3SWFFaX7DqEUuyVBV7q7ZRnVXt
2o3Ta0hBvg5MQPAZPGvMseOPi5aCXr3OAeTJuf2j/9UG701qQB1pszX2tyRL34zFwlUUYHTu8UzL
+EAavq9BZmiaSUXW6y9VnfwUzVPNDNAK+N8W5Aap1W5ORVxx8jrGxWq8WxFm+BWHDzXh3tXMM8qf
zan7hge7RrP2VjV4ECUbk5MotaeXqC1PIivKmnsC6hF1tygwAKLSkwcFAHLIJhG8yvvP9GAJMPtt
eDrShUbesBcXGYqzAaJAToBVXOKg2Vyji9ZaROIyQanaFQf6A3U7SaF59AyBG0I7a76EQ8Vio6GD
IKpN/gGVflBsk5pAEq5d392rcaAqi559IH4BoxbiiC0ve5aDzCPQws2h1Fck1W1FiDAE7w6CEght
sIXOQ4WFQPmt03NU7xFsd5Z4gHEoRz2EzoHMaP3g0BONUFnsmfkw7YtjcXDC44W3oVDAq+sk9lfY
T4xBtFvS/0vA5UwcCyDVPt3iOweGpAvBZP6BMwm3aE1ZHbo6xubDmVmEz0RnsLVHT0zy+YQK/QSF
PQx6CVHy+XV4hy25C/NdK+8GZws1FUnrDzNbb+G6QAlxLToMh0gfhnpVeRHEKvPKU4fj7Rl7g3Ol
oXgWD6sQ4BEzoGyI8UqazjIhwYjJYARMskKyNbuLtRc0YTJNaKnmirOe3bqbaEwXLkQfW2T6VNoU
rNqRDpxDWuCwI/NIja9ybcswi/+3ikwu06vEEdVAKxZAgmGaF9B9vTl35iXIoyNOPSvaA9QAj9I0
K/WWkIiZMCMw74Ln56GBPPOH+gMD1oSSQqc7CzX1wKH3PahV6hqrxTl7IDYtp5VjrskDoQyaYemV
FuxB7KkTIoc1EPAW9VwNILqwozmsOP41vtZvkHH15dkvI6gVaoDBvocFlioeuIEsYKImCurObp5g
xZDv0msr4N8A/fBIlOb0yY1pcHImFHlN8mIXvLzpPffgdC68vxYFFbRxZIFd8sXVlXgQsKBgkOkW
vU704BPUq1rfKestLr/tMMd2Zb0FT2oN7qSDm0wYeDz1cbga6gRmyF5wQeUchCr+lJfha40GK7GI
hjZvdfLeI6voGalzltXm6zJw8rN2Vf4L8ftztEep2/Y8j4GT6luf0o0es7qcEVu78iviiE98gFFp
CJkpz6nPBmo+ffvMeU/FlOifuGewKwjVXIJy12PajzYOQiKzqbNHFDAfg0gQUHMUR7E/LZVoONKN
Mofp7VcDLdrADE96qNw4mIrAPkG8aN7oXCMcI3sfgjjljhDZQg6bhqYlCN6ajAu++gFLbxt319jq
Fwr1WLmtuns2wvnqgctdKhi5tjRIa5lhkVAEl2+CFYKIzAk3zhKfopg76KNmLIlHFo5IiWJoesTH
lEEdADVb6n8knddy48gVhp8IVUiNcCsSzKRIKusGJY0k5BwawNP763WVy2vv7sxQJNh9zh+FZr1B
sfwTid5vuujodZhLQn6W2jfBet2TMDL0x+U+6XdDp+3zpTQfGghEo3vhnh1LuVeySp9Rf4wZa7lz
terRCB8h31bVXTNxWMVfc3lxmSTC1r0SiX0urefBCYMWoXp1xUvI8doeJtrLKphbjnli7T3lmXaR
bYSOALQ290AxPRv4mBX0RRAL1F0BwupmXQ+7nHYmK9s0SOJn6QQmgRgNgwXkmsaomTM156NDfaN2
S2eX58lloh4tGA82UT/h28nmYp+NXJwK8gaQQ1Lkd4Y1QRy1cvGBmtG2RI3DhzTyqpl8BOg31Qzo
UUBuR4S9RUMVpn0Zl/rKZbSPGHMt/DpGPT9Ko04U+Iwq3rWJHk7PjSiu0Zwc6mEGS25/Bu7Tebq1
k7g10XAUiA4oUiIVkACzFOlUT/VAZW7Hom3XWUPuSqs/j6y2+Jz8NPrLLMoEKrGlVYEwh1/i3x9n
7dlLp4MHOJpZWEEya0FTSQ+JoFZ4xmswtI+ZnhDkKHZZGL/5MnkKZ+1UO7hssc7XFl2UZF1gS0Os
cS1oIwqr+DH3JV1TzdPYjBRpNJu5Z//XZEKGobee8h9PjD9WWn9JpzwIvfwok2Y3ONNB8q7ZS/La
d9Vr7usY1ExVl6TeRRzvbuYgz9bOkaf9aDV5RJDADlZqRY7mHCUY4lMmr4p+FzVshABdSyhZLlWp
hrVtWi4S+1uXPItQwOjy1FKhPtO/2XQeSYo/xp9WZpKHttCZTHwFHroFPTu/ijAiNuGw0Aix1/tn
a1zwDHViW7ATM6Fb4VndhOVHZeWKlRPsfDqyKxtFkHZqx9tUjdu0ZU0nGcpili5KSq6uyCDVw6vG
927oL5Vz0KgEBghFeX/HFQjaYSKetNAlacsQpD12bs/TD045bRpX+7dURraOrSTQJp1jtmItJ3Zy
U7SHBY0XtHJOoAVOIC5fEDYz5gHliZms4pF3U+2NUf4468jy2/iJ1RM2tOYyKiLKZBlf06wibDNa
G36QR+KRLM93syOqybe57IhawYsN7eyb287J0NjQvaC5Bz6W2RxhZrEuWj2dkBLio8q+lsSYCLP6
li1FHSXLkld82qGBSdZL6YliVxUfuv3fX0pUSRm1Z6iameGus0wOxjDfiWk+L1J81TpqwNaFWiAO
xDXcZ/JNABuOXrJQGFptu+kJxEykxHhwwOpf2OWxdj/zO2rxX0ZQbZt1txSx0CjES8pZUwqXdAMl
mz/rON/bHmX+lG1nG+nx9EHCmJx/vMxa6zFe1cZ5NlLnxGL/68fY0yfxn8BrMssggrVg7RyNBK9J
ycph1Wt7fpnIj08idjlEkWU5bszZfloq6z2kgIOqlseCxqLVRCbQT9j8m29dQpWk+A7prCxNyATK
O494SCOuo4fmAdMXV/lDB0t6bFG6+062brzwjmKDkY4edyUZAi4DSYUPMMu9gSaM2YNVzo6LtZ4R
WG2DF84eQRj2Zbb2hlV/9iyNhe1gXleNww5aYXsgy9QMFkLNLPJZRyfj6K3rj4gVqcM4Ymhwiukz
vc6g1lirQWFyUiaIp9ZcsUe0CUZCkgbZb8kAFGFTn82gjozchGSqpAgWwadFwh4A1NiiSi3aIEIN
V7ArGSXRXO2uy/kpDO8rKsdAJYI5E8J/wBHsdHw7nIEo7enHAubJnXA7K8rlC2+dGppVDzDMrgIi
GJZQz3+OBpnfI5ZzA/F68ceg2BV89vZa0147HD4EvqPNQQIklGsw8DgXQv52r1HEhuSA6YTuG5vC
p9U0byVLYDW/RqlNhDmgU8Kt5urZFRUGhOEp4cyyJwwtfAOIYsFwjR4nadY+zwYhsjSuXBoZbwwH
owqINXdaraX4bWDRef6xcq488Re2NzyH5F+0ndy4YAI0r+cLsM9AQKn76fF7TsuqWaYDhP3K8liN
sQmmLPYJU0Oj3aae9CX1j3pxtbsRZWaP/54D0NjqOKc4riFwcsUV2yiZMjM8hhgNCsI39fjLILNu
BtqnRlgV0KNK5crmEkvLy5zGR17TZWyJozLHYtdZxavDD5LRg2mLe9novy5KRxmhHcmWb120pDlH
TyYSRVL8dllGiRydFBrSYiNiAPdpHNunPEARXaxCtxBDjkGDnFtDqxKTZEZuEyKB6WsMA5+oGS02
tsq33Hr93ZNo9TP12aLCr1q8b2srj68YGO9UG2MxoHeSDyyt0T1Itm9EZlb/7fPH81AhyYGtN7DK
ZG8RqSCtXd8Xe962pIUwMipKq2fzIhxzPY7/PDTxjJ9ZhJtlm7LbalTDzgZNdbyTCrhR3KIzKa3u
k2/EaBN8DELDturEXqXFpQmHyUlNzq3bbpAUf9uuQa8vUAB2M0HfA9RggjgxZ7ozSrDT/EKSHSPG
LkOLhma/qsiJgj34D7Zki+JrvbNtUl6TbYY/RNJvE0MFdBOIWgofzpazYGeyw4MwGipD1Mqrb3L9
y5xSwp9M7Il3Uh8RJoAp8AHmsMJywdDvsRUR4J73u6xf3uLypZgP/OihTfI6dbxFJU4qnzs22YoC
U+9fRvO1pVilb+VD+95bPiNbtLIzeRPuzShxM9ckXjk5VsqOHwpoamEqRnp8iMOCqt745DaEswkz
3S5O/ZbkdzNsA+kQPZFJGAQnoPKDhz5ztU1UERMYW09z+KKHHlbmSnFdes0XCca+crzVHDtg5Z8A
ko1ffXZDR3CBA4AohfwuNeckhoUt163x+FNbUgLCLOAcgCIoxxiDYPvKcrMsgG9ar35zf592y4+9
YG9GKrrtRjuoVBw0jzYh1pVPcwk5cn4YXtRfpx7Al0XC88u/LCyfXV6YRZevX/Q3PwX90Fqf6z2d
dkbqs1IyLBfftskXpuazRVfSdeshyk9j7x1q0j4sRnmt+peVZpAoweIyaQezS/6WwSLowdlm0g6s
ha+22QftcUICTwTzo7SI7SmSV4MTyYGB8eP0SZjOwOkl5p0h0hjbnfs9Qq4OYkE6h24nq9d8yCKb
Uf2CQ/kh40FFItI8X1SZZWoT7JiCgdsFi3MpP92y+giTl3hmwcSAS4BJHP4oopU7jgTa7G7nHgiA
+Aw1iGbCT6Mxuxh8ZpQV4BQDEXmsiYNWmFvDBZwN2hZ25tvlZFMwe6YBV9IFWIKW1aO5NnB58YjG
7xweBJ8yeJhwoiyYMhLnhnhqihTfi0XJKNsEUy6+X8yFYZPTSlWrpp0p7ziW/5YQvSGhIHlNUHH4
23pgqyT2xFl6ACsrQWrxwxzVCmIzTSEWMnh2wKiuswWWOD+hMWwDDiVZPaCHJjSZzJTq6GFoGifS
8DFZVChrfbGsbdTc1RQFdPK6Au4a61Uluu8SB6rO4QwQylZkFzJQatbBkqRU5vtOEDr5vdRfrLRa
hZapc1/yZHlG/2NyZizMr1Y63SL+tzFK5kkDkvjSNtgZuge298nssAjiJWfWLhgUbD5KDZAMd6p+
mGu5z9UL1rZJTtAYDyI3padgj//OfiyoyrRuWTjbSXPBsd0Dtuv/wK92NRIgKj5348wNMfKGxfAu
T1HzM4QzUAMBhhhq/nVQDZqZkkeIAZlUl7HKtn4DkhiHDAk2gnv9yWMnhB9BZ9OP6FuscEM2zf+J
3H65TdqlUplpmkQ10tXzpdKc69LNH4tmX/GEQ4Q0PWwXWpeSCzJBcso+OdUbj0JZV2jPtVc+gZKk
evkUinBfLHcVlYYNhFGVHCKBLabMx0vEWaiP8AnUzqQsqIn57KPm6XPaMCycF1H8kk/xU2fjzorX
lsmOmooQWI/0LHL3WMAMcq+3UH9rRomS93FC+lRkL2RYLuN5TneLXq1VvwWwWJJXu/9WYA6I4o03
eTXCXQO64GmFKcrA3vmaIf0ClNZQB1BDAwSuwZQs0Fd8Rel9dL9V8pCN4KLELI0fY+eovXsxjvmE
pRWdeddfVFjrzPZZmOKtr8NAFjO6E+JisJFKcTCjZdtz6zfAtBAiakszTDhWc9oojepoind17Y0g
sbMs9h4uLVZd1ljP/QpT4r+BnG3LeBsqb18POGCn6XcJo5sVAU05ubWKoKVH3mocMFvTMb4pSKFi
NxAmCKGdiVVUxd+1Q8wl75LaP/zhbSJ8LDcHMmP+fantpMeSsuCZdo2DcjQtM+7F6epqV1FnQVRG
a2emn4obdcy+BCg/4eMPbv5czAQ7MWOmWc3zVJx8L3uLueuxEiEk19dJCAZG9Ek1ticWA0TxNHdC
xQBCaWAsTWhgBYouAwxhd7H/LcZWCcpM5mFyEDG7MRDMQOJAloyUa2GNPE7R0dTlN5S7os8J1quS
N/6PYRGwz/gGxmD5v1n7BJeDpI+xqi0C0WQHP3Nu6jqWfB1tTmd70Ml/eKUUF3wK3tVlmlD+xyHD
XAIPwS07DRdfQtpMoZKpC8F4jytasCkq+8rcycAJ0RyP5cme3aM3+q/9pHJeiHJXN1mUu/8JYHiC
g4g7QScjs0La4BB4qu/JL/qP02ibtUvOk5juTrRth+jZq9odnuRVh1SJxq+SX+L/eiP1ngQ4mWdU
tL29ZTioze/hpaI5M27iNXNQsapRRMbSYgr/jYUSFIZEzvZ7t0JDFjFNdvXHZBOr0LIU9iRwgSA+
MJK92AXmIlSbsT6i5D8ZXXX3ajYPYwCl5cDJVmLQt5N78uA/66Tiy6I1NOKRRhVSZ4Vgx5E2wHq0
qSZy/1BvPfTDeA5d7rKkYbb/SvV+lczfEOJtbGBJ9rfqKTPHECBNe5r0hiA3W/UGD2slFDAXQccM
MYWM5kaU7lXmQaShhYJDd6aQxoqkh218W8J0PbOICvb6KiEiE58KV9iQVUQGS2RTPdXq8okm6HM3
u0FGgJjPMQNZgAz7P0dOR2B5uBdAb5n1pxK5pd0ewHidWV4MSa3O/EQJTcsAacbGGdQ4UC9cn8RJ
s4Znpyo+VOJIoZK82Et1iPQehoyXCenvVjVJzCiOAeOxLNEal93TIblaSu1YsDqFklEDtqMWxmcR
uYe5HK+69gXzRxxpKresmbxmtK8DEkMw9xAmszPErsSopjv7kupbQAJP39pNVKN5n65zlO0sPT0N
FuKXcXoMkR94XBNLAdsbJuYlNKFUx25bEDIOah3+6OUEnVssVytvnpvpNbbuRRjiIiftDFscURQn
rxNH6PgoJw+ufWrA1+O2IC2g2MpuU+JzDtuJbf1epE+aeRyo2YTAQ6uMdCLMPI6KPz02N5FH+dLk
BLLrSBfwxhcXxLIn786OLG4/DtxsYtseQoKvIFOYzS3Hfkv8u0mKSo7futJxjPB4TW1GIWrNI+yS
HjfLW4XKKY7nf/bo4EYdRpVrrN4M24p+WoOs/MjZkFi5mamomNAyV1b/Hi3+JqlLDLbFumTZU59H
hiWn7KC2ekaAmBjHLEEFE5QpMGDJC8B3/9ixzKXTnSnclJSmmgp7FnCZuq7EZNMpY5cYrK+YrBSL
yu8YvsioTVVRwkTVs/cJTvxsqOhGGC44e7lSOBLdlHhjoJIFtVrswafVJhWQmncdzSbQmvSUuv5e
qTWyiCCVZFdJ7xwu2mMCmIn8VvkHCZCqR3kp9EtnsvI6c0hnob2rp+pfU3fPHekbxnCKhf+YsoiV
ffmkWeLd8I1oo3FPzM6Yk44FwTqNBTP30u8jt/qM5vl9zKabX9qs0TkLhtZ/N362zRq0mT1FG948
05SUYNSaOoxBQ1qXm3AsQL9c1vuoIRRCtGy/OrOn45LKo4aRmj/a1SBu58V4M/4GZnWysqpw0zrF
o6gdLkWtPrG2P6Od15TFKcPvyKIRkWLZGZ/M5L9h7F6tpKa2AWza7741HF1pm57CyP9EOJ7sF5Np
ZUr101wLSh69c5POQRhibfRivDldaz71BKps7eno9/CXocMBnPpYS6a2DE+4btk4k5ZEbPysspJX
jZ+9li+aTQXw2OSXrjFIwdJBMzjsaeUCznKBRU3vFFsgsBCcKf1EuJHX3UTdrwcGxgWqL+lnGLn/
0sEFHxIX9HQXSFbZ7rnuW5vpO7P6wJx5MNslPVQ9gSac151NhT1/2DQRN0/RWmL9up32qSU1A1iS
7zLdQIizCnufGGEKv0gUGlgvTeO19OrTgDKeqywg6DJw/frZhUu1JzJb0G6PRnHI52Tj8Dt4enPp
vJBbdmKcMOfnnl5cFSrQw5fgvqXqbyQMrz1U+YLwIImPlTsa63KhnKifvXhdEYgoyC6Z39U7MyE7
N8S0Jx7k2nT6USv9m/rp6JrfjtZXxmlO6SRmCnYg1d+axTIIDX+T1pRaugOPwxlXv9DckOMVk/Ni
fAMRLTTNplW9ybTm2s+ZcR7QP5jMqxqOA91ObrkN1kIUQDhCbsyCma4Ux2Rpg5HdPoJ3UgM4taqt
z3jKDkyi3laSKcCiP8Ox6CsLD2SVut+TjPZhXDEbhKeW2Enqac31GBWfQDXrmX/RTtofLespJtYI
NundNf7siy7LZ6Pyb7Fd0KrnE51iDdt+itZdVMC5om4yEYh3JSHHURX9m+uU4FBEy3ruHUnu/FoY
afNeuSaT/oMoNjK/MnMjnAq21UJeW1c/c7woR//4VLRYeRtWa0ESvD/Ou0abb21dFPd55k5NWb8I
jbg7dZJD2XIFvDTWPffpXSL+KBbuB/E8fPfwLWfWKo85fb2xf6oG95GIymodej25MJx5nfUr62Xv
xojNm9YbA0PJemROFxODxTI76J6Nrcd7Fbr5prKL2+KQyjInKWIgYItwQfeh8l7a0tnINg76Qs8I
Mg75Jxi8hhzZqJGjSpu90xDXktIY2AdrJrg92QFsFhg1dm3V/ImxI9Aw09Zd+CltBYbZREA0w7qs
071IxW3UGTtFwyxZMx3XxO0WHwSx4viPg3wsTrRO/iQLLjijMUGGq49kuXopa+aC0tGHDLNXsExv
o5d/ZuEURJm2a8Cy4165XnRi17EMlR/13G6ov9oJmdQ4WxWOe+wzeD9NptnK4kVLfjav43svD43l
lSqR7Eay4IjRmw0t/6094n883izPRYLFB+BC6Cdd9e6MHf4RRM7raaifMV2tba7bxp4RHTq72FFl
V/OXxNpU0YoG0pxWzsayYQUscp0EQcPomjyc1HpP2YY3OodF144jDQhT8dsjcH6odbZ4q8X+OtPm
5jaU1dVp0ArwCJxAqj6a1agZ3HVSVZygrxYitOUpJIYNda+TAlzSceOVPfRvvC8r8GMUjuNT9W6n
JKT45AVm3ka377UFTVjP4rdJ0+e2sDYqDzmR9saUNTO095aF2SGtcQDRGfhUGRhxAZyZOJCDX7ju
bmNb6CwLxbNvIBmvl/7u90VgSEL/dFqXYDROCHMRZY8NGWrss0MndmMsUFQz9YfVs8Ma/ODrHTnP
L44z3EwMGvOj5dHTauTgkKi1e1k8hnaG9AxzoUrLnVE8ZLjZOMBoRKHhmnBKBHYxaQwJYT2cWCkz
ZGyQehbSE4il0DgTWL4GhtTDHv5nhUfT5bKeJo4obp+LCYZz8aK7yWRz8TGQcOG63kxXqp88tB7c
TL1Ul7AmPLyY135XHNt8bVbUBpXw4SN6doJwDO3ccaBXtDIvE2P62kZiUCPSn6I9XiycQDECLBKm
5GzuXOpmaoi31JyR0EIzgfNIeIAGI1qKFq7pPtU/QnNZsfbY7PL9uYMnnV4FA4xrtbSunIQfbclW
tsW2/vVB3GLkoYkgVMxdjgJJdfInqKIlaIKcDIWhGmSgFTAKSqetriNPw1bEIXliJN933omgLbQC
QHLOQtAcaqjRfuyHqyHEusnWlnhsQ3AbxqoFmQ7fmBl2h4/Rq77i2TmW7G6VTw9QfNCNN3VSk5If
2AbYe0XS7/hAnypJqKcpi/FpcxP6Z6n9ucAWJfPsMtR3dHIrXXwl0WfNWNVZ/oO6o9h7RtN4WAxj
za5eg5fqXMgWhr4h3KHHCir5FzYHFfucK5+ckKhycC3I1ymp0F7fjW7vFE+zSVTuh2YcR0l60ypE
KNqu+2WdwiQhUHO/2/ElZoL2QMgpL4o0hBs67jfr1ckR3ohnkteIWeTGS4SP6/IP6UkeP1vtX2qo
hwEZciVX5dZEZUui73qk/LQu9wXeAZKc1l03BWDuxL4+sPUql0tnQoIaN1p4aAnFBBfd6wIyQVvz
r3VWtw95DOL0MhAh1CFzKPOg7V5SnhPqgVe47Oz2bf7WfeLTmqehfgtbis0Z0IeSszm+q288KRoy
OZr8qPeB7kLK2EbvVvAeZQ1JkDsboA6JiqdbpwUnkF8HJrq/GUs4sH3Nt1kEWiywh6SENhHEwdPi
G4RGHrSSAg3jDSbG4dKIxyhQd3Tq7R18QH15kuV+kD/skmobIEAPr1ICrbitSHJKv1nrgra8gEup
pDD2fxtVN2Iy3oFPJbHRm+1RIqj0sl9roImqpcty2OL6icoqKFHxgG74M6nN3WftHMIUMASgMNXU
QKHnL4hlo+6sVjp1K6h1wurzZ9v/aqJ/DuYGH/g4oyMFLbiKj4TAquU5w9lfq8yE/qz6ZApExQkP
wCB1/M833XGwzPEjOFCCjF3o8ZGRFCSl0seQ5+iM5VlpMzkrx9eZ16tC4ev6qGsMapzkwFmeaa7P
uQ5mfCLKsv5oKAj4zMSR5CWPIE6OZclzLXfILXMH1BAB4N6C53QRJjbk6E4/dvHu0CDM1JFCKQKT
ciIUvrlptO4weozCDfOBr52cfJ3Jr4KZLScmEYKT4IQy/FiOElGNsxzs36Le8Gil40r9mPAY3l5g
euRczV/sEErGYv0btiV2pzB6e8aL2uLRHNjcu9fepWAsP9C31rBpIOPjuVmWExFfHdmBHGXjJ0zP
yrEtVFD3AsrB3jWYhxmt5GNZgsLxxouniWZoRhzP7FYAKnC34Ph89VLj8KGiewbJbVzfFIivmTAs
XQCKS3y6U3orY3o0uB1mgklOZf+FtfShxhJnP5jOP1t3Dg3P6WPI1/7BJWV5iRKMwSjT9R9HIQl8
ZtL6U8Qhymq0+80ODmwmTD6pnwrx6ZN/XIBRI/Wg3uI5NTCno9QFVFB0Vqlyc6xg7ldlfVwwrGr5
LgZmc7ARWwj4wSnG5dBpz0T5CyrhUjhPgim35oAqa0j4r/59Ylw3HzKlJ0pfuLQ6DMZt09LPbhuP
i9o43BdJMFzT+i+TG930HincjPrO0ZHI2oh6uPVFUexNqz8il4vt+Dxn0y5PC0LcxbuaPbU2AfSk
+kb295wPW/AzhjyRbv3HD68by0bJhu34qOH5lS82L6MkWXNmkIrRqqlbofJI1JJfuUYbg/eldDOR
1cD7Micisgd5axETpUDe7rhRYnj1nabPAor9YqJtNsetOkQ4g1ISa8ms0aebML8mfnQL+N+Q2sNi
QYb3x1pLdq7I3zhWM5XJgkWEX8V9BH3FQP+Qf8888QWeshFj2tFNuQhswlUliBnjO8Q4SSXTbpS/
I8EF2UushecWQUKdNy++Vf3nmIgJh00CZ35vSRcK3VOZ36DpuXvsZN7m+fioahyy11niPRo/4o3G
wtxHESElDtkzgJ9gXN25rodtOIUrhfVY5peCtgEZlJ6uVs4ZlZWEUEZKwrN/u+ZLuYM6Cx1Lg4HB
+0GD9J/xEFWcEjAWcHfw0lqyliS2dfMNoBPhL187pbtWJT0JWEnnAQHxsMNCZGo57e4O40Y2WJ+j
b+16bpSyeoM8eTBJ8p4CognsQvVMmCzLidxnriB4luwd+19oXuZr+ubVD/ynp3uk4Lik9c610K5a
uIMKjq4LMeIjN02tGA5UfSiq+hteUlagmlyh2NpLsOkOSX83pUofL2uKRJtlow9nE8dV7x4q4mNC
l+cC5Ww2fYC18lH69gYUgKersgiVArGJm9e4gHWilQsekx+XLhYge3steJqN5ROdN/irYS+nznsN
yVg1o0DOl9KUN8ctg9Jj5tMqMm0f5vw+Jm+z9YokAH+PaH0yX9prLnb0ojrutfWGoIMD1O2gj84M
N/hnORL//27b/gvRdVtUgqhAyRGcpER6ncJCWwGfZ+xitJdfRqgI0B0l71yYcBhvRf3TFKg9boqT
U1+Ffawm7PaaHZt70hxrwiN7a8VRKDOK4fVvN8fTEeRItoqzcoiq67Pz4oDIxKEuSU86qmfcr/yj
zTSTEbrXTt/R+Gz3pk1nESwpIlH00TqpM3iik7bZuMo2Pn+zWmUkxasNXoU2/v/P2wpoeJtzsYqv
Y/Noj+ZKR9gYNyQXx7uOgpmmkQi5whuC5KYiTdH5rVyfWDLbuk6e567lSO0pXuai32vfWA37NiH6
dznWlHHN7C2Ty2Suy23tNF+FYbya9vRNvNXDoHfrtn712puCOdWVLqszaZ7kDJKSk9yVwcKCeTPT
t6o4dsqbr6X61Sz7R04j0bxOwMX/gbG4kZgP4sln0CGTF2NuJVsAy3+T+EphQ2LVOxDP5FuCc88V
kWVN91Nm9YcbUf2ZwbTq9KFhClZKCZsTCa02qXTHmSy81pH4jze9Md2jsH2WJuvS/IQzfuw92AdV
jf0eJj/A+p6Lqqb1omHd4FRNyFdslvERInXv9tGmc/YpLrYse6zyZ5Pryy9YYwCjyUIxEu255MRP
l49+/MxdwPlfI96J5q0wnzIJb9yS11U+Y61y6YcpeSIUC8NQpTChXlbHnriVcN2AnU+/AGnlTB0R
F4xiYN3oZyD+EAPna9LHrPAU3VlvXoo0O2b8LNa3fn7PfHlJcXddsO/3+Os5pNOzIN1VvfMzCvit
194HknH5R+JEZNCpOjo+6cOcreVFzhAS9PCSLVxad93EyzjuMl6pRdAkAJ2Pz4HWhHNG9HQOCq0W
4IHvfyIIbiAUZXoN8+ooRn559aYAJXUP1RD+uWMe/NbdqYAW48DXe6moba0oddsqRoS/l0/zXk1z
/YhSDr2V7PAiJz0xDShPSRaf7X2R/cO0YeIqaMPn0e/29kCIB9Y/vsScLQxxGIg2bj+rOmWaf/cG
W5dXa0fy/53uc/D8k82ujDKnqYk1e3Wga9F05lYQFdd+wfy0PDWatufyOgCLKMhhow3LrkdEpXvY
SybzzZMRNSSYHOdbAukzS75y3NoZCVp4fDyETFHzOkfpq68Xx6TMdpju0e50QF3ZyqXRcaLF1xjQ
4iLfWDDchuCIbUeKkolqqaK4OCaQinochkalu/LcT9p6/DYIoy+yeKBsOs9WPkaiRknVPpYV6Xao
99gf2HyoEKKxNdTx+EGq4kcxnB4ft7cKnJ2P7Yvt0LZfIOaUvD7+ovC3dQ4GTYLWpeKaIwmVxquh
O0b+Xhzsfa0WISCy/oW3VxKPxC6k3Jwd+biedQq1A79bLr9SlrkBIxl0X0k6/3AXns4ROWyi9I4v
ZwdA8BrxNSrgwlsfPycETApCTiMRsKJ9jskmUQ2fkyRjqa+foo70FQVDL2xpdX4u7IsNE7b4FZKQ
CKhnW5Lowtcb3Ucwtq8IBOyapbp6Wyj/s3ZtN/LEDdzXBGcjmlHLZkNNB/IAZxhX6VISE/qtFxzN
lCp4yUtbPInmJJdvQo6jfhuyC+Y49DkMSaLA00UGI1quWE3YnPwImFvtTXClDga1OpLeBjK7zG46
tO7GdaIb7Wko4K1tj56fbRahK1ueabwpFMdLECpDrFB0hZ8oq8ZNoRPlJ5e941NLHh37fCfz4iPS
34ijTGmT4lVXxNgRdluT9i4XZWB7nMHnK2SwjC7svtmdeI0tVPNb61IKlNhbtzhMbbE1/XIfOXQ0
0G7h3lX/BTllpCPOvdiL1dzGRxsp/wpaaFOj2JHrOKJ0LqR9hMs49ufnko/PSInw0/VpY+VkDG8r
Mh8Kf/rvyR2LiZjS8smiOZIsQH+bxyUwPaEe5FI6SXTO4gASa19lnIq+Pe7cWBzmZt39S2t65rlj
iacz2yBHvJH5ZzGu6ZJDNmRSdJk9jgHNYHr2ZZCOp4OpMSdPRrhxiABxmvZaDe898zahMmaDNd2p
IzUkvadGgQBgWo8h7QhttLGsZySuTQ62yiNpkL6QGNcibC6u3m9NmI9kPqbDvUPUPIu1Vyy3pdJP
7l83Dph62BSJ6+8DSLBV1AqooPrFelVMOE8d33VIHCBrMrmH93hkLTNMJg+yRGt86xj2ZEgkbWWS
XQlVyCHu/3eIW9ZdEN/JtE2G8aZNLyQLOzgdziZ/B+ta/In/3KqTk0nb3QQnLtlpYFJZWHAZcUUx
w0wdfogxWc9rilf88Ikc2Qj9WuJsralb1SGViHjoAAkJOxi5oRlhkECb3aVNzZWJ6GIo7zN9nwqI
QB++TSJSClf5cElR53YTMxYg8vixkDVA5IByXwwWzsxtzVClZnZX9ze4DWdggIS8iRLrTH/DmrZT
qoSEr6u3Zt4d/SQIfVQUXurvELzb/VqFyNZcZyBTycg2h8Zn1v4UFkI4zyb1tsN0QmzMbyigDcYg
jEWQs2czyRAHgnh9GQitpyoUwAZ/OBOPBebXLmghmJYb8ZtRNpDyHZAwngk+WaQCtFkgmfMba+eR
44izn4gVDChr6ZYrna0gM1lqFUzmFa8RWkVA/YfiqnufAKvk8gShnd/6SmdEIlNo+VXADIQGPIqB
fp+YSnPeuB1i55GIKXDEviey05/XKq7LTDFXEjic+a8gZghjpH8scJuwM+lIepHKrVyYIB1QQj1V
3B3Q2a9R9sn7zKmuwcXUQcFpFg/I8ao+iGRxH1z3NDcjkgFS2vAdlfGuxaNFNLK6/lQvuHqlLVM4
5VyB71EF5FJlSJWCuytnm2i8+OxzGnf2VmFoES8LzVYJ5BOx1VYIcnmcJKZeDv4IjUAxUdppECc/
0sYeP8DAd6gE1dYQAiYIVGv/wZbsShWqY73kxGtlwJGXWa9Eu4M/TSgRbMzSnr5RG2QH6kLcwFrr
ryT5U/0nMn9HKqVy863qr7Y+SjhVHZy7pZlCwxxHiTw+QmsfWY9hN5+EunNYO5iwRxSvVJkQL3c2
ekz6OaAlQ3zfn6V1tvkS4q/lnbDIibdEtjENHLnGXw9cZMQ1pDQ5R9onRcu9eSvpRgCH4fVwxSZI
a7AyhSwVYuUY2lr9DrwhZgOY/IAOiGXDEH+NvnfJRVHbHEAV3A7T+3QHB2npfmimcRvH0Cp8VSD7
HorOf8j+x9J57TaOZVH0iwgwh1eJonJ0Wbb1QlgOzDnz62dd9wDT6JruLpdE3nDOPjukjCugm1kw
Z7IflZaWSt+BFNqS2Qn5zD/gW2yjzW1q3Bs73Ys67AKBM/7/TEulWGYMjSJaaU0kZSwOYfMsi0uj
ZneHWeqibb505WCPSB11KWDw7YBL3ZmJ4Ppwzh0uLhQZUu0fGrSOsPN/lXyPTSnGPAbWDBdTWTC6
s9QJaswatjqolDd9O1hJqWw51kkdvqsONXO3kZyBHt1GPRbsOt/aqsZ0UVvSFUHHC5KQwMKZ6aSB
dEJCk6rr+leCfwaqdm4cMK9TYKkbcQFA4khoSE3QXBozCf+v4doA2XVR6zrWjEn4w9wl42fkvJUO
akCmevVLZNXrzFe3fX6KUxaBU1wnxrF0H12IZzcu7yUsd3pE/M9gK7iYZdAzwMpUEDXSj5dM7TDw
nya09bQ7KOKaS0LkCnIqn6i4euMznuUAKth8g7+eGXoQAwdo5H8zU8JZkSvZxxAtXIJNqpgzhFq5
V6ihATocjlSMMpZtzjzaeXWiNzFlU6FtlkymmPuxGyKslVv6AoiLwVeL6TFAu2g6jXbXKBtf22He
sCiOlX+v7IMVVhcB3UIGkwPksqxrcEYNVYff/ksIxrFKz6FUD0b8o7xg2kEsoZkqqo7upIJszN0N
jEIMDvlwQ/oE4xSHOq98JUffEYpPmYFFSnmw6reww071FitdF+xuBWfCrfgwzJlW0iLY8wIXwI2r
eQsMuEWUudNcbYNXvystqHSRZdgcK4v+rL7iXzD2S6//x9oLsl33qf6ygBoslE7cIdNauaRH5Rsq
rhfcIDNu0q1/5MWsMaFft56/DpfzW3VEEXHF3nVvbJpjtkbM/1NjHsguApXdjlvj0Dykt+rB2B+z
hUWz7Y8IN5bMPf/ZH8ZtOpsv6kv3Di0+ctgQkP7WhFZM+oW4g3wiihJajasB7P2AgegR7iVo4VwE
Im25lLJ9rKybYe9Hh2I28Y/xudApn/OzOrwIM0czAJ6mCeEikqhOLbos2aQMtk90PFyTHxaA1lT8
C4YXfp6ffqAbIEkrCV2iodPsp1J+tfqm01bGTFcWUBKydxzLu3fzkqwrlxkOPqEL7aqf0RW5cIRd
bNVdJgRu8w7D5NtamdvQgyyxYq7rQnlZwA1bEXx7tC/l2yxA+WuFllkLP4IB30mvCLGa8cj0MEoX
MJ3p+b+4RNm3gLAy90v9nn40p/Kiv/bmSsFmfdoXGfTrTUhAVQ5H3AUZM1TIEy4CUVRZw9ogBPwe
+Adl8HDjhlCUQ45wi8WzWoZu7iJnX2Btv8DUbREQSkgzSte14Bdjg/e32+HKxbODtQZ477FSjIgb
bV3cWGC79lKdpnv6L744X4TdBVghqovuExqntjVPzOIYh2Rndd+vqX7KB18U2roloXWh84W1Eb/K
z3xXXo2f8qE+M5ed/Qyv5oldB49OAJ/4rmFrJYiDUMKwqWFPuE6xNYqtU2wsbEBJnwqYv1NNLbWT
7gZbbd0cGAVUOPh4QbAvgyts1Zn0lgxHWZhU29j0mszLi3WkobugpXJxP2rSQxOc+nLfy2dfOlb6
QW4gBm8VdV2SrJsebOpnqk3Sx8J1rmybdjOJk0/A4HjF/FKqms56ypbIND3lCKiNjkaiwGmXOOkz
8ASUrCA/zWR6LaJvOC20yvq7fCgCt71iAf7TvZknZ0P9NJ/lh3yzDta3QPbP+jOavXDGMgSCN41W
zfAMWDWstwNkHCjtGmmQRsqLX/T77tV6Rg/6IQaU74ghKehJr8Ia5kGa0kW9IOF3pz2F1bCZXNjO
jQd7cdW4BDei0tkiEe3xAeZ8xtL0sxr3hDxvCdJYvU7e2ydFuvuOUyQQygqNtby3AKjg3a6xiIwW
9gIqi7bEkvXEwpTv5m/9Ci3wZkqf/nu1zW8QeyHbIPdYadfqWqLrbfAaO8AyuQ/H4F599DTqHqJG
5G8Xi8ooXoSbZG39Qk10NVCft25dbg0CYlbFptnhGfY7YwNOqar5+qM4hUffWekPf5WAbq0osbr+
l9H30l6FJKuE8cUMoVMolOSo7GCriTw9ocHKOYUJUfVAYVLGOwZT2A65QTKi9mPGhkJhkXN+ADc1
QbhFpjtxQ6UDZoALofwYUK06d+jBOBwKyEncQlX/lUZUNZilV1UgKn3LoHqY6D5fhmnrGDd/Xush
ozbjJZ9fmvjcj/9S8sob3Mz8lBJsOE3NpmY0WHp9e6HJxpaVRhWBsgCqm70wby8uAyc/iwFeIyVV
vtesD9EBNeDSw2/S6Dt/dA4JAd/UY1rcbPP2ZiGvBDwWSE7+CRpIFRuOmJj+m+SVbVW3kJJEzguX
exo/DNUI11MPsfPpR2+1+qaqny0Sa1gywAOLECwJM3xPRrUnLPsck8QqBr9A7KMeYQT9IwtmK2lp
lJmys4vatRmW2L9jfGCvGZgj1lWhbVGES13iwuIBbOdPbSr5KEpk4fJMedlRyfYasRTE7TRMkunH
muqN/466E9RkTzsWdVchaeeoEBd36Xx20BPbA2Rn52Lx/Y0LWbT48GAOy6ARdcyiBp7q2JAdbmFl
fK0QAZfgIJqrEv+UfYsmwaqZll38+EsME0StmCXfHSMqBNYScLdGSJ7/0nIRYVbRbJ0oOmaXEbmu
oDWGJfhO+K1IG+YuwJmrvlFJb/pNEVCAYytA5vhXLns8pLRgOZFSylNiGip1zLMAKDguR7RzQYLz
KS8M35Kpg+iSrm06GdGawKKkaKsmTO/h7Ka6y2aziW0io4cxAZqGeK/bHbEi7P0UFRdehJhhUtjK
0LyiSmL1QtnHHMCBNwWmM4YUOtHNbAUP9shYOhQnrkQ4BlJQxhBQqdVKvpARp9q4U5o7MdNwyWCq
mT1Yhoh3SLZETlgtHsNHJ3jX4VYH6rGcTyaqjWQkYFh6VWRlKwLIALlJBzZdy4w9FW67X5xUUuz1
ZadugTvmfubZgta+WYiQe9PZOO2fYrJC/U4wCF9laKAWJD8AeEPj4oKyAKZTy8+5Zb6Jj1p8ro7i
UQX6W/ukm4MYoDELbUvmM/jUmBjsSL8+Yxo6QhrMmrSKV2BqB4erpGcUbi7NngQAumUWByxiGgqi
Bzk9WtrfW0uXYvgMznB3iiEesTPYHwBQMaJ9Ey+7/CZGQON0G5tgA/LaW7/cooOKQLfnt+pfMa+w
y0gHkRdt/a/so3VxKkArjPhTVd7ReeJ9jSSXTG7JOHc8YlO/NthvCu0TcSETshbHwRyR5o76maD3
jWo1LwHDDCjk01cAbpvF746YBsI6XmXadYDKHrwEMHmB6ev7wPVTph1R2KfSWNvp15+cJ8hXOs7c
yFihZoCmBUGMrhVkOn025GgM4VafzlH2rfxTaohrW42w3uQoAVDLk73GvqYxL2n3koJzQ1gWBm8G
wRQUrdoSNxnV6hjhLoqbyXvC7GGRAHv2BUu9Hxk37eOBvlMF+iXxj+MpZjfTjfYUwhM0g2zc4g+R
0mqJ/SiqaY2lqa8LeFdGwTCxhqaEGXRU7OqufiHVbD8h+LVmaQ+D0xU6wKyLV+L/a8Lc9THW3sQO
cHrjbEPXr4tfHF3SOKd4AstGi3RHGwam9yT1YRECRFQUqYwMZ1K/4v2UR0yUcQDMPxr/DUGRH5wL
HTuX6jkoKHnLdqlI0gVWHyZoMlS4+TAZYGRwZ6MVTiJdBasAQQu4U5hwYIb4KGS3Hp3EuGd7CXgU
YT/zEpxYIGOYULzrXTQxJ5Qhr4xXuON8XI6BGnA/Nx45iyslFyLZTvGhd04tHtWd9hsx7PVlMtz1
ZwICoUjRGgvpvvNaWi0NE2gdow2txGMwtrxaN5bA/Zw6BO8xIg5OkF5WIlzIRshTFASu8DIEsoDt
FFGgenhqcxoKRmRzQrNVvjSJzEeWWKcnKAGMH7HPzfcj1yoxVoBLc8JrA/hna86sSJ+/qyb2J8GN
lo+Jp1kz7U/HA1wMDg+ZfkAcTAZueSJN7i9BUf2UbLhCZri1+bHDBEsMP5hm1twZO8Kq5rsas6fK
AChVueDjOsFVbsnC3Q6dhLIU+FspP1WTAT6vK2ICG23CCJBffy072SP8cA1fRQznxTkbgpv3qLm5
mUwaMID5yf5kmqECmSvRNSLRK/wUL5AhlQ1QZUDMJMp2wjdYDc+t1dxm3jcFUwPjOm9mN49uwlOI
cHL7K5m5eI4x+VVEgnaaJbJHSTmWdk0M4a4d8GclO+6XlM+kwf+4sfdGV6yannZ3emT47zsqIS3q
yh46106atamRHBD8ueRq07PmW4j2NQ+9oGGqbWi8YHA5bngBlPvDKaBQSyGTDHW+F9ohY843g810
QlkbzAVT5i2BY/Fq4v0c/QqDRuMLfzzMVeklAYisENcrldKPKqrsFMwegnWFp8PV0ozlQAB6powM
Gz+G9luZc1z6YCk7QE0gs9RfWGQtGqbXGiWJRCBMrVabbJaOOKzHFaZxHNPtDjzljx7UjTuFiDyu
ET67YoMzb8zxfa7Ns6mSpcVuI3kkWASUj4U1bmr0XgLFG2xGr6XX5BkBEZ86Z03KJBnr6ZFXHZlY
FbdkoRAJjiAD8t1ZOg3lK5Zl3K/4eGg7A8KfSkanXxjLPNb/7OtKimvBRy2TN/Fnd3yFGOBS7t/U
maAUbakiz4RFJlcJ+SrkO3f2pizpEsF1BpVWpgghd7+0qEExZtOpHUMHPmTyYqzsLHDnTncteF6J
jQwCzncaD57WJOR1ZysnD/9Fl7bC+BcjDozBS/tu8USL8T50IeFCmMxBToIOCJQvrEiEkVaaILOQ
dRQan47iqbCOq4GFSqiWPoExwHc1InXBD+UTRosZYrQFHTjTCdEK4fFOr/zJx3jqEJ58+vUPGEYX
mK+SSRpHkeM6FqzL4CGrIfMDghzRc2RjjY9vuVMVKnVcY4aA2v/Uyj+p9ajs+2A8ySxBItK6pvNa
4tIkmeEJ0pdD8qnDe+mYnpK1gSWwh5ONzximlWUO4tAz/WeVfc2UPHr2ogojrPpnGjHc4itGnKQ5
IAoqu3XAcJLIApSmVE1TeUl1wKmQR4oj76tY9VUCEDwdpRHftpKUrzj5USZGsriW+hOFHY+NUMQF
jNEEr3eYdw36FMS6XYnTBBiRAlQvWl0QunDWV4F+teVHP/0SPO/JbU4wBl0T3nNijYNEQmXVSLDX
yhSV/63FZdaUvmpFeo1pbUvMiBBV7GZaRPJyhvKbbYPpowrTKuCYvOt25YHSciU7BtgFjvxDpSJC
Z25eXDOC7wzrqOb2tecOMTL1ElG6KPnRDillzVdVRPEKxQ6qqkQttiZ0XdYdexUHB5/a03A8GRsG
7M9cyWo2VUgTC1vHBoAYrfOAHNasf6yhRm6Hw6qff9UrYkdQ7sNz1swNVPyTmPxV0a0zEtcixlYv
GEyZ6SqyB/YaGZgBHgkC2knWY1STZSRoPZgQtHGLPyKF+bjVK40OBs69gkneQ/gzMcJxHBXkD7cj
JNJduUuouuF+Eg7AhbWs1ll5S5HN8gBm0PAKAowgbVBuKSSWS2SjQ5cJnFs0azsZPVfadpx2/mYm
/yn2HzlK7BFdYS8cxeBMJcisZaV7qRmsKvp7jPaAZ0/uGkfP2DPRDcwzHhkZFzq9Bo4pkM93SI3Z
exZvkaktt7oZg3iCAqqaCfNPwRyKCiGAlgEBAavwHMcjyDkizKQIryOUfSpfXyFVVd013XBpMomc
GMLQjWPGq24YbmSfJhhCBG8onodDy2EW+jJkKIdBSM9hRxUIS0OMr8g9R7ce4ZHBPxAnkrNLyXUT
X11uCCSl8/5Mkk8b6SUmdoNmMDTnJmKr9BZMhH7D15LDGwyNWWs9PkIScFSOI6pxHKviJ6ne1C4Y
FVmaCyHMoF6mkxQHkU423jyWvPtgx6BtafX3mFMadb1dmGtF43DEr9YMN44Opmh7Jd78ppy8N3R0
df1sQFTg6jVkjMy/Fvdz33/6crlunE/mq1RMQ5CjjX8SUJrBPYysx2R8R1II7gXVZyLNC1BozAme
ogLSl/I0LCLgsq5z3LItcQ/knzMctmLw8t8eT/oG9tbE+KLj5EcJKI2CftpttDzdWNW0ydURUn+6
TmBUWGX4g/tNb10t+xF1t6SFBd27hlYdxTXBBuTVyRXic76lgqTCh+UJo2wqPw0Z70ODUSPYedU3
OFwXS3FRFWycnKDncUr3EiADD9ER1FjC5JnP2D3GsfcYnyigb6d4Q8hWkRFWUFuIg4slqejDZco6
N4ufEdcd5N9awWEKMmDTfAQtJ6DTnMcM8CfeTQ35Usk9iK6CWCq2iRwwO+fXASMwTiaLdcK76nQZ
QehRA7+g4EgMxtf+K6Hga4yaVmTVJUibjMbCwp+mL613akkGWp7D98a8gF7XRIikIgaKJ/WAwRpn
H/+sWQsdFzMscQbknfnCxT/AQDtbNQoOuT6ZmrGubU+rw5PqS1vmQDVMbcG5F3ntw91mMDZVvz7I
ZhvhMFIrWx8SoMWoPlY9Ze5IUaKVh0TLiHulJE+1POnjTcQ1YoQoa/qaExdu3R2SVFIv62hyy77x
NEKF1Zi70lC3gupDziQJaMRWYzb0jlHDSYUbJUs/ObnjdXQD4BFWW/C+edUBP1Dsi07HTZdkbd3/
HegG2yx8pDLmpEwMIcePWej1HG5cXzYDJRl/ux55FP5gGOYy1xutHu2QCsSCrUCDQIN/R6kGh5HQ
q1VvK+eQIwwovGReZoEMcl/6qCnx9Kc38EubWnaFuSfWYMxk9PAw0SokXbIqGVLUDMmMkYEFWFdu
PkEp42w5cjLmGeY6+a013/S3mNNOpZgPQHnlhLjQwd8WSFJZ88+UIU6jGktMtumx/r6yPmDGYNKu
lTHGIFSxCVkJRr4LmYqm2l3z8SUjBETErBC32Ie7HDOVEAksWhBZpRZGdsNinitm4mC6tWzvo8zA
J0yKziF4vo8jHmRx9bUrrCudX0Z6G1I+nMjHmTNlNs5OLOEbFX/1afB2KNr4FuXgw8Mof8g00aOf
Q/CCAl8kezOTd/iTlWyzv0smCJgYgGy4AZUv0lfOBSZumlAU4BPcdbccR0pC0v62hdgiIWAJBWzM
7g/VXQ2BU7D0RL0iGKa1vBPNQZuG1Bd2uh/qd4QJcFG/1QYz15oOES+Rg28RJKegqW5MWslsFwzS
Kq2gTpgrQp2xIChonZsjnNpRJeNOw1cFHg1mITY2y/BhcLheNyWzfqk3gbRqgKXQ6F8IIdh3GRBU
matsF738lxhfg8RQOa1b6u14dqVpS4nyodfVMQhIc8drW4sBKwKsUikM1Kuos3jE4sLQfAnh9Vto
2Vu/upr2b0Yn3BEWwqR6mFBRqZfEemSUVWw8xFokCFXleiQ8odX/VZAVzKK4cMc2wNKsXsVpN+jT
t4KCO84fVULoS45bbcL6OjNhjdG4QvY/UNjb9bqwjsCPJQJELgFO+l7vgbpozyTkQLizUXP5YysA
DrtT18KPlB87Wx3JyWSmWAwg8ZPNBh01JrMbk8ByArSL9JqZrwGjIQ1sjjoN26aDjxFCBN1GHJKl
HHkimU/Dcqgvx4sRHcX3wo9im5T6Vh+GTZAVsEFPacC9B7c6g8dFZsVqpGw2AyI6GYkEUHmZGJMs
LCaPGqhocs/oTihIGyskfgV4u6Z3wAMLVv1QW0s0XGAvZAfatBFUdAlkq1yXSDWnp+HQAiQos31G
ydc48bvBcE5wjkNhdYe5wcgGt7P4IlOU4kClpHc53pBqGKHKaQVThD1bZmeJa6J0CGPHDYauHM9a
yBQxs3KyyTe98hBMTiKzMGxg9jcyT5TQ3EEvhO+lPAJslaCmbsWzj4XAEDVM5XxGKnCw0i6h1Bms
GvQlO9Q+HaEiwXgG9270ch+18lea9XBH7zquypyVHAKu2kUkfuC6/hf6SUwiKalM+ZwBU9YCwm2+
a1qboUC/dPKzpYpgd/Xv+OIwwf1mmWf+vmy2hbzprZ1uXvqyxkLoJyl7F38VkGUTL2AvnZiqtcEm
xRFD+EjR6EnNhf85ve8OXb6vQZE4LwX5NUD2jkNsgg6M1R/RIpiYx9BIgZQv+rs4hGNgVeyLGnpa
v+IERhdA+IQccblpHDAxZSsqzBF6lFl+JXi3SQjn0Fd0LybEvonzI7DY1mipy8+quLLURScyw8bH
2miLXqUkjrgnONSaDiJxAlpCz0CvMlwlDpdlpqzLukcp2HAGnzKOYOoD4Y0zFagMGCpkGIL7JMUQ
hM7vsCh5fvv5CXEMcMbxgkGDM0XGNjgjiz/li+YmUxIcSXqL5BsahtK+OgwCxwo6mwhrwVsnBCkO
GQutW4lcU91ZmP09TcHoGHT32BEflDrmGZMEBr8ETo0a/Y4yjTmPyxTNkQ6dnKgIibGsWKgsmkRw
WhAsgRqqjAlgToqzU5SyjElkAA0+mISsKGq2HylcgtD/l57x4Bjqu2TuhCoBQo643Qyb6Rf802Je
9xZ2rdgSluMdHYBH6SwwQj6qM8LGxhYD0gMbUGL53VQTrh1MpHRmvak6TooQE2KiExnocDHnMeML
O3JnXIDAdv1+RVAS5Z4/U3GENye74mHF1lzERo0BFeQPmN6aWlzbeh+sKWd0MrpAEzsme8N73CDX
0kjvJkEn4un5HAnOusugXrNXVeTlQgnXVtk69mHw5BjXR3/SNHwoiNDFebCc18IsJjZbMvBoB9gd
TuS7okFqkDc5wpuR7D2Q6LKVvKHPlxqmZymIRFv8IioUj5PRzbEwOQoAfGoqaxv0Ml9GSbuXsayb
gaAA7jg4BKpi7roOj/MJX8VaxwOZcSUwnNw2Z3E7imMypUZMx9ecsiUGc7Uobnifqjmv2vFZDr9C
AwazxwLsEzZSYaYIgZerInGfVX01gpvRfKNnmO2HiqONQ8Xod/a6nvst6KT9xjmxCacnVW4r0VQY
MGOgrgrDDP04209pRJWXkwBjpJxoHqBBq30K0ycuW9cKVBH24BWcljGeEOMv+4j3Fmj2oQbVa8p6
l9DE5hxdLV/IbzQPvecAVKCrx4hKLrxxgb+y6Bs2M5in+I7iMYgCroNNSz0rYJakhGMGT0Vsa6o3
wYBPjWbVT9U5UHQOEOgJ4GF17eUsZovjMQRnIBeEc4WKePKxRael78HU6x9VZwfB7kccCeYo+oYu
8GIFzIhXHhU/xSzh0iVhn8fEuC+o/g3oyYaIrgNTA19CKiS2nYpxJg+wqo9hj6oe3sFIzsm+BwFK
nDcSlKCvzF472muph+cmiT/NoQzlbzbd61wxlvax0B5PiLPdRCV/YHT2CdreSq1PKcWozc0nIkFp
m3hE8tAg03pSjoY5Sj4WiiJ3zKOnPbiGeGgBiimaeFfU61U43OKwPOrBM/SjPRZgPH3jYBCM/oeu
0Pr6ykW1YMeKsVqDEQ0BdMxRfT6a4X8K3k8Q/esi2aPXF3qjHjiIqmXgQTfVZsKpzhepqx+Bj7DM
ideSNWCKFCyk6E1k6OK8m4YDB7GEcytKQ65XhpmCFV+k8d9FRp8uvpyQto7S/JKJHIeOKRTmkxqt
/7idEUxPMICVdiAYJltMM0Lh7EXczaIjcz7hm6JCeonAE1UuAg5a4R9Bd4kk6ziTz2IiUBAPCqXv
APk6o+oLspzsXFDJsXwRdlYykWcWLg7y2qaf4Yf2nEPtozQ+RZ8n7qzY0NZMTmem/jZspqz8sbCc
aDsDPfW4keudLSx0omM4MRPMbM9JzdMktMQcBhqapZieBnnulFmvZTzAmRBeozj30woxyB3UDTBu
2lZbo8IVxcbWuGWhNcEhVT/mCvMgyHcjBXvWwpyusMkX9Col3gBGIibKCeRxFuCbnlnAhyLab75q
jkjNfq26h/j4opfzKZzHDH0oLdYQkXJaaKhhb5ZDERcN3jTKa7FzDaT19r6lgMcd8AW+BdJDOMV5
cVC1YVWkp5a+ecDuVM6EsShSwHTEy6dpX6c0p7XDM4V0rxGxF0ZD8fwaq49cgcsOLpMWNurUHskj
9RkEnfAShUKK9SHa8L9qV79hd7HOgIPMTluWJbC5PHHFSS4nZeTcxfHvAJ6FpbNQJv7KrxhHcw58
arO21WQicGtXq6qNLEWvamofjSHdT9PIIQymot6naXZNyE8maLmwGMF1nlFg4hYFbQfAs1GQcA5z
QVOXE/N6vLUxLDrUkOYEFBdXzlVoZDkqWx3jCvXOdNeU1J1q019TgVsA5f3AmWiKsbrGJLcj2bhh
308LsFo1u/m8QExERBlb+x96V/xdIlal/+P5Ext+H0KHy5/IYWYtFGWcjyY6fCP/muN/bb5V0/Ec
tdNKsC/t7LVGaCPsf+TeuBewaRLPYLQa49o60OcWXFPEZowg1mxaoZjAjyrk3BbdZmylhwmBd8Mg
12CZiSuqMUWVnblx8ss+LVW8HnuK9TtdhagvuKoq4A1DJ7IU8bNhMbkmpBFtIlWgWviniMpMPAPJ
EtUTWQq48EkOKNlCb59jr64IvxXVkAEzYJC4Z61uHdQw0OCMG3Am5IeK00WpST9t0O78cAAtj55z
hHUzw1ZLPot90+WVx8QtVjGOMUkfZSIvPpy42gVJWFz6LJYe6rRw3BcY3Dw5CHgTgNmzrzLrHEQs
Gy5PQK+zQ+Ii8CdIpQmupxjMzDqQTvutwculquwjYCLdi0d+sSAlCqF+sbYw9+tUxNJkVHEK1Wa3
spBIB75MX8fMnyhyZxJFXMNu4BxDXdXyn4dwhk15YyIPGFkloZFsmfPPfMpyoB0mU6jvLx0cGSc+
ljzC3MG/fiy2qF2FHgvpJ5/Q6je6RgYsW02wEdpDjkjviAnJXoMV6+BPLgwJsAFfg9rgmOy/60Kq
3chc3TxHJLhx2uIW+pklHZE9/H7qLy6XQa+Ywvzgc5yC4ioYLCUx6ingp4abifkLrXiH3HcuBqpb
eKHVFwYipwRnOpscWg18PqWdGgYVBN/f2YFy6eE3yA4ETMuOPA3IVIq5UDiKnaWuiLBH7sH2kaTj
Lmg/QnoypxyW4vTuqx/BVwe1EndFVFF5p3W0MWM2BbaDL4FESozipT7AYSgYlMmv0AdFWo7zAekm
xwSyPO4hFLiEpIW/TRsDgnN0IlAVd1skHZziKEoEqU4YHd9B+ih+RI2raZseRQlGL7q1kWGMsLzL
uEEIw1admPi3n9xZ+OBLUnF0jOQW2CSZESdpCKGDqB64FFwxFOgo12y+EOMTXya9LoFiS6EWSsVW
hiov6pesbzbsQ4Y/HHhp4DqrJPg2e+AeubySzK6j0qsDPIcVgk4pPSFIDPmIQ9qjKBQAPvyCj7oS
u3r3Iejm4haAahWWGxNfpIKuT3xqG+gwxFugwc8m5BRmvXDX3sIyd40egy2MW1EWsAgFQuNgi6WI
q5e/YiLBotjg7RF31+ZvWf6gnULIwNV1MkFTxYx9mD/EPF7h9Otmx9VbSF0DDQGWqLIGa8KVNMhX
rQ9XGO43XWwBrd7AfB66cefPZ64cER2ojQRRoZRoTBrIyUfTG27UDkkTFge6NG5Vqh05rOBAF2sG
2kDgVjnvcZS8tlmGecIAv8Ty3wpZezS+82tZbekW7xHHPJWAaIsMDsr5vUZMirIfU/tN4EsAMTzV
wZa8OgFt7vd1QYcFmSa7jfuKSkuwAhxgbqW17hJf1gD7c1CrLWpJ3yVoYfVweM74zqSMwYEyu6Wi
4S/lPAOF4Ka+csdAfhFKLvHcITHG4W8fElpKNGqsNK5SULuAYIQKCnzU5BjipXCsxktOE8V96HLi
vPzNl5z4r2MIYhrbGL96ymmAIygp4tTrOn9taw4GuBaqGPQX9UqgmEXB0Jc7TfxaSPNqm3ePISW2
A3oMcOV8hy/dkLqhhTtQ80TOeuVBzYG8Ej/bipjgEqwVgCqq/pHdYQM51iN2B+ZR6BABgmVwgbl6
csxBfOT6dRJEIDVUIwuU5T6U7eG/YyNrcP+IO/Q6aPsxXzBwz85fZxaSBYNOVHVcc45GwMK4EQMO
hypzCHV3hgPCaNPOdXdoW9eQZm8kksdiMCXjwFvy7wYfWKL/wqsPOgd+xqRzpqhwJ+rYuUQzadM9
PIbW3iBuDsGaHYItRMRy3Aa7uvDdEM6oePMCGvaxytYq7KS4LMWg1lZxXMLotFfVZRSeanSpFld/
RC/F/H0gJLducYbgZoKSsctVD/9cqMXdTu9spB/x3qpfdCKyVYaQqR6uRfEV8K86dM9iJiQMOCQ6
cRiNsI8cLBcnF3xp0RvPrsHESO5ApGx1y7hN3OqB5uxBJJvQ2mOoMVTtsiWPUuBwYsZEz0TrFQNd
DFK0Q2KkJdIKVS6N9N+C4HYXRaQAj4RxpN11u1Bd5wbnVtNeB7VfNQr9ttbuhKW9mP2BAg4DZPaq
3DKjGfX/rvUR4oyk/3K3qEihDex0AnR7InAMoWIGthkN1mK2ffJROAIaba8rzrtoljvjybFuNrwV
KhBqEqQ0d3J9K8Fr8kbElz6SkeiXaL8hhUDWvOJwNo9vTGfkGbidH5tbLBly87zJD1cDz72xLALg
wEy+AyJL+3BRM83Ih3eVTBejOoeZiSIKewJa+MQABJnTDUBOxddRwCQ0KMLZOD7MqnDtZ5YGy5zx
82wRwggIWhSvg2bSZZTKw0IyN49o4wZKIxa55umdwk2Cbw0n2gBJORqynR7oK7qAqb2I7r7NgL/s
TQQJxi4tUHU4FFXjhXJ0YiZls+hpEAdtcHUCFhoPho5cfNoxEmNc6hvORzYD5Lo8JzuwGBF2Llv6
fjyxlqFv7ukRVqP9GJNur2ioRXEiwIcYMzT44b8GVPskhEqmYQdRPQ0KBbiHoaa64kua8B4riW1E
0z4xn+PAkwBqirlfNLgpkD+8KPp0Hzb2tgMcJO4oJ5cvt7N/kF7zTtkMSMJzxn1OQ+CSazQwo/11
BhMG91w0FcRnsIJa/CasYtyHBjSX5tXiHvenHbtwZHQZwIflRRSycqC6xLayiFPgVkazjIcEcKsi
P2A8Dqe4kkxXA55QmRIU8QvxaxiOj3/3BKfhTIMdIEkNWRCyiW3GdEriaQs91css0pA5rjiJSqYv
jSNf0hlDRR12vAE1pF2XKAZTLwpSaKC03DAKsNNgZmexl7AzBQJi/CwB+9TgL5AS++lWCvmrTYnF
PW9Jqmtq/WFOoegZeFuimuvgxtpEJwa+sex6yysZ3fRo0UanOzeM+CJZWo3kfrYMnixF/dcrHwJB
6MrYM5mKdI6CSughbgyWOeclYtqrn2kuq+iVLdclb1L5DlrRmFB/q/K70a42NY0Uk+Nl1dQj3Jzo
FKnXIUmJph4Zlig6xDKtOP951+JO428Y5DOR22sYhwU98g7UbTySMMjdKNnmEwogkKS6NFhxCrQz
4TliYFxblJTUJI+YiBJMZl80FTHsaIu7YYbcUGAT7ffVWnFqvF/441vCdezcs7Pp1WYayzrNwNsc
AiC4fTOd/O5PSzvHOI+g1kxlXNC8yPqSCsQxziWA9/oXusOnF5ClzRD+byzKuxFnLEuoG5CHzEgj
potkKBslOPiU8KIMq5OHg/AL+/XhbdRnJIlQnDtnG9JFFqcBVjl+/zMmIQY4XYPHvo8BbmqV+9b5
wL9g05QJrXsIvlHN6lshoDlFPgUpPgNmzvp7+NrGKU8GSHYM4Gu3mPzQSskDNkmqi+8stkfJTsj+
eHFC6su9OfkYGUXIULW7OJeYf3uhBPovCnHahvKNX9XjT9JhI+ngjGy0pxGihSHb6HT6q9R9GyOG
SQrcFRFZAy8q1t802CN6/i2HKwNLW2oCE/sgnYT58hcosy2LbQL+FRFZUfyPo/NabhSJwvATUUUW
3CKykrOtuaHkIDIIEElPv19vbe3OztgjS9B0n/OfP+DTXCX/HsxOSpLbN3ghSkilhfCTrMbDcIty
29y1TM8FvFIhxhSWO9ipexNDFpaihGrkRjqPiNpMFJqU5KwoaiB18axN/jx7/XRcumSngxT0ExWn
8LuGe1y8iqq7VzLn/0e5DO/2OxwLP2PSX2wECEiN7ysQsv4vc8thp3RsI+D0NV2lOtxPffY4Mbg1
KXCoQmS4xzUhAx0zslhSNAxEGNFsmsMNTvr62LDP1ABuMcUGU1cxC2JKMuGBUmC2Z2ieMKITgAQU
jqMMPQG7sAfNiFQjVVXTWHji8tzw5MNVzjh6JRnRsRnD2uLPOXzbtH1V1IGT+x6AINKN6nyaXLuI
UQ2btl1CU1MuI70QFHdYEy3dXP3/PGiGi94RjsQQm1Ws2ounm2Sp5V5OD1Ar62tdpqRJf8AMmBYy
XZBe58+FuKPZTtwNBVD3Drk+GaEG1ntR4TL8nKSRTISPO/i0WGqDTQP9VIg9l+ZObv/SF5juwrGF
jPATPeeS4sAwBQpPz5Tvaeq9Huz1PuOvhnQb1ar5vuBaCEhXVe/zAzsgUrnvq59wQFg8YPJOD1Sc
XnFRopabmdA8Q1j0COp08HRrrwZvS5QvMxMIEV0goOikeHzWpNCy1ajK/yLLbmN5ebNPiG5utCnK
+i6WFUrjgqPU9tt5ES2VAYhLD04ZT/Eqam1xMboG14LeCsVrp3DPlNunqIRlrffEwEOiAgwg6Arb
c40WMMsq744WdnlJ7+iEcXD6/9w23kueQhGX03+zJVqKHgk37AXogGvUF3cf/j9wWqEdZxiyj8nw
Bbi/sBWOnkR7JYoSvhML/WS3SU9D+l3KYHiIvo23vhVvpfjWNzjGUHUNk4HqjLf1eBdaeDEkAv82
70qAZQxIjxgPiVJdM0gwSW/QWr511PkcDzvBEREHaNkZO+zKRmyMxeI0QTrGYHwEbCfCoENjPLMy
5itAbq0Po/8wQAlFAz3Kv6MNhapIKI4YvLVvnA42L8pCz9o/U/vB+6qWv/tFd4C9xOMgjmExdhge
j5AGFhY652hyl1ix404AAqyehtmh2OQXzQgVQazhsMO7Rhid6fJ0TFoGYqCyCvTzLLmIpz8FmBLk
dSq7lelLrq1+LYMSbphO1fVX2xl7gQSnZYI35hIy8R9na7/SKzmYLxrFKWmfCYpqFxO32S6q8pep
b/dwWd0HTe9oSIFUsx/DggBr5SDtJix02DDWMo+xuEFrqLObJ45Nzz3KWjShThWDiMGgJbi1dNZk
bEP5SUfGTtMW/z9QF674Y4LTmmKbQ2EqA2qjY3aZToP8vyXMqhucW1ici1VvNzIm0JCKC8aQBp9W
2YyCdJilaYBZjkCaSo5L3iAKJ4E/LCMqgHqnG9BbdCaqwM2KunkyH5twaf1H9yVjLMwIAnFBjStd
zSXPocnYWCJI2ozspwK7hG+CmEYMZGzk2drCHI1k+zj/Mn0yMZAYekLq4zXoJl7bfRmR0/CEbmly
2IBwo/2W3hjdkT7G2Af7L+kV3dyb9WUjPQt1/7nYDjt27+oAQ+td/57e691yup83r519pOaXrW1x
7g2vvhTJ4YE420deZWMBsD2ReU7UUQalGM4RDjjmbixjnLXAj7WYqYeG0zzJSO1ueIQwNx8Vdncc
hogmHQMJGCsHnY3zuBNUt5M/ZFQbkP8/SBoa2hOWWMulOlKU30/K+sO1gYBQ3cIKcnYI17H+x0CO
usG2MRgHDUVESr5JrHvQD5jny1m0+UbB/dYdxmclvO8ecPdCtXxSqKC4FxD49dBiBqS/drd913w/
VDqOJ42HFEQOdu6rRq3dLocmRUtwZNHSfWQYD9pb9fF8z/a8oXk8VRSzH6B9IsPNeZl2WkDiGnvm
FgIGnigERdUH6MVgBj5/Us9bjUKaXXPbFQE6qBs+FZVPY7sSauAkNxLhY6l088VXEJnL/qxhRILD
kQfhzuzfNqvXjoTU7zbvq0HV4N2+c/SFxQZuCGpCxYeZ02CiSrAbbpmFa7iA2LT5MPDMc9dEbaj/
o91K0VZiYIND64clhwPwx+SQh3uokp0hY8xy7BJyGvBEOPoaxA+mPsVbN83uRj9ZOugtoR8ueajt
+/3xo69xyzbSQ5PMebyMk/6evUr0X8J3Z0u5uqZb+EsFsdLe8isr1uvwSTBkix+ZqxMbFBPV84F5
w9B4eOEw+GZAhp65I2uOyZdbnQCOzkUCBwX/4Kn6h7syVjXqhbdj9pGpEFwKRoGuaGTYwcCiXBh+
974FfOUoWtROB26y+H/qs19oQbToKwjtB3hOe7AiJM8l2k6n2yt4ZG/HgKFRGmz+jahXM2hJlptm
nuUnnwT9tT4HehvenzFO5cETlpJQc0IlxuVBK4Oq+22OHSjA4EsbV3mE9chdueQ1evIAMmrPsBZG
8WaXPj5VZg20VRkvrxxhRhpqgGPTnFxMa2V6SSZCBVr32U50+z8tSvwyooSCnUHLBkypoNN3MaYZ
97zoTBLLMVl2VnKg4ScDdghxa6ltdtHdijJKubOkjR8zdXvI9CNk2XFfvQy/qGiJMECjg7sJIrut
zMN6VIhnoKTcNt8Zu3h0q8OV58NNv+hjqbqCIdText3jrT6SAPir6W4RV/jmAwvjqtgSuXnIpbiQ
vKIMGfKNwfRUComLugZoVsbap3I2vzrM2OGo3dVzxYFbb0s2K0eBfB8z+bnzBpiOck0f9CexWbxn
1+qKIZR9XYIiHqG/OPmrgZUqA2SvMSFWYoGAgUDEtPcx7LHLIxybKdax+VgJsvLt4xZOp4RDJrlR
wfxGHc2pIAP2tXhB+/KDI3TfKg7FztaWw/nxiVyr9ZsDo0BSIkC3H38LDGPudTS/aC48+5urpHwj
GwL1gXBtMFsYlfjMjvXZIm/CItvjxiCla0eA+wXx11GwECQj38mpJcD4/mP6zuigTUH9aV5EQ0gj
L4CLFIkB/gwyiAq/5PiMaqxgAYkp+t+cHNeGsAYTs3yw7ZIXYATRMiDswVuk/sWy4+WWYlXWeswt
cKzwUGci1HxK4VKtlhTBavnG7CXAVu4mfwrkaBjtgyi4UQ/eSsF0WshWEM2hPq6nlDyDZY66Clcx
rG7lKpRyrAFSNIAbVOaDJKxoRKUtsGRRihBLgBcfmneqJ2Eaeru/LJDiqu4pL15upR6AvYkqdt10
z1gxRFo9w25fIK/QWinAJwbguIbtdDoNJ9J3PfFiokRPOS5B5XTRGjYH2YR/lE2YnQZNjctkGcjK
Z1HFYjKmLpkvuklRKN9rzM7LL/Ft/AliVw+40GZKUXMICCt1WTaOJrM2W44WKvw7KjF4Zi1d09Sp
oajCqrz5Jz4Nt0mfvoe1esNbITmYwS3zGvsdqS8u/QVn4AkkiOvIz0luGN1+ZE8dlSEwI8eiHIIC
dSzW6I22opow73bKHcHIqX+DR+TZ7LM3BzIufiMV8zmq8Nuzpbisaa3fN/3LA+cXlEvOJrbf8UMH
wL2TEOkruzzID9TvcBEXYXm7fcSWzXdZ30PUfxTHIVKowWdCePvxollHrF/HDdQYr0po3F9r2o8S
P6u/VUiL0vfNcFnu72b6rrsJjHJzPxNqijs1vRM9JafugVjBaP1h/GF84P16n+CHRFJQoscv9zA0
sKAzFJg7rFjCh/wFqmX9OC4bRqSfPRxBcLZdTtQU+KYz7coiMDzQnaNJl19GBM7leAgSCfDKpIaQ
mSzkISzPjA+b62CGfeLhl1qxct+ExczDzemMC67QFveUezhjnhHkMcm94tB9xDUFPACdiguTe7+/
zMUeB/uF0Ex4WoavGqSkBOmThmMBfl+grDC5jlnY7Zmy2MiLCS7qTRg+YQJ3SQ8eUIR22Io8aQCN
VwhaVtQSzUeT2PtcVcyiCnPHgz6/U1iZwEfX5KT0PhxmPghKMbX+13UncPoNds0rWw/qsOf5zIIl
IaMkahClBVWyy6aFXf5HeYaZRnZlGqHbMx2S1/KIyYo57xqV4HrSc6ULFvzY8TGGUd/wbBXLvQ2R
D33CIgWnJcYCXZXsr8VLO8bqw78RFAYUghAPYtS6TXIMwGAc37e2+lMWerhi3obdps6dlyx0YRjy
GUdI+FiBEHxe7mv7earCx+0D4Q3qh+YO1E1e2jQ+ZySOyH0Ejkn1StvNp4SiUKGHhKMc3NPFt0Tu
1Grs0OVvJolQpWuR9S5TD7Y8m/rDxtKGeoCJ7YDo2JJQVYlpPuM8elT6OuxqrTW+aWz5HBIyhv8J
ZfDjWSnvruDp0N4tfYMND54bNBwFfA0jJDz8V6YtwCpgu/TTh0CxrRmPLvPdNDhAJjxPKbvKD+jd
2FbGBXWlCTcUjomO98DGHHf4NqAj92fMjLr7Vzk3gRBNtPwMoWKwTLxocrzjjrOWETxLSALymSm5
7c16gY+g7WytYpkVkd5jkvwkF/CjwGIHVKsbMAQLmnb2IqgAa9Zs4ffn7HQraE46K1Ghv87kBQLF
QD+AYoQdz4xZBmPyVuB8VDYAvaMFMHSpCYIwhQRCeJQn+xtl3K3P3YS9UxBcwBklrJ2tYm8Dkgm3
zXLBOrVWf0HfPiZGOoP8p+Op8WCSAdX8fd7cP+V1eMZKMbk3/5IVgLmQ0LozcLjHNi9g1HokbaqL
IAhUeEEI4hAIRrEuGLdLEQP0SCiwaNYEJ4eXN2rlRad96HueGqW9H1o7iZF5m9ZLdSteS0gQqbwh
C5GjpZ6wThdaiQWfVWagL13dBHMN31ll7Kreg0pr3Ue6QnlTcabd7AU1Xt/kO7K03ZpN5YGEKC9p
tWTd52ZXDyUqy5Kq5NQBA0OuGub6wzDaQ6oqP1LThak++BsMmYggDYUte9K1jNHhcuaEX2ItYqR9
qOHdKbjqOloMDteyvagUrgTSyfnGJ3/2f9KJmILOthAEbHj/CvjdP810l6I+diYdRq3AJalDYJKP
JicutBzYssYOOqcCJ0kP7tVXk9uxdkO9jHBHbqejJiSbPHFiniwVHepFX4C5uJfW5rW93d8K47Zb
2fT5NC22GBp0CQjieA2MG6Ypv0kWzMgAWoY+kHFMa7PLEFri44gJZlsXvkAmsdXbAD3tpE/zYwGO
UQMN0h8piq9I+5/wqmvfBwyqHZ2N+/9qJK5eNRJDienypM/SIH0PUO1aoeqaI42kwUb0Twc6IP3m
81fImRtP92G3ntUCipHHjocfCSNEX3x+PDFmcgvckZocxxkkYjefACqd0QxKTEbFvIuZPl3ddpU3
IGQNDIip5weZ4z7O58x0JzzLd7gVUXPJQywqL9ReKAdDGO6SFOfhXXYtbDugt4Jl/UPjTdZ9+kwa
fFMdutJbSYr/qc7L3r6d2BGo/Jcu1rVdcedJCZX6MFc/GmwB37zt780XsxzK42HZLq+rKQ7wGzaG
0HDIdXAqNaTrU5EalbvNkfqhTsKF20WOQzRDMNxMl0wipI/IeGOZXbWm8R8oUlqG1Y2HFw5DpNPU
7R81s8wnoHvHVF4Jvt/mwuUqu2/NHjohLpO37it/vGywhVVGH4IU/Je2wu4HhvbQMHXF0kXFg4Jw
ZJCH7SRlzs0+jCwLY8MuCM5HgG1kIzR8EhxxHaPvjfR2x3ZQojTSxZ6Ad19PTNr8k3XPCvo5tf5t
W5bO8qrQFAnNiH/HRR8Ml5bT7TeBjgl0WK5hL7uMzh5vGf09wtY3gHcNPyWP6C1mK1X9Ps4v+ra3
cbIyUx+gwKBvCCVmmpsTitB++mI3xNOK7UteAupsumKKgsepR9g+RLV8EMDZ/RuS0lC9mu0Tzogg
zjXu2Q2KyAwthq8yi+VQuiwGhZhevuZHnJLysIwhJ4vigqrYY0sgt8IiVx43Q9OZnswLLX6OG9+J
yX197NG0v2w860kJ+XTpGkZUQVwd1qWtRY/pD9JoWgTZN5TDsd0/7p/G/GS1KKx/byfjE2LRrvG1
cPPJJhYqLmG9oXopd7o3Tu6dZHObEtmZ2HbfySCP4D3GYzjHtygJsEtInobQOuickxQnbhouEDYy
V/Lr7yqCeUDE1H6jYbfpWQfCXer0ORtCM/GIoQbzzbxFY8TkWIR9AoUjYcEmIXPmWNO2KCm5tHx6
Wo8Ql9+99ka+Of7NPoxzsqdi2d72BZoJSGXb4tfQKeJJhXYJiQdjOeAkwxYhY7azne9wtxzTfiUu
E1IgFxgLIGYQwpGzeOdLgEIteXu/CKNdsqYofZX0OKdf/eaHT45BnNxdxvpYZPgdj18pildnVg4W
jWeCMUZQaE71K9wtFiiAQD/Mf7+zz/UsQe6+Arj0YfMI5712INIot735nWCqBCorVpaOuQlGxdc7
l0cQ7y/MzMi0YZDdOTVnJVIfbU+IaqbvF1V8MnZyfnh/7oBEKXjiDden8ZJDykTIqaSY/0sPAOQV
Lh4U209cQqBPPvQDGeDOKDzM0Zt2a0gY7fKVMMcJTIuGec9/H6K5cow/E9FsmKRPFVKTv+qrYFiD
UUfMArCtIFXR62J8HNCM6JcKRQKxWoCWUWVH+JmoVUB+GwJmbOCQtaM6y7wkMBFBYzsmjJeQg5/L
hYHlmTRBtRG8+RK8C001pXiYo5KJzHjgzoLg/cp4YmIrDZyUb/GTwzp5p1JjwhuCgrq8zzbk/CDT
PB1fKgqVLde6W4PV8hIupH1IvqYA4z7cWICoJEYWULichOUFuheDabFDUfa2keoDrnRO852EQFc1
UWUOUsK4hExOz4CdFj5hwjGS0tkCE8efh/fgZonoY+ApISmxMcCCitZwPGwJHo9lOeI2LXvolbDu
ddY/Q5XY9uGc/izXTaA9M91E1ApIUgszlOy3jzJcgYIpZH4fV/uqFTeNLleOx8zvIHefuY9rE8kB
kqU+tH+k0GQSeZB+cEjA7gmrzYAfmeTE53h5jB18QSAqYHgrzrYFHBTMEkhkJmsk4uICSsWafWIf
yhF8w7fB7BWQwRGb0VWPiTmDwiClrhTiFESBwe9ZemAxLc3qlocKLQRJYM0++2U90H/f9sw/sjNA
Ix0bH+q+Z2GOBCpt3AbvUwS2zqydWcUg9aBb+nWk/aCn0egd3I7ZuPPA5D6lCKCq/x7Tr7b/UFQg
Sx4+Mk/foWgWdsDlwoBO8xUmTza1ikOhukKsoJ0NKTMJCqVxJEY95hyx7GMjHcBeb4PbnHmLKUD6
lcKHPeeRoYtkV8KT8XT/NeBV1j5rNL3teAsIR2UmQAFwcNvuhN3Jfc9WNd73HCgz6Y9Ew154Xcnw
IJDBq5fj+gFtYtd2v9bjXy/FrPr+HiFxyjGYhN1/0bgioEWRyr29sZRY8whRzjwjS+3Pl3t/qPaZ
9d1i8wZ1p3qFRsISkHzx/PJ0oRg/axKLm5IUJOfZuh0hiKdHsYNlnnpdbx98JzvqGuvYvnVbM+am
wYIZL/KFZaFeWF3Fbwo5EJD1X8na8eCFNL/pQrW5xdgf2EiBKoOF48zjdY+bfQHztb5uaMLWzQ2N
8MF8vnXPM9qxu9c8cSNu/YHPnGYHVY2zt9TgJsh4Eh/U/hfntekL/LZBkKJjw+H045cxRIv9rY/f
ZQdF0AYiBqkNNw88Wt603LfUnXTsIInSNe0t5lOexmQGdPUfxp7ZlZKFLrrY0NzWqs/Mw27gO4aj
r7JMiZ54a7KzAhgXKCRFbGFMlfoeaswPxAzp0ieMvSJ4MPvRxzwnOWUvw1uLO0wMU5ld53DDKbQl
8jKkZ/kG1aWkOt131af5NmBv/dLsiOoAxyY+kaYNk3uT6A3Oq0cEBetn2r3UoCxOHdIgMuA5AHlC
6YD4ojcM6qjaQhRu3fzaWkED9d0rigiZAqQDWCteVsZWF0HHRmCWHtDyLRCuzy2ccgZ+0wUJVab7
6Z9cBijayfthXUezggRoWzdYy0AexnBys9WebVRoTH150rqDwTZW7g2eCbTZI76FoYndEvqKV2yL
Ka90Ty797EpqDcqxUWK+5FMvQ6UBvkOz4i0xGQ5xV7jABd2hDKaVUQmN8RaWicuWeGHffFxpOilo
+p0WC3eJkC3ynrhJeL8Ag2KqqMXShzp4oEW5gmO6Y/ryGW4Mdhl1t5dgrCGxt0G4tkXtcZnLIIGu
GZJDxZ6d/LQ/6a8UMKIoH08g2XzMJbbFZgxLF1cbfskwkTJ3AzXe4EHA5ZMhcCc4kzdGDDMC427L
0PA7Fe8+GcO+IPzPY3EUHKMbouHihWhXFKVb5R9cf4r6Fo35Vj0DB/GlVXXBJaRnWRwWyouo8WHl
uNlnHpUR9o4fahqsnBLY/f7o/nTF5ibSPBUZYOM+qOGnff7bjTGw1k3epudbrNPncXghX2aokb/s
1y+w1vzMy0zVp8ysi+SqfzVc/JiR2S2+HTp4OjPTJS5Huc8DqwfLPdaMj0BX3xL8FNnOKAsPpJhA
6mqLiIBfThR6dht1zD24nyffXGnQAphA8nWkuWJU9H37ucXsJW3IxsL+wd+Wfm9/XUjBxNfNgLQB
doSDgtm+U35XBe67UA9dhfVKxRLnSsQhbtHP8NcBjViBFV58WyGSJrHy4VI24MwLW+pDq2IzpNoo
/lQI58W2iKEeW3H6a/xp73wbRG8cNGEDf1ZXbviZyDdddzEYiOY3fYfJh+lLURULVgsjRI5x+8P0
01/1rb90CENRlobvOJZE2rk7seg4Pjwgmx0WcJvtJmBcwFVl3XPJNDnqmfPFCQZX//KA9MEPHtgp
ZFEP/AT5TX4DEMyj6R8DcHqYzwd95VMFSYLwmiC5ak9SBNxxO9iRguQbEnPItcIRDOibVWpNgccN
gdb3uORfKbR1Ghx4DuEaGOfp8oizzzpKf3XscrZT/P9mYaZxKvpIZzD9ZjhkucuR8pf8FpgFBCVv
IYAAgSGgJzWvRfbMNB8toRKo6r59AzFAh5b/McHJGF5vgdUE/APY4Yq8gFfoI5Lh20FX7vG6IWG1
Z2QV1ftFtBUBdBRmPecpfATLdYimgE4lUs8TERCUpTy9HQsctlwSotptf1i2gqca3v6YA6i7HGE+
rbCM28BWQG7Irui2KGeVWLkC/OH6+Vg95cpOPfvgh50NSMQ2wWOmLrvHta18NGkzVf/8ypB4KkOI
R4hl8P7kAcZQXLl5+hwqO65O/oeTvbFLY/lcYixOcC1BgfGDvZZUTJc9ZwnzYILKL+yF8/geSglE
ZMij2C3tJ3zhwv5SYsDOsTiKR95URdWb/LBxMJ4a2xMuW7pNQitCka87Q6+/CT1q2MQLdQXgCWbV
Dq42PMcUBxSuizvuuSbJj51HZNGX0ZL9D+BK7fV2gcmtefYHUYsGgbjbnvpuiObzo3dGCF+rz56Q
RwDOj+t0gbrEMDIjWZeNgynHIwYHZuCJMQiRRYy/0c0Bm6NUWuB2YDLHo8KGg2U2A0mAO3Y66Dax
mrgW8nPYwhtPwzw79Sil6mN2toVQOKBoNl7J6mb4w1R9THB6YzFTrLM9pN/dt3WgGsEKEFGn7Rin
lfPUo+iQsV2+5tevkirCux903wzl3RwSTqBCb/B66jpe08AtzsGw6E35Ws4LfIx/NH5jz4p0AHGn
d37MWEaUgCkjYZkQaRfA1Wpwf8CDDssRE0jBXaxv+4cti1Ymv+QfPFKLeqWwWdwOCUKMNwPTmhfc
WH44Hg9sdj1MMYBEn7fJD5h5YugF6aIQ0JBJTvtQwb9/ONU5+xX9z68JIv9WsR6u/BSbRUCxEML1
io2P5R9DSQyqGHnsOu4zioD/HXnzX072mY96XbgjnDpXkm2MgatgjT6TrBbGVPzAMuPm38tdgwlX
R/u67f2FILmaelkxoxEXbtZzyHDTnTMMuOBGbYVYmSUgBfJbua8+pY80gsRow8kA3HDGt5GR0H03
s6qRpCB+S7fp4Fp+j+49UNmGcPL+ZRngHoB4A5ZxvAnys3GlIjGuAvjEdtpdQo6/kKAuKlf69XhD
KyAI+rHtQWshepx7KoSFDscp8bEgVB/1eSmjxwUX4o2ECjtibKChwrmd8nMPUT82EHyjffh5Z5bS
1dvj1ASc+8PPeq731g+2sIPh2aQpwQk+a+DX5JCgJqB6yIPh7qEkF6UCKmo0Ci5lRbTEa/I+pX6n
PMlvzYE4sYzTgpGnWMceWOlxie/McY6To8EtN1UX3suKivVkawEEBjbO9n0hL96D0o759v+zFaY7
Du50mkTT9nbQS/e2ywiQfbhr9Zm/mM8qEZtMLSj9GdAOW1j60iKauTu83HP3xesP/ljsg5fyoD+Z
OFMxAmN5KkEJ/2UVqL3+o/fRTQ1G9N+4ZONP+IaB1z/qkTsIwdsR5kNBO3pii2rkUJzS2I9RqWGm
LD8hp60mHzyLC8VclIHG9vFCiMAtw57K2RztC6/Tsyu5Smw/bwA6JA+VMiRoBmxf6xtM3TaCaQfP
3qKgoy+PGR7P5M+TNTtvaxcGJaf1KPwhveT+xe6/4AWDyIGx4JYKeaIohVonhnekj5S5mCNhQ2bM
hDtikLDVv4ZU1M329rZC4982KBu48MyoGZuK+on9cgOl56p9UOFgM+5ZqASjzHv8dRgc3DzkOyYR
j5KwKyULpOfdjV4yfj6gvBvzn2wxLwCotfTWlRgBK+u7/G2QVjISSXdQyr/kBvn2r9DO1Ls2/GbJ
gx+Q1TpmtDcsQjjvTvK6Y76tMGJ9ai41lTzO3gc43DGu3Sz9C0Mur/UVj4tlPyNx3c/7+m1wwdEd
yUtcUvS2s99Fo3/zcjAVp+VwrPdYzVdb+csI1FO5Z5oYISSFNKh8Pz5TL3I+Jz4rfkknnvzsOXdx
NXXvnnjN43vvfHJA8s/L0xlaiZs4wD9bzaGs5dcr2hjH5Nvw8eEPx3DcSXAzJEZ5xYvuo5oIav/h
dRGuzcHiDZEU108wM6J1TwvpBNIBCv8p8Z+o5dw6TJ2nT5MHP8QNcrv6lCcBdG6PqgUqD+DH9ues
bK2Qrc7fV87T3fn/LWXx8ocBgbWbecQFP/Njzh0bhfIXPKWt6Vzeh+j28fP0eWy2ceJBEudfRK47
um6WUL9lnnHKv9pf6BeAtMtFoXebrR99v0bau/Utf+OVvJmd8fGyIMzNHViyTaD9zB66jOvmS/FH
jxKLO0DNSDOXQOPeP+skAtvR+xabizPJlVtu3ft5YStcPGU7RnZApRec0aquPhJbl8iUHS5CaKEI
py1OWKVuzS1cdOdtcX5+PpUthS0jSHzDAngR4frJlKUByzqsIbYkcCS28XOzZX9yZOfC0UNlxPzz
uLqWc9w7L01O7qHL3Cv1GHn/rEfsUDyyYZxle2Y1HayQ1tlriNuCZeigyOO/HNNsZwz3DYU5P/Ff
GK9Fd6xYNGLSHDRxCNjxOR13pmfvFc018ORC8ODMgL0e3Zv5qsxoSUkw8rkbMi1IDEy4XR3yaDDO
xt/AzvbljhSXfqCAQEi9ZWT2gDPFxPJinG5f2qsd3lyYatv2tX+nHCA9jPAmCObZW/mPwQ4uhB6e
yDsjMj31IIXodfGboFz7M9/XF/O9JyqC2IsJP4jd4k77aU/r4DMx9bOIdISd5EMfgbAXXBGvJM43
IwGOJriDZBhsCYl8neFQtsdr6m/+kD4zkGqv6ktK9BrlgWkfcdR1eBV8XGbHOFuf90MHSAZpmgKQ
j/yPYYL9W25cNSBG4Wd9xYY0vRbUsXvS19mmG8p3CFuq85WhkKXWOCQ/JI3M299efb1O15rR8qs6
7PBBfFEQgtPAO811hdtAOglbFXJ936g9eu5OQrzoYNBfTl+bv2rwaR70IWLSrPoE91G0iiqWe+7l
0yeNaAcU9lJaXikLNAJQoemC9g93z/sn7HKwM5ykv6hjjXhELuAJ0z8GNwSy+pBhLGK6YGCBWDo3
BzbO9nZdkZjrwrxKK8Oud1H/Vtd8n1Ed0TJQXoG4D559mHCjHXgtj0E6+QDogpm80t1Kz5YVZPf9
Tfqcen+cXvPmXByp4XE2KdkaDoAhT8bhfmVr5KzKWbj9FojyDtUAGHl5Uzeu9UHexkGoG27ivQhD
f44ILJPfs+Eoi5mBT0AMaToIzc1N9QrR1BNsxM0n0Q71Md21wczWNay7/MRY25+C3Bfx1lSojKEg
QHFq4ESdeqDXvCdQUFASmzAULn3INMDjd/x72+FugxPiE6Sy23ezMyMG9wiO+N3utjN/laNyVN/k
3/YgHc0nK5KffuzHSy72SLqn/XBSG8d4J2TpqS2rH7o8458Gut2eBALwm37dShcpIHVOmaJiw4PG
Q/FkP4MBtVBocMmIDNsd/eTE82viwBIwzeIUpR+okWHULoYoTLReSAkkFAScz/TnnxLjHsANCHe0
4CLug0RPyqcLF0tLwATj4pjxRVt9RvIgEtCo9hAkofghlueBqo3ECtupLgOIDiw4DUAYErWDkt0r
0O+yezAqdsidHsEdMKvSQSYClNOUamT5NVqML35nRzD2oDBlx7LxORVtglrHQLXeYW60usfIdQVf
wZlT4TNsGYppI/RRT2d3YAMuvdx+tux/Wn+0pO/hl8O/aAOI2bod6Njrq/jovk4Ep9oXi4TNaAbX
YFiJsdcXsn9gPdSnhu/Npgf/jlyYfUrJS09C3eRkpvPDJzbwtcVcGZ2fyzlh8Sh+NB+beHpZ97oZ
rzsQXZ4bbJUmIvpcmjIovwylmV8AGqXP4xPvaX2DIi0T2exu7qfbDdI7AARG6cMLFSUYH8NJUZTN
ruC4oMoUvNfdVNBk4HRmvaqE2kClGRpGgwoNqK3hAZyz6mZ7fcqTmVxUxbftMkSabSM3EnJR9M3x
iLOPUPQIh6exrNwbMmNl0vxm82Vk6btkk0HBmMFO0sheKsFkmKkcVfJSW3PEvXElBRcN7WyQlJYw
hOXEgdOAlo66m5JuKf8n6+tMHzMkXmQCUO6Tp1v4WjtgAoy3TYfhAxT5+7xfx/PDPCjc6GLcC2KY
WY9OyeQbIwC01NC0KWIgaVpys1XB7rsB9FAPSvj6KszFG9Rxg6kxnilJRWQpFWMfCbO6nD/U0gcy
ILe7ZVGjq/6HInGKJraPpVoO+9Ym4mPA7WPIa5BGtMf3sC4QGFFy273sDXP53t5+hI1N1WmvmUIK
F9QZ3EqyNcMxGAIeinetiISBKNaLkapou7EACCQrN4mElFcCMSoeIHcUbJRYUhULNYO2RAQcGLYQ
9u4Nm3G7KRKAh+LaUYIKs9yuYD2rF8RkQl5rrbdXLedsNSCCbnaC/kogI+abONBKR2shVZjNoMII
d30nQG+9fU7qx4M0dBQ4GdYKC5aburQb2BoTUHI++YDwyii+sUvz5xsrGwaLVH6MNB9z+8OlxCNH
4s7xl//3EcV8ORRCzEb/TPVogctgcxPNG8MfYDh9wlAGg7EHaxM1BRQIYR9o38lWRc1zf0KBdxHM
jZbIS+jVVQbtiAETIwAJ5jckIHL37JKsuQVAl3Ifz8r74Kk1NixABvgT5hXBRoWXYsWFUcuWqwXt
SDjObAw7bJIuSCftV+IjFXbuauiPSk2wWb4nCAbA3Pn8JsxbFgQsEt719mY89TS8K/lI+dCflHR+
xi5zXuC3yYGNgxxlO+6NDYQkdlrWZvndMoMoMx2Wi4le7AU5vgL7G383RBdohFPj2nCKtrLqLUB3
ckHQSl/u5149GXZLNY8nQtfkgbTgggHeXBO6ebFUeKIp2IuNITYS3zV7Ec6Ed8wa6B8blAxzT/za
ZnJ07QXPIxzOhDUtdgpDHiCqulNX8b5VjjcYWFx0TCyqAS6xwTtJ/6PpzHYa2ZIo+kVHynl4BTzb
GBtwUbykgIKc5zm/vlfQ3VLr9tVV4TI5nBMnYu+14bZPHyJkEcoushqSM7YtPhBhEgqWuWC642UH
xPiNaCzZvkwaTvIElOppycGMoopPMaqn2NESjLS8kQsNxRSRVoa9PUFTxntvtK8AUgKevSxj24QW
IdiTzPNu2oARUN5DnqOGfRrCj2DAwE3PMGZ8hCep4V2HRCExoEcdVoilMaoxBYLwMCq6QPqf9qnF
pwQONpw/a2hEKvh2ky/2CBCBMz4kjSRO1Vn3yEvL0UOq6D709quIW4Ef8kgx616p+jTRE4CIkj3n
9pFzb2Luotk9hTRZUu1+cTZNrdaKYEHeUvRlpuWuluHD5T/AIqqolfAHjiEjUvir46YEJhXmwcqS
4sfCCoYjgwTk2H8Y2r1FVocW3WMnxE58xy0UL0vLIAfftuunmLIvMMDFL1UUztpxazRRPNTm52i2
RxOQX0GR46iniIWvLIMjP2ZgmeiYQpWRA+gm3Cp2OH71hswkDro+RzlOrmNCC9SB3GqTsUKoakjJ
pIV3INFiYPtLyJrDlBoBHFyP0OJIb9z4ZVOWsq57DbHBztR4c/0GdA6DkANLJkS6QRwkWgBWBAxI
HWwqpwD+yGOpvwPTdbCICKCuRoCLQwwuAQrBropfoy4BSvtcj9mpIn58WvptUbxDQwo4vfLDFL1o
Qo0KSTBtLM0HEhYipwlk4XABjXGbiLKiVVa7OyFG9Si4Eas5WGXDwbtPe+0VWELF7SkHjQf4I+ca
VxVPAuw7eAmsDRXLq8ukugW0GWLvn7IOWM2J3xq+hGizpwprOhmkLmW66QJg+xvT8UdOm08Dwpbk
DlGL2JBtq7yGlnWfi7tiZsEfmg00SXH+uzTtcoPaZ453Bh8lUh2unYf3pSkvS82ByEjOfXCdGhE9
mQLUc+XFgwXEnfoFhumonayWAmita9q+Kxg+ITrVSb81eTKLGlmKA0CGzbFBBu9jlh8Ml2B7QJzl
v9q5FjktGNxcQsCjYTN774VVvQmGGlE93eoEf3TQXBBydooihlLCAt7wv81Fs+gT02+EkAI9nEkR
xYDSQIwbCFNtXGd+vQ5RfzRH8WxOCfqWPLraE6aYhJhh7PqYZ0pWc1gwuK4t3PRYn7gXRgKi3b/r
RgTPMPAr1BkE2bQln7gwG6XDwmbQhtdmQqZFu6caRDkZPpiM/7i4LUaeEBaRwObkyf39/+nSIYrB
/wkCLkHcljPSLAUQ47LNWxzHYTzNMviEwiWoJS17BYApzEjWuax6I+1qhaQzI9OPhFnm+oQ7tByx
ckgSLFKiIm+ScC1ayQ7zZxFnbKobuUkiYxXkk+Fl664lwQ7Sv0JHjE5WorLY5JsSKLtMDZ2zLi9r
6pJlIkM/hMjxVlfzE9uxx/KosJMJs6JAGWYIVAV6Cj820xoxgrWB8RJVp5HlH4bOzggi/UHUkzVg
YBtbXqFex4AJSUdrbaZvbhPV7fDIgjToZzgnqr/3Q+u1ZTCgM99kG8X6NzRMRYkC2zCBXmc9Icz9
g6+Zx5YDqW4wHLJ3aEN/URjNN7geHJkSmNDEe7fwP7K0xPpHqAViARYIWt0coEImmBlRngZgM5ta
TYgLHi54IYkSIWqJVfCPhkh0qIydn3zClMbCv/bhodT8UaHLTkDqC2yFyQL4mTgypWvHyI02+P+6
FgLGgQ2rWljkSNOTkjBHohxOPDj9mRNBqU5MMtkVhPDGXiqGC/C8E3WT4X/Y0BIFdAVw0Btpoz4u
qKjd98z/TNEdDsBJRUfMIiE1JhSgY92UOyafGV6ukP537ZtofTkqZKdoiuURY08g9AR7Jooc0TMz
g/UulGY+22Lgo2Fi1M1F7Mb8OITdBQCfbHSQggSA9av2TLN9T2/HYysmH2Dw1MFFqAD1Y5N1y2m0
P0PjmKDtDhHSDIcKZpVpXqE5tDTFBcnnF58JEkzTv6kKpFPykepY6a5AWSogVjhJfQ5Dt/ag/hEU
RvVJpdUSNIAqdCRdl1JqxqpiMWpiFUufcmwZSXrIkcopPAYBt6STHN+IK633uLe6fTmzW/e3ubpz
KbcTiq66lLE2/U6WvjEMkONWvzwJ2QJ6n7oUy69dkEjhM7oNdsNNULJgNkuXWMUYrZ35lBNYITkX
ZbDsO3TQqUZBXlLSMTwcmPXS7Rn+cHXJcZAUi3amHAA1SkoyOuWlHknognW2IB5Fi1N53x7AHtij
jMmi7glkvqAuE1JmQUWJ65f6GSzPHcDI1v4W6qiy3JdsanZj1m4TngGFLqYne6yFOIYsfjQ55PKA
TuXrbJ5LNhQkPKkH2Q9Jo7ipGznroexg0tTT4SPuKUO4IEsnf4eATphL0t6mGFycZj0+LC7mOUou
QtPgMDKDeF2WrxjsIA/UlEYbLef7chCuEoN/3yfVG4Dvjm+QFDsPTd5vRSWwRvdj1PrLzCamqI9L
QCIaVmHumIVcWLVMsYjvXToPupufXAat4f34TFlw3PgYE2Zjjvrf1mrAlSv0GenOtx4zyo4ZH2x7
HusJngSoAxKVG0xRIfkpbwFWmbJiYNVYiKs53bTxNgd+D30qp6ZsU+dgx91GoigMZ9xMlrt2ZS+J
J8CQeryrKMaxYIfYogXs4is0XDVhpxabfXygBMBb/WwgEh0GdAMEgQSWyY4dnme1dTEL4+i08vZz
rPstbSP2FZ5JXvEMIktdTDtBsJvjeJBas/KMfRm5f5Np4he8z10QiHjOhQn43x1A9OojJ+Us1IS1
gT5cZ3jIIJZ31tt52NmQpuYP8CfWXJ/BqzfEeP9/X2IcVGP574J8PbVXl2kqUdceTv1uxgs0YxJN
HkNLewHflpH9ZbUnB7WNlkSkFra89A4vxnsRB0eBGGJrf2qyqISo0T7WZreiK2cDW0mMeQ+B60mL
/FOKvdhu4yvrC4oel8JHEhFknc5Yto364hrI5dj0NFIWlBfu69HmjQAE7Nc/bUSboiQ0WyOCx5iI
RObQOSBlaoboMUkF4/lRTu4m5eyvMTAW9FLEA2I1FU00kpwFhSh4mIJtHd6CINLHgU4PwhFWV6Ga
DD3dOuYsDkoHvdz6pXmQ6gc4pQVyQi/bc958Q6Vg3ZQYGg9k+QjhsY7oN1HfTfUmGJxHwAqkmBW0
SaJrCnpaGhNTSaimP2IMgmmJ76Kf9knOGuAGB5/xEwYShmzTY5BVD1yvQZKrDSAJMx0pOAXEHt0D
vHsY8mSn9YchdB48WfUhjBaXScOowxSw72g5dxe2g3rM1xCPcI4F8DYAOm9hJgpfjdISLRPZ13wa
8T9o2n2D56b5bpKfMHwdFjqniO5QzZTYHEvF4Ier6wL8pOLhr9iuSHxvwcfDCd228+sS9ofSOlE1
UJx7d8NLICpdzsZlcnJz9lXKxrz8SPpXY3oUy0ZBFWvD9BegoqrRUFTtRvKLFgi3ws7ETUdlwvuA
Ccl0WVki3H4giYNTR355xoYf3cuHCkldV/Gl7d1bQG4Zy6EPu1/eTNm05nDLUtsWwZuP4qKFALhQ
A8XIDztUN7FWAzjNubLzEwfpZMouhjtfHCTfLc1Jc2uJZ9ovLknNeTdwsJUGzFFpEMHj2hrWsDZI
hTdoL5hLsGqIp7UCm4qufbDIonLURgIn7LJaUZoKFJo9q6OJJoBCD0z+JN023JoNzGEnUX+1ib4l
f9qwto1F+56VSfMUVzMf3xq6NZEyTh3Cfn9G078zzOCc8ilJaZ50OkDyEDDMqbsKCdk5nlGP0QKZ
EZIB4wRmDKLTROwdoiLk5R+QWhhYB6epYMf4yYL5ib48IOc7wGlx95rO10irODfBXqK2dM52y6RN
To/UB0VE74b2BE7RCSpg1cO1Wi0atniCvyVyE1hp1fxzMSgOOHiX/57kHdoD/HaUa73l7NzUPIE0
mBP0LBw5/SZFKI7/G3BnmHjbmIO8X9RngVRZEa66LP8rw0dLN5CTMPShgWHVvFLJcyJ0OAJOwh76
GCdqtwxfKh1AOPPL+RZTts/ON9/a5sGUTlU2vcwd6zbyJTQ8s3m0sEBkKd1UEEv5pUSbXTNoDqEY
ecmhQ36Z1st7hi0gaPfSahT0QgJjPY+tc1zllxHeil3V7wg4Av+Lw9TGRj0aEBpk5Nq1xV3Jc/Ai
5TgIoononJTvhBX12I8ozZLD1CicpQRcD1efoVDQ7xze1tKuH+uZ4Y+iPeWqeTOZ2LMmda4H61oj
724cxsHDXl7coQuOvVLrFmWcABY7IL0Rsup1GzAC2+gLie1Cy3K28QiH3ycDhvlNTC1SY+LGkDjv
pZ0wo71F4VuVh46yFIQHm690eqi6mr54GPHOLNX0mBFRUAOunJaj8qjlqDClgw1FWwXBg3SzqFk4
eZBf69gwwSnTNVzfo0F3yv1OFelIxsn/7cdso3NE8/i35Bq+BMItzBF2BdpHauUnmGYYcyNL8h67
8ib1TkMWkj44uxFV6zDS+5BXgehO2RgnETI5M+yhVbBgLzsNZGr7QXFjHRFqawT/LYgeOhvsPjUT
9lZWCUYbONxA+KxZXBJYxSFdeJrSHrgwP5kPGSofdgYBYyyEdyh0bqmZvMvmlDZ4gXAwU2rSoSYi
AUvszBhsGf7W6hCKlXYs/k6OhT2p27F5TnRFnAbOMRhyxus1O63Z66wUUmla5HCrVdTZO5ADN1Uj
JZqtq92F5zr16b5eBOATQAhhjv/clZAHsKnHxUQ6iPkU0K4QsAvvsl6+x467n8f+pavJpKUkliWr
HXsmVMz2Ej3cV+k2URkhtzzsLd0HT9Mfu5Gud1rMx6omTwMQpfAc2UQKWt9btgnOS4MHh6DmxEI7
WbzitJSJJ2Pmg1fzHLicf+FfzUG3C5An2g2eYjowFeeKgZ4/WKli6WjzDreQxJoSEtSceZu5OQcR
ifIpiOg84F0ee3+t25wAqBj3xYjri0IMHU1W/PGp8MycWGIcaaxFvjdDP0bn0N5VmDY7xiNA8fbK
BL1I290wr6VWbfFl8GyPTnFcVPvYmx/gWwuyOYggpnMUFbcyBh7Yvow0UYUZShk+MIETPzcgoFzE
X8Wp3HNqg4DeJePmyJ8iDtKY4IIuf8Ex0gh8rszxRXF2zcrNxLbOSNkjb4izCfMOj9pfEoISQnxs
kqy820BX0+fkbKMSgYGX5viVm+EatAWV3rdko8rPkDMLeccf9Ben4l1OkEPhtldOfK6DRbvPANBF
Ws4sAa9okg4QSGgOUnZ6JbNeVI1NhOgoU1ZL2pp+yQmaaQfOMRYqR9Pa0dQlehiD+OvYff6GK4yL
+GJZvRO+zyC1OxQpB+7wZLBzONW2EbE2b0ur4JB/zoSrg3LSdGPVx8apj/eTDgza/R4rwn6mM/F7
Gs3znOQ7+h50uIVABDCp5K3qbIwFjAFKjVTBsnkytPmtNLSTYRXvFuGHSzTtAKQhWiYG7CtFfOSh
vhQmm2VzDOwxmJNvBC04nlnIAhgmC9c6dxJQCN5bZiu6VMhFOFF3tQ7WgTG7q4GZ6/ESvU1pzuv9
W47RAuhD69QE3oPDSGVBp2ilMi5C0eXfOnwRGdYBmAGQjMj//EUJQPvKWdyJZI78o4dvUSDd3V5v
mWFxLx4twjwrgmc4IDZMOOr4w3QvfUDHrLNJu8i2nDsPiUViTgbWvKARz3pEv8XmCwTEV0R6tTYa
+whPvp5uNL9d3lCzwNyqEeXHYayvHltKNB5lG5ZxxSg9NW9TT2CVkGft7TK1QNZeneZPGV8t/xox
vNM/abv/5bRChzAgQrjzYZiThJf0l6oQ6YO/Z2e2kBSGBOvaA+UVjLqoxccNRcCiJJMTZzqiAQRv
0DOjU5zHBa2qjdmOboC6GDnKAKN7Y3gjr2PLpLQ30oOuqIe4AS5cIvF65iHOwDhHON/Q0m0qiGtb
xjIGc/Oq4q92MF8KntZ5nunzx6sU0XlB80zwZjVSebkhpkPzBLs8IBjLawtGwNW9VCQ0pORFW5a9
6lsSznygZeS9s975mzjpxeb8XvLrOnG6CnXBMgycm7KL5uWHTtpLk3HsA2cTeO125EyfTMO6IlIu
AvKSoT+kv9tSU/sWLzOOTh4zl3e1I6IDsjugVRc/Fde0WvOzEYk/cKNam0Ec6piLO37gXZbdsvdA
dRv3U0Jh9RtP0RNNGO072lwtnefF0LYJfefRoEyh00InV4udraKtCC5mLm00afgpomXnKmY3Ffbg
fInOqkHnwDohfceuSx9MNKV1Dn9iwcUugzub/YOj8yqnm17SFZyp3RwOFZmLAbd072WRsbX8RZCC
vTI/xnh4ZjOZtMeg+pYNs+JQPFTeT0r11r8EWvkAMPX5d1GgsJPr59ClNyjV3eq1IUSA4RUjnCT/
9JGjsL3G3qZqg+2Q/EsSH8gvQCWEmF72FvHVhIoWBdge81FO/ex2JBFzFdBQJjARKpxrZ9IxeBeh
u5n1jSY/kyJeYP6LT+lfwaSyWU2GlSq3y/DUlvEJRPZ93H+VfbelPlmrX/T8vSkMp/nTx8ziAUjg
XCPtN3nOA65dHLhn18te9Mnb9zWYZbzenYcvhW5BQkJT4jH7j4YnD11KnLkC0adrigWPNmQPXoR8
hZiCCwbxXNYvlfY9z+5KaCUClDWIu4qBF3KgOwhYcwTAnTj6agDIGgTeo2R948ylNfok30uu7WyA
GWExs414F8XsqyHH+6UHr4Ob0b/GZfWUYQwBsxKOX9LaabwnliPplkpkI2frHuA8Zjg2bLbEIAzW
0bAmhvtuoXDlaFqaGLd4uYi8kli+SifGl2C3FJfDctMEEU8paNjTRk6OBX0ZysUep2dETI7sEHaB
D0FxXm5Xi4GOrvqYSYHTmHNNbLqdjxwnvkQOYNMe3DEB5sJQEFoMGDenO5B3tBMCQV0w0+Xba7AX
WT07HDyLdKX52hEsUWgALRMHhjYQVJTfwbPChMqjmiAKYra1Mlr7kJfjo8FZYFyIWtKjXanUu8OL
KZdd08IV9DTx5TPa/hxiMlm6fj9Y86ZhZqAqdet86y5MeglH6tviycIBRi8hbtEOCKuYHAHjYgXG
HcsqRYTcFNeZ1qzDJJHdDW76akkvNNOe4navs+hKUVo2P8Gw0vxlw92o4vwxG4rVHCCXmEmIceAX
6U/yK8wdCmdOVIIe1oHoA1vu/WYdMoFlam4rSOqcstCnpL9H+Q+5a52WbbK04dWDDPBh+Odqfnc5
nYwRa75aU++O7jfUjCo1yatBlPLNN4+XkNQpGnI8P7KCsQT5+oWL6mBZDT2mC423ow1PCkNrWGeD
iwHpUv4jfQTyHo8BAqHOWSgYsedmW4Ckd276Pbs7n7GAPG5WuMXbH/mc36/MBtjEeJ9n5qhIRcqQ
ELiaDeE1a77pfvEwVQwtNdLqBwldf28m9HdMmFgnSYLqqMY7A2ETmjWLQnQgu6ACdYUmqf1eZmNX
IuQFbkkdknTTygr7hwG4HjKB3dR/kAtPEEPw2qr6SvizwoioJNmBSxSaMQPhOdkHDITtzrk2nn5W
9G1nFFKT8yg57hWTaSd7q7DLK75zkF96ftckIYur+mNw3IzccGUGzroyyO9lOuiFPEIxuSPRLiRK
WFaUyTX21JC8YHetmx55legGRVvTz3cpfam0QWrOrJpTe22rT8fEowcfWivfQ+yk9UAou7UlBWzb
hFv5Om74EQFwoxBi+mituh5ZjsVT2uPSghjA8UVe0pjnbsBlaY17yUnn01L29i86KvaAXDH5TbBJ
J++eHBFsaQ+jianB9ZAeMWghakTxWPCm6v7RYqyh45clahqDUHJOAlrqyATYbNnPOKhNZrUbiken
AVygtEPa6HthPhPnsrKjNmFoiqSQnmFEMU0Hp7nG5mGOY7ZJbU1pktJcaGtUAt0thaUl7RyPkwJy
UOYvxHRRQ8mrs+jui9fViOQaDrwvVtR+x13yEozFVQHWAQKYjUzvkJrYxj1L4DLk65QAOdecWYVJ
VOVZ78JmLV8dJtkKtctxgcYeY21tLNJWXVICQE4tEcYiA0pH/MHIBTaJVJAJs309+pLCQkdQOI/1
77eTCtv0h224+A+ukcg2pOF0MbYuEBMeeI+WuQ7TKVcRTfKOZgTunfyiBbcJ/VMkQY8WeX76ifsx
PvYlPNrS2XtcgcJ6ny2WbPRLmdUBIC/faLlGy95iJCD6JEvPsBtqT0PKikAlrXuUYrF2NFV1BJic
wkDn60d74QaPc70H+r6z9T1PCMfywfwYJJXuaXqWX4FJIe8PdfidAWrMigeOLe/p4jzGWrmzWQGR
qRVsj16N4EwNKN+IrlAK9sXMIm0RNbpodX43sEAV4aV0/8XOj6yMej0+SEnguc1m9vONFgA1B9Si
s46gj6zHBl5jyELy43BDZp0CHIn6Kfb/wAkomUflZNPwpDvfIjEKbSIitWIbJ82KeeV3jXM2ZvVA
G7GXVUS+Fd1XdiZlIEIN2Pa99jwZ+zHLNoZG39jlN5w4u8bPukNhOkL1oegwawYV9luOwCcz3jHr
YoOczSdgxjjyFwblp06dprriBzyE7iRCvxTQSwOQmIP73RVbjUiSXnIR8r0q0bcizqDRjRCQspCZ
vE0PC8Omct4cOn2qbtZWx+0gnInStYS1rm8H/zIixiyCEa88skrI//pOeQ0zyUdWbDu4MeO7dJp3
rDl2D4C7xogOPXVnM93YU7ifctBs4vbToyPARDQbyMOxjbWAuTsueVMhzMGc1aUVlL5IW5XFgu4H
BBrPdfM29fH9Xy9TKye3AWltLQfIBGfLwAm2FToQEQo14hOIbzTg2zY5WhiOzDDewaVFQPOqk/e1
EFqzD3PzyeQTSNzJZ6rW6rchI7UX4h8mD47/J+GFp2MH1gSDNYnBcuMNA/5toZ4QzwRJ9NdKw5M+
z1ueeQs41OIOeNx5f8zwQEg650mS2sat4GVN6oKA4rtEZZka7/IikUqkia0KF2LS8mL3XGIEPRHc
nKaBKcBBhO4Ua5eiRAgz/TigTbTaaOfRAWojpsI+7S25OxZLWGqZ6yx8ryPcQBVZ0cAu5c6qrt4z
sYs9RKg68wbdAcfZE6WtEUzLBhm3Z+WJM/Efd1PDNBYyDKO/QlgQDeX21hMxUNB8z6n4/Jj4w4T3
hIiRVQJjsQ68VRmOt14Br3dPHXQ+zhH1mFIKU20CqA2jS49QhU035sZXlvv7+PMcyElOHo6ZZBqy
MxcTQlWecHraM6t7sNKZWRq9qfKsyqd5Elg9PtE5nuAcVswdakovH7CtpLGHXxxL0fww88Aba8yP
GctZB65dLQXKHPuuU9pf2YJsxjs+M8bawaSifhpNkBPT99LrK8ffufR2Ayh9Me3vkuFQzU5ZWLxK
EX3o5sEB6p/XsFRCzhRyNsTXPzOJqpmIEL2lh/WOpeahlc+uZcm7a1i6DOQjEWuDXcb7gMY2G75N
LMxnOePTBVKLkGeaH0fC1zmjlzCSqx/SMbLZ3ufWz+Qj/iADbLYdyOMYumFeyznfoCsvzc7eo3FS
zXsN/6SOyt/1t1kNzNVzsTYj9qN7pWkra6jk0K2HQO7rm0kgiVrepaKSE3QLY4whRDcEK5+Ol5D/
GsumV/OuGBMuYbiP21NsPg61OsroVNRyNlnkwcGAQCVqJCuJt9R0NcEdiswH7WQz9ky6cxKCZmpX
luvf8yto5Kkyv72mCOtjmAjWTwsxYhBSjk1YpzwbIDeMR4v+iLT/5gy4DF4iiqUukcoRUS1/vQQA
imZHVI50VtYSpRpz8rK8ZSVqtYGBhsnhncDUdYLmkI6laXbIgir839SPzsFJ9y5QLIaM9MOfksaG
W7WCvBhSjknR6L53SbKu5t/QAKQ+oJZnpogbD4o/UrmWQSi8K13taFrP16F8xYvbTfuBw0i8MSGJ
+P2OQIN++Yz7JyPfzYCS1I6ul2fv0QK4zpE/mjaHGjV+TGfgWiYAP0gGI8LlFUJcFmISf6qHNXmk
HCEtRng5+c44BJ4yXO7d06zByT+G+HrnR0p9gqva9jS/INzgAE5/gjKkDV8bQOkzt+JAw8eetnUh
cqu6YVs+09xNmlsh20LwzMyRDxkAZWCJqHdif583Ie5THvh5hZjBrjGCnSp1FkhF9XfIcJ/unQ6C
x6kLj7q95Z/NuOFkyRwvtPa9J5LTwHnUqQgefPvsElzTP+bU2dYGfIHNA9ZycjX/5BbcwAMHhkBb
Nyjc+3XuHBuXUIADv6C2S3B0MvKcwJYkqDxsIvQC1bENj+5rNwMlNN2T37Y76+iyvi50y0N0HIpJ
S4xamwm1qh76mDlBs4n9dVoeiD25D73xWZaGBqsHW4K0ylhmA8RdbnNNkWYFoc1x7VdUHLec+qZT
zp5uhECQZAgmka72cpFojM68KJz0vY1AMj45xi1NH2NeaQN6QUSCm5JCLu2PZnIZswLJUnHyvXw1
/TGJSjA1WLWPTT7K/E6Eohx161Hd62w/9ZJv5SFPPBdgcL3LpxdreDcL1NqR+7E48WPLuL0h+dii
h8Abq5fRWsjXLhWzBJbPTbrWiuJv5bJgMHOPbf+gIs6xkPejONtm/CtTtSdL1HsGwJbuOeXjZtKC
YipRrwg3GSz7nDTqfGbLqWxwigkKO2qlkKrZ6ZztgKoH35HAtpGHiNTAxiA01tZb2hOiyCqYYo2X
5SJlvsh6KcD+JtoOJTNjjsoLfCuLk0SrEc7A53gm01dpSJts+dxpflD4diDjOoL4fAbdUXKNCdqa
aEDZaChH2CESmxTmUGdNyfkYQA/eMiZuqUKcxVhVsrjsE6WpQReDlpiGCMTBFqujyU3dp8RU64EW
LYPBc2X8IU2TgQOTOIZXhp5j+UGLzUsg2iXP+BJyq4U72GLxFalzm33yjTKgY7K6+FF29PVpE+A0
pukiz4wIZIay8e6Orjsfgr5cG+n0z229faXHUJ+nV9PXViYXoe2dPUIxpODK+aQI3tbdddHUvdZc
Xa6NKKBD7osq62MjevSEeZ/xL533GbYaUodpVlC/DcynR3ilPqEIk81jj//Re7YBqCISkYRsK6YD
gTvB4/Na8GdZuf/9OMiCmdWTy6Ldyzw7rN9yiesyrhUaWQS9ENp1uEyCwkvTn9FLNjGTmAwg5E3W
5JKXx9Ox89IZQEzVBnRhmBdYuNXTyjwjgR9pTTGptkiGlihkvb34hMGrkPdkvtGKcYnnGT9cQgyX
gMKjvwbYNximLTQTgFGbYbUJNYhWmG3odOuOx2oHoTCyUWZV+3rW9gHvWmYbXzHaE4YCcvNd03nz
7eTZKBAb82v96r68f/L1OKw11S2iVdBQ5PhtQlzXjArP+ocWWM36F9rFqO/w2TIvEkR2hsZa9FQe
8azm8C4yN5JKGw/hGY9VSUclZp+3Yd5YfFBLN2xMn8HEcfInZsJhUDNdFPnt82dmSksG6dM0fua4
SW0buFFZHIIBggHOPvRT5A9Y/NY2rxEdCS2lSmSLLBjIlJP6TWUUNb0j7OMpu2qqXhcIgRI7PjCz
HeYrUs11wtZuNs0hiJpDjLigdvFeFJw0gg9aOQopzuLQoaaaJC4E72mCcovNb2GXZmBVj3/M+ROM
aFhAVKLPJsI6lynP+Eu2M9ZlT3L5+EdGpgPiEF2Bb9KePD89tnzNYrk2zLXY1NHoJ1g+zzYTQ2ky
ORnTQtrfI2lbLZCk0Howk+c2RBVMphCt8ErpPzkDfruo1ogjjhXpBn04PvCyiG6alTdLx+ff6++b
uB5RRPf+C8PXvqZLhPFeWywYmyUADedMCNF9hYCDkt2ZQDTYjfeqcWatAanV9bFFv0rgSuPPXxLY
pHTCphQYjLwGoqMvojmFOkIbm+HiEfOFB8SAc/Xs3eYg33rhsqN99qW15YvBoi3Q1pLOi1TvzkvY
Bti9fprudey9R5QNd27+x8Tib7YE0i3zTq9cntJXifdzKXmGOVmHIIIw/iELE7EqZzlRosslslhy
x5EhWjm9wY+UXriunThjSNL8H1v13zLAD4D5e4rRJzpyKYViHFGI0c+2xPuC0jCyBoWKi0Zi4zVq
F2CeaVAuUemVkNSCKmafgXLn+hsOjZy9A1l5ykfZiAwkhLKuVhSYpHb0S3pbaJzYPpw0aAyxw7/T
TQwNe5Vh02FOM1D+x7zPJcg/I252ymHAOp98E8HCgO133te6sbUDD9nQl/mrdjgsuKb3oshafLbV
tHQA4kfvuedvROA6AP7sFqYNafUTo+VW1mNf4AkcvmX3c3g4q86iB6OvNNAONJXHPHxpeUPNBCng
sDfGdq0jm+invURymRy4dFHHxARzKBpcYlBR+luPEJYZMveO0olQ4pjVtOXT+F8aTNvWbE7usGz7
GM2KYZCxiC2TrOc8Dt+6/LtempVRL7vZpPVsG90rVRYnSdjn+OVdacCz7WkZ0qyR4yj7GtWZyGpC
SvRIevVuf+/CPFmkF3LFkiI3UuNCWV88j1kNldenMyWTIh/AMBeZvZku7rfF/vuLplT5ceFpa2gs
uT2sJjQtfXwoGdnJA+pm2jH2kL/rlX2ZRvdWq/kyBWTTZR/yQCsiJvD/8KknOVWz1Okz4KCh2s7h
raqRqrH6FqLiv+/8djPK9suz4Zskyk8YhOFUj/lVdx9lIND9JKxdImPJWyzEtIMIvnEnfvyHR8H6
GxvVlj8azxODf9gWJvIiD6E4IjCaLb/FFxtGHDuovpOHgFDotv8atOfg1uWbBn9gzToBN2DKPTLI
AHpTmqdMXSOOQFqK7Zjk12lXJJggWe/GUnuY0mo1DrvgBZQ0GrPw+jvEC55YtEmcRXvu1o+zKQy9
cu/60alxERTMLp5S9zCP3Y9X6Nl69AI+xVdrS+8ZgJHCMnnzF83KlT/1L1yyGTl0ZuarKoXtoMVP
Nk23zvvHsGfosie54gz6Z4dsHS68vniMG1GGUoX7HKrZbvOWbIfecbadNzxE9VvcPybIX1ozPBuo
8KnvTVg1NZEbA9VJE5G5UjLI9Vd98bG4Hs++hyaW1uaGZ/5U/+ZcYN4BaBvFZ31E/lQcIgeOCfcI
3bTMM3KqVs6my2OIscDh/Ntr3970x2mMVdieJHpM74G0WO5dgX3TJG5la3A70JWa009plaumg7Qx
XziOAV6E99Nrr7zYLaJ5BJ7G0gA/JailzJ5biB9GezHsgKiLP0Z2S4fnjPe/oS6Qgkm0MkQN/u0N
g7h1jdt21unk6SUYBbs/MYsT/4hOk9tGB+Q+6IH9yQalMVz0ZaOCoWpFogKRxFGOlJLz5Nf7GTWr
hyoyp/ShltbZUFWQntDcVcwm8Lm59J685iLDkcyC4z5fWQI4MrloKngUHvwgfae3LIFyZk5oOqN8
WZ71nOEynVDja17qgxkbJKY9l0sJY5Q6oID+QWgTXuru6BrTqcEkKgqsFkXtcDW56hOOjaAFUI2W
iZanQReEuZcPxEk8NLXxhwJJfoXxmgM84TDMwtwQhEaJ6lf/KomcQfpkn50ahGr0r3ZLnCLoQlHh
zN8yl7A4kS70MFN/eoDTfaq1BVFYvtKLfyQg02Wn8Kqbz8yYL1L/2n66q5GIqFJD34cVhSZ0NaCl
YisdqTEtJwYp4YR/iWr4WuKfKpl+VZTpcItpEjVjejWKgwZLiNZTrOhs5B/6AJYgIAOpHldyL6O6
PocLVu8qYa9xzYEFmOzLFNbk1NWwZLA5Ls5OK2EVmEa1s6f4ufOqJ7rO7Eei25aAJ4eehNFRuqQI
h/WEOk52MzOMNmUPVIQTVecUKA6X+3KaiGiBvNb3xc/gcET0vWefTohbjaiqvKE5Tj3hkgCujGLd
U+JkM9STALOjdvY5/+DXkALS0DHexD2ncuOQj8WhMuMDUz8Ikob/grh0HyvwrEu49ohmkx6bExL3
0wXppUkSyihZ7kc8fwOevBbOf6MIHHf9G8qWywgFT1PAgJq+e5XJUDwm16LVfzSvRBY6fanZ36XR
8B+Szmu3eSSJwk9EoJnJWytbwZacfUM4/GZOTbIZnn6/ngUWs4OBg0x2qDp1AtHIBvE4rnkE9v7G
/p0ACJCm1h7hWPOJSwOiOvNrB8kM2YNUrqXWbLPkCix0lul+aAwuY0XN5Z6UF1DQc/ugadET7bTs
8VeglazUd9ZDjOzrbe5nD9r5evCnU6Kdf0ifdjEkqADa3Ws8Rkd9ey886npwSWWIvjRzBmYJnbvm
nCWtdY7fBYotQcVAwBdkPBdX+Kr6l6hLWA5rBz0lTBvRWGvBjHDMzEM5FhcJBNLqcPI01LSq2mNk
MuJmo089FOVWfNHVFgfIoIgnYZjEghjBwiS1QUB9ZpuwH8M3FPL4ljOkNk//ca0QZS9Ld3FirTut
jl0OmimQtMWgUW2X4iJSYzZG8tvzEtSbxsLZp1aDc6foW1va7UnZu3Ruf8vAehoasfdLvDRQv6Nq
Qq2o9q0zbG0cKTs+pA6rMgsYR+V4qQ1trgqhIdKQweSgynz2CMLS+zKB4GP0BWvnZYJXzBb3B6lL
9aR5ChJcaDgTp+axE5wyrVhHHEfE/Prect+pIzpUSd5elWU/hSMOSOGjRF1nkghn14QOlfl7v7Jf
FXXxaL1Uw3gooRSbdA0uvS5ZZkyHFU6Ys4diGRsJkAVULTOwfANfWEwPzbq3n6IYry/Kj2UEXED2
N13jjWu4V2U46xarWg5cHZOoaVK67BtxkDFxeePEmIbmMGBZqsMVFTpl34eCY4bwYPv81qW4hegB
IBeZE5P5Pd4kFuVpAJEW8SqhuWOOMbQ1Ftia4hyDNqFOkrMDM8RtnubI+eTM565T9KR6Vt8EC/CD
h/GVd09Jjadqcx0zEJvum7kQmgXiYlIiC7QahxKrQzWQzZi3jphVMTBFwj9+gbN6dkiafI7GDw9h
RiEkljTFjmQGB5m51g1ljIF0+CC5nLpASuTFxHyRf9NCXie6GJwKJrhjq8N6Ej77dmr4k+5dTFW0
BMbLXxnl8xIzrCvGZjt7AvbNFTGrLuKsFPul/E5jKkX2rnlLMfKFJqISq/3/4lqSETVbfQlBNQFE
jQCUrRi2mvUxc/cEDzWM1QaHNh0Y2lJ56ajbnE516Ufoy/+i9l7jAT02Ha7/UCQoTMy7QmFDKvD+
f+0g0OI7oubTzvKzTeF8+byjrn+xM4TW4S4A86kAZEJMzTUDq43kk9XdGcY38RCw2mf1pvmpy4Cb
7nECdAikOBaNhSqNz1BGBvS58Ogm9atAWIleNAKT76Ztoo2s4MnxVD2avXygu2xPU36duDOdEGJv
hPuwpolqmgbTp2qtV8t/Yio0CDqZtuQtCzQoblBxjLZbR0KGKrx16dtAjmBmL8r8lDAKSb5bLdCA
zQ66JqNJyyO8lsFDO19t62VG4DlPzJF69UUqBT7T/yTmOqn6jKJqH9Kou86LVq2F8YMHz7F1qBpd
VElhS0Z2KTOqkBhO9oE49xOdrR4AaVkS24TRq34rC9w4C/hN5gF5rWhR7QmSSqeTDs4uj4zGnGI7
ptQwdHlTXYEJzZZxP48iDAgKoLFquQr7Ix8hEdXdGLzI+UqCum+NdzCoyrxeF2hluzP0XBwRfwAB
1/rJkW98byU/6AHXboyvIj9MU/M6zFB97Lmt8BYFwcb6QR5/Pxmw0kBB/yNSeum7rTk9/Jn/kfmR
89r1vLdjPGXZ8UCrPA84XSa8E4S82Vc9AjGDr2UuqgNcCaknZvulOQtd7iJVxhTf40qf9oKt1DQd
tv+ERlA4F+FuANQ3NPNDfpfSvzZGtlYQ42dvYQSX7XUskSYcVVFDFyn2zLy5wSosBAgKKfBbTv8W
rc+juXX7TbngrPGctLvW35h0R7MC65f72MkPOEyYkS5teSXFfEgQ+neT+u0j6+TArDeW9NSI8BQx
V6xND2e1c8579Ohyp264FZhuUkkk3VNalicBZ5fAR10IR236baMXHBgCak2UYMJsM7DT2h2XgXTg
QKkmE7IKTW45xh0jHOJxPIetfbI8XnPprHMd5HjsxgBQKTtqiYMRBN99K7lHkZlI6DlluPdaD9yc
Sp4zXKcaa38PGnjmSDDYAoBaUaAgWTC8cVGagwXXgV6Rg5puUUk+Y9gcPGgl7LnaXT6Sxd/0TbXP
hXobuSuSBqpuFuIZaR7pMTfcTZX41otw5Cxnr9vye4D3K//NoBSAyvbBACHnDI1QThFGAj7YlcN2
4JgtI+p2c5ou3QQa5OLlxCbXFKoasPTgwO7rhLHvmawrgcrX9z6bkt+eXMfpGiJDK7PmjOJDxkDL
xW+QkjFESTXU/dbORsxiFlLkeczesGkUalvKoAK8oha/LcZXpGaEFcaiRXlm8dPQXQM4GvpcVcgt
fFJnEelrTUJvEDWC75ttOw+ZD5CknjX+6hXesfUIp8TUS0XZxsr4MuRypOewo/l7NaamlYi52pop
2b0wt2oUUQ3pc7b2OYIyZQGQd9hY5bByFVRBZ7hpsqm+82McKQmknCu1Gu3oOFUVIjuPCRitA8CL
focRZ7ie2qp+hiAFviPQDinKdPshHNACmodB2n9xINdzlO4DNyd3Q5IuCjbJWABXgRJJcO3LtZTy
PPDrtZQ7QX9VT/80vSBhiljbau1yrE0Sp2Z1ZEoPENm1B/xlKmdrgnGSMeO2R40HZqjaQRvhZDD9
lPCfJzigy8AoPUcLUWx9+7n0gV9q1G1UbWJkB6TY8yz4OZQ3P7YefYqMKXvCzGIjqvYJ1hWcBE4k
rhhdhuhV3ZDBUKftWs1n06y2LkAQv16PvXRtiW05Vp7r2Vi1MnlpsI90dR4u+RkpXvyx0631Bx2o
kmfaV006hct4UMMjLoTEE6FxgbCG5MGs5G4o8IiP4N7NebaZp7cImxyeHaTSzKs+J4u+BawOasUq
g1mwDLAfAuukZHxVlM6jMLfWCKkLY5uC5SLwVQmC3lrL1l2NCJuypif4myE/2DV9JGIkXHsJWAl0
yBCIy+hikK5RIMJ4VH624Cuiudwl0scJSTDcJ0Ylqh8dPKTNZIvmERgJc2hrgAw6qpOFaYuf4/wE
f7bKSQ3y2fnSGD9qe9xmGXPOz3mArjJcJAoBcA2UvdA3B7DAeLpoHIe2s+qaHxVAi0wK4ysPxoPe
NTGMFYUNch0ML6FvbcMEw+3hnCrvYYZQGVVEbrhbaKQXiwBl0b4vMBaoSag+ZJLtjabe57B1QUDS
bZi+lWLY1wDRHVSIlALUhd+Who52SesMPEY5+zi0oQtYdnkUWJHSe4jhETPe7MixNvbvFomFcbvS
KyTMf6ZhTTbyaaIuLhNrHxmoi9L0OQq7Peyje2dAZ4eheNUTHGBbWxs9me1DqygYVcXw3RlRYpRU
ukiztZjSqNhg2Q/0HF19MWHty/oc4pGkCc5zDJ+UbTv9WfEL5i/S2pUdVphNzbAEYzEetW6luLp7
rzjY8INdHc6w/NMrJAGBaDjpa+egehfww4Z0452K9uQXP5yfaCP179AsB5Z3NlzM1N3j6iEjS3fY
FArPanzs4bg17AddwqbMroNiOuiSMXJddJW+deqt5hyr9qkoem6yCqwTX0ozWz8u4toOhFLWV4dN
BBc6UZ9x/lyY049Xw0jBy1m+gS3FMEhFYT8RU8UiU13x0rIHKzgBNm6zcCIwEM3xrwQ8ol/xSutx
kcNGSvMlqtAEItuGII8IKUictdEu+3m8xppVxsHg2u/14sG7868zdrEYJjD7Aq45ddltIGzNxNgA
U1aNGKrJ3pQOQWPeh1M9RsSczkziHf+sbBYb66YFKreXEVM+cz2QOWB16lmfySWY6CC+Ickhv/r7
DaPuvZkQokaAbxh7MRajQl8s9YK05MKf60ANapp232Uvdp+8tx7URSZU1nVy8MhP43uHE0QC4Row
Gms3fASShuwEEk23AzzDbbu07iccOtz3kqF81NtSQ61erz4yB98qniy6VhvvEgFiT7clF7XLPXEZ
wEVMU0A53OKgZmfNrvS+0QXf0fYlNA6wH5DOZZOACw7wdY+S5f+Hrdew2AGf8Jih4aY0jujVU2dd
YUTTAcX6mAxw5CLurm9a4RnE8OZakKYEExJ9kjXwZJZe+6cGmJ1PePykRxkNxwLimL7cqD8FB1zT
htsm+rXN3digc2JyKryXSlyjwD2gdHgWs9rRdZdVzazmHYQ8BLTOQ/8BgA8t7tnC3a2LxNsSe1Sw
BDS2b2PgEHYcrHWctiODjV87x8RlQAIbcjxHqNXvMvU0BLCv3Ru0CtHpu1Vfd3pTpDlOHb85OSA2
Yg99RjJq+n8HmC0Q7HCGNNRH7nwxAtEPMspe5UK4KW09WXBmBfu2Ry+IbWiEVDiQ7Q6GDZUv1h7U
lhNbRA+ZBG4lenlp6B8WFX45BuxDeCb2G8wjuASvEQ2A8OtnSm9NxTFjRTrHPpHhocHjHMw6ZthZ
tltdBDQLvB2a7xbHpUIQm811PgoMVBnopuTQehWOlPVtdNL13Jnab4SGyA3bnYzxrgzAnbLOw+rG
Puvat2UF+9iMOPxkfrtWhFRwQXVZinWQrtZweNC02l/Dn/YLkswkqzeaEVoCpDbdPoysg7kYRGRQ
G0TLzXWcfesbb/oqzGE06fa8IIZIjsdIgrYlePIxMW7C9VhMK8uEGlx8U0ay4P/D+M3PZfD2Ws+a
DgUyovi1IB9QizS59HjhITUmuHbdl2vXYILEui45Z13sC2RKZEN3GuqffAaO1wek30+roSsvnPTQ
3hJUibp41p+RtPCTpHbS54jERpNmpusULbTBEJC6HxBMN7ghpKX/Dt8Sf5AeTCc3aRCgjuojuHZJ
N+DNIaISnJ+igmoACGpzR7SCWLGC/sDAw/h14rPztvH0+0sUyR383tSGgOhNK4IAkZwRCQQ5vDPc
e48pWwFvKfToy2LzM7axtoH/preZLyHRTBcDA846JqlSz27aLycQl9j7nKvxqO/havZRN2uxCoPT
mfCLctfoY8YiL6L67GlNOaUyhJ1mOm0oB0GuafB0udG92D5SdUASfSMoovBYES0MYc1IiRBXahA8
YDJ9r6joJd0GGtwd8y93YjB5gV4fEt8a+vAxKcLzgmjuYE+9o2d1veyPuDFAG2u78RVHEmt+s6bn
OBqeHJfcir589PvwiEld9DZqIxUAh8yGYBuwNSSRakA1L/pSbnOiSgkFxVWyozNmrvcM6N7C4NM2
ZHq6H4sj96zeR6jvaju7k76/7TyXyJFpxY/ZGFZ0LSPnLkgIg0kwOuAbY8jQORzgsAtJEoBd6QYn
QESuzX6kdxi9G399xoXmNX8WXEKxEBoR7PRgKQPlMgtJnYp5PADVgHtQEYE2+cZKC9MblHlUQwul
c7T3xovuf1EK1ASx588WrOmeHzL3b317wht9xFNtetWWbhKcJYRgE8kfO72RMeZDWu/gV5ckvOBL
F97G6JUcuXXGRtGETXM0ztVEap5uHZkyRkwMavL1CmwxQuaYqvF1V7NdAGfSunh3+JsrK7xoTY7N
+Fgf/Z2ob4Qfcrk5B70t4kIc+YgF+HmCGGrE08DiipE1QyN6QC+6uQUX14wDiNiZjJTurMp6MvN4
O5Q1boXJRVPBA2hpNIcID3h/3bO+780QDWszbidPnatE7irTeOnAlUeSkKwEQtxVr1hhMDpFg6YU
0e/8Xn2q6FI5mqZ7i7EsRKerrnLQAumVzWW+m/OJdPe3vCHjXEdck9gRNTdjcp7yhaxEKLgBrId4
li/aMGcMYNvxncIlKxtCFDrHZCmeXfC40fUwhs9w90XzDxhrYhBH7x9LJg1dMhPyl18LaZ8IkhBh
f7btObgbErGWFng1Kmy4xrozhIO6SG8rcTXXb37JeZLqU9clll1pjyN0HVr7o5dwXn6zv7NuFy7T
FtcndDAxMu4OTEffz/p01jT7dCp06AekVzYcDFDykijZFqgheX1yggqhtnNiO2ploMbwgPZXLlOQ
pvlT4rPN3HNhNlTZHxDMNaohUWpSINCljCub5jEbvyKo3fB3Yxxa+m+7w3Ltz9P6Lyg7leYB4otS
wjjVNo852Q6oadAgDOD/LmitTNlcy4FQa5DHVDHh8MtnBZoiZPKwNG+WAfcARa7uh1xRPLGvEtNE
FEzNSK+icc+AJ1Ig2yOOvRytTVuFGzt+l8ZTplVOFPVFUu564jmCp355M7JTZp9EGlEiUAUyW8Lz
Y11pldBink3MIsgXNlBaBzX7eTeU1e8gYrxLFqildtD8zAUTxcR/HzAnpHZnWwZ3bcS+7KtxbUTE
ZPgwd0ZpXPxZy/OwOMKsauTSTPNHuKGPHUHEsna4hi2UWA6iPMVUJeEMa7EJpTbob36gNnGKewSc
X4eBXOs/FYw2zQV1H8cE7MPnMfWwv1qgT547cMsueEQjsqaGwPHiNpviwyGdKcLRKuV80SuLub3+
wgC+DtQV/h9XvIDutMjwNMLHwWeUww3pzR96oG+29p222PSjQ094dESmL9dU3DEl5eUoqr+A4tRS
BiPTV3tG1cqoPWfU6+EixTuzaUYCaV5jGupo0qsDECZE7+xm2wlFScYfaixHZ4AxDlxZcmjMxCS7
BOS24gCvedOn42sIl6sqMe5+gw2K2inDr4BxFSIJ7+ANuNFDxQXR0aR2mWesfpF+FN1AEBy+Z4D8
q4KzzG/FHsuDldabM1hZNYb7kXBmp5zdVkVwSzBuYMajuSvgKxDwRH9bWye7rvei6X69bDxYEJ4k
k8yw+itBptrBXWcyOSeBfQFtZut21quXJA8zOj23ST45Ig5QmPRxlGTikj6minAx5g1q0yM3ZEOb
DnlclOpz8tWa/jWJ631LtwWvE8/zhm5yyAMu25ooiO79P/cC9e4WcBoU+QOdII178NDivevaVhfy
obOx27PqzMtI+1IF/yxO/4TVzcRqg87Gu/wHkYTTykyZgsNxANPjoVpSIqm7Az7w7dcG7LaAa4Sy
BTn4Ci+pITQIbJjuxipgUh+9e9XbQvFlo+v1MLSFMdYWEdi+A4BrKrjMxjZqONDGa4dJblrfGIxS
asRfomOmYdft1U1InpW7aMZS6MiAvgyngxmQh85ZnNK2ZsgKBlQ/5GoNu3Le2S4LyBQ7a+5eg1o5
ZDozgGglG4ZWESsXREJ1Pe5LBc8mhYq3LK8lElct/dJvWIPl8EkX46N0s5c8gFgOG19XL2H86EGE
a/9UfIGgjfUF2bAT4SsOOgiXFNi4g0dX3DTEZN2ALjLhvS0z/H+/uI3WyFgddEzs9SfvB/VYElc6
tJKsEvs0Yhc0VsvzTKkOZeXNH7edmh9aA1FpgJMfStO42Dfd/B4s3tq02q0HvOk6/xLsJbvXlsR4
t37Q+7Wq0XVyhBq4wllzeTC9djtzgfowHtmcYxLtu/ZxmBWQi7/TNUqfWqcZp7KIBGKfQZAMKCHh
ZoQ9D2ihzixuA6YyfoR+0niKIVBP4UGRXknK+p5/NToC3smwCuBvnEzukIYc0cH85JKpyASuBIbP
DQcJc0IUBRPGjB5GATOYzoyMOK/favXTmTBeCbxnp89t8jm2f0Y33iCoMkhcweeHrwI1piWUHWtk
fuhMKgiXZzxsEoXVgJftImpLOqHfYvB+ouwvQB0v+uayJJAlQ5JfIv/P7rF/7EK0iLaPXBQwVSTv
VUVw8uSTcfTi4qGokvyi9UMZLzRlaKNAyq2zw9Ef8kAnoO+I2Vahpl1TNrhRPzS+gZNTP9PcAOXR
3yCsxUPqtpQxw1M/pFhjxVZcusMSHO28+3Lj8QE4ccdJPCiQEi97gInEAYkRG5MX7xRiP0RRSekD
UZQaXprVe+IePGgzTigesGo9abGq0UkUjhTqQ4+hu5+9132yDUIwTfkrZrzxFldxYDjlF0NPTwEC
tPV8TpLwfoD6gMZQuNNT2kDzkP66a+b3XkQ3vEpJNKIrIFV4ekgYjszMDyLoxQvT+WYpzpM9b2WT
vAuL6z/7m4oOxTV8CtSC7w2GeBkT84wzzavq04mR/n2jilvseT8ZmpXaRMwQ+cFtmOuHedS2Eg9J
WkWrpHWeBtei+oOYXVhPNSOWrqQMb1haHcEflfdPy/BybjofMmyTt2/Co7uuy3mTlG/RXO00GQg8
Gz5iTui9PKAQQq0if+Ye/y8iF0ykQzhQ5272rK1LGnve1bjMx7ittNl40+oV15qJkob7BnbajPRb
dXkgKovFoHXTsiJGF7BA+rSXOCkx1wVJKODK+TbcVdour4yOQrnrNv5S049OZC/8d/43ed5tLrVt
wnzvSXWj4KSVCd5NWJumiRMqLvUoeoA4UybuMypxGz44gCkB88NGLQGVAvGpBgGksbeaVHfMgmPT
R+fGxh0OQzabsZTAkTzDRVGVxV/Ls9RmcgOTpBFaAg1m9O2W9FdYTwX5vBEtLp0lMYY5ce259eB1
mLyOZrCvcIpr6e5c6mFJFoodVyszjl+rojxaDgGqdIqKSHtc4ZOZTGPT2+aiozDLvyfEHAwpCHk2
MoHxZByfnMbYLzYxWybDzLSgWTcu9RjSrK+TBYsw7axUTJved+6lkp8UMRB5krWfWg92Yf055Feg
U9xKCkH9df/543n9QUfI+zkFI5YPvYQ/QuYUfO66spgpwjeixnYGjxPCQmnlOYz0wj2W9qvOo1zl
KYw9dKuquZrDco7aabvMmJoQWOEzyaPt7qgTyGDK3Gv90Vbuqz+be79rnzVd0yrDfwHSXLN9FBwJ
pvpM8v6mFJldwt4CrLJ3PSbY2IoSiWWl0FrUIfbwx0WRvy5QrHUzOXjw8CVHeBx9zgJZjOD0hPuR
hu2xNyMSoAYIuFGhTqtYTNuYRW2l0b3PfmS46oGgp031op9CafSfg++c8Rno+sdckL3j9quiMSn/
XO/kzeE2Kux33zXuRrO6wClmLg63rfOvPX9xYCV4Q42rtJk/W3leEiaQ2XypKLkjBX/FwRwHcnwz
FI+hP+/FPKH6GVdwo+6TxfhMrOzg4IkGA/05JMWgUxENt0QEUYRP+gUtXxLXlEXBZo1nl2KVmwwl
IBocwgNNdYxE9mwkzS9uEDi/2ldPswEEaO/0WwXvkpwKy8k+I1U8NW1/6j3vVBJWmaHIxsCLnpoo
PSzu6w/JXA6Tl4s/EKVhBt+W7P6cBTVSELzVsI0pon+GU8HoUBAwlk7WLq29t25A9xgi2pFL+xdZ
8iYlaBxjMuC+FBheQvgaDe+YTsdi4vReJHN54dzhOHj0KHzsFqCsl+9ZPV0rP6A+6Xeq3fpGC/LL
b/dIyQXC2c4ddntVepo8/9Gp70FY1oNCHBcv2TFPhn1Mo7DOvI/akvdhT/sGc6B3FhtqPjZLUIAT
wjng0saYemmfIQ6EXWiQu2KMmMVfLchZ6lHm8ZXZMMhxZh/TodvWrb+TabbrO/HYJdVO1sHaJipu
LO4d0WvbWgPKnF6pIW/AKn2kZBBTDBMrOW2A0uGaMMY+jROPGLPrYiBxNZm2Jn40nOF/fYrTVHay
ovhz0bykBIpb7mMV7kFE89r0Asc0M/rmbu6cwx5BJpqimMBQsHckl9grMuPI+4fQYeQWAAuNcAZU
vgup4soUQYI7dvD2/A86dZxKURD7osR6jZktgB3vYDowscRRCWO6FrdK8uszx96nkMaV078xWVzH
XftN/lzkTaciKslVnWtcsYtiY6Iv2S2jzqjrjxUDnaFkhDqT/9Wb8AGw3i9mcbXbU2SUtyHEFMhg
8DynRKl0PmxPL9lZSUPOubY+d+dgV9jxrkd7nc+MqOJuJxp4UGQMxq28VNZ7mhUfDYRvmO0PWcsC
c/6/15zKe6ycGhvl4YLR7LSshoiLcaLlzqcTrCcI6/kDZiI+4Yap9agPIECAhxbDemvwrhZzfJqW
fueaDz52ofYuLPY+qilzz4/FvvcV5BkVYrdWIboFzNsNWW+yXgDaSRBrkxm8sV0ww/BT5kbJYVZN
u2bIDVq5MB3p76TM13MvjhPqhjAO/hw/3xV4zQkDF8oAlq09Y2cbtYcFOeQqlpR0DWw3yDEXo5Tk
UVv4ixThym/hzy/BuG0xKi/JI+wEBsGVbN6C2jqgrlc5wTreusJ/04y7KwkUR2zwt0IiskWRVqEJ
LuAt00Uz/NjRRhnMyke6nip1dpYEjEMyKJfrZNYfKew1BxrNkmOSXewEvitaDhWE17rFJcR216ns
3oy52ZYumITIVo7DZnurYpNa3ox3VZ9vYzZwLb0N9/7knVyFNGekdg32HosuboCgSaL1udezea1l
YJpspQ/oJrlWZBfChndpbSyQeQMQZBrgrBG6GOH1LaviqH9xP7/MsLR81g9SN/heNBQAZZHLIJA9
oTC1HNyXkHFBCWI+td2jflNMljQ/R0eUoOVDXFTRvAaWf2g85xg0kJVD7OBXAc6oyIYgDP95wYJY
QRzMEPJN2S8YxpOg4saPeaxWimxcvsnlXUE5AjSaWGoGtCp96ahQHpPSuGWkJZqtuOA/+cNXjbPz
nCw2SQHVdQTBEQVeK80ZcvnG42PV0jxlSfvP6cTeHZqrNG2CbucThvwpkzVMRrSUPL3p/26Uxf4y
m1AdLPc1YueMrCn98LIB4iiT1JRpfmrp2O2ZBpdjiRtW9+6MsOkwrU8WCF1wTMPMB5vhry8+9z73
l21cGuxJhmucJwRk5Rt9H+XtfWtcq8QmXSt7aMW/gnxeXRza4qD/8FgV926fnA0uMxueHZwssPaY
vkRXVwqYN+JwGwXhVDUk3WWrf2gxFRxQXI8hkKDA87woi3NWHyZANe2OLoFMXZMoQ4h0ujxJ5kGb
GEGLeTWB/gRC0bauqHBo91zlYAzu5ads4F2TMXHyzFcHAgAcy0azDbA1KQEBJo4td1UtcAoBWDSn
OHH7F4sWIEzwNCarpmCytCxn0mdOlWIQLhkFzNzfMeWXQyqlOQBpYDbYQrFHDWOUy08yyXnTOQSg
pWpb9d8tm13Mxc9o42HpuT+ghYeQWLhBvA41ijxrPs4Ignm4b6jR102vjllX3Jyx/uyQGMe2uc7a
cdc6kIGFLe71xzxpzbaG0AXbyKrd166xDjEkDjwGt2Vq7HNJw4jqM2P6FHFfeMB+6XMZAG2F5iVX
PsOnAA6u2i59x9uMv+rwU6Gw8kgGM3yWMY5FzkSlWpbvY1M/iJFhhst+m9vnrjIOJW+wx/5SHP0R
O83BOJoTZ0WK4KdhJuNJICeMqdTQPGo/WahqrXnpior+F3AVjxFiSxt8OfSDEjUIhwMI3v4WuOBp
v2rXJsnItKIT6Uo4PZ+1C4K+sLABbrv5kunS6j20sCbVZaTHIPYuqssP6s3EgLPaVKUAnjPOPTho
2xvw7rstU92nwbjPEhTXTbhbquaxLeoThPrSwI7zov1vPWWhpTN3ff5W+faOTcGdnbXNsbSTU5gY
qwH7hTtxMrFaphQ8VQUawnr5TCRVvDfsg2QnbTtf6wIky1OeNLbRWWve2WV36N0MunKqPVg5z5fH
HOAwAbezrABFPQ6vbcsghboSU+xiOXjJ8li9aoKn0haI7Pddp46Dk21bHlpJS1n4Qp/6GGA8okOJ
aKiT7Dz8Vnie6LotznV0hY+nMLF3hE9hwX5okuiAkYNsgu1QhWu4F1hlgx8RITxVH1Y/4ORRfM9S
7kWvtsXypQ9F/ZVZ7n4nvbjSgmgeuRfZR1c8ROn4MXFVukQjt/XGwOsM04o9KkD9AWwIRGZjbgXV
NHX+T2LDTd+59c6RH4m/5WHxz7GC3O+FLyL3n8pxORR++TAlMeUA0KVGpYv6p5oe5r5+gz3Fndrc
ktA82pDXSywmWQcO/pZmXxPXhQgczsZYg09NBXF92hCMpcLXAZtidYKH0tT5xAK1V8/1f4yhWOld
HDDRNmOCRfhtVlqdmflnVnoym/pfxxh3tLyvslr8lfDdJyMlCm0K5WVKo+6u5umYS6/DGR6sRP6z
JUkanFDjQl5hJHap86VnTAaSmVDG91mRwqpKODfTx7Em3c80EYoZDoz3GmDLT91fVwKgGwB9c4Gc
0nUZ/Uc4S3lkjWE17Nj3eY+mACMqY4xOwipf68TYF5n7pBgTC2fGUoQhX0ZZU+NKTsuQtN19KMR1
RENoR8bGdZhtzw0lJfxNUXr3fpvB2gasKL1om00fiYMPU9++aI+FzEVY1snm02uRWZsRgz+AaokF
RhsQmmHjo2p3UJOwf8N1OHUhPAFCh2Ox09NVLD/0Xw8nKuR7yNFu48848mckNe6jsDVRjEE/44S2
LkBU4bw57h7LetAJm7Qz81tNV4rh7E4biqFbXZfeL0+/jxYOiv4qgHrQ0Q4WqjOISm3+x+56CMuS
AE5ohXtColouardIgSv5CSpWuDN2pxF5vJ2Y1FPdcPAd0sAJdI/Nv2ZQF6YMq8pInpzSPy+mscnz
8C+tSCf3H1r+/CVKD3UUPDumcVo68D4J1yjtrmYIIZo/xiyrn9QftEuKQYQMxAomwClWM0NWvsVW
qxPFm/cwd/FqxNejd3jxKnnT/7Gs+3Ok/qrZwCmE764a7KqNHEqIj9UfGlqqLurva1L4H0XlwJ6c
wTaKLmmoSelYAq87pCR6KBMadVTasEONr8kj7TkPv4Jh2QeKCCtzzA4Jshmu+twHuBHfqSjE/ZCE
f+NYZNTB6sTG+6v9GnvNSLsLTQ7V21x/dQEH8JI/YhH8G3vLcSiWh8Xxm1WxyIOTYSJaSvwBPe+r
9sxxZTUSS7y/BP8R6NSFrg+RoJR8X8BQwBkxVZflZyjMvZ3EpyEZjnBeynlfG+rJRnUyX9SVcK48
y65O7AN1A1GMp9H6EZm14e1jAhnQ57Zv7vzqzbjATm22ZjW/RRiUe+NXdeqweYvVJ0aU/+l5sEHi
sZGS+oKKJGUD4fXiUQS2WfRicn7PHbNZaIaTfA3JlZH1f6mZyTVGw9bUVBX5v7oQH/rL+JhGGmKB
U1K6d49RAMbGELnYBA4a9T7eRTS4fUrSlYLDCeKy08cQDqG7pPM3jlmtq9ZFa1rseMn3NuLhirFQ
LvDjDMgc7AEluSyw0cFTe0n4UdCpfYsAQ1ovdyzwB+02OdbZaSQ+KxMehV9d1EgXQwj4kjpE3zoI
1D4yP7y305dcXB3ENmtJtqQW7YseZN/Ecjh+jJaWCSARIA1ocshglLSLiga9wvEF4Xi92IzdSYrp
QdZ5uog5hWWgZ2iQrXe3EB6TobArgt1NYcRwVhuYdjQmSYfP8fgZY1iMLWss0PcbP1YRHBy8oWxj
0zQ9vTq+3cy+Ebr9j6PzWI4biYLgFyECHugrx3uOob0gSIoEGt67r9/sve0qJJHiAN3PVGVVVN8F
60jvXxfCxG/SJxjLjbcPUOES9qvY/UQPtH/CY8+AqTQ8O4RcI4kjCBiZfniQ9YMZNrvHhLUX5iPe
uKYI0U/lmxEKy8Qyn/AlwlT6euc1rFIxoqSIrP2IoKSrMgZM0YnqmLLyrbTp0enLneEgbO8LhYRg
90KaTTf3JyMq4UMR1j3ep1kn7Oww8T9omsc7Be4SLi7n4Dgw9uh3mqC70IJN3mP2wxw6pqCbA2xK
zBDiDDgleJQ6Ejsj5z0mh5lefmBXFlBL+Ud0PbqnTNR/eNpo9FCH+9FaptHOZEEZEGuwlIX3aDgG
mb12ebbt9UZlW3kFz3hE0cAYJnQy7BLNQr1Ag2TqMKxgWoNnaew3+nN3vNsV3lUQGdxX6FUORgoB
i2sJpW6AeZFPa11b11wBLzBQ+CExB5wcE9R7F5Gxz/aMc76ImoXVfDsg4zTKqGk/FrcUzlH5ixuK
7otmxkUmWLZbf+ivTqdt3ATDEB2WQzcf6mRf0BC8MLND+Q6toSrfc5ew+KQk1qe9z2yUcveBZw+6
cIR9LtwbxnsxPKdmchr6GeQiARrzeGS/lGI6Ke3mJfTDI50z/ohy1VndhzW4r3E4baOxp5M8+JJP
IxfbypkP6DWLQoVlgUztOUXIw2XPt1aJLpN3mdmnsC4FaZ1Y7pdMGBWMzpvWsOokEOgJvBE3LKDy
qg4PIY9JFzAlsEA8l+4V4u2i6AwdkLp/YafGyNM7Trl8JxxmiIYvM0/XqcWoIJ3XVXsYS8rhpD31
AU0Zf5WyKqUa1Ym4pi5jFtdCN525685/TEGJyu+jiHAaNCV/wXuUfcfZPUYxQuO2iKKaRDq0b22y
ra3iobtIumkHkRsjBhh/0YmFFKboUhv0E53d4e/HbRSdXbSHyBWc+jDwhijUqvaKodHBRM/R0oIM
daMn8Wc0L5KtuqmZTEnbCw0i4sN025jBynL1VYU0JmusBQd6zA6mIkVeNtDrCd2wXQJuklVE5I0/
oonJH/F1EsZKUWxdtaj/FznUZkACT6V3H3mkG/IrYLcuYh39BhwLmgklCzD0bqV78iZDG64KInz+
n0l76jk3Jeb7X+wuniFMchoW81HxwxgwQGtqKfG0TczRrdyGg322JU/OUhXsXHn+6EBXo+Gbj7rh
r3TWR76JOsIhUGOA2BDC/9b8fz7TgDJyXzA9IRYYj13YsUumt9e9LQ9Rrp1jlkeFt8Kr3sT6Z1z+
uEZ7tjDbldHJyVUcWMeAiyiN5N6OP02EhjuIPArClzEtlkMtj039XqtfTiGy8YiVHcbLzIAxRsjE
NitjZiJWd+DN+Q14DytGdcNoH80BLtvcHJ0qRIQFNjwiSGX0oaqYJ2uQK433eByQa8BzAWmto6lL
qnfHefb5shHcsxHqnc/9rU4owf4iCkIEjZ/puYcHPrOaIGjYzzC9PplvXb1pSR5SmZFthT9SnCzx
VrIJ7soMq4YOxHXYOM5Hn09rywRN5v6WJiDwGPVvcZVDaywHyUgWpqbkYfAIyM1YNMeX1tK34bB2
nQtO6aW29zl1+uq11tq14RFoHt8c413nHU/7Szv4G72n/mOV5rApwAZ+sl0D5DrihRS5WrtMxCmz
+iN2YiOXHy6PrZMT/ecZ96z3dlqv+InVLSWQuRX+ru9HnwM9uBqDAF7c78OSixtBm9VAehAfk6y+
PanvYOxxh2PFmj888nD4ucjhULORRkyrhhZYEDj5czc5wQndq7qWdxFbwbgywnitNfO25e2zWJWx
1rrhxGXISEGRDUzojFfyHhbh+NaK8per0Zu5DzDZxTDO/8zR3lmmOHodV13XwlJILjjgXh2ywzSl
3p7ee0ilev8CdtSswYFlL7nj3ZOWz3NsqO8tAyW25PhHMNQqZ6FOhHiZnarSPehYdf4vwsmTt4ad
np4qDJPM716NofkYye9CGbXm0l8YLR2ayfedQK22WX8smGLtxozHOCw/VLMzEuMsAa6JArPmMHyp
164oi5PPx9zXr6wQ9y1v5DCdJ/5UmXp3ck0wFajsudi+qqFfDbJcfUHbQ8evAr/HL7t+m3qM6331
Dee/PDM7l1jvowtgWDO/doQV64X7TJzag2WFZml7XR8/M+KP0PyyGnmf7N1gIPgaDiz+kYQTPQhp
h4kxG2x4FBOfP9KokfIxJy8330JqcthQ4mpXdsqGGMgo3JFV0aIXL/ZDCXTkqXL3zPRRX60xn5wt
dqioXyzeM2yFboijZK8Jng5G3U3LyrZXu0n3Gjtc/kN/0XKQixQ0sYLgs51/Grj8RHIwvf047b1w
P1i4AxDye98DFhKlSfR51yYxbHIN7Vo8rgasDMEblLsni/itnJ9gh43G1PXLgIUMZqnC6DS+zS4x
PY5OQLte+9cGr7m89X65i8OzaZETJM4G61W2FenOZNaUZx+jhZSp0V7duLs2cMCqaT6EDmSjPAmW
aWdtUt0+CJ510yTsRzVVrBT7INrqtvvluaR5J3FyZwYEELccOOi41dzaBnfdEVewzmZk6KgE44IP
syaLCDqRqk5YjhIhomBvEkGKw0+XRwVAZ8WOlesEGLkq7paxV5LJEx+Y61K1VPuUoOYAKyJ/DeY7
+Wr6H5NllWC/0BspggBlldelaMndkmEV+qu2wBw39BgtYfuUxt0vu03EJ6xw6urYjoWmIabNQeOn
G0ZIffQQlI5Pgr8Aq6Y+MFEiQjmuxXtQVc9M+vj37EM8kg5lMTRPptXB1gdXFOfediDJu4X2il+Q
WWl8q6JnjTDKYD7w+MYIgCaCBdC1KX+KTefHBvPiq2rEFBscRR3lbhyZJ84XVVRHXbCjXfFUHuFo
Yylgtt+D65h/VXfShhIoKZl+7tJhnCCiY8pBO7kpiZUB6x/ru0xJvLCZBDAd5+PphUaVJchh0BHH
XUqpnQoPLibJYTkVAsdqQrxujsiOBaXMvm1/U/lYM5Srr39F+cfNrBk6Wz9sjAWusLLeCXcGG+kO
+2oMt5JjMK2pwD0c34PvLSxOfb5F9Wa4VAWFdNFG/09qarWvODbXY2z9WAPrR/YFIT8PmdrYYjNY
1Z+JjSKhAhIdARWV9jpJ6rXrfqvPzeTMkg36cjysG72lda34CtF8rXAJKXlemqyx/agHxUDDaTjR
vZgUQJyZhRuiBFy1mv0Jo3xmG1odkri4+/PNGb4MWSybCfB/cTNTBNFTA412r+YLeHmf2iZ5lvyd
XD4nPUKbkcd8+jy3QfsgAYC/IqUrYPa/iKmaEVjBsoCCKD91Rvrh1K1D4ULiaNY+VfmcHNpooP3Z
9/LVigAd84uG5u9MBi3qPlUFFiojvWMjyLgn51kmgpZQAxvU5VQdXI8ARPu9R4icoZljVYVZSR9+
InU9OrQRfKe9/qvRoBbyoiVwewr/IvjMGGTB4Ge/7v+O4b8pwFHhlMDIq00bNotYuwFPQNZi4ep4
44yteZ59N9vxDyVpYAX4ZOlSqUVIv7I+f3YiexeI+D1WgS8gv/v5gyFkj4nCKlRWLoJSfXjMdk3n
3385bbnTMej2dMvjRz9mK5P8zMLG0N/gGLOQQv4LpQs/gVUmx1FYEiSmn4EJ7TI+BgOKEMemVIsr
gBxVKnDlNc/KfORiMW8qmPBmewQCXPoV00XOmAz9lZpUsT/jZXXEPpPw9Zz+NrJf050/kdrbQlrP
vLYPXSAzkiRi9+HdNUP08eAZTEoedRFyiiza5oz18tSN+qMNMVKKg/qM0ulnik+plmw0xFxdZ558
PboptZziN+nVtBz18qcLE9AtNJ4oVXwdvBwj4jq5C7/aOkNCeDTLE32OjlLXEcsyOJ3tY9r6zyLa
JwlZ1ua8wzxBbZ8nhxKMhcPHyM7iKJepCPH1oY2kBLC4zBfJEL0FoU9wsMTE2h1d3z51rXbErbme
ygaTLJSeHkFh5NDNVDiN5lVreBx+COT6Hstmd9c462mptphecDsuIHasVWpOi6QzJuwKRZMd/E+3
2GVpde3ttwqryjxLvu+TT4fksdxLk9+oQQkHQFM5HdtTBGwfgh35iTzw3wB1iELKyw3XwWSQZkbd
RqjyoMSl1O+aOxEayW45pBpazmLb6St3XCK01JxFz2JtU2qcRA6uMQ9LwFhj2JLILZyntA7Xzvxp
5MTjoQNjROhvibI8OtwaNICsGppVbu07cJNIcIrh6U/Myc2lrZk0dortaXDrjY8o2S69nRNi2j94
5dec88RP8xrEN85VfhG15Q8qNiNeePPSoq4M96HLuIvrX/55jacu7HPZfWYYs+P0rGFzJuYB5dBd
IQWEnZzkDP0+0xGLYjGxp0MvkHLZ0UlELN8iwmywK9a4wtE2sHL8jPjchAdMyCUvejRQMrGgrpr3
hOcfdPdNhJ99aB38buKgb/YBvzUp/iJgN2aO8ozFKH6TkEI2MZBxMccjyLbEtDROztIMqL+0e1cA
PWGmH5vmjs+aq+tCcAvNJeOg0mfWsRsQdSiIhM8NjzDWplCkywnJVmfHwfrUZg+UfRbEnLnai6vP
uySns6Dh5aY96KC5TFZTvSwQWIqtbw47YJVLs6U/7o8N20pWvmBDEbfE020uUQyG4svhsCt1bYMr
H4cmF3Aa/4HxsHIOVReGXowsXP1wdMPbuZpBBp290utNoSEK7bjfCwLM4249xATHZvu5RqcvlbEW
gw67x8XCwF8c+falxlEw4lDL55Tzhj4dRUVv1KcJr3/Y1Zfe4UGUZJTlezpJROcMwaknbfs4Cm+l
MeCb+5uxsoOYEocVXW5vNCROKj2XmS3Iz4TbHCsInXOWyuswY6bmvO8kWPharLw4fAyBsRUeQcpZ
f1Evms2CvKuo79Ug62C/JURYJ/V8mXz/pfXYLqQQ3Bn1WMQuUu4vQB8ge8Fz10FMuuUjQz9uY0Hj
Zlrbjsup8v9ZTAQy7DjDaK6GuVr7KFIznh+9M5lWsI176af+kKY50rV4PastedYfSXNl9NbA5NWr
nYiumTcSpkVnhqGHNorp67OPPNdjBjjHOPq7MSTEgB7MiG5ijD+69FNG2G8y3GM45Fmf+iEPGkMJ
BxfxMLnQBs9JGCIyzrsH9UjwFKOMqDu5jtK3zPPIGQXxXcQBDu9cBSAniHU85hEx5gdoj6mTb/Oq
SlYm8jmjCpmj4iLtxnUQkD6sNN7aqgj6pee8O763gvO2zMivye1wl9geWTNsPce/SpAxq+eHYUo6
ELkaPQe+9ARqDrhLPSekhE7PcIJzWhWL2gGowLGgPQ/ls6mfQn2bRCe9xUv/lH0zcQ4EXd/S7Da0
O9a4YAyg4y9Fs0m3RgzXkj/gNuvWuHsTrQZteb+illCpATEVaFBjTLiF7bvNl835UPnTCDO5+PZT
d7OqB7vPGGMM3Ll/3hdPXMvhNr+YBv9rfiZme+BoPOg7O0tOAR2kRX1skbyhyPIdVV7euCu3IrcH
IgKzJmMjh2NsBmQAH43KXdnpoamDNdLqwkBGwQkcXKUAy+UpqCECOkYIjNk01pZ9esixyhnjI0Dv
hpkdsBCa3+S1S8lfwjaLxrZe6/iCnegXdLzDG9UjLw/Q0ECz1KePKvp1urNXrmqNwE7cqk/BrwVG
jx/aBDNWnhEvMWXS0EkMq/hiFMY9rcVBp7OfNBJPRP/FqBOzN3geziS9YH0xagfTOqAspkuJySaC
y247iEIF7n9QVS5UyWetsm7mqP9VtFnDRWMA4NTyRuGbWsa6p3n0K3rGipQAo0db5bXzVqvAOslP
adsXI7ZXorGPCScQIqjPqOmIIbHRTOyjkpA3kqfVf6Tl3mFNFDxjt+C47ZcpJGs1F5F4ae1gzxm7
G30CDNLWFIu2iNd+Sf6YnS4y29731jfI1pcsnPtl7yMj6kq49qN2djg8zNj46zGicQimah4PObi8
sbzmj1rylw3PkyaJsoSO7SJzirxnIqNc3MQxUWl7ROd1kBxDpOORkjeFycIj8gFzA6afHD+ldsTX
RkJ4jK8fN4/SWfNt23Z0D52UrDgYaZphY62JjcuYfI2gYGKkRHraEr9BNWZjSEeIGMJdEoQSNL9R
NryGaAp0G3RIFqnUu5gRBMGseGi9R+5YQFIl9CbvWvsY07tim2cMUVFul7PGhq57H0D6BCw7EJL9
iqQ5lDxP2XgO82SLEuYtlMHa7ItdBf2YzNMHpnGYtm5J/Hfzjh4t5/vLWt6bgshvkDb8L9UuJNVu
h3idnFtS0JmwLlqDKCV0gEDxOwYqYPvFXUcAOrWvKanDAvFNDRakRbC+mDXxjEr9Nrst+qS7xRzA
1BFMSMSC6ByYzpYzW3zr0czFR4J4xi82vEhav8msTe38S8PsR/GGCTGZQY5EUfOGdicp5UfRDc8F
6wMZS7yOwXML/RYdMtKrkDUXlGoUqNxlk8MvczY36fDw2vLhz8U6i8h7oN+Ih2LbD3+eOLidvmFo
sfWRWY/+2lwlzrsr1074N6Hxwf/Ato0MWJJMm7jYB7LcJsoChjmk84rPScKKz4zzRABSHVbbFgtG
A8WgmWfWEPTbDa+VQweD2Q8EwvxhdySGVOMulRnkyI4EEqQzNg9/iLCpPLZOcGSC5YoYonEwndpW
/3954sXEo0Hvcae/oAgeOmPeMQgeORevr9+KkG8bDxKZVAZ4aRbBpNuwuK4+y+lqImIepgPt2sr2
5VLG8XKsR6YMCMelM+yUcD2cbUaMFJgFYkRB0YcR4pAkwESZLhT6B3OGYAyQ0AXoFWMMBINdHUak
tmniHQs33ua5sapYG1DiXqOqWF9i5G2Od0L1ivl8lREdVvUA6Xq58abpJam1bd7yA4oYCvDC/NMQ
NTWtvwt0NjTSeu1Ro+MS/KuUao70RkOA5w/w55ERn2Q/dQma1XUQsRnNc+QloMcwEw0WNsUrpCcr
+0f4Lzuw985JT0Ct4J2xw08oPbj+hO6yUgHvBLnXT+8poxCkEksBhqEGb5y2wdLxUONGPXvMgbTC
/sVAINbllNGuplaUFTCRCXzVWmTxxZyCTSpzk42sZy/sQWOQ+uXQH7Q9sVwywUEyxd9BFDx8Ul3K
KcT7gkKmiBANGFcUDpwHreXu8GYsxRSxW5UBwjMMc5QrvfHHPpoKg5taov6Ah+vwBEUMBZDm4FNN
BdgxlbjN1gyOn4ooZCq/r5niyZsKrtYMD9+gBx8I0Uoavvr1NeSSwkAPpgqgVcXedo6dvW5771Pt
IJmctzFN4gxN05kWcYDOstKRISjHnf+coGYkqnrr6ABWcmTcpH0iW6LPATnIVz5g3tsKqiEAO8An
utFYg25GSlYfvSB4jl2LbhNVfWgzuMFwQjNMgcugICZEoms4KlCxm1F2aLJ287/FD3OozU0y2sZa
Ftnd4Qoys+BsMCTFWFhlHsEp/HNtI3mgdPufXRYM1qYLXg1JNhgzdgaynMbTwHeBxZ0KBNYE/zw8
6wOj8EIDBYlovawSAqo7yDqc/CiGdrrzkON2oCfXpyskuqPfO88oRFZ5h805I1u3PkPu/wpTnjs7
3smuZOE8XYjc3bj02n2CEQdhGB/pxGIjBPsUVQ4Mj7eOgYqA7QAV3ksXnpa+AmFZsIFlMqG+v5iz
iPJetDwvHPBJfEgnG74va2iWS2mfrt0431p8K1IjimIyTikvlNk0B9FpV1t7E/zzYGVnVvIiQ7oX
c77EgtcHJVWR8ogT8R2sTIpFCK1H0OUf2YjN0mjfc9B+ZCfnngb0AossxFU1LMaYxUm3jwe5cQLc
+srMChi21PDq98ZTNdBwhDYBitPPUH1ZJKCBMyRVxFo7qjLdTRmL5x363xrJom2vNf68Va1KcCsV
UIzB/Rjn38mx91kIhe0mbNYaIYwWD1a3HHYabu3Os7bYBLPSQm40XPFbL2vx2QTGq4fhKY+SbWNB
3P+pRPua09z3OSsMR/vfU1+NuYrFYAVIlw4WQsFiXTZu0d62HSgJEjIR+AnfdDdcDr8F27FOu7us
PdW14qF+8TjzHZBQk0+EyFAeXQJ69Yxsb/Ux8yMsPq2eBftkvQRNcu58Zq/2wBezp0ubMIy3n/2q
5t78qSL7OTH/ARjED0sln29YYrj7EYvjWEWHdOYspdm3WrRFauqe0OKwKwjL5gNQ42ZCG+l5SCH9
bM9OAuVPbn7jh4QdamTokPFrZyOltBLjwi5E4bbihyvY6JQE6sr2H6mmGt8YMIlG7rX6zowH9JuC
wAxAlOuXmbG85n5UlfNE1ftdqamg1a/bibeMZr+yYVvaoiIYsHiEzPLaHmell15nvVszF8e/bqGd
EjyidlrCy2/frG7YFoN7DpRryTWbG2LfGmmh0J69UEMWFAwfszEz9wvgHs9846n2qnnpSzBQ5s3R
vir850ELXtS/omb0pGdodh5usW4phhrH/SMKEYdeau1K59VgyagI6HyJH77ZlcIHdUSb9tOfdKyP
CV60VROCzQK2lPjcMBTXoX/MNHcnnGqtSQZiuLJMBnVO82ZTmkZtd2Fv2AWE0pVnYN8T+0TUwoxf
f/XyDEKlDPfp8GEhiHKY4zgsmZSd1rORQ/kuFljO7eRVJPE2Y8mo5l8GmnyHJtbTUe7xGXLJxeYW
EC/DtKHbqS+Dli9mFTP414iUu/8H4hVi3K1bsoPhVT/pNKFvVUcYrU3awYdjEiRO9oBNlLojti5N
lJZDIQG+JXLvVvrxvR4aXIXzYs6jXYccaKO1w1a1QGMU/aFRY8qjL+mxT1FNXh+RRHYZPltGfkl1
pmhUT3wKjCncYTcXTFcs6J0VGxHNFZtJIsOsWRzR4yDGMdgld8H8v6u4kO1iDHhiAmt6xYy4cmEh
qINdctB75XRvemM/MhknGnIZloR5JsNePbv/DwpZngdMpgydeLIWU7xYO12/Evo3mKsIeTQA+lmI
k7oyXQogJsK94bIj8Ym/Eah+r41AHOLp7g3n2VrrDAIzk5FMy+gjYLSVNQ/PMlHlYYPt6AOmNlPO
GsqYnypVGZXYfueKn6E5MkLDQSoZ1ugJWDmvpjNMk/dOt5hTtNdJYpiViMiQ9ofdSIAGrevJDL56
3d936XSXwvxCzfnrE9arM9VTUyGREGBZFf8mgWx+JkqLNDWAzxvhk9vUaG+Mxu690eAepEl0BetA
nTN0RuZoW/atnbNdleTXEPb/QP0pO/M+eahZKy65i0W5btD4MXw2em9RoMjxUGUVQXVUGJLC4BQm
Uo4aS+3tlN685rk2aBcDfouBjq1HMSkNNKjIfjiiOOMkLlywh3COuwS5EgIvBYtxeeBJ/isgKJzL
MQW4iIJCX7u1f7aK/jzTmqiNOOT9nS+Zw1Us9WcNhxzaIktDAaE9Mypaag4pHBgXLOeBitBJjUNv
6lzNKndOqFUGkWQSoStLNIQOxMp43laYeBqd4uaOza6YylNDpvFo87sE2ovSfXEs71TiP2pOgcZv
fhGu8TwZ6c5ofgN2slkVf1lAa3Gj99Mbek0oXkjFmsJfK4JEZiTbpCJel12N8V7J8MHbTwyVkvhT
XRUk2XhkvpMSN48wyuvXZCbMIOqONO1FaGxjVld1tM6PVl2AAsQtr8udLivCit/8FCk563vxNNP2
xwy4naR45MlX2Lw0ZXAu8FChgkZKlrlbA5a2CV+omdKLPmIucJfemJ382bnlaBe8CRgTJhyU64vB
AtfXsqjIjCvipZWFNoxdmwXKoGdB9X9PhBS1htqjdlCWhj4YcLmDEptunWzUqv5hkrv0e//gEiUY
wlDuDBoyVmtK+KdW6LYxIH6plwHJ7yNwMVYJYcu3YbIr5e8cKmOphmvRGO8QuiwtG1hkz+QBBIDl
BCtfu7ElqFmeAMLzXfEI67d8djYzN6QLBLdqO3o0dysITGq66hW18doNuMAQHrMZUAPbQXv1TcT8
LRpRDa0stoXo0iHa97mnY15oaTg79UClHr1y628SDz3bXzTkwFo6dKyI/bj9LSTuYfiCJW2r1gua
kgncM8kOKwGppjLNNYkhkl2hz92givSKXPuO+3BoPmr3f+jiDqA0JJpT5l9FexnZ0BZZQHp8vYlx
G8VAibsd9PynKNGfHerYfAJAaUafEXXtnHRK2vvEoseZkItkS8GGpGAAl9CDBe6ADo2FyFYHCh+8
1pO5Qi/A2lI6rwJ0SkfEtqY/8Qu1/V7Q5QzM2ZUmwR67l7+sIsvSTDAFEfjwhETsT3D7MhVMtoGe
bQqf0kKiutBSsRsL46aGvAWVLfBZDtmUhaw8Oyzj/v8HGIs6LE5KChDzQjRlvET9vGQbnHH9gMkm
G37n4k+h94w0ZiNI8lAXMF5Wr4qXfhn6hOAhO+s6nW6Lq0558+UeEpbSASLcWor+AoGdH2RbvyrA
ilIEFhx4CLMw47G8BSbFXEPJl2nnIiLG3NP/FJ+0I1bR3Ns+XNnqr6N48gv95IbtqW6aY8AwYLaC
vSznjSVfe9oYMBLrYoJ2O93alN7enlCFaNu4/2j1+G9CFDBsK5mvdB1xS156ixmBaodHMKSxrYyI
QdYsUDPPvOvjkfGz7p2MdHr4fv6poqkR+O6aEAANKwrL/HR8Mq0yxrFDikRiG0d7NgCLIub9TcV+
MudHwEDCiDOGcZhz+bcaDerV4B3q4dLjfO29AJEXlyxxMV606N1sr/B9avEPjXw3x3DVEAOHlKcm
A6o6/tOG+iS9dt9z1AFzNGjUlQ0sqcJDnp7dQFtI8cODsgQMuR4oQhg7LgBLQNinGmV7mIbxUzNd
0IeoriVg7DpVkFZR/9jeaRy/BrfcqCvDN+5KPcLbwHnok9HaD8PaV89uhxDKW43mQ333URCttYr9
nbkNJ9ID2+xtpCVTr5+SEg1ELXK3BTThqYbtFQ3sNKWMLKv4SRsLBPchwgur+yyo/mz2ZGzalMJa
o8myteUEsMGGZ1Cd3LHetk2wBI3JfYGJcD0ZuP1Y1IyNe65G7BocY57V3bk4YCjZl1DPHjbbkbLv
Lncn0R5KQObEWAQASKPoClFe+GYLSIdKkIt3rQyQ0vTo3QbUgsGrQxWSVCW3jbFs4+BXaDduL33I
NywQI07dRvxoqmCk62yCi+AcLGPtIAjOXsFRx/ZhrmElLFhkz+rX42WKr6/giuwAZHnNj2y39sih
imFbXciJYp0zD3U1/VjySst4XxQGMlR9zctkMHuPpLdt/H9cAE9Kz+OgkscARMks8Omge4rtD7t3
1+PYHhT7oz6on6pfaP8w6G6qGEW4BD8oc8aoTGJbeL0a4pYnmF07P1AgrK3e/Ysjse0Bbzpt8681
mGdkhjwRMr9JDHGXLvEvLBxA0WQgqXFF9/r4gy30GevoQ/33OOFEnk0sN5S/LmpfRtZ4m22EnE3V
f7fQWMJ6fM8N8gvIUtP5t8xMvPm2+QZfwhzlBNuc98n9bOYMHo78LtJk12XZSYwMg/Eq7yP0WAqf
qVfmDAAP8i76CCwsEW0ks3pZ7YqoOvlg0UIKdRuPmKQpslP321NXt4W1GQsiqY5dPy9nE49+BgIT
01RpYHppujdHi04mhqcEq2sN3azmiUboeVQQQGrGiFnsVsH75w9ilcidUyVvrG/VodYl0avOhHzo
UU3BOHX7Pxr7uyvdn6SYFkQMbpx8epiC1PBfh9OgUbShUSOgU8hz6aTnUDXQ9XhlaUNA5vjWa+iE
LP85zZpzbTgkmbOhgtpzrQJmFXN7dDHymm39HPXOwTT7nvxydwHiNC7aJWYldrVkXOTanVQTuPBD
S9EYLGNQlU991GPTs5RulsSSrHzO9QpNC7Gi+XCGbNnZpxyVE1FTCxO/X9sVixZtQtUBS8PNpXjC
meAcGb6ZoLuk4rWecyEnYjU31mpET16azrUdre/unwS7ETLJy7iMOynYZ2n6hi7k5In0UJbzItIn
EnjwbYBAq5p6lyTmI5WPltiTqFooOcE0mjZeD7geidlvbNo4E8HbhHklnjQwPtVG9vKoowhBRvoz
pu2iDKNHEA9gizDbgA7goP7Sqq+6EYgZ8ZUH8ooQGpDub6Kfhbl32ZxNHmNRB8Vx07C7h4qT6/ay
ADMwV9q3JOrFcZOVWGi6dYqabJlW3bEbrlHyqPzfIizZLLfLXNDzkHJeOzoM23zVodVGh+F4HwKK
E/Yh78TcSQP0WUTPY/WjN1dKB812QCJra3XBsLTZAKXhXGB2LN3DwBmv2V++AzWS2UU2vQ9DsWuN
6qYZp8Ag7bSsN7pAu3Iw4XfauFq0Ofpnht5yYCcCFXGrZLBmT9QNKKqYkU2hs9v0t4EDUYif/Yic
CA2XEsoC/lrj1pGshANhqaZkbdBvTwDDYou8AD+T5zD8n76KGmo+ePSGSoCTuS+W7ElgABpVoV2J
gAiHvN99oi9t3Tz0KJVcUIRIaFDJF1X0NqV4IljYcpM5hfOlhGVD5T9ldXCOkosXVxtDHcq0ybjY
irLcUm5D/7KPApZY1zOkYS+iLjrAWDVPBx3fMqKmLDL704Ee/BRntFhCf9aY5nCO6tp4qMLhCNMb
Et8VSSNGB1ZzlLVdZ2/NChWXYBhAiWCgaIoZ3WWkvsUtMBdqnxz3xTj3L8GnGp6juIw0QelhIb+3
Fk79lubQw0Lk4t01RjZhQI2cicIywluvbCD5ngH2hFeJSTyxOIu+5PkOc0wdDmjCZCtozvO0eMwI
FKbJ3ZXJUSCRadAuevq3/6+a0mMDj9Jk61XKaam+/Qm4ml/ckjpl/IdYmvCEDEG1A1CVOKgdiqYQ
bGXi5Qcvn2CEcCv/Xy6wDxugczs32SmTJvi+y5iCweZEYPdoguGHXPKcovazR+fEl3fZbER0JF1j
7fIuQxBDxesmxiVjUzl9okGki+Zxb8ePWYL6q6HaqyGsy2FN302gW7TpTFRtoATMQL/Sc8bggbFj
79XIsdHcbUqBpJoar4QLPRIpgeO/CUk0cdAloJHo7YqJ8/Ti87w1oUElMt9HeFunxvb+5p4vlof6
uqA/8ajxG1/uEtz72oDkHFHGZBRfM8rY0dSOataGQQ6RNCou41NrmksLGo3vCe2FgnqwLNajvXpD
+/yfz7g0kznqp3JPB4BhnQYbzsAEudPfOzwYepmuUsQbudAOKI6hopBVCf+f0V/LtpZtrBpLKGGW
P5L7yIAwhCxVd886GH3JSk4LKdz6RQx4vb++hKNSqVl7dbH8R9J5LDeOa2H4iVjFHLbKOVqWpQ3L
stXMOfPp54Nnce90u21LAoGDE/5QwxxkPA7WDt5C2rWLiABpE7wFlUNnOFz1xUKEjZKNLPwACuBd
4kLj2cr1LAYoEZPlKAzdPcv7QvtsU0M3cxFvDhAdqU2cA7ph1zjE1pxZJwc4GG9sZlPSl2K+MiDk
B2x1bmcxcE1CU+vgB6vPcnulxE9vlP9W1cnRLmQiozC+cZgrSighB8PVygw2YLcm8QnyeOEH0XwE
oqIa/xgLb0WtIBo6oiyqNbSXiZ+515yHdo+41Arg1sK0oaABDMWq0GS7AMQ2pHmnx0y8DQHdEEM3
u8mXLc0D00QsxU0X7UjrKmTb2Zta5PgZWkYMpCwQOZnarGrAY+PYT/O+QV1NngptFjdrp3irHem+
+an0kYRkY/KiISVuYjKktBH2bbBITLtc+kVyHWuUFQwE5sN85yS7XrkqBSdGJzEHot/J8acgAVG+
0fOfAYaf9uVvikCPrybHGs3B3jn4iQGS4tMuoP/S9nGRLUBoqwqIv/mtwPRPVqqVL9mzHj07/vwq
6SU2LubJpH4JkajAyyqKtkqEgomsgKMPt/kIRdfcjDq6mHgomBXGuKjYqgs0nRxZnQvDV4VbYqhI
r7lH/hDsFAR0f6a5Qa7Dq5FWm+GPnDhUOnDtjUtPZx9VnnWa0/uCoCLE2mqJndBH5rUD1qQF8Y9i
/Gso9cJCukpcfGoICaHfl6YBMR57JIYOHvLk9XAX8y3RQ42tci4a+daISAFlRR/TxmEqgsb8Z5TR
zoxJrFgQmU5ND+tK1ZmxMPnMUmOea9qkNx+K7y/FNR9n8ssR6Qx9XIeJZaI+Y7O5iTs0AYQL3nGe
J8NpsGgLFhMvsqkqhVwLhMbITFdDfhhDyngxRhHT+7z0twVO31XZXnUILmLUUA/R0gTNGQy8DiMe
C9oSGXcbIjIA4L2FvCUGBlomAwU2UFVAbL5HTlZpj8nofMveQvNO4mPmjb8usmCP/aDpx1sxhYlB
LQ30OVLCv8hqDBOpScE335QCdel2SyWU9pVarQBUThS7BHql74UunZA/dks6u1RLCQzyzj9LsXHT
vHhnZ/86wz/kAdAFpMrFm41x4CJei/dapljdkKLnIXiJCkE956wZ2i1Gfcjy9U+LybWVA/AXpT4I
HmV8Y/n7NxyL4Yr3rXUWcVe04rwy+RJ6wQMsHVO0c5kZhOBXBCYClJ7O8L3cVoQqAbAQT0I0tTkX
2NwCXvRnZDJqpS6ttp75LlV73QMj0NVDDTAs9xDOAIogi/v7LAHt0RHHBIeXKRtRnMUpORy6woNU
b0knp5ATPNvcwBETZZ7RJwSIT6kvr9ZSbHjEkid61OxdRlA2d2SZFp8tExWSwrq+iTjUk/ZWFsZW
8DoYHfuoVuAqPC94DDHDKYm373E/dPzQADWaWmgmY61mpK9Gh/WHkjRqumDGY++VE9JG9eDHkBgs
pIBpGhWyy3gASTFv4Tj5d6kWQPCLQ6w+hU1t4APsl7NFzyjGB7sCw8iGXCgaugmtGyEJ4PCofTf/
KgxlKUDJIubpdHFlNm9JR85PdW4+unHoLzIUb9Jm1aYtg8hq04xIDpdwIKM7kq53wXNSUkTKUqST
ordIhsVdZZDQDzxUZGqOaV7yyylc+I78R1yBAqbObETO5SVVeB5w8/800rdmSXM/0VATEbFHORat
tKihuoAn39qqcbexZnHrrWPb0yyRXk0EC4sIAih4n3GVhGVASnrv6n479jFDWNpHNCPGhMPKpN3l
bUTtL3lMHCJO5s9ag4k7vRIxAK8gq/H2i/GPO7ERTZy0jFeuThPh0pjYR9s8a9P5legMhvEV9lDs
sswBe9Tp6OY9xMQ9JEHyCIaGCnW6cb7o3axTCyQgYP4RzGCjk3IBAMvtYC+SHks3Zsc66bdeqM2F
gq7RAkqxsdjkZb0KXTLKgqB8IKLDLL3eaJgbIdYqZlOyPGBP/LKqZa3fG/ceacoG0oojOVzl8S1K
h4msa4caY3PsZ8DjjFhk9buuh8VCFQmsAi2AYWmAQ+r9eu8ITXX/t2DMEkIq04k6CZyLI+NtMUtH
ZxJuyS2NGD7G6kHmfarDvIdWn9UtUUhadKa3E6Z/zdAdPZdOM738GhB808xlIS6FzUruEzlokZZB
stBGmg7h95inaxC2QSjRp9H3sNf3INcngn6UVg3NfPsf1Nt+9GfCcGygq91owznP7Lnt2mtGhBsN
Kh7FXcNIooiSDdyKeaFhUzECCbQF8gwopjtLh5gmsHXgZLGnv70Cx5GP1JWBmHUX5tYuRB1zMD8Z
zqDnKuGDRr/LSunQqgtRgmUcdUwl6PGKoZRBhd6S+bQMpEZOr8h4HES9EjIhUjJMeaN55MMZZWTj
UhvqIN0BXY/RRuSb4idRLNpniKVQFgLPSj4KJtQjZ09JJCbunxEsOwwhG9rRAxLX4A8aLnDfBAbi
ryKKxlj9yoHzdFWyVGBUwAyYC+hDWNq/3lY3sjmiBtMcoQc0G+ENoJ1G20Ig7312UeAnV1WIrmmM
tBUeTt37D9AfX0pRXkQO3rTqNvb9hUltJ25ChnDU4WxPzMCqj3TcFqMOVItOGj+fAj89ymjHceoF
JEyAFMTDskApGBcPbKjIzTwCdJrkCx8/RkfRQe4rCx2AuFj4yNQIIX9FbB8AdBr0DQtoknAXAZPR
JN751i+qdQvXqFFxA4psS9OO1CtJcI6iyM7bDUCJChJGHVL39PqamIvu8rjKRYssGFbijYmDGXtQ
1j0LTzyhR0cCOS512yb/GOG7hAa4mBCNMm79Pz971MwBwSSIQIsPRTPCadMFNIBoZLAUYjzd6O+k
11aKPH72RX9IimGl0GEU2Y7KgFCMlbXou/4VAIKE0aQcMoNHkms2kvdngLsyGr1Nxl3Xo8rWioBC
a7gzIY0XG8nElGefkO+KYTEqYCuBUVSGdEM+05QgKmrMdWNf2/gGMYk6ZQDoVcAlFc9F5GQ6KZa4
+HGGEq82SbIUeR9sLDx1KcjNDYPncch+uBJr3rJMCd0zh8vYqNLMtbS9iOT0q6MGNW+gF4rMZdRu
EFGaMxFslWDbDx685ZfVk2Qk+qoMjik1UiRduJeFgEkCkoq5ReTAOvB2LXMPY4yPekFrwhA0xn8B
YBG3//yL04VxYfy3UDMTW/Ib/c55HcNqClaqxXh+hB4PZF8w1Qi+NJKQu2E2rH83vQUeFytaMXSN
d6JPHlSAZbCbkLzuFC2ovxjSgvZJSXRc3/62oI2A5HMhvoFI68HLi4GVaDoP/PaYxM1BpHO46SCM
MWQooxpF3mlQp4hy13QBval4N6KN3hjNzaHJrKrDzoEvWtoCyg8BlasJU03YEBrJs5hUJJK0MAbm
4dw3CfRGhiQxQ29u+sJ5yjiWIXS1pv09CxV84F6Cr20Z917DFEgI6Gg8evG1Evgat6dsMXUQIKAW
GiRPSJO/YpwmeHvLGPDigB5HUO8H6x0bGdvHmbqMyhJRdqGKgmIOvSSPiSkPzydbKq1/mPkAHmZy
gUizVRpzg9zDp/IXtGxRbDrgvkVZKoisg6QsypKWiRmc+gHHhtFd/g2pTbZnqD1UlKVHIlLsG18B
CZ1env0cMwR4MIvQuPoAi64dYtUA6hFHPXroGikZLBl2qMOFKQbQ2NVM/eZHl0GBqyZZDXph6CLV
BQ+fDSzoTBrYHtR5px2wZ1HBZQiFiYYUWA8izqcClctmkNSl5qUwQCXgju7F0dKSW2YvqwYiYavo
Z9HadWhK/tG1u5WGYYDotwpkhUYeFCCQWcT6Mc5AGCRndircUG7AtciK+oyOpiDyZ220EYmXP1qQ
bnDZbt5yttFoH4rK2gNP6cL1Ff1KIBoLHJGXXu3V5Egzyfb/kKBl1X5pDGLFvFHs9t5kkkI+Irpt
JCxG8oJ5h9uAv0ZvaqpF8roDC92U5iLzioMc4oZV+IfQEyMNdGFg4Oc+2bX2UXpfPolGULrXFuu5
AgTVmD5r2sug5HT3qiDrMLLpa8xG+rHbCrygCP2WXGM//PrDsnhXJCZncLsAqzaTv2dAkAkH+1CW
oGdLOCMKQymXz6ri+kzaEPy2Vv4P9M+s6amv/Xxq73LpS5QOfYe1FGIvvtpu6mRE4ujVugPgreof
tozkZLgkcy9qGV0u4H8ivNNLSThjooZ3mQDjqLfXiBG2TQJNf8yQ+w0WXnunXiE9KFpPwupBFA3t
YK8qI5on9F0h085FJAe/90rIciTqQ0BjQzNs6orsI+neyrizHX9lkTPa9UcCxHnAtCWAiDEgzsN+
qjoogmV5LkIazsSGRv9BI4TyMXjD0/ijvuLJyqRqYsgu0KbvtDpAlhNYU6q5wDoYNoBU5unKdwy0
LnalS2apBH99jcVDx89pQzgXOYBphZD1brLtHcQHGdE5SuYGLVhxfisg3QJd2MdIqgwpcpkViEuE
ZqXmH8lDCUQUj4IUMSWdU6pJaB1MOwvIHteFYC2lirp0iDZZ+Y8p37ypwczQSMqYrDH0QF0Q73A0
Qmg/f4uyuiZUuZReKQMooDEL295m8rxRkS7W9b9EQ+RAAl4tmnQ+DoQlcAyBkxJFmmDziYany9pr
uFkp0gf1J7OrYBs29l+2J35cDBFpLgw4JaOAjRQCKRWF7FD9qA7q3KBt/XCgcZTM8xxea81MlBYw
cPtDxHDD9cclIP+VW/Vnn8Z0RKdVJGqqjw60XPrB1Kbrk+j+yYR8BZvdUcelb3OPpln6GXfNSRSh
ImdCQ90Im5Vshp9Dap8KdCAsbbxV0dIVTANYzKOlfQkQnj7eqFjFXWfb6yJ+sqKLpoVwRDajx+HS
uqsd5RlKRZ73aOpXCKpTgD4Fpf5vg9IzAFKCqvoiCcVinMUyKeTFyOowokqrhcj8Ip6QyXy39iBv
0CkRzeRMsTcuuAfV7e9/EPe0gSCTcbYQty2bfdJgUcuNNto2rogy3lch0z1zm5HbiWfE5Tym3RWZ
/FfWVt9Kmq/9iNawuHJlqm6NP48jpkJowDMCN4CR2r43tRCREpd6rT8KZtueqiMunu3wXjxZyaao
AAWG4BU0UAoDV0sZZIcU+Sdm7bKELeDwV3pB+xrwCGtlJmmz8tK0XBEhGjlEK1C1I4vSAr8S3Udx
7fhWAG2ouIZARTVqkpa7PsGnRKoD2Eg5mg0Wv5ikUwzGViWVLTJ3XQBoThiP4wa5jlT1d2i1k2Wk
19DPVpLlfrVZN+1V0S18oEa+6+LxnDsQi+REO9tlRF0KTwI3gA51xwnXiZ/lG5QSFjGgMwzYNoOW
bofQPg6xPy/NqxNAPhAAVWwScdVmeBAYSyEZkvp8bN+d5fm7U0YU6mCMkUiKDyYgzWkMU/kLyMdO
1NRW+W6xwFboCtXDjzh0nqkzw7cPbpGd66o4BGo6N5t816fURM1FVkXvvmXLRsgmJxvMR0hRPSjt
ohuCiMsfCjloPxGznQnz2SBXj6LLJ/RfMCCne5J2EPn1s0dYJ4oltO9UxhlDgOZWBg4rAsaI3R78
jV0M6MzU0+Voh0geS+Bz11qeL6lbJy5SXY7KYcwkhpIdGA2Mdsl+pRoQdAgMh4lKA8MigpxHfY14
S5jPBRpH2Jk71d4mkti0nVLmPhblaJXbPyIGC0RrwXyN/i+UNQXRLFRaUipNp9mk6YiRk7/IJUQM
MA/Q0aBBHqGux6WSfMXgF8Wr5dj1SU+xGrpczIYMpqVar2N6HUzk5ilWONKpArOaOj6SVeUS0al7
ScgR2aDJytrOU4/U1WDT/7SKi8C9dAmet0p5yNFXzkkh6e14Ub6sHGUpEAJFSUPIx/EVi3k1msW0
usSXhA5E5Y5knDBF6BMU0TEXyjG07KyeGr/ykzPYmDrlWchoSJRadnGczwHvyJQLIhC5fW7OFZfQ
jCn7sqb5XRTmbxYaKwMpkUiXvjNIYai1wOAmZpVwzwXr3XA3meKuBrrIMII/BByFkP/rhsVaB2La
oxBc+wDaCRA4W6yx51j0iFWlIHHVHiAtZJWOC9W+h7kx93JLNFHtuV5UyCEa6aa0s4XWHnumwU3V
beGq0Utc5AVToKFPommX9GBhUG2iXd0HKw3CBDWhGLW1zIo7oiia33NwRWhMgvuRUNYHOrOxiG2e
BDW56Xhi+AamHq7T0k7gFwIGaKkZrLu2BvvMkK9PT42EomE4iixkLSpmREXE7FUt4o0QKxL0EBtU
i8YFY5ji7qRQDErIIYO/uSZuDQkm6PAE8tG7RhJnAGpAeoJmDeIo8UHAn4pUQupUP6XRT2Lk4GPa
TSSpx6AAbIgp3UXVaL2DbAqZT9ggynxUlxg72TzvXJSzts351n4hgm8Sd0SnpMWHufFOiSP/lr6H
Yxo8KOwSPqzaLicxFHwXrtQldpmq0n6oQ2/TOmiGiBlFAjLXkCEzxoxUgEdMJf5KKoQ0TRAw9mzw
fK9sjfJPU95m+dddx7KmWox4ZMYdOxFdribVOPOcBGzJ5qMdb1IPLSS/3TMkHcaunhpasC57Z95w
G8VcadXwL6UU9XsnQUy0Wqh5PW06hefQfugeeYBn3pDwWYYd/k00T8DCkBHqD40rUUOVRFCpyIUS
+rhhRD/asDZZib4fh55kd0bKsBjgKyVolbDjbZtRrlLSkKERnDXcmG1kUXWlG290uE5UlGzzNWN1
xTOeXlV9eXDpkd/Y+4pFh5KeOp9rB2Fk4LSMenPNogiNS/ZdRAczYkGDeVsge6SrR1FvqoKv163V
FENKCb0WZugCRyJm1iaHzx+QpgFSAKEf0hbmlgp0uPJWVNl1ECCOIdeBGmK5kwmXyyCc+7m7QFMN
W0+dwJF2EZMNeFsqI2s5+XAUhiSGU12izL+Fw1nzIwDw5ToB0kFx19N/UmmWT5AjQNdBA9YqC7ef
dl0FzVmREIuHhireJ5IM/zzKEsfvZ4ogApT0YBjOV2FzgkWFfB6I6jZldkW712i2fdauRFN1bL1L
LhcgsmMA7O2K9tiyL2r4WMPSb45cADOFuZzFFI/mmc+cLM+kSciuVkHPWDqUnaCjx4wXBCJsBq/Y
GN0+ctVtV5nnAb5jauSrpN6O9LpLtJSQSUUf3wK9qWzdTF31HQbp/htjD7a+1XwGPQPEXg9nJb7q
k4J1gKhbhfTtnTVxDLeBhME1WaQeHitYD8XY3kvafaI+Y1Y0+MYqjQ4eVO82V/eMQ+a+NyzLwn16
g7NNU+9sa9W1hTPvY9Ys5QAZOvdRBvVypE9VhfEriaHyAwANWqrqfsR2JVPPYuDde/GziJRdwXzV
oMHi9fU+tLVfV2O0W0efbUzhh0IBSDkUu9prNapnUQxWCu7DvemvTIXeTjisIKmKWCqF+myly8k/
hatWXAod6wTW6lzmeOi2HXcTeAiM+Wz5Jep4PyPyxuWHHRbnyDNWDRV9a9JTBBjlUgSawEaiRYBG
AQ3A0mrBRQAkDi1HyIEpo30GbWT4NNMJEVYu8zL8F/tAC2REl4B4BTE9NZWpURdYdQ6w8UboHynK
uqUuLxP44gXqKz3GFaO7NgyfDeSvc+5m14KXzwqCwcztfNUX4zXhvTUVI3jYQCNyMWbm/BXGZBEn
VFt2zNMHJXiO6Xht80V9C0BLlJq68xp5X2t0KuEmS4p5YP6nTDLKUosYaPUfln7tw+is2mecFq4G
Z1xtT72ffabBO6TDLBlovXb/2mEJfHlrNdXO8sA8LGsb58xF039a9ASKDdLqigNB6+DaGxOZOeDT
xcb5GIsZU3J+o5eeI4AhILSoH/UlvGyiq2Eu9GGnejvWmw4trH89p7YHBLRusk0RPWLGJpND1k7S
byAl/jZiyj/1Zt25fqLfwrAZCPOvIiyGcF85GvkO51u4qpOuQVBwDmio/cZyYsBDlUsDb3c4ofhu
lHNSqeJT+3D0WQKJf0//swFLbBy0lo8GZ/5C/EIPjmExrrSOMbNdODpT7yuLpviMd4xoQa3RSTyp
L6TVKIMpkgpOL0CVfMZnw2ExcWkQTGuMacAMqVu7OFaM6v5hGgJPCRVG3KeQHRmfyGVqxoF0dZNG
p0i5aN4xCukBMbVcOqip08MF+gPjkIm/uaTHXjYzobvb/S0/7DUX2WY6XflGwBi4dVJShTHGfQ2h
qWjZD2f8ViHwCqlItiuqrYr0L+YMKCbuufg1jjvdODLnC4ONXtbzoPsHCRr8igbuk44/n6YzER9Z
p4CzyZGQlbwPxE5gJSuBrwYiC6+PPvlL1BSMvwifLLCYWkNN431NgiOu5sifyR/+M2dG0E1hrSk4
4f4YuNybiD8A7cGaYZLeTPQXAWdtk9/sQcFBYaTSCubWI73NZ8q7uSNCwI80Pk3HafnsakzIJ2KC
uHRfnjMBEaCnE3YDIACKMXzh3WDBazo5jroM2vkRBBfRg+eeCn64UHIGjhR0nyXeA0uSuXW66e7K
L/BJLsm2mSHYwS5K4U090zfWAKTqDZ1FRB6wacw3ARpoF9oTQbAYtJXPQINABNplIkkiT8FI6CwE
rtAZ2Go04o/gH9tLAro9muKVTRaXzZt8husivnRCfsabVK/+7d6zBx8PSUp6yKw4QmR8Ipu55dxh
IoLwMVYK7sw9gBqp8Y5B0oLyjRMHJiuaMrVHntC7YmZ3zm8kRQvkfs/pHsmeRXAs9+5c3zar2cFf
pdP4pt/52eooYz+/1lfVKj2TU6wzpidXLHKf8p0uv6dN4MtEj4pV/4eFyDrfVDttHt9wCbr1B9aw
AHxx+wNrTNSXdApv7nSc5+f4nK26ldNNh5fFk1mp6KK/XPC5vOEZDy6IpkjF8QY0jskJcC1f43s4
N1TcOCzAFvWwp8d6G19KRSwBCKc70uv9m1qn3YtPyzPk+YJMocpBzIgWDHo6K6SVj/YluUIQ3Rub
9BC+3RcM0KkzQ+pcv7PW7oXHUr45DyjntRcUhdo3H5AIBYWPDvMHghhscqwI7tUmuaYX+8Vbc+/j
KT5b//wzmttrdm7xQoBEf6l3njjrn79LjKom6Igqp/DMTk3fw5bVce/tHmvQi/viZLAzxNt/V9fu
KL/Y5CafmXd9bY71DUThql1mR3MLF37rzrNFdEw38OnmFL3zYiH+x/qsGSpQ67/zvTTjqfEN+jZa
OGsEydf94leZN1v4mQvaoGusL+cMZjf9smQLwDIhB3ZOHGUAoXchn3KUd+pE38krVM03zsyfU2hu
kAc7gtmc03iY4ya2od27IuQvEDg89cvw0mzlWb5Jn/KCZJUjW6xw5pmXS/+QojYTzoflsEJcif9K
W+NUv+l9XpIZLdhZsabtt2iX7T5jQ4I1ODXr+MD3Lzkvz3Sv3vWfYlssqO3WYH1m/lmbD3f34k7N
eb7s9/oOaseq3OurdKmv/Eu59I7Bsd7rWw4v9ugUgDdUU6isQNmduFNW9jHe0GI4d9t07h1JIS/F
MZ3+GrNyz0dh1xBDjtapOvJSJwt6/r7dE89O+Q3u+Lm763fuDzQz4And8rMTTtKlvKpv8mvc50/4
gFt9G5/5kclwV+/RNX96V8Y+nKTmxE5zPs0tAQ5mKkSTV/tdXfOlOw2XXIErbV7xGVt+XXzLl6z3
CkfCqX/BrPXIQHTDej67e7UdlsUKG+YlAgqLZpcf8o3HT7lHOrkb/Qxf5BHvs62zU7fpzT5Ip+Qq
sRU4LWJ75m//3BeTfM/N0AKQn3Daw7XyaI6cru5eHPn88du805gXW5XN+Eb9gL9lNs3iaU30BrT2
VuZUsAQUZlEbc4tX3co7gl/mY6pb9T7czTvahFuUr4/9Mt4Pa+ypt/7cJzLjuSGz5QrYI5xa/W6s
S54yYLw5+2LbvPBfv8lbuCzH8s0i/51PMYB54+i5qHkU6Evy4mwYuJ433puyt7ftgXH31F5Iy3Hj
sHXKvb9TruluONsvrtM5LnEXiWiO29mm4Hoy6Bk8uyuEH3na7uOzvMIriM0uHke+zO7BHQ7ZATIQ
VBGuP/6f2CLGSJ/yxHgQbLkyP0k45DstHSI1CJAQNV66ofR0v7126t/K5/jWHtkVXcNPggGBz73j
MmtMsg/lXd9At6kXcKnbWphxTVA0IuknpkzzZ7gpjlgePwwuza15cR6EqQg9GfFAAKViKoXTYVHT
TWCOA8aDWIeQ7kR7IKL2Wdzx07llF4IKqQhRsoYETe4+aU74Oxm35Nov7Uu7t1cErPzWMLcL98lV
OZKa6OGU/Yd13lP51z7bM+PX5AXtOJnyUDbsXvXenut3xJ0FqBFJvHz2JgviTkbv/TmsjU/CaAfO
Cns7Dp0/UfRJ+KQdROwONz25Cu7i1Mvb4tq+2QW0+/lrPHJUQkRRhehaBdR6iU0XcT3/Si5cZ96d
/JGAXyyao/ZgByMmB7jf+M6/2ZV9z33mfMJPBv+JWPbF/GADK+/0PIBsE9el9uiX4xt2PW71IUAd
FGoOKvj9A6NGpOhkvsqhP0o8vi/IS58R0L1weqZ3zntg5TkRD+bV/TuRiSb+xr2bP9Yn5z47atxK
BN3hLjszXhXdPEOfkGSwhERxskVuLjYo4DAuD3YGrkndFTlptpN2yy/DNf5GN4UrA9AelyxLQXp9
T67F7/ARzJSH9Yi+ErHL+2/vhyLtrOyzY7jvsLftJ2hU8VvLN16WnASyAAq6em/DCuAzH51f/pHL
EkQssyByENRKkJ89s2TVFeoSd+tUCmcsOq/Pb1NJq58EtvpW/LLNcKRjuZqrsudxUv5Lu+pFALyx
99wXew3vbb65fPIKNh5j5/rG3uU5ZVf+xdqgXN7M4o19IJHdQHHFAMDayDt8HOflhOr+4RwsLhPg
cJt2T/FNhXL8jLkgksWwJcBt66U9hVsxwyV5bqzJWdb+zTmxlvILjhgC42t2hn/Kd+k85GAXRxXp
fP4xIcqW7+CHbcIih8/6rb+IduR55iokqGRX0ozhb6H5FlJR7A439qpbV0fvKya+w1M7i9ubJUgg
eHd3/0zLbhVdh7Vo3oo4xGW8Ha75Hptu8s9nRRpFZNvnb14cvW8aqrSexc7gduex8hxIJaJ6kp7V
e7it4e1O7QtpTf5sL+W7j+b5k2/vrmQsOhFlRc4iNggpzJvMNKt5/u3NfuVvtlj+JKkJFtkiJ3Ko
W/9JtN3XB27zN/0gm9Xjm4y3Ry7yIOi0e41EdarvCom0SzRbroTx6soz4+Oz8OBDeVlCFPmpNNVu
yrd0gg63vscrm4he8nuJbvHGP8cfxkxbp7/edbimU9QHSQfiMyTfO41b0gYf2s7OOqEr8eif/tP7
4YToaI3B4UzJ/cjIqitHnu1hfiVH+yW/6lv6Zp2NBx+YmwV9H55HezFf1dW8d6/2LHbYhqzmrZM8
NFd/U77jVfom2SEccD7HNzsRlP1dvo+f7YFfQEHQnAgO+ZOkC8TiJb9AciPj5m84hk+owFpeDE1A
jjXfz2cmPW7teezscHTB29Y+Kptg6ZzLy4hmKbklwaHlZTsWkDwRZV8+Tvpd770jlkg81Ft6kB7y
LqRM2o9vrIze+t66FognT8Jze6kPhIk3UmFo9U0lCHPQMRl5f/JO2CzNC3kpsuEenj3QPXFQqUPI
OKsjh1w8H74NmPkVjT4KHAI2PNMJYjrWEg2T8h+ss4N+l5/wuG6gjeMpejV7+SM46ndzBYueTmbz
oZ3Q+drVB26E8bPYxYda7HDlJn106+43ZBwTTIo7NRjvkRPG2oozTH3Ho3rlPQXa1MWDyRGrZ7y5
TFCw7Z/Gb4moUwGHeKL9Q5bU+Ggx62Au9qauAUIZv6nZ5A/+VOOWy0CT2pRia87Glz84JBSyci0q
cOMhr3gUEcfIJPb1+3CbXb0rxJUnYqf3YTfcc7CyROx9etae/gqS+a0jrdMX3Y4W4ZH2H/UMc66Z
9ADSN0eWbB5cnUe2Rel50S/1hXesdx3pR7qMp7CfV9wFC5pI52SXLBAdfXdkaeOpuZY3zmt+hmnY
ntsNoflVToOZufD4DdmRAuKdHI0H6JNl8xJVKK0E7tr2Rr5Oosiill8SQq9UEehMv8bv/FKfg+Pw
Qh/6xsVNXCBl4LHUNyq56o7SGUnFD9VbfzNfrD7HnkigvZtf7msePeeBGDIwP0PIAjYMKXoD6B1F
wDMjJHxg1gbFswH2QlQ8YotywVA6M4bm7D+5fbDFQJMPqUXB6cW2kzknCwAovp1EP9yCtH/+Bo4i
3ECAoMXDb7HvxZWt91TeBgtt39nyvajGXBQuwLCJ64qtILoPxYQP1H+yU0gmyGL6t77Lz3y46Kvf
c1Gu2HP9YbiPb345H9/7Kp/UGu2T6MNnR+CIksv7AjsBPPcDQf8br4S+Dp/7l9yvEyuOzcOTr/Kp
ox/5g5CLrwJWIT6vBmj2THil2kVyBB4cbvfCf5TROd055v10YPD2pmhEkxCjWErzEmrUhNElX7Ft
fj/R1OLaRGCJVAKuKVM2ZWJ/8YUQC0GY+DMXBdNy6tJkQckCKAiLdMT9ZrTnDtCIfAX0RUN1rFoj
bphAZM/pu8x5DuOT98TcFfIw07fo4G55Xh/cbJgkTggO4iXIG80JvqS0k4Iv/paPEDoo/Wr0ECak
4OI2Wg4f/Xf9aa/0V3TlR7lLimvy0W31VUxF0F25ho6AGvfap/kKeBpHJPI4T+4dXqX2CPk+7YYF
6Z1F5cHY9+A4PjnmLCRxBu0aWEDVLz8gHkP0MxI+wi2+GGvljQfnzjiP38S3V3nJjunb3sK6IQOM
KYKrVcPvLrbxioxkS3PFo7kTfcmk8uqE4G/t8f7YNseK/X4A2kKOQALzpih7SCKh0t4S13FGYkcc
vBeL9gCulgSVmE7xsGGHEYmgoplMEYiJXP2X4NP6zd/x030pe2Rh2gPYClJUduaLLpKIlXf7EpOm
EHlv7aF9g/3ayB/ls7hyLGyAuMjazaJr+U2Z++oP5ZOvbblYuaXoUZ3onvHqyo1DV730e/fB9XPz
z+bF+ja3sdib1HQrwhi66ZOeTIl7ZLjWT3mXPGCuxW+AhFRV5NicXy5d6vbx3T6rVrxHYRL566AY
dqOo4hU56X0MAGbS/RIr3uQtgIlF6FX2EYtsPcSRJlUo5sNa/bKP47xfkn8emo9uFd7KA5SAm73w
6QxkMzBqJ+cDq/YzmcDefzsne1vuSbmp8nmrvJq887fdBzYpJ7QyF8pDO3EgFvIq3HhXEdzqhXUk
2f2X3qipOFe3/K1d/RV8iAM3ErBnf2LtWhTNSab+WjTRDxsel0rigrg5oQD8OJ/iFtv1TxaTQ+C+
KAzoghJ6GOVw7xqfwQNQwPdIPZg9umN7QFDlVlNfm/eKCja/8FL9QfxzcRRbEH7+ihziWtOxkj74
jXNzT1pGkVGT9AXrmA+MZ+wTssit3RNDkn/xB/ajEmwdGtFoaH3n95H0LUG37mt88gZ+6KddKU9Z
tmRW78VBOeCssSroK8JUE2kRBXFxVX6HO5tY5q4RFb38am/ZkVzkbF9YipYNTbeDHtWVGv/IgpFZ
i6DGNuNg8QeeKw+YP9PhoqATrQNqri3Zy5XHQnv71qy7bXfkj9yPHDj7VVzHGxuKX8b+EWvYLtVX
+eRFib78Gzka3024tu9sUA71V0m68MyfvBYPWZxK6ofiSk7FRdK/WUz2HPdGKkIRbYxn8yIMp+eg
4UvsLq5VEkwe04tdRzj+/7Mj4MrdxnljNbwOCqY4ewQPLjllz/uTHmKD40RybS+8FJgzqq2/iwBy
838kndmSoloQRb+ICEUmX5kFxREtfSG0SgUURVSmr7/r9I3o6K62FBnOyWHnzp2wHROa8s4UIPAy
8BPVes4ixoj2mB9MHnsXb/FvPcFzk6fN5oXjxz/8EpgOZ8KUNz7NWohbLdA+396YixqwxkaqzZVc
K4eEryjtQhJGgaF1OxxP8fshBexSU7RRsOY4SW7Q9RfbGVKPwW5iH4/J6f2XhJwrsvOH7sTHcYUk
1Uwpfa/xMhwS36dvr7/cz/ogts0XcXbqK5aOQtsNvSkXH80T7njbnotpI4JevAryN7iUOhInSPdf
xOl+AbkU8RBAAXgmBs9bbG5kpA7sliF1Z0JNlg9SAoDTf9USj6Hsugnr+QC/ZgkGimvGafFDW7o8
Ng7ax0OCjUdAEYmFQOLAAryARLAwYNaNz1e6tnC9JP4g+eBSBzUenkcxRhyJH+ynmAjFqzexI5PE
FhhGaxoGsiTEue1hcOIVTmpQ2qR11c0D0G7bCeth9IXXQp8eNpuYHMfM3E+W/IqMEncKxv1GfFrE
i2xyUn4VJbcTsa6BADjk0Lc94suJYiErcB2VQ9XQ+FcYojbFHCYx0y53b+mCZ5wgOEPBY+yUrc9/
uxHd2i4KGY1k0+zAg+VUOHu2LcuR5a+fiY6QICGwIfaHKQYdgxua2agZN4VLi2BTW2/wit8njpsY
BIf978FeOSAEQdSyr1C6LJms6mONSpdogZBX49GxOrF5SBTmPAexkxD0IvSAtMxKw2mq5+yfx+Qt
1F8USgtPiuWQLRzSCNYv8YjCqXAzmbvFnWNTcdpYBKwozl9ArsRhvY2hjzh90BGeMmw8vPg/v0cH
NvR78uhhixoXDxARcHG7Mbs8Mw5NzgQGI5YQ2aJirrkNMFr1rc7K7IG3GYFiq0CfUEesBz4ZLRub
qzCPQTz1jk7kTaPI8qbr6TpwvL1vLQPP8R0rcCLfCQJrLXL1hKwl7q24MeNg6lyC1Az2kbcfmPEx
toLcjONjwD+VGThHK/AdJ4qiY2QF0XrpWHHgrM1gHfEpfxpY09TcBUFjOsf1zqrM43RtRlQezPXF
i4LlcR1FS2t68ZdBFKyDCxHo2rectX+xHGvtpObSDwxzbVm8lesxLUeczNGPObFL5Fv+8rh0Ah9c
377aTCEzwR6tyPmaMXKCpsMx9usY/Thz/8cyMPnwkrPmb9WKl53pB8HS4Tst62hNYKSY/mXdmLxw
s9cPM+APy4CXZfMIwctesgDNdRh04r/LaO0H/iX42uIj68hZh5w83xQEmSvOMrr4wdVex5cgWDvx
Mori9fqyzs11jLcxI+uyjoOjuLle8LCCvziIKyuG8GvG3GiyVHvNG7iJnJ4TBYxgjgZc+oUJGebd
WnfiPVxial74rR84FjfJDvjLmgZLKzaP/pZ7GnPrA//mcs6R5YszDKLELK2/v8L8u+Q8KPwa+BJ+
eMlCVcjFgH4FyNOsi/nwPMDQeBjYaol9/L8eQoLK/NOW9dbS+cXKtLG7GqA34Y4M9eVniEyW0LrR
0hbbzBQmRxnNmQ+ivn8MmYo4Un1DZBehMckol6JBOWCr6ZQJ0/dP+VShtuGl3hDaqy3KRD4sHrN/
HpiNlNCHoz5t5P2T+7blLvIlww9JwYxJQtVVRqUIvRYgb2lsF/3bfxdP5zHuw164eMzD99W42fDp
DWC7rZIO/fcr7S7QcBC9cEXn3KtEqq/66+iLH9B/AD/7+/7ORI/+WKERt/+6XzWbpc3bh3Walxup
bOBgFw6ZxyOhm4cRgloytvTHuuu4hqwJxnR0jOqKBq7UkjqVEZA1DQheNmI+5ccrx6VVj5aoW0dl
2Hs5G/nmf6fsYnPdMZQb4jiiHjgX2vbeCH3VSJBxVi7PAjOlYmANZLJk54Mfl6/QqNvPukgpGWrB
a8hk6ofTfTdjCIVtsjj/nvd7Dw9pRftjFO+jIIqtaBfJ5j42LETd+Q0pDxEsY0jpAGWMo9XrIbN9
qZknMl0Brl4AdjvEgHQqvE39SNKMZD61OAHZZOTArKyHDbXvzfjJxX3Vwcw32yPafYR/R8jbTMvm
V81PRWdRz2xV5WcgsAr98qbTmwHbsnlfgTNQbazoEqUFSXO4bOI49SVypdLS6Ng3oX9wcRqPa4g6
oIUnGbc2QQsZWyPqq3QiInCg0MSZQZl0ILcohcgV887Cmw3esDfhmlgSkBd514YSfUQChojpcbwt
prVDGBo089eUmVDBZ1u41CeoVmQLxR0wGK7bvUmTgSNRJEiQSBHZnIHqGVfH3AVfvdCpdzc/l2wP
MZo2tcxj1rcHwt396oxOh/SLiEOBKh0VBPs1NhFJYp6IqeyHkcRApGjExvmTN9VFWtJm9UW4h1Y4
KCMgNuxPer6Jt4i7ESNMRIEd33AXwRhXQBhwX5L7JrX52baB3pEo01G4ei6G29eCU1ZqOLk01DJu
4Qk9FUUtxeJzEPhos0jpm+OIaCZD7wQX3qoeLNTVNXjNipghQkfY/x5w+ZTw1bku9NWXRHKRztvd
KPgQO217T3fkxTfGY0/QpFmkq8EvU+nQhMduEJn38d2nR9SaMKAkuEHuNEcID2Fg/c+RnOhtqzOZ
7oVZNufTkqkuqXtOB4DC6baZPCIGmwWfaLD5rJIfFs+DXk1uzOGzHG5JOfF5rZPZgzBoY2pI8XvR
kgG8XLJmF76C2zudzVQHp4q7yXuRbUbBY5VtFJsAzO0mlfO0y9nIQb2ShtQ8Ulyk7zx4Fx7lXyAm
qIQuwp6TIzxcS7PjYhK/J+Ng5DQTUsVQWikTOn1/ypXhVwcpoJT5W66ARI5IVSr7bKLZiZvF6Tyd
Qyi2Mmov0qSbKpsxRShKQsw8/2m35UqZ3ph3/ZNNm5/r4oVSo4mYXIICKpXH1mOm3LRcvRag2Ru6
4eaPYzeFUrMYkRAWm4Sma3qYRCwK/y9CsJArJY3JOICgNf41JxAi6kfVlgyAeRefoLhRHCW0PDDK
d8b43bnkIA2OntDHrwPdkazjx8y8V5xNdE+kXqlL48sq+70uaMRzEHEPZL+OlLCbaC6BEAeRwdQh
3XrXiRQ8+E0SgQ88N2nczkqPErD1miqktNd96vP18fVgTAVuYCxQD+MxKGHugb3NpAhp4z3shUB1
vi78X/u+1hbvWLdeLpqY4chjEESQRwJrg4GxToHEvxQ7GXU+Y6tSy/vE5C6fWTYtt5L3nGruYDqe
3fbKQpu/p9fpF/oBTn752I2jT0C7ykyzjWnjjgLp8JyK2kDqjAMEAmeAzF61K31kqkDg8+hpS8ur
h4gM9XDZBu2w++3g50XVdfAznhlYqgguk11F0pKznPQRbDqbtzsDF61rIjHICo40ozWGIsa58Ljh
1ncqcfnPSeYyo4gFg830NJ/tyxqlWk2kyJo8vphUCh5TC8MjtfZLsZjCi0FtNYYKwTXyaLxDvNyC
62/QnsluptWbor4szBQRJtaB3ggpFeaU94A2k+YzvYt+CmhzvYUiSzoQZCOBtB2bTbHHuDNJEBuB
Bc2vbi2Gy9l9bw5+iz36+rdfTCw4PyCemyMTYuoXvoC4136E8s+4IHY3mUjJ5zG/7cMu/tojQ0Co
gIOf/CI+lm1SQGPA9af5QinrMqb6k5sYvdqw37Q5VU6FOA6m/W0j1fJkaArmmtFRoEznGh5X4WK5
qIWCoXEIzGQ3IXK5/uCJ1K2xe8Q5IAM2j32knu84BWiDi6MwoTSpEXiDxggUkBc5GvOm+qOyQ8ZD
oLQp7WfWTWJWKgr+orZGN8BLB4REdso00FEziw05IBh6kYkHkq7uFzXQg+tmuGLe7ZpcbITK6k/y
i5KPuh2CkL43yi9Ve+be0vhEY5sozqln7QTegN+/+zBZWkcU2D+ncfwI+6inzD4MqlU1Y6rUH9fO
x3A39Vazu2m1uuOBO/OGp/3jNgw2wKb/yjrY+cF0uK0v8tT4MdYQX8LvhjeTwfiKK/8MtzRKgnof
WGpisBjg3nOOWn1EfprBTAlaJohY5baM8M0qEjY/xaLdqttmDtO/iqrtkDzzRxQNVxQaGDZxuO2L
zejyOSbQTXrSMXbTWvt9L24/L2qdo8tNgBPN6bUQlM0t72Pwz4WOuWg4s/jG5/w1sjuUt7gfFp4S
M2DAbnidBHfovetnKRGrAH5Uj7lqM8UFY5vcvGH4jFvr7utBY3ebR5SGnxXbPgBCEU+NhPq+rJbX
39Hifv54dAz8gVlCGWimY+/JfoPDOwcD8WovJ2V+2h2VtJBE7bVQuH3PxTekBLGtvdck99PDc5Ee
gH2Qy9g8gd6kyeAEuXPKEDdnvKQDbXmPgJxcOlvWzfQDGwGRTVOxrw4ToGx9JU96Kgtja7wEpbA7
KqPa5EMtFLdj6TYFhI00QXsII3qboF1hD3a3ibSMZQxGayX+wIUJ5GpRunzPQSBZPpTchg5g36qb
AODcfdaGPK3x+mjfz18uVAqIMDxhDH1+AXTyx5OKLPCLa0Fr36WbflFvH/F4mfhV9HAQk3UTn4lN
vD6MaCRdEvb4/er5Bz/Tl7yHAwjpvKZ82zyP82jMWI85kBjrIap9bf5cUE6dFxvOoAd/M9zX/jVh
pERA6YqxJT/ybzdlGwKix1AM4BpAEgL+OEkX7vgwTg+PYLwsuPMGQOvt96oCyQBtoHB9kRF+oHV1
iyd77jUe2EAGd6sjIlDSkw3/YNnIrln9b9kCPgA9JiTu4SGiHVbauDyUUQZUUEDd0enuTJh+GbOj
xqbEBI6//CipBH+3ifKjz5J1e0Fq47VpHXR4CeBoef3Os98PhVseBagaE9Ohv/eIp9mflb4l3AQY
AKtTj8OYHQGU/gUoiLm90WDKLrlSxwEYZGgUwOC/sB1OCKgQlbcevTq8Cq6TyJtJsG9zhG92Ma3/
xNPM/jygKEYSRaWAXpuGVqdZjXrtvxJMH1PGBHQFOvmjAkE9gwUsigy7HArKq7c5ZZAiEjQiPCwu
yMPr5egMwW18bGIlWKcAdBgG8KLZayOfMPcAWiOat8HtYH1LlrIjcgMyAxUB9RuanwaFb6eGiXaz
adyS6eSFlfdLHZP1DEUPMis1McidfJrQ4QdPQrRK+AI6A58GA8P7P5UAScqDgOJ+uTWkh+CH3B2x
caNkB+WGVxMB1T3X+hZErj5QLxLgZkSxFPLMDsAJ9i3P9n+wCJBEEG6ZmyHkHxzKkYA8QNAkhK3s
EjWTkcBSgK8F1AQZC3yN50Isz7QpxLkNp2hc0oMU/p/u3LhJlHAYdZ1ZdePAKJU0k2ykioHRwGJA
BfnivnHAwijSClkgGuUwrhBdh6IoxTgtsfx4anAoqMxyL7jTIVkC+I9yauayDyzGleB5EiBCA7Fv
mmZQk2YeoEB4UJQCgIQBzLLgDAjzuY83cEHw4wMrTaCAkAUoDmoiJYCcyn9B6EmFgClhZFQH9cJ3
sQAEBwgGK6VwUR8ELijmjClcUPcUdRYCaKpcUFcElil254b3Qy254Ps+mmAPDUpHY5UVjCsTxTM0
X9llmJTHnXoK5Er3Eb3/9DPLBpyrapz+CJr1j1ULrsZRMpAxXCnKykGzluhxUMT/8cO6oDVQD2P3
skhLkMa/z/a55hIp47BS5+gpx8oKOIJWDnrJRZmfS2cdQ6gEyeZZAOHxIPg+CDujLR779ssvOGmQ
PG4IPmCcO3yM0IJyfGrmK0btQpOk8xpQnrlIB06b28Ta5Kn1B4OqDUEjVZkZt1HZ1QdIQ3yO9n9u
+IzHLWpzacj2lhaU3zFVt/mAGq9MYaaNnuhDAsNzTFEi5c2sekGWhcGgCkIdcc+H+g0vk7RlvzDh
wQd5qoCu1IZOOcVPzpW1ysXRMcC25uIIxoZUfq36wCb6ypY4V9Vm6CuHueMQnswItWvGorKOXgJG
7M/sInU/3pLcUXkH6CfdA9FmZemYgR3ZN9gBDB9+TbsdoH15LJ4+U3JvcCmF5pYFh+IqCVJWAk/9
gUSmhdV807r6tRBcwTjy/MmO14Ra2okYCujhA34pamJ8C9f8XYDxi5SPByRsCLUGqGWA0sDuXDPr
EOCInQtsitXibyrSoJ0YoxJdYyrCyem1Z+3jawB3WTGCs4Gmll17jzOFEH1bbhmQK7hbgpwDNY4m
N/7G9JxJ7xiIhz84QLekLUE/F2iBYR6pF0OqNsLrj+AvEitRkrj9skjqZXLie6gkGq4I7CFze8LG
KLs20o8G/2osRlYrV8YEAW6lTUQuSjZsK5R9tnTZnYHaM/qCkEggwOd99CEJ/rm4Ndg1RhdTlFLE
EUS5n0XKxj6wYrlpzZp/IayXB0UA8XFPsAeo855TksQ1CkcRvxYjkAnMBdjvd14F2FHWrX7mvrEP
8EBtzBEBYXjQwgYd1DO7jC8E1PPeOyiAxKg8EZsDBdxYg9UmHAazvQxT+itnzCwguCKHPndrTCcH
4/GxSOCSTW+LnOmdFpmkf/0BcaJGMidoK8/XH0m1P2dO0gibSX3uJskO6/A5c9XZz2BD/McNisYB
11AGUCuIdUcOG4nS3W3NZuE7sDfQbShyfKiU+dFrQ6jJfMpQxdSdKzB5sbTIaEdHnttBlJfYmU/b
8LX1bcHtVEKKRjF3UOTGFDG4vSzL16b2oIeSk1LpJA/mZlC2OlATObG+xAoQTkW40joan/mu6vxZ
qYIelAdJWB7ASLhJhB0okSxuxKm4+QPPYxT3oryTiVIRHemNqEaQexS/2GdiEL6c6pdY4RRZ9zwc
zCvvvP5wDextniv51NrY8b73H5epcvihSEF4H39wq3gMvXQz2WH4mVzSrWWV0K9AuKDEjV0mhfBk
RCsECwoaJtyaknkD9K8LT8DQFlFhefo9jWqdx/SbhoEdiMIybMWwPxE+v0DHAvMIdKXSJ8VAeVHv
G7cbGhkqmleqQEXVvFp8kJ57hZ98pmcBU7z71meEcNr5OLM3UMiVV9DmdL805BUzCBfUeeoDR2WB
3X7SVnggSl/08NDcRjGJOtNnzHw1RCDs4pfpscPWBoBiFAPQFYUXwEQuCGxPNRwc53tg40s+MxY5
1RqaAtvD3REVSbpz2AHcJ9VmDmFD69ZdRHXkoxjLHAmY3MX/C9LLvyoMvh5HiofGyyPvTE8KX3Sv
7XeOehaTO9FlEYUrylPEizd3+GVGgii9sf7bqysgNO7pWPhHSj06gw5UG/eHuxEVGtVjn8GcxmwZ
dGHQvyMzTdURziiCZIPNpCyT30Uph8dKKY+WIVqlRJggO8AwBqavcRjPBl+WbiTYDNwHooOxO2xh
HIavxKXCitXIW7RuHVb6+BaqvWeQ8j7gjnrGbdp+p/e7XaP32bhvzaMz5AECVjld7hIJ8CmMEti8
KG3RN8RUvtYGFb0yjd4wudui44T6EvUoQTrjtLh5nBZ13IYebOwyBbnW4aMNx7syUR3ai03C32cW
6bPgwxD+qSpTET3k0wm1mZTIoi5+Wda8LLNPfnBIBg6FjkpalTgANWaMDGEJkmGIiPEUaSBgJoBY
fDyeAH421yBuWu91RsD94fmnLB7/3vrcMPE3bWe0hFABoxmIdYjnBlB7exB6dfbKvzPBANXdhooi
ZTRoQeNmhqnhWYsghr0VskUTFhq1AOriI/QhXMxossNJ81phBA0PYOQUI0eNcT+jmyfd6Em2u7Vx
ouD36D2pnhByS/TDdcF17H7xqPfZDcJ76dy+i6+xSRTU7Cd169G4/DZc9THVs1Ab24iwPa4+XFbB
gWYqhrrQkvCqehI4S1EiB2q3StQp8/x8q3ZADrQLj59uk9EGjkSaaNGRPvOBAtvy+nIKirnrJp+n
sKDM0ph+u6mUe2U5HUk+94ioU5rc6cfovJK8S1tQQH8XM3x0qqKsNKcLhDi8YFYHLSrxcAH3fiBq
8Tz6hewTllzxiptKVPnB2NzkG2V1dBfEUuITArvRmTdAn4WyvZRPjzNAIulRjAfEnQprCfHwX1KC
3jrnx1EgxlcH4BQifHhd1YHPk7OQIOXQ1OAX3KFJ0Pb7j0OBEYFH0M6gIRKKZASbfcypX39fuxTW
Ks1T0v8Bh/aP+iOfmlN7Nk5S7gwFJQTP8T836L3uKVRinHd6Q/QNCrnHQ9Crs7gfYFXHdHYMzCen
T4pBIMmBi3Wzux8UwQORRlAX1Ji2OU6nJBI54e14I/9LUZTE3kO+26VBd8KHsghu1g32we45F5w/
/18PwyPG+gOPwruiqDzPaXYV3W5cOrkhfoPfcp13OC+kh0TYZAtQz/AMN/EzZPK8dEkOyPUI50ga
FHH54hSYVERrwBpeIfaEM+fw3EzSLT4s7d8n4SlJG7geUuAXgrITyskQ33jaoopP8lWKxAQFGunp
vjOEZx1Bi1OF04VWzLXR/h2ztBHqTA1abNnYQd8Fr1E8KH4+t9+XxlqevOkRuIUcHa9Gf0J+gDjF
oBINmrkIeYfxc32fvfnh/J5zflwl3rqKhUYAxoKgnWIi07dE2FqTvaFWDWBKXgmzgTEMxDuEfgSx
GHM+RjzyoQpnQ63nKMSqrzWlQt7LisL7c7dwlrh11lu9JH84wawlgMY+85BpyBym/hDHxdqVXQg0
J/wgrOMTbGm8FgmMkBUQoSLPCJYIk0QIqyEXkp2TKZDy0hnQ23Q8yrJDWncXVGX8HXwIQhzu7ifG
GdSdhxv/0PM0AefQDjQ4wk2qyX3GVPvN62XgvWlBALHrbNq0UanGhY+R9ueBngm80Rl4Zq5Bz+O/
33xpCREDI8Rw+b6hsoiDsr6M0/oTQCSgAM2wAyiIpozupcL4CxvQU4ICqKVuVrt23iwLhgkO22AA
R9pOHBi4X/Q+qfHVV/boIi0lUzNwoqOjph1KuaZwJjHYCWm6Z8+6I0dGvPIx+PnqB91gFvhvIjE2
aVJT2hlTHELRDcLnyK6ZURSyW0kfsrHL33SWfJno9bRH7MnclsX8cYvJyc+EVDeo88VXnd26aZt7
jRwb+eZaX67pHpNYvMMUJV0Ec0Pli14dU9UjLUKlTWEQRDtNvu74QWMCmxNxzApT/JjwvsFoUulT
9Ao6ZJpYNV9j/xpNhvXypi+5Ia+X12fbd38aKwtdmiQFQkirMa0m3aohN6mXQ93RqFcSHDHmHpUH
5PxsWNsPQZa8kgz1JuYRLIZdJ8YxsZ7QXqkYcE1jadss2VB97uQU2FLrvR0DD9LHt2CecCDPEtha
rFcokShAKJ1d0JuJqeVeobUElTd3mNzEcZXUbUZ+LfnQxWWQwWuAj+jF4KWwuvo6J6jzJR4Pe5h7
8sjXc2I8Ou2tN4Ob0EpDAyIPb+NNez/ROfxSZ21Oy5JbMKi8cTA6NCLiQBpCDzJBICYWFqYaq83G
rGMW+3jPztFAG6WJFl7ndDOtBju8ZTV7zZWptKDjDriY39Rnzp57dfkX/7MH2IbsO7GZ2Wv+dzEI
6zPhC3E2XvU153cy+RTpFqYADv2TOgMpNnS6JTG0mHWg4vlRPxGpOHFYnQXj7XNObEfv3pSY5ROT
Kl/Ru6qQR3GIYAi+CAK6He6IGiCfIN/EE0Fx4gvIqnd8pTgiqBRBMvQmskv6fGJhKXJsi9Mgu1VQ
GrFzA9UyiqxQ0CysOtZrdB6fcV3kWBTZgS/HZxlwZ8+3Ui8hfMl+9K1oQtZFhMarxYPJDoKng436
loJhJYJIyuKasEckuFw35E48IAG9RxMuuLPAx/7POlkVvAzkdBBteT4iesJ+AGNRo1ryCOiOJh7+
IsiD6XGwqSQZEoMoTQ4B1YFyChHoSqP7jkY3gX7zEjZcJFWUvLkGjDxFy5OgJ+5wWMKJAMrxWMhJ
ztxvWiI90SU0Yxb3nH6eWCY/NEGguUSYh8E3zIP3LqfnAwW/fTq7e03IeIBVPmsXyooe8ZyEzxCL
CO6joAye8Yz8iKMCbkQD6MSNxuFn62xNo6ZtRK+31Z0GgrW7hFHolzCJBYf3cX7OpT3frS9uc1YX
9GFBmQdRDcGuZwQU4z85lBacLKkmToxnFHc7PQAY9KHqei/6A4Q/hghGY2FDBYiizzIHo2eqJOzS
7y6ncYuixIHVUS1Z7JwZOKe2004CegErXSchGNlM+qNosb7wCjech8Oj0Rdfn4XEjSd34uHwA1OV
lvye5hgf5oK44M+ZmCt4UPBH7I/t0saD3Wd2P3AvmxPbl4FG3G/4+2+/9LAP+5LCKKyKkHaC+BGL
jwx2HJn2GyyDSua7MOLHtHaVWbdMji0rBJuh2HiJlKAG9kxjgsEk1iAUl2K4I2Rq5jyQ9DDcq3+j
PSueW86t2X13bDwaIvMZ0qkLY5USbyEdYKYO4wJ1SNRsTZLRYv6m7bWwdfvrs1EmxEsxGILVQJ8q
OXcjGoTGimZ//x02/p1nc58x8Ci4gzXAsZ7dXPJCnxkiguBLFYIh886dZZ/RiEzwPPueiFdfJyUa
Tb4O9E7bsCB2mulMp0iReu9we3V12oMpXvpaRP7iGCuJ4+PzsUhB46sLW6fGK4c0s86v67HN6nVS
us6YNUlvRGEzZ5sbmTo5/SGiiEMtxAJkdQob0mbIFgUM4VOISECgdsnT6PZgXPzkbww3d2wjYRs+
ZkR/jc+RPETmaMSlJ8zP1gj0TowVP4ccEwgRQyr93c+Y1GTFg8AOYsUJqjAjxNUEMJgUEch97RsC
W7VL9EMgR6QmQZAHO4aJO092o7g9gDAtJEE2WzZTav1RvuoPsrn+0O2rUhZqRYsKJS12PBuUZjVq
9kvMEbXlljI01K11PXsAIZUBdWWqyzSQQ1b+zOQT/GWhqUCaSdzbnNhWLGJMIIss+xd+KYJfQMiF
RaCxh6gM3+Ah4R7yDrGF3vS1iXYw/rBCCExYJLR3zhEuAqrx9D2/wAfigMgoMALEMKAZdP4Qvf3b
6CLWxceE1RlbBiBCgywbdwX1fcbZcExOCB8l7bl/+aE9gwNoJxIvUnmiL0wspFq+mChRgRWgLrjv
HxvLgg8mjWI/dJhyemW5M/+2BOEyzwAzUqFDARraiFCEB8N6DSG7s/wAnvEDvFv8mXGdRJaEzWz7
EQCauDU5oBBiPdSA/8WZIsoT+ltpAMmVRU8mAiOdc8jPyIz4BHhIF3EZ/MCBuXbsBZG5kD1ghLul
5x7BKnEuC4BotUtEByZ6kCpevXZGudcRtsOtQETkgAG/n+mYImyn0MMvCJU5f66RaRRXMfVQwPD8
Fo/GETH+HBGnoSDbR0RC3YcCBZ0lFGZ4naW2wBrzP5o54mTFyl8kEc3zMTEGh+Ka8gO3FjfKeVLw
JvtodiIqoMcKIjBVEyzXDrSDhcH3Es2SPdL2JE6P9YSTgVQikMJOxMoCgaTti4AbJ/UpXb3z3gAe
AMEMje2DN70f2lZ7+4izognrGl/WCUL+57tg94Kz4n4zuow9/R4W6nz0ZXYu4j1RSpt3eTRIYYwl
EreSEkmSryrrRJ2DLwzbpZRcpO+s1hZG99do81La/hOyd7T3umV6bLPsm1kPtlMy2HnyUlCEYfax
O2j/qFnwg4Gg7S0cMQaPxhlqjSOCGbunYeI51fsfKRNYuEPWUzfgJvAOa5zrrd2mzKCVkVUpn6cU
WfV64ARgMSxu9doJtvctWbJwknQElTzkUd1KUwFKh+jEIAfQjrsfDcdMkTCZfdLcGDZng8S8dUoN
C2PHMxd59huJYxAPvrc5o/lyv07YQSTzAygIPbN/kKcfJI3bSFfkLj/ejcJfAU1w9EWND+klBX3i
/BfNb5jEQQZtALEDKlPyURuyEZ+ogjIAnG00YTwl2uFkClfZbwtEqq1iwEQZlrNT6KE0zwyrgsaC
KETF+FmvrtibroyuAlnNypDcAux8qyKRhOj4F/IWkPONZsXvE31mDXq2Fjx+U6YEUHplLyV+yb5a
pRJ/ZSH/QNl+P/3xuTpSliemfUcDeCmydStWujJ7P6by+K8vnGsXtehhGPNPKA//+qupfo59Nb0j
LS1jU1QTTc3uE1SaK9Eo1M2AmJZsywGo7p0dRU8tWyNNA8C8kqHWWMtgRHZ1Z7T89D3oKEw0Dku8
JbknyzwZtLrePMYSvlqBqNOOmbczojXm21RdIOH+2803VxjJxRynrwnYk7S//VrLgXUfSGqC2sn2
7ZNaXeYqik/idO+Q2J/I6qzDXt4AlNGeRjWiE0mVRDJ2297Ts5x11vjhUqB9qh5mSLsDf5LnKT7h
rHbdy/nITqiypEHRT0ndpTuMjFcwyFyhhKT532rd5cxK5mCtEshAPQxVevoDYzP813etf6kC5mS4
KgEpUnhJPpcWWUa3zHXaG1MWiC7Dg4fFyOhgykQ43wEwWIjV43eV7OLckDFkDDZ/C2NWoEBTBgJH
oJg1FLwJln3BfrTAy1C7p0UfK2a8Q+S0ARkUZUK1SRyhm3LS+S0U9gvDU8zwihiMK+oQvELH8ydk
0WMjOzm+qR4Gq8OLkis0M+RyqKcRc49REYaGN0u0AyeI5eQbUBszFKHN0tPMJNqPbWwQxwNrytR5
xtA4mmBJDfiDhrsxxVSCuvNMiWE4A2qwmBWGQg5EDzlaTy0FypdDRW5E/IFkJ+gh+pcgAo1oERZl
8Y+4O5k6ASl+3jfg909wUTI8Qky0I0C2WdTgi1ytHKpP5M4mZPkDLSiUSYUwokA2S5fb9viHdADO
krbwsTYGtxwzCxHdPqurdA9XnrxTroX+9NFRkp4bDDyaYDmtDzdGvyP2Q6QgQ5wgYGHlySP0saBC
f87jlGcB1AfdWevhCc4BRFDk89nE1JJJm3o10oofgQamf2AxV33W9MrkweT4HPkhBdcx3grxAG2m
6ASe7f7q3pro9p0wb1qVooFsVXSCa4tEzyyFp2Ik+/y+fbdhVyw/CD2ubyT1Xxkfh5Cdfz9gG+/D
Hyz89xsV3R87jn1F8OwBmStoYzUjh5aYftON/Y+0/l4RsnI++QSaEJlXnvkkVPjYHJJkF7bX8Oob
IPrMKxQtdDKgdbv/qhOVIIXaw3DW/Y4eQSf6jdj4GvL/U/BVfZINrSe31FERLGEVoyNNsciXUc6i
Dx5+CEgCoE4xZ5T6vy4OxKt4ToTU3dgl2BHw2T5vBPExvCIvm4oORp6kBDCcLgSMH1IwoTmPKQK2
fCIcIU2DbOW9WUAtHil3H12QekTsZE7GrtJ2LTyMp043YP0BTEPhaIBiatxqnUWI+4cBV9AAMFy2
IRaTB/pE4/FVLyrmd0E1ARMOi+ekvS0YchoTfBqf9VufUztmctwRgswATbOOghm0AKIiGhRILQle
CJ1HItdptIN0I6ekMfus9H9oADD1kUmMyyIX4ADqZMDeH6arnqjOfGtSekerRRNMAioNg7GlxkFi
zqTQYUU1MttXz9VLP7BRG80zcJbNByVmC6uinABD87lNLHqP+/eBMiO95BSw6jOSeMR8IU6w9NlG
pGf6TP24jMqkPJCnoDezXEwCwJS8nEpbENWRKo336ZKIHHvIonVoQSskGmKYTUuGRqVBAJmE5H0u
UgImGxKtnQhRAA7+AX1t3FI5pA8CxuVz+bSbp8pUBLh0j1l7D4f5+XWff7WJPsJMIlgEkkgv8DWo
KIir7PliQ/XtiseSpK9TK56Wr4ZQiqB2PJll09EIyZCDqSqRmI85K4rFsvV5hfoFcAyFwXIPvxtw
444aX8UiKR292cCJmoCAP1cl1gqofk6AhVAGW2P0FnHiVWgm6otrAZje7R/jocmCRxdcBGWzZwLI
BFvwXCRudaat7nsoYcFlrgqiWdsdfcIG8yufUvwi5hIse2LfCkDJfaEDlbDG65yN/odOS1Xs4DY/
vbI9JspZu7uF6qjyckxt7JtPGTE07A+wL2uGjT5/su8ONn73INj1YbKWhQ+vqRe93BCpaSuHZk0A
oBAdhhkYsmcghzjI5996QQ3sIW3RYFTIrVJISlCvmI87LE0Uf2+/6i1UtBlj3coZoACP7zte5q9p
fsiYkVWDAc8o82G3H/W8unLM01W+Ba/nT0nFWQyxzebJSZoQxrL0P0Srw+yinChPavOaHTeSts9S
Y/YH5jK7MFCKuSnx7TnjVxUsCAYD0tNNAbIk0GO+kcB4AlHCO7CJEZbKQ5mmCVAKkIagIH9gfgG0
uq8Nkxn5Kr8yybSPUUmXBeEW/M1iEWCjrXUiOpU06H0D+/qv+YruHtGLLZtPl24gK6isAm77mqqo
Sw+vTW8v8tsM9yO8gG+YmEFi7o8PMxI9REQi0dWK17Qr7fn2wh4eC8jH8No39ZIFRgOuTX4sWAYM
Y0NLSjSIIWwQWKVFxwl9v0kYWLHlfBxnMV46ztib1lblkAJAdEWji/olBTu6w1osHvV58voPclz0
6HDtsA5NzpU4zDPoEb/9oFuzh4c8cihWoyRExhomu8AaWU87UI+DaetYkCbpCdPclHuA4YChSODB
UawjvSDNBvIjlVe0HY40EVhc25GqgnnkT+5HA/L53hmf+WLKqGb2E/CGwPn/MBYcxMLmvgPMODGW
zjze/yPpvpYaSbYogH6RIuTNa1lZEN68KGhg5L3X19+V3OiZDhqEVFWZeeze+6Tk56KSdwvsOMy4
GDWsE17RXkN84gZEOuadS77xI9oeLjy8M2go2iYGtz87wEtRfJAW8wesnBCNx5x2vzQkn/6eKEz8
2m/ZEj5z7cYW6ROwSng8O4/t2jkO11Q95F3YZ7sYye2phHFSjrr6pjFBixnMwjjOnyALwg19kRKI
jkjR5aTY95pFu4gIlqAvbzuX1KS46AWnBTrUNFP749ypIMlUYlst7DwUul5cSsPPKukdO/Ucryj1
VDNIWzDDOz9KFRDCZzS6pdT38OM9hgmg7PIDeCJFcXkW079P2puov0kNPwD3LrAkEqlOAWBmhaG+
g/EKyxzwqsrm7q1mpdbEtVSTnaD45eXJtbdMLcxfYhdkH2Z2rharm160gcBrcbj1rhU1PuV50oYW
KDzM+4cerYoY9DNWnYpsJp8nV/U5JrzmBIvVj/YkPgS0VkuDW+P28Pxy3SfFZQA3wsVuvuruf5kU
VegwdHrVn9PbOv/sfH4Wovt/hOKTavzJ96cQmcm/53tfM4jR8yPkm1N7TS7wx2uHsOxhm9KcBuZj
DdFyE93134bD72G9s4xNiY2aySgZR37N/0Kq5Lcf1ZNtYmZYJNCOtp6dxNN3rhkkdPwRvn1M3m5d
lY4YNv/hlDZy59khi5CPopWj/dT/Ap5WtIJpTooxvlBi9lZ0Se4vySVpRMXYYB5KSdf4mFZrkU7z
/SnTdU736c7fePNxxe/CDlNkpMCnwqZMoJSH4BXlr1QKxj+Lx/0zbcfhcVhyAaasI2O0jybHRWFU
e3SODbLcAiusgs7KVASYnkET3kzNNdg+RlYolkxWh5K7qffqs/dnMoGI3PAhevREXkadSjKNOh0u
zuWvo6wQecityAJwmP6/pubupKTFfX1Jwh3ekpYVufzd6yd+QHTpt/xGJatkze413XWMWzb9qxVt
73adtXcFPvR/eFfD4dJRfkk2nVN/a8dk4dtl93FLdh3v7YVQALG6ROKyYxIu1uatGXnOgQFXTF5e
rLU13kWlmJX+UtsG2UYRYL1xgCrx5NF8SN8cRRASXsRDBcOeNVTwEOgyL04v6Vc5m7TnWGMG58El
dBv/tbq3tKFCx5ZWs31nV7g7djiJ5w1Q+pmhPvdJNA5Xk/z8dvzXGFqrN+zlDewWFLaBg+n2llWP
+e2//TGu6T0+LePhJrJ7XPo0aSW4fv9B5y/xQlRVX1sPRwrkx+j8Xe6UPyRG6SQZfrhX9vCgSHv5
3XxSflOsNshlWIq/1W8GVQ4ploavgyYKcfRaPaHuXzfkWEuSmYAcrAfG1E1qZInx8OJ/k+QfFEt8
zq+4IIP9wwnmBAJXO7kpskiug3lvEk9i1bR4+GstNxnGRLyP/6FLxnOrbltEQ3b3CzavHL0YkUwz
rIujFM3jb9N/o+EpelthvPbYrTvy6QAogdgcvCmnwflyeyx+2eOfpUi0nF78hdvJX5Vi/ku7la8s
5No0cVhORb6c4UlLL/03NORZ3BP8RasEAMclubZoRzOQHEu6yw6ZDnpazdVyu+ozjpUbj/+buEjC
gQ8ri/6Ezxt2DsxQjgfTnYyhL4M3SV70teNTd9zJv4Px3Gen6HEcPS8NG4we77fR/ad2sr35eT8O
N7lJ+18v3u2Uv7Q58rsX9N4YjffuFN911UiS/her85EuovyY3d8/dz47nUEG9T2crOYv403VQFJk
vdKgNrg9HlVlxYuHrM66J2fkZBX1cbX6pOrBwI2jS5Rl771Tdo1PyUGlHbY72yVgn9kx3v3d82v4
Zo392Keq6LXo55QMvBx++32bHj2gWlQeBMvkX1HvnZZtDNgWBasjKYy8LjnXDGilTTe3nInKWjYV
Md83otL3MW1ERxbKpW2jAcnyjoJPPO/cw1wz+Kyf1lnURJgoZwe3HHWeK5l5yXf713q33jUDntJE
VkzL6fWrkZWSw70tdX//+fkc7Hfm6f4Tav/9uUSP+Sr6QqgOAUQIB5545wRLOzjbaye+K3TrWTcc
axQcG+WLUH9ySkvOd/Rvldms40Z0vbvenfO6LV/rVyAsI6xdbMewwvH1nsu5Lz/dcqPt7494akO1
rj68gh+3XpB3mdz+7SH8o/y0z0p56+XyUMqFlKo3JjA+5KXuRz/tRzVXGvkC3zF1/+mHDkBEkBV5
IzyNdHH38fFRyENEedfdd0CocM5L6eLx7u7P79/x4FW7/ZJ6s8agnp2fEbuEbYX86pwAjUf7fm2w
/aap8Q5S4VhXk2/pQHUSnxEi69HbJXaB0f6bptF95bMZYpOgvnnJUW2Vbeuv+ZvNHkfA59GmPfmH
/njnEY/Tx9/vfvoLPkwRo924K6SdW/QMTxY9XyLiU3khNYJzkD8yW/1r1r/8m3J7o1z3eHK3zefd
7Dl4UMqPMCfR8yr5/Le0UdvLu3q32Q2u7vjfKF9H62igYS4bZa9vDyofSndlHv4SPfcO2TrFi0pO
g7hduj/Hs77SfFBZ7pYd4bY0sl+LXl9rUY9aKDp6d50+BJ80sAezz89Po3faRR5j2r43pjZ6ZBTj
ZZxbyOTt7XuL1pOLRLRh34dveS5vt77NJPrtqNm3t93TUP8n/tfq3Tfa17tOIfJlJfl36Sjdxfej
h2p+St7fyw/L6P39/bMqVnjMv/PCS1Cfrkfp9b3v82qDevT7O+18h+UZrnZRbn3K92+b9BQPq8nw
FL99n7pRvoj631Nr+VZ+0lRLpv1+/uZ0pXQq0rdDdzjs+/WolOf59zTu721VF/z9ts9EcuG6DY2P
xNzTBKIwbfbEo0LG0iAIDHfJOXafyoK5kwblJHp4Yi6pPqRP3U2cUCh4iefZA9v0kULURzZggOmz
yqL5lwqu7Hi47QOwz7AGH5pPi9fJV/n78l/ze44k1Hwf/+AmXpZPWgDrZYxpVn3fvBbfCwPqbH3i
4dkuVXK/12IXWUEtxCGq+r38GS0cM3+m0f3gvsd0ZYTso/dscJ91omzY79u9F0mL0OodUrDTz39P
UeOuEUeqycItgzORsQqDxetWXPHn5qZHIFCgx8wA7+s4qY7Tlnah9JPk3kOtFlXvx51Ru5au/F9P
AjPWPOS4kFLySCBQRb/GyXURy7rUZjuj3vz7IlMHM1L1aAY4tb9rYEkAS39iH/J4Om2/rV+o2cCA
EDMss50gYDoMT6310HhoPcyBodU1u/AUcAAPl1J20LPc9RbALI2ARzlyTzBU/52xmOyeEiZNVPkZ
vxEGhBpXjsaRILGwAfJMrhd9hs74cg+sc7hk5kaWPcG38mNtOBuEBu6+VxqePiYmqqo3tku7tMEW
XwGv4q3+5+atpuxh9xlJuP0srb5GBnuDHhY+YOVQh7UW1c0oSvN+RZJ7M3tEN4FCJhoWwIPOrHah
b9LbzWSOA1lT1l08luUDXYol4BXDYMkoQ8udZGKDzSDMINSMpXexyTXphqER27xrJA3s40m3Nbz+
00vd/2v8EPZ+3COGyC861YfifzuCCQTSCtlqxQEKcK9Yk5ey2T6YGIexaAMVo/I2VmZp0BJ4XRcD
Eg0pQ41g0y1Xhcun4WE+tXWDR9ewAaK4XVKV3sVC+3P2s7l0/FeftJKS8RTgGZuVyZLqL/Pr79qk
x0qVtzD98hKbmddZBz3YLQWIQ3JuUjZYvpYPTw0YgJnZQuvyv9pF3U4BY7L+N77+VyfKc7o/janu
aWHcov3ipaYKt0Xmbyb1Sa4mMTMb7oB8ClWI8Z3Pl5lwb1yAcu2UZy/lFlnCTp1MAVnVEbXKUMnW
WlRRBxPWBzkfpbGHJ5VyJfDxYgDXBz+4rLWLU2X6ZL1NtgZIf4yPncOkA+08MWr8V61TnZzORWHS
LcvWTTNIkZOq0FmqWvmm2gxdynMoQE6U2tUL6nVl4BEUou4FcDfG9+d0+YzfdH0mvWMoKobyUX01
944HnN7FMgWuP47yALb5E1aYrqFY4koxngqNHVF8Zai0PwgG9tx6k85AGDTq1SVxSJVaK/+Nh07j
5j+ax3i3m1swLKjBu/+u7y39sldZfW+NJr54Wb6toQ3GT6UpBZTbc0m7AWSguhxswOc3BNd3L5X1
LZo1+5ei8F5GN+uZrJSupj+6QoAdAOOr2t3EWJRt1/a/FEyy7e/UllfvlypcQMehHXe0ZUZ7WnNm
ehrDrfpffdL8Kaz7Oo0gu9ea8fC91hCEI3St32qgTm7otH1xT5ocm81Xi/bBZfAE7qKoGSrj2srQ
dmcUobg27Gms7Y73BcXvTeqtAKI0h/EM1Dw1c/9ZYXSvmaLWjNz7S1ELvGWk3igJrWlkL7H4tds6
tZeTKln0+XJQ1pKo3R+bpZQu+/xbQ2A3Z6KfJvOhAvU2vFFSrA3MIcJfe4aj9XQmHvG6ziZVO6Z4
2Ev2i86zA6ZdcJw/38ZPyuujSrvixbpENrEyXb75vZ3atcLj6vJ8pQcDo+Yxn+ZC07YoX/I0UCXW
oUe0OL1M7ePVVvD9QoGQKtf8e3Jumw/j7bVLNWc8tvH9aP4MFDTJFw86A9uWVhH901wP30/nrQxa
xSDZv+7+YqATfIbZVUc8DjWZDoQzqrun0e2xVk0mxPTG7cKHtbPTaDRIRJLp0+b8sRU7DlzUApJm
mZlA5COZi4kMBxpCHxB25/LTmr2O7eXD3QgQ4FZ5gn+sLgZ6DUA6y+I/VktLGufq8urm3DXl9/Wj
ov4kv15MZsI9mg1bRiC71ipJ0/LLjq6KPsUkb+2OqSETi/ldefIxb9F/bqa1WQ83tDL+Gc/uFbmJ
r9sR1ryop3gx2XPcHUni34z1AKGqnv5T6a/Q4JHneISFx1YpGwHjKN6BgS7NEjSjSCtsVe7NJavV
++3iwV6apI0hZFX1KzzNQ6LNBzzdm/2eC72N9mJ7d4Iuqppc8aiz0bp0PQ42I0xS0n+0mHkxEH06
Kv4g1/Nn0Ad92MVD4Yz4Pf69FH7H9zbtbvaqqwG/leviAZYsreGvSwNqoPBf/Wq51RMB/HHtHlqW
vwB4tV5n6n8fayFa82G9eh+XHt06WucoLJfe66gGhvuoyqwPhwmLJTapPjU6PmkLTlbptCpPlCo0
/k3e+2ihT5JR43E0bXJL3Z3lxze9hutb6QpatsqnG5rxYxcWJrB0LNsRFlNzudAullL3eGHfRvNB
s/RirLDX3C4f++rXqfi+PhpkAy3TObFODqfHBp1nF5apvrQNEGFkZXDznjsuLf4RzDhBX91WjwH8
nFNV2pwe7NFJ5RQYxMcxONH9X3+DJS6+rQaWxpuB6FDu3YKwnlaP9TuQbkuty6NvCpnrtsIpdIrR
kE5DfAK4EtwCgM5q69muvRrcUe5tPf5pGMgFAVv7OD1UHP4iMVkDu4LWueaYSh8PCnwadAnPOqVE
X9mqz7CTZw/lx2P5BcSlUOqVxt3LuLs5P8CeCZdNHX1iGlyiBx8g7cW3qoeAfsgA/JGGPAP4aVSD
YHccDu7zV1/0arev2PtEtLLplthjMPDlQEf/vG7rL3t64FqcdLmnR69ZDw9intacD7IImsgOPysL
UM+pb2paV4KgZF8fhA61AUIaehSnw/ZqMnSa1mjcwKeB1xcgRgzvbK31H5YIXHVdBI869GofR/0x
Zxjdte8iAEVM+WIvxnXXkoy36ahIQzAglU6KYxAgtYGH5XAJWUYrWIpkpwUkcmukApDi9g1Q2gAO
7TnWSrFCpqtPOUMS6vobfmB27R6rncWIfpCkD2xV0bDQNhoPgl8j1+M4NfubgW73TpfVhbbgNDqL
TX9qkI0KlVYdXXX50S/QKlLBRA+dVDRKjtk1546Tb0/ehLHr9sEk50YXUcDEDGS9qxGBhrC1AY7A
Rll7+wTGajXp8jzY0x4dpBNrFCBXKOvqM8CttcSFme0IwG5+AETYOSR9rU5w3Qm2deGUBioreLhn
7Bz3vRAy2aRqOh+lbL58dzaOukR8mZBT8969rMLgL5ARg9MTb1BvZp6PwAOZGxgDimNDwxzqac+D
BCazefeg1nr3tMwSscjOPLUt2a/eddMVG8G+lRRj/0DItlsBLgWK+XjHqTopM610cCYXWTUUr+ez
uZbDvHfSkUINUdEop+drX7NzMe8xDu4XDqtc/7T619k9iANzNDNsx6IKMNe4Hp3y8Q5T4LgclFTs
VTSgHJp9IRlcFdDggrgJeE/AIFW1ehW/j/ehywzRQxLD35uu3uOmqRnatRqryX8GxGFVASawUdyU
p96EmPSJm4nWjUH3f5cVvIvltE1gk89hb0bIWx6s1dtu/miqNPO1eXW93Wsruy2phKZu3YHQv3RY
Dn8PfwsF5eIhOUp/o7cA/yfmy82u+YigvyjleOdoeuhGaIExFM4GmGkIygZINUOF7QgmoLyLeRrQ
srOB5+sFHDt8kqiroTcaIN1NhcHP9RMItcO9ftKhbfxKrcrnDJ2MlUVru+5zPDbA2Re86638+4Ku
hA6qIRRiyjsRlS+a/I8rBsLX+OJWFEWb0WL/gs+LE0jQGd2SySsM19Aa6t0wgn+yDF6lfzH/Ppdj
z2p5b2c0lDxY0u9GGFTo8fVug/3PTTUWP607U18p0ExLRUGmJgSOSwLmuZAWbjutwfXHpLEuWQmd
CZchPxRUQcPD5OJCGj2sQs5s90eDRn8mFA1gGMA+uG8H0g6VXLjxeq2DqHY+Z1eVCeH9OW1tHiv1
t3IYSJWMK0L9oOWpuc1IB66KdHee1359nLW9NAXubUSW+g7SOLEvfQIcgaBQTIvFSBNBe3uvruTa
uBhZbqF3qYJwmyUaWJojkwenv5VJl9uZ1xZGeejtIceQzvY3/mGz1sG7u54NGdaNeZvW2liIh/rT
wjDMv9Uz+HS907qjnIN4r+y5D9pjJBL0iuGQLFitTn9E0Is5/DdEY0fKTgGJso8pvaH7dn3WQYcy
t4v3ozA6zl5c7nJGDinP+jljoBjwfVd4FTfIsm36UjUcljE/Usk2LQ1QMDUfdv5xe/Mni3is9YvK
rMeIuIUJGO48MNVJBZJI6Jj5FYbLjymbBh0EcRvvBZMb0vlL2+UQCy//Zf03fbpFPh9lOARzQqfN
bnnbtfmJPUB8zB7Wtc5p+7XetG8YSJs24lSgWJazstKcXSi+q2Q+Wg9/M217g9O07QOxOTHFUVfH
28B8xysXapUbXdTzZouhIN9h4hEybW2tCVCKMBWxs4BqkcOnP9tdbnfM3ykgILpqsFGEi8N+ta83
wGFRCZnTKfBU68munmALaxk3xtmmqPR3/Fsk0gVeiBBVxlaCXa60a/yOcFyhg7jEt4Pr86QU5Td+
s3V9ICCLhK5sUwpzafxWwH7VB9zY9XhnNea1jpMifK/v32Sn42a3MWljotJeBpMS3lDyDqq0SNcO
tifoXpffVg2A9I9/fxiAMTklHtvt+lzCW6Do0eojf84qjFZ8uD6AVtq3oqpL7a7JTMtAPWPcDIxe
ZRrSIjIDPsw8uG2X27aoICN+RTYoFeRMTstj7NJwofwaeyGuv4mNsvl7YL8lME1BNWXdOavPyhQA
AOMG6iDfHJjkpxe7KwAGismy9vVU4Y8Gx3oOKjtrn8v0nMA0WkaP46iu4/9YmMJQMIZttK1/8h18
DU5mIJsCD2dlMLSAoGt7HPYUm4ARi5mrW7x+pvf0t5+RRYEeezw7XwLxBOaHNU0OAYkGndeD235U
WsjUJCqBtYlbYZsRo7J5YReUo6Tgh8qD03n8afamTxSAzhbhj0OEvSLem0zbs1segkRJv1C0GMjc
0/MdcE793/89sAucjjJkXmowFBnYaUL9YIkaiABiJ3XYYkxiktajEk2zQiDm5UPlpj16Xv0bPRP0
T5udX825dJwf33fXdHVOrot40YzP2oDXeN9yuJMSkE4puU3i/ua/3TKdAaxe07nezf2yry2GJOOP
QOZ93kiWfggQ815XUVJIXuprLMK/T9m+y2Bnuz554gfz1NVaFM6U1fwHXgYa23jym5fv8evhu9G/
DeVCt9xgSmkVj6EpaCrXKT6Oe6qZm1sKC7O5JK2JzReaaKcJBZWU6FDtnOya5EyyUiPLi++NSVya
dQ6NRNlTAaFbJ5cgSmwgiilv1svZWJnpqfYGAtxeaXOUdDwXGbKyZsTodebeVkn99XxXD1/XXxcf
50dgORZVt9Xsbp3G2tfWLKH9D2gPERs6CstNKKHYK/VmZLFBla2f44kYSdVItT9zPjJpt83ILpbG
HcEubquWxFgZIqDhAYiuXUFmiKnEscw8++FIvYm+ALNPeeUv+Fs8gF7We8IMKOYFQBxULaqR2MNg
aYOSu6ynPMJAYi52Xc9ZeW8kXhyF0XuFDxaFCA6DFjjzjXtevDQocvWc0aYN/OdQ81BL+w4JnF2+
IKCaMp5Om59gQHRene4iawZUoJt4JO/OCKQI86bEj1fPy2/7tVx+LHAR1wGZuWbB9MXnLZ2OVnox
JcQeEaKsY6vMEDcWr8G52uvNoLfj+FUAS29BfQY0VAjH129i9AkCBkaQji4/soz64mF+6In4BNkN
40qEpjqVoxjOUHgvf1Erm1Z4ge7CJCI51SZpzfLbmkZ49V6ZZKOSA/90NIyCX8XqfpQMCP0BJZUb
rkWbq1zKLpCGAc55WibguwV6VjW6MYdec9OVnlgfyybTERbeSCAgh5vlxH9fn60e61GaTAJzj+fn
1Bq/wGHMBGMF9IobJxbmkrihGyKGQXFqhEzn+MmoLk4KcX53CbMZJQnX6pd3FtMJ9UbVdpD/BZRU
+uZV0Oevl//OYdz39+zSoS21PvbqKmNkLRjBP8a/0fLmQfIh1/+mm45d2bR9rzlonU3YPPRC2E5G
AQJ++ofe5oEHs/Zl8bo+Z6KiY/PTdvGbhCCYnNXUyMn03OwSr1g7PxeRVXBoaxOE7NXS9/y79Evb
gMz4dpfutpkttq6/QEnOx4LouE6ZfBxkyR0CclHxzpS54GA+eBTVz8pXrSVtN/+VKq7JLwlVQueq
fmgTWWDi/BbYnKmip9falgB5eiUoCcvJZy2zw3RwWb6VbgK7oFmIC7BvtRcr0Ua7skrJJpoq0ixH
jU0PbrV6aI8RNpcYlkX54ceikXlkXBD/H/C7607h3CFGdR73T2fhHfqD42Zkrq2Ia1froPpt4U2N
qizE/pYviJB4hQc5Y/huK1Plg1teiK4kJF7ubxkdAqLAr7x8lwwL/AWNCqOgv+NbH+58zMzYbc4b
4TVHQekaYs+qTqbdxrgjweLDnc/pt2jUQHWrawZ7DOB43LSC85hvOoL/LUBwudYRvITXglAVEoLt
tEiEWXQhaIss6ne2HlPlO0seZJNVQRxDaNqmC7G6tA+7MAFOvChmsGXL6dbgsMvvdtxvndu8t/q7
nSrGak3kBOneRGLzU8Uwv6Vlgz6GTRIdTUW/dRkhckWH0329lRVv4ZzcYDsN3JUFqz5UrqGCJR6G
9laGhUb0hZ8G/08QzjSfeXqatGuqZngsuRBcgBw0ScyOO4RBBm6o5jc2Hc/IjrVImIdUSiaVHjGo
Ay7JYdINB1RZyJ0AyOvP3l/L/1w8m+P4hHhRTMEPi/7pR+mth9PYEWp5mOIUKHRW140D6weutlSt
0quqbV7AOILqmmfsKSm4X6+vTqIvNpWei5RTSSq8rbcSsMtYXHB4uqq4xx57wXZ7ILabQO6oGHjp
lADOsT8yK2lVQjww/xF6BsIKgokvjgFIuaYiFIhDyWFB5OLztEjJqs2M8KzkcNxwjIT6RQbFQ0dA
t0aYoIB94XdThvm8z+39XSVf/ph+cn0qTlJ5wvFHpCmIccc+FzKv8Dc7ydA1CMpmF4i0ZryvzeO8
sgXNoA4oLifStsU+goozl6ec07OuLgVAWVl42oqnU7qmno4pbOD+qj/puZbSRL4U0tmxTyJ6eP6z
BROt5I7dVljn+B3XW6aO12q831ZprdiuTpzQRCRXKOe0ZqhRbz/8azrqOMgVaC06ciwAJW0D3xs9
WBFGYrHEoHCN8Rw4ZBlaFoVZR9v0es3OTUrhgu3BntcnXeqb0GdN8VTb77q68gQ6z6dKnVzovBof
ATjlvZUw0owNEr+5sRlk2u6ntHJaSJ7m1TLz5eeeg7bbha52VWjXEbmYcu/eXRNFKRftsVQqJFlU
Rx+WRpJCCMM50CkVp1R0VmppqdgmRUO1VbRTWOXranw9dn2QiEivyg15owm8hoYGTfQ1iprrSaet
dmvBeQaNnfrsGNVKna9bM6lO8osmAKG9lrwnb91SIdVyGKRR91m5HGYvrFZJ7cVGsgclmaJYi7qo
DFaVfLcKUmVCWhLfZHcOl5SOIpd/NbyRLM32sfXre+dKyqrLESSMtUtH1Axt1G9hmX4TMefdqeTR
+ztdQpg/0azEx9zFY3hPAZ0MtdbmIOREpU3PnZ1/Sib9CiPWQ0a+GNTfIyEtyXLR875K8o/POd/6
tV9DzcbBG1Ceb/bwOATyAnFFh2rzk/GdZyLkJotA+d02q9ZS8taW8oaDdYoXpU5wC8X2+IRCGtUL
2kgJePEIC1z+dgX6st90TW7LoXLI5PbgwLlOh0nuVhda3zJoyNEhpdeu5PDLvc2/HUFXLv6DUt0Y
IoLC4aPLY1yNoJMZEoJD+/zjAddg54qJpVvuE3do/gU8sBp2d/oukl8EdPcREi/TLif/ucA8IKRm
OOevVMRlLlrhWfFnCjK2VrGvDx7S0O/t/WJ8H/YYSXifXCa7G9cnqnWZZ+fszA6ZIsn50N7uk1Wp
7eRKVxo0mfTLjY1f57tDhtYGZjVrJrqw11ZupfQvWZTiJBzq0bG7f94+24p+oKq0s5UqXftfIGw5
N83ERr1O0t1NBeEvNJYDtNwwc5DWvkZktS7JYRo3aUGv0kOpM8FMPvbroEhbvNWf5fcZD6sZTQk8
Kxa3Lm1hgz1TLyZFXGedPMkVXOo1Nov9WkkwGPyT9VJBqKpgqfRj/31dPgUQ4ZaodB2ywspQd85y
qTnTLx6er3g00EwUsNcprT+n2lKwLqC0xQk+VTZrJRtnbJqEwsixG55cJd9WkrCR16kdbdGdPZWT
EZBRIRVdsG32FlQ/A3G4sSC5AQM0nUCw1fCvL4txVinn1Wa7QTLzgsDW3jm8tfRQ6e4bUzq9XYa7
9d+c6T7AR12mxgOY5Zhr4rXWOb9gFWwRSZ8Kivhq/2d1nQqaX05yyRUV2KvhAbJjhSYkuZdPeVqS
UJN52a+LxV+23aNKzNbj5Z5MotF/GIeRNucfcfoECg1yXidkmp8quekOrKw94ZB5ALvzI8BT3bYL
zMekOB5OrskOOtglqs2YupBPDi/sgMoZBymHVi4wBwNkj3fR4iVWE2KRUFpUAiL7UU8kuVSwcFHd
mI8mKM0NmAZDEM3vTtsnIYqaySU89LI+OlB2Nd78XRFnMZ4mo1ZOGay8zGpfwXgBRuLi6BFMc8/d
sgKQMP9leloDR3tsjmXA4yw/6Ju5einQ8jI0iGbDmmhbM2wC2cO0Ky4ymk7NTaQbam6TTpDyelR6
8il1hnwX15fxpRme/WEbcy4mb4xaRi14urwjWwShoEZBB06ATMHLQXFyd/3/35GMqDJt28/0wBrT
v+NnyY9LmqqkKiKK2Xu0meqM5q/tGa5Z+Y3mXNM3D20enWrcvp46viy+XV4uPpVWOhnJ//+2S6dm
KtUi0bQlPu6C5mrNyahk1YbWGA4VdgLBbYN7VNmKiXRFIML/CzEqL14fwvtKeEQUyTcdt+NainQ3
+YLw6yIBCmOrUxICflK/NhC9D/nmuhMqGeb7NKOVI3Rse+oKgB6JwX+3S8f7HmD2zSrapRLCYi28
wP4jAcJyeh81zMaXUMZGtZGZHPn1/lmYX79l83rqEHN8m0WH78J29khsC5vHFrsA+xN8Gobn16UY
uVEZHQcSntByUsnEtoIbqmm3gVjsNOnsdl8hrBI8brMykaCzVM4o1n2tM6v0puK2TbtS7qEdui+x
sRCtJAPD/ZLQ8TgW2uMpNXseP6rPWqxxy/aHEK+wLrKX0TJzDpffu0fjMZzX2a1rT5RN9/gV8wgU
RGLqQ9sudreqN2uCwiMT8vVikaqDqUQD/d5yi1iv5wZfNpSjk+34U/7utAo4PGWTFGu1p4bU3q/9
pUl1c8/5uMnztY6/HKthusGRLqWOg0U6h4DdN+U8B+oPreQ2ELc4X8oZ4kR5gRMpICaTJ95tbfoq
mZoOG7Oz7ve9XfE9lN8u7WI9x8lTE1R70yIoXhBjwxIcHqzmadOnwDXP1uN+s/qlEyQatxDAWnvJ
vrUS3qtR6ker8Af0Aj72ub2T3BIqkTlrE4KNL1+X36CR3rR6QEHuaWbKzC9aPA3ollyhVriuo6GY
u+rWJr87gi46VsQm+tu+sNDdkKdt0bUighWKqTjJzTBGjvaIcirAuiLj9UGdu46vySrp19Xu9jJo
aRg94po6R8+FyJYURSbqHZG2ppzNhlBpJHh8CjUW7TJNJqn/kYrEp/WQSzn5oFkElAEi6oNGueeZ
Mn2Mh5RNzW40y6wOnJpcl/qnDHiW1da98ZBVm34bBinjrIUCg32obINXrOxvjYzrJKAozJ8eU2ej
tI2v2USk9FfzIxNemHfUHg0kaC3T5YSQRbEzH5T0+jXiBwqCEuL9jzcJ9cPGm6M3NQx0Q2kBrClS
XMoCVmxlyB4STltcOizkre6Rlw4Frvn75qGOdE8stEeavFPOajkGfNxKZS9k2euJmC680ElWipJa
8ZzNNpOiCaXojJy26q4h4SBWc/Utr1HQpNdfSLj4qzSpYcY9QxsGtP8pTwbL5NRYCEwfPImJKmq4
e7HFOaRNs/bU6JtrVnlA/+0L2Kbvnla1xwTMSeVfBlpejWt30WYEqTEZMPplQI6KJ5JACJL6QkIe
02HlI33B0KrfSEjtcaxJzR1ZnOWC3zLvLMg+tiDUrSu+nNIKRWmR8IAxCHKLHz5VoBQSkN3QLEk9
D7VlHnrB6iXWmvRSaC3JYrW5ztEegWOVlQRIxZR9ZEyPtRDu1Cd9QWftElW4QJWzljpn7kcC6NH1
tVx90dRYXT48QFm02njlt9ke4fB8tbp2ZRA9qHUYq8s8Z42vtU79DWVfI08zSsODBRElcY7Npvm/
MkfLv6jkjS8HScUqZPjjTmMSBHGdGHKRog7R4FL5n8J87cH2Wp41vsQ5DJpCuFeJRrdwghpI9dSp
CfLViulUofRxDlntt0hZQ/Ec8fx71xUmyl6Wl6zypawjtLWt7XqA1glkqKywzwKwkiIaPsLegJHm
Gk+5E23wwh1FgtZX5do2fZl4J9O5CeAlj9TJcyRblYxHMLnlGc0jNF4uIVba/xiny81qDZRzvpj7
D5mxcFVqQSHnFAfb23ysjnK73Zm0OVjPcvcmW4WW3gRry+zar4yGjUB1lVgJEqUXqj/VswC6u6Vu
5FTPSnIxk1tNPrml/LPPdz9NJThVgUXuyAvi96Nc+mJo01ravEuczfU4L03iHabQIi4M9rCMOld4
RbCp1eTUVdzu8q30P21LFaRQv5gEmWPhsgfJB06Uzq2UiH0UDjXZUx8rttfaWbbaXKjo0tm7kKbX
mRAUgxEzFnWaiYk483p49uS2x7TZahe6c7lHRTxzkIpuQmhT7oema3t1V2+p4MceEvERF1lGvvHJ
LkorePNgUo9MS0IgxfOSUkds1tj9cHdyhcuV5dXw6xqSwXYJkMv2LsWSQ0jwZEte45FUajANnYkJ
DOXkTNFmof4QrV71y+T7+2HILESBRLi/X+qjXKFUne2QufHShhIKEn9ssJRYfRmtX+aDEaxlAEQL
GpQSpWhOCWekHajbfSwkopVQT7k6jaLl3LraesJZm6eiGcszj0LY4HGqfIpZrMBh0VOOWd/r8itK
s/5KZaq4fsOxdaY8zXkxY1Cm9VSutWsm2+WnTFPpYiVv5uE18Yr/bhM1gq7NoB/OtmnaniYDk1ka
W5jvVRELPASNekHz71Mu4DGupdwfP81fxyatRdOvlqpBZ8ZgUfcBa/nHoNbrA85CMU6XANhIvdj5
IM0Ih3FTt9ZEVEhURXNwzKO41wz83OLzKbersu0MrTM7vBCbeftpr63PgUAs5DQ71oin4BlQoe99
T0+KITloB0I6MB5hEByWp8oPwzc8lYzikdwRT+2WXgVjcqjwL9vu9Oqv2SN6NhPevyIjvs4em9/L
Z3jixd1snzHNi2xytzbB6P5SHKzNGFr2mQa7bfO6as9fWnd5vVMxhmi1jTfF+2t/b9pIz5sbpXVY
dI6HB7FfuI4Vuw8B1a23Pe+ipuhN17SjTayCvq3xbmGcB2ZqK6ZS7oA/To1XU62ZlAY7p/o5OIYP
PhDpkl5d10/Gw2Pfjd3N5FFA2YCvGLjYLkco9aImD9JlW3Aza2NNltqsVtnglUkyu2s8fPz56cKg
8ODUsxKtrh/rn9/J/y9+cyFfNO6kkUyHweECMpTVqttLsrn3zOguaDeHZZi/Hzv2v+pJ8Cy0wBCO
H+zpYh+a8fYajlA4d3JN513WV3ctVZfJHn8qd4/PeVVLLZMo3q0evdUzk1g/xtX3HSmvg4ftuWJE
v83ulw/bh9l9qbcNo6New2X5UJHi5k4KuMavm6gRtMn3Go5RDrOTh4DsX4aWmFAFdTUbzH5r4El0
r3Fc6u1Jr97mSozRUTW7mzxO7ppPxfvKY+EuQO4Gm9fSDaHWg3sgXfdva7R2uS/sgNNurM1bW92p
BhqBktV7AjTzeR82XQrmleT2eRuIMKDRZgP6ebZKvFWX0JQdlClq8k/5rXP+mlHHfp4Mp3etp3Mx
XyJv6bB2KYr21whc5/8RdR/LbaTJFoCfCBHwZiuSMFUoGIIQJW4QosSG9x5Pf7/kLG5MRzeHosCq
36Q5efJkJSl1bmilv6vbhJLV/B404iCtjGu/z9u20swtwbeaTFIMouorpbesiLv2Ve3tafiOKIgY
5JrtxtQeaaipfy/7UyD/l2IPgtNqmE9Xw8utw4Iul816W40EVk2ghMk0CnKMLJfcZqEzYFxV8diS
qn375sZXqK5Tn8n7S+guTc16HOrPy5C9u3dgfnZ5C0qd1Z6rfbpBq96109h3t/IuOOw01YGVSyZt
RnCQB7C3d6rRWblz/7UySaXeFqhVHanlm2MJVfk5kdP0Frt0+VYfSWgXkfA3BrNLpzCY9h7da+/K
CEnFhuVsndYGpA3T6YimTmlwTGdDqhPe3qCv2Cc0+ZuJVzAi8A6ieVe7yGujktUHWIJtzIysNhQb
GqeODXwPxWBe3ISiGEaYi/8k01H5ddbN123ctFd+PS20U+Tapf7257znCV4nr5aYVM6t3g3u8/Kl
9ps9xpmmsj6YjoSb/XrvXPtRGczoysksvO28jwE93P65dR8cdP98/3FNzkm58ZzrekHgtNL027q3
7t26u8G6fc6mHzsajKPt8NHd9nai3P1THek4OReU2hQqn8hlDedUmigDf4+yKmfLbVL5N98m10M6
nfdJE4VO9etk1qRjvX4854/p6RKqaOh8RlhnZxVfxAnT4mgzfzM/UKFmQ6q/H/lPhDqExUmv3lPG
PaftxqB67hXO/fw6eygZbTIlVMnYVJsfOA/VUlkPVZ0p/6Jh4yiyGP1TdsjCuNPjQk/kqLcjWee+
HgPNXcqkmCoA8jIEBWYdk3//KoTxc3sF+rYaUbHa8lu29QSTBcWyvxniilXbZCeYlraEvpw6u6SY
qlFjqn4Soa4EwYbMGM3CwtgxP0CGkYSTyDy3HdNplv3l6Lrt+KNiOq+1WGyFR+Qscw/YO6ixamey
HdVlQtK2RMEH8UaR57BKD6XICJk90d/njK6EwnWd8iSaqQfQH7VvE3ghcpJx8grHh/vQD/MCda8K
YJBRqvhBJlQXVSMFdf5tsIHeGvOuJpLdqvDWu1bb676VMKxgrHUhU21neb4/4t65ZJydwrvh6tX2
1DUofxaJUkorFbRIg2P05REpuc39izcPRtpH8bMY9a2T256P2qtpg8PV0LpvR9VUCr3sYwEo3iNw
77o6J0opUtG6jw2UryWCZ3E5z3WsJ6g2x9ETG0QgMgQky6yHJ073zWNfImE72Fsrx1rEXczRogxf
hy2DqDcsB21QpCCzYb4NGgzTrUbSGOYQP2DbTU5ERgBOPTk+ClWqwnOak5cM6rOZJ/v+EmngnUe9
UNQhjpRHr2xvXThvBIbve79Pam7Fd+Uj+b4iQKxFzYs5eyfz/8gL1Z8FkkU3/ZDwgBqoDHvJdze9
uhmh2tseyUJkmlg6XPJyCEFfNFp4fuf7kF0MzlipQ/+IB1yOZHiy943qYbYam2Hi4G8rGrwoRERG
tP5dyGKe5XwQ0x0vP+WPLxBrubgMUin92M+/n6ddVU2xz/vCQdIfUtXTUk3lS460ZEd0vJY1eigm
smZ6GjMJH+8WBP5mmZlK1b7A2Fr1/tKUxj+HP9u3hlcrdiWGJzHSv7vpjQ1DLJdvxb8P5AQBfZ1A
CxWKuEREyyELucG+qY/v/OTFYw+3HcdYlTC++Hvp9fDLYNH6hIhD0w8LulL1yjGY29VaSdt8ieh3
7zz+rAeTetuD8davq55YJWL2111PoCwKXfSKhedZbzpYNsaN1rU761UHe0Qm5ekhWam01Ful87db
tPQtu54Sfc+pcKkUnZz7S69OTmPiKSL+8OuyQnakOtHA1RSJ7HedzRDKEYfr8aGKFPGM1fMwMbnE
6otPiiLDiKQEg+IBnu3tVH8+d3e99duew6JTdxLurfdZnhrBNaUx+D7DK992t+P116qWFPUQmQw4
rA+m5vpdEsMGgcEaENN51/zfWQ8uUP91KCVCaOBXr9HWMs1w68gl+qrRa/teuiUYWFAodiifxhwi
ZZT52b67Yrtkscjk60JyeWJEkiuRFjCXKK5pDtUXIwneIJIz8B/YLGIzYc49qfBF5DGhRBgiH4sh
5gACmgF60+56xJRdvja3ziUGMVjMXZKf/mRy1+s3KJ8wO5WynvUcUtJqrq6fuf1XrpYqLmjrzJ26
xVIXQLzMZbujpLnWbui8K7SmipMnczvtCEXvyZfWQr14JNB1E+6xf3ol2Sf+0zGN9h2yW+jJ5eed
iTK91Zjj2WXhKNmDoHtCDebt9V8YO2jIpRSaYOnmzVk8d8+n9q1lPaSSaLo2ulZsbQodYbG5SIpb
fJBPwUaCjCBwFp3g75jV15F8LJ/9EXUoOpzPaH3/47ihnzDfYlq4O7Dh1lHY057373yOSbsqUJX7
D1ZJLrqXjppRR0G3uf+bEzUu+sUOLtisKr6gq9rdpw1GTmRt8ucy0T11r1PnT3ZhS6bZPiuk82Eh
nQ5LvZubZ45fYB/Kgx0JeqQCtJA7j1+10tNsILc6/qxnRVFOKGKlYojqa7QTkJ2n+kqN2vCjQqd+
NEGXjHq/2t+UWzN/IrSJrSDATaaXS3mTti7f2JoFQ8zeYCas+YqcATiGCltY9nTIQtYGue7l17WY
rDTTqh/lm7du6Vejv+le/2v0b3o/ByZfdPJZTv1MFev3o3vrbv/M3upZdVidZtVTdzY4rp93h+ft
Mlmj2qnv9M/J/Oejv589bQrdU/OhCpFWs0a3LkNt5zR6tB/59KDFzqQB8/1eTAZ7LXmQTSGlEh+H
aZZpj6kMar/F8RXFgPGFMPKmI7if9Ijm1wbaN3bZ9rPyu/S73GsgxHXpCr+hquI7TUlA92q/c20H
Ds1hMd6ns26jvSZ2vJaxt9apT7MKAj2iwv5kS4VYkEYnOdVoOxWB1dorzabagl4nw0pfiDXrVrPr
4anWLbHw7f17rmvyNxXHYq+sNej+7L9bstqOe7G36Jbggv1cu/hKsr0SI5Vu3Uq8Sq5rL0/02gF1
E7WU7mIsjtI5MvFeWzMVe4KzihuVnfX/kHgxoYPMPqnF6/ukt9GNNWMqXCFIcjYzQ/edBONubFoJ
14PoSpk6XKDkbST82wIaz+LOiHhyA612VBCBw8N9MO83Q8c/gvBtZ6Yh7HcIMLt22jv65E3FCPA1
atb+N0f0jtlITIny/hjEvxmO603TtMTaLqMPyafFFG6JFre/a1Yx1xC1d4RUA42f60j6AdVbJfhg
lxYO/a0l8ghz3S+nx2OLMy23jaef4BbfJPx5PVDQpbR+fC/z62H9bq35X1ZLmCc2h4fHrxoAWH2O
8U3Sk+Uv0Rt2EMxXGDJJIwnnGPZNscN4NRfgCR1Rk0K9Hk+6nHrHw2xECd91AItuR+cYlSXnjZ6G
eNfT8atW2Ct/CtWwsQ5TgKTsbN5SKFxeUiQtH4Y4d6cOPh+Vyonq8b78uZ7r+cDKL7UetR5grhDT
PWcteqrQrAvZh8ufos7z2u4HCYDHE/0HPWjC5l8zsPhC9aRZe56ynYgKApDuPdeXXG+K2SZvLOHc
MO8fd+SN8wuQzyx0BQelrhpmAW7ZLyVXT3s9PsvvlcNLj5erXvwzubTO8Z4GuJMokdfnr9c5mmK/
OG1RfjOjuzoxjeZlOXu5Ia+umhgrRdpE/vStehvNZll9n616uwfW5W00Fy9XG3+Kp2TmG1VTPKfn
1u3QbGTb48t1SlQzOxSS0koB4elM+gkF4Nw13qg0HZ4LA1AM1TnVBpFGYf1c/7vP9fOFASd/erVT
Le1mQS9XEzGEhva0tCzDLNcmKAk+0WRd6xiS9ebS4x6ZN/sfJToUxjX+WDve5J5sF/2SUENz7OfC
FBUKsZBjmso9wx11Ms7LneH5U+aI7rv9zP2Wqr3mai8mu2wN3DEjh9H5XXy/DVbj4+duXPt3f5eN
7991vf5e9rd83W5c6kz7Zl9IjYxY7tVf6wg6Ixngih69J1hhiIRa9EyX1auWoZPuLmZjnbmSOo4W
w934RvJ0nc0f3WjwgUL0CXjWu2XNlYm7c+MZy6Ic11X5b5ecwqinBpJEXgOzZruMQG475e1lPdtL
KVwhMrCHP3VK7Y9MDRnq0grBdhUMQYVEZ+ITFD9FRuTjXbX9JvLdRnJZdm5/zjF/6t5V8L328Xll
5somY041aifAn21nAUR40rjIU/LMZr6PNkNgnnqJgkSUnDzruh/p0LxNGPrb6fDrEZtvRyGkaUZn
pS3OoW3uFj8iRSozG4EPhWpRBL91SzO7mU9GS3zfD+F+iYc+IeZtP3rEWNLKl3hz1gE6V9/d8mw3
3EN9lqN811U4vMKedNDHtFmsnzrABtzUZyQuH4dE6YGGXFXmoLCuHOwX4Jci741Ek8PdPFFxw767
RcbRnq1ZSNmp9oONHO7ekfKpqiWyIJ91kzIyEqyWpwsbU05ZHfqO99+KDBFfYeXAQoxq1mp6a0K/
YC/7wfqvy7urERj2dwTP7FpEs7AiXym/1HkkX6SFLBCZiWQxROVtfrucrkTdGxnfKYvjgDIdaVck
V0aLJzr7vZaF9UqyylXUoJGG8JkaimmnbPrX8kde3QT3rtoPcrsEDGJS6apdbRe7j0zZgC2jZneX
FVx6CiOBm0lY8w287zKyUke6FVwChccTWG37rzYVy1xJaDbXv00d8/fq7w4QK1RPAXxnothPRdio
yggqLeIAYZFkbyhwuQuN+57enAPNIxh0NzUJI2fyUW+WJ7JC/FoxHMqzRseWvKPYPZ5fSrIMw1Na
hVKLGTZYWxgh3+9Of987s1Lr+O+QyDohoVLaJmQbkyRffanapL1NCv+wgBEYBFoXSsuM1HpW03f8
89O8jRN9Kv7a99Em43hJbsXb6W6o40rmV7hmekm4DCUqnXlRfBrRzB8tR+s+3qxcGVsUPZvkLuSB
HMWSWMaaJzZgBfXZpYf8+oYhiBk+7W4o4cOqlqi63fLFmFUau2tpxyb5itM2XyeZP0tw1OL5sWUz
PgjTfmy+yp/b1Uwwuxvvb/8Z4rUf5d8vepPtubrxub+KRC2qVVFYT2f3ROv5ImM9t2jD48v4yJch
ecME58p6oUXeUUC4tIAmLliB8oIt4D4RPwEEavZZoFelZuMrAOvSC8dvgfvzbmkIKadoElje6jV3
fZZdzVIpK7rH8trC4tvLKW1l9IwgeNRXmaaVOLsoaFKWvnrNNcxcebwx4XgiRy9ZL4vMKtQS403k
+Rqos+hKzVCYzQLZdmIkhXuYQXPwlD2aY9+/PVpRtv/OD6sR01iJgE1246JgE3h1AReadgbg8CCH
DB3YZPhZ+zgZgnzl6hYwvdAqq7a3QpJdsu0HKO6bI8+60Aqwb7Ju5R1LjLMBvQiEf10nM3xcy3Tu
Ruip2x41Yyr/zV72jXZRUXf/hhY1qXzhgF9Wyf6f8uVp+mvPMuYSNSFoxLHyr/bol1fNTaW5Kw4v
leZ6SV+q9HY5dx8v2gSoyXX56FztebMbNDZp6fRKm8YU9zwJxCgPok2+aPqBacweRLxfCn5gp0iA
htWp7zun/26V5v0ADXqRd6/rrYJGMCEArqz2zInGyJfHhOLE0+TQ3Eh+D+xDekXvDVqQVpwo+dWt
7Q7nmkO8aJV4mf7baPZ5PD0k9084nuu/PkvvrzgVNHCDnOm8mpsnyeKUB7NDZ3f8Vb19yAvKxf4j
d9Nh4obQt5kfbz824+qqYfbS24UshYIvaGqd1fTvQ2YmEFux8V7bRuhP/7crNTfCsKK8vFwhknxq
l8nY16Bnu82yuStcmquzuF/6Wyx9lKmT668+kydAfF+NZ0Od8h/T/lokjEdfqnfVMYtHU2EUi7d7
lJOnq3b+U8xJGm7GZS2ShJyHLpYIRPaYj261rSupQAwgc3s6vrfum2pk/iMEWYqVORRxlsqOkcId
LrYjvOUipkgdAcTNlL0uld6CwlrmYutbvzEEJyeeB5W4lN/5zwDk45rcw8//D69PTsNQRNkl0C9w
TIxRMl0kXSo7LVTHNq8r3mA15CtsBcsWcCMMhOVrAIkGlxZWFdJgvnuW67Dw2wEqxGGdqJvcU/jF
6edZMUxqlDOBPjD4wbbyog1K1elRTRsq47uft2KiXqZ6sujt/pwozaqPdjjIlMCPKGKG9R4V93Af
sxRBie7prrXe8BQMR8T8lxZvUmYtDsm01oIumLv7R4C6eJXEb982r7oqGnkvcy4TBVyiMWCuqu+m
DIsbtR9cFBiKXdxTcoVrbexhblI8xceHy3bv3Dvc7L65nuCKt28/FXDkU3NX9da7d0SHKVaL4EvW
gISzGhbfyQ/LFzfmes37i3O/oU0PIvS0TyELC0fuufFWfC33jsW2VFyrxDsqrCK/fPFghI+C7Wuh
0+jKZO/bZFdIK4uXh3LCvC8blQtGJUBGJ4QVCzoAt1lyMOHGRdmvs41xcptl7/quX/r2AIALf0B+
oHJIJ1s+XI7A1xaO150lJi2plkbFI8LEiB6juVF8pNJTQO1ocflhiMFci9f1AOY2g0Vwo2SmGMV7
NzRoZ6IK7AmWSzNGgv4XhLVmDYYR21MMisKuV/9lghvy+jT1IRDHY36weMXw5qETQ7vF3sICR9vw
4GAWXrKVqA3kpOgrwHDCp/3LLVGekh5n0yoKA8GjrFST/V7JUg1cxdMMqT/EaUbib9OedMXfg1wg
7mPOwwIf+8rJiT4iHG8HNuqbRYenGGdGE3FPcfTQw3AOyN5Rr8KGpJD1tmjzkC1MKCzpv4Kh51LA
phUUiC+GSh3zmQyfMAiS0PeYBhmB3XAExPLRn00fWyddD7Ygot+akBX/BS9MUuWS4v79qozQusqh
Zi6yPnE4e7r6sLuzBqHPzYcmlfVI238gqjdIGjAcgMtWtkt/zkwwSxnfVOAOJ/gV+skLlSMNP1hW
fU8fuft3/U7qvUjo36WkG4oU9GJ1U9bxQ2etIjJUG7hntSNVOv1o/IzBsdozDbA1s/ev/1f5U/iq
fWF9mYqO2vh1+RBtsw0CC8UXwfo5fKsONTJISghUVdSyaLwbxh7T3KROuXReGsehAw58HzyF0ROI
oBSNgz/ysqH7O8MWVi9A7wsDS0dpjPyzy07jE9DAn5rBGA8JZcMzx/kTx5f1n2qD+YzBCOKncvpt
Rdda3bh56YZCeaLyAX0PR080VcnCCGQBdr27GxNqYpVhCTjxYPdx/tNNWF2z3ZePMpQjFz+74tXB
S8oMmYpRAjTAr9x9REVbSAQZT+fUeKnRCuvrpL4Dwd6ODrKM70bGhzBg5YcwFHKxBazzum/t0MNu
boymuVuEC7rQn+zqN9tEeLA0FQByYtJZnR3VDGeDHq0I5dYyoHKbgHLgg5X1MyAeKocFVmfQwTJQ
roFCGyAu15ke071xXMq9JE94rtF6NK22DmMrwibsLIMiyBJV653LOYyrn8v+7WttjzzsSIMyCIiL
GnNGwkw6YWIdDy/g05jN5ekhVtwTNfp0+juj3PcMADslG2xOB8bjDBeoADB1Or4DCNx0FLVlTroH
lPIrL5FrFmzkIluO1I2XIrnIYy5f8vX0MI735UnpZgjSJKlAHsBt6nqXbcjTyTS0jXc2X0Bo69/V
208LzdYpsJg8tlJGuSnZPUnZcDvmf12wr0nPX8gspm9K9piyQ/BWIrZc/pIBB9iljJhEqOZRMIYi
LBRQ/hCzqz3Rq85ULr/d72KIdTIUjCGm8ANgj3j4yAV5T6TQ05O1gHXQx+T1oy82DDH34RTCpxDM
fCxvbYrdzSq4W46+gpQuRJfSkEUmMVbM4vZX4/lIBOW0MdlH7EKLSmhm0gMijAQNItv46wHs2yNF
v7rcIykr53iNHpacUkwT1hvgrehymL8OIrWwo+xBUTaj4LLb0nB4sRrBnk2L7LoJEVjDgecLFb5v
NhWa1NYBzs3K06Uj1YRya1j5poG2ZnJUOWL45+WtCXun808ISNknyvP1zwjBWfVdFx5jx4jdmFsx
sDKew25PeiTGSuUeFMVSnjvov0g3wcqKpJXminMpN/r0VzyInnp9XPRPsuWjKxZ3WpLRKpFl7QOL
swvfHkYKEZQeOSls/y9WJswSV5pkib+pHGpmmLrKIGc2yQ8yEMe0avyc+cm0PEK3rKbJ4MV+b8Za
bX2jIQM6wMFfKbOpCVK40v7a968DS8JuuqDowICCdyuITKtgUPqytyUQy71Twl1H78YLba723dN4
MXTDzUtjm25tp0/lb1iUvEVa4pwOb+q+DgHvXYz50v5bnf9mdJccttu4Z/xZUK/MUGZwUf8BJZSj
xfIwtoMb6X4x5V/xL5DFo5Ph4PgBb602hT+9Be1gcAylSLMP34YYjTUzFfi3aEHM1hXrujbLA6w0
Kr/XSdbwO4XQS4qbNONKxgQSRMNefNo/EDAYzyibOH4R1vKYsSh9raExuOersewdxmW6LrS44hfk
0/OjK0MaHlRmcXa/qcgYUvME+HCuJ7uP82jFRs7rfLiqYOe2+Vx9kBfywdZ+2icXNjXDKAF+eYXo
dtQlWZVpXsbu4ObjdLOaLsMeTKMdq88iSM/dV2ZVIq2S/QVJ1pG5HZnPeI3rM6LBERM5Qe2EIRwz
JG+Oshi9jtCP6TZY13wo+6i150kAzufi0kKGi6noSUAKQsMtqH/zEIJWu772QMt1zEZvjO14vw6w
29ibPEZlIF6MrEmvmmLkALJCNnHVQt079ndL4gKuU5TCtT5qR2bL4D9gIQ7n5HqzXfiEply6JnSg
/kS1uJ5qWjMz3BFAKMUkKKChr1qlP42fTFj8nyiPQVFm+SelJiVHcZmbjzl475T1SRGf1JhTAszM
Ns8BhVyG8nLB/KZZ7GqjCfwPg4nXGugiOA6UBvaSsFrrYPRTu1BqwocEiHOy35ekPH+59W5US1I/
ozPqjRj3JP6MucGqKonfNs17IHk7SON2w5Xt995M8uHOuhQhMgLmcozDLyo7iVyD8HRMlj/X9afl
n9zKzPfB5u2GJ+Sxtmmj8Lz/r6x9IzvPO6X+6pqWCj/ymh2SclbNFrXOBXUxWf16oACXP8/JpdZ6
9K9DpaZ5Z04iuagRKrlsVOP+3RtUuJ5vm27j3KElp9x4CSbM9fxVOPXX6IpKKj1lmGNNHf4pBOO0
oFIC6TTeJq9B5Cm80BItGk5c6mzGhq7TsDKi89sdxChAjPZnYdIxXQTHqm94V+2WELsiGLYl83Uk
+thTCJm8+iHyffSwiSHTKt88AdNfSYatRIn+XLh570b4+63KVXIfP6doKia6UhRskwkRzTirwZWU
ZVyaZn+hI6AIHDKeRBojihIACnalBSItkqEv9ALuRFkonMNXJySnXhk/TQDqzXujTcV6Jx7tiqJ1
huUte9v867wGHO2R4ZL+UttRSaqYytImCLX8fwaP+HyFPL3hy5klVtKNFqzu3xeQBANfHiafvayy
fcGyPEy95z2PT8DtCAtmq5/uqdZ2rdnu32VMawHQc6mZUs+kbYb4VzJikQtQbCTCUhXiCM68Yvsw
hHWKez72o4oBoBUVfmbKoexrUccpEhfeAFhRvgrrRtWRk4oyYX2Zbd+XhZd1Wn5d5CAOP06GxqYV
AoG5t21qYHBlA9mLIY/l18rv2m811hI253lg+9UH1RG1TEgR+DZlOsWA3GDxZfsrv30x1oYvGl8s
fza2XTmE9w2I7mF6ERGt/XjK/sIKKstenZ+2DjnQKHOXC3HLPSbH6atweysDvBU7IosyqPUegzHZ
zO/JoDOd8Hq62cZ6NSNNFhV8NatvF8Mbm3d3MbZOEf1Jd7jqOSAM43xY/yTHtfo4fK1F15yDn4vD
Q+kj/z5ZDc/k1sJwMuqL2X++9I6zj+snZ0BubkTy92tKX88v+kJ3qX5y1+Au0QYD912nv+sMagbC
MZPudbSta+CFtQdefG3iRwVjtzQWiyGE/OWv9UqQ5o/+P5VoEQ3cq3ecdG5TNGts7A5aiJ7EDbFk
6ERX+2ft8cLPEbj8DF090I95roQ1RnIw+wCF+xbjqSgem/ikVq3Uf3mhONbHOGjUXvayAOln7sd/
Mj4pzXp0qvRW5Dxkn6o7BfPIc+nZpMBPRKh693z/Z0mKqTRCTBz7cMgAudw1lTYZnpv5PxoRl2gH
AtPlBR01Yd0+qZyjaAPJ8W/J+chHQCkxMAkxEt75XGJE60GGRo5ql4x/huDug0DvKs5HLhC8ayf1
X48oFOmRMM8w3clmZklJ+03Qr1YfYvZHQidgedb6nxxEIBlvoyHj2+E0SIGMC6X0lu1zbweAE2Kb
Sut6BEwNYGmLTXS5/57d27U5XqYQFRuIsASqyXcclNT0CcmHe67MToXsSs6PtCljV+9drlK/2m88
0hqN1eFKgImP+EVJLnKHODt9WIVAgZSBcEDVORCwQ8ZNV4ULH86lro4IzXlt4Pc9uUZu1ystzLIt
Hg1PtAuEZSUYILt09kFnqYHNqZhW2XaFYjIWG1FsNDmmvgT2MhZs0DzQ7Nno3u/d8+ekJynfTb8l
8a7rofHcy3pyA8pk9XfNK+W0FNUzdsO6brvlXg5HqdQp9yaGfczImSTyXHqVRAMryJFPpy9TDBf3
BPLoFujJIuvnkBT84zVMTTBUUOIjUhInsc3M1nIkgN+p8wltI+6Sh8hAoyymlrz5qH+6KBQfmHD7
l57JT2SRkdyC3PWdEusDfICeLy3RB26uW/T4Og1rP/ejelrQa55/q36qVFTLAk+HB1lo+bL6ur+v
zs+z8WLs/u6yyiAEGX/zJ7nf7gmwJYibwfY4mEMdRLnCowWYRWMSDy17d9k9+Q7BV1+kjJAu3S4B
nJbUOYayGWqsGICCz5DdFyaVPz0zUDTuha8JWBxbkVAf5TF2BR2MmobbOmZyqH5HQ76sRWUHCAen
0xGry6ve6DSSirErG/V7iGF82dOPXSgl01M0Jp+7QF8dKlL2SlZYpM7JZTEo/XZniZNhbkSaOKlm
WyG0tiwquAkQXzk0/zYudvmm46lzoaMbH0BIo/qjfHop/Kygp5F2imMi4ha672JofGXAkaqoULmD
XjQog+ikuYlazxPqItG8Uj29SYZKX3qX61uiMJ3JkkDK86KWzl4nfT1fs+fDT9zF6ellO3spINAU
svIv1KHLn+W/A7aZ0tc3BWH+fOip3D8+RJLKe4L+Dce0hTLOutPrc02Lha62Yiff2yOl3bpgs02t
K/jYyrcvJlcDyywuUUoBdB0F954QaWR9JDD8BUlqAcGFEt39Z1A/aZ3Tj6KkRxNue2jVKy3Hm/qh
lw49XI6NJCDL08KjiHBYqosAZo9TuJ7rC1jF/euIQTlrxCoYExcri3Hk1WUA1osh3y0AYCtbI2DE
pWXKHPwJ1QafgwrldzfvqtG9zbW6Uw+edtgDiBU+Ic02T04h06/2FnoU4YHACbVeUX4e8RXlMgRc
tMHWExdEzzIeIxK6iHKdb64HmgV1QbSvHVIW+qVSas9a+2ROWUD+22YNabOnzB+63IX0mEvV41k2
phmSFih/LZFs4V5KZaand+BJif3XI8lUcFunTLLtmR4M0nCT7b8xYjWJYNEQuwvnDoFKSJVKjniH
3ZgwZlSqkYbxXSR/eTTRsbOpPuWm0HCxfMiUrLiKCPBv7hyfLbDMQbK1TL09C3qZdtYj0cK5+l3w
umZ+jfT0YL1GfoPncAYIbx28yod8TiyAywxtNLMUnSvON1U4tkQjNFovLcFHd5J/9VT+aVwzHJxI
Tj2XaYsUnL6d9/MBH/RBvQWn+s4K8HrqyjprSi/XERWtB+vJTNVwmHXdRKGj2tJmiG+ilqVBM1GS
VSAkc9pXaTvgL3hGmIsAMQIVfKpKVny9rjsPRiD/I7ehOOpMkb8nVPDLibY93DFSR/WY5jq1co85
Y5zwPab94nmQu4AehKFEbLdUBp33b1JwOYxY6jwytY5NvtqiyEgCMk+/jiySRpvIGaWPd93iiqvu
tCR+keoZ4h5UVk6RHjvEkcsFtxk73dFm3KwkhrPse9/GpwCtGcimXXbEmOnX6mvjkfg/Egt2JOXz
VBnLfLSky4soJUiNFPtmUWOkqeTGGMTL6m+GkCP1RP+ONW5eR3eCfedU8VVaq84q9rjx1kQbqy1y
R5tVbI5X4zZcBlJGYmfGy6bpu8MqD6xAWMWfoKGS71tnzrR7WZmSvAxsCjvDrk7/so5YTynFA58s
E3NndVpWtFJaCEyPQNADxIsPvVeUpe00E4wyKxj7xquCoLH/JvEjaNRoGNBRaUkE810YieVGSJ1u
0JCv/9z/YPIDHr8U4fVZSXLVkTVU69GutHGv1LntinDt1mZfkEz2NFISHQTOXOnLib51uEdgEKmi
oXdXVkBpPWQ+RRM9tJNxwfsOlceOvSNrGllNm5k46hL4ZrzbSnfQIhQIuYsP4ADVDDm7GkCrOE9U
BRtA4g4Z0eD06yzw1H6tsvjWci9TSDREHzQhVSJ+j20a5OhQB/aL521GA9NtKL4UHcQ1rBNRFsY4
+I24VG3XrpzbhNlz1SLZ8vz2GwjAkFLfW3x3t1ba+q7tyP8qOpG3SOMASbQeRPoCChC7lp9X4Jlo
Lmg8YhgWxNMz2FH4cQcehqBfM4ASA3NAHNd24DUAHRF9aZAkJ6mRwQxjbsONGTvifsheszgBJDnr
hhJ/U3j8PYZqx5AFkAKIUGp3E7cR5ERNai1OSGo0reDRuiu2HbUGOcfGPDGhvUpbEAg6uhmLbdGt
d6Q+EcUMv4ghhLQGaG2KlcZ45saSRBtr30IbUbAJU4dCAR0TSB79MYzb0eWqoTj4CQGPyvVgzxpO
Mr9cmI4uDTcC9WgmGRGJq4J5hMviAo9lxQQjagDgXQKbgpvCt96dCxJHDp6zeMn5YtunDtBkOqsp
grBS2ZfLU6Ca9q4AUyavBVZCC0CnDlAXiO75RpQCXEbMiHwjNA3kZ0TNxKiXixAFri1mAOTxhiLA
b4URZtOC+hq8VX2freiWPt++IPrnMoZzCD8EUC9757JxpMgAN5oiNZZjkSyrfeyM0M0l6khghmTe
pRcCaFIJ5GrNKF5OWmC08LwtWkRh9uQ7pESSTzGluVylJFTp7b7oAHAjl4qee8MVpl808e+f1Kfv
nzsM0+cckLKph8J4bMax/OdQHSw+QAmhlDDyZBZEo9kCr4VkSmKNDpJvLfjQBQEE7hPFgMnP+/U/
efAa9kBEEKD9/t2KYaQrCHvMxXre4ruDDbnQuCaru//bDNlppW8XBuUMfE1XUTNXafF3qzvu+vMs
Ml0Y4dJoqiaJbWNuR6ktT5EaStEpYnP7jesbbOZ/zxjFXVkCTYltc112kmm3h4hwyw3TNTtj3XMd
PVn35H/ieH7llbY68X/IqMaR+jvchWjb6YuINm1Hynn1+tAWyZ5jmrVMWiIIvYGj3j8jTUgjnHkn
x4jGuS5+yg/dVCGEicJIJ8JoadORlPGyL4kUj8kst+uhSIgO52n7ykj4K77v+ckaC+luME1P/RBK
/FgeWlvkGWuho2jKXgtVBfEEnoUzngICoN5YvP5n5H1Y/2lHlDVjasRpRILdvupgSd5PGuKxSdv6
dYTkfXKofBq6vjRqoDb/R/T+Zq6MvyUhW/aqNEoZq9sP8Swdgxmap7TXPuPumEEC1mkQDm0xRnr9
H1/O8bamy4jGBfF3P2dVZcBHUJppPDNzEydviw8IxEY1VhAaGeX+OGIrzLL3s+Qz/FBjG1FqNKVN
fi61w83cV5xKhu3+PQad9eawP+3o4/bmoiBdEYSuTX6KGrwNvEB4VtWeRtaexGmoxkehHXUi90RO
kgOd6ie4NsnWHRdNtnMVY5dB/9JYBz3//vCrvqzUuhrQu9voJLnH+uECtCq+L+W91Ypql+9LNydG
XnvXvNEzRI8LT+f1L3nYkuLAw1iC7nmFNk4MthzE04XgyDTOCxm0Zq328sB0f5nOm6VtNwLzS+cM
z69+WBaNIVfTiwo3zTLDObs9JQxKKsXuCevZIqYLsWuodO1QaxnmiBWm4z4wR9J6tWoo0gvUx3gF
ZatKh7ditZbN6cheTl6EJcydV+KaFy9iTCB7zHbxiv9V00njzV1ks32w/jOJ1k2/fxg8by5EcutZ
Sf7u/gnO4sNd9NBhGTmPrvtdbZrXK0d2MJ7gxeSe/CxsBtThQ1dDCYJkkiRiA0KiV+NAaqhvm0Ec
qsKazPqTy2A3ZpNYeNc+UHrIDETr/skGXzIK4YhIntEpj7zGnys4AmUzSsSdxuXF+VCnjzxnvjBZ
xTHq6LORAIA185+qx858DoX02a+E3bg+3skKmCJuUWbLn66S/AlQeT60LLsbvBOGn3u0W8VqVtkx
ZA03577B3YyLwQ1e3uOoRM8o9YOgqFAX7vhFTzfDVIhX/3icn0NyJmIwd8g+LJuA+7157IiDT+Uu
opUfpX0DPoIEuf9+2+lr8WIe71dR1x2bs2CL7+9kdhWjpr/scmxR3MOI4eYj1Q454vZJ2p2wN4uX
GE2NU7JtNzb6hTcU5NGQyobSh4iv14A+fpSXYm/VreZt/bm49H1XklH8HFb2Yy10s49nc+NTlpK0
vFNw4KaDqiGe4a+5OzOUe+fBdPNk6Hju+bJr8n9qrkSfnhzE3cf2mdn2V64p0oeSDZpsuYuvd69m
dI+k2ZNDyxcl8c4bDdXtCLK7yRws99GJDHpvsR0Vs6eHsPDrf2bLXY6Qqnf54EUdrfqmw7YO+UiP
7CeXLZfWxuc6kfKcPoKj/PUYk6IbqT2qwGswevD/mPvbJ66W+6EsRbH3Od/WOZXMq98MFG0//QJe
A7u82493xuOYQTFSOjASmYXz3adQGrndvidyqcT17TDz6ZL4nrCfmnDUvCvjEF0g4DL09qpGhyGu
q0D5z+H12j8UP0zX04V5wgaElT4vJ0PFnnP1Jd6vDdp3qcSr6tJ+1ZhuYFNZOUbyPGFMg6QGQofw
tQ4MRODHfyQUiG95TgTYnYFr15HrOv8Lhtn1HvPh6XURc7n4Wsb5/rlsmEUnpPM8Bm7vNxm08zCk
b6JTofCCIvKkUpVEr5YN14w+QKfUXjN5MaEI0LwZ3w8j/TjL049r2SjivGmbL7K7/btei8mTUTF8
6/WHEnGePSdWsfpwdoufyrDWylkVT/9vNtbLSoI65u13X+7vEatFww+HuEwZ7Ftmy00DgB/e04UJ
G+ZQXQjRDAUt9u3aViRxHUiar7CFx7uPw3Dd1BMxRoOGB7EfSgRRMFQeHQNFgJ3cOADU3b+y5/5Q
cPks9r/n/0aBQ8B1wu8Fkq0+HJldWLLlyFQxHxXwNtjnKaki08m8l79FWzaaQjO891uQsjSP8rGb
9U4mZ4PQPVIDINcy+RvqhcjNpFe0fv2ZDp70G9bpM/Sq++dTowegpaf623yIH7Wn3cv5uUWbYoYQ
ce+Mit3r6GzYmaPvpCTz3bNAAj/7M2g1KhDMinlA4roDsS1WePv8QHP6rcihI+9+fz3k2oVF63Yb
ag7YmtP6u1bIio8m9mjj5+5jk20uUjTNSU+bXOu04M9/FO8x5WW/BANDSzVB8FrTxltlcYJEdPel
P8agVc+mBJqQMjFOUOVFaCHYyz9M79JsNJXsjO87gcb8d7HxdsOl+T+a7muplSyGAugXuco5vHa3
MxlMenERLjaOOIevnyWomcuAaTqfcxS2pC2GDO123ne8W4zage4fPzU1aQ1XbeZg/SDBs94Dz1QG
k8hix4SIChThhFpIkKfEx3G6vuMm9JATPE/68P7GapA/fJ3/AdmslblWJjy3ZXUtbvBAIAxL+IVu
MHpDCFb3ctJRVR+xBlXa49cz6kHyN0oUq6u2WyYbdQWJxJbC41nadFuwDEhYYGFMTu3Gp4DZ5OdN
664y1lV2XOHd5iWqcs7K+UKQ43RRfi5c1W/0kcTfm+jSUH3XZkd0Zby/XJevBPzmlbb4X2Xf1abs
VBwo5tKoyQQZ1m8h4CP0nqmY1Pz4KKuuWgfOJ6XK1ak04CmQXLowbFQWAkyYvIz1H7T1Peb39nU/
6ZYjO4eqma3ugsLSjcfaaJ8n/TU2E43XVBjJB9XSqdydDB935w/07g3EVjjNj4cX+orPh2XIB1Sh
9QsLjtkKggQyzCpPB+9W4QpfECXYGcxYPj3mNOakZjU7RDaIBoxPqA3AuXazKkryut/UXqv7ll6C
c30v683zXiugSfQ+KzXUBd9S/+EAHQ/ZagKbP1+sGrcV1gTlVLgbsffP4Ed9+b7/zaQsmmBe0nmm
TBk7xOS4JIVrzMtwipk08+k1jQjp0o5y1697e1y00QXABpUZ17BRucdnx306VNtC3vrwgf3VB60l
ljFNgOsL9tbhxRoCIFBLTrtUQrhvsqCkl9jjeDBrn42qJ9pEqVqfNqDwx0oBzyNte152noPPhmmQ
1DdpcfcghZwvb2uC7tIMFq3S4R3ToJSh6aEluQPRqCeuuaDkSKDEv+jn1KS9f5uRUIXHf8QUY3Ry
y7jyZgCC4npy+WEA9b4dNuGUknBmx+SWiobpm/eR7mr9CLRKBIJ1sDzoL9ubgAdMIMHzjm4ZJfM/
raImr5QBE1/Zi2mtSCRd/PPDETRV9GIj1YkXhi7XiulGA1LG0XCGwvNBWeM/HhfHjGBv7DsI8Kl9
yTe5vcCvsFG8Z+tXj0+vTSVU/s6OOopNekX5Ay7cFCcjw8hoIl23MMy2TZ5CaCoTXaIe7JaM/8f4
8qDcEWrd0KuraQ3frdLDNejO2RJlb/fziBhW2rkbPqLLzgaMOIYsUyceMpBovc9Oa8SiXUmygx8a
IDgtkvCO1ATaqfjEbRt+v/gI3uGGDBZpvqOva8RrqEswlVlxZrAaxeb537y1y2cHpesR7lEGe7nu
zZpMXEDi94e8kAhZJGCMTZeKBZSgNFxe4wkMwBEkBreVEiTcisk8SommAbRYzCwcvp4/wSrnNGH4
4+NABLlc0s3vTdFJGDimnJuiJhXX9DB/58I2Ax7V0u1r5Wga5EnCJ0ZWkwtMv21hugrE0JUSYknt
ERnoVs5K0CZhOG9ipFplPUbp6eEcJR+IbUuD2pu0scbj6b7xuL1dBE+MXI/v8UX9XWx4/HO3uYZI
NgotiWJy6t8rhZZZokmecs3KpK3KuZwxF7xlc4kTL4m+ZTIxxHcW0C0woi4hotTpmI5K8nLhSJSf
AA4096SJwBEaJxzV5uvwLRRcS9K5OR6tdqvXCJHda0oDBqWGa5Ts3nfyizWdKLbU+fbO//JBIK/8
XoZfc+CxdYLrnpvrV5hojCefBysfkjJA9YFpnUS2Q2/d5tLtSilGwzlCtEM79/h+1/Vfu9UdJV09
zO8euneJRsb6SGvgfJMkF4mG3tqWJr1er3NI0nHSWaT6QqadzMT4iqa699R48nV7/5P69BUtccfR
wbzZ69zrPn/f0elknAilDgYn2UoGK5/c9yA2tg7u7agTo382xn3L1G7GG8I9YGPn/n7a6t3Hrp37
zgBcyXyYNL++4Hlxrt7972F6RPu7I9L7r4G93cnXKUEjmT9/rKYP8uFHPPfT+/JJ3gM6TXycQNQA
tvD/ed9MzsChLLIu/zFXuZrqHjG+r66aRYix2Qg+QvepCdk1CVXjFYn/YDKbZvoHYO80tVSnDXg/
8NtrKR9YbYlJnZCQkreDHR6gmh24lyzTD7mAqzsY/nepuX8FSuc8yPl46XkX+H0wF4BMf5cIZs3i
+YJCgp1dR7Y095NvSQJMky/mssT11otajOizJJwjp0ZpKG918Zqtjv90Px6QSqf3ySD3oquWTkKn
vt5vpOC1/k+MCw4Lt+Zf8SlfF7VnDQoToZtUWyTOb11PP7yydVtwWudAfQwX446/OBJWEU6JFGl/
xlLFo+7ALMKoh5ErKukXn4CbqgV6LGGzzzJx2xvlJZHjHUmGiCgnSQn9wxCc8cFY2XWqV7numnlW
AfonRYVvs9fR8/7fL4Qr5w55xzXLJR9xBETW2wBNz4Ogx5E/cNIipcOzUzimUD4TC5jmswGfWDyQ
RasL9Y66o4h4XtWWI3XFsVpfe+bcFRN7oDcBUs5Ga9HkxPkp2A+Jn/Wg+XXkXAYJJgZ5JWkV343V
NUnUW/644PBplM94Ioh8Gr11MpN50uHC4l3zpMo3jZ9i1lcxBX6aUTtcS7OG1HKGwKghYTMvM4IP
OIbBUdAXHWLOujTI+YYs8ZWftrelf6OPCtCUhJRI/bF/5Qr9k5MJMQXXBkKtUolkHu2xsK2tuIMw
Z5bPVg+TkN85lna6Rk26aze2r+tpDwPMpZHWh48x2P9+nn9O7qrPm4fyQyHcjFm6lWdYPvaiK7kC
9VqzpAxGk1NNW1id3wfu5Kb/UxWp1Oau830NlDhR5ESlN3oI71ic30g0/jHcGFjlfDbXzP0DQL0V
/Ji3ggpOMeX61QID++kSpWj1xMxPckBPHRlmH+Mj8UVtiGSAHY66RGkfo6WDABcf8R2H6JDWFf45
thpikceg+MR47TtpisQUoX6QTPz2VUMPMq5dLaS9HptrNpbCniPMqi2cpqfUYdgNgsxhe4IMI1Vr
qRAdT7pz4Ppff1/OX6K5j8TvXy72+Yu81RwPqEyJBzH49qrwxgrXLkp5Dy7p4ISfC9NpcKe5ZpDW
54tB9O6YKGV/Q6YCYlgDcyKjgAP2XcqUhGhjkG+0T1ntC7ddDo+cngFs+70KnOjCgL1EpR1KyFw9
taVaSlW260tXmmeaPKgOGnfwJaLhOCny5KsfcEG2rNnl5gk8rdZgrXHVocso1n1Pr9hpJnNtf7wV
3ON8aZ+toY3vpAzIj+UFX2U1iGrzwUbHf/vKE40Irq0A8XgBwkpKzaCNoFMfAm6Ett7WfxZe6huO
Rjy2qH26UJ/LWTBRpMvmOisd1NcV4KVgoU0tXUlsf5dgp1FKr3q1eK42Nc1laOF3ACMosbqSZaCR
i7RnCEpFMgmPVjBaQEbx1bGJsiU/7BwsDIV3y65UgKUoEZRz+a3hrlzHgeK6yjzZWicsXyoZYluD
PvXrroN4Q159UtNea909HTK0Ievu8CKHl6hE55zTfW/Tqj/UGUsGXKrqe2EEQ2/tmS98KxSK+DZD
5vQJON1DmQLFcWufSwrb7PscXVlrY10nt3LwO9NS57Ds7bfZ6ZStWFA7JlL2fTwFem0Vk2yLiAFY
QRo7w1/BFMiYDAZ4TZVTvnN40udq/uso//Ddgbm/LQ31sZInCLNCpgcFIaABJ6r1pDTpasf8Wr1s
b6t3+XaJxWY+S52sPEmnQPZEv9BgcmXxmzeSw8P6DhkRvE8oe5xUuQW+PxGTTJWZHuTqOOizwTFo
v63K9WtkNMijG3y/WC6Ft/wDN5JCU3tiqLCk4sb9JaonCAMjBP0MrLJ1T0r+/GP7eiCXX098Pm0H
xe+Q61qq34uHmSAqMj5ZTfgUJV3czD/RTvORLC5LaXZXGhT+pcN3AtLSLb2RqbtrNQPOF3kI0hKx
qcJQ373Z2aBTfT9fNh6jAcqPeO75H3fckQVAU9cyQ9r1iV3xxTNt26E5FBFbrRKGEcFutrfe83Hw
/UwSLGAoXi1u8HLr+Gb9HtuU9by1mHwhMDpcSKyRMLNREq6H15n7Xkiiob1kCe7K9GVzs/+RlATi
47Ssb2mo0ef8ZXV/QqkkVUSfwq/ZlXwQSACSB3y4rNUDd+EaFcdRc5Ff0aG1U0ns/3QxvVnd/FwV
L4b97dvsjhDBMj1Pjm8/b3XpPCJL7TfUve/TVvmdf7Vuz6EFkGz5jCuMjgqroyB93sqjJgJXsqKV
0vsQIk607bcDKTyTBc/gCPr9EqA5ONOiBSQFT22Zk95ZQ1ovomAqYxHsTeAlOxhG8yJCfKwJ3Te0
3VEUpilkS6cCL95BXkRp1XeQv7N6xTbDjD8Hyy6cxD0U6wmX06FmmpO5JfqEvqBE9nc6K9hLBZR7
MlxGCgH0aYxXKnZxJTfuyx34cnrnhvxhHsbtToM6k6QuFAHuRcDOedyRdhW+qxV2BfftFkh0k47e
+vRj/kNRJ2gN/OHvJt2Smj6P4LzevcNq/2R+NY/lvvQel7TFn9yT75HwI+IhGXDUcrjEMDdq58W8
zxJ04Vnt3hZfCAJoWldxW0bEsyGDdgZDU9q2Rof4VdGs53FmpyLv3Zszq1e1xal8eU7722h/O1NJ
SkvtafCduWJYWt/PTvp3vb9RN1+NoL/5VTo9ehy7uht3WT33oeAewEYPHDeH2YfdrDkK0/b3kr6P
8+3zlQd0G87h9F4C4oe4Hyez4zEzGE7gyz3jLFuD27aZc/xNJVczJDHWfKBxHO5Yh5gAtvxl5rqF
eHW/7zOeYNRSKWDY/qabY3393aw5YQi9KA+unUM9yoUc7ayxtH/H00Xi1crWvcZPAnf1cn7v1uV8
/tvVDfgaHaO7WbwqgSKtCpHt/bIKG6N424eWZ9Qux9g5u1dlaJzaDcT+v0Ppuxv7u4p9vEUP4lcJ
Z07rC7+FQ/5G1oFu0VjHy2a7EjwK5fxyKkVPCexeKC/iAudg1fVh3C8GZGcNGXOreR5hBZcx1Xw5
l+eR/uMl/k3Es8IHwzOPg3Boex5P5apeJfPFjPFBcox35+TO4O59wGfIUEE4SCJP59Ed5++lyBiy
J+oACTXR0DjOghZMbtU5hvTvWYeHFoIyn92ha4M1PrxnL9yKNfRuRGddEwOKu0epnZbebFIi7RfX
ulFhlc1fBsRfV6Xv/Eajp8bX5lMjyZ9k+aKX2++EG32oFtm+FcKzNyV/2O1B6z2NSw3mo2z6vHrR
40TjLPBAe3fsl4UslnQGhq7g3crLyyRTpEuZ/T1whYjfkhcNcm3SaKvlLYF80rtJxokYdCHGOv9g
tM3iKIzjrG/vqJrNQ+2LTTb/XH6CJAWV1LZIIo2eFzCeOg0YvU8Ya5EuyNffDpydGma8mQqj5WXl
dIu8PxKlMutvvtYaUYlNa7ftyjNVGF261SUsFi1pthNcIrQsXhoRlRJC9pFoVqFTk44+iucHbpCa
22XTdp0PXKgyYP4qqZ8sm47Q/K++1cghFuZ826ltWiPcMzl95pr48s5aI4yb6NX14dqNm0ajVsOp
peeUGFBWwcSMi13nslLayHe/AVRhtkqYbf1ozrNtsnCrFTUcTbRNmMeXyP0jb7Z1lB4fXXqWo37x
t15+o0eXmkJMI+V/p+E12qbix6Y1fFgxqdaJJm7MjjtTD5H+cINouKn5jxJvifiyWSub1m7OQ+4s
clcFn8dN5nJVPFWz1MbXaqsha2+67073GKk1amlpxYoqHtXEbtOZKMb0gKO2Nk/lo2adcTbW7q6n
Z+ro/HTYKYLt7RrdhRYJQefbnOootkyKpXS9SqUxHBGNj8VJs5+KNM9sjI7iSRLBxe5++D59/3mu
qryaZeuRVirsW3nCKN2R/KX7QrK93rXHFX9O1jju3479YrU4WBRLGipffXMTq3PlnOvn8vC1sR38
KPg53cMfLqi+y+rV6HHpxYy1dE5/CpmkssTXXgMFtrV+tnu43u3iY9uaitAbJjB1SYOGpMY4Me8l
RJRFsBXBdQVElVamhrjeeBgzZnP5At6uTfGuvpsodfgcfeSr2XmgSqt4tU7eSk0mab+WIdYF+TzX
B+XX4zMQe6NvXrM8ljGWLr9qW10leItZRSipkOXd2sc3S2acLVfp8k4KSF4zWlPjsVARU2gvFJRp
EPsyIZBy16cN1y47mMKs76fxx+nqWjRFnx4ONEhKHwB+s17xFgDILu2+b69/Ss3c+4jef/2of56R
eNCLNeIwXUwk7KDaMBHT0wHFcntMRrKO5bUIazG0yHFgjmBkf5Hlnpa3jf4II97jMWtdFlrKiZSw
86S1/qhlp3lzC6qpy1NIGouX/FzIXEVickoP8/aolpUKWRVl8tdcg00q7eK8aZ4/Dutkpf8ebTCO
4xCObex/Oxysnxuwn0K2bjgZgytIJ8cKs4CBh/Re8bcUHs6KVP9lL3/KGouWCrEcmSLUA6/HSSn9
Qnhsu++OzhnsPj9hTKdH9v5DRUpnI5OTrUhg06/8JOV18nxwbbd2rNydKq18rrmUPy25NqvXpR1l
aBLBQYkuxM06ghHNjxtmtH5HWXXR/tlkhsS7YOwme99382zFf61ni8/XxU35sfGdmMil56EZsJaF
g0Um+T5m87fpW+3j53MdyhDekXHC8stWRV2IUQEGLlv8s+KkvR9qNCs20lnLLUCCgn7g/buc5Ee9
baljvHbA7XO2FDPV6h5y8v5DbyYTfUMVylwdRtKs0lwBPNWrlbr1Q1pXGDeoQ+zedq9VNWNr2SPJ
4rPUUjBWEYgT5Lrck/TX0x4U6WrMhafWS1l8vZic8y3l3Gwkx4v9xXe4IK2yVAh2vn7J5oIGzl+o
EW/3rcPJo7ZWGiPsk1f3eXvu727nccv1l7pwXz5JfiZpoT15238diuHSn54TNtqXfiC6ygwpiMtd
WfO1pCKHj7vF4EExVk/0c/t5qWouB55GQ6JzZTKcJUu8KVrQvY30SPsqf9W1wHhY3q1vPiuteg+8
tW3KTHs4ZlIb01FnfzH7xEVqkRTTsS2YLBL5IklsKShL7hQf4xd2gg3fnTFya3uSymm+KTu0+X6p
wjktzR1Ydti+y6hwgvX9vp4A8ZtIQZsniQhprVPK4sQmgnOdMzTdTUwOLSmAnVyyey3bp6idwO89
oFVPdm9w1BbBV2iVe3mSvLlpTrrfj3q8+cdbHqfP0Rk722aVZJ3FP50eLgiT5bw5+iol69Y6m6SH
VMPRtJQgFpSSkx5mmZrZjjzIG9OBWIPkXn4/rVu51oZTntXTTn4EOFW3kzayRtdUcXCus812fmr0
LOznRynxyywdvSt2LCPHS29LiVTHZNWx9Iedbx4VUAG3Zy6p30l9+qoOxb6IvLtxrnMqt6fla0eK
jeRSE+V63BSIROL8C3NPgSDXE0GVHttOgnrKl8ygSR0q3Xp4MFGTSlAkFmUDpUMIPEmSIpbJ3g4X
p9+GnSyoYkcKWV/+Z5v8rj/hYvAPzFRqRpMJwCYHlW+9PrUnh46U9CoPs67EGzCkE6na9X/iR6/a
MxA2yrJ+snDUwUdgxr2Ktox9o16cPVSGtAEixl2RN341wEgtqulPIGpUPvrKaTlUkMOXbkXyLav2
4SDqgv5Wbak+5mMUT6V0emqO1zC5dPFR2KY5zRoL2al2v6tmw7cyw3XYrJUM6ujreBRCb1Xn/UlZ
Nd7VfHq/zfpIEnPbtIEi7vtictLOqbnwfXi5qmns3J++AXDmcxkm7VxdnftgVOoVV2mtSO2D0fkw
6XqTnTSpeGuwuprFx2KKij2FyXalKJjeYjS4xm5i07A3udEuBnzVnIgnt0VXTHhUJJ19d3Ezvlm+
PTc80Y2mWx+yAJPah+65V8dsfUEM5O7Lp3QfLd29nMb9+jvkxT5DwPxoDt3umvtsn8UnclXftwQj
cUrAZLpyZZVn+jCpPefdTRFV0FvemYArrXwq56TxcW7NHvbZ5WXpm5YdLbJyurrKVxNrPg+tuhh1
6j2aoz1tpJu3RmL5psdsfKO34HPcIGahr/ht1t1aLad03J09hxLqndJfte3HY1xbK5rUavug4/rH
l3ozf4fEJI3/8Y+hwyn5FJ9zLY0xmrpFDW2OFaQ0Vbcnq+bv1x3T02GrTlUmTTEvUcnu2o5ZrJo+
2J+aisPimLji+Vp1IarNtC4yQ4A0K0klOSBqTMfoyJJtRnvGAo217ur9XSq35XfJVuJnjzQgJU4p
voabUaFf7aqKGZSdQFutJXQimWSnf1ycsY/D7qg37fHDO+uO/PZWI/0YZuhpmnDdl30iZp/sWsJ0
faZFS25Kk+mWqMFpi/A7XHgtERNIIQ7CN7E8K8D/UvuYorFWFpTolabyIuF9ZqOBLLubfXK+E+u4
CxHLpXX+lTeXipynmu8t0pwPc/8W24Qpkv6AE91N3PpMnp5n+G5OrpeXU6S2vW93KR/iaSV+61a2
Ii3ZTkjeZ4bd9Riv8lNxQJxTaWRtUx+zRBdv/1cuxunkkCx75y4pn3mzMgYI9XI67YTIRl3QLTdD
EaCfsDXE9v7BthTIoiQP2mzK6S5v77WZf2qubAwtY6HQIG/zb1Ou0FJfz3DmYD7mXhofkwfMCVbH
uRVzn3rKthfbC63Bmyt+atq4PrE8bD2ZsHNzfvlY+9hw75I8q8u2kzUTP/XoK6X4iOPzdtbK97bZ
5itkDnOs8HEypfOm7rE1faQDkEJl9cudD8TMId316pe1dXPcZX9xM67Ll6FQthkkw+Q5hQLpbZo/
z8PBsjk2xf9mqWkIMf0YX2yaO9brMw1BgbYr92ukUwm7GhM6EZprTd8YC1f1nlfyWF2l+6HX8vNw
CtNB/kSGpHbGoiIeTux1UPPF4sLxH87XzOmKxqo3bc19RXTJ4mL5eLJK67cUYHr4OmY/XRf3l9I6
26zSg9nncuN92ng+sbaWCTGy57uxEhptmzd6UfWWV9OrbTYSHXh2YT3PrGv38vsiQzIUDdS6W/ST
1Xj2jo8XBs9EmfuDxVr3IwwIDZQlMSflXoiG4e35ufAcLz544E3gR0bahWWHUPd15LXHq8x1Zs+Y
eF8nF8fW9nn/7EHtTgSOPMLqK39bdWR9EEPTwGRtBJRuW9dCNkRQb0mknNqlpM+1qd0Xb88fy2mn
YnjHDyW3sNK3JB+z5QyDdcJ4lpChe3drctUx2KeFZRJzhJGZri8I0+u48z9Z+vczdx0zav+dqHGz
ozmYTEnQrH7L7/CizJem+WQ2LRkZIS4P6e9zmjO4cI0dNocdD4oIirlyuI3b/32EZDkzlWz0/9+/
kFnrVjhXE5MmfxdS7yyNNW0A7NiG6ebp0N8h4maX90HeoPrSTQnBAqZwwD47Iyx5raf7Zz0FlmJY
vcmyVefO7vZBDjGuXayHOKiOhx6tXJ93p/H/rvCvfE0aXc4okmx6YVpk1XvJkK6XLdn1qUYYzTFR
fl1PzJyUrXkROjQdPovNRRyRBQJvvYVc9rD/PUnyff/OTn5yOe5GcpU1db70JJSElxFm2OF3GBpM
VcnsCX5Ei1PP3A/v08tYdWb2063VNos2i/dMhVz+iu32cLChOGcGo3QdE2abWV1esFkVJwqNJVJB
YBiV8djhe0OxuCi2Y/vmS9ToApBhP67tOmaaEZxdhFSIuwq7MjTKNmNcvBIcZMrwcms/K3J0NX2r
fFhhH9Xeikl6ct51dryO8fvTlNZZ2Qg+sH5NnO8r69o9mXOtevtIIFXKLo0CABmUdc7Ty6dClb43
1FckDUqnOb6pUfY5HNqxFjyZXUPlzq8YXXdhWueAXd0C4VvroO/3b0Zok/CDXwXUk6CUFd6ZhJNs
25fA3Jk8yTHt4FJKdINIKq/lRK66sdSGj2opGv1zukJFkOdvpuoCmpwlAd3lBcMpbbRz7TAXza5u
TOJjVia9as/zx3yvYkpvmcmA8xRPe1MOs/kQqm59tX4z8bowflpKYnPacLFpd3lBF7VDm2nUlX1T
PQKinQJFKi7t9hQN9/BspoXeMhqTPB2exc5mDj1keBMP+miImyYb2cgm5jEdv027K5G47+Xb3tqu
klx/7owV/zyPlRpD9GsrGF0e4/OBlbQtp4uHRdEAFVMVE3+CbPwZMu70OAx7cHFT79W/Ql8dL/LN
/Zxnotzys7YnrnXLMwb0HBbfdHcVVqExYLM8YvRNlz16kfuyvV7d8rzarAGDNGEbsJ0zerp1/h20
cH8IzOxwN+/V6kYPOJOpWGgWktO/+ev0Fklgcu4Q4U6zSb+N9dhnjpjffEonbldAIPu5XtH7i5b+
fr2fVu0pZoNKlgyxW7ZTbdaTosi6yN0xDXqFTvyuNCZdvrJcnWjlsmHghOVa5sXFxQJsMjB3thma
mHFeDCm3fPU0nsIxvxctdfLME/7ddxJXaspFBv9mDRRiLA+2579y/F1FUgx0XHdz+7CIXeJqU37d
WAqCFzFOsUfYJNlOnZAPYXCEHRLvKMyP+Gmi9LmdfZiTPcInpTpfOJHskHA3tdz1eZy2PN5cZoON
C5m03Rwpk7P/d+fv5+lbbWiy7R5D907vtpYf55V0VypApMen2BKDV+qcLhV/pWt3F+ZL7Bc61MwZ
Pxyas4fYbdcuN7ddi/2c1j5Cv4Q6+ft++gLWOI6I+9U6DXokpuW6u3aoEhWCYHwTuvPwuL+Y3BSK
lGjuGqsOqfNrwNSSwvMpMCS4kBVnGHbNantxMc2xin4FS7bfkTPlXqumOXFCfZNjPajR0/hyRmpi
Db+NG2LwhrL5NcZDsVQsZmSPaS3fWkV3hw6xfFu6VitrpzC7IaLkd32dLhnQIbHdU6ufv33kJ4fz
qxfX5yhj0vcXsnIWl/o8oY9RFb57b3RH2a4zbDYwagyd5oiVFpUYqaBM49TfPaH7S8YDGdN1fxVE
eoe8pSoclC9EnsgMD+Bmm+gHgdJBVF02j5NAafxySOSRdWSQHTjl34pNDrQLc4nfC5Luzn4llV5q
/iH3SmuIOzSZ0Z+FgA6HJB4U9svFlh1EddU/3P4Tk0JgffPwk7yN++vIPQxcn8wLo32YyKUiMOtZ
vSvC0wvredE6J/s+EDPjcbvDaUs+UEetoFKUddvDPHi6UAvhaEw4UlBWq8gaaP/N5Rxk7NBb9pf9
iuSs0psYmQuFoJWd80yQthV/opX1jrw4DRhw/3cqTJH0t+1gNB4UAO4s7iRRi8wkuba2b7KxtOZu
5mSHlMjS76yUFh7RaDlrCOXfdoWye/rCxCVgQR4zjdCgExea4B37oR2XN7m6159B7kexM9WUirIZ
RKVJ5BpESt8ogzPKctQn6N+p4+VrrJY1buo0/U6q2VgPv2GKoKah98dnddcysWLCwRWz+Xu+kRXZ
ZmZcWYpeWujGyHAMIQ+/do/mpL0fxnSvdL8B0vBCaMC2LiTs9HtqHDIdu4yxZa1o6T9nLt7z8Zp1
8AAnj2EuVzMhUtaXo4dS+tq7nuh/L+yJssSeMPPprEYnjI2Y540OvCiZWMRhLWiTu6LUzvfLZqNT
sQvTPmM+sEK2gGzjyZjYrH8vbvYxgLkY8defUnr+sCifKXDM03J+mvleGMFa3bHAeDKjq1PYy2GL
5tNJpbl2ScR/Z7k0ZofKit7sk1xOdG7/lXo/rV07fLZkdznLQss3nua9SUtWkLh1UnoKt+7cHzVn
Kj5ay/ap2McB9q4s7pL68LMqGJvO2+PMv/Abx9K4WuEwTu5t+fvl+HQMJxKX2q//aIZDWEWwQlU9
xZEy0G/4lPYJVTa/HCn84Ci8hDob3cb+sc/+6WSFds+TlDKf686z7eS0eMnOnXErriYa6YZGzX3f
+ayjuVv0/d8wWwLi+2ql9ZCchelCw4TvfO5PbwGHi+twyGcZ5dXXg/Y2FFaJIvi5xl9BJ+aewoYo
cViripL4pYR7/pvmBtOc3s7eNa/lIPAI8uBuSU/Ze9H5fMdbzob1dH5V7dXbAbqwxnQYnMI/1IuD
aVhvH2FTxFjlU91OmG7D2wPRHP5WmBYMz1jZm4DCmXLsoQngqrfPOEe43bCk1y/nX6e0rGtcubU8
mUkbGvxjA76cXeDRSqZv49AB3TB0d6nY2GXhee3Mo8fj9ZCcO2SODSt0+TW+CCmMOc1up1tTt1vo
LptWA9keU/q36VBI5kBKuAixsgIy+UGB4oepf/m3iIoI5EIwKRlmdDwDU3RttDTUdLZBMNaiQGGA
KGGpjx4jicNq2VEE1YHbj3V3iKUZ6mTJZQwfhuwZKLC8KKHGtpziuo2H+tWm/2vLu3jJ6uU9fxOH
8cpK12cbBCFeNWOmsNyC2eNU8lw8kROHHoq7xlt4H/tsW/mrcAQFxMqX8QDCWfHWwk2U/D93I/nb
Pym/tvr/AB8+gnfz/egWkympFFTXVRYSe6SZcyXL/wLBHkkx+327lQQEyabl3hvUwXBQnGXl2/Dn
h68aUFrTOw2s0+NzZdj7uZi/8XZ3XGL0MVeFcXZqLq/KK7MLCM+6KCNqT66FDyrDZFGi2U+bZPIc
yLd+cGyJfffnofi4CwB81Dcv0/U+nVOREPXyY+CLC7KAyfEG/4b9/FolsWH2WeAXhMlzfIj/y49h
gYJvxRpZBXK333bMejhaWhPyfPvpVs3dUxMJEjWpiRNue2bJ/gQAOX7AvGtea3hmAYU/hqM9p1vR
toac/jEh1qG/sUiTlEoB1VLg9DtL01EeIIdqoG6CpC+91K8E7CcI8TRt/TMARtmhP8qQoQorklBU
/LAZJaBthkNzliqxCCOhencOx9BY78ydC2jfErhB71+JGqbly8J9OIdGYngJHVGraoUy20FFsS5j
vXLi3uL9YDHi4weExOezWnPWL1BI+y7Rptj53Ird2W9fDUuGoPCa9KqVXggUIw8C22LmgVcxgJLX
MOrk3Fq+GeUVKOXQrH4JYu0z79AfDYxTGnbAb/gaa+mMTnJyZTAJTwQ8UmmdW6dFu/QckNZMz3YC
uxXWICBHiv3V5rFUcugG/tL6H33Qc4DvGnfrMeo+QC96ozuHyE1+OLeGtxAIV+1V41I/FxFjC7w0
bL9QX+hhCSlNyomkOM+MltloLG6aV9uX88fY1riufUyvwpJdk95v4DD3t3ps8GwDHPYeIX/HLsnK
YDBZG60/t4Nd3ZCcex2OSCnTp6n0awIHpvi7A8xwwySWGi2qU/V2wlmKcBKYsHnE0fMqVtD5VsIk
tm3ajjoR/ilchJm8foigVMhwiZCaeLPOYdLjrHhOj/N0xlBeXVkLd+z/i3nncFcX8hR/Y6lfzTtV
3m22BNaGogw/5bspwJ7WGiy1AgUTWmPKdltcx5+gY5BRhU59jopicFZ+Vn/ZPh2lwOIJ6dGRvWVa
4jehpj9wriah1IYv4v6TzIds9O+H3UPzlV8WTwHfzi+HOZ6WOJc8SO7TYfDulc05RfMZp67S564/
rThwocYt3u9U4EDp/F288DJzI1uPZZUnVqnhKfbCBVhAKrYZiyewiZC6Wh4mC1UPPykyfav2SELe
fD/h77+pNwNED4u8CIDNVk/jfxi00yIYadxuMG/K0DTy8Tbkc5jvoEriUwi59BvY+rWYH6QafQZq
T4SD16JRnFXp4nFofNr5S6B3ESnLERexx6qJCCljemHZEMlPS/cVHyMG11h1NiHraY2I7tM5B9bt
Iav+eCKhfzL2dbL0XL8K8HkXqpTe2TRr99OvwiibR6SuD9wahGr4UwwyodwFTXvBJdrDRQvh/xya
8zcwySRFYoqbMD1lejgnpS/N1s9ppceMSMrXq0y+M9zjOy3dntsNiboySdMVb2+gikU3jo/TqKlS
UWwaCFJNGpfaeARm0jz3CrdD7WJuv9PcgHEBQJEy2NPx7Hb8WLyePwPqs9rrsBPNUJKjNWW/c7m1
yfbWHFzN3unkUUq8YxtpRT81gIg5nWxaYJF09bzKzleCPEnpqqQRyU3BpIUJPK0kR++OrZr7Ln7q
x57WnCJ/vehYg8niqdrNT/6iAhKw3ksSl29EFJLGVfFlPska61T/NsQjafF+luC7EauQbtkLCKXS
C8dGwWX3cPF2bJ7fVt212vnvlyBJ0q6VyyC3Wp2X+pHhk/KCH0m9XK++PAGcevR6+G6SGJIFZHHQ
MO8wOQx5gAqmlxkCWR5c4+XwlLecsCrgTMFTCrBo3/+077+U/YlCUgZfE9rjlHxnneM/KUMya78+
JVWru/nORq2vKQ6HKPJB/duS/hAJryiEk8HXmy4WWFbU0im9YuwnX1/BSShVt7NsfZ2SQXhl953b
TbcRRTO9e/fbyBRY33/tks+YRCsxxHB81UO2S5+P5/sfDkv/U9ew68Vb7WpDQYOuPhDnmQqmzT0m
nzQv6PPT+UAlAsZSzJDxoY7eH1mw51PtAEaPtS9MAJFiV5O+6x2f+Wkjmb18Q+5VRb++tf914Io6
V2lj16cOGqJW3PDpfvikYhifRTD368PJQw3ojevsN1xWt7JzGGM/dNMMcBHy+/S1eyz21l0BSqgU
u5d8DCxk//A/mkPgwV8CcYqo/v8x/V8/FDIT9vZhsEob75F2wQcIEQUA8geyk7BakfDTDh3XrF0L
fRhyciA53syfvM4YmpgcugdiLDBM2AhOfenV29cRn3+dnNE3Yw+0EHfmlSTIv+ept86zzhsywQCU
JVm0q0nhNn5bP1q37bPcka60Qd2W3qjJm1jAm0x7savNhbyykiUONAMIxkwmUBK8V1nBJwWQwsd3
JZ1bTmPOufLyZ7mCyfxhLQOMv76Wh3KzfDAudpMBlU2ulg+Qz0pvKdNb5/RY8QFTSh68oHjSuLXR
g62P9ev43U32FvnLU2v0MO8q9aF1W8Xn5dhNLFbp6GaoW43xr/UUakzujs2NcgHRrub2rdgqt1S4
tgpu/GLVPUhOiAo8/aCvhh+HYqbCJGtqguRoWa8KOQTwkRLM7uYP359nyDIHtrd//KEBktnVqGy/
+YNbMj+Vi2bbR95CgAAe8dRSt/QmqYtx3do0koIRSnBce7ahBD8ioZx9NFiPd/kbN3HVgNNKfsKo
8F7Nqp9aCb5oObIEIO+T2l1tTVpJBxzsO6okYOp9+TdX08vCMP15L75s+zWpKVmRfw6XVMptig7G
rXp31PxhBNwsvzkXaU3vkgwbwdBVFLx2cRMdrKvif0SdWZOq2hKEf5ERKiLyyizOY2u/GG5tAQVR
JoFff7/yPNw4+/Rg20jjolZVZlbW4rlX/BrEl8u6RywHyOsp4BEZrT8piIzEKaB37Af+uwswVGIN
oZq2EbmDa1TzfAuMWP/D+UNuGH5Mn5XceGikjgEK0cCkw+kqyy9dZi0u5DhBA6swGc4ol+kxhRnh
eHJr9mbvZY7JX0Figjq+3gdD5usg0JTTQGHAkrx7dJNxR3ooVxEscuVZr2hFWI1I4Z3GKezBRV/p
Ls4rxPYR/6XT7kUNZgE6Q+O17x9k7QZbbHCIxaxaV+ClZDr9YfiM1RxoRwCZx2nV0XaKK9/R7OG0
7nBKAPqNjf4medJyEpknDy61NqJp+FNQwBgXZMMrBHJ7LAAtbVezydaObDiF0d00PaO8FCdb6B1l
xhE9AeIrHBeU1XDTumxLbILvizDa3zPw6TVwWRUFKbb59KD8TMKe7GA6T8leJu9eF3z/Zbfzmkaq
D8Q1WxNvK4peDkG/isXYTrNZyJYVmQGnL1uRJiH16aGLMYdsi90xzfPbZiFPeXkRvKInz6x4UfSf
7JwVn3ucHoM+6cTifmbPRD9p86sbdVb5Qmg82InMePIAOCLWmcNpmNidvZxDzobHWUxjfvHn9GZc
Ave3nJYw67Ip83drZnnIbrnVZrx7ct+rq9OmucibW5L7kDQMgBq51SUnwAZjyXxTCQLyywxwZSvg
HjEluWi5uD2SDYA0vOfpFeTNz8dgME6D+pdHEXv43Q19PAYznL44h6Ta+uK9T/dDP6N0EUmHoB/Y
/vDnKz5ybHg3oWP032iK0oBL8iVKxhKLarMsWEK0UEMb84nmGQmfRLh8WhFInueKWAE2b72IzcB0
Y6HBEKV0LmwclB/k18hTqRoKSqauWVIbUN3AgEmVJFUIVBoRXcDVns9KPCCG5iZ4bFm7N5miVdkj
I9oy22WaEy0JQug2sfrYJtsRf8PIGFzkDhgePmCRNGIty2m8Bp2EZupyuxbomdB+yy2NIYuDX1qG
tonObenW/3lx3gzOocM9c1+yO7L3RZSiDNyTgtSGJ7Y61scr/9G8bKO6NbH0MLFv/iaL1HBeha0T
mFXzJ2wKqfkvApHVA4kGDbJcZtnhsqVIFAQgD6hwafIYA7vwJwtA3BAU5DMNJAFXj2ZhMmuda9kV
qbxse8wOIg2Cg/W7Hr28mxK6CcUTb6Di6c4JX2I5Ud0SLLqLpzvJCn/iCUKHo4FGFEbvGP7p/CHM
GVa/CTxr+cgANl6pxbUIYgyBPk/+TPQxretSTeNPwGvOIlwFMLmgquYssP3C4kUeBmr30klRCvIp
6DN/1qyWSpLUXNhpodhhFy6Qiz1y8sYX/g4I/v49ieesZNQ5V0MKDqlE4nE2fe9hMA8YKTmymb5Z
ej0kLRIT5bt8/FbYu2IPZ2LCap/lP3C+Oy/rkdFpgj174Ns8R/d7XE72uXFgniWg92nhRTs+4W2l
NbpPVvRZCJuMKFQSRFIexsh+P5P0bUQVJz8rx7z6GQiUBRauQU8PzGmddrn43zsm29MxNKapmVFo
LFUCcJ884WPJHcINSRC5dOVWt0kFtseAOcW3mPrbvJ85DA2SZwkySLVr1Nbm66bh1ki3J+GCAH2Q
hF3VTGUmT3pb5aEOiQX6L1R5NCYHdC+EDULxcIMzOsi+21JbEx0AOYliA+NzkONIPArGEbdzTG3E
vV4QyArDllhJRJsl0++O/dxDxDtCiyordHAJJh/m8yaBZxAQGV/AoHbJ3lBeeOQbxZWZarvEBAeR
KOm+xNu3tVy+uK85MOYG5J/XBOKLHZiYTY7OwSTgqzN4f6NdMemMH3aPhSfyJvJe683j8suVz8RQ
9h106XMe33Zo3QxmPG5E7mlKFPQQLkFhA+2ihoIBlXL7RFlNPoCz2z8pb+IfbErpxPnRKRWMenLf
gCLP8hmqJZDiEqU1kPKTph7uIYwrJqiYwaUBg8k6+A/aMbBrWFHkTiEIsTCRNVUoaHBkKxOV1u4u
4HG3Nt4revkTD5+vKbAYsIHc7c4/zZPjyvfkPuOunZEBruEUwUqoXwN+Jj8XXl0oSPLgpSTNXK7J
A6Bi6KtOzp0tXOyLr0h1oEzJ+ZE4i4ZnAK7wRUKAIvgpwL4c0L1LQIfXxXML7hSXCs6AxnGQfWTJ
knFHfmtEfryQyAQZ+41ZgphzPbmA4OUiTktdIZ4YUkLRasfsC+NgJlnZw1RRneEdBxihMNqDUsQP
Vh2btJM9Vn7Kzj6RLtv7z+djZv/Qc2pGnEouxrv/WfJesmsnrDz8i+bC2McTpvDytawAOpqpKE9T
2YEpkYMpHz6Hnos36BSFpw0vJHfWgCUUZKyUrmLKvSd7AcvGfp1PF7lVi/NzTXcyOT9pWd/Q9tBP
Fp1hKu8l9ZCUN1LqBCatx1a6DAsS2MbqRyj8CDXyY4bz2gRiwuaKupbdk3yN0Iw7IN39PCNmEDcP
0uLZkOlVGGLzMPN0F3Lc3Txgq2nGmGBI5kj7/JPCEbMNoo98ph0MQ96VuHV6fMDSDX0rPepsA4hj
F4QhethJa+HEaFpn6pFJXcsUTvPrxieux1Zos1Ot6FTlMdltc94nq6ZziW7HBVO+Z8PKiZzijSkL
nZsRO1efuk92Vymrsx18G4YItNry05K4RSarAB7JwA2xRWCzoEWT35aXpyOTu4LWbBxmduwGv7Jf
RWybTDeyXn8cEJqUr8yaXmGO1/da9JnwqMRPX+Cjk9hAf/cxYTnZbtkuJrIJy1aMkpgWJDMN2KFp
NK2Ms3CTkoMjijeyPZPb9j3JkJ9rNnhHu73HgwM9qSbOXaJ17Mwki5Jo236RlzudILQ6jd/jEFKf
HYPRuTn9A0Y+lYBMb7h/J7cOqPI+yNYX+qqyk3FzoFn0xYGGB9Rq8xELjINYEqXk8Kw749wcmkNQ
gQ2Tm2FXIsuOpYZ+peL/bzpkZzJzvgEMSii4gi0TdMxjReSnrgKKNfWVAh5C/pJyZhRxU7KYpP5J
4XFQgrBpXx7jkNmyG3XFd2wLvPT/g/iHfDG6Tws7+4bpws8tguxCEkwyQe65KfgPeBKq4JsE9vQQ
MXOVzBgfl4NeG4X/rJiRwrsXOjWigtSKNLuriOYze7npYJ0WPkVpiYvrAGoGL2qqUjZZdKYsedBf
AL6SL4wX744O+X176T8KHalUX1O8Q8zhtQQNQH5TAftRxdkVgdQIdiIhHV5fkwTW5OQFM/Kk0Hn+
1PD+/yK3ohMEP0aAzgS3XUujQ8YOF8w5BK90GfCL9Z41shK3v8RrBHcrwvFwnIIL3hGpavh92jgM
WNlPpyF08PYcdfuDmSIy2Y5d1oCr+rrymmqsMnOUCURMtfugmwRZBnwj4A9Yq32sTs0uEAKwMsHU
LOHN39h7mCpILujqjHE5smcY+Zt9QL7kv+9m8VXZsKkg5WWP4LNZTwI2JImjlp4Ajp04Ff4w3ipK
3/XJudCEtQbQ+XL7RGovIeqdnLeFKcbJo20LWM5tFjULBZGcgBQ6KmQqVtYQU7Yo0T/kNlDvLEAK
/9sA2CNZ/se7h55Mpe1bgt4oWJLghN9M4j2rmhtKcscOrHnzTbJhUeDXS25vGV8juRHoia25g4Nk
C9xYxL5hSiBAxI/NZ72TBCllgjmspmTalLNP976DdJEQUw0JCA+x34ks/EMfwGeASmA1xA9fDo1+
n9ugMDRXMjTJriMsB4gh3Jk/ROKLhFxaDWQum2SrDS2GEmLIxjkRQqvkcZbuYtwjMzj7RFRgTave
9UgopG8TaIi+R35DRrZLNkWOwk32LY94fUnlSKFXtL//d0o1UgNEAeJA9I1JZHp8l1jykZlwTLQv
0BgiiPCIPDYjN5YvxlEOnWZKKilajuTIJaUjgz9NJvHhScCkaCxSceUZKLyH+e+JzUd9XAjh4vq5
IpwOcRIm+5Rr2/VItYu/EYg/MZLu/i+6SMhMNqwjuo/7Dk7jtLrTionVKIbGiCKwzmTwuUCTDGL7
uoA/LCxOMrSlJheCyMr541EVg9ojDwGKwO2fD2IOg/t2bKeLxGLHwU1RQLTdhnZ7agTOX3YfzLyB
CdmKBBzk7WaApwRpaQMZTojZvDWgRNSX8jRF9rbRBKtOnvLhsPR2mh3Qu6Umiy0zTIZrx7ayo9ez
vA4HNEkYerhiilrQdbAi+KDvLuwHJCRvLFDdD+Ywe/bnzmNMr0j0bcoshg5alMcB2IqO8eAwlDWH
NxremIzaYFPq4/KDQvRlnYgS+IxC1PEuldhjIya1VFimyEwiG3Q0A1g40M3a2u0uX9CAggKD2fEo
WR//6oXKIOJU8Ubcr6wDhPIfOlvFLwxnjwq0aGjig44fAgMYgWNYy+xHiEOIlZk9qowesPl26JA8
pANqZHs42Hdu9ODyG13uHuYYEBaQH4Bf4NFNdx/pIbzsyMZwDKNecc6DHA39+1+4wq0Lp7kaR0MM
9Jh0+HDrXYd9lR2XEAH0canDTQodRkp/zIB8MppJnHt3rA6ckG5POkYQo5FoktQeHldtT/NsicdY
tksQOQWYbdDGaNAIhE4mF59Q4UpJUOwc4oTGevHQ1zteiGE0bnN0xIR0KEqLXjSPyMYvNZqdyByh
6YLCpf24pWkTOUgXHqprNX1HITeENuo6QWqPut6rxbbNg0Vkfv3AjtCjUFOo2B1aCuqMjjMk48dV
40X/tjcEEnjiyGrT7MlrS+sGsoC7y8g35o2EnCiekhWx+sUMPJRoGM3Q5WcEBd5xo9Xg77np/MTs
2GDvpRsNnRSvliFrzW54/wn04LYgEGR6NFNSeNdWjFWu7ioZjbvOG6uCZpclzqfrMesJM8t958TI
CvOAyuZkv+ErXljrOdXl9UR+0NvQ+rrRN3coKd3TttqUc80OpYbEvHv3cQN9W0lIVattYlb3w0tp
DJ520RJp05elb+ic4UqUGTqI+6yRy83UtEk81TaNWXCXkQstNIi8hXKJt9rIS1hx1A2XYoroNznT
jnZatgvde4Bg/avYzK4Qa8vBLKU72olSCxXBZTQbzJqVuqXZ7PfD7lRBjTznesUbYIbMiCL1R3rz
78mqY1jPzvOx5ph4L9NvjI3vEZW4+jYfvrmrv5GK2Cc4kUDvdjuy3F3m787m3DTteW3PfXvemvP5
/Difk2DzOxvT3Oz4xpz7prfaryYT67qC67/y7/oxvMlqZVmedTX54HnWyvK9lcc3Jt9C1aw8b3MD
eVnxoGnNHGu2tyalYV0t0zI9x3ESY2bRUlea+9K0EGFMOPZkZHPQuwnv6PECk8OvNbP2e2Qlpek9
jOt+ct3DR145DsfC1IGXFVHg6qpzFqurJ79s7TnQanKdyGlhFucdLE5051mVY3l7vpyINPlqrdju
VjwHCzr5YjUBVjEnN+9m3SLL23CWHT55nnnbQBHddlwSrizRm310l2C1t+OnT/O68WCewKFQPzqY
J9uJxVO/29sttG9k6ATdyi1ck7CMSd0GgzDZAuR3VyJ5wIeIZjvJ7eV/UTWuRDq3Ep3jZsO7teF1
PwYX3eQC7C2PY348cCfc6/yz7Mdznx43k+MKXeZZ5tI2DIFM5sejfeyZtn081rZJ6mFPp1O7a7Hr
EeDnvLEGuzp59cuYc8K25CKSicyPtm0c8ym/bgM8l5ZxjNmMp5AbA+PHcF3XwIvveHwa/CPdKHia
XZJru3h0GPaXFRHMtDCmuTW1a3vKGjPPmbHjkm+wNbydRufkN0C76nYG5kKdVtv4ykBRT43sxfBc
b5XCe57G1XbE19n1QySQapksrpjAjD5+CbH+aarNTyScwNT/QdOtSw5GGsnoj0m6g3tvNSNlpx0C
Xfw0PazQt01w6/2D9fwnCEQtVERDPg3Al2DHYHR+ez5IKP03bJ/ec953WjsfP5Cnnau9MsKUMtlS
hizogVgMAju/NBfJ6RCDpcZoUx56q8cUMknKiO6Bxn1q3JjpHxVIySU/kA7qva0y646b4/1f90ig
j7UVnVwuLeqLaEdYdaCV3JakeQHi5I8ufeexzRWOGVLPBpYa7cXPXKCz3v4E0XBW/AT2KWQo9dAZ
TahCvWT5meqr1m8c6AcYpfdUfzcQTCj2nWBJfsoE8ee8XkVT6q0FJRSTAG7R7rQJ56rf7TM/zmu1
SZeOEeqsT4l9mFFSStwSzGRDqw3NH/33Tuo0YR7PsnPOoHpJ8diOCXkAgKmld2k7frhP5r8AILzs
HCWtgrEpDZ4WX1xK+ChI21j+qb89/EZGjkY5g1iMsuopjg9VYpUE0dTonft9qzp3oL0v2rnj43YM
kzJCqIkQOLOgUUsVm1JrNLBbAFfdLUMrwReNf1uddzCHHUnc0ukHdgaiBg1HwnLFAgR7RQz1SrQJ
NBcBprGdoz8BeruSadyRk/XEIYaEBZtf2otRaSEUgqugoqpQCtxTVz2THmCQQd7WoKJCsj6A2g53
2cDCphM+xu4uW7fnMkHqNth2zFk2GW0fpqvtCmO5dDMGSpnZyInwHkXmENDRbuj/QhrkqRvIzEjC
kOXhYVYan9qkbtEGnkaTad/t77ZUKCkMQzU/sak2KkWcWffplh7r3XUO2btp4eYwnAJ1mAU7bQ54
MylSX13nA6tMnbZnVtRikiT98nsDBvIhK+9a9TXPzGrxcU+1mWAyGW2KzB5AauJjQw40Rrd/x5EG
nZwFWDUga6LMomwkex+YI7rEYeMKbAxctUEGlSB6XrQw3pAeullvC4r5P+C8IUMAe3bD1YL0ulsn
6useiiPcAFkATOowNTg2cSbCy9d6Qjd8HMl5rPjyeVp1wlRuR+tbI3AZ1daYpqdj2IBS12hoLNlr
XlaYSmTJRxqa7RGV0HtB98WwwXWYYojpa8uU9odV5HP4eAHoz7VoyM03j1l/2b92N/U6/hlynmRO
m94aFOzkZfj06la4qSfvHcYO4WaA2LHvZFyW4UwFy1CtAU54r/GjYQqSe8LWFQz9bwTrheIn+Kvu
297PkyES/+qttPEdwms3sYaZQV715uxjg1tuxhOS2fBYabBjeWqEJL9gU5qlos5CEZoabxp/pk+6
iz5IBrHYNgYf4/Xv/gNZR/GJkH0vQDSiQkgXqjCw1hCZr9wmCL37Tl5hrWITr3rMSjJpygIg0DJn
2HFahpoHFPFu0DgqXDeKND+9DBULMlfVMYDAlI+Mznu8HLV0apJ6kG84TMjv1OisNIpauNhD6ai0
YVB8wftSwc6H288xvL0vOrLQW7DtrKLlkAmo2Q72oQ8eSplF6hrbZOX3hnTZxA+60uak/5grPd6W
uNv0Pv+eXXsAyVnaAdXj+bPNl58FmCCJeuv0ziGVDzUIW4NuRpEttQk3eYVvhlOQI7I8+tgPjXM4
2aHzUvw3+P57mXZmlC1aY9RPN25tnGbap1s/vLJh5sj1XRIkSQgfXlO4aTP/HOrMyWGo6UAnYc+c
Pk4npdvNLLZfSd/Fsr5LK1jDKTv1uqA1Zfo5dKBWMTiJLZDuIS6sAeJu595aKUbwGLSR/lZWENsj
uAPstIi9GNOQgTIXceC8eWMGjkrbbWANpaukpRRpjfj6OgJiP9R5QsyE2RizaoqX/b7zxlr5x8ux
ugVM/Gzv7fp539Z3QHZKBeYaVeNTNf5gP0vsa607k/qe9O/PFPjawOv0vVNpK5pTNNYwstTU7qV2
8bmMOm63Wulmm/qvfwoTNnbFhLgOsx9gD3Iy77yHKPI73qjnpJ8VLhsnyvDZYPDDi725t0OHmqaP
cQgWCEvcEvXUGnzxnJfixSNHT8a8hPZyI3Au3VJwCUHDfre4dSIUlKlzQk/at4l4nXnxE/8L94OF
6mq37vS57vnvbbEeysy02cipadHclZv8emJ3hB/OzBbweIqcYDhC5C0+YZjm4uFK9YyZ5z1hpAWJ
z+BQLt7oVZavwFFbifCaf59wE732mBCdUEPA9uQOQhFdpbC33/Uk2mY5OzVjqBfvgwLc+JnSwub3
kZyMjAbfPnzyptgavfat+dh+UUp2tN4NY02GAt7a/eiAWGBJ89qqv9ARhxT49Ow5G8yJKvQa57yw
39venhoRmC7LMShqCvt0aYAKsQnb484ZMboTk3ssU+hn1Qyoa4ZITisfh9XODmz0Ysfn7mW0OXmo
Avw+rqWbp/f0uofRRvsdLNiTX94dxf12yDADueZ2F+OIk/UcLO5oWD7GeERtgfXqrvqX/z381ybe
PJWzZge7/MOu0rF5pwYRzjS4D2FW/V0EA6vPxZ6iHkBiUCR22J09GiehcxIpAU5FGh60hoIqAaor
JSnilsF8dAzMQnmMoavCRqRaMQBM6lFUv1x9wAeZ2zAy7n9vyCPpX339YSVRrD70fBif3BrB9ADs
Ac6NzN7DA+CliD/nWyzMNDKjl6nsQopGDd8GSv1RYYe62edNqsR59XOtwHhqK6RZYT+MHR2nvD4j
BZlabj80L86cFvYutltc6EZvS99Fu/euV+7u/pBsbFJljEYrs0MnsXu/icr2QrcitLYNDpwC9Cpu
Z1Z+GTlhVAhPs3fz0++RI93NSNNptNS6h9eHJGpO6GlixMyNUz18PiqJG2vWfQSMOtZm4mhVg3xp
1oBZ712/xm755Y68jgu6FTqYHlOE0wSKKOU8tLvT0xSlChY+zLSBOmcsKIInmL3qcy2n6ulW7d+z
F8whIpttCm/KwXEbRNyJVpqyHXMrLi0aSmgE1Xwl4xDtPW1Mk+4CMqizGx4KBnqd1u0VCSeeQjWZ
SmiiyqfjJkZBE/K+yjzxEqekj0tNrSAr6DHEUTTb2JV2JkO/PxtBZF81fgJeS9cHrTukkm/6cjQm
N2Eeq/mSkv2BvWRY8rOTgkYHRqjPOycQvPqORmrQt7J1ugEey369jVgAU57BbqM07yeGttSWHZJN
k3wM8GQYGNp4P8GN1nBoE0l20Z/gujgBdezOvENlUUwes9pbowFewB2GcF5/bxzQvH/SofgPYX4+
r6fl/mOH19ksNeJx5YhSe4zCBLbaEGOMxk7mz3HQd19jUWKL5PQ+Ds65naD6ia0+uRN5HbMnTpjl
5U4NX7gFD7dadx3MQl6T3RW4GcbSGoy3Q+uHNklUIj3v4/yd0IOJzhFZPepBdn40GMGiXUJZ2fQm
L5kx7DX0vd3dq0gdaGC17qwPSHxEGoWFXN0euU6DVJfm/jGObvCN8fimGL9kgi4KQppXhNKMx3BI
TuLeaTlA7gA5+ZfDWNKwQEPD4Td2+rTT/3JK/HZE09LDxa/BYxmM6QTjt/sU6ylQ5sAlDbEQ4yMe
GZqH0JmR/37sYop0xo4cRqVOiilzcFzas/1bDoJKTzydboQl/s7JLMDTJ3cxHrWfi+K+KvE45Upv
Mv5GRs4E9tOhG3Zo8Q22L8VmBK3yVwMJlYArjDcC7YrcDNIzZUK8nxFau0bv36fnBis987SUwuPQ
KwzaHBCDUH53lhQCTBj/B5j1L+zE04jMv6IJogujZD5Of4r7Z9fGBYNlCNY/RGdAdBS8IDs2yjQo
VIeU+0vRahkS8QVXxNhW0MW/9B/b08C+gL2782Nsh3ZmxrMJQmX/Bv/nZi4JsSeCEvp3hOETSHsC
Gm7dToDxEJpgBTQhOR0L4Ca0rzv2GXALaSe8Q+nd7fnq1p0wM5VlMJH1geWTcXcnLyKGsry7vFWz
N7U3TqYgCS+p083dCT9++yf0bPqwDURPsUvFt+Hm/zYmSo+hqIJcLEFN9E0k8vx1QqtRTRrm06Vi
Zk1BTPr9eTUC3LpT30o1YDxCgk/vWIO/3wWQUem/Yf7X7/OPWZHMEGAo2xSo47dnx8aRXJQJ3H2s
0lMSRDggvBXp+8TYMUjsAeNx1SNjhhcRahWUsLp7YvEiEHMH29P0MQvsjnlsnNcE0npLHAtSJmzh
S2meroX3+qeto7/gzbAiQ2eXsuDtEQ7AM9ujZfaPLucdCQkbHaYiD9QEyJ0Rge2ecIFcX8hYFPWN
jQjVon7xehNpGFAndAdsolW8SP/A5BAJ0X6d/ua7cvZeNbN6k6624aFHnXBaEk1gRlUTMEGGeHx5
gdG/7BetNOIG2kZHGNm7fRpbUB4gD3vbwM3gy4z31QOvZB9+uxo96Kjk6Tf1dApp1PrTcNdjRHtn
ygze9WCe/HtPGGE3gRpUr911f92sQTiDn1AH5CKY7+4DdMwhwPBnzMQg0rW3wQbabPoQoATSryUp
lqHIj9UzeZPGnL/BP7jiEoIV4QAjZTGUR5TAcm6N97WIx/hRPuAc1ww98TCoQRxhiKyNWMoe9/cX
2f9Gp3+Kesz8XFky/6lKLo/mNsDwevThkmG6+fJPDasDYv4BZF2r9AIRFvtYkfmgmDqYHjCe8N6h
j0J4INkAcLs4MJM8IzYVYaLQZ33GOiShgcsn8+dddZkW84rUZtf8kDJwkcP+oTfatN2Hkya/T3aQ
Thhju7U85UAlFWPDmSSJdY1CtdJWxxI69mfQNeo/eIPTv/qvh3bxd9ROeXM0+GxN/PTxSeySLgJ4
kNZfSnCCaHWf9BAeJF4QTh7tJOyCeVgkFpjDQpxgAZ/SN60wGtQpEuZNOmnoJgC82LYj5oEaDd16
6Ki3Z+qWAzPNaWFx8MjENhLwA94bA8o+JYANVVAhKuJSD41m5D00CPQca3DYULsXrCj0tJ5LZlpy
Vfq+ntjNafYJ1wN0aAgTuL+R85YGOUsQWjltIheqlcK+n9E0IktKRuPn/g74gB4ZIRMuGYf+hu2/
P+5zB+xzBz0oeRwIW9g7al23JyAJQ8e8AHYP+QaddiRIvyNiGFqYG0nTcPo5jra9uTq739TfKIJw
Pnnh/t3BQd4skBaQT3/wxsO7z36B0dAhdH5c2BvvgHrQVdDuNOmgeEot7E+6qMogm1VT26rLSGFC
udnebaDzfgP8YIV39/2j4Opxd5mo88RadQgUaIwOZN7k9BR9wHo11hArAr4KZdBzabeqsi2tk7Me
HeMHmk4AytoDjjcfOugoyek/PJfnJ+3Dyka6APfhdjSLSgY52CrbJ4wf5k94Dc7762D+JH+m1ROU
QFpOxGkRmoYSrcDj0H8WjBsyE8wfNYddqaURYrTPUTWNHPKhvsKOZfWQENKPqdH4JHOBuG2TyKF9
Anv1gNIPZHXX7ou5Qq8TtW6PSdlvr13+wxrkpzeAvuZVvxkBMqYATMfLPn/RZ01mMvpNJv11Z4uk
0GFM/YZT5hy7a+1a0sv2gxVMn6Y6+sCn0EWE64ZNmrIHm71inMdWc5LYs41pUbFOz+MJ9PRVLyCs
YA3fODN0VgMauLu8lXGP9sW3kx5zVOhAlQ/dC3q6rUX0loWbqEX8+fmp8Q+NlxG69LCvePc6m5xS
oMPej77vbiGs7fNZJDq0ZGxamtpFPg0ivUNhYoFkoPhRbGIOD929/Io+DQ2gsN+p81lU6x2PJ/Cz
D4d9smca05/IXLqV6Uam62I1aCIlKEhVlsvl9Me27fkZIak8dVe5rau59wKtV7zo5Jb6XA+fYwy9
9b/TcK/k5wzzzt4UdRIFZGoz26VRz2p9ZOKk26ehTF099GVcM6Dd6dOI33gZM+GZVEBhuyl0f/ie
vHT/wZidazx941gf29UMvz54TBX3LVCu1sUPGGtricl07gyZlmEOX5CDFiypilnHw6aY4UGs0JmK
pdJaHJgRGhzVA7eE24VGx1WfJyAEgg8ib1b+lD8VDA2RLm4rfaB9cgVYdFcyBjZhZEO0x6AHCeCO
wXQckYYKz15BEMkz6RojFJN6oDTawOkIFb55MrfpJYNRudKpQ7Tk1cme4OtHRoFDK1HgLyHHfFth
4zFKiNoOZAc6lVnwDEgfYQDGManLEJKSGFzudLFmiIRU7jv8ns+bUE6W2IetgoMNLxM8ClzpcLIh
My7t/Mrsx15vrLfCNQ+hgiMweorn+lzPkyPhk1KvwreTZkw+jkdetQ6F0TQpn/klsgxk8YFLNIXq
xfYgQChEYgZpTe8h2qV8HAE24RqTungCY+FboEWH6s4tQHH+BVcKVyIzETkeWQOSw9dkCNabO8/e
LKjwMzUozanR47kK/Ixq4lwmZpTNALZ5tIuXzfrZUuXroTk8ZGeQ7uRIT0kM3EcHboA0d9x2x3E5
5XiDwj821KXDSYZIL/deKogJ79/wp7c7OdlPfpReGcCAkRkmTOMARnqBFDHEiukfPriCcntcdZ+r
XxROFjictO4DqHP7AHQATxde9MckFpcTuDM9vGWwIN63i+pX3+dLJi6cCJULdKswGx9uQLIWWS3M
FGXHxHOIsaHJmELOaFZ4G2BHjJMFCRuj14zXrNgNqVgWp3XOnObNkzlixYw5gwXML11vsxyZ7Xei
Wl1LV1YpTPUYa22weVIOsBqiyxt3NehrjN7/MLSct/Z7eWZOKLCA6OCaH8nX08Xg5+lr+3AC1MLC
Ec0Fu8hzxWAGhG9/0UX/qxVH+XscQhiKrv2+xg17d1B6CAHACVoEM+f0CiLE1ANmLhT7bP6xMM16
rjt+Na9Wyr6cpktiL7JIZJ9XBAmAFsqezZuqO3xayg0ZRFqZGiYfBVbZ5v09H7DL9o0aGQ46cZFX
ovMEdaeOZ5Wl2wo/8dMkcogHyhjRSTYTbSLFOno6mv7qXQ1D0gLtzXXNYqh5Yr/HKrOxussXqgFs
V8pp9t6zTnnljGUNnpFBeFHsZxyIO6N0yymdQvBGoAeUtznjmukXSiw93gQ4aJ5yOwxnfTaWRsVE
d8YPI1WeiUipTief3APCej7tAEuTwG0/O1WzOFSP6VAkA5xJ4DKqs5tZA+bEt3NWabdg5qf8xQWw
RQLKSnCSVw/LNYcNIelL3PLdJLM6zaKTAeNvYx6nEQTP4wa0ccdzWiRSh1zzGnxvHl7eOAjqvk0V
hWZF2JVQQdP7ldhqPkXwxw/jzpKEhoOOAktRJ8/G6NG+izFMaL667qlLr+QbV3KoCuT+BBqSWNIE
LATQouHhATZ6t3Bz7qvm6Tmt6unoOe3yI6ISchXk+aXX/bi64pLn8m0n8cqTR6ek6KFpA0DfioZe
MRFuZ6EJ9PVGZfce19G4+7aU3zzmJx7qETvOJi/xhiPcPEfbWJ11B1aMcE41hYHEaAw1Ha3p2BRB
WmIchUcU0mcPG2IVJgRqE13/E6DBjdRqok7645dXWm0bz4p9D4Segm+dQVcxqa+YtpzSixa8QeEo
qk8HzBAVyZ0QXeW3MryUH3OIdTkFcAPAPylOkx6uPyRTmB7QmflYJWjPNuECSipENrvg6no0NYv3
Rgejj2A2eLGT0xHLjgoOjJb6Tka8KpbwVYNlsFKwXXr/BTMYY2xozu1MNE/tricPUGARGHU/uL7O
KPIhF6fDS0LSI95wbDc6ZTDGQGiaGKQ3ZU3G89oNLq9fBpdAdukeGAFtzng6jMOZhjMFcqKfWzYb
TBgvCI/A/se2yt7y8kPFfa6J4uC52EfeMp90LE+MqmCylPSlDmL3PVho/Ukeb3q0ISKzy9ZDGkAC
o+2Rly1C7AtwmRrZMkyXIV9M20T/QyVVex9qRKKWGyLzQmOnjLWPf0KZTNcExAxI2P2CwxGDr/PI
4bc5zKdyPGY8S/BDGMywTHB6ODzUiy32LzIZKWXodHOtSdHujhL6xK4udoTtcN4fugx0pcfzhYEt
aD8dpDrOEhOiegC8wpCSk9sAZuLwScCmGx1H7cLr6mOVTY2gNMIGiGqDObHtL5KlamQzaZbpkRvG
NCnD5Wkwrp//yCZIPcgjtIFoDyn3Wh2jXJlKkdEO8x2Iwaud0GjS1xz7BDnUX9jss6fxCnjX06nI
RsqDNCN+6JMA6+VPgCZGBsxULpdmlCdUQCs25Dn1MN3GUIS0mg23ud9qLmqaGigF4SxWJ3cvo3iF
NgGwIO2hHFB+Myf4Gaw10D6nQVPutO9xjFywcLWcUULG+24OIfqYqYR3MhGaDt2Pn6R+8mIUAXwi
kdJKy2X/xFQ5RtBToaKVtVQS9BO76/XBXuXETIc6+eKYmbudbJFFE47K8brQFDguYC0E2XFiJCRO
OTQL1e77X9HxtDuZm0UWrAxIzh3G4nbLZfeHd5ZR6kglkbmBQNzx0JWVwHoYvGRlvUZ2ihc/89Vf
PlOy+iyEnInIPkjBXRVmuldvT4GMjO/cXcaOZ7UMDWcZvmZ3yGnM9wC46yPnApedzfrMWh0zdLqG
fI/noW4XrNPBLhm63BT8Ihs7K5eyvqEFbFbt+MStwsrK4Knr76O/5J08LcZ19OMk5A0o3VtfUWSs
jnyNDRhf9P7H0Zn2qAlFYfgXkbCDX5Ud3LdxvhidGWWVTUD99X1o0jRN21HEy73nvOddwEycdliQ
0wFwwO8c2vzOiiQ6hXwRaISc2CzTnl+iLeqHXg3gWorlN+JJ/kPNmUtoTTIblxXgPfwPiiYkEAgW
gGv4r3TMrDpOZJYczzEnYjHOdVTKq890QV4IAz7mepXETjtLJY/BX1s4rD0egrJ3DcFm7b9g36IR
ZuT3DnsjbLqIEo8JaItzWqFy66zJZ8mpxsFJLlTb+gx80BIr4Jutn5N/pm0gFmgfj56YP6gmvNYv
1LwaFS2WFhUrnjwdGyG/vGBC/O68DmyXWR3/+GakjYH8Eflfx1DasDi+Ynmdwg7HqxJbwNzhyOLg
QAoEv6LlBCns/v+rmvH0BW+2oNqEaMizJ7icBu/B5cjhHAKn53ehWZitC0uQmbDyhhnt8txy17nB
CnOzfsYjl2YLQQyVJHxywr0i+jcW+0eY3ukrUeCeWUr2+EyUHgxCumasxocr6Pu4z5ZOJUP9m4JC
AaUQucgf2o/FAi9RhzO+WOLsHWtWItu57PBok04bM4xAeshRpFoC00a2QZa/xJh5hgqN3NxHceV8
ItyZ/ylADsHrD7t60+a926OMcUlpdcf3lbeFIgoa+4Z8DQfzgxn3NP8bpuMI6B08/4ZrRSJk6fFk
jFcuAKNN+e9so7Vs39hciZdDDGdCQSF4XQjBdFnU8MMxbx7IRZ+pR3A41LAs6ZrNaUy/5LVgjhIX
C/oDsaNySJQmUr29PrJFhzgSqjVMD55VuPEnevJUp3sfJ1NjdDWU5saFEAzuywSrId2Tw4Ha8x2Q
6Y5Cn3A0U/XFlgXPzoMf6hwmKXePS0XjoV7p1zha+L0jcrdy+sqhyk5ES+EMOcoQDiGdWuZVPepH
HnWTH7/PJGx6EGYdP5SUe1pKokWBwloWD4gaSubMkvbb9GUnDRZdzufvfExwd+RDf2l/PK0QgB8v
u/j5wKYMeNaSL1YP1S1bfvOyuy318Rdl+ItCWoQC3m3pL9nJ+2+BgwuLKqBmTvYGpz56Phz6SMUZ
d5SJPpJuuaaRd3Xk7vIXwGgvHIJgBJBBINusT17YrOlSraLbNt9wddl32iWv0Uyo8Nb8ThYYPzxs
c6ZZk4OG/Or/8c7o/5ca7g8y7fmoojU+R9KfVk8p01/fBELSOxQ/dW2JUb/JAE1/Uw+yLYAduxdX
zx3gYCNjjQRJdXCq97w+VcQJnF1Yz0yX2JI6/Q/8TWFyewIuIoSm3hk3qD9CYHrEAIPtSYglZ2O/
GxlJAJxhYnrDU8cRx6QLZg47Fu0VeV2UHmNnoR1I0GHYeC4cWs8eAQRiHdPqfhlgQnBQ7AS7/wvc
BrZC9sEc4m1BsNQU7JCulxgkuhJerj51iQWwOJZy/wHYB6bSk5DMpgHvvouIvhtO8TDmUnGV5GiD
6EIfPkm6cz/lIK0Qice3ZPOlHyrHzzH8QnWS/0dlSR+Xqx77RFy6tvRcBZMLpoC6DcRJQBQ3k4As
hUYc+cTEgs/db57MTuUxme/CxPGL4Tm3D/K37jCWpS+CT517zwUFLy0xt4BuCQS22YwgJ5Jt2u7W
etChw5BrFvA0GHQTWkmXTm8Fg0U7sPfDH2fbR/oFn6GA/KExeoZ3wnaIHwoXg+sFvI5N9ktjS+dF
W64SIQQJ6WO/LveEAhn2YbXg0EDDwJwZlf8n5D7zorw6SZwaDL8Vg/biF+E+l4rtoYn8Qp0V4rH9
lVVqhXVr/OIJseJduSwh4NCCDI/0DEeFX+Rfr0vT4VjQ/nAHzNZrQSqUU4FHWLU8v0J68I9rRhga
GGwe1tmBKmybV5xHAJkQYmv2WbbO+qZrdszy62rZd5FR3hIZ2bqGUqXCAxY0gEX/cDnExnOv9UwG
n8KWDrESl6R64v8Qgxfbi5gq72O/9c0Tiw1pLnOkKTtB/0/nQ2jrN9Q4DHtSewj7A3Qg+rahsUSa
DgrwBmtOuh62AiR85Umt59Bj1B/izMU52vYXApMga4h5DjESiM+rF7RqTjHoC49QrrGKXsTXSe22
8O8ZCyPSqWbGckJJVc1kiTt8N/1ig87ZYgtmBq+MqB/BC94Lc5QubKoNZlT/NWjjPrstlEsrzUoh
sbN0eV5CCit9/tREHBqLiZ9ku0z1qP7ljbrOe+yzX+llYFSIsEt0H5DT41Vtq8Hrq4J/Bo2IQwx0
xQX6pWd528JWXpDztpwgp5llSyHKXbIYF72dHoboOW89Qn8dintUk5g1ja0WceIGgldtM/659NN9
5lAvQNbN3c8coeM0bNacaeAX4ndfTVxWtPE9TXyT3Q1NzqhEz2E4Wfv/oV+c0G3LFC1dk+1H9zJh
KgX9kNAgI+BcbMxIVn1tlWpIojmJBX/CqVzcuTQK9WY/xnfir7+lxmFr/lSh6DEw559I74jHIh2Q
QMOTixWFTYzfhwoyqLv/QDhvOHA4qCRNe5nwvOvvHeS55DVKoCBzyZ8tRCsRkzqUti0TQTC8PoJB
M69eHnsUe0NQsiXDfEAUsFDVF5n3ILKQrwzJv+uHKtlqUExzxCNnTHUflnh2yWhsab3lEv4GLYy2
VElUSR1BIQsIoJsJ56G5QcR6Z3uILuXHSZtFJ25bwB/8wuvo9ScyBlapcau1WLsTpnYivTIau0Hx
hFN6p+yHxSIVQGbMgw9pPS/kNZC9QqWs4MhgSRALdL/vQ4OIOzwF/ZaAEPIR7xY+8C+GGNjfIYGs
1/D8zwZ1uFMePt30zXSSodGw7eLZ8PHNx4pRwXsNrPCem0iRrhIZavN1HiC13xPD9a3ePhD3mIsM
lmbONahb86YPM9VR19AbzpNZO1YJ0K9hQZDvsDMAnF5TFbICXmUl01p93t7JuSP0yKKQAGWVHMX/
CD8fVIEMFMiP6FYdbWVJlnQgU6VrUiipizMCDuqMN8Qz5Q9grkaXTL+BlA8dFgfHtPkzfEqkyYnp
QuEQFcSceVQeMSaRPnaxY+ADPffISS7dHWkP5gyKxHmygvE7/MAJhLMDh0e0JGBMcfLNTqq+/gT/
A35R+Pp3jr0PrmTWA3rcKd4PYUrP0U6fjC/9MqT5Guhi0JpREOw4e55zjSKMH2dFrUls2qkYW5JK
z2+az1BuA7gXsXWayN5XlF42Jlb20xbmlMTsoGycsPvysEZuz5XLZ7aA/wJhOleDANzKAOv967OV
kOLgoh7vFJLbdN4qI40dmvppQaWM0WDmLKLZDJUwT+J5MYEvMWD7O1r/Cg5lZRcyeBU4dV/L96a8
oaIxvtRbuXmsiCua+UglbHfjZ0xLXhbW1fMSeb18TL+Z2D5P2ilrwxc9dYVPrLIwq61SXAbaOeOk
iCH8FGE8oq3YTV1GP4Zqva868jF5RmXWlXNmwrr3mcyUw/nLcJFNT27UR/fHXPqfJvnEmzIBNZuC
c8vQEBcgaTo+WUnEVE/+IYKuRbUDURpvhMyhYCeFdq57HInJTgBEZhaIYPNn6MIBTDszWc5L6gcB
hPX3A3oKRp9Jx5fyv+n7dD8SzdJ46D3MEAEYq+a5iDcCzg9RiX2V6NdnThsbXFI2RkwQPNpUICGl
tEOqGeiVh+qH4qgQyG5RPTpi2tsuJDFJX4iSnSzhtdkjPxJ3bzv30g3wNBxIJ7Yf+/L62WIBSrTe
slsKVnbE680524pup25LqzCFIj0bDvkPTz2T4QjqLGfYJrtoPzVE9XVxfP7UpD4iM0QAGWnMq6b5
paVkGSauBE/Xwc0BEkjjAnae7r4DqovdvK8Ewg2muvn1dmDlgIg1nplY/rfy850Ew3lVMzBEWP/Z
aCTz+M1FCgDMEpyYD/r6jo5+JKj/iae7HikMCXdQ8/LpXpw42RE4qWBEjxDJU4JhS0sNBTdUd5M1
hUQWMvUHZV48v7KFfBMwAc2vxGLNSmAVhm9Y1FGlQl1aqoaPEvl5SHaqZNUrEPNJIDpSPNNuY0og
45N+zlepn08FYbiIwl5TjyMCv7RhVlRBmvx2HtwMRqY0WncY1tC/QuVk7Di58RnZqcwCIWfRsqDD
hMl2FEA4TPLu8fcst9pfUswN02ZI9UYMqsKdf16aQ36pf6A+vKbPsCPiygKkRfJAn2+LDiS10e2L
mukgfglBjkDdBZFTEHDTw+Z4X3z8/kKBWv++Lup5OXwxNa6xgoCxoYn4BSXYe0UMTBo04qEQO9LG
JFSX9lfBXWNE/2E4m8jXSXLZ0l7L/idAQvEFRE6Zwnylt41RA51hrftxYlwXVu+oAu03xz1tanzf
V2WERx/HeAg5q6HwXBJLEJVffIMfFKKWeMohFtC2wHdItwYlyTq9pjfTAn4CyMhYwHhExOm0nU8M
GBEqliNM7Bs+QIOT1R8/7DxdWkN4KgfaxBuEztpRj+0xl5y7ky2fa8rMh10sESlQ1OHas8EORJnh
JPI79v/UVO6TgcTglD9YjhkW9Lwa4iUCW5oz8/RCjHHnB8BO/GSvsOnaZsQX0X4hFCFGHc35xXC5
2xWfbnARbiDdnuhBT6jH8wBj9rGAgLBTl6AmJ4ZrrE2LWyiTjDKDm5qGD0TJLFu2wtHDh4C9HX6D
QNako6Av/Y0/HvN/cAmwciDtcxJOzqFRu2M8+kpdcW13F9VNun1+zraU7nRgZeABDCNeM2QBUItj
mCHnfm7i3lYoLk7Ro15xgC1qCQ+/pPQki28oNxrwFzPOzzQWTgPwg/h1R+j4ThefhB6ITqG0rpjf
W6UrD6OmUnhYMpsI3uevjSkv2sTlDjyO2dnDq5HvM4PAUs2bS/7Y6j1NmHsXt1Qfs2rRrkRCzEQ7
UfegX/U2G1at7kN1GvDPEj1MArCiZPSRfaNEqVKfUQCUie5rFM/ANhkz+pgUMBmBiYFnlb6URFfD
aQUyPyqQHI6ZDZtUgSuOSL4NTAq4+w5k6HEDCfoAongFi3Ro7cfHV8wFpXZ8tiHaC3toSVda0Trk
/o1LGKLRAWkvDnxuu1GIrNrVayloQsl9Y0OwSJ3afQKI7M9z5UtZ1i8LeluWRPi3wJCkrl7nRFe8
3afISp7my/tgPxKn/dNncLkpMGDECxsD6iljOzHs4etRVH6LL1Kj+tLDc9tKNrSEcww+fFQSvBVe
JLB+UqtY138xSx2u+rtyUHcM+ow3FBkoCGFtRtla91/X91/JvFaD8DF7yPsaAYkshSrw+rBjX4TV
HmPNtn5kS7ZH9ZdIVeLlMqv81sZwrBaRb++V8/dKp1wH7DWiAoY6hPPxWU5errGRFF9s+kWiOB/B
0pg0BAYnlXeGQu/gHA7YhTCQ+fgy3k4WHwhjT4w9LPMn57wMhPXwZczMlTFhHyrmBTwTYEq3vyYM
xV1xn4Xm6AU6hQMhQo9mESdz8Q9Kz0AgucermeyGw7TvHQkqLMV2w9+pppW21h2ayEoje26Hnzcz
FWAsmHYoxLc9PHvI8A0UDDYM3DRjbCFewbubI8mI6yMTn5Znu/Yplc4Q2Th/qQcqyZ1gyMXVa9BN
Z1zKsDJT21jEN1hmpPTGOQgx4yQkWEz4xkm2kYcD2Oj2fY0VYjNX+T4xHfBAc2Kbm+qv03z5Cs6c
F3dEFwftotQbUAtFcXIzzIA27gsKQiqBFxUuvTNMX8VqHrgRnkMadPprWqBi99bRhsA/oqR22U9E
4tLRiyAwRIEFG1RaocJ/fjMimRy6HbaNIE7eAIgOnLiiRq7m+VxbMfFSLeXl5oGxiyHYUWtlK0K/
oZnSWso2OEHlnjfytfoWj0CPdApvSmW0hpBCgRFBwtsrqNvrG+gWbwfqrIdVYAWJFilxAMLpyyic
IRtuWGnwMJhxl1sDZucyVcJ36yJhGTOMwT8AzcPeTZb5+vEHjlYyE/+eREj4R4MZI3rivHHBWGuc
akxI+rVyw254l8qWr22YbcH5oY8faR1fKxDMp/t2sysnInMmzLqXKUFRPseSEICepjyW8B/QRVFj
YL2DzgxbpylQqX7M6G2x7/fG1iSebwFaEdOnw5wa04TQexUcbaRNgYWeNxK0eJ+qmFKzHPOfp9AA
jQ83Ezk+b/ACuIMD9M0KSYNBJBUV5ppNQ5EQfDbOySczia0frQOy+B43jTnHOLQoFh3Pi63tWQNA
+5SZ5WpyYMbNrQVzy5Dk2Uq2AJR9YkpvTlVhpsiEYru4wYLrGi5j7/ducgP6p+ug0NVKt3Coydbg
+8TZZ/0oYCwwf4H8BuKEhR1QnwYTyMY9DwCJdkWUkIP6MkoAFOtYJ/XTBVS4ERjC9Lef0ayLEcad
MqbNU0oPWBL9OtuyvJnB6UG6NjnFloj84/F+g3a+PSRIMIO/WOA0HOOxcnheOM3bCBwPvI9vA05g
+j1smYDDgrfQ5Cd4J0TD+vUDaw0hjyTjQ59cBcMdsMpkwCk5baCvDynHwvy1RzaonTSIxD2V/3oS
gaN3I50df2W/DccHFJ4RImHEXNsc+1CrPWgrBhjAOGwSRwnPN6/d1h5KepDdfI+dRNBeieIARnZV
za1ZGX+Azwanwj6BUCXj9PPz3LOYLBMFE/RdUjXsJ/O+fSaOXgJq4sDuwMYX1yd6xGYOUpp86Utm
G5AZXMgABmdZwg8CmOvQ4YHdLd1Rz67wXzWKXsDN6w1tDN3e++oJ8S+uRA2j7eGqXpUTXiUvWCwj
5SnD3oOfPjt39Ozrdgv+fOY1wZ8xi2AqBeEP/oNL1Zpz3Lk0r4scLOMecU+27BrJ0uCBzpYT68kg
lFahadCd9RacEQkLrgqnDF/IVrSykDe5qXdE0roPWosyLEfZD/iW2CBpkIrOX2bIt1lvpT1z88QB
wU9wjCg9WKd5FXFf0m9h1wsbhrqgM/qVukhf8CxlcEz/7iA8dNVLuXZB4PlMzeC9j+/aPkuAV87s
WTk16sn/pbSyN01i0YEaPRDwZph3uKcvEC6taL4WlScE8fx9JTu1XmZLXp2CHGEMp/dvnNk8Pt22
Uz0FMe0fXMzZee5pT+jibUCSmt3uoKXxlBt+HaLNoHyDjejnmErMXvP0+xxC0AqUwHSYZOibt9d6
CAao8Wnrzldidn6ZJ7Aq50D7v4/ZxYix4lP2XYi/CXQV2LfKKbMuOr0ag9JNvmfNHygvCLyeJisW
TOziWWix1CMOvyW0qYeA2Jy64Q9bkh0Q9VRYPWzomvhriSHXxwJweLImjNqyPfgm3pDAEH5xdglb
p5zP/uetP18UGsjjvg0oUbKrgBSvg3HefGBKCAJc+s2t2WCxs8Zb18lO0gR2GtfEwiFc4HmqaM8d
eZZf8WOz4ZMqeHtRNdoyh6Vn2k2yf8pWdoj9rgh7rCQVNzNOcnWUz+E9PkmPzTgx7unFD93ZGica
hNBwQuXrmEkNekyXQbLAdIbtD4sBvLHuU7aUTPXvW3x1HgGVIjHkrvB7v/J9BFD+eH4nYDRbZFBe
5ULaY0NKZjcN+HmNxQVsKftMzvccwkW3F65sDiXTvJ+PZ1LXo3rQonKhbW9qtuNRxhOLSV0xp/1D
hsjTivXS2y1lu0ucIjnxEEB2PpO53m4lmOzQ//90I3jJX7W+5CoSJFsdfENLQdX4lQLr8IBgw4St
8PJzghSr74FYL5NlThCFO/GxBUuRgjKgcHFqgRD9GLBkNAAl+JI1TwP0B17/odLW3G7Xr5kvizGz
sRVA+ihxKyHq9Zv6jFIkZrPexWG1qEfQAje6Pef/wKwmXjEuGLqgz72OZaYhwpG/y6V8Hb3CGdeP
hAcmE+bEhxxY1550eUnzzwG0Hg51XIxbtWgGELRF777MhzX3m0OWgUe9Gp/6SMNpH1Y1EhJP2wib
lPMM63Iff2PiB/EKSqZPPP+jYfkY1Zsja5rmT/EemP04Z85dyrjZ6LTlUCknIMQ1yjskTJBFF1WI
kD2/0ZY+bmxu+7vb/d3f827OlzgCwkSdYjUHfs6hP+3Hbo6bPQIMwqEdmJcSwKMsKkZ5dFWAZGiO
OO/xIt8jNkBegKCDBeBC5l5wGgL/ZJEUTiCjLHm1IHHln01ROSmEkZm0eR2R59g65SqPzOq1g2n2
1S70S+fe/5rlJj4g9cf2EO9x+w038Zh+sd9OwdNW5VoZiT0lZ/oNQ6fvCQRG2aWWgrsJNz1sRr0p
kwgSy/ieOfIur2DB86ZGOLMlQDnMz4RVXbvMQdWQ1mT0gjgTY/XkU8cX5dItmwWp0ic46yZkLItR
Bnd53DYo+qq/dtnssS+/Fs7L/eCGQNZy2F31N560bEPdSuoipfmpWAvYtxAqx5RTRFbqMOB9eyla
JuNLa63kQVBxGgktFERAhSHqOc1PzLBaMn3aLTNUaN3BedNTrnqdLzqJ4TGvVwJgBDNsSGCiND1S
eGZHrm2fWP263Q1OV+MuoNjqkSE15pMBvDJBgKd035GOyF/MZOstzMzwkl5wmV7ENnU5DGA8Jzd9
yFqjCSrndGfKghZ+/iE2jppyh7aQ8XPn6H4F4/z6xkYSxdwSflhaBfTxZwBCeC2wVRh3q2hbYnxh
4JErSxmwSrMMzf14Dyq2b4XFiTaVdfrCZBNGYoxHRk3BjR8F2ni717ySMg7zGWGR4fJQjW1LhVVU
MZN+ZGo8uk7KaM0vIYN6bwDiSNxPKIrdmhBC5DyVPSIRNvZoNWIVg3X9QB07i5cS5xoqzqlAL/Cj
+jWcfMOeQOys5ItEK1NmUCidJ545nMnaUsMAHJTo7bLG09+Pz3Z3xkQMRIf0PnU1+uX027v9Ru2e
LXn4MMCsnJKp3/5uzN7l7K1Zz1WzzX9NRhffZLfz8bh21M/wx5JZzQtQK0Er+UCdxqgB6jTulRDr
CA8R2/0VLcg79jPGTpjCsWmtH3Tssxy87afnrX5NV193yjrB0gP0S17Xi/PhFQ2IhLNIRZx0a1M/
u6WMC239j3GG3Z0e4JEU1xE4x+MWf+Y5cqrB1X0Vsh//4ce4taRW1M6ntDM9qpSlOIDP3cDHjAUS
JQnuPgeMNmeIxm7f2221j/VA6pxHKG2Qag5oesyTqSzOLDo0z6nz9GsX4TXzndhYSjCnn06CN+l7
8lXt0DHk7zChlDZD81DtmE20f/VmUk4VcJ16KvpN2FFMe8B1SFLvDBRsJP50acm6eUel7OTL4n4b
6MqJmuNELX0NvsicfzBx0COnk8Z08CXuLsopjcgBTvRPwNvHopM+/QRpfvsjMl/Ap5VRKhzX3kXv
94O0u325HRONlpkSDSp2sGDnuJH+paVX/inX4u3yjWuS/XqicsEZgvMCt471u54+ceMgQI+aFQoc
qCBeiXGEc4Z8EJkgo4gD7AEq3bCwm1XPPs8MGK8A6MmaI8CoPD0aLmiGj9+63zTfHUiefd9mS86y
xuPwVSnweBTVvQQyngP4zXmcusyWR+69O8DsSJxuT4J2+61dk33rwKSME1ybZp083rt2Xq6FJ7gM
o6MKzCPffCaemsyHwlPu4bDIweDDchOj0gqe227B0mt+NabcuecwrMxXExk10hQpo8hoF6J1d3cM
oCY+DmlAdO/syCDjFL58ZVgH7F/seoP/vFb9LzjgPQm12BEW5dttKEHNqMgXT/iHcMUaKkhAQhQ6
483Ew5nHkKMRticTofFD859Eggf0RT/xJSJUwcdsZHKKEy9ZMfWmR28Q8v+wW5T3PESMeiFiDF76
k4ALc4ITcApCjyHsZCd2kI6m+BzwZSe2jnCooKeCmNI7I9SCtpzET6Zgdtotcn3e/ZkU6Gx0L9it
se4K0H+YvxIQ1YZGt3pswZIeywk1pOrpZjRuGXUwOda8IJFAaFgYwUNoC4AKu3o0A+m3NT31crT5
ZU+FPVpHBbYVtW6VZygN3wKY30WcmytelX+V/e5hGwxMgJaBiw3Qa7dEzkjxSf45tsC3D5GMDNJW
kr4poWDTEX5zv8r9AK+uDQeSsRntxdPY/OZALvas4YDP0jLDihlWAwNAVZx+jiITPcbtpK52WMWc
uBdAa33lP7E3fS7TynpepXz9BO4kCTRFS/Obcr7rro9HCp+WDfSBn6PqUZKQw8Fgp/xKt+yR9eBz
NAjCbHdvIna9F/uSuZKJTK9X2JUNhw6d++4RJfr0TBpepPMIYIyAvYJV7uOvV1jsz1S2ps0hPQl7
gu8wjafK5ohWogqDeTB8HpVRBjFjn8nxFIBcB3w9bv+hhA8PI5uJ3W4a2C53x3xhfjtrcJnANoCd
qltIPJicGWYZdenKVFFPLTkq6ABwucnX/HUSBxw8yC4ghWH6wOTBYfmYdcQ3cJeXvJEAxXV1P2gl
eWjffg9JLLPg60iexplKtBNjI3/5/NXAAKI3ht3jSn+CZ9SIOa8gXlhAUIksY6QvpBqq+PLV3iB5
Oua4HHMM1G3m1fPhkrXT9DRsiGYT2DI39UKKml110iIt5Esm6cQ3uLsY0gE//05aO7s8nkEmucS+
MdNGDo97bOYJL0chkUagyteWY0RKw7jTeP22I/s2vAeFaUv8mOg/Otfo6+lNb7PA6E4SZz8oF6gp
BZhEmcVsET8KeaogrD7IKAqgTvzI1JkoAgkbwylZQ8kyM76eUYq3OqOYBABlitUcX3bBP3MjqGmR
KvTT+qAyU2Iz0VBzcDnXgYLrJF8aDEDD91zdGyAxl+HSLfi0UblJcN6GE0PFyRJQxwQA/Xwc5F0/
ucggBUW27YIHRoDGtnzRk8OOY3v+rOLJRWLQ8p4qSCctSffIPHwJ349kLygbvVyZhTvAdkSNod7n
bfJwujx4X2BMAbjjfvEz5M7oyM4v3nAKgP1wzoipAam2D1i03fKehfpAr+UVrnj/a/cqdfzESR9f
KTvOmuelYIegXEbwikb75ZmXe7GSjdUDatgnbLCYKVijlnzpY5BcCIprDok0dpOBFjTIGM8CchBN
idanxRJm+oT5wiCCSolnAvNsmNnRu7T7nVR8a/pGHPi8bgIv+hnkyqHBmZDFB0Pyp4KRuuH0a6In
r6Jt3gHjzNp6o/6pHaPfGrVPttDZPicUn/4bkQjJ6slR1nHCwCUbzvODGGCvxruQDowaOqp+7sj9
ABk12Fm5pZ0duAgx3y47mhBlyEWqtUD+A5XJ4+5qd/vMKnmhCMq+PxDxPh2u/tqPgQxFfW7u8u5h
us0ZRIvgCoBa1s2cOKBF/WWoDiMhhqMHA/LQb7PMl5P95yYdajwyyOTLvAmV2tsVvruJW4KLIcgl
G1RmDPRmj5DhiNA+Vj8fjM+LE14RVbcr8DICdOq84X3VBrf5eryd8AVAh/pIjyZaVKNUNbYTOCGU
X89NN+zv3SbnhjfrRvuV5UDAKeKMdMUy52LjlFLw/vhFG5F4mfPBp6mxh0ueflZwNxLNEVFOZSR0
Eu0MmAIPq6AEFA442XA4aq3Lmsfo1Up0OJaUGJwgc3OXHppvWtGX/ZJY0qecRflev+hCKUbow8Rk
bHWt4XmoAbtTaaVKc6hHFbwK9FdP+MUuewPVZVZ45q1F8/tx2LShu+/Pk6+S53DCvJUZO/NPGMej
O6r9qMKarTV1uvTUIDCZxjd5+TyAK73maGr1n9YHf8di0Efr/t8vS49pth2OcEn1uyzsRYcDTOL7
poNBun936djyx6zA2DQeC7DOWMgzM2BbxbGWBr8MH3nEXh5DlRg3A1HAGf6Nw/8h/WJDzK0NZ2Bm
7co7EYvHBmr1pmM3sbN1TGLcvtFdBb3FsO/+SMdrTDxkDJqKUz9W3lQj+foenAEMYSvBuriPGvuS
mHiXQirFGFPcSP3iCaeTAIF6nqEqgH3o41wrW+BdNiKQAR6qlcyf0r5I5jnufJJPsKb2Rz9mljbG
o3n0dFKfRCX7Bd0lE6iygTMonwPA27igDCE6EIcjR4SbDtkR2wMGoQKMQggeIIZrxdM8spk9czX5
QKXAPQlDPko2ewCzZbTP3BBqfWUxZcSIFzjz/5CVNV+NJzNivik11/WMEQFxR7ZMyuQzkgPpp2bz
zInVuYNV4oxlwQAkMsB0hxuRn3hjnyPGhwsVO2QgOQfPmB2WWyB/k+CxMILMl9yaqTxZRZObcgOv
+zICG1LaISeNq7FivoTdG/ZC2Xoap+E7RO/xZDQru/cC1rabFY4WzxN6Z8mFIqXu0iVZEMFjmbnm
EqjFVQJconkVaIOc2h+INFTfEXqRB6YeaqTeQ6O6wZlHNqM83KqLYnFZZ/tPtSryb7AT5jfoHGPJ
NzArSubne9h+tv3LYiii4DqTUtrRvwlzVcaE1n4nNNA7GWOiOdCxNlhcolaGBG6B+NH9Yx6GWAxb
PX7B+sDTCIgfUiOX9zhwGGyGHezBcmRHfmBjLNUfIpwggMpTgV0J+O8XCBGlnfhTECQzfOlEHaBU
3rKPlJHE3A7MGupEcmp/77BM4GiyQWHiV1iMa8Eu0J8hFIB2itMxb5TzodHvbQr2fjLTUJNRuK6A
nSq0SBO8xUY2Ktc5+WYQon7x9EIOfgo2ZonM8nD3moGbjkMGMlawcfmM6nzASsYQ6AQn6PXhb4gs
TCiaHgPkvjmkTBTpUwHVecX3Utyay+oCiMZfoD59XcyvbGUY1kP0CS15E2f4Bm+BvDC5QVBme+Yz
SCTy4B+Hr93HAQJ7ih6YyqeitXA0kqpX5dy4FvOeBG9HubVIBZUIEQRE3GrYA3UhVbxDqexnNbQS
ZXZnglfMeDMB35N+vAEQQV8XKBMZfRRh4GCc0eNW+0yBfpPx7lrI9/obZBSgM47tz6GCW4GFZzLj
QGjj0c0xr2c4KMWoB4/v5X2Xb6T5OfwcmKSwWVzotFgHuKq9Uh+B64S8nrtLHhl4sDHXI3FV7Css
Fo/nk4I7n3piG2diG5kBfUC7KDb38OzHHPVXtpHPpjqgRcZ4CRLe2+KZV9ag7ctsF2/iBUv/8hmN
LuBsMwsAFwSSJ88MU4kuqgJmMjtWzoO+nS0CJtGN280vPiaKEu4VrpTcHFwFkEZCvJKQddRs9CMW
x6cEP+UPqElw6bqRbcRXUrMKWM2xxQT/DORozuBKAMo6k++MaF2mabf6dyRtJqM/ATeOq6kxtmTY
Bb0UrJ2uP7F05hRngIqZfr5M7vMxwok40dzhThbM+7nzp+oKEiUvETg+lvoTsSRg6fju99Z7dgZB
VR8X1f4CpgJ8WtzEnMvHvt2dgKAoiH7UXULwIMAMi25MAGA8OMi03THyUPOZiFCF0VweJ0F10Vyw
GIh0rdWQQNfBZF3G696tkZsy9PIa7Fogf4ZQxgC2YXWnmwYSRRN8eGpu2DBwn4imm0kcCnNclzye
hdD0nyHWTnbijs4e2OO4g2esSCdlQDi6RGl+cRVD7fC5DP+dQVuHzx4ULjwNe4wNiKb2aXG67HHc
HfDtvW+bvw/7EDCOG4pX8iCD0UqkA0cDHm53IudJc+Qg6FLczmbxxCkIkmJ6gnY+9noipGq7zmym
+3MSTTziVNwEUpd+Qv8SjcS0cQC0UVa81wqMk9kcso78m6nq+YrImKeS/eWx0S44pCxGG35vCJJN
s2qRFPzqbsf0Ay+X86aqIP/USwj53zDuBELGR22wcTDIT1FGk3IWhgom8H83ACpRSR4gLQN0/OP0
TOFHxfo428ReDmHvGWGv88oZoEw5BER0oCNBXKKRhe30srCVA+kmp6WA38VmJ7uv+9rIjkPvypoH
bv4i5U6estTkCAUAcoMPvsTIGQyGZT7ywQk2E4YjUkEv2l84/BNckJ+RalyVgLkvhHbkCzJbBG/R
kwvhxriLQ+IAyIeiQsT7ZwmQUjhwMplFQm284FKJ2CLfZPcFy/x1GUTHeHnY3wSDTERhIS3YtoEl
J19kvLxKl3LrvesUuyRylgqe54s68xKMM9kedZ3P04hYSlnjHl9B/iqCD5FKko/K4gN1B46ylLvP
PiqlBScU4ifAHKbV+mvFhfNxe+r5p3M/+zAkIfMbt8VbXOSAYzmw8Cv3lPLGdLqOMfD4R9J5Lamq
bWH4iagiSLpVQMw53li2AREQyeDT72+uXadrn7V6dSMzjznGH1bxa1ZGPgmFdwJ8RxDuORNRobwg
m5MMSlRUuE7iSDeXEA+0BGsDvsAX0H7icHpdgMTe4Giw7ejkEki55vqWMriONHA+CEKKtztzXwqt
DIAd/pwQiqGH9KDVf/W1CF3g/3Y74ntvEhflrAnIGgEFB3eU4GMA2QDvOWkYmpRPXQ3uKtVLIgpq
XP9Q5DYOMjiB5Si6jztiQhs6nxdDA4RWZAwMJG6IekjbkkMuAM+u4njOX0GBoNIHHlAD5LDLi90X
MBaehBEUFmVtS/v682eTk50ZsHwtURAHoKWj/LoTsbMGNaCalKHfkBnUqZ2VcTwYvELfRoWWi3lp
iDrnDwMcuEw/4qc6GlaZ+z130udIWclWRllkDS79zdAKEl+yp3V3ugRTxaTtMnsmtIXGmv241GoU
fM1s+nthGvLQcIeWrXNWDtrQ75XbEo0PgyXeeRLEDMwlpdPlr9BHr9ZP6YoGO92xhIG3eWiNeUBh
KG59mv2hLvImQdzAXoiXeXR/447wG0KzsrkXlulfgxAZ8Am+zMqJIFbGQOOLHxGpbx0+onAeIaba
uBGPxHmSyhKqgnAcu5mNnkcNnC5svYyLp6HMDclJyTW12SRPllWmcLUrxqG0yvhdk+7+mZTxYuxa
nLA6sHbBBOezV7OQmBIwSknV6NqXGTvJ9F0HWh//qZdYlJPMuErxnJ9J8rGBZHDSQcQhZAZelRiO
jgAj4xGMGHW5e/XDr58aCzCeAukQL3V8w4Gs9PwmWZUxgtguIGUpGFF7gTcnkRsFmEIDN716np/5
OXqh7CwOzn+ym6hDvIE4wJlqZ5DVmDwRvuxc4ulJWzmajdvWML8Vso8UR1VqkocXRS4TmxC2VzIY
4y/uvADnONwi0Mq4XnIRaZYQH618CG8TJp3NtJmHn9krfEYgNDpiaDACWkD9OOfqDGuQrSs9dsim
al6RjTPZAfUSWrMvXouHoF123f5TncOuGUC7U6K7XM+jYtiS47NIvPT4HIOb8tdLlPXX2ETGqGuW
Kj2YkdmiURGDrpPnlEg0kGFEM5qEjnpS1XX6IfTvfPqiC87QrkyaBvBBjk4qPkUc8zdJVsZmCwoR
md1Rrnkl4BKV29mPOgY5nN/pbXrsLtVvj0q14MjxLEv32Vl+JPZVC9GsN1yuoAbKtYve8jgHSPFL
rWUHBU5Rj7RDJjcVQCr72NNYPcbjSlmraFKIiAvWXkOl3LCADQZvR9AHU7oa2Jbu51XkydIgJRAg
UNO+aykkdIYHEy8/9SKCeJVgmTu0m3YvyZQEityvWsnLfnuIJPEPz1qDTIjAhLXJHIgY9Vn2CdCV
sTzm3RB5hf8Ia/E3bDYceLTr92Cswlt04+7dUdpDpdnYsIRpNT+F3syXAIGY6euosiOK7zoQCW7m
pAEzH0hJuQI8A3+l1jzAikoLY32ZFWSRSDW6IIcCc5jiCGs4iuYht2Oznqyvo7eA3kl0AQmBxueC
QFHBQoCKIr3UeJIxLxb8cCOxnwj4kXhFvPv4M6n/eME6FOYrYqfhowBPQZoGNsVZh9oPFBjqC7RT
0jFEOnRIALGV/nvBUF0DAlEbL9TcOPMuB+VBVMrDC9nhKwHZrI8uB7txqbJrgMDA2bKogAPheJn5
DCsvDW7NovBF6iiAtkr0TLaH9TyAAIp/GQiARHP5lR9bJtpALKnzD5PqgPrQTPR4K77yZE5llM/m
XV4Um5sF/ckzICTw2xAwgct1zRx0Fh3ykimwD8uzzZ07cMoYejS3wsnnxavSdv72Id/GBR+cGAJy
/16gzLz2nC2+EbW71xQKafbZIvRHb9NVvH5hLuCkonLAF50vGRuezgjROCinXzzu/9FNtVawVy/G
wjLQQxFvJVEVQk8zd9nSwxttKgVNFW4m04TxSdg2X6R8GDwGgd+1tQlTRzz2t2J86RKGU4kFcx3C
K0dmeeYf2YNUUtiriHpRtWEEqU2DmGzP9BjzUiOdT9/yTzyLE6x7exaMkQdeD2dmFpZyIA54J/6b
5mNgdNExPBK8lMTKRCOdOgDr0KyiI4UZ7iEk9Hk0IcgLeiWNh3dPQUbYnQA48MA1sSEzozkMNPPA
pGCCtrbLsuH1GhpoB4fwsxXHBhCqC1DMc3Tko1FNYrcB7Z8CwAPwzn9KoEAG7MNrdGTUhR/Ojsmi
7dpZ1/tryoH+6Lb5ujflOSaiyEwMIVMtquw8iRADImgHUXOL6s2JzNeda5RNWHQH4u21s5LKMPvh
KTwi/gTn1fCqBXAr4KLy1IIFwEVKkFWJ95S9/Wy2RCrkVY5QkpIthjcYoBOatg5x5+8M0o+XSE4w
OLmAk0Lnfi7NTXNCYhh+LvlYSBXExkDTSH//XG72Uz5AAgzIeYtuE1vrHbv619B8JnceQJBr7wGa
kVW4BzfktkDNgLTPlvUaqAo05lyARwRZl1ymAOB1o+gEIh9u4Dg6dtv0LjrCHLwuU3h1EH9zIEwk
Doi4ohsoqXN77rBb+vB2xGaoUyElTSlqXq8FfTXw2tKzHyIypPVXoIrs0B9kkV15y60PnXOVO7jm
AGS5HJFv10Ha5ivWeLf5ndFHQNOaFqGDGZ2KJaO1ae7Ad/g7oSVxPXeH4g7W9t/IFUsF/GU1zZbQ
RbpNegKMw0URGS78m3bBsVkwZuExXzMQ9JRQfrScbqQhrZyd9AfH6UOdJqcO7yFWBdPschDn+I2V
zDrRnXRTLVB/gEU1wYvLErsmOwRdiDRicqO1dE328cq1zG4s4BdxSFj+jzkLmtFAvwQ6MvzozmlG
1Sa68axf6LPDdQAz+ubjd4aOxHFI59I13BYYOtr2O1eL4o4cfC6scgSUM1lyYfldGcV6XpH8uRHE
8pIsdGZ/vbasMYuNuKUSz+X2sHxPmi2TBhov7WY5MAWAnf7OwsLQFFuJ+WAbX4Hu7RGvrnps5DTs
4rHL8o3sBOYI+jO9l5/zsXWAZgOUuHYM4iw6SmwO2emF/sOmPnOut5gfDXRy0nMmVsAigANTz2kd
Hf6gQ+h+dO/qCSc7dCxo9+Wa920g7V/Eac+Y0WpuSsfqDmiGCJKjvR8diR9pQIsAxS470U38DkFv
tzEfguZ+5DflrbwVt44turnr96RcMyCsZe0qXMvpbWYq+5s4MJ36DBSUFzEofAIH4ypXuSW5WKZx
PZYRbHuLYeBuqe/CG8/gDRBUZ6JXd8jb9h6JN3YR9pMT9GmSiSALpgqhGmzRYgnPTN7y/GKLtV34
b9zBjVFruLGdqlMmXn1lCtz52H8U/oaD6srllyfzLbIikeHmYxpXr1lX4a25s351zAmp9y1yWYgP
/L8t0SYZc/dmy1oh2SwGn3YwL+i9ZIqSHJOF6xTUN5gI0lP1smWzZadlllZIl4Cwgwzf7xnDAibN
Gn46F3l+JTuxezE3eNtCc4VyAcVRooJ+DNIVkg6wGiG3NOKtqju9VpZ7epqOlYvhhewZwSBTBYvs
M/1SryWwncjPR2AgEKAHveaQ6aahNLe6C5a9OrIJWtjGOTqCyOMkZwvni09kcF7ajD2CVY9mATx8
WRVBJNOIF/2+Z9qVHeHNg1AqY8mQT+D7zBPegx5lNphXVqa2R5UWTQUn0QSprwMpJXtcmctmzZ+5
5xsvoiNkJjz9SnDKh3VoDOGyYznNlq2bIWOr6Ubp8vfZ2NVU3GfJ5iJVT+qfe3joSABLuatGI756
uiscGHgPpIioycKeR1yb6YTeJ1VqbVX2tgi3pInHNZ5ND8Umm1IE+Vjq1dCqKLchEn85fuo1f+Un
4zm5Xw385ssFmQ3lgbT35RiePvPgJDIS6jC/BsuAnAAqf/23dQJMagbHCwn2Fz4nUBevvz0TlTe5
6O7P8Hhh8shkPkg6pDDxQYOWrjACaByoZOSHc16Yw4Q7KZ5fXMv+pdVwfJgqUHcY/LQPAQ9HePK3
5PlSaxSgFkHNBtEYEgcpQ0lRzfQhaYAaRMKPX0NJM4k9Mo3vD9m02GffwGkRWagxRz7BRLki/T2v
Zf8N2Y9UN4qpiTDZQJieTxEARmCD+NmMQJwZy9j25GMZsSX2lnGJwtqg9IxdLg21hb5I97ZN+b+H
3Q65dS7JH/SfODABPJWE8abPP1uvwQWdvdVrmiZOMb4MAE7maARhsb2NltrT/SEc5pDgDdhrn3TG
Z04kw7ZJCdheIldqA/x+ADsPNkTSltcrJlrqoQUd9kYmQD82DODlX6dAxA93X/KNaNw+JR3yHsGR
g0QOKd/cGrgks4GIklhtn/w/RYKgBMjaN1fts36aO2uZzUJylfQIhji9m44nYa1f7ZDcLTJXqNxL
Y30FBDGzRQ43Ddzfd5ABSuMqRf0dHUiS87iss+1xAtNfbKjU8A/whPR5Z0ylHzXnobF847VO6f8B
+x/RBuq4TvDPNRRcAvyN+Yt0oNo3czLxqfMFlfoZdZ9p/NcB9SOVg5Rbb2ywRu8GBhOAbsslvV8M
QL5QZK+QBhinOAABvUimoH+oHQ3irZCP/45+nkyl2JstRttH2x9tR+vh9Nf3EPPEv1rp/y0iHx8+
H9N4xybR7qiDDIF1+HvT1FV/iFMoM7lDoqMDkB+RCEOs5fPZqBRc5d5+3o/7SHr/Bh66rS5cA9Ka
Crba6QyXjsGSJWW6NfuqeCypx8H7rnmBX08DX/M6Nx9pHoD/a40+RT9Zt9NknazzEaGan4/ipfhz
5wJU0ABbHyupXasoiW0RwF/++C1pYa0+jAsKKNQIAAM47QgujPOZ1GP8YUTxMXai9WsZTEA9ZGtj
nxtui6G3kPNGZnNgPJJx1Q6qBzYiAHeRCcGQ/Q3HyCeLYqcbttGM7R6iJmEO9+kT21J+JW//mgtV
wqex+DwRLb5kjhq4iCu9rpcF69LWj+kUIxtIUxrMhhhMGxDGGeuW6dizhWoyok0R5WbFKZipFGUK
V3tSpvrS8mV3B7h3meAH1AMiN6lO0dSeAV1vRt9xvJIPuFlAhEA/KS1HCKeBTYA0wD5MVR1qF4wX
NkO2R7RM7Ge6pf4Sk5WlJjKlCEa8Ss0B7NDSQGuRjY8AmLwitfAnzeLrg7ks9Q5ygwT9FNjwlGaH
fA2pGpAQK95rKnIq4tBko/dEPIBy6a8uAcG7qa9kbF8cGsTQLwes/u9KOQhxdf5LKIk0Gmh+tlD5
gGbqJ1922zfs4HqA604dbHGZwFYAO51gSwSrKSOCsJeT76GFXopRTiRGtKbsqZeFd4pfpOypqWli
vbNjk7Xmc35XdmI2dzKbHBv8l60b7RatuFENz6hbUTXlLpAOqbBJVCHxVqjJfY1oD2/7f+K4q4dp
6VNoKknQQ1ulhhgKGQBqmuzvyvWjb9nei/pI6phONnCNnLYYecHLpQYP8PhDOcYhI033c+Ug0uEp
JH45vnhWuSZyjira65XzayYia7Vp+uSgwws622LMPoHHuYjgLClfPIboY3L0fFKuwGMGDgHThGoj
Q4w+GdF+K4RoCtLq1/bKVYaftfcc12SAeV0y+Qwa1buLPSRM4b7GB2f8MIn7xCOLXFk3pg2iORFZ
Zg5VkYn5N1iZBdogddO74nIv0glz3/WUJvO5SvYwShi5AGI8+99xbJmAgTBm5db0O0jaytCfxAg9
IAIUnFD4pJjwndDPghtj+V8O3ewBtcfM5oCcC4IAkOQAPN/k0rWVWh3NwuOuFcG2lxfUg7ldkNii
aPleM4OVeJxftT2H9gtESMRyoD4WjRLq1KTEcXajdwigNAATXpXPmKCdJe4O9hMdfKe1jrq0ARnB
a8rgDnU3oXQmAeJ/iqiA1eyResrsUXaP4mkuQ89E7VTadQgMbSFUwCDIcJ3+kFUPXUUbE/m136cs
gztYsEpEHbr6S6EhXfKVUv0lwUS2/0y0Hy7zmBZ3ffVGEgYhpgXVIlzG7yWV/kxU5uwcK9p9Y/+l
vYEp+4iuazh7lmOr3eTlNI09DdNywFo4cBHHKD5FLwkraTi98iK0hLzR7gcjianGhDBg64mnpNJC
rsaAHvhpWXft7zzITpfCz4CRtjtBai/Q73WSAgUb5w1ZHPgeSz68J9GOtiTLUKEWRX3MUZSZ+V2i
GEwtkuJsJmYkCPWYoskIjdfI8nk44hDSxYWFfSEookAyRBD2vUZdH846+s4IO3GF7oiy1lR06W9G
uWcKesiil4MHPr+UFdXxrvCJjkSxtt7Zs7K6xrC0YITZSH1m+5d1TEBC/5PxQxopaEnniBq50Ho1
SMCTzr/BxJElcK2TClVvawCeAZi+2h6EefwnnSAVi2+fCtAQveQqm2kJu2Dkl+2OIO3VXClxZ8FQ
JpaKRmjiGjkaCovC3r0/+F0yrYlDZagq02SJehLwBMiAv/X/bECWuOziqPpCW8ajIrnnoslyJtBC
/I/ZmzB+bBGUSh39KUuwQWBqMC2o6BMdEi9mdCQz6L2GnpYVfqJNo+/ph9wJ8vvfZcfxao2iL4J6
/Juoxn4FEMGERl2qYOZwC6No4aiJx44ImKOVR+yfAfrQDC9QnvcoCdcoVWvBSu0mOkGnNP5CqlZA
YOTASoBXcDyY2Z5iNFIBVeFTorBuFPqotQFpiAqsK/tts3vN2ehxGp+iPQYzE0lgsQwh78OfoDxf
jVHr/MkzKlo8l+iSYr4Z+aID5eW8yVbfa31NqAtz0LR+PrHEHE+svy9BPiEa3jac30xSuFkSoVHr
gPGwwbBYf0kxKqVDEU0/2glJYeOy4Lj5zEkXMXEq5BjoRLJ8E/U3/1Fxiw/mD60bOhdYk/s1J1G0
i6s/BWWTagj2A1EqRR69UQhNoL7SvZcfIiRW5+HcRLnpefqCIQS19w/TwfRm+D5X458WCjWxK8eq
qMpzblo/ZPQH+ZWk9T/ASQUbziHQfhH7sxxR4ydfPuZ0NaG2XDaE3XxJ9APZbz6gQDwMoEn+tDZg
WVGdwJlvy7wAoTPnrzQ/2tZ7oBiiVC0ki0GS8ZtIaTfGmtos37bCNVqU7C0/Tr2XYxyzKeCHgJC7
ELjHrBg1hS8gdZjVMevowQhpT1IVQuUCCAZ3EcsGazblJYnGqT5yKVHSCeFAtI333/3nqkFyk30A
GUBS1GOw/eyTae+mHtmF1CMBNh2EUEsocDVE2nE8hg+HlvCTmCZFGty68Uk8TniVkZgLIH+MwYZ8
wRxzFwEOen2tcxHJx+t6zyuzC9DBABQI2MWKIs7mqmEPaSzN5GWY2wRVTe7k9KuF9DlXANrzUjF3
FIdPvU9xQC18lpYYOBxnAKnB2Z7zgnyBQkEGA0PE3i3CKMZiwSMW/YyvvK3aTpib1Fy5DPL0ipO0
Qtx5FhBsdKjmDqgL8340WvCGc3Gb4vt8FiNHr/aOlwWkXtxSicWOb9BHMB/RXq8G9DSPB2/xe9Kt
bDBwPxDW+vcrDAJTuNvgDMcgMumo7GoYcKCKXwgJEp5DtzCdaT7TDDfSNfw3vsVHd1zXAAvxonz8
a01LLwu6I1gaR0YcNBHfZvT5IAaXF2Yo6CE+hsH7N6vZo2iiTgWFN2Kzoue1U3BnZ7KO1hHpN3oW
BALxJNAAIE2chuWeX6aFgIO4xka620KAZtC4VvKa6PXc+ND/X++lUA8biPHvQJyhtu3QdYA++T3j
yJnQOzLUoIQ4VLiGBktu4vaTPUV/wm+hXG8KNAKpWU32+S7XcyaBIuAwLOIXl5B5vC62uZAMgHyB
XLl1o9Wsh/zKhCHeQz2IdoN5orPpWDqQnmDV0aXMBAaFj6fhvDTrQIwCVUJjwhbEIHOsMHcY+YSO
/McCZ3dj+dJF9bPWvZ4pBicE3XWkJ1/EKM/fk8sl4Wbk83Ovj2uvIEKCbRcC7ANb4McYMl49bCfy
kR8xbvQevR4smW9voF9XfcVq4hG8o86+HvejOzYBTMk9Z7ZcsZjYF+jGn7qybsGdEaUd8VWMvzFJ
ib/jPt0LUIrPrDqPKwjb4yX3QfCh4sYthRQDaYS3NQDlxlyAR3nk5myvPlceFN7Tdogy9xrH4n83
FOYF8kbIfoP+u8VXsWz39IvYKCDnkf8iRb7K9waCSSDQSG4ARhOZBfPiNreS6XbL1GkpxorXLvf6
kxd+zT+AKxJSv33gerxV+cyf8d5cWQv1yEsoT1Y9J7EhmsrHfApPTNkn0rf4ZXbwR/dRurhIqH8M
RYNiOC19IJqffSpkbPCcYW1TwucM46s7SufyyU/Q3bzb+9o+eSY5ldij71mTfPO7h0t1WcjHy4ZD
66UMTWUM4qm55XTJoDFHXPX4Y4N7MTDk6ZtO8Xob6Qw0FMiW3G5kJhLIctMnjuE7vRuBDe9hrmhp
/uwIbecvROC49aEB/EonasFGwTCwjbEfGtaQTEPNBVJQ4mWbxTL4PtVbvsd6h7b8ukXdUFogJMT7
bfHZc4HMYftJvESDvez0c4DpIezNfmtOxT2PwiAVLBNbBzzFavjvLcAgktiQhH0OJDv5xjWVGFi9
KauMxVgOhTwbG0ExTThdUHtn7Pgu1oEGxYx9c2SqGAt+VGdKNZMve7AOxm6ApkwO7YHUV98S9j7I
9vDHXrWycAh6UnoC9zPFFYg6Lx/HTAReWD75x9eeJFAuZh2hDGqQdJ10jnpuIDbcIQ6yNs51VE+h
+XYDZfh1tW4EaS3A9ZoPD8mfSaS/OMBdhPp5OndxYHqYz/LX4qaFI55V3DAXcCMCtYv7fSqoLXcD
aR8f+jk50gZ6mQPRH+J1N5A38WWgn3lyaTjqHeWhC8EVrFqgyOSkA6fhZ2N8G1FtkfbZDRNrQhwd
kAFoC/pb6KrJJdIFODcA7xcAzPrJ0ojG8By1WWbDpupHBHqcE+e2G5EmSm24dYi5LGgrYENteCGv
RCd0i1IAIOEtMEMCFZ3RudnBRxwgGW2Ky4C+wmiJJBRmnLQVxSEQkfFV/HAuRLJeBP2tRw0HCJ99
NnI/y0kpQgkatnhtNw6dZp71t8+kvmQjo/WEzRJfICXJSK6ka8i0aIBew+rrbRjMpucy42glk4M3
rpEm4H35xTxhlSdoFKZMKZBdDupDPDW6jGP9+Lm4Ai4deRpeHnqf9YPfXlMhxOol5qhEpYsVBX2K
CUzaaZrdQmANMIbBdhYdVhWD7Ihm2if3+COPjgpkWYcaeh6daCG0SODTrTmwqVzOsZXUgeHRS6TV
co+HK1T7cTeAH0ndDXVHFh9bWO7qLFqXBfyjolsB/aQvgDf1RfZOX6EbZkwjicLdgHlhqyOA2d90
XJsE8FjzUivuyyfjDr5wYDgRiqq+xA1sm95CQldczUfS+U1YsDM2v9WHDKFPo5VVZePaXoIiRZjp
46M9yduh6zm08fXpneU7DO/ixNxClp5JQwOQXUPmNvPpF0nz7GvGTMXqCgDxyr5+YG8AfmbidYAN
Bq+9jU8SeUjQfch7tR7mhS2Xro78CGV10Wpkyvg+7li0nFewoCxvUgXhGxTynQ7j2a/71XFTZbY3
y4iJSuqGdWf4iGxeAOsvccemEmu7OGAkiI+GI9jmrOii52pwGRbqNkGUkfSksFVGhGdA1rKSkNh2
euyVioslLB0a8DNLOkW+J5iBvpYJSTZmkDVH0eo3l5fazD6r6I+wAHHv/MxJh1GFgaNAJvTl2RPy
jCsokcGsESJEvTvaVNCnv/YEF3i+9BWv9kuEoCy9gZQZFzAdMfT+WxvR4jfAw5T071CB1Vl5vAL/
xZU0RAlz0aCqZKzQRyeNWwF1Q4AMQTYE5wesXRO9XGpAwZrH2uB7BwwfSd8KpZEU1XWB4GcKt2ua
Xiej5qSGE+vea8Yasj/UQuAeYHVc+5cvwKcDRFS4ANlORbMbThPO6BLpGQKwfgGvicz/qucU7AkX
j6lox8NEW5fUpWDRojOXOQzLTyYz4yCJBji3BGeZi7Zq6ojXSPgZZnJvGMt9PVxkUA/Iw3g/eGbY
c7zoN8gJrQzND2dt94M/B49A+c52pBTytceEjvEzvCvAGzj2wPg7QT/kfy17L7UefvTlMRrdkiAB
S5MK85Me8vGTrnSsO8YnyGVFcMuBX2oj3sFm/nPH/Ix67+GnNwKelf+ZnSN/ph0MCIV8l5vh3wz+
TPMRpeJOa4WkS1YyfLVaOEm/Ci7cWyNc8jDsRJo33kJeB9sBbrvWl7EQhlx7cb4lpwEAQUdfl1B/
UavDQBrVTBJkqHGmDol1IbqHBJWEbDBi6zgU94NgTAYOUDfru8B6WOg30B8/lBi0Ef9iChs7Mraf
CbzVPlLkDyyqe1y7IUZSO0dw8eLH5J8thwEPcEcN7i1EfC6Tp7flVSbodoIs0V38Xpp6itnnbQFX
xL+/XrqD3Q11k/ncMTVYD284jYQQgqHOZGFiXoBFnDJpBJMkNfG9efQoApzg+vcwlektw3YMSQVg
A15mpSPXq1Dy4xIOJh+B5qTgUsFFyQc1RrMqoG1PRbULrheSLpRZIUtCoacGj+EWjq1Uk11GJ3ww
ojQRfUTWLlpz6p13gZKcchi8MZ8bgJXnF3l8k3pab6h06wYLgZd3gSuMjqkuPH9DGnfg2zwIpxw6
oneKDy2p9y2zL57geFpv0Pdj04NezLaLUXj3bxUhYlYzW9cWLtg0zHY+BwO3eErUzahFN5KOH3x6
wwD7+PcRKsqBnXOK0/i3eqhaHzN5JtBng6bFzl7Tz/zuW5qEzJACkTSHwbkszflXGdSab5iu3HN6
jCtfQKFP1pLh0vVxl3qq4lknVVqjIvitPfxr0BIIqaJJ8FDWejZ8QezC/kaa2AoEnBr9pAZhH6c9
0DNFM+OUSLAqeKAxpzMf2qmO4zGdd4LwBSv1hVzpA/4xkwqcB+jO1ajpbaCpaqn/SUeQOc0YY0Dn
JeDVs/LvB6n6oTPz0DTFw3jyQloUpScFWNaAf1PETnQOQr/eqrvmgWokYoYV6li74sGLBt0YwcQP
qWr7hBDpq+ViLHhSb7BZvsE9ZXqBOt+vpKWuTrNnxAVvq16hA/NZbwqe3ATAObmQ1qFtAeIVKlJc
lASBM1pfEFtwLp373lKpyRfyI0NE79zMIqRu+98lCgl0CyxssCCm2+yY3yUqib0Tn2/+QdwHmnFL
UJs9fZcxOeudUlDHwaYGxfl19yh9bY3OXYG589QAGXxx2osQp2AHpURGd2Qo2gAYg3JqgGTyFdwx
rhZmoBRjJ79pO6o32nd0Lrc6+GPEAVHN3LARQhR1ujkU6nSHZt+hMbhoDKTDz6GOxGpWUtI1TiIu
hH12nrFKbWsHuVpi2zDGQHCLQW/Jnq5D/UKoU5ug14BzD4bHWG78fTbpvDozGb9wLPvdDoWpVf3H
HshYB8qEc1WfMy1Zfr3TuzdKv7sCZhsOUWgmBj4bVNeKvzKRlD8KlX+YAHOtI3gVjO409H84v4Fr
nkQ7tCzZFIxxhJoiCySdFr1+Am4PmOim+kEDd1swcCDbQCAtOdVULKb+bU0Ix4c35n7d3AXFO+iX
B2sp5BX1QaR60KAZM5pxzs6aU3ON3mIMJhIxgg2ck1vgRhG64bqEmghQDl1tTKsE0R1nEJkCdJ+U
ajTWpmT2QSSd8o0xivfVtBqRA+XqwEGpiPTYIpD8Ah2kyyDaqc1K6nGb4/e+iyoTBFke+UL6HmAH
AHa3V88oiDUm597cVNxybJ+pmKIW5LPVtGCmYOwxwMRrNqWXqTqytvDkve+CN/xuwnOBSAdL5uM3
7VAcNuyY2GT92xHYNNgRP+0UvVD0Rd7V4/N1kcig1oqDFZt5ongSjsnY/pyoyprJiOX9vWBB6Lw0
Hy1FtsW8nMf1o2qHUP2CB0bozE12jRqliVkwZrI3TAVEJYHFCTFMt3hAcgDgcS237T8pBiUi+hai
pV/EF+YyiELAsv3LEE/RUXtvhtb1iBsz+C/cEqkmDQmWB+UiZ5E+4k2NG/kppX55TncpGg5CUYgz
AXQlsBfw3APaF8KCUHaSueqx7Ifp12vv4owQWyKOGh4WpJ5MDn3cu/fuyUz50/+6XXfmWFzL+xgJ
y9B9UVCOGNl5NGedBcBprgiltn/FDNERbZLuvqRypdghRcgV00TOHHrHC9XJdEztZwQqZs7cgIBK
WW32XbQH2wvHBdrlf+j9L8IZ/8jaxFMEOXLq+/eiGWh/pd8tVYqBICKIj0X9fa378qK4gWZiPmB3
OY8eGEEOgY1v5SnEmdcK0wGf3IRSO8S9r86Nn3AqKng9Y269VO7Dy5g7EgG5BeLo9Psi9hvi+dSv
EDi2Jz2FC2zqNKdLOJSA2UAd5Zg1QEa6RLxvroRI3qg+h9m3x3BDokcjTcwm+GLKx/9kQ3VJMHLB
UD71jcavdvahXFSgbWa9E/8I+HXHAYKLiNsjc+k3AljaTwjCz99TSelrXW6VqU5qT5nVm0hArvvd
Ph/VI8QH7DVcY9ifbZ+4DBHTWBqEq+SBwskk0cYgDHSMh6iHshZ/fSLzg7FPALItMMqLJiUlEHFX
4U6YcnYiFvuexH/cq5C3+ZcukVb/Evsm924RK1NSI5o+vIQWONlqFy7wmmnqNdSdonFpEsI2bR9d
SA4YeuNA9EAMQNAvY6VeOkQCCYE1SL2/nwz8vc/mH/995F3IWTo2d109C3fvAu8Sz1j+hrxQh7Td
AL/t158EaQSkuFPsyGb1UNGi/FwNlJVyJkD/TJjPKnLq9ayoHBHQOK1vnEw/HQKhfaGezItRapOw
Cg4f1B2oh2jXeK6N4e4RUnGnDbsjYQ5+fT/w7mLFhO4ocJF5NULnMiJlxfZCqhPRnG5eDMIxsTm1
/vopO/q+Q9+7cH7sz8ZEmRPboahanQgbicS4wQ6zMbxh7gGT3/MEagi+sJOvjcX7pu6qY7rtyCPG
SIGX80xwkeAWI5emCDsbTDgwf6g9i5sdMncwZNrCRXXF+Z0QXM9BmYNsNVfJVj1SLi7uZFrR5/nT
cUYXHkvAYl1k/zh2z9gU/HOhCMaFNMnH0bIHK/ecDxGihMIG8qxEs60fLORDsrygFDNq/3nfIW4n
jajMC4wpmCGLYiST82r46oFysKuNJHhUKBcIriPACNCHyQns3j8RbrXxlEcZDymRMYlIcEork6Qt
F7AFFDkTzBc7JtPf8gKQ/2jGwFe/8RxQyP9eGphntbyQHCdXhTbIgPc08IqSkN9xbTRYCIGQdMTq
DI+mViCCaSjw5lAk0IP75YiT0UNZfo4NOZQFpfgZdsKQx1EhANGpkZYVXfJD2Blg4U7e6pTMm6m+
h5uk7ICo0/2gc9/4OaBEH8/Jm6ZHc8YdO2dWEXL65kxCqbXbUmatNsAiyFiSsfo+CV6jEdnacCAR
2pCq/j4hpbJ6uMBjz7K0wfmQGP6utWs6iifIZwuhHEFlw3oFcIb2zNMJ6RVgJFtxfXeSI9sMlpjk
Y0nEevWu9/eNvK6cHo1V1w0CAi+YfZNkQWE1J9FnkRFibSDCvS93mGxOwz36C8hx2iNM4KBOvVcI
vKpQleDS9RnDZcAeeybzcHq50Bw6SH5QmQakzumrdNkxGUAsMi4SseYDuj/QhHV0AgbQI5s4/Kzo
SHmSI7gi+djXWdwjGsLdAQScHDzog54+J0BZlJnFRZfS/sychk+0/nBZjd3WNbxs1CzqnbKE/+Gw
oobUAQcqlNAOAUny2O5r0nIhIYZG/Bxq6M4GUvzkNexHjTdGuDB8XKsQ4gdXOdw0//QIDzZOW9Az
JiABGUOAlJaPTR2jpWQCqsts5tZjDGq4axCOAOsTQ1UgBSZatTD+WIUYTAGVg7UhkPpeM2kOX6oM
x94wkonZhReyUU7As7MDrnqTdg7VBx8RGEpI3L7+sT3AGuMgBQ1jQ73jnGyEjRdMgDdy/EJp9/ew
vN8MzYYJkKjwdDmCF91AO0yWpJ3A9KJWlrnZAs5ni5tUPsSh2e4oX7DVCR9FkKI0iGWTqgMt6wdH
jImICNBiPBAv7Ys7HsjZKVOA/eJHhRdstglRoWr+Xud4VZv4xwpGC0/v6Ii3cFnrdLyGp72DRqAC
KYXl8ZDx7FYn79coOVk+1XVAy3AEkD+1T+8zh2u0QemW7/emF6Qpae1ZGCbkSHziCPAolo1TTS1P
6zOlF5b3mnPAjSkeTUyMOPMjukTDeoiV6hCbMSpLYPxW6kEWXob99yN00EzhSRAC8a1h/YOkEG5v
aLLWXomOaLYsr6WrDFh9aH+MyxmdKh9wAwLk6SJjdKYSCw3ZRscD+wLmK4bfWKCh03GwxenDMb8I
HdIod7LM1gLbCfCEN6DcmBp0QsKZKaD+mSnymuBWm21IouVBY9+8AXvxI0ffy3z+0IyoZ9ru7dMf
Rm/kSCfYsq5uTD7z16Q3zc/MTO4Y4H8R5Tm+JuUcNIQxiM+ZZ3lyMK3SIyQY5ut7EtyY5UxJZF4M
MQfqmYKdD2Ur4qutifuGIFjs2Fd3IZHe32dnv0CIVziTgwSnzj1p+pvX7EniYXHhXBcKytREDkro
x6v8HNyAov92UKMCkn+H8pFtAsHQAPkri9r9d5VscIv83yuZT8/HOpKkwNMAmWO1Sf7gntykcTG1
V81/NN1ZbyrJEgTgX4SE2Xk1zU6zGmPzgg42Zl/MDr/+fuXRlUYzZ47N0t1VlZmREZEOzGP75Uff
73LGICnlvjT6Jh9Xhq23SnJwLGvHOgV1c8DeoT/AQYCUO5CzPC6n3f23Hahgmk3f+YYD8VoWGxOr
xvpWmzde2olx6w73DACqCunxkftgx2qAzHXbwCwQ2noJXZbXxZh9FAn1iUcwKuKYOGHwW99bHkz8
o+03nKeaiPQmesv3RDPRBfo4lSetZxsgWi4YC/iov7xrhr38yzQXZXaDLXzfym/H1Dc0/y5PhpEm
5FhRueqwwy8lesymd41ktGrrHBKVqDmNHJA29F5GFOeTLqZyefOuDUfHkOUQP7QqLd7F2CJImR3t
GGs6jKNlZzs4ceqB/5duI/NhSmZs0QOsMSEW8aO2t1kLRzNDU821Z7/sXt4yrfmten938pmdHXj6
t7ftN/adQds/7m3+B18D0xgTTOBEY9J0U72GNmH251YvzrRKWuGOM5WpFWorjSUzcO9PA9dKiEbG
mvlhvnf6yMa5zrI+f0tWRFKqfV3S3urfNR/YiUSimMEYCL+t4lgf4loK3UI3f14/GrTwZxCv9Yz6
8C4eLk81HYLbJNbtS76QuwXA+vooLXXPWpDERnoKRimWdaHju47IvppuvoxOlK6QQnczW1Ics56b
lyVf4MZN5XfsXldXI1mvxsy7wOwbfwYsrUfhVsq9LSVj9x6D5TegYedcZmBRyox451ROmnuH13Rg
XRRZN1jvucry7TJIVBMxeWbFhAOjMZbd3T8RkOY4YvpcPX7xvowQnP7Nzw0Pu4tQ0eZI59zRR2Tx
/nE+V24Dc7FGpmxVtWgm84g9G99KIE+CRpt/JQ2CVuWpfq3m2o7bc/XYTszje/vRyg1kni20OjqK
BrJO9JgqY9+Q+ANzLTAV1n+u9SX8ojJXmUlEFYof8i02G93TPPQyFRvuUwY8efPb2Z9cZVXjNPVP
bvaGBlhatZ3lP76raQ2lRWkRpeoY5z8aBfqMp9atpSG+fCtoL01qMO1irA00Brg/+zKeoY4HQHkz
Wl7L63jeY8g4l7EYGDddXCuaXiXmQOlXJ3acV4RCARz8t845X5KLVUXz10Qr+1YopV5vkSXg2/gp
J4Jj70QWFheI2SFIY9I4R773jhItgSHKd1atyfAcHTlFTMwCPc52cbGGzVUyDMHmDuTx0+DePvb/
BGdz6dbHJgjhwuXChRD6j/1we1EOwicSXzjbETIW7ZCn4cq88M89/BA7pWrzeDWSrbEvSdXnqcqh
xrClJBUoLdy5SQfhOhHj+3eLjXs1+28nhoW1qsFncLmxPMtvFvW1Q6nYXTrP7ZW7rZwLSqNCm0qX
nqNNOb9qPQcTIW3XoEVJMXillSzd6r+VjQFWnFAihtW80tXnjavpAgYh9xIdzgIu2OyONxUPpsry
LWe/JWKdYKY5TcoHtIrepVBat09orrTriz7qQqEi3Qmvy3flgd1E1DBoxQ8v9ezQHRZIo0vd4nLe
0dq40G2LGVd8M+fvGOP27g4i/N8gAIHIYIt/7BKie+nxHb4zPRVNapNINAt7GuZn9zbtzoXHiuSO
9AHHNjuv7Bp0mY+6NdzCiky/M6TGdDdGrn7yeQXCj+zwNLh01Quft7f/VDO3TAlj9UQBEmjI91T1
nG68/JiiFBUb2R+czvm3OHhKmZvRYDviLMKuQKW5RVhtXeymrtm7Lus3pR0OdMhpZgeqtIIAM8Uf
9Pq3rfMPMMJSRCJMZJvWQbYAsKr9fhSH53KWvD8yGK5y+kzpZ5XBnYCM8al36eX+3VsvmJkV60cp
aRC4JJWHc31jBPnlTV7STszm7B7hLrtaYqZPqWLupicl4KTasa/QDvh0vk+X3YOxAbdOMUMw00uc
gvPeonJsQtgnleroK+BY6t6XfOVeC0DLiQ/JohPo7OQObTyIeGXOISUPzx7qpd6d43kA1Oyj9L+X
91O3UJHWR9nupKRXFd2r6v/u3d4IO0ONNBG28g3RolD5JbHcduaH+mkg4zzEUtvVDJn6tUjagYY6
jwxjnVref/uzU5iUNo9Gbl835uIwvs5MeDhbFre6IsBLl0otU97r6fohTk1TI3mSEWTxekrfdIvP
prQaToKkaXPw8tW9o2VeyIcj5+erRcN0orR/CeLnvQo7Xn+JwtRMdEq37/tLjWSIzgolfALY7drS
CW80KnJl72xm+a4tSMEVzV0OH2sgviF1csnoMMucZOmngfkFdYqj5zuZo0Q6v2/l+n5l2TnPhOhg
C6CJPedLGoo/PceYzptDZEF/BV2bPEr5kmgV2hKN5qXr/MWreqrl05KjYxyyyUR30qZGcSuMGNiY
AM8WYpwr+JYE8LliJTdadhTyuVFhtM7HSzpCg/KY2IcruL9ewwhtvlAVI9qVPL6iTM3Nyi9q+2T0
MgxSwjCzUKjACigd4sMMDLBprBctmuvd2Mx47+KvUtLI6lYhw4kiNqrrT7H+X1WSed2NlxJvLc8e
lCAl7SHU7yD2dZefhkW3Jp3Hl6jeygU3lbrxdq5S2E8tqikfFd6/5B4vXtednHpyxEDj+c3PY/Gs
qpq0bkjo24f25e0hahYbD4dC0HXZJB1nfWZqSRjP7PXnPTkYvVa0LFZoe3y7fjZben6Gg34Vm2Ji
Md0qLPrqiz4y2K4dFutpYBC5qBKe6+vKJJfwdIWHoLW36BUX4SkTQDtOJ6ViLdfOtU0TaFD9hYeV
61x/io7rl/gYH2fmZK3G60qIWL+VSwuBrNh7/vAko9ywA/ct5MDGxQ7PX1v0xQnRyQxK2+lSz7R2
MjcfyWFl3vVKBw4NkytO1rHaeLVgWuKdIYx/C7B8mxysv9+3TnY2v7uOFFq/exkdMPckPz32a7fW
aRKcO9hFGFno7cNWVN65U2w/SNqnK+vXtSc4mFvQi3Km+RK/FMs2N80A3dy7Uutd6jdXChqete4q
f8L5C6HZ1YwZQ/N3U/bNk7OLdYSt4slLQp+DZT/fQb+KDHQbu7fhzmW7TLHVKC+xaQRdphu1zdj6
TDVdvpSdFs5gRA9Yvtn04B0E11lyGsqccWZ6VHxTgb7f26dcI9E9z1xCAKzUnEYl+qDU1FY95BSX
YaB7Y/JRBCYPck4Hg6TtfcMQjPMp38cvgNxoVXsoI/U0pGTy5g4N7DnmqJxvuEH5S2c5mKs9c5z9
QxF/jXMjdy1Z7CljWaUnbvUMsDx7tcgTi2Bm8vA9CFrhjl8FC7hQMUcm/Y4rD8X602+nmoxiHFFQ
pOrf1k1NnVzWvsXGi7GUa8IIZpuGGZOWYRlWh8pxqD3hdJXsrWYx+yq+gyEdl0KoJ38dAX8ARijn
Vfb+zWmhEqABnwm+k9RTRSzhpacowWSvS/JxwS2XXJ/qq1rSdjNsR8o6JfaBPTTZu7Xm3y/B4cxk
3AfF5/zYSA8FZjXF3xQ1w07I6zymp4zG0EHM/G8iSXJmLkOFirUYhPKHttCa/pHV44IjkuLO5n8e
rfS7nSsUsxkDnQdvwC1h9zi5aJ/D0L+wJiaiS+86241dYmrqbj2HiudCZfl1EycAkmA2b6IcSTq0
T8Y8R8exL8eJJT1UjhNtEzqbCgiKsER57fuNSSLoqnkxPMfQQNDkPVYuj7dfnnkQDH9Qy1K7+iOD
AmnK9osaVapxefNpVCriw4uhQUT5349WAjsXHNgt9s7lSe24QKAzZytad11OCIlJ9YuUpqUepXlw
p3672X9AE5wZXauvQ3/7rWA1IESC7gJub3PI1p/QFavdaIjK6Xv9CTR0F+2Sibhw5Tqn69MCXvnx
Szy32nX74+u9/ORWJWO12Ezm+yVf3YlU+e4qTnRD1ixIJw0jF51V3d/FdwJuJgrpIOBxf4ohE44v
DTVibf0xae4vte3nXRldlMZH/h1U+KoN/miA0GDP4Ax2QRZUpkX2y8OkdG0do/QrDU7HMKZM02m8
/CJL1+7oMiq3ZYmRPZJi+RHmJSy/aUxw2BorCc76Y9c4qEXhL/d2qCjWrb8cS1a1koSZTCr/YVBY
sxcjyu7mssPZxEGS9Mk7I2FCimYqTEfqFJsgGf6TK4prHG+Dh1xItL3XnRar5ySFdfo/vpOFyp6o
SqbnZvzyyAcHN3Hebh/FXo7RPeKwEsaRLQdEGkXD/Drvgr5t8VJbd/33/hMYr63l9zbov5Eh48fX
qr22kt892JBpBuEaGK3t9G3J2DJdpJ0uFVzNKIlSSFV5ARgObsvt4hC6PE4oQLfQzqSrx00JQwiD
Eq2XBE3CVKwtxkkVHMab46OdakJZgdtHebdwyX1/XRH4peYc92qTJomXzhYiv8FifzzmRZlVo8Ji
u27Rw1L65huueNk6N05fly+UR9P0BgARFMhrGCXCGeyQjx5f/nj7qiJ+riv4XMjYOHI/iO7Gblja
7f0ssSoV28lPSeg81iFZz1YDOSjLVmMhe7gJifbLSzlDXvqd/MTsyLwJOW7CEq9ksGxJHWvbcNBZ
8YNQ6hR1ZtVF0kMQqTQLO05C4EJnDjdHlMxQHpWeSVi4qUDUv9YfVnOwR4BWxWDE31vFgeg0BOCr
rmPn5WF2sC68p9vccwKzSH0pHWe56brjeA2fFyWnZ33OeDOWA2Qm0e8hOsZCodMV3hiTqk80GL75
l9kOv5/bL7p6fi29Y09i52w6OaJvZZ+77KwP9mtuD2MUOvwPlMaxBntzAWzBjPgKH3R99JjNgGWq
cGzMwnEwQRA8EB7sMrb2NdPYDMJDXMW9i4F4XgPJe1aPPVnfUyPJHJz67wB+lpmmpuD3YywTdBd/
CeaCSQ9zn2O8Dll2E5J7VBqHm8awjzKfyt+nPgbLL2hvesYCJFdnzSIJ8prr8LipypeTzLwgk3C8
GUeWwY11dUWJvfzys+efg8vcfNDx/NKELzQ34/mqchgbkMY5i5XaKJFVdkteI2nnzn8I7D+MrW6+
1AH0MdmGpc/LYZDvei7+YrxrXMfclorvjpVUM+Vh/w6Mm/8MFSp1zuRD4wHxjRt5SHhap7dTd2ke
n8Kgtox/1UjXRjiTKYWcdflG2stY6xnzEGe1YBaMMqscemITdwyaDU6SYReSKBrZ9hI78g7xZFcr
do0um5QSrZUg3iH+Tk5tNUvBH0NsekhBgAyhHHigggyC3l2pFIKmSSqfxz6LCxc772hX0HT+OUbM
O6lkad6xkI2FUTrem/9P6lRWXBHpV8lDWJjW9KPO8aWzQsGFL8D+K7cW35lhosetoPb7qUPmBPQ9
MK+a1t1cROT4EZveLk+ff11n6gTVS8tNaa+06NlphO+fM1ePDcShVtjE9pS/vsB5TqmyjIqpjmVX
wKKKPLlcszA6aST28rn2YawRIAWT0lyHDl6H1R+GnRud5LWJhq8MapHgFnC46+TLy68Br0A8twYE
tJumagIOKgTVM6sac5uE1Wis84ebXYR5hfzDqkKcfHGvdo0nQEn7OhRoxXdBA9QzVsitdeQ77E/c
4kOwt7i3Q41f/DOrs2fE6nD+uqWgyk3ttyJgltJvDo+uoWBV6hqnrpJDDOn6jn4dMHqUa/B9cXfC
cXn5vr2B7xr3fzoLHYt+P0AD7Tl35MJT9eihxxGQ96E5LKOnkrjD4scJ4Hm2gywsBKhH8HtINLbd
B+LKx3nTeP6YQmbN/T0tZwHIhQVR79w/t4kxiZmofcQdByrn3h8GE93nD4VC4lhxRkfk2MN164jG
7EdSz9LVHNr5UIgYAwdax74H0M0TWBM3vs4HqalCox5KjTLIFtJHvhUHQQN6e5y5jdCxRcfl2zxL
OEg2RXxCbZJVitKIk2uRS/w48BHCgVjHQAjPfcFWerriUMHFv+vPZEByJsyGEF181JOD1Bv2RBhu
x9ibU+j08ckPg4g8wAEmBNcc684BuQM65ew3DOJ0xB5mskyj+2aPfr4rjmsNN0NuoY8UbCPKAYcq
tpHijUuOQmV28QsnkGfn8uNl7T+0oFjbte6tSe/xcylfGsq6UBkfhKLQDKmtlB6XgMyFfxqfTN6j
1Bd0LjE2Cn5X++UkJG3xNSUONe8Ymki33uFjMlvEGWV4d9s5jqXwL/pAumc4k3LVbVeZlfpAbF2V
jHTUfSo2dAAdh8XG5Y2rQ3ffPIMXDcY5lArDza0hLraemIqjNPd+kO3rabSYMZnTns7vSv4/cY78
2yoaANRQfAytQWnr7Bqs1Awi4/tLJWLf3DoBunOq+wEbpmNsg3acEqIFJe6MiRmwQn5lP6bg4r4a
iQ9NbOrr/rPI29tAXT9rhfN20p5nqr88jnBod/7PaTebkxa9FozrnU2QiNs6PEAaaXLE+UAR1DlH
q9b1cz3KQR3BFAf10TH+PTR+Dtn2ad35HbzEl65kL00w/UIBSdgFp3mfpyEp0thg6XOOM9NQOE1f
Fg3I3zBsKACGpv9tcI+v48no2HMxV75s8dzhM5PRZJqwDH6cA5hNYZSbin7HXnZ47i8/z/94YrWl
2pfWo/UCpzMoBhRcT5p+95qqb1tUoLcWyCHS3HDd5/5quJlFW4cWyOUykABkpiANh3T/YjgIH1R5
8HygNA7RWjEWZ5pazMee9v/6I/9v+5VWkyU4hN7NFM6aCoeZy9mvpG5l0yjTCGjJogarSk2Z0hbC
88i0VtKqr8P4uGhkptKQcHhKPfCZ8kqi1+U0/ZppZ4oROBewExqeG2OMZCOJAGQsQ9Ij+TnOzqE3
mDUpE2Fh1979s1mpNYi5TH/oAjAClhJAl0RX48ozwk1bgX2lMcnXGlcTHFqReFG+3hT2ueDkmJnq
fYpNmea8sxPndJEOleNMQikxWh9q6Uc1NZ2HBpFILXzoV7pn0htoAfxvoGG6/6X4Dt9qMjoNclM4
jRNSRNw1JqOtRcwsrq/CuAz2A5kRYcTw1tFL9CgM0XbxaU00Jms6/c9Dk40PlbZ6FeLLQ/ge7T95
zBbZTrQEAjbjAYC+/tvUtDO7RQ8yU8vOJtdGWFrjgDptekKXVGY9qTw3bajUXcqFn7X9UhyFECrc
CwEBTocfNreMkKVDb+q929tOndi0SEL6tB2I+VPPM6NhdjLdVTt26O6H2kMt1QyfAvEWUE3pfWrI
TyrLj+xQ/GgFgXL90GfQgAhU6GydhKgc41MrQBogaJOPAE9SnWhp0OEMXj94tBpFk/74SM27N0Eu
QmV5csxXl1CK0bv5w/zbgImUE8eA8PKtDqNbD4AtfcvIlM5Vj5Ve/t8tHeXffz8vnV38Us+1J214
obou/VZspfSKPrWGLE2PN9N0hXrafzE96e71lPUoLFYmFbEWg6Kmnqn91tBwmntoYUCA9sbYc9v4
SgyTdUNeDCsPzdXEos7TdDKyFhZ/6GCAOHmhQWxWiGolWapaWhJqy13HtsTlJeQ43gkQoAZRjDAV
EpQIvDVoT6CSMv8LXseu0Yg7WyAF8TXLANPZxfYlDm5xC4B6C5v4xB/vMtjNst39aD1wag5MQa8k
H6/HSrq70xE5xLgidpGLl/6nV1W7wy7U05FDbpmPvpg7EAhfaGmJd97J/YPn+nbvU/kdgk896+Zz
m8EFf4rf0u4fstbl60aWaALgw2bMfaS+zu+p1qT5GBXQyvushMQfKz4drdJVT/ah+pg3n8H9ILho
GBfKJMEJnWNInzYOMkSoyYhZ0ar04DmGSPmM8iQNzwiRoyCmLmoSN3gOfou6RJPX0SDT34Js3ddj
df+YmylRRxmZJAzOCRSR1MgIY60mVm2pyr1QXtn0mKAOk3F+8o7nARz3z+MQsRBO3rrSKE/55R8h
a3DR+O+GxErDMgf4ai76ba3fVv3U1+Z9SWfXWfQlrMUfStHc1/Nn8gW5bSfMy+SYUuwd3kGPtYtK
4djP/7tX8RT+0iMecHQDoe0lT8ZV6UgELrjgLUpflgrv8hQtXQ5Nm3cJiNtPlAhQbRSHQIgSwm2c
mOl18jFHe6xNOlaprzv5gKBDPFnOpBqhz0u4fqnjaJjocA6i+UTv/PP42v2cvjBW+f6HqC2vnn+7
S3XtLlEVAaqmkL1CJtiCeSsT4+SP2hOLWHB+/Fbndr3itCvYs4KnxWjpkLWf2phg0OIPdBSaAIUN
aAFeQqg28mDBWm66a8hkpfBGu/RvqA0yPHRhqG550lpMXUeNCc07+WwWF0/X9wja9u3DWR4A4fsn
JEiLhm8TIpfMMUo018RApdWwWLuVbuVzpL3XQsc4NdbTSf8YByjPtOs2KFOxFW6/pqHefeNRMZiF
S1a6nPMALzltNnyiVU++Pe9mfy5vstiyAmVSIt4VKiTO8tbwNYrd0KmpIFB2hKd1JzMtTL3K4T5m
dt1ej0IhWf/Naj/vm/nOy8AL4vu6ujTjjTRVIZLMv66GKvnDMBVi4E4T665RYBX/1RJQ2hhnShAV
AMei63W2vVX8zVlnYm3apS5TsnmFax2r56FNgAtzmIHD1lWY7vFQeYQp4pnR6RAZzrzp+Q1hOaka
nk14VqW0fyMnlDocN00S7puwVRGXktBC9KQI7+u/40soZwbtTZ1jyrsX8XYocqWmqCPmEa87TtDL
yIzy+bnpvW75hgBrawFPva4AM/hlVPp+pJRreK+XW32CdG+4yqzYpXjAOzfTV2UoDwLSyt7Wt64/
K8sO6CbQHxFrJj/S/HI6hyHqymDDaGA6c+yZ5qJQznHvMkCFNtdgXXML/y5NERPgYwCxmvSPy/QH
mR7Hqx6wY5o3CWuwHrhG9xuscZ3hPPnCF3PNUeH8IVE6ZrkMvG6y4XK8xXEWusaHdRRut0t7gTBA
6dQ+f0CzF4ffdq/+rtk1XONVrg16kRA4mjWeECiJd4HxhdfQrp7e5yWm2jyyN43Vnbeec/DTTTiP
+ZOfElEwvoQjomtyBfzIIwiNj70Hb00IxGEsLKuKg4/neQyFAASPxIBzLz0rTE/6TEpWdoTiuY+6
5KpWNnbcsVcYpXXbB5ueynJcGEkIBPNbB45zeeO1ZkZvaPnqI8kOVI8hVdQ1d1DVNeZPUsrLsQyN
CAAKyK10Ky26YceFnaFHFjo0z8akIwP12VIkWZ8kI/UV8L1E/2kvmq8rKfxjDcAcf3kfgfL+SZY7
2hLysFVDfvfXSl91r28L7albedvet4ud51cuPjX22dfzBSJUK/RW92ah9zc5TTs+30l0JvFK516y
Ikr+TnEb4Cq3nr161F/V7n/6uuVVIzdKtRD5h5dB/t9xHlpeA4CXcLMnIbrVJsvKWW62qgAPpa2F
6QtMzFa0fUxfn4U8tGxMxKGy6eU06WHN8h53fy3s4y/+mit4DzHfE4KieqgE5Wyf6m60Kpv5rh+H
1l1Pa02mKThmpvNEJG+y/dUAjZDzW0cOFb+Wmd6H/kIXhe21f29CggU6C1BYuOuFEShKVrHHARsG
mBOlLl0+MOb2KbxfQ7s5BZ1ZdyBN0bEhBxHrz/cyaE0DYbALJcaNYuvSDAtieWkuetuOFXSZt84z
HwREsQEWjzdgnRNg2xFO71kdJTdpd9c3Dw3V/a0y5wyNRmMvQUdmTjt9qtht85rD+D5zN/x4kior
92EFVra7csBH1HK1cJM3JVw+BSpTY2ZnXKUhaFSkHdGCK3fAWsaFaYDRMPHkOm5RSCqUS8sPqZQ8
WoEkebz2X4Z8oTEFZzncVhDdc8wXFn+WSBi99t7WkP79RgHVYE1mSgfz1hdVBZrUQy+DqSTC8qec
+4p0Z2kaUPImK+fAlQsmZEyreCcJpftvLZ40a7NTaPQkfgK0HMzYAsWOA8xj+S+kq5a2/fQM9ljy
1X9H+QTo2iDP4IYCacAz9md0CbyKBYyigOTUYIdU1M/gt/EoH44wVQrUVmHRf9oE2+qaZxKKhq6M
HKCV+UiB6zLlVmbVYryoL1BQ+I6xAQMzSk7Hk6f4CqQAsR2Gibfb6NFMYLEzhDuFzBe1rsYtp5/E
KZnOT801cioJKC4EUj28uH8/DJVhIYJKyaWRcsbQdXdqylakYSLDsrLv3A4UGaX5F4Pt/x6ulepo
PP9Xql2N3CqW0bXj5zWGAIPj7alESUaUDHbWa+33odxRyhUGjKwDa275DQuITuVz2LostXwB9N/j
LKW16OVg2ujU0llqFz5WaNXPQUFgDhGeTewn8nnnNLj21t3HJNacCYMhdDYEfsp7eA/XLGkdwmdj
V7v3nHkLpc6ci5huquZpnAOKHfuhEfVRzEfLb+YnYQgL2hZjiWXrwLJzvP+g6X4yIcUrws4Eeq96
uVFID6BoDVznQzyvJJu7Yb7rrgu9AeBWvFf0nUAX0teRg/0vqkmGAHjWYQE0r/f9iUqoi2/5JZ4c
TV/ZzZmcxedzXS/++CKfx0ct8U4jb8D0OUg8biQ4BBmJ6h26C7tKxPowoXFDD7/GMAjMgnQQEih1
FkLu62N0C63UlOJPt+iuMvrr3o8LQxDhArdXWoLgf9F8h1OBDB6R6kIClO9m2oX2z0+AJYlUa2pH
CEBIvZ6DLA6MMbZ/pLLFmyfbWmJedpJVRRMK8jYgVlwu+lL6bXaMu74U8TUd1R066bSf/vnOAn/T
ryfBpWhS6WuWyPcRYXGiEkPJGruxcXdxWLkBdFRoO060eiQcof16yoP2uaXGphkItIGpU6hQ1I9g
9CuQf826WTUnusxLDCblcxvrIuj9X4GDKbPQg3GMsCQNLr20HuVtjc2QpBh5x7Hg4EAWTXeLSHNz
12liWofDmwcdVsy1Z66YZmHodqQ3tYyb7mhUb7Irq6/6c47dkNY44C+H9vMfX+gW40DFK0isxoPS
Ki02CAGQyTYia7FD5cU94JvFJohPcYsM2sx2bshuuk/wm2MMfVh+JqL0pnIqo57pfV6rRbmWDkUT
B7iTfCfeqAWC0OSlSlwT53rpzpVPwdBUz/RKj/IeUWmVwXUBdSRyMVL2ERQcW1KEn18WK42CFtbo
diz9atYR51/KeVkGuzxITn8/SjRP6tAiQ6HSTSeW+m4SGWFCwOdXrK90Pf8pr3xey99khAH9v17L
m2Gaan1eu6+qjxF++BpjZOhHxc/8J6U1qoW+lKEgRkfrNZ0MojSc8RUisyA9Jct1W9eBe7Doha0l
8UusmuDCVHlh+bslwgPMWYmc7J/pbO+hkdVkBmRw719K7ZXywl/kNUL2urCeeUayTZ9xYaMrl5UX
J3w3P0b/uJUS+0pY2H4xqegQ90VhiI/z6VaaUJoUysvBQoMUCITU0S3wzSj/h7rifCMl+GJjX3qz
biavpnmXdynEkIUMbBXvAx6v77AaHoYO2c4ivjvNsG0kGb2UKdSaZRLYjuqma7ANwvwAI2yYwc5N
vG6GjhVXGzgmhXZoHq3PzUnbDyXmuD/NIAzY64Rcq/KVUj60tY+AzWXHTdfvyGewdTyoSaZ6CqKE
KHxqeRPLrBdxwDWV7kDaM377AGJwnkF7Om5JMTIyaWJdFdonpykR+bq0GAPxNnzRW55q9lb6uU0P
JGYV+ftawTJS3c52vfnA45+LHbG7Rcky9kS8s1plM7MAdDf1HpvJqY5aJ7P9WMXF7gbpSGumA5NF
EvVqt2MR7j+8KDwIJg7hHXGLitFmeDuVCus3VVZgjlnRPeQ0t1ocAuveTJYIDcwatGcwaQem6+nc
zJEJThQAygXBLMBoqaniVo6t9JDtj/5AUf/z36X4N6LXaDdOjVRt8E7tooPSbgCfCM9HhrQIjaV9
ZS838YhpL3RcJEIqBBXQfabD0nJgLaNTxwQAfRA/TnE/Ngt0/AiwRdCJebIWqQuxMP3barYOzkOn
oBIj4J9DYipF1gRDeRq6MI6/0OwsdlmaTgGo27D5kNyrtBcPiTUxnR1xCJkr8dYfhARFWswcrRnm
GKbxvVQuv9XNcO+7n0MK8OtuwEm1Ulalp5UBRVVtZ0sqROXjg7pK+boKv/9M1OYug3fNYDFLGQzl
e+WljA11JZaZnvu57SBPcGNQ/P69vNB2PFh7kpFE1+/7flIONxDqnnwp74badJeNWUpy24rRbFYr
FRIN/4ozb6CzFbij8sigbaNhntdSp6bPSe0jlyu7Cb9PG2pwpGvDBWprYVgKiIaWJL4OJpodjFo1
idL7VmFXt3o9wOWgZpN0/Tg/r4W9px49RF4W5Dp+HN4B7+k2ddyEtepVjppwYvw9scOt9leyOzx2
txryhpivsthlmeu/Hh5wFTDPgIfwOVVxLHmiqmerU+bPxvkSqQK22549sRub3CV8/NfRWg/chpWs
nEbmAClAyv6DpL3CNyptB+Y2HWb3Q8u7XWeS6OKiBiuwxnJT5QP7/jAWS9V3c9tQaUNVoNVzLRU6
JDuV9FzD8RJNahgI2jvoWzsVJVXSntIro6Nz/ZfoMfyBPI3vpQz+PHEDsoPCNdHVIxDd23Ji/ZBJ
zyztaN43X0QkkiAsK6t4hasabaJzt9DL9Z4sp6/dR/lWznaup7K6Ldcr1tiuxZbX8ml3KhEHSE5h
6KtaRmkZ2uI35HdKkXznhMVdPgbwKRS8yE0n7QdEgRn4ZJmrakir2tXnPUgecnWloD4lZt98bwGX
GDmLVrHLGgDDBbUwHNa2c+JbvlFedI3JbB8hxBdY4V8SV0pB64sNSdm9CpPcDpJyT/IsAycW1E3v
f3+riJseMcza+SiwyBfdU1nTxN7INc7d1a6y2JNsG6ZaKdaKwtAOC9FMwlfZ8jkMpZH/ITQomTJT
/CvzOPADeST1Vi2Naw3a0OBWt9BaDJbidfrj6M3pq9rzJn+k2AkQMhFdjMAhXxm0W6y9dGhYe0eS
FN1yvOxEmP5XKJml1tGO0hV1MGaaPtixoTi99skvAmfrQmfw7H3lcfO0HJoZIoN1Kxuvzdvkga2y
19+qJJKNrYSST69I2cZfSzTy73ckNc9r29k6yIdX7IPBXotWx5OzfWj/htcidCViwpaasmRTW7UV
Tu7rpLkqI2ONNSde4tuAkiH3NBdSsoMO1NzWLv18bcOv/aKNMCG0Qfu8M0tFQBsYpyfP/7xcS4GG
zpj3Z445gzBXTuGT+h1e4nes3F1jsam63zeF6HBXzfQ31UO8qiZaglehdGpcyliDsqfDsFD2f6XT
+7q/bGqjvYc+qoGgKhe9FTyzwijZfHYLtlb/NL2Nbs1Jf1F9P0ZJK2t+eo0epUc1z0UIKnnx107j
eli298rp3bwqYxFff9uP8rxZ+MmiC/OxwnGLz9+7ztlNFhUHT8K7MacPEysJCdsXRqOYc5+GTW++
UrNNZWG7+bhN5PbmIWazkH15wyyvjUu5MAyCDbIh5h37dqEne+7kOwVWXRomgF+nXy5KjhessC7l
ySzf2SOpfZy/XrggLbRFsuloPdWCC4sfI5DNWdngkNbpx5v36QtK2ZBBEPjH+mRzBTtIKjYbNVr3
U+9LDTy9sVJiIAl0z47Rtnbqz/t31nGhM6d3WhwUO0aDR7lykQlwuEk4dsmVqY5MyirzTmj0DgKT
A4gahJ4ZR6A1fynfmSN5fdqJe6dIfxUdJNxgqi7hY2DDQofjvUwl0v+mzOhe0CfFd+9lrxQrhdkl
Dmz+VJ23QDd1rlzfMj/AIvhT2TUFeHfSX4r74aNXTphH+xyFc0fqIjvGrYjClyUi83VClWl/u9z2
/XP3YRpmK6OFEelhFP1a+u1sd4bcvYevJk4cROH0azi1AmhuItimd6cIsRhRAobzUbHjxBA/QanS
8eO3HnSVMcw/I3g9gNUs8L/ws8NcbCYE+3aSVSLd2Ne2XTQIgU9hB3OdUIPBcX8uyXYaL7rrWp41
hlmoBmcaucXcIkoMJj0+Jtbpg0WzFsMSw/5t+Sw/kA+XpXl/2168pQnKVDoIQ2b9/mzOHKqCu78/
PKPdm8/IWkpNT+OGa4qVcK4n/11ylTReoM9Hq/0+9Rc3yzz344N229Lvk5S07HbsvovBZ/H10l/m
K7tu3ivUwV+XOF8zoLxarGmoGxZw/k5YLSZjo8wqgo0+CMY0BU53FG2lxNeVU0azsK9yRCfeap/i
s8q+cTeq4FlJd37L87Z57PeWCZi95NDcu2M1mLD0HiZ436rr7Ou+LRwEyyiOl9GCSugOYcx2Uj+J
QaZn49Tui+aksegmC+qn/U8BWPNdpArrTbrLGX+TG81iO6VJYcYC9w0TFRsXHBKpSSUnGw2uGKfZ
M1fdDOY9xQIrpF3ndwxn6iRGGRS9lqW56aZ5sR6jnYjT33Xv+Dlv7ro548ivxaofrvAV3v3Vy6V6
xunIikDmrVrwPhM6ZPKWJJC33eU1Mb12OV52MsMjhlEqWn0mSDRZYXd/nUoDFjIk0sa+SWEkW8zP
STZLp3aSJq2beV8lK6l/C/VZxCzdEwd4PEu//Wnu/fZvC6gtufvPCtuZNca/AVh6g0ve1pWwJN4W
3wds45+Ux/R27G6JZzQ2RwxRoCid+eze14n+wu8N01y6KMLGu7dhVKwroVKb9650FWYvpdSLvmHW
RjwcLp9fp3uF16nw8vg6fby0N81MOrrYQJLH6XzoUQwXqfJqkJcI3krn0bL3EBtwtMGBQ9+g8M/j
yr1fu6uvZ33bMOejMi9X1o07lLO6qRRpDjvbW20xKC4rN4M0Dd3r7X4dEpKPt7l+mkThM321yq/d
33FRMbqq3DBJvD2Z8uw8yANDKYI4VRZafH2alzg9XUTP2n58G7vHVlnjsa7ea3OvkO2ibOwd6r5h
1kfLwv77Q8f3ycyu3cy2kfy3wHFOmojVOnzv56+bz1M4P6zTXK65MuYs2j8xcsu/bQdp/mvfTrFT
aO37L+R6bwJKO9t8maZHvl4eXLG0Un3SJnK4jX977Ecy75fenq/P3Jj7t5QuSnVbbCVnE7XNcJkv
cZq6n0u38XWwbSz4WfLIh1grfPVHqw/MKmQmhjso9uvqRrdoXr8TIU1UyKX9cBMGqSh5YMmG2OEg
RosBkWLXWnor/NY4HQanPlFBevZn2tdSao1y3SKFxL1RGOisHhms90i4Snn8wv+xdF/LqSRLFEC/
iAh8wyveCAQIhNALMQgJ7z1ff1dxbswJjQzdXV0m7c6d0vK9fA/fGhzvT9SC8IKW+4m1+HQKWf9b
KepQMCc8KSjtscoKFfgZFCBaTY9nNEOHTHtWXrQeqGmOhUMdseybNt2qLddFMOf73+JcFj+HGlM4
nK6l9Bqyl0eoYEi05VTv11myOr4huS/e5DJ7+p/WUEGCrqQq6/eFHtLDp6CZMOcwNm7Ovi+DS2vH
d+nf52+37/gAhY79JJ8uh93ZEkO/d84QoC8mim1t+Slwu+jfpWVfVGy5vnwVz4RHxmXt9FO1a/36
tuxnq7NeEOLzovZ47WRd85WP6PtUmr1hei0yZEuXxu5vEyc2M51omtCAVwKgkO7GspBctYVv20sx
lk5KMwAccFRZdqKSerfkWPNF+BOXhLZqwRHa/wIEPIb8ueOszkcNIRNOBXSqgMu8wfleD/Iljpbo
jjAxiDm3bSEmOJzxALiEkeRqLlVdWzTNLxiY8Bbcz2BhoSD/Gbcy6fIKJzj25s9EonSVxXbB7gUv
Cva3p73g9j0pxPVXbnDOFx7dbGv23506n20Kx2n681hnOiDlQBoNSkl8kHCl68+jm+yeJdv7d6QH
+bf5QESjNesRSafPZWfXPneSg2hXT9+xcRWWmBIShexvfnjPFW6/jwG5eHw/CyV+KDbnOaq9HT6H
FGe+vh8lB5lQK417bYegSTdwaoT7xUoLV+XUKneQGDVmTUqoR2TfcEPX6KkkHueg0StYcdTcfW+6
y0MwqNEpnVet5aGaA8bqXLd1LHj7a8VxYSLVdrti1lRcWTzob9mGRV1nPdII1hIeg1vr2hlrL9G5
l9Kft97l7gVS+1J+uOmqsm6MxeLhqAXFB/PipradV+npa5+SPfZXC/eqj/EDzItbCYlTOf4oZ/LY
Y7VKKa2ExDOVZf/rjsE2h9S35E8+tpGTdARQcoOdIME/V6MLh+J98Rm9H9Xva9VUuP1dHoWIvbdk
DxwLy3kpOS/mBS/1fnK3ecndzsw/7p2GEvPSCY1xpjDXT2tTOl+KSXRty7fTrPXPVVkx3HiE10Hc
Z9YVIP/1pZh+FHd/6cUw8Z5eV+3wjaJmDQn/0t0Zfhb1RYsyW5YVHA8pDBtzLgeWmyjmdw4/xk1F
+5lPLdufFXX5ShCiv900pRVRCXT8UT/2ZotylELT/EKQie2v3nAvrZsKQbyPBjFfx3Kyfwe/ivqp
c+eRaGZVc6qW7bNaSjmJkQHGRFxENyj+wg4o4KZud6OiPx2rqHc9vYVeysHNCeV+0kfwi8u/LW97
05/3kADAF617iz7hhHR6pX53XQnZiLYi/+z78RNsajM9wIApklj0kWwDBm0/QU8Yv//SK6J/jhr8
nDFMhAWOg5jw3bgHj+bRkhkLSPL1QCxg+y0noU3yY4sTKJSXhLoImfgX09H+m1ktXgBV8i78mBqx
TM1gLuR71oOFSI8yt//2X8kWqsINd3+f6DACDp9jrU0/mI9nJCDaCVVnycbqUxO+wjdM8VsmX73X
CcH2yVFMf6b/G38eGiYuVriJr/yqog/FEVgzfpfv8yJihnL0NpusxW8K11H+LYFKYCYncMVk2Z4P
RFssa7J57T7eZvF2vrEsK+OsYQJpL5SLr2uKoOTXekfpnNAjY9V5/hf4mOS4lNrd8PUCWjTi34lD
ba2KRNQ7qa5YqLQYEZO2t47WmeIRjdSJmKktMT/9LEi3702ienFm3tXz9DMchAzgAjHHFKylW/Fu
2nUsyu90NzoqKFGkIi4sfDHYjhvNdNf9T43gSnnr8q59rc87uxBeP/8cf9LfeeW3F8TMencU50rE
u1vycZDlqkRl4W2behprgppC8BUdQQ+aPcp5tDOiRD+LYbKdV3cswNLAD1l9lNJvkA+gqMAGZ9Ff
za9wKwDWTmPTADyJyiL9aEV5hst5+X4stcZdByoW1EcldOL4Myc8yxsrOvP+/MpVZ+1k15/Pku+X
W2n3yZ97Up1ftzIrmjzO/uX+DiemJyLL42LeEtpK1ndf+W8UCJSqZJakSVz+adlbTLWAmulo96b/
1h7wKP2OMra1+TpHrtFQp5TvbZtYwWfEVItxeBs5eoEvt5fqxfdEKIB2DYkYfjh/VT6Ebzr7sf3T
/6UbWARWbyvplYSOSnKngXdg0YcKTb4/u4FqDr/vzz+662xfpMPY5Ge3vWMvHxp0rfpaUsxfHUeA
ZD/XiRoQEGH6NjvDe6GgMmHKlTQs2TZ3X0sshKGsSi+hriiCXDyqobSGuWC4Aitgz5Imp6Y4++Ep
r8zXCekFRbazdC2Wezu8M13gk30NZRjQFzdzI/yD8EVXyXtN/awSthsA5QLrjnHqB8YCgjmUw5Qv
ljsmoZ5oNbZNJPy5i/qjoxN0YPuXnsuPOwavqB4N1n9mJyNbg4Jiy0evbjl+u87mLeQHn7XAxd8L
NY96L4apUiB2XjWW4kwvFvxIutkhVE1ZjVoIyrEirzVeQ98Do7i6f6Ctk2beSkTPS6DZX0lxKDWO
hezX8fP8l29ZgVj3+ofx26JmOHXTh9RGeyGSvCwuWvumDn3o+DbVZD2zLu/edJ8487vgu55BHkIF
wKkZiho22CwKYVvWJ+KF7k3ag8mGvlCngDERiy7vg8RS4Xz+FVeVBYmcUNJrr0z1UJZkkDIYr1uP
CRAh7PzHDfjj0U/CceobybVJF6HI9aO+t+ArlLgHZG4ejvH2FtuU7uWjPLP6YQU3mtdcA/BxBWuX
LxyuBf0YkppWaMyke24o/P9PgVtvb2CiY0JwTyCCU0dlT5PZBUCnnviFyTBM45PQOu5kKA8AMk6y
7Gk/gbZP8CJit8m0g5KL1ekMnyCVNoWsHiAqI3jo+oSWpKnvmidBhXCPh6BhBLve3bfQgn31/iHI
LEdCXPEzQj5uNaQqs4PEx6UY7z7fE6Bp8DR5pfKD++jWJQMd9c1fHCTJMX8HiScK54lmZtFMtveI
LL9gTq8MGCRhWFQU3jIRhrFT9XlBxMho0ECxQPc/mMyz8u1YuX5RHDKKD9EMVXvqG2/Nh/zrVxxi
N1MhUQi/9QE4sPm0uQjYW/OEGYPTMC6j3xu3mCvHICGZGn4Od0CmlPm6iVzlsRw82p54/7nx1rNa
BGT0JUYGBixbmjNHdADU3wIoAlQqXT4fa7lB/n32n88ctrqiKQmrsCg29+94urLb/8yZmXAGoqXi
1Xmw3+IdeALDFWZ29bDZdCVzKTT9xDK52Z+p4gmlPx8H1nDDChGDrYiypbOl9dfq75lgMBX9W7oV
HHO2lNr2MxgYsMt/LaiJ78deeCnZoolEid3wsClnWb7nWfk0RuNXvmwwycXzw2xXKJfpPPs8ZL48
cnusrf7uq0ry+0TMIfH/ysPDHEpapsXORat3cTwfhQNfY1OPH9/midJuUfc1xniblU7JdyI+UkJ0
x51cuLJA5pXU9KoydVlMTMVC+/sYBF/hikVceCTbXqdLKwT1yg6HF7h55Lb50p3FjZ9Wi9vREo/G
VhORwvVHbDK14lV/bAXOtFl4348bmV1/92fY4Q3H5WW6vNvAGJf3P+N8+aC8ZVa6H0oJbQGktTQu
oI5T5bUhU4iaHjAmyunv8z1E0hMfNxnBfGEDtvntg4fy/ovxmRtcfxaf6e9xvB9/1K4/0eI7OpQ8
aP+1YI6bkqiYSkBgN2KHGjqSWMXs2LIrMBl2kK34KGzP1f0PO4BBYG22aAq+nYuVoOLonAqmZiJV
uo/ATIQILpX7aDFcx2z12n10PdQ2HCTlxUb+Zmir4fPDHxdRPzMFedhveueteTXV2y/veIv0LC3l
46XzFt07ft3C4djL5mUxK+F+79dtZewh/nKpXOLFTcSwLG7UIwvIqN0BkW7reYcFSPfp72uqE9+V
Z5IH5WQvHWci1PdI/sE1TgVrEr7uyvDQlm221z3NN/WsOrM30ctOXq3trNBcL+00sHWYN3nE8g7E
Wm6BhTOMQMujSm4RMHTPD7Jjl2nsJRglF8VqsA7tC7rSbuYVwdeN0VLKqvO//Xr8u+VuAW883Yb9
CJDrFY4YjuWv0S+jf0oiNrXlw61cYIxec4m9NNsnZJK968gPF2HWXfnf/lKdw8fcboseY9udICtM
QqpgpK5n08yxRAkQiEsQneoS2va0z0GYgIyicxIQy4QBrRD7nEzBbl+2lbOH5utzAA7j/0LtiTmL
LuXE1FJBPBhgarrd6Lrz7dvz6DpaTEjSFK+6FgdrBd3ROwDYBX+9gPul7tZMyNVkDUElvjWvGMMj
PvDqyU19tmucNQEsGNRhXASiOI+mmVsjMXLUUikCsi//HyerzVz5+ZH8fn5AZfmd0SVb+UVwdSyf
p46T74ltxbuvv5SlvqVZIJNDuppszSbbMyCakyuUT5tSKfNWqhNrhhd0ad2S7ybHZTV6G/+XmJ4t
51msHHUocmosILrF8vLLK01oL61ce5ysz1+7IZpmptMHeeIthO5kV8Pis9Pd4SAEOwLlUSp193AW
cgjUlBepWimVKS5QFdz8cwzFiBUvFC8TWN1Uh02+ly2YmDK73HuZmZiUgxLZIZCn1430PC/7Z2ov
84olD3Ub667MYyndo8g6iTN61tWj5/1NTSylwbDOB0oq6ksE26z5WMEyX/Gq9jJTStVJkCSJC4iC
laCey09loGW3zTlA0jFdukl2C/6Dt2xrCYp4B0uzvSoSL/FGEh3jBZCLOqsx/KJaZJqNvfUSiSj4
oWAwzW8KXWfINFtFP88HXtojwlAx9U/NWxSrhl0r5Spg6JWSH/4SxoYR+5UWl4F3ERsmz9oFmQqP
iJdN0mnI9YDLYEqIzKCEUBAh8S0vFJvuJh5tzDjAls15FkS5HBstGzN8HYlOaroBeJhsyaVdw96z
2w7+LnYjn27p/UuMTtofo0AFhg2GBkCQqlpW2LqVGW3GJf+00zabENYT409Md/mSQxHqat2mR0ss
oEKt/BCEKwXBY7FNIb7wWG2XUK8U5t9vDFisr7PEyvioBnwfvAKr/1DFX9m4jogCk5KfwjF4d+gW
UGt5fl3rB9xcCIT4sakyxM4Ky2SzoZ8UZJNN2YCj6O888Ea9g7m89s2r9XL57FlKLcspLoS8251f
101rBsPT9B6mjIRozQdKEM+6KhB92cY93blFIW/aBoq8m+sQL7vwo4XMQADUDqkYE9ep+WIy7/q2
wyt0tgIQsw+YIPiDCBYoUb/zOSO6tHSqrfgKl8rhUL0mKtYqSV7OGoa434HNlJiAXsDtdoDsMPUV
nvjV+QA8eJYy0hUSDKkPYThHSahD3E/ITZmeXfHC8+RAJ9C/kEi6LWDOeE5mIAj3BvAQQnvrrXhx
G+5/S5SPSBuXpWia6oQkebZtEI9d43gt+zNaIC6jm8x/z6mP9SBYzjbITsi3bEjAXOfjtwmwNaLo
zajtziRpHOBcr+7hz6uCcS+R+/8uKi1/DxPHHnjDSE/r1iXbSDmes4YPhfsqBplJEcV6wByqzc/L
djz530wbCqfhiklT4Hs/+03NEHpzUjAp7KEcZh+Z43d8qS/K+f2W/O8aq8Vu3QiTx+6/SLw5TtKf
hb3ArnbXzmKndWfjOKvZxMadjDXPtxokRX7WuHsrUUysKvus0CM3KkJ1lb+2rsvP8Xy0SQ3WmWF0
bW0uIu8IMz9Xl85hGOAyi3fdQPfXlm2TPlTjh+om09pKOecq5p782JyaJWEppaRtYvE6SkzT8bKD
Q5vez63P5/ujF9TRhNgj65WZktYLmMhiqrPIKbcHUZguGBPj39XfqcFmU+mSr8G1T0Eu4SnpDwCb
9mqi2Nf/nx33zvetoL21mkRvEFy1VMfOPMp+IpHc1p8UMOFH3RJzwri287Wc1LDlI/a2TwBpylH2
JF2D+3RKioQwT19Qv/wUzifd2yYqsT7J4ATbCcCgPbEZp5C/cjoMnW7fn9Ml+86R8Ixo5BczeISQ
6QmbhDy1md3dnIEWMc176d7yWiY63fDUjImzhWCz/Q1KSNY5uk6NsRq3Qx+gkSimEHva44zU62cc
qYQIEioCit5SKjfjWMtP6GCjvJ34vacDOMk9geCyAYhkesDP4Tc9Mn6bpnsOooi2r7tDKINxKbF6
sJgalpYuz5JdCy+UiNXs4GeawNe2l7jJBLO4kVo2EzurxVNDZCH1MnAQfTyvjRBJmigLtUeBTTKg
ksZAHpLYs5/jt5oetSf5CiBBwsJn0VzmF3i0LEIFZqMb4CLx5iUB/ke8JzqLSWYaTb1lrhfreyGd
MZq5SSrUXChYLMEei/2pxYH34UvOawi3pLWzPYsc5NMomCf1KNR1x/rO3bbFO0w3n4p6Gw/hhuo/
i4nazHRoAOt2GprVVOemycMki+6QdcvCHLcTI3exRiREOtsAytqHGlkjCtABtcOYEvicqusD+oui
CuDiRPSmHlAnr1ZAWoHpwJ4oeFHFq7hAAkJhrchged5df2eHiV9SZldVDhn4CQK1TuIzQJiRf2U5
gBKO/8WTJdS46IMU2p17+GpuwtmlZVtZuqpRzqtwEK9dkj4AxtFmc4r6x2RDXhEt399sCkOHDzLt
2MBbLcEY5p28ou6cQqhE66HuZVmLSkx2GrYSwWoGpsxxSzgQsBbPX8SA9v9ysh27yiSn3g9/gBjt
dIvpl6uoXX4X2AuF7/AR+QCjpRaU+wo6zUanzh1vxPH3Wr1JlQTITo4lQmGDZncCPSUDqcE92b0K
+TNGBQYfCMR2h6JuBPLCTxAoqaF58QlxIEjVOKhHVpvuYSOGE09ecdylnF3BOWXeQTJgRG7VpU88
f0QQuZhRPdcCHhDALa2bEkwBwo1qESpCGU0357+0GrsrtdtevnFQ0637Tx6CQGeWdWdTy9Q8TERU
YLIU1cYNscDlFFq5cwAW2UhBeAVleMA0jVtZaaWKPXAWcJr7GzEGp1HPvAMWd9cmPFgD0FPM7UR9
+XYTJl3VLkBU3Xzd3DiluVaSmy0g37nWczk56VPvVoVByP6li/mfJZwXyizgbUgbxRfw+ip2QW4E
HB43Ce36DQoCPnsUhA01SrQEySO9ieBeXnxw2TUcML8DFty34njt3ghMibXOqZH85ljMhozGU2Mx
5HDcRzgM7YV0bwPVHuuHKHqqw2TZEgYMBapwEyTfefcmsdlfTNK858JhwrrcAGXH+pTdfSTMPYxE
ksNZH5f/xITSbTbTYUI0G5/PCP9ksQ6ARgaMbIjp70qX14AdHSVo8IcB1ozYJKgJEnuDQuZFHpE3
p/PW7lFKtlP98BcKIQhkVFSLyay05z/umrY1fD5Cnmz5k7uS6kOMWUNsCFgqQfIIfaYBtBvormqs
fQJEO+rMu0qk8EaKpqGuZdLWw86Fx6zMW4t1N9NhQGyaqyHFRzj/UzCnqMuIzZdSoyDK6XtW5SRL
yRDcbHhF788SZWo4A/qBrCY9xE3zJdjwYXj9MkGLCGKnfQzxbR6psuylYtswCWdIZ0WzE/J/uR5x
tcq0lro4Kz0uAK86oyiNeYYMNpbDAwQPSK+3bmWvSCIkInr8EBmSEUWwO34Q16b1NPT//fIT3XfH
8AiwXKgrj1iJdcijQ4CVmlIqD3bWhYZFnHpK2lJojOVEwgO6YMRdGSTo133ZBywrw2AsjzEux4KS
DsqNRUwn5Ua7Idral7Xk6yX9zroyfHuU4jAa+yFPyHSYbOw5opcdZ/hie2D0G/oU374+iu48A4wI
0xcEsYmMAfi84s9q14IR576vMvkooKNZqCLS4OoaECSaXtZ9O6fJvJXrGbKpp+1Mu6fMNKFCeyDM
HO6vMrExLl8Qd5hlOs0A84nKcsDG68xvfQfJ5ZcJDULPp641lsM/j+UxPL6oHGYfq+BXMHbGJdYC
jX+ZgPnG6POAyv7wRK8DzGt1Q2IL4gK6UP0hLCF1cmo6qIyC8bn9mPjsSXbWjKO5tRjsfQvFhuhh
2Z/rwNZ+GSz2kBghdb+XPClZxBBvFQ1gkSIBggheBsoT0mGjX5mavLA7jUESu2QPiFoN/I/ql1mz
FiPmgVlTmwC7rzJgcnrwuUxxfsocQ6Ab4N0RWR6goMmJEg3fP5cIZwsPxuGpeNnWPdRMbQMT5w4Z
AtCMglcVstdWnvB8lrpR3V5IdJyif8uLWhhzHZEQdG7YYJ6Nuvgm0VGxbSk0+brT0JxLlrWY4kDD
On5xzxJ1AYOAMDON6phZjtF0Xt0Osu289EYI6lHuC4XOsbdN8zqi622KDjs97GKPTwiuv5JMtUfI
v6VC2SLuEB/nDkP4gi+0gzsjNrwsLQeuUtW7TKsQ+edaqYkIzoN4WxXUWsHDxw1QBF6lw7uLRW/B
Xvjnw3bA/lBiilhkFtUQHrkFceqwyIblO2FxdSVaVnnuQTKa/40UOlNLiLrDK+qqN+nYmF1VFplA
MKNqIFe2OewSQfdIsc52MG9F00AEZc6U0MRql2ZYWmbs9r/LcAmFLe2eLAfCUlcP7ledCoNXGEao
cGlRcTB9KjyVR7orsvigsCvz3+WvpPebcPSiva3nGmntnwa6zRwqccPg5JdSRfB/uG4g8AA134Nv
k143FsdLDgYilcWH8vHJZkLi2HwaVXHZpmlbeIbJFNyRp03G21pIBfX5iI1io+0vQWzqFwHXC0Ov
OoEY+5hz1aozbfoEBmL9AG8kslcBwdi7BflsL0mEqKsCsWuDLaj88MhjS5347MPOOg2Dx6+m5Y3Q
yY9YbRSQef8IvSZuHJA5/ygA9i2tmeTsEecqTvIjq/Rcfga3Mgw1KCkI2iF0g2uv5SNDKF0DcA8O
8May5ZdV7pHfJurpnlSFA048KEv9cE+TESjIt0FBi6xoL0IF0LH+rYkAwuvJWedVP0qcoo5tOgpv
3IlGRBObzW4I8RrtMxSEOaO7SvAVcBOTrKPlqmnkYihOL8NzHxAv9q6PujiNipCp7RthreCqLHe9
8/hzs+4uc29EDLs+nar5CrUKUbP62GcwvBx/TWlSCW+saQ6Tz17YqbKuRCs/lwgyj/lZTQ0B6DCw
ksOnC4hyg0Qlc28EWaaAxUlyc8/fh69knQ+42toaroqFUDLic1wMDghlJFhEkaRpPm0TxAjg4YDZ
fu/2JkX2O1M+ULLNvJqrFFeoMwx68bCtCx04Q/FUzchsa+8fIzzRKBgFveQC+KRrjcq2E8zcKYNh
8zQxxUnXCEGJuHLrzVP7T5tM0k38IRW0EwnMKcrePk9qACSetyzXynEuZIGOI/yJU+S1fP33DtnM
9yJdN9emJMR7WH6EuSCG9jSKLJ6laFcRVFkmK5Z08u9ik0N9iyoZgJuypwYpjlhUWD6qFBvVmcEg
saxehrur3psER9Cloe6N+ltPsnpF+VFN+K5oYh17gne+KnsqeyJoEQD/ZTWbFFxRd4TAkKGzL5mb
9a9LXEiBUKh+waGx3KbFBlNYa6ZMX2ZWC3JiMTUF99SH6bdWiVntsAhjpFsj2sSsezP6lT6EPW6s
k01niqJz11BpomlerLatWmvlOBaK8vJsOy/++Ektf04KyjDNYEAi47iq1wpfMsaGGpIkCNVbt+Qg
Zw+x4w1uWZiuqyIFvXzp1MQMbEhwXkBey1yZvnjV+NDEbVJ7hWOBTqHVXzUeFiOmImE9IJCYDZaE
sNHAxjdh6gL3XuArtE6xWQPHNCqEKBEqjc+3rmmzXrn8C6riIKyp4nA55Xzb6od0aqzVp5GGJjfI
51xPW5xtjgTG8NCWRbd/DD3o75EN4ieTPk7VrKJnW6f5gKG0/41jAvkAgSFpFE2tLm3L4K2NmA6g
vhyDYPv9rg86GoXWVhKwxhyb1daPhnVw7swuHY/f5O8yDDa5yL6JsseGS6WHA28SbPCwNIpsXkcm
GDsYaq5BA3P457eyBVAtNFfj6DKPcAbNksDcS7bZWbuhtxHLUoNr28Agvmxda7hJ1wxSzHCGntyy
hnPDsCXtri1bjUMycgUxbKTemCihQ5kqQZC/Ku28+YtSi6/e+2fMCSQuwh0YFpYtnGDbY+R6owwF
dI+q4VHHr9rIsNZQ6AMHHCGjoEn/MBGmOUwuE+GtIwVnH0mz74NuJzbpJ0ZHwKdf0nXlwqqJUWab
iGCGoq/9UJRnHgWEPezdUrin2JKEyktsEb9hU96YSreJ0e3UYi0VoB1sTK3qcuXbUDXiIEqXiFg7
S7I8dCXDKoY3TeziMcnrtxRCw7MPDncw9MsZ9crqzxTPceq7Ab8kFgThdyftCvGJcLjKL8VXK4X7
TTsqOAbDwL+4HzCanSwPN0Cmv03uPIn73ABLC+xWL4goRPWd1Vz/MgUM0ik/sx0dAjiqWJONfBmG
eebKMw9uBSefJec3jGbvYdr+BWDJHYtrFK860qp1CxPJ1J430BltM3AGYRvbYseBbzVXon6zjWAb
E2xqy2gBG98tb/nQnI5cT10DNQ+dbczuKroTqmyV1rIemvP+7vNQHv93x7u77N31AFt2z6GlJy6I
PtUQz/ftXC9mfyl7dZYIIBtDdSMXZ1chaflW7Pj94DwI3XXKoAZnJxYD2vLTWUbNI1BtQ4l7X8sx
BVJ49Xmreq4N3N8M5K/1YK6Z3pduTRET7C/4h3mwfXcaBGaLZimAU5lk4YjYGU6sXwTxtipv1daY
RY65f8xOveQcYTk6Zkqy7GPSCUbrEmAPDDnGb7Pb8rEpT2SXq4ToZCcLYarr3cTI+RnKhUz0rbz8
DtA5nFBPB77oenuczHLybWQkGOXZeBTtg3YJ91uWlWC17DAyyxIFHfn/9AiBeuPXO8UjaiA9D8aI
ZkODcc9ovG8wFJSvrKqYuBw0ewC9+TA+URdKT0Pp3j3BztEyO5gBfMcgs2iK3dt29rdiwOjqhPwH
eI6cc/6FvJSThzJfPdbAkoPpEyuEfRay8wxsKQJJPVNJoYZ2DXaVpbsJKrESJnSeFxIwIKJDuI4e
yAtu0Gw0wDuqLPWtgnur/vw3lLGa3lxvGezNsE84UCxDLjg+0NwbbWfnSaGJTDN3X5aMXRu8kpcM
NOEmwwhiDnxFYaQ/mmJny7Z7kN+hsLvOnnbfPMvf0PaiD/SbWiMVnDRmorx5vG2vI9rTnIgtDT0m
KJLufl6DXGZ6+cntmBT+eRBZ6cAH7ZMK5Zj/hEEoBfZwOzSR/gg78LfkUM1/3VbIwa6ZbCUjTBnf
OtbB//eOQi1t76w2rfPgrkjp3Fx2USt5GW91mmSiNxqMBFkEvocXzIdADJP9LbJ5CfXIYYbdMbMf
eAsskTm5LqeJMMINhwIgEB2FI6TAXM2RytMkv0YojHH7sX1VNbNnOtRTrONTvBvC0NSHl+cX6cKW
5usRq5pRcgaigqMqb6Mq2dSNpZtW7eMNF3OXs7brWbbjwCubaeOfHcphGiWhIKVyhWuuvHunthyM
MEm/kkamkBqkE+hz8ouc9hKxa10Mk0ehNtxwSJxdODjWYJtpr1dVwyRJ7BiWIi3mjJNKTB/H3HQs
QpEmWDlRLpecLoBosWAofTA69FROi+0fVDtctKB/MABwxNd9xvQkJ/ubknsPnOmpKYKWnrAfWqby
/OtU2kzBqpKbwC3qSpYvFZEMGDDb1ruSvmxpJibcjUfvaj7uXcWjLdfZGF4lv+SYJf/np93Sdftx
ufpkknlVZ/jfUfJ1jxc5pCBDcMDm8baGvduhFP6KrnWvvXmPdbyYv5lpUy6OgTpl9mEgYYI5ZXDc
1lkXEo9gBajrI+hLtN8lOM04zOzwbLbBirGa4f2V+75cWrewqQRbHHiHMrREQutEt1XSp+acoROm
zUTSkibSxWw+Z8AD8YUn0TXUuWTMGHEX/qNjwTZ2kfNvxiwXTclZa4IG/7vqqDQ4HZoCrt4vE4NE
4lV6RWB4xYF1wiwE6RUiS/qCvqT+y9JzUaxEmHqwRSKlEOIb5j/Z6dFgr+KBBroekGWvI2wuSIQj
IbXqB+ta6f6usvp4DF1nZCqtdbMcWCOT74GupTZwTfXG3pyh+ppw0jJMJXln3Xl1OzFFho8Z5f5b
FXlNk2M7c65CSrW0/qUyMkv1oWFlf/c4jPYDFskrvbodMKyRxLxbAo/cqxa12QfnXyxjUUfZO3q3
DoYCn0732FxhgZV871cIs2z4eesicPXs2Z7LQJYQdHZIWWpVZ8BoZrd1fig5Qb8Et9/KR8HS1W1l
/+ZsMjkDYhD/7+ughVLPF0jbq7O+R9uBAeU7weVAKnd+sQ1oFsqQDBXtfkuLuh57ysu02A6oLRGV
DiPhhp0BKlLxtNE4wLN4zxSb25XEPAyi0ttEaPNxe48RM2o+1IAJGacql87c4dSI4PFG4ydRT2Fj
OYZOr7MSroIPx7E7qwhLK4gIW3qpzDH8P5DdqmfmzHbSTX1q4sqD79Xn93OgHvnmcGV0K92EohU1
m83AOmE6qW/YFXWKdLSaUFlRPcruoxDcVpgtt/utJvyJBvj6i2stN8SGwQjN1nDnhnAt50o6SCYR
QSE71TDnXY/W00ObvkCIsQuRLyGxcWgZd8rKzXg+jWY1JzExCIKGasNiLp4z7uWK8ck/8obQ+Skt
bCmz1X2gDEigpbp24/ua9E6wjrNt+lvpAJ6kDF/HOVbm+a/eHCR8GghxZm6P1bsL0S4xEXoIv5qg
qGGfa5xzH8R3whULJIuLZS+CL3uIptTTm2+46n0APdavaFTBEC+lVEL+YFafL35n21bq0Y8tGouf
9Ka1yLWOiTquqEtAQe9+1pCaUWmdbMyuxUNMJA5MIddcHcvn6zuXMLWv5E/foNwmgMjbxmp2kVDi
M9YTP5jZ2ato9LhPaBISbgn3aVMSYiQ5jR3+nYpJMQg7kgGUKHr7IK3P6OsJL8lC51BoQl/JgYB4
41Hz4aB+7O9ZPci2W4sq2oXWTfQsSShklvvnq0ral/lg5CZ3w1crR5O+pEBQoK/6ZIrmpSGJUnxE
DBN+7C/5w2Zc/tJmJLSjvF28zmiwdrBriPgRSnhhcoWzlOGIzDqjLkPlMO4xovBxh3PEEseFV1sp
An4f95zifeg3uf3egfBrLEKW/dN1tpCTGqR9usZVITGcZ1/3v+Ne0LnMAp9oJSfX3v1YAG2WnVih
JNL99+YUn5dNai943z7M7lK5eKggRkfrrOfYucUffbGAsDeDNUxUiMO1QwplTLOsq44d64OLxEbb
IZtZtk5DCUyxtoJINAHr+HlBPwa94KPdR75iso/fZ811cyqmSTxO87yRmNdwDMS9yEvJ8xnJUmtJ
iDtuQeVWx8dqIEzEmdOx7OuVkL4ZEUkc+JDOSpwhVWXI+HnQW7mFTRMm4jDMv8X60VSOS28G2lo3
IkTK5P0w5Lc2ofmH/UxYblDB4XmqnXIAuNpiVHwTnyBCYalsB0Z2TVaC9BqX7smKRqS26z3wVK5u
FTz9TEIR0aOqDfZM9YpjG/lCjvGhfKKB2u5yC++N5CUB+V7WkgwJ57WdHHpIbnLF6eky1H/HqpwX
ArLmuoEF4Z1QWIRzjsoXP93u3YNw8y4yNb9N/WpvNULs34Kuz77POvc/3K1KEvaSmO/PhpKH4hXC
HTR+Nr3+96hv2HGNxQgQXytwPK3/wTt/3j6O6A1QWIdwqKUy0+margq5QiJQ14UmstdvXRgbZB0I
wB15fmizhHgUOKWPfDX1p5W3NpOfq46OtoupGgJ7DLVAOf0+UpuR70KqKyXXtfH4uf/MdM+NY1nX
2xdRvY7zOs2WENS1MyjElVP8oZZd9F23eBt7xmj3tZ9JlWrdFVgiz/DxJzJ5cL8XcEAXFRwJH4p5
ciksrrOGXHZid9hrMZ3l1e/YdBBqIWUnIYavCFJpV5HrgDzCYMece0wWJc61rj5zktxRTg+f3jFX
SO9LaixeRCbedR8IshfACtMt4q/umVC+NjQ+md6fyF6Kt2sxdS+tdalpYwScuA2nz7GRT4DOg65K
gXrKFsN0Kw5WJE4qahh27m3Bir/PP8nvzLGc7sa7F5Bd1BqM788AcG4kkVwkVeivS8l7ef2FVEGa
vpFY9+6qGK7ZiTqahX45oJcZLhtAWSUWqZ+tQDam2mldb/RGgJiVKcgJmCjXvnRm1997vHlQq3Gs
LevZdSn9bOXhfnKTiLaaV293p1xx3Lx83vev5+pj28nkWrvyKd88ZdCUqPgXpp41MptnCPgc5vsC
P4TlG7u2jnOxx6gc10kdXZx8BwRK7KR84QKf/J5yRPx0BrFIfngVLc4fp15OyD4NKl28bt53tefx
PZUtL3OH4iPfhGS/Bal1+lvd325gTMXs/P2a7sSYIronlhfxbipbzyXQDyJxyvfWOk4klG9+3HMy
lxD2XhTMEzQ2ijdly2Fz8xG6sZMFGY0Pm1K05elRtA/9ScCACzCZ4929EH+UIpQWaCy63j4P4LBK
OFzHyiY/BPl94ICaQ2Bw+NKt5JMvsEwIGtUP5vg4rj0/ogfZ8HNA1NlKbqe5hIP1qCznRHhUUwyg
Fv2uho8xSSWjQIl394YIm31LfUe42Wlmii9/78RQAcBQRND9t+3n7lKBGN4sv9LrcnJdel5gtDe1
vTgBZLSfj+/3caqQPESFTHaQXjZu6mpU+CXw7kEcRAFgCwQNHz0bUtI9oPDnogoPdhKnc4h6ysO3
uO0CahjQYDbx5ZoI8YzM1FKq3UjBzhWk7QjWmymQcs6XLhHO72VU1tRYXS5wwemCV/7Trj+fS+be
VPrNjLMkVQknwOe2IVer1vpa8wnZGYChU66yun76TfzcSVz7wEcz9L3ndnSprS6V4/XjDKO0K0vW
eb+2p3kOKO6V83ztPkdwhR1wV0j1VN+gVQ2cjbOHIWxfgHxLTD0i/waVbJCxfC+a5t9kd40cAD39
CGOIbz2ucLj8ZZ7qPaaJzmXVisjT841w6UMxZ1P1ufafhw9BHpb3dlZLXOviyrK/orKM45DpgCFm
SCcq4HqboYTi5tyeA/5FAc6Y620TzZAx5TkH9K6A7kzvtLrvoaiNEtIDxPFcWhCeAm7sH4YcqAfk
nDIv5uEs5Ig43fOB/NyDkQiTvwy5HTjI+7W2WPZFn/wmoQbhCf3aydQV2shKTReJF/CNTz3M4tt/
BNy2597ARSEiJI9TNXO/wzExCzhvBQe3hpIAkCNnEErexKrGsQfmgtU8q0sfQgX8+z5C47gMxRl7
ufVkQHPME5UjjOfl/7hTc2xXWP1UQJ2Xd6K596qnx1KvmsOAtMB0o9tVKB64jgJGPVVI6ECkAMCz
HiUbE6BYk5nObf6+E9Oz++JFFDLnUf4S7ucJbq8ePD81p9Lx80K8vZn8j6TzWlJV28LwE1lFRm8l
I+bYfWMZWgwgSUB4+v3NtavW2WeHtWzFGcb4xx+0uwup8axLLm/+tee/M4yy1SvU/njfPCaPM2tX
PAZTsBglPcxyfC/PXCcrRfErzWOpQAhnyLTRZh0UJf4OHZTPj+PqGB19NZBWPBrW+XFFZcS3Xe95
MZgp/7+dPL4yPeSjJOCaK75HLh1e8wWOzAOCilhMJHPD//ONtHcXxiQvwRlEEZidqZ3K94nFYHT2
hxVGw79iLfcPQs446pA2eAPSg40VO4BPCpXC0pvOGT42SRNU2q/K8QpZLe4hYq8AZqpvxE8SuwmL
NjQ1DJQEbdmBXMLLcoLwmjCDWduM2lisLKRsz3Ph+3jDiQEpRUXArgMwbHzeE9wztASUfCgj2AZM
3Tcqnvya1zeC+teD60P8t/nSWR4QV/itjNCAd+kGWZoQG0too7qgD7PqxHVMCJnqoxC48dHSdyB+
wNP5fr222CeIZ6ozHA5xvLaqYDcbYAlsykqQD4D7pOQA5NRTPuPQyiGC1SiDdHKdIdiCxDJV0Bsx
9OMX3nPvO6Avcr8YIzT4Q34P0bcASMND+bX7Hnc1dakZUntRnfKr/9PA9/EsJu1FiCasz66yqawI
90jH16dzklx9CWCyLr23o7lF8Aj0ZUEASjfhi7K2CsKxnYAtBKcvCTBvsgr0V8hXDl2I2w//php/
/XqLr68D7652OLfG+DDb+J975jh13gGdz/cCXHSS+NPESnij8YGu1JV2jZuP+CMflwbf4USJZYen
DvsyGb92HASoRzgQNY+j9vu2UMo8gJHBoTIgaYF1SOBu/xuQLzF+nQGBz0gbpulHsBSMPIYqVCM4
Odlo0xbdEuqc97jdg8cJydzuCYkQdmIWMnzEqqIbvxoL0RjHAuRxis7kHuhwJRkJTD4EIDJffNt3
ll/nMUEUcp6dcsMBQzMngyJD7TfD2yDJc/GVjujRoFciTF8J+ZAJ9WfykFcUvl+QI0ReGwq88tI2
s6EeYKreNbe89eIbbXgXPfMIMQE9Uab4eRNQsEMcoqRDLx8hhtjJ6J7g4bKsXnupil6ywwSFWURZ
IeAzo4cC/9OGLhVLPIffDqL0T7qhVFwWuotW6QnjQQ30dM5FM9QnmIG3iEpqnQi+EDdGXZ3lg+uz
wf8xv1SYqSozXV7TYqi7LA9rzl1KW0A30LuK8IWmmcjpqmIKhkc74QWZj/spt8nwG31pcjgDCo9b
Ln/tnqRzLDkiBpIgS9QYIWB/TdpajOsbzP4DN4TS+3zNKpzENzZ6QA5vP9ecCqfDAeca15NDL4hc
gShqUiDyfSwszTiyyrW6AzbTRRviCUZOF3y+6xxHE+oo7vHXbEjkDJIjkiBL9zEiQ8R6YPTGkXjj
x+KdVI32PE30iQip6n6VP2Ztf1bk1DPwdxXVL+Dst7FzIflleq73eGUsYSE1rwl6orq9vrrda28P
ZdjzkJgPR+1hqbgvFNj13KtfPK4ebm/c3aJjE8pnrQX7y871J8BwWVbdQeIhrD4ieSLLsvUYRhRU
6yMNvSIdF97KwJfvFcfIhf+tCHjgJqak472/sRRILEkJSrph3mC2VYyQ5JQe34jUvk/MRXbDA0fq
AjgrR8GzetGZwxOea+puhC2NIyZ/PaIkX/7FLYGG/Fj9IUWBKWakQXWrCZnrELmuP72LtpSyS8Uu
J+uixMoHYsDeNX/gcVk1yblA8y6kLa1VDCAemw8+rchsL9CaX/0lkW5fMxoYkdZTqv+i6WjzgctP
kjQfEJw5gvG5ldnpkUw5PIt6ZuAEoisuEhWKDA5PVVso+Dm1VKxmcr4/uJO/G+nuAmigw6Kk5Eju
aWaBDB/8FjEJW+TZafRYaJkDV5Wp2FN8ro1aB0SGg3u28mlgOIX+q+PlrNxJgXsLhR+OD8KRfKjQ
1DEe6YqQxKL8EX6gm3PfvQjIGAkHGL7TByVJqJoneiQqRESvcL+Zqhh6+I45kF2NfBpRxRqqf4cg
qu3vGYNTHXpkiijg4VGOltpengLIdp+JjB4UhsvgHdUsu+z+88JMXNKnqMmq7+WlblM6ekgHn0Hi
dDoX3ABJOo5DdwUnzOOq0WcD2DrEs7yWahvmDbJrXkAd3InouaKKab6bhPddfpcUqAIWhhtUkQ0h
wZKws+PPU2PQJIL0grpcAydktFPA9oUY9rfMdTjieEjKaMnvqGhzBjNtyKMMP3g7fCKjckqSgyG7
phEsxwtZDWzTY0Vog2B0oJuWzt9PqNc/iJfhUqKtfRKBg5BZXpY4NShaeAc3WFZcECTncMZf4nzW
FAEHFRMVkgHVGBv473h49Ko8UBnwUi5y5jMsuSIfruHlMhai1PNHx/AI2tDAjBHVwKBdI1vihYRu
cwYjHwmrQQ4PFuLYXXNIaJKHE4skYSvmHeUQNWh6/Vahbs7bl3/EmPKq4UK4Ki8G7VdHYMGY3dcR
84HQJgaflD8oUG0Jc6T9i0MIqQgdZfhurIpW/w2n2/B6jNhM/70upl8skmVXw28KsLnku2lJaOln
7xI1BsXzlacTv50XDlk8Guj1uOAXeN6PTuoDtDHqi8NIFqwIFmut/bKnGHbqJyBDkHaumuPv8fYK
NcbcTi1tcam5XzG5RvyHnRrsPEc/IBSnoiyj128ZvA/pidKNp3H8MzipGYpZ7Sw9HQuidwN5o6p/
qR+zz1AJSNbwt6YAxF6Sqomi2lFnbJTsMuKShjFGJjI/DXEag0WnT38qVH8JLglWQ8iPbhnbYb2j
AC8m8g/XX35fK7nP5SepEY6WUODwoowd81L9in7i1uLkMGknA7x3IAuCftDucNTx5rVQ3uC4o6yA
Tb4LPDnw+EOBYwZtvhiscy9LrWZKEZmW6++cj7fkCn1QeXYWbx0PlnbcEiztJaMAxP29o0uALK0M
N2hNKHqb+0UxkBeYjO2VGQUkxsCP5xy+tkYEnKtztuRmhKWvaOFeM5hHrbrFsp9/lOdvJUpkVxAu
4Gll3N0T5K8m+vsDDw5QtWdVD/wRBxB1DueriWShw3JPNLLGMeKsQ89M11Ax+a7mQw1u1YUbrKHt
7/E8L5G+DgLttRw2PPK3rzYM0N9+jG9P3P5lrGU4hQynKI2UfUs4cOtpnxDtD1MiENx583Eeu+xc
YFQHpE5EaK8DQzKJKLzjFvy8Iwyh8ikwPiQ4AVNGXJoSFqAiShxSMHJ/nXGjIiZJg9gZ9ZYZfKjW
mi02SA9ufqt+7nF25I3GTv8jpiJHdTvqQ8IivvYbpfUZRBtItL2Shq47TAR+kXL/mad+h+OdXlz0
7MpHbVYg8B1KfJb9wHkvRz8YM2GJKeOPETWE8OCKcmAbxZ6c2iJwAjoyz3v1JOGBjE20jRnbBoG3
S6aE/EBFiRQBIx6Iupf0ZhL6MDV2kgdpdBr34xaHJC7oXb54Cw9ju2+YcqJk4HZ93OLeYqsPE6fR
L8minD+v+pm+rTT8HBUIVkzM4xbFMTLoIhU6NKhxUsgwLRkE+bZEugt9aKwL0mK3fpGtBVkkF4on
tnoJ4qPZoOFkcuExGju0rh0xZMuH7mq6Kx+4zz8q2Bu9lfO8qtie9RfpFBfCfm8QEURCiTll1xhr
49JjlxZgp8Dwwnq5LZ4tMC5F1NCYl37xRFoASXpz5lokWpWOULQZpImJMCCwQiYXA0lMHym2kGpX
e5DaEZ9rgtZ1aCXkePv8CckzQmz+cmy9HuhrKkdUYsH7KvAxdCUY7Bzo8FUJM3kxDzV+6Z6pUBN1
L9PLb2iiDJqSoXv3FKDCsbymmwPQKfpzoc5H35m6fp2SBT4D2FK0nVDI8zdslPeBY0yhAPeU811f
YeU/UmxOpPvQAyIDTWhQyLZhn8LuYPR8euITD7T4oVnX5pwcqYHFafNDR3qHtPBpflr80GAXAJVK
zULhSKEJVE3vDj2BKpu9xVQRKI6JdAVo3q8Y8pSJmN83uFSpHr0aTkd2y+ieVJV/rDsucmRP2lLB
Vu3BvwIqV7nqGb8M7644Od2RQe+Ne4DXo9sctwNyBmm2cuKvPtvPrR1Yz0m8aLZV9CZAJNQ2/TaL
ACilyqcCbFpbItiZzro5ZZypRGE28Dmtb2HpuJxcB9tsAbJ9n5GGONnmvjISzV+FmGmGJc1xzvtU
/54VpwI3qbwcsbGWrEJB7JkxP9SvxFZwSzP00PBM4V1jpukoAPlMbwiH2N19Vk4J5wmzoDn6089f
HRqutiQNEiETTCfmPqciMM5MZKglyj9WvQoGlB0IbTGGjPkkn6EY3f4n9hswv2t3zn3TG2VkzcrA
fWLeZQZUkErxJcYtPLZRprn6KDwmuHzGR5gPUAJ0p+jHj3D0+k238aSYJqnFiGCerYwfnYgJlu9U
Zlb3W1I/kAaHBYRqJ2ctTG8fxY7xMMznzaUwxj0nSZQwezuUldUssl21xIYtuT4Kq/HLDW4TMC5B
jlTLoNBEilSf2cvFEp8qXz2ods9xeHviquHG8VggwPMuIFwAEK8jBYE0VnpgLD2uA54GGh6fkI+w
OWAIg/YwgAYPW28qM5yog2xAQGLUvic9Nl1gFxi84NN662Y4vSnSVLulU4L0wmToY/mq3+37gSYb
fuPGVK0njC0M7WYsvM/G6PzYH81w/vtweaHo/XCe2nmAOcimE3oz6lQsKVMiFHG4gq9GBqTLc5IT
4bAg7YtN4eO25hI2fsgX4B8wj/ba4XF5b5nwlIJcJ7Hirt20Zri6AiYa/BQBLHmFo9Lk3gD0wSGA
+b11PDyxdAMJAYnFGmYlLas5tQn3VYrJDZbFECR/PztwMga5oaFPABn0oD8M7IT2HdNjRGNCKvGw
hyNvdKX3LOdDiAPKVDk6cmwbbuF/DibxoImVtZyRuKjdrS5iQskX+4lk35THCCWbMXaS/3zRvCfJ
k5O7IL/bmHs+kjmgF6ikIrgvUGZdLCnAaR+9pd2oYeplvcMMNkXNCoZe7RHIeNR15orzn8+Nj/Av
hoGmW4tsSAxg67AaD5mHVpxXWM5ZHyhgxDCzilCwo24F0maE/R15OPWx6woHK0SsXgCy0tIlsXbV
oF/FTrOlRBBuJwQCggYpwdPFRDD/peoZesPvucKPqpLD2r/72gyIRN/rB3ld7BQHoN4qtngBH4MX
b2Iqhe1wkvw8dsYPkBYXCMnzJ66/6oDbZj3rYN/tTGoCFxtVjwUFNY8LAD4ZqhBKXPq54/a5AVxi
FaaUTSrl5/jopWxNbv7RGMMY8NpQIIJUe8BrtOw46nyiNGz/QbQyFyXzvmcdvnqnXla3BLlcd2YM
tohhDVCwCvUW2gj83YSPIvTz96FvXdj0yMjXBQyAdjqYqS61RLziL6obT/ULnjsY5Tt89vf6Hrzd
Tx5WK3mRBBKD47DqhIUQ9sn9lqX6OYwu7N37XIKd249fzud8r93B7MusbCxzksRT3JiEX81jmc36
PdP0v/pm/BAlQ1PjUQlSOGNI/l0cpyXTKtbkcYHZPdOafbdLp+mEahM3nzk/tpiMoFWw9uYfvPsZ
dteMJ2FVd6ukmuPBendMG09ZBycQpl0uTbs+afx4i1MTzlSRFmBgDLLl9nPJwfhLWrPaKFSLgtV8
3N4XxKnQy3nvuRaKgoOgJeIMWLimS+cBJLAjSyFIl6+9GuV1gJ0kZrIzZdcu+aqmjx3fmPSLa+t7
eodfOsaxRKT2COn9WL90YzMqo+6LStsq2WYTzFgiWlum8I7ucrixRR6nbH3kPhWexqPZPbXAlMH7
2evKrPOp7Xlo9KLSDbd3AI8VASWZg6ODDYLTYsSOYgvy0ATL7OFvhd88I0uTHnPShi8JOuOYc4FF
pK6rM0vIyXZQJEZXeaedeyEN/oMvbGc3os/wfM2mqBIbVEIpVD28wVYNelEfxaiHKxKTSQs9+0AW
BEoDoTHwkRHmaNaGW/iHZaBClg6Y3T2vmBd98TdklofjGewMSzNsrG0xWVHCcuTdpcXnueI0rmv8
ufjYj8wrQnlSva37Wo09mjQWPM6aX7bIo1y/ivOnWRr1FdeSuL3m1C4MGRPIhPqsz6LCXMof2vnx
KHikhxYXYNhdlcbcf0HoIFsCq3NiG81wpB+kRFjVvR5OXdqY3sk36myi7CkqzdIdeCY1wRmQGaIc
d5I69PEoxPZKLuzvL1QTQo8m34W2ZG5A0aMTrezyZYKOxdDPXD3iXgQGVdd4y2LJCJ4KXnCUtwQe
faLRBAvr9Py9MBR97YS1z2GwALrdMDvMn9FzEDBFUJ7h8fRiPT8sfjIuVYxd4LdQR4I/quWSdWB0
zDY9TjhcpkeyLQojaidV2X1oQj/FtDlQbOKQjT1qgqTpAfqEw7D9NWghMCkFHhejBBJQg+Ys/fLw
s35a7Ls9mXXS72DRQwaxdUWw52Qgsh56oYfk/bVGMcMjiZ8BI4fHfT6aPwrwXYAkPAPGJXyYTeoo
UACVuaJawJiNb969Io/6DUf3e666Js67RHjprnEbaU6xUs/9pSL3HKrT+FPaHX7F8iQNR7OEypiC
3RXrfhUH/bYx7B5Q8TdRyR61DcZUbHFt8Vkk1xHsVfwiV0Nojnd7xDJDy9v73cVUp69jmFez8u7q
iWeeVWx7N5+7ja8kf6VLa8h9HtrJYN6SCw0b6dpy2Vs9iY/S2wHHxMb8GOK/jHutAYoqUAm8arOH
VZ2I6aDKdAYiRGAE0H0pdpwoiQa7QBQ6mPUDd92MJekig3V/yBP3DYPhEM+I5MChsOGh2pRqUbyi
ORoS6ttbmOinpBIwxiFojeSMG8eXgXkmh8yJf5ZLn/qp6H2VNLN4P9zSyZi2sqTVjE8U8HjSJRGe
bV3KfXUPsAHlKx5OWUoxP/reuZ/DY0fxMgB/uz1Lv8aiZ80fkjnwXyENB78wIBthgzaXDFuWOUxa
QESrVubxjY6Tm0r4tQ3XdrdkXk9Xwu+p3zNFwk+KCR1rg6KOk1ofzosqMqbK72NPM3fHnwVVMqQw
aCKlsH3j99xV4XZqbBUkxwFD6RIXQM0zJEe8hP/PHKC8sDghE2QuF1kh4ts25s99ep8eTRffkSum
cwOyVGD1AH6kILQOJ5bQ/xqPjX6/gAhwuAiLOCacrR6OxOT4XUM+dkskNuqMWSy4+h6NDAcHc6hB
pDDWxHMNTyfGDDDll184B3ePkRt4SuzHaIgjZnhMusDt+GGoPQvZ+WLGQWsJCxHouqQ15cVcxuTp
GSsQbn1KEibIKDlMxjDbjHJHDapJMjVRi+LMeEC9PLgaq4H7jLhQjW3h87PUH5SWqjAZoYpjdtwv
dAY5mJa93ccHyax+BVYCNyzOQuffWldKN6ZpgfxD96fOOY0SVF7n/AnEIcyFmG7xJp8sOTgYWIBg
eZv57QRnpnU8h6XPF4TGBzj2xCT3dVZ/qKr4vCARRbmXdM/kz6z0xZ2hmflvZA2BFdugZio6kka8
KpwOY8V7QGcwac/wvJnyIZxCGvecAnbU3QWyDQY5Ryzm/vkbMZwGjQXggQP8IojqO6uFKwkSVEFp
e/RRw9dQF87wHB+wFvEVO12Ynshth6I6ZneuhhG4iAfjfKp7wK2wpQBblH3jaS4DTe7QoDxh1kla
4Wcnh4+AKGoAc4tge4uJhj0IzIC0VVcRRs5cN5hP3IHPudlS4WYz1edd2IW9e5ym2G9iSR2lsw/i
fShO7vbG2riV+Cmh1/Vq33A+NkD5/sPv1sUVEI3WGpSQHT6P2JFbBGsZWC9HeH8M4XXgpLrkHl/g
j5zTvKpWtnmfyNosdw+oU8x3JqRjBq39xEbCKRZkepohXel4RPNpWnt6c8Evz6e86aBEuYZn309i
4Yi5pC5iRIhxzESa6awz7g6GFHtzI60m3ABsby752ScA1R2b1MqfA8xeglvg/AYwPW1zHc/iVRJJ
ng92yicTT6iMMv4lZVp3uy9MV3Lg0biQfpxhN/4EG6IHxpLDYqT+YhROLaZ4D36GxhFO5+A8ZgPZ
5hzD++dA6cYxp16Oy8eqd3c3LKsC5tjWjSqCwmFTS8HgEscu7KJAYhiaTSBjoBR+OhxxHparmouj
MlXi5vObe+156LCADq1F4QCRTLHb8Q6Qlmia8cd97eKVtiwjhoGi8ptof9ArHHhbjiAtLu6eUY3V
NcHEJG/kwasfE+pgD2Y4xpKeaMU7XBv7K/uZfoeWa0VjRdmqXuE64bEii7IK/zrhUAAOVKItQlYB
5yAdg2aDnUsz2giOo87LfExvArypnjDXJ4zc7y9PMD2/2IFD9ntwHP5peD61PvGdMEoFisRYzI6x
hCYzCIeeNwWARfIsDLvmDQsJTKK/wWOb6t956Zjl+OP8xWPQcPtrifjIA3TmGZNQ2SOSN3xBxdsZ
PiKSLcBT6SU+Ceg0YK5uVRvFfi8RlCDuXhjbATyw3zx6rGgJFoDZ/5Jd4gmd5hJb5rniYZTZL2px
XRy3x2m2S4XcBldc0WWM410mxr6QRq+d9SZFQLH6qF0VM/2MNafb2EmEP2V1t+KbepXQhMHI4QcJ
w0OA6/KgsPF4lIklpOFQ9zgwoWA+f1sh0oNcifqAZ5P8fjzYKmfMAEkUzZFaudprCq2gBT5G44sL
JbYYlB/0lyjvQFf/PbDGkm/K5Yn6jMEfH3n7XKIBJ/QKFJyzDy34hBPGZgcRLYhljU1AB8N5jKum
MS/2R84ogYQwRn0yiH2otOUfg2FUfe9p4oG90eHdhj5vTfBl4asCzlrJQnKk7RC75N3Llz/OhwrJ
hIdMdORvFg5gdqO/z623SDGJV2B23NQmqHr/AyFrqk0R4Ch2d0tnsm1O1LO8x4E3Gt4yY5xsqhtW
rB17qgxMl4QVKm0KKJqvbvY9ovUkcXucnarTEQPa1mYrzLKTfqEQwYh2sGYblhfOtDo8bgdMLB1u
486jLiSHey+EBx7kCQ+aKoxeBkZ+EpSHJNAvSnhcHr3v5hvhF+Y3ZxGqprqG9474WvPLF14RcDAX
3RRXIj+eDeZJRLFOT9C8I16eO1i4p4jgBeQO6EOQZcCtw4Njm/KTaTEmR4dchuXxF3nVGdL2c/le
JksaaGJXLWg1Dr0ao6feBR0O9UDY9jD39AdraiTg5cH6e6FVFAwlEC2MdF3DtPMNqNQwCanLhksd
sHQNyi6T7XZ0cMKVZkMloNLIJjwELgEw7DVwKXyBC9kVrxsgAJOwhXnnIgdkg08a+yw0wSF5Tl6a
T6iv2NmQuKbP5QMLYhSixMbR3w18tZ6/3HvIoBXWsM741IeKLk2aP33bQeRz63PulQ03m4FbcM9F
QRbMnHe1Z2EXfuWku9eM+spVvOGycyCvOsxynGwq+8yNIHk8bniiQlfZN7rFR+CyR9PRCi0WO72p
bWOinjKXaS0CwL3idxQW/DZtNXTYUrhwMA3A8ocja/q+0N3zPclzpkqGV5y6MKXV4WRVxvpBr5zB
erQWT3b8mbYcaO0SxTIJmTaIQO6SLIY19M/9itPvonZaK2VSIc9piTDrZDV1RHWKqC383QewdwTD
TA4k73sYzTtHsx6OOtEc1gb/FRtSDBPWQNa+/DPafKDB8xVJgiaFkLVGQAtYltoMIHckItrlrbdO
qftmrA39r5/fA/kALjR9L+h84C9bKUxR64X4zq/mn23NqvjNV/eVqnONyyee/Pi7VJdZ0JOzO4Ym
4KiLZ8jJT2gziNBgCvsdMBai1XoUqD/9D9f9kRNAXH/xCirsNPMfu35dTBDgUUA5hqPODTKTKP3x
MtKWtI44KaOkFb56TD2YTE2fEU30aI3j/iy20/XbK7BkEVa3WG7V/sDtluDvtL6NPTiorkakxRzH
Feiabu0krPbMZERRTzqOqLsPzjUvQ0YhFpXGTg4QcVqAY9PTDTdN1ABgpsDDMP4vQKVTGTPWzs/c
doOp9J7ygFsHiI3B1U499HQofAcTGCw/9InJ8nHpRxYUJ8xKuC9i92Pdw39hxUD2JKVtf5jTe3hL
jOGrI6gAI3hzUrIfcONgEY/hN5EW0jlHr1lLpIn1Lt2igFbWmje6FCApH5dFmERJwGHhpxNQsWtH
7DWmN1v0sMmYy03CPG1L3a2PmxvW/qhopDOpC1swEuBgeys0RX/cV1Qmws8jP7z2D5IRvosCSGhH
KiQNn3D7VkrR5GDq+pOTo1cjUuj2PMAJCRgEODgPt+ZCr/e6za3mva/wCK+AJ/AqPcggDjUblR/Q
M6YiPw97lgXCy0Uwx2YFs7jJ8ZeGjxtzLY/G9P7a1MBrbDhl+7QY3pOo1kRNY9H70/092LxSahPA
xTDqxMC7ncrnInwvNHzv5+b43E9Azu3mkkfD8GunAO3ZjNf2JQ8bCStbPn9GB0js4dsuFxCE3oRH
qeRQjbAUhbEDDTO3TVQp3sOHN3YoI0bpZXC8VTvIWpPY6eDPASsCKmxrZufVzgBjJVim8iTkN+PR
IfkxLHLDMEgi+vDrExQjYmS+fuWlvup/JzT0P7H/mh29LNSc7lQGXxfv6oeAPIwpg50J3Cj2fGmn
u/LwDCoRJTZas6SP6JuSKUnuuIClN27TNSO3104KZffhw8fxR5ZK1dKMRfi0cTMJsSnnjPdvn+BF
S8cVR1604mnee5PutLA9NXbmNC61Jc/A3B+9u6Wf73Pe+uvvaBOh4x5wVxYekAWOcPpcducq1Z9j
OpAGrS+Y1bjdZl/nSZE3f8+b9XFniCRBbmoXXKNejQ7Srtz0d6faNZHqis9xUG5tvCSt6QG1y8Gc
Thju6AwyPXVO4y8f4IVoN6jtU8WRo2zZk/UkBY8oJeKhc6V5PnmfoRAcF/JZ32siMux+qUpC5Kpt
hk7vV/ZHbozVC2zricKGIU5C9j4u9DkMyDEqf4KyCJdmbItoyscuERQglO8f3FMh8vgknCzL6/DP
ZA5vAGtIp+/mc/SOABc94rkxeDUlQv3FVtIxhrDHHe2WHWdUcwOnZf5LW0NcSW2VKZ7V5IKAsjk5
YXk7Qo5qTzImAtO+/G+m3z+3Hf+iZJCI5wSja280Z6YKJlrs+sSNZ68TtzVnoUqUCS+c2rwkvL7/
y5L0JBI8AGPyheaRa+C9TmXEoFuV/0W5SmGW2nWLY2D7DPRjmMme4emMJXZGtpBVEDu0hhYFDeEQ
5JLU3nEJH+tCFcVWF+79B05gASAzGFkSE1Me+guYUts5bz7doSS8hEU4Vi/DZU6Cwq++ZkL8jQH8
xlyq2S0JFGErODpou2ZRLWMaLLQwk4dfBi1rr3cxLAgUD1mSTdAY9h7mDx4vFRZvUAg1WPDM6jB5
Zg6T478tyMn4uuec+LgmQp+7gBZCxT8y/qb1GYmfOTxG3aqktil2oD3yB4YQoXsWaASnW4pgidtb
sIAnqijhWlrNuTJ7aK6E6yQPV5Cw+UHqhuAa/AslQTKjMc8mHVEBB46pfEAz4TNeAqCgX4GrleA0
XfuoFuhaIBRC0AJjoGSD+8uNirU0XThARg6ZWJDqQwoNmVJZsojfzj44gsIpfE4b2PYLSkhGAFfu
MlpcUkphlIMfnEEkPGhQqwaerTCh/Z8RDe4N3kDhXPn6BpSgFkgMVh94DjPBBJL5gq4cbRtKxL+X
VwNonzipuSIpNQcnxF5VeIh+uOHpmbAzZoMXZ+pPUINK2JzhcfzaN//LCEzhP2A48pzR+YQnQkkA
mbz5UVZoKtAggGaJj4BgfGRTm6hXHhGtCFNqDVIJwU9UH3SLuO0ByaA+12avG3i55BXPkGLrg104
lqAMGJuNwiPTFm+4IxmncbcCL0nnxaabgOQAA8BSacdNlAlaNZHC59pXfIY1snD+Mzc8u88PR0zn
YW4GJYvTwE1/sKPhsZXBPQI4wp5g308Tjnxq+F81lB3zlP8WNeO2itO+jMjk8+hq/O/CDGh0qw1y
Wve4ZIXOO69YQE9UHQHjT7jaqoyeE4sCbV4EzBm6AJyeOoMkw3T1XFer128ysL/7h/RPMDrcQtZE
hTDTckt/0YV+IogVI3grax5Lt4Kh9+WapFq0cAV9/8iH9jcnb/DXRIPPNAoJNFgCuWAq0ynyq/KN
zASfA3Ui+/1ktCr3nz3BMRPix4nyIbTz88XpjZhNAlB+SM8g1QtiTGWwj0iGDQWnn75RtvvR6fHc
4xlK4cPwR6wwbQYhqein903ulr75Gq9+yT/V0CFN2CP9iG2kW1CRaSwQLY1buz6IigXuLnIqpidC
Ns83VKXBJz09R8xt2zEXEj74Z33x/n0yVtSmgwv5FvhN0aVS1scEa78WbzxjYBGR6slYj5o2Yk3T
5dLkw/egCOEsepxRe8NiYAtQsFSSaIUqlDc7RspDFpnwe6/8ISj/GAEGPPwWNZBqo+zhkGA+nN7k
K2cB6gIoN+h5AWmbH0EGgVKDmxTrn5kBKxWds/BDrkEngDcZodlEIVOCtWG31EyLhDNIJlxh7ddm
bsWvPjDPuiuOcdNinP5tQ04EHPRhzPN6hfGL1TAdXMqMBZvLC7YGmHKacOXpjOA4Dd2ideuIVJpk
JcVOESjYXhMaNZZ8ytroAwsO+KD3X1jG6cg8jxgAx+d0lzqvKV5EoTiTAEfAeahJM/eLPY2XAQAS
PPtaCsukiE1MjFmkCViLXkda3cMm82DGBE+Sv2DS+Pelec09M5SEo94Hbht+OYgP8MZTvMobrLKR
zeQkPj//Bhu8MRZgC6CfYJ6zu2dzaKRnGqhKE8omLrjmIoW44d16iOsgdxYhzrYamXPOhdhF+Yxy
hE7rAPbDIA+IdDlMAhgWA2wWz5yb8kXqrSOEuMyqYfyQm5V4CU09a+Xp1Lw5P4laJejdR2fVcA2a
KRGZL2dIfoHbojbz+1XtGcynmMmTPEjMHqo01NMT7Aig4yZbJlbz9vQMhqtv63eRGjZLs/2BhIJO
AXX06h3pi3qvCItT4Fj4SIQgylH9h6ztLdmv2q6Wn8XgXI3giXN/QvMNX8Ch7z+FHR4324EiJnny
fUG+jmS6uTp7PcWMFCs2AQoj14LaV06YZcWtTd1LOQK7EKTr/fSKZAkgM7SqhQBLWkrSJW+gOguE
K4+yM9HMzCa5jp/Eu74iZYlrMJU6f54qkRWPU+p85x6/q7Le1CrmTn5cC4C93sPYQTGNvrYXGLcE
HT+URy4fZE15hPwPiDkf3LDmUd6BwlQBfQrHY6FtxTDwPmvR1f6Ta3NXs93AA76QEqbANAQHQtgQ
5wMPF+VRi0H/bWQ62ll5WY0xLtZYpHrMg5jilxeEY0fuOy4r8nYm8aba9H/YKtCjnSHsyFNEmEMf
7cN393JJw1yroeF3uFSdvz3XAw7DMLnAaeLOZoDeuPwnUEPc7J9PIprHOasfUAFQEnRPeCXRKQJz
HPAMUVZiFbARwSu4bZ6cRixrca3CMQQJmur26FDt+GxfF1bbpI/yQ1G7vFw6v7PU52w0/Qd0YJRt
DfhHsaBNxLgDZCisFvljkXNY8DkwZUd409WLSp9Wz00qncE87s8ForbySYik90Y/AfyuzsgXyDAj
yE41ncJQm3O+kfwg45wijC9stMAPatH5sxujRNLc9/Kzrc5kw2Av+IQH7LwdIrDIIMQyUvG1S5pa
XDBzZcnZcgUWf9m61zvFRl6PoP+wzqh9egH40KyHqoO4nwkX1e1mEJRbdFjhoAxoKSak4vCUb39Q
xJHf+TGsEsCfiMMoHIY0RRFJ5/NhSN90adbZ7FtM0bZWA0e5M6+A5mMxn3/1gOZ+Ru+JMX9n0UDy
9Og8tXrGyc0TV9E+BXxb2BJjAoV9C7p4DpTyL4epzhG8ZnzD6QkhXpVcDu32jL5fUf1hsYeveDwb
n0DevrcZXTgdhz0I45+7I+ZuJjPXinLGeizeITqcxEJW99y26yH0PDYKo4fjSnO1AxoqEBX7waXp
4IxFzCNE4UnyGwPd3xfD6XOK31IdHC8JtDphsRzpP8kB3HF2dwo+qg9ImizB4YQ86z+OzmtZUW0L
w09EFQISbiUHMccbS11KEBFFRHz6/uiqvfuc3b3aAJM5x/jHH4Bvhw4JOb13eO//jSO5T5xWdtWw
8e7cdKe6jBCJGB0A7aLBoVo/aDhrfyOBtOO3g+uJne+SI1lQBRakw82HAyFAv2FnLHcbPIRh12Ch
u9WkQMAIgAL9jdkmRVTUE/SdfKEuuWHSBLKdVeDsCdoztKrKElnLMSGpbF7dLsMY5JgESW5VB7Ok
DDxlFI4UbV+Tx6pGQAdpqLSl0iIuszy4bL6ApPm5SN2q2RYkPH44Lmwx2b4OK6UiknuSHOLhd6HR
6Uszmo1U856DAIp7NTSrLTxkqHadzR+za7EF8rhlk/uf6BlR21rsT05LJKU7nPKMrQaTZ2vRJIwJ
JhbXg20FmTOENj+URnAjywXs8P8wYdxzbxYKmx1u58IZ9jYYHMoJzu9JOsMnYQHN6r18TWpsW31A
zJb9inizyQ2Nw1yGEk4RSXEQ/2J5dhhCGRgZJ5ECYHzzGFBDHNPXuBRcW7I6wwHIIMKUCx1g/1iw
M6972i6zrahI3OaaLiHwr4ZxuS7X6t8QWcjk4Cm7Ylrs6IfmBoRGSNuxzKOwEeAw7ppdCc03fuM4
knm/DqH87DX0s8xTU/+hBFUyVVQSHVcvtrh3BdCnP9c33apSuykW99Imj7UA+MRb2NXvnFCbr/cJ
PzAABuEzEM7vSJjkfrYekCwI0vlyGFXzfH5f/ucb/pS/RNi8qCVTOboJm+T7G70YqSWUV8mHeM8I
BXs32Om5N3htDyBzBIK9t29RZZA9qRHsd+XfIV/8tBX0CyZjgsEd9w+cR+8n6bC2Wq7DHCi/T8iq
50gYkrsLhYyNtmXjQzSe2brsIrwfvgLlPlXeq/IbrwGMf8JMSFaEYnWVe2/+ZAIcBDgsYUnN2YkQ
e7W1LmwFAdndRAbdQniDF690G8MMRt1+e1+FNO6+NgF2BHkySS8HfbQZGP3gcGmVCXZ5qHJf7L92
3RJewGRIpGEz9bOxhr3CTsQgBEmyHkPAgq4njdj32ng4AThQgsLJ6C01iiys8Nn1ezNHm+ISkLWD
40lrQuYnPopUTEC/bPfcVfjWFCcU29SM0HY5IUGD0avTLVGuYUsIqcOvAatJu5zq3pdHGdYIp8qi
rBwcqHqha9TE2ubWj07KdvkK1IP7Pqazl4CCsPlhHji6e/DmIAX18ddUjIDGK7yhtHmGw/Gecu9L
H/hw6KUh/hktpwVlGpUNYoA6oJJld5atF5xDYGfr4C5peLON3kZopSXMx8C7BKZ3FkpXUV2CnwDX
2hLO0/28yKMV4LWR/1I7Q3tpb9SSXH5YnG38vLz8nv8MHaJv1+9eRo/F7otU5W6zKGHWfDRPb60t
E85CwGwR9Tr8or5FEa+9nuJ5uh2m4B3AKQ2mFCEFoh6oeGtjQgZ9mjYTI6INwAUSUPDG1AR0WKbb
27oGD2BrPUJFQZDRou5kILhDsICxfie6iP+lK/ONnwli36w1D+2E5B+8JLg9bFgqiRZWt6j6hq8X
LuZ2QdgRofUc0BSq++Lg9dv2Ebr+ZwtEzWAY1hn0Mip7/US5RPXdbhp6HHaLBZmC4fN6WIHj3I6E
uW1QrUJunzQeJtc9q5kpwuuc4JsCbvbZYC7U9XYCDNUJVsTHb/U6yV45ZT8CsjCWOKzhaIL8FxTj
Dh2FDlKCeFl8Jtiy/wdpLQQhizvABwQp2GPp7mXRDd0VHziAGWBHXhfz0PB+yqNevl/OHhMaKuy3
SCac5r0VLaIMeZfuwTCyYwXmSx9A238uIkKsePMG28HA8PsWBjsAjIukRR+28nUJR8KamkaDlV9V
hYsJO2COMH0CvHLG0ejT6Souy4/ykRrscNvSTBNcJCEGgFltSu/pexC28Dcrlw4SpIE1iDnQu3P5
/C/YV/8hkJLnDMZAhV2BXWRhpWHFS5TVN6oQALZP94FXM2zBJOiwoMBtSmH26qGzg3QCx1EmBEex
SC7xcHxFEKoA22cnNhoK5/bzR4UGUw7OCcrGB24BWLOiKT0xmGOmet/w7OvvKbwZfhqtElWYEDGZ
AIbANBfrhgdxK7FyJSOIv09zh3DmP08ef+qOEcymN138oy1jTH044NrgSJXVLYkfhdugQvv72bKt
M1ToNfTee3+XLX17HsS4PQxG+AZ5vJ/b/pdFFHhdoEAIfjt9zxPauwV0DnSLZD4gcrokb9Ns9w9c
hf4+HET0p3M05sffRmZjjugWBFhIPkFotw0ng8rUcoy17RQtD1akAhsHEyNaGtCzg8k2Vn15gPsJ
GVyjzWNgMTuZcuj/5SsoQbxasiF5ZSWdXwEYzRuPdvjnP4frdJvgJsb6TuKXo2xAznePubSiMLL+
+r5ac6EI0Hs8PS4vBa2tTjG7Deqe8ltx5DcIODnnn5vb6XbM1sMlE1ZKCLYRBIdee33MnjyTnUnK
+eD8OAANeUQwszHjsFLfiYkyq7sp0hDseknJRoZekqAiysBtG1JLJsgj7i1O6WR398ro1r6PS3nS
XsDp0aQBTuyKRbkjDwrTkj7DpJnlCxlJz7TayF4TE28MJP4IbnHtFidtzDsV5wyPq3m7riJGItiA
QpnszN/N+aD9460E+4XEYrduTvcdlBOeCW0J1szSTU6sC6QNdXg7tjOWUKIyDvEApiUxzALhxyib
C9Ba0pwG+7Ymzo//PewH2051KjabeTMv9FH2NVUSBhdqxHZ5YFP36pWyOxnxN3iCxESF1R2LnYGh
ptNdbrhDwnuZVDAeOpNjKFKgfOdWaX2iw15HSjwansR1sT3M6mPPdUanIpKBXSxqAS4gagU1oA65
B5U2yoFozhAWi8UXBeRIFVzROUAot+DgwMOCJUlyvceo/flB+IU6GhN/GjgUFFF639++Vjd0BN2D
Rpviosj3gd97s38GTkZfdRT0XrrPhSbYyvmBoEviVLDwv1d1UI8XbPfdECIp+nRUZoyzcBt3BpvP
zXzt6vhmmP0Y+27d54MnKaOjZq2vG4jzn5HMjLYG1vWqafOlbmucsiJzYPLZcFIa+y+Q1ipRrGr9
DkuHKdT3HT5X2f+hx2HIcUKfaw1apzr4yDGlFbrKhl3+MsRU6cC5ymPQ3PzmKKCX0r0brnUQNodr
MIbNT8U+hAv4nKnKrs7Y9XvCb/Fhuteg8mjmtPZV4wI3cR7q4/XtSWsFCQI6GmQ1tl/1VKwAW5Kf
n5FY1PwmHAak3mZHip882qpBr7mYCgxhpPXtCNwPx5E/giRc7CqkXTReT9o687s08MPpVYWm2QJ1
uJNsluO8c7mTxnV6jAuJLskhF3zMgsruYUf3qQQZo3Xdeh4hlm8zBB44SHzZ+a1SXddvB7LtYLm/
XzR0NLcx3cUP3ETb//orwrgVdFvZKB4CawzihhN8zICvkGAjlAtSIqH3FF5M0OkYH1PxEQ4hZOe7
w24I1PVYazjtwU9f5meDhDRI4cxHtkMt4Ioh2e9nHEARNPj0XikE0x1bBtQD2aG0JrMNLu4zrPzC
vwW/1MU1FCLR4j7/OM9N7g+s4Qlq6ZFEYYJq0dQvizHYOFZgpVVdsBFkYdoUWQ81pPB6MnSbUkRU
tVspwErzpHa6xxqVDqzmtaT3/B5GtN+eGklTePtvf9LNyUSASAJ9C97trnPbK+xYtrgrQwc0wZLu
QFm08hl6iw8ExwCeIC47/PIwaVF/F5TwbbHMIB9AVuk9skiBGD2m5GpeBLdUHG2fx8WpO0v88UaY
vbSRdjNVsvJgKtHceRwtTShP2Do4MeEWlxEUWvgwITyggKnP58xO7HVD+zPAjw2fI55C1K327ecP
tw0MKMhsjCXQ6Mr4u2OgHqqIMbAxMD8S3FvIOz1cbzVRbbMzYLj12L/OzfUGPWlJH4wk1f0N4nyK
sDFx+233/6CpSONnLAVAqQrHIEZs/U3FUGhy64HxDxnfPXAhO930/Zf/kQLNpe3nCtC7C1rzSDs4
DM8oPZk6sWm90bSYg1O+FWDSy+wTvdREveKvUGwfhsncUN+9af8olsO3Ai97JR7fv410RQpw+5kM
uYaYsf73LJcBqzqT/vNmC9C5oJlc1MZ7DUx89Ba6brH5HmqH1pmLcde3dMQGhk29bhLKE6Yvk3Sv
2uBkkIIh9VDU0czsktZ7ziUNl4s9xSRjN8ExpkAi2g5uW3kBTk3dQcRcWbQFIP4HvHz8ei6ypwZZ
yLWBAcVWf8D8X3TYUhRbBtvt1evwAkR2WMLLkSIQ4Q7FWg0eKMHG+R+A9et8Y04umTLzqihfSrZE
NsLf4TemVfr9GcSI6y6dNRUhKGmy6Ut0uU8TbiiXlsoY1OJ7Hi7psaoZBnnpWB0nc84dqNwIATrb
WPIdco5b/IqnbQCx0nz3iTK0DYz7abB+SYC7IxkRGQfVmcxP7EdGbUhPkXoH+3BF00OnOBiXnfN5
9ycLkAHYUXfAo6CfpKUrnAViaQ9fCagJk5zxUDZBYkqoaoWFYg0WKu/E51dReGCC87FLgAKmcIwM
bQgd+Ist3zNYlqJfB/lFROs/1lcUb3xiUGLNunV9JXHCizaDxZlcIZKnH/+OdAIs9sxxLe55OUZ+
5Kp98bJKvhHQVKKPgOXqkI2m3KdedZSPg8VA6eVjbMqMhdYtJAecDnrroyagug2hLHcnacwhL/DE
v2naZjkp60nAxIq6AYklpnbMCStizrV+oggLOH0eebikYYCtyoex9Eg9wUZim8DNCTczME/+M+uY
R3xHj5240ePMUeevAF9zWKK3uLgwFfj198c2PlRKawgjsAJKh1pb0mYk2D7yQIS3kLkAdbgWvPDe
RzC7+U4p0ngNOM1UgzLraVpuMOLlw4x+bCj+jUTS0XtGIaxF8GGc13nQa7cg8aaRvCMdhgJjimkQ
hr/Qv1leUDxv5rBP2OKuklL230f83tjKRsdz28trn+XKJku7CFwJ13+sKw5oUuG8axsWvtZuXhTg
LVF+mBiBApJYPMHPclwhVXNEhzRPPAdtbdzbLOBZ0RO0TaZJ4anwATFj+Y+RJO7A8IGmhS3ysJnv
K1yicjRoUWJsgPq2zWwIP8IC8NFhC6BGNJOQscz07f+wBVBGv00J1RNrT87tZfcIxb6jQ3xDXxBj
jYAB4RwpUt8zkYLtl7oPMzZK9/R3BTaAW2mcGm7Djox/GwYCbxOdsgVGOgC/G0LBgyOcxLLqFQQG
SgFSD4UqEK4EU5i42xtCYKQ2WBXXWLS71aO06uPjyrdKp5QTHE4wPeDjbIAavka/qyG659ThQl8g
JGLZi4Qa01e/vnDUWaByXHyVHsvGAuftp/jHgc42wSBx0W5QPNVQGPcweeAwCOcPTIWQ0S4JgoSa
sm4PI36L05etE2lL+zQ5o+FOQiiNZdSw7ESJrX73IntS/aNIwVNsMqg95jIqp+HB4YTtXnOU/KV/
oMdnZH0/Vk5+6phtLIwty48WG9yYMTAeR5+tPusndi3+wdx+3Bzp+Dt6uJ5uAX8h+9lcQnB8+PW6
vqT16xFgxDs7PKChUdJHLWHmY+XKvBz7vZ7+99rgcjrEfLfy8PNWZA+8QG48diApEJEeYvWJBRKW
CygZWkImmxWoAt6NQEKf7CwN9/R1fCbmmUoX4W96E/lqvTX8B/K2GqByFxnsDN3uYMm6TXO3wPm0
1v+DK61Nh0WByw/RFyKM75h0yfYLJgqjXJfD0wiGECyp/SWMoU1hr2wfWw55vIhBHiZ9GK5CmqUv
9v7rYSegW6a9Z1PjpQyoTU4t2TUbwxC9E3g7BsMSaQ4f500vXvyCtglrYZaGeYxu+sDm8uuVSzTx
CjXkZwL/Eup0zY4IeAMdILr7l+9oPnL8yWv5QmC3+m5oLqSF8PObZfl0huvhvkRJ/wjzo/C1HwJG
gFZ9pvecgTvl0AKLm5eYw2U/SkXtOGVTIsNZRkvCPQhYJBDNwM1Cwb0p56p/QCwJKjxkDb8I0xiX
V+dr0r18zCr+zbPeVMtvILdHr72xg1gBJW2aU6JFxn4IeA+1aXxYfs3WEq6i004752vv2gVGJs4T
bwTr7cLWe0a4AIC5mG+bYZPPSUbKMDFwKBHh4cGtuQUp3WhL9zJHqPWQTb5iWdoakM3kAUIgeQNU
4TsFvTV1OYkzNuiiMj1MUU16CiWUq4CfMc+ay7NfulSnWLVw2QTWEDkYF3xX5OiBA+go2Yv0LwpR
hX+HibQ7wJm1O9Brl7OVVQmUgE3DEyUcJjP9JKBjojt5rZWFijB4YcAyQP6VjT+QyRW3AoiHRXS9
bRnEcWXvVe9dP+RHBGYaBF12YRe9YTMlx3TdTRtkU58RvyrbDxIV3E+XEP3GQth4opVCyEMsDtMG
wGSDkq8GzdStz8GuYkS0/tvGgkg/D7AWXr2xw4MuVmPFv3qtn704/QYGtYZbc+K4HDgDRhRRh4U5
xwHXK1KXiV8UnnbRsCRQgYN6ksJ9w/PSQrCbvq8iQ8vU7uCuAtQydYEFvzEutz8s+SVLgfiCQfF7
lu5BkAfm/cQEVIcTR8mIkg+OeFF7KMNuV07fIpLG9BvgPJ8VaGPAuY68/AZZFfM9QIcjBGQwHGh+
mx+0HJOpDbvwjZKDthwLviUnHwOO8hGxROIuFOc0HOXqNkCGBLWmhxs51vaKc8Bwzuc5E/oMFB+U
+YnhLtUoBj9O5hcx89SWdq4LB4ILYIj0ZIf3ym8Bj7tv7hgHciKVMITR4Sdxf0pmdqoTVhp8TYyg
kuVNd2vdTe+uBFkcH2RMwvTlgamW4MqiO6xH6vR+MY5fkC8YvApIbawPwi+T6I/369F4De4yjQ2n
PDwhHCtMDYB0OBKlUeZ3EwaKj209/QWHCaGaR+K9r2JUIYWHivmyBnv8FAojrhNXweEiEJ1fL8X5
IFRYfgeBBPEkukMBPavV+OncpsUaWKV/Ruh48GYCp0ccu2wR8kXaPpk2Z15OezrG7DBpv47K8ARg
vJv+wNRVSBqWQi0OXWFRaCMRLGNmfEfq301w+Uk9Ym+6Rzwn1Jwwxjg2Ti2G9shM4ERK3n2b3sYt
zPD+ALX7rexavy3oLaAFL1bTOr9KS8gFBSuh4u5FahZ/sfjCs1FelNhyKW6905Sx2JICPy6r4Gas
K0gKL9lzP3WYda7y8QYnvZyX1HtCiSs6WbEl+bWGLehL7R3rxE9Sznfwkczf9zxIHTE/PRMiAbBR
WHYIc51Hjnx1atxxmMMTiDniqkodZUeF9YYl4rCFDD8HYEp05a6AYo5cDHLsy+PrHRcYAHBTqaQo
hBLzvq02FaQpYB7DSbWxBNpRk3ywk8FL2NnkbvT9U9JFMhw5mmTLevDE5CjP3Kxy+4kihHoMvwMZ
Uxd6CsWU+8cnkmW3e3k1xQosNXGWayMVt355ioC9HpoGIiY+VObzawvdGm6WuOwoGukDSOFreQvz
C44A7VX1RNk2IJJzixtfqyOh80QMuzQG1FtJ9WQ452f9Y2r3UH9a0tuUXnb2GLFitFlxNVaDL7kM
wYFJTB0M8KJ1h+MbUo/M5wW7dvGmaB8Ew/+vD9sKdIsVo2I7gfIR+vlZhu4UyrGwRxNwedGfdKNU
s55n9eUV1zuchnPxCN/dRCtj8ndSU+h9gB0IFfwcsDulsGYaMHkhSG6bbTbo4VtZcRpkcdAUu9Ev
eF0fy0FgXN4/O8HcMgANH6GEXnNuUGb+32L1SW/kLwVDTCGRSa6ZTGNVxu+1zgc+0hAfYCpL6GJs
XqOGyurmMZ4WOjNhMOUeQFEMVMwup8+XiWRjvkvbqDBRaacC1SPEzelwhmPs9N2NsNOrbl5+rLpJ
VbrG7I2QrJuopAkY4+81pwn/+eqkTvkedtXZXR1goSgBK6REz8cZoy8+/dmYaVeJvhwUav+ofWNW
4ouIcplgWYA00JLO5kWo7wqnSW0NQsDwT4fJKoyFfXY3Sy+NtbudSNawY3zsZl0oQGuAfUBoKI7c
1Po4UCD64lj6X49SoDGs6CHpGa0IgeZMSAza/gLXC5jPuGPgWwneg+xZikSwO/ZptGAICZC6SZFx
3+H7DQdUyj26sBtz5SzSUI6wLOCjMpxisRosCwfHIeXDYMgks8Glq0jBgdAnm0OC4JBP3r1vPWEz
BsgBueFM4ifLbA0pFeceInolYPFQmae449FbM7y/byCKBWIvmAHFARFn6AiCI86QEfeczBnHGJnM
NPVQ2XxZ7mtVRl8M8D6CVVKIo0CJDN29owmrI6Ob6lDx/1OYce+jpMbE6U19XuTrAUIl6s3f3Mhj
2CD0VhjyLnrgGFsHkB/0v9jzNN4QZRRed7SN6rx7WKrsUaAS6Am4wQzkc2FOIoHvP10xBgrSmdrA
EgWstaX1b4t4GVuo/1HY5O0wZpJg9ofVkZYBUi22dUNfdWubEaA4F+OHNsL8hAsLNNNnxm4JMPkG
3x0UUeLsO3IAxrroKnscCT9A9vil77lCxUr/TD97Rg9s0aeHQ6rEnByuYPjHeOUwSQPmmnnEwBYC
DleYwUtHeSBPygtewZC0PjgDXBUjxMssxx57/izGTRXQH9CEQjdlRAOfk7oW408IpCopugz2JPyP
AHy32GkM3VcAN6tDmQSHCRIu2Dei4R2pcdT05dhYFrN0hsqCgVvvz0EnQrjwXF8NFyrH2PX+M8WK
2t3GkrxeU5G5ooGMh15NnQnLtsbCAhIlNN/43aM7ecAImaQ5CFkM0H2qqBS1BsKUG8RjyBC0pXXI
VMhWAvpB4PzLdyeEDJDp9SFxgh2ASel7KjhkmKWFWRkTE3JnXNg//1l5Dw+CGZ2RuGcZkEiKjYWw
YzDHZfxNKYD4UvS5GnoO6knag7SFy4Ib6AQHB3AvuFKAAfSS2l+OCp3PUtncdQYWTH1ZRffKIg+Q
8gd/OIzNGMmRyQCqi9gL0vPbkvaPTQbDi5oIAY+4Sce/bTtT57Q4yeTldtF9osFlfLzcKsAGglBz
YBe/JuNnNlwyVH7NsOjk0fqcB1P6PsqzakWUDUKk2wQAglCM8ONqu7uDu9GZWdyWx8j/TfpY71MR
KXPDaxWIhjIa8z5k5HCq+vEBYduF3XqYBo0lItTvFo84HiidBzMnAgwncTcq+uT3j83EO0OjNWoZ
4/GX6s3LgR616VAJesO/Ry9jlKcvl5T7C/8CH4tM0JhhE4dSjPEoDrnAWKuuiQfGJhME9xniDvxS
p/WmDdMKtV6H7IkGmgnjwH/2s0Lgt1r2YNZqS2OZWYC9lOlwq28nw9Km2IaLMxD+astkiKVJmBLw
kmY3J3yfodEicOXHGYzzK98YTIqJWn3iIwMNgUqtypmGhryyP1SiKHkRXsA4us1fuKKzo0SdC2pe
5x58boH3b1jDz9NjAwzVI2mewuDeVq/Iohldpyvx1Q/2C3IK64MJLpQ4XCsxfpNa93/59ZCY85hk
Ey7Yp13S8M2Jb/RuJ3AsAmmg7sNkAgYC8Daacc3iGmM7S5KTGtGY9PPaPpPc6GVQ8EeeroyrNd17
8genEOY13/HxDmFPAMjzOdoTEeU8kcM/dq28XbbYrrZ8YMWFm0eNq2s7dP00+4eHp3p5OUdMBzDQ
5EuVQSHxe7BVBJjHX9fAqwrbzWKs50teEORbJhWOK9pjCQLFSoJTisEsn0q7t8pd8dcPlcsSRZpf
p04OZwPWI5EYH+gFVrMYTNuNDtBEMcjNpmtgKQ8AAfsrEX8QRbxXAL/jgb7mAnLaMXFltMMzK7wm
nDT86Cvx0i4AO9VudkWqJd/wZrXLQxMSZwkI+1rVE9aK6nHyvmmcjve3mSzYIbh1OQTBFRR7yAiZ
282NP5DXajWAr/ZH074VAAbvIRssDik63D3emn5L2QOCV9seEpm8xkzTeT/IvW/omO/L1xYnyrnv
EQ+EpjlUK/TD36BaNwOryyEJ++SysLhuk6/7WlVzcalNuXTAYoi91vevxQASZWKxh1PJucIsBTTs
U3jsEjUeIFv4Kryb7j0dyqaUwZylbjvw/MKtemxqxAkODfrtUy6xsfvVrHDJX0yQnxIvA7g7AWIi
Y4pRArzWKHdhUkIWwKA6HiyIh6LpisFuG2QkiwqD0tFnmvYp6mBojJVxy609BqxQTvB9BSMHBOcp
q2gwaMWGpLNkHIXL/0LP3h/xxG9jxIluH6YBXfviM2aDcmQf4351DBJ2L8MOw5X/dmAAyxDhKB1R
Gw4sGEEwPSAr3umlcHd7zYZ3s6UtZ7cGNqDxTHwJQg2VwLQ7StfD7OVoyC6MHXw6bNgUDIdd+B2G
AFER/gx8y8Zt7WRdzUilQLO2lNyk61ntyJf5RseeGhQkzN0CthTkcBSpT6sB0UQr6YPN8I7guCxv
TFj741Wcg0b/8I/mvODvOD+ncYuFHN5ixc68ekaf6KNltaWv97Uw++hlmpJLkel3/wWwnKNcw9aD
nalzTJ9hBtIWLRgfnnqW9YJYIc6/wY6ZzyrFodRYqkwIINYiHBM2rdsMSDTgpJcIJU8myliZZesD
ZfsW15pexwqRHwBze4sfNg2/Tw58jEAAaeyeSo1GBMY+viuM7tB8V5n9wCuZQX2H6bgScABTBCHS
dRSb8bq66w0aDxajfhBvXN3e8ROgzqmmB+vh4oAAFM9GgOZkWzol2o5qgWzeE5m6D4F/LcBNnC8z
FgQWrA5svsG2qZ1BJANO/eFFpL/n2Oa0WGU8Yqq6z/nl8giyHaUXMi0OK+NPPQFrkoDLrseHpn/8
bZkJlVHlGI4YKAw8HvMsGDrPa31tBUTeMlrV9tQo5MLjAMeQGSGnZ4z1CdOz7xw624wyW6H8xARu
AfQnTBU39SmWmSEsRNR7wLfMORmWqdfbHo8BZmycScAnziMGOsZi/g8P6Zgtduh/J6yLfNrG+jg7
qS7uJSHJhGPkZbmEsze2H3zYJKQUhceAD/UL8Dn+vEBtcDk3Of0gwBt/7YaoMwuJDb7x+ClBg+iD
QCkSqdB4eCgVIQw9U4d8CIpXSg/qARtlJycs2C3V4zD5AyuzGJPC9uafCh7QwWuhEkNtf/+vpROv
gloHB2fBGa/2aY9o4jfleWiJjdObNDjUFPIbivCmxmYBzh5ZCmBwC+jP3AmmxLiHIPpg2yS0ddV6
GkTeDaw+SESsObboIZ41HBA4jW+I4/SSfpvkstYuarpZdqLownedulSHY65YoEW4gJagSo0tzRjP
3CVAUVsMBz34QtycSeILZ9ebLUxgfHNiN6ngoZF0B3EDo+KuH8JwZKQXHhpxrs+gJ/3hb/4FnT+l
ksOZQoAPb8ApTy0tStgxxtQsmbQi1AZLXxQFPeGKfMN2ja32s8IIb0RuE4cCa5CqLx0Pp/wWpT9h
odyBF11lHTCmmOEQ+Mnjb0ZPXoepEr/ymJqvzxzDBvQQyocLtzZfPfMl9SS5B8x+riorJWum6Lyq
fIrmX8ckPKV8zSb48uvwB37gy9SiBJ+J4umZT+qXSw0sEA3qc6LQucfZkvl+XPv8i86YbmksICon
HCBGh4u4HCGMM2Dubyx1Vzz+Qjlk2d2O+DdRluK5Cx6XWRQLeSSBlqmjdb/DzvOovc1Q76+QIgko
l8bJBLhNcLNpt0H9w97Hq1KH+3Rld0xHEqyUhn/alPXZiw9pjEe4S3AkYsxDrC2IWRc16piWgebh
RFo7VM38QgmuQrbzMeIxfMwOXSatCwYI0F/7d+N9r48r94xxAARPvC6g7uFX8diQT/BYAD3KO0q5
as9kbzB+LNRQPFWBtP2Mi0s2RXGIJNxDXc5zsswWLAcOVU4zydGhMSrmA2DXvU0EFwIYDAqHfoeU
3QsV+XNBccrO+yUCYtqSzQXG6iubJhwsvo58hnlEmBBSu8P8GUrXjCqCWQdtnYSYDiGSCElp971w
97uZvGT4tD5wTa9YsTHyASKYFcI8bSbScyOeMJhFUs4iWRAbdUNmsUmY8MJHu3wTjz6n+RP1EVHF
uDACSiQITPoNAFP3O2aREUEgQ8z9HOj1yPx37+0hzj2ZoQOl3kLd0w9tsh25vgHkB2P9ipuaS/G+
QgaGEEQGpd0tqnEf8CgQMVq5K/xHzCP5imyAqveZE3DFpAC5igng3Dr3JWRsC4UpWxi5ezjDNhHS
TvOFIu0HUYc/bKM37kq4DZtYHPjoTWccHM7uXO/Q7/tDAHlT3TKbwZ+iNOlLskkR5Hu+kBl8mJKC
J1D9cDyh7aaWozubclCOYArEW+h38SOUZkiNJvqMSnyK6UJYjfH8D/E9QtGAd69TBHD6HLgk7hUW
mIPhYJ8DMHmttCmBdwp2GYalb1RiKN8u1gLH3M69w4gpMM0564Dp8uzpG5fvanH8uH2YClg6Bize
ixeSYnYuQOEN1q8jXAnAVjpLXid/eIzhFNN4rPoKxXntcfr3Lhm0vgt5gdMRXG9H8PoDd8JEUHXz
KZFHsxaOBnwi6wsD/R7XNbU9pAt41DgEsU7eSw2T8zjfqrAJTbyUIgz3UOyueRtAglnv35G7qfud
QtSOhAhx328Kh4ZE23E7AxIa8ZQc8Uei24PUudXdvwZbO3qEFvYoJswYB7Azc63dgfMIeVpBHaHb
cAd9pNjBwa49jNCC75hM0hbbYArsN5ovLOdTdB8RfpzcaYB2rIMP3MEa7iK6WaRmSGLi1D9ghcu1
MtvlJxZ7jaPGnIHfe18SmsOXVUY/zBMA6maiRbiDAyXJhy8zM/z0IjM85vs60pgcWbpOKofDTFgk
dI6ACTyJGhol5EaEpObjl4O9Aecq1nLzQXT3wC756HCUr0BEuAwMLNhSIzVQjhhvY4IjW+jogoEH
hZ5xNTB0PwvF1aannVBvn7vxIGQIFUJzfk8epm5tGmv+WpS4I7oUnORq2UlYWLcxJiUZJGdKWvvt
JfY9oK6pfJQDRFIxJ5ji54kHLiJc4ts4nxGXRAADzI2Dh8eMg3gjvbdY22l9ahQTEWGhhNmivzaQ
44jpYfPNl1idLCeD8IaerlweXLLXcKY4bHCDt6Hnx5g9uXQ9lkZ4Tz1i5ScOfRHKAfu9es1AsjAM
6BXVhg8G78z0EDWnmfv5lOYKB50pVsYjIi3G9ent9BZcJWsFPno+3abjYLD+YGxNaCF5P3VAJuwU
DgGWqc8QPx+sepPdfbfAlwqC+Phb9bwxjmkDKzqPIzkZaTazBLvxWQFrgbsL+AFGJc14OAiuIi4K
2o4aw5m2hth+HM5NWFkz2WYmFFKC2FbZH+OkxofHXxAg1cRuwhwEyPp6UcyL/9NO4RrarZPGu+cm
X2UOe4lNA4tHfj4WT4nFyppgeoflOR50M6RyjgaXVvCLGVplQqDZxjCLI/uc42bZW2IIocpD+0ay
T/G47gX+PBxQBUxwUapBkZvcxMQysy6wWj22WE5TNeEPV4V39zClwxgNzm9fspG10CTFSC4hb2Ga
4cEBZX2+/SH8PITvG0jH2QUfQi5Cww3BlfFY7oYRf0/clfTLEBMWSNd7TuQ7gneZzcX1K3qyDQyN
3liotlukZcWyiatF6eRO9WOZA8sGFe4quos4gYgQvBqIt8D34Ppz+BkdakfMCo6eV8S3PBqY13iH
6Sc8RPT/SEQMzvUPfBZ8Qu7u3U0Yf29UWjp99PG66Qu3W0r6CZW/U07ZqjCZlf6YpB0szeVosQyo
6RhEVMvHjIenAujdwseMRB98nYBTiD0+sL14vkfVkfzN/cfM/MEsX+vIpUyQQCbSfn7FueIx2v2A
H8kJGWmxYXZ/YIBxFYsT3UrGZbuWLdlBAM4kLKgcmJQ/gvFMPM6D53FgPebtfAhFqmdpQrrtqBY9
4wWD07zPiSpcIChzs8AIjQ1MXmQqCLex5gUjtOA6n+4zhLT6rtkjtX1i5Ed8jZNa2Uwi/3dfLh5B
CStPc4becFNNuHZeQ4PIwFljoxD9gStWI6KFgwvcVmHUrxuCbDZIFfAKebqnPSTWJJSt1v3vCSKN
VHMYiesKVxU+bemkTm9lJ2w1B7e7zIYoyu01wsJxMebwWBzN7hAx41AsY1w7WdRNk2g416e4sU7a
cWYLcCT2Fa4KJXiBN1HN+uHC5dOvDMJu7E67b9TBjD1Cn8VkIxJIzALRK22qTrm3MyYWFDhjsO2R
hl656OR/mgfv2HwtE4ovBLid2yH7sWkN6SY50lIXXYyvRf9IOq9lVbEtDD+RVZLxlhwFc7ixDEvF
DKIIT9/f3F19Tlf36u1SYTLnGH8aICMpdp0MLWBmHjcRKlfAKGazUYBqmUjE+O5rhl+Dqn6sNRSt
xwWxDKRwTPSGmsFLVvoXChfyUh7cw7eNS1K3SWk/I0NSvPvw7oq7OXzgYLVo+THjMbiV9pFbhkZG
pElj9Eb6KPSu9PoXM9BuHviBHCkCHDLhK7D+sbeiySTiP2LXZ4ftko8rHg/aZ7K+tnCUJ7K3C6Qt
xA54yIQGMULxkPEDPIy0FpM9ULRzXhZIDt5/PZoEoERvwMULKnj32UZ1LtmT2LWn/4ufEbF0Yom6
OPSDASj4Avpy/1oVYz6p5jVXtjIb0NQlkC0AE0qvsZTI6JO0RFjkqQQ4wyRHReuS0tyKCIMrZwGG
NpyK6JUvh4a082f8QEjFHhFnbBCTE2zW8D1mqf2SL1vEfVQR2rrqH2XM1iIlXaAzZnpLQC+g+PE2
cMX4Z4AceBWUR/zrh3wWNJH/YAWpRfbKUgiBI3wpf8cByOp1y3SLX4LJxUF3u09hCUgiTOlRJcpf
5L9UwRcXq4k8lA64h0GoG2KKOCiAKd3rQk9ZPNqE+V3gD8X4DVDSd8lVzmAPAGdKez0Xp9OBpPKQ
/2fkFrAkFue//ujsF+z9/NXlBrkAnLjKvt2qf6fY9Gv0V6TNwMjZ2P3jbqr/kInAi3nqiy3jIKaQ
Y1MSaHfeH5KdRgRTMdpVicLj9rSvbrVSOZk8k42EuLH1d/KY+Ehch+SsuyjF2cvZWGlgf9YLFAE9
0g4n/XfaIx7TJKrO5Ax4O7zneDA2qU4mjC7ck80zPsVnmTv5mRPez+/htR4yCRY+GAmzM6OzB4Ht
vbJfYB7Yd3GZuOf0HaHBG8MnO7RjropYH+tMwr7yxxHBJLbF7yNSJ4abKVIFPj9uzYCUcQcDC3ok
78IPgy8FFR7UHFnaidOjn96cciw8LpxACsN/YtZsWLkogpEhp+XfeVIAhWYbuCU2FLbhTnJvu475
iuTJ12yCF+8+q3DFNa6CvyqEcZmoMxKF/K842KYMD6arTVGjO9M3vub1wxMHhf/MOWTdXyBy27nB
Vx4IzAvS9Iv6Q7VJd/swES/uzxBOB80fXh8bRIy0ukN1IP7FQjFMmdh6GieTJsoh9vecRAlst7SN
+BK8yKu/NlUgVjNehOgw44QreQxloZHl2bm8Mv3IZwPaInnOmLy5/m8XaTd6yesQyYsGNY1MBXbU
NTLy0d8RXgFuETtZ45RgcuhIrmvRAyqMHjx2e5TL6Jg3kWAqSRbb9kc9vhvKM+yXH1sd/fZQoFCA
hBZy0BdFCL8qZd8lZbowiNSHcngLjT2fkHRrZXnT3B9MAzmOI0BJ4rRLwynmBnheMT+H0BK+KJ0H
OUGl1GMU7wx4CAfB1znFWGphFAj3DXs4KYJbxgp7M++Weg3rnBEycKFFs0nCOBgN9HUb3OGf14DK
evrEGvvIEYyew5Mp5NXY7+5bsXkza4hagCh98b2wWd9dAvq4HL39YI9EkuvE50Uo1C3fJtMDaMx4
KaWFVlFSTYlqIpzEHBGPBH7OyL4tDkG4ZaGT5i8OGlNwNCdaIDDBB/E9bEtoFuqIMDNqEYG6skiQ
GqUshf4QBGqDwApYu8AAjkP+xoBLmiBCM4hdgBynfDm5ZxocfCjE9Pxjt8k6MVBhZmJ8ZRl0WZeV
yB0+iNHEgEVSm89Mzg20DeikDf3AGgdhX0HjsXWBUgBxEf+zAJyBXqF6h+mSEceBXsruUwTBI6Sq
xpe4Gl0zClS9tpjAcs9omryGggJPiEbW50mgFcDfjC4crOi0gBnyMhC+wucOPNzrmNjxP+jh8Bt6
jrCLvVIyRYhv7eV1+kqNkKH238Acwv7CWfJhAIPHNFQMpjGHzwX4oIiHQtgPtq0J1enPKYLm7Ql4
kkyEBtul1cx1/zygM6lJ/kMzBfEaQbuM8QfSUtK0JT9WO/p4fbXh4R1fh7rPdetHlylAafgegl44
b5+dCAjvvv4uiqAdn2i630HjctZsLHX2SdnF8stSi/XoFDhvrG4yAaO0mITLtWmMqjyTVrqLr7k3
PWxS1MVud6AdWBROL3skJAC6wI/99WeHOaIZqdEFvB4dPzrs6csT4X6YYf2MwY0QEZzOj0k94RNv
f4R1hoO4uWIs4swbK0thrQ2fEBFHUhZ6nkKFf/Lancg8FQC4kTNaKwPVwYO3YlVxUIlZwhgcXy55
OBgbOWgA2yew880P6+IV+DDWx2CXLWplpiSJhILSBfVE91vbc8EqL5QpbDSkIzY2IABpBd2K9A2B
LkUSxt2k0R05hQpYtGC5oF+lP+LdOdowVyybiC1nZ7x9QpRoaRCUitwTMdSaCHIRY6lGFUIDqM+g
2PGW9V71obYfmFORWJNWyYk7BiclyZzFyWTnzZhYmZ3YcpQpYxoZGUvENt+rmwyo2PBj67Nq/4Wp
W/xIH2ANxeUC79+Jrw3+ArQoIshl8eRdIGIUJFo2C4i8IhEdAmX2QcvHy4uFceDb9pKvUJMC/xIb
dIAZnj5j7LTyGB3EAkcA/AqOA/4BpBeGngRLgm1wE5L6tCJXnZ8OOHGY2k38JUOlNHFXeCwN3e0U
q+W3wBT1GebmnpgI94/p51EAgeYzrMAwN/dwMP32Y1DVbkVQOvzqZnv2UUmcUwzZ8pC3g4GEe9S4
gCgxKkZLERPe/GNyCBtDntEXnw1/wO074grArnL/ECcOCv+6g8xHXMCfYmwnO4NYPgvxtUGfCex8
2JgA6JN5ygn9wvQgrgIvYXLOGHIUVfyQNQcSHeCoP/u8jbKB7r24DBSFU+bdkC7fJZftAbCkwwz6
S1QtonR6LuipmW3FMy4IgNIncP48Q2AA8cnYZlwTjU2QEwKd5wKIlW/JPE5wbG4p6VF4auPfisQ0
9k6+Ca/ZYOO8TCFQ+DRMN3qIqeT3GPn611URjITgnqCggkMgOG3BQuIJQZTCah1MeS2EN991d36M
+QgoR/79EXKOckJF+DDaiqtmjttAmLagaHkVaclId4hzJeBJyQHTy5g4m/Mf0nAylGtVBCIR5BO/
2Qs2w/OaaNKEyDkovMZ+BveFOTZW1wlpIE8HTcUbY6qI/hZYELr4qRZCMXgz7qLFr8LSwaKlxut5
Ymscg7NTu9foxtHKoPj5wNAJTINbApQMVJIKvFB3ywWiBsQOFx+bAyX+DIHOc7EZPmbIdiMF+vJH
/nxjfyRMcADt9505bHcApGT4H0y0LxsyuDgdSOfnv0MNYKZRcnMMWU4Yk6+sUA7xtwNCHZAzcFP4
UszVDOgW8wQgwLmJrBZuN/PQeS07vDp+0Uw0RLoRhJs3SsYd6Ij957oye4JHCMWzGBaOL7mNAd9g
kna4bbhhvQPD4VHGUibE3AAjh6IEcQ9aAErmXPIcZy0NIJV4THo+qDcINpQ/CBBSnjEFN7OvxEkH
0ogygueHgYezl/Mhi/brqOzrGgGxtNQuIhawQUTqXGE6u4d/n5zX7AvoNPgJVoFfzubFpSx3GCvM
RyDYzJhfx6uuHkU1TD3psjOWzCXpDvBR+lCck73AoJZEPewVpMgqOV9CEDBMoAE5JYZTzJL1YL8v
o154YobxjkWxImAi4bGCm8dAi87pn27HhJ37RGVshMVEQTgoqDj7tuRzAI8jVELthfKDdBVso2in
bAGL4kPne4uuipF7j1Q8dAt+J8uMOFEudYYNQLQqqNR4BIgIz8mhenL8VrDZ0FHAU+S1QFrS0rPX
Gwn2GaYQrK589pejOZ8AJcZm2JsC8gtorjc9o2vQ8m6CJibAPIFjdWU4Ev8q4rd8TsYQzs1nu5ro
C4S9YzFD7hwxqYI8TGgQNll1qGGEfIGT6+NbyixKnscQdVjASMzLiKeU/D6I66DcfWKB/VH5kG1s
259d7V89IiUdtk0p5/Fcahy8EPkkMTKDWdQwWlguUPnOxJ8T0DEyJcBEmcRipyBY8JfWCJV49Hno
krhzIKVtZBKi91+C6eFViARkjvY+XmwrWsQm4hhCxX3y5pyS7vI8mxDB4yIZAlPvuyBrbOBsGb8V
lxdBD8Mov94bQRHsMAtC5PR/YvZ9Ng9OOg3rVunhCCEmoE77jro0s5/bkGOHrvotW5fxmSPUJ5n4
EhsR4EWA1SkFIlUtOALyiq9szdjzV6RD8jyJ4e+ClaE4chUHgpbKczBlccMwWLeh4r7AOwkQ4MFH
RcCK6a3EyAqSCQjqRGIbfEyG13hycF7zSCG7IB54Q3bagI2M1yhQor+IHZW6ZOCAmhZHjPW+QeIS
jCrCPj7Eoh8zfm9CBY+60dnyXsFpd0TnhUOQ9HT2RTVC/uuYM7JEwI2JT0FXBRdGrAVar3P0IAjz
mpnBbQ3PYrItwO2yc/Z3hafGlz/UUO7d4SifMaDUf+/a4N83g0VBj4UbWtsj86mtqGUKAjFCPg+D
yDCGj7pnmANtHXSbkQ1o0nIODKjeFym+68f6u76DmFjt4rJGe39ZIzo5AwNHKiHO7MPvHZ/h7J5j
AltmVcqlJ1drKoKtb4yqQtXB5FhmUzLZRuBgux99YoudUKTVF/NfVjOQDv5nKY/v8Q2lb0baaRP1
jxsBWDfo0C0C3dg7vS8zI5BwMn6Tjpfai6hTwO1/Aa74w41EHg4OOIkjQCESgyPqkR6Ilpky0pNJ
20oIRwOjsMITTW429ZD72GOiC19LtjLmU1INRj0UrL3EOHyQIb18yhTYamoUjm+Gp3DQFhJNUx++
Pocdx1nJ8AAiDJFskbjB6lGdHxrAb0jAx7+TVgSSwt7+oUA9RzXi/2JlHEka28q7WZMwWiTsjYq8
mzMXJ6Pq87GPehPyNe3oEVV/EHI8XjfCrnnuxk3ANmNN+j4FkpVSGCawanBtT+d4scUVmsCvAi9g
/iNtn0BZyiRmLXEv+nEsGBIKHui0nKX9R430Y0tgG2K1nPbIVjjpHFYXy5sRKJBoLxspH8/Igaw1
e7NXvRcjcGPkjRtEPruHD00AQ0G5jfbHvkMtsuZ41Jl997QWgyFnxFx1Fpehcmz3+OugEkUo+j2/
DRmNlMtLiMp7LkN2NHxwpgRw6lz41BvWLzsRAGJyvARYNgnJbnkW6cPhUpg4bJXew62gNXhr4P/r
nOTg0ExpV0mHdJHwxv3knrM6bxFivS14HyklAfF6jni8vJePisdhNqzH2VVge7lOuK5XO3K2uF85
lRa8UfydvfzD8/ixWusoxu1AUJD2QIE1Q9XgsuXT2zlNpjBHgadmLu2b6FA4x8ohqEzEO1+mc0w2
fJWKTXVizDHXRc984BPlTSznBXuFXf+Jm3XOy6GJv3rMdogMFaIjvnvQp5wFL2EkCW7+HH7fpuB1
dYqWyxpuGm1YxvnMxr3+ZF8OkY39ywhTMt12h8/DxZ7tfnMFpjGZcxxxZOmBzjmHQksfU34tya6b
Nu58M5yfp3cG0QmO6TnaEMRdxNUEMFbafRdn4D8yuMInDyNOWnDnr32PSmYqLmgF2QpJGC9GJLIi
hmWwIdPUanLUnHLdpJesMd1ydnOY/PgBTCA4lJRs4swAp2vG0F3HBEO8GaINSMJgeAjtdW/SIqoX
eCWTPi/lP9UYwK4p1Fv91n4eD3ge7UPFDD5gzhqdqTYBJXgtUaXg5WUqQIDaLS2Omz9OFHY94A23
2IqY5r281vHTjym8iDygG1khw7osKcGecHatmCxlDpvdjeKSWH1qxbf7StAJMcJDORgNfdvrFBUO
dyNmVtT6PCKZgeaeQkcJWZNUGQLpRJLqaZjtGWyDLroXg39OaEBMOC+wVTTh/1T22lQe9w4C5OFQ
/klU6eiOKT6VkIl8/b6LKfMNzTlmKwd+YP9dqwF1YtJ4dbRhQJKFkXtMUEjQISaM6nEzNebPEIvZ
AhZcZ4P4YGqJGMkCM1t4jHYSD8TZpbGygaJ2Iug+bRbN7rK+/ZHFJ7xWFfN+0TXuyrgZ/VZlzMZf
c/bmugP9RQM03H/dWfWHdZEW+YcpmxkATMTilHNPD1ccpTTuA7ad21QQt91e+JQzbU+05pYwU7qz
XkxAxbTajziJCYca0gA6NRph2ml4LyXpvAPDbdPu7xx94juP+DPr73rwzP/aBYfBSCRMhB1EBbLB
ZOAQ5/MIaZmiUGPGy3i87h+R+ova0aBSYvRBpCISa116DHaXaMAGQg1OLqZPmJbf2ETGivHkIq5r
Ik3Et2d2nF0h85AjGnV3/RwhdOtixjnlEgG3Y5TmkFjBHDyNC8IxBEMHgwjkuMnNQw0ICtC3k2Lw
ApSFsCUbf8lKZb0t6FaVDG1e+LEnMERoLAgWZvMUZugB1EDjCgfxLWHhv+d1yO4hEA0xPokAwCaC
fjmyJmpm+YqA+vcYXysxafZp+OK0Gn2X5ZG8A7NlsJJql4QmDxS7Iy4fCcLPIXW93RB4CH3QDs9g
AZwamRL2DoP82bPrVKKct79usdK2ZU4PETwdOaY9zd+5uaSoEKyLpW0JmtuyUaPEx7KOFjd9jZsQ
kV6KtMJrzwRqqsE7NANOocFBhBsRKgv0uxQXwWG/Dp475cBu22WE00mMv374b9qeSe1ugoc1k1xB
eV9SpDROQYgMmzBscChuJ/9CWLeQCxe8P8lr/DegPDZFcBigmRyFHEXdQlvRaUmMjqHQx54pMruY
nzWlKX5j10TbL0Q2MuTRCa6MSA5Sadg+DeuzwibkvIZtCH/i0TOTOQ/nwEaDJHsqHR/zX4QrqI4k
H+uohrEOcaqYnXTZ6ktmo7Ccstt2IDS5aEzcg+o73jXbjAm4A9SlNHaZQz6ubFKrTnzgxPSue/RS
pATc7Pu8L1gDpkkhNvaoy23xkKrLGda/0EAYw8cT9Rj1PMZg6NtlY7VT0MglQZExfDv5cw84eDo6
EirOie5SS26v89uUHCpCl5hTwG/gq7STTzgpOCSlbHSLqmHNGrzQRneegm6BGt4DD+B510IXpU9M
XjRnDd2+I7QlX+ca4wNdAIZAETawFl3Wm1wpTNLNjN2CeYODfcOta1mN5wRMsYfKoUqYmHmCiUJ6
jIiEb8gZLMz1GX+0BQprI24w04+Zdeuep4gc2PL5sATUsUhhrsMXaloOsN6egEn4mryZQwGQiScl
xfAVoh1nv0W6Aw97mVx9EZE0av4UHO2AAXZK6YWikcoR3QMp37ZgoHr7ywo+Z1Ei7PjteXh84jyv
oxMNDjWumHogyGNSDgSLtPhxUXreEWSHuoQxYkOmOLobFAS4RkZmamSCQoUECHBYsM+cmYMsciEZ
E9J5Ah4V76z6r2n/iIDlNFb2/DmUxqxjzgYwUO6rRZtDJjL7LyQkljtrSTGXnED7yuzhn4GgCB4h
OWaARp/gPuer8ehPNJ2oiX6wGdIh8cJi/GHaURs1hlCgfqLBhPhUW6wslfEfLxAmFKCJ6VcIjbjA
pVfPDnGd1KywmpefQI6oBIA6WXB9ZKsCyyaewqdTQ0aDt4b/1rh1iC/K71OHcF+jD4gw8iIOy5rB
IqKrG0x+qJqEdpCIENRJFO+oQf6Vn7CvMqa2sIjBLbj3BA4NBU1rI6mRj9KeC5UU8YfB3VwoKIIv
6zETsKpHTDnDRsjhZQaV0LootFvIOM9s4GJYHhOGLPgTYwK5O2SV6Fy9pcmMvBtVC66FLWJbi3lT
9gDmXfPgDCPMva+cIApKAwY+ZCImvj8xHTRw2rg96Idqxzn/pw2r+D7DaxFfRwyiBuF00Tzc/Wuq
kCVHRNPskZHi9cWIbHfw/um/WT1cc7KMHWnZcvjwGDCHU8zf+NWkaNng59L0kVfE2RJWb0bkVFzR
HF1HTfrIIBxNaDCIcAa1EMwz6YLCh1y+j6CbCtIrqkTQe0iGMrwe6au2TmmDgRpOM7q7TAg7Qq2Q
w14S1QlV5PZ/tkwk18icE0+rE39x7GUFRTX5LjKqohPVEy0vjyOy354ly2F/aHAnq+SRzD84wEH+
qB8rdJuieQAXdwl/jmXUAMAWiQRd0X3ZvhWyJOxiYoJDf1daDtB9/tM56hl7mwiMrnfgLiI36kLi
WBdIwrXgOUQdkF2W7Vwwd5AQJbdWSDTe1C42EjbcqAYjk937mFoKHctUSeq8E2djn1I5KeYfNFg5
3WG9B3cHkKX8I4J3VF897Ar8CKHkljkW7D0Na5XBeDaHvDnryLgfTB6Ye5j39UYRRIwo2gGUf3Sc
mNRPO5pF3LkKKZ68D0STnDbn7B4zySvTMmB+etABtn/cUMiSaP9YnOyuGJoCPgUc1j3ebM2fsHIw
gnpZE9+xfAY0owEwCRAb1ZOuhr38ii1C9+REj8nYAPrhUOBxXzBydMbvI30y/a0wAAWMs5w+UEah
G/VHNFUgVJS8+G3GLHPVvjjT1xRNr7YsoQIJLr+Asi3N+XN8d5E4Y0wQqZyMRDJTKh0FHVwpilL+
zgSP6+J8ce/PCCwc1B1N+Q3nI2AUB+/xtf9gBUaes5XXDIi9h4jbJhRUQwCz/pre3CSe5A6hcv+X
ygUW9GR48QTjKpDhBdHtJ4ZuWgxW0Fuw01RfSIHBown4BLxUh++ImhrwD8ClGp8jgAJeoFguObiT
n/0Mv3OTmbUBoaruZcxpCYnp0VtGd48JGAQayxQpN3ShhVfuUGtTlebV7E5cgdDKUfRRDRQIRjUH
C55DmJFdMmwPTgfcCXoVDHemOZC0HuPMEmlZjDkSYjIylzr36GMtm6DnqAJSMajIjeSk+QCzEjAZ
egVS/QqLOC18EqWw0xHSTYe5q3Rgojfwy2NUEcKNoJuxAD5Vn0F3jq2h2CkZE+2diUiuHUTPwwNr
HMAKADVa9UuqjzvR9fmMb+hDKO2ui+eOwSgEMnLeCs8WgHjaRBrDQsn60pnHxPbBIYpS8ZdIqEUG
Qz1k+oF/oykdysj+mTPLkAZt92NgxAzZQ0h+dCL/GNskZkLR5q2M4f3vglWOja7aKciw4GaCxw67
eh1TR6N6kYKP/9sVBOSDgiGNe6avxdkrZ9+4DqQxKma7vVgZ4qG44MwwECMU7jfmLEU/l7JH/hZs
Ynxt3EzWLdd2bFz+wxNHkkkH/ZzfwiY6zX/7ipOAoptwyk1UrVrasdP8sdTTHsEPcF/09HM5Avlx
PmK4Pft3Dx86WlMig4kdozb8WQPT2rC61uR54xu6aCHz23e9IaI9CghPDz+z74Kth5703lKeYeaj
WevtaK0IWkQjorqdgzAETDfiIPjtGKyY6rlJUCjMcaCyWEcqkGnawy8giqX+1X2vDborIgaAyHY9
CgYlkHmMaIejf7vz3S59aSf3CHiybzHlucXMEZ/9noGSkvtacO3ED2SeVb2xrmkxa1dkDbgfp59t
pieqBBaVgebknspgtasbpADWwKf3eAZIzTIJHoA+g3vd2F/cQovz1zuNaD/+fovX7hdsVn3DvQqX
o0hEIQG9CuT8AjoLcBu8gjsIeibpzgeL08hIyYsgyXMqIzhrPYIg3k671523p2c0yP4j+HjPsEwU
/xVsPHlSMR0667HhJQN/UcfSkIlK/zTCcBcgPLfoNyNfMpfcygZUYrgfOKMAf5hZ7Zux7JwOkER5
cSCs0jqtNNMupjUEfxeU+2/UW4MLJT1fG/VG8t5gThwm/P015M1SqbKeradPzvOXu6ltyX+GSDf2
6gT394iwC5n3oHLVkue+vydnBRcgMjBfGnf+z/54bS6HuAa9/ssi712G/Ogs6W6ds01iAuUS0CFh
f/CM9BZXrjrhv55mF5wf8XV9diQiwazbdpOR7iLG5fjXUIsUoR7qrMeQp3paMWODq/TU3DIx/HKq
mDbCApD+logwo0XTxpww+4wzHyXu2daBcJCkMJUV1qRE5OxyUwYPkeTwegS8b4UWIrpNYL7ps53F
l24i7YcvhOmUkS/iYe/pL76vX9ndr3eDbT+729/gOlO51UQ8VBxP4BFEPnN9KMkN8HKDQ+woEXhw
tlXkfK19YVaXt0FlpDKAoluWT69S/Q+QqXv3lQVr7DERY8eeM6W2nqkx7IdX1jUa18nZg9hbdv6J
v9TsvaqPpCTasGrTD6Kz6DeXoo9HoGBssA1T6FK3E4+HyFUGQGIbmJFXJJIZsDbeSGaDxjoWWBDK
0PQolHxwZpBRPTvlDMxwWJ6QS5Q1fLIhqqsMNfb6G/OxnUd8TTYT/J7dqIu+xyrQp+S0hf3lIK0j
k5nCRXB3fzEPop4wBN5+h82SvEIHLT/cFDCJtTInX1KLJkSRfODIkYxj8v2sylPQfFFIIaDEVJT1
8GMzWaVz+Enz85/2a3WNFAjlHaiu/aF4VpLPiEmmMZY7RI3kqDF2adRZGoai2d3n2nEQjswGTyOp
+1f/tfjaXYQ6cLZJYL4iDExONcO4A/fOAecO9Qk4j2XgYAHs46AJTNKsr46CmkO1MKi2jtDZMtH+
G5GqwRKjNy3CK0g4XjecPYat64GBvnb164vQkT76K2CUn/8qfW73YBMXH0d78Q92+QekV+o20Uvo
Ayeviey+pme2MgpMSF6RjDjsWSG7F3sZeVr8EDFeaPpgjM5tqiPA0/MvdD7NOcrV8/znMnXEQWXG
bG37BICfayn+2CK/EGaKBlpdfRcSOuge/KOt/lVESthCikz1RpjxL2jPgYRgnYdywZUcYNAnjkK2
m1RiBsVvJRFjqlpnDKjYen6E5ZO34mmxSsFBeT6TOckJheo7xk7Xbf3jmB8HA2n79wJVLb32r2KI
PCMRxcQ8Yv4fRrZBXrxt0irT3s4ZxHyvsZbhq27OkwlGtf08WfXkzQJBPpR1b5EC3t9KCULc4m6V
QBMUm/43V+cIvd7pDRp7qG/lNz+8Bw8gu+2dRIkRr9YIXQoMz2As6LRligHO4X/BdXggXrLDjF30
WIaCSEWYPQgjJSP5VaboxZCzoZvCkQ+OKk0vK7od1aWyRvLXWb8A30Jg/qkumnXalNIml5YhlSfR
1KJBfabXq8MwwxfGVYTiJEISUU/rz/64MFeFrzvMfA6owJ8p9s/nB/sDj4K5es6esytLdzBms0QY
6Q0qOznxlP9sw62BKZ+euUJZyK0v1ne/v6rjX9xzLwseITnklgtluGoRhHynBGeKxaTdExMFCrmv
DSarn4PvcChFevaIhdL/45moCMen2RVLXH45GmsFNEaY1OwWtsZCEixt7DHxPl9clzdSuwOmiqUF
LQbbjQCG4OQyoifQb1nGSM6MgftZmVOOqN3Dw5fOiBDd4Xh+qtaAWeUkJCA89AkyDCUL1npI0WJa
BuEKKXGjX7oLH19yxJBRBpQrJMQysi0v0i7m5CUoigFjMx4hKhKuKEghibQ7dMvUX6e/9iIqD85+
maJ5RboXf2Qw1sMqqElCL/nN6kxKhJ6xsBjcw1IpB+7bYKSip128D+cUaAU1xAkGflkpDAH8t9LG
8hGgoHSwtBNRRFoccXw2r6WpNjJyN05BwUX5BgArmkR1w24THM/+ZsuEP2B8PjN74RSs1sGtHGl4
EHjoQR9AwkLdVucd6udNcsXdwEeDraXPQEzvsbpmV9tIB7PCJyx2gRPYFPvFdXYabXIWEydlvHH4
Bznk1Gxqh1OKo6e/v8yrI5WCfvV6M35WH3mULVEg+aUjRbM2GOr7L2LX0x8Xqgo0d5AO1v3977jZ
X0i0JUTtyXAQjuUnwp0lgdy3OZv8tg/xUrwoLQjO7DXWZgz3CrgvrDbdBJyK+X+MoryKlGAqkCbu
HSr1/wG6FXYyLJQ/93Hzu270rtzu+tc7TWXVNrkV/J0K+4zT/rFtvH5YIbABa8CtGBot9gTi8vL+
pBtLoz7CNaYcI+4A1CM1mPU58BUXv2VKQ2JXwxcnF4PcOGRcipjtO9ciKgGqLb+YqhkMtvdFSIpK
9fiEGzWct6NnjEgiSiLWQScVigyTjOL+AqEGijCAgCM2SlAeBDaYhBGIaiKZBn4VPQkBbQxsIsiR
rYdRiL0EbUpGqIeA3bBwuG1c+XLcLF5/zOgRLMGDJgm+VqguyILHY4ZWEedMFfUcKTdhorAD0tqG
bXDN3gsJccGOJo1sVIBpdDKIMhCb4OWjfyaOMNLTBjlJ8KDtRxAVwbXQ91DRoMRD1ILAp28xQoxc
ZLZt95aeekKPZY41JEMkSCIQ+jjlDpiTb4WIC8L0zULhUtBMWYyEQ4/51XEqq2MUEb0DUZKIZfsw
kHSUKKRgcxlWsUBfBIZlIjmzJJozdjTI/53SRT0awPBauXzzavTJ+f+hUQCDkTyHfepI07FVAra2
0tbvO68TAyU9YOIC5FlxjM6+IKnqewNd8N01iQkHOL9mYz2Rh8VVJ8IaGigrS+xr4G5KIiEHQ4O6
5eaSCMGERRLUgCmTN/eZlLSOxGvrPmX+UnJSqX46FP1MozzetkUOXQkW7g3+cFPzaEb16DGuxmUI
xP4YYoU1IrHV6ctT+EwkfzN5IGzJLuNiai4rirz1NYRY1vzH8ev2qE0rF9Oj30XdqB+qB9LDyESH
ZMA2h+AA2S5FBK720QAtdkDP8diZiUJCFZVEu9SRokzKRM66l/0eWO0eX2z6io3UGFXuI1ada8Iz
cApLUk5Z/UQWnokhWqEvr4MvnOfiBKvV97sh4rRJCRwkJi93Delh/PLqWIRmoodyfouvTVwT6W+Z
BJtwfHNkEhA+GzyC8k9bDBY9UYFD8izeIRUenAbOSkK9GocyDT3D8f/3dT572sIWfJgcsvfVa5Fq
o8oFRO7NdadebHKONUSlz79CYxYlsynZwgTUR326cfjDKQ2XpPnUz/n3ZH04IOMPjRkKPiE2oqll
KC2plTraP5R8s+usDmqs+uS/2d+dNr6mA6xiRnoe8v1Rl2TKENuTPikSBiPwIq117jBqHAhfWhcq
2sk9LYkSdfSwXWFDMi2BJoLnjbpdz73tivSx0xMDi5AiggVfbVDSBoJEI5sDucyvMzP5BsriQpIL
dn2MfwzuJREr5Wz6Lsyv+/67c/KOCecGqoxf2ef6r56K27T9AZvZ6uwMy03Zt2459uJu9yLskwF1
UKlrfC12b3iaQdpD0JI+c4aWMC3i44QxScKqpR7McEDRw+mGNHOqcAD4z33hI9GzzdWX6FbVoX2g
/JAWFbUb8BO5rt4byPNJOhtmJIrki9cBCjqP7Jxh3FqYuC17DPcsXFJ5aY5Gp3UXGIQDWDDNvwNY
F4gW59boFjKrD1uJ5EA4C3dOFargps/IAMiRrLy3JpHxjzlPfLQV3ft3p3Lph3XULBHnDAfbb4TL
qqUL5LiBB2Li2WV4Ry1BIB0cIOAB1chKnmAw3RX+l0TTx7HEh8kkO7QdbL1ItEE82AxqssidE0U5
El8eVypavuu/yvIrGv7HI/ztaBKkOhZXWh8qJbnCrNFAlK+Vq+k+hS91KCvBpI7l5CYoAbE9E66t
o3QgStRGYem3y7dHxPLxdmSFl6K2OcNIVZaBE4UpIfkPcSCnx2naSwc3h162f2hyGSaSIM64yQvQ
tCYpHSLzeHKYCIxkPhjjh2OP8zmMwRn0lSlW4QPRisNNQmsV8Qic2EUw1XIfd/3Dc8kpTtBr5xPN
2BTzgnkZ39DcBPRWqurwSyiaPutHTv4xHjTiGsYboo/zPqmwdP5ilL0aydv6IBG7KHZ865XJf9Sb
/af9MMUVZcorAAy/ByXkgtWl5mbjNxfnt9uE1BYaiYs9/7MimlOeqlO64NvuspN1t/DPwidIj8BV
5tNriwrvE6Z5rwuJkFOaofpwJFgAngO6WAwxH1FcsXAM1a6oDPHgAJgq6XfKrDEK52/4YClvJdjC
FcTLDx821rPtgIiTpHi6omw7xR2da+FqzFn4RA+Cn1FMAprTcqKzkx1MK/xPcCvMuujczxYap+Nn
lBZHLI6tB4C3AZpm3DQOaHJBR+URSu1M6BZpuMwfYXeXpsRp4M2AMHthyq5d7OOfuYLCkQRBpG+c
2pgiQkXYADYjbWDd9XiTwhmjj5DgdspA0I+nfRMSP+AROnKnZPpsPFR81wC9Rl4FEo6i/lYXDBUY
1lJNK5Ti6NsXV0UknWiHL/TA8ApcBb8lZS9H/mfqo8MkuWHX7iiw8G9wYu40pLrykIB6XAWlDRWB
MAchcl9NEY2DF/9qefFBqAEjbpLE+u9/ULf8BAvNU/Xq2ifMsGsWqjnBPw7LjySYjA/C9MAPAoGL
Iwrg+2gosYzVgEj9U7TR/6TcANtBiMQwBLsvM6IjOZ0QizDB3AVcgug8FEPCFEMDUJq4Xh7fISwp
cYFJTejAGXSK9BYZlvUcayBWt80HS0/QHzXbU80pciYklomzfdYTyQZj9TExjD2VbHga3o8qdisg
HQK5U9h2I4PyggwqXeilgSjZwBVoxVgvggvEighX+T89j7VhYCl7fUTCPOYhIt8QuGhL+gpmzXxQ
oA0m1RIyw8DTdv4DK2aiGKrWC1aRcofK+ONu8E9bGh9MTAHLtKWGBBUsc4ToRfg9TBjJ0/CxpMZy
COAbtQw8o/UEVxxKmFAh1YgyQqiSgH6y23AL5hc4JqFW7JwLDGZvwgOLdUd4XB/YT7vg75r8XXB5
NDPmyTKMETPuiNb8DMWKgOg/ks5sSVFlC8NPZASCCt4yD6I4DzeGWgoOoMzo0+8ve8c5saOjuqtK
ETJX/uOJo/F2iHwe8kZXg9GGs8gUlxZaDKTKs04s3d0EgQXHDvQdXBphrudU8QRt5lnFlJQKm1Z/
V03qU2vNC6Kq0BngRlDorH6hEGHl9HtGtwCRnGHRtQc3nC99W6HHp+Pgo/nJXsWMDfNxSaFqJayr
sKIwlwTykDiJczokuxOnSt89fyba/GthBjXz68uGeJ6XWAVBS5NZgsE7IKAe5q93NNMQPhknajPE
o/sWbjo39gbeKMrO1GigGS09YWaWV6CwIK1tq7NDDEsKhuvSIowEBDJSwvoC/hZ+6DXlJqa9m/02
JbKMjCUg6OuntR/QHIzilNWPCFESAMOdQwSOcjLcOcm/HYhE2iafg/0b8CtbdtK0K8JvzxpfeheF
B6YSFSOsN89a8O0N5BpBx1b/ZQOsJ+iZkWDyXk8PRFelTaeMDCmrcbfj0fWLYi6WJ1Kdf8b4UrBa
J7QQhEVi4hStlEn+DpD5NCjzSJLqWaKHQheFFOiNpIfHwoObtFPdF65m/lY4X0VRDI4YVq5xi+/Y
6JOBqcKyWuS/tzxMRm9AVYYlg6FBE7I/mTw/VRu0qYP1q983M+Wv7PtZu6U54ACB1aBG3DUc+eHi
yvFSOVL0bD5qhzSpcd/E4xfLK5ZRjdO/ajy+0xdT6Uuck49X2DnsWJnBMUDPPXB3mCBIblJ/0a2I
hBfeu3iJO4Q3CaY92RJgceywr7HHjaCZYelS777GJV4MZjUlf2T6EMhISCTpwgexn2m6bGEKgosF
nRgyv+DI/qw1fv+bbQCkb5sOTaYZgMdKv0pLeaV5yewrs/ZQ+wc0wDFies7D93rwN7T6Ti90HJYm
n/mQgyEHic7q+eTD5hMys3luOu/4M5QjXDbOqLuLev4PTugmfM6c3TWjPbGpsSLuxFgxcsaINOAu
5l2AOg3DN1iFYBXQtTP0bimnFI7LPFmVvzVIQ5MEeAsZtjDxqYhjV/Q688fBjX2nt+QqP5B3ELQ5
nOUWEUtQ8T87XkhYuHEkCiaaf9Jb0ppOcmyYbr7zZuyToCW7/b+n7D6QIrxW49nIlzYtAgDILSAl
1nieBAJdUBVMvyHvSt3B12OeVkGeGAysn3P0wFoKXrpVhriswdFaK0P+kEJdJTPwrdRhfWXBovhE
FEglDPH70alajQjMKE1pk3DivVulRmNoeeKB4h9gK+e/BW2nC6rHPiRLbhBLSaeqstrTh51c4C4t
UQ+h7g2xZr/XxZJUNkK7mXLmiEnO4JhHREah6vZ4VnN4BSvv2OX51u9pSGoZXgeQmGm1wsd918xh
YpXTWBSF1VBoMcX2D/xGk9zHHN8A/evpoe0MuCOi1mp8vw2KBBAjwkz+WAzyeYwlCsgPozDHlP3b
aK8aIaWIBKyXTVjClFkIU7oKi448BkvdEfhqJeTWffPM9cP4yr3dGSD8KAg4G5yzJYspQIk9XqQ+
yoFqJj4TIkK/5pNkcrwSMAeySY8VAw7vHDHDHZUCcxFZJRx1sWpGIzrFWT40szhipyMJWG8JM16k
mkixa1/u90QViPgSKtLSZLpSf0HxV58q2cSmny/IXCCJQ5iuxacYWxyB9BNaSwfYfSuDEqHXhi+2
CswNoFM9Bi0jK0L18r3lpBMhJdxl5s8EscD+LcT98OGc+nLMgNs/MIR5AvLVhFmIkxvJEEWWHpvD
4nmGqb2my/af0LK59swX0h8oY/7+EZXWCPmhUElg+QKtGI18cCYRzRn1PRkgWTIAV0ocIjERXGKf
konfazoHR5UrBUQBW7RdTeKb9IGEJlf45cQazg4ybtyYOKZsgRest5JIecNGhizv774l6G5C4tzq
uCbak+QtpuBFz/P7vjv8g1C2ic7ZSTxQ4D3E5Jh9dNRrpGYO+KhznFf22P1MOh7Ol/0QWYiVIlIN
K9ykDHKjgdMjkAFOklHqSe4yvhlYcNL1vDHh02z1zE1bGDVb2iIExEuhnUXULz009s8CvOo4KzHj
c1tVjC6UYe5qF3uECUFdtSiPmj5pt92luWCK8e43ir9CQgNIw+9hhTOxVeGe6em8gAHaUSpoSLtV
ddIvBRnDh6Su6L4kjbA8Fw+RGVxzA25ZvYc4/0gnmMckz+0oEJyUTn/7I+DjYY822N9/QHD434PB
KZt9yNZR+PRBTmXgYjPfwCHPBvPCs0uDi7m/04PCqYR5RPNZKEYbOiLpnyu5fcaumjhPAH2Wu58O
Wl8vqFk7SSco6jiQrR8Nf/kGMP7FzE1/FbBnVFnZVHWId+au/G44o5asIkIDJ2JkkZOED0s2SeiK
OZUSq0MRMJ8Hqi/rbkEWeanFKZnp3cHNGjBocAqqr8Dp3bkc6NeppCM7zE0NgAK2mNSkM8f7eJ7M
ImjD1Xsl73LzStK2TeCEAqD/5oTE4U28sgtj9I3jLmAONQaGxBC+ZzxjUzt6IrrxF4DUqNMPek/u
be7YZTwX1N6dmlAnX6d+SXMffkQ2myMdOl9EHZmTxQaqXNKKwRlrBBhHM+d0G2FbuWSTwwItJbas
CWktMJG5E/tvMqBMPKDIqvt7Ikq5GlOKH+2MzDloCbBqAB80dRXiRkzPEVuzXRDT9ZxM3dJHHbyE
8XA5fNSGOistwqCIJUX5gfadrKOHMxpbCTLH5w0hnnnGheUMUUOsgSM0j95Kp/Hexj1MbPLUHdl4
HoB3HXWmXBDDrUTxnSYsFIiMOZEISXLmN9OnGaMd6UjKuU8R+erclr5k3v6EVQLRs535SFrOpI45
2ZwYDRwlKHT5HjmoZ/WqWsSx2cFyd07N22RVnih97zU2Csigow5wh4qVVcofwahL9sv9kKZmAwba
komWRDxgEOhrCYSWnYHNH5SIuJ9+oG1i3XlG3WmMzI070O2vPwhaZuVfvaqjQSAOYr5yKmcNct4Q
lLtYw8W7uEoWGieCqDZBok6UxkR0vaxhnA2yByb4yoC2rt9zFVZTMMrn/h4l0/uEBMLV/Q/ic6pp
7udt5SsVJwbw6RjadtHz0+i+/5z48aVeeg1p0REBX6spdnrobrIYpnR9vFKTdFyQytokQexUTFOA
fodwcQsHAF0kuQFCLlGLMgqGIpgAz1VUvHxVCiEJf9YYGIQYnc0QFDO2y9Vn0f1EsrOCeoeInC0Z
dvMmJDCRgh/ebkMgEhALU8wSf0pWm+5wYLLaYtuvic2Btv7Qt2n0EkLb0czKk+FV7fR4V3vwDI2V
m3S1mJ0Rs5RckENHQyKxYzSplV3eYoqZrFKYojHtU7BS4zPEiYvDDOrnaB4xP3F42HVrwqTTj9cR
LNp5hPrFQMtMyMw1PaN/rYcuv3FaWSc8ZiaR9QbB32AYHXF+/Et52/JM446Z8ar5JU+0FvySkagg
OhKx1jN6VLtIZooe/SSD5GzqVQ61aL9/Nt/FvqJ316dMjxgxfi/ri6OQ9/45xBftfAzyTAQPjq/t
Stvyeu+Xr/dNbRV9OGm+A2PExgtKukCZPWkxE5Wz76qi0yxx6DjPVUcxoAMwvHw5gQMZX75EteeS
KUHTe9mCKyhuOrKdR9sUpM8+0p7ACDjnNoqEdDomI2xgt55ipJNyMvRb9NeDS2fQn2GuH8RB4RWt
AU+VUJ49SWqYH22mW+6qfWUNdoqTIUl6jXTON7yOetfH+gXhDyN6Ol7G4od1N22pOoTr2Sc4U6bQ
VXv52m9ZH+hpeIlXIHvlrrEe+nr6tV+3p0cktsR6ctJm0qW+DA+xCH+rW/3jZsHR/XxpSxogvb6o
c7BtCc/VpA8vibzCUOZK2J8/kb2SpWBCE2+AnLOvXtwA11PaWLFJj8w2cl63cUjDBwljZ4BiJjVu
KdqWyfU4KzDAcGs9kPLcnK7p3nYkb7yusW02rjw0OHw2FvjkMMN6gYSCGZjOoOk9PIKWwAvjfmbK
ZV+ojPHA/33N15YlL6Wr2B0Q5MZVRAOQTFHHkPIjWjb4ppZsPfsJfLcgvI0n8WMUXytFYJkb0ooP
rBgR/6pL2EY7NC1a0PNRDfIc9ub0X+RD6x0pm5FbMBnqPJ+sFT0e4IUKRkAo36bnqE7jU9uqV87j
kJrUZ/ko8vQ1Hc3ou9B30DQLJsLmpxkChHmJ9mciC/CXF9t7j7VAEHmvOUGY03uEnqNEKZ/QeVXw
8O0UQ1nLAS5QDJPCykyh3L4mopZ3fJUCfNokCKCkW/fgj/fVurd/rbMr9ijBceHK9DEuuGQOsPb6
yRqlJUR8xGhFunOYMKXF1OSNzWZf2c8NKYzPOS8QMSu6TNjD/Pxg3SOaYOyJtHFCUF3N/nIV8E5i
KGQgPBNV6TxNbUEOH3SVxaxJCC8nTqqZCPFgvqs6f7wn5rnn8STjd4XkwaLpaOROxOZ0MENOgIMO
jcbh1oPIRpS1bHmgYY6QgcbE375haSl54vVWO3oBlsxgTs9Z/vHsTwD8EAt8LXI7KLdlkUK+s2L0
M7MdVDGBNbVPOgaJe/gKhWNPmj9WFe+HtLw1xhfRhwhrvq4hAHvegDD+GOnubeSypZA2HWQh/eW4
eZMQ9z5t57BcuNNUdMFjLotgAYl8ZW3Mt7iHXHz+LniNvo7Ndo4EksgCWMnV29IO+ccA5+tmJu2z
G3R7/AW6d6BPdN041leQvBh4lsLij0acB3Q+okoDnEFEXkJ7o2sGAwqlL/PX7/K7YC0gI/F4CG6K
Mcc5BdY2RHSvoc2XHL72RyLrjDjGqTgeMOWOSFx6OJXd7BDrZpNk8uEgQrw0NaAoQLC+OwfFPDot
QvHNkNgskfn920P96lDovF4L5R1K6BsJhVF/yYALaOa2QYfLFmcxZiZwPCs+0URu3JiNKX1Fxjk7
HgBBRMRKZc+Rp2Eo4y34JAWRbwLkKgab54h6+ecpOYbUqiBJhrX9GggTe82y4/ybmzFdfuDKIvrm
mF1+TC2FpXBbsNTENNeZ9TAoUBYwlcsfSo1N/h+XC3KJ7jdJNShKkZ+3gkmH1Kmj29NuPU41wocO
B5sz2g8NUN0fIS7orwj24jALTkXrBVlfCLwpGdRQGxhsrzLAPOAVDE4nupDoF1Op2x3ygSAYW7UT
jggYWq3BRXXqCdnUKwXcnVh8rPXszJWjuYTXZnBJb++Ii1tG52uPHWAZsTGoUIWZvs9cRGRYitmK
PC4wD8wnFHoochW2rzWvDP8aOdWURpAs8KbPJQsT67mTRMitDxxD1VA6YdKyH0zPPUY2bUrBJBpi
PDXc10IWXBL2yC2SWyHNAKZmHO76inOQQ448p79OgG+fFRULaBtZ4x2ylkPilQaq8Yf7EHAWHhWY
e97ppg1W/EJsMQo5ZewOoPGAlEAn+iGm+vaNSFt1laBdk6ttlFMKU4GjAWk5yTL7AptxT6cUKJKv
73QDi3D6HqkXD9KbRG0aDmZg/C8FYic4dgGLsaj3RABJtit29ReqG8pJ5xPumgAQmSApnDSTBjmG
SOlABtELKkBfslqx8fJyCKlKnVfp02DTPvzya9wfOIBz3svY6iCQGk5vCL9llDK5qeBQfAcJzzGm
cmdoqmAqd4ukTKcDFvVeDxGkAHBhVdPC2msupLz/tde1uzwxNBvL1sS8SnIuXfeO5mzEYnZTzbXC
Z3QM6uBGXq4xCKYURliDKXQA+gHqfQH4YtS9VF+BhJPvc04wbiNb72GZZU0l74TzR0teM60o6DBf
YgOS0cns0cQ1B207OI/NJOSV/f7w13FA/u3/HSExd//AotOpMMtQ/y2CwbLJEyHrmpxxnCbIFQak
Nbg5yCZJeaxK5BpxjPv63Qy+1cFNjeOvR+QCmICAM8G6ntPwFYH7wTrWU4AaF6KaPjnEWFQPbool
KjYCGkk6CF5nQv3s1OV8SOo5WsjebwpeUm6SCHsHuONTQpLrEMGlgLcBzxTeqO8PBjaUEF6GPjVK
+Bb+iB8RMo07PtTjOV1212KeL/HgoW0DoBWlM7EJrOsSezLjcQhzTkSoXFcU/AVcX26onmKRosU9
BT7LJahPnC1oLQcJJnDA6WwiUrzPhGioW7JHlDTCJ82i6eEkEzpsMJx70P3JG8L7CSfKAbECtjvc
EODA7C6cCiWeS9b8JIQ1Oidr3ACE4379dIOzLup52YE2s0CdMFZDdnlCWsX+tFYuhC1h8WCxb3Ys
/xzSEo9DCpdY8tOcIh8YC/Y1wyNfeTXcoYHbjRDc5Q5ukoh3Qx+DELp/CbV7OhU2CqB9oBIRiJxx
3SG7mAxYcx8249SUHDEDad9aXQw89TDwlFhwjsUZIS2+s9cMG8rH6VCEoLirXKpkCTPjkQRLZyp6
2dBUphQO2Xp5aZJqDvAsXR7UfeyPzpszCz2ez8M7c6S+0+Rh/JlW1CnjA2e1qUW1DI+yiNiFNhPB
X4Npy9IIUYUl8L4c81F3kXbYSb4khV0eYqJd4P967VWWTjMxESegWuaQD8O75CdA6RRRNyk349mD
eXeO9w4ZnEoUdmJxQt9ywJM4S0p2ssAqbWiu8JODKdkYkPG1kTnBXK8SboLvmTtc4mGtMerxXYQU
tkis7uYG9o7nXwMeYmS0OLAYC7FVq7NzGeJsoOPI8MgDDggAN1OHIDOTyOQJdQxXNPTTFF08qk54
HjexkczHqGI779eAHLqvqE9a5thJT0+UjkQ0f+0exH0W8M4/OLLYOuHioAu4T18GdiRgGxhuukTY
G1pzyCT8NQb8ORU0AGhX25oNeyrPJxQk01iXLHiesUZBFwzhEJDHHq1up6kGe+xwxjcd8dBzFb5G
AvIHC8LJ9WtjOi8GVl/1ICSIVWgLO21Nfrm6JIH3wo/r8ARjqCKNER6vchBd9E02a6gMnq9f6WM6
j38cjc32F44JpSUVkkWH9R6BgWKMsQCpbLD+iEWytOA7GILGoB8IQH3+vh7Y5FS0QwoiBbsIEfjb
jyOxfzWUklu5S5qFJV4mEaAt6RXsAflQZ7E4rqsLFh2K3KAe0g2qWIz8FfAMTGWbRYwoz9sjXvRn
0hxSpYO7HZnYpj6x9SQTuFhQbaoaFe2AO6WbKqsWngSj2tjE79THUAlANXlBo40O1QWEkuMgoYFL
TE+sr0+cDLVNylFKYIaRTBDiLcBVwEr/JdrRvoQ8InxRp8lQni4b50ZLtINFes+9qCu7e0Ei+HMr
TfszDNhAvEJzXK4bRIrZpGWExXkltGEYQCYM8GOX6g/0DWMRHcEc/SIJXXOOVzZ4Kk1iXEAonEi0
yDG1x1tePN1gOTlY8pzqUhH6QmaQpJOohNJMowLnQfoV3hquk+Cj+ZRsUoa6SMZBuQPCvPNeXeKc
4MdFmPTxINLaZX6fSZ1RZYvVjZSQYuxLB9BQZTWEw2OED+szGMKeLgw8Z6NpyzTNayP7E8G7x2/u
RSLj8X0TNrtkTSrOcNXcA5ry7pvsUpgDP5tkBMc19k7hQ2EtZvznIWQcsITTW9WT1Y+J5RgSPi+m
0yleA6YrpIo489j4mWiGO/R6nC3IGeI5TwP8aS0DKKM1kbfMQomtTqF1LZBSlKFf3FnkUs5eTspL
FKVlIBbJmWObjjGKZLRP3+4zBCkzsV70o1+UHw2mkq7ndPuGHNsJe3mRzvjSh3WNthLywf7UFXoB
hV4yApAshvELSRXcWHycRasHFckWiFjfJiAy381Zh4+LHjX1LkITsnsABvzCQkAUyfl5HpGKgtGE
kww42mjCAYyfwUUV1eroPwcfh54mjdFD21By8twOJCpMxQ2avk2R1NJ4T82un+EISu9ffFnixMTA
ENiiQW7kNIR3rP2i++onIvNYQwS8R64SCefCzsOdJfbXYUQIwrx1iW57B9qUvZeVFu/5/3tuP3pb
nS0C/VjeDYjwMYwY5HpI9CTgJI4HHpg9vW4oGXkHY4/4Jb66xYd3NCgyGJzpuqWpHYaVeoPhlHOo
7LI8hpp+UjsjoaYYytFUrIz4SeEF4L2xPuFSw5zpxvRL4dHlFvCBW1jhH7jnvqt3RAMnUf70NTNa
cxqzXxx9+ZzJP6KShDJj7lCXwZ/56CPM9yJTBVHBiDgdHOhkSBSsVgIAQCWanmNb3hLJhJERtkOn
SsNGV8SZnw4LmRiBQUDUGLooV1mKk/dnHVMaYjadT+wUoXf7L+N8vv0R1kcUhXUCxiGEF6n4D4Ub
djtan3mO98kNg8psYCunoy7tKJkurE8wXg+hFfgjiA3sqAHKNCVu3BE+itPA/WLOc7DlcXpAXeSN
uDwkS9AKz66m0RiSENtH7g8VW8Bima+iP7I6a/t0JiTin/8VjXPO4OzzWYN3JAqBMa/rJ3wdGocY
HOLy84AQLnhITn+8R1Nzu8MHqH+IcyD8XHMYKsC4esZI9ng6D9lmpydUjLi5ELcna4jPGQgfFvjl
CNNE4g/O2ZV/g6AFIEOEYXHdKvw1xFkRb7dlYflcmFUFoc1ZZoeQ5ARTr4XQ2m5xeU26mUg7pniO
4etfyw8My2K8ojECLz1G+4RKHxb+sTtAVe5mu9++I47sc+Fpdmj8m/K7kZgg+8Lxjrq3t8ogl55b
DIeBSFfgqRCDMHmuu/I04INiWExWA+cvC0VgGZvSBcaZoxhyYbIDePxIBghl+orijTSH19pxN5n0
ARLZ0VpUgGH+hrH/eB8vz0i8ErFDJOWUS8UY+toYTQUgd8/XoOd3YyeRnXdDTtAQ+OkN2jJr6Wxn
qgy/aNApq+OmVVeP8PbFNCaBXGbzbj2YICiywAonmLY6jgiX56rakAGG3+yxwAjL510ifR3ZwipE
ey6WX2QKOuaalw9+DLchkSAZ5rM7ltmgJl1lEDRh+dcHx25XzeEz1wCBt9Sew/xEUeO+c8SWCisS
oyREk7SriIcnJPBhDPDVnku73Y0To9q0k5LmORi4lwv5v+y4QTNdc4uxAbhGloZGsxoBDUMSfVgP
gIK2MmAZHw4rMoOxkA9B3pDigTqaNVWc4Imf5NiHt3uOf9ztvO/mE1GEZq/uFrYGCm0Tc6jPJZ0I
sWK+FOl/dCMYBA6jSb5xbKR2gkAT+cTZzkInSfJ9T6/5VpIp0JYaiU+TEokv3AmgC8wY901ziTnz
45DGbCsLawoTbboBTCF0h7krlsEkbe6ZN+eb5A9mkcnuVXrjsZ6f6il8+5FpGr6R71o8FdLOFBGG
Lpc25Bm0eZEacfCJXhHJ2IdfcP4Sc6BQHJeauRC68brvEkeSN0JyrKHkzIj+DXZCspssQfDRq0BL
C66QHfwPflizYsk66k0Da56Zj30FDii8vj+v8B4rRA0/on5eyBKgyu3fhBM5AWvWz3sfGuxGTo1t
VWWrPkPmXwbY1wh2H0FekeFA3EEExJMCeql7zRDTS4UoIXY5ibHxP6GiX1R3vS3BWxK7GpypBp7F
p3+zujjvtPRMfAiJmt5jrsUnUl3Ok1aTQ/axvX3nX+Oz6u+O4f2URLGQR2k+vORn30AHkICxPWLT
MQlBNo4rmL0EZ4x/dxSgME9oISTZH1+Sv8GNU5uQ2x69iqPQB2vva5k6X5IiaU/gIOS8zCGisGwW
+/yjCIMr9jzh133wlR8ZmwhEflvuCFso2JIZci3e/uXo2K1QRhPALqTVcIXqAquGzFFyhbaUJGVM
N+fjXDYWGkg5A/QJfiXGVswaYpcYj96kQqBcEpq0PmoXmuqmH64K8Pu0t+Pz4tTVNx/Lu0/RBUlW
fOXBCrDIcZ4IQIXPhYQKSFlxXWh/sNUtxeFAkSTq4E3riIrrGFnJ0D46cOkOrah07aQLJAsoPiSL
cyKfFC61w9DNn6RVPXF7mbuj9XpjNlAiwsVwwORhSipWS0oU4ZEYfGdvOniJSIGx/+3+1d0WnJi5
NZHe1Lmh4RKfjtGNEFKs+QSXTETEsPX4G/nPBZY5MbdVf8NJOQ9pRSJTUgAdjDAN3H5jQgGwHvYC
dUmYEhfZpf/HHTM6EKltYX4EWiBCb3YPXjN8F6Iiw0OlQm4zVjqLAg0siIlB7gv7FiGUIoaD5MIx
B/k+Mnf0S5O72588eVlUIDR/493TRXUHTYnLSZ3Jt+EOPVTLU0W+LYlNkk/rxrSa8dz8fbyCXkIC
W9BwSMaGYZCBC3QZEAv9B0dwzRwRruHCgxP/0IErNDxSo5Ah+YBmC4J7CeJBOKTAOXhtbDzkF7It
wvcJ6aSFyujoIzdJfS3iUdUPOMStoZ07vyeq8D6EMnnZBgORNziNrnDYdPaEDQopSpE+yEVBX9Ir
Evpq+/iZJOeizr+m195UCP5d1uUEFp1EU5YKlBh/g00zQ77LadpNfcTI3DqkivvolJ3WUVzc43DY
pVMugDC3XdCGH0IqMGI1PJWUK7DTWOKidVTC417/Wpldr3tbFCwsDdP+bnxpJinyQnxbQ/1cz4ET
gSJWPLyIRmZCChojmV9wwkF9iQVNpo5i3tL9xpN/NPEZTL4XQfzTRUeqTczefK4kvcKM+2Beo4Xi
Pucdx0gGaaYptiN+EEAtkqEZVwzvo57hdSDwv9mOomqrLh5n2eOnR72QXBIDUBifAsov+tvCBuhD
uIuRMIQy6q8AlZC4z/qTu/++kuqfCuGNxRV8O58lyvzXMvafTsGMQhcyGoJBlO5QaDkaf7XtZUAA
mrmNQVb1SqMv4cpnYREZh91kHUcUmh5nr0VM2r80u3uqA5XUWI1/LE0Wk88WZ+3sdRFIauuzKxOv
QjLBv+UpWY4iSNxZA6696jAHf9EiweehcFuQfIA6b0ReA9Jxlr63MahNWlrKuWS9VqQVQUNyxklS
cgTGwRtPMuJZbE16S0IEz/drltgXYBk7N59ehODKQUxhqAvGM52WmBXnY0e1WLQ8ADSjcn4j/f9a
MLASfG4ORz3rw/TZByswj8vOx8lmHaM8/CKg0MBrWDhJthVyVKFeq51kX0VPDAsSp1tu6uvPFU2S
l5K2XD1ePT2sCZbmPR0SQ4wVMmqOezFiCpZtgSVSHYMJj/+RxtCb4rsk74EO1KXqEovPusdW3Jn0
Dxmd23L8uI5M0GP/EUwIGsBS3ptejstIxTE5j8ZhbY+RseNwA1piTrE/OhFBoXSOSYx6WWgjIe2l
2dc+IcfxcLjcJsdZcVKTkBwptFfTI0o4shApxYWXx/DBbMXveuFo1MvdF1O5XhDjtnvdEpF8HZT2
cTVkXBeUb3FrL5/b58ZHqsyHDq48a3p0FwUrfufiD8eXIZnFPF0WPulR5msDM3t0uTqbn390v7RP
3SPVwmAIMVoSJ9E5x9WH2Mkz2xDGjwpi6mf2YKv3eLmxEOD2x2UkHiSkR63+Y8BGfIkIi1hHxMi1
GdMj8nUGxDxTQ4MypzY7Cl2rIEfMw3KDlpqVDvPV02wwRSv2gKaLsd1yZma3xX68VXghhy8x9bjQ
DxLiBxo56i58KqIOpsLxlQY/ov0xNdvDo3fMtjiOx43fxzuHgLGiwxHdZmNUrUJm4omNSpNm3eiK
grGvIRoz83v4QECHb4EaYVLONHegBjH4IM1h5eXRm6HIGxYhoxXhSgOADaTBRShWquGFoDFGqA0r
/GMFGMlQDszNso9oV4ODGc96bBJ37zVYjOacAuzRAll/9EKDXc1TmzTZOSGxzRVmlV2QmPUHJGsl
24mIo6WD0a0w5bFBXJSIAyWIvYG5EMFcH4UMIJtyaXafSbH7l3PHbg9z99nFNyVClavnzkEMYDh6
iOBC9TlHA8V+4vXP5bzyeMVE/U1V+8eJGGqNpC42+md49ODv6FwEce1wRUDoqVHpcj5i5vkRw3g8
gIJVMRGvgwUFf7uYKS4YzrIL9Wzn+lzV1GaYOCYnX0I6eQ9PUcZJ/LaishmJJmNQBlwQpDrH1hgq
xmnEkHcGVqAmkkB2UlCZv7d9jlPKsp0ToTWTSBUk/Sdhm/Dfhf4geB4vHDffgu5wiOSv6I+E6SYC
uBfdZzJvE03RHC346R0lqY44sBdxGOP4T0DQuhe95i16O9lhMmIiRtn+DxXLyNoi0mkB9PkZWHyY
IusWpoNkHMA6o7O5AUhz8iqsUhgVWNlI+DiM72bBlAg/3oO6AbInRG89pPlHnP0Lv3BQvAi15IfD
H90+AawAQwkTGK0zh9p6TNCjUgbQGlRYgXiSLybiq8qTslOZT1rEuIJQrQkRQs7IjUNKcUDOHfnH
w9k/XE7QC2SlORwAq4JQR4LJDC1YMsnXAucE5wFxhHlv3ZTyStBxmzruQQdkBF/0RpT02RTsX062
EPoWETnIAuV8CUUMMueHS4I9BgDmuJDPX5IqhWUELcJ8fE1nrzBb82l17GwoArxhJDI+v9bIyJbt
ledKVzlT2jhCNuoS7RetqkU08hHR3vUdvDZYHUgP0+Ro0fO0ae7mzIOgs61xGwSDbSsCSM3NfE6D
ij48H2qklQlc83FOkQ5+8gfCHQcjo44RX5RoQErUjHGs+xL00JheAHhbGIo8JF5hx3LNIhaQcrC7
soBJiO2YD43O71DSRXcHo1ggRZV/YTS1UsLJynVFYefPaQ+dYlIUPGOSqIlxmZfhszOYCVCI93b1
lCg//UYhGODHCPQSDeOJAmvmXxiMXUOW0JCcnB/7/NjKEcqzgUhEGsg8n2HjYnhkEFCdbJpG3xUh
KIZKcVlvM1yoC+YGTYR8uekaT2ATMIEjxabsihAvkecFM8Hxn6JMPEs1yXCMyuNZiWzvK86oNLHd
UXfnsKSpe/SbympILOJkKMGvnPLpyOd5ek67CQ3NU46mfzKrFj23jmrL1ypK3fxASYj/WrW8Wrq/
HXnDb/xSGla6z8x6oFFDvUQyb2nzh0G7/sXO9+km0GcpuuaFTFIRIhwEP3QvgtdyshWWK1Mo3w01
n6epySG6prKLuOzHpKE76WeIY7XmlEO7z/EMT++SxRViYtgG8EGP9/77c8eV0y92JLeBE6huSZEd
YZk/j5ouEP+MB6C0+K8CbUBpewqaZfJfTtRwu3IW5D93+INsIUYmm6ml/yt2glVgTYeiqA3ybkHu
5YeboW2UnD4Stm5KvDcfEI1HPNtoLqMGTY1MZNt7W5Lb3WKvVIJ0ieT2DsWOEsUriGKGH6JutIsA
vpnODfAEAJPxPPdK7xG8Qb8Qf6xRJiy/jjztZhz2Ic8BKdlMosJvRPYPxL9LSy55BBsixYCVSMHf
wvt4TMEE/AJ27f6etmifZfVgLkDPIMCmPKh23e69KRCVwGsA0Q8QcuD66i3HS9oOzRtyJhO4PeQG
+HdIfv2Nbo+/fGwIEowbehIvRMAsbMnD+9kS30L6k8PJlh5QWB1X8Fd4dF2BciizzoQPh50WSUTQ
i27u4k6yxfg+tGfZLMXaUu2qnSDHQOLGkRAeFFOwMzOekTbtfqE7+xEo8//sGrUBSoQXn44ksaYg
EOLRIk0bcHsBGso003Po17K4giR/xWfIPoA1jScvg3wTXxM6Edohrc9+SIKspogkKP9pjYM4qEvI
vbuFLJ/hOzePnuIWpFOcixmNRgR0/WVc2jvbJe6nQHHhgK0RFr3KHO7e9K0xzoSxvurjDkmQaNhD
mC+OfdWSTkw2BpJB4VT/uTxGN5bjkV94ABQuFfZbEroOHOy6XTF5RFnUcnPvRhtCe4TzEb5lF+IG
wYBIHWRUeDW/lghIwky/dGW/SYQhXQhFMzsyzDWY0IZTvOY8TzxWHNSTqD1hCvV/F1QO9xtLvkrC
t2o//hkNsZNd32cC8MjIp3sB/qgkquDLSWfLXMNHspKdMUVC/2iKSOh0ufl/RrshCMWg+RQJ621A
JxVlQLM31RLQ+tqiPtdbSnU7PUMMIk9HoQgApjVByIoLOyfLjt2KBFmix5lacOL4yvINtPqgiIqs
uqgfHdkfFeMmoj4/JuY6ykTn4h4SwdsE4qEaIUlVHNF19gkUZtzZfSNevoFOaNQDAufU9zAPItZX
FQ0sZeo1e3TGyCQYj+RDvGlgaTB7cs8WwG4tbzpfPmcfTg/kfgNnWCqh70IIT4EE+udlingpRLhs
0EoGEzWaA4CF/b/RdMikxJ4Ca6GYvSDxekuZtE5t/bx955tBCL8ysh5Ipx/zH/ywCO9/GTdgTFQb
JKApZoYq0UYexic48HeSg2FAaGCoD4NstPm4xCcsA3+RlM27B/+ZEkZKNC9R06j6VzwgzHslsZ2i
dE9j24O3RwEuWnE/ot0OdUxjQzxP2vmI3Eyy3xxpqpC+exviKvox6tDo4YrdWQgSHoAj8NAwYJ0p
42URXAQP+4ixhbnCG3pAJaLKRF4cr1w5q29XHuhismfgRolKhJ7HQknan4FuH0ID/J7F9Z+TQbxh
6FXr5dQ65bSboHEezA+3HHkKAZkmcxcMItS42Yi+ZvRjmBQ3OF9Wgp0E0Gbzl7k+wDlk3SKS0A8d
z5WQ9rPQCNHZv2xtyQX0l1yC9UJCiaDhuPqeSLBll7Ab5CLi+lC27nWgaxX0H4voh6B60aK2QfkC
Y7Cmm56DGFobh2EGNuppvuB9JLdeytRlwGYsWHNEai95I9goejCe6j96H/6TG7mh+Vc0a0GEk4TI
syFC+lEZikrtO3GUuNJY43Pqniqiy7FFgrJwUjLAyxCACLLxeajDvn5GV10Tt8stScM1fyUGA5z2
/l1nqCZumfM6ixfoMaIieR6faIsTQBJtDDTtysyHpXVrUSC0rlBAV0ju/m4yTBSqJ+KxkdQgjhKv
Dn5J0FCo1nheEocesrv3gxaOT2zIseS9VoNbzRI/Ge/yaRxIrHT4GxFGJBcAxf9Yuq/lxJIsCqBf
RATevOK9F0K8EEIUHuHt189K9UT09FRXqYB7yZt5zj7bzK+1W//auQOEWVWrtb8SdC6BwcfSFtS4
bBB7iF3lbhWrruuxxh5q5lIU6cmgdbbIHBMiQCOFsHrxtvMBsjkzsM00noo4XCNoW65/LG2NT03W
g1avEO38bgoouPc6rVz+37Zyn61b2dqlAplCHH6G+o43wueJXN2eXt3+SxOSZmuB4KsAak277BJ2
g0Pv7fyFN4LuHyVctGyd4mo3V4gelvlzhzzrOyhhjwPWZvbdd/k9jvdMV/oGLwJiPozoPZq//zat
kDS3+WcXauTm+D8XyYLxVrS//yRnklBjs7m6z2ZG7nWuGvqwZQlCrSdqGaJH+A+kQyJUoitWo6Ju
77/+RfI7y3/l+U/2ePPSlyXrYlrzh4+OeWdlQoxCX0X13CExbiYgn29nrwlqJ8S1p3uG4+bmNMUR
HBwMy/FoWcQKYOmbmYe5Y7YSXIopuVkNbwq0znDCWyOMSG0xNA5oKUcBTWGqOkE7723ruZmuCkNL
5pGLyM2Dt1HKtVrsthmnBiTSoSGg5dhcF++HsiF2Fn8hI/5n+mFuq+Arh8lzKzBI+V4Wx2ZYg+PH
Y4ZzVsdclbz4FtimGQ5ekfVUfnQo64RfVU6y4bTAFf3AUumvaoE91kJIIcZR+kiyS5VdTDNEYwQr
1L1DxE9uZ78/oTUwFxtO1R7hS0DtK906YeEHKikc2Lddz9ixfKNtI3Z/zgsutYgWTW19vYIcGghO
Jhi5TvHSlb+Ki3Ue83oCwmg6ttUr4oQoaeESaFvw+mlFP5nrylkJgQdYhPGJCtHG6Bj8VBGmalds
vUSYwMd81qyRbqTw/mf2KZkAWWQsPF2buuJS7Hko8h7wXNxrZjqL7eJIY/1qUR+36a84YljHq21B
SCk3j8kfy5Z/viPwJ43CHcBdD1wr/Oix+85vK7P44sUb8GwP9fkjZekY70FisJyNjgEJPLSFZc/o
M/IT3ywTpKyRinrPDqG4fNIOHrvbwFaL/k2DmIgjwz7Ly74b2IzXDyPyou6zy638B8PsTL8XrxwV
QWdDY8HHodxE+mUhYh3hGsdQW+3q5zlxir12Ee+rjCGIAI1KpBog76IFic/kh94CD+zTkcDS7qIH
hj2OWDVwzNaay1hwjtZ1OkSi3Llu+Gq2LCJMT6MHm1SWrTlTxAW1YeHfMAGiTzWvczZy6/xymRec
mmns4oVJtiJfc5waGCbI7PEPUlBnP8oNlr8VwLLizgu0CS+/AwqiLVWTcxQcso0wXNXeV3Nh94ip
ucX/BVcBBUrugdSq5JdFQKx7BMh6ePV/6/J+Au26/dt1srWkuQPfOCAGCkB/9xNkpSGJJAJpQUEt
pj8PgwNjXlIani1lpNxky0yj5WbVlDQtv/vn7l+/zXp1nF8yEPaJhIsmu4xmTRuK6cGrvEHka6cU
SHxtYLllnP/6tRTtgAXJQpK13wb/OFtourtsvdv7JvUGb6UH7Bh5EptuvJ9fcF5Zh1fj1EyrKvoU
y939wNQ/+xkvisPgPWMsDxJY8sK4GJWvMN2W7WwFdCEP7FwUftvZOCl6AQhRPQ74R4NNwiNl9+Qw
pfoPbPjHpxH2z/xIErOImxBRE8gfI+HxyvIu8cFlaZVFQN6ByxCKq5T7cEqjTQTRWgKVK6uNwMSv
LNsj+5CzPdJ6l/RjAxR9fNgI6GVtEwJ+ivUAPHJazdX3w1P34Ow/0ByRqNpMK/hzZf0lykAoPMNQ
ONfED64vqXbLWCsGLRRFv2iiqs2urYUVQ65jKGXctxnebN5hL6bb95SF5ax0So1XhenItKMmmeOc
75gLDvdiKdylujuRGSz7uU5qYLRfGI+m/amKOuqTSJeJ1JBmcMQS+bpaQ/N0a7hz1p7tXDBVtmR7
tn2x81J3RIgyZAx0Q36RGt5mL0fPTPtTZGUxEwzyoFiWORpBF9y5rUa5uZPmh+4cHuC62YWX0YYq
wjhq41jQg8RqaykI0d5TGUne69pS0I17cXxqbFq5+U0uxbuT7IeQKIWs0ZhWVBz5h7hR1ZB3v1UX
0/alKmEKLyejp1M8dHUi2X6U3lDuyFBKzLV9cVMB9HwQ4f7/BIl+xubYYi/1gJxO3sRqpOUcsunY
mqf7V9T7ahpZPUVCuS+fK2lPXUuwiQrzw7/i1WakvW3tW1CXIpcWrjzchosfwet6OzhVncX258fn
ofNq4DRv8jynyKPxbFYT0hW9RQDfcjJJgr9+OCnuImNeVereRni6F7Q3OpbJbfLyKMeYvujQrP2b
viTOuzTXORd7ntNFxlf8W5mnPQGTXeW3vgv6RhTajehlxx7KgLiZe2XZofkoyR4t9pLWHtMtg7IJ
TEavjYole5DUvrAvHP6dP09EGso//ivX4rBjZ5WR6WuITxgwk5wbJJUm5iL9kMZ014krgrFSWQcE
RoC6upT4Wj2xH17DXR3bPL919hgwHucpzb7lGe1LBBCvUE0viJF7oSBJeRk3tSHB468xu7RP7Xcg
wVURV4DMmJOF36dAUcaA2zL2T1zuXCdbCCbWmQCLx0+IFn+z2W7AEEcTngGFQx/hd3jWBcURFgLp
Uko0E+tDaZFuSJ2r0iZOYbeH7nUijamUbjFFqAZj8Vgxwc2geu/azcNtXMJ7T1fPt0rAqawAol98
VnRwOQycmH5r1PP5Vh/aCzw9lVapdZ2cSH56sdEgN3+JTpl+5Mwxz02geP6Vjw4TH0FUOP3XO/bE
qmP2Q4lf5DKUC6gW48cI7nUbGZ4HiviuHnU2Vx6NjC+3uqqFGJL0CENghQHyFC+dVliws1IChiR4
5P+sh8JSry+L0w9rv3yvhISuV2VvsOP9qS712ljbDjXKlnF6wo8DLe4BGrj4CbUGWb4HiBU6Lit3
G+QpHjq+cXhpNSQ1YtW7ZTrQYiPc+9+PUXg4n8XG/CqFS0GHEW9eDmDRPT4xqfVwgIYc5Qx+L/wt
YB9YfORISrE2FXmU6A6pze78NunpqtR4B+4q8c85nZ4tCBm4MA+lViAl4RZXF8bTJdiOlPoPDK8K
ycqqF7FVq+9Kj1q6WnWekQ3riNVHQrqK8RnIR/5UYH+K4y1NSyOteAWlP6OIPuLkAMNNRDCJpHlU
7vwxHejNVG3z79eotpQaBa1XshIbi52Em8kDz7bseWYZBRGDNKd6fiQD+Rs9O8vmg+8RdN4c8IP0
7abdBixk8ltTGgd5WgDdbFoKCagZnpjazHThyAex7gxpvhepYLlZkaILwM2oZCXOyISvMQPcz6Gj
3c1Ecp9GYI7pWrz372IgQ94TywxS1WQPYXc/x70NHptU/yi00UooxUJTta4+m9ahhWKbvVdfn2fR
8NrLGzC+cO9hbTFSPHUD5+rV8SlWhTu0kz0FokdxWZkGUxMQhGlgOeEUjTbsm63Vn1XgZXzAdAyS
q4XD/XQvXOZI3ZV9ZztwKyAdp1m0f6uLfTIsMFBAiM5W5CHH+0tH0LSNprfvQP8rWWYO048sWpoc
GW3p4l08fkU/dj8nOVEGKWTVwC1jDZ3IF2aVpMhE7QTOxRsqZYaX6h9pF7FvJzk+hGisBxHwg/2u
+WEfD+jNx6W2FG10yyNVAxYYtrHYjo95/VrWyfZXjj8odMGzO4AGhgVY3+vE3W89+vtncH8X/sia
sv56H2twbAs7De22muzF7XT1ff7j1L1e8tMGaTkaxdXrHcoRBLyj52C0H10WMUrJJCvvwOA85H2V
LICVQVglo2R4rlJfKhk5xgLYfofxvWPjDxPhDypz0WMe0g/mKxA9SrwkbrqSXQGuF3oxiFQ1RcVV
jobclkRTbHffWbx+89/kenfPP7IFNgxXJRhBcaqcMBFXAYbGLJyoAJjasvqSxKhjaAuMiyqVjQRg
NgiWX0yvXjg+imLd5F/HJpmmeu7aJTb6ESgR8dR25A35BdT3VTY10QsHlhRuRoY+ocp8bl0nN3jn
Mx/biv8eYEbUsl+sbiQXBFeRO/vf6Xw3Y9Kvia+9a+ETXG1J0Yrp2NH049HSKulzd/kaRVWYSLT2
SCcZDcble9ufYfZXI5+3D51rrvCamFNOXv/ABO3lKT80hShwh/qcCipYlpBQyqcWh+fqzzSQtets
FIrZ2pscTDHT2FdhPzJe2DZUsZ6qJCONbDFX2jdpWnIzbdMHTlaHfVPYxWJSZsmWgjkW6JTt82p4
HRP1NN+g0LDyXjPFk30NKJ8gq/mF1NmXBLbiDnb33AeG+7a7FnB7KjQWED2dkR4Swtk8m8XZT7VE
U77o18q5ZXA3IB0X5JYFlJrMwe+z/f3MYf/lTiH83EZrV8tcCQZEIQWZg1Cgcx6Hs1V55ln67Z7y
DFDEBiq/BMLxR50/vq/dhACKQC5Kg92fXyEh68iQ5aXTbyRFXGhuwpHUSDiK41w89kCC1VyX1Jnl
fhRNz3yyutCHwAB0OAPn9fjZDB224cJzW4zaMzFq760lcPRcAbYhVYeYpJBzFBLXbo03Uyegpf8Z
UQhwzc1BqBXN7Hw+2ZWnxfNnqj0MiB7ahAEGSxWQssA8OmWL+FbiFwR24M/jVKV+0etil4WvQGBv
Lclo7lme7Nvm2KWpi5tKGL3GGqbQpJ7hb+46ndGloXklYPyzNYPXJDrEruneaPMh0yiJ5f/A4YgE
9Jxiukg5XQsaYJzDCTa9biwwuDSSlWU9XcROwicTAS72MxjIRWFXaVkKTZ+vvSnvW51GAHBzZvnm
uhk3weVUz501nvAUT1fY+yX8w7Tmgg2nxfoxZfK4hSMoU5QNqeKnmg622nGbdPWxiDIZ98xaSxvT
neB+L5qqw1rGLQvf2h7XSQznB7Xd95Xd/5nVSALi5sntnUFEJxfPvSNJDpFtn/9ROAcCq0srHxpS
mQt7PZBgZnPhxejYfKgDLlX5LonuIGFU5Y54a/iy0SCNDql/3XOBo15K+jxZ4Mu1+fqW0epTgKA7
NqjG02tHYaNDFi61csjms12iOF3pkZjbld/VZS/9df28c1paVviXl1fFhMwIOQqSlvuxz8e/TPVQ
l6CCwjHYCBV4TBKNa+cdUAzvrY3W6E+V6OzhNp0Q/F7b9oGPJQ6FmGjpr32LQLZwoVK7VPbBpvXj
2Vh/vLnSBruwUrIGudQOFXczFggo4A0cYm7YNJfdlL+I+4On+8F6Pp+o/iqcn5cie7jN1+7CkayQ
OxdznWzv/vPuMGkEa5eC8nnZXo6gpZAOVBLYI6Djd7isRmTnPsuXkVEMNIQewZLpMUbhdhJeBgbm
SDcc1p+E/eF3uG6fa6FhvMp5YRPECP3aORSmZRyJEkHa17mzGvBx+cdWZvaudl/Ff/xkq6kS143e
imH6qiNHoLXVD3DpKuaCuwxzWchL/gTqKWSbYQ9k1dI4AEfG9KvuqWQajFPZXJx/G8BO1SzJ2yzk
HAQWY4gkuVc3nROjm2rw/rrkr6CKxOejnfAeRwvKI26yfNHIyXU0UQDdS/9y0sMMQ6AFZlZAnBHL
fHczusGGVBxRPb19ZdU5MI/1yNY1FjzqUPvWE9xQ/vY2ccSwcwcOe9GExeTDKF9sG1uuWo9iilns
mrFWuvj7efuCViT6uWgh116rwgzzmdG8eQ+m5aQGEANBjrrlc9l88tatCM7x+rNUcM7Gz3sUk8hg
uLz9IWdDBN+QgBJWgvONFdpxgVg1XPXlfH3lPgKh6lL+rYa4lmwxWVvWzOV7P/t/axsUM7RuppRq
vcqBnGbQmv9n6ef1T6UdR3skW79FbFAByjHQiSrulUd0FblFpMccz9x/PTkP+P2OU2UXXv2drXu7
Mu5x1xUumS9eZ2ddmU0P2aaaKdx5d4mICJb4op5vIA+c9QDQN1d5RL8+3ua/4GSnW66E5eCcZv2e
nSf101qQGGbkte65uAoaOs/e/RBD03x91lH+mktksmq2uxqE9I9MgSV3NT6m7a4tB8g1ptQsxI+l
CAN0chVKs+iqKEjkm1lKc3UJbjNPY/9vsFH2Jx64acnS/VWI4nDO9yZxDMsf+ctvIfYqvrrv/lmQ
Lin4VGBtPh1Gs9dTZX9oZjxMt3IiWwaOSZ78J4lo2ctx2+m87+UtvE/o7GS9LCRYmF8KbJWfZ5tr
d4tk18yd6mwesxLbdqQVYreqm9RHJl1ZPjpT6VB5MVRPLuut1PbrJDN9clb2PBHZU5TMmzK3U7sE
lU/YifBKY2uM+HIUGaiTMlCv3XqP/q2X/NiMl7onDuUTpLNlYzNONPfVPYUSDU0rbnM0suhP14Xs
KMrfon/RIhF0/5VekSInT9j2JD2KxPPxjxc6JxEguuO6uETsGx5MHIbcc2NDCs6EJrbHWTd0tpgK
eLWKtbv0sPzyVTyi7xuIBsO69DpEZ0TGmXErUY41jbfzP/+GPuxvURTGveb1l8DHazUHTIF/vIo5
FreJor/qfXFwuwy5zt3YMNY84YLZOvq7r2M3V46PjvzMA1SqROtHs8XblTdK5X4f71az46Xod14i
R4a33Dh2rabVxdyovr2FAqWPpH1J9pYMv9TUfDC8rJIyW0xwxvFHJpUwDDa6Xj81fKKO3ivJEeOo
OQWDCTwG9fG/V4k/7clXxL1LMfkuxUfe8heem5gpZiOfNh4FqoTDY/kskiCYYqKdpBAA+iQOhlHr
4vq36AWzrI54kzEvqMf+Xh4LhvuiaqQW9NihuK6tvp61FZkgc8a+m9G+tA/96LogQaXA8RH5z2fb
MLGwjdBrOoayqtIAAWz7EPYuA1DV4VPrk+B+X+eBKNl29IRPqHIAIkhMxy9E64+WAFfV49SI330e
m7Ff+qe+O3/8UnFli172EAvZkUYQ8/g7+CBf+gl+sgL+cPgL7uHVcOOQV+6PJ+OcNzjkJ9v+srFt
+G5N2zQACcNad5FQzx+CH8vjllpSG4AMXs0KklkX0/a1C0lRcKk1mcxCA5e4Wa6WiSMGf64Si3Uf
iv9stiBNxX05uRu8Uim5JZ3uC5MEwNpTVJr8WTo+7fjP5ms0FdCZ0gp3AyXEJq9s2HRJ8sN/hHlW
hklymJ04HuKl8pjnYmHcGgc9ebI+iXnJF8OiOPN1BCJ58lvbi6RSr4i8dPs1u6vu5uG+Lyu3b9fg
/5OuJNr2iXzM3Kr0lgMeKcnzi2eDkeIr0fPvyPgU7dzeJd8jp+jHfpBdJFetZKT0e6sr6xSFJ+RX
hq7z1b3CRkCn5ZGKvIL/WybSuqZK5gYrcqmnomKxwSe8RauxVdH3pGfLLuhrPD9TPTBat5zSNZ5h
6b0KAhmGmJGWXM5a3EheT7DtBxVBHwB+oFYjkPM9PYqXb6/G+vG9bYbPI0RKmUh1raY0ghj+Dh9/
Dge5H+66da575ZiEPbXXcWihtn3XkfGet9fPip92pnjiBDZM3ThshEJ/071Fa1b/k3ZiXSCkP3zT
x3BSvTAsneYfxI8kICFZ9lp7jPyOv564FXywo+i74Wq+77sTRiGXd8GPuUQULm6k2d5q2sGA2bcD
IX9OqLGOVpHDTNo9jPGvHRtLLQaAbF90LS9tbKocbg07pFglh/qtn6mNs73YmEPz9/JZNIBx3ZFM
NTNtHRBNb/DCzDjS4avjfOWIC1tFwCU89Kgf28qIw2iy/w4eCvjLTB7E6Y7wY465yvlWIRhBwHnF
KolrPR6cEnivL04jdy31s76UD6MoJATV3Y64KiV2Zd2apsRQjTnCS9hFK0NBLjOo7ZYpiNVwmeIN
J8WS09YuK95+R/KoAb9V4AgRIThE/CAAL5sIUvmMOfAuuGBzI3c5y768scU5W8NlVUASu+/dD+9h
mCvq+1pJpvKcKh65wfbkr3fWqbK+zZ/G0aiMnl5IjtUzn63DV3jTc/Hq/jyKq0PnTsvwR6/bLSte
itLfW+DJTb0gWTPmPH7jn6EwGX/80MW7Wz0bKW4a/LVIaSUeyvSu+z4ilNAITQT0L097y1/NqQt4
YFNYM2kVrJLsn103a8H1B2YSfrmu9VFceuTIB6wtRF5WDfHmPdmPxf9F37UkxfeP93J1oBM3Kv2u
bQ0ZH43ou3UHHYhRZg62ruVEwMiyyOWX/sbOboU1XdMzBICjnezFBsHeZ2eGsfY9+OAMSUhxjRvx
kvWqXmmSrji2TiOf0CCFlC5wbpbfJ3xb7Rl6HRop64DpPzp3uGXWDJyZVjUIbE81W3Zxww0Y462y
qxw/dq2k44zZCdQZIyUolt7am2lFp1vqgMZqh4WkS7I0wx/eTEw4KtdW/ZXvJSecYA4A2DjTBwZL
agtuKyGG+mFUweruJ/2xaumYT1W5sT0Emq301tWA+D5/1Cy7CeP1KFcNvsdhmESQahjXD/d1rCO0
imDuRES9UyMxAOcUmaSiSD+g5087ImH9YeEGhS3XwDt/YKW0uplMeBeY66rZw5XVXv0Ok64qXNl4
3THGqr0HKEPu8IyuC5slboqmBdN7HzX8OFLd0ZPZOjt4OBrPdnDms2X29nVrGEJm++h/zWmB3eQ4
rvNQ0Ls1yqN6YANBwh8j5L9mujVJjh4kG296KxYIhDb6tmytf0NDDSiGY8IydBqQj5X2LQEI7WM1
UrqCuJQ6FxMalgP4I3abBlupGnpb0HCYzj/yR0iStqlzLEeCntO2+Ph2EtiQbAT2Uo/rLd3wYGxj
lWuydCP9jTQt+bP04GQ5lakdUN1wG5LlZYZHr8db6kTtnBAnULiA7dgqjK3Py7Tb2iTmHHX8im9F
TClX+oUMmgWb3QJSONXXNmY5GAV5yxBAeGYCf3JVs8TP8jsNg/pCFwMbZHvEbxxdQ29ps8sn2+ui
GQx/bFsvG3uJLAhEWldNQNlH2qwDim2BstIt7OWHZ7XnyxEeQRCA3T63nRwIJtm3aGGUKB3g6FwX
QduKqfkjEEiyspgnjZViPwHNGhAEi0P6RUcgO3NcH/JMhRabynuw/7whPP2xLzw/7DHYy/NkMl2/
tNdUNY/WAWK47eN702Yt+xum90euMVBBuNhrtO0f2uW1H4h0WIJ+mB+W99c/+hS8E5OO8cTpFvxS
PjPzeD/0y2sDJdQ6ma0PZvfdwD9rI94MgwD0iUcO+86a0B5/YnPobBir5ar0Da1fHNXEeGnY3FQ1
XNqJYkBG7ryGff3hSKqdHJN8yYtLzkGl14eNQVg2t/9WYpicvH+O4yS3/8uCMP8nPcnIn/tM/9+F
+GTeJ6VNthZ7PHt2G579moTBmMODSGkPdV/j/6B1de+mnUaQ1IyHT49pafsdaLTa8WYEkA+y9Yge
+oG1INW8CI+Xe4Mp92zz4aqk+y+ztUB8nP8C7zi2Fng1mqkEB7ulqTP+LxVCZL7UhzPaYDGV4rud
X35Pe0yJefaS2LXIozXommtTZx6xhZltC+4bXCkEEBCNaVxn4dcEjYgfAT/Y1nckBxitAXdBLkmW
UFU8gwJC/epkGBRs1fwerkU84AuaUCoZ/afEbqmFcAmxdxAr8drPxr2xJpKEJYS/AkqZP8TmpUpi
NlKJwv1Vzvx+rW5yAY+F/eYTop/d1GM4JY/i89i7L0snFi2n6uZS56mF1EQ9YCT1XvUZ02zYlbx6
OUSoTD4HRj6Vk5lgIJJ+SqCSB9hbM2A+YuBvP2Myj4KjSEQi6uzQyKyZ1IicI6AuY1oVZ5ZINeTZ
V6KlMVpu77Aw81zjfMOQzP3avsj3qeiscLKsZ9Pf4vmK7ZFCKKxsB2kGIaMDu92jUXL2czd5NQ4z
PmrVZ2f/SeDDHE87UYQ+HmD8aIFlHNksL+PO9V/0M/r5y0wlEMkug8AliMy3eA+BDhQSqQMSFLPL
2rLRTvn0Ilp6MkoICF/x2SMYVwci07Ocro9RNVFVyaoIDlLGoVuhbtlapDSjauxgfhq7+fRVFFk1
8UKZWE4Ag26TGbxfY7XO/ztqGH+HIAVQiJacmRYg5kYWkooFdwqLyLk0XKEPJY38D61fnqvtPR8W
2AaSX+NUuXcy5Ww9NA1sXtg2nTLhukFj52aqY9rWTgCYyjv6pCcmbxjmjYLV16aCT7Yb3tkxnZsN
lHkz4zVbB7MhhLlhCGvJGjNfK2ZBNCDV7aeHvRoqhfzzHyM+JATsPOtwiyXnmKvtq9KPkh+/3aCN
R2iV37ei5LnWMtV9T8thoaKAl2693y/eN53Hv319C0G3Pa37j3YS6LlQ64Onr/3bwtZt1Jst5GKj
KVe2J2KCYJvO6Rx8w3K5+jtdfWSk1DQZByZ3pe2m/qTXPHe2YBkEpHpmmPOwPlBbsr6eN16zEoB3
uXRQxLnr+GCiuTJxBaLhxCfYnG8czEEFwCfbiKyywobZ9XjCIttAyWtYnZ34C92weCe5iXRTX7fZ
43M9YI3L5237SXtyGCxMsoshKY7flR101XRWmFfHzPZtOFdeBL4C5lLHmmKKs4SSpBXYAr+SPt7V
2b496wdq8QzvXcsYdAPI59z611Wa4KLDNBBalqXWaXEvK8PDcwSB4t1PkRIoo8mS6jX4BqjBph4s
Poxow0GNr1Z69PQ/xHA/GhdrynYzTr5kk2hKsq6OAYYGSODEJ40o8lgQldRTP5lOBs4yHTH+rNiN
MuFTbNs4srhWdGMvaqHsR2KevbRRQliuDNhqgkY614/HnT4qUFJWtftYfb/qeqff4bb/O+d7U3nj
xPFI6Kvr7eLJvUvtmEIZvCiA9GvBNivlgpgeGv8HO6X0hzM20/S28fZvYU7sTCKODzh6CDB7liNQ
sTSD4MKjxzDIUAy/7se9f44Jkd3HS1n5dtmXHNUNxj6lS9cUxapon/goJRxEEo2MsSeXZPn07Ey/
qUy2MYqcjK2XAhTh3iw0uOSQYZm7r3H517Pd+PhDNXJiiKnwOBbeXzReTnFPPAUC+5L7ly+xbfuS
Mq9JCnB+pIm53PDxVIT9nEKP/8S7S4RBqPyJfpeY3zKchbafx4eMdPObQ+M4Vkif1WOzyK20Ns0K
pnc0f1cmSPPodvzA8Bhu/MfNZF3kOjmTZYtPP0Na4je/+sCIQ/kJtu3nyq56q72GHyxbG+vB6gnA
KnKFWfFouVQ2mdImXd0EAKX+fnfZupEQvc81bYtOSqGVBilkZHoZKlMTVu8/WoqAMFgsNhsOASMi
+5GFWriNcowU1n/UwE0XwMNf4V59mpdNR7IuaB3P63IsUV0fAqPGuIE5fKQQh3zXtBGHUay86547
p/a0588+2cFv64fei2dkevLuZDyR2/x8rzALATrozwYSe6MFzE6SYQhrQ69gmltMVLnt/CR6EZTm
pLBrQ0EKhvrZLCMKWdz/PVjHr4dBBWjd5MP+G6+IfWAeAMoAM1BZaaNzP7fv3fz0HV3o2WI/8QdK
4pqAKx6tJSEvcSqeTcoEE9UTbLCIZaoJfC6+A6+FPlzuTNwGuoA6pH6It/bHrjAb7TjVlaoJr3xf
1J/HDw53HMlc55Qq6/BVfTvTM9uhPk8H7wF4d+PTz6DbAp/uX5O4HzrXDi66/RtvHnO2VIf8jw4t
d6o533c81zhiSL3WpdCAQzqm4Yhfj87FoqPBOtUexfD6vMkkOUFZCTy7VliaH2KiC4MjxqDiPrCn
dSe9nHYn3rehVb6vIxkj+d6lnho8O4tvsTW1cFbNr600gwa0kNBFPhyWr4oFzzQKR6sc2Kw2tdIy
DZZDHcR7dhj6L04lCrWqCjAxYD9Sxr1rBSZhZEAl2j6aeiHthxHrpvkc86LLDcL3Owb7rNubGgZH
EHyMT9oWxXDJuqiFqTt/BYhcoExjdzaSkDko7c+6qnzEQKHMLFjEw+vAZN9BSNXDbNjitZ8W0cb5
IGGM88ha9bCDAuk29hOWHYXY5mPfGCTH34+8Cr2Z7Nl5su0UxnUQd2Rb67851F/STHIBdUou7Jyb
LleW2vVHG2FUZIhj3qeL+MaAqVBg4QyMQ+F3rYJGDSLKkfXH01zA1uvQss2XevvuoZaoD6jqzuVX
7wZpRfdFDBSW9VLuYhyWjq2e+XZd5m3t1fIoVMW5FTm3I5GOLhrIHLe4XSU3RIqOdXj6thBKizir
CKbR/Pw9SNUW0yCa2c+eBpKTeC/mDPj1vVGTYXJ1tqNULm/xYnCH+S5h33us9FBYJnstJLJetrBA
6ij6kE+WxPvRabQbLvvydXTNi+gi5Fq9kSMOVeR+bKotYijuiLr7WghuuALNioFwKyCryhK/zC/B
Aon34nUeeU7vICBRFH84fkq/cVyCe1MiVDktkzVhyheo/pl2sIMJ3Z6iMdDjLDU+Ba1Qq1xKgTCX
Mou2PNqJ3/ytkmk82stqQOIWp0W8Fwmeszyk7PaRXqA2vYrrzyxNAijZHPhUPmMNGD+s9Zc+Pn3x
gcu0YyFSUz7NASP56zfYCuvkVf3t7Sbrsu57j6gs47AhJagEvez/DjPlKAw5kFeyypRNLTF+jR6E
b0Q5nPXErKHtNJEphxEqYLYi2EFhofBEIvI1doE8AywgxvEAHDmICYDMTapBa/RHtGosgu1v7xug
UkBveI8TnZR4k50puP4vFe5zE5F29Y9msi5fyrPqEs3yvwL1O5OfL/+Mt5bFETaUL1VUO5GOSIOm
GX452/PEFsjP9MKBQBfvX3BsjmacJe7tlcOQUBVRFmgWU7QH6+s4dmsQ6gZrzsvgMXxOHsNNqWdU
X0JxA1eEzlehfWLvFxskW8GUOuSp2UOVokccotS3ehxmVAn8zlHve4trBE0E7xtL9334/NxMuPhy
wWFeTi0OQNmzGLoXe0LFGqoGRH7cDri82nWcCSST2p58OKiiMMvzNh21QB1k7mUXESh2/kye5rzx
VXDXKHM6NnN9WpaH9m44WqSNFecpPSOWBnPCcK+jRLxAstJk+f3QCr6Ls8M/ZkQ+HfuAIJLkA6jE
C7fCbO7fbynJgW7ews7Z1EaIU1ZEiBnM9ja10EYYn5Ea8J8wa4nkkRdzDdxfzpkMcu5N2mFCdmIm
HP5xROp3lCNJNf6t8byM/EEHDaDBH6afw8C8chbDAw29Jz+h3rQWqz5aBoddJ4umAtePN2Xjv3EJ
qm/x2dzU/nyE1MYrbRESzK64r68GgffhIaadDANlxD6nQ2YQX2z7zwEirDm5rtY1pPtnkIdvjIkB
piXku8GZn0TVYQgJeeG3bT83dD2hszf+p55jd48PtS5nuh4JXur5ff3anAmyK42CQBEFkriDBn4+
reB80owEgdiFOexdjVTmB6yy5RVfOrnN0fqEMCDdW/ZnE0WalmrbDvpa1pIW224etGPiUfPbyYnG
g1D0SxRdhBLUdMQzEMxn1csbOtwgpQj1O6ww7BHKqyAV+ftugqoyWeEtpsA81g7fNicvEARmwXX9
0s9Ur3iChW6iV7t2bcMK3zbpwcA08kY9Nq0HByMq7Mq6gVdbvfVOBSKF2RhACjUUgw0R+i3+4hgX
4AZK58+wcpFwGDHo8BEQcbB+BzH8q9DM+GbODtJXKYx21i42MJlYPLXWs02dIKZlM4q7F6f8BPzh
pF8Gs4cIdcWqFq3nOofRvm3YEvmRCgTa6l0L9uUKuWcwS7NdkUUZ1pPEwY3NuigrDEjzpljr9nYU
r7uBKYr7yE+kg78ObgwbDhlr7aDLbR7L215EF7NnfgGTb++6xy9yGXeYwUNw1T7MaDBaz3KvPjgg
zApj+olXAmV5rppHbcEKP5CM6uo/VrULWNJz+2jkmjjRqD1ANT5mNhDlQ31mG0X4I/kE++y/ff/7
IiLqb9OybGEqtVT4LPRx0DphTz2GQB7wRMJXFzdE2wejCwaYIgINhPhNxYNBKa7WAYMMPlrZv4Nk
ZgTct+2mYI6Nd0dZr4iHYymLw5Tht5Qa36wIbjmMP06tbraTAedwmNDVuH6hUcaFCOG0bo6z4qG1
n1zShXQX0aQfHyjOi0wX65FSxvC4kvlIF4dZbmK3vnVkS0HEABil2fTJFmsOzaur6UAhCtICB8Oy
zRaLDkQVXFbLBvrhNvSSaqHcIKg440ysRPXqzWdA3+CTB9yVLeW8DGjptBJKayngpV1zdqisn3+r
6WSqucV8Cj/uGa+IV67jAlSnw0NhV7ZRRYP+Lb85lSaNk7zPJ7mY0Lrw7b2rpw+oz7YedNQ44Fzk
mrEBEgtWVyzs+b6PsInom3s0hMMcYAvWMg4LINDZkrvirw0e3BGSvbaljpmID86NDTukuGxOy/GO
+UOBHHNKSucpEPo1YtvncI90MoI98dWJMhR9Zj4mgPltbxa4Xr+ovsdaUDpn7e4csCow62vNYLu7
dyOMmrtGA0XHqmSJQ0kRIUgt2eKAdS0iNTo/ZCtkK8hEPpc6x5PZmp1at9ZFMudqCIlfXGuqy+Ce
3yFCQniK67NnO8QNJ6kto3Ko/wLsKGU5JSIvfMQaD4vZeMOzwyoj8JFZIoeQrnhIoDwqOoahJlL8
hahdFZmkhTtfmlZmYF40p8iHQX8Lm+B3TBf5OhdivFySE7EQUL/EzxFLFTW2RcIBDuI3/B6wOYRn
0i/Ld/sdh1/SsK5KPc12ya3cjv6MUCID91wXZFpNCRasEPAV7Rv38WVhI+1scmRmagy3O1Z5I5ut
84uP8+hbRRizlaY/9Oqv3vQjafPqMonr8lOG0aHVquAVXGwe1tRsY97YU7Uhawo8bWBk690xizWu
bVm5YWly0nLFyPm0opM9e7HZY4G9W7VuoECVyRXY+aOzyoztWHY856GF+LcJJ/hJxon9v9RhnSxS
QKCis2UnODqUCKYJPtwWSDfUBfkeYR01HBApNy81J6gvY2svWGi23gPCHOVNrknCuFAXPn98JqZn
CxhJ0FQa2YweFQnEwR9i73lBpPKomZIyELQv8ZirzyKFoV7P/klnPNIkJjmK7r/dYxtdz1argQEb
r1ucxJZ2bp6JpNjjy8sLORZy5WOtM2WqZadQCx0VgWw0THgYGYT1+H0fWuLlSw83ykFsRXaw36hT
CnezO/UMY9u/jtsc0pN0LiXBSsvR3fWptSVBOCubzqJ45eQNBUVotsT52d+VMQ6Zxa52GwVFaKgL
p9A+2do/5AEU3piLx6b9ROVNPGFax8vGuZdPDIDzjTfS37pucBSkw/GulB/J5+4eIpjlXDjIu/jc
RPO72b2RnicHkqOqydpxhh/FQinuVC2eTYIXU73Az+aVP7qxTOGWlbNg7Wwt1b46ohSMnSTCvo30
OpsijFfWzVT70X11j41AVjT3lJCVkpFQQnD8GToHnKrrugU3zAae2tRyOrGZaaf6Rq6VPb+0VCva
TfWz8+vn8RO/S+HIULoa5xWfsA/D2pFbE3heKNztZ+F/JN3XUipLFAbgJ6KKHG5hGLJIENEbSmWD
okgQBXz68y1PecLeihN6erpX+MNLufODdW6lpgFHz/jf9aHI557P905H8vZyadbCPr4OD9avNYu3
XyCIH73c6DIqKgcSruhZWHufxO64Ct9VmrnH85k6XWYMpCtZ5IvZyLmo67DaB1z7FbCBE1YTPryv
6e8YXNHbUGoulrVxzpvSc0gKfce2YZcqxesjWgJbgOO2/bQ4p7drWJ4KctUHZZRAxm2e3+444HkU
a4ppyigQ153sLV213Mig08czxpPP1dEyPygnx2cKsRxY3y+8yNNCvpktJbvXDpGr/F2tdz6kn3RM
BEPQVWAVrw80bQov2pMgrQrKo6u1r3aTETrXwOZEYy9VfGObY+sd7Xx79wEv806ErqAIJp7XI1H0
gW66OdKMy43dme5SmwJiGT7wJPHR1/N0NwFHTyD0PlfZYW6U7zhacmlsWMuuflbnOfBh7wzUx3ry
x2a23zf5wQMT9dd3SvOX8Rld5rl8uwGKvHvLp0fdHLzt7aBQ7Jy/k2I+FbVtHytfjSI/M1P+o1n8
V7wAi5ZVyJEb8dmIF8FDDvLaNpfGORTXVPX98aR4SayZFke1fkQlI6xHLglUvdim4ZRJqufmgZbd
Oa3+ECUV3l8amfsLydTq7fHYvOQbP4zfvcPgwCtQ0JvQ1agyCbQvwmZS4rMKkBJ7Pj1XoWhviw/F
jX4I+zZC1Jfxun4deDbv7c0yHDwm2qLdASU4B+8Vp5Ub1nHGoTot394ymmvmnmvjyk2p+dZ3jRyr
1x/Nr1HlnYLuoPIjAnkVwVU5KnfX2zo9UJTgChoz0Fvl1ETX3tnK970PlMlAS8HinX6IigxLRYvR
HiAMV+TaK/0gYuzGr1r4v83jEmrs4/b7aTfmESquewZ97nw8/MDeHIg8wT9q9IuDVjRIP1Twlc8V
Bt6sVXBBGb4WKxC4a0jRfu9ttTf4yUKbUjMPV7LgPt0CS3ob/x4HtfkVTKQW7FiYlvJqve+BTgl0
YGGUjCGMKvPv7PCLaaig5rvSUzNfYM8SG13Pi/lu5TDdH0cUgYvk2a9wb0PfLP4Of8svBFR/qSMe
pyK/z+n1o3v66uyBiSttCJ7zt/Dx+FI6dd9443HYCBDQnon7oAaN8UltuY/6UhbdiYK0RcB/Xz4y
Xbvj+6mvq0cMT/b4mb3N5qd5y+76fOcHmWITVKci1qnebU4EesXM7kJWWQx5pp9oAh7TU3G5Ob8m
5S02t+/4hH80ZEGteWHlWq+Z7mYxJBB1PrxkgXlP+VlJbblCDkq6pcAkn/EIFqV5fnELu5LTh/eG
/tytT+PLous4PnRxA+BgQlELi4D4oJiA5H4m+Kf7vj+2C4RJHFEJTT0Ie/BCoUDcTV21NCwMxUNN
W6sVqPH1/HHHcVp7cHgMQTc9fxuZ58WQBRGgFX5LQQGzuM3Wtn5gr6L2+FfzdVAYZkIKjWpFvVx/
GQ/moTFR0H4s2/nBRhxHlPWMR9TQNRYvv2CczJVh/JoOxbftLd/q8eiaU9tQXpyfuR6qSywaFy6h
OjJfMwAdBKPS8PIC81Ie6T8I/l40wNftn0mprTG7GyyS0k012TevL/UQTju1mdYN1haffbM0egpi
O8aH9mnzG3bQClcg7Pl1h8z7r+zN0oB47+3WRBgPo0KmcR0YyuIl8dpk3zsHoAJgu+9Gdn9TWAy3
eCPwcy/7zV1UlddPshJsqS2a6fyHIAJkJA0fWBtuR3kUm28shXAKdpXCCFwHsV/8zejcE1RHmbs0
r8kkkeWQllQfnnkCOuXRHRMoiWCyqiqqA22tlhaZ7afhlO1MYmF8b1LtrG+Gj6+dxxPtJQiSkeVT
tiCh1evyu7zRhA/rpxP+HFBC6OsHc2q6SCCXdVUJ3t7xX2W/RsZqwk4oCoSywaRAe+1NlViNak2h
fa0MW1KrXowWg2gOWCEal/splWn0tsW4SxWWKARH+95SrXLTejoCBin1ttGg6cXohfY/Ru+C1Y9O
FOMI49qCBF3uEGo1aQ2jKb9u/vSm4bbsLBrjCEXVgQ6IGadIKj4i8wMYikb5NnlPPpuockAL6kN5
9OW/ghpMV2V+UgJic4SItJ3lAK3eunA0Xy1YcUNCVohG2OedAKaleUTlUEX1hUI9RIyKGRlLegQA
LsEJlsUp66SzUH4S10vjjYFyykntSC0JHIS2nuP3KOym17syyaxFqL/lI74mr1HikvX4a+fR6cUM
w0o9dN5q9xUwquL8J41mm4rfHZe1M6udi94WFe/CbdUGfs/SWEGz7n5r34iDKrimDX2f3hXEghgB
ucMaiMh1lC3SrT6DzOT1DDadfOP5qBIcCCjteJXrSvL7cpGiQaTXrU8klGz+6mxK/QJKeeiWXbnq
1KcMrDLJTHL5vhoE2wAPkQ+Ezlajh63ZAGMNGK0sL2auHEbXSN61SefoU4pRDLRUk/JdxTzW4kGn
UfLH2K40F0Iphfd2qU92S6bwVr9AgNRu9pvHt+uwYntl8Pc1zkWViIl0OQGNoK01sUZ47KVD50Ss
cvUNFUILhgHNpp3fLjVPDim37PtXjpUvbF52JNPfHk/vbLj+Zd0A2AGMsCY940L2uG8dCdTni6Bc
I1DWVlCBYXf4wR421WO0DmYrjaNeXi6pohkIAleLt3b+gzYRhTbPIX2lnCnFl4m3Ti/ZxyCJvd2U
hvt5rU2joR0bxPMxiU7aQZe8q5/88jv5lXiRkJ2/wQ9tNELX99TJGB2q0z9aZKExTh8NSzPRZNV4
H7EG4/73sjeKyc6IY+WnlLn6fGiKmCLzDIS7xVSnjZmfWqcpBON2m0en/dmNPsv0F9PjOrk8KKhT
aPpu/y6viHyMjj067EZlHUfM32yDZyZeYDz986IE17lQu+eMJX8J7tu+dbpjQcnD+HmLCZdva7f+
HfNtqz53Kvfd1mLbzn7dfH8v3xD0vjuLQuv3M9289X4nNTTUnN6IKay8O5EDw7R/Nnr+RjENQiqP
FUUT9MFukx3nhoaH/w2TkOe3wmPO/BIXppdbs/vSdB+/tCSYm3ovqRB13ye//ygH098iOcBRhkHY
gZ7OV++0QeAJb5zDfabHVvvmmx+YWnTrVRlWDrdv5gBO9B7GNUuQgn+nTJBCc9cO4O5wV1DoDJEF
8uXzJX9zhC/KDfcvRXTT4lhOPfQBzepds+hdA61R0hgYRaiWFtmkINlWcBH7xxc4SkACIE4Uj5lu
4WFV8lxbIAPLGsPd2z38omt6vrSHtsTQ292tflP1ixqej+IpXRnry27wi4HBKKlTalaaeQoIAGZt
8UAvVE82WsX1t7uKTf8+wyPLqgHDr30xPoBWtS+jP/3jH7XFKTrP8iqdY/93u29+o0eJ50/YUQ9H
2qAIUPnbrG2+mZmVEyLhxMDf/tEDHDkfmsqxBTB/nNR6+jyr0uRPx0uzdz0oT6e2+RBI50Y4ErTt
61Ntg1VUSG3KdtXTfRVvjiDygNBXKrTUNaCrpDXw3fhbSRVu/wggv3BMEupaT/2NPJcEeBZt7kW3
qkOjOrPc0YY1eSwf0+P0E2DjjZj1ozgAoM5E7yo68ouUcPOKxnd8b8vKVyquea4RKoWzj9sqy0Yp
99TWQ3CvXXpQUo/ynEKAnoLbCECuQli0UlS+wwIwrwq0vtd8G7HEOCpfeP7Vu8Ugvrtrvs3WatP9
5wD01hrjR9tJ4BnfBpmbIS6/zHSR5G8XSgy1sUgEM+pSqRfGxWlIeFGhvoyyJrTimETP7Dgk2Umx
I1+2if4zO2T0iGet/L8Fwe4gG9nc37uZG/xIXazkZ7nuYTEUKCTryBjxRafS+EdOvuHB7loXUnEf
6Xn81aq0QejuorvwaV9VvySi4emxVTuv2CFoSCw6xduMeqmUBijN9WYks7/JWbbzV1+kozS0sc1K
eJtB3wdM7fIuHKus3Xwmz3qJRHrfu1mofGVvJL5pfmZqE0z7ajFyO0MordVXw6FDhxaci/YazVgX
mGeD6Ef369H3v6h7yttG5Gq9CKdnyaYc5GHfMz7fX9396vslP70ydKBvK+JsffGrTc+3p00jPy3c
5HB/eh+TvD7Nff69Jbc7TT4YHu0GGyIh+c5piZgEZ4uqI4NS6M3OkG+AHqmVHKcfBDSlRCTAppvb
d2hcHnmRP78moszP6e9XGxZBslKZ70/Nz+nnLw0AW9l6DLog082HSedJjDgsK41mO7l1Szn/dZon
r2f4u8RfcbPL68GaLMk6YPXVEaR7BWteNRCS3k5yWFlJCsPPw0CszyxONfL7Nwpaisovi3+FhzIv
6MaFrSuNdbAD2Ljt0+6pMjzNhTCvU1yB3UrILmvZ95XQi0CXs4gfk8Vj9a2zw0KnnvsSUoKKWeq9
kIFEqkZQDqJX1HYst4Hace4FgPj9vQtqXRiCM2pXaNvFlhGWcc3cOjnRp+0cJRozQEUhepfNcIQU
2OMdoHlh1OnYzlXubOPylEUFvrv6uBa5l9kRRmoB/cgJzgXqn25Xl5ffU8u33EC4haKP18h0uLad
Bdb9rJukP3erCuyeQrW1APvBdcyN4gceAqFD3RgB9THlS1e+s8fZUv9Gk/7th5XJSerX/YsLOWZS
XnlH2dK1syFy415eBBWObyNeL5p52lrQUnel3UDAVik0F7Xmx27KIu/IwC7/KH57XxUm+YtQvzhY
PJUmoq8zHdufpFaIg+6ubX9wyN91Yk8TlgjrXMD3pl15T90Y1PXPqeVhVCaVQ0Jpm5Oln3j0rqp8
SKvFnhtQrvWrhWXpRLCz/GgHJHR7/ewuatIM9uuJeFF8wP5r/5L68Pt3ej7+xTBqh7Xx7ppsTvz5
oqvyQ6FxE9riO3C+IAkAHP/uRntudbzXEepe6yrGDpYp9beQCMKbQ7oDmIRWu9yWC61DLclNaH5b
cxcy/+Rd3YdBNnEqZovd2rFZhS/I9QVYpzcwP2Wvb2tgqVukePYpur3Yb2usWpuv/MtK3dJpcPWu
Vo9kQcefSiWtj/m7Ss36O10Uwn+wVG5WqisefB3SYxEe3BDptfeTjY8AuWXtBiqf7XQ/aQTuEq3z
XGd2BDWUx34Dj5cUajPhaNKyqN4scw+hOhOwS0Xy5uwgdNaY0vD/tW8URE6wjYVOdqw8vxNFwJfp
h9IB9JPrWF90HC14YfirAEsk1p6FVH3oBr/XezN4n7i6soNVJGyLRoYAqSwucHX67NcWrM1jANB3
6t5lj6hZ6SyBJ6hlgDtAZQiKKtMcq7sdCTtnnZJCJwxAKhCoMszDREliezeMXo214EKc+TkuBefa
6QI4XjDBI7zfuxBa9T0GQ+s6pkVg1TKEEy4PkQYosMfVLZWJbw/C9cq0lOiGFmgGAiG51Z0R3qnO
/zyocw9F88LUHuu7qoHmnNnMj0sQdzJcJ4xLdGkR9zhYWXVcajFQMIlyfxj51fqUh8pNULlFwOnG
ISNLX/a9PvsOY8h4HjGacUazyJD+ZSuN2favIWSIfCS+UDqcPOeZRKMo0tH4ru2b2opGItSeUdDG
cnevJEcEcHyIy82EU3tvQQKo6uH77vnVuBRvKskohk5dKO61XbyJe4spERgYKOBWJo0JFN8thhha
fmzcVXNS6jXww9aw5qKx/GqPzm1huy8SRHFyoHUjSsbJGQ7tZVxSpud5jYkXGKkDYS3yDiAya53V
+M2RNCCudskztL7cNJZxsNc7U4cJoRE8NGfxRH8f4teW2CptIEZ0CpP94VVuu71/v/fn2+I4fhEY
h0JDnCOQ+nzp6ycQSUeI3y/7pbjRXGhlyIz/ZiysOdFkU3VmOE2O3b1QGD+uQ9x4X1/WOiO+X43R
iC+mN6/UGVGuNtYudNecCa49C8MIq1NaxuU61Y6rGGUjozvykpVvIveMH8WYSasa5/pqtAR1NTNy
HUMWiIRFY+XdMvykYzSYzYLyWPUAiSKZOegxiVlQ8tHluT1iMNSbLUMdOR6gr0ncStydhtLf9cxL
9d5B7X0K6dLJD4qDLBcHGIjuAfgChHVHGiU71s3XaYppygeMz1wAz/U0W7nOIBT7TdPRstFu5Jrk
r5ZPkzsmiG3d1SR/f623RyMKGVrc9ZmHtlomObjkJ732QW81gmaLWtoy8uHX5p2KSOOGf/VTtztp
AwOsgcSAAEFaiEs02u2eGtl8W5do+zLXRu3G3ZP1LvltPrW7DJnRkxxIr5AOHjN4b/DRHntuKHDM
ltr4/J7qFgX6w6PJhGy4Y68+Wl7ARdNAF+qz9o17aN7cdScrv++fFbMF2I5MP67TtPH+HpOZRdNL
l2ytItlWr+dmJx5WexT0jvggmImPeholo+4Vb8xjAMoEQpOZqCud6xOu27rT1E24CWnA4mgm9K/q
S2Pi/RspLwAKSM5mSyNeVz6JeVioz71dsywkwk/am1NeoOcWCjKePfb5cKtg5qoG/tqbJwM63Fc3
2wTvkhopPwSe0SOP4oT/SSnwwlxNNF++m/NLMpgPBsG9BVuA5gro0bz3k/Tmj+fmID7kI390X3hu
zXm+nyBeg8fa/TN0Tev7FMvGctm+ayd0CU+J98npkwFvnfpAPYURtt5cnHxAKG/oqmIAKxLy9zq2
j+sOEMJg4EHNe67kcTD9n8b8OFBPGUTxdF5tzR8dbdDzqCbLUe+X4AlgiSebJo+D4fC14WewikmS
DpLZIJ2mGt9GL847f3wcDGIIfD6KuCw5LYu7v1fhozEZnenCzQXfDW9kz3s/v2prb+sqQwYrLtW3
XKTJhEIZfzRmUMdpbzAbvNaTkc/+aJD3RrPEIwMJjt9J/q43lMt3dZignguYV5JkOBymJkWlPnOy
pTP3ZoPkcZjCNaV2qdgrE9ycQTzNfMODnfv0vDeDlbMZx5rhRbeybgaWcSXCxo5JnMITdfDAXatZ
TGO2ooZpy9rB2uWxHM3E/2x83fMvHm+I3HnvbJl8Lc+KU5Xk5+ygSDPKnr/L2eYn0ICWAptOav3x
/dhwVLchvPahyBPnp4N2s3pzAA0rGmxrAmVxuFoSUs8MCxJ4Ncf8izGaxzR7Y/0LAg3ek+b5TWw+
wgyW5Zn+kpY8wg8eQ2i60XD7e4kIzN28PYs4qvjVFnFvYfP17quH88kCBJ4Ag6RI3tzAtL4tJcvD
8/8r8C5EmEOe231SA4tdhAeJTKhd9eTIbhUeYq/Mhe88XePQMMEsbeUmCmjJ7NMjz8OaBeJfJgWh
mENI+dsDxUSnNN5F8dZziRLGhzb11B1wPFabby9jXChbDGYeXkySYmsba8HlNjueLf/G1xp6cuvt
pVhDccTFCBRtFXHLdDENsyfmaL21Kngunk38rND5VJy1ZRc6Ao14vKXb+EDl4fPu+96z3Bj3woaW
0dsknEfh6i2f6+Enz1R333q9W/vZWWE/FtWzkQszG+e+cZQBz0qEGtOjV1M1suqM6Fu1S5MMmRpK
7N1rK1Q2d4JGblxKEbCQqsVhThDvA4yTHkfgiEOxXT0ZVrY4iu9p8xitk8WKLJByecW/oeIEkw1D
QeS6Xn20ugVyNPzSX/FW4qPx39iz1JGNkMBMkEeQtVGmIEEo1N9F/IlQ9S9EwGzEl8xg0mWfqaSa
z70KOuq5nnl4S1ZZ0PveVte3t8Hq3be2VMW7m+5Vq2F/R7N2f3eFrmSk0z22QmffvgNdviHZHnN5
JHjsqGGZr4aXYl+mr1B34W+za6tbxmYE8jqOtgyXVsvwdNfzgc+N/WcHeTT6alPtg53VkHmIUDLi
GVemJq2Zwdfj6pSrj65nthrFvmFjj+Au/5i9+epC1PQRwRV2uxl9CKObwiaFvleyVhTa9wORY9je
fM72EIr5IEyE+owhvERsQbPCcLtSe5PeWKd9ap/8TgRclrjPFxcdI/oeLssQJdNDO/dQUucriqrZ
mjwTZ/Fme6uhDL9tUHG5mQcu26ZRvn1scaWCW+Rh4vJjHfD9kbKeCRYuCqwlQPMB6rT4oENMyU+7
NNcPyMjkOHjtOkgvhIOHG7vx6nyPATXAQel5CzrGgbY4gHFuMoNIjS00Q3c63wpgPr10k/CXUO45
hJC7pQhP4IxT8PxWbLvv3q+YQL/DU5pJjykhpjGpO+XlAMnkS13BhwUvlNtt8fE+jOIxWbtur+KB
UenvJWmvsr0Mu+5Y0rK2KrMgsijhrBVvnQiqv54r3hcdn03rEBdu/SOuj9ilw20lW0bqYQtvxKuv
G2EJjEBQKh07xGBOgBOVkw1GzJ+IN2OJnFnL6kt6wg4J+ecMMfQMzXsEGUUaHBVErzGXloYLaD1m
2jIiylhxIjiL/SFmGXMM6yFBwrZ4lVAbwcXO4T6uuDqmuxt/iMN+PVNxCxjrn8JPHE8mtcxMSw+1
pZ/e+6ij3Vs5Kw/iqgeynP/YLQOXq3h/hgo1OLB3hrOn+WLFcn1/G87fwe/dNzxtyOyKW3MlEX4k
FuEVsb0XxA/izfAi4wNYsaC4vRftmGSmChj3eyoak2xa/kv2EuskgU7bQKxd1vhYPD3CZG0GUidw
mZShMw97QAb7kSUuGPmuKj73f0QeOZDZ3vE383tBJLk6rlhBquNg11KLSa4eenxR4g0oebZnkgcs
1GWZDH5y+15F46Rk6ltvuAMfIwC1URaL5Gv40zr52g5DII/KEkPwUFXdJo2VN94dZZLaQwzel7Yc
IxLjF8TijD/HoQ1pfeW29Qe1K4dviY5o6gL+vSXFdrf5oPjWvGfpOt2F9/JXn4NfWulmkyq1UX0T
0gP7FuEj4Wb7SSzNOYQR8k/z1PwCnvhKv9Lf1iEptMLW++OmQo7q9abmv4Wu2rNIOwbVmit4i7WX
kK8LJkoJkh4qphv05DVWIfarFqUltLcdUiBthnEAVZHUhb+Z/qjKTUE7nuNH86d1VnfpgubLIFSw
YmGnJqBTaNVXMfNEl+EQsvj7CSa62Eo73Y4Xb2/GS0Jz6vv+1TSg0YDU8LTm8hGhPvHlQeU2M93o
wx0gZylcchMoN7/+xtQ+JgeyJ24U4bWXt70QabMIVPrvMmmxCXWCY3MD7nat/7xUJipyamDTKr6N
XIBYpbbOvpFVvwlQ+ulBNrGUputtRr07P8705TQiRQFmTXAXTWehaa0u6mYB0J37WdzBV+Sh+Apt
FO6GHPijMdqpOThFbGBrCK24rKDZ+VFERbE9fBjlFXZfPA7fiMUk0o/MFI/0O629tQq33n4PSFr2
17eMP89mAWZvCDVcFfQgZWilL8FHZSJY+dHGshKJhSK1jVAuk/ZGpTqE5HdTiKuoF5tMbDHRI+MD
0KSp0UfX7dlDvpqz3shEfGj1cUr+FzNALR1QQx4tZ72vpuc0ExJHdeJyiybSk/ZGeUDUCHzQyke4
EgtS7KiZafGmJ0BQDWEJpHcOEsmJBg50MMjU08663pmOt41xZzwVv0O3DgCBJBqxuM1O7lgSFImz
99g53IZFQY0JiDiCts/+SbKRPj6Kmx+lLfN5T0FmFslj5B7lwQleMyL8WMItpqvJNUa8sVS2cBOS
LSmrXdPnf5LkMR2u6y5mx3SgM0xpG4aK0nDYeXycz62ScqjB3l8A82Akdo1OB7TQjKs/K8mrWPCg
4WqbS/DNGunzdAr10evwyAMW5eAR8wXgGhWtLhGTTLlcu7igP5APoPEpF2LQT0dMO52f+pgh46ME
7VGfiyIVjki26yCPz8MpKGVzqhWWirTmRaj/AYhWKt2AtvZ4KUmA22F2u7zn4XNcY7g+6IM80kyR
fCX2wdi+R3Yk9YPV6LWlcx4MNiFIx/XgfrdExfKtdGZWRP819L9jtkVUGA8nvnq9pNJ9akwmyTLK
dnIi8XW4kQHBYxct9On20BA7XZZBPEW/4hHGByVeZqyMVhIWwrURVUay+peSPhqUPc0IRo11WVcQ
rA71ofEKfamtAYl8dFd3gZ4b1PPjV73DR7uTPM4H6XD4+JhtSKT8LN5XlwDL7Nbz8N+Ioo0i/Sv0
laDdacZOYdiaJaK06fNpWkof38D/4nSsqp3kGIPxDXl9hDc+1OVoGagIgmSUef9maKTtURkkX2Gj
qYZFkrpY9CLKN4FCCBrPgaO5Hd9LGIoQ5lHUwUQNNsKyTw7Q+yvJ338iVYntLZaFcJyx5z38X7eL
hCzy2IiHVXq8BKcXK4K1M8es8joOxmQIv0qOpsq+cRV2dtWzb8sQrf6bkA+JPXIxZokp8SiPKz7j
TY6KGH5yhBFBUcCctBg7HIe3SIHiBBa2bnxFCUvttOA6LsMod0XtLvZ0TaaxICLZZkUZUfZ7xekf
xfXHWxex72crAkZllpH0zB6w+RcXF5FQnDgKycqwQhHhxF/uahmJE0SKJBi6FfHE2nhur4TWMWCR
1kpPxUbBSqk2TE8rrXpvFLJjMQ4wyP+LsppvWwwQThAYe3G60XK0igv7/ysKfNWbyl96JTiJs9R4
C3y6n9irpHjB+43c2B6QlRlF7PW3EpvQ/8dfVuaoV4pUxxHQK5WzNKiUPADcNaFWInwUcxLw6CzV
fCqW+vWw1jkYrttwO/FYoIT+f+7Ot72v9bH21KcVx92HHsa1tZ8fRbZuDCvjeW8J6r/yfv8L/Qxa
6eH/uPFLUHKvkDrc3MmZpR9r4axvVhjMVsdRBa0ssbj/H3Zdk9Hn/FfhTOUKYzay87/JY99Y/x0y
QyqQhExHgU5Nl06+4Onh//g0ltHcw+4+Yk1qQw/I7MK2KGkbAm63Nuya9nMn5nFMwlHEn57nnby8
oI51H2mR6FYlVbSHh6yTsZ9fbmd45m7QfI5q+Q+7qcjC4oVZsgp9XjRX36xDahKuohg3gviIo3iC
8WGcQJLdraQdYsq9EkXm9iyGjkxGSiwES0aO0/irmWgtvD/blmt9Dk5QEq+bmfzgtkaX4fpnRVsD
iYh3p41lGRXkdlF+H42B2MdjZvpqcQvD0P0nmPzbu8Vzshyv1+5vdnGQbcwABx2emVwF4ksUKJyW
m0eQ6qmv69/Pgl9TO/lLpSKF6u4lXJuR/6uTirCE2lLF+IFItRN76oae7P9zN0M8Ub6ggi9sirdt
9CUFqDyc22taQQ67MOUirNuM4PphMNxhhzz+OK5CUZWis57L13Ps08vVSm5k7MiTJEHaClNH+6aj
6D1yphGFCQ/bxR5LGFcTtrdrRigxy2J9iTc3CJ7xSHzRzkk2kTDIyBnwcp34y7snx4EsPX7TCqic
5JGZrun1efPePNMuzaf5HVmX9Af7772Xf0t/VIVKrU8m0efOcdfYsGAlJXXFP2nl3pvVXftUBFel
Ku0Sh7kGcH4t02duiy6SHjp3Ui+ZUHtCBVO8+pWUzAAU4Ie3h8vTfrz/rX9PiOrfsofvH5vl4Wa2
n2XTTKvWeu8/rSbH2cdTcfKzuqaZQaVFLOUmJzouNDKjIrraKpvmSintwi6wcvc6f7M/dnJdbu0b
Im+QpH3O3cVa/VxsLrR2VwfyC5PaI42p3rqzmFT4nv22XmfC6fbDb4tEbWZU6m6a1/pT/HLnnbF0
4/dp91CFC1bWrLUqrWui/5geG4ch0GZ7DbHZqlVgU34a1zSbfnU+Zvn5L1260c82yVHJmVe6mdEn
KjcpFIDmm+9F/fPmhCDw2T41v9Fl++f+dz8zCqhg+o2G8dPI80sPc9pS69Q8Ubntf3XWt8zuQVzz
6TXB5u9E/pHvHWHM7wHFAYLrHBx1c7Eo9hAp3X27OvxK983i5A1hy/vM2Xbb/20W64f5IeHs3q0O
N0/n9NI8p1+R2pTOyUe4sCTlNJ8e+lxxl7tktBjlahGayqyy/eNTRKICyz5cCpRhByj5lUjiZqrw
HADKs69MV97SBauEJrsHmaoDD1xezP3lviGWLTS2CVl2qWwIZkVwT72ZbBcNNVC/C0yHWjgNFO9O
nzLATbFboW3Uh7LRoo93tvnRLj3l+5v2a+/KqSlWrw8g1b+da1Kyjsdqpuc5eQVR/W5/3nkRGJ1+
91Z7peWAHTIutUioinjNoniIYMYxCqUKyikK3FicQr1YN+1tVQQhojP8zOfovupVDlNDCwy0/GJQ
4z5EXry7oLvyVf+sYszTJr8geyKfhXx3t/gYQfPSG6rqeh1niMKJzQRbRHINw1YyuweY3Aw+7tbD
YENtmgxlmllUJ/rx5ESoGmWvFFt+5+ubCkEvipbd12mxtUfWpisnDd50i73t7MdKL5uXtnV3qT59
ihA9Yd8TaXVq9QrDiNg2jYIS1k6JpwIzU0YeYMYZ2mMfTk3ARmEo1ilRjmA5Mq1PWi5XZVDEzFae
F+kJKs9FHTtFxMiqR0Xj3ITM+jefvM9fYUd6+fZPq9oup7UWUcbGzg/lyiycFAPT/egwLPYOw4AW
AxqPYl1cib6i/yLWCX8dK6xlXr7R5mHsHn9Vij+Ef8CSak/VZnX8v7bavdqpqtbi2Sr++3CEGYXK
iAHC/huv+ToFERK5CtBNrAo158nOcoMLHrjINmxGCTSKVkL7nWXl9GO6oGFAa6zaWsNn8QG6+WUM
AepOsyxUhewr3S0j04/HfFvlYfAxinqVGXdTuJ1F0xaqUPXvNK9MoExoIk2pIvYBQkKcc0ZkkwhQ
15+1J24hGtJ4iNjQnRKfW9cnE7SVvqut0+EKXjgaDX1Bb0J/55Eo4zqYl8I85g2X1S+JlycKEFvQ
6W3vCuJEr0/lP1TtftNwuvL+clzBkODuBfmbnPsBR87XLQXz/Xun0Pz591Gsn+5YIz9cGQh0T40q
U0KuCaVbvD0KJJO8ivW7mt0VybTYkNCR+H9NHKPKuYP8Qfd6v9Z4h1YE31c7hTf/BjMCio44VkNE
4+cKmI8fqfV/xrYl9KN4e/2fTpjrZ+4ZtS41agKqdyA3qRc2ZIK2B95n7zXXxDxOiXCSLHkmQQjo
QdmbmHqtWe2vO5tZ/1IHyxsHLT3/AEv9MdyNSv03DPfzrPy0nxwwIOo5zCC13IdqIuF4QyRC+ADO
PjW6lO5vM+TYwiET5DbtFHrbhnX/hlzq6Fc1QE8lCVoX0NulU/mR3dOqBgwMVFX8V0XDOv7bOIzj
+YaBb+t7QFmHSNPw+GegB+bUP5LML8tLvwf3DKjqz4yI17/1zcOJBoTD7cbVVSn0P95pLuKRk0py
U41aw6XdwZv1newZlaz5etOhTKpqNCW7ZdW0Dp2SH7rRWfhA6PAh+sfH9KiE9EUppWwf42KpvJ9e
vLIu99SJP1TmryiIIZxy4Dy+t4wBhAJCb+eX7hhac/J5SxFiWnq2quUbmZd8s8Dko9xZpP8ufLdv
4eCgHvybF4OLfsL14JiCP1m5KbMRdey9PQfs9YwVG9b0r7TRH50+BOzgzlunfmhVvTc6cwwFOkGY
ASn21iuLRWosemHsia3TxfG1G/bSDN065ITmtAuaJM465dHl4f2+NlWkfK22tk+FlwJB91MnMx8A
6NR3F3A7oyeh5UCHsQbyW/5O+SbKJ14Fr4Jb2MhgwsiAZFMvwfv86OTmp8iTiKFlR8ijVW4g0fct
w3ru+6d+iBdGazg+CJGcPBK4otGrUh5SJrrwutcfndkKYLueaX3dsoaznK5vQcFGWIJXZTx7Zmc7
rGqOCD14Aa253BbB6dUpb9cT8aZNyUJhpcGNV3f7kcoPBIF3H4/n0KHjL1HpbHsQUyNlztvDsth7
f6mtivNielNNP5X+FhQNf2+PLxa97azohBnx4NsM0P+jf1jZqc+dWjc3q7Z/9Al4hsmMFTZUaZ60
sN5kIu9PPM47H3JNLz4v9bBLlmDbXMs3SmtbUehyLyMjOhsIJoAykii4FJiv6gNtTbZzTub12pX2
HFuXppCi/XRpXFbBEaglpakylOUunAIbzdZbI5vmuQMG2ZvA7nQxUlY+VOvsJVAcyY9ccDVwgUXm
5ZSYtEHeDI6GpDJXWWicpzvABUaDknsOLBa2jUutWBpLc+A17TRFUqZkSKva1T0XlyFjtGVrWB6A
mO1U9huNiobYtNT4udsL7ENFiEienZSxYjt7jZS/c9STKXQ4SgOyARtWhteVl/abpgNfksYPzOkC
XZEE6v3BPoUqHXIbGJzJVpkSjxHrAH5kANIBnBT4mI9aPU95k9p9FMo041ljEb+qwoOUEWe2Xohd
qwDk0yk9F+Gg983wh+WBsG8uTrFO9TkTeG0wJ26yd9+t4i79eUtR/F7T0nOB+Mj1h7XA7/P3pfV1
9xY25hjBJTjo4yT/72vMf/cTlbZbS53uKg4Z558KFpGneCs/J9OeHoMub6fUiCo0MNjjZKvCYifi
jPAxfBbicJJgNKg0E7pF8Ly970HQ+cQFihMlBemKrprRI9SO1HeLMs7uBUdDxEGzoOntFJh+j74H
h8HH8Iw59ImEm/fy1jC0z7nmRUOUDduFggnCPNHhPGk71hqd03DRHRx0Sikq6BhbfeCXtr38+Jjv
U2mr3sRbVJnaDkcZCPFWaRr5vMj271b+wDUcHOsFVmKq5/d5ZNi21ob2IWUJDMLMy/UJLzJdcHMl
U4F1bHH8atEJwAkrI+q8Pb5ykNgOyg9RGERCTVH3KLTScJxQXkn88guN3ezTaQhzVlTtYkuDf/Nu
Ryh3ABPbD63a+K31032pWfJQnE9txn3vrV9th9fu4R+9l+tNWDZtR9vY3ERFSEi3n8Of3uK20r6E
ncR5sBkWxl9A3OumNYLWKxL8F1k1EanJw5firftvkzwXUgH6LGzmg+++XW0a7aZ1xyKzXQXW4BXq
+nVaxqSpxVsi5kwzpJDXN0sqaBg14ehLs4kQjQ1iWAwFgPdmJrRl4IH757sKMZP8Cj0qiMftw+Cn
/TuuDMpe2B/V/rfGJnDH30977wDaLGW433buPmxnfmkZ0zMtruikVcmDvQtoCiaJP3ff8fJ+eFC8
/xvOtSH5jEgyWGY1P6q8rz7vL/VhiK++C7vtq6WUYU0n1SZvkSZpX9pVJRfg7jDaZPSyxsAvaa0a
F9TEgK2/tRHlO7n7DMx149A6EuTENs80p6FOkwVWf79zhtLw+VJ/NudIUEcSRbmV5IZy8yoQ4Njp
Lf+jZEfg7v7TZf/YmEMq62OOkRM1Jc2koc3HOllMJzQkqncsYREj7JJ1rZCLRWrxaIqiBoV6Rsi0
L0Zf2yRLGK2J9z0MAoeFzFAwcPKLklp3tx2V2oX24R9WhkKXdf3cHQFmaeqoIPWLgxzNtMCP1ibn
xqSaYqnDyoVyzFEpN3R1/v2Celqdiq1anUgAj5JYv25ffhoy1ASZLxEe3Sz6SHBI5S9vlptWZ2oe
0dkSCx0S2r6Nj/q/DDw9zdnGP6qE9bARf2sU6y/vjXFZxGDTvTHF25bxQaWB2H6sn9O3zuLlOt3e
/jbe+78369Z2sB70AdnmFIlnuVYZm/P+O30nC55pwdUfm7+r7VTKjU9yvq3cVG6EceFfgsaducmS
FqItR0ggE25DaamtZtZcDxTgOVt2hIOMaTDND/9xdF5bijJRFH4i1yIjt2RQxJxuXG0CjAgq4NPP
V7P+ONM9NgpVdc4+OyDGp9JgRBnts0DIL/f1smef5Kk5TcGzA2YHMe834gEegGiQ3/JjC+455lRp
7PbnaszCZKedWgmYyvaGU4PKJgXBvp68h781z8Kef5ikSJt7cGP+8BzxGxaShR8mbP/dEkLl9BtS
NO5LXrt7Um62fXy81JDtcrk/kXEwx6bSE5bbz0DCEuf0IraSNYVckmsUCYzwdXl6RM20+hImk3Ex
BUnC6gjbAAi2qAv0lXL6TFGskITRV2MZ+9hhTTdVLzvEomd2qDmedW4dIuHrkZpkcWwDn0Oqh8pA
0PoQ8J2hDhYqTOf+lz6QHUlJqEd8sPyzC/INVpcrIoOEOsKlkXKuCboG0np9E6iQbGkmELhLsIsL
gJ+x4x87emilezm88P2kf+DGA48bWqGgW+yCTtTEjGcyHq25aDj36Q2WHgUxTL0ncgyWGF9KGZxs
kba/nG2y3+/EYGUAWcjD4f8+IquETdV/BRe8Ue9oba/sQqcpc6l5a59OLO6U14+mmNZTskA+FKit
yghEjKaWdJ80yEcgdNw66KlStMloVmh0Ket79h4tKn4jPO/iKR9zlVTpXBGgij2fI6PAgvLKuOfp
zOcoQoWqBoeBUOZYF16D2z0TrR51fDCdTr/2WDx+Ob6WzuFw6FKLQ7A/HA9tMeYQOwKFwM/1t/MI
T2GzcrIhbs2ERLOP43xP8cyghc880KKdWw6k2RcTHotDmLeH9KQKcxyZnDJklZSDNzMkdCSAW3Nj
fjkTkIOZAgHf4oywmGza6rbG8iP3t7AHz7wGTver4mQRjsg0nC2VMAduxAiRBicygy9oBGSxvaHB
0OIVuPaIMY0FX59D7YeMGoYR6A17GX4rJh9AYW9vkfCZaApnDSLPB3a5cldNbzOctna0x0gIf1AF
T0IqKUokJld4veJihZTMuS96HsmTZ31EdhmLUdyFX5Al3wGarfg3eq5LT4rwbwDWZCQyMqdG1Btx
NCKOiBWyqk+URfgwW45WJHWfDB6/oJx6eBdixgDhdraaBcJLkLONMIfco0umT6qXBiSlHyXEQ2QU
ksqOL8AHMjLQIu6Vf89l/xIh4CeuQxIE/0ELnUb3OBerL/AmokjM4b+7RPi5dPj6RDqOj8SL81Lc
qDP2qWUvbsFV5JYOzZev25bm7GAgdHG+kFLYV3ipzv/yjZ3/xoxOBEvELFWJWvOZmhk/y1EPeK6e
8Zy5W7N740rP0cP6A+ogNwJp/qtBz+Ncs2T3OH5+UVVF3S/K/i6dr5ZJQ8wE2m+8NIshCBO3Ughv
kKTcwdzeFrpNnDsGfAWLXYrf6pE+HilfzE1GYC9XYwCTLzBlpgo2tP/a1KQYYSUs1AQA9DFtxyOb
mmZAi9JntjjpbwEz0GR0ptOSUFx5/I3MxWg9Gb1ca/5l96Dsp5iA36wEdcljje+i3k80bfD9DlR5
9TWDGteQuogUSjByxACHHq5c2maDCGbcGK5ErW64puJw8N6L+esR7v76FnCMjlHGd/DdPCj9gPgY
DVWUzOhTgjtOadSPl0SrqfyeHi+nTF8gkis1uu9rPO/wXFFG1hdyessRwwEl+S0MJ2HWC7WJV5TB
RBQxrzFo63CYo/bmsQN0u5IuKDuNSzj83+NP9lSCp+wuYvIdLBSQ20fcnq4z5HqLR7JbobdJq+Tu
9geImbf3vg0xBSIFbA6RyCtkiIKPvMDcG8wQriqAHlz5a+lRkKOeFxytGsxM21MIU13T1FBbcH/7
O6/GHge6GnihK597iQwKZ7lCW8vsg80T4wdsvnDiYjrAxbF7kZMVfon0wgwuOIMiTQwTdXBvINJo
r7TAxuIDjQhaEV6MnP3DQevzLHN8xHRKoTa8eE98JRMEZ+kdyhkzpn0mqK4zPrCp7mg0r5qwTftE
miXSXOktLKYvBBnvbwnkkxe2k/w+kPS8ir9LWBz0ljSGSJwUQa/YGnEbXUVJR0UJ0kf8icTT4zZP
F8SZY01w3/DrhI8yFjOg1VX5P9QQxMNd3x593CLqzyT2pijjeGJc8YgZeKzvc/RRDIsEt0WE3ebh
VwDvb8Geg/vW+v3wNYavs6lXF2b59LUgbsYCotwSHmi8oKsF0ZZsxb3T+jAve2DtQZAXEDASM09a
PUGU89lrVmbOVXLL7dXlts/eZLsCP5lx+3Ff2t8PV0dS9fB+zG0Txj8T5w8bOBOH9+geXf7q4W6N
j84ka0jFsK3lY9nBXo6Bw6f3+Xup4Xfy9i4ckvNd/rMZtNS5+4JwQI4JaRqDq9Pf4AEWZPNifJui
3A77GKQrGL28w9r9E4jsZXEFPb6OawqS5WXEUELPHT4wpjNRr/SYdFgjpLgdks9i+I3VBKegfN87
5efewkz6Q375WD0GhgiqDfLRZfojBQwI+Gs/Ec1j5PBivutepow1XtENAzy0ml/nt8ynr+GODYC6
cHwJcVMJf4sdxh5QqgBFiXHONopfLi9/jH4enmJbwe8sAXvmSFp60azE4fqXqH/viRZyp/MJd+iz
MrG1A8Q0kl1yVAbCj3J3YmDPg3cGhTxkS9pbtxls8F9msaqACfCUbZVlxP/B0IHK0+XOovWOED6F
mX7Pj8Vj4T4j1BfOmYLM788AYJGgRTPaSa7hngJ67KpB2wYIcv0PbNRmnyfdPj9B66NRxUZhDKWb
RdwMnivGyBUlpuASC8YZj9FGA8lwARbBKeDwGaPH12MBMdink8j8K/gw8wI8MzgpmlhANMzIEWGy
g9PJLd7rvod4kqXr1mMauMkow/hkxv0Dc76ORYgs93iVBxIRfzTR0FTZpBGwjWEk5sSPiMxpQOOM
Ep8NdpaNto+0g9jCpJax7XsD9OVTi/2nfmn4351lkC+mG3C6BVT82/zSno/830g4cAC/HksiKLzb
8oNj4osCgcphzFZGQvnd13z1zFLHlWD8GRr+QoFQAYhlhHksLGfz4W+M/pKpEXLqP4p9pCcNbbwB
nsOs07PiYl79dUP9P29O42GQ2IQyH/08vEHGxGcGxR0d4VxMO5aFu1GRwVIIWROu5FOvm49TRBLH
MtTdlyMvFwKz+G4aOKtRA28TOc4EOSu2FCoIEjEtQBQ/0ls5zhFrlQSOkmpDvM1TYlTbBsgdgfHQ
67jCtpaHmsbrqASABq3YWQTF/MgvyEOKod6DUyJjrQ7W0JwLNA3qrOZlaDZVZrzmEmDwO+X9rH6J
yIkR4Lh86KEc/FE6T7Dah57AyCTF6T8zbF34++tQ2Lrhe/SJ1AUBSik6BGYqldDYnpUVzMoMcC8X
1YbWgBvj+FMKvxvOmrAfPqa7wWf2ATVIjxTxawHG4EsXbwWRBmEjSQIXfIQwLyfUnNGuSdyjiFHL
daZA2hJ8e0gcX+0CJ2ncOlw8Dt9nStnTs2xMzS2sLQixIUz+Y64BjTEearBkwsj7KXL4qiO1mRnW
i9dJYPWrGsc1HU8GoYy1jWM2/E2ywCSYJtJpTtBdj9lpyDxBtv2eczm448BAJrR5SFNMj/QjEIXE
ynbPKzSbdkLOZYCbFQUwASxAOuWbAvka5O4cUAFDTtrpxTUxjiIAGM9GesLLnj7vCUg8wDrL1RP8
4sbFxBr0T+8I6f8ftRr5Ny72jfcYn9OtjjMe4D+lLC6WDlGK9EkAByKsjgQcE1f8J6PuyQtC2HOR
gQym2OyTAIiZNzrkI+mS/LHvvJwDBRAhKpJABNq0pTBkmmVwb/+sg/D9fW4xcto0JHgjCwowgCU1
VfjnY58G9KRgHZgzQl4yMtVIlfkkvwGWusgAGNz+n3i+BTr5ECYbfRBL44QR6LLEnJ4C5A588UOR
BuGigsBx+5+CbLEpHpCr04wW2PQdLksNyMqcwrgfSIxr3yJrgQdhF9w2Nzax5WdSzQX6YvrP6X00
B40ZZ7GKsJjJ8AZLDsP+qJPbhlCQMTptoNpMJ2aC73ZaRPVEYYDHedSLWGx5VEmMRYXqGi8oklCF
dEQFfKY5U7HoFTO/xss3yjkLy02dFJNrgplBLOh2kMs8rAauLZ/ndVCOpSW+T/S1VNcWvDqsBG79
SKG8gj2MnTRisydadTzJ2INzeqzUCK1lx5oR8j2gULgwUulkZ2XEhlns1TFF15L7QhFOoZ/PddgX
JUQs+P+of6mOfj1bR8+xEOELaJDh/ye9I7VOy7bAwBPmKk8sRR1iCOKjanJFk7qCUnnsaJWo48SK
omvwIebDIHkvJE4F4TsFWxfGKykNxCalFSFVV8xEs6WK56roK4YPanEFbTqLDvqOu38FW061sSD3
7UHaxtgDg5zyEUMdwZKPaRxbLPU+QNRuCymXiRYm1MbihwMFT8973xKrACwwFXMAUWtC7cWRZFvH
GsX0CtLQkIYYoSbEKGi76rjHJePCBsmQYAFaxKsHUVA4hnOeYWlOc5khlHmtdnSa9P6yc4GANuiN
P8RXN5GycrKxFYupQnn13qffi4exPFUJ6LwGF6r4uZbpPZLrg7OPlBeUShhQDWB5UwoXd9oQdnva
GZR+f+/omwI8zHSTlBzw0NekIOqsFGYCKmFy3003kZGA5A7ifpYhC+6NNo4j7olpK40MLqkwnpAV
TxqIs1BJKhve7tei+2Xeh/saN6hdt/0Fz3bu6Pt3Ci2MJ4maO6rP2E6L9JPqKDDGnkOTDJxAkhVu
Q21oTQ8f3/SksTHs0m7c+HK8S1eM3gpcizDJGIBr3VYPGpKgXbHzZYmuREjyIz1e4fZIh38hkXfL
/76+3v0ywNyE8RntO8YF9pezfKUAUo2qvUGM1gZTQ8q2G2l4TFBrzb4n5Ur8HtYkSDRWSsRwErfi
QbWvYUbv1elKW+ONcoDEc7A4rMcKXDpIqCGAw/Cyz18BrixMGL74dM5wd4ZiB1tzLAfSMac43hcB
vp72hxZd2HaQb4ttijHWxhhNDF7xE8S12+TsUFiiTsAsDizV9BW8KKJx/eg8AB6BwbHPYzTehsb4
GgAFwatAuZnKfbuZan/CGSQn8rni6cTDCntILL5Damynt+5RaJEiN9wtwGNHsmBcoF6ePDvWwMPt
Fg2TCuYvokVVoUEAJA/ywy9qCQIetkdiISoR27DBDyQQh4RArlQmOA0Lvx7n7/AVv2f4NSow3ibf
/Y0Bk2aXq5ssEpZJXvDvIBjijxquHBS44xhjA/bO8Hn4gothyTtS8Hp+Je/0GjLx9ogDGYnQXSLE
68nTKRIl+o0Ugq8Pv/31dPGZmZIOCzwTahtr+gb8+2a2hT9ywN2jrudpDbi9gE57rFm2xbZubUY+
gGIyyU1APldOQcLjvnNx1ALdbhq8xY+6D/gGQjA1B+AZUxjbabXmO+nYzRRL6dF1wDwU690JyAeE
a4ZSiM7YKYolvXTFNsFfUF96ON/h1cK64p7kWH9AU8H+9SmOckzrI6ZZ2Klc/H3jifIHH3HCxHD+
F0wWK/2csyUVFl4lSIyqw/UsWMbcKeD6mG8XkX7gn0g1++P3qjdSLsBIDB/WCoPYWZ3ICDfFyVSm
/T+IQugJOPf6VLXxw73NypQpA/lbDJfNQQffvTvvYm0Bgj601gQSJzj8TctUFvavQm73fzKVpzzM
BWdqyNrjLGKLwLjs/HP1kLfCNCH8DjPcZa6x+f/IR3yXiLJYm1iHKxPBz0L8RF3CpyY7iZbrA7aw
McZFsov4EDmlMIgGGdd0pxrwrsMmIISH2Q63fFjD73p4XL8ts2MHX8+YfQ6G/f0TpDMGqH8fSHXf
aR52/kZeYtg2/0DnRjxyfjO4AAAA4zhiONuNWd+s9YSHSu+TAPzfWpoceuxcJ7fZNzSnwhbohivi
SRjxCvrZD1vva9Kw1q6LbEs9BORIkWN/uPByrzWEvnO+cidV0D3Bec8ZmACVEycJWbvGCF5zWLo/
gp7Z8hiPvXgxXNyYiyiE0Jd7KdLRwhhcF/F9uJq7+D5tHuFj9Vx3fuF8VzeoF8C4MDG68XclHHtb
oGqnWdykIbEdvyrO10+2PDXoMXEj/5fYetBM/Kdw1WQP3sC+eBzBHxnj4U7f/Mk0sjvqSP92/Fh8
6QXIeOSLUC8a/vgPx1o28ZB/k0iLn87t7fGbhOUS7KtjT4IN6hKj0OrtkU5czV+jVx9/6tEX61xo
TwybxzqxvIilCjG3JQm5fnjk/eIPCv3i86cW074Sl7pnfYK2mlidDxtDew44L24MvX/Yz7jyLu2e
A37/i9VAlegGRoPmIJdG5sdpc687A0Pe/6wU7xjOc6R1wjpgh1o1x76jv/3ACYA7RDcwoO2i03id
FWhX7pWsSG6bzwmIKCFnrl6MgCh/wmT1E6jQ7fTBHUfgKmTzMqfqj86d553oNhmb7IxUp5EA4AFO
pwxVWMi3DXOr02vx3VeMQXBUsY2hyZjDMUfq1lo0vkGqO+Cuwm480bCLSfVLbC4szxJTG0EsuS1r
UtiZMOLYv8bt67PhCxxcNwyk2V9afI/cZznUUVcDh/DDsi2ryHjQRMiOBNmxdXRkLoidFjVfcUvV
JlzdEKF/LveFrGxDjQn11Sn8AKKcj2E3rCUcaGkeKlfuJdyJjOcs93rqkABo7pTRuG8IpSCv79ji
wSAfGgJN9RvddumnHFNRWbKr7+Idq5Hlx2BK83RIkTeybCNmdeQLPKFXMSrbxRatjgirUjqPbpFc
3hx1VO59+g61A3UV30tYHzsapJmb81sDmBOOI15aYdfgQkh7AsyFJkte6t0Dl9Xo+mqvR9eHxvaK
vzgjbhInKEJ4Foq7y+UBz+M+xCSH78ZXkNZdDqhoiO0CpM0wYOI1dtgXpjjYfWLgXnBkyl4u1Jr9
cAe5xJj+NL9QJdcFnz2gfhZ97n7O+JiS8VR51zMQ2w6alxyTKvWuQipLrP8U08G2VUKtpA8eRKoj
0oX4vyRvSoEuRaxbsW122BMCRbo1kysILoqDSPZ17mJ+l5/CtQKsECU3p/hFirym167PBFKByJo2
LPTfbJfwPk1xIbge7p4e5hwzym8loe4tBZ7oXdRRTppu596FBkJ/M926XxNK1E72IIzLulOrodrY
6hu3W/spO7o+vl/neR5KzLYpH06v2/ylLpQ9VOcM+Wxy86Q5oMZcOlwjA15G7shxC63t7zn/LhVF
0JiBxyxl811mugeSkE+BsR5Tcykvq1Fb2+9RGV8m1inbAOGGO2j1pDUxgEXxGmLOxoCk9JkMURGD
ZBXoGvnvFDWmj8oxqoey93Rv8WUrxrnwF7ECuiTnxUVoDazh0lk8gOzguS+e5JPgcvHmlZ8eo12B
tigCc+iPbhicx92+ZO4L/gXN8WpvlLXu9FFUZrMSThRQuIzxTi+EMxMJ30cgWBTc8KPx08I6tAyz
gJ2XF4QmpZz7GLPd0AOmJsqXguQjcHPUJ+Py0BNxD6j1gUghrd7WFMpAZfCeFlYCcRARjlDHXu3Z
zg6/VGhsYTQgPutDOq9ZwrjLLjRfTl6++EUz01YSqDeauTkYDOoOngl0Oy7KM0StyJgFmmoLOmnG
rOi5onGK+1vm3f9JFj/OfgWqGcgBU/HJJ5aCYrnb8rNAEZsJABXlKF2U6KDwAs2mnfe0Zy0AmhZQ
ypM3heEc9rHQ9ogCm7XoJrgWTBaFG/F9nvNOMJWZjvS4so8YHMW7vxYN69JMeVMW1F5tIlbsoRax
CEsE4xw0IHFEsoO4v/1yWLFu4FTy4NMZEGkGCZIr5xCGgYNf2y9oicQlkp14lb5rMtF8wmfI4h6W
73Y3xk+QpYGF3F7mjfZSYulzh5Q4JktqmouulmyP6W9824UAW3+keafVQSQfAr8XM3NDU/rdYDrD
Qc7whQ2EHxy/heUCtDVgkzXBoYSE9Ce7LSnjPDwY48JeYq6B8ZCgqJ13HgZ3cHpnSH4YAtnHzZ03
ntSuggiVmg1EsTc4G+HV7W2MEf+eQItL3g0+GDzeME6wyB0AjI+xPHeyGbRyMD3yv8VZNhX5i3x4
7JJghf011G0mAjAT4a720lesD+T5c/qbN8ELrAs4OfoNadTIn6NH8K2D+gnEfsxSBGY8/0CwXnfb
mitwPB4hGYo/TO57YkP4YcY1oA1lGkG4EBwX2Tex9jYBBLxPGe9k76MHQACyhqD5s2fz6B5YPPQ9
khOVAROFEkcNbtAjuj6jL4zOKvgqvqFFGpPQwgfUp8ev8vCjeCD6r6uTYea62AHPEGjUj3tXz1hV
22L9gjQ9e5EeRJASuUGnJyfizt8htwTSeeDU7MhYTN79z1G+BdLcyhxruRvkoRW8hmpwJ1/A+wET
02Tothp8sX0vkGa4u1nNY7fIqB3LZe1/Mq9bg3CqNKikzbycDmhbYfahQeXIRwLCfrnkKTwjArh3
9mVq+M87AywdVG1OgQLQGuNaPm1H76Bc8PZAyYkDc7ohd28AWQUfCECMBeeILapVHdeHnnBemvG2
HHnB6mK3nMjBLjQAy4Baz49lY6FUaL026AWMOjnwaAxB+P5XxMWCGt+cMk2daygi7ica2Ud4HfYS
4Nv7UIHQUlH/kKmw0eNyiRw7griy3w3fcZfe1+qIrix6x70/4XRJW9TAntzr00do0O1uIGMPYMk9
wu7wcotgpfgtw3k1sBKE1cFRcKr5sN3Wi4VpsXA1EFLZ5aw/+zrZXI97gtMeC8R4yUMC65/wvkQ9
fZPKMXwmNOWUidKAG7xgEohg4el0K5Q1QoCICYWd9W3oD1zRYufBsUR5LAR853zw4XkMaHfw4AdK
lh5Q97/c9Da5TL5BF1knxlMnpe9bjN0H0uS5+o2bCU4TME/5BBk2pwD9kr8gjhyosL/9jf8zRYUH
1gumRAfQhURODGilESM2ePh9APPHCbUR0Rzg3uBiDAcgWqJBZB3iioKnhBtj/rfA5g4dHNm/6PuR
tXswfjlrmhDshXTo0DrnJ4C5WIghxbQLZwGsYJAvKslvLKxoSQhH6I463JhCohdMIZ6UHCn/jl93
Ey3BtTAtVt1k0ttak8fffW7GVmwuryRlciE4T/hkogKtjMlZm5ZrtGyFX2AWRfKzMWVKxqMK0Z6O
DbpkG0Kl4tim0SwG+CtxEBC6AhWfQefbZ+gzvBAGJZQFDLAxSZU1D2MLdinAh++MnVCXqVHAA3Ur
VqChkd1IhcWOcl/+0vKPW94hhqgO+EI7EP/meLsuZUYFwqJM2I28Zo/YgBJpoMV685Ejh5rBtAuP
t4XpVoTTgbNJwfEmahQhTG0m0r7NnBkwJMcEUbriLl5ixW4dhkw95oRi4PBFDAejChM5xjK01UNj
/UOy5z59CI9TdicmeWqHSgd7heQSFecMVjojLnFmfvr8CVy5TQc+P0aX0DgXPV9J3gd2gj9IsuSv
nUjTIgEb00wqUx2yoChXPpzSjDQEpVKIaPHqEC5A49u6OPMJNxRGh2r98Sh76f06+/mXz7kVX+QP
4i82W2OhTO+r90Zc+gzYDG4B39Df/te2oJ9hJNdQPyiMSRHzAlT3g2IKMiumPcBoth6/ojq6uy9Y
AfgbEl9wsMJspE0ofbnjQDxH4GQiLuHRvoKW1NcnIrLCGZ8i2lYQ4Kl68+myyrlx3mNAy2WMtAi+
ITyNdL9WI6bWYPR1Uh01+JkvSDf69J6wpN3ch0RoTR//vYFbOtgPniiPgzS9cNgyN2TqDdhOA4Yf
xyWhnLLmzapAU6piV6imfD9A3yMF/QcfpeqHwCpycH6DnQupLha1lRGYMPRaGJbCEv0OT+q6hUEJ
ZktFiyEhhKwfXMx7I0Aw4tLzCIe4Mfpf+P60b9b+OnktLjhtry4EpcCEFOT+zxTTUTySwTuQhkLM
giS4LFJEwixKYRcgp7SJ74YvSI6JHtfasLLUqPCJC+4dMTRxj9APauyrVgz8Ml+yJ3LaYx+sEbVm
M33ci8qTSdM27K0vb+dDii3MIJgP2D2MrisAfeqSbEQGwY/DGanEWkNRhAGOoMJzkhOi+mKz+N1Q
s/DkgFE3HhVQ/0yC+4RI5/RG+taNwQAmijOggzN0ugmfNjsToxAtyEbQG3LSAwkMgb72iMAXcSX7
ri/DEj0U7Kr5LmjZDBC7o2LFxowvHhSSxzIoawTUtKt3aJsLDSLVB0Avvga9kzrF8hgXYFqjP0o5
fN6gQZPoghSF+4YrznNJUDkQwW1MZFn4CrBBDBWYzmxvHq7K4We6OxO3dHUwckXuKOxBcVmohqQl
Rlmo/WmgQtBnYXQK/YCwuGoFwXX8msrD/l9DtDISLvRBvXUWitw/fSih3cdhkFhzKCd4QQpTdGMq
bAx7UJ0F04MOCk3/a9BSRL+ohmUstOMLIyRxYegdgn22fdkq0JbzXBDKzp/BxgB0IX6HO79lg+Sj
Sq6jlqcPa1y4tHSWOGHrQ+yphUE1nwG+zMFu3JtxpzpyOdnQULZ7b8KPtsJolCRMpK0JR47/3aJE
nNLJ/cY0Wtf9F2JYKm31GTuwUuG7zsZAnkkxBSdph0Ct94nKj3lNLpJL7GNcLqQVpyNjAOp7wuYY
nl04Ilu2GyTxaM9q2uQEg1i6AtyJ9saWawdCnuS8QXZ2pBxcozA9Z+gPtS8krpegAiEdZzMn7Wto
AE8JzBhe1FxwU4GMQK/oGEQRXtSsTpOQ8h5G21f4sPBiuUMiBUKETDNMsdETkTcDZZmB406kXgu2
PFXV4BlTcIWmrw8EdfHiPuFd9yPLZ7BGluaFqhw6/OQK9Tr3MKpDA2WmbHAxFSeJx4/DJdDEShN9
IgFcqFSMEdJulLwdwv2qZ09IqXWhF2DfAn1THqspY6o5PvDSlk+gg3/Q4mXNBzazsDT1Ofowluxw
47cwCxaG80K9oG377PrErN2I50WbiLUCaxaTXXg3BK3ie3lewd9l5khL9uIIQicvfN8I5fD6CfM4
fQ4pgPnWBsGGFTMxbikBMBthODTj7tLQE9mAoUQxxcuNPh1JmKvO+h6iFWWEMSum42h3fIDo+Lsi
c3vItA0XAVR/yhArZOF/Q13noJFcM/tkB5McBmwY8NUsdN5ntSYIAU+Bc8e0q0TbLJ4ojahJY6Km
lV9jn5f9F+eD8stCtA85oiafuRswlgsIZIdJpEfM7QZY2sKXRo35hPYxexyE35w51Ay3XcOzg7Jz
ZsOWLbF7fSAFHm4Yw2cDc6Wx1DNSg+UBEUjszI850Ub4UXzHuq8KVJoh782TB5lHh4aBA+LME88x
5KR6AGkKW7PLoqFlJf0Uhbm0ui2AbgctzlNdWC1u9PjwQs4c8OKOPIZYqtBNYvwYCftyQZnHbMOD
ZAcGxjJmwMUGgJpauFdgxhXJpLTqK3AyayU+86k2FcQQgrLHbVSjoZmRTDYtENAhb0NkhUhsSHc/
y7ks/75AkUE8oe63c9qhtHXTPsTXBwOt64j6R/iiO9XslbSsTlKo2HPvGunKBkXWze95RfD4HzMC
s+pn7yV+O64dwgG2csj59A5V6MN7BticW+1hf5+clDmxUiNpTBiAtGRr8bRA4u2zl3r0Lp7OlJBR
juLhvSzDujdHj4GICSi9lhUpOVQSrS8M4zkf44w9fOdbrDzinhNIojCpd74+MZn7d/g1tTG1u3ed
/AA4M6znFTjDgJwDjndiEfaXPYbyA22sMasGHv/JnkG/7CVQJIQ6IpHXzykYKlA957drsc5CiT30
bUsU0smbphqOf+Epx7zjmHIV2MHMSMD21i36JN8kFHGueypAOD+El34zX2O8gJgurJjl/JB5U6J4
/dll9I77onszQYWB+GI4XdAFF5yaoCCj2s2SG3io+zr8JtWdnq86m4FFqcxjPOnSXSiN+Trv8Ml3
ZtSsME9Ij5/UtDM4lSdXf/gONXGBz6GR0oNJkWk6vZPuSalIsDNmXGEE46L5n7FX5Y7CcjhIM3Lq
bssskma7mQQISiRWeoOrP7oCZPIp65MLYklU9This0nP89dKZQTMaPPl8mp8QlA2urE2uw+tCa0g
UfDr3iJTHbN0wM/Q2kO/UZhNs/MQPBXqS8UtjpR+UH5J0OKRyH34zEgLhlIqmBuwgf3PoRlbWyN9
KTZ/Z0cDdNqv+DC+WH47JupZOEfvs3YoAg3QgoZVB4913nCnYLlYud9ortQD1CW/ZVA2ywvRyxxc
VRlr4vY1Sf/5t/syPvE6xVeJG8igrCC1vwZ6e+zdJh/Iepx6WvTpD0vFow57i+C2C+g3jxbxFDES
nCZRPOMM4jMwdxuRdVAHH2iJik/uQNZGFowq5ufgSq39yRyzBrJ2Gsazrd2J+ea8mn1KP2dollj7
NmKYAWD1coBTsDhm4xyaKdo9BnDIow+XcfP3KMnbtfx5mTI1pU8e0K75XwjfbNLDe/w5tXue4okQ
GpCq6LJuk2qg2WMiFsDcmdfdZvfFeyCPskRza7/ytOgRFtEHaI6xrr36rnresIVh9BrfgEOePgLz
MfbbqKd82dsd4PU1MPS4Ssjqs/fNNRe9hTYXVgR9SmoyrRDdOQVjlScV1sO2gDprR5+K0fZ1yPSU
9AQW5IoKHWJ9faFZt0YPmS2BbAoDyRUz7jxV6axnj9mNagsNpCctlTNFWz++Qll/z9gx0BMTO/vd
W7DCv6uK//ZpPt0iuZ++3BrgtB8scjAHyg8RTPVgIL9zJTI4GIZ3qV7zELOoa5/8PQaxX5yHj2hJ
8NFIGMt3WKtFDc4llGSRRRTFqEvlKW5vHAYdwFsbs4SH3Vpn2+FpGcH+9yE0OVkAZzcy0izKz/fG
JkKXNhj6et6B0FCp7xmfyCOTLBV1dGWzYMfo6w4IxoeusuH6SRP+QKdAawBdLGwEiYgIa50Bhvds
ne4ayCsZUsDbrv8/S1Ieqzu3+ZAkiPjVra5O3TqXxlcar4SLQlU44aH7NePbjGeuB3u19Bmx1G1U
kD+J0KqNpFOFMSChHEX8/NF6Rm1FmBVPJxYRFUhWWjUjpSWPaFADsj1fPr+okPq35C7bvT6gk93j
LuFqgakdnc3MKAims4vWy8jzPL2bwFpVivP8bfRdVDyW1ce+d1Dt7IKnGwYwdnfja+fuED0xazWQ
XjsS6ELm3B5+t1Xd7/FZOvwofQcp18th4KEy43DN/Cd7cua888ELI6Xenq/WWFZVo13hyIrD9/fe
XgVKRdjgn/qO9PuigglBbAgyLAQ0czKRL7C9vzHEtBdHC8pPyVNrtzxmRIeJUI4ePmW4JTCXgOP6
xdDqWY37+GLgqij5H0EQQSH3ZBYyZudAUnfnAQnIP+wvVa521C1BqiE9ENtUeJePV5g2l8ro8kZ6
WuFdmccdn/eQHMXfmwCuwbPv8nvlscPtndEiUAej4yvPSfhmrwWWGpegQHPr4V4YCAB3s/tSBm8q
mKC6oyrhO09v4GjGkGX1JCyzi5oxR4G1ZYCcwdj+2Mq6RJFw1jv7CllTG6o3zrNwl3tfJSiZQQOt
MrmzAh27Ljh+hdPBCsYOmuJN84TTCr0R2WncOVtKAYaVqMfGc6eYvi9+JGdiT1I7JgTypyNpMELU
KU88Q9+UfbC0CJdw272MNeFexIhOWgoEcjXJjkUG2BKdx4iFnSAuZYfSAOuOxq6QncN2AQqklL0l
TcKQ//REbQZCkpy+jhmUf/U8O3K8cIL2U+BCNZAv8S40k1IoqVCOSDN5a2QQNcRKnmqROJmRAO85
taSNObLwUooMCIBPbOVoV//y/evAvP3Hpp7oI0g9AcfFbaCMAS/l0Y/Hel4E5GZvqaxo9aXU4GKA
X6G4YW3YDzvF1pgzMxEdMwrtCrAcGOhf8ku857gcfUmuG/eCPASVW9d35xLeRkx8QNlvMWOnD7NK
KeLN8DcAUEOveobGajJ1sa+UHIdLRXrSbS/NCOyp/b7YBtnHIMFFz2i145VmKnEqYcFwv2CvsiZw
aL3eqTDJoK0Ibnq5+bKBqfNBpshcn3EI1j7uZwp0i5sX1dHe0MRGxAFCucTRKI4rXIZ8OPnvVKMP
gdAelLjiHqv0khaT17blfDsR+qevrNLdXb0iRjLmskd8qAoQ84xBxodX/v9sgHHsKPCO/UXNYvNA
lDQHLw68Asz1DprWGfYpdBNSQjkqE9bBe/4iZYZE9cEOZSOGGvSBzNnIcIXHlBQzCmHDhHWGyRoK
cMUrBmhOmiVzYONMcI4vEfLZt8udb4IJwr0XhEEcBey8jgoy61GtZo7WAyhwcMfQBnoLmWLw4Oap
brH+zHZ7neez9cyrK/Vt/emQ5Nnf4zYKT/ECye06u8QQ1erVC7qUcGTVNz/d6ZVbjOQ4VB6cFFF3
IwE2FdwkprEgtUttuYN/gtDsAAnE+cWPSlSTJatvWXq1Txqxo7lW8hpSg8mxNvtBLuNEo1+thuS2
B69Fs2X8/naZTrrVuVyyXm+jfMSL3LBT+gVEwUa9KYw4jgr9H033tZxasgQB9IuIwJtXzMaDQAgh
vRBIHLz38PV3tSbuGM0ZCcE2vaursjKzfuIIduqlABTkY2AuJLfCOwSryrAzmytpWd3kU4X2Wmsa
3RGRM1IY6W6Pl/XlvRzLVa/jCjzQYNLC70vI6+wn+HQat6FoM97RQSgxqjEi+nP31NdYeHElahmq
EiW1IbFTQ/mYKMdODU2DWT5IwSNHtyKyXleP1Uv38CWc+6dwq+r255JF5hmZ0ZgdDf4JfnsD42EV
JtQNEwjsZ25mPb3sK3TgVNQfu6UD7LjYRHMZwrOC45iXtZXmdLFaj/PKVSX9bC8/s6cw52GVLq/2
UfLJ7/o05zum53Mmb0VuHPAsewZg9CzuoF3ki5sPZffi3xHd5WfXdr/L2Vh5nwcRMwbLlVMCIu76
s2II6vhQ0nzHLlTmEp9L1FYVb7JZo4Z2tocy4U+S6FmqhXMUK6UMiXJ3ktH8qJNLy3Lc15Yen7CY
dbQDC9LQxXvpxu5Hw2rcvBPOUTicSq8vyHKOFl0R8/l6XzGtTv2eZ+pZui8I8NlognS0+01N6QpM
00Qc27L6xlZACsmXV0BxKODNqOLozG4DRYxS6VY6FGrpl7FN5vJVMrn+dltbIf4nDZwvmkiFqjeJ
44qs+vNNXX8u3KNH+aHaI8Imn9bl45bH8WryktcZs7Z5WzfR1NIfzBFYPS7by3v/NDhtPtb9MC9Y
ANXCl51uI2/lk+K3/vlRPibqG2a6t+JJSXmrpmgLsH4WVTusg3uZB3kuP9Nfc1SfM6mYrdEUwPJq
01rvyrhv+z7izuFSy9E8KTfOETkgtsh1Qg1of02c66uprdyM+PUCpaHySLztIbitIxuQNAMFz0fc
Q0cWuWfSP1M0+MSBGLKYOiaDGgjy+s5MXxmoC/uMtoh9+85mqlXZymBvq49raX0DncIGAXGCSU8B
6t7fgO1QxbMzvxvqTCd97qRAUoVRePF49moZYezJKfPV1CDmmGXGBOsF856RfTbTYyeOvBY+12Os
6CuGWpWBUfngnY0EM7f0AsWWeW9dZ5dy2w/jjOmnJ+G/WbwZjOMAaDxc3UHcGLG4t9/2950zlswG
ARIw22eE1jCI3vEmIoR3rDEvFEDGfwcTWJh7h52ATaZGlxbVcQMTqe/K+Em+keLQEnDFlN8Nhxou
lJ+Gd5n3z8NlX4hW76H0m1WaCXrY8ImQjehJcmDkVhHM4kDDSeDxhg91wMGjYN2HO4Q/JKLkzHfd
jHhl3kwHw1UDNfaTu/ERnXQMX6O07a/7qeg6vA5T7l44vvBry35mtJ9kRuFqcMOA47mPTvAwOA04
qXTyivvIMf19UxAxgpzVhwK1c+yEz26tpqu3vSncIY5W95NNuJ/hwLadbQevgEsYB44WNfUk28gy
+NGvn+2RfWPwYCecnoWTp5d2AXDy/UoYk2qVlHDs8UfG9ABse6wX3XB2EG9uZXp23VUuhBceteAB
FP4TrrrlOnhojoQP2XbW/oY1+07oNXC0mPr37YFyCRn3apRkyLxGBHFv8u8VD9jTxduFd0z+fX74
3bDQcCsb58neKQVZO8ieSMKAyDCd5GKiZTCncqFwGhoQncZxguVZ+j5jn4al7O9gG8uRFiafGK07
GFXB+c0o89aD09aD9kgeEK4EREh6G1aAoSnigc+AHfnB4s399+NXOajJXSg+MFufetIwKx/cjkm4
aOFwMwtfOL7pccVnDF3KqdG8T6gQTjn8pn2qw/gutAd8h+opcg5WVgeXLxccBFxpGkPvZghj2Nj+
np557YTe+N+JuM1O9VAHBh8YDsz7iOiUMH5t4EWBXDGuUu7XEcVF/rc0cD6MsvOBLpZp0gOM2Qav
c6++1Ddv4+qpXvDchuvkv8PgKxwvOfq/f9NciNjt1XN+1sY1s2PfJ+GFOGkYgv99sF/jMxzOJsOg
SByQEbDtCuNgrsNwk/67UU5z2fdkLL7G1YJT2NXdNIc/CyD3f3cx0AWVQubK56vhYQ/3ADFb3VAP
T5z7OOEB1wiXz6fnvMmfLiy4Inni2Pvwkj4OGfq4MLGuj41YlmmnaAIGFAM7zYHGoeoEZ+VTa9zL
+dPfkbigBW8YzvS/t9URGaAjDw+csk5UEU9WHpyHXwjE/384wq2N60WtJ3Nr4TtcRXRBOd6TQiWh
mwNX9AxQxLtwryh8arjdYkvLz1qX+nc4cDrpijnCYV2Hn1wr+V66+jd8Y5BuLPsh5H5/56tMn+Ra
j1aMEbKL4qTmnXE72P2xRtQkMU6tgkbtcDg3I2wWmSh/ewgQdazIXJgbMQz2tZwSGtl2JiDnG2Mn
QisJcclZaRgOdVDp+kOkz1YLgV4UfHOoQmCzYZBQiAhiseWF79u+RQj4QagfhuJoC6Ezh3COM975
fuhhBE70uvnzfR+Gnkba9EUrl0uWlSI4PthqZ30jrrv17Qu+g2aQYwkf4XAdPsUuDlcMI6I5Civh
7gnghP0yb8ieM6/RebiHpm9+h45ISvPqx00IM49G3Dh8ZXAXew8f4+4E2XGbP3Rk7QDctOhMi/Rh
7KyHmfpw5AzYaRcHrtx/R3lFLf/2awMDwR/Fgf580YUPj/bNZdhaSN8WpvX83z0NP9jVkb1zxeiH
rCPyFzp6kb1DMCTmAMGXejh0ZmGFhVXxxEaW34WZSE+H5oCDX3rQlBWj4qNYrH7uijwawqeeK758
/6i7mnUwYfEvrjk7BvR56tERP3CG4uGNC65utjEyx8jnYCKEZ9m3Q9+v3Wx7idGX7v7IQ+IKMwpq
emoC2SQcS7raboabaQaXAw839VAfpUbt8BSHg/Dqv6sahjH5wHLwdR7+fTypTd0H5j2//12Q7yji
ttCvtr5an9V+/SfrEUj7tdXbd7c/d3rV4q1U/TuZ4GmRLelSeoGbi/4XloS/9sJ9iIQZZj9MaPx5
MQ0LyyPpAoRXem7E9KhNTiRktM8zZlfh53F9AzX0upKyJyXMcL8r5ZRzze/98DHK/SJiI3FpwSEM
sOu6VA3YjlMg3Eb53re2UBKGyFMn2ztmIqqm7eSixrmpKLUt13003PCr3fVkO0w2BHcTd0fL5tok
BMg+1oDtB3dMgBodvc7DxZqtl+6155JzsKqB6PeZyNBid0diceB6cYgOUzJ4WJ6IqBijD9QEuu2L
aLoexhlOcHmPZNk7ibCjbC/GJ0ib081OmnXNRn30NO3XDulBcGJ8uB+mV9+RCNn/DIPLHov+t2cH
MBz0D79isfm0zEe1w7upX3UVPi5Rf+/O0OdQTnPKo7+zKDJhfwrbV8zL5n19yvefWPdQX0FAWhyc
Gic3I/ab+g39s9ApWrUw48g1NNXfz8h5tzDvlBq6Z1OQMWBbfBy8Gc2EWT/fKbXUVh506/LoKMZn
x+F+Uo5xCwikEFeQuLHxMsRywJAx5KSWymrgsqT54ku4iFTCp4YGKB6anA10ZW09etnyeDqvwiSe
pSz7gUmqnx28EPv3ozlGj67Co48bFumD/LDu6S5mKYCpfEp7/v5Fq9tezR79vP/rJi1caFgRqltK
6HCPK9nfUBKj3iei4F3YBne66YSfG3YT60ouUdo3dhIGWcuk8BlaPgDVrQ7Q6l3BUAaxYCiqclup
PhyJk9MnXAkirzBJ3KPnHOUY/zJbyttTUzISmGPyg6BFM41gEzL0L0nAdiolJ2OlyjIUJjkyglt1
M409m/DOOvHBbkpmg4cOztN7F1VfFVns6xVx6ZGivSLl0jZRJ+CVb8XdfjZVM4KfoeRzMVXBqF3S
QzmLvJxmevZIllfh24mgOzih9I5Uw+Ed+W4OefKuCOctvJm14lteo1ggs1ejyYO2k93AQ6M01p/H
DW/4WHiDqRSA0EA3poDKAc4UdbV956VFTk3uaBBUxz05On+ZPtZ8IqLdDSKK55CC4c7rgUBm83Yf
cluaFEbkFOgSVFTx2Q4hg6aCxUZnvoZ1FFf8ugKIsz9Hqd9gmAmLSYzYtspAXpVtrGKvW/GhIjWU
f1y58+LK+gQJWOFXRiPZeg6t+bMn6Ix0m8TeDbYthd/sbNuJ/V4MLwFO8QvVFcLkCU/Msg88KvzK
Q/77/E3kHCRjyBipIHHhVzIiyVgNcI8c9eLUO9XvjKUxrOLtm4FaalZqKQ35mQwjW4xnm77e17U8
nk++xBAXGvd4f/51Z/bDVEY1UrrjoG5enRtSygAkkUxUJUrxSz/5qsWSre2EKvr0Zw9z0rVA2jEX
YkJifU2YZ15+PaPYieN5RTw4OFy0TQXTLFv142Unka9mMLio2Vt0uxAO/2T0qzUKtfjzdY/6K83K
zJXzyycJW8QQ9hl+lIFTx9svm9MoRzs1uoAyR5t6gfkCWwU0lVnsXQiJDvbrIyrFJbqNDMfK4GSN
MQMXbTwC0tEQOOKz4H4xDU63YUgLU7oJWXqKRBUhX66Tay77tyjYtylYwuxn9r3mfNLbP+36ZsHW
lOEDfgFNbTUUpCDz9arMO4pS+WL3z4XqJVtdz4I69VLKYgq+ftHn0kSoXP7qQnrIZdjscPIMQvNz
RTDzkSgQq0FsRJzWGH97CHYDxkwvxjy5d+QZkdZZ7/NAnxJE6BVtlYOH1noIr1qHSetBR74DJeJE
xxG8qIyx3sVIY3QwDVpDTPvqeXbkx3XI1+I8lOXvDPhu0exUfDdgil0KfjTi1ewYUZUFlXQ4x0Lr
WsP3in5+MqAv2hUGwah6CsnVYBisKqWnhBGBn1jLMnUlG6khTkUQHMSoW4QraRQt78RhMvT+9pN8
71iZxRlBXlu4m17/iDx5hC+HuqxaFCYcwk6AfJWCv9smgnmU/4VKbVljd0ff82o+O9tGHmb/FuzH
cpV1huYnVwok2mP5X3Bj5HDWWjeCOdqCpTjrcCKx/QcGUVmtRMWGPqXZr+Fe9h2qgWXp96UZcWnA
9GsZeGWmcoJLle/VXZkikuaMpU7x1+MTpbuPZ2msBaFFmPXLl1q8vqwm66da3sh0b/bnYtg7tuPX
8oJEjuTp96qSRVob6U29ilkQJpe4t2PnMogph8XES7ys4wTBek5ii3JstJmqIk8DMJZJCjRZsJ3T
tJAMQ9GXx7fzBPazrECFxMfrMDeaqy1fWlUhigoN40Mnfo6UxxTygqj60pLhSr56i/0mRvGZZcfB
MEjb6bcYIoCNL+faeDdTs1rrKw7YGC+CzkCP6veiLxyrnChUjsM4zXmutplXs24/9N+6T5WEkdOp
LAb+9/1kcsC+Z/4SSaM8ZqBBuYx09ff/eG6wYjHDI7velgUKHCuvjJ8i+qAgGGLTwKRJrXQq+xqe
dbPtTjU7+Ry1GNvm750LMZBj6fQMr0SqzHnBsygYgEw9I3BBIKlnEhH0lJxd143jq27+uhcsdYjR
cdZR5lKVTPkDp6l4orFhk5GaPoCqeKNePWYnmq4UEi0Tns4xBjH95brxlAsYsP09Fwg4+2QZ1QQB
Qgho5RP5OlduK5zh+1pnpPyaLn82pJuqHui+4IB1dPxB5E92zIObrtpLvQXDbMJghOqlzz6keAxg
/Zb5Z+XQeLTTP6DaBFITXx0Hxa2WrwynC4+cDtkEd/NtAZE3dLLepAx+sNJcDXQeiIeLjaztVNOV
uTqzbs4LycpteqVfRD2t7PuHKZHZjSPEuaZase3V7yepYLTuq/B53+VxSMbVZr5/MpgnoAHB7dwL
KAx5RVXsIjc0FjQxvmepaCkjxb4WP9PyUmW3evEnZLCZ4oyBt8pF4ttCvS6GnC3WVf9J4+AB2Emg
3KG8czgtvNF5PJmjG3iTGmTqJ0DccKfVVVq/Q6Uzb0cFK4WkX9lXRquIfaWCjNwM6ShL08K8APXg
2r5+LGlASaoFcxYlagrhWOGuJlPXBav2H+13HoB8aGLvEImIMu/MO6QuiXm832VGfkbALp4eibDP
w81bqCtRvPjqYzrJQZe4OCzNi36ktn17sd9I1ewcqIM3xRO6evE9W3v6z6KuvE2WUjLMRy35FcC+
+CQH4IOOlbO9OxcSgpryq5WukP2+x/0/3VslSUClT1BOywHnNW0G/KZ1YxddutyiB2BGhaeJo7qJ
HcwsvF5E+WvlG2sfu8l7k/1zlMn3EcdUY5vguq/ez7dNo/wxH6e9qCBcI8TnG9tJQk2o+8UYA7gJ
covupnlzfpGOOsZg/vtSux+Hqymst/Yop34z7+nqFEeIefZFTXUCO3jQbA0BvLhWwvSW9XuY1QaH
QQtdNjZUVoSIDHcMhruxpog35pP1LPm9iCk/c6pWUxETD0xBOq4B6IhVeLGReRa3sfZ1wTx5Znyj
exL2uDgYIVcMxfS2c0dTzTcI5blojjK/8w4NEI1oUsuiux/uh3KpZWc7SzCqz7Gem/dlcYVu7zwY
N+2DOal5ENQT/5S5SZeMF7CEw3wV3rdVNP7pI5KKpbj3p6xZzuMztDIQ3jU4JJw7+8bWTV/vgrBS
MiTT2/bv/zZdy2sVJbXOfzbdVO1GkQ8r3Q3EVt41kgPusvvJnvrqQZLCPV+fbKJEEa790EsEMdLI
d4uTqwsunJRJvZwry5l0gHAf8QRVdVTbfxlxiiPTtnIJGQatRELHv/hi1EUpdPsXVGy1XXsqLelm
zK8LkEQgoAVe8ZgBnm6X7E5yCC9f2iB+VhEuGtEsBpmAOe9Qauk7JYN5BPXmdrY9RcdZ3LDIay0M
EeDV1RBPV/VQ0WKbJprf8ps7NUpTcyzbQ6JdpSvqOf/czfXTkVsUE9g1Fz6aFzwvB5xoeZVNgnGf
INrITI+HCqLjvRmmA75W5fvPuLPAsjVE0axVGgQdqTljLl5MnOjoh8f9DF7495Dgvzjblhlj7j7C
XAmrDYu2vcRDJ/yvFkyUC3Mwwyy5c/F1wQtcbiRD4Om3JQvyG0sTPh3RkcDEtonH7wEWXbkYl3rr
LpFLa8h2uzhuhMFslEAyl3lkFE62vTPmb1PPKWDjjenu43Asjvvbn2efqS2xgrciOJohZAib5aHN
o5NSI9WSnGJsO9A2U96k6Gj+rbOtvoJMZf1zNYajDEM7ONk8VDOlD+Sbz5iTOhvXlTAvaxlNYuzU
/7xVSCkWnUnvkTD3noAJi/uh8ujiVYse4nSKOFG+bN8PDtFqkMmyyNXnBcQEGQZa8HV4hqkFP5fx
dxamS1hQSr4t1P2AbmFzQ1RxR+Ict8O88sAeX9e2oUatikYGlCB1BzfnWDfxq01CCilZp5udhOcu
PzNGLhUpgpK6rX/u1LgJu9q1/PmP0KutfGQX61llBT3vMUF4u2tT5Lk0wAfryoTlkOUrdj1YvZxy
kDHKzYPxFxwrTb1Q/GQb30m8SxRLUecwgJ6ALH66goHWgXjRZciNJyvwo3i6DcqOMrygUQhmaevJ
uLerS5xCiwLkOwuYbkI/yChHshdyP/Ww+Zns2Wxh9rM5i/dOMgqbMaN5vNYAqPJXL38swrzHoWeF
QUtxEo9WnRxlGf5zmt2/6FYKyTST6dZuGtLyW6hkLi1DKWt7FWKDBYwtCl4aOMcMm3QsHHd9yUmU
jDI3Wk+CZbWUtBmEGOmG5lAFdpBo7qJjP1NbWpuX+rEUBasHV6BMRKxxdZrGCwwbsEHL9/a5d3i7
dsAMn2GlLbrsvV2glV0sFZ175w80s+Ca+/A2i/f5B4YacUwIkHZnaOF3mPdhOR9G995JpgpZwDvo
3n5udPlQG+sDD4oUWB5z+LdpP0mJKVkbeUVQGBnKcIkIsnynCXfDU8XZsb7iCxGcmzJo8+LDembB
htrTKaL32ebBYSewgD2cLiluFXqGivLd6FCapquY8oq3bRkFQDsM4FzKl94z5gWY1UYUlCeruJWn
Qw0W70iaazPPMLcPIzvuMxgugDLfUOLPO81GvNhMqs2ghfMaswyrDV7AnFbdbd096ts+jOFV96we
Ip4CzXowG9NooZmDbILvS13QlJ361bwrURYRSynreF6z5gZbNhzIb1teyRIBqcwPDHTYC/tasn8Z
HVrarIJVyCys2IgtBOgI67Ua+PsejOIPQCfqiX+lKZxMfzHDs8UGC9QyE1PQboUJFtcmQyDP9aUF
fhTgdNCRlPWEK+NvYbZo4MPbPMixmpS3s/Bp+mjM2q5uS7DxwU85/9s3LrQXuMQwjVaOWhv/AyuT
SG5VMaSnbpZXI/OFMjKYj/IRK4p30u/O9jMmLh0rWdZI1dcop0TPWPlAPnDhs8jNkJePQwjAYMhY
z31QUesKcgg4SVft+pd34W3xIQ/GeOcf7yR9WkUraK2WYPNeGQOdw5hCQ2TKwEnLIZTukEbWWpzk
TpNExVPoMdaRxnGjR7KvW7KX3tMrH29KeE/tor2ArIea+THaKmM4dxliJAcNi3VnikSaECDe4Eoe
Gnqapf2E3VtRRgKCwNMyFyc+e8JuQmnSmS4aIbs96KKt5MO6zKJf+SZhSkTzTgbcM0vWBNi952Ji
/ZmajEURq3MWbaT+SfHfl+YtBVu850wcctVBYizxe2EA8qK37W7fT708Hp/8BNUo3Uv8JjYElOVM
WoASKuh6ZofW1WU4xwCbUsCRg+ULkhqh3s6vLYgWmOg8XL8qiULVKSAPxAg5+A8x9QG1hGUQtMvm
izyDn8Q1jMKZ7SrNfNURcQJxGTT99cHG1ST4Bt8myEH8Fn/DcXH+Nf/al2cBnU7nQp0qNG1Chz3o
gW76ZtCEyEZhLgfOPIv7lM7LaGWXb9qRJ4mRorRgxaw7rNskJRr5Q9uBGTJIAslZ0mY8C7nps7Gc
PLS/YCUl9VEqiDfK0FvePCtriilS52VLPfze59LG4lda4UGu+oMwrZUhKakDn0UT+d2iMrWT2MzP
vZsH+fqBrAlfSzbuIgh9YSPkD0LEb8hes2Zuh/FOHA3egi99GI3OcbnynqiHeaQPYh/2bHWXJSf3
zAGFYPUCZ+w3Z8fYlD6SQDpj1WiRkRCrDCbMHpv5Y/DVsF3aG0GIzFMsmeJ3TsY8t70inQWPupRS
u9LH7UuXB/vQ04eEREo9SxxJSoyCW4atcDfAUajFK9mJwghfjiEgH/uAkZiLgRv9KHaxebgJcUyJ
i1uyuzZHoAr1FBjNcc4++FaaRRJEwHTHVQ1BMMDbuIG2pvteeD/Uw6V68E+JlVCY2MOW1vVf4gme
L/GKurn01vd43PzSfeKcyN3VK9nquGpikP30XjTEKw3z4eYSNux531KhQiLHWFdgbGhu2s6vkngs
s28VPlddsKgzxLCqmM/OakBTQlcB7MGdsAvNKV2jbWmgn/woD1DC16V/EpdS4RcvZYCUpEvPCAo4
acVUZ5PSYeVBnXsmwGf5cEXWk8O1GisOCBx5ZCyDr6aF+9ktYEjzKrkGp8FYO/Z7RtgLSYMnf4z/
+pN7t9A9ZOchgLyS6w8UqFvDgJnKVxZDdv3r/q37aNoT63bm/g+0RsUaFum9Gqpovc4Qt/+dKqlG
X9VmMslKH8KKd065zvJ7jyodnfs4DpEWfTHHId4Ws+2cWV6Hi6Dtx+LmH06hBs35+9ueVpo3EjWg
aPfVfCsEdqWfakIX173LT6L4L1H997BzBY44HvfnoZatBxGmbaQDxOGwSaPEJOXayNRHwULDNN6Q
1oR7ImiJbfWwt0+DtDlcC00wCOTiK8yG2Ha6pghuTbX6ec4Wxn3sZJmFn6xpIkebl220cxicS/+y
vBjfYj82unZfytF8fjzqluzH6S3V0l5bCcg4LvzwcM3miPrj/l325MYYl5iO+M4cyq+u7THwOqIE
3VeITsrC0hlfZ1/tIgWFVEmv3iODRmnCotNFrAnGbFrHv3p57KQX1ZC2nbAa+C4k3q8wF7F2xrm5
OF0H2oYrHHaCQnf6fh2cbCCMMGA9qk3ZVz/19/EkwaJQkDOasYuLXD284QNEiqF7aYo6WUSGwCxR
Jkwt7Eu5Fi+vah9DkW5brMmFi724FsYNJsrD6W8eDRIqgoi+gvcInJFX/VWTqDvd1Odm5zni/+9v
wuPmq/tXdoWCEmq/LV912uQmaq1kmIcS5PofSNStDLdsNsHqj8K7AVZqs83bUyskLttfYlHhEjhE
m6L6MRq3NXZUhFIq85jxTLq2bfXP8q13xYwxNRss6p2/co3jOPhGD2ZLZ8u96DeOWKYcLv2T6/X+
ZM6qbW8RmqnLTS23KPu61EUSB4WOvJVkqMqtu6ykmsHMbREh4A7sGYeAfaaUXhYKzjnmkri6uhdj
P9hpo8eXhg+42GrS3zi46o08jglGwgjlI1wfM8mz/cS7jo95yaECJjo9iOzPcO+i0+e8QSyGcpNS
q8BNrCLpheHOldV0Ux43gjdUzN9jnUBCLnwJBnblwyxGIkcDKCGtxX6uvRyOyX5Rmn8uLmWtYEmS
YbKEge1w1WjzYtKpqPB+GvCYZcjR3NWV++mK/eEiM4M3gg2dJNgbpT8j6vSvQ/O7viGamd98eynn
TaITNcYvekWiat4xYcgWr034SAPyqCqCe7r3qXw97McKXsi+N1LZP2fzCVNJrvOpce3GgrB0HJzH
xY2ZkgdzYlNwe+J/s3Saqwo7gvJ+YH7fEps9EGS5fEbbegHzXONSRizXEkmSZYSPU2suHXgGC5qn
iYPKHLwStN4tdbI89aps3A+vXq1dPMIpjJhrucBiZmXjhAyLGmUb9855hgHVP0REePgrNGge3LAZ
LAwS3QTpTHnd2DeO7TRd+7K3+TwqBO/5MnssQLfGiEF+j4L048po4FjXPlJT2atcHvo7+JNrqDUd
ZX+X5ctvaPH4tyzVT1fpr1uFeihkCyxfrs09u1gbwrxz2henV+ReHimDa+k9oWjLva8n5kB472WU
Cz3s/IdYcVIFBu/qOApZJd50sdoKmlUrM7g2191DUHKxnDfXljF5+TpKeaOU7krG3AW/J0Mylapx
R6FzUTlEVdbV5NsPNKdbaOIVgRfs+4bHLU17Ad2uZyqRTkarhsVOg8iw/mSbOJi3Tj+vn5AemTua
5zxHByUE5kMWU7mguiwIMXkSLKGz6uvuStUTcMNlx2GjVtnA3DtLVI1QOn7IrIt/esx5p/C+qa7f
TGUlhk392oiZHvAun7+dSot2GBWZrjLcTZVjmALwefqkYOKU+8VqxFTFcqjeewC1erZ5G17s5Chb
U4gK19e8sgW6/5uMYLw1GW6uK/d2DTT9h4he1dzvIqRxgUiIipAFcQbWL4Bw/XOvxaXB33FdUX4+
TJxbGBG3ke35CBSrJ37FX6KPopqvmuzffsMdMXpehYkpC6qxPckG5FxdMUnbg7cwpCeIFMgYLKEU
AxLOGpNsL/c7ZC9fcmnC82nRer6CBYqZauxd1DJ7gvvJY9U6D++TVHM8ibG5WAg/ibGRmPPyJNXj
2iQ/hJzDwTy2z4hH0LcexqalMbGaV/U4Of5cGEyeTJex7hs0rfxK9OfGFdFDa1YfFhOOXy7PSqZm
2abWaGx0g39BxMtXdy0gvFogHgYvCK0O/AkpWHJdUxdICwuGESaLr+NA4qx1wH8PyJMaOalkL9d6
wF2pKRZ6xgYG74b57pVIg7KMmUwSAnZvFlhyJIvxEWSlkgmb/rh4a+QkTsTgSQNbbXBhr4zVzrMt
QBf6o9wmgxqySyrfnAseN7g+C/VAoK0d7GIvW82ychqEClj/fsubGsgSyMUeB8pVc3RLYEqwuIoF
DXKreKvjWmKf4tabiyqTGnfnzWOHznnzpqBJ4nfwtSGl7O8G64m8gESS47vqsbtpZKPluBhvLaNF
o/DP1xYqP1kEZ01JVJiwxk76g8WdEyxrT2VGO26H5ZxEIT8L6Zh9FLXOGjYSWTau8vTAX43ty9fm
2neqgzDKdh9Z47fOsvtQdXKSmV3/UoRtG4fC4JT3bI83+rHMBWKyrKU+PYPD9BpPg6De9QntYy54
u1+76LYZq4Hty7HBs0pUcBnXnnqwnfSuYVhHrrV8dPPxxkl68M6Kzjbw6JM67FbluaQS0MEtGb3A
nrVtKmaXD47j4yhxrBuTcV8MTjHWXbnK5UZ5UHms3jbP6v5z0diY4hh7Y4XUX4MzxWemL8z9qi8B
1SjcDcC+qR9Qdw6/hxEeR2TwgnApnYGTOPoI0+I5i/c8Ym4IdIWJlqsqEnAvCRy78Rsqo7D7LLJL
lXvZtdbRqyDJif3K6RvjoVJHjh0c2nLwIdJ8k4ohiQE8DvgMuWL18XuKhum+kk6HLTQN6Mg/9+Ny
6uvxdhgtJ6JJoquvZkaK5su8eBdbedjnMdNUfJwElrqPlTO7tHwUG2ybB6LzwAtkJ7Ik1ursw+uv
+3JqkNt2N/JcZ7/6nr+nVsw7uWsFvf/cmmbGsB1efhfzWm99G9LEFKYM8G0G1Rs7//amsVQxSqTw
EqWbw9g7DcrI884FZQzlT39boJdL+RILYxFiX2YsNIxdGdNkWzsiUPJb6Kvh1ddjtdfX+MPdd5x1
4e87Z5zws+dK2qQLqsu4coYgCyMTf6uJfQAvIgo4hlaCQcuncv5QOs9k9Zlu4p0xiZU6Y8nBgjtZ
xKaInSqHQ3t8+2ZPuExXH/TO+gY01AeeLxZe6apDda3FPJaaUbp7I5d9eajsfi+GBrytP7fGv0m+
HtRBLvCxdr348sxFC8DHb4Iu9jNMAjbdsnX5KlyMubRAX2TvP2tGarDrT9d2CVBFF/zKfmewwb5W
HFvN4oaz0eWb65yPeBDEpsfPzBcrDK1oGNyjwfrsMq9d0p3VvX7AtlpGp2c1ybeb+RTstPSIs16r
bt/GP9Q1fdhE8dncVbZvXMIumk34HDitDM73ES/WbiFXWtSyXYNWdVOWEySIwfVzQ2nK3y4ad2VB
ixoTGWQsvLjhpmQTUP7SDGcadqNNJ9nMcoCzx0jHpB3W+FWL/J1hBXugqtvNipKD5HlbuWkbCPF9
y8PGthyuzeg1XC5fsl9nmf4tGrf2GF27ejkzgdPVXk/klfleqh6Asdn+7Sm1D9NAPgz7s39ElkaW
q0I1KTlUwTSD9cau99SlXLWCofHvHf1KaYK4tykXGhnheXqfjrvJaNy8tXcf6X5qEHsXslyegz7K
JXIJLP5ADEF0mu1nRzMcgR/LWjLwiGd6kiqFwCfh5dVRGBRGFFhyN/b4Wr+a9XpLpePXPLo2NxWJ
zqUlMb2iYoehp0C6xtMZ7OjdHv7Ncj9MvctM37mxRXGTRHJhzdqvEBd1+XdCbDy6IW8I0dH+LfGR
1ZcVH5M9xl+tA7+yVOUBpCbobM0LBoVooOnziDSSbE/BrqVdMYkD7xinVh8mPLRs1tJyLnHsVlo4
VrjNgPREvn7OYpUjGGrl2Hx2harb6UiQEsQMZiK5d8yE+a6SvfO2Me1Qw0AasXkr/KoJ7bD4X2oW
u1jz1dq8SYaOWpPBaXrxdbXJsTysCo+oWOyyS5LYLN31hKhDpeN6tl34PxLMjlfSIRlQIEigrc9X
WYuu+3ZCNtrYDzrzL26SyNYYi8P2app3LZJmFthjOcOvlOvpau4SKFsMPCo5oZp4AwSINVS55srg
8b9wbdQnBadWwd1mjpxkINKmUM3lamzGBqoSqxHHf6E6DtMxARwzGRVoyr7yuSzHqmaLFdNQa9o5
HGkNrra9LMNYmSs5TT3rr+g1WZh9kJQOnmdPA9eDbCPPUcbErYbMephtLJuYB96kOEfUluhlUc1U
uPQiWWhppF65lBb9Z5lNmO7hpjjcB+Qs4MhzeZNaTvl3rV5jlRQozYjVdMnJAZrzull2bUTADM+Y
48yvAsJhIdnyD4KRvYma59xZTBP2+5ARoSSiWKm4/QydEf1HcWesslxsU6gD3eiCAxcd1IWGE7Jd
jXJ1us4BCehzdhoIDt2lxH1J1a9kHobqtbwExsx7xw5BF/yjkf23eef6/kn16eYIXGCYY+mHikzL
mvl59fB++zQ2jPc5D+SzwY6P5h2ZMHSDbFcc0h/w/5MRsZm31b9cmR9WuvcKVWYY5RNvquFzpdkY
Anxt2P88JU0rwuKKvadniME+8SNRlkTtRu1NywpJ925//x9w8olbkWRHxNKyzg0X3l/nHMbf7ti8
/pxroeaX+UMpnh18XQJC+/WHnIWdk1PxCEnXJg+ZPeSge8HfYx7akOAyElL1anTNSRLI4hnN8ynp
xPl9vKc74480XCZXDe1gHacvnZCvQu1Yu0TBIyt76We6EEdbiXnspubE1ZfFpUnjAce3YQxjdx7K
YUkwjIHT3SDK12JDoy5m0YQyDZyfLF6G3EwB2x5pWPVEcNdy2Ub2i3F4QnQv97WHjDXknrHyYxLn
EEXjqWjmATiT+6BpmrGL3tzild7dDCCh+BTXPp5ML2Buy388338N4yu9pGWA0vMwBcc+tud9PKck
bDcg3JvBVnIeqOGcPSsIfBb+3NMfVFykcuaKaFpWDnyL7o78WQW3FXh7sjE/THPvEtMm5CRVHtuB
+KT7uoJmp3seTCEiP8PWFdDw3JsolEPxYpZooejSq0yWk9WbuympNs9NLNnU2ITTx9bBRAUlf3/3
tqXEQJqbCmGJlNpj3tz2DqlKgfmCTJ2kMl9OLoNy+YgApQslOPOzWdTPhdJiV9rK8G+UZArSj9vn
LV5M/MTTrDugLNeXa1xSNN3mgVR2jL15fnHA8ufWjgsjqODezNs1x6v3G1Lc2u/lN5UMQJ1VkgGp
95bErRlG68mQdqXMtvXsXzRnSJ7viyh1rWd3DXrRLwl1qs781SR5r7x9ZabMUouP6mPI14G34czk
KuOewszvrAZgvME2eFzSKmyTu8E4+YQQwgbDJdvq9jPxJRuMtSQWnVNaLyqMGX5yiHqWOMVnOq6b
LCfdTnconxv/gaGh62MrXw+JZW2T0taA3dsguL+FoaFS2pBCLIcGrehlfgcks7eqyRYEdPvL6DiU
RD9GQ58iggnldsuiumwzWfUDCpMvDVGS0Bw8SmV8qV3Vd0erImD8pqeyNpgo0CIPUSZIOJ8zQWne
R9WSqJ+HZvBUr3bwc+Ospw4V6OCD3JueCXsD1TorNHO/xPj10K8Evbos2B70vpxYIk5EzQXfnNIE
3D3qClQbVgUv9l7MTa+17fu+buSUq3tspvuv6b2R6VrA6443e/Yy3dPjPZ8L41qMBcJSxIayurvH
QKae5+FzQdZZ6IZPpq4BRiifn6XY72pK41x1N99XGroNBL7AVclWw1DkJCo3vUxod28/9Egdu1k7
xowZl1nVoA1eKmemSr+nyr9cM2ME+IMVI4cqrZ1MOVm9jQr2/zDPe9AGAyYSgbr3eleetWXZGchy
z0GCUBK/XAEhIaGHOTsPJReCY8MBHWuy+NzXrh03mp0JzcfcbNufyxdUemWXKROY72QNk8KZN5fb
ba/HGeQwGkPuMdV1oibDwtTRkc+t0DAJFwPteTtkhq52WQOX9BRlMp6PdARlVT39j6Q7a04jCYIA
/IuI4B545RhuBAgkoRdCCIlL3De/fr/2Rjh2bdnAMNNdXZWVmaWMd3w+Sn/KIYlwNbd5OetTKcEO
RpXqihYrGaPpu8tD7UKOhhDsQsk01NbGHV7izK02L8Qnc8JwZMK4orQMPJzgv0WZYK5xUACMl6my
r0Y/XugKoVfC76EZlYUi/2FQcynjvN5XgTj9RC+4Xp8IwvRQ858Pbo0T3LK+fP7UXL/fjuWrN6t6
k8SMqWyBwSrQLi4OT829bB6oyws0Wb9MFaZ/NRTIbqKDDso3cymjzfSyXQ7qC2VmaK0fTUnVSNC8
96wnI4V2g2Y8KefhDSq4le+81S+x4xEZmB3YVb+WTOGV03F+EpDgFdfXa+MwQTwtgUB8jc30mQUb
6gbEf4laKGSwMLLxMteaRN1Fvn6KYnczf57ltsPV9VXkuU7qd7slWdpfGzv+QMgJji3N37Gf5a79
p0niGm18t2AIu8qlvszCG48/25/VD1uHaEa5foJBiFcronhMp+uVLy55fCtnFPeei1c5iqqpVPz7
xw2LCbx+c/luHvy1ipu6H53hLs1Jl03r2INXpoEEdqlq4fCa3FcX2ffM9muR+PXmvhtHNtPfbuV0
up41Nn4JeCop+B6LeDUPi/dheo0qmuVStqLk37GBKMR7cC2vlQmekR+nVBACzrK2mZLur3Updu3d
7XuTy6pVTrC7wry6mqTGmzQNwPTKIWozuTbyidbJeaIw0U2KKowEjsAS2022perWfRBP5yXu934Y
IoKc04JnNaIpE9qudbz88psf3F+W02IbCg6ZikrudRqMUIRV5CsW17x6eklk47F2hUdYfE1fRzSG
1VwObZ6J0SbeHdgj/W4eYOhHfATeQnuF1/0jVmbl101Bcj/pXPmtHY1d/VcEygPz9c1psLuMkveq
8aypTHWXjdfPTqrwIiRk1OBoeew2JqO/RCxwUHtl8xXA5yK2CQtabLvhclNjJEzBRCZ3ybUMvzUv
o4tXvL7R4DDvnb97ANassWsG6HDqYEgv8nUCRKdlo/OA6jibkFz/pcFKdJbUEhWkhRbIYB4Tjq0H
x542q0pR60sO2aLUkV3ABEMNkUJVFcWCdX8sj9u7jpCGHN4y6rTvpHiCBHHig1p1RX+nppK1uFCu
a5N85AzolO8oZoWg/hrdH9MPG3FeXRgTbLSaZw5cvX6J8an5V0owf01n41w0Wr9BJXVIZeA+x3hf
lejq3Nwwn2O3kYgv25aPzrPmXYyc8loWm0f1L1MuHhqpdZxdNnaTqt8crtwXkv2ku/pvSC43jl2y
9neuGY2biYLHR1KIOSwbp+TwkRF8WvtELbv6OCdbl9s3nGKnwVxKn3tJQ0eyHVMVtNx3FZs+OGSg
GNaWDsPL4yX/V/Hp3ECOtL3sbTK3dTl7BgtWIE23ZWORauf/qvCh219FAnvSL2I+eZ6t0/UVa/Bc
3x+Li8+0aBG9PbZN+20RVQ+X+FocZDKV/CiVry9/H2bkvOU/bxFjoNhaEla8Tqw5FzvbD+7U+4/8
6DDRhbs1j5Mm24tTGDoEdVNnrYMjCc5nyEAN/DDDBiwa6naIob/JdhY1WPB3fuQGfURRTZ8m863+
FTSrO5XydYz5sxdFT01pc9kdqhNRta8fzhsc3dekgGB02o3M1VksF19R0TJk97lRwBSBMPushumt
v8IoOlXzqN6TQaKXbR3x2UID7czNQXQtF8ePUnllLstYLT8ZBQvtaG+NC1NyjE/VTqBNeuS/BTBZ
PRC1eHZkZP7LigJg0d5/61yAq2wy9itsftdfn+cAcB6kazveuqYXVD+LEn5uo4MViqDRdvpTgqdj
yRGVqIvsPgHfaQaCCa3SAeKlEq8o1Q7jb9dMUaRWBG2Pysb3c5Jx585XqWpkR46TGsJrg1kn8oUu
ys0yLK8Kb3CqxIRbttPSUNPJIN+F5zjlwTXxAsb4ufyFE3CFvrRofMTLShDtHFrMMlVm8/cHaiiV
bM2rDi0uO1yLr7YzAMcdMj/mYRWVkhSmw0zP2bCUSbxPfhx+SVFuy+4MuFUlFzjU+85gVyFWL0Z3
dZkvLC6nqvpLBVCroU3P0pzf4qMydwJ1QSyx7zzpRr3ddF9ZvsFRM0On9XkctZ1ekgEdzG2296eP
vS8dV2xS3pa75q3IOKri6E/NHCOuJxFHiVoBQ716mRa6+6h6KZItkn0GDM99cipayKL7o5/BLEGP
vbw9x9HQofpECm9cx8WL8SuxrD7bOY8XneIM1Be2I7ZcL0rGuW1crBc+d9X1+2Nw/M40Apsp2dyY
vLK2UKhZPrbfUpX7jXfNwiBSh8nKbpBqLGLDrKO2LRsSFKy74BjWPEMJkFgu8QPeSJzFLRZtlFPG
LyifqE1MxyrAbjXBYBH/Lbvw5XuiVtyOtvdatPm6XOL0Ity8Mw/tVc1vfNbyFy6d/4Sqe4DXsQeD
0Y7LtVyXI6mEVTxK9ZKftnfq2tpKoqlSJCeHiqPixLZeSuD6PL+0LkK5AErkvUUxvY4zh7qIYeC3
R3JfVTeGBxVi2UK2+xf0KiENetl/+I7nQyX5uQoj7rsF48KQGlnGY0ucrWYmsYmageCMuHkbevEA
Y/dRsd7djc10NZL6uCk3SUbPQc9Qr320qkwDx8ma+syMhsI7JI7HT2fLPJXRQ3PdS1Xvo35UsbQm
6Peo0bjWqdeb/4aUUwY2WMqq0C1kjXXw8PSCxD02fBEkyKRE3RpNOXEdaVxwK/8MUDspAz83gFC9
K9h5VL2TAaz7V1bHo0mmYW/fpjespWv1IecYZeji9wC0MMA7aS8OD6wHR/exRTTbmjKgCawrpYs3
L72WX/vYyrM+dbM+VbAdN76UY4CIejEMqLT/Nr3TKGN3Ltudv5vNU416k+rGdFxDY4cYuq3fIgPk
vJ5hd3WtFme/MK564PXq8z/KH50PnC69735olSTq6YGZ6lrMg2LS2bJlW8dlEdJRiDfs4wjqQL1A
8CFKOC/lXex9t98AM8bA+RF8/NtIZuumtuecFpLt4pATNLI6X6lzHGZBW/3Tvivo//b7k/JbqGLW
pRakrc6r2Avh0jeIXALgeSm93bgduNJbWSUUpEfQ9hvDAGxRdMnCyA2wPGemzXteRahwWRi793at
mzadHTPLDdkwbab6fwPyle+jQjmKLZLJSU4vSmyV5V2HaWp8akEEV53CIInz1LCIrMJi3fzpfhbD
vidQLkxd7TxBXr2oYW7n0JgG1Gje5GGQ8MZJFGGU0J73n73irbnAFz7+qOCmQUqYlFyybmDKblBP
oUub2NHkd8oMxb40QaoQaaCEAZHgmFaozzOvzxcJ2ORn0Va3FevnbxPNQ1IPNee5MXCiqk+Jekuz
+8tzW47GxXFC38xCzXYTM9E027G+fFE7Jxqi9nc1P7oXn2749MgCBK+JxCawzPZS/oZM37+3uaKz
ETY6HOsp9IGLtVJMz24WdkTVCtf/7hZn69TIc/ZLQIVlLFZV94vDskoucqccAgOfO0nXPaKLR8w3
02HCO4r8PuTnpegGoowlMQaFOwIEQrV32M+V5fR5rsiPbe0cd8prefuhmjXnh8k6Q+mp5o7zwwTS
BQjWGOcic+vEUDb/zPlGZQeLJ5XrcSnX7X6VhOBgbhpuhLfnh9510cnBoi3heDcAaldu/pLlVH29
1PjQClTajKFDC3KyzXuu9xjcX5L97L6cjZT6SCa7FEPr2yWmMVQBNXbT4jjXMPSHM3yalWo5bJZ3
24/s52UFdHG1vt7qR+Fzms4ZjiRFlcxwOU0tWycO/4VubhYx+PsonLpX7TTOskKmOvf9sq0XZ3RP
2Gkdj/MYVu/iWs/MspvGGQ9m2VtOd5Py7lDzML1OQJlUTYXqgj5bGVys8e4Sd+QMk/IfAxaoSqrs
fqcw1cd5/L54/iKAboAlS8PNfIiaywrMcv+0HoYe0xlTchFLTn3cHUXIdR4NfrUFeH96QNzh0X7t
RwmNudjKkUuWv15qnINvyNaO23AeaXB6FnRvyW190dm9C3kROvw8FECK8/ykbFM55QDwvbmWNLyq
Phm4tILw1rnZeCOefcFPHlDcFlNyQ5v48N43aAl6UC6gn8/OCqb1m5Q21YPKGvpe0+4t6j7LKfIj
DuqtQlRyW41+N22m8f9KR8sAJy3fkqYl8Nqh/XtDZGxf+tfheUbZmjY/gt3GHQbczr1yuyl/bis/
rOWjegr3on3EKnhjBKV739xxdN/8akWgUwCp/vHnM/VNPf0GswfG5/vw+0CWhmdtsdspD+tBOkXm
3v3YtZbvUl0ONE22D1/BHuve5oyGVsTsaNklQxLysWYgKoxqbMu2q83idqOkD6KeYvrfvJKvgmER
Qbm9fNb3xEr4zR1V3pOGghiZi2uTmlvF2GYBl0AW1bSLCl/OdOnH8cO5nPxMtEGcrfk0ES86enDf
xhqKkxuz6jk6KsSxQQJ6UpYH5ZkPcI9xO4aSzc2Co50iF/H+TeaU0cWW19N02q7v4TC4hIZsupMB
1hQb+e59bMsdWqKNcOF9Li1TMLajqDHhArIi1Y5meBcAgaLJMJPBeZQwWI5LrTzrk251KrBv701Y
kJ39yDWLy1q0LfcXATvDBtgBFs4jf5oMjqP9j9TDwhtMfh5NLlFKIw2dW+BBmbWiPoD+n0yEF7EU
CP+gIqebb2Bi5r8mqFF+5q/hMBWx7nLoYf1N/2mAsHmzBUeKfpbJmO+pVv7tYuKRiQ1oScdX8uhj
7zq7MW9j8h69r1u4z8EM7jKASZvcMyGLPnXvr5d79fHFk2Vbuf1E8X5MIU0HUYeB/2m11/lDYDyB
Ae9BYH3rJKtezEEzEOyhtNePg+MnashcPil8S+dXeHjv9pOro/yZTT8w0dA/e6YXAbNL7ftLeudn
D1690DMhozJHWuOc/vdcW4aGtEapJklKeJlsw0npdIID/H2I8AKfrDT8bMPHX2KTGEoQpMH3l3wH
xjWf7qQ1YSrEibpu102xbCWMNibbkrh/B58X7nuj5FcW6QI9Ml2ht8fv0fbSu1BfL+d6PL4ZDRey
ZiqQA3NoJIBvl0tIWxhlP52I4sk2QH7ZDYKFXAgam3l9DHTacyF4f4JOBmf0qoDutbamrhsGqWWI
IrqaRR+U4pAQUyX2rdSAA7cpG7krGqZBo9iflNiyrUMfhQY0HK3a7CLOUZ34Vs6lADkNnCg2eh6B
G21Zm+EehU7n9S/OUDBxQSN6GOqkHuc1VhiiB5UkFEJbqniqkyr4ytqmKNnaGF79JNSf1wrrJkzd
oPrJvCO9+WDWw2AEXzbv1K9vttgQRwpPivfzhAOCPiok15TS3O5FGApo82tRe5uEEIkR39GsBYTv
Zy8jLreP2FkNrejH7w2A9UEOnvp2ocCYxy+8SMv/tn/TfcGEvDIPX7XX886WFdpavy7zTad++IVq
QTfsFeBX6qSSkbwXPiEnD7WtQLqpMiM18vmuqPZHHy85WpQ3b+u3xLmWzJWWuPKeIVw4U96sGiZa
usDsabBO9a8hbuCBc5/FMsO5nE8MvHA90ctk2121r98WKxfU06ld2L6llQ77/i7VXCMDam1dasWi
KrGhwQ1U9xlgIOmo9701NaHmleRfxYHcCTB4Ni6k+uh0FHTeMr2qZ6IR3GarcfNoeKCLxtOMNfX1
qqmkmouiGr2C49O7rOpPIKpi89uizED+liV9gBRhLSuXQ4XTKIiNoOJZciRu3tVXmh40zBOMOw+p
lCqfKlEtVc59sRVN18FkaoLTO9iX7KKfMEoxxF50QCIQBtmLMXs5C2dC8v3PzX5UaDxxIKnoPjzg
6DuM+J1X02g9Or1702NsgiAQm7eC2Cn7G1q7q7FFc9pWMgbMID2UI1Rp7F0gmqD//Fh2+U8Grx3y
saoJqCHP0capERMFB6R9YFPLFEzbLk4zlYWxGBW04kqRU/Gm9hefZQbYY6h3hVK+nEHiXPeLEdPm
0/jueG8UOIbg1QlWvXs//fpnwxtTQfdbLg7O++q+EBuS0Dj/GpfaW7fnw+wLJF7HsGXiTYOdf2a6
ezaThu4ZyAbeR1Z+vw3us73TxXjiz1P/0k8wBXX+Y5omq9ltlRSkeuvukUQXr9GhVlQuwOQl+bwt
ni3joqe3wYq4zbAqN6KH98C9MqgNU5XH25Q9v2k9lfOwqLMsfNFv+l8zZxC6WRNMsAkVHlXbN+MY
8DOt73WFg+9C+7W3+7kzvHp9jA7Ny0CWq3xoPX3TZGn5rG0NBrqXV9+51oVneia+ffEdcoIH13zi
JNRObSkd+Y1l/FQmJLkKLAcP09xXjegUCDtoe+xsCo2NLocLuLCoqZ6Ivhe8CbZp5PHKIlfNQdOO
DTzCBBYAgnYfVsbEhiUF/4pD8VVMRQpRgpFYPRtg1UDNgR7oxpRPzzq5Pk+Cc237iHVnNrzgIdkl
7Fq+yCF8onyAfIgEoZ6MbH2MUQv/JtBym+AUdi3+26U4HZjl34G382pBZ8qA0vSmtmYolWrqUp+z
g3mkD3BqAqqEJueRvYlKt8AIOFQi5VXCOOJ2OjStrh94AfeoAalYvqVrPleDSzLuFZNHHbwK4VP0
5XhOBL54oTNnPy2GtQUvSNTJkD+JRzb+O9ahE0bmCmRvC6ZZ9J8a/DZt9iOli3ZWWJZvQKd84yKw
YyPSwZiUpzK7wMXfo1Mtx1RebesOSmTvMg7l10Zg2zRUQDvlMCsWDbFbU3miRpM3S4cf0VD2vHdC
allRJD8qz/F1vF4HePea6a1zTYzGvJNf/1xdd2xdji3tCYUOb6wpZGC9jCfgQnDH36i4qi7M7pr8
ABsc3ndPQ62otoQSHuIJ1U+i4WzcXhpOYDHQt4J7nkPOUtZ3Tm+bj3QdIy3RBpGk9zV/uXGis7tb
9aMbkOAXmCfRg2JsWIWXAsycK6vZRNE0RyU4plQ+miFxSrwUn9PsIDkwvE9KGSitfj272ahiXxm7
hTlE8RwOU7ebFWRB/MiU0X8t8WR6KL4DTtTQZgBpm8hLwe1qXe3BxKFijXFhswqg2gWDMY5cYepz
p9iE20pNon9N/ZzTszhz11Yzb6QGnzrTREMer5WJEuhqKkCA0J632jmqBbaGOohRTyDpKV4APdLL
9CEuzkcJTFbKR+cHdnBqnFq2j6m3FLJkXuLUlw1VWDBlGsph9xRiBWtNGJvq7lvnPa1JSFjUPkdf
O9jBqfYXVednvQwNVIjiMe4znJZYhbz5CAtR0eYmsRu9xzgNE9SC78mNT5IwnSYXrEjFvPjU5Ciw
MMV57OO8cLWq7ooVJRWIFANxqEUHlUm0ZWWJWTTz7rZnYx5vDLJaxlk0GnAkdAxV/0MagHkUVUGe
z/ECafYWYNXMePfujS2Y9ftaPzKgULKlwO4HUR2mhWML7Hpd1TaZusWwvzdXWnczEK6cf/M+xyMH
/xwPUryAfLvRcFF9gjQyRte7ZmY+/0Qh+Q9n/oMeKfXl3pqGlBNC/a45h9Nc7f4OK+7jvea5XNWC
LOPU8UNJqK7mO7OZqGpFRpe+HNTYNx31nPZBgAK4gXNjNJJuV9kZyeGO2Qr3VNtBJu8MKcimtt33
twGvLBczcqJAR55bW49eeISz9KSdWnyeHnyAgmpo+6GSyfRMEpyXlPupV1FJQ8X7Pg8Vj2altTOz
QZanbgLRT386/X57YO438ofW02Gx5+FT1RPItaQ82awempvdss4RKt+yfYlP8VyzmAWr03Z2ysab
ZC3Z339cD40rC/plw7XpwtncFg2adzz5EoKiRVcf4bJtCln5g/4eICaW/viCIlo27N+6fofgKc0+
VU/NxbkmAvDwfzQOWsAuQs/FQZx0t7b1uc4sufqzF5rlSqR56fqz7YAxnkxLgvEAdGFRkZBn2Chk
+IW97PU3orK33BebC5H0k0xBWcslQvrDtrklhdTi3/xqvuVHomR+lP/8cyWs32Eij978/llYQcSZ
zKdkBcu+1QJxjxYtmyx1Jl/WyZRgCtYrIhAnU7IG7MNMyN8NJ6w4hFhydmzQcFnf8r40gFwKqkPx
F3Mwqys3XZMz4F8vBFhky9vp90Fu0domarlLNbHUNKvZkhZrLl/NLvvLRXxMKIwHYWMqj8NmKJ/H
ODnqikfFRv4f5LIjbBBA899O/l/2SxPB4rOV14sYfu6yk5/qJSZgJ3Glqi9hOMuyog+WOyU168vr
XTOP26hzPQvDWRMtXrVimkSOTpzvmSHvsIzDqQupP+ya8K/MOMuv9H0G2glD1x1q69+00ehCA6aN
UrWiKHg5WbTVLIJYp9hQbHQKDMlHiz52QKM49v9pAFBKErXqqfLl0xu5f8980dy9bDtHX0cDJNE7
dkK1dGoZBhK7t+f4AD7BIfoxahIPLegmpTSofdru/Cku1dnuFWpQVey9IVYqgwI0IYjSbJe2L1cO
DEFvOUHFet3/nNixJeLNe2QwnyP1HV3NokC0zWP4nEwwozxNVV64/n8djQ1LqHFNA2PU9r78ybSe
06LkK159r3kQHN8NxmnljQW5jZ/wPEs3VT1PGQ6B4y2Ra8w5iMlkg1yY4ZkpgBSd8uSWYvz8UvhS
RRcNQcq0971zL/22ocGig2IDSW49rykMJ+CRRRWX6M+7wH7b59gDetkBh5llJALZVNl0lmfyfDUb
uPrKbynmrtxeV1frMnuepzvji59a2gpxMBPRP+uFFmaxNF28arEqawijw0ytyrmuWVPZx4zh4mwF
14KG6EjwqaYE9ZP/NdbdLQCIzXewhjS1EHcp+KVyHNOpPv2iXztBefp8rpm5rm8V4wUwjNrCWLEd
jqBdRUOKTosKFdnAMxMyKMA/HV2ZhvM/gKg0GG7lONFS69YmP7vp5t0PQv/xZVebe/JbTdFNqQ9m
IidqqdSawUpaiqjJrxTvpjMlg2ODvfBUkl4aHsrrzt/0e3zslv9KjUaqvopNu7hU5hgVP/OfwniB
fYtTeSVSQz14K7wFdyjE5dzHQzr6e9PzCTyzzyASPobUgsOQIpWForGLxTrWtnGAoWjZdPluqpQP
xMYfD4KMl+WXsIDvreH5zdGnplZavnlxsdgMucNf6fBLifQ9gbko/FQ/yD41JbR0NduHKvizrE1T
9DQ1IZg1kI00DEgUONv+WkApJyEsSIDgHjDIlTMVOUXNdQ2+K/qe9dPnacQlgwEnFc69IXXtG0lX
Z6XvK6qR23Iastx7Zc+uGlzPHjbbaR2QDcePmqD+tOSw0zt3hrN6rUMax2RLfyvBAomhlb5NllMs
fsplrR9EzdqJuO09h5YWKzCsC+a0xrbL5znulaZPw14CwWz369RMxPlR2jTKJSHt1iQN3oqSMERb
GFHyUbowjPHAX3Zlx7h2RCk9OtXWPLVedGD/2UlM1/3NKLsi7U6+cjZEbTRGEN3ETM896iFotHTW
K3pR+fBvndOt3ErZQoUPztNskz8zgYvk91T+wZh/Av75vnko5u+hO6OfPy1RNrfsPPwASCHeK5JS
j3hlZs2llixqYwWgAkF6lRsEDoZdAXIgt3EoTKqJfUdZ4feghNS3NPL6sXtDELD69x0RCiL6Xfhc
Eqa9gVwnn3COfyQ0ZLk/e6qT/9yjz+TrDrsTykZz/c+/6vmhIlKxSLzTXWiY0+bjWKgVo1ogQYp+
p2YiUzW7+rFsqHgMaZKHfCtA1EQqlQFBDUcC09opuLJs8o6jpRRKoKjCRYPNjD7AcKcMO/JUnjT3
MwH3nx8PmgkUXHHRRkNhKWseAwS0Gjx+1ZvsFWzUOOpxvm7wvTDWEt4a+AUFYrjlLFNFcW/vkQU5
m/b+hrjxzOODGduyepfyNc+9Z30afGDawTvBe7WLlV3dFJb38J63pjTFCkICYMYSToDVa2JA1vgO
MYvztdQQU8qJgB3TOHwFR7GbIRjHWWRuYGX3e7Wwl+0z9PIj+4kNsXxzQ3boaYSBAUfZfj/AiLea
AkO7MfeqibzH/Uh37DWxK5y9g/Tnrb9wKOfwxkpriYuCB6TPefJRyc2kw5IcTSnvyOb4S7sBfomu
IWMIQCSkEpHJKzdTfU1FTwh08woGyi0ZwE7smnmqLBeGHSPd+VxZ3x9JkdOEcSNlvrs/p0au+Ks9
mvzMkHSNBM4Hsv4XHdu2j8jMkAPVV8vfTbGSLbY27wU88d517EukZtRF/3pUKyODhrhwWuOwgWSc
mV1z5UemoZhS88lxZZS6/+tLPN81c7O3bRbrsvy4kFOm/rXMvGwJ2UZBAMAH7Xqm98SuUxFE1d2p
pWMiy/cdr+NJthmoXJ9SR90RmLZ+T0gQ8gN5i86LJtQKu3Fwm4LQozZ6jOeR7czfqaaSgdxlnmB1
Rc4oEEuER4mZIkeuL/NV2D7082x0Eoauq5OPINPp5QRnw5uBOCVXa56utSQBmzfB6QkNV/e90L6l
q49D9YmoivZn6bymn60tK4Ph+loq1r4gpZX566Jv2Lh/FtyWXOSPDWL+bT/5i1w1lC2thuZRDqCa
HJ8qG/2RLf8PCT8ZLRjRN3DjVBEe57+O6q3u7L4J1Ft13DV25GmM9zib1UaPBujlJer5CuupguVE
nXV6P71nSNYuYtVqlmkzQ2yhpwcnHAaYAfeTIjv6mBx0eVbThJ/QNDpynumKedX0YgbaZXAfRkBZ
iTu2a4Ek4YVBtAL39mY4hpiwqJywqt9EMbKi8pntMEXNvg3EexOFscqBF/OvIwtcsfxf8wjccf0Q
ryAxF4fajjQDTnppPvoohgDLDIr5rSX7x1MU5FPJWCdVs0YeYO63XfwodUjNcXgl7F9saQwPB5vj
x29f4CI8yMz+pot8xPQU9qb64dTGHZQmFJfwhUCXkC2rVROLVorbQTKWYud6BcUPnG14f3HvdwZ+
+zf1v86Vs9Igdda5Ca27EpKm26t6hChagc9EaZmpKzCtEakJVQpXI4s0NXL+ReHJob7iUMxTVV1I
stBkF8nnOIeuAvRTPb3lfwUZrgnB63iBLpNI9K//kN7U6zlfzzK7qKvvLlg/mQACYHZIUve30vX+
cUyIBmnaIrUFPpSohsB0qSIz6L+6LpUpjp2LyNmAU0SYk3mZr8UegaZBTWN3BF6kvXH/dqaApaQU
QNMUIsu9ul41r/a3zES1oknpe0dVLFVdYNFMR32WGR6/maqqjOfY9w2wEeaQjvL0r/rX39Y0SOsH
nSrgKwNB7DeUE200txSQWmtyd2x6XEjdW71lxnkd2bpGc+OPCS1rjGdPNxM/DpmrSaap5vxNV5KV
fXlbu3eo2Kgw2HzKyjkCbdkxGdZmdk0URwzaJlz5H79BtJFIEIevvxRbwaCMQFpPDer1xQg6+JhI
cTJx9PH7R2GNoeCHixH7opl7aE47GgXw/x0xr74yMTsUIsg5ykx1fwhRDQXXS9QQzEib36L2ZpoZ
47oEl57gS1okt8SC/+LNlAjwvsUId1Gxgj0KozxTl2OOBxEAQD72s1/HVrsHWJwtOutMI9Rk+oIw
ZKXGvrqepuAGw/W7eJAJ7IAQd7Wp7+OELDIIBn+PZmkn46arjpC0gmpYNPAMct615B2Ls8A86ory
1s1Fygxz4bzBMMYpO80Ik815+dA4YH6vuIVtQfjNbXM/L1/v5X3ORVTSRvbtKPWJNnbTwM4WQ8Bc
jvMwsAPUvI8T6FiaWdU/Y6xZzStk6sWPx2+Y7HD76yWsv8/o2Ya17+M0g6MDDD3dO28g5ecwZDYz
Lb7fPuVY10mJCYd2E9AvTWiXXjsHWBIwBGRJdKjtPIhCKVU3JPDw+QyGzddGiugGwovkT6QmBYsq
yW0NoixOBSfL36B6uFXkU7lVe19o3HhhTbivcTVX8C9WbSjdLmFantRRpjY32ZplF84iAxbf70dt
nW35m1P1rIl6fwHPogw7X+FrcEpMXQU+Wkny8/h9/k6DeMLT+/CKm27RIrRVzEo7bLt6QsU6dKCm
gb/oSGwVZg1tNZVIH6RAgANBHcFFZGegtM10M7X35u8TlFcwHW4HMBXk1bomGirz57/2c1K+yZZn
+WKU+uRU3n9e+yeEk+ptG+wE0utyWgHAs8Qav8p39ArkOBQf70bmxnyHs9QQBjYMn8PVN172aoyq
/wJ0Dz1LFwuKLYOhX5Lv5EBqsNxYtgEksA9u9fSUaYF2N/Tv+PH8zm9bGAKGF/G+MSSymsyX7sMJ
18AXoxSMI168ZgzXZR83O3CJyVLqxCm++MfQQVVW2Lkq0zaUQHYl2vNnIMQhA7MZXyfvdTiBX7vX
+6jYu4+339sPgrSXYC20f91wVlQB+YYSUVfkyOcMhtn457RYf1F/cqLElFbCOuJSLCC/j9+3Vf2S
jc/fxqerBeyvGUoAhDLD56Cks7WbPsfzd1gmXt+mJX7fdx1cZ8gtQpWsRDaFl3key+kSt1rm1owm
9SBbX7b2xXkgCRXT3bnkJ1ABMg0QpJD6fIXhHU3b7jt8bEOXIzFU46aLlYPeElvFaUYyic2V4JQH
by8Soh9iYBI5t1ME8WqLLScWyyADr2hwAWtdCBMBqiCdO9rPrXXsoLE//EYm48sQBLQKn1HJ2mLY
1JN14cdIxElKtnDDOlgz0XOWgenxDJ7j0MSjwAT11Sn1qoHMhi1UtXJJsB6oR0fufpM+cEARu65H
9VxQqNFHZWlcFFoJ6YiMLBdmv79n76Xhavw3k0bQxnHCe8FVofoeazABL0iLHsaCIOPEuu2h+gz0
4NAcTEy5Qv5oOFkzpsUiNktoCGNN1aP+068u9Asd9gY4OdK8XOgbRMOFmvFIznwahPlaTheCbTYq
UAij6RoU8SBpCvCf/C52lan6ZbTSFP9ROouGCsVifGfHoh05pDb95zhhbFuftYsGNhJqaGSdOX0Q
7u562syaUBvtzg+E2MLuWF6btQ7VWzVXqV89dstPFe8Uen5n85UgymGT/GhIadLd/T+2yiGGkurV
oLU73m970ySba7oi+sOjGrKqPMgVBxLXJ3LHPSZg8O8hrABKsHnUPnmwtFVWZeAYivFz87pXpUK6
ns+8yAMCe7HJUmDy5XJ8bo7RgiQiOZjTtvJ4N08xkKWspV0rIymaPfr5T9x2WOk+Vz6tO/J5kWpV
eyIjjpfvVi0JoHfQNrIFHGHypWgJ8adyujTlccnuddlyeemucZ3tQ+Bo53rgfi5i/Qxzagl9jxfR
qhI3Vg3HfLGd78pW9lF7x47bkpe8OLtZCMAhA90zSTsFHdy3/+7uZml9Ll/ga+giAQE+fi/ftFv2
jPLONaEj/dm6Xup5JHrMQVs08NGAqJkh9DJwj+cyJ441nF7gbgnN/KpL0ybChJvJ9pQi22u9aHYu
w1li7tAEWKVC+eXfi75/P+sK3qEVQ2n+8ajwJ8t3WGrWnCIiCWZBGEMVDaMGMx5mCH/ZUiLVmkfN
Zejjl3O45vfymcXkenappE3NzTSfVQJS6UyheuuLCvoFLfuth+1Lj6TppqpiPXMjr5KDtlxoga7h
XksOEq1QuGtLbd62NALIJjqaePOb1i1fUTcRCql5gDyXKPAGanlJU5zatYmxJhN9tjptwFIJU5fM
hrDlFM5WcsfPBYE4EjUuntqNsupnrWuki1dhfIPS1tr2QaDrCiitiG69C2ZAoWRjOCMZplgJHJZ0
Tl83nlxiy+YkFQ1UaCtU5pkM9EohZ26qpCrr8GnNCoJ4oedvyTf8/NUMD3You6mTprjs5m9trHt/
z9bkI0fzwnsGuCTJHgbeYds9eu7i4piKuQDYfnVRfq1fz51VK9nmGlMLaRlaoH6ZMl3amlRXK5yz
jfOqBh8e3x+1+769TFYOL/fPdHvfvYPqN+VndVG9tFznSqWlntR3idfDFFeGQSFnjZYjoM9s1YoY
rTcYWXG8Ign20jODgx3Nc6EK87ZOulLnksOpmukvuubbv+Vq9+alcq/SXb9MyA2VwbyEahEfaehM
cI5IVPLTHUskYP9bWjTsp8rNRKPYyzUcVt8crk9UyrcRHX3vZXrgKZmTZQc/uH8udIuZkiBeArnW
DLfz5eUcNcgQH+WccxZWxbz4xYHBlHvRl8jisz2aOuFXdAropbGQw+vQjNQw6YaJAOIiycdpUs6M
D3VqDAd3qrL4OG8hoBwVmxs6ezMnNeWf6lsmm696HRBPXnYaki8KPzFG8GWa+B4xGamd+n8mEB+n
1+lyXt58njqrlwKidTdpCXYL7aQO0PgKf67YZREddzMqLztrCJ4ZDSC5HznkVzD5d+JEdRSOheOb
7qBYLprFeb00udv5tsC6A7zu6/CFKLfIVdGKLs6qF/DZ7oXnhGJSWWnAlVEpMuRNa0FRrniN3G+G
G5emQnw9Rcv8l+w+1W7fYC4NgiXLHd9I6vkXh25vGAemNJ4vy4thcGwjMxgGopuGrFbC8Nk+znbz
UlE6azDYnNzlXrrd2Ua/FJwqAzDiaogY8a36QT26mnzFUIkM9d7mR2EYycsD8bdfBGJ5gvE6zk/5
O42d0/qOOxxdOKvDzWADjgFBxEPs0912GAAP8oPsYIH0eK6I79kO4P9p4LEnXCQiriwpUwaqdp8C
w/wzVJ6yx4MLDn2ad4CyU23HwHI3WrmIp9P9Xr7RvMXH+uMlLGXBuXN40oimuOR9bin2dCBK5+lZ
tp8v88tcMvxkZZekpzCmiClmkZGfN2zuXzYyzPZhkHxLfFyy/UOxvJ4jtiW+U+nKHZiTv31lLWmJ
ufupif5sGM6ka6KuBwSGNv3tn0nrncT7UEbdki/q8/GTpEGU9vOvcAxz55ZGpvrzeScveH/QfQSI
IXC/nhDJQs2hPH9UleVS7DTYs1ADreWPA+O0lU9zX/Ue25HZlSVVwtJXlBR+JqbYnppsZK5pdHRV
dibIZ+qOskInY4lMRlHb/Z7k+gIyPBUx2mQiJRz2heMkv+ndLXB8h0+o4HKqSIMP+e/kJ93Vj928
v9GbLKfpTy/T9FQMbz8eDyITeqxWcbb60Y5DPHUgpWac1OdVc37G4WB71z58x2/coYr90Xgd/6Pp
vJYcR44o+kWIgDev9N6bZr8gmm3gvcfX76lRKLTalWZnmiQIZGXevAbSfZCuOKNHc+e3Z847CNT8
OWoI1n6ABzCsOfy9aM/7YlUI2DCUU/cLeDIjDJqqYXF2UtZ768GiMP7g3GewvjyyFRW/XoBV8scd
HPKQKV5raSmgqx4/YtBMiCpQV7baTbAxXxzF2omNHIDt+48Tp5uoVB16CSzrOKgvFUdt/eKEABON
l/68vnQ7leJU4z8VzqXZD/0dsgWA5k94Rfdo5iDmM3FSA8Vb3qXPdHIFDv+TL0B/U7SDqLJBN+GR
18w8GF7bjD3Dmbmip3Gl4+ew5PfVkHlZYwd/ghdxAdmlBTPv3hu1g8X2vtn6S85RKDk9X22yZexB
XoHda72AA0HZwR1hDpTJCZaAFtBEAwGFGDmghSy3/YmvFY6OtIOV3m1xCmx21Q4YaoKF/UXa/ZDq
PpXXB3+jIv++d7O7tKYQYS/FOnNB24fpBrlRM6KCDvUHBQKhDh3e9MHBTFSJ/LC2NIxIL/DQPtTM
iaj+uDEOsCq4qhKhLYhWIKr/iPPlh9sfDCNf4u++dSdkeMCIFJsEyIpvBgbSHIAw/ck5RLqLYREK
FnWVY9BIetRG5Czo559wchZaEaHW+epQH3pfwt19JE6V3v2blEqVHTi2zORwYWH1UWM3brPHOuBR
iDg/eCAUW7LZmZVoda7RLJ6Pc7qvT2J06H5wk0oWf8gWg8m+Wu4hSakYv3MAISnbsf3E9Z0NXjTX
/7xtP6vEuDCT529/Bu90rZ2XeL3AKpa+HeFcDSuaGCNjcsWuxmQcdHbjtSBNBW4oIxR8aPSn8uoP
DB3iEkZfaBNXP9mcvBzcEmFXIcVdtt9Icfi2acicnbqHC2Fd8aLuZtiHg53iNcTyd/6QsdBnKwpO
Ol2zwrc/vcvb24Bc/zVf4Q/7xfO4fVdsmVkazSveYkSEgMh1SQ7gUYzi5tpjFRJdIMpGq37tbLt7
uBi5JHMox8KFFoztIl5jxKpY/IckrVURTVLwhxXbyxELjORXkK1h89+ig/ovYSq4sIWCeQcjkq0g
61K2SE6ABEBAa9DS8Hr5hGsB9rpY8bM+QDwdpmcG5g7jMHYBBTrMnvimCUggf2akKWPfWG20m/by
EDB+tS//Lvbh3N/SLd2DPqBW2HHngQx4R2ST63oBarlyN0DOUNcR8NxZa9LfQ24O97BSURfTpTDZ
EGfBFpdgYc7kD3v/mWw4QU/5bjsu6B3KmYID5kaZl0uYmjNOYxBL+BxrPMmxmiV4Dk87BrHLA64L
Ei2e7egB5ZcQVFpfrryNza4YHeU/D6idaQRhN48EWogQKAvTkBl7f5zhUVyK54k/g5sBe88Hvlln
OGw6stF4HtEsWRTpORWvwWaMrteeAmfvg8/+OQJN74AV7E9pUWxd/EYNPhKMiFUNAh6R5dIvmLyO
PQ9MNefeYJftr1W84ly87Ty8O7yH0JvXNx/FaDzBndqcWXvcarHORruxeNt/TP3z8um+gk0OPd7e
/DO2QsSK3EPb0WcsCh4C6OzfUF9I2hgXn5BpXyQwsYpZcHehBLniikY1lDfxi00bviPOAqTOeA5g
QiBQk4BLH6z8E/qj3V4RKB6rsB03N5H1+iw+grTcbMzHaeS+iSqm7RhhJuCMiicsw9otnTFXISXY
uovu5e37VbW3nmy0qQf25+fNu7u0FZ94Ti2Tt3wBrCGcumBJYEKjYCafmic1n+gvFbbes4K/hVbx
7gLBX413efTJXrCmrjmRjLkpbvIp9jofYuNur+GOFl8CLzQnn81DGIyjG+GJ/aYSiHxUnHIPgu0D
e0VUBuxDoi9g2cyaad8Bsa8sLWgGUXRyQqAoEfQ19PEf/YeHLpBwYP8FGRJM1UTdLS0IhyCfjxUt
rQHLUVik0PtYymB3D+NBiH7liwg0irAG5piBt80mG9OPGRoy1g/VhhLT4yKHgy+3LqrIzZmjQjhL
cSatizlzGyaSfHv5FDYYhwDpkOzRv2Wb3wzz4YLzJZbT6tlcYssCE9rG1J+Mjjn2YxoCRWSSCF9q
fhp7mRWRWtPteXhyt+pkNGjrUqjdB8Io2INxvlToniiLS6SL8x+MXiBzVRuV/xY8jd5DWatn+eGI
UjQDymBQGM7KEbE8DKDFT75Ml4/6A3/DSwOMY9D+0JKSUQVSCDbuIZv8EMkLPSpwe8qButdudD//
VpAqiwLMuBTEmoitqOfdgRAFQo+QZgm/BexW6YrMufZjrdmpAPHAGlqad0pU8OQIXvINRn+utmfH
iCpMW+ORDUCL7QnqmTs+hTMaKOqesA1CkS56fOUkFrYgtSjAxhccPFSToJcIshBjArtYO8ZDBmHM
Ok4c+oyLYAPOLv2GWhUueR0F6tFe2jKi5/N43yDNRXX7JAJIgID8nJz3gXhTsGlXxVs/0Mnik8+n
fOpiHZ6wxwDAxbgXkf27/oB0sRdqRuMEFEcbgY3ib4vFyHP8ISYMxT0BH79II2mfECw+kayyabr4
v90zXlo3SUhDsYJcsn/CYUFBQmbcYLtyMXjbimA4MiX4dIeBOOtSSJRcuxR+DzYnHPCXYkspH19A
nzAnYYFQ3wABBT0DVsyFGs6zJ8T7R16WQb5Y0QWjyAWgofdETE7kZj7zf4MjXdgB+/FFjmuTbLFv
qe+6TwcBX25LGgmzMHcZnc/sJS2Htb4NN83KIkCIA4BlDlZf0CTZadPxQORhxYNFQDBhTrHJI8YQ
jWBVBkjiQq8omBYU028mA/9UPJC+cX7882uCAEtUsHcnHc0+Y+4TL7zNCTu3r57sPCJkjpygWNdm
d7DvdX3yUASIKCJ4vb/ZGVbVyuJsAqdoeOA/AZ8IrTOezb3fsn1eDvts+gtwPLWmzjTYZEvmHLzj
rElwHwERL/HbPEGhrzLGmGmsoguYVHeXS9xN+moqkblFzFPIAiOAWYIucZpd0lu5DtF0OcKCrPly
rVnEgsYVeinY7+SYNQ+aDNw7jmmMfVRmLPx18gRH4TQoNqTX3nADgYCMHAZFSuEcgEYYXnNrVfwl
wgbeueJrDKmxFUWMisPBCSmdEwvKJia3DD31AsY7pYaSMqywqqAsgKyUqFFDwHZyvf6nIGbBIU61
7I08GhUguC5tzTZ70tq/uJNy0gPNPfxvcTCCK728h7+TP+HuOjtQGvVAV4rPqDUhLZ0NEQxOyLTb
4M+F87z/gL8qnmMF8JaBYjyqFzi3VwYL+pEE+1EsAphjxPaFipc8mW+YTi02vTiJCEsAKGKgvEI/
CW8XNgINCzc6JXf9B0jExmCVfwMFrHCIeGGAeiw5dTkJqHHmDPwSL1V8FaI3cxcNPI+zMEG48Cts
S8cXeKl6oWgjy7Vwo8TP48ZOmg0pslTjnx0rI1X1tk4hCd3aka4UyV/0NqFlMuXL07RfwKiFte0Q
24xqnOoQSoKyxl84HQCksrUFZuXJpwzxFwgQ8kCWe1BBxitsTYYOHsVfe07+jrS2L5QnQH4AtnLR
nS1IBlgv20s4rv/yGpcYxRIXUX7P+FcITUEPDcg+6N1pdWy2EP4eu3kQRuFn4S8bYiTXTJLB257b
F9D5u3RbQVe/WBA8LXy0seyjHADKsG/BNn0VRWiLwUvX6V7UCfYIEP6pG4F1RiY5pDgTztDKAjdr
PxQhk64O2x3mR+Y+iuN4klbI2X/EXcKCnEkP4hmLiBctY+peuC8YoZAtg3szuwt+vt7t7EMjRM6I
q9kd/rvDGBiHrXSShJkq/kPsVHlNVin2oWJp8kN9N9bwLg4AfNQiKiGXl7YVliMbPuNWsxH5YeMv
/bgH9wBWLoDPNWQnbr8TmHPw5teIpvPE+8eSg4U/75NvE3ILfhzFUwP3WAMD76s3Q6BCOTduCtei
estbEhUXeDcvmAO32l99cCfjxobLlCycE6kA4Ifc6/huHdVZt8ZaeXuVoYxC3pzfgxO2Sb/xpqPP
EL0A4O6X/elccYkn60HGL1xsuBAhTJVnhEk/lS8/ZULvE63oco7RUn8Fkw+mFs47+FJYyoDBkWVP
sCKoFRFymGlhtJofe9LkzCkYirYwVggOKGUxzQh48kHYHBH9eqCTvIsAsXSdHPITfd0Cuy9CMyB7
as/wmh5hoc+ZVZY9hPiXcqlmGu3UOtlViwBnTefNMrivmX6CLYFlCvwGX+Qy0MHIfyyWeD8sUajS
ZFXzd9xS/6372NCBp2F2KuwsRD4g0+8XJngYAAK9GCek7mzn5vkdjhjLA245cntA+U5sbln1JEB9
Lg0sAB3EvHnzm+yVQzY1tg56mhnp6VAs4VL2bLcC4aBHE5N/M9/RXDA0jyfoAIYJsm0zfS3EWEyf
Sqni1vsmrUAwgwUDVtjzWVyYmNf3JzHwhHwhcu6LrA4RpWRwPkWX4iEIyPAEFniBTVLgta8vGEvi
JVmecdJZa+5cnaTUysI8GzcDY0pDAmkBsgQzCtMTBK10ZV6oi5zV3OHM8voBIRFgPQGxgAAQtUo4
BGJnwRIn4yJxu0s7mhYQHxMOFmhAx/5a08RyCM4A9zW1GG4Rv0+sM3CTPcEh2IHUpHv/k473pb1Y
Fc8TLIPTu7CFNmgmQfapSZAStJ8MqrUaYRbhrAwKHSJn+FqQYlDT99xeADolO8GEE+IotlNgsk84
WKy74UvDYYo3/bK7DbuK7nxikV7LQfhqP60vle6AAxBpV7lzhoXkiIR2MSzpF+I6REKRX88JDLxq
H9w6HIEzcUy7S/I81Fl24DQFcx8xkR13YMEsg1fe2TnkdGkTUP5Vso82TDZb+TFCsISiwqszrAuz
kfqjgjACBksQLqJPOBPBpPibQaD0dyBkvSjHVEA6LKo4yY1YhiV/bLkoauowQ3FETWdJjyGHETAV
mlgZnPhyOBeNk3shouAAgsShh632QcczaK0e6OfEgincwpyr+h1XiSvGX2hhaMN6hlT9yUKM4qac
GBcowQ3GcJiv4Kd34asNueqnKN5jJMM3CkQHZgfeyD3A0swQjD24SxDabB4ZfjcHAEUWKonEwjmc
E8aC2QX2Ftu6ZUk1x7lymu9TorVWFmFsiM34bfKCVTY6gF6fdfYNZwspePBDkOTQAKtkDWc7ekNu
F0MoCbDloRCGd0zH2fTdxPoHRh1195I3UBMgJoaQZCAq8O855bFyaRb44UCH8RMMENw7T4X6SU/p
akdoU9RgroP2as96ui5pCJkCsv5hdQUdyk622w09D0qSK3eUBc7pNn+RHM3dwUXU4n/o2AM29oRT
WgrSA2Ct71yUGEdrWWaijfem1kMZ2/dFTeMv6Fu/CXCK7TwVjS49Nr8iacStggekbOdqik2f2YN2
ZrayNHUKkqZr8zjJTq5D81yWmM228dq1sLSIhuDQR/06ipyJkfRTx5aLSVvpW92QB5ggkJIsLPhb
c9H6ySaUq7tuj3Mpbo4leZYstd2+WwfcOmP166vboAymoRwuqnHcp0w/ajpcqs5kyZ1IZyO4V9V3
Yurs7A+KFa2lKj20wDGRbJO04Mzjlk22HM4rUiNKk3XnbyPZZFpwp1v11gSab0dEb8i1e76ILEfa
WpNS6bVIOEvj28mjmw9prgqjb1+tERbqQGlOckmiaOkaBY2pUZ4zR941Us90qVTKhmdSyJSwqJMO
TkKI1XjUNHpSxftVhuav9oZti+gKbqTn9s9YrdZhQocVHgPXggtZOtvcMoGtjL2rFTs5+8ylbFMG
AB74e5S5zeYSwcw2aQiAYvAIxnNaiXs6wYsSm/CeIFpXg06aKM8ipJtWVRhYGDVWHB46vreDfDaz
U0Dga82WLbMnctBczDbZBfXOHjmetIAn2eFBqlMGLj+aFtLWNKBnKOB0sGn8qIXrVs0Gc5z1hB8m
wGbY5Kqpuw6ojxbnaPBSsnDLRVc70HvDEGYVbos+H6CgG/up53pIKwgagMXg2pM2xaRLww7VmQVB
sm9KcyFeO0yJoukWofSbyXThNfsVd5G5UHpypJRPOzv5+J9/V53IUPcx08dTGQaSF4AxZN7dMcOV
3sT7RHLmkgGlYFx0KoDbw0VpDjqBP0NcPUsFJ06r+ZRliGwaajuHHqgoJpnX7Tue5TpGqdrdncj+
EM9MhxdQH3yVhbRKq5UzpPMggBKijTO7JqU2jQ+xNUzqD38sL7FEFE7nzbIKWKfDrrkCgAswIeuH
o6Qii7Hb7550usjJcZYZCw8Qp2lZYF+1JNXZRktTtVi2prqwdAAfmyzwhlHKn3UdcWwNa0AzX4Q8
KeIeiNudPlCoKhySzXbmhSScjfoqiJtX75r88ao9NKG0q2ubLZazUpUgXso11tpWePRx2FIi7a2V
CrIUpd/5rg4MWHnsNRRvqhvcOl787kr8MUqzPAQZQRmNVNAp+Cs3idmDc9L5ZtMtbYdPrZeETUjO
MuiCm6EFv2ViTYdcPds1VtmJGVxqn1VgWZ3skjUFIQJpmBx1QkuctPu0TMzOVQ9CeYQnZruthVFm
8XYZDsOqn6W0oiGWG8zFejLreGyrnCXo9pWrcGmtX113uGYvuWWPPl7bBMKbfjbsbRQt7HwGEygg
a3pY+9FOMRmWh4NKr+xmtBbpxqmAikL9G62bh11bcGSPZI/4k52wM4NpzQ/w64Wt/1jmNrpFziqF
kRaz2dZBMGPyAf5y4zugwaV5suqPtt7YpDbZdwxIQgBM6wtAWXMvvffDTS21e0SVOu76wU/vr6Vk
M2obi5gIkim4Gflf2XA1e3R9TD/d+OQDGBFRU4e8v2fygZfmU0nd2k0WBnHUnAasgce58deZ5Efp
Qr8JQyJLzoV29z0OdGCt9p7EaxNiD2u/LFy1qjl1QENwuMDiMRdWmnNLJ9Bo7GgTly3Gc8OhitZF
8/bZjnKMmHNfO2jlRxreKbmquseg31Q2A2hGsVPURYphk33sQLccuOBGsR7Um6HueNAN5z5YHz42
XiA/+txQHnlF1tnIgEunKr8hJlDzKu2rEeN0M2uhglDe7HMXvEzSoZJFlSH020H0rLd6tuH3D/l1
PGXWywdFkXErBWo2P5Lsh4vOVxba7NP3cX7XscW2bmcG/HCjR1e+8kZDuWbjNMZPOSXFQtVvQ7yu
yi+z+RbHh1nTMEespIXbk07HXrIlwpulZHnUPkv7z/NQF29pcaIck1L8Z6E+bjsxJwYsxPtNGj10
a19iT8DCiunaXjv5T4ihlE+Hg+NfDKWGP8IIlY7LVv1r2YSyOeRLUCnZokRDqeNHye23ZP/yFPEz
q2A+emfuCZc8L2WjZFt+vt9hQHFNgZyaU4JdVLikEQgUjCnUI18E90DrXS3ekHp1u5C2lxN4w2a1
GD7HahWX6wZUuv/lLozqdwqB1Ax+I/dRmSecAJR72v1q/qutliE5ycMy9x6hvwu6F3+PMiQLi+7f
eqT1dE7Fo9k8HIRstiaLq6Xi4mjMYOBxrnNLCqoNOhl9Kz5h5z654IEE6/UQDLe23qf+IYyOQbdK
rdeYkdbLj4YI85Kr3wK+U9jB8igYNLFzpfm1x30FyWNYme5OVpm4l60zT/K1oR1K90LVDAB8/WOX
9cKvJHAONl81wT7uli+Mx2bkWIvVW15fCuzZC8LP8RnF5pTx+9ybp6hkaywv+BDcrKq6CPKt3M0k
qPwABTo3R6CuMu9pZWvf3DvRPcxfvnZpsm9VPUcBk7ERMXzrMihRfOZGRVuN4hxdErOrpp5K6IPe
uOEMNrJVaNr85ImZ7froS9durlovHRUbA79elTYPfGLeRJOVKCPsFNjJtfUsmui7pjwqX4O+TutP
J7/EBaymrY63SMHhPqfOjeEyKJ+qdudhoQABoGnjgkeY+sfim89GAVCyl6iCVn5WzW0KRAjLCoZ+
MaMSyuMStYO4fOWB4KjhS/+Dr462h+ELZUkdHgz9pHapKCxlurC2EnqB6CuAf+tIzjRREzyJ2Rp6
xPrIH622kHhP6rVWd1joIpKmZsQeMVg6IWTYC+jr1txBTEiLPVMxh7s7ruhx9PBUgjgCQoCqhGQL
r5v41CJSLTwsR7pl1mnQ1TX26jwxzTp4NEzWfv4yx7sSmpvB+fWpMT1MPrnTt0kRbGMjvvedhzUm
TR7qMFHZ1O7GEZN27SyEuSj+2yjIrFNLfslp8unY8U/UkI0yuOMuz2XgN4yMA2Vfpx1HZFie0lLD
tymPD57k0aP6H70dU7kj5BZNa+0l6m9gpvM0YIqC/226w1sN0ES2yPehCViA9KXzqdGfmWgq1a7F
38Lk7kGI7Bpoj5tZyTEZuX8GoETvzrKmBskJCdwrjY8uBtIhNcAZI2ZMQ5rmVTrSmjZ4/WB3EEW3
IS02stZ+1YW9TEoeUxVWHUTz0iCLW+onkoOlWP+jRDi9j8hIfOxX2t+iOYmu0VBpX3uF5RHLKdfk
LOOIkJjfBnsSGJ8a5zZ3jKe4aGNahFrKpaVLNvgccdPNMjrJEUMFmzu+cQDzbNRlPiAuQEVZz50x
2Dl9e7CJLqrxkR12VvQrhXRMJlz3okOXxLRSaPPC4sBjatNb/pnPaatHe29x/QrMu3AG58JUEjxz
ExbNGLHe4PXkVFkaSvzKuK217oQHmmaOfERMBpMEkCUMJEwRaqTnCPZQdZN5WSePimWxbScA04d0
hCXs/db13QRVyz8aVFBx9hKfSd7qbO9YfuWtPulYhYbNIQ2QPmWcFxkhFaElHhBxGQLrOwAY7zq4
Gi3mozwLGXibEvzQGM0VGQt1BeGdGx/EgyMF3dGWHg5yk7LwNx4c4kjHZjjhNSW0zfAaK4em1KMq
Xov4wnc94fcHnGmJXMwVq5+oEp0qURJ8eW0PaJ0vZY8y+lMYMjfnuG2LW8G7ViqAgODstCFrcdRZ
sH1iKp+rbbwQ9I9rK2XPtvHWkhXQQhe7EClOLnQlLEMbNEdwnXji1ypYcuaw+bOEywpRJ362jr3y
oPtsL+SKOuWTbuVH24HyI1qTYGCJ3TJK5pi7Js7Bj/pV2m5cwDIx0/QKZ3MUrkx/nDaB4CjxblAo
JQXB7IpJZ8p11uoC7rJ0TmLps/Vc/PLwI6DEGn1/LVT1T6NftGL2fV4+E69TQCsuKJjtPcfMqC/C
BSWvLj4S+ey4AQkiFewvNr2qNPUlhhdTXvgDAEeY6TDZpWc70Ah0Y741XXuTavkKo/oqiy9upd6N
nG2ykwD8qNeIQiseKS+FBY1uTOYic6CXEcwqk118b9NE1O69d3qQCRU7q7OWwQ9NvZVZV/uBoCZa
Zmwp8IDzNWKY5J3WFAB3QNRKgE2cg37YRtcoW69W8sF/RyqBl08yPX4mo3rMYbK7PIu6rO29gM1h
oHJbewlYiKthk2fI73I/+J+5ijdwQnBKcpEDFmMWG5oMexUusuab1IQUhkjpLCrPpqrlU0udjeyz
TN6I29Qmt4n+1TrkoUbtwSphOWhY6Nc8ZKQ3ghvULjaEVTlLVWsp86FqBhenTpwJUqkgqw9I8tt8
gGkJZqq6Jp6TKG3C7ibTvBhue2yr0IPTmGJJpZNV5IVvJywgDfnlXJWGh9YzL2mGdHVkHtzOx5kI
VxWhcBnvkpGvZB6BlFwOZqIARm8OEBDr2CYZYEoOMmmsHMAn4GIU0Szzpg6CBAYAIgR4WlFHRrjo
lHjg2/19TFk2RKqyVft8X1LAW5PYtHKcfsa+f/T5tPavmB47m+c4qxYpG6S6/ki5kTg59dFbKt4j
y2y6dHbo6MtaOuPI+nD0flGDaLuCEe9eeaeUERQDtB4xtoN1+tej0wysYtnlLGXtfjNUcYSxTHtL
GqRUfLUqz5My2PSJFYCVAFkaK2IurKqf3BzQEfQQgDhMloCbpethr5bZd0dldm80laGnRoIzJFgk
2O/RsdcevAuzRP3QnWMJ1CZBRg8AkfokpgXqj63iTL3suodeLPWWgzNU9n7mfFkaNJxEpm+ld2hj
fCTUrWGAUffWs/eZWgfM3ok+AERzO0LHEB20Lis5wBbFxaxG17h35l2G/0Unv5nWBrRIepE+y2La
EJht4v+1tkNtq/jV2eWFuyo5R9QbAJiLk+gERGBw1n0opFG7vG0pxENWYkhyOBbJTSv4tW78jiM4
eCl0DEhBCfigObyDAHpE3sypxHxOiadWCbhtSm5fpbqXAAt08Y2VLDpj3Pi9ja0dRj4siPVR+wgs
xqj8oDkHaThG2THIju5wyOW9Gu6aeiOxOjUWsnpyIQtaqM04LRu137cxZoR5t3JNGGg5bNc/O4Yz
V9M1kajRjN+NRXg0ghQ/n1kWkeiUd47EobpG6AloVAU2FhhUWY4jD+0ekYlqsnGrB0aCvb1O2pI5
YsQ33l4o0lnzpXlT00aMZ4VTiUNACZSNaqCkR/bKcU1t0tzyVmruNczdZdU6UCPDj6ZmzOYm6ZuE
h4NE27pCgLDuiDfMmbXGQJpbEulif2m1YZY2WjI/tm6z9s4KdhvjEeFN/AcKhOPTSuoPaeVNu5jD
Ug+WCjNCmBFrZfEIuwYYMrl77IRNmiAnaVBvn3zlASTpj+M6MDB4ikjGIiMDXSFJfbl9rhV3Wqjp
ouFausqwjIF6AnoFNUSApp0btdsNtP6K8TO4RLoQ0FBHn3J9H3VRh7Y9e7tqYJvRxnuL07YN9IuZ
KWuDI6NpD0pwjnoovuq2d1maGEw0/aesLXNqB0epq95qrFulMIVSxkGlQy3noJJtdUE/qg8QwhXG
8GJd8ifNDdWh5SkvO5gTp9AldwFUS5zTJhlbSXji4eh8C80CqxXL2qVytex87EYq6VKq0N2Q18SF
evVfNlB3XQRLSLy7YBQNJYOQE1XgSeZ+4OEWX0OAVsZEgHMpmczEz8yjZmaQ4diimWqwTdJqeY/b
XaSzxKdTkZpklQGYJZpEUkOiVSdHgZgNwFTQY7QRn0/Nl9UQzTQGNKixmYKRBBNAFYXfoQFf+Fy7
s54ulm5WC4nRTctjXaMHemhVdwszFsSVS/6Dh0qlTG+pIiND7tSt40nzXi83oOya5P8q9njJTWeR
NfYjqurN2LfTQTJ/E6u+hYFK0gcWSmp+tvJqpWvGxvcFXler6VSpjlU9wijDA8AfwfqHVH8hh69q
p9xrTf1bxw9PnSYtatp4JRXBxBmaGU2jSqJMp+8SB0jVePrlp9z8xTVUKBrvDvVgCK1avEuVJJtR
l/YCtqs66xIAsat8aNKQXH1YoDd2O0o9T6Xo7GvJ3BpyObc5SeSGtVa0tzt1gh2dXBCGVeO1wyzv
4NnXjAOu2s8heo4JLWP1G1nQwR1OgOFYx/KmldtZPGxNbihFPthBMOMfjQlD3TJp+jZl38//nYhB
i2x4arfwqdSK0vr9r22GSi6+81InSL7Pp6FqzMRoVnT4JvXo8bVN1Li7XqN0hzhx9Cm2/D66mLJZ
lZnyjXpLk5Aitik85vjgsoeBxNFGnI1I7bD+aAkyRe/0Dy7hLWpSsdAGPpUcbmyxzWHlbBe01Ua2
EV2GShuU6v5caVf0HmLA5pKIalK6sJrRV/lKvwoR0CbEdAPB1FYJMDL38SYJ+7evql9jGK8T+dPx
CJGs7BWzwNw34h8xr0SWx31QbkzRIMmD/JHraoDVLAiU66+1hhHXBEnWs2+l7DdqxvMCmuJ1INIe
O3CJE5hnbKE578jVJ4BVUhNe8hYJbaAsW3vpVpcBQeMgK0f0bRBBj7qFvBPsUbXyex4bO9HxmBj0
NYoL4OPgP4hELnSHk2IWp1ZXGKu1f6e93L5l6yGRGFtq7SprnZ2ewLaPIbHynRZg/DamX03H7kb3
LmoAz4XGbMS/W684yvj2Mr1dhtafzckmWeUx6tyZd9GZYKoqOr/13/hVJtFnJVlwlNvmrbXSMzaj
HiMyCdeGsJgUgKtOlLKqzv3boCAH9aQRMmAwIOUsjHMddtmcSdmd5DlLoR7jVp6EqlOAQKlUYfaK
K+OQqc476XHtsVyIGbJkIKM0mrXvpsWMnjbxBF3gHBQoFz17rlXS1KrBmjzkWZBQqMBZDrsT4HNE
7pRnyE04jHSGl5CN5fitWveCNo4xd2Z31TYw1UvYoX43JSx1sNXV9X1Z8O4qF/0w31Q4ZuTZ98Wt
kllH+tK20b+M/sZNJq6V8ZTkmJ3I8NE1w8qRy3MVjO8sL6elyZiQxnR7wGs2GaH1vHRRYBO8PmAF
X30X4Z8eJcuBWzVlLPatlkx3oi/deClKpa8cQrgYApSKOdeUNF06pj6NI+ts+NVvVulXjTHcRhik
BupfqbODH4NVVshw0Rt/VZYeXK9eQimCDCOKuPPVaFslrCA0K50b3UcSQYgynPGhquN3qlU+JVne
SpIaTTLNR1AOEVgJ7jWpo9UhcGhg7JIYlfTpjVE0lUITFkxA2rJBTLQ6CzqSP8J2F7HNCVT/VvnK
ulEyvHs8EtyRm0jmTySHoZBJpYOK3XHMO5Ure+EMwVLV4tvod3fDzcJFk4RXzTSvru/tlGw4+G2F
tKqEqpspIdFJmBFU5adphcUsjzFQU8EF9SCZVV23MHyCwzsjfGXBfmwtfLtb+VooWjGtrVz4YmuJ
tchbMorSjvphVOzCSzyg+tPYYv4B0qoF1cqTyHBhT9g24PeRX2yKzjenZZ8TXDHYqzL5VGQ7X5kQ
dCoCr/ock2iWcVOtHMsN8noP1F/xpLXboGbJ/a3h+VdZyne1N0KM8DlBi3hYDIEGc4CQozpMmwX7
hXXpmOUyD9pTm2r2ZGidc5uStBZXqAcK9CVVn9K7AeL0bbr1lFG+Onr9WRnDNnDqi6fZ3YIm6qin
9c4NpXFGbKyXSr+qJN3Gj9Be2+zI+EdabxRWY0j0pesQbfgV+f9/5/9mzCf8Ul5vYnst/g8uAU4a
wo3XeUoNDz64g6evulESw9gYSqteLTcGwM+bQxaKJWnLuF7W333C5CWnUIWlgDjOMGlcXGuznWxs
o5B9sZfTVmmlQecM/KHn5oUuTp8m6O3Mcem12XKsCpMYIaOf9CizVP3LVaH0NuEHEqEAq7Y4vUvw
YH0gQHuVKgTXkmaX9fKsy3mppFt37B0N6CeZDB3SxtshYLDvh4Udx3vDxdFiMBZRNwyT1nD1aZlD
U+ucUwN9r0iwGDZ5KNLu6YcRljouEkkfGCmgnUxlae9p6q1zcSrQivSPwr6wNCZ5p4DsVTGYZNEX
Y04TmRfJcw65GvPixi3Jh5vdZ/1MsZFUFCqGBAFzZ/bblUCGsq+vbNPZ/8fReSy3jixB9IsQAY/u
rUgQ9FZ+g5B0JXjv8fVzMKsXL0ZXImG6q6syTw4N6JDSb0zOqNhEkSyySF8cQgn5HTotZI6wmVru
yxka86Cmu9Lyr5Ou7rSSeqgcq3Nhzg1o3RApqr0yI86iBSPEZSEx+tcy1Rk/mbCnOa40ifrbp6or
M6rJLmHlLqkMp+pjUMaPVFY/igG8a4YznVOXFw2/vyk+7aI5RdVUYLcr/g1t5BYz4AqJaFPB32yx
w8Ypi9DMeMq39LUtxNWsss80RSbYvCtSO88x9MIRZVjJXL4r26NU8+fQTOBxNmsJOKvki3boWrNs
p+jo5Q1obTb63aiUDNYIHUidrZlE1tqOy2tT9gfbto/KqK1ypByttjGj5jD1bDF1LGAz1kwwwne9
UH/V6XMqsXcMzJ2VfltFvLj+SP1hbMyRMxMfYNUOxT4TDcIB5UXm/iF1GMz7IDtybFWZvlONctM1
hVeL7lYMCZ3z/uGUdbKDd2xwa8ea+s0aCWcbuMYWs1u7TL7aOXrLFPaoLoQTFpS32Qgew7IM9FHz
ZebsR4p99MvXeDZoPAYn316O6LQgeDSKj9z5tvL4ag4QlLkqvdS+/Zne+Uj9rMql+HTcpk/vZdOL
J12dmE2m5ybCbiPos/fyYitj8DTU3bPGSDBKpntkg+ToTqK2vcxXN2aPM9dOMatGGkcdzbzyeDsl
4b9TAjEvpgcU38LZ/lYFsYGa58Sfcd1SyOUMDVQfJ4xRKRcFamUVtjeec7S6YebRzd7xVJgN3T/T
4FhcxPe+yGgtBiR5cibOFmSio3yPib6xhuFZYV2WlnAzgWuIlzHQ5I/Nt/bV4qWTxa6PKnUlNRrw
kQoMa8qv3cBLHUwfXWr+LNeHXemcIT5I4oE6rPppi45GdIaOVsxeFZRXZtfHNIe/o+X3cILiF6oe
/ENa7050U7FQNdmxNfyDLSuvjmDFlb6PCY1Y35YTYJDqtDG4AqLMjioo2UaSJ5mUNwMsZJ4V+2Rm
fuE0t7g0/3xUaHoCr7xJrVumIvXRrcigrPKPpjE9W9BeNfpTCNJKX30W0Zh4ZfKp1z4nt1RDaUEg
z+SgweiUi3C6nUgiitAabxqvbVbzhC//Nq6HnTC0C+TH0Sre26r+ngcMNjJmlNCG4yHh0RSyh+Mn
3hsht3WpI4KIjPfGV56bBCEXa0weg8oUwaWmx5Go5boMpetX8hYUw6ch5bNjwpUITHHVZ8g0isaq
F78E/nxenmSzZj6oKU/+aAP7ZpVI46XDJgHajts+a7WncRS/SVeiUSktHkDWZ8vtRHQxS+dcpMFL
qFDyd9NycXPUnnnxMabOd1qN+4ibKzpuaDn8CftgCMz/qWq7uZmdFNSHgRVi3OU0JsyNZX7LkFOL
9a2IAu9liJlMF4/YWRYz+nOK3a4CrkZRW/qqSqYPmaK6zZCU0xy8A5VhTrCMiuIP9rS9poHgl5x1
USkVZFrPp6iWl84vwK65Qi9uQ4v8zxo4p5TlI+rbF2fUAX/1xr6VJBaQgB0pNCr9qhpXfW/QI6QZ
b0MpcfpPgjb6CsM09Hzx5xjwd+jaO5JjP6qTRqMxolRMQ0RNGoBqnCN7eQATknZzWtB6QzaVedQo
JftIgtlL5YuJ9JqC1p1zdgJlRvzJC5eq1Qe3vF8VUfJKu+SzM9RdbaKS18yNbi3igf6SBDSdgvGg
OP1rNlEosAbZenmkl2mhFVP16CJk8jYFPUovkt4c5TS2bHGB2W/DPID/MunXhL0qijV38iVhBwO8
klqDvYqIXjdNUjoSCDPVZ2ZVb0NUXesJ3U+gVMAvQeCxVeVPpZ17gzNscumjjLRdzr2QlTho1mnB
ecYNEsgoBRpmjXd2DNmQxr+KBTQPfypdPqxq+pKthmhDeyZrG6mg4WWiWoywNP8nZQSKlDlvhqRB
mCfRbz+pF73TyDUEWdS7vt7wvgWcr9m4WaHRTvdT8VwyQPA7HRd9OxH9Ou4aZGoihyjXmNYVnaLO
jGXukksCTzpJOMWS0aczB1M7ZrtEGTAUuicayt8W7mEfnczKXo+94lMUiXs1zlikk1Uy4mxpcpO+
n/wtawZ+M4ITeMWNsL7msEXqaOE2CDiCDtzUED3VIMPPAfRTOUFULBymChGjd9J9RNu90kfLmQ8/
koABmwz0L7Mx0URikavCs8648inPdB1SvusYU+f16P8SRqT9NF+DAEX5/x9cLc+yqGjToSskdSnO
MB5PJGvb9rZXf9GdTAkDTUVHmVFhftGaiDAPqq6I96uvqrVSaG91I45zo3pKhkyzNtda1HitkXhK
GZMXYo3bydZXpa6/943zsOaaw5dFFcmxLcjfDUVDMMpEr5kNr5X6zpD3IWSir6+DMXrYsbz5PjrS
lg8wwDOQCRzzFDSWqf/l7ccA6oDZzjYGFMWGREE97Oow/rPm7CNSTQju+Natf7OibTJj+pa1uBdD
98MpYKXh6EgDXqPQprlUiceoddcpQeHsZ91vwS3MlNQzpP4viJmVFFhAESn+FHJ8DSWUx9LfpjFd
3MXaOVN5J1EKTaXfV5O6TjWbg6q2k1Xo1h29Sk4+iKzi71mFidkc09rZF7oN/mP+Yarx4leUEWmD
3E8NEV8h6G5rvBhEh3K2W+kJw6usFH9jCwSGx4+D9Jrj4rHvrA+Z8Er4Bubzg61T7hTgISg8Z5W6
mFM1Ocq6qyRL99gvtiNauW7ppcSPwKe70kY8OSYdOI6h7YcwTn2YrnXbWmU20UFkjrHXQxqpWAEj
eg8zhc6iDRW/HWfomNANjQljF54HpdjJwocThxJN6z/Q86Cm6QSjLWXv34KYmy0wJeoFX4r5eQmL
0VjaucGqhewIZW/5hQ5tuI6F0UjhDKHNb/uK4IsvdExB/o/plhe3dHX5D0UBnVXP6RDTSsl+KxGs
koosGDhpMWJ0illfg00LBle5xdq81uJmPXOfmA7CqyVHHvmB4ZgQZMnqnrXVXL+b8bbsdO/AmwWb
IMKED98wxttHU1WbErpnnTt08U7qf0DhDeawXfvCHwwGfp6vIlmwxQArW2vvVCVnO2gOQb7sHB1w
J/STVAlTRsH+Xqo44oufRrwlWr1CznaZEKsqmChr5ugxasyGeauSfaTiIscrR/enhH9IiUpf0XwK
3gza+wpA+1hfRuXjJsuip6JiInK0A1qGfPum+ZtjdsffoP5uJZYBTJtNq5O0hgmAlHWNH2MvtYvf
OsQnicgwokSs2JN9+m/LZdfRaNHPWbPdDrTloiUvmV+03JWO2jxHC1/06OLwLRX8+YrNp8T8qaAh
nGflROs8mE+D9R4K5i45IwVgEB2U7VJvXREPDLLVlZHou+XOUDTg5glNvFPtb8DHTLAh51mzLrWG
JiQmb458U9Y8KAT9hCJT1t0jzMbtEBHJxcZCx1h0hhs/G4F0QT3TcZBNc0mteVM0xHQsT24cgYdB
vcNMwrcYTkxzvo1euTPrsZxAAnYjkArMR8sbW3X1Q1/GFVbmcwNtCtF2gJmLWbEjHspGUFYqTE/7
5K3liAYwo8D3Sv5Snht4HHXC0vUsf2QNUx8gXjJ8oSG8U0zHq/ihwlGe6yo+jRpftn01om4fzEDo
Sv+9zNWDhYHDMYF+GBNuTk5GjoO+qmzV1zq8p0G6Z7J+9kG+27L3/GD4rESyVbixdiO/R6u/W1rn
xTN1XJL1rtZ85DCd2rDemZwY6sL8o6XpZbnnD8GeejSo6MUpqskbl2hvuW7tOkt9BMupbAwegkPi
AHpjcmjE8PJX4bypEuq3YqSviX4K6cmtxhpAXhNL6zCKNy1ZtHHdl77k/QHvNLXi1VSS4WlZ0jVG
0q1O9BRZ4ao3S/PY5jq+wVmFl4MXu6NQgnJVxtexJtvO0PEv+jgeDLlPk+SgFwTUODQRZJb+kMeA
1Jl1fMpPUc9TnWHOX8Kc8ucht+/LL5kNrmNOoQ1TZ+DzLFueStkuDcLY8o4pAk0TUmZxnycwTyc1
PCdVu7fHmUINNIqiGqsSLJSlp99+F21TegNFkRM6pMpd16A0CUt0TjgJakSljh9F/3+ViSu2SBZM
+1qN5b4jA6o0m2Dbv8uQofRypah2fqq8fgw+Vmw+wWTirs/jD/hrocMkykccE8CsyzT8yoH6aJz5
0ZY3McNxlzN8nIalJVGyjeinA0utv2gNaU5uR61/MXVWKG5D0UUHo6o2pUAtHdYKchy2R6XTjnNa
XDLd2vhgFTNaFEI2+DhqROhW5QIDK5xW95Y+aan2V4UrIOwGtdTAKS8avCZkP3RMJnQwSp35XLUD
t8iC/0ZlmznFOc3SB5RbvY6/mypyNeyFflS/t2C9tRZeeGb4Z4WW+hwS05s4ieoVprWiiqxFTmh5
yaHRiuvXkZFeGXhjMe9ooZGiN1cftGVOWsMqNOgXjRPLUtLnDvMynvKwVD9Y8VViNQwkNPk8PzWW
8VZpxW2iiSDzj2AkJckHax51X6GvX4sRm1fKQMsX2RGjWJO8BsUhTknCjdKzHtLkxhpKl/YZDdJr
afw6Q7c3hl5bhQlSbrrKaTadC6TGOutJ09HxCkT7nPHXfB0fa8YzU3Xw+mQH6TYG3Nhav9GcHZk2
0d/KLM/pOf2nk7Z6j2X2NjTQTbXWufShj1PqUbfphx6GADk11tf+pca3OkztS9f1nJGIiV/eh8Wb
IsFdkeyTpOXByZqvaIBdoarPzYCNUaOvJzgGVUHVo5Tv19zgVNbPVk/l12UCIBnnfVOHERXWVzvm
JWlnNV9ltA8c2I8K4/9VZwSAd7SeXh16yjLhxk09j0E4VKeU0/cccY4ZLDeimW/35VedL1OgnhZh
EZUvC2gHSTxtAvMUMXqfZ2s7gH6WbccAcsad09vp95SG1zh0wJsgwGdNVX8XHYa5T5UeXWHAPtME
jFw459UmAy09nV51pPOt8xLqBSE7CchAkKR6L3+sBHlhM5dvcmJhr+adXrJxZJb+kactTvKZjqav
TLCFKAngXor2orLTFHHIGBN/AN3JQAv25aIVb0HRxcZN5hgRc3AsXXZRFf/cqnDEcCdBkQzZo7MB
HmCU7v06O6R9aT8J4gPHOncTh1c7QzzEISBdCQLcOpVRmBkxEn+XPXOPOcJFPubYnGp05zIddknT
72Ljn17O9IdnbM1Wj3FIa90hEWxLgU7HyG5ODVp6wbIfjTmVBDDB1OKA1gnxUZSIxXiNmApta4VC
YUrKHo+v/EslmP625K5ZJDVN8KFGuLXsM4kA19Wq20rIL9lYWwuxI11D0sTlCzNYSEqTceWx/xuq
ckmIYWuMKmg/hoY/zR65B5jS8uySTsjkJA5DIQmD0u5LDZnnYtsaAmGQ7lmWSWllwgDxnXNbIxJM
RPZQjcFcpol/SYCCwMHCSCEWpRF6qeSl3/SNX6DfX9qC9bZtS2K9aUk8TRJlG7xUq/qUqC9tpoiT
ErwXWnjqu+qjV19jvTdWji3/nHnEFYTKRIyuCEHSheHEtMK81orna/6pNiqAx1TQ5XIzkxvmvKBo
zhzteAJAf/od1qqm+E79z85cki96/RUx3b0uHf5msaSMNR+hXt3iKPcAvxhl9x5qi5tMUGhq6F9z
lZ5Gy9uas81FEllrAa6J3WlMxb228RIK4znoJ4+Qbdmap8nu/0adxvUMNGxZ0rX+VrMpZ2kAIUz1
Oqrq0ZGk9wZI19AQON064ujuO/GrPoHd0TkOd2FzkCV46LnZTao7kj8R8iyFefdnpg0JaLgoMnMf
sE+1uIILzlDJGJ7MRGMxocq2o389h5kZnWzT2buQatqp43tFf42OEzFjWr6W1JLxrtf9ax6O29Sc
mWXJv5ZZVoviV6PatNUO9wRdjrCqPkwlXic1LXCnouDPkpPZIEJUq7oAIm9e6KrwdigN8GR6UHM5
rXrLehOt+W9CbDEZICEthAPs2VhCtuy1twLpixGA0XLEOVP0dT7lL43U7p2Yf4pGebFhi+LBaIz0
M/LnU5Xz/IKUVjjtJ4K021Ksl2ux/G+vTEdR9Ej3SL91voYMRg+vbIZH0EntRwj2wnf8X2uyIf6n
12VcijrqtU/g2CnRxs5/2M3cLGzXSo6V8icu6r1vAKmny5q3wWOc30PQvt1Ixg3OogDyWpU/JwgN
bZ+xoJFBK2oGd2TLLdFVKm3g0ewGrVKRh4RyEEFu3qWXnmPrVMNgiAzPjq13TWvoaKXroQeUKfz6
4ABj6ad8FbEBaE3wHVC45oSKN/aHrjuw/cpDUgG5S95jBZBN4Hia2bvMVBkqjVvTNkkXhY0ShTRj
xbZQmkM21X8Z72YkxHrKDTdTktOU2Dd0wnfDmr0UJ5+CZlxQDY1YvxuOt2Wv0kIdCakRJtuIDZtT
7a5VLxkSZpecVzqvsw36TYhGjnKenIcdppz5MoHHAO917m/xOtrSXEJ6aPcwz99ok/Zsv5gy+RUJ
Cv+ct01VSRrkC3I11Rn1vHDyx9BSx3W4n7W3pDRexjRBUq1p16lHOKNfGG7sNGEeHdOYkSCNrmkW
p1DZpwVDf9PU0cmyYqtsmAie3RJRYqS+JKn/3gtEqElCvDDIgSQrN4xinipDOTOu3mgqzkw//5Jj
8TwqhAjN/jNS6F3vY5RMwrcmE6SSlR8Ima9CYGjBVYVR0mmdg2lAk8HW7HflvjeY/XZWd6l6Aqh9
2Nx9vzBG0OUWDhl4KKwUsqrYm2L89J3W/bQEdkHUbipaYhr9fGDdPLq/5dA9kqTchDbKzwg8uOrX
3VoweklCMpEk5klOwEOCnUCfr+Nou0zfAtSOztrKGF466skf+sfAV2tlt9HL4p+fGa5KU5UdScCK
j0YdjAicyIrpdcHuvLzxVWl+h4hDEogYqhk9hsr8tir0bP6wpJROIyfFmsOl09DrUprozRGwwiio
Rl6rli0poMjETHkqWDHVrDlpuC3HuV0hGgtyr0A3WEfHlIVcVvHdDOTNDstfrTSfdFlcFzjd3H4G
NgXLMHHqJ70sUXCryoBue582HsPcN3UccSRg90H8TvYlb8FeaTqJTlwc+D8rWS2e7Ea+lAVlFadV
P0royCDoCSh+GEz4m8kwPFGXm7HyvTbVd7oYd0UDs5DDntW2uykPUEbnBRNv/WmmKp2lvu0UfxNo
yt4RpDwbMZs6kdN/vjOsZ8nLxa/VRmCbg83gx+ZA0JfWbpIPcSvSx1KVs+/A7Yr1XW4al9rRCfSg
qWKYP8EgkT5VrEbtcZTJsZ5wTCO8zeo/hZVlpj3vdAL94LhzMNQserPC307q179TVIR3w5goTprg
r4EbV2GQaXGaK3ef+pbxKi6kJLmWs/WX+vW+xghIS5kp+ECtFhLYWmGw490fVSIGRUnSRdyeTE1e
p+HVcJp7wcCgwJPdyIGtP4NhFFFv5OOINaEzvKUz2zufUS3ONeuuTI2thlhzhcMucpzVWBkAIuOv
KUd/xCLbo1EvmgSmriq9Woee080uIlR3prWGXIw+6dJdTLXi2Ung5jvOlSftiPL5OFfpUjQcRmf0
TBavLISXLbTTOCDwqpuSzecvoF0AXHlZpW0U5C29Vz/JVy1H+0ShBp4pGygKlPAfnrIOKQdpBRrr
A5z2sLLuwJtwn3UZ9jea3gmVRiSzHc1qdPU8URE6CudVlEj0UvIt+ucmNjcms17p7BJzBo3pPyu6
8WXWGG+UYu2nzcaExGXn4SrPg3dVezGC+NWU3Y8WAOty/tlmDnXCnuv1LPzXoCGESpO5VxmCAwjT
jtTC956rNGvpq+2KkgZIFx+GlOZIZB9Ye1cTR5RNX8zN2sJf3EU5xAtR7AvBbyhyyKOqiiiVtlXV
zixUjs65MVzjwPdnXpRAOTQa/W1bYLxrhn9dPUuS/9S3qc7+QpscsVl5b6Oc1vic8ZyRhNTU49pA
08OaFCk4K+2vJvggPzAKFwLwk9Ds94pcbEsFNdVZLZDlEHWPUe6cMH4lycZvMeK2Nq0pmiX1QD5e
grGkGE2UEwxKojk6DWrz8M04WPcQUwRRPiU+P0eb6ctGNg+HBYLZwWcUtQCBrA4WYEEr2fCVB6Nd
127gDzvkjTU17aNxXCwHX7bQrkGiPSlB/zn7yaqM6hU+qamzSVqwb4NEdCXYIRWst+u8ku6EDzTv
k2fFUD7YKt05GbI1EhaGtHZ7yxJbx9W6d5z6VoTg0iKIgrbxpbF5jtIcnvzoMmJFWeZ9mzCBU9MI
z9KYgBcqcVnIoJVwYGzfAw9IM4CZRQvTwHgy6/yzCvyrNBy81N+c4tirgutSIZat+K77j9LqwMCT
GZOZyJwWbR0UAtylBXlzgKDzdjX6IxNtQoZ+9ASSZYGOoN/wAkCa5FQkfeJvZAj3JqIaN9qLpW0S
63PioNsAk+CM/9QWXxKTiinxr0jAaTgVvnnn6IJPYmNODMCKdlUXDGzNtx5HKzeokM9VM+JQPk9W
sKFnwj+yi9ZNgXHl5htXrQnhyNFML/stHO/BAQ3fw+o/aPHVHo80OJ/EwC6kfjN5JsjKz+ZNg/g5
c/ZttO1wFw5sWyaeBfMJ56K5sImunbGNRrYFhlzKz6R9lVAHGNCyr6v3NKFbhEYL8551inySSd7C
YEuVPLHsQghB4sr5j1XKgcA1cMbyPyhtiXJSMTLzSo/PXLJhgfFstd8icIdHm1CurRi3KR8Lclve
HFQU4tBcMk514mizJ9pol7/y3hURVsQPLf9yiMdznuMXJdzmyYG+fEvuCrL0NXgk/xPaLmhVC7Ys
Tfthg2sF2BgBGCbWFUxHyaZ766GPgebhwSXgJiRkeFO+q5Y3p5zJn9SYlpPjOuovaie9u+oLig3P
wj+t5y8V94KGjMiBXayta+kcuVcqXz7078AsOMIFtafYV2X0Ro2JCGA7uC7DBzWA/IfEQqcYU519
Y53golvNRO/iaMwlEVbZygIgT3/ppjswmlcGiQIxNoSn+LltcWmx8itu2u7BcziY1+kWhseCBA5l
3b/Ew67KjnUSuDwhJYD5gQPtbwcMSLxzhmN9UZ4jSP6sPIhBrQdLbjeRAHmG4RCm3UajQvyGoNSo
2JzwjqD0pFW1T61r/evEB0HAbHUcTeSPeFK/OLWmxiPuePCBlm/rl0Lf5j5/3oVWpIAC24SAGKGW
kGQdg6ZD1QeFv0Sr0rvt0hAUpKs89gY/DzVQfkCbFdFt4Kojn/7OHsVF/ir42l78DO3SZvrmQQsE
Z0JX715RfEAFJc2gM7cZ6TQpHd+DBYln2iAOyG/dG0JhhMXJe/dslpeFMlH+43Zm9SMVLrPz5ZeR
eNnd7OSklh7UXSxPdX0kJgNKP3+HLpWuUyi8NfM9HC7V+Np1V6O72An6QtDlChI47OK30XrLdKYH
xbEO9xN3mZGLieR3g9yl+cbsFlvV0xz+FtMrnlJVv4vvTH9xEgz/biR+Unttn0l6nm6QqqZ8148n
HoCu2meX6bvtTg4WEhPdGGUCpddTdaUziwGFDSgAfw0Y8B8uYMpGmgJTs2FdHaBqNKQerDRnK269
FqAhY+BFsw4gIGgW3yF3gmbySwKLF0mGf0C7jT89dlaNAj9kxZtHryds93BrbP+qFDeY5gMGXewg
TnYPBN6rc0jsQkTb29yl+Z3XYK7wG/Cmq9bFZ5UbyxfNvurjb83wemCzpMbF5KI+JYhjIXefHOFS
vHT0eA/lJ1JEZhMeTytaQpoiHT6VL31y1c94YNp6QCVi5RsmKPm/eQfqiZw1vBH5uscESC4SWp3Z
cKEDEfVg+XcDs9meZQt7g5YccO2W0XkdJigldnnMxEznUr5p2RFJnVW8wL3012C5zNElvyG29A02
Lx6Uhkmh1NnrUN3SDIvXk8L58TZi/Y45sW0Zu3LJSSxhoyQ6j+e7jbyKs3F9AiyBUjoOvYrhXkvH
YQkfQ3Bn3spuJ0dPLRgheOGAjZ0W3w0cTp+45LCA4P+Xbdtry4P43Tc8ywAH81Ul1thYlQcxLTAA
qVjk19J3vtMPAaiAMC890/33yz0zMVYLPljinLJiW/CIgE2uiJT9mWrCIGhBIx7O/qH3Xw3lKgVo
NyXzFkIlqY8ADHQEs+2vGl7477ByfIgppLK3nkqjnNJ05nMBf5tr9HNgu3j7kyd62O3NAp5VncgZ
L94Gy2N/iuhdc18jfA4uPjCUGEucfbWccBCK4Kae7iaqkc4rXknMMa+TJOlpLbEV2ZyRYwmtryxf
ihiL+ZuGWGIftI+AEG+weejJCKMofjU0wLCc2I3HK7ddAIdfD4cYto7mShPayGH+BYMXlXs2IkIy
aUmSmQn+zzYvSvjjs5iXwBd01WVeCIuNu4gNEpsylgELqSpe9SeiKMd+jRuGXE1P2c3JQpyEgAUJ
HwI3qhHbC59nfx8r+4qY0wrtxl8z3fkqXPqInzKMNULKOYVz9Y8z5viM9RN31PClE3+R7lvzmLbU
/j2QX1L6NsO9t1zwygvBUmpv5I5gd2wmipg99Wz1yp1lt8ABjeW2xgTZbDD2WK/B8EJ7AOkBCphx
2Oc5FkpcSGSGrcMdzSRwjgbyW4NVgJsZgkMWLboegg3VF+JceFKcj8cfgVwN7CK2lg2LHfNALmK3
MYJ7am8ZfZLaERV72tFt9cSZ92y+qxQw+gvaNG+0duW/iHeWuSl570ytHC7cE3QiCBgivIDcc8KW
GB9vvoCety40HnttjciFO8cWgwgWpdGMJ7/vCIPpaN4sKWAkYbPjTOWWtwueurjNoSvBm/huASnV
nfKzij1uHeOG2RGIwc9mJO4t+WZrUFeEu+3jaBtgxaUAdueNfI8jFy01mV8/pN3QLWsJHoHGl6yn
N5aQRF4JJZ/nMwPCyCUEQv2yvWBASOyZUMWtZSduAr4dzafHXN9swsNJbNkq/8SKnRuimtyxFNse
IiQVhextIWVNDNtRESAL5vOTItaS3dYvDxl91ZmJX+CxiLLlLDFbzqepuc2h2fKOky+nefWHAh+l
X+n7mJI/PHC1eOUyKFduG2zl0Uy9zt7Tr4PrmAvUfYzPeSWByr6g2i5PLNk1fc215BQJnOtJ3Inx
0XgsAB5SK0bojfD3sZWTEwiqEjAkpHp1j2mbyAYiZjCxrGFmG0dmQ+mRbo7OEOeOtoGcaLnJgh3Z
Xq6B6vUxYXE/3liNsmN2ebA6GAiW1O3SwV8bPy3Ayo3/p7XbitMUIOwEathujTjQ5uRF5NG5hGr4
LyIhikYFVavuZulB+c7JtNdP/Cg99Fh9E92dP1fdFNN+YsTDrQnLGxgJmHsFxGoyEZZOnd8KajlY
zQzlU+xpGn4EK/qeVK9KHj2XXPkJFP6MtSeDnG4005DWfnHEb4w6D1mP/akguSY9iv2guVixG7zZ
n6F6FYSf/QWvFlqu8tEvTHGInledl4duPz6yXeavqYfDZ9rWKGuAdYB0hlIo/0HqVM/OE4xW+lUt
Ji3ycj0tdOmc0JDxyY1fo25CBlDEN8YdxbfUDqb/EVtgsjZdDQ0Xwd9lPLcnkHfQvlh/zC3nbiRM
5mEkGys9m8CQwEgedXl9D/GY6WRny73zIKiu7ldB8BQ3XHto3hGMOcajJ5/VRrmboHZdQ2BLwUxF
YPiZTtyAWKs7IuSfQX7SYZ8e2bSLrwbH2vaY0GCSymlSd4lt0QetEHj9tTQhRUO/qtoF1rvSMrzR
u0Wz+pxa360YDqn+j+d/4ARQtV+hzjGU2W6DHQb0EW34xJui56o9j/LVjomLMUEpbMceA7SOihj1
KGefhpXb+sBpolNck58u1+FL3J9w99jEnIBhprNfQbJS2YVKzq4dSpbN/Jlum+xTD9eYTtUDDuPs
h8yNK5EYWBBdQG+MG0rP+fCdDfy4YgIVcKRk4sNla6Vj+LHzxUr76fbx0m7FHb5LwL8veXvWVT8M
jyR9QYjBtG6pasi23PrjPWSibgQ/Fhqo0x/iJ9t/9s9O5FGsc3yij4NuggX+j/W0XE/YC0l5D39o
NBaYOIbdHO54xxFrjvAQzIOvuSQVdVt9wgJLT4h0xZzafO3jJfIoMBWH3e6tTGjZ0cZdJih0jmpX
3YJCpZmlezaduNsIkqjDnbFFf58bv7H+i3GxhFMNWG/ct8PJ59klFgnNc7XD5yjQQlneUOxKzj8c
24t7XByT4Bg92nbdHfhRwSeRv4TRKUcqBSW/F4/op9cgw7xpEJ996tEbiILM7b0XQIbOFSDA1my8
OiD+gPoN+g0a9qcg+20lsCfUjgST5jqRVNZzuE9/y994jzlde6iexeato4+U3wXVVQIIc/jMwJ11
axYop3meN69Zc4TA2V8znnQJXLQ/Fb/WW2VsULrH4saXG73yzRZu/91PaJ5W+jPjSsvVmkNxI11l
MUscU/85SNb9AeNJMHpJeRQOdoBvSeMfSQ8jYKJZoFCZnkxPuv7IPCaQ+XyMWHFJ55SH6ETym79j
GEehTtlhryoujWV7T060Uao3jLNNcUcahEKa4J6MYQHEZ+l19+FUQFkdtE1H4Z+4NexDgDOYig3X
P0rITBaiHByRhF3w+JuUl/PInPwObO97pMw7alvG6E+BtaZCm+iqOm4b3zLtgYQ/XUe0Ov8j6bx2
W2WzMHxFSPRyajBuuMZO7Jyg7BR671z9PPwjjabuyXYwfKz11p64sGdE1wp1J51j0fIZlHv2YlL1
HsYmfa+1Q12+dUtwFWJjXrqs58L4XiYh6PNZOoxshjPbbUUl/fBSy1vZ16sMa18LXBBgUJS6FakB
9a9Z0dTZq95n3qPH8TOnYvMSyBnteSQJOxWpp4kDEhcvFuxmGy/WqF1fnnu28lHUyLIf4DGQF9Ok
ZHXjflS8MMppMM32CUpzYUZ1xVArJBiPWPTJP2NwZb6udzVphZLskQaXkagIxG69ydNZRgaPCKQY
oCLQXO3K5W0suKOKRd0jUmbVWsxC8Jp6imeQdJ6JAAJa0i3BUyJP1zH24y6ufFT6m4Z9iV2FMQ/t
S+rWzY7JSkPXXMETL26E2NPML54AM15K+KDhwtQlzisNSe3njTJ+Z+2X2cuY9E5VQNm5oK0mJEom
RKRpEkPJSFbxliWUL5jJtyKBgohXQgVWlnFmv6JZBkHEWK8M2iQGmhRh0lYyaYmQyTakL3HXtEGK
n/pnXx15AwR+vynIh7KYOwZRXaH5VmFaeos07UlByKMX2wgOJUabkgtMEcKTSd+M96P/TWLHxQ+o
SLRyoDLMOXNtB9IXrzKZaU5TLwxsOSDsAHOVfORAUBDTpIGaRIkekgaYhEMsutB6p4mHJIA+wT6S
5GQzn4C5GPjAhpQh2ukI/WrgVSn3KiZ3Eyxmxi8fUwptW3gXC+yVwrDvYY7EQ45i5QOrtHVv8u1S
w5d/kbNroFfILla45Y/iQAWKvdAiSBgNLarUVHXSOkau60hf2rSedmZtw1Oz97bKG/4XMoXox60P
hN+CVKeMQSjVbVDE4j36ayvHlHdqQTjQqaCyTnU4xwt9P1Odw9QKhbzv9qqyiWSOfOHPDF9Ru5yQ
jESE4w+n8hE+KD3xp3V80agDDj7U9yYjdfpQlRvrDh4S8tYdtuLsVeYxYWIt6Z3bRsqjDnb9Bnhd
wGz2nl9pM6gATGW3E7GWoonFautmAOWcPa3Xfhuv1HD7o2Z49W9dIrpA9Gk37zxoQ74nxaD0dyEl
L/q9OoRETCfEWrm4HIm4HGBJ/4I/bvD5UZsXikIZ5RrNWM8wI8CIbMWGR9hu9WZJx/o27ILnvBgp
1z2+eRK4rtSUDeiC7oSnLiM7YRzjiYj3VPkwzTthSdWHAPNXesgJCXO3wlsRHmXxWNXvSrDBYG/K
98Ykqs3VgHIAx5Q35D+8mthIB46LmSjgFRwYK1TKIJzsU+NBLUfDcWAyHoGzb32FeAQcKps4+zKE
HS+X+SWQZwViELCHCof5zST33FpF05oEeP+X9myFbnfJFljoqOdAbPOKpm+rO7btmTlDoaoXACR5
lwEcaKlbLshSxzZnDMTfTAlshwUKgF69tIY3CLDujJryE8wQYDGLdhYqrGV8nw5L1RhLgvqJ+Lv5
GBbAj8LVawV7oRybJdW3+Dfgrhp1L38KW1L52y2NwwCM8A4MIdQgMU7K7Vcj3qXwnXTfgkw6YnbJ
belcthjadoLkwziX6i1GyqCURB06Et1oQ4ST/4ckLMtcW/UD8Qn9vFSHopQcbW7p8hvUn/8CQKRE
pi046ZPXa/GVVafRJHbtU5Nuis9Gu43ZBHuFluum9YxzXl0XA72AzlpFmO/3ny3jfsRj3EhffsRz
BUAy2I2I2RxX5J0cdy0+qNNNwaWoRdAzGX5gDYBPQ3RBRrYI49FE58kw2WFQxiVUM6mXKNPt3gjX
BBIvDokSbJq8IklsSPFD7cskPUiUqKDQqj7axSkPYGNQ4CfP+xYCIk3+LXwE46Qj8mfICqYbUiYq
UN9nYus0Vb9eyIxovl0xwsdVsi1B7ZvaOOZcUfxMG7kbaacxVkO1SbTjBP+cBCgP+sxOLMPO+SIo
6kCgyfuNeKwblECgntEac+vELgAnIJcluSb5SMNPi9p0QZjmWwHwXnDGdHVo1zhHLI1MnS1abTZX
hNMjERXKm9C9wP75W+VFW5GPdko0g97AYdpxttW3Chq8APSKlzU5RETD4DLfom5YuDKTUG6bKyqN
PAWIdPDxF+GGVX2Sv7roPplkwdjdvBVL6CH6VRqPByMp35iAwak1izeQ8LKEG1MrtADrPtstXK3M
jsUZXNXjKgXNy2LEvHydcHTyo5LJeNpp2Xerkq/v6carzr8IO0NUYhPPXJrvvUyFhyHwtQArjru6
fHQFKJrBKrEhmBp3L++8G7gRwZpwD8TahRi9IvFf0Y9rqkPxD60KyhBpE8uOoJ4N0BiZR/n2B/AZ
o6xIKQ4x/gGyITovsIWBqyVnPqDx0xQ0iSQhK549TLuZL9LhY+JqgA4I8ivQksA3MyKTXdXTE0yA
DoWp3Myv4aNOHDB8+s80YFOfnpcNKqKwPeOchNq2grd+WC9hZABvBMKB85BmS34P/wTNcGMrpPhV
NE51dyz7a6iekMlTYcuCh7dG64/tsQIi4hBaCFQ0chycREBA34MX2QkJGfpWTtcVKrsr/Qdg3ZMM
VIHYRbLF6KzXb/38XFIzsXkdwXP5BQkqikE5o9DpJrL/SUFQtItFVhsGZm6DsnEN4pNg7VbBGy/x
stq1xFPont6eODfhiSJjHxTPUkQ046Je7sG5I4IuXao6kuBIUwWJ639hdQQ80H7qYzvfMUk3E8iA
M21JFftdfDDBjeeVXgrAVHxuvAqzaZvKh5yqCOWp8rtlmGfxpPT+HrsARubWoK1nrfQfkWBzhLbD
VjXoLYUdmGeDpwUKnzJTHhFCL5Q0cIhXo03NyWgaWJ6qInK18gFxlRN+eQsil+5YmRrVJW/HMtga
Q98FrtWEW6sQThXm6yVEryr3Ya650DomXZBmJ/MgMz+qb5n6iD8F8oN9yqXFPU0ovT2zxVfuCEVG
5AzulQU0+ptBQnF1sqVGu1rx5jNUl3BJ60+gSL3dNuqXMnNTqQf+gx8wiNEWYPDQ37Hkl+KDMU7C
zUphlgznf5vK6wD/na1V4TG9obyp3DZATM2rgINt6Xcq6PQ4Js1NJP0UVmE3/04VMdw3EV1ktcp/
y+iAmHFmXz2m0d6EXCccgoba5dZuXg0iqyui1Fb6HLtvona93Lg3wUamm3K46daqQvkMKOgSFSuS
aYJea6VwqaRjhjzX4kI9C2WdT3e2UJnzr13qEMyrEqyJ/s3FC2K5LPsoqnejOJdgpvhybymIPj0a
xAY3J53ibG4Lng9hzxc3ESt7Q8iWfTD0AeQ3tLAFa0H2mvEBenNN07Oq7vvEa+PH+Eaqg9jfTSTs
JpUp8bk3jpW4N6ZD8aVJKAeWxmGSHXCWtl64OE7k346qFXUtChBmW78kR+nWaW5g2cqzKi6l6uX1
bgKfpXg22FiJW3Ybhj0sBEwKpOuSQD1lB549XMuiY7xEmqO/0DDj2aGNljjVVfPOz6OoFQQnJeeF
RYLoFhgIvSU1HuEJ4TxEqAbY72j75OTrQEybhHXmzZSIwiW2f8mPa81x25Hxl8iPRotsJdjXwt9U
8WOJRZhvHdNpAKvrV/OWlyz0U8OkOSonjfs+4ufEWX30VWnDwzW1F2JweI5TEuwsqmcojilgiceV
zDeVTs9xsH3qPEx0Gt0v9EzbbyWOe0mloQU6KkLhSMvw4sgKSX0UzEWRQVxw/wdhLUN2DbQfDL8Y
Xz8E0BcfTmQG9QziczB56VFRP0L1IwcvyKtuXS2roqJAK9MG8t+rovXjdZuBXAPQwZ+ZyCMCJ9Ko
vtRQ38QoGzBZEh42okRBuKUy1gPJtpG4axKWnjhCRHHNA/jcgEx+2GayD7mPRMB+lm9oPeUrmL3J
etUlEWya41NgKD/U6CzhT7gJfWkH449GTcCQwYpeE57gCTgPCDuz9lpQbKRCAN58G5tPeKp8tLhx
bozjAx/RKB8Df5732aqgvZQDLyzmlZhejZgaexbvdhjWWyhBiSA20CyCIJWgALgmzV1ZcYqaguka
lGEqiROxmrRm70ZIqVsiVMVT/yfm5zHbFJwRChoaTzR+yq+Z+QlpeXttKDIJWU+L1wxHSFOE5Aif
MSJwv9knNIH8BijN8yehO6E7ie6M7B0T3TsJT+XXwhFibQp2Im3i2hHUP2Qkw5SPp3TVCQytbAl8
Plm1h5bW0PGPmR2AnuCj+E6lU/BHFQhQFKXhFUXjwrsW/eRgWJx7pXIIRjfpCU4+1vqhcor83Gtu
V519vJf+uWqeSUWSL8ofkTgJtwHSz/O3JNyERrOem2+Jb7S7sLIti/MCuQjrGuC/5ePyKk9c+vOK
3yRBHnpOL0K95TI0rBjvQDU09prytU1dLSrtVvvTuRoJKf2tiTbJDcdTJm6xwcKW4qHrCKLhCXSh
YuTkCLFFpQ+s0shXHyDCS3OECZ9S/FA4SML22eVOO78b4qnCsADowsf7RJOR/yiIHnX5WuWOlHAG
2dNPSw0ZIUWQ7Xnw0vKM/+M/cSJRmdOVk1+lyF3ZDDQyCLSIaJxXWHYig5Dg0E74/Ysz+j0aQLi8
zXNQ0sMEO0peNSiqD48j/UXcHx0QgRF1wAUo6ntxO3BIRzBr6qVJ5w3v4TZeU+U+xJWdMaYxKBjR
yWSnxxc/AjgyHZjlhkFEQRZLPUeef8GKyiMKZWMVKkRANwOuRjRo080oHjlPfMy80Z7DY2QJK8H/
U3mbJ+I/zi8qDA48FNXM5gMTQvE9xlpEZzTO0SMYIwI3B1rZ/pXoI/viwSebo9Myc/tsdRWSvi26
Oyo7SP9i7Cc7hHfbVeBfRvXCMnwqhV/JQBAfv0uYHjjhGI5ZkQfmeIXnbRDIgRG5844k7cD3KrYp
EarERClsB4D3khYoZiEyHxH+AaYwNrar+HdSviKd8FqVGSY/woSYAGkhnWU7FDdKcQNSFUiPVjej
cqEIh6DDeR//puRMseqjIped8EJX1wA8ZR3BHAh0H6EvkrVE0FKwS54Zog10s05RHZtvXfM+sOJq
2ATza49qiZEjG37BkYJ/WuSUT/WPsMTZRS2nf7JYmog6AOsCpyMtenIl4x25hE8i4cJ/kc51Tvfk
WnlLxT0RJw5JPgpSIpTknI0QTdqdz2ttygoOBjn0ktUHM2g8hpTl7NRBoCxRfzqAWIWKDYyLK8OP
oxZp2MOuHytadJ49TIR1IsbmuBCbo+zGj4E7C1h238LdkqCZbVVGFSYL/dieTSRD0C9HOsW9RFv1
5a5vdyQ6CMZWs85LWs4da1n8MqmorNxp3gV/JUf2abFl7nTr1FQ2bVPU7VQv5Tm7pOANwbGVkDmf
uIuouMs6LwTl/FWZ8cgeUT86leDngDDB1Rg5fb/BEs1jLb53n9E+4OO+sar12KQ7aseprWo9dslV
S1Tb7B+D4mR+mvSr07uCKljHMp6D8bcPTAWs+kJ+t3zoUcFfV2l7KkCtRjDUCOEoG7f/y6sQempE
SwOYJ3LssJijR51OVNsBviGXo1kG4TaX8IO5if2GWdkfHBhj4DlG2ZQ2yv4bwCMPQBVw4oLdDfun
eg3xaITGv0q4sCqn1ZHwH5k47e63zr44dpgQDiU3/c+CUY02ghrICgqaaDd7YlLCy4JaFqeh4N/e
sz98hBXEI51en8pOVTdySH1YZDopyp5CQU32EvHJxv5+1Ld461AevaToAlJSbNHjtwNhl6up+pg4
CFisAu1oVJ/4M7KKvVBYmR3DHcGnUndMhhiXEUKJzdgd8xr5Ahs5L/0GuR22kEalKAFMVdhhDuZK
EjzQh7xeNrJ1wMFK0QR9lmxAVu4tLMEU2DmsBQaGDTsR603AeCO2f9YdUT+HzoimznzX+cAKP2rA
kwRCBPuD0yu5ct70hicjYtgqX7REIu/THlVcMrbseWr6HU89mxGF8/AQuV3bBAZsITm3DDIE/Fvr
Pjnl4zH9nQlBAFvs0FkQNbFrZlIPTzXhyZljUtgl8HiCYB4T9GVa4FjnQd5Pf0vq1rzVj5JC15XF
OzjFZ+Ojp6Ee+TqokZ35hwn8bBR+LIVFYcOZM3yoH3K0TrRgRa2laFwz45507lS8Z+0/ADszP0Ti
NrtF+b4l/TN4Z061MEgUZ5MIAV6B0UZT1xWaBRuJHdAG4Sw6qzwVIQiBNoES2ZyF/E9kMJArL/FS
R+oI68sOFQMpcdhM1nUBkOa9H9v5ty8R9gykZdR7MDF0FH9p4hHKPqivtHtmjUvQUCDuUiCCRt0j
UR+qjnezHY1swIDbHroKlLtkWQf0EPYuKYjZcAooi3FYwjRHXJq2s+Gf4Tv1mwY0BmrjhTf9hejB
DPbwJzitV+XNWIPHFLYfbOPmY2Sy1CbP8u+iAuTOVIbczefW2FBfQzINBD7N5xWb59xhayXDQwp6
N5Z/hitfc/CP+kUtfQHOTs1p0JqDNuyz0TMGlHZ6/fIl4oe9yCR1zxIcLadsa5eyakama4I76LxP
0LTN0aX6aLbh/ESE7jbK1uQllPCt4kZG1Es0FaESvrqh9A/xNvzBqWZ+BlSFMgtltwpfvv5pgob7
tordFdW0/wdklESuSEprfRGrF1KeAY4cbEo+jC/yEsX8B+iuofyDOHBO91OGCKE6WVfyZn3oTGNL
roo1fYbCG1bDJDkHb4z9AwkyTv8rE2u76A+2iNYY1RAH61cK1GtnpI9xGR8ju8buVl399lYniMSF
1GkM4lg307yfTVAr6dzLdkj+EThScjKYnvj4FK+/fNEh7ytR0Vdd4HHjdSK/RTCJ6spI7v2/s4Jy
xlXki0GAboHS/4Ctlm/WvAwDwAyJ65sS0/dFxXFzNfpT6tBlGgoMPcS/b1r9bqUbXKazecKbntlN
fZHjvyo9DEito+JWQrjW/ov8DFL9As672Smi7fghU9m9ybzO31ohCt2aBxyRmT1uMS0OtGgQoI4L
j2hrHPX84Fk9W/Uh4W6n8iDZ8NDdo+4AJUWmZncNtY1C6xmFCf9UKLCCICG6fw9KiRnr1Ma3BZP9
2OA7L9d9fEet9Reys/1M6F2ojqKqaaAEHB4p6O5t+aGNXhDuZ+kfueBVsDMwvwAORV5JE5BBEqpJ
uCjXJ4OAzNbgUWKwBj0dUBJjtTT9LdfNNDbQYOlWRf9FroQAQb+XlEdFTJBt7m7ajSm+Rq4J60Li
ikODgEmbn7IXOWw4Jpx2p+Zv5ALbnpw8RmmTXcSMEG/slOyNjBeZq+wRmqJ5bxzZ2vamE9/0b7k8
TsNBm7qVn585xnP+7jDfBNYu5bHN18gzMW99VQBAxU1QeA+jNyYGZZv+SJnd4gzSLkPpKjE04zY9
h+cMicBKIxzm19/S3LT4UmFUnbEhEno6Dv5G6QheuWZItZHKJLZk/av9XZdFNteUpz+dPaI2UX6a
RDyShDh/CtpWfWcDeKvhgW9j4Sq7/8PzWe1a+r+SxXVVbNKJKd1/+sWVLAIDr3b6Llmn3r/06S9e
1ABi783kIFHqWwA5GoFTdCuPAg3EOkhLprMaOj5Wz2yNRiGbD2P8c4LGTOUrsS1hh/v6ULcXHgI8
keZ7fE/l96FxrZvYvEqJiEPyJC+0a9K329wG/QCg38FB693WAARen32YvptJOS9ry7qj93xc1diD
UX6X7yOZ1vpKa9Flivyqgmrruj29AGiaxEuEJRB7StwaJHDYG4+8vWCvKj0LoxrrPQEV9WaIDxo5
2jef1wwJX7dx/53YfbHjHWUZKz66Ed8t5py02jBFiulm/mCs7PmijlL1D1o8/2oASiEsWPvqW/1e
eMCeH1gyDP1eSBQSMX3A3ULeVx72tDJ2SVoD0WEDIevjOUDWgGSHJPts5sBRr9pwQOYEexM+h0do
0l3AmbUKDE8DdijWCkTfWhzY6jysEvTGiQ0mXIenV94h014FLcg6ZYCPXt2I3LT9rp3c3vwCfIjN
NaptqB4WwIplrlkHBlT/eTh1G0CGIPdCbJjKjatum3sxc4LIZnjt+f87xbJIrS1P9A9U9cLuoLLk
+Gu6s0jg5T9L2ZC1S7xSv6XdwcT+sJqd8j7V3yZ6LaxVxSbuD7H0UY1E6npY8P1dfhiU9/kmfLH8
i5RYhduWfPH9KPB0YgaBK1l3qNyHtQXwle0lftdOW5niDm2i2bOc8yunlEIT8beiQaLilWs45Y5O
+fyAQJibG8VfstxNOv6iB+H7YXSDyc4S1QZrj2OPsbyTt+gm8uEImaMx5i8vSF/kytDwoJofUfVm
puvRbZtd2+8bZR/nnzq2cxNhTwVyaO78aavBd8nojol0w6HdgAF+DZQDSRsqEZeOCbuT9rmxI0E6
4SJ16mcKVgPUXyEYLRx8UKu8vNUYCwyGqEW0wrcUeuannv8Cb8vLuYFwt8Bnwu9U0LsC04W0rKMH
qKDJz6Rf+tjwnc7llSBPGQtKeS+Eizt3B+xUqoaoFk7sbV7PXz58MSHodN2SCwFphy2Qvgr6SuWY
nsetmB7D8A+IXTfubKr0TJBGN1IPk99QWEHA1AIB83aHxIpUfLmxZ9QRUQCuD7oJvLrYNR4TrTfC
Myq+ySwzhgPjPDK4fE00tCDQoEf33Y5ItIyWnTVjamCuu2Fd8dLFCg2rHnHHVfVDijD1rrMQbrtD
Wwy3L+7oZoyiJ11y1XBEQe4uDkOKR4Lmt+MjMvOM8MrYjo5E0LJCGOkjF9+SviA+0pGeRA+o19Eh
8r3UNlbmqvm6RPYASvQXVNQFdf/M6tTuwh9J/cEEyamKALipPUSOqE56A9U2zEfxCkqQzv1Y78Zn
0XlFeUF4LSm/wuQmpyRjhrkYdxC/ayFRsgnxt1X/+HvCcK18m4/hw0d8SSU2ZoQDarZzpHzqm7rb
GIrNVdA5FzBduUd9o1IddPLhoyLxWiOnip2aFHVF/qARcUVvEZn1MjsrtphxuENuidadrgKd0Sxy
FA4X+lOpDWS7o3TMOOPo7ag3ATndzt0RXlT4b+Bv+8PVL/ZASNnbHNCeQ3qC2yc7qH9JPLZf1p/u
b4R8U45AJ+S0aW+LTlrfI8dmSA7QQzQHY9jMcHENKVANWeU4vQE8wK6tjcQ9KcrO+JmQyg3ds4e7
I+Yd8UMOzHMzecq6TYDbrPYa5m6aQlAr1w7V6+pPzlzNO3OS3irun62B1gSk2tiEyn4IDiEqCPWQ
zvsUTql1QmK7+vXYX9PuCI0KNYtmYvKIxFLRw8niDdSktqWHRXBncy3mjy7CdLauXKrNuWLiUyTx
uoLmdPBXVpkbJW7wphNRKuK4hE+xHNlwYWkrZD8YdMp1A79UoFAOJMvm+IgJvnlD9RZskWnQkzrF
W+r7CuXqXzkIeJorwCZDgF2ft1ghR7Qx0Vk+zRf/BCgzmh4grARl71d7vgLUH4n+05BBdDdMamXG
L4Meev8RKfR0qB4mFAv7GpMO8tqV5UjHAeaWIA5hrYsXUknqDU9a8dNX7/USNl+7r3XDNZ3g99KP
KHkY4JUIJH23Q2NANI5t7FXvqxO/W8w+/NxP/T/fCNEr3O5ePG3iPTYVyjbTZJM+BjKOFqB90b8t
8ZITmC+tETfjRTEvq6b26skjoOCNrGVj0YBAtmWM7RzWx+CLs64D1d6Zoa1utG+JUIotgov5G/ud
eJtuBGgQC06w20cEaf4Kztw4McXt2QGTv2dQcPwaX6SfX6O/+RuIpmD+WIZ9u30iRHQblPLmiW8A
sy6g8R8fCJMWPuwNxSz+tfU0zzqoNtmsPGrgPylqzcZVnqBjoKlDeQkOI+nRBDESVKB6CtPmF6Vk
KP0wHK0G0ntXMLtt7ShP4yy9+Z8MLdAFSEKYZ8RL/tPLK/4BcTK8o6ub7fiSX0wCfYj2uke4Vxe+
MmrcIHBJJVYicCw7u5aC3bKSgX9TdKo640cCz4S+eweDHS78mYagc/lne/hRWLjAyF4myDAQLglo
yGPX6nOkVdRm6CruMXZTBJPFyjiWayoYz8RhtCFBYfZ0iiOHFho7uSU68MZqcW6uKmBSky4aiI34
h4EXvalOHHNga3QP8q55DIU9/zNf4otGSvbsEzhLd1nqzFbBNadZmnd2co/upR0e02N+la6I+pho
Nt1Pepq+GzhOgJNPQmG4A/Egk/BMSqLmmeSEq2iSiN2k+ty6wWE0d3jXHxDC5odOnpVxGngmPOJ5
IDrW83u7lBZquS3Sx/aqdtQAV9hGIEcW5KhEi/iJgombFpEEFD+LzRL9uypTp7JWmWdMYMyr7Adk
VzpO5DQuWYe28EenBh4yHlTeH3yyRbo4TXs0NDqg5Ueck/zjNJxgUOcJjTbbZFxlDwVpD+J5NA9o
Lhg0nhL5C0DDZAt+s2OUZ2IcQn1tElGNkeiWFAj4OQXoWnOkmrC+tfYGyI6HZCHWSG1mZzWo0gVj
twOL+HmIDZQxxNqtyNW0n9xjZC4NN+EjWBqqHdB92UJr5/JaQIVa6lsTGQ1/0xeN9fKLlG4h9iYR
/tOtYFpTd4hIZ7Glas3FJmszlyFO4UnsXOLtS3C0QwmCSG7k8oAWNWzmnkQursgbwlWEtj3MAB42
u+tcgxQPN7Wrcs1fj6BKPzLzGPV2NtHist7vqu4WSLtwOiyCJeEI4kKmLKLyfj5l8xlqjoKFMbwx
qSCylgjt8UAzjRejYO0axWUmRJw/Izt1445UTArrAYE9l1eXMEbteka6zJUIxEm3EQME+xweEGhh
AJbW1YyDlq+b4JBxUnCa+QsrjPsOFRfSBWtYi+0Oy2nPIIHJIbEDGm5xtizwBVbdFBJrV/tHQEaB
F5i8qcNNqjhgpaW1sVB/fC39bpNLTNEKgXaRLzeUkS2HJrLyRdICfgy43awNvvfBifP1ZO4kaQMT
FrFsRDTecx1X3OSS3ZkvZGr8TQ5pJfJ8Q9KzNX6Vr7DkuKm8Ujpzu6cOpYt8VH5qBhqUXGKgMI/g
BGY2MVqLDCc2t53I01sfP8gGWBc+PInbkHO92ujsB+MLYXeKYyHZMUtgYkdVPtP7AONaVB/MexFn
E6RfoX/+IebXPk0COlLsppmt4ElR5QeiB971Snar/sXIoxwGv9GUkP7Ta/UA1BHas0W3OOutk+Ze
TDOL8qDkklSGTkOEihIeFx3e+U3Wv+vSQ/sRfgIfD2jxL8TzoRGUKzxlnJD4DHhnHsgtjosH7g1y
C0lwC8RHodF/CZwb2clnarmVuRYaezg2/lMwd5Z+i4JnO38IdJV6Ph1weL4WkePNEs5FtmXZIJA3
jdbA9nPy2fPVtVJ1MnSUotkPmjWmc2J30RUGpAaRBLoLKn6RFvQe3KfFCDyyXNE0SwwR3U01mZNT
c4MzkOpdxevVNeEDAdUJqw4dSgwtkwPiEX1ZCKPx2CRvxrmJ+SnZr4XBgvsLwh9uTyyIMPiDngnr
DR0y7J4cEQn5HaunT9/EuuKUjLCuzs8e3LwOOKAXnM+iZka4Ucx0Z1gWyX2yPtCGxVAvwJds6PQe
ac9mEa5whuaOwELopG+VetJb/KVkMKuACyoG20dM4QPGyYOMMQYfgM9pIDhzNwIavcmsvtRGpdA7
EIUHYfrIf5AXFClvFuUViAAeBYOFRLpOeTEqCCZeixSHzlskUop2G9iA+Oy8QfxXmx7Lc4N7wlxj
aOZvMocd/Xj43b9M+B8yc8IjwwDep97RrJX0xLR9QuFCKOISJ4CehaRbxyD7f8ZCTSHgAs8DEMqX
0twaxKj557S6K/nLR5AMDcG7WTIE0us96O6o4Chu2M/WCJ6b/JLvdA21IGew8kc0BgeXjHCYVZkQ
ffHC5BGqN4Ug3m7LI2x9leAUMRqI4ogP0WiPEY+SoEhHnO49lpUKIFeLDrBdlOVKxQPFwA+WaSGm
SNax5AP5hat5vMsQ8p0v0yp1Gswra2L2D7yRLmYWxBpdteIdRZtZZLE31QzKm7C647cQFEeBhxxW
2s7gqjEB0P7DC+QsZG9Q0cyJ+uyZ2rvPG1V1IA2BuVPeBZCX2KIwc6vtDb2iFGy3pX6JKfzV0X6h
Ir3S6dnLe0O6W8xhFSW27khcJ7Ll2+LBA1pVGpICr1pNrhby6ilGcXpVF1fFuCMoKPBCY6P/El3i
X2OGkzg/U6pdFQeMVCLWKxnOaWUwnoinYNsg9V62bN6FBmiCQuBR9J7GFxECY1ka/vnKjvrphmi1
MvythXdDfZtYdR8DUnHcS58qnWk2aT87Sh/6LQxLDde1qKjOqUdLNqkbmMFzfvSgY4NAkESPkhW9
L6i+SDX6Dhqt7zbpDlkNIsgquFI1rSP7bGmAlkl5vBH2T/TcPV/EGWQ1wPUyqiJSRK0maXcTeuqb
ArTyZHJjWXZBxcf8neVPg7OY/nJrN3NTIkso5JuPlyZGOcumQobeROg5Ibi7SdsibW40luOdWV6J
RZsQ5dF4TCJsd5iz70DfleMLc7M1OBaOzvatT36Lcli8ooPiCNWfhAjJyB0tRa+y7hvkNhhN3Trb
Bym1FujOsJmTSwpAV3zXFJ7GniCSlieiSBb4t3uxv7Y6axUhIV/eGH9QZUmAHcU52Zp9pwTkXbXJ
vhNciUbLwZsD+nVsii96g9ccnBQ2Hu2SoUiPhUNFyc0z4aErAgzpu2J0x+YkyLt6XVTEzyJwXBXe
JDAxACzsgA6af5J6AoDAaDNiQJiYP3CxYXKYVnOybYnT3AkOOSxVcucLxocn/0vzPSK8gtoXP3SH
FMkOhKnT0y7xZdHLmnF3UkuJ50/Fp5h7M3JArEhvunwvsj1EcO4pri+sq2Sv4ADghM+Zik7wGl8a
2YJt9SwVqhA2efLQsSuKu5KALizIEjs0UP/oEBiA9zUnaf8FdCEQLRYtNGx+R8jkA/XgkLqLV/Ov
BMX1si/5RtkxRluB4Cy0RcRjxZ8zvTji76gs1lICz4zgG5k2Qjsuj8QTogm/6FUr8R9hTaibuuaQ
pKiPev4wovQ8lI8ZOplFRUPj6noYAShxOYU5kdg4zYT0lFUmGfkOpGTqRtLFuA7yj4ygyyPLpPUR
OgJ7euDl4k8OmZQdpu9Z5y2J+uxveMuU90X4RsZAsU5LqLdH3Xv1CQg7nHfcTSpxHNpW4FcSUY6F
/yzZ7VH4lf3ZsjwgCR4Ux8SS+sdth1QVNSQSv2LFoD6M3NQ26HfTsGziNgKVX6Hva9aFsWMIwU6D
sQ09CuMVFSBztu/QiYBSzqFLSXG4Jd8Cu90HmoQ+/a4uIS1N6rvyXgbnrNnU9eWLV25PHJZ4nVzV
WvnPcH5VPt8RIN+D83SNIkLbq+0OqIC7UEKUIvNbYfMRnIozCbLLLEHO1qPF0fgRpt9md9Dp/T5b
Dr9FZbrVluQhvBkybk9UOg4xd+jcEGLHWyKvbAESASsA3CIBgM29r474XnriJfYE0pEuMtgyQIgm
/2AqoA6aN1X3whWu/SycKnlUw4PXTLUoOgDLdI3vme34IqSu3kHOwjuS8XCN3rFEvzfyHkm/CTrE
fLDuUCC3eX5IcN6kAtSpI5Y8IMmvtJsv1JdVGVM+jww9N7QLT/8j6TyWW8euKPpFqEIOUxKBYE5i
0AQl8VHImUTg13uhPbDLXe7uJ5HAvSfsvfZ7y7QWzQ5DXMInvi9BvTK6Q4OgVoKPwUBnZlRHpo36
2/3j7UmFPUI/bdxj3WXkwSv1rk/Tf1cn5c0VcTT+oaVlcQdJJFC+prA5cBZquK4OPB0c5p96YaHs
QO/di5CivA/+EoeFUU3IGgeDwDaRNmVS7Gx5VJbEJWItcFTkvouMJW3u1D3mmBtuB3SJjFVfCbGf
tvZQ5eVQH+JgK2nP13upYEgntyl33uIyv9THrIICPO9lmmEvMnehiFH533RydCkznMA2/snlsmIv
nv6aiF5SRIRa56vkPbJ16TbAEZnMs50MnED6HcN1oq6U7ArfuEWmdpCzMzFTbKYpD3zQ2ghGWSSO
J1ZN8uvM+GnkDVW1xeeJlRml+NXQXWgrry0MQOPZsXSR9d04VbGQgQNyTsevjIu1OJk0iPo/Eqe5
Vfoe3EW56oMfvA6PmvQ7RDKonnfjLfkRscz8y+tlu6Nlvsijixo2W4rVQkLrDG139UEnF61zI2ey
sIjGc/ONGphVo/NCh8yeQct+gSWghkSDoJtuN3Cq7ZT4nzo+ogMdzCf9l9Vg5rjKiDFzBOwHspsN
B+ltT6SW82fYlFzAwq/OrqhxCWuFXiIuSubWDFipa+fNsl1r2FfprE6Fhm5pbtaH2s1PcNoifZ/v
Eibq7zlWS1bPpKwiWJmFOy7/fmXxKz6pZJji8V3RhjGVDEzMH6BnQSx51REZBlSCpN2F0O1gBjHI
i/JLwDZ5m3xxZXdM3ZkEILZukMSwB4EjfKFaddCCvLENzq0PKconI/S47xKNFDwUUfUuZMRJsyov
hZP2QLP0Ri/g6Yx6UPaoGVLYo7ELL6G6sZrFm/yMJQAQEoZw4v4Y1tJii9n+vjG/Rw6K3aHeCCDy
P8J3zquj8Yz0jwrBkMWBzh+q2grKERR1d5TvU1qCKzpKsFE+LrPCdduv9Wbd3XDHt8hpD5Oc1JVk
BhXdWm/XAp32RXsUNmYATAk4SyjBoj0tEW8CZ5QwdYXMU12GPMRYEUj0ubbYvnN4qHbCR8Rqgs0p
UmsuNDdc0vWbdt4teF74did8KylNtgHHhM+nxmk5sNwV1Vv496KTqxmdXJBA0UHBV8KmWdpN4cuq
/cpYAm8S1dflk975tACVVxDoY+1eAaQdFwM8eakKVl6ik34Mwt1m4zYM54w+khmLNFv/YaSGXASp
C9YxyW1n7+PH1/i1oU+w8/j7Zl0jPCiLg4OxCzYxTOo/eYmUhP8oj2I/bvmNs1Nyyr/YjUx6EAJs
5vkz/jK26JfXya++7h/SgTzG4cDv7eh/9aVaK4/gm38XYS27gkJyKx/rVX0Vzu9JpBBt8BxdB8wo
7keYGb7ha/vPfTLfghfgn+BYJv9jxlAm2KR/+vc0/eC4nGv/qOq5oVwdt8mfeUjW1BV8fJgaxZIA
Zr8nhIgVM/fOIr1VdhMBctjh40TtysqX+pqJp759sRVKmQWyNalmY7axazapvCV0E9U38h1CkkoX
Ly1CKALLML1Nmtkl/wf+DsMPh3VuLuWCipedngwhYv3O4I5Vrkh8mbWQlnHkaPk/88Wu1PBZmSvJ
xmLTnoec03OMpLNq3MEjGE4Jqedv7y3bsDst1iD6bvXVr6hu9Qwz3jR5gjBhjr68wUZg8iFISyaz
+URAAdFmAw1ARf7iN14G3+QVE7dQ8YwwyfZJrMs0OxvuNVjbHwPOKhM6m7V9A4UycxrGe+g7P7dA
P0QjCAfScapjbC3awO1J04hRaM35GP3uK71WtwvfZGEsbnRL1M0HNOyx6lu2usW4tgvrY/IPuXli
hqy1kNB7mI96+sHuQLBSmd4g3uCFn4SdWCSj5+RriVTRKbvtC8bEW/7l7BnVndTf+xXQn7fqc0RW
HE2+phOQx+2FfpJPX+7cTCeta55RMUyOEhBoYv8PFKEZ3Pka85HnOVg1WF90EGGo4IJ7EykOPSOz
ktiNvptqXeYHfrlDyq9IlBn1S9T+4AYkfy3VvVHza7SY/cSkKDn2ryN+T4RrpaPtEuVi0jnnx/9o
UTZDKM1/PVjm8i4zQoo9ljTsJQwRN6D4+9Gw0FJZ1oyj5OEypAgtQ4ph6FLNsrzTgZg3ZV443MyT
dBO/XdBcI5SZ6DsqroU7HiBtPEMCyHl9ZOgMnxqaFhsYEc83TmSWrQ3+Un33Um5W6lfdkUzRK/Cc
mA5qwwsh3UMMZv0VtDMSPYOP8JM+AuTy6xSk5Kze0/csonXxENkfJzZFBv84PDFsduVsnFsL4T3h
mCaUx8z+Z9zfMcwJQpX8EuyJLdOyohy2RZYUsbZRiO4CKK9/fnHlTzLUPc/ua9iiR5r0cZcwJSD4
B9UbmqR7Sq2YLPmXwEtBtt6jyYeT23OKZ4fFH3It2DiMEluctsEVaxM7SuH5jolFvn+wEVGFDM8+
cVMsMR5PMUGY+GnIN2iW1j5Bdstn3Ad2wfvYnsQVJQq/eJzt3sOf4U+6bnUiNdyb13c/Poe0sV8k
z4mu+HlkHqrgDNpqCgJcoocCekt0MCy46Bk40ZKml+ZAE/j5WwK2+22gb3Bi6cci3vNSZl6+U8fL
2K5UNkPYs5jb89T1vvqb26wTzMqWV9COtB2eueazNHqYWovGUnj3l9HhANIjUlY0ZioeeW7p4CKh
2A+OlsEcZfqYl3Xho5vj3ZPKH34YBaxX7Xwa2PJvL5LVZe6KyDRGrqkEhRXwR/mB6AKgfcm2hIfU
6liFkJVDdeFiH+ecwkXBKJPVTUh3YnMYW/Ge4SMvIEA4ec0vX3gSTdETSRjPavHUxbMa7CUJ8DHX
Pnx33MkclEO81ZnoLEYPsikqyFm2A4g1D2nzqGblU8BKQ/OYTbjRPru9V28Ag2jYTx0TJ6e94Lhb
BFs4sY414wpeKKe2xJzEzgGz4U5afhVf6hZcg55PJrXyUUHasNV/ZMswjrm/+5nh3KsfFSfDAt+o
uMDgDB8CcqDN082jWIHBKPeoYrGeEZ8Ju2Zdu6c6n02RZm6CTOk7X+GN650oWaosKlc8kSjdUIiD
P5jrv29z+SYINF2lLsUrDwVjQMuvo1XB61EwPdN2Zr3kYU21nYyeLfEErmLWmwbxL8M2lC0EXj9K
hTtz3YJayhhE+W/LMzxUVhbVTJLbJZc4HTSrvBmBwXxCSGzFaPrKIP0/6pffR9NAkE51Z+irkb/o
1X8Ch2c2fpNIkN+MOaWuNOmc8NNsmAWakhvPgcSClfnMQ8NXH+15lOdWv5C5uxpPifz+X0jyRQDT
6mjq8HWObyRXZuPHjOnQ9lQbUu9lV7QjZnYEJnFozpsvPlS+nPJugGqYxS87sfYTHZa9M+9yclI4
cBiblB77BWOZs2yqdoM5T/UH4bAMbTxrBFAxp9NlW/s6kwz1mesAuSiM5sKWCEDFu9c1UxDlkNKS
XrpiX4MCMBJaPxJdmQLSXzpycqw+Dga5d3ocLvItusZLihP0ddBW3rMG1fA8/zJZdmHRxiFzRpRF
Re0i/qqJN6AdHFaJeUKG8spsNqu+vArJILVjfflGXvHNYP/zZ2m0FFgCcarfUZkHvny35sJTfCBC
YBGCW96EvDWXdSfhnoi35IMQqtZTYADpsJDwT9u7OiQKlWCBK9Eq6YrRB08GqQKYgumYMbi9UcCf
k19ZOFb5xpyEYqq8Ana2YQuvk7q0FG/JRRz3udDZ7xjdyobifuRDIBapdQKgP0AkZxgBt29p9j4V
2+DRhj/C6EOzeaGQtZVrcWdWyPXbrui8h8YB8pS5r3FVo5WvVpbl69lS/sowdh+bs8GD0AYnxURo
E1NczTS2QsG+vQc71TWj32gxDieaURp2VHFnpHjiSFhMefg41Yq89JLmOkCd9Nm8yDMQaeakYv/i
yc03DdP24JaE3zFlJPu9YpdR8rFGoBxHNjprAAj+vD0WyXhUQwx8mGuciqbqtdX31ZVGFUqW/JMh
OEid8ghEHr3l7tVSh1sryD/mBR2JQ0iDzZ6bOIvIT767zRunpDtBc2A9XOENT8EhTHmoZToXOb6V
MVuzseOkaDLoIZnYrMO/kaRy6wkhn74kIhGFQRneVD4IF4uYx5eZHapTcismwFhMw4YAGuO6ObMs
OxGP1P/xRjOZKpDPBsiHW95Czu/24wIPr0lMjI9hkh8PBEbqpwvec8P4aYYlxQN+RWs1PIhZC7gu
sMKVfuk92SQh63QDKpUVezwkKg9Is5a2Fgcn5nPWyRWinghrx66d99RNsAIvnfKafVnsLxqnyNyQ
Hx+1ReIFoodrA+lRsiwVO0WkGdzi+1ueT1RT0lcVxoSA1I1FYjwhyJDYM5P/YQgBSrpRNkx74LeU
bPamhAeUiKBB3e6MXFD0QJYYjnZsj7T+qlsfc6/fa4xwAElR7WI+3wiXRqEiZIOwaq64w0gBtvh6
cTHc84RpNh00mALh0AxMCTYCZgy+IqZ3W3nnoU8fS1yl9L3INnO/x+eJSLh0kdhOIgjEcTNmdx7l
jbII4rMe3tX+H9JntmQw0NQDTlCeFprJiZsWoot3MJRif6CbHjGYtb9ae3yxIygdYwuVDZML5FfJ
Kd6rYaE5PR/Jql4nRCsd22e/TfjsVhWw2pmw4c3MKfYCnxyRdcKyG11xhh1FY568aVFrDSjC1rBf
h6V2DYnY46y693+fE9xkDkKvn6yU2eSAJgIEos82ZQCJquv8q2wzBpbEBnN7ojGlvB6PufTD2owe
mHnrMf8m7KmUFJoQJzplw78+P2YAD9kky27Iwuul7xpp/qwW4z9kQJLnoRXmKgX2vUHlxe6btXfr
1Q6ccn+YjcYl/1YmPJ/8HbIyCqgG8XG8/4Jnyfa+uDXYBKG2ml9APqo11JJH5OFORBiAi465AZKC
YcPi+pNtObPZKUh3GnTcOC94+3ahA42hyqHHahF6/BPiHQOjTfmVuTgpVMuZBuzmpnrZE3DeV9J9
F+GgHnY0qTxtlgQ3zCckVirXEA0hPZNeJy+oZTa14SG/x5m7i/xLvn2ryzfy3vlgZw+jnZ+xJwXQ
MjGeOpCPAkYxXxGveiFMUpG53K8R1ADKggXLKtBYgJVjN0Q4DDROm809D2DxFfxLWMgr2/gr+e3a
/ccjaHVSmEjLWgLagUjXAew+gb0qAuPY+DicF+QqO+WL3puTToznD2m5T5kEvBGrEH0txAtIOvUv
dCEGyaxMRv0LaTWn6wxlcoq3dlUr2xBd+zHdFJWj7j+mm/YOQHKJR8fCetfkJRpuXwFhUV8GcSG7
jUmLsiN5KUzdl4FXcVD5YmAdchYA0rv18qNFBZZYxChy2hPJfi9tTcns3PhrCpqVS4oGv23tSLtL
shcwgJH2aXMmjG0SOCWfryR0FSY2j3x0k0uL2nNNMYCctznI67G6RbiSTVf4eNWUvALiybJubWxL
DlC22m8u4oQ5mncCzHgeGD0E6Gnydmlzq/tBWpuGvxVRyGTb1CBZt0iehZhg6kNP4ci9Ad0T5wB8
w9xTW6eKN3XrgyuHV10cRltX/6maE1Vb9uL4vr6SJxYlDDWErfTe6xsdeoSEdUJHBlfalqGCdUKH
OONcgyA+LFHEv9eIEGXK4JPGJKugXaWlqrc6dSXvhYFjGq38y7C5w+PQHp54UUBn18e6XiLYSpHD
szfQud9hJ/gD0xUaBralHTvcSTQMyRGCYqO5H/RvyBuMRTVD1RKj35zrot0sIwdrrI75jJ+SrQny
qhXOjFe06MJr/96LKwTxwwEDW7KRhdU7P9SVn2nX13iI011eg7wmI+ozwY7PDEOH8BbRSw71BVaL
giD2QYWEkVTD4DTVEOl5C9jBQ0Itv33G/Sw3BDbPIcS+bIuaGgsegUY6RQZ7cVzbfPXWvIiAh6fz
vAXTmh+E0aMD5epwCOphZ9SeAwVjwpNhJIu6qtkPFzSCVJ3njhKtP2XKmcsUdNs87hbdSjxR4C3p
liMMD90aydWwIbAqWqII/2nE7/DlT67xqWtg2PqRXWvAqG0Hc4E9wlfMcXsN3Rx2mI/phiEozIIa
3bjNNnP+tuBW2Ql6JPp5HGuTwZMaO/qLue8GV3o9eA1OEhVNM6mVTgmrn0LpgIRgU2FgRodD4JE1
14orc210dScB7XsOCaE/vgMv6n4zFMKMUeUYciOxQQh/i23DdNgAAeEJKEwFNxaWMBqS0efH4G0o
BMhTK1GBLgVexu7ar0L2DQMw1Y5+thNOsorsnNr+O3V7YNvnlw4NNeH1oKpzNRAg9sfwPvqa0MfW
Twuvtdb50rp2sP/snoOPKOdD0KwtY9GQaWqzi++bi4ZKJ62fH5Grrt69W6TpFLTyOkWgVSjHRF/Q
yIkJcnPVr55YSvXay7n7VdIxYaFCWeHzh/mgJd4HT5NL4KuLnsYzKyBpkESxIMb7N55xLGp/TWwn
6ZrmtRpWImRarNG1bflpv0dCBkHmdavlZdk+3owD5XvYwZSJbT5B8w3rC+K6NUvEmzmsF0yRUCiT
YrTvuWSrEKobNbsPf6wBTZK6xf9RsmRBMajxhQl3AZ9lXFU3FPWYKZvPjXzAuXXnfQ5PaIWZCaDn
ggViVKSBom3GOza5ooa1VMApcgt9jd0QAxteLvot3SaTYQQ8KXM634r0iGETtdf7dexMv/i4Gdc+
4xMBmWA7H35zjhlmBKmV+XhE4oa9m8AyN1u80URonDFy9S/wuJxk2YuxGrG1cTav8l6N0/LzgywU
Xdg4N0xPmhAc5KMdsabnCGLZnKKB7iACzj7GwoB4q5aX16Rb5BgCawmgGI5Ju0Vfh8hlEww3EXEe
dYP8+4rveQ9mSp1Lmt8f8axWLz+LMTSz0Enfv3hD5XQhorbK60uJfq3VsM0l7AB/UnS18TGTAOgx
Mzx/qIdDZYn4hdxkZhVwqhB8pwvWSTVmT2Ak9YbB61u+j/mfxMwsYcALlc1s5XlR+6T0Em90V6f6
F8cuCPoTJmCjIBYQjSFVu0lpkbwKXo8NuoM+vmqSrbBzKB9ESczxDqCubly+tRI9wgMAJtaB+mqK
P4Js+vWk3GDbUqvexHhiAxJUmGhwF/GwUBo3AZzQlBqEvwZbgTnhtesmhxM1DkwWkTpreKGP4fiZ
IvheW+zkCt1chEzTCBXvn7xtBq/pDsPdJGmoB5mVHCKzmA/KFXjWqwQQVl2JnKq6E55LXAcc0egc
NIjH9FIGPBY06gNytgBlHc4w/mgPkG/PCphBYm6dWKtjslSfGI7TDQEilitpxM7XTpTf3sIzY2dB
Z0P1dVfY7GOB5l/RM341kVz/1AhcvmKdN+5vgI0u8YkjyFIvVh85Od+tNboGDU+vFHbMdyxNI+43
6nhIIdQ7t3gyLzKfzoHSm76hkaqH6rTPyIteCObvkK7bSwJ/CV2jXyh/aXUxQ1SpU/gkjGOeyj7M
FjoikJQ/IMGrZFRrmWCGwY1MfwiWPcdyEVpbYpzmiXyBL6DmCCWRAHm7ctzIF2Yc4eZDb9OjDBD3
bc/vNrkxoBeychph9kcCw4tYJ8VghVh/Og9ibHWgxJgFCaQxw0CnqoCmAP4TazXZxsmzxZ/M5fHa
Cv+a+IG4yPvwjck8Fa36jVcxBHoVZ7ehWAci4IxJACozNCGrIeLYXgE65I+7skbG11UlW5Nni3/2
cwelitO5CI7s8wz0tSqPDvr1Ov0DlPABMATU9F+lPwt5r0d+/v6OyDZ7EtuAC3JPGAnxTNaSOZCJ
gp+nobcH1BWU371Xdgeu5lI5qSh4oPTXzzq9YEMVC+iKfCb3bgb6G1SA4NVvNLY7uduE9dd7JGzg
L3ZiJ9EZqSE4HZhBsQSb47abEU85xLviGvwLhUUJusk8myBJnZd+ANBh4JQf4MFz+z6yFZbDlXqX
ss1w5c1VtzEG8pNBjonXiPZrGg1IcH62mKC55rgM1aURbtEimJQdYG2SAEwk6g9Hj04ojorPRats
baVou2FhaJvyFn+2FEXs4T80VSwmnMktwjPent6YLEBvhfOKAknzKA7kgjE/wgdllv61JcXkz0hR
APhsmEzFx7GjxZlPQnmqj1ZdEHsgyr8F4z/ZKHm0cQt8wMXQ+ku+wmSyO6BESJof1MwVfTES+q3a
PzRlb3bfmrErV9r7EP7yMOQJ7SMURkAjXIOv/swVxJCf1Bb6pYskTPRtdGBYdrX+9LqxFyUwaiB2
cBkn1xHNe/wVtOu+3I663biRZ8WseaN1tOq2EG5xLLIhxdbPYhCgxUTcYthP5adcBHNer2P9ka5D
aEgztAB3LWLE85WCx9/HPi5FgWSnhchEbxdd8uqQT2s7VFYIhH8YLlcy+WFc4i3P7Ulm+vCDynIA
NXJkAFA6BQHmsLfPTX8oymPO8pAjhf4t+pKPiu6zxhzQ4PIa7cU3FD9bgFFkl4Yrpx5fY5xs6tQH
SQKEOZcWCHhKLvw/lP84UkRoEHdBWVeF+2YLMdMcuurwPJW29ntf5u4+hFqx7LuVVKCHJHnEHWb9
s8xWH+5mNqiOgTkKCwPknDn6fGI+Qr/93v2q1jy6E3JRgKoBJ4eld0NYwjs79X/Ms3/G9Q9NfG7S
YjrUa9RHBL32/FrRt36kzP9RTsWNGQsWiPwIefqD6xy6I8PqB1ljLJ/ZELqIZjqWf2wLs3gvjnDQ
2elKxCd8oduXwWzn21izJ0Bp7gc+4LkKISqjqYWibWko0GktGn1NEEO7JOgMrwqNLLYU4xGZyBiO
yM/LixUem4gICVzuHapDxPtXJLn5TLrULPdhjF6Dk+bVZ87qpf4fhO1tzF73QtjAqCJZN0UIemIf
GjjJN+on7FooPxhiPd8HRNRo2+tLMpxYkbevI0Me9cBeunH/+sBFXhLuYps2AEY7ev66QWdATQG7
mrTEt6dBrkUjVBxrs+WsWA9/bX2WqgvKZ9oweXRrLuewPr9GDA8I8pH3/WugKOgCPbCAN3KRz5l5
eJRKu0afBtU56LgFOxHJ0fT1SIP3dqqHFWm+KpPj4BB4uh14uWRxKWFSVlUXxCEQEBwr8NC4TVSy
NhD41cE9RlfeZQAIOPH/dXdJEvY6QXQRTlfjwJHPG27Bi8PCC02Gk1c7U+lryWVMD6hGX/kx4dR8
qx6yaIUPO8jJKKKq1l5YazGYMv1KNxPZpUj2LBdXvfzVJdtX6Sb0k8IjQ4cPhbFX/CR5TJgZEIuo
XQY4bVoMXNqV7gq9BcRZE3XI5q1/Y6hXB/J2cAEtzO+eEOhZu6j7S65NM0DplHwxMU/JUWYEbp3r
7AB3T6XsLkvBtZAAWtCCOjZV6DrGeVWu/+BxYlxpuWNINIE8wlJrWNYoKsdgbuxfjIcRVhXHF2o9
KtdhKita3ZUUqK87BfFHedRgNSbdvRZWQ/XDUirVv3XVl4sblrYOdU5Xf+X6d4zwWeS3Tx+As5p+
0zenN0AjPHBF/C+ls/r8QqmKYKJ1IRUYSE9j/xm8qocXiQRFckJbJbxGYpfuCQOXyQSk0jZN6rHQ
iTp8RnU5JY2kmt99luqwZqmUHow1noEdij+xYV80SVT4taxhabU7AuRExX+bB7nbF2ziXVX2+ZSL
L8FHBiT+tqTaABcmUGvRt8AK4HAwB97BwVHZAwTVBKPA78NOlUw07oDkqfGDv6I/ncdQw/WCk2Yj
Y4IWmLjwN/T8U+C2IuGPlTuBLYgUVApJ4cnNEsb3F45O9nsYLwgVnWniLRPh1DA9K39MS/JEAIA7
EkZyfl56n5jBbXama6U5ZqPJ9lL+fQMJZr4gJfzZ45pIOoHyUtOLSwFQ2B7CP2Rd8pvkEcDVQJ1o
9H/b4N7RjsIAyp6RHvtvFiBlI6zrDHzBNW3hZxE+bb9YMpd951hZfBqg0IJMFMWH+frgVGF28aPp
VxEF5sHC6SI7UQZFm+l6cYNdSI4JbqvxUH9o6ZlfSNa6QwUno6FGs9a8aPpauO1gsAVb6rE5wY4g
naYx8DEmf0nFOj5fyVgibwMqIxl1UjWG3xV1GsN/1ouJsRW0c/y55L0XjKshPsgvR6LZceJzC7tk
ZGyA0DKEqFT88sOZoex0eepY6KUZT32gmhgvQtH3xeuCMqkYPQmg6NsZgJPggcZi2XF9e4CZUmbC
tPgna0SyMC2Lp8CpeBueyuQeGW6gOtYz2ZAo8RGfeAMbC3/MgnwIjLv1Fdpw8R2wpuUbmJtoJIN+
B4CDDXy+LRkZu/Qvde4JyaXR9pHKYFPPKwftrXrNrGnh+KIU5bhGjx53W+jJBIQVn0OiSosxzXzW
f3qSIUM6MwOLzBvSUN5JHrvdti5F8E2MTQ10fXQHoQb8Nz1xYTa41fFdN52tiAudYhGfa4jEZ1+2
hwqH8HgJfhs2rRIkaHwIO8O2XgCNoJdNDQWYARCA78Qvf2BrMbs7tIuGxzzkagxZKsu9wIs2l3qo
ij+COboBTjV1Liq8I8Yq0J7K66HqIOF+MGoAgqzjlYxYf1/A55nlLC8XpAXWCbL4BRMlnaHEchgx
WsL4h8270bI9X6EkQTUZMVkxVoGp65vi3lSeDEtFkCyYy61iKeWrBJHuWce9wvQXvVtHDAbjJlJ7
ZmxAcpZAc4r5kc+GgG7+B/XTFs1R7k+Ds+x4QUsRrtllmsF/qkjLIYQ0IM+FNUHSqIzXjFZbQhMH
H8+Fr5DJ+6vkVyYx8evGmOEFfGJugTlwVDIVLXh0Atldyw+dvh/jnBdVp6GBShkQJMxzpZ6YAOWv
5rxpPki9II0GMgNQVM8YUHO2MJuXfJBYnvMlaMOHlncdxwip/tCR9SxrM8TLV1wOuZe+PGS7hnhQ
GhJTnaHwEHdYtPBBuv5KesbRdNDXSrmhB0wajr4OBwKcNPYuiNaZ/cYHhDu69SuyDaDPYzfX6W9H
pgxFqpmdxAdv+p8lejLaLJyJkyzdG0OHrEBn0O035n9lVv2F+4lUZ81liarvVoZ7U1vI2qKqoHa7
5H0oWKpGbCsC+QUcL7yTJ+ZjajCNYwtHuSC9jTYI+PUI+Anw4nkBzYsW1dbNha7zZAvOPfp8W8Dy
cTzzJVugrdCwSXY8nAK4Gl2/7nFMu9W0B0odjfEr5sbMZlr3F21FHCfZsj7j0eqe6Y4mHGVJNmwY
u37wTTK/zUqPB4RzmVDUHVPdhvsv3gjkyOuLMFiiZw7BTX32mn4LjAXvGh9PYqLsOhiBk+/h5ZLu
ojgMjDN5GfN3vCPwn3aDTSM5tRBhCUFj6cu8dM8dEeMEU5j4AhecAfPg76rkZdqwz5YOUrgJWtvK
kfJjFY63WnoTSa5gLhRVC4Xbi90Kq87IE2a/44axUUegNinmsELb4KL8xiM6zt84PkAVEbOL0nr5
MguTOXiFeEteauebLA4VBrdut/5E3oD892Meg9c3cKsxW0R8At3uI8zfXxqGsulyY4J3eIQoe+oY
pZu+l7giJ+fHNWY9idlapncXnQjTs7ywmg2b1QuB0RKP6pyBLeth1GmKKw+z3Xgh+IeIXERJv1wy
lLbGcP24KkOBLvQC+Tw6LVTwuXALvAydYXLPFwWSFB0aSEdPiurMzf6JEWmVMuj/dQmN4koSrHwv
rLMaEiFn50dq8yyZXLwfXicFoCKSuGBvSmct+kJ2RI64MeUPCRFwqbuIbf6ucewiUb62m/RJK9F2
O8lcthxAMGGQATwhZtA6rUlagU+8bIz5p3A+odss/4KM64bClhd4BnAGKZz6EAweyWusbCssQW+Y
SMB9tlW8q8pF0bnRjiyLXmKVfgGAoN6Dzm+k3yknixrqOzbm/LTf6Iik0A/dYff6lwOljE99iwzV
KBmYRgdkFN2XvKKOa+kyTZc+8uOK3qj6sMUIM4BtuIqyXUHRcQgParIyPgHcwU3u5V+we/TBA0Zx
vBobOBMBoEcIdicM5mR24XuYd+PMPBWooxzhIkQBSbTElAg3QT/UFLkKs1cme+2UKPurJhfjveWi
bpNZcIoKu+at092QIdUyCuZ99RXXVCJzgDPDsWvnOqpYyo2TRV/xeYzinJ0Z8jEcWuMfEoPqnuKF
NdnEbtru0KKHg1ie/ejvg3LMyQUfEAojMmP5O9WuCEAZxIzanCX/2BFewvK2RDo9/XDM54JL/dUz
Fmm4b8xZUy0VfZPBuyJTnbHlXIUnC7YJeH+3ZATPtrhzIclUrEN4yDvhXskP45cklMhahg6tbA+N
NmVGtSBwdjjoPvTQA+tLZDM/DMyJZvAm4+o1JIrmCEwOsGD4a5vb+ESNgcAGL84i4q5nKO8k83al
ABwg9GoCpR3wQ/yRUfC5FyIqvw+aj1+r9+Uts2NRv7MYgt50btNTWj+yHOYLfUbhAr9gxwkoxpZH
vx5ZImN2IKtVoTc4mMWCKpLFxvuXJIOTeGtthG2qeEHXweHFwoMTy8kDzHrb/6oXR6694V40KNxE
FxE3YHJwi93LMzOvYOzJUJIdRqoT2XgVrT1I+FkY4mmXngZhAFvgTk/GnonqUV/xmX6wYW4jxFsk
zvUs5VAyobPYCy8AZrf05RRb+YaMHz6/tCcuQS7/fcYrz8Ab8NTE8Y8kbUZ9DYYQ58H4Fx/Z3ob/
pXLJn2+c+fA9CZ/yI9oD4lzdHgQjDjc7+mMxLVJ9ccCsQ1cE+o8j7zdyXnNWj9AjJgNElDjTiB7+
noBUnAQKiXObkRxrfbr5HrAJw7um/p7ofGL/YCnjE5QbcrsGfe4F0EBr6adFeQma88xWw5ER/iVm
ygzOw2adHlRxlRMrCgfnqe+j7sJllFBxVLWn4Ocd4BBOt5OTjmh94ce21yw4SPhJ7RQdDDuHmP5S
IQveIesmLF7uqAHxf42OgRKLQWX8NY5Ikail7pXBnszG/5QBm75rDYt9d1hYTqlsYoCfw1On0uzc
ZsRe4pYCFsOl+LK7BViXZwFpkIU/1SuOosD8E/AQWmykHqry+OBt5VJKzS+p+PfRbjq6jG7c9ZKd
fBbSQRuKxQf6NztAXTikkOVfb5gEvD2k+qSkAP9DHq0tpe5fL3KVFUtLPxcItEkOvcsnQ1zqTImE
D+h7pyc3kOs7QHmhBOtPyQKicCMZS5v495bsrNxb39IhZA81zvRxX1o7Jf2T9d+RJ1XcIR33wnMQ
2hUJXHAZ5j6PPoCUP3g6TyJqjO/wMB1Wz8JGMgLDGPIRJuKKFT+aG5UemxSLimNhWaD+rE8ZYzSd
DU5yTfmNCWsrFnq4HJGuXDGR4QQi88GnSiGMb236/PoR8LzjJ/fz+Fvm8NpJsAEcMfZIgyWr3gMH
hdWIaIeo2OSpXX4xDqXLmKODSOKdMK8hxqTzM+FOfbTEbPz2LLJEP55Z/kKNehGlFmIVX5rRTPXD
TahCQT1XnVsOd0P6kum7jZKm6q+4luo+i9wXKo0BlOeyubJQIOXGLdhVxT7BzOYaaQ7O+WL3Etam
Mn3u9WsnBJh95/rJQJh6LIU/bITDIrrmyf9IOq/tRrEtin4RYyAyryJKKEfbLxpW2QaRM4ivv5O+
j91d1ZYldM4Oa80FNmyU3TekR0jgu/6k+cxQtDvtmMJ68d63p3JxrBX3rfn5LBmoxWtYs1OzCXqi
d2SSHXuJcme4VdgZ0/DjC3QoF3HA+JMSWZEs9Ixz8Cu8Hd0R2m2IwFq+Mi0CTVoYHvBllV3NWa5c
pkGlGoDrckf26nQ2MU7r0us+GGR+izZ0GMmRbDSAyrOBt+XwpJ6HyUr/4b9egBGDUdc6qG70QLjx
eAlHmkqo/rNAv/Klk0iUjGqbN4Rt392m2rCjVvUzv3ab+CGq8Xmnj2P2shgvsGo6JsTkb7H/WuY3
vq7EaHVs6SD8MTBdtTfF8IyXw3aqdVhl2nXrpqdox+TV0NHcuzqGylX+pUBEZCt0zK9cgWVDsDC6
So79NwpOvC3kV2DUf3FLQM/yvgsoAXvE/mp4xJkXidYb4zG92d8RCerwdvKPXqlsUChl5BH4HPv6
SvhDDECemsiUDtEjU6Almlt630JnAUtdQdmKBzJdDfWlhtDwQTXtj4fxgzAbxWO9yGidBKTKUS81
4WTomDrAl/lW/jbLQ4ExEsaby0e2FIJ5gL0HksnWHJPqh76SXi5WAr1nQ7eKHLDpKsUGBPE1yQ36
X7MJGVLlv7y+gvWaw0au9Qac9nyQ+N1am4tFEm0E++R1tcdhQyPNH3tHtKZYhd8n+pe1tNU1NlKf
5Hm2nuzVKTz7QwxxjdbUza/MDWVkvTZvvtOt6h1ZB7rhqDRx3Yr1C/XaH2+gxIFECi1kGDJClmPv
y7HHqCIEVoiMzOIUuZdebFWgGf1HcYdK2o58n5DnIRje9LllXpC0a08EF8Iaq2Wh/LYnojwvqn0b
D2w91fNwJ0PsNMvxAbXw0lhA8j7LqFo4C15uipmg84EqmuvUmmCPMJDs/2mOaZ4qMCR7FCcUul0A
TY7hDtDyaEEkIFlzXblWCW2L4oOwmkHL/VZDSV/29CsfIVPBDikYTxLaNQ3BY7eHjyplH8qMwoPj
kuwUHrhsC6JTGn7rAS/XsUb7r1ASzUcKGyMdnqy6V8iR43MofIoLKufuEMcGrphZQ2pX3a5OWKpR
9hjzhVpf3/HepIJdPE0iS6Bs1xYB36zfXuHmDY6FkQGjlXYcHGZljPFa5cwfmmXxS5RoSQC45EZi
wS+RDr16T6M1UzZ8FX1ySEOrb2d+1meU/KDgWUw0gbxAlHyV6aoqOYH8uiVQvGpxKhrQ6M09Zy7E
bxR0zIPhIfEjZ2W3+VWoq+n1m2GP4LcsRkDHDB0XFk7mi0b7B0Oz3aql25sbEHs4reBHYVuSoToe
JdzR6XExbEH1ErGNCgBhjSYjsiaP2MLR8W6D0FgPPMlAUF8A3fbYiTM3KIszmqgWigC6WNIUed+r
/oAfs1n8ZGzU2aCi+sDyQs1/0HsnPQLzVtdyHtSn+FhrBxoNdTaV1FtxOX7J7P0PseCIl/eStvAO
KqN6Lxc8CrXpdP0OMwObI74eS2k/a/CZLoVO9KsOUFTX2fuH/86UTcfq8MZa91RIH+Zysh/tka8T
hD0miQzE69/Ri/D9UjCTJ9Pb/Y7criL/CsVbWYNV5illJDl+sgTrziWC5H/xAlMyQwDJe5d7tZ2R
/g+0L+YPiqDx7Wv/wGsEIMF9rHbxLxlVsMpCl3zsEgaPgpzf4RPoVi+ykL7TmjT1J/wUFoKon8Jd
3Ny4LDg0pYrsE3SoMIKjU5QglgeTdw0JFtE/+8VyZqnA+nojH7YcOHNcN1zzdAGyV9V+JNypkbDm
F7OigOoiuYemJw/XfPxOCO1CKCC+XQlBP+ZtRpkMizhoexABXrqTi12X4vC3kRh9M7O4IjlR3Mmp
vwUqah3cZ/92JuFgqh/9zEpKzg3SgyNjA+qrjHJiOtL5V4DVDk23z9pPIz60z/LOLVLJ6HHVAMFf
u7iIs/H9S44wTlOTInHwTCdcrigM2H1WvxL66a2qrDCMh5312QFzWO6wIaCKZ5298FrJ7/AIxD6v
u7CV4H1nu2B2Dm1baKs254jf/dTzb9GOkNiVEhwZ9g4Xdb64SbFQHDOmWZfsUB5vWNcUfS1VayhK
m+kUIpQFQYmdEzkDauboX3pFJ7N9Nd6b36xzZDhGj2W3waBUSAgas3OJaWwg/0QiYURw0cWykVTA
PwF+o5W96gunZ969jfTt9IzsKASwsJShozspyaTWcOmdV39X8wPd+hcaKKNZw6EXjmgLevMuj0Rd
ntobV5smr3D/xutwRRLI4/yYcBYM4ExJGWNuhlVCZpN2LQG7v2j/Be/Qro1qpTYbfYvCTlCDHq0I
zXrNSNHD16WPfvJwpyRATMyNBNZb2iXv08juy58B64JrXDP9M1O9wnRb9SwPK/Q0TQ2H/3M+Y9Nb
5g7aSuC+t43rnPCuP1aoFVUCm2I3H1cPfY2Gf7EVRn4TBy9O47PjaFGMg71ihAKWJzCzdRE+h34d
48ETjotrbt1a73Gn1nglp//eadRVg84o0iNszdiRrQHIL6Z22bIHdzvZIat6i1Z53nmAMwptJJkt
AOzEHx/Oy/SMgK8US7IjzJhmhQ2AgzLrHFIbAQZCXz8KX6Su0sHzQAMw344lMLBTj9Tnn/EPZgCJ
U5riG34JplSGSek+oB6xPwxStjYvioJmybhYqvep4palV1fnRN5JEPpwXVKftgwEdTKLLVEEBOhO
mKZ1t00DxoZm4ZI/Fo+wtUgJtXHEHPxrUDK1x7rHwxddGXXMhp1fGb/nAjU0tWvOPg14tLJV2l9j
er7ZjCVB1/BvrHVzQKLXyHa8ZtNg+BPc1yWNMbZMeRXqF5Q8Kgmk8iFfML5wO1BsoC1fOLHIPSaA
AcXxfzHVIytcdtqj1Z6E1OcEBQOVz16KYrhHIuOiZe+IswuyQbMyOUDgpvTQM37v0LMsOWF1Tr7X
T5H7qrKLuwuxuzHII2BXY5AxBQMl4S1gyih2Ld3xdOGZ4SXO+Xt79hP/Aee530lrfxGMPLs6H4gD
cC1/wNBpdEvkNqV2c9XiqO4JJUJQFfpfTXHWmM9C7wE4Q0SvWPgQWWtL8zoUQBoRjMuC14FzYmL0
72L/oolibmIOIy09uU4HzP1Ad1g836Z/FJCE7KnqiVA9lXBmBupge27Jruc1k0fAKcRXqTf3wBMM
Pv0EvzR/ofmjNa/YdGY/cuLGyLppXQes5uWddWkH2eZOzk+P5GyOcJoJshTB3ESa/jlv/7ZcgN0M
gcWYNRz5G1aMsy4JCox+MDWuOcEVwo2SyZB5YiiCpHI9UXby3fNsSfFIe3zZYmspT/0zZ3S07wlo
fv/DcSW8fvgWoDwrXU24sIAUGTgmLz6Gde8BaJ6+sx/wjCpDdSnbxODamER6wKS4HiFZK662fObP
xdwHwiIG+LJkg5XfZuNb+pyYXREZkj4x1CIrQ8wlKT7L920BN30Vsh5S549ZvjCkfOHGepjOSFvB
Xltyxh2R6Ga5q3fJR2gjWYHmn68S5fL+A00EcYcaVV+yhUfFGtrEh8w2QsAnJaZVmR8nXQ0Xlazs
cIkp/lRuQovwNZctnWC/nqnXADQUfA7Nj2gXPbAC8tosEfjc74PYaqjdLRajxGFXQMkSDX7xCNR6
z/bXVA7aVR/OY2ULyqkuODb2iBkV+bj4YHUERNUQ0Su64U2CXbPT/vqfbhujm+l3zJi71qVTx80T
6BZDmAxj+MNct1h7fC4NhgR1E0wP+0GFpiUgYI/IbhhZZ2iFzJHngnlazVonPsXMkcUO9fUuRM7P
JUdMRvewM4Csr3vPAL4OYaUlfzJzA6diDySAuyJSLCfcCZXg+5BwussKX3IGe7yBSMVkrmME7fgN
n6LwgZGufn/osRMjAn8pPoBLuEOLQIKJohyIi0k40PpfXfin1QELf/kw8OEDWKb6LdD/HXQshJjW
SBrOvwkx1DuCLAlUKuZ/iI6AXbAjolqWBvRL5XcdrU0GDBSWlPjGsR0vwqcYfbbU6dq6ZakBE0Rg
KzKvFtOPFr9tJAUlhuVkvEVO7ulTuc/HS25u8LvyE+aly1ScHo/PB5UuBavSH4CGltGaZLn6OuGm
1lhX4UplVw/PKUVEou4aCAIhZdVIn9eCsLElaIrDA1YlqLCWWlJCQFKIm55F00PfFjq1d3ttsOg8
sMEAcs2J8I6hoLe3PvVk6EvtpXzpqzesfBawykaJnvX728jR7xjBYPppfs/56oTEGHwIsPjegdm4
HeIpUTstxm+Jy14xnsXrNAmOOvksuhom9jywBXUOOvu8+JPGswClCI0wSzcIdPCgDOYwtT/iPEq+
Gt1ftw4PmVo4w6dIiY29h0guiD85njVmIQk5g1fGJ7QWLPzRymVb2jxV+MjHEyMHnhHGSMbrn/GZ
GA7KAfR6U7RPU9QcyK/klXla8OU3rRdtsDMc4kewIAkdk8f9hBUPgOOZj4nap3G1M5hsFOEXUJdH
RIYkiD0+NfTEHavngDpYeFj9s7AeF5YSiYdQiWwhgzxW2nc8C7gzOfC/oUFRXDc0FdJFqu3wMjrY
tVuvH/i4lgPSwOXII29T9LIKZaGs2CQfjPJqRIvx5F/S4Oq+6KJ8RLz12MbfubSupI2eESMqjtza
x0QnFHDx29bP0NxLMqaXi8Db2RDSNBxjyWGaRtGKZs+KTyKGG0rKxDWTJUx6VOm8Okay2ouj15ZW
0nmjKQ6fokD/D3JyIsNuCx0YjZn2CEiCocPgCaOQ4xfk98NjGxIy837+EA3M82lueHU8BlsMRSaD
vIy0RNLXwfhqjoj5j9D0n55E95UyuOo3ElrUJTjg1q8fQ9wBNkF+Lsk+JEno0U72x6QiJIOi9luV
qcoashO/6Rzm8x/YKpCCGgjbjwB5CbS06GJ0ORb+rA/hvNoyHUl85SgxW2E5/au8XUqiaKdmtgpc
baWvtcbj72H9IHPCp+lHUgtX3MkC9DtIGyzYzDUAxBVch9yVYBtgnflJPc6YIE391Ahe1Fx3k7hL
whsIpvkYe0psa6AqwRNiQHMuMP+6zAH0z0qBiM7UYsw+aXGhhsGYsafzm2Zq2WXb6UoX/ocJ6MCm
nvfRwDoH0bv5Ege30DwTlVlmHt93PM+WHzYepI+toDgDI8I6ga9qZbcG5g6jI2DKKJ6itaDPuckF
wh/kARgRVAZcJCpmvYWng+JIe6ozmMNkNWG6xLH0TM2Ndci4JrQtFh5ka69Z7Qode/u5smaUQNdd
zTWOlVGmltcUXLqyiq4KRhhiV3C0MHl5U5Z6uuJifMDHSHu2MUiZYiJjiWQ1bMrdSFV7akI6Pprc
aMOFzhBk7suTtWgZ0KwGW6W146uQ7Qw2GlfYMhQPJWhGDSjwP9LQSmKWOnlNAcRyMGI0hA6emJQM
OcG4amTXLD5f5JqFnVs9IUGbK/GkfyCFR1llh3iPffmiMxa0jh0F0E58cgVoJeIjgvRIqO5xx1+Y
QaXhnxG5WnRH1K3NEyiDV0jhltHLrFmxRvB2FvZEEebHrcN/TCCRCo7UbdAN1EdFIET4XoTLxVO5
ovJKEdb07oPwopay2cklv+/cKN5LyW2YvJaOOLMX/zBVTB9G/W8q9tW4l4lYWo4kRErWawcsl3IL
1DEUt5V4Y/NOFvC3jc8hhEzzxGMB07+mVfIBOCqEMlFvjPSc3PM1go3cnZD1D2wxsDAcsj8WwrSU
fDHfJ7FkBGY2n2J7ReJMZA1amtEqSTXGOrCsVII+nEW9p9XhfyEXGyIPS+1Alh3eHruKfQaACCKp
hPneMoVDKIGlhCuWy9c8wXHZ15iGvJzAVo/v9+PEGGp0fYNlFKmZivO4MptIIO38pDnpB7ZwaQLc
seRsgnuXlwMZksKL8SVqMETAFMZczlUAX2xYD+t6PNchmPbZ+gOZ/vZCxAD1n/QHG8W5lq4VoIqM
FtzwuyvuhMIhgI2R3o0/DbWO9M28ErEIXBKjvy3oxfRj+jun0B2lJgBGyOcMgSHhW6A1Ab+V8Lq9
pWuk2iX3L7UrSbz6cKTbFICyIg9DOeBztMmMJDg1w25d9WtNub7RycCDH7qz0dhv8n98khnL7YLl
pGM0B960d8DXoLmDUZCwobJuxrmYbZlOvRQLsS+a2SDaouHc4B5lH4n8EO6NTiiyo98M35ee2gnD
zkw34Ee3KTk0y/xYbivX/NUmF81F9K0tIf2v0sUKHuHsHaSccZHRbrjqZau8qUcZZJiNdOe9QQIG
EoB8Flopq97C3dwy82GOggYNTQZoD5MkRlSuyAVsmtAwtGvmP3L/TBQC9vgi4amF5LVGfcn8FJYk
/8hRUwWi6j2sLmgCgfYN4bLiYkqmxqIvLN3pt6tAKRHdvmSe2bZ2ckcqSJD6hGPzJEAXtfPqO9NW
k/gldR4/KNM8/v8x3Q+CMsQNxZ5iFPeRcWWoZ6PkeRGlhVjFqpzhGLLvWJL0bmzkawkxdRPqp55S
4DGPjjI2KYwksHcq8abpA5AAjKNhMj/EOUiwknxqv/ThQygSLvkWugzLBsyza2DBBonFfoVZ4+td
rNmRqOe6PCLore40wNT6Ld58YZlvy69pm/0rOXUXW0ZdIkmUf4srzxBwofMffQNacarMafIBFTBH
Z+leqV5217Zwd15k76EIh0zFYU3K4nTkDS1jh0yygUM/+xBWVRswv8H8qIFYrtk8QutzzM8UXYhn
0vAy4WBQSvmsCjzyqO9t1iY5qupWon7y211pBKCAbD72iuloTIeFWmIx6Us1w411YHwYkZPpmI9N
SRINZ3STWcoGZ7Zwge+JXyZO8MnO+iYaIbQ088gKReVkWtAATEtkyvkCjDNrhWtKAcjn9PU1WS5R
x3KJXGaZBwQYq2Bn7SVkPU8CDmiVPdPCDFOZioRN9lQ24KX08ciu/PMQ9gzEatgegFB6bTdr4c4Z
8IvXWsVq+Ac7wuC64FKhKniTvUohL6wdwYMgNPuqsLnCS+Is2ZqdTcNVIEEov3PYJMREOdFWuseM
ivbqwETmo5B5N9R5qIWEh+tCO4iSlci2Vh3TiGWxhb6umAdogeQXnxnUu2YrZ2d95G8dePY4DocK
Ej8KbS5NfllOPVjPRXrMyaalFtA/LUYY46foq+U13uJKeZc2xzRVvMm8ZNhJQUqfV10nfbMYPicF
idaNIAhOZKYjr+Qi7coPbU1ysDY6lE2SvIWWaXyZjFZb7619RhgDadS5KQPsobXH1p3YufEDZ99r
2lbvfWzsW9z5GiHGrHm694oVO9pqaJsMmg5y+uzklQjeRnr+d/eP3QptGA7ALRwFYDi9htKHzofd
IZnQVbR5y0TxitCiEOGP8nJN88VqD7KNxdTtP/LJcrcrNfARLGcw1lMshS6LnzLbywSIbnFC/k1E
CqwRkqgyn9gCigReCmDICLKvHKPGfcH1zIKOxBS8DcQJX8OdnG5KtGKoLHWKlC1PfVl9DQzYZ12H
SujKF5l4mM9G+wCvoGAWSjHuY0lMyBUljydbGQ66yVDA8saAxaGEoXyVu8sbvQYSBGYc3JIURMQm
d/u6unLZJhlDIc4OQO209wnt+6w2qUdXGEMc+giuvkYZ1J225vfunrwrxCxrDE9QIIeEea5F0Dzo
UXAosEVA0cz4vXT5YeZhnF2wDzOouUV5+ln+RF8cY6/YZXhhHh5M6UP+DlKlVQ2QFScOAw5rphsu
9RvkyDerJzsK1CPHW1od+ND8km106S6QI2CdJuaIIRrDeZRFwUIMFO1CLT9+lCN0B48uOsWh/qG1
Bw7A13CV6V5dsFzVe2P+0HVXKvFOvItI4s45sKWAY7/9You4En4waNClM/aF3pi9v+hgNCanzZqc
H0QciuhNTOESynZmFL1yEt+rogjaDaIZnXF0wUssLouFHZY7kkYX2ZeBYdHGg6LHECfpRN5u87Ko
GKPXNRPuAjbQeQGDN1F7CpQ9450fkWCT+05VJ6SRsQhJ7rJ/crkXkSB+U9MxssS6wF21CB5gEUzq
7paZz3mIzhNw0Vj3hO6sSFQegYK0kwIHaTjbETx8h+zXGJYN2r6GnRDIFHVkas4d7WB1QlYtTycV
5EPqGTkZg6f8UftV2TBn/XnwOIkwNPRtnrO6YXjNPC1mNcXHsETAEGleKHrIgASgmIT//IpACG+v
7zpHlocTOl7JsAneu5fOvIlKw7B17jAwjeFXHWP+XNIMm7lf0p1gD9OtsF0zWd+BxJw1fWSUvFeq
N/5FHSl9y3j5CStmiQU8ixzxvaNpHf+KjfavjHDH3MZ3EJLSkNazM4XXodZA/y31Iw+9ttpOAgcb
WtsH3+2lwmRMjjfKAtrLMY68vHVUDrkFcl3ygtTXlWq0R+EhSL+6/jSj7xy9kz9dmIhO4RdTzJHB
a7cbEm8yj10SYEjDLDbVXoZQDr2wTH3Hd4LLUAeLMEubzm/jbYX8u2ttfr6ZAMV++6dmXoMp9go0
ADxNyoBrYbcK2WSe2bpJvNOZGmu6oxHKTMnWEWsy/POK/ErOHcobKUR0iZmzDQTjOAYPZnjQm4Ue
sNASqUcpXRl6gWpgL25k32m+UlAwPLRNm+QQuQO2QUaP0I02AB1C4oyzOp9WAwH1UjyT48aCCTOj
zqTn4SPon9hOzmt/ZQZQ1O+NWHwrb09a8dMWFHsLNphMJFfsna/TDuVgE6wi3FFu+1P2yGDX3fiw
xfIHl12CluXc/FHhK5QYt1cR9HP9j/gD3I20LznjkiXdEjpAgv6S0IcRUGxfnBe5zy9svDyyBjUk
IY7G9zyzRG3dix8heIEcQ5ETqcGbKrWVvwnIrEElAsiUrw92zbJxygW7entcw/TM20hyQF5LJAGU
F+3xpbF6fYi3N6zfwfjWRnfKGOT8ayFjZBez+rform/De5l4YsGJNR/kjKs6XnNGojPGk0nDm9hH
VnWvVdv+auatSTzmk2+n+xO/jGZZDsdp39tP/b4ImnDcx1Q0dw27JNjN9JiF64b2XBa/m3iXulqx
Sc/kBiFyxpLS7Rbjrej2s0YnZu2nfPK58ZyI4bq4Ru5C4WPYNEeByyQ84LWh1aMmvrxvLWrckgyo
jvuIlR4RYgZ/je9Ff39HV2GcQ1ZeK3bdL4aZAgygvT4vqWOkoBFhDt8NocQ0SoPmyuKzVz2GqwI5
WuoKbWMI9b7dtRWhpbsUdZ0afSrjsSbMt7A4q8Z7pZssyHDg+am6yhTQZF7mSeH6pd2V8E9LDsYn
yvTake+olphZQRbFG4x461rIlKmc/xq0sP2bTkKeK95sHaVXOQrSHm9aekEHVbE+4bUABsm/6npf
zrHHcDf3bUT3ijQ5aV0R1Ge/KbjViQ54rB+Jnfz+yv6i/DAaZMVLDIojBujSjZmTN76Mf1xnD9L1
1xJlHM2EoK/M7LM19nLxlTyRnugG2npLjw71uBPfVkOs3k4iWafet/oPecKM3qvqH/wPbuuYVMhg
hkhnwaB8VOU/goQK2BD9v2YkM5vhSKqCkD+EO4Tzv83jNMXrGIV0a5KAGsBXISqxftZQZpRzXHtJ
Qhopl6gthn+cvcmx8chM0E1fpXuU1y+qaYQ9lHdIX9iS2/oVNT9PZsmHWjPLD2eTqGdUh7dIJtd6
gbSxeULK5xpdltMuIT4NGMM/hjRZsasiVuyiV8fXt+SN4obsSY15xesQQXGU3CjZqyrwL9aaW2MF
5K1aIiLJlINRfI31BunXH9LNmMFOqn0w2XsJq3/j+oXlgISsBxk2FtQOJCzFpkWfG+8ImNS50aJV
ivGuXrd4KdUd1s2UHE4ENHG1jVs/H+9xs4XoEOEOUZf8m1Ib7ZKosNqhpZ5+MMsSPqVw/jKVoQe9
12S+LY56MtsY7JKMA4jOXPKJ2DL3ZqCewU5V97lHAdw77OLQl+CdCalyDxJrUg5eWjQV0DdyDpvg
XiGZxVaoGQoP6ejgVgwC/qNahsBrMIjD3MitoWaUZpnsi2GfJZ25ZBnCIfG6MHaptxSQEf2vIuLJ
dDvDbbsLFW64IC66sg3oWS/Dqj9ezUZpfh/9Pxk3GVNNos6wTgkZk1uCq8lSib00CQzcfC92LPEP
KxI2GduGXnMW0uAxXD+Ag6+6c4SQGAKk4Hcst5psO/+1kQnBM+U3lbjOmsWu6dZ1eGTCjwMDeMbj
scZB2CouI+W8BOMxX8XwbXoSAzpLn1bvaUceIBOVD9J3hCIwCGaY9vIfUYHDRWkuROOhZqaGYgJ2
RfOhEx9KuwjEspSCwVirDE5ZG0K2Y35Q+uyOsjO9EeMHOXHSBEsSpJf+a4H7f1yAneUCJSTWykUi
Dzwd1Sc+S+PywGlNr47AmDVSdAzLFYW3dMLM2iUz5NDCmq1u++Kkd/uKjdYEvavjc0yyLbsQLNpK
97dQ7uQDJOfKPCrAistfwilSrIuhuh37////EDuMzScJMCS7jDlQ+pO5+AmZvmUYS7X4aGR+//Ji
wpNWX6GwUYsvVn4jQxjCmSjOK3JASAaJEs5MBESzzj4QhNWESpDSmvoAU2HRHpBI6cx8Uh6Gn95w
HpzzqnAD9luq564/FGnu5OQCSacCgNLnongmDMqq8oNtNf2r8SUBWajgtUCFYcvN0yxF+5El2COg
+JtsCl50rupKJn4rWsG/EEdkZ0RAoiFqtQoHf1BRt9xJKNcfPu4zUwUn/R1/RV/R22OWyp8sZMga
lNkRXt+sYuWPvIKnLkNryksvusPQ/2uVw9DuJlQZsMVGiEgQfCELrWi9B2ZRBQhmpGhgEae/HtBi
En29oIQtaWCDXiQO45SMbgumKYzYYpBtKJ00SNStvkuM30hd0pPp6Yq5QSmjT/M0+TmhP+qYsqhs
OTRkb/g1+nDFu8CHLoEVHSoH7NT2Td9cS1zg1BBj+1MseieBjqgAVT80tFgtbIafRviWv5t8OzNL
Df0Pc349N+7Xwf/T7URxMzohAC3EGu5M0eZQ1z/18JrPvLZ1y/R+/BL4qi0qdamLf/hFbAmdyUYV
VvPDPxCy7OJmTLStTFYFpgJcL8MzDVf8uaPI7QZN1lciiw+mcwTTZZ+XIPOvj3m15fTS2+1jWhWs
3XVYN06intOBGC9zUzM/gVn69pjhop5IN3nnDcxojZUor8vsyjR6hDgPwuyQ6Hat/gPoQpBRdicm
dbRHhBsRS0YXBAau9IziOIa70cX3+HVK4OSZZ4rl18KjNk66a7NYp++dhiHo8aWreP5oiByCTzM7
g2lQH7P8r3rcZ5veHG0gGD4n7xiYyaYGYUfnURBzIZwjyB+iSgSE7j+i7bgpGNq8g0hliOBEn6+d
/FjXzYJK3YvFA4nyjE8lxNmAH1Nbz777/Ip/YHohvTr25bEGNi3vxIzxHVhd5mSDReQqHXi6KYaN
KBLooJyM4pARICOfGEazI6/kfZgl69nUwN4tacESFAoZicRkMQ4EFGCzEY2p/SIrU7cdiUQO5UKv
nYrcGzX8EFZFlc7hFzo45veoLGpWSZA4CENHRUgcA3qPrne1XWUkqF54+rBjoA7skMnjPthE/fah
XTRwPowp+6P+uuEyftl/TU34JpoWhZxATlsQqrTwO2Z0nbri3EcPC0OvQMmE4MPWGT3T18UfTYti
1+p85trgFQk6ofiKLpP0K4u3Dn0zay08/StiEZPynwZeL2To0Ls5P6mAWzcjyPrOxqeRowtBl8Nw
Y+ujMYQS+IB9cwKczcfLFykNAG4dph/pq8hvQhBiV2nRxnYBkQq6iEhnySAimyG85LpPNh0kexl+
p9iLu21LTdbthENUumdGG9KdG0mDT3KGkqI/aIAsdWkvzoJo3zhijApPuw0tW0TuKZYfiWRpJOFh
nSc3tvwxh/Ob+adJKwDqZ8Vou1DXE27y1ppIZmt3C91hrILcIwbGomCxyCEjKNvot5s2FQHwmJwJ
0XrYcHokTGIbZl7GbtKsSna4cMFJoJa3M+C74wmuMrYghvuTvlPDMzDepL9NL9R+GFlchiOvf+iM
32cR6qDogdohrkpo1osFXf6H4PN2RtyzEw6ehwOZRR5QEe1jMhjiG6KVBPQL1likyYiJUAyw7Ar3
ufXAq4dcNmXuLqCrRe4OJ5NV2HFEiEMlmT1272lrXFM2+NLeOL3FU/re5h7uKQhXKzif7DUVn3mS
RlsJ6wiFcYs3GHES9SpLTekf5Dr4vXQJULJ5fzBGhB5f4lH3oVwBK6epg7vdu1gbhTXZLt54bKm+
rfqGe+0w/PBGd0GFTAEEhfpPUDechVheut4WrWTXOZMxz9zIPGWTfJS+xj2UxGjOcAKZFaRXFLcZ
t0NiK7Rv0HIMMtWM/3Dqm/4bfz2fNpyTM+GjB8zA4QeGOeXMwq5BjYHXccs+sE3PTPXX0StgRfIA
3ANuQJxjuRi00Y1BeqDlJJphO6HjBib4j8RubZeiiMIjcjGky8PTjqOKzv+jp0J83UawW6PXq3Zb
kyKIHKcnY547FD03lWnFyJykcJeKmq9n4WIEKhOv1B0ZFjhR9cgmgDXLrUXaF1Sb1XTme2GG10jb
cJjArqRPzOizP2u2VPJZQpmdg5H0E5dt6tTamuyNLiE8xNlG7ohBe83Sznx8v6CZwHJ0iX6evxEx
gV/eqPwqjzvpWoVbC7y6I4IrpECVgyqkQqAhHlOJPHQH2zzDzkxdLV4/Lx4vltTKf0hrI0K3BMwC
9Uiec5fjY1ZJ5fki0u9LsE2fRD/WvMI080QYuKLQjl4+eboDMJDSVZ7tlW8Z09VIncebI7kAO/aR
b8jbWRvE19reclXi6bcyJGazxrkWrbFlQmHp4TpOg/xXB68Dg/gKtzB0ORlHgckay/5myXpCtl7f
8OgNc4eAjJzMcsRX6FWBP9wB53ws1gQSA54BzAfjHKIDwg4riA5Sjq+feBFeI14P2zQCdMlso1K/
rVxCt7tnnXh8hxkN6jZ7eKJ4OHtQ+5N2S9Lzz+yMQCP3SjfcB3BMxa3G/m7917P0KJb0e+nHw8pl
1/BlPcjX/JSqDiiYqK3OCt9iq7Snw2vPw5btp/6ubDEcLLBZYFoxKmf8bkimm5Z/ROwStTjT7Ycz
IMkV7zHLhaJ0mLp3/uIgHcGaKW9nIKaDcfMYgeH2kj2zjCX3yH+MSBRUjIDFO6mQjD9pKFA160Tz
UuHZBYaX3+ypBNhOltnl7Zrrg/o9E/6JRGSMXNpQChOk747UQIqyXvMn5BUowtPPjFnoji8ByAJg
gvFyM25/YgckESN14uLIfoCIyAB2cMNszy4A1FXovIsbJRsLV8GGIimiIUPPSsAGqaJ8cvZs46cv
u+B0gIlz4VlLHgcJkRgLJUYMszrdYZcKmJLnkSaAzS5s4EpDAGFxRmjjT6euobcxk/ebLKAB0FfZ
c17mMhZkcW8Ln8imyNNLvUhZo3/Wa7dZNcY2RMmpk2u5rtnPwcVBAz5ASSJ7g3nxTuw5yV0DW5B+
SA4Lwxa8aLTV7xGBGicTO/zIJc+db5bgEm0sxXt2gtrwiwVE0HYc1DqYxOOs6aQ9rLi/24Qh1yX9
7cFhGS49Ji/XZFCdvvAKB/CBCGWPMl8uDynj0G8oHQ2j9uXs6KA6RMmx2K/nQ3pV6FCJ4dQs02aV
XgZzh6wb6k9u+hE9fHmIf8bW16fdS163yv84Oq/dxrVsi34RAebwKlEilbMl1QthWzIp5py+/gwe
4KJvo7qCbJN7rzXjK/Y3JkdVeZiSZGaSuYSJM5bSRv/i3CchjYpFJhBMet1yvAdTTGC7bf4+iZOu
jEdDqxx4rOm2IVkxNjK72qDe2a7HdeN67wDQT51DwYzlIgbiQ6aoL9S5fw4abh++gX8WJiCkzMXO
gxCql7K4Ur/RgR0E4ZYzmeYcUVjVKPDD2e3ojo0QHxNSfMV81SNQqvYAT4g2nOBXInCUVWsWtI4I
x0bcY+R+iICzkF/sifi1/O9UwfVKqc9MR/3yB3qSI4dngONsgEuFXWbKqD97IUltiXFRhULfQFYT
8Wc8OV6gJ3gSvR3B21MsEMXmXH8PymsxVsO/8kMmjWsgTndJolT1nbfQswo1ToEd9XbyXQhbrz7H
1YKCSRJ9VcqYU17ZlYQ86jx+yPIBSt8XGLnVixhuips1bKNiKw076QxwDrn2gMkJ8ei3XzkMTsaZ
VJHR7BC3I4U73H6K+WxIOUMBdogfH7CyWYUOg7A92BUakhjR/7Wb9p7j1KYKjzY3Eap5PvQOcOhV
MEjvsrWRp2bOFdl5u5yZb2ER/ZAIBMDSS1OxneR4jSqKtS4yqcKEvhAWKaOQUFD3439PsYaOiptv
2C8sXK8n1NBS9CT+qi8dMFVS23bNEmq+Rp0sfCUFP9y7UvLJZ9qPqFyqd3hBA5fcMhTXuRtZi1aH
+AQIXqdXX17zpPIzLPKl2dG2ess5uBTXYtAY10xdVEq4cr8yvCt+xDF6mOGiLtaReRxVEr4gVUoH
GK/Vtn6xrLodYc5YCnDAf5i/+3VV23i5RVw3QELnVjh0X1Qhy8j4JHA9NrQsWgd4H716OS0CXPb0
+KlUdLFjbnGPC8uIixdvAhKu9iUxR0gLJYPy+Y0I44sfJi0boeH6yBQo1uMm9ymLZk3SzJW5CxqH
oHOhZOlB2OHTU+zIJ8tbytqpYk5lIt7joSILlDpe5Hez8ieMdmJwBGDR0Z4dLaJcz4a3QRYYCzTf
lk1ylCoH0GpmDuuiXyHVYQsx6dAo/X+k+R3V+K7BTvTkFl6B0IDJQ5LxlLupXJD6ednWfPJ2BIxr
5LcokmPg2q+RXHm/vg9fx9Pd8SbCYBToEVgZviX0/msBFKr7rf8K3aV3MkcM+dWAb2FMPZeE8xdX
dix0apNzsZ9rb473fu4dsLp2N6m9YUAKEHwFFIJXxJCB9A2U6856c2lQjffTFgtqcPVjw6hnSpu2
3mTqZcxWGmOmm7wjSVjUfWszd4f2kP/reV4+C2B20UIXgtnYHtD7xFtQJ9Wg4Aq5UQdNMWbvHptK
tOV40jwEBwcRITsRQnQEx9+a9xj6h0q6NtmwZF3Bsx9XkxXnJqtH8fNFtB8uggEYkkIbFgx9OxLE
GMPnls2f0H71yKDEn4y4VwrG+drTeZOwUgFtGOey3qvEnuL85AHR9ubw8C3UQIwxBSXq9UbDXzfN
Bf6f0RxhiVS8j0SX6n+ZcDGKa4tKY5knD4XPgmeRFIRF8vagYVNXfU56sR5tG+SdRw5VsSPkQTBO
/FyRAIjSwwL61ymPQdykrqri5uXf9J+J0bHR5yFvNt+uBzlx/mkgX6/eNOSSa/f0suI5B7zb8Yfy
6CDJi2waKPw1wRgDvFpV7rVHJvUIunSQS/U1cK5KTiSdsvxrapl0i29gYwxOqiUuNe4uCTgDQJZW
NIq+B4r9xB3tidlvEd11GKXhzz+Py4G/ov+XmyuC43xym4MBJyOekmEDM0SOHwm5vJzjg4x0Uu0j
GhJEYREVL82LEMEvIpaIUv8lRTiObh5CNgtWJcaCQry2gi2eIJTsq2fHGaUto3jb87cha9gzPmEC
AITxCN4ImBlJh4fVQK7EJUuhHWtXvffO6nhO/ILWrKeApHcKze1fyKRBFq3oJ+q+Puqhh2QjCAEf
Cb9l4KwUKTDYiqwtGgcZGlIitcklLpixMzbVGMYt4DFRZCYyGYKjPqB25CQBN2ERlG49UstwkxIZ
7z9DGgppHtLxYj5V+btg8w2JoV+Pa9GOVjUoBDVLdn1mUWAMoXs1WpIM34WkfKF3WaMjRT0xa5x+
NczFU8WhRQAvwfSti9hiWMhOORyZNHhQmPKT76HD9uax3I8MuEuV70zrQ67x936YniHj9xltD2lJ
ce2k6ryLQsE5+wABEAqqx4+6PtWV2aV0UbksUoJ9MTB5+aVWiP3F6ka7W/8b8rNEZeUTIkhYiZOJ
51r465DWZmT1IWA4dz/5R6M9ZV5McoWdRkUStzS8IbTTA/9GDmqQnqf0ftzlV37CBUrW2H8bHZkg
4V5fxC29pDOiLQeR0C7dVj9XmYFkOLDf9AvlEnDIAlLoG0OeD8MP0ykqvE/7lq2nBJ1JRFO59d5T
rpurnvXkaL2CMLd1tIzMCX1ooOFYTXVe3lWvuMFwq0oFzBCGeyRcBXNejTKHZdNAnhsaS1rYkS+T
trptfNs8AAngWs+WYEhwLXFNnOM8RHPPtAhYh+OY0EYYlzH6tUJQyW4F7LYRgqOdW+gsFgkCBQYf
kZqwDyqncqoMn3+oXFDn5iM6+sk82I+Ejoirmp+3t4GPEs8YC0Z1zzB7BxIzPORvLp+PZC+S9l3v
AMnarAQ29uoAq4I6vtEhom1KJ3+5hEhcx1UfBPN7vSi/QvwdZ6tkm5/zOnQavV9zxd9hdcSSzrXb
niMEMfjglgOeeISeyTwpT58jGxNYvT7Gi+oFpkszPa7Bs8rMAaVkXRJiAV0Vk5nBVuAoV32BOsM0
lsPgZsQA8FXmiAsO6LvgOLLcLU/aHJOoB4lCIE4QvxppYZm831NoDhFkRb8pQLYQEWQcMdhkUOld
eojZhflA7cQ9DYCINpkHY8x2aIapZ6D+wOXzdBNFgy6Z6Lb+HyHfWM29NxuexSwWzxkEVPOJwTS7
U0UKAdPYsEmup3BmcWqU/lRQOSM+ktipj2yLuts8mJvt6BjS9ljMLeJU2MIODTUExKs4KKgc9Cu5
D/CUVbMF5CmNy+uUf/2AYa1Sz8Q4xcpK+ocDP+EgC3642LqQFjQ7/oFjl8w79MtQnjIkDsh2iP5P
0XzZ6b2a8oeiPQdNmR2aM7fteC0r7KKOv5Hn3rbuf+XPntz1PQmKMFEo7e699BVcmYsmgfAjWBEJ
q+d3Yku89G3xYJozWYct2YTY2QpHxcTQrcyn/6HAM8Mq8l01uxywxcKYVHNzzjSDQvgE+poUMpv8
I03cGtaybeZZRYr9HLNa5i2RYxN/DNREcQEUbbplQRSWNAXvu38VkhiOCXUHrS3o/0T+dRTgmEui
HQ5TRKRWb+MBDwhld/ovzXw0rJRDvuN9a9sfo6b3HH8a1cg8lJGLdwD7Qtvd+Feas2VdLEo76p1M
aEtL6iZ/Y0jYXIE+OvrLiCyPtQ12Ah1/p2qsxA6j30JAV/JrxFNfDIMefoyOyGOJ12Mm6Lu+wcJ5
VfAdVrNf7Azk9AE3GYnL7D01on62pkGIi7XBl6YtFAo9MOMxdwyM2h8Dd/A9UhHoLgU8p3/VkWd/
sDl3Fzl00pzujQFxmLAlokVet191skZdxQMLwtGRtsPaPvv86AF6wNkk9sd6Qlo1zzQyCHZR6cKy
FvC+JN5xUJmMDxiZytExolV1BIPC7CI6pA6Ee+A4wFAODA3kSnCnUo7hzHMPug1rf2RfBhQhfnHC
pzHQEm6CbgPAe8h5DPk9OpGlJUzk+0TBYdd+DcYJFYgOd4WFPSDT40RvGEmD8ykEk+FPpSsAebV1
JNme9VgJfrUMgH5CZuMbH2tAs8J4YGOSZ9f/LDrlYDGW51gQAaa+VPTWyhpFrzfv7lW7R87tNa84
CIkc35EVibq42/jhsw1IkdxEpSNGh7bFi3jAQzgiETRJOO3+rG7mQvHMKdnsaCdm6El3TfyckGbw
dk7zAMwFZdIie/b97kNLOyq77isllBqrpce0RzsAaULG6mNdga43ZP4AJPHuXKbMoWYpyXsOeR7t
hrQUEHlitBYsrAMK18opmi8N1QMy3sQuhCmpGhgkWCGRZZCYQKZmXkNbpUdPXgdXhWaFJZk4ob8e
5b3x1J5kHtd7ec9ZSqbKyejX2T3b8BJRPwoRjvRaJalAmodr5Yu2C9lN5xCcmQ7ZHxxQhM3RtcLK
Tb3r3c6WnhhGYC6sF7NMuCPgKdor/ppeiqq6iPINawjFySRcQjagra+MS6H9E+WVFS4EUmBAaOGK
oCh0lDY/ffhT3EHxoDEJdOgdqmTzd0nxzm3EZPxtwOXOtKcHO9C5qNl7SofBDMMrEMkdOhKLzkwm
fMNGEdiVh3TKdujRYvzwjS3uEcEsmDhQ8S0D3DVhuIEv6TH8MxVRhxPvSBEN1hd6O8O58oRab40c
5hgwnE5E1l2Jkm6WT75Unnbo2GkswVTRZStV/gmmj2LnwCNzS5VAoUB6+T5ODAZkDdsZkEGzjN9Y
RHhlqg0kGXIhvXKnOiteo2HN/KY9wd7pwgFM88hCcaArNYBXAkrF9g+Qm3DOAkz1QpBtubsgZIkv
wYg3FB/AUv6Va+qij8jkxGgO7sQKKoOA+GT+o8ia/CdEJID0WvlSIXIeBcREPgCDeR6xso4UOiCE
lrihzBl8edAogVuSSyu7wPGwa/7gNmR4yI74J54D6lW4H/fwbZh1obm2nkXnwALdsQKpbk//v5uz
6tM3TQwztdMmeYQGXXTz1uEtwUbH5rdOLhLwbXNUGlrtYRDmBBLidRK1f2N75Z4VaIwn0wDlIBql
DsUaEXq2hm6nY69qEXzj1Eju9bO2ySOdoijnXeTqmJ0YdstNrh3z4RH7iFOwAz1TYuHKhcrhg7XS
xjjwHiEMuEisd4q7gBBVlLx86fuJX79Ya8OJKKWmw+YA8V8Gbrqml2kjLaiGr78+D5FXDTvOXRPe
KUuRsAkFHIHvIV3xoMf91WOGhz1Ju5Uv34B4VX2Hvt+on0z6COCnk0Nd8U9pdMCATiIR4LWqWxdK
DzKH9LtfQPQGLwSp2MPLat1YWPUIQYodM2SA64k2bYqhN+IdTVe0bGBRhq8cSLC+mcMr4olc+Aj4
w6d6HykLi/F40I6BH0j/iZkV49HxGYhh8Tc1MsS4wbC/oCmSPVPlge5G17NORoHQBfIMy9U787em
NqXFEtWSDH8oCHgaTZBCFbG11iwT1GqhwsZFG6moblJ0oTGpqKNJoj3sm/T5EyN1UQlPo/rXJWRP
0PTq8ETSbpqQtQu3vEqFLxUsrImvZX/95K6eWTO5P5rF2gsI1NBheN0KQXSiqHOqZdqsXNYRSb2E
2erHeNe+FT7LSHUMLVmkopRGAS0HmtJTlXyClJYekWjXUkhpMKNRsMotQiI3yUH0noXVrpr80Vwi
u7jIxBMi9i3wj0YI782aX3npJVPOgMvijlY6UnEhwi2R7M9lJPhrBAjpcM2R+kdcHtGrGHhAsQ/y
xImAkXjZ8qCa6YBYgbfV640UHgmqsANrm8UH6+uDCJxso36HATaQV8Y7q+9CjxwI5cKg3XQkDRmU
skRGZTudIFzRffRK9O+P/0+zaFK6xNP+ba71Tdbyjg3PHiMkZsqlvNHQjSvInfnoPBSfanYTUXKV
mLdz2QIlp6ea2D69qQFNAEPIjksx1GbqQoo3OmhZFFSs05QPeBzBD9yLvHtKR6cwL58RdlsB6mj6
I95k2KswD+L/E/nai2yXW3OColAB7UnguEwMsLkYd5bAdT3sMnMn89vk8S/O5zKxpS2+AqPnNeQr
zQmkiKgP8JTL0NxhjALfQsvAvS1CHagCywR3ySo/exSD+OTCL1gwPCwQI4FQFC124S2iTXI8tnP/
+HngmVJMfAjkxcG1tz9SfwvOCUDoiqAJ0yEHMszWfvlvYNb79vxN4R/V6bpV7Kmcq9ij29ewrrcY
vROPC2CtIScWd13gjAtSx8h6g9H8xxXWV+8m4mLmzKoJMjR5VcE2ZIdVJ/ZwW/e8o/z6UMukpuH2
nivEGGtn/UCoa5CSc4vTvl5UQFBi/I8AlYy8WZJbZdsXbsrAGRHdaNegN/CKxQppnCjYyqe0vY3f
0CL3y3LwyYkxoFav7ndMfHLSgRyI6E6IseMHmGWnnNqDHkdqqp1K8uEYwOaagAaHE1iX8e6/JCSB
JoEz5HD6+EQxGGOVyoiJWIqcmlQur/lEiLajPc4mN1hiWqZGSzdd81CwcxCDYvDerP13272a5lkQ
KMogg1iPmALLaWGOXZ4KYoRlu/+aZLKgQTb2awWc2aPooLqPSBFIhbbTeTys03+JNvHfBJJpxjRI
Bc2BY5uogfH9q/2BEyYQysNSZZE1f+R/k4M2PWTF1P6CQpGUBgHuFazG31Ur5Zt4Lwzl0tmij16m
AZdzAFgXSyECFagviAouBVbihfyD1Ebea3gQOLfEk1gbM0Qn2EXqyZghW7/ikmcsRGNzCQF9B8KX
Z8GJWIwJ1LHl+o87RcNxYzPJWawfc+3FLxeLcPFRvtW79kZIFv/7LEtp80FLwqnC7g7iaVwxB/Nf
+nenuZ2LNaWwjvU205boKih15fSufWrm5WoPRXbRVSKPGOLobWbv+GAkmuQTeKfCXWSdWv8PWkNl
/As31DGisHCNb25qdnvsWBgPmag+wQ5WZViUCmcvpIF1MfTVAwUV1iKe49oCkGbD47SjoCFkkWFk
N5DUOuq14uDasG7cJW+pbdXvD302COBnnLzznvcwYhcBoRPIiVGXErFwwGpEoFsI7PHnr1SYd7QJ
4bLeUtmY1qIr+iT0kV4g3wkuSFs6kDZJdFXLew5HEO90f5IuDvJ3JtJOCdzA20VWk+9K3Sm6tN3z
M3zJA8HydvKrbgvGoOwVuKIJOTAJ02niUF8sVwQwh2YPw08yWXnUxEMj9suW5iLbG3s+GLzPZmBd
Np6x7MoP3fU0Jza3xYXz3D+QuPODyje0STqhpmF6fH75j8w1fzR1jf6DMXhm3sphClsHxUVHweDN
hbCc5iiIwhnLtLiml+RhJ6Rj9GtEfuwwxhc5WmbGk0r63kL9gTsg2Mr4k/5MGiEBb/sz7udiwVGO
F3wX8TqiVMCJM6yx6SR8t40r1ieCQ4Zh2ov/NFL9Kle7oFXmPHZ5LFAHEsCaYgP2CYu+8KTS+vPK
pF+u5EaDfwG1DA/iJki/gn4aWvkK8FQFXPwM5XzDzxTDOmSvs3Hg1lsJ3srEjY4ZdS/YfAmIabqf
ulvxQzlFMIPdPOjZH0KkxCtRhKePlQ1KIXl8BgQukfu2SdKddAtd8qun2K7PZC/UoXGxU8j7StjG
nM67/0k1HmbmqYLnYirNwlXDQ2UmTqNtelhYYptozH70OLAcLJKtvzS+cLCjbpiL526OrJDVxv+i
viBRDmAvLAP6nv8F4yV1QVfEWiy4/TzxyZgmdDYgy4VtGFeZgbHJmVrizENK2C68jgp/MvyStMxh
p49bVgE2Y6pcwhu9pa4BwA5CCoVoxg99D/nWg/QwtnYOO7efM+2s2xAMjkgHj2duQcq5/4hBCrvP
ky2CeJYWEmo4FxWe34sn31qCuTqeIO87I/eImZi4PvHatY7xnvraAaRluvX44CCOHdJD/y1gfUmM
k17tKx1v7jHyTiIio39I61FYw5eyEZhISvctEzDYKLcjWKHLQsKGi/DIh6FjIzaIn2IZ3ENzmUW9
FmEn0dUR4LGRtP1grjE3RipqVrCPmv49VCqrVL0TDm68lEPyWRHmS1mPeUWFiWdgoliP3exPOWI5
Axcn9S6lvYADGpBUogGX7VGrDyQNdy6FRQSkGNGS3EKZ7LlLWS04ylH8VuXmQs5Be/D1HQ3yCQYJ
c887VhH+y6aHMPks/b/SfMRtGjkVOZqfPSfqcAb8mHhe9GXCsTTtAQZ5RzizXG5LEhRprphxn0Ji
dS9sxwYqnSd6CFCD6I4Yh/KTpSjtGXOEJy9ak7p+9kvtXvIDy00QBkKiK8uLXG6y5DEMaLzDK429
avLA68Zbxp3RoLdHCi6wAs/qxo3GFZGapDJfBnHr8c1rF5gRDHBMjEtckA+h/OchZqiik5g7Ob63
fo1GFgj7xEdAFEzyIHW93EPLcsev4oxcs0RkPx+bO1I/++MWxSdpF/5scpjHZ5QQ4NZ41jxun+ao
ogQB74t3/ER5TUmjstiXBFfVrwiYAF+IauHI46eJPrRxiepQOUy7L1x/Uuf0cL9PJDdA4Ox99u3Z
rYjyR3X8WXLKVCT1hO11cjkMDrGKoBjV5LkL3+nkd+Y69FcAsOzx/B8fELT6A3Uxz4E2V3+fAyFl
1Yb4SVTL2pFuRiQe8W2y68LQYMPMBIRymLcRac1QYQLkENIoLTlmHB7bT3UnEKjb6C7PWTy3jtWG
ct1e59mL3xNoIC219kROJTr0zmUtRq5ZkTJ6bu5sNHn0Rdhj18gzF92yZldoXXAnG2B24anK2fBF
mhaZcAkLX3onFHotXqUDVoIZntg6XiDKX3dsFy8kfnzvniWvFKicDzCQNnbzM22HlLg92PTXgJnU
tg53zvQp3zECN2AceLc7jqCLAgONTkYMrwS9cip4JqYeUltfCKGDNZ+bby+YDiZWKn0QTThi4GTJ
DkEnAvYUxGdBHJ5b88/98/jNwotnkANlhJuCFIHEZTKqaDjfItLEIs0ozIu/DEmwz2kLo4WJqxNG
Atfti/fOCFylW5uLG9IcTk/uXT+5ZiH2VYbEdTJuX0IMLcv6yBeF5AVuq1l3bsH8Sd09Ivc55mAN
9BXHEcLT7onyZVQ22GiL/mUR77OPLuRratEeST5KPl7HfBctC/Ceb/AWqTlY0QYZT0Fmk4m+gHYI
1+YKzoBBOO+LpYc5rbhAj6HmjVGFOyrR3zfEGFxim9CRKBrObw0S+RLnROEI0dHsvjrWNKP5Rwkp
45G3Z8tH46Mv8LFF2VEjrWLHeOT5EgPM1eJ9AmwvDXQyvGAm0v61YG7MagWTI6w4Ffj81Z1t1PLI
50CWtuFpjFCN8y3nX4wdUDTB/+M5jqQbvanJi1syY7ndK4aT9o6R0CvlDg5vMdZYJHjlFD0uywe8
PLi4YCAnvoEDSNGP4G8oz0mWHepTgqhSw1ry5tebdNfjFLPmFATn0zGlPLXLx99ZU9cLSx/bGkrd
JZIEkFmJP4VoDTr1FznATjSWFcg8LbiQTDOCvkEHOEuJB8naV/x5FT98nO5HE/440FhgkehB/bII
2uaDTN/+ZKxbxEREkM3E1G2ttwFUbAM7rDBhUCZj/A6LcDvSYE/CKun7MpV9nIxYHTRlLV5LZ+wc
JNsK03y/C25EbyurlmH+yqMqq4fMe5r8uAbvyikbhWutW1cwBpw5Y37Gpp0qxCl2J0Z0QV8oSF0i
Btu5ta3UnYbumtzkjLYrLzpxyRAKkwfvgQcznUcXXvOc1Ky/fmLnsjPLog72hsbdfyjCnmC+yQWP
RjP6naqRyRLG25P86ICkbAI97a/v6ebEyprtUhQcNp+b2QqpDZq8AYPQjMoJnEg3vo4Cnv/J+wr/
itwYMZe4MZACEC4F4UOZojin0DRbZyTs0ZNLsH6Hj1UaWUaq8Dl2LkJHzopNjkCyvEfCJsItSikn
J34ZQZR07zjfToA7Mj4Od/U7Zf0Uekzj2G9VgXwPlw3xmUq7GHkembyguTzsfuKoxr8J3k79q/Et
5efKPBXVPpukQO1C+YuRPCyBcKWthpb1p8236Y3+LgnoqfmRcUpGXxlxAHCp84qQTECT9ruubsxQ
QIbRQ4INIFMZX9n0RS065iRKDh1e5x7WsyLRSM/WnrzSlMnpaZZLsWtm2q/PrtINc9kB565oJqB8
eenxqPzxO6glQ911UizSKm4qURKHcEvubI3umEWMLQknlyG/TLKCY7obQovUjHUuxMQ37D6BYcc7
sbxQ7eWphw4T1FLItkpEMimQlU5V4I/VP0nMpclQPXBq8bfUWTLTdCRoxppMAg8nd7eLkmtO8Cl1
SVqObIR0CRNl1FZHoYJz+1VAJ4n935A+PqSUEvfAt3HYtiVMGqEkzMTBOJdITTBt0fgjOIh0BVVd
EC4Ee4NffygdAmuJZpmvwYdEvJmEKBXrDIlYa1fW6h6OpD7MUn02MDKhHuAL4cWAnqXiiYfeWKDN
rftVQSL3xykw3Bd2xFHQ2aZFE9xeDKDZ98r7BTLMAckF2p46efWBIaeQhOr5NR52pjCAmBOB0gnC
/JZWtJkaONp6Slj6/s1RBViLCv3jcOZ0M0ZGG0SJf7wPbCPLeJdL2yxf+5SebXL2rXydjb9TmHbw
ZI1sVi1JC//fb5heglOm76qSf92/tDmrCtkwe0m5s+YZ2NK96X6ihIT4RSrMlIvfv0cY+BcZA6G6
JxuE4IG6c9v3GFwYp2gmC8vb1IccrtEMBMW/Xt2nygXo28LJy6l1IEEgJIcbC6e+xjCRqKuu2Rf5
Oo0WHyZpd6J1XHZ4+KPKlcjJR1RARoi5tb48yu4jm+9wY9lcOZ6wSTVb1R2iQVOFKCVURWh0brr4
wxmLKaESr9wL8gb9MBZBztWpDVHbMxBQnBfvuBq8yYnBHcJ4zRvLxvCeurZn1ogz2JZeaKsIyCHu
Q6H5Q6LaYd5URyz97Solqxpt4owUUPAkKA+sNIBej2BxCigfmJE/OzcXWXbnCgp3Sfqo39nwjop1
DtEAcowG/Y6YgGhHcmP1dgmfZSBhxejPtYbDgSSkZvou7uLFcI9NQgOfikn+0yZDfGWeWnnTjGfC
fjeyuqrLG94mZlyAm8ipb5MynW2xwiv8xM+S+7DNUy1ROq+YFcwTKR9ypBH0N316dS/ePxdxE40g
ULqbD1eiFFK8w7sAftgfX/zVEcZEJhSaqAZIUPb0unesq0A+Fjtbx33fvsX6DrA2IlIK3tFvhraa
VVX5pnON/jaOVWwb7ynZf8m0z1mqfH4x1EPE4AsElS+/Cf5s1lB72ujgK3T5xmKHc5CWIP3q8BlR
SMNzo80yCzONM5hugfwKDEiHmV/n/PCGep6bDwER1SzGwLaOcGptBvN/a0ZFVMMEgjafpXW0mieM
qWns8H3q448anfgqQrrspuw5wgXbs5ZuER+baMTIe80o3cUVMx9ohPzm4jQMQgDn6Q07QgXcgch5
qXu8UYvKcPiIOFDT3+DGsHTBLkM3DR/xH1uqnNtVttLjK7yqeASUrshYJZ3PCok7sAMshuHyj/kj
G1yNN95YNioW3r2Hc49o+H+ErLFC0kGLOQIGBFBmA1cFwJwmLl+bKDz5s4jyuT7z1BbMeejtU9Ad
IqqonyLpvz1LC55UlfI+p1HcEmQinr51gMDo9kofFm49Ctv7lhsjx9IKNK0uWvHAtzyq7zBpgQ5D
cRUKA35hWvVHxDwueoy62ZKrbdAsuKdCTHCMYRbsp2xwzm6BGqm9FzK48ihviO4vNnnHT9wuFJfT
pl9ptwIcK6a+5KbTPBL/Yy0u7mAoLChgteVN61Y4wB3MXpiqOY+S5bx2RtD0z7LFpGl/LilCwXR0
WkSRpMqCbSKkA1Igzp5Sh50UvSH0uk1dcgsix2NOFg8xfS/xNw8Q4rdJYAyp+q6HHe9XLa+gOPlR
QLsUDNVefU/qexttRJiYZJdpB+aB8jNJTAhfOAz9UacwDqYBhqMxABOfueI0V+m7O6j8JaiRlu1e
LncFlRELpk15pf+iONjT/IAABRvf+BVYgBzepVHn1bgB+w8VgkDIwVt4hx4vIMnB5Aw2D+zPjXAI
2i1STu+Xg14oboB8ZcLJt8562recuGcFDBal6H5evOzsd5RoXZJDozJaYOadcodrTEYqTBrB7NXK
IwmR0Q6erUCEQqUHatPIcljCtHAlJnM+LjM9zAvLa0LS6IpEUpovSDImQUKl+tJFNGeKBACcJgQc
MIPVhiUx3Q0SmPL4Isaznoo2EusftRfdKzaO8AnMRqBtFX/bzMrOYIYCz1xAD0+3w3vBLgAMXcxR
1wTnhgxu7vSAnE6mQ45Iim2gficdgs3QJnIqcPFChJpOweywhqfkFf1T8m8eP+5xtixTQh1nq2o/
81/tojXn0ojgHR3DDvkUL7XcL5lRzUd2ZUwNUqdmeaP/kZpGJF8X/Ves3BD48GO3BvL3Y9G4lrTG
dlRAtjMrA4AT0maH1daQr6M2Zbck7AmsDMcMenY4+rCZvi02M4LLNepG7KC7mf2SbFK+4+mUVeqS
5EYuWSvjk1wxqPaLsvpprHVn89qhHjT5lllzIzuyBo08Bo8UEOnUtDOP8mSeExO3tGQP/b3ON5N0
KV60p/xMOomn/+RfpERl9a5JlsSwtg3Bxajfp4LD+Fv6F5dguDPvVeBpIiexJ0yHzBJkR+M5H9yk
pG3yZTjZlsFJ24tAkcayR51X8tgtRAhBLDwFuaKLmj7LmJWJKr8po69heTPdz7gch0X221OvqMEm
c3nMUUHhphESJF82ljUb7h6VtYXEit5fiqbQKBMyVH5l4l77g6Nh9ApQpF0qa2b9KT0CSEQ9zG94
Eyd4F0lwtgCo77VpoUcU0EqkjZBZO5cm1dGiIMSRH/iwoOQx+EGbylgfGQ5BRHAXpFqV9ADhhJ4A
Dp6XCigSAyoPA6AgsTLGAovlyCnULUJjbr1QdvILBhZqiUtwoSJDIKMEKT83eo//ffKnpMRk/LW1
g0PJwyrAETMd/ZsPzdNcQvESdovBP+PDQkcTnPkYw9mpnSJ+NjWBQjBwZKLjUgsuZK3VoR1/9hTc
UoQLkxK33MfafBBtQ9tz8UjxN455BDLc0O0pYGQJ7Jt/JN5LcLhvxZ/uVCVIc/BkTFgY35Uk2zFw
GH/gW8BaRAhzqaOXqPsFM8+nnttsCQPhScgnZvHNSn4ivFrEbfW8x/BZk5yF/NG8R2/nTtcj2eua
W/trvlUtyRKgu2Rx2sh7UJgQQ0DdUoDFkNf9PpCQPOcXIA1JI6WxpJutCQqrGoeLMSZc/UN53PJk
PFHCqaKbjQuIUn68ooQa6QvqqCihLcnGcPjJ06iYQmaRIQE17MBRa+2KtZyr6cM9PTpy+ZV2+085
lx5UdsGL1i80sSTRo2dvxTmieQhhRVuUHSSMadMSncDQPHCCmPrDHxFBHwjztEIS01nASHjqfhWi
fo3KiYVfnq9A4BLvUM4BD47AOKOy16Vv5k1T+laDQ4HZwLyORF2AKCsyqFRPnrCMUQFNZpRwd4/n
Kc0seGcZkJ/2LwwJEdiZxA20KqdVgreBd833pyGQMl/FQM+Fh5v7CNY7L25/rEifC1HR082jSA+D
HZRF0g/h81gmS5mILaCCWEEo23KwU3/QqVePLOH41xDp/+Zv63ruh/zch6+MtVEnKbroeQWZCofT
VHtOifmBlubE3+bjmj9HWJg0nOro+CncT3qKPs8uc8fPxy6JxNC8r5BWqWHT8c4DB3s2z3aDT5Qp
DzGWzNRMltwC8Y2lHy3C1NBV8IRK+iXVaJZA+4YPh+g5c5tHG2xdRv6NvKwwnCREFRNfk4gfSIOu
8VBUmNCGdSQ8LZhnyf/TAK90urz+EZLQ/5FrDWpUtocY9iWG6w9QVPrarSJPIOuRzAAwTHCiSfNM
ZHvpxIYD+gEYsaCUwd0zTtzYTpXMCRhM1xx0KMqK7bBJnc+BHJ4PgQTx2n/5R/w6mHEnTr7gHLoj
IomdmjC0RYfOecnbyjRSLMVJXQZdnK9Cf0VXUj25juGKIA4SfFQO8TcM4Zeh4wi7tyQbMZdOQE65
/3BWHPnikCDI5F9cte5A7p5rNDbmSyD1bI79D1ycGA3+pT5e5BG6O6AFHOOmuM4ozwabmNoGookN
p5JjmYO5FHBJGzqMqwNTGJb0W0XO9pSmfgvc/2XbI39ZQ4o48/g2T51RWbd/wmeqOjXGf5SDI77T
4aTnBBR8oxkiIAJItPqp7irVBCBQWyKox//VxrSVIbyZw9wdvQ328/9IOo/lxrUrin4RqpDDlAQB
EsxJaYISpRZyzvh6LzyXJ3bb7ieRwL3n7CjY1R7ondKMmlyJNXeDglQajwGr3m7aBc2OflwDTS3D
P/CWUJL3XNsCmXZufZy/WerjfZZdTZilykkIMh6Xhr72SUNHfB1Dz6NKpjhMqJjXAHFIe1v9cwgO
sk+mMiZuiIc28ioQc860v4Lnm9biHZta4QjYdmlNXudvzK28z/+B6dULj2ZyHPQrPOofv69qnYd7
ekUWYd2IakFAJvs7VfpZYDAnXfIWvumIJLBPjzBALwXl5g3OIbyyqbIBQrQDLXY29lneAwHbLKsZ
7zNlBAFxOHy5jYdkX/GaA3uIX+/K5Z3g0QoqJBqUsRKZrHT4C+vJY0Qh2oPWNmM9ukpEN1tFbepP
N+2TS7Ww/dK3Em5pnTQ8omxHwwVBXJRvBLac9TZZN8OFK0/NHrysBWLQLSCJaW4l1auvjfhDwxtx
PrQlypRf6u/wZVjd2y3XelbutBknOdP5DQyze/QzLRosa4RqoH8ZtlDZD1/7VXsPNVyCjMU3OMb+
yyGZtG0w8A8lXd0J6mv3S/w2lqx/bExYqMdNbNLhjZ/S5dzk5t/rtgWrqf80VGY3zjKCVOu6+qse
xrVsnOyBtnawduCwDuC2ecoFN1J2xgUrplniQkGBFKgvHRPErqh2A7EylCxm4Mbc0e8xn6Hm8opw
Kqkvec8RtUQ36lyOdH53iAtk8yYjrjd/5HTRA61IIvAVCuTy1af/w5St/ojGFncHUUjJUbhlQFAN
op8Txy/innX4FkCmBptuQFZKVsEW1QtixoESC0d9sOQcctxdlg17AxYP9jvobn40fslDEkJgbgif
yAHlILdqEHCoL9mJKF5lwmqX3h0tcGjCBL33BTv58LWzFO4kEgVZx6k1x8OxSAb6Q2n+RFsx8+rf
hhpcu0AXptyi0CG9QW1PhfQNk1APn7IPngshhgXVXkTj7PTiSlRRIHqIQEmQzUo7ce7s7rFjsVsm
zafxlvRe1XmfYuq0zFrVTdSPBdTWCoRLnd/6m0U3lcOnVB4DUJt18jDNFctGCJ6x6M7kLZLAfCLD
bB1VGNyvudeZHne52nkBiSP88GuSnF1yY1J+bnWvi3ZY3FXxUKa7xgeigwnftRMb6YpHfZUhHieU
jCQ6QGty+TZCtPYRjarqi2WpuUOAAx1hTuapJgb2TAFQ8gNmkHzmJ/Vjqo9GRNyaV5466b1AajYP
6SrGzY4eeaOU//J5cbLRVSptGsytaUiExfNpvqQeScNArZJtoDGbnhi5cd73aB7VHQHtzKJnkx69
XUoc6XfE1BNKb1a4R0yBGo2Pwqke43Dm/8Ilqu/So196U3aViw9r8prwkKeoMrf1lxcuwm11txRW
5Xb0h4BEvNV2b1NYsKcjGd/sShvukOMjrsiz/LpX6lNNH0S0LDGCGxUn0o6Kl/CXx1uQbEBcoHrR
/8jUjxzzN2MHbXJ86zkDOam/3NAQQckpOsMARcMpBtwDtOEQ19lUDyAXvBuEqSxd2XBFFdqDtbLj
b0Ib7hNGSmhvvkfTJt74if31FSESOOt8yeGyMHvHF+5w8D7rQX2PeYtseigkgO1iPsCkI6Obj2yN
pcpPhMQG/vhYhK+WwpJotE1wJY6raXqbfAeJtyp869m6P3EgOZS7PpchQ/hDT18a61j7BJgNDTbA
Tb3uqo3FpESINbMbOlLuRkt4i1iO5A2/RDrcsvmdARvaLtbeYXLCLVY6f494ca3J7lxdRlRjBhKF
bSq7MW5zJgLxNBXEufC7giR0CzqNwl9k+1oTXSswjYVfHDZ8wdalpnqGu7/sPwm6ty73bXr1Kp2+
tgM/JM4abcMRlXxQxaAll4FgFlwrHbFm/5CigUej0hmCPa3txBxXO7ECa6JhFDEdzg0LOXCSHbh9
ak9+lwsPaD2C4yMWXV1WGwtHlh35n22wJSGBMYZ/gYZQ6XKJwQ5tiTiBQriG5mVA8AMgXzADZF7z
IJ2moBxksGeL5c1ryrPi30vjIzaaDe0g8ZJH9y6qf9rwFIplzlhKTv8Sv7dbTJRJddV4vyG2tUoB
JT11w74a7xErNRnVG5la0KQHV1O8ObzOwbnjFWDfR+aZ/cTMSFKGNJJctd7DQMVvItFzRr8nk1D+
xbdJToHCUwOWS5Bkgs8LiVpYrANOGRT/0gVCMDV2OnbWfvCqagnDIj25xprJqmjBOmXnjEBozVg+
7b7+NkG90AvzOYGUjMKbXm5LhaqNaEslZ8TVh4+IvDwyMZltdHyC/4RldcHIh+EJmLx617ojUCTp
KChZZI652qvLm6Wf2vZNh2CLup3M7Sus4+xVPwvlxQV1i1R3RgWrEg+wY6LyESE21o8hHa3iD9aX
SfatrQjMHpg925SLGzUWa2z3Tj1e2x+w1lo0iVh/lkrcO2gBFmbxqwgPjFIEvrDiz/gaMBCu8lMv
XLpsLRFHZZPNCzhIgfmAYR05TIljUz6k0T/oD0DCeCsWNMcJL93Aehuzt6hrWVymXjGgC+ktIgOm
/8g5JPV2xwyJDuRbOhbZYyT3lf4g+LlU2CDrxFGI8mPc6WCh4T4I9qhCGeUxgGmeqJ6T/kJ+P9Hr
4XiNIYGs+QO+v12HxWZ6iYWNrQJXRXkkVxY2Kn7EyB0pf+CH2ZSPpFojmTyS7wXzncenrKD8CYUH
6dXc9tsBdcG4aqjjQy6BOvO6zJ2/1nRBy8PE31e7ybLZv0NifQu+G8cCz/FYzGNj559glf0Nze/m
I3kRMP0pkF2NpSMn+gogUzXWSBkymWToJ+5HjfuwBlD/iIDFIBLgsvVnHrvqjfCFe5G5HLhkdEXF
JtliYU2eS+1y8EmK6GTB+xorylRIRc14eDcdqdQAtMpWHzyMT0O/HfpjpF0Cgg4y7aLkXt4TePYj
s6W0SDRaukzJr8+gAdDQMf8c5dmN9vOhGW0QRo2UcKdsN3jl5g/CblDGA1mcC0DfH90N17gYPoXq
7j/CJSduXVlnUz6YgjeztyFh8Zr0Wb6B4WBrromTpc01ek/CW8O5gfFqu5zGLlGs/nvNkU1O7/wY
VEg/fo2T5VP1ta5r+1xW1yyze+kSkPuwBOXzsWfNHXcY8J2XvSFd9GevZ0EDSWofQfgJAViumeA5
VYHbUTNgIFsJZ2IwrfFexjCla9J2ZPWYC1u9gmY75fHbIgY4/Mb+uSScPnNTajnzEyUaI+/jBgUg
uZMKgRTYs67Ef/UHJAEGcuznwOJ2n3EIESKW7IXxjROVBbrZj+xv2Nu09DpzkiNaXfUvqbCjq3mc
rV/l0LjD0zKd4V+yEZBjEpkGMfoBqyTKW5JSCFgR1x9E9eIooFKVCpNA/jCYfPZdRfrFqrmGEtG9
3fKB3ehpVtAdESg6YT5aS8012pZO+CPUrpQT9uwMwbUtV2RDSk77yu8lbeYIABwu/WqjXtWIrxI4
9lIA2DwwsxHuac/vYMrJ+vyqs3XX3mYqy6hkckjHoM6gWqM0xe/QuQRboysQaWImuHQFuu4r1+Fb
J0bDVWPXFH5CUMH2XVF3lfqe/Avg0r60PeG+eF42Esgl0NM9w7+Lw0p9ytNjUlzcafbEXUakNopO
YkefOU1BlluRfbVZkh0MWx5suXlN83amB26uP9oP9BJK9LXEMhSqo4oe1s/8h8CzQFtwKKYeJisU
uIB+sHbaChEioZeKoxwI37sX/3g6G8UNP4Z/Xb9FLcJ/7kVm3l2gA3DClgUR2/XWoEiOaZ8jgNUz
28UmhEt3lKmeYf+iSRn9bfUm8mQzTE5nFYLLXM5RXIvmrs1YFu6KSLL3SwXLHOk1jgf06vRArP5F
EPOYxX2nAjbECuPbquLJ3CrE/tGQsSYUq4Z7OPUSsSaOBvEAexuvJ/9Xk75TCUf1Bp17h45NcVtE
SMm+ll7hPWrBoDAGcvja5r1y8ApzOw7nH16JI31SeHLjMyHW85YcCYJ4cBovBkyiXlJeYRchnUoA
wUF5WPwM6IB1TxUACr5nn5gQg8aAAasJx4qTpwhBSmqZVulP669a30H8roXY4E5a9xFbu3o+lRbi
kbUJ3pO6o3yP13uLKh02O0LA0Dl/4OAyBtxqdCCw68TXavglyEr0LKhKO2/v2T89+lE/9R0B1Th/
UyRHS98Wx+C7heyxdaobEt0CAQJhD5tzeGeDNKhUtQPaft2WQHlb2+f3ND6Pr4hrVj2N+Ucxrnq4
GkII1UO984t/g3z10cnSdNM41NCR7kLEbnswfC/dZXwXPXcnwCaa5v2MDUGxi+HWRxu9cH3Mvb/7
6ARLv5aercxqqB04BJeMo/fwEGk7vIXI6P09XSvqW9Y8ukeNmhmtkK2/4mdFjwo/fSFcCuLu5m/x
rebRCESurCQ4k4Mchgcz9AqiRZQ90c9Z4AgqWO9nxnfakKDZkFU5PXPS6MsA88UOMwpWlm1XoU2j
iHEpwEZaVLcunDekb3LSUX3JmH3Isur+n0cFrt5DpzshFn+sp2gaUdPq84+ZPtSAdI4Gz5CTptRO
vMu22buIUsCaSv2S3SML/QFeJbyqikd3KM2euOoWcpMGomwdw3Iw6NXwBeq5sfGPAD0Yf9afpDtB
6NZAycOuZ/yaJ1YnMo2cBvGvgX097xGb/6TaQ5pdYdiK74AoQIFYuCr1PJOGimyIVgNEzXriLaL3
EQSFWj364rCTQ5LRwB1ILGmkuuafPs86AUrGTYrsgbdZD/9xlrZYLlgRUL9QGk8z160WL732021Y
j3+0j/RBgoqndufBRb5J4SDxqW8KR4hKDxgrpKt8BPHOnDCl/5JQYKBtg3NYbpOOBYuzvaHHCiRZ
pvJk8AzAo7J4Rhrpy3sqk4EQSc4dmZiZmRLtn/hAVrjMo/W92jMtgCYtlcqVPZdXaF6T7QurCuHo
6jlkfYVyyAovWbWoYxCPDttlQfpNzBM/xbeJaoU/0dfg7MTZxfmZ3tBorW9Zk46cpKWr5I56W8Le
6GiBFFg3l0RgzEOl0mMW2HxTip5Rjb6mrHFdEOK1Vvu9/CgAHQucGofBcCVq5U9JuIHfHT3hTUIF
sqM8jLYkcurA1nDBASmVZ+mvLvc65mrmYeozRRRYI61fdKKDeJnGvOJUjV8ESMYCwQDQvRcEoL6N
eLbndJKdKnjiQZN9JxkuEFEBvXsqYCUhhZ3lhhKf2ZbHpoTTfTLkFygVEp2MG4d6sq+uRNyOlSOW
gWh8V/vO2bjZVxh2M/aUp5yeIQt6hVZL2xjOC3Ut/lKm0yNPbznEn/7e0BzTQiR9jkbKO4HId4pE
8vtPQrHHjGBqo0V3PjaoJtQ3UE1FhqM+/QoGVAK4308q1qc1qQk5kiz+RyQ1s7ZltBbCOQGFEFtY
U+gDf+n0V54k7VqI//oTIG0RugZgj7i0IMkaI9NSEgv3D35MnTGCRjQHoAnWmp2EkVZ9Kx6UwzBG
W7AuK7G5AnWgb8jVB6W/UbtdwHeiIt8mWwseobjBAAS9jeOpcfDMwniZtik8yE2L/b+OznJMBlZ8
SVj9zM8GwqdbLuLHwNyLFDl6E9AGMt4W3ZJnSkuna6IffarwJUBmGLcBXgu8SpbuUi4ae/Bg3RYC
RDD/IfGawkdMPAiRgPXX7G8b8SVhTRVJ94zs4FVtJ7gZsHnaL8jEg2D2jQe7sT8e5sswf5b9XRL+
4ZZEqFpTCAnsnZz9Zqs9waIx3bFK4xZG2J9EjyY9Ju2JDDkZoglUNZwvIY4Et533JJWlVFxTZXVs
jr7IR/XKlFOhXSyo4sXAdJGVUxNsxe5T7jeS8fALpyTbWDNBBUBOnwqSGK5jqN0QbSBNHAJOBJtk
LySqkJk28W436tV8Bti4/1XjV9v+zf0vwWV0H7xkJsWAN6cnfKiFJ0GHtI+Cf6PwEQp7lfw8sj65
AMlXovSWL8iJ0MSCG6rPOkTDAOhFlava/FQdtmnae6kDjk4E1dcvq8NoD0fHTr4mWy5KiQxYR3rH
T0IliE6iS/saWeil4tyjCYi/Fwas3Vb08LzJiHw/KonsUXQ8xgo5uhS+wfPJ4nekU6NCnK2+yY9o
LSPN1catvI2mGwiCwfnYdZfGx434BGFFa0FShkd/DSGFEfnyzAgg7iZ24cJphR++XoERPXySPWp1
V9hCP7rCvc3Ke2RvdYmcwa2G31VKfoRPEnXGS3bq0aYwqftACUTYEu7uNkRtfSkDGRf/puDI8bup
ydzx98UrltjHNBu7r4LUKVROxLvAzLLY8VSy18QQEUfZzRdhhb6TfvPxCsSL08CqObdfBW0yqj36
f4AARGUDkMrFqWFHYGCH98SABg6OnohIWlzUiHwEAQc5PyQbEk0B4RoeDtfuyc9HXAsq2wmP+0S5
zVrE10S0fPgwPWZwFfgZErnfmvjHFuDB7sJbFKAOorxiCHYk5+3GrY5OhIxJ2zp2QEKoj7gPX/1t
Zl9Zy79kTvWrBFfAXjfObXERzR2uB5+mX9i+tfiUPVpXwC8JWebkSTzB9zTrya6Hk0/itdzj72Xv
ZESmPm/D3kxNOIEiUM/vteqW2xAnJLyB7inFTukvkIgZzxnLynSVIhe0lt94WKsE9HGItC6CQcJ8
FqyayenYAeIPSHJ+Q7RLG9zLCL7NkERE4DJAwyF+0JI9YaxSduERZZUF6VmzX1UEJ/MAIdHdMrzP
ygabVXLGLokbD22G9Sj5cnEIpeMG/325OpAOwsQOyOn2n6jpYNQ4bMStbmFvhzher4Nd9eE3biLu
y/cMlwYv+Y7BY0QcMe2qPQKL1bCf+YShqwhqICcLyZPMoRmsiz0jrF9sZE8JIV5uyAhwSozduUFP
dmAKAThA1/tiNEMi19h/pn405dzpuDsJ2JB2sIT87cyA3x0T3MxCoC3nr8lAv28ogb/E+VvpE9bI
/kvMT7oqdiJe7+DYxgTurRLhXB0SPrXjJUD+iMCHYfTClyMM5Dph496C+7ELMkbz0Jl/CTsdXPOe
8MxNaCKboZkWo1zF9IE75NhwB1oHXNjN1Qco+y2rczStpYqAHvSVp4J2r4iaLSoIiC8ClJmQaDhT
zzjiEVoXSYhmdjFclfXs/B8ybDrprcIfQgAlIbQkKG0ssnY+qmAro3R3xOjQ04U9IesAEdey3wAY
mzzFaXLmayf9IgYjsC5dEssdFJvKU0ouiFKGzuN6Q53UVmvEJkyWe+2pzMBoQBEzkvOjgnfJpEsX
jUN8sajJRtiDbpzDjtTPi/nQrkmxjihciSjgGS7lcqjWm2o3e2xHE8cCMWz5lqB4gkzRVzsVroRz
jpfUIegeWoYp8aLz7BIpsgCNt05EUmYHBvwvmZ9v0nJY3EitoQm4silOUJZaO+s9pm62aCnmLh55
fNU0L8w+sn9Ln0vJ6uSWb5aXOawFZQ3zRF0XaOSOyZ2qb5PRiIckoqp4oYpN7B3nvwirtl0tSl1w
MEaPQd81xdXnAXjR2b3F3Ih+TYRhnRe5Ch9jRvxPvpK3CUTU+/jVV//i6pSiKQzZ06aKKCCU8ksI
YILCCDED+VWSrRPGfe0Y+Up0blP5CBFYiWQq5Phd1I2eP2oJyv81sWUWqDXH/M0a0OzbUbEeaRmS
NsvNghqV4Nt340RJEEl7fO7mo5w2wpHFF9ET3jWtY8jwPbXhkkbYm814AEplIyN4NwgF5I9C6VGN
p5QqnOHQvtM2Ms82WYZHsKpFnE0xM00oQE/GJlFuJQJ0CcRyo9L9K0LKO5weRkQmAIJ5EioGb8ZH
NAgu8SPnzto1rYcXmO+rpqQw2PAkyRxLJlQr+TKrAGXUJLwMTx/f63yv4KSQ/oXVD89ZT879xrom
l+ynqDDHmwjIeDiZmsoJI+TdiojgOGF4GL10+OLq71pIiltN7q3854fPPL0X0Zdy8h0O8valkdIi
lHeDzq119ZFKSCxXmrhuiY1eZU/jlIV3DQaPIjZtF6Mu4sK8ME5wPJM6CrDR/ps1bGbXMb4L0ByT
3b5iIDI/PjXtWcdVLr54HaFXRoJ9v6RpT1ttmnz5KH/IJxN2WIjuSMfLaFs/E82VBBcbV0m6vvk9
1Dd9fI2fSEKLZR8E10QKaKAyznpH4RpdIe6duOEIBpm/WIWo7YRHU5XN9IHX8bNiQcnAp2y2i+4I
roWj9qrce5T9+r4D8srJE92093l665hPMUbkyRJlW7GRa7tcXqdOco2oP8R195u+SyzV1MyvdR5A
cjdQsHt6dVOkU6Q9JjzlM1DejY28l1BkM2Z7rHRivgnjJ/W3fP3BRgRb7Byb1lZ+TT33onhb83Ya
PHnoIkhrSVYbAgvig+6IqzVBsWfWrEj9CoWtZf3DkUCa7eLLLbxUW3oG++igmnccMtWu79ZV85pr
BIbE2YJj2MF7k9nW1qCzqdz6e9Uk69upjJuiXFHjgQ/1XhNgAlpHR744IFTxZ+H9h+aEhUdBzFJs
FaKsR5e+AhhdKKeBpQxYhzWMPL9FBkCSMA6avxbA4ydYZyQXYagD4qJNJoB2TGjJbm8GOVEIIPpV
C6axSoDgSQ+srjK0bnIr6oPMtRFupA+a/dKFz7OFycWNMTC2VRRjXo2eupytv84YaNO/BmiVzxJ0
0loXX9GGB47Y2IiPyEYnjWIAC7GyxRo4HPt33b9FMNsIlkywIVz67hkEGxH9mv4IZRVCKGAEE3fc
DhDT5Pdd4KTUSzDFtnipcQNeNR4hnAPCPzOgrfMxyY5Ks0L9XZGLCbXF3aZvJPUjjnYGXNVYITeL
qCXYkMoQPEcfs0YL8LzpKJmMOLJFQA2qgwVEkb6jsP+Z87BSxMCZFFpKY0g+qnqeqkr1yktlkqoR
QClbp4J/O5naXvZMIt4IlxbtiEjvAh2R0OwTb+RghoeIbMWuuETNqw6FDyxWG56iPAV6tpAfuKD0
+bvQ/fWA7ZlKxQNvZ2rTGXqmE5jHvuzokWYwDCWoxE8tmzaG/1RIm0fnS6l79iSUWf4rG7QDhB7W
CzlbUR3haMxze2w62DA65NRfbfhJZm9+71wC3qVHfpng07k4Qa9mt3PTe4mUiYusdkGWI22l1cfa
2g5UBJWOXD/Te78VQfo1e5SfSgMpTmjOcFSJvyQPCt80iDIIDscB2M6Te4mrRiKf9CKBPPubhLOF
BJZ4U0CN7wRQ3BSGAeKRWuZb3P0Z1bso7WdavwperoYjxeXFziVXGWmXInn+OXIkBeuQrHa8+Oum
PGqpm7aXiqgPQ78GMjOnxVjDXwD0dVajPQFtpkQU/BIMhXx0Pf/MKGfdlnTnW2p5AKU+wAi1F9pF
RpH6K+oMD3yJnxNrkL6pDWcYTxXafiZ7QqQZzMf22ZJ4RruzPQS/U/xCXdveA9QjZJTeYuNziE5y
S+EVpXwEPv8rUTAE2/q9X8nWWy1/ZwI4EnJITOniwSTm/ouMOmxvkWIHfOaQQpZTrWUKNgVevgNN
kSDcA93ssCo1fXJwBXX13k63FL84P2FN0zolC49gg/yQ2aNhck7b3VRzJWMqjcq/FA2O/jsnRAnp
tiEubuWEsET8ujFWvvoRSqelEItWx3uhEOL1Bvla0BnHc9J3m0D6oqFFgUbvbO0wudBn2uqDU+Y8
UeeNAhuKHsHRtHrDk0Tko1eeQzJb40f+BVcJS7l4R6v5Uy33QL5B8VfE0K9AJcN3IvSe4khoa+Q/
eX0k80n+7LnzG5oBCSEbx73Qry7VT9e5hEXjAO0c8g13PB/VXVqmV1MhOQR6IrmyA/H2Q8lU8NDr
FMjBoT+QRNLceAWkg/VOGj1HSDoBVvq97Xadz2itM8DLGIw4VleIwsIfskWJdJsF8ksR08aB/Sfw
HAxMVqmEm1hYxdVXpLCf5shYyFwDGzT/dexO9BSbcPZQGv8My2Pfk+UtrU6laodAqxUSmQsqdsQj
fyMhL8Sx3Rt0QnPvcE5xhwkb1d9eTAEIQ/iJ1S8VvCJAEIb2Ft3mjHB2LFVUK/72h1F0uRvNY5Ef
dCQXa9rYHllsj9Hj0nBkxclH2P4TOSfN6KUtfQsMXR9iY/4G3dGgGBrOKQNq6EY3V139YW3U3xY3
3XjoOD/CgJYE8MPLwkehQaW0p5q8Qqfr/tTM3tjuu3E9NSIqBaDLpCZjJLc7geeIZpexd0K2qxkJ
WkV0KnmZM+OQcRelv6rRbGk+RuQYDV/dEo+zD3gccmuvKWDYYWAr+kMAntWhmziGm+gw3irSAcOv
vrk0/VXtH42M0BAIGMlMRrcC80vMuEFgAivpQNftzYIBg4iTDxSnQbtwIAfxflbPy6naxaecAh3j
OyWKXGPdli85pOwgn5CsZuwxdftXspD78J9oZYEgjxoijeFqfposovRMZoz0aeHBl5g++PFOB6cQ
U0TjgacLW5JXWTrKmaRM5NhfFsrr6VBbDwNCzRRQCOAbuWUq0O5OBhCfaR6FAcIuO1AAPYz0W35G
yC3k/D3J7z5rT7cEZ0YxN56r4dzKhXWHq787lThAoLBGOzfGozbvI+M9YI8C3JG/xBEJzUeAtVJ3
YT0sK3DGJZ8BXtG/ZiVBuwejJ5zgpJW7qnkG0V/e72kg9K+VuJ2mL833LFKDQjdSr6NIesUhhY2k
6IV1fRGRey2FNu2xUiiTlHM7pzmoINLqnfMMFo/DVMSG6oTdzlIPOdkyaUUyOt8RooicTfmZqk8x
YtFd6cmPqL9P5XeV/MbDRddPgXEas0OV7kb4PMRxJDybkkvPwZgcOtlDodfcaAhottNg8zP2ZCmD
fVnPplqTZGfMjkBn6F8mH/U35eVz7gXc2Gwtwz7KELQQQixbnMVUnRy6Z5SddIYMfoWRi6A7mOmu
x/IQs9l+FNFlACDnQSW2s+PrRox9SA5B+2FW25Y4a3UT0uL5Ex1bChLIaoVuFC8KRUAhNpddFX6X
wzN7qD+sshWcN+1BSJmYfhG+1EimztOd0NIUIpJ+d98tvxYi+re7GPyD3ublj48FKpg/HSxXOII7
tQxzhjstgWWAjQfiEdDotnCH+HLQ6Wk7Q6I76DCgzZgpIrmOxWb8MugubO/TfajOPYWU3OHdR4vK
r1G4Mf7Q+quPQbpIQ0RSbIjRxS4zLw0+gg6nSPkvVh5ldq9zN5QpZoEmIt7R/9SopMm3w+jkb13x
2ZGi9WxLh8GYnLqAeVq2ZUxAvYgqdSslx/Al3nMQ6Lt4F1AgAwciSGg92UCcv7K+w3TbZ+7wgRxO
b1wBLebBN73sgjXFyEA4XcT4hniU8r3YbPVz1GygA4zrRPUX/Cg7wSc7G8FwtDjIe7IUBDyauuOb
O4TnxK8NvEvj3vibK27uwI11ZwQDfWS/xHwRVxjnHFFPEFpjYtWZgA1QYv4QGSh+tJQvjPsQYQNC
OIAyzjlEuXjVQ1vrDlKfrqQn4iC4ug5YDpVKLlDrjHcW7aX44Z9jIlpTTqi/ZKT7sye7UVjks7lB
HQlGxC1rWnEpqMbAaNXha0+z++dAHIy51TIMHbgJ8u+h01aKvh+U9dAiVU6c6WJF54LQYTzlhIoa
zWm+FcVZKE8lThbBUTTkrCRv/jXGDT2xN5RLD9YsLFE/PR3J+Rbnv0mIlI/U7SlHDobKiJ52qnGf
WLnDXjy0pPA0Ph3ouAhV/C+uPN7RiJGu0nflmuAFfAMwEEp4THAj4dI8afDoCDXAG/4y45fUNHxQ
ITW1xZtmrBk2LWSGlzBza8ltMTO9J+0ZnAgt9XX4mdnHEQcBw7Bet9OGYV3EF31G0UPps0VEPUN+
ThL3ug4eG5qXeBR5gKZPcK0C+O7aP+PkRMKIhBafxiEB/pH/wpXbfUM9RIxk9dlj6q7doH0vELHV
58k8NiEyqHtNVF6duhXamYqhuqz/kkUjlz3l7IuIayQHJKUnuwii5ubXdAv5quroICEhad4g+NK1
mU9DQBP9HYU1bi/Gp6bbjdi56ZRY1G0R1VeNkxjbOvsHAoBdjbjfryhh7V9Vn8i6eerLf6xxWfIR
EVoCcnUn7QsdPpWNFdopzgzGAv1gEEf1V9K2zJ2suTKKae4BIgzfLe0dOs7K3UaxBX3fzi6xedCd
hKEJyp7NQNE/ImsnNUsCJApbDh6OqnqrHpZ8jjcT2wDI2b561YMH6Iy+EWOE2bK0oVpwgZuAN6f7
Eoc0HdOIKxIx7wmKRTzTZuBbtIs5euKo1hENNMHTuLQwkZoJBASjiEZECZ4a9dYRXWRtTXXDv0GW
5R9hA6uaYxTqdzPeZGtV/Kj5d92cpm4VzrsEfNDnI6ZqKe0OI02z8nGMrslvd0ikC6K9gMjaioKM
Z4X9/ac9CnTVQbV8AvsSkzd+WuMlb+2aDSAvDn1/5A87tBHicelAkl2NlNz4ppL3B4jXn9mmeZlY
eo36SuRotq9mOneXJpn4o+V3CDd9vgoqotCGb+08gt1iLn42zNsx4+lF4ZIA9VBA0MzN+EDhkiTo
+D2E9V39TmgU8B052rPgxJi/TcS83vDOmx3gnBX3kmTLI+qvjSATy0XIjYRAZElzb1uE/5tkcIRP
aLX6CxslysdIuGSAgnSvUrIT3VD5J7uUra8jFmVtHKSLuZjNCRKiTBCvF41lIcV9BkoNujvx1UN6
KsluQMvOaC3dJ8kDkEZppwh2dBMzShOw7FKWtMTh5Zj9jAOHLKLwjiG+tQnnUU8Edc/39ieyTmSQ
DqyHMhv+Rf4qCQhqruN0jzv2XT7bW0EuWutZ3VrPN0wchBSKxc3EfrMiTzaxLnyO/A7DvAHZA28I
dj6EJy1PhDQwq6HaCIZDTJ3ulTLk4VtlQyV1LXG7HG5/x1ygAusKR1GS1+YbwxMYbEpddLXpzA0R
/0X6Ow5cBXZWkWlemBotqGglTgIGSzLQU7j/u2I61a2XDwN7v147PmUS8ZMKC+ac6A8gCvEOAXGn
+pyegy+LtBWFbDS4Z7QJq+G7fOQkvNekJ/FXDsLG98b+I04P01vKyWDdezKOf6CZInWwBXilRQ4x
L3ySQcoA3mgJV/1KPmK9XrhRqB5qVgK3bh5hQv711rDOhbm30KtUIM6oqbC3QLiY0lWUP0feEY1c
Y3hXvCOGXcDPxEsWFgQ+ZOcaE6R8CwBlytMIPE0UBtkF8YMxgwOT6HWNT5sjZ76RC565BMAjmGpm
zgaHGnJR+UqADmlAo1iR3F4d1Rb5jmiweaYw8KfpprgvId0tOjynLY+QXSzFzd/0J0/QZdNdnPhn
rgzEtiipmJwqnWWlX/Oi7ZRfGd8LeUt1v50Ku+yPE+C4YRwmdmTzq3lZv42XyI/Gv2BtzOhvwD61
eKoe0msEuFaJJyIsqSJlrLP9gQ//DHRUKQ6FbMWxYIizIPsxiw7PqCDCOLwpP3MD5NUQ+wpJarqG
9NfMu3J4V6pdnjIoyL+CshlBwCKRLN9lHUTyro1u0jmqxJkNi6FES91yVo3Ip85yfK2xpaRhx3rI
eMS+5YIjdYB4WbijWFH2EamHO9IkMFdgH53zb3IJdXISobH/x9F57TaOZVH0iwgwh1cxK0uWZMsv
hFOJQaSY09f3YgMTarowVbZM3nvC3mu/5K8MNr/yHqz5/jt9zeuGKj5lO5Y3m7mY2a1dgA7LIrgb
UM5+e+JmkG25J/1sAdR0S3qDnO0Wrbv1h0aEmVwLU8FtCI5lkFKu34AylM/bw3mr2VrxNXbLpOwM
xYbZ7dPYYs+EWcTfO7zrGFb5kbkw89mjQwP6nzM49b9gFFBYFEj+ejCJZPoNhDgzRwFBsm9f3Ekb
dukECCaM5Ui3A+XpEOvYIQ+YsYYtOXzAq9Ah9tgiFgrzT3tlUgiFEzDDZN0BHfEahTlv1J6sSkwl
tQ8MVnzuGpSzGAiysNxqDKnxdl1o9hDCE3toz1c54JoqqBV9aht+2X8KAkuH1fMT5wO+a8RSXHa4
AumXWJDsx3uCfc+F3n2eP03ozPR7sI2FDdJdBtZIwxGlUC5CX+3C7OHzLmd0t4fHsWe4w53uqIf8
aeOvsf5a0B+OcQelNvQ31tWGubOOpc5o4WNaVrzC5qmROEgEHvXWTtxz9LGD2hnMG/H4jX95eqj0
XXFiOpM9z8sTSdGYOs07poMA16B1vEWuiF3lHVeJtSGmWIIqJSCXoqr24hAhsLDhLAcbVeAycpNx
w+NiMHd1IeixhI/8nPqBw6w/IuTDi9IaCMgdlW4f/8wYI8eD4+7Ve+sfma4dN5ST1MFgHeDTJKqd
BubmGS/PBpP4GTKXQxzRqvgAmdhYx2e/sMPLzEsZ0qQ85x8CDhDDmfK1AXq4dgblExbc/LpiY+OY
m6bdAr6S3nIWVF0qcYlibDApr3nhozOIfijk6IdVjGTpH/IizF4RR+u5k78iMF8Dgd3QYvOa2Cvl
2kGA+W4oq4x0Ax+pipn2DXeR4J4ZrdmmV9i+4WtNs9tNUyEqpj9xfxgYWtS6tJJR8KfpryT3yMft
JMYLgiiMfX2KTkJ8gU94kJ/I1/IZvTAt906sXTqs5pYHwdr4y8OaqGQvgb6Q4nODLMQpQGYznk8F
+wqbyIqY6U7jvDogfxixbkKyzg8Q5pSNBhMlAzWd04Tr0jlr/JqCYsCZmv9MmEPaBqZP/EGoQ9Nt
FnV0sgN5rOuHQUR8/vRR4JgcTQo4GWQHsd3EXwbZGB1Llw1LuOSoth85eJHoqEEIYtHa6si8Vc9M
HAn1zAFWAId9gkjZloew+VN5kZ3pQ6lQ3wQa1Rnl3NJFGFRb1/xF07TPUzfzNfGbNdqskunkSsvr
5CR/jMWezh2xMetWrdxUl2L6FDqca9H25atHgkPsDiwF8P9iDLswuQjsoX5LvhyWNMDzrlPYVad2
Con68AHvLeNHaCA2vgUNt8//OXVwGvbW2jonKwxDLER5u4gara8qO4JrDJl49pJlKLtpYU9sitdG
YTwOJL7fZHrw/AYIqyk+jVLe+to/Xoq2ZxDQvmvxb83Cy0T9BcWOu4yJBz8ROumRKfCiOcItQWA7
Ky/pjsWHmA0NCvNifkHAAZtOjT2BHDtthxpGDFjXN8EAYAIC10l8YcOgcamWUKrzy5BvWURMWs59
nFKwQ+HV5hZeNUOUjh3ufU42WPWjT+Dfk4gmkvL/quWth3NOVT4fpZvwQKtHddjqYACtGMqt99rI
TD4D0DQ8oBLd9N5AJMSwmUAZO1F3ZQr5Zh8NRlAIioMui+hiFDlw7xha9myNf5dkBk6b6bUWRpbG
StjC3W8Hrmo0tTnEzUwjsLD7B0GJhWyFSlh0VTAs07hV529LCPUythmOYgJk3/T/3U3AEgu/sE03
Ugt6nXewx/0JlkZaGgSi7BEsmf9X0xasbrtHbqH5BDchIIlJ/Q2TTf2e+InbHzfqIsTMlMAYkdPC
uvwBq9ilzIElbNYsONVPanxjPOE94shmdTcTeJbeABMlvOSEP4w+oqotwwC4WFLKNfmEJ440h9FX
T4Nyqeo3zUITx12Tfw+rE6iFGsXPy3tAXwClJKQ/LNCK4gyKSpauMZphZa9ObPRaOh5wDeTBiatx
4dp0GMj2HO2tduS27SQD7AeZjzwlZPO2R3P+BlXB3YQnd3inru/uEoVzf+PueXR7HsMW5feE/EnB
nGP5EwtNWmtNn+xe+DfpzGOif9W0xebJPnRpU15k58KB4MCUAwnFwj6O1zUK1/x5wo5VvGYQ6Dsd
Umbv5aZhR/zUuKkF7djy6MrN5nFIHwxL6Rskr+OQUDEbU7cixiuJoY3sdDyhkuu6Pdc/HF0oSla6
wak2kb8nLArLYZEIaIzqhI0Y75Hb6I9PGC8Lv6LhwkTx8v9lzAwYlqww+Pk/cS3VruHwaCHyehi7
VK24e1cNFYPmtziuAMYCBF+OY7SnL3NVfzKbROzEPxh/C9TXiPxxoHsnKyRcnOcWpAyyJVwipzuq
5+dN9PbjvtzJlErMsD/xXqVbAS2oo25xDwJtPI48Zj4+NCoc6IZ4TtMds5ZBeC8LG0fiuFNsA4gA
4Gn6vIGsKzhU3TdfgcjsCoiYm/zK8TlmIWtsXi2lLCLlB3el0575uvnRvkLLkRltujDUl+Rbl5Ip
WcK0rnyfrHiUJYJnadgrZuXIAp57VWCbf1VBSMbLAEmMfIDvlmMxGaMc+7Xyxay8iA2y67xDkt8A
GqcbQoCHibx0UQCHpIP6450PNqUERAIJnhOjth57nANHVVlavmmxiOSUjWSFs4OQlggQEMDCb822
Y8rBKNjmGYwGGAeqM9E3K9KP2RURa/ZC23dKmGHDRwRiBAp6oYAgg4Ul1ce/8DgMdmQYA7551Vgp
mosaRdHeYz5/1Tgl3IoVY53ezZ4nstoWGgWcc4mdVs/UtcXnxbMFvPSc0uLCl6YPbOw4Q0t9jIBb
sgmWnt8NWXVHSTsSHEMrbpX8yUjQ7YxTiMXyCXTHDADgwmdAjW09MCzkEnHCwYKcgiVaFYyHvWd+
FNZkdpiH7EGRAnAWaB5S08c/Yug6hxSkujtU0Ybu6LkjdoKcZT4Qobgido99PQ+SbzCiwr1Ibk+k
FPaM9wlrXLVtyrU0r6dQ53QhLp6DFuBb6VmZazabmJ+u6QnJsRapaxKmrOjuUdTkhKPkIW81i3rd
ODVM8qh9MVjRrxNHz8rXILLUHt4e9OBXivEBo/9FGlk50LszYQ2Y5aYbKlIjXT8uOV5mUglQ+iD3
mYhfIUmDt4f8JvUc9+/M+tByR+zZyZ1faBqb7r3A8OXrq71mEHwVPOFFbrv14u7UPXZTNKqD/CXC
Jwr4POGwVRvsmY/s2iBjsDsSeGjZqs8eMl9+Wgpr5IvclqifrnzZfEDfOp5JlmQldgIX/jDK+mX9
xROACmdY0ePy2Zd/0LXO9Z56k1ZSC/UzHwIMUaYxaCMfyBVgavFd0U/EO9wraNt4yoqrrK/rbGN8
JRdtb9mVdw30b7LXmKRliZ3+snX8nXkMWfEcYVNzBi51PtibxSSEO96Oh52e2ROa/r9XcULundBo
B63GF/4kMehUMgCFUvFM3pZJPHemy0RuavcSxkH0Lxsm4fMOdZ9YunQeWnw1RA8xYid6tbGVzxym
aBTxv0Jl5l6Yr9h6RjYwPUlsTEkfz8PkaSlcC5Zm5lnem3b0pRzU3I1IuBolzud/+Ru7wARxb3wA
9EtdiE4pogBmiDe5OLWZyCa5rfwrn/QyM7OJxfnzaLfdE7QOObJOAwDuRJQ6zeGj2FdpSA1fsdKC
J8XQYlZPzO+z7/7OT9/05+iK7aBZm6KtPz9Klsh+fwKKvR0ihgALBdrctAvtk+d7sB2oH1gkuzUi
9Rz9XsDPigeYRzdFmUjQEZpt5Z05IWEP9KMgmqlA7yIe1Pb6OsQAGKwNIyQunUN5e/QrkrPeJs+s
Hfz6Q5B/A2NHtcmwkHkAzUWEDnov/E7FRm6vFvFAAQTgzAGLJyB+xVNKqW+4kStcODoI91quWo2g
WxGKCXrIYr8s5QIQcbV5zMFtsSUNH+1+fhORKKISdnAn4+3L3tNdHcOrla80ZDNJBcz5Wt6VD4Sg
JXJlkoYD7WTV3iJCLd4IU1msg6mfv6Nb52GuQba6fOJ8F7zUMcLlBarBNB3F0xLrrq71wQMS/hjA
PPjKPcauv8q/BOmTEToKVzQagAO4m5fUT4zdn1zOXzqf6MoAS++Ux2XYmKKPF2hVXx70mme0TvWt
VQc590QdNLwu/BhYSaZ7WqcOGSrdYgG3BLE8Q9cwQQNWnPpPXcRmZKFwCF7FxtxNBMi6kQgcWs09
8tARCash4mrpUD9tyCe8uH36A9H1MaLjOil/XIntiYzDVxsA0lAWitoZihQesXU2e/mPVnokMowL
DARyGBBkBMSIa0qUIJ7SBx2hhKTBM22CC3ViXCCqYXyVOXW4oSnGmV0Ke8tPLNqpsOuZKrlwSocA
C/8T0QimuRe/Dbhu+D+dg7+ZnD4lY53iwccUU69E6cc08YoSyuYHvXue0vKLK5zixpH+qXRC4ELo
Uo4d4GZwqkjJGoJOXWmHEyH9g1kLqbAgjoPVYnsZntvkiGaR9bfKHONq4RTx2EsyIjb2VJX6cQxY
wkL+ws8HgPahuRX6emgLEylrLhl11lHakWyfrIzPidECLxYkOzY2lc08hhlW4zA0XSvvbNmpp202
g+qyEMS2GhYwadj0+oTepSgBNC9/bRiZsrSNGP7FO/0LQ9pLdEUT6BP2ai8DwaofsEC14NWIQl3q
amxF6aV74fH6QuoirhnsRPvEsfM3YCA5JaXo0uuiumHYBXuiCelo6b5WhRSWIqLHpdKZ87XwDIZp
oyI4DyMd9ywmQcJtuauI/2LlAFkLTtZDcJDV3dp/Btnr0Dh6cAfEwLDK6rrddKgRRGsuKC7CbMB7
SQwzT/EaZE0Yh9EO8yiPHDWAfAaHW+xhOsF8u3bvFNDZIQfOPvWrHlu5+MuPH5uNQv7Rc00E3VM6
8L6CCqPwpYG8dL8ZDI2z4TOnnXm0c1uuHMl9x3d8VJEyaQyxOCz0IsAaTLGQrsEDVDc1xr4YMIpo
PUDhkIaZ6Rb45LuYE4wKBQ7OnO0xycvNW6c45RkZWcY8hezPx/xNryQd5cqbgLihk1XBmWxQGrFH
Zob7UNaaBBym4S6X2KZ7L3VHuSUhWGodhRPWQoroECCCvqb20mr3eNf3nKkURS+EYjBWEZlTUNK2
Pcy9IXjPD6RGlDEq9HhpFf+2l14I8cwzMSNFEDcpwfaI3NpQ5S3ij90XhwKtqj4G6QFVVtHaRoAJ
06vkk25ysgQSpUYVasN7zzCFDAzDe4gnHH+sAeS1+ql+4qE2QlYdyfBjWq5QfoyDz4gP1HLp9v3l
wUV9FxG/5SG6fsvyn5fX64+rxDHentvZPEi/NE5Mo4s1x1NmfBYIAViWEJagYjTppRV/dpH+CBdg
vNg9MONAGmAkiudTlC+tdR6C9k/LcEysdFaiBFqcHhpzNnD3TL5cFVUAk0tNwEeIE9FlKI65BkBe
Z1CzuiLTJJL8QjiQwFyr+6PfUItMlyrki91RcbDbDww/Ob7YXiK3gihAjCmfCfmhuGARNWzQPWTj
AiCqUk/cDCdDdS0rNLBNUcFnX/lwaMsVGu59IgYqDSg3URe5MUXpW1R7w037mDFTfijdhTUTXzbM
YIYOgnV7GTvlEYALhh9VYiGmbJ+8RxpQxpNtp9Y8Up5+QqQtrYY/7J2C+0I5y78a6BN8avS9RHZE
w88DA1MOfWKZujrqWjHJ7TplX81trE9StePoKOe9ICwO+M7YkDckkOXOarCKoZKylt4YBLZ6wgEj
O59L7GLkVhI3BYGIlPq1tUYc+ydlz3q7jRgrOLiBXWVrRm5zY4dCj+AwQs8N9Kt2RGYCZmUfN2SM
2wpuvY+ZUKVw2HRMlHaK+COM2wK7nbr6xtReHFszeDTe8IVJdhgO8uv8YJzhaD/A4Jt/rUn8NXef
U0aXoqMjYuLuy+sl2M4Bf2jgun5x5JHDyT5jhgt3ROajGRfzTpf/Uza7ZMZgsq+7PfFGjz82inVg
Dn5Rb+oG7jRFSNBH97kIaXYEBvU5cXnmFp1GA0MBFKPx0argIiBO4PthdQmGWb6kfO/UrrdYZn3K
fAd3Hs27y+LyWut2S6mxq75z0Y8YlKdHdBFldbRu9L80PTT3xBX8z0ZcW0tIN8rjzC53JWPWF+/l
sJD6hw1KX8KUAMba3RlIADFTCHk27cIGQH8DsxauGoagmffRGQhsgQ/zfyTTwnIHCVRf8oqMiTBu
TnP2OW4l52KwREMrzWCMTlJxDhZ2Ch55UPliwMsRc4k7+jXaqfytlFC49rXfqPHK7QLCRbaGgDRB
U8U6gLZp0fNhEKfMjoxd+8f1rv0SEl4km+iKH/3B/3+joVZUPVboHBE2ixUZnX0WkE36hShUaTbS
+GOgAzyjLBvgQT7InfXQimILE1aN6ZYI070IxOvCRnpsh73kNJU9/MPMDHmird2IpEvKatbwk6fU
awmnQflrouxERmnZjxtFIj6mUCs+4m7DzjD+yDj2oCcdBJ75Noi4GiPxICdvM6equq6wGCHRtxWE
Qmt2huWTGmiXJEFlq9eyCxD4SprbjUHCrJEZRb+pyjNT6l37U9xhFGRxKGhBEz+AUCF+GuPPVlgj
nF4O4v6A65rXW3eXVgXJhI24diD6kMnzTrcRlJVWGHc0PL9dQ2Ea8mCAfnqBVczduQmp/t2U5gnr
5bxRcj5Defk+szOZhhKmv4Cvz9BcoPkjJulLckYc1VGz7hT+AlDp+aF63eiYG0Li7gQ2EduAQulf
hOXtRxdPc+1SGL48kev13O44FZaUtVz2RcMBLMoBGM0ubpXnB0fC/Mm9/PwAYAHol59kbht4qZR/
MiNQdFMOpxMzmAM/OoWVT3Oeaq9csm4RlmM1JtxsPlQ3plUgNlhlG8m2SdfKr3o2tjFp2P1q/oGg
MRshU1F0eeUPey76Dn4YuS+Rf/6JIbNf8OkF5t5WWXxlQ47mYd4WtGuRjo3tLPHZW2dzvuunojhw
awIl4+0UArTOg9+bh+e0f3JA/DZ7C8KQ/+KxZcuBM8k2sJbE9qDuBgAFVrzPpyBmrNrAsJVzJP8s
dZFQ/6OZHk2Ek4KvMTN9/egIjo07ndQDmeDSxzv8J0yEJD0QVsTtH7nQYAhMEK/MB5m+PKNATC4F
YIrDgMsXvsYh6XD7b/T2Rq7b/Evrbhl+9MV8o7zSWlDqv5RPJVp2dxbjYEG/aQDyrD9GPCz/aLyN
e0MyLK3f88qIm7FJXwVEnL/+cZ1xQKXXmsX6FQyb5UDM0kLarcx6F6edzIapSLYF9jr1AL275Xm0
iDwXMXXxWzn3ab4MQ3Eo4+2rVY5HWmBjcapjaL0o/Kop4L89kBrg8h1b9P+kk+dIlGOmbkyYcz6x
ilcMGP2jYeRyL0nHw7CbxE7KH/uK8rABOFiZaIyiP7P7Z4FQH2+demj7u3V/lIFGDZjgspVi4lnc
VxewxkvY+qA9aM6ztAX9JbOZIDKTSBvxg1qAspH5m/F/8ThhnJFmR723mKJjdE2xW956aU1kBmQi
UdkCPq7kbyaSjwOQfLZyTB5r9kJWtqe1svrLMJ5HpsbCBZggBLT2xOpc4PLWjiqFMYXNcwnNAUEL
ED2R6BItUMHkbQcjwsXFZIiZvAWi/VwD7FOzLYCkMfN1c1WeU4FQToB4Nr6++YusoTIsPt/wDGOH
AaTrvn5fDPRHp95HoI6W5ebLA82ZDjuNgn+ffSAty9+wykdwQGdfTdzmcpSb0Ix8gkdVeulVfcM0
xpD46Xd49+7Kv668vMRjJ3GmYHgUFqL6V4FuBQk2sKmeGqJEtLs0YBoiuneeBFHYEKZGXBHNLy6X
178dNANlLRyQORf0e89roXFJ6SnMVGxt/o1ieKj+UYM2N8YMPZSuvKC3cztA1DK52rTwvmR+P84A
WUFZLQEDv1Wg8MnZbEOsCjECRnKtI2zHERxQXndVfFsM/U97Aj9McV4XtrF69Fvr6RGAFzsZJrSi
XVPAI6el1uKZGGKPBpI1T+2bDPLhDAq6R7EKTBgcIRU0OgyxWkuqs4xxmE6zldwD0ULPqD5LnIFc
ks6wesu6PdshGZZTH+Pd+TDS7fKFzbaFtw6cIJTmO7Wckm8BEMExfrn9nSvd3NXUVLBIzuaw5QvJ
+n/p60ptuixhKjiRPsg02ns+OuFCHDKtMJEoxi+WKFY0ZE3N0IWjP7B5ERJnE/qGy9i1T44jKH9W
Etm4TB9XkRzMzEOkDQ739JqgH/qVM8h7m8cyNn6sfxEO1dj9CK56yQwa/uLdw2MgEoFrstnyMFmd
CKJeBofU+SjY769vDS9G/EMxDCSQoJIB40NGvfmnbiIApowb/KVhQLOze333+OUW6Tw46aY9iv48
7omWZZYlQrOBOmMzN7SO2L1pUs7Thv9V2AEA/gT/657yhwi+GDOI+lEafKxXLlfS0DD31dkRDDDd
sHWX2z2A5S3ls3DH70umcc9uel8k/yqv+c2OSu6QdRVd65Ym8jqKOwoU9AnD79cVGX6/ADZ53a09
K1X0XbKDUpE+n7gWhEj4qfFDwy2fhX2EG2sIkKagXareyyuciAGZNPA9hHith/eK3i/1amhGUEKp
Od6AzXZHukSQ64zrWGewO7NWMf5Pdzwaz2NB+jMGRKwo+Majm+lNEpGpSx4sdMH8xCbRhKAWh6rF
M0jarWcF9E4M2r3ih3XXRB3DPg3pFbAuhlM0hIFFMA+WBs1uD4UD2Zevlm7A6QI6yumscN+RHwRH
x/R4ZeNP1mlcew9jDWu6cJSfhEvSy7+jfbmMbRvm75f6I0VX/CsYYfkBF5yJSE5OLPm+PEADyAwS
kZmxu///NekAmN8nneKhbYhhVVizaMfnuqrdDGYbSEnwQc9TTqkBvYNSiwnb4PJtAldiN16eZGQz
XP/yYuDVhmyl4HE18TbCwbHsbCfYcige7tkR/iFmogXMumqfe/GCw1n4e/3IAtx4BhjbAvujjwsC
exhnS8vMJQQnuuZlbKjX2XRrIXjj6B2osE7NM7oS3sjXAaE3lelKilg07EwInG8ZSyzg7vvo8ENO
IqG1Dunf1BysPR2o/siA+VgVl7CLrdJ88v0YAEpEZ+D7ZL2IkO+r+Z1vJXWDiZ3lgiekPz1ED0ko
GHF4V7bxxJnJcbYrPplW9leIkmzry2fQnhsTrg+JxNelBXgAMaMA+sCLkN0oKeBfjBgE2Njz+S16
DNZE8RrFAbgdoOS8ti/XUr+L8UPLWSUEFBXooJeUwipQPy3VrV4b/bpMGVkQPE/8YGf2y7SkwqHB
6OZl6dsEuaNz8WuMGw2rOcFWgfUBwlMyD1r4pLXdgU+Ij/H/owUQnwKg3iQAO2+2+JVEE3G+BykC
4d0Y74VFnOqIu2qdl771YBnvgBgTncjBsUNH0nE7wQGCl7c4mbwBM1FKKnZJyucmHegBNpr1JVUf
k000Atr6Wz8fEZUhnIipl5ecR6P6AM+sXzGKFupeuNRojhQqSiiAaXIdljl/wOsQC+fm9R4TNNsj
37Jnk5FHumTb0JqRYYN4Tdi2ic82HXgVrSbf13Qstwj4BOtgMmNj6PVlrsvcrrpzyiR4K1kkC13G
DInNthNZqTBOr5d0AeR3acJrClk6XTwLrdwFyBFzzijTna6Xao1LRzJ/5m2nE5ERwpA3kQMwvtsJ
+f25FalTJnuwSUlC+vps/QbuXO7y98UJQ1w3apkZ+fzoZG3HUzuErBDkD+CMpekCL2LIyjms/BoP
/Ey0c+xpxQAk8xBU1omzaqr8XnlnTcFbRBzqijsWKQemwquuhpnq5/0vgUjgPOjlcXEp8yYGqb2q
kKh5jbJRGHYf6DB+wexpzXpibpZdtcZFy9g65SUVvcdnS9NzVRkMXmVYs8q3QtDBc5e+5QDNGIto
m+SrRC/lCfwsHmshvuCrT9UvCQx8tZEB8CJId3BuFT//K3SYc/cbg9fipAVagyE5aKbXSr8h5DOT
t0e5zU4wmqbCZ2om3voYkmy/qZ8Hc7hrD+AKfi9cQZzQ+MshiAFY3emaYKD3Gk6rhBIH8YRtkmiS
EzJT/ooWywL2O+Ke+8CwW/Ade+z9IjSbTgjyk6i/qWTgRSFyUmSelLny+GHtizc2erCe3DmcWIRM
WSCL4QEWsvp8j5gddO6LiTVk5dsD2sQrBBcOQfEbdgCLszyQgFphS4D+05/lEz8j8Tz9m0k2Rn73
Ps903TWyiCYcTTobCoOLJdhT5ufBAxbnQtJr7NdVir0o5NGTyX3j8QfgwaDoaTBbJi5l8l5GyL45
C5mCcuBhe2cIMqOvtBcKZHzo7gl12lpH8wJgOmacSUxEBrRhJfD7Ik3+VaEfLrzyTle7j4Ei7MXk
Q2XR/Aqy9fRXvxFMz/glCwYm24qjUCHomVO/NeA4PtTuXIS0qEh32gCRJM6fUfBAiVCxcdTjJlsp
jFS2kwJ1nTuY2gr1lTsu6ybJYz3jDFoYoSTcmdAmY8ZSsp0swWuO7DesSHmfV5gMjiVPKwpa7FYt
EY+RTyzJmmOFOWfnQ4uVue0zrk1irSVxBc4kMIyAEcLAh0k8AdsN3vrdt2IFGmtUbc+kqlcCM3V8
y9Wq9aXlrJVXNW0Kq5AbkhhsdoweGFKwDS/fwW0DFuAxeADExD+bHiOfYYaMekDx5u9a2GDcg+2H
eVvtg75c4z81Jx+D5hiFxRJJuS6E9Q5q3Hi0ODtwNJu+lBOQGbI7YlroRessOY1vowWq/xTr/tht
VFhfx/iAbfVUPE9PfLZHVECTkybeoAcZ/bdl2KOMLCwKIAwJ+2dL4gOTEuogVw+H3hWQ0FmPbT64
fYNWfzMyxE27kOfSMarDS+PzioG/METn3zq4+3a+1ZX74JHftWCiRQbXyDIX41EUVAj4N3O+uzTx
WoKexMjPju4MN16fEAmRGETbHnvTsUNjPpIUz9SAMGgGLww2bIh7VHuyCzaOmcyq2sVk82qUWNjG
w4vFzk44y/GNS0Yc0LjyaPdeOAfNn4DSpqIwYMDd71MgclycNORwNS9UnkyoXGVEzPI5Yy0Q3qPM
NaD15LvhjxNOh4Pzbcnf4nUOmVLFzU43Kf9WMuqrK6xARlFHa0UP1Noj1vFvWbPrzE6ZfCNrCxBW
wXdeQtLxeGBth583TSdjxnnI9hL+WOa/Tl3ljazVGCdrLBIehWN+zYzlAzQ/9SbfETLjpeb6Ma3V
qxKFr+FAuDrPZkaIMQoRdrWPifGVCe/nQ+YkETgHiIrDN8Q4NycI1zBwbvcGxKFdmhZ7UeLUYnC3
HRtmx+pvI69jYZ0gZaitw6O8pTwUzev4yBbGv+7CNpJAKh0y6UynZGnbDoSszI0Bsgh8akZwmVtN
V6EuV0Lu4WRXZT96MpER6MGpn5JxqW/FiR5OtQ3xOAhvcYSAJmSVgzC9Ix7aEf8YTSpbg8Iu1f+e
9UFiudfQIjj1hHqJd1SHQCJ+NuWfBbk7Wg/UW9IB8EMyXMk0TI2bfpKBZeG3CjJ8OuAvOAfcrjxn
BI0975Z5UYZtibqFxR+XVldt5onfGa/PbEKghpLD4Q8XrC8xDcBbwuAd0ZFgbeCq2mfAOoh60taa
wQ4JNRP0V2yDwptIHta/EeQ3vbe0Ci/9hu+6mM7dHb+WvMauBEi3OAu3Ge55Df8RjZM9wOOgjepQ
mdi8pwvJFtng/FEqAauHf+SolhkDRLK7l7PjyXMvYGqCEwUD/YRXIYnfVAaHw1/D6P3JsC2K1+Bt
y+eWj13Stqp2SRNXKu4yIQ78WV8jfimV5Cebnc5MnUXE8jYn4Sj2h/o3xlE/TRVlCA8VI38FxywP
KIteAI7JJk+BnvBUinbd7Kz+Y95S/+hrlOm9djarb5FZ1bQC4YpvdpTeQXSyznqB2kgWVRlGCczB
Z5YRcretzjpr84LDeggmxNSlcH8WPOb9xtpzMD18PL29eB3ZTcBo1XyOV5nvFu/ASchsCaibL6BC
KA8jnCQe8BVDz/hXWD3vpYAmlMGwi5WcqZaE/+wePj39rt+t2RnfmDt4qEMJ8sAhpKBLtntyp1pP
H9hZsJSAjWpCV2f2VLIYpfkgq7Da4vHP8HshlHcYVDG91IWVtK3BKlL7ws0yt0MSYBHBh//YSTPn
9rZE1d2dutSpIXeQGomxDYmiPVa24g9H6oEaVe47fy2MQtFl95bggfIwzTb6noW6n897ruHanU/S
6MJF6rAjTRA6I+DTTo6IiI/9bfrsMxD9hPbp7vA4kC3E7Oh/3Jv695oWw8mAosOXzpZFwX3Tig2S
7fQLtkQk7lNlLdEm8XWZ5K+xmp/CkS8z9vhamkNGAAlrNm0X957IiV3Wb7LijGvd9KfpjeAa0zwI
80lMrvFercMm+bKan7LArLpvlvSm2g8msidXjzt7Gnv+Kz4JspLVgEKzafju2OW4JPLE9NCUo4wZ
lnU/xmWMLvkq5mbLMFwCp1zl+ieoYTKcaj95Gwqo2H5+6KcTywSSbZo3acR/iSU+WPNH6YR9bVPt
1PTsqvg+YleDw5JB5941jOhlj1aZwcZAv0L7yuBJwkO7qXu3GAImF+k61siDAUinYRPNl3Cq8UpZ
j8XJWisjUtBPfo014Ym901JoV7g9JkrEjxG0xb+++mlkFjbhI9nn4739Jgxtq3xW01tP8k3zM9/o
axkwIW8IDea//yx0BYVDkb5IJ1ginUYegQhK64HFZfRdcnwVa60jiLx3aoIXb4xFsLsQDzIyoBFx
NaAZ167Ml2mvlr13WWyZQ85sCPJNrjCR+THr+xRx3+JuWL8E8PZMLYsigtwctGbJNJ1py4cElva1
8NAHdQtpH+MFUZUoC1GaLvKyARUxrQlRWV94LpUO5N60sZ/kR7w200fCiMME+aLLDZKKvQJ0GA+u
AARImoIIA6GE4bay1qbVBXpxrbnQLPFav9bsbTzjrCY3E7wcQ64dbs9qmf70bpf5j4VGjXmBe0D5
NsvNhGos5ORqJCqNk1Hvnv26ZqSMQkyHPW/z8E+z3ZgoCZ5otJBN/3u9DDLDxJXx3f294GWASSvx
QR3HYpdjNOc8kA8M6B9/qoDViBMR9X0HQbAag/F3Ttyq+S1MrCwsqBwM8uOvNf+KyVuz4wK2AGIa
dsJZ8lpOU+oTvwmVrzkDdvcMUVxlzS5jyI8LUQQwbHyYuInAYNXpe6+jTl6BBuBAT9H/UBXVZMEd
SMZE7oAJWVos0AeNvmFujZUCcUjj24xVlmG1W6BvLKCzoekPEKyT4OWZoWXX7C/102y+DxIUGK8w
nC2kdKndzhTd7O6a12ef7NTHwxezr6FntoAdFcX6MadWqwToZSsNawyhSzNZAM2lP0/6wRoOSrd9
9L4rZSAaCld+8c86Bql8SZNbMYygEGrSraXhFcxYzqYrJQ9GsJQsRR8LgGU6Vg6XicpDUZEPTo4c
4Xm0Wc2uV04WvCp+j4ZBmD4nTv741tFtMh5rnZ7lFpNNW8IWT7kpT5tJpwLriNf5rnUsw+RIp+03
v51K69LFIwxqf/aYrziFpIMF+qBa1fXzML2XMuZCN/3K9G/czsQpjOKpWhoHxS7gG3G15xC5fYwa
2LWS/lRRsfaTG+f/avwQWqNwYZxjhFYl1V4T0S0nPohM3sLur7CY2+7q8tYxLdTyo5p8FnhU0WAV
bHAfoz9P/Jcu7er/O0iFWDg6+41i3yYH7SVRggZiX/SY2OxbTAETE68X+EbJM/ZsTSqASMgdVAwh
+OiHaaRIfysZ+XUXLAuVM57Elo52JcZU3dUvktUEGmQCgJQBvn7Im/UjnJ52wiBiL4teUu3k/zg6
r93GtWyLfhEB5vAqkVTOsiz7hXASc878+hosoBv3ngN0lWyRe68w55jceSJ2+G0s7U0UHMqKMqPh
TaXm/LTehNzxrF8MtSaKW4LxqI4LNCVHGsSIX3i1+KldIDwlO8dhnyD6m1O/6OOAR8b9RStdo4Od
RKQ1dwbOapwVWIqAF0JktuufbKdme4MwUmh3XkqU10YH1wpjc5mIqx9vj2oAXolpc4nF/caCAviH
2Z+/uwDCGe5KYT3oF6H9S8qbIfL0Vbe43KCW7PKzhu+PvMkaRTAlSYkkhSQF0W2w0FU78L9lQQzO
Su84N87eB+HD0E+9Bw0OTRb4wMK8CYc5zhed+0r9oRppv6JHNp4Kfv1EjemZCx6199fAioTkECBI
8e41FmCSPvCpf7GOltz8SMHB2lP0DxVnFcwY2qQNXYx2LYuXGwWOLq7IcO9tqXuWsBHmATt6Mmec
sVcSxVUnbC3zrRw+Iyyfyj0VN3g/gasaZDagrZLMFZtdCx6B8AbvJ7O9leRihMXZnPHgNGHnDuqv
pex9GDOPNnxBW5H0Q39o7ui/UorwMHlvgq9Y2bbCUdP+6i81Qhgur+Krof2WvDRltwRou+yLYy5X
7lAqS6G8exxoI1unBBKoR6EzhnSCBadIh5qqxcdIGCKvGaXy57jUqrvJcVFxi9Vb0TsbxGR6pHt8
eqhccVPrDKHwydoWtLFTOryFx2w6+/oiFm5txqL+L2ZqlMDV1BK3FjcW9wu9jEYaw0hnIs51Fp9Z
8b7i5B36bJNGy2F8Z60xgJFYQ8guCRQxcQrqJAE7ysRGVaDOq7TFWNF9nCpM5a9ZLBpY17J1Acum
xiVbZX+JQ7zEHseg/5N/A4rkJkh32q+BOHhb+X/sys+Im/tLhotDCs8hx9DAKPkN9VzssnfAPNiP
ZA7a6U+SA419Qw1oRfAdkzuDz5kLeBlY0zPAbXldNa6KqDsZIJyqVZ3eM0ih4VeyNjA8hQ8ZTj8B
NQtl/rgwZLVkqfwg6qzJyIXc39uaSunimA0zreYK7cRbEUPk+exCkLT7J2PcoSPDtJLLl9i/qBOX
mLkQxIcCd8nP7YGpX7XJqmc1nZWfcDoJ7Yp43Kh7drpTzECNTZ1aMLSRnHtHUdzwWHfmW99+zQ8n
o1LvgdTP8UkE2Cgua7mkejbhmzC4eYTDuQKu9c5mHO0v1KxhX/xqGhGV5gEgvJ69k+gaS2vgYSZL
JFte+kf/au1yUjFoIfwv87NcV/aAqFS8pFdz22ymPfiEteHG22aR7xEMHry1ueeIPJn28A70a1di
TWf0rayZd9qieFT4AnFwb3R9PRW7mlxhWlof2M811dcKctd07FxMWOzytYsEYicAQa1SEiCxWvQP
TiCdNnheLu8ZSlTjb4id8darzDjZDDqUrjaTRZsicynfYrJir3Vtm3OczaNhFQk/I76PIQGH3Yqn
FWuoByTIJ+30Ofp2+5E+6WRHt3qYFjofgvQWuCx111w4hX+wkvkShA89Y+a471nI9JcRD+Be0w7U
Dtq0OLfQ2u1GconpzDCosJOZF7V0XjbPPi2cMYuxUIJ/sNTpnfJhNA6iI8lAs7jQP4Q/gCi+gGze
bg+NuYhkp2bGgFxwdFVzhQITHMSUbryzOdhDBM5ir1UbiWn/k5SMCImntmTxr/3MQ53xVT6invHi
OUFxzNpuYa2Tg+KoJ3ixYGURRN25mfwlIvhFwUplYRNN1i9eLFiRa8tXSaLCvDQw+FH4QHpbppem
gZONr9BuNuZF1cAmeA4J39+GzoP7YgNzzRkEBhXSj+XIQOrb/OCt9Gm1Ind4D73frNjG/oZZXvnp
ASU40zAV/FGoKqFZabuAYwKXbqx8QBzQmTmDkl8QB/F/Hv6w1c+cpePRuKc7IvAg6YFK4D9w1z4h
IR2tGyAspO2Wra/678qEpODgJcpuTIbwWWb+uRFOlfmjuT7ypsYp9Z3iBoD3XFJWRO3WImZsvkEz
tT5zUdvrNv7ntBu+ETDxK8a8YP1p3a9qM7CDsrrktjoVxdqvrti96pzpxtLStyjY6FPDN889yxsU
q4iSy/oJH2vCs8zwslkzNn5TDjx+dJ7RyAiXghnUd+iozlksr2n03Yo3ytECZSpi91mbveM+46zc
0cXWaQtM8Cwxq9pXa6tYje0BjEFmutH3cNkshh3Muh5/oEIWEIjDo4Sjr6t3wH/xfUZk60HoB0Dh
2dI3VTiTcMYcDN+m3dTs4FMRBFCzIKUShya1RW6+khB1O+lxulv0pU8WS1SGxo5cG5IxTsauB92H
ZAhbP3cxZf9DSd8QNuXTB6AzIFyHoTrgKAb6hgyxkn7EkEaQTh4ojQgTQzqSIXgXUMQVXKlOJeAJ
drtNlL55AqWniTEsPfX8fvz/GcmD9iLeQ9LeNOAgHZIxZu6UCqhQt0AFfMspt8mPKq1jJFrGLNSy
Qj6fimbEQ8O+xYqn8WPwG5cDHoEN8xDFtuJTfFHe2z+WPLyH869kixgmIxIQk3PM+eY9mxuP8ITP
oE3XPD/c7D6VIJ42nlCYQShN+LUX6l5FHQ1ToL8yheQPHyqabXaiNHvtng3ClQ/Pn4kYJRBv6VWm
2+UzisioI5dEkrZinIWHe9o3JVpSyKOGG9WHtPrzMKyBlxdPU0lcsBMwddN6ChO7Mk5puhvLV8+4
QhjfuS4GErInonwYK8asqguSfBbxlQugQ+rIV4TTBNUSC+qNNVNZ9F1FTA7Cg0vWagvjR1MZMwFQ
FXpnKO/5l0K8rMbvBAD2M+y+Ik7NesoWRF1w7NIKWSgcvS/rBiRjRBzVmly1krX2aUIUCEv5i+oi
VrRlMR57h6IzZR7kklUhGtjVr1VdHRtQ7iazYx0XQLkuGturB3ov+jTJycN+YQjzXNmdDZce9qzw
I47vjTmzv+nncoQk+DKVjiqkW01AXEOn7zFp0tIwb9xL6OtskgSe5D/7N+LMAmxszJpJNIKOtohG
rOYMq4pngBArsl4YZoW7djbQyvhbtAOq/5HBB+Q8IDiDf8n739H+HgyN15ZpJWt98DXdKQzOOZNO
5Rn1e9P87JpPDY8oNIjwr1cQGV5ymJJYAaNDB0m127X6aTId/G9NgxXyhY8xEneYo5i/4IrFOAvM
oFTWBehAQr6zN1M5ReEDkyv4wUoi0mnFkLi6exyX6A1w3RBZqXxZ6oo3PWD/rdyKWwzsE9n+sapO
nf6VtLeJvIgIDSq9MiNrq1kPdx9yJPGnF0VdBuTW4DMxQfSFn7KxFztIXZsKWyqQOs4K5ud8TNln
InKOCF2Hk8p3pWV2VfKY+65eHE249Fz4IsijjwB8O2CMdDkGB7ax7ETkOTzIZhT3aFCPCnuLqXsP
aoNBOYbZbVhcDVar5pkx+nCPAWNmKGGLCogkJaVpgWRd9A2Rkmgm0e95oIhFx5OfQ4GQag+kvlEQ
SvHvQS8XdJfNIlE2msxMBcf9BqhkxTCmO+rwTbOl8gnBqNyHIdHYu7ZeKzzfbejI1gkn6BO+0yTd
6T8GtBkSo6fuJ8a+3v56VBzxH6PGFHYHkX6SugFkq9XvVgLyhk6P1MYBty7uysBydQVnXbeJi/2A
vqQo5rO1XA3WpfbLtacRlfg5hreGvr+P/xCQGqwGj/csucuzlwgmPPxKlmCqepEZ0Cca/m6LIl84
RdFXX7DX4RAumnUygrKu5U1NfVEUH0ZcLDkqAJUxeOnxeLVooizjJ0tEoMXMmgX91Rk6X+uMiPuc
2q1CGo0QUJEY/V6Ai4U+1If/Ri01L3q6nkQek0f/Md/XA0cYfFFvQeoCgs3SetfCb1VeJ4Quzpo7
wbWxa0krhmkYgrI7stnqDF+Cs4M2kw2so/xYwarwjynjgZT1HY/6QgDveEBnibDJoNmONqQBUVU6
Su2wwqpbhm9LFZuuj0/bSRhLUum52h4mMA4MkuDElQ93t4e4n/4pueODH68Ba7DGBLgMRFQ7payG
dTb5vSOSsgjmrnVG1mvpMm7m9S6jvnb/KLQXhJ6IRQmSoCR+8/2LOe9xmB7QbREEw6mSA2IqDzqD
8I5hrmbCOUK7WDtpDDIJwT0CP9CIwy5k2Dm+qGQOrWMiE/Hyc4ynpi9nPx2pNulMPOpc8n3YMD9G
RPCNg0sCqXidH9VhVkFQMO76F8BNMf8deAvMb35bDeNBgcbJ5ErsUD/qDJ8Nn3JqjmVQGaECuhgH
wrcZhVdk9FB95nQnaEMhQGUuKSwh8RApDbkqJcsy4xoAX0XP2FOMAhX/TJRVWd2j7KaiHMeooDmM
LSdjVxnH/NYi3MSlQTComq357KJEShLlNgsA8CgMR/+LYVmD9wvGTUM0Y2VkHn55PavyDnOOi8I7
Ath55qoQcnBsxWWPTDe54Y/ys12E1xsPRn/uerxQS0k8dvfI+6nFNQ1rpEDq5JZRzWMzusWwi8J2
MSZbcpb0ZF57+MxPBfJ9rBEblt47dfqreS4KbHFXkr8w9j+aRLWAW5cEXe1T6O/eEcFQb3yG6d3i
JJUp5MGH/R9TTcNyIJCA4CPtTHo6XmkvXTcRhuFVmBzk0TZQujn+K9n4yIWLal3t3YHE+KWBSx58
8ZBaqFzerf7hwW54l/0TxQfnM6Mblka0Emlry+hR6CL6gVSLry67SPF1JA/iFIunMd91xLTgGMHG
DsPvZFC1oZJO3Z6x04EIsmGV8DeRaGA4RUlu3BKEMbBodBiEl2psm1b8TyDmDrUtdt9pyz7o2Cj7
rrzT2ndc2PF72e5DqHbypWUap8IoRc3aFVyJ3mGiHpAmKOgYoqSnFwJnrW9Be0uQKqwbsB08svXG
eEZ8X3SiI0MABni8n33+S2ssyvFFh/fUIqCEvJeX4KlVEsT8eQ4kadsEkYtQoGTjyxtYbnAHXBEe
qjIGowiMLMNfNU0eAdN93dK2JSJdHhVr48cnscZlEoJ+w3k3sWeSJTQuTufPbT0dU++oqBKK4UPd
NfHvcEgcpGzITSXr2bA7kAnldEqyvHSSvHv+twgLImHvNavQoObjHQ3KY8jiwkKJgdmMGf1K/s+U
FYiona1M1B42kkzJeo3DVQ1OCXdL9hUhS9qFIDLkliCWSxTJswBXOCP6Im6dKFe8eSYYn3eJH62j
qFGTAyQIotfF6I7R3uJfCVBnuwPe8eqvZpx1qJhmW/HZL+HeAjDwct6kattAbTNlWxI/UxaR5lsG
9MOpxrWBx6fc+Eg1vC+ooSWKpEPCu1+zYZjhR7lxZRwr5MdIWhEHSXw95I6QjUeBRE94TfJclhD2
BguG5YLf3lrkYKbNSJiwD+Dv/VuCrI/Ch8tzBT6KjlGwG5A61oPotor4DswnZXmjiFHGLXFjwYLk
VbJl/MdgrDULtsaWvsKwBdQt1Awcq5+G21DQIrbjXB93rJVj0SH8EZ1xax0t6yBQK/FlZvSoZ/Or
LL8QmLBNF4isZAgzORi2GEu2h8zuPzkkMuZwKgds7X7yDGjck1cjPZDwVLiTdir/JmJ82G2UJE8R
cnCSh7s+Xfya/O7JzVmXD2rAZgeBVXk0K9eg2dEQEs+FrsnAygtkos3AC6kzXobHUXyhGYDWCGxi
cngSR8BPqMavkrXhra3jrc7non3SNXTNIbAYj3/zQGvjiauInyc/lNgsIrsJXNacvfcQGaxm5TrF
ri99TuKxOiuuLn0WHIMqFteR19alxBKiD2k49/5sWXpjyZyg2CmAfyHG4McOfg1zQzkmJJ/IvPJ4
6ykuw0umPnILOypzGOEpNSY/hk1OuBVYaEhvrBavASK6RWccMlfRH+yTSdDlzlcQsKd//M8UpkjY
+4OPRvjQJaKaAEZ99f1mwuIMEjr7SKsns2IBUbnRPyb0IZICNSZ8VehTDL6pWYgismEvO3Kv3RhK
rzzek8pcZuZbRI8GMC8GDzHNCl3jG8PSU8eE5hrkIQHickb1fcDPH559SnmMo9Iy0HYd8wWoWeLk
mBrzvna0hxSe75NBb+SfIxK0E+2XDbwxvZLoIxceisHERznkMm2YjJL8ozG4aQN7/upNjPi4baXp
7MlkkzJOi39ZPrNviv2nanGrHlTs6DxxSFxq9ORvBOmk76PJ0lEXN4m29pkPDSQgCsKO+C7le6E1
u0JBg70364fefvNEqTEaOeRzUNeZKMp4sK+huGOJVAdni1Q4v9poKmthOKgEbs/epvquIPpn+oS4
B7lFrP/EbHQJcsM/xw6i9X/68Vw3LFI1cdl+CEiDyWZAEqh3donBAo9NBYXnU4nvLVk+SDZxDFO9
lCpa1BMTbMw9OhZZLvzoGsGJoP9BBunDMxZrN/I2arLVWDHn80qbuERCib5o1EXxQB7yZG0xlgJD
S+YoVe59yEpP+NVl+Dto646ssHYJfQz4CEGTc1420ZqI8IklPMgFFkpyt8h/hZ+ZsYlFc4CrANHU
wP83ITekcKL0yvh0gfDVl/WudcSXBdByUHhTeVAEvXPgQVNzcsAFlGiz2ua96i686cxmcUXqIFwL
RAolgDDUIK1DokK5sOOdUjp817u0owSR34fh6mMtbFFiLoliqyA6sFZKrwq4w0L8FrHTVOYlKOxO
S68F2EixqWHuYwHri9UpyA4tiNrE+8igfLJ6KG6Wuvbo1t4tohSWYvMkT0nC2XGBYU1OKanh9o9q
k3ECNx4N/IYCtvnmocD4IuIkWTJLqnm3GAPxzlkkpAEx5wswsIh4+6x9H9TEofNXGULIdP+tiLtv
LQBF0Sj0Pd7Nkpe97xhSE0Zgt9j4FWp7nzSViZK+gocg68BOu4uBzUMb3fk/U3Sg0EwoOvg/JiO4
Jv4sUvK6aY/87pISieG9I0ZyGvBu1qycoNMN/pOUOXXLNTcYU8PZcHwRLPxwhzL0XaEgJMlTN4go
MwKOjaX/XpQGhxKATkTTbX4008VFL7lTeHkLqLpMCQTc4dav+KkrK8CXJnpJunFB+jVQnWPiZJFA
BU2xQdbmNGbLxPDeRxh6FspEA3EbDnTDTD4ildn6K9CcRtO5UUZlTwlfEekoAj0S5IfMPw6ornrm
jlmEmzZqD/3kb0ThXDMEiYvd//NvVSjsOXkT+45fpvHMi+NMbZ2Dw5j8m+KhhhURkjxCWDZeGgoj
jVnWtiVe2dyQUawzMdFX3G1IEz7DFrRf/QjOeB9lnI4jWrrGkZAyJt5pTN5JMMcMx9M8skLCOEka
tbZBPFWFX2VyE9jn8nenR5ZMPmMOFgN21S6/02zHWQ9QGQJ1/UNNF+a/YeVCGw1+50ckaRzFWHvK
BwOp2mPNSBbPwKfcSAg70TegYiIgD2PF3St2rfBe3KvpnXvNujXPGscL5u7/e4M43x3mgTYP+C/u
yJotkGiL1mPD3NOHKc08Nrx21UV+kcCeVBfuedYiyfBebMSthuWusLFcPIJ5+p6eia6ZzA34klC5
RL+cJXtytlXIW8lOWatbLzuaSCzh4m41/ywQ8wE23rT1x707xTTTNcALbzop3jd0KRjCxq7Q/8j+
ZiZlbtp8V30kxXaOXmemKa7ZooxMukDEMw8I0e9gEtrxX3Ttxzle9yIeTNJdGHEOu6Fa+9NGIWSB
cLCnt6I7T9BxEvUXuomPEzZlK0nh6qKw39P9kQOBHN9X74JsC3gXF1J7jLINKyf8+XSKS0bi+cVf
FWskiCHoIrfgojZhGurv9E7FicWeXPEpwdidjQBa9mbgenk3oAaxhoxnxdaY/Nblq4AwluP+uGHn
1CvmdU5XbdBwqck6yT/4xpBPSt6qKx00xPSgsIHsuc29KGtv5eLK5EkQU1KRKPs2uIcQF8HnjDZs
/WjYC5/73caBxaKC0Wo4u24X2JPZ4DNGn7tbRbQHHBqc1fFJdehb1ReJ7dNTg2+4LuW7xFknnjh8
fQqGfXwh5Kk59bwSANljVj9uejXyE6Th/q1cGYXD2rkIjgZKjZ+sXWE617ITdslswJ5GjP0peMvf
Rcuew8t1VtWgRYMDejXYBPG6kF/VnqqEvpvfpo7sqLDDbcDwExXHkgHKsQR8CzzXn13hOTgrm+Cr
2o7ZQgGirjbqRf0sfsRq12FrwiY1QIpZjdeYXp3bnNWX5k7wVM/sNbidtD1vTEZq9ErzVvMwZMPT
LZEMxNiRoRqdB4IM+ByopLzsXJV3bi+Gz3wnjGz8lX9FHr0SvwyXjikp1jmxUBvOMuzI9RxvlKya
PS+/Ac6iIpuagRs9YuRmGNmogqqnbOChLRnSPvkTUzZz5hpXr8LXiWCpdLJ6ZUGNqZZMzu4M95k0
2UTDKttiH2zqkTeZ/aq1ruY04G5eYFe/4zH4oJkUUfQz8IKqRRyM3p7McJke8IYm+FxJUt9l9CNk
IMXD4mA95WxVxHs6PwXfXdNijuyw5sS3SHkk4b4C2jAgojDXqM+wqly0u7YR5bd6OPXb3bgNeP6C
FdMscHLznS4TtumM8IS/cP7Hh0a0/Q4csnOvRYd9k2CtCO7ISUpa83AqPn7LbZ0/5EP9TdsOjYxi
68P7UxbDD4MTXI7MGA0oekjbmQG48tJb+RCpQ9bwADpuehMupWoNs0Mwv3QCnKnoyk3PvCx1IHBN
p2E8AkP0TwCd+WURKoQKJGGvx9GObLGhymdiQt7tXELUjzpfYX8hPJURTPyHYIIt52/8Vx4SzxWu
Y/4mSI62i8dN7t+734RC3+EHhPpcmNfmTtEhOEN96N8k0SaK69ptk8V3s5YkBDboj9hKg1oG2s4W
jJQxFn3FE/eTASmfX/rH9I36fwc6BsAfwcAv5HGDqxYAOJzpFF8x1HO964zPl5p3rmhqmYh8ootQ
NCYOuzhdc3MJTwTD/Ww5VwD74PtxKpBUZDMwfOOS6VzPAlqO6vYgr8x09RRcYLL6Z+mkX8xzJ5+Q
U4ddi7cFOc00Lbh1TGzGUy9BGacl4NGZIxbnq4E5o7oOC5czmMUG9vy6+mXixrWmqfjdTxap7iqf
dMba2sGZsFdWprwbkfUWTe/VPv0akGEYm1G/ExHAs5NdmfuiDO23GRvdAesl6qV9PjALWxnyvkA9
xKEO4grzF1MqNBmd3SuXeWU+nfkKqpr7xeAbrtaK+RbC9NbXnvdu5fdhcH+J2SI+emFt1GwLZIPu
VazP+bWYI7zqAwqxUrh2IlMYejX8XASV5Mf0qP6XOnAh87fM0zbbBMK33ozHiEaCJ4iRzD0uz6w3
lHX+h6YOswd48Y+ewUDBlhRqz4WaGtCEDREzVlbI6KLYnZkymmv1sNeWSMvYMr5Qrt9mo1axLq/w
aDidjSvjcfNz+iGoknErVq5p5b184DqOOG1Ak3fpFZa4Tvrcll6QEzDGwDxBVTtau8BlbPSlfymW
W/2imC54dS4ZnxthYuP44hwpR+uLdq6GTci5LOzJQxpOyIpj8z/agkdtWFcnxADlHyHG0n/hKlGN
/JDYMbIT0gT9Y5JJ4NAdBgwgdG0NPg2g+xVRF1b3JRDlBBbLLqwPQr0eaHpVcz/rRWnqQidfuhZk
E1xBUnAMR7umHmTpnlHinPviNRBwVX40CrjGfKUTHwPgwdgS/EKMjLjn52OaSrxNCXB2oRkLbkMk
/t3NsJbFdz4sU2tP4W8YCqfSVjTtCNVPPo/KGWD3s0L9ZolnI/6UCA8IVh1792ZDK57SKfINJ8Ql
yPquwx6yod2yejsw8Av+toPD7yfhU+bIKF2Ga9J8YLoE7H76Dsx6ZR24ICUgorefzT7Evf7Qgj24
nHqNqy8GOD7Y4gx40V+eDnKh3tC5pUBPnKnZIK8kLRH3yQ4NPVNtdiGBcKKfG4gNr0k//srxHTDt
s0DApazJOU+U6i4ql2IDzFm5Z96JyttC6JTvpIo8sfxUcPt0LLt/ppBnnrlHwNoei0JNBxZICJJ6
RBaGrSOwMuV7ZPHYVry/cDuYQ/q6yG8DUT8gurmOWEXtKpy4VzgaRkfuse33UAUSIsf4a2bTV4uu
vWGGSUSlEnzpvW2w7deLZfXkAS0JRuXBC8qDZ93I85mKD46DSbs2xreGO5GfLMEMBet6QgNvrahP
HZiVxqLhKmbQ8mOQ8rkJlXHVz09D9cH0g+n5WOyQmTPRaONNNaukcM+Q1rAHDsT8mU/NpVq00DKY
I9fbsnaZc35Zyq8p3eXxBLGHfS+rsiW/6PQ6azgEph7pSy8emnXQon0wuViMuEkCoFHUlJrLqyOg
iBwIXgrmSoHWgqpCpDejF6gd9qLy+DlgmbcO48joOXpL56xM/Rd5a9dBMwTwAdHzwaHGsgVEAlZ3
iiOY7y91JXJQp9kf5dt8YrbtUuZXvf1kQq5c0trVh7eqfuKhGJ7BdKT5pmAljbp4hNOmq1FwHNSV
xE6/j2/owurye4qZqDYHU/mkTauKw2QeBoDA1qJhZiUFJiRHHeQRex8KXlY8kUosnPUVFz+C+pPr
OzF/qNnv1EgLMb6J9T4q7qP4EUX7QvpT9O/6BXxmwBjZfkmesJeL5k2HkYdoVcQcEFCQy+kLjkiO
9B29zGQhVH7kgLFrAMWo6/nmeIOrfjfggin5jniyJJ69wV+1DO9Ytw/qH4eawiv6HIZdo18Thnkw
n3rvWFOx/2RcLzF+j2LTtIxHkF9pP2b2J9x6rDV8jJQy6jkywJSYZccRUlD1Z/K2YWqzpdKbfU76
uI/cw0fFEn95rAhQ03UZqImSFTqdYJMjS0huI7O2aEPdxkfPGHBxD3UpoygAaUDpg2vPc678NHwH
I4PPpl3Pjaht4lihSmF9Y0Rw9eN17l/4Y9g+puwZvOEzjN69bNcRyyETO0oVpgFGXhiwIcZLTnEr
nZgUVjSCk/89iMeJ2XgzP3ea8d3wCWPaVHrLMn1lyi9VBOe8lH1E5aXpC8dEUSYbN5pzmzppEaDL
LSQgaxUm4ewFL8k0xOUn+rLZiNJfwURQOip7Bt54iICLKRt6jggwtnFqA1R1NZg++iUk7xjvD/Uq
OP1QEtRMuONDSYpR/OqYeiJbYOsN8pnyD00DmZU+WXFStYJP5f+FOixBu8Fun6GpA0SoHCzgOGcF
sMOYvrOfr38sVo9ee80nR2rqVRh1to9NhmclEMmXHfW5kktHtDcjdSGY1bdx5CMbMH07UuPWKDYx
EqaEr5EUSmjDOtxhOaTjItuXQZB5CIsVvrJg3pge9fYqspvVOeQRZIzWcrJ++Ltr8hpDivWc3ZGP
vpsBVwqwGXn+4KXHxjpQB1eO0JZL1JfKoaiJYSkOKRC2AAfxpQ6WIUryADv1IDLUzE4RSzciOjaM
1/rw3Zs2kXSOznzVEzAZv1ZcE8dpBClBIibQ984HnwYGnOQggyOBBi6p2GTeNCQJLdMmHVhhz5oF
/ZSOjBqEGapChnLIwIVnL28ED213s2VX2U4nqFGZrDuwe8ZPUgCAd1AZSfndqEClQ3PbUYIr0t5i
kJmxZfPyh+H564KNpKViEMjOesMI8wsIj+CKeLORDqZ/I1bKOtpgntoTKaD9CKyYpPBNrvcyIaAt
htLOTvBkdFwMzrQ3XKZ0IkxorjPOhW4ZShVhxCtx602Hrlp3bsqClGmFxfbL46fxeLDBADUlRSBl
NelvNJDPFG0q2NEQxVMwnTVsOSX73GMrwLrxHZU2msZRsU5Sf9N+GoZeZfVgEDHRnsENJKWGbYIB
+Qjyp3ji59XHlaQu6YwlRlKWPzpzlh3Xc7MXGESagJoe2XTMCnC+bxn9wuQOz3jagIKnQOTPkkpb
DJjyfKnWUUJ8MzCtinBQqrTU7KOMLHfbxyPEnEAeDgl5elCjNZ5R8yu6nym4VrRaPLaLiZAbmCfM
11vEaMGSH60ngaol9MEyT/mrrpFgWofaqYpLwcCoRDDWlLyMOLVlDRt6zwanIi8QQAzNG1EbSp78
GiKVhIwoEzNbvNT1e8K0IJJ5YU1ibTa5NDd+lJeJyS/8EabfXbHOKJhSmHfi3uu/ewQedGlP4HH5
EUkG6Kh8B1LKCqEphcuhLW3lGRevLv+Q5Tsq2HB4k1VUnZTJWC8BbNGR1OQFWqvA/y4ERnF8Z52B
eoFzCy+Cxunf0R+p2rPJPwYEJEp1EYUbUx/FPwKTrF2mVD0LaemnArqj7UzxI8yPYGQYH8PePGfq
D/QyBZx/+K7ZMsXFu1ID1ES3B6TPY4CIysLqOV1kqJHpyo9vITDoXqs2HbqxOvJOJVqlQaaAVIll
ae+D2D8YS+qQbYvPAAZz+cDLoyZndh1UhzG0bO2bEnwS/yqo73BhENKQc4qMf1mjFThHByuEEEwW
389A6pjMk93wM1awozwy37Sx3Gn+l2jdFGCsLVejjIIppjTOgq/egPjAO8At2mpYLmGAZSMLBgKP
80eMQsBEKp8wlxh6Bb8crT4/1sA/16nvdvxtSeJ2xV3yUS1jJyIwK4C0PDWWPTO5SPYBV4ZgQdSe
qYGBAQhSM2fYjkePHXcWeIToLek25Fhl33sv/JllA/hGLLYWZxwHecaLPijLUMds1eMhiZ0eC0cF
34V1s8BdwayWbR7vkyFLe1iQkDsZ31XkraC4rSjgi7xGMrOoFcPJKTpgkA3YezpuL8TQmNEJOEGL
QYPUU4AWqM1hxw1MtKu9QPlgw1ulAhWo0WMc3y2acmLq+ScekOnI4IpHA6PCrMFjRDJoV2pkmmRL
P3kSxZrVVYhvcSh4ESPYpzS8pziwemo6CJig/FRO1iJ764EZ65eC2cfIHS3r+0mWCd0zcNtqS68h
6eCmLgmcAkROTlRdfWdejop4MTG8GdO/ihrwINfHBH4Nm3n8CCXkJ4PFvastamlVN99qoTENfQk4
05XwWlO4DOoLOB5rr+gsYgygpimTbe2hwsPKk9xk8AxXkpL4Dtg1KuVGIVObZWrGUwyJLcWKIF6g
qwnWtsc8gi48pmtkpergDWg4jUz5UgDel8OJr8zpC0h4AZc+pwUTja+5SWSgG1KMGKuWu4VnskDu
uu4sHP/yDwrnytt2pMgAbmAR3j/alfUsLG/dhxvdBGHJSJr/cthIFBYu6//yfVwX5WL8joYNDOxZ
Djinsi10oC8p4b7g905a6wj80Z2+BzJdsQFuPlI8pUpE00OeUChCYIBZAUXR8U0LeYmt/TYfnIKG
wfypzc+V9TWfl1yJKCfoXZMnLx+WYGuHnRrokQraGiiu4P0iRapADfU191x+B+061U9Q+KIULifj
kQUo9qKjMazIhOsj7MCLvn2TGJlW1FljgFvoTnOhc1hb43kon0aOt2xrRJDUrG3O0msA1hugmOIX
hcInlu5Ddhq6dyo8Q2a0qAmu4TWHULbWUov3+yBH7xDwGIHgcZ6KQwMrIa1j5DlPk695kOE3Sy9S
kREA7QPv0PL6NFymHWhyhdaXLQPK/5uCgPR/J8VeC9mYqc+uHnoIppz6FLoIbNV0YkTDFF5aVcZa
jqxlyLEg0AKJqzHFyPbUikPHlj5gASdIj1TAKcOdaLARYohdS/SY4F+LZczKj72eM8eklTzQXYyv
g10BZXvZ0pzRJE/DzgsqUkugd+H+LOf6wt9qFHdz+yc1238cndly6tiWRb+ICPUSr6inBwMGXhQ2
PqgH9Q1fn0MZUVF561bmSRukvVcz55idFYzYBrc1qaYxoJ5aPhWsIohOpzfPUOAOZ43Oh4lKqu/f
B4SxuZy4Ks1w5Wf7UgJd42JOL9jzGgYeSDeHbJhpf1GwC+UDp4Gh0+ly1NVP/YtMA9A+jY0KxgIE
ukqd8jej48X8ydg5hgCgIeWV0ZPGxyI+tgxgGP9p5TOEMllccq608m9o3ffsW6FTYI0igPRMKlxE
1CqhVdGVzKlX3A8dIvBItlJ4Qfi5pKfBCx0Ivhph/GPcF/I7YfHm1EVQOYl2OahvFMKE5ylETBPC
2nix4KevVUZsI7DyhHOFS2mRcAuK8L9x2zGkTMDkEJ7AnByf35ozsVtzdvxEJ/YprHCWw2wnIESH
UQy102FO06aPGHAp8a2c31dS6+rqUhqm0p6nVlxOTSNbhprDLzecG/8EMaAh8gfMSOO9hElEvoAV
ASHJV+GtqMxmv1K67mWyrrBi2JiITwxCmGLRqGkz5KtcUCUoZeCTBMWyZCRInEkYhJhIWVcT6uSR
P1sbWa35IZxN3Iu1x3PK2pDKHnUB+S5/UnjSGRUKDMWBxFqJ5rMWpBU2Z7P9jPmImHkJE5+zr/2g
2GazEwgtTQgEuOGs8g/SrU+33+fe4/RLaSJHtB70+Vq4wcGkvZkCYQqrvTZrd1rOIAbBLWEIYJiw
yxM3UqLndoUV6K0Z2dALXMYsW3ggPqfA0qK9cBsQjLJD+Tg64SaR2RbE4a4qxkcCjPLZuJjXxSJA
tGswg0MixZIu11ZsWDJudpId1gaOX4OYCbvGqsH3JG7nV7TdlJDZKSMBgkflVXO+/UWEzozBFmZE
Qw5645dsibz+TtZAY84dxYbaST1H8jzbyyJ3hvxOmxZ7Iuv+ZDPWF7XeNLmTkQlPtYot9uWzu+Dv
BfSHP7EFns3wANkZ98fwZG7Vs1ROBjxojjSpcDj2KJ04UzQU5jzXFsM4W7SyvUIitalPAG8zGr+H
bF1uAxc9ev7D9oRoGmjhrI5RvWzlSyN6qLQynt5vNAuDYmsHVFGfP2D5wXAZ2PTtZg+Z7HjeIFgm
FVEKW5SciO5VBgWZr5Y33vV+MHG1vlZpa/ZOmTGx1DfvKc4a5EjpAh1IxjUrQf4ENJc8yvXHngb7
lGY1zt903ITLxn6obvGjBlv+8YkSUq5kmL9p/a9JSIc2R+M6U54IipOfuNxWN0TduPuwTxAGpqFp
Z81x7cjM+GZD7L7SY5Ou6/dX9scF+j5+/Mza5QcxsN6gk4HETEAVycxOaJCY0JSqQ2ollZBE+bZ4
BX57ANxRKZ6ECkY5VfldLHed8B3yT+WQXlSburviDKfGxQTt6sYvc4ZZgklqJYgH8ow+WB9fNEDc
7PRptPy9dGL7AiyCUWEDT0No7oJ8BXYjMUMD5czjvpbxdU3Oi/RPLvwR2ckL4hkawenNq+RJhw1t
AQBvfKgglYDJpovtbNgKPv+28sEBzUqSlVIpblBQRNS6+m9IffKc7dr22PNeNngOrq8pFKc1jY/P
MmHSIhKzQtjy+J6Q1HskJ4FAOQ/jFqQm+0Q6gmi2CbCpYRQB/ve+za8pm1dk5/6mEhCl/80ewGZQ
5oSb0q6ZdzwBdHF5C3g7LfnRjdOkD0x9Zl7L7zLaccAVVWf2nO1hdWGNpdGsai7AK40rurHZJz+S
4HzB30E/GjPVJ5WAG6O6oBtiRIBwK3O4eUJPvwaHZo5kGkEEt3CC0Xr0pP4eFbxCwPZhv/3IZIQI
/kvF2TI/s4fVJITT1w5mP8cMzs5W4ayX/82GFYcQLTTNMfObV+0n2oM6r4AKowc7dNGtXfEcptTA
ElcocBh0dUmE7m/NZEuEfjA5V3GU041zg6WiP6KgZ1YEctju0I+4oKMpILmC58SXGz5yt1DYRNTe
Tkzf5s1OeCpm3tgBqL8XPufX3PuscCyN/2Kbjc57I7IHeptMEtWf+DCism5MYU64rCVIdy2dmEA5
bKb7nCH+CoJsspcGPx2Qp7UeQCax20oDDxioDl50s/zcq3DVrRFLIySwQmpGaxUc7jha+kvNiRi4
O9Hpl4ZNog1txtzTnHYHYzFCQMfyxKOTTxH8SMtq7qekf3Bz2umqPDf6AVFNMHDubRBReO94q914
mQJHd3EFDiIW44Tw69VoVUz5RlJbLCKLMiJP2dtBJJm08KPI/mvF6fEE2jKitxOJZsArqy+xn/Oy
MyWg0E3bR6Vc5qv8nDNlXeI02kvKDYcfM9JlLWJ6tNj1TmGw8jMKVyL69I8v9Gxr8Z78MT2mMaIH
4I+2o7fN3OuGUWV89soJQF0lrIX6kb8zr2x6Z0C9S2HwEvcdK8pYuA/Gbzdr16N00yfUw65Kz7no
K4KMqp+e/yu5JreyGhespIGSoZ502ABL4mEWbKgu3uJEPRsCFojHd0sHOR7S97dRriG4EyP0U7XL
93hmxIYcwzXcNvuSZ8s8W7L1km7aSOKHegyFnRpsmJ/gKWIVh0UjkaABubpcLQaa4RnGujnuAWgd
hVPMT8YNPOM8vMlYJ/WX3xFMmV3Gf+87Y+o8+m6Gf5Hu1tJdiT0I8wHZ2Um2i4dbwfdYOnG/xqXl
Rtgk5uy+ZrZKvPzsB0ey6ozbWrXo154DLt5+J7+Jlp97OY22cRz0v2aPGDQi7s1vFBEsAuqhaBXj
GotNbLnoNlGhUpl0GOCg/3K2tozlcwe/jJJ/wY/LqNmLU+xN20rO/8T4Q7/TbgtEiq1I4h31//YF
9AZmhrqP9KWenZR0L+j76qtsmENi60OkxW0NDS71QsJ3x7mlG48WFVeMyY9jdaoKe74XPv6AUkPl
JmVn5vE3YEtroEEM9o79oDqZ3lb8lGPhqCUravn+MePTTaldGKjCQ4MrQvoM8+FXuZNM/MQpi6RX
cpzG9q3HC+pqFpjdcM9IR7iSfwDa8bNVMH71KIQRT4yqRbMfm8EThAdzsTZzEWSG/7RpsdXyXRvm
BVRUliroY04JY+FrLR8oRl/+qg4P2nj/aMeK0c0g4b5dChdAYt7LE8pDj8mZZDHiB7KvAuTDHu8M
6kHYgAj6lWW+faUsrUmdLcxf6EXYkM4hoMzuJNfYpZw0shuW0LQuyRF5jTBH3YZ2BslBhQEMQcUb
XWjmFAAnT+Ijic5w1NG00RL8TwDYvt7o0TxwOqu0cKrfjphabVk1K/BgqcLIqiPq3QwOJNQQlDU7
pgKbBKawlnKIGLozX5SagawE8J/poZgR+UCNIBMsap6ntcS3akZkc4k2UyFE0Ew4LGT7O4gZ4UMN
TfKDunO7gnrMQY4StsnPH/wy6d/0ujHHe9nZbDNTjxKvuDpbFsma+R8fePSVACBZQDmAExtbrws1
cuCE9ge3MFyO6CdM18kF1R/LiFuA7e0MpknNUcXCCHXDxpJ87a/Bzktn9m9gD8jf56bspBQnVpfy
uDfqH1p6DGb5N5FKn7/n29lWfPuTTVt+Spbxi8od2bq3rJedYisMe4SJJCtegnpNoUHraQUOZI8C
QDNEJ8gPqFfQEU5QAD/0KHRzBTb5Kj90H0sVlh865eQ4sBul93OUYUu98rZZ0LpptNS6U75JSGod
TV1/9KgtFJPt7rw8idVp9pA+Xs84a6bvwmlYh1hFX1QbiIkvydUeyuhE7NPopef/KhPB8L+KTSTC
KZIiwEuR6WqSSaYsQN1NOIQcAaBiKryPkFLoMIuLZsM9Sc3Ile4UzQGhb/1dXEk31XbDJQJ8hFXO
PLMTpK0Oj7ogu8FgnrJdfY2kzZsbbW0QL7yBbZL7JAuBZLJfbLon/RJSS40ap9uBgAMGbfkhaRog
AOBozSkBQSQEsEFRprC6nvSDXF4YOBjaAg4PD6+TfkVQK3J9TVMueosQFSAIOqY0hGmEEx7ALrf9
26bxbNrpZk9e6+CccTjqkw/t1L+3iKtr7qyVXkItYcxBWtIFcde9xRjAnNOphgtWFeRjbE3XH9Fl
ICbblUc3g5aej5UOivf+fanA8Xeh33UrMpOig0x8+wF4Qbacy6bGKYruKaHvTYkEsJl2DbH1i/7I
nH8T9csY/iy7s9zFLEPKUgdZkfVEtWt/GPhhXA3gWmFQeLsGNnP92sPUFfYst14UOosCu+QisXDV
5cyEkDcQ+P4zXalsacSlIGxCr9LdKHDn9f9iNm2lFQ/wm6SuhW4t46e3iCRhQdsxdmRjzEyBYvMN
KQBbYrEn/uXFghAOa9BRsSESeNkIEKeOfau5Te3lBu4jdF4T48HgHlp0DtzbTVSs8aEcrM2u+Yqz
VVA4aDTl5IjNkiapIlYSe+L/arX+J099qHGwPmC0Xl7EfWS1rbmfk9ZvWFQUl5HDMB5+2F1qGIxQ
jgjdMRb9AASc/GQuR5MmNqibUOGhmbDl1RRXwRzuhHYbORQytFkDQ/hJT0kHV924DOYT3xYSDwTC
3YznAhmsWF5k1N1w9lzXIaEqrB/Kkop8xnKaoUw4nrsaerSZj6rZ35WBNawN6GTSFLKoHuSnNq2t
Db8KdkW71DiLKRzF+Kfgu8i0I2P9+XVOKI2u+mPp4NivUy+4QFZDwKUgYVmyPOPKBzSYG2/OWuw9
fK/0i7wtnASJw+FaJJjMsQDKy2DJqMqfC0cIs1XHnm2lnAPijX/nig/iVHVibxS9or61mhPB2voZ
6zN7SWzdb6xGlGQMbHc8Ponl14UT21Ss6dvl1TcYFENE2jKzz7lWSvzR6PDRxbCJc1t6t2qphLLN
519vu3I3yHZ9b7XviCDlmjm0oU0IgFJZqOTGp1glnPqoohOhvaYNqvMljq6pUK9ZHyIkMjwgWVSr
JpyyiTvc4gQUCyeUN2Whmz1CCgTrmobZysEE9dKYcWKn+wV2ZwoRck1gnhgzTCbfALK6vx7eJQwH
tXOphCgVcoYcyRV2Q/mv/7f5OHK+YxeNlI49alK5/XguUQkOpAA4LCz9KfG5Tf5m2m6WTiwTmcYh
mMGt2vQJQz5M8Mgl4OPt6+2v31rFD0tFsHgkRSflo2mhxt8MvuLJ+CbC6SoiNoAr8B04ZoIvqYlx
xHTocW02AdMyYhK4UEtI77/kS1WXA9ABU3vOeUpJH6DwX8U08J0NPFKZlgdTpBj6dVqVU78q+GNP
zAS1Z0YkERQtuPmMxZgqsOS32eKi3VVAygADfC9b98MGApI7t7FL8SjwV+6i3Kx1dhqWoe2ZDOQH
PM5IIBMfUQFjfbIhVJKNUfuBR4c8N8EzMO+QZ6FdBnwq+8FHJjU560FNW215Nmb+8D0SotAyg6/3
6k1AK/t2wi+dkyDQl9JaUf4mC/jnm8Aq4r469JYUbGf1TJGgm8YJhX9Wf1dvL1QWrGNHnID4COnd
lqUTLZ/6La5WKVN6Rd/21Jz8zHCUG9h/pypyiZLRm2vfgWFe8iUnPIbgNEavigF1EGW1ZQrF+YKG
jfHsFT03axA8voTtwitZkcOqtptSOCP3yZmgS+QQLdja/aXDsYnXMvlQeAtZEFerAJgKmSqwOMFu
oXaEO3SInxJszRrlfAbOYsU+NSpvFHA80wy7RPmodD8jRx7r3CUNaDHf5Av8QOXUsXUGvlLaYgNj
lK5N9oBCYnXDbuXJLhdqHy+9ZLMNBR2i3KgHDPySIBsRA0mIk8H04zX47BA2dWRuOiBxgFN+D/vi
Gub4B62+vCCq0geH3e9+dkut+UWIQG8yWX6STGDYCiaFzYyw+BiODVu0TnvM2ysaeYYdRrYtl7/z
/wUzYEYRI86O89YXBnvovzU2aVR/LFaRaC5hALfwhrRL5nCQ57+AsLV/WWUzD1kQr8Hoj7cV1Fj+
o50xRkK7hTvBYq9zYmnVM/1cgLSBp8qoWmQEJLMaz+41IbGZSfQY0XSEMHNyGc+eSoAWGF9m/EPT
yb4+p1U7QM9YqGTG0ZYQJraa+8F5ZKjO/xes9g9aWCROYAYyNyGJD41FizCTH4OcGziK5TRPZUDQ
EicsHIM7Vx5zGJTNawpXgkI/kwqU8hXgo21cJaf1KXmW8xvxQXxhwU+OzZ6N6YXBvjPf3CBE0In3
K92aeYwuUv5sVrf4xGAIEvACPAk/K1lt4PAavCS2DKRFYh473a3AJFrmACCxbX4yuBHNo674VRnX
CM9pZMxUlsdKRwDhoFJADYEtkiaJdSvjVH5S/iQMBZGCH8jFjsvksLLevYUkAKdOzM3Gblh3mJdf
sBix4Zp+MgJTmRyxNsE4ge89eHanxu/WLFb+IbGjYkHeOV76i+xU3BGlWf191mw7xqeMwh2lEXuh
B4QauP3gmqa5EMo2pLMR9pqaPS86ygzYxMzmNxlK8sEdwPMvFAxQ7VgPdhZqUwk2jGTijEc+tpaJ
8okcXDyJqWyELctgNp0ZrXpvYTng5wyK6TNi1s8TMNtxbO240piwclXB6pgB16AVE22Egzu8cC2a
oz3FMmE/BvGkZn0gEMcef9guULdQk6HI6S2ZFmL6LcgYUjRiE+0XOUNUBtgalwTynHKcVyYDPcqi
y6R4xgvvcOB5hk8/Amsu7E1WOBNFZId/reXvCCY04Ycyo3Kw+ZQ8dEfjgIRK4vuhiwREyyZl3d7V
b/EXn/0kzCy+Q2mBU0okDJV/G9LYW/ONl/VQuw7sR+IIGztBjk552yL4YPNlhoTI3RglM57hA+cD
qb6wE5AszB4b0Q+sBm2BBopPumRozzSY1+UZeiPsZ9HrN9gEH9W+2ff3lp/NlDDWU9Dg6sDhRtoW
FyYOVSB+pFw1+ORWvDW465ENatTDaPjyL9pfhgXFjuE3mzSGkLMRLhSRkwvO7JmJjCJnuA2ZViFA
hdtA2GrTv587Ggsy+dgo3NltnDLcXg0qB6jqZrMnNoBhBo+GA6nFJHnRKReQNIApsMyNn8a5XuU7
qP0OQquLtpzeA14aGaTJ9AbMU+Z4yBut/t/7IDtoQJyeE6+dvtPa5g0kyp3i7kr1HvF9PKPb5GQ4
1XQ002LGfN0QaI9smaYmmC8daRkOBoezh2i6N58GE4WjxLeDhpUuVKUuXTRflPKcUP8o6Ph6q/Ik
iW6vL8CS1n/sb8ESTKGoR2Oj4QvkRkFnVTuT6YTHEMQAdKwXbR2sb4A4HjUxplrV5sptGptpM/mJ
Lw4V+84jyzqco4CenR8xQciNkGphgPbjh5vuBvavnAYEZ8FGRCQKTxSMBJWixLiVTxWJbvBkvbQv
nxwM+IiLPT7D4IJUkxkTaQEy9ltiZjnZwdZimSUocOQHpT2lMTlhLaaOx9HSwupaKBdcLMzM84P8
izROhbw0RZWwSDBBEaC+n8UOwpJpFKRMn5xemTPUrYmvVXbNipRwvHHB4pgZhQx2jHVgZRGy2yem
sSX7S8FdDZoAR0QKrNhuX345d15QGgobYzUvNrwvWtqQDCJqmtCmT0Q1zQaaLQ5T0+nYwDjwL0aL
GTs10uM3mwU+FXvSDSHJQPuA4oaE1hi4HaqdztqwSfTf3nwvsM3yDy1B1rpFyrI7+zIOH+eaX8h1
41p/M1bmwQcwXgJU4izk7EGknt+lXb5OcyisloGuGMbYtFo0iZDihedzxqXJxTln6M2xS/fJZYxA
+odqu9nj3Zjm/DS6Txb640W0dnxv4CoZvo1/yG1UxhpHohrY7PChhprJ2IvXToB2AK0a87Rqshd6
xOOCGydmpgsPtUdcwOCPI4l3mdo74AlzpGNOQNYiOZNFn8SLv/4PHztJrAYF9r/gh76T8iI48Ffa
bu4WLlJso6ww5g/9ikbFbq8yggi8n8yniB7FyIaBmxcUyTo/1QyEAAvp6Sn5FHafwOGHKDndhLzt
pEOhaJi3diRahmAzOOWP5kxsf9Tv5lffNp4PxiEgnQl5DUUxga2EIA/m/JdFZHFjm/JhkALLaapu
TN1LptiUCInj9HSByzN1EqaYlS645tMvBXHlrV6xN/6C52l1m5rllEfN8S1thGVtz73hpnEUs3Gl
nnkhnscECWaKa9aU/9TdaOdugssB1BRZD3f8j8IluMy/GZ4q/+Q1qGu4j1570RcblhU8IjG76UX2
p9zVx9zhzRPOhCb5yNBx/Wmb9P/Hhm/jxXB4mh4g9+Pgoe8DQQQ054A4kLSMRXoJt8KSdU3tb2iN
hf9vPiBx4aVGdGBylHOU8XnOELUwYUF/knhItfgfdBdTgmCAYsWtFBsv2RQjGEI7xDFT2wih54Tj
AewcPc6C+ONxN6OM0MjO7VeoXDqi1PHL1kjweS2mq/aqIwpkiUyZYMngUllYExIG2A2yD5jH9FQE
P2I2s8M52s3hz2Dd5X5AqpiUNJhB8cBRCcPOxFvORxSdXmsuQNdaNbdxtN5vCxnLG+3TSdu8Ocrh
9IrUKnAjTJpntLHhv6o2GWbD9MAV2aok85kFl4VqJRwKZJP74wUj2DpcantyMNfolzwRFOJn1ayI
bNqzlQ9LDhj8XDMazUW5Fc4BjwZ31Ubfuv0t+pk0qIsRb+1W4lH6ie+TZAX+3oVkTFwaouoYj2Bi
tqrfnPSTH4xsKixbpvCPE68S+Stnr3IBPsSQH08keDT4CUusz6m06rbNv4iG5Bk0Zo49bilc1YNa
r95nkoXsSYu0a7d0mufk0R9ZvlYJ7bhZ7MKVdIHKIFB3UX2xSny28qrajVuSpVbgBWAD4p9ikfWG
N4mlgyOBqA+DSEBa+51ItEPhOxg4p+Y4uepOeeQF4nnjM2DMz6yH/x3tN5zTzF+iHG2iGf5QcEOm
6JglPpvHeJDulSOA/10OV9qna3ghYYFsCLRJ+in8FvvFgVZx/GUtTPRWzNb8Un2/94wMy8JK/nE6
Q0FlYhyO7IIFghS5fVm9ARh4vDo7D0ymEmscq1+xF/1RpWAn5hSndEDix2SP1K/gLH6pGJoENJmN
K5zDLd8NSpiIExsnCKM+hqaAa/nZOdO4KCmDWUNFN0aAfLRaa9WpBWKDxxxpx0L95gyFF7hrdizr
nOYbaMTcFpzkqGJLXxiNFW/m2w9xNv0Ualrw5hPv8x0xk6VgrSds8HGBmnR2IQ8LaVjMBIjUW/bI
LD/BWYS0Dih8Edi/bPQt03gDey9qWW6XU/2do9WYrhm0Yl8TVWxDUPcfJ2P5Izui1eybkzRt1xhq
UeUijw/O1HB8XFz3FNylewqPg1Ve+CeG63isfNEr3XLJo8rQHyLVvth3J+Y4lAwgVqdyBagH1xWa
a8MqmDohA+iQ3lvs/EVnKrvoHPzspKJxJpsA9w56EWA3k29N5v2D8rDxeS+UG4UE0GXxiH5gG3jt
g/IzoeCCSLhojs0hfwzbEuEGgzHIlsguFsOSadu4aFGoaFjGF0tUXyPyazhXuAa49VjSIEKhUv06
/yTHkiEXBc9T5yQCr4vmztfgqZbxYp36c0jQnCAZVCpxq0JecrFkEP6Lvub3fcCX9o9jIOGphWWz
rfzBSoHxId8bmOletMv4DDbiGtchd5m2ZJ++LDfsUnAivZFi3icYLYqrFNBD0uEVhIgz0jUzIiAD
AkAA1xj3NnNjtMyU1+XIFc0n1V5ZWkiwqGIbjCImRe7IsV0PE/nEqWYbBi3ARfIjcMfyMKxJI3X5
CkUESBYKDvQbUzYEAintB2wK9B084iT9zcjfsOLwIGNaMn75z4x5qo3Q4OWg6atUyv+0xezuNs3U
xFr0jpXyVyWg8THjQ29Kux9++BJCCK8CAjTmjCFmQ77q4qRACWO0hykJRbuG7YLCjk9EdDZN4FLB
rrn/DhMr9TAD88dAMz2KwrqI1x32NHwnRBsQYfQ/TYyqhqqHq2d1TRgQ3HqIsMliFGyOkgTdDVOz
wZLeTzSS1YkT5kNyq2TnL/J7IZ0/+OFlf24dkn9RNPWo2r03dSS895ffyiy5p2k1EnK2c4xzm2qD
lpE+l6Tke8HXw4UItvRDJIkNLBg5PsRhjSpdem1rSCX1t+rLf2yByfAWJFfkt5q1XhPc2zmAp4qg
dgtJCApbng9lSa5u+K2Pzuuv3LJijh4wzoeF4cd29AVg16oeRr3XAweQnUUxQZSmlm0KApQIQlXD
CUaBLQM+CbLVRZtg1EPzUxNB/jOLmJunV1i4Wg8+3A/5G8X9gDWVisbKqFWKjm2qh3jTNNSDwPMj
NzetQ6Wo8fTLO8P+iOrC07hFgmZfGrqZkyCLsq2/6OLqNRwaPiu12r+99w+DiiqFbsN0W8Gm4wgi
XspV/V2w9aba+MgrWvHZF3zh2TpztcAkPw/6A344w5pIAdO5PrbPtntWwnV4OXRH8a/Rj0BlnFRE
Vb8job3/VK6KQGjVqhtwf4k9u5mvcxEtk7tGolPjzV/2EFxj3e02yVLsD2qP+ZvtThX/RcMpYtB8
CFkuatiLhydDvdCZDct3zxzRsCcEWYXb87sa3YKNN0iHF7Mb4gZJqWcl+PJynWHKeNQpHz46jwCg
bFYTc/FvKBbPlPCQ6JTBNSKS3gwwy6dAVxcrakM4VzzoxA45inr4iF/vZm8oG/KoPje0JSoLWKI+
QnJAIWuzuOQL5OOO3JIvs8RVICCP34nTeoUt/4ZIO2X0pWRplA6pldF62Jcclr7F37iNfKb+U7P3
oZD8/RO/0GnOSd5Zh98g2GCVSHd+JJmTBc8SWpjADBl8IbLBUEaqoOpCkn+T/KBYim+c6MY6Y0Ec
DccQ7L+37Kgr5Z+KyLV2J51Ja8UqZ4mZfdHrs4bgsoHCECK2D5YJU5+nulBwHCI1FVFCuYjHw4Jw
hGlVxs2LixncoQZyjHwsFgCMeg+sqLksS+yQHtHXBLY2JMl+YIubU1yjBve4wWWLyMVi6Tlb66fa
Kz3B608jGRMBv8pvdVe8CiPaQjkOSMV+xyOdTHhnp/z9YcrJbvswbnpurvlXB418kV8YNFTMt8Gq
n3iDGMRIl2BigZbQZPF3wsL5WGJjjSigMZPeN0ie+CIVhzYM6wiHoorWDg7qL+3iBzQ6PWE/jcDo
ozmhXmvqYQrmGDhYghjUQZfbIF2M8aJ4kuyLBBpg/Jl5BfRApF8Tap9YBTOhy1ZMBMX8Kjx9PBP5
2+pKS0RiypC4c7ISzYWdq67c2Tr0Hdi9+C/44q2BJVlzHEg9OHXaXjEQsHjJa/eZOQiOVO3BZCLn
e2sd+NZ0qhSOxWmGkv8p+z1prVD6F+HWmMxLU/8cCXBjLDF2OAViyZFLNzRs0BnADjjq3pnNQBg5
CVDAjoa1sFFUUNjyg9Bx/F8+R6js5isczh5ml+PsgXMDuVXRmOArIpV07LWk77N+P+gbVBl5vBwa
87dwOOxZKQ0a/tVpp5uq3OP43G1UMux13oNH0zkyk4HIzpVgt3N7vsIxW2YrSvVyXOraUuJ+61E7
mYStZfwUoIYIdWrZonUWTzUXdipjT3RBUjYJLxOxH1ahuYxtJEYboQ/ypeNpYlSHKpng3dTCbTLl
LJKJ/fbAaVGo+PzZpLJ8xrVGkLO6S/tNT3NHSMPcoVEOyfroN5K2Z73Ff8H/JU092fAb9/57XIos
3sY1MNI5vbJAc8P+sD0XxsLnYxxM7gJmKQU/rAmfDPgFaI3pm+gYTy4/oFAUjwS8BEUTl/wvGtQv
5C9MTCUybT+W/sZ66/BjZhCZ+dUlBxTCS/Ha3vt8U1sGPvcME3e6ZZoIBuZU+wyUgQDwG08fAN29
qSKvLMm1gw4GGHQarvDDlHdqqWnFb3Z4meiG0E0KFhFfQA7buZk9mLXQLfEVYuEDScgvpP3j16aP
0tjPUiUhsObKUlhZLjLGf1zIXwy5oDYyp2HiwCl2ovOg39cGHukF2w3+iaUQ4+OPKVmHp6Qx9mTC
Zk/7VETTkaeJDiVW+o9Km1CkGxGPPJYf3sZF8niVRLQwI8IC7FOVosUxCgir3vAdZjYJfp8DNoiN
27D9eF15NGfNKmBgOL0bWWyH1H4A0cD3MenFCTajDWN5xVMk/n5iXHtmSfUcWA7qCLScvF9vXjFO
mxJEnk3mDrvJAClcPI326H8ox/HRvZUDOZ70tYhFgboE7otHbwOMZusAUSc9UyatyAGgQbs0rSJr
D+YbMC2Ei9ByG4efRy0womObnNolof4NInwrxGfmM9upY9+CoKLdC3Dt6S8mRXoPzKf8ThM0a1Ex
MhsuufG1ab3snkhOskm/uII+KoqgXSiyQ/5iZIt9BksKPRmZ4s9Wp4hjiIo+nkPpm+B2sbcl4gGs
+dv9pNshpKP/Gzo/6w8vETOH15AOAmU3c/PAjgNsTE7IILrgU6Zxdtpkqa9X4k9V/LCQzZJLgl0O
q2ywYHVm5hVSFHh+ZtX7BqhPFtSyp/GSt/yZVvid/ladryvbeliTUivhedRZFZg0i6Ta/mpsrePw
+rIyYIfmDDcKb5KP+4UJX+BDWU8eQJvLc0t8JPnva4YQjLe+2OqvVbai2MaUzepVngTRRa5EUiJE
NJQAoB+yz9pXZjaOBr7iSTqJOoPiNWAsBFjzf0liKDtUKvT45VFm7Hcp/2dSALrAXDE5N4l4ZeOI
Ei8AHWim3brjyrp3+/mVf8towDeaoMMvWNqRrbyQy9gYQablA5koOOSEDfKVgF7f0JxCnJrngWRA
HvYTvPOg93VSVdGEUutSaTHcyx2JyX/kDwlaTT+9c3031XQe1RvlnEI5FDBRmliWQjw5P/RoEamG
oSNzModLjpyycNDSp7sZItvGLJBzF2vmFLzEUY/gA0z6FFyIXB4IYivYrOQS+G0s6UD/UJuVSz1c
s+2PQz8MfURd2Re/9Si5NdlxwwFWH4Smf1Jq16NLj2kyE5p+a0O3YtaEM9yMYrmhzqaAnFZIF8PG
18uY7JPYhHy/vyXJe0sejDJKI+21olNXZYTedrx6D7amWgFq6R0/IHq7SoYh7qBAnxtOQ8Ot2+Th
vjq4K46P5p5xIdXhy/lNj7RqaC+oa7B+0+en7HcVW6+8uIHgTuKxw92PaIupOcJX2tTL6zGE9mga
dxWHB96AkVRozISMSea7Xr6hVx2ZHjJcUb0PlaS1mXSLuC49Y9x9Gq/Yy1cWxxqrGh6TZ/GAKB/t
9Oo0ACxomCVzAEzTTW7Y3LBFvDVf6H5D9omFxVmfp6s5rygL9186F65DjixMDBf855NuEVU1WX4f
F6Efgxr3LZ2q+S/4maR2g9Zq7+0Ui+jxp6GnlbIVY65P4sQpOu3f9WeiEDK8II9Ytwr9SIQlzJ1R
X80/Do8NUZRxdSyyYxfe4/JHza9Cfyq4pPY7XKS5eB2TB9pf6J983ZFMriTS0HLJmYpEBBVyI25H
EcnDbc5Q4jWsJdDg9G548bciah7cwdsiApWzBXWFDdbpdjnL8cg4TgRqiqvDoK75jzggAP8P2s9s
eI5Q57vhWUKbllr0MCtRZ0TsqABO1VOc4/3gp5hAb011qmFR4HQVviqtdQpEqhpgWCSjurJrw3+d
/CP1p+x1jdqV/iJSmk0LX0x8ULtrgjekWwrleogt1GeyU4Qrubu2xuqjc50yM+hQxHWvfiEKj1ja
Ee6szPdcKAjZjO4XzWhbPYliCOf7kEctMTZhshREzyj3KBr7jOijHXzdEZw82yVhhiJ0i3RJaNdo
Wfr4avRHctwC0UcSqSFOByrja+KG6RQkW4FDYI9VFDHdMpu7HOM8spTlmnsBGF8oVo/HGMEAcVdH
/ESz3tG55dmUpd7klH4gWxaDQ2VsEDZxLWcTsY4ySfUYnuVOkf1w3/NqEZjwyq81hF0bJht49tRF
TVIsZWIu3eh1IF3uPboBlr49/pTPelYsm/mpgg381UoOIgmKB7Qzw+s6UtCsOBXLY/t2he7Wn8Mj
H4bS3NkICgyEcAlQNwxL3lZBv2T66uOxaPysssRBlPSGK5DaJXNpr5HAg7lhvyEuWIovtOMEg2gm
6EZKWf67DxGnzU4cjyIeZBefaNp/GfBEQ+VrTNyyPGMy/qKCKrtp2Us5ROmXdptZvCMJ8l3/kcJO
CUv58gZa8HEczieBHeu4knmzmZ/Tostg7u5hZ6MM0iPnrViMRyjgqIpxr79bJNpsTRdQtFyIcnzw
k8U+WqvajucNrCmj2bLzKqQtzT4p7LrzkgBVB+Ywu2DQ13GPXsGaWjEhS802rK6BcnyJG0wyo34M
4TQ6BhqllGgM4t6/WvErSfyIZyjFb0ZuaG3GwIP+I+m8dlvHkij6RQSYw6vEoCwr234hHK6Zc+bX
z2IPMMB0uG0rHJ6q2rVDagf6T9btWG219NLY9F7gomnpLpHtMnhPn8IXSQ9Q1yeotlalsFnm2bRs
2YeXhhzHd4qAbE8YumQ4vFmTLZkuiFaEiihLaYnt4QoaFRlLF780imxdjElaqfKnH2B2sCbkr0Dc
J+8n9ktknLfdS/0vub5L9pxh6g9YjnRETJfpt348UGBJOt0U6FOiY5SeqEuk4TCDsR0U8TPeJ5Zz
DLHQCTxEV3w9mFL2qWtOQI/ULGCzDVL0vj7Gv+Li5yWWbzAaAemgy7BLY2BDJb5ER25qui7uUOr9
FYkLdx3Xs2HsQNnhZtLM8rhH6xwztBF12nXgk1lHnwkWhyC++LjEhDP+5wC0tMvX6nIErws2iKVQ
UcI/Y5wp3+A99Tj62CVRCWTcsLvNy824DL0Qrz0ldsNlE87CfENV0kyMV1x1yfGphg0NOXWS3oK1
93ScaPDZ2KhnP79Gn8xD0Oxw+Bn+gXXBZmlof1bUHQ2FEIrkeh0mrrB4gB0ULt4VvLn6lpxEXJKz
XTU63FvftL3A86PdsZqEKieZW0QJ3NM0FdAYfkZz50+eqfI3C16Mq2h+xqmbt/LBH4C/m2UccmTh
iGp2UX0CKqOV0XArwaSSLTJbydE2hN1YvBeMmmx4vCl+1vIGrG25X+o37j/aA+jX0CDpoMGFxewJ
ks4NYVCs+QJUzM7EP+itfQuLF9OD1Znb3UX+DtCEaJPPeUYKVsPcQoyhu7NAHlxqbfzkhJ/eG0Ud
pKKPvhA0kWAJiBfAY402dbWbjsKPqKrszI9YHaPLw0CIjfhptBb3Y32tuewiG+wTsZPNbRp6MXcW
5gvmydZ2KlnCbFoc5PAe22jZJ94W0NwwX2E8gPyREOuNEWiMJ0u7hW93JnKH7F4+9OrCZrpSL3A8
5epval2+ajjzEfQkLzCWnT8fHRg5GXAyJ1LcCBxyuFc51dFj24Nxcg6qrcvQj8j0s43vhBSNdXw2
v3xM45ZAtYa+kiTsFWZvTXUyyk1q7AjDY1DBJZjpBk9B3py6WESgYeMjlOUdYitN24Tnoj7R6sIp
kHrPrWZPsuUvaSYYe3lvbJWjPTFA4zbLd/cj+k7Lf/BjGXiwTaO7YDxiOQAvh2pFzBADWbOZNTAL
j8GFTlMot9kMCLcl9pw70eBGJ58S2GqFrApeHZAz+lkwXTi8zH50JfWbqoPcE/5H0N5akPGIBfRY
BJzmk1eJ++dSm9s1AIYUkZSxFDYkgQVhsWxUPnJlFR+iB/uyNV/llDrJuFHJYHG013hjwq8AFop1
S1KZZt/xTCW5Od1PhNESTetIg4v9GHKpzNpzE8zVjoma5TCkXK6Bcq3K7rUAQoB/4UzK3kKtx5aB
jbnDRyjrC8MWdrBF6nfAkJqOf/CdecwpHdsRvAcqJarbCMaEUyjAjnv1g8eHkjyhbIJHgzeGeuAb
Q6AndmeVqAHmC2LEVRLkHTHYNMHGNBxW6dEGXZRKOkqtf6bJmgoK0eYtSpZeAc0fSyp8tmT5o0pf
hvgWslYXMJra+ehJqenM0QAl4TZTXLWzufTU0jXZZSZkvbgAFRAuKh4YOoTBZdomcpX5fOHfwOad
d4124g4i5gXNbA0umzqauSusA0bvA9KUFjLBgJKxW3bY/fzkC2po1XwUngpbrJrETZVRdZ5/0+6V
gEp38C3VBwOOjMyQqZvy075D9g/eZ8D4hCrbs2Md0fCW/XuDvtoHeEDopEqfAke+YQ0kIJyogL15
DGWGJDV4RzhFTovfNXuddjEG+kvoW5XtVBxMmv+QfyCWX63xib4nty5RcUAbE1TXgBbkN4v+JQQP
SUvSQQwopyIAfYj1SewPuFZEUL5OjPrwoPmpHOIdE4TvmX9I/t66pwSVqD3ofxNfCGJqE7tfCC2o
Z9nfsBtf4VudQVYkeqq3o72MhA6BAesuwUV3ibMbERyg2kv4n83GBAEIw0w8WW4P5i6B+WD5StDp
THdVEnc9XtL4WrdObT3S9NDry2qEi0MlZVZ+m3D/zU4LqR0qFib3pYv/Tupp5lcHeCX2lxkTEnVL
9ktt3Yf4J9XqNdf/aN2p9oJOHKWywTa3etT+RzJeDN1Y0e4DkDTVIUlgItEL73qmvwrOxCPCYCJk
TA33gbwlkIzrMOmu1A55R/IFDVC4D6e9RHoOiz/oXbG1XQ7pYCfGOyE5Zf1Riy8/2zXyEfdMBNe6
ciEEjKpj/ZjxNk9BFLaMxrAaqowXea7ke4addwcSeBT5lpkEzScFvSg9AEccL43k3nenHKPMAeYl
Pd8j+Yzt4kjJFSxbyDGKwvLv1S4Uj38hrfKyFlbo1LamvDESVz5ONDj5Zhr+ldmprh6DsB+Uh5ad
IQ7l07YOaLG52tNj3p8t+VObd0pnh8i48TnJbnW6VYkETLZYouaz0/yWOBgTTc2qaqUMD2M3I+A/
dVzwBNJA/zI2nYalNiXnJZm28mfBrEUdgfBAWRfb+inRNHFJ4cc+2Jbm8u8IFw45SNZDRsiPC8iJ
32qYtj/fMJC0aixwai8pN23249dehYHH7FmTJ1d4ddvjQGHc2Epmh9XVbN8koMJ9C+RKKy/vISwH
5xKXaNnxF9+yVWs6bNDAy9m8S7LbGOT54vazjReUDz78uhvcIjsCcgvwsvFhda34R/exF/aMfisr
mxjqPeha4lh4rdMgIDV04O/VnxWxbQUGto5e2gbDvDcHy4IFpiweVOe2ybxI21S/mglyebTgDfsN
qsK7Ufxb8ynmiAjAESauPB/UM2chmbgprAIB6i9Ec7wvd2H5rCTbH+JTNGwE3JXRoTMxYPk9uG1n
Wx/MaDl0Ep5MWEU9ib5WhPWl1PUngRCLH6Njqw+vvBAIaKlOqlvrblQy/aGn8anMceBq3UFHt4Gm
W6ieSXoOuDBgsuSLtF45xUBiB1nd95AOMkLFKtxCXQz6k/ZvVn8aQD08tH4bQDw9xqyLjUCOXiru
YD+BxEjdB2vMBoy73xfyTz5d4uRZUACbp8S5igDniwCbPZYyNSQW1EMJhhPpsM3xB+pvSYNjkoPE
TEs2ogyF4DjzLZv1LhKJUe/0jSYwgzpSuc/BCTDk+TQqt2N5ok/YtQkbv8HxypnaW2CRuHKaox99
/EmyY9Nj2OmVeAkjVZbVYybsxfqmiPu527Irg/XOSiT0xuR7tv5J5lclHETPjyGnul177JDpQiQD
jSPiZ+a09nTIl0U/NaafcgaRaKFxZWxowaxJVmGELNFqXuT6u5g/yexDyKAf0+5YLpHL6puY7zpS
mVv5lYWEGT9Hgq/bv5BYLtZkbNcEg8wf1iafo3+Nx12YXwfMPWWELZeIVRUCmNGzfrkjOIrAuzeD
e3A4Trg9M/Wcy8TmH8jsex2lOKTJKVUZXHZBvlX8zSy6xqJGmLqTEe/F5B6gWVY3Oez3csfPC9TN
JOIwAVdiN1Iz0VAQTIY6ARxf2PAYRbVXhlw4XmhhNbWOMJMYnAkOEt3wuvwkpWkGFPH73ZDRyqH/
aiyFASFdzwQEFrC2evqo6Z43bzL8ICW+9PCA6vQyfi9JaX7AblE9S/OhEHH+1yErhv8q5n0g7B4b
t92s/ZOBPhqoGe1ObmCLf/Tlx8CYVojQdiLchtjHxSx0YvxYBPU+hXu5xlsPOmqwpz+eX5mMpjP8
UqWTgE7F3FjpCzk9f7qHXIZ7qcRfTpStKT/TrhpYyYnV3Wqu7dYy/iZ/Ifd8c6LXeuYanGg8Ozqi
a1tPQKqvSe/iJthKLYPkMuY29xp/enpi5W4F9zK5mZTubjhwbUSBHYqbOSDwhKxukAcBolR8rvyP
NLhNrzTbDWj5hPl9anhfoDgAfttBO/fjJUwwxuu+JtU1Z+AxJw+22JHgSwZErQRkzO5ZYSbjWx/+
i8gP9BDQmpSqR6ZuSu3UyF+1clIgAkWnkdjkmDqx4WGMsQNEQ1Dm14LlDHyWwrxM/b+9Dr+1uc3S
flK3YfTrp+8Cu+yNlVCtPZ2NgPEZ8N8V4YdYvXL2YwTsgMC4Ndbjw6ZACz3/lNmuXrDZAfOMt5Qw
wcrTAA/U5bEvcKIX1yPUGoiSAN348mxEFQjVxn0pwAQ8PwiKjZM66US95Daqh7e82P1TLPKQVpeg
Bz/FL4IwQMdYVOHh3zS4Yf0sS4gWAZxPaK6hCreZK31gBcwueaHOQ2aqaS5Qq+bXKd9i7sKqM3kK
vA6GNNZEFP+Ip7omkZz163k8xcExQ7Sn15CUOq+M/9X5D77OFbHQhHZDFv6a6cRK/K9eovLgQlbb
W614Y/zbD/ca3pj1bMtD/tlIb/JyfeKjLhp9uQt1GpXF4Kg6jcrO6A8l0Wr5JR4+tPm9kL7i/tZX
735zCpQtS2kh3MTiXdFuWYZ4gpsmTNg53kWMQcpzg4ZxW7SeiTSZJj6yeYLb6IRrRHQCncYb06yA
w75DqNJB+5rae91/p8mfZZb/TC6zAl0nJpt/6uR7vtquR+ALiUmJrBGorTCf4NIQuT4NN3I62QAy
oBO3YSl8pvS3OeadLVBA8FDoM0f5XSgQPoTFWiyZWBfPrlSy9ebUkJuVsqQ1QtwiWdG5TCT4GCch
Gs2LuiRfOqzzeq6j5NnEe8taHBpMDY2E26ToAnZtee8QGo/Sn5Z+NbATGsgQuI0FCk014sHuaVSW
o7JF6PEY6ClOPjONNJhs9YEgwfsPQrLN6l2DiUN7qiY7Ml0FBMi6Lz9jntJDgd1A8Z2bcFMqOgnr
Tdf3QPYxi2og3OLY9f8KdsaepXOfP8fhpud8wkSSlYS/4XUfqdBcPNEi6OoQ5ccguXTCAb/AYXYY
mbjKivJtAiYQkm/Nh5ZkHITop/N9JKz5KjSY3lcB7rfDxqeaN7L2nZAWrmbvbT/BdKBpE2ARm0x0
SMkSKYQFBYOWLmqCqE6mS/RGQF0JqKfrULYGyk8J6Xoi2weeQxhgZRpeuMuyEWYEGmwxPLTKu66y
3MLFVUSolrFbzADOmdhqZmA+lWhEpAEm18lfGeEUJUok9TgshWzYqpozDdRH1moNAWYKjRHSAq60
KR6YI2CWGPmtKz5KaDcWyImvAwpEtyL8JLyH7Mk3ssWUdJ/jXME0xGzIgKGkf6r/ky6kjOZPxbOr
ZOed/U7Kn6j+qlOyFjT87Tl6JhLo+iZJ7apnYumWOyhkumIR0DNaQ8awdDw5xGVkeR9RN0+0hoJV
rjV+dZcRjwa7HqqAzKBkhYv30qsuUViCEsjtJtG+RubaTP0ebgMr3nz+0mr+O4WDAfmyElRI+cDV
0ojlTr4uS6ycIL1X7KRafpes/4vRGdZ/yqIPo9OCeqshKB+Z2eLvav4WJSA/rhQtffqkuUtXYhEZ
BBrV1ejbdhjurSNN9RIkQhMMyJnFeAonFncTZZlBzwkydwl2liegbMZAs9x05hH6BSRvgB6A6sjF
x4TM8zh/yilJgnhUo0mLN/O/tL4mONS69H3xPqE/gMkiftCqbwtSsN5SxRVZQ5TCk5vAJn+kxoK4
PEbnNNxE0J2tJUNTg4w7z54M9Q/pGautkviEnBXccx6nHS19tZNLR/mFylF6tTdS1lXTjbi2DOTp
3Xzo0b2xEE/wKbpA/VfmVbEdkdjb/rcqO10fYp8Fhtwtq+JwxwY2gL2Y2EgS6R1LULn+FPKFm6s6
xH8QJHE4KnBaWu1VBMTAaqtyhg73ynD5jbq9VULiQ+qPwNlIElYFjGIZ05tKathgx6qymXR8EVod
FtTnH4Rs5gocGrAlxV+Q58YVMnskLB7TVOvCpSZrZyVX7SlVdmOC1Y0YrbQMQV20azsUDpSwGiGk
BsaMuro+iHi9wyfUXT8myees83oF463FIMZtCPQCX6dI5TV8T6iWkgW/jXE5W2Tcf/gu1yacOsRz
QuhlHYox6TeB42N8KQ4OQ7XMpJ0sTmQc9oAonpBVAEAGdiHDx3gyrhhLOgfoOfgR4Gpll9HOh6do
zv5WpC8TNzGBahtO0pq5UBOMvRlENE2M+yrJvQ9M8VrqbD1uA+E+9G8Cr0XVvmjwI5lFX+wN6V18
jXTx5VXhYGBVOhdf/rWX9+iGCpaJW0KaVzuSvYL5VZKg9jFYrGQUSAzsmDQmRy5q0+GChRRmBkdf
2kEyYi+LOQUr/viSf+K94IE66EcyZbzwGN2mu/aUnnjabC1PdEf+X2GUtyVxS4qrLhx7FHlk1i02
sGix10hNgg+sGORmua8C2BDtpkDNywKFvwa/g7AJ44ghAaoediEr8a4iIkM+9QuCBb1yuunvAvpD
Xi1fWxe7ou9qo90XXo33I+LH7ajdSVqd6Y0h7dAN0JQJ9LSZgf/mr5pvaeGV9FvDB78n6uaqFK4J
+7Mn241nCeZ/QDb6UWUn0W8VBO8YTECqhwUoPFMIJJL1NLHHacIzQyOuaPEuNb7ndoetYfaEy6lV
7yIyGZCcBO8mql7S/0UddANF88IlOaV7w3B0IbcP+Bgt1kVb4tqKyRZPpkzXii6rpCvztC1K/56l
J4bALHDEEvsb5BqtLDoGhAVDQp1OATpX8Q6/pZHCblKkrOgn/GcYjs/DzYWScvsriKHzkJSuB+cy
+ikUggpWDDBIcWgrVS4G7Y2pQ1kKhfXBcIRqRCEGEWnDQldYa7QUfyPJGIW7tyJbH3iXHtQ2HVSr
JXUR2hi+K9yAIQT+XIYJ91dC3YEUPnMlNpAko48sORcsJEO+7dUfPl8enz7fTuQO+47VghRsidJs
42f+r+Ekd3ZF7HKBwxTUn4axp4OZZYR/AaeTu5BxX/OsGkRD3uuC6dbctCMgXS517Ogq7Hm4M7f1
caJ3j6DhCc1k4/IC04BnCZ9MO98BYXQ89yLMwpg7wsdJQtYwyprZksyekrzxUWmj90QVYhyGbzVj
d8kvmD++dgqifmb9Z8Jzpugu2OJajZA/M37Yqfg9YKzl/42Tjfcp01eADtVjnVhDEKJ6Dyhc19K4
zccFpzGVtVzbLe8fXbbv4E0i4MZATUN9xK5KdZqA1RWen3bIQ1S7oeCUM34d6wZcDlG+ygtJUbbB
24pcRs6SR0JlLWD3CI5gCWJ1SflJCF7CepXFD6338q2bha1/d+8AoOCrceYVEb7E2Io6KF3AJIDP
LaYAEqI+sOBh1YcnvNjdx44NLfs0ijj2AxcinKjv+Pe2cLYDR7vw8AQZwxuL3fMQXpvYJK1uaUAh
si3SsvpLS7YpASMmjLsffcMFLFE93FjYjAqyBqrv+A7hvRZ+A+2zUs7thx+cG5KFcrLNf9L4If0Y
xR0A2Kj3jBRZaytudWKpJcnYwpI9B+8NZvXCPEHLhNk3MiJUi/Jfh1EHmlgaiUWiV9Mmf0vstdDK
s6aEyhm6YFmhujKIASOsSlpfuoLiip7CrQuXOYouTi1sK/JSZOTZij8NYVwjj9F0TRYo/rqByMoc
dgX760y3B9wyXRy8AxKKCd9DTzTjYsYaYL0wtkc4/avgh1ez6AAh0WCFAIAOa41HGIA1WD4PWdtl
pVOoHibWhDQWbOxcxog85PJe0z1iCsBPab2FwRW7MGsqEHYCidYG8WAkCaegvmu4XRRMBbU0y7De
YwwWdl/5vOrUNbcyf8FRMhFog5QDrjCmwtOnbhHfBwqADIe+BBdz+HbYXPKQvGjV+LMQSkOkPtGq
5Y+jA2cO3kpfvDP5Vdwogtkvnt6oEBGww0NDsoqoKIc2ZStErmGIuLg2cGBX2UeIr2BkZx+40Wr/
mPPox6yn/krRntGa/Mn//YqwQaiJjeFa09xB5RuiNqHpXZVf0h/YaEuAmWxb4boh9m2H56GP4Vm2
5uExWC6iDsb5FM4OKuPAocNrUQJrLoXb4oFsSIOxJ0ZimszAVojKo+rxPxzetqQCH1Ru/jtMvd+p
tQeo0xg6/mS/1KTul5eBWxC/hbc5o2VG5p052eQ2yhqfJfrP+qsUnI71I7rag6S9t9grIJ6CIm7Y
2EhrBkFazvAmneqMZw2ymE2vwIXQgaLArrlHHzJCHmjl2T7CPx9pHBub0IWLbfbrCkUr/LRx8XSa
fnu0dthyssxcRmp7/mM+EBgpBuwhWMt7MtK3kGWXxxTQYsYdesMMb20FCFwRMCivC2HNNUnn6aM5
xOqc9mZcFXCJEe2y42EviGsJzpOyq6GUluBjA7DZHHNi6ihHzN8K5CvVAwbB3rlgt3YrHxxSrFvN
PWBrQP5BHfkr3Hjh1RH0glWoDFti45veOG+wWIxquzRwBHTRpAWU+wwjoLUO6AoctKiJ1iDvdELF
gY7fwAyFlTI/A30qZjAY5zEC4Geq7DjtyS8XC2cJa2BuRJDLfD1s5FPhGGzmS4D69bimLuovoJaY
t8UbRTc3OAUMjCPnusxtQJMAo6fIxtydSxs4kfRO+unZRFILvnf0EfJkrD7dMbctag8/HK/S2VWT
A+nsHNWELgnLTpanJEiiTj4B2h5AofEksk2VNQYM7pUpHiKgDCXhA3gGjc2v0pL9VN9AZTRwyN+I
Tf3G2GcY+LJ1k2Ak2GG3UGdlbKRPXBU0K5DiTR8FtF3CfU2cMfYyiXloHToEpljQ/rknoJq4fJug
DV3zpooX7kUxfqXKc5FxBRwGNDuHKaJRxuJOqI8aZiyIvvBZqNkDLPaEgbVsgjEsgrGI8o8QRRLI
dgAj1s1EGE056ikBIGLlj0Ekjo1Qk80jm39bZ5FPZwCnmHnznwU4K0GAeuYT18VNqHmbDJPv+RdP
OVx3THusNZQBhg0tXM+kU6hw1+zcoutay/hYyXbO0tRahSza8aNQnonlceKZ4zD7Zs5CzjVv+j+A
6N4CFGK/yhFZjV/hZgptwXcmKPhIoyDGcr0RCYAkGiEoeI1yCIQd6n988LZ8l8TFurSdWovtKCWv
Gt1Qfc+Lt7C8JT1rgLvyORiImxzkwP0+jnFtAtJ+IRJNldAD3xabTzZuffP6j31GSBc8Aaj/an8V
22Y7+f++VQoebuTscjkN8IB2UIsHFPhswUsbJBA9+c/i3MCbBTlSwBugYqzhePqLUSDacxse3xIs
gp3tAPHrmGcHk0X4Ct4JPkMQj6mzC1XAiekWPtHdR4+5PmIZ0ZorBY3NKvpXj4f0G3UzhO7wJmCy
TPcgOZwzGNI4LSx86WryoLxDGyfCkT+GDRBCfzYIDPrIJyBhqdv4Jf+k0lcLnogLVWeclmAO3kSA
nqNgynLa9KhRPzv3/2rSTHJJVibkC48spCY8gs2D31SDRV2lZQuQ2mDyOBEP/UGfHbKoMICEdLyY
y7Cyq6hAK+ne0UIxcWFww8WymGOFiG/wFCCQgYQ+ilK47tGycl9ypDoXEXFMUiS5JXwm2IawYOWY
j1sWqwSNhjxcy4IVpsI02tMnvm78GnSrABxrcQsHlvLM5sK6hDfITUFsi9W2FN6M5qsjq/KskfTe
HAx4yy0aQQkXBe3XJB2KtGAJUrBlKF4Jb1aQL4w4ISQM7S8t4Sh5DQIMKfHk/K6l/8wGT0K8HRHo
9JtmdC1rz9qFYkWdqXBgabedwMAQwg/PeJKwkZWjhz5XmOVK/IH/fKioRIr63rfXrN62aK2rTYIQ
BSu5gC0CvXi/0Qg/ENSdUHqq9BsLBzX46uqNIpursvuq7l2Nxx3QEazvVc5FGnD2JvrjOfgbxn+d
RkbXeZKdukE0yL5PewfVI4hyg3N7vLVAgV2dlFnCuFTrK09a2w+v43DWhNOE1x/8ZJNGRPYoboX8
nHFAVLh9d/DmcWhJh31Q2NGXpl9j8QUTJkSn2x5K7T3ng5PsClYnHmp3zfqqCNDDCiXZSpBYxkvP
cWwwd5k90xXVQ1UfzbZC4UR7Mn6VPebdOL9RAExH/Kgu0YAGW32pkI36Y1lae7RAanGMY4IDz5pu
z1f2IXLO9Twg54HwgRgJ87qKJM6e0BMGyr1JHl3mV/u8oMhwJYYz/5mKXwW3CN1EdWyDS1XzMPxI
vUGLBtj1pE0Wk0+TqUhnW5arJnLUX5E4GAJNGv4OxyRQgWzRU94GvNzinq1+iM69+rLS40S8Yr4z
yPHmQiqrH1l8K3V8ZeSLFtLDifsEsVb4aMBxHah9WXLAEqGzZ7Ik4InHoqPi5Y4lHB77wq6m88Og
HwxuKM6C6lJBdaINsn6bVQgKHG0xjmFxD16nFK8OowvI1+sCAwvk6INxNuCp0tyEY8kqbD+VodvE
j2qJ4KlY9VK0kUIFe0qszxjNIlRSdopypMovC5osP/DF55nnVz5Q6FUm2HdiKwN6DFmFKwwstOt3
/X9DDwNzTC77x8QWzhHw+KrnTYBugt8zHERMhWIHhW6Sn/muKrcUrrN03oxqhL9shS3JqQtfiSCR
x3Uz430Et8xn1XLN66sCo+plIJjEXaBkUx04oJG6BWC4BA1ClvjwizPYFb4lTLj+t5G9apmuje81
3KsTslMO7LV3DvJPO+Nczve1GiHPUQqxxj+neAdVb1HvYa/Rwq39z7ac4QpbMtOr2ZXV+v5DSnft
9DDd8qgz55useQ7ifNjMqLwi2A+IZ+oeOC5810e4eSUeQwXw7EaGOdmZBAD6QKqfoeLlgbQu3qA1
h1AWGUqgGVFSrb92xLskW+U4D0rDVjeI+uZFQ+ji220vev9Oq+OvyuvUbNQZHyflr9N+helcRQ9u
tMzLbTy78AFGMGubSAwXAww6tJqOvn80iFvG5jsdHn51nFyOQ/6V4XNH5zbDcOd08AoLb9g2/S6I
VxFzlki/0+FnM1xnoGctI0fintFfThRpSYI3323VZO2jz5DBvHrNriH8kmE4Mo9AuBwH1htoiTR6
Fh9HpXcR//uY9WgGZoeTz97H3ZX5dvJXCXZlMb+62IaJ9zftWY0my3pbw55kFQOARvwdBIVw2uX/
Uv5jE9ZHPXLlVA9YBhaDYHBOpsOEIiBVmfRxGOCkEe8H21cZvPpnT1sD5wajA6vAQsD9VvCn9MZf
E/syBEhs+I/ysjXAGwPIp15IDGa7VzW4mfTOXKxzSA9iI0/0YXyyU2MFf7Belr/uSEAe37Rb+dsz
SDntrnY8CFGkKi8RmiSkRBf5oT/VJyTSxDU2ISGM+38waDUXuuBuY8mvujrWxR2crv7FnKXC2wCw
pz1yz1Fy3zTMzbx5toc3bZdfObJsm/kwVuaJ+zu7+ZvwO2crumo3gXKTKsKtSWWDH0d+1PtiGOWV
B4EN9jnx9/LRYLGxEuibHiirz6m7uFy0iBJxywAyx0ZKXGwOMGDewVTYs1HUBowojpV2HIVxNUFO
m0ZyMp8EH4CYcA6YvM304jtokoRy32dvPgYWxB8IhwzR947ixjlU7yxuFX0PMtbUXCnhiTmjEV+a
jEEy14PoCHzi5YFFOqgIzyfDd34kdCn8FV8IULVhwUOEEBJYe87UrdWeY07W9NPASVmi72jd4UB9
Rf4dJkv4GRiMBuqqUcGBh97rNqpseUC3ibiym9KT+wd2r7KkcIR/TaS+KXk3K/2jawjkNj3Zxyk6
ezByDuCSduQgegtxe4gBt5dfvHg9CLBRLXda+4oHQtK3gecLBQQwYJUX+nitQbW5hrpY3uC8d+qb
6l+N8D4IXqwyL6srq7S5DokcFs6QzIEgAtukSWCuxw7s1IDurJDZPAgnQGM//GH5pPmf0V+YujOi
Mjw1uTIJC0htV+p5gJ0sPCftP/xQBkwb97d2ghsKwD9AjIXb8sQy8hjYm+YlwuY236P3wm4fbUfv
jllTkr53JRawEIm3qXW2lqpv5z+Vo+JTh3j/rLj8tra8hco25S3fCfTmZabrIDh2f+MPEwqO5sc7
0iyo2gj5rauOCMkamcHxZmzY8+r3ERnJA/Yksev2ynzzdYfusBGuuJc5CDRgtApIUF8UUCP0LPoD
HsaClTzBflTwHT61H6HqDC/tw19QHTFDp3RoJfb2qwu3j4jfkTl6HJJv2bFWbrpYuFanADEJVm7R
d5gsnfm/ON/oEAzQFcDakz98+1/90jEccg3od1hRrRDFtPEVLnnMaxBgB/4kJxSJqD7GDZ2qQkua
mCfbdJrvCEXCpb8yBgEvgBXO/wbC6XmgUGm2qw0e/Wy+HWyd4mHxNgOlo6Fh+MhdMo9ZnEF795Nd
5/BBip/x6I3RMx4ug4W/srkKP/EdiFdwtoY7s7B172NwFNTY4FQCvlufmPjR0pHUuNI+dZ15+T2y
/gaDU841sIqPJnIKdxZZ+piIX2mPY+5bRImbdYt87QWlrVVv1PsQ5Aq/LglNP0dFV7c34QMCRAEX
kSOCf1bie6DCFjDxsM5/uD/w1saSNeKCUE8dVzisqd5BdFdzl8Or4ubAXU7aAo0bV785C9V++JB5
SaBqP1yig0WwtmcDCUK8xkgLTB6Q0nlLb554plQOXNz6Gnqu4Azd6sFkad6s9XlEOwVpSjjMCOST
o6zairhSXr3optozBP9m/fgDdXyAO+8Oyg7keUvug3XmQWD/163uuQsFdiveFBnbhpNgubDDEwcF
R4vng3khjAFVZqg7IsABHKGC6Ml1CiAUBL8hYzB6QCk5WGf8ZTTjMdMX4vA4ukaN0oHfuRdAjr30
mHLkcrYSmwnrYqf7VmnIi/4txK2WrcaIkgQ3H7Hc6dK3JL2nl0iwTTaCWnqKVfKOfhUMD9Y7pOb/
1K7mLX+aCZ/KdaZZBaI5ApoDRdIw927+4KCZyz9OXBOmrrSKi9hjKww8iNjlI9xrBMaA9XPpwtrl
bG40ZAmoYH/ridxt8pe2dbg16tMsnLAOSaGwOIzgNxAGhvDkVx3WFBUZONrp8JphKH7gX/HT3VXj
Opps3de8CmmEoOnqV5ow4QMISQCCEq/gmt3dXDnlM8w3oHWsYPzcxaxrAaow5ExRG71wAog4jFbw
qIWtXyDnexT5VloAkNSjzxh8WPruxK4wxqFtNzM1Bb8lBH39kYZrkMBR9Jp34vrkb8hYZBRDZ+CO
h90yXST9JeLobu6Vipdgk/SKlvnGElJ5fpjTDdTKuOSrR9BskkNEPNVa/jCVlfnBERmRzVC4RPIa
IYdTGTZkEqPVIA9GdI7mGzQLMowmd14zW8xnESEwsIydbPmZa33L0poJYzl1DoTYWTxozUU5lBDw
GckpZQtIv2ZtTWbrFX5fX71plrnC9ghiSfoToLlIziViU84BvsWPrvbiaSfYdEpwlRaGGk8pPfXN
QrvJ1Qgclh7Bwv8rbtl40CDl8/x5+p9ku901lq6cffVvohmBRYGKfUKIQqu55kyM6OhoMOkmVA+z
2tRLSBNdJvtJvakkl/j/Bu1NRJV1S6Vf+DvCgjcQV1XIrvSNSR80bUn7Qv6OhD3rzplyq7pjZH41
/ga4tLIP6JShnam/k7+r5tNBf2dJCGmz0uBZLIAbs8f4FJAYedm9PUN3GrLd/x3qcdFZL9kA8xpz
pn7LT4MTF6C3OGgXRgekQ4ZdgFLlpxNiRFuWMKfbptlrRuyLHbNAujTqBhhqFxk/NreUzkHHOgS0
Gjtz7N9SbGxt8KKBxnq54PjWvXr3NYgvWnxVG1etegmoyDVGjeHEViXdFjqm3bozoPv9muCFTjju
hJfJ+inMXzH5EgsVlj//hruLfBftfxyd127b2BaGn4gAe7lVI9W7ZPmGkGSbVez96fMxwOBgJiex
Y0nce62/Lg0QUcX/s2is6D+cLCQQxEeL4bV/9Z8vGVkiqe9jlla2aqIdZ34J4u1xl6TAZ2fIix4q
UqKUt1spzSU3L036rLV9rjoNMAI5o99C+wC+ZVdA5pFda4YedAZ1fIT0jJQruCEKwanV4XGVCVIb
dUwpeYTdgyCvPbga/mEE0x1kCxYArk6MEcFNof1hjZnuMf694fEhCyOaGS6a76jhPv4O4AZVgh9Q
2Fdrf4uHKCdXjFFZ+DP5xU83b5/aG0ukzTeVx6KFaez9WbP2leEZm6YSNA/QH36zZhnsK/emtVsj
n6yAijnSaThbLPmENUgFjBUxad72Xcyjt7wONbZRCHT3Ia71krSIWTLKkWs8QyNAy22I0FOUnvla
oFWSu5ZuKI5d2D/kzv+DSFS08B1jbrTL6Dn6UppH6T6si6CDhVIrMB02xDNQEMEkCVjFrs1YQxkc
U7ri4D4MKWkjjUbpfpPmEIYPY02rgrtV1F2AI77HFcjazcDHyNVC6FGQZYJdofvrnbY8M9Yq1KWi
rram4gxIWjDRCM4qm3jKMaEy2cbmhksCG0C0n8rr4ltvbAtner8JFuFcdsqzNMfAelAfHCJ1v+JK
F6aBDQ8GSzvH7CW09J4ht5uCnr5HW14/FpMQkTdqx8HDwOVvxBBEO5QT/G1a7ZmKm7iZ9yF5laCn
yVMm9WvT4riJ19l3MUq7FpSR3ZUOjn78Acbpf5jV8aUIf42W7Da6bNei/zDFd+bxtr57MtUkVvKD
W5yr7tILtMeyvl2GmlP0qPjn5Ft4xL91yKGZT83TJ12VIr5h0p+x8q388an5a18RuvHruSKTXvgd
4HvBr5SWC76fxt0j4FNe/PpMj1vrgK/BmtV3LQX4RbJ+5dOhV8C3ypVkA5hoQDEvuZbd5vMqizFS
k5W9i34/BvEL+kT1be2zMhglBdnu2Nh+48FkdDFQHe+sjzHtxTdki++fm634ir8b4Yafn+VT29fF
QOSobSK8KDiBge2hQgH8gScxvvNNJ0rxXYonwbqp7Y/LqTTmY07xYAtL8I3ohG9G+d/cHcrz/Foz
Co9JxahwAmPFqBYk+Fb+smarNI4Od7safQJAH8dKnOa1A/ZhTgz72SJLnxbHSsYfPuvEuWQL3Kfb
iKg06jNoGjd42fYthFG/guQsa+rK5ky1IPvJu6lmVrhLz2BZgHDhlJXW2LtUoN5Yniz4zbn3JBHh
d4VBy0Y596OQVWBHC3RJ9FnSjAmi3WD/QV5OFLJdIpGGrIVw1ea4b7VJaV3Y21SBdrHJn7VUIECZ
x3caHXyt9uMbZM6sgD1r4buttnBw5giT7Ot2LbUzc4IDzTs23bXYId6T7VamZyX5DhE76RJmopwA
xx7CAvyhWsreroOOL6vjoB5xEqVQ8593ZYY2sFZKLnVcvc13gIkaYYrEFjqB8f7x2TVQSLlgH3q2
EteJcANhKw2UagTL7VluWZ/gZfoJZ3Ywi8yjr94LaN9c/Wa2plT9Wq+o6x5QNCZ7M/4jhpbEPoyc
r8wARcN/Sb7RqXGdj78I60s5b3ibJlqCsEexoAh+6DF2HbbQhOCiSP2mdnmSYg6ACfxW9v0ql2xi
EyjOpfCaTnaC6Cs8ECQFoG+jKgrbSHwPm6kn7dXbPsDUcSc+APulqPOWoYJJENP8hnZ0R4oGtrDk
z8NBQAL6FLlyJ4x5KJ5JXKJL2U54EtM1ozN1Vti8WMVoz+7WjmHLPiqnabssmo24iYCEVPEcmKvR
HcMj7uja1uX/tx4KWYTeo+w3qFPohpWCN9LZ3onhqD8L7RfJESSHt1aVW6lC+BPkYuvQAOQqYLjt
bMk/4J8t1iCEEaANiVedT46Wf62YfJ1iMrf+JADyzybQXj2G3OBCmLmThGsWfAYSkMhDZ226/sEB
GwjX4MCU1QCFpG/MHUSRqIu238VUWxlOkfxJf3FCGnu5DIyfMDiqRH3TBvRd3odgbQiYFIic+SrS
uUoW4gpdRCbcRcOhiQbpAGFz8/jl8Q9eyndP5LZw7V0KeLbImj0yBuvXx3hD5qohXkpG6T8y8ueI
2onWEF+StlWjnftI5KfBMuVT87Js8bTQIWTtScNNnMqYZM6n/6JJDSP3dz6zVXwBnYXsejWcZGLC
qUAkGZH0wFt2M9M9dDptBuSmDQ4cAmDCQQ92Q05tDN0fcXnGz21ZjgGhbVQXEdSHECCM1MVVG34/
GouofsZLRkqFzthLlkW9Mnim6IJrx5q6WLfRKWPqkjHxte6f0J9MY0OOlHdEsJlvUU8xGJrcinYB
TeBPb6HrRKN2pjy0f3RFkYQB4bmnQ15ofoRbCFhT7j0bjnjwF53HZCQeFQQlhU5EjfFQhodyLOFq
9jCT0/4eEmPlrdAocfzU3rPJ/hT5QcIWH1x3Uh86cqwA8uKfGhsmN4l+Q1sZQ1jiNMo3hbI2WZD0
+8jdnUuNygSgJDSp5jqISbV1Ny4DRF3S5bdlCFTVjcEBSPgkYG7XUUT4NBefGuf4V5IhqMW4ioT6
z/gDyqW0VFtWJ84mZMVWc+2IDEOuwALFLyFc7L6FgnV0U4u7eAfo3eFbRzxE28sCyBnVezfxlTV9
3uor+f0gv7EWXmDj+QrouiGYSLFHvS4WXH4fzpoYgVwyGyQHnFrQz0jxAhQAn0XA4NTn27xfm9G1
7c/cEmNxMcWU3Tyo1rDqIGeNzH9OUZPGO9HYCrxt5k/gobom5K6VdlW35LugZpYH5PfoafYfko2F
cz/rssOAQt3KfxC4W4wn0VUvCeCF1yTWJf0pB566nWxwRqYZoc27VD3J6XcQANuzB1NyK6+iwvGL
hcWbrHLZx38hLULJzv/AL9+DftcHL7tu7SqdadKr0eyiQ46hf39wL5FsUPmLmggFGCxhDdeCkRss
ZpAIHfgBhcWLQGrkGKA0Jj7jtauMLRuXa5KCHc3ZuTLh2YDBFEAMHI6LCLDegrFAejkJnBzAvpp7
SEa40fIH7nt5OPbdlnYJctK7r4/sWLwxzH4f9QhRSlsbvS8prt7kKJc/Qm3TwgDstjAfGDiAq9Pv
Ml/Lc9jcwUQxw6ZKiRQkF2Q8xyb1b8WFSGbCR3dfrbwqqXZOlJuCuEaunxF5TXNtzPzrCpaRSetN
biEzXvgOULOMEfgMrgMFV8XVOHAhtf4kJlBumrZzUQDHhOKcnHLmCHYzFPqgZ/oU2BWfyh3fBttT
RQ8NmC4xuhAzE2zRUzlehBS3FkcRbz9+6uxBW1qjPND5Q0CVeGfaherSZmyzK31am0etPniU58Ht
18NaKWlgi7DnFlsmurJ0qJ+bHKPXD+cWmkHp0BZsu3/c/omtgUtMBJ9cKFRZGwMb3ipKniOLq0OE
EKU/R0wzBKte3ec9qD7po3N0vQiHiAOBZeboZ11kMSBYIfpVbi1PGVEAKXARTguniWe419amsZUk
J842db3iNcNHajVH/xuBk7aKT2m78HL7s0fkpGa22G2G5pwANsHAfA5xQLX0yghmvvI7LIClSSA1
XLT6s5qyDUYCjBwp39OheoeamI9sB8rKI1zqrx3JlHhmRKsusQVtjUBFG8DGiRaQq1MTnmrhIKI+
EiE1ms93PNytBW3P2IwFu0avIm/4HAh8Y3c7CM8YwVgbbE0DsQcxyvhmHiF0j2TXpFbJq06bi8ol
Yvy6dp6tkFBE2bg7fCfom9FUEABSEeo0U6KF9lZFx1VWY0stmgqdirAx7omanhwafRPZwG4DQOpw
J83ko++IhSpEd1J4tD0Uu0D+Gsqz4l4ibI0ohIwNg1dbk5tH4pytB7bp71KYB2ZKLkM6RAf0PU5s
jfqski4B3m5i+RzoyS6zIwER2LyFv2Ucb4iHGj+O/Vuw8EFOWgXzxLQjtbpFrzLt1hQ9/Y6kqPxr
pluh+S7fOSpF61waTrMyyPyW/uSL6a8/CXe7oHyIjnUCFYrqjrxRXL69rfD7Wfblst6UxXZoXiGy
zy+hnwfWS9VOqruK62vxRzsS2I+1ZOaSOTJpU5/Ez+CAblc5pht+NStuTIk1DkfSQ44tw7I+qyY2
rzqYsqPmS7Ndx/UJInQDh9alNxVWiFiNaiOx9aAU0ibGZ43PhYGbuQ6T+5Rr/FZKJ0mxq6NHGUXB
W2a+pexQSDbgoC4udDLX+EMglKhNimDrEv40prjw8eICPxNtjB5M7+CrlIdooKp363lZHjvvWAji
KHnCslLTHGWsO8DigPiCbphSJJJGm0r/arIDul5avdBxYqQzMyxF0N2W3VV8vA1QFBZ0Ep8rWkMn
5YZmNCId/KlG+1CLaAh/W0ilCZkzJGAwpl7D9E93VwkpLYv2q1GO+l4E629mUT2tpKW+YDLTpJVq
2cmw58b2vS+TRBIDxf6qtrau92TcTy9dc22zbctc9vljD+wFDsyDSHWrdM3WPryzsPDQLtTZRXwL
/dSKnFLeaCsXSfvnu7ReeT2aapFYE4nQTYLSYdAPq2dKnEx5CtQNub2VuAxPYysQzfTiPUnOmr4Q
EOmK+zoivu5hejv+k/W1Jdx+yl9C6E7QXa61JcIn424+1MGmhofFeowPonT3SJ3iYRl4tpHY1dOk
E5ZIReZdxODFOYQw4aP82QkR2+CIcvE2UrIiENSkE8e7TdQFK9w8RgJ/Vcg1NHf9grQqupomylwR
bebUSrFLdnnW4pKJ8ZT6i9ibx9ti2u6H1CbaH5qF5skpgrqSwQRqMQnvFs5ggWiUmVlvS9JKeTVG
yRv+NATzo5QVaYxs19lRImjGQd+PPAJJR+LENCyiT1kwyqJNjaHmU/tDEV4HisUBP773RrkjqbzR
Jqt+Btwg3wMm9B+0GVhfC/RerKFmyD7hpMu4e4Z8/PzhW6MCsLt3ytElyr2OKEc6aQwE4F7Lptr0
7zH6IVoiHU3gexD61OI+P5qPXOtxUq8zCN4OrRspD4gad0L5qqtVg/60mMvZpVdPQkvoFDF7+dbU
PzPYegPHPdoxz3uqDR/F3iNArrZlwESpG9ChTjc80cHF7BdpuSyVP5KXBJb2HMkqni+CqWrxEEPv
5aSqfBAkBaT8tTGru/nyUgLbL3Vth6jpO5FI1kM+HtIQ0WO5IuiQSETZib5AbrMM4Yr3VLJbc/vw
GQHXKy69dsqjTYs+LHOxLV6QiylUVjDt8ORYrzjfpdVXKc90doa8ppquu/J5NQ3wc4bvxXDrdAwx
VIKtrOy3ZGpQ/mJ0Jy0ySI+1rGIMsNJ1xlUjPSOK476QzBnmNNwpf6CjaFmBBfgHWyKbhfj2R9Hv
qI9xu7X7Fo6uBS+JRkIY1T6j8pfsC+Z58IWx1G20+vLYQUIlNxUREH89wD5r0t1IYf8cjGg5kokl
CMgM/S8YKcDXPTuZd5TJ3OLBg/2S02DlHZCU8KCx9PEHm1O9tH5xkCC74BniJ8kv3c07lGRf4fNO
KIGGmB2+3fgK0IGuoEbcI/cfJzDwX04rAXmGAxWh5H8yYmMlp4js9CGfOHBfQ86HBsUKCjKFZXMF
6msyXSnK8XPI6FWfPbgi+PzpAT9yxGybbkjPTm46rjF0JVRlzmsDQdWBKZThJGM15lWkNpevRzmn
HSor6Q+RdNBYC1TM+CRXCjGMH+uaDeNK1lI/11qjyrfDEI1JIELjvolq26IzmnzHIX+HOzTXuAY+
fJ9RmmK8BLvLdvWmablr2FL5g8qouL31xJMCiXjFMrzxBgrbytoZya8L1kSVQCgfUQDl/kkn0eQu
FdyuC0zExouzBY0Mimo+FCwnbS3MeFYEEPRuLofXtwwQUhdHt1gq6D6JFUMXZNjofBudbt3fgfiP
LZOlNbnz5RhPofzCTeVTVrId4HrCnU7XsXz7LD0myP1mA4/h2XehiKmTgL5FcT0NfibGsAWB/OLs
5fNUzU1eLuA6Z/w4kgTCWWLuCyb03HQy5SgL23gXEOHM48b0QPWhzA8ZYZOTZ82TsXpkyTPSvvgQ
phcU5DKecpv8gydPN3/B7MmJCC5mODla6neIc5LfSn8AerwHhJgw7KXqJU2R51S38UsntCOq2VG4
TriL8lm9iC4Ilq0SkehXJzAQLDpqzVTCSd1VsKwkO+HexLQvk9MDBz2Pnx5vn1ozF2wRTCM0UEVQ
59jhH/Oda7hYeJU5I+M7oXLKg+uID/58jkxaVk+VuNXQQiAvUi3Scw4dEqOJnF88y557FzpyTLjX
b0nZZnPmYErQZkLQIbHnczvCK5ngBAK6b2yTwjHo7wUHBufNn3/q+wVKLXbmyERXM+G0tQyAPuXG
KAyT19hMCjTGUQUzBsIRzHagioUl5XsAn9NLUlFoNuBd9LKHQpBGxl+yic8QVn2/RtvvM0GzU6Oa
VVZRtJGEHbPjjpXz53Ox+Nj6rcH5hGJK4q+WMQBxGGm26l+ZrGrPxgcQqpcxtSL7M8sjTdiN3Xn9
MkvXIQd1N08QFYx4BqeF2957Eora7BJ161HGzYNdEfpFYqK79YVDi5I5JZ46fajML4H2454TWhuX
WI74KOTpXuQ3UJPd3BgEMxsvFf5WvIpN5+BT511i5HZPMoZRLqNiHv+iicB/wo3ZtMdBiOeOB9eQ
UKrCy7UiyQJBfdaRiL5JXwoR7DI4xdadCw0g07nvuTXBhVl6QnWWCjN4V9ybaLtNhjZ4CH1LBgT+
bm51fgO1QWbg4J0yUCFNa86/lyR+tWtsyZa3wtySCEuyLTXhNNbini2VMXtGUM/nc3T4QTyiFUqe
lhktOL36he3FAN2d8Tf1jYPRj+6TtP8TrUVNkmW9B/JihMnWOENiu53QWC0dxjCDCeQiZtUQuqfp
j4mJBxyzTrxPxdma4JcEqXo+5iTz2Io/ArAYPKrpyBbtjOa6QpQnCGQG/OHyFNiAFp0xoyFkdAjh
IRPnYvUbcJ1ixMJGRFSRsMhNWzomQOyzDIX6ZvxonfIHx/vHtFVao5G26DOfUuqFitNgVIsTmkGi
jQo8Sz9bP1esO06o0kf3Nj7zqYBehVawgb+ku/ror0FaZfwJNrdBmmlLgAH4GbbfZm5ZzQpxLTaO
D8KmighJbrfg9OExHdJDYC4r+ShJK+Y8111SXRPOihxsguahO7mbFMzElKDz3CM1mqi6gM+LOWyS
a6e5wsIndrUjd2ctf6M80itbscEq7IAQtP6cEtoThsh6tB82D+uvxtfH7UVCD9mPwUHGEyGaL5Ok
G7iR0VC2Hw9I8TAwYSjNU+0NFA9LxrcYHfyQkvO6zYXVaJz+GKdAp8hmHFR7mFhsFr24E0tHSHEf
rLhBGnn8YvooQE5da9pW9qbjCmqSNWZhDUhAvNSVDQZpZhcU96rymyX2cMzbdcKshX3PRZHINYMJ
M3b0AkWfNi+BRfuZ9qdkh3G2B8c1ZxISW6BI7mpTxP3wXdg+RvDwsxa8pUzg6EJKz1FFOmk43c37
elWi/OacJ82unGW3jkyDwWpnPu2p9Kzh0+HsDJB54tspFx3K1fLLBGZit/Sr3aBf8i/1TK86SmDA
mfbCZZ7ViDzGSt89Lh0tm0frbBlQ8DNjn/PhFjEcTPhl4VRwvx2MYmMCEjHX6D5I2bZdMPPqsIak
35N4Z394fwQkdEV39U0erQOgLqPDBwvoDqgB2x1aLJajhdysY/lRztrii/Pav821bxZ8lNusVQCb
kwwrGHEC2Jq0n9HTBIjqZDfpalLmtmkxHC1Q8gy78tyucbap/sK6AAHVq+FH0N6UawUAz4Izkw6U
RiB00ax9hKGAw3ndsb7Re8DYxxJFNOJCXiaYjzdIgT9HsuUw9bp3nb5iykrGMPkHkqOtaofcaNuq
cYBoaC/xyJAkdIo9f8aYnbKsfGFKsYhOIihDf+lrDlCxtVUHvqg6IjcXbe0o2CN9zgJvPAJ6d9/P
ZAeigZKiCtAkTypuuXaWjREkRvmQgNjqqXXxiL9LsZoDEJCguCBJL1n0a2yJNTWvuk0Now+Qi1Tm
V/jJ3pgCRNwF1DlslxT3TJpNnDxE4eATiTEnt+QqIPxey2scpSqm4z0HSQX4O7ZKIYSZ4rtIu9nY
oDL7wC9q005cN+1o1Yb9F37d5qaFdqpvRZHriuSos0Ken0b3ULpRBKcGQMKs1+Jf66khLM8eMJAJ
DZ0zCsrwbLUl/crdrYK0k5J+0VAD2MH8DnjnZI7CBGe8X4Qr13t5wzpFhOQ9iJKyjLUAZtNaL4mO
G3xy+qK89Bs+ViSk9Bt2dYHHLAOswqgElIl4ReE+ZYyM0eXcjA8Kdu0i49GpOA57ukBay9G9tVZt
BNHWf4BU6IXdF6CtK03exhRVDwvBRvCMZNj3pwVOyU1HjCCILFl6nEvlrJ+VHkKZKduCaQFkw/6w
6fEGssqlv6jDK/Ba5vFd/Pol6LE5IJmr0BpMgyVrrKz+UELjg98myyUrwWfjvv0PKjBiy2eY10V9
XhMCplW8BfhbFxwHg2LXnPPQsB0xUCmHaEUlODlJ0nK4FTuPXUznXKhllufsN6Sw3O/CZRFBQErb
4uYG3wLL9+ETnCKmYa87x+UJFxKoBNZV7ej1OyE90MoTwVwvcGzwY+EaOQ1pazf9E0nD/3mQtjq2
x/HoIkWl3wbCaxBIRh4V4fSh1sjvCv8ixi3s/MKvbop6JPMtZvpQFzXsk4GXJ6ZHsGpPPg7zAcs8
BhyikgrQFIVMJdPaY1NKYbuYnLKIowS/Mr9KrAojNs9IaTFp5YtW/nG7QwTVNYnv2gl3L18gPO/L
X7ITrcUe1cNKnDbIkCc0+bAnhyj9Aa5gr7H+q98iIpBMnBD4ElY7XHnFSPOuK1qdIEjHdLa76/5w
aEpAAT5nLItzyTHK6c6hn2PLQUCekyxcqu/PcEiDq/8KRx/HmvsxG4jiIoh+1ifQE1eBay+FUdem
yFqNHcVegkoA96RiRW64taDeHE0nJ5plGnbPrWAj4ZCS/q2G6wqRIemCSBYkpt+9aKLytE4+ASQ4
mcr28kF3zttp8E4XC1lBzTF2HoAF60uRl5kXXvG+AuFZNHhDDEeDM4rKFXNqXjkx27TKlcwSyb4q
tztEAwGZ3Rcp2lktWZ1LkHyp3Xo9E1ey7MbEE7KmPQ9XBN/S/xulwxZHqY51Ud/3xtaPfxrv7ie8
l/mzNLYuT0V2qvQW09CGL6mRkhmtMYun0RWVhpt8peIbeZ5kzlP2GYZoKr4FAg3kl0SiKx0e/c0s
7woaULJ8VfPYkTI+yOsUNQEpTxBcCHniDhQPXtpv1EmrOi6jXk42gMsmnhDEJLA5e+FCze26AQCK
v1zzopA3q1R7iNeeCZ4/qyE16HFFgNMrT5HaAOaJAKKZPhpdeoXdY6QQEPd40jvuLz4c/ZA/B28p
UmEGB0+eCikiFpocf3iYeEzV8tJ1j4z6jBon9FmQFipftwWu5bWScQen0A5e5mREjkk9aUyEjalX
hZ+gB9BV0HR3SMF77emTskicKHIi/k33MOfIXxpK4lbciNlSRLaF2IojINEuzPfsgoAEggJvwKAu
vc1qWVU/sbVuqVM2fwOZ+bHjej1AAozpod9+hgpn0Z99ad+6PLDGHGTHTamdOHa/6Cet3o6NcRVc
BT1SB/PQB3OgB3EDlAJ4AfAZD1vU9Uy1N+8NgSnYeAsB4clZvwS+zQTkl6fkDxYI5kHdiAsOD71c
kawGpkU860Kgnywh1dasK8Z9ikBjePPUXaoAWf0HPPbLHPtOf42n2gqOr9gEsKEDCsVlC+zDlkt2
dHdMCHjOrwMBAd7d5c7pYShjugI8YmFZWMoyR3jPxfHbwkcH4i2Gq7ng4iLbzT27XKQb9WvIXgoI
XPpI5ngoFIzw+pYV0/ExI3AWo0EziXujZxsV19SVo9E3Xo2IX31AOirlMxeaDdeDJNuae448hoKl
SAgzOhEHtzeozyXKJomF4KNZ+Z9xkzdmobQlIMHMLxFqle4pfgGsF4gLDQyqeLcceq61ZAbuJHrX
VrtZprfy1dDunil58ir0sTnjQzwbbo3O9EjgElMfaS4tt75lcw27yK2bzzInNvkvPdSXKpUWuAeQ
yxFS99elr4zI03nkEelKMzqD3DR96NHT0Aml99freD4e8kjU60Bdq8gaZA4ikad9KcwQ0Is/sbsJ
MQIrxUFViDqTzVlEKF95CZqOcgKaIMBCYyRcBeKwPic16AL+OOE1BBT5ACeiHknDq2eSmzAbBkiJ
Efkt2y/+t/K+/PaJk9otHEP9kog/bDkhKn9um3uZX6/9a27hV1n6PmnZbJXIXrsXRrgmdZrmJ0FD
jj8jiY8l58dXC8c+kb5IGDhoKNNmiwWFOfs6BI2eKSw00hhNgZpQGbYBEi7lliukKc1c6qjDV10v
k2LhKZvK3blvAyNx/cWrSx4MMKxiR8EcgWxbTTVEZJ6F3cfFO9OdxBiV61LT0OlS/cp1l+w88j1a
IrbKY6oceAHiBVaeg8SsPlyLz+5zGLKd3H4NyRnEzEV+wwMZKhdo4SnOa4A0kZWlw81m5Yey/go+
Cy/+VlIU9IwfpALyO4A/O9m2rC9BOIsNmQ5kLaDGOQQ8tBLuUSDMUMcyQygeIebAXHiujP6bWBtg
9TEzoFOhqJwsun9QLnO8oGHDX9bvWzJg0p8Kkq0g2Cinh2AblYR3vYjrl78MG6jo0xB9h53a2zX+
9uPPW/nPheBhRmU7USdnLC9uuxOrOe72dkNwA6xkcaUszUKuSO49egvgGJ45KoOI7hVvcKiudqvI
mv1rxfOAaxWX510k9g7Nk+Mi7PbGxFeh5Wgp7mP3+fkWLXon1M5Dn4EockKuFdTAnDMyOjiNkC36
5kpSdMd4yv6zxWNu4tXA00Jbt34MPiuebfJnPiLYxTOQiYl2wCWhIg6hBeFwyYGohX3KlkhsEnuj
9UUeOc6meIokFXKYhrRiKZwreaOaO5dYQB6MvXsjzmYisQC60tFEO4diBKSPZYZJnud4ILV9BbUt
ypcifYQyCnei4iZiwbsM2ZisiKOuf6X+J/32xqCPsSElMteSehuKI3KtnMeANCGqUEh7q4S9iU8g
NchPkQ+Jv4vxOsWM02ZOh2JL7Qoq9xEuJ5e/tVDgGGgOWabrW4+nHVN6Q2Qum0FSLgccScyKFhJo
1iUFU0fJ5x7Ih9E4IsKL1rGTZf7mLq4LHEV78OcI+wH0xx5nF+ZCQ95bu4omcEJTQfapZMlXOTFE
30qz9vFYgRsVM8OyLRXp6yGgHCYnDedLgtUrxqJZ0caqw0fRXKBQFdwfagT7YG9W/HhdN49XNRKr
e1kvcWOZB4kI9OjKskpyecW/98KEpKQT+S/4+/GQL3z09HgvQaCka2z5C7nkfPKcYhTtNNvwV8DO
i7ucXriGpEC4XpNKC4qEmO53PzP9hEXOowud4FRcJc02L1GadNBWBBCam9t4f1frEtUlVbMoqQPJ
o21nHy1a7iSP9K3MEQjPIg2W076Y3O7pw0W2F+0aG1Cz9V6EMqC95oOgr71LSEYEQ+r23jTPdMnz
5CEQ0rcGw1qG0DPcueHj7BEzTVELNLQVv/M964KvPwpvT6Ayk2D/2yFHtl1y3FplFlJ+SmwU8Soj
DMtM0WpXrqOOt8MUdyOeTMoDwN76Y6585QvR69DO3VczPNyY1oGFxbSiBN5c1W3qDkqczZPCXLMM
VdoFReyfiGKHz4k1IbkgFL9doHyg3ST/RVZZHYFQ7oa/LEJp6nU7QiOF9CzQkjDcnhwGG1ConkYg
yLhyYR2xkEr5lNgs36EWcBXqMxXv/0/EDhc9xGBW5w5z7X9eYfwDpeVI5tp45s3aXRtQoHhp4tWn
dApyZGbvfBmUcwZw3CltusCpz78EvJPK1H+C9Le0kNIsxVYp3rnA+wvfgJgXC/mPzovIi4Gesvjt
ZTRjsBMgkeHRH0jgpEp+p1hT2GYinkrhkdLudlU6W8TjnTgjeikAG+MEmycgcXfxc8SP0N97BH/l
3c3hrMiqGzPmX9CN8l3mXQ5/8pqcDYejC/zRk7u5OCb9rnP3lcSO0s8zaIZ2Rjo7HTgG6ULJN6NH
vcpI3WWwzmhmzLH152eP9zxjTW+Sd2JtagDB3KjgPV/qQKAb/udF12xJHu7X7fB2pVfa/RTM+oI8
VRPDbq2LSaOCOmbTy69QAGjim83cEid/ygtWTSkX+s/4Ge0qpVLExa+awYcSBme71TrPlgrIvmuu
PqiUMsWaByL6s7XsE5STgCWUHqsAl6elvIpV1uobTxE21TEj/bwgBGNATL2UyEc09VtLsHQEQhUh
ydIkpwLELc2RR7GgTNRJQgSUxcd4nBat0e+hoUslOc/4cZt2jF2rXQbKySc8CfoXrFy7GWU6dNnP
EmBg4FIHjkRzkHPH5LU19ZvXeTIwCdamQ+au96MRoJ9Lhyy/6dmWJBqMSWxBrM2z8rMQF6n26gtH
E7f0KWdMYRxKOPWXCNg8u5szssOooiwsF0BWxKYIyRk2FmVvanxbdIBxTLQyxc47fF28Pnyy9/mh
kAFQ1+glcJB87tL0KfM0SMJZar7Ddf4DnIweaKD7ggA/N6fBYdsUXJEU72Aqi8gMD2PKv/I/Hgaq
2aobXFnNk0mm9Wj97ct1yZLSd/jpEZ6hxId/dLOvpntSKCtQ7uD45MdOSAfu3fHx6m4maRMnwnpi
f5sYyDQ1DGc/uv7rqjeT+nTWjxGAyDxgGXAcl3kj5VF2xznO44uHMDRt/qho2QwgF9l+6dNBVgqm
0KCVUY09u0OJSLnLfyN3Ga5XuWEr9bdYUM88YtyMA1xNWb+0+NCk9RlWzlCP/KaBm9Al6Zf2d94K
/S8oShYrxJesKRFfsIRwjhF9evDABx3wcNAeJA/BjmuWu6j5hYZbstEeOQpHfeGnSM4osEFITnth
RNJfeqnRzpnuVTO1qfcTNQQ9ReiNoEeIrP4rRFL1VsJARPKYUwJwWqh45fU/ZlwyUwNe5zghx4Yw
dix6AsJAXsLqOX54yzC2s9NQcg4vsxPYf3nrO4otWdo5zwL/8AEjaRTcwIAqKxT+hGSn+ayS9ivk
W3RwEhdv/NWkmpBAVvOmiwQ6jZ83lAfEMfNImIQVJbvkNB2/UDBduWtBO8fxLIeGEDqOcD42B0Xe
BlRRaQ7z/4fz1frNzAMfSZmggo9QoKSxDd+JVyxbmnZhH2i5E7n0uIPUNaqQc2uuKnWti/cWoyct
TR4DdXK3lFX1ufmZRDmTMAHTwdkJ5Z6HpwqzIKr5ygEU0LploFGutwubjcsPg076sxfML4C8Kvxt
67ssn6SoAng5SHy8TTSWeMT0WY78djO4PKSVQywY8swMsVssNfyc25ChlQnGVDZhMove/zg6j+VW
0TCIPhFVIsNWIkgoR8veUL6WTc6I9PRzmN3U1ARdCf7QX/fpQqMXlMd6zeWbgJOJ4o8/20qA5voI
6dj7kBX9lC6T6LLgPI30SqwPb+S/2p+Pstuic5OA+ay64xlbdMuGo5P0dg0eonlAGOAX6xgno83L
OyNEWlACTwf2pF5UHvO8D5ghgc2Mcyf2D8FJR46uRA4A3wx9pWFLYwQJYEX+G6tb1XMP0plPiKUd
ld1Ko8DjrZHixw3E3jx+iAsIQX4BBDXChvLngRjQkniFooCow+C6GLYLjDE42xL1Z6DapcJDzS1D
NK8dmpz55gD0pkAiRE+VcBV+NdJDwwNf9izuHqOaefqrlz8RM1A1+1Uar+PLnfwPgx0RNWskxCnC
ZxrlVw6XCASacukAg/kgowGEoC7HerFt639SxpyTJzT8mfRbLNId92jx7ZcGcq5jIFQ5DRVOhSOV
QIhQ8iSm94Sh3SjGRU2Zd3VN/W1N1g7pkQozmmymjY4i+Sndg9+2w3bRbEuVZsKen1zBuEPYDUOa
JH1FDBl4+4UFArw9hbuCTZwmDNF3IuNDiujjOROTqyrsxaRomR0RDLOi7FvNf+S9rDvdOnSi8zT+
muMrpHqXgobvYDP+8JNi1Ap+o+5Inki4EAEI7kK2xoa24Mt5E/umMJmFhW8DD/+uI1Qa9lajD4eJ
L0DUr0p9fPuvzUC9DO7wtVgSMrHHF2aZtmR20ajWWJwjoGRvzs39Q4bShAofBIzIQT1p0jVL/vUZ
eC9ywnYKTmrYteSsljpzGIA9HZ0RRAzqq04H8tYQLjJbL2nQ4jsp6Myi+pBXQ0IPxrnTLrPgJuZ7
nLqycabCjv5f6iBHCJW0RUKL8xTJoZOQgzEPkFrj2zsoXKN41yWmS0wx+WyYLb+S37mk90PoDosB
pZfX6snsdHRVZT3EDsltc2CbHx+L0aMslHsVU8YIxhAyTkDxCgArexFyI628BgwYwYWOAegD2Uwv
bb9g2L9kbc/l75LckMa30GCfMoNPs38AfBJs31JUOGoYLed8szIy0DE+IlQSxHUzuoXTxdS8kIuf
/zni5wIcMDgasKsR3XgudAMtRt+DBqtWg4/WXxPzkipfjGSQTwcWFg65TEaqn2gDSc8vzwYKbIh3
cQa2WaLmaZBzmMke0F2Y+GTqZVT5utwPRmWL/qoUt158RbqN+k+S3RdZXVhuCivDyZMGO6o7xyXC
/uBkeOxBfeApW9xHkVyOpXeItF61wQUnei4O4K9E8OTF+lTQhPM3gevBQIJw4wnV6YQdTF7hwjCv
1XDNqVfRiTvxWovc1nhZmF9gysDLYy1IR2Br2iUhJLQpOI9J4y5KDo3hyQw4ea8ituwiQwUnbtOw
Deq3oiEN1L38Xc86vor2kz+sNKhb2Zwy5oDGji/h4aHvoKHsaua//as1bnscvcgLxN17NdF344T8
2PfKMgLbz2NSSIUT5n8dbLceo4+uckioKYqeNlmJTQXuEWd9u+RUpuETEXPsFH9y8YgfEdCUUKOF
YTXTePiOc1zEWLK4j9bUxGC3aVM7Zc0aubeJN97HYGfU9kSCv7j5grxMBJrAawIjnH8HLiPigmXX
p7SMhNegO3wXKQncaoBjn58EVt08QhLiOFRH0NtqhljRtAnwPmvgd1QuSOSqhg6iINJHXCUUpSGB
4KCWP6LqOSw+5yQNZjT5JBfQwr7UNIdwwultwNo2LWFk0dCCkhIbt3pdtgcyYWayN94N/M9jpqfe
KH+0nI5afxvco/j07lcXIcJm15876Y5+Fd0Z/uOvieIfFWR12P01BjQx4oS+ha5RIdtTWKlEiPI4
2yf0H3VvUjcIMCihJpK/jepCRsMQd1yRK+nazgXv0QlUzPCRuFyrI8bCbqzRmOeKcumETElaRivN
NpW/+R+nH7w0qJTZU5mDkJxntTufrjAevGu+z426YQzPGX489So7L5e6sMf1xKztLhdPqAJm/TEi
5hTfKQFVwBSyMyZWg3g/qPtWWoeClVCmskx+aZTstFsc7kGTbkcG7dgThjPe7o/mlIaAoKgQoPDa
mn6bo/rdc9Z4pA/izUQ0rfEZqlvqwwqWX15FvJ3JssOfsjenfbb75Dq9jC9MbVCyodA5Npb3hh+T
Y+nqrZ8NFnBqFQYa1e9vhvKmCHjOeYexHUm5pxBKwZc8Jxs/JBzo/vQyDYS+jtVBd9790zQ58tYh
nQHyijMzFkExswsibyjQAnWOO9wTw0Mut1Q5KEeeQerNWo+7Jf6S9MJAvJs2cXsZky/MQKVvE86m
xfvAIkcq7SnJK0G3OFJwY7z2Vy7n4xXCJCWnHG/VvdZ7ce3K+/ZRvNkE5g4LXsfRjikkmN8vGzdF
RVfpSjyzcrDH4cSAa8SOC4uMEkpAWruWFYEPu8e+q3EpUgkWPX2Mt3b/j64aKpJMKDzI2xMOblYA
G5OE/LXgS8LyFjmVNTAxxNEVSh5hK+MYrpnUrGZ9ay0pf8FsB6/4swHVEj/wV4vg9+hlt6CpRYDh
N9n73M5ZIqaPrNafvulMGBtvK/iZDxyIxsRcEx6ErfhrdCZsC2XlLT5xtAw29bosX9PKr6z4m6td
PI9lB89UnEBgaM7F6ECFAXIzIBl9zSyf7I0uek3jFbQHpWtGJMVVIxbOLWEv2rJXzQv8gS0w5IQ5
e+Ajfr4dX77KYQyjA6VJo2NjrEdVFkgpOPwj0C1tJtI4QerBpiYlTLdmbIuPsd4zvKEKhMdIWE13
rKzV4ipkLq9kPzN8p+ZIBgJUt7IN+13IxZkuzMWyOLLgeWXs1cwmWT6N4I2lQkQTZcaKNLSuBSIG
FkNX7rnHcY3bAHeCpm6EYeP75zTywvrC6IKqAokpSITm5JYHEUb6QF1uomMZTNenuOAWsZIZUWDq
EAsgPw605zp7lPI+FjclvY2ZTbQfCtmRoBVpLoqolOeieTJejlSwYNAdWX9xu/YvCrEUkgjrKl+D
P8ndck8WMvxKWZfAfJN9kZxkMZNJm5ieq2VzNeOX/xGgxkXwg2OkIBGMfs45qdbBIcPSCnx6oGe9
WTxUSBqf6uJrEvfBaeJcinfhcsLuutjVWJZ4XTYqlwWfQzsoVsTGhL5KYmLwfLCX0kEEKbG+pYdP
Nls0FhyLYbIW/VPzhEoo8eCaRz0aL41KEc2PrFvmuXj2n8xFJCppOQvCIPrBJlMg0DVu+Ndkn2JW
0/ZBNeuyImL1TZCAoMH/V0qF36iKLgzEIMPiQY//xC9VOs45234VC9uCcfABrIuDNTD5nPYtIRRW
Z0r/uMUzVZ/5hlbAECBxkx+UKQ3KHodO5ZpxC7xypubCLk9MMDCcO6LdJNCs3aJbIbvdzD2cSLoC
ZIzcDGGdRlv7VGjxxPsnCU3jrW9QfEJ4zott88khqc1f4BDOnd0ejH9Velspa/gb3H5gEq+qFHgm
NhytedL8LO3yM+pnfW5es1jRU6xNlunEe2eeRUp6Lv5zkM4YgiEiI1dyDeWNqPc0p1/pQ2J800F6
QjzCCA22Wr9JX4+o2bGxooO12DtIwXDiTw6zYEY2X9+PtSsZ8HARe1OOstIeshXdOoO09WFHiJXq
pIxsy7HivxksSXtXw19POXs2YzQdgoQUn7kdni+F15+7tYpSq7kDewMp7MR+D/xwvd2z56Dt+qUX
VV4HYjFl4MsIjILs8pKohHk3AIbf2tEYsSRwd2Jwa+Qmc2fqE6gk+w0ZOiEYsC2+P3hNtZxt0pUx
6RT++W0Uqzw7BNmxVs8LmAbqvaBHb98fg1MseXyrTPqIcFVIYPof4cpoYAuDeurwoOpnlZkUHlLJ
neYquNtsrHN6pPoYiN5DaSBLEfrlYAVPnWHtPNvLuBlrhxGDL9bu7KtAIEg1R2MyVEXfunQGFpse
Rv8bW0s0O1nNDdYcwi4o+YRtlF9Zf6qStzA2SnXmOebPiiFjPJr0oy7TfxJmwfpj1mIMuyUj9spp
1bGl4+JH+6kf5l9Yr1CdAYnwAVTagtWNigsIvYMehxg+9LgBnhRHXvTTb9hrMOuYzLrL5hvBizyd
GXmlF7zqR/c3YIvh5yE+8NNjNP/myMhlvPniP/SmzDOw4i3n4RNjLrTdi0RHOENh2SaOpxDebdfo
711GAp7eICiBXjOR+6ClhBBp0q5nA+2R0wCjbNz69Kr4W+ZR5aNRbVRXantIuf9r8DNixda3rJQ6
M01ffsQakLh63xV/7SP/xvhWF781N3F1hAVdEGMi+uNgXYfL3rsMH4pfAmYVMJ9luyX/hT8CvZDP
2zizXeqpn0WPE3L2wgQH0onWJG723NOl6Es/A3+hZvm97uHlBA6lXQ2cYJQi1rw8IXVkbqhZjAd9
NZ+eCdOYrv9MCFLypKNBDYJNIpgZNOflblxh7MKWsGlIIbmG+a0BpEDSoFmLiFnxjWOFYbRu2hPn
joLr71KejwrU08iYMl7KJ2dIH0N15b2H5a/8jz/PeMr/iB1w/Adl/MYJt+t+qfJqrtFTa2f1sGNO
xjjsryxfBm84icj7oqQHxJVe6pf0E5n3Ao7EbNEJreTOcwVbrvBYwofzR7osL2y3nLjYMyYy/9fq
U5jAMK1V+iEpTeghs86PR7LDdqpdw0dMkQeNgzaB5cau9HuyY9hpa9v8K+Ub28AU1SltcOl8IfDD
1YEBLHTLsD8OlWOCuxi/KW9Q6TRMZZB7xG3xKHJmLld19pPUHslkEomg79fGu1u1JjrlnfosCnv5
4kNL93oiPNWqLlwqBfGzRa/olgt296c0Twyk/RMkrnr2j+kFV+ZGPvGrbmluOuHNQmYSEyK1NimD
yP9mO+GXab2IOA3kmv8JxTQJF3ejp2XSy36hDHdbnuqLdMQWpKDhTmtUeRUZc0CXn4H8Mm64b5wI
7xu5ONKr1EiKPSf+GuHpyY5N4gBKfALaVfsXThvaGlp+6WxTrscXCB/9XO1wo+MI2Sw2xq0EpfZq
PeMafrP8TP29/W5uCM3Tg4E/8yOWly0xiF60UDu4HM6sXoobuOoT/q3dnFz9G6Vs5b8quIbc3r8Q
sfQ/gCQku0Am74d7busef1PGjzlexb/sRhBv5tK72NcYWbPXC1/vJypbymld4woCQS+yCuWUxAwQ
6YYiVGp16/aD8nYv98/qP/lfzFEUj67JqBY96OTnhitfCt3+SZefptvZvHksqV6XWfo+Zyi0Tekq
4HQd4cy8DGfp1Meutvshg8jyCO9+pX0qm2iDLEzmxRbXncpGAimyJdzGEEK0tZewymnSW3ErOifU
c4A6IDpiZf4F/CVjX5zePUq+80G0YEF3uM0zb5W/gisfuLTotnKkr9xjSZS2dID+koD3UEL5lu0M
/4myZVOdLBonMsumvoDJEZO8wW6s+sPcAyTlvAhUknzSlvfwfeSZ2TU/ql1063zJn44G+w3WQ8gM
YrG12ZDwwHpciZ4MovFTqbw4qC9u2e8hzlBJYHHW3o2Z0x+xw0FGcWdfFx+oJm/7QMrbjx96j6t/
/FeeOfQeYFcwT071kzxwQl9OD/2PMBAXhhJ7A0fpXw0I61eF67vEH3VgjNmMW1Tl9w2DGwH8n1Ta
qwhWPNrf+WXSAcnei2ALvQpdO0439cLGsTPQGTk0mDqf4nCeJAJAdLb555KrWDzutRCqve/UwNd2
CmEobJR681AZ4S2OkvCNBKT/lJBYBoYFhXqJzWuhA/8YOQDVF6Q7zvO5TNyg+hpndAs3/ta6zIEI
Oz4SKR84xf/AmuT10zkiDVxN5uzbXI5w5r3xQ0qZnclNNhigwcKuiCKC5HInm3IByclIbjeYfDeC
R9QHPBPVPfJGRQqFQMEt0AolVLh1kHoXmTjSWoDKsVyvQ6I8/bqM1tzlWAPZuZik7RMP2Q8JCcWh
ZrngGgD+Yh6ChWuEWCzIIGAui23VknByW7DTGfEAroU7CtEhA9BzQEcXVihlQ59tO7rwRGT1wJFr
CGdvG8QGK8XxShMg5mxakYHVG/q/LrfNs7lwuedrGhkbFFFi4Gv/E9lL4uuSK1dAxCjmcy5vXqOc
0vgM5Y798O1oiVOEdnWTdk3EHXvHRTL+mpBe4XzqVy4lGAsgYFXvQ2vYVMww6zB8q8cIOU6go4ie
euT+g+FV8pOrmyDYiSPqpTLZcUhHBVcmyS4JghhM7I3uT+YVqD/kBPPy4lkVz0o5jswugPMpDWGk
5fC141A4bpIjGGj0ghuT8B7X7xWXQyDsMAC+/U9gZJrqlnfpXzM+BPWkfRCO2HUME2CNYjOVHEon
JFjbExgTbIgRQxUeKDwf0xp2J/ncGXwwJxqCyBKJvvKViWDol/EZHX3obqRgxoJc9tyPHEeb4MYc
bPHPp9zdGX4XJMjXgAkUhxMclrQavPdJxSLMq26wI43wh1e1uJ1tjETJ2QdIKzooSWKwRy4cQ7e9
JE/sPT9F8iFh79JX/fAlB3dAgxk072DVtB6hyO5MaYMgbrmFMWnRsCA+eIYRqFes7yYsAG/65U/B
/SYlML/SbDS2+fx7rNNddPEVR/cd8lbStANBy1+PHFWxpRBpWuKzwjxYW9/x8hOGjc4HP1bIhqF8
qX/QdAELYzbCr4LAnyM+bXoAvvhewqOUWlPLXIJU6yVODmBDBx0E8EPv7IYemX0Y/vbhZxr+ikSO
iJzcyZiO4Dm1S8jLWexgYPExaaWmyXQA/mu1+obtpsGVYEGbNTSLBW/xwWju2tPaHdrlQVvL6Vyl
p2geTpSqgEfg1b9Nifh31KZt1K5V9cn7kYOShFQ77ri100hhHkcwbRS6t6cC7s8AV5N9B16Spbki
YJpvkxE0yMKVTl7wG/NQ42kXBC+qnz+nk3Fnv+LEhF8nc3hHR8/Ebo23AFCszq9AXGs1nZiAV585
g6/Own0gtquCUfOSCoU1a/AKDA6zLT7MP9ZxkxiA4RJ9kUhX5uy/TlUeBpXVB6JCbZeWdNCoLkAE
3UEMiokkgHZIlhEATnoScNQcgJlytdJ3JK2CD+4ozfwZFvF10VNXhFkQozXVeQRi9BUDlgiCW2Kr
bFvfHYH4gpFqdRtxffheq6+f6Ub9MUIg1dvsIaln6Wsgu6cDvCBWRmvdHKPnETHzu9hxR12PjLcp
Uw5EulCu6mcw4k9eRX9EH4FQ5yqXACen0+yzY2zB7wsE41RTa3LF8cTR0Hery1dwGMZDgNqDTrwM
W1jBgD0JPCBcEX8iPPg1HTkMs+zGB5pMNNLD1y51uvEahWfV2PQM2A1CUlYnrPVdbcWsCsRuknVt
ZZxMAXtriIravc7vk3CpMH2wTto4iRacNBxI9XLn8p3xUID9Mr2WVOR55EwhwxngapJa3Se6D72I
xCJomKcUdLBa3LYrvCS1vunX+FGqD47441/z7d/p6KhspqLsuYarI7ISVPyTWPeVn+FJoQ7elJyH
0VX4b3Y4hqgrXUvs1Y7O9IHONgWC3xJW55+erkpEf9s8ShEMCRyVkHgOvUvIvOZZhNfKcaDnpoao
aBXkbf3jYrFXSGe9yxdTNYoVqWlIVoAEfqab9ifR+qI6ogw1A22OxCX3e8cXC7g+drG4iQIo+8lu
52lDdON90QkdICIUXhzjW7eMs8Ybu9pDrnOCfxB5D5QHp88KIacBL93/Fr/ZPvniwg2gS8ZMiC8P
j8HinH2Ltwze5wuvPy2gSEbcyVEsqmAZAaZ20elQ3W1sX8ZqfI14aX1cB7a6VQK6uFxFfxoUwL8p
NqtfKbGPm5jupNwVzWVM6JucDZGMX0ZXLGeT0+G+4nm4GME+p6+ep1Wg+Q1t3horSDXRTlgHTGDU
8N4h8nUMe3jNRNBgbuA1s8SAm31u/Rh2Xzyg8q65h7jG7lh/PxvTYyZEN9q63vrzCTmwYwsk7Eaw
C5x0p8wrr6mlwCSmxQIzDWC04FRdqsubwX6ILRbgixV/ShU79iOggumg+3eq2onzIuGmXjxuw85t
vtVnouGdWAf+IfuW8L/+sDZTL0CeZikLCH57+cjriOcDcWD5/iseWALzjeZlhz7Z4GugRsf8WSi0
u66AXJvIjN6Cb/CkuWVxHJwUhcie22UIwyxZb+mvZ4eG69byG/v7Ab/3SuGVUVxA9ST7FZcXxpZH
x/yJURhK0vcwpH+mZ/DNFEWFM7bqEJb4Tz0jRGhqOezgoB9bosDC13wWGPiH1X+UXlDGwVbab2sh
8TKFdGqZ2gtisgS5onhV9T8lrVQVuJe8wlRt2JHyHOIIflz+iGQAcvjcGWs4aEcSV+zmDb3oXLDO
pEa+Ulk+/fcrGGYprtlWhIhjAaG28NQESL28yXh9cpds+9FwmGhjpF9sZQSZmal2NDHifDIITCbA
nftGd1q+2gjfZfghPrOD2LhlR5QABs8lBCwSYtl+0a9sygAPN837hJugGtfBVQEhg8xyoWEdY6Iu
Qyw9sPo3+hWsW/hq5PXEEYxcaL/m8C4LSzR31tf43wRIVPmGPQE7T6DAmgE0r7bpCC91o43rdjo1
pPHrVRrbUr7O0rNwg7Yd0YnJTInSjGLNRmzRvFLiM1tLHAEnteRS5sqUz9GxqIn3USdNdtcCoIPq
KRl/KmFLt3vAB14KAr52Um5bNSbpar+vYBMt1nKOuIAbYWLz1360oTcyDG2dH/bFCLqIdpBsCK7c
g469f5V+0nYjvFdpsQdK1bx3ItVixYEGRO0csulygxA9fn1Bnk9iL3/EjgxRhfkHt9KbNC1HEv0/
r5iPgB5CYylZxyVxvcFK2TW5G2CYKn/awKvoqj/Hnc3n4htEj0Z+ZXvoa9jv+FLYTylc/LtyiP2o
GDWzSo+cyd0QgOfsiFoCssw9VL1z3bFxuhmduFDrYlc8Ls5kfvCRmi9h3e6iaK+dqXDk0NatpXqn
UMkFAOSvhWJ4ibH1UEeKe0O9GbbyduI7vZYG/lA3c8glHHhz4KZtJE7lRCgBw2DwJ1uyr+lAZex0
iBgMLK1yJ8HO2Og3Xoy7rp845FemNcXI4m6/3PJxwhcLZS85fKd4asjYrabCmWBh/7W3Ea4tcOEr
tkqMIbROO4MLXks+lRaLQP0z9VDZwx3O4wVe0pYkgRtcVKJ9/YXCC1ymkrvgnvapoLqIfO/YiGr6
Lte9QUb4q8c8iHPlqYvsNhZet9FhdJwqth+tx/jcMhe1ArwEagRG1OnP78om+Jk/dX0jnQFxMobC
dibTRnB+L26BbuUCloJlqxIcvKbCGeApoc0hsAluHxvYnfW1Uz/Mk8SEIWaFkYwtiw2FDuNyO4hO
C7CJ6UZGW0+L86Dwko8xswWmGjyRpblhqUx8pjas8kvi3CSeezJFkD9s/wvP8rXDAx2VH9wUQrJd
9nRixegCC4A4JXLmwumQLxnaLnUfYAcJc2aGzJr29bNHETzyHaYcX5fZHnILZFRWS+V95/9Zw1la
Kf2/EZljoxG5+5JF3CNL/gbLYRJt1GEbwxIjw03fa0u/iKvTpoy7DE4Ggi4Hh+S9U0aEEk6I05oz
H3+L6ZGxpMvmrokeZ6X9FLnyhqFxsKwmy/yU9gSx39t3ZEMtPAxHutBMdtz5gkHALgVA9T2OuH6x
QuANceSf93nc19BsNpjDGWeQR+eQseOEC+BN3FZQZj2tv3XZXuT4HFnlidBbX57gyvn7rDjgqq/B
p1z9Ey++nkNRRm+31MUlMLeUZcGWaLG1B1vtV0oONZL2Le6e2OkX8cuk31LamxKyAjPFjNOL/HwD
fSLuFlh4z4k/Qf38A/E4/IuTG3uRvNXorZrxkRsodD4XTmn2h2OU4KHOVbsmozkyUgWCUcWWPB3U
eZjSPt/4AZMZ9Ady2YSgQMQe8D21UPyyOcm5kOOu1OqHxV/eNW7PYy+cOt+gdkJfm6BgUx9sIZ9M
+WWxrwQ74ylWgfLPxvVdFwtQ3TtGYhXPFnMW0Kq07RblIQRCVomgD/LWiutbdGC8U68T/pnojQGG
TP8ic+MIVcff15Z55aakdx/vhduSG6ijL2MfLfaSkaznNwSTYj9Vdif+JTxsU8mSk/6OoCF5IOQv
HplJugbTZQpxJ4moCx5WkpS+WFilp1xgSrjYFpw49eFk6uSXQN20wctPqKAhbSHgqqqvkSDbCxBh
HKQfWRfsGq204Lvq3bnrqSLbTZ9hh7RDz2vgvVkr++6VyZvF4ltcPLDyMpjBuQz0ja8Lodr3jMzF
JyPhTcxPaeu20HeC7pBq0obuYgu34MbMHfIdncSnkONrI0dWys0pWxjOonIKXDML4xoBkAuhDYl/
OT+sgocoMlpSz5Kl8vJUnKC87Gv+cXODhpIZ6bqkvrb9DfRzDJSXO85KxOkCUg2PxHSq24tunhgb
K9IKMDzEJ6OiOQAGg10PFoJo5nBC6JDA4CEUqnCiyMHfp3DVOgyT6IeGG2XXAoPNG8rKKazXBtNZ
yS7CzaDcp4o0YvfepCOnWXwRrTPlt958TgpPM9KShp1AeufXqQd+qOH883Fi1cVu4P1tyJGUdDoQ
PJFbr+i7bcTQZL5+44cLOeaLiYjpDVh5OZEn5NBqGnbe+O472LOKb4L0OrTjSlGTv4yrT5GwpOC7
kcTECXDhaOcFQeVGnBuzWx66AMehcBX88C+vzno7OEY1R1OhqUhk6ZCZYwV3K7Uc+acJgI6kUa6v
m3fkGIucp8Wnl09dilr1ECRpE9WdlT7jNHSy5K8rzrX+bQbBSQB/lRkxelaB3a7ndaYgCAsofBbB
PBgyg1cF560Gz+I4/S8cP1WfieR776sSPGw3IpZ6M9+fJqpqcga8i6Iif6QijqSCsB2Vo6nIaUY3
rEHlpp5RrUF1dEZXTrFReGoLcbYTfFA7KSEup4PX/ENs8BUunIVFp0W6/0Ne088Jfpt8J4EBNHIP
/Qr0phC8UvYWyk6Jugn1M2L34HZpCp5wHP8S7TmnqEd8/ACtWqqGOIc3fO0ZjEBD2JUUow0l7Lj0
V6+PInaL6NQHn+E+XpCglNaB4kQBQCMuVZoElhtMitI7HS5K9SZv9NyZ4n8FO7YhMMmiBVmk0Ct6
qJxnB6hjGuJmR4trnoxeOT1VNjABtgOvDWVobLzhngk0ZhdmroPwWyWJW8rqUl1E8OmWEfVe8aNf
mPyfQ4ZIn3DXFBgrVKZYAg2hC5X2GemqHcriW1VXQn/Wss1wxHQHNJs9o8fLoJzew0+v8r95yN2C
eNEzxKAjKocGMH1zDZkldciTBsqRHHjCm84gAXp8fFgk8Ouz2YBG9IiGYtEuZ/AuN+c+JB9q2Jx3
c4jqXX5p+odW4Q6osBkpoUsXBFXIiYE9HC2QNJPGcTY9V0nP5m0FtM1nZx2jLn4t7uNIsvld596v
HqjcoL54JuwXu5CVpvuFZu9ETHZHrFIWzh043twnfbZugb/atvSw5ztNOw/yR3w3VEJ7pBnDT7nf
ZPm+GF/QKsiKLKQNOGdd3+E3kTSv3ldszPppkcB7YO+ldouHB4ccFx/8Hef5poyr20mfCa4EbdOR
4EeSZeYCNpdW6jMHOCiw8IM/9A2KyNTtednw2m8DB+6KvBdPHfv8YTqhNEy0wYic3zmHtwYjeXmd
wR9C5snOimhHmRtyEezGgzxyaAJfjUpIsh6LzkSDgtUGa/OGGzdAsAm58kx8ASzfoPGA8lZwirBf
4r4D+Ut8Xo12MbozLRTdQ3BizDZ4DaTdgj+TQa7wMXYOft79Aukg3JQ/72Rf6w89snXxN5/1RRkW
M+h1ZTyGHBFYTWuuSgh15SHQt/qsB70vSXVawJMq3Pfk+vm/BcQLGqE2HLWI3fVsgOF+hoyaI0IT
/wa+cBi4Q+awhbcLi8QamxWGm+kaACWemnUJx0FGdcYnwyG6WyaHFB80xm+4LyPnMoSGdzDQncbQ
MAUNj0RnUv+55eAnHCn75AAstK46Mbp8Dm+CFtoaG/zwJUZ0BjEJkf4U7DYBLhtDZEaB4OP42chQ
DJo01mBaAhcIakkQuvWzplenqZ0J33FTHBbdPW29TGeEgXZNCd6Cb15hmU0aaAMcBWnpMXEZNyq5
NAkjE2MzBBhTIyTuhQ2WoEP58j0x/KcB9+MAiQWDbKZGylOHUzNsayiWdcPMnfm6qNDXlL864x76
2NjwFyzMwzBxDvMKHio8y81HeR2TLXJJ9WyhRzopHVucWoASQ3sI1lP/EvLGSXkP/XflBhQ3hIyQ
WcQRNHiA9ozr+0c6U2HfpxTv95Yo4dvcdcFXR+/PYsCdtFKNucoZ3Tc4GF5x0WekkHAlnsWo/A2m
I+JtxDq14LWAP3jSUZEV5WYMVoAd66LgK8glkBdsyGt0LKn9Ue7dsZb+mWRGlLOguSgg2BTErbzg
YdnGGFBbeq/qJaMUGUk0poAe2gVbcru4tPGx01k9FZCQ4Nig1o4/eKp5gcyd+E9e/It+M/ietnKb
si1/1oSlMv/GQ01fVykRHmYagHqGqSeFX/qQwo2SvpFPb5O6yfQFAZ+VADwCUshCueJVY64VNJzR
kpfU29iJ9Qb7zq2M14lim/FHgSsS6iVnFH9ahmQcMExp9kzECLjWlzNCP9bWb1Zdb6BE9Y0ezH7v
qDgnJldV3QITZgfIpLa16iC+vbAkcHkpBS+WH9L8EnekCNjc1Tc3OvGmgZCo2sJtxxOLExj6CZuJ
z9BauRTi3S8/GGXo6cDRDte+wIrbENQ2f8PwruWHWAIH/JUb/4rq0eDD8ucfrfiVJSuEavrezYCq
YY/CJWPfS4htJC6N0Yy+dSzs5g6v3yR8qslKxPSXg0vn3n7OnQihiPxKzS/Y6l9Cu00Hp0kZZyEx
SK4u7wYEzLniCqN52TmGjHeXi/RDC/+q1DWnXz/ZpibE/gOvHG2CdfNp6Ke4Q0jsSaxwMDhqw1nd
NtImwF7XWdL7qEv3AT6G8YvUYHOx4JGZNoo9imt5x5JnyNvi3OOukeNVfy+7Q258tSAuNIuvpTpo
GH12SGji1yhcte7SgEkZEvKZJHCIxH/pzBxAtaZrSXQpr84tLMsMtPGwGksCe/gAMwZ7RQPm+57J
bhAS36CwwFW8caLyVZwHCFnumuO2Gu4mwGsPBZPMgZMvDty+0GqR8wxeEjIT/lGTbzLiLVvbUYHm
JE/XvL5JK6eFni7ueecYo4kfOtyUFTfTPwLHTbRXwr023t/NT2kybPIkbp1DotMD5QW4Wv90/R/N
0JFwGn50HCYwRkEcYnPFAa6gjd6VgET2JTpAkTaXTN2i9kIbWdcywUNge+jiSXpfiGnwXYbSrkfa
mhfikuyBga956+MiNyDfYtBhouKYjaezzoKdyO0MAxSj0WqyhWaTaBZHn9K3ZCv1l+2RagFl3sAv
X/6Zast1s+6OSH82CCRwn9v0eCH0rNuFuVOhlelbOd0FXKLtmBYP9i/2hrH9IRC+SD2i1yXB1Ooi
ZM6giFZKahf+P57ubRtaWfUKb4nPhY0LbCBcmfnIsMz+I+m8lhrXsjD8RKpSDre2ki3ngLFvVNCA
sq0c/PTz6UydnmmKNmCkrb3X+tcfthQecxKJe+HAmbRzGB9jIsQ+YjoDH3hSfT9GuBwD5os0yd7r
ODKNc+hbN2xsAkSleFl9qAC3n1sqNqTnI1lZcHZfdID7DhKc8hfSPUrNp8owbUSu27drTJCcBApJ
2RESSvO/pH9v3zs6WIHtNaxdEZUa/oxQqea7o6DcQWRBAGjW3QflDCHHhL7ANAvO/mu41No+JfUF
QCiQX4js67PFpshs76ptcgBaTqPSWirWqplEnFmcunae6ncZHqHc+YK8ED67kyEuJHg13bzVRoif
oCAfC4d6XFrsOQzR9YmA9t2aRyW69BhHnaHdOSh+iEhuwSh9VETlUrgN3vSB7YNspwf1D7i7qjNM
xv64wSVZcKwH/iu0o7AgSWnFtU9aV0i+ql2mXYr4Uwq/ZbjaVAghN5nygaxX0w/G6h6Zn9psmjJZ
drlCUZSu8H93RKZmK9CasfGZ/qnLkeYfQKPyGVyMoDaFDgscfeJBfXoyrdhBp/5ERW2/L2yeKlJl
6E1yt2jrfa4gtQa82Zgi2282+yMH9QrVPqcUbxk2Gt3xtOCEcjNraRg+KqYBElixZrDxrrdCuyLw
ZcFzHkM6+iTOVtg9WJUvxcPO45ldxwtqterRnQCPPlu+6Qmz4D26xwiHPnP1Mm3GtnQcueUTebnB
1+Azj79YjL1wLcarOV2fl+YjF5AkAGaybkL8fPHNpavLHpQR2KZFr4DKpBpwVosh0CF3QXYcdG+H
fr7CqTk9CQZg4La25jjH9Eerj0Duzy4gQ1VU1oVP7hD0HRQ/ZyRbWQBcmR4ETNtkp9/Hxtb8wlGR
IVqp2C30gQVCRs0N/0abJ1g4l9pvVSf42//TChoH+v2Jtf1ZYIr3lg5GX9mA6zwDscM+psiHMSQz
1847Ig6CqXLJaHyzFimOtPfOlO/kbz9Z0IxvqU7D5ruMvIzTCYLEhKc4VYjlUdY12J42rzWsJSiS
ebYBlh4+SiA20oq8R6BmtxrAKNTcWvmLI4qENx6286x0hOuiaDDW/A7bPHvYgWA/V027yXaK/g8r
soU6Awb8RCweFNiYFX6QGuPYp6N7eCE0n2FWsIkGnM1sAhGG3iGEtzgjpJosUD8Nv2piuWdISg7P
RItjfLebPrTsobGXM547xm5DBILw0TEj9UdUjzD9JNeSfQJLxtp78exbH3V+ZLr9mF6n/+Z7yMKy
Y3nuCwB2mrdkbYQrVd5OyFjbZM43CmHpoWAUH80bjBXVJAKyT6wixCJ4Da3HjtRDbqJfTZZDflBE
LOv+huFeWxcd3Du1B6cC3OlP9arXPgzxHIrIgA+vGUnXPmKNwulMqoSO/UnL3gZIQnKA9v1uUYa6
5lqbt3kw6wU2iRTAKX5F0H5ohE+wDoBO6ygoL/yd4Sdi2kpQERMee+LSjNc9J731IF1NhYPqCRNP
Lponz/xtMR6xXzskrkDVNpsZU8cau+UNJQMzqaX1Ga71L4JaiWeVQEXvSN0lXKJ8wWR/3HIOv/HX
bnFnVaholxEsrAzhtvD97Ndm/x21Hw2q5jl2+bs1F9HafLlApJRiQFLv943ZbqWMVEF2CnyqMnJH
M8YPfruSfmoiF0lPod7lflMeVJxjM/wyauMHoxeJlazrJgZhzNqeTgkTyXrMZ4+vIkC+tMRSxN2K
0qYvXMn413ELJyPYPpjLcdM8Hucmu3HF50NP/2XPVpl4kPn5FG1NW81mmOJPpwZPGCc5oUqGG8MR
iSyF+c1KgcxsnEdIe+zAxNgD7DjRo4SKgTbBHiCHIU0WlqYNATYfXMnHhTOXAfiOXc7RHK4o05s3
TifQTOt6TVpE3aFTYb99FfApkZi7ISGZn6/3Qy4J+diH8kUyDNwm9lGyHaFMYQEl4GiEYyJUJaG+
6LjclPsejU90eaubeUHJIEDUv9N8ZyOwMsa/H3tgUqNCt4F1mEx3T+/OKNLkDMEnKZg+5lUN6F/Q
FfyNEoEh8bAk3qWIy0CDunY101udPSzmMeA6Bc49TIEY0SbES6Gyee0GgVIdUXh1LyE3Zg/1jZft
Iv3R/wriit5nHT67nv2GBOLcW+FIWS5+vXlcory2o9cZIEs3KHL5kgjn9Q736mtrroqUpFmgNcnA
fhuvZqZgX9kRhLoCpbV24U/6jTQzhcmFKxRB0U/yD//VYJJGsdJ/hrZfSMqWh68uEU/6Y/+ThSf0
t0r2OQnY0uGdHwzKHCUIU0bbStVZT8jdXIbhaSJGJqE9AZPR12/y/Dr7Na0RzfZs6aA4Cud2nsM6
f0QPKSfHbXCoud+Inks7O1JeADzL1bXnmcrGO6nC85dQ82O4Yxx06DJkSSeN3c2WYdoHnyD5WEfn
LZNKifIBekZxFee1rbVnnfiuTN52/SnxZQ5lRs5umCzFzGPCu9xfFGzSUZovOaepRIvshnt+fDa/
2LjjKGhlG6QUW/Lr8zM+dGRD2cWWFiF52g8F15BFAQnoz9QDxf1kniUi42b7zvAkeLtUXezm9HAM
QYiHgCiK9wXzAQzPiRNf6kTr4LdBLwbodyzdmQEglOtKRNwPnWk1kxN4kBizvb2yY9y1bTmJDOjP
NZ5+pt0jRMbOk65GstzKYye4Y8JqZfdIdLr3fU6QvMKXidMvK9vkE4KKY3rvSBE+ZTGRJAinwTc6
3PYexdM235d+RbPAim/xozDXobyVBjeJVz1FCJAgcQ/SjhM2fF9qiRiF25u4gWVPHx99FJgT6+NS
gUep7yuPPbOCWi8rQfoZzVRam3SibaKfdQCLol2IpBtHEER5/gCr1Whl4kdp/MtYuIVA4x7z487V
Ec+l8WgR2qf4z+4goLij/aYQxaaO/Urn0F91qI0i1CRLHv7aWmmKRIO7kb+oJDIaQkyq34i5cC8h
l+RuxTQUjvb5JDwgW1VMuLaJX9dbnQDafh11m9ZabbfIgu1C2obbDHT4k12V2ZxLk1Cu4p/yTb6Y
m7YrnRLrCdgk/o1YsQuHpwLv1X53pOGAg8KVXuf6yTRsyq50Lii6lzP9aiQtFp+WEFBcwZh5VugI
YG4w0xtFC0GL18NdzdAA0WD/mWvOo1g8m6LfVBsl9CLcS7r5cOmmrxAlkLB7E7PRuMyEJQ8FpTQF
L2mrGnaG/nlyMuUSUxAzhbmFLeZqdHUfdCJsdmUCD3Gt19cidyCaiFWgP895czTM70w4y/NUBX/c
F9+TSbayHrNTBMG2unTECMoQ1ilnQVlMvBgz9l0o5cM+xdzIfZYroTu/ICPryaf1DrjzNa46BWEX
rPDWQOtX7QXYG/M3bjiPE+zfrJg2x+y+dfUCZQdQKf6htrXIrl2+1rJ+IHqtg1CZ2UbrR3hp6AqX
f5ma6yT7jSPbFJzmw0CUmd/eIvFZmJnD3CM9RVvrdKiYWToZCSWfDe1jzK7+tvE8HK5Tfs52FGqC
6ogSgDR7p4bMj24Q2C6kiJs7p/DLMvw8I7WXgUhdKcvc4uf31/6NESZMVbDx/Fxjo03HRdqbhDZR
csts07cyQX84PJKERxafdJic+CdOOgo2+EPGJzVIiBDbeN2b4VpRmwnzGGY8q1azzAldNgjaSJMT
TeJLcDqKPYq/SFzx6xQzvCtm0AjY0BlCCqhZqFSUTVbBzuNwNXDrKPHAky+MX9UYRLsnHxW3Fhn2
3+u3wnmrRzBZk5I6Vlv92W7ejYo4ndkGRGJyk7KGCOd5JMy6N94Ay9hsV8uH8Antx/wuAZWoKcse
b2yoyo1jybXTRvz2aFFgJ0syoBMhRiPR3k88XC0Oshlr5PdmiC7EXym9WJ2z3YSY9PwleCfhb2Yh
M87mvY6Jt4rOIIouc6lkLhIv+a2pBjIHe2YopzoA3UqlvgSY0nQe+Nh7R99DWC7nx3oYSAagsO1P
Jsb0oOVUZAy0oQ9DE3fS+h5JqwqAJLxlKWMcG8oQgW4ZCCCeUKhYAUnK17GSPRniZCntAPuK8Tio
wLOL+J/cn0BADUapLslP+U8a2/mwYv/lwXrRSPPMR7gjwqswlsbN2KkrCb5w9BjRVDRLIzvlfVDl
5NuRfK4wFN2XV/ySy0AGjp6uPR6KlcvanQcUeIDC2CyZJOCMDKvG057bLv4U+4dIMPJssknCnZWv
opRO3dGSO9HBIc8IZqqNjXcy+DOVzgBzIjcwAND/UgMRwxJ/j+eLtAPhnCRnU71MiNItJBgrozlm
VRAiezR+mwmnqkMrHRRQR8iT2PXBL6ucktH5AH2DN1SSAdCQkjShA+vxrAjA2N7vIB53reUz0zZR
08pLLXZriwyTLq6XUQoGLUmigX4SofV30hymNw6T7Op+BadGm849jaOwr6pDN10jyU9GrLIcukmV
pu6uAcCv2ERbGiZpVUBPCd8e7D5ByaCxYhwhQgIPxAo9B6j9g62Z7aP7NqVt/cNRkgIHQw9mguOX
1H6asO2+oAhVOxr2BhL8jSQyFZeWI4haNNqi/hkWzttNhS2IWn4PhR3GePJfbXlNiSsHExgIWiAc
8hp25Ns1cNdDf6g5rfoxExp4vkp8Egk2BWhyRxcwlGImZtxhKb/RFwgzzTRYivXGVR+ADjaT8lm1
33ONvjTiE6Vfb3cflFW5z5V/bUfFx08CYO81LiKqyZEW++mpxblXNx3Plc4cZeDtHs3f7qhPXxxz
Fd1Wyc2vLwV5B/PVu1iaj7nJdDVgVqK0eEk/ceTq/5p75uV2YjkC55u2eRo/9JI0aoWvv9FS7HsY
v8mXSVLJe8n2CdYlMdbhnZuBWtyK5mMvwYbBX3rRjYmvmD7YShntLFbatwnzVKog9lAortID8DsQ
G+J3pimwiFYyVpa9Qiwr1Bvu/fRVFq4ubk2yX5iDcOfHkUCFxhejI462h3A96n+hAOvf4U8FjMi+
aw2xGwtbyuepiG6DHrwR56K/ofw29g1O+NBOeJjs6siW5uxDGHsnxAczt1LDJFGkRxCxyl81aIXR
jJAN183gibgaZfwhFi0+wux16HEnC78++Tif9iCKys8IsecNZZIJN+fVNF6lxn9VBwlO+6v5ofkS
rO+elkDiqKxkzAgCsOUW27bAYi8NCfLJVhzHDwABAZp+vuJBgbwQcDioaNjqZgUsD+gJ9srvMyEO
7q9s5gYXBbnrdYAWaJ7l+iTKOFlFeHMPj350mbrmqN9Vx6j9UTzMtmloMSdweA4Yv16ma1LJ38NZ
xjwerwui8n4J3ahjfivkamRuTbM8V3m5CWNr457g5MBYNWpx3xQZ8Q+YJu8T4jWRA5v1ufxFhazq
eH+xWANA9YanRbzJlDD7ytgL6bBpCDlnBuw1E9J9l5m1gHDg/UnUFx5EpIOgGuIYQn42eZm2H58n
Q1seaUhaWywBbpbowPkz4ee9FhcNSvAH9MPHSzwV+/QYQYWNmbWirxZJsIIeLar7OuLpOsWxTy68
n5GevdRv46NPjhjBZ22gVzcbH4Pf5nskNfCPFo8KJN+0Nqm1S0J4Gw4xV1hljHrL3z8x+JmCK7KR
Cgnzr8Ks+MopzIBniau8c5/Fl7GDJoKzrwUuHnys/DbpC7909/nvRfDi/3VZ2zXa09nsNsP+2zfu
EFGwATQgxukF41B6fVzuGQ1DLhdAFIld4CeBNBrMtVEo40rOZapof0AAowsSkf7lLCHPuBFmTqwX
0hC8GCOODyn9eWsklUBPsKVm/VYRyDivLlATWkXiAVocjfkmDPsJty+QGowEO5LeRvrJd9Pv/gs4
HfBku00Mfq3Qh/LUaTOERzWDiwsuj2Su/JXabhIh2Y9HPAxf7xNDPA75Fz52yC+DkNbOb9ASwVIj
LEQU7qKxTrNDKvxB6Bh/+DJL3cEQPw/khKr4n9tM+cGHp3Q/BcilWnSC5ab9ZcNmXJJ56XppYdwi
HdC5XBlttnNitad+j1eGpjTNEmIpxWsFMlHrzVtnjJ1fMvoBck4gM+S78P0rMmR7UPZr7t5EjDEY
EVqjmVmab1iWQh9A7xtf3PegOPPWq+ye/GM6tkOPuasOL5wXSbnUDh0+5MmcvJQdRgedt3yCyot5
wXQqvnlo2mtSrQwC2T6Gf9oxJ6ML6A9JO0b+VhHAYoTzPRJJ3/PLMvunasBRcvooUFIQj0S18ae9
GQNES/PtFqgC0g3cBgI9kn+wGpP92GASDcZEooZNZHXvqf/U8gJfwgn3GlAkDI+gU2aVTqPurRWM
nFXjk2cDdEm3xYa0prrjjhrjHNAXafDTXKHGOmeJzwBmYdDYMAYYZ4969T8JsOAgygfcbpn+Sw45
GiYRsVjBITfo3nZCp0qNRkzFFwwIA1MkBvjj0kzdCVd4h2w4+nkb5XH0742v4csvWYryaWA2SvgN
k1JApl0281RhqI2I4iVjfeLofySOYroJOU3GtDSOEylr1nLCV0+h2ZdwKpdZI+patlav/Pr6ETcx
R9oFQEi1Z2GpBc4o3BgIv+78ovwYqi2yMYzShQ7yxUyymZ3zcUaBBgj8hK36Aq+ThgDt17qGbIvg
5e+NU3a7KVoSGeeweOyGOvhhFpFhQudyvXgUiXWR2oPaMhw7PRksqL7ANobrHntSItl4RL9Mr5ht
XSC1rXQcUfYCbp9wu9DaDZtsG1OkNAu3P2TS2oCC8dn+cAqDQJc+bir1eBpZCBgtViix+9ShuWQY
EUN3xOgOMsZCzDZm5cxuSpIDPskBqkDfrQnLWcgnJdsIa3rY7xc+BZkGrZvUcTuCfE+U0ntDBFP1
XElsjTiMzNEkqFBG9RBlDMpR2woyKC6gXIlryhvRNOQ8DINo2Z9/b/NaTIQP2fyBTJ0nZOQJi5m/
W0MHK+bzLd9S1rMnQeN+Qk0XP57Wb4fGApYaxatBQDr22XTEMTusctOvfBuaCTGHEQHVBufKdaz8
GyTsXJwcn9omZSQGpoL/r3jltLe6Vd8QuFxe28jg8m7TgeBaBI0JJTk0K4yde+gCY7mpOCVmqNmc
/0TShJITCQvbI9pVkQUSCXYCYAngkWB/0+B+C7PHgPzLOF99/5s6blF4mZpbnWPj09w6hq3lLAjA
p5zVzBakr8P3NwEoAwgWNhOz6gsc/L2R+0OPeE8ZLl3/W6cGk0KmIeKnKc1OWusMD1X2ZavEf8zp
8KuAXVhZLsrFGKlcmX+I4SUFJqmznzq6FeIHzupWtKr011JmZg2uFgHP5BfzzVDoxxTx+HDF7JSF
/+TGK6zHSH3PYqirTRrdJj5ScHxO0HIcO+2rwuOhS+/P8hTWnpntLX6QYG0sUH69C3ovFdei7rCR
pWRmyOZJ6jcjOQDirajvBqNSoBZYtnjCPJmpTFQ3U/gtyF5GECu8i077ePebHmwn5GQK6RUww834
CxP0Wz+YZH3shfFYkALREmPVH/IStUv2j7PLRBun/efdUUSorLFCm7LLK2dC2sx4X+pFAn5i7quS
yKa6TzeTD1KgfvImEnyFTJIBuMdK8hunvxhDljz6Sb7vxo+UZCBu3SR/G+UGW+Q3tg0KLiZqsS1Y
Bsbzu6OQrzAUkSN4ZFGPX9ExzPcmSigMOvpqM7U3QwkK+HnvvxDTOk7o2sC6PD9gm2EM2LVyKQQc
gZ6PwsW7xVH956Pk49prvdrDUYVt2yO/F75/6b3s2Yp88smqZ+O/4xzgib54mzn7BGu7Mv8gf4s3
yFL6TfRRVvNJ0S9/660coEoUyemZDfKZpK3TtezLRJzwwfwayNvPh+yn6+dDDDK3/uW9rOFw8y/0
8W7pPR8ctfy01Bl/9RtCew//YV//5gVeceZd+GKAhpTPqPxvfu3/Xy/zLyBZ84ZP7ZDzU0vv//8u
+uQG8RNFH5VroKkLflWievh6/nba+eszAhFIq17j6ujHfOnLzde4T3/zylnGgisxOBSIryP99l7O
16DL9DhNPVyunrwS2gh1/bXneqp+vh5QDfoVH77c+oGGwuX74Udt3rhX7bH1JL4aBM+d30PuzO/h
5TLJ4LNPPh5/ueiTDyQscguEVU3VdiNVVlpjiIYn9GwShJEXMvn+hD4WITuadj8tl+G3dNUFfvd+
5F7Wv+l6CKyVsbJsFKLlAtAcIfoSwwn/2m9T5NvSb+EiqOS64C/yXOfr+R0/18ln6yHqBzHw+L/k
33M9nJN/ptuduQYvV/d7z7z1XN35evdcuyW0smXtAQ/w68hzmZ2vQQY40+v18/iiMqT/wkzJNm+o
Sbxmz6yaV2ITvixYb4VN50lv/6BI709cy/l6cLHOECDcKzWlS4e8wL8W2cawV75StKBu5Zpu7CtO
7IegDS7HkPU3bN4fqR/zn7GO/WqlralneOmKv4hTFrz508m9/6pWyJV9CP9fJgWW/8QOjHC6FXOI
p/NkoeTbkmdh4m+m4+SaYBKyFSB/0tbvBl+wcfck55gIntObIhO7AppOW/nQuLjVD5+cfzVP+u3O
JZ783BDCo3xg8vX4KwdcFjHgakT/8vVzzSV0QJt4DDO8tFRf9nG6mF+M/AHCEUPbffRPDeaFs+UT
7bbZM87gBqs+K7k6v/a8lKdu/ptHej1hShzgZ8SMiy2JpVlvEVy5aDWCbPF3lhe33bimdCdKk/9s
5v+/rDoeyjVvqd32Wzzh/J6tj7ZALW38uo71luczZGxk8q35G4P59IioMTsn5/hYXos9HRRvlDzG
M1ZMdr3NzsU5jZCQvfY8XNv8mPGSdju/03IrBmKwhCpyzM7psYAqzr2fvGSf7JGRWweiFV+AOQBq
52hf8vouEFbPbXIWDhaasOD8vJbb6Kz1DhFtxiKBZXoQVohO0dTk2yEIT9ahKdf/SYS0g3EwdxHS
6BdsDxRGQbSH7X6wGOJteSEN5EHfmTvtYB3SrXU4GivjoAkQhjVoVR5Ef/imfN/wZJ66ABFVfE2v
sGJur2YZ8lXQh/GJOkGpDZ3XNx1bAPuU15u7BjYjMm0+PEW09CybdIuEexvy04QNGjSFd6Dx5mYt
0X+fbYKM9lHx420TKHesAviKhgizubmEuMwbqoeFsIm387teYW8EN3rVBbzVQxWk2/mXwO2fKLRF
dcOj/QQfzyF18L8fpcB62XFOYuix5SzNEjfdcjn4be1uEZzTpYG2x25xD8H2/UaXwZXugCrW4YkO
EEnvNTw1HGVX8wTL1Xgu9RMiau0uXFCr37r/ft7w/bxy3Al3nDNmr3hmMddOWk7f3Y1WaL5MFi7u
ge0f8yvrcWescm7tfEsZcsJy5J1qh3xrrbDP+C1BEZFg74VDtJ8/53cBd5hvsntuq8SN5qUiHOY1
Q6IChpNnqfyaPbMmmtV2QE+s3nDbakGeZaqfFU4R+DCQfYPNh8fj8yw0l1aug8cZ4ycv0Ok2OYSy
SLef0Y9ggjekgNX7kTFg02HYl/JM0ulFU2vHCRYTKnjFd6c/LLmxJYYIRUwM5iguNIbFyURA5Wgy
WgodZRiwIVRdDd5neZ0sVPrtHr60qNsvol0j9T5IlzwK0Bsx3DPJ+3Oxjs+UTfIj6S5yuh5bBo3N
Bk9Yj8i3yr6l+W9LEQulkYd9gUHgWi4dRNYQX9z0WL2DAQWAti3rrwEut9oyUB58qZnWLUPpKbzk
corEXUWouX+KlsOFR5051JeYhD9TsAU83Yqz9kFeUoHFKHefGFRjQ+2XYfmlvHMUczjAUro9NVfr
j0pOPFwKm+GF6wRIeN637qQZi0bzqLGXEce8XUFkAHQxCZGQ3Dw5vAevTmeFXgW4rSz6+h82bdUu
/yyy1RsZXG4L94Z6EZ8iknuHfZJvR+tH60pk8ow5Um+SsCXB/bjHyo6xJZgNNAOW5UBymuk18Edb
hFx10Fnus72OX3LxiImvcGMd4i4TQaWAE6qzd+CQUWExrexMmpnQZ/cKiQ8FMkFgDFCtrBV5+QE5
r3pivtFewYiNryG7EvX+AnQidQtJS3pFilkyH8lgqYX4O5GN2dbkce1fCLSvDEeU1CdRpvgnxJqj
qgxY4QgWXCMFQq2RvBYEQCa7YfzHEueWkeohIVUU+Y2qVfi+Qt6XLAejp7zZCwYR4/eGEQbaR6IL
GNj2Lr9U/IPHvNdvUTCwQYtBq1NpOliL5NvYgz6AZmD52llwAt82TMHBZ9wfCH9kJSIPamyW/WJa
yboXP4B6KHet1xduJWhmGSCh0ps8HVh17PYy3fmTohlt3bDCVW/I9gTZT/2uQpFR6fvnleV0meur
QHS5wEzzz+Je+H0f5cu/PCXHDqkkRlUEltfhjsObDUlbVSV8G1d96E/7FUTn1nuP9tOh+rwNo8OT
mIJvYkLkkaBC13TQ/iWMQ2gXFs16IGBhmf8ilcXWkVETBne4EkMc3yoUwD2mZXhQEEYJnwTfz+Gg
w+nbqgfsZWsf1zAMNilmcLU5IkfAXe+K63UPsuk2IA4LCjJ5JXCsZA7bndQ7CDJKijEaBgYLXGay
IiltoXDwHkAsqHKvOCrgeYgVM3d9gTmEW+9wOK02c/gytcj5GUzDsg/xhbQTssMWUIg+YWJCTVs8
f9H3cB3bF7J8Sn8izL9bOArTSW5+ldEtPqx/yR+cIJwSTsUJCA12DIL9Zfh4YoQY2RlBtloQfQDX
C3vG/rTKG/A9IBVR8XmI31IQmUfWE8oJIE+kbgh2xgOqyU9MTy75Xb0CZX9X+zZfESEBSEMvo29L
zW7EE3uBn8GTzA5TjgQG410b8p6O9ycbuG4sVtNZvIGlPbp4HxzLBeFlGChu49Nu3FX7V2kLhgN6
q2rcM57rl4O7e7egoCGtBcvBPjpXBb3vneM1EL3ZkcJcRU+H4nDWq8JAOsbBOdxlt4LwHjQ2Z9oe
5+AhAZIvyQYb+Yt4Ab6o6jVlUkQOn+yyTFt8xUpiN6Rlhlcnqb4+ATWMu37W/fG1f2qIUO7FHm9g
3BNRLL4oU66sKMSjc4FDLRx+awOZ2ivaReoefdq8rCP6YStOFjIQcx3Ta7zX47CVLZcswX4+uLag
UYOAyfmKMvCXghmZMVwDbdiy0H1u6Xzglh6ZMkzi7xL4m8kDYCMZInYcHz1YlQykiWcsPkktuZx4
i3SgDK6WyTbapkw2KJzn565ZPpclWJ1deHTcHf6RqIt/he/u2nS2cNKc8S90dRvH6h5bkKWMqo0F
AWXXa1QHqyNk6c6Ptkcv9K0cWk/wsvIIdIOTYPS+GWsArRBoCzJYBOX44064C2kRv+Km/SAHUf8U
MnyfkW++XetvyjfxmxYals8c4xx+ztVWiLePGJwu5qr2rWZBOkr/hc+sJ2EZsZ7NsxFqTXPl7BAt
hB9AaWuJ3yDvq1w8imNM6d82q4tA7afK1FZYmCAjC/Gh3XHBmas8jQPeL7emum8wIF5U33QjEylZ
rEggMMVWg+q7RWyU7F5//w0U0ATHvyj5kSLR3hXkdlAFA4/S+ID0hjbFx7WMVjyICN1F0evjtZba
8znFyBgnEkydwHc21H94OsUcW8KC+DikYrPKFPWn6b4jHyi3gAo2LClS0WmxayDJqge/KHlDPFbl
Yyi2k7KfGHHANPmecFpYYoImwbsBIQbIHhZiOSeMJf+UGR7s6g1DAuBbCiyqKBK8nx0xInZyLo+A
af0DcyNoysTqja0rW36EHSGLmLQhbQXE/OK3S1y+L4YPiOIrdRXS3vTO0Ln86YCMWCDDkjIWBx22
HoBvZExsbnU2V+d9Z09cGTgQcDfT2QchOdMhoHUJ+pPBREqCGb1AUhOWfkxMHR5rg08RyaQdwx/m
JGjWTQukjYAeHE7naFM4nbK+iC/pCzs9h6q3Tb1CclLJRSpF7jHRrCaUaEC6wuG+VYYNfxgPgDX+
BZ3PpXyZsJKcMP7/+54hX4pbCqHXNw0B/8KqqUuXGIPZltcVmdBLXL9leGO5zZoPILJN1K9TqIrp
bN/LlGjQPDZIFT6OBfTNFGiZ3Jj2E/gOuwyrD0acxmzGZaX4ITEccmU4rt/sFMwU5MRlW2VDbXy6
BPnGJXub5FRAsvA10wHPzVrClz3sW0e2oB6IiD65Ia+6WjMEIme+p+3BaZs2hiqLOBwO0tR0dBTa
qOEB6fV0T07xIKG1cZ5b3uvQu13vVsZ6to2dNoWxlp8r8TYnSc5JWdpXOjpS9pG3NpWKhtkw5oW9
yyZsHaJuh3EQKsccazI/7dgVs8p7wr3wpujOUAaVw2sv9dsa++thwQwV9RU6ELzeuRQoCrDfgPDe
r7BzYEvnYy631O7D51pRUO/ZTMVSziaLMCqUm0xNlqUUoFHE62PExYeuiYn9a1NH60iFVXniRO1X
tBs9zkXt4Ul6ZL96c7wyDcSVggIdlwvZQbbKoiv+qfSh07/29SVSvxcWzxNGA2H3l8T3J5VoTbfa
zKoAPhtn0NRxcpxbkLzEGGqdopGofGm22p3HVQzGuuFPLddgnBTIXDdzY4gSbFBt9YRZixeG7JTv
tUVsO6XK86TXt0S5anzvtr8r/b3N4BRs1PzY6dsXmOjzW6PrUOnXheEuioSj97t2uiiYjGHZFq9j
/KjwyqC/EwIzu6BZfsObVpzXa9X0rpQHAJ0gdqQZNw1VI6MqWDWY9h17wq5zWD1bxkVsVIyTUC3X
xXeCJwdpCJfyq2H4s1GxHaU6ZnNtIBUwQiPSKxad5ImtXjAIdmESG0IBB+sQlhU+I9vhO+sWRgZJ
5Shix8XZs8CgWKsPdJgv5j4hQpjUte6ApewftNzYVSnqLet3tUBaiB9avMRv8n18feKB5IkJzHz7
ia07R1bhY2LNnkuRUq3b7tSK/pijQV0MicvWOzeIqKHSPdboJ2LSxxm7Y4s3XUoskDG8suGuyNgz
2WCN+AwT3iZm+0SlFsQNz8YTgP2dWsRL8U9D00v5OdgWVpYk2mooOdEO49Z7qsDXQGdRftzrAEdV
JiDpxPnp4BvLiIkJEDgQuaD9crhMF+bV8GOzA2FYVbM11skP/1oUMGYdU1qg7Ew/EnzllybVG96K
zEJeVHowQL7IU3W7i8jcCs8MwamEr9S0C7aan6JmCOtHyK6zNmbwKPtdEe2VQd8NE/Zg+MSJPR0F
0sGJFf3GSy+WATnOCXixiBMdXuez90qIeZ2EE/1vudhgtMlGYV8ImrSfJ+rxDUEe0V7z6oAQ7IXl
PGCTD1treaPyZBpO5bjM/MZ7kGADaBdgOU8dhU0nIc+x6iWE3mGq9xF+Un5ra16L294SsjRUVxNk
ocUczw43ef6pPzHwtQH8vygWOheveMKhSqy8kPb0ezFjR/SLrZhiUemVcLLxNJMRG3P6Rb6e/kvD
e5u4RbQKmfRsJaBzMTqnMnzQOYXDRbSGGm0i+pR67IgtWzwzR2xKIAszRA0qAFolzEm3sPzlEsVN
DNYFk8YVsfA53CAn2ON4Qg7eqQ7O7k9oDYSBcAhdY4kA1hoX/RyG/AbNbPYz410drQ2GYv1GMG3V
b395rp5YU3ZkmeAnZatI4+lxr5isRp5pN8rOS0tnwDLiKWJoVavYLgaWuFROBsEGjI8Q0tIOQKOy
zdYXNaB5v5F2ZBjV0j4Nok+aoPw0tc4bHqDJVIVnDSHwSu+QHy3iE2mp1LsKVd6nsRQPz+/LM/SQ
uGAJ0zOdQjXxP47Oa7ltLYmiX4Qq5PBKZGZSpETrBUUlgERORPj6u3CnpsYeW7Ik4ITu3TtQBZ2J
Rt71QNnn9h0mGxSPCb0P/JzzLFxRHs5MRPZy5qOkIT7xlsNIDaSvym3M8MWL7LDM+Fjpx9anl2A8
HTCzwb7i9nwnbcRRvrD24S8MF2vC7bzkCXzMe2FJAwtiYrGYt6mhiKWQgwFA4g+7KLwUwVbztdPw
WO0fisNi1+hx0c2WzrnHpA7Hj5V843ZzCLZyn4uwVlNC+kB8PHxoSGi4bBRhnNhf0QWVpWy4SvzP
AE078D8tRQspGuMaMa50HnXHPGRo588wl2X0VO1dfSHtcTE6Jg9PWxfvgIP+W2/falj8QaKzCOwV
cDUlinAn283nnLu1W5UxceeSXW/Nn9XoMGjm9CQrWFtotnZLqtjsyXjzObXW2VfKB1o4bNNd5Q49
SoneaCTI7iLDgiR2edVuH1vTOVb4EK91y+9zm24qs50nMP08kda7fBc0hWO5xZ2guxY7+r5l8sbJ
cl1gtmm1hehbOvJXhiIhoP/fx8v8c5UdUKr8YLvLkJlHhbsC+/w0Vu44fj+2CMEHp5JAxr+PmLNw
iCSbSspXD7wShcem/ErbKKD8G+9+wg8kPt6BLXwLT/Oj+dLCaZWB8nsLIIkFpvi+yScOhzZzUv03
wZpAeal2rHz4ip+AtFXlD6FZA1uvmdzsnaArd1oMm/kPxESp21h+s5aTLaO3FcbzW54QY4bruLPW
yAq1P/UrcgXPqB3gv1M77LmqOHS51rmLtRnoOcE5w1r8oaTqPAK6EOl5RzkY6GGPLQ+D8KMSPIIR
iem2Xg84567E0Ninn4CAuzFkrXzhcrkbYG2sWkrmgNZ9JeKDgQ57l+f7NnO9y2ohadPDeeiKruW6
G/b9acR/lJOcneRG1UYdHeJisJmwoTKJP5HPHc1zZrTDvWNpThCki58bHjYGPs3KRQM/1zfwZxsm
wvl7EraPtYht9LzWd0K9Tv8mhlt/ZfoPxvwJtGo4ZjhVoyX1GMsKQZOEp1E9F94lx8Oo//zUVt3b
7YayQP8kNTN2neqGMveO54boj9KKaWEQ1SAkDh6KeDYdROb0/JBhxdThllKpQdg9GIdhXhWh0sI/
hoyexpCLPMTusHYx86sYmleQuijmmvGx7nXV0W3UeXv+yrPAnN/hR6MzRUZ/adenrtv9ym6YfCz6
NIDOTfNwE/I7cc/3ngzIfGnxY5x2UFQ7xSmOxUFRbTRbGyirUAechs5qqzPKjH1i9jjCBMXmRGvv
M6rf0VFTbBawdvGht+HTKRY+UoeHhJndqr7D6DasL6QTklczM5nw5UapTa9kL2q6y/QLIqm9FiVx
a0IStbuHYwTSloUzrxHl5edxC7Hv1W/aM9Q/DEGqLTptCccV77Eh2+sJn6j6KksXrR4BBchAt4rg
EDEMmRtOgXQpHAikFgHOxcqrP31OfVggJWYZG+b6NU4StoQFK/M4/O+0ICUFSF3Mr5J+JV+lLws9
ifQRMx1z3/s30AliiYZTu9HdEqEHxMusCndmXv3oM/wvu70y1R7O8kKPchCZQoovz8lP9tOq/9Cr
pWdsmmIIFwyuniumutCSySvT7Sa3cTsSXYjLUEjVLBy7EELt0HnQK402rGLo1rfadDB+xGqCAQ8R
sUHa/CLf+VE/Nr273ARtOMCfFQ58Apc5jdHx2e54lfMW+QlsBr7yYpf1T+ltKI4jCi7iPzDRRVIB
NZzG2Y4DpGnkLfMi8Cj9N64eI4wCO7GfNw6VXaiO9m3ywcU3UjBHjhQUiBft7s2q1lQ/2QE3CuEj
XcepHz3JZ/sazuQhJ4v3LsqR7hCvzX8lrey/SdpwNsIixa7VNg+zibcKIh3bcuM1XBdpg75noo6a
89nBBB3vZn/mJz/nJ/1O1ObaH5g0lnw8022IH/VXySbtpe2RjW65CRK8htRlR32Kq5gSQ3uEhMaQ
2AQA4YCkU7YumHzu13zZGC5kfVKmz5FCI/MUfgYLEndyn2aqhwaLc/SwBYpeBxtZHJTGfq+kLaGC
ayiiKJ3hHxxyK2xwjK+fmNA5xLPj1NQukgl8PtwldM3ObvjIUZuMtBZ2v4EYZ/zTiFcj41lY0Sk+
q22PALgMrdcuj4ji3ihU8xXIP4kVZSjS5Dz+5e1bFNm4oW3aC4ws0M5Y+215trNbkkEJi7K7AbpD
OkiARqkrlsCUEZfjlSuuTJf7jIUL+rKN6zcaudd31/PT7+Vz0SNXYVpcOpLoLT3gYm27YqiPAJsp
ig5tYqVIN63yHujPMW/jTTPX8Kr5tOR+5slnDvPwrcv8EW2OVZ+LCNAUP2yHWDSJ8fvjTealGHcV
t1DzXBFer6ym4jPZyBh+Qkeb7+q0AUvCS2WlYgSDKHC5WqDZ/Akws2p7ya8hNqCQ/Ql1DQDJ646J
oyUwNLhHq3sjcHVbIQw+gIHl8m8vrRXCRIlWkEq3c31kivxCzv9X7dfVvo6uGIvjUQqzrdp3lDLd
GjI516zc3/J4b08XbrHO1k2SapbUkuLcse1q+9lS735ZCh3jL62Y8EfGz1Af5mrTdmFCaGxHTodq
BWtpvrJmRoTkpA6Mn1f6XtoQZWGwwe/ksonhsha7Kzmn3ejW/QayXx95heXWMjmcPJOfYtyZ0nm+
JgntNekf8m0yiN8798Vp4DEJyxyHDgOaDbBUlhG9yCAA6kgfb3OZBxm+BNwb6XVraIQwuMmvGpPw
KaKFl74ZMKvxNoPRz6F8EpJ1//Tqt25+MWp1CEGS6bIkMN4x+24HBFDrpL02OcXFE90Sp6TbT78z
tJ8SzmHxpfySGtAS04nOF0qK9qtXocboVV8GdonAbSU4pCjO2ftDQ9OIO9S87jSk2HgNLOnkDlSz
elgwRGgukLIMGgQH4AcCJr4+HKZXYNtrLG6FYfdC/JvCs2ghJzw9OV+AYzKprfds2t35Deif/6J0
gddQ4U63Uj8EygHFA/X6GhVU978l4+yivYIcWZUHPyyDL/1LXPVzDGUUacUp43DGdZzUAplPq/UQ
IyRNt9kEkRoCm8Pz5afh3154IGfhl3KFmtKtawyjoDeCjj8zx9RR2QTcGGTOlEiEoV4Vjz8R/wuk
R8YOrgdgc6Z4cb+Zk3WMzID7ANJS1H7UaHVOyWfiYqXBaCh1GuLPgOFOCxO6ZDdi+MEP/6/LMHng
CuPuxxWGMX5ibesneQ/Oyy+P/eLfFI2/QrqM7rngkrWUrFWQBRGEHS8TAEagM7O4UR2/di2W6lCZ
icKx3EiAsIYitF7n2r0jvUsLychhOSi/5bCHN/P4bs0dL9VmTkgVHzeHGvdtw3+9w5CDGUFw74ZK
FqJMR5gLNOr82Ivbwjzm0OA42Vc55iHEv7Q9iSzqClop/qetExO/8zwbGbHuo3py2wQTLgyD3ibW
Dg0j/t4BgAK8y+4EWZuHwUOuzd16qVMztzq9WOqKV4Ob1y6UC/ZaFbayDZ/FhIyGBeAvCfPtAX7M
jzWSs+0vycZ2Ja51uFgxHqhYRmSHGuJesYs+DJbEcnoLvZM7hFWwekoqPiKPSTDFtx5mwpsyosLh
dDqTg9XN/lumMOjA2xABAu7PIGawz3BfgkSi3dXUjhuX0PUO4IqMcgQX3F2zz7iazXdgS3LoSpUn
4V5NDSe7RBVxMqhfCXly2joLcnGbRt541fLvazGGrx3Ua1YMn5WsruWFTcmhne8X+FjHkhMvmIPK
9sGAYPA1d96Ro/JLHhMkIDh7v5xBzaE8AhjQTcc6vFSOShJUMBFrdsBP6CBKn5n0aN4G1U7osvst
99+/1PItTgzbWJfSEXxL+ZtuwB+ImgTX2umjBzOVwWzPXPuv3orf3GnQYP/GjkH0VRw3scpCESLe
rnMcYYgtQ7FdO2MK6NLkKbZUuFJ849+e8czh0iBPHBY2t+2d8KEEWap4ULjkmEDgzIH64fKIfILH
5Xgv6qHaBTpcWtAUkixd1FmTui1e2NzSZYVktuJxfyQaHEk8pRCuzWuAdhiM+b/2hzgjMg0YGB1o
6viK+0JfgRpBzTX+RITYQbJhYM2fbIHNIeAQRIFzIwk2DE3gbE/6ud9O6G75mvxxes1MJ7FsC+U2
PzDxCO/Ng0y0KvvgyfIRaeto0o4nC6l2IRAAdv8khTOp4Oa2jgs+nsD0tYZDdwuVmFBo447z5I4q
AiB9MUmF7QjRFriXSeRkD4vQnm5szQACxQDmAirOm7clGxEff526gxnjSadyz+nW7PmdPnipWWZb
0RdYkWuJAYz1zuObXf6OPLu/Bn9frNwmmwDJh+yQlRGTFS8e+U0PcVDYTYkjJo6q2LM9/mEnQIZP
T+ilYg8k2LVuX1+gZgiEPo7OC8uaxDG/1RvBHdg0kdq1uD07SwwalVq04zckig3zXkJjKjsv7n1Y
3yRPoR4BelgsUbB6Xf6KZ44ugjxtZgE8+V46Rv//CY8ecS1fy8SESnC79+VFRHetOkLE7t5p0skw
ay8jVhSMaKGvnYwLTga7/kcjXiBifcgw46GDIdecDxWoiW/O+1o84qipl4cEVYFTYvGy10cmmXZx
Tlj2ip91JIS4aG4ZZOyHbQCLB7OlQOTGr39ky2eA7JOBaVyN/cu8xNU1HCihIeViWevHK2MPEgnb
E00St8hdCGOHwcUY/5BcyANwgKcPyjsLmiUy7l87cG0Vqur/s4JPzXRkh7CI+ZOknegAvomGF2Yk
OYzISTg0F6c32OhOiw7Pg4xOHUXGyuw9epfBk8yx8Cd+N+9KGqazh4oGrAokgqMq/QchSPKf57Ij
oBIVNhqg1Xztdow/kuyIiEiZLgPJdtWZg1QZd2yjmHD7DE2XC37WH8l80j1wABvuJZh66UUbeBRk
pxB64VeKx9nJbIJyGdxmVej/GFQCtU8hZ5GNCrFHfrZgPAs9/+11yojKxFYRfo50m7SwYvrMnLHb
mR9UCRzHjE6MxSSVrBGhcJ8zWYxsLt0zb+p3LK+Oz30LSEjC08rMuFdhTbwY26P0JNyNcqoNJ4c4
ZcGP3jDnQtSZX6JNfdAW+oJDH79n2Ak18Dsvd5TE8Y33MYQ8WvRnHOtVWFTeTLYKHg4h0+oI8JvB
cbKGHM8NUuO1KC5pnRWhAMMbt4ie+GoPWT+gpkFperKyI1lyc+X1KvzctQDB0VylAvL0r0pENozn
K9VFsgF3wFdVCJRjw2poNswGgATncFxDGNZ7m9GYeqM3EDRs+k5xOBwJg8o+QPDYnWW4Z/TQHstm
HVPHfy/BI4XbH8Z8T5bI6+UYozNk2/ne/jyxvaWs1Oq7Um8bpVrpAxO54empm1i41OmhMo5cWLxF
KvxlQPIi7w7VLMxFgFsngatMGURkDnUlT0fBfYlly5BsXkeYHPpDccLAXJfdvApKaNHM1+CRCvk3
i0LTcK0KIJVPovM0lunbZILIONZ0gj0uJCGLm+ufQTPR1O/c38BOCpdaJKAFqQ0/rp2mu5rw6wy7
E9eV6OZAd4biiRdyY0RaGbBVspxs7l5qCBipCc0tghHE6ir6GJiqlDpMzwmVShwS7C7kSqIxQm0a
0o00jGDo0bFcIliMiSd3Ak4OzXEZot6qOyeQgs3gXlH+PV5rjHhjuISFM9DOQMDJTyJiYbc7geiz
vdfamq/D8fkZ31648p2gW6JkcyTizsxPlChm9yajYr5mlkL9SZj5uqS0No8UM30NlJtsM40Zmm1+
IB4afWk40GTwoz/NjwiLfvFNSkKROx/RixQsWcBcf9ofx5yWhg+cLU0YEHhxXziIZY9zvMHhhHCt
b3pxJGrmBaSBxeqUIPShfGg+fsU3Hbx4IbpBB+IYdUTwUBH4el0FqK6XkT8aIFa4jDWrHV/YkG/y
xvrVvceFuyQ+goGXwRt5if22hOv13i04IqwjTd/TrFA4twdorNvG1q7tkbP5aEBrp6tBNHBbiAaV
8TZzTVKTEvcmO27D2BH5NUMM3wJ2XRYC92D9j+rg/5ccbTqiv2JvjUPMv+xsUmaMukdwJ9UExGrj
j6YxywL2DJHHyGDKDcmV5q0jYYaoIWQ4f4sRJ/EPq+Lu5uOm+8PgDNjYxfZC9DlZuEzKkFQ4PgIu
CArq4l0mt2NPS/7gMufC3cYgy/vJwxaY+JdUXsFuDLiJschi+u6Du5s3ySSby3UhbJEf27r694yP
HZOKq+YjBlSYozvorf7xaPtw9jvCdoFVMidvCOGiFyEGDjER3xccgIVjzjc1Lie9suaUg5kY5zaV
d4/24MyCgwkBewpuJFTqNuwjn0IE6xyEi6vqxDYo5CVa9xrbnE1IvcMrCox9frR80AGfWkL0eHFU
QKFC3bXMzmSH6CntSnMHdECiIfYDcQgzn1KUlugBZAyWYIGxrfAMWFGZSDtuGsoeIQtSLt736Y2P
ePloPEn7SeAqN9yQ+lLq05Wi6u2dh07xQyzygfIaZjltMmndDLY7upv8kGmoHmz5A4nvV3nQaZjq
pQVBjBbSH6qbdTNAaB53lDj8/5m5MvipYUu/2IBuyA2rA1o/3BTpMsy1RRPEAJNxCpX8juEtEchM
UC0gZqr/FwSX/NuKPx7fILZgw0ur1x5EY5lJF0gJTXJ7dqirMJQRV1Nd8wh5Dk/4LJhWoyuEhzNT
G/ArsZRpQkkYqJw7QJaM5QaDTMmzilQa2pqqIqCCYSeJVL4tVt9BR4PGo2YHPFc8dQAG2Hqtk2ws
WFT/UhFivfbe8O6YSao8URrT9AeZGGa8AoBQtNo/pZog7GnbYpIHUiJvuTgrc5NAM2ES2f64lKsC
DAV/jxOmcBB8gbJ2u1fYIus9n4iF38uvZIRQforZQO6S3YnkG0HbEEESCEQPIqlwU19QyvEflPoU
df8lpxfNL9Z0kOZdNYKtPq7w+O0Xzg5it67ec+iekv2vIkvDcDKJemJe1eEiTjMIDgOlq96rCd5Z
ttYGrm48QDAiA9lr4l3TKt4wH2usS2usmsRf3YmKa5w4cCMtJJOnPurCeMBpp8LQL1udGVuNNyIb
JYQkh3+jjmHLWs1hvTF/KcqjwLqNdEphRBkIqU0ZY5jJa554Kd0UHzJBzrQ8ZgrHKBhWOet1QjqO
4RbjkpvMxMe6zCtMIkgdPOTwGp9QfvnmGqVd5+Z1IELvSmxu84Rel49vMyYA4/op+Ya2GafDI8TQ
DGvcdVvteFpd54FOhmWBwfvgPHq+ooegkQPxLf0RUWn2fscoCIPkciZA0xPQGzNRoPK3sZygJZ8Z
O3Ry42nMQ2vi3v5Eeav3qGAMkUnse0TWDzpEXsGLatCK3qq/5H06TJgtkKtZ0YsiRNXID9rNLvMQ
RHh5eubNj9kbU08eS7tN008KqpQtnZyo9Gfg0xjXDCxHir8j8eDFxsTpiKq6BOob41sz3GuFjzkm
M7TY0i9jgNjfvg2sZSECMKfYLgzSUcwvre7WloCFLe4S84fkGhC1BIKyKiYYlKMdejOwFJ3cjqf6
wVVt3v61eM+JWN+wrBb3s8Ivc+WYs3kV8bPIsz/V+hIZwszRG94x+COAe1e/Zu8n59HtlItMAOn0
ZAcO/KCanahT0JhEkM1g4NoUmHIHoeeW8M9nZ4PAK4NUcv8VHWM4p73m8ummgN4Y95/s86nFawtq
LO3Vc3E8oD7AJbiA/ikvg1s3hoWZt3nQtXj1gCcb1TtEwrzGVrrcRLzbNuxwISjGfNsyBWPp0v68
qdMSGwdS4kpuCn+fqo64ZVly+l5a1epvwyXKUjKl90pet+NHlb6xvKI3PSFsorew2y5XM+v9UBCL
ZCzXGtfXRV6puEshJH5c0h5z8pU02fI3+DX3GnZguGBxn/w1dwPr7X0OSeGxtf4AN4pP6d38hoic
Nk5xLy91tHpc5PIwvNapdLTw6sdyoD9OvTs8nEhyxcukIhJaq17rsCf6W5XeSuU8PTY5Y6tG2E43
AiNJTGxMxJafUQ2HgNCx8UNHQZW9rqMZ2zUEL026DLeCJTs2e0MzV6+/Kl0zSk2HNwq1zOkP/Tam
1VBx+8Us4965AnAMGCxCSvIKsQrSNxPm2vDeq51U/IKYz6FAiAEF9Co9EVvYnEvs9K33KNs8iDu7
TF1Y6Uf0AzOOCRi7N575bZiAjWCuyCzrcDIWWfI4OOLrQ5NOIxsulei8u23nmuANkH0dVKv9tcFf
YkvjZa6+TcqyzyJ7M8FNqpYszaB770dMfy64kZpQ2k59cmTXFxMXRu9PnIM9A9sX7m04YD+asIF7
lxJhuzDdDFrIIMX1Pt1l7abMxlCVvBGkwtx1T5Y82thRvlsuo6b6IwPdOmrPnZgVeBwTen3WtFNT
BI3MQpSDtgkiT6s3sJ4hVhfU4oP019O7xMS49tGua34e+XXisH9RB7gM9DX3GZOJ5D/NzcTwUn0v
mI9qniIGjxbbg0D8fpVH0qFr7mNnwCPFvNbTm1lf5mcYLVPNXZGHj+c+wxtlzRnW5H63n/QD6cpC
dIxaX/ps3KVo3mZnIJmMfKMVg5axF1bP1xe1TcG3UC25ExRqEN5G6QRZsPSMd2JwnWpwXgZjrbmw
LeyeU04JwCiZGRSByYz/nXzyqO+HJaJ5neCelCY5gZe/lu6o1U77LP5SC8tYT3nPjW/eoxh+VxBM
KUtxnKFXlXJX45iUdrGFDri/ze1XjcGf+j21N1oxLr9Mpleja6+3g/YjG1/cYfl6Ytj7rPeydiZ3
rfUxxLSrfUPmpuxI99k81voCQd1T/aeMvhekiZKS4OvtiFwSkRNSF5+2kJbPPL/AaiYy5Y5gaCaj
jZEyky/4aA4AYMpOpBpNgjvHNCMRYY39VOGmP6kH80rZRuw9jqa0c1+Kh7RaKe/zGELgEowbQjjc
dsxNFcGQQbBU/CX139h+AQcxFJnZ8xNW7lSaVvqBn4aNPaKxa9IgIdMHpj8oJKnbRn0GzEvj5+lZ
/VgkxeQwr8a33jN60j0e9yR644ABMHqS6cvNH4vo395lLuE4uTdg43jJvObPFo1p90XXSo1WCb+w
yp7D2cSvY/BH49jRBj44I5lhRNYn4n1676VaQni7IG8CUodVjYEW6RIzjK+1Nvt0rMoFqGCMMYB4
m15HqmBTO8TUJ91F1X4NE2SvgzZs0XtjrpWdIiARBXLTAzOJnGQIIajHbTkvA1kFYzvm8dh99fsH
yY41GAISS0JgzD0uRIWxbdtjXvtk9TH6pNSQPVS52l4c4F41WHqWAQODzNzKFZ0aY7QfpaPBDDFq
nohuxlhItwflYJ6qfcUcOsW1m5wySlLmcNByfMV9wVA2/1X9IfuEigkRqRP20UZl7vPc5MTqPpjB
QkR5bJRQlg+YswyNXd02T9o+kquhM2wfz5NBb7YE/WwmZt3tFz1VHYMyu0q5VT/0xHvIF3pxud1Y
DmTiOoS423fHF8RJgSP+c2i/inH9Iogm2TTOMgSqT6BrpQdDmZwGNSXXEkc7LNvcNsAmQwzMiHQI
oiPhdUORnostXgmrEVPTydeQbKHPMPt9k5/14Vvu9/Bqpx1k6xH3U45WyivoAp7h/NAGcywvYrFk
LeADCMWiZXQLuBgq2I/j1Mxp8Z1jYr0ocOqFUq1GoQ4Z9+kNkpv54H4inHlHrpCT4FRk9xU8dzLd
dhETzMmfOzI3l9jRZUwKRvTwmeN23mD+IxsZftweSIyMIpAdXk/9pSoUur6Cuora35cUHBCD5HFt
vBehfMgBY4G6+MdyuAk0TK4tclSh0+I5ukqgwtj5F4tH9KXYbSOmdzi9cZ/iQMF78Jkat4gYZ97C
/kWwB0ZhkIHtLvXMPfsApQQ69U3MaM6JPd74c02QaT9+4atcCIdytdPI6LzUNX78fGvjK9DP+Esr
0pbgQRWyzcYIYX7n/JgaIzOUKhrfWvqdFIdN2n4pJiD/2cLBRDwJOaQXFtFzmylEzx7lNc8JI5Ng
gF+FZz9+aqeo/E0ulMLtwisuMCOqUk97fo7twHDPATAjn4XZi/a6CCyD6oSlop2ma13z+jt0EvkE
mCYGJNYRWMZA54OMHzFzlLf+L4rcinKCbQD8BYY4Q2eJgtH0X02g71qmn5KPl/KUuzEyM32sXTRA
PrJFotH4rNcZeTJabTg8JEqRogA/voAC+9GviWIT5zBvvcdwn54fUJYS9f1J5u2fYB1IV6nR6w7l
IrMR6aZ23bTPRCC2+bBIjr0XRLFu/a6gdxsZ1FY7QX4f2u0nOTu79sxZMORU1bipI4Gdw6l6X+IC
B+K1hvvLS8jdo+1o6hN8wChoC/x1QQ8Zr0CST+yZr6NqHJr2RCGK3djkEU+1fxpXyP9Mvkq20NHc
WViYVfNbSjXgYr72KTy3RKnoT6almz4LP+vhrhKmKcMpTdj96LrLdZtvnhaUlB1rcKj2svRPp97k
UdN9MOaz9myAhuPcm515sTtcskdwUptIBJn37d26vZQt/o/kqVHuJlj045w36r/WfMQZHif5whd+
XvTaH1U/2dqbVoIQuVgymgziQZMf19vLY1s/a/J+YNM7IhILWkVY8A+Icyr6T2A/X3hL7/G7Pji3
XUK0ApltB9F/4pgLWnnEqYonXpYbTMBr21yTGjERlEdqYfPaGP8CA8RY8soSYkaMmfyuQo/MXmRT
P8t/ZUBn3W4e8npYDxMbc9Phj5OuOeODxV5mObPmf1aIw0iMQTT6Y4wkijg4qY9TDmzbIxZiL7sa
S/ybpFqdBUjnpX49Mw9830dI0k+Oeha2eKXgDCctOWp5CHeM24DcFXWvntuJvmBjIuZxp9gjpANn
E5YvtqME7Y0dLp10JpgnkbYXK+ZKB26Inxfl0rRrE//fexrFzkveww4b1rV6kwHzv8sXk2oL5cnN
dJXk+D5ZmxQ2lF69SRK5iR+1+slZM78ulR50gm91u5mQ3KdlhOqwHZCUhDUuYpFnMFZ/5mdeFTpO
jGmNCyFYRAzizhKBmChnknIHHAqKdwvZe/4zwfjMW/B+Cs+Z8CD11oM9SSJMH758Nqw1p5I/hOi3
RS+HICMTfLwOpoSKFRDSU2VX3b+2SgfOwPUMmmVRWDhEK0MEYzmzJHsyuqAtuQ305zyYqe4G86Mc
nLohdYLpPc0dg8z8Z+wpmD+s6LPmTpL0oAjhmuMAzyksX/hvdXtGZ3SXmfKhJZip7rUaq632MM1c
7w4t9CRoqHreAKYJoYWLY5wgGG9kPM9f9nxIAUQZ2B3HY008JnANkxcUy5Mr1YsTpFSdhD6Unwiu
Dl2OptwKxKXxsHWERqzQdP3YRxPDundJ38bnuNlrr/+Pg4RDZDyoIhmWGG9DPd32gaVvyWSSKQVt
JgDSMV3cqRy8ZOJDGZM0Th5r/iHihABLEt545sd3eNAwFtkpKaqWAOZCItBorwSuQNxZPdOWp3Ah
EtrC1lB6Uos2Tbe2IN5nf5jpE+yXQtMc4KRYii8Lx6QmYpaGtKas6f2y8TJaVla0w00DlTYhCKK3
U6DJOWguE9lIaTBwU3utsOX86p6fKfzOCOwcFzD4qxl5Mbz7x7WilkDsmmypFGbBS47LHYS7/Ohy
4WrONOEVc7Gf077fmOTiFFvyjzAJgzEhbJ8DW13pL0R0oDltMYdQj9abngf4lELBlNoDAZ5Sc8Be
LMpDycAofyUTUBAayqqc3PEVsikI8Rr/4ardOTUAIXcrD7CtviucJbTvVid1KSgXm8e1Sl8rM1gA
goq2qkqIKKUF3sYpEzI9IyghvRUUa1Z+LysSl23h+acG+VetMX90jZtCMnW2evy9kDQYAFmoosih
/6f9MdOkwfuqPxpMeD/1T+rnzbM/JCMjjffO2s3fo8XdFjbYEFeozfXgqezrx0eDkE3B8w4ZVScS
Fs0RKKH+eV369ZxcI23dBsyLk6sVneMK8NNrh5+ezTlbEDEabxBggGDcEXMXp18E3CFuBpSagJTn
ioMJra6qBtZPH//D6GmUb1nqiDDn23OvO/lfrbv6XmCi14S4mBE2hfpSUqisIeStEX3CnWa38W+t
iu/H667RnJA6SnUivrwBDO2kAb1RGD3u0CQ7FHFwPIle6GM3B6SamNoVFwLqJDSyD1ufydNTV+jK
cuKI8Z++DID+XvrYdWYoij5OjWWxGTttdRMipGTWGJLrOYASLljtxwsvGpzVTd+qThoMdOmbLPq2
+4rM/UvcT8VvrpurnCkWjZmKUwu2jTG90ybhBDcDrAhebdBZ6zmDhJi91crltQRLMMcqkSgdpmc4
9mvB9MdpQ6psHWFtABNpsfVVuKa11fAy7JbkipgwuqV+LH/Hx5W9ayVbXBygO/4Y3Y0oZzPfqKwC
hcbE5xiesrVl7UYOzmphj7dfUR4Y016qw0X+D92aJcQdL3Ifk6hDFARxHmnlxxhAWV/KcLOa03Nk
o3NIVD8GubLVdyIwGxU4//bLZXlj33T6F/ElAp3x81hZwbwlgYmn0JOGon2loJ+TdDKYUer88voQ
pNX0F4mMPXfN40js49TAE86DuHTi8yTBhSZ2INNB8iUSQdwEQsyo/bXKTcddIScv27zAMhesD0bt
+AblxGrvhflLoQl28BSrdDCAU68epcpVnpfXlxER5vXzEij3/WcfvC4aAnFpIQ+ajFj+xeO9HJkB
bzMDW/T6ZY+9T50y7ysoJzT+JnbDBsN5/Dc7YqPZP9EybCoP1pJmrXvcta8Z02nQR3MzT7haFQHc
5fJIFSGDiyk4HfEaKcpk4nlHd2agWQKLWRKhm/Z4LA0Hl2+582KMoCC2zfFn/Qgk5u0pNz/pqsav
sm0Ih0BgiZ9Tjw8dvtDCswpYGMr3LjGvHeWngoethiS4wZOrfieaEWtxOR32cOXcBIFQYp3V7C8C
yCY9iij3Se88SX2R1fRl6qBezKMiJgo2RxZM7PWj1p35zSLq3YI7IYDpLd9zndMUU/A8N2DZAjpQ
bukPJqoVxc8BloaAOx8uowaRbi1dazB9MU9T0f1xWExf6ilJtzLM3ej5Nm8TEhD2GXYiylVQDwkN
IRomL+bGL+qdCp4uius+5Zf5C5FqQ5VP8vwLr0p8hzcV8ji08+05VfwqPbRYLxjXF66EfmYGinVX
RkbaKGDhpj18xgJpC4xvC+W6h/r4knElxjq38Ce3nCqnrYEmY9giHUW1csmQdJkgF335w4VU8i0I
IDp6CrhzRpFqghkWjfPEJ0D+Wbrg7xkhLDnXy4LCrUXePsr3ARlShrH1jP9HUfvTsDUGzrx8lSbQ
vyen7V8haSdEBo6Hh8bxL9xyVFf6gxtgRQgYo6720EF+K6SrQBZeHxjRN2gvdaTh8QfknI+CuJFM
vI8L/AkTzFvNdPMwFcxfxn3/ZAQ5fI9ELeYwb9MZPy0dQzkNVZ0i7glE3bOQqZtfQd7ycAXsd7Pm
MFb6/sXHWRiCZIVOmJMB0/wpkgcB7iDnWHhE/Awvw9Ubcp8m5ar+x9F5LKmObFH0ixQhb6aAQCC8
pyaKMlxZ5P3X91IPXvTtfrcoIaUyz9lnm/qDOTqNSJYsx8x4mDCn1BYYSSqZZwHGB+NNauRHKqIH
xUllNLYmmxUTEYCHwtY9V2tfprLuBVzk5eIcBfUjKb+yPPyKsu10pve0XMFkBW9Cb0VRZgkGWXmE
8nVZiTT2b+BJeqb3W0oQUlslu3oq5uciFZsPjwIisYVjvAajP4nVU0+T/SHWXE+Vs+pFsAfVGhq9
Kb2EJj5r4e+IscvHeoXZuGj4ex84E7nZPxr00rzmCrteg4TJwB8mbo5ynC0K9SAbwYl0cGmqPQaY
CuarbzyCeMxDW6F8YjSaGxbf402siV0N9cYftkP3FyTsk6J5Dc3ynwB/1IrqR5j0exGhHQYIcT+6
ouch2dBvjlCrbmD14OE5qs+3lJqnTPxJ5IQQR0QtH2GbkVps4ZQyDMW74aqBPzoVWrdnIywWE40x
CtRO0kc9hdnAJzuadNmNKW6L8XP1L4msHsjw7AGa9E0WaovUM9cSAi7WLlIVnhcpCzCCqFQEuWUE
7m3i/g+NLZR0WcD4PqqOcfo5TndGV4uzSJqqyObRtP+8AJBqjIOcK2ArZccYfkkbeact4Lfn2wpK
ELN4BMnn4kVXNWb+TZNK4z6kpV347ObERgnK5TOZeQ2Mislw9/7hypULqIwBDEQYfdz+pD5oFZ45
Zfb98eR5adqalJ3RsYsw3JrEQhiFtQYfXyglgmz28JIBuwQIrhZbPzpQ1hqCtnbQkhptstBywi2Y
yvaecjQCeuzHoMGzo+X1MW9DgQ7ASNNGap3vYD2gZJyeBJ5yMY3yndWMVLneke7TAFrL43Yjd5C1
+7+aZMCw/2t+BsjUfJ0K9aGG3f5fpRlgFUR8pmS0cLlsVLkwxcRij0P7rjgjHaiK5b0qAteKJMui
wMAMRxyYKPklhpBzHeJtT901TN8QoLByY/BuH62+CD7iXwaLkB9SmjAs53uPnTf3zjl/X/eQkYHw
pT50UBxMJOmexnban5L829LbLcZRrMAZHyBCfnvK/HwpUza0/yZHXDrkYsAZxzxVIToj5vWYQftA
Ak+qwsFs/v/YeFwMvP94TwJGvAZWAr67afbNfxMQbHgsuQIXAj4hEgdbDl5TcG7J9/cKponY9GoN
7g3Wkv8nyKFUIhnhA6aUX+IvoZCOzSGSkW8figjfQfHHNJlm+3il4VGrfwVfIuuv5etJ6ZlvEODp
YSkXsf2nN/vpSXeMSdMI9LD6MuDGEm7mE6ihqHvNEokY0exTz3tci3iXC1B8m4kTedLzz3Fo/+GX
G/go1MSBkBKISUz8C1pfOUXJUpFCg5qUZx4zMJqWhKDu+85c5ZBF/cQWFrW8TCIKA8UR0QtN3zby
LxngvADRF86yeWIlq3xIGUPmQZtCijU5T4uaR879bXFMUfF0US12+GnRl1k/r/q7X2E4trh5yq0Y
f+PhV1a+kwzzrIUP9FwLwWJyMuFup1isRuXNH/6SGMBryjmu+bqVbGsWzIDI7blQVmatsyb6awNh
Nfr86GOzLPNt+c7fWZPCLL4iAcnxJTHpe8YebNzfjH60AUnF9IDr86SU+oZUQ74zXxVKVZwvUpmW
S5CnX5ZbqJOGH4ZiCSk9snZQ4ysa9TyL+em3Cs1F4Y9YcrN+WDJpN+HHeLQv87euIbqkj+W3COyz
VrTiZ4cUfxgzXJTcpRJoBkGjTwwqcKS/0THui/qzycvnTfYX8bCSonwxshv08W9DB4qJldbhePVG
mp/JoML9zICwXVWoe/HSVjqRPm2efH58g8l9Dl8OTQpinEQo8P8VHS/LV+bwi7a/jO+xL0BUzY4T
/G/wCPLgXcPr07IzHiEVCxgLnLuIj6EIVN0nmChovMA3bDhi+qA+IEqaZSPlhMqN/RYnmmmWiJbc
6JhoPfitnRv+70w9qGslunt864avFRtkMiRzk5WI3Y2EAhu3bkKZY9pGRg6uxF0p+2sZHzVA3597
jomWiJYSMkdLjPes7ZxUfGYMAGgFUn5KiTXbKzhtGJh5uCAHpMdexO5d60ctr+yswrWJt1FFvvaF
lUpHoGYSu67E51YlCExntxwr/iX/0s3TtEdYDZkhjcqmZy2cmPTW2BWIqAj8dRRsKogIZrhkJXs4
YChgdyxejNzUriOajnllU2Izz6QEg6o2RpRFOluvPeJUd7mf6efH6DHK0x46dwow3uD3xOgq71iJ
4/rwydYSJuaA7bEJHsbH9TM5Kk5jz1RWW2A6LmYkPq4IEIaAFEV/3vCrey+fa6kCPJ4ZPhyT94hV
4UXpHFw5pm0PJJTsJWhFWodJmwwIvsYlIg39TVJ9FayUgPc856t9diXJYZgfli2bKuLnlvFShM6d
mUcHKmvZeaQe9dqlr5iT390XqwIZIU9PrS41NlyCspOCt4H3XQJxwCeuNH3W3U7pXnh41USsNjWz
M/4pc9fESRKUZpg039RmdJD5bu6gTJOR74hxSY7apdOXek+qeDXeTCNYVfyEYpJePLkfDf1b4q7Q
tyvBeyBJuT0G5W3q6VyD2SrWQxRQASo1eI/pjiwwMVxqLE0BXnhUo6+eG2EMr9PW4YWWN/GhBNZa
0vYaBjXcjKj4loZNKsHztsmywlw3c+98Us/g0AKKQITNceeeKkD5ErvSyYMsRh5zylkqFTYVGXCC
x5ONIxDGGskSrJo0RNFfNqsKJkpUIInGSYAUeHxzwnSmVF84DGcD7i0459/UEh6w+h2jS+gJAWxo
Ewt47zw//Kbng1JvhLAk4AVGUP/2uJZIfxQQjkxgBPiLvr7G62s4hdkzVG+h9yp7R8jObO8mviby
stLRwYVL0ywXBiwJgdUgFiB4Lvg2LxX+WAYfP4Svkf24rr4UdiBxymiP+3eHW0SeAgZ0Po0l5Mjp
WTH+k8FZh0VmTPgQ9GKI5n+j9KzT8VKiXM5AxlW+eIi0soNgOmwJek93Fenv+BWQaZ2Fqu1lTldC
TkqlWfsx5jJ8s4wYjZHdGENH3tNd+fbx4bGgdGDWXgYOtjzxXixQGxOLTJdCN1HBpSQkDwruiGib
e98JV0RYg781M+INPCxaWRyIDjKWzSRlkn4IqJx/dI7V8B0TdCL3UKoDNEHR0qN150WDuioKrzLY
4EItNYePBusL06XhLnIje+KUUm4XddpK5IXCV6XDxsqCocBQbc7ovvuZXHO5TwmjXIkSKmvGm0i2
QY6BRDz5NIMw+Qrpi9igdLx9UM7ZLiBAl29sexA38ZDSj3SAAd9Dh43aYVHK+LIAskofGlEHRwqj
XGHpOE/YFqSzihBHJ32nxKaGYaNWf7VvTmKsC3UYimyb/QvZVctJ2AEYfvAoCkVjF8PLLOOl5fsQ
6qmm4PyB0CQRBuOu/iMYzPGXrPfKV1wZYUSYWrOOaXIdq0eDcxer/uqBayF0ctHtmKIxAh01kuLq
g1yUts94v877Q8vIxNcg6UrMxAqkTnuFtxK7mtjCgBtFSgYdRChGuBTDyfNG8tpbZggMvc0Wlj/t
5KZBWWZ8VKDzfNOnyKAgmOQDoBreAjVTROdzMfmnwf3J9UeHNSHAiDIwn2SFhx9wK97RD+7cHHk6
/IBerX4FC1uWUkKXgsspSAUMeJ5WWD9Ka/vJnviJ66UO4zFyRx4BSIgdf4yFUd5MlnVnDOtSFJe+
mDko4rTkLgwbvJZ0IhsnDWKa3Cu0LZHgbUKSojQuqg3WIWGQ/S0k5iTnWbOtfZbGcI0YnaOLUeOd
CRJZK/hocVMUvqaA78TkHa1beLDg4zwxRr3JmyScTKOL3KHOs8KdBiw+PdWQsaNC+BifLfS6o9Ap
QfhEEzdqC6usbCFgwp6fUYOFDV9BIxbDnPXFFhI7msTxHdljghMkRSNpzXe6U1jT0UytH15BB0BG
eoyKs2dwk8vPWNz2t8joZl58MLnfyCSh/E/upj1m0OI6sgVcaBSOlDH4F8YvDiA84/+E/FxG72bs
XJY/d23A9M8kaPxLRkfPMLICP4YzYyV3iQQ+mA6DD/c7PRm433E/tIsAqNUdI4YHtdgtqs8VhyPu
BZ/m86OyekNHKuA1WmLQKApXjw223Q3CVWmgCSVHCzMksne7fWFuuA/Q8lv5GZhHTMt5EmGwDUdG
9wIFHEB39PnNWBhKb4s+6uTyGwmEHL+6AP4xKmGTMRrs2fQD7RQ/AX38l4n3PgXnKzeJ8kzaL9n6
8vGYMY9D/vT7EXHIUefzERNn2BVgERQEDyO8FDAIkwHWygfAlrkSoTVYgTSIjzXt2tWnaLx9xEsU
XD8WDGj/HmUPX3cqxIr1n5k/jUkuTKBVzAxWEkAOxDc5Hzp+2fVfI741qLee8KOqPyKIE/hHXa46
4+3lJl3UTQufUkfF+yjMP1O7m8WhA9guq7+6+hPbp2z8hfhJjre8O6v427dbMGcoa7JsLETcudIM
6sdw881zUZ9yhuHyAkNsSCs5mpfqRAs4KwQyFg8o9YopCfHaD7eKrnC8V9E5F3Lq9O9PtYOUqdS/
cBALDxewo9GBwVwl/yobZ7nrZomJDrn/yUjDkDWmxOqPXq1uMLwNuEcFWWoW+oQCVUtDJATevewv
+bkLVlL275MFB1+7W4Y5O+YA73UD+chHNWZTXdqyjChjluH72wHV5Qch2MkxHIniauXHiXDVTwqy
ku+cBitGn9CZ5PhWQITEt6m7Uax70NksiUexjSYdPRItkJpaW+odmd6vEJS6jtY11MdBxmSkpNLi
BOUYHy45+YqDdytqJ2BWWO6qItuoHpZIukh0BJuD6UBUZZAB2UoCG94jWXwk2KrU51reqMqbf299
Um5gAzaUFO2/Gu+JsiM3s95oBDF1NeLQ7O+DwGXcVN2ji74iEHap+snzv1KPl14grppcIzHtzGcV
pHKOj9ZwOx/Z4sMAaRdR8MNFgnAFFR3RoHcoMU8EX5TABmOWQgw6mMOFipAFKNVZZVaXSbaOniTP
74n0GqcBC7Tej8RGFF1gDn+iL3+N9V9XzMGKfWFZVlt6jeDDtL3EsxPbeG+TS1cIxYBcs7o+Z77H
2v4nk0czcpNOpfbMDEcRYa2wFUknJGM49yb/RA3jIs2V5XvGa1l+INfbPSCtvIHGh5gzYp+Aavoh
rDCSV/QQg+GELQCtC9V6wPvQNL8bfCgVUFOxRL5jYjp+UyxEL8x2C+UfLFHqujlqioIfYHLIQ4Ky
aZZrQwNw8qeMjAdNYlL+SuNX4O2TTuEUpMvKj+jz/ZDRuMpZRYajPtu++lDmOMXhDvuRiOv7VE+T
+aLpi0gVKRn6ZWX8NGVH5uwtCuLDSDJuEG8i3GSEEIJpxnxxa2VuZjkNrxZXTTvKS3spPVs2fdca
1iFIlHHN5piFpD0IM5FiMgRkhej3b4m2RSR0kCF63pOsNScZFrjTVRNYpsaviQdrC+nz0J4hQqKR
gF1fpwvifeD2sP14WF15s40XkAJEwgVL4m414Di2/pSf4z/YdeIzwjplsBG64q6JBpKQFFx0RDQR
swFGHApzcSHBf6N0TS+GYLfVMsBr/D7//KI0KrUFfo6x94qXzQ/lm8EwrF0CSNDLF4WNir3u51gO
LvO5v5gD5+jaSojvTf3Q9GMH0NDthuRKCU+VS5c50POP+U2l2ZBAx8aFBXCnYs1RoOzL+1OM0xoO
0pOHnxw3jDroa8FNnCpz6ojUUarZ1tYEx7AINBB6glXQKs0VqMnUb/RExQr6CrQlAJohPglA2tla
ANNJgr9FBB+Z0yn24Dnf0vZlYGgO/Sl44Yqh0YxXKtr0zKl+enRCorbj6gxkSHg7bybwisaLaPoB
UAbQxQdWDcH/ZBZajBylEdwK3L/Pb1Lw11GkEtyjRgcRXMFJCiiPEfy5q5euS/onqkz6KbPrt+QP
zyJOZ4zKNSrKYYNBoYJTGzVv3Z0iKNoZdiWRC+Uj6l4ysFH3MLv3wDQIBTL2jAjNabQN9FeTqR+s
4+8mW3O3EX5jlIY7x06hF9MraTFW38jyCmZmgUJnlKy1cGfh2jNyvGPSX654lI1PWs0SoHIuEYeS
iTNJffVwjcrTEPxoBYdJvN1r5bK4YixpUDKXYjMZTfArMvyR/OvHwIc2XSJKkRAGKUuZIi3zlpJF
84z+ZAw3XvpEAo/UsptsGUwGzdyP4WqFbwBaZg941WCA5m3xHoe7HUkOMY1TkKT8E0CLo+9xmE5r
3m9QL8Y/FcJk06fLDDYFsk2qJOYBzBEaE0GFsKaWayqkihdIi306r4ylcsGZHPIAOxpiuaVPZuoq
ug4bdRVVtluHX5289qE6NksWncf0j16cpD+UlUREgyxo0cq60i5Y4bDE8h4UvVtPSCIczCi2SwAp
Ff2Gfh6jowmClyK1FT0sY1nOeS8uK/g3D288Z+1xquIT8LrglE5tSGINZEHuC38rsHT1EXlqjL1I
uNA/YEz9tTVtEdpjm5D6Fy2NGDbEgVEdTrDDhswfyuRptEPZ2/dzdXKioOwlvAFznYk3uhH6dZ7s
P5TJJiH3U2lcaQ1R9gszTyHa7FRMcPEAF0tqfG3yW2xKROlzSdO5AKws6KgEduacjnJ05erkQRxh
SoShq6evI8QWBWmM/U1mK8Y+JbHYh+H6E4KCtTgN4T8LViRQEYAhTKAGBOYHKTrU81qwxfLUws7j
YDCeeFeypzNjDKGJFGTLIttfxd4hUV7dQIQfYmUOUjLDIWxwnwNicr2jklLOlbOZZSyrG7LWR4jX
m4AVy2KMd2r18np2RYx6zaWOayXjYHQCGeqZLeZzFQsCb+F5TCmSIUBEvwk1P3G9er4N7pAFznXI
LOTUAOlFjlpvqCKC70L9/TS7wrxXEIse+AF6S5HO/MnLnDqAxy1u463iePGe7jDSQxolWEv78kcL
XtVuzd2BYIhrcwriOsMSMc7nVnc0QeH3uTvKjg6TrF/xBVEBNa0j/+GwwjaBTzKMOBvBJOMjbbEG
9vZpUthf5ngM4y//KsqLsBHRQLvcZqAogpEuon7F+yRlKkvpoH2TxrFi0syeAP9v1Tdr+lPpVu7L
dEUJRAmMOhJgfzvJX0Qi7SMnCR+4KA/4V5gI5tDlkdzmXxqGQeFaWkMops++gXNL6qZDIJgdsC1l
S9pAoA/aswReKi7wMTKtFR4DKnirvOysk6eRyAP4IziM9FV8TIjYa4zD6OOPMrjelKS74Bjy/WOv
T4sJ5raCU/lEuoGl1My2e1//Dcx586uD2B/MdgqhiSZ2MbYiMPa1cU1JSXoP7RVsuiN/c1PhDshr
hK4RCZDD9ou9rX5mjMcuwj6OHakW/HFmBF8cdESN4Eebb0CYo2GD+THQaO+v4UVywPMiAyFfMn2N
Hx5+un09WTGLVzzcdWgvG7iDrKSlbpyodhBEawkUfxdVtwkWMCAivDLQWQXCGRYRHFFYXlWyS5WH
KoHGLCr1kCBOT049mKDewyfgEABEbxYkGGS5Yx3ht0WEdTpAjXTaMehNXX/5WJoI9yFfd9dum5N4
dRmQbzHX8dwA8dpClnDItAFlRxVv2Zn5w6Ro8YkwnCXjCw80UN2jjDENFi9g2wwQ6FzzZaUd4GNr
qz4/tygJcFDHlvHIlxvgMq7A0j8H2kcK0YEx+KYmlG5R3kG4ynl4l0GTduQVCGvklRzebNJ0R8Tz
RRMlOz1J36l8kubZMd1ITMs/cwZzKATn0iF9ph33jlwmrgUjgD3egcyAvnHthF+BDX2h3RQICy6M
ZQhD+ogL7QybW+YvYB+6fEYGIUGzgy9P31XC02ZcvsFFFdQnMnjfXUooDFqoYnBb5MFYR2MNO076
a9HHoyEoliHBluFqwGkhOhiCA9XGK1btG+yqzBkpfQWEY8FtGWmTL/Co9sAvU3nkVPV+3OntyudA
rheKvDdFtEaEKNuf5NS5UeD8dRaoIiuVvr3Zf/KNqa0qRFJxj9HeLD4UYCNVdyzYx2u2NHDgmDwe
3FbhiSpCTybrgeSOpDskmCEK2DxCp2FrT03br92GWcGh3YXeqfsbcFv/zpn4LbftP3gybK7IyhOn
/DoJay7IEk4Cdh0tuc1TJh8zmwbf7YU2V13LY8wHT5zqG9fljggGQr1gxOErPm9+2t2IopekHW0t
/eEHDssJb8JuocOHX+Fajgc4BIslTKN0pQA2EBe5MRkVWBAGkdKAPS50W0HNRHfpMJ7xbErRqWp1
T40jvMYdUQkVEbABDlojAe4Txj85P9XjBp8JSrzEzbYVIixsT+MF3rpXhuRL6E2Mceb9K/7WON7z
9UQopPbb4bdNZo3+Va4rOJAr8Vy5vYqIo//Y36jPlJjZW+W6iD2Xxl9KGBIiWvgYFk5pK5XM6JGc
AOOIJ/nYOpb2QE0+xU3Bo9jBuoMOldk4G2jrFuF8a7OplAVlIAwZ3i3cB+RfJsCzgRd6Hnybz4Sk
jSmdgEQXZjrYolAb4GxP2iyUmcVNj+DSF66MI1lDaBPIiTlwy5gvKyt/gbd7eeIW83c4a3sc0+MN
nviTjgY5+rH7mSxGcWXlQ2IM/p0/bcIScSeg77ohbulZMalN+p3NNfX/2s/Cn2MI42M2ruJAAnwU
uxO2MJJ/TqLvYlgyEcZWob1JTHXwM4Z7TT0KDGxJeODzgo8FFnEzB3tDOAFxxJrc1MFlgsOxMsJp
KO3A4QJwcHKx1GeN1NFYV8DwSJhQhiQnMgrxHAcFEkEQrH844Fmxo0GYnYxMWevNvsMIoxp+jGZ3
G5Of6caG0QugNl5Zr+QGdZUTLzoOxYUcYO1I5oOIqIZtubhZpHIaIfbzS5Q7k7mLHG0lfRIjWu9w
2R8aXBiWkFga6VtW8Y58kUTLUSHO6TBED4x6LuqbmnzP4Av1SyGfcZDnwAtQB2/VrSY68VTmWHuJ
qd9cRe/OeHvW4T4nLmE/7jsLS1BjTeGrYZJ0NhHc4JWzhNIJZmW98h1d4w+kiUFBnBMcISziduPZ
Sb2GmwNjCh9SPVxr5UaRLn3w2+U2CQSVSGW0DL5gzMifXX2i9DHdMkJO/2Du2nhEBSCAxaFE+1fn
72FYYpiXhTDbndpbFERsu9Z4C8klmKLUbsNPSETUh3cBvWl5Knl/du0ic4QWEi3JDZFdGPADcCA6
yk8cdRl+sJeiWGXhG0fyCpgfiuSac67kW9oAWCaCvmDnhPrCMA9i4L/+SaQD59geX5MLUtdZuYbg
I4E90I04mUg0qavJf3GG5ooNI/mchwF8dUEEM20irPQsPvnN8YONIHXoILg8HAYgKcehl28430iz
qpULm2n8edbDSvE3hE8xihvN5sk0uiEIE3i+wsyddgczLQlbtqrkmAVjZYI09Jh4rVBNTQyDnpJc
wLyIJKNpFFhzPjDnS+PfzPjykW+FnxMdZcGMiQ1JjV4BN5T0YLZxtFPkopBX4S/Di/qQxg1rcx2z
pbJh0pOJT0l8hiFDd/xsDOSJROWUIzYS2iMJHMp4ekz461LIYBxGhNeipcXG9uErh6nZ5BlVvArq
2r9M8+ESoizZTCWtJjcpj+5S5Eb+2+MTAOAaRBiUnSJSP638aiHyYM02NSPwoBB8Bcz6EjJcSHNI
iGctLwnjwYCAn/6PuCBhUTIKVZ1QwBkfxQ89GoyGDs9IdV0Ti0HagbCWVH6I3Yt4Yl/9ltDLfYyv
D/OBDnsGOn+1fPSEVsm0SKGko1GYCeIBe2Y6OQjvDLvjZp9N+TcIp6N9I9/Yt8inICBsXcBlb9xp
zJ+170G6FfzpQ2hqTY+M0yVM9UUb/Zacij1nobBm5ix5vSNaVyUHlaYP1PZS/cWbS7UUk8/Uh+8B
39cJm2/gj1i2DC/tN6tX5gVvHP1cXbQXDtEb0wmvzCUhWxKti1rNluhEMZBngDBPf2HPK0BL2rL8
ZaUpNk8W8KXFhIFCidHFSsY1rMEwBMt8HdYHK4TiJ6AB+iYIKEBYTVmNz+s361zdAhzzfPGMQqPQ
nQTHumTEWsPrmA/f4xPlR4B0kyECaVL10jhQF9374wV9PMt33T/j4CBu8ANHxMdhqO49go7ypWdD
NdQ9IgYgDawrR/POEwOITQ3kPTqmTN9VIARwpopqy254oV/Yiq2LP07Pdv+pp5dICe4jiEprM55v
dUh88Jg3U+PqWum5N7cIUJmM815O55KAQ5/1an1aIyrUuTkspCkkHolw9D+dh4XbEGXMUJDN5Awp
9YvfTy1sGhvrOKy8E47vnd2drYNWvwQnMJ3xIh0h5hH4gFIr2tyse4tafBOhm3DZlNS85I7sA5eU
Bs+2VvvsxZLXjBXzeWaG+XRe4qS61q+qushtHX+Abp1MvLcyXMG+x2dkdY9uCpRBkQDEIl6iqj6w
a0NmNx/GtTpEAimdBpSY/5V1eGJRP3B46TZZG0Rk7/2HqpJG7sD8ar/og3GeE7LZws8caFRVdWE6
M8cO8IYNVnchF7C1jepQ/PT5V0HgtuKAFhjEt/SrVnZ1bEXVb4sGkkWLbnWFdiR7UJTvPZzn2UPn
4j+c3ZkmWOwsV74jc5RFujbcADMju7prM+Uy7VpTCAO4XvGwKKqA3Cb6EPEw3fjLVBAeUnUgk4TB
jGRLLAgvtwNt0Y/PIsfOfdYUkN4X7G24ec/RHx2bNY0OJFs7Y+65wN0ozeAUzmkjUfvSwwO08zM+
6ZSree4kD/MY77OzBFx0Rv7sKG/9SbF8lvfBDa9rO7glW5wmbwiwjCNIFg6RLW4HuD1Lq3F1zKeg
uAUeur8jcl8Ua48w3OBO3xmr5I5OYQfg83nkNKbY6bbf9ZnOmaNipVnbNH4w2rA2kUvllBp2uwjP
TEajfBY6XJJxbUCwjvBy0/W4+GzQLuQbNZ0Dlh7R3qFGT5534MPyKWMHNYtZBP5B/qwD9jxoHT7l
dtah1JwNuFuyz4FqYX7uVJhXHjLo1xl1gkvoEkb1A/XfqrpiI8xM19g4U9ml9HOSH7yLMs7Ul0A/
NDdumD5Buo4W/W7y18X7B8cWxhFy7wKOerb4xXs/Vk4nv9K191bAK9q1EK7A6HBYmnu8g3NCSgOi
5yBYaEfl6teUI/Gk+Ra/MnxEmyX2a7vhreGCaIP3kR89OvTVC9+tdm/wf2i8NebvVxnr4gOAYzN3
EZhRJmfqDmJvDzj3Sp4oibBHxP4LIcZOYxL/QvtLldE4dIDEiEE6mxilYXIl64imkRYwJPm1j+4W
1Its2YE9fcxV5EKgMZbyV4Ib26ykQtj2xU4Hp2cnjiPIPQsxO0pYmekuYx6Vin/WkUyKhM7ftO3R
n2zeGUVsu31CZUMoGkAIG/+fSGQYPfpFlZwhXTTKRjJ+u3t11zdMOCXsXiLeG78NGckuAvOnFJZF
li9zuWKE+9VGiO6wI1HpBrTEn0sl7jjSO8XZlgEzmiM8BL98iI0bUzmE9VGqd4KIP7j0rYt2we+v
YLaB/YvFKrauiD2gVVgLmEUFFJ1sKZ8tlixtYAycLwFUt90VfrwQ/Kkd7YIGV8/rljU8Ga/jbW6Y
gAVwVILIJsoF5trgZuTrAeYh5/4S2LRzKCxZY8KJUZqDZkFY38czIpDpHGTIlnQR+vgz+BBEuqvh
FfNQcGlqY7jVHiLVAqxt3tT7hu44hfRVk7zGpgyZNnt40jfsVT8krvxFKg84euq/44lUCLZtHDkx
y4sKq1hTWsKpJwI23uRg2tMukkGlVUlbZY831H1Cfwa/lKay+Mkh/UlT7mAX5CDvbz151oCnBQ6E
lVv7/0JwECzXhYlBiXlST7NW4nlDGk5i4O6nHf5/e6DGgS1RoyWweHLcMVI13jcDVrAiZmcD/pOU
2+FOHd89e72A3Np7gipqxrD6NE8sfPIOr2bvUjW02f2loq0p228F8eMHiQStpQyMBxBcLkGQmGPl
1kOo7yHS3h8LMk4/g8RSBBvhUTvgMQ9hP8Kw8TfNrn8w5tWYg1+iZet272plIG78wd/CzR/FTX9X
b2Ffu9Ej9+zSMY/Z6bNha8dy6x27H6d15aN40b6ML+tEvMtOZ8g797bgromrLrAUuehz/dhvalcn
1UBF2Hdq3cRVTmCi1g4Dzd9urf74F24EN58ciQUkjeRWn4JvH3/PiQaU7/p2x3/qZ2CfiBoo4DVh
DVUotLUJKe9cgAhZfEjpxZujo7UOPlJ2Yt6JBSXY+KBj1UAdjKB5WS8W6j829z+oM7T3mP7SfmG3
YmMrlU+puuThLP1kOVlXBONcuouO9sfTUdpL8wPRBh8+eSlkexXVya1w/Z+agN/FidCvfHKUxGO6
spPZN0GnGEXfZBliiC0SfSouGSLgnAPXHFoDEMaHqYOGgyMss3zVw23pUOt3CHrlZVsvwGiauYJX
E9ZWf9BmtHl9YDssBjBXJv3bSJgUzf5P83HFk3nmhuS7f7KLsQWZwk2wAtVJVi6soieVfxUAn8x5
hcYbxuxM1ZsLI3KDim6YiHeASrhe0qfCR4uvDa02g5BVJFxS6ivu4IODEls//AHC9AgEhEyyG+CO
/5YR5oykVE+3OjmxSWp2qoNybgDtrcTlpc9/EVUb5O0FCNphfYwRcffoYn3czfB5ZkS65PeFXEnv
xD/wf8FyII3CuAzmB1ddDTmZDLy0MBECOO67SYOzERdTSslog2wX2ZoJ26AxBpgj5zRyFOiDOKeE
AOWvTywYkC7p9QEH0ebS2g+ndGDeZwdxP04G8hftMhMdNDIKtXxil8Kq0jYU+qU0CaJrY8ulftrj
MPmvYbtMvxHAww+DQwRIyvyi3VnZxFtVDHQylUun0UCICkESW06bdb/ixuEChKQC4yCyo2BzEfhp
zoyXbLkaQsXYlqFlDutgk7GjuMKSPCQ4jrHjrUBsSgY2EsTfSYfIKaWiOKrbUwyu0XMp6nlSPVOp
vvz26EGkhW0G/mXiES5/1/HdIk1O/6rfHlzTxjbPoY8aFVbLd8qwjPIALBktcKYBZS47dUWEmk/v
gGVJY0NURf8EBjyGezNdq+o6YItsyAzUkO7YZN7C8qJKByL6qF9B9EsuMHkwLafXExyXUZmorSg0
pmAgKlxMTpm+xZEzYuCBscBIgtt45vZWlF+C/w7xOsz7K9AhgZklfR9tj0RzBMN4/LW0Y4Fxj7qO
w1eCCWECu9VklzYNyU6jO9w06sKsunCSj92ViWdU3KD4M2BUqWHoPXOs5ry7qtCj1Dyly7Qpc3IF
8ZHFAzTO99C7u9Iiqm3/CXx6+BAYmyr8Sedk7JijcsqtLAWLYg7aZQcFOYCqV424FJPptbOozceW
tCmig/400oQMgNDjpH7IoPHS0TAUpL7urNfELXUcA0Rrz3ycwG3SzGQOIBjjAuh5bt8T/ah3+FW/
k+wcARTCHNahadca8a79nFzIaM4af4CYGwu40QwRJ5tygnT0amR2jD0PBFW5aW2RZspfq+FUH5Nm
SX85PJjrZbI1h6QsM4cDeqEHb7hEiPvpR98Kmjjl+sHeTXcEkhPiNdFoP1CJO/pO8NhWwOamn4P3
GSwHXNLhRUFEhqs+mhAp+F9Ob93Q6aEmSqeLCo1FpINFp/DGGEDDMFwwWw4wcB+T7hQi8iTAYcy/
x/9IOrMmRbUtCP8iImQSeFVmFcfSsl4IbasYFZDZX38/zo3T0feePtVVApu918rMlUnZIKMDF/jf
nANcQcgXEnJLUmXJjvHkUxfI77nrylzjiTLCSZz6C9wWE2nMv3Xev8mZE6cqzPtql7chLZdVhzfx
kljNwoUkmFiQfh+hsH2eEVV+iMlE9S7AcnKvsg9hbkhGDMR85BzG1SEyUAM60gVTfuIdqEnfw1XF
aH/YTPy0cp+I7f8ofhnmjmYBuEjmaJ/Nsfy1lHs33QmY8+yU4LSviKP3iX9DzX//Ui+8st0cVOqq
JY9XFZlvygbc6wVUueCBOLVM+sPwuS8+5xKWTIZY/lQ12BV+zjJ2u3xshVemolQqOT1Ln3XFSIGB
brjtJVCriy5Ag8HDDfsu32XfWkPW9SODKOpdEGat34sgQ+QutjzveIwmI31omPkmV4P2CVydmAl2
OygGNSPxFB2gqfUNcmarEzwawTse8L2xIZX6haE0eHctufkXpBzlcnthAqVWPGX+Q0OGNcs4t3Q8
KiC9ng5RqfS1+CZ9tskJ3yYN2+5i9zwzjYhFxMh8W6ClNIcHLNOUqUJgznitfuU/vFZVbAuuIvsS
vWYAbKoz6WVgf4E0eKWVX+3sMAx7ACf8u+/vSVnL2sc3WH9fMsquDJEB2myRSID3F+w1kTq/CPQi
8aDzX1EsGNmjh7UYktQR9DWKocvIu50guB3IHCE+rVODOHaneEFahRkvELtKjSNmCUY3LsCXaBxE
TCZzpgpiatzcweHrovOwRNBifm5cHmJ0uxI+nBISX+bsE0I0hOE0GjZOrfouQW9cjGcDu7T3NIYv
d9uIZGwEP/qLWHJkdtEFn376HRgtRiIhHQdioAmVs5+D/SG3xJhf2vE8ESkTZBVja/C2Jpm0NnH9
YZK6L6pTGL6YAMtmYFvCgCxjp24yync0q0oXM0GSoMDGthOGxcAyCbETrv0rzm99vo8mF26mNOfx
aaT4YBC0qgeLw6Ie/wnlTwSPKuNdxIb4XdGDo2gnQBlKKrGh7KbN9QlSDfPn66xakgI/6wwt8Nsi
jxFf3/qJGt7pQT365jLkD0N0BSEYM8GK4nVWX+qJHe1vaewIygGigk/YExaCNxDySUiaLsVmZMtk
hUExBE4CUV16TN3WwZCjxNo+hSlMl/x6NB4BtoQjaV97Da3PZLLgImsX/gA3OW1RvqQw5skhbA9o
/OXE0vdRg3OtnY/senZyO+Mz0KaY+AMNM38FzaZshtc6JW/15aVZkM03lBo4UlHIF65BvE9sTZYJ
5Bt2rgy3qVlqSjMPb81I31NYvWSoW8Q8LCwIPHT9YmbRf3BJvcJOdQAMY/aSBFroVTyN+BAFOyFV
Su0bGBfh5VfhGG5L+ab5fKd8dQbsiKUSb9j7+pK8GkCWk78ncBaTv8M0Ap56snTWsdKRN+DUCedB
day7c5P8Yw52Vh55H/OO+RU6LRdfmomWYFZvIBTGaV7o5FfaNAcJl94RHSkLe541AJvQ7uejOQ+U
yZAKl59Tz6JeNxCaigMiZ3iCp16F9fNzoHakCGBMvn5xeGtWmt0/O/76R0Z0mZmVW1GMqz+sotzB
U2zmAgLVK1U5xh8H/+tC/Ac42nIAUg2FAdk9GBAx6kPqFcb/S/EI+EGpAgZ756d3DOSLzL2ZzBsm
pReL3+ydUXZiQyZZlhJMJ8cBN/ITxxsHYlOsPx0S4aXhgVJ+8dJ9LMKOUL10i/fHIrxhZERG6deY
EGKP/z5gCUU4g8AqYgypMPWA40x5etWFYqZVUZ+IeFCUGJg1OmlMvxNfD4YlsHLRX9VHFP4wCpIb
5yvJcKkReRsiNLNWGH6P7AG8LhuYvtTN/ljoPEJgx+4MOWY8YuMspwHkxPuICK/Hqhh3GVD8wo/g
O92kcOV+2RLR+pUx8Irf5yJUN0SngVZyFkNIR0dGuioo50Q8ILyaMY2imkBt8O0NlBpfR5f/Ui/0
J3RRQkNKRP3DnvJhUoRWF2S/3FANcELT39Dri52pYNLUIsFn+oiJJVVBBMN8aoNow3iAy9S4MXLq
DyfpLtUrHSYZ0SOMs0fHwQ/mLDq8CWEzlR8TkujdumqCDi8yUdIyrvzy4Lfw7mhBfzDXYAq/uDQM
fUel37+PEZCGcvAH/SzvCv3Eq9you1DbG+3GeOGtd5XbTYvh2V3Bo+0CAWaQwjjB338UslTPKK+p
eD5mdWmZxaiX8ew7d8SGjoxYQbe+xHtJgpERkEnj+4TrEbxE/P7RHvNmN4f1Qj3h4iS/KqkiXwxV
hDTf80B9YHU3ZUKnpxCGiSc/P4cqVjl5bGOXk1zwiHg8YrjlpHuwaKBDUgfTX6cUIW1IJSvlmauA
/OSjzxENVMVJgbh92ivfFq7VpBnk4iZ5AADdpIRTOWaFwHD1GzyBiP9NMFNs3DC3yYht8e6kTgjq
liF1L2xWszs+89H2U01R1lQV6xeE/zTOJU3NwhmlGuhLisTNkRP6bjPGUzpeCjgTk32B49AO54ca
t+anJX9BQVN/9yshDdAjn0Gb4crRyOJbQEmnryr0KTnaD3PEkvgg0CY6mkcriDUHQOh0k6mG8X+a
F3j4nDHM4MmyvYvdSsXDlvEHvCQ4bqxygv9wJvC7h5ThPTFQfcKovYIc5Xu10aKbHsVLNbpBQs46
RDvnqblN2CcIsCWoVU52QjYsP3KghGsdSXF/bqlHhN7XY1tuvRxQYcAzneSibNcznaxCCQsKhiog
5PCzbYddDOol5HdAYlrBUNgUgvB2cOofSe36RcoqZpg5WG1iUgr1cEgu/koz2UXL8eERrpHnj0hR
u18AMNK0vefbcShFVlRNOLg9nXo0KdJoyKu7GrG/EGZy7JfDv+/eOEaiDwjJCUVA4J9aWy+vqSu6
czteS/M9TNMokaWhkBeDGx7CL6dgc7hO3gF686e1llapZohJhdHt2R6ElBTwoKdpGLH053EtzpRx
yfHv7fzh76j/YDuqWngrsUm9f3UcaLzhTAbCbQjwcZIRyy9e6xm5Z+YTDKgCgZhUtfLrjq190+85
Tyh7tQGTPx4yrY8AAIcvn/JeYVbWd+eYvfD5vozPPROSGVWpgGo1LQ7QprMeMT3on6Fhye+UvwqM
5RZ5VEnd8WGPoqlg03g68frYesw2jqbx8SR5rSE8xcADVRFmdoC27SWZ8gyeiHmm3CTqsc+CybH2
jihYfCgqEcIAA0t19fz4lc/KIu4p+4NDpl+jtxuof1A/QWH96R9L+I4O9V+KGw8dUmfLj4GkHpG9
ABtLUK5Ne6FTSxtT2X++x8wFFp6LxLs5k90iiiDxUgp2SyYmhsWND7TzwS0AlWvRQIaKvBLxNB20
aNkp9vPBwm5OMzZGT2sPWRC2L1tF65tjc4QOFwsarLOPiXRLtfUn+Zd2GOAQLozzSoKuif35+ROJ
pwZSkwVjRIeZgTJzgyEgjepHOuqvoMTqObb4MAm1TGEcX9I5lzAvxE0Re04kRwYjJZiQ6UfxheFn
b8IdyslaE38L9VsfsW3xi9mJismAaBqet4SbNXCPS17dJuZ9nzOXxcCKM/8vXh3tc1vv6s8Grx6s
UNT39o1ldHwObxJhj91+1K41gnk5+Yc8R7jOq8uHAMRhj2KJATqMB1rUhKXwMB4iur+cuWdQZeMg
zRx8qp6YwmNfRfBhUHU3Q8CK8ggxoDvI4JNbyJ2ErWy/Ptq54ShvW1ttN8DcUGPIWITvFP8zlMML
5kkbA4NKkGXSYdw3Lt3F6aNvUqFZrorCFB6oQ4gepGrSTvSj6Lxe1wGe56DVLmbXyxA4ArSSwcgT
BfBkM5GlqF3wu67xujRDkCqk60umhVWsbPTDk1G8FrbemdHhzSxN+0mYlibk8yRKixKfiJjDopBI
FwzCnpjCtWgrfzVejIhf1MMnQwT6xlyZXJgw5ABsb2nkdMCUV9I0dacgl4iqEB9PZoI+EmVNYj3f
c342eEeCPBUSDUI0HPClo5AAcefzvm1oh/xfY+zfxztLwqstDDEfmpfuZyCqXF/Yr7H605ud8LJn
8XY+Zxl7NbiUInxjDIZPp2Z8faBFdOYtcftGjNJK1+cZvfIsxMjER+2my6Opi7ikDwt1G2o9sfIg
3LAF/qQKiLBf6H80+RDKs+WL1dfPGFlqTnFUEL3zMz1DqWRONuQKa2YYnzcyrOmFzBx6dTQZf8kQ
XIzglk7dhwjuQ1T+yBaUbdWTQBVRjeAmENnYwGk1okOrv8MRyVhit4Q0NUid3wS34mdh6sbqRVJV
IWF1xKDW8CPlmJ9R4hqbGTa3EtpYTLqfEZZAX22PZZtgN+MOuHqwE5VCHAEYTLqwok0WKVArSk4u
J8b0rAvnS7iZCiFBIx2NVL8XDc794GLoHGoqAnigPiN1nRFEw6wAiD8vu5/dJFZ5zJBNBALVYfIx
+drM9p24FgbJVQjIfYu/yp52Pbe6U3Vv28DwKBI/RCGHkidHX9qMlL1dhVFMPoLLAp9EPZawrRsL
/2h8Z8XcVqhC0XcwYjTJpfrhoGSRKxYbND9zq0WxHjtSe2YCBdM1CEZasgGfyOy7f69ez0P4Mrv2
9G6uUxOBcwA6onr2pXAhSfatz77CpKLJZMcl0noMEiEyWzx/It6atDvF0gSxnj7zdU2RJ7mY4H6u
CUxgwZyFR08iSse4vcaRzz6nlw6DmyI5Q/hlPQ/gpGP2/QxX9ACYeMZpwFEYdx6HICJVTuEIWoww
7wF1jY0Fzrsxa4KFxYk9kmRPe62jYa1xARmJKGdB8PZ5h5e3C78U0lVCQ6MiihCkuyV9C9hzgxqL
U8g7ZsO6Cld0G3FncexhZ5RSI2LLhZZOXdYcwvoZ/ipCsVQCYAb6G48Nv5U9GiAMaXXF4efjTxPC
fSK45FRli8KyHBAQEpEuXnFkctsZUH25MRy9zsmENcNiwIYTvYM6CU8mtdfc5+O++GRXjve0dxG4
TkKVygpfLhAv3cGMDm2+LhQHyRPFf8q+x/7wcmvEcViMhH/wInjmJHxS2eM2AYkD8caSjdqVgSw2
ISBE+ksqcXU33hlBWc8piyhe+UWf1m5EOeh5BLFdgJKyBGtEww7yQAkfUSZT5W04DY2seEMppj7V
D3cUMIe7PULw1Su6TYNUoGHy/Uw5ASIXKRBOF5A1GEpj/6le24tCTvRowl/SWwLlZpSqFzV0J7Fw
iwzMY0CmehGO5LWYdaHxIaoEx1bFydRNoW607gSDNEu2ynjIlC33nc9Q3GeFT1uaZwF+ZIhP+AGA
vsDHyhsXLmrN45vPguKUwFqkHahutQUza4KLEeYbpLFwh8EnFX3EK7k1JxNn1YkUr2IDmZwNI93G
oo63GofFQVzJg8Phir6QsCLqJhAfGAscWjlplA7O2yw4CAwAQS+j82FZQDSyw6PDpTHGQWVYcydB
XmbhimePOKSa/2TGlXa9S4MOxv3BxfEecNaxbPiUaFH4KrTvZeQzeMFA0iyAdt8KyD/IC/neswJh
WelTGsWkz6M1kw7ivzkkKkP17BmCo77WGqKZsDuD2vO+aaHbdW6eAmMc5QJqjMfK6yZeB0wtxgO/
ayg67sYDFAU6mZaNBoe7wnNDiMnvxsMs7tEW/MB4FHd5JzyeUNJYXKYW7S+wB1MxqXxsX960uO/0
kPOD9uhQOCI/ER48ACpb4QR0ALQ1/TheSA2SjubzFG9aQsvk33GVLrXT1Hs9kE9xJ1lXz3u/mk1d
ION4UtD8K1b4PgNMraT7MkMrjg6WCR0gl35qIEUBHOHMI57cORsmsGZai+ELJdYk88q/I6E02URY
uEAcCMaYCv+F36rxl9Ss+lKmuKOuOpG8VedFZJ92xQKYpno3Q0IamnrY7FUBoIrNwmXZQdPFAqIx
S9DfDC1uUS3naQNHB9oNFS7NGjPdSJy2OM+ZQoyrLt+f0hxtD53FdapSWgtvS5oeReOFdikNZ6AT
h7z8kukKI1SzJa2vCA+usjTJC5m93BmXUlHOPEkkFMDCeP+N/lRjY6tftanZ4avzREFgg9E0Ap2U
zXgyQPpIOJ2iERhLpvk7yiKYolKi+0F6YGCtzuiTM2N6YFSTZT/tvlcBDi/ibwyYiSXGqYb4kIwr
7BUogMjq0iD2X8JfZADIIazqnq03yVcT2BvECq8OEXwC6ahUC1R/U4XVJgieDvT6snBgSmr+AtVh
8MqCX6lREVCSFXYZueyiD0ohJb6GQCWNcuGAH1ua919RPgIgsmsMPOLIFcQVSPZcR24xSa4Z75Ax
mVCZDfPp4qZunoULqNSRtrikP57UJJ3L5AVAFQMCOnbFif1B86Mw+raGhOQjTO5NHfaN/9LRgZhg
g5s27M9Bfh3YIvgA7BsC1BisHY0/ZRm9LQgZr3rvjSqWgBYfDzQHMxKAXGSWfDeBKcLUmiHRA3qu
iGYmJgXT3z3lDFIibgDbBH7ofE6OrbyYur24Z8B0VwgrrjF6O0wb8q3y0WGkg0QSeE8j8rkiVuc7
xx0UPYs7KJzhVsZEZIwW/+ul0JqrOwW3OLg11UGOxQVz16hG+F6pbunzH5K5qeE5+1pxctNiM8aD
Bwkfd4cPDQT11CcNJ80h6kwoJq52nPtMJ/LG//f+tnc+Al+XNKsnUkuJJMppS+Iv81hg1fhhXBAo
Ky0aGn0GOsfQ5M7xUzkptZQjFvvHaQOZvp4etLABYpn7YD31Fj1qSohMCqSNaa4z0+0inL6QG/H6
hTjkJmdoPEPzxU3rl9h4Qdky02I02FQ6k8kUfhgI0jBT6my+NRdKm9r+t1QAQRjFpK7k0XzSAKaY
VcQFcOnM9bCW0BpNUyRcbrvjmfKAOE94hcfPgRkd9Hd4EfEBQmUr9CedCSyQ69mB78Nla4iXWHvd
hpvKNXMFYMVY+/HmMEY3afAZ8TpztLETQApzMALBs2flGwA/hMf8HT40inuuIe9dPBcYZeFGgn/x
FMgNm/4cgKC0ZAEiiCJ6usfIyAROeloI3ivYLdQazDs9iR4jehPPu3Qpcyu550zY/fLS8R1AMvmP
zASiqWS+B1+X2b29a1ekXypmi/WKNcotQ3QpFnbHq5iZrEXuNUg5a5flNF02U2XMrHKSg2L+8q7F
6HOmms9CykkfpYdTSdbesSKJB8plp4cTUXmEuYMtNMSp+Fv+wrDjTW5OJwxWVTDEeMF8QdmDpLK/
qzu2sPwLN/bCRkrMLxidjEXE3BpbABQGBD0dG55fHDWoFtBM4ftB7cBFI+m7U4JRAfIxgE/AXQWB
7h2S2eIxdekOXxDeSkoU7h0LmtuMSoELlVisOowdbkXMSJqY5qD2Fq5PRkRLnyUNas9K7lgmFHzY
m3JI8H9w/eeeMiDzduiJK4VR72mFEmfNbeK58BfBLjHp4vvEhFmzzcBZ9y73GlU3iNabF525Z8ba
erSWLD03pF7ERQYvF6gaAA2cs8QlbkAsDhZ4sQXygTmUFVS0O+xb2GwrvGI0v5IslniOXJcXtvQ/
WLjoFgNW8B98RvQXjHLwhAgCZdWiTnw5JAR8ILdjF40vFnF8RMyEPmyYkccVonLGfBbKBNEm3idD
xr4yFToMkvAo/ttXTSJJPvq6LNeV4iptME2tlmuDYo11+lkr8402+kBpXCE/CxmEnDoNJu/tVlOO
+hMH1pPcgw8eCf5mKAvZvQTjjOz+qxVMSZ8g7OaXYY3xQuXMp+K6Z4qLvZZGtmnsDzIJeqW2e8P6
tqrXSizeJUr5VJ5wO3hcWNx+itDA54cthskBtMT9bE2cNYvxo5o5IduqR6B4PBCGwcDjlG2iYU0S
u09KPojE0tWzLXQtQgp+J8GzMywMF94awz24RCKfX3J0N59lA07bLcc3DcaiROb9Wtwg/Qg45CWf
IV9C0wC3CZ3gEWWpOs/3noFDgrTK8yfaEDrXkWqmubPcJgKneNq6BMXFNxmWCKoNaF2vcxoOTbgk
JhSmMYziRJIOdhMKqhQmj0V/UOwYS3cFQZIZMu+MqHvd2gnyUJj8xXxhYd6HAoS7upxtW+hDYoVS
CUDQlGqr1tx8wZNb1DYwlUhg3hxArP+SpvHFRe5iJaAv1uwaZvmXGNsMz4fYAlAVSer6+CS0bUtX
tWaec2Hz+YcceIkQyGKg0RQdcrcJ4GHSjuilKZx4wf6zIoHBHBb/Gut9q07ZTkC+zYg1RlB/qLqZ
2IGlTgFFUJi0dL+LATkuGnRCEZAS/8sD0YcQFWmWqfeWCm6XOV47yyeZ3ox22QNaEx2EecK7U3aZ
M/XME3XACl+SXfXQ768vpu/3le2Hi3XiCb/aFxYBMN9U+LmN/iSHTXu79Xdr13bmdUtu8vvmwuq6
o8Ps1IJ9nPtxEclOxnBzdxvhVfHqN/vWgS1YIWrOtkywPKm0HzxHRBC4uLBWBF/wsXvBaYIlwnXc
MiaXGVwHJVpomyfCLoZbMjO48bjUvbwfTdnKf6adnYBk0ht/XhuiHZaxY5iPo58urIB1tS1OX8wC
g1ysGLcx1d08iPcNOfeCr/GPeI4DbYP7xPa5k2yiRfdtzKzW2ycJ8Wf8p+7JMdxJK2KE2DCgNckR
5akbv8+j/MWSFpnnCoil3mJTetP+plBpG8gJ2k23J6oCR5v9l0QyDxTZgrElzk6f8YPFTV9c84V1
Wffm1xE/r8V+8h1Ft7WZB9XlvTkG+mIKBi3P0S4C67QzW9glqA+JHv8W/OKKP4V4Jv4KPk545N/l
9/MPRmKxpNMlBotSnI6EMTeGExgGpG4yOTaKOyIfbuIbtyMqiNProN/rY/M18iY53RcpJbO7ce25
xbr73GIxt3lORgy0VVNvAOXgoZ/yjBMj//wquV2ETEOSUcQzMv2ZVPvgJ4xvUnDO4Lo4yfj1n68g
KsN2V9jGmZ+4oiaAp6msuSVt5ta4x/wfTpI+4vEgTJKEA8KecS77Rpe2ev8K3jTJ8UXJiJQNCWFx
J9nst71zIfH+CCLGacIIVjO5TID3EqUYnYF3oxvi8vCX+T06UETwMmB04iTkx7Ls6Os337j/2Yx+
OWjesKap6MYWk8hIc/TNsBXcYgWBN7F3FzACFJhoM14uiCtZJoY7c2bBhxfrBvKY/EVnkRgT7Zic
m2/lR33wSeiJgFwrQvNomWjI+T78IST3D3N7qIv548LtJp2wcTUeQPf9HZSivXPma9fp6D4MwPkX
efe8UyZRrtAlkSVUXMQd2kr8xpjmAwLVTMoCZjHg90AUqBk4JTkSQvidfeu9/eZL2NEnTbXDadhB
LNW0ySfZ4/1nbchTczY9S858eACJh4Wbx8VIYZcWry9WBg0XupAvLM7uCH9xdhOuOHVc36Bq4G0I
jaaigm6TEn3V2PNN8gfGDPOPCgOSXEXpgKB3yc99itjIW/zOx6QTBFyZjfj1MK251OuFzBLWmAX4
S9iycNnAZoPhU9xE8P97OmRO6RvtiGt99ZeuYUg0O7mwwqYHRon9/5/G4g2kDeIBh/mtZb3gOL9R
HBHPtgj3xE0t4UrMxsNv/KbveyvdyWtMWDxYNa9xqekhzglzH1Ykn5aPz0l2cRu3sw1RZna3DX0Z
/Pb2PLQH8V5/GavPGiTFys5kR+j7Ed+jv/BPc0sMhi6xsATjvyq72XXOTOedwQVHoCqZmQOfafQr
p6eY+21/6T1R15OOkmEGcEf33G+UM8T3MT2qq/CzLPwnis97trdf2xpKB8Md3Dt4DVknDJKfe8Zr
mFpe8FVEQxuXflNeq0N1YN52idPtvvKrg3YpfHGVfTFqltrJ/mVj83PIH/053Wn2PXHrc34SbdGs
frDbOSQr7f7cMF6/A/Xalcen+8SyflHtZbTs0CTH5x7wCx3s0YgW4Y57Vv/W7KxgSs0i2ouX+mv8
He7Rj8pj0Ra/0abEdYHZIOSUxx4HooEy1NTQMbmiW267x/wMr/BBwD4sql9gVOGQ7YsN+itfsfJH
d0ofoolbWOjXS/Xy3L+me1RvNPIN1O9wL/9jsnPuFOcX817OsM5P2QFrqtX8Nuh4LDL/uXwx3U7r
X9Mio/KBZ0SdRo1OCtiK32G8YCSLD9L3WyOdNXD++PAi2dUIhs9upn5X4xb2U7EaU4cEVOySgCOy
MgkhMBhF5CX+1Ro8q9y5HtTCun7beOo9xWvJ6YiKdNyNs32q4UQEoGa3ekAGV1ruYaE+GvwpkW1m
NFJ1OsnHTfAHfK8ZO0MdBcbdQpcxOHiDLWCOElZZXLBhaBPZpn+la6hGkmoGA7UvJiYLdDrg3tUL
IReu8gtpoxBpFjsgSJUGzCisUEbxWrHz4W/W8opS/yzUb0g+RBbitBnzfflqPahcBvCjt817iIaL
rgHjTVSwGqpHoGT2whSMakUUkoX9EkgSkpkFcmG4Aqi0aYucAehw1EQI9VBeTS92zy7MTwYKZGgY
pej3tAG77aX8yrbxXg+e99f3eHj/y/5e37CUqEbYKStXZDAbAwy6FgAfVKA45jJyfwh/pU1y7xnv
SC2a5akjQqtPHE69OmOSsUAauUAqsWCHXbI987oBbZstLvwv75lvQKtAIF8i9lLkbjqz8VCKK7Bc
wFuUMOKqApl5HWBjet1m1pBpPqTDIWi/p4QrwOJGZPTIBXyv6Ge0fdxsgeA/RAGg9Uf9Tns7rIGA
R9ECFE9RNj+96RJwPe6nicCcrh6krHISsC8X4BsMG2AQIh+J8gjQx5bQ7Jjr5aeJ/CVAeYVsClIf
FjwDHiZLoJwahUmDz5FHM4dtx4GcqXgaW3oPNFlbLjMjCAtN24dpRr6JCVgAeAu0AQEBxqdjQtO5
NITFhfPaWKNDnbC5JTRAnxAQuuQgnxvmkBI7b4P9TnADuIluP3GoZRuaPOhRJEH0eKhe2vbv9TpM
au8E7Ay/SCThrDXMoUgRMLTl2P2iYlOFg5TtY1SsILaQkvSkByX4POYHwfsweyCt/vuHWMoKR4HU
Z8z/kGL/WK+mf4S1wNB5yytwHxQGKVDqbp72SOBt/d1/l+dk1x7TH9ZfeENCNfXCF5oKHDx5CZai
BT55AddkXJyQckLu2nFSp9UXihfGAcFWhkXtcuhyq/DgptkDQGGGITs3dKE6UdYcjE7n4nZiSevZ
qnaHdiLZNXqOa3gojpqyMOgBJQg0ry5dBP0p2XZT1QRA0DNh8Ir/6MsyDe2rUwJXMye4B+AgQopw
UfllMgWQNSQD7T8zdgsrzJfaRtmVK9lBwromuoJSmrIfT4DnI3cHInQryO6pC1F0DAcsXM+UwdYb
h76mYmsKVF/b68dXQDSiaziKmS07ToFknaw7qv+nmT3g4Dixs1v/NwsA1in/33506hDk1J6+mq1e
+EwQFR5AhXH6e4qNLZDsh8va7xyolanwU4J4jRFO0NqtnV8+QbLObzGCZDpwTn+oYhNdFzpXH5cJ
wsdDLFlBrwm4+9E3oocbxJYIiyCyMXQI4o1+oHg/tASWxSfDDQOaXh8rAPvjT8MUw894J3tP/0pu
7FkVH9jwXwG+O7jWTLgIpA9zLjYPOF1FCHFQnu5mbuvReTA3+S/akSNylBndYxeLjqRM7XBBzIni
Q/5/kVwaCcBaDGx+6UaaW7mnTlwS1WB/nN7LjgWfFXLyxmQ8s5dvF5BxafBfQgrgE5hcdsHk6Mzv
zhNfjIYs2nCx7A7uG3kq/Xp4oYh1av/DSfsM5htiXmzJxFqlMAkftvI1nYWZ7Iotc0KUMLx0rhbo
KEXgQY/FXdwZ69wZnLdf7uM9tXaxEh+8o3xvljzaSjg1nNIRda9LSnoIErs6N/TIN4af7daj1aOt
t4tt7gPzWvUx9YFkKeCkjeSHvkp5ShWuv6dINuICeRH0ANX7XXvwuPgy8YoAgFTwOyQR9fqBrXw8
JJixo7tgeAZmq7hoO4m+odmMl/BArYhRvORGJqJaN+Iu6pQUsT03kcfj+8d7OTrGUcBoI7YkWo38
S2dOgIOKrQhs/xJbrYWOMjBMTleL7KND5RrYqjZLLJOmlcc3JmdzS3LilLIwoS2bGe81zc8KZtXm
lY8xv82X7TI5lOvPv892POSsDRB/C4ngv7kTOrmn/BTpUsU9GpPaZUUPiXQVJ5OR56Rt43XqYYvr
pR7BLnyW3vVpgX2VKyod3BusGqUj9nwrEb4M9dwBDXWQOwKO/4v01n8T+JOZpaN6+TrBBokFSyzo
Dset/JC7tGTm3Mmx/72lHmaVLtTEgiZ3MS51tB+L+biAwTBc9JipwXiUeqxd3WKTRpjMa7idO5Lf
mOyDCDhGf+7U1oO8++VeWvKRTWbwNw9yUB0GYVYMivpAHvxbvo7JLFTtxA33BeZMjGfcS78JZi6z
0+7Mnzln7hc3VQqol8x2lVyUw5RuVpi5Xy51zJcykzFgc3ZQTVybPPmo7Cv4v4f0M3w3XnUAYrIZ
nF8rDrNh7vuRPmJCN43vaEXiPLKJS+Nhgvb28l2LGPofLqzivd8064h/Y4AVAms9rPs/RomewctO
7QEbYtDYpUHroUKJ8UQAEihZPObdlmgz+EB4ahFiRf3HNIMFbQimU7qVSX150p3eH+yZhb3nb+bz
Ibj8hm2i/AW81LxZkP31f/Eu9ox/gstQNmvu7SWuvIr8apOb6RYns2W3hszExG2CSdnJc8dYY+Pv
qAHjWabkpywRoHgTQzZbNqtbw5j4i1tceq2T/WS+tIQdcTR7sFsfdPhAl2wVVrsEmF+gBLUIyF7I
62RV2p1bEttNlA593yr03+vkrAk2Qi4xcoqbgImHyj5UW+NS+Pd+1Lml4A8EVoEdJJaJbrJi3M+q
vhDEqKvuUW6TPVim2x3z7dPB4IzZSAZnrSQogmG6M1bo9I7IxeLj5JR89pE/AQZ2YgpQYFps0cHo
LxBU/vv0eowb9oilFDD6BQ+x0I6theHb9vkzebkvyhNrbgezQVVywDwW+xzQh3vM40Bi/jTlf/O/
Nlm+51Z+fZ2Mbe5M3vX1ChnVDiEFM910Sb5os0R3xP6xw22G5XxROdPH+qzFU3eETGy2ebfM2ENo
GHFwJBcTFOFLvlQBxX564qzH3ewJJCA5xM5QvFrYzbHwG49+SdYJfCAxDU/GBd3rTvfoSmYUlvsi
iL/Tq8iNRkjmt063e5+YSXb/W1RBdBDXyZ5q75AdmtaBWZYcEO1tAUCgb/DYRWC0fV4IQFuNfnRg
Yvcvx8H0VgVE77Gqc3y1ea+QXW0qt98/iS5kgnefbLG8YeiZ/abnL5KcYWtee1HpzBWnOg9rGj1t
2xLEwhYieHTZn6v0g5cwo5/oXhyk92fxH9Yfr5P4rfAOoYThOVyHU3oNndKDiSUJb/6HKGvaZsis
YWICrMLNtyJ2Bg/li8nvlmaQW9D+VME0/rjLVoxx+eF+yuol5+6A5bViDe7cq5x0l3uiiQnrMnQo
hq3QS4+gijY6XOmv8/Sb/C1u/xikYaVXwTNgBB4rxQOBxWc2K4t4s6BB5fVc6g6SfItU9eXMGXb6
Pj+xa+yQqjYnmhLUPTABC/ITzzOCxRfp47PuN7FJo8yv17F25mdAiH/wue2c4VAzf9Tn4q/1FY6I
we4tVC0fig56UjPmDQywJ3Q+K+Q9Zrke/eKMG66DIM6PAlQQPEB9r6PSxdr7X78fdkh20D001/e/
8fAXcBz4NFgUK7YKFFA45ZRu7ShTxC5bDpmuKtSidH5/j3thLe5aTu7EnZ2jANyCDqr7BzJAk0V7
Ok2Q5eYcLL1xKiZ8EKdNsdoRBw5omN/vtQcGdes52nteaQH3Rjwm3t/ikV6IwXCD2cJlhnQFNyya
PTycjNAD1EpmNxSzGIDQngG5GG7tr8QdWtDZviXpqXHmJWkEpMnOAmI4mexF4yLjyAM7A2hsneV2
CqhmcVFHiFeEey9yw5DgMeVj4cTJD383DrMOdGzsMXhmEgV2BQYDziLMqrrTRfGdAPn4N1Rs6KUI
B2a3pr/jBOkvqMBWyT39iuzq+PoB5YISpU8BGKL7SH+ZqKdQWHI2En69Mjm9dji2MAJDUvI3mQLi
kYvlamoWPBKCPTElS1ScwL4vC2Ry8Rcv9pj2cLoC1l3gzwESP3h7uXgtmqL3OVIULBsPoddSCYpL
Yg+/vrJOtpTfX+Ru2YiJzeJsjntT3pZTrm/Q+v8j6Ty7FMW6NvyLXEsJIl+VHMQc6ourLKsICihB
wF8/1+lZb78z83RXG+Bwzt532lN+70lAVWPBo9rjxTS8idwLqBQGJyTzW7U4ThZ5oJrH2O298ZwN
ZqGEqCoW71Pidkf1h3jdHy167p5utmrOrJY/qqeID5qtQczcCtfvPUL2cMz27dWRXUTWq2GjnVlZ
HsQXmVVYiEW8F7sh+5e849AbbeM//nX5Qhjamp9T/B0vI5kwUyTrNLkf6mhwa3T1pyyelysTqDnb
UCP/a8oRUkCdZiuRyvO0JCKK2KbJMrT/ovaor4o1c4YppUe2SonzBjozZn7it+7nQBu0nYJmzpxR
wHheB3vX3QRwf+/pbaAFsQNAEi7gYMO7waS/qBGMG53wFD3jFu51nvxi+KBaGKiFQf4w+8UGa7nP
Vn+qgfl+8XJYqIbuwj++nOkyW/x1LgzA4o9mehTQrR1HN1Znq1Batb5gPpOASaELY3x84g1j6iGr
k0osAr18MvnhcqWlKkJAT/KG1d2BWQMkJxKP6rLlFCvJREJj1oB3By69o+CbMFMLjBJR8XLgTCMz
hcoy2eVsYuwvMwICl8QemBqfFreJzQZPhiEXiX4Bk9xedp5sgzOviBAZFtvUFKdu/T06qZy9HCMn
+VQu22W91hzFGx9UhxDtqN9WtdFKYbvu9ukXOljiwfdIwQkRuX894SOJ54Vf49P0ZJjij5iPcY35
5b7mBIc5i92hX2i10cUWo7nvYladQSgUABKhIqfpF4/1QbGT3XTNgkaBAjqPZHPe8oSURBm1Tu0I
suYSfk53ye5pFZbxkkg4rpS2gvMLKjZL5DVOaVJCnbKAccOo9zIzBckFghANQBaQCGFXAUeXk9Kj
8IzY4uV7K9mhtrbzg0ZGTKB81V5lYeBe9lRSWhAfAdMnK3SQZYtqU4Bb1Y+6RXw4UJJTRrj36ygQ
6yJxQXW80WrK5BMwlDmz8BZ8fXMCuPMhQI7clvhP3SHc51FFMcf7c9YMJrgsa5L7xXPcW6XP+h0v
OUIXKcbybRaw89ipwaiwM00X9aOMSHnqAQ/NfY49lstoywbPDIXKUpadp6wp0c0kuLBfi2ORKsh7
UNXrzv3IOGtYBOP+LQrL9xnAa0wrqRuy+2QzQQHJAh/oi1JLXFzMoP1PykvKO3RdTIujk2lsJRjZ
U7YiEvtJdm2d72rzIDCiXw1rCnBIgx3TSv2HCKvjG1IkmM8guT2pa6eEu5NgN7WZUsoVqq+M4qOD
KFb69W4yL95ILI6LoNkyM+YBz/01hLLx8S/n+74LVTIx5yC3wLME3x8ztBKThUKgz9NAqDTs+U2H
sPaohGW+xvvsSspG2OwAubcy6W+KyNVAmbclTLcfi0qs5DArF8lWgRoCDbanKxn5gTInI2JJDI49
c4mUFP4cqmHCcTblvlynPjGX/B4oCSWB7g8MoMoWd0B33BK0kzydNdFgDNci0QCKYs4zpiG7SOwx
BtYfBPSMbtFPMudzvVT2d6dx6ah2FB/gkukhP+T8r4kh+21Yk/EocHLqqpgNjQprOCCwpH3S5njc
iI+A0sb0Mq+uDdJyJB20eQTvaOZMhhmfq/Ad+/IHbaKtbuJf0sfa08VhEDzBrNWiX4/Ppc0olw2F
kfUKpQNq4ZCjOUK6ZsmXeR2me1TQqFwOrSWt9M1rnXpTErP0xYQRKBgqnySiGLLKuEzMlNbdAfXn
qtI21eRFAP+7z53kIXM18RG6F7ekhWhpJaB/FpRlW2UVm5lFvW2WNqm10BYXVzVRnljNvzSUu/fx
G+fjk47piFHDYLT9ItEt9YNqYF5g3YY/Yu4MOW+A/ej3n8ZQLkDs71/pFz/9nFBTLRJaNhANhpX8
5r/38OkjC6Vo/ATSQToM39T2fhaVIQx2mGzvkAoddqdo4rgfqsiKD4B/ysrtCcDjYsIbggcy+C1f
6/7Eqe1s22NeXU8MuoBvRse0h/r7uYu/lVDbASvAwqJxyNZrZl3ZoiC+z1FPLoDArcnxc0y9+/rF
dtrXW166/r1/FdFjW+4pHDGrskjR5rFIJ/WiQV/FaRFpzvSgfHdL3t2HxPRgbp9L7Dom+VNG7OWb
ajveT468GvL+WiKPwdFhIjg68XvMLHm2bnk6UA4hayY8NqTnQER4OfQ7GUUgbrlqMZtiR0aMaWQX
N5GN8YGuoN9OdhpBK+xHjPaojQZUUma6AOuQoLvgvtHoHGQs+nN+Svosnrs77D+UMmcfgUvUR0yw
+ZPouGLntRGXjnZmpeAgzpb94b0szGbJQIt+7HweXt0y5sVWGvQ2kMW2hEkDOxbtlgJXOqSLHEl5
LoVD0Xsz3WPG4qEZX8IH2H8LuDM1O5mSu1i93dihFaKtn7nEIbINKwtaHB0eYvkOYgcqyW7hr9TE
oN9fFm7q1wR1zDl1Zt79kDGQOnNRLS8+QeXelxcvd4ilh//8/XAcs2zvNiN8oKroCC8vinur2uUb
gqmaVb2sv0klB08By5mcPtbTzc3cQTtk50iLFnRqe5KUyQTd5Hb5O7DlMMtAtT9UvMfX+lmZfetz
vz9XdoD7fuIkP8kJ+u2o4c45Vr6+ZHkk29GmukLZ7dJwtBktk0hfSqs4EH3zPWS3olMsiS1wS2YV
cjgbVcQ3cNpf7Qo5BoPXHNM1DwUakV/IMUaMP46kseoXdpU5c3HeqMChXGFWkdg76nCTOrNmnHSC
YNOEW8t18zVGN7eoGBMKQEDiMlXfqdwMX8mJVo2IHW5Wk1u0uvGHqA6HJVYChjGzDFnrXD7V3zjq
z8X57syI0UyNHidJgdIVWblZ6DatF60ID9WDUPiRWf2LO8vL325i8/u0cUpHePZikhjv2Gb6LbTZ
uzlN5IN84g9LOG/SeQ3Fexi5c/EEAUc7yXT2nqte/hJykH6/CCZmhoYNAbkmO2ej/9BYZTTDswWa
7NkF+tfGr/Ro7aliIZJSTGVNAUuTK4hzaT0N1a2+JUqFnYyWL7fbzmD4GnUvle7lC28TwY4fCm0J
yiXopeA1CDd5PCE9YkEdATrGr2TXLvtts7pjIhtZGO663FQnRv8z2vJxigTTANlezK3BsAMJbY4Z
Z5+5QG+4ZAGJaedREC80Jj4xTRs8cFh8aqJk5m/FZHx4DuPO2BP+o7AnA1HyBlycmBCXuWnG9FEE
/Vadm3q5SytrSktxoBHEGV8BGutz4IIDlw2sAYxrGMwebdFgPgfrUUal5GHehJvTGq8fefHHJKVV
zYJntmco/b22SgRF2JAq68P3B4uc2amE0yLIebBwTt0xf0X6a119lvpn9b6EMJ09iBA/r4dx4ddc
CfIcaYgUswNXqEhhW9SFP66s2ceZSWTS/I6ldc+MYi/BNJ5vJ5fofYkkPtdlqTSb/t/LjyqXT88M
msHipgKZcGk4bDXCjFsCHyxGb9d91EwdHUhsYmAJ5PpPavPJ/Bw5gG4dMnfQl5/n7tVspu/95b1/
z/blY1s9EFdZn8rNG3r4SBLWP5el2afiUVBPT+a1jGBgQ8kugtqsQCYqJ9HfRjs5V5qjF1FDZHMR
STVttI8PkZDmMUNzVF+fBLHOZnS9tN+5tGuHSJVvcRwWA8bO6xM4azzbKrMt1wl4h979/ge7CsWr
9ZbGGKHalNnwDp1XtIvLF20/z4by97jJAU9f942gAI8xdlH8YNqCQZx3jY3dJsm3KUQ6l1xZTA8Y
KM//pj+kES9flkJPLIXjJUUmgBDDTfqX8ai9CTD3lAAh965YFwKBIQcurHCXMEHWD7089kvWlDQ1
JDysOc/FmA119o1FsZB5C/QG9/tWAt5PA34UA+SzwRVGcLJN9McbtJqFOLJU9nmIoLuVVE7R+cUz
rJ6hTKlMON/UuKNayzzu2yTKOmA3kIGYPcHEBJkyE74uf2Y8tCm9GX/p5WSKSSQKF+Zha4k/e/lt
FWg9QU/2RSZiaNk1+zTbYl1WCVZjtIEMqSjYZOaZIF/BGE4/3AWPqaMR5pK7Kb4Rhk4/EZoyvnz+
2TYkgjMGF6MyI8hLc8R8KMlF1dO3pkR0xsjF7gUDrXx9yNzA9zvGKEkwl0VpLiLOewGlaHkAccqv
mNrrAe2z+LQIrpF5L/hN3MuqbODXJsZRRSFBNydFCUFBsLlIh7DzamfiupCpJKn/Zuqe0DgZE96f
fZrMrgRFzkrvhCGTeSd4NT4pMRA2hgZcXA88yxz740WCEwGIM4WIZs6w+M2ycPrzU16STkY8Fuwv
L4A9MANEaujVTyMdYtcfGlhE/TYCSc/WXXth+G5nfNrdRQ4VxqbgHWIaKtsf9DowiG5ovNtbRJ9A
chb6ZkQVCOBGv7+8pzsNABaDFlaUmN71aePPi4U/bdkUe1VatjhfhRTZ4UZoKd+bk9RVco6aoGjd
J3noisX9gJWQevxO1qOxsf4yn+zTunLrTCW36bwJbz3FvWoCFTPXSjjrsMQRbRbwkvzPV+7yYjMc
IUTMTbZVu5O6IMWG9+9WznREduL+z2SbD0jL2af2k+veOmQyN/AkT4h3LBmm3NnC49M6NO8IidLj
+9zTJD7hCEcWWyv4BfryzIy3o939CH0OOpXIy0u9unDI81qpj4wAXgGUq/hhrdHY8pGAy+hFR2PU
yEivmXtpIK3gUwnfCea7uIOFFWsHCRbEPB8iFT410s7FlecD8MlwEKI5oGGuMyGA4u/zY+Qm4GYX
a5PIi4oS1JiR+4YkiRzJLORrZG2YKatH6rNsE2n7yXHZMk+ObIaJsDLx8BzLYdMoqyHdjUbI6v1i
4uN9whyZFm7fGHD6LUd1PdmTFZDPLI10VFJZSjb0OfQojHdSWqPOVomTD6aaBY7HEh8BB40X6AAe
ePBTm+sx8rWtCoVKznJQrWpbPjIVi3I3bQ2LagNhCdkYKLeuA4n5YEJe4SkgmZkjUB4aW9QJuJow
sEEdCiMXqAGZwHSSw+aCzqQpAj4sRjceNDn/Hu5hXnp66sspriEDtQkRfrns4GOM+efs8Kkjnhok
EnwxMEaJCKcM5dgC9YQqbZGBkJPhZ1he6ogs+Z77Q0mXk+8ygj0S9xLlHBecF5u8vjLGGdT4z/qg
EdF4QpmBwxIVRod7LrGEYw/6Be07YgBpq7S/mPNUmQdD6Ph4d8QRZe2jsJi8d/w374aSrUAaMEKi
iEuS39NurEHUMM3b0doQh95Fjsr2741RKH+chFl0eB9eAlod3cgO5i/xM4Q8YPhpGXuBx4KC/GMk
ypwP15D/8F7X2Q5hBn9Uvd03xf+oDYcGLhElViZ8ivgrudCkN1ex1xUi/py7nl3+ymY5yglDdmZ9
UKvhhB2PUP8ZweAmJp8Lu5MYKoAOxeNilS8bO+VUsfkgXBBWFhIcNIzIA+OI2FtcNQSlU9LODgqh
XThSY0/KdtLn+kYPQjwDI6CYqqJJ4AMb3ge4GMs7ChKUJcPT5HI09LAZaYlMprNwmuJR/WARkkkz
MLHY8bWxcH1Yq/ivZruOcMDY4Yc7cnBwT7Aoph6+nPfbfCISqX2GofDienxrCH/9XFHMgKhguADZ
xI+HJhGZi9QH6fh64W6MGM+Jh4kwXfQ4GAtxOxHYimCSICKVn+VJZdIMQBwKCI3pzwTLmsT6wIVP
hIUs4FPwOyCbOWErU4/UtSY73Akivu/eo82HYOTewysDvk0APT6LMSm+ePytSlm2SqRNyKVaEebL
ALQOTXjmy+RuQ1dN6PV9UtlxHJA68Z743L7xy2YiDc6uqeygSGEtkJKD9Z9LgwOnPWITEGZGNAyP
8A2ujU8hW/EC2GqwEpUobwkUxGBJdhx+ayjAbv2ERizl71ETJSTijK/cTMxQ/Jq9hLkri5mIhI4P
hQZJj1xjkBqSLLfaKgtl3JnMapV8proGz3URsh7YWBs0n63Ym7HjAnvhO0eXRO6K8D5K3xqahBH6
zAWXjXjbFzUcTq8J7iKetwhUGkkvOiCETp34A6wz/I3y/YeqiDl1s9cxYTZ7J9xaKHHGbwtvBb4d
PqUGVYGfFXfbP1sm/43nmMexxd1VuFhz/pc6scxIz06rbSJvH+8zRjo2R0RR3GPEV/LEf3brEQ+k
ri5YsoLKgL8Aj0MmjKO5IEwTBVzAPRIhTN1Naa38SGWDERpaO0OI7mbIoprV800p4pYY+dg2RzYO
QzYR1Fj5S6itWGw8ASzq4h2ybNPaj1WC+TwMvDxjM8KqUJ/KkQYkiDiC3YclfyE1X1RGQlFHNcfN
BPHibCkIeMGS4vEo8Gwx8gHbETGgM4sHUYT7YLJKff5ZZL6Gp7f66oYfVih6aXYDRGmjIlAoijD4
YcM7t35+ZKfuoLT/+cT4vrwDS4qbokDtK3OFyhTJKyEksFy/w3W0iw+vg0IvQ1cBZgpXAyMPrEsw
GPoPxGnHPOr37RZ2ABP1rfVoCqQ1HtdI/nlbvD5vx9LlnKaO7TufOpnEkJxkJgR/nGUktqdLxGnI
/Rj+/sbLASOPnx+QCD1zzQBBdhRLKj3p+kAI0tgPPMFlxLCMdecwLm7DWA9k2b11CelIPtYXMiti
ROkAww5SB7PPhnXHkUS5z/ra8915YJDQALHWV5h9HE/6GTsUq0yo08i4BYZU/3d5sXWQEGegeEHQ
hfAcsVvngJND3T1cmWqj4hOt7k7hlgcGMK1xLrH8QTd8BZ5Ru5FXjVARHP2yJ2RGnJ3iXedwWDal
H1wYqiQeM6JCGFE3J7qBiK/2HqETExE7R4gRszqRrDiIhKHLbyZiJqwPWmFYW13cgCmSsNYlkmmM
9gL6kG2jcN+ostvlg7QwAJf7DpsaAcBY5QbclG8XE6j8doWa0eJ7KWgpyZEtcS9gX8h8Rt81YF6Z
VUfqPifGFLEh9iFyr/FGhdkXynAlaG8lBP2WQTesmOFlcstQY/FAs/29HDWaMrbD1wlTyuEOoO+Z
UAPS4aWQzGMPfi/NGfmMOjgYGEdZ+Rw/RAzccSVSBFF2c4eucIbsFWRYz8T9SLesXAxuqlf80JBV
8/pPbgUT/Fz124GZfQL3g+G3YGwSBpXPqxN8XsBf4ch5l4EIK8DliIjlh/xa9LPqzwwZMXJ/pu8i
emR8V8zNeexrZulRtpGagSilsBr0cMSk9RvK/E9UWeUfzR5xOBcGirwWtIUgCwAsH8WMD6WT7Il/
sYddF72idMsV0W+CUr5/84EAH/jYCnA5QApunAENVcgLELKDKJhOS4iFWE/MqgP7Y/Tc3aI9pOuh
Fq1iDDhCF8yHHO3Y49gYOpBxBmMjQnmaWNiSNZVZfaWKguxlJgZ8y4O2iEHs5O3rQRJirNzn/oVp
ehYpWrS7xY+yBq1bFqsHk+hQe8TrEcZa/JUfw8I0Z6G6YzGjUmXb0nbYDhDpMiuGgndyIb9ip7Xu
GnOFwpwq9L7sWdAIfJanh2iW7YTjgseJyWfpCSNLvXsfnoTw4wZJV/dbb6KRYp7GBL5kZhLB7nyi
6SY9jiHZd0l0ec71Te/TNtiwaAfUIhYjfJZvFDZNUC7ZfKGWCAxSCT2DTTbRQZy4ZqA7sAPoh2iF
FmMPeQZCqRJuvIM36rwWvRMjA+Yj7wlUCqK2vZ/pa8yGOV+wNfHxsqdFRd95B1lmk0NXt+a5JSB4
L0cjX759InQD+yTgTv9SR+Hp56Ftry9mkT1N9mCKQMR03dNuKXoZ7xsIGm5g4UD08yphfLjsp19T
lSD1eYN1p1+p6Em/eoAvY8wgkcpk78RRspntW4b6bEcR7Ai4Z+fdIdEoDXeEtW+LE/tw/6NGk5/3
WVkOfuczwCqsoYlggXD0YEGDFRJYCYlnXAtUVzitDu+g2VW74S9xLwsiQnYqg9UJFLdfgs/iXtMs
Imj8FjMMDvputkwj6fqKJmFHyoDmTjfkdFlazIO7oEMYRfkSdIZJ4YfPaXJKdp33WfXEBaDehFkd
UK1Vlvwjn3DF/dGjwv2hkhObb/I7wUrytElLRGlahISNopCbzdkOI6yC6CNBxb/irUpUoFhWyNOl
r+ZH/sl26pahCe50OSD3YbRbqCzvoO+wCzzX2Vzd4u10YV9n8yFU2ZuZ2eIIDjAWRhmiQ2jAUnoX
LRIiHeJbTlBC0+/HeWxWLolIQU/G4PzFQBgqbcCeaidbgCtEKsH1jUGMFsQuHO8RPYDbn0sfru+n
9iRyJIuA25Xw9+u/9pDd3oHQlKlo1ZgR4LUR0roN98meRFQaBmDM9vlV/NbX/DisSz8JyTYPUMTA
ycqnfNMtCRp6/PQByaBRjFID84sG/6iJkCLWzjQcNuVRWl6+xRfbzJazDffJwv1lyQsE/mCxL+dz
Y41wTkz36AeXjwWyfDqwz/l5UiALgIMRwH6cCSpLRmX99Zo9xVF2VW90Osg/3qSSpBZHH85oIvyY
kYHwoTpI1sutvlGvPpbYKXGm6eQSKSglNpiTfzlJL0skSxbnWevzUDuDmGAsbcb2x0JpRiC+8tWt
x2tmYAw21m3kTFXYhIqT0EyWfgWZq9hCyIebBnFSwR18uuq2P13CcolH9IuSwRCsLVK8FZOVTXam
DXOCGuSNPFBjT/LEiI1ZyCYL44qz40T4PPrQmY2V5BOkS0RJqOCYXB1J6/iAQtADZozTRXl4BA/0
fAA6tNExqgKhYiVSU2pIkRtb+roHrKMwEkO7S6x7mtccGFekYpa49Yd9B39MJk9CPhS3bFMe9ACx
jZ1HiY9zGB0rMzKNxPmY6oISBkEvWBjiytTCM4gm9mFTInlUfUDMc1zj5mRV/GDDdQev82oek4x5
XpsRaRzlkcymU+bWf+VB2z71+ftEgZ9+K0LwGCHJNxm/FkATu/xfUCMV/fd5NhCfI4q6Q8vsKPah
aVhjjxD6uIzn65AuX3/DRj1PXMzjYQXVkjFEjsGaXOwf4sp40qP4CJwmhUhWIg4WoOzhDwcPclVg
ecRO9QHDELLvztDRlHYGgDr6uDEJ5VhSZksQCA/BNQGc1S+TPM0xjH/l9mgu32znfZA7Kgxl4+R2
xbgGyQX/daAqnNSurTiIbZhRvz/ev8am4olbSFiIE697/+l8bOG+nXizn3g33fabaaAukVC7uT1H
j29yBhq6XRoNLtDa7U3UY4Zwr45dMgyOdkMBxu2GhMWMRRWBP/fK+3iIZYSka/kZLPY6NUKTO/zJ
pxecSPpdo3SYeu+AEmABGYuL2OyMl1vgGukW4RW54pzR4zZDCJ8HtVyOmLYIEssTLOY+OCV63GFe
nmYBBPPqEjwBE+gdQR4m1vsKHywIewow3PIIwqIKMyj0ccvIHQdSbEbG+hOppfL7WheTeaeb3cPM
yRkpFtp7MdUXD7bCc3bO0XSni5oR0qzuDZ6yrrSnrETysiRC7oKOtZiYBK/fZ8YTJp0wwR+WhiYH
UmFTuMEGoSxpRqH+sGTiQ1csA7qARXZBXWOXNYCDiDJyR6+1qjld6Ws1cedmlxs4cEB4ISzzhfJP
w1vDPIkZ8sZHcwjxy3NDBcHnLU4QGWxsVeN1mWtMK2s8WaeqlXHzYS/uHtzGk3dXTNigpxTcQT95
8cHEvxUvp2vOe8YwUEqhlmOG8xoCZ1D9D+Fvtflh31bGZyZR1PrxXm/y2fKOkGnqUE8Bz2PgnI1t
QHB1247X2K/Ui4CHs4Ym2h6zyLKTJq/G7x+Q1Xq8H6H5LkQUFy0fbT0FVy6Jkne0mmCa1d1y22Pp
ODKe1Sd7J6w2Og/EbuTSuVaeRMb1PPMG8sCAU3SDCmctnxSPSXYitdwo+wXcoep3druE/5z9caoC
5hVBc9KiUI/S7wcP9OP2WF3WyLi/p19UOXA46ILpN8QmCCvIM7zRTq+lKqE0MMWUOCpjxAEzN+lx
s9owTtKHlChGhjGZEj8pLiV7OjUmtQcJ8DLJcGJMLIj3NHfHOiyXg1M1TQBBCRc3GHBBLQgyNt4w
gXUHWVVTASNmpMzofDiIWW9y1iARGmsLktLLP6ri7k+l/qfQ7QxYrweufXhIBrbB3Gk21BiVD0oe
GDDpebjfndffU17MYFFihkw7MeI5DsD0UDTRRAsY8QBMQJ9OOzi6ga+QftGj+rtHOeUjWTz/0Dhi
tWiX5wq5+rwnFMJgZSMPBpA3qYqo/LiQIkSUvkmIfRNZwYAxY0a7THRFWMBT1YjYZVSPxJyiIf2s
7nVA4Q32CyJJwBjm1TeUxA7oiP04QYzq07xBP2C70Zx/GiCECqF0ZHjGUiMLYP75GX/lR2oPmgo8
W5SLoqnAnl/Os9caufDuuYNgD0oheH3cNP+57f3pimRxRA1obHCk4o8sGQ80I4t2LnNatjwVZBCD
zQv+MGE70QwoK1Sms7DqfJ0zLQPudLHv4ad7YSbsKYO0HwmBwwUnKbwQERRO9WIfRxCGxyJ31SYE
9ufYY9oGTaU4xmLB3Sksl68G9kqfwx9yTShy8AxSQCgiWhD+B0d0npuzt8Gfw569BieXHCJW4RJU
JNK4mN8+S0uWSScjqtKE4EmINqGhsPWxlRJ3dKPu4G++p06luQSPNjq6L9VFAR+Tw4T2xNBImVCF
yxF1KRNFl8zsYt7OBK+NxdASfunFDt6joUsCMiWpTBGZ2sS7A5hQygDr/Q/vw+K8GO1D8l4bSko4
Aq4GmaHsVOa4m0EIEKtSxw/EKo9ulPVgFigJMfNr/2MHJsvu9u6E3+jxz8MMZgi6DDD44UI/zdE0
ePR2ka4gfmCD+CM84ADE92wHdiSaA9mpZLwzvoAfZZfeH4AG7BXgiSw8oOe6tYifBGJLaxpKEWUk
fmE3Zt1rFjmqYM28DtgZDwN42odJHpAUhQseBOQwnpjYE4lrA69IMr/JTDIvqfsIfcFDedkAamnd
mkgaModYuMJQf4QpoOID7gXhEkA7ZxHtOt0SUBcxSGAfH4O+GYQJBIo4HD43H66+EuQHzgqOTDIO
1wUcF9Em0FZMXjdxUJhz/nVHox2XB5AbBIs/F2grXAjgyD/sBbSVmMO77ADjAkASRNXfl2IkCvBu
RoTMgk+DWJBpNwwozK98q4km4qFmTGCYF9TiAJ76c84/+fLk4pFAtcWVCMSbbuOXWV9bZ83GgMMd
pI+LhsQZf+CoE6M3yVR6XYEoaW6xkAGh84d8CX4BDfGzYnWQ0YqVrdizRh57IJ89hnxWyRfZQdkv
/qj8miBv1l2HLCpwTIKWGAotBnRzbCOeYu4nw9goqCbCXk8ccPM7ZuplRiPOR8IYn4Q0LxfJAW9H
hy2Af2AOMCCUxTwjITa9KAtrh5qL/Ac8r8A17bzB4oBr2dDPJDoQgWHP2HJIv6DfuIRqpKz1nSbQ
MyQgHmFVdo2xIBc2pk27GG+m4T/Tgny7X7k8V2GGwe6PIEyEB3HFIR34TPxizYhtC4gBuwipVmvG
QvBzxa/4aL/JutxOQI1RTqGpJezol+v1L5dButLgtcIKTB7fSl3pZxi7gIbkqK4AmVZMHdsjGYVJ
dMnLZNGNbt2VYB5xqaiGqXW2d6Pq0XSIoCKgsvLYn7PwaUNZ++3qwRQKWr932ONPbMglZVol06h/
xrvMaQ5lIO0YCnKMA4K7hKFxntqXYIoX8cWsAkPHMlWaqP4iDmlM4Z1Bs/2mnqOCna2r02UP9Stv
h7VGuDhi8y0Hu9mvJrhVOry/LuuARp9B3kdx6ffl8bMCD7gjMX35UNnBfZdtBkPowglH8+jozvcr
vStgFotF2yW82oT/1+iQSsIKAK1P8s/IAcdBKLoFXF31P1QxaBcnUclbDscyalfxD9H7EXMaRCoa
TKT3WHPD7dYvjwxJIYoUJG1ijO7WdGzXyEEB5RE55nPhnCMbjHFSLJUNr+Yn3pQBot/MTGFE+YB+
x97SeFsTGgUqDJobJLXJvvXJQUYbLqw+55i3/gz2kygO1MGr7qjxbwSrHnIydOutI69qmAqKepyc
Dsz3Ob5NDhNsbHR2ZCUxks6f4fNFBWtVVEfyjcReF3IR2XfNB5oJUwXmChqT5ctTfQohoeSM/ZdH
aAHY6vxyRr5XbPE2vbcpl/2GpBm9EkVFfLjTpZOKQRQjFnXFIAAOMJ+sNuqt51frkg30rQFb125+
mX8OFWJT3ARawBZF/yQKJDQcyQIFETke6NYgSg0I83Vtx6a+yG0yTAjjQe+NtS65JTfKX4+xDcli
/KThPcb6fZtjUSnXxfZN3C7pWiTG9/MG+f7PiDKZT3suCTtGolUbUs8URZWs6jkFuVSYCmEl9Zwq
G6/OB20Tkq/KeBKiLxmvkfmeuQMTGkko0LcoeSpEPh8HLRFnMKUrn/iem1S5ag9NxRuYyb9BkzZD
wp6pzXhFeWxBuaOoKPCio91kbhHiMgxHkgP5ndMtyi4VDYZ4sjwFBwrieesYaktuBy0q7AVJcUwk
6+bsi+y6UzJXZzs4poSowN4GMubM+3eS+FMID0K+mEUUdkcsJLAWL5X/ZI9OLfBuB2Sfs4p82xdW
KeCcCcG39GMgKhBeqK8J/iN7TZhCoLze4chlty9+P/sk8V4+eC8UO2dSNzr1EZSDusUbi82EEbMM
ARZJISIG2KZsIRzFUR7YM/WA4gdkXEAz9NTpPXwBw5AIy3AhWwamYuwcoUfStkfEk6YRNlvgyecW
rQHfFsZHR8pwbkGaziLcJOHwyNaco5zWfCkxFRy+QPTqMDtcBujhEtKuEykFpNWOMcYs+U/SQPMj
oDYsGrF98GRMjRVhLaOdyM3ccaxz9r4awBu4JzJtWcPsFGA8lCyZzQtke8DXlvljL/1cdtRkVIN5
2Zg5qu8VBBsvg2WXmQowO//oDZwOdn0lqh4FgDgBYkcjZx022uWAvc02/K8VQwo7Ee/GeVbhiV3j
w7UZChLNTL45IUlkiDIrNd5OlxOXYmxN/oK05AGDMOMAxBZMk48naWTAmUCH8egne5gV/cxmwyGH
CoOkINw/5yTMQpYCIaMWzKwjnOWA0lAI0le61H8qS99NCXtm01jPTikQ8Gyvs0M/uJf0CD6eKFBJ
tPHEXSziowTL8wKdYsrK/rOXz+QmLFAzMbL1yaiRI4dY5fVfTaivuEPUGPg8w8tSX8XEXe6gfRny
y1OAem07NTkFl7hXvums/pgwD2LFND6Amhc2aQqTXHiteP/52IhX+ZMAfLGZ2bPxPI2A1sRLard/
90/cb/IFfqUN5b16hsjmjnIQPmwqBLD/2EK/R2UCi46t6kW2H+cGlc1kReknLckdQpJH0LFQ+t+0
85QX2YszNqRCBFVmloYY8AyZW/xyqXlBLnSND+b/AoGb+A8+hY2HQUa6ECnOW+BKe07R1rkQ27+A
P+D2AsNbwxGqzGRPdppw/QhROQYlX4ZHjXVH3YzvIiwjqiLQQnKsKXN+C5tEiOuTcAdLOj694ls/
EB7lBBRoVrXY5la2lvDloFRj2Z5JHvlqWrKG2Dao3EUOUbE4ULiC1VIPmbmxZTMwDxlSSKf1qz3F
GLTenEmm4Zoz9QpsLkouguLwU4ryex5fqXc1lmy1UfxkDWne+TFhX+vZtdwy75vvyQNA4YIjiQqW
xKcQC1hv0aIMWB5pVELA+P5MOMsYhwXVPsErENeLKQ32Hv85VTaX+0sRY/N4MRDnbq7dsKmQIpJ+
A5JSxuvO58yDQw+451ki8nm6Sd7mbDFZiZLHJy5NjJsQVSoiL5cHyEnW3HQGCGgGfQf73QWHPjeR
SMkV20u2Z2wX7dccHhRh8ZZheA3YjAfrTjAk5StvRdpWFiUmRZkj3xiVwV4h8S0hzBkVrR6GK5+T
s4+2CUKVJgk2K1Z5zBZiOa73tY/pFl0GGTQid1J3RyuyBIr5XqFwetqMnYIr25LUAK1H/kWvzJdc
BP9C8mmkoDqDu9QdtnpQZCBssG9Uamx9LjU/6rokDUBHkVmzLvc0wax5xHkx620FM0+B3VFAzz9c
IzNvlpTw9+udhsVtj1NcWDytlFCckL9g3tziKFsztM1C5YAZusNnzvE9Ws2Waza4NheNEAwxuQN0
EdRQrvj59kYtjY9NX+kr/vVhnO/v+Iji/Wu8A1yF+D1LGjvSHlMs8X4rXBpkixEVxvQaUROP4Dxu
A2UHKl90rPAylLn0CzSe6rxapmfENe9f6imu+j/WgE1Ov2XoHBmhjP8YgPi1mLCXjlavqDA/8H/I
/L94PkmyQBNnNtYzOIGOwOtEmsg74Wmavzc9FsldA0D/tIe5T2iPQ/hsqKMwDshudOHvEEfs0+h1
Y1MVzJkoej/fzZK0UnJeN9JaWgPpgjQLL1IJVqFvK1DrEisI5wufFYYGGgxXK8DRZY/T6t/YKehb
JrCys8ln7gbHI4F1yrH4JTkmXgw+KdcvB70R2yUt5NOQfBgaj9TnObm0SYjQkRJ2/sb8jdROu8Er
oLNalln0SJzhiEQmhhie37f9a84c1oEKcSAtUON08Mn/3cEF8CD4/IgIzr0YEqYT5qlcUbS2Bs+O
OHrva6QJXDoaOInxJNCtrVVeGXelTnzydNjSaSiFrIdqgWAd4jR3k+prdvGh5Jk+jsTx/03rP5Lu
azexbIsC6BchkcMrOUcDNi/IkZzTga/vsaulq76l7rKBww5rzTVDLYFIV2P/fhcRo9FB8EE2is2H
wS7VexMo0ftb2V5+Y4ro0lkkLCjKtQsM4zL7T6a34KTLdSRTyRLaX3ou43klDxbREro459LYjCGR
o0jvD8MVq5pHXUucCA72ujP7yutxaAYTkQQjwej9LpgAEYYGaPleT5+mip+k1DRJrEnRwbxVfQ3+
EsTlPFonq3b9vPw0luftTUpW1kDbJ4sPj09jifE5EH53alpuCdrGZMtzvy5KmTIsbXJf8D8NLqx+
crnp/2uki2a/BxBCQE2lXrlP/9LML4eXZPPwB6rxsWLV4NyRGMeexUJNEuJWYnURP6ybGHt7D5QJ
ZDD71msmW+mvZFCbNWF6DPfMy3LcGDAwFLb6sRv4IkyDxdbkh9fO5kcBniwfz6Vx5vfSeH0CRp9v
Uhyun4u33LgfDeesavb58vrz9s6AK4/erOte/KX44HxvhlDDZT/MSik4QTYoutnyKy+Oz8zq2dL7
N9Y8NTjPPkari1QscUvd6+SBQl6EC9MO3JeVR7YV21avDRNkuvVUlSb72ZxHYV0rgQN7RD33b8SS
wAzjYi07NqPnhoJIPjBrD1iH9oXnWraUBq0MwLrP0TxVisa5vqGIdvGXl2nUcRFi+qCWLn+vtc2q
8ppdB4Hbdvv9V7vg3IchcQnRLrUIyWcntqkdFxlXfR6zTIQwaDILRjPLOI/zdqG2+YhxI8X1q+x/
sWMwJg7XT6xfOJXjN6Gu8iZD09q7/DlINq9K7tijPuTJXygnh+qFDe7U6HCu6dbPzbmw3mAEj8Dj
1K9i+cyPvcOP1LIUhUdIbsVfaO+vNSglYggrVDcNnUkt88Fhl6Fznsv1pqSKiS49JUZYDnMVU76o
7veULtkykGohHLaTGUt6LUzO6eJ19jRLEgGzbTAUKjBV0avnq3GAQMq4yTQgRl6xLEF/o1wjP4aw
HabOXpceuqrifvuOKJ9ZaAabeq898+hsRVBAKLQO/K5DgvtxaapSZJDLDtgm5P7/5Ij+j/aYKpAz
YW8tN0alkdDA5Kc3mycUyVckVzGy2t36CtXL8iOkp3tV5g4GBJC+N4AIEmXAttA8MX6wXKfoSXvy
ZZD0hvphDnsvI6XCt3D34vJ2n1buKSXdWvLyfLiQTMXlsc8A+fn42a6DnpCB4wnszXV2+gre3C3W
MXeGw9X8aZSni7gg2Y2useHi3g/nGB/pr9TyO0weFs0MnxIV+WVkkAB4+5HUGDd3POQq6UwnFTuV
6huEI1fQkcjGOPa6K/sKzugIxWPzcCrDzX6tit2UdSKavCFw/G/99nwWU2/gUaU9alDOL0sI1Ksp
SZwsjqIrdiM/OlzE80ZGN63coVDL3ov6bGWt3jCpzLJJUhjX2sGQrOX8AeUTYviAxtYikAJSCE/b
1hDINwYFsjfNBrZlc6HszAnFLRtjERdx+3kf+jmlHT7JlfD6XnqNHaQaWq1Mat1/YfAlWumZdExK
2EKwgQ5HXqJEIKGBnRPhHtrcnXfr6jLF81xGBXuSsm2H2H281888kzqFhUzuCq83M9R1EEMUOUDQ
tSuLEihnqXIuKt3VR79ruKapU64USN7ox7celblMuO22fIwaDvs7UI6Rz6N8JSqk1ssUk6Y/Bp/j
7fuFZJiGlXoZGkjZcCimNawPJnySb4vFuyLh3ZEYJkNQ31jZCeIq52ex8LT7xjikSdt3wo5D8fUq
ncnywIi6QvJa3D7UKbdjuq9Mzm4GhPfuleeQ9iMXugWkfkLyGH5X8XEPbYzTZW9SfugSOSU+dNwB
X9UbOSLi5Ue2w+/sLiMR/0ejKkFxUboKwmEeHLrdYENI1jTTUGu07yCsXQVcX/hhYT7LTxkxMdL3
rB93kDaCoopIlJlv8MTFk4UtwsoSerP+caQHmF+No/k2rsw3FHfB+VOCKf3NLoByysTQRvMF6D+W
EuPoPar5s2GVsIrYtr4diFMHGqQUJCjmBtlKFgzxEs4GwtkBc8NUHy/yV/btb6juINuFMsA76e9+
AccyH9aNRfZzaTnA1/3bOPoyc711Y9+Lz9TP+nfxz2ALmSosnH+c4lRvdSql3l1y6111N5OTCZO6
akcUs4468XYRXTXtRcXAjAjjpaQaUKJFy/LzD81LL+ZG9COAH/NWrK1Ssp7En8iNbEMJVHuOImpp
pSuFOAWJydPs2YJOH4LPX6jiLA0aBQOyQtvXH5QAx0ryi/8cogaQHpUzraW5lV3VsHXxQwdMX5Yt
GP4PqKW4VuKydAnmEBRLeAPHb6+oDVKHhZ5FU/KWwD/6VFavcs0UGM9tUEyqEGpLd8nH/d+oRP+p
aA4Sss/z3OlP7FqEHZnxJj9XPKh+M0m0+5AhcVQ+ovfvSmsqG8PqbpK+E6b79/qAz2hYLMCusz7c
8OHfpOuOCgec7OVPqk9TYAvIMZQjDdwiQHAOOs90DwyRGstWFIXaTzUWylrFOufb3wMfmg2Xbaba
q2Jq/ErU1oQdo8wvFkumT8VnoHTmzgnjvaNhiNKt5mebyTmJL3ierdXQUxKn6Nt7u9RV7ClvmBV1
L+Q52vJBI5Cf+tXP7/1A/YXuX1mbhn5cvtPv+1MpN4i3jM98UQ4lG+fZPpm46SIy3FWKDx3abJEq
Zd9hkS4kvZUCkwl9vLz6SPJjCMTbHGQjV1r5OmhwhhrhcP9bAddFefEnTOCqS2SgLE9OjoejHMNW
ea6/PDZVlvZtXI5OTsY5h8LzdyphYsZpVzVklKXGxjsPxzac9Y+ZaYzu7dQwJedwSht2WNfNZgvx
ySH2PjcPTKc7NA9nyaL5N4hg3iCHoj/XxDtcspvwTlRmBb+Gar8KU1OgBlvsyZ4NZtigRDXxGSiK
mCWrz1WASjI70m8GKSr6poOI2Yku+6lD2TcdU1giH8tAWijO3+NfVrkOV+Lgq124s7+Ut6Kf12ba
wgFuShcznz4KKCQ3uWh3MABuE7Lqdb6OJPGI2IBqG+2ZGOccdDxiVTqewPSkDzG1QfXN5Mv5bfV8
KhUUlMh/T9W6/26eL1Yjjtj6cR9ojIT7AvlIQl4fet7HSdxq+YYS4DtIiawuz/9hCVgBGeqWbNMV
eF42rwYwqWrakg714rm8/lsuS8lF5egMcUUUJIsXX2NtbgHZp/CR+Dn8KShn29lVXsj74+3Z2Hbn
psVfW5FEL/4B82spUyPQqKDp/R2/A2/yXnvJmyxmv/dNVeE/HP/87YN2s1+pyce+nh+dGmqWh9bk
XHuNj6yOudZgGzJLTRbTSQoDX9h17NpaJ0X0hEWu37khZ5FYY+/+w6YPn/FBro/K1lixaHp7tqww
7SrpannVjn0++o+C37L4Nhhob/7O3w67Qx0s8/za/p5yxW3jVc29bwxJJsm//Zupx4g6dppq4B2m
gu1jLfl17OQ+rh8mzHCXBO9ry2aV7kX8VWaXIRn4pZj7Rs561LKfCEpIYunPee2Ggtu4KSEXZQPp
3M0uToyc6FRkliO2b1hBXvYfy5miPZQ+9DSpIJoKNpY5cN9hCpr5XQ9ff+l3XXehDZXK20B9g9DZ
enAcOLQf/I7NIEr32a6PIuuMnPzLgN0PPPvVW2FGkXnsup9XH7FyaCn+YY35WW604NFT+Dd9d919
aUW/zr9USGzyv8OiyxTvIsJ9LGyxZ4slbiuQ0NA/0siCq6/T1/x3Pg5XR8455Gxgc/oaid1CCyRb
a12m8bIUwj63iM8dwLCYHtyNlFSkjpdAmX4O0Jfm7heNmTzdBn3wS84CPuCrnlxNM7xBde1qEuyf
By+CbibddybthZ3G0wCuqVUDpwHcQySwSIq7eR/pIPXspngCSFOIN09xaVyd80k2bEs7omjW2mBs
K47xwR2F4eTNdl9k6gl2WYZg/eD9BOZuUBM2Sf4qsQbVX+n9MUHmiw8uTa10Qzyd0Ut1aZC27GMm
8RBzq8dG+Vl2tvrKjpUPL76Zi+9d9dJ+/T3dPqJWH/jyhdEuVimwJeQrwkqPXds0h6ssCLUX+zmz
ilt36EpqL7RChoVgm9l9tm7ZbnPhBuIoxiNdf+lnVwRirIqaqqSYW3cOqPJ33bwOb+0rsvCJW1Di
G4lo/PzCYWwLF15ZMbVAgXwOX9x0fPQ4tmO+q05xU8RarKoM4IwtxXIl8SzgSd93UsCEj3sd4hH8
hnyzTW88EtvD35TMWzqa8gScM4vvKjMMGqbcYaahZnsXz1j0jEYqCiwq3idQXTuguGNRYEaa0c0B
TVTUV2CgiNQku49/URlfeWFaYdZLF1B42zaWhIB+x02t6m7W/AE/ng2VnALyossxre8YVmmP8iwp
BDYMXOJhFN5K/fKGt5EeX/EukhxeUifXwEcjAWVBV32OWP4ni942meylzh1tcJhysZ3F91oLhtdo
DtQTj2HeCenoOE3VrcDnghbyPWOEzIioksUezTdZy7Ydz9nB+uMSb6iY5pE7trL4Wk08nzoFAHeY
zD2Q3h5AOnQ9XcqfrawYgqxH/CgKldABKVRmT+Ev0kEc1sV0vqRwyY+3v6uINE2v4EjWIoGPgcgI
kCgM8JcYO5pibPzCKhdthm2WLBZwYvVTlWw9zu/zh291b+WrdV8x0DPamwddAMsOD3XBqSk4MxSv
3zhSDiSbRL8DZkr83t5uX2YOalNeWpgF6AHZr4uZo1kBZEvf82CW4rx31tng8UGkbkuXsmzL1Um5
fuI393kdO4zdIzcOv23X+tlQlwiVS7aT70c4l6gsIABkVqJNAXJQecnkVG6oV01cfNR+yp14LDrG
XL3PttPD4uml3lgXioNYjfK4BVmvLhQ9PNks1zqPJdtaeyA70e1FgYEfqz+FXAxf9zUa7KaLv9Xk
xe3sORUQEebXtecg/ueZmCxh6JY2H/H2diAFxyIFQr5680+Vb/bryJyGjdMlqHKXv3RO5iBgpjP7
hkt1ngNtlKSRHo8M3Flx5L6y6oxF6XUsU+M3X2+xaSqNKvyYPIJmCe/9FS6EguT3Z6CmLQyEc//4
OV3dHHLHo/r/XF9HosfJNYS+9gtvyZmgXuUiA3X7eVE9NvWDOgl7WvuT+9laRh1YDk29mYPnvjW3
3ZHeVPaXeiLW4c11ZTr70oHKvSSH7N6Xte2b73C9rDjGzwz3gxN1mN3cGlBNIifh4YS5J9rFJBN5
AHs58N950ZkF/krd1GH3H02DTOcJqPhkrdy+YHwgmrqVR0SCDpm5NGNt+lrF6aqVHpKUFVDE3Mbp
rio/1NKecY40Kmb01no0M6f6/VRWwXvdXQhEtF9IrVbT09c9sDRclDIdleFeSMyUhpOFeqxNFR+5
nywQUnm0JccCp9xnzWEbKQrpfP5Xs/+m3rwa6fy1Ol8NDC0eOIe7nmlvpgQqinrJLJpz4Nrbisoi
px1pwfvZMLS7vjZNulmaCc/UF+ccNBXFF5Qi6um0NFbYqsc7c5MynzXzQtrmBbjybmHOIOVKHvUd
y+BXP/hyMv1XtezTDs3nXWqtTO3JvXbuuI6mrwzv42C4Gw62j/VgyfqQwcLmzxgTD/f31XPdnOrb
mlZ86J1QwXioTC726uSgFnE/69/wzmmeg9L5UfrxF/ZMnw0S55UkV8gw8/M0PdwXUY3Ted1dP6RL
kDNAuS7rZuFcuT9GvkPx9UK0k6hgMn45PPawU71Df9QYLwmp1tI7hlpf3xWMjHRjeRygr5rr59Cf
b4PVtoOHBkU3uyaR9AeIwSGl0KwvsoP/TwY9Y0Gk0TrqXEYxDlT/nnC8e04xFBhdv4nW1+u+5x7i
YWk6U6Of6/zv4uoJAcRKcJVV3jbNBRWfdibVVFE+fV3gL2hm8Tzk732unh+jx4b+Zj+OXjXyu+pj
NWOgFesu2nuAxnD5O/9UdM4HhYItzqiZNRHs71UMPhjypFhfZ9ur+yQ7fopVyHf2+V6hTQGJVIV6
lL8XDy6QmfNRaYf6xQZG8DTcgU5XdGdezFTp/qoUTiW46nro1H6FTvDl0tW25uv3cHWatEdsJF5B
7BSeLMxmGB863m5fC7YV8DbEw0UwoFLKr+s71Mlf8CjJGCVMdG3OKW+OS44ujRuPg0/TOJgH6c+t
H6VU5/c1FpV+YrWrPa/tnIEFhFM+2qI9/7I6fevX2yBduTzKhGu34MEtheer0J9/zuMVnIEzDvyy
ylCiYFqSLQq6eoE++Obmw2mUMKp8lfzveOPPV6Zu3R+GYtaeELFFO9oTijY2u5Lz6tjR4Ju78x6W
eNNOf9J4IFNCvGmC948G83s/F6/n4fDJjygPiyEULyX//W8ZvIeqaaTwUqqjSzX1OjaXYSk9B9kZ
gKPvW9w4t8hTePa5+BR7S3ZeUs77aZQwKmvoNVmV3i/WUchjyuC2wgbi2uaUsUFYTtsabfOdTL6o
UTlBnbJu4TDQ10S4I+wssMnrgBbhcnWyiYXLvGGxrbD7+qDoTU8BAdjU5TugC73ks7Iu1KLv/ftj
8Bw6Dow/K8fJ8U86wYmRzuzyBmpHYBtHfUEdmVNDGZUtPv48JVf3+W4sgwyI9XOubzXmLPa6py/g
ngr6kGgu8z24X3KQeVYPPOWZPHznx68+RFmRl7yV6N08xMuy7AcP2mQ83ZSY2VJKZVE5TQ2qF/xK
NVwQeAo/zaG1BzlMVwvfzy4cS9sejiZ0QXFIBVS03Wj347fuaQmvzaX2rIvR/KH3OdT3s/tk0Re0
Xj/77J+CtWweHJbrt4sJaduChwZ7zOzR9aJqr0QRLoUebVSWGC3xA1Hl/gU5EdKn65lX5T7R36lm
EIeH43Pt1N9bzSJ1gxLRgMu2e7FXQyZrGeNxcLqVYqOHPoyBCGQqV5zDtjdqkiCfVeNwlkj/85FU
5c98a6AMrWnyK56p52+1zO911dntSpufw6adLJvI1Ljd/oPilLecFPKl5758+zR14ofkU+lYdZ39
ea6InONimDMWCHGI1ahm4j1FYMYSyQjwuXk5d+ar3wqgJ2rBl+y7fKH6Ip3NVhOuRegs9uapqoVJ
sQLUAK378LOUMwZ2qLKS4LL4p5IuOPLj68YZJ8QsHnrmKgup7Jjy7dsJGltGiMsGmxCKUwmZmfsH
VMDphExnpLIdCLF/JfB/63NeIS8GX/W5uYt2ybESGy43NYfpjop48MqXzop5UU4m9M94OXAg8p3d
5wILZJhKFj2Uy3rgMIEAM4DYx4Yw+20EdVdd0qmnJH9vvwB8gGH2H9I83EohWvtev+xYP7MlM2nd
1+8LL2DADOdPtvJTfnEUvugQ8Pp1umuyYV/O3UwsXw24X8WdINuWAOfFvXubSjR/JsZLI1Slerap
3Nwc6sd8ezEKxIFjM80V7+Rj5LOzbSTttXQuVDYjL4nti3WBm7IueaFgE2CMFJNd6HugqLmVf/Cs
08hZuo4NLQ5D1GMTWq0YKqQURqU1lZTuRkpokHC/NrX1s3Y198TEvT3+sssPWZ7nbRfHYTtOQ8+a
UPjCj1V7CE2G2ZmLHXCeQ6mO4wutmBd6KgbTmYAM2JyGQUZHr6HQ1HVgfJnwqiIf96qkyGXA79Cr
P/exeshaWTTTGBqaXuTjRKL1Qr3SLYKFkhWoQSxqDjIxCG+SWO5ZZNReGstaTCTfC9vJ8Ze1joUE
dEFzX7FSfI4Ly/7mgUdwx8JrHBOtBS03YTau6HaQfXJ95LByGZ3ufXggQps82sJaeQSm+i0s8uWM
0L4Eeof5wRUfxQzOqiTT4J0iN94tiEmK1JapRY+6eM3EQXBXnoHst3W3ev2sK7dr65IiSIp+Fspj
l0oI7dv+EkXPd3VfOW57MBNAorv1YIGJZR2X5fCorqOKnmVp2ht/s4JkO6uxMf1yH2wYouqtENxb
JNFY8WafsN6xLhAzN9rUHMIwXJ4uS5HBwmr9pXhJTK0Zvt4ByWM+vfxk9vxSA20Guw0vbt0Un0Q4
fVbwLYrHb/fa/js5lNPLYARoF22+87nm4VrKFd7neUTlYbaVrifT7Uy+vyJX+T7GhKTsx6ekKXbD
FSPBzRneV/uoiZWCjGY2x6bP6RCLr6fUeLnSpaWXd5NAt3bx8nYmiDdSiWw+Up/zeS+vcU8H45eQ
H2fvbfCSU7gZDayqB+NRCIqJwoOhwKmJkoNHw8QDwRLf91jZPt64b9+xL6LSfj7JrXL2btnh9IiV
LH6JI8yOVsHdJ7GvAmYz+KnP5vFYfcTEF1UdODGs130je0sWY/QP8eHrHrYBvYExotDSI2MlV0B1
vW2Rn9ZVPadEU5Gq4ASXKf5xnfk58221iX8dz772IPxXrBqBcctflql2jNniA+5PA/WmLtxVmV/X
jzEgalALrEYgDNZBkRR1lzLpkIPqatDRPX+/ZFg5FlrROPMqUVZMETtd6Spe412FzK7Gjg8MRcLA
/PXeyN07loqz1Bj6vJmsV7+ph3lPfRMvxyWChIDo8kIzlMWlX3XjQcepBGfQQWqRW9RjUQhpdhAZ
F5+W1QRrIGMSNXgobv/JWoAqoUS4hynGyWURC6kwmOpL+JvOyJiDlIbhQoGFVSFQH+9RdxE0RnRR
i3V94U+WrDpNevkj1eP88UoH/gaz7TsdQzHZNmRET8D6c1lG/eBwgB9RKOe7iR/G9EvFvUOlEL37
UukonGTRr8tgOY7PGLKY2KXvrVQzEGYYxIGwXtDF7BA+Mv9FO0DV9TMpCphSuLK1yqvqsWPbZWep
fHF2bm9al/lwX4cfX79W2dKC2+WUOy+N4anytv/IvTOjhtrswFkEWzXcxNCNTRDKbTGQGXQ2TGwH
93dV7T+9l0ci1+DejhpVllD3kdZyYtSK3Woso/JniW9WyhdOrB/bL4WlS7/PciE/yH0vCixbjx+p
9rOz5+G57R1diTVvDJu6dZkBHc/KT//sZ96t/TNvy3gndWlsYiONPE1Z9E6mnaurC2TALfEFebyv
Zqxdba1/8D96AAqC1OdLy5zIN2dYNTfVybn90dQyP7pqABPLk/kw0UeV4HA4ugyya/rnEoPkJsXq
4WyEWXztim/cEeM5QxLqVmtEqgCZk3P6FC7CgLaUNdoI1Bmz238EGVKh+4f5b3PJqbqy/Dl8Imxr
Kdgs5TO19MUYJxfI6pcQkJj6Scs8uHVUMINr7+z6PdWWiPKd9TtW8+ZzMRG1g1KjreKW3rjwlo1l
OgyGV3ZEMRVT2pSv/UT5AdJPFjPV02e6KVBdrMyzuW174MIBV7UfOr7F1/470TBhiwdqTn5sCNox
zNx9eqKF3nwgmnhkE26GYLPdZxoLjoq/ca0+5taLOp1XhHkhbMciObaJCIPEr/UqNCW+jODQm89X
Vbe8blgZ5zap7KNiz7+qd97pvev7+b0DDt9/8+0DADhJHk06rsEjqrxbyIU6nUnAtZI1len9fc9c
fMnvGBxJCt/ZPTo8jU0748Un+Tb1p5VwCx+Sn8KAuV7/YetOCiOD1/lAa6BsD5BtCZS8elU4h3Lm
LHCjT1fAO+lOfLBsgJBrpp+IpnJjuEVAHFhZ04rMTs/gx5h6y9CTtw7pmpLNzXKYOhh+BHCitGuc
Yu8BTA4kTJlk9h8pEmwwW9m1Tny/uLSXLBN+CE9po/b8EzgO7EAlxf4MnOgwsWyFweZLCOAQBXdZ
UyHzASoEn63Mz6H+sPj3jVO6ZhIVprteCAYZREpBsujQQZSlpQHg/jhWBIaSi6uumZ3kGkH2hN2R
+9FIuqZibxGv6hCxXs5q1Eb7yCSsBtRk4vEw1uJD43iHZ1wqhW87Drge922XEPsUrds2Ix944raK
RQVc9iLKI7C6WzbcQwYVLwjto+wgPf5cY6V8vkTQkPgRiWSAb14NofgwxcBVYXqY6CeH8JLdl8aV
fQaGqs5OjIAj7Z93bO3+dYqKyQluGZdNevUM07nNJLT1YgxFHWue29qWnwK1YPCWWw7mvUc/Gjze
5FFxVNlM4qXdtXqY2DWHP9qJ6v3d3GQNDh4sO6cqpnf/2M3aazOWEexd3DZgt0tz/gvWQ4LpAvr6
GctMtTsf75prE4ysbJioam74Glmh57ZuVUvhUZAcukTBbF0QjHPBtVGg+vV9UaISlvUVADDIY6A7
1kgsDpPl+7Hh1k3W1m/83OhjEqXD++PB0xiqGwsd0nN4/7i0Tl++QmcEIRHwC09mEIl/MTCUD9mS
zM5+tYOJlfvwHYZcLrKqqAKxZBGc/9OKHo0AUVeQx+T2TZeNBBfcnifvFRmSc7F5Atid8ru/7GBT
X0oKWrR8+WfpV7uwNPlruGIEGHkqjk2DIm9HHBQ6LvgqZNGz0gjfrRma7RsI42SEvvRhof9HwREo
wLdp4K6DG7WM/nvQjWqjrH+NvCNZfWboN/ZXqI6D+aiXsxD5PmnmOkwRsXWCx40r0e/g9omreGox
qrI+scx/smOAAvdF1y8jaEc6ZV+Nm6eX8hqIfQEtMP3dfOGGIxM5pE/1/DDTX9ecwIWG5mHevWAU
WJ0ORfcYtPwraylepvMuQrsl+qO7Y4mxK07Q++EbqxAPiOrCIEhP1E30MdBW52kgoPICW36oZbo+
RH4ISVqU1Sm27LoWec3tFwphHh/72p1QY6kN35A1OXkiatzqOEcwIUMp0sDMDIltr4Mt8NRY98W1
2bos8bSuKm/QlyzKNM1UYRJqa10tjWZw6iudWpNbS0kAOubk0EfwqjqhKrqr2L2iW/m5tSY+ircm
c97hZUlSWCybxxpAoAlmSX8Zp9ndKHfGaBz1sDcOU3TaSaF8SBOSY7yE4IJRIapRlDzINEUsKtfz
wU8L0hz7WIE+J+tFFcjeiODAnehQ0jhNQKbbsWTEpkI4EsZ4eX9Wdz+3/p837qnqFcZkTZ3HCLbx
/BY3H5Y4Us/gZgR6CsUJu4s5WSh41zTgVkz8kuRNeXsc+u4b1MJIsA17aMnIZeUITrcxv9ncY2oy
79eH9Yt8x2ajhSsW/eI2pusq4luQKu47VBGYVAMleJH5XyP3l21tO7nQAsRGmRFcvLkkg0Sl5OFF
ocDGiOXsEzUx0+f+5235/hAS4MuqOYrp1TD6KbyLz2By33j16L0RoFYSiOt3LnPGxL4j4FRRBVU+
/pht38vRtnpiSrGtMjaoUVKkh5Kvj5WEZnM2LjSc80jFfGJ2BU4JJVcJMa7im/uYBV98FL2b0rX6
XDWcj84dN0/tVRoD08ypTh/IRBWhMzvnqdrCfOha49BhNsd5Aa9Cp+FcU7QMbFZnipODoCHmKu2b
dVreG+vZoaE6WibDnJ3l7j1Xw/uT+e2flGbmB7AyEqSJ7TXxSNglQhsu9dWtO9Y1n/PkV/WMWBeZ
4+TzwgFVS4y5uOWli4XyBtd5nsCbLIOi06RhiZK2EChAkGD2sLi2nB+TRfn1sUg1Xh+oWUjrqpzh
BJ/cFkOXRJEVC/a1+bIncg1N1vg5vXaO47DIis8L/7AWzMHpgN11mvql93vHNsc/C6jCOjhjTv65
VF6j5r+vVa+B+6p4dFhdn83E6x23ssCy4dhwpUYfuovF6NpBwNmyC/69Y3lXnyBz34vr/m1rZ1Fq
nipxg0p3s86G4lyliP5Nl2y8RXeOwp4e+eDLgenfgjlUuuZ3+/Pz1gVRrJmy6ZlCFLs02lz/B+6B
HuLx5fq5n/DFbGvzfDVosAH6HghBLaJ5Jf7l7BwvB2cpDOb7or37Hp63sPB3OOoqp1zvJdrcH0p8
aV8pKShdyd+OZbwM5JpM3/E1yXcnBg3eSPR4QySbZKnWry3o8q0lx8DXd6wgbDVx6kVZc2nBMSyN
EaXzx3LqVUP+1ITFypdHlZFgovqEA5LIXKn8tpVDrkl2EVcVM1QSXMqhkTHk177T3O3Cg8Z2N7S6
lSliKAODDx/AINYAIpECTayGM+Bic+8vnu2DbZc7m/HlmuP9M9wc2fVblgzOY4gZL+aafNK0yGQL
Vh3U41nzrsdR/H3O+zTb2SOJJscBA8p0Jqi+5hugZW8qjUF36x62A2OPMYhsJRhKHx41Hcp+7vkI
Fh59IMr9Vo7kGa9+KHkXf+O9PDIS8xE4ZPOoOVwzGtfnJDl/AymuspX8QXHGMUZCWC0YcWVbaHjn
GclWYz25P6mJX39o+B6IEg0o4Q5zhBX6o0crZZmUxy6sHDsLmwVPO5wMjqWyPpfqS7WTa2N1fCan
vrdrTn6NC2ZdmQAyAAhVdMY/TahD8SP6UP24ETziPM3DqTLy6eZTbh6l5Og6kRjBANTS0+8YS/gJ
VzVQzJ+p85FXx8lOsqtCtomvtTiS8aIK1UE0XFmZrKB8VpRGBCiYDccOAt06mq3mfp4bZCvRh7mj
ahaZmmjz1FpA+zCjSrmsOa8aKhz3sZY7PIxc25Ts6W7uBx839L4H7l/XWrIdEjlhvYP4EIJxxehj
hGmxGqTnSsum+iTeTeDE1VCA6/mOWnBO6rYCMJZOfwqhPIvIOwogaCfzflLRRvlxWgq5ZIgEtHXN
LgjPt7xSngLnyDz5IkiHlPsorwFvLeI8lw7tzfnd9IbpQCXVu1Z9LbMk6ofiuR3+HdOUxq15DiVB
ov/cDNhZxtAFbs14iH4W79M4VZJezttDced8Y6zGPuT+fS0HOyvXx2Li75yVkkm9Qp7IVbXkIh9s
2+dY80TUrnhA/TlVgBuTRfhRAsq/xeRWWUy8vwa/Y5dmz8eOMdoLrmOb4EuSTvdOX4ev+JBavSdi
8FTKPovZbT0fiCBefBDec0bZeAs5hZIy4wMw25cVs65t+OqU4qgVyIDsiqZB2865KFN1kx3O30xn
GBoaaJzLyshR3hL0gZNUlq1Y1aKpbKYsMEmC9xk5nJnR/TvVYzm1+zO7efWMdnio6WA9/EQDav9P
o2t2zPsozH8BE4rlqH8CYJbcqYo6ynOzihPu66FqkSb6RJ7TqCdaIlEUGnCp8BXavrqoJnNGi5g9
SmHMXQOldC1tuKjfjBRa3Cl0cyzu3gBbWV4q+14IjLiY8LyKr+t7plDb85tShgXJtx58zaRFN3ly
iU2jN+SI2Ch9aVOZJAWeAGqhD2ZZ1sm67Z4eAOzO9Y2Vdtkwa23Ek2+ZE6TiXI3xwuOoP1pDCYuJ
s9B6tbWkkJA7v/jcnhuUoh0Ekj9CGPthZKU8Ct15TSe/z34vkrVYr9DTp+Mq3Z/Vpzb5efoOMR/E
mEcVcvt86D0Rby4JvNlL47BpZPINvOPQ+ZtY4ixzdYXhVNcf8VhlIUJ507hmSC2GfHT4B2HMLYeJ
TTuba81XpfO2d2AKwWygjltC0mA4WE9lelJ/QP5GV2Yvp2u7c7pU83+G9IV0e147uHKIsEQUZf5Q
IhZZsed1IMt6NSywKZo4DpaOO6VoJ+qFTfFsZhRTprvnbjxiPCkGo8x8k2VPvBaiNxK1XbIZGyWb
Zuyew7kde1Y9t1S+vhdcRgWECRdxTMTBk08nwaXiqcnDjCdqz73CHE5R3U0yqVIcj0d2w3y05fP3
Eh5QTmbKh3x7N7s24CT4HShbA4oDD91pusO8OXXy7L2Etj2nG33hLl5PRC3mZ+FhP1osqxKvLhus
C1ND1lc+xr6GJLI+c57hP1VLCsI0jzMhlXW8UOjoUEqFazMMEjNhuXpFYYpoFvHB9d1UcH8eUCBe
BcWs571VN1ngTf5z3IhcaF3b6fno1D2387X5YC4VsvRMDDg1bkNN99S8WhDHhgGaESNrHiCQDpSO
kRPX+z/frLOiWeAbVeGjmZ2t24DedPP297rVYt+5PFuFUna8rqkKD5CY9qtPZximrw6NZFdcbHsV
8iC3EPfeg2LWQn9aoPl99/69jaZspmS1EH+S/9SFP7sm7qMzuaU/cOYbeTvZaGggydcBIfYbAxVW
QMF0rWZoUxoSRQ6YAGGCXlkWehI5giHW+oUgyLOpuVxUYI8LtMxMyQjqtWjiDEFVdEswHWqpXI43
MBRoP2/OKZSoGAZgIbcXMG/EAEttSEtRSu9b13PZ8bC+Vr52iU46UfvCSvlizdM18wv37IZpt9K6
NM93F3++H2uc5926v3dJ+nZocIVMN6Bo7JxUNh62KxzUW2iymjDiQsKOKo/JqxrySjy9KoKtp4Sd
HPsXh5EaMZcLJMhcoXEXSS79+WAEar3IpHi0LL5snrdt+V6mpEDFMBQfgm/l5oxQP05lxDwyFK8j
HykXQm7YKbLBOtdT58Z6gxkiVaHI4CItIbYk3YgjenGvCp+yV96Ud06wW/U4BcOeavsP01xBVtfs
33lFpNOKp2opeUMxOqtVKVNopOg4dlV/43hn7fgvRvZ+8f8P6vDGPVmWnBprrmOdk1YhelYv1yE6
lRgFbwrFiuKGBwhY7laDTfhKo3f5QMfU7+oztqgwZUk27ec1jPjEFRP4YXAdvSOtrmXFRFPBNLG+
XyVpUDgxFnmyuHxPtHa1jORiNN1LCYf8Y5NrpJA0SANYarcy03QpPXFGf10+zpWCV6s8P5bl72x/
Oz0fmvF9O4n5OBkeTU8tJNI5Ll3IEs17K/Yprbd36GdbMiGhd2/zHqftTPH5k4mGOJnlZdmgpPx9
nX5neQFx/h4UAC/Nq8sfNn1qJvKzm2zjedS4JRvLR23LEOvUu20bG2D3pZNGmivLpxxustXzZvyM
8uXbq5JK/53tmSj9+zIQT7LNbGad3S+XWzJXvjLjBb+Z8S1vmvnAJfMQlpUXGujhgIcH1JpX1qm/
y3zK8CuWo/w8TPJsTzzzG0bwT0xo5qq26MocO0wIuI8S/kBb5/piYh7zZB9mzh77viQ/wpWCY3mF
LvGpM6VJm7/CaVUkIcXpXF0k3nZPJnJsOyfZXQgZIg96xAe7ZS+3ANQMiXMKZBdoZgLQ58XH8Di6
bCqPjoeyz3jPA0WPigcB4yGWcLFqGDS/HoFxh7K2VQ2NLq39O0+w9ExJ8UpX9t+qWSgPoxZttG30
SpajQk+I0Dxd5RR4zTVWiw4YGoC/d9Hfa0gpOSlm2JhB4e6SUREtfQq1oQCcuNVdSmXr0O+LiyDP
Fx56VBJRl5SGCFCanq8mLOXtssYvlM718R9LZ7adqLaF4SdiDBoBuaWVTuxCiDeMJJaIiqICok9/
vpV9xqldpypJKdKsNec//wZTmecpIkmI8EsKXQvgvk7+OFs01wcpUi8xrmx384N0d9pvHl8Q6sYD
1rw2mJQFuhnA2YEXehC7VflxxDjuzuY4477WlAQ5VSfKq8M/Ru+TSYxIjaNFz9H/xXbpk93kjXNb
0Kl5D7OI0qgWeiDwQmSU2jQAeJyWczZ6kAdBpGVww/XRC591iCWCXCYyQ6MD3p6aULtUc9B0PIjM
GfJXUpOr0QETrFbwcvrcYkQ0v6juz+BmsC1i9kKHnXg7uhlMV3nPxAAqXALwod/cMhW11W4zLEhE
J6Kww7tQ5afYnQlj+YmeMyBfPYTgqdt7ZO2s7Zag2w5fSqZYdnxJYhyaWL7sY/IkNFbgwxIODuA8
3WSH0QHrNsUakp1sdB9tbP0KH2WkTLeQWh0ktnLp4rHluK93ZweijOCGydAMkWMLtoELnBU/QWrp
qGMUORoC/NITvCHQSrBeMJ/NFTjQfh2jC5YDJFbajMTcfHC5jjJgVsSTdvvODgtORvbyrIzn4Jpn
BLxebAByLMhxeASQzI0gJ+YaqRWehr841/2wWcxA772vA5YiiCW9PQs/P4gKVvRmr5jhaARsTpl7
LiZbk10EhhDxpL1HKR/X3+J3Nmd2buYcvP2PsqnFlfIeDs5DB476nhGrvaFm0vxwrOLDrlpl583g
cssyR/rzdB2s9IF/L/t/AJXxOOP8T7Y0Aynv13jMHs7uWMREcuHL7sSEpx2cqy23jn7yBzenLPGm
y9xYxuK8mHY8uLERPHQf24m4msdjIQ5S/BQH44qPQNnLWnlGWS329135Uf6TaLxeFB149b7srA0z
JjflMhf/tCtop3Yyh3bz+Ni8I2/FHwTTCiQcYGv0wUiinNwpaJI8vxQ5VA+gtAMdg5mZ66stDoG6
Wfwfx8MRnkP+zNGek0nrmMiW+Jgpnypgs2aaZe+m2xp1g02X+EqfdchUC9tWZyAIN5brjZjvsoPP
2ycZ3eigw/Hit7/3QqMa4JBYKLPhMSvqOQNQPvOBlgX3ETIeE5OmjVvX0pj3cPox9M5SliJy5PB5
ymSHLxjYyNobMEK+z//xaxoBDnLjYHhUUGpyJiCVc3xAVZRY2CImeb9nHVIbdwM+zqRyT+a6d/9l
hTjx0fA2LkQJennPKf+KZ0TyHHY3cBy5/cVTAFREA42ZCaCQeB7+fv3/DwLcBi5FPEMtRFNgj3xQ
DJaMZYej+FQAujgCDTxNcOcpsAAfcNSn8ruEPPA/lc2IANthjO4ZgDm7YwJ74r8rwvW7QsFYcpxQ
U36hTWvoJqvALKO4yalzv8zdvv2nzvYfkkscALiSGz3tDx4Kiud/7y/O/i+ED1Bsl1fkmpZNIEdG
EFNNxEAu/jNiCFN6uruLDx/W12ntoSb1vpl0BUBOpBTzmTiP3JkMU7ZAtvv/f2gzjBkKc06mzh5v
Hhi9pLDZ3Ct3X9hYtUWRk5UE0sz9Lz7ZIbwXnNe3L4beNqWSM4ODhR1TRxwKoC9gBo06/C0ckfYW
hmemCFNbTrY7diCegdVNdfYfgEULLYStBNUeQTNTlJSOfXWEKsnpHhhMcWe+onwJcPsLpA3swonX
OQEILhl9dD7ggu7X3zyEz4jVkmkvk0R2xj4EZoYnTXkgxEQsIdqv+nQzNcrGCqMwh4r07SPJyJma
ictzDsVDJj4YfyJ+qODR+e/x45uT4O+bFKY8WzxjPD98tclztgcWQ7YUVsMfzhfdEbGleA1zT5KE
Cw80uNmbh13HG7IpKIC3ZjxCG4APh7YuBrNnpaWT/hZj3jpI/iW/0y9tBjc0PbC5wEmAR2KzNk/t
0dYJN+b32bbiha48M1dnCmEipArCNo5nezGJsgdU2AVJ3J5/dbJb+gykiTNs0Aqc0ISBTX1m5SI7
gyrYiotrEto7AwYrtyh4YhVQSI4JS1Eg0onJ3NSgupb2poLu7qJAo95mrWp1Tzyqmn/4Iim1R5/G
F4/I2qhvqKz4DnnbufJLRiatXzaJftgq6lUmZRk2/mxjvcP1ojhg5Wf9ZAjO2BcgMXifvxqm6xPe
W6yaR9xdOh8WBneiuEYVl2cmUotZyhiI9rAH+KpYwnZytGMt4it84fwQVQSXz1qzNLXv+X8Xlvu3
84nRBGYSq+pOrNDcRAp3pjiKv4sfMwkjQpy/iBcCKAaP6Im6E12MIW8gljMHty8F667uPh29SYzB
XcJhMUJoRGY2gY/1y77wjAgQhKbLMYoluMnZsxm2V4cU2xH6AN5fXxeM2nvGFnwoMgcf/Qckjer/
H9342/sYGMIvh5PyiIDGuIcLjpW9h71M3HKoWclcJ9QYlp1TM0U9eYQY3zt7ga/2ZrQDJOBO6QZN
QK6pbbFDcjfdubksp7IXFAX8d4mvQdCWrl/ZZBvL6Z2vqd8NMXYDRcy98X+kzwc32ac+fwdfC0Zd
ab1sHkT9UjZTDlECUYmQ1FnixluKkoQFHYTjdPVOMEgmh+UNbQRvj3AmI0ObSeu2ZXYQY+5Nhg5P
zOASaUF6NYQNlk8JdU+Y9TluF/kEq3rKa8D5PZy/jXhtvUA2a7w8gklzlH2xlcUEkRJBuQV4YuF/
CnqoRtsW8sNKceZetoaYyzZqCPqD5vSJGJAFij45KXPipcV5O0ERO/FR7OdHl5k+2Vse7ws7efxt
8rp2eGMfOobYuv4+HrZ5m9EVz3oGfpRRGPqT9/bWr1DB1/OiY2mAgmQ6MqZSHy9nBs0po+9gkxCz
r6c9weKCOsmejaxUoPOrEe2Okg2uCIB1NRzuXQoLRInQ9cHB8rYLICoD36DmPiCvoCP+V0mouRx0
gTKZxnhTeBKZMzQu0DD21LkgsM2ce0aI0juyldGE/0jo4Ikj+EcK8YpDp8WrRwFLbA47XTzyl81x
IVAZ0wWPoth7eCWrLK3qi8CRgmfvnLB1YBaOGVIoZeeFitbZBXOreabQQlbWJ70sTvpLbWNu7ow7
qTApOJHBovRryI4K9IxqvIOWRUR2oBx8CSLkx7NFpgO4RfQ4ceDO/YdOwr053Vr3Ef3q3vaAfVR2
8c9wgD9UCyGnU+IKkmJmM6ujyq6jR3qDu4XBgkZY5gzrVPRQ4YVeiVDWuXHZk9SrAi3zNBaoanNQ
BQGs/vktU0l5Ik6AzZ0zPbCzAA2F0JbghXPAbR+Q+KpeY5wkPW70oYtoYEAoMqBadHaQ2uHQEBvl
UZjnNPRsCqwesc7SwS7CSRPriZAnwf/BYheexF/xneybH8aqGqLP6GTEMUjnGSoHrY28oDt5KAEo
iWkX8bvIxV9goLyNo/2isRWAB34+KsOe+DlyW5JyjCjxHp4X3aaaqQ6spjPOMlA28tEdXbO0If41
c0RGbIWk0O79FK9Neo7kZBIxMX2J4gyYhC1NMFngE9ivt9N/P2vH9Fngh921/wUUxC8f9A5rTuXg
wSAaXUzJUQzp/iZteMhZrCmVCKEqRn8sYBgR6E1dDzrRnMIzvRSRzDTIbzu7uNelafkgGQf6MOf5
75hduL4HZyBpAqp0rBpFsxoSCarIvfOAmMD42EnKJaAjBvyENbebx/dpxbrkXleHigAFsMzp/oUg
5gAt/OM2JaYbA3FsSO8CiimVgKdUkyLQ3BcPy5BYcJ68g5PS+TLIYCcdZjUuEKRf39IJe27tyQjM
fNBc+wQLLNNKPoa7GS92eSLjVPybDn8Vt8fzFMAVzGlRr8iRyHnQn+oXlQ8lp78tA/qU6jzbGtEZ
kAx/JHuqRlS+XVeAs0G/A2Jgv5K4iSbaZYaQhQeKU4mF2ekU9QxPuCt9xu2kMfP8MVUBrzdcUmyv
e3IKGco/FGB4TpSr2xTs5wTBMe2q6OLLdwiyFz1RLTaOL2WEHahB83aUXojzQFnRUaqEZkds8YqI
wNapB1jvXlNAvj3b+w7eKoQdUbyxbUtrmvVY2K7Rk91dOHZ7Nr3pB2Ubqs8pU5YBL5maIxkwy/tV
fsFGjOWTAjTEau4lLS6hQJ+XFMCoZJYsG5NgnAb9/uUU5dboVkicS4btxCvMpSKT9yJ8ed+ogWbO
RpDjxZAA4jGkOM2NQN3fRKgUhYOgB2pZDIduuhUSUx++EJAqoZ78AYMl8rPpWPFYCs6gOiZI7gD7
EaM62bn+YG6IEnuyYgjrYXSPnPngUrYofrXq7ssUTlAxXZJdfZxZMwgYOPgKnjQ7AwJEPBB3ZPQs
8GkUYzYpHn5VVjgjOCfT5YlC2/wF7SlQMQuFLQJnhUje24aPouie0kXERbAObXBBi3Rsq2bcROcd
qIAP9U52nitmJ07GR/IYMbztCoVZ426tgn1XzgvR9ZQtLoUJHduWp10BRfeYHZVjZq3Tm1dACOyv
c0WjajaLfiQVMxRl3NuvVxN45KdZy4GYv+fF9Lx+AOn8Oez7E2/IjIkNDe2K9SScrlkLv5kVZQFt
eiNPOVieYpbgCkQrVpo/RBYYUV8RVsJmm2LUMAk7JvLs/qel9aPY2bAoo8dcdV77Nqm+6Q7vdAls
C2xbMyPuHvb9w5gL4qhm54eEzJVOGFYYTL9Ek9Lse7GHQKGt9uqWkGUGVCseAZrPNZnzXs53qKFO
eCkPdvokPwNThxcOKkSc8whC3MZPmH3uCBWDyVZxmyy3t/kb8wdRgFLAn1izGVpQuEIdo+lzhip5
OJvJhT1p9sbm6e2R2ubcMFNzjT0Yj08CIuSeDPBo+f6EzcJs2ytDQMHGkSy3hBfIh4ToyPXwTsFq
YJ+62atwnA2f/KbMJvD1mHldHJI+4g7Drhn16kf/US0HZCFjVH5NxqBc1KlYfszSGV4rwOnbRx29
4D8BYZMxjnkOQgvZ3sC1DfttCefUCJqXq7Pkae5tVU2i45fFEkORSAo4n7/2ep48vyUyJ5EwvX1D
6+a8tg/aBx2SsYFrrqi055RSpfTJgKwFBrhscNkPtq92fnz7bziwsJfQIaM1+dYglvAVIForqLWI
FRaAkUg7NXpxx9+b7fXO3vLfCzaQV9k5UaOpVcEaLmRprv5L5AteJSFvDHPy9vy2zNlArQnzpjFi
ZqnvgotI38Zkgkx41lKlDyyrtIG9iYaHJ9mG7F+MHR5IF79J32GtYSAPP/C2+WFbYxBXsWx8Qchg
bEFMzHOtZ8OUppm9mi2+39OEF2nfqUSpvg4rS/IpJplTaQocbCT31YrXZ7M1GaVLvWMS56UwTynU
m6OpdrpEHQlpVIu4n5bnRXvb3HCjaLEuOBHfQ+KS8ms+ItA8IudURPtSBUskanLqueVmudUykMrL
ht0iDs/J5fe1Yrhdenf6fCjcs2OFycJpfkZzwD2I6k7gb+wGVkjx9i5UyFPUw/QxLMpIZZ0Nd7A8
G4lHc1jB4A1Q9CYSCmcWtLQXTQgcZWr/Q5gzyBVo4wEl8Nm3MFtVIzzAE4Y9la86Whlg59AGyBMN
UeSh8C0DvkaeEieFExQc6d3l2SvuvpB2M2fZQntNO7cHW6l83AiLSjik1gfbPa2BTGZABW4FULCy
Yi1mcHxC5d5jqQXJuVpddgimnTv1WzwSIg2bvZEFwflOmhlo7ISISgzH1tdgYji1Pf5I8xLgCWYM
zISYarxSZo9cO7i3uVWwcMAY2l+xySptngHU+Q0ObE7xyPWCig5UiKqFycEtZ+hMW4BOTiaUUVpD
65qIbC4j4HqhSsygWFUe2DrzJjXSbRins/6CeXqTiyQQuGDwBV6RRNmqQ6tDAwJG9XSNy3xU/zED
9E5XsTah4WYjfFt4uRO3QsgOi/6v2C1JC+Hi6dmFEDVE9PSAunA4IY+b9yfoa8zAXlEqSgQQeWLg
6na/1jg/J7c6BPRvi2bP94RqGjGe5FNDQiU3eCaOU7AXiYzo3an+7JESAKSboDTsb/suYUkUvGAq
Y6D8T9Q3R5drlulfefUJS4Ej6E3ubcHtAKq5m9811CkgyWrfuhcl0TekBEH8I75MW49QF+SAjD4B
myRwVAhWV+dTfNO2ujBex4dd3fKKgxWpLIF3n5Q6DQ7Mn002xm7cVl0OgVzTgcJElMxCXbJr53TG
h5DvwoSQV+wFeuc8kP1h+JuCYkPgs6Gcny4LBgbobuj86953CUpAEJcwzZiiZGRxvgtYnbWAOQzK
K1RMJsEUPBwhVghjNgEysuJxYTUJTGqlp2eZrAwP8zkcAjx9g2qg+CNPgI1MPygcqu4fSnBOkeoD
z52JDcRMG5tgHMaiy+KdKKR4vYhmpCnTWSb07IElAAy9D/lMZ0cdNLoptbUCeM4uLyorytPLl/zB
yiz2lGPtsqRw1+I0w0o2vRDHAdnMv29YYSFSLoyA2dY0ZcDELvaNHAXiqKuxYs9YP98EsgLWFPg8
BgzC77a7VaOU6EQvjX2MoW7Il1AWN95JCer+5JGUw7BeJzWSf6CvuUVhVLGWc5zsisLtzuZ+bply
cRfSzNBz0BMW1YwtIbzixPdw3zqc+eucZsE/Kp9QCOiImHRQGvOr0YJAxaFJ/+KNd3Tt0+BJx8lc
EmFIxbgPbrmLMijRW1ox8Cagphdhj+bBnUYABg+7vadMxAv0H0562NxEd4VSBPjIveaamlhkUT73
DHkLJSPa0mvyan47g0iS2rMsBp9b9hHhioE9MPYFlMuiFpwQUKsCmCq+nLdD/PYfezYh1W1WJpqM
qTAJYp3NJICzU3iC96uKESXHKU1/TOqlW3Y7zyTwaTyQWVrwp+kDURofocZdvBe16sB8qBc6H9m7
IvPXCLQwoWlxHuULs50rF+sS4x+yRuX8uvMcHkLrxAAxUF9Ylz4FPOmBUonrkTE1vDFcQp/s0/sz
LDeY/ZmEZfG/Y1jiucAGiBXROM/oaxGzjOJTTy3xHLe/PVzFlkgkBoVqALjGcBConYtLfwaDNXut
Ov9FvB6PxdXLui/lNsNkTVcdwqEk2eVEUTYZOBbb95OPgtw5JJ2I3h2uy1sbmCxhSoIZnxApq9Sk
IokLBfy5wNqTTlf4wgLmVXseX5hNlQjIei3bSvZ4B+PssQxYLR2M7L+WhCaZhkfFDO+X5xSuAVo6
Vq34igAC8rsxMy8bnn7cJgCwMPzg+HkqJzR4jI+g5fGKMOiPaPhpP14LllXOQ62TOh3/NN6KWjQ5
vN0BQr21enyRV37z3/PDfW0MnjX1yzCZhlZFGWaXz1D99wx4lZunx+fTV1YdMXx1pvkok0Dk+O+E
xPEBM6Hg8HVdab70WqcY8nQ7xfKtT+Mfdoj6QGvNvQ4cBia7wfhH0F0Yqq56yTN/R5rGnBubgntv
3H55mhnacokB9YwAE0VrTSl7o7NhK2KEMx2+5VdWYtmUHoDP8OV7JJYZULlx7ptTSmoRTrerfenM
lshqyJN2RPjMA98ocUJh1+WxhCk1dJ/aeyIj4tmF1jFoXheWweMUNnPqOdaLXiNRjqOwsSeDwTSX
LJvlhr5hGjJ1Za2gXICTQFvBkWOhlj7Oa0yLNuX2HAJ30EchXwKFgFN9cJZbdjQodJcvprkVbC84
eXfu3Kf8dXcztkSoXrEBOyQ6ieca01i5CR7Hz6OQV6GlZOSmZdm5jOpJAfZh2ik8DFzFwXrpOyoU
CJ93odsHTmIGzBv6zOghfxGAzTTMT/MyVck5Zcdlb+OpP+LFyupizLQ1iC/PFTh11tCr7zYIQQrm
TMKopHUyRDTL7ZG1CrUNM1kRoIkMHz4htYsno/pnJ+faNApRKP6guJCY8NHOZCk5mB/0NciK47+M
Inzhrkt+Hci7gZmyxViQD2XAYDvlT5RjzJzZo0yM4EAKdf1HYckV+xUjV92g5/bwRyFbj+ktTu8P
DGjFLr4Umbfl/h2mT+++ebNskVZJGBruJ4ijaEKPITuYV+2VA+wIX0ytWNzv3oYi0Jrh0vaZ9XJg
zUDPj6yrYOgk9uGa9sCg1iM85KCtTsc1X5G37KUSLFPpz2oTL08evnfB+NK1CosGYnSnweDe8VM1
M4gp33LE1aAX512fkRqwmAZXT90SLV16BLzCRjtDsLbYs5pI9EHTRbUEdz20bv/ctDu6Ch4O8MgW
r46JyIzpsgop69S+rFtiSL9oYx+T9e0U2NVrc59Gl0dwAkVAcX7FNxXw+oqK7UWnIiNP7qY/lr4y
2iYUt6rE2O32gH6NfBKAcnLZldiYFXW5aMasOS4Zdj9lWsEZu5hbPrftPYRyozl32F9n/wUzjrDB
OjkguEyVw+pMqOaiQ+TUthldtDKu2UVuSObVL9ZWBJot0CRy26NqK9jE7rnfKhY1ibrPXKMTo27s
3xBIidWkP+GBejs0FghRxydeYw9QYnhz1hyqWqskQwEdCATy0mY6RZGsYVj0pUxwbI8MgHG4SzzK
VVw2kUX5K3mXLkrvnD0TcuCburb5LkbcmQFEXP3veTYE9EIQMye4ADJBbYipaxn132eMawWbZnBp
CF7RJJChh4FSnx1APE4jz4ALZGPaoDH6+PnMSVT8vqMkGgiUwRYYzBCQ15YYIEE3mTjSLzA7VD/h
2SbCGhu67BGyEhYoL58VjvS+oeCeUSMoJ+KhZxYQ3PaEVrOAeKxQsMSSWvJORnFdDYueyQn8jjnv
Lr/Dm/L1hmwA7RDyzbVcGN03U2EUKYzoq+tc7JRkReIBwWvctk/USB88JUFb4GJnRNruvS7h1WjY
Gja32jkrmCVtsPUwYKdeEhRU6JWPBARceWiYMmMWkb8Tzf2Tw025lISxav7zm+ndsQ/lfxW4zoJR
A7GcrH50Q8cQnab4PE2ugdDpWVtGZ6hY0+P6oCbMQY88ADJACjhIqgoreY5Ch5qKqkHBdSKzAIsA
W4O2dY2nd24ZwA4RLKnz7jaKSm+K8dQFVxkzHibQud0zxfMJo6of85gd0Qf0cApuLtfislPefk/m
Odg+G+DkH3XLVN103c1VJrWY21BvqYAMMcIPpm4zHE+pnPcPegATK7vDasBJtPcudQuSSD+m6o1D
2aIqGyoUBZDxnMA9uOmxpWCX/VumjNzZl2FIs5c/4Sqr3bdcf06fYGa4mDCwu+ISiMMGHEJl8luB
23aveU29C+n/HR5uS62WZhMsc6rvKcuh4C1yvVq44X7JY9S/sjvvp27q+xVCx5SQgw4PBAKDXDAB
OIuVHJ7UZXqbQ9AD994ed33OhHVSAc6gtM5a5HNTH38Ea1Nz/l/JiH/cb3dMOhUtkfZP5tNh5Xei
ejyRoWR9vluQpSu2UB0mIXyMDqjNBCQQmVMyHDAgToq9vqYW7tsYqgkz1Qy09ngU+7S6pZrCp4Re
6VfdPznPu3oKV4m42ZqrR6Gn5WrFRi2N3qutXTwAtPWVioPTJ9WuQAIsu7wuSmXJ7KF/+EPnDfDI
EWqF2kjXGeoV1az5K6OLYGzxegIqTJeivdCRVU08bUonAvZZZpdL1t1S4dakrCUfy+mmDsFBb1Dn
twImSN+Mu97FnQxxCE/P58oq6FWoo2Rmy4Nb0BkccHs6u0PBDlyZVB/U+xQM0niIL1I4MZUZPmvG
crSeIQyelvEyDDXTP1BbvfjXne6gRbgNOYbFF4rtx3jMxq83y2sjf1h4luK/2T8t5wFGUP8I6o22
OFXoydmeR2xoD3nZ54bQf8VdHWMsPgEGmd5Hb8RKAj5fB5m6PM1hVBHHq6NnfiYdzAd+1GSbEVxo
bafdZedlPEhig/7fPZH6CWMm6l7KXOghxGtRnskpdGSVPuKD+jMxi3ZzWJe7cnfDZeDdejqO+RTN
BzGAA+VDUQJhBEOKj1H1gG0M53L/RK0zQk9BR0RM54Suhqnx47juJ0m3vH9gXoEOJBeShNv+cvCg
LzM9oMd89ZoN9DydNeeZDF18ZEjRRx0eUfcxnkAxtIkDvp4+mR/zXFKU3d23OTOZ0V3+1dZcg817
3cEMH322u66AKDTBE0Lo5ZkQoAmLHnpMXdwCrhLtnmiZiuXhQc0ftx/1nvSXxUmJJGX3egEwOiAZ
fDAC74V85bG4WTGWhF2/Ubr0JmS5/gQ1w538l4SbgNu8ZcFppWCAl0wXerokjcK6VD18eveeBINr
i4UUNYXx+qE6fZQT9/4+zKZWLJu+yiAS7cbx4XNFTnhUHEwLuciR4z6dlpK1Qp4Kfc7G/CEZKwbr
k4ArKs3GKSjqBRtyp/lPZFYHw5Fp2wGGHtLYy4zkHfWbAhTNKFcDPon2Zej4OO+aUpiLoyo/AeZf
D5owyCfB06CfeNVZB1q3f+hPHxVPBwo2hwBw8J98fm7EnVbP9TexJZZryThI4FG44jd8pi8cr/Ca
GxMSUZULUE12PRcY+6PgwjmFI2IDhaJ3QFrh4PPy1h1uUZwUKPikB0mwwem2PitxeYKgbCZ6l6HT
Jpu3ZxQJebwKWMSJEZb9J+bOU6z/0/6Rq82aXgVfnrBUY+QYr+P8La/gLA+Gp2KwDiqNMFTjQyc8
0D3+CXTez6f9+KZGuDxC1TnN+5w/V5e1LG+5GWlYWEfPZ5+E4+ee6R5Utzd8ZzKrsabX42sHfexW
uzEVDSMmJI0HFkwFzcKRe4y+PGISY60ZhIBzXRJIq1vMe4Sd4fB7oUGUl8raFN0D35QjnU7ewiSP
6Uom4cqIuv1MZ1CCIpX/7r8i9ufuC9UOOW0fylpdTtJXQNjVHfhFAoEkD2H2Wuqb+rP+mcy1jZqK
HwUTiN5ABh8UXtO0TUSpzYbSFiyoyEYPYQXj6l7QnkJfJAY5MtJDAv8I8whrJs36iIkP80kE4Sqz
HQwjYzRLa5Uf5BNuh9/xF4PQNaGTkWmEL7ROVf7icIA6eXN+N30wpvS9fkSYaUZ3JERIGUC4ZAIw
+KsWPvHZiK1E26nYHjexgm3uk5ojllc4hzCbhZ7JYEldXWfGirs4tpBXr4BTiHw8/XBMPv42R/sR
H9JDasxF3iipTAkje9GCW0lH9NxNyJxW2kIP9dAkcK6a+hqEK4F0CRmDFFPUM27UQmmGruwQ7DC8
ItvwS9+M/Bh9OCKSrbKGR5VcAFyOC5HO+YogGef17LIxotMcGAYpQVp9C/hYzL9agu3bHc6UpGq+
C9ivm3s4JbR+pJNgSiplhDYtxvAZXJjfWz/EXuIEhcN5vzrNxqTD7fi8EVQE+AVvp5oh6QfFZfY3
AE4L6gLeeSeGwwdsQ245lgKbx54GjWoEqdjSzGijpbUcMSXvEvrZNgH1uifAtGuaTPBdjgpeEb7I
pEJTlFrZCbIGVO899wRx4swfI1gOl4JbKiLgmitJfyBcRSBrjtgTTIXz8iE0122iLHCXQtbECLT8
0i+0Y9bqNHx1njzMpAnO+/6D8txAfo1RbONZy2l2CuWsCZWoCuvkHVSJkUnRg78DDWWP9JAh0Yql
FGQoaec37M8PcykVPyl9vDIDDx5nXOFw6V0pC2YMp4JxecYcIpyE5vz60aRNWqV6aqYSarNg4F3I
JgmxR4vLZBIaSRX2xZXnNNIjLZLQ2Xp6dFqcFvfvcd+EiKg21aLemFAEN9ewF7Ng+xQevl/YWmZG
1iTacoxOYUen/Pss6nBkvkqxmIzRMT/ndagv9YABIP8Z60NeJVVifRz3cvYotPQSn2Nl+/A7+o35
U+Pwz1Tr3jnGx3ZO1/kxzsrwHlvpNZH475oM+5rRG7Dn9y3hfG26PS/7d+5a1PD8wDua0NEko/Mq
1N9u/0DSsjwhcrVfxTm/7xEEJdWmpgTOyzUzef8w1/CRycfISqVtk0yynuliNlkrgbJ8BzVHqyzl
tZy98ea8AmCtXrvnov/iVB/I6V5p8zLR8BISx8uuMlcXajj9u4bvpcJ5MdPH79WyH34VqtmbV+Q8
jB473iWGb7gqE3Ux3bUzJO4rObxRlmDGtMJQNmzjF6JK6H/S3JzrXg3SUcf1TCsY2FOMofTZsPZS
xM7vYb3qEgnHGmERcyfHNmwxyGDK0YVw5nw9mXjlFDnSuJikIsiXHl7bwKGcIU1SwhFjD7TBODek
8O1TGdDaohtXINHc0iuq2mj4GWJqNZmPVvrlbhqWX01ahtJKmnNno37iDuUexW91La3GeJw1f/fc
9UOan/BUY9KcNv+kVbk4fTDVHD7NqT/EUDc+AeDGGcPKmnlpta0iJb7+q5cjWtvwjcTh6pw+pri3
AU6lvAr/Pq0/up+Ow3n/jLMblDMqRd6Nb05Jf7fL0PgC+oLnJq2sFQ6f3PkDvCFpbvz9WflE1xaN
eATFGpSzU2rOB+wJnhTwtgkKzCssED6TuFt7jHlnGPaFWjoJK5Q/Rx93MrfavADWF+fKNpgUF6Pz
qcywDcY7mtlA45fR87uELAMD+I8ONI1eXs0P3Be3+XRJ6z/QP+RiY2sET61eXRa372ZOS2ytL+yK
5vqRoytg+o4kJq25CNqsjCwfV7RIn4mPK861NB/i+ycRJPLXzZ2s+wJzDA20E6NV5/m1uPzIMGYX
pc9d6RkuI9izyOXG6IEQRwDQybLf16t2M4Y354QVVOVUyz/2HXilbQB83Ty2vjNrydPW1uCO3ya6
T7gKH/WejBI23jPsgnrPDja/fj5Y64S9Ds4s5Vz6qjL55x6o8WM9JYThlg0pZtZrNX7O1J8LMnU5
nsQSi4xOaMLVP62RnIRqarARA+pF3O0M0rSsAkLtwgebQzW7LIyIhghOzHe1QiwxZ7TRzM/Q086b
2zfkq5GlCxCqmvMaSxmBYcHs9ZYLEIp/NKePeOHsihmymHpAMGWozEpOuQRwn7zjt4CTcArFbFYT
VKQyuoRCLMn8kHlM0XZeGXA0ghwIDeWeYGXr3nJg0JTutA3d7XHThlTiqA0jAE+EPOxWsKBKu91A
xeQFg8n+kUMIw50JAsLzA0FkGcCr4TWBZ3xmxQ6SBHajI5kU4l1fe4S1rz3oK8x52mwM5aCzAuSv
e9qzfZ0fw/yJWwWfGeoGspOXvR2Y4IGRADCwIOA3R5eXCBDw/TvAd+z3bIyBgXzfbmYITUlWsrWf
V0qPDzOg22zvbMdlAIMNApgLWZjJTLWCpPX2+ROnkq55LgAJkZbHiIgR8aJMOSQm/glUd1vKzIyd
FCXbnhPOCLX+pgA4h/wGJwyeJBwwXpoxLVOTyV4YlrMVCSZsn+vyHMsveLEelKgu6XPFZ2pi/rK9
u1w6CM3YnIvIDRBZaFPzyc2Bf0H/u0RpWM+uK8lOgSUJHKfAFz8HTZPP4kBC6PPx7hKSJ1S/mGLh
lMVsNgf5Ay3gqaOZiYRR1p6ujrYN8AUsC5skl+lxqjU+wdMlLyV4dMzkdq8cLeMDjtxLHC6oZMhV
BKhDl8ALmb9UF5fwgTU/6Mm7EOrzLmnmJ0FgBSJFqueD8glRC/KBh1ekUnad8+m+ISqI1eDbzC6J
9ivYC6rjy9+CxP1OSFLbpUekwnindYIWlD8Y7yWaL7O0pIiNGOEbUU+EyDSYBnxmQcwgtwIyhlRM
nMsC2jlfR181uj8M0Y7cCEwTGYgJoBDl5MBbcMCHiSieOG2gdJOIGIAplza9QGktmU4ilDWC556W
w3szXc6EszMnFnQmB8UCXH8jsEAZLv49s65ZC+kcZcC8AKlhR4cAkMDGUQqX6qeBDXIX2trOJcIb
X47Kg2XTULtzq0GOFJzm4XfCAIFuFaAaejPOMe5h0W6u89O8JTYFvArbZ2bazFwCTpax7/PDDiAe
kJCJaMREkNuS2xlyH6NOnXfb4z4qJno8ky9eD24dz87Lr+b6w+Pl3JY4Lr+3C0x68FjBnx7HAnVJ
kSeH3E9a/UF9v4RGCaIkbr0TvnLcF3CCN4Bv4iT55Z4tF6gePzNYwvAnYitm3I+tO7kFDywEnzwf
LFNX26UB4owPULkGuqke8ykYEoYwtqNLZ5Z55xVxc+ZlA7MANCL4nIKOEITLaLvlhyDJQR5hM+Ea
ZoCxI9OHfETeRvRmjDqF0zj4JxNpFhl/DFXRPEIM2/LAPQVDplChbPAx9DcLiHgNIW6K6f5x4Gk+
Cdo+/LOMxFi9sWGKHwRbzQ741Lg69YI0IznXPeiksvNJWdpnNfNPYG5nOuPBt4I+qRcG3Kz9l8TK
y1OdvNx+8UFEmxSySRhQjv4sTe5AikJcdv53ZdtBm9LEd9dF08p9ckkAz4CZgYjNjHtMuFZ5R3Ai
zY4xtaJiZ/zGyogd0f78P57Oa0lVtVvDV2QVSj5FsglzOKFsu5VgIAev/n+Ya9eu5XLaCRG+MMIb
cGUfQCUoYqHLKf3A+JyGaADuUWidxhi3Yp9mZ2vwC1R3kbwyr/guoaao+mhBC3biitOreifoPRcK
PfyvlWxCY0xH3XgrtmRDUl72Zr5TfYGaJEyhh/04fWm2UnP5ixj2w0P/K4opwBSj3oFbQ6SbK2HQ
dAwNizc5Y7bVWepdBvZq9nOZUbl/0CgwMqC06KIaDcoLpoTRCKV253GemHVJ2WFaBwhHIYPCiKQB
D36SVtW6NMM+iKcj7G8WNVhnR6fS4j52Y0Qzbi1fvw/vlxmukNp+7ZYtkJ+vcZNWlZUjhvIyQVwg
mTzC7BexlwdyNao5/n2YyMhwazbyL/o0KJMcQxpSMGAA+KGhWHjM1hmvRN04nbTFqf25v+zhI6o9
ivRTKiM0KVdK7hVU86gKsEhP851gKzek9AnH0fv2Hr+VwuVmZ6GqOU18rGtJNJl09BwUtL/ZO06k
WdJQUO59WM+oyLeHlRIQ3Omz1Y80TTfjCEU9OkxvUoADewk7Lbu04Mq3t4e9Rrctm2uDV81iYGpp
s+7ODOovj+CBTml7RZia9VQBhWA1JblXB1r8p7jJCDXS8VMmQJH6yh5jDc7qTek4o4yZD1wyNopX
TYA9xqXaisYURQoZuMBHnT2D2I1AJZCAPWa5OntBTwYnJaNU4LGt323FR4mRLQ5CoQWUDXNcAjGz
XQpo0DmYdwH5QLTBGuiRiF4AYAZPSRUYLz1EN671x1IjR3pDji+lHcBrJQfX7kaxlRMaTcaszuXT
p4wNjpPSLjAR0uLkLE/Ys16b7yR49fuHuIhdmQUSqkKjO/myhmsfIRv3o/01mi/j7XIYsFLoALBb
FjzBHB9An5ODyv4UDe4Ya6pE70cAtz4LvUVHb4kCdeU2c6IbCs+UsdC1hecP4GUHrWCCLgjMHfO5
U5MNkNCxm6XX/lrIhwz9/LrZZN5LM5GtEO1/bwspwYwni3eyoc0XwoxqDx8U71i9Mcij9OZ/6g3l
cyDImkMHiOY0p4dkQFc61SNANHXVybAdp68HIIt8k52/oVmjdjPe1KyvJDPrFv3wxG5Y+NV0lfoQ
CBC+NtEfmRIJEQMDliw7F/NCMTOf1ZTmCli0HNlm5kfjIyVq65nXAh8aqOm4ZmLfV4EUWtX7MJ83
sdV/tu+3/d3VEaFJuUs3RcVT6AxqBdix/PZXGv+p5Jei36RzAK8Ph0EFZYMFmb5auMCIGCyWAHWI
SPVLqWAhVkAW5kV361VUi+hWIz7iQxyjgtx639z5/sRMewjWy7/38YUH6scMP/YjDZLJz6j7nfBD
Ba1KG6HSMDFkGq7gU5BLGlvxY4toBMlWMZq2HUo+BwwKB3Rnb9lKCueFM6Uwv8sjN09ub7JDNvY6
nVXVMYrPUM60nN1tpQqbDPEiwwvNUWaJL6Mf0U/5fXfwCN8kXw1F8JHVj+2xup60a03cRghhysF4
zHIQ4RfBX7Suggy2Wzrchs9Ck5DVp9XKzelwycKtYc8xCoEm6RQXye3Q9tXQU59SS0dXJkFXMplW
MoRScCWWKq6SY8cCe9Z+hTNa7YuKvhftKsCy+vLVeHmz7t7uKz68mt0n3GToz5BAwabnQfgo+wra
EZ0jW8J2yOFDW0cMAv7JkG69FtUR+HsMHOsH2QRguiSL2Q9PxVFd6st4MTnLADmM/lwxCucyFhed
pV9HT6Dj0wLEzcdUi1kxo74qLx8LUTfVDUT8jbrk/40UVD/6ph8Zkmhks2zGoYbfU5dS8NgrQXNk
uG7Lv+eqdESAwtwiZCoW1axxFY8rHy84tFvMahgxvZnNvrQ6RkbJbV/mSFOdi5niFe4EDuZP5caL
4R1CChKi85rXNjg3r7Rli0oQZYfK5agzMOF+ughtEIX8lP9YILzPLXOfPwrY5ML9gme2sV9xENbz
Y6+WrI6uMdu0P5Rlxn4IEmde3h7eUEJ5nTJ3qJAUw/8zcZkc45FBCQVKBvAR1FzRmzETFkjRqm9R
Yb/BDUIQYvmlfQIukU0XfX0p4ON9UTAiYUNuBpIcH6G1macmZpyeuHn86bo5wnMXLbbGeg06/Y4i
zJT3vG6nPQp/yU6VFm/5ElVIQoBYqO2IvJ7YOXEmmDIhwd14E9VqO0etAjrN1Oo0WwpdvVxqLRpY
CBuLZqxaWozYrBmjv4ZnL8HK/dlbD4YUMDr0bpbEDuWEqeeMCA7fzphKEqET2FHkK5nXX7AWQZlr
bq+FW6kfBNUEbq8Qz8bN/sFWw75mbVjjHpaARgK0bHBd4PN6QFx/n/njc9Yx+5CNP2RE5tFBdOIR
Oyi1Ly21/T8fl8yMPDLqjKex/U4jqlxla3yJIUzthl+JXtx02QgEex7oSHuDNfkEo5bQLtBW4l30
O4uzMrkh7Ym+yPt+zIBvZIZRgd6evg8lkC52KlhfRod/xmSdXKt272BSQCeyRPrSZH/f849QrDH5
2OYT8/gEFVJ4ijHnR9p2Wr2cDbxT8I4YxEKImZjf+7kBgY6rycM5vnZvfVsOpaff4gtCfjH4iqnu
Z1cIngwoxUgMw6H6t54Gumo2I7Qgg6La9E+7pgbcTXYpB/y6Gp2ItVwQg7DncD40P6bO977L3o5w
0oy0MQIZobnHrkW1ZLqnGGuEtxFhhywZju4EHfl8j8tsD2xg+PEtvJ2DR2AEWFhZ0k2XmBxc63dv
TOlMGtU99fR+xeJH9KUS0IzGOxGFOQgxxtdfJocHhCu/KuzptCgMH7KSQSNwlVlT6BHlrfG76U7o
7FoMsmMxk2CZ/2kmkL+jDH5iGh1xiRhiLJ2E1JSxRDu2Af5Z9yUlXZ8uNAFYhPbbdbSYkAmg9uRx
+6zss5SyRfk6Qw8ImDDgrRyJAm+Cmv5qXExTTt98YNAEZIzSaQrR1/r69ekFon3RYdvKEgbd3573
7VF2RIcO2gcmyDREA54toGEmvhx9P1GdNmBKj8TLW1qoFgVM4vlLQ+oJSfWQ5uvKSr0ahyu0JA1S
LuKUwrv5QHes+jRFu2XdEtLT4HKyO4NfXjyQuDCSnxfD/U/eUM766HdR2T2QuXXE8o/Zl7kPp0Nn
E2iH8aqc2qZM+yAO7Lm26kJXzAZIeEFOqTriBXMFYzzefR00Ut02dlDstw1WG9/Rwe96GRGp4Wto
Uqueoq0apPYol2sE1q+x6VfoaqxZ0ifQJ97TfHzYYTTz+g0ayEiAHPDhqb1H46aJNTrI6jRFmUMQ
l2XtjS6jv8Kt68HX8IWOFyy7m8omn1wYfGpoEYm2po48NqAypmwHeLOc5yB0wD/UTpytdVh2lO33
DzAUcvcj4B4bjVVMVODWg3zAFEID9I86D435dTcipHySeWD6Oai0TwLWykB7XcVixg5lgXIc9/pU
qtNN/MU6mt5GcWn7kxzOKjKYHMjjQ2ZRW6Wwxj40KLSxLX1s9UtZqbk/47P6dsESJWQ++Aqfccgk
wB3xcAvJa1xdO79Jjz+2ANja7lVr3M2hHI82UqT8+6sxup3Yn0Ne184xVWW6824C9tLVJqqdw6LR
d8LHBoahjP7G7d+7CXiooNcq0tunspqIs2z1/s5jyAN6fNbyvYhWONkXikK01mEgA5KhppcaSuxD
i3mjysfH2j+3keLJc8Q+JFCCwPkrB+BdaxW/4M1QH3gHAyCCUxGozXd/r8jtm9Un0cx64OmguX9p
cyy7DBn9pJwc1KtENzlg4h12v2rsC/WQdvoVKniTiTmJEBY2I8XGYaW7NtLuNUEbGJvEcY82HBuy
BvmgcnONfmu+EoHW4CeMK3OHMlKPWXEbyL0zpj+zxiUG56MlQCjjqc1wwckUM3jRjX7u3/pU2GmN
X7AYFNOAfjN9Mos27WOJqVcoW76muWSqoj6V/1rGwHjZV+4fOk0Rnk1GgrcPvGDIggZFpXCeAK1o
z5N6PVLOiuGspCjQ3saPeIFR9Izs8TKrD1K9flGsgUaEWMftCluZ1aSdyZirjk1Ha2bsBtbfiG5O
aGlIKcKKnP5xc2ryP2LwxE47A8enPTEv8DZXobDMbptQniCIKuJV9qOr9p+KWHlldrWN+NYH2y6L
Hjq9cEb9dIcFfcYZx35k57L5XCF5NZoSBc/guZsfCuX0E1yaCXQtIps+m/Wg5/VwKh/c0Q6EKbZi
xCDxPObfyi9tgFVWaDOZ6IRNvC8/wrO4ZVEwMgI6QgiQhZ8ICpm2LtvFODTbzOYMVIUkDPvVkdng
OVEvlADw0GcfwRGB+d/tIYIONPbpRtqOJFukE/a5xU97dClN9vXkc6sfFi/otvEz5rGGMGnGoqVM
fkV2dT+ds0yM1+K6PRX3ZFPoZslWW83fBDtwP2CH/QKAIBBSe0Kzt2qm5G7SrsK3kmBSyuDxE9vF
5ndO42XDbIbz3P4Rp9eSCX1sD4pBO1RVMKTBrn6sia7eVigFakQyBnQsDT++shPVFvSzUJEGcCUi
EROMxLBji4AZ8k43pVBvEeos9A0BeLymjVMC6VeAc7nK4QHbZCi7O28kM/rkd9T4Co1RCsnFmUSv
GvlCjwxQ5BSjFYl8xslb0EqexmKWGwtzQB3I9g8+GGRsZGFgCXMYLBvztQT2XII/s/vroHdIrIeK
PWsDvDoAhPnsE890G30C0ur6km3J3QGByiew0dV4DsZTJy+xKrbW5wS3RnDLptZO3/arHTyBECm6
CG/YkIT1lMtJ93kLwtMY1eluG8IR+l5gVieTQWUhkX9HdLY1Mzy0X6d4kR69NxMV5Isf+jLF7F7K
CTdZEagl0FfqwTSOX9KslWSoEyhxvXd5HkA9094PW+vBpwHygwODCKvazCTYMjGiYPPxyHk1+xEK
VxRj339fls0UQ7RI/n3RE2dh4Leetd1J829G3a6/gtWirkVHsl0q2YyL3Uh4hvMZ3C8Blz+hvVgF
f3S6um3qQiZtxktWa2H7ebnJeeBLU7KiEJgfND+zy8vr9fMVfuqraD+5C28hQB1rHPpICjAgmIRA
kwXrlQdU118VWePTR1BPAphF9JPQlcbcpETYcAVPlPnf/CQrcSZdXxuZdoG+ejwWWQmhR77FCp7D
k/cvSCQl8VUoUY9mD2x/8mZjG0R83wlpIKHi902GxGZVioiUb9pjvC2EEz5IOI23kpuvouR3LHCm
FOSwsBLR/Nyk8qVrrIfkViO3AhAXFKNf4DMPUgCB+P5jR4lF2V+AI2nAWMah5aPPxsD2763MwJGC
vJhlNz304Jp2pV8SgOKToLxmtP8nwyrhi15NlwVZhn8GOC9P3smtM1IOTw00IzFtoh5S8FbV31NP
Ae9QHWbrzUh2nHeFH5DNhqRC2wYMS9BEIggBK5lpCDVSu0AhZvde1un8/XKLRb9r6YORyGnXCEqj
YuDJtqsVyIKD6dTnCPKfYxfY1VQr/FdCjDJAtXr0Xgadt7MMNEODC4fj6i/e0Q/kqkCxtkPLhe4e
JhqCQ7cGFViQujKJl6siVmyOju9fFEmRygSqR2m/8jLwhcUP36DH1D92En58VPZY6rIFuCB4RGPx
LqALgBQB9MsdRcOKzkTvCr3XOwlxBrOOmO9vEjlqMJugzdlRNZo4B4ClOFUn65HpRg6WoBRUvdEP
ojUuUB0H0TREGVBWABIDjHDsaQs4Q8NysECiJPUfj2nzQ7/3qJaz+PLephadrW4HFxnK41ue1xBa
2aGnUAAxt/lMfDzwSvn0aFna8ahg2h3HvyDCBJB8WDrTkaTKxUhPKYXRrgeHhJq7K5NQZkfKz6o6
zyK/zi2EfidwaRFqBwQKfZ5QCrEh69Pb4Uo8dABMYaIwTOQBUQh5jYEDCwbjWkrqYhL0P0psC3S7
JTei4c3Yv9MgAFulpXjp+VoWwM1GWqGhEQX6UD294umLyjncfXqY5fUrBNTGRvItSfbMzHw6WsFm
Qu9xTlg5GbRuKDJRXxff87g9jALcP3VwFq3/ThwR1JZgIHmd6VPy5oUePGFNfSnAaIbYO3FoY796
wxuZ9ecAmpEqTf43sWQ0UvAaZlwsgaiJv0VngyQIJ264DJELWtTb/UeeNxvlB80mTM1pMSy5B+kG
MYRljpoAdfJ2DokH31bU6rFicDOWtvFPGZ6bdoHQvRr5YrsoVV+liYNvVOOCw4RcCRhnHAy4PMFA
dRUEzRsfO83q2NzGVtZNG/jp2K15KL23VEqZRCIF+Onj44qEsg8XnftnBF7OrQd2yT9zAkxmEf6H
SdgIswr7IcHm9BrIAgAPEN39hcwMqB+MIFdN/1U2WE30b6/+yb/De47OLZLxGGj+sVmKtdlCalx2
h2c8FdEpfDuIZpoEaHQV8l17xMUanWoJt53qNFkg2w1WSHcFGl9PMOkvSwTTUC8SO7Mxh10iu3JA
BOaFTlPlFTvEWD5LpafTqhPMKr7m6yeAH7Da2egwMzg8d+EacMiN/omyUHfqjkuAWmUB+bnwwFjB
iVpCfyAI9fJFZL9x/lgyvrkzzS7fVDudN9i8d3StWd6vA7yVSjS3nmFGYv1PX6A/4M8SD2ZCNHml
O+RGE9XMfbmXZ+W6wDdt020zehYb6hzzCRtH6lZetcvOz/P7zG+u683o2G0ne4Bis3qZBZ/Ny22C
2Hj5/R6BuT+e9xNsduYa7b2ddqBcTlX3u4vwGEIsiHMnnrlk525b7ej7ngo2uGV46C8l2kPUi/kF
INCxmZyrHRXq/qDdOXF5/oWEiX7CJoRqdWK/4mJShSUKw9kjtaH++WA28mu5zi8AUdbd7HOp91XA
IbNfLhBKzWOq3rtihyqGrfIO4BEomCMW8v7tdu21YWUdHNarYIyMjQzk47HJQU3DZICaGG8Kb8Dh
RDeB1p1Z7aRDtROuz3M4nF06dieKUS6rQJ6ngvXIZzqgBnTCZBvAdbrhibWUU9Hu2t8/hVvQPM0v
FxHdlGt5RRsJbvSOZJFVjmhI4F4TYHHXWCLOhGPoeAxvg1zY7+io42i8R2Xpva3oh1nyD4Hti34J
Go0/ROz8qwWvuTbDrYEJBXqcKYbdIfv745YHBe62LD7V32fbYlix1OB63vEWRc2fKlREHAF6kVCC
aGFKg2hW+P02AUqzjIg21gpZJaeK3ILfHaTTuDe+92hDZefazkdONOuxGe+34Szh1eP8CuLfev48
DPgWAZzW1wnn8qKwqPsSsFIJqBChmI6P7Wf68JFi2Wi/yhmZVPVYg3mfDDkH0o9DRB4ZZY5AjvW8
od7SX1LcdAY5K4YK+xSdcQGSOjKEIPPoJ41LAJ60bBjnjU77sTykrnjUPjYiDByddlT+F63qBZkm
DHTY6U++IHv6+fj9X32ZDFy/YbG+0yehPY2oQUZDnGyCDqE0BZ5FUwB8Sfeb+9F5IOpA8OX32Uwr
JHm+xoVdk8byl3Zb6ZXKIC9B64ZdCNRAzJ7Pbo7uAJVBglMAPOwJyBrohgLWl64rpuWtmbKUDIBj
l6gC8U9WzRpKDO0AupB4jQIY7WDkIFY+RX+A7/D8fSAUYsJL57l8onEUaLoF+4sFlD//xnOayuB0
Xy8LQszru+DPadXiRQ3/DAomkjzxcfQrBv1GBgL5njfAYOFLoDEVO8p2tBhvAI9RgYkOkqftwp28
fMHeHdQNlUHgD22PBHgILNIbEIlotCAfYJUBvAcriComeqkTg09PyxuEAx1rrgF7ZAEm5B+7j07l
oAl8QzBmDbLNiqxiqUzmgBVVsECxMUGbzeju9FGpQRaM1BxDPKO5U5rhd7JrVdrp7vH72S2rQ0Zd
c6OcykDPDZnNlve+6j08FUO5UcylAlrW6KGaVMmir1fe9H10DOfaXFw8eCOoqvfyFF3FdX+b3Mj1
cpaaW3vL7uITNyCSu/YWCYv+RKm3La0PQSaSlZSqIGwZ3cOgh7HR9/mpPGX3lEYkmzioSk45JvTJ
plQQsT5pbyQ+AlRKPg/cX9mg+v68P++5bkikosDuL+WJf+K5vAw9cej/4ccN1XdgE4LSswo3dClB
8vfphIuTA5uUF+TCOxBxdCKE4Lv8rsWL9qAMjOvLIpyrSxUAZuSWeFFA2DxiB4Ve2S+EU9A7OWkk
A5yhPNBTIXMp8gC9zfuB68Z+REZQYhINAgbsDHCGAtOSga8J9ycPraZyYMPVNGL/7bzQ8Mtoirqe
hsdEPUVsNcxJ0Z5wOS3cecYAqaINknjQWoDt8JdlaOFSyRs8YNxQ0APeC8EMLSvqpyi2EyOS+iFF
RW2dQJVkhagXjgbz/sC+wvL62STowUr+sLtya4F1jZAtGfpzEHawNQJUxpfopzHnYAACTOC4fCbK
vLCtW6Tj2i1TSttXgLthlPnp5vmr0Ru/vg7KBVVATknprOIUATliWUywaoTH7nH6tNbYhiBk4tGF
hiVhTnaKD/VnBqwLQUQUJJjkCYOdMjJy388pM3/CUN7xab7gUBJfQcQWbyOqk3TRqykAccIYrUDT
ZLDigEChYKcyGh4El0Jth6hk4gZBHZ2Luihn+JRUa8kFtABT39YDVFEhlLC9X8DA0DEAdRVf+8PX
wz+U1Itua+mwnX4N5fqiSbsfYV4Ddi7bgZgbesykErfXcrjSd6jOTGJgOugJkTmwtp7IEyCav+fl
AezWaBvfsxsUQDc5fS7CH1FCkF6H60FEC5BmAulFPXGPml9cWiFq/pa6FR6QdRvP+0uBY2YRDJhw
oADCATTdlNW0xQqEIhu+mFeyQfJZBj73BgD6Ll5yL7mogxUBSQmYint8DXOb5uRCstLL9yffI4QO
qGPXg24ehgqfBhAcAVcg7QlJirN0leEvgtMApdVQbPU/jCcq/mgmPCFBgzeyK1zrX4N6M3XGJ8rh
lLzGxFEgRoYxnukD6Tk7fbe8Yr1FqBeOLwMkvmv72u/JcVLahpQ2vSRQ0X/4+J/UZJvRZ1nwZafl
whPks2KgCPE1SG/YVQaFBcGl/19epTvnzLXl/LkiDEJCPGoFvAbSxSdiIyHr0yh5g0ZliiIcjfTJ
DUOK8lrN28OlPgj35w4L7hOBH2EeTfPRLfpFMQ92RoT9iAZCtv17uJBdVsys8j4+8WbRL3ebeg53
mSGOVM4EhWiclNCa/uctUWvgQv6ZTBDG8/FQX+kH9TIuG5MaOB7lEEAg48Ilzxy02O/8JAEk9Q/R
h1g/mzHKPEx6WKGwcKgzkDl/b4RinNrD68jEokPBRk8Oj98p7WXyHoRVQkC1wHjQrCIg1wHqugIT
ZWzQcs9bkwdKL4Mq/D8MCucB5oxVirmFkgaMcxo6eGTC72Y1ZeoiNADjbXCnh6mN2MB/d3SY4lxa
PjebChu0/i/RA6vJ5xsoXo87uhnvG8svN51fIOP8oOsSD+xsfpnBIbA7S/ZItJqHVcBGVuGQTtF2
icgjqHGBSae1QLlaNEm1AOYyZjiNCqh7PwwvTgZ6Akcmc8EHiMToxLKbplvI5DVyEay5+hAKsEZU
bBB4OzhAwBFcQX2hgIlLtdWQPhYHdseUYEMXvge53RsZHvWs1hSLgFYtoTB9sado8RfdFXapgWlG
SQk1nPAaV3cs4iloU2QpKY3A7eon3qTbIEedaPeXjE8ZxCgKv9riA6vIyidwOaHWvcol6pcyjJzX
rHuvBnTu1xN7O3nMVGxphMVEhlbqUI4DcktJCwDnQJBuieGy4Nlve2i34vxABaFXZi9w9pvH9yLl
GOytWEIHlJ+wkBzqTYjy/qGqMM4edPz3UekimolNilah6wIM89CQGQ0JLbqZM9YG2fDGt/xQ3gk2
GGOE8ry3cupeGJXBV4gNebiTbGgrGcoNMpKJ99b3JTpLdvv04cCLCI+804s0oBnfyR5RoBU0c9Z+
6ROgtteULgH5XMDTZK286WpZkxeSmD7H1AdrHQkOOaBLWL34U4x7WwT/qU3p69xRMUi8AZOIzMm1
ABnYAi3kPLBXQb+qBUX3OTC38udWD/0MNaouvnYB9s+D4+NgdCef8SuZhFPYVAlqpAuqKapolr6M
kCqiu4lLEVIroGetVJT/sykmO6tCGKMxA2cqjF2UCgZbGezIJ5hlm8hBRPoAPNV8OwVITcnraXeA
CdGHAGAJpBnUMKY4A1gLzvqBVZePT0oJMT8KqtIlnUaGonTXmO1l53V9HaV7KsKf2XqSHkeGOTlQ
keKwb2ryGVVwpqy1EFIffwR68OQdiNCUQO53T4+daspaQTkuQlCimMwfo+NX8yaCx9IHPptfTuv5
iYEP8PNwYavRnBc12NTtIcBBw0eve4ToYXafoKR6GDjCdsv6yL4LRAjMWL7uQcOa1fZhURyTUpR2
lTeQ2Cvo3W3BECKOp9bNrQJDm8yJzEB0AzNCNncOJZMCW1daLV7X25VaM/O373E0XQ07+QWZ2CYD
7fgMDjtiWxnlvIlfZAAPbPYtxpEAhmDkF5r729KChAyKjC9OcogKoWFcmID01rpGGW341JZC9IS7
EeTpYTkhtCA2g2KuXIZCZmoPylJTEkVTBZgyqIMeuE+MpMbmSTx9byyugn4kgWFdjsphNVxRr2Tq
p3dl0akONDuWlEYMVHlOMujG9my8I8bYPD2b6AFvVC8+ctl2DegDxG2p30Qr1mXtUiaoFWBQDsud
M3N6q4RcCmkPC+LxdsYaSaCF7C3KENlNhq9HCMIgRJVCWzDnwthTR3Z4YcUgeQc1/EJsSbJApHfE
euwtIhgMj1xpVLOQhxDed0z0sF99yxPq8uivIVDSdUdo01zVVPCY30xtYo1nh8MCkGK6RlwKjFBU
t7s9NhH4rAu3EA2lA/eOuAS6M5fgRJhLVDbwuVlRkd8Ew8KP+yA74ZvFYk5cyKAhPmXtJ8mpnA6a
IRBjoBXwBDpIN7Am+36wSeMzUBdDWj8Xdh9oD2+kPS1UzSPJfB3TZIpdDz9EKwRBD+hmGIh/arsV
/BKVLSwLUD5grwHty01d0y9gEQXE3UN2XNLyGOCMHsMI/GHoAGGnIEROytoKwFM19dIX4U6yk3zu
9dsnlESpAFOCgJ6EhJI4Isgd5bK5XDj0kiZ/XWZ+0b/CPpQ+EGptgD/ZcgWoFCiygSYD+QlWjYZ/
QTALnjE6VSPzITjfzGzg0HReAYQdzhDhsGKRjiDfo+PfOq0FS3n5CgN9NAiQDkLf75VC04ryBBxs
lty5yre8ITvG84uVcajBPAAhVm70Y+mWRD98NTZOMrwRlFhfbgmJJLUIVTeo3AJINGqNTiGk5x+0
bpDOVG+lP8hLVh6Fm8ScnPGCYqai4zFaAe8fAyOhwnNCgwHApQggUzjQfqqXoDK/pYdMa/q2xILJ
0gMRDV6AhYeAGCcYZ7RRLfhbVumOV92N6PTfmlFfKXkOYf3wGdolrS/reVDv+pI6Tc2hqBnjTPI7
BLMWExzvdsGDBI40kMfpA3yUhMXAm0R/RDfAxqs/ISfPNoB21AXWSLbLvjalepxjEBj9gOl74kdg
NKWJcA/RxshEt29Mr7h0GQPM7BrP2HW972tTRJvLQ5DEpf5/7w/hlz3VQpMJzAowPFrf5YWwuPgR
dmMU99YYdNHPvSmAp8OjZte/Z/DWxtuPSTx99Uotnc0AmVzFxLLQHQMlkf3PSfSLbf20UE4qsB9V
LOWqjkyuWHlVuXRpR5DrAGTtuRmhVysGrbxFUtKXH0qXOBh15XT8YzN7AAuQAyLQifAspfz+zq4S
/qsaxKUt9XTY5/l3BVA/2rGoFUwv67UOyUWfdvFPKJvrxr3DkI/sBGUR1P2hAt0wPqcgItEWIaYX
byEuhdxzqAT6li2gwsCFAARSwxvD+0GXAmtwohaUE4gZeNCMtAjGeMUS8d+D18SPQ4RGa8BEAJk/
4Kv/f0x8dUUOiTxjb/AgtWPBoBHFMxEnzwSYrIcwSi7knIR5hK1EoB8QKf9SBmY9JRMefIfvM3fh
LSCs44gexOF2+PZ/PyRy/FjChVCHBxIPMJiZjrxL+89Tl+lARkjZHxGM2AF6G/+waiMyQamId+I1
wSUvWMA4O16QtAyRMIdrB6IYi/t/Ogm84MGBwz9OmNWYhICpxIPbQs5BaM9zlA0pAq/5PiOb76B6
898V45uNPcM+E6QYqQflK1YngpLcp3H17+JxQXnBg2CXhZX3QKeK0c+DY7HLs9X23GuK2QhxE8d9
jMuBG8EU5ODkM7zXsJfexzDMduz1FcKH9Z3zu0h3jsBAQleebhyUlX9H4gX3hnvGM5+ez8Wb84J7
wYMXXGLiZu4OuQB3hCvBoxyYIFzsrB0eQE1xbuIYALuHUODfKXAuvGALof7F2fN5+Wz/XQZevK6A
XBekNiDkGEDzyOln1LKa5cDU/HdpuBt8KBK7/zs39J/qPZ2qbXllT6PUQFTKFcSw24AAsuhZKf6V
vwDRUfYi2EQeg7vF6fMh5BtXmZnwMgaXDDxwjOrGNsUAhEcyDEVGAF//dwE6drF/l2TGHeBnnC4P
hi8XnmYKSj78GHnkA7QTkGOJsWYwJrlB+6XjSu1U8/UDd96qCJfoyCB5jcrR0GMhuEaniRdEDLBC
as3O/zkTY3hFs0eYyftnbvAFB+KZ3+PF8JoaL/xQaB0MXZyagTKzflMwPzb7KjcyeGEApf+9A7/N
a545PMeitQNSku8Ix9YVfh64Dxy5LPj18sbFsNbRFcJkAiUDS3ALv3M0VyAjHEj4BORL/FfWug/4
DwaFMT4TW7XudxFTIU8sRAMOVJTeAYWC8B4edICvIiYCiFH99Uv4SScGnbBmifoGn0Gbj8IBTDt0
Hw7cjcLCZpur0gJBXSS79NoigWno86Jc0YmKt/KBRVY/xKI5hg0Ck0EAinHH/TgYBOMmy6qxaL2h
h+rF5mgeI7+i3dHmwEASuDP3657Mh9qQ1TuS9YLziy5BzG0H5GOjJ5vGHsF96SOBSdcywpIUaZLn
QsodOnXdHxbxFMN2+jlB5/yYQPfEnaxwuGbSEjujb5A88J6cducI+QAaZkg4YdlFd+EvBc3jlyuO
Ekn8MoSgnDj1rHvNIt7y9+MzbdaRMHs3LqoELTqDYCzxQUWsExFobV1b+hangCULy+eqgXDwRidS
AwnlhC3RlKPA8IQxxy5LynzRd+S5XkwheUaIHXnE+6PVCyZYMzD3WO6VcIgcRdXD6ZPVGLgiPDwy
jQmOR1wPkqwkIBZHhz9NXdil0yxfIwZMEZA5SKFfQS12QEageERhiSSuTDzs+WhVacaunwLUJuHo
phIaxdfUgbIQTp3PvoA7B9URUIXopgvQYccXHGWA/17F4DIqDGQp+E9TiC3Rtm+o3bMUZ9Y1nKeJ
Yz3TdXcQKQKDXNh1ENLs5vqlFo7Kl9H5mbUjWAK7PAnATY4WNwOsM6cNBUewmUPnfJk2Xhw58aJC
218CK2slPyqddH6dhqYOrgPLyWG3pTytcecfg0EMNdYXZrywCSYPk4YO62ZrdwNk0YlgPZ4bDl2s
hH2XTmun2oJYRPISHimXBw2PA6pLBfj/XYynrQ4nYSp0NG79wQZwXqziPxr2mvE9FltZBhqonPOJ
XdZmmtL2JkSguJ+s8tpUEif0GsWnzQPGFLTgP1uTGDtw/piI9OE1mAP9vbe5Q/iJwiKePk8U8NnW
kYcaFBu+QGBZLxAkE41nZoupFaXOxNUILegMYVlbTpEw/kGZxAfFPYtS69mucc0Mr5RFCjzt4W0h
DwO2pEOyjn4trD1wtCATIFhgo/KNsDW1gWjl41mN1XwG9GSp0MBNdiPRk5FIVabQIBBaFVX/06y4
EinTbzwbZLL4EJnJd3hWhje2G7RHXusB+IgG1xHrYkqtH1eQF3irjsBUO4kf6darOn5mBRCaxPmm
jiC543qF23fX7jputETVwRYBMsNqxq+P3pT5ZamclY2rjvfjdJ3IDspF48Zu4G1j4v5cvtVF2i1w
QXHL0ayFWpMEj3KLEYbRYBQ+2oyf65LG7RrCvsAeOC3kFR8IdOcjmdGBpZS3QQDfHv9ojUe/9rnS
uTiA8B9WErJBUOUYTfvtJ4DJl/1Jx/f62WJ3NX2kg0H1/3g6syVVmSUKPxERDMpwK8ggggMOrTeE
tjaKiigq4tOfr+Q/O7abRiyKosaszJUrDzA9rCoA/9lp9IHXmRhfJipTyz1K2PEDwr+fT/HxERbX
6Vkfn+vgro9r6NH9h8MgLd3X5eegzdmfWNiNWU7C20bMsLeJOUCIuGFATvDzeR5QeA+RbU9rDjkx
Dh8A23oAwCTbwN+RrX2WSFUiEd+ZWM7BMdZ+YKdVTK96zdn4sdMzEvhm0JC/iKc9Mt+LJqg1bDgC
CpHZmE4X7FHplNdlI3Z7YNsf4W6BfvHwZq/Y1dCrgkhkinlPIGgHTkSIFFZQdD8oGm8i8moNx9mY
3vG2azrNK25UcKA96TQr7971bWO3wHl5gY/WH/s+cgr4j8oFBRJkUByffxYcC4DJg8cSA0qzBsPx
JsRO040fl4m8rxfoYc2JIDfLYYz4sHnNRPBRoydPX+pCKyfvegmPz/vn8XbVdCh4weBcqQc6/q2M
9e3VdAucal/hBYzYYXHcWu/uRpNDs7DGl3ooY50zir7EyIJjqwMpeGes31bXjxkVtrIC7Paq4dEt
cHWcnXS0nWfiFLoNqx70NYawVrygpsZuDPMTsOBMhFkvOjFi0AZKA1wO9LLPMlDgnk4xiJn9HrKQ
7KSZwNFAofEgqibLMdQHVdmn7wOMsmba7oyv1E7p2pnmZ4qtvxZC9NgiwX2k3jlqtio6NnihX0EG
6FPpGzDJTz/aUjZd8F6goZ+FUKTx+z0bWFIA0WpqOa9XX8W0oo0kYD65R9wCegGQ+VX2HF+MyU2x
u3gPwXTxcYCdQCkFi5PJrhR/Lvt0dAG0aXmfk3OXLj3pjsvuOO/EhOx+QvOvhJkUVqnDexmIk2pY
qC59X4If5NY/lkBlJrcrXLhESZRWZ4iowxokpyxETkT0Lorfvz+QfaxAQ+zleOu/0ZiI4pFh498x
MtmHfYmpCDk0UGy5N5mADelf4UO+2rekI6IxTIpLL/fjPDxg4E8DExNkgRyZOQpLtNuEl6Orlv3D
wMA/rRmCjwKWw6BlfHYIQdzBFkd4k/CEc9GTKJaDrpjTI4LkdeTeeaAusSDPwc68veLsSN4dWZ6J
qv9AEeRBHkMYrJ8ahB3C+wKf4vCK6aJiF4kZDhezpwvuewr6L8SxJXNev5LB5Nmvrz7KzFETHvrJ
8YfMj7/a3ty+1vKMYLWvKdC5cZ00ibn8zOVeOVH4EUESdMMNmz6yCo4F3/P3Pp+89vqyWL+icu5g
M4Mt+Y07M06/SBaBAXJhrs2fo/uEkKzHn+w33dbJ24OEQ3LeET4UsF0oOJ2uj5BwqZvH4rWQY6xK
K8TNLhpxJL4l4ix/aV5EU45cfgKDQs//vSiu5B4SLCcSMiFopLrXME9RBW+Rsr3CRU5Egi8oiZ9E
su8VTkoV6142ukcXy+UnkgH+Qq/PCV85yTFhAmViiUeq/ubAFYbRyX3M2fS7mJqLdfsDKXg8ZZWX
h4GpTJFBPLhEbUKX/1Q70PEdQBrfj7XXhH+0sX/uPrDco7ZHKoFmgqZlr4YGEvQ9QBes9LNG7cWy
c55mq8fmg3wj+C/h6WEKWZ3XtzGO0ah8jiS8jDSof047hKCcjRPTO42Kv+/+4mS/AOfPWuhLjYfG
wrMWnzWIUWNvbHjkc0fXonRsEvDTphgZ2tXv1qCtdmqPqqOuqGc+LFV1Qi8PqB9+Eii95OTePXOb
brtzWWDj+7cRcsjkmbDmzM/xo68nqQ/x/qQeNcjoYFp6wv9cKhJr/dhkP+wkgPv5J/easMCZ72X7
JB7AbkMYWZj1wKowZYJe+Z588IcFasMEjnvq/vR7W/HV2l9+eXWqrUkoLh/Kx72P0uXI577PseaW
6zu2embBbwa8+G1FZdAkm9uump2nZMHnBmaafdxcxyL6o60ZGm3/+haFx19+tQ3JaI8P7pWj0+6T
uRdiAQU50ZtcKvL83XY9d0VkjTD8ZFsx08k9ZH76MWXjhP5tQkFGtPBzxGoF1PAPw1IAn1T49KkD
khzmRgd1T73H1HBFRsK76nEyeoVuy+jlPngyll3W7xTWDVwBzL6Ok+EdeaO5DWQ9MK5eAxDlo9w2
hg1lnoPNHA1jkwJspGYVW8L0YQyb1+LC/gDPkAtDw6ElxrIjh3DXsN5MyrUZPw2XDSPFZzPK6Dvs
AcR8X4RX4ITXYbvYJIwAa8wmkoL/e0/eo03UDhL6FKn5cJ0r3MZQa5uHIrWV0v56Vt3OUok6Q25h
vFL/pGT65PyYZEhL9EtxjYor9u2vR0u0NF2E39ru2Y5jyt6OZr6SOb/yLMYq5aWHceT29kgyfm0f
RO7/5RMSTDp8jtntf0vfJuLY3tP4pxEUFHwhOR2VIohzds23bAgnQJSvH3OuP5k5MUKiKYQEyK3G
IMLeC8ENwcq90Gd5cpp3J9IAeWOIOiOGths492EtJt/ETHsvQRdxXxdr0VAM4/Xx9/hD310bm2bG
0qAgivXL2ADI91f26mExBRQDWxP7C+eCAeDHJNIAjD1bM+s1vuTQKgdqwZsc5vWWRmQnbS7Ludi1
MpbY9+wf0/vemrH2n1CKwEeBCmIPypT+S+NxbFueyUE0/v8bqW3LB/4g3+FLTTBq2+HLT9Q72bSV
9NmTpG1c5lTGVDswaAu+qst83dy95NbZ3E4YjAeXJPczgk0uHpF23VBEPdTmzFbMlcVeX8uTK54b
mL3Yi9iZjR11tGN1QMMPLRXTmvse030RADjyDrQwJaY0bRHa7gOjZMJ3GhkyQfoJHYl2ZYppks7w
tOU2liN0T/Kav1RfWxckbPPhhBfjw4mw7nxVN5TnNedAF6TSuMZj72x+t3yjJk7uJeEBKsixtZjL
YBt59mT/MiIPHoJI3I44qpoycpHbOFIyViWqTKVDsXEDCYXWbASGmjto1adAyKBIWYLD9l/oalwV
0gyq5zbLCF+Acgwl1c0Qys22SjjB4oyyjigBaOpynNjwajKwZf1XYW1KWkhd3/r1hLKVexR/EB5D
md+/JmcIrw4eMp05/YxhEnVy7+GiRhxJs+7PBz260BK/g2sMjwFWQSN5/Rz9Th/yNlcE74KAaYb6
xEqOG212nAKbAR3Y/ekm+lwi8ja6Ryi8f6oNGn/0aSjxUEQYQo+JbgKVJKo19e+lOVgziDPhHDcy
US7KoQ7JzI14WvKiGF9iM0LsLfYdEXScHOCyZ2MRbsmPD9oNIzTXKO7YmoAAQDuplb1TPwU7gBPK
5ILmjv2AA21tABKnVfDxZIRtyiTwINjeRlwGKnHFV1sVxSKiEeh91iPQG+z80SgKdp7/1KiUHDV8
TsOgsBSAjc4AJfUKIykYaIjpgO2yKf2qoal8PscbTKOiOdA9c/JBDw14/tuC7L3pjHQV5HbOuahp
vYlUitRth287LynaDxMtJ0zlXC8fo3/n7QlHrtPY2irtk4gzbhCfttNDsn+YP30oNr+TQHukyx/2
kG8SvCfWVsZ4ZwVoObUcgELvLGD1Z0zlNpfownSfnAHBKKPHfvNnOLUnbR9nDPIskllOd8UiyT3P
bRrzpx0A7Ql3/DvhPh7NQhpliZJ7XGeMn9cMhvYOcuSEJBz/mN64tyAxUPTvhHdK0HzqS/RxeVQ+
oTQnuHu5pgZJR9mY4SiPeMBXUUoe/N58k+8pHoOehYRHkAJ1yTGh5NyCHjQXf/mQR5sBiUjKdMCR
6xyZEdr6YIS31xnepLdW7F6+awli990rvRKVlXgCWXDCp72fhyNBMQfhVEF2OU553yvkwgmrhda/
uaw8pGObtC/27UrV3u8fBm8j/PQbFI7P6lcaEQzcnljO3yDJWZ+0lRZoMNwWYfcWdB2C8m7Leb4G
L8eHuuVIQ/KhWGLZuMJSJp7KMeHdqS3OKCa/ceScdKTmnDWFrxxJw1eOvDJXeAneRlznpb+3tAna
TKgPfmpz+5cJF8Htte/avlX7law4IVlbIG4kZ7Jtb+RXsZ351hkP4leezon0naz52paEW9ry8JUP
t7dHapNz8hcr3Pdim21bZo5t+kfdpx1IwBUSc5HCcKSj3b3DgEv8zHeKwmM40lCtoMA9LPikpiht
QUlJLu39/MpXbhe/fnMgsRAvvkey4lyUGxTVloZA4v7u3v5uCTfwwT8KMZgHk468OPKVtb99LfZ8
+QQoEElHpde+UlsMYVb4FoyvbUn4yq2UmfK0zyWbfyUhC7LnOpkc+ueJYvb5woeCkhef9t3Iri1x
grzDpfYmLpGBuPv7EB6F4YFfOWFVY//aFoebeTi3tO9DAm78mKL8nJCY44H3EbX3zYjsKDy1x+ty
pb3IkTvJqD35V8z2hNzbZDyS7JDASMlJUqy5Qob5pPEvSfu8NlvKyoe7SNAJVZ9EfJeR3XDRxtv6
22yc8xE5fj+UgOuNX0b/LpEBRUjSLb+RcVu73HNNyKqthvapXHt+i0JCPlzkPvFEJjbuSpEhhkKI
JNG/Y/s27RswhXDbhx3Wt3otIDl0RiYOKHK/V2SxyRIXvm/efJ/FU0hVf1Nx5FYeykVR0u9X0nPx
3/EInO+bGRfZwHG9vZe8ac/2vIGY7HudHNq3ULdXR/OAUsxWnz7OpwS6eWVMesRh9C7l4nUnpEWK
GV0gVzBoHGWHz/2UolZ1wXxnxCrsuM9bBN6805PmKOlrzPwOu/cLIBkbSRk5EjeaGZMe9U/WbSEx
oX2+TUh52tL+KzY9nouUkDqj5kwV5nHRONQf9woBvW0PXokfeA3qHLVfW/NcJDuOpOGTqn3O+SnT
+jyP2kZRoJzxoPu2xbejkAPPJmuAEeIe7udnVSCXelQefYEG4ciVzvekzb19DNm1jcC9VLM4ItYy
fh64uJGEh3IkSdvQfOUO9sbIl2TJRX7lwwmf273PQzghPc/MiX6H/UNc4yYqEG0GxeS+//L4Nitp
k+y3zYzrRxbGTCR4jtrC20KURT4D7S+81MRrcMXa8wCe9ERFKf5aeyya/HS2RG1TTGvPHbSStec2
Pnxry0bheUVSPHc8gFvrHeUiBRl+T9l+tQXtooYhKRqAhcrWjMqrd2TzFOl5Kp82a2tPLuRl7LlE
CSuRytpbe3KCv64WmfC8ekdxSMGxFqXmJ+7/vgvfSNAWg3NehV84+b5Y+/7/lSpWHa6T/7co/M43
Sk0HfW/Q2yy68+vqwuYG6wwS8cHrovomYC1I3l7nYmswcL4Glu5madDdp+ELzMbDv6JfB8ZLICO3
iPWLfVCDClXP20ER07kInUV+7Vfw3ZuEsBLuj5ejIwtT2Ikg8bF0s/G6PfaVY1SBkoPr28lW0OT8
8a042tXYAESNSMouFOOZBcNZXFwGMoigykEbVUO2B2Po1cvV6AnLPrCDg/MqIIALav23Pm4OxLzW
hh0o9k/D8/SZ9h749eCUAXLSwrTQO45zXBSQ0v9OHze/jaETUuFmKfp34FFsJKDfhLEH2X0iTSAH
+BDPd6INahfBBkaUUyBBvv/7GciunDkPuON/4c++B9ANSBDmD1Ba5rg9nRMNfwp2R9fRxfAVZYIj
TD28vOwuOLHOvjvI/cfm9vTSxGhgjHNexLF54SgbXSFpG92GBqBV4lNfnBN83bGC9k+ddK9jIypB
Wv6WU0gNr08PYpqcsNbgKfBvgqChC7OKNJdBNfMGxAAlBlZypJujCdhIthQfO5gBTxN9dvRgj2al
cYsRvnjeU/hcXV24nPvatONQnFCZ4KW5wTX54jwfA4iCnlZPELCwn1vpO7Ww4zrRvHF3Iggvenzg
y+gd4hR3lIt9Yq/zAyGSf14/ExrpPjj+vHViwNiiEl9/6Qg/H5J++nfZVxadyr9e3AMssbvu4DAt
MAn/vFE9upkGE0T/OBaVx6K7gQMJlsUKppSh5uFJhAsPLj4q2BnGgAdUTvUqz8Bhb6q+AiAZUFTP
Tq4yMH8VELXT671/naFoM0fNTwFYBm82GGPw7RgeYMz7Uya8uzWBCoKHWR4BIenvdjFguev4L0iy
7fcGtqXzeZCOzlA8xNoGfkYYlq6rDsBZyhIkqMsHMlgzYqIDw727MGMEmCz72KPnjNjTqho+A0Cp
VxfzzsYE7PNLp7gGFGEDYxRKw2njnCem2Xtgg8XG6x4u36l93Z0rm/SXOaA0bKJuoM91GHrEgzgA
RIHyBpc6u8TXmtGlu3cYVhjOF9hL8J92GMmvmGuFNmDsWChyXxCmuJLhYBmqZwxLeEty4lJcvfNU
AQ2I1zkrnorDFQwQ4e3QZ5Ao4GMwx/uGR21UaJxIZXmgZiTTPqJV0ntKGlPPHdcgdvf0VqF/lPCe
I2jvH0m1P7XTP//VY9kisG+vxpz2V11sRjTIfE/Z6D+aZ2JFbwKheILGlw+cXuBl+Sp4PKlyHlb/
QOl0CyQPDw6iIj/tDz4vA32Ub6nwLhHsxMB9sVd2UhC+mGXO8TV4A8l4enBHYfN4YCQd6mBnDxDU
9vKp0nXJVvSws6ubAR3zseCFGZtYRo2JMeEPXDjs9AM41RAS+jenDwP+OGdq1UeNewlkh8mWLsCQ
r3gLnKRmFfoxjaYuQcHOyJMPr/CGwZL5/eDcu3CJ3oJnUDPccdBgkImmeOAmy3OJdXSwO7ABE24v
847H6aHwXozohnBCHhOMDLuA0kPUUPDyxm2iM25WxR+K95KayQbPCA9Oy72jQnn2GTHs9mDo2lT4
PIIrGRDeoLEZPDx8iFutZj/R6eH5lWJk6+HtZqw7qs2UkaqEd3HkanVeXmpw38QzUMfVvBx15lX8
gUrx5xYNcUazNb9AWLlEmkP0878rVm6UEGvalag2Dmjf8wip1cluM4sd5CTDgToB1oiWGb3etLtR
h6+z2EK81/RkBclshJv/NUHsQ2eWxhibgNpgJCk8dYuW67f5uHDtyDQI0MKuq6xffaIuqCitbXWY
DxBKXtO7V+2Uv3pk0WiK0IRl8E762v4eoZpDsY1LxrgaP6bXsbm0MruYvCas1qxU1BCkZ48FRKsP
wiHTJOiSFO+Gv9ofHLKZFOHiSE2efWhswUtoHhWIG+ElyDfySB2ZSfoQkmCR23ChWMo8nUFx6VxH
WOrv8BTaWkDslB7uOsEDz9qRLEwUakiXxwg4INqga+LYKN7IGEBYm0+PK/0uutc5fnsPFMAVM8Ok
iI9A+LcGeAsCB/aLNTUlL5EdpRuObHaVFGSmspxePaYBKNba7mfhq4LVwlJcNmNswA0EQRwq2J1j
nN2jRDz+ykP6KMaeNTpzt7t5ec/w5OhhUw46OInVkQk3gJ+moO790085Pb68anw8Dy87sQ5jBY21
PoW9EX5KjNv7hFnfDOvAWnTcm/Pw4CaTALwMy7p/IYqkDn+xhhbOuRAcS5tVYTo9rGkPJjbWe5ZC
DYJnXhWxhbnsvVBxfwOFb5ex7t5GzKdNYmx0xIJ7VMRpOjdxj3SEtQtTLGtRggemiLuRhmYIphap
6tmxuziggBdALJhUu/4rvsyYCY84Y5mBBBEVBB2wQ+CoBOfXkiF5GSMcdM4gHrxqmGZe1SV+R4qX
PSxUMPrhMUjwqCrgyhEgyXVfEJWQElzFlAkbW1358tNbydSNxhJvz4EbhX+TcyxNDmjeYLCxUwVX
gkA5J9wg6ZifB+lhKmt/JVFiFp3r6gN+4DM643RQwR6IL/NM7U5Ts+kZ1dBYf2S7hlEQaDRU26zD
+B1DoeDeAKeooQnNJvyGTaAZzmac1AD8IfIb34ncVAikGPFIp2exzqQqS9xfsa9AgbrSn4ovaR/Q
NNTPffAUIlyTm25zv9hchvVwpf7eeytrgn3fxVTjMwXiziA4lRGVaeek6wD5chEC6MG01i3zhqqr
9/baYDiNIe2rjlOmIBOg59gCUQ8wqvPb9RoHM0Hv6ah4TXubYqG64+R2cMh5+sdo78LPDGM3MMgz
EpJCTBTYTCE/hhnyE3U3OeLFgAgJLqsU0I50KRPA8eyXk9f0GVxmmON99eXBEqn3Vvgaj+g0o5r4
j32a/mVrg4OBecEhmCXigfAqrmCFYXFm/e8xl4/Hh+3NoRQsfCu8GgQ/528NvyfwMkj3qD0ouqzJ
r7UQbNbHAB+GHwAK3Ix/MdsRmwA1jw0THlAydgUOTrA4RuwsT5yydiKXVE538LH1hGUOpgsH2ZP1
DLBcnwI4xeaIS5rDBI+JdVX2VXz5Bljx3NtQzKWQXPcZGt785hJDOEBQiTE5ThQy7NosrjYkom7t
low0KYBLxSZIW+/cYxvcOBhYUTPWCVor+jgBWyILosL3Ql+eBwgSIOwCGDrcZvmOWbMxDAE7G+Ub
5jgW3NsvKL2eFTEh7D79clAtH948Gx9CVLGU8D5Fo9YkdZhPbNm3nHyS9gv7iTvL4+T9Ca1fP0uM
Ge61DerZAqQlM5E1e4bXbeOjGa3iGmy173fYHgXKSqBUiE+2E6YQ/PRsCzJfh1wUChHjZKUS0ngs
QmXYmYvadN6EBbheNUSrM9fDm4tzMaaG8z4F355jZsCRo//Zf2o7wXFvDng4esw/K8b+sFgbkEl5
6EeLKIXfa3tEixqcBxb8IhlM9ne7FnPVoPqzhvLWWPGGXuYY2P1P/TphFAy7CL3X3SFkNkR5vmKe
+f1YoHB8uFAq0NPOZ6MsruNsB6ugZmerIoZl7u284i4xdAeWV8bHMeLRLWicD34MlzE7JO8umpUf
cRSf1cMXvtNwnyB+abYsRTLuwVL/0hlmJlSuhOmlGZn6HwvkyuJDdGc7hw2iwbxDuC0dSeF+/2Vd
kN1XGVc41z0GxaJ7ThDZcMYnAZSmFT58AL8DAPrl7gMnPkusa2URkJAbE6Z3Ie5A1+XqmdaVoyKN
m9NaVxdFucgyryhjuwu85H5OcmlcNziJS2OtQ6TmZqQB5WQsV6+ur8FBYhYE/wTg+TgxCB4Iss2o
7CJ2yw92an8VOeJHe8Qx4XODgrC5480z+BB2SRkwKUJ/nvom+P9rfClWubI6MiPdotvPzdF054Eg
zQ2NtcllFA0Zyzf8j48BQsoVRw38Dh/e9TBF4uLklm3YTSEi3k+DSxqVincvF4oVq038hu7484k0
ZaBi/WmqgXWCkct942sK6aojjzvsdQ/X+FFNif6IEe46g2+qp3mPu1sRDwZqkuyQhiXLm2aN1aS8
YBabf+4nYKBrCY/LTjkxOuEdJ8p0XCoTHb8MJokHorIGUOMEEKRX4XOvrHjVmjiYH2t5R5t+BWjG
8OBdPsB93nB2sktTh3ryHnRSy4YfrzMy2CbAcPCEI8BkEipwWHtVR3yYwLAAYrqzgTslanKFvsiI
lIkV1T/F37NO2NeeADzrPiIilZIhkrqvgZpgCGYWZmnRYXgxgE32pDXCNnwM0ppLHaW3BFcrwnmu
mh82DYj8twq2asHqgIQJpSp7L3gZ8oUh2PjwJ/5Fqq9+4N6V1izabM5eeFewjCICIe+OIFQeIpUq
k3zx/EWC1KJqlYk57I9iQYNY/bBq5LndkxPE1hQHDHYFuDEj+DVuJxNb5E9p80TEZWXN3CXhM4XK
TrNP+LK9wGWCs8RbAPIE+M960ubyI3+rm0vNs1czhIfkwRvRCmTMCZdhR21GZwqAPW59oH5q25hX
7gtPMwfSsR9lDb2vMVcT3iFFYP+7Wj0oU+tbUGVOQ/7u+RjkRq/GpeNhN0wgd2IinXFoQ58GDxMs
XXr/AIqAOBcPh/hY0MDyTGtuzLkLRosrEK/g8nNT2FAIcurm6MFVVxo9C5f1hEqjQVATgWVETwaJ
1JD4TaXgL32uuHKHI3z1IHBix1Gm5dmRd6nsPgzqBswm+imb325HoM50tnwrr3D7it7EU7TN4Ojh
x9d7wahYOV4WyGPTOXnHecrfjtPtazBS/L7PzhvhBDqspbTRhxL8kooDJS6bEjieoaG+donXSsQC
QUZ96TiS5nVl+wK51GuiWE4B/WojOCxTolYfB8/52e2GT3TtaPLnmtErtg0aCmRNAFQQ2nhIPwbc
fjF5UFP3BrZBgmm6t7x/vxLDuVekdGEHsvDbA42GUx5ceGWPHedK3BD4mq747dmXvP/myUvuuAMa
dp+Y7AD0Q5CFxmvXmT2pvCm1QQ0Z08cy28srkuxromLQ4dTVnQghKRxxkETbDUxNEjByPGptc0b7
wW9bhPqOr8rVoYIpuwbXJ2RCqDpmnV1b0jsaBIAGXTvt2icP1Vc4pZXJrExxzLcfFJLQb/nsjNEV
3/LgjAlvm3+cLPpMXzhrbg9bYPAU8Abp6iqLrDjbpzslpj99YqZ4QsLpuxSQNYa34ODgRDb8JVwd
24lVvuzsdGQEaNcfvf09hLe9GacolTq9vRkQK845RXuwCD9lv+x3nD3s6LBbIAWuIMOcp8MGhNpK
6kPm89hm+5vUu4cNyzCc+G+venug69PUN6DAxJEVbk8IhXZq2QNXr6LCJSwZhlb7SECwJwwbsy7r
Zjl4bPlbVHap2NbVQX0FRveIfzS2gbWyVEJw9HnyXj4wxqJFRP8j+dkgm3zIMwtwq8Ps5ENGAm9p
Dqnp1TsNChdevegxatij8KKEMdlB0gClZvOHJ4kBB6NwHIHTgUif5x0w4MdIxPm80vM/V8IX9Gre
C2eQ3OkC/tWHCnIjRvW5TnNDlHSyj6YoXuocfWZY66fr1t4r6fpn8NdLcJW8Q4mVMemsjhGs6p4x
Z6ZUZFsue+cryP8+Te8RkqCpievjmjN5pY71XYMaG/xzLuj0lSN0vYI//azMeTQs+d1Y4JA5p/ZW
xhSm0ceSLCyo89NxSuw2R1+lxLx7LIncBjXQaY5HBGolLP5zy+hdold4MEUkOBOW+orah88ecn6R
HjbLMEMIPtmf5TGzr1HwCVmqR6BmJ9f5cXIe5cknfEbdkMb4PUvO4cgshGfqa6aisRhV6upowSJ2
Jdyd6eiH6XH8xmnzsErHLyLN6ePHkmozDaiT5op/m3+22YSOQNy5fbo6Rdm6iipY266TYgRlXaSF
Gpy0sME+Pbgorl3H7LI38fGh7MxP5wBvkxcRMqCXc0oXhjSZqA2sgLCmO+dfMXFIvjl+LfWxoCFT
QqiqDAAICNWrZp0jftK5/cLNJkYMhY+LUrUbK3HqMo4LOCUh8BfEPXB/BriVTmUAY+FjII9JZ0x1
MDtbCHPDbkjIcmhk9qDofeh2Dw6h/uYKvP+noPwbCmptMOMECciIgdXLCNJIplNL8IUz8DsB44a+
AI2x1CNtpBFfa9WOEXNWEFng+iPiFaorbSqVHvNCsQTOT+yApRZ3COZ4D5neCYm9FI/JIPUqCShQ
hG9YhwQzFHEIxnQVUe5RvWIWYvI3Yhw5Qjk4oLMICC0RwiP97hH8LxSAFVrqyFCnDpqdCKko1z2i
/8EOTyO9l8eJ4n8+CFn0Ij13LpHBeBjVe0hsJwIe/wj3pS/iLVKYCPJWYhzqxK6Uoi4hOFU3jytw
ZfqoWFjRIe56yuAKJ9lncBmmSb6oXGudwqUkLZh68SX7K75v8iHKphYdllpUwi8sAjrm2zKkbphE
nyst/sDROpYTEXABTYNPwrgbn5fULsxYUy0WSGz0MqkLaZYrqofAA+mQmqJpDktRlcqUAacHxVKM
UvQC8XFuTXF5eCxxhyEuYyxiHz5g/s44ioiIaXAhHuTRFxFUTQiKnvGF4IKiQ1/36ZghasUiOXxR
MyJaxrixA5nyPh4zQERxCobCkVH42BJMdHKaa6b7WJbb+5blL2Nr6We63Z0SWUK0EGs8PRieb524
HS/UyOBkdtm8RviIiSAxRhsI8IC3kJk4eFvku/DNaBfzubpSESrG5TKd3dvy7OQVtND01SULJ7j+
seg79MaHmAHKPvNNurOmJL70zLFa02EZQSHleoVVx8kVm7mIyCNOd8pMTbiOqTElYkixfITQlHeQ
myLew38tT3MiTh7XYp5ZSvFjS55LPTjOkZF57RfDgzmebpQx55srJvGBEDaISrlnBWMVK7dM7w/8
SrBNSDHLBbfxjxKVWxZZKoGOKbNs0pCpT4tPWQBFRXWnb0Osn4WfDWVoj+AVwFA7gTADETpmRSfe
hTJRPHWkC0ovmZCvxO0aQfTsW/Nz+BqIaKVojEfapJMUvjyS5shOr4FCfI8Pd52I4IEqFlGdcKy4
no5QCz7sbvQYqCMojqsfDCeoVDPnc/GaX/TIBBC40MkJ3NqFihchEMnZTLAVmRhUyKkz6h1Q7U6k
/eGPbsKknw7vvkE8UGlqwtYaQUTsE1SSGCJIPYh3BJlFAYo1hegqhH/dCNHqFwH7Jp728SitCkM0
jdMZM7NzJAgCoU0QcwhXwoQwg/s/evgK84eY+KA8ZXI/TUrkLTFt3UNNTB5DNSDQSIj4QgvTcCJw
Szp+05hWbAYfrC5QfYsgJBnDEucbppjUxVfOQ6Gw6QTdmAXU18JPaOCHGLIcXqI8EauRGVhTvFz2
n5BXw7knKV2ch2IIWpMbo4FQqBQMR76pNM0GaMkI0vKB8PHiGz/XuCsKyCzAzOBfsr6avAYfNNxF
DF3OUBpoGF5uLgbR++DcRwUwMsNy0gkhLPZkyRa4mTI6jtLYnJ5YSeODB0xOjfGcdPUYJ5EItCQ6
WtQX9whE56Ccy8vGB/MaZCNzqk/PkRZ8VjI7uaU1gwqVkM+rw1xB2Y1+VfYfEVgPmIVRIIT3qA4L
IhAnGY8zxrhwjQ+Egu9MdOJqW75KPGllrE+fIYoJkG0BeocplDN+PhDlg80WvYY0PkdSUMzrZS3U
xqfKJgj1tMOMG1mUCCVERpTFnupD14wdpejnA4iB/Rf6AmvCLglDWHzzebeIuKOLdCIItXGag0mT
SHbp2kik8OabcR3ewipE5/KEVqinT29bPcaFtLYt2L0jjXUJKBGuHzhu4JwCBJZnW3imKTbVVYUH
3bYCUH0hNhbQe90ajacxzufnCDT6Mp2KouYRNzTLI5geuA5c3RfGIjSKNJ4UGTRKTnRsonKHOrah
3H/vs0TkqQOHCGQvYz+OdUEeAAkN0jgb6TGPhebONWP0W/jUaBBnNiFuqyMIewe4ojaDzkSNrr5C
UO5uYMbg9WgidSkqOBuJUHfPsPGJ9x3UWzk8JbKvfmuuE15d6tF/Bsed6Czc45cDUHAuxNJBFSrj
inLAgz4+QffqNGkfjhBfjtP9e6wE1QWfYmP2Xl2ICA6sVVSeOa1ovlqBjNnHvhU8lwWqKKLsPZfm
FHDjYf5g4qptooXPgE+ahgAIpqi0QPKKSHwHzLYZGju+gfpC/EG9GEljXm2kRpILGS/P0enRzy0t
UtBvT9hHo+5epjqtQI8/kNCdrg6uYAYad2NsTi2/8fAbByuaLZWxsVOCy/KyvG3x+mJI6PExAcjI
o+l9K86j8wD7SlJiY+BfX9ufB4dBHYog57dld0X3DqjJVLynL1R/L0/ra/1n0HFLjBh3uLFMFstL
LCUSTtCQww/hU2CwpVNjfOjQLeSwjKC/Ih8ifdNvmlA01n1eRg+vE+ZizCbSmGoBE6qMG68mfHxJ
dHFC2/5JocoOIz4wIqoQFHG1RWsoBrjJtW6AH0IeMWAlvNmu2xvlrMJnCPAyw/07oLTzNJaG3QC/
0jiNcQiI6iWDmULQccfWWKCi593gFnam9dXpTOkBuXOeUxZ60fJAulCfghEaKsGHDiANq9CcZiNG
bWROr9QO/KdDa9Zmz30xHRuXHZw1nlsxLHBaO20PkbGD4KeyGYNVWC3fiFw7XsNYccGcGtBQMMRQ
dc5MOn9DNevxM2SYogfaSTtuIe4vF5ZqrARQlI/rsF6278rAE0hrUR23LRDaw56bqiX6ev4f5uLe
rRj9QHTFYBCTypNpZg4h5dScMhHN80jjwdbstjzQSDrdWp/mEVMlGVTcIq2KuSgcStwQxv0ZnvOi
ijOnW/dyfkmZ456oTJkHKW7g0CLSENcA5pmlNhZlx1VldWa6zBKie05wMRvIZEBsszHCOu0q5k5p
eBOhMoM8uv6PpPPqUlQLovAvYi1ABHlVcjB32/aLq+1AUBEwIP76+cpZc+/cOz1KOKFOhV17x4NZ
nvDnmEHlaRow42IP+T+6YlhDWMjpcyv/J5tcBplbM5nZigeJ7TklRvYP6PNtRetvD45VCfOx3FTW
nBi33m/ee9hE9EWdALw22eFVksHPhuDJTAlYvSG0HzLfHB82gWDccTXFKTw5BQ4zFRzE5YAsoxGf
ZnJ53jJoYpgpzkzUg3ZAxoq1FMjCYi3Kfmbp+fAfrsX8IaoCH3sXnejmkefsggpDVHApbFw6Crpw
4NKOFNHrx4nBqcFSmd84BShQwyJT0TnYelglzD90/1yczma+WjNK/AkLmqcKpmAQ2kEXKQEwNUfD
UNy4zd3X2LlYqbiP6qRno5VJydwc32gvisHuxAZWVeFntK4shtRs3WKO2FGCFzRDekUMun90jynN
PBe2LunwKh1y/DHWGNzXBDKYchLtontoexqktpDSL4VovfVsrNklyt7/q6df/uABOQeYurlBEzSr
lPWQpzveivwypzo0wl9ItcyL8B7xGB54hLCPRMB9yNFZ0FtQTO0ZJy6clBWak3qUTXskpUfcOlsO
mUuKoXSSsyZYKcTyZCmlpc/TYzNgKKfHabE+J5aPIFmY4e2ckREn3RDlcQU0+urXaR9kK5A0NOv0
yHLfYsoT2UrWML2gACe65JIoqVT+h/NzPEIQ/hzYc6x56Mi2wzYF8NstxA0gyR+ewjqSuoTNGCmr
DE5IzBh+dkSAsJDrdHRYXrGp3DI5JZfQpP3tnqpcyk445gOMO5aVvY92ujKDtj4y0t3XLdEdsYm7
JfWgW9JOselv0iyiUi2Rc6JcnIMWfXuSH/B3V8npvUq02XB9DhpsjTynxb6ww56Dkz5TjOxUm2vb
AXtUbK++bGK2tGz1Tmg/xIyw4YDvbbDb7MTh3Ao5vLfcnQJRnC9oy7EiB9JbxaO6g12nMxjyIgaw
wkljZh3aTR1pD8RnwNDwF+LakLVzwd94aAJxxIC6j4w9faUtIzLyNDeHq06ohe8U8YFbKBxEzCXf
s8OX8QD1yB/YMoFYTPQTaEUvkEA2omMIb1BwwQsAPRMQaPOJ3qcHvI/yUP4CAHvAK8oqvOERUixq
qTVhmkLFOxE38VNpIVBCMQF6YO6pk3JbvnKRRTYM78hFYqR4S6xz8LJyAe/WB//x8MMfznHU+7AN
WGw7pI1PDnOckYHLzvFzzkZZUgPX4LJ4dTDdK8wOtAIxyxaYKyvh+kvRilNPfileJw7qDSPz/3jo
2H3y8jSW8eQKI/IfZN8H99/WP7GGGVEG0QAG5MBPFp+D4wePDpUL3+R4CVovDytOXj2CCnbgGG61
vUK131O1oK6EJaF/pYfYjEk9Y/F4dxn1PLqfcb1LDOxof4wOVJZlZBDQ9bvZgOksvmU0ZA5tEgLP
iOw5GQFmDz2RaBi+OOvENMg0yDKQ1f//+VT4SHg5wu0QKLuMqxLKv3zCka9iPHllSotMVP3dCgdD
TIdGg/+j+gWFBp+2Zt609RV+VW4fyEIveRbOesZTnkqG5eyQUg7yBUwt7DR8Zdq8kRRENoNlHQpU
noNQ5gTzEuXpy2rzIPSvdDG6594Z5UY4of1B9IT4Bq+Eap1nhcz9RtozFC6DZxZiMzuMv6ycRb8X
hwZT6+GrMZ0m2W25nJzStnwyTw3cGq6hYwYpaXkWUGJcKUaBt1U8LWzcOPtDyNi/sDRl98jrcM7x
J9pT+qDBQ6PR2LMZpyF+A8dITFGWs4wMBeOAhYXA6PWe5IXkZrTVlS7gHV/el5Us4ys/BQQSCEKr
gXhe5oYxZy7wEYLrVv1sPfVTHFVIQtkf8gD8La8r3qJ8X85B+TkkaRRWcSpZ1K/b8cxMjUyfLOrW
K/563oZXG04aDgpM1ncp9h7+xkSNWqpS3AOgzZbzjesdWD7/dzrDyEl3/kNezeMjMhpn6uaDaEBx
1cCaMC2gB0PNFwWrC1qcqHgytPIGeFCheLRXHgTzRgoxBFAj76z4YorEP3mZcfeIzVf4E36QV39r
PB+O5//XsamWayz1nsUjq08JZKeLUWEgXxvzta4NjCPvXP/WHLlKqINCYREonmxhjG9wNyeyb+Ua
/08P2e68KgwwAWByMW4MuwkbtysrAyPrGfwM+8Gjvw5QRhL58aj9PLqyamSquBcjwiZiv95iiIby
9A6BHy8K3QFba/6ai5Kj3iSGwR1kMUxl7mTXvsY5HwftL7TjrCU5FnmMmJhWlhQonzDbyDA6rHrw
tCy1AVJkzD7xL11VMV61+JXsOsa5x50x9yCKP4E/qHKIyo6Q44eQMjQh1wTeNZHnmfM8bCCsqxx9
fFG8aowdBva1Ry28HOBF09ciFS9Q9g2hPA8twy0XlJGUc/90Zw4ZNLxfMOsBTaNMPHXmCZEX1w3Z
dnI1eXSxJub+RrT4sirBhNOsQxqKd5UpVzAmMuYqo5zt8SJZ5mJ75ahpZDEMeWuJOjq4cLhVnUoc
JU8nzyRPmEccCX/tWfq1GG72H1BZfonhkplTA8CpEuXjpoITwZVm59S/sqeIC9m3lpw4+Ps8royL
XDHoLnBZdDGXzKPjY1L/trKMeiJSrsk4ysc4CmTFyWvhG7NCZJXQBXMARswDE8/8EsLyG48ri0ke
1gqlzY7cNcI3EmHh1b482iF+u8QD+ONlShykuXwL35JkoiOHvPwFC0sWgURKrClacLA3jCP/8CQ9
H5Y1K8PMTBC08+BMBmtutJuwAojOph3dw7+cfXKEKnPxbDtcMXkuFiifIfyAlVfsDBtG0BwMGB4J
H5O1wi2ZO3lzhkkiJAkeaEnjCJeXyzzyLdxBhpc1qITFDAedWpQyyevXwfB/HcnIcMOQnssB/3nZ
ZNl3Mt5yxjL0XEiCTsIe6IIh6ZEFy4aIeThmh/qmbL1X8IJRlkCGfsRXbkcmidwK9vH/g4p7IUPA
nuEXCzaP5PmZdLkXcymN+dB+cgcue7oQhrFTcAe5xpx3KWZZ7cgD46ZSSU95Xd6e9n1GhDHhTbvA
xgAfCdqgFAgFDMNc8DdHZpFxzokiXsds9RqjnYvbyq2DqylcKTwKW07mkoH+bxhwSHx6enhQ7s0a
186efJ4+LX7KwYfpkn0tK4mfYjvkYPkfLbHyeXge4bUK779sls8rJ7SsfRng/44Rr+v1a9lwjOLr
3GgwULK9xcieidOOH6hMsYB7CnLcUjwZkEUy4GK9ZAPKy/w/TeTstyHzGjNlI0IqeThZGgwpq4M/
sCRkZ89YRvKC3IcmkdGYBiNiJsu/cE6wFkWigcOGfc8VMEgGCSbZoDhAWGd5TJufvjwWpuCV82A5
WPjJYpVUfA0JnWS2Sa8RMzOiMmuy9FhX4r+JqRU3QfYHDyGWkL8X48Uefy3XW8BiErMx+CG1xAtg
/Pgq3i0mkIkWsyWhs7w4Zm04IWEnhgA/A/NBhMK/LALuTliOYeFx5X3xSV9hzX/DL88l1x3tIPPi
BMKD41jZ7e8cK+hv0XrCJmO1sx5TGk3+7zQs5Q9ZDAfSbFhuXute9qxc6bXoYp0AVGydPKaYyf+G
gDXz/30LbyXHFceZbKUbSn2vqXnF+rLcWcQE8LJCyJOJkeWtOVDl6V/bDZMlwRaGnz3AgRaTahOb
wMevOQcXd6xoBJY1ic3vJFh5eU0sPNlOsij4jziwcu5KarRCrZG7MMWv04tuK16fQ0zmnU4/9scv
knpwZvCJlykB5yMxzr59TeNobwS4VIwcOWoWiewKnpQRgz2D/cV3ZOOJyZeBFKfhNWrV7/8VfP+V
U5d40Dni1Ig/Jx5YGUlYRPEqhAkCHq887C8+EOsFMNI5B+8JESEDsheI58hRs7batKXaPgx+ihX5
bPwU5kf6rIXvQInvh3dSmfAPnjdyAJOB/gXT91sVkbEB2/Fmr7E3mFVENZBkZO8ATocb3SGDd3Bo
q3iHdotYKlEf34vFbedU0Qnukog5BLLUWbSLR1dDfI7hPB+/K3e4wADX6c7g/WuO+rcd4p7V9seB
mpP/fKcVxznSJbXK6o/r5IPOqkM239388suc1eBPE/tXtaLLKNohMUFD3hmeyfwXXgKYNsf5W/3W
kqGA3nxFecg3N92KJgr6Xs5oV4nmdBsdnNtmEMJKBcvvW43DjAZOoKF103rXr3L8xtmJmdjhzzjG
Iv+G64utDw3vBJqm6dUDSQPUfVLGLEEwTWGzBVTb/0AQpDg7l+Eh7hUdhFlNoaAfSDA0z+EYp6mD
bisA3jTDNAkM6gKNuJHoeRxinUj6vKLTRAcLsYVkBphniqZODxCXA7LwPnbLt5HqOvZPRHbTgbin
m0TE1pApjHz6f3PgrJMKfB1uxdfpa5Retxp1bl8cProyA/VTXxzntzewOr87h5p8sbjc3f6T4htY
zeURRKM6maGTARfsO52SaCx7z2940J+AsBugSi5XYw4KV/mGObgGewUk8GdkAMkADvZehXXuXP6U
8Q/X+Fzs/AY5XhoXITwAxz5TPsp53Tr3q9sfAqoQn1BKIB93VAIGq/dRtUBjEVUPe2IDlnqm5tvw
Z7geQRyF3cPN/rFojPzQp3qODv24AeWA5M1DRKcuEBMVQgShUqIOEQswoQSfmJDT0m5wdIcHD/4B
4KsP91i5b6CLyvFh7OQhnOxQgw+dDDIu8EEQJXRI5My6YaxOwI6NOx8GMeDnsPsDUQR2IAIkB268
IZAK9OltzB5EzEA0MIZU6p6uNU7TDDHRSf2RP/AIK4JpUjdmtDj+kgoNSt/YoQkxvkEah+Ay+RkQ
q2gvbPltByW9EdWmN3h/ow6AFPf4+AYB4wVKyHXrm7VQlpF6vgvJ6wC+LwQ7DS8jxl3Ya3YrTZl0
wFvj4rigaQAQKjjsJlGdx9Tc3D8hz10O/eo9S3pg+yhBknOa8NYjr1hxSB31FRnqWghue3WSnR2z
8YYAMMEQD0Kn2FQj1MwnpeWWmneG0eL7umI6TB+dTVywN3gFSBQgDgUGuoOB0kcE6/JXTGFhZ17R
5YHrQosG7E14Sp1y0XXe6uj/UcC5DkQFCVaNC/DAxqkQQkU3ITn9VcJYfjr65l+xHH1Cmgm1WwbH
F3edNgCl9wdKKVNODYLz9lf8iLQsnXd7LfafdA0uMYR00HLtQSCzhE70AAl79OPDznw11aATjfS7
MLOvNcAlie3RPgc8gtI+dWnK2593skZdhDKo9fOYVd9NXL3tlvr0+EY0NtxyG8InFepKnNpPC7Xf
yoOdjsz+czgpNvwIBjY2UdoqIkUEUNOePW/BiYYdoIaoRfNGtXf2u5tzHAaGjoCsz8JLLyK6d57W
uoMQzKGea99F/wnH6m5BY7NUbyQulIiDnU+gywEAmBz86qy0ZwB0Ll8zOOKbpT7BJgB0hZoDTs9A
UR3EKNDzQKOMI1VZ3/a1Twb7dABznTkOsDiLZwVvSkT1ptcTphFa7w9swKz+rhRPX1wThlRBI4B0
uV24/aQTfQ1Q//Xk7qCC84RKtgV1qQhX8HmvhUZq0kK5gqy/DGO4E2t6w/xD7zLjIRz6fgurV0Wk
oW7QzBACkPrqKOxT0QviwqYz+jTYddP6AzpOCA6nyuyBihMlQFRR85HoAF2LKa/P29OHg8bo/L7l
CerSHa5KViPNSkO0PC0GGhURVjEKMmZ6R0gqQmhI94t9N5gNijkU4J+F5ZsN4pcwkbqHVQ4dOKdt
LXQXkF9Y3s0tsvHNZf/bxZSRH9JVS3dDWdIq1uMhKY74+CD+JuTlY/xDzROeYNh0HjOdulkf/0F0
Mtd+HB78uXpCeR5fwQy6u0UPuy2Wxn+Mc+6+VKMYDZP57uw8AEGMZiPVB0s2GXq3x3gPElkF6lZA
IIZm4i1bwEB8sJGAPkyzKRpf2EOdpiQbCUX4ZKGRqaHYpZiNnk2YQnqONJ93B9ElVDNmy/+i+YXK
iobyzxtjiTN8iU8cfR4RE8zM8+cKopm7SN3CxGn8NVqY/9Rhm5Qw43/EVw6DNatESt7FJvOi4xtY
/scc7YlbpCTi+QPOX2BM7KCYDX8a1NYZGOG7GXo9HNu6Xyav0BenWYIyQjGcsTLS8ajEi80jHPGX
g8kHJM+C2ntIvTiSUrEUNiRbmcEVdA93kfo1+oPoGGrO7ORgq6vk/Fcl10SSv1Vy+BPNuwQFGf7Q
RzppJn5Es1t6i/JE8jWSR5OM6w11Y4V0Uk5e8pgcEeeDN0iIkAsIJkmC9hE2V74guaY+EmsFfRAS
EIBbFpaI5MYjbV1UcVeuhite9nqCW9RoPXOBPUCFyAPNUUZkjxDwQS7N+dO2lC+ewUNEewFjtG7H
AIJep2eTbnLmepktHx/M2uyOtLI3Ovq96t5ApY4zzYUr9EJFsB4ra2r7z9JR6hvcUc1l1UL86nQo
QrzBMrlwLuTFAqTaYdcPH7yaGVgI1tqp6drOAmWHqveaYdzZc6/IJ7O+jB5kaBrPqH28NtINLSyR
E26FfzORHa5N6iwwlwC7CaZ65yKJJXuwqiGSubs7AJUz9Fzj3bfij4DDfAPZIAxzL+/4FtvjOoP3
yF/8XCSgMQP926ClEBC5R185SFuSplrn6lNr3K7hYyq31Vq8CMQMIhkirzRdmoHwVEYT5FrQn0iu
ABXSo+Ohq7ymv3u9PvnWUiXIUSf9I6oA6EFc1EdgDG/pZbjS9qe33DtPkOxoDGyfe/6+t0tQxECz
6KE8TDLdOxk0j3lQKZ9GbgmWL1DZZ/26Uhyrdmp9mT+mxsQmVUyheYTkuhFdlRnterTYTVFALZY2
ntRnqv61Q/c0vVQgIsf5d9U4Z/LK6LYjCwUIGWmOOhwtYkR6jOhElo8609+VjhDUSIeu0TmxcU3O
MDaNh3hI7aK3nHDYpNoHVNE4auiyIjfWpsPntN69ZWdXS9RUNSdZnYBZxKFTxgvOUbrrngvj6vXA
ZS7psF2MkDbh4IrQy61/doRU56W2Wc/aWUtALPLD5SXVEMKoefYxQu0t9vRggsJHcyVtKR+EV+/+
AfdrlGkp4qWJmaXGMyjXQ3FE43ydVa5M1Jryajy0w8PI+bivlcNyMAo+Y7Oe6n+4C4N13axVxU1b
TL45znvP9GeoClwzxvDk586D7srr+AFD0u/Fv1hzk6a/pXX7aJr5PXlCQ0Mb8mifqeSqUYbKPTpO
Rv5dZ41H5RzRAjrLtPXjhrUCWO9ajX9JD8efop0gtUwAdxx79BHStdSPr4P3PP+CH2SqTlCdun8U
QcVa2+ar8tt8cLbA3PTAI8PtqEG9w0L2NaRke/EQjNtFnjEp4qPjW/sWzNnB7+jDUKKd/ymCiPAZ
O7X9tov25YfxPvr65L5GxAEK6/8z8DBMo89dNZ3hytYO/WrfTw3PtzE+nYjT1NSDw4adUGhI8ciN
6wS5Hha/FxsqjjSM66J6YPq7yx5NI1DEw6XhY+1VajXR6Y8CYTVHu7kM8QBEZdKdQZ1cbQ/vdfZ1
TOxVx9GP5/uweQwF6mLQy3TWrpB90+DqHyyZmvLDLhx8UTR2dnasrI84ggShGq1DsMDt9WlVwRk+
OwPFGwG+dx46DIDBEcEI2troOcrS9+JruNpTc0aNLmrMMcK7sUIOixUcH1C/hJiL3oHVyXB3HqD6
OYpkqjEuGs+6T8yz31SOQTuaHQLpRuEMKnb0aTuOMtJyHCcESoO/UYQIGDb06O0HwZ3OWP+auxly
7VK+IlYy6airx65N/Df5ofQHKYJzpvfNjJXjZ8VxCUOAMtOAjM4ZT/vycT3PIAN2C/hJlDa84YQ9
zuOP0zMo7l/3o1dByv2cQfr8JIYHdkVnP3HeNx0fUGi4qSVBCSo1VNIuTxfPpTPHMcmEqzu09k8U
M8Pe/CiKiYkCPFGONfK73i1bBxWrKrFmTLSsXkg9PajjtIenCva92Hinnink2GP7nh+z82h1gJJQ
h/u5eNcXBj4ZjH/vom9lQ68OJR2R0nOm0ha5GalfyvkTrMlpOqs+CBsvUduGyOI5nMfZcuSb133H
wtr1sLZgBTzdfaxgCT/6dF1MjF+sywxGOwXlqLNC849vCNCxnsxEps1qQmKklk661lFdasdh+4HM
KEFec3J7equ8i1t9FBWArZ9b0BZzvKgfWJxZYD2MfIz47s/Q08clRMAWtXkQXpdkoLEmy9Caad+y
UslRzPLQWNgre1Ylu4VJVffmAuPwrRlScB+PD2Nx+bOoipNcTE/vQ356TERAvEzaDwI+dBEswnoS
Vx9KYHyO3ggntBVF9VT1L9HoTeBk5O4SO+jQxeUcvG8hh9zry/uW+vfyDKrjDJYOQBV4hXN8I29I
nUZd1opIu4hXzvkK2BChcm1+2ks1IEOdAEO7NKcDSuSDreBsLMrlw7mNU8Pva+BFayUBnsU+B2f2
JRV9tGdnqBBmf8hlUdgiDIlUyvDDNVXFNdDC5LlqPWjQ4+f8tLlvbVyR6rvYGHziuVVelzwA5xn+
FKQ5zlSX7QQSzIiGQht0UBTj7ETqAm/7gH5L2nMDee1LRNFKEC+JvOHQ+VGSB8gOY0quc/1/XKSG
rc11XtFeM4NKwm8G4ABjqc2bgLc/bAxgx7wsfhtVgNAGyXMCuPfc8v+AoODeV8hQgReYN9SNaPPk
Htx4aSWUerG4MqYMyhQXlPF6ackDkjrv8R725hJQy3YQ6ksQRsRiSswYkOG0E2NJ9VxgmyadPOEJ
+AJZBSKx02Yk9vOwkcrFYQ9GE4Qn+SjYwsl7LQ2aD0ETEecO1+pSQ//Dx4dnFFTeWfFicEj4eSUo
C3EEwcqwFon2r4ibQfXeR7IeRykco74202YqqpRRmbCikhszppAHVgGskFnoFqyV3h9dxs4ARAFQ
gYInKsBzqdNsL5DCE9ac7A0Mr/IGPwJEU34skpR3hfhfqkogiRhWbU4csx7+tB5voW2Zi+Vp/5wP
GP2G0ipFWNT6Qkr0zFpAmkAKzPqSIZuySO9DUIj4jVQnl4+5uiROJctyYOnx6jJCKoPxZE2eY2uN
uw2sAWCYMWUh+1L0YVaYGWt92PNs5B9ic1q+NXtyu1QSQ4HwCBSzQe2YYg94PxI1YDxxJt4ECiZd
wKe9wLoUL+cn5z2Q2ym7g03HDlAS5tn+UZdMRDj8IdgnVS3rionbFETywA5A3w1+nqigxMUe0V4W
n2MxGAMwYbyrYEG1OfIwAQvwh3SIrNw8fWwJeSkpUzSQe//oS0B/DRUrteKVeY6NoPuGrBpGUTKw
YDubDXz2MgFgCjcPWuDCZg/4TQpAvCUpHMqkeO8gnxnyByz0E1mHxeaxZY+CuxScE+69sbTXw5qM
EQ/PolzaP0Jij0XeCmQEdg+G5bll5kGUspsfWzuRVYxfLbUmCXpOrJFaaq1cew79DOIVkvnpndeC
am5M7pXU1lzx1OlgPQiJ3qfsNxLABMSV1zOWLyO4sFbPb71kLd8iDhlgA6LuurpFQDquWysRRMcR
bwO49HNMAohVIquU7jT2WEWD6oJcGSyy+pQDBRO4ZitjLdnMBcNnLFlj4IXYlCSWSLiA5mNxCu9n
ExCQk/CqSZiss/1rd/EhUmj8boLwY+bXggS8kJdIXvueMenkA2dMmLEEPUtWRSHe428Fyw1MjfnS
ar7Ne2J1oDXdTdixAPdE2GaEfexokeYgzpbFElXPuZYYtE6Poft2m4go2IFP6n1W/6Ahf12fglNA
BE42HBz6Zaqhh8ynruDtaVjgFzbRU2cg3+icrEDC00EwOwOt6FHhuYNgPQIm3n1QqEpG0BOcnTrS
vuzI8nceHWoA0Tr/GSjpJRx5IJZSc2bM7iDp8XLolYvVn1FyBSEYXKMaFpdgFA7i2uNYhmyDYBWN
HU69bwEp9WRGWKWvfR3KhJN5Ql0iomNrdo/hc6Iwl+5oB6JJbF2k9JvR5jM35+cXIJ8Wn/C+L6QF
o6QF7BnQmBLR6HWePAMN1Zj0nJ4eY+49axYZ2c+AKOUe6l/IWE8rEJDTZ2J82R7ieyZ0YiFBxi8u
94p8c59ahOCdX2rjeoYU4wbH7YbvxtUPb/nqOMPnjrRXgwOtBUuTdn5Es1CC2ZrzgtY1el720j6o
091E08MVSVLqw0EWDl2d9jWbXrh7YE+lb4d8M6MvrR1WqqCvfoCu5RllIUA5b0i6yenmz4W0Najz
wjdD+vLucTkrGKL+zXAHzpNswWkJI/oU6ORCjHk2LddEUviOCPbghUJkS5WEwgmrdUrnTPykG1ZH
1C0afNJZxHIg9go0fn8Gu5AWqfAAjItmjnJVr04RKR86HKrgkGTc/xpLS8Rxdn47RJZ3nJe0EtVe
h1bMIcBVjciZs5D1RTatSTKI46hH5PAOU/vjzkLspuW3srGxMcElhQuLDqSkCCgPyPfplgBWeaDp
TZohh4HkCeIDViawPSsY8ouGOfLu9HEtqtVpcXlDHo0pyT5pPorOabUaBKdIWnDbGSn8LgXwFVx8
LrYoJExe8pYB36ap7pNROc6KhTQG0qayIMxbnQ5u9tlAEOA8gnLWpOdPVAOZZQSY4KBm+obuNTrS
3TZYDun2gPo/YEboXeu32pImLtrHrhtreg1ou6N/renGu0ANh8siLd6Kt0NKaxUHpgaHlUNLYe22
myzt6PmJ2SHrJ22W6k+W0macpXyuJhU8p6t45OYrjQbSmRacUJrl9dgaV/pjrOVDc+k6taa05los
pXZz3SvL++bM/ND/uKIt0pzTZsmzSp+YPcVP9WkEL2g9ynwFRocpDUmsiMDkJ6PEDHUuerVoQGOL
8SjHze7nuJemu2Gav2tHp6aPZUA3F0bkudmFu5AWvx91zq6npy+jS6rd52gwpdLKRiNbxhu39NUN
lnR2zi/pKerSUzCkIeeXhjIMRfCIaoybdNd/055fJOXGaidsDbFOOn1xT5+GuUQFiGbyd8OptErR
okiP1hstPhk9PLRLzR6LezSaZeEOGNRx35NCSh+5xws29JKxYAsZ1FeT8LTH2M/bYLDEABqhsa6C
cv9c0jF4c2nQmQ+n+pxWJjqGW9pps3iHThjyg5RCaNEolgd6oIkNo5IRID9C6qBwDLx7e5v3Dufv
TnU5aOyx/a26ZHfmF9QyYGV3Fr0edIPwHSwf9oc+eKeUJFlAzSuYAHjM04jzj9YVbaw/HHvf2+7o
16TFXoutJrpUzmyff4y4pVcOHDirNDKdUU/olmT2ZPgBy87IIsgmCAzrdWNNSJqBySCFvrl+4Aej
7O2QnYVFiZ4L3hs6g9ItHJyd254TD0hKRlJtTCmV1GRGZQoMBTBToAfmSsMsBhldOKVXNOHzgFiw
R28PhW8EXqR/AncOB0MgSdKLIKBpE2cCBy/38STE/8KRpwMCNBFuJz0HAOum3aJf6J/dQomtBG+S
FC3VcaDMAtACxNBtkJUDAS7ZVikdC0W4XJf8FJ4u2VWiFZz1uYDfpT8GSHBQfuYREKKzQ40bbaFH
BMZMADYPISmlNUcH2Q6UAX+zRoloKc6pPkUZQtpJ8DM46fXeMTiJiX3KiW7hz+OqAXmYS8dEnj7n
+BMBxCp/CL8TIA5mHMwfQw5mOZxfCqDkaLVvsj41KGhrJrKgBGyvpC0pc+gjmE9CIHIR1kraQW7U
asjdn+XHva8vCDXJC1K1YaWNoiK22ewcMvHFP2HJba9ZPhPz3fL6tJ5dfLGFz6T+EYs5iLX4LPYy
RgkPBLW9Gi2oB6wfieVZnLyHkrTrgnJFS+/jJWbTk+s3lYEzpILQ02ezvKvLDkarOjl65WF9pqDN
HrweF3q3vaJHsNse61DRlh05WthYPpV2ezsSKn88KHaOpHsZcJId7ZTpEyoHVmaeERDBwFWrU6N7
M83eyczx4eLdmh8LYrnTW1YsdpV7Ogb3XcxTnbsUeomO4xtNOjrKafY84pzB2cRyzAMLVgdSTk+X
AzwDHzFEo3dMdgWKgAwAPdLDPfiEHucwygxHJSigR/PTDLXYTHKof6geVZOSV0LmrAHdidikuldq
tzfnT7CG5GV+R8+oOiUlKCwOkOKNXlwof2gMQca0CnIqG907Q5XBGWpTWjyl3WFaNtHpk2OFI2kE
psBtC/fwHFt4/E3m0eB9n+22NFuXE5pWj8AF6tUNgPz02fjFcHMZwlXo27p7tsAGbow3vIwn1CNk
P3+pbI3+zgvatYPs6D9ILE8YYFTK9GjPWaBbidBNdOfJXXWMX4YIFWYEUynjXX+fb/bvdXGeoSBR
UUgjWAJ7xwyt9M1u8zSgr51QG+WHJP3Qf3pmEYnzWxmwOiiIn7WAwrCV+cimIpp+z6mrepKHpOxC
eRZWKDLLD9JQTarQusiBl6E+gSq2FY0O8zWpZ0o6BdyCjLg1uWTe4AoNFCQeE8QMwuZrYY/Jr05I
eCyjEXyOrHj/x3qsQcgpBseRQ/JeGZL2DDst3V147naidsudTtZwjf/SVinGN0sVtGK8vTaNYGA5
JCgYTmGpgUQsLfydU28vpI1si3xAesMFYuUAEKYVkeVFekBF//kJ0dBguEO+mlUX5sB8YEVeXU2/
zBNzNEfD/ra4/d7JaU0eJRLSx+/73HjPt+afkC2gaK1tqlW54qAAc8BBA5kV5djFOcXNIs1+gAHG
R2WRY+evEY1iBSlZRNlY459IvNtjWgNvz/EwBr/7aT78kPLs1fALfJslKoj3jd07pzvKDV4LyW4y
mhz2jFXzpB/CXJIW4x+MVFGT63PQ+8Q0ElkSdJJaIIb8zKawOpCjI7nNvSlz2Y1zz6Cq8682tGKc
Sq2joA4HseLDOXTLrnIeyKEYALeCeg9dhThmyL+ukUXcg0eSwjPOwz1AHpGNBlFucw1aa9L9wPAM
E/SZH2sTgktU0Yo9ARU4BXaBSkqC0OgCMQNal+vaHzX+ENZAIs/rrLw5DViiZ3Q/xo+jD4NyR319
foL3EEHa53hHlzIVKh8KYFqfJB3I1rpOKMKbJnxJA6rA5FZuCFBO8rs7sh0bilRO/ZurD6OimDXn
CIPenJ1hPjZdMAAUoNQpmTLCKiJVwtUhlZ/A4Is3t2tWVwWqJYscyXMF9oIMP7rZAzugnPG4T3Yg
Er4QJgeMskN2D11dJg+O0mt4h+6wjZTSs20ghW935/GN/AXyGg3C1JzQtCX85T/tj/5+CEoq0nA6
Rj0Mv49pT6Kog3oirOa3r3YNMkAyzOgzfd3woytaW9NM82suAJ9p5Z104L7h6L35xbvkoZbPu6OQ
72wT/adDNLBPH6iAcBJymG616YBs4avqj9VAt310n50foVn+Wkhy5+Gpd/Ldtw2lXuVTa6WIQ+6a
SWfnNtMLh8VzbJrEzW5meVntE0xU66sxydqJlL/BRJHiPTHiJHfcASXw36Jy7FwExY0/vsugUblE
mV2B6kIfU1pphEXIuVAz+EGxtQQvdAgfl4A1SgYZW0NB4ZLifpIcQQCXBJ6JFwP/ZOb3Z9rnHRLu
QAXKI/GhC3J+BzVdu0BlVS83AHQYaB6aNPpLthkeLXZYY+H/OMoobMD40ch2TfieUqcWffOYhO/L
H+0fxtArqbh9UQvNw/b79Nf37BKnenrt1W3V6RFgADeHlfURUwK4uWqW8jQ97w5/B5TBcLiqs0JL
u93qSUKo+9L6Tda+Gxy4ymByvARGGermx1kNVSTazzEFmv4YnaGMvrpUz6gg1XdfB2Z/WeT0pjzd
5hSdj8GQZZ7pRNBo9HrPsCCdbOJMOLsF6+H01SaXd+adcA+/tNZd6wxBABSBl8uSpHrZEzVMlGrb
AarZjThvFjsqr9fE/h59dYN4hC6NgfNds0RUz9xWP/m6ABoxzT7tq0fAgSuuzh9o9KBKCNfuaEwA
k8Cjp23qa8wKVe/BSfMaw4Xm4TbLn/vinNijdWlTvZ/kD++hw8gwPv5py7OQq6rNBBTfqRtDzTLS
YkRD20k+Co54aZvG75acX1pCyE9ejTrPpH2gqUgSCfdUOSU0CEIewFqc2B2+zI0et+b3YE3uh4nO
FR+TQelpI+9CSXSUoGbfJvf+4/hx+zvOi4HXHOaP9aP3zpB9Q8+lj3wFojkmd6yBJYL66TKnbwdy
VP0SHiu4oe61g5/d0RRCdPt0uqVJl97cgP0TM52IoHALCMjajfPOO8QX1gYMsub4XPsWXJoQLMBf
BtQAgGdMfgdsoc3p8nbyLDyOhob7mwYusjp7j/J9sCONpFqL+oOlqjHLxxWyQEnx0u1Gu/bRJ6fP
29QeyHVvgwgfyKpCA5AGpQjwH5/E2fMjGoMwux28e7c+AgAcjavPQ/aWzSh+dXRhXXy7gN4CRxYN
XmVubWmIpWt7oY44qNmyVNPaISStOYpdTk1q+ZHQWWDUkY0vKfk8MJHGJc4um8NhAepFv36d/pF0
VsuNI1EYfiJVieHWFpohfONKMolkMVj49Pt1trIzOyFbajUc+KE+gJyi/0jXNocVn4Vju/qHoNRG
qn/vOfKIdO1TWHnKEODjVUBblN+k7CVBKEq7jvPFEE03EXWFBZjheTfF1wJ/LgJ0ZM87ZH47lETS
MM8HEEYlgLdtMlurBxiY/T31RQ3vmyqbjgz/VUfBHu3UX51C29NknMhrbC2krnorf2g7Fa/s+UgE
75ChvlNvRDGS2F96U5oPbQizJkiQTjXI4rBV34ieEjOnid9fcAItyTyIYf4iJb0IASWksZd3Xv5m
y2un9WL2YLV/Kb8HncIe3Dd5i+lnQtqBehoGePyUqYqaFz3+WWWDU5+4YhQEV49W+Jq4igwCuq2e
4us0rgf1ytvPMkALv9bcVtqyZzcYL4uOkXfbdc/0rzlNkMJLzNpcESYd88SrefnOm1o3a36lzsMZ
HAsoVENlt6rdOw1mYDwFD4G1BADRNS2X6CzvPUSG0LlS1GPKro+4KuhbeW2DK7YxUBZRQ2sSovry
D3PwQcviSAA5o815poN1N30WIUZTVGv58RGpHU99iROMtwk0jOjf8F2abiytK/u92yTD3rSuXCGv
2wUsQ8SPaPugxZN649HgfNNXEtBkgCDlU4/PFW3uxsUJK3TeCFqAi9Sy+0Ca4mP4ZoTyfi3H8Pms
fyyTBS8GcOy4EgJbat0ShfL7JiousPVhd7XxekY1jlRO2ArmtHVB2VFARZq2cBOUxaN7Fuan5oMr
o7vP+YcvkF8AzEhBPYZL9vFQ4SRlOxY7HfG/zUDRweBhx45/FwLS5YmYebxgYM3wMi35rP/EwblF
biNKn7QtIWf9O6AWS/kle1GeCsi4+LLrbm0jC73LHR8F+2ajmF4p+9btK3uwgZ4RrW6WFU+jfefe
rOkK2bjYGd+qtZ5/kyQAuUqkh2jA4DcvJpnmdwbEc22E9j90Be/brt+DLeAovuGnIC+hYX494IhT
uFed10S7LMAi1TWO3GQkHOXoaJRRfkcCdGNU+8xGld0DPGrmZ13VVg7Gtkq8MYfJe6QAXKtNr312
9nuv4/Jo4Mb9JBa0cwFROBp3jxistV+c+YTf+/ZWeSCE7hPn2CNf5w6YkXVJaeidBjrA22HcTvcP
46ihzgiuw7UXcNp3mtSNS6fndqkz91Z7Rnfs9YDCCvCgpCcLv/3QBL6dOe9n1GIeXh9UzxNKs5Oy
ph56X4sxC7PR02hxvNZkhe825ySSWo47WudUX8l3XEyDUoMy0n9BHWGJvzy6qELHSd2lcSDSdBp5
gJZRPzXS0DzmFMIMDyNcuGDkD0kOZVvdFm792cx+nQkpeHisvY8aa2GvyLGszJ2XbfuB6bCMlLeF
kjY4QMUB6FGjHmf7Mkm/E4cs3lv3yT7jkJXR2NC0A22Tuf+XIP7j/NbFZ/W1UKBKvh/DUzmchz6i
tcyA1Q2KxFEsnTJiZDsNkRftdi0l0p5c0lUhZUifsnQyuU41cIY38GKmD8TE6gOa/MBdTfY6DaVz
fpTYQAMpUNyuc34drC9Nv8j24TGfGmc7YZGO4mb8btbX5QTGWG18B6VJ9DuP0244alvgph0W7TYG
2c4bUgJBem5qt8NCWN/bpcvVDyzxh8AGTt/pjnSEYPL2C/kGgPNBRdEDTe+v+iN13II6/4DZsPya
UCYTa2ZVeSab5h4MTWz4UhvmzrNEtzjDs3tmS6o+yYbHD6JzFsX90yLwvgzCMBLWl93jmeE1NsZ9
NDx9ulDmrk0DPHRrwyWJ4afu1RmsKGomc+Kb6rEZaSKSwheeuUREUIMVaPdAsTxIT/RubohCyuSj
q5uxXY4pNBdJQc45dnmhl+ypXal+fZkgEg4Hmy6S/toixLNckEGprXX+0z8oCzSBNXikvHFDsCbh
Tx52t3e1Py33Fyh9NOemQAWfr7v0gJTGXRSXZGLJfFIq3l5JtzflmYYvrR64Ltit4QUCCrH6GpRV
DBiv2Sr6CQi5kn8a912XirvQlJ29PN8hWQCfLjjGUAJ5kz/i31uzZU/vLaIuUG5tulWGfULpilIS
JdQCK05j4DZOvJvUvKnAsotfUKMjYVDyR+fp0uO6IyKheY8s0R89ip0caiQpKFAhlUHbjg1bJAgf
umdPVbyjfphiDIG0M/rzEMeWtQNKNcQrA4uB1PLL3JuTnRMLQQEz6NMjUPvB9jju6TIrTVS8AH9P
0O6nGZt5sukJTxn0iC0X25Xim5+2TYBxh/Rs+9pvd4Q2cQ9o4Ceb5blnjtMjArjR7B+Q8rEe1Va6
jZr5KxcvlUE1vxYnZmBcPsMhlBCz/LDsdUKBLROhg5N5GbMF7pvhojmeNa46rLK3gdbHh0Rr0tzU
UwCKG62gPt4lH4v0U2ZbBHA0lLIfYJXAvIT391INZKqt+lrP1kNP8ummExSKXA0w+ZEkYL9xmFJ9
1bZdFWVvQs0bTf+VQWXwAmuOMw2VFMmtbIgtW33ZL/e37gYEX6gpm4FJf0W3g8qhM1f0Z/hBy95W
KaGtxsVtlgsO7B/FUYczaK6xos49m8oaZeXxXIDaQwYUoU6HjdYd06dScTlyrdSD0dtrlP/8AYuQ
n5bReL99UkEsOUxG6DdBbu0WA9jis4MII0ubpH8Cr4wSUx8+hpB6LBvAuB26VZ0GxBJMALr29gG5
+2TeUDiHePxN0J81m1F9ZlRsAQV9A2zt5VCz4zWi9tf2pYXT5BDH8Xr3124LHwlbj/Q0ZF79zJXW
gbJHGL0hUqSinJFLZiNZ5+aGqh/xVnYw6AU+q1VEfOT89MNaSaIsu6gom++7mo0EAxjTa8bA6i+j
vutojB6A+QYFIrh1/VvxOcqvjyjWjMM4GqScTEvpc+ovGKLfgKF0K3Pw7f6QIPHgeNoSUKsY1sJp
nFJ+TO+3oa5HpHsL2nbXyy6uP3gfDIR3MBggeaKQWIEH88b8XbX+WeZVqzD8BiAOoDPZ9tbRyTf4
LCs2CSjeLN0XM1vrPliR0M8IiEhTHtFNguORvBW2S0TYml9zuW3vOxJiOAjOeO2B0ABktgNg3IT8
xYv1CIkVRspCSGnjAP9R9YBw8LtHLx1+B+Gs8W4CSinxzInBGBFWExMQId/24+RBiygg15F0BrFB
ae6lSvyaUiuwTsubudZr9qnvrffhh0qkfOFNqxCNJlGq6j0gCDeOR7BfA0SF86Pfs1UopT8Qm2sR
QYhN+Vr6NxdRp3iL7k6VP1tng5LYTeZsoGgnCQLfc/3TAeig2QBI+A1G2jMzG9kxcOvlmhpUvidY
uj2WUFXmlUrO3H4ArcewQZeeksdHY28U1Ze6Zx0ErOOV9do0PhtaPiiCsvPhPIPD7hv2W48gJrfF
1lT6tVXXAv92Z3dYVc7mriA7esrMSLKFvLpZu4X0Vf3DbAVzqb6LlhchtZ6d2hUSLIJiVRG3PEI9
8RaZEzsOCucro6bzg4N1kkRM8RQ7KrykgH/cwyWO4jfztuflbILN5lovwOAvZb8TXlDTtpcPRr+r
iw0+WFZzSMKye7HTi15gmI3ChVs6axt7JXoh5WvR7W0nkNEZmbdKfyF/kjZpe/js463dw3D5yvUn
8gv2vRRSfPWO3Q7OP2lJQH+UHhcMaBI50vt1WYNzsL+yeTuQZQIm7NOLhNiq9GWVHhY9E7/wqXMa
JjXZ+nf9qdJkhk6koutNGS3xLJMrEtrm7N3ychio2d/7TY3Jd+srynv8pH9LabTkm8Lw8FGSTmzU
qF4jJXS7Otmmk/LV+w2fAhUvLLDo7Tl31urb8GLw6jYZbr9O0CwkNZ+do9JdJmPbqGS7949CWPHE
FGJ95LTz7rD0/n2HxHaZviYLshGXvH9GGlz+p9Mn0Fz5SmVNmiPOjTbxZZJxyUd7GyVm/Cv61KPS
huQx80xzCwd0AUYa4TThMIcm7VfarfMmGIzN9DgMZZinm4f8qd+3hkZfmAL+CFvJ109xhofW3gY3
R0mdXesjv8bx1cAaSqHLXLsNlZryWKuHkbIsEpqrNt3Yj/dJNEJBbheGq6bbLNCfHr+EkY9PzWaI
SIw2DrbY9+jbgGdcRFIMDHZlD+v+DcH5mMlEFgs7hcobqSxp/pNtft2cTSe/pHfo24F+nWU/CxZK
82UE5lxVX9BHR5P/Gz+Q+32HiDTfsy7O87RBBV2ZvWz2+9xXu00teLloVWLOg1EBllk7FM5xA+MR
S9gXvmio7mboJLzxD+vmYTTUJBe+r/2O5TGBwYUGZJUeWkxM4DQ628LyHMflGwXSbPYTZSiecaIf
ZSD+TWCzFxoHU1rRL5AUT+YwhiqHUDkreOJ4Ced/qwVCzJdBil97AxcNv4R2BKvjTTkn9aGpn8iG
qa10q+wne54pPYElUjfYgDwo4qdZ2I+vFXEDYGArkpUX0Bz3W2gcrOEjQ3jI2qn1c6l8ydIvUJAc
NN7gFev86x4LqW79nUqa+ljzLsw55YIuqEVlDjQGehaW18DuyDxl+eoBVSVuPK4bdYcmO7/+1PhY
1dPALD0EgjREVlNB+bkSHadSeGdbgxuCD6i1MenmQH0i7lbWWhb0ISFhQogMtgc3DMOdYgpo0MeI
8qhChLRmod1z2isZhwQSiLBsOwPDZRcZmBqtuFH1FtXvQwUqVxzh50OIM6JrROY6/dBYSoYjneK7
GYBhI6XBuAvJbmVdmcdhOi+Q+qXtAql2eqmGEwHvNK3inhLqjzJGGjT0/JC0EFq/2Tlw2THwWlI9
/n3tqSIRXQJ/NYPa8lsc7GSX+KVzE7AA3QmvEae56I/IQLaaQqCO306c7fq38TSx34OiVvZ49fBj
GNO19rocXfM7ffh2/V7NPtLu9tGRvL4lpIRA7ldxMGZ0NX39i/AG1p3UfBJbpWsw8SNkwb3iIGoB
1JqOu2DHtusZllj8LIFodMKaUkR7qe5YepC0de4dEdMRqMEoJ+6tPbPv8tDU9omN9k5uzHGY4XWm
vUwkbZiTJwc8ATGIyUgTDo/foossmINjcrkZ38A0kiJKfwcg0xlqL9CMej9/65YIoMBEGU0SCbtI
FNBJKGm0Ee8wM9rBawBgNB5iAQ4iWPdIZ4CJwOwXUhnqSTJAtoC6GTBCOhi4n0g/MkgrejHAimyP
uaQj2tWuc5y+RAD6oLiRksyHj+qyQC0ZCeH0VzXFX9SlGMVEwHx6JLL+zi037jbSh41iMA2xyPlR
VeyTALSvIAZPeAN+2m82xMnlylGnftGq0q7QP/I3YkjI1fcMCQKa5ZOnzMGSB3H6rhshMyk33Fb2
Kvtckz4/1gzh4zI9c98kusj0c6TejyQ1Yyis2A4phPsdsS6n0i+niwbvIl1Tu9Z1QW9O2hNHd5Lj
mRWSmVR9pP6TzDPDz+OoSVjWotJFj4jo+rkg+H1fNL+8kKfgxgjZOl7EMflw1pKMVlzIzoYJm0R4
hhRV6UtEMic5CXATKr7lxiMUwMFJ0p8sxGnqbTFRWYZY1DtBOz5jXaeYb6Nz7NWXVH2vHVTX+7eJ
1NoCvkRJAN1dahttmCb+43Ew715+O5UQlUASly6ywQjr17gPYEYBT8vwmekx/ig0PyqevRZNdXB/
IoC4t2d8HJzWx5aDcoWEAX36ISvCqGFKaZM8INsJ/wlvAmgXU5YMWuTIaHS4I+XpMfBU1GkUl7R4
WAHq87wbSIjpAxOLzttV+n21U3Sf8xOB4vrXVKARXyTlaQbm3PjV7aJjVtCtKywPEkFBelBnLI9x
y9T0VBCG06m6v+j3IJ+ONyt4GDhkAJimw48SMWDQNg2VCwp3AatquXBOKR+k0TdcK9pitaAhJQV3
yK9I1igM62pn3aOywDMj7JoogdcBD4e0MQB/uNfO+KTVL7er8dFgjGmIZrH00t8DzvQRBQCkEUXN
eYXjyvBroAf4+ARdu3JeNJD1kApr/4YOFWgYe0VIrgsfbAhhubBDRxmCBFhe05UlDbnR+3RcM9s/
KAan2/tA92G7TNhx7YzygrZC+6O/Yvn51P3rNXd6kXfd0dxOIq+CP42MG5t9huvTOjuqr/orvrsz
sk7LL7gLBzq4KmJDiGe0VTNU/8aInbtF8vST5bDt+Pqf/64NqIeVH3AsKKKuKwzXWpmVo6D+8MF3
McRmf6fslrIBrIEVA17eLldBeyzfqE5RggN0XYXY3h+yL7Lv6eQAMIaR9sp+k8A4T73iWJ9RWd3T
MU1f82xHdRgeNameKM8zancBS5LMgG5hhS+etVZnsl6a8eGCxB1OcC4cOypKReVmv7JMbZ3gGr4J
nOoarQ3luXNc2/FUOSheASRR3JcPcHYGO8jfeIu+3mjR8E0ugRzD4lAX8FqILoQicXql523uZrqX
usAiQQx0lrcp9boN9DqKzQYtGIKhMwVm7e22j7GLKyBuKhGvdqc6Pvqcr0pNb//+XOZrSmLo8Nw9
UpfpQf0EHZC53eUDr5cdLJwMItVg0bkdZL9sD6vbqfY1xC8Wc79uPrNPgD3kOSQjpEX6zR2AaTSL
T92B6hMNaXrT9pkLYgQpzVCcK3yEA6gp0xUGUBTrPhs68iJPJqE3wh2wH87iJWnQLmv0BcCYQzyq
3L6GFDsp7tSGzERTXMPth2y/r0JRQyFSABcD4YSan4OUBYESMjC0GiE4WSGMu4nuK9LTDxA7boLe
MeULmrm+hE+p6tmJiNXoZTD7yFXLs31RjmNJ8ASArSIG3WEc9AzLYthCideuGtVyCPDpTv6VPx/q
Whb+MpvbM1Pr8XjvoDL1+/vicuWG5qMrDKQKejgTpAQgAFbpm9OK2gjvhr3qJx59yw+7MzkfuHFa
FERSdEd+50VgYxoZPqp67tkKIXTWr8pwRuxRAW8UDOC2po3kcnz1rIpvclNaI6KmV12oXcRvN1Ba
AzV1dLHWImT6Ux0ebnsoShwBpKxFekYFKXEuGkncl3y+H3jnRHGp92jgdRT6+0iQD/vK3BNmyYM4
AMExEBfBHe27LfeTGQHMz39xEdCQHcyQEc/mNYcBMAXHWI/4VQN52LKWab91y0VCw8EMecTLtFU/
y6PyRMeOtgTqFLQoRMlF8VkPiHmYYmKKAhOoPfROn6C60LWiGnCvWUxkoFden+JHXovlNMMJmkN7
/IeAwKIfKPo079WxwwbpC1ZTPvstawMW/yXvOFS8GzQPatFpHM76Udc+ARbC/bH+oaRgP5fzYVTe
6dXPF0aidl5Se1cO79b9MNJWTV1Y53Z2ruDL6kGCrqCOghNmLEdKaHdCA2Lxb21+fdOTNX3VG3Ay
GmtSoGvw4Tgu+5XysL91HlC5z39moI6StIpBCbpSSmXhbZzAP2AasiBYorNOAdopReM9pMSVRpqf
CVSWll3pRCV2ia9U/R/xr5KdauOQ4kysXwlJHz2Wbkwvy2EdIiVgbrTpybTPt9u2QGzgRiR4LLBu
AO1lr4hfQiY/W97HzQM/lewA9AjN69SgGxwmbMidhTM02lQI2Vneg6ztQexSXWLzSEQyQ+hwxMWr
d1/KAtobA/1G5styedieZq4fVIOpa8QDptbGXrWfkuyg33pcQbdSHGaipox0t9tRXq83lJgpVtCr
qSAt81Ut+enZLJLpKafyrF+1dKu2wguX36dxTJZBvTp1Y6aHBJtXGZ86YXfLOk6WdM3Bk+TuYqDP
UAPH2CVW5z6YVs2DwPwzUy6G/Nbwq1Z1yZldS/LvEaP2gnGg8vVY99210cMlpZYVR1Pv6lU4zy/m
cFooB1qnojhnaAlkL8NEagJ+FkQ2Lg0AZBrSolcd92HsdFDP10JDCg3jYOfnIQntJKYkTPaIqyxm
KnsivrnBeCZg8jjIQxb7WvPtu3+rwzo70EG2jFdrOE7qtpfWCMz0/+AvIGu0F1nOSBcb9VM2XKqs
Wf93aBKZ9CG9aK2HzRE4KAtSIkxR62u2Rrzh+ThZQK6CasHjcZzSb/pkQCYX3BIMH/2Vsn+KXy1q
yERRSDKUYFMoR4KAoU8ANWn40S+a82KBOLY6dHagWlDB4gmwLtYycXSKQBILJtvyfHUe8bQ3xpDy
VGrTSBj35RjWw7uKl8OFJdEub1VlrvP4anMfI1GIz1rRUCTbSj0ePgLuNELsBl2M1WMjIuJTrl8T
1Z9AaHzc/fy5vf+zTi21OIrbzKwHwYSN9wiLFBWC7GxbZ7ZJXtpuXvPk5zE+pR+qfgQlyDYM20V6
GlKPjYfazNeNnk80Gr5yOxoC4koVYT4N1RmOLY1gCKUUCztP3iyVONHiF/UCvu/+BT+e/luzhb6I
TA6cQdirZ13ewyN1lkODWfhBfqaX2n/KYGxunuCMozXhhHDsnpJdRbf4DRdGehm94lk8ufYZmXMX
q07WPn0wWqOBnG8kgClLNLZfHd5ztEGI9FoG5zXv9/P92IMCbS2PQ91c9pwFFSFIKTRg5TKiYcQB
QGaknxH2SMBPQdGtoIrsqnp7bszNA0L0GzIiaMKRzZESq4eMtCPxxF7Z7SZwWIBBy+q5nDYzWz6x
40P1NZhVDxeqCzI+1eSWnOHCCDigUDpT2MzoVa6MhEQeRhY7trov7DNBUqIfQGRoMxCV9UsJ+I5d
v6K7vJqkkLjuJq3TbEu6llgehXnOzYbzwULJYjhZyXsNngLCPpDOee08TelBbvAJRqULH+jIuipt
yIlCO1k1fYq/+hnkDQHb/aCRw6IqVUQAP294KdW7ejjcLSFgkrw5ZQRCJqWvXfwFDS7vCqmLyIVb
B181e0im8MiTW0iqem8CbhqoI1A6qihkqCJPG18Ig2h2UutF6aOTj+BIYFjLH3Z3qBYwjwFb7m18
qbJzW+1Ec7Rxb5YLvlKpwkcNni+YJw4pP6NZktAs/lSAX6pYvrRfxHljEYDmAptVA6ZH9XBBvGDd
4Za7RAAbxiXsb68qg2jUuAUiAILvEspcudtIHuCM2UDpZ2X2u1gNJiRmsfy9bUCjAjtjlJSnfox0
oJqFPxE2VUiZ2/Dd8K3uYIOB2S1VwSQaMASUaRHG29ykdkEbfjAp2GCiF/bTEewHIFfdvra6ulK+
QWMOWD53yDZBDSa5kfB8udCq1+Ungl8CYaj5nM26XuO0ilZLte9jmGQW3Ibuc5w+YtHmB6+aXR1M
6lF8y66LFaq/cPj1hJZzKeU/GWzr/KVOf/SWB/4xs1PJzo3w+8J/s0JQGNfAYCih157ZBBo7e34D
yKPCTKGnztnxQEFep8sgQ2ROQPqlL+A7ClEXjJlVoUFzqPLJDCZrlzwz4aknTFNAU2y8HzUEPCyv
1Q9teSEmqwWegHyOwkGbrOmSkhnlGmsJsTUNBBNKeIZQEdQ4Rl2dlum7nO8ni2lMyQBdc6K6UL2D
+ht+neg3ocAgftMiY5r701RqQWupfgv1rU/eZZJbZ+BQ6nad7KwrjbgIcdCYoOtUta8CisTxMCfv
y8Aj8RPciI39QjtbKi9xjhui7d3U55EDjQOcnbd36Y/O9pk2rm5+pNkpa7wacJ7t5wQh98ZrUabz
S3D0WQCZgloJOnQc/jaaBiAznTSYxM9BzTXYJzgqIaKNERvv3F6zKqqsTZqEE9SLZvoXo5PzNccA
VIf9L0d8geA9JmrjvgEIPIlXBy+frW0oeMMvUAnO+Qd6T9MYVVh9CoVN8+PRfVR/qil58XU39y2N
xVq0qMpxXxlHenW8hkb2V5vrbvDpBDbFvteeue1S3SLBVxMW2e0rZ5WVbsceBXPggfhq1C6lQvXL
SgPGgxym06NR+0zHiMuSxvNg79p6twCSsDajQZSE/o5yoTkKEWIO9Hl36ynuvubT2RrPsWlBewH+
Gv8i9ErRCQcac/m2Yiym30U4hQ03hBtwQJnb3N5lKhfLJEgr0ew8pROV222FCAscSLaum8s9TpAo
oJsgS11nvlZPdBsZbdoqCpfXIM0g8SzmW0mkvNc4lboEITt4t9h+J7QO5eE0NTQsqVuVaIn0korB
Omh2Ay/0EWBn/Nt112L5LnilefzRp5cS3xp+6+6ca45tEQFtmPRgoskBCjbcBNS59SHf3g1COjiq
IqLKtgqNnUdPxhom99BJQlrEs7ln1P6Ebrzh+fa1fDqo/AXaD62DzLs5T48xnO6In9QhNdkav/Zp
favCzI+XnTG+T0KzvDqqDnZNa031ldpHyAWRan7lUdYb82sszlMSVnVIWUBFUg+Pg7W6uFdcgkFU
Or75daVJf13LdAc/C9J0oFIDMF761JVyyc9nXpU6yKrDxZp4c7Y2MTRgNXRrBCmFXtS7TcfJKwBT
Y4CKUuVAkhYU2+WXQGPyaFQqk5DkYsKBBzaOnQZngdlQ1r5J90fPKICXb5h5M0/Cig5JygosInLm
lNy2PclIZPybI3n0i3KPOxJxOOfej46sg8mxRI3dpVpOkQMlnzWV7Lv0RCyaesSe7AqF34N7V4uz
koTzajN00mqTUBb5nbNPBTEbaMO2u7TPWvusQPOKr2xH1FQG/TBCGFPGkNakRlBbbFS6c/RKgGOV
W7plVIgAemD9jYctaPkHBo41wm+09yOSDBkdW3yowFaO32bJDn1M28+WRi80HlZ/6j5MMhGqYwbL
9vQgd0gPQEHmFIAeyXc4ccKDhrIJi4HpcyWIdiOhZzCLSRytQ8q502Yu/1G4pKwz/Ax7Cj59hVTv
LmPvqcieZdXLz9qIDeHLVF8orC4EalV5lnLai/iPBvWZko6PnGRYXRcS+tyj1tUi71kjjVoH+Qco
0+fuKn5UfC5sDv4Xz87RCB+PhcuHL/6IlxFinuL3KIzylfKce4VLYTX3uiuFXg/4h2+sAeevVf5U
LiaR/FLq/f/xCIRgu0p9l5Zm97RoSJ5Xu3sUR8LHTPyd8Zn49z1aNq3wTbACY1MgZ1uJPzvtT7a+
iBo+FCTPjY2KnL0T0Cb9pL2J6spF4RrEPWY+aqOUuQTTTLDV/hfApbQnxFdbXEE46ymV/zyg9Hn9
LVhgVrxQvBVvKYwAY/TXYwiKxVscWfslUDDMM3B7Rj+fAcmYcjWDhUs3rw1E0kcwgMWGWkhgrIdP
hzKjuPTp1wi43F1yKCJadej6I+4uACaPgxD1B7az7Y6N35wICPnGQXVh/vgKR/OJ8y97bxAcpVzp
AfRoaDP3ETUFhggZFu6cYvymiujm4AmC3XmIXiGjsni6r6Iij4gJOmH3Qx4RRo8bId2fR7egQHas
3ZVRCiKTAUIBN6rPbYBor+8cQTBEeZSiWyZ8JqDjRRSZhLADYrycOwjgCTnYkb//nz0A4zAUaBCW
K3yqb1gy/MzN5sZxKaYCT4Sqfk/DLByP3amm2OiJ66UY4E8vzUn36TtXEYe8zFMUf7IoxYeRh4/D
L5TosPeF9wKl4xPJ2prkYEMTCboy7dNAC5pIDJfmEeHyuFsexbwhDIm4ORHxks35igsAnTABjZ03
oUsMnxDPA/HcZjZXpgGTeUaFGEIW2wGzQgjp02NHGjoBcMHsWWBB8n8OEe6RgqY/8+sct1iEobCw
EaunBcfICmiY5yBQeN5VZObrAkvHAd619BIHA36GMZYEVYQZiMEMKxgG2a0v+q5Hirr184hOlLmB
5c0zQZYv0l9xjw9KDC2g7ggpj0jMWPj654EabYHqN+EI3g4WYtXib2RaIqg5Y4g3BPs0ieHuFpgw
8cEqPpQtUp4UWxCrRrYfptcVj0CGk1XKFOThoX5bYDuQUhz+m3BQOdgNkGMNkcu9sL6hNzBKyKSg
MCJ7gJmZLqR7m5q5L3S/SRZQKpxB6JpvEluD8+ejwFcDFBx2/W/8lUA7/WCmfQzTqrnqO/YGD0IV
y1qYHog9gqbp375B4Yc9AtwaCxM51L/1JSTvZDyAnNunuhl/kwhPHo4+FxRIFEOQV/meUMuDHYmE
HqhByOmoFompbgc6xdw6st4EtUJ8df7VUeUrYdbDUPdoOHkQ6iEghgM/INYG78QftlFahOOGiIPI
lMfC1ohyN/r2Qqp6DgFKcc1iBxDsVRxOeO+SURAvfAseT7dAFhy5OlJ/eVkf8T0urY3kF5g5Jnpb
OhcTH/Sg/hvHMnqg+Ce8X8Q9wA36Uw30nUjsv+xZKFSVLF/zlxpvvaM/u+HixP3xmrigiCHIuegS
+RchACPzWR6he6tvuk/EbBFuMzdiKKzvv9cXA8EMEXNEQ2pqwNsZrSVXzlBNLKU9nJvqIMZIjB+x
DZEGebi46lsgRAof/K4YREgAOxlZOEoox7+R9++X5rNm2oqviRdI+b+4FfpPf08HVwz2YN/gx8Xz
ERcjjIHQYRS2MsJKzQ4e3BSiY79c9Y67FIISaB2S3+O7cvvEguQeJGTMuErZ6AEJ8UP5QxgT3D41
ZqL4gH3OBibxE6wtNBQRVaQFhEsmgyImEG/NV6ktslPMyOD8SSqK1bKheyF8PYSTjnghBNsFi5kP
NFjEMiMBws0AlWQ4V3+TXKw84W8gfkB8AF8i0qfFAuDln1DkSXYxXUjhHBMJkad0l+BmhL4RMkYS
liR/llJ/7+agCSIumqL+QSjv8B0+Z6pRkuAKe9bX3zXf9uLVBNWYVyAuD9GGFNcsTGUoqjAQgpVd
oAmEkhI6Ow2vJ4SeGuSghL2cUEVi3+dzjq5CgLaEkowgZQvzFeFIxn4J8lls/XAu/v8yuRlLFgCp
gqW5+B5gZKY/IvN/ZG5xuwwiy9A64n7Co67BypNb/01a5k3/OeyoThXrO7qet6BaTa6NIIiYVDZT
o2Vut5HJIwf5wIHAtECBkruLf9UPSoWow8AzF/OA3pXw9Ll9otryr6H+BB+CgRL6M+hdCXsjAf1m
4P5/fDwK498fWR3jEqFqz9P6J0ZZjBivj67nXbS0jGP6NzfE+heXL3YVcTN/Iy6e2p8MFZBzGT1P
8ZGyBzGx4PVu/h4rkPuNUFH6m0rB7JwoRcW/FDSRFKJyImT4QXg7tP2Cv8c2C8VVsWCxMIKH97dp
UHx97MyZPYPNIIpDtpEBFVKxjoSUqdDdUDfOUQxxicbT/1fJdXL0suI55x87ZI3FwsPTLAB9cxmD
Aii9gVpG7j/dIhRVovvG8S1frFDxNurmhnZX4VqUOlkSTFVxN0I6VEb1lBukPdn/bUbcqnhTMQkr
lgIziOcxizcXe57JIxWvKB4jijANW5zJJqML5js+Y1wVuTzXXTO+4tyoYb8l7EviUgHKHFCn/bsn
sZ/XO5pjd76kbgal9dJpqxyFrpUcoI/2tzjFohFTQfzdfieoXeWMDxthBHUzMnxAu39PkfSzOrTR
sIORyFf4R43sHSKEG3H/8UHo7jDXdpQ+hMubEM4S9yccfNQNEqooLDITy93yJq5R/CzgdkaG6wYw
zlaobjDtYhsR2xERkCiQgg1h5Lhdni9fYnqNm/pbY8Bun3Jw+wGK6f2jkrBj+/n74TpinYhri0OD
pcFm6wvZH8fXXHEvsieWjOyNB7p4Jzo7F81F1ZHoRggG0gFCrg81WTGoJoMpjhUYPGKkxVj+7Xxi
v5BC9aPbWELsiPnfI9zmsLcIuyON3SJnIoiHF/NWQl4GHV2kXwp0aDB/5s3FmhWT77FbohblnEf4
/8FtoByUYR4t5Ay64L4BTnfKj6j1hHfzNG21sAlK7NCbcyfKF65Fj/CagW2Ahp64yx3YA9xvFPPX
+HgbkjsTwKxHtrIE9nXyWJcuKqTQxTyzEsd0s6L6V177KZBw6rla0lZzfAXsxnEBHhVSCbrJIaqd
Daj/AmLzWveWSEkomEXNRnP7yss1ITT6BScIlpGfU/S8giIgukQVoPIytBffbyVyibuOGka2NgG8
+63kytNT9QG/txkvjr5edtPdhZQ4/szUvf8j6by2lMW2KPxCxzEkCHhLVDBiQm8YWgYUFUSJT3++
3f+o7urqKiPC3mvNNcMmy90xNA4srZ0Ei/wCJ0Uz9avYjSWsczJ2SHqLCX437czY1qDQFrZNd5BU
U39ZKgim098idUXS8TszQLgTmoLXKhxZ3CJJgYfQOK6PP/wkAWcHVG/tUbsOUPBXaKtiz+AGYrb3
/k6/M6mMJHRGaMvVp6+WGEw3Qf/tvRo7yrYKZGEsmo66MX4qkMpwpAE6myETK6QZ1gZvBkNmfePE
ymNGQiZSjqnqS9EAXKuaDCLcn8FTmk3sfYeG0BLnQLadNT20jk5hGHGP25I7aX4WfiX8AHoMMlkW
MEmMEQxJU8a7RsoSynqHZAtbB+G3z+DF1jEQBKvW6PPxFh6a+NVJf226Q62VEbosHqQFXOBC45oZ
riqcN78TSZ6osdPk69rqtNhE4otreTTQR0PT5hWxDHb2nQAqB1mu5tVakB7Lq/JHJoLNpcwC5TFG
b6LqhvoDN8uMoD6hquA7DskSdFANIXDp6aqTT5J1nC0YfDwICwXLZaaGbzVd2M1RvQp7xW/I3YpI
a4GWvZ58rmh18ZnyIQdUQzJB1Kh6Aai6Q9xS9aNOO5d9Tu+/HrJrcKrkBj2ZhNvaH6wL3iTuZR+o
JixTT6/3I1e3QbJwt4kSE1yEoU1cLi6Ug2XBFhCWDfg8yDFsD8QgGFZlKPmgpKkH/O911KO4fhdB
/LvCFGDz1uMRjqhsoXk5LUt3cM61CQ7F5VIZC/USFs0PLigH9xrlPEwWlCQY0gnXxDqNJGxhmAlA
j6kwyXWhvzDoTpd95Aw84W3fVAyR4WYZUNbxcM4hY0DZZWrd2fn9DyBusOjKKW5aRVAy7TCzE8S2
2PpJ2McYA196TyrJlUs3IWdhQKzAZzeo1sDN+neuq2RquK/6zEzsjjc6JKAEtS1kphVDekgHwm2H
qQseLijR2pyBz5H+LJt0X9pDS77Pl9AjIafRvir4+lPfoIDokH/wUIwR0zu0Tbs2q8rRQmKJf7PY
yityp3H1w7CaMV9FsfDmDX6IwsFaCGUviHEO6wOc1KQ2QkdM/jKGT0DINGG0GcroO9StlMEU6LgR
yt3J5pl4Dc1blE/J7QKE8zmV5YLDuBsQVb0DY8LnRndAX4mVgov98cjDiUOSjkBj+QMSDsBZqk2G
jYpoS3HGgSYikYvdSy1W88V1uZTiK2wEAgDb/5r2EaNkGJ8POw4H1RhUNlPnT2+wf3qPR3Bm5F1/
vGuygU+wXBrkIIDG2jcGxry6JVqh4cMZ/sgG4VF4Vm6V84YVlR4PsyA0b8/peaRVFxLDH1rw6PXs
3+3Skrn6/sCSya0b7/9dLx+M3ZIUUuzPGYqSDW9+5c7ErOIWiBF+uCBWlaljpfEkSFViQ6+Y5KAH
gqmS4PVQPH7oOf3eZ1OkoGJvdZm2k+vTGxalU6YkCaHdyQoyNjQDLwfETCC9FXCyjN1v8cL2UXnE
DDa3d5dOVK4vXx0OcE7pG8MJupHobHRhH9JAP13DLEiWIM4xD3cHFE1tRtNxQWpi1lg/ViD8iVL7
DKDbh6MYKy+2Kz9Zvl+nPA2Ywh7PIHa/2vC+v6C/IylHfXnpyoBkLI9A/gceoQw90XsYzIhSRz6J
2ebshutYQUE1ghtDxAoE3XQl8SZyGnY4IOK9QLv9rLbaaxp81SM3Y814Z2FxufXZT3QIsv4nMUkE
4u9vc8sBOQvk90fYFhxLMGQ21w9Pd8vHQTZnai4JdPE9XTWUKfffCg5vYl4fndeaARDreyOhSPhR
J4OoV1lnPhyCyXoWd1++nQD2MhlBJuD/HTkOyCt1rjZDbLH9zCEmD5iwYxxCpmptV2G56x62gbQQ
379IOwFiaiOGV3gDGA7sCSgBOhFZmZh79IH6YQEmuNLQNnVLhqgaXfouuOFl8jwgvtP9dscgYXgj
fAnNTvnhrLKXUrOuwGUYgOiHki6g3ZWQLBBgxjn6g82P15fX4/eTvTgZMQgjvrDoR133tfxS90GV
X+pRZio+LLFQwvKceUXNsjwB5IX0/O4TBsFW/5jXuaPcRcpxviExwHutsENKWbAfx5dsKsgaJbOD
aAgLw+sjnnW+k7sB8wYlX8RUF4aaFag7VR0zl2Eu3c8dqRzfQHSnqbCBgcH76iZoTR+m+BCrdtlN
JTSfPnxm4zuqUGwsMsEfFRBqiyDazGcaWpPYv601VqtqpmwS09I1hsiQE5YPZjWJKU0HnG7hLTaf
5hF9nplVEA1HHAvdf52Lm1sTk2XGxZRDzubA0AhLkwjc/v2ykaf7HzI4YxtuJyEzo9fdYpYKEp4C
5o9Ll1m7CzuZHc/Mj/ohR3ixKXmUnvkeTOPJ8P1Xk/YABwzBt1VsIcAqHuvzwzLGEF4RNFjqufPl
6LZ4g91nTLpVjowtcbWUq8wuEG1ZvSXmJWO8JiT82+Ng/TwlrPWsgQuAwj+FSPo1y8yjZQ0y5dXw
IHV4zjwbByIemg0+A0hTJfBNDy3XYFIvHnAEMOmjdRHHujgE+ZJlHO2yswVpdQMkZYxfC+tK2twf
sESHTymMApw6cdiVbPI44JPW/gHnErKTGqovdpbCBgDrbzXFu6vEM+grWqMPRizMmAuGqV7SRtKe
8z22IK1I1qxiG3a+a65rHAv0yYMqnFSu3Ob8yMBCvx6nY8yE/mcTf8FKjy3JnqtjyDjIxVvVUQpR
KynGeBoRm5Ihf0dC0hfsBh8zrt/kZ8+nNBide5/BSmhee4bO58TLs6MM+1SfpDis0mV2o2ron+sM
Uf9yibQeyp8yrSFnxlbDrK6b/DYBQyQWLZESeFYWLN8YvefQL6lZgCWTCQxo6betDj9oXAmh9QZ+
uCHlyKcXjETsDW+CVBMHjtn5gdxyVbbbJsE6RRCBmsSvcve3YZzH2lkNZmLYRceQiBWLh1NxXsey
JOj2PPsemBZyTLoiFs1uuVbmKYIGFQsE02djhchXQJVBLdyPyrttuKmtfYmaJu1YKFXBsIWzEtgu
6k0slagZVGizgxo2ir5K8Lwhbg5e/BvTKO89mLEaJeBRlELMMnAcMAvT/44/stlY+/pP3yQfT7PB
bbn6I6by8xejCDLAIYfAENf9e8toyQJARsZKZYWhmebfmmv6Q92bKk4uY89cYjMSxn+N4/jq3+vp
vnpmeDFIIqMXpHDypNktW+NDYfBBwwcz68ljpj/8r13a3Te8rSe/6xO2BZKiq2yMO0tPLKUbUZ0z
8cF2hYnKAjVZva4rqzk8iwlThX4U42XhvvYvCgLgrKQaZ7tPIIT4UKcWfYYGDyjzGOsKlQjFBnI/
+P7EJ7Ig3Gsx/PHlE9wBBoQwdDPJzyHSYEG5fkTv97Q7yUguNok1mOCdbyx1FEeERTgdOSN2dlRA
egoXgx1dWKnVWKRIpvpBx411k0gIYp3KLdjUg/0SxrVwjzeWpAsMx1TSNFu7yIr8zzfUf5aytjfs
E/U4J2NN5O+Rj4LMwXp9cImHCYLWGk4l3otG6/yigYl5vXHFqgirCiAOQUhll5Bf5h5uNyg4EgqR
b8nCbmBRDE7z5vUH2ZY8NUjL6KDOuGCR8UTp5jCof16uPGkbvC99GP7CGCMhAgbSJsFpezbmI8Aa
WsWBzfd+0Jrp3JBOEAnEBdwTG3oHsmS/1vvJPgW+cXowaiYM5p4Oo0UnmUnWaK8ZcEFYAH8zVjhN
xrcAoMhn40doKx6zPOnizB8uynmPlQlPAzODs0SXNOlgXdGj++ma8SVz2wVy6p5GDl615BQQoqPt
qj1BZh2n63Scvx00D4Ptg1aakQ5mGcv80CJzFdoH3fssvvOHD4cOnvTv8C3NclFBFCaXRVhS4k6N
lOwMb3ch2EK/U7IY6iN8kfCvqADkABMw7n+stXiVpuOKSVE6QZHag8HYQVCBRhc1dr5uhiPIRFAq
/EqmXVb+tGXUYfWf/0adaxzoEbj+bIbPRGI/N2pQpkIhA5IsQC+yGY7vnvuTzTcKz3r79ZL9zxjF
6e712Q5jjlmQdnPGKS+KaGQzHkYrHWZ28KrkA3aNw2Y20L3cBiQJ4W6iKhdxsfcT0kWUHn81uY0v
Gz8clQC1PePc8oRpQk0554nwMc4mwhl0lDZjaQ6nXskhu2TU0Sf6om5PLhHDJKBEq3GzrUG0XTJB
dOKpfwauaO042bUK5Yjf7AY6nkxED85JSujcnPND2qJSfuSOQRksW/fD+zRYvtb3fddZfFQfBolH
OACzsXJg57s5j5V+qi+wkpTpwOnD2MeciKgabdy2M12z4eWU+lhi8yPHA/oRZlhvB9E8ijkEfn19
lHUzJCUqfOHjZ/+ZUzqwyL7jUHpgSYHPmPWUAl+B+DEEEpkoC5wzWESLg4HuCT4hjcGj+bK2wlhn
FtTbv70yXVM9c9aLUX8yEhSY11I+TbYFxWtNn2lDR4GF01dJ38WOCL32Do7LKzffprFSGHZsEX0K
7Re8xq9TCxqwnXeOsP5ZDN7eB48oV1O3N4xRJHvm03ieObjQvpXWubezwTJNnLs6UeTpbSFcNYjJ
/o7qR/hD9qNY1o433gIv/Dzjb+i1Txf+ZELa3TqOdB8ZDNelDhUafDDqr8m7CWD6luQJoRiAxknT
jec5PXEySdDKEEuSzJs5mm7BQcMjC0cl0IviL3N6QSZi1yI89LF1hfaBVd/LCsqjgYKRHSUJ+1hC
YKjDhPCh4KyOjNp5cpZ+xgG/3UE+RrPR2hxiwSIg8woKvDozcKGEnQH3qB/ixATxO/F/F0ggzwN9
DlSr4QJ/BsRMOLxqVkV8BaDWCSIFwY5v7D46q5zc9xDkQWYExR25/wd1YktTyC/hyo4TrNdhRyyw
/CMIdoMaXyw+NDwYT4eMFoCBJmkYF0zjhiuM3F8Dv9Ko+sBPMFb7PHx1sDTkOY+Rs5YTe3P+b4lV
5kM2FAX1FTK1EcRP3kZyqJg7utryBZDngWR3InDm58L9uNxWV1ZXdAhrdBTkOmIxGg9XECdffEAY
g1JCKNR2+J/0JY8lHsehx6IZ62ICO8KYHcGBbHPFGWNWOuMPBSfXjt9Docxlo4wS5D9ECpravCSI
ZYFU6sXK25kZjE5LtUv3PdLGb2pDuq6dug473DQhH95NUfybybVWTLDN+IwwjX9U7Dkx/q+RNHVE
zgEXhUpIM05xluJGVjzt25j2WEKyGJ+E9ahh95OgZyyib3KopZ1RruC51zXSlikuI7CNitb/DSew
ayBDySNkYoA5FgJAVEpraigyuOxiy3KgUTtozOqiAUaYKTS+kShJSmmR4doFD48awus3CzwKnRXB
0nWg2t+/50nFqPbhvEu3v8qdZvkphR6vnsSK1dSUGoluxx9boR/7XJOQ/B2MGc3kaEgTCYkB8Ept
PWmRNac/zqJ+MartDz735R7tJgOfCzBNaeejTJt8Ugdh8o3MJ8gU2upRYMhsKJhwP3YSurLG6y90
i6o4H8XKTK59yXDxss5ecxaseFKNFjrD8/SsxmZnwYNB0pWzW0OMoDxSpg0yE1BeF1uZBWz7cvz6
4w279AaGLVNuuBgQ22C9zltj2H+37xF02FFn3q193y3PNMwsRBqwyhgLWih0/zEeEBgcAAIMGnnK
Uro5WJIOABt/HdfuoDWdz7wOfp4CfDRvpsmyharFuq65XFFi0VKtCrbu4meNvivRALH1O0ZgCHK0
I6sU1S5yL2iVsC8wNDpropv+XbAbqT9Oa97c1lwCEaqmROzFjrhgp5k2nuR8x+TSIKEQ0l0zRe/t
V9PcXxXNWKIN3zUYl3vvw+vjD4mvoSpn7SBpmHGefcV2ZEHHZjiEBXMe7XCKgTaFqgzftl9wZVq2
tklSqH1yeIhL/6xIqHXeXs2T7oiHxG9ixMqH5cfl6dVQ8alVF/cB/D/7AUI/vdOapZ4h4iRs7FYe
S/jQuztVA9RZixDezW9TWOnfA1c/7/r2HlP8IHi87yjZIIVA/ErAu0UxBsUB9zgZ7rX3Wd+1c7Zg
V4DHdHp7XyyJYE8Et+hVjmjxeDzZUbCGFzag5e6ezmkKbi7SBlIbdshfWcky91GPII2q6jwOrzAb
oS2oNmKn/QA7JAtkHTe/5Qv+yS6DlErO4AHPHWKLyEUY+kObbidTN/4X7SVvistadtFfDPb0KMv3
gVIZgsBK31+F6NUFoyIuGNMETEneDOkHV0yO8zk0tNz3Qc1UwbpADITm7lATmwMx9+2zsspPV3/5
ieBCDGEBWt8Th7SFneKCt66y3C8a57MC8QNWjWd3Fwlta67wvUCOjs6GkYoPLfgEY4GbYAoAjZ2k
qRypW0JvwMJk/f6ghLN/88kzVU13cNvPLX2mm+3QdHCNPzfAfBAezIxDGaDUSVc0pXf3+vDY+fth
RiL3EP2Qh3gd+bKV4ShZr/F+GwAUjil2mEyjYbvB3/NcinuHgSBwA1AYQgPJQvd7d9kCmIsKN8M7
xSagMaXc88IT8s4I5bM+qWWTMcRUDJ/JWYIfQupxKlFbgSG2XJeJI4+GOJOjuYEx8x3hwa6saVoe
aP1HKIoAlx7ILac83qsdSeiLE8KG1/L0Qf1DiIBb+n2GwQBQb+8ppHTJBrj4AL0NcRNMsNaGmGR/
F+WqBzfY/gYkh4y6P9xh/GfyV9j218FnFHMx7RXk7aJlTZxz2FBKayOy/wSmBTHrRXohgLzwpbrh
B+pWM05CxOafqRHBMVIcg/1Da91u879bvx4OjSKpWM41e2jplsF3w8bk3oIAzNb079+7hUfrf39h
gmP9AgpanPXv03zXY8Owek7qpfCN1MbGUz7AgHoGDf8kYmgEs4CreiicN2mPwPUg55A9NxFf9y1w
lNO4DfGhpVOR8PebANeNb8EtkOHHlEuuL1sQqm4MdhwqOr5aviRXfO+YSP77V0wl/301E0xXZ/9u
IW4Ve3e0cJ74UWKaKLmNnc2qSWO/ZtmswerO8Btb5IeSmMl3vOxM8V8XVQE/6CaFvl3Y0hyHi2lN
i0dPymO2W0H5+m+Emo9L/kc8vpid18fbiCckvXObhYr7W/cdjI8d1dK29HnM31QLMIipIi7QLtbg
fH/w9YRyAMwFAm5ees5FOhGJYTHFtdHfWWzZbBcAfEzovuZhbvjACqZk06jCZ+AwuDXHsJjQh9DL
VFgYWcl7WfOBUHXhWNT5zRjFJBkl36d3xxneh/YK0MtQLwsfuf0SaRbKSDl1A49ETmByixKEz7lh
t4dHyjmwQ01q/WC80RzA8VN3/ZF2koPUBpS28PkxqXv4t8Ct9OkBj0Nbh0FqsbNyv3b8s1gqoTFB
eFvhhomhhL4XNEkB5gNVuf8IkIJxSdw2G2m+fRyb1mxdXLfd0t4tLhVmKFATrSFfiwt+NhwrFHWW
GNCSvMgnGvtklVriX8ZBQT0dkDaYOnrAMJeBrsbvTwP3a56ogpzbEghsw0h3k6+y5RvT+2pFGIhI
aXbnqXNazzFpcsvl3Zzz0zyxTvMKdpGgxYmZ+CcU56EYTsee+G1no3+0VZ5cZCgiVOUzBmszIUD8
97F15uVy+dv9iauJBGoLhwPrgumSdeMwcz1zuF+8I/GHlEvw8jQXYBh8aSZvXXwODR++uBkzF04F
8fmQB22eVOdEcWCCw/BVYnr/7wv4G1t0cSqLU7t2EJPb/1gcFYl++YRogP9OdQjG3I7JdUBvifwQ
myxbnO3E3Tl45nOu/7sGxHUgQvB+dvdXueKS/ThgWWSEQxaM0AET8Cd84DFMszACt2iYrOfY+I+1
FXs1F96/6/U3hvp2ZM0P8wVy2fC9KLg+noupIHRVuPZWE/FTMX7NfhA2CDaGESHoMPHUmA7mBt+N
qQIpQ5n//tSDenhH0BrkETV/fwl6jmwagbBC0M+Wtb8Y9/4EWaJvfbeCjCeOhVgC/q0N4MlKE2Bd
CFxEuGXMKmB477U4VFFrBZk5PX2tEz4m5i0YuPP56USGzyXhk2UYynFeK6P1+mvNxwx//vtYn+YO
sbw9oUXmk0OnR81o0E7mLLaIy8wj2yy+sxqI1r8vQfuUbQ0qa8+LIak+Z62t+8Nrz9P9ymGPWjdO
sRVlr/iSYUqq7hOSaGtTwbkSYe0Nt2rEyeN/lsVKD4p58ifIE4r9th+uOKVwpsG34HnCImFMD8Ai
bYzV/b/Fmu9TDOnNsTixKEf5OrEAeqCDZLSNGRW1vgz9aTgS3KG+h1Qdooq2LB1jSZtAGCusFtZI
OEZOsmhs8YVNHysy/qGM88V6fQ9eISEkA6iDOM4fk03sDOwEBX5LpM9jMliRfr2ViZe4HSHrgFxX
ipVueWrasByuMJx/S58ni3L7CgE7hqvbkXnFsryinpvwK/ZZ/N1ZYPv4PVuPKI9KfwvAps1u2EYH
4CnqbERQdiATEWNVd+yB7S3+oeQRe2I1Z+zdrYpy1OYeid05qQZDR4f+aViYX0JVgNOD5T1mLE+q
NngQ4KbCbaemLh51KEWF5b8M9Rq3mB0DdxCQsI//i9me75B/xq8hYQUEQHIHO/Me88+mDyHFIkbq
BSLxDGQDKIRhto37yqwZ3Z+uWtj506cNIv8iAl24s/Btv+sWM/fKTDgZz9hUpftCM6WtEb3DWZ/P
ba2BH+BD6oAZ3KG513bSc/qKhZE5Kj3i5hkuMQy58TZcfpB06wM8A0jDHIHzhdMISG7xL+zmgjeT
PktAVUJ1rYRJuVVyTMVs42/giZ9cPE4oUyyNK94+vUYfNqGKushKA14YgcAvcxBKwqCqpgA/97Co
WWiT/opUHJKOhtN7ZnJ7y6ChPD+vwA7k+hBYlFofPHwxZsK2sZn0+lZYoa3COgHDGkyOKX7Bd3xa
vz7us3TB0x9s+YodRrNpe+vbWYLWQY3YpxaRx1LIZ1SbPSfBVYhXiGnFB9kC+6myi+nC5sjZMOUX
zBAQBOYlW+hvSgRPEDtnYlDguhx7Jz7lj4dHiz0I5bPB5/SXRd8oi9TV9y/ZYYPHeXaWz+9Tu4/X
v11CilVzWqdLfZfPi5W80S7IDKEOQTuSj48ohdk4+s4gUjHEmRVreFTwxmSLI+yKgiRfc2qzn9xH
xPHcLbHBvGYs0NfneAAZYy6NX7C91sTXwn/LPlYCa8Mkxjwi4gVqWXZEkUjh3VdpUqYp2C9WNSQj
Ghcw9l7h6JwBoL2sb9KpY6otWTXXTjJ/HWS4eu8F1+hWkRmMTdUMi2uCYRhtkgo2dKFF3Q/phSNc
UokjcT6UfzFFAPwRrKxuR/nnfWD40JsnVoqsvoeZJF6eVvy1W9379b1vA6vITvkIcwsvlt42+UJN
HMk9rpggRpUj7Nc5o8xHzHQc50jrDRVHdft//SGWa7gzYGSArgpJjVsPvXi4GSKMeHt6b/FRJu9j
7wVDAfGh25DKSLUJiABN+9pGxGesmY/iwXbh8gWFR8SaULBjlVf37Lse3N4ih+DvBcZyf11qMjBS
rNqHYhl67kuu1NQkw8zKg1xMVMcsozburmOZnLV08nPuiMYYSDi9i74pwMQIpVDMNYbYsDlxIYEU
vZQJJU3A4tolq1saFhjbYsj8neXnfAGxLYJjSOgwjaAkBlYQkrHYwMXURtTMHaQ/AOsWae26i9K3
N4hqTyGZ7s4oU1/iMebgNF0OrTL8rWvSJNJxL8rPlCTU9yJYooL+HZNW9mR+7sRjGUIEpRgwQQ1N
szzwU7thtEqdo8IGU49lqAfD0xdLXYTFE8zPsXQB2aMRasZY3MqnPAf1Xukiy1EnkhOnrymWWihX
0WA1zM0qcH9LDjDHw7kIv/YGthlz30WCWSkQPJJZKgsYGkxjEe9dgShg3VNG9tY51Dbztc2pHliT
SWlGW3ns+UMgY5xF6T0GNlNqJvmYtBpB/1SvdE5xZhiAOc6dCOTovkY2PQG0BjJVLtlq+IGBhwMW
/uhM7JJld6GRZ0n9YmUIw4BHwiqFf5bpSZ7+IlxTCA5Gxs1hxxQbFw1Lm4KaviiO5ClOsbiQ4nFy
u6axyFz5EdYL5ARARJsPOWMAT8RhFSG1m8gHFtaa+/UTK9vqC/SOP9TYT687fxOrQhKQAPES9dxf
ovWH14XGmDaIcu0PTjDy3P6hkcQkqUzcjincgbkTOmjsjhtM0f+g03Hlq0RdzjQM9YRaAEXEtY9t
szmI7kGxavHnYRrXoPMF4zVxTP+yC3Aagd4lDlx+YuN4hEOLfSSzQszdKNv4QPjdm3JaZSXH1JUe
nfHUx3nSR/pkvWOKnWF7UtpKDGVyr+bHDI3YYKYHRBeF37CeYUR1+F44/5sdwtLjPaQQm79oNzBC
nkphfy75jy3OUIu7r+hoEK3fhAWY9ZDwkJY4tG1LDiDXIpLZViye7QzeW7HPUYSfb7Tse0JCCjIr
OCmgIDBRmpAM8rIp9r7HgatizM2BhUq6efkPV+Uy/e7L/YBhj/BPJIjxt4B29wqJDoTeOddgXzix
D/mO1JSOuq6/wTHTQkC3YvyMwqA3Z51asFewUD7eVuqUIUFT1F671Ccr8HJ3mOpTmhWWPFUPmIuh
VP4g6SgWv/7q+/aTegZJdNwH5vReSu06leOw32yxg9qqURzhXice25XRdcdmMcuIdkCAA0YnVIEm
P2TrRwjE83XrCFMxzHps6ocFwL2X3l2qmyu25+xsbqlhJxwWfP7XDTcEjW2DnKZ1NrwYO1DqN/o9
PEetTrcY5y0JKhvreGaNqmUxa7bFRtsx+f7QcOxkysZzybiCq4RqXjaz8y3KlyDZ1aVnxycDzHBT
Plw0sOVK3zLTu6/f2xgI2WTFx0fJbyJmCpzHWJbxuV0qgWOifMTxPGakzsx+o2w+/BG1Ak0Su3Qu
7JGBTKDGDRpPKyAqmM0+udSTgf88lijrWe1hTjJc+c9nWB4cQLuqiwJdAvNSw+ZYDTOGCbIBFQZr
OIzKYKfkHW0w/tjjNxV/XwRn6o3DG2KezbqgXwYXNhWmPFiIMqwGyu61Tkl4N7AnJ8NTUIg6ftZt
CK0NcHjU/oH9MrRKZdNhZMMixki71Uc8l+D3UCiC/pLVIxMd5ADhD7IAKhOuIchq2xOUue6/rCUB
1LAswr6jF3ybKm5dz4MYkwi8CZNOPMbMlQ4BAfLFy9KPMQ0g5x+vSWRcMe1ClCxehrbSD8qhh0Ms
h/7Kf9uF7uibIURPLFjMv9gdOqjR5wwawv4+2RFS0oTo2QdmFinMDjMTzgyh7jM2y9uey9CZSM5t
P2TpvFOjA2iRJns/CTdALjZOKdz6oHowfma8yOAB0TPtqII3ohiFAAjXCPsv1bI/ec+GKvE6hCKZ
xIPOkhN1Q02LTCkM4HZ67zSGHuuODxcB7waHmQ10DUL/GOuJGAHze6p3OXgvJlU5df0BohZzu+qi
7dB5Um4ulY0RIGe+ZCxyqIfB6pEiC5ewGpICmT7b9Ir1Aik0DsZOyh7bkd9eI/a3FC/8h8QOuyCG
IsoIip8gW05ZAlkI4Rw8o3jz+4xVD0ZtTISd1RBkzaoL0x2/UmTILBCqV18PlD0H2ItQt3eMvJjL
Y+qNVju7u5zSAF+cwJMBKZakaJPoYCKIg2p2GpyJbplLq8zBLhlwcMuUHxIyGULN1yELSE4YQTE7
ng85mS2uowQPMqjVx+G8vaqcilusSfrbBKjhdahO6UXj4Id6SNlB+p6IsqwdgnGesLeDFr4f3qA7
toHPpTjRqbAJm8NTsVdICktceOUMhL7ex9d3DVbOPG4W0jDDYdiDBo2yw2eTLknQGykv83ahlC4o
PXCPIrKXwsMV8g5kHlPMZFdhunzAv7/7PEtDpmu6VHYUHTRIygkKci8kFSG6HZlCewST7doRXOR2
xYgDC64TBB8GDVA8k4HNGBymAT4yMD1unL3h58SIrj1xhv3zK2eBZ/MbRnJnwUNfgnklC9QI0OM7
entcwSjnbz00/pacW9RVHZNR7sNB5lCSuvQ5cls0CwBZcMwggnfuhxUoplewbqOC+G+P3KM1Qjra
Qxkkz/65GrwNIbzQizHbMF0vAAjyOHqompEvfpPkRKDDkvaxcz+9dYeYakLnIdI1EOL8/ncEVMtT
uOpZh0kHjRxoyPt7bxWP9iedcDn3wLQLJ/sr93gTGuvCF7McQpJvkDIM+7WQjk3nUAs1XoM+sXdN
z9XXjaPnDFnvzbvH5uP4EElT4wF4JbtjYrfr7Gu/ATmuXIvPwFh1sxrvLbwr57U++iQ2TER8RJko
YGXGnJYiSctslMr9E6UR817AdsbiXB2/fUWeO8VA7ObEkVn6ExY0xkRmcn6cW2rqPTtkqrny9oS8
IOR/YtVMg3qLkoXTWy9NbUl1y2gDo7M07KhwrihWetSIxPGhmoKwcikDlkIscAYiEpsFJj1lOwgN
REZQmlAeca/hSp1pMPNFufVg3VoPsDRkqDNtLuoIr4Ttay3b5YRggpKGmPWSkSuzyb6Mkd7oLsyv
LRWEZoH5XobZF0kIBDRYMvMT2g+M8HXBzBkgIGYkjD6EXn7dLW4nKrH7tQTHh2OOfmxdLN43m9qI
+KgZ7ei0d2pWsZduh0R8K4vsNDwLdz0RvP6YckbwFoHe+d73IAWVV6qWDBn67BakI53+LVA3v0U9
bSlIbGq2dqpdKJ2WBG9PCDBZZXCJGZmwRnFMds/N8FxiBLa/wZKD9QKhBmXKHXEGR4cD+tmBuLva
KAmGy8ofbqRD4/emWCozGeFUB588sOzDfp/3qaL21RIy8SilxkhGRNnarOVjzvaRPPkufsJ3N1tR
/8/ayXtbQR8oBZwAkfJ3VKN+xE6nisuY6/QP1iJUTyymxWgVY2aO+krb1xEEBrZTIIpiyk6I27yR
2zAfsQNmca+J8oPlKwh170uJh9ufcuFE5MyHWMvMmd8zd9wwtMHqvUBtRM/7CjWPSTywHVdvDjcp
ISnXYhFor9hKYF/42qIip7PnDV+7SJ3eGCD5legQq20Gjd+u+8LMBHSIARsnNSUeRp1eC0bMXMNu
MOKyGO9T1PdGVfS9cjLgricTmSmbrF845kxoCNYk26dEtEyUNbXK60juzKqbqwdtCUJ1wgdKinK2
XYnhtRVx/VDqkA/breJNbY6uwTJAtRIV9ssMfD8xS3MZnLcZWDN4s4CE1/Oeyc9rDpl9d5RgfTND
ykpzjSsYWN3HWkNndFxusebGRGkBJg0Au0/QfR1QvHVjhpkVcjfx9fK4+3p8M8fil3QAcP3GYCMC
3Q9DL7yEl8QOw8vl7oXeYsGS5Hkf2wzDcLEIvT9vf+FG3QwI3utZrFhhOObVrO9m2HNCHla8hvWa
13s6iWxhyQwbEwAdFHB+EO/zND+c5uvDgQA183AQzlqMYMwoUr3oMI0EgiiDIfIH8AVnKuYunXvg
LzziYTo0hWZTgIwQnewWaJlb4DQB6jQU9+GkvzMH8cXtwGwhn875rQClPub8a84VO5/zTLh2mVFg
bwNIRDPGb8/N06I/C1aYQkL6Ppf4+6dmkPKyBIwdKea2toLaWt7s5XWLdSxanHx8iKaaB6cvqq2B
yQemm8H0Jf5qR9OossWoSF9pmB1wG5aswmYfn0suckeH7kB8ouJlindYMPLChpj3zn89bcqewGuk
n1tyVF5mtIVewk3FREy8L5Ajvjf2oW8dprUj3ruYOIj/Zvwr+4fDSUWANfz3rvlsgA7Ap/nAxal0
OolfcDo83PXpRBnIWSG4HF3AiaKNQz7aMf9wdvA7/sYdQ0+MHZhGca/1nG/jxvwTv6hGmdcEY3HG
CPhMHNivs+VIRLr5GPPGFV79lp7YjEqL47g86/YSW8Mpqt4dYR8mb40jHWyDO6RJiN//vT2kglbE
4d8GhRstlyMu2txaJXw4D3OjWJvMPs4wwJ6dH2Zhbmaz3PRnG7Zwe8PwacQNr2/rmjgtVMNRYvL/
qyA4L2sTZYl4NP/KYHkZMPLlAdGxKEiua7SqZw04Orc1JwDt5WXJHkI93kHJC1kG3GW0DQLMOsfS
KhkzxW7+4oOMqcV3BG4wWtowAW1kPU/rynP9n6gz21IVa7bwC5Vj2IDCLb2g2EvqjcMW7FARFXn6
8wVWnX+TmrltadaKFTFjxgxvNCJdbyKqPCbQspHAqtB/UgI9aLNwdy1Yl9HTWkQLOt9asI7tNq9I
xqkRghixuZItWET20/o4veF2iPyH6x5NdxjtJTe0H+qkYQm4zLfJky45Jegs1rFKirlubjA5+WnD
tB/ybxz32/BfKPu3eON2rJtuFPUoEOjBpDaiBT3HDB5Y4EgZPR5nD+bs2YJdaPknTjEdLpende9t
9yAl2fI4r1r0CtOOIoNDkSNcaLzvboT+Gh07cxFSEWdV2Q4I/3zEjEZG1iwJ/I77nGqsS+cpWRKb
V/JJ4YIPjqJ9ZM8Wi17PtrnQd6NHIqWXGSFmZq/wvbRMNG/dqMFeLgrTVXgWBMLt9Rb2yrBDfnG4
Ycg+7fe9EJBAvnTNKCF8/iIPQ+qC7lqJXTdGB1KKMjiQJMJ7sWW86NbhcLTgihx4cgS/zAAldw6T
CV4Iq/goGFEMMEvwnT/Gbrcb8WoHkCc4kcWmAJIxw1gfWdBMTDj8pufvRldStA6TWH4vC0fmx9/8
ZQbyyBwANbzZJ3O0G7EPDPKDNzmc7AM9vhi78SDshWaC3pCoIgXBYcbIPkz8w+TgHUaWDOXUnEyg
AEM68EY0Lr+ePLAfW8dwcRNLQXWPE7zsr9nHHorZmW647/CCvz42WKztcon1IJdJkx4H4/3s40Fg
ILATG24YDAw1i7/BJ3AcucWsRneZGSIb+WJ5tHriY2L9As2cc3Bfcz4n+fKwOcqTyeyDUPHBO5Dc
cMZcJv4hToLNt1tx/B2IFjtWPQwtRENJGfIRnKgXiceOfPGS3eUhi8OSLPe7J4lWMXeSjBQjuiT2
JrNYrQL/2UiOEp4AlrRT3RN1siOauZvDPbLQiqbuR+OrNTNIluAhvs9gIMpkP+Xsc6LBEKz1xVsz
aAmIzXW4hiyx6CWe4oDc1C1ilKDjl8iUFNC+JwA/hlwd3ks8Y0BxGgXJLAYMvRl858uAnzya+JPR
bh6QJ5VtN6ciG57X7skV5dkRy9Bot4O0F+5GgCBt2I2tnN7xI04tP6w2XIC35GTXK1+RlXLlYvJJ
tC2vY1nmAJ3AvJaUq1RLwtGrGf0a54YXCEOARsYG13QDpYWFY5l3q4sLIV2WT1KdXEo5nXLDhPOd
mMmAdZILK5dZFsSWEbDaLWXh+SucPowfeVyeXUKiZlmKve+cDCqQGSCkJL1JhpcWSw8Lz7TLajIe
jisXpGE4U53MoOyQkBhidrbBrsj1/pqsovDKmTaDJWGBHPqcdUKWhf6Sr5LRPR+B5xprJvkER4oq
24BHXBjC5m40b9ut7hzSqxPsOPWcUhuzjD02a1Op0NwdPgazPLG5WHRORtprNps1jTCGodCy+cgH
xXtksyfACu+ZT7wAPt1hHPhH1cbvPXfpHMs9BhAbNdyS1F8sGmZp9jCkvTAMxSYh+GZh+3xb9RfY
xMIO1yFWKVwD8IltmozM9TqcoM3A3GBHKCyFkYUZ2u3Q5huq6H500Npu27t5zWFmtaHLsV6ximr2
yQXNMCYzn4NmqPo+o0/G3eRQQ3PN8CZrvkVCQsOk5srORhADsYPo6Phv7AlBCKbv5AOwbZiXHjJE
1SNn5NYAgjkDE3O2iELU8GBr8EqxpA8aZrXmFNFCy1/P1hzaAsIy61mGlBzUfjRc1rA+bwN5prBZ
TcBByN9adACEukGfXxr0sDS0BxGFYPoImMiiaQj57vtcu1EelrJvOeUdEN+Rs5UTAe5t7Ji7ENa/
9HeDzLXMYCXQ3Yct7TIZ6PbEQBQqDnAuif07ZAP6EbsIZpLHLyz6YiKgIGoZT/tp09oSwgJqzs7N
vmEARmIDZOOEQ9eDj0oEgqAOf6BPL/ugV0/S2YXfJ045QCiJaNniEGoDsih0m6j8BHnFyo6dmiV2
RDYhcVJlxo0lQdwjlFoN1BBlfpWwhH6EEfayJynAn8/WhnskjrAQM6Bc+GK+RRcCdInvpELfEeMl
nyz38smEanxw/231/ypniznyJ8f7o27Qq4tTJaXuMp/qZjxWDp2gtkG11M4BcEF/cO1+XCOc+MLY
A9t4V3cPycYb1/D8eOxmFh6vHLSZQ106c/WbNEsjahgL+eSIKz+om9iCnwP39yfnGYugEAqLGRHL
RQ6hR0GKy5ysLJniyqOk/VkhuuBsDrSTiXazEyqMeC2HN5rPR3NmPbYF4yQLGKsVlogJMGI12KDX
yzI1IFvAmZBN78k9dhSHjDafMnSoJtt1ugEu3Ug8shUM9svs4DHX/cnEm3jSVLhwP5vmWAkPTBsx
KDgg0SJcYw3WPtPYXfv+yfApvArXi1tXXJ91tFisjEWJvkH/Q4bxebNO4G5QNmqT5y4jmKyF1DRR
lmjh8xgi1ibb3YW6SmIsppRZ1pmj3vQaRWxTw2ZEkOHxwyqnj3ayRqSOQDl9mTw21OCVgW81hg5t
NJhElB/gZYUzCRhxb2fr0nzANREfjJl3x5nM2TJ8xxX8Dedpvc3MRj0OjK9H2VPFBBF6kbBCapCn
4BNbBJISI01pA2QMlionVeKWDWQXIsbx3XNxMksuNOWzxnioGetwKPEeFEp5WxVTTKNFNE4sogM4
gECFZxdkKaBuwSoIFeTL5J6/DSRH+WI6GgpPRgwph68Y2ydsCdifxhH1vdwuzBeMFooOLH10nN7n
sMFysiYfB2vy93FyclQAcRNt8jvUjANuCaUARoNFShT3uAxBV5z8bio5brJslJtWHLYz9O+jSweI
RTyLZzWbflrCW1xZ5xm9Mm3Zt1p1cqDEJJwfbUHGQgZ+tfvESBdje7fltFLr9LToWYt3Soa5B3/f
IO2ZwtqytsTPUbTlpbmh2kOlu8Vj5QczCUtIqJVorFZnIuE+gUghEw3uX5++LzDCHqSfKsYfc+yD
X4Zn5l59mW9yg/LFT2K+XFJ2YMAQU7lPzD8CQ5w2Ep4EgWzQBmQJZvI0K6LXL34WL2k5AFRw+neL
GSZb5V6BIRObd5yiy8os3yI0MvlG8R34QlmphdPzRLoMPwJ/oomzgfugucslw0GsCUV67KpDAUb1
buhp5mdGr05gibQiJAklTkhxT0Ew3N/xwA52oCg4HAlHATzG43I8wtYTaqd4fMsOLomYgw3HTiso
czWSmFeOULbKUX3jM5a4tvRJxq09eq+x6iSDlRUhEhO1F7nfWiqTDAF7szV6/LUH30Gyabj1bhZL
3URtrU3bU15qnntgZiM0AWHPhwXOt/wIQMBvCRsS5jWTD+yq2g6T2WwyOxxGhxG5aFZMeDCe8CFl
ST9a977Eh7Kq8TeP/rbJVdZqmk7yuNzzH8JYEq2mrNeUsHqCSbDUVlEMiznrMPlBnhdPWgJiMLbq
tzyqBWBLjizPzZ6wLGFgWueBfBPczGrFn3nyHnknCJb56b664s1SfKSig0lGvjZCLRTOpcy0nJnW
GGXcqy7Clgxp8nZEX+LkfKjIEEOEEgepIjJC8NqoUnN/xulC6SA9ZXldxFqSMPv3F2xSYdedj6Wx
7tdGONIEhCKxmhhrwscoRWmRQm7347R81X9QNPqYKtDh5JiFLCdxQ2bOcnPW2WsBR4j7DaWalZYs
Erb0gIarnIxxy8SFs2AbVIw4+VZhjt7nQiTN5sKjqx7DGRMWHRe3RK+yjmShiIXmfBOkbWx1UgmG
0vmGC6Ka7/EpOAWvIQ1g8KZkA0I26w5hKJGmzFusRGyP95gzOVMRXu54HGnVbDdoFGOcIt1Mg5Un
AXrbalvaVMfKpBv+18UQmZgIIbIWhuMIV/OxrpTy0M4jf8f8gktq6kynJy04hdCOp8zfMnGyCU0P
qvnQsKK20RsO90PsMrOSyRqzvEMvFVsv1g9Dxe5BcyR2LynZoa4IQ8Q1+gGAPyq32CShCgrNWwjf
IOXMFVlDCjOZHyu/l9wW6w3Kr1vK9cVK4+INXgyKF6UtRfU9wA8/MELsnBDIrybn6MaEb3hi2Fp1
9k3gJ2G+Co75ZHlB+sUBjLJj+2cNxfQKu1dWCyHKchiV5exUpvxhkQQxCx8Sl6wkuc3Zlw2WhCEg
9qcnSyXuJgcreysHLMfR7KYMB0U3NKg2rsqYQ4BjTtHLnOWy5SZreaDhn9FLbQBWdFxk3B2dexQz
nfd8tX3Q5cGkTk31nz0pRhIv9sf5Fd4vBjk4+2f/jjkj9ppLsCVbA41NCvmR0nxx/TBgXCAxyQJp
viGc0ssEUijkCwjcNGWYr+j+MRU+PFkofDg6fRMbS0QMVRc/t7CSodh0+UrZxCxXHiOeI0IuJv4U
v8U84iHhHWfQysSzBBr35F58QbkJrijO9NekyBVCp6CM8jnyCtKvDLyNbgiK9yJiFW9OnDzBHiXa
rD6csDED2viwc8IVftBi92X+oi4mpgQl2EkIgBIVCw4gGx3tqw8U4jAefkyXtZ/LjEwovp+Fzy/u
raAEuDBs6vD3lg6H9TsVwCdAdAK/CpSYdFmDhF4sNGXZf/GWxTN+GWKTdzidpy7O5mhHt5QQVIJL
zRsJ8dguXQoHcczfTrGlULgrCIb4y3KoOJ4gz3IuZBJyzaofWY2PjFuh7R/hjwtUKqOVyhvcCeGj
87/B/8bvuS9j+Lf9ZoSwu2WOySyhAMuDRNNthQWoKhejYMEDe5nK0lst5oPNdIqLJiR3mMrc4xrs
iw0ThrIA8rasuDKd4mo69Xq6S/AVRgCH7rjGIQiCw4H8tV25sBr3H0oF/hrE2D+fXZ6WbYCPLS/+
ACMJmCTn8j9xPbnYciaWlV15mIPpQDB8ov8RWNgIlPeKk77EGZSkAD/YoRLEeLCRM7eUEyj4hIya
LxUbRTXwJKwB8vE17gUKAqH5XfLfZb+YMmJk7WQAQQ5rUmNA4oahdHEPUqUlo0rC54vN2un8BpsA
wKlLbTUvpYUUrzjxrETIE4lnv0atexzIoAIJBiwAiNmN1g0Tb5phKtsFDSSKrST8G00mrMoTj/GT
M0dUGa28ZweNinCyJPD8Dbjm4Te5vtBfC64dLAhxi9Hx4vKID/U0zp5kY/axDePDa2DyfqUcLf5O
GFjircnplUsiAaWM7C80Z0mT/2JHFCWrSApcyy+rSxeH8mr5Zlpzc1Z/8xGCGe8UR4+xw48uJgP1
S7mcaMFhNJrmZy77KdYHQM2CisirhA//nct+yNoiRHBCQbb9to2ryhIlG02FWE5ko7EO921WN3Wc
e3nl4Yu9xqL7sX+aiB0nacVHkQ/ibDQsTkiDESrxhuSzxNGTMg1yMEMBrBTzTE3MY/wbJ84tlD+Q
aQtFI7dtCpWdvrd8Ym0DyX2gBs8ZgxtaPxXftMqYaEMCWlCnPqmEWEpdiQ66+hj3t1sf3j3oBJuz
27GV7j3Q6f1Lc0aPrhROGU7vHnXANuwhj5RXtzlEaF+YvouYQeDHM93Wx01cJ/b6zVkhTKiiKPIf
Jj7+kdihZqt95ADES7LcVe9KcWlMLWrcp3uu1e4q3Ue18H+cmrmVLzqai9J9OneClguNDl36ubE6
SQxBQajNl7vX3tv/shBJqRWKV8Rx29QLEfkw1p+hwoMSN1Fy7uRIH8bEO7r99vnWbsNNA3HWjt2H
dewWyFefHiF6R7P4Y2jeW7O+xmMBomOLj4qyFHHpkXoc1JzBPT5oDSEv9O6SvnCBy1Anq7HJpBMn
sm7MbFwxxDtWBviSeEHQ0EB2KMyR2G3LIBEjp1A/L5rT0dUVLAH1KRcG6v+v4L+RhPNB1uOMZojk
PyS2e1lPS567RIRmQ/GUFI5XVvezCURRMnYkfBR/RjYJmsRROFkSXIhQ5Nn+z304ORI6ZZPUYpgw
aM6YaTHWhCAEJlcEJsWLUoPsZeQA/ctGmGgE8rTLMaFirBFQcqV642VJHZLUcEihnHjA4kvAJgsv
a5RO5CX0Fa3cXXlKHKOXVcfjFJ8BMlWD5nM+rDJte+uK5gV+Nu72s/dhtmKWe9duEt56JOSTsIMr
ouJtyBfKu79WCPxGtPEl7qD8FdJafXJelkFXxiHWgxkkG6lzbsRNEif90Fa0TqgF+7kWSCS79UPp
0GDHKlFYf1u1gWBlMvFLsHSI5r54EYjpEG1KAdpxdByJH5Y4yUR+A9Sy6KGMwTxmgek/XGz7EA4o
nuEWDIi0cntI3AfpF9OhUfJFaSm+uC6khLxpXXbv4ZOqdToCOrQEOw20oX6nOz1MH1PfXteXIYrt
TFYrDWKk1i/rNDrPtB6RNT5aCwGVEQy3IxHL9E2HOnKfaJDQxkkXTtlZmsdbBfXtF4sKizugBQ06
y36rf2rY3+FrcTm0J5fDF20QF00dLnHHI4uELDZuIN1IXygoGHVaEhm3Xv1PH4mXmIQ50MllLs5s
PJVYiCbBMGsd8XPlGr9tuVLNLZ2nGbIUd1fXC+kpFzKEXDnnAQyc27ceDc/CJJQBI5Pk545SOV4F
HLddvReb2bhpaI5AzmjRDDR6zUpwR4kcv5lvXhVoDk4j5l81UZOl4ile04NY7d1RkT8tpWGCKBI5
SDehilDdqE5lbv8raS7tCPR54T6HovqIhLuslTBS4WwwsGSB5GZPSF9+gs/ms4nBPlHPQ2Gmv6LK
PBC1/WR0nEhXUCXIhNXNzkpkJILkJzs2SdlJ4NOLCjMCYFoys5mkRTVAZXgeqaCTmsX//H0JdGST
39hWuz7ULDWkq2FVyQf9ymE4QeDOUelq2DfQPCeBwl/i6osjLxjRv+YEuEaCBUATV4auzHA9yll6
6NBVM88wtrAnm+tMWTQXHcXVkQ1DfglFCrs+uH6CGBNQQBmXuHm8+iPybUIFpx8k4lCMC0Ml23yj
q4TEqRdfrof4GiY4AFeuCgPFBMqxA90x2GnPIDuHIZSF8UyxwNsQAEjMdmUaOeQjlVaCuomLKOEP
0wqFsGqTSX00cKfIIqfuaATqSWprsMTTAloBP+Owh2N8KsrNmGo1I5vKKi5VVlL7iqwrN4kfM2pJ
RFldKv5kym/wHAWA2x8Bxz706WGYd0YYW1ut7mVME8OwBlLZQwREUPQnY1xiZajuYwhnMF8ImH+l
Z3VL91/dk/fhJnH4bfEcsroyImjwNWBMjUDxKW9TPKpyKLWnOccAiX9OYzvKTG3DyCF3I3kHBjhJ
jwy8n073GxnO1Vo0oDKkQt4lSYeUH06/0ofGS+IucyQsIGcYSECCWhgSzKTJuhJHkGerIo5mIE6h
3Hxc4CPUlrG7xo0DxV2H/kxgBIFNSIcISCyfA4dLFD3ZJG+PmjpFQ7iK4kFW8A2CI+JLyvWHwsUH
A6vs/3tOppAkVei+wJyk6N/cCeAN4p8B1ksIIpvEN7HFRMYD/c1P6XEgk1yQkH+BGY+VIPAFiZCt
Cf5A5yM5w5y916TFuRTkRgXkQFfCoiSuinFlSsjSKyvsD0kU9FB8z4ulemogvxlhkSwbUO7wR59n
wDcCF15E4aJAuOKQnqzzEgkfonBZVq99QW/+QyHlvQ8GqwQZjGcVUylgp3AF1msmBLsmQJP4CSf6
85mXEWRel/RnZV/kCv9QqDYW5DlpevnZePflBMiguXLActDycoGq5BGNVH2bGz07+/L/xwBNgsp6
Nfop6gRw+Ybw1FiBowg+PCyE3oL8Gm4JHen9k4f2YVcsbD4mhbuuwCYuEHbr5sxUmcLyP0JSkoW7
ORl9CQgmvr8OF7bgI9iahq8xswHVWXAw0KpZt+Rj6ZTCX3L7VhtrESafiiP8BBo1UsAJFdTJ5pLx
q/MoEBQoBMA8RZ13Oo1Qlo/PpAGYXIARfJQQKdIbi5eRzeGJ2rgNBXNRvl2Qfmr6u4L7H4cCr7UA
oOSyr4wmH9Qy07G4JdcppVjVM3IPBRRjJpmAr5XypV/SEMiHAdShvkuxmFc7lNTT1DhJVNWQwkbM
CHkSJnkFckinmy+on8AgLVewnwyo+2HJplgd85/vrflMVrfsiVJA84MwmIpWjvvQqfF6GLB+cfx8
lFCQn07NRhY9ELKGln0JrohI2TmUy4LuVuZDNdUOqn0Gitgwjq/UQ9I12KQ6r3WmaGv0QWsfLKEV
NKbwSL+HEhQYmLTttQgQD5dtDEx9DZXb6NmeETa/PrRxMyEYH0u/7CY0cLrPSsg91CY0vc/d/B6Q
p61dBmXvFTsa3stlelNQyYlZiHotVJaGL/OoW+hY0ykxocgud2+qU8ZuC7vLuvmoGQWSpE28li51
alTQf4jT1cHxsu1c/9jT4hXEz1k7X54TKJBUnLSHCoXtNCxrztTGOtUWq/sy/2yvMVm3Jgsr4sHw
MKMyPyJ0va4/qPfCo9H5qLKNTu0Kp4fCpBfNqoz24jso6R1ulzFd53RUF06byybv0JTbZMc6GdUG
x+E7D7UrodixNblBhIT+Q6ZWFM9JdjSCIy3VbnYjIcUJn9k4bfRxh1qY0Y0yEmjiupMp3awWPHP4
12Na8AEvrBarRQdN500e5ZssivfKosMyXaHRYrCkS4t4AAj30HymZTOy3CdOT63fHtT62kAfkeQd
6P23X7q536xq5WI660i0mLBcN6KTEy9PTgGRbNVddbVq+4WeR4EybIkeJDMjzY+eTpPILe7H/WNf
60p6Ut5TBEUg8WYZlAFVtf1GwAg6+y3v5aK9ThUl/YwdAcmgpeNUxD6pqUCjzqTSqajhfdTCax8Z
piAZ1MayJYNnP3WkeP+MHP67q0Gipr8A7daRhpK0sVS9U6PlvK3Y6zhXuDNfWyL0j8nzlEpooYay
B1o3NLJI+5mLXFVlLlgiben2k9LY5sLzz+BE04uTuFr0hZh1Fp3FM1LGsEOH9fDlt6kvgI8zKqPj
6Ll/sJWb2z4B59jrsfE9DYX0Ty3muNQcRMuDRqQG37DVtPQtql1/Z5qHnZ1Okxw13d/dJsWlBXE/
PABYtbj4hNODT9uk/nPVvSHYDhWOXPXiTPyuo0Vn3De18TEdM+xWDYqdd3EjSG9Woi0aiqtgA3Vr
X6fs+k17cQqOCKWuy3xzoUrALFZBu9s65DTQLqy4aSXzNDNKZDWIYnNLQw+8w2IRMUevtKI1VCDJ
A/7vWO9R3Kb39J2COIvdmsJmvkw7sCcFIl+/m56C5iBCsB6O07igNVMHTL1xs9NoRbULPMbcQFyL
JSr1c1pc26eS1n5oxJMITBujW+8DWw+pjNQ5wuNT3PTarXfLLzLn671m7cc4ZM5YUpRCr+uxxlFA
OCQzJBFpSd6u3oUizhhOaPKNcQ04HP6ks2Z9sUeaK7pH5xNNo1oxKlyrHW0a9/dNvcYuJU4aPKx0
zlqC70JfeZrJoUWUvS10DY9Wox/jH9y7579VpHltbxVknfD4h+fZoEzJOBcO/Y+OGQQJUMm2kdOI
4YadIDRO0GmmBKYx0+qT48tuzTUPpkrNL2MnozFao/9UZ6yzHYKIXvNjqZP6Mrs7X8rFNpCuH78O
vEyjxKF9+2pM4jxXovYqUKpChvMGmfM7xcDUCCC11k2aa4pK+jlasU6rYbdrJMwIGx+u6CI0Dx8U
8gY3NJsA9iiMUPbpJK1Zj1E6pERg1W/24VLTSwchcpc6GV9nGexcPO92Bqz6SoFpfoPjdSfs6xy3
dDZEVE6fv+ob2vV60i5e5EFWKA4v7vtbHpRo2SQeskDvVnDxIVmerevkOriB4JEI6gwB8S5DKqlo
NHrxsiUKSI0PPo/0eYCSkqqTDpUgCrw0HckAehI2g2t9fM0ipUgHSNqhXQLr3DsgkmrWezearp2n
6gx52Cc4L0V5OvT9YlCn2Cw1tfpGQyXdQklQgV8EWHky+KOVLY842mUr0igY1xR3Rd3j4o6zX8+H
1yJ1WPZSD43bq4jTNsfoZ5w29aZHwdDl7/x+MsYpACkgjDPwEEGn1RyaOdRe5TIDXzXNS+vGDZi7
FX00/A7dYv7eN5eSvgx7Yp2CqmCK1FodRBhbpIPxoxDNspp1XKKnyQy+f+bf2NeGtEk3Cs3EQA/L
aLWIWTs2rQ2lRMuVQ137C8DWbO+OpIL2nRVif4T5t6aT44uQvwVQhbU+ay7eQUYun/qR6LivzVc7
PMwbBUgFrSasvGZqdOf8eHWakaPNP6dcx6eUvESbRVmX08ZUpyJIUYVDnF0cZIVP1ExfrdfXxoo1
oiYgzYUo2TvbetBk3Y8ebbMOVlaYt3PwRW4A58FrnunPSdG2ADoZpWBoYVCwbqkNkA5KRbKpvl19
jfuQThKIVyPCiSrC4R0pA9XV+SJC5nE8/Fqon4qSgobxCWl37hbj2H3NIHUMYxSt7Fd4GZItsZs0
YdHpiQUPaNz2GwPUHb3GWOslzgWx314neuPz7L9rNUoH9f5p8o7i2WqoBojSms1he/HepIPbUo0K
LFR0vPdwigZHSqhOQwLX+7ADuYBUilCdYqpo+voDIMRpBbHU3t83xYoOzHTcMFc1A+yEa8BlUxSL
B1mw7/SdwH+flZGCNMP0/O43b07GZFWXWcME1Ly5+muopOPb1x8fAc3UgWSsagCTQDiP40K9+2nm
XhO/QdXY2+Hk8sdDtVpcdPR669ZzT+0rncFnL2SE2tZz/Ao7uKvjBmJjFI0B2Z2MN1AwmZjEuu/S
u5EN38AANyPbrvrx/Lym6GV5Xt4p06yjqc2pkjVko1JxJC1caiQIrVPqlFOFJUQDwrvvlPXlalLz
lk2xDekCp0VFIYradFQL2igx0SdGM3K6xrPO/l19pIyo/W0Fz/5tVPbi9XmORORpci2m1xcyGBZf
espoGMO5YMnLvWyzif0EnZKHkW9uM/VKwNQia8Q53rUA2RVYIOoqOOkLzSq81hjUEU/ji/qp+aDJ
1RYrp3+dJqNWdfK/pF+bYshR3moaSBNslPAkMmoUVd0u/bYedPRk8qj5YIK4+9jbvDVvNme1el9n
lvqU+lwI/tDuI7neQ0sNAMG+zb/U4qtWO5byyteG8q9UNykoH6ofqLirpRIq41VYDzpDBOQ2aZ8X
3gaPCcWmdtLXKTS8g8ABwENjKYMORWCqQy1jjCfSVPvKA9izQQE6dd2nsIUWr2oeKbuO6FpNSfx3
zBLRDvmmGMZ61CC/MfkgD1WnelIak3YY/eowtrLYq9MQ4uXkNKVHLf3vdcBK3jaolvVTHwyrf92I
uiGlva+6ST12KyArlcExDfQ3GgxB9glWJF9Ljwbar6+ZYyVP5pearKpPmDr9jJASP3XjI0LIpgZO
x3/S4Q3qxqAGEMMqyeCAA9VTRq3taTWmJXs7hEx5pD0HVZyk/Jg/tI+YFovGMMO1HtPHpAaZ7EpG
H94ZxducMDKHw1T5mnQf85K+Er5g47LA8Ua6oiGV4UIPRbxrXHOojiW51xrQyf68ycnPItVGrxkI
sGTWVmYMvwXzepIiU8QAd+VHqmURciYCwM3RdxQctsfx04xJHdalAJqwgFPKteMdhxfsW2wToakQ
1dDKUimS1Dv2Zf+K9AVDis7bGmIKJn8KTof8cL9OES2NJWNaO7g0T2gzv1i3ASCWFDzN4tdEUbzk
PdDhNJzdT3DL3De92BVpIdI6WRSosp8xA5BCPKpUqSQL2oAZSTxB4ZDGIpSxsehlekZv5R7vOSFm
hjv97ua3nkqyIx82UevlXU/yeV0OojzZnTos+Q+5zdyq9b5fKM3fOkLAUPbo9fIAl1t5NIChC8yU
K8HryhbKs0YNFWlE66/jVxtgp7B1hEag9LZ7J9jCJFSuCNZcCeE0RB0paPvcUUXkHJ5hqp78pCiM
/D25TLAT6QBbiyflv/pYBWIB+ucGZVdBlUhFY4WeV/6KToI/wSnRcpMmcIXTJvGOl4+3/3ZyiKOi
/HanVovqYPx/SQdK+vx3E70j2er2hupJclVtcM+Wda0SDhTGTnCMR4+ZRCkxCMnZLI/OdR+zSO5P
IEf8TG6z0+QyUKFHVPlCUoIpoB4Lnd2waCqGJhaK+jQnbLty+999WUlqCUMKNgvdsRBR9kl6EAk9
+nDJ+mX0js70lpJrqkqtoP70lXZQah+zuC8SSkNrm9pfrUFG7+kQ7aYvInR0A+F3dNR+hvatOkgK
Md7dB8npqxM3lo9v0/xeUXa9XPwOEeQdg/FNp5cOjN/O7PJuWcryfDnCb4RBdA3axfj+BENJNSik
dYJ9cnQ3p3Fue9mbtasGWwAFjuzeU2tvJ9X03nN3L+/7tmRJavaLEfT5kDVWIOqxGIocTKe0Xov6
riQzpZi3aTJqL68HmLjks4q1Noi79/AUdOYExsgdALG35iWktSZ650eEFwcov46ui0+rpx6S+qC5
hdqtFZNjblOo89jdKfekVjQ9K94zGes0HPvSi2ZTnJBcwR1FpKI8T9BYKgC6cBPoK/UE4tie40Bv
UGld757gup2plM5HVN4ql16LVhklUNl5R8eNOwKS6Jx6b1Y8REZhLPGl9KI2tFBRvRUdqs9DFZik
7sVAkV8/U60YPxdQnRWPkvfYfEwmNWRFW5vkAWqzQi6ydN/Q3R6EU9YT5rNmnEAgiZogPHIGWlaC
3hnwbmEpnAICtflxiATtcYfMMEq9/mrw3Z57lKG7rYiGGO8BUl0HdIC86yzfPPExsanBl7MGVN5u
IKaL12mWFL9sScZwClqj1qgxWk1gxLDMe/eH80+r2f6c8+c1n15r3Y5uXghBX/b5ROMs66458ad7
RouF7gcNM4MfuTLPyHHjC2GtYqQCVrd1DUONTaaykoR4+KSkfHah9yV2Ez4BOYHcutNZhoqQTQ0S
B65gH4ERitTV8bVPlPwgpkXtG70cnF9SDKcB4iXP/XOPB351k8nZ/rj4kpcJPteECnqOlmZq1xGT
B5ctHwzOwXPMMuJnUxLkjg5uS3Nl0opIu2NAnm59jprT6pAhwMyK8KdT2rp4jAuyk+PvXLqZaiZP
9D/zBNRvnvL4XGd5ehlXG1m6UX2u+avR027bSHT3z35yxE+lL/3DrE1EZKCF755Z7cRsik4M+jPB
e5ejXhClE9aNqBZdmVPWA5qrhMna/I18ETBKx2qmbqNlUmGM/LdCK4JpOkFqCjnN5tdQaGIw+Oz1
6L6j/3o977XAkTMnQ4/pYtL+6IHXvExTgeXegzeCiNoe/wwT+tmraGXQEvUWPueizUdPtc8hJw9E
xnx8DHHgvWP4HCNoVE7pgEEQZ6iYSXRqMOQBQUi8JoRtOHlXiB93/NoOrBCoBnZVk/Kcw3oCdE4c
6llp3ld4b0TEWNeQWIrCSJhseVAbI2W3r8UyLo5LfmusM1zmKNbsMgLEaHkdxEIp+ScbdAbrIRyx
Y6GKX6j9fLqp80TWpVImaETY3tWiFtbGOnJrZXBzH4yDxyyZFCBjq8V90wEXKqIMtYaB1nsC2j4A
PxNLtxGGRjFizzgFmouX6ubZr4FAftcfVw/uWHoeG58iIDtIRbqbUZKMmxe2yPSeEDxc+XoU+yCq
U3AKMH6FwEaGXT5tiCzUK0Qul9bkxIVWVvNXUNgUeE0pPV+kxuX2ZYLYGanYttH5O4cUFg/gqjQG
WCVgqAkL9nsLcvKatw8ISbQoJ+3X/WvAQ+wIY6kD62tlv2O7ubJz5EzglIDmoFS3fCB7kDklrU1J
yqVGZ9ch6t4RgLHckhrJqCaTZVB/m68a7f1s7b1MC6eF7wZGjUADBWHb8yH7Q/ClWRoqkPQuvts0
e3vzOVMWbfQQWOm1unnv2E9pUealNye99fCKL2erRU5qnpv2yXsvFeQGyD6gxXs2qSj/ogD3tGiO
3kbX6S0SMsnovhctkP0q+k7Pi+MW+4jL094QvJ/298IPhO6/srGgi2RGm7QURQeFplgUkThXzbmc
iFv8Ft3MRWumQeILAJ7GavqUXjht1X3QIYX22f3HQDk5+fg+/li1kVStgESWXvkVzbwnrNsb1fS0
qzG/L/l5k7Z42qiPZQ/zi1wHOo0vV/ujuKUF7RLQCE4uluuvdXhOX8QH9GcHWNdRcmig3yh0028P
Um143F3GCJwh30CbBQIEgohL+Owh/oOSzRE3BxIKXAV4BYmNRce0p21Hpya+dG6l8+4EdXYHCMPg
3H3eYBwi//DM7c66WF8VkzbbzR6xw5eu13A93+YV7/Dqq023zue9DTRVFPOr2t9eY57jhsBXaVn1
2OWtad1Ln45272tZ97QKcxo7Ub+BJ8XlIatI34KX37jauGPPXh06UmLfaZEQux04iAoNgxw0CFkz
rsC7zXmnY17S8B/19bqd260in16iDjz2TQd6PhQbJtpWJykMLye4B+QaYBtzMprqEOVK6kHx0Tx9
fD7bWd24U2UQJZP3BqvwenudDuBCtrLKoIZ46CgZkAq+ndEjYc1FkwrHyH1UjJIT0CnLhKTHDMBW
7hsbVDQJE3ySyfxXbrExdveuux1G0JZDsk3P7cPa5pRnIE0JgUcKbcmAQ2QW/oBQiIjXLKhBC9Jz
JJMkVUZ2mNcWIsLPYHY7IYElktIYFLB2FxTGuvWFP0hQ06UIv+BLxRoKw2UlNQgOoiuSFT/zpDCr
hPon5dfXPTo0E0kk83+TToQzHCrafi4Rt4Vt9a8zCfIWKuTDZnpYItGVA4KkFrANa+BtlE90QM/e
ZyxIxXN89YppunihTogNZ1XDsNTnsXdXTP6vHb7zz1zfqn+38H6ZZbUZ+mG7z2ct/Rdoa1H3iLUb
3Rdpw6l++j/Czqs5fXzN829l6lwPtcphamcvUBYiZ99QxgFEEEJCBL36/Tz2Tu3pPqe6y+1/Y4xB
4Ree8A0Zcjmd4WEE1WO6XyGdpZtBq3XZ2nhB/W4QfXxf3w10+pTYvHTLGTsq3eyg03gajSrqaItq
tvm+J9SW8JzNam5Nyg4PHkuHprbV35BiQmpigePCm3QdztmZhJ4WO0I4NWBde+z21bH7/uBK6F0D
WPwLrVe6SqIXp+/lx909qAEx9NXBeU5pZGN6Vwr5ZXA2fLUJgakc78lmlvfb6Jx0IjTlss3nc7sf
5pMNdrcb/zTIo4KWCR0nKqL+JoT+EZ/2ITuCiR6I5mId+8iOzlLV0MnetBGKjd3N4lF3K5VGEEJk
+p2yJikDvx/mrIM5szI8g9sjHaUYmKNN7x8b36Sg9MbIbFi01HCnhXvc+CJV3UrJq81OCFbo+K6e
gQMBtMj91yXSWo+AHqSAG+EaW4/vdANmdLPUK3mJQxkEqc0Bro0o3mMaS0N5j5KYT/F/U1K5xFK7
xYJCqvVEZqbr32IV0ffM4EoeCLuoABsEWkr/9IieUzNrs2JEdMZeh7MJpwdN5pOflG8Uc2634PCZ
92oAX7mH7Y7xjQbSIkcq7jzGKUeCpg2orPj69hpgg4e+qxs1hK5ItxApXOQBlaQWM2oWAPrQpB4o
dlFOZn4yKmFm1gFb5R0NL536KdLtW/LuHFAW06LqmlTYq1AHZ0xJgWgQlWAwwz+Oq6ra1caqVBgl
299tnbkxpiXxZCROK+oeUCjSK5q3+Tei/BTeWwT/+PVaw2LvAiLgMHYonkP1+kAZhnd9slYTWtGi
bilVGRYq3EjRu5suAp/Ediskhz6vrkc12i1jUtY9TdJN11b8CttimwlL6Uz5kkZ9tT6t0by6eY+2
u2U3wGNx17U3XTNDUdfbEtsVhwmzJnlmTPYeaqbuKp/gS3JV4osWXQBXiMA4EamZndGkoFV1AAA/
2iDZ+nUOUChflGwOoOEg6s5zxSNQvc8On4R0m6idFAfv/n1EL/bmsSrf6f3QsGEhc7rSVb1vnc+G
FuDqd2qdT971o500qxwG1vxRdrVpC0ImfoRtdNEAJFMr8uWlRdZ534Qovcr6VuRhTu+Oc6bmWUs5
qB1I09junjbe9ug9lwx9M6ClgnmLQV7hjcpltTXSZvF4p+PbTnKVGXcBDMhC3vEu+5TjksxiMyL9
RbFmeHwEdHtFk1YMP2lBdALbTpzxsQ5VQK87H0/v6DU2OxF3Hy2ONQYdAcWYHQaJDH0pklCWoogR
KY+FYgz1tdrE7fR6WOUSztd9MEWVsu2orEnnxxjruPh2wLcopujNZHVIxffasUtMfT8Ola9zfD76
9xtJxBYdyZwVCGTHcX3rH6kowXTBmJGWCNYOvQoGouBCbtHTCYqLhxCWehvusPrA5wjbI3VF3Si8
LknrqccUlMZ9faSIoMANj58GwL8xdqhJMiPuHMaOGuMpq9z4XI+KdYul+4vUjcCLxe6DMa0g9Igb
IvECk5XZnQ9UijUIakEI6d1DKuZDCiuF6VE/MyqkhHGI69IQKebXAjO5pGJzLim8eLc1pTqkKg8H
/7xU15SCkFCqKUeeQZwhNstJnsflA9OSMp0X7+V7hXp6HjNH8m80OXjXmkKF5eEU+urle1Rrg+mp
5CBIs+HplAhZQInhEAv03Sh3PYbnEb0RBZ+AWz7DiYWGI2XF8q3FG4ZY2XPhLOrdwKaxBHkZ+5rO
2gbGN1KnO04pnaun3pV6M501x2eunb2S8udxdc79E1kzre3u5Z5ad+x7wGMgQJYxPxEzW0Ah8kW2
O1/VM4Kmc0jaTQAHOA93o2IfP9zQZun1jUydW4bHS7BBIwYsvUsTGNlmqVLfqYlaQaTUQ5wfcQ/F
+++yPMK2sNKFrG4EeeCGEv7Pzsjsb2AAGenuEtySwgxYEfOJS+MCEU8zdN71+6oAANekjwDIxH30
IuLB8BNxNm2hnHAif04BWxxoPk4qOq2hnpUjBRmw71yL2qqvsGwTrJCT5sg3WJMm3cUWakseq2ND
+wHVNyAa3+VKGNfCkcjRr9DifEhFk/uBPlK+xX3mmdVLlK8SCsaMBOrKOLaNCNPplT49872dT1Hr
476u31GyzjSwiOPr8D65Dc6jOlEXwGSyZqb2nV6Z3ufcLrKQwxfG6cmmf13sPy8DHZdC8TVJrnXI
Sn0DA/TCDTLEZKSjIsGE3tLxhRLPDTkWF+2dmOFdSlYCubhe1Avk9AqQlpPr4nKKaTlRuUfi+0kE
hsqif2rDp48kvOF4OwVjbr+akid2dyaMizzAZXv/7NozSrwL6xw9xjaem+1KxM0YRCoFLTCrdFxD
O89o3Gj98zIvEG3+PCpbGxn9bvVM8zJwO9H11tV3Q2UTwaE60KNGfiG7Iuc5uPVFyKbAiAA8NFAY
YkIIh/gyc339fHgZAqhjzMwwYgTETr+hmlG+slb2Ma1QrcVcEBoFIAukIlG6cj7svngfUZfy6k7i
0ClK6o/HSJ0Ah2GOJ7vEHB8WJhmNE3WMsDHAkFsZ+J0DaHOK3Ld3a6VSOcCdNb5xRtDtwpcTqSwT
WOfUrFC4o7jJMayLfl1H1SlS/Pugk94HVngFS+kRaY0o4GI98fJqAi8g+Dmhbx4dBFliRiyNzyVV
hsycPMd1mEMxvAcVpGbwS2FDSuzEBqaCIKS0cNCJHhtREdtPjiMXW8shpA+sAmtKaP3Oej8WaVO2
74A06zUrBwU1EpogCr5s0/a9HCBu+e50B2u0alCMqboBUCoPmYTBGoUaAbQgTzJ1X90Per4Nv2lE
wAHwGEm61l0jU8MfCtRKGI9IOew8g3CPgiGILerh6CPUMzcd2CnCD6oXZA08MuT8umtKY7RXuPw0
zxIwzMbHeXatxyi0AdbyNoPr0iWOZp+iWcrufI3iQpxj1H2KdkNq9HDRmJbRKdC6twkdfVQpjN6Z
DXWIsxCLMC0g3Ib2ZMVQWxgsNn7O/v7pMXBYTHEisulKk6croub3YlchW8A6kaV2eYpiZezGNTIo
6lczfQKeWT3f7HeuHnvBsFC848gILwmNh2QzbAM9RX+1/X6qbOtorzedkDqgtfNvqXr3DV9pR4xA
FvV3YA4nkrnJK5M/e1T+ktF9zTrjR0YGsLiCxR89fFwG81E+6lBAPCaX7JooXMSGcIWlwfpAQA7s
t/tmv9n9ztyYvlDGhvtH3LEjPN54xVU6zNRkqBCWkLxphVAZmlMW6kyIZWvTOz+jFzeM2oUA0Ctr
DOS3846P7x0gKmpCD+948DfE3mBTGMkbT/m0/IrIB8UHVPjOMBQ6SGK0sd23AVP2ixjsMMfETDv1
iu/XM9wvgJXfDsnd8Swc+AZok7/27+xCbBn2omUXP4ZXwNnsGr0bpX9sZ2NlefridpElQ3yIkMPy
D1qIM6F2GKI7TuB65bM3sXoIWFdrQAWfVjV1R4e3qn//IiCNXtmZe+wzXHbgnkFSlz6uVI1PpII7
1lqJH8sT67nIsmJe2+Au1EEFD12rh7+6vBM029LAaKAqWz1Eru0hVTpK9XUZoQX8cvFEDcf1VqdU
Qjer02Uph1E4vfQ6WbMsEaKPUyvurBlAVH8YWBxxi8xl3vrXJYqXQ5NaT8TSjbxa9XWcaltle8DL
qquRqM/5++qLQVtF6I6M7zBdMF/uHYfGAOx5x4OqQrMKxVsTcPiXdacTqYG+gHk7PImRVPpcULXG
Yo4NvWKigZiYE6RwFDeQCj7uQm+EMJ2P07oaXibPVY58L5f6g/7vW7mCmJAvd6DBKK2s3I/DjK4q
9BLHozhZofWdlo2HqLZdrcwpHKtLX5890tVz+HwAPin9BTucOaLJWk0PCLzH+0fwsoCnUopCp/Y4
ukxND3+pp8mqz2aCwhhwr4f3mtSxLtbB5TwH+408fPJc63jwoK0c4PSq9e8cPs3DzBhgk4bhvSWG
UO3IGKij+5psrQvkwyPBOIJ8dge0ad0808bVSx4+LgPoojBPA5QQoVKtzpNqnQfqEhyAtS7u4ePe
t4zB8Q0TILukbuBSnaQDRb4ncJOYvPW5tNhl2ZEmlx18FV/wZARktM4g2phsQzQ3knOZqebQPgwv
+ESTiF/6oAIsY7q/Te8dD5MdKqx+rYcddO9SRBwDgo3HpL1H6owchA4SlQTtFFuUsOKm9fqGR/X5
1ob70f0V9nORCzXeFShouhuRwoK9wwmWcCw5jaguWIfEeYED3b1zzen+fbBz5wid1sQ8cDuP71WV
1IS0tGWOIcqNt+jOgkYTNLT14EI1SolebNivwLc5+Ar9LWrSQIHA0MKsidQpQ4JtXJ06b8iSrA/A
Qd+blMRxt+DVNI5pUpNWLmkFY1h3Id2QuJv0knWau/XqEeBg7DwGua/0jlPs885DIzbnGqWuH7Pz
m9eJjkSYqj5+rU4TaytOistn1ImsD/oqT64XECqzp2xStnKQAVQ2WGOppt0W15EJrovluV8BK7z2
QL3btJAcUgK/CNS0nRxw9nKCDv4kVxwGmUH6sVvShvLKwIDYQfxgLY9Tc/TogXNamgl2Gs0aBJFU
jNSekTAfA+fjOjvQMgKxqDue3Q6pO27Q//ZLakyc0PMUn0dkg8rwQqgDoPkywuPZOWZlM4HkdKVi
lsPVyMF/NeFhqem+TbUclB7+KBA3QjRZRzsruRCasAbMO7sv8xK+jAQtU58e8mWr7fEZ9y3RtQET
wTGDfgLEWHHyPcNG0VO/RY5FgsacwYNIWZx+5gxUx0Exer26F4Ej9H6WnvuTgqdnaMGJYUKSuqyg
HE72XBFW+jZkk6I6+1jpA+gQl+4aNpZ7Dl6XNWLdYKiP2Y5OF7HSSF03XV90XI8OWrH6l724T6pT
QjJwPyZ7EIFUOLtWJ30BuztR7eneUthJ2vT2XWPKTgW29QLqw8+0Xqu0iqmRx/yDSQFSNLfuh8Ge
KXR20e4jYYQQI/AMJ6l6vMpIctCuN/AIdlf0VG5gXgEogpU9IA5x9c/URbTsrLOTs7QMaHqPr4Qq
m+71zjX3ToD3VHiG7hiOVKcPgQyxbdLsM6TLaY1e/5Pa5gzLAaIEmm9DuxmYLNDXwIyf0+F9dp8V
GXOLefZUfTxM0dRHUduyPUBwRpG6ebRr/SNbw7Z1hg93ef7OvykhHK9huS6FZAMqIW05X8W/oN2f
A0zzrkI6Pc0AX3fdvU9PqUN1e1AjebvdZM6sZK/Dz9UWL1TQbzaSlFSf7GM3O2Bgvgl09mDb67jB
Drm3oD1STcm/6hDgaTM4IxlNi/rNrD3JvVEjeXavsHfoWmwptl6B4MCKDAC/aXZAPWuwB5ixnz1g
zUU2rD8AcFbssGyYgG9AV4ILu7+60Lx0L0cX4t1m57kCuqcibgIa+r4mzYx2JuF5iH7106ckBX2G
eBvMzoCRcSTnY5RQlU+ICe7vCvyGewRXZsocROyLIKzp2YmLVDT4QRYDJN8L71aGOqbnKW2O8fjV
jeHFQG6ez381Owh80AwjJH1npSMZBYrtpjzeefKNPCH/DebgsEH104Hkq07eFfQw+Btq17eFcNBE
vkO+GaDlYgk9DTnKnFgMzvjyh8flNt94slAfFyJ3AqBBxThti9hSLtQjUNkoRO26ouvz9bXrf325
PPPFkz1hNT27E6lPn/s/dfNZns7yAFSZN/t/JXY4wUA2fbQP7r4kkf0j6oafn4U3hqEzffWQZ0Sm
sew3y8P80RuLHiMsjfjzEz1BNmDiXb5Eq44Sf6h4byvhCMMS/lHI2ebdIdkwzxSh2dOxjhw3Pxhn
dqrbNbAIKTCWAuMALGGNC02tZxcYa/BKn7g3I+yvAyi4dss2Q6/8mVwnFNFOdZwfkwPZ/8Pf9DGB
eD/h/Q6CvvR3X6RDl72vULjQ2sHzezMERBk/gQzP6tbbkbspbDEzcNbWJSQwxXOwBdCH/c7gCLe4
i1L3rX3TbTvgXawh9Eh612HLLPxEzMBH3LjcB9XOf0WYtvkdNN9C0GETgynaYNrVOy/yJSUX7AGO
3XzhjNvVrqd0gvuI3sfDhm+RntWwckLWCwDetpWyeaFu9giMXcrEABNIuQ2LpQNLLkKJePiidkw4
gAbAJ47aQKw2Mkli/QW/I2SVAZtQzXVjCl6IeG6f8o+DlAfYNpyMQB21uFH4F8i8i/uA3Xt+mBPn
YjIK3osG4lHBhKu+jQ7YQm/ijtJTqPR59bYe7iflIXFf1PwJALtPN7QwanpQRs0uHXJb9xHoQCUs
qGR0Css3WDXAKD+OkfUcP2EkoAcFXnDnG+sXKhRgW6kMDUyY03qPLWBj4h6P6NcPX8G/YrSwZFOB
vIjTMlbvkFbZurfX5XNNk/IFqEvUCATr80ip9w4R8yWgkC8hotUpgF1QYD0HrDovZPdHlw+e70hI
aXXsExh61uAJMNgjOAbmK/oUq5WoLghaCLnKi5cwr6S3JPQ/EUoA8uDPaAhRCv0RfqL1JPXRX8az
dIPO7A5Cud/MKJXzCMwH0LYuxbCeoNJxeGgHh2XuIQMrQrAaWPWP0dfXZNcVEv2bS+ddBDJFFIAe
IerKIvIoLLVD8j9qeGIQLgcr4CZr/AT2dMLiTWbajYZFn/YCXWUst71HT+sV4x2wPaLea3BwM/xh
0c5DpGGOnSwztpiLoJGIN8DVQSC3XoomG3c6ppLUBRsNAvDT9j+5VEHLBqsN9KT05Vr1iHRt6iGf
A1mnVNhdwq5eH60PGqtajfC9JGUCqIaTQxq2gCmf0MHvFT3lc7+90StmKlK/5Ir2NuH1o6ZiNzT7
akSvNdr0KBUMHxDpnoPLOl8Xb9WkHgHUXqnz51eRatvX9vb1QEup0ljTXACxNgodtPVYGKvgnG3i
dtD5+s+qsnXLLQG3nJpQI/+ZU6JmrwGK2y6vb9glwHkXy43zKsPI6uQkKEDTT4ufS2aiDjWGAIEt
Ha9oitsBUHSNTUf1D9kOyj3dpPiUYdWVA5s0p7tXV8e4OLCBZSRuRcofVm76QPLlw/l+TgGaAXa5
AIHD/3ZWtRPjDgjmwK7HngcfK6UrsSiSF3qJDwRa59gljtnSKYXDyBDwxh5NgxFlwYj6Aya65T4e
nwBOfB48bSJiK+z2D2V8WxfADmCn0NlFUIMmJK4DqfRe0g68V4APqCihTILZxls9Zld3AM4UM5as
XQd/wHxAT0+HvOiAZPLA5YuwiKB5Kcu9JuYnETSJaokwEF1CzNiv9KDeOxqdh1RFGw+aQawM4CMg
qA6wk54HXPIPrgFWZjlzpu0Wd+/xfqICTU9Zw74XiBAq1rBkHruvQ8fD9+vmUzHgotzbLXGQxVYr
eHnCLBbuyQtu29WvgKBz9fEJ3aIDqXoaa88uPh79WkZ6l4o21LWv13y/ImCqH12KdlS3mlXxvf8m
XHFJEl5dBVmhE1r5GRT1eof1S3AmHW5xY2PmEhFadeJGeDjPrGln0RmeF4BW7/A+a7/e9/GBy2gr
UEOdmNkJJF56K33QOBufPsPjAeDAMyBFC2QagHmHSD84DCtsscBzeuqWpvfwDiF2Hx+hgutTA6Rm
XDlsv8/4QTASbBY0kqaY6tJSyTHZ2s+sOQr3r/FxS8Stfypv4I27YEBO881AfXTBdbDqk9rkQwoM
c3KdvbhHP5HmV4yog15Qle2QJ9WUiEo1aCXKqAU4DRiifBzEaiLg0WMC5g8DuYGN5+eLMckHGl1z
CezRGQHeOn51WCMIffGBscDn7OmKsrlMy6G+ZCSRCxI/0g1WAMEs4AqyN+9gMWzpWzojRn89f/SL
2XXRmV4HnAxDiiGqfzCwJenPF6cVGT+I7LDFHm+TVoRXl3VFKX1GM3586OVYgpGOUNMo55vh7UuT
7aCzppJGTQazs/tb+Qa/ZKjB8qPXRO0a1D+F9TVw6D2ooxHtDvofF/Ixkj8aAM0QK5/ICKli6F+P
ElIPvR2pf8RsPoc3bJ77Ws+A73z231+5b1L7x7yTuop/62NEoTsQrPcV7R/wQbHR6e338W7I/Snc
BcDg3bR0Mnu9meQUhXVaoz7pCdUTkNoQRoY99ieFPMPwG2Dn+pq+lrp2Sya5nd3Wp0xiGHVlgASb
KkTIKZE+o4nuMqSJA/0m8JTIPQzaD8f2bh93nR2LErtOJ1/MMl8pS5NnjR3QSVQjQbfbsYJpah8w
9NoeARGHpN2QQaTOB0GVJsbTPfw1noPaStxnvHG693ZclNElLNnFL0E9bVTO9AUDOLRBOOopqmyX
3O/U4ZFC3l7tH2jNpJu4Wuwn1OIcBtvJU4Y1DV8jeDx75gO3E7zIoqINTHSg2/hEBnjMrGu/ZX3o
E5hVpO1GkAtIFa2HWLt5ezpqd/idi/s76JmOCQGUZNsn1j8SZ9kepbmiiHSWFqoUXmNk1PzM8ZNY
GREuXPd2kWLHr0NWsQSRv9FEQF4csjct4mypj9uBKk30rrgDtmPj06BYMGnC20D9Nk1s+rBfqoJ/
/Mf/+j//++P5X7uvy+hyeu0uxX8UzXl0yYtb/d//UFXjH/9R/j6ffP73PyzTMg3XtQxDVWxHtVxH
4fcf75D0dvLy/8zLyjXqO4QmvG56d/8AEukIsXtYY1dyje0pWksU/C49aZjIlHcKv5QVJTguqzwi
1Ck70RNr1zoFsDVYfU7hY6U6NY5Rex6W1DG7nQZAbnTkpnngE24xTFQGysV/gJdvRo97AvWuJlI9
+dqQcvDk42CPhWz3HJLBUmZ65AMKqHn3OkJZTYLOGtRh0Okbud+sXscQgup90xux3BnB+RaDHtog
HNDM9vEJIhavXe+QVly9lk+4d5bXyFT+vPm9zm34akaA4werXXjenvp6GTIzwLb99TXWtT9fYkdT
VMt0TVvXdUf78yW+mnpjmo7qTBkFwDUPn6DGoyLTIuA2x1Sl03YEfpij5CPSpfDAfSusE6DrEb1T
PE5EbceI//qgVOdvDkr9433vPNudUh80lFB9LAYJ9wQ5PsOkQTT44bzQqMD48u8uhYymP4y2P10K
uVT/NNquxr2z0Ss+tcGXmUYhUEtq5R7hMKRAUS2m8UKT507V6+EDRUagqIa0j58YPQ1la85s/6+v
g/s3B6T/8YDUk67UrsIB0bAECoXMYvc9h4/x15+iytX8q/OWWfhP5304Pk3NvvIxImcs8RVCCoSp
kn0//uYaa+a/ndK2qjmarbm6rVp//DCtU+u6+9SxGqKwBsrv2SvPngbjaKyDdhAWOlCZ4zF54HBz
AWhHFw/nmRt4ZTro8C+mZQJgRN0HTXC9hbyJgn5W74SX6x1x3pv3qsMChU2h4VBoJTyRWKLsYLwV
hjOxon8FNzT5B087zccIZ2FU5NL8MoZA08+ja6KCm4fQDxiP4M1I6MNoxdOLnsvBzUjYm+MD3dwz
o++avAAyGKGlhPWhV8WjsneRykrn2X1YmbsPnczoDgBxsyMXCUht4Lnb9hrhALyb0wP0vs7z8zGA
rYxNmEqJMTbWbW90325G9mvygLllRnDvwABrh6i4RuXygI4VfHc0u8f6ooroOjToBiVURlh6gF3S
lW/YufxpXx+lK7CfEF+bltBgNWbf6lWgM/wXP7/l4LKOg8smfGznK+X5iVCON18Uc8UC+0h/32Fp
wpzIBM6OSAXZsYiot1pvdfoiGyI69geHaDwnwqXic4KsuKUrg+PP9jAv0EQBK+Bdl4NzF/U7Gip2
Ymx6q5RyfRdNe+xgsIXsXbjZF5rHhADBKu1kOltlh0JzpfWgC52NuCoojiopfRc7OW7d0X78vmq2
UPmPQ8cJ1c+/ngOa/ec5IDuNo5quYpmK45h/WnEsu1As596CE1xZbw+xhCA9PA7sUAE/7vhvx+BO
H65fdDXygFO4j9f7M8lcOtD8+5gy118fjmrK1P7DnPzT8fxpLcoL+/bQCqYJBPLTDoQdtXrQKuqQ
OO0d9BnDfJM2SuB8kwVRsxvvYoNSPAA1yC3AJyHNkrqVqmeMvjp6+HTCe28jNEkwC5Tv9EHdv5MQ
Uk66AyVvIEJmj++y8NLX+Ad/BbjnPmpR3jl4HY2lkIlDDcwOKjhzzRCmHzwDhw9rXti/Ym8XwdyE
C66P3bRDk50Mu4vmDjmr5evjR3jFNItiYRseR3TcGakvsRk4nNLzM3z1rtS056+4SvXxOTTpG73V
MaWob6RrcjRxEVamWuSGovVvf2lZD2R0+qDnBZabGJhEMXJs9nI76YzECuU2vyC3o38efQo5ONWC
j/HT3gNNVNebW+H964BpXwI9BU7zWU8YUzeErs7JX99D49/fQsewNNN1TPPPQ+qkt5f2dWVIgWCC
EEF7de8LZ31FwcLIHGKxJmUdSjSOhpwkJW144h8IQWoTW3lwmXF9UyO2kAzGAFrJaMtTV7iOaea3
b2pqflvW22FOxQGjlH1ItP7Xx6/+2ynhqg4Hb2u6+3N+/7QtVNdLeT3sledsj5wBKEdmco/VaLOL
SWw2oQXABMTtnkgMGwo3Uz/d7G+O4F/CAJkE/3QEf9qYLvfbzS4OHAGJ2BM0GX01wztHMGp0wvuX
f6L1ee0u8bwrCVA8gDn0kP76GNx/2YNNU9E0LoJiW7aqK386hsPzcWlavf4JQfdQVgFMaRjsZZ0V
UpYgsCHpBTSLjYGb3dEUhyayQ5Cht08cnBPI5J4vbM3vPvz6emH3DGg23RAeUuW/FkpQT9zw0qeU
74iApH8cnMEuAeRGLyiFk0zNpW86YaMl5DK7NxqaBtH3tfDIFDQjuOMDR4MKKPq4UCPuh46cVTVT
gGvmMMjMNiZxr+/T2v9Qx2fEV8A77CLUe2zWD0xck5rzAfKQame2TS932GlC4jlSLO7lUUqXkVr+
zQU17H8JN7iius6tJei0FPtn3P3TuNocraLaH/LnjLojGWEkMiSd+MXCJd3OUyaSwrfwlW7eDsnr
HBQZVtJ8GRGUd/G9gPdrojx8SsqswMs0H5D2E6/BbBL3CYvYTaM4o6UaHVCFzucl3keY2iU1vNea
cuY+wkk5IuKPxbqYz+CxyJxc4xrQyJVX2Qm8VL6hejqTU3TZHjCM1dd1fOXXZmIF++jKY8m/L8Hm
i6FZhcWqE2/m+6QKrbkCr8XO8MCOXuKkhDeHwifRlL2FB07vB5+ZVqtbqEX7hF9kOJknB2Ju6Aos
9XtUlZ03hbRUTldQYkr6St1hyZXYDejU/fx74Hc8A1QF/75kM8a6a+ggHVpQb0Gsgijeik7Ji+tW
JO4H5bJUSzlNqpNy9HswGjiuRKi18Ijtex+dw5vgcWitmpyFwR/D0MRtVaVzLpQCCk1CKmqRtqHF
GiGGAYWnmaP2GvOiHjvCLkW9Jr5vQe/H134O7b2AtNQgpfSCq4pU/pVGnxlg5zkAvh1pKAuaKeFT
piIMKmXPY/IKj4niIk14TPQI/Iz4+LKPpIhXpnq0S9BISZ+pGjUIOakou50xrgdfBYpd/pXnj/xf
fkcZ65w9wh2/Lr5/X14GanTbe3ni9g9IV/68QYkefBvlyem7xgCh5vXAaPmgzvyZypvKN9CxliM4
IyNlR53+i8/+Pbyc45GjKkGY1SFclqCkWJ3T1gSyi1zovSePbsj6sHMizYqLw/z3txt+X8UNDhFy
xI+fszcjNWVdF1R+H21GJIZgVQRMft6xjHNQDnN5Obi1GKRkgKZqsItMeooBJVJfflWCCw/A6/8c
hj0vebw0ONFzYn3gufFxX7gRrXvRw/r/X89vEekUgJoIcMlXC3kH7NFA7V+njx9xHzOBFR53QsjX
zJVOSByHbJAo1f31cqv9m0CM1cHULNt0NFMz7T+l/Memth6Xzf1BIPaKsJRM7x9KhJ0dhipKVPFN
54K5I7MIOS3oi/JsnW6+sCCNT0xCHFcyRfiNTCWmE1TAjwd+eHuAGeGB0ixLDkJERmrBjkY8AMUj
keEVeSQF9jTFORvkqQaW/JZguRs4qQrnGVtg6t9POtX3noN4D2vuz/XvLJoQVbDQ5k4UW+lkYyvD
v7v0tpWbV8U2A2LD0BA3gIabmjOu5fv3q2G8yRBqGbjyfxlYzc+rEVIB0kWFFDtdbickC0qkiPCW
sdzfHSK88vSG0bA0GbbPVMbQNRNvAFFr1cLy/ZgU7+fk/t15e32oDGaZQWd4fxtG4p3HjLB0/97p
nxMNzN8ldFnyUHmK2rWZmKwOsgQiGx0R9UdugoQga8UhMllIZSiw9sEhUFg8Cc6WMiRuTbevRBS5
eSyX3gqMvgwY62/qQqYEv38MjmWMWKqq2q6ruJr5xxxyfzQ193BvHjNZPdsPi/ZJdMvUsOSObaJT
eEcRFUgnFwQ/q2/RfLulKIlEToJy0ZUV7BrJvzIrG9YgTCgQ/IJbQCkDIBoDXkJL2S8i2Sf+eoSr
9r9GNXL0rmnYNikwSfAfj/50bM3WOHL0j1R2AISEojKj5C/71m5QZgrA5GHeCXjEtlciry/f7hRw
v2jtIw6RyeKMkdI3dRrWd3mspLJPyk55YE88ZbuBvBJ1IujlBQZSViqDGmrlD4VfRz2YrrxfhvQt
gmZ8w0r0Niz8U+iwll1hBQG6yK4j0SRUfBVIuIrCq8HS8PJN1mpZpeWyyroni2YbmW8yqhpUJ39G
pSyDjE1QuhuCIl4HXTHmx8Cdt9EVh8PrCnMb/v01yHA+zFSUZuVdz3zLexr+Yfk7gWSot6kbIZzq
k/Yi6lxETSz/SvGpjOQ5uXsH1DikCyrPyX18MHqRiGOk/vUttC3930WFuqW5jm4blk2h8o/3sL48
npt2bz1m0P/C36VGDLhYGmO5qxLAyN5+/JZV6hIQ5HzgPczskFXskSIZQ6hwC9Fk5V/Z94kAskMm
84mlKrmhjxA+0gMuWfzwAeDvkTp9CYwcYgF+wR2H4/ETKRAz8LM8Nofs8RE+1DIQ5CUSWtDilCBH
RoU8VYPkSdG/YbjkhBKvb1Lsofxin+BX+j8jCXsunpLPODHa5MXX7x0hlRMRhSSUxn4+4MU4KzIJ
XQjGfsKzQ6J/SGSmMJB//1qsyiRK04hf5F0tHkmMIv+X6ETim9/POEFhkZhOSSnqyIdpKcNX/kLW
ayYFs4Ds7vdJ+SOCnczi+3eGUGJJ5IzygfyBBEuyyBd8FGrRfAhXg4PWP+Q5DLadH8mJ44BaZ3IA
PSHvxuoh35d3JbXpJTMpBzfYo2kbmpxVkVRZsWel4XS4ECKpAZXA4scqe8gkk6/fT6Tjw5EYzF35
mbALpQu070ZyAeVnGPiErvJpcikKeScuhxw3s/X1bfACeVdOjjdBXoy5q6SQyQzOQT6bmjN/gTE8
73Uc8OH7TwXdD/jAnMbt50Plg0QkG2IRjE4+gyBZ+ZaPrbIjfy5vJJeMaJE46f339CDYcKXkSE4J
bDGJr/NBCz7DinQiSPmVPLcbyAE8vo9c6t8j/VlkbvzK4ajkj+Ssquy64NjkQLnCDCJ+yxUrMzg8
qPRUaP6Dlvy9alr64ODEl4HRiXzQz4v5476cx++NdTioKjtthvKh3MvvzlBWS7mz2H0yXvSP3c/n
crB1wEX9OVd5y99TkpRADuznIp84CUaB+cHZ/667SnoHYvnzWTJURAyrSM4Mhd/xuRsgd8bck8Eu
Yxu1FlDGjFQ5AnkHGYnyUvmSRVnORp7L5cVcKFp3AF4pAiT2kJCcBfp3VMqAlymG8cGQd5ThLG8g
N0SOQq64fMApQSGUt3akUyUbAOcqKGfZDWSmbfpFZg+ZwkZkDzdvBW9jMJ5k6kjKUNAjk1VBrBd+
T08uizuUVzSsATL2uLx00HlCHnIo8jqZ1xy5LBjyKbw/Kwqb0O+PcuQcxSF58MZEAt+yDslSInuR
rEYHMpm7bFuyGD4J5OQFsjnJynTiCDe/q8fPtibbFp08tvQX74vGY8a6d+CdDj9PufRnU+S25K1I
6gKJAGXlZF0jqvs5M1mOeOecD+SFp+z5gbExS64chry3PpSlENW+HdMsJQtMGhbrPW59DT/dQoiT
N9ZzcjpRZZYF+g79XyFflOyuYqGuPipiYFn0OwQ/ctLyaDOXWLPhGFj6sUT/3RSa9Df4gaWZAMAh
JJLImbBoLiHR71cHB9+LOH2i9yxh05VPea47dHxIMEk1O+GVbEwCrvrn/xKYyU8SnsmXDpieVFVi
M8nn6phv8lJJdW1eeuKnJpYcr+khaUAxtvn5ufP5m89KRPf7QRLsWAPCHUmAeU7cRvUExYPz1uQB
OTPbnOSz1v8l7LyWWmuSdftEipCZcrcgacrjBAhuCOBH3nvx9GeMqrWie/fp2DsUOKHpqrKyMr/8
MrNexW/27q0U5fve+fRLv6D0TIJt3Ab59OHtmkLvCF5DruWonHgyX4fCDYTXJvai05hpznZ8yENx
+zG48ql2PLBdDsHC2e5qTM7YUndDWM13FQym7aiI7Dp37o/zUdg0mR822Xe2WEQwmy6vspyYWNKT
uZpT7Y3rEqw741dSuj05sqUYIIzveSZaWfYCSS9sunz4G9h1N/RoBcZ7PDBpPBp9TBQBvBEm1bP4
5bZN7cM/f3lzQEK+8ede+TdbeLocaQgovh7gxx0J9uBR4W737Ur1MqxADAMNhNM3UuvCiNfzWojr
nSf1gxMBkxQW+GaI8xMurmR6Rh8uGhmlnpBDlYfAuFDcnc49F3Lq+Ivf9LIiHEK4Ba6Y45Z7AhBv
w7LhNhRzJ1grxXGkVWirOMj2mUkPXHZg9vhgAi9YOQo3bmLp3QFgTXnZU7iQE+OpoofGOjvS78g7
iN+z6YYsVi0pOm6SUs+EeFpFo0hRXp6eP5qQjJx3Tx5Xtgo60SKYsuuoalByA7ZhN1gaom9a7FOc
AaX596WimgzYklLr4qxak3t21jYbTwKawhZYSaGz9D1Fwk6bwfiB+PPoBq1qjopZHc8ZHtRfW4hE
bF9o01mr/IQd8aR6rjyos9GayC37nh9XdarE42YAsuV+wI+E01zbW1TyrFV6GPczT1g+/9K2furj
IXOXa3yklbaFviAltarDJYbMoeueEzd3bYTeBzvv5L7QoNTW3UoYpwIIYwUvHN5G9ueIp5QDvIGi
l8JfoZBX8/hznNfI9GhPKVgzfYfNQkEGHFo7RY7bYhoWOrbgMe7vgC+Kx/o3Rn+nNNg18/9o9m+w
9GdfSS0Z5PGwAHFaFBSpQaVEC1F6LagOJ78EBIfmQtFNgizpuwcbOihCYbt9E3IIPVyoA7dJ/aKn
y8+1eW1mWvG14N3Mm5+YNpaNZW0KQw9PJY9Xt4WTVE7XrQI9za54Fbn2mp/b7rq16FvEfD84d3+D
V7PH37HQ86SZb5DF2KKLXosErnR6XwalCgleZL1ReVQQaNoqAvisu4W0SH5X6W7eqj7kKDc1669e
aHnCe36BLeFgU4avd6Tm+MfdHIhr3qrc7buLkSiUzlO15/kWoC/6/Rdubwn8VWiPuawXLqcUscIl
0m3fBUdLj+pCFQiBJjEAagSDB5SfqevwDin+OXhcuFoCYCIO1V6BsxxGnkFYqchwlNPV54pKFH1B
n21r34J0TcbWoQcZqLmDw7K/u7ZWdW6hTZHYu02d8Og4nb1mXrzutEtWXus31K7+aOr4iUmQtMqX
KAiIBO8CadlrkkrDCS6fzhxCAYThnfnCUeRcfo5mP+1TG/jiwd+BuTqXxw8QjgSMhb8QJqA/jgcE
5IlJxnuiWvHrOM23SMbA9YzXF0bz7Jv6PeRFOGindn5Q5GJKoxc8tSOoAnhWK7wLo5mV6W0sRpCK
uDk/EdDD7pjJo6wJKKOdh4Rlyr0L/xUkFBqMj1h9Jj0wwDYRLtQPPrXXQ88mGuO5ffAp2ahlJkdw
x3fImuCM/lfox/P7KSEh/zq1Lw/5J+4aX7r66X+caoeIWh1Dr7RvZFv/c+B9Jo+NV8znbryVeBlv
2tvxMJ3o/ZsD4rvehPgnFcifHDnn1Ev5/gmMykd1gEjleB4DPpKN81pqUcyGWaB6Qubl8lB9XjXz
BdDR7dCjdfCzHJF5AZPkKuf7/dvl4dAWheTcb8mAVh1l/qHeACzr4NPzQXVJvpUPusSmcUV4jx3S
adNKl4oKfUpdwvFv7jrlxyktlw6dA/Dbrjl9puAsmmfXKZLT1YOG1ad3V1q631Gn23+YV5LcV/vx
d9izNPVqAsg9TnuF5U21T9FnPhHBWSjqCYmyoEOC20JDhWa2RwlFXA9sSTzOkWZk3HPFGbGPOqSw
YYRF2wlqWoFfsd4wnrSKxq/X9PDmjr4KTpxcEvgNNV00zPo0eccefC690/mD3Zq9ECoNFv6Obchd
SmP8QDY2pirbk2YAiWIPH+mBBtci6HTgYgzEU4IS6FcE3TvXN6i8THcEf1UFUFVIsbGwPE+OqnAh
ZV5cNi5LUGPkV0USpr5J7uimvh6SSNKs9jP9qPjH7dDrCmYZe0CFgZ1SD3yaUgZs15kCYCc0AkMD
oYXoRsZFkho5py5d/gknYtc8lPnTizvpM1burjn5ItuVhBjf5ww16PBJ6/zmpCtq/vTIpHV9S/7Z
cdpp6k/PuGHK+CsoB7rRKBG8Q3NbwhO/HSvfTtnMqHZHZCL0xQLR8rWnCuAf1O9LiUMzoA5pTIby
FTfdI8JRUYnOB82RwtpDM26obB/xpLl50Ryz4/5MXfL6B+52zBnYBEBchc0zqS1l2H9q/ramAlaW
DipU06DWtxuU51CpRxA4RjJcihdU9G+64umEj4kYsGxXoxzC+JHmR1SmQjm6ODPPqPT3uFCjygMA
dlQvlJJWeEjN/5YILZJBAcUmYcJ74W2K4VIYit5XDJUbOr0QLoyfo1oKTQqIVgByUziuOQsftg/r
gnHcp5gIyJ2hnEgHqzK+M3qOUb+odnwkyINJAY+1DlnixR49uxZF8YhBQafHztEDj954dIhPDcwz
kJ1gpOlq6nCV6g+UI6wnDdK5bty5Sc9uL2tXvJVJ2tmBWVlnT1snPqPeqyjFFLdcpEVkZdNa94X0
pzzzOS39KABzbqp0C8TfoE6Pw2F/gzLP55M7z269jqt7RdRCShfF81dfSriSfX1zkMZM+Omv0I57
yqNyungtDa5Bdq8USUA0XB4Vvg4cjYLiYx6p0B6a/vQdf17fJl9Kv/sahQNe/S0ZwO8nkMNO+szS
Zvfckk5nGkSM9xTgohDSMko2Haz6kCrMNCeAxoDJyMuQEkB5gTKw95lniiqeVLB31PlwzpGTR3qy
tfdYONV2vpHDBlJKjcVlsZDInoqYeTksjiI9U7RjsBq6hqawIQBhEW7A4NDJGGMpbmqG6MTaZy8O
pDt/Lr1+03KW967f1XetHeydd7/7MmzmvhSB3rDFPmMuMgKOd2kQR2yHQGp2qpWdSe3W0xO1zxEv
6jWmAFvGPYXIy3dleNARORF4EudagEWS5qEtLkwuFic/vL9DMsX95pjSmsn4BESPw8GIZMQ9dSMC
ytPP4/yR9cg5PbtCV+GKCt1fB8BrbYi5GnpI8DIURo3w62gV0NDouhAQxks3nqLzruM8flXwrwJF
9PHbp649Iqvhiw4E/B3fuTRtBqIVfqDZ46HzgT53s1IDKWKH5tWWDHGnQ+E2q3VSDJEpX/k3PxCU
JIf484M+Dsr1BRi/HJTWpLkfrO9z9MyhuB9KLJrA/vwYqswS5lmTOr6/+9wSLsKk/2Ni00iYcvtB
jzqt1lzVkPhr8AWTEKHWJChSLG4TQpe7P6mf7k0+NesRvY22IQqnVik2rp+52pQ+JIbhXNRkEfCz
2KCzTYNk/4/UpXwgZ2Lc/Ehn98nInzFiR6Hq+vGROmUcbEzI17y/aRUbVaRoyxAzmARmfZ0Iz8aY
nQNs7JruK00qDN/EMnoQroM6/LXM3hZh9HAL6cWYN3kUekqXL2gYbXIVUJ7rFAYfG7KP5or3GoHb
47ypENwko835sSK0V2JoDIqoB/YNbXg35IwtdKOf5caKhZeqEmjagX350Yy7hwtsP4yRcZfYGZPt
yJd7P+c+Es/G7yDPmV9L9J9nze1GS0p4aOC65eyHbiQlig9SvT/cnP+jegsOA9Z/FY8oV1/W3ANx
sYi3XMlEPodIy7JBmQO8OhLQipD8k8ab8SHFp9re9PONKnpFnVJIM+/zliklXF0zWsuy2iM8Cdeg
yi3HcPlHS+4AEttKhmQ/UerFrZLkARrNFLnb2WeOACeG9SMRPeQ0g65LGqe+n+Hq3Uoj9BaDm6we
xHmBLpB517jW14ptKKvoM8L3PBTp34QxjyQ3RCrEIr3SppAO7Bx1efCYfWM7jPFVzQJGaXj9LqIk
3ejLmAZlfjfMukYVGz/HjyNGg5eoS5cLFAM26Xj9OFnqPbWjr/gTUz2pHeCo12dXjHYHyH/EL2fS
3w1kFjlUhzDfoLUrxUR9aLK9aN3lOCfcmNdlaqlHEMgI8UTq4DmWvNHmKB7FdPZJ0xj0rl5sIb1P
brRAxhAkvJbxYD8Ok4LBVuF7WGQ6nEZX3oGbwSmL3iPPaTQZUQKfwU/1kBmUP5qM0xz+k0whTRof
Iob/HNUxTo5sjEsbI4rdgr6UIB5VOqY6ouxetztmovqPWCeA4BfQJUK3S89k56uBwsxSPhj51p8/
1GVkRGsq8iayKKYN3c71bb1b/8focAuuHKf1r+V0/iaxXz/JrzhCkKXi9LrdrbsXjvfZdyNaw7ez
YZRdNO6tnnVJWygnXtYKUXYSpd02FbECPE1Gw8OZtgff8kYjySXbgGF8bsQtVb3p8YX2sus545eT
5Ebs64Koq6ZL7NasNizIaFG6DqutcweEF8y33IKNBP8hopSRcLQY5ntrcEr3mSu9WMQpxVhXwx3g
G1jhgR+CecKXC/wQUbYJWQB8KoMzU+WzOfBOiR5+v3KVYmsKF2rD8iS3BUtYA0H3UgfSDV0/1Mee
tkiJ+A0DKPbg+MYA8G86wW+P3oD+wBG/EAcZIxqH91mh1xBX7NVE1lFxGrEsPg0Li7zovaorV81N
cDB2warSzTl01GHzZ4g1wUnEaQymup/QVUC7o+HH7UkDVYyutkOX7oK1kqmxqv2r6ypU4uLOo1KK
VEO6oMe8/cuDl/VWNemCPxIdH0yWMaOAoYaMTV7VvvmBfwuZeNwUTMEHUw59tBWUBB6M1bUfIoXR
9YhAgMuQD337czViEF2ottTFOuMfmmTLbpkj6crbyPQki/yiVKuYT8Ivco6kCIoJ4NkxFy4ZNQTz
hEITKtK3Wv74WYxSNh+VhffFGmGooxTLCbk2St9l2Fnahsb8111aOzsQ3Mge/qe//qY+7QpvJe5R
yb0+Efs8k656VPRP1MvkJAWWVK7NGsf1p/npa/KmlSwQsB+6L4xb2TvaAnE49vE/DDONnp1xcAis
FRK/dbeYVxg4XKAaJiK6wL+PEKnexqBNO8BGjV/6D3P7qi6XkEwQZcgl6yN6J77velSNOMB/FcaF
eiUc5urzQwJoVaxnuViIHXVRqaHYKJKv16Sk2JNT4nik5V6eE5VtFceFjg3TRMok15YpWkDlFwx6
xwWMlAdcvOIi7xgywZAZtR2p6gRDbtGwhO/0R/fD58/TyksjSvyQ5cSk63rOobupqFVoH2SkUbsK
ptayQRvPto7mpO2+SjdTnjrHJ0RFolunJU0LHRCBn2jqAIF05KA5DWEBIs35VkLn8NnIbQS+ET0s
sCV1/cfvwg5OtpMet6aIFLnsIwSlIAn6BlFgFSuujmuZajAsIcbZGb1+l99zKTXHPreF202TKq2T
dQ1aLPll/QOd706vk9phflv8Op7rywfy5uTE4ui9zCxWf4OFMTrmb6bf62pjeXelCEAmpSrRkR4+
6fTTQkHU4d2+HPGeNeY3+AoU3CkGSlfhT/uK7cMei5PeebgWWtZ2Pz90yEbNPMK2Xf9wN/MeRPcC
vaEoDYlft2z9AgBNG9uHKc3siK9hLZMtRbps7qa6bU7LD/Q72R0otUOkpG7zVuNq19TQY2ReEKIY
TAiHwZIKcRSjLuLbC/Q4fYnoAppJKX2hQQVo0DgGJyHTIOBaJmhJ3IUc/kIrB1nV42X3GD+Ab0EM
aNVlAOq8Q4Bd3yQPXmTgx3Ai8S6a1XTEmwCSiLqGyEc318q+k+RPVcae/NIY0CX8a5zY+JRgVwk6
hk5O5eHQLcObIPLAB2mVR4TFMC/1WEfGb9w5PnobjiylmSehMoGrLHGWLQSlEuEMjysTDqaFV2NI
UIQwioQHPSxviOBJ7/BN3GQ3nEFiERMg0srdntsFon3yO2Lc2P+VyCE/Ex8rEfAmOoi7pQ8gyOB1
DdOH6xvL9iEqPI4bm+wax0xfLZH7l8qHyuNtUCmtbiBFwERyxRzGg0SICnc4ZZwdAAMwi271aUOc
DW4u55OJxbs8nAG3g/Gzh0xHLpBROiJP1Lm8k5JTfmIOKw+bluzcdV9wIsEJmd1R0Ns1pT6rAMDM
eyTc45J0knsdkx1IJ20h0SOFxzkAp2t22qbRX13PcEm7SBemfmCVAhicw1cl+H2b5ryVfAtBaRt/
YBRiMGdZN9qQlxcdOf+lvb4f0LmGbtCHdFancjppbFO+X1Ek/E0Z1xIWfTUsY9WJWsEdQ7cGZRDu
afnjz+jXQITk0uxo50b09SO6zCYIzqEOT2olNqcp4IkOjXu+hkPcLCr0k3fbNULhpuXWoQ53Yyrd
+V7xVv/UjbnMu5f2jbvrmE2Bogb3c0aEBleq2dCwUMdLXMv2mmXuWL/TAIL3D5LP7qn6yqDfvQRl
hwoPm5HRHeIxWA1iP2pOB/jSWSf4fr5ExBz/RUOMERzp8TTIIkX5uvybYkNR3OGU2qMTIjq/USOM
ovz8UUG4XEOlVMpJa4c76qc9Onq8wsPSTQuNSIkRwYgLcMO6LiCf55dfqTGI0Sco8ig51xZLLvWR
chGuCtbBJSsACnKj5CL5Wb3iIpiYrYBEBCN+FgESgRPBit8GIMjCRXZ7vY36KhCmlG7elTQRv5Kg
FNRqyvgMSochbBmMtCwLMfALwWvfKT34mfjegeaK8C3QGSmtFDihrBK1AayXz9x3BFZYcpxASpiq
K8bG1QSC367oSSv3rR5goXFal6HBalVjDAejW8L/XZIep2IRrtmwgB0R6VQCkJ5xDCPGJQ0xHjaR
yCEd9MinggqJe0+7vubpyclw3gwcS5SEzZ5Kf3eyIkQvBytzJxIlWUgOkOjkmmixQL5PNYFMcG7H
IYkDBvMnhoeBPSXbSB9TAfIzRpBbJyErHxmK0ue+ThAA/UqkwA2APIYWfQ1uqWUAE2IKNBV2EfeR
AuVbpIbI7Ci3Fr3gHRAmXfRg8PbO+O2ZVpXKTPJ5YflyojIo1GKYe3JbUGk7WA5Q9bv6nfkuNHYM
yvUlR+AWMUZWr58FvivMVSq/ZAGbl/1Se9k/df0ZIRaHUgTYvw8IIEH1kaHpjxQil4cmdHzyIvFL
EWGu27lvx06Qp8CionNZZ/+Q1K+9zOuRC3lR6qUXCHWHQDzBEm41gMpseUq1x4oHuahcQtPwu7fi
DQWCX4lj959OUFgSYIAYBq3KyN3AJeNXnLjqtwihCwi40P0PrDpsSQgVAKG7kZusIXxledyn6BAH
APuxkGmnRMhBjD3XobML2kNELoZe9IK06vff2nC+xAII8X1r+/s3nvm3n9EeXoPNCPCr5PyvWlLb
VndUEzUSZUOyhH/kcKnVzzlUWAQwjOzcz4GRdHyzhAUh9KEuc2l+4BmTQVCIAwOlMtiNrer+RJOe
ZgHDD4JFnsTYLEmtiyrKU2RWTa4TEQMgB4xazciIP2pKHknZrCd8zEd3B5uQ3xSwR78HTw2M0k2O
8j64INJ83RsEDTOfOE9P66EPodp2m3PPwHV5j3DEvgqUpMfpfsSuhrG7pBaphq/m77UJd5sfHTkB
1VZgCtDYOZXXzjqBfTB+xWjbBdYNdSTRSUYfNJR0o89NEhCpYbugSHYeK5pyHCBTaza5U3P15ePw
t5b3Q47//fK0WshifDSaoo4F97VjskBthgz0N/HMVwvnnEAq5EHocOyBTn2Zi1HUIQKJz8NWyA/1
6dyPMjyqTjN7KTN7xGSegrvozjjPp5FbpBvllc1QQ99P55+cqjgqwUtsTUqU75W8TYlDSopKh/7z
AjQ4Mz6qgTP5UFAsFrDFZj8SyiZ8l5Phm5D+M2+zd3KCgg9iionT+fGPc3cI4+FP91wjFMpQFdu+
+g4MrOeqp2zAw0ij41IAftIrlO3tZi+iVRnCsOB58BMZoyxxjT2l9YWDKt+nkc6/zxdRMKkQgIMz
4M9zYzfSv9Cbm/QjSoBnyek5i+CLfu6Undr0oz3dTpf1y5fumg5ihGOSoT91UXTiAqDAnRrL0RvS
FwK7DoiAbphj61Lch1QP5fsvAlAaLA+EWssUY3w9YDBEPJuUkVq27tarJj0MtPuwNZvaEAIPOrMn
/C97d0fxoWc1gQ6bGFy6KDRACc26gPfzW+Dg9Ei/XPc0uNAvTfoL31V1bFBgkltngDWQt6DTGI32
5Y6RpQlCWsAX8M3MtEadr7puiHw+aV9StFZDvQMT0NZ1bOpeFUaVm8Jm6M9Ia/tLaY8kNC1wTeDx
53Z0bWPhah9oeqsS3ahjjgK7HD0F5Q67PRpvwfLBBscEQoeiP7WK3KN9M7Ck2W3dcVXSvora9hjM
1PVo7Ew4w2nbE+SVt7T/sa1WfNEeiwRlfDnapgPuT+v0hGE0+WCHD3VoNk7O2jTg9hz4zG7uH+SL
ci7jou76v819zyS1ItEmIqZM1rJu8NPYE/WJFrZ3BzSKyXCCSWItqmbXnyBDGetakNkMNJGiHfMb
NaBbAIpikNQWLBQUCPJJ8mrxXa0XxUr974nU8/4m42eKwJsiod98oW5b0HoRFTbS4ory9cu/gYq8
CRFsoQv+dLOY9SdkAdHDFQRIOY+aU5U7xrxFkL4uX0Y1LH5L150lxqi7qO1IdWpOjS1EtEVLGrmz
5JZpLNU5cl/FtgryoZnn57Ss4GaiTaV0aZZoKkplJmhDkHhZp7QXc2i6iZV1ceF5z5estNxgRW9I
zWiDPQVs1ix3Y0xn8k+pna3LdbtC7C6R8qMUav2dOP+K+7Ir5T6lp84M+9x4dYHiZGzKPIggAEYE
qzGLn8eJWCgerknpwQgeFzuxhRMkVC49RHEef8b8AonnGkfxPwr5fhRGg3ve3SlDoBboQakL0IuC
snIGVVyiI87v5SFMuBpIick/ueXTMqzx+8g2zMf+9To3MovaldL/IZ4wB1mOjlEFl85o7fjNKIth
ObHhClpMlwi/jlrkBHYzKNU8aTqq1d+R6jZCejE1TKHIBUxV7RkRacK+RWr+ILj8BtaHVnRnoddW
ETW8ZduSM6ZyrtwdqSELGpgh8JFHc5dTJOyxEFDCzaeXNAhdGmZSq9xzmiiEYvuCiPzz4dgVWC3U
DWJQN50L7eG9TQfQ65YYNpsXL1luu0O4P8jJo3Dwor8GBI3CHgXeQdN6iuvF8TZ4MW9tXj6exN6N
b+remUjJLAyB6O6EKlXxEi0kvfiSfaY5IdWt9DTv4t4SE/hA8S9b5OANr/d0xmJju9wkLF9gPnqI
azNZB8llJM1FKNVX3AvZE4khQuP4sXOLm4imkNYWzLYmqJzIX5N6hoCJ4p9ah36qWJ98SfvY1AsU
Za9+Si87FfFyl7R8SIs9aWjl3pzAhIbehZABbmsJ+tacRhpQ9ZjRttxDzQ/h2h0KitjevYoqWi+A
BWBs+rVSZlCV4T73vQI67nAnMWLcrA5P3YzJHgMzVKoUu8NZmr9Ueqr8fHoZSuZXy5PVMdDDzaEq
SQ5uXh4duGI925Lbhci3iwx/CPEUR0volMqlQQzDhDII+Otcm3xOiNf8Gr96UY4UxnTyuA2SQe18
7BdNpD2iYS8sXPVgJEV+moS5mHhWDFqUWaRb761iIQ1NcxVEs2bZRLKO2Z3FKSjGqQ0rPCATw59Y
mEAtbuq+s/jyOzGEf8SbDx3tPgqUtz7urVNMJx4B0RKUN0WuyGNlG+duFVbFqb+q0+Y3iLbQiyI+
f5s9FtuGzOf3LB4WCKvgDCGW0EJzf7cG+CswJuvaoV/g4ArWp4dWGtqf28bagE9IajP4apJbhgIt
rUk7j6EKoxbQl3rAMJUoG14vUomPsS1AQ9qa0EntFmw3omjWwaOGEuRbU9g18Cghznr/heKobCak
GCN3mFuuGNOx6cLU2g6q6eLRBZ1vrEjYzjcWfNdsw4BDjzhlmLOAsVBQZNkeayWig1pfEz6obRVd
HsLQAeSBTPJvryJ60MvmB1pbW/wvt5ZF4/KVq7HdgHWNWbhavNqAGnpOvluiViB2MI0bVG9lBlR9
SJd7CnKvePRFPUdhVCLT7WVj8x6zAyl7l8UGPqTJ144SPDfmCtLaj6G1ut2McdxZ5JywNH+/Uq0X
b8ID1iDVlFXNNrNNobEd0Ui/z+r5zqw9a1NgxHk49A69WXuKH+KRszoNT9K8cfL6Ls1/Be+kF1C1
C7VK/MW3dFn4Xp+1pZhlOzovXjZDWO9KcG/eWHHQ9O7awaXxFzhkPUnQHPi86U04zFOEHMje7ELv
05tKhX4qtKbbPlMMbpXcnAnlrbur0q09GGikcLuEDDZ/yVBa79jf/FBQZVt/mLR3xxoHjyhjNR6t
fmijzUXpY4BZR5k+Oh6Mlz3agWVmtcypLrRAd87M5nn1k6llX2uwA46URt0vHrKZDtJ5zXSoJDg5
9+Y0/AU7pnIOFU6mtA++nZyb23WTEkOX2bdX3MI3poB1Y04nkGvua1Knumqxdsh31sveLqGe+pUk
oiYtFvjUoXTbvN5MPwa75RdX2Z2b0xoPNt/W6VQwvVtSZXje4RnpRbwp3S7ZM0la2rQz99M7OlM0
ztzUQ7Hysjo1c/f5eY8WTxVrsRfup5v6ZL+8nZ7+oTD+pbt8LdUpT4SjSHZ7J+lnugL1GM8hJp3p
ZrpyBrb8jwQZarbxL2rLFVpJH2J7n9IZOE/AMN0zxXDEY7ryRE2g+X3zkGCW815gj3Zy92I2/l8W
PNz4Pp4XxfBlCCV9THmA+9x9lRIWawx2cx6ucE+nr5pWeGgY9F05p5r31a45ODkO9G9CBXBe++UW
Z8MN0L2FXd+s0L6EZO2YzyNktKbmL1U2qVTPJ/xUdB7yfcLvnNi0JAaiUxgYfchfaz69D+V1TRby
AN8zL4mu9ucyxWptOidFltQQRi3LbaJ4+IUa8RSX7AXWLIrI1hu85/nK/2ybZDx1kkcHwOh/ySAL
j5+7N2Egx3kYsE3IdfqHBqhwN7ymg5b3/NAFuKF9k4v5/JST8gi1HYNbdpYmvTiqma6fLdxz6/2P
7O2lXPdCfITWA/3c276DrjSifuTixrtn3B5fHfOrzLKSwbVIKY5d5c/y/Qx47dgxDL/oUTdzfGdM
vtoa3+Fqf1FhiP82y/fju2OHIFX5PqJxfDid/Zyb4SyemA5hH32aIR07HEL/rya/s1B010Hw5N7g
rqMWaKEzmVPRiA8A5vHpvgyJLfAKvyx6R4ZOnMPKJAwRJz42SRAzqT+MWM+3HNW/2WT7Zo5ShuR9
7ZksnxIeQRjYv9OKTNryngyvrmOpP2n6hsJSoN+HYx0dyyvienpzpcRMtjVy4acyjfFr+MzgypFr
YjewoqsI7o5/eCoyvXBDx6//V4528v/XmSPLnpKRxWKpmiRJ/j8KemWL48M8s6GOhK4JuHVKGFEv
k2ay8vk21ETZkeojYCj/7hKMd81IjVZtask9MRQhP3JOo1zIGGzk7M5TSiX8Xzdc/a9lcf7thi16
8G9lcSg+tDtPztwwpEBq3+h36+HowvjSB9EDiaC6HpcOdx5fRBrhBL9si12nm1msy3NY1ahewYP/
ieGlme/SrT7U9tEyLPGT2ppGbyPLMwS9jZLjckSfwUT/CjWCgiH/S3gE8kq7UiV2+0sVoQQbg2pv
bSmN/1eVhELZGg7rxZWSoH9Lf/7P+fuPKgm7bbWyWBfPDofhAFn4q+6RLHTg2L9JvY5IxCMcK6IL
jARo+fMWFMNYosjwYWBw5oALqGcpH9CwnlHJSUjWE/kQ4fAlWh/hcPxWk0o9RR5IYI+PLD1NY9Ev
GfczThXDCXqSV2B+/UqTagWehaKN7hz3dFAtdK/9DRb2ER8B3goVZzB9SCwSDpMiJ2RwbgQGmQ6L
E4LlA+KHDY2VKdLp79F3lGVCRwmhhQ/YEPMfOfrj9vRHQMrZ93AhwAiv6SQKFgYahqw+uGIgiNXi
TRbcufQUjTItZy1BH06uzAnIiUaoIh6yvumGTK0qh1CXfIfHrNOtg2DaWRYU3ZhpSN42qvEnypH7
VmD90zUYUili4Mgs3YgL6JonLL9x+wCVek5MUGPQuynWl2NwQ2N2OXJfJEtoLeIwETzUz1B0q89W
NhFZTQgfFrAEr7qwCCxRluGK3mpynaUK/tYLozJIqz6qNYdc2bohp8cFLH0buSSNWdPipprmNLDE
EvybaEa99/6RCMqB7Kg1dmbMFjNymsPWX9dOGIVYmePbK6m2athQTgn2FLEVxVNBi4t5RrLiAdqV
qlDFaRUmmVxeiaaHWHSLH+MzRzbXInvu/163ovJf1xRlzPLlEgoxn/2Puinj/HR7vWQPZ5TxCemU
tZ+loCLYCXGvqC/ax9FkeZu0zy8sFjy7vZgk4oAL6ReKJby+6NEbwCIDL/kXATM1KK5rOwF01qk5
P+XxSSSLn5kDsYvICTVPAgyBMc5j7uaxu+cNf9OspvcslnjA899XINGT9H8fgQJV2/6bXkmqFLSj
yGOSq/xHPbfq4ne+vmST88CFrlyC+uDF8gLO2YPOllETlQBvGfyJkR+COwQL5QZIJqabrHARXYAB
NEUp5R4XUAf+VmCJFBgk+b9VVlSIbLCqds3sm8pDrMCVqoRjfLzKhaLSz+xVxtgR2qnBod0I3UBs
B0nWyTEIb9KiTFgFX+91/rMGsaMhDK1Ze5M7EDwCDfCexdRWgGDz9px1Jbtt/0MPolCKSm64MZhD
k4SnAi3hOqo1cIAviTDjNhGr3hpk4IN7F+BEu/TmPVKsPnCDTbMKaPSXykHCAlk3BESjhliiZPN1
QUFHrZLKfo/VaeI2FTE3wTMDr2ZZ+85mKAgd06MJ3D663e1ac25KWRMPJ9LeQUoD7CejZYyR6+pZ
DM0VJZXcWYTKwu/N0rMbgPZE6TnaFTvWXRGabUp8m5L0iPiyvmlkKU1GfUXOLkZ8aUpumoIdO1w0
4kTLGf1j5WL7aZ7OeuebcU2jCWscY8jMVCOqGFY/mF+YRdqIhktc/POvSboid9qiAJpAZIqTAc6N
asQXBuNX3xQd5dSdSl2mTzDSrDsUmEBwPQuAV/uhGGGWbEDS60AJyxAkBZHK9cznGdrkipQU2Vrq
xcAP5z9AU5DSxBLl/EXPWPFxsxZFpAUkipGNRSEDVSOUZshQhWoOpzKZfROv+oWof76fIZ2mSLpb
iRe4iOkCXVPdZV/1VTFieehqa/uFLYkTiGlpXBnTvIN/giL7OrO0J++nZzrFog5mdTCPJ9qUhHCd
fu+0wXMbjHKsF2daj+joSGTdoFsZKt8o1Y10+9NiDPn36Uge1Pi1ONC4jCRWWaoFrIX5q2eKcXC6
c2Cxn7+qatk/NjQhPm5ALbsHGolhMF02z63ppU6gctLINg7t3FNhsGsktP5mAqEewOKS8kSHgWe2
MPPPTTMBDY5VdsTIrOzzF1eGUQS4bTBBuNtaS7KODGlErpEhEIkC7pHUt5AT4Xbh7uht+BcX5R3r
BZyptMqI7PDmqIuMTTYlb9KUIQFMaykdmVhBZ/bDCdRcZ0zYX+aj1sDHd4YSSjLr3dwcdJ0bLfoi
1DRRoQmbj06H86pgUzsDu/Iiw4GHRnpbBbIao70kv8LFp/jrrurWKdMfv3hbR3wgYAKgDHCLRvBz
JCpbLWJrkWl3wRPFOaI5EHRsYJH46HLbEngFpdGUMD7KtLEbzB8x5FCv1K1i7KxjZeArW6dAYZgt
b29bR3pc/CgSSjDkYKJNr8yb3q8PKnIilLMOvKY1exTIGawn8SG4T4jmIbCeNPBjJh+7O4DqbqQ1
dgrYpsFxs8byT9gkZ8LcBnOi5WRcW1zRWE3kLPubK0cW/m4kGl6FOE2t/0DUtsyCFquUsWL+Nuqu
Kv69Aqcsr+ukiAY7wepqxZorQGl3kGm1yHA7oPFFr5nzzcezi6IwqDxvvvWZPcAFFH7Waf2u98Zn
VLmqsNOGVmW1EpXtGT1Kp1jIJYsl7B15X34SKs+F2J5CGEI5lKNSMCFy1KdsF+omkTlf7P3BWpM+
tT3DcCWE+iRUZ9BblWRicxHa8W+ziOkY/JIweZqHUeo9tZdyy1D6K3D8TIyN9n7126TCCq6cJY5k
XEDRIBYVmVWGFn1J5DCoI8eE6D4vOIKsJxf1aShNSWPdjcaaMPpRVqWw2otrLlbbUK7jhuWdKOcS
4pVx64IuEBcJmzFjSp3oLq3TqGEp0194MgKhM4jbMSYnVSGP6I3v1Psafk6fFRTDfNS9EyKpIzdD
psKyEZbKsKiMt+iiI4ZKT52gMP7QJikQYS0UHRDdJOtjyDqS2SRFRxfk0Dr3x4y4FSMcF59LX5JR
Z5vWjKe0kOwvX/EtB026680W2YHdigfPPQ4dMVhYT0eW9PRuSt1mUUq3QZGYaqtSB1pxA+bTVoqM
a5HiqBtcMVQJg2q5DppLf0fFdm5Th+ev76UxYOTZlDifJfpiipuCJzuKZqDcpsNhDZk/W0GQIFmm
pppqVjgKzO+7l1t9ex9GJBfd5YjaG/xOeTT1bflOx89bZGTRwon3xoWZZv5bvKNmM4vBG5Fm5skO
lC/ytyAIgvBnnjuSJdw+3OEpVRmMn11rC0PvgN4shVMr1/9aRMqiC87CNDgEd5HDJGUwGJYalQbD
nSzTFl2dLAtE30VzHF2oJGcyo6KOrcWX86UqKb3nyBWnAOJ9wonL1FuzWIjn0FraU80Fa4T/ZOW1
UiQY/qwqRqWyblLuxsXHnqa0O75/a9eqEaxZ5Iw606wDULl1EyYBatyiOJMuTGWwRAjOAdCMGGSA
EvmcMqE6i6rDm/WhKj2Ly/ifI5VgHFhFnW31wVv0JeNtMUT/eKhRKIpaSZ7z/xpnccOXUO09bKro
+sqzNr0XkpFofRH3oVkvglTqTPWlWJkpX1pconkzlmFUeVSYRj6NGGvIF9hjNo0jHoFkSsea3GV4
DCicoBSuAS5wOWlq7+7Oj3nKwxkujgQ16Z4SxVRZoZpb10JrJCXW5IQ4V84E801XesPjLlDmHWEG
WYAQZ7VGGL8Y8iYy7lrcB9apfophctEraaVRzCwxUA40T898oODcXwpFJFLooPhMMlK0P7ZwgA3s
BH95RSdIU9v33RMO3GUk8EXnVJK72MtgO1WfTXDRObHOhlHUSJcx7cNEkhlGjZYCcftQ6U4Wt7o3
al0GZFBpr/v5+umpym0j1nhOBt0/0iuPFhkf4+YZjMQ8dX0no5Rj6rjRbsxyH2S30EvdegY6UNKl
K62PVkjaKQHLSLuSLZF5N7tNi0cdbE6aearCd78gd1tyKKRY6UPFWJ+sLVyb3K1ACg4PubX8KayC
b1PhxIEF9LzB5eIe5OwQP7QigXdU/Qx1AurboQgF8A29Y7EnMK5KTQJ8Ig51sySTgC2Uvrf5GyIw
ZIYxzrIzZIRhrb2Xhes6BIvxRH5JQD10vF6mZ+bI/N7vi/6iP+tv/7DDfFQ/ob8Yk2Om3FcS7lZz
PZodIScrUJgNR+u769sUfLafSmty99uh+WBNJaX1BdzIZMnZoQFZKLPtarOoXlh3YW9ws6V+XjeH
IeGSdsnuMZDRGLQUXo7cTl22ZSi1ceLdUczKjkxm+ZVKdiCX0OZmuOpCA1LLuSm5bn+psgi6p+rL
sfQA0Tjk0EgeDixLdux3rROtmQzRAkx7XlVaj7uYVdc7mKAuvxMFDrECgiUwJ937XKHIoMUJ0Znq
Dy/nTpA8bKgMDCJKvY9V44LEweAzq1oZK1HYIoFD5lwr/CF8T1Q5wVUyMG8AOpdSNJr/rEgG8qd1
WawCI3wlxcBYuIJmbYtVh/bEnvDYuNlyDl/wyqABGPqnJS7+Lgbkm5JtapTJbGEZwGtXLg1B+46e
96lTupduANj7zJVZlH53xr0ncULTK3XyrGXjMi7dfRyJqxM85UOwQZ+45fRswQKaOVE7OtJU8BxY
PibaWR+D3NRmpq9/TKvkO03dBB6ET1h+5lOcNTJNkdULJypBta+0GEHyEQSCYnERb2CO4Hpbhvk1
FOmJafB49uJCnbNsZUslA2O9ropl6zLSmJJwEhO4NKD85J52ldyY/CaztqQ9xcCwTs9qZDazRqga
YAkkmIU8UiQkbEaxwKdaTdgv21h9iriuScuTTaAvrIlvpZryc/5JrRaHVz1RgZaHEsYRCcwooM5t
v9DYQ4Y+tAwcLO7G7Sk27RLVj1yR6RKTTLRFS2lRMjEW7HqLDAJC0B4QshLVATRwtTq0uUxhqRjx
Diy5WAHyCiy6gZBhbooXpjQZeToWHWSPZp25A2GyknsSK8m6Gt2wZXJTEZ+kMospKYdyIfAR35w5
Xs1skOsS1JMEqSoDJSVIE8Tgd9AE5lgPR3JLmO8WVb0g+IZMFNI2dhBakEp0ILy23uYr0199KRlI
+hNSkPu92SPriPmSBEEXgNWDpEwiY1RzqVHph6tDmkFfjcGTIocS6JfzmsfhOzoO43SNP8ONAPF+
5ltX8uGcFemYRjj8DzJGQyYmL9Y2h67Q/R3BFIIQDMyxhz9Cg3QQC0m2Ryil5fQ4nDQ/vs0uN5BB
DwT4qFBHye1F7vatJDAqNO3V4kSmAw0D+knbNHQpGrn6keTzwH1ilRRQ5KTfgdQoq7NPKCsIWhl9
775qho15NVmcaXgEHXxgItZsAMEn1sm+Nr2GToR+ZiYElxTuv5xU16TQTBxfd6A4WmYhqi8S3M0s
xXZ6016o6cBbFwiPR53kuuUU1qnArRyWCv2NGHenYz0cB2dMlMAaV7IJkZBnl2iBq3lF9UYs47G6
3ubeXRGOOhdFRyoCZVpbpuTLAQUDAIIcvv/CdhdCi3RH/WC3qUCEbmRpUsfVzqSH7+F3CFNazMP6
0/n6HOk+tFb/+JsOS75+fRmTrKKtoh3sGtF30HIzoCxOo2ubaerKmQIWXTnWgxAMJloVN9bixjo4
Aio6kJtu9U7OkqT9uPJCaohulhCMJl/kgv8+CTgZ9M61xl8byj7q85RzYBaSaw9v2v/R/bDcYe5p
zL4nXKNRW/h20Y+bJ0JO+Tqteyg4ka+f+0tiKBSeeKArIdXmzUEwbuReaVzSZ5z3jRhNrUQv9XRC
MT6LGV1YEk40W5AMHQAeuWxSq7RhNmGZxgXjAjYll2mEBacIKZxRjWpxVL6l9BXa224Ral1hJCFp
8ynV2jUip6eKF+uK8T2ZerLy1LSTvjwhtaVTqGioZ93w3HCq79pdbohn+uCGwmLuCr90qEfFS8Ry
x5FnRzxnKHyiQlKe1LF/K+ePUxqUlk+Ius/lNqMho8CeNzfaWsnAj1ufxwP9gCZf+TalzEXUa3se
ngHhE+o4sw+K72XamnNtFZKcfbfuoNwGk1fv5v9Rdp7LibNL1z4iqpBACP2VwDjhgHH8Q43tMTln
jv67Lul53j3be2qmvmLswQSFO3avXr06zyoAoR+hw2Mry+3XxIMlR6sP5fwDdIuzCxPLFBaWNjqm
WeCit2qWHtXMclfbn+2+coOO5wJEngmKGNUZkM+zc0ymjR8F/qUHjhnrbikR1rgKzyJd/m0l7EJ3
qcJnHA/a+puuHkNhyRexCMdP4Sitcf+FDkyWVHnc8dh7XL3UFlkfcgcDu3TuQK6E1tDBO0KLI8fH
Vi+o3lxM8+jbHDu4/9Ndz0VG04L1lo6EdewaYVaJYBaZ5m+uFGac91uUJogf1x+aH/QxcHXOV27A
TbzvIU92uC89+lUtDkbCx/DaDWhGLQ2HAE0ozZItQ1j71IIOzQcZ3lMkS4p1qQK9T+PBjArHlkYF
KSKPJl/YsYPn2AGCothzYQwLR/FlFDzMXyme4bew8Tj+So8nqmC2ZlTNyUErcwiUbhAlZeZw/Y49
zRDf18BBxEL0T5afKFfxwVwexYq4rNWrL2Qb5xB1XU61b/xu1MLU8omSD7uvKlvOZJmZHu78sfko
PmJ7ynDNaZHgjeo7mJGpV+ZURFTH082vrdLJwTV3ardqcvCC7E5RtWK7SFr9HZoYS/YmfA2mtW8M
sDVosLjtKqyrgfDlAFXHEL6w2lq0NGJI4FQRBU28fsr87lkIlriAS6qFROxr7IuXB3YnjpojogV9
M8ogcbJgGI5CxANFaLpyRYyI5lPkgcn+spqkvdvTFzfSlcB7aiIzyeri+aYXvVtj3738ZobUnzbT
aaiv+WL7aL35KW08G9DNWVtuPIBFWGaSbXHj3M4Ja7PHDs4HRG2DPKIools7HzWJpeLl6ygU0Kc4
wPp8BuNmcLln151Ssm3NsbgcRqLrie1rX0A49a45OnegdWlvGXwuZoQzQ36oW7IrlAPVzsF+hP6Y
XG5zdsiBOiqYE7lkx4ngp4xOw8q7m03ngGLNJqtjYmzvdvfkesPvlCToj0B0wQD02QA6IconkAjN
ZRKtP5VA1o1vCTX50A/TEZq1J28rvqqtYWCF/6leD2FQNF+80rDMCW6T+GUeXiaUBYOK8s/CkISs
pQeZEzgCJ5+QA2Qkq2A6GT/R1ZpQA2QB+5A0oqvy+6Jt7QUDBcJghr0hxFyM2kZURrhjnrT4SThO
r8PROIs//tZxE0j1LHsuBWvoaguFCiymSsyodEFN5kmLXxpNvAspCoxRA8qEpRFEWO2nGNUrMq5u
99pWxX3xGa+/BJ3MHof4GsPA4rBt2Fd8jqcJvTHKkguiU35EJNanFS8pb+cZtybRqsiREh6CtLhG
e2B7fi/rDGyL70DMy3mA4QnU6W/kl9pvqUD/qYFTs/rEL1Sg+nb1Tw0cwUvk7LGUVNzDuLOCn0HR
WZCKBVWfzDISF5qzZIcPyaO7r9sRFq0LBxnUeD7+jlv9KQnUzOZrs7xhmDEu3pUG17ASsRs+i6gR
nOGGiA38rWpLkFgU438oPb/QD77d1m4/iY/T3pKiGS+CrIZuRPZxgFpuYm5cov+i8uK4PiiDRRMU
g9346QYF8cOrrD7jTYZ2/F2liXZ3Yyymf9O0BTv2j6pq2ExGxHMNxPvKeb65ktGTx8ib7uxTdmv3
ruPZ6MZo+7zLAvhii0ll1oM9blM3eh9u+4cRXjxrq5ZKl8xH8gLkzpgD+a+RPnnXuRKY6bfHraCf
zt73r7pC0Ksxf1x18igJxVZY/dguchtCr1XXAREK6MsGpVwPSq9MIiZWMfrm5/13Q0QFGO1vjWHp
mfnY5FkRictHNxOG6psxM6d4qEIJkZw5kjDXacbun/kVv6/MU6egcKVGLc2o/I11V12HvdWgvth3
tZftNtHYonKCgZnkowzKqXVc5qfoljXw4RoWgSaWphWyPxeVr1Nz0QmafajCTwmJlO7Q7gwieXNI
296dlvqfL5/yUr8bonWq8yRRPYnrtW/skHgxmsXJYGVdF1FcUdP9DUOL4QJIRBzX9CWt+RmejD8y
RtTLPEGlULlT77iOKakXi1H+U19Zq1UzdJRnIGoqsIfvlFhulef/V4yLWKMvJOzbW0YdJg+R+LL2
77LEr4VSkxy4YJBIjyh4G1IwCuFTPTEgUY1UcSKctHGbCtUatW5c5ddhS/qHBp7Xs8QSgNJPffcV
a7kh4RG5CyGpR6Rzerf53elGbsARLINWuHMaSD7X6NPc0njgutnu1Es1pqpQA/YBPCr59a7WReiX
Wu5GHgUqiCy+FVQOQ5xGCuSXumwbWSCK/IikvFObNPfnPOSQh5gPboH/biAmvbN6460tzzevxFCh
nBLmrDUbUcOIRkENiLrzc8OlOaUVUrNQv7GDSreIfOwJiyj8L8XZa5CobZx6zeeKgNCfx1j8O2Jq
tRpVKYwY1OvV7+Wf6qthODoeGWJOEWFUVzml6vO0SKMLRRZ9BQi0YKfGMLEkySHT/iY47iwpzPQh
SiDIEuSEnV7udBdUDUAQbKN/DA+Wtd1X4eJVz3ovKxhv21ttBYP87tMyNg7QxTEt/nyvYfl3ta6q
URRT8rFq0Svn2y87WWl5DIfD5XjfLaoleKNlHiq/GI5bfum5FBwrG6DGbmc4d3YxJ1ffKIghtCK0
m0CzILzAu+0dlTJ1g4qg5ZEScS41PqQVFUmoUnzZOHmYs1iEc3JMWAjYLcVoUbFGGWDMkQK+MM15
QWodHyBL5TPP9GWBJgESm3fyo45JP/rhiuRWq3Pi1HBpL3xdUcPDeWf3XJ9lvc+4iW/jhmFmN0Yl
joZfHeZyVWsQ18r9fJv9G5coMsXcT9g11JfFc0TLEXdCT10qYx64uRaQkjhnIssKk2/2hvIToa2i
U7VhFq3wXOCK8rHY4OYEllpHLFET5vOMlufBZWWfObsI7nX+tpgG+Uj+vt9XoyRIgjJMu6T2rZTf
cjPdToe92b77tM0S2VmEkA2Fuq6SCNpYE3MRMvJmRdwd0+PWzyQbbRCHFtLos1Lp++vAC/npeO9f
aRi3Upcx3Ol8TWRVZJ8VRGddXKZ5+IiIiuuveLkpbzt4a8ZYmD8oYI1/Tn+KbUud5S/mkHQ3xTw1
IYL34Hnt/6yE+eL6RqZsfnCJ03qk+iBFQF/TfdBcsIqSsIPhntvIGOyzFrT+Pkzxgt7pC4ufvkno
EfJYTi59JUeHYPqAX/zNQjlpaX9qVJPz45/u05Osh/1ZR0FW6kA0y0Ytsh7iC8qTjq28na+PMKHg
gMjlqZ1SufV6CvasD5JuupOX1V+mN934m+2yWq+E1bBeCcpRRYvvl+k9G28P/d0oQQQHkK6c1VGM
Gt70O4ZaVjmysKRPYBVCDDQuX26VUTLBvmRtdQoSpG2bVTwj91qsUmgwNwpY6kyRH7O4yUB0y41y
fqVL4i7PmLRawO6c/c6P6pBtwRdd5dBLBLGtNOvn8Y8IBb/oadQM2sVqKOt0flb5KecXIht7Vc4A
eiOd6xxW/9/opkEc/nYBTCqsfzHVLGu1bzT28a403NdnFVuodF6FlXCEeE25ktmLzVE6I7xNfZmX
APIXWI3KOaUH+AlHtHxmwIKG+H02JI5l7TKKgRA0I2/+ngJHLnYlikmJ/dicNC/WFr/zwnG+NrhY
UjEtedgRbGOLud7BdRBNdc0lFkawTUxUga7dh2uztppoZh7EYK3t31giiuvKo4PKfCnlpf6VZCP2
Zkq5f8kjkM1gn24vvQRPbFTeS9CWx1qNM1/efVBhB/XedlGwSuDTEKOULytyMXZ4IBPQLvUbIrVy
F9RwZq1fWerWmKTEHhHd4Y0KzmO+FMKOKCFklNySnUr80Q8XZNwTsj4u/gaZTStfXbuDKBR+fBqv
01lX+RojhrXL0V2PNypngzuJFhZ9yxPCiSKWbleczO3p2KwRsN/iqzjSvUAvBgLGV+0yr1rmx0IK
ytRavXt3M8HlyodYtNtScT+Gg2xp2aEyTCgthTHk5gsd4jz6HKejjEkM3UiSkMu5O3RtikcPPZx1
3Ycr/oKEny0+vWlK02ddohkm0L9cPNPK8uQvcqFcIPIMqpwAUcAiCf3lXMR+4mTaO4UF5mkT7CAX
j+E7jL+c02NKkVaRe2yNMFRBjM4L6tSVnxoCYFeIkmm07KAYCGhWv6x4N72RuEezsBRZyWn4PGjV
85uVteGAt7KT2nJSL0qYoQZetPG3V2sZXMR9wzfHk9TA+htcE5gnk5fjKoMN/LWhChJFh7yXYqlz
yZOpZQoXiycrbvnqSHUYa8jkfKX2rM1Mh2YOB3JMhXXqnlxNyNccQ2kq3bn07s+BC8BMpLDyDD95
w1rskr1oVa90y9xap5TKFvPALTMAvSGFy64atXo3vggQAr5CLpcIS48Mq/hOpMW3vBS/6bv5g+1A
nMNNW8maIxCI24WZZL0bk3dfQW5y8KT0KYaDDZzGEJLtVYMilYspsqxb+FgmBC/I6CwOhokH2KI/
bz06k1km5O/TGYXFJX4csaj0sfXdCxW+NqRDqgpdmDyzFDcWLL1VyB1VCu4Rq1xRp8haRwY8PIhz
gBCNdRBDuEZEVXIBD00uhceceUTd4cz4MfkBht+1cJ2jpOrk5COkd3LWSzFjmPNh2kMwD8rnNTyq
XbpGio5ptaXiH6Qmpj5agxzCkIl+vfF7STE6ZzkYgrEcIBOu3IOqZ0qG989hAgxTqA3e9P4yuIWB
9WLmFAwADML4dts0RDS5sA5hL+fxD3EMQOCDxmkA2DJM12hXsJM95IoPuTGAeOZdHvdAATWHBHTb
YGtfKoSMy5qDg6fL+q2IrJqtagbr/5XZqyQIKtQXEYi8hIZjYFKNvtFNL8npIaI3FB9CilXgQQSb
4EbuVuaC74er2iiXPDlQG/5SWZh5q0IJYi0pYQh/L66QEc0LqIjR5lGOyabIXx/xH4bPIe2MGtPL
6CpXraIEFBkFJ/gGfao9yUEo7LLOkdwFTTLDL9Ts4eXCdBozeHqXEavm8skgtXZ2SGgPQ42rNpiI
ECdlO7avKi+oHqUc34pkAkzbcl7ZBV8GJrsOrmGTE4j5uGuwfpEGmdk6tY8dxXu5Cyy9R/IWdukU
FdO4Q+PPeKLDjVeMTeDxF01EsJdAx5rlhoy1Lh3TGhFqwyDzchXgq5vqQFkYzcOYaA/cBex0W8hI
kO2sKVoIBujMe9W4u60jiaIc1R/9ea/aYFaZtvb0cl99BhJOPSwDDzPKR2DDUiRlDpYBjZ8vvxYR
PJGlKqEsQXNDVsa7NgjNjnONV+tDFVLvkjJiakyJ05faIiGnyw0S0wRVGGU5JiXq58NYrjFcHRGc
DiPwVlE6UQLCAWpe2ByE3YFp+NpwNRHB1o3sEXkkZVSkVDvK0SkCyXHuQKmQUiYqW/ijekg2u127
fSGQkSf5cwARMWNomN1vAeiEoa6y+WWgaHu0QyJ4J3QxkczClJcEgBgDoabP3RVDIrf3bT2pA0Z4
DA/6d4GYEUozTmRcsM8xHBTcJlE9Y5HSWAxj+z6eFDKUZarZWy2s8Ij8jdWdu8WCoOBrZ4OmPhLZ
93ndg5g20Qdznnnq8sXo2Uuy93FNiKM7zqgcZNYN043oLIQx7E99jTr9P2Ys1Ig/0pH09oE5pEnr
CDlRzMjoiL1SebOX1FtXS1MxEC77R/C24P7NsPGUDkFrv3Pk9nGfrVDFNUHFtLt6S+taI8elVHtL
hM8klRIysBSLbSAxCieY3ZKFOAI4VjhKp0WdEsez1AHnIfy6S/P8ehdrkhSW+aLhyZ21RbzfC3AR
EHAw9i+Q5Y+FhRx2DpR/eT62uyOsfzF4kmDijTCyCQYVSseO+3x6iGvlER6jPEJ9KsTkPHlanVbm
+MZV9LVLi0zCkINe8rwVywyJmdag2z24Ub6mfEa+nyukzYYK1LOkPGdIfO+HDFyaOhnwCF/yKBgL
ijirsmvVlxCfePOjindsqYMqKYDbixpedtAc3ynbYRSHnBdw4Zi5YxwtINIzv5iRjWVqYYXvDM6R
UIXyx2qMt10/q5MiWGlGT8Z8Ruc+CFL1US6u8dFJh1zEJ1Jnv+CJHNPx3ZpwlrI+sTH3i+21Iah5
N+GcRzgsB66DD3OtfAY5hhvgTyDiJaE0Yf3qhxO4iP2tL/bXRsMUSd12A0JuQXNwfuDmDL8VpT1I
JLucckBijJfH6ypQwJrwVP91+jo4P14Xkb4RDSG4YBaft6CUSO1skftUg6slrxj5OyAdoja5iwlZ
l9f4W2hv7FrV8wNCrXyKOJzRqJzvgq6GRl2U6Zs5Nb1+ZU8UONFzDoldacxqdkoKTnAdNhCCpftJ
IF6eI2dgTEYb2IDUko+TZ5mbT4aYCjtY5E7UDxzx0q8RO3gzhCK/w4q4FizWFKG0Is5XhKlVyGho
ZnlMv5GcmykhNjd7qZ7w1Sxj+jdsJPxdBfs4CsJqPU7KlTD6Fgrpx5tTeRDVd90pktaHt1LQ2P4I
uqQZpz2ye50I/XS+aa2+KsaBk1Z10JxAJJilJ4IffwbpguB3oHccVWv1KnmhQS38htPsButNuX8o
7QS9MdEobayRp6m1BqNbvOiNGIaBxXyxICPY3Ofx5RpnvdLY3qwuql/k+yFUDUCHnQ84HjznJV2a
xzGFWsT9j6CXfpqUdH5PmyPqzDvV852SiZ/EGUwDtwU349r1joXDDde/D53kMYZmQtAbC6nM2J3u
sqCt465Ko8O3/yrUeWhPz8rPKORgwjuojJ8uH+pX+wfTeavPZcxqx4pBzsPr37o0SH7TpzkGElTt
VSIg/w2G1KNNkux7vUMXmoWDdzfBo6emKt6yRqfDTq74EVZSwV2SjUqrQCBbN0dRc572Blnp49gs
Eww5HLMSPMxBI75qvcNqa4VoPW0Jva86K3IaayiPt0uXvTRbwoO+3NzcRItjSuGJ+H7xJKlBLS0X
Pc0FF0SFydzctBBctDUHxZHFvjQE1ZaOcd4qZKnZZ/KYTLPR7XJQiB/4QDfhRTuA9JJLDGrtcinC
esF8+FojwRo7HhZ+qUFyzzb5soZGUddC+3dKbyZcH6sAy6r/u8KbJmTww7iCgKecC+/A94NLYiZC
bqzVgDvV6/nZ9q767gog/5fQPjs9PUukW4/VVeDYMUOBfDOFKf48Z8LfZFIH5Vq5SoSoEtHV3zKp
l+vD5jgexoeuvgx+C8J0Kt6axCGXf8wolnZR/5BIFbC4E/zPEPtp/fk66r8B4LiOShKG1XJSjavf
8PWkOp5HsyPXYehWyEUs21CqeQe6UBGZWipO0iWioBCa6Gu2b8Od6BU2gy/pscijFaIRuUCCBGl6
HGMjIgYkma/0ZCY+cxCRtAVace0tBVgE2w4s4pvMOScFQI/bdTn5BFG4PtHsxl7wzB//GlkIyiJn
39DloBzHNTA1+iEMvoXq5tvVoR73SoeuZU+owS0qAe5k0ouhu2ibGTlgUIYp6z7WUzBEJXt6ExFN
2dBjBgZYl+4216ZGydzbgA5ZWswPV3hNH1bIp3i3xgDHp2VO6NHy/J41z6/ZUDLVxekEojxp/EHO
Q35Qigjz8hwZf622WmtLYjQ119GEx4EdfML6IyrGZKsxe1geeder9ViqehZHFQfsd3CMgftWWH8c
U/95dY0QszV/+RsXvIil4+EDRSnHzHFWaXI76oLegUjBhsS1lVwvD38MstdTSVntzRFab9Y2NsCi
E35ozNPSraqPI+5i5vmGfJ6LLt1GHyE1nl0ZAM48TVTJhticTgSjMqtrTl94+DkMzCc9eL8j1Gdj
cRRTnPLe4JdC6f5dSDCrzJF/EJhu1DV9yfSBPsJmfCBXZI4QGGdQg7nZNibk1wkReWa726xAtSl7
glIkndS48OWTcCHZhAM42C5VBR/0sCURTB1qR4tviCz0Ox4thOXdoxeLI5qhZf8mt3T8Be1rx/iC
S573KPa42JG3EF5GL/nVkvXA4YzlCYjn3bW4/qeOXNHIXKidk0MmLKU1yj5zFSZskfNI+fqcqDq6
2H6hN00Jaxu8BpYmsElPcSaue5cKsIFn0jKra5879Kw9N+sGZ4NP0RelzQVSgOEYmhyETztBBFxF
Tu04jgH5jhuxLU0oygnq+WimFR3iPrwIP+A8CeiAyhl34J9ipl5X8mEv2HIFDAo+cz1RS8LvDu7m
N+snzt9v58c0IcgB7xf7ncqLn+nd75vohPc7Ky01vlZ2ghktqnKdDu8hW43XUGWaFLxZ1FZoGq/J
4cAwYk4P7ibdDZCtg6roQm+rduRqj1/lbN8sMRdX16DfUvUdV366aNrThLtxDvjjruZwUSVeLVD+
H2TJrdaRGYQU7H4adB1ETmm+D7JrBBP03k/TqB7CTwhuC5gVgqJi7qDuR/rfVUEejEialqkwmR/0
//5N8FHakpVXmmR2sbdTIOGM1R0VP+jFkILhZItGx7Nh7WxD/t2g+XJWIstk/T6dNWs/5+0PCi4t
G3s0OurZ4Suh5OwTepFBB7UZyAcS6oSqQqs1stW6NRdJFxj2/GW9OP8vtcMEvrxvjX5IBy7CnhP8
WLGHYs+WodlDhpetose2kQf2rqIbVQTEN/TVdejV0RRjyVNf8hpOphvoZ0+efT1XX8Q4JBJ6JAdF
G4U646/CBYXYto643vJmlNUujrhd+sq5c6tFo2u7w2lNqIurSzjNEHcz/gfrFkkO6gWjyzk1Wgi8
pRqPbuU8J09qWwg9aThpkOhqHXKHCwscgqZMRuOppyfwOv74wvHE7sUoxZfkPV28f+mReoz1W1nT
JijEuK11quAUPqX0CN0mfEoq+IiP2Ac+CpaLYsL4sF9Ja1XD6NHqRcsXxFDYRkFTiaviitpMOUmS
Yieoo0LbpItgLAKA0UX5Gfzt2QpaY9wiEcjvFlCQmQtu5CG3uvjhRVZwNSUvTmBVLjpmO1QpXq5r
72PMYPB2R7i/uy/LnuMUX8cIxFuHSjrkiZ9iNDhChAX+U1tXrKPgkVCU8GbU8XxaIcVYIl2PZtEV
11u1oRUrQDaCTjk94TNypZBmsGFBCc2hbMiXLwhfQnVkT3UBKhiNWrkoonNkcuea0h91C6V2kO8L
LwWNmkbpMcyhCHGZ63VjD7ygdA2hQi7Ci7L31dM1QWN7a1WeyT/qnBJ1AXTBQTZQlo43OfZMmqgU
PQpZIk4wxAouQ83r0xSFWatBG3NJ0pqqPCNjnKYRL6GI2gd6zei92LBCd+IiMVjACK+lYGuWn3XI
T7lQ8Ik0SDEdaqJSaaB/qYvEtAMwE7mRdrw/gyAscqrUw+Z+fsdpofpDAIY0LBbtiIGTfOMQt6+A
1Loy2/rgr0JDOaCazzEhScEggbeC8F/4DmCd7QQFAHI4sKKMcuk6GuqTzjLKywMpsWW0X5+nRyqK
wM6OWwPr4pmXay956eTSQSLnFZAya7PHb9E/nwALPBc3p6BMDnw6Qbx+CcTF/97D5qso8SVAOs7h
SKeRDWr6vV7j1lQgOnBM4MfYC81K4EytEuGEFTqqUwLwe2myKvupyyL/Z/JSfSMIoORI69jK8/aJ
gokNaNmaPO7/RmAAKD41wXWUNcPLhHjlMI6u14QX2rTKtZIm/uhFETddfajNYMBvyZHwWNArlKhs
REc0b35ucaY9EbHeD88Ej4lAvjnYm49jq/9V42yCI4Wae+1x+Fw/4HbWH/8JtHOZ5VaAK7Tto06p
4nslv0IieCSy+xhdFzCLkWm5lrp6RuQSLHi9KRqGV3zV15hCXF9BP5ZBVdB2rKqqHIcuoaQ+Qz6V
M8y9G0Oc/4hK5DnlhpWL1GgtPp0kP+u3hJnDZoLjVG5GFHjdsI3qcGKiYAkVOf3k1r8SscH51EKl
rA4BoyKBpnBOTTk1TK1Z4I7tDuorSJiaEWFQ2mCPjiER1StDgYXqB0zpPV7kCAK1abuibyVSco1y
gPqjiTTFeUpuptdHdgYHXuGsoq9u3T3Xui2ouetaDxC/z9bnhFTBqX+R5CN9g88lR9ByhCd8cT7P
ZiHKppiOwIW4m4C0jm2FV8TwqH7Nau/WUGCgReokuQZuvm4DxbLtjlUGZSSzR+YoK4sEdkqV0wPa
o1a+IWgHmvOgIlK9CXEkP7ATj9WHeAlTo/+6+GEVBel8xVJu7KE4JRAfXNjhRfwoDOtmP09Aalwv
WEeaRZ5csUwu70QNBdejrPLjgAYwl8qFDi+WLxQXAaYXvGcnI3a6aU3ZKkUFK7Qh0tsQpqQ+9Znh
3uDiaclqbzXJw9ME+tLkxn3CbLslEOmq4+oe5K3Phkf7mZsA5w2EVTA15JbWdGZ0qXB4YoRtvmNV
nJolmKMiroUiDPE9WCYmUJ7NsIMxPb24LlOJw1QO90hv2bVKoXBDDSQ6qBjucuVDELR2a8otYCht
hg43KrK8KOhseqnXjNAeFtcleXDJfZ20hzwDA1xgxLWZcp+wTnlXIebB5EYNdcW+FrzrHZhrYfp6
dKlc+hZJbLkrpBScV5oHUIUAEMzyzWK1gtiizHlb5FsWOYhwXo4PFXrFH3+7r47Qja7TZutPXxud
I8YOZiyYvbwws2IK/L2/BoQm7smFiU/HXMorvQAAjkD3Ra4coDKZr1fPVkDTDuWQLvVCzHn4NzVj
fzE4/w/KzkZ+J01HXW+l9DZ5voQId/yljLZ4epEZwTQFOg6vzI1Y3XurXj6wcR461V41VUYLx7w1
kuQ722tnhoOEMYsstZdr3n8ARYDRFLBvcFo62WkkRla7tbpjjOy1c5neYgKMvkZf5Yc5pdexeKAg
mQFtGYglvyHbMsct6krmTo5pm+W5AIKSeiEpueAUJizhws/IELHyAyoH6ejaFduHnFWlq+Tcy7xw
J6h8Hv8CDoW/YZoG5Xo1qtTDKKwm9W8g82hYX1ZOs+jQZc0HmZPrbuwafbdGcOMyZQEd6ixDRRBX
l1XiXvRniKryG3T516tIvqHL4+36tKhE1UMX6YBGxQYEOrY511yPbHxJd9LvjISajHtieA7Ifiko
F/t3+XPqhMmQ29JSf76+oJzYDv+DJP2nnXJl1l9ZbKtdaVQalw/datsdDy0R9x5Ky0uPSHDuCyEE
E0cLcpRGjs/c6yfysNwiARgWAL61+9r9jHRT2QR69yuEVtiSOKR6YhpI7Jx83NKCeG65Pl2R7eB+
ZfE3gq3Qy+cYYrMrEuAY67OvhDyu3jlp1YbfDOpucgJCnrZ3eaCGR67USVTbnME9gj/ax+af5k1N
kQobWY69VLpyO0IBxHxDNmyAkXXe+fsrozUOg9rNgBKQhVkgWxNoymtfkLWh/SGtqXapfIT7tmnr
eyoaY6gEECuUlF7DP8Py0GjCCFABYnwTnG1/VNjiY356YAfiy+JqAh5s01+9R+tlYsQ8TuB42RRI
f9OuCkDhHueAiE2m5yzNoAorBV40cdYd27S6hMkKNw9HL4/TktMB+0PwAE+eUIYaScMnTQEuKU8a
rjVPt1pVS9DDObZOvZkQR40b95pzRKLeIwSN5O7kjB3pmPIzq8+LlrVWpf8cyc0ypiBdhxQo0Oct
FpIQrKyl2hu8t5dC0e1f+L+AXYQCHFv/WjDCAkJSxf97Qi4CuGWMaYVvMOnetEBL50XDoI3R2ONr
hI9WpesrZEiNeukfhWDi8DLOlTOUChKUKNCEgtbnqMU6Zf2RIWXUbNbu3ZhLU7DjK12LQxejUxws
h1ou89qAGlTmUh8v+09ypx3IGI3Xs5dEFtu5JqHmKc2JtwVZ6VMylJQsbdAFVJsiM1VlPecL76Ax
vga4dcq5KO6JeOXsfL+E/Rspmvia0MjhOarXs9aorQ6VOInriGWdCEYhBGfeD6F2HMAdUidGrWt5
GL3CGmdAXgpBxAaOOCI1MtjQd2mpjaHz4a6uG5enIxMWz6kLy3RMRv24BdNkgzICghYcEbfWHV9n
SA5MBfKJce3dZX2bEyD6F7u8QnBAxqq1fbRjJJUYZdEm1CrUOhQKkRTjTqRuSASyTnG1t0NH/F1f
1htwh7EcSJH7H7er3dIPKBzN/R00BwxT1RYMeHsu0o4v9aRMQhzcVG8tgqIRt7nUHvVs5YsAxQDh
FHk2lRsvXak69QNATfLwPpo3n6Wb2t1FvZHcwBCS/2O8YNjekdhfMeEsz9YPGnUGRf9csHb9JHgs
CkaC/MPubNUwUlRFvsm+dplzWUNiqr2EtEpYd3s5/Cq3DoBREEJr7SMDHLscEz/3ilqKsZTvg1t2
yk0+BqG3InwvD7F2o2Qucwr/w/pVrkKIPeJ1HVVrJ9hz40QuBjW0PbZXpvedtAhFqQrNgDJ6+r4u
pVFte8edvinw5a31PESQbKeir3LSB3yOkCIw9ijvUDplyqIMkIUlfyQ5h8RxntmvkGwArDYgVb0L
CgfLDbHbFffZnIcXNeSLahKY7NUeXq69MSOrJoQqEWOXGPHi5xp9hCuFU0yTZ6hhPQ4RKfE9QR2x
kx39K8bCKLpd0+u+ps0StO426fqj0sbFgPlQIAKiDhjqb2uqCWrAau07OCw2n6tNq+PiH9S5jsgx
KMqh4qIztLYfw4vth/n9WPwfQjf9PDdXusGsucZYNFFZ4OjwpaFcEDTU3tBAjLHtxMNm7OXz3LHR
rUly/0kjXftQ83+CHqgcDEqovBQ1DkU/AlKdddut/1JuHFAbl7JgMfYqMJCm2+TH7kt0Rlxk15KF
AUsCWw/c5Fp+hlepMRteH26WmLmavLolc0AkPJocNgMVw2XQXUhAfkxX0vna3Wut6kIourTj/zI0
hR1Jw6ZHTc/2t+ZUiPLtcTxOuCmDjgCa5Y/E9axUo9MDpw/g4njWp6DdrJNcDs5zMgUux7AraGFu
t1fib5ajy+hydoP1280dqLMTsWx3GFX2pAAPMDBxWy1T4B+Dtvvsnw2hiobYr2ZQXI6SMKhEIfka
htW+mYvjuN+PFqt10JnhKAJgEPnp3c4Wt8mwU1ndD5jA/bPh1XyV1aNGvd6cHrISJiXcyfXP4Ym1
dBek0exrVjtbn55H4cU4zCjBMZt1quXHanhbKjX+fL3frba4XKvXULEOoyq0+zD6xqxfEH0NhkFS
7hzLF7XK/V4VoiRbngi3NEvLx1P96c/nC4zf/3f7cMJKEFUqlaRaIcGR938xE4fB8HAYnDhhFF+U
NrAaw00zBt7p7eNsM4AlSsIHO1W2LHUqSMsk+10abytpZXlTHd3++Vp+e++/XMq3WgGT0XrYq0f1
cme+IOUZxKePm1ZJS5tOCQsnOduULv7/TxjT2mXSuMpBJfjW2L3BcLUaz0flTjh8jqqfNULB5X5W
712Uk8fJ9KafzNI/n/B/SCl2b1wPY/goVe60+m00TiqLcBZOhuXObve8mO2ySkSNugBb67b31L+n
pensFX5wsGluFp8HiL+09RgNgd7rX67ke4w9LsfG1itxEtfK/9vvybS+qoz39X1nCPIXfR5gxR/g
6Yxam8N7PO2l1WGzskENfvnw5xNXv5MMOHHAvdejkCeQhL4RSgbD+SEoVVa7DgLScb+ZBI3VoBGx
IZI9egYr/CP+IHhcbs7HaVBOlxATS4jrEunY3MxHjSg8HwZnczY0athjktTSeL0/780X6XJEJng9
2+IGhsu0N27HpdaCNKZRsx9ksCl2F1N2itn5DOM7fB5s/jJxg/9daOIgipMIj7RK8D7+NpjC0mK2
Xc6TbWfa22XjMgmmpcZ2eFcbbBvjOnhnqbEPsv2g++fm/O1pazB0QgYVbnHwbdIE5XE0qPV3285s
FaSD8JDOhq0gfFyt7wbHtzEq53RkvPvLxKk4Tv971WAtTUiCS6AEBZXv6Z6rQYkKJbPypru4Pl0k
V7Wn0svxbX1PSfEt+QEzapEtG8FV8j6+6iPxNiin5Vl26sRZdH+8HvXT0TIjJXi2Tjf34fuY7iFh
bJzN3iqjRn+TlkcZv2uzv/TQ/xRPYeTV6kEY1Rn5SRzF32gl9dK21B+semswZ9DYxviych5fAfaf
TxqgB+erJuoBGZyb82UD9nhz2So1MSSvlw3kQ+Cjyrnbnw/vrFG3v6hegR8/9NrH+/LN8bx61cv+
0rHfEYbvV2sO1i8LczXZBNXaMFl3Ky/xwxqSxrrdv6y9Qp3rX4evRAKuFu16J+kmf2HO5Tvi976t
h2GdRHc2olr124nDQVyq8+66OwjTQ5LWvnbXIzL2jvcnqnRPs8HnAnOv3YvSBeYvH9g+kY3xWuuM
WiVqa4Tp/JRWfxx/zF6rk3T5A/HSfoq3lFaedwRCj3ez52p3/VHt1q7H1+WHanf6E2cmI3JTRiqn
fn4EeegOrqjzW52ny26PaO6gsVhmRyzxYTo4pdFXvMwWnb8ZCux4vxnT9UolLIdJNYzr5W+QzmK7
SgbD6ICxcr95wWvHwy89GKc/oVPdy9gSse0JgmdURWkcmyS3wnhbPlF65k7t6CleSI9YYpWCjIRv
DxSgwsuaZ8EmXZFqUU/7b9XX8m31FgL0FdDBy/5pDEEtvDjdB/enm9lz77KHzlmtMekcLzbt+UVv
kW7bxx/1r9nrvs1qOK6m1VJ6eK6P0uj5dFF5pzpCcjXrxrfU6boaPyyfoZOChIed2fX65tStz7P4
Jtg1wm74ULnXghx3Z536+eS+dzW5r1/1nmePs8f1IK0+H9qL9uoRLZqHwWV0F1HaafazBwA8uSKv
mthSPVs367jXCdGwWjNeptV3oenqdYgM/eZx87hqLx9Isif34bH/sKYY2Z8nQxj+r5kS15Iy9MSQ
nNuI9e6/Z8NiPt5PaqXdGjRrVMkqk2xwVznbA/U8rbJR+kiJtQwmRDZOK+k2ixsV9hKygxqLRtwo
IjzH+7gxphunV9U2eTKX8SxFAB+i6hCUZgBeNMigNKLWhTDvPjs0TlAGJSRBCmkuLzeLlJoiu1JW
ZjWPGsfBJKuFV7OHNYmOpFs1onJaf2X/HJfYrdPVKJt9Qf1Mdo3TpDGfZckp7RxHjToHJt9mnC2o
71ZuTBbniKIdq+lm0ZiADqJ+Qo8mZ9P7Sj0NF2d8Kqmcr8rpds/gYUk6pNH7aZzFV71quoyz+jAL
k6wKRWLdOPRSeCXjH/B/opd5CzbSBzkjCe2xyJZklExTMjVwUu8Wk8bklAFz12BmUj1imI3W6T5M
N+R/94LGgVbcUmEvHU0ul4NmIPdy+0FqOAkqgwb+FFvscZf2rjaPy0G6eAzxFnbN0qYx7TV4sh6e
bdfZgFDeshmVUna84zvBqLDMiBk3qGlXX3M5KV+lxuDu5444VTk9btJjOrovP2OBIkG9YHtIw+fj
+/B9gx34zF/Tcjqup6U99kk2HWeTQ8YRaps0+rl6q27SAbsevVVOSzNGf6k7eyT57Wf/dv28fkZc
YfpMva/p6G8LdP03YzKGFUueMFTnqJbvN7+s0IdVdb8/hbttd5y+vLwt07db4PDGoNFvBun7Mk3S
ZXo7z+ZZKTObAgCi1JxmvQZLaGOc/fx5d3f3cfc8SZ93GdZec9vYNu52KQMKcschHTRKGZnWKeTp
Vuviuc8bxQ95Qmnn427Z4Nu7tFVikh/Ievp59/r6Y5B+9bKnevPz84sKFJPs/vOzkn7WSaD8rFMJ
/v4L9Jl5smkx7NLP+89e8/Nrkd3c3Hzd3z+9TNOnq4cvah2mVy9zbunLTw3Szyi9v/+8B6Wl2kiS
vpfS93n69PQ0Tp9e3l5eXp7QyEv3bJ2z/3v0si/Ouk0//7wM1HLm57e9CTpoEtRqZbmhOQP9lyav
T0pBdRiNtt3KPK13dmGadKrzq1LjyJVCgkgRiuIi+o1Pyh6Scwr7Ot1Qq/uYHT4koEXcQZyWmdje
S5xOed/72jR2jW1z12BBgdlVzsoZCAzUZWYNd9xr+WmEIc/8nzs+ZvzbNfzbR0SWc/Cxbary4LHb
h0YI3ZgRkaSl9K0dNILrUnq7TNfpbff2nd+33VmjezvIbmnM6Oz2rZSuoQGG6ZpocVZrIZ+SomsH
X7HcrGbtN470/t44e2u022fd2zPH2lm73Q6f3m7XaZDeUmU67VZBwG+pMkpm38U6fR9kcDZSSO8M
GwYOeiql5gFdzUNK4ZxD2mswxM4oLHjWmfOZLtn16TDt8o8FqtGdNN6H6W0t4zdykqQJwpg7ew84
GXvvw+yhcr7MVg8ISLUD3uJ03NU/Qz5Juaj3zYzXlxkBZX6fUqcB3sXdCXVNh/HBdDcwSGid6V2n
06k1Pn62nmcpmq13dzez9PqaJaxVSw/Z87Yxh3u9axLqjNAd/LG/L90tobjuLzZPp2zfWCCO+so3
nu8+rq+vTxkFW5/vnj8+xsw7T0RRsUtOzs0PzrwIL8Xn5CM8r54VPhy2fnIt2TC7e/5/pJ1Xb9ta
tK1/EQGRlFhe1yKp3ovLi2DZMik2sYhF/PX3YzYuzk6ykQDnwHHiEoltrVnHGJO9+II9FgbUpm7X
n12L1EzgnPnod2QtroyV3fHmWFjOrpXEgl7tdlKVx4x5oIE7EIXUBGRPke76pt9HJpi2ymcnU9FP
p4kh20FXpOnx4D0eoOAx0932nzeMhSFeim+gobwiFW9v5aJ1V42jSku8ZTR7+WtWQ7XLZZmPLY4y
02DoPOTR7/kpHLc/fsZH5BB18/XdG4h0FrCRQ/FxLETR//vGPX5brXjRTHVXqzd9tnr70OXqg4N1
7ll8YEr63Z/KBhUH3/n+3gei/9PvcaaOOn3bSnn2gXunS4VJqc38O5a20/Ci5/x7+w03DXoxn+LL
WH19f0EPdqi0eD4fzeSrmiPgxBhmx3dsh506P52SfmvV7MSahY8Wa9+ccUjB0RSg3sD3X5CX+4EM
8fjMJ9Yp5GbfnG9aF+5T7BWntwPfe0aoYvkQNtt+778bsf3qL8PnzHobRQj745Ohq/zn3ljAZ5CW
pMxAAwFT9vVlO0Nl5t8lTnEYSvhJnOmf7dg/ilG/2jFD101raA0Nc/hDVOxfdmyYZqkZJvrjsOzN
D1eYiPn7/B+D8zo/6eJ1jjXmh9yXrwa7zNeJWFYuRvr19NrfL/4D9kEue4vkIDzuvPZGe/m6zHu/
897bEO7jK7+/i/fX3qIDs3AwPuzTyyV13t/5P7Zo3PcL9mT9/v5q8+10jSk4oD8hMQT4s/W6E9Pd
dJrIw3W3O+ymd8m23f3YGuPpRoxN+cmevV6v4ymmZTpmSY/HYwi4u6vi9hvIF7vxmO015jXTq7he
kUGR140x3W0SeeX1NsXpT1sazuba79epLXeb8XWzi+Qnheld/y6t2PRO1AKbdpj6nFDf7b1ecYOR
3O048Hi84YM/vOWVo1//MXuHO7YH67b7x3XeJT/f/fjdwXfJNfldIjndxdhdrBZv/d4cY0RWC7EQ
tVy9LPod+Pb2Yyu2bN9MuLJ3lyt2yGrmytnxeNzv+3X0/Y0L3ZsEmKfJ18ipxJyldGYZMh/1x8rr
FVRYgazTfuEdY7cQxxVb7zg7BmIy+/FPIGazVcEePs7cGbvSPc76d0/H35EzY/dt+/X8xebiFZga
8b09y6/tKRhvt3L/vd9+b3F7pvPNURvx479CWQBw5Yas+cn2i2qr2J44s3n/g9OJzcHX+PYt3v30
2rAT5nh1/qCrjmBD70X7b+Q2lNvTn/fA8DcVJRJc09QMCgUqKkq/VS6aZxUEwf32OBTea4WQRk8m
6nHDfQOm57erC3+uLkzi7+5AU9RhWCPTFgjnJkPQzjbLuf98twXruHflpdvvJADrWA68cL89/v+v
X3sn3f+PwTj/sYX63dQ7/1OwKGdIivHlcBzxo0jQ4V2e+E3u5u6cvuKczmBEUsAOrPrbU2Et+nFP
q/PHqV0zDxm7ZPLAK2Fxr3srtnx970MJRmGQn6gOdbzpUAZ8EBn/+Lu/Anzk5UJMoIin+946rQO1
n7OmtsVZm0x141L6H2TTxi1PA/nee33UwMS77kGmcvtdfpv0UQLf8W657ENPZQejF9pxNifVboS/
zKCpm9LEueWOibu6yeF+6NSS4PHzevWXCb5w1ys4i038Y2v0W7DfLeNFKxeMBOz94efL4s0S7sBb
LRZ9wGrgmZIpVR72C5V/OiiFWzq5Ewve9fMTF1nTZqwFUa7hXK1DbwZ6wDJiRPwNQf2ajNnr143t
kvyzz6l1OxtbXmuUbAERurUsOcfhOncGfBautu4P8fgx/qtvxgw8dF4bp3HscYYLRE4OD9hDgvTj
gMRg3jKSqv/wUcrx5cB5OqQ6PTbnB+PUTTat+3Q6XKoFgqlxrHXFd70vb2UfUpC18BJV3jb9e/cu
8x/H2o/BCN8jrw0mIMQY741WBg4slmojz27fK//ng4nLtO3Mr/IsbwMGVvdqJv1Peqjun3eR+hsQ
5ccuGg0HQ4pw0Il+hcM0A7MKusooD/lTouidpKuSEkIsteeympWzEh/NcIshEK6tTwacy+HWiGav
eiXPTzF65a/HNGiI8Yo37ePme0binKnbiOdqIG0WHKEpkVwfQQZ78Lnz0IkZs9E3Uju2aiR99sZY
WeWMXD5LhRaqJu+f1HIq6NJvRjgeYFUufaMN2WEChkxxg5ukpI93rajenmMJJO4pTMorkxEqQrqM
T5otnqqjnN0nAnH9d8O1uR2un68VYNbYQ6ZYWyd0b0ce2EaCHrJDhxHx+P/+cfTKMT/aoaBq+nGK
7VrdZ7hY8KvwZtNXfX8+6pvMyWrX2D21NZOjMQ32Jhg6BcJKwV+cvWr2JdifnT054si06EOpNFiM
4c+1C8OIiq6oKSwxUaR9RZpn1qDvsdLPwtLn4UNWFI9mwWcySWb1wLEfImHLj1ZD6kwgxNK+PHCP
N8lRf8mpNewD5TA8puet7Q0/ckzM1Rz0r8ghTIPky93SZ0ZhM/Ezz2hkVkrsQK/XEBBWgvZbZyce
gJ045eIcOKTyaimoqX/m3nPRLPIve9as4/fczZwTsluOfRg5IWWV3hHEklDk++u7Anob4WdMx3LP
bh/zEV9R4qIK43tZ76wKMNrGhHkDsmAXUlygTflgLwLqnBkT7QVU6Es/ZFl7iHxNAp+szbt8vBfP
peE1+Md9OLn54AEbNMT6f+NkHnbbLhcp6TEjFeDC/vOZgqnqQzsyPiZg9ZHcD5jFD1RsiilXsODG
0WeWOB09/6qkkpLCX7bg4Pc6AM+XXNUYDgxVo0r18/Mtow510HNZ4siUyWhN2TReFE41a+SDWTRw
4foRQtN4k69y6nFixDCq6Xl2mwDymDTjZlwBHItBMPV4BFX0aRUDOLzqmI+ba0r8BUaPMObQxyuH
KwEOKdNnP3Qn/gGutxswvP/AKXuBRJVub//Rm7/kzQCSq5+yXXWALs+n5vThP9BI/jY8QpD+6WDW
EGb9h6/ei+z0okk9ROEv9+m3ngFrn8ZmXy5BotQc/LIN0meTDbNa63ZRIOuSfnqbikG2ug3IVZRd
8pwZJtroPmLA7SkZMFMo3Sr1p8kov2eieY05GXbttbjN/nxafTX7p83JWQ15fAOT6bkEKb9Uu61R
kXZhEz53w2r3MOg/NZ/WaMdhosHlr92a/7oFqMphrNFhxSb0K+lfYX/ZDey2U5R2V5xbJy1Cp7pb
3lBfMblXVpm61LWlNbj8+QJ/6yP0F6ij/qpaqmWiAfvzMZUqtMzyYbY7v9qdiSSCzyB11fJ47nb/
lwMZg1/q50UVtE165+LOzbqwLlp8Kh6rqtBlfT79+Ujqb81LrgmhgQFdchqY6q8CnKrRBm0ZD/45
VBvSGZ7d6ndartIfGJIb2ZhXqpdGOf7zgbV+jf66Wv594F9WS2HWw2dsNO2uelyeSSD19vuZMhGa
ui2F/eYaxuDX6JnfwlbGACGbrnOUB/pM1rvZHKxqEwMwCNvbNFTBTTWWaMxK3NXCKZr/xbr+95n+
8tiNSmuMYai1O+7NCCV9NF2e7WsJ3H34cSYa+suN+fMT0X59+HGeV42pde2upIdgIP5TPRdGd7TS
87Ut5tHZcu8twBc7EG0bCWJ/J+JOmEwOyoyBUPUxmz5QonnelfvRDc3629+W539t9P+5IdqvVjor
KjNvNL3daem8KuR5oLgjSxF5JTMKN8lg+Zc7ov3XUjEs5pHTDMau/LJUQvVmPDT13u7088fI74TS
9z8z5jRYRXqtY5u+//5+22ndlUtXurk2JGC2gnfbn23PtBpWA9hrsgs+/3xe/2WCrH7XYE1V4NO/
WuEsbHIzidtdrSwL5aMdHVOIxvrJ4BSRnB/Zf9mrWm/TftkydAtVWq/cfRPz/7P9iSLbGAZ2wH0o
w2V9S0U91EROc6spQmGdgVjGmZPizwICHVW2Q108/Ixzeb03L0Ef2yjH0LTEsMmd0blxI1ORFbV/
9YgEr7Qe5vRmmn+p7f9QKvnlpPsWPqeMCgKu4ZfdEzyTuoyCutmdrKVJnmU/vWc0Me6rlJ4Iimul
QEiunYzQAGtcfxvIHDz3nbJeMo4vd0UM9zWola228DcdRYGJ9hpOvjs4HwgA0uekXlZvrVdcryaD
bYf+M71n61MTBSEONQugD0NhE0KcXWRUEerP/wKL0v5jGfzrAn9rdjZoLFj1gwtUX3VaT5XsKnLL
WBcZORiJdTcpmg3hvXKWlMJukEQO2eqFztWF7NGtEZwtxiGJBiVl8LR/8ST/ZWZ/OrtfIirfTO5W
YJTN7lwtbgM5gj4/y++4SNENxDh90ZcRtb/Xhb9oHOPsjJBevMvnpEYDMQdclr/8ec/88Mu/Lwc2
jKrjuXGkP6/hYqBncXLjfPJn32NqU1nQGI/d/FSpUzMiUUJTx6WHl+7ViyFzXxZvd5hHs/PhrIh4
fp9uAlpelKY357dHOnmAMUf5hKz48CQLGDDwwWRNZCD5huKaIu8hlUACtWr24Ywto1BhDp2mOfmR
vF3+fHGa/htyRe/xKv9zdb0l+1dUMlLSyG/Q7t7BBQ9EuSqrhXGTg1PkZjcn/wDizEAu4hW0y9+Z
1VB140En2AXdmSyxYCYUVfT8+khwvCLJRUcqBk73vqRYs6698GDexMV+GZ4SU+a5qMYmhu6jXdD4
vDNFyn5BhQ1We/jaspIKcWesAJn7rn7tvPoQUCHOqdYPWnLSAORGeKykZjp2JcNPGuDMn6JX0sk6
2lXv55u8p4nb2V5tjJNrY0if6XFLjdce6Zp3ibBQcYecTQ2BMdHxpDqLkeU03dwcOc3FPNXj8GpM
WN/UTFo3Sw1Rn4CrjGZGIi1r8tidX54vQzzpZfUAyFzybqZTrPK31tWX9GyTvrHawO+JJ7XF9JrH
OI5EC6K0fnl5CVfxrlnf1uWEguHY8jYPEa7aj3pXWSKmFU2h43pMb5IfUMOgwvIFzXWdHq3tK5W6
vkPLsrA8k4LGopfp3BpuTX90E7ZOuGMPQ2vejBxyTMOFskFzIrepkZznJo2n3I3SZVKOb+TsK4Os
3StJ2HxmKZEMBAAOsitTlVB78BoRZp75hl5rTdG9AJ9ZD/5mfPTfoBa/rLj+9/9aca3V2MlIeWB9
1lnNkSRL4rlE18KfN0dbl82KDvhQ3j5QYjjcWTbLoVud0PL9KNb5ke53MjGHcnC0RfzZZF47mjT3
XTicnMN5Q+bLwp37LjnwgFT4Xjk1N/g+DchhI5Hdp4+L78tUkZEvmquOnN7AibaxIm8WGPh2TpNp
3zrVNnp/jNYJqvqRCNbk0cniRvdWnVAtobtFaSO4gGOynGB/CWoRH/QBTfOt1o6Rn7QpOLpnJrgs
B8gFvoVwVli+/bv0gyTvs/oCCP+SXR5U5OnIvibjTe0y8Gi4GFAicwBTZE5zn7IefTyiqJLl8Ye2
WO6mxI+CvFkf9i1xvXazHrn8hJbQ7HtydABQhK0CWXVfoNymIrgk7xHl3mcp65XitGtlqh4V50vF
A1OH3iWOojN/QNncHiLNRXtVptrOfgPXnjklvmoLvG6rzP09pbSpKjMgMLeC4pbiJNxWV+sca/6N
gaKIkDlhPL/dfMA64xZaCe1FekkNyaXvmVS963eyHWH3TTt571cejLmw79kaMhiJcrQePcdZtLE3
kRMaMo6c6kFpnS/V0HlSa/v6s+VTzf+yfCrQ4IFm0o35R/zqX+tQz6OhasVJsxvIeEMLt8cJviaJ
UwcuWXxBBrH1U0qt9IYXbQEiJNiXwt/ZCx3rLTuvpWarO/q8RtcZGdqbcz6piZfqjkUB1h1Yjnpz
hqNWRvY8a9E8M18M4AAkmQ+ggMd2n9ONHPmLOmeIcGagrXGs4tMgWxBPjAF6FPu8ONZZK/S7k4cM
zwtzV3GZ2xKuSt8NIFJN4nldLqz1wF7a1iqCdsa9n/iH6CtInMHrsxq/BVjuUeqoH0A4UmK8hC+z
k35KPNqJmI/bwRDZh/INmGfggLEkwEGZy5pXEHrxTQbtytBDU3hoicHl8c6C7I3IUQNo5B2xdIYc
XKoLZ9dDbUrpG0tQfPUxjcbl2TFv8zKb3cNGtI2Mq/VzOE2lOg1nviLh52jHjCb5gplNDcij9KiL
8GjV3204pi3INkPH/4UyauecXxNKrbr48wL4T8/HRBcTTEHPoPuhc/6v558Owwz0c9zsAjAcNmAd
eduBW7tqWBDzvQaYmCwLeIyEo89dgOOnhy2ehLAdHmFb3GUxcgbt19OYmQt6Dq690f6SRqi/L1FT
NYeGZoJMs1XQz7+YSqNIYzU2qp0/mJJYjqpVqe1DwDyh4cXRiSZwEr7++baov6dKHJME/ke4PiKB
+fmYNhONzs1IB8p6y9fxsBxXdikflds2X5FFUz8oiGLBeTan6gyjugkFa+uHVFs+ry1bRDCAm+Ff
YnL190TCJGsD48pO7Qcw9IWOfz2sBqhiXvrpY5f5jtYyI5mEqTIG0lQ8ShtKnok4fdVIvB/RUOop
NWU7dpIGnnAA7+kvWPUfQlw/h4TkMjbAH101bA0oys9no8Zdnttq+Nj5hU7E0vqfnU5AaNaLzjw7
hVZN7c7a6Nltkts1P8/cvMjlvUbTQq/+tkj6g/16Mmi2DQxtNBig3PbrAyuss19G/QOjgTT8QPMK
kIM2ZZvLxwof/+f1of2Tzv96QHtoIRTHGkHq8ZfktrF8q0pjjdtOeTpwoIWCArEkA4GNseojAGFP
j6NZNoN9yByYzp6ZBxhQ6htOCIAag03Y5xK5H2N7M+itsfOnCGzBhrpEp/fkWKIxFKO/dnOtZaRt
S0M8v6N5NSLUGys9RTLp3CezpAgy6SZf4/U6/aKTkUTTx+hLv4k2cOiv41G86rG7f5emA0+VuZFP
ZfF4AwxGUgURjoTi8pD1ibTBEjZgDuLFlC7evXOe40czR8soPvTy+yfe2KC/BoXs7b5tL8RobrN/
To7MI/Q5m+epZKJDMjNrz1bkmXg/WSmvaI2tURbzRhOzndtgbdR3sKA2vbURfbAbdvNIrAvSv+yI
md1gJFmrgGe5kEHrlPRVthWL2EMRq1toUFiJjQUxEvMliM6OJ2L1hy5SFIy4s/Q7E8e5n0JwUYno
vh66fFqyKYXFPn24gDQKuH1gljRB/PIk0ioEKNX7ZzuQijaJmqlyn5T2Ik8IyeNkDSGmhk4NaiX0
RpobeBXCCTYAmtu22DfEP1rj3rrt03b926QcOUnw/UB+tvYez6tvuyozfHUiLA7Yne5IBY+crtnc
2qly4bt0NOm6BZkzwHBrMfy0CSnqcWxLhinKxKVAfrakldHtRVvjTQ29YICoZPRFGgbKcRODLheP
dXSbtPtijSFSL3DAZ9U2jDyKA7Gx5uTCStQAFEFsHkNNEo8FmaMPxD1yzM7JMqdqpRVxXX4MBUEW
EFzaHzjdQNCxUk7KR2GK4kJMGRfjzPaUzM06gCHCRtVh6IRkwhYhQODVe/Xl3VTeHppb7OPcNTbG
QV8mjG0uVsZQVkhBPMUGhoN3P5FElds0o+2WaqJ+zRxA1NWOXCUf4/eNYD+kGxvWBHHW8hk5Jay3
l1LUtKoesrneRXVMfFnVTkEfZXi5o/sOrDh/HxyVy8CfPkIvK2YWAJt5bM9ImMJ4HfpoKClOOJpm
kSyJb9GyIG8ZCtXynqr3JJGFrsawFkaR0NMekfIfqBTGZyeuVhpiD7MUXYFwA7A/Wuoddnc7vEvC
6EBm8aFslrm12LF4RsP1/e7zxvs7Vb2SsoFT2N7D9nTNzbIJNyePnEfUw2cJdpqh0Mna2WZ3mY8c
br7+ENTiRmCmV3gTPC2nW1+y+XMdnzLTQTS5Ttz66aqB1PZZKJ8Px9qAqm3nBPs+seLNC1T56Ger
javQ6UClnmXQOaEKrFb610QRauBpqYRCwqKrQd1sYeAdb/t+oEH+wlAb6yWHATT+1BfxWSSdSLak
jDd1zpInBm9PpjjFZFKDHUGOA14BsokYfEDWLWWJFoeNxJL9lpX78jmum+9BZIom2kTx6onqjmjr
DYKIJO/Q/JhfkbNn5e2d3inlAZTuYUyoF+4BaypLBS2/vJXVMVtH7wjzL8+V4+ucx0NoujSP1gM6
a8+mhYo53ohLBxARYDrAbL3XqtTFyWdWmP4Z7YoNlQh/O4iorgIRKAlkSXxAdvX3m6E0rWjGys3j
N1f0NI/Q38wJuGQr8zQDXPGqQE8ICzDR7NIZpctWOdgii9fFfgisznn6MgT9l11Cpw0WreI8NpHt
tj1GgZ1XoaQUIQYn0uw1QrSlnbzfc89ohfZ8K403zfciUw6jwrnXrDUXHbvn0hYBOoj5juQvcAKW
mCr11Y39TZsQdkmgiuHxFrvDaIw1Ii3Le/5/Mx5+xOasuAwHc1ZscXZujHpgii3pjOU9IJt89CBn
baqYWCnHar0n7Elop9rrc0GQfzVJ/S2Ii+ub7oZPR/P8hGpkTLnFA5QMYm04sdvDm+2k7+gqraP1
rGt2Zgnw3NZndE/D7BK3k5X1ko59a0ZNkooU4dk7UVHQ4/Fe4ufb/U2rqXSjYoOu6AHY6vjIypxX
TguX9CY7xbUGm5H8HAG/VWW1BqJtLNjbQ/nImQftjGt3AP00pWpETQ49Z3ThUQBx2dLsC6TpzU40
sRwUTtqRYLgqcBc8zVPmd/EyfC0pKA8mZzqt8Yxqk4IM36a67fLgwzy7BhLsxtwkzgezjdYZi8xW
veTmPdCJWzaZU9dOwOiYenf2EugdaLbosWg/KJe8B2AjgGLPQP6TO3Lt54HQWCb+SwIqhG7jUBSt
JNjnZhygrA6FYTEkkCFf63xN+RNq9uMSWPSvcanYvV56/HOM4xhD1BI9tmDrC5qdvEo9+evzPO+b
yQOsxedDPl8e8nYYyWgNK7Pe+k4EYian43wINwHAGI3tVQjlJt6DzaCByK0tAZIrb+0Y0TnlmIpj
cWVLBy70h3G5zoYACrVAnOsVfUDqI9l15BAZWHdH2RD0gwRM3u5TI5YmcPV5uSa/VoY9+Dz3koPl
1dD5Ja+8728qVQeRmV7ro+lcpD2YhIVfQv8SCSW+SfTZkN1dK/jA4Xz0YVEdVo81wBt62YXTfo9m
wRzexQaUZCKUaQIJetJSnO+x2Ux18Wf2W2N5wOx14JkUFpkDq3+QRQ9Gyzu4FR7GmMiAm25Az0HX
LvHOO+DxD2kcbCSfxs8vrO0mmdKKiQjgevAqa/V4XjeLEMioHYvjpqGsKovV3Tu7rYe8aSCrHCAA
dxktIO/1/oFVc9bJB1z0g+51oiYFAGWRupSwwjm3aPAaIQNUIB6IynrmqLS0gQGQXB7TcetpfXyS
Ocq+ZRCYe3Pa1XfxGgfOhdRYYZY34hzasuGWrcNk31iTohMhUmBS/TbmDZUp+3OU4F2AbvdXSik1
Q3XhnjqouwLDfeJ52cRLbRVcwXBNERc66l/MreNu9kD1Y3HCuO8zUKA6Yqoj5xsU7UYD1NB8x9Qk
9O90ma2iNXQEZAAUSmS+UzPaxr+BJM2Y4AGZomO9KRvGIoXg60vGzoUD+ZyfEcqYNyNqKyVMrW9A
Zve3hFlOnnV27yBaxlUPTBt9joA1KNvHU+o7rfXONM0EKfuGwRXpt2LKzdkxHEIuwylO5deQqIRi
C0avHDd7yjkJAnsv+ZRC4ZA6mNCGsh7fnGKrON0Vbf9tBiAMovWwhyzqs3rpM1TNAVDsplJDzvk7
cI+3txw/h8C4RJTvQ9ujPhcKE7eGITic1/Y1+xixuQEX+Ovb6QumGzIqQSG0wEFrIl61s/79kCbv
dsX1QVCLRcM6POdPANnap3qiggmxAa88HjCpiJrS9NxB5+g25PzB+NJ5ysIHgvB0YjCPMEUKcBx9
5dMzLsxElubp6RzD9xx5TBJvdqgWsdPJKlI3EDEpFxJOXJb9jpblptIox8uM9IeH293GlAy0i4r5
2Dxkp88ZiME2nwVbRmknkuovoxAnzZlnXzIe2BgDAPJRZ7CdU/NN89ZppkRRL5THRrNCPsUpXTw+
242dyork9lCWTrU/r04meUySSyqugPbBeqjTHojXTQxsT+6etx24NO/UeU+Ki2KkizsDynWH3Mhp
NxYDndePNfXu1uv2OUhwwIHAB9MpKNw5xFdQj4WDtK3GeGr7q59y1AMUFVSPoCic1JfmW2Hh0ky6
myRLQyiNLMcLOrOFTBmat1Z2BHSoXQCYcRl+BKUyEkTrQ/ali2Zw+2kGwt/DWzSpasgGhA7588r/
9D2d9wtfVaQxkk4O388rkD9TIBsDsX5+mExUo+L/2jpqH6ZB1JXsRSgWUCfGDS4XVXyqV0se731e
uYyZdU7VxZLK+vZOg6HoNTP6euAGfQTkFclqeO5P0rzwSJi3vl87um2dB0mjQMiYEbFI8gxMp3s1
ZuprrZH8NHNtuW6dd//d/6Bksy8WvsvR/AtdgZIOFoeCNi0etrjtYhiM4LqPZI+FCK4n5qtNQlRx
H5/61MRnINuj5w5ZRcNhGpc66LD3YzYMhru0ltwJny0eNtLOxN32us8Tw8g8miJuL9WnC5POHbpI
REowC7wTOtj8g2I9rsoApYQ83VLDZDMo0pmHjJwaTgOufu0XY2NOXDBRMdE/loh5uDnHiMUabvGS
/HSEYXfqcRsLNKNOt5tMJqpnHgon2ilze3NkqPMP048KdInedcFdpcA2Ttb2FD/mfyrTUzataCq4
JcTjSd54ZuR0dFwqMbyoLsCDzXMf7LCLDLHEueUbi3Fg0/TD8qieqMvoAC2soDg8eLgtZW8wpOOj
SdJMXwQjviHkvAypy+0GE501oEaSnFDFZc8e+wQvwJiWko1ALpt3RHZmIsN902tGn1f52te5KVky
sZD5C4RJOZ8QwgIWjo2bBBRwWlwyyHxw/eaG886Ww4k2EATpQ0JorDEp57pdpdu3x7gagsaVuu9R
DRohpyNuCYM90lnk+PXGuk+sl+eFYvrjo49P1mlLdilvmSDlJJZK3gaH6BUyI/NPt2HlFAY8MW+g
oPJ2flGAqqU7P0FRrkSVR9gUVTbdx00nqMOYJEQpaKhYeFBJeKLNlZssDzVKKMkYZtrsSUpJsMec
KtlcmG+whNvGinkLRK4DjmuBWO79df+0iWK8nO7GifBgNLs5CcxeaqiEHqiwrfDNA06hdjnrVBtn
K+zfjiok6MbB5WtQO6ky09ePfmt0rxcSF9UrGb9BsIsovAZ7oYNo1JRecMggmZ1yS9a61Jbtp126
0S6mWWQwZAwwYnUfa/S1Oy+ASwjyIIXXQT0EYh+zut8qoM9nOc/pVfaj4gRsNia58lAOdj42zzIi
TGds/Hd7ehKQDGXX0xKFDaybmilJKOGYORmwKQ/RojuvjNgbKa5J6PuO+aGNzNhKVue6oFyBSxjC
lesbBPYbfpIYeA5UdBRPzoHLhIiC9ruGfC7Y5tS5jxYZbM5OcqhoXfOc2uUAAj4xwEuA4Aurz72U
H7ktEzR2x8yE0WcpkM+hVHBTeHxwjOMnZK9pcxYEJ/ev0be2GAGxV08WwVMqbF+e59kqoWM4jl4b
WJAoG96/kG4xZTeCLinvX7Dt34fzqnNsxF2pNUSOYQq/PeXz8Dm7U0TYxjPthUg5QVm8WWczv1s0
tke0THcOAAx+Nb2iRWisbaDLwxcoOioL5DVHKuZQlF9xJ4KdwnDfT+Qgn6e8YT6qIvVriQyuccO3
vxG4NpfcEiFMQyoZeHWFfZNueedsF33lHisqv9xVN9wO55k0JojZxK66GvPOsiSYO7B8mSM2s4jp
+zlc2iei0VgkZtiU0gRoeT0Rf7ZU5ZGJWYPhe9rzHHSAczJ1Ya0G8MYk7ojrbkBMvLRvw9VAJSVt
18GRXPx4fwHvkVzKFzoH4fKEM8VUHdNtve1uUqdVsozf6Sk9BMcCT83cv8t9n84etvR1ONH3TTsG
/TlQpIE7Zxpg7wzx238pbQ5/R3iZGiIOfVmTAacAZH6u6958zerOdVwh1646KJ0z/hVbOpA+6FwG
EjxdHxRnsM7f63VqTar34rBWXqwx0AA6NZMA8reCWuWGpiQK8FzGCchKDa8OZ6l9gGZhFMM0ZwgZ
FTv07D575wkERgZIq+sE1zCeSOPG7E37swJgi9OeZQdyPGDPu8qd42rHo1cV2Te7EspnsVHwVeHe
2p43/qTchiiHxesbjU8ZrxFKJ8OHDxR/3mU2D3DZ9K1y5kBEyJDB5OxSwVgC1NwpmZbotVmmvKAY
obMkoKVBI3tKDbAvMeHuSaSmbNMJ4Hi3OBn7z7pxHiPPJH7rc6FpwCXMMHDJPqBBgf1E1HrZJ3rQ
9ox1yfC3Ftqb/nQJL/0vcwsBzlUoIZIpA+UvEHqtZXK4wyvL1yUqnRq0M9KXhEWF0fykXoeqJDHG
Fh7Zl4kh9ckmcL/PSbtUHAvE87qFNDeJNtYkWpMrvnb4caJe8XxJHEAWiHtuig+yq8/G+QjfM5F4
9QevJrM2JozYPVYIcoaIOT2RWTqLYknCYb6dkD3Eqf95kY3+o6fz0xr7BV0U1cazUsukou2EqSax
I8Dw6vuUASsv3Ut51WCYQ7cnAz07jDlZZmc5+ApXlJ/X92gxeZxqPOUNiz0tUKSIXgCjqMUUrOzh
2Tn+Jz4eGy0HW8O9ecZLeHxejDnpwuTPl0FL6Pe2gw4Pl1HoI0BciLr8vFcMwyq1ttIfgHdFDHKZ
gNa44u/z1R3Y/cBpSly/gU7n7f8RdmZLqmrbun4iIxRF9JZaEMQCqxsjMU0EFBAElKc/X5/n4uyz
1o61bmbMGCOHidDpvbW//QWTZGNwLGYuyLNyTCjPdulR+pn+TWgW2arJ/h2bFAnv14oknt7Md9K+
7rV60z31uWykQbfpZgbAVMdZxUlDETu9e3OYl4R8TrS4VstAApQiPWn3MMfQxrtV9tEqzpBCm3M6
wdLiJLmz7LX8ooOzZY3OUsdXMZqdSOZGsj9MLf4wxaVX0BfN/GvMc7196JMdZnWUlc7jhuF0svqS
AhbeYT8JHTpjczq/GKfaf0YHFWpVIslTdejmYZj7wnebYs5pfrlDGEnA+hd9uTH6gRGmdgesfpD5
uLjd/tChrFlzAtQodjN73Isq0KGRq+8GYASjcMln3b7MT7LNCPCGbMSAvNazyprvP51RxEsFbkCm
zoBTe2eOpQpROJel9FqNsbFFg9tZcrJNh0695ayc2c8G3uV/2T8n/8skajzEEUYiegtJ17+SvCdt
/xkVr/696QWhHZnzyysPioEZndgbf+qQJZ0OtAEP7PA+DFHvQMaZAmtqc3oI7OadZNvjJoC+anRq
FWuCJwhddYwT0EOd27zRT1rz/5Y49L9fNpzs8Zwx8Hgii6/1P2aLz2KcD+7J672pKyCOqYuTjzbt
gPlDjxnM2L7jSrJv+tXLmyXWfZuXBvXO7H6t8YNkxkFixAWQeKZNft/7x0WbHO/nNFvM1HpLBxFf
gYzHv198idu/ysGhqBhB8CHu97+8kP+wbP9lLIcICDsrZSgNZ/K/fg3lMRrWzxHUQw4NUmQHwJu4
DWhgKWP9+/dy8t/56rmpb/cjGW2biZE5o2WHjjzV683sq34WAnWx9sDTOvpXTCZuj8M3IPuRuvhh
xLfU3IHzPrbMAEaHF0Q3fjLhENDmITqpHwwinc6fo9ZWnzXW3/jfATGYCeatbh/Q4WAQYfKGnN43
yobKG+4GTP5B3N6qKIcX7zMFUQYohKBjy/s0OdT8Z6j2MECYZ4IiIkThVt6k6L/cuX8zpRpDfxtO
ofbNpzM4n2Kn+x/PP2s76ZN9qvdm+F3Q9abD5WdijwpbSt0+t+c/APxPfFnGP7loE5r/JghGBsQv
+Pcn9/8u4F+G29NqLF+UgifXQxXCKeTnpTLWwZMZ8xsTkc4aZGzqUJkXe1pP5DcZWwIsn9rAdf+j
ZxhaToiETbQPszT6tXahHGm/RO1PwrcFKBImq+rKyCirwRaK/fOrJfv3cu5i9+X20Rv607mxnkwW
j1+MejETaek/KCo3A2oBHG4TBmYBs8GtvMQOLkp3FVbrxgR6I81PEP8SW+c3vQ+cY5DvuHztUir4
MQEHAFEmvZDO+BuX+ON9k/w6osXtgIdrFSCY475ZSCQkrtjk6B5KGHeZLlOLn9rzhDZrNQZeAZ1F
Wf4iCZyuCAQp1gDeZMCp/7wU/pmV/6cn8S8FIO5R92ycMDcG8/ziD3VZ1V9G1LTg4+Vl7N7pgKNx
v0nTEwOQR7MY8V0e1DPzTbYbeRfJeG8yM6upZ7+MUj77evh7b67NhVG0Ok/0/3y1zNr/t4WD8I9S
dSKNsZX7/1futHrWUv98vwlQvWD4QyNZCTKvWsFSNuINI0rgEEZ2BoNqgyxlO9lM9u/t41TyRJkt
OuPSgX094YWXQowOdoWGJI0QegxxXiH6MjRnMZWUFkHCVbNDc8BbRwdUb23Zf3nYQSzqTe8WRJKs
GO32bu1zuk7+Pmw8gIvI+/yMrBHar0wfHJJztRXz1xN9quAoIEBd1zf5ZcQfdXIrwn5B1k+/686T
0nzK+kBRpROMuSz83t42buYHamb3XmvFFNn4C/OBL8NQ65uZNzjgckZROT6LYI3PuiTWa801GrMV
lesC4EmdnhQGkFruyk5qy39ljAFmdZN4rdbwP1Nkw3erbZeC35MZqTvh9UceOomGO/YdTOPdj5cg
WVrSsGbBICgCTqOCocWGV+sVAGoz0WgZ4Dw647IZqzCjCrc7DCbY2T93yQoA/kMINiORmvkF95L5
zkxVPtSXWOWw7XUMJxbV+rKBYwXdl46qqQ5SqrWn/7xoxv/rbscJPZ7MRiP01/+y2XznCZKoD6dd
y1h6dBVsCcDAUrug1ZyZBTbleB3RxfpzDdtgjQSSRXPgIENfRkGj8EIm0XO2VjDaqY7ZinQRsI3c
YIHTev7na5XEtfzb6/g/rvVfXsfZtCvr96d4b9gJ44LNoXNfiv7evdbsVQr5MZuSmI1y0WN+xaHd
pyJzswBd/HhQey+SnlReNr69AGkH2mdAjchhF/+Xq1Qk5d8J9Zwgszmu9KjIpv+mI8se88902Dzf
m1m1LL7nGeED95U8NYAgBbbS6F//y6k8NJPwYZqEX40JYAPISO7euYKGnBhzWB6dXQ71+Ok/VvOL
agqOtaSZEkkPjTb8MV8//cLLcmsYjqAeyqS6l7XO6x5/9HdjlSR8FV9eK5KlnLYTz+S7Ldmi/cyc
UpMUcGb92nntU+8j+/d4MabgPTxL/TNijTWrd6pfbvOM8BsQDc4JtZtYbamCnL4ZWMDJiLX6/KXt
lg3CzgoRszdDQw3b86NJU/BhxsA6RN5pOGImokKJ8Svzoz897KsUc6yggsyAaQIc3ghUAFMIKpO7
w1dqnvpdG+Fwky9eWHKE0lrCkeNX+iHqA3Lrhc9JdwM3nYBQDhbUYhADn/uv8HQqb9OwScwSDaqX
OxM/9+kh3SLivYSBSIfZkTeCCUWre4vvX14unpXGBwCKTT/Mqi4+u/y4s7g/w+4vGbj515lddGCX
d+e92xXjX8q1Ce3/Pt2h2mWGRfheqVWdOZR9KJrf+mcCboWBXR1287lao1S8O2O9mWomRwZ8akAw
uMj7CgNZcHGi4h0a9gAAIErYA2/m/Fqw45lgqw/kyYTAYNvieQgjoQUNsXHOzftpfL0DQIfUV9By
SCY0HofExXje/4CHuskGdB/Uxmx/85fx9BkEViYPguqM5dO/1cweVPoMHo462rHXQ/ZIcJw5TAIi
1ykGEpeZfZgRVvPYzgKMxvXZkkgDB/5yd+MMgPUQPhoVtIC5fr7Fnsx/0TrRTL2F3SP0mdFk8RkJ
3kcH66RUOf4ootW2ERcro8iGimJegBSPiV9sELuZ8UZiEAFg/9KgwqSMpzHMwWzqBFO0gUx/MZnj
SmB+xxlmfPkR63UuJgL0oUKUoumhDOn5p5v40B6/fzOn3tTe7MRxUbK1Bm30XOOMF1RkCYKU/l2c
fDX3sQCO+Jrnb0inWOOMkP7kP/D7/eFR9u6Hd5SElxMmexwrXfhefXYmaEm6Y/FzlpbH9jjDnm+w
qa25ad4D8ioxyThNXEBihlPNAstq7gtekT0xN6N1AtS9HR5zv/TZClyuHGRMhsykjneP5Wzd01H8
1X8wriLmm9vvbkKLDjSm7CC/riqv3r6C5w60RAyHGcMfOCPqiPPncU6depVvwCpxXD4+3G/wZWgb
9ZEM7EytlqspJTW/J1ZLe36u9mDQNcqZWkzX0NV+sHjw5I8gA/cc31OV4RlqE0Z/nE7lD69ny2+9
Do9PDKn0ntkcf/zX4ns453jLf3L/4yfHzuWU6lqT8TOw3IRgPvWDv/zh4b3PFPMxs4dtfMzPfZiC
QzyW2T75KxB6YPOcwRwe+YP9dyUdnwHKAyCnE0NBPoJXHII7jEXg/vmvsqyu3P4xh+ZdFxvpNWfv
WLz20kYBj18m+8GyjoAbmZIrp8fi5ZSr97K9Ds+fINk20IybCHTl0eEV9sCcCxxxOdw8QiIdYO2l
2Eip8UNNIA7+QaN7/cFUPBLMsEnXqMb/Zn+0TL60n93g4vESfKLvSQpG0ciNF+TGEBSmuMNT7n7W
8w1YTRUhtAc6kzo1u728OJyeElvZjcUjHwUQE7xxlOHq/tpmq6nPNd1DrEqMcuVVBDi33mv1ZKgo
iIfqaGTKp3vYRAyXvKmXDLR8DQO7PN/XVL7MBeaCK6WmEBgPvPhNNCfMHNYf+yy4VvQ8YK6tDbZA
fAAz6a5dmCQmNfqQWScNHulW6vgYb2peeZ2/uezPksMu3BmzvTcyqUNm2v6CqUgeSOEQvmZjC2cU
mDx66+L2uiwZ1Q21z5Zl9mQ42LmMc4yIbxfi3e6tYtyMp2doRds8lBeC1P36YZppS8L50CNBdj2c
6sqqBwa9o3MnN2uMbZ2RbGIg8/MswOvlCmV2rH6WsP6IYS38EShotinJZ36Uqtf9HD2OKFWQiX4S
LqsIP2o01DxsFGlU8ZRQyfsE/8cTkoFs4T0N8rNi1X3D4Ceyg43DwtVtnwcJYBQKrklYw/5cmNkU
FqWaraWf2UslmXFb0Dx7cAqdO5UeRops2FiocDeMcRSva+8S1F4zUOm9djjPAyN1gdFAwBjDRLEL
5DPAl9i0r8ufKVPKJ/uZmW5Byib7AsokoHtsPFxylrwZ4dr7ejdYM0RX9kGzTFEhQY5DhSW7A4Jq
XWCIiTFlBGQXixAJwOirt078C6gOoWjXmWiVRpg1eh+XcxROJ/ZQ9b7HrklRANZU7vhTnezeUog8
wIE4e4vd9vCMVRA104Mg6SbxKvKG2v5v1C7ZLkrrbRm4oVDwwYug6ZVJiFiAYbDgoO4uGMaJ/hPf
rIWCLOux6Ldfh/WrpTuG2HBDuIEXPQLanoMmKIowcx4tLyce+HvJ63LXnhvCTOkJYT9GJqNTX5wK
IIZTTUHII2h6I8hXKteEkGDmz9bIM8IWwtN2hJFnqxrNkuGqHYtJqQRUNrVhgSidOo1YBbGOIQmp
pd8p86PKGgG6hdJ5sGVq2jGe7xzmsARtejB8CJpwJU54syh0xqk9YAlOGiphLug4QH/9cqKlJwgV
YYUDihLG594vtIibTNHgTLSq9znJ8yCn5tFmvJZRd7zY482dwbMEia3DWigpDHkZr3OGJFHO6AUG
8eGhc3g+vemuV+iExL1vGFLveP8v/pzG25V8Ds4dMcTcUMqI2R6Sjd1TQAQDLznBkYOEerisgg+D
VgLkfi/rIQ/duJ/KxWqMt0S5itdwJNGboFfH+IHMBRz9o+5rodLb4LGyH6/279TaF1ECvgF3Gz0I
BiPeeTZRy1Vyy3VaxBXLyXngvJUYOgQHwQDiQTDPxa40yNyLfhWLJPeDHrLe5MTpKRnYHznDPS8R
NToTYc6wXL2mwAE637K9DlaKqZsMHeLNwG6MCxtz79JalK0JtXRgsEcdEk/6Jd8TsenFHhiPHKCw
8Dh3E/yCXpq+kNYjcw66ERMNZDbkUzW2tCEh/KneF95F2LrmSxCRiDZ0i3/gRI3Y26LeHTCkjGA+
vjbwGDM/sZP1sABxwaMoUvz66zwzo0OMywP/Z+pdqRWEGDhUCLSuNeMTKEc/8sjaGlxaqmqPn/dG
80/WiZfrj5zYRi/tAVPBBezGgSotRmf5Dp/4ixHHZRUSUe/M3WJDmXGB1dao0jVbxjsqqHB6KHSI
WP261tMNH9yZiQFKusjiFVfeoIQhLgT5qeCDT6xxSRe+h+8N4f6PnJ3rZE3lZBRuOtZYcOc3G5a6
Sk0SC7r1x3060CVuI9wALbaHVr/8cGoqyjLV7jwkhGutPQL3eVKZfp6mecktBsrtckBV9jeEpsVL
lmt7NMIYhxnlhbERe60FQ+WygapVgEBV1EpoHyFGyDakMw0WwiuiBSFGjKyKwUIWZBg6cYsB9xC7
Ll21p0fsh+3OiTel8EhZsbESnUy1KM4lhc/4FQo+FYqo4G+yrHK9WuQjVSenuXpo7+PoqIxUuiP6
fmb5EKgCis9zuiOAZ1eWq10FbYWepPtR4Keh0ZWAcNhx+FathLxMazCIYQ92MvuJtSDBxwrTOJRO
lJHe0O/+qB+/2Efy1Smb5D0AFrwwRB4ztWz0bbn+QQH9YoDOpvWGOWig+SRokethx0y2hW68lsEs
iI3eR9qX/01JMDYnczUd2pJuwKHEGKKBg2cMTmOtOTJRx1+SsZr1PQhp1lBnZ8/Dp2nwkc8toEF5
azjdwvpAnx6IysUfbekC0HytU+O71BSP5hH+zl+saQzYBU2Bi5ipBPVOTQiWZAbRtZ3np8wErl1T
p3KdWFcEL8yr9t0+JdTofqJrUD1YPMtYJ7RpN9V4ZwW/ZC+e84ruc924oCj8U644YGAL+fN9Z+0o
S8QcJEXB4xkc+YzefO9oejLb+8ytC4ahJ3KRVt1PA68Qh9GaqINtBhtu8wVIgu3mNms21buFJWF3
k00PJ0iFyC0E8RchF4RddPeQaU2M93GPgLZnJ/+VV7TGkScfP2NtWgb0E/iTc/xcrHYxGRj1j6KQ
qaAicEf4yKhIh56XgIblwRea8o5yKEZfjq7CeVkyEeH1mS2ruFFN7DlKUO9eRtDN/HkYB5UzPIAQ
Zb8Xt4cODwmvNR+yHkJIQZaNaKRxP7LGSPpl/L5NnhRvIf4/ZHqFKxmSO9xbo0HtiqupUa4f52YF
ZYU5nsUMjIZRRDSlF+PNzWa6EF7jmcHsiuUPXDYzX9ePZsk+gBaoR7qItbZWNSDSMQwdHckDnJTS
YzZk8PekxMADhK6wQDS3gFZno6deSX7H3H8oCD+7XKtXyOkWKANUQf6UIG49rGmrlfjcG/rX7NfP
2Cpn2vSOo7G3GEPLJgaddKTm7J2bMxZgqYms4k5S2gLyugRTKhiEWAOokI/C1kl/Bs7lwMe23typ
9h2H8Uo+CHy6Ne4uon2MWq/xDidvB386K4ScM7HpUUKoH1itVjHlEBGHISe7RzDEfq4TZUlZB07Z
23MjR/mwwR3CMXCAq6JWY+LAN3ktjRl4kNcIE4VRuJ1DX2DwPcak79BiohAmmsKG+fsNlPXgDyIy
SdtE/MBDRo3Iwb3WLtfhYRSAzLW3uX6hR/JKbJdWpByJdmekQVW6AYgWVg2+B9pYWuhgx6hRNFX7
4mi20qr9PGQ0m740vvwfW8ZjM1xOXcO/Z0aofU1FWIBzu3MqIHGcqdVOPsJKozQFLPm/c23SCZYv
Sqnver4i5S4ShWnNtvcmA+0DBLZtoxqUR/aT9X1FWXbRc3swtt8R5AkLeEDPrq9tvJ1uct4XJi2l
FWoEgqYao6m5mMXNjDbqrfceu7vDnFpNs6QjBznjmW2xlVSV8XKAEIGJ3eLxNMg2VeWW//C0XlRe
xnyT2xBALSOol2w1pJjumeEyBcLmNhLrqyix/sp//v65YdYjmhEH5VN0lO5rCX2Jc5Ma+dbuYT7p
g2XHyFPiKQyJdcp2OHtoMpLnwxCxhVqGvILricbGkP01bvwl9XXMwU9t7fy8DRZQas1sgHY0Nltk
Aku0ATckG6wzONWbFHu7AW8b1OF5wHDYwhHaFvUxCWfbASFEudMdVHtyTBF1cbrPVIdBQ24YBFPN
2Jzvqua/tgxac+pOnhodlXs3frQenI3Esq/5OQxXDU1pqPnZcQj9xn5JBs6gpIYb7dp4+G/vXppM
Mfstx5/gH9Ms74DNKG4Ed0J4gvCd2BvykHblkIqd7hOq9te81reWkT+JTYLxKiDk6/uD06EBNRuG
m09thNm+vBicoNMvKZwULfUF/anZTd37uRuQZSFe8fBrklGNyES8P5TIDNximNAHixOo3kJnS8OC
01hQnS5sRyRXEfLUzDwUca8AMIojx594c/1Hu2xH/oWgMCyI58HD0CiJfh4P0hnEy4fHkEnfUK0z
YlkVpnt5gxsqgZerAk0WhC6Ml6FkW32AyO94X4OrjXfSGkYLUMh82eCU+TwPVJZDxXT/Dq1l5k2c
PeBAbbQLZlIogvQZNCS41QZFXMBpr1d2IV6b9roSFPXon+oGYEXLrfrvaw3/YBrcT+aqf6veWfBg
J79U2jpA6tC6QCwZOjODrWe0EvzMnVLbMqkM9ZkRhvnyzCnlCjzQLybumXHRY9pVD4jycr7gUaCn
XNNnhc7CN00W1PSWrOctVYaEfXe/yNYojjiwsBJn/6pxVAQ8GkUZ0i4aVn0BxVXvzVrQghIq1IfL
MfvlmDeYjigHbBAy1aQGwn+YYcMW7OvQ483iffbifC/gqDe2+ykwJk38iWE+/aFXF9rkxSbRQpiA
QdQvyZbQ2uAVvqlwZF5iATyaiV/xgp5IlSbfpFol68uCv8/UN6Gl801yVkx6s4FW0XxWtA8R/0BG
etTTvHjvpbIovXsoWEvIBqjXLQp/a1//sG1R+QoQ8hEO/XjFw7Qj+rzOe8JAsjghEuPCEkAqpaKD
g5FkPhkxrVp+CsHoaq4q7hvumEbINq5ZNG/ndD34WAIgNpXf+wLAGcOHOnyhr1G5Qo+nMA64E7iF
AmC0O9EeO7Qq8JNFPsFyi76NdpwYCLAUFgwRpPpkj1xhj+sDYKZp9txINv2YreRN5ifn75CQIAAJ
6pY9CXwXOAhoSj4eAZDal5xGyfoAbldCm9gvEoMOcSF6NhDtQbVIgy+grXZhV9SS3zG+GwxGMGrA
BH05hqEPk4OzF0bd9TZV+QN3iCHpgo5UDzt9xs2DIWagQViNA8SbFP8Qr+YsDMzBLRC0jzFcDLxX
0By+kXziFlCYr/OdkDpMEJ90doFUEq4TE6f7hoYWxIAhcE7EdGbmtxmsE5mTc4sdRmW+N5j81doo
aIzhRvBMERxFqcEWWZicqcS6D1YNOAmSXkhqgy247Awwl7rsL8H+k+f02Cru3QSJMtog3jQYEAJU
nNH2xleAA63clNqJTmXBsocwHQIuElMBMxeEGUCemQc9W3J+uPOn8XHyffVRsZKoIxRK/ugXfYv6
Nq60/PgiaB8v9dFwYvSZULTsinrB30AXMGrFvsr+CeCdA5FfSjIErYwUQfladdsYQYQvNrrt02UH
4YaJPUrGDj/I/6hWktvwpKwfmx4w9VlrHPI5sd9IFNlY/ANGHYnBBZcj40Pzyv7CIObYLzCaoza+
jgCSqAEO1Mdu6z1u7mxDtYVIBhnwlxqoNTvh87h57F4b6dYfossCLFaIJiviW4F/7lt6QkpG3obX
/o5qWr3e9ZFPmKGh/EGjEwInmEHbEYG2LHbiR/BiQfB4RySHgKxnY1WlY4hZ64ah15JVGTCcNzGT
56ssp2BsY516R7EzWLfYU2FxD/wkpAkEljuyixOv2iwRxh86vIVO3CCUKGGFn6+igXBw8AJ28GMe
DA+v8Wd/r026elNvZF7DSmJTs7nNuxge8bFjYjlfEx1pXkS/wVyBRhDNRGsBVq5ToVTiFJU4ggCs
sEjiy0ObFaUrUlQ3pb1h72VVkJxwMSaHJhLZb/akhubZ6HfzaaBanBvT5ff6PRF2DZhAofI1u92A
gmSwftKGPt3YpDLcVnvqRbZLahYEdhALObxM4kidjwVu/nJpFjFDYdYFy7LChKR3uKEYl4jaPA1l
HZeRBlWeId9K8UCG3mvCVJ/VMukgRDPGgc4whJXIYHaoK8juBImR0uUao++THX55eMdpU7SH6vUT
XdFA1TictBtkbrykIVTfrwsHBvSOMBOHHYALowLPnlpHHvKk4KF/7/wB3fcVGhQpG8iYDF6hEjaS
kMxDR0VmApgcTRxhIgblmPl7w72bEcfErSAAnZm1UcwsJVQsLTBZev58EyStenKybUXJyzhLTyQ9
4FBjYw/Qtx0HPGZkkwS5f6wLSZDN4bXtomcw2gDEg2hQOxBhQTNCuDtDGgVuW6UexAelvoydIaYY
6KI+6lVsd4EEaZFJ9hJG/9iHY0e8Exu+y1zhYQNZszEfZtELSVaynSyZrGMM6xBwPHdnYHfLS1C5
HNeKNlXTDUut9a8l3DjRPoHVHUEY3bc2gPgJNhw9MIMabGn/UyPBWcSDeComH7DKNaxJWNdo8gSh
mqwCN8/IRh4zphfFJzeefX/M/1Ky8vIzGAkj+djHOkmAAaxJfGwrTKyohyhQw7dDN0VxjmTLeurv
fW4BhJLY6uKoQ3Ir5x52zxxf/aHaCeKVIOjMfCRFqCVj8/XQMZ5FfISQW0yo6SpSEqUUmH2ih2Zc
10JuaXXaDmkYzSW3P+f0csBF8VbUKGwcN6qU+hC/XSYfp279uCm7YfuHniXe7AdBKYRxhHRCrTNY
VXd3GnF6Qf76SdjJKGKmFpb00TQcY6aL3ICnIG8HPNPFw5Jspj30CoJTO6fVucMCpoqH3ch5rr9K
/XWCSsHHpcvXD30YKhU6f/Cox+LLSclop9Baj3tpvtHx6vkPOBVYKkFe9WLGMzqymBGtYjgQKVfA
eJJ7KcEoJewPpjnKNvlrGFvtHhb0bq1mUMo3po4P7gZzjvdNwlHghuJyyVBXB6ug8th2B2W3TszH
+ot9/SB4rMVGiOKLMbdoyD9GmFUGUKrKcmc0zVu6hrsRa5O5KT09njkNMSPScvmW9XKiEv+4F1u6
4Bnu7wEdk+AbKfpjV4Lt4ABe6yQZ+XWLgP0UEyVzIAcqppG5mFgpCIGB2OM5Wp/0eObMKdaUGEy7
7d6V7XiGtALbBDZ0FUqRHjsTlEabz7Jq1HpCfZgwOTm8qYCyn9n5CUNnHqbbu1YJPwsF/lelv/bP
6trWRkSZDJ2m1x6tkGKK1dZZr6eOzIqJmiMfXz3tL2wfksaXWI8zfm3Oz1uNhyQSf7DWN3XHVE9v
LMLBksEEvadorRe8WwhoIbMyjDRAPnCao+xAT0ztjF/R+LBKdYamHArId3MtWT+wQ9Ap6qrSSQu7
y6zhfEkq1pBy68Cg7Ek3y/cxUARxCgESwVxubYifpPs+vRXFmAhaxn0c2VhiA6kCXAqJ1B7TNrsI
L78PfibDhMgsg3bFzWRgor3WMvUFJCWgsWMJlNBZJK3rd8oy6e9+hLQyN4X3HsfsRSCBDNgPUH5W
Y5+jlXfeEtvY3H+FH0Q2rAO8MvClw92IXwU1dz9xZEpnoo7gHZYQ/2sRO9kvWLsDGLfQ4yWHK/nY
yqHQrs0VdXpyExc+twlDsSbr4V9hPyhYCYRb93aPxoG3nRlCy46S+Nh30xogtdMn4dMT4mQM3xhp
EJMn4sSdiZFueXCbL/eOSbuNjQg41PDr5NvXXbD5SQXDBMWPDein5rTHSECV/iYVQkjjgU5Hihpn
4mDheMBFigc4XVC4IBhbdtG+2bdUdNxoAbObioSf9OgQMe3TAIesx60kK0XW4036+4JBr2Vg44IN
NnZxSUN6zg0kpqAzyiOSvIynqYOKwdDs1lTPzR6bB8hhFFb4kX+gceC0Ie5ofpXVCI+qVcI9+gSN
Aoj6cJDD/TW0pfs0iArvH0aZsoMUMkZOZiAzIDyacCId67+CLwvoL+OlveLnoIItWsimKsbf9mBb
LaIKLu73NyblBj6VmGnummhgktGwH4bkDJlwfIZrHhz0SOaizArc3h17SWjhqraf4GIPc8Jie59o
OThoS8YyGQaCpTMypTUTMEY81CmoxFaVC0PN5v2+MCRffb/4fl1ks1wSG7d+GRNnoCrR/CqxGfIm
5seZN1owyd/k61IHoGWNQX8Db2sWzXZA3fjWfyuuk3yIJ21lR11KpPd9ZtCXfcjGYS9vnGafnQH1
UYTwiUF7ZdZK0Dti//cyGtmJ/3QzzEicig4IEiSnko7kLrZWnwN15ZQED2A7wT+775IKbBFSHisP
AbcBNsyW2VGh3Z9iK2EFYTASkS+oEdrg3n/3TBVa5tjHPkA0qc5PBcMcSRtR0/T6Q7BMhTWjOTyD
jRd/I+bAQnY/Ov7mjGkCMVpLMVpUH79sTd5727q1yWnORLazlCs+TM5oNz6OFw9hgO5zUEw534Z/
tYpVvezij8KvDL67r71P8JmCmjDDW0gGa/Pu5xInTA07gkdIg4tf49hGdYnnqn85tDw4MQ9DMPd/
BWQuZ5QO9QeihCcB5HAQu0j9qfrUEQi1uf+c7spCKgwCAdX2VB5/J0+3W2MNNN3MAxn7HJ62Oa1d
xsYDdyhz+2bhlEZynVJdd2t4BeCqFQ6FU+O+FnMLRP4ACikz6OkaA47q2psSUymZgcDAUk7Y101a
4QeQgjmheyn1DLcYtQ+aUqu/LJS5rVyZXoxxntOe/mRfrzO7mAt2z7kLOT/sMZkK/pT4EwO25Rmp
JaZCao9eei/OW7S/xRli9ymDlFrgOcN408gKs5862NW8Cxu/Q0xFoMe8eGvBmwpYzAYva4JUjZty
fuNKV+hPmWknsxonlwxUKKPKwuwSSlTrDWFe9htp5BKPPQdwoijJofCa8OClV4hDHH5oE3uAbjQ1
cal5Og0GcNYYoDJxvrfplxE6lKntlEyokHJrfqhDTOkUJ8LpZU7rT6uBNwkklWFcq4PDEHo9CobE
+Sje+7K+VMDqFn4kX9R9ZBl8cIDaJRO3nzmfGgnb62FMwXGQHOGX/6ggBNpNYuOtwpDtuc9hXXHK
vFd1ehuVOsRqqJdzQ0nNLyUzrygBLTEEALxL4LGe6/MM0TFwb1NxBbbEKBuou7YecHgpc6j4mRFx
rooTUWw9vMhvKs+EISwyLQnSyAww0cIYBo8agJQ3chdoq8x+6UIw+OUDfpjp4zmIFdBQf4YBSDjf
b6rJEfOmEaipgbQl/c0Zf8+ou98rLhgceq3AjG7NVzh26SIZjeOKG84W+K+68nG8HHrxeXBLmKeP
dhd0M2a+FeYpB+pRKCPRk7MfC0wHC115yawN86n6XAbsa063x9gIYEb8Qkb1hZOa3ekdwQfdfezr
00rozzImdN1ElQlCYz+Iulgb/+Op+YQNBxHkI6b1uHXgpQ1db4obE/tzao04dKMBF8cuwhizCroz
SEvDXX5IWn1rLCGXZ2k//YgkG7+hlt+yZ9Xoh2AcOo13WXIigEzu37uCkcpHky/8ebIhHYhHSorv
uobNde4oPfXHSbYhkH1QDPCwUxOL9W1uZu47aM4yeUK9nXiULRh8HuHgUQ9MV7DkvNlezlWY3XpA
dYJHGxJ0h1/5hIwDtUgruSlsdgL0OUNsGy8VPHH0fDeCEYQ36UU8YwuxC3HWUcfD4hWzHitIkeyE
Xw+X28Tt0eTBFGAgLkNnXz96PRhs2NL1JOQYWlRwuC4nhb2PyxJ6fHUEDcUrvOzMHRcVFR+ivoci
JfSNE4oL0ZVXdxpMduVe2gEfgXN/V+r9D7ub2W741oMcZe6Cf8kTcWZLTACgpfgMpPH9wC1tZIvi
hgikcH6Yjs0dQSArSNzw+QYlplpjQLnHL70c97cT6u8Z8EGDqHEAH4Yth/d3SinIUgaTXJUMvEEs
p04BTUAKkjX2ZhxieAigSARi3shXqkswGgba9LFL3AhM6ecRRO0hhkGTGK8z69h6rTvsIQCfJL2B
+Fn8JRsklF/7zpp1B+xeZymUjF3sgJf6BODZaWU1kpkUGq98lJ1fjd5lBrZZpOuuS7P2PocvANxA
BfpmkyuZ8b+36ZW1wx7j1Wcqq1sSypv+QJ3Kas6otdi4+ijfnmtKKO5xQ+jqJeCePvGfZtXjWN/a
xXWwyV2QdJOAvN0SF2qMd1BKfmN97E12GQMwC6vyeJHuR87rimhlxWYJ9KlEj9an5meBTHcflagy
GS2lWzEk+FgP6ZiXmkIBdmzu+kRhOM4l/TIvrINCn0L7w2ojDScbefeil7Bmh/aMxeGDMfnxLTkw
4SEJr2Ur7XT5y9537kZqk2OQAh+iNNp3gKjtrrf/h7Tz2o0by9bwExFgDrdVZLFykkrBN4RkScw5
8+nnY191lwULBweYHkzbGjHtsPb607A3jqm/pQ1TzXjR7x7fThdWiuyvcfBo+2UMiUeChTHjkfMa
oZ/NiDNXQGw68wb/UY0x8qwu2azONOwdpj60T099yIg99fq1rD5wShhlmi3OQEqkDt0eZqF1nRs/
AxsmISTjg/julYBAAU3KlUxuNFwzYcfKxtIY0A/2bHzGPHPfh1vc5eLkrIg2QqaZzNbYoMfep7pV
+lUMDKhxQH3CwgtfoznbV3lh6SP15r0v9kyafI9p8y05eh4OdwuFfv5XN86EDvVBhHKPzQd9YSTO
QMmfSj2TSDgLM/XY3OhFBMxg2+xsHQLNiU4zHr5zuISDsBAeF3D/Y3LqcA6BPKe8sEKjgoc3NDfb
aVzGy8jYmg85n2EvR7bwFBzxN2Bx8niPIUOOdvYT3QcqsOLD3+bsVayE6jbd5W8BmT3LnJFSsLZ7
D6hX8w0BXp+e4UawYzrat2sP9uloZ/2TPvPZv1DqTBTBtMEweaNuBqc2bViTAz/WL0eaiPBmtRXV
8HjMbz10jgB+GBbm2UbZ4+PWEy4eLulChxwsWY9VnsGJTggmXpLyAWQAUn2y7Ucn3g3rYh39rih0
/HVORNbGO0O8hQLN9qnQ1pp9pOtt+25eWKqTU4C73DLfL8j46pf+5I7hJb/m16zF+kMAENqYlIgE
ApFC/AmJWG/szziyFX3LCaZByqs/SfWzgUV0sp9w+aGdk6xqWOw4lm3p20408mHnJadrQVuOTale
VrNv61J6DB7YDMIr/nfKKjLcmRLL7prP+kNe0aDhfN12jlkR6EWgtMxn1TusC41sMWohdmHU0jBP
OjRsBlHmVZCuw5BGCA8gc14Wag5mZryS5XAdMHHrmsOfHm7iOLXbIFnWHXtmTBFQ5UHoNCpmEKbC
3Bo1rAuSDGJYyNjpWl7s4AQMgwpkVe1+SVZ/UAUKPY/zvE4zltgKfOiwzFPfBarEXHc8YT0Kwnkw
OCrSTBTidmUhMx8C3H24FK3wiMYrlXCVXce6WaLVtMWppnMZJg96nJ2VOt0/h6ETKphF5NB56d2O
IqI/WsnDnAfGyY2Ooj/U9hhwVpHUlRUrYF31tNFJtR41unmj3x4mdVdiV9eFvau08rLwLyILz1TL
O5GW99TQxtNeJxXDs3KbIqkJsAvJ2YLbYToEU/bYmLFrcrIdpJmWo8KaeErgMmnVdfBgkCYIDzJe
ClM+gEZjbFP5lyWoS1l56VOonlDuwpQTnHDzhPqclVu9tq5Rnp10ssHixFv7zOMSPY6kzkR0/F1w
uRl6GIk+wq0ic2IOtBK8OcqxPmCDo0HDm8702/zF/Q5YwQtREXz5sr+SDXypTHkZqydxyuwIinMQ
B6cp8F0mv1ruUnwZFV1d9xmWiMJrhUFF3qU+2n1pHXV4WquH0gMpGKv0pqc8mnDOeAKPPhFwUoo9
C5XvwFmIj25N11Zot0Kv41Q2DaxAHdhNfvE4hxY6pUR65HHr5lRqOTHyAy2Bgmpdwgh2EfAIyVpH
lMdM6ITgI+jgyFaznJWNPuRFVtM6kYvLNJkY7IcXWrfzH2dGZTfWczQw8/u3MJUWjWnHgbwyo/ws
pbpThe1lyJNVp4rHBt+LUv1dcEbxFAQA5kXOYcg20P+KW5iOtmJJ28nothjlf6QCDMVqd05rqPqy
69NaUrmokSzzUXEKC8C+q28+jca6jw9z3d0I6Bg7Y5lSbHn8uNXqPiJRDgpPmR85pYBgi6wdvey2
ghc7caM8dFklIUZIH4Wx3Jp4mQo6XUXMHEW6Tedh/gbQWRRa2Fp8KVkNahFXeVDuurnMc6ZI/LVs
wsrujLXVU4lKMbw8HRzEbLKlmR+05qaJudspj9mlkQndCv1lAC6mVfI2G9+WWgXElD7ow8OE5E0D
KYQZJI8bLcCT7yLFlptqhRvj1JFmwikw8k/JxGSboKJUgEOJl5wB37JDkdP6E3w279lKABTK8UWR
XWPybKmkxemP58Tozqm6MWaqPAM8BzLN2SQaJpLllUiO2wsD7zjUEBCT0p78chs27DPGOa8ap6B7
CGcEL8TJE+mzKTsUAWlFHSJEjsGEEHEd9B+Hoj4Leg8/rhe9xRSzO0y/LbwFGpxDSmnhsTNjy4Ms
B0pYTejCfoRWXVxFtYG7xmpnZfSgJf9NaOrfZOAeLalZ0Sy2+qU+eetQF3cqpK10Crdz4JeKrxAO
Op5y02e6sqyzmEIpY11ht80gK2rwtRLV1srkpQ+HVaVHbyZd6yr6qkz96JfrTu9WgfApIyKiKbmG
RL/72l3s+hm8VrWHbmPn78rmqw9W/cIW00X4fhkZUwUMwl0Q2caHedWPPbMMQDiiarQbieTj3Xya
F/ZSQ7LgE1Cp9YiZlzdyAuT35PZOOxsfPaIycl4VbWmONhbYc1rHsZRvVrepnwkkMboDHZkY6xJh
J8E4uECNB6BYbL/09xo3LZgK3SoHriTUGmq/jmuGR0Njlfhbv1uZ6WIHfKnxcThA+VvlrEmrmRdB
52e5s/D7/AAAKzqnfJfNlTW4wSeSg3hxSXO7X6ASo72eWnYPpP0pXywJNy/rAf7Dp7BPDsKZT7Dn
3CFdtMvrzXg1bCjS9Q5S/HXgpTyinXC+vPCRl2HZpJVZtoKr6aHGQ+qav0PLdsxjtKwzPFKQ6qvu
lOOuhtfPgoHU7mB3FPjN7uq1XDjjOgfWc3wbcL66dORYUMkeCmJTOVDhvLAoab3e2ufIZZEENnkQ
ppf5LbiQM7tiEW3Er+zcPrEfQZxRnvJXUgR4R7QxjVcUUDPc72NPBIc2wpRmTty8cRNDE1/nO/Jw
lUElwqvKd+NFQ303Ot4XqSRvpDfoN2E/k9nHZ6iGuJHRkDFdjX1i8fW29Rn+TnsKbWTL1HCvLgqj
0Zalhblwn4EAsXmdaTeFy7dLbj1vhjYkBCdapSYr4pzfAzICTi3OtiLcLsEbkQMZJrbl55sE1kAv
n3J7Zb6Dx8Is2qnP2RZwSF0PN4VSnLMo6ZZHASU4OC/4+2zjt2g+tzltAf5/wYAWBNXWS4LJyeDS
hjEdGqWPOpKfbYyu/6Rs4JAA9cHpenIbzI4oOXb6roPPhpeZOacMCWT8WI+8I2Vjwr7RthPGc+LK
wngFzUHzmVKhzHHgOo7riwyYK1zP5Fhx+WiRXTW3SDgasGoOj9aKU0F5KVlVnNw4PtKroieEqipG
dsUZU7xpMIttfjb6rXFYm+bTKGeFW3uj5cvxcOeDh4kwupAL/hrUleYaBw0m3pI/F5B8YrPNKMbu
mS/Ofrdr1wFqCRirHeHezkjhUi49l5VrLfI1e0fo8Lrh0Ddj4OTrlrtxJ68Zfo90cItfIvZL5h7n
lIgetLNFh7W+4a6BF3exeIh2AaPsITy1sKCekCMjs9gjPKHkZCdGP9GdyisGSsfurK3nvgQclFmu
Yax5MnLn584Jl+f8quxl2mL4QYa4isvOIb7qLnXNNVpWMzKw6k4HKNt0uElrB85ceUelWFxEyHiU
R+TDA3x0S44woz3cbjizmsvXFAKCPtnYxB2HeWDZNYPtJFlLTKJe8ldYfOnHtjjkQBQ00E/qAWKw
IxySN+gk9ghw/7V0jhd58QUdWVpe+ZurBoAKdt9/SI4DXMsRfxvTlR7O/kMEf/GVX55t5Z25q9zh
MH1ixgnZKFxYnxGWbRE+oGyJzj/Yf2znp5gXxyouXs1bgyB11S/TNzYpGUsl+kQ2Mj73Rte2fa7X
u7BdabaKS2RIo9PCrTXbzygA4qyn7nfOkWhJyO4Byrlp2LQIAa8RoFxIE7WDdU65/2Rst0zDN+Wr
5I922TZzk4P1aOD2uAuQr7wm3YZ9HI63/6UfgAdInNVmtoK+fYckNNmr/um0YuMOEepiIui50ya9
sCGjRQHhAHlZHEDk++ohfBDXBWRgJuyVjvdLtTcWu2wJ6y8A6mf3k3GLuaSP0HC/KKzbD+lQn/JT
tJ0b1K5+VY/jVb/hd/D8xZahXiEYXSUf8a15tV4NVgYwYTD69w6+ApTc3+mX8KAXgLXFbPkqZkDK
T0L426CRuyCviEigDvucdVL/srBDqPrXgGWPn6Tqr/zNmL/wGbsLRWGpzdbxwDasIS3neKj08sE7
RgKWC9tI2Ew3/4lBX83cvE5fsh1nGEnPi8sywdXBx/pmVtWGKD96KNPYJrJtcUqDqIHqAEXNkf3l
jEX5Xnzsd1hZrpTf7btysgCiwJpwIF1nN+z/OHqWLpUibgLv2nI5/y67ANrXIK0qTzAsf0nnDjvx
FMca/djpR9mab6m6LE2cjlizXtNm6aU3auU5TRiXKMXxMeY+BUCK3lJ/50EhW3jeUuaAeeusvclx
PF08aHhI0mWF84Gb7FnYIbqHt43GmMXpAjekWrEl8a+arX3C6Ua95lrJeYIurh8LOjDy2Uqfl80b
xz1+sGWviA9afSpJcoU5QB0/bGBuWjHIu/EmArhbkVM/jbMPpXwwToz0Hu4JIvlhzjyonegF1Hx+
75HW4zpp7ItDTYYUap9lxsdbKb6jsxOMHENQdI1rzvFIKuIv/PMoiwE8NwIWmb+x/tEwY+53wzlz
LHOpvQ1favOcm9DL+HlY4Ay5aNmzcyRnlSXW38gz1wCbOEd8NzA02VCcSCpWgrOvRkmwiFNoNl9I
ty4jQhXeudkdHbsnua9d5JjSvfNfMxZTrCbEkQ8wTc8+LovQoFsYvu276spIKQhD+GSg5e/SiaEy
7xyRiw0v8s83fHhfKn4d68c/9HXznz7Fg7ARLyrtB045BMKyDNYPAQDfgyTvqkvFAk20GC7x7akU
90pIi1K5majnOcmhIxq/EpWOSsAcOUyjW4LaPcg44CflPjDOEuY0j6p+oEwSsRWG2SuvKGe5ye6Q
Y+G9pO6CSiTscPqc826U98yBY7+tKKgMyCMkQdmzvDwpK3gDtG5aUGkoyE8BvW1tlpCPza7EevzZ
Q97J6qql4kY6I3f8lULAwxwwfjZZ7VfwjArO5hxUlykOxPM4qwggp9+Ht/Ym2UJk3xB+gZP9uecI
ti/fZ30VGz0bOJ8QIj752jrZExomG3njLdQM7p9xkg/MLMwcN/6uWsk4zlNe/UoF7mmCIPhsSTvp
wNdQ4J0Rkkd5AamEmt5cY1fYPs51kTpXHT2kouhcMCAbG2BN4nAIbrtm2UiCbfysGXjjLJg2AqdS
ycDJyBCfIkPbRCAxSSm/tsqXOO7TojnAwOwMptXIfBm86nWSpadqNAwnKt6mZJVzcDj4SWXT1YNv
guCTgitykl+ifNPlt2xktTqxRwCTwT5YmtUOtoYQfJY4YTb+59+NJr7zmbBkVTdFQyXRRbnzmWhl
rTa02KjmeNDUt2jf7DTruRkPIcfMv19K+sb/Tfn3te7830rFaOJs5FpCehKitz7dmugr2mGlS3ZB
GrL4PgY/2NrI3/gamrquKzwiPQge878+MUaWimFdZhXns5UvBesgnVDCDpAFgGhMkQNMhxytGC3k
7kO0rdRoK0Prah3uUU35QEXtat04226aricMS0UzzpU+PqjKqes2E1X239+S/GekrGEasikZMods
PJnuQm0CXRjD3MrLazFROZbEYEzMgLJEM00ZFIByFFm00azgKIcsmspvrQiJb0cUr6EzKj17AJYp
s5cIDQEWDPMx9Mc01W9sm0zDsAxJIj9RNK3ZaeVfvlG8JbPMxaa8amMM7VvlILkVYrZeq//hA87j
784H5T9XunOoyqYg8wWhLq+DmqyGXHbExAn9bm34PUD5Z1r+kB8sfTdgTJW0JUnGBROXv/8+Wj2F
4WSManHtvefEP44pxI4BZ3mKXyuD4QmJKISF7IFaFbgD97D9ul9sHD+Mgm/eMMHcum7psqUQW3s3
CqIx9LqAiNhrXPb4eFzH/JMVz8d/tK8+8moVtm+xeokNzEkG5Aag2VK7ayY5sTO9xsHKouvlbVLt
Oga/mgKda6SbGPeaRNZR96v2OPQ/JcIr38xvpreIC56sz6P3zhdRCluzytMYHrSworifcnmTBAZx
RnSVNY6n484y1xYN/qrhGEeAhUK+SXNQ656w6PazpUDxQ/934D1HkoRKTAKGdjrOS0bcLhVpJ0/Z
SsXwSChwu0dYF6TFD6Ptu7At7E9F0VRU2bIIK//v11cCJVUmlVTFRH/vOoTlc8gGBjrTk0wloRFC
QzQW3a1g0eHunF91EecAmt3Z1Lll+MPdyPPV7ga/pUqSpYhYs4ra/TRTqyS3rNrKrlG/02avaWNj
hRB5EdfUKC8hJEmSt65oqAv9KSTjxVSAu6q3lrhrEBPWrZUG0xqhIyht61enlJ7h3weq9ucGYs4G
XCIOQDy6rNwN1EZtfHqtMqbj0KIv1W/vlr1YqJVR9BCD8rtHR1Fj5ngcZMAVZOLYJ/NFfWxK0l8W
7DBY35/9bdpNdAs4uGHYFdsbPE04w/PDlJQoHFo2QVvHQOUqoofcwPWlT5csRCaGspAw0+U0mMbU
6A5qM0xwnrP+B6cj9c/5yGNquq7hcmRaqnq3T/ZiH4VymIXX0bXW2V52ifB6ivYCElr1opzabbSn
UMJT37z0cOb+8et004OJEFa4mufqHewJ5kn0DBC8jcHyX8rHibNbdWwfOcitEAGAw/3923yzlXDT
xDkrChu7JFt3i2cst3FadGJ4xVe3Vi5C6uHcTBM9vwrdNqHVXwNiQDTXaTJWOIAX0F0h4IsfpKoB
9GjIoS6hhbmeF7m5/tNK++dGN9+dIeuWxRjXtbtXqjZFZ/XmGF41GtWwZWLUA66fPHXmZcDKPjyY
3KHB6vb3t/LNjmKpCvPKNFTL0P5xtPrX3pUMTRIFYpxfTbDAotuSA64hLaUAKROkCFi8/f1635U9
/77gfQnia5LVBUOC3hefXbYQdYJRPf4GC1vooK4G2ntCMjXB/ft1v31OQ2Qh07A1M7W7pazQC367
pmZXj/3KVC9lqrihcpSwRK0z3RHk579f77v4RLLxVJF0PNGi4rpbCWJBa+ou0MHewL9a8miM0B7E
ehMO4mrGb+SUUGOQ5MnaWNiCG3zxWZlwkArM+eMXrSxdPc/2f7+rP5cnw9IkU1V1sBiiHe8qlVb0
wzRK2+zaIeslFREqzWFeKS2aeNb405D+bgf899XuJtxQ+sPoa112Das3UwgcVSrWqYBBl/dGVebJ
xREL05Whaj98638e4787hSmqkiYrGnGuqqjeldZSEiphpvrFdUb6sn5YmFAk8prDodmtKlb/KKjW
fTH+IvKeVBW17R5T2gheln4p1fhDLuM3Rfd/7ka7K7pDCTRRkFhmBhybQY4xskDoVKwMlpMI2nv3
GXavg7oJk/cOCa/qBsJuqI/J5AyfJjk4Kk490s5ThKucvEjhDznM0jemdaaoq7I4b6uyLt/PSEqu
VjcNLbu+cA5Y5a7/C9VvCm8uekwetVXyoexZekb4/xfO6ui/nrSHhqgN5VxvDZvu167dTa8AIvqV
8Fen/tLADF+1D+8z3XlvkrJY94uPBIrlROuvsd9nFRF0rjXcNToK6I7D5exPCxd6iaJ78Sq5xT8E
Zxhnrkp//SSgZsRup8dMRn9FmrSqNocBVjV29RxbSNVDF9fscldapzRTEPEf8gvaMhhsCtJ7WEQz
vxvqFFZZ1oU4HfTL8mO1812YMkfEK5iLzGIqdY83L7aR6I9dkHfLIXZDf0fiP3dbTnSc4eiM9vIt
PGuucGgwwWpt/aHRFqG12CLPOVSf4k6HZDr37PFNd+PT7Fuuu/nX9FCvM7e70a7+ld3a9U972/ff
kKMdG4jGCndvws1ZtWhaiam2I+XqgBoXdGdHxs/e3IrOOHPtn+Q3euHExdWHWVpg4NHQL1FV4SAC
8LCa1a7pduO+bTAH3cLkdpDgb9SFeiKaYm4978Lla7dw/TNmaWscydRVtc0J9xre6nN7qjfla7up
z3ShP5uDQWYVrL+Ndrag2SY/TO8/l3JTYnZjd2pQBUrS3VKeRkqdDEqWz3XgBMGA1WWmI6TehoPH
jxvHN2Unl5MlNkddUzTznyL5Xztk2qY4n3tcrgYTLIi79XFFzW5e/NTjkNL1wTIAtOtV/IR0YSkP
JHDg6NiMgluJvzJa0d0v4h98Dss9mU3K1Dgswce/r+vmnws7R2RcaUWicefggrt3EkhWFbQJu40F
pSgmRtulQ+0kK8iGma176G4vD8TpOLAnMT4ZoXOPSK37o+iYb4kN+E90wKDRxVXeciBhRP/dWj2r
4Freoj/R5bITc9m2HPgWNVJWVEUQ+SvEOj7Ef4xOBbu6CWe1WaQEszjhg7yD84SVvm7T20Zishix
aTLX/kuC80tog2Qym5Hl7EZ0vjQZdvEDkDCE6I+/vxgef97T7jYDTOs1jaO5Qnl1X6t2YZy3qjpm
V/xNvqhI3fIJysHMhDcw6Shs1L4bWPSPyGCwTBr1HRIgalaTeDJQMfTL4XEy3HlAR8O2v5BiAQvn
PKtEgFOfNXzU0FuyoEMQRlTCyTIm8A7C+NggL0G+E5ib5GaqJ9ypCNnCJ5iOYwGL7ooDAu112L82
pnXUygiT0D7xvxz5Wq6tD5Vm7ZoudL+jV2gg2JZW2MHhR7RRXhF7PEMSH90aoBSBku3hXyWsapQI
wVlfjgRBiUsR1Guy+WelumQu2HiUv7TYqNTIhE9yAb/NFT6Quz/WawOqmRNsxC0iV1Jjqj0Jxvth
U6weIb8mZKGTuXrlCrQmBzgTwKhM8eyzX1cMJOzE8A5Dk5CwlOAdzlPJSxEiHBjyul7nOG9sRF58
8EFGEYZc+LLtE6yp27eXlx5hG+wcEM+16qLiduHLv5rwZuFkHzp0Rs/Sq7UmC2NNYXiUa4yPltUG
p1fULMAuv4sXbJBeErQEaIVMN/pQt/10oH18gDbkDU6DiQ+3FW4k1D7jbhIW08OcV0I18ly34Kw1
6n/cClC5sSoLa7rzwG/dSyTZpI9tvE+eYuchg4NttdUv6QIZ2mvkhu+YEGyw/WAsX8gOVJHly+/i
DrAXTkFh1+9Ue1hd8J8lCYHxqnLptpLLAOX/BDXGlsF9MVNk9Jdr3giWXTtyx7ktHC/h7cBKQ7tA
WBo56ZywUUnii0gDfnyIV72MRnk4dNeYH0fn7NntM+kqV0SNw4wDX8BxsT6pdwhWuXxLkBCeAQAt
K4SAS7q8J2W+rfgBPIErODWWbjMsHQL6z3tdi95Esgnc4PoY5rrmQTtTo28QQaEMgrc4k2nNLFu3
NMgx2dJYcqgOvjBc2fdseBgv7OttsOleLFTLCpbkuAYCFEfnmGIbSRGMeUzj5CXkR9bLZXtgwz50
6+ojgZrUjofOTG9k3wqsXQh1hV3AVs4Qrx3kIWdcB4+6Y5DMg2HRLOoXnWiDZJCfxKwF2uaqPAmb
D1SdCsxj3i2qxAVVR7l857u+thzL+Zh79ZDtg8eevVGyp01mi7BHoSbD2ySSZVDcQAYxr3ZJPzca
cYDCx3eqv+BkIwKE20bVgRMF8mEO3q1tLGtkzakOYyl61HYloiZ03TRKFukFNtIshWbBkR1vNply
EDUcaYc7KsocnA0dwdGR3ULZXVZLGrD8auy3QV0oWNTz/Fc1glbVJrwLKQu2Xjhg1dD7cxeK8GJa
YoG++G0dOwopqLAk6M2yDh/ZMdLc14qzf6okpzp8sFj+G5yyYKxqC+JpbQ/JSnQgfJg7yez+Njsx
ykD7/eK3jng54HV8qgvXFLGNqx8qH7MIJV4nQQPsvFahOYnZJ9IghD0YDiSz9yQOJ5EL65NA5yPQ
AaVf2JEcCTkK1eayYerMQyyB8zk6FFiMHIDIV4gj5OSB1KGdODWQBrYjplA5E3Bi4QlKW5DxH1xI
dvfBq9yPoPvCgvQ7SPuk8Sy7uW4MKFF8kFzVejIlG1Y1LotLZgx/b7L7zM5IKJM53u+D9SuLyxty
MzSww61ainvk4yhJCzIK/TmS0wQ6Mt8lsppnBu8s3YCGH1ObmqdpecNham/q/ikxbToZ6CBOdAT4
etA0X8jXBiLDPACU/qnfp49EH0EwCCCKz2pk6ASXkKxh9VFQsc7r6LJn6C8AhH8/Y16znpa6HTx8
wrECVcP4wZztGplqPErgCI/lM1WHQ+4cOgXTwduFDEHsmk1kXfgCO7I7biVM1wDMkMC95+/Ghk8C
M8LaZDrhZB9C9jzmwS6asAhrnNkI5hRckxpPM/RTLrm2l7aPDt7HNOITBLBUOVioOz244CsuZQvx
zDl21g8shIP8MlftExQD9EU2EXComfxVchigYuAwwJ7G/GwXJGCGhv0i01yFkmOc5gKpmdb1EWZb
+xZ9mFjf2Nk5ecUijHxe6pLscZ6Qxlp5TpkC5smYM29X3gvkyf5Reoo/1JXyRWZYudHxFX5S4CZm
eKgMUEfqkWjzaO2rtoTuifkS7jjZalfAwILlNNtox9rkHFGbGzyhg1VwSt57CbaYlb+OAfBacZyP
wqrvmhh+VIusfVONzYTfEz7QR7JH+QhUOzbMBOGDDV7SZqsjqPWwyCCToIbKSI2wEV82R4EY9x0K
OwvmCLKLk83qjVlKb9HZUtWbN62i6ijJGnZCh3hfvwKRvs7+BuxtDnktDsgGlsI5pP/mUyTNktSa
A/UX5Id5WU5uI4Rg9Hu/ZLgT5YndwBXRur0KkI43+iqGtyEdGHkrGeNsda3CpofFPy/+mIOEV+jz
Szogjv8lsF855bO/AgS0bGYnyYwo9ycE6bSfxzUVnJO5xpkdbUajZ9denoR0Tw82xIxf8lDjrg9X
sgQPd4GgGkKTXQZ7r5Q36gsqWs2FzymNzCF9460gSFMBTQ5+ZevglwUzynMSSOoQvcz/c2PLlEzZ
4FxLn5IkmruKOGm0cQg1Pb1mWCWG7TXnPEbjXG4MhBWHAmLB3ytN+c9uBxeks0LwiqJpfxxLWqXy
mF5ldi0Y1umTHh5C0dtWTecMFauHdfEilCPwyIc8do2IZk/xpKHB0PuB5RqLxwrFHv09n+TmyWvX
f7+9f04A92WwqUuGKSqiqlv3DTDVz2sxbCK656Y7qU/ZIK+qYrBb4SsNUHEYWK26Qc8UC1VHEn9o
Muh/4ki8HMvSDCAA3SKc5r9Igjm2pSlFSnrNMVHMYnNpTNEuDpQDn8XL4nMK+zNgkPqFgKDcokwY
SO81k+4QNLMFB9CTRW0987E1fGZVyL98Qf5sU7QsmkAniWjaOcRNU9T2Y+lMQXBM9VsqPRTDk4mA
MxXbdRbiJU8m50ieqyRvas2ZdKjV+NJZaHUqOM1gW3U2LqnMwlfJHPdQ82dStx5rl9I8Vsm7jlVq
LDU49ItuznPkCAQiYK9Qq+ydSQhOldK1ABn5++eT5+F6//ksPh29YQtwWplf8L9OoXUpZVmSyekV
prYYIXjOdmX7S1Weo5odGmML+PTQ62nfGqF81WHFUQvmnDQKYjnh5IdbUXeD+l3HkZ8kxr/fnTQ3
M/92d3edvnISwIos7o4cAmNS0OncAkzoa9T/lDLK0cifQ1wL6Lzpc599ev/h+vPv/+P6km5ommkS
u3APu4iR16RtXzLZcdeEFQMlL/Kf+viYWIim5q5V/zxPfriQVf8+EIxG94AE2FL8YdX59kZo+ooG
4UsWmWj//UyjpHVR2eS4GrdXuvhSBKEwfR+T7P95nbsXHtCz8wY5Sa+yh4c48fAJycF83Vz74dOq
3+ASMsArgRaSpivq/avtu1IqW8NPrsPAAWYpp44I7wl1mHdt/BujD6GmjupZONDkttR1Rsg3RneA
nAIbHiQnze2eEXZN4q3GxBUUa4BpvJyxlqRcK/pBMnat8G5I5YOSrwK5tcvhqSM5EStG7FkdFWnW
30eL+c1HktkaZJNWiWwq8txg+tdcqqrJM2NJia7z4ZGSSZGoEBbytG5wKH+I3/x3GMT6r/wJ9w28
B6zfpFXjRegTnmbnqBU/5QIS6opMg0yy5QqDCOTL4xE+Itqk8fiPY18y7CNqiGEvXVK2cAxo2hVV
KpEYxB+tylX3iTUgPNCtjwEb/WDraMCj3WdPxpfYuZgTUKkgHhBInpPw9F5B4Hdl/EvRBs5X6zmv
c7r+zaCmJROeSV9E/4ntcP8oc2QSflh+pG/6S4AmpizJhmQoYFT/fWXpNILBDwX26/lrHT80PIfY
VHZiXI3A4SuTwZKTItaWK9WDKD3Ly2FjYNSGnK//6fv9OdkVwlVAprkV8Ly7pTDyWQXEYUzBWCEq
uiw0Jeb0YEd+6eTl898Hi/LNwgteJNJqNHkBonw302Iu5mXBgA4Vo87uMdsnn6pGMMB47J5DgXC0
eG1yBt5HuKC+Yl89XMPA0Rdsaa9hfbA+YWOpMD45H12xxMNB4adP803dwXagWXPszNwAvLtBE6Cj
9nQvuELfIB63RihxyPtLQ6ujKGm9cTDBVTX+YV34hhsAK2SOm4KUwz/3X0FMspTqygfp1q4IHvkK
ckrkVXsy4ydjNqypjl4YLR63adct85SguxldJbL+79/nz8QdboNZrEsK5CDjvqwJxzJo8oCnl6En
gZiy6Bb61rPeKhN7rXI/ij9c8NsHNwBKdF65AcJ3NxUKURU9fVCwSmHIVVN07sxsZ5WGK0Ghz9S3
XOyWA1YnKiQPiXSE/sFLiKwiai2KoObW0w/tcOmPAaCK0KwMia+hUeje934zS26mtsj8a0lt1X8R
GsNKnGhupWb2vmFR7n54BX+sn/MFqaMM0eJy0j1U7XtjBr2JCzbCthBANR2WrPhHFO+PT3t3mbsX
rWhlOPhpCttH3krZZYyeBPNZj44xpjjUdfqITX9OsvlWqW9pj6EinBSPulrFqQUhLMfkPnj8+2iT
/tgN/3tP+l0dK8bqVAwa96RmCMgVOKYkPrTHSnq7Zsq27o6NR3/CvPxw2T8WIS5L5SyhZWKG85H/
u/zKXLHqjRCP9OlY4/Ocw13Nr4qEKWN0nAoMZi7VSN8PN2L1hwXwu4/970vfbZZZmHpy1/DESttg
FkNhXrrQbK1S+uGM8Cdqq4oaekBF5h9gHXF+9//alkOFM1sWJN6FuQUjw2qPsgbzHaFnmqBQwfYX
i3p8etKjkCPpw0dXQ5FT/IBa/wPM/6eWvLuN+Vv86zaSSY3aquc2qoIzbBaCAaSJtBKCbtnNPa7y
pQofIwIiNK3ejOPRZPfOCqga7bkYbw2tdnPjZ7e8hdUl/TJGacu+9MN4UO63wLt7nP/+X/c4aMZQ
VUHoofCbOWHbInmDK5R3TovNZtC8WxhG0hrp/C8DHvZPw/FPSEUj8VcWZc3UFY675t3MTKvIy6s6
7m/qoaV9jFZaP5Cltcwe9C1RTFfVFWEBqYfutV90v2fAQUJ8JNBuDQ8dbjMIcex3cU6q3PSuvOnW
8UF4ynYekgLSJGVncuO9YisYYuCVucG464iEFZeE+d+HpaPhe4u+YoPodIXbGWxs8SSfovW4/h9h
Z7bcqJZt0S8igr55Fa1Qb0ty80K4RYhOiEaCr78D17230soM+6Ei6pyTaWEEe6+91pxjClvVE/bG
XXRv+eUqf0jh+261tX73y/3/euG+PSTf74B1sw40yrG1jMvhsjNW4+xBPQbJnnCnRfeGqQB63rNx
3821N2UV7Qj2Ws90AtjwFZDy5wGfL10CDlZ92KHuJ2hpTvc8fcn30gqTn7oYM8clfCiKlyzUqcWw
JgVfZhLqY19dYEAAAtbKMp6CUwhhKzK/7plIJ3OMh8tscXabmbJUlscHbSlvBV+9V3yFoZP1FN9L
vvke+/162EA/gCi9SDxxRdFA2xJnVSjOkrmyUWE/ZjO2tEU2U0JacKGxsYgOMDGsmHf9jFkGNFxp
+vMtNf56pG/u6M3bH1+FIovz42XX+7Pzm7aK99nco3+5OM2Z/Ey4K61/CpSZiaaMIgwQs7FMdiDW
AM+tdAeR/VJ7jhdkbZCrEgMY3NLSQhgAsj8oAFAVgTnP56KHcXYJpB4MxRhlvsFQPLbwkOHFE2VL
W0+/E+bDqKL/lKZn7/o0oHL4+Vf9uxly86verDDmpdbTU5Jddskepj402G5ueSx7tIOnhL8xvO8g
YV9c/ExOgxFOXFsoJAxegTjU5zEdw5MLcXPC8N0WEEl0IZaerbUpk4ni6yuY/SDXMFx66fS8kGfq
km4wnwHcFtUdTWR1ST8ErPy78cuX+HVy+vu1oBShOKAiuS0KM7kqJEmNmSW4yT7ZX98iH9D8PNqS
2hkMgfrO1+T38zO4BqzBYRiDLGPcSl5F5hu/FMZfYv2/LkZRRdYpClRKle+LpJpEaitFRre7Pgr3
+SegQAC+q9PbaW6s8j1TD9IMjDcybf21htbjujkwp1mZK1yda2lpbYRnYVPPi4Vmd6H6KM5RuuST
nx+Fvzeb8VH44xpvdtc+1Y/VJTa73bBKluQjBvlCcIkmBwij3WmLw1KfawsJE57kiksIeliVV83T
zxeh/l1B3lzF7Xpex22pnFjNmq+Rd71A6b84TYU7Y8kMDimn7juPV49laE5TDuptji+vm2N7WuYw
IjvPEe90OMHaomIIYXiEC/vqRg+P98NdsgCMgtRE9NWF+GzuyIcxN9GOGTGyG2sJBRnnpHKvLqR7
KJ9kodX+aZ556aZckH8QpMurowX6GmpJiEfcV3m0DezZM2tzAOrU8SOaWbLWvfOSFHSiZFWmXid4
L/mKucnyCs+km0Pvkx1yHuYMQf3j/rQXCKQ4LnXvMu2nQBbxbJpcds7oQcaqGYMiKlbNLA5PM3Ua
T7OlFTJw8DD2zVkRPSsUGYyU0N6q5eEph+PZ4OWkg+teNzHs2tgdOYPmuudzxfVlzTs7J7AAdBfN
xg0U5Gk6VTnRm6t4Fd0Rqc2oQ11HpBbo63aR3Q+v+cdZslO/mRlLLNm2HuQew/ctEx1g9/KTsrnM
GdEshUUfGCGhY/FcXomPNYtbCzHI8NNpDgiVDBqfvZWU925x3GhrpA8INeJ7cUZu3xwoTB8GVwKb
j2DJE4yKmY9TiuVPJWwqm0Nl3VtBG7Jf9RuQkeTVyXfNYwPb0Jied/NlMo0IKAB17bLpLpK54Y9N
ipbEGLa9RTVOspd45tcjSbFYDQ8a8i8qdJsIoTWb9utxIcxqbhvpYEyCySyLwsrF+kUog7U2VqYv
b7LRRcpI/lV7ErblK5hDoi8JvegezoG4xuSx0jbcyWnlYXvj7yKJCNUFBtFV85jNwakAOccGRYTJ
0ppebVoo057bIsOozokmN8AiHr1zYNnr2sE5C2xnormIuyC4Lntu+mWmLw/+cYfLUluzdC6KBXOd
AAPBda38crZQtduijkWKA6UsqaJhqXR5v69XTaxUmTC07a6H/XcePBBVKDRpXhbEtI/l0HEFfRZF
13XKWuYNQcSzm4FktFUvmskzHnV2P0yq/jgURloApdriB4RMOcN6C4ghzuxP5ZclTPnr+DletqYh
dBU5DeIr+n7ZfZ+lpa7V7Q5ROqk9zfpMINfwmL+cCSDj9qa+ZUvUEYBAPrHoMstE8aKsSKxj6qi4
+Ed/uaJ/FWeWoZsmngVU+LSsvl9Re9DLayOW7W5UJjD5Cds7/UXky0VfY1s4EeEyPdRTlQJdx1Qf
39M7q0a5EjiFbIHtyf/t/DYuoDdb0bcrulnm66sup313bncOEggJwf6sxvBu3I3J6NqY7pCRnNTN
Z6fwuqzvf17e5X9+uIELRSPXnrTnmw+v5EOZNyW3wxxh/cND/cFEn4LSoYrwT0C2X4qw2yFcjB1H
myNhYZjqqPZjB6dNZLRZ/CKIlf4elY2PjMExz2BgJqI8/f4FqY3EdqMW7Q6pyLSbAu59PlkMZJvX
4QGA5fMwRdTREaJR4MoUH447lirWZf7TRiL4hYbx4gJtEvbPxvAyyKbDTB61nqtWnUTr3L7rbCwR
uNlV4qLxCW0lH6yK7QvUxgf0CoWtLWGuPcBxmBBNZjfubpx+nsB6u+qa+Q1AhWYR32vrw0J46h9Q
1tjGk0q79kLcxXnCsNMhlZDx5T7b0eATX3NPcfOV3ExkDOEIeCbLI/CFOhCCr1oDmVwNLPn5N/X+
380o7qSlY85SVQRuIJy+38mDnvTnWK8bdm5Cll3GHtBWE79+YpKMFKYl3KYiy+jnJ+rLunT7OP/5
qeNK9sfxU1CGqMSj1OyuqwN0sbfDXJiXrgKIyivWNcKVqQJGWd+lZBbGMzMExJXfGZ42Q+QfgR9c
AxlNFiPh8NnYWaIr7Adfo4MxOe2NDcIECcXzySYkjVZqvMbQV64hRayHhfwALrV+yB/EZ0oh+j1W
0L1ZwZm5+C+rsf6P88i3O3uzrHXaxeJk3zSUsmkaqCRSK3ZFOLRbmSjxHIbKSuxHvdumQUHgFZhs
DmiBWtrHR6JIyDoJcx9d0NyqRpUQyo74I94ZLqE/FgKKhnib+/zxuI/QYJAUJT+ePo2N6OX8kkrr
dJDjPZxuOhA15ujHfU4wEkz34LLqPkbO789fqPKvrcf6MoSOTj/xtm6XD21aVQZfKIidgGEFEOZ8
172aoClV5wNguy0+fWhu672onLJN8nsFMkVMVB0HghdqtBGAzINqJv6ia/3bTzU+3wbx9DJrxdiA
//6kHWvpZCHib3Yd4sjKpvKLn6/B+UFFp7RGgxXW/tETlhKP0lLftigbRhBeyHxKRYi27t8AEttb
yZNgWTeB+D6iUnIv8TTwCYhRfYiZ89QB9vtUlqHRLsx0YbqcCZFlnpmv9ECYkLjBFPz5hhv/vOF/
/F43Fbd8wfVQDRVlKlFW1b4B/rE6TbGSL7rXclesDujM/GLNUPk6T2co0xCNaXYLu2Z5nWgzbRY/
k+wykzZkxEzOH0S7reW3bB9PpbsexgYoxaD2Wkd2UIKEOstn6uWkSuoUxcRt3bcAWU8cdY9+tKxf
h6dRf8ik8uPKQAMW2rp0809tlDJGvYMpOG5+2aLVf75d//39b/uobRPTwxpYt5ivC7DpiH9ouQVk
BGeTZ0j82/a5WMXP+pNGdAcMOWwT5Fc/1W/iCkyROAVJ54mOzsMY3Vnjoowl+fMy7zaNLz4gd2JZ
BiOCFunn7036ey/lPElFgbFHV0dL6vfncYDVpafGodnFnzEa+Mg1CTT3yIY6z1pCFYAjoeALBzt/
ajYn4rL0X95UdWyDfF96uQCa7pamy6LEJXy/gHORZEmWHtsdQQ2rkyMTwWlNVlXIiYmExMZBDx/N
34D8rgQUWo1bJ4yiyPGetKQDdWzrGC1c6d4gOQWI0/TgZ/7Bbdc5u9nPt+rL1nJ7pZSDFsNjNnqG
NN+vVKmsSD5rQs0Cqq2unsjhilQMNimVzXXcqbwPhpmTD9qGzvU1/bBsTi8kt0jwPD6OoNo5RhGB
xGFmLiAUBBAQ9jONBslxU/G71MxmVwRoK+vhMpF/WXe+ROG3Fy8rFsM9Ba8gI67vFz9Ix+sQCVEN
nmMsGqUghSJ04MPlsw0YDzgSEsYqlABzG0QUz3KiCwGABSlRWtG7/hTTjxOnim/4lsFbeN1dAsqH
+hUoGvQOIIUAFsaa4UI6I0pn++d7/7cdAGPmn5d/UwErQqPG5yP3vvEYwMK44jRFmhPq6+sjEIog
s50L4U6ALc/YaaQHoPoWJRb7tpN5j+SGeXlwvj84OkcizVe3kQP6gsiObvJh8FBRWM0vY9UM7pNU
J8R8m5L1yHBrj52OzQxXMiHIri+uhb18XzmjvabAXIPu5kE0PTBCFNkEl62I5EHKA/7YM6a/rLH/
OJhwE0bjMnsaqpmvWc4fVcolupq43eR6dwl5L7DEIiIVkbsi60b17xzXySx/HpWieJDciv5AR1et
nZLmA0kXHO/ytHv/+Xv5Ksf+eqz+uKSbt1dUgTAqnca8Ci01lu3D5LUZLVNu88Q26iJg7bweUy1a
ztwlU9fbR5v8BVEhyOFonr0mc9WpIOKQqdMXNjRbeStt+seSNka0itejcDD1rOmumuI/WhAi5aOI
Kn+7sePT8/dvYWE3wuOM52hc3P+4sVbDyPF67bix9sUVJlsDsbP1cJ42U6q8kaPOlAi1B+FRH4P9
QPplO8+feqJwL1M8jpfgiBcM6TyR3M4F4b149/NdVv61SI+4gv+7vpuiuKsT4dy2XB/oQVuaiHY1
4VRDewGWEy0kYNERxQHCaD92Ufb6h/uHApg0Uk+38dFrGmtEabTST/4n6uZ6dliUwOd+vsi/p13j
K2owPJElRAWmedPvNqT8UCT1mbtEWoUiT7aDw85OcPzhJd2eQ4oSknl+/kz9n1/cH5958/hpypWJ
TtzUdBgA+ziR7uR76/7yCTryzLmKldi7zmqSM8YE1zsdzTosO4/IKyoNImpPMyhQcHwR2TnZ5CGh
QX1yGxcByvFF9GKMC5/a+uTgmXE2MjlyQtixVMA/D5DMbnSv2Zx3OV/41Qt+a/bq5t8Vxff7efNQ
HgpABdkIEKUzSaYWtLU3c3/dEppW0zNaHRxg6Cs4FbU+mlkw85ACOsZ2JC4H4xeRgHrr9UAgaNiR
cd4upHm/S9x1tKJ9QK4D3J3gSqaTSVJbMkapsVqqLrg6Hh/I2siYj06+gRaehwzkJsKzD0yR1A98
dNE6ux8x40A96YPcQeMk4kaaW5DhqhTiHf3NVUKG7/11nT8gh90xS+Tw1k/GKKbImOxH+wKAMr/A
njO+b3hkQvQVs9YmbQSBEW4EgprXmUNVGBA4Aaq9WWGjmQ+O9QZ73VxcsdkYcySeE5EAJXi2LrOq
UANypRH2LATF9Pn1Ot1Cld7g2rkD8E0c5CR68mTyOc5TyimqRx4WnzEJJgF4BrMKqhXmZaxiSjDQ
+GnIpR3Icro6ZdiNaqh+z/ND7jGwaJrIRGdO0crf9zg/HtpF7mJJwHmI+nr+Tqf2rsZ4cyEZUNzh
PSX7AHQ/9gymZLwElnOiAfAoExSt4Cxgm0nJRkjdZ5WQzdh9vjqZA7I7m2uAFzWHPvSJY+YTyhz8
DXR2CM7IyJ7D02oXD+qEnWc3zwmkILXViyakdoW5I2STp3QBAtQhGtcjBAAt/tvYUAbSS68EgRhu
U5Pq+ilE53ycPGQzlb/hnD9S7zgTZ7kj2Qb8jlCc0lRZHlwRMgOmkMn1FXy5+zE/hVlIUuYHQzh7
l3ikL4QWqRUQI4t4YoSdb7ycMLDQmbBzD1n59Mx6hJ/kedyS+jn6rvsOfdnLka7k4VmeXe7BqC2P
z3ywW24xn5DtNC0fLRsd6J1IGMiaChizEUfq3XFHHOPErR2CdchVpgtCwPh96b2McvM31kB/fN+X
Kdp1QL1gdmkhWkvLfqDLvOFa+MiIuMoTV3Z4XoJgCyJirXSnfCw+GTHRNwoB3dN/p4ZD4uzSKUcp
T8sExDPO2Mnxs6P70jpARp1qeghoufHFqovNkg3K7VcVN52SFagiBrnP+2oeZnZQMasTt2C94KKF
8cqY0q5/K/acn1fRpPKeTOTkDaAAfyDj18AuExD41zHRZLZVziSeqQjPEFLeqYwTlROQX/VQoLH8
gVFm8YOh8rYPYW3Z5GSWj4zNpppffJoT0iSfUp8gILLaU692tLCdDs+p9066vEuawyOJht2i2aAv
yRYpuXMtyWl10N/xCjgGb+fx6TxFuCC7GLDUoIlHZzDX9ULIx6o94NDC14dn5upgpxuDXCFmvJEq
c5o+Y0fi3bwEeLReMVBwNwrew9EKZD72U1iKzti53keLen/aHtaz99xLHf74CTMZZkw/IpDgdfzZ
4w82KfT1EDXKmDDXU/KB7sFLtMShxB9vVzSoJuMGmb0JE+w7xXVSwZ71YY/5lrP/eef557npz93u
ZkuOGqPLTgq7nUER1tvn+dGeyVhrKuctX9DwCRWMaXgNGA/8/Mny3yftcV8wFLZbDRHNbSVfZFp0
scp0LAa6bkICRRSS34xekFyW8bEk71kLq3XlwXTjgAF5JJ7sm/k+HH5pe345Dv4qm/64kpui/Jgm
rVKVx5qj23F7YX1fpXsi66ekmzHY5QAX5gvDoyr0XplF4/HqZoW3le1XbTYEH62XElMyp+lhOj4d
/tKz8/dymy2ZSr2ziLGhVQ/RnSNOlpPKqQnAw5wzO7qYVKnSLpz9Tjil2PgI2MOf/1uL+2+d5Fc9
89/7fNOpOeP4sI4av53MgD5jYtGQMjkQ6FFuQMxvcn/9NGZsVBXGsgdw3PPhOjnd9VvWQDIvul36
1jyLQRv8VvQgkvpXufrf+67edJuzejgJap2PlVa6ZI/AgIYgc6qQx2VLj/W+RM/8SZj44/DI1+EN
j92cpxRvJYvxZM9qgdpgeAUQGMQ7YZjEu/6JnUmaGltlerGfUTuLa8yQzvgW3hcPB3qbMPMQ9prT
ymmCxphQIRD6zrLfwzdgLWY1ltFVjIfywte3wCsnL+IMscLoqZKdcSJYOubk5cogCg/NMTRBjbLm
Q8W52KYrBBoOSuyYARhTthBvtPWCuAobngpe4nbWTn5+i74O67fPriJrNJl1Wh/GF+Pij5JfKqNL
etSpHKNnahWdWdvsxKiO81yIaoFprewqr+DIOMvHLlYzYA7QiVlTT1h3O2fQJiZLMEN/jidr8854
aukalsHPV/mPni06OVArsH0UycCK8/1gImSpUck673qNQPswBkvILHySk1BvnDbxS/NGBCKNJsyI
Cv0hX+Xggp3io9rEBLER2UKmhdfMrug6qXnplDwR6VJzalw9vOWZfYYbtpcZGLBFbqKaNG2ITD1a
gWuIsQkS7Wh2B7ML9sK2Q0iJ+J7pUPz8S/5HB3f7XcDBQvOJxYAR181aGmt6nZ2MZDzcW6tsOzDG
alzWNt7vdt9M4RCEmMknCy/ym6lBTx7nM7GCoHLHkyaFDMmIkD0uL8jbo0/CD3slzO+Gg2t41iOF
1CMxCOM3SVh2M6VxCj6ZVlIy7R/lx+wFsu3cXNV8KGdmonH94k6UgfiTsgux1o3uOyAeg93Kjukl
6/M+fr/uk3cRWyvI7hy35dneDZ9UPGQ9+IfAdnfHWXedyK/Nx3UnbunqOL/csH+MK2DASCrYOBEw
F/an749FZFxatcyNM8lBmdNNF8xx4IgT4Pd0sCOqeziXW86u7pUzEOHUC7ghM2U2zs7LBQeD6YFh
9jja5FUDXGJhM9eccd8dUAscpjxGOPAzP1pgMaSs6Max52Ed2cQq4uUXVnHQ+sni5Kqks9mVD8Bk
GW3jRbxQ7nApOuRZTElhJS6zp4i88pkClscTo31g/jPym2Cij57AIgRy7uaLZENw013iD/x48mFn
BCpucJSjJWh8yS1cI6zmmDZpeHc4TikLKFLEoPPRBLslbb6a0XfB5kA5jtjOwKHKcYPhN4hvBrLH
hQFLgAVEXQrOG/FVbu7BIP3l9PuP/i9fCbNZoDNocxCSf/9K5OiYtZrMbnGcWkH11ZgcHeHAPBiD
ChNiwCBPkT5b4qHm4ZgCvQ6PL5RSLCIXmoSlQ6K6D22Qf3Oh0X0IiPqFFDDH7739+fmRxX/1E/68
2JtOZqofdDPLWFake20CXnZtECXZu1hvp0dSMbsnYw67gGNSvlBeHw2Hw6W9UOY8RgGhq3zpAyPV
kXtNVl8GvAaJ/vywvs5HfLibB4rHCu5ok/f+oeFUxcFf4H85whv88xNpaz3gI/dxbtPLOHj4fToE
foQj+8Th8BwAFSKGSnLnDDroutiWi0n86KT++RUcx/aKdGwI7los/pcAoj6NojuVn8Rwl3MHMyZ8
eA6MVgpGV3i3qIePYbbL2ZtmuwfkdQVQkFc84WTTjdV9OSdXh13s/mjD/OFEoNj1mlBvkiPHB/vk
knQSJD4rpH9eYma1ryH26c2d7nCa4Pdd1UG2IK3eYTbKMcAkRTyzH+OZgYN5HLf2/udcvh+tx9X8
zBXDtbCz+bgevXManp2ZpFLgfyLvqQNlwv9lQCPM04efv/N/aMe+P5+3/V/l2p80k+cz35/n8dKi
CKiXUrCiVT0t72jHcQLkFhLglawtOEKCj9aC01tNo3OZBZtsumm7icgyEXu/bsbjy/HXBoAdR4G9
Z8EcvSm1ukg8Ja0WnWnjXD7HIw0cdONx2JablgCnsYxMyI9sl1V4nTwYKAKbkNzbZcVLPVfn9TYL
IpTUm7F3/psb5ctv8de1jcW2acKXRQX4/cU+lpnUxrF53ikrQiEWyUuEjCt6RtI1JWoZ5Su9i3kH
vMmyR3AToAGaxomtOun0hTMg9xW5SOJDevpfqkITJBiZSUtke1HGssjLXJn+/2/bxD9LHKYU/3/l
N3fVTLUuOjRfV94kE+OtXFZLdgVfWhpusb/CRFLBwuR2CiLqiOZ4jFIYXPQr9jgF5egWEsCJritZ
Hf2fn8Z/VrB/Xtq4QP1RfdWnq6Kcx5sqrcgh9uj8Atno6ApjefVzqhZ9biwuUzqrv3yy/q/a+Y9P
vmWDDXVx7NMDn9x+AsXZ6M9Ib6fsVU/HLYEZ1r28SB8Oc+kt2yaBBukD2O5izM1jTL5gMODHPuca
fwg5/hN0OI4sUVj5qkPQrg11Zn2ZMWDkT0VedC+FPAlrLczn8VYLpTBaCX4RHp5NVGT0R6bC9Lez
wT+kMbzm//3Ob5uwx2ukJIY8VgYLETDWuHbx8uxS8jTFpybM9hEyPVoAhIJHUFJKSvDMr2YoDuBk
V8GvTWHxn/ebKhsvKy1OeGzfv+lDERm51cQ10uDznHHZEyiMVqTVeCJTHO2Ls9Lm2I6sx3zZzSGB
3B9X+vTgME4Kr8guy01z/6HTtkrDa5Dap1fiV0mOjdEisKSyS7IbPCp3XViW1G/FUn0joG+Jys59
GXUt5fTy1ris08G4x4oBPBmg4y9gLXwByR7Jdq5wD7GH1X0Vc5SyHIKFXdmTQkgRdKuGhfrQBu/A
DjdSRc/hZD9F3kvmNsBVEF3B458Kv1QSFPf/Wg1R+GJ+kwCv3k4j0qFrj02n8XI8HtZaQGYd0lTj
MQrru1HpazwKq35PnN46D0/36cYIsvso0Fd0rgMTqSl/dlbcdyvt1ZoZr8WqGuNHpId8c1qlz4cx
EnSYpQvOMNom5bTdOy8oSicfSImZICmehxEkX+Zs9eUmX5wJDpihMVqBTpty6kMfeSTHo3LKueDG
C4wJk255COj8oSTEVo6g9Boau34dz7t9xr+V4b8oCE9xFc0uU3mWrKpZ4knTaEGaezC4pyWiR0dx
DxN5lrnKhPQA1/LZuyen4MN09PVYGyB8pfI7uke6KrR76c2OGQZn6ro+EEgal3iRaPLQWNUJiR9W
B3po4zJ8dkm/hm4fkc7zpahEERtzQy+ki/NxC/2uR3pPbIbd+vVS9QUAJEefoSx1Z2OrM7Y7T6Ad
HnkaNo1hf2GLH/iJ2GgcfjbrpQrXQgYrZLpfapEgXul3CiQpfXmhmSbf5dySAHXg9DfNvTzuO3/t
S388JTcFpzho6fliqucdizj4KQk3QbkT3DSgI92hrlbocZeLep4F10WzGFudBCPYfZB6ffAbmgL+
/fer0QG8YqlWmUkqqORxE35/zTtFqjv1LJmLuqIDyCmyLPZKtDiTgTb+0zkvlmZ63ZxSc1pi1Tgd
CVAm0vtQCq4yLK1kzFDYqWK+OvBSdYNkV/RajR73cZG5B4WEIu1ZjU1buYQnjeRYx9KXGS4qrd1Y
Sk28Q+UeiOM2Wsup63ld313BV52SICa/QK0/Uzn3c76PwlyKSQnqAyWBuBe1RZkxNBF97P2C8ZwM
u4J8A2kvnDcN2cbqdVKahqvCaW+tMeIP3khJkoqeLcue3FeN2X75XB4Y/huT/qCQf136GSlV5wRg
i5Q5cn8ig/Q4lRQwN91zp5c2prdpdeXkWrdTOU9WSceB6Yr5x/xUWYba1HqRLtGm1gyvjz+iwsuU
1fUooYTIVjnRAonZhiox1p0yTIbIsKEnNMru0qOiFsECJb2r96d7ggGnTckrfibMbZDrEKB7oJAw
A527qOm7mqiFanBuZyHkFgpQYyyzss86veyBWvSE1fS8K1ISgTLFOx1NcjM/RIO/mGdOJHOWoRkh
VJ9mQtVMXlrMX44V0QUQ7+itsLnkz1WUznOiD8a/AUfDK4geIKDRORjyTo1dpbZW7UAvqE/koK/p
uWuKexRQRB375QmVb0KgMF+wmZj2kXM9kHjAIh8SdzRDH9Md4okokjJ4pujnS5f71vu5RrnZuMYn
2mLHsiwTO7CpfI07/yhRLpdrY1ptggNqvK/DTtUJbCBZ/bwZ2qttXH8pTNSb9/l/P28EYeD7ZQZ9
U6BfhkLoLp2AbYnfNk5JKeorJ40IgRE/T43COqxeOvtIzlJL6F8kP1/jzFkMMi2cvPIOkbI7Z/lC
jfdaYzpmeg5NAj8uaj3JOL+pkZMD0LqcRFvXu41RnO0rmm9DewJAvssPMMtkNs3zeysThoWrX7o7
N8y/LNr3oonhLgtENcevz5aY5vzB57gla+ZYBD/f9Fsh7dddAKyCJAmwsarfNryUMk1P8XDSF2Xy
IBACJx08Y3AVaucTA1jEJSxf73ryaQmPPGoXZZcYKDaxCPsghtvyPbV+O5xYfy9tsLVBKzBm1lQV
0d73pc2U68y4yleGjvEdNmlXuSxPeAAgAJNed9gVBLeWxcW7NEzWLyY1i5F6KmMRIRIg5XHCZwh7
vijEpM8jjewb6Abxth0fpT6xpQLVWs256/gm4bvItmn10qmnhST0jmDBgiJAs+Dhy5DtHF0xn2t6
t8Co58gUPAeuIBMVLy3MQKjh6CuYEdXAirWJMQizCFiTDjMQz2B27PfqGXATesPGst7k9jGX3mIL
PtupnVSJeD+uVGCmxEAn4u3K5O4Y2ZGUAPuw5WbeQ+tWDLeUysmpQEMII9QADZF1TGZIessY2GzP
BwFVXiCUyLCUalLlsLKYVfVjGtUnqwpxQj8/LF89lT+2QB6W79/MzSlCUy6FeBAu5kI5bdv83dBR
h5lLmQN+C6qiV3aUe5n8Hg3wmYyR3pLbAl9IhyCFkrNHSFby1fBMJ6fC6Xum3UDiyosvsgelb9VB
9erm3tC2xiWBLubkxNyw1OTUrcdf5Fna+Hb/9atgEja4jSP54OZXSRO94ltoRkggoyORKbOAxzF/
Vwp6/Dx0NZjMfnDF/mmIXmqpBR48UsaXpkze2HU/XJ2OrYfRy4mB+oFqaXzoNFcCXXO5JE4nsiNj
tb58GAORjziz5F10YUHT9aAmM/QCZSEVEYocokmqNa4wrArzgt384oZmWn/EVz2ZoA58y69XXxYf
chWVM7lvOhrGKp9XMdpMIB7tuQOX9os4+x9rgokuEXm2whGCTvhNpaPXudq2VmEsJHkulZdV0VvL
wmrc5KzaQue3h9KWo4Mja/EiEx5lVsjI+IwBTWsDBpKicOO2spUq8gT81uZJ+mUgd9taGR9DWcHI
bo28BijkN9dnVV1Z1lWkL4wRzJU+Js3cqIO4eFP5jvTRzxzzlUEVw2rVGKEqXSaxteuy/dUghMiP
u2UkLBRG4zrfW+43hC6RoVSLh0Ar3lMcnIXweBA5OpINU7dhfdrKxqKU385W4ceEZ5YnHvZk+GUp
vvXQff1aTEaAvfM7aX9xQqpTq1g95K3F4cRgU8CpdFgeSLJOa7vRt5f2sT8ip/34+Z2Wbq3Y//lY
ExIF/SDOQF+noz/2Xa2JWzIJBO7mkNqWSE/leH6TKwxLbUw+79F6JptWLSioGs8QCxsW8DklK4cW
Kh4cRmDELsU0/S85fJoO1+GJYFdVtbXsUZTe9XPYiJatK0pgFq2nKygkEnLtjkBvD9RGRemcK7It
mgsJYMabXr1l7LCNKYY6yEpWlbLTPOE1iUtyNzEonNfn4tms6aLpFJxxYatp4vIkOiX5Y6REig1j
GBZW93L8GIoLqj2FhNBIQ6GX0evmBwp94cKc0M+FGylYlfWN3BZuFZWOlGhhNkSuMOIvTz2RowS6
HwihuBpOqU3NbHCUmmBiIMUHASR8gazjuMz7T2OMK6Tuy2UnqmtPZZ7T42WKUCcaBCG2hPad3i4N
hCBSk84qbumGYrJiLNgfJyf8DAPloZ489tJjBQWJ2riYZeIlAEDnyMgxBnVz0jy5flRr4BQGrd6W
WTdaoct1eT5c3dN51Kmg/WuOUmDYlbxPBwZ83OOsdQolocVUSIQWE8Tjnc7LI7dIyIZQw2E5CcqO
1hjI4VavnxFUA2LtN8LVT6/4L8x+NZj0JDteBFUN0sveqk8rue22lYnk64q2M9tnRG9V0tWNRayn
GTsYWGaGD2KzFE1jckU12dVIZ8rGvhR+C4KXOuj9ch0lBfGlDKh1XjIlIVEdVQM/VO1F5xTLQDQL
tyCG71IevcMhSDo0r7+BwPV/bAPj9ICeHS4vFYb991ojqsRzytDHWKQpDaPDy9X4ODZhfvlIUsJr
rxsxYeeXd6merCBkaPmLeP3g+CJ03N7zLhafawmypSj7JyhuBjRNk5CP7OWUb4gYP5YhUVk+/1BZ
pH/miGZ21CWSiHaVJvyQbWS4N/KLUYZFFg6uXBHTwd8BCkrheSAotT7YIjG7wOJMBTB2ZScC/eDm
MVpVSsFu8Nkm8C0GjkZ95tYQgqnRyIuHNmy0k27YXouXn5eLr6r4Zt8EXGNqI7mHOYc5VtV/rBYp
ATpHI2PtlVD9ZKSXvzcVYjhNclLoPAJx5LoWHrP9WYC8mwC2pTNXk5cTQVTrpvpxpvX3xnGbQJWU
fEsBMqfsDPRox6V5Wl6HeV7MG+PZ6JySANjLm6UvkmZ/7aFCo9Bpm/mQzwVBmJSpRsSx3ZxrJ++m
RoZfcZhRJU0G7d4yZl2xzHjAQGgp+fu52lfJq0RJmz0mcF1qK0iLJQzkHleRpK564ruFTcufL6ol
i31VJgRqTFpAxtdkHdc8luVbyVt6LICW5Y8/39F/PYFg52CjEaJioBT/fkNbpayMAyCkxdDRTj/M
dHOVswgP2d3Pn3M7MPta5//8oPFC/vjmEstsuiIz9UWjEKlZApnNnxvl0zrcXZgQHV6qI5xJvpBI
gEYO9K4SHzQMSMCfjFA7bEBfOno/1+O7/6HsPJYbx7Ys+kWIuPDAlAC9kShDUZwglDLw3uPreyGj
B5mq6lJ0vElFvkxRBK45Z59tRv2jxyF1a2DcFekHPbr6/l4mi0fZSdpZC/Zy/JEF26J5k1Sa+8dO
XCuTZNGQaPQ1i7dvtoW5/O9v96+X55/f7tu6TEZf9YOObxdiYVTjAQzQ4TGcxaUUs3nwja7K5zDM
//7Yf/aQlvLnp35rVZiwj7k28PIyjg7xmBg7Kzpo1He0AP/9Sf/HF0TARHIBTj6/u6Y/Xp9XlfVg
CsM49uJpwJJCOfgowuyvPGoWrGBpEuQ9/RD28p0A/3vN2Jg08XGWbbI+/14zqtp4cltSkhCPNjco
CYsgliiO5eWUOr4HimRgVTrBEGsLNyvg/qWM5oIHKYColz5I8ZsVoMPz1l7wOo1cwgN0VmkXo79o
X6qYXnoYiFG7GwaIZf0PRb48M3a/H1Z//vrfXo85KkOrpfz6kf2cqtVjhQJ03PUFpt+KvhAKdGlo
dhmoh6dvQ9AnI//BqeM7k/x/nyATthmoo7Sbf8U/Xhv5a0ardIIVQpJG8OJlyXFUxofQvKL5UzVa
IQtiPpKp39VFY5Exr2wkVQE9ow23blmT7ZLZoNRu79q6O6UhfSUUWEVbDASLIAJbAWO5yKudxmtW
qrjZqF/rTzNIcCYRm1r/tP2XimDw50Hr78yu+GFhavMB9e0hw4qQKRxtXYOH/u0bGnKQ9lYwEIha
wfZU4DWDJNr6UuketN4JkJwn1V1l3yT/5MPsMDxonOqhqOqVQWnQ21cTXQkPo5LexXSUQKhCqjS2
UlKcDKYn73159Tt7AVSm5tAfcFBIYhLkDhEgbzc6ZvzU+w8mJ092wyjD8bvs4JuMo0W1K+3zD9vw
X45r+iJFUC+goLK/V8u+1oataSQqwA+oOXhdKHbytPXj+9Cf3NbGgKi/VMVlMurl1ODcYwrM7pn0
YWw5Fc3qv38d9V+wEgO5P4NSoGDjH4NcVU/NXoDwHS3aHhxxF6J/jQkx19/z/mmQofpN5NupF7+C
JAdnkM1oKI956lPpM5af43GxmbfxT7HFCffMuSyz8mthvw02Fe6ypITkL9egx/bT0I4/nJ/fxWjz
9pglIJxoso5G8/f08I/tIQe4701Wpxyl8d4zHv34BVQmU6iEQWxBZCEl+dXBIPk6th3TfK7Ueq3W
V936iKgtO/2YRjmowls69MvYBg6Flj6eafy0YnB0+5Z3zJfEzktekwxScnCpqsoNK2Wrwla1+94d
UuxI89zVPXzmLW9pxpf/fkW/L/C/98dsqsf/CNUhQOR7ImzYSETupJo4tv3NMh8Fupx62rURpTQ5
fupiCJSFDtw4YL4jF2iifCeKf+mS/cOz/g1pfP9F0LRg3WxSt+Ew+/dRVMReVTXJNPEsSRopO3jB
PSj+AD3H3/iE9PDwJAUj8b7hWIbnbTFnmp0nORi9YRvQTsAoQ468rqp4qwTSDkYLaYn48vbd5HQD
Seh5sB5YQnGBATsK5cacnMzjkzIyYWKIBmRLOdGQHe1CbMxV3L81/kPh34/YkIPVTwuCbZww6l2u
EE0uHTvzN3FXrlIs6n0aEaVgLZZkxMtHxbiz9XrpA/qF8mce4lLcsUTIQiRM9o3ypLNPvYH/iddu
9fzRM5VdEFRua4Vum5Ur2YDY3+W2oyvjumqoQ+uWUWUxxJ9ZiwfAlJ683BeIXNNlWmCJAWwooEKr
saMErzH2wLZGsbhMR+Sn4uBp2Ae0TFR8BfpvfNdo3DHaD/zf+br6/gJRM+Pfh2mkiV/G3y8w09pq
qE1e4DSdckxateEtVh8beUcantO36Q8L5t8+DuNz9Jec65b5myv5x970jGhqjMAej8B+Tk5cdh/9
qiIsCmC2Fv6i1qfF/3+rGIhidQRNOBqRtfP3F2xTOZ0m0U1HqvQw03dGoOyOYfGZx0sjXHrFkQTO
RZjcxtRpys9ET3fyTySOf/nScwaWgH2iaKYqf6uSVcopWe2r6Wih2JGCtyx+0IeDFx58K8b+/frf
31j5lwprHuQJbEdNLhXz+xRiyocw6aR2OpbFPaabTKRKgvRqx7McioPKuisv9r59TqZV4q/zbN/D
W4NmKFdrf68UH13+Kqlf2SHCSx8YjklkeYzMZ4koGvtNML1i7kAp328bbZ3Oyhi9QOB7CtKVQcbP
8KYi22W+bFArE3fzmn9Z6YawM9IV6nI/eM/FuFdKB9fmkb3jfQyY6gTbPIFWoHxa/bHDMji4D6ZL
qe7bYpXrLybMHAKcWI/VvVy71WOWb9ObVZ04FVTvyRte4/wpVe9l7VVPXeKQ2i2czryFSoBrOirt
QF8M0WOUf3b8xLM33cfGJjXuFftEQq/uBvlnAvoWXeCJeAusNfpHqXoYjUNNWgH0tNw1FTd+Dh66
Pfxa9niKZXS8LJE9tG4oHcvOqTFPSPZCuosst/Y4/HZ8t268asfwgftOMxZAwY3yqOncIkvl1yBu
k7gra7cp3rr+bEXYpK0UQICIFp7IyUV1zQGQaiY9rg3Htz0zAzVqZ8ad8FGrn+P8PFrHLtnqhLRI
z379pPFrmJgCPGtkBS0RoVhYjd7h69A9Wvzl8DRkJ5uqYrwfHOJmNbwY6/exfDIxOcuJsOOqKNNn
mXQwhnTET61L7Rhkh8E65KC24aY0ltb0EpR7rI9sOHkR48t9AGg2WzyuQrEY3nFHCbap58p3tcUE
CtlEMTFH/bA3/73E/21DESknA6/oeLV8X+BaMoSimOrfe9rrn+tsZ8ZnilrcnUU8/lCM/rMfs0lK
Bp3A0pcRkvpt9+JAIaW+xu6NkA4A0UHCNqV7pmf5T2fxN0YnhQufxE1qCeQC8Nq/Vb2qVCqZn4XT
0QYcbDBv5nWGTGFU/1zKGkRvZEfSD4/yu/h3/lDU5CrH/2zxRKTi3+ejGMuGAIN4OKJTZOKUPajl
sLf9B6/9FPVbYfp3FgKdcYCZCZ6YTcuqeSwUeWVjcxo0ysbEIbyXH4MRAMVD99WqCwBydiumWwCs
enM/EfEGPa0C8/MFGSaTIyEx9OTe4Wp32QPgAQUeK9gOyVhDSPlW1TiPROaq/FBD51octsI8D+p7
Ud2KFH8V7X3KWoYeMQHLlWsHKsXyD6/9t2Pyt5uRAFodgjYR0wwxv5U2Su9HZaoFw1FtyEKzy4+q
Y8pkCv/TSK3VVMJjUBpw4Rr1Vdm2L8DQKzNE/QYoStkJqFGL0pkoOiMVwYQsPbYhJQH1RTuhjiTX
JfXWFCJug8Vik31meEENTKfyxHcaWVqo8Rw1Mf/3dn52A4JRSROOz7xBeJ92ly77EbLvJHa13jua
8Y5gSDHXTSgvje4rb70f4BDln30BTwLKuoDcOV+o2t8rJYmERUir0R8zjXOjX/mhDRng2oHPhwnj
VGckjaUUtWt1iTuab5GHpES99cpn5g+LN8PfG3q8C0mcNYP3/z4QzPll/PmyuOdkxSB4EdYK3oXf
r9hRb5VcN0qDXu9NKncdQqYGo1zbnpxjoBA0VIWrtDW2SksWuEum4rYELpcq5Mx07AxhVt2YvVSt
9MjfWE8T5NXGO+WCyb159HR4I8TKeDo6wlCnoB2WCZUr7P0Xu9S2hoUETkUg2xEyyHKtIV2BShb4
5SRF7Kp1g4gNnwVx0tF/TMlXH1wylncd32R5QOslLasoOEvKazHRnOMsSxWSjXdmUj7V1seQq+t6
UJ3WuCT1rUom4ipIV4t2us+FEEESgHrigX56pfFD9fSPsR3PlSZjVtOjsSHn/tvpoEf2UE5jqx2t
c87VmjLRQgSrfKWwSpN9pyKxh3mFwCQf1jXkarLy6vteuFP31AkqDgjU8dN/v+vfx+Cf75oTi2Ed
Tl3gAsDo33uOoaxCfwzq/jiAE2UjHgoNVkUxOtRWeUNAqd7bUc287iEvewbJ2kYy3+v+V95krinh
Tc0UrG3sTRhijsVYdWwmKiNIiPqxHprtxLC+ZzwW0N0yiCjgB5uAjK6BlW50DcOvSCG7TdWwpGGg
EdT4pA0LWSoeRIeRgPRmV+WmqYJ7H5dMJjH8Y6VhVBL0jymuOGQ0NIZC4vtPER9YyH3bAr8fyxxs
TLazbcM/+Xt7xq2Rkprd9sdJIFGQo7UyH8kxTALz7Nuek3ZkMDKFbgzZ9ZriMgSeY5I6RRFuMmgg
c9tJbURaVHOJanNzEw2mT84g3cXiuaclSWJtIcqvUSYngwJBZkygBI9ZoqxFgYqzC10Jl58+S3e+
Mh7bDH/SPFqbWeIGkb2sbCT3I4UdoyaNjkqvArTLU/DAi37y+xYwgIn4lGB+azsKllQch6PpLZLo
qSDUKkYpyvw7VT+ZiBhoqCW5Xtf8HI07Y0pf7bvUABUBPi6LL+zZl22VrfCPekhDCaJPvc4mJGgc
UAHaJ2O4miU5YRkswBFhFUm+4qoA9Pd3nOS7nGhfH3i3SQkWjDOXq2rRQliLMlKCgtEZ/Z1fPJlr
uyCWt7bcnoggWyVSwnMiU3XI+3KnZnzuSnGuBt3Ro68pVY+D2S2ypDlnMEbK8DAhLQ42HkBIGxFr
LrgmjY3eP+vVW5tlzohLkKr57jShoLf6Q0EFFhnXqfDcbng2ZY5dcIX84KnWoh0JzUQMkfu/JNgS
tBvb0SDZjlF0HqDpVvz7VkJG0z0pAAEaGrhBvgqIBS0iD3nZhQUT70VmSgsf7L2OTo38zp+baOmD
mBFUi+GqirHdzGkSL7V35rNzGmM5Lq/0c47qDQtN9ZBbxWBF3rLhWSnWbUo2Qf9sQXeZ+V06b6dK
ORjeJQUErhTrQlbAF7sj806pvI7De0Z0JI3/WFz99MZwUgtOg624Rr1lSBDhSqbcFQ3irvSg6XdF
8GWUK5XZMA78uivVK5++gmM2EUwDxn2mrMwKJk+AC4Ee8UGPIRWHkCjwddfQj62qE6wUARP+cD4p
1r9dlBaxt4R84a/4D9+ysBph/cRJf+SgNHpX+MWpUYh87vuDHI8HD5zVCJsNzLwNs0In5S71rJM/
xuaCA2KHdaUzRvWikbJlmJd3WuvjrMB6xxrDcJPGWgDcrlppuMSGdQ8msyoN0v/Mdms22P7FuUZM
1cVsjYUdpi+T/BD46Gn6q2KLrdYW9yI3MYQfjnbLLQdyqltUY0lzn4WeIyryGaOG3+vI7NaJqXQI
T1KM4aGdqlVFOk0oo1mnq5wHcVVL1JQuPase+toy5PVph8zaNTYnQ7mZ5+uRVNEPzcs52ssJBaSX
O36rOsFEc2Kmru5fRXsCWFsUCQzmZJ/O3LVCdRU8eCA4Vdl7n+MkX58CDLbjZDn6ZCN2aAApI7rg
SbbLxdAMS7OPz0aqsyUtV1gBZhoI5fpDW5/HXHaKmTOSX2cak6bhpivA8rpsGeQVKBOymZqfle4E
qrR4ERqhK/jq6VcnoREia1FeSgedU8cfZK76j0hglsFhwTLyO/PoxwTtWfi3wb4JgZHk9rPCUFDB
eTZPHK0hLkhhq+hoqmCJpsle9+5Me5WlpCPlkjMyhqwMfwmBwS29Z9M++Ha/lhSqfn7DVt9VnbbP
UAHHcJrLfDWMS19lzhtJ8+w+Nj+4ofdeGbgVmQ/+qNHLHTpUD81DS3zewEHUrEWAE7n0lU9I73gf
HXBVURKNw7AnXXsJBsOzUVRIMUeGZL2Qul8+ONsAWU/l1Znoo/1UOLXyPlYvYzgybC43kIesNN8L
qtFYm70HzYXl3WRIA70dOxkwe4H/iCEcTVNWnU5GNd+vuMQKU3v/zrailVJefC5tZrdCuYIZQRLA
tYJgBW0cFpKpLjWBdyHkNLV+pNzGUM8kElz2N4ZGIlMKEXIM3JHyrExvUTsuxrbaFZnBN863OQ+E
thEqFAATjKK0OEcRTg7sKuGTUlELGJXoJXhRUv3mRTdhgiXGBBqbc0vbpKf4LjGkZc5R1Knw6F6G
aWMhQoBvNqKHV3CZSbSlT+KvP7hWdTYhGeRmtZFbi6XpTPmhxz8xCswfCrLvkUfYq8GqlMmqs2Ex
Kv9wWtNMKWBSwPk16ZITCcLhOi6x4MtngmfSjVj1Id0040MEFlpQ7Pg8jAmlrUldykw/Hn4Y5/1b
hcgUikRD8DVVYxz1d9kxlbGpmZOpH9Ux3egJ8dQxyAEQ8C8h7UYcD4OvLkEmmCO9HX3Af7eGfZIa
n5p9i6eDofKL+fZZ+4mG8Y9B3fykECRTH5qz5/vvX/wPqDGc5DDXQwUuLpY4NWpS1IM9cXyVvarL
rVCJPQb91YAFzQ7wIp47hp94p/Tt/9KZwL+as74tIqpI/P77+ZjD0NiGlLTHDlkg9NuqSnZSMWwk
BlmKPTiWU1mDm+EfmEA1iHSiFwuVWocYcGabnU9Mta6s/XGusNT1OD335UcI3Udm3rUtOdwM+na+
/9EcYkeiOQ5bzI6qeaShkAmYUWPhhCUtreYhh3Ja9tJ6YON6Y8fBfE4Hhu3kYpUNFFFzC8Vjo4X4
keuVo5dQQRnohPhbd35IYE+5r2RjWXLzN8qlneI3pijkHoZhRqOqLvRmWDSQLM2NlbjAM67VhK5f
f00yRrgx3WuG2gd2b/k+YXc7ZswHCCvcKfw8v7PcdAz3Gv8ihC5t1JO1UALi0GFdcMM5PbWsbrRr
tbkaJJt6/chW/Wy1eIksybXUXZx/hDWfw4kzJNmppnpXRojSFcCVXzKEvU+GuZrTNmZKeSaLXeB1
xDV+hhEyCxrokDQ8EdILst9Xg45ynPzEEsglHsyFSppKKdEBTmhIqFemkKwZqFqB7m/wXnSL5KGQ
jnn7CS2ah5dthPRSK/CmzHgXQLiqJQRbA8rQsL81bmWqe09qHqoidfrys8zXkh9sJhkzh3kzTAxz
ZHTQnrIxOFYaEFZpTNxwzsuNrkNNbKlWwWB+HBTq0q+qD1zR3bX+e2OuOu6aSDpXhtgJg9wpSNfg
NfOYxSNe1g9WHMNRX66kDNQm39SD7UjWG73fQveaXaVwafQXPXxqSnrNVVMd0mo61IJ5Voc2Xdxr
3NtBRskJUbrP5HXpJWuLaiAbyQCIybQ1wQVoDowAIUXirTRfx8inyeDb74ZDF2Fh11Nu6PyHPCAj
Tt+GKF0GFJGgpuMQrOYREgrsvdf1R5VbNpky5r0QpupLQzcZeLgv1R1xI9JaJUE+2fhR6hYB/qpy
xPxo28cXY1qacnOLEjKBKzTxPta0ERoGMk+r7M22jlb1quh3cqUvjAz2aUg+h40LU/xQJkRu9wA0
lrQ2JfvSSM8jxvXjp5bPZleBuZ0X0KRIlP22a3p0FBHaYhZLH9IWRxfRfiYSVY96CdNTDaWCdDTe
0YgaJQ2Wc5D4vKHb0l6rOBxEEiBy3ZGWtPbFdaH52qKmxU7oc8Lhl8Z+qFw0NwO7pc9PYX3pMeRR
yn1qOmLgS2PbjY/HZhj28jUel20C+rZQadQws8HmIL6Li016V5wn3e3swyg7/gtZgSMVaelQGmBq
2mAIwotrlgaZ1pU7qWweJyNueHQbrBh7B/4cifXpxZRW8sCqwZzLT2d70aLZRWimKpaXUwm3h+kJ
MM82MfV1gmYBsUlBvUoKoZ+5trQqN9MjLFgmpSqOxbSV+QJ+kEYcNbmfQ4AMXFPhbT9B85IUYHGe
uxAJqHm3orDtp1sEuTbvM7eIsA7o3iwDPVwy7Js+W/bptS62ni0tAA0pRdgPOkfn9KjUB3PAMKMD
uUhcouqcgI7W6A4hUjN6fGwZ9ol3p3srSNILu922QiHtViw7GWfjrNtqhbGN0vjgAevrGrRGcnFg
36vGjSa16ZinhJemv8pCA9Y5mMqnakr4JzIdwThZmwnLW04MrXgYqo7OM9lKc6U2EHD70PmXtKTY
6dRlVeWryP6YmFb6tnqQ0xs1IMQozLwTfLiiXiameq90v+LYQz7AHCtCCdVXbtDWdwYxArJ9tqVf
1tSB8QMtjqRDMm1pBK+dcxw+twZJAt5fwYZSzWE3BQqTyG5LihpXhVh44hanDDpTXNT4mxGG+Fax
b6s3KUy2AXMDi4LOnMpVWQXrauiducHWSnR1JszSyzSarlFAw+cfvhqxdmpamCgyOPD7UOTctqe2
w4OcszQE/K22ndC3aY8BTa9B0O3v4Fg5AYmX3twYcvHZU7Lsw00y1zPdDfREZfZgdpcEO7HO22da
BUUIpa6JqRRzZVx7iVtkodKGl96G4olunbAPHoVVUKTjqdjbz9MwX4PcO95HMOIyGB6a9tBpaJWn
F9/cHLZDXlLZDsugsJZeOOzzWkX29siCAax/EdmrEf4a45uOQz2FqTE9NmQ6lRsTuLclEzu7jKRn
1vXSakm/xkoV0DqUfORkHOOR5JrDs6StTHx4DOrunj1dVlevKhbTcPcb5E+2c3Xpz/UIGJsHZ8Un
SCcnV2lUFxX4P1A3MIi3CqPLlF37cqMUB10sS+1CqcrqxcqP04gifiYTGwiPCkrQmEARfqQhnbX0
mSpprZCgwuqyyb2X5VuSf6rjM9g2sH2JAFR/9QXw0IfF+A8qQZpe51LTmBCHFa7QaFwFgRk8aB2j
MS+2V5V88PW7GYHQveAuHzcdXCMFdSBmr7yNfm3WCoGkplPV1SqwAKyj1z659ulx/v9DhohVtDBa
CsRKeyAxF15Xs0wDrlcuBD3Kdnqt74ZlLLKlQclmy/1ZgSnOWWgSAvPY9vzxSeVxV4O3oERdRJa1
GrqLdJMpkpgp0CM7kY0tXMR831zPzeg04QmDo2Yvncf4EMQnT71VEsRrRCeTAXsKwal3LkoSVbdl
/14DmBiWOHvjXZHRE2frJrhg7+WWebyIBdXu3SCqo+XfWobarb3uWO1Ah/TaMJP2nopCeXyXg6+Y
Ao/CZRYZde22lEwQFDpQrPsGPGxsAdc8fEGQoZYr0YfQJLt91Xz2GhoX6ugtihInru+w6KRIIZ0b
yllIpupozz2/8tTZK1si6vFVUNplxuOoonnNDqDPnOLveAi4Y0svwH1mqEdBLkHQr+b6Drdhp5Mf
Yz9YdriMdZSRRvslc3FoS1F8RupDT/umTVCuwXca7jNFRqDZXKeKOmg74GRUBOS7BV88TLV4SKeV
MJ+Zzh1oo+gAFz7wGXZXjtRSj/XYLg0C1TVhNrrmivoYq9ahte4aKt++WxbMR3pdRh+Hn4BaOvPV
AKQc5YBTWkfBgLETYRl+9Wj3+cKyUqr3gPmpsrH7TaDuJY61JPosOvKRMNIEzK0U8+Jl6rkAdpFN
zF3NX01bub4gYpf6huN8prpr8DEqE9ts+oAsSQ8jE8zYtp/URNvMAkldJeMexxdpfG9qPKAHTA/h
UNdVukhD4r7a8ahpWAkW6a61fLeNL1oqLbriXTbO6kR8+PQrbrgNcHjqvZs3MM/WhCtRO7axv/ZT
bN1xH0AwlunjJkubjWRcRzi7DcU53N0lioSxhVeI9blRtydSPR9F1G+zDD++dnQkHY9MEsNCfyfy
X6UInbh4k+2ntLkSTqjp0P76gx8hyOaCr01jOTCPzs3iqJYjwD2f0QEG0bIX3XSQOd/GPaK8JBen
XpJPmp1te7uDgu8hXk/TrSa+mv6TOtGgSajMMy2vQdVicuUYuKZLgYV+otzHXXZvSDENRzIu6rr6
CM2v0eMMHl9ktT7VqViOQfqqtLqbMUZWUrwpw03LT6rCUz9woRRYoRKyKLW/kE8uPLt4DJR1SyFR
IlQLdcTHKfgrzVPTqksdjW+ePRXRPXpX2SaqI7UWvtr8Rv1GJmzFwTA/Cgb4Qn3JxI0kz5WFxye0
cl3eFXZOEqxg90JeBlBVLEdJs6UdYr1cvOktpwe2VQNTjWDKPxINYBWgTmo/Yw59UxxH7pkwLDZS
uKvnpRadTCtfVWe5AS+ysKMo8UWw4hcV9kDkLbMeREx6Fj67GyvERH32Bt1tZH2V19H9BJNRB8dj
9RfmW8l217yDlMeIQcnDQxtgZ1fYJC4fn0zP9XhI8PlRHpIBbbx/qqmUy6L6gES2yiOETO8S7H9h
fS4y/SiGHrDolmVXz/qM1c8R3wFxjwpsqSN9qdpbCmqSW/N9MLn9UK4iuXBLZQBx6JgnIDjp1hIs
W7rJbTe/I//KLNtpp8f56EiN3Yw5t4V6LxpUzt5dIR8r1d4EXbWOsOBKpZtZ9o6t9sfC1FxfWrRl
vUxUQb+Hyw/T9Sb8MpTnVKtQgwF+Ak5b0CcYB6CfoiAk6zOcjVdyJTjM4BvAMAq/Uc1cLXiqjRua
tkVvADtKiHi4CXW1QIfSLxrtVxmEdC/ILO9DqHxVfB6naTOP5qbImyn8CfOeIT7lffncPQsNZ06b
3lrGm1uG5XqJu6vc4VKk4rxBiaKbwJx8AM/IrRjTi+Ckx+Cu2248R/m7gvW618YOIn+qeAZnEGlq
9dBK65hN4wfcwUgZiBsad0nKPL3jD2Ox0Yt3NWc9UOuETUn1ggc4uuwud1OMC/0OHbPyrMDK6dsv
T8PPS6WEyF41LODh9S4qigS8zBuo1J4pyH+mHjSD1TDTEst8+9+jOAXqL/DFn8O4GWVRoEWQvCkL
S7a/cRbiuK8iabSlo6JddXSOkolcD/RSwX9ZYUxTF3tV0CKQg4jKj5mhoi0thTEpta65LMJoqSjY
B7QNG20CFhrXpl4dZhXoFJAsaX30NBtjh89wRLaY0q4r5UMZ4oVsw2TCa4gSZDDuRz/acKXOwpB0
Hw9fYSwv1ImgrWBc2OMpQSZVIKxMaRpmh4GGC2aUrhODl6nf+W23RIBCWD1mnONzpq6m6NRXCuET
0iJgdXUeMeLtIgatURmUpBURysSbhVb8qtJHp/ZTXSNeo2VguovlAJTQvn432nApY+ZOQyy/DP7b
WEIMrNoDCpSqO+Xh+8z9M5TP0crOkdZtDH4ppfQc8iccho1jcbAzWEniWsInLwHK40nl0Z0ZMkc1
Ue35tMg+U/GWfWhzvdg+03+7cx1cD5YrDdFKAJvwmHN0F5WirwdOFXJYNS6ysPuyJMvtumSdxju5
P4nopRfF2YAkbQznyqNI8K6DwCqgvWNi06XXIp1cXd/FZu1KOnDpm84j1gOqJdncy7SSKsnvHUEz
YfYGjzpjfFUr5doI033HzrEYX6fm0q5Q9wYX1QYwvQnqWmrbVWRKmpNayjFR4c/q71atLyOmHGPz
EJl4/iPEkYnGQx4gXpMER2P/tZHpJ7xh1WTluUVnORIwJvpuE5ky5AIT2OE6SsFylsVlcr/TsJou
kG9aC6uKuN60VZPrjmS8q90Fsi90KGuVm9l6Urdh8ZbnvzxWlwS1tADtbqvt1L1Wyq5OWzT1F0l+
SyMs6FKi8/TxWKuY1UqvSrAT+jlhwtDU2dnqrVc6gIpYwZ4jeV5kHpK7/Gj0FznjzESbluu3qHyr
gvMoIXUY7sNrll7yjl6Uvhe8qmx/jYmyCDmUZ4lkxnEk99VOh3WmD0cprdc6FyXQL5NOCGa1O9WM
FCKk6ZZMeg/IRqd8menRH6h2IY9HkzuG+io19DXBWy8dKYAc5tzhfjSdSu/Tornlt3SMclMAh5Qx
kBc3gFaO8OPxFqgAL1jSfuNOxhM1S5FYroxgPaRSAx8GhGaMFA9bE2jB41YTGt1Wq/Xol4PVzANO
1A/RuwRgHnuJSbIOX44k+NxvlkNKVEx9ldnXud5+5dKWHN+FFdzLfrPX9W5bqKFLXWkissdjg6bH
ZuiesaF7XJfLdR1Vm9q8CUpIwcIzpGYJPvCUPnnqBSKk6yEnk5JNSsp5M2nACCQzGRzeeIVnD5ma
uomF/dOYb9SqWsn41njmhzlRnaYADPk+lYejwRghaNonuFgpdI98Qu2p+B8RE5qwepKoXlK0/Uyv
llmNdlXvX8rWdGulcQq8qGJOZMtHzQ3pxNZ97A6Z+xrNLBEN34Sk3eA77KpMODrqdb3Z9qJ5q6Nw
mYf6kiZ/JYazlT/0VcBIz15Nw4dcvRQ226eNjxkNPAxJtTUfKgnfowKuIrafCU4BSSKtTBWTnKxe
RaX21IXgf8VRo1swutSBoMnVl10S5ORqyzfnEVs5dFGjsCC5ZcQHd0QmctDItzE/3gnRL5X8jT9X
KCuLibrya6DAt2n3ghpbXxjMKZykzj+G6XPNV/mtdh78ddMMruDy1WYyZraxpxfJf7W79woM0CTN
wC+vYgR2UXZ9WrqKeYuQRTetxeny0DW3uq9duUuc05hLG8v7NWbFMqIRCQELcQBhj138CMAou/mJ
2AzNoSh8IB3OvMLeG7QLcv2lNwdBLVFG2AMAYdHKMK8hcqHbhiwb09dcGXC7VYElsH2z8ZMCZhwx
AdKPsnynVIQaytckJKLIT53Ae1BUBDDxvRSpK6sNvzjwHNECXQITMpgBFUP47wPmRFvIhQtafxCE
qCXSoMSfUCJolIcWmzbeLOf/Iew9lhvHsrbdK0IE3IaZkjD0IilRboLIVErw3uPq/wc1Oafz66ju
iKqozlQlWSSwsdZrF/tZG9Rt1QbOau1YakQsvb5nyQceMGPaDmpKEOgY0wy4xtk3YNiCcLqH2ClS
VLJRSagWkF1pzydzfJ1bykpjEhC4YUfNXaTMH4HTRoHOWWiYMD7KFK8XA14Tf+SCnCSZzpj6Oa2n
Leq2Gcl5EjZ31sM4NWEwt5WFYiEHHJg+EybLbJ68SZUfShP7Y1D7endaYyM6DVuygp8rfC1zIrqa
xSlLoPP+3eoCSPBsl1Usg6mvKMVugCgwLVSo6IbMIHa1hE62sfiQh+mjow+qGa9tFzoQ2h+wXW9m
mtxay016WsuZKYJng+GupEWgSFF/VGc4/7B5xdU5Fh0P0J1ZvjPCKb9X0ce4EubBbcYNhmKajXw5
LdrqZOZ5Fc8bI38PIg2dBfrazJfpc9PJiRj8Ish2Er8xk7QbBN+69tXoXpZHTpWzaCfGB5UHFnqo
kaqj+K5KWNdkCmYgmiw7OkMFNtGrEaEzofgq6sFYTTBfEoYokpPDjo3v2ojEC+XO1+tpfTTMPZcA
UjVFGEfZGF1NC89B/0dLOy7j8pqGwzbvboOJGXhonyDG2/5VBwazCno5ReJoqC6KiMsYq4EWiVOj
D4izbPxDQMoSB3l+SLXujUjqzczq3BUpl3G4rflxuafYXkyeSKc/GJo30ZAehTE8wgY0uEFF0kGU
sROBp4arLgErRPyopN/TWG8As8oWKKeFeGglnsK/SYh0w7F7JE3tyAHAb0VBWFI5VWO7FQ/WUYJh
T6WzQCFqYGtgDMg7dDuJ5sjMB1L+y64Sh91zg9OS9OdNrRx6cWyMZtdFsa+V8kuDRjUi6jmmL6yd
Yk9bvVx16K6Ecs1WViW6o+E7R2fFlP2hS9lnUD2DG445VS9kn/QnE3A+vOYrVFMHvp3rm4U/fCUl
JqrVGtK/U3yFNiTC6igOTdVTbZY74UoK6cPNJbBOPBICYIJGi5+s55QZcx4UCAPfAppfQKDjNsAv
1CPXeEZ/s1ERfg2WdlHShdgY3VMa69hzCzdJ6bSCRr5OxO44fiRjfNVUEOUcHL9HJpgXu6qQyfkN
2vdgUs8wwx9hYB1BGh9txPqmjj9WUXhzquxDDaNcLR4JnNjATjfg6YZY8IdwlbfBSNUSv2az8YJU
V1PgZ5UUEzRgTE5iUFIriycMqERmoXhbKDaWX+yJ4KqEii4VLwAC1EUtLlFf+/hVngLlUdXVdrwN
srorJrqVO4bOKd5IyB+V3EnAlkaBs3cpnWUUThXo/lSEZBmxsCePuTEJprjZSrGXRHREoANGxcGs
hk5Hp6+Nhh0FppExtY46z8VlR0SGY9fSVZj/FMcaPMuzixbqT2oursncHxKwZDlYRmAtypGJpVOz
lylFkYiW04VOf4wjEWJbZeYoqDXrGC2k+eaFfFKm/oKed6/YrTcs9JKp9Y+cEztQaKeuMZ+EMLyi
m14mwG4VoMEoh/NQt4wLry2yDSbwBblKSV5Y91mNxq8cM3tJ3BR+/h6JxawwUjUPtUdsiJm8k7ba
Lgna52IYnsKw9A1eqZQKfx7VC9W1Thd3xyUbj8aASkfYt4FDrONmbDa69aNw36LUIduHzk/ZOln9
TcYcJGEdSAwybmJgmI7+YrI+CEtDJZaHhzp6lC9RdTSCz1zSHLHa87j2DLYDviVvNIltVUzEQQyj
OORmvSgRDCBsGx8Vx/lY3yr9LOvfwJyxnB56LdhRGlat+V1VGZ+F2b0uWeo2M4TgInlJ92gqUA4j
u6tTOUNuLT9puvCKGZFn5bEL+KRU8BN0HLm0l/QUXJtExlrFR6UQvxbVbI4qSb2cR9r4K8+Ia8iE
35pY6u0C7RyFwm3zOeYVeXJMnkikkYSlhZvnkzsCpKlFtusz26+QiVgdelXyy0Cx34hWDICmJBjV
TtlNUXHrc4gx24ANsF8FMcWQ2c1mYCw0+SB7FEWihMNSQwTfRBXjrCj7n5DjsO9JbFczZpBC24QF
ccCC/C0iZYdqz+XDqJ2cmYlOSPpflorqHVV3gio7qPLzdJnbxNWmemegujKwQJcyMUXYZSiba4rj
1HFTvrqn1jE2/ulL32y+/Dd/s/n24+3X9cSvxXv/tLmeujXy9+1t8+af3lqPv5+u/tv1dH07+evf
ig1JzNOWX4Z53bi+q2/ifUbnz/X09c9v+PzWsH3zr7XDj+XVpkeY4zTRVn3mWgtMP/mRn4udclev
EMh3y/kmIcsB+3+SPeVH8vuXdr8QMLxGTIb6JvenY0LrUOt3z/AwoLsHuINNeaaRnbh23mvnmgQ7
1oR6s9dvOG5Xb/3T9E2oHF655CgRD2lt8n3f82jahrOnPoP5WqcvsrKWOyNWbG/6L8Ic9NqZ/yif
UAsaRAX03S+Seuxf+p+WQGeyXOl/G3EpbRCUge2SPKdzU1NcTzdQ6fakzp2Ko3D5YYB2cjDIxNq1
zJIBKLU8kkRc9v6KkSXhPuK75uLXknxfV6FvsinXCxM3Ba8JsS4yD14z0b1IY3JeEa29rl2LhHO3
zpypSg9BEYFaz8tRD0jK5joS8p9I5j9eO1cLyFLYHntym2Tg5hgKdpDno14TS5i9KVDreq+u3sRV
WiX6Rz5SRxGgeR4+Sgmgi4A3q572Rt5sVDEC38KmEN4lj+HeWvU/OUMZvnkT0j0BnpgWAgJZs1NE
zxPnK1WJh270GbkADApPJc4xns5KEHtGl96tQvO1afnIo9DNlnGbLb2vB/kh6m+C22BG91lXzCNE
cToa5ut+0jdhxaFsTOiGU1+d6fVZo3ESaCr8tgg6ct6UCD4xwo3kddnphxrnTocfrOVA0CUaGabP
HoS5Zo8dlz/r1BGvmGyxTzFUytKlrNRjOENmoNXrwBuiUfc1ikmzhKgS66e3uHXl7mBoEgF6D4vn
syk33rTITtR89d15/WT7HE4IPXtD3TK06PqgicdDzO+MChAOqYxd+dNLHxKifPuCatWcA48haRPG
8bZg3oy7ALNz4C69fLam9Ew462CN/tCifRpNV0i5PxbGvo+fGWqdoFGfLBQuyig2OXSlIN+Ig3XI
T90UkLe+bSVSuWG61zk/MqK3vojx84qbKlGWPIFlZzy0Z9UXyk8ADmMSfUOEJH/SztIeQvGAdEqV
lY/UrHgMTmVHul877k3CgowRKbTBJD0mlz5ZHz6wTRKKqPTShX9amRhWzRy3Tfxqs7PX8Rs4yAaF
w7bOkP6ELymaKJ2MTCK4PH3bzuT1Q2UHJJ8E3R1kEambtIMEW5VGoUIbJUrBpZLvs266WkjQGvDK
Os51ICMmulI9PLSrLhRwu11Pdi1Cwb1HkxX3mEHz11V6Tt4Djx4F+AH7hUWtlsTJ2AJNX+BTQAV4
HX8NbKmB/PTh3s7UhBv7puFd4kJW0DiPyzvRE0h2CGOhhTUjKeR5Wpjd20thnAWKqYCmNZwfOFw3
pX4LzNci/NJJt1WepfSEFaAz3rtq3xVX/iFUvjAeO2v8TG6dkwJcOP+0DWQ1NIWPujOhsLIYEtGr
CllsbUa/Avf5QEfzQmKI5AdgUZ3B5wlnb4tqrwWkIcG3FP4kbZnqrl3/WjBCyETP279H+hIGp5/v
k3heRYxW+CtMVS7+QNn2cfsR1YrT1uvjRDumyiPhST9QqYEghYIbsKCMaC0+4gxxRaV+ZOnbDMIi
nrulJwcyucPKyQkwlbYyn1QhYF4qT4nxgoTHSzkaZIPzM7wEAClN+T2jBotRGIWKgUgdJyT8XDcq
O/R9kwRVzVi8YAnFk807L41XHuLeXC6YnvrYidSnHFGQimJSvCgsaM2+tIGfZugC9Whi8EKAyVWJ
VIFShV/0pGzYAF70RkZI74SmP4PzLeq7JXLCJ8iCs2VQbRzfE11xpfAq0vQKvudmxtljrskVhE3m
/jJ9oprd9MYfacpxx0B91DmHO3rW5VfE2VFFwOdIrTJE6VoQbLE+NoPhWAor0Sp4j3chVi+jexjm
B3TJNsPbUHC7giPOdY+6aNUoLNuYz/4nr4NLhZk0yp7GAhcDkaeL9DEQUaa/DlC3UfCwWSgmRByW
gSWVwu41SmYluUiFkgSRaCbiRB5Rsiicssj36+0irUY4clUt4IAyZi295OBYmeHGu6F56/jnan6a
NAQS9BTz6UzpM555R2fAWqrn2ohQ9zJs6G9c43mKaDUpPRS+KeeOBBIZAsSJkl7PKT2SQkpwQGDS
hBrT0hfBES4EbXNjZvlRg/tRAXKSOd/09hMfQNRf7OQXFyzRpbsI5bTEYxrPQBM8wyoJEpGMY8SB
U5XHuLllocpkRA0eYfn2l1a/WKwRefe1SKO3ft1qRjptBylIljWp1jzBM4Qhw/xZBDByzXIkBPWq
6flWiPKBYENefpDhkQ0U1+rekjHQTa8FaGxVokEum4OR4nxLDqO8HBYCJpTFuMzIX9s13w3yvxEP
fspvWoQR7EuIV9ns8CGOjNXzc1Pdg3jczNN3T5su+FID4ksU27Bmm6XMCrrWORK0O7HARE6yvcdv
k0w7T2W/ywzDkSBgPseestAh2Fg3Xe0codjnUAZ2kKy7UZwbLq8ZujWqvqUkOXX2s6zUR41HG/JE
QgR4jizwvh9EP6KogsBQmk1lMdZzDOdVsR3wmERZ7zYECwaZ4bWxgSABDphUF5CFvmTYKcL9kmLm
Mb4taGY1l9yZUPHwaHNVrGGfTce0maKJLDTH4t+dpn2D06SZa1dBn6WTIFvyZ1UJXk8FIQaIrxp2
T8Rc8SRZrmaYfZdzvJcrcmWD4jCadJOb803GchIF6K7UfmsJm7/Imm0Up0A7hTcFjGqEz1il/ibd
djObfpV/JfF7lykYGAa3TfnPaobjgJhlMRtCR5UXYX/YGkJmSqwZoUZLdnTIdUKFtuqwr5d3E4VG
aU44ZcTWql+qwSRqCodHGR5G1Kg5eniRgw0C3BM+oQJlL8RJpgkOJvlnTcETSIEgfcH1r1OWXfrp
IKNs+tOJw5qGQyTsk4IoSWTSP8tRMtO0ZQ08783uohcVEcqyJ6mbRPlTRZ+Y7PX4nIvEn0y6IiXt
iBHyPEzBcYkzt6iLAyxFp1fsnL+V8aQRtRMOb5wrpMLCduSwq0ysfPNeiJulJa6wD4ujRAZgvPiS
kP2pfU24O/DjuWTyFKF0IBpv22eZq7ABVfaMR/vPrL+KpnhG0V/G8d7AFD7LxT1qqXYBL8vRHa3J
Nh2ZwkEnOXKRHqX0eUjBTKX3htBLbPa4+BLIb+ok2Hey4ky7N5TTsTG5M/PW0ypOpVCKDnh8HRsd
rwDBHRk6I6vDIcyba0LQq/2KLJWaddCE7ocLJ7cELjmj1ixJvK3dOW28Qj8jqSIx2bHgsGvLchHT
oRXQVkVGew7Klpooqmh5WCbB29hTYbR+cqy/bcsf2H5mUrKrGTHyA34DlkLuFi7dFXaQM3FArbFp
QXoV9dcyfHdK9dsMjUOdqedQx6pciadFPlTqdFM1Fh6rOTExmvNTMDKpky0Q5/lvq6eWLiQxGVUu
gdh2SlG1dKtKhNyziZw53gfFZ7A4qYHgOkVByfDBa6h2dAtQYxmS4mtx6SvAthqDg5Qeu+KYczEu
Bm2/ySnKhnPYnQywV6uxn7T6kahHCNxF8cKAtEhkgA6nzpDUn1V6xWG6J+cb2pBwp0qCbg9JmJ2B
yFLTsWSCTXKxW2VM8pD6PRtpWcMLBzqNryQLjCMrrCattVj6QjHHRM9WjwiWZPapTp04ohw0tU/2
qo4szdNUkGNqyfsFSKbIkaqm3EaiPveBuPSIk//5C2jThoeCPCV6jzloLHnWO8QGSri7Vo9buu7n
0Wf4kZdEc1rqGgo+3AXu2mAon9XV0jNH+4ivBF/i+lCdoFHyG+K/z7KnrbdGcWrR+FUmB10EPQ7E
lMyDAMSgfZWn/lTTNJFh3ql1b406D5SJI/1h9ASL2o40PqaQ50VK/lVU+jJNrI1AiwzQnQxEt8r+
moo9lkTPZMs9T/NbpB7bhG+HZ1aK+bpit7OAVVLCSJfhPDbzaQZZkxev64PfxCjvSqwyQ5KYCE0Y
day5XR+f7rQohySVmM+GVejzmRTIaZvopSZcqsKSU+6t5KGGDzYGds+JEesQhY0veAhIfGppmjPT
/Zanwi3tlJgcQjEsIuGDCdLDnvfdvaiPrT65Aa8+Zrc2Zyh5Jf3bTt0ZCHqaHq363RbS1agpcAgR
HOQAgVZ/7rrbPJwj7q88iX+NEOaWX+oL6OyIrBjG8iMKaXGxlKOI0DAVXPpSFMJckxeWq9G2HhL6
UmZQnJSVskDFo0/PMYm2CznRUjYCxTatU0mjE4xYEdnt6/xNGz71EXypJNmAy0G8dOaa+4NYwqp+
7Do5yBhHRUI5JI8xU3sSfczaGiM/1ql+kgiksCIpdERGkngtWcQ+czhHNRI5JDC5HXFhqXxB8YgV
3xoe8zi/hAY4AWozjsGEYgVcVlU/PKouuRuteGcqJRqaw1yoxTlZoq+wQBqris+acXi5czIr2XJR
kFvXbXAtE8oZJGVjVr+JA0Ak/5yVyj+jgmTk4Gjp+xKlnqkUl7DW7uvFNuBsiav2PQvRH1S2mx/z
RjtNhu2F9kUT9sEcd93gzOlCjoLlooQmhBajTPkZTvEXKOl+bud9JeQnvZbP9I+W77IBFyGHR1io
WJ5++tL0e2hTm1pkKzhC4fhZ/2KZYN49HO4QH8dAgMahOgnCajMttjvB/O7yZHmNSUz4jvufRQRk
iFHDyTNmjVDrpvdaRZdBqqJR+bDSRtZu7CBwI/O1TN5rNEaYCisM6L/gMUdd3ZL0zpGObopjZFhu
I9ehDPwuRPY7E8ttxc9mdfTRHLtTgQK6DpEPM4fpq6axfkt5GMb1shsb6cRuhM0hJAgbJIr7O2eh
0rA+hMMla0hUOchZsbdmNFFy8Gza5U/G+FiiVF7nC53c6jq49RZvaz5ZvHWBJgJqR2elmiVGB0bv
JqN2IF6uRgxziXU3il6rMrlW0/iQxKXMC7SMocsKmWwUXjheJhTRp4HWRhnuDWGJgnSkVD6n1tgm
EC880zZ12boK8IGoom9l7pCLxt4wv/Uzw1xAiag5M5AJ6Vzk5BPb9EQt1E/2r3loeLrxrqP5KWt0
+Tb1d4jBUuJ3gzo7J51O4HWMRLcM3pb5krK06qhPDM5HSGvEKB5fTqvs1OCtxpktEhXFKJ91o+O7
88OMZ8IuSB51cwuNXwFtOqhbzYkFQn2V08iPUpXI4PkmNEBVwNl6PZE62iYHzZl0ycM25RStfU95
2lcoKfOx8mVUTwO+huQ5wHagStU1M5pbtLS/w8h2EAu7Rmu4+CMHrEoIfZwhuIwktFskQKeDjKiT
MpfqZdDbY9kdbPNd0VsnSltnTDhihXq009ljjwSmWnOHaG2pv0qNvZBrsDao2bYGZ1zcMxBHfFin
jCmrvAxfRyhbT1MueTZpqkUWublt70MWNpmPr1LMp9Aa3SDFO4MLLQyQ95w1helwu7rzre6adPRI
z4TOziw4sH13MgBs6X2CajV/t8guTVRfxuLV0BjW+BVnyW7Rb4lJwx8N7Kpn5EzzQMSYl7uBsOP3
lNunCWaEJyHHy7NNkWs4f9vZPU4xyA43fh1Uwx2rHkkDmCfzyTrBGzW6W/QNYrS2eQIUF+B+xGqf
G9oOYjOXP0W/JkyzwPUswOLDKMyL3Ha+hHBFzAlmMrCE4Q5YkVcYVwHOarJqu5KZGaBIzDcDIFxn
BGs+J5bwNKu3fcu6T0yQ6Gdn6tltBkSuxZ9V0Vc8gxChW5nK5TQvH6aGNEXd9ikA7wBSiDdKoDtW
gT2LnpKX0o+hPkKglyma9mA9RbNbCCyd1Io0jUuOUhoZXr7KnZVzFYEERNuhoXx1ID/BawBSGLMl
Zfpd6pBKxdO/69TMNZrkL5WaKoSwSXER9ppdwu///72AwSjqdkb3DLnbIArlaxbJzMrxXC6fM9kx
0YA0IJ+PVjwfO+A0a16Qg2NpkfRdQ4WDsujbCtlIDuqIxQjPkq6iQUjfZ33wpOUuhlcBwJMUHG7G
tpOmq6qMbjXgVMqEFy37MSBuRLuR/7a1ERZlg+7YPOjXu6PWFEeyeF/3kuTy2Ta36E37Ephbp6xM
sra1FJ2ymtz0VHcs9BHZ8o4VKbd6VwKk0aEHwX9W68uovDSgi0hsTtV7EQl3jntaRsJTqiY8uuVg
06wxff1nqy6u4Iz7Hx/zf/2UbcLdsILyv7/6DyrSPOUgkLVzxAiCPIt0yB04MzFACJ6e//21/k8E
IsJDla/TQHWL6pDI/v/8ShuhR1XVDNq5BzTupbecozG7AvpPDaBB65ZFCG+d72Suf1zU6y4SIXuG
zf4fb2RVOP59bRHqpmDIJZIKOc1/vpGCiPmqgx8+i7j01I7BCI9zpjxbbGwx64I8vBTt3bQ0v0+o
mbTnbYRY9N/fBJKR//suFHPtkSWoak1G+evjiEM10tp5EeeITV8JnRSoMzbeIbrV4gttRKWekmb8
PaAZLzPWCynYK+izUh4iCCy+pklybfOUcS8jJrXyl9V5KFWPFVRYjaBN+WIBzqRwQnbnd3yjGqNS
F/9KWlD318iOtxbQQgu+pkVuCPoWIsxu7UrnEWhsCf6mD7MEazdbXwo4mlhWG2YT5DPHhFCzEpF0
kB1WhkBDc1t00TGdY5ee9O1iKsCT37J+o+v5bCV/LEQ42WJtp+ppmO2NWL4NE9wKGexyGdgQ0uUx
Z68lxJAOHzFp4G+/G/EZoKU29AmwB5GiyV3Sxgwrqy6CrRKCr52/mc43Pf9X6+yNWpGzhhpZ7cH/
JmujpOiWb3r/k4h7v+YVIFovx+huExgiT0gE4SVptYxdO3+3YtlNOBqlYfF1U/6Btt2lgpjjQHLl
+puOQqn4iKTHgDcon/aWZJ/S8EUbOFOZqdmYmDJijV7V4iiHvZNMHTi6wAXHoQl/Aqe0iefpHBu/
IxE4NvoBlWoB2KpZai7akVN99UrOE+OKBfcRLF6bLW9aWmwwKHuKZiBVqncZPoIIbxB077MWqdsU
LCQic6Kfp72NT8TCUdTxoM2zhlynHLkAALg1U98KhxDcAd/rMXW1CqMRWsEquY+EnCgzqCqmM+DN
ObYwCE70XPcMpczXefotJyTAVtO+yHVi6ckYhkww4pjR/lGp1yAnjqc8WRmpNVV8D7vMx8sbtLnX
5X8KFN5JkjqSSSFieSjh6ALlHYlIC4LbpwcDlchaM14+mpJUp9mPRuql2P6Qe1vjPphkjB6Qcuqz
Ff1Rod3KxFmpB+NTT/A0QY6N4XINkPvYQe6l+JtWQzaGT4eLJzT3cqBjJLrZwKf0V3BLGeKJLTvu
qT68LsZ3VBFBTkrNG7ISdWCgD1gJUpiVCxlKXNHH2n6gYeptwRIltrKCXeiMexFJaApuVdYXCdpb
x7ahf2aEfbX64tTZXcYNKVLNMXNla8V4JafXSf/W+N6i6Li6XUHakMpDVqRiOCmYihgzsvKyGVsL
qc1nejWtrQR6odGpMTc9uB1gjeyVVL8ofX0Yw4r0vIEyo/qDaK2nZIV0LeSdySG1VT4zC08WQuf2
weK11Vn6ujq6NykuSPYBs7oMc3Ay1goxaA+/LR6x+iPFiFUabCL2Djl8tAo/Yix6ssemNTOyLdmH
DTP7T+GF9mjNp0L5RIdo62umhVCJfAGc73HKBgUbOoq7dZf261ZhPhu8dtbvGK+5GEYMXoGn9HzX
U0mExscoeeGY88Rub7rt48ADTU0pCYVuTMSFxa1JR7ohl+E0IyAzIHCl4p5KBMuOKyVBQnb0awUQ
6/UpmpFEruNGSnHsYvILePwXEDkkCafc7OXqt2vYPMWbmjwFTHBZiQce0VFG7ZyUo7rEy9K09k2b
1UdUau4QJye61TaJikVAW9yOWpAI7deEil9PjYtSvpYItGuCAUq79QmxQTNz4nMC1GHGQCPd/tLz
1ToBdVDJHDeFFxvhby1X/KryZ/y4eGvtaaQwD9dsEDtg+FO/5p1grihmTwS/xUxLXXpd4wZCJOxt
xBrDnSmmO7hagiduylhLbVJ1YJ5nom7F6rzFh4j0NEUe2YfnDhILs9ZjgkMnggMzqrRJpZp/O7tL
1rDp8jdTkmHkOb+i7MVofFa5w1Ks+ZZfCfrxBZFxQHDBEPLCZUC0+xrAxjA5ZSjQcGahfZr77Fkx
aeJNgxdp/pyRG1i/QUUULG/FDwPBPgbPUGOqKeJ3I8SHOBJ00djHfP2DA+naxbxLBi290V+0Kdsb
+uhP/fRiIPZftzuDMJpQIbe5jvaLdbbl7hguyYEABQzS7T7sCFEINdBjmdYUCb1QtZMV6ahmfPON
4c3qi4DCNBdS6GPef5K4mJ3NKrktOAibDzMaobJqj7A3hPKuHLA658smRniYCpzCK/TOGiIZqDeV
Ena425TZtA3xJgk2j85w9eJqLpeA/qeWCClyEex8N+XvM2CfAu8GW1igj4Z0T+Ht8iU+JSDslv6F
H287oM1P0mKv9NcO7wz9Y17QYQ1vXibD/GXah4ZQmOMITaFSXIxk1eLqWkg9liOylt+lvUDMa5GI
9kdFD6bnLfUL1l7Bq4PRDgmyiZoSVnMkzIaTJG84XAzVbY9JL2PiD9wp/AmXb6lHQf7CfT2DDmTT
6AnpomkJsg5KpvC2BniMEr1H9Fdfp278VKZma88vsJL/dC0AHy2dTk7Ee9DCG/Qc7cNhwuKS9KBW
0L94kZyBSL6Q+dwyYVkWt2fryXFu1EgxJppTpV2XkLpQHSB9ZH1Hdnpg+OwcQE1Es5TzFoIHV51J
603gt9fEjwOP2UVGkfwREdL8GQ+4krfpVwiPMQEzcHFyXjn1Llm8UuKad5v4Kzr0xnl8Gr6Vd4lz
Y/TMH+1Vf0teTImxYWMMmxZOnrj8Tai6JpqJxrk0SGr/hDYe9o11rCjxumJfVwbX0PfKuGvlLwJv
AI5Ss9s3vNsGgbm9YpA6DWG9uIUz8i4bRd5o7bL6shA5ofBj6YiIk0ilSF79ZyKqyWHqzkVnn0qS
Hv595vw/7REcG4ycFBHrhCuTcvHXyEndd2SXdS3O5ly5NRRWuhzGBfWPdgjsQ5V+5dYfFuR/f9W/
M1LXF7VUOikA37Ar/53q0i9Zq9eRppP6Q+MBCZNaDe58joPMU3naahbfXu3/+2uKvwO9/nlROCtd
KMaavvPXYhOWudrTKchwbe6nHKG3njiwKPO416iskmk/IttOuUXaaemPSXFWSle39siZS0n18Kag
H0Eqp9SOHmPMaxmwBb2zwgToR/VokZ5mIk6XeUz/SvqHVvwY4WdVew2laG0PlUQqUT2B/MffpkEa
FJNt37r6eCQ/iiuP7DPzMK+P8jJ4Wo/IedD2azXSv38K2t9BuP98CmRACk22yMH9O2OzawC31HbV
RoCD6dp7jb+Y47Avf5TitsqayBQrUMCNIr0k5nmQPkzxOYyfplgu6XIdFtJs53fLiP38jNQRbEBx
LbhIFdY+yFS3AwtPEnYA42OqH92S7fuZ6lR47LYed3GT/lYUyZVoKf33/7D/eiHTXmrZBrJa+of+
ijAao9Ds1aVai2Rx6sHZEnvO1pa2e1L9ctCL0a+xtf2PV133wr/3RpmrWCGt1GR9/OtVlSoT9dSX
fJyx2Ef7RqmRQjSbHs4twV9K9PaMLRPIHW9vY73/j1f/L749isEQRNA3sb6Jv2KJ2jQaJYtH2DnS
yXdGsyNfIF19JkwUjDT1Auqzh6WVtdGkN5w2DRXNZNUVQeT++ztR/+vnYCmmLQwi0jlI/nN/LmNL
TeVg0s+DADin9qv+yZfPiKmiXB8gPDF1FpeJs1QlZs1Ij20GDjPsp/YLbQ/Z7vxMdIpN0Jf0dcVZ
FW6of3+Phqr955clKFNCQfv/1Xn/9XGNtTTw7Daax5EAcAcV2nfvI6Ld9ef6HN7K7/bcn9NbfGue
0oM4Vs8kbe2gRg6yGx5Nz/SSq+lxg/qFJ44t/yb0ijecmpPtiV19Ls/rr9T+7EoeLVXb1ieNyS3v
g4fZ6mR6WFtdeF+HgJeNskldyF5f3vyUmzNq/FPpCuywF22Leog/gsTxYo/v30sPpF56024tYtd9
QFA/2QcuM+cBGIKfKPa635zW9xEcUBHsWn4vuJDds112goJt2tqPJOTTRp74ss8IdU422hamyEn2
lWO5nVN5xK74xoGqh51+gM7dNyfGVNfyi5N+rk7VqX6dXWBqF/bQZ+12CYh3iRTZ0gPvLo7xU+0V
6rz1bbBvjtJF3ipe4jXHYRee6e5zI1/s+92wHa9v8GLudMx9esz25mXYKlvdIyph37mQdQ4L7ib0
E4/QP9faIDrcaJ506Y7NW/ww9jwWLsWR4k2H9lUn9/B7+fkRh49jO+OuPtY76cTiT3I8Rp1978xP
9mOmlzxGEksTxJZ6NMSpAT3mxJi6sH+espWP9t7+kPbtLqJL3HIix0bOGjqkXG6go7fyRj4WfrJh
FeADUHbLDoczth2+uQ80Yc7+HnkokA+JFx/Y+7eVHz9lbuxhuXQSLNSb+f9xdp67rSvZtn4iAhIl
Bv2tYk5KVPwjyFagsqgsPf356L4XbXMZFs5B925sY3k1i8UKc445xpjWaqxIBO5C9Sre09q5BNEh
/QLk1XnYZvNkU7CRFW9jndyJDUXRenYy92AXX6bhEvQJ92S/AlRBDhnPLd41C0+SliqgBfEfqqS2
YiPbF/igCv66n7lKevamNxtDeedo07ZdTAT4iccEuCfrKbGpsnWxpak6xb0IVb8H9mAbCY53FrxZ
PtDeoi1giKWUNDpoPYTKpDKl1u7DoLU7rcvFaOefrat1t9a8c2Zz8Ev0ykK3SS8sjS7w9LCOFIef
WawXJwtWDtLxKPf4RtZE0Lie2a77pj+JJk4tmaTHUPVRNjgXD2MUadiPYOWenTyy0Tu7Ot3oQWEg
QD9DWvDa0vROLheovfMJo5xDAPNMnOyNXxkiCAmMAEG2pBZgLx1+hzEeHEobcu2azJrKV185pJku
sT4c6I1F8MFmOrqGtbLucjxGCuLu3YO1DXR34j4cQ9THT/vu7mhLYrqaxTI6ullIQx1LD/GB8e5N
rM9YDBQ+aUUPS09WiyXQbG/jrbthLWUBwbQFQ9VfObxCc9e8h3gAiDbdf6qsvZWDlt+lSzyvubUP
DmvHfnoNetnrnZVTcXAitC8uGHByGNQTM7l6WayE15DDvLN+d6GVA4TikMTnzsQuWm9ommqWDMJP
AD3Qe595D3pmkaSQ2wJ3Z12drwXDfesoNIqA0Kc1TdOmAAR+KDTvBQqZUBgNLuFu48K6QkzgrjvE
VWHm1VuUOVt6dxVUIVVCSUue3frwNtZTUEU4E/nRIVNOal6Out7XwnXzEZr+KtKdW4cuCkv5/MSh
gxyhiX1EbhvW1mMJD/LoHlVCNC6gAf4kNgd8j1Zmw+X2KpHir8Nr8xlWm2u571WbrO6Usj+GVSs+
OIri+bW5aZ4/1v4zOYwrQT25J41uAUbgMSfu3aImOaBzRKqsbf3D9KhXV0ID6xBxPUt1XJtlAU7Z
Ih/oNgSNwev+7kOUqh3/+Q58DPrZ0rKgopYuqwy8gAa6xFAq1SO5JKqyiNPObVhgzbyL0GTZ1NDe
W39fkmV/+H8eWzKg3p+ft2x74LGPCFeefvYJXtYFYN2GVRfjQYf85+CjaBe4P8ERtQiV37y5VjJb
/H9DoM13XSc1qVdKduXLE/ykS/Wc99C4h9UPw6EjG2wBWYjW5MqjBMPRvKXZuMgsmgKhQhIKLbWE
7t/k9Ja01g6mpXLi9TbFJRE8P266vM2fHzPd5c6Vd8+YHZy97OfePfx79sxSYvPP0EvZ1E69qNnr
ccl7tA9PDA9jbTaQMNu3FtIABX50+9hF25Up1nKMxrb2UcXrlQN+GYO1t062cUa6UR/WQRA5nPDZ
+Gy4ULgRNWC5xlFLK1DeaR/DQ3IQaNvLT3ZISKtw5ie40oWPzlynFVU6cbSqcFSTzL1/1FqnPtXj
Onk6LZukaWfhrqtaO2vVxATEysNtsI01QaPOjhroY/auKp9etfX33KjFyvkWKhdzo6p0DaLNVOE0
oZfyrzv+fodsQrs50Mda3VYBoS4YQ9mrjb9NJ8hUIqV9HwLWa2No8culq14hxIvz0r1xHrewB/O2
sf6mE+BXv4N/RmXgtUpnEJxUjCJm/FZUPO2q9cfufs97d/s6bVJY9Cm5jF+DVS74L9hNkxX/iNE+
Dbp7G1uhOEdobF3fLHr1q0dTeSC0cKKI0qgYuv5VG/o2EOO5y/eVlXHsZcSKwJKoryLum3A5NoOd
94xvXi2hzsiSCffepEs8mDxU1BUy7xsRLIHBnqsE1UqyWmz6uXuVerKHQiovEd5/lR1mdepUdw0P
b0/Oah8ee5tLnGAIrU/3BjeWlgcW6xBvLw7v+ie0Q/zcQG+Elpg+0NYuyAOI+VL39p0zAclOseDQ
7cWlmfc27cdg1943lc4KGydhdHCbC7fjY3DqvA7yMq8M6MLlErJ0obXd3RfhyC5+OphVuZNmlejK
sFXr4sKpnbRhT45ZBwRbWRPme5+Ar38hJLy0YZzqzZN7TitVuocQON39zOP29q4WWnQ5cQ5+tQ9Z
SLdVqT5F5i+eVsW6xEQv8gmKJ+6e0l1aNweasXXom/IY1NxdayM/Dxhziomd5xIXd6fyAU0Eh6Vu
zd406YISITV4OUsPvvrwYFepSwiz4m0PzQmxyI56bECTubxLK9Qzp/Lf26bcCO9r2xhcx1WWJyYt
5S5xyNzy6q1yPvSw4orOAeaYMflsV/UwuIsr9qlJT6hNG0OdC6Fp7xBjJ4rfgb1ur71GC0aBmSgu
HYzdI/HSYk16Gj5DA05y5xQro8ObPLDcdvCf0ZY2+U5X892Fhta9RneVDG/WuWeSdqxjpmtOH732
elgNkXMk24E23obbj+NgGR1aCHpw3/LhnMeTTtX/ewarv9ykHDikgxWjUQeHKI2pdtWQ/QHD9KAZ
L16o2g5zRG7mSE/BUHsZYCPkidHfD/2CsMrb+dtD66WE2JwcLwq6GCbCuc9BtAkVpnS6UQyhRdfp
bm6mxwV+CpsRxGvEhyTH54pYffw9ihLYU3yNGg3jMQ5uFK7FeukmNe50G9829vsewv4P1UcIFb27
rb8q46UX/fGM0pWnrW+36maS73smxQQSWZqSxYXOIICr7DyTrEleGK+tScv0dxHWdGd/79W7dzwR
kqV/6x8Dgt1Q9dae7v398tUSJvGftzcqZgXvaHoyGaUIank4rSs36qW9q1sIQVqYWa/F2SEE7a29
fU+bvXneL+uMJfbf55VCJ6N6fVTgZPI8Ot8ulp7R0dPCldmg1ZdUxuanhv0xgtt3XUO0Xz6zQfdG
E+vGqorJSOnBh/PZuK3pttqrtFERWcvkQRK/9Cry0Fea7PgO8a0Boijrwc7eSHsX7TF6x6RZah0C
+xGDxKd/WOsjPxxeR8v0/LkXCSclisuo2lJm+ktsSfA4iUmOtdlEencPk8Q3AM1XavFzKWkVvYj6
6LFHG1W99B7V+6SKe6bCZdY3F5sAtTr9sj5XXmaKtYKSXwBwCA0ZQtiYkSNHSMkOgCLg+Y7iPbf+
w7t4q6je2gUgEd2J9WzhNVZ1NyldYf2aV+kdqK8BMez8W/z0aHkRqyxMB/rBkQDpSLtIuY8NrDAk
Xroerz+vJ0rryEqhtO9UW6vmEiXqE8iCtnj4/og6HQkcpJLXtPKhtc5vWgR/hfh/zUdp+1YnuCRc
M+ZjG22mlU7Np096D5oiQifq2nR4OQbL3sR54QtNI4YIJSKxcAwoSxz4IPqF7Pf3EteKLVMeUQGw
1mjny5lapmBhK5PDCj6tSA5J+06fiMeyHpUUe5VkJMFGgqhNTkaIzqJn58o1vLee8cq+hOCgtubQ
pj6mtNpUEkjTKCTW4C3ogsFKQyhx6sfSyeI6zT9icmvUSuJebFY7b67HtSUJ8d8v8xXa/fMy9Mys
1HVcN4H+S6GfvjpesvsOAVjU6DZEOoF4NMQFkOIUFXoHGxt5CHFGpyXDVA1oObUW2LvaN39vvbxd
eHG2PmHrfVqLcLjEigQQ4iUNuYyLROTp3AKziR2f+7AxewoqIlKQi8bYTZO6gTFM930crOzKDMWU
vCB1sA7eRPaUdm/pnN8chV+xdelVEQEadByo1fl09VKU25hkinF6rVc9NH33rTDgAOCp28umh/TY
12erB7cPgGXFvvhL/I1Rg/tAoXe7Ad2zhdwsd+jCG2Gc9LLwRZ54UIsc6mvPESX+lQslAnLRiTTl
SSqOv4B8oOUn795YMPB2Bw8fShasLrHrmmdJdX6/QHgTeesYT6ZrLqXcfjWxBEBKqbUuT/DCv7/0
17L85/VVjaNZxdyf9nw/v7SinKpLs1rPetQ0Rkq3MaLt2ye0VigkD+uYKuHSmnQuEVxCZCezii4f
H3mtqyVGgOnN84bXMdA1imS+alGTdC+xFmynKAX27WwMQkFrIySAtafUgie55xjXJsjWAB2xivOR
Bb/vLZpdK8ZcfieiwWq1Qs2DVm7F7fctX8joF1ZvTPSsd7NqDh0sxMbNmuYUwJ2tuAZuItiQlHgA
1F6yVRWfW/H06WMmK9HJzWeZbQDU5fY5qM3yN8ut+lU1/GdwdfruEXTUNFMvRT9rNTsd73st61XB
h4bL5MkOwabMdDMkEVE+wIide8muDiEVYeXkoyN2WYSqXHag69OWqlsd5QlE0wr9q1J81rQhR/0W
RDagrVIG2sNqwgJnDlMDjc8yPPq3rXOpyXohTkt2KCxz9zbA6CzgsvMabt03xhgMYIAjoA6AgDZs
BHY2JBuvujjJq19bgFV3qoM64hUBncGv23UfCDWppK/+HdH4jKxJQlq2oO+cOqsVF+ltlqPLAV+u
BXoTbI8NsB/A10kzz82DJXoheZ+dYnz4XEyhb4GWQPt0n47uYbUgkWglFb+G8UQIUPvJalo5D4nB
Rrq2V0C8Wo+M3cqtqlTDuwdmX6yxg3NN92hxxNO7zpT2tl/4PNjFH5oQTUbPzt87x/zlwK8Wvakb
lNRUHXLkz1V2yehima/MrKdDBcNRRhewYc9TrSEOi0Z3N71OkkbTgChsTXb2cQJUKGBqP2a7jvEJ
7MHNupVXdPyuaTiv2W2IezspK6tg570+uIxX8I8vR7nHeGaxSqt2HdpOmp0d4DfaBQxrW+u1yeDc
urrRR9G/4X6piT1UMXo3x/UhtiWFotmi1eRpfr6EUPw5WOr0qhyosNnmikPk04VCdg/pfcnFGDdm
lY451mb3j3wAVfzv6dL/DQG1KsxZanHAduo/7UpqRxy9njiK9Oq5g8Q6qgdnGzdy4yBW/Zxreow4
rG7fT1wuCh83o3pCIzML57Xk0bmvwuPgsk4PGCgjo8d3emVdPFoO2ToqyLbSqUIsXrt3FoUenUd6
s7bxtPal/0xf8QH+Q9/8eH5sMVPADBP+qr3snkMicc3oIzCvXv3tfJKob/CTr6OzvNP1hqnVCNpq
hG3FjHw7hnbLLaoJLNx6F6suc2m28KSmjoJoQtAG2z6Ia0InJHGxFsdA8Ysz50b9S/s49/uKdfbQ
/no5iH8OOPDqLAN3dPePXKQ0Bme3jblWoVo7tC2lrkO5iSIApLcR0DJ1ndMYcMxDz/agfBIXYSHQ
AfUbyClfxbWGdXL+/r6137YDSaQBRZcPTRPNn29be9EWRL0YSrqOhruERJwvMwlOM8dBtzChZTsU
Lbl09yHST8v8lKbTRXSei+zubZrADfvgKbyrN1PeAI+/oPY0DTTpv9bQ6/UGwfPPgSEhOF3phaGk
x4YwmvgcqHRw47b6VBc7HDocuG5oPpA9tl/eGr18vO8jbu802rvohGxAE+tkMzpAPJd5C1nPNcU7
zaY1gK8nlTdnyi8ZI2NtAGxXSbw1rMp+jrV2bNSz6/WupBvRr7eHUHiE02yuHX/nusQUTaAmOTdk
a9/fRa6dSG+GQAwK9pulq34lgOW1y91J2ZpqR71aL4UFt+1unZm3s5JW2n1D6K4zNkCXrz1cvmzu
Ud05JCBO7qRtiP4qk20vay9m150Ib1Z4Jf25KMLzju0Vh/q2twjhOGYijqnliuFtGIbeNZzNav5V
LDbdthduhBUi02O9vJxTdO5DELPwyL56iDdjxNEoK9g0RMM+5iAq1/h470M0wXVKciXiCuBN7lZ8
OIsmFp908gFYhqLmofaZUOeicaZ1T6j/IpLmohXp46PToaUu6LFib2Kcf14J1kIN2Lrthxx8Vvwb
MB3t0j+WFDt1q9Gjcxu+CwIFSb318HDNENvmw2t0iPDsXGZNCC5I0EQ+9+eTdCc7u958/XEJ1db8
7GjxjdDOlVQApTJaTNdehSrdFPFLazmbThOtN607R1EZjmpStYJRHiVBsFha+eAugp3Vq3i9hHKo
fXXyBhZHe1EpsgIlGEVZUWuMLv0pFoFjujs95GUMBRxKKz/Vq7TesVWa1gLtzc4hLhK7QdvKgt7e
DvSGm6y9o4DMP+JfKaw9qdsutpwUa3f2ZgOq/+bgmACo1CyqtDNt1Mu563J3mDzPxlpJ+zcrpiNW
v5k28B+yUheoNXrYiJiTc6urht3FXSzoWPgmxv2lcPNzAKVk0TSWWuWy2yjpxelXnbEDKmh3Hh4u
QdIeyaevWj1vK2d/H4hfMFZpC4H+aAZVmjqNlhulp14nl0zJH2whmJZOFW7DKzKn15fo0HowPo02
yyKaoj5e4RTH/Jc20f19sPOBoweTkGtqrYmsXZTfaQBD+b6PLxI1XMRYvb8H+tvJ/WOgJRBwi3GM
sXox0ObFwcfJx6YRT79PWpnKqod0G1rDw/uEqWgV1/GUArk91b1GMBlUQki0ESbwFLcxWHhzpfx2
CLFgavgpAnzoqloaWG7mOCns+W5WbAxfVmxtiQytOMaGtYkKQFK78rlNw2ZsUWzrh3F8SGJiYZ9T
EwK7aPrQTYuvTAI6FwKzsGQtuuqgG9iRponRqU+8m5ymwTMNoCGEZrFbsodoe/03U1yM9J+18N83
qZWC/mv1YiKf5U1AVP8zvqYu/ZfwifZi/+pqg9qgkzU7nQvDTHprEWzHedNbOlyRbObusum92ZXl
9t9AgPDcvg2pdC2qD3zk6xuG1I+Hj4JB08/F2IrDcHGUnCLhwmu3h04mP4yPlKL2tXeQbsuVkEqC
XlJxRhULJ4BZt/tkuv6erfovoSIBBOVNswitG3oRanwLnJ71Q7aDiMXQaEo1zkUzVYh6VpRZqHiL
XcwduHSJ8yxaToqHnQSqAHNbOrNwXNwwT7lM+lb7GS7wQBq9g+L0Elnya+K+j650NWZnY3vDoaFY
lQ0xLq4VMxjr86afz1/c1jAi4qazFAfX3ztpWhjaufbDtqc1O4AzbwdeW7c9GA3GtKc6vWnXa+d2
W+6s4C7eHEFfG6S87L4PtXQEEaiZh0NVmaR9WqlMmcli5/isM3ynngBMrkzoEiqAmcXezcStt7EW
Dav9rvRh/Lb8q4i36kQ2NYLD0pRVYPZidsw4agWKNLzbcTVKczetT5tHJ9256cpOuZo7DwF1ij/w
l7Hr1oUd5f6ILXtvBtIlcuQfkUdioMWDpBd4s8MHFbG92zascLVor91F2wuCRtD1PNTD9mT697L8
hSNXhPIG4B5MuAI1/7ksT+b9Urub2oRNzLp0Xn5z6/jzm2hIW9iJJjk8oLa033zEr/j0n4/Ic7Gq
g5jKlv35WO3Q2NYY0iQdxg8rHlP0H8dcpKHe24l4k4ydndf0kYi3OE8eIddLF8PEqOIkFUwwRTLl
rO6xPVackWJ296zdm5OkLM37z4b4NsBiO3/brrjOmC9sSVllsXPyq+hWIPGlmyDtuLk1KD5Zsu8k
O6u7chTrHhbo+Eb8/W1+C5yRKP53kkpHBo6Ue4SZE8ZQHw+H8A5FvLdYWnM4nnYqqKcJXKKil5SS
PAMzxdZicWh67b+HUS9y/r++VWmh39c49Rl3lkgW7cQQBxcXnLd1Frem4aVEO8IhGE0/WDdElgMb
vFCMLkkCBGIHD/c6611ctqKc8aXejKx48l8jKy3e7fP00pWdPkmvEnYppYF4/OimBGFnERdtJAWH
GeeD1xQ+egzq+NDw3Ki6GNlEpQhACA29Wb3jeWv7Nfa8N8PTi0X87/CAxShF1gtWz881VHnQ0eJG
f7TihCg4lRAL/CYDi7fRikwju9jjM01SKHNc3aVQOhvXJ3CiaENKN2w6vl8nNBmglFXpp0x8nKuw
6V59sH9oEpmdZF4gPZid/W104Z64hvv43Y1aLUDxv96htFHXE/NCA0g2quINY1ife24BXwxGoNxW
r/vucV8p2D+Pq9UhpFX5Hw6Hn1N2W2fqRD8/Jqk+jh9OPF6FH/d+8yyczPGJLlI6Y8QvMSekiOAH
HjiietAEZ0fLswJYkMlSeqf4FATWm+v79wPr28BK50F+z/ZHNFXFeVAPDuJj4zXp/JcuBcpIwR35
Eod2WrdhtHof/try3ZfLcWHzC/Momt793WcPzA5MEcIoypWMy93dyloLNb379674Alt/ziH0ASrA
aBvApSrlGF2v3DCB3hYX5D2ouCZIzcvZdB7W3V63zODQgZM9xbhEGt6x+WQ2tw7ud/BffeHbQorg
SIaYgBpzndOyx6LRfPKwSam200Ybm1AfmPwkuJAW4bvP/wtn6OfQi9X47dR91dQrbmQMPYR+J8c3
X8Xxql+3m0uB5y32PkZ7o2IYITSXjpVTDc5BqDg1/+8Z/KUQ93MYpRh9VVkbO2PDMC5VkvR60CD8
Qlq9SuLYcZoH2YHQW8HEwn/IyAbBbWlvSoG/AIvfR0C4U5qISV7brXFxSU8OCEOqFBHjMV16dKVN
8o7ax0vW3rVhDX3FkBC1YwoC8cTXW7oVmSKAmmwFAQJrqwdtRlBMoxFJPFr5o6p9It/SyCAs6S2s
2VX221qr/y6i5J765+T4+QqlWHyTZ/jkPplEmq1Bp1FlZXoA7ng4DdizhLPTtQ893b2BlOPTKDA1
bzWEo0XMs6gNMkDAQ29l48UoK3bNqfRfFi7l9jJBiH3jXxuiYjuOUxxGOkymxngFcKAL7ShxRl5G
GPY3qLwNWq7wMT+DA3pKgprdzcSivTA7bc9uUSRYyTrBhA6pqGbTg4lOQ6x8caXXmDhYSgBFX/TY
qu+u1LJ8guji59yUboba7XK646Y/Sa2tr32OHSy0SZw5WbVkPqg4NEUkiWOhE1W8Y559IRP/HA+a
ruqghiq6mdJJVlne1cnl3OB4YJMVEBTouTSGlwhjR6Z62OQnMY5JnMCu4pdzTDHOBG1qNs/yg2VY
pC6oaGFhDi7w6uk6Z2GMJQZIVd08utm71qN/9qc9EHtJjZQA8inCtvX3Fv2Krv96i1JstMprl8P9
xlsUAobLrdgf4NFBFWirGjymI3OIU/Cbk/UXhgmf7dvUlSKhw8k44N3Frqx1odYdBG18vecIcf/W
OzQhnP79jua/8QNyssIrQ6NqjWy7dBmah+e1cTwhpu0Pi1s3hnrbD9GP5MJJ43hIgesVNUlmm05m
8adh7KSOEw+tcXFh+p2l7Qrblj17NBgkNrZolMLA4172lE3Qm4gE1qdM5CLpWW+i53LD+6/1/X3k
pTW2MZfbap4zchhrzY4uO0K1KMJNdREQr9TeBcrvJqq0GJ7ra+OwLlTHpDB9DOk4HgwxjFMidgyJ
RSoEwgUJ5cqa4qEkgo0ILjJ4EyL8h9FaXpOGCVPCIAcF5y59LxyQr8jss0l6JxytdnFYpR7yQIRB
Ex2jaXSHH509AJ2WYIURKtLWrU9ft9YDUFmqua0BCK2k87b0m86w6WMb//nZ6ly8BrgeyYfvuy5O
iWKajAR3+JIc3f90/Q9/vve2wrWjiUAeQb1VuJ+Z1Rq483TFrWmPWr5q+y5UfuGnztP2B62tJRKX
iflQ7MxptaLcYXKiuZ+OJ+4YIFN+kmrh0sseb5Fc3201GLMCFcb5osYMqUvOC/7lILnIwd7qGPZY
Ewy5YW8HK3zlI2Q5Egc8hDlbObEb1jambojAwVNQRGj+08MomGpVF12yr42WjmHx93mC43AdrV0Y
BFjOi2ShWVA3/YLb2h7G/toZD2t+OwsWexneQcn7uq351Pw6Z0D13ObH5aImQpqAimf74BW/crTa
Uqyi3ALru8ko6v69R6uNYm3989Eb8Jth8qpQmUof/fyoL6GdTWg6ymFKfjQer8S4j8Kn/f/P1vEH
RuqcsSS4BI6sSd8dLREV6SK6CVJt56O4F4vf5osUqBXRTqFGciOIMiIZtJZARM2HhZRZfizFeEjl
4cpvc785tEO1IO2KNZKxSQtMk9h4cCz+jyO7u3SK2X+KIPqkMz0X6o7K2zyzHqyQiEMAr2f+lN6m
or0AjJi7R+GmWw6TjjvC9H8vOL+7e7kIkr0YzOf8tagHHGB1g8D1aW/IKHleaxTwS1vZpWGsbC96
oODon7CXdsDc7J1TFMq3Ek9YngNk058t3x03v8Vres2gsFNwH43qV1j5LWw8Tfar2xNCbVrId+hk
diXfBETzV8JfIhpY9qrJvm+KM7a1NLUVaw/RTRNdgK+Eb06+X3J288dQSinpQVnr+0deawCQr69S
DYY47XeQzhGLnPq0GvCpqEh4gZ/LEDOO+MSpuEyrptSgDTCznkF03nkHOlf/xap+jqoUVzfW+O0d
FbWR7iMCWoJIl36n8hEpwodoB4lp3z+3oGRt3ezNnfkLMfbno0ux9Pqg1qsKLl+p2asH9TZy+Ae3
9bVNU+kWpuUH14xuC5Ou9DiE97AJTt9s0H+RzR/PL6PUZ3p8nao7no9bmXxxdoFRDKBxiXdkgN9C
ku+f/osr/W0V6tXJDgcKvZGeLN2FtFez7qw1lGzqRAQoPfWh6Sz6b17vX3Dm5+uVIsnL9tqo3uAo
pGEF4kCjoyLWWdtdEM/8zdL+BQr4+ajySYezq6EtmUnMN5xzckIqOH+YopF82qtR9hLnFhZZjwQS
XePN1Vr95ZDVQVp1E4iSOf5Keb9NrXrKs+tSoTUyHt0+afUtbBHoIXNGiIj/x1v4Tys2ROlUhztu
NjTKxRpk29KGueXaxURaraRVjBrFiu5BgEnje2c8CT6qKW17AzZyfWTSS4XWeR4dxukv1zUm8pOi
6/Nk3RY64bG4GE4EHPb0va4y4ph98c8+XigzbM4f8EEoQ4FDeS9F4I4zn73e3U6/rckf71HafYeJ
Uc/vk6NSQFA68JjmENUvO/GNopjxqVBaflhNp07Bl2vnEo0LgHH+wDunJmBoFE1Z4nmnk36k/ivk
OM2kn7odQ4rRKJH1CLLD3ZODjd+6ySNByOAlgWVoEBHbLsAMolRA+RYxiEn817uNPZIBapKKbh+8
etw/fDQsSi0nKQuhglcRXfJUr/94I6nQ/oUJoR/892NqpWRafdVPZ73Kx6zH6xyBKh1jiRA1et3K
qpUjQOIozpqk0nZnsndOO+GugFV1oX8WbXaMrQ2tTnAZ2xI1qoIca9ZWnLbHTwEoDhWO22jWXvco
7fy9uWvFZfHHKvwCpb4t++P5cX5q+1xJl4vjkNiiQMaBH7BAnyudNL26qd9xVZ97ueJENTeR16Yx
VcViYcrZ/yXI/jGLpZOGHuN0tMNWjmzk2h9vwo8iAkBALFP/wapoDR6mjCBLgogvLQ+aP0SOSufd
lPz7LRsQeGFbYR6IcKpcr1ju87P+ahgGkO9wCCCOc7NTIAY44BZQCDtTaolw10mUJKoIKJjtHEkJ
vp3FZ+88CN+Mp/7v9fJzPKWDAn/b1XJ7U4yiGgUymIt4+xnjg2/jKUARiACv4is9DPokw5GNlhfY
Qu+SJoOhUcBQWosbElPx9msVGdbPpcO4dKOBqxLumejd+PNvS2d1Odf3l8rLSPdb2SdjbBJ40jEp
xtBVsd2Ve2+1kKTLyHDtgpDRfYb3sHsV7fpLzCb2mxLCL9WUn6Mpvuq30VRPtxPe4DeDY4hAn2p2
qsqm2SdByZz5KXx1ODtsO3mNu7cYURtlrzeX1y9x2c8RlOKyFy5y+lFlBOG4Lpvprk0jCNGh7OW2
Hp0BmmP48/rHIuxTZ4nDXdinq9u7gsCXdqv8UYo7hZVbqeiVcu1fWypG3dhipd0/WdbNWiWVxXhM
02/i/41PJg+u4tf9VosUywdphZdlPWgHBVlrmhjT7okGuJygnmf9r88Z1gnXHMuEyjTKoZ+fR8vq
NJzQs2JTXYCJUdPhCrB2Jv7EwvWwT1dyK+vOPy/Cnk73ohqMKOsqUQFeHy26m1h4xODK0ECg+vfA
fgnsfw6stG7UBl6SGkwOMMTmSzSLLJFNj7cwbhdfHAgQPxgQqujeB+Qzzuzv5/9StG+opBOYB6mU
I4wvEs63dWua2eGW022VaH7VN4TSHFctp7MfuAXNYTgBDm5O/I45W5GscfcBFwb204koQ8huNs5s
EqP228rzF45QWkY/RlU6iR9XaDinJ6MK8XmkWk9fcjluklh2OndaooVHT9SoKh9JeaoSEJMqkWLN
Gmu7Hb4rNjR+OY9/jKUUFNLQS3u+1LqW5vYwPnTimOw7RIk4kf2GNyQbLvwaXlywHbSsZ+HupO+Q
tXKbqe1wnDaBNlqG/RlpLs3u5g0Spcn9K0h/Jeg3h3sqPJ4HgF0/i7Y8OAHBlBXZNDcH8Qi62dWa
aRYkGXQOw9jr5t0Fqs3721Ls29csjttvC2Gtr2gHlzHlr+5wmAMpE/Y+RPrhDJ+LmKCKBrtRgaOO
X9G4IvHW6J+R2EbUs4/W5TPnM2WZVctZwDgSCAIu0bkt8SbwzluZf5rAKIMNwI0h3SpkENnBH4W6
TAeaz2C7aNlTmzhpabWX9HwEMvGIrcBYonMEkPD07+laYCry7rj6bfepBb2tMDrSavV66Vioasbd
rO7uWjpEzhij7izCQypaSjJfFX0BR6/FSPZkwXv8e999JWX/rPBvTy7t+0dttd7urjz51S0KuwoO
ncKJoVV0Op2lO69DKKKKa3YpddgB9Q2qy/03Q/g3sWLrfxtC6cIw1xq9tTDOSg92HD5tR/lIt8Re
c7zmpLGBjGAK6Bptr9KZgVYVbiwQNLQ3E/ELzZBRkPeAbBDtVKql7VWhO8K9QVeUFPoopXcKBbr8
2AV8hI67FSJJgkY/kAXd9O/X/wUx+Png0oJX6kp993ruipNvWFS9wKlac5egimLIW6LDv6Winw8r
LbQVrQR3yu2gpVY/jrPZCSsKa7hbhNR/BaXeT2McnVVsRGwAKem9qyX8Uo35+fjSajsa1839qfJ4
TYRMctwEFnH8Yn6BQBOUWt7bcnLx3f5Z4N++a2l1TSqv11JX9xoBEVS1c/9hDa+BNR6PSW79CajV
fjB/JS2IJhS1AynDfkEXfgak1sBo3e6ac5Grj5bxoHQ2qjwBt/jvJfCFmv01xlJoe88blfO18jXG
izU0XYN8SeHyLYrdPsd5S4y0IPcLzpzXDdtvNuDvp8+3KSqlrnv6mJ+N4qtQ0MBqC96Z0+mAkMNL
kknueKReHkjom5cu1vUfL/0FZ3076J/5BPvCGi8dsuwhHKwBQyt+C3hcShJUa2FY7f67mtxv8fH3
bV6OM/T6QZ8cX7xrGH5VC3ZcErFTLZBgv6MlxKiSD30tAouuXIRvwvN3m/1rg3x76d3hSmu3YrP3
h2Oe6LeW5OyiK7twdt5mJsVu+muGS0dadrg8jsvdsVj6zHEFa1upLmgVNcL080wMw+3HZUmvW/s4
RRoiqv0pompu/orAOolU7i18/C/Y04CHW8dzAVomtn6lzXhUr9Xt+sEhew36w90UHprDQAA6lP6g
cGUZmQJqniS0kO0356z623qrVbGgN8yKaaBX/BlYZFsgr9Vy9T+knWmXqkr65T+Ra8mk8JYZ5ynN
NN+w0swURAHBCfj0/Quru67XYx9X/3tV1a2qMyRBEPGM+9lb2FkaeLk5FrOloEq6jmNebYBdzF6b
/99PfYggi+Yk6XUYqgvD73/So1sDXsktc7a1THM1+FK+rDm1/Bc3Wnn1rg9fvt5mWRYdY3HKP9xh
e5g6GDri51nH9uhXsMdzf+/Ne+BJ7fnP9JVLf7nXDz5NTrrY+V2igXUcDofjtVtR9glwMBOKO9xu
SxRzrmTjL178qSW9/8gP/g3qzbJ7UHnx28laL7aiNDALJt8DyyFlECFdBtDz59XhEj/38ardP1dc
xbt7LWuppmdhJJ4rek8t+sZcb0CnpkMjEV9OfoI71ewXRvTZFb9/7sOF2kZZpEg176uYNtn+5yfl
0V4QEN2SrDlOQsLWo13EhM2rnX7mV++f/OCz2iWjGprMwRafeAwRKfPpLjAPj3DNAs405xtvXh0s
5dX7PrgqOCKOlSy3xFNt8mfKLUOAE7onzEjAGZ/gLY/uwFutCqbdBF6ft8eanM1XO//8i+sQ3nZ1
OF9vhFV3X7yUENO51Jq6EA77E2ojqrbO7NvzVmdIbEwm0el7X/3XieCN8fPPs/bfJz8yo8IiljFu
wZP7y2E4hachHH2Wi0uQzgrTbveGY3hsBuvO3vxcj0FJpxboXnsL2dpgUDoOudxP3v/xN77jvCvT
FYrWCwaCPEx/vur1Bs47c72kfkyHUary52/GMl0x37BhwifxTlc6vn8/w+qzmFRhePx/76TxYJi7
EezY6lG8z4lktXEJveHWCBbJPBB2kn67VAqjZdk+RAEUPEVhzxysQGT+fSVPOmiGfL+SB2Mt63G1
V1NdnC5WMhwSFmAxVXtgMVPBQMOrV3+CCf/3Ax/stByeo21iGKq4vrU1/IwpmBHyedAceA7f4G3e
su0XMcj/xUb+s98Pxvkg75I9OGOVUg8vKYk8E+oB8j1QEgMmDUBuUU/Ze5Ebvi5uq2IP/3Z6Hyw0
Qm+hXqMWg0OkxiQaBJQJ10pf8iNzHX+vZ1Wf6Tgc86QGNzbu3EbMEPmEXXUO0ee7ADjv32gFHIE2
vDLj4qj9bXEPZnwrq9FBa8RR/MgYA8JxQSI3If22RiMMydR+FaM9rXvdH7kHAx4ah31Fz1QVUQmu
Q8y+Dq/WR2ssWy601vANNBDWv98K3MwQCgCL5ryDLiRkGaUuZB/o0jF951PfZiDc/HlVd3ruy+np
yP+hDGw/mNxr2D7suue2Ch53eBpTHDSDiWGZnigIMM1DckBO/Co7uFFH/fEl/nnqDfN4Z16boy4f
DaQsKAp84MubYHGYkymapjXKbcvxzBkglcDEr1OWsShc+ZufxHpxHm7sHX9bxYNpakETo1ZH3r1v
f4ReYbZBPDAHalHiL5lMYKgJmrbFOJ5zXH9Jl0qiaHRY4AtzqUrOYdVHTItpLKd3Gb35r3zwrc/9
t+U92Kv4eKq7x0OjMtsxPo/GDCtQAvxPoGcwLG0OKPUDQaVqEk+3Y6YniHB/Xh3h50bs7lM9GLFi
G3VPUiOJTWK+ZIwXnrUsz3AmYJxPRAF7y4eX8JXXeBoJ3D31wYo1zWlbtRs+Dbaa0T29Rw4pZ/Y6
OYLraVO4NjW3sRdEBd4ACNCoNL+c/deKunrbbqDRMS/QlVogsEFOejAy/bxyJk8DpLsFPhi63VZt
o/fBCY4HHx/j8WIxM5uZOL8jvCkf4hUg5rldv3vgg/FSL0V8auecBuKCIVMNlKnTtxaAtHdmvUHl
0S7cU8F7aTVf3tUHGxYpjbpt7ZXbp/hAFs/FeH2el+VAAspKu7DistLRGAzqwUg3Bztmz8G2H9CS
sgiKI7R6YRX4n7jyu814CE+rK2rJaqKqi6Htunt3EQgsuWcCo+M2AGrTrb8/8GkhVbl74KOZvGrH
bQQ0CkM+tIeqs6epA3WjZcxm0AIwfi+KKfiw0xARJ1gzplPdqTTL//syntY37pZxC3Hu7GZWoNS7
12Xx3lfnkzPAKbjQFLiY9CoGIhdxLAYKbhgJOkovnv7izD/m2Ef5CLCEgROCYkpJV28hvYvq3q14
/Nbb2ruxPX1lCTpPI4p/dv6xplKCv5brE69s+PQ6PBFSjBv7wIu7wCpnQeBeJoH7/k4hr5z1VtuF
6Ahz8n5+xDitBlmAoBSYUuofvQ/kMXAErujLgZtnLUnYvf7rR29m9O7LQOR33EcZsQUe7QPc95g+
UuIm9k41g1/+16yjmBPV/r5ZzR7oB/p8wSYSdRigarSKX/nYl2flwYR2O1HWZXxbXbQ9xqLJWcWE
bAzQv+t4oOWoyIqCKPPDU330qhL2Kqy4FSXvtqN7Uo6hJmEe8RpYx9nl/Re+0IGoA/d6OPPWQPQ8
X5zPV0flwUReMrjxqjNHZTkUUxKiCyxuJunaqIKNfr6Zvgq2he37i4u+tR3uXzPWWlEYCqNM+WcI
WR5jhdBxmDNzQB/ToWeI9AmITrKLF+/6rNZ2f94eLGBipAmSLzx5iX90VaYeAGkCI/EowlDrtrAD
c8OmxPkiaHplCR9777m+3+5S2H+FZ6ahAfDH/ESgdvEZRE5gakPnPRe5OUHRAVw8Xfb/WYbzz1V7
RCLmsdLehxmv/kEthslEl45/5opa+gmc9kgS09Ts+9zuv7SAL8KSW8h2971PsLNsr1dOWAn46UPk
dAW1VoAzzFV9O6RXpensFqSuL3b9af/q7nM/jkC26lN+MA7EQ3Qv6Kx8ZpMLsiC+yF8GJM/XBTDk
HmEp33w6fXWxnhcc73b8IQbMii5eByKYBaHYMOasHebwEpBZ5m+8OMVOMdY2+irNN3/aXfz48juA
NvNVL+1pJ+N+Ex4s2jHppBKCYsIJk1yK8jLwIFYhRonNQT5Yjb56pEnT5Yu79uKW3zgy7r66fs5i
dVuLW04O57pdn4iDznLgzTTC4MZhbjh0NhDi+i8buE9TVngjmV+hsk0pCgN09+ikQcxZ2WFHl0jv
9j6Yjm9b5K00tyqfJurk4E+o57ThiBnp7pslID8vSzjPPcndIh7salqneavZswjbPjBT4QqEmNIP
gDzPUubl6LY7ovza7iOeiBaUiabIiy/wNPK4W8FDDCofa+madit1UePLuPQM0Aa4MhCUIuihuNWb
UoF9deme3va7pz7Y2L2UhkS+YvOv1tAea0xpGwnAOB7rWaYFlKB+L4fQ8bz87s/v+92jH+LNWKvk
ONV4YaYxPrBxQ8IJkhm36s++v+kpSdaI5iUCIdPNq7d+6ln+efSjeS0aLTxfD+Kt7Q+DJ8s0yhkf
ZDbCpp/igUkl3Rp9IalLt5TUavnCjd8wwX84VUW0kpDbgiPnwdroWRxK6ul6i7VdasCL2e5XtxdD
d9mHzYHhh8InoHED+eKQiXL8B++Nx+V36HvgbzZSC3Ds0X/ZBXi+Mf+s68H8bLut2rgWZxHTdAVh
M6NDruEqApNjWJPJir46dDznya0o3X9lhJ8n4nfb8mAKtol83Ocaj19+fBwCiomGO05sAhyaLiPZ
Hun+3H9VInkG95NhMfzvt3i4+jsjrtVWwbco3T4T9x9jkj6tv7eLYTyPqeB63/QXVwlw1TeEDTec
R3DJr06k2Ni/HYiH238tG0nKtiwC97MdEezw3gLS4w0G0QSXK0Zmpq8rH2JD//bYh+sfbg/dsG1c
RPlWiCWaoq3oMjy/Jq4MzIPjpYOzAFZVwJf9Fwbv1Ss/3P+DVp5R8+LZ//G4kBjE8xnQkW+czZvF
8LsHxPLFM5+auy69U01hCEi7kQLd+ZpdcdCrLM/E+QYNZzAHuliLYbkJUbsDarv31sPavPi4N77V
h11WkFBEj43bDqvPwy4jTN9iwjZV4d+yGaQlpiKtvcEi6p/ZDNIcxV0b/fHnhUVdvpfQPSyGCQQa
7nDXz3tgGU7QG8KyMshZ6my2m5LfxO/t4F2aCihh6E9MKNeCSQnd7FQ+DPc0zoqJZUWZOU+mm5Y9
xaIYmbssDl7R12CkRQwq/Pr5++Y+wxoqKASh3ggUA3b5h1rjtt0Y51YUqWBjOEkA3I4j2WJm4JP4
haEm87czgL8PZfFPE8g1dQyExMGBYvCgZ4xe1U+ehBWEFIJwU2hXKjcao7tPfZXlPDvmhrKwXXjm
XSh2BHUSkxjUYM/B23wKZWpn9OJTP4vf/vVUkb/dPVWqlKRTxjy15fe70NjSHGDUseto/GvC9AMQ
xfmUCkLHeVW/eeZTBJ+uquswvcOU82BCdrocqedSVha0UUXtn/NjQ8oE2F1VR7+d1c47t/gKqVWJ
hNH2Qv974oG8j3t6/Q13e5DAM1i6P76PuTlYm9BhJNDK/wfXHuwwIAb4fLgSj6j8TnYwEA+/KjcU
fAE9YceUof9G0G0sUlkmQrvGCM7TjgBy+AJD8+KYPrE7CrNBiD3I4Lz17oO932ud3QVJeoXuEWyN
n5/jwM3fgnUF2JSoZ8u47KCavuNzR1/+/PzOEbUqpvBgvG9e3Zgn5lcF2g2lUldTCAQeTGCoVVDF
FqW8kBHZEaQ0YrrzU0utz/0CauSxK9CwTHdmPiQFIgZebQk+7TNoTiobnZe+8FkzR4W6lMoiyCVo
3B8csBpTUEkvB3mx3RyQfOuC8Y4XycKAeRKXVFhUOZgg0SN0iYoPGTJ8Bn1Du63a3RGKhpR/0pM9
MUVmmllGYjYtX0LPGt46jVLVS2bTJyEzq2Xn2hwnoOgPUdRWli8S4sIyyRItlpY5BgOlXi09d0Hr
/55X78XH7tqfXN3aXQGI6iEyp1uQidcXO2GM6jh6VZB6VkjWUFowJBXUPnbnYf+q6qArcSi3F2mM
N/2IOgAapMWRw/15CIbrI7iZIHS/3xkaqgsba3i2BqLdjjW8VVEid2r8/MAB3Lwyh38keB3B7w48
twtyyWjf5ofuDFMTNXH7XGoS6cXVOrnUNdYU9GenvshtmQm6ASZ9IOj236/bn4AxHox2gwQmGJUa
uAz/bRGjzj6u02slgZj6GH7S4oHmpovijznoAQb0X2byNwjWv7ztwwMf7KCmb9M0ShqJuEJ0Zse5
J+Io5Hjm/su0+Q8n8/CsB89uFPk5axperuWD+Qd4LHprwrN7tAh2kx6I5xf7+WehQjxS6gixUmQw
OjfiibsPeWjOxVmPeOTOjBULVJylAkMtpkdrBhwe2jEaBQzkAY5YlWi3myODBlpJ+HYGyvH3b/sf
cYCHvVbRTTZw+pTFcT3//ri0/7fGNW/aiz5raUM3XwQJjOzmpQzOzmmLFtLQ+D6cnNoJN8q5B6f1
MsMsZELjtILdWWR8Z0jSTwxlQfseBELPjl8LUW8rGyitUQRFMFSfVqGdEBKn6G6ZJKj8Q6ccFs+T
uXwNoIcPOxOYklr8BsHGLrd0XC6lYLuLupmJ9ECJDqQOiGv7a6he52o2uR2dEfwsD85JCdTM6iRk
WsrZbaWBBEJfIgdOkDsNLcOBijsMti2EDEdS7GYdVOYOnmbYDBbsrPpk/7YvTJggNncpvGP4uz/A
y8AvaYmFqEyFrms1uPSb/fCi+PzcuvUja1ZnpcISd3A6QSfp7xmxtGZBmfsHdL3zHhrqdWvWufg7
6KGb2Ta3pGMfsKN68VuocS6CTtSTsmCfsuxVO/Gqg4MgGeoCiRXBYWbF9q+R2wuaZ4WFSoE+ie1w
xUjmLLpyOM6/yG4d2WadRqcRiqUiurFz+Kuw7UwOkhUmwFbMAIWHBbtZ50Sl71XhtQjj/AObYXda
/i9/V3IKJgxtg8VtHQ1dGYZt+IHBIijFzz/yZ8JkJLVNJAp5FSa4dAiDL0cLUe0TUpuW9A6b8GLH
N3f284bu3pxvmnEWztAFrIlm4VzmXSNn96mty5ZoxCV29c45+NWO4sBAyfwbwK8dOQbqTb+tAz8n
Mjv54EZSpeRCe9dacC9Qp8h1B+Lw8EIMWFgcJNSmcqEvyQtIFoqBux4/MLYPPMZMZbf4haH2lAPq
QFux6p+pgjJRBTHCDn4EikPttdgjVovw7dtCp3JAgHnlEBb8d8kYh1hdjoqAfWYfchVA3eLyTkkt
fcvmVdvsQoGTc16hfgwnsG1c2Ca+oQ4F8e0B6VBsPnsj4852tdeRXGaGA3phcsIi+9ekf7z414tz
Zlo9sxqETENLuw7ixFJ3bruwJ8aQtpVgWm7b+snR3t6awmybCMEcrHPhcNLE/22GcWnu23AIRdBD
QIp0hhxEcrp7s7wyW0bHywjyBWKdg+tPbudzmS60sw2QxeoJyokkGX6dA5Qtbs84WedJ84s+PUNy
x5/2oLv0e5BCEMO1ghh6GT1Ecdrcwa0iRS5CrKuuF49a01XPaQHEiKzR8WJaX2/zCE7OqeBhSpn0
jSSKMEbkfmVo+exNhbN0NtXY1H3l0P9qedegns/T+bzjjxzmPKC8s1df83mum1D+1+YFTk+5seWj
xeuTw+vu8WhXW+vQcWXUV/ZsoRluTQPKGd7Wq6zzismjU58bbWrv7i9JMDPJl69KtNxH+8pmPJ8g
bGtb3Z4aecSpPazsTpq3kSvwLpVVRWL2Tl0TQhu2ptqZdT0BX8iZgIbjOaN33o2sC1YJMRlm4E9W
NyPBb3XMt/KTH6HBUc1YrHuG6CW0FU7n1dzCu7BDhej0ixjYXmjhdQMUGzeMSP+219ejaAlrubud
10xvgVpsBRSJMjBGeuzGbzA11NAqIrFu+3mrz1/yUDueUUOKEWlmCkxyISJvw7f902iUeRk11yag
W33BvWxt1Bn85GVhK2enG/qkkVGnp1uRhFigrTdvSntTl1bafisSSy77TM5WNL7O4ODKcVexT/wg
epT2maoi0oOMW+26/GN6XF+oaCS/VzMsreM6h+fGY8e0hOpXO4EjhFX8dANuA1VhMxpvSswTAwxT
gAfHPhNq/Lm9Jadm3tgX1UYC9+DwRylRO3uvq4wisQrjp5uQxTTZgGcL+hjmIaZHCWCgv3/rBuEs
stmFy8WPxC6DProSnsxLFhXpQvqtNiOXL8iX2yCecO70ZAQEksW0m5g/xQl2Cl9ahZZkbPTdMO/0
2pLThiy+baEWdUk8NbcrlWUignRwSgEW1hT7klm6VY1P36hqcuEkMz/MW2GwRytpax9R8U3maeKr
qb+/9s5pai9rxmxPLW+nfNae0R2HzVcE4w2yIWlfSQcFajOdQZg7jTSnLA5DWqp6O4lWa9wK/u7t
u8KZPzh7AjhyAx1hJFK4h0guLKpcb06dZtHX5pV7KG1Fsc7I2KdHt3FR70AGKdA3inuCrBJpWJLc
wvo86D7SLfznMoHmor9wYfI/9M+uOYhnRmqjZTqoEawcxF+tz4sVX+33+Es3zFUIX0PmObHmdsxd
7BRHxFgygEijiFLgPHF8bEQMegnNVsBBHYu7cO2TaNQYX/fvL35ref3x4h1DIkFTZNLWhzSte24p
xzxuNwvVOy+bReI2KJ53emen+ai2iPdJruZmvJiOujT1jSjQvBASesU5BgYakb6xFGrirwRYngW6
fIT/Lkt94CqAxOaYJFrTEAlKtuxI+FernC8muWwnoysCUorloy/UTP6+HShLPjsIbAXJO4IS8o0R
4y4ElVvdzrGtlM1i2fJJJfATYlLxNse+Q98cdhpRTA+gp7GQbpcpIo9PkwQxjpN1WKnLSPKZTcs8
NGH49a3ZQsXWVmzNbZnFqNma1WBc9MYZuDSmB69cd5cJ1dGotJrf2FSpxea4n10wyGMMc6s0Afem
5puxBRRh9JxtaKbB4FQ7rWGGcO6q2/vqXbz5nkv9AyRhtYmRtJ1nPS61//b2VQSjnt6/BpepzHWX
YHnH1uEhM6t7FYIxTOv/ffv+bDUJNr273Xs4Ta28yat8f2yAmLQ3J2Ati8p21yrtLvP3ZBb24Gpz
AZqNA05QpIXZcHp+eaZlcVn/ONP/rOKRJuXcgh9dPhXN4oM+o+QOWQAz5MRGM88ge2FctFda2XSD
afz5fy57/HsHHktzTbjdtTsGz6beOdS9ob75VN8WjW96JmKuV4yC9fYGIFLMrvXYjtEXAxev6kB/
luoeVvFYqovrbtQ5sgqBvysHn+s10d2CPsfMGewWDhSPBB8Ha3pmWPNFDerl7j9ULupdU3f16tBQ
dx/WVjloW3qvXMSrMdM1gaiBQew+KibZ7ECYM2cRL7JISX36+ZE2UboyZR7tIUmWuuSRUpOLBTQu
3x8xRJKZ0IV9ArZeZmT/fuj/rA2z2ZSU8B+dLhWbmy27Mxmt67mOk2TXQK2E0uuiDc50cAokQSE2
FolHD23AJVmd1UbcvR3BCfdVm9UV8dWrf+H3z6bsQ9Xut7w24LcXi3u2GfeLe8himUTo1Gq5b+gA
dTx5IyHBVGDQQsbDnY6VeztPmbUnZ5ifU1MaRQNj2PnWerF/IFAjEBtmvxEzUK0++iFI775Y3B/D
BQ8792Au0vAkXRI9aUBddefVB2Rlsm5ddm/p7DLZOelQRZSFmhJtGlSUiXU2GMBka7V060xGuOzt
Bf8ChqzwO5/G4u+Le+qCZFWFigJKeO0P0gN6mCh7t+R6YUBheIIwCFVHUhqkoksQkl2v7UKRar70
fE8/2N1jH65up5SkGCRBDTJV9mTUIyX7t+rBRfhORDJ5pWN7G15/tJUy5UUK1gaUHI94ILWzO+3i
C5flRnx/LaxhuhdG8/hF3brrg40hbXV/EYtWvPeV+u14k1n0SXENyOTqa7sCZS4XzlwM07yCif5J
KiOOxz9re2xl62pRZ1mTNfBxoBoEXcpgWYlpyU+88o1E/CYt4KmT39zbfoY2DJAeLcVRq7ebgKnR
P1Zvb3Pmi154OfbmiYWRMS7cebThOo8O5lg1jUo8SrS4hX/YPDrITmmRXfdO+eJ0GMpeG8eDONzV
2uoWJL91TLG5H+ccXkrhmh3+Iv6ybMMWKXt9WmMMM1wo0TMPBKMs2dliT2q9oOiL0OZwHOzt4Dca
zkTxaOx+wvEgGiBahEISgi49PCzBhbnWfKoggSjXHPqTrLa/GQT4neUWVM2f3e+Pwukbg/BreTZ9
KLaAL2rAjUnEkuGeqF2z4U+/3Ggcxm42Fz8JPorJAGL9iUfJ6vcQEv5ZCw/QCMljQCUG2bJFdyaT
T3BEtuYYSzYbUyTkd2e7t9ki9d3dJzWr2ayLXOAPf1HI8sAUsiR1pXjcULX5P5B46LFCBQmabpux
zx05KqUlQbO5p4RLQBSORxT8WpUg4T5QeXe0HuNRNdXIDjCeRUxpZbEed7fEiozKd0+C75CizO9v
tgZT9r0NLr33sjbfvYmMniFkVqrZ9BgkzseCDBWFSOjwq21QOgnchBRwR3lIVzIcxLuP7YlUwLtY
xQfS8VJsnl1pera3sqlMKXRfVPeK5Bn/9/3s6kVw/c4ofpgdIeZUulXvva17NXXwxvpPtSL236Az
dhLnsjPbJ+sNDAg5X0ZExqCGPlIpLPnpadRSUGUvK2/f8q/VoFJGlXDUsF4YC7ltyaO0X012NUih
U2IuFcXOHe2nvzvDAJoZM8aw+OFTzazOzo9KH2Af+n83jU/DPNmgtyMbCm1IWZSO7zxeN9G3nbSW
agruy+Hn0N31mTEUFbRApgM5cCi5a1aKffQNstxXgII/+cCEXbh7/IOJrM51dEFNo16gTkYnAicP
3QjpYWV/LrQ1laWT0FKbUaEEYCWIceKttRrNm2E2vQqOAOCceBDz75ty66//YUnvVvUQ95Sd0645
SmyKyr1mUTmX8vPgrhuqaFTdvAyJjJkwpGBwYCQeUYuk71UMBjQFrfb4bENSjI4MYIjN2Qyt03mo
jpoJX/OVZMufqBD2T4jw0EhleEm/MRzefT7lFDVKVFf1Yql6cJmsmi0pSkxgMq+HC9ebOd5K2Yyy
Rij0tsHE1PS8dmPf779saDx1P/dLeYgAkqronhKVpVAJsQREBTbnPTre9o52JeVzLrvF8OpbsfPU
2Bd97hnzEuRL1ry9Ft+y4yemcR23zWvbpiBpDNr9eRgxKv4irH3Wm7jftEfsfgdikoOU8nmZ1v+A
PXCtL/ffFFhNE9YuLMig6g2Y++o5OVSG8zalqGhM+//lMXuW3Nzt2OPdO2tH/dTaX+tFEvaOJTKz
hw+NgiFUv714kY6KkWIXGIb5VoPQD1E/BwHEzNr9JnOFMu7OCwe0CKJhvN5v9pCuppSuFpBZbW51
wFGsmep7ScNifPC6K5S0CbH+fk9enb7HiYC9sT3Xec3t7ffH7nW23jqBPqEjMZ95Gopf1o1h0N9m
Zjqeb0JoZeTZz/JV3UP+E6L370vwiPgvkCXZpjHLkMZXq8XImF3ESOx+0D0EEuzOUi+P/NAO3A/1
s48PlfzFWFos4GrLhzMF/xta8DTVky1iKhm+5TuA2z83d19DIBlHM5/SBj2aR0GdsTvbsCuezEXm
SjS9E/QFd17Z7wSiEitYjRe7vgptKd/KTZD4oER7ax4IfxZbtBScHLxWOCE+2Dlg1txdD1a9eH4C
yrR/N7N+471faTOYW9YjYCguUKOsDzP9uyDAasV4H0SbZyNGJSnMLrGIkkVVfK6/t823tu0wzzrb
9QZAFDoLQbfsOHM4KGG9hLraThgSsqldQh9IlTWJGH6gWAl4UjTCuWqRffQviRNSnaBGFSn+lcKs
pymjmrK99eOjjeg4XugKBlCHrCL53NqUIOdz9X3eCqK5TmtBVCOutFAG06lgsv77ibuNIz5a5vsr
I0LuO3sXqaEhNSlGJlqmoyo4LI5TxD5+CCaS44vT/TQ0vH/WQ5dcVvZx1RK+adf2NJMHEggGUEsI
/Z0jGUR3HUTTGVxpMzFGyxc24+/hUC4ZObl5ihmwXMjmvlRb+bz05J3rrHaLg6k1zMOVX9lOgPMZ
F0M+Dj8Re9k5WO5CAri/bxmkH88qovcvIuzQ3abl+anZlcdOTRYdB4K5K+3aUHtdbeSmz/QNR/ky
zbyOR7p7FHD6xtXMa0lgSlNQsS40EgI18Qt4+4bLYk942SV6c6jZKfwrjy3lAsZSL/pL6MESxhC3
bZze1AgiOyXusyKoAkJ7Q81/c+vqdNZEE9M5o1nx21L7kYJqnENPmJtCW/SzGBnmeYkMisoirP5p
JQrrIZX27iK0+sfecs9tZNlFyjscHar0RySGauu4SW94otaZq1tvusBUxIRSFrStWOWXzrNx2bLX
yIEBqKMIqfaGBdyj19neviJr3z/N0R7XVPiAGD4Ne7KFkFEJibOpElQ6YRd2Q5mKNmZBbN6wWML5
FpKAb2trXcwKk4axaoWCCbuNBjhMeh9UjRr387MlWFk/d23/MJCYRyKkVF1If5FfdT7KEGmkdq+2
upT2W+5w27DS0kZ88Gp+LM98j01t6V4nCa6Sx4Y09Qj2MGrIVtQmSbsce+jk4h34VgeEoZwtnJ0a
1WVLrq3GbXhc9JWdrSL1ipS6duFn1cjI+Grb2G2XVpW57ZyZwChlr07fFD1oOjpxsDO3cNz7u66Z
JhzIlpvknNGK1p6tO2dKCH3wf9V4qZb8buh0J0LxMWIa19TaLr9YtTzNvmb+D3Km024rQNKUDsWk
uiyKte6k65+NyncTzUXxXSGMIgbmnTSo0ThJP/bxfUoPKu7Nw/6cZtHGF8SMELsMz5vc7Nu2Ndf7
NPXMr2xW3gDnP/FQoO1BzPSprP9oQXe1J/FwqMzQ8XQTSMB157bauMWDcA9tBFRMoABlPdHbC3Ym
NbfHmVFPlnwiyf6obqnZEklL8c0ZGC/Drybew3AZcREigy4X2tiGslFgoehdBkhzUVu2tv61ZntL
+wS5/QmugY5XW63vIxg7IVq0LvAnMr945T8X/ojE7KzSR67Xalv7IEMWcfdV6Hbt7EZpOOIIVoOo
svWeNIghp+YnsXznAGohh3XcRjimzHmfq5OOrk6XmYTTQOFob0gsC1qjg5r6MkLnhBJd9Cz3wdW5
Luu9eYrtLa1FzeFshzW9KSf/UrnwX5fYyQtLM0z0zbPFZXCI7f3FTEJTT+1oFo1Orjw8OpKr98jb
u+POMNqo03CIXskgH1EkPi5DzveU3NiIzWJjjM9fbKScOhKq6ToVxO2oPFvit/283xlJgTQOh8aY
v8Sqmq3Z2fdKQunG3ZM3YhAwAY2fYg3gy1MIJQmHUg6ZX6F+enSWZcWchTE5Y6fm2QeWKK2dgzzg
btHviUv7oDoH9I+RH4+tmnPMFypNdbrdXA/iTmgE5wcL8R61Ftm93rGPiC7wv5cS1750k1LssFyL
zeZMJHqwr92uRCdARBlx1T8M0Kku+TdLJYfbi0tIaUDt2EU2atEDlUTrLHwr3fBtp/W32I+V3HXz
xCoRsi6Rf7L2O1dOfYXvj7I2ckAH71zb9XHSyR1VhofDSVo0XUkKi9wuE7rf/oUjgI1uefKMP6rT
780s5QD5O0GzUpkKotd7r1m1aND+APZxZf5EQMtrenSKZfHVaYSVOgXq7/rqnHtHf5N9Zh7qFeva
KwQp5fa9a7cC4C/OBQ7txXVc/daFcx4n/pXkt/WWBuFHOToOEHDbj0491W56zJmN6E146ZiuhaWg
gxG5sl92YSAKad6HToIL6Y4PNr1B8zg6jjq9cBr2rk7pKsDIuuYBPznefzTji8udAI5hNu8sjx3l
rBSbay+0Si8Z4oHQJkwshYlOYhf1/fBrTJjvLV11qDvJsA1AZ5y7bXs/UmUAAnG/J6Ga7B+8Yz/2
CiccVmPdIdBpDbZr7M/VypfnXsun4COdzbR0d1eI15WVPrv2iY62Bem97hbIuxIQbe3Ult14ltuI
H1/c1rxYdr/3gTq89jgNW67bd7SuRM+7bcoukj2kW7J5RHLEKoKMucd9L0HeatUZ7daHky1NEnq7
Bzse7AfpV3esfBy/LsFpnPaqvox291vhcc4XMdH03qZaYRztctLpcU3bsYUP5G96amh1ED+gFT2T
5qcWl7OZVMgXTXcbbcxVi519cNpbKvKGkn0dgivhKvSMsTbW3/QhRWT0hWrnzP61AEKDTxGIohNY
BvC308s46h8rG3+67binwUEWHdQLnEuifGFhBHMnHnbtEheruFH/MsiXhAo4Hh0oYeockYgAmXt+
Y09P31jaaENHGN+lH6wGneWjU0ZONzZz2Zc/y4/qm0sWtYNr7RB64LNQmLFzbFJsycP9tn80+ik+
fcgNq8YZ3fCTnUq4kgZ4NC23H+PoXZjx5DfO5uW7O2h+aPdn37qlJGa6vqziwbZ2skF7U7nHnjKh
YB9a9MZbP+maLewezG1jqyNZlEylbyjc9oEyNziJ0wtkUkAb6G70Otzo3nYeT/cQO1sHR58nI/ls
SSUNvGapy+aOGKBfvmWqqMadiN0TZ0uvjE80brMvSIboowIOj54xjSblVwfkmd9BnjnbOTH6PYbX
kLeMtF60yhwMASiFklDBoO9YYPajr2h0QEk5/Wxs7CHfFECRfrJpXydDXieHaW8MACiHylxxtQ8C
IPEeurf16ZqhBuaBstr9Ht47q9yTUHQ4W9rikpj6LBqr9IKdlrvbEOi15ocg8pFwRDlYs0EwoV1G
WNKaXwxTnPQl3KlZy+040oqD41f/+1Ds6jGFzN0XVjaWbeW7izY2yLafq1mAlaJB+Ba/Xddb7qfq
5inAFlNH5HJQTJT/RdqZLDmKNVn4iWSGEEiwZRaaZ4U2WCgGRgFiEvD0/ZG96PyjszMXbVVWFZmh
CKaLX/fj5xzXvU3CplRoniWEcAJDnr6iCx/eJoP0sgne5VvNnMjZe9sY5efDs1V7uimvqVMzoGus
q65o5DZP6EQLBj6Nv8nGevKV1Wu5caSxSf3prSfbYKWQV8FPWckvR7hQE00nzmzLo09f2vgtywxS
B+Jf8ZEVA7OV2VTD54RST6Y6eQsMRlhmsyH45h/M5THGq8CckQ1H87EVcr/C29gJHfUaMtPO2/Uq
uVd4TsMlCVdB9lQNlVet9Z/9piocdhjBzefCWThXIjs1WwhP678XPLFEuYXfbWxNjrDB7IQJZFNm
z+Cx3Q9CMMGd3sp+ni/lj3h9GrmiVSk63trpOT4yusxQnHY8zxlb1GiT0qqYkwjxaSks8/eyoGXl
UeaFmqdqIXcXDszHdDlZ4/h8YnlgxP/4UubID4RNo5dX78Cwzjowph+vgqgqGE/rsenN+loblCyZ
8018tx4DDIsMslqUlnQYy1T+jGE6QK6bMQSPODSfLOVFtJm+pReRCYOtGaUEAEzAmXvYfPffcqFl
y/xbXglbJj8tpqQ6c+bKOMEQoCS94bKr4XYObwL8Qro2DMp8We3usYznFLDcu6MgaiM3NZMVIdsZ
ubMnw2eILiDrMVPZ2dUL1Z0wZIjs9xMuz+zYb0iyY+hL7AO5qX5mTr+ZbID6M2ZjyFp6rSG6vSBH
6qNlRHr7zbYvrF8dOyVpQhg54ffjm3Ahf8w2WWc+vtMP/p4fUo9xqZdPqC/a5NjtJhuGAsYOzy0J
jPKbwPkstH4z3gZYp8xnyyTThMQYDVMfQVovQWWk15RZFok+3RFEid/VL6KS12v8xuatTfUysFCi
dPboMJEIC2BHs8Ik2eg6x3ssas4Ce5wEOEhf+fvRRxzq0xdFCwF/1248KliQaU1aEyH7t2HgVO1m
8AkMCoqrYJP3DNm8EXxhG9jZwXyow2QiYca0w3Av6PVZIFulEzyv19K5OcrLCr5096VeSjaNetcc
WhEZ+NN+snPoxd1fsbvrH76dLCRMlSQtnMN8dAvzdcU++lZp/ommpbSF//r0HSFaT0hyBDQg08gY
NQy1LfVRpMvFQXlpvbSBayhlFlsUAhH+pv1FBIUYKXtGmhtjCJur+CT7Wn+ny9E4KmA2VFCAslhr
e+OJAX2ldcryyVAPRpaElhxaTxLo2JAbK4EpO9XL2Kxpm4pmU9iNaqmlTh+iiPW6cx+3GtpZpeWx
DtXzaY7H+uSe4mdPjftyPK4At5HGKmvjURtPRgvGZlZv/MCNCjuONaiUGbGegDTPc6OvFtgaVYqW
HuJbxeA/rpXlOdbhpkwYNT8q9Vdsk/NyfuNKe03JBSZ3mpfsQ7EetwOTmBc2y3Rv29y5eKE2Xk8t
qPRyV1JQqaQ6OsjVBH/nRgveSma5YsJ9ZE5IuBbtSOR/LMvGyj/UpboNTtM1+GN1fbkQuFb+Wtn1
NcqolLTjONLIKBj0ljvjnW+Hy6bQuithpP1+XacHz4kuCq9sfEJkoVCawXzhGhaRqE+gXMZGDAm5
0IutQMv3WhzH5XzaaflyUhgKYX8XgBTx5gT2eD7kRCPmbczmEr2PfWS/Luqc8IyUGfbcfrLNnGRJ
9CwTTd2Q1/MlvyJfertiXjTMy4A0TcKbNHq3Tox2oXxO9oWTL6Q5bXHZHN9yySpyffxwxM9nZHRb
9RScxY8WZG3MLdPGLpEzfZ9eizPRqXUL3tcQxixUHumQfredLm18UROuRMUZCc18/D1VYeJq6s58
Ll/sSPSP6LWBzr1PD4+ld8jfCVV7ZakcX+S1EQR4Sz2F82BkqlT0pDhAR27x/p7se/2xDIAXcj1e
KlQ4qZVTt12qBbxpeLLxMma97+qZnXeaN2YCR0yYLkk5MfDvBZ0NEQoOdPqB2XUI59EMQrFWvz2g
Sx7H+26sNe5opvvLMfyVbAkmteHSWl2BTmG3u+myfpusU6f8qK+9PaFdh87Jer1Flw424Gfq6V2k
CZ4jptao1MbF4tfX+qjH4N5+kXnNBhp5NDaT1Mn5LytWHrp/RcbU8zFcZEa2QpMaaQ/kwoWudsYD
2ilAJey6yOC/I0F/RHbj6QF7bqlDGSguCSgB3sHrCOYFZCcwyq/iPuU7CzVzveVsP6FHdOd1l1lh
Kyjr0kjzJlpObIDCe5KpLSqNj4bYVlWOHG7gKYdf7FWXkFYzwwrJtUfDAXxJI/OFHj9TLNjj1eVx
InQ0d75JwGgus3TuRfaXsvXeWnJojnYarav7wNinnQhT7E2JTIjx3UibzLQmMzgLoTF7sGVvSc71
KQBj5Rr3iU9wsfD8PTrM5iviWsS3PnW6zOJExTdilYDuB9Y8hR23jUjf2oS7cJOP9Ve0LjOrunuf
k8yYQfGGBcbdwodH0KatLbQ2pzabacxv8iC+zoYEkTgqREZYG71iscer3sInZFQG1xs8rv6OIXr0
aCO9GusQxAlc6l6dadlTA7seD7EX8n9Q2HwNMx7yeiCaYasjZ3iKFsFnoMtDkm+saDN8SbiCWOez
+1BH6FluJak2fPZEfC1xRX6auWolI51qpCZY3ktJg95OaOZDZK8ETSIvHxz+VYYv/NxK2clXGYx0
SO4TuBocV9L4wfLrGRuE6yQ38gxhLhG9J+E+9ZfueZr1BpGy7uzyi9DbChqx86uMbUJpkRulPx+4
7boQrwmvaWHzWWiBnApfVNPVwIk/cJkcZQj9sUlMJ1pzEfJ9OAuQzUArM13NHCI/+wEXzunz99XT
bBdczHBSvFnsEJXGUdJsXrLwupfj355fdMIyXZbmj3b4DcEh++LGxF+gHfrDZskWPE6gxMgMjNjt
Vv6i3iuSJnEA1Rrfg014CxWGhrEYGTg3Mvv9dNssEktYTc9eacUOM4Tc8oRKYOQZGTf2VMbGYwf8
tGqdHnISQxxY7e6X7zYKw4ljt+Ka7r82pSF6hzd2NPZYniOChODAW8C7p6L/Z1GyNItLe5EGfQir
g1OV5qN32P3JvdvS+NGECVuRln7H8+7qbZRNvYz2E3oab56nyacnketWb+TQebTWyFWchyW32uvQ
3B6QcC4JnPNS7y4CPYhTONJrkqm7v0lWJc/zqY22Ux9aOPMXt3wMBuQKtvppqKGMknV5iCkAUuyH
w9zwPL6LA/KFvkT0Ndoqnj6j8qsvyWo2n4y0oU678KGOCPHS+d3Q1C8ZBvXDytOEwobNHh9g5osL
qdQDiuIN3w1u0iUwxUW+y1fZRhJN6SLkRhIzwH4oc+JD4gYuTLDp5bF5bIRFi+Jmn8dafxJVawpL
YychZvXWlCwGzUUKlDEbpp2cwDc8PYoNuipABoHW+/rzoCLl2KRwOr5E+KctHnpEmRWn8Yh1jhbc
ctKAnXgp/PloCwE/v0n3EWipt07tp6LFI6Pl6X9KTjgi1OnZAX45jPpdEziC419zXbwLi+KWMoNU
uHQLZT0MVlNWtR5TQ9mC05ymd7nVp3dvUX/W2wQzP/NdWpJ0bdL1+D3ayxQrVmSiKVhnRyi94C1w
86CDZvdvCkhDjRHoN2bL+GpLAosw5H1631DukMhUzlPWS4MnphfrIfVh6MQqBMweH4Jla/Hq78YA
0DIfrLS3YPFCWm4SpKzuyvumc8mslU2wDvUeOc28JmpihWHlh3BHXOSFfNmU8BDPRucWHUdiPmFp
UOfyVeAoTnVuTB49L1ywYb8w/FurfXhLz9g38D7y85ReMDPuWW+H9xCtxSCFhH/oZisOk26eNxzG
pe3E4WguHBVo9nt1P1qjH9gHb+Plc9ds+6XwXmwf5mQpmQyrsnum5A5pMLNs0KLU1hPFrGcpBjmr
G9M9w8Dx8vgiVZW5FQ4aKwddEvkmUW0a2cxCRyR3IfKzNZFF8ko+vqZb8U1lqLxBsu2v2gWpsDeP
7uFSnI/BCRfTrX8qnNatXHEOmyK/8756bzKOOcn5aaRA4ZjjC0xpqjh+xPx10Ddvm1JXm91W2CpL
3/ZPXJdOYT4nkzQ5agvw9Fm/zU7TTW1NAzIOD6sr8hYYNdep0d95HsWCGO0Zvi0eyYEcNj7ZVE9t
Z0yAMJbJoryOvkpV66hnr/5RXZGbrUMmmCff5C2jU2mll3b/NASLlTOPzv1OTo3RGbUZfW/hrR22
/SwyontyEd/4c6SHX/JemcfUGNmg9W1Q00RMBX2s+nusiy8YSOKcRCF3xDfl2Lr5ggsR5gwihibf
w9LKAdqij9J+2OqePUv6iqxuNfzRP5GFNBdC9AHNG4/ZqW9PWnvkNJZnz7DAaRfFYqaD2lS4m31J
xh7FyrI9xK6/K+75IrbD3eweMsVaf536BXtmbdermBcTW2Ca/HpICE+scIfCzeVHGQkpfQmrMUi3
yI7oJihwlhOrPTRb2QLgn10pKQMGzk/dqd1bviNbs4/HujYTEJVCkw+AY6H+eu+Pj70AMHkM9891
+V4dJXekFYd2/jpLtM8s4Z3DL1SrWSq2BySU4t8luqzURbhQ3GwvmrGrWvSsT+RelGQJnetm2P3Q
4XmNCRlGRgaGRi7ZRBZ3neyJ++y9Pb+yFTd3RJOHrGrhzYfSR9JaCilEkfeIYg0NYIu0jwJmeExU
OMMfGCPNe22iqrtQj8W7cDeVeDUeN3awDikc0kfVqiXt4crsTnRmttyZ9M3aPPe+83r32aGusdN8
SmcIj7hDPUE4JzhlNsvYqcCMc80HFAQJDRdegl1YYNH9Z30gspO5hwpgKJUWr+p4MTzRYoEgku+E
i2IuuWCWRn2qNq8v5ELGlN4e6xgiMC/erjtJJ+ncPvQRJMsjb3G1DUKjEQdwINGb68Tq1g+zPjfz
7sat27K0FxncuJn+AikOj/Fn/65cZUXvrIndr4tFfo9QRC6FDcVBR+8E+A3QwK1AM1QiFgGicsS5
z/6aOkOu3ln9GoAYAOixlFfBpaKLhbo84/YsRoPIj4zkJK9ls3FrY8aMExnP55chIVtRV6qdHclU
BxRBk2VttIvW0w2UOGkz+qo/wOUkOBUPMzd9W8FTj5UFFPS0SFB94vyLWEaqaNcbCjzN/8yh/SCx
PObr+gjIN3JzeG7sCaGkiyK9IGuc2WJoCNSoYHq0Xa7KVQSPCgycYqvMjmYWLfIRbbTvya/3aarx
xCE0ROe209I1G84DB8pttqWP+o6mr38Hdw0W/Cd7yyzFkRot2yLg6+bFbdxq4jJ5aBEZgGoUnHVg
PizRGCbXFnZG+hE59Vw0ngfFydfBIlln22r92D7fkr1q5+8V9PYET5+01KozIORGNDjrVNVzML5M
y9eUMrfnR0ajh0ortbJr/Za9iDFDAWL0e+FAdM+ZfREuHyyrnmqL6TJb7HpvijW90mOwCFYaMKQh
Qg3UAPYbS11Gp9LNr4VVL8hObMnu3NFiPE9sdHUkJKc6IF2auRPaEy9Ee2628UZGd0wBPaZaw5hP
xLXZALLVHnClrip6qhgkYGBu3rU5zx68qXo2r84vQLOX0aCMabT0PZuP6HQDtMHGM8HkagPo1SV+
fOcQ4U1wbvWWOopWscGoOskTPvfdhhHQ7JMkunS5LHnfOGxAwYHEsXGmxoSZZ2hrYRCqLhpON7Uf
huq2Q85mg8yPwBNfcwDvZqAviYZyqXTZjeclQX8dWxU8CfGarPN9mussKuaWmvWym3dGztekPU6/
es1/wZ/s7k5/Zh1lc//oH6mCC9Mt76nN7bWSd6omelRg27bsCleRf7gREDG+fU9L3mP4ouxTc9SD
O+WQ0emglUlTdpMxg9Sfj13ug52suTXBWqj12W7CzbHyRbjsPp9GsGaZU6BVBMHYrhaqDvZAc0xb
rkWHJzT3P/n8dFO57S5d1JR+NDKMCXAYo1jMfJ/sH1veOZZX+ZGck/fqqQPYylP0rck62ENsQU9a
7QNneGs9RxjA8vEuXoI5tAMKkwBf9G63Aa4IzsKh/vAcLmcYYKup52ZFvbuV9dk5cbkVS29R7IVl
e+5I0Xj3d2AJoc5v8jbewY9vWa0TB+RdtozeoVrCN2q+Y7CjdejbKmALbTzsrjrdo59EgPgQrtXM
SIQVmV16BoIWSvPFr3gZRCzWS8Q2+f0EWfRt4JIyMF6JFfW6UMyb7+LMxxgszMHNdmZED2O4q7T7
al3ZROtieNtrY/iLJaRc37fz3imvyfdzbMxO4mZKTDL5yJSawXrOE2es11dlo5RD2zI8pk89wAIs
AycxXkRVEGZ+g8Ca59GEW3UnZloPqQNt33kM8B6YFTf5Pa5MehOP4wMuR02OK/OSkdraYxNtLXEK
qH54Ms9js++WRBzBCARbICtqtclJQmqRUNWMjOIUbuQ3wGX5LTqh90xW3dDoudCdCKji9nCkoM+I
CK4XWWc4oxsjVanwC0hfCkStEymVP29dbh9hP9u259FOtCQRocTrWG5HtmI9rNxtSL/L4WzBmvaK
JTniYmTE1nAu9MmndmFP+bPRf6UAeWjK4lhvKHJuzVd+et6lvbxVh9MbWm3qcrr3BgUw/XD+GdvB
HqWkOdz9ub/1PkQjfsvX3DOOJyzV7/BtYgrLdO0fgz3vE6/d23QhAKwyAbZajebPQ+56lxppEKus
WUvkLGxu86gxch3Wx6k11V20EJxg4S2UCzg8jSpoew5MDZZpR6DtE+ILvSJeYWHRULBRv5ATb0TR
FC85r7W/FYzcBdunuWwGQyBMbsK9tWn2XnL9XUKZZD03xalEKY9Q20120l10xquOhoGoz77a1dSp
qNljXbooYAobwqcUmjzMKX+15E9DUTR7C8z8ltuCFg0VQ6wpCx9+R49dgtbYr0qPZYcdMMznQ4vL
lJxHoHV3HnKyEpxBBk2uz514cnucxyFXIMtQQC8DghkQ0gc/Kt0j3Gn7My1iKpqhMxhvxWX30BPn
CSbmpuv0rLIARXBiBgdiCrAdfz9FrTJVPTwpBqggxgTQIjAFcOqPJJoTFcSP4hx+erSJyYlA3A1E
P4NAgD3bCiMKwnZiy6f2VENRI2aBcVAfiRsi3T59BxQEXSTzGHnmRAbkgGNYHseBznJAu8OLz+uk
fExp76rI2CffrMzxOfvEarwZmdF+GhhBykPMjpAUe/0teL/MEmOJO2X5NtJDl1piz7jemQ4kUJos
+L0Nwdtzlm9vJpSnz/f38VN3C2Twg7bvkK+CXWp7e/oe0gbzgPlkSy+Eg5s7dIfAOqf31xHL82gK
FTsz3AOpI/LywIeLT3XcaR0COfsbEABvkeTkw2Fi4IZyGnhT013+Ec2vwti+KpgbhZdzDqEBOZuu
OqjRE0OipX5+3HevRX0PD+y9LM+Gxt8IdwO7AKFGMgsznjlegRkbKMwtRnZCdl3zcpfMfkL3u3CC
2zdLl4WBKYj2zar4jg2n2eMtxv+//YO87bfi/nn5zmR+4JDbSMx9us40tz0ajZGk7QZddgVPEGk4
wDkK/PzElA6W2rfouO16ze7udnOXv3rdeQVP3YLJYlT6EYStBb+xwhsBY1ppWQiD1XS24SwTGBbG
92tBr+c0w/q6iWD2vRxp4Faob6RLdLD56+CrT/eloH0j2VdbxpUc6mb7PTLKbunsnpWG0SDd509U
KPKcFmlkq8YT8GAYBx/p6sstF2VmPD09f4EwWkTEVeQ7O4V4M2ngmpIGGE8qg3m5GG8/H6pB41Ue
zWdG3N3VZRjvkvjOmdHWr9B4pjqd+BOjg78HZ7TE3sHQTjA4xvBwGDwvMkyHrOIbLwwbNmyBjQE5
I8LEz9ny77xKBNV/kA79Tqv8IU6Mvb6LpxH80PR6zkcWCgYucGinAP8yoSFm9vocaijWK8hV53Pq
O+0pmMTaC8zj2RhLEppRkQHASFqoKa07TCV+hdst+QGBODczMPWhyAQwjsINMgiwPj3ZlF/D50Gd
8YkbjE6Ki2IkCkPuL1DqrflYYxoXhSRDJs1BMYFB6frU2s6gKEYnNDvS5nZ2OC+0tquTCg4TGx4f
JIIgTUY0sU5PBDrjXj9hHO0cGLO7g10Eo/frpWGPATXQ8Gaw9X2rWb1+refPT3qZtp8Zw/SJyTHS
a02g044jiCFvx28AhOnys1wk9mc5KMvguNLPnPGK5cY/HsmgFvnJDpYY+qxibjeI/X7oNkTm3cxC
OW2PPAGGItQ21C4SwmqNuYT3D17t+E+Pf1BciKosj/GI+0EPngh1pwpFiKjQaQy6/4vYVKGEQ0h4
wZdz/iFaGA9CnP91bb8d7geJ9yH62UN4BQh19PvDwW9Db5hc9OB9/dfsxn8e6ufCTopJlnccaqKN
MX2sbZA6vNsVKzW///HEpsNd+t+XNWgDB6coWfjhDtDHz2KKlLE9Tm2PbcvGTsJUXPpiByAOaJK5
UZvp9lVqtzpD5Yq9jybYMB9Do5r3x9IWTBgZUGRVnJgRpTk3Gj7X8Ud5HsHIbii86NIhly3msRO6
t0HHN6bHDYX5oNgyjTdLsmWro3YzP7/FZWz4xkC5YVq4Fe+AEyFMTehkA8JDt39sAyfVviJDvoQu
uyZPIQUdKdfdKt49Qd92qv40MnSLr2twkbR3V9m84+wBJXpkp+veHdnUqlf/g6p8PTFHO8n6YE+E
2kJ/bR8bOadhAKFwn/MTEK0dLMpl+/3kMtwh6wsWrS1DhOv4f1Vqr01/ataUCvBoys9uHlsj4nfp
/v0RiX9eeP/zhIbv/8YeF+ssn5ax3x1ruBRPR3VUeM/QDkxuyaK6xDrFup0iFMOLhFkK//RxGFbb
31bI8NL/dvxgVAmeHHL8zGxhB8qbTNsERvVgyuCCibG9/YaBzd+veZAq/TjkFOsQBmiOEYPPZj9e
gNd4GmTPZzAsShHvI8W4iOwuyb8iyB94+f9xmB+CbjFVhPKh+u2RFqPB87SFoZ1PMNfeHogDMEEy
3yEnXNTj3y9vMsSKv13fD6mWX45f46BJiJNY11swBg4lZ1ATkp/maPNYiLby68LBfC2IIm8zfQqR
k3LOQbK56yBwlTTOnyzcQ+kgXPz76Y3/oCX//b4oP2JClPrTLHoSxgsDj/Xeaei9w9LSI/v/eaAf
S7vtX2GeqHFLoIO1i4QeFOQXY/VfC0r5P+Ic81DxO1FUZfJjFfdK3KVPoeiOL8GGbCOQ11VLmMmY
08DNgWE9UU/dN3DhwLaGc4nlaEwBUFrZVJshaejNHh/a3mwhIcPbeOo5kN9Q2uowrZNkIDkJ8OoQ
Lx+SCb5y+rQ1RcmalbQVVtOHDY27qe0JROVoDr1x8lGTBFJifU+uz/fHXnqvDmIG6+TVDmQXOpbd
C9QWiopWyJt+eiNVofI40QyM48UDqjDEFhCgekMb4tnZsTzMT+vhF8bbVKTuhgjqpk9zElopLTxa
vKenjM2dTkeSJiPEGpzQihE2ZK7aWCl4mQikqcAkcKTYfEnaCIkl2BjpE9YGdODI2TsXXoz4WpUY
nsU6ZJknfanYpG8kyevpa+VDRAbui+1Rs22R2y8ymiTXTnI9t1omXLUeiTiENmRimCWsIHsJ+lR/
7HonsJ56vQ6B8SsHDyRTOUJegI6EQx8tbug9NHZpyCRAyoP0x3ejDawcP9ejD3+BP0z6CdSb7YtP
2PXvCiZXV3iyj4Hvznutt46yvXmrl3nHLdDZpFRHx3xeoZkuHGme6XdBhziWIicYJlHDWNKvs01t
3ti/nFQg5SMNNJTTFOY9ZBwjRJuCfmV8Fe1Ja2XfMy7jDpdEh3OkB1aSYW3AY0Z4YnpLXOshxF4f
+ngfrjLMR9Nlad7YzuxNe930i1ttbvxbsknRIvRXEbbrYA3ZGv555ZvVItNLju3xcw9XHWQQ0u5p
ii7Qt9nZrQXTBvopZ4WtDwI73x7t/eVIpz+yihCu4fCwEK1t8BGadL0guTRae0k2qMH5xcnGM3Ja
arKdAiAuc3OylrYVNBYtJ42XNGH4FYuN4LYWSTOdJeOJw8VXacDx2eVbf7FJDnTK7OxqzeAEGyHs
EohmH9kyHryNqItP2QoaBir6e2LgHMeTwLXfSYwbNefqij2iHpAxt0bMfORinu2JN2/NIUTGx68B
oHD5VSTpOPgBec9u9FvpBtW78TI91pCqjG5dbMpVsBmZM5KD13wgQoagj+EneKAIujv9eCx7uwPw
QwPs5HfxpUuSMdrDpYAoQWMPijfthd5pL6wx1rQS4zCtD62EB7vO+bUSWfzuzKrfo23sCKveiLb1
+uE+dcksbX+X2ZAFGS0vmgmXO9bKPdw72hcPHBSUT3kf0LDwd/4XvB3+nW5Z6UaoA2aa4ZeCIffL
giwENEB5qHfLjsk1x+A9oN9GsWVyEeFxhExmh50aP6BykZCVNuQeIKE28NizAqDMzxdVp1OiC8Dq
0uL9McAPPniuxz1o1sIx3EoTPT7GgZECcnNjsfSbg1z5b8BJNH7tYiUYjyMgNG6GVuSOtlSDQGgD
/IxRo6zx0wbuvBD8oeos/Y1wQaK4AAzFiq9ZTcC/ivXDKGxfh49FE4oWd2SPqeFN3wpuM8kgmQrm
/rWG0DqXrupuSFdEp4NPRpEenNJVtYoW3ZwycpWeHpaCi/k5nNAteGwVx//wFsIiB9ybvY++paVQ
2grn+9bexFiv1nQ7el4ZPJw+qj2IuwKQCD740EOmEMR0CyCrvsBdX0fJSXYgESHh2q3o0oMHVKRz
/bnSmxOYF6XeuV210LGc2RmORHETl4/QaG0Ks8SJejC+qtef4bsKudMuWVvA2BbegKAZs2W5eF2C
QRNf7cRlyuv8zmnI3B9fV1R7BMKUI0Eo3GJfNjb7+A74ScKreTkrrWJqqeNVAWFY0gPaDOmhfljF
aF0GdoH4CGrbxPXlZYoDXq5J+fxJVqCaRY+DG+shhcFCzf+C5rKZkfzGkJbcZ3GYTSBdKNIGmqua
YpVpxPiq7ju7Z7P69i/l6yOOr3D2Q9ofb2VoiZmDl13zlYCMYD/oPIxB6vE0Bwmi5X1JNiqhcP1y
fcwVj+G9hQqHtuvQ3WPEES8dgKJFFmeUMDUCNweRyY22c6VSn2IfCZWgMMP60vT2GFYC2hFFwwHx
KRivx3HEjpM7Tb5vvyaBM7DDnRqwzeUxbLnpJvxmU9YjV+yWo8YER+LSmtdA6n7t/p6R/PJB+ZGZ
YfcvMqIXNxIFdOE/k91H1lbpM1VaDIgQVc0HFceglYnmxVKyJZcXnZkvM1PchPPHfGD6gWb3YNT1
kncBxANS9t/P6I8WTL+f0Y8cSVLqevqYcEYyEK2ARe5U//oIjG1nVHswoX8c7Q8p8X9c/480Kc76
Z9mMKQcHgVxnSubXx3MZrxpkz4PxGfRGA4jrn5n4cBF/u+0/gIOwltokzWbDRd7nM6r4Cxp6+98H
+oVA/O1AP/TL3EvG0E689iig3ogorRMcY3qL/ZXp0apJ2KD5AT9+n2rsmkM52evwO43yXusQ8PUd
Sp/tv4ZpKcNR/3ZWP6AMr1AVf1Jz+TdQT2RZhPYFujn9cXtRHY+PmSvjZrvKFtTllgjMkR98cwSU
NfQBqYsNZeFVGpD7B27JULSglIT2LZr3iOVHNLl7t3chCnwQb2gwvOVm6tBb0rcCcqqptq3Ju2EU
FXpsvQ59bOKDOgNaQloxtnYxJqPyJ2dkqv9C8MQ/1EH/sdqG7/9WWiazOH2kNattoj3OEZz7zfNc
Yb2SXzu33TZWvJatZiO9I2LYT8lYYIvHN7r9X4E1lEbIJazg42tARmrji64Tm3nMSBbyNYtQhCjY
A32F/0RTE6vfj7FLg124wgOkBYVEAkDakM3Bppd+lLyrCuv58bh2W/bqyX7ErA/8OekIeZ+99lpn
+sfQ1UNVtiB3OPfnyXnsUhUgo0C0uJVIh/GbhOkLU/ktBIj76lfJLxWRYk6OILAYQo8P01XdmSjF
+g1/nN5A877DSG9Ry47cGhOAv7/Os38trB+FdJNLM08uCB7xWtzB7nUmhmS22rIc7MBBfOzYqd/h
2aOljhf1yne/Ji4ESudiCo7+4c0laFKSs1RNUjDzQ7CypWiRTpkty+Z9AtTGFbuFG4GEDbSw51zE
cYU+8stJ8ELKzBRfX9nInBnmBJXVWM9/WIuP/wRfydJsPJ4IWIiNf62w31aQ8pI7qfIerKADLAey
4MqZmXCL6GYUDINzBuL63++p+IfqWP79kD/uaS6XxTMNqY4H5dGICZwJZiDTtwoCkjR0Y3QeI3Q/
VmBk/suy5Beo+TNSyDLXiqGmIkjqj/j1fMWC18+yIX6lFpUQonZBp9VqFQtIeBBDcBSF77d2P1Fd
gxmGbPn/ms0xHq7wbyfxI1xVrTdKmzEnAQ18ji7X4lVaxavpPOemv+F1gVHGhFTxXw5r4z/gQjLO
gOzMCo5JWIb9iBfeK/TzB7gJfVBwIZndCMogtHJY3Fz1EnEjPTBvj7vwP1A46U871O+H/rExBpMU
YFsK2+PAEDEk7rkCt9Hf4Xbea9fputbRFxnN5dbSUgDz1C9TmgiVIx1anawdJX2zetKTO6lzKDdQ
O/2NavxrROwfscLfz/LH8siLrHmMU27QWdQZzAslGboQwviavUIx5BV8EYvWkNn9t/BOPv793fgj
Ji/PpKkgKBJLdPLj3fCjop7NJt6L9AF7RDNnNnDDO4HDbQXbdmb843DDTf+xEH8HqmY/9o966ot+
noITdjDH7sNet29dsn0Ncov2j2MNt+4vx1L+i7Qz21Ec2dbwEyF5wAZuPRswc2aS3KAczTyawTz9
+YI++6QzykVsne7aLW2ppF5EeMW/5n9JCnBjZUdeM1AADCFs7FPvEH2kicH4WycNmGFTWscSjSse
ri75RPr8rFv1Jd+SWN99r6NS0zYJcsZmVYhW8qx+SZK0xjwu6va+yjUSkrinhAZAQfiRVIK9T29e
Pb4yeOB9kYCk3fsJ3oEBOs9wNa0176fIUn3UEnT59WskdMk319p+qXPRB3hFoIr8YNCXZQKgDH3G
V/cpDdZH8uCKz1t+2w2zrgu6Yv2O+gVDMlvUK5VVA819Zn4kgifi68a7NRikVwgq8Xk43o8gCcMa
K+otlX3lMroGi5HIbmcRHdzt6hCLSpgGkS4Tygo/oOxd/hIqKe98OrMO1xVC0SQSkeS0YEZ66cwD
QYanOGCJffwlS9Lb6m69NLU1stYQe8XLsE3JvRarGC118ZP/fI8/9ygp7dLezLSpONIBtg6GTfFh
2ZPhvM38o7oipzqTpJOb3daw1leEnREmsmlVfEMoOcjZK25P3M6jY0mQVltf8nwm9JBJOEIT2n6Z
PUeiz7w6SVvVY1OJkwB7dl2ZM8tOMeWwsr8zZ8xE1hQuZSpk4SxRBrNlH40VPxhvi71HhiYVPiq3
w9k67WoXakmM2BrNIGuZA7pLaV+nJVOl9WVfrSBNDuYv6XGzbuyRRrdXyNgnqcsrHnpOU8fjr1YG
oEVB8ps+Vg6XhmEJQdiGp6r3OqyxO++xkFKNL0oRl1uAqNVmulvOLY5D/n5cD/H+fLxdt5IwW06I
+lhatUwzitLE3xek6Y2TPl2JT8WINUOK0TKhO4UKFZsTmJpmDmPerBEjCgMA+dPNZah1OxiF6cxb
vJF8JSJj8l4M5J1bPTEkTl0Cv4clftTM6QtS/NzSmlXx50pwwILKdJtf+ASilBQvE1a7NyueFT++
FaUYCQj0+WV9a5i2ANIEHgS/J4gRqIypVFd1+xIMVLLL6aidOA4D8HBMbSG5d0WHLACnRapvXeZX
27ql47PxNlnPJOmvnm2OK7OmXUa0431fSdaz5sdhxi0xO0b3SLNvDjXdKtpAiaG/Km60FBIKsiWt
vi0bq9msrl9GWriKGRvoNFyGXvFSWYCiLKbbZdZXrxl4qAYPUpM9xmV2gb/ulF9GEEI3TTqCmHJn
+aGoUC1GlaHwmgFbPPwDZE5MAOMOVeBFo/M2uraWTG9o0A8T8gcN327Xkjx4y519Kyd1bgQUqCAR
qfEv/ZAtKHroZqYaMRK+0vl5uG0xO0T6xfLmJJMUt1jmNOm1hmkaRhVklVcEVlZXU7enGV/we9E2
mtvOjr1J6ZNokaZPMWyb7nE4D1TcdqW49yPVFgBcwIjGbb6ycwupz+c2AUZMEom5WwW4ljgvus4m
s4apGQQP/O+3FOu2NGrX2s0cwVZjJ8vO6jX/aiTHmOZU+CT6dqAM8f/USSGxbtosYmWvhRzGgHxW
7ZSfTdZ8s/+1O4rjpeuGL77THLIgzVH533/aqd/ipD4E7bCuHMwDuy5NZzymHUB3gqXbE7vhOgsn
ij77CmX587P9lif+vvDZrnUzq+pT5LWCyZ1X8+qEYeinbpMnHkWq4ylusyppybWhn/JZhjiPpKag
8t07AWEhB2z7JFdh6Y0U1qAkjf/rhPdovnBC/bhc5/kyN4FP1jZ4DT5i3ukyvO44MWsFEf2qBe4b
qwIcN+rPEsUN36nef3txv+VLoDZf7Q7V21kcGRLUrtXuTqgIh8Hk3QmckELsq5g+7NyS5rfq6CUZ
ot+ipddyndr1rW0J0ViNSe53GehkTi5kKi70X4lpZk5E8+in4itbqq8sGWBjkzVW6VUolUliBtq+
CQtaTC+mRgTVejLO2KHuTJjBceJ4wCX4ndzzX1/m8YtP23HTndPPmzskEUmg7VzFrzNUv06y2wvT
tGbGnl/3PGYXlMNo3ygcfMxJIr+sUAESlCvXU4Wyxp9WnG9Brkp4ulWDTkXpoe3P+Xx1PQipjJw0
he4nZO1GcViF8v/UbjShH20pzmoKa/2H8v1IvT+OgvJnxpa+2MseqRfLeW4daVqPBEPl2fMS7p7o
Dx5d99L7YMTMb1/9jsG+rL6SkLr8ERR+h+RV7K3V8mBonL51pWZG7XDcTfIJa+Ljr0HYfmFb/Tau
ntxOfes0/cjjpT7GOeVFyK9QXxzY585F3LosD2fxkN1MAtuN45gQ+KvqtMn5+37bfWJgyhcuTl+B
AyXp6V8KIDfEbte381w7H80RDK9UpTvnHm0QSa3DDE7a2/icPGM8fq3SgFJtL9y89BZXy/SyMvYn
gbg6vHqOR/PLOHevH6hh8k486cSMyPVejNR/oabx2nlqRs+PL78chwq/QXpxF8Ne6Jcqlw+zUsQA
YDwGjtjAEQwqz9ON02v7Boubh94ijFQfviQN+vvaJe+5ymbXRn5C8zDfHlOfbcMNxFcP2/5y9NpZ
Ra7iQyt1XYqjz9PqdHW54TFc+o3o+U5ZH3QF+XXcO74yCcY7c1/bTd8dRp+fqqsWn/PRg5f8h8t8
ep5VphyXxRQJhqY5eR/tuqNBxQVlDBYIPOG3eKojl3othQ8sgVvjNM3S/UU4SYLouxsIoOef1yle
0lC1iUgFpbIT0VisVzWtwRmXTpIEkzhmP/AgBEZ81x1+Ry2Va6vSIdmFsJazei0zBHqNk73TjWdM
EcQvr4hj4qGvXJKrei9VGaxq1XrDWvJeWuPxmIXj7DlHYwVKvfpTB9eMnQH/7oneUwAFQ7Gfascs
2yLScu77AoDIgA0pm+AmbHSIuztn3KXpKXKtlsIsViV4Wqy31Wxb52qfWxMLr6BO4x1sDvhn2Xsc
il0pG4fepA7DI3Ov6dJkDEuDT1ELV7Ef7TBj037iRe6eRQr9qKV6Tvrj51SVkGu/uDQyvQ56wj5c
4QmPGCoYLF3fcQ2nSX625Sm+Q6k//vOSqhJczdLaan7cZXz6xPq4eglUSTP6bsnSXlvx4KNN1opx
bMx0k3GQbxZuqE78Z/T4Cy+rEnrdVnbleDX5ILfuMyzrrQTC7AltmnEcfjA/LJbKCyZ793sR9hW2
ylCAV1UCL0q6DIzkHN67uM+CNM+5YigSdme80Eh4Ctqv89ErN69QQqVcCb4u+iI9ZinwRYBgdTFO
CewQsbOJegcf/WMzRtRseKrjlnDB/7pqSwqGjueatTgsBKwIAvHWeDGD/xU2P1qCg0kt6L7vhqP6
62B79hmsF/wYH6yKfMFX7mRb/+nmN5vLoNn0Xzt48pEbfXv9Z4iYT463Chlw5D8IBfc4YuSNwFGh
pgqvQq6+ztggddI2vIsWHOhwwGcimhNGDtxvuD2hJVBcQqkfuf9SsoSNxt44aqsLkukTcaYTiN35
XKOAEPIYzGPWF3c6rgqlVApyR7ECOh40I2sstsK+BSyOMqN1n+5mzM6gBzBCpIRNbVXhx1N6Lwp4
tCR4bNxOjZUuTrt2nsfQXLD7RhigGGtHq/W4gwmKlOVN8cwe+BCWBHqX3bmxtE081TF3iyIuW048
d0PX378KVVKZHpU4CfLMqXYwTgdefR7iot2EUFq87zaPVITTbvR3z3VWdhKaeQq0K5m++P0EJbSz
Ttpie6kKuF20cYjt3LecxjCHizqZ6F63OxjBYfeFarVtelYd3X29fZvNKXVefs1GuWGyJPv6+/eI
uyoqWnrJV6sjkAD/ZwATu5uwIyVkX8+g7vhP7GpQZWR0hYWTs4WGtrgY5oGPfaLZTA/OcSNI+zAW
0jLcmiWKxys054FmyUnC7ayyN08XhLWyoIVnnMwHhtu9Cu9m6bZ9up5ZqdLpvLnKVIjCtNjiGgoX
a8zsPN8L09JqQUIzYamZvXe7WDXa3cLOK3Qn9AkbDu9YYdRUkactAZa+0JdpxbpfsEg32LSdYVGv
8ZqaKO7EIGZxldOGW0B3q0FzxerfIWUpTxmEKZ7ZfYS2cAOLzZxuGV04lUzyTLK51w0GRN/HABbi
bmcfv3XOoSs2gdDZ+KyqyaiCIlsCsn1lcTKrGtKXjNs6EFGyXqEbBzFTsd+09EOv2fNfiBfAs37/
5FikgDyF8gkceaR8EqzNL5dT/XACS/O+N66LHWf1hOHgoxMHvSkkJ+3qR71rd/9ZlKR6Z4bCr7pX
IwrXrx1YhV2t8bKF3WItyc1Puude3CUBpsWh32ZrFL494zQu3CxkQVWnV1hsW0K6M8Vd8yg+PxjL
p8dQr9047IUvHdf9/m7hNjy+blP11iUoq5i2odWuO5MSJUYaecsEmxnQJNeFvZaViiLr67y6zSeW
JPgCTcVOu8/Hv0Kpd5JrR833PJtnXPvJfU5a8JsxFZQQ/YdtvUlLP0ExkwtiUP2731dZl7I4zrQY
WrQMSjG1ulytWOTzyjRbr3lyiTeZucGIHVdh/jmN0HXwHA4A77v1OVv4ikOXfOtfcqXHdtxO53nF
Xpm0zWQf4ySgaNGD6c67ceEdd9jvK9MOJdr9S6L0tpanrLZYNjgpGY9z8EzGl3fVHa1dNvM1XNsj
dHit0oVIkrvfVxjxe2On9LB/CZcdiGyTL9YpwoUDgVUhYGbJp8jvH+Aq7K3b7MrwiRoiu6MAd6Vo
6VWdNqa20ujJJ1IPkrwzQiorPnd+z39lFxht1DOaYCOPIXuVH1xit38dWnpemX0+mZV/dCvAE2VH
C7ndG4rtk0BHmY8sCVuNFYqlEiq9pv0qTRdHE8WCFBEYW7N3lONCyeu2CYf5R3W/CoF1KUSq1A/r
7dRC4BjMigfz8ItiftUJXcBiRefXSbnGsczXL16sXABf55XKZrfeiEyI4FuvOcGY1J3z9fFyoA0c
LixOqlRh1TklJ+Gyhm3gukOPDl5LoCWb8nosJ2ar6kvbjWDVgadB8S0VICH3FC52h9WqXt3eRSZJ
QmFoEH5BBEMhDh9fjcSqI0qgdDrYu2m9yqcUdbgkSdlne0ZdX8JXIe9f36iESHXzaq6POeJm8OK4
ZLXI2q0h5TzDPfnx4gO/BG2qyleZ//5LeSQoOu//c6mtce5P4i6daD3AxxeoqwzUStrP9V/SJPTZ
TCv79anOGfGmRWD6NZi2Xz6E+ywgR7ncscSB+iVOgpx5mqbauoE4ID53KWaSCQ3i8Jqy4pz1tMtR
h3C/VRvV3UtfoaylylM1bKN679iwpJPq84W+MPWlsKQwTLpwXLnU7EhDiUkk8R2VkbdQxz+MSkGi
dNjz5rZdmce5kChiMGaDAdeBQ+YPxbnz2KiwTiVRAtdD9ZBixWYCXJG4CUbrcDD42LS4WooyAF6L
OTuV7VRcrByRWZtb/VLfIdRrnXwCMrqLAkqyL3eyGjgFVIcsqRSYTGf850PKcdh+Wc2u27s8sdIw
YT6H3M3gI3TgvOJBqvSmVGUL4iRcPa/+ozd4vRd6medRdxfEtKI7BB1crCDkOTCZOXPE8uLHSlsW
+f06q0juFFz+3el0nqUZKiRcfhHK78mlM5oN1JJVdwa7SFShFk4nOuCC1uI+M5aPf0JZrfvXT5BA
t3LZVfXl8f5ukh3+ZyiymrhDG4fmaYG7S8d++pcyJeSt5Jv1zF7+83L0+5kb/heeJ1oczSjuqvKo
9xacB09VDq0u5y1hnb0wRxRnst7cGUE3DCmc04B+nhhnFxFekTS1noak7HHImCXsM5QTtW69T5oW
FTpX1nDy684lrKpRLzBSjSf1LDwIUWYlmxzEuxaMDGSVV04PghafKeDIxRv+VMK0+O8/ug4JuSrW
1TbzE9cB8SBvbMw6P3LJwnmCXPpFR+XWI90FOWknelZ9/Xvx7ZF0CcVWZz03GnOkk69kygy9hxSI
lycWZTkxCY+r02OdeXgJ2niq0Sf0qU7E7Poba9tbKtUo989/3n9N8h83p8rcPmz4NWKjjriNi58Q
HOieaL4xEypqLAgnAnTdNFDW1MT7fnAVNYG9hfdfTxeVmrnl8XmTWoSh/GKjEibrQOGX0Q1B8aJC
V4UJqUlwp90qp/1ix3FnbS8J3rHPXWeQVtmm7btNdzgd9JnwVl6yQuHkMNfc1dcnQ4DMmDajaUiG
mkKAKAGLnR5i8TG0ZrA+0hu7A3KU16w6tIRxy+pOr9503hsxmGiYG8UsvR4MAPj2m+V2IjbVYDct
TwFzCstZk2Au31/2+aKB2J1w2TexyFoHezcIWRsNTyrsidFQ6dWWOu0FfZb8y2x+Sq96xlULbRZt
LPGAjTr40a6zDSi1fz8r0Kyk9xsfkx5ZG7Yc24Av57cSr2vb3X4KLZhIoKydSxOxE/Ps7GG3g1+b
5hlI28ntuMYnkecsYhmf28wZFGWXPEyR0TBzQV0yelNlpbLctv/fL2tIbzurb81Vo2EbZDnG3ng+
IHcdk2YSVWP4LWmYrDVJOETUiVXPrNyJ+ZEsPexGfT1PN5dUaFx3GRHzi/R16MPnSRCMPMU3KPfz
f75BQ3rWmWlUZ/M136AVeO/v+A5bt+c4Ll7h9zduoUKxy3Xs53SS23K7Li52ZleQhs8yIT06Yl97
r+cQM7EekA65fisPFTLLofJHpvSG0+tJr9VunFC4SnSmiUnOekwpEeAaut8r95sUCn8UYlUfUnrD
q9S81A26w0etyQikjAl/e+6baLNVWuVylPo5ofRy0xnEBjUNnTk2iSjeqS9DImmPyP220VWXzopv
CGccVTHvL97Ij1zJG1muLleT/hyOaIStpB6OeSbdS0hKUB/02oIsvPPK3hfRXFzBNfvXVyx5IzbJ
19VGaJOX0M5AJ7pIOrttl4YO3E+V7qowQUKrxmWWbatzbhl/H3EVLBEnXbsYg6xJBbPZhJ9UtI70
9VihS+Igf1r7/71oU5PZE7NlqlnnGwcV67NFG9R7jOh5gtknaNzBQEj57ruvjlTFmR4JltBoo1e2
q9mSL/ycMB/GdtKOOWcuwWEnGb3FeVtkIpsWjY2k2KPh3e17fPQ7YdqjXyDh03qV7s9XDSRuwbXa
PbO7w2zBixqF5LAIJSEwIssPV8il9b2APVewx6m+/F/8zp/rl1DLuqwr88zkKbM04YTLPYKB0pl+
khkN2ajF9iQyPyEaAJz0j+8RHUOB/+q/aY57L3k1Rp9b//G1lLWN/ZhONEICtXrtlk1nhgBSei4D
8v+ibg8DkW/ib3qEXo/llXWY/pInoVnjlh+q2lw8daH45CtAGNZ3esIAq4SVeta2qTdgZqRx1qpL
wtZbq5HOZzfeNd2kAQIhkSAvQyWX/qA3w3m7p9gwFtHjU5Z1/5lFwRKQ2nVtbe3OunhnidfNWMLb
Fbl+WDxIz74x0yd8+W+Ft3cnU5BVvChVglFjmZr1tMJxc7e7YmOGDVnZXotYiuowItQDZti74k3v
PSEad+DTS526w5kjiKiHzc6rQ9RvRcdEj4S7QEZwg4f41j56tO8ILOyn3vblu9/0IQr+CitQ0BCv
9SiQdfzmhjkig9lZlnpM9C+Yfiqfq0TZVllm94tHlJBasys1bXbjYj2SiYxDiaYzJ/zwXVIUZGb6
RFCKT6mSKKG1eWukhrVCYqtFmh2Svfc4COMXzCENbrxTxUcsK0kWVUf2GA+2ka731xykFGMgybOG
RUwCBhOgkRrY8ReZzKUrEnzRsPEKLfOy+/3tqUyUgOMHmtSQ4LqyuEwZOtPEw5kQrKw8J/4QDXX4
qjOfFq5/d8ey77ivXy+r6xlxJzK2dBOK+Cj+oqET2/DEh6Xj4V9KlJC4cbhpefUg9OjeLeuMBjNv
QK6NM0bDNFB6xwotknlQrvk0N1YzTthipqjhdHEfWRsmGqQ6T9S2qREp9MgoM/WFl9KQsO+8b6wv
1p4TZsGYaMgTbOIhufBBuIRhyQGH7q3BRgvvvBGrDmwKu/FIgyQEvNZ147aEBXtE3KmRVmSMhv7u
wRWbG4fOlZ2m9MiyeQataj650Sf7GtonsU5b5VyWpheLFyGhornJM6uyFb/Em9TDpHsbxaN7KFQJ
nzIsrDv0FLFQaYWlKFJCKaNmaRnUZEIky5qFTf2qjkKfc+LdqAMT8Skf3bUEUderOd9UdXFCvvT7
jHkdFnc4PB//rUlGZRitXFXHkMK0QqDCbyrkjbT60l7uBSx6+OspG8yRSwWSLXGhz5CKIIk/uKzv
+VT2CD0+LSH/b8nr9ZwWlS0A2fIEHJ/CEQtle1QGP5x20yCJswyGm4SOd6UmPUZFRnJ/Sz6dd4u6
deTMz17QXbOfT5Qje+Frm5b+isctq3jmlLcswdRhOtdutoYiAYuTS+ddjBEM8CKEbT7GQEeUBiv3
+VOBjo8fry07hdplnk9PNQH/raQLGBMQDQYkx/EG6HAcesCV0s6qLlfCK6u6OdnkhAUii6TggO6X
EEUilP9vYnmVNAme7LlZuVWYpb1bdZpzudcw/mDIhyiAFgHl6cpyBz+IYGsSCN22h83M2HG6k0ub
je7NRe8Hl/qBF8aaKboheKOKr/jYAtiahEKVWw2OmBpnxKpCYEv9fON1R2lzAPiunJAebdN9u0+H
/BfpJ9UrlTHpbFWvlflVBHzJ0e3GLKKckaGxvZ7T0ZzhdyP+jj6rg77izGXJksI9yxQa+2w3W1rC
cdl54xa93jFjk6SW2wTVZB5VfovQkr8Dr33vWy2AYGpjYReGgKIksYJ1Zxp2R/ecMjJ7vp+9NfdB
xGaWvjq0USjUnXyjILp2vFVvl1w4FLyXBsUT+lMZi8ZlehPJKJVbWpreK16shETV+XrRgOHNIGmR
nIdY89lwFCKPAfrIeIHBCpmPv6XChbB1gVKFI8501nbsatyuyLeNx5Pu+2hg99iNshjy78tH6JtN
hmyeDsm36MuLnrWOsplIdc0SKt3qdnVhijdE0oD9j+572mIHZa/3wmzcsJl6WTjzh4qDK1w3W5fA
aXHe7C17I76t6G0nKCdkXRB0WJ3wheljMHjhR5W4/7mAsvDxpZfmA4rfWQKqxZze7pouZLcCJI8o
TpI/x5UQo/34/kpzXpYZKgqUUMrOpqu9NkegNzbHtY+Gc4iDd8iq/8mJ0JyXomadN8OrVJ0hW45F
/UBl7x575/bdnyto2r6u7ZeWcBFn8QVflVGNwZXFtiRCHFCSYVO1QVCIvL+3gsi6fdJsc3H/xvQ+
il4R8gNnrAEGiCF/EBkjq/i2CnC8f/uCzM1mfdifV8hsROOJSIWAGWHPbx+eaf1R1zVV4iR3KT9r
y2xZFUes8YCDiWiOo51WTAcKo644nP4Yi+8pmcLhVtaidjje4/RZDEbRQHGNBlt38NVjoZzvR5cX
VTpP9VYMCaCstL661hbCiQAdCFu7I+cjDJs+46tDVXKntE+38E7uf18433F3PGgzoTB5OE5qwvMN
6BaLw0MknEHWw+CZUR+OHl9raWq+KFbCopQy+SE1RAot8e4NP7rmDAa8yXanM3QvL3BaO9HTkO/p
faq8JkUuxL73qxfOfJ4f1tXq6f5IzI9kFreYMxWV2857wLAfLhszJyFk26/p5ytMpuSAIshM+31V
i4qucKXuiF34IWZWmy+n92ine6akOIKVo027rgcypIGnuHKFzbm3ixeELU6143GjCZsjRtBHa78W
0SqsB5NGMCLWGRHAC0e1Enau9AVheid0rChxWfErZFaG2iy1p5qJA+fRkZ6wLSlwYvpa7yE7dXrq
xmyYfXxyRaiO2v22+PvtdrWfigCL7n+8RpqQfOcedwhMHJKVV/VCqp7wvWpQuOtpjb4c4yY0zEve
uVwR0TVcPyShCQYzZaIqyaselEyxcLUWZ2uZc0bmgifJeyVzLlehUIyRtdv1D4pOrP8brmnfI6Ts
qzJ7itSEfXe6Cge+WLOrscruT8pjrGk0+mdqLnOb38ocQbkBsMwGtXkbclXJl5idtPV6tsqIXiHm
3jpEdbGz915EKVGMwKte6V/8ph95kitxyKb1yuaIvOc6wY6oCrON44nmkjC8EjLrfnMbu6yK6E/9
SDk9VDamR+K2Dgl/1RQreyRXMd0Zq9pqfxY5/3FSdWPKiAPaQEnGfG1ZCYLtI+HGCk2Rz6TXoO72
2UH4rQr6yp/tz6+Q8NrYWbl9yk8o9Djo4r0NDppDjoIbZwVfd8NejE91MCI+5J9x0I9Q6UMvK+u5
bWy5eI9NNEnDOb5N+Na9r1Xr2v9g9te6v1+WW7LsUeW7lSvZj2zpo5P5mlVrm4sx0kJofCAPIgsV
ZwxiYxZxpPqRAp7/omU/AqXI9ly9XmaaznfGIHZ3wzvX4NKh/SDc+dAE+Z0ozxwogdjTyfy5MrF7
B4gHly0XCLLZ6jY/mFw2AztUBt71iFzUCO+x7g0I60UKw31i9+ZwxvnhyVFceLXcc/2/88u1gdop
M9nwwIVf3FaChTqM7JXzzqq9JsRN/esLJb0nwVDv9nw9vJPmdA6dps5acCbHIncTerAPs421BoHN
f5F4UOiDXEuwd0fKgSk/L4ERLyBjRrrsTMHkjY7zPrt/H5usEm5xvfjqG+I9FvA0O1j64bRFG5it
CQZsBHupUkbrzOGMTL1ab/b0WN5fTOTP7Vd/y9PmFZhbGneU8bqH7mjWHYTiq3c6dDSxUZi9tb7K
0f2L0fgRKkFb3Z4ud7tMACu+ALNxIOvA8W2KqJ0n8cYen1EpTsIwXYNeojrnjM/39Pk0pE2BM94g
jCevTKjyWN5fsqw/x5Pg62Qt9VrlBGZCcCACbjH6dyVdRYWTlGAbFjKX/QBsI1UJVj0lCbsqxuxQ
uV4RfHGpQ5FUiQdfjNMAIhF9GH1VF6LyYiXoStOTTUWIi81DCnusn48ZxoB4lMXC6iLiY2mNP5pN
9JtdP1YzXmLu3jP1YBSvUXBVvFFLhpfk8Wf8i2f1v58ReZL3WDsclqe6ibznZB4xmdBcee+3dkB/
J+7ybEArWqS9r4NIBNcK2X+Jzn5kS7FufWNVrM3lbnaZixiJXCcmP8bwinaeuy/3rOrd/4vz+iNU
wh4IQ7NjbcWB0VrmvwSDpj9wnBf01b1Eaqq+8lTNjzwJe85Lm0VEN2HmPTG8eIOXK21e6eBYhoPN
SwbQYv8gXtFYtens3xusNnC36tRJeaT/8zNkNJouT9buyLHFcJ/oaJ1s2GEQ81LPzDCRGht+Ro9V
6y/Zzx+RMiKl0/pVu4nPS6d8QClVBJ8D5pIJS1JP6WKU+lNVw7Bhdjdrhpyo2TfmFA8F3uZhwrft
TkaChA+Fqo9YT/BKavnidXYEn+xds5Q9q6X3W5Au6bJ9u+YbbY10yznSFM9gIXrc6/nMiNEv+/9L
ohfESVqsnefpNBPO49J5FtsBwSZEDr4+enPX8j/gO/RFukjttarOKalzdsk3R+1u1TAzAZ0xW5KN
pLR992nuse9aVRYuf6+Fk0qKCxfN9nTd/fN+aOiIB5t3RzArAkz9aOquX1QJlHIILkiU9Har/ccx
h6Qr0RHJgmO0hzEGWoAVjmG5a1IQJpnRw6FxzPcnjketCSchCEhUsIOoBwcZSZlo+/9L+RUESuZz
tYIgM98jUNBVCs4ZQVSAhXFf3xbOkwID7qRSf/jdBWmS8YTSd2meUqRt/b1/sZz608HzFnPoWukq
CGjNgQGFlZ+irCfKwld38cxQnIEx/9jMXCZIq0FHEIf2n5WF6VKf9+enybma1XFauy5E4EtInwS3
KIZ5O4SmBGlMMzw32irFKg8CChJlW7tb6vuKwAiTBrdgJHZSdSlWnKCmgShKtHxQVGXCggmWytul
d9HJ1XXy9gHOkL3f9zbJ9+yJ4W8FTIsX+8cnYsWCRm1aN2p3Z73gjGu7LTySlq3D4Qhsnu/PmvI1
SR18gNDfQ01Hq79yMro8PViQKymiqc0u+jJDLolnNhBPhF8VEIm5tNN+W96/PKWkiGy7W+oV4y6t
lcBQ+z6qDAZ8cao0upDopl2Rla37qusVSPzgeuWaxTwn6lsu6jot/ru4O+mi6WeWBqHlB55b6jHP
+++OKhvC80Izb6sjRxUlQDhB9zyxOWW4Qd6jfYjj+oxP0FTz3aop0Vp1WskMzvKsxnhtTRcslUKz
k4nh05YWVj1a4WYRA1lDJbdSGQOLKZat/K8Gy1UMY3WoZmReuWKR+130ku46olMT1Ib75dgmLbn2
nvpzr/WpetKlDdJF0eJxFR7P0iCUne05r+BW3Dqtow+59+Qdz4OFs86XY/kr5gIFZ5pD08Bmwoii
mstQvJRHKiaZyIZeP9xSoduEYqyqZnd7GnUDyEFpCPno+dsYcskx9RW0TeXD/+UVQ7ZvNBqWrss8
ijnEO2ZDqwrZpA8F0Th5JL/NDCotYqqAQWjPnwf9ESZZ5nONIbjVxuK2BddsQjTWDXjDVeel3Ybf
Nuqrljbek+ePJErm+ZTpF81ccDwxYhh4M3ff3w0pJzB4UMNx7/CYCOa11jagH3EoEIQspeLY5TV9
1qn8544lpNzNqserXuFHJK1ZL5kso5l7dNhLxp+YR/21cq7NNmp+o5YDzfPSGzY8uhO9Vj54DC33
r/noOiQUnVp5jRWemg6HJM3hGZvZmNrvErgNKLNfI6o8qJze6fWOXpvBT3fY6EVMoAheNZo63O9P
ZYuF0O0Hv0imWlzMzlm1drnpgscTftrRaDAwXkUECdWWKGvRIcQqXBXElnrBP1/Ekiy5cVpetvUM
RYTM32O4/p23ljo2Y8A9n0Wxw7mnPGhpHFkQKSHrdck6Pm2JEhwCTLRg2fpnBmZAlsd5sfpX10qg
26ZqC8AeU4eBH4UelvuqhZ8gBR15vsj1i7hrEUOSnaBc3LMhxWEMm+RLdFsoveNy3+T/NF9mSTyy
JnCR5SaH9mjTBNy7dBmIue97Zuu1yfzDXlnEK4fTH6ESnO4bUyiWdIQCp4kd0lAOZSd2+0OLzeRO
2ZA7rLzsU1o7KWkbVJ9Zhrh0VjtP5whvjdkav3dOA0ar/ViUY5wXk4sWCWEqA/0hBRklSWx5nrzw
iSW8W2UnAxpOQ9izMR3IImmZslbw9IQtwR8U7bFaoPtPw3lAUmjI8N6ncmRQ9aRluLtpq8X8jJoR
KiR4L8QoIkBwPjL/SlY6ZKyiiSFTFlLLfBfc37pFyqJOglr67tNjahi7uoCS8fi9K/iRoad9IZD2
KQPdiVceo2lpoFkUKH3r3WZXrx9N0JQ6Kh4wvRCwyoRm2G6+NVEupQ9cliEpypM+7nTaaBwNUoB8
XKKvo3MdjY4JbaqE8OEH3BGdQ/PpmoCaEBCr5wVV0qXPWrPtW2V/ENJF0Wm8iSG22XgBRaCr4ww0
pkPIlbyt2UoWnVRJ3FImieLRJcNVmZ+zTZbqOlm4erhZu2KPbHflUWnEdn3ZcNbhocInJrJhZFpb
PrdwbH2nweaJyb7nxx++dNKp8Gtk8oLbZbVanqdcBUaLfjExyvhFrCdiHwqdLt9eFf6UwUpRomSw
Nta0nl7rd1WDOIL9pRR6F+Pu3B9BHJKJ/A2Sn/Y7p8nkseK4paBSFC6ZLkNf1jUzRTjkYkPL2cwx
H2evsiLs3pAn+2dNAWyw6WjjNBKaUl7fROOcMlAo9daLP0QyYNVKdX5brcS9j9HAaUgG6xp3ay2C
3YWHIjDrjTFlerCz/Fi06MQnh6ZyKe82S/ZYij9CChnqs0tW2S/5EZi0Sdfw030w0tmGTo8xu00Z
VA7nbFJrLzqdSrOz8Jv9z8/xxd21c7cFIYGY82zidnaeVpSnKz0GUY7KbLGpUhcJCmf51V5nubio
SgTn364NJ1TVj+dLZzTqmoH2TLnH59Gwb6Z3hgXLfzPnrjaCx3aYR9+fKsejzA0oXpkElPrVrKTs
mwQ6Wkm1OX433kR3PcHVi897XcMgTGSjplAS/9lHX0rCy9V5u7dn4pm2qqhKktDJum5iCHH+6QBs
Ns8hDWSix0Z1XgVU1iSo1K/p9LQV532Gx3ScrAd7J+8IgzSgE0Sw5u8cbDD5SEESoKyQqG5bwspL
ut9Vtw3soFguFASClkC8DOaf7nNXtIJ4sNa5jzGxZIu5btZty9asGr6VqUlS04teoVJy5rLPAfzm
kKwFdN4z4Z2ic++7z413EX0KFGu+yCaQ/601oUkYCtqfIfy2vl91xM6nQb0HWVoA7ZQoMxitCEr/
aaT3Q8EfLiK0Vv96Ca/dx7++NLVX+PVyC/2lCt3WbX7l17MoQ/ipG28UzAL6rq9sfheB2qjWCrhG
QH4PnRqcHt9p93OWTIlTMHf9lrIpuUyJij9Jgvy0dma3YO2kj9IZPQfevclj8GHBnrSlSXcONa3g
Jpgln0tn4bKf/vGNlFZ/iuIl0J+vr/XNOc24kfsg5jb5Ik5ngo66BBpEt6Hq0ZS57UWBErifjzWT
QSM+gWBQ8ZIcGl4RIy+GC8/sQBriRsvu0F0HzSEdagr7WmpZisIlUM8Wu9WmejjqlH8MEtvsITs+
iWFhlzJxs0NS2WmnbeDqibKmF7XSF8VtlwF2Ub4E2OY+T1NzgXxBvg0JNctw3tdRwAJghst6CO9R
V+RPPRjSBN/6VIFGaSNX8QdIEL3QazNz1+D2RaeteAA4Ncs+QXGlEzd86p3JwGn4sMW2KXZ24MgS
KTkSUnrNV1EDlzp7xd8i4XZlmV/Xm4zfYjrE56SlBB33bAOOnGiQ5P87WWvA3nbRoX/3eOg9gvhv
Mvye+uqJojI4Lf4aGcznp/Wc8RrAXDCreqwGE+yK4dq9k1e0tUBMpH2u31XvQfX+JUCdr6cLm642
kTAgmJuGYjKBha7OskkoxePP406nEb6RNVP4e6WtIYUTyynvRuNyPlQv96fPNrCuRvAoeHRo5WOh
Aj4CRB14Vv2+4g0IRJHNdVGsBHgV4wrLkcYboMLkxaZH2Tf2idcZ54Sioq80lKW9E0WBEsQt8sq2
3rgh8HkckOae+2BNnUZviJu43wVNN6KH4aS7NKZgpv6LDgpxpEdHljBvq59OGb4Cv+AckHoOGFkW
RfbMYayzLlbZGMo6e2nUWjy1BHXnzUFbniGrom8xwEqTau85rwSPCIP2WpmNKXPCiuIkZDuns/RQ
h0UIWLeTtWM5GR4R5X16JT++jkGVaeiTt4zxkyMVkJR2LRZlS6BWWTd2N8s8kHj1Jjf4KG4z531L
8ouMCBkZESksP3UyMvXgafo+XCz52irLcs86PPrEEphtDHO6OJ+4biKWMVFbwFTT/3D2XcuNI8Gy
X4QIeKBfu2HoAJIiKYl6QUgaCt41PL7+JBQ37tFyFMOIs2O0O5olgEabrMysKgc9dOHg8F63/RXG
2VcgJWRLZyjXDJyROMVSIwWqPAjZdSJSlHG2bcOdkdjcMiD001EZYOeZqNkw6BGhBRbn+Pzn36vx
1zSEn2N3t+1VUTTl5bBse8jzg7XXOdcuNh+oQSWqn6KuLFqtMhjTUocjHQzNKo8NnNv/J6b2523c
7YIt0qTaWsFtYPg8lGpftiKUQkaIB/IwQGL5vx/716pqP653ryqrTUREc8Z0LW3RjdZ4O9VOo+oR
nUdgl1hSdFP2rfDDoXFF0157dzDsAtXMgVCQULTCu/hj/fueHk3j+wwBtWxVjuJyAAfc8vaDB9eG
IlJAa/jmgOkRa59O0UhPqYNq+Q8NBw8W8Dd0+iGRmZkqB0OxQJMl20d7qfZwmK+fDBy+sgXxJDtO
qNmJQmCPSJ9HO9U3L/Hjyo0ylHM4Y/mi15WNYg4wj6DuSrferL7Io05C9w2Ml54HSz09VVeRYmmg
ESi26h8XS0ehQsszg/tJdUyUiJXZRusHWkkjnUq7DwSqqCUzususwOCsKZaUPprsdyO93AIxYX5C
7R4DiXD3JmetN8pZjGXu51VEhXabz4c5Oo7a4d/zyfiuIP5jT8KFTBFPKmoi0TWC8oH/fdZE7c1Y
lnTuc6d/RXwDZKG95s/GiSsMP2fJUiQrTVfj68SprlHp0+sbuyipsjZgVtLd3lFQZidiwj70azty
WycAA6pvRkfWaJrR6pV/qp7qlXa01u1um2zUVbQZ0DFum6xk+EpxWZlmqBPhyplFTgm3Qnilncgl
10Ziwlk6iRvlM+NWprDitQGjGN20hI4CRe9GCQVkGX9VTu0r2St7+Thsyuf6ufFzu/ZSdASvfcOp
nBYYokBRNZ6zUqdDRhWF6UcNpP/SXLNhE8oqt7sQ1u2GZjnLInvsWIdG7sLe/Gr8EG1IbtpKZd2x
cROnXyXObGkOQRZWzVIvOmlbvo+3HX/O03U4WnMJsZ7vZHdyuUP2hjNv05LVtya10nGpMOS3s9Nr
dqqjO9bkCk6xEzfRAXWS3ge7sjobmqCVOf2puxT7zq1Spr3IOk1nWqH9WM3GV4508pomaAvjK9dy
q/v1SvVlv/6YXuIP7ZStg7c6oxqhEgzLTnaWdnwPZuotTd3hMp6DLxnVRza9Y+xNNFbXN4ZV4R2a
h36bQQNVKR4Ufbul3fA0vGsxLQIaN8vPRGXlu7BvYqZ+JeiKgfIT9dFEK6ht7dVuVtD6OLi41aRn
GGXpk3wmf7A+toPX/pEs5FxuJuRdNm6115/T0GlVNvfUaFa1r1gNS/bti3wIQ9aotElpitq0dnkJ
riSnWcp4gbJpxSmy5k3xLHjthqNG8xPfxi7xpCOZaerxj/ljfOlu02VA06Lo3GS03+G1uYOHdRSd
SrxtlR4iC3faeBX6HSMxh9VofyG55Tk8pGhu1LFZp1PHwpi2aNcQ0ukibcUrfyb4MIzaut22nMYx
gm+rR6M9iRaHUHeUks7n5il/Ey/dU3Y20DFJ20YKLa5ZQhvMLFAdkq/g4xJXih3y0V3yNySnGDMV
DJbgkuVCByl2drxeNKtZFZ66rW7VUbGnXX5QnvlTc259cTfBApkzPabirnqSd9NZdq43gcXsNrKL
BFRwNaErLb84gMHV7SwT0aIG+5WMFISE5s5kjWx0K1YASryHTEEAFwFvoJ1z5f3BVxfpSV+XUwAq
TqSTVZ/5e/BKOO12wb7b1WveOJG40iZbQs1YLABUKBStCcgtQzcPW3cqlh44sg6egm1hsDCh5Etw
Z81pm4+XRHutNDocyHtzVbzus34VPGWTPGv27ApethU8FYvysw1p9oKxN8/ETy/h0UDsW9HRjfda
Yok9DT7jc/OK1wVPxlcWMVAzisSkyh4lu92E6+RZ72issK62DPQ20W1JZPhM9U8QW51AO42NT/VA
eWm1AeOSbeD2Pf6SvKT4hl3uJNxtRslbb+cH7UvwKggqynuH5j+NpZmseleO2TY8x4fmgD8s++XV
JQ2tRiudnWimKqqvOqnT3oZ9CFo3tjjWbkMFd8BA6Sv9I5ZZd0BHK7xKI7dKlbX25CR24k2r3En3
tZOs0Mlx25zIpi8s47nezxc5XxpgYQ6GMjX3JdIrUrTiGmn3gqi3v6TEKVQamnT60CAoB1Z8Urel
JV2St6alZmWHKRM/Wrf3tNuwzg/ChrtF5cyDrSOCvqR7E6F1ybptLrHwJL6I2/bCXfXFfJG80esv
AMUyah3k++povujwAkxOZ4mfDTKA7K/RSc6hL26StXjU1sZ6AaXZ2+Z6TTYDi50BrdLCd/2YPqtu
bXfYtiZ8UHYsjvytv7RuiOKLB/0UrMr1bLeeuOIud2evOx1fFUu1RRu0+Wf4hW2vgDPjOMEp0lCy
yrfKutwSXC+0UkfcpieyJg8w113w/X1CokEQGE3Z1HTjPss5iybFNIya+6Gi0jk7DoPbKm9q8CGR
iP77OP4umHF/GmumgtaxBNDDNO8CsrQR4q7qI+53yUbLTEq0iM5VSZt2j7KV2H5ai5g4pcNTpE6P
aL67oHt5UEkUUcUDNU6BPO476M4o5sGRz137gR4wVb5ymSrp2xiZdB4PUreduEA5Bz6InMLo6Njf
1Ix1uEshnjeD+BLnXh3vzdKKxT8jGR+Nza+3J+mL6VJGb/bvhvY/UJlY9EE9FWntjzxyOjKuzSiw
x7jwyl79DOPXsERLstagvUj2gxpntDON93+/n3t7GlhrdQGGsqFqokqk7+qOP+4h0mDWBjs2+O3o
Z9FTarK2sTt5I4x2nbG+wvp8GpW1kr2mvT0W64K7o/auv4dHOWOaYekFzuxVjm7uUcgmkUrCqjSL
ByP114TFTeoSTFxIw8R43Re9NvqxGXVBGvxMNazU/FpmjlquhW6w0nLz7xG5r2f5PSK6rEDBIKIi
aeZizf05IkKRdvHYDX7Qj2zugEnMhA7aMe/UG1GqLQr/UC2oqBAdtSFbl4LkkmE9KQHt9Aes0Xfw
85/Vszw4+i6rkibBQHif+lbKajZheQy+DutcZNW9NdR0LChglqHYqsHK2VOkZ6GtKVHWVWnp+qUO
V2ps1bFbV8cJlViVw8wd/jQCpLR+rGLUrEGxesUhidWFD96Usqzn+zs2kRyMKhCirKnkLqRVxXxQ
9Kjt/bzYCvtY8tr1pDsqU1aFaEVOVbupgMaWdehmgyW8653dr+p+n/f7ls4T1VeNvg+B8GqmxnSj
4aT7mMjZtAPF03P/36/6jpT/ftOmJoqGLhnI89Xv3jSpBB2pnxz3OnuB5ujyW1LbYu1l9aGfz/++
Fhpq/jIyqG9DDA2N2RRRu+OKeK9wnggNVtou+ySy3RJnKJlWrvJo1feOBMwebTpzp/fXMNqU0QqZ
OP2XNj9plS1KTjys9bXBxITqA81LJ9rzlY7qnc0q0ZxZcsXM6fiq4JTLK8zOVKVEpMJLvJJjNqKT
r0nLlCorfI07awLaVWlcU/E0BywLFsyQBKzIXVM6mbFff/LnZNW6anJW1b0sMYW/A5+Vqq2XVFMp
j2Cocvu1IrC2pzFKCEyrWaIpp73i5+Um8TTUCtUGWlZ2gbxJ4LBhG7xJfEHx5DBLpwmtthOrT7Zi
hur54UoA2B9jfLY1mUdVYnKyR3LzeKxuaWWVc/xgnn6fcffzlCBZXlcWPe+vKrmxIOckbePBR8AV
Hfq1ahsvCBU+iI/YhJtUT6yqZppb+GRkw9rkKAwEhLiWe2u8PhSk9F8mh6pIhqKbumRK5F6iqwtB
mcU66nxyCn3FkazKSY+Dp23jzUwj0aqPBXDuU7szN93RcIzX6JCtVVacu+fU50DuFIZ9m28VX1zP
ruGVu/KcH4DPmp42u+FV3ifvxbsYL2jcr88JgGwqs6/KywWWgabMqYoq4BUlO+3RxL9Tf5ZVBpxB
ljUmipp03147zqs07YKs8YdkUwq21DEDARamnyp7NWZB7GjFhienLi4oF9dyZCnTRQtO/bPOt1K+
e7AOF9b57sWDfdAlRTZMomr3t5MLQ4C+LSr3BS1zqqC3BX4sKlpou3j0RvEyGQNrA99MC69IbTFy
/n39b33h/vqqBi4Eh4upSffHyzSVMY/kkvtysEvKinLBSYaT1CGC6xK7kd/E/Gk2rujfSoPYj+rP
pNyGslVAKJ01Efi+oTUA7Xj7933dpz1/vyaUxyOaBqhGxO+24T+OvSzWKyKnGferSbs2NTmm72IX
r4QmZKBZbCW4DtOh10QrrWRnjMZDNxe2qH/mqrJVtLMmDw+WqPTLUaIvejsOQE37W3SfSrg85kqt
/cmtRkcLFvxz6vuaZjiQKx31pKJzJp2NsHBIkVpdW9G6sf49LPIvC1MnqqxqwGhE+2tYGmMcm6xo
aj8DWVMVoJDkrzp5qed9lGSbrJbtXH9tBriTGI+fJk7sTvsY4+4cJ2+5EbyUCXZLg/WIvYeHUOUX
XKRjIskqALZkSPdlxYq5r8ikhbWP/oi0jeyycwZUsRxe5NptdETV4VdgFqwQL6J4UDnaChIrjJ9K
HP9x/ABs/3KYAmQv1JuIeh2SenfwN2hoLahV2fpoRgd24E1pRmqkRyG/zR267wqP5utdhtQyXw0T
PUkM/KPixx3NNyXBEBZSWfsyN7elfMX+qDS9pRaXJlRpL4RsKL1Iqh/NSvIXkblcWFdkAkhqGPp9
VZAs0NXcmIXK7yrWgD4cnWZiSm1JaDDcski1K8mKOhYPVk9oPdE2fE9mX5bParLmqJY7bsHHGZ+C
aocx4z2dwCh+/25OVMyoUVIcqfg9ntE2dmGYQPxtBrdwOje1BxUf6Sof5KO55SmNkdRe0PxmXlGN
MbyFl6il6jr1pJzOIZWvDXDyIXkxdxkifnLM3slRP+Fs2OW7yjZwXsSX0A7Wgh04ndOzEIwO+rVu
MtyGl67hOuwsA26M2uK25orOvJnRZ2bcxGttk+9au99U22JVW52TrsEi2LVFmGuCd0DJxF1lWOY+
8tHttsTPjuFfuo5luTUPFqiT4j3xUa+3cBF1r02n8ounwjadaRdecUxhPk8xNSaaxAyFJkQn+Gx2
YFWeul3lD2BslIyWB93hmxo+Gnnb6iwZaVpQhCCFh1nuJG7hZW63rdxhSw6JZz41L+Scf9QvIkYm
pEPCBMWKgwfLAHHC3weMgQ0Ue4auEgNhBL7/YyMVeEbEgnS1r19KW/a6DbaK3UKbihUTVs1GPJKV
eYnWrVPayQ5KzLHZtE7rCA7gk7Tn+ONmQ1biW7Kb99VnjWZWrnSK1pMr+uOeIOvSTKm0JqvwRdgK
W7KSPQSzp3HfXsHvOv212TQw7L0IoLGx8HZkhQlzajbjXsL0BCt9DJ+DlJpv/FU88tfAQ+f5jXoU
Tqbb7hboodrIJHHHbemZh9zDxDLX5rrf8hfjSYTx1zeeQi84p654jV35oPnqOkbNMsUPdgtzmb0E
5+BsFo58jdkh9NS1up6uGlJB9HXoBit5rfhgRF3NHw58q66TFxHzq1oRVqG6SL8xdzU6Bps7hNvV
Cj2LMRVZ41Qr1QrdnhUrDYJUtWqsxmk3izQVrP7fd/EpDWZvsAp35A24FlHG8n+mu9nF/2FHL8Uq
aEHtgecUUUFAQi3aeNdvll/pLlgpbrwT99rbeIwhUXdOY7XwhMCMsRhEiI36y+/v14yqFmhA+glP
Mih9G/7CJV/O3E0H9xOdU2XUaV6Kk8QoyF1ssbxXmh9jWc0oQTX7+k7uaL5OK2r2NDepmjCxYbJI
zRW5cg2NZSPPtJcaKiYTdjAinwWH7BYWfGHUM2ZYEGe2APxu5KYfOvKqFVqvKktaVyC7uWPsIleA
Vyunus0dab1Mu/66/L3SVs7Gjjsa/i5m0/rfh+Rv2MEEsFMNAuEFwc3dXszHJIzDFFtimoBTLexy
8GShYJ1RO316bIqLYlgktYOht3gGOL2ShqOC5gLyxYgeaJy/hVmmAo0LgbsIausbaf9YfkYlREoe
gFQpMscgLsLcALMCYdJkZaOF88DMHx0Jv2AEHMAqjgTUxSKyeBfZgUoz+mnCJQXBEop9aGyXw4gz
2Vgb3Jkam4DTHR9sNN8hwR2QxFVxAmko02poxp32Hsm6IC71qfyic2Vx1WRu/VnMdla6Um6Ntz75
vz3m/17wTkScSCkFSVyATYOPLHWTxClLVkE2wvEXsw4KUuLmyurB3PoFr5vAy3DYikTS8Gb/u50W
STTWaT9Xfmikq6bN7b51g+GSCzfF16vc6TuEngYMZIIFso+S2P33DfwSvoAj0Ezol2DoVLLc34/5
xCtJ4ygpV/kElWEHNx1XpLdIblUzlWNLrux/X+67Wd79awUOR28zMLPocbKg4h/XE2OlrKOgArxI
Iyg2s9tl0DiSyc5jGRIPSnAIyleSvc05i9Ujb9Hert5kjSskkFhKlhQefIa0Es4you5RTK1KsEo5
ZIWUWll6lARyqPlFKo7gH6QZbJI2Unm8BBDf4vg25YD7umJlyaYe1W1uZnZoZ9O40+uQzYKyKgGB
1Y7fxgj4QAholG8aPVpXSmpHVeU0CCbjprPiJnW5sEvAlSfJSi8qNEOWNKoE8aY0xD+V+JrHOO4n
qAQZjPdJ6dfCOZVyV0w1GhPEHeDmuRl6/x5dXcbo3Y/ugt00CStGlsS70ZWFtOxyxGA+5xkkGeAF
BSAm0BsrmWpWF8+krZ02jUSq1sk6lnCeCtdUu9bhphouc5zZeas6IaB2vTHVP21yjFtiB+XIMmK1
7UUAJ7eMqDJEtM1MH1JOemq5i3K0Vq6XDhGqZy6oFq8Rzk3K8zyElmr2VlFs+zncJNK0jRJt21Rv
cZe5sbmuA4Wq+KIF2FJMaCRqSzlC9yjTLSEsQeOkVrNo99VFB72NkMDpgtLmcfNgYir37pEFcZsG
IA34SB0JMffRRt+UphxJUemPUNEzlpssyCwTzxFawXHf+NNX1NMyo/Mf5VM+Sn8akXYf5nHcpcgK
rVd4z/VL8SpGrEL75C9sw91GcuBKWwsIKp8bnYITwDC15Xp6jxJb6OypWBWQtiY7fEkOwscsUtCf
UcZmmYXEzrR1X64NYcsDK0CrP7BYCRsGjL9ryDhsbB0tnyoKwYEnLrYGsXfSgAWoNuq20S6Q3Qai
DKB4ZMsm6xWmgESJqfysvoOP9LSdtDa2xKCZwPKRhZqFFWCsyhvBRQQq4xAGJpit5dvofpVQ6a3/
ak0Wjdb4pbh8G1xTN/IHGQwHG5+N5/gVUgKSYMvdosNupCeo1yu+q86KVQMlZRKa78w5Bc1OalcW
qI7mlZyWrQVaV9ZYV7BoolrDYghaC19BVYRxBqsCewrtcbK7zhXSjdwxyWQqvAXvWmBrb/JeJjSE
dv1ngviyiZ6hGcbhIt+CFzRaKkAvNGlzRCRR38zWKk1bTSzTsAONiX8IhM+BiQNrZKdWKaix7ASz
CPb9JGXqWj8NHQNaB6LJP8NPfilf8N8v6svsNafxYq6a9eDELHcbi2xKJ4O1gq/7XbZTAGCTS4LM
gZaWoNMv5V7/mG893N6bGE1DIhojf/HcH5UNouuducIQ+PpqcCoaAx/nX/kXhIpLBf3upXkRDhl2
vNSqUxa9lSY1wH2GLFeogSBh1wHvIb5ai+c5peNbdhSuxQgxnrUjHVPa3gr88a1661UapdCLa6fw
OjZtop38lH5NR/EJ1Fj+kb6QP/VL+NFfyZ8up8ofsFcVU9HxV6HJJQOyqqFYYtdSUdfAoPGLJtHg
VrY0uakv+TN3MOFjqOwfwp/mpK/g9xhMB6pKQQHG5ScZOdyPZJPfIAKqZiE4lomI9tf3fi8jR5ft
rMo6f2xd3m0EqJTnKCFUIGBl7UR76Yv3f2+w0r2vadklCKw+oPwUTQMgusOCmhKkJOJd64+NrXsC
QFhTU0NCIEfDL9BcTiBm0KcxOItVwnyPTWZItzzZD+OuI6xTnK7a9qegeWsSACePN9g4t4bkjCWL
3zWZJZqNqSsCQWLdZeSMeDjp1nUY0oqgkoTuDcKnTDbycEzlVyWGyMERURFsC+rTaHxMgp01pTUk
f3jnQ1myZ2wQiTwzc0oXCaLA8hA2uoIlU6eH4EAqW5Z3TeD1Xckk8OtBIHnhJghTWzHzbSvmrpJO
LIXYMmmWMYrroR2smEubBLlkUz7tJEKOg9zv0DCCxaPqTBx2EF3CNqi7TdxTIUEjqDS1GyRboft7
6BoRFOcZ7ewUIKs/QiZ5ohD4Wj/d0omwUCpZLn5MRrXWhADNUQTGMdfN8QvnTwJSgMzdOkgvc1U9
8cmwiYqyt3AGPFcX46o9gP7KL7QPSjjIhojzVBLh8PovXJETIy/SLGh8VT6GzWXM3zTxS4svXMHe
Vbl9zjD3Wu1WmfB8ZnqzluOjANsZyN+80BxZqB1087FiU7kNqg0dmULotLABFFNqx3C0CIk1yXDl
CFeScAdJ1xg7g3Ey2lVTsUiO11l5GbPiAfH3fZrdIQWCrm5ERpVbQ/2r1G1mmjIHSwbJrLr18G/1
/U0LrpFQ03Id85WgbeWXKoZa8waaGO2uaJkfR+HB8P4mRmJMZRW1K76h/t3wCjnMzEkItrptNl3k
JSWxMZgqtEBNlWw9fEYHGxcFRpg0u6W+1sSQhTAQPADh5i9EIwHnJeIHFrd5r13JoC+l3oSnbuSG
xRMQMnHuJpMGitrjwhlFeixZjNeV6nUwOrWw/1QlDkXolb12m0PItLLmmC16VCqeWV3SeaTLahCk
yyR21iintGtTS+4AIHHkCACIphdWI0ulGzBQBAPNe4X1z4nGNA7aaxDseOB+huXbiRW8b3CWDM48
NdQIyEkFSwaAm0XKVhp7K4nYkDaugSPL0BtGWplpvQztE6Y/bL2Jvo3iW1NpVprpWxFMkmYap3Aa
bRTG8bJcPA7crurCyRTsN31pBTm8esXIJABsXqsgnuGAA10xZJILGNYol6monfyzaLAW0rWcqfAJ
qY+isV+QLDFNQ0SnWAiYiD7/u/Ca2JxATieN301Hnr+mCKo77uQaK5AlOp1JwbgBl8vwIBxaYtn7
ZUGwx6sSgcdS+qYCfoQncaZVQ6NI3NdFtx3coPIwtP8+Q36bbASctmHAMmL+FXGhfWWph8n8fYki
vcSZGylvOlwR9QOp/++9C+IvZCnE7BLi9++8uR/PAsEp6PK258veVUwIhYAjK08PXTm8xPUD/Px3
HPnfi929r0yfO44CFdw30szSl20ax1dtrKXxUmsFU4Nr1j2Idv4eSFxSMWUd8asOpXP5/o/nI6Q1
GjHhcMLWCO4QMHQcFhOYrcqBCubt32/tlz0CV1Mh1Bj4ArfxMmF/XE1AlXdhDPGAWimvI4XvFAgk
XTStDVHZD/UtF0pnxNFnpIW7HBbZtE7b4tQK1wBeQ6JTJRb3KuxaYmjL5VvS9VZWit6QpOdE5Dh3
48IVZqzsGssN6hjwcSx7RA9W8GWCIUHlttQyCjdMM1vMLrAhsDKc7KbCARJmViGgBSyka6gCBbar
yJjXUOuploMybEYrAcYXs694VJwieCtVjwS3xMWsw3LWGzcN30KUEGm4S5o3EUBSCmSHm4c6ylyC
SCWJxN1cfyrKVdY0q4+8gt9EeEeW80IUxlXYQizIO6sZSqeDhp8BhkjYpsQpWyEfzM0AzaT+wRn2
6/tXTQS6CNpARS9r+ccb6aVhLmMzwT6JoGtoRmaUm1reYXCM6frvt/+3w1zC24dcp8mgASXNuJve
QSLpUVYvPq/8q4V5iHPPQKQA9SkmNz2+CBXDqJg1qnvCnPB/UMKWywOJ4FgW0X59WX0/HhW9gEme
xvH3nqHMICFzu9NDRvgR9YmcMbjU3Vvg6PUbr/HuzIrFE98NwwD0HuJIebQ7639vk/+5n/siClEf
1mMwh9wvKo9EbhLBCC75Y3GdR7+N3jVxqxmrPNiafUhJsp0kFamZXXIW509Jgh9wVK0FJZUC+txj
toXxzSgjxmsOrgToj9hJrbMJFmyA60F2xN6rVZnCaGbLi5iNwGeUn8r8KuR2oz+14kqQVUvBR4TT
qlCQhFo8qY0H/9bojpPBwESY/JykijOATEJAqCabANN0xhGfhjoNNbDYylMUAcMlXqRujPTzwQT6
bbIisRq5ASi1j/mzbNY/3qAhFVlaD1Ltg1cANWTINCiZElhawEgDlx6tZbo4dgM6v8EhOoiwaDCQ
5v++DW2Zp/893zSgnP+9jfuJNGamXIYzJFXVCSomw4OduxihGMaz0VI6xuFPiOxppvAuxPCxIsAJ
wGshtmMpYWXtBAjyq5UBKSuxVcnhYAlgbLjCUh4gkmEhjKwZk0N7FyAoS1diu6pExmd7Mle6wsxm
PYqr3FxpuqOLVg/HP3FqY6PDi27CC+z8+3l/ocv/87zqnQcqyGQDhJNY+4iCJBmjTLr32bhVBBb1
m9qlW52k2K4PUJQfXPlvAIMrL65MefHh/KWsT2EZa1oMF2qNsN+IJlh+bFgH3dAYqSmkFgGpxvlg
ZTHmp/g+ho8yUn7ds3DuizqYVgPewrt3rWcwUxQJFulyB7qU2gQCYXoztDezO2rVTZZHWoQ6Tqxb
SXSrSY4PhuBvqRBD8P9vQL1vuWmOvTHBNwkjbvmcCT0gKY651Na6WxeAuBVHVlUsHx6c1Mtj3U9x
COcapEkYn+TvCP7HShPjrDaK1oBcwY+p4sUGErHh3hhaD9WsaPJIqZe/SdW7C8Juoy/Gt28fxd3S
HhAfk3aEhyIqz3Ia0Zy8kPhNTk+idNRSBwd0hIBKX8XtroX7jntlvulCJy3tEGE7eG7RHhW7ybYG
Em0EeNFOsbTVRHuemKnQaViXk5uS3dg7wnPDLWgudWjxAJ7BAzjnTrYiwa6SVdqfChGBcncOw5um
ujmoQk6zyo61w6y6bXaclXeSnmdtDx9g/RYT24AEGa2V1q50uxd3tbhpCkCHPYgKdbBEqIsS6PaV
orJe9IWcFdzGXxghyUHyhkoCUAKqJ/KF9ionzNx2OQNyyTpLV93Z9LoE37S4YIHEJTLVNLvX7Ujy
1ZqJ/0PaeS05imZb+ImIACGMbjFC3qSUTjdEOuGdQLinPx81FydLlZGKmJmpjqnp7krgN9uutTY8
ERppEzOhm3RZV/0G4E+gGCLlxYvV4E0popbEFrZSWGI3z8L9WHaAxGevo2XjPqvn7NEPzUqHlePk
Ci0S49KZnmb7hUM6JSSzWN7WQP4gkeAwLvtk9OrVj0G6KbQ9mL8qf9PqtdY6l3yl+Yvk4/osHcp+
pqtWBbnpavSupUvLYnyQm3PqpmD4Yrt6lzNLn3xl2tPksurDuS+urxPq+/RCwxR89Vs/CpYREJ7q
8pEEb7W/d0e7xN9lVG5U/SOjH5FIz67LYL5JY2ijkyujQEH4NTm52rq6njJwgzUAyA6zeglisxuW
4arCtkroeTxco/242vnZPSv5w0UlA6e+zsQq1Lv1m9g2ErtRmxY6Jzie9r4VyjaHTQNaUKzbalqC
jdDuPPIHIC1YuW+PvAmowlbuwrE4wRH18ygF9FVKs4Zapp89KM2+DZdCuciy5VWZagFRbfVYTxag
ML1g3Q17re99f+v5rjmC5eaH8w6ubRe9d9kqDnKjrnZjdT4BPFxdzGsWmuH1QyZjje4gbH+oQP79
FTf1i0SJ3cz1sTUUN4eyTWAII4CollIalOxpo/W98btR/VNxurU2pKYaLTuSSGo4fwcSXjdK2yge
FRuKCnYHXstI5504S4/KCxAprbQr35Iosl1NQVh3b+VbOg/EGWSntLR8svxiNkmOXbFsKTVGZtcY
FBfK2rzQPL6uYChN7IZ54srOd1TWeV3tJToXYFtGGB7D37SLyVqA4lQ5wjw5XEztnD+FD6Buj+pB
OXWfiq1poBAkp5vCjxJRSrwYOfN0/GVzSPfF4XqgOEIV0mWMFNh6O3Wus99X6CefD4ZJwu8BzeQM
3SBU9EqliS8SagHTEoPejFMwNuu6bc1RBXbEkclpcL4BPvnOk38I8ngyvpbC2pjSxU20MfLlUdJc
OoK8fi1EJwJ2Y9y6qzKInxGcM0fBOaFa2Y2+iizdhXTfBE0xXVLzuAwXg0UAe//7K/1Rw/znuKCo
pxEHDAWHmyQplau06CNeqY5y6kNfOYDHIKgtHwCX75KhEwRUl4bScEJlSvZLo/ajl3ZExkibYfIo
8c87GWpWNTFLOg9ZAix6/DV2q6msfU6ar8BNTR3a6ACIU0hqazKQfDQ2XDVy+iCZT4p+pqTnNEun
ZUH7ZtR/KSSjQjxa00hs0DQ1NM+dKVm7d33RkfVskzSJbzTb8eijHomO14Nw8e7URsbDzbxdFwo8
Az4avDpR+d/XyPczOcvGbr7x9dYqaO3n3IlJBFK4I6dPC3iqzUYqy3Ph9WtdphyWnQLFM0MRx+tl
m6yhsKcljkDnrfyItHniurtGDm2/6ddprlppd5mGdJkqr7f1kIKehKpd8tjEe7fQ7a790rMO6Z/r
wDJrr2NDJkaZJLQXQyJhUv5+DEmTTKgI+jsX5IcASeIGDNZjwrf/YRh/C5BUV3blqhgDNOvWiv8W
dOOhNCT5pixBTxWsYPz4+yH8gYWjsNLgTPEwlNZuM3VFSCedMALMSPfiYgBJBzcY1oZ+1l7gqoav
6VZ+GAvGxDWF0ATcV3zAUuSXwkCHLT0nsqFCMLnAjFNt3n9/uR8q4X+/3E1Hp7uWE5GeMoRW7VFR
1YX80uhUdPtHfGBLb6l/HRHhiOtM+SzoTApea4uXhRrdi5Z/Mh5MnQNhSrdh/J/+9LdtcSeVXkkB
MJvkIs0Kz9+Tz87qMLYif13n7lIJ7DZfaBiKql8ja26mYeOEZTArLv2+0hvaisod6/Gjf/v+Tjf+
rQH1pF+kAW1UkcAUmjkJEVOAjhMLO5oYdO5BdRuunNzLngYvdns9NZmLKQ4UJej9f19PWSnRdwFX
sZEvC3/8FRXStInmkbio6oUYOqR0RkWeqRP05YBzJnO1hg19cULvLF/n9xsVw/N+e5/R3+8TUGaN
wQbkGysNgvm4Pl3iwqwBIQnNY5oDiige8/r1ToFrOHn/PJSKk8SpkMTRLYHnOqkTLSjEfKNGRuft
QWNA0r00d8qoII1+eA7tzCFJ1GQJv/X3x8lpmRWtAiYnUnIzC8qlrDtqPw8KYK2i0hAR+2ba7NNa
3oZXaaXNJ9kjpcIxAPVxjPSysLr4oi0J7i4LRg+Dh0l83R7Rta7d2tKj3mzAPgxGNC9BmfOXKgtG
KIkLMgE3UBZuv2/SfJfMxIkyYHt8sgg6pFJDHTX4khOFgH5fgQno08JIMwqgdb+RBXGlVPgcb5mV
JzApQbQa2jNZ7G7KAkvWTmykL82i9Pb9BE4z9rYWHzJvLkQ0bq0+XVLP1PrHsmxsxQX/U+ZTtQ6t
MHWi6jUkjsny3ChL20tTJ8uqQy2J8wuQl2maWz1KBw+kA/CLxsQXFI5EY4CP8pveoqHH31Q/wdnw
q06Mkn9SQqKOu48qENelb+v9DhhQnNMX7aT3ThIItvCcrdfuL6N0JhVcKypkiTv3RMUK869Q0GwV
n+wWizCe0HIGVyCCGpUzc6LlCADU0TIFXdFXp6GTM7iU0AdbrZHftXad4aYKZMPRGqF5Oongovlw
lsOFXJz86EosKCy7yowbUAx1bFErDscYu0ilH7S/dLEFb3OEi1fF1i771pbhQUsZ5B1PnrbemcaQ
x6aRz4ulACylBOTrZsmu9ogiyz67E2n9dDPoaiAYrP2hMQ629JutLJKLnKPHneOGH6PoHNI0K7K9
cC9KuFXYp9uvSPRqhkASFCKW8O/n5NGol3OFG8h6DAFUQ5N83FBipe/mk21m5Cc9BcxLJs2u1L9r
Cvi5D/iHsC4jur7EU4VeSHSvxsGAzn/vLC9H84P4VtZ4u7/fLPGSkkEyDQayTJ0E9oyXE2i7172f
bSE/xAKqoIBs+seEtqQQd3begkzK/flFiQ2K+6USO9y+BOI5IB3lk4a1TKinlKiFtLPBA8ZdDoSI
PiiKBt5T2Oz6yT7Qx0YqRE6aofcgrceEsKXQzotRx1H21hiy16u8bzoS2GI7gliblNnQR8NxZV84
MBktjL5YZ+3pCnRvP2lrs6i+InkxyV+Hj6g1x6O2PfliTrUp5p45+uC0tmDfE5aUXgWNioksOpzJ
BrBaLcYWth9PBEVnTIDVdOc06pwOZUd3ievQas0a+fTSG9B4uFXZJ70h0nDVHcE413tXd89xQSFh
nM61YODqw/GFn0dbxmriXTeA6ZXQUZLO7BiKql6tjO3NH0ONixEvCmlPDmuIVFOHDstw8fBphqgj
i0XzVoBml3JEhstYp9LCb1nkxnBrgUEBarboIBW7mossw9gAXJskaB6rjxfwbnW1zmDBgpZgCzU/
tnV+dNnx2wZcRmdw7tVwIZSgt4U9zYiUDj1RrqV68dQfMYIADpGK4a2w1MnZL9fIHhuXXDXVKtu1
LZId3lSrVSOwAyAGta/RRKoersEixCqkeuIoIa32LNtIyXUVgRbxtVMt1pZS1+/gcabSRVxzZwwC
XBUW9Wh0tXq4gwFt07AjvM1Uq3uC9mT2V5pQ5boLgaRHxdTraBS1JPQ0mEtAQmm/LviIxPOOQ6IQ
R5SMqBa5EjWkVJy3vdWqJ6FYdMVjfXG8rrEv42SpB6rVXE4qKJS6ri0vyXYZ6IlrokwHrOKkw5B2
7iwdx0bTvOrcwDaiwy7MJyiGNNuRiIaqak4EwUjAGiZlZ1UA2TRMlZ/ur9SztXi8najBjM4jdW6k
JQbTrHSOokHuEMpViUf0+8hOS9+5pIc2ntWdu2q9YqUBPFK9xUio7WhkJMrDpXFXMPgtAuv6cioA
hblebrpqbSVZO3MzeT/OPPPqaftRMJq7lNX865fr6ZzbRa1zqsFdgeOK4pPYjg7DvbhcghkOgR8o
FuNp3qyb7ms0G/ILmVeKw+t7EsP+iNG+0N3DKAdlQ2SYtO18OFkBP1BKv4a3jzP5GMq4FBl4X0FS
zOUuTR6fXZ3uglAVeWKsvA5iSQnYdvU61IsXOTZAotJx9T38ZLZy+bPEP1/jIlul/gXo2UkjPip9
89q1AMMJjqSTRt6bNf6Sf+8yICXHriM0e3iCZqvqXNZjWPvOVSZiiIzMncYgeitivnCwN+g3CP5X
h5BBxuq1HGQvQB0o3LQJ2MqLmbbJUu06GzxO0awjeCgJl2UIzmI2o5V2zAHaNFd9Iw/HJ4AD4kJA
UNgIBALVzOw8weo5B3ipsN9LfezI/vzqJoa3G8ewFy9TIwhzU5UaQt8Ouhl9v5ot6/1FmbwA7jZy
lUIr+MnIy42806YDctXrv7wWWN44cdK4m41j3exzcpyRcBiTJoexP60lD7CxsKq69TXiukEQV+q5
x2aJ7utVXYtysqQBq/TiSZL4o1ifavxaNyqwk51fdXbsJYt8oPKSbxaRCjurnAa6fogEQqUytqru
itrYeInYHBUH+k5gB5XE0sbBPCxOd/Ko/ySON/HqSNKI2cfUPzjTN9mCRBgyHmVttqk+3JP3FoMN
HdGooyBuFojM1GbSk+aCDgA/bTCDl18QwSCIoZM0foolo/q8lsaYetPTyK63QFzrcHVdaB/jLwEa
NgEUCvVkxUeAuPEnYRSqR8lG2bY7/5QcRjP1WRgb3SGy5Fc1G3jM4D9DWxtbhEfpV0DuuK8/5IO+
kQ7yy6iDPETxUIA1NE/namckb8o2XVWrYFPa8UrfXylaYLZN7eiefJRpclPe6qc8nrLbfNVJP/PK
8UdcmUPza5EeL7tiM7bbOQjEl/oo2p09WqCTpUyM65POJKJdMPNmI7MzQYqjZBU7+uY6Y5oOWlKX
P/+awCTqc95QSjTQMyCGRthFwGp9AtGUdunLQITSH5Oz+hicy4W2yi1QKlNu51I2Bo5V+0FEvhf5
qG29ouQ3eUl3MsI2m8scTO7cdTpbdy7zxpGXgR1PRVth+e3JFlMhIWIwMTpzidzOsnymDq2vgzdW
RYKwN+cFp5R5THHRvoz2zR6W2UY5BqzZeXI1rufkTWOogLCVX6IHjC7gfdCPKGusUPCakxqMZvQN
mhwlb91pp+NFOofyHh6j3pZRBNqJNqikmbwc2TTqpu0KvSsHbbMMnbKAaejMuAmngqEhP3li+g+K
P8AcTIiGh/Y5WmSPwSLdXqq1FtJJRNUe2L50dHUrf71Sa6F4YKey0ffLmjdBP8oa/ursQQ2sWdPN
mKsAmI8k+p/KSn3yZsFMfCseQFajAraa8Ao9mlOSNTFy9L6iDdohqHVV1sjpX8aAAI2RGR/1RWvV
K9bpyV0gKTXTpnyXuhibGstaGO/DHI8J/2VKVWTwEeE03IYHlJhm7iKf+6+TbDjzTwmKZd5SWdXb
5nErrr1ljqMeaJIMo9d4ECqYRl7NUJyIX71Zb/H/LSS3nqqVZKVW4fSzd5SVVtEyeRiD877swIXi
uy+vyaJ7ur6NIOKJTmnXfFD/5w9kTm8gn4oaPz/DXRSLZF8v02mOz4RTZFSuwdHg4ra0blA/g/vV
LulY9SOrv5pFNLsoNuASvZ+N6WOcJx+cOdakeMpsbRuuBm4fhNl8IQPuVpG9jMphZuRzu9Pm6Ys/
f/KsyupMaS6zniVyc+GqndL94X3QdnsQF5ExvCoKBubYlKzm8V2eBgiClSYVJPTHxgySSGapxS1E
LM5Hp4zDjBDbda/ClHlGQAzu5yY+wOFYQ/I7wuzbx9vGab68/eW5NPuXfu5vE2S95Odqqe8UZJvD
g8u2tcgzPXv7cu1v6+kEFLx18Q29meGpScGq98JSafL4RDZm9kgFM41MYDsFQM89lQl+W4Mf/7qe
SBXCj8uOptCDMkvW8vNENOSlP1V3+i77Kr5oT2nw8J7Lx6axuy+iDGKV/j37ktCyKE4CyhQIjs3k
WTWr3rXBipsSY2vxLpkZl8MvdLTGn8p6tG12IUSad/7WdWxNMI2N2RHbl6ZLH/A9RC+sMtqBY0Am
WDySGiOZQI8i3wSndAmIPskM95Avi5U+MYKx6b6gVl6xl8gCVubkjZ/Ys0jNWtiEIxs1D4IFADCk
rcmj/ilt4mX3kvmW+tK+pRt/c3mKjs0Rloj4TvEuzUxQ6DkqLo0RIs3F4xDr6s/jF+lBPNBBS89g
lfpz/ARFd9cuRi8gXZC4AhkCFR7nEPCe1HkEMCLQbq8GOmKjD3ECzsgg7YGhhXjYBBAQ4AVce2dM
dPNaG8h6QQ3ogFq8+BNz5A54ePnLLYkY6HcYeAWRrlFFmGQEOizF+kF6qk06GOveIcDciVtIvTWZ
cuX0moVvHwkmSJHLxGz6aWONe3QGp21qq5PHBsAljVjYvKkNflJBjQZ9Ps4BhDzgDob4HH2mGfaW
SGn4mxS4i+dihwgZHUBNnPPO0tMIOSy8VHFo3/pz+Aafct5v+g36YRPCKteY8GGFScWFTPt6FGFF
wm0SEXsyaaXon6iNaZotQ10jq+DaoMFX8bONYZ2oD2SGugK17M7TnYAqhOGu6EpWMIHo0czJV5+T
ee1g9wX6pUg1Jka6QYNtlJoiQi6GdtZR4sNoOwJ+ujeUs/9Gs+DKHeM6kgG/CU8UDEZT2NDl3HtE
ToXdilbDXYHY/OzSPNqF29wuV4EjPUdrxdRngypZt0xgRMzYD2gLIexW7b161l+5FvKSO4BY2gnF
wfDl+tia6QPNKHb18laycDnKb9ID9Anjao23qO3N00O+TWwkAmbVEhLsnFxLM/Vj8KUfVYbzFoto
AdcIFnf5VTwSkbbQzLNTWRjCg7dyj6gW0ncdhwaajwXBfWWMYKt0FiVOcLEUe4j8MuJuo3zUX6v3
8Q49Q7DA7dIHXmJK62Qu7yXNSvFagS1Wdv/nrEACY+k4PZzlcOl9FrVBlcvFaJ07yaiR4e0uVgs7
qzZQn7ke9OcL9dVTTpUIoKt0Vg/eHMk2umnJq3Ku1+z1Zc/yshnFUSaFw0JTAt1FkFHU5bCIi8sz
5SfiUj6RU1C9qxiCJW1TjzQT3mZuVOAGXryVvOcHV0/Kgv8JAkNa9E/KE3KFKvhrHTkIu1UNrg3g
xfRCL9oUkLSUBkZL+U4rXuOUlGak0501YrpKKXLG3jZ5Ttf9Wd0ywFRe1stkrgJg/vNov0KLse3W
iW+BQkgsb4xomZHIFgfXZyI2aKMAiAFILHgshMa0h8hQofuIwJLEuU5rs5zWvd3QmqSwRi0qt7vO
mhDVIhJwhpp1XfaPGVKLV1MpKN4ZTe14LAT5pEtx2KyuBsmBCzr/FL/Ir9379Z0UVIPd8yw+hI9Q
BL3c0qfpGlQB5Poqss+Xr+5QHsbv9HROzVZ+Ko6c7xRukhkDG0PTH6bzR8edZVN4IcmMDvkakzK7
lqZM0e/1+h5nJmRhUk71BLvRu0z7DyQVoZIdyuXkoK61F3ffLMtFumun4rJbhvNqFzyMFaN+yc7K
ytvXM30FnzxzYgFeEcXQ/tO1NRn4heEJ1JlAaCPzaTCNQwymMTRIDxsxmITLxUy24RpgJ5FwOJc/
0hGiSKZwNS4TI/2Ak0M0jTod1gGVog5/AsuRFteQtYGNc6i/VJgSqETIm3JAExrcZuOi1g/KJXtX
L2ZeAZe3Y80WH37PJuShfvVvLoF0G3h8+Iyjm1xCrZpCuqgUIK54igBurKjSv3S3uQf2ZNRvS69F
7lKDS5H2i5y1r4DXdGo0p/1qK41iS1F60MnJhqpnMApnsqDv4B16lH1I4mTZQ+vtUauhvk+GIpK0
p7rUuA7cVfNut1H6Qwv653PG1NbhZMLd1m8Kls0obFMxHmWbeIB+lXaOVN8BqYOThyRS8ESNhOB2
5DQn4UNegWVQ44MK/VBI0T0iH4zGjCQO/KMm7lwMwFL2bJGDKKLmR3HPJM3SUUI/lUBVEJYwidiU
ERmwMcJ5OYRtzVuLDcUjDhoyqFuaKqoEgSmPDEk2B1qjSpHWJMMKE3MMamHiEOIFExPUzhgjVswg
ZlD/ShQrH9laPe3hIErQQhwos9LSnSsbfUUN/PIcHwQ7hbGD9S7sZK/P5YfyBZfzPllXzKGo3h/y
95BbsgZ3pg9hSmA+q4ZuvKqfqBOg1VF8oe7FvwHYOaKCjWdeJE7E2EEFmdZX+ECDMT63QmePi3mq
lPawk52HFvG4fhpjOiQRzgNlH6rtGiDPxijEcHbVnRANnbKLBgpDph1DSB60YofirEhvoI4cL3zF
L/c5yFqqh/i13w80A3V+OtHfKrY3LS1JvuaX8ZjsOKo0s0+mPrkfmoIQuIZuvJ1TWgxnbfGSpjWl
Mc2ucvi0vu3lu1yxgUmJ6jT0CXOexxOg3BBAXzPvWfQP3VYSV/pjXjoJfUDX8ZKN21pXZs0I7w27
nY4fyn47rh6i+t1tX0feoszGCymzXfdNGGoZ5IsXOSG6mMtBCRX3M8yfPAlSJsahWSThY6A+uOps
pIXAJx9BgYQ5qruetSrohFxXlWvTUBFlwqA1LZ1L+OxLKNM4JfCp0O6JDrIZNBJ/QoPVapWlVr0J
rl1Bp7lOlXzRR9vYw8V+IhUHFzt/jkhQzmG/vWRfQTVr4yc9nF59p9RnuWAnwlSVE2z+UkJ7T7Sh
umkoTPlWlgJTs9jZCFgHdrASfKukdBjGywmU2sw9dgqCj5SyMjBcCTI+76L4GApz6br31MUlob7S
IBDm70okfYZ0HDUNyX+6cwp+aPLSRxipkAcHeOitWdNjsYnSgrJ9kVisuw9bllGSVI8ES9XsXH7T
YQj3lh6b+WQj9A6laGTL1OROz++H/gm9eHkEnWEi85+b7oEgucIlQ14JODtEZCcXHoX2VGZ3Wtry
DdpYQXkQ3cFhBDHCb7T/b8AndPo0rl02zI8o7SWTI9bb98DoZ0f99euyjNAM2TXT1TBujdDIeAys
s/VZv8pGfE9s68+Tvtnff95kWJBvDSMx6eRykhbDmzytl9PCUM35sR/mVBvOBTX8iWMyz3S8+a8G
gn9fghvD37tSJbvSnyVAhM7RhkkIWwPSmPFRm6/idHE4W8y9Eaa/H7TRTX/onw8erNG3D/aLUao1
o1w6jk7Ll3y+ptLx3s/m0D3ngvml2CumrpuL8RLPSZhpIGJoWXcO+8+LriFSLw9KhIBj/34HsWHo
e3hNpWNjLk8j8zSZzoepUA8fjMBJjbdF6xzOnbG07hy7f7Qo//Px3x58s9txX4yjq454moyKcWO+
aMbptK23bLi3Z/7PoCXYL2PrGMzeUZkmHqcsaWzz1+2khEtnRQtlVrl7BM3jA9zodWJObKbtGfYw
JJMsz2ho7RmLyZfZMntFMRfmnrl7/eenNWPE+OPIeMxeNzBuP7zEfCXTYlwd6u+GSX/q2bcPb/7F
pHBkmaLB6I0ZUaJiflJuPh/2SA08xCaS+YwF+/1A/GFD/XMDvq3JzUFsq2pUqxPW5Ilpvifm6THT
rlgfL1sqQA+MS38YW7tnvnDDVCZpPUxd9aZn//Fpf7lzNH+2Ct/e5OZoFgC/y+SSSAxHYjDIYBTW
DCZZo1E5RarrgXEcF9thbtfjeGUyr2z2qdvLe0dzOAG/rcYN/CvL1dxNRI7mMGv3vD1tp4VznCNM
Zu+YWo+Asr3wGEB5naEu9ftGjO48+nZqdjzpE/ei8vnLcJUY7p6BXb65RZGKkzZ3mPRnb8rjWzE1
mWQ9u4Mo+UOb/OW7lZsgJJKLWFGhXHMzEmaRRrO1upiq5jT5okLcGw/zHWPybHu1MM/BdrZ4fFtV
TzazxM/D1A5ql3fWYnjcb69z44fCorvQKWMbnpbT9TtDQubOxMQ0mYtDY8zubPotd//WLCiDu/pm
E11mx1RRx9OqaUIpdsokgQdjxwSl1eawWN6xQuMbV//P024ymCATyARinmYxVFE0KYAwtp3q3udy
yZZPt0eEjAwHKTODgQZ0EQ0+fjR3GAZgLA7V46KZL+yE3N5o5ozKEe4ISd0CsP95vRvj3HlqUKlt
KB3H62Fk3+n9WHwdG8+cM5uGOTlMrluRWDuvpu0uySwNOJW7w9WQX0Pz884puImM//MqREUAGhQi
BvXmUKKD2YWR64o455dhgiPDiY9H1/KMyBGGd7FfXx+ZSXtoZuf9vZGwt2H5Pw+/OYJBhY/SY108
CssRQ4NQt7DX63oORmAY09zPp3MHKubHhWlmqbG5GJva1hjZi7Ivx/T8uZfv3Ynhgf/ciW+rcXNK
9RQMpVLyQi9Wba0xjejK7RgjtVoxe3s/s5I7J+HnEUXfHnhzUNOiqquiZPmfXqi9czKnTD0froZq
rZj6vdm8Lc6Ma4pN17xjjn6OEL49+uYQjgUcdRYK4nG9lq0j86C/IuTk8ENUxWYMqvssZ0++c++D
f7Q63546WOhvdiCIw2Zc6B4WeFkPY1a3x4fB8FPXYZDajJl8dwzPn6j+ty298b0AzPKuv7LCmb0U
zZNkDZZHXfGdqcFYysNsTwh49yD96Gi+feaNny1zUe7alMVVDGsLku1I2DM3esd5Zh6rbVJ6sw4H
7HrM1t4xfj87uW/PvvGvkldlcZVziK/my3oIP7fbwjTmAdN7X58bi/0laBoGwv5uSuQ736zdALbG
TeA2Qcc349cnxmlkv6e0hoCpWcfCnBsPQ2iRGq+vrrHICOQ4Yt50z+SW/eedQ/YH0/zLnms3Rq3V
4xTg4nCrOoexdcT9unOacsqVZ8+Yt8bOnRrGEGxRr1gebHPibIgScbK/r8gt9vrWvmk39i2KUh0c
oM9hF2aEW/10LRjT+bY15pz5ymAzXg1uGwHf4V60Mfrhoo3R+4YwLYsA1bQbUya5sV6lkFmOU+52
ioa3LhjOA6PWD0gR0Qr6YiyjsJr9/sV/vuhm5f966o09q7TI10Vfw6gwBzXeegat1DlCRsvQEhi9
NtTsjQfGoPEmq1fz8bIwOZUw8ZjHtsqNx43NfGkmXgVW/IW4sHlY8orn6yw21c3+QFjI6N49U8Ej
Y9kYd1zhT1H6X+9+YxBT3dV15ogM53d9ovPZG8F+bjgsGXvE/Bb7wUi3fNJqsbgYjbVZHA6x+RRp
95zQ8Jzf1vDGRF7gDnSjangPOq4oITrzaD/FIdjMj8VykMWwItzfe+74DznntwffmEqhzPMoi9m8
5XQ6zQ+4hON0alnR8/Lg7w/L/SxbMoic0aZH8reW0e00fArTo60133UhASz9jwN5zVSbYnGODJx6
9i1nznjq1dhY7dIZ0S2ZL2P3ZudwvQcUYx2krwMtMxS9WMx1bPr8pZt37uGtiOhwD//a2Rtr3NaK
CwWCFX0aJmgyxJJJsERY9ttsptxzq8O9+m0Rb6yv3wtXNR5CiOXTE/kVDo5lcTxsL7snWPu7cfxw
pX554D+q7wVgsKwcdm35QvS2PXr7B91iSKdNZeeRJK4xOKa/3/PxD7b++4rqNxZWifJLnv85oy9M
al/6K2ZdCgZJPoXjIaimzmQY2cvzw4N/ePhzh8jaz8L8/Bjbh0OwRYfWM/afd17rJ2fPayH3KAGo
Bzx8c4Uj5K1cRe1Zi/WfOtO0dKYUPZydY26K6aN5IKW17u3AH13/2x2A04NqDc9E7uWfxZBKOVA6
cZi7fAXHQzfs5Sk6o+RmLBFGB3cDgoY2jpEfHobYLl0+D/Og9Y8VaiLmiqSX++HYw6RqgqDFLDWt
/e/79aM3+P6KN55o5LWXoBTEIcxnULW1xTozlxop4WES9JBk7v/XJ974n54iZ+NCLyEKsYb0Mllj
54fZ68MQ5PP+bsHrp2vw/QuHf/4tsOy1ayjlFc8rFzh83dmeBguOuzdI7FZD2iAzgt2z7g2q/amk
Mv7+4Jszl0UKk1cA5h2tdWudphd0BBn0x1VI1nQ2DH/74PBwSlUzdKgWlz3p9fK8vHf0xz+kLrwG
s2bQPFDQNro5hEIUBpmiFSIFv8RoP9D8A8BzusxPAmiA2niPuQhU32qDYhOiiYZNoaUwU/TP1S3t
yqfN4g303vn6fmWRlPm943Dv9W4OIJKjxSUpL6zSUIt+wb3iHwzng5G0bwu82f6Ozf+jLvHvpfz/
9bg9f/FEiT1mNh9zJm9S6zm9MA/IasGSnVQztubHxHkQX2tDseOlftw5z6vXDVOjw0X7yA10zpoF
uM64Z6B+8g7fd+nmlKrjIMqq67AM65POcM0NozCNofCys+36iSBUgik7Iym5m5HcEI3++MDvT745
poyod91c5Hw8WdN1PiW13X2sVjaPnO3de2WFP/KPv63+4D++3UbN89OyC/jO5Wn93h4mVHyHassD
wuvPzvMmOK7U6cKcic97cMAAW54mdyLRP3zf397gJpjxJnLUKBO+d22R36JtyuPxBPbbJrYfD7Pl
vW7DTxWuvy7gTZBxEfw2zJVha19OE+Od2A27QwvJNGfmvdP9U/L+18NuoowJRNnuog3ry2TjsXmU
ZkRrxgN5DaaOKBlI4Lu1vxIo/+5IbrEBt8fotoIaqVfokQIPJrnUCG9QesbexdOj8/Cxel59UUp1
KCIuqjXwMPMcr63PO2/wU+jx7SDfllFlvWyFTGJjh8YWpr7FvUhWwQYP5bP59ZU5T6Gxc6hlv644
3gfPYu7x53lINPvd7y+DqskP0df3t7mxa1mt623f8jaJQZI5MbbKilnlOWnCJGCSLYe+5eANh0/P
qDx8Bc6XunJW0WrIQb8ilgshUvBwdOjNrx0XckO5jdWjFTk2zmU24/B8fl5C4+nzvLDTDcnzyMKP
TeGye8aMrzrTwV2eD6FBQcNYcKnOny2ib4RXaHFMP8ulay518/fvvnf+bsu5UjQKqpIh48MxoHCF
gz/OncBxVw57jzk3SZFmn5p157GDE/vlUis35jPNaz/MWk4fkdX6RDI9VAhJjGz7jWvWGP/r826M
Zi8DdSmK4U7TwztKz3Nq1ivTHhmHzojYAszIvZW9d6BuLGeUdT4jQFjZoVU0zLd3rtPWZFr5zPz8
zOz/ZkHl/yPtzJYTR4I1/ERESIAkuNWCJHYwNsY3hBfMvov16c+X6nPG6mo1dWKmfdET44guVVVW
rn/+aVMnBhcDWaFiJU8bZtEUKltjUGy9kvD8cOO+zPlyXa8dPY2Dnsb+5VvlzHrKBR4P9/ud0Try
eIkYSr7tDfYtwHQ9eb2FYEIC0ngKSby3n5+fGLrLT6/n+bMWDHseWLcnrd4u5cpU5pOUO97vquWz
gWmkDsIs7tYbaSKCVzhGr7hKcb87dAOjFtQTjzuH6I9oKmzo6nLpOf8h2JmPUG79cNzeqzN7xUe8
vr05FGOkGCVuo2RF0QA6PZ6XeIa1+efiFfOYmJZxm51FzHxg7K1x3fbW0SDcfFCf7lIHIUXHuPgI
ESgstM5ZStj4aLuKrbSsZGft54gBkeMreEivRS64Y/odKxpAEdfvowrRId5MUqV1nIZ+H46u/tkd
hk3Sp17lw4BO++aiBiMx5Rpv1RLz+ej7FPN6t+ZnZ39GJhqpT9+J42t0j+buoOy1zs0O77I2EHqj
Wr/vBGHQBEsQJGJ1Sc7U7ajd5gTN+igg4vyWFC9f2OstPIsk9OMHbGu+NHXEMo5WZb/fbasnBAd4
tXtATZHvHdc75Nz6OATkXTnYrSu/lB8sdguwPo8NezSC4WoyJjtxZrBTSDwwIh/Kg6OfdE/F590L
wnLHHQXtd6mgJxgaNN4s1KgEO9cl/pHE9H1mdpBsq2NnvUhFvxyeP/Eqxr1GC4arN2p1r62Po1cb
pLAJxxuuXmhQchMCBzJTb0hOq8VTWbmfw7M33MHQ7Y527iluR35v0WxEHLomrMj3fzJfq9r70/q2
KZyR3JfXVifuz1t9rHuPIwzdJmnkcO+ngvstEU11rrNHurNS1PXuvpklC0POqgGaRaJ4Atx+txu4
d09eiv8daTWF6L8HbyEtZmbup1QszIBpiqagfuK4taMbD64f/T5uXru9CQ4YXpR0QweayM3lZDRU
muTPrLs5rwuG5fAGXxHhlrjTsUvvrjduNgEskbFw4t6LpTthMUCPdqso4kvxbp2T6oYTbvlvnXKw
qS38fr/7GTSteptykYB1ejoS7LyCBUzcBrNZGNJZMtNXntlruQQxzP06MwYH3ydz/hH3+ztyZ2YU
96tB6Abus0fukIrR5rlHvar3or3l3H3/fIFavJmND4y8Gy+MwT7wW5RKOmgIFyMUjJoeWqze87W+
QK7hzSwpv89serda36/IlkToKC7q8h8d1GzHaRCb0s0ST+zBZxdlT1Ww53yRLq4X3WKzHpF111Zq
coU88y3Ks55dZmtzd+ECJFvVKga1RW36JlXYbpOXVQeBn0KIKERocwK5CaSyTO91hN/YTHN3mXOY
7zYHxuCcELkXADG0rBnvjCOSZOo0AKrWJSqg2rBzDWJmcYpmuEIUSnUBbDHP88x+h3IGy9ttbS7L
qDZkcNroHIEj4Fhff0UkwKI0Ty1ldlefmmCyqzKrtFh0FMdrflheN3ZpdRvMmoTMpv/Wun2Dqn6p
urVDF7j9jJzpmxEsum/Apl3y6PjeNK52mjTlNFd98ADXsB7Qo4DeDa4kuz3I08gyIx667FpuvJP9
VkUtrK8gNpzd4kYgUKGTssPww4AUkheDjqZCRHIZUDFYvt6XTg/mFi+gM6sYNkwUjpXaz4x4rMzt
aYlo3gCLNPyBe2645KwoBZEk0pjivHplObuUKInMUpf7ORlXd+OrwKMaGGK7ToyFlUEXEGZ1m+tY
qre0sHiAITQ+V65Hml1cEYfKwbraCaPqie1AxcD54G1iv8bYyNBd+FvPneAO0+Tkv/t1Cbwe+1FF
Ee4/hDFzysoFwxK5uCzG0xurHwPxiD+QfsdL3CaFIu8ZH9zXLJn77rMbVlzwi7OtnE4JF0tRrQUO
LSbsWDZq8difAIaTXDk++Nwv+FP/KSoCyuh9az4hN+zIfoLih0+NXfFYuXLmLcmYfyzpBY7d0b5J
Jmckdr3Va3xpDloO8tFBK671bXoe06khS75NG0n8AchHaiIAetCxZDG8ah1Up69bNs9zyuxUtW+n
JJmujAL32yDOBYBJKpxM1Vkqkgc0avTUa+gEOs81zy6p2LcZZH6Vw6rAa6q1Ss23t+orNamkyykD
sArJT1EDel6fgpn7vKxFkTbjq9uyos/XGwMAgJz0oSbeYg2z5kSdkLCy0Avas4hUkUaecnOg2S0r
/qmzKay2NwORBu0w83hCfRBkIXX7Z/9b64rn2avsYoq2qo5PTPA9y/tZS7PNL4i3HeK2obHujZhs
FMitUSBAYRNYwXfkP5bl3GAg+wWKytqcT+bGrKAvD1Q1DHr49+7bGiQtbYprr9+3mSvKHQd4yfTh
9r6/AVXtG46uuJebwch+hqK79vbRStbWLwvRKtbFW5YY7+5ioPpd2x+eahBWoU9QKE9eRP5Cax9F
Vz141Y6iy+7H+fZUrvK8gBHevNrb0SMDOhjHYZy4lDZGQX3tR0+zIGpoPfZ8zY37zCibks1Mnd+N
1nlcSDbXss0zw3El90rxu9sNxWuOBEatz9CJXP25158FFaW5LtjJ4bTiXVUjFHeLZE3CcFoCQNz0
Z/FWdXimv7gAPysqOnN13UNEvGTFnTinXodRsF2WawOT1ulJ+fgHmyvLo8u4ANXbZXc4n50rF3nw
BTlFLHJo9OMY0A5IjqY7eq7UPED3Daf5+DXl+1hyjb8uUq1gzsvn07KSsMtC9DLuvXY+8ICBaTGb
ucnwXtwOCQQ0Lk8eKBuX52dRRUkaiXM5mxv2e/Iar8s2rh2u5tS9NgbLYPtGxerqzp9hlqsG8xBP
PFjhiJPjiS6NDdOfLx/fhxaxfnnqfukj73wF9/Ntija1t0RlhTXfhpgJDQXGOW4GZzI1Xv1Z53/l
wfd+OwlFnc73a9vYb3hHGMhyvcNYF8kurEMmNUvCqNAHtDXkPt4ZySf+UG89pHLXamgDkb9YkZ99
K2p1bsF0c1xYsm+qO1RU5m5Nqhun5vsmACmnsVqpTD+SeUV/3o6VAtNDEbxGUmvcX/eBlNDBQr99
QCPstV6PQQu4xNCFLCcereOAAeczElHXb9RanYyfxqxo969otPveAGkiCob9v0HEgosEAvri3/x3
/YPXCZmizVbj82JzmCNkb4PBtrWoxeBTqSJ9A9Zp6Ex2Lgwl+9oURVYYl9cnEn7XFIj10QHtHH4G
Is+iN3UOmO4c1VplYb2aQVLKalJsGIfEkjUSK91m+zSo6zBmuemqzNbUsqS9uRaM06aSPlYj6Eg/
Rb/sDg/BEMxLBLDC/fqvpk+dizQ9mUuzfBfTJ5aPKG39jKKCFewZ3y7qReuh5qlod6mopDFDABeO
BGkHn8ka7mwATB6wYGjEnwmZ2QDzQHMV6VeNbcj3L/5RCWrhbzXbwXW4RErJTQimbuuNuxOaJZpD
OryIjQgd6Bhye0VNs6ZOYtXxdMm5eLodj2WO2K+tg4FYwTRqaNcRWUCMmrf/l6DwZ6OKLjpfrP3Z
WeFS+mCowcdfv0xcmk+YSDyy8cO7J+kojzzvwttRmPEXFB20oelfouGfr1A00Lm0ZYLJneMGaEtJ
4eof3+/E4ldvuIEqJgiKPt+g2Xpu/in7ghRNdK1O78VxIuYOmUKWvfKogBvnNj2KEl/Ojn0+liqd
X5WWgTLOzr3KFObLGkPTsSeDeEDFT+BwXvD8HBmG+3ixv3jp/5ypymdqLpzzfFtFkl4bAlkAtIGf
QfqeNvgBpUYcuoObtN/HjSdE+WsRfulKy9ovUALS+9K2rN2Cx+uTZsSwdNZRp+8uEhe2le6qEU5j
imtPdeB59EVSLPLLdOS4L7rvyOuPzXoatuJzVYvb1cUUR++X2tq27u7maeG7p1E3ML22l4Bh6MH+
ufAikA3axKNOiakZNWN7X97hvmb9Nc2ppi8lJi4CFBbxIkaW/APFha/H9/+X5NrP/Zd/96wPTJpf
Vsfc/0vjbRdz+snO3U7hmopjAVAHzUJvVC8bPr0htadeFViU5gPy8wE/H6C4VePlogAOlA/wKazd
AsmCDEiBkGgakU6sS7unxlzkQuozT9pWtNm0ZFgwAHDS+FM+wPHOR2dR21BOBfwSNm2eNpD+p17U
2EY+SJdFhFbRJVC1160os/14xlSz/a8AsepKB8Zg3I0p2Q3DEWXuJ9odoUdD2jTnLef5wK1Up4Vs
t87lerTxCNYo0fL3tl3DfFDIDkMAQMGiL1jfp+mTNoTTras4WdaYt2WNeV6FRovIYeYB1988cdXH
Bbkfj6Q5PDmU7CqexkrrHC41ybZKzF15LWaDhSlEU0LgqsPQHVWlcUG3mk6fOYo+Y+THiYHHaZzQ
gMkS1B0TDXhbrddNk9Lx2saACsUjyahD842cyBF9Ow9MkNgxCEiq9+FnGJwGRT8IgnncbG7jJhhB
PDdHav00Z58mNIC4wc2vbwKvTZPasBn2pZNegDmfrlSb39vv0rIdeE/toHSjJFp/Ev1JlodSDQX1
4Ox+hs3RrUbg2KbfRYqlvO0jpB/RY4FLnaAHAqe2Gx0Ly9LBunD8InDwHMWtxqr5+jrvk47pE8JV
fObudU+jZvNE98pzxIDnTt2rB6MhjZ7dc2MCZC4IQG7R/3dMXEoZ04/Hn2hrZNNR/Md9cj2Nz3vx
kl8hMrHDTVx7s87uG9458S2VlbePjxo4xgFf2r91m2HwjG839bunHeEXXSTYZ1yPVdjzzuitRZv/
2REIsdeDKMXrFWJgFkfH1SgyXW7CUZR3tVrZML0vDY4FQ9EBvhxa/S6dizzlg8DBolKXDl0gw49P
zNRlKNQy2XG5L6+vZ7GWW3dBXazmA2SGX9SF8LEEqPn4zQDB11f4S6dM9XJbp3dYmjq04JiNQ2fg
9ic03V2ByPWrHhHClhpDIOimBRqY2kog7Xhp8w2tWEEIFxHjA8N22zPcL493cfncuHgFlVoQHP2g
eXBLlIQvNVAhU68NERJvYt6derOo6D+TtSeL0rh/vpon7+3efKNS/hH5Xnuz8YEKwPQTNZ2WtNJ+
92bhl5ZYQC7hkfwr1sa5lIz7PkG4IBbq3TwmU3nMxIGtDe6+/0UQdHdBcx4PR4tlDG2f5q50wYKa
Bd1uxsXptIJC2gavr0hJPJmAd5aeO9Il2mBa95YUf3lnL2cXe852mc1Mo8nTK5HYgI5ld+lNgMMU
aS+hhuPrsJ9pE82jY1bsS7Lc25fKPXXfXils0FnQsbe1md8PS23r4E0mg+XbhLrZqNiksxHGaaE4
OUK40Vh5EEIPG42nypoKXqQDQ+kcS7UVqlSYmsdbgRM50vB/poq3hYV9FryR2pC2B2j6htCC8Bw8
Kuo79/q+6qOQ/ccv9i+JNBjLKyUwlYbaUr/nWu7mtHqnCCIpVMgVBv3+lT5UL+zTWV/fejFcD58T
6dAC3bfszIINGLH1x8m9dh5/S1FE/o+7KsHSAoTELDL/53enc3swx/b8VL6TcEEigcvCU9me0PoQ
2oMUqAQjPjDinvmlWTjX2cwsXPx94crdcNb7inUnmAMohfFZPveXIRYGZCmuZiw+11FPaiGy9+d+
y0LwVLKomSuyeVoVyvbeqtwHJdfG+SGA/uBBzDoWPTGRw3/5Yf/suXj5bclTTP37OYCmTGcu8nf/
z2eYShb9UlyW4X/nM8gatNY9ek3i7iGi2wLzvwcLqK2/yFv/Y9+W6ZQMZmQySFC5Zxseh8r0tLtT
IRDNs8R/wYPpo/PxNnmKbZi2XfBD5Ej+1V4zSys3bSfLQ2m1P7JXLhp/b1Jo9yeAItv0PXxfQMzo
FFC+UGdWVJwI27ybSWW8vqPnBYRH/ZiuphA/EzfOAxYh2LuXx/KcotweHbDiAByszXJKW/md2FlK
MHtcy7cOzZYDMooU+ZoBRrIOBuXmQmvrQhXxeP181ZbZsxiDTKpifL85TEre31PfDj4nCl1gPAlk
JkAPcZTgzSE5DChuxAAKdL7OD8lPkmc+QDGus/KsmmxMOQBqXqg0oX6eg0+iVpL+yNum0ked9el7
5+H7PuEFRy90J3zrwsp8byzzLUpEx0CEy3pR+vUtNZRLR4BSA7o8g9F79CyqRRAiOpUmb+iRCCj2
tnic8qKhvES3YG9rLXiGvQ5VkZCzbwfbWv0/71PRZnsAa4m15tLLLUSddr5phIWHlT0M5/EoNL1R
m+h5o81l52Zbf85XtaPQBiwN48yTFpgpBU4W7dPFi/c9lOwjmeWGTovkliEySyoK7MjUksX9wuE2
6NcypQTHwe79EcEI3bA6wGV+rjGznKK05tXkVKicRYJoCXwDXDp3BVaM+AqM7Kmhe765vppThIrN
YERLVe2XmTq3zfRkLTnR15r/QT3rGrHDs9u9jLor1+3Bf1ulURs+WN1l5muuzNKK5nIq0nBxW4m2
RGxxAtCY8F0JBag3kay9v/cpVASCwBHdKUR8Xy/2s0aB5Xoimc9QFNiFEYXWwuIzpE29Rr6NVuiZ
j4dMNkQighRY+6XDteYiayuZZRW1ZV0OK8sUWwF4TrZ+bWzDmQ/psQ+9UUyXgdgMbnwuyMEeycZC
80WXCcrXnZmPUPXVrHieJVXZO+6AVIYoXUz6gz711dR8hEEdw8UfvsCna+pFx4KjDtNK2/ayx6Do
rikDjc9X+QJKYaCQAJsh7iHZ1gA8CAkJzWXL8/lDVWY2rCguc7U9l6ab1EKjKPEKGK0cgbeiE5rA
MrqQBNEpEBHjB0uq6XVj7VSS268Xxj2jsRiOF0+GxKejNgn1HqeqdUQ0r1r19I+nonW+O3KvtRS1
vfCZ8Oaf3XkIzSKactPC+lXaPV+H7UpLl492q+iv8nox34yPrHyq7wOh7hIV3Z30JyCoKSbAw42n
z/s+k+akPwAfEBF7qqcQJCd24l9NKZD5axMWud5Z1TRg3IBnEPJoRZMvN7P17rKd33/h9h2wI/Av
SJoERCH9JQKC+n+wYOQ5wNlVlQMhADpfzO2CqwC+0ILzRkzWZEIPKAUFiD57dEP+G5HLrqn4oauy
PWVa4vQ+cOBAFx434quzS6RXHqQt/1QIe1+zUHf5uZWE7LqKRrcrhVWyObBXdioomWiBXnMnQEZJ
34G0qlHCudD9cmI4zb942NmlFS1uzZjvVUi4XJJRaLItgeQnfnd6wl863FNu6iu7mqq8l+PqYXtj
Ncul96SFx9WZB4PKBWib2Rh8HN3DmTEkTMvE+UvhlKPDe7texC31bjGkn9L628C0fgFU8TQnkadv
st+m6HQwKnZhY2DRMWcdEi9Td1I61SY0LAAOohXV6pYWbkPLYJnnJ2WXVRT51pnbx20JmWu9onLi
aRD2ExLMI3pSBZNjaKas5zpK2fUUTX4/V2GJK8/EUQIRAxp8gJ8vbcpgoiMtmU1uwSiznArZKF2u
s9P2PL6BrdsfXGKtGv038aQfng8eEPSlB3R2AsDPnvufe7/w3AQdRsjx9dWbzduXg+aScwsa2c9R
dNmuNK5WzDOXTHf3r9YnmlSFMwK34Sm6DP9VjJFdUFFjjuUc9skUiW/5mOkYnEN/YWCop7ywaS3q
Wb6uhb0kWko1JdklFS22vUDEv7Q48nuHFsEOsH8hv0rziHR0n10mwjWG5ExJIoij9NVjBLBXweho
HpRs7dF3KFrtlmxLN5OJ34Ny6qhuXSY1pYwRDbNNJlMAF9AnaRRaWut9tKqi0C6zy7ZSLolj3nh9
FQUO4K8fw9b8K6o9R9AP46Z3zXA4CZ22MGdjy6hB9HjjJ1JYx6gSWP4srHgWYbfY04hTqj+R5Om9
aI4oz4fOXpWiD1fldcVZz1PTCqHdG1WIqbRMh6Ay0PtkeKJ5jahb2yOdm9jOLqwou2RWKFYvB2QE
PqMtlg4BqfVpdUQmeH2+Po+n0a6WouY2y401Mw3UjkDgCM+QBCEcC+mGEocddt7qSKt9cmEv2W0q
yu6w2STOZilOhKQshdpsHcLRQIQfUNZjUsjK22sj37y0QmZR1XG9GAKZH3OpdJRKhnbm05sbV71d
xKgI9xlk0/rD8Q+1x7KU1mIfCL7qu57vd6Agt3SvNPrAXAEiQdjD8JslpcNfMDrwGAhVBJ2CDuL1
47eT1fNgMBfTc28QpIP5atfpFacr7XkXfn/3Vq1x0NBFFLlQ++wpKYrROhUNxynwTnEFJCdBER+T
e/7g20iAyQ2RmNjxI+0ykv9paHVzXlYk+wmKojzgdk13QEeQjkoonDJuzJBYTmv93O/Padevn98w
iscPQP4vGj2V2x2VXVzRjuPl8r68iJRcO5LWfit7tVNI9mlShm8qHF6k2FOfMX9IUrzTBMf+sbzo
HIG0sptJQK5O5b01S2T36EkeZAzZDJ3v0iZE0kBbytGoOhU5YqzPxcUpwRpIawUjAOMOfVFx9+yS
6wxop5A6uhDbzUIdVbXOJNiKspsVC8nNXvAySq7Mhlkz6oUD37uS7UXmrnQhy61PwrlHFadLHA3R
jBNefGZ5gIx+giQR7N4rkBcGHvSiJw8a3wDoOmmV/3wrip68lc/2vrjiWw81uqTfaqT8+wZE1sQ8
FMK/fI0QaGy02qd8vKz2y1VRlIZUk6BEAeQKXwfGp96rxuxQF+vkJi4ycq9CSu634uHsOGKfYa2j
oIq3Gzal3K+VuPznXbIc+nCZyqFCE5LKabpcJZZ0iLXKHjk6MzIpo6yfUTGQcRDkbP3nhEEZkJM+
/z/42POSCYxr+Gd95YVfSve5dTyy/gkv4vWtxfOmXlVjbZRb4JWCOrn0yP96fKV/OWDHYJK54Zi2
+tCY7W2tZoy1Fl6wWlxtT7oyM+EJ6n+dycmtYVTNn6WUh3WzbpXbssxS5CF5HfM2PR4Y9nBSeK/Q
2SuciNLWGh0bTvyirw7nh04/yytvZZ0YRftss/w+kObWN8lKxWBK0r7S9nOkeSy58KTsdhVvwliv
6Cods97Fu3iQnAS1NyLVOQqkD59F92544laGYIg4cBjnTq65c1+S0eMLzi2WVKkKlqs2Hcymqs7G
xWNynBmO9OThYfjAoGjmqYX9leN+BqCAoq85WA9dvSjfl8osq5z2fFZcFq1pURpqhVe+0yF4h6kD
kyEQT7hztfjhXOWUWVE579KZZnLLLPOAL8JNJuoQKBH8LE0XSHzw9N2INEebK1E/K6rKyU6O0/3i
YN8kWlsGaTYEfAkNnRTirHihw9fpzlSt8h4YIH/dLznThsDvXw1a/cQ0CrZhSAxQoUcKnJ1ml7kp
9IwAqbAygXrsSgdZ9Vxz3GkbL1VkaBDOW+TQIRG8gROC23xFEAKcM2WcJQS59DSnnRuoZk5b8b92
ZWN8O1blfoX9SzhF+xU64UKgs890d37rWc5ynZDMiopKhlDTnjMxTLoacULIKq78BYlW6YW/dXCI
4YSKfANySS3PXn7ElVlaiUtPG47cPCNahajl83bIZ06MuDtvdiG1876ugljVnK9ut/L7rIdnlg+7
U8XkfOl4ol0YkiOhEWLeNwM9w+FoxIQdgHdItnZiku5qFcuQnJbjBGZd6BWgdTt6g3hN4mHSLcZD
d+Sx7Fd57X7pfItcIFNWsBUVtbJX5cS8IFC8pRZzaJbRkvmug86AfGpcHCHaa4YwgP6cAd3orl/D
tum9H7vPQJnmfo/hPCScFp45etFcRK4nkLl7RZFtV8aiulzyXQcSYKXXPXjV2uSygMgWERAqcnf+
tOxIFVY7n0F3Jmrpd368LPbb6y+1TZwPcAePN1rj8ZaoWPa7RvezENg7dzIckpIJqJrWhwGQPiG1
XYQr7+IAfTXRfeTE/9uxVJRkXGW7OUHpiZC83BhsIMnguBZOPkErBoElHWS+DvWRn/8rluB9t61y
pewoElKZrrel9c6QJ/EmSBMokz8BMAFtiXTs63958T9rKbdubY+06xus9XLwXyTEZb24f++jVVFv
VV+nTvON1z/rqTdt3Ss7x7zJ3uS1f7BWCN8PoDCC6OhbJ9O61ZTL26zN/Wy8Z7UCTdMdYYOF1a05
HBG1iq+pU2Z/MVo/uxNnIaPM0CcbY56kN8dZ7t1d92MdxND69PuU3JtpB1NvWmNsWL0OrQ4dRpG+
Pij24Y8cy4/4VBSLdSUwm50vfIREkdRqCNoHzAGhVtEMHaDNMB/7pVjj0f/FS/jZumK11svd9nYx
ZetSkuL99mFhSPvF6dteeGRnNA9Td7eKrbrMttuZdRDDAQc8XjWB8R62GGnvCKIXM9Z5ArpnWVEs
1Wk5nV+nOxZ8wdMjaSVYkbLQgIJx0wVIuRwpEGP+nw5Qx8fuF7PVYl/iOKm2vRVcHko8CZEgfC28
DrBmmvvLr4EQf1JBYl6l4yi7O5fm+/K1yIJMrHndxOLJ2i8fhNqTcpdo8LPp9I7+kMntXYBHgUer
EJnJbwjYzO51pHtIf9n+z9copnllHszVvXAXP54+Cpxq5sV5cdi941Z77/QJf+lO3JQN/vlsfpZU
tO7pckh21wUH8GLA5vERh4uhcNTTl6Y5au3mFJ1bWNnbcmHJShfohvbS8rHqCDIEDswjA5jEmX7q
4XuQTtQtnR+t/LNJVf0W9oldLckm8Sw7l2eeaRyabegthf//Es2C3pfOzSrlHKwFZ16lUmEoZNlR
UUgLZ7OwtuODODwvrwTfH6fWwq8saAqId52tx6SRPg0xsOuRzV21tkI0tgnrx86TpPj+hdb47WMU
NWVUnGtyhyWcyksNzgXK9dMWCD5QSIw+1OWP85Tib6spOipx9mvzZLB1n1hNAFhxf9MQWATgEOYt
fB3rGqWY49L+tqDyii/H6sJeLtkePIL0g9ONIV2eJKrbQkDu3dL6vGbNHEVsgTcvFYGZVf6kEZxP
jensvj7fQAGTX5H+q1oo8S8tHLgQPV2mNO/5ZNdT499ddTffb+6JPB9f6qMUpJis0g1Pvu2GXpuW
PjvQvRtxFBTl8NuaiiNxvyblqjFnj4JAoAROkqwPlsnxhvhJnvhJ/8Yz+21JxZdwKuZub5XYpv9K
tI0F74eM3G5DJNB+6pkbsLY7/7/dpJqMPO2mi6sjS4JmiRnpguQ4BNkB6eVeT6cXtPeoPMVyITnY
x9kpfRwfVD7tOIkmAvek5LMKv79etLnAPBP+25kq79Fmfsz0cpUNtuCdwKCEILW8NkkavS+Yo2p/
W0t5iovFrHoa39L781E1xDQAD6fPksrvO23JEIGfAB3Vm5rUFBhKBgRPI7Z5aVa+AWIzeqxtw6go
MnTf7Oe34n5/G2xerZTIhW4QuseEdVdSjzrnPieZ/dtyiudpn0vjg1XeiA8onmeNUYYuTUFSzZwI
eMGD2XnMUEEdLCbPdv+2sCJKhyMDAsrbLaIEsHYebOksZJShcGdvQt6mzojkatnMsSpitHL296qx
2v0K4RmkGQvs65MRtsGYOjxUrZoF8ygDftufIkvjynRVLu6xI6hXZp9TCwIYzazc2RJjqQNA5RXd
fltNcb6ShZ3Mx0CgBO2TjlCm7vS59ARLR9dyNdZW+v/yLn/kVPG9Lle7SJCd2kl42QUHAt4ndIl4
LwwA05xmXsz72/4U/wvT4UABy/5epcgnuhxNZ9OVCCJ4znBArW+dbz3+2V5VLGgmLDxXD8vb1uRd
kAqn3CEFfhyvowcFQ9SfTFu7rS9+La9jM8UvWE0inQTltaNn95xOYct8wmlqVPZlSz5hH5DGIKvI
dMb+IaKcOhp576RPG3oTlu8Z/OxbUT/F9flyMtZ4I6/SCk2KLSaSoDGIrpGi/+Trx83oDlpRQKvS
enZzitwsrPo4Im5Mu6kVUO6gYwF2C09bvpOX/qdf8LNDRfFY29vCSQos2JDMsExfEgQD2cvunALa
+wFP3m478V7bbq87WkUF3Z2Z49wIuckR+WbtF3aK3IZMuxu7zCuPHG0LZr43+6P2qooWKhWc/WU8
Re1RSSMq5Xg7tCF9YrGDg1tH7f1H81VVFFFpVtpNpyK04qsP+oUAo0nZyqvGY9yfl8feTwoRfnSX
ihJazpbJ6lRktWqEH/tGqk+cLqBoURiXIkaKxpPiaBlW22vv1pXqu1GDDVimvAuvwd3BtJ28+Ycu
YaxTx1VFXRnk55YnQ6668vzSQj+C5adJpXuA4BBfSaMdNbr41+yZjKYoJHScX5L00OHjnhS7lEhh
/Xvyqexr4xURmb+fOYXC3zXj3TyfS6UKIkXWCFSxtEpSmpUpNeIc1aGWFwSDFl/6WE+YhqKYxpXk
fFptOFKqHLRT7T0gLUOKhF60A8OstTjaM1X10rhSLZ12+GEvtdrHgCRkAwCT8Pt+CXjvsRznL+aI
tqcf1bZUp++6OZqle5VYhRoo+GW8sMEvhYSny/QIOk8fL5gvoJkFld2V7pWZed7hyLNg4rcGFA5i
ACpwrLXfYQzUvNN8851ZTtG50zER52rLcju/8WrWiFTSLHIwvIrERP7j3eUlxizD4SzJXThWUVVC
yaY63hQceX5z0hfFdM4fs2y9O3yjYGUndvcTl3pYeRoaU//stcmOERGSogOxGn79uxgt8zmqlhrb
5/F4zYtJavSs4U1UfNv/DIaETYK9tzTbz1f6mfUU7XOfL3al0jg1NLgNXC05dIh0Vu4ZSx7RxiPk
9NrgVx7gH3rhn1VL6QCsjBK6l6Gw2dNAJg5vR4bmQSjrBgCMiESjWciMsce3rNlmSVVEZ6dormYr
XmgDCRZeO8H2U1z+BQ7Rdvb+5ZH+n1TRQP274jPmy/u+Ko5D6xWNgP9JVxioNnooSJY/3pt2LeV9
LotJ9bIoi5KVw0S/Sr5NUNURtMCP1/rL4/zZl/I4bat4298kUmmAFUZcGNlhBXPSJOBNvKcqLUC6
LvT84CgjK4ordJlfGFzspNvjOZxx5ikFSNc7z0GLJsoNcTOLKT7QaVdMTnfxgVIkGryVjuFdF0xY
o4YFo6SgIZ9Y1+w6qPY7yJrH55sf0WfWV1yiZWL97/OX6jG5Y0gdwBLB/0NfhM4TEFXy6BEqqsZM
irONuWOvpOCRHOIWitMjGFugFXm8rWKuH5DZlqJljtvp/bRPWGr6cv6ENvxNJp9BxMsww9G40y4s
gfA8M8BVm6HNdeB/Fv6DM2G1MBfLOQsvBWBe6zBbR7rpppQ5GIPFqYqCk4yFzkzrNI6puD5VeNqN
S5GVX2ymoL11asShYXzrdt17fQS4Jerdnx6fsk54TEXp2Gvm0xszlNw+aF2h9m0NJghPArYdi6XR
BLpnaSpax1pWdufqjP0xWcGHBNWNJSQawfKq9Qg0j9JUlM7KKs3vFbEWJ+9UJzT51UkSAiKHRBrs
fmo3IGmy/K/HJ/oX1+cfdWcqumeTGBfoCcSxE3YCybUDFZWh8lI3+l7onHPteor6KRUvFzJ9IjQv
r3duUHLfQrcBT2+7Lfhk3cPM9ZQz70PRN9tL6bJbSfDBwQLVlBAeHNJnk7wpJF4UaHThTh7mPuNv
lVIhzpj+8Z1eiGsaEqxdtIFvuZsYmi6ACfuQxggIsROcZzAxhl8PqpDpgQLRNtrpbGb6+8xXHOb7
0ml24KCTGldb+3BjSRAJ1A0isOixFOneZXrrmcXGFXtTKY1ZTJrUSRRDbEslA8oDwVv9Rw+Sgu/v
rkfZ2p6nZEuRId9/ixkPKk2ckp2l0qlNg+sOMlWDmb1drHVxCZEue6N0gn1GfBw6OYKIpDeujk58
8oCnWfFJqw7Z9ezysTyTs6SG0aGfBn9nJl4BYATGaV18TDSzeq4LbQuyJlCgHPb7uS7O6/LeqHKu
IGled82b91LqCCZfPiOgfk+h9fP0GZ6DcGgFoQcMg0kB1qinkab8VN/Pk01PKHMCC/N6PhunVJre
OkIZGH9OgMCG4oEJhXol0N5yXqPIb6eu6KWbOd2DWGTNY91ilI2MtIS4OB6AlZxMbiNJESX9iBE6
q1AbEGqfj6KjitfCtFoWX9pu+Qwy8/DKdgHnjERHOodBu5jiFDm2xeiHmyhEr4HRTsur8OO339FC
GhOa70yTXCwbZcssVQ3Fuhj7wj/1lFbnQp0cTe8iNxtpRdNp+lwjmllMucKVcV1WSlc2lnpCZEXm
JL8adkyCLwD86YHAXFFRgSRX42fme0KZlZX7W0yLRmJOyTiVXAjDAHt0yLX1zX5I+oDGfVpbHuvb
/BeSWVC5w9vOXFdPVxaUns/qEwVdUH3i9FXhdJp7ouYhSn2m6Kljy8w34JmlFUe3whiPgslkDZbG
rKDrZQwRyCwmz2JXfJ2yz1e/P+up/u3MmRZ3xSXxmIxMloOdyNzG9jP3qTvVXFc6s5RiV1b2xbZN
qXL4jTdgHv0Zs4sJUBJ6eeX9A1tyLq62WJXroGRWVXza8r5yKtMllmrd1qz79mtiWzjaxoFoWI3k
5MYpmdUUp/a6NVaXQ0GSo8nn9nubNml1wPtvojucxsPmHicBXiYK5k+645V/+o9oLLO0Yl7KZwaV
7WAa5JUw8HvbIxxjXmPURCF4GBISBwznZlrJ4x3nW7XMsooO2syN+/qS2m/sGPJDFj42m3tSfHQf
dq/wGpKGbj+BTaUsGNGm1DsNtSZNt3dFN9nkiX/la0WKCdNmHgOP+p/DJEgo2pEUYmKw5ry1L0fR
SteK9X+lHUkIwSdSwXHBTXoCPdnVLSYa59HlKhrpmljVzdFGrm6hENrRhE7wOwUMAeHs07fGrpR0
Uqwoof2ucrTKl1T/CZwlTepJM2kfiqRyCFKpxoBBqNmh3Ic6ZQxVI4Llf2l9tdwi1o9sqX7v2qpc
zOqG7zh5RijMwWQzCJ/CDdHFgf4KPUJBc86q7ztfLRbJUrKnwiuBQNfiXcOBC/2TXgPhourth/Cg
E/Lrs3Aa+6o6wqT/d4sjyTGKoeioclzBCWbBaPnx9fjJ5gNrMseqKKl90ba2TkEcwBcGarqDmvA+
zWntboa8FV5oz9QKsIjMAwFWnd/V0aTAvWB30uZGk1vch/e7S5Lx+xiNPY0Aa3eoKCUT6ghm9KY7
pJgtVNMu6LoY2McwGB3jGWQIcPE9PlbG4mr2qGih+WG+ud0kFgZNLsMMOns3XjERunHHz7fD1iuj
a3pPS8w4rUKvmznjJF+W31CwutQKELZ0iAd94zENea6QB8LRKYxsk0sC+vNMVYhZF7Zr28LeOyoB
9KVozSSxl9auuXYLVCUF0Z3UlsLjbQe9L5ri35n5TRcj/RBM6RhuXylKBu1z6LntEvWsNpMcU0SD
Ff9HjVVU1OPa2JeX9gHH4uIBwlsN9q57qnUDh4AcMKUWWpRbEMjItKIgaZmB0z+FULQkpNp7Jb8G
A83ldQibGLlPybnGjy9c55emnaWZQMqYVk+V0pz7fnkFgk0LlkApYQN3g/d3ZgZAsqRZUONBqWPV
p+XZtVhYsCCFtEaVqX6RtEK5eMLMAyah/bRh+nz0pUNUmhrBTntKMxvdlOfH2UxwWyAq0wQEbVBW
0KS5+ksXZWjctTT7k1lqfFtBUXuW+kAxxPLQ7LUMoWiTgccMfBcCE52V0RnylIomsyQ4ytX4AN0F
aWyxdWB+Cx5Whuok/eOU6B5fona5Mloks1zCLDt6jtmhn9QwMsIUOuiPwWWYNJ2Q0dE9RPn3Hmje
tCcls95iWzaO5QM4w2Owi0uUJToh/NPBfNBsz3V6V2PDUscis9b+aM0qO9Hy9Hhcm7wJACCTUr+P
6fwf0q5rN3JkWX4RAXrzWkXXbG9lXgi1NCKb3jXd19+oPjhnNBytCNzFLgaYmdUWy2VlRkZGsjrx
T0hBYA+PHzNr+jAmP81xYmy0ELYe/dFZ1IRSvS3Y8qDZoHHtgXVDgBBI57pHtHo0Z+b7nUoR9Jz/
F4BLE6tjhDXvV4wScllHC1Ne96Zib1nXHDCNVdjsnaO9JuRdxfRNl1tB2RklzbOZghnvV5q4a0OF
NsH5AM+/o1fR2oaQEgecA9Y6WowibAThsH5CXm3mYD1u/Q+LLk9Ya3wVK5zInruYqK2pn2MSJHjX
WlNGR7P0ESmnz6y2uv9cyQSVISjKBT46m0mYs8NTbb87B42Clu0+0B2wRB49Rh+ic2cmsTez53O+
hTwJKDVJ5eqcWf0HDoLuh2DsLn/1hCEDkB7qVm8U1DVxJDN2Y8Y1fcjSfblboebXEerHYBnhWmSL
wbIBC6CaSScsGTRHgvwex/p9tGX5TzNVtLHAtwKuMnAsDQ6KfU2991XDWiFZZxBn/+2yTlw2JTVq
VWU0igvnmigwwjVegJsHkghSwx6iSDgNP6+oMvOsyRN/za85UWtqTJFh+K+MOLVeL28hUnkKiRa1
teTcsVn3OzQJYiwZgE5phxrT5GrQOILq27hxnnCiWY93QG5Qe0MYtNcLEGjmmgZ+j1p/2Y2JgRMF
Tu6gmcCuOJjTrxkkPeXW+sVRaQOZ1mMHeW/3M0I1xUWbaYD6cCp+uuYTG5co3E1QWArrIa4Ifxbl
9kzLlMnewKUDcvMGVs0nq8G+/LxBc/imPDFsiRQ3gcIqOS6X5UCZlAx8ZIZVowOIaUHB9Ofx5s78
VOdv8FUZ2o7/eUbg6IDKwm0YzQOFKnv98C9nN+3NmI2illYaRoNKJxMfLiFfwHRVGC4dQC9qDsF9
WKYfdnLamJHXI13T2E6u4Tw+48ViGpEn6McxgrMAIbOULjQggA9/C+W9n9n50y1MYwVJxWPh7Oec
9tn1ngSisZ92WV3gzrMCCJbe/sWanbGauiMi7Ll3cna4iUnr9TaK+hbDLdfoBr1OzBNokizjjPqO
uc2diUeUiTlL/VHshEeWEiysu3NinMx3JmLDkyMEA/+fS6lImiqLimBMY5FeDuTWYKEB4uv1eoG4
ICCsyIoyWz1njv7Bh/3faNNAJOnzOB1b9hYhnwI2PtMihCGw4OX8f8uO9N+jTYBjLuPQ5iBHNI8C
QdY84/VkA4mHSjaSKrMJnH/w6X6PNnnfw7SSwkBLcShhcxhrG77M6YTzyR4AJieiE81Z1SZQTQ+4
6n5ZBzNP/T8kAX5/wuRegLsoV23+eOoZgZEpWr0jpd7javAomPvZ6j38tL/Nwu/RJtfC0IemEZn7
tGSkeMR31mlchPQeY2NhjkhjRegrjCqADZ6YX6AQok2KeYTKCFv8WYUeNtpPXzO5OKIejaLiY/mZ
oBxT87qxQlCA56xdu3eEig3YRXO39fu45fcSqH86O0pbpnX3Hz+eSaohL3H1PeD2IBMwVuGmPSA0
A4Twr2c7ede7/r8IJ6TLcLJZ0wiCnjSOstntgDJCuYJwrH3H3FP3D0/r7xlPXvVxMLoSGvzDKTII
LjHGZqppju+KRzCrkRiZe1vZEv60r5O3/GYITTDcMSAE0zKbkdLg153dWeBJ+x4k+d/MpmGJ1vhh
MjDwujL7AOwQ3GLpPQcht2B991iPUdZMfRH3kNIkC3TBYzDYwFIj6DRGcgcqWA15etG8lUViFKkO
trVjPYTf6P7DMM2jRzerp85etbiN87HM3NdPbF3Ct3zAMeuzfAhKgsGHDPICoQWjLLIybPdz6c/K
3D5qrH/YnWlQIyMv1xk8Fi15fu7t5w48KRAI0duDiUMw+XAXmKRxRawjd6S5EsDFTOT4adfSsIPi
KpSXAxu8CXrMTZdHDlgP7TuJ6NxF/R4e+r25U8vIK/JYPiA3gDVAde0F1EHeBWzimYGKxWyC9B+C
y98jTqxjoQ5t5vvs3K5zDwUfkPdkgZ71FiCldV9+gDT2sz2eu5oPMZwvgR7vj6Gel2xEbEFO2tWa
h6g58ASAvpZnXGY7usw959NAaLzLkJiNGFy+NqEk8eudiWhiL0GnnK3o+D6M/b2eE4vX6zwSAay0
AjcTtxK9AaFwZJ8E94CSqJ1OWgvx5X+6zbpoBjqztjOvizwxe5VapRrHsL6HWNfabhcLjIxi2yci
eKjWQab0CIhmBiqZ3dKJ8au7MUh05nli2BTKGagJRVIYzgRAeRQYgzI26+zOPGnTWKZpMz6IY5wi
ZM7g58NlOsDbtVjW4P83O10XRMkwoOU3sVlGn4hFUsSIK+A/gFDE2BkMP4WvG8KuHucU7r6njkIv
4r8DTlw0JWizpNYxIPAemW4hcgeQCQcW1Zlz3Lt/4IL8HmticaQoC7sO9ZmPGkUGSthQvHpneDQQ
d7jypnuZ9Qq+z3v+HnNicwalj7q2TtiCMpU1INILoHnolsbyrHOJ7H/AFn6PNvG4OiUqE1nBaCDi
AuhgavqofWeds5wn9NNk6t2zAp//cCN+DzrxuGQj0sekwaBMQBUI+OLwiOvpG/MqZ3vd/IOF+z3c
xOoMWpoYRoNdZB0xtrBxBydzWVkiHg3O/pixMt+/Ur9Hm1iZWGplbmgxGqtawyOFC7EAb9vyIJgP
Xs3sXWfm4+/X+/d4E/NSKJys5ey8wIGvWRudBWGvBfIXN3M+tJ05nVN9DQmKAUXDRmMUpf/060bB
COqLkKBB+DdjXR4Y+g+T06bWBbxJcVTYBTRbExKTl0di/jpCvHM0odm1BQGNvKg5SFnEgoUDOvnJ
0ihzZTJzR3aqOBmnCjcKAj4Em4rm7L/NHHPQmZmbcQS+Qd5Emdeg8SQZuihK2tT0FPc4LPWOzTzH
ozGaKmVws9c2APh/odIVrYaRUMk80P0qB94Xa9Y1ax7+fkj+/IqJMeqasL2XbY/DhVQ6jIPkjkTt
8AUtERWmQIyUTkgK0NkTNBZSIuvj367DxEANkpqNuoJ1QCx4H52SaliAK7J0oa2bygELgZbW16N+
jZ+PkYWVMBYZ5YtZys838m1sKTRJMAzIZWja5J6VeVcEWsI+RDsqhKvc8O4MVEPDY4jpsGYrof3r
l3xC7zTj9SlP7LtZEMm77Xzydv9gQvBzUdWjLP/Py/HHF+mTHAwEOUc0VUctZ25x6Hk8kM6LBysl
9adGuK1BmpYgnu3WDUdPDeSTtioHYMioqBRuYyrvegTX6D7+OhI5pwDEkhDSmlha6/YLCgQcem2T
usReB16wxoPAOD+sUyok7X8le54IydK/4n8bALI7V2RYKRQVpKghPXZPRzc2vaa3EqvcsvNxzH7d
IaL8cbvGZOTtn02u8Oih+tNKTMxEXQe50UQ4poZrBheA5M/cNtppJN48P6MenWuorsBc4K1JzMIW
e6IUoD7fXlcUykcVvTWUJ7KrLptDSTMU/d6IsqqJ4iZbLED8KpCEM9Hasr9il4/s8KsfLdEOv97B
jXcKeHIJ8RvaU4aVIGQMDwJtNm+9k5uFRs+xHZuFg2Zu9Wh+Jj2TsMrpQMRrfz6CFyfyVLXcZeZg
ZWG7NMAquTWzQn8jkn8elYnTdBNKFQWMyDvnlr5X3DvqmFgjlWTTHUNrztF++Hw/bcfEdqWdmmTd
gO1Q0L2lMbEf5UVDLJMTxZZs9Ub5kRjiAaXHi51mva+k/dOLL9GXJyVyHR2dq3w3IbunF25vibYP
K8eVpMIWlUghozFxvL3ZkUo/ZB9Q+Rih48mQktKNSaTMhQx/ByxYN11TRQ3ouKJP8YRb2Mn+fURE
XtxWXEiawBJl2wfHpraHTXgMkJEZvEigekcKfI1gt7kZOI1m12bxNiy6yC4U0B7jYFXI+M70aWZf
H8/AdKkFUZFFSdENTVcnBvre570upXiXWuHDAF6RmGnxXqaWui5DOvhWWdn8gHsA/KN590s7GuzO
ywwsP20N4vNOXq9UZLwCZ7yjN7Wle7G2jC+YYpk5Qk5uulkWG5GzopZIprAsD5VI6oH0EJ6603Cn
i07Qm+MiOtakfgtR8uPihRou7Va71utOpWFh2kGMtrCtBTsTuDArWKygJOpL8ZQK9q33WtYGOWnt
RvXEyGqWnUIVY1kIVhAt9ZNm4UQUnx1YeAYVPXEvHTk3WehOYSvLnkSqJ4HQj7x3XhI5s5WY5Dqo
P1GzMvalaHK1XV0ymCfr/slT41m2hE0EZffMMsrLSjzKAqkGoqSOejvfZVQipGbLWcVA9HcpIdw+
0sxYNKvE02C5PMEbqfTJyUR8HkM6aiaOrZAQXr4EOlLPI+VulMus8bV9bUs0GrcQBYk2r9uleC44
V4mcXjZVycWvhbBsODJql7Ke65D1t0uIHneaaqh4rDQJLVn/RDRTyeejvOX6B5HR7qHW1T/1RDq8
s/Izy1MenFi3cI4BGvO6sx3BviEH/Dn+xNoEgpTXkHvq4ZIK9tbwSfWiLBGoITKUTfQGeqlbguAi
cT3R5UmcEUj17n1rBi/61oUSDB5NBHhDVHV14okbvd6kiTb28Pvrt+jU2rjB1arZtk+NG8smHJjw
Zvu5ze9814o8b0D7LBdGRZcdNSXFuqBZwUQYfr6z34RcoozWMFA8NFQBtmWyO1XmFzFfyP3pAvl7
BgggvczQSM1CchPM1s2jtms/K9HymO/UVnwdeLItUo/WkEWs4FiwyPm1NVVHHRgg0S9qPIwnaJg4
LBsYWyfuAMjvUb+yqzvwSV4S6C3V2xIB2kf+tEc7ZfdsbeobQSKkAViExERMEEvh/Tp+zKwXW4+f
Pnv6mrTFIKtsvcC5AJOS5WaZZoUD169eQNJhxuP8Jlz8c38mJrWKo9uQJ1immCSgVm5foVOW5J5q
Wt3xiBQ7f/iYk4/9Jrz4c8yJl5u3mlBWOua4FPeQ2H4Ge5RFxZAdaT/B7ZsFNubWdBKBK4/a1BRz
hMoVKsWD5bVGmhKw/MaSWCQ3l37+hjiDCQrQgRQN9BPhjckmDnXRoOBXwKFfL3u0MNnAF4CXhRw0
Euz5wn8fzNxH1ej8VNl2/XV8vow82U4tbaLRQN0buCyAVB91htsTAY6zcp4sam0A5M6FrfJ3YdPX
2U62816kwnCvMCYgHP1yzb0bkRC0tu6hJ7thB0EHqD7/QrKfYwQO1GboB6aTsXRxx47usPyMbcRU
YFXMmMRHRc9fi4GgUuA1UZWFxzn8Ai/HXSxVtZ/3yI9w28A9aUAg01NE9j/f2e8eIKZP/N9hJpZG
u0G9XGPDiGvuTjTYFP4obl/Euav67TH+Ms7kVMlSHvB+WfQg8dQ0sv2dbhaulR/huuz+3Ywmp6hK
9UzvAow0OLe3zPylWahCuBQzb8Pcuk3OTduIfRxBaRjzCTao3vbd2yKg2tyysY/96RRMbr8Y+hG6
hmEYJSQ6CNqZzcHqI/mVufEpsYYlajF/Xr7vDdyXnZpgcHWft3yi40TcFaKH1Bjs6+gOCJbjj56m
zzU8oc1K+FTdYQUVwRDuvDGzgw9NgZ9mPXEHyrSoAzXFrEUHb265vjmBI3mbgdzd5Vw397mNZH//
5Z71YyUGlYLplhABoymt7YKR57J/d16mVAwhR8nKvWKncl9eQgpwhGqO/n6c2bxv8mCw3rKiQt1L
YyDI5FwmfSy2Uhf3oBHzXrHgL5qtPd3c4NCyBqyFDcd6q3o1EZ4yM3D5hIhe8NajHZ3ilgddp7D4
CZReVBKe4ktl565yLD+jRW7lS2ELtt1F9Fo7twbPSKi8Ly2Ts7WPGlK9jXm3elO0qq1i+yHNfFKc
4LXs75YMxCI/K25xM9PM1J27VZjKrjDbZ+H9kjUWXhffM+zyNbLfdyXtj8XxZsWOcFB3/i7ZtiEZ
F7rXioRDGOTIVrfuzppd4tZB4sP2TUakXTZLKMeD7iHQHKUUpdmjw+QbDszy3BD9dENU6tb23Ua0
oOxTVJakixZnuyedPdKAqldEC/oxPolI5L1Vh8GsTcXKlqMnhVS0Da+5yO/ZptgEuosgApGENSKW
CE3FKy5iYEVv8vOwajZdSzozX/GmZN0+/Ds1nE40s0PhpdtuqXCEeyljGln3RbXRPAl4RmCPL6Di
OP26O0VL0UXsmXj1TraTzfgpWJIlLrsld9IPxgkqND8flv+8IdN7JgmyzIsC40dP2Ui3QldFsUvY
G5MtBFNbCubd0S/qYEnQE+CtaDus63W9uW2GfWvGVuBdR7S2PCjPIu02nRUvw61x5UisknbBr3F2
7oecxqtwKz35EUlfdQ6Og4weJKZGSqTUeNqcqm1k81bpyKjll8wcjcZDPAn+/uberBRetRbibkgV
icEDaFE/Ju46U7n0b7kZWsZLefRTgqOwrywexZIpa1ZoFITPzbqBxkJGm3X8Uq74ZZCR2BTWg0+y
jfwevAwkcsdPn8hP1b4IaLPHVscv0a/4GLyoS/46s7Z/o++iLAmaLmFZZVURJvdw6NUhM/QIhpsU
8NkjqHtJwN4AJv080PfummwIAhAFzRCmfONUbjMp1LnupHr+Z3kQabMTQoKib7KznEwljRMS1R2t
blV5zbpz5+oyHvzH6SESv3zA5L1tVDU1ourWA7ASbNzx4YbdMwvF0kg6UuArv0J6W1YyNexuPehW
ZIdb/ZQs70CEfPAlylV/7mMrKwlPcpOrUDQobmEbl8PTsbT1HKBSqpPcPqfQgfHadc7R2Fz6KFZy
fl7KBwH/p5lM9gzSRTe5ZjN55t4DtwSC+DwuWp3ob/1KTYhQmdVuRP9m/l09lU5IwxdQvgxwMkME
Yr0rm4JXbRSDKu1WLK0e2GVPqo1uJ6+BPSet9m3kLiqiosiqKADwmkDKcpVXd730O1CNc3Lfi1Zm
DhZ/SSv6a6TVpqjJTgcj5E0kwbEiK42+nG92B0QzNWPz6M88bw9T8dfaffkc5v99eUZzPo7FvMAx
RDMEqyTPyuJytzRbckPToGBhey0IagHtz2hP6y8MZIBwNGnvcDt9I65/3sjvH8EvHyP++TFlnmfI
Q+BjBgpgzHgWVt063ht2vukhZUGwNvlOXkXLc0Zl9Mew0SPq5y94tBP6aTmkP7/gFlet3inYHQ5y
g6oF+pRBBFKv2yNvZQv/NUQbrMxJM7JHCaDHOkfZtVVaEhr95ZtkhxuzB07n4O0r7gj4A/JUi6Tc
hYf0JF2Kt/CtDiweNVfpOfCUAodP24RmiRKs3YjHqFxoCTkHprAzVhAjdmI7WqfXyCkAc+Nt8m4i
snADUTeAtWq33/48+QcL6afJTyzC3eDVuq2w/Pre3/Of2aqr0PntEpG31jrH8GMTHMrDaPZALuAG
vcK9s6BoLnwiC0Ea3KM7bGXlBFTwBpu376t0odDPOa1A4Vvf+sspmVx3EWpTLRdhj5adJa1K774J
beRhFiIeDrwR3oxv9n1E92W8iS9fVXnbdzWWBZmoVeeMxDEc3U3tZOYufoeEi6oqGroiaBBFnSx/
L46xzFeYl+j5jrF8f7mfcvPnLRa+Dee+jDFZO8hRiHLfYi6VfffAPvNRZVCamtfQj5mRvt2lLyNN
Vk2Q6ojLJMxGsBsfd+gwoGdCRl98PBfR3URVew3y+8+DfgsKfBlzEgLlWiAb5Z2toFNuZKtEk0Ld
/nkIkX33X5fkyxiTGMdPDaNN2GlYG8vS8RdA0IMcKa3unCGrFNB8jUjkzQf4QnOdhHB1Cwv9qeHl
iAERB2RwZyWlvg2FvnzSJBSSyixWigbTVkh74pByhDqoVXjxzNS/H4bB3Wi2YfyVL09unFoWfMBQ
uxb5iMBqaYkLri1+XuHv75v6exx2sr48SW2ulXo7YJwCvq1sRWZC8lNDC2eW2PH9bfg90uQ2KEN9
L5QEIwnbcHff3NfZ8gl2pCUGMoQzs5oba3IfRk6/j3IMJwWyaocA1SCKJZMmIQEybHMCyw8v9a9D
ikS6xsvwLlEz9+cSdu3ACV2ksId0sPrF3Yn3vgkLTTgnt/tz6PmzKcmHeuFPY04uBpIlWZGKMjuF
CBcgrx9Y73d0URTNzzmAf3asyYlXgkRBr0SMNdDArQ+5B0LVSO+nwquc/c8b9/2F11SVV2VJx6+T
eUW+NCQJvIJTcyMgAUQ3gnSfSMeTYdeOAPlREnsIZ4+QHx4Mki4ayi3060D8zXBAZ/qXucl/dw2/
Bn+T72lyLYR6LYI/6R2ZQEgPDDbyePZcf5hvHdWvkdDkDDWVwpeBjEiosvVX1ZFs+aKI5s2tdgj8
ER44nBUg7JO8YtO+ZYd8ES8GEDJEOzdHC2/xMVqG1twb+W3U8vWrJiZeHutyjCR8VWcpNpLcOQne
lHfeMuzYDRCvvSg5UIkUVqO6jkgxoZLtXNBgGyIm90lPg0VryXZpywitxGfDk8E0LM1imRGfnAfC
mdruZiOGQaqlA2z981n61rRJUIiEqLoEffBH4uqLaeOSvo744N4B5RnNEOwPg9ZYLeTIZnwJWf42
Nyep4qMflQzh7IkZRXtvmbsVbP/MYtHbypF30qWyzV3hGK6FlxxojnrgbHHPe+oeiVNgNHxIlTsp
P+/oi/ZZIhhtBBoiKCXJQmbRCkHbW2OlEINISw6gc2UbLVVfc1criLypElp7/H7wKlNZiAfeae3y
IjH4qqS3tUHCXX+nuD7jMcRvVjrlCtIKNv8q7YSOKB2pzO5zxD5qRHSS2A4+W8BeNbl5zTWraYjO
Mkh274yjvvbP2bO8+ZTtio7nxAtstB5d6FZHeSonpF8INuCud9XBIpvCJgZSMS5LT7Hrtyq0ahjd
N/XVZ0oe0lGNybAHZLYKF0jay6/Rwj837+O7JpjKNlrlVoM8pk/DNYD2kJilZZgDUqqDKdsf0Up6
D1f8YJZoqzOYfEA6YCVQVfzIMlpFRD3ra4BZEvFxgQL3Co0z3JobkT/1zpRqF4hdcUrdYtcIpDne
OyvjaLHVXJmOYKSVVPZ4C8nUxe2A3wvvxh2KnOI6eIqvwE/2ekpCLw6JtgOQEj8JO2lRewD9aIMQ
Ar+a6QZOO+3tZnUal68JGvwaBCGUI6Wsu6vjGFZyDYEcCat8U61ub/FnA9rCHa+76pRvOrA9w+Zg
6lQnTpA7UXaKKW3viBJrx0b4A1VQgegmD4LJDf/V3bpdxi1OyOCITm8KpojCEAEVRjlVM5oDMyoW
oxl4jJWQLVvvcCMxYA8gTThHuTXaNRkJZ/mLG5DH7qI6ldm+KOBXtU+vqgX+iQIwKrMNolu36+D0
+LSSilR3hPfWLDGt2pGp8ox21atyidMUOhBDNAdSgdhimLrln9Gj9sUHkgkehWryTvDGO+JedtIb
FcGcgFYt9gZYiOh1VN+om8FBaIfCzdM6dLgP3apM/9y/jwbhjjjVHeIwT7OxVbbuIBw7xHAHYy/1
NLda3DZYRuUor+WDqBF9MLlsxa24JdaxuVNli5OONr7jR3oNcUt6M8E5Ra9fY6MuCjewBLgIN0jU
ND6VF8VVQatvEe2rMF1oTBhH2fE9noaLHFDGCrMxXNGRCBq639HQUKTANJYCmq2wdI05UOM42qqn
0vsr9yTSZ/nQ7f0zfmSNuWz5gwhpm4wqi8ZOFp1PYRAcBUdKWuB7V/KamQfZy3Z4+zZXYMJ70Fzw
wOMfsIRIBKxvWWIq/YtPvQotEzWziUi4MGA8asIDy+4RMK+Sk7aVBATJNSmRDG3N1pZQSllbnSWY
NVRBQtpZDM/2YSeuOe2Au+0SnKBsBYMhO6+CC9rdm+jEcGj21XOVk+pGmpXupYgj3rjtfYDspbwX
tvymf8ENZLuFU/Hm7zskQN6wae27X1C2oTm15b3qDNjyZplTARhfszxJdm8Lx2jBA/QOfp1aszG7
Pe8Ud5omRIfH+xyeMJ5zp+omdF6BjKwNPHTL6+3Q23eqowvJHb3Iecc4ogv6MlznmF2BOr9km8LW
KziOjKXXPYW/cJpQNMXMq3GIthoBO7B94sDeQmC0rUEZdESUpW1ue3+RocddgD8tKWzXRWHlet5t
P+o4wBTQzLZZAF6/d2cA98FIk9ASnnOdYmluwOOxUawui937HNHQzVIOIzIJzSIF2MVOGBYAJNPP
KjSbnCR3ikyK2Jopft2re+lZ/szfhGf8FT9Y+kDb5+BiuPLhftVxuOplrb+0L0XD6GEasgK9rb0H
G6gkLdOr9mLkdgxHQH/mzcYRyc0n40Wy0A9srW/wAx3s9Sm4Gid9E+Ga3vECRYt+Z4B1JMNM6572
cME1hKZH6Xnw6s/eRKdINKmjvZlB23UAbFbjPIke9x7iaRKwjkhwEWmDCjPIKfR2uiywhyK9pjRH
BVO5eofLvby/8meVInz5EB3s8SJ1785tDyQGGQu73XUXCSvcXAOcE6bvLMNiBhsebMXcqZY36Lp0
AIRT3HkwugycZQH2afB6O9lVu9Lrzrd9fs5M+EpeeolW4Up1lgGAAoCeu24jQvzVY3kQeOR7ZRnZ
MWywl7ib3egaNRV4UlyTG/5Usxp3hDgCyQQanDs0YRUXMfjHa/gv6+QJkfR4UNajp53jFf/eexrl
rDz0+Ni594xIOSS75qj2tEXUJBExcdqPvKLN3YoHdyjtGy4wmp5GpJfMAVoHvF28VAXg0lJyioKE
NzC1KH6qUK1MIqFE+LfiY+hNNXGTZjHcce9hJ4Nl5RPd4SsSnQI396KCBDhR1bqpFxK/U/m1Orop
UMvYbRDF4d3fji/9Nlykl6Ei6jp5xmOJ7kwv+kZZGCv5tfZMeTPCqtfLCC19Xjq7tXgTn4sFvLCQ
ojdj8oGsknX+aMz6sk+oApYckkuWQpoUDxBYa8CYq1/aS+jdYZcC2UYyVAZqV3+qcAqrBXz4+lO6
Q3W0fVa2CMRczRVc7cquRW/yr6D4Zqv4ohxFBzY8sXEILORvtzCKGFx10k1ris6w7zzuyF7nYT2a
Feh6+PvnaqEi5tHRhORQgbQrkDQl0TP/S2kItjKWSdTaYnsSG1Ni1rne8LW9lwEqRRZ6EI47btl5
YkVKq3TTK1/R0k2cYYkHHv/etveGqEjya2AUUuWkLO7X8Azbfacdaok9aWHsinX4iqTTCk6YM3jB
uA1S8/45Pmc5M2BA7xbt6gZ6YWrhZXHx3EgBUsL6yrDaJ5kj8ou6S2WiA7eAcUJ150tjl51ZrXxH
c3ElqyPYy+kvDRkhGM1mJTt9QRrBHFIne+Zcg8GdsZlAPNDUvWzx+Dk7s0Gq99jO+G+tQuUDv7k1
hFu2ZrgbEbzs4AJ4A2Wms7XjTb65H7SYKq6EZwgsAIRS3Cl3u70MUvxh3FW2doxE7F64aFAu7Pnr
Cm+ABATVhxScZrctWIhgvlp9QGA7YUSd0UnpzergfiGfY/EH1F5aA17YFO7PsEO6kkgplVb4eCtY
j4fe048FUE0onNkVUgaj1Z46J6e4kI5/J4igrfzcLgfs5rF9QpZz2UdURJ2AGb4LhXlbJoyLydF+
Pzp8h+ZVFYiRdr4QPMh2jqsMSRTtgNQYeiyJu95fVkhz4sifZZZ8yRYcmo0y9nOHWuX8RmNXcW/r
AjNjwRarSwCRwJLZjyN5WlFho1TLHi84diwlGsh3763dmhw4ormjHeLX1kXLS0RpPTB8dck50aan
iIlekie/INwBKdjiqC2bRbHAM9dZp4dziLgphQ6KjFfPFvEeLiR7wN2JXiJTi2hyzCDDdDugo+Ur
LMoh2bUm3t51YxoSLU4iUoSR2QFxKEuAwhla3EUQxquWyRIRsh4S48x6hMDFs+4Y8hIftHcJicTb
a7sM1oETXqpPFZHEnT7BuB0bONQvabSJkItVaRbTssfx0H/F1u0V0O/hOsa0OCYv8O6fMls+f1Tn
iFZIkYtvJQsZ1vcX7g3eXoFEcu/G0HPf5jgbH8kuWySL6tk4NiuR5vty3x+bDx/XGE+ppZr9/hdc
X5xjdlbGZUhlS3LZq/vaQ5UFVmQjIoyA9Rh+tVjEl3EFNix+ABe4f9fM9FojGAAV3kQKODKRCUac
BA/DvsHsh0cEqh+wokC0BJBHW7g9zUojl8BOkeqpTH2veiGyLzpU79VV44I7kgNr56i+0he3fewV
qAM07PC9XyQ7zY099KSUlrpKuQbFBnls3dd1Sa4Q6rtb4Sp4SgsrezY6T8fRepEPRUTEdb5UN9Fq
fIdf5aaeYOob3aeZk3nDU/2UXo0XbqWuM0QFzMwhgDv7O9zyGneHfVfhwk9BWAP/2L15SGLtit0I
RTJppxBsZE+QOGPhgW8WT/rqxswdVov598huGVa86j/V59ANXR2rySEQRnx5o+3p7vRuhijBir3R
zeH2+Wa2FE/yUd4GTnBGcjrDee0X8GyyRUcVvITgri/FxMotRCigPZvqpkYECgdARdjKW+MKVTuR
xzj/ojfC0zYI7+Ub7rlfqJ/6pd7nB4QoJS4WTy/GB+gNjFSxHK/XeFODVxKsZRNGAbnr2IaDa2If
Mtw9NwPveFujPktALCRvWOgJdsYSW7YItyX+nKVNUdnhcBf+5f9IO5Ml5bUlS79LjUtm6ptBTdSL
HgKCICZYtEJIAjVIAp6+Pv3XKg/JwX7MsibHbua9JzaS9vbtvnyt5aqbRsY8iWA68O6n6UjzrMnp
M1kRdIb5xAyqKA2VITcRGWnqtI74li5nOcGpu/JWukAJqZHs41z6BHGmIibGXFEsiV7uZS/HcU6G
Vw7Oo1O0Rz/+Qoo4lNak/K+Se/DJMWnRC94J/QxamdVP5ioUGSnxRJunLTHNcvKxNLTo+l3R6+5N
2qICQeI0PH8m5/4Le+xAiXgKzbf1jtQYKp2uBWlBpNnajLEfnuzkg061LwQyc56wkrDY8/NOo9oT
QAwuHgfW03FdNVYQ9ynKav+8iIM2LOErmMHJfZ0L/bgufZ5OdHYcHRB/O6gdy5MZd7VzDXABhbNz
HvbNuHPIjk9WfVlP6KPNBvBuuvu1HmneeZAsD1hKnMGnt6PLJgkaPx+VCQBP5aRwQtog9+uoGhTo
bbSgHmUL2c0GuX/1pIES1F97spOoolbnQTv7SjGxLLwLu93OXXnIXxVnu1cCirm0rjRPzF49EZmT
Yu++9C3w/E2fVqT6WTDYFHjEXUgIKqSQsTOynMNadStvP1FZDU1dtdCH2eA8kVEzxKMGFgximbEo
QiZJv9oJTU5TcRLs9mZZ4qgUzEsRTYHEyyen3rlHaiNiacNgjh5IKiOd/aa+dLOWxGg7i/E0zeza
TbBCnZK0Dq1Jsb7gKXAGCquc0dmm2uhzAZmNuZuU0dFNZuqXNt/ubK221W8DosvYmlzDerWlacmf
wbuLMrfPcZHLBe/cu7N4hbctxyPGs6TEeEJFk+Ful+eFsNICBU0Jqimeud7EBjes/H3YOSh5UATI
0WlwBkmklgrUnog3SqNmdHZUl03GhqR8hLzyqk3PRGkTIos8OH9Bb1rUTjmO38k06nF/XmZX1mdO
5DI72dKkHbaf8Y9guduoWXEDvZkEQX1Q+Bwa9AKivR2VOAa2Xu3rRNOS4iF57di/jDfhJHhKAJI5
ayfV4A+Fx50Uv6J/QgJYh8L3b8G/jtn43BgrY32URCI76bdcT9bK2AiMgGs7sCxu8HxBZTGmJnCk
EDekHnXRZ8u3EoGlYX/uptW65zUVnrrUR8rksjG860QZA06SSNQTbaisu4Xq5JOMbO4/tWJsf+qz
hLdydSW4ru6e94bCxBdCaSOChrx3FNdSCCQcMsk7t6VAGpRRs8yX10EcGcFqXvmK7cVLsCJf64e2
5ENgLXtTgi00LqmBVwQHbxe2rzu2Ucu+2fox3zdfmSfXmBwJLIatzwh/frs0oPK0toZzBW8wWUlh
5mOlu1JguQ87vydyyUslIOg5h6H1Xnn96BjuS6LseXne2fWKUCKFKeErpiztWyHGRGWmXXy068zJ
Oawv2s4xSbhI7+0Eu66BQmr+Ch9mmnk1ObEv28eI7d19XblyPX0oQf8zxobTQQ5YmrIjvTdf4rR+
O47Oc3F27OmPWsyQMP7YNOaEdu6XPqvYSyvTNUf96ZN9bV6ibdRmMt07enZDuFvpGspk4hquPry4
Z6eT7J/pedHNZOjEMAO+ktFpmP4U62bPZVcCK6APCtQZyj3/UhDltKCFxGpFg43mxSMl+H83SQNm
9rae9Z8xDbZQ3Kxgv2gzDjSvnlNxhWZVeDRKOT9bL5tnXrGQfWkg8z/VvJTjfkAh9ZZ9dAAhr+fX
HS/AfLv45wF8lkkJW0ByKqd93fI62XSFsw1h2o1Ndprp8/aT92RwjepJO9KdzE/GFAO7l8NUGmbT
Zgw578RBNiNyU/4rxoikK4Pxr+Kef1znOiKt77JzfuKxiU4XCmLq7qf5nKSDOhYKxDQdy+SY2PkR
QoTKkb+Li2utksiaS+h+3nQisuJcx4oXzxRP+9mFkpNEfZ68Q5eWOPoMiZORjc+SkzLhseQA9dey
MmzDKjScPAAGIRWPbUGBlVJ8SovTwBjnkULF43712UTPVEsD9lKt2Nd5Bl/yqyUHPo23b8eZNkg5
aTlnsxnvXxJCJlxAfYriaBDPhKDhkL1n82J14mtB7COEnXl1fNhQGuZjXgIx9yNzz2QnS9FJXw9U
VmdXePkPLt542lTx+4AjfbKHIW3m8+2mXukzY3IOixfQOcPef4ogn4uYWzH1lGFPrtvOCtI3+62E
KBdsA6oa5mOEoDTU5jH37PDIuHH/GhVTAOOXZlXs7HZYOwZ8uBAiHsDENuonSvNc7h7CU+o0AB/q
DIGXQx0w2C7rTVFx538lK9XN7I/L8MDEQ4jjXBDWBzzoZToSXkuQ/Yk5i8f9UAUCJIi1OdrXTrau
eLGRvFEmJzQs46Vl733qKLKVbex2LrrUwUDnCiycHRxBqCAymsyMpgq4hm1O+7tNiOr1mb//DVoO
LuJZA+iY26nM7+zZRv3bVfEp6bhUL1NrDCnUzfnPjX8aJOPjWAklN19Qjr3vp9akWoP5ghUC1YQa
vEeqvpNtLSwiu/jFRX7w044wWL+xCxYSKQhI61TnNvg8h+b3ZXaeJ6PebKbqWdLEkMGOTgGT6+3+
4IAYLwbxtwzMabjXl+1KsUPRz16bt/6aTN1NwrsuhtdJzUcPZCiNmODSRFrKLydqeKCjTUwwUqcN
+y8QxvWo/6vCLOY42NexCctrxl3t5qPda3+VWGMemp5UhkzqBP+0cVWXcGWhsF0BAaozOSrdK5xW
1T6E+oswbkaye0SOuDY2xZHILg6+D+PdWOdHMK5PujjXQJ223sf+vX45jRVnVrpHC5Xf1dnzcZCG
URP2VaE63BJIy6h4vaAWCS7Tw560iWMd1uNzWH3q+yBZnQDIRtuwJEga2I70oTFHg1yuraXwrZHO
adTAjrFJXO/sjED36E8I7qohh7JJJnK2Cjy8wfarIvzqk3RdD7q5vqr8+ETGDkJPPC9Wxiz/TNbG
yJwcxvlLnToE9LlpK3OVIuCqu9Z783aFLdz5FxSfsd+51rzx5Zc0Yua2lwXp5yFAE6hFmitN5bkw
NJaAJZa7H1aBFQFLCoExuiykmURrZqJWzkGgBruER192td/W63yq6j/3CUy8noe19QS/oOFALleM
9wMrOgUQUb+v0IhPARjtSHoxVwCZ6GbX8Uv6cniv3tO36+vZa/zaz3iRB7/ZHPewYYnuIcSo/ko7
fEiD1mkNlHodz3B01fCj8qDN6oR0Eq7Ck78qzlxCLdSMdy/ynqHXphAhouN/Hjv5FGLJoXETyv2g
4N9Kx2lpG9yiFlEADHKQE5gTdCcsHHSfVufsNfcQ9EBE1VcB7jUUIPJd/GKi+zJMJvs/xz0dbV+U
ecyh35L7NxRTkD4rIq41iQfFy/UzX51CCBI0g1x2iisM+hMhuseNwFXPF6dq6E/fxe9GEhuhZVD3
Nrw6WzZc7qMFnIhfp8xVp8IYxaYNEyZxP+rRgf6n0vW9xfTTRCwgUf3Ifr9Lm/V28sLGmTQ+iWSY
rXZjhRv50+oz7QaC3ecX7V3untJu1lCwkSxrs/JTIv9cWK3HAsfUYeqNudAnzTp5uax3ugPCGGuB
0UbCt7VEnOcXQTPU5Jcr8LP+rrAzulDkYSQ/lj16bFs2UGDM1AkVvbowD6FM15SPP9uNGWN2fXmj
fLT3IyvUGo8CG1BMHrMcOj2BwhN7ddUupydHG5jT6hdaei/ZpxMRJp/6worYhLYKnLZzxC8rkDwx
PIzB+Xj3jpFz4CuvyNk+OZmxNagGzcHepXbVhRTCtk7VH4gchipIXZKTvtdVzE+rCkx6veJTSPxi
chayCmuACHNo4SqwGxwCZSZScUmu9VnMzm7n7ILEPfBnV+Zn+97Mjt8al/C3wAVTi5MreMmOmltZ
Kt2qqeZdHBhp2B539vYCzXdjZpDeT6UTnzw188udV9UwvibMZbQrwWvFKN7S3HU1KZD3FCGGKx6n
TRMchYG6HavH6S4bCMdJm4aJFZyPw1IYKPFYqWwBWDcdyKq3tabWcbLlUqvRlzoVUEne12PyGyki
mFz9tg2bjUh3elo1cVTq6Nn5K3GU1F4tvaaHqZz6pbHaGkELzAfa1t9w241GO5G9Jtg6rdJxAoZB
L2CQBuZSeL0WYC0WCXVud1Rs1Yt8HFFzK5/1/DI+BkRmYdJDgqSAzdcejs0iIPOfxPP8HXg8HUT6
3tXWzaT43m3a6DImMR+i+vZAT+Uz1Y4YIXlA69w60qLx42X3xT+ZrjgGpZoD59MIFCPtPW8I46ZL
VyE4DQ3IC6ff7LUAnop/wNbf928Z4An8+d+ObCqzS19y8pHs531s2Hk6Z057PQXIf3E5VEkuQN82
iX96Nz+L+f7d2tslGMBMW1ojcwGl3vL3IIzz+K1ZtvP9QKCLLAxrdELsueK9edmBnlDskVqQnlyd
cxqlV/8CMFNH6pfUQR73T0jhG6d+U7Fnr39gtq7PhVcNDW8j2skL0Y3K7BTCGoCLcSYy5NP+EoI0
6puOBeHiZQvfWFIpjRbvSS9wIUmjAqGuT6PzvHZJmynsB/rUYtCdq0cxxm1AKSygjLPXnyQEN/NP
Q05pdA16pKG/GLphQQ6RIoqMrIAmHCSG428WgZe4XFS/uX8KxM94SiPCPX1RGMm23DjVL/coDRF2
NrqOakAEolScQULeD8sph6j3pZFt0u862iB/B6WyPxLSBsEl2ea26y8RTtv4MO4ZMcxKsgF7Cc7c
p0WYYiwOguQps53d9NRVHwDfEQZc6qZ9XtXTWHHPlEXXRcavplaFdb3qxz0BNlCM5PZ3Qw9171pR
MS6n3HrV+zkQR/CEh9YGc5btQiQa6Jz/K8r/oRzFK7YWF5AaVmM4+8aGm8+xbGBa+1XZZCt2grwg
xLWbrcdmSVjoEBAuj6JtzZrQJHvKoFtV9GjI4PTcPqy6NV6JdDP72JFOaboEXTdK100IjNhHE+If
tMfdOPk8AUrLAwvMKofrfAAYOurAo/YeQhG3yTspb8lppPY9uidpeDH9eq1tGu29w7DAXNZgHZdD
dGx9S5sJVCDxQD5E+0ugNrNfoXNSNby07F3HpPvfhVLjnmKnRnyw9y/UW4Jjae5edyXl7Xydt5an
ArEhPYb/QB0hOzG9+pTY8NW0k+xdSaF82G3niVVQC46qj8XaKehsaC/wvrUubFX7HEeVSn9nXlu+
Wjunblzr4+RgG3t3/9MVHj0OWCF7Tjr8sG5QdbSD/IwfSoNdnjSxfeoG521YQNZs/CoZ5luHnLjH
MrNx4pPWWRtjU67bTTfPRqktLgyi/XtuX7/U+VWyJdHnmqHzn18WshxWWDocV1mL/GugF1BIGtO+
tl6qBSbAFV4RJ9wnnLT0xDV+60H6DVrqZtjxFWQHXDYkcPvxfqxEJZgt2rNAW0Jlafuf67ZtlP3E
U/mz5ADztOLnYSwsD85u2KeB3JZoyfZON+SDH360WW258jj/1aYt/b4348UK8zVPtXWKzuEL10bf
wUq2LvcqrXCvnZOZdbbMdTvTout3NwAwZFtEYLnUrPb56Gdjbprd3JrV4eHt+kL/WfJUc9mtL2vM
SsRR7svD3+QF8FrblCFNCLsLJLdD6XaeSg3nq9175X7ZmX78IoaXiIOG7v86PULkETZgutzMHN5Q
iHZjjZtcY6vSrR9bM2FWjUvMUdRpnzPTVeUg1GG8FnzBPaVu/5tUyJy+irEMKeuqHkqRPIH+sL3a
fOLkU51kQUlEpvn3Ceb+dy7Zg8lwKJVu+F135NXqIO63e63qllcfUsi0x3prLg5hkhISr3PBWSSh
PFCdJrgO4/fTmjIXU/2ztw/VUO4PNTQJIYIMOheiEv+c77//PqkXa9zzQW9/3x1/kOG9Z93M2g6e
x8X5pHd4DNIx+Ro7kbxi/WS1h6xIQzYlxRB1UdHv3kZciYfzbnvuevudlf5eh9jSwig6A4adF3TI
egbATKeXXA+fKamkR9RenMERU+mGZRrKnWikuxRb86TzJS40ASB5YWe7qWyIWE+e8eEbNS2r1/dr
Muqh/87qPcjJ/pSYcS9EoBUGBuaMKK0dGAOuaL8+Waynkf7r890sdkczVYt2J7dbFhMdwD79Vf2I
h5L9tT5Mjt/HWc49AwA3uzxdt6cl3q+riqIiSv3rVKS7bXPYSYIlYEeG0dQJtilxaGh569FXjyTv
vK3398dU1EcvFbMQS+K7WYZm3FGJT2VXK4IClbiDFrL7lmmew/KNf/dwunog5i0JLT8Jz77+Dq1k
1NZuenEve1L0ycXjLm3HdO16baVfwAiWSk8n+x6ng5kK100ZIgoQnYKGCdeFp7jCW6bY3TvIzlX2
8kES0r0egZ+N27XlzdKBTgYy62p6OFAIasgFdFrt7ay2ZUSbEORwVNVC6zP2QFMlCM/tn3oOYOhI
O5s+xfo8zFxxdZgmaL6RaKouCJ7pVmFPKFGGSW5nm9RrQ8vb+i1K5ibKN9bZgWYxSkcxfW54IV/l
+0/fsJIocy9UYgKZTOvQZ/lBdktGhVBuAcLuJQ5DZ/TRFaB5a7cTBIsDY4bNwid8W/I7gG0Q8Sa6
jrN5wnyDkvBLg+6wAj5zarB+GhMB2JpBpXjlF5CtfJVuX7aSRSkM01zXsE/pVKRLq/oDlZuk6Ywz
Ja/ZoyjVt5SECVyiF9ndLdQ3yTt4h4HIxaZQnYtuDPB9nheh0re8bf5/P1lART4GMvchwfVpEIJe
ESx9IIxVStrtjD8e/pxpnX+ZUxMwN/F6GPxC8Zm7BRpMa3kIyA1k+6MAy+3ItskBKfTMRRFIPwKp
kRDl0wsVtTAAZ3RTYKFL0M3ZS+JE2dSfEkZv1E0e1JSpOLzADdoFyveRNGq72AVckE3YYw5WaEAQ
ZLWxHPZ2XL3BA4I4vK/47frCmF0+xaEeFvPzT/8X5Im6iN0DAyb8p4zlPm7+6zj+czzu5YpJWx13
11zuJTV9GyMe0Ho72KeTzYE8zHO8zciDn7GXpT5i/m3VPuJ+fSySQ1z/n/8l/e+41k21qTmUnED6
n5hfuQsAB9mF7TZ9ZgkhPQw5N8/Yh4ib1eRr1urmntWGVaSoDgJ7+yuN1rIPYLPaDy5PLDefPt3d
fXE8lHlaHHinZEMEgcylBUAxVCCjTf3k5ZnMRXukab4JceYdE1xRtychq1nv4myDNjLC4+S6FOly
+60MVE4HcB0DkxpjLdhRbqAIgyOHlVjU9r+J/Cp+EWYfPcJrzU5jQJVRj7dtnaN3GBWjDoQt9ZuX
06Jgo/49PD+YKSKr+CIomqJIimb9GXx+82livFC7S3dFr+b2ZgeCp9Amw1tqbLpfHxk03YMjRaSw
z9QP0uN39s/Cd9dCaumqRgrzn7s2h5cCmmHD04dl8OQR+wvt33v9v1a6d5ggR7Jk6chK3DS5B+aS
M0fz6qwuw8RfdUDNB7hnT9Z8fOn9s+bd+eouW1FIUrKlni/cvsBCCGC52hne8iiDnj3ho/xIVVRd
x1BaQ9h4J3lOLsr2KDTkR6/CtFhKIwBEFYjQCuRnz/UwWt2sdPdc7fa6PSZt3S1TyEySb8ImhjFK
p/kHTCW4RHtv/uRNPso7b5/tLnYkh6orDybP1kC0r193tDCH4qrk8tUhKnaR7J+8Mqq/dX/1bOmH
H1ExRcuQRdNS9LstKh7F43kv5r2YpPOEN2jfaMrQykXQNL06fPKgD0PyP6sZdx8xPUpFYqZlt1S4
jK5QZw1/2toezoW+4j1ZTH74aJppSIrItB3tPps3LsnpsNOTPilTe2NBaLYBMCt9yZnkzc5hgsSY
ohVEqfSrcUYkevK0D68EBPooHWVywnvTx3MnZXmR7/oLSKSjG3H6w9mkdknrd8H/YNIpUe5mtX5b
30S5qtSVU1ek/XHUB3G4f7Ow2IDZAHEUC78zXcicFgcuqmQY8HgXz7XH8sMzevMT7tJuTcikq6Tw
wGQa0MzL1YkkeGDS5IJ1SNsJ1SpAFiQxj+I36CDa/v2NP/Tsw3ADB1AKHKR2d5eizoiYy0G1Wt44
PSNMYv2fdT0KaCd7fUUF2SP6Ojsf5Ja+MgOSh0z+NFA93OM3v+Huoix3hdx0Jr8hhSuGXQ4EtjQo
1uutXU+fPvGfcu1fgf9mtbuvLjZ6mp87oV3iPW3/KT8+LZLqK3ylAVcbKNzWeyaefxiubta8+8zK
8dj0k6z6J4TVPryG2NqEbfDMNUl+fH7++Zp3paq52xuCkGzbP7EJ9gvx8N2iK274GcXIdrRZlyOF
NogFgKk4GjXs02r54V1w86j3BezBbOtz/6j0Rh0DSUSY9Zg07WSVOYsbZJru07z1YdZws+ZdSGYO
xfnU7nhsWN0Q1jL3p7A7+sXP3GMeQg43p0W9i8aC2lz3u5SFzm7zAe2cNrZpExkq5390y/zzSGof
OG5i06nKiotesBKp+CtqmyiAt4acwzF9IJ0ngf/J9vxTrN8sphT71ixiFoNMCf9JYKQ2sOP330PN
43z/5pHuQo0iH3XNrFjFDHabK+XxepNg9e6aQSjbT57o6WJ3MUXTMiPBkLRFFt15NB2hPRVDADqg
+HZCo8DLn5QXf3Lif8UVw1Jk07RUC/X3f/9iRtGa+anfhK3bfQxRQiDYOru5lwy6cYP4yiaieyad
CypbFaY5XQqknSeXAbPTDKPsJ2/74c1iykzOM3XTlO8rSOoqNZdP/ByqjwE+EF+mPZE8fKadvy/0
R9T+r+e+Wehupx67fWdeFBCrXozU27bsXNMVxosGrxUdHkvPdO25s2lPx6QNdCX+zLPoF7cxW7F/
j2AUe+cCU/jZ3SZpD8PhzU+7yxKtfWFoZcxPq/w9bPrim0Tfx0jFvwzkdyMJLhTXV+qb40qYtBDZ
9o61SH8QGfTzstQIBg5dKd3Jf7YzLsO9J0y2aAtgDfbE6AIucW/FRS+3x4x6MxQYkbFvgyOpHwhz
4COqtugn3xuYxNg2wM7TAp2WVjyTXXUoD61ox6Pv6ApMoKUwnosmnJO9y24dSV6+5MBL3i/G0/YR
W2didrthx7iXN3oro9LvXvpG83ZUeCY1UupnkL1DCVZ7z4jvPloXSahd0W9EUO0Y0/IV/Zn9i2nU
5vq+H+y8/g+LA3NOa2kBi5vO6wp/qR3Iuu4h04Ui6lY/T0P1w7v+5pPcnZJLeW3y+D9gquGLP7EX
dO6gnGXALZnz7Np9HAVuVruLArF1yeMkYQMckToiXSO96z/EFwqa4LQqxk8L52en7i65UJtSLNUL
C9YoLOFv481WIV6jqYd66O8H7yHSr9483F1ScWSILNOTWQuVFnt4DB+F22gl2l2ozf6+lvqwWr5Z
6y6xEK7Hs6QKRBNpmtIeLmlhHiKg1ODnvRrRAYEzs3eRvbTEWMg8kTLo3CX0+P4uUV4pph1UF4S8
ZgSa4Va9FR191muw+W03f/+pD004bl/LXQIim21VnkReS4kYtfROdD17DzULwrppjwoatIb79yUf
Xp83L+cu/Sg0ZlLt96zYoUqY6tB6e/bos0D7ZBXrLvdQc/OSaTtWwaWLGmHWo6AHFLB/f5bHBcE/
D2PdhXP5eDntuhPpsehcR2hoQ65OvjcU3hnF9Sb42DHv5wIRRgi2n5CTUQkegte//4jHMBBuiqJo
qngziXfnttnKSVyejT77Uf5I2WfYyvkMmv//XOfuuGZ6uT2XgtnnyzQT7KXFaZUwHXzWq3rc7rh5
oLuzqug691DNA9Ea9aXwsDnAUwV9ROqKBIpyoMVJNY20eQf6eenJeS6zT9xj+FvN5RAW4Aw38h4H
67NqPCPA4GP0z09eR3+K/32V//Pa7075FUBMT7a8Dg38l4nh0KqG1ufVJnfAWhMyWRFYgOBPL+rH
l8I/694d2VK0imur8nb6jCnbaGFfg+PiFF5Yc//Us/ehETpp0X9tr7sDq3fbvKF52C7VgKtVojwi
oFGBcznQi/ApPXUZVk8VCNFl6zw7yA9hlt5rDKdL0ZAs8+6IxUmeKlsJD11mD00le5nGDFuZ6XZ9
ZJgW8xcF93tePlv14XVxu+pdMsS4j2xnVqya2kNxgMRjAg3Fcsyv/ZnuUh79fS/Jj77p7XL9f39T
U1yEVjR3XBuM/HwfT6Grn23GytS+ZzurkGTG/X5WxciPLqnbJe+ihqEVTBM5saTLFIAoSsdLnDQi
5A39jFHRZQL3OJzvne9nuO5DTsDtwndhRGYiRd21eb+wz+wO5t1C8rO7g+f7dp/XKXNkCx62aJNw
z/xxPrE5fAl/57vx67PP/DB+3/6Wu0ijdUfzeOj69944b+N08i4xZ3mpbhaBPZtsPpoZY63m38+a
HQ9Rldtl70KHsc1OYlnyChghMzj5mv2Wwjr7+kKYBIjkQVZ5tuRDp6TbJe+iBtPo6qbsP/cr4+98
BkIh3phqoyUqO7wblhIDZi0nmBT2y+Bc2opqvzjhsx/xEHG5/RF3oeR0jPeprh943WPxZxmdwh/0
fYzuwoqpcvqpR7/f+uLJ9Wg8wmlvFr1PBUxB0i5C0e83MXgltZ1d6OT2XtSGfeGj+5dXy67pHlNJ
wOpn9EWk0j6CiOJZK2veT1crpyaqIG+zh1AXjES/H1Dw+2t6bjg4BytnJL9tvHSWMP7cDvKsHwzr
MBXyt58VfXy6ZR/BN7ePcxcPTbM6G4eMD9ksptXW7qeI2owQKBJn4xw8RmyBGf09Oj0Ecm6XvAuG
p7JSKsYf9b7fV8xk/ih+MRfCC+Y5OtWf/vtbVZNFZqtpzA0g6P/3SLjTU1PSc5zDjlyriBSoLSGZ
zg/DU89Fh2kM6fgyxCHnyTM+jMA3694dSW2baUIH1rnMmLebveymB3xtGm82WDefewiKmvNkwYfx
92bBuwNZpNnlVJ540MvFLkb6XHWM8AcyBB2ZzKMr0zgf82cH8GGr8vbt3h3AupXzWt7xlBRBk3ZW
TK0C6yOmfJ4R1eWqo/uF40JT270/XfrhC9ZMRcM8VJEV5S7sMwmjrortHwNIDRuXieYbMrbfs+xj
p/vKazV4hu8+3rY3K95tpb2lKumh3WG5zGgT5I4caWir9AXqUHwya+npWnfbR0+lvSZfWQvbElyk
cgRuyRJGrj3v5n/fOI8TopvHuts42+KQVOqFF1m9Ja+4FO3cfS8lQ4Y9M8ZbX9+osz9qjsNHO0lE
V3CF2ffT1vPDoHrzI+42Ui7kx4PV+2wKjN5NUSdma7jCPSHEVZ66CWpP9s49krw7Ho30suORMR/B
lMzCKMN4u0wKpn2lQfojqUEr2nKvEZQoSPavV+lD/T5RpNCUyXJXQyhTjXPXCvhPzHfKIdramffy
myg2SoTUFZCavSN/VDqnqx11DJ4jTmTMKuDEOqI2kMzX8xMj44dVG72H/3ce1Ls4rhSHrolTC49W
I9z5qGGC06JbI1Aa/X2//Jln/a+IqkuGJTO2Ad7hXSlciQarpGb/8ppfOpUSHh65Ly3rAG7Xu8xl
PzJ/z9/GEFwCey7NOVWjShidKvt0Ca3342nQDiT21xxZ0NWEVFsFRAh1cTaCLAHYwCcvKtzK8NDL
Xfj9B0fH61ELru3YcC+Lvz/N49TJkCVRlExTA7D97/fDZX/ILkmpgOOgnqXH28DyIJzYnwndolUc
baTxNeXi/fuy/Xb+1zu8WfUueOlHsRTjk9h3HvsZWbC7HcS5QIV/X+YhBKfdrHMXssqTnG3rC+sw
i+IH4za4zpdB5iNUmB8Gaph+pf+je+9mxbvAdRUOYm60rCii5C56P/Cf6ySFyg4HFtbzdfMU+jf6
T/S3l3kXwPbWTpW7FCqTevg6VvbrhTEGOzeTXb/x4l85KOTe80t7UwwMe4xQe+tAbD8O+EPWhm+2
LqaImeLUUoDVeWLH60Qdpxcb98Huo8xdTNy+wNwWB2QVuldjtMM7/J2+1kzpw+NB3shI5b6vy4Jp
oB/5AHMGvEbAr+vTFIcNmOlYphFYpIWkwDOERHCanNfZl4JMtvxQEreR/F02Px+ifJUPLh/lIF0F
zc9uilbOWOzwT5vu0G4gGbSl9+sEufnwJwnMHU44dtxLWFsH2XKCgwY2BX7FEIrZgokic4ERFGCB
SXA6zfIfxMTvSHlq4lmgT6VgD51w+tnrbXkeB3E1PJ9IntYbxEt0RxHYYMB1ZBZijqnPGpGkMk8Q
H2GttZ/vP8vW42RX4d6wM2ZD+sq8fLM+EPquG1zzQ4sMq0Sr3tiSZqeRQohw0DlVH9lCei1nE3TF
7gU4qajA+nHVM+zvHMp50tpHfPPMP6KqM+MasXNO1tcMvz99N+0q51y+5edFjZ30N2xACObTnuGP
WdbZ01baFSQfkrXp9xQ2cPe1IqBE2SIMRoey0NeT09kufrqre+1s6QdGg7KsoR6sDslMx3wLsyi/
QgEGcwXLB5wdcscMt6JthueDZw7zqRqi6YKKt/cT96S5+VTIImlVkh+LlouXFXo7PJQgEEyVDbYY
TREkz/B7+WGubmiaokswr/8zI+WmrG9OYn7ZaV2PrgKeoJve+RbZVm9o0Y/5o70FP+DgwKN6CoA+
ru9v1r5L2susNI/SlbUL9+L0hts7sEETq56+yARKQ72Ha4zkYNcfZMglJKxq9mMBnOzZa3iIIMEG
/6/X0F/vN6+haqTDVa/5KXucirDyJGzT+iLxhJ37Ls0vpEl7j/66y3Dg+Enkfohw3y5+d2EISiem
eQE7L/4tIgySRDtCLwpyBUPUmxQ/xynaj7+H8Yff3ZBpbioiFuTWfb6ia8eskksIVy1uSvEQSTjs
6d5RFKMvqAQvaJv2wRa5Bv+cPL1E+szhPr7ern6XWRhmsi+UPasjEZl9LogXTBzqdazPatGH75YJ
csByogRv7g9h5+bDAicoVrXN/sO3kkYJvYMC13B4j5jMoOtt0Lo/u7CsR8ng7aJ3G7uWhGN9So89
7Qmry/n2t6ATGOH39SmWdre4IkzCU2aZTlKQX2xCubExfDgOyrmqOx0NSny02hccAwsM5l6tBnfu
FOQcMja0j2n5cxxXUE3jSHjH/gxvqp75imhY/d6iN2/ttfymv1xRCC+RqkvzeBnPiEB4l3R270R6
GMW/2PWeJf6vMmyGYvhST2VcnT9k1EaOdPGwxWn4NwsiNeYb4p4QhToQF6Og9pVgN6HGHYJAGF7v
jrJbKAG6vQPeRPgnbtFG/7EJumJKdBwn/5ewM+1RlGvb9S8iURn9yjwIzlN9IWqVouAAiKC/fh+r
3p2dTu87b+d+ku6nu1oE1rrWNR7ntL1jv6E8KQHl4quNhGK2uiDLy2yfGKO8Y+YcPei23UQPSua2
5yVnDPHP2+tNIWnF1c8DJy2DIKzxc8wBMYM2qo8VC3O4xVqXzGMx0pDb+cPGFPd8bT9AfcnCVreM
dJZCO8AAWLUEk1zyqYzReIr3HGXfGWv/zT2KUehOd+rfc+NfWgr/2Ubw51r4y7Kk73Z4QmKRvtQW
VHTPimVyOqJVibkC9zbvi2MYpNM2Rb2L7okBeuR9vnR4Gj/jf0n8qP/lJP75Zf6yNA9DydP0xJfp
waMdWCqyLAPveWggSMbM3GRQiDVSxwJa8kBTrItOIWMKzIyOhrsOwLBIpwNTYwSUdUGPFd0rzPLT
wyy4PizTHaY5Oe1RzqMS33Kciu5m3dysLvHQ/98t2H8mCnTGlAYawTq/+evBvh7X+nSW2NnVIQdz
zDAH3cU+RUHb0eP+VBCjUDuzy+s/TOd/Jt7pB1EVmnDRCf3N5v1hUtJ7I13eb6oNZOcEpsYirvxV
W7t4/6oz/WeP+5/X+usmq55UDZm5EdfaX2zoU8g/U5AVJ5G0+Jex1IRd+tss/3m1v5bHTaqvg1TR
Xgum2nEAgE0DbaCDjpEe4JJwwcGYerLwCKB58X9AA1vMcFfrjKeAMHd0ZaZFT4acmsgI2AdpNkwG
WwmcwskRfgUD9F66Ya6ccmr2RcayoBgjutcMWt61GJT5KP1H2uM/8+d/3tNfcdFLever4Zn+NUG+
4W0J+B2wFSg+MmMgGLKR4j/FhmsYJnnjVw6YRQF+x8v1/rFi/8vX+vOr/BU6tZ2kF7loX2HmeoeO
Jc9DpvgqBlP+caV/vci/QiajrIbvy4UlyigdYByy2OLhgwtyDeefZRqxKv63VfNXsNS176d6E8Vd
sUYGtC7gRNp01ZwYBtKAZfQx9eJsP7k6I9fMOPN7Ufj8xz3/16H759P9K99zkz699nrma2QLcIpE
OlUk5AjfFO/p54n0xT+u918+zB/X+7shS/mkufQe/m5NyJcJdEq4xgMYKAJ1849riff1vzzivyuM
ys3Qu07cG5xaiJ/QpACcEUiZt7X3O5aFPUAK6J/P9L8ywH/eo1hnf5i6zJDlRhbrKDqDJs6ZWkqR
UivM7cCEIyIm1YLyH313/zKvxl8m73mR5Ufa55pfTyDFgsJmilr5LwQp+9eW/M8HS++/EABGpVD/
yzq09eVxKQosngz3+n8eq+R4zGvT3Sc643MQKCf7X89V7/2mtP6/N/rHhf+yBVU60NQsRf+oodKj
A9XtIUSqeIC/1wyM7xhTa1fShkxC/Np83Bt7S6XXAOD4kJgcStz+6gx2tWYab7QnhUAonM43FMzz
jPzZ53A/nhBwcFO4/OlXEciC86kW1qt2NOC/Q7P7JFIVGLkvgb74JL3rnGoT7PP7TgZccwlem+7p
fQ6fjRICxkprF9BAU1rN1a4Lsyrcy+IMNzxB0XD5nBTIn6ZeMTyUjBZlNuoQA7O/GfCzpfUmhuz5
l5fHxxi6PTi+ULIgvNr0jtfZCfDyru0F/cZL75GKtubdu+BY9CyJRuOPiT5rCQt7BINdwwdcyLSU
HS+VTdVFPyjHN99pKNDcV9rZITqH2pHveE1uFCoOSt9rVgBWJkNSGkNPQXIWzQrDVvG7Mkc6FIv8
NatnpE2iVrBn8ykDee2yDGuC+i1ppndt5pDfFmxt2vuugka+68X6vgsuE5I/xXeToE9X57R8GDQd
jNqvU/ReIfU4rpd1G1zDdKWvy85kAqD+UddwXAY/j3kJDQpv+BO1mV8ZZmo4zXvRwp2BjAC+uXWu
g42cQ6onShnVQwvPpucwIwuz/TUG0kuAUH/Cp2SX5ai48XX47QDxo7Ofqnb1CFq83Wy+l+lAkeym
C06l23y8HIpV5ncP+yrD6HFUNeh11hDEwWfVtuOy4jPN3qpgSP9NB2sJn5ak+c2BPtDfvFu731j3
Dz2H6dc194dzaXymT/rYGLZi2O3quoNQjp7BfZfP7qJXUvu5T9FNXRqG04HW+spu1u1iGgo6jQYZ
8EPO+92foxwVg+TqqyOZHs4y/Iy6keAx8kYZwRG0f0QBSQPkHq/Op4tkAI746gz351CyXiDcoKF/
d8H9S41YLQNQxr349X2bsCm6zPlAKWGF3pjoIX5CvpKZ3V7cMFFM/TRSjhWDNzIQVJoIZ+1XL86J
oghpRHoMPLEAJD/cKl0ohvPo2We6M0/Wp4kuh5zqCWio/AccDrQQumNP9rVzeOzqmiAJ8Bnf1pU2
7Dj9UCeFbA8vs0xaSizhI+sZtDZ/xa7ooX94tspVc0y/JL/0oSyluMwSpHRQYYI/EpAkdlJE7CIp
INC5oJ+RBahnWHWE2EqYkYE18Di5O3jqQnpkRTDJc3aqDeIYtobl6MaVq3jGtIFM0WAPND4BXwc+
w4uu0DTuodHRoA5R0bSa3Caad7x5AgcPdd+C3BDAJQnuK/2gS+E1UWDInMglgg8cy1FZgrfVaJBT
UP8ogmJx2eou5Hoi25PPLT4DWPnAv6G5lyEycog64I4PobeL9tdTD048CxHtwftqeMi+mf+1MpDk
Y+DybDAFjF3nf+xz7Z5htmSOip0y9Yhk56iavEbnRJoL5DKmsbIbnFS0q5Mapd4XXN9P4n29Nu9j
s8Kk9EcCGE5JHS9LmlxizTmtGoCfFWotuWmLoQ0Z0YtyBTrZOnvaAm92fJsj8wE0kUntr/tXQzaK
aEiAg9SpwvRkB9TtOQcmqPzkKPiAwV7I1GTrnerm4Z3jA8pcDEkapN7ZGRj2G5r9aIh+tD7uHdWN
giYLe2wvvkYv5Oq0dtRHwXonCRc/Nr3pY8OCsFVTGiseCWQaxJwGdPgAYZKhnwXn5LEQtnajuqp/
cQGNfcsz+cqMP8Lyo4yxoxS69IRRtrM9TNllt+DJSZInJVQ+FEHHKJx4T/ecFOJjurkoYQ/mEs9c
jVBzzaChhdjoAxRo77prEYsoQ6FXIsjWOWR9gcpgI4/3jQNjBOOHfw9mzYwrmzHSuD7iz3Nv4mVC
vrFADwewLB0aqVPWgHtfVeia9SOwsra8OK+zoGU2bUN6XDwNOqjhcKgb1lIudFDsgseljgdoVYzQ
00S85WZnLsoK4xmFoY3ChkP/EzlQNTbmKbPtQ+sVArNyDdJ3oJhQqUUEwrxNbnPM1FrZyvvLXIhb
pDHFISFuJFxxAE6Mv34gD36SzpTWQpj5iZaoTElWTrTJU6DVL617eVrif/iXapDmsNFcGYsBLhUM
fufLvA6SI7IJ3IAcu84wOjuinpYJxg7eLKyec4KMeDiYMczeWIV4qlVr3km+DlDseGzr2WOB2RW0
8KtTe/L6Ou2AMw+gWJcYKfRj0GifKcd69xrdyM6+TUUayXOUXBociG8htlUi55EnslvATZ1SMVvr
ZGbuXsGaNlZM8FwmxvRzqNxB0k1KptG5b/+UaBUCMY1/9y90sYvQbuDoUQk+DYmyPhVjJGSoowHI
ZJaNLD3lgtsxtwim8qVglH4S3TECGnNpwOcuZX5zB7l18+vDKyz25zgbw1e36R+i952VNnQ5/cA0
cPIqP+D83dt6mFBwaDoLyQfO2G23uGzqE1T6d9KHXjB7DGwOYthngyONrD5M/8wxqEIgD1N8M2+u
UR6sTZwaNFbOQtfmjKANx4DYb9ko5Zz2hiZtw5K1h5EOwSHgjJul2E5KNqGwFGhqwsak2pCk7N92
eQ/rWbUoFnhRKHod8DruO8yXoJ8LIDiOwikkOdZFnzXo9xGtLsUCV6XBQ6KX+uaq+24/nCmsNV+G
qt+tIdQG/Uilr0kAM/cVirekf/Dix4DJ+N0Pg2to2pY/6p7DRXeb1ce+h3pUfSt0++fJafciYg4u
iy7okBLro4MAEAbhiAg6VQfN0XpvGEpIKv8UXI7A8CpoECMZNo/4FnSUI5cycGozo3solMg4WqXH
wi4QXMCsWWp8gpaIlFUsJumhuc6VhQrMMw346nCRf4ClqHsVPPTQ1UsnRSHz0NecSrbVl9eCcxsG
J/YmsOWPgztqTJ8umB//tZHmBWBpEo/ZqBUcFKvfcMRkARmjMZDTGuhqAn0hzld86pc6FqtXceo4
3TY/5Vc9K3crJenhj8qAO9BbX31cPAeKuugKrPjrm92szmwcA0UnimrlifmNLgDyynNubUpLJu8n
erjZpoMEggaaS6ksm58RniqtnFGPvcr2GeKL68wVZO5lr21P03sIMh4XUR0prDHRYtkFYqoS/xt7
d6O59OJOsmQypD3NbpLuaom5bGwcFTB9kyOJA2LKxa++JjgoryAtWDod41Fia3ejh9t6D5BguK/Q
A4R+ygLrHP2QEDU5WqG2e5ctOWGrmWkcJIs6Nn6A1yKiMzkU2wLjdvhwGusJ7aay3yQ4hx8TqN7N
Hqz0jQYUpewchllGwsQr7BMxgasgiMAU8KrdvVe9HXHHPPeR/rJVzloDqEEzFQRqzQYbjD0n1zx7
Pv0pLo6J6EZD2MlnR3Lkvd1Z6c1u8L8nZ6ckwaNZ3F4ufDrlmIacfI8xsIlqh4wIwL4pSWP8AlRd
PqiepUELfF55uPL+NG1+epp1GacBShoUNaV1L+b9nSJQwCxyIoRyJoQITzNe3PTqPBfERQfy6ShF
M6/N3YU8+F8vBF6vgAmLXcuDw937ueKvCnkBnICn6COCF9N6DDDSJcDp39vJI2X1moDSnldbhWIy
50/q4V4ssu9q1FKMuU101rQIrFNvdbKFYFIeUYW1Di84uZBCoB1+giYuvZgWvRunwr7GxTydcFBR
9XFv5k++LMYCgXL2J5VzXnysWYGeGD2NF6ueQpyp6BoHxHAC0t9f9JbN8hOUCeOInIOdSyD1dpSz
1YuJrxbdiK3LrBmI9JC3A3OOcuql56bwohmMIFoOEB2SUk+N3jvZ9mBmmxphbQJC2ax6bjW5zwzm
NK5WsX19V+N7Z8oPnpm+L0NRgvsgD9Du+ra81v3PiHQcQmIc7lw3+h+NoAEOH98M3ScEZR9zWNXe
ni57ShEIYgkdzxcbTjOr3eHKqawZdr47+b2d0IYqwy+Vx8ixssLVnvNCr+Y5OvnYyxMMnBUKH07j
S26+Mr4IMd/U05PB8Y1Am+gx0MKNgVu6r5c2GnbUCnPaDkTZBFO11X6ukMj54KtucRKz9throW6Y
OquYjXGZcBKuUCAE9H71cUVJOAqfBuCmTeVdIVW952w6I1lBhRpW6n0vCGZ4p+NrIkQ7oE1HQiMP
1KGLKRu1wu/1n2vyTA8btRghhybh6wK/J1+qcsg4SLA4eAzm62LSPozAVdQHOT3OrP2HtO2Qh31H
tK/mDkp27ZADGiCj+8Q8fHjFhxceCclVBl4EWYKjCZ8dqh8/LOD0oKwjLA75WA2jxHgiSSE0i7m9
3G+9GwxnZHRIYSisQaLp3y8ipM8wR6Q+mYaHpM1axxAIv+eMF17Nh2vUEHhcg+VrvBcN+6g92gRI
5BuksRDCyVmgYqOzsMUmxnl5W/heX2/OE/EP+xwpWDxUYBqnnO0JeOkb4NtytcwdMHdn6TMxXdut
iHqxymjakjE7PGnnPjDKbD/HnKjc4IWvf3L2A+5buDuwsX04TuNy2ng6D0hmogAdGVdeE65fbJIW
TPGdSUkNhSnn1w63DSQzxpF/RzYgfhFHMrWJYccJ5BnqG2Yh+ByRePkEex6p2PhWtjjPKnGoIqXR
bZlch/gGL4rXgKYTwxP71kP3YML0zP/7rxdL5hODL+aiCFdQPgF2xd9CL+TW4ANzfTGyjSfJ+uFj
vJaTCatFCEYjGDQjthzwe86Jmow6NX8ETJG9I7/XzNA5czine7s9Atk8inqqrvkVlSZcYJYB33sJ
M9NM445vuBfXxPm1ILLiHV+nJD3IZ925R5xR5OuQyREryvqsAdaQUeIp/q4nkavNY5Hu4hxmzeN6
/r5miSUJfdH9WNoGMn5wnxX4plDZDu/xQUgmpFMWJCYXiWICdNiiXNawT5ClIHYwlWtsWjsdg1fG
FJL9x8xwSHnCschsLQREzwVPC4XLt0se6eIdX/13LDSx+I9XV0PKlJl+FHuEkzy6jCHkc3Y/x9W8
ia8/zG7iWLEYr1a+TG1EOX2xW8TonMTl1IRaJMc0y1IsWppWJdDgQqOFv3XZnBBNJKyWSKQOk2It
spo1TS5DbkBa4eRxVrdolhFdEskgjMbWZIZqh8ElykdhAj+SZYrmH2u5D+BHrGpBPr+wivEU3Bb5
zT0aMmINcvXWbkc3dANZn5hD/OgzJyM7f3aOxRcVC6ax74t3QD7PU8mYQ/x0y/g+FQb/5YgrvGIa
uuDBywzcnl09oAfWG5JtXpK2MQeL2y+XlD4FZkfPY2jrW4Om9cx8RwCuYSLBUoX9BjerALEIUt08
9K2lRlckveb82AM5l8Kjo1BLXrx58cREZllIsGQwHgvqNKkrnpHohWAokciSa1cMsAqsmRiR448v
TDpRBQtEy5vgArDqwrMLqzseBsBPiQohkXjEgCuwW3wi7h/N0jmk1xt3kQ65kfNIn7J/V2hSDGNx
Nc63Q/79oJtbvL/SKmdiq2dub1IRGImaMzkbMZr52OdsNdCIUJg9dSIetSg8iE1F+ZEe0yHlh/+5
k2oH9Y1cU50wt8UaMtg7hs2wMGCDhutwzz+o29lnF6ET+gQeINA0Xp4YxmRXrKlyCxbwYM1NzijF
IfsEsBm8Rc98TftAqMSaEJ4n24rFp3EJIZFJWcQmKppUa50lJ3YAIFmMsNiyEn8CPg3hZ6i9lMHZ
+jw2AU9HFBfzTgca3RHGrPRbguT7XmirU+Vma4u19gHAyb/goWp+xb/kBkxlPoxJCosxL6QF6CIi
Y3+2lzxrsukAzxwBNOaBnJAj472lYDYvtPmkEE3FYgYnb8Hz5Af4aeylODKffAV1gmSpjTalrU5S
cZRxCRh3LIUTC6lnLqHE8ShGJ2sQieUh8xZ63CgU+0k96lYnvtqDn6zMXcUChCeu84kV/35w5sLt
qBnhsYcsQZ7XPZZmqGxc7M/eaIW+p2VAY18Pf6HHsrU7Yel3fHuriwsYwbzlhc63rX5uIN0uS90i
PmNPsr9EBxpnxa9ek8wAAm+OvqYMaHqzFyjgJ/9xjNpiT2GFI4m8gzCd9L+gH8DnwhpksgBPnYxP
a533/Ym0gOjFkwSj4qW8iozXNZzQf8bDZPoZSp51WYpFlLFvoSzzvtVpjUktqfWnixyxBlDzbJWT
KxYpwOBY4OWhzlJAJVPATZYQBXHczB3TZOw+ZkSXcJFZ1cv76My3FpBk8YD7Th0AZ7YF+U8cPcJ4
f0IFIU/BQhnwCXd7iWIRi7IJdg2LvPu/S138KjB0iUTAntpddEXxLh1VPtE8ab4PXwOD7nRJCa9V
4ITzNU/YXTIIH3ymCKRYLapLAnul+L8AepZgtFt304oJw5xbh27O9314qQ4j+xarkzeFwYSQwn3M
UNUh2zvEsseoO1FtaaOrfbUr0Dw02ln8ZD9QBE4A9G6cr9+zO6w/SPBppPga2k/SFw/q+OLHAIs1
gTA6fSR45QMsIzIhpFTpWbitdjyk1pIWWsUs5jYj/RjcR5InmtuOQ4+2RjpLRHJVNtGFQX2P8Y0S
UQ/2PpZ6orCMX06zSee33WPF2r6PsP4OC5GU0Se1nnWkTVRHm3O2zPgjg79mXtrtjZ/YhGfc24P5
xAyTBtGpiytuaTduwjclJ+e8xTslLRz2vd4GlURsP7Ai4RH+kMOTZodkIIQr5ZO/7FsHPGWE0LQF
dRGmklkcCHTQnRMZcH7niIdzdIn5k3TGm8YPt7aw14EMiBHUOrrvpaCZX3wM3+5cIHqDoE1PZkJW
RhhA9OWrzjN8u5LXjqsvlmFw/jXrVxuRA/Dp3y9rq9lCioukDAbKKSLExyysheqhuvBy3oAF2VHo
Q9fO6o4NNrg3RDhY+jrUQYR78pH+JTwC+DExAmxTev3s35qpWXjHgavxVzdzGX7YGLpDGt+5fz+t
6xwr4gqHEdEKD5MZSp68erC9mMknD9B3SUn6aVJOMJg8jXwhY5++n7Z6gK5tleNuWdBbb0TvAKkQ
OkQOEPbdB7DN1n2aC4m91oVvhOLyya0IBh/3g2AkAS+VLzOjgYtGzdbXv4/ilO3zPjgTOP07p17I
CDfIIdpAd3Mb3BGzmZI8xTcJb3MJ6Rex2fJtO6oMmybV7yEv7buBBHFmlX8mLSkoLRINhSV84T7J
UlJc35JdhSiZLZ/eyS6jb5JsK9GO97SyKZNGoxJxH2iev30Tec8U78fvCd8jY9m96OBC+yzU2HAe
9HbY7f1pH5Tny8vHUiBPhCxhL+rxXNsN242oBm/nqFs5P13dTOOBry1Mx8McieNwnQkuaDou4Rrf
x7cf54EqTmf9CPb6xCnp2MitK5kkd6rTzGZ4q6NQZOCJ48v6qamNEYlykcDe/k/ohQ513KesFipX
94ROBfl2wcnHEKQW1l6nMWB0H9UjGmXdS5wM5jKL5h10XjlpA9QvqF/QkEqW+zAguXgy1/nDvCX5
RDasOrg5CI2NtMhwy++MiepQIyYJP7BM73M6xO6M1VT0B9GEMiOt+nOa5stHbWkscezGAnK99QLP
nXwseYp8yeEa6DGaKyD0nS1Mixt9qd5ICkv3FQsEPqoyhPaAX3nDLDYXsK/or+uxzalQQoqBEM/Q
OeB8lHMnN/6AenkEh969u2+/AYA6FeDvS4wWcT00M8IEJMagkTsoxdlZnHWeNKJF2bzeRAseYntP
eldmMMfhPL0pmvrr+0Eo0MlW6T5h5z5nu76HGRwtT6R1B1/dxDfMmrTOA+kXOvg4wD6yWfth415W
+YDviowIdKx0+fYA9MfcM39GpQCvACY+TdgTKjXWe3/xwsoRx/H2iBdnrU7JJgTOj7380HUdvsdg
tsCbgI+l5QvyDS35wpcYjrrJk2oTyW37gyYwC3kwelr0neGdVEehVYCliBlfo5u7cwajh0ciC686
oEPHE6orqlfwbgsn52jUmZ4ntuJ1Zsl5IoVoE1vPpOC4O1kW4A/s5c2UrW5J/XrE6LNwJwmxvi5f
xbJAvhFVXCH+9nHf1vczyQV4zTCXE1HLUiZD/GeUkwvvarMev+YTJPqWpPRa2tdYHBNyNyFxjUMB
g3ubS84BcZFHkkWo/8zfdHMTeBg4VOw6n+kiBGtKGxQQcgkNJgogjIDPqjAhM4SQ+UXwPU/2UQoN
pL1XJAMtH4ND/Zk0g7oXiJ11NmsCyYOrw5mPvgUCULBDrWLGi+TsHyBHdPErGrCyIGzG6urNm2ot
CKJIHLyswcAENbNRjxXJ8FAPFY5g4Mme8rbOK3pFyX6M0BJgCMl/Mo8SDXyA+/W6WJ5yC/r/GW+P
J9njsiLEuQMCEcTzJ9b9CuWjjOgVvOFwYIPBBMvaL2y1XPfMfDtK+bad87RAdncu1g0kTdLwjd9C
JsFcl3wKWsQkcLwTi39JxLvVEEUJt1L8tg0XHg/BlvFl4K6T2wtVYMEXB9YIvLzzvJjScQJafuif
KJyVQOI19+ZpjhRJLhUUxGaibimUO+AJc05k7sNv0HnbImW91pLKpYz23QY4rjbiKFGPV44h98s+
Xn06z1qimNBw0mU24rKc0WxszppFnyAedAGqWxwuMFJ7X1EyOKA+RR4KOWxH9DLdXQNvUQPPs2ep
JcPJ2dWiXnQGkGSV3zXR15JTMBzQ29nDXCj+TcjW2PVE87OocPCOkmKGV+zQEMdq/sKez6tVuWA0
gklADSkf8COQ+lq6GcOt7kGF/hDNTLV9NcVA17ilhq8SBsmhsmnOZrHqkMexqlbI1ZWgO8vg8Mbw
TtQZqo5rjeZBT/7tkBwgeTMMEQTk2MQRW3UoiT12PVgVi2FIggY/hBonEXQ+7fuvNUcCamS4XQ/S
GN+fpb7iYLAfKIGyS/GypzdA1uv7+GqXZ0dHB6zeXFZPXA/kEIg0aqKTAWcV4j3KhmHgKsGGmsNE
sddEmXEWlaQPdxTXvnoRsQxZB5LJI9Da0KPfLrOKmxzxrh/CAcPWrcsqSzqHRYgtuQfQAIpQWT80
1LO0WT/4zKXRJe5Fxvq8uX9fJ4+dVLnYOYAFT/8al+g8xzp+jWEK9SWSYMsnRnt3CXP8vzfrmBJK
rC3QQmJ9qtbLITD1HvszznI6fg9NIUGIozQSYl9cOcUACXe9WwnK9+xDDgH/C9kYYvfkQ9r3ibUa
4DgWJpK/XECE1cVygIZAhdIWHO/HqkiQFMDZUAXE26uWV3dHo2f8RLyQvWcrqOi6kPfxT3T7mtnE
xwdBwXnzPq5bSk/iqZAJE4RH2SEYIqrG0+PlKK40ZQ7lGhibW/JESX6BdNSXNuY91zao03VnbZEv
QLA8EKqhIMdhdJxdZlQ26UEmvCMDAWLcBAiumeXhFHzwku9bBV15NGO9J+ryV9gaMmaYXJ6w533n
geYePscJSJnO4jKIiTnHt+mmWlmGaD/yEafMVjf/tqalmEnHZ8yrXrQMqnPQtweajW+0ooTNhc9M
f2kl2xq/BoNTJOfFW3F6hsdTuN/HKrExeX/W1u90kGoksiqEN18pAiTuh3mhwr0jJ57ZQyr4o+IS
fsigUa6mw/NpM2Rymc/u01OEyiglF7TaWAnU91UqjLIQ8UXbhBTrsp/aVMxItVMXjJ971AbhQeWe
mrQPlLVUdBEyFNBUdPho7gYRNYyF0C3PYYCgbG/Tg7nSo3P3Q/N8OifJ4XBlnUWyLJCAZhvVQltX
Qm5het3oZA7hQSdIUN/GKqkvZvsJhQeMHwltipIhKwjiNBFBNbPbzYws4LFbDJY3UvJPpkNp0X46
AhrfTESCYYBFGeWxkB0T88W4yPZgzxKj+/Ru3+fDVeYP6Mo6Ssyf0kpxN7PZ6VvICX5QAWIchvOS
ygZw/GzypEJA4hk1ZCLc9WmZszSQgLm4zVKPYPLL6NYjM2wQmyD/o5gz3a13vxrcrLSa8VYUccRm
0kFNld6ADBPmGiTRmUS7tFfJpxEieaK7h4yIo8BfeHGmH2afERPEKSNl/sMlP8vRv/Uo7JA/LbDR
Z3RuRd4RwTgokVfyC7gVV3zJJjiRAJ9ciVTRj26CBxP6Ex789Qe9SsA95Kz7kt3jpZKhJ13oleTh
0Er41v2eYfdQVJpc7BcZ4SEq1A+E20XioRzp4aT1mtmZikZENxK9B7dxaqszvjMNU9QbtigWZGQY
h0L63RMJ2sKlNPYIQNPjKqnUBYcb+mH0DX7dXLapyr9GlKwZvSDJ0VDWUdfaSkUAnPnhCZZj9k56
VKTxeguI4lhNAdIGM3TDfUffek84SobjNu8Y/9Cn1eqxE9KchUHaHTVpBtjwIUgt1SzSl6ftDfc6
OU2edD8/6JjPEjX8rF7J6yvz5RBTcaeKMxaiWdMGmEHfRQgV/AlJvb2anOjaSO2hc/P7bH3g0yMj
akfoKmOEDxKN4jQgoFDU89iOaZ+jTEOvmUIzaU7RDGDMkWHC2X058vQUYArI5ZAdt4uVcujCh//y
80EkJQpN0RfBw+snhAaosxGzM570vJoPFnZvxOlE4szDTxNLzRBG+CtHHu6WtGRcB+YL8i3p7GKZ
04AzqjxQSwk21K1fGHzNV9aGi9BX38qJLTR0yBF8/NBFZ+UL4uN50QXnp/UhOY2P3G1bX6LSMM/H
A7Kck46g32MTI3RQRZOezaBgiPBhbifw3J9CsumNFzBI6NeashT7qCh9EcbQcoAKZnKb9dze5rro
dozelzjw4bfilatIFd+3Hg81C68M40vSgy7xlWoOA4NIUXYplbm010yGAa1h1JkY2yksESA69Zxr
nscnlwQhfVgVrkm5Pq+VmIQW1puu+rFodInp9oikycOTS1oyzSpmW4uMSfD8kZd8xhSmmyX5q/O4
3V/H2r5FqAg3DakqUZxANBCtnhDNBVGoIBdxH5iXHbrNkwtASuqDrXVj21KXXbGOh/M3tPUbopD6
pKD8EKG09/VkIiMPhm+01RAadgkgCZg4m4oZt46ppLyy5J6Od+5U9EzsZYIqCmo0w/lPNAR+smgH
gDEQsrXFWiURwYCmq+wL/44zcp/jdiFXdCESVZhu4dOj4aSDq2B/v2y6gGinO7n3ObeF+oRXk2i/
YaJFyqUHlplItOCsvE+2avhY6bFmGyhFDhOEUDlSycGMe2t82M9MyFUgRLbU/BMVLpwGZD/Qqagr
u2DPve36Gx0sfHZ2nOK3EXGFy+KcdUT/VITCwVjENm/8QE4F8iLNQj7ervzbAkEYPbwg0EcyCDm2
lv198zli0X7c8rTc58/FTyh199jTOEwvjuzi50YAbbGFhPL005LRl5t1K1W3U9onKjsnxUxtrU+Z
l5MPwbsR+7kjDZ4g2KyiJEuSmMWAB0JHKmKWhNdWun7jAoganOiAppAdw8XciR3FUmLZvUenyXsz
RKe74onhvWRhOZZCHe7Mx/tY2zchsEFW9WGqoUyu47JEr8TqrzIy5qEadkf8DPdGDKfsmznLnK7G
R2tqVKUQq6KmQTQt9DxiaSITalO7wDsAdPr0Cu8enfcobNGkQRcHMjB0IZ92JRckZbfpJi0FiZcz
uFiDNz4ng2ITQmX17OkLfHO88vnVlR10Ht0+PXnssRNjJ2LcU3QHUhuO++RV4/c6H582OLh3QmHi
t9ENQij1zntIqKKwKYNurJIt2N7XjKIGryWKKAk5IuL6+/6GBREK4DkpfUtfNOgA3JgafYL8Jon8
3g8FNPGCetYbueCIP1JIG4uoU9vXY05rHi1+M0sCN5HKq6cNhdeokJPBC5RH/SP2Uhu3BxzzhiCz
//OKewJoThKeHpT4PK9+8LjIsVptIPJWlCiqH0bkDeu5UW3y3OhkVrNbSFyFA4ynmxJLcqV7cKGu
go6MThdXbZMuZSKvJWXY+gO/dIuZNL2P+lNOgGHMP8B3HdpXah9C2fBJX7biPUhlZg69xsE9aF3o
qsV8Qj/IpHPeLqLALfHUknw11gdlHgpCKHr5J84/EoaE77TycCqSN6LFnSuKQOfRUDxqfILUmJeP
r19SR+HtEm09KCbVfunUdER2NieqVa6Znra/Vbr5itFnro/UQOSX8xPBrOj7ah26zxms9RXr48rz
z1gaUSMghhV6ZPxT+rVQf+bbnOZVrEQfJ1/07IZGyGgYome7eZGSzLmzzK/pNGj8a0Q3TUisitb7
afNaoqBGKm8iopiG2gs7A++8tZ+iAjJT/ONqk9uQcuJVNULjGq35846WxkXvK9/L25aIzKty+4VX
M9YxQyTQXT2U71GPkSqSM9q8F4CuCJ49dONppVuiHenkODxdiFim8wLiL2MkdXS5MOeTfovOG2EM
gaVmHrAArfkDtxNUyAm364D/EgxDiexweJ2IUoQelqN2RPYwd9s9R9SsdLU1z9imJSQ87z7M8AnT
HEPNyDgRvStKuwzVOFfu70QR6oTBVgNi1yykt4TC9LhaDrc1QXc3voxOu+uqQ3N0dI3o8F8wWLWW
UPPZX8LC2SkboyKXcyF+UhgLuxJm58Hy4SXZSoUj+0ouzp26XmiPhDZ9R4Pa222YDm/JrQ7sLlYN
G43HOXkfShTH8tvwK9qXn6ScaJp+UUT4Jm3UWBkrQwBKW7qgJvNvdXcLjyyL0BarTpyy7aqlRIeW
qxL3Ep1cUD4vaYDzDbcOlgP43G7xdMvJzeEAnClkxwSFCE3unk9eNK7JJyAea7V7Ck6B+KaUXemO
g0gASoGqxvhkTfQZ6svmsiPavPhPDzjA9r7pOP+pXY6NWXZiEPfiWCTSn849IMMzywMNtW0XWiL2
kUwKdUiSFANOWtJer7hdPPFqRMsMBy1lO5H5VeAUGFSz1In+jRppkM+FLHUfR59UBIzP+GEPvFNC
853dj+txa35r3rSZi1PemK6Y0fW5K/bdY/QI6FCJJPpJsyliuSL7ZLjGmiG/2sabJqHK6WpXtOto
DpUuHKDW1sY58qmhKKhUP9K29tnFd/MandYt0O5pSfqmXdOgPpQxURfnEhUYohtN5E8TeyyVkBKs
+1gsRGjvi/7ymTx32ew+alxqqIpHxzgOxCM01jTaOZUPhgpzi8hjK+YhKSOMKXpFKLDgO8v768/V
o4S+Ez9z+RqsPxxffhldfm5xR7/Z1weNY5L4b7d137ZqPb7+D2fntdu4tqXrV2mce+Iwh4NGX4ii
opVsy0E3gqssM+fMp++PtXCwbJVhARs7rFBVZppzzBH+MJ5vaxIe6MLNMXGGJ7+cpsszM9SxAa/e
8cxLqnj/UfJs4aQdxjS2uM+Xhke3eTTNYv9iMoH7dbJQ5mOkyuz4GXvA54odV5LbE6Iq9KLdPcdy
uTRn0iZY8DOdrJ9Q+hVP7muNM8U6wmmcVvOSrsk4t/OcZMOQCL0tid8X2+IdozjgF+tq63J03rdM
FGpg8Pc6L+5dpjFAR6SZD+UsNhcSaXC2boWNz0ANzjY5CWgMcSYBJDPAXc5EkK8UiAzUUFHfpo/G
nMDw0da2vy+X4ziHtOYu8ydrViFzgaFgHpDuC0B9by3OeTsgBvNgScSZpMN6tIQd3j8ws5OJdh8c
L7+pavfWfGQ5jgY83VFYMvEgsK7OWwbnsyMe89hCvvl/bFuRO/igcmMSLcaTGF9nOD+TI3WB0y9l
eqvL8k4hVHAiMpl7Joe1cLsED39H/5MlKs/4NExkHJVFi/B1sDGWDA5xpV7WNKw4IVV0PvTjAO7p
F6Bp6mAcx6kbt8ZjgV0ljCYYJ5C01fuWDqY0U5jFSUyRz8z4aCNjS7+OgcYvWEvBoV8LyuSBZivN
7wwSAawrSi3A4/bR3XG001WVf+GqeYexCv1ajYNEwK+eImStPRkr4YArFKO4FnbViKceoQDe5KHl
icPdsRr92ugPM1QcWKesAZuFhS98tNlK89fxKF0aj8N78gKDAD344q7nOFK32j4gOj6T76juRHss
AUGeYuIz3r2/zra8jex+YjMR0mecSj4wkcjZPmfO3dirig5je06eLsYEWdvLaJHTfKUqfOPFP8i/
SGqSQ7FK98YK2XPudISaZDmD5nuFOu2+AdzF5p5Kry7JkEJI1h9Z3JMKa5sMAAsb22dEyapGdgEY
ikEK5f/SllRXS0KTtCcbm1Nl8Z1xRNsx9GMUFD/Q8t6W+GX5O34VB9yIBi0JWbSJd81xlGZJl7SS
sid+cLBlm1kbsqPypWLDyONRTFrMul2NrcIx65qav8GrgK0hWFC91st+qbK4rbv3N5Jxut7BBAoC
DAu01afpDmwH5KW5urCeVHMSHVh0o4Od6UikICFjMWHJeUBKjmwylJs5B6WNWfoDfuwS6RDrmgSk
dpLHJ85Qa69vRexnZsKSKL4an6T8pSyVR/rxTKCIHUR2atUdqWa+jmm9InYSbExU/hlOPJBE3mv4
HI/pUbnq7xvWMYUZKKaXIrJV0rgFYI6dhuuruUUXzISJb+E8tk5+x+vhlUWhs6zTWW4+8q+lbk6/
+w3AzwCvmyykuuAQ6+9G47xqFoOXtBhUWkyj+IMDaA9vxcYNd4W+L39xg+a9SX5Y2hRGBHZDsy14
1eYk06ZkQ/i9HbAt5u+SEVIEUGKXnDTbMOkSPGDeO8Po/U54TzbH/LGgmR4gEzC+DnZjOMBnmyS0
ujY1m5eJBLnlvXcx3tNfZ3xivYn4K50G9xrJh0YGSg0JwgKEzNICXUB96mR3IPD7lbC23stnZfTA
fQhIEQV2XnFIH4rREoZzhQKkXXAJVJn5CNAxpH3+K2Jr88FkR1zXPAyT4/KWbsG3dOlPzM9rbrZc
J3qYaYCMl8MMVpgdgQrS7p9FgD8RY6ObHNdvyeCfLnjFzw56Sc8HnQtWYEW7KbC0mCGJNaeou6X8
LH9Lwv50rWsS9rnTK1HjWi0jtwFgUo6LezDjxCY/HEGpBDafuc4IQaLfMIKMCBn/57/+7//89+/u
/7mXdP8Pifa/kjrep35SYWQ4Ps8P1NprYvZgCmGgdXB6wTuicj5G1p4g//NFvpWfsP590mtKNrqN
UtmgS/bY2yfZsUDK/oOOHWFz6GKQBlNzY5N76xV/I+GhiRo2frqGpRYs4a+UbCVTMtTloEdT287a
+ZJBFaKq7z8/nfyNVMGXq1zRky3PCNNzx1XgoE16TKmBTI7giZH9U03emENPAUUsKRgA/dwykJLH
Z7j6gl+ufrVFBFPsfcPk6hs6OVAzNCIyPcXRlw1Cy2Py4ZQzdw4vigHE8zGivG7XJdSlGy/hm4X0
5TauNo4YlYVUKtzGi6dMdzC5GqxlvZ3OIC3DmpjPKwDY2BYMIOb5stnqqEG3z9HG3eHGtPz5ZqS/
qfiINcmaIloKJmfY+n797lnZG37pasnjiDOmWz9a1YLTGkjYjv4sf05AjNxURP17GXy96NViE6tQ
LfROStjOsPPo0tElQDYRmMJNK6a/I8fXS12tuKT2crltuRSMjQYiRvjG1ON3fEf1Iq36aXtLLuLv
qPj1eldrTI9kta4rJSFKaOmkoy+MEA8Dz7lATEJw4KbW6613ebWagjbIe9VXk8fNaEU8DtRWGT2q
m0ZBVwsF8zkNyyJdx0Eb2St0E78ulMhTfNNo8myrPSi4yFhHXzwJo+iJm859tEiZjkXKrtA0ux/W
YqBMJZQG+TU3n/+8ZK8i1V83ciUeoRSdLsh5mm3PIJqyeFGNJZbW7hrGPmJ07Gg9msbrz9dUrkLH
eFFFkkUF9V7TFI0/oeX327+Wt93Q55JbQoe2Np2wTLuTWANzqIdN2foL0YdloraOJnHIG/kkKQGx
CwzK6WwM9aodm/f5UZCOPtx1vcLqqUvsNIoXZq2sgOkoOLfq3bINARQ2p0YCWEfZF2v53bkf5m41
LCSyQMOwf36qq0D0z0Mpoq5KmmhpmD9dfdK2MIpmSNNtHc+D+tCBzqL3523abFWlx5+vdR1o/lwM
F18WkCUapmxdfbazFYpK2ghc7LzPpY2Qr+JGXRvpapAZ5GbHc5Su++RVKY/6gGiBDwhKT23dQ6Gi
ap2fb0a+Spb+3IxOuFMMzRw9T68Ws66Uhupzxa1eAZ7Pl5FJm67PZ4Z+6aPQyYx4LZOo+RnopNJb
SuYr3Ykc8u4ZOkMIHZtiv69Np2nnkh60EwmKaR92c1SOaBN3t273m72n6KqlGgq6uYjqXQVpt0W3
pCqFZBudTzJiDp6UT/Rz64TVLHVnqp/NdnL4zhIzko2ECGwRxPO2JOuz/IUchQtXZ5+el4m+d2M0
CdSjlv4KGTN0aIeRl/78crVv7laVdIwzLJ0zBcvIr8uqUEWz1wq+dBeyO13xXhjlOBPtSUpPbTqs
RKOeykGAtvDpDBVerIRJM9DEiDcsQl/EKd3Xp1Jot92mGjonT7tjKluOGimzlq1hhExokAMYUrpT
yrtezos+moaRONNKcIVeZ5tlNjH8fie4QPtSmP1tsMqzg+7R7nSf0nM+Y50Ltb8Ysqemg8gr7/WO
okIhpCWF8hD4ySIODMzgec0G1VMEVqaznn9+T9KV0s+4CFWZraCxc9GJUcfI/immCJ7lI8+fp9vK
JDAAqiZ6JC2jTgye/WPTb4YMuA3BQrylfftNCFXZ9LpFpqdq7IOvVy4sSY2CqmFsmJxEuKT0McTe
tVVzKXWHNMjm6a1nvToWx2fVRFkx9THR0DXr6hhuA7kaBrmLt4151LXXPosf9BhOVXCIhL3nH/QY
eh0fN5f65fjab7zq7y4voeiGsYdoIp18Jf6TVEJu+k0IJ7ucl/GH4Z6s9hJXne2dX6XkQtAt402X
tvZZuhH3roX6/nxlTgzF0g1V4gauEoK2jLNKEWsof0K6VvyI4ledZHX80cjAmoajghKtWoLZjs5O
kyTbrA/XknxEIXsi6e4hH5iw+MgDl4fY9RZhg9lrNE18azfU4sFlyQw6MvrtoQout1+c8t1KQcTI
RI8OGSPDutrLiZxVcRHk8dbsJpJii+FCBejKrBGoMlOPZlJDLQHCkdoFnEV4G2d7APBgOr2wUANY
QMkHc0JQHS3/MEwbEeTHRGHjNnZPP0Gwu3bRgpWmu6Bv3Ham1/uieXTT6Y0FML7lT6n/P19BwiQK
l0NLl/5IhX/aa03UhZ5WlPHWTz6SwVs2boSITORIYW9nrLmEwC6LsI2VxM4QTDY4fxQ1dOoSNKwX
P8jusS+8G+ev9P1dGYao6oRKTblaG00pBpnQJ+yKHp9XYTOkxrSTwCvoyNQawVTiKAmBi0gSIiWJ
YfeC6YSlPCdgdfnRyvuFbFr7n1+VMX7Sv16VLEmqqCvGmPJ9DQ7ZOW9itw6TrShu5O6oN6ewwSTB
OLYqPCmLCUsJl7jhwEzAiRcXgnZKJnYnSFAbkOWUW6Ah+j5F8NMEHYkVKvIxrPECVQERS9uBWXEa
T11+m54HK7E6mTnjpg68jxDNpQ5UVLXJioteh/M6TeaZdyg9dRbrx0YnjquprRrvYtsua/GiBfTP
YNJFTC6tZYAlYwJiSyiOaXIKFGB2VE7R4XyGtsBGgcQuwjmN5ucsnurJpsEtQEs+cqbXlgxSMj9V
MgxKwo9W4ZKYHpqku/HJv0m5VFORVNXkJDcs8yrlkjwh17NCi7d9BBtHjaaalto10HcSkCFvgdfd
yB0k7bvPiaakNUZ6STWu1lhXqXLtlcSfXCQ/9qEVBZYjuJZzRjoc449p1F4890giJoEqC6OTVgfv
YhahGJXeePhvg4kus6pGGwxFHqP0p02ohYIiSFYbk2865/ao87mqZBVkl0p91dtLF9x49ut2wz+7
nlzTxDlFV7Q/aeCnC0Y4m3q9wa4v+K4FSJy2JFbx3CnwmUBEiBKxDUliU6mASox0FuanXH8fdOBv
Z9IDsrosM2zfZwJGo9XIbh0O3wUA0mFRsSxCrPQnRfh0g21eGXJucS5pw96VVyq3lDUrrUA+RdqE
EmmNjLtZ7NkNcmOGshyij2ArtsQn2HjUOs0xTTtbaJA5MsC26tLsXHo2WzYADWuGwcI3Hn8OD38a
Atfh4fMtX33EZDiTgYZBvK3CU+nRJ8guZM2udcFCxj5nG8lAA6hXJhaJpSx0tl/Om+L08018+9pk
VcYUTZMVyxgX2qfXlrp+ZJamEW11Bf9x9ivXTRA9ENzUTtrDzxeTxuTgryf+92rXjb8i5/Q2BhW4
CEQ/uMaAU8pk1RRzCeWv4B70oLslg3BpWpuzn6993fj8s4LZuf//Sa/bga05IKbteX/OLSq1mWYd
vZrBK+vWLcA7JqBwAwZBngG6Ufb6RRJfyIjHknFcsfFwL/i/rSB2auFV0ywnOyZduvz5Jv8kqn+9
IAOVQ0vVLOuvdDKkvRSqvkV2BXqQ1nM7RUIvP2QoBmnTobTbYwl7GrS2asuoVsGr6uxAsKVmFqQL
T7IF0Iof7QvjqlQCHelocOp13urUlB0F4mozq+Ds546uLHIGU83Mo0NvOFV7Iz4p6ncpOctJsjQs
7g1TvEqMW1TrJUMhC6tdGsiRaQ99sIn9jVvC+CBNVF5iTeAXkHf22aAhZRZnkpzbhXJB2E6QOuoy
1y6Dhtr/ja0he9k2ltCQy5H/D9BQ69ox95gUxSaprHEP5SnsqBQ0XXHoqWi8dFSEW1UDkPZLGDAt
y8Eq87kb6XePEo4J4Am/b6fNf5Po3glxxpA6djcBESHXXnLgkU14H/W9bRprV3+VSlOapKJ3L4cb
Ebh/MG3pOiZIV4Raszbdl7h/q5D5Kev7KN8l4V3FHw2Z1OLvTXu9fZe6vTscggIaWLYQ1Ih/xy8p
yBxYTwkyu47ePEfBwkA7J3QM5FFb4IqZXaNbkYSzTGXk2i4tyPUDAm1zK19J7YeWLtTGicOpCXwx
ccR+acaOjtoFlK5i3p+KwKGkE1EmrPcCP660ZZxrdlo/i6sZ0k45gHXLGYap1j/I3TKLW+Atywwu
gGCOmoBpe+hQ1kuo6GPCgna2HtKG3MBAUKEW7rroUJbIBDTqrHO1g4vkg4mGlmbLwUng948VomyC
eW3DlV90dqiVvyz35MGlKZE0hBWs0x/wVroI2p6ONRjmXNqTa8jgll1fnGuAk8NsJnrpukihMlUE
8ooEs0ReR5VnghyvC0ZdpJpQUxr1RfTeUxcIgoYQKlDNwT1onI2FrCKLGT24NbkqPBXkEBWpmLV4
Nlg8iVXQwjQFfsxMFvo7TRtSuxXLmWeiudcgllxNzYKKuEzReUK/s7eY96nvIgM1QcqolHvoLCRl
vY86ZMzcy3jPRBwjOijlGbJSQBd9OWBc59nVG0mY4aMBqbN2eJM5kBlFmajgBBGQnQIMaOhxGcK7
VZ44Jfv8ILngUQpIzrrdVJtKOZLUBdrL3jpHa/Czhbj0y403hE4kQOKIHWlA5KKAQASixnB/9wqK
9QmK9p0AZzU6RQjYVPrUEpqF5A3Toq6XZ0jzElP96LyPW2DtXLmbK2dEFOtuomhkzZ67jFF2CC6K
4S/zs0Erdldn0DT18XgqZlL9qvhPRgOPPaX87Dck1UkqrdIzdiJoXZC1knVKIBHPDG8VJhbdZUAH
VATA2G4TY6+Wb2m57jZl9ZA1GwskE3oOtV1DoO4sBNpgWhlgmwhmje9d4sKfei5AdKDtg4CVtZFs
A/Gj15q3yJTwhKlQcgNCjbeIKAR3ShbNs678Jcf5ftAAWEvqWsxx7PZjR6XuyyJ1KvFj9PDQgMzJ
sxvR8LsmmYYSuabhgCdLqnV1ynp5rYVtrMZboG3k8Sanu30+DS/RY72tcofjPmOuDd0psYd7UKhA
d4Hh0+cWkZ2pyDVnvPlbOZ3yXSlPRkcxjfotlr9XFWkgCVnrWXW0jVDjfBceEuD/6E+zH6CHFPMW
jiR8cXPWQjkBz4AaxgdsI0iPYj3JoHkwz0YvqLNTdUESmIG1g5WL4zcYTm+m0be95cPxJz+4Oh41
1aTHY2mjG4p1dah0ahrS/BCibfHia7MEVMyhZUOB0C8vNTDQV6EaVWFNpOVLlhiH9qR6N2hwMZNn
bvyQHisAtccIO0ZGJZwISIYIduLPZMPxQ0fVpvy3gzUNEbDeD/A+EKJiboiTUAdnG0ymyj5CEw9z
hpN6Fz7qiH1wvmIBxuxLn4hU8XspmarPpGzADuC0pyKTOIQFVX0S4OfgMK0H0IKkYe4kB5go5m44
Cq/x88+JBIPGv1MtjT6nZo0daeUfeeNPiV2XUBxVdRRvZRTSQC8p7ptmvPsC7lxhPetAyJS5rYLr
xgjOrvnfGfgMPTY7FhAAriJ4UQJEYMBpROLGN2Zi672kfeg0w7bO3ltO9bbfKBXVjzHTWlqQlyGP
6DZPRajVAypPig8oL1xydjmtciir4yBbhFi4BjBdO/HslPWJcjcUoYwIhxK+meA386jo0dxLZ3Eg
gdmkwRPX4MArWBAgRJGAkvLM6T3sKRKGeotaLReDlzyWgjzrU8jvyiUn6pb8BkEk7ltU+42HBUW0
rh4MsV3LbbSWzHqh1gBcWbueiAwelXEa0Qqm8+yzKPp0ooT5LKGOCleFDoo5PJzdDNjIGGzNQF4K
irtKADC7Wj41UiARWeD4OswA2F3Jw6VVpUmSBEuR4yaC4RsXkZNiTit0/q4O4as0l0HcVNUxRaJA
aPGbeMdwjvMPOk+muYeATmnTisvBfC2MdNsOKKMk4WqoPzSDBZmUMy0b5i24J9j6Bf3zMcRbzbIl
RgRC+NZS1vRJvyHa1xW6RojqlNkxMDz2hecvqRTrFpHK9D4uT7kLhQt2VgCHOL/Qwas4uVITWJPG
qSvOO1oVyYITuTKBcDVzc9hrUHYz+bXqj+MBlmUAM6iWQKh77ruW9guVqcOA+UeKAjbp1lhOaHEy
a9NNYko7AXIhTfSymOdIKrt+c+8Z3kJlQpxuGrc7sqp8iB94inCGD4FBEwkuS3H0mpNYghfndJIy
5s0g3QyvdeoQWSwjXKSRuOnNVwsV5d6bpxWdaQXJM38zdh7GerzKz4tiza/l8K/ItQxYKNZeEIZl
qLSLiAoxdxuDr38xOfUauCUUJRQjYosiP81d61CFfHUdYQ4AtWgSgpnMNJCy4PyNY20qM2AjdoFh
Xbtzmd0VXp3ag0H6msMjE82liqoRNLcCukWZe09NXYHC6qsbsIfv9r1GU8A0ZDrFhPWvBZ2m13qV
NXm0PQ8bmrNjU8QzprmFyUt+o+aWvjtANAbe4jj5YqY5lnufYswgJ0VKH4DikUGJ52QpuzVaiahf
p7CIfadzD33CmEd4NSFY/xzhvhmNaJquKBLS8EyfrKv2T5Zqhm6ybbdadjijO6FNaX8L1g3jw2+a
TF+ucnVwB1o8JExIIzp4B6lGtxSYW37K4ss4GBG7y8/P9O230+luM07gXNauDmS3brVSVGOIJt2J
CQ+ZKmk0/dJS3/x8IWlcBdcHKSc+UxPdkEVTv7pSPKiS4hlZtO3QPEIIEsnHeqMUs664G95MZKKJ
hTcuOb6qny6pfV0sUhNY0pDxcOdwhX5kSxPWJJPvhWWXrdJszjwBEXoRJh8DjCgj8TSminyK+mlO
+e1r8Tqwuhs39d0L//warhq0gm6Vca/zeUn5jOjkeishm1MzkLL+/PS3LjT++qedYrllOzQaD090
48xLXODNBznfEVd/vtCtt3y1LQQj9WJN4UIx9GIPOSsPiPF8HLga3uZcPpzrG32V7zrvGC0blsEq
GrONq3d4jl38RbBo2GpEAZo6RQSuzJ1L4d0wrBOG70K44VPWdWhL8AhkZAsg3VEiCe6qMW85w+vf
BiVdAWDAKEDGBOjqDXhlIBSq4ZPVWhOUIA+96Fjgz2ej6rAEZcLae5foeC7slHbTh4Lutjar0Dg+
hvcGafdH/4QI7V1159+nCOerh44TizJ4qp4iaKnkdO8ZTq8v0RI1f5yVsIdECTbamXtEZKb9U/Ae
49uEcOa63tbHVgdIsUXzs6zvchmYPizh+wQtiRW1dX8iNa3LiQIH4b1PAM3afkK3w2nluR5PhZf4
vkzng+eocH98uB22j0gFIhbKo9CtA3OR1au8m3riFrnkenDcaGFy3+6hCO8CBATLhWVNYgDc8qHI
UWKYU1A1KMr2swZGjm8r7+czDE7Aq/A/6KSICw8xkHatGnZHCQnD6jl/Hji8XoUpJzWs93oZOeo6
3anrCtAz3ovktua9MMsdmgVoMgVzUM2LcoVH5iq76+fKyGukjzW8GLv4CUAtZC7RkWkI/VafgmwS
vTPWfjDW3bLYRTMk23lD8DYNtN+RJpmp+2LPH2kRB4veyGFRI/zdAvVHQzY8hI40qh4i94voK3IW
1Ohzc9Usd+TaWBPUqImmE2kCiR1hTetF+B3fjzTnE8U1JGWU6NfaGjJ09RzMFMSBE/hqxgLF5Xmw
kxZ4H6xR3L0bliWWBMUOa85FvMpeUatF+vCSPOCz2YgTwZhY22Sh7ka5KctGkXFA+DTHE2HvL+FY
YWOEEiEOE/yHyhV01j8KXxBB8AReRljbwVWtEBscZY/JqnajmHSzjBcJYmjlVNhgDUfvaANs2n1P
+WEQxVHoTKY6fD/qL9hAw6R3pzmKH96kQgWRO0qmsYCzT7GI5+e9tm3WxjZHnlbnIjlvAOXN/S9t
jeAtlKXoodrBkrcfkdnYYQ+1QYl9kYWjsD6IJJ++J11IZBEQSXoydzRun3Q0BwYo1ZaT34WoKysH
EcT4A5lsukoPBq1b5j8JJRmEJmDnwa/q13nZrPGyXkqQoUAEHstjQd2/QP0e1cIIaDVA6jlUsTs8
GuaxnczMpbDtHht0tDX0pBPwdP0KBgXin8N0/bQTI74hZfMk3WLMBivOXBpbHegqfE0kg1JA3pAl
+2nazYuzDR24fKWP5j1rY+OMGQREAHNXCM6A2mbidPHUa96wcmz+0DzK3yiCpyib2e2lfk1QMpX3
4kP7O/pQ7sV9hUqROEO35KAc6pfgAwYQY1hzny3Uxz6Eh41eI6IJ4aVnEvZmPrQv0jZ5DpDXg8RC
EkoQ6kGLTJW3AJFKyJcGahHrvFzQuAnjWSMdOuTLxkjqL0zzSJdJ9ukVGHM/uFMRxSwdF5CwMQvI
8H8jD4ZahIzkkDylWUBNHt6VOEsYU71ydH3u67soepIoLah1YACA5wqgM3hsM6MBHR9LUwsulrso
5FkCyWKYC81dri/14U5u92r/ZMgzH7ky7CDi/ilWHLeeVB3UikGeEc7dFxjCEZg8oGmv5R5ua75H
Hg1C7wsDQ5o99AMaOmK5k4OeV6fgzNsDzSmgXNLrz8fed7M5ssF/o/5VoiZU59qj7xJux4lPUG7a
kmGO7s4iVMOyAz1FcCom6gEiULPkEOnpTGgxabmRT3w30uE2wIEAjNBpUVzfRmtpjdab4TbJNjhj
6Gf8Ev0DWKKxuBzHDPo4kKLNc0ZdjplYMNS4ytzI7r6DDX2+C+OqBoh0Gl+g1MKt4U1yjB/v9FW3
tGY9XkBlPsmp5yEqvmbr0YXPv7MOMIbujI3mSPfuxhxJpo7wBKMLNmcFLU1DKg61JDyz3sfjLl3A
ZFkJC3Her1r+6iH+Y70mB3D/wnv468Z3/S4B//RCjXHM8DlxSsxB1hIeZZw31h0lfTHMpVTcFAoy
USHY/IC/RnORD9sig0+1yvc1KiA/7GCXjSyqiLgq1q0v/W0G/e+XNuSvNxZavZYbIgtuTOesuVUh
IAAAItxI/UmBOarQhQj+kyxSAfUn07IDY3yV2gy94LrpwMsgzQLnR4VVeg777OaF/iRJfyXrQHwU
UzFVCrur1y6prdILhhZukWR32pV+CB6jff8WrtODtc5epWl31zwOj8qd8kzs++U90BwIj/5cXmrz
YOsv05ffAGj15UigGhMFOC07c31Gywre6j67jNQpetlIeo2EzXjnPyRH8VcEU/M/WD88Az7vpkWv
889c+9P6qcXMkDLLL7YKwg/nN0X7XQlvmkjFuky95yw9pNixIEd1RsEJI5Y4gnBFoLPatwoPzZ9v
5jsAk2bqgNSAbgL9/dOz+3QzDNfPjVca+dbLFNtM3Akgm4mWgYvJMYsLsdwb4T0d8uvBvUGXWHGj
uzwoOOAPAoI/yF/H08SjR0RY0aJwmoZnu5E1ALPptMmQQSihNA3eVAYbpTT+jS72t5k+rxEkiyZC
cPjTT/50+9FQSUMp1/k2lR+Bn+TuRkIxjt0Po0u95PEz3RuztXNjYUgrjeGdG510EdodZq8/v0np
D9bieoGalgI4UjVUhbH/1+036Fbm5pGcbwXkqFA4RSNxnJVOyw85YlC6quC8lth+TVsAufyNv+yh
GMN54zAFIPRiZnbJcU+2w1q2ULNnWPCep/7CUGgI4/5D0rnk/zRhlmG4gIZKNA36mR4sdNJGYRa3
U35OiaGbC51tloPQQZQ0WJhHYJGQUBEC52Q+GEvkBKAsx6jTsUWKX8mv6Fl8Z2QFUkYaJgXlpohb
vBMhivBeKvScRhd2QGwW2r7vijUNlB3qqwX2K9AD0Vt41d/b17lxlJkZYaQRTPjndky09KlhMQK0
DQw+EAKzmCSQKgjJlOkVP7IRbchaEO1SR8pnxQiPnsb4rPcTFWLbwdhmz+pj5gTPYjvxRwkvfd++
auZDU7819PGQER+pm2o40yRWIrK1hrBGgai0IaXCBsDl2A49x0OwzRhzmVy9aMPO7NYapFLk+KJF
jd0CigbJFNK/jL+MjzYdMqVARigJoZDlkOP8dQPyCflEXE/qSe3ZaNkVN4kF49q4XjuWDgrdAg8A
jvAqjLZ13halkuIzwJwqe5TyjQyT0V806i7r7+vzqhl2IYVMpT340Y0Q/u0oiLk4iDCCEdjtq4uf
RdHwai/Jt0O/1/Gk8nZC9ahSEfv1faV6NKOpNkv0zoZdANFOWIbBFlmrQXYybRUWL1n4wBhaqJmN
KR94ats+M/Ofd5c8nl1XL0gnYuoA2WWm99pVq4bwUQWVDkEhdDdyZqAsBRU2N+0C9HEBHAYUBI0b
gn68q2D6CgFCPsGvAv6lFZHjVxiOhIKTuu00AW4nySexv/TVx427/KbVQYGvaqAl8BimTfc1BJRV
YCVWec62PoJIHsvEzNk5uMNgTaFgZxOFqN/7JDvmedJoWONsY/PJNC+uB5ddhlLPTFQ3lklJPYiL
RsDua3j53vlhGOqJyTzJFeZev6+kh0F6uHHzY4Pt6hUbjAIBzDMUJF+8asD1ghjFvTcwX64Z1ueH
Dv2ie1c40yPhkIrnMwncGDhuwNtd3NvRgK4cU211mnoJHn33DShnzR/Wpk6OHYDV0fcjNu/GXf6d
5OgEe3WMsSCrZf06DUhKRR2qHChtLU20ljZcC7aQ/pystrbqLnTFab3YaRsHC/dlkdDaN5eFuU+7
ztFcbXZu9uTldgR+tZGlG8epOn7gr++QEaChGqKuaTLj1asF4J57JU8TQHAKQE7ELxJmNJnROYF5
LPpwaQhMbxS7xk+S3JQ2veY7PVR4AccSc3gihxqKwumAhJf1o5eDs+mAxqPIEgN2MCOIvpa2HsyC
EVhyiSK8lBCkMnPkFeHSesmHMBd13ZHVjhVP8glqLPHwG9HwH+xo7viPZ8TrKXgMxBKZaPz8aa7Z
jcCZDBH4tagRw0RRvca7uVaeuX1WZNuoWpV4fDbYeeeXLj8YbW5HjP6zY41uUBYhtQcQJmuPIywj
8sGDHntmvNDvb9zRuBi+fg7uyGShaICciW9Xi0WOLTcIpCDbGtlBI0owfRAV9B/807mDv8076kkX
1GXUzX++8t/r4OuFx3D2KS8RGpAIcRZmWxNoA6VJ+EG/EebNz1f5Jv0xJAmgKeQlQ5UpGb5eRjXq
CORHkGy1bt3Vq4D8VVirTIXVk39eGCglMa9K7bSeq8GsUZ/P2RxSyyDeSGm/IVDBG5MZxcJikWWw
r1/vo3SVs66FPbDBYlhKBnILPmZ/QEqYGjQdZZn0OojyPEk55n1wF2CmGDh6hbn2mMaNmGLmmZH8
CI1FghYx0j3q8MRQcIRyFpiWl3NTuPQCAtrn1o4QeBynePLAZDVZ9wZOqICUfn638l+xXBeZ44yw
eE5lXdSuPuF56Eyhjrpq01eGXVQvnnQX0aCgeaEYDOpJZ/rBbouT5OPnkXm4CFkTg2FaRugfNAwr
W8/pdU4mqF/9HUer7yG2N2wTTH2goKiMEzTwADWoUNnMpjfufjyzv6z88e4tmL4QIww+zNWZjnd5
YrYc2pshBqsPgl8yvamLEr4+PVNqq8FHGD6FLQ5BoDitfqf2vWMg4kXWFrrvUYqX7Jj6xeCuhIkm
xeBa/IkIBLAf6plbojUV30dtNI+qG3c+HuRXNw72Q2baxHHPgrp67UEqxmLrC+CJjPcYOZM4exmi
+/8l7cyWE+eybf0u554INYCk26VedKYx3Q2BbUACIZAEEuLpz6c8J+r3r/Q2sfeOisjKqsz00urm
ms2YY/y+On8359ALC75ENTpANvhPIxuRn6LnYbPZwIKdj+PCRyVQSjRRPsYKMB/puL2TUsqy/p0I
/veR//zk5vR4FgyMZZcwthmwhHH0oI8mvg3OCb6eYt2SjVsUQMDy3Co7iLDgF2ePq3vUYSdCTAis
XpHNNpcD6C44Nkpo2agyt5+ustmFV6/isxMAT0f1TJ513dKneds6xsu0TXWf+Bdmj041vj+nVxoN
QrW0E8rVmnKwqgKC7FvXLwBsElt5sLoVeji+GuTlOnf3XnjZ5v2WBtRRnHb59qTgEPJwhJmpFV1T
bym9h1H2tcegFbbfLufMzs7btPsCCfw3xJt9olWBUirdHbz1jcPQut7KYwsc9cC4wSB5vqNbSSab
LEr2gBBdISz+lNRSKJd1NwPm91jK5U7i1dPAhWwGujR9pB9pK1A53L/v4//rjfm2kVrdZ1R3F+KK
KrLebvZ35XJ2N9JzOxqHuptcZ7127FZXFxK5TWpKTzAWdoYoGjVnCRgGF8m8KUg/QIfZnTz1d/0x
KtqTM4iVQzhAnpLXqH3yN0gMzEDThl+np13R2QcREdrJck0mR4WnnZnUe2XI04hSwJIbtX73U/cM
RI1RjXg6gIwel1UKH8LRP1XrI6zDiZuSy01c6Yk3OahO00iiXPx1Qvfy4na1Hp22p8sw3T8RP0vH
STqr4ilwms1tIhnDihAW9cDuUs0GZCe6m6HxmFbUc4zhA+6+zYCyTEkkBk3mdXh4jg6X3WbzFmIl
u/yrnsr5RfcWbDtKwEhsFG7WnmeKpVEcIGNQihwKD8jQ4ZdbGjGYJwFrSFVYoGtuGf1CVkorCoa1
07sdbHIP7aNfS3WDjoFg4AaXOZTNsMBCfClb3ar+96ykGlnVLh8oLCiBZ2UVd6eTIYx9BlcJlyi8
yIklw1LKBWnZJTKB/A+trjbdVknbJiLf6MNEYYknLCgNvJHMHXHYA+3mtm4Qk9hqOgCes5EHm1s/
3LxvFJJtHwAP0fz+zOPAiN7LGojkb3aty6i4eVnXPmvORvYZsH2a3jQ/zRwsaJKONhToOBm5lWZm
fDM1GboZ8y4DdrGlow1I43Kwn0Atry4B901BLdYkYd5a1OeGZiswY2fvEi4TXHF1bEST89lVasRR
P4OWatsGgkLeXXVTZJ7Qc43HWWuiIdC8k/CK4ePbDKKWXSxl2lM2xHdZK4gkT3702te3W0S6RnQU
oYIHzohIbJxmhWo8ckuwfO3DM/Aa56gIiJHkL2VoSL3i6MYk/rRAansHqX/u0rY660Rvl6sdP4Ln
5f2seKqOJOGpskO0DSQ/T4caiiEKWW/3oU4T5nYr7APkPFe/dexdEt9YkVOVD45ueB2jn1ydFg2N
R0taq0u5AGTDabCqfKsoYEu9TjaQYm/zGCTE/vCuSW8SzFUF9Gh3iORg73la0oafKtqqB1gXkreO
IWTIWlPf0iVbjkicDjKkCQDFQbUHYRq4GK30pWxxgB4ZNjHWnBoMIretiXQJpMdnfhsmBy8KnZya
TObE4NYubptzSV/ELPmqoM+6uIVqXcs3uY2WOnkI8xrZMtRcuqOqPj4BYCRPA/xzdOmI7izqPh65
d0BnoPByODAhImwP2y3PuHgFVFJELdFIOn4S8MitnnTta8myG3p3vra6reV8ESnLmzE24plGte78
WYEPRPyq69KS/Qg/nsqbeugptPjpXiwNUTpub595jzRDWnoyAgitW49W9zCz4659ezp8nozOA7yW
p1kCMLR4IxdFR9M1d9uqgzvHjzIgCENbqwjKiR6xlTjUooIhV+510V6vggrMU7k/GXSZuceW5bQi
R4YU9GR1O9axdJX38gnUWXTofOAvybcFe5qTPofPGvkWtLfObv55Lnt6tA7lcTv1Eng5yeCS93nY
TyihKb+WvVAZlyhHI32eebn0djFQUR62kfeIzYIIC2LWy0q7zqVkVCn9O7aXwnvkbzL7iXz1MQAe
d4ASKxlW59VTnhnnr1PbPqBy2nb4TZi44aTsH5AfMVwpswwg36pJXatCTgaTEdkGabHIOb1jayTi
Uqi5Tz3EVaXSjlP78bSuV/eEYmBuK3d3QzkdNp0Nt+66SqtprAQx9LIkX/FDRSYfrLYK1dWhpCMT
caxIF2f+u7h+0nwtblzL7mUcXWaP7iqRtnoHerWWK6dTDlFO8SG1T6rDQurogaIUBQcZwkXIAAPG
1p0KKtOvOHO6sQNVnXwKcAMgowMAZ7QWmrbUyi0VSCCXbck6QIxZBToS421SmqPzaXbuDu5QPyiD
B5r1KDWUTpENdVjQC3pWB5vj+4G8RivyT2BeM/LIUTbYIDeg2ioNLZ9aylzsLByXMNHdevL542KM
y9YqTQb3CjTsbaHIPN1womf9dssKVTRdhymqypKVnh3pZpc3m98kic3tzNvmAZImeXC+2QlGrLLT
lqOWlu4BVZcQEtLs5GgDdjVQjI1pErBZ+3vs6J8F1L9Rfbv1jqsW3qFNYs0rNyslWernMYIA1fwu
9e8aGAvfSN8gBhL8Tlbx1VrTqEM/FL04pSE6OsRkp3VFsqS4zi9IleSTRz58cEnvpBbelXyka1vd
GBwk+j1pLtKstCAhADWriCR0ElyEoo5PQZ5NkoQmO9dj7xkGaomIjG+oU/m6LTezDSxinemtGJ21
QZxOIs29gdX3DDK5cKMbbrkZcZaeiStHwGk8BU5ZqM15WTgpOOmVUDaBgZwHAm3R4HzaZjHBaKBy
peCTPPpXBEHA234dVBHjtJyDlhIUiXW72KzB+bBub+DHG3fS4d3vhEsNRWQwDxUBrdY7Gx9q7qgn
75jY2tMD1Akyl++6oI2xkOAV3t7hUlOCTa/UQSE7Ydyj8oobc7/ajw2e64tg+E9A1vDIdFJv5B7a
RPoEbv8OQu+waXSqm067eRwc+zjPB8mnbUeDifrm5eu4fz/5CVTXkINy2a9OGxwQrMolrMWI2oLH
viJdcpjG0qQ62hLqFHA1oojI0qKOXCI/5BwrF75fLsgxf38OnqZ23x5Q6nlgncuZSvWmBuN0e1kX
CM0gUiHFu0Vvvzue3drl/W2WjcCum+m6AptENH7k/oltOrnSIwihMxtsQnSsA/pmLke7LXRe4/bo
dgkU1b6XC0QCTihn391TYceVHY8uNKXfzHY1pNHkgujNtZ+g2GLCKSoVFoUCiFwRwsjp/fk8LHA7
4eYu7Ls8PqBMlwJCHxbSEPLWFPLc/CPKxBcZv7MMrNmuxgib5D2Mxfns/z57ud0ID2u3m03WqVdR
zTYMtU6kf0usdOJ2Wl1Upq/J/XbuaID9nVOL686Ta0Ndl9mgalBYzj0FNSLj4YSylRsL/HfRNqa6
+Xi+1b4W3R5tBxSPAZylvTBCSjWC5UDjRIUgH2HIi3+CyC1bnHBDkM2l8AWs+hbEXfcWHM5WpVk8
kLS9Xw/9rG3BPVGowwtNJwCcYA+8BhJRZehEQIdoukGI8/6Wg3dL3e7bfZ0ptty/UV6ge+Qxvy00
9AEButeYdvFQ6eFb30E+868Re6XrBOBQHjy3Gkk8yCBxyyytS/uUSzopku3HO5TV7d0TbbqTXSEV
+Yb0H9nZiRwOQBtHNDKCXP9gkmt68jc4D/zjYQdqzouzabtn3QFDRl8/cC0quG0wsuKEMgyoCdXW
3h/KmH0txke9d6MTgaqV7gOqqC3X4z2jcIJg8nzTMuPqRQKN7NVPB500Kh3VZPC6TdzC5bbRpSzV
orGBRDKEZag8RKhJ0OMFBxFAGNolwKopiDp3zVMq7tvORwbYaQFACKdng3IuAPgTPE2WciO879Pl
U6LG0yZuMQsoQFo1HOfWcfNkQhCdBmD5D+h0wzppUPhx6L2QSIDDpb4jRJaP5vMMNgynBFn2bAUT
Qu3DUWqSqZgip2MSgMSGe8QEopAV0/xO7gvOJBF1i0F4NwFRnUWBZG5s5hlNIOaGrvs6WeSnZ1eH
/Re3nd4RgPm5U4XmI7TOUJqYRICkYjJUYMC7APRjbNW8HMmQQVZu9w6Tx+KwTucFj7XoFlaoWGAK
Y8RyD3WRiqC9BdcyqtrIPV0FUuM3fAkKfRy8Rd0sfwYlBTCqg8rEG/45TWy0N/L8C53+OhoGoGKE
C9o+vat9Y8pvr3824Yl87aDcd9dRL92rn+QmwhVRXrprz1Sv2rf30STagihkxWip4zf6kbqwdUIy
boOj4OC7ordOmdaOFRMaBh2KVVzzXeuj5JvWLYj3MFWKVa1IdaSw+sP5LdVabrwxpOyP/Hq3MWsR
gRLpQepxWOQzwZGjgQXMbH6V6iCZewjAxTxCrA5xj25dz84loRILLNsixQ4NQws2CzhnbkDKTB6A
St/RV9PaA8qiC6y1LZdhr0TRAFWha82rTo20RUl7DmXs5YtMROsd+gSIAmd84YGzCKpwx6ubxyZ8
WekXLRORYh14pDv2EY1hJE3ps+QEb2EoRZQC7QaYNkHdXEwdMWKUZTNyQfCE0OknNPonUEjlFFJk
xcxNaNoAXnfFsUP/GY4dRGzrlgPRoc+eBaXHMXMlXBrsOgI/H5tPkCnnwjldcApoiAMkijfUebgR
1TEksb+q3MxqgIpFt0JiiOsQGFYKETycu11RP9ko6PDEhSioWGluFdBIc9ZhTYXM52nWQ0bZnA+F
kqfqk7WiFxC8H6uUU3vd1If0saOdVrnRuSIgkzCO9ibxqovFfc4/yJvS2oqoz+jkdJFlX7V6t/f2
hwEuqPxAuCFV4D8yYX/QqJcD9NHNwwV1BF4fBOpRE/vA6YfUH1XVaXvJ36GpgVJP0jY8SbJpF4kH
OgjGW+g8EU2Q4E+xwmh4ppkOMWk4SmDkRZPg5GhUr1rm2ah7kIGGwQ71KOxLx71BaV8hFqbuo1kG
Pkm2yVIwlQvLldBUIp4ERrALfj2BdNJ/XdNS1A5nR3uRaPrDXfL9vdfxZxQd8gD6lUEXNNPQEk06
8jM5nkdX2Diuz5aTw1ApLbv4YdqDwo90H0Zn8BiUXWNOdHyHPLZmHT7gdJLYKSCN7fYvlaNWI9Vo
e/GdZHmYj2/3C+3ue41UOryQ78/DMuc1a9EjJlH17t4v3pU+7rijYED7ub7Q00BthYOYzu6cbjQJ
9ZszSsIolEg5MpHZdnPfx9nBrTtLVGzQ//mVnbOJoIZHqV4FKh0GbXZd+Mz+/eyHSZxejPSAquaD
u3lv8xbQ8HfiFUa7LD89/E2+Mc9FoJO0KQm+aVpwfv+E5nNUf4Eq0R9eZ/34iMYXyI/ollRdvkBD
n/bUlyEClm2W9n5bKilCCy/KD03Y3p8ZqypTVTuGpELv8e8ZP9tlfixvcjw6QUxbIgOjp/FA5WWJ
86ofJu/X02xz97vVcVI9HoOQ41DS4lg9XnSb1CRG/36IaVpROsydEgjVEMnQGjXNSjGeGoW6+4wH
UkADz680I1m+v9ag13wIDWJkijLm4DgajRFOWUZ274o+AskcC6UPxxj2Ef8ZfPWWshj1MKfeumW6
DuJHS295cCBBHZcQbh/N2WR2eR997XujydsZ5LKLZLJzF0vNn4WW81XTCgMetyf9Az8bMXQkt1r2
bnDzLuZuIrl+y16O5l+qPwMmLkY3i5ZnlJn5EDt8/9L4dLQoe/7uYwcptTXyO2LCywWJMG+5T9oN
HZvSRtvDbZu6ux6pDlG7f/I+LqZ/EBPkk0wib6SDqGq5NUvsGJ0d6x5IATjvgxdbkwlQGGDXgJll
b94DWWtV5iTpvcliDgfXfJlZ6x1JJPO57CwJo8XDquwPyZTFYLD0d9Zg/ZGboItpAxXe0mBhgG4/
LIh310hcAGsV9ri3tiTRQ+vkLuYtMfC8jdkfp/byan3hpPD/doMc3SebGFDcvDVStwKgMgD3rrkE
LGMfbMA87gxNA5OKghgvJx8VvyPwAS0OQTtaQUn/IuaggfsSCPoBCiSmIdYyTJezhcGv60h8dt2a
S3TWewJTx7Ba6D4Y1jq0v9pmaPaHE1pJRf8oJrG1Y7HAeB+tET9kjJ23eoO97pLEtz4QILNqfv43
XaAp0bbH9aLCUsj5cp3F8CF2A02w4gsEtnIrQa45txB2ihDNO4tRvz+ZLHYDVfSgxjy7d7F2XYD0
XxcxcQfj9ZrOTDFeDy7ii1kM7pyI+WBUWASDfVxA1qn3sbFHzpxWPeS6u4OeXKsxmDowcmT57IPn
MPda1wuZA/vChvQ+XL83AL1vt00WG2JT/u165ibCHfLJrLTH+TaXeFtieeAvHYLdDEkc0RuNOP2x
OSIHYJoweE52XFYx6A0ewprX5N9Ih4tRaNI56NqB6u0GobVE5BoZLxOEfpemAeJTx+e/ffaIw292
zZG/PIiBUwif9l9GAzmPkOjhjZ4B+2BOhjN7PERx4t3ev01dc1dak4742OlCWKL/cRACwOST311M
Fw1ZwmD7AzEL0njWznInjqBPoDd2rB6dAixlaHooYbKrX5K9cmx/1a/1fvr+ZMC/DyaFdxU+mXgB
IaaVi5G15uh6X3MUsXqqNbkKdAxs5yn+nOiUA797m1ATGXhIkvvl2mcDTXfSt2utUljnBUKVfQC+
1nFaiC2UVEx/kI5rleH1jPVbQfduKehseiip2f3Yfi+FW4txHsVqGszNWmuGSM/Zg/4WiEO1+LzF
do9vUyueWLHY1jTEw7daGPsN/L3pvlMd4afL5v5z6CEkFEwurjvdcwYBGeMkiSELDYv6IhjjQDtD
sjb2cSpP2uJjgWZA3VTRW5GTt10sxeSt1tlhNYZIQSByUBuCltXHBecmheYS3ShOHJKi9lfXHuMb
mUPPW44XFHtEf9hBz7orav1T1BA4Gy4i4fwwfxvC4I6mgPA/IRmA992gsWBVCliNebc5VrXgBgaP
RE7/fW6acy6AVWARVj1E4lPUVk5zG7if8FZX0/1kwwZPsfCGE9J9k09c+17O/uZIFLexNNPcm7bM
ziQWe2IFsffqRpHPwt4Kf5b6cN5PU8ymJmRMICBGsZ3PS3NYf/WqFr7av385+5oUfq/bwedqkpu7
Fea5KwKDGzicYnlsBFgmbzMD1ust4aeZikVhcxw/3zNMtrmFmtjp7S893eRIMHg/GO5pEcJopWK6
OoqdjVqXNWhZB2u4anFC3laF4AQsJOH3r7vuKsRQv9NW8VGIGQwgHpKoHUsfrvaqgGp53TP5i0hO
LdL357DvLraTYSjmmasP19RNMRc9Q3y1xBIMl5kGM+7EhnVsIbA9cmZzGpR6d+z22ltGApOc9rzM
E2jACHtPown6U2K4w6r6Fb8ZB2Mb/VQ+HFlN30VKYdlbbfcBsxryxf3ViL1ynmYmEE7meA7RBuUQ
n3lV7xxAsdoPpwgo5zwpM+ybNbRN6+CUfEzJgrOlYz5nRwMbxsKlviDe0R8bjif91Wwr7K8tTIRi
dnKRm3lnxpYNR3Jgj9JBvz7NZs+DXl01p/4WxvWrcCvx1WdvWa5xzdhMadh1t71ZKJbbmn699Lwg
tLb9/Y5BC69+DndBy1yxp9O3lrVwZvTm8CmLdWgtHsINrX5isj3CRK04EA7m6l30nclu6trbPmoy
S7+WDRJ9RLA5aWPVnL35yBTRntRG/AgxRNNFXkp1p3exR/lZePU7Pl4UXIVlD5kAc7Uy+yuvNLe6
/RztdYz4FFCUOOGTcNMW3hwBVcQXSEuaHtdNEx/jr44YXwVvx+oTTKUYnvirtfhqab1JNv92O5vt
1k65ND8XI3Ytmd9E3+vamTOEq+ADPWNOhzXO3PbwC0yoSbotCOwpwvAdMTtjQyMONARHQwQWoa5g
632MWy8W7iKzR1d/ZJjuQyz2jJnZAQSPTJ3eBlxr+O67PHUcIdTZpqHLkyQGcHSbE7KWZKYk/5P3
YDvdvdsob8Qmd9/Ch/J2Uy5H7E57kUMvGoK3b9P5VsUoTlDiFpiJJf0d9pakvjUlFS4gCOhyMoZ7
GoVok9ugFaKKtWHveFOqidcVziTwMlNM92+uYfbrW2aezJU/ksWCrh1zb3FMpjaQEltZvdGsxdO8
pfBuBtid/XCsc3IMa+uNzf5bMOa6a9Yyrs+0aRJ1s9r8YB43WsjA6daWrd/ffwY+nb/0ethop3T4
rkHJgah71J7isxLe24P3auL2p4mJwhvh/IeNWYKTiftWi0qZqOgGR7Nwr5h5czH7+LR3wXge1D8B
SCuW5eGhKmhlA53vQSMHez4cL1GLmcxch1NqI8BifgA5YQf7q7CWNN/bpou+0Vnst/UH85EYzRWa
h0vuo3W3gv5YFZZXv8kn8UE9i7cCLXRLE6wDLps5/5o9vPWal85YWciC86c9yRz4QLctC6EZVNZc
FNYsToGL1KAy+UIi0bxar4AncgMK95cX38iOxwcQC1rUviPoQIsb+3YyF50Alh3xSjuigX37a6RG
hjpK20C+7oyEpmvQ2/8ehimvfnodp31LAG+khxRXbX56VrsjvXOwsXweQHvhTSd24o4NUa9lf3qw
Vi8KDGr94d9C8ebE/lDBfBu6eh60Musy9Po44j4Cn/ePTmp+PMUbDtW25I2JRD/kPPBsZ+aYGp5v
foaWeFeP9Kx489+XQm6EpH99TwPdmLWflUw70H22TCx/kogFfaZvO3fR8rkLpRi/GO8PWvK3+TfQ
OLG0uRvHZz3evHBGoTXDwcBTicXHpIVfsLJwQVUetOXV7E/HlTmd3l9ExWoDo/zXlBvp/5BoWc3r
T0C+dxBb3NhCBNisGXtwFHZifcpcuY7NSUDP0lx2bZ4J1mL+ai1erX0DLN25duPWCTWAWY8vWToT
rOIOY9z2B0s8Kv0tMr1E8CKsDlYP3fbQXWFfphq6rEefcPf3k6C8WpZGsmBzvFxaeczXVOZohBSv
+KAQIGZEITxp3vBqLpF0G+/nuEy/j/yn2e23M1Ff1293Iuq0D/d7qXIm1sspYVLXHvQsf/7hrT9W
sxTXyFzH1oq6uUjN9UP0JiYsaLX7ztYRgJzMIc3c5l7YOKWILfXiAe8VC3Y2cWho+0DmBj9nt5LE
jps1/v3r5frrfvv6hlG8y0mrczqQ2jgLbjEFLNyng7h+4IMhoOYNaBd+tVdqvRe/jdkwj/fkFLae
BStGr5U5G5xsIo/BbqQPB9JgNKEYOdml1nAyHJvApXGMvoIbASLnGZ3T36f/6tQ0TKlSSBEfU99n
/wXji/IiZ9RkxQo3Rf6M6oXV3Q/87xGuK+lygQS5OPeBu5los6piGCQ4ZL9PqtnR1jQRRsMqJt0q
jloZ66vyJN/NM5mZvSycUZ2QmMTC4Wp8YrS8OR5ufexefYAsvThVRr043+7ENZfLqNqwrimJgxli
Puv2sJdZX6PZSMdJk/0lrwGpp2kdModY0hHXhNDbMTiCdNP7xYd8Fhs/+uMrZfYst/AkrvaQNw0z
crfHD3Oo29Yb7jMxC1EWqaFp136YidffmIRMNh5bV0xVJMOoRZCsw3P23NplppVdjPu8zAc3ODh2
RQJpuH9xrZqwzb+2oGGlT6EcnuBzwTgOTjg8dcg2syfr+rkYqvbElcT0v73pNb8QLPTw1MC1bTTM
UNrN2sUR9ugZxUETHc9KTOeb8cFLcHU05xyEzoYowN0tNESHaUvnPt3GMfHw79/RzFMz839/R8Og
bGD4v2o533G1OuRCaPO1P0vLfGcbXoxUH+N/m5F/j9QwI1qSHapUYqSzkP/4c+RkOTyKaPnHF7XY
v9+6fw/VsBNSfFOfVcxQKdlDiiHvqPlB8W39PqM/pfv/ekbg1/99bbJOltxbCcMQuPk06AsoJ/oV
urUzDS/rEMgeBcrPPlwiXh3fUfp2qag5aCmvYzsakTDqnSwYy1+t9N9m8vv0QST/+7toR7uCkOS7
OhhsJx9TRKrjW9WG1LxOA/zPxquVQOBdokG4Md6jvKpy2pUvs5ZXWIp5H+Zm4d08OOacWoIxDF7t
r1yfyr9X/p8RGwbrXBy6h6zNiId9blNF7ku1U0vTae8weJLgLCPxnpBS+33DmxX+/39Z/hlW/ffC
xrkS6UXBsKhnutE29rP+8euxEdevdPKcZXCeHEfR+8HVQ5FTKQzqvu3Ou0JG1PAvKHHDi4iC4PXV
HW50mP31WfV5+Ga+K617ecihUp/DEdltMn+LWm7w1ev7g/ten6t/pt9w2ozwEMqFKl1mwPHGEImQ
rXh7knfHH3DJjgYFeveHr9tcsQrS27+vfbO89NckGwYzbLXu8OrXk7SV+d1N3Y3VRtIbAPrYQ5Hc
UV8M+IOL+u/ZNixjfrkfjqf6VAMKABcvimnucsI8aBnP/VpQ+hooSFGCCO9B3uMhwOzeSIBt7BcT
/2l3uVl0THVQ3flLFqmUsvvhYVSX2UC2Emt3E2h8AhR/Yczkv708anbfhmnYTK3E+TltWF+1Tjgh
Of4kO0zXtujrXq3fnLyw0XJ9WZp3+NuAasN6ng6P6nGOVS6TT8YK1j+y6jXDz2V2RHB8/mIVa4vw
22gNG5V1b7p0CBmNfKUvOxL4TnIngOstYw737StL8WLTml0zx43WbnXr4e6m0Svth0O8SQuZQEEP
IkmSTynSyCSd6EB+EXH++KJ/X9emkbqqRn4/MXRqayR84dEi5UTbg6Xa+98XVfnpSW9T26a4TF+J
3GkMdVeku3ZKn5eZMlYCxYzfuoFqdXqlG5KZfbqVc3obxl60yoa1ZG7L+X34H4Kh+sj+M3zD7sVF
fNaPBfaIfHEAqL0HtArt7o1jmCvFq3p3ciov7VDtpvx9kP4ZtGEE9ZNWRceEQWt0lUHJFWbx95Qw
DNJh651CjyclZMLl95cO1E/P+vfpNixgrMaHowYzK2fqbsPSReHqbMLYBKXAhsjdHf9Pllfu0tvf
7gBkaO5uaLRbt1irx7M37mVC+ZcE96Uvjfq5Q0ZWn3QnnVdW6Kd7o0lyl+4pqPDaf4zyt6fs2YF6
73jH2HWE6iRO6JBwFNg7BNtfzO7VSI19LLXy+jjmjASAhDpzaNZBHs321M9ejFTfguaJgZsUBTIF
in8gGfz5tzk97u0oPnZvlxm1gS7R+ix2iOhu9vtptJm8GOunG/l9rNoMfhtLuVed5KExVjhr7wlk
VbdDIwB9eCTs/5dDNS7/6ao+rlo9rcL5GHzsYFCxton5PzwR/6xe45J3wki/yQrDZBZIb1ACj97n
w777/11+8T8OxvelaxwIQ6mkWydnIHlULAt4CCHHIyeV9jqkp2Lr7FLmHOn9y3Khmtd1P0Ov/KXn
/vOh/GeyjSu+uW1ucmbktSd3pohsfYAewNeAV+fV7r0aqeHdpB2V/tjDnUO5GSdkgyFRtHh5//cD
NcI+o+ygdKOzrHB2QZy3oVz4xHocqTz+fiCVnzyY7xvY8GAuD6Uqj21GKimq5DZg1BPdhiRwPj/p
YTBbvPi7g6/H8NapAZWmyiKehm7x98/4oW6hKt8+Q65X/tsVlFqa8Tx0MhbTl63RhSoUYsl/tGRf
HpcXt/3Pp3wbKiqNFp3s9YzNP2lLitF1Jf/kfL2YU202fjFhf3yObwMdUBfVWk8GQkQneC4Tf/YZ
+dQ4g4f9vz2Zf/zGb2NdNq1TIUecTBCxhVjPwO4uS2b1wnn50U/6vk8Nw1IcLpu8AlXInOC59MF4
ckBAoPqpn1Gd+30Ff4wmvo/WsC5Fd3N6PiVWUHGfTjyrthJgnKNjnMkopxaAlr0MYTcXY57079zC
u0+fHUCe3z/j50krCrqDsgL1QTPTl+iF+tRjJn21El9zYFJ1eYm04GAiXfFqsNpa/XVqvg3WeCGM
XDWu3ZA5X5Fkb0HqmZutEcAfHAn09mBLpIofWd0Xqdwf3UJIHf4zx8bGXjL6wsvaiM5rNwkaRlvZ
luBcahMXTop1tOp6/6M82vdBG/ubHKVDcku59ZkzKG3wbPhmtLcBDoOE9sVhoqH8xco23omTkoaR
dv1z8fO53rJlRdAzeRHRsDJDgAkV6WJ4Md06uVj0S1uD6WF07Bd30erni6ubmIaVWRl/QtHXvgcg
9elS3MHrBTgjtmu3GYJCcnPF9k7mogSRmEX0PUMWqzkPkpQPazO+m7lXODEdtSBa57JD5w7K0op1
BE+5Qz3QVYcwvE/lRRQU3gMItCRgEgKE+lzk72foZdeao3qoj6TBkwMC1lugjOFitkFSHtybd1vQ
fvqeAE6Z5qoZa1b7s+VWN6gHBELk+5oy1ZLn+ZcWhDD7giHvJ0Hppw4MKdZtfvfR7rzYJ8BVAS20
tWuSvqAR+TEp8X3XG6+o1ElDI6mfnMLJ+lCv9gf3oQr4AXDTw7rid708Z692vvGcavEhi0tY8Wew
7O9r0CTZ2qq/6c1fGIpX4zQe09bzdD2UF8Z5EuKALqRoKpt0OIAReDFSvUb/tZX4S+RKO3Za1fnG
GkJZBiftkoDVMyAbvm8pErfFqW1KHTuZ3MxX8c2Pj9p/7ITe9MtPhfqgFxU7cQfIWEc3ij85ge56
r7zLq6D89+XUpfpbvj1qxb2jpNUZ81BYbbC8O+gKTQX4xKsD+WpODZMrRQqsG2e2bfmwlC07J/xF
y20FWfBq9X437rrUsLJXmLK65w3bBu9wkLB5CvTewcdDkPZdnunEDx5zcHW/H5b61P12VhpWNr9K
5LbrmIPTH0RBaq1o9H4dsb3arYZ5vXVucUuu0tqveiw1oGgmveJUNl/6OvUi/T0fAwYzCUEetdkB
mofXTv64MVBOF6C8BGgDH7UJq7j73CcTRXz9vnx/fM/fxmtYjxyyt+LYuV5mktkGJA5Uj34eQHmv
fPGfnWDln4k1zEeclMcwkhkos2TuMgbbBDIdfUH69cp+/Hzk/zNUE+RilPdOFreS2o9ru5dtuY14
6WnoB/HtwqnwargffW4VDUFdQhQI2rx/32RJO5314hHVNzkXtOyu3+olzFyqHOaL3Xo1VGO39OJ8
z1PpWF8xNMZGUfBJ6Nn1otGrY/HjEn6bU2O3Ihp25Ph5qp1T2VmqTmy9PczTjIY/IIcvJlVboL+O
4D9jdeu7980S3k6060QR65dZ4ZsSVPbJQ9mN3MtpdgDo+2pqL9awW//5t+G6nRQd2yPDlbhCCs6Q
LN66ozPedfnKxv80M12C2gzHmuPxp3r0bShIoE6tsjSSWa/rJv3DEFJUkVvauEZpHim8vVjIn97N
b8M18+dyuLk+WpWesJBLmtbHevDgbZGBbF7pLhy2HZDlL4b86Zx8H7KxmEmlqe1NwgxTuwaGU3Lr
At2sa7hX82Uc/eNyQlSk1mLlcH02bH1Xfd6uqdJNZvPH8jSkNG3RXYq745QK0dH4xdR+es5gOP7P
aA2THwPTMrIzq9mhK0UnmQ1vqD2jwrWlliiJL5Up7l+M+eNyfhuzYUq6KVJ393qGYEcDyWY58Z/H
D4LA17XLH03/9wk2jYnGTZBaDKbhxEt2arq6uABBe3Hh/lQ2mvf7+zgNW/JUkwuajX/Guc6OsxAo
1dHJaA+1/y9pZ7rjKtJl7SuyBLbB5i8zeE4POfxBtjMTMGAws331/cT5pK7s7NPlVn96X5VO5cly
mCBiD2vvvVY8Z/CSMYjaQMDgzJCt3R5KY3bxEBg0wploPy0caNQ2TxHYv/nzH99p8svmVJ18Hwwq
vtPdiF9UH0hB9ivv/xZR/lzn1/0YT1ErTZQJR5aatLEAUKCfTWS5cDOYTw6P+Kx/2eeJOFw/rE2S
5V2WV6wF35qpgBUy8US7jGRDxPXM1DxbS1zVH2t1XasOuwdrqZuPEVZt3dkw49Dr9jRuGD95KvH3
P1a6TtK2QihHrDQ6I8Ohp6KStOl9aJNtAcs8rek/Oxu/zEx37arhKGTFoROtJ7QtxatDb98hmtDb
OUyHXnWuSyFr0TE10bjPeo+f3cvfw4rRVZauUsfZrLCpyD7gCzt7/7/Is5496C9rM5Hz67hq/yyk
OgFp9hecG2fR//3kZD57h78sTfRQim6YY0oJ0p16PjQmzGKB4tmKP7YJX57X5P66IiEZs6cw+sOr
/l9PTV2qD7kJxsKQ9ibzfsxzrwvr/a4jK2Tc3c9/f8DhXz3Tj+V++YpbE8LsF7OTJuxv1K0LrybK
zZiFoP8NuHc1WejqltkBE87cLaQs/zc4cfrjK/x6mdOhXN/bAU/cGMVce1tdPnevCpOBhpeu4cNA
MAftawfJNdGHxzWFMOjZaxYG5r8ZoB9f4ddrvqnkEV07EqkfOknzh0kxVD+ny/g9I6P49y3/Syf7
aPjzeX95lSBuB02iDUXk0cNGqt+PNCjMK4p2sAzqGqXmmsvz0Kfz0WLC4BAlfSD3RpecsZMse3um
MD3VvG6P0uq4fXIexNr/shF/bvgPm9Xko5wwjO92qJlEFZNdvdHME/PJFjzZ799gf4eaRJ9ULCPa
Iy/ry7u8q1c3WgliY4WSBGOJIvrTXkMLjnpTcwr/zlzIbDwbuy2A34UxxRuEMU++1t/t1z/H4Hdp
gBnsqghl5boLl5pO+h96rYVcCk2c//78f+35+nEEftcFmp7x8gI1dAxlOQ9dMVCdiJqc7k+tb8YW
l9Ac0GXwZNW/ur4fj/fr4IXju0qfn3zdofTdGLItau6TxfUQvVyegRt/Bed/POGfLtUfB0m7tsP6
EvCEYpov9sdr9AfIlwPGmkVb7JMn+2vE+8+T/Wnu+LGaFMSTnICeJ2OKuWN+GF4TT/XGZmmNuCz3
GUGLrVpPVn2yn3/6sH+sWqJ0mWS0sYsinacxiyhOTP19Rwbtab/a+N8v5h87/mOtpkjbCQR14sYI
cSxoQHl5Y3N9J0ZiBnHz5NGeuIXfvQtylU7aWmNDS3OwHbgVylwVj1edxytJYNLPLsQTg/CnHvrj
8YaaehuMLxiEDB0wvF5gMoXog18G1tOayl+TzR+H5ZfL06K+HmsRa0FkuhpQircUmgsAhgPMzx3P
fkNWLDZSC7LOZwf12dq/fN31Xsv5pcfCXOaNiJEMxKn9qX/1Vj2T/XDB9eS7z3HpZ9v7y7/JfRZX
vcrrvFkLSPtR6xCDzb5IzW7uk6Pz19jsx/b+sjJZWxY4ENYicbgz2UkYmOp3O2D0+t9X+kun+39x
pL9RgySKRlEm8yJl+CZ6s7PQIqD9DZlBvAr9U44iHnMbbGEJeh4aPrE5v+nt41a63pSc5xxvanM3
XHuJcXm9mZThP0W96fK8v/3Jzv5uxFOCRm1H3Z9LMvUjGDsgpLURjP7/9BN/esV/XEa1aZtLIvNk
il7OT7H+MvYEMhJZ4erf3+Bfa04/vMSfibOfK116ZhWiP8Fu6CIs6HQWF0GzQu9PSwNDEk8WfGLX
/swH/ViwL1CoLm88WmtDL2q2UDqcZWdCK6M4OU8bfv6+3BRRkhHYyPB3Yht3w3FxL+/X3XRzmaPh
Ax5T6UwYpZkp+mCeppziHv/38O2f9cT3+fF4tE80sVZ2nElixQ4NW30XQ8dDy2Tox4bsl9x6CDBt
iPKeUdX83cT8s7RwYD+WvqtJNtZEcNGfIy9weMzHRt488L5iVPrJa/y7Gf1nsV9J0qNSJsMuwRve
AQozK7MiW/UCV/LuKzhlURGqXiu3vz5FYJ+9z1+uo8votCunrXBTxBnwq1DatZinI0mA5IEi9ZPn
FM/xb+/zl7sYXtFBCAfifS4u3huFWY7QbupdZ3JBOHUhIRo/6zj4u5H5Z2t/uYp2FGj3e8R7RLOV
ivqAGs5r/Bxb+2uPNg3g/3k1frkJRdXSYJqxlfLqOocsEl+YfcULpGaNgZMy/p46T/GJvwds/7nm
7/KKmijlZaQ+hPftrD/VKdhtZKPGPTwtBT/Zx9+DJINHeR2EBa/ubkC4I0aRRAlCc/9v7vafZxL3
8se9C1QtjmSNdWrGVT7o+oGKBbZBpuSfnMVnD/TLtigPim3NmBdGjA02IMiD9t/Z02L9kyM//WVH
iAQRX2pEoLulyOEIlit4AhfSp+w8jGVsNzPZe/Jkz47FL2tS5pRAkhorTeE3ZcxIsb9S/TbXmIp4
Flc/28RfBkS79wi03Hg6pE/p0xXkNaquGP+LYOHZQ/0yHf21HQzaC/dYdM2IBHONGixNkd9PD8YT
o/hb7SQaR7dJAU3eLvLAM6jbCOgoNmorWEmkQs9Qzv8haPjnxP+yHFO1jpt7wol/rORVfFSdUwiX
UDyfQ1gpmuueDUD8D7DAfy74e562FzXSTmZB1EEYJqnoTLTheWVQ58lBRInk73neP2uJ1/rjOmvj
rNZuMo0cQ0ejIwmd0tt3TwMob/Es6Ms653LuPy9vxao/JVa3TD97D/UFTyPMhnbHlnXqIcvwpYTO
o6fjFhTWQpqRlLHN9QAWHhsVX7vwphuwTDugZhksStrlCJ290eph5y9TdFwbur5GJEZvinehQV/1
6c6BNPQOQ9v1TSSDl9bQUEVHlVof0GDcbeoznWJHib6nkQd7sU819GohWj71O4f1dipnPYX08jXw
sg2K3pa0RgXaUJBJRLLa7F9h6FVeh6qhDIx2e3mLrkb6WWSGRi7oTDelWZiy1/mg2Zbi1t7dn4jh
W+YgG2b6DzFU274Y2KAzbrar53ercvJFupXd7kM75X7g84XlN4hqF4mbWcyQMPj9Ja2yN2bsGOFU
oWA7U9FBO9w+Pzx0DwVvzP8bmVasdDbKzdDPfUg2HXUTLnnUQ5bpERLXLwB4gTNxJYCcsc/z283m
8n41b/uEff96+Kh4OFCxtQisixnR2XTeyXo5Uzvj+jqiW/8zmMcLrbAGZPMa3CfNFyJuaI4tim1/
oscsH+sTSFZP7akODBiJ4wW7OKe7SBCJYBnnX7JgAppL27KEWFY7DtcPZLUTiKRQdaZLUdKHe8Qq
cl8LTD7aUyRjumtnvWyUA4jLRq8tM4ajWUK+q7jKYzbMHeY+Q7InW3D+/iH6DQ6ZX69qLxs63QMR
PaTm9BoSxn42nRqDkRF06MXT/uaFD6vQ9gVF1MaBNfeW8mu+FC66qQHk9BiTemqrtHHizBxHgis3
vdtNiczB9nGWKGRlMK5aSu0ooYXoZvvWSIsaWLj0OjTiiw2ynFJp8x/HUyN5eFda2qGeRV52bKf0
Bzp1pz+2Gad8JcNzNzGzi1cCACF5NjXio/Sd9ab6XR2jT+mgHsbQHJW+vBtVC+RY4qupIdtLI+DD
6K5QpRujiJbLprLDoaOc1c7MJQ9tkuFdvyXuNbIeCFySrHuFpvcMj0ucrKmf7iTEBuG5i8y8Q+QC
DnK9QI7qqFFkVmGQRYDg+lXfNsHDK2ufZ2vu6HBbUeOkwQLu4VCdKROveXjT/DCI5+iL3hJfQ0i8
dnhCHmPMyF7FZK43Qo1I3ResjV4X9FKKkcSrFGg0N+veUejwgQ59mVWGejEQqyu+LlDTwa/qlbpq
15sr2T+Y8gayKyN854GN6VJ5b5gQuOwOQ1Pg3owAwoWFfouhedp8MBfK7BPaAa3ICvjdz5omKbFG
A4zA2CKyvnedFvzK+rzr7MI3ZUkm0Lc1KuMoBM5CRtRaCnqlkTPMhPqbf50/GEeIzMEKsU1zuJhs
C5ZVDI7JbQdF1KaGAsuGXxWmnv5c53ppfk/dreiIH6ykl36VW7fXUW4XewgNrIEDRXFJOjygRQEK
qnk2F2R0nQtd7MVBUfij3iTv9RG9haE9NBsPifR4/ZrOCji4MvuxaCE0u8EVQARABVeBFlOQWGaH
7ltyHlt1qQz0KQLIjSXBu17EOvegWF9RTbCbA372g/+ODtTrOluOHXl1dzTwI1HTCBbydrq4ener
9BjAsCZetBjeIQIv3/o3Ccpm4numgnaIxHJnHqEVYVMQcvgOuJOt8Vjn7HKlt9S3Ghuy8tou5u38
sQtDfeqEywbTI1ljS5nfXpqX+/6GeRt76L8xsR3IdoDUD3p/q9S8Lbh4wCKqIWBSVMn06XdAX+30
JZ8BCVN1xeLoH8lBgoitNFU/fS9WV7OkJNSaEhN4tT1gKlQyik9Rc4NS3ZKX3mDLVgxWsi2YIGs9
PdB3zngEyzs5VJW1zQhmBePWzRxjnodU65NFvg9xTE7ooR1roKTxel8Hu/pVfpVUoxgSQFQTIzgw
jVxnRiAJsyOX5jTYokAUPFBmscvGKUtzUQ3f5crKruS4Vnbk6mmyGWV0ZqfB6oot/VbwnxOTkwMP
t3ymB58rq4VWuOQ7c/Meb+Hy6nFZB1tMVTuFkR2Kc3LnYuJihVDYyRI3UGb8agwH93WVB1aMBwrN
VtMrDqYya0Oru7tTrdPxjJExWiWYYbKmixFKqJqYCsInOv9XIbREjpTKDdhm6FcP6jqCbSr1UOCx
R15GIR9C5cAYvAdwnY1WA1vb3Z3i3L6pip4cLgg0Md61VDWzm8UraoFONMfeTdbTCQoXegs5hcT0
MAaMstKsNBRjO7DFUbl/qxuNHu5D4dFWrZ2DTXboz4/VzZpu0vndyU6jzww+QTPyhnBxsou51UE2
6yvnx9tl93hjfGdMBDC20t3YYIyWskyDVL1d2HBqwd0960+3/fhLWjzm5Q6ReWAOqD+Ia6HONPEU
6S7LZw3f4q0fGQo28a3x2b+CO3ZOlslL7KKJAMv6sftO5xevsjCL8aF8m27AD0dvY6fXsOiQt3N1
TMi+V5FT+cg73755BcJiZHZma/Mb2/Q95cJ/X3YQofvxcbroYc1WBO+7wtTvefjCdL0/BR9ELYYL
Ls1Cs/KVVaNrnmodmlOjC1yoUvWQOlu/Gnmj95s7XCJ39qmMcC39GjmgpfwZ0AUBkzexLQIWy5Ee
kJhAvaxfvfhl7DxW5Vxb3X3NncyRMVlp5xxJh1wfrUKc20qBFeQcrRnc9YdOSfs6/HiYiiUf5qsL
xcRcVS5c9Pb9pJ4qnHNtPD6ms8E62UKcYXRe7cBptK9tdG3vyDU7kTeZ36ClreBl6PXrZuCpyxIh
aIsU2lfdqXuxPnue6364rDPKiNCvrYv50InZewQanIudzJo95HcEZCrsiU5x1W+L1pVn0Tbbp1M9
Lcz+NERo4+pd4Y8jApYW/TxfMjVfksB8a2jWHcJjOScYCukREWUeEBI3fA1flaEhtnFU6KXdeldG
NSBEN0fbQ74kVuQ3kxV+mqwLVvp9vKkIsdKdtsKDrwbu0E+W6vcjsph+SoDkiQDhpkj1ZJmupcXU
oSSKbeXsehfITkQpsTn2Ngy5x9BtveoYLqcLhPPWtR0uB+d0zTRvbWRWOx+Ji1+a3d3icHNC2nPD
t8HypjYmWP2IOLorZYckTrRBBMaLHC6f7GmfuTV2Qk6smJZV/ftCdqcD/bKanIaUyyWjbY12bNQ7
9XuEgblxFnPUBhiTIRSI1tlL7+V+ztYG89FyiEqC17yjKiXBSCebl/exFbtqr0fnzB2rKGxaeWxc
HrbcOD0dhqNDk26nhAjEIfOO0wVuAhF7qTffTEpEZpCaJfXEEqWrDVFCH887yakkJ7zrwXimfgw3
FX2dgdFf9PEiotIffIcuanlZaEvwy6OrkRHXo74lNBBwAUyqxokRISgysHOOGpOlBXnryGtxAoTn
BsplHeS3KT2WdwvC/7O6URd48UgXZytf8u78zO3NaKc6zGf442VNd1TNIci/YBCEViPbay9D4Kwp
LWmzYhb6/GAZ+oOX4XryMoDh9LWFa5L4ySABsUhmYJ9n6g6eBgQjiB9Jd+Az0CeE6pQ1Xi7vIxcp
MC89qfiaTdbrO1zfOERwS0d4BH+JeO8odEa33YRGeclrMtSNhPaDpkHQvrrekPnZDFGgavSHps+Q
dh+nZnNxs9LuaFwd2OHDbcZ2h3r87aQFBMjmlPzhfaMwFH4xpyO3kY1QQ5vL6lw0aax0LkP9rEgY
8EB5xRLlUBcLIR8SrOZrvb7Yyut9kcxyWrmQHKRtPyNRar1sKb+xYU6xux2S4+MM7zmOproTzqPQ
Z04+I6R8DeSwsGST9TjTL3s8EOujIpYSbLm5PXCCVbqcHEdH1InUyLqO/EzzBghGjG5GQ1N781LV
VtXq9yF617S0SPiIN2UpbQs2mbnv+WCTrfO1vEhWo864oLtnjmpjuAyYlYnmyeGOLstZIhC/Gffv
hmyvsrGcDYmr0OiyYxXBVTtURTOJlsxJwPjDpBRyZVyl99IeuBNYcmGUt7hBpmbdVxlETERUXmFr
usj1Orizb07vhovJMiOd43w4404PdiF+BxJK5m1Ss/aS2dXGAQ3c6Xu+j6mMcPEkxuehzZ2Pz7L/
cFRTe5l2RrzJNzj2OfdpJg4RPhzGFUGElpHukYWa4QFBhsYnWBp6ZKhUkcaHBqkIBns2JQqYxweH
8WENp0Z2Qz3Dr0fGCFZ2bhjThB9T8i6ccWolAUGBQcCelmZPYvKdZkbSm/WY0ClztZv1uPleURsa
o5wiQTAk6UOV3DqzTwERIIcUxnNutOQNzkFkYOX720JK/CZfj+VdfsXq54dhak4/4vtqorrIYKqQ
El/1AbTVJBSaPoRZ/OFGSLN1ryqxdTYbbjpfLq34Ytw3U0YbFKiZ74Qe1ew2w8WhqkBI3TAROV3g
/2FRrO0ms+SVulQttKRhH4rmw8X4pZllZuoOYMRt+GcBEWuIBcej20zhrYRBKCNuI/6OqAmplAaX
J/mPVX1BmdeYUvB86JE8i1+xqP2qQ0didwsMjvCtMqY5ahcGctqD9YXiz8QUPvjydXevVvAWuWhH
6EMY11MHpcQvUs1DERtT+8LUBPLjvpAQ1GNIaAPmmaU/KQwqgytcuhUgWn/hxtBz/oaYxti+e5kg
sfEgPfFDc/hBJFXawYJ0jYBsUXE9uxeNA/SSH9N5912BTi/BtWgsuBIStzvVr80SPuvrPjC6Da6R
e51gg2AXD/wTobGB9thuKOTPUkohunrsDiXVJo7PfGK0rznKUXgEnBvE3VRnqK7T+6QayDsY/EkH
3XpDJrO2NXMvmn/GiwBIV+wxXA1EH9+NoTpo8xjhBolp9qVfITK1vN84yJE5BVcs7Nyo3cRR3Gqh
uIlbHRViaN4oOFJFc26jx8cOzwkdOy10ENXTq5rZUJdZhRkvRfcgM2xvHcNwIMvL/BWdp4WYwouX
dPdBEo44khcvSy+DLAodDksmOrq5nVsD/tmpM9kNl5O5RrzGS3+7vAzB5VADtOU3zG1zdbrBq+iI
RInGannRssdbcJGsM0pT8hnBy6mVyXoOKT18+Fe+5XUffVwJ3aJd+DLg3kemtm91lAKIDQoP4v3O
ftDn+I2EO9WEwRb9xPU1dNBrYdMnHze2JDKjRpeh1lBs2RZRm3BgV1uyAMbuVP8OwrcP9BI6eJWa
fHXXa9m8F4a8ldc4ydlQp+m3N4CSaEaS94Jttp4ftr1TLDpXDIZqb7KtwNrtIoOZ0AF8/UJ3zpL8
LhX9dG6KmUqYTad9P3cfLbTgaCTsAiexQkwin5bUxLOk1SI1A7Khilaa2ankM083J9yr88LNFthK
tBnC43TDkdeD9xEfiMoO3M9+TSCB5IvTW/J3ceAl2xdotEPrRFArihC0Y0I07sVsCLDUBO0GxYrB
39iChwvwxjh5z6FhjLa3pqvWL9GR0a82erVO6IuUDVwtMmvBjwcX/uy6GhARwh000IN1Yk3s+2Kc
k/shsk2qd/46Td4Ejpj463jOqxoytIB2IyPkko5g6DxgimZ2Jxkr52z6jpF6u57FzoUWVXaDuCfl
jFMXXop24Ns5OmHxddiL0C1CrgDdWHPiPtium4tJ8PIlUlQbNrJnCGNo4Gn78xXWLqdkUyKboc0B
NZ/L+gpfrbyM7NFMsQGDeDyQSRDAmk8c6NVxwkh4Z9xmI4xYZdwWYso/ncIm7gxI/KBsIMN2EOp8
n76DsFWgm2OrgG12Js+bo/zW2/U7HGrrh60usPP2jTwYtRh9uLhjoO5W6+W8vZpuhYfZLQi00Lsg
n0UMgHo0YsPmebg6k+v5A/YArjMnIdEmn3wYkIjAW1zIHCSJIzyL3WL3mE/cZn9ZDXDK4RbprUuj
n2TzQ7LqSIixTc2E+ESxUMidMODzsJJjPXHJ+V7h77JHdr9D15bYrZgzXexVSxw4va6lV31PPx5n
EQ0qNvgV980ewK+rER0ixOR035h3gbim71P/dgwrmwiEKhpYo30Eu6ZXALDSST1SSHAS0u9jeEAx
0iuhGy9NruZnu6NjA74pIVZCMNci0DD2IAH1mZfEMIrjqtxtmLj9ziepm2ALULcPrSLe86+90PEl
476Qv1iZbgJn8z9tmx2bQ90a0Es9TGJCH0EPrp5XvikrInBGI2OdQJerZtVzpEPp7EOe1IpnyKyD
7QyYrMEgmBl2YV8zWMbJetUUzK+YHEWTKzKwNPD5V3BgNzTdE4LNv1VKAd8dR7Wxtrcd2l3kqaUz
AJnubdYTAXL7ykcCMLIKRPa4PHPI5oieqtR+QONe+4h0OYnzcIjb+S8a/G7qhUfx5RRbIRMTkPnI
aewXAPUFUqvOFUYGAXLLJ9CS46lacM8fWNjURwrkwfsAkPBFrz6yGg4exU5t7YU4ejc83h4Me13Z
5oxEkySI+KvaEHW6qinDUzkwAvDhdKvMei96H6Ebcga9rOdj4/bRrjUGqU3NbSxRQQ0JzxACt+zx
Poe+B5VZE8VPzFX2WpuoDb/nHwNWyVmFpv55791eKqcCINoHn3fuvBvOm3MBeL/lj5j6Tr/Q64um
hkQHbilewDHwH5DMwMGnX76j78FReQm8AFcOHTv+bZueI7J5gofNeJ/5uQOGfrUTS9uCk6WA1JEp
vwHjIE99s9Q92m2UDOJT5IBm4u0kd8L56SxVwOl3R3XQdVTmyHxjEFGjmtHSN09c2aU+sAS5ehmi
U8W0IaON8KWkRrkoFo0rOWCwKZGuni0DYuFF7AbOkERV4QiISkpmDV5EosLdw09eMAuN9ZjDVM4n
4DRO+Gwho/LSWSOQcPJmchPhKW2ASov9j94LCh53p0PuBvjGoVXYZ5PPPFdylHwCUFUACMQHApFF
OGerGigxGfKaZ3bgOYW9Uf2Ol7wSsFrxYsrd9K5nx6mf6x/ljqBHDCQ1X82C0G3wCqTZfPQgDcTm
sI54RNeNWUf4o8zvX9Gx203einl/1lz8VcCo80wxJSc7XL1mal7XOZJ8S+lqjd5qMyZ3gpYEtHxx
nxHc2TG/CYCamdmLdMSGbdbZXFi4zE02aIMzRwdSIbZ2f3Wm1H8LD1/NeWFwyUBXlPIPYoGzIRWv
i/dYaTt0Ad4oA4zO2DbA+7Jl7cylkAH4hhIRsBV+HFgJHHYx8RSvJoIa3khCgUOoJE3sek5WjnAg
JghUIvUKYQN0FBdFnzEhEMmrj1z5prrp3EPMbeLf9zKHy76uRGaivJSnBywCAokV1v5BUq8ssz2a
x6uhN/2k6JV9yS56xm52uGNcIrPfXGfFKfnK98lmZNpMNyMpU3EoOIZ86cTi39A0Eb9auP2sJhdz
Sw/dg8k6AfqolgEzXXh9Dk3gI522wm/qiFYaSH3IM81W/tAYlHOgV3OyHoBhT4hObwjMEMNjOgqv
XGt8/cQaoofNCFVqPk4PwqKQIBFoFHCJ4J7N54obyBDSJ8X1WY7m7e62FPGqD+6Ox6WZaTnAVZM+
29LXjT5GTt/bBGIGN5/dERdYXubqJkUAoLbiZf+GfuRwQ1JA4YN80qHSQP1naF53SDseb8sBDLzL
cncCARn3prTviQpiK/ki86Fwt5nwOSgY4wdC3nHf6sg9qqUOINJ8hy9gPnyncn4XujeaAawRan+g
hsg8M0BII8t399nNz1PI9zH+jBZEnUBYRnMV3tJ8kd+9Zg95w1yeq4f4oV9UXhW+dzc8cOBOI3Nw
xs46o1m+b92bWX73xhRJAQoXFX578pYte7weWKhmE7EcOeCI8fypgw+Mj+ab4uvVg3DiTQEmb/XS
Kg8jEeYg0Q6PFprAeLAr3IG8UXh6S9reCbUWDYHdprARjcwzKrfhLEQ4vdaTTRwag5dwIczGYJZ8
38gPgWcTP/BeBOouQlp4YM4INVLha18j+7QZkvcT1zDWHm4kqp8T1C+Eq+H8L0lujNHydCND0ewY
ECYwmw3SxecrZKQEoy5I72awqjZDygbOg1gZf+mCElbcSr623+wpN0zcYkt+rl+WoUPm5NJytmhJ
Z7oUdUi6pcS3ot4TupMZUFdldweQXu5N/gL7w47ohtSG48qxFQwr5ZQvFy+Dj3BZc+8hsjJP8mv/
Ol1fXy9YRjZucEZV8IAUgflYSx+NHyyE9aMoYra+Og+dXW8Xb6NV5ZOBE4be94MTukF660GQxi6t
2eSNBiOmm3/U6/azXKcrlLnQIavtYC/27rZBNYpgsWboB5Riy5KkybuM2JfK41Gc7J0As8nz5wra
Za1ZE9WI7tN2TU/CQqWGNpsYXydBkPMGSgBcQEHGn2AOQD487ju31Q2t8wQDl6NsNLDyRfD5J9BC
sAu2FxqEoQf95OeMpujF60L9EGM68Qsw/di/rHGv/lgELV7nFKsoIjESDgfFzv3jHH0OD3Gody0T
12g1eBWGNnHGHv15FAV8oAaKVfrdFVX0xiLOJhAeAhzT4KOBE/e2WLylcnMzw32HZBPf4FP0Gogv
muxrl3KUNcHpc9LN/g20B77vUA/mK5IhbCG0pu848eabogDxB9u+DIgwhrSV3v3I+7gZdnG+eK2Z
+zhtOFaoEukEbLIJTMjI3GSo3x+0ZsPGzZmjYgDqQE8jiIKOHB83anWjDjWr3NGawgAR2NXrQaAZ
nYF8A0jnBQnYtwkBpyCrE0e+xaO33mQ2/Xqb4g5pmvBFWPugXUUzxnuZ8rhmgdxzJfjhCMHfwDsp
b4xFvU84dfDh0rSNAzEutHLZ6Xq6EXPKGkGkqKhFq0V8KPB6+GxYXV9urEfF5AbGVOnxR0J+t5wS
30p805o0QPwF+aKbuXcBtlhTxO9kV34lprlg2dNAT2sL/DdaS1Rg0KNT0A25QEqZpOZMPRWLz8hr
LIJ4byqvbqo5/hprQMInjkrFERWWvTtw46YfqReBKdmZVe2B+p38K3HbVbPHtLw85iNiWafaV/yC
bDaLeq32htQb0c3Uai71fZ+DbdGFwECmYmJ/08q5J+bto9MMxb1u689yGz78CjiDCHtRrDLnwj2S
Dle7VbzRKTX7AZk3/ZlmOLLL7YgYhSgarn0A/W/F6hAaWOjyhJaHgXU5lbOHLJDeQWmQDO4jaFQb
tyJCpWUEiy1AVl0FbV2CuwdjE4x31NrB+1U2UrIPuOUlRHZ9JbIvskH7xGii31pPmegtASThW8xg
122Bbvf7ZDMi5l8l81tM/wNTZvdV6IywsxM9b60hLVkEAheTL5aMzT43lUwX9/mVCzJtFtIaLdj3
eCPh2wOvvjnJPknMHMKLvYQ6KSggo9dI6+ZcAS5v75SvaP22kl6e0lPZ2Fql8/kKkI7AqpPeCMxg
jmDRnuh4dOJ4qevi9f6eIc4YEvqP14NluuoQrdP2D+iCazgr2Y01W8Tko0f51Jt6xWzsqWsQJDJ8
3obYGw2im2QmT/yLZF7uaEYlRrntFW9yChOGXkd2h1wpLTeJZtXZTiu4icNoG0+MGiCIO5Ou1JT0
u29mTe+pxAP56RKAghNxXRepTIIclVY6TvTwQps/WyOhGxxscixgTqm7/bhOFxP1mF/P8mQ1qXfD
5OsezMsCz5FRkL4vRqaUrS8oW93YEvOxi8pVPTJbaEBJXZHpJVLmx5qrHsfHIPOV2pVqe5xRP9VV
VVxyRTmMWkdGNrKYPeaKvI5HTo5E3EMvJ591uq+mZoq5Gzq39jRlkI7kqj+CQdPdcW2dXrHAWflz
UCyzyaxEBXpDOEm97kIRwLgfqbOb1bJZDr8IykSUSCDHoIh60LajM40b5MNh1OsUo1ElD8JFUbmD
1KBjq7p4Etk+P6cNZvmInBFhEtFGsR41job3UlBryYzhd5kTnFQe3zkZOddP9WHYdWzR/4RodDj2
ybfowSmoIZEdF1aNwpnsTNk1a3QOKH/upIOcGTyW3PijqfuorbQ1qts6BE+IrLHkoYreQjoEGxZO
mVaWcjFkM2iEQUq4XBCst3MNzejYSPjLyJooX3xTBd0ndidyZELj8Ry59arSx9FGZFrTGSUu1swI
eofOPbQH4SwG/6upc9v5EIWw2MraeToytcxogFw6p1z38rJ4bzRjQotZqF8LUY+hyN+Q8Z44hmrk
Djs3+dBaO94AkUWc09hWCWolXaWWUSANbGfBIVZM/pyg21FtH4RKCW9pHSbOjeDVukXu4/RFUaBK
1lyAUa0/ZtfCLFCCgC+rsMkJ4o/R6ZqIgswAkV20Jmk/0av9uHPV7v2W0N3jDxuTuGskG/yzhBxC
Ni6Kp5xkJJ8lvaZU8PCnNHEV83pgDCM/hhs4NzrFvHcW2dN1S72UxruwN/pXvko9dslW86FddYsU
cfrY1sDU2NVu2UZ6v23Xl5E1bky1sNN62+FEaiMnyhzNetWRw/lk4jc0pn2RfskwtROykyWCmfAr
6VrESBCiIeeSOnRxDTHa55aLW7yokT/EumsWKHNDs25o8Jcdc2mgdGi78TGslK6KK1UFIcdNz8hl
aDQfhWSqJHPpgai4U5eSupwWdk3NKTu3hZdvCnLNMQDpgx8BWUrmuDdIhuLUAR2hSoI1CJHKvm6m
OdLf7yETJM1W+uov1Mz8a2BfUURXTT68Hr70JDGJEU+Wl5s5jTwa6h5DQ8PDhVihezpTLnZ48UWX
1n+wdF7LrWJLGH4iqoTIt+QkFFHwDSXbMiIICRBKT38+9pyaU3P2eNsyYa1e3X/ovlvn/VNyr9gY
6KrWAuUjADGbztG5C+PLoIEwT+2yaOTvx/lr6BlQ9lzJdHZbX98zvQhVfSEOuys1/QRl23Tew2RS
1NJhTZoVRlRLi5wa+PGJFJ3q5hJ+qpVUrdqOmv/Z2NXEefakZHmSK8vq4rews92CsKRRe1yL/dAl
wgv2mJBeXlJpuqiGn6fMFOjJOHTearRTfY56qrlLLIEdvDpLm3I9xMA3moL2albTL/bVJwtevT3J
3QLs/RKryPCUzU2yL/wt6Lw4zzLdzFrIKE6cF8x78yWevVu+UEVoBfSFz2/+Y8hdtqmqumftNNRB
xaSTiatQeTw86QwgU96XKrhpv3kbe022Xlc4kUfI3U4MS8oYFe6X9Uo6o+tbdNq8+izz1pUV+66b
d8PtB67GHeTdo484WD8cjdf41e7K3pLuyZTysYw4mZTM0u+2Inu1MutEZxgOfZkMpacBEV7dWvHY
4Iro1KgvWficgpmFjCRTrOnTfHJmNr6xagVfQKTSegN8SbtTmTK2UloPPuB2C8/VRlJDg3E2pWRO
nhup9cQWyZuj3ZzxPIQifFqdyJByu/vAabsfii/RuoAscYTXhG+BAfBWb2yzMlHLJCt+Xjdn+vJy
5uUOi2l+KtGPEUeYH3i1tZw4nFQMBMKfLbpTVGCiW534e5Vx7wy6efg98J8E+earuX9eG/JcIId5
+u/nEgHWJPdVxBT1LHuFd3ps99FHniu0YpFL73717zwPxh7LyUV3oLz5ScBcvig/l9Pr8X7ZX1Vy
rs8PEeVCqag7ZDIKhEgfiZ+VBnNGRmgcJBkqjcX99rS6NRFqtHBJciCShivJs3KIbcM5zF9XIJ0x
uwOPBCqnlwklQ7Pmv2oVicOo61FiMGS9skWfO/jcTeSOEdJRgH0FPfGXQqK1NnbadzlnsefmdFi+
Rl7dKkrUky4v+Dz/7LRd7U5KKItJ4fV3m+Qtz0NDCaW33ZLSoJW5sR7d9jp2DdUXfI66IGvzwSUX
Uwfq1p8upBWvo0gNEBXJNFbVSaCwrCEBPn62UH/VQFgBrkzWp7FIE44kUAcQ1M568TvQQSG5It+B
37uGD9nLBO/6CpVreGEpXt0+D+tbWLz5/l12YCGThQqSV2lOCzQBdjQTZe9dOnfRKevZ52pPQORo
aQoQDhlbSOtrmdybMa+cvLwe0KXx78Rz7RoOaCoezkfyNd7wDUp2uB7LW9hf4zPfwK7ps78JYjnW
+qckRi5Jmt5Pq38u2QksAdbp7QFUy3P5j6nSOxPo/hUTZjmD6TVJGUBt49yZj4GKggk/sEWPzahq
/pHNyZ4tZcs3Ck8WBhrkuICz/ESCMwnKN7SPHmSH/pQzCHLVlh43xAWTbvOoJ2DQqYhUgU1A4g9D
xVYeWDwLPugTVl/CDkh4nfvourDoe6T7io/sFUUhP83S5ZKpr78nU/d5ep5Esn44RtJ/CL1/PUjK
TR4hGzoCyqLwyo+XI/kVGu1mjt9CYNLW2UleSyr3DdVGzm0+6IonQ79c3Qf7nu4zxrF3MV0tDef6
o9ulK/pd9LCqQ7Up4tMrkhfgRSGoBj1x9Pn7J4/VTYvmtDSnO6TopuYVyClZ68sCjDkRgmcAJnk2
z/41eCF7CwBU58W8n0/irrCaFeGURPdstUjq/h4QYyIZ6e4Rdf7HK4KX80qKhRJ+Qqp6CDOsw7V9
Y2niKbpZQmUaL+eODrZJMpYy31Pbytf7Mhe0ZCo54ns2vJIMk/p11lYu3z4NCjF6IfVcEMPkxeS3
66KVrMaN5L9EJ/uFdnsu6tKaHLJNcZJEx1hl5UhJqQce/kMOLl8IYs7jEvEJcK/duyIBus2BdL6e
pK/3OF/lvuQr3yRkv0ozjr3dUd/7k0UHrdjSJoqqNLyyRARK1RNxZtW76jxf6PueTsLezR0YpAGf
rXUMf7BEJsujLQdrRpvDT1xOHSNrCosK3Kck/Mp+2RQ8lYJCLl8263xJ6JQD3Ahkpmbh33+fiM5y
j+XsKd/oCn2qr3HQDsk/ZCRQC3P0ZsYKinIsFsPX92fH3aJqsLJwWLZhsbykmt+mF3oFcTlIf+7m
2ABYRWRjTxet/Qkn6zyVA6qn421H+kwDnnuYh7CsjhjmtP6pKTG5T2FVhJCELN6eu2y9Djbq52Pd
t2Xyk6cak2R721jKjI5FlAGjx9RmbaQH+CFS+IDCtOSnPlE/U09PVLYcNEjZciujSszcu69QuAFZ
/SPw8hMb1ueMYrvcvkuYx4whikhmXVwlATmNnWGqcMTV+GYZyEqNqDKXLH6txK+Cmv4v3xTWdJF/
qejGqIQ1p8PI7lQzGSHVHYvnJxFGrnmNT/C78oxV8417YHyY1VfFgPWWIm2Rx0/3dtQQHB8+DoPD
mbsXNZF6yJ3HnLpqmjbr7HD/5kMO6gLom0MNqpjPATWsLPW3BOYRGItRpCB+duM/9zn1/Wt3jyaB
lAhJtnhBWo3ElrxW6XOWuW824dNUNxIczKwg1E+p2ECdZLBuGCe/COptFX9WZ3fwSN7A64CVYKun
QUV3biwUFVGvQkJeJleKJ48MqA3AQmeF805QS9jfAhimANp5RYkOalogm7eM3dkG9HG0SIk09GXc
4Ww4jCLH8bYnfPJAL+B9G/dMj9R/X7x/1boUlnwE2nAl+i2LZpu2MwRkt7nUWwpkDdPH3QtL5OVr
zs9gC28kHcqSwybb1BGblNWAqeX+LZSWuGug0d7nkMcZ5Ol5BOj604UVlIoEU9a0byRUCQ/foHO2
Pp/ue7s/8Ke1ZnGmca4yeaqjsyXcKCo5mo5pfxqziXgs7hBo3p3an5VnGeM7tDoYVb7ltdQS8QuG
IiGdXOtrfS4wy7CEazw+91fJeu9bStHO5NxhGs6Hh6ra7/ndmb553O85pGsybKq96k9dAmB8Ccio
DsBjjFR3c9E8VFaVMp7c6Ry69IymRshxZ0Cck6MeLeJRO0DLDV93AWACzTrPOzDQl1Un+j7bU9GF
Wgotv0ehTUu6VbW4BB1SvgRi+XSf3VBbOPnvJc5cPfjhCL3Gg53jImYGIwJYPZmuUtLgtfY2jRBA
ZZQhnwHLqfJNvpvGTFbrksXrPro+7wwJcaaH/NtPD4uPiCJs7E/eL+hPDiVAfg8di0yFQScjd4bd
aiOua++CoZfzIewZDvJeFIHiHf/OXsZn8UyFEKcEw0LWMGPIFMfRYE/u9GpXgejFd6vzbkmOz+IS
j88U/Sg6JpB+h26hDDx/BpfF649ggtCnZHPly/v3bmIDD61Gm7QUDNgjjD91/yRsapbilSsqMgBa
1Rmsv47m+xfalT1d0CpXdFoXFwGH8fFK41jBGWKS7bXkTF00k3Sy6IMU/W802Q3QdFDdgBdQ2Y03
jXC82uekPE7xhM3Pq247tWV/8s3jYADz7/ljfv6oeC5TU+T8ot/IeiKaygT5mFVLweQ+Ju1QJKN+
YY/SID5DUxguaDWotoxyUw9Q6n0BCvvEydX9O1fYhCIadZ/QlvN0/OkvCZfMhKkF2y4WUtYrNox+
f9lPDuJqEmQAYHG5oxJAAgOCTZcDS0s175z0C0YuuLKJB9pjU1rGAu03Q1/9apH91FvxjxPA6qLu
W99UM7S9rhxP/WlvpZwNaCwQlFs5qReFndmFuulhNAJ6Flf3iPNiNLGsy+WE10+5jyOLrge4TybA
djPDg/k+3dMFlPKO1G2chCDSmImRf6kh25O4nefuUhnxawacd54aNV8ozMC6m1iiQ+ckuqyzBFMA
s6/5rg2J8nJca8WhdMqlYUu/SIz4TPQ7GrIPamVzgtAOr45XzQdms17mr3TqFz9D0LM+k+svlqS4
w7tyNm+z12yKrafzqGnXDZtKCqt4nKYz3eMLsie+jDVAQQChk4o1FtfmlekzOhJKq+Bm4sc5hxoa
+HHo6xag0yPjxpj39fJ0jmMdIyfqOwRauf16muITh8AojnInpLM7YVEvcSctIWxBdjw5evBiRO9C
gvSZKScSuyNOGym8BteN4YmODO6RZrtyKTwtJFKOaPUMTlxKdAmJNU+bAb6adahYhXtOJzyD4ewA
EfpSKCzfdhndvGd0Z95M4RKO5tgqYKAvpAvAEtxL57SxZHVfamW9N7jKCEH38O3mGY4ieqvQTIpM
amxKzE+s4Kn8B648fqN9nU8iZjevzzgb+B9ZDnqoCXUHBQwLQwixfrkX+3WqRFONSqYekk+ilPh4
Q6xGrKbXrPxK0Y7bBzhvt1zmLvl8UqwyaCFQQPPxdfMM+4Ot6ZCtNPs2O/ZotSrv59gRNF6zSYSQ
F/JVR9Y3bCU3KuxyeZ+67RrmenEhY5pjo7rsBL+eTb8lZ8yHHxZPztad256NcKKkTlilcbFoGuf1
J3NMklQX+zMuqRL2e8Dl08QCfLzBElihWcZ1RJpK9uJJh+pbQoNHZCB/o7WWvrrD25/qE+9JBaeL
J1wQ9JwNkfj05d3VBm9xOPv82kOt6QlQ+93XhIVlYItA0lFZzbL8ambSaRo/4zLReHsUZ6nEIhv1
CmgRfFqK7B8JUJstre7mEScaXZoUCD3FumxUn1gaTmyMxD6qjxhmwHtZt6MY3rd3Zwzk1GmuFo/y
g35Xn3SMBYHwKwQ558KJLMe9of1JBG+NIjSVE/5e7rGyyavqm4Uro1DacZ41DwYlKZBOyPtDaXxq
BkfpqvpV92eVnqnqOo9ZV+bdm9r3Y7c1wm6l0Ae3sJ/k7uY0bl1UuVzLDfuYAHE5m/gFRxLuSxx3
6wc6ehSRNGEFRcGH9bKuOhMV3QcJ+WmyU3FznlS2gA4iaT2fVATzizafsAZggTUL+fTdmtwtcdv2
9Ax5bR9bIZwwZg7Pihi8EWy+TRl9C8YK4NgMmltSXUk1a1x2iy6pGm6lXzwedq1Zz432sd6ZJ8eM
9Wrn5+gBxrQpDbr7n9/pGb58pRCytzK85sdEHD4t0OPY/d3PDC9THJlMPY94OjeQcEwYyAVRadLi
4+wYF9uQNgOxiLyQpkJyrBvfb46bjdovxWPHbRR288EOaRU3U+CE1f3MzHKPFHQghQaHhbaGEOph
I5zxbFZxTHn5xeWL5968j2Hi/rF0KS5+FYQhhVn09hN9HB17OamYHM0u/VgtI3YbZ+DSz3aDGKWw
JrzPNxhGCjoiD9b1Nn9OGZ3RJOKf/nPhiToqX92oeyDaOP8lL2opOH75+XKlS9ZATkoBiip/NXGb
hC8PUnwemBFsy1jksnlVpV3vXt7r7O3K0naK+EJg9NbEVypfvYdnup6tFA+LJtLF2+95WOnQhdma
XOVFJi6X6ZDNi/duWmPnseuPRW31Yr0WmWWgNrsl9W1xay3+2vj4FQMp0NlLVlOHBWJ5/GP84WEW
xarqlg3VA31lEJl1IKkhZ7tW+dN2g58VN2o2z15rAekDBujrfCpZLzWitJ3iqqK65Q84lmTct6GC
16F2+SWf7eVGbiH+5aN+MEavkC+KcwqXv/nA8xo4xJr4LYLJWSoOTTQMl+Un6nbSqo7ej7Wk2q9m
0Qvuuw8bMrf3QpIpv8RQFb4Ezbp2vjTxjId9ucMhAGhb54tnXCL9umwoxWVHk13+tt33siPiRkF2
1ERD70gXp8bmeVtMXuvhOr8CjYjeu3Y7weF1SQiL+4B1YQiOBr1dzD4fhxXV1Vj0YIHM6RkmA77O
qlENs3Svc0EBz4mV6+LFTbyTqzHPaDuIGWufk0YyPKQNlN6czkvZHUtBIc1paMdYR9TRX/nZfv6c
SUVnl95hmTCa5KvitAlYQimoFfAKQMak5KqhmD8oSKhyOz9jPP3LOV4DwN88+GG7geRICfgl7WTy
ANlQUNr91+gAv3hUn5ijIDvj8VcuZcma/FSxwPgn0suVFLYxuA4ausGVVo0P9Ji+5/Wu25FC+HJt
9XuuV4+zX+DS6wmI72wvVNrJD/OM1ookmehI7oad+aBfBAzZrQLjq6rdGzKCgDM554TLYpykGMtq
NqH802xFD5BmVq5PN0edSwwC5rzDz/stECaZOQSiTSZuk58uuuMHITJZxqsKRbL8I/vr4wDB9Its
n98dXsR4Lui7d4CUHxB/fUMduO6+8p92XgmjU5hmRXqNJQ3nJ7YRfC+N95FNjuknJE6DU4Dcw+dd
o/gh9VfJdHS/IaUd2zO/vy/2ELABlzA2panMbhQKZxjqn0Nu3WdNiBeaRBPaOHNflEJjH+DxGJFM
rHOMOL5yjt89vE8ud0SrvX9dqRyQYLjwu3ldc1HWa15a6zLqwULAtRwQE9TGApjF+HHvSE9eh8wK
z36dsK+HGB7WqWcUSCTg6vrB9De04nzM6M0CNaIVMXqt/IijwB6P0rH9Qu/kV/t6x6BQxqWBPrAn
p6/sQ8d6mbrkHcvphBNv+t2EknP9VQhswuwRaqxBACtK/0/y/LmDmlBbKMg13l7DQ3YnnKAPUuDa
uWMWrez6dHGpX8xn/DkaUK1/PI115WZ4Sftdk17cHgEVaZltoP/MMIFjNpzE/byyDeT5L1cNR/He
Ga+cWNrUKqQe83wtHfCbqQ4diTfoc2ZDbmK1aBGzkbnl64oydal/P9f9gqOBuN/GL6wXHCvW82HV
CNZtXWQ2V5MoVrajZxaYzTXQSGv+kAGw2rYfRvvMcBfKOS1BTQXyy5JnzU+O9ZpxtvjBTgL277CZ
4b4VgnN48zqrBegjoXqd8nlPg9Edx3X59TpRKgo0LFiN2St0wGEatD89eCqv0VRX+qr3a7wiHe6I
akVTbMT7o++zZhz3lKlenO30LBJieabPBJ8MZ1HP6mbFElUzq05LavfK6U7G2D6fT6S2rn5r3eYI
Lbipc/IJwXHKvzzgEWyneyPUfQZn+dluah8+S4A0DC3jfJAbcCoC229l8YzqL5IGXv7Uv4VcuvGn
7wWPzfhFIeBI2+umOZYJrOhMRPmbvmiG2YT35RDUyYV2WeqGxIrVXTok7pS34kFjpr1sKggS5k2o
bdXC7I63bfdHG1SL0gPIMJS5qgH8YJkH4LRzcpk5lTu5O4UMo+H4w9mWfyie3cZHiwE4RMVFL3Qg
Zhc7pXKAnph8lw5RwKlZRDiDSWjLL/ZTRgJb2fKu/nrNqn22E+mohbe1pVwo3Gz1JmHLSVXXfOJX
RoGLV6EPzlHTWQWNSLzbxb4yFyvO9/Fkcf3JsAkgFuzscmvQhgBf9F5BiLPv/qAhQhHYiqCsWeT5
JLGBMOObDh0dlnUUutTbfstHah7GtQ40kURgzdgmwiNUQESI0A17auDNaLybp71QAg/frOUWmiwd
U/93HxlP67+vXOfqN57lr37++epCioPFedXGnCygBsAVKgG1p2YZ1lMB7EMLx3DaMklNB7VuyH+L
zQgv3LzhG8lFWPtG2BLS+qtJOFIBjJrdCxpmrSzfrsF4nFsIitKalU1inZJ6Prmj/G+KIhlxK51e
/k2ZYZ2qCdc+QwY1dkd44nRgJ5RW+/30r2u8oG694jXzNBkQmVsaTcvv+EdklDf/Um9ysHbTL9To
OhYm6GIOtZfTI6GclbMuJYhreEShC9eflNi4Uf76mFIcoK0+9oHxdwmee/T7ztVm/qX9BOY3D1Mu
NV+fl5+U1QsdEUkngBwywgbaA4gm27cSnSvzU7ZRNzfnw8A+ZTJ/OWMUr8FcYKx3/bcQR2cS8W5Z
uKWnrqaio5CGzyc+SCn6+cZMG+v+tKarqrQoZV4HMfOvtPRfXHc0WLj96A4tM67f4u81wpL/9H3C
Rz5XiMqWBnihm8P3ewcdcSEzoM5IHqtPCl7gTHycaxxGswfn6HVTHz8hx94bjzvBg2PpshYWbDMB
2neHmdNj7k/YMvCHsKSV9tt/sUH2BU5zDrjlPR12yGg3Q5RZf+hKVtfM5hWxiYgh2cd+R0+WFKfQ
++pXbjun9kspwFFqWY+Uy5LSnD6xW64xY+3MIWyfgSbbQ/TeUYDcOKtZXIAa6XR3h7Wzxcprls17
OYAF0iXmHD6QBAgUK+ZFNJ/zFsjMYMok4PQ6M3WXZMOi/jeQHCTGb75muRFOod1zlPAn7aSkr24x
2RR4ngHIfyytsLoECyoN/QGTkGsuCdaMjjqD8WmW6IlWWthS0O+kAA5tywy0RJjlMZIUr57TJsjk
B2ID2AjeyyqPL0dYIlGbj7KoyntQPVL5uxnrWfZF4iTz25eDeyPKtjgiR3escOhmanSOmCWbaF5O
vy2DTh+cQNLicWAh8LvHIcAYwngu329UTfjmP0fJqcP/7q0OJeYhv6NslStenYI3EAxZ5XWqBfk3
xxkHJMuDFIh/gSOw9NJqJwQgI8Ti8lS5Hw7LjY5G+GOOmXlIchLxdRoOFAnGvCphhybKAjBjrSXg
8RkY12BnQKZt8HQ7aPqZuBRm2fwBdulKqewOMeFO/1E8aUmhS3nDEK41o1wjDsoIYsoTw/ceEBL4
YwjaiSttqWtBSfeA505xeMa7aeBh9cqIFU8cbdziNJJ3r6RedcfmYz106/ZXw/Ysx3YpmbmIxeVz
fyHuhOSpJAr6jwwiYuBpaPZXbubmvWhX/glFgpZO8f6LRTJ+uaOVXFucHVTptITRWfMgTC+QMZ1e
8h1ZieYBDdmFLUe19VnjzbDpbkhSpOMpFAMduycS7WXljidwDo1iC3w7v4r+mW9rzz6MppEK/ieM
p6RrLKnlE3rr0BAGJ67b74rRWchvATRkTTBvPugjpDCRSDE92eebN1myK2+a7/YBzv5cQNoRnamA
hNkVIPZtKykppflAFQfk/O8U9ujfoq6wx3cex0N8BIlAhJw5DdCM+g1EdEEWt6r9nF4OgaPuP+E4
N2ca9XOdKlKfFwESCOt16uecKJvLpgr4pQ8OUqf8G3FNKnouswWlWJH7eh+Av5xcsNuX1CSzCjia
cF3OsLVOwZDWHJ4cq29igfpNthUJtrzq6SVuLCpQRvrWsAeut1CvZ29wilN5WwFFlJqlnXQ218tu
adqGeoUh8oSszgbXrwZUCS7SyJaqFETTuflFCmYLuQHZa4D0U0E72e6oeNf92HGwIyeD93a6JQAd
qWoN322+flS8BXMcKk+SaBwFYtDSvcc3FgingLqxTU5HP2uWGAFpYuk1HoBIsSbgHpBJ/Uy8EZ9v
9mfvnAJ/kTnJiNsWV5BNm8q/dAT7F+WvNobVErkWWY6OhgHdovNYFnu6HtCPzseShSdS/iEYVyRd
WrgDm0nGeWG0YNk9zben2DUxQXI490DKkan4GKcrU7PpZDaQnJMv30YJmd0hnvDJEzuSGMUjADez
htf87EkYqtwWAUY+HqBLnc8rxscjtGOwSOHU3SI0tlfNexV+bph6b1+U+Fk4OPMHUJS9TOJ9hag2
vJEmwCJmpedVDgJVF1aL6QXl3sPL2wOoiD54E7ryFNZFti6B8rZu2zusF6b6hajboFdy7t3rcHK2
KzBPpke8ImAD8WmDkZyTnLCzV+fT9djB7u3eHPS3C3UN4O6qJhGuthpGtgqHi4tTGmoREM9Ma+8d
XVySwSaZ7OluftD3QAwjCAdPbd6OBBVlJAlUkKoR16+s+92E68WeAO/zcVSywJYjl3TzTgr6r3FK
8qHryvrDfu0c4ygCkIjO3cvdc6zZgi0S3rrthcOh23Wo7qiYtRnRkJr1MieOUJrW25sjUZlwovek
8xM/W8FskIbq+xz4UVuwnpRN/kf0oQXIaEzmNig57McMQsQ3NuQI1jOGWOJ9D4SHubGeLFXnNc93
rEnyIJQQay4kGlczTgKseKNrhX2nJm965EUCA1QIVgtKiFK1GjJX6LidTkYs2feeDk6QD4RgbgwB
o12mnP6Tb2DB4RtLfQf76ZOcft4m+NJ9BCpR8ADX8wavkDu9O1mo8Wj4paVCwHhZkdj5AoJsEgkC
cEoe+hasiw2dEL2nNq87+xk3L+7Et/t4syEsIJPnj3M+3sAysKiO6/3AGwL8ev3R9H9LacNL/mmD
4tCFChXhPKfcGtk2NTJs2tzQiOjsPDhUURpTnOKkonsgdt37z34YO4SIxNF6piJ2XCuUZ6tiru6s
fl3UFuhg8dt86AApG8S0wc097JwYHbBDQADqJlEo5aW5wqzAp2sdz+E9/aTV/nIYYkhCtKbu62/q
TmIaXCfnIyiaOv8scaxALU53U5qLAb7y6hX0SlgOIKpgZbc6TxCQ5O4cR/LPOHRkFncayZntnhg2
AAhUrgR1Pb+4Yz0ueJVLmUTwGqgHoe/oHCIFJoi+OzC/yRlVHFsdu/5gh5SOSx65rXkf+klcCRq/
0zkyLkTMhvnAMUH8p96v3GcEmYgkihPsQeTOkmf0SGVE6aT6fdwB15OmUXtzPC+B1Fq+9MT0PaHn
ItwcFQHu/m8IiNnbZ7wMqVrxk0V9AFxFIvmCgKBnPA076NAWc24NHF224E1inSjH7S14+aEya2N5
XW6HPdvFJn+d7JovCsS/IW62oxoGfH2jBULAGnGNEHBzpDLuPjIoKGfBQTcLqiSFNewy+kUK+TEm
3d3fKxi/vGp+6GWNtWw8bhRiPiTEmtX1tPvNzbruWHs2u4vePfSVtJoZKT35eBne2MwYT4GoL/Zj
K2twz/fZ3WoS+B2DVzsKQeQ5iBKyEWUmzF6Ok+ZU2K0/NqTQye7QtNofZ+T3ILZdTnIwicahGEpG
YkAH3ahxDY7cpsQSuxLMxvyiS8oVYOmUSQb8HT/DW6yPnQOfvmn8nqgr70VeRKBGGfjaOPGjAnrR
MCrWGGUyrJbj1JVxoJdKvygyX6c93uJia/gQKTiaqzk1vVzCLNArKILbu5NBCcsqKGJ5I9FmeD8h
91jz6FHWnAZ78uB4p+Z0MKVihgy1X4Wym3c38jHYSVcGuVAK9Bp+rCMLir5DuS2lz4C+FaYaVDNh
hZjiBsOswtTcZ09wDdJXCnhtccNYPIB7xuBH8Qfwn3NYJ5O4eWQakYRb6P/hC1uX7mWzHn0oBLJr
zDFlevQB2ykLWDDd/MyAZfkxoJ0F/eocMe1WwKcVZDg9ZClJUn2cu0y2ed9Sw7oktmFll/79OMpq
7uENzh/vAQky+Qj5OBIQiOZ2U67EkC5T9mN397W02xlO/wPpu7hh/HgzVnNsY0PA8c8zYKL8bZ69
Zvb+nqIm+GzrhF+PpJoXxpI3z9gbMO0q9nUsvAAxIAQBq2hH8oxKuPbMEVxaFI399mA7v+Rd8fOh
2Gzt9y8vwTx/Ta42QB8dTsu0SZ/fwtXlAT13HSjd2VRocPEkWM/LEASCYN5vOFAJ1A1wcwfDgzLt
jm5wIXoV+3GwBMBhlHfrAhELqrz3QnHQlN3Q3Ukrw8rj8k+N6wgcUQxhmzjAm+N5xeEYcd0bztX9
wNIag7/6g+wigEUB6ycT62MFuP1jHdhjxvIB/wQo4FOFRhNQn+fmH0gDu8r8caJY75xJ20nakQgh
VzVHipxXSvoOFx4MSPRnmc9CNFvOJXJY+wO9KYUwXdrs//inxo+gQentNhjApTSPEhxUKUCGSi8r
eLBwRClpBmLuRG8M5oQFl5YrHm1QaFBZwKJzuuu8AThSCsqRgIG2Y1QeuEtM+Q1KthmHwBj2X0uf
mYETdqvjfd7ibKNhIJVBZW5Liy/T6878JXdd/q1J/aI33Ytn4F7snpCj6kDaXTph+LaTMTVcLgdz
SyVlRn/Qj3CwhO8AvGoCAAXvDB47ou5aaHg1XM6Dk3EgZot/Ain8sE5vIFxlWJrsPGN5Xg1Qln2M
YNg8sA3Ts/nn+9utjnm7Mv06RcTKPy3esxy6EokAkTb8A8h1/lrKmJwkhk08RRWDFJUDlP2N+xnt
yNtHb2gmSZ0kyZhuPk0u2/8rKC7P4fL3l7R33vrFqNjgs8g0rRRhNBHj4mY7zq1RoWjz/+E6edpO
+EcbLmdJLxYORgp6q4wwb1j9ZgiOdXIzeTBr4KjfiZk+6YYJ+n4NyBo9dV5vJQqlwlIS1d6ZcXg2
afX1NrnRKRlAZx6aI9KwA/J+am0OUTK9xc/phS3uyll+sU5jcgibF79CBgq7zjtO4mLDJSW6X6MV
qECtwDDh/cF3SC5ls3cpDT20dxCO7JRbNP48vTf9USpgUd9PUBqpZuIIYZLwYqxkWNTOKwVjsp+b
3ErJT0vzyGykS8B9tSyJdBJPbdUFk+D4UUkkWruhT1eCxcH8GexYN5N1jWAUYBfka0lKCAJmKXjl
eSdj9yIygIoaduyWeNT55QPLfnA/3oIS4ZAhPpBjZZvClMTHI2pgj6fz7wp6m6d5HFddmOioe5Lw
b3njJXDchPxxtGhOHMPcR0tcNhYA0dnnCS+X4zQkSCLTppxtwteJRn68tvTjJNfgkPICx9Z+Jm+c
3Mk8vF2IlyKuzfjglP7ERmvlU1Rj1mRH0IwmijiXHLB0tgkHChz02uHQ2HmrU2kHi90hkawjHSDG
/XSn4+Ev3xat00PiwTk9/J+fOE7XT/rg0MNoXM0+K5f5KSy1N58HWmSGxxvZdmdaR+tAYktAWZwq
xIwLOCTNcyipDesnNp3kzbfoUeqvuRr2a+39btVZNrOXuR06u12cOOnfH71Vy0AxOUXRUyShtaR5
GH1DSkuIgQRoH2XeYO4Y5kJcrsw/hDJmyguwHEQTbF8n8VPal99pEACHj8qmphUd+b31S/dZJq6Y
7yD754MnoTblzQJcK7zGLALROoYNxVXCLs7dNuI5YAPw/JA1uYgPnblO/a082++v5nweuFdz+7t8
++sk/mEZhBeO4IEOSzgUcfY+nf1oUP43Rufr+5smAhj4Mf7agMlobyOF5nd3dzbD92nuiWm/y19j
oSyWv3e32EoAZ8AXLogTFlk6zKA702yQ4EAh6mnml+LO+LT4ZReraYiol8+VvTKmrRdgm4LS4zz7
H2ln1qM6tmThv3J1nxs1Nh5b3f1gG0/M8/CCGBIzGjDGBn59f5Gl7lsn+6h4KF3dUqkyE2N779gR
K9ZaYdQrMEMInhVWisQHsAeWC6JaoMIuPpBeMmBrCB2IBSUrP+EoPLmbszPt+MND540TiRmSl3BB
HREqrlDAoQ93ajpGnEU1KEH907DAH8YcHJpXT/d2wRGagoblF41Cl1yjDEs6WCD6tDiCBq0410DY
T6MKfwKnsQldOHE5CK1MU2piTPAS3PXZqolp3RWzM2gCbsUDbEug8OwHshHPHbKOC4gipWZKS4Wz
w4dAy7sDeR4DBFPZUTCcI3hbbPc364HcDQrqGiIeWWgchtSg+Jfy/4D+CE7ErORt1QF5ATJru2HN
8Yi9g43Og9/wQ9gnVGGNzBnR2aYuesmgORhwxPwoXbg3oMG9b9mNiuO97u0lX4U13DsE4QDcloXk
9QZsVGGSnqATkDvGQp3pSglV61F8oetbKLRlacMSZw2aEvvgDIj5DDE5wfk/rjWuvvrlD+HbO11o
Xz1RIRfhV9CtN9n+bpNxQndfry+acNfg+kh4SsGwJt0uRrYtw8sgCcCKRek5KoDn2iEYCLQUFjd0
v+5zJmFi0GYgCsYw/L1eZx8S91IX7sWNBzk7OdUO2wTJAG5NTzJztBh8tMwKaLsggvSu2nIGj5Y1
t0kZzu/K0+4GF3cYBROZBl134y30T9ccPNzxNm7ndXKLqNmU/OcOKXPGIQQw7PPoMwcijeW44SbZ
smYczq5byDeMoTdza3iM1KudydHt7zySpByr6tlBTnW3RxSRg3TwYA3I4ZS5WoMxzbyRwS5+rV7O
gPN0IdC+7Q3ithxb9nyZcSbDOgEo3GFvTXUAYVKllXOJyLP2UcElrnD/s/6MNQWWYeBEYraP7pqH
Tbu9IGWa1EdhqLWlMiNu5k4Q3CpO0OamWVjusr1cxpzp2w2BfczrDuaNBmnLwxkMVD+Owy0Yl98I
R9Bn2IksR8o1IP0DwPF3yzcMr078ajxwBW6Qp4S9VstGhl11gazDkjAvlg3gcR3MxFi1EMpwWn65
mHOgzqDv/HAuE3Ll3rWVtxYTY4JHC7Ci5S8Vl6K76S4HnMC79iQoWNNfzBGVJndMfQba3mBp4I/N
g0dF6EwYfcYaJOH1JpN1F28yoo+znlhOTAZf9Ub0ustJb7Oj3OiFbiyHrYTZNVWdKdyG9rsvpy6Z
rTNbLkcAc7UuQSfFd4WnH2w397DEKsb1ph1huw9905li3bDkwW02dJQjkic5C9lZm/EpGjd6oBtg
nrDFiJZygr3wU6rGxFTaCi1cxxFbsYhYF/F+OmrfiP0Pj9Wmeu7Ww4YLuJEJB0jUnDE2TnhE4Yos
j/T7XUJaRvtNitHrFT4DvCRSy40RLJYxoSLabErHq09m9Vj4kGenEbKAR2QCjIeL4o3XqOLC//Yx
QVmLiF/hSLg2cQWC6glgWMcAt29KYbaLYTMEOTzPGkc4xKnrd0SDBNQckXKm/G/hnhuyxExut5cy
AaGIaMIgS7kDck5hgMLfWBfbytxIUIo6tDGFJIARbe9ac00mYOzBNsT7+ISxteZjctyiiQsASbFc
CQrK5h1Z8C58Qml4hOnU9PZk55ibezR8sHTddWtrvfPuqH2F/Y4AXsNh+kiTmgh86JPj9FAsxmrz
VE/82iwBagbBPUBHfUyEMmq0KLPalJqkT9KopBLFQZBpEth33rY4p1OUKoLkYiq56MNWJCes35sH
WOvsipczNjvGi6J6Q3cL6NzXu7cJ/bpGjbGn/LZbaVTRFQV7yK2nmESaJ570q3SfuPn1ARApA4p1
SkI+IB6bDHcYDviQAEExjeMkguyI5g4Jv0Dw9CZ5DBm01lrdmJwCigtc5vp6F9/opiw4cEqsHckm
YjCwFpI879neJYxllY6jQeS5glK+ghOHi7AWdHi2VyDSFvR/uDKYUhNiQKmAJyrsWOZCdjQylNuK
Mxs70qJORc+GDwEP2Nr0MzUP7FphrEbZUwaFhxdkI4/eUw2uzyBlgjN6n76JnAClHB+JbjFx71AX
aBy1oZLXobfSwF9Wgj0/DYC4OrUetK4a/aUD32lC0s2bEQY8nBuOelTPOGUoiLLgu+MySKVCFx54
iwlTzcqAuQYm9t3Tt1hQwYzfmN/0hScI5jOoPOMDeDgtRzSDTyy4Gil2mBTpOg3MFUxSuorFF03v
w3F8yRv4nAGXvzGcgGPSK1c0xK+a3AL5kOInBCZBHVPTrXKw61HJF6NA+yKT0whDuVur63Sdg3US
ZaDXTShVLRso7g21hIaVUxuY0tdx0dZtntitgp3ehqf+e/s9Mdd0EfRDDQnFRqoExNe7lNfYpJwi
FonSeXdZKI/G7okHg/PCzKsSFsz7INwsXGV2ZZ21Spph1caifTKbSsU5KngC5gU0cDLiMZTCsolB
fEIxq8/SQGxAxRo6wxIUjkmLveXSLQ5z1oDtneZ0ByiRb/UrdgLiams74+PqhlG7ihcVdBroTZWG
CiCj+zeyPmxpBXGCLFzaXj7bBVY/2ftpUJ3cMLtg9gLbb1DFzqKVdNIv6VhcSQZZ60164u6AZuy5
Qw8AlEwbkP5C8CESjTgpSOWrMB2fywOkkMugEC3cbm6ZYGkwuPi7ZHBfPUs8ooMbxgeXkB4+NKz8
2DD2/gN7iJT+ENLUrZ5s06tvIalo2V8GQ0gXznXOKoFdU6XZlnSJ5HMyU5CxUL7lqaVNoHI1dnIa
h/cBpxSnx7EFPkAopnfdgrAKv4WoTmDD8RK2MjU1K1z1T85iU9JI8y1yfFriTF6BOCATKljTY+L2
fn1oSMPgHhX9O5AxrbTRovFsvRyc8GgQqmHROvs20EAFY/HMv8EK0qHbZ+TNwKYh3HdQL7pFtGH2
wAbv+ug1OXFLBamJ1Nq8TsfAbspPNij9xsKFMMC1KBb5V1coEIOCY07HhlwIQYsG1Zr/mtJVdJZs
D16gWIrtycTxlAj4Ih16RRHdNMpq8gVi1/KRiZlQEz/NZgbcFx2xZIMK0KLHSJpNaXnzz9CML56x
ylt2xLbsE6WhlWjhcfoYJoACRNMkMGyY+266tVv5mEYzIDx6blqyt3VlDmdEyPW8a5I4daDlpNDo
FqNr/1Tfe43cO3VfnJDAzvTdagzowDnM20NWeM6fVP4X99Yp2rchfIxqM+ahx+UK0oMdXVvwtKmW
IbcVwvQ5BQZO/ez0RZ8fQrmiN/xVTtJWrlGA3pmUt0fyNxSj+1tQtfwK7qq0/pscJn1dSCpzbV7F
Zt9o2TPyEucKam3HOmX0oV2ZV9fAtQBxDzt4lh46MBicVQ0ar6yQCBYh9IAjupz+Eyv6MXmBjV4o
jyH+eycKB6SFLGKQHc5I1ENkectKi8GIABK11glbBRedcAYZHXA6Q4wHQV1OwVdI4EfupK7TrTS4
5awQqLYc7KESQCBZPiKbAPwOTg1rU+u/cJYREPowTwbgr9SbFGq1eGTPUAEj7DED0G0z2i6Leg3k
TfUgTJKjAuWGF47D8NHIRlqY9zT0PrsxDCM0ETBkPERTCkpEDpJEBkSsrsHFs1gIpncwyZXwJQLO
ksmANchxKq5oZF34G3S+QcDVlbH1gOBuSkLyPdUv83L/ApB97Fx7B9OvbPOAllj9PTYadA3hTMmh
ntOS1yN8CWMGU3QPqIqY0OM+x4+omNvkfEicajjrYVeOv7jzBMQEhvdwqWhwvnASYu5BpkbDv8fg
FryBSQkpapUOkbkB3YrVHXAI3hp2szrX2mWYjciIcyiwHPot1pM5UyEfCXhxjYs3ZX6Su0imcCwa
K4SPBpT1PV2yu5wZGuGtCvc06WK+XCesNtmAILpXUg1soiFWuCOodJE2oE0E+8DNMWGY8S1AgAFU
e5bP34FTqQNoygaV3KW5cPZoYRDp/NEfg7Y7zN0Y1iKQ+m2mwSzibKCabkEVe/cQzApXZYInAPlp
uwxugcUkair4bfOLk9n7mpRNZvQAqQHXgaLeoitYXHWwaKqsdgA3RjxQrOA/yOwGYO9a3Wowwbqj
sP4vEQzchtzPpWn36ByydcOj14AXTY21YNddvx48pUV/N88DgeWPg2vAuZr3zfgcHcbvwIiYeUW/
pAZhCmySSgIKC+gYUCyvPlsecM5B00yGSjkAVAw4HHJRekFHMn7pmR+9TeEBV5AliVDo4fCKIMyc
6Sux0gDTLt17c7fEkoLoclo+fOR/OGthiT1/96ThggaIWG62SoR2YHqjF6RdDqkxIM8XWRS1Ur+G
SO7dNqIzJ8QEbte6jJ5zUgNslYvgAbYo+hyqakqT/TrHpBjaXEHpafFwsnYay0E1wNuIRyHNaWNQ
+UIqZTsqs9twFnKPYI1d5NbcJK93nbfglKz47lBYwBpyA4JmNl6idqHvlMa3zbmrxPbcGhyHiEc9
loTSus7LUAgpqE6g+FDYJR0MQeNLl2bBmTVBbgPUCHnFP4X8p8W0JqR9ApfdUokdFHc9DZny48B3
uDrPoHiyskXrd6HbVk7OlPpPB50UPJUD4y+6R/klrUGXmed9Hxyn9wGnfACGBGh4AbyoQCjLEoiE
OpFjo2z+6H5lsQqXOKF1Z4TPeUnRU2lpTDs6cVzjZi2COIDybrUR49M3vEUVHgFaFUgNzee2wJdq
TUG/4WD0xoUPgAdZY3f1Dc73+AQPu74jUBx9JkRFdDnR45BPppRkkIepf5jZmG1vmJnQ0H1xRsrR
k7VBSY+cK2Reu57aOK4thrh0dhkEapzBIZDyy9c+rQpyBMmxrcYpvg2WBgkcWGg6eQe2+w5f8EKd
ieE/NvAxqJau8Q1kXCw7cTcNjtC5di0dPtklGh14oDqUI+pPiAK0Hzx6zf4RKCBYDE2OA54bGX3Z
E6RDGAXtqxB9yQ/IIPBYA6uyVpAUivro3OFds9+lWyKwhtK9NDKGy1cBOurHCOyoQTLDtnqQdJ+o
IS4rWC2o2Zq1/rUu/XexzQ/xJSRUWyDZb6DnPzROCkg8CxYII1nBfI0u44wcMB3xnQM5iIU1jmSs
XnW2hX+pJ3QBSEi6azT5sNoZCkLYhyBMyN9ekc2igmNd4FCPqDFFZpACVJlPevvVxq5+IOPHizgw
HYBOvghdgxeBGt4EKliUpgmRdE8DVZuLlmt0HjLRjUPp2eEpUU/dGxh88sRoiYZPyBhMNJ48e8Ka
RqXQWIR0TOTSO6o2JGajKhlzziAn58LTg1Q6la9KX9qSniN10jlpnsluYFahv/TTOb4d3Ouicdsg
RaoONcupEF/uUj4IhZJfXL57Vgda+LWh0mZL6xYZ4dkv0nr7hrKsEkNCzszpAlEG08oQAV2gqSD6
Zf1AlLGhlzYWVmAydgghiOkZeALjF2lESLHPhLrSv6vAA3cvI/7JADK1gYcToRcIEyzzHNXLJpJG
4d5xHJtvplULBKj3sJnHIdDwSsYBXKRhX7j9ZCSeDhGWXujkzfbO2+OJKURGnLraVzpRDIM+Njkg
Vnod7lBEWI8xkon2rSSQmacvmGovgubNY9mr5JEpMmYL02MEsRRkY9t9gVoODY5HWqcRQ01gyN+b
KABo6e86Mhuw8gXaRcw9dy3GYZy2IJOEN7YC4zx8bW09YAahDzhGFa798AvG8UR8bWx0WVmR1V3g
g4FtGtbGNqYSwbleQjZE6sgBZ9exrYhqtP2GT2RWES3LMUKb6Tmi+miWXrY154bKN3609NV7Zfdx
T8M1QVnJ9pVxQBZ+t5iZEIn32NEno4uL+b77XKUdK/rWUWALiYMPpiQYtmDWMrSxjUF+M1FnsGPq
yTDfClkP8W7v+azf9oExxDxhVTTSlRy6siUI0bs5exkwVWlj47fg0/jHA4Zyg3+jJauuL3yW0r+u
4D64S3pOUvlRAuNkT99E8p931wbaEPBQ1aChmBiM7IQXl7QOufMFUa/3x1A1mE8KEZ4sz272kLhx
CMgYC4YxgVcCD1BCAcSiSyWZXzjrPbhjdX1aGhwC+3iBIAcmW+9Ao5IGOQgvWcKSOqHPjoQaC2Lz
6u1qdGskBi2g1a3FHQFffPIGdAPwdUix9HXNQbbyIjEByoRs2CWiL+Ele48JoZ49S1LaQQYB5MqM
E1xVgfpA3mmE7TiO622aQxN8QnkUMJt7B6ZvUHIQSJBO04JIqZgunVeIyxPiFAxe3iQC6gQCs8oz
M0aP2O5co6JZdMWYFCCB+otgz+ymzNfaCQ23ZRVgo+AOJC3M/Pea1AHHDO+7IUtP99vLl8E3HDHj
K4ga1SLQ+pNwJnaWJzzr51QpnQsA16IjoyX2HhzIVYWQg5+Sh9lmXcFVs0p3CZIomRdVuIVNr8ob
RSwb5PMdgmuRQ78ZnvpNQ+WUXtTvQON/dLkoZgju+xWENEf8GGQd9SD9ZYxgC/G9wYNUi/knVzZ8
jU5ibfZgYoBG64e3RRZ13jBvCPRqwZSq1xLvb9ZBDqcHjUh7yWDJej7LYZXJ8AImfvkFRrtC+tFn
dH6r7dP01Qc6ZvXsSFpfwZOD9+SOyGEpzdoJXUEIYLgOjIQwS3NoQ1QX+K3NVGbYYbkEZiE3V3gh
XDG8wyg72szmQ+hAJ3xttp8hxM/gRS+SKaKD2xRSg1D+aACaVUzjya9ZmNAYZBo3a/NKpjWrOmB0
vGtAUrY1NHeploEatX7JiKzTVKersp1pNe+eUBnDayIzXZq9HEbr3l3MumCD+EbYzT1JgmyW1zPE
8K4MVHlPDQ9FLMxr0p4Nr3B5ZfbAtmTx5EHZTPt2nLg9HRScot97j+nXgJdzUxEUC3d8XoI3spZS
Di3QwlqXoufQShHjgsrS96TolFRQqv3LAON3Tr4XjTihW6XudlyNhetJXhNbjZpLtwh9DD+ETNPb
bxkhiiM8MJxz6RZLUurGM7jxZw/XYhXSUYYHy8J8xcCdsDWXTCEjcRf1CJJGOF0otq7etq2tr7xQ
sycvNPFG4Oe9ArYLNe8Lqwrm+EWcLNf6YaIA/9CLWtAHQ1xGVxYHJVzKGYbVFdqh0VNlDA6SDf4M
TABGO8Ip90sbIOCjrSHeN2WT2sjwb00McNAJ99oL0FRs4OBPHb0eTcUm84J6pJl9svf6G1YVx12w
Gb0ihWojA6yA5SBO30kO73F8qtvjN72e4XeShLW8Pa2s6WTDINk5mNGyDRJRQNDh4U/ZE0vcnZDJ
QFl1Fx0AELW1AHaY2aM7JaVA/C8oBigLNJjyVGRQq4BOwT8gfFGb3mOBO1R6R3odYzDmmQHIPOc3
RNBfmwywnQLzeIdO3BgbcTku3a2F85Iohl/R0asMK/71SH7Eo2N2BDUWxdtzTDJPaBPdHUAwyhOw
ocew7Ny7p/A2oFeK2e8JY69h0oXB3pIk7BI+yU0az9m9UTa+wxNd6EBBL+ws5T6TAYrwxn4HNMtv
K93bateCYJBzA4Q7o8EZAc+enJqFagcSqWo91QZ1OHO6yeQQRBNugpUnzjCt8/QNXf+MDY0gDZKZ
pk6Xwol3C+vLV6A6YUdCrMckKGbcJdoywlV8ANzUArR18KNPQbt7n3GadMxRbX5bq0O9p4iSAilY
SaQUbIHOCZk4MwZpvrJByQZZk0LFgQ5PP38GR4WdLGcVL40MAW5sIDQAkbeXK6v/Wu3gS0L+wQKl
NgPPcg+Q2Qu2FQYxh7ursZ5Q9zcRBTfTZZPZgIwozmnmLRIURZmztQda70hcc+PJvokma7c8DqEX
PYa3rs2WeCJLf2xeA4TsWFSIrUwsEyEZU7U+kbMEPXKsA1LPGBURDMpsC2gCMCYBZfFFGyRf54yn
plvE963C9wMh4pSDKTk1g28YnJycjVtivMw0MDANa8SQiB700Xptq9IsBA+NtK38tGc1DiB2dhN2
Zsw4Dw4AZ6YR+oNTOx3vwU22lN8Q4EjEGeoQVYMbZ42zsULLebHXaQvyljjNoVe1LPI78ZBgR44z
aC20P80Og0oZK2XwAprMtS3aqBqpjHoy14/RnGA56NEBijKmPSXekh6wBvWtZNwJ25oITIXB2Na1
iSWH7TD4Su9ojG5NI97wwxnA9KkBYALdohHHkh0Cyw3dJDkCEgbIerxipSPYtKQaOqo0kFzW3AhR
Ck1RmJ8s9jmNY2pyocRXgw3uxt4kneDnIjq5EkcJhjFD+SrjhLE26H3qSN7o2VBJUG/mvsTNAn4e
ZzvNMq2n207Sl04OuIZfwjl7eWm8LH2IsJxRnFP0jOx1BvSJO8W9IZJR6c0oMPswL6Ff+yCpxPuF
6VJ4LNGjIb15ji/E6ffsLb1R9parjlSie+KpKtMLCQD4nchUjQ2obowaTjgOOnwNKrRLp2ALMaMF
OodVN8hjvifYHELZsd+aFmZGoPCjTBTYGGyeBEyoIHKkkDpI8PI2pAHIvoVjyOKh2cBJpsXjC4I4
GWNlxVPQREgPmLOQNwKkCkBn4byVQASg/fwi0J+x4sJGYCPAk4Aat9aXWBSVTczsvnBZ6MLTo6dI
S3Tvbw5s4QP4ieJ2Qc6x17Lh2A8Tp5sR36mzNn80ryBJe5Q7GGRxRelCnZdQO5qUdpyWRmMA5AW8
428pxJEubi/o00hkGM+4i8b4Ikufa9y8qZ6p41PhoMyuxM9gIysLrZ0SZ1sbTRC6YaBsTPxvaHEH
oxPMTzqa8iKF3HKZ2NFIyltmSdB/5AB6ed2dj8YfdQbhXkdgjIoXc34HMeqLDbthYkpnBwItyxIt
vq/5+hZqhyMe9IxOP1Ety2pkmHXF/+5J0uWaSuL+ZWMA11qLJYgKNVTgoXIq4OtG+C00d1oEhKYe
g5p5BbsoOG9O9S1AAbnBgTvbWm4PGJ9X3Ts7GVvWPYdvv3RZ8wCZ0I0QncJzpjQStJxYSSdHEkBw
CXap7ryYos3Zlmck/lgQsVDIyzDRbDHvhXMKUuIC3/6tKBCf5CvOGxOUfYe2Xyy/uwu8nc3cOjJG
KChU0cTt4KsM4PNSIyaR0QGLk4bi9sCSxASpcvJOSEaP3TJSsPibU2Mw6d1B0Qrn2O1Anu8am8WG
BTKEURKMtozspKoIyB+tnI+kDnEqPs0ljbbt6E1Tj4pX9UtOxkckqw3FPcwMjlBfnz6W2D0y7qBG
Q32DQYsnrcwZuksyxILD5QFkpdI5/VboSisH1QjFOZ9Y0pLa2CEUW1bZ0SM0FQy9gSVSm8rGBgav
czRz07Slrv3HQIQYT5nmhn0SrD4btrZ00C8efoycSnc+KUcnd25bW91n/rfkHZSc/nFzw5Yu/qNk
M45EKw4vKJrMMGGKC+KwkINozQNPg3HhwRvhjR/6nH1XR++rEYD9GM7LKAG9KAgvDCx3J5X+bsBY
muneEef6PCFBINpDPnFey+ETRiRYAAWww0wPjbErsB1R0QGx6WRyyIf97dUDSeYJs3CJdVukhwSI
WrfargbMW5oe+zSu8PzhTDx/H0nCi6OHTkdc+O0vhAztY2fEy0fxxILF84Bcn85ocBvbUwu3Q3/M
r8cFYFQ2Rg8DGx+KC+kodPHBvb5C+g/gZdMW+Gbfk6ESOCKm9kCkYoORtbj0i3jCzE4oOeGZniMN
/EfQYe6YR4LFcXBszg4wsR7NGcb007yORKyb8EC6ksbRLweX2sSIa/noOy5gMsjBipmfIegXY0GQ
nH3j8BVUK8gX4bKoc3ntCjAtHvIwgUTllvvKmvBhIHMUjInBgd5JkCVStTTsMk0FQYDeqgUF7hFj
M0jxiSudKaVX/bKl5kbvBNYHJW15WAovTDilT7p2i/6Dc3XM2bEadXE2pPQ+D82tCdsXvTDHapXK
DokwvWFLpx+Mu3hbNP13djS5Dlt6F4FquyuNQU5SWqCK8avwWo0OY1WdL4FwbqQgM4QqdXJ7oBvZ
zYvVg/KQJprEW2/zpObeVF2b59keDxAZMDoQTyGic0VOORTtZhf4nLlHzITInDGF/6l/YzYrOyZ8
QEO5rx44K9Ancavb8Yg+Cuc+KXa8p9641Td0/KbHoXQFX6EJh4ZQxEQbfK45JF4DKAPUIqGL7xjo
/qIPM5ajc5NC6xImo6ChMlARs4Vm2WfmG38GixT8FlLGKSL4gSVonO5Pvh0oKLUu5hIuucsCl96c
4laa4PKwAFIKjhlisqyGI+/mDuKaUGk9wFFB/1yLZIXD++Lz1wbDgU/04dnrIAYn/uOGYd4XoURI
LxHs+uUhi6nvsMBjQ4LCblj2AmruxNaq9DgyVGbZua/ti1zwuzRWSQX02JrCwqhXwg0AIl/a2RTA
7hmvg0++M4II+sPkVhdhCovsS4d0iaCy+T2sWveqvXtD6ciZzyskq8Y5GfIAJ8i5nbQPEViHyBK4
jh2D5ptx1q6CslCOUCcVXo+x3DwPBNc0KDwjftAjZUTSDSYQByrPgfYfDF5SEKuerS+NanCkO1dp
cgZKsw4nnIEFbRFLJ/Rqu6E9kLE2yGlm+fLSrY1S+Xt6ajJy6XAgGHP8MNA5I/Hd1Zf2tsKaFr5J
7pWMMmtqpEcH5pvZ3j2U/h7zyj1OgP6p3xZjNuhmIKoynPXaFDrCUkZNAWU5PK/v8Z4hr5LADPmh
MlSkaiBW0+1FMCRpIwNVA+YYMZhRusWSzqkeo+YoLKv1uWAsPSxOUN7KVz6OM6aZMnQjXR2YMVaV
eX4Y0ew4XxZ1etuEPAO2MV9xKVXJKXi4Egrh5LRPwegSQQC0Q2sOwQGhByO5veOKmgyvEZOTBIVs
Q53rDwQsBmMeH0umyS8Xcx6TDU/o3bmbTrLiRMjWFSy0mb451rYabpXj55pvkEyuFFvoa2mdNrP1
jVGEN4b8nMeljm2Es/jSaSrgO0AbftGGy4IzG1OeSPaNN9NWddSCmAd0dwHJp0LdA4+ZTyKpiFD1
DWpRTfEh+jaTpTm4x/eGXvakXTJ3tUk+v/aJ6sc1vCIVFSYw6RmmO11RWliLAeJMyrUTq0UllyYD
hYVahzVA+jm25sYopZcMXoD/W8ZTMrs7GjEPrKjcHTrtvZ9b9Rut16qHChl3EBtK6DQ7RQ8KJlrH
CA33yB3xmPVfa72lDoHrN4su8LQZVsdiuorVmv+M6WcanSpJIqze6WmrrulbSYTepvvmRXcqTXNm
dtk0gTI1GCwsee2uD9sM69B7E+eqC+bXWyw1yu4NIejI4pia6PgTlQyEjAzIbqDbNdMxq25Kfb/v
0p3k5SPSrFc9s8fMBY7TFNCxIMEC+uBilagYWZMbUIFgLuCBUstcQ0pOq3lbW4OMEog6RloiCEJJ
pY9B7kxeVIFrvS0u0CX2XiXSAyXgVxGAQLlH33wdmyjW4jPA7AAqBSJkUOTvhhL05GPHCGtL/Aju
/mGsz2uBHotMVcWLB3Uf6t00xgpCm7wg68Fd+qZmLVaLCW8MPjsCKmm+Jb48px1Cdjr2rFheJbTg
+LiyQzxkmszaHeDph/riENyZxyxNcq313txhE/n3urGT8c/6WjhpWYtsuySJARFExUeWG450EAD/
0Xl+CYiBdIEkYCvkGVqXHIdKT6xjnvXHjjAtgbnSObYXrTNucr6MSqvBW8z9c+O42q80RNiiozqF
qk8a+l3mH0j4jgJxgpFzOMjURMI5xTIQE6k+JvLLG55jwTmU/BC11R4DjnKiz84NJLeNHHNwUo05
fYEbbcfDmCYLuA6GfxGcBf8xQVhMYKJXDCZTgUeRgffBv9cYiYb9rq8CzJ2mOWng8OrJqKNrVCVj
olRr1iIz2nM2CGtvTNzmXS3qmc/gR85BuIa9G44EVO1ZC/cbWAE1QVMxl8U0nbNAAUMnlokYs+pM
sPmhVQCVMCRf8OVGicTTPTZZnTG6SlG4qQ1E6wcSExpgIGBEKAr0hwv38+K0TgxmgmssncG9FDYS
rIifuKkwb1WSrTNQKX04HnUNdh18ztJjUUNHI+WRGQ1FczfcYRw3MDvV3gFqhZgmXVY1wgHeQdKA
ENOXAn7L9BCiyJWWa7eor7MwD0VlLT5QYOQokwWwBqIaWOiYsHyEFha9EP2wbkgi+NJisy7H1AUT
qf2gnFzxizyvVQYWa/4dVMBZ3/k2mjv8Yu4CPpeQO2QQNMMBYN2xhrjDjfQJAdIZYlzfXqh6OfRd
+gUCUCBBRqvM5kScy39V4gP5GktqJGwi4mdfgFcKMgx9shEC1IBGJGXCFQOgygaJEvJ3LsMEJqkC
buG74uDRckdmDIVeaGjI5RSMCijukZC1kD834ZwBTO9CnYp+D6xsBDk9Q5hL9uYBZacI7kMa+pa4
LMlgWsQtzmVp0VCVzXhe3fBRgU2O0RGYSOmg34jSFms26926pz4mbYu1jt1cGwkS95y0j2SJB97l
EZoY/esXVS7aCdiCdgSr+xUa5NJG//CF1RGvG6wjp82JNAQUSfUtYvT8TEwRRl51smMLVLycIdzY
IWB3NiAx9C/NpHtql9FDgu2DY3LL6yNFg70u0FU1prHCEi78nPOMb4wCF3I1MhFGXdIbiRjujsMI
afoIbiOa0NPXtZXOL+B7NbjgCIKu7uaf//j3//7P9fM/kq9L93J6JZf0H+nj3L3s0/z+X/9UlH/+
4/rHf442//VPQzeNmmqplqnpNcXSVFvl5+tlf58m8tv/ViQ361BUi3Q4fpMVDDFi9yYLJHVX98OF
ah8uJD//04VqxiV7K7cyHQIhMhkdsESjysUYvWc423PDHH643qcb03693vtqXvTdiesx78EZwjdh
QC9WXWQnFf/DpeSjfjxDzdBsS1E0XbEV5cetVfXcNndVAyPKFukjLCEZHgfTA9XSUlp5D+fDBX9z
b79c8Me9aVryfDyeXLBGMg0sdnfWaShOOuWnK8nr/6tb0399isd7eTdqcmuIGKIiIg+U3qLqAx4D
Zf/N2zJ+vdil+N/naJJPV2BGYO7fqsVLmpef7ku+91/dl/nrpfLTY3+7qdzX93T2eyD+1zt32L0i
lsGzGQL9p/Vf/XBF69crng5V9XZ6c8WcIY83dyhFOmk9EfrDU/ztatQNw6rVbFu3NPvXC10fxSm9
Xr9fmdlRX05rEeDsHVVnazPAPZNj3/twxd/e2r+uqMvP/7S1c9Uq89OdK2KUySTAvnDNOKfwKv5w
oQ+3psu++NOFFqmdF1ZF5ywI7lyizvhGJjuKzwmoqvAI4SB9Wimfbk52yJ+umWWqtksLrintBRkf
eXG7i86j2ftwb7/d0396iD+CyFmrpTvD4Do5mVPNh3wPHKdO3yB+ny712039p0v9CB+7/TFNbLml
e/21ZVy5P/wqyRp3/eXmw03Jl/5/28yoKopdM2uaYv14YbWnoqi7R+0y1AKFMbRilir0Pd2l2UuB
+3Fb//Zl/el6P16WlT8uh3vG9RjuFMDWRCEA6C29nQ839ulCP95WWeyKmppzIVEqCZeGyp2WDb3k
v76Qqv7uEVq6bhu2ZamcMD82161Uyqw0tXQoQLQ0fxctoNiXCvjG3FhIqKAeTrU1B+JB0Qkt+0oi
paiO6RfDB1GUzJv+OOQ60JpshEACAXWVZkcF6iGWpE0NHRFGS6MnouexHZW0roWJhxdBVIsySA5C
Bk4g1NmDEumD4uHBUr84FNyZp26rderADvOkFCBCGgcQgnLq0T0Z4HFSkmJXRC0Z6H3AiRDUV0b8
Yt5BPOoX3gMgQPcZF+tXJUWttFcPHO7LuoK2gB7WzjvXk3iFhG5IPgi8LGSPK0miOa3CwQn3Thci
+B7ULWXYjZt2b2+c6fIwDcXBVQlMBO4YDcb2Ei6ExmiTnN7IHYtODHf3TYpOeONGdzE7dLLBG8Mg
oIKuolC9APnxFZhrkoXyB3hSby5dsnYom4sG7PGzMFouG7ETp8kXp2McHIZqRlp/w8/vosIKrECh
D3ThsCcb5LJPqLoF8NOLJoY0PP96kSi/WY26YqpV09ZMnfzjx2pM7axmVLV7ygSMKX6LgV0XkFvw
5L95oR+Ro3ibtUyrZSnLPvU6Owpy2olQ4T/ckBxRP8LGL/fzI+s4p9e3WarcD8ybqEIPKQ8n4ij/
N+/mR75RJEdjv19wN3anpTh9wRkkhfoUBH8T2X+5mx+5xtUyk8Q0uJspLNbwNdrHcIZhgu/Xr0/v
5zfB4pdL/UgyFpdr5Xa6ckeCeQL8MnF43zJdkBTaxtTjf/MB/kg1LC3Ja7rJ5eb4ODH5DdYRd0ZI
+psX+hkELT0zFyeTR/j20+5KTkaY0MCmn07GD69K+3FeKaphF5fbLR0C6eMBQG9WrkRx7/3dZ6ep
v+YV2mt/VQ93LtXArDssgz506Cs2PH/vFWk/QoOiPhfJOcl5RbeYWXIozZlqPPm0xD+sO0379WaK
2jtJjzoLQcBcIsMbbilQJYWrNBc/5tKfXtOP+HC/nk6X5MWzg+zqkvWRkxUOUy2E2vPh+f2mUGBH
6bqia5plUy//emfaKSvvlxv1sdZC2cNhlg/2gO1izmOF4j4j0NCHa/7+9v51zR+7eG+kB6WocXu0
eebnGFayOxntepVP15Hv/v/D7L+u82P7PtOakr6MRzp8uFeUld5zB7Fv55rs4+cSUzBa+GZsxgKf
fLjD3x9Y/3dl40dSk2qpYmTGNaX8enq+vD0xoaa14X64kCy8v7hF48eGvqrvo23feX33+qWN70cC
xWrvlv4MmJD2wObD5eTN/NXlfmzqt6JZlaPCbisQUL9xUL1smUidgJzBtrbdO+1W8oLKjURRHK4+
XP3DWjV+7HX1aC+UU8r7JJ3qAZSRXt2d4RfMQjR08J1Yq3r04Zof1qohL+BP5ZFyPWRmsWOtmrA1
Ls45ltZqpWVRitnDD9f69HR/bHszv9wL+8i1bvW3T/ahRU/n3qvUF/BpTs5y96ScVvFQuXofLvxp
uf5IFK7l+6goVY4fC4cSka4w3tK9YTRmfVqvnx7nj3CT1ozd7XjgFb7cFwvIcPvS7iDn9D4t1U+L
5WeQURNlkUiqgP8LJr90I6HOPBiptXetjtgrSL/wbz7HHwEnfR4r50ziNohynZTrC8MmEGT70/v6
8BTNH+FFyzXjoNx5Xxm+l1PZ9QYXUqHhfCjPFO2vN7z5I75kqWZZVo1ABrfchVfQYkCILzac/0Pa
ee04riXb9osI0JtX0cr7VGa+CGlFK4nefP0ZrId7amsXKs/tRjcaha7KpEgtxooVEXNMBptH/Xh4
/OER/nRrDxHmXKdKWg9EGI5ljK9wuKKOhGEY/eYfH+MYL/4SzYyHeHKXy0EsdK6F8nPPDkEz/jIn
J8pT+iwMtP391uSfbm181r+FkuYyqFkxHi7wMMOUTv5K3HwbekAWsHM7vV1n8A2gn1xfafGBYfgv
9yTjIbo0baElusjifJYc0lmoMtLsCHI/+Ptt/qni/ntGYTwEE0m6RJLes2QKB7m393qZUKZoFyO/
94crjWvhb9/fv4JJpBtlM2ZljsINlXgNjwPZb9m+nW9/uNYPIdJ4CCdlWKpFprFWxjGW0YEV2dr/
oV3x0y09RBA5M8IqUoiP0p5ZgefKGTioC1/379477n+4pR+uZT5EkXSI9EEQfr3bnTNMy9eb/THQ
/WT0iyHTHy72w+J/rJRpaTUYYUPIui/6mTVZA/BHmze4+x/eMumnuxr//re3rM4stavGiNVzwIk4
tGHg+qvzjOiPAZb/5LZMWTENxdJ16fFAdc6t2/maXGkvifYwXZf+F92l+yye/ZfXebirmyBVUV7f
eHl7t9kwATr5emG05Tr5/vuF5D+u899u6CEmxkYbF03Dhegy08WqfSVAsBZsVmgvSGJfVEbfc4aG
xOA/S5p/u/RDfCyz200RBC6NDzyyu9w+vdwBE/54Mh1/z7/Cxm/XeQiE0l0aikLLroeOUQpfm6cO
k43lmk6WPR+WP5Y4pTHg/ft6GldUDFGlY/HPFWk0ydD2fTrGfWFdTMMXBeKVHXsMUDPeDjL5cGbw
88fH+ccXwfzfyz7cZljnoVBW4ZgAjdPn+EagxIMbyTzez92fcVn87R4fgr5a385qZcQcIyHcGQy+
AYC3SX/iVY9e6z8Kxr/d2kPgvzV0LGotIpggP8LFYxymMZnW/SlqjdH2b3f1EPSVohiy65lvrp7x
ek+KOQ8woVj893fuzzvmb7fzEPSb8608j1GEHTOdru9e7HyMlmE46E5+uNIPa8J6CPlVdxZ1+cYN
9VtxlrP6mVuYKZBBjniLuX+/mPLn9+z/LUBr3BJ+i8RJfCtLoWYBhqAwa7SPDDlSOMcIz6P8TPma
Oawcz1Nh9Uu1UfmcyRnmPY7V7fYDt4nRx0xdjQJX66ck5acHMf79b58tVuurIJs8iHEicgid95Qs
DLUE+GsPzc5P3/APr4f1EFXVctwoqsuVDnqHxIOhzOCMgJujCDBrAOT23x/9nzfB/11R1kPIkXtZ
L+MLL0iMdrOcTMdWM6ZUXsHB/Mcz3Z++Z/o6umSJpqxrv6r3vz3LqlKNuom5uYbOnjDp5lcPdcg4
9mOi2gW/8tMqHl/vx9dS1lVTEw3d1C394fVXlPB+P3e37PBkTJbeYTcy+xBTLSBgbn96lH/qT2m/
X+whBgxinxSWNF4MZY+9zhl/OEynsDIQReuTxQSzPnGyZwCHpfrDt/jHB6szvaIbqqwp4sOlu0I0
i0jJMiI4g7BPr5k7BLSE8C1kzg+Bz395uYcwVNdNpvb3iFH0iQBI+cBjZRaiZcYORLn/9FMQ/+O3
SDtH4ysU6e08fIthfzufrVuaHebLeEN/TZpMKDu6K51j7P7b+eHm/pTXyL9d7eFZFlUnN0XJ1ZhG
oqSKqhzx4jhy9WNJ7k+h5fcrPTxG5W6eeyniWxtfh56pC4ZcEbbgZE7v4Md34U+R5berPSbxSSqH
g5BxtdyFgDI1PGYZWZsDfpUG3bsfs4o/5fG/X+8hqF+NsM+qmuc4FlTA5fEkQTtBzPm5nPKrdv/4
nlNfkExL1E3R1B6CtHStQ6W9hCnrv1i0T7RXGzQtA91UhhyZJ9tcdgZbib4BszFDjuLEHh6v70zU
gl2DMMQJLWegrZwqPcgs7C6wGQM+NLtTak5OFTo474dV9qc3VtcVVWYcQDF0+SHnSqPuLt8sKT1Q
cpoNC8XB45Gsa3RUGp1W1HG4/YdL/ilH+f2SD5lXIQyd1l1kwAP+daGDnvy4rbrpL5JY0LDk3NK5
HfBfhJ8A9/On4M9N/TsY66JJ+9XkVdbNx13+aiTnbOikhC9JneHpywBqvEgXEq107zyzIKqgr9do
a505ZJKGmk7X+OnLHU+Zzkk/dYTiQPlNR0cyteqP2nuprTo1GNCrxPMEFQbEYsZ6EQ3pNPqJScd0
fdEmynuJoS/y8yD2lKBehXYXWDvUNFBMIq+HRUnugKbPKu14HS3VTUcOrLrSnNn2qcJY6vklO8ZO
PmP4nq1fQvonYv4Muye72YmbgS4+SQAuLFtipoCNbHkHMz1HPox7AWyL5wxVid9RlToOkOoKFIQZ
eIozIcxipqsEMU2Hf2Ku7uDJFbj+MiO+NxnF7cjfqvD2GMfMGDVlBlN7EXexj34NY3EEvAAvcpJ1
PONpGmAGI31h48iAgrFPMZdh7ihxMJZENYVNyoFpUEoEzyNhOPe+b0CwudCHglUIEpNy9tmjoxpc
flcwKvDED+ARgfUiHIA5oNw1PiERfDHsjEAk8YyNwnQyc5m//GCQAyFaZiBXpDCGrBad6yo9jihB
GPkfaIDnsJCgS2hTFLU+9lbtial0gwEN+EW/JJ4U0ZCvRyhfAUIAOhml4yD3n4ctThfTho+MKSoO
sCBZxHXxfQPLUq+/RzyfPhIusLpCSsbOB7nS9BXmmkO/8JlSD/ptdIKLtqPQw80kzMZjz0SXXl9K
iBsuZB35AawkhfJRGoRyYxbOGTRaSQxhbBmpx1KsYwp6VL6DoxgnxSEn3NGLwBWe4jg2DiVrzwxw
QMtt2GnbyyheQZg9H2VghvNrOLocFSqFh4TNa0dgg/WJA2jLoPy+neJsgxYjezdQbUSIw1CD/LjP
/CHW/OPFe8gp5eJWS2o/ILFaYrwWo2RpdzuYWOtwdf0e9Ws/5Qd/2LB10dIVTVcVhjHEh8ODejvf
0kbuEtppsn8H+sCQ9YpjpQeJzi89BoErF5Gt9NOeo/2pCv2PKz9sOtalT89x23JllzAR7aD06C6a
OLjy08y9+Wdgjcti3Rz6ZbmMITUzwzMr4UQBsQJbBKvr7foZMT0zMRDY53a8KS7+VXYM1VXKZ6m2
CxgzU/1ul9/t9w1lOTZoy07ZRbAJmDvKfGkvizbuW4iD32h9beFeSNPhs0Xsij5e2Ze4FSH2hPfP
hDqz92DrRlAaK5Thf4LVB8M9iMtg2x96//yaPRl7hqWZWWDUhipAOc129S7r3PK1RdFQO/f9JZlY
sS0BEfoyN6WfL7E+mqlw6rCVd4llk+wAFNy5IT8uwC/1gLg2l+VoY6FgFVUihTLsENLnp7q5euGe
08ZJZy4eDB3kSxQ6CNFnGXbhNhSLkFeTxkjNHGXks58H8KC8Bn1bZ+M8KNkXYxHuufax5ki2EVaR
r0Mz9GuYIE8jMuIM675xoynOSHYaQrEsgnYcMEpm8pG+IIcc6cgIPMC9ywImFeS9kSM4ii2t5Qzh
3vsIaA7xb6MfC99k1zyxYYOjkGCVIIdlQv8ojJbx3bexxcOGVudzRYv6PmnmOWWGCtk4oloANN7t
l9XNMkIDBzn4hI3w5HjheNXjpTsipBAtf6dvim9A7oth7YnTAtwRTsDQNplBry3cuOBo2EAj0enT
A8+d8CRiZj64aGhaQDbiot6M7NrwKZkmh2bEuiISK7GGmNXM+GMfSL6MhNI3AL1CJ2lxqBZgsoxq
2m+U2ZP7l4Vt0S/1WGrLy229bj9B3dmZr8Mdw3GkfjaojSIJmi66yUcCVATdgUWoDo4bDRyF99JC
Vt/rGFxCNRnRvT0mxbMUPgMbH0F2NG642y8R+vbRQQ5Orp1uKeouBBwwsQmB/iAxUmqh0R/LQR6C
0hkqVxPHnnQbETkwrIxwNoeNNHZUP6tRR/dm8FjGQZFRyNI4xvMVOhEMDGQMENv881sLpxcvxwRl
BPQ3p53i4Zmwq5L5kItiaYqMaJbAKRvpeqN8uyFejF8NtEIUyaO5B6oFfn04gxmMYFdYI488b8/L
YS2KtnYQFtFJgiv/bQao4XmvDPA8xojQDdHzoSZ079N8p876mbAvFrxQ7vl4R1G81V/hBtw21vf5
WbPzfYd2+/8yMfmveGxoomWMIzSGLFuK9pD3C3ERSmV0bg8wa0r5hf7VYpTYS+iT7BBVKDZx9ivi
GiF0rOez4chkBfBKNt2UmTb5qGnTJF2lZ++OILFlZEBwIt5OSL/M242VQnxq55mbLA13g2jkF6I8
Dtr1fUbu/9HCQ14nsXMyVbBj/L0NnS0D8IAOHtykOXqEGr61uoCDIxmE9thM3srY0wR0U1vTa9ip
NqTIUIdvtob5x/z8BiDCt1RHFW2D3S+43+zPJpmjFmH2DzT/+8j9+ymD/nfO/8+n+Dg5kTbRYMmZ
0B5ykPqAI2YtNq8LWXqttyHyTZAeiVOpa/XuXXOXIJm3NtQ0wbKZWvyatVgX5AdGIi37zBeN0Li0
tTDIWcGKd22DppulZCcdudcK0/rqy9LsGGFB/FNW/mu86R9nF86aosjBRVMVTVIeKz7pkJd9P5jt
QXwd4mMNy0uDMxdj3rEcPCmzhVPpFzBPrjtRH52r+aph0cDFAuaE6gEztM6W6X7ySXVbUKeWOet0
P622xVoKdBCY69b3dQgyBG6cooHpDbFHhBcB4Ijkj0qggE4zbH1vbPUPJHZAfZwMoTwpkC9+Iirc
qw0GJ+lSUh0pH9WYirtyOTharrk4rwuy0x79NO6kN79fhOXoj3HNSGqbZVchEYf1YMCiWednhzZE
ccTJaYU66vb2fQdFqHsoPC9e/05eeHsB4gAX05eWsDc9oUUA7d+P91eUoaYnPLE/mPMaQE84mYFv
Bi+0fY6/FI7oqI94dRXYFM7fT02K9oe3VRIlWROZODYtFt0/C4BtJFRxI2ktxybxO5qnDOlkfuT2
K4aOM1/Y9/LW4KQJqMWyBclpLn5GodkNEf/SJ6C/f4K1Mu3Lr0s5GQrK0JiDItPzFf68uPL3ZKMc
daSNJaw53ZiSL1RuvuuXV6el5jg4mmSbwJxrT38xIq8LLliMnErV0YWPL5Pduo59VZiEgP4us+7u
i7yoaPHeLai7k4rumeBcUj+UJtf9rfd1YVdTgIqcAipjerLg1yQAg0BHYi54cXgdLB4j5iVeiP3n
yWzJd9jPLnaB9s/p2AzNyaKCQU19K5XtWHwCgVhxfIldRpdO7dXe8JaFxJC5Fi7SeHcJ1t67gUto
F+RfcBJN021YeuJ9YSaukh3MdmcYMwbHB9szn0gELrMKnDF4han6IqorflUE9lMF126zdGneOm00
AXi4qGXOBiIz1gTFDTgh9wxghRQKU9+3yh1xgSnCPIkI/nKZfhXvGbxbIGAbbK+rL2mEvtbvaK8/
VXW0G5+bFzJ2HMJhs5LosP8vK9kTeZl4upjINO00hbnKzssrsLnyYaiZxB72w1oLgHMSh0F/Kk/4
1CtsjyPe3+0RIr+W3PIp0Y6MWaHx9XDvDYO4cdAyF4Tc5UVny7+voDGOgOQksbfpUQNhTuJ2KgXb
4DpbQq+4K55RTF+qyU1y4yYwPrWpUQMbl9GQEWc5Z8K+uXEUvqI/ZTQ8CcyQZcNsV2ozzJ4uTU5Q
KPMYkljl0qTcdHyby/2R5MramPVnCybZv4y0PgXoUQTDzpUX0NtRlS/3xm0RYlCo+0O+kI2ZYrn9
O2YZI71/Xh2tL3YRGebVdzaO13r8ygIB75XT+PT8vAetF2wzoCMl6YfAjA3Y2SkuEFCpBNjAQBcc
a2MF5fe8u8zMnV7+EGFl+V+VKCKsLimGhRJIVCXlofBhmSIDmeeiPZBzKPvqApNpkBz1tpFSQCkg
nC5emwS8nnVhr1uWs7a+ZZNqeluJbHbXr0bb3UMXkc1TNMt021pd5/GVsry1UhGtO5F77T/IlBM3
fM5EW4BWfXWymy8rXraVodvMq9wtj2djoW906+k8VfKZf+UhAasyxtz9DO6sWlSHJBjmgDiLiXrz
BtIUXE3hF4tOCz3DvT+FQMpydn2/36HMnal5ICzfmlf2YgG1eLW7ukfsP4HCW51935Z8d5v2FGoT
F24sk28afRzHes1Ch/dch6953TC8j/OTLNiI0Qugi3A+2LQHTOA3EMA6wEpyYdvPt1M9r9+/7Wc0
mBzqE08Fx+WnFuUIKXEv35yC7+juX0EMhDNYH8EorCVBEBbnHduqbrm32iuhUOLIRt/Pu9RUVOPR
49KJJY86gIzsHuDYSCLjSCW4feRLmIgcqtM9AAbH7WdQ8Sl32AZUzJ4aYoJ/mN/2p5FyfqKAA3aU
xPpmww/I59sn7eohXe1hcz2HmGFOrJc+0EaPGpL78zunq79vEta/SlvjClNNyloUtgzzcYU1Z6O/
MN3eHKBYsrTq70TeXsQlqBrzDWhDWXjJtwAdKVzWSRBifiJn/rC2bofG9EXVu/NtrAtgZOPhEg1L
SoC2NY4s0cWmkJVAUnhXN2rL7n0BQRvBp3op5l/C7VSQXJPkoy/J5vfexVvnGp/UiSpNbEQd0sLM
nyNs+Eiqs50a+cnFjQeXrbm/uEVum2ffx4BbgHCoBoYQmGMav6qBiQ+4Zyujk2Y4Pw6jCrzV3Jwi
JdBGG6/vopsmuHrBweQz/f9Xqg1dMpDgGtY4LaHKD++rYTb5vcLB7KDtR0gZn5PenwqzbrXY/yh9
+FdVlIuZ1CQtTVZERZcfkvHkkgmXUmIuA0w1nJj11SltnpJjOhsyoJDiGW6N43jz35fMvysVv66L
NFGSiUmW9dDUkAs1Ts80jRkpo2PspGzs2D74MKg5IOI36+u7v1+RbPJfLQCuaSmyKOv8R1HEh+pI
rLXnuxIx2FXggF0+NQuZgXsJbg82eR8aqCWv/r6shL0iOcnbDVbMdzVyMewEKAJA3GEdPYlbVZuz
3VhUy/bKvp41L+ou+h4BeRgBTcMjLjqgdd9ztj13WPOzq4Ja5pv1LFM2SMkqMiBA8ed9Q+dops2v
jqlOlIXG3L8yT7aZm4+FDTlxyy+USGegzeH6sr2uYVpD3zA35idB9KU7O1OqrxaTml/K6fbK8W5e
HJTzpIM1+2l41CmymTG/rJYaGDBMcGYNzcX7ghivfg8M+5yd7kQ2MedP2/BrdPqgVjgbuwclk8LE
9FnJUFBHtvb8ZMLWlXejLQRI9jctsBhZsGgGa2vUuS6/Fsp5FHS0S59CfpFQT9vtdZGsJC+0r56F
VwM8kgNwGvt1cLzDwTtQV/JgJMzyFfWWg7yRNzceTUZRfHAQgTmQA8Z5ZQAtvO8dk/09W5YG0Sc+
Wp8GCI4bpc4YM9Wn81adZavUMTfWivzZXjMIBq9leuOH2I88SirTL4Rmo/rsICIVY9rCVYKS3uQ7
6pHQE9zER5G2Mxadxe+7Tn9ZJ/bfF2h5z1lwX6de4hp8owgMVpj7LNVlOhX2ya46tMtwXQQAx+aE
6wmb5VO1af1hisEujiTdvDoly8wPWdoaX86w6KbNxsAscPz7mw/zZNqczqMed7PJltFO8cJNemCQ
0wOnopB/9TYs0/gb/29ylDcyP8oezXv2lXxl/mU5+hCqL9aKetVcee2g+bUfMu7q+gJO1uLCf0aI
7Ifw1e1MPhUe3nCvQTNBdOomOSYwoLgpilDCh2iCNcMrHYSc2dUvLbHVfCFAH+8m0ik73k/ii4QR
L02KdpZRC6NgKAR9M00jT5Y8XZhU+KaYh6peNZp/Y7aW4yYD2JBUaKVjK9/ZNy7HICfzGpjd5+Mq
3rCKceMYnCuo58Yjzg8T6V15F2vHANHr89EyttbELfCpgo53Sl7TdYfp4lmYlO2y7uwQFD2mJTSy
Wk8EDoSCGioToDWwlMNEM3aW7CAOpGtyGSZGNBHhgESTVp+ENBbAOoKDKKedGejS8qZ7dTaLXzh3
AgWPPZUZWtmuj9ZJW8j3uQQPIZ3egbRxLmRf6uYy0CwKnOXkosw40uRP5Jq1SQmeqLIyvGaqeZeA
mkxO6Ja3tJqMjzMnIsu/ZY4KgePtktuEF9gbEouO7R+e8viPsd8E5zqSOm4ZK76wlrdyd45nheqe
4Uap7nBxSXnFbR2dUsFrrFnE71702xJpazEpk5mEH/PFaUBTlbOC300m0tsN9C6oTq/KIfquALzI
rH7mWrfwtYEI3xctjvZFwKcBZCJTT/xuFtXUmEdQo++uoAT84Yzcf5sfs9crBQKSpcNtp886B3ss
gF+Nd6ftIDNBCO+epZnxIoZcBZwc6JtRx1lhpiOTm6FjhqDae6Qrdg/nqndqICYfmmu4yDyVnTk9
b/Jl6SfbK9UdzSM9RFQaidhRYWLC2WOS7iPdbt6pyiY+eWFv7RpKAeUkPOFduP1QPyWgaGe7eO/m
l9d0r7zXvrRoFjrYkmIhrJVn+RtP1129vc2ue9Y9K/U8xdXEtY7ytAi0Hb9wcDqK9eakO5nTYi5u
2k0vTUTYtxwP5lUAIwUCfnSsSFbTOYb35MPyXof4ZCxLBxbwIaKnBJGw9IAkrTUcVjfYr5C9musR
pFLsRmeWsxeflLMdJXOhfboBdddt8yVXJ5wveW/4FLTYMGY8laCS+P4q+wJ6/m43nBYA5+yQTvu1
l87bTYzpY1z9sg3QML7U6aKOlzbXd+iSsFieilmx1U+AheiQ3Z/IHvfwI8OTqkzKzuct7K4BP09s
KAq/RM7U2lTQg3vQwoe8UcsYnV6SlzTAK4FGsW+4GKAeLUxG4fN9xqfrPMOmIMIcZ0Q0UMw9Axil
XEdsteYiaJOdvhnehxOFeXKywuVzc24dfczHh6lyvGwCVQjY4Noj775MGN9ybuMLXl5mNDeJetV7
xSNZWW4xpzpyHA34EpsXc8enj9/T99CLvQJn3Xk0i9fCjuLd6+WVY/t1z1nU0yHYBFQq3NsS0+vg
vIiW5jTzObvugZx4Fx6W8MoBIVkYQPEWYYjDDZn4NxSc4b5qnqTvNP/QBU+j/4UdBPwL/O4jvwkw
O6CwSrOUPeXqQafU1/ozpFXsBYD+1fMIVKww02bCVsjm4WnSxhMLUhYGaZxh8TJxqb73z+YaMNee
P1qsHpLSsXaPH8Sy/GhmPq4NDnmAFIx23QRmxgQhViJcnlTfYK/Q8kQHy9e20SI8UfpkMGtFnQIM
quhAIQUS1z9jj0kayxzMzaM8NNOf1Q+JjfmbCmAJfOXtHFTzBJeAOV8820Q1z2lSGUttPj40cACj
yVW20DHCGvyz18zrIxurrRHroMSwO/qmvDjX2HzeUEVzns3AOR1HhwUcKnio1uQK6+l5WLGcAA9R
Y0OIqk7Z/hzNGM3CN3LsGitW4D24zpt+muNpsqNlwZmnmJ8P8FPmAurvyNWCMaxqi9SJ99aqu0wu
izp3cpYx98cLgKsch1AKsBtlRWHOO3scAxTA9f2H9Vp/WEfjyBdcvvQv7Yvfv9RXr+P5QElvqHbS
rR47rJlvEISEG92uifhZvlQznsRWH1si0cJ6k7iLUrP1Ty5GKdJYpacBDD07Gbnay423Fxcahqlp
SeG69XqbZd1khIR/ISU/1UvrXbyREjXrDOwWinmdIFlv4cQwCMaBWMFSRGn5VJ6g70TMoJ/uQPH2
xYv5pjjVIduxRXmyfbHsioWDnRocXeoV+LtABU4JyZbXruJn9WjNpUXfOcbFT3ZnULuHEBI3/QF5
i75vbNQZ+wEhP5S0Fn7oXOUWVvKF+rYylTZQeZoXmHg49+Dm9R4eqSoCaJgqa67H76Co18/ULUWf
w/Ulprs4uGFieBhOD/QSoqB+7clJqxMbfRdU5CsasDZE9a/33CXBsCjnUo0WcFqkG+mQgJynEmUd
OP7g176Ud+M9JpuizoW3dTmhAKy/nYkWpg3ePiFLAKT6ef/k/wpJhw7qU/xike2x+CknFgsN3H2A
tQmTHdjgPZEbwh613HpMG+zLsufcmC+ZNGIpV662FaiIsNg/+JbZcT+oFMhgBK5uQZ6ACeU9ty+b
MAgvVBW6pya328Ez6bFTG3xTnwnm40uI2csrRtGUfHW+rpkJCIuVLE/v9H3X4VO2qEaoAVU/X2R2
a8VfBr9Ss5YZjLDahLCwl8mSE+3pcpQ3Jk3IatLdXb2ZKnc3Arh1CRLNyXm519msPYrH8FlcDofL
PP4MP4UPGHDJDhKjfVuaDKJT+mQkYMbL+6qc5KP5ZpmTiolG05EWWVBNezdfWfNm06zFZTRXn+gQ
v2gAf3ER/Wo2nB/Kq3tLpjpuD4OdcP8SeY/b4sE+BOe7ndMS+dCeSW7uh/tntsMprn6rrz5JDgg8
2FZuxcEgekpowIDyY3fnMI9jwgdjSNGuBt3Il9q/NTAm9Jk+Cw8DWnjRzYEHBCojGKzj8knhPefn
3WjWzMM1h5nyNRbWabQr447d0bWeDRXrHke6rxXYyiTkxK5wk7fHS+ZoCQZL0uyp3xYfbbdmtV/7
jSzOhLmZBap4KD4S1cuAQL8UhcNbUsi2+NUzjILhB1nnqxIUL8W6fE20SbUuLTsM/Vu964H1kjex
hfFS4PIxi7bRjJbCtqRVzu7JCj4Wp+goUgfunZYBmTfzYC7KDxF++QVooytcvDKfdls2EMO9U1+z
HOGNPjHf//kAuPjVuLvUeFO0Y42rk5p61oqzydKE5agexP0V7ub0OtdILaTd9V2+2uqmCkwK7rSl
7TQO8o9hFUPDtG98Bu4vYBfcJttyOcxz7OtGfQdNRnyPxiXdT01vD7gNC87Li4EnFhtg/4HpDXFV
WTXG2BXP6GmmLjETcu8yWhgcHFUnOlq7cJ2uRUZViKbLsQNure7zgh78rmCoKDvm/sDw0MXdkRIY
Nv3lCJe6hfU6phIlaGpq9IH4fvWLZTzrp9h1Psmwlr4Z4sH285kt9A3Cru7lG2F2X1VPRmgPuL/D
EgcPCOoRgOHr9c3aNt+SNpE7r6x8CVXfBy9VhzthOBFo58DfoM6ZO+3Hr7sagHFTtqGKQiKBnNLC
NUZnNGMduckXwVvfYNREa4ki57JiH4Rdz2NdcMqXoI46rHpjXSm2Zc2gwO0hqTwzoj0V8He8vVN5
cpgr4YhAGzNdtHeGPjqsq6lmAcd9wvJAJLXGq2iZvHFa3XEYad/qp/Ipf2oOVmLLnd3cx9OURc1T
8up4xa7Rf41nIhpEqdNXdCqc8tl4lXr7HpKU2zlw4acOOSNASBIxesMbdV8uqtV1h3Nc7LOrsZmV
QDP2uPYR7qJJOcJ1KXXeX+t9s43n2R6rG8CAW+np/jbAboX5B0R03AOpafEcOUbkfHmTG4jSU7Hq
y+C8Lhkps96Lz+YTW6AXXGkvzuWXQxYfaGCwjCsRnq/43joFjFX+zHFiqq2oDnNqGEhN6KUwgkLf
Dl9cSMZkw4xD7tMPjmcZ/SFGJL418o7wiZ8kAQstm1BsGQ5WhjSVVFLfz/ilXyXb1DMw8uWwcmW/
xl/luxif84RzO/9bMG2Jd+ZozkBTX5joWBfoHIt6OWBCiW9ERrQjeAaA2cau2dK+2CsrCgr0thh2
ZJCDEYFkOkhjZ4HIZdZOFAacCuQnkI6jOXVpY4xqnp07TYnW6ftxEob5pRw399QB8ip9Ds8DtD72
vG0EYGd7xweJ/3aT257+s2ctnATbQz7Mopnmd688tjPjMzG2wL496cN87VjNGL8ezuzZamlXMBGD
aE0Fv2NogIECbRJxnnopX0myZ4My6eDE5g7Ht+J5+GiMQEO7CLOVzxPiVmiroqucgzP1EE7DnWcZ
0yQJOh4i/2wqPd9aJ6LuTsFbdPFdkbMphniVQ5vnwmwfDTNjcq8dK8aPbSECvaSkDIttc12EH5bk
GiDC35tpcmqaaRO7lJx5RGP7G3/gwqY/09GTQwRLhWwTA2WGB44JE44CtPOwEyJc0d4S/JJfz4kI
BrNkR7XDOYwcgu9qV4Kzjh0LsP17G1CzIk5TvogYEMIetV4SYTrRvVwXmjUfDE+Tp7K1i6FbECIr
bOmCK76m1UYwvK53Smo55jJhDi917ten6u5jdRSH9rn0lXh2S7wsWlndRMftrKB8HJBi9pCKsX4u
grh7TaylSBshm8cYFOP4jjY0Cxqyep5C7dWYHlDRI9Lg60Jo/5buvkAjiF7tMOmboLq7d4bQGMHB
BIFdjwfbjgfhsHWMLAhVv2QYondoT9LOzHE+oznS2NyQoDAgUoVey79Nlo0cVKzkq8cBWrudDLyw
inlqsGBOYrgRlY1Sbih7X+97xaCZvyiBtwPwn/NDGdtzNi1vR0MOzGjF2a9tJ2k+I9pEHbV1kxkX
VpJhl4J3zqcJ5W5KA4VbjUdPjzQ8+SKa3WadONGiqYBpDFp4tjkSqQ8igNKP/56g3Ccet8wtUL0p
d5ev+lkYk79hmUB4ZtQnmZXWuuZY290/rrdVpc2F1Dc5STavCd6VODTEbkS2n89VZXfLXkxjfa4O
A9Lfa1AUc1mcW2QQzLmu0rqc5PKeJxDWRymbl83cYHfDVPO7CCny7CSmYfqgBOpz3zMiglNgGR9N
aMZ8RN3RmCWjWyRwWFjEtdfGLvFT5mibePyz0nznjMX2pA3TS+rpbJLpsSLyGM+6Edy0Xc0J6OI3
tK2SkxSfajIAdVf2q5sx1a3ZlYnLyjfj137YyMNGkA43ay1Cp1d3Quaf8+2N0q+87Wv/ajhtEZRw
zMtZbvox85UMqN68jBCVBLE8a0y7618FKtH5AddDHGS676u10tkcQAcSynE+GjeM6uwmFJSEaMrv
40mnWHby9YFhj30qbQVQY8MVW5t9XmPQs52CSRUhhVGB2LeHeI537sl4Si4rKwn61IuIPozREXqR
GeFyKQZq6aTY1mDIJtd2RFsEVADFFqYPgHFrbituzN4rKbuQX+JiLE7jlTYEaTq7aqwoR0RhA8QW
QdP+jOWc5RkciQqOIb6QOUxQyDh1V17CBszgb7EUOCFe/JyjLK2I1LN6Ww8xmPQSdgq8AVpH6937
YKcDE4IT9pxU9xQYBoxuhTNZ9zNrJnXOtfJSyx5A/+P4eh0//jmlYOAaIO0190ZCqXlaMisQlYMC
vtuZOc3LQJNnOEwO5siqLaVJTnsE21vLDRl3zXmiwfnsMPfRerHl5nSDPiMmSgj+kX1hPGLwQpi+
ujtYtkKKo3tavdArfsU0Eda5wpyId5EdYMDX0ruLUxPVA5Nc0qyVHL7zrLXpADapo+WekLrkNww4
mrEjDROFXihGXBw4+kmTBDd+IZUErLbAv5GV29KS4tedAOqnPPbe5ZyPG3YPAVp1iTP3b309MDJH
FsfotjXRI+jcsL49gu6Z5m5sCyLlPldBTY0H281RIk9VJ1JCKdNLOkLDZBx05DyF5pWJGurbK2Ze
2OtZHiyVcgr56RujXaxpm4Ri1VTC94sttlhazAeSn8Oi+sZ0sfnuuzmJx6WhezpmBXkd3MxpfWOy
kNgpvI3VFFSRH/lheKUKVjeTjBnpT+mr+h/Szmu5bWzr1k+EKuRwSwJgjqJIUTcsKiEnIuPpzwff
bFvusqrOv7vb5W27G3mtOcccASx5TG3F85ni4kAaG3RijD8iJ//UnpnRCf607N1emUrFVIWaDBWF
KBf8bPLpcBi+yCuB2SV8ESRsqC5fm/zefQUfMeluADz+nRYwnOPo9nKLpsU1Pw4E9YgBPFKdLBLv
q4Jv+SFV9M+2KE4EcqpgGsS2vGVX1K7aQlgzcnEU7JzNJ4EMFGHdXZsrZYH8ZcyjDUjYtoYvjlE1
kDFG+Xjzx8+03/5a/arvxnuyai9jz01exYqUnnPm+s/ZF4LAdF8/x9fwY5NsjXUIQSj+TFbeMTyZ
jNPtFIybqgbIg1wg2iF9+gVBHeA3OL4aL8QbmDjxMVwDG6LGqyYMNfg7ffdPIM85n3k8BthQFDy1
r2yw6lkKIASABVDo5MCCc/092XvShJWiuOBQfA5Jsstnh3IfTiCLiBdE+PJENaf+mrL0toITz/bv
1m/K+20jkG1Nn+WU9w4EWFh6UKRIvNRcpi71mD4CXlQBHfIO8zFT9tL1IERh4kNPn8NrAQb4Su7E
KbwXMDH3kMZXxdkCv2ISxVFTJ89HQccczj7ayIDCa4pguCHedxUe4vnSIH+Q5NyFTyCv6WNHmC4C
aOnv+XvzbsJiJ32P0FNsa4iIoQP1F9bJuPowAZmDoCXAcJDv5JkbOuzoaDtv7I771g4p8TCj6Fb8
XATn+uopgVvb6x3v4cqYHgpU0TZR8AD9ORCsNgkh3lZjUWZCo4cfBdAF+KxNK4MC4hR6c2H0wNbu
dLqaMIkM0KVpW066J1ruQLjoVC1j8eVmpO+xHpdOCNs5cSzmZxkb6JLLCN+BPI1hLVpMdlwmEEZ3
SeWzfuiE17yalYwSGHCme9G/9CVoRf7adC+leO/8cxzsFf/dI7UJQ3BUJebBwC4ymt3IzUVX0M2F
bmq+iWRpDO86Bm/Fxrgt/YKpWD8PruFne6heBJh89bl4Bc8pajt+p1FXVsobiC4hAj3hP/pU7HjO
rk/qR0nX7xjlMpOWZbDw9TmduRoe8mYe69NaHekfdeAIBKp2Y/GMG3b7VGEj7vLDAGQeTbkCuB4i
duT6NKaK+Yie4jUU9oEWlJQWVCx0D55jjvl7rsU423C41ym59NpERSkBdwfWDlg62u9fZbwvuHzi
QGyGZ/uADAUsDRtetKVQME5Nkq9oEHlg9MIwBeCBevMMTRlaE97bbXUMro/PcAxFMdbqBvvwaXcW
FgUYwQdpEza6iFl0yXnTzGnMHOrm6MmsvvNSIRV41jE6JtdlIPZhWoMfyQduz43AY+QtpBETmmu6
3mBXhH7TR4czjZeF1dicBO+JRdTCF9wKNqKTDrwH8Ofkz8aHlU+SHesXCyD0WN49khWwwHy77ZIn
Q3JFHmMzQZkBOYrhLUGI1ANTDU3OZ/GWIr8Hn9w/XkjvmBn7zDEPpAFsuD+2eijuERPy2qFR4VLU
ZFZGbJxuIm5oripK1VkVOhUK3mQhiKs4dDo4qPDfUaFQWbFWuAM5dYzNCPAhnP7t9krawqpfKeQH
wOsEx+EPZXMhXFH7i5DnI9ssp0O07/Co19gDbVWZmi/Dc0I7pk2Jd+T+JevwLbP1NwiZ/so7wR1e
pLMRdND2cGJqcdIUk+Gzu9I406U80ik3NgbgJf3ZmDcwzYm5Ylc6lxdavWKRnR7oEVhIMZuhkXL7
u0zmKfkrMDWvsOFv6AMIkggmVekAkLbQsnFnf2ERJq8MW3P6GPIzYSC9aFfMVFeM/xYdE9GJr49q
pHqMzHnpO/xQLfvLP3SfPEErc4t+wqSZWSkNEVAywfAEHSVOA9WcOp+HjGyAcRSsAEb54BYIeLQx
PDNqsC1Ax7NJ3/tj8dQv2I9W3TvTSdrNaJyJ7dQ7bGqVSuADTmY3QlfoGOAVMSCFBi1PNHRRYF8s
xSQjPCESaS7SmzmjlxakKZtCSR0HA6wCI59nxPtBhKSPDGz0WeaFZcs8qkyvMYl4uAn0dqoUemtS
EjfWtuRjY8e7N3PthU69hXf/nC3DxfBkvvqnBG3BHtEJizE9BuNV3ivCWJn0difzoO16FEVr7nd0
Abp+vLDexvuGEcHtA9Drtk9ejS0as4O/i1YihEQbMYg+Gf8OptIpIq2Meuudr6G+KFfpKbjcnvUz
GAl9D+NmOKMjwWjVzaM7Hz4fKKsHyiWCZzilEvSJUMB+wi6bM6sFj1rfUFsZdu8wX1wUS3ADH+jt
9QE35KK4ECngKNCXB4y0qgkLE4a83hs/WGt5arnFhhaYMifdFef6SyNNFtommrjn8hO8s30unxuy
cVR7HCAQZRcwrHcywelgigSHuhhJqfK1WYV79kDCRcxX+SiyxFDXQ09jPwNkdZJVshIR8gVbtoxq
oVUTcGRAjIdIQ07dIfN5UkJPqUN45v6L9ykTSA2Di0h6c1p4m/E+IEuEzEgYDuoBVAvahC1HHhYc
NujsWnCAGgpx07a2enN47oTxkPJwM109syvSymlpDUiHw7t3fiCC5eZDVqPPJ4EEMCueNtpU4yaB
67BAgT4SzAGYiS5goGyb6NkUH17mK8pgA/ebxVQu3bp0G77DhBp7oTCWK5eKuatcrbClasrlNJKb
EN1kurkGRcC1gO/wnuSlBYZPVoLu6CIbyioNZ2K3jrN1pvPwzk0KsifMYtXuVFuWnKFBvWdmS6lx
8uYqQegDGG0ntzfonVq+oVTg7RxwZCMhhEKwdn2w25Pc2hV0MV5Plh1/oS9B0GWoojWkdaJFHVFa
pvWM90i8NxHb4IR5ekVp/SmMQSXDO7tR9GWhY6CCoqhmTp7NjdB5cPiBTDuAILizFsIHgl+zaQim
q0wazFY7oi5ghZNtzRtWXfUtOTtMSJiL07oCYRV29S5vIuCHZl4wzhUnPjMClCPSC6WrErljCpHh
9r4bFTMrXJm5U4MBs3vRFQM8kfIEslQfev1QkENonttqb6qbtnhqq61PTKyxDoCLM+saDEcouirZ
jwbKJDuvbE91BxBT2qfgdEvnkezc8PGV3YCcPPQ3KC6Bv4hwtxOiaFi5RYfsFPO1gRrOjA8vTwhB
xDDXG1VbQqg3buC+e5AT042FedrM52wfNQmi4Uwhc6WbNZnbsCXjCZi5QXA1eO1CRzOcDNUO9Yi5
hnfLIQfshBl8Ac2QUqTNEtlRsbrbcttifawgw8/kgqCN/T7hSkjSYlGGsYoGwHA06mt1kmpIPgiD
QhdRZvOaFRzIB0oBiiFtr4Xvt3rv9zNJvTTCnCKBjVSwSzoGKtWrtwt88kxs80giORSnC48AJQI0
pQO/0YJSt3R6syhfgqNxm7haPZyyc3q5rTVzCvz2LeRYEGhgFDsZcarQaG62ol5U+Tkon1oUWOWU
HUQJR8lAj5Apm1ZsXeX0tr35ro7emY+q3lEhjtKGrYB2TUd/Y5sJN2wMXM8/61GEMBZWnA1nzpVB
zNYv6kqEvVoXs85DMbK1hKP4uFTRNszdPF/HvMRhfk/zew8qmLw1tAND8KFEWx26E7fwEyyUGzdG
uoMv4tTPkvTJLtkxUIdoEU3Z1rJd+Jp/imw4xaROx72Oyc12uD+OxpmdvUcp9wlss6sOKMYI0SRR
8GwcGMPF59EsK5w/ltwrMG7uq6vckbp89RbzTj7Pic46s7zN42FhWpsi36gwmZuVud+nd2XZ3bvt
GDuIvHczGvRAz7FFELkJFRRZF4iCDaLBasffhydjRzyurV09y+0YryuOtw8WjNsQ6ZUI1dj6idYc
No+Nui2X8gFYZ9+tgznt61adIQlbpTP6vpU+k7ASi+cQhhbJ3iSgrl21aNH61ePZWmDRfq6mxUUg
CQcWF0o1JlBrosUn9MD2qC4k9ahzjGs8ngKHHk3b/Vk9mcPmcbH6dKKnrJiB7Wqn6A2UV1hJH8Fb
cOn2OrTiSwkxfiTETspkMjw9XijpaFdFboGygEq3oU5S9urRe3vAi6fsw32eaDjkfUxJN6xQCRWp
SwQTJzaVST5NFvW6Hn8TMdtzONEnn/uK/L9ofyNYfHyrZtluSbCMTc0zL2blLNt4B3gGGIUesl2+
Ea7WvryIWxPJXL0qqKLFWckdiV95Z5pn2U4Wtx2ZYQ5Ck2eiaBlqiYj16oX3Ud3H7GfqIJtwO9jH
B1JpJVIiO8b310P75jvX0l53RDqzkgsEu+U2ftWvOpTD7h2hNJdJ3tVyNK4D6oe35G2NyctraO+g
CML/A1AnyGlmfLCpU4eIl/A1fPWeeEY/GJoof1P2YapiVoBdgCjq8ID/FN34xiAlQVElJ4WMLOUj
o1iECEzx0cM39ZZqsynZ+h+zZlib5toMYMQthPg5T18lQjGZTclXWf9Qkm0QTyvvIObXrruXwh25
WMIGJnUMRszDvwm2ivI3DXw8a4t0AosYIdn8dtbmTRtyXzbQ5i+AbueWc3ODTfUmbL1D8sn0+lWF
8UCLphP1J0KXk2FAACyxE8qRTU9Yw8NGfvAE8ug064IR2fBiHvovxsbLbuSkzRm1YrWyN7bSVtxV
y2oJcrbO4WjdTtCR9Ku8zxETL3CD3aDQKSbSYDOghWi7Jp/rhu8AiOS6WvOrPNABLRj0ciwQoJvo
7B00X6R9ZQzZJv1zv4HLsPW8CSUvwMZI0LQI4ygxpOwuUeR0jFTx0TahESUb7BXgymoTceqCjE0R
Sc3MBRu0DYMRlpG08uC4KFtgfPLVvU/hWGKnVhwQDqW7bIOVAnQmUP7P2/r20TH/GsUV5BesZErS
t4BJfrSsD/W22CLO+wBHeqdlY85Fb7hsFhIR7j0cpCMUJLrnJyw+1hkGArP0bDIIAz5GEQkKyjVT
f32gFwsRAs4UgJKH7Yi+owLiMWUD5AUIGwzbfBcOODAUZBX4NphMS9g92yDcXpQV7YZ9pa637D4p
drEtEQ+wMoiD6GzyXOEKY3OQT+QQ7c6IG4WOvCIJ2344znM7J2IZAqqNjIK13mY/qWEnP5gO0tfA
/L2mocMyFNDMA7LtrKdgWzskpBaroJyWc2kvzBsCl8l3lfbZ23AtVl4EFmmn3tS8DN2IBcjkVKPk
QY0njBBX3jj9sV4mX6BM03gTb8QVvbl6CQkPvx1bNsNjOWfxMx1r0c8fG/+Vf1Wgd4AKYMvw5wRG
1GxABeS5chHPU0cCgiA2vX4TrqxmAJH8GH8y4g9tg7kmtQLZZPN/f1q/TDN/F0nySZnI70RZVvms
TPGbJACxp5EldcRYCyoj+a8r71cs5nmkWoiHmECmYEsN/7h2p3AfvEbH7DPfEVC8TXe8O4d4Hx3Q
qT32yly/jkmRWJ0s5Bd11x3lvbQ0V6NNRr1ophaiCcL2UkK2o7U2K16oV6GYlbTRRA274DQrZDXG
2mKBT5+TXVVOHttm5kFS3FksVj+oBOTvjP3v1/1NJRDIwaPp/cQ65vYNdY23Zoacp5OF9OZLx+bS
PabdQP4y2xFqLvACtH5TNrRA3anQFbTrvx/DX56P30/n2wInKG0Y1nlssRYEy2jWrFgJDsEhv9zc
dItn/84k79naB2d/HbjG4v/n6BiHW7hK6Jomj0rN3+zDPGMYzK7gJYhrclIzKCTM4SaKAfiy5Hlf
IlSQCeRmbDXzGZhQ185rY3ljXBvM/n0qksyh/nwfZUXFA9/QLEnXVePbc7ECqWpbeaSpTeNqytAw
vCREF0J4pHqll5CJlvlhT5S+74mmLOuyZFiWaGmWJX+Psyr1PO+KoNCOdOLJvT7ghrckqR3fxIQi
9t8XqP3nwTTNMHXdkCVF/HaBXRPVOHFJ6hGYlsWJ1huBfUFJ7ULTue1HtuoMyltxZ0pj10s5tiPc
cRyXli4mEIed5MjsmVlNsmDMWsEeEhf0xjdojtj3gJcF0+w9GJgYz9OlprrxF+jBQ3cfhsOM/8EU
8nKLN3RvNDdh+IPh4Pia/v70jFEHYxqiyKKiGJL2zXwJtbWZ6W2enMqveivNRYp72FnvgEs/3MW/
vMRwdhK5i9xBVD5/vbF9IVWNVuGBVSJs+bJQPzPaGl1FhLcKERtYMnINHDSYiiAcrM46PTwOMaSL
YmXDLFN1S6BX4jofrkQViLcN/kCJm2+SN6BY9g0pn7SMNajXHq7i2QXjLwQpzMlw18vcnDZNsmmn
e3H6YH8n8LGf/vsSpe/6qfGtVEW0RiinDekvX9s691tLxfTpSHE8Bwxo79KL+tl+Vm/5GxxUcplY
jhD8oeFCDEQFi+XS//Ucxq/1t4VBjI0+jWrOwXwFFAPUWJdf8jIz7AbrIpZN4AaYebQD8yieJu/6
SgeT+fj3jVD/64v5/UaMS/lvJ1EE5kPsAr4YbUQbR9K12yDxBqx+697gOGHWfy4FB04jBXuKTGEk
KqZQ9X2meeMMN0MxkNk1Cj/MM0JHn/sMVLBEgim9mMev8lrOcAwxmh8+BvnvE7ckTdFM/qFsZXH9
88SjXquVQYuz46C+l+f4it9Vg9vsxRInO5GGHGe6s7zTy522CaJX2djEAPsp/MLBPP/7Hv7HEsep
4BqkW6oq4u7zbX+R+s6rdC/KjtqwfZx85VnUpoF1Z3jutS403Yh09OSH2kL5+w0eD8qyqqkSornv
5omV1NSp5wnpUcquXvxU9EjZvkRx1o2MnEVvPkndCsUMJFJpJUqrbID1GCnnPsYWw5YAyWv1Kd+F
8NxHIq6c2IY2afxN1l08TOKtVx8Km0aJGO61YNUFykRP5nG3HLOF/3375L93JXYjMuZY00RRYYv4
80kS4NRZdeBlx75aF8J6IJdFXvf5Z1zsGoRM3Wehbs2PAHfrSHSs7rlWjynMRQM+3bZID7H3CRyU
ps//Pq3/2Cw5LRZAHfc31cL/88/TMkQ5GwrNSo8wCAX1S/DWUrKBFW8NiySHzDMD8s/Uu3Y7/vvA
/3U/xlxXlKQy98WUvm1ideMnouLH6ZFpQgN/YmBQNS2LfQK2XPkzs8UywOEV0xUk3E5ITZ5SxPez
xJvdygOgIgMuAXpu9oNeWB43mN83IFMeA3T+d2Lf3vP6ITUZn1x6FBiTN7M63+eoDpja0g1dYlJK
UqfX3Pw6ysBQhQa2np/oUGRpwlC/wBWvtZFBSAjDtKfmp6KTj//7J8EGKUuiIeOlJZt04N/Oz4o6
4/YIi+TUN/dbsU/V50g95PT72qenrogmmASA9Q8MBQY2IQuHO8Ov4WF+PBDtRs9SPWuLc8ygKaAr
lZifoBFlNdPAZwtsYyp4jzk00Kx3akr57Iwmv/HxA1gE3rWVnrv0KFdbQTg+ukPUbE1hw3wnamb+
A6cGoF8tW5viMWk/cuuYQVTNeVj1ytcXi4e0b/x7oL1U8dHPX8NqVunsCEyF2njhW8sueZHMZaad
OvkoP+7BgK8DcKO60tRP37vH4FyN8tknH2nwnPSvTUhNTdkiNkfVO2n1MkUyajBr20EMe5QzsYUU
BOY4g8Yfq8/SKCRJGzfSLlHMz1eD5VpQguJllD4NDBbwmJnD06zv3UKPF/z30OAlpQtfltm4fBV5
LxlmDIUNsMvEqVspL+ohgi3Bi9FXx+wruw/Dnv/PqWKUoNbHCokWITMHhHnelh+iexkvMUxKIRdb
M2WSKVcBl8WT+NUzbDKnqTdTD8IusLZS99Q95uKwi1Hgqwj4AkybzF1Us/zBn8qugn8UmBtDXFXg
GQoQjb2NHDumAwjejGzLOZPDRJ1p3rMoHqybK3fHBDIa4+FGmGjWV3mpq22dzpX8Vbfsrp0xXcww
m2ovt8dRqmbhYz5ww6PsQ2Gakp9jWGG4qUG41TIe6KFK3UFctd2xN6+SwJAs4zPOeNUY4szb3mFK
XYqHQYFajqAi2EbAFBb7ah/s+ChqVmHWY+bKdP+yfauOYrbquqeHZGtIwkC0TLvVXKbjt3hWEJII
NIcSBxkVkKl2QBBdOoPvcMMkyW7NLTyGgsdjOeVtvwqZOxT+DlYqd6KRL7o8Z9TD8IXBToSmljh7
3U6MU9g8KXT11pHxhYRWSrfb8OJl21pYh0jwbyDF5lmHutfNFOwXORBpU3zoqG+QNg0YYOdkUelf
tDvD+EtcEQwTjoAPXYGDALOdL16Tzpo05myg+FY7SOKVMfHzk/R+U19y6OtW+wSB+zbTN8r4lXlH
CLCS/Fl2rz0umLelVC3HqSMsGJjBgnc3wtemOHjlW2wxhT0wToO93axjON9CAB8FfBtd/k5jxs77
gfSZjNERXR8+9WiqAUPX68drRsdKvvfjFIRwMuyKabQ/iW821LJ+2ai7mwej6HmQnCSyI2stCCuk
rT3NW0CIRb4s8ETwi2WZvGn6JvKXGaR2dc9/ovbmj8YtGGbXe22whbdSdg34wQz0skUvuzGc2RTj
FDKFk2kgTuu7dPKF0byurZ34yywk6IwjSxX9ZGHfsGhJFvGbap2T1xAt1GdNzZzO1ebA6VSotJp5
C16tTiLoDjp+SusGpiuiDHLbec+7NXywrHWy7P5Q55YyT9gyGvS4ZpLA2Fo0DDJc5YSNC3rUHe6g
OePmik4Z2ViH24O2U7N1rI/D0MhRhU/JBHkP3wf+lN7OVQWC7TM/Jq+d8tbkL03C/DOZ3wjSNJfA
n/wZowOCkKaKNmtKWFo4P0tv7YAYgV8PxXdyY9jb83s3Go2gbswbN7mdxZZJVAJj7djIz3W14/tR
hgjXKXuklDoVM63RgaL8itH6PSvJvEvPcEirx1vb76Wb0/VMHtdCecR+p2fIT+GjpOcAlnOJMTu0
3sYncmI6wGszzrhPQE9OUAjwmzvottxZdX/DIkhj8Oy2LCI1OlEMzKDdZriCXkZ1CL424tg7PLo3
iW0way40/sEpf20XCNuc7jIcLQQZAkM2nykhRCr7Fqzyx5Pev+gonam4Gm0ppmu5XliodAoGKQ0T
pJkiPevWVwdBq30Pw8NNRo7wks6zdeId/W13bNmLxGVtLBRjW5dLbAg9smIE9jLvjgg2Hea1tfG3
wbU6DwkIb7yXcFJboUR3USakDzdGHa3PpdaWDpgb4sph9TwxXNxg1dulsfAwk/7A1MSQlr58yNhE
UW4YiEv5A92T0trtOhGgyL4PsGrP2DQebsCL5ZsQLvH40x7sswg23iOYt5QGzMafBWSv+YZT9vzn
Ot9Y8DE5JQER00RlJJzOoU3mnA10MlaVdikCKrYrE5YmA87HSru9CBwH5aZ0UNE4Nxd5Lzy2xtRv
2GH3TTiPknsaMmiXL37tVrdVlj4rZOLqB35ueTv1o2U4WLyG2iuo0+j9RS9P1ZsfBt3uqi9TdOGT
w21HOw+zV3iVdceH/iOg/5rgPYcqFD1t32400/V5l+HJAePKiO0+AIBhTWJWzEAf4LJA0mg2m1xf
Bu1c7GbB7dzXEHiiZNNoBK+JLwIYr8Fb3Gn3bvg0o/1wu5atkzbbRN/zKSsmU2vo82tmCFKmsyGu
UwopnHx81A6oIUxHKWZh/DIoWMbMfRSLTVigswntVt3H5gl1tVxtAsmtIByIkouCPws+CrhI+iaO
TiVlLtLioNkg+b+pW8awUw9Dr3WkfLCG9fW8qfYaXV5mODdlm2uzASw5PgzduqyvJlSKduEzx0yQ
6OIPAD4PKcEvV/UvZjw/WpULovIwtzEzP2NSGmvc/CI+M3GpvOa0jJDKobrm7StU2g5hGSzaXphZ
EVitLecbH3S/qGe14tTENEMNxRcBpwPw709/mACYjxxrZaqXdhXM+ZVWcQYKmBfPHShuqHO6RUeA
cmpnFnOYqcWVFcsb9dlO3sIyGHZ4wnzJLPQYAEGuy3BejX0cpzMHyUR8aA4Jgxt36MdlVknnDDCi
V9j+MJvhTd98J1HP0I5lFD7+4pHMRW8rbSwFGt8kNm1Yw3DQOwwkrPFXFOQg5wjN8WgJx/srdHM1
ceMIHdEUrhWCf2kkm4UrpJzyhkJOjZ1qrWHfBOenyPctTchextkyKRfeu3K/ITLiXBIcUcg9hcLk
T8IdejPmDNQFKONWxkZ9CbqtdIaYnUswRGBcLCJ9hpnXWJiGdobuotzCwdBfH++wuIBkOhSY+qIh
H7O4wAd4vIf1rLvtGiibOT+L1m066yRb7HfypoPsEGIG4AgY3nS2EFLdoiBAI8mnN40u9UXKcClj
KKE9S5DTVv6RFUFZyieWFUifBUFvGgsab4mKN+08Z9XrptQ7+qR6rS6Sjxefi7QUEpNRO+i7YsmG
tWb9Ys1UHw+8JCH47R5X6dhRpIdTz1sYoevXTqMteglbBEQrRToN+50xzK1hN0T4I1wG6DENS5g0
YYHwhA8kHka6VdtZybVXxzpjahuzpN9rf5uUp0JbC/FcpA71Vma38uVN6+0FcYfL0A37JNXhVYjE
Sy9ueQ0TDPjP6su1wirbc41mnXkrEV/m2Am7eQsZg3dnUj8J1+xNwjBIXuL8fnOTY/9VLoWrKm2z
fCHd1tltlgVvtBA6B0lfTXXdeLv8sbbkMYYSYzReL03eiMOqr6hA1YMXHSVrmmLLIoK+7WDNiwi6
INrIqDorWGr+oaKq41+XN1656cuNUbqKBRG8ecM3Orq95f6L72GGioLPyD9vSKR02qQquQjxpeif
OG2s5oZhIpOUpy1uwshqw50nfzCMLmeWtyiu/rxlEIsxx2gIMs0+9PfKnzr1ia4F9kQYPMUMd9NN
Wz5Z0Cu6k+Z9FfrMxy9JOJXeWrHWD2NvabaR3/nvKyR75wgzDpIyGx7nDtq/tLDqdf/EewI5Ul9B
Hnno0wSDBOrNl3ilGjjm67JTvoXnMnP1J0naNNAzimid3556nroxRW8xCQW05+vWRcPIOH69Xl/X
2/V262y3y+1yup0vp/PpnP8d7MN8FU4V7MlX4w8URs7DTpjuUo5gFAu/arJaAWnyF+QYu56sPlbz
w/zw9WW+odSYPMuT6bJYsE0Cioo70iftGSmt0xn/VM4lnTjT5XT5xKGe2gkeux+ljo/pMbc2grHr
wrPBjtK1G5NRCiTc4CtdCmPxBUfezF5C9RT3d7W/iJ94ryTiJb+9qLwNQ8CamgpOLDINwsuuhbmM
eXbNo5OYJpf3JN3xeMJiUZEigF9ZSRUwjsOa/iJgAJHsMzTeBtJIL8GhsEeyPbMYi7KBE/yovaMb
y9gSVBR/N+2lb5DRbjz/YJ6V0vaLa+Idbs29RUUYJkAlMlPF8qBVqOsPOvtplEA1Zfak9aAZ4Y2J
JUNJaKxaA2ORCSvL8EPRMO6E4KBsg+oY8x6k/EobznPcHUTJFgJzojzEqczqkjW8lxaIPQWlyroh
ADt49TloX8XglKXEwXdMqwv6Xhztasz8jHqElrWPFEsAtUsnmVpPY/7lvnhMZP58HR2k6D2omNWA
Vws9pxXuqwjV6zN+CcHAY8WXWzNfEvNgkerTncrHm4HRQXpt4ZmRhjOJ0QC37w1zy+i9fswM7HOo
W8JV2J3kkPJ1XsfbEqlFduqlAw2laD55AA5yeGgY0g0vEMASeBAttc7HyPUpMMcAhU8cBeeVFJLb
JayvWXBVGQq3t6uP81iEjmcetofs8VTRlmgeGslP/N2sZtVIX15/jHhiPwBW36FYcBdFZmIg6Srp
9bIx/v5vGHKo13EgJWV8yl/iF//kf9RfHQgA8P4kdqtfsnk8rSHTWpNh2QER4376A46tjKDY79jU
93P4BqaH2U0gPfcRnxgzwcoepb9w98FFIITzMORJg9nFETuKLbKbdXeI35q34BMTqw8JrtAeBQkK
EwCIN2WbZBPowzq+GDj+X0z0cMgofxqyGCN8+P2EFUWxGEKYxpiu9+dNqwwj0ltNjU4S9GPdtd6x
bxznDFgf2a+cyG1i+bNkbkTrTXm2Xxba+0Z4wrZ/F1q7ho/ovmrUz1s/gX67Mz879R50p0Wf301l
ckzp7lCeLoRgrkhLWWOD3HfTJTvq2Rm3g1JHzjRVaUh/EfExODQnwYt4YiCcbsE3EWNEhSPO4ejv
dG1ePxy4y5ST1U934Re2+/0u6JYkE87NyE43vqH4qac1SVap4SnYlo9pwQ5/fGCs/nw7xZdmikfC
AkUUBjn3JwiSlBk45UKOizfQBJqfHPz+GluP79DvJ/MNiK7DR9a1PScjzlRcDuJFi9m2R/JK7Q6z
xHksypm6KNajS4qE8SmGH2Q1/Ptb+q/XGCqOJOmmpKrqr6nHb58S0WXMrSw5PA3v6rLYwJVP7G7/
72P8ApD/vun/O8i3byVJ5KzRWg7SIOSdtFsYJssepa4jHYq1+bKcwmbcAYMlPywU/4HPcn//d9xv
D/vhxUKqqRw3JPk2mJwQupxQDy7+fXnyd5h6fIymYlqWZKiSgUHin1+WlZZ91lR6SC6bvISuBG/P
2CWskDgIpGTo5PMAx/v6JVr4MAet2ajueJAA9WOe93/MUf84kW/vU+TVkmyZSnjCnbCZ+DaUr53k
PHfP1un/eMnjLfnttSmCwYhNiUvOaBSgN7Hu0sFg9EW/MO1WLUzBvYqR1Xix4jzcdHvg+g+2kx8z
a/9rWfv95n9b1kwpNJqi50zgH2GxBG9dgPFBAF44yllw+0Uv7ISbf1+/9J93muhJvl94FrI2vnm/
Xb9mJEWSNrxZWDfMh8nNHQ0pUYoudOeHI43P7Pu3Y/7vSPp4Jr8dKWyz4DbkHEn2p/n6tdnvcfyC
1IZzc/QRkZrxw/F+uDL9297aZsTD3cbj9TPME0/Jko8GVqurU4f+Hw/1bVmAydTFZcWh/EWxpQ50
lBnxErFT/hT2Os5h/ryHpsz4bIy+EuFqyN/mNHJueEmuP4LTmAMvQ9lEa79KNsa0dRsUmLwpduTC
m/0xS2q8gr8ObJm6pZFfJSu/Brm/Pbyhia2hHzSfBd47NixCBe5zV2+P+yFU1R9u508H+3Y7S1GT
ifH7dTB1qdjDSr7e3AzjFNyGVz9Rzf7jC+Ce/nZp3xY9QemsIG5U/4TLE6zL20JfZAscc2z/p6f3
9xv555G+rWpB1FHu5bp/UpdvINtj2JHqmlsfOvT/8Q5+W9VMoxqiblD8k7nBpGX9wOUTG+rZbeft
teXjhzXk7533z8v6tnAJsdCnacplycu3+El/z1zrh73976Bc3vXfn9G3wa5glMTVqrwR/UyY/z/O
zrQ5bXTbwr9IVZqHryAhEDPYGPuLCju2ZjQhgfTr7yOfW3Vikgp17+nT6e50OkLi1TvsvdazyNJZ
ml7kVXPERcSiiOtols3k6cNV9283ZgLQZWcuwc+V7t62ljjJSulk9uUzSGye5IZT69E39Zc3msgk
y2THQpOYv/ycFbXLubjoskwyx3nV4Ak1MclsY+vVgnfxqimuorgRCnScf7SOGjtBaxVvMjYC7YNn
/MeGcuhR66KBIAJAui6JdytBLomZda3i844FX2Q1REl7cS6UPlBh032SnxXScNqpTsMtx9yIPaa3
YZL3BbCvWanPTINCyDQdh+Th5P74wYg2778MUO7owmVEVQqSB0u/e1CWb2TpJeujnV4OqVq0Fof/
Qzhw4nRSX20sR9TdcB0F2sRSHVqfww7t60ydJxtsw8qHcaQDkx+sNZ7nMKMjZmOUa9nB1DM1n1/4
8ewWKifZMbyu9eVdnSlvypZytao7VTcwUyjjP8GlPV9G8qv+aqpIfaLP6DNfNsv87bzGXLijASSW
g4+rn0Zv2oKuUIAHGhPqG00iXQULM/ifKnMgxRbvXbMUXzvCDNApL9JdNAPe1NAegabutPigJUC4
MmCfZflBpRdREx2I4mrn1z2GVzRsFFHrZoxuGSPIZXrbFoPHvwD1esU/OVapEPZ0jsaG4EDlhLVe
c8/9BFwDx31QR+2pfhps66TJ4afHZkaRMHPq0EagREJBgQscySGJVvWO3k0eOljDbysyEbADIzHD
HiC04+AdVyhO054uECVYzPjFCOsbf1NaWEwdHh6+0jn+i1e8Wv0r/Y/w03hVngIAZCQCEMWy1fsR
9iuEgCkbLBXx2tUTqnVkvCbytGoejHTt/tQ97LJEDVmlJTLeTevuvc7DKC9Z0ZTtOdxhyQdIJkeL
WHoGinJFkQ3UfRqf8X9PVVzPiA58++rvCrhm1D/Q3+nP53mXLy7qWxJMzeYVRldw1PUlzVEsvAIt
D3EM4UKWbWTn9DDM26LRt9b5hBcIl50pesb5NYB8AbPs/NwZTxnNh2YZ31AFPNCQmvc7+u9bRdxh
mCYSWmQxP6eXa2klpp8lyjZgbI3t4wVf/ZuG6aNwKFTHHXB+gf7u3KxGQceuF6lSi8WYKmkyCdEo
JB4+zRvF527llx/4+tGlm64+pvEqoKnnPkc+fTCwL7iBM3uj0AtHQQ5fsPi6YhyC4Ra9nVXCzM7r
hF8Ct4w2qzmR4w3VA2hrqPVvCOHnFHgWRre+UjrA1rVm9F0If4x2ss38shPm2m1yNcY9eCP0oXhV
5S3cRtP5hS2N+htdDP/j3zPOn9rnYZT89ujudiFnX7vGgcAoqR2bPX826Dk4GPROj52if6IlOYLa
pc99eATxGy8aHBW72/37U3B8vR+tBvkCZIaiy5EJG5Ctu68wOYcoW3sleGoXwTZ4hgyLAcOrV+kG
t+UqP8SLfm0uw1m66LxwZm5lrz4UT8GURNR97dbk3mVb2MLzYn1eSy/x2nw1dkS2rehnTLsNyydI
UnM2GKWVF7irW8W+LnNP/Sw9C0ynNgUb7PkzimBzfypsUb2511m/VIn3qoBghIjAsd51gCiyCWCe
aTgl4cw1vBpI4RCdsc6m/YxW+BSlHWS+alouEKouodVMUyxr8fzmhnPJgWK90AnYNglsJDcNOxvx
lh6Yb0gT3LC/QZO3q6Y6H1zbQQIfSEj6TJ2RiHPho0XbmsSvHvJxuLksKO5ox+IpfDUm0VRYm6BA
kdWAa/HiTcFzzFe+V83Q6sxpZvAHEM1oGsyTebuO5kOSbPFkeu2CWqSPhc3nd/bBoYarcBfvoGNO
/SOLxURyBK932oNBbSPbalPop5hfMq9YU3iZa/Nsq0zrtwbHlzS33iMv44/cU6Yi0ckuZHaCm8+b
esfzJonEVcDSDklD7byGRdvT1jgvDqUjL+nBLMq5hrHd/+zcaoJwYikvw0W8kGYlfrFs3rnqW+PV
nrXA6LURFiV1OQgVyl5dSuvvfwFIvnILStgk3S0zrA7ljBfLU+eCF23CVbyyDmDP+KuwVNlNtTz4
+qhttS1ZrGsdKrLkQUibaBt9p82GD6Qu9aX5llBUGwbcGag2RG+Khvo2O2T8LBAP/slfcn7fW2uk
OiuRhWQcnJJTduInTsa6WKhefghOmF5OxSImU68bW/vw22Qo843BwT5A295DtYM0GM5Udx4dIF3w
i7WPasHqrn1Ep+xQLPzl9Ss6Batw1tMlJ7Ouh8CirUE6kaUYf78Y+rLzrL1OMMBg1pyRh7s0l8pa
3IaLq3f1pHU+kFcm2h7T3wIP6/rMzw+/icg7pQOSBVT1KUzE1QAal1dASpfpYvgOhs84JCWwUYKO
BveFXPWttB4w4dK+9opj9CXtQ6zRCj/XgRlcYvkGkjgTvQwjvPQh0nVbNFibPKhrW2GvkyUwfPLm
KzvUX0QYrCjKfldhTP4NezF6mPxoLv23ziu/YqrxozOP4HZEtGMu+SfM5RqzPJ8QI9ex/OJXt0fC
DmCme/xUdFD2uGq2yCi6lHYUrHXiIVIvWqFFksdlwZfFrghP+vWgjvOz3RyIz1OeklV56pA6fKke
S3/gyoYNP53gWRl1UkTozDi1+5chACBn1in1DQtEtA33kQoxcMuu6QWxCPQls7SRKsSZS+ZToczy
YIpem31NgyFpYj2XWHUIlwGqGNOMdPlvMrzdxINRAt/WkzIdsxMyaGQks6BYF7tuhLyVAK54TMGf
RlWyrz6ve+qwr3TxcDGsq1PVP0FMKlbm6BV3VDOGwASUCdwhtJ9qaHFlLtU7UgKhHGDGr/gUdHwg
TcyCRXyg8TR3iEzDZAqjRLWDGJzYCN1K/SHRNDamzYxgMnN8weWH1B9frvTVLAyvOElgz40lHNBF
wOGrXMTEE+YTc1LPziuDBXeDOuZo7lVQ0y2/0Fwb88w7E1ps0P716udo27/nz7c5HO/lea/Ng3kF
hgg9FG5Dhb2d5rBdG68F6Cmf8Yzw0NEypY6DFm9S/Rp+rFd8n6uI6OXuNAAS6puNZJAYEMhESA1I
IOTfwkdENof5E9+fQoSCw7p8VMdv2cn05HHxNJQBp/zXhG6QEoCqhztfiQjSxkjUUPMhqB3itZ+w
nX8wB8wuso0W/+yUI0R+XLoUVoPvMXGa5bv4SciFxK+mreZY7QoG4UsMsDhVocxjSp6ytU7fC9DU
bJbBRqR2nk7KevZicciAne82C7ag5sd1AoCzpuJ6c27OSSHMkPTIbPz6Cv9IH+WLleh7Mu1wyj2Y
kg81dR+cJdTE2R5jyHZoobN7wEVMNqA50ohcnMiTleF1+IwJLB+NicM8+QPZs1jRsWMjbbkKI3IH
jInmrj5y27FYzYDo6qB0RgqzHaQZRz1eDqkxz5/4HfxRsnntnXyWbPisBpMk2W5j46sfA3j4yGdA
NCcpQwTi1VdxgDk/xq/YENd1us6iDcGgCP5AyVlbxYtXjJ1V9pRt4t1wTChnQLIW5LlhB8L5eITH
51Ef9f4zlPypDO4Gdvk0YaLPFyLEdWEb74qVgs9/km86PH6Cmzwp0GbPjorF78aSTuOZ2vx1plCf
b/YXV57m62GJvrHU82u2/P0Wu6BXLKO172ybubUYJrx8Wk6VjTWLnzFX+6t6PlRo1JU2E3fIL2pP
XHXbxhO3AqsUEt75sGYVS1iMEwH8j+8IJDVFQKNYn84eYg23xYyXTZDSLm/83c0t1+gFJzkVUP0F
iKU7fLJiS2zh8KFY1N4utK0m5Zo/qUXVs5o6UbHiLPULGkQA5MwpZ+ox3OlHzYt3EeXb8XVRrNik
LhQud3Fppr8Ym/R5jt18pWzC5238bLyGSyQk4SddVn0XPoM45F9zhwQ6zbWNAaNvJDxhUFA23O8L
p5nXejCsz9OlMStf6rm/MnfX6cO6jvRnEfXnZvBuU3rV/E48xxLlgm3OPA3bi4VN3lZHaKr7jqZL
cuhYt4awmWJhrcmsmPWzZAqBfSrDr5dph49MtKHsH42JMVWmydvtxZ8ly2JuPEczi0SDyyHaBJvi
xMh98j+Sp5ziyjAGg43lBhsiRWfxTvMUBq66Bg5KBEs6L6baKlpigPDwIosjk63leVpDpI8YptbS
XzPeZ+0znskNMIZd/aLvGDTTfKrNzFWJM9+HpIW8dSpM9BW52bMe86bbPCgsKn99ehr7enTuQ63l
rsQRqqlSaOkteNKXBOk40LSB/kdbCUR6uSSVwVaWCuBkf0L7bHHzcsAKl+Uw4IP98JXqOxUQnbxq
vIdFyOF7+1FfxSmh6hhgtMHnqOh3Bbuwj2Ufy5Wx95+ND/i5tOscAUXGJIiZsECDhqMHB4s/2g1c
kbQtThWqJJvady/ot4puaTRqb55VfX/+yA4pM1REL9+tscZN4HIPlj3ECcmvLBwCv1hdH1x+qKre
3TA9JsvkGE7TQf4e6L9dPqmvvaLW9N2Dle9qE8UmW+QEXWayArEnPPji/zCtYWvkSqqFO8+gi/Zd
EfjtalbBmDBiQwW7JGGzMKb1sngxf5G2MIoWrAu/Kg8n5x6LNeywRxf/Y9TdXfzunc2LvMvKm6Du
m/EQARVtNYpCTjEfsq6HIMr0uX5Q4fjj7Hp/v8PT/+1+s+SiRF1moalckibO4XXVLgxmAGHnjvzp
9ZjNdEKiKXKviYp0//3Vyn8ZWT8e9l2lDluNJaq6P1wcZzi7AAgBhLpNgtEuGbP9GHVrCBU461lo
gciNIErb+eNeyR/n5rvHfvdKxaGZmRyetT3eqFHHBMfucoszH8jGo/r0dxnlbjT/uOW7Evi5bxTf
qLjlbnzsxiV3Deh6/fQ5e9FHi5w1df98iMmwfvCk/zayKIaaispLZCCG+Pk1G37W10Gs8aTftDV5
86RcX5fJNnhT2MMFow2DOyKrBpA1pv5yH2+7l3Jgif37Y/z17fr9Y9zV00RFFfxEkNT9la0zlVZz
xpC7nqI5NfOduee9DtyV/JHIhN2MfNgLy0dPQrqvcw0D/vePcD+zZ+dr1TLV7YVpUo/ekBh15FPT
yrRY4UVx9HV7LtxHLVv5L7P271c171qaN+0WK2rC85/zvYskOrwNEd2c4hnmfPH94bka7b++fpmP
Zs+/je3fbte8qwn54c1sbqGi7nGjaMd2FtuXKfn0WxK3bOFRi+LBKDPv5q+rJpmxwY3u1bdhXwFX
D2vJOHLA/Y57D/ZsTsTfo0nz0R3ezWBlVWQp07m6v3yzh6wJ4zla9F/Q6N+NxYMB/LcZS6erqFv8
T5futTRF2Uq+ETOAAcfHAGzJnzGmsQrZiUr3qKcnw7kS5S6JJ8lEMFdIzul2/PtDfG8+7ucQXdZM
UyMKE4v13Xwl13nQnKV+eMxXaM4Uj8fA6BBlYVGKOfVS8PdqkkAHnT1iU+dMMXKAGgorEjGQjdNR
xF2u/xLXzRF1J7weAIye5HSL+ETCnrUzCPubj6idBTYejPAMLxn44/SCwQEnmNeyx/33Lf1h7/1+
K3+7pbtpMc96tSyvN3V/TE7oE+MNJ70X7Bof7Sl5+fe1/mhf3V/rbi7UtS5NYwFrrnQ01rTLDsUG
UCPA5PMXcVH4Q1bBM0+pgbukUaglyHcpQ1MifO/R3ubv04IiG+AiEKlJf9hQGyO/dvQr97ejDH6K
bo6rHAvCbHGlrG5TorRGqOaoQuCRAeL0RjxFP1IXmW0+KP/L5p/bLHJO1WHPA9NB0rW7d7e9gT6I
i+S6jwA6Au1B28Kw8kfmF24pQqNhC2bEaSP52HT8INsqhMcvylFge+F/guPFzPSETcxsB96vimT4
i+KyTs0Kc+/lKG6BDIIY4qBREWs+FvWR3tF2Q2iefykbRIBveOPkzinNMSAECL5kMJjUbHgUu37W
bMVnbUHD7LJuDtA4ifOjq0JQiLQ4/4oJuf5MpueNfGI9odBEH+IoEluEwh5Yp2Qb1CowjgzB5hP4
ngENLTYbhLlSNjLdgDzllGQHG68baTb+FztcMx+jWU2xnBjQF8exNGTPYKdo0MV/VV8RRX2yK30H
twKVIEruX8UJL6lrjON3wrYIYceKg0tz4G0qc2GHX+mMBQx5n13DGE0mbTcWwWXymL/UfX40UeIa
I5MXmCBdcqQs8jpGlDdwavAK0rRrjspbRWYp1Ic1gHRoQK8MDRUqqwoEkb7vCB33sTj4gUMlhMvw
uxjIPQKHTLOUuEUuBrgIMAeVG2tUdbBSR1S0YC1TbSVjDYoWEZu9Uw7pa+jHmUdoEI5IcXmXd+lz
+W4+U5dldGQUpF5QuObvgLhB9kXrZlNFY9xSyccgEv7m/rQ07uBChttm339eym+q3T57rbZofTmH
yy9wPwHcYZaE81YiYSfr+Sh/VCdgcpTklC/aiMVXeUy/0pf0Jdz5L+YcZbv4glFYfFFmN74HtO88
LGzPV3uwcX+oywbe4Yv/rsL7PEVQjn9hkoA9T00PefYNjxuzHS7QR+rcYc/wY0KmSajoCn3/QWwj
fgtnf9tEt0pV9Votp3vempzzPjznD6qHlUeVUX2UWj7ske4vppoiPA20BqgN7ld0S8w03wJHQNmc
01/2DEMjXfEIH0JK/hRTcF+/X+puTrj5ih/UPZdqbbKcXjok2Sjqre3NEbY1jl2bJuYvgoCuDw4G
0h+T0d2F79b0tK6zPqlDIi0hcbnpB81DYhmfGKPtKpjEn9qv6/bfq8LfvsLfb/XuKJKWZWMJEbfK
wPK3l42I9w7CxSG+jfXdvy/152J3d3d367dUNZ0Vhdyd8tFYY2jmO8SDfTfi5elG+qp/fXC9R0/z
bnHtL6pZxgr3FtLRIr14bOwSBOIHwrsBqUO6hQ7770s+epp3S+y5Mvz4OlyxYialiLRJmwkm8n6J
I7B4NFiG3+z3F8JEFm9Y0I+o06D+uX8htDIIOfIkyV7GaaX+Mj3iyATyN8Y4sqgSrSnhcm3cltQ3
EegPQNd/3600vAc/P4Gk8eqzGZNFk/PV3XA1isRsunMU7nuaOMwB5APr+L+JprLPK4ncKWrVx//X
NQdB0IAoUe5FODyRsy/5Ybi/jqGhO9c3mEEsThpQkud4matkJU8eXPJ+8wvjyxg4KKgUNRQ22t23
eiGW3GCPH+yR9s2j1vZnpNFk7EaAicZvyXoocOrOwxPb/fAdLmsN0idVBJb0R8WrTmP5JlwVf8cW
AhDoCZr73n89T1kjE3/kv6TLfvPgTv/yhRqWanBwshTVUK27L1SKcqMU1Ju/6/ffTbPs5B/ifY+O
AcbiJPgI1g8ueC/4+77H3y54N/2cL42UhCLiEZX1GPC3CIGBxgP7qOnt0XRwf2C6v9bd9GOGciVe
JK4VHaIDfW8HkuG09TRHJfrswX3dTQS8jqo0rImaxPdn6NbdCqJ3YiBiwx7iTwVbqOHcJyZCnnRx
01292Wod4CtpN9GbdzEjrk0FcGA8X4YoN9lTKSzqLKfd7dEp7u5pf38qVeedUQCY8EUPn/q39bqx
4iAzUz9dR/gwZGl8bUwSsb1OnIQY6DniTaTUyZFhPXgad8Pq+7pD1ZbdN4VUnsnP6xa9fBMrU0jW
DWHOikDqJSZ1+kFWW480ZPMgInTfdELah129z6TnB9f/230Pun0ZFwhz5X0lN1TasjXDIF1LxnNb
PhnBqtJg3J7t1jBI0D6WqGea/9vC+n3PTBaKqMjaIB6/267k5i2zki7Aa4UsKv9siLOU5608tGSv
ussVH9zj3Wzxx/XuRlzUZ5YhJhHgO+WJQSaJq/LyLrLKpreDHK6kErJ8dzqH+7R48Hj/NtYHchx2
CAxHyj2iqtGqrCkqRlWe2jxd7rQS5gVHqX4qtm7VPJgzeII/l53hVllxJE5rEj4MtJg/h1Niaolk
ZT6ZILY8ZMfRapKOOVlrcDDDDdvj/ljnhI3aMaJB50JZoHS7LVWvG78cDEpjF+rM/NTd9BWloQEs
FAsxps4CBSCbcuuQX6fCe3oeCyXIbDgo9fRWone56I50Paa1Hd1OmTXXD+WZKObVuVjXMa3teipC
RJ1L8uFGmBAROvmpo1XgjxDGGcN5KO1+XbEcU+0EETv4mQlzRuSYKicM7RxFOM1UJMPg5wdn7MTF
SgxPZfYmKl9hsPSLbBK0W4GMuGBq3XbnehUm2/C80Wd9umzfg+xdxPXeLuN6fH4pUM5tsWAS9QQq
gLINWFQXYZSWOwDMSgGg01SwHI77143mEpBkuc1lDKFBLbFXchvT8rxOrZd84J65F98m4am8ehnH
I+Sd5CPrr+ELarMeed8oUHfyU3rZqaTykFkwJKjRvydujEbQRFOPwglrE81v0enWuTXSRJeUqiIe
8Ar89hwMN8OOuh+Y4bQ4td5LcG9i+FUXGufem0fiRYxrV7UNvIf9LsmOSozXAz/gjMObcySLgDoQ
qBm9W1pEtWGhWifQ9foNDp1TMsfVbQtPTWcnMUosBIt7DuMocXCJm9M0Rz1DLz3nLDUA2TPTE+y9
rHvdlkP84GqlNl7YFqgPW32rkVLli16ZNMm4097yGJ48Dbpz+Q2xBgSbPkP0I7znPLapSF1esdcn
yjRo8XNB8L8RBIIqhw6K2C0O19irGlAAQCDpbbudm4NMd31/XHyQ5ERiRGP7pBgKiwvRJydlwsg+
g8l7tdCE8nxaiMOA58N5CeyFPK7nGKZCa620LyMZkhWNWXbZZIVnhQsfEewq0h/sQM27jdF/XkQ6
cpDVeCeRi/58EUu9Nitd7OKteUN0g/zQ7m2qOMC2VVsv57JrHetuVh07g9AQu68cw0RTVi9nVJkQ
JFcvNWlegScOvJJ2eyOUodA8f6A3AI8AJuMP54MKcS8hfdCHVfSFTnZs34mI7EXHSG3YIheP84pY
OQxcA+8VrzBIJ4dOeOA1uReSgPwch0NjWphfSH4YDWvNlVgN+LERGw2q4e9mTIsY4SZf95hTgb4K
7Nh02DGTXJnXKyj7pY/C98E8dt8UGJ6ewg+KMcyZOn/5+fSuYYbPWDSQLHZsE1Z4NROyU2R0d93K
BPrSvUN9qc8T601QJ/KxMXaNRAYBz/rfS8df5u8fn+PumFR01SWUzlawtUz38otAIZRdtnwm84eY
jAfX+q67/3Zk+L5p04L0hkWHlur9Xro9A88Mwku8lZkm1qhpgBr+oqoGi4vSGf88MCpJMDyPEUxD
GIHzoN1c4UlfUYhEcHDDq0kiyFexqTHEvwWaLSGNZLgF0yAYa9dPLZoUlXslC6oeF6UbmhNjdYkm
UTFRNJdsTfiSjCwZfv51CKHfxV+crmXNqXbZLxgSzey6MIg6mVRLGHxEI8SJI0lDwhIXh+MRJvb5
rSdGidi9CFTKqH07v+HZJijBDIAojetHxdJvE8W/Htld86ju/EJvsiYm5GVcbAiK2TafmYdFX97T
gL4cYtQn5jzdDuzpd+3p34Pjmyv/r6vfveN1Lkm5aF1jWs76FtJWRdDZCVmbcoTpedYcYWSfJ9HW
f02IKpe29Svrg7i5bpQ30vr2hCAwkBaVh4z+C/3qWob/MOLJSt+BTv/+rPd1m/vBdW+gU6pzUBnR
92cNAeo+EUedPGukVCR2F49wiSNOSj24DOIL9bvy/cHl1eGNvXtWdNAHYiZv9J/c0K67Cbhl5GAL
yeymdQQ6QXy67tV+BkoMibnWer6ngE+DA2jpu7Yd39CAUDErq2XJLkbmHNCZLtXQzHlLMq+Rljng
l35a+UvIqdEg7mPYPVMrj4x5oL4qUPyopATPINfGBEz4rG7E7X2ZrzVLAVCSdqOfJPS9JTS4CWhH
AyqGTH14omP5T5ZpJUPLBSh6qC3U6I6O/A6Au8ysiusBwV+5iGbJ1atDNLz92a56N3Wbdz33ADgZ
b1qxU9qlL5A1SlapW50/Gu2gpF6V2RXJYRRl9yGJhweSNS70exMvKYZ8ApTSowvRZbZSfHL7G/OV
Gb+i1M6TQU7VgtsvN7nmbEgARGBvW9Y0JaEvJydiGb9c7RBPH8REqGEkJmKJCPqDhfHH1mvKtJ+N
8QYshnSVtp0GlMvlwkWz0GK++PfXfS8hGEabatE8QKVB6wD31c/5mwN0GHJYAn06INpA7rmp8Hy2
noERmuc9Dhu5+CA4k9KrDnx/dxFglNEDiMU3LYCGi57E/vcn+vv4++8nut8Yd77RN5EAGyPKP5AL
E1ROXGs/br5Y5eCftU7o+Hj/SW889pP0l6/ZV8gS1sK6fmVoUOO5nKYgN9gZ2uWNuII0I8iQLDeA
2gg4PQKb5fQKLgtM2qjzJxSZSTdtTUeLHUGx4d79+37uoZvDE9ZEDPzgOIf6lni30c+kcy1LZRBs
+4JrLoD09bC8RFwX/WvYbRptZOtutLuEIyxXlTIzAqjzz7rgSuTTR+u+eGGeV2/EMqPFTey4B0fl
paeOreG0/bpAhkPYR7SMOC/a10B7U27t+N+3oP7l6DmcfOHoioPTRJF/DpIkSbuLnkicewXHwKNZ
jllJfDcIRkTaEn2wlRbVmoAlNuIr08d/Oxu+uJqIZ9+NIGbexoa2rMm5fjXwRKHs/ciod9c+5QNo
ZMSfJrrT7obsElxfwSF9Dh7MatrwCe8mNUuiFATUHV4s9Yyfd6AEzaCC6sKtIrzhfB/RStKJi00A
xC7q2DV/JcIIoB0N1DNZdtmSg7xFTgAEmp4UdBw744vMlsuxEIsJY/+VWQjAt2INU3IJlYx8aHhT
8ST9zk7KyFbEvnZxYBIllpdXrnZl5zytNFsIZkQy3cAm5LMqdq/tIQRTlTzwav5lwWP65jBrGRzb
Zfm+dBNmRuZfs5u1uRlDpB/dbmCGq6uxUm+jiFmVraZpJ7vzxTGr0VGtYATOwmamTZXVbeg8P1nP
N3ptZypma7k+Zk+iHZpzXbTrZl7ClAk+Nc4oypQ8jPNFHP17vMl/buY0GRi+iVIO6IVs3hXUsvxW
FOk1MTYlMZLVO3NRmA7Ogxr/yc25zC7qtDW3CqA/yj9o6MgmHalrFDD5qNM/BGTHmsvo4m2plgqf
U3Vvr5dH/jLpL3MnbG0qjEAK4OlSyP45qNReqHSpCozNWXhrzxO4oHK3rPBVYSGUPTaeL6kLIFSU
p5yvwuqY5ys1XwXY7ssttJWLSTDwOBxLvi20m6xzu5ZTP+cHXGl+O42IHZGFkcSaCBBAm0ovgaNz
PPyl2+BLAmxUTqB93kTon1zKdG9AOeRVbSVEvo4xbVpEmZJRHU5EtjbCUCF8kog9XhVOyG4C0G1y
HTJi+tI9Y4dGHHkdXw4hmWhu3I2rbamdlMukuUzRUmeVXVlonLtySsELbBWzp5Q41H9EZUo6Gf3E
TvPHnZeLuFdIZghYsV6GPNfBF7nEIOhH01R1DIJamdc2PXX8fietDVfX3baxFXFiqHb1Jg25tqEj
PCgZ3rNvmIL5migWYoxja0MJ/OcXFaiaqifqRduAzedsctN3qf5VK16qh6MLMEXiO3cKNgRvVy7x
bIYm1j27wOZjrfrzV0hm1pRJqiLc9/oMefB2KtiqQrn8NOuTQY6v44913dP9ufEokUK+648MH52m
JEUpVcObzP9+fnRFbHPjYnTyBv7/rD/eokW2KmWvX/gcI9pmpD5dX8Nwgms1zxfcA3sUerhXgRM2
SHlWS2UmySt5J4YPgzv+9lh/fLa7x1qVuW9mlIg3oUXK65kgm2gEJyoB+Fi6QreQ5oJjEbcXjsnF
lrM1SEt/HTUOVgtPEz+1TQKWiarECM5o3S5MssPU0i3YvpECVpQwHcenr39PLffK6v99nohih6Yv
EJm7z1yI+P3auAFohGSjdpoVOrXbB5tMiXL9IrHlbCS9atIEzOC/r6z/uQQN3+R/r3w3W5hxIl7D
/ipvaMFHK9NTImArAj5L7aX+TGWnAKSUKVe4gFuzGF3IJDqny0aYysLuk1SwsXLCgjcCQRm+VsnK
+oVPshqrR3Qup8DGZ3p5qyalQ91vI84DoDFXdXJDvGCT605U8p7D4FaZ+Scmnq50dXWma8tz7+kv
VAkoLESS8+/7lb8LJz/XXG6YpUejLGBJCJ5+Dt1O6aNGaC/ypjwVmzeSMryIylQ7MzGDcEXwunrr
yBG8ta8Ie1r7JVM+YdbTlZHYzMAjQ0u/TbVF+S66UgjUeYTmIN7CtUxAfVgNmVWXhXGZyl8klSsJ
GMWv9Jd50J4whRNQD48cR1U6F18CW6VUCA58q7rS/kqRjmjcJYGlLvKcatNHDmGAnxzIoYCRCyvO
b4Ht905UjslMvuGwwRJnk9yIcaabE5VizZlAC2EuMIPWOH8D/Bzp9XALXtlrjyJ4a/mNWE55FNOP
zsCcVVox7j50TKwpxiajX5IGUuL051j/Km5ldwiT/RCzOeB0Y4FK9gV0d129tJQ8Y5s8VmyVWM1l
Txv5EH1fe5Kmn4DFCU6zvt0wyTpU2FLqjVJLXjWPVnsChB9ProfaC1EYYJXR3vTShZ4NMRUPFxdc
UCOKVpY/Kj0DiwUM531cOmp+urToOT5rLAYJdnEPArCNMq2IPgwKs4UXseG5Yi8xPIPIzXr/naCZ
XResf+cWLflYsbsV3ZGrsc9ZxsamPM1eCg5J42ahvxMmaolzmYlSmuvtpCGyjyPiENBugLUdzmGZ
MH7YbR0G2s+ByDlWBu/DLKoqQNh+DsRIlbNrfG67zS1bd5Jb5q5Aubgkx2GWAI1l+rduo5vkmuVr
jza8WctswR+8DX+W+9nN0EbR4S7w530n5VIreXCp8m5zRW2YFxujgvEXjiMfFUb6lsJdk3aSOSqv
0KZngJOD9M0khxdT/0ACf6+ppWk624NwKaWzXi4ffL57PArz4s/PN8xev3XVkratMyMsu82lX0kt
59dN1Jgjw9oIwYvPkKIYChj93w9F+0v1kCmCeXjoqaHs/a6F/HbVmyy2tRwoMuRcFF22sYaOl34k
y7qgj2jD4E61WZC/J5RaGmzDICea/KSnBidhOy8naKApBiB1R0VjbDNw8z24R+Ihw1UlbpNglzAQ
/akBd7p4qcnuI7WFcNBgUeEhlMgrTbcRfG486Yv2Sz+WtqmPAUwXE15y8VlwwAB0yiZ9IYzRCeo3
367moFNv28soXN8iCApT6NtsxiBEVJD7aEdksNId5jBlIibDcghlH8GmKFEwspX1kM3K6QGogkOK
nN6/12SfCA55wYTh4tbncy76fl4WGIOplj8Hz7kJP2L4vVFU6U96f6Q9ovGG3qb0Mhp/IECuWxDf
0XMFrlEJXnuMvbFbvAdugB7/2DoZYPTLqJHGRnRI+DViwlm+XtEUSvpF172fr2NpQ8F5xFSwwO5Y
ESW8bdHYwWqwcUDi6yQCZJRJE5Nqlz8W/PGtGNw/FwLfLejN8yjEaHidhsJcDmbte+YqrqFDsdhl
Xkuec294sOAFwlzxE8/kIJlAjJb4CkeiAIfZtl7UZ/yN5186rNL3XCWbkDgF+C9Q6V0Tox6eRWLl
rXGNenLcuKhfSftYEc0snJ8bXGqqG7JeN44xuu0jL2ASW1xeQC1fVuf0WIYUoc3J9bwQ9+SrLm7P
5zfCXm84xAkVGio8FfnA0FBLNygn58JOcxvrH08tEV63pgHOe0KZj/9EneprieSm8+QGRit54gsg
xxpDXdGuOxzuNfnQK1RurWGrI3NB8PbVIIQAVka9J0eiyG1JdJr/Iey8mhNHtzX8i1SlHG4VyJhg
wJgblcFGARRR/vX70Vzt6enqrnNqqnfPdGOkL6z1rjdo26hyydEyTQ/DiddEunSWp92zubEe3cNn
grZo98UbzU5w0ow5gZah4iL6PUv1QRkXS/3DB+85hZPGpR2AZVgKTroUlGM8ejXIByFGUf9JY3Qg
Uco6JdFnuIuIx0DJ6Cn72MUBVZ+Lm1waPbtJLHoWUyZ31bIOFhrFWD6TRDdYdCpDzxNFfcHDwuaQ
sDXIhRNcVyWs8F+zBvWYcsE300yWufVNAvUjnWqI3cM1sADjSJ3kCkT7oScOTkKWGUxKYpsN96V6
hKK+V57Yv3XdxvJSddY3eGNjeEti7qN1ogeCU7l/y/EbbYNbne2i1YcuTMLspiefasaVaOs2ptUJ
lsznlO4wLhxklynsRtiH/uscxHt55fsEikziVAAzfU24e0m/FlTWGJPMZ3wCiWeuQsp19BaRa0Gs
s4S9fDFLqmSpvUyM38QS/mt+lGL4tF9iDhLm5emexNZ2lqHO35vFFJNIhQIgL46v8YxkrYW1alfK
+4tcR8Yt0a3KVq29eDoLCss8/K4qLpenF2FNnj135HBn2eIhnC0YpJmyKZu59k0zJY6BjxwkTSxQ
DU178VhluxJwM6azU7eFOk2Ly2sJhtJFpx740wghumLWwuFEIFiNW3utwumlmvQx32+Xaj25x8fi
gwheVpo0EbOZ8E2mNE4trxYD0O9AItc22nZD4zwxn/5RAuIfNjJ/62fU74WX++eTXx2v3H9fyZou
KiO8jFqD6/CXcUBYSWbT5oG87UKEuNJKkn4sDVybQJno4Q7+Qngtuv4tHVmyIKJKdoAnmodeHLmK
G3mTyK5BYACKGRFXdB3q+SUFhJN8vNr37vEuMCypunhRv3jfQErTWPqipYPu9C1g396vknSu6Cv0
bizov3y18Uf/01f7BVHFp12KnpkgbQuvvvdfBPEGBMJZP3IzSwiiFt3ys1yRqkbilbCqERzSmQEM
skyZ3D2Wz0lrepxDgjZ2USXhqEfG/dWMr6cqLiY0aeFEW8URk4kuuIrm5qjLao6A7qBzMSjb+rX9
8zf6TW3Ay9JkhnwWUj6GAv+uDcSBIr4cfGnrQ0we4By1t2zVPwmo1j8oj//8ab9fGqYOdEWnDkv2
l0/LlU5W/Zql0SBkHigqxZjueyHfq8ojIz2jQVqFjy9hU7rMRywBeanc2/LD5qHhpkguAEES9hMk
PieOcAI0lMxJSyae8DnpldUzx6J5qoZTfVgmn6AgBwWnsZqR6kesfdZ/03vI4lg5/Wc9wETTkaMi
+/g1PTiU+ySvVUvaoupocGAhZkPkhHy3sA0vTlW/NNGblJOHsBU6i5X8LQ4zbNzzysvJDH89PyDZ
W9ZCT9/It9G65VNY+NoknacHHfNX/63GMYoICXxX1HPfezIzPYFOyXni1jXBFGLYavNwOPP7Ys80
ZJJgDNFxaDGdJAmH3OkZYQs/XFL6T7pV1O/w80J8TuPiZtV7zMgaVDDdqkm++u5SilujorWyM08n
y4ZATLwVVuqL+qH/AEzUXm7TTqpmMijzHhdtTujC3uC3+eFrjlqtww8a3aLeUErEHegxvNmWUdqQ
riuorXRd6k0INqRH4JmFRHNOmNlIepfcJ775Da4rmqMQpEQdpcWzvlq32q1ddWtSpQZMTPpddbEY
NaFbes3rOUbOTothiIoAk+sPKwYCwJgNoPwFb2JCj8+WMYE/Aqoo7IJuqq8iaKcvUIHMlhY6FqG+
3RcuUQ44ykibQpog0R/oox9MdOBtHorQQ9CP03vBl4k1W+W5UfJxGZXBRJGmZb4s0BPp5wfowpC+
+dVBOMrdqq22gjSpyw125Q2cHnegK6ko9e24XCFVUYkmmNYff95Yv4Mrdfh82OOqhobl0S8b6yWY
BLZFLMQKo1HNZgCKU085K7sl7lhtf+lWYmcn2SoisUzAgGaYPcWZAvdeS6fFpK/+stEJz/7NzpDG
mYKmkv5KX/Tvc0UOxeeg94a0FTaxP+V0r813P11SNsTtVKqxiQ/petn8noiF+WOhotfes/j6xOvT
bYBt2QfOYhlRDnTkpZcxDyFR15jxn5C6Eb03B7bO4xTrM4LDhgneUqHsvrqvAvrRV/T4GH2e9CXT
SEw2yxv7USbLIO2Xxqx7p6AFMlDvRnxsBy/U9/oiSN2Ugn8mKoy/8PtyfTevEAwQnaLOGwpVeYWf
dPlYRJX3JEY9OObDJck+M+2mNK66HWZKRKyIG/1UzLHYW1/P6mrig85UEW4dURacCMM2ei0KQBFt
PQ9F2p1J9EO8km6sUjwitDVLV9gPM3+YQuhvI/Jk7BZUJXZpgcgDGOt9VxyD5PFzn8RXMZhFMfSk
k1I6D150tDf9xRM+EGEha4bcrUJth8u7RVZWtsKOY0AJjt2cZy3+SbZv9/0Llb5jMWpOTLTjLUNf
UpOEpZQDfK414SeMl3o/y+WTHM+l5wVQTbvlq3T1uCuHkplHO9c/XuJ3Dtb0Wgr1TDO8gAAMuxNK
u03OKfj82yD+mIAA3108teSlMm8mBIuUnDIN1mvpX27oX+2dRwyQjQDTT1JlBp/Gf9adLGs5U6It
RmdWcVaDdf1gpq1jhrLzY1c+4PnRRyvF9/J8q/ykfxnOECn8n4U/bkCDj0Gi8d+RoNAplhZqlbiV
L+hANGKCuIcGx0886Yber4UofepcIq4a28TEMLbj7/bO1BW5ICoekK8hcaqtemzBnh7fg0xTUJMm
gofPQHwFES326wt/loL6dVtu9B8KaliE0kEid4mIlEn3rRE6ETgJtbrTw668qT/K0iDiipRjrGRU
Ut/Ju2DKyvDVaYodP1SCzdfTEejTLZty+EQiXOKBG0HnhgPL4M4OdkXmWGRIHBsYJ7mbHVm9xDDW
xAfENtRB9Uu9m/BU0HbRsNzKg3GVgf0xFKkcbBDT0BERQpFmkDs2ZKl2iytQ+KHheX5DDyWeAxaR
XWzrg+yS7t5nNm0+9I3Tk/+r3do80hGY7wZQE5GxtT0g8Hq6sjSe4cQ9wQ9E6BRgXPiwwwvz4xcC
ZXJ6idRt57TZlOS0rcZdWfioSN7D/eCpV1h74HfNeohG4x90za/G1nkkpEABR/IifM+6YEJe3fMT
DRop8U6yoatoDVxFaGdUMMqf4aj9aF/EZJH1yHX2vD+w1+7ehhZzPlJDHeLiNFyoOzdC9urbWHRd
9Gt51JUZUclkFCgxmWk407kak2G6HT6f6IZ+DOHB5soYw9P4DiQ1DN8EfdYDiLbT5gvy7HPdAWH8
G/9J+Q0Bit3DNJWZKg6L/zGrs4o4ioOUaiDGm793ZPJ8cIWSxoR77n6CMiSO8CWFOXxVlm9EvZPZ
Ok6X4B3VaCGpVQ7Ooy+kh3dsIclpGug0CL1HsWPuKfiq8yhOPBBk8vE07ZhUIFqr95r096C+9EdW
FzxQmDHkzymprXrDP8pBLE3RFV41zNH8Y/BFEw33C9uXA1rCmKDQxNV7DITcc81oM7J7RgAbv3d8
w6GCVO8028S8FBftWuyt84BXpjWvLIJUnFacFW/GsgxtQ2QfKRMF0zDLZqNKTC9GZy6pp/cnMQ0P
Lu7W7KTeRQ/R40dWu/qXFdnyfRiZPBEee8LJOGJKgXhuzlyEHN4nlk0U9NK4FageWLR4Kgpfwg86
phcOeMh7KbPYZfhOca8gKD0w9ewVO0CwGbiWZvdEQnGaWsgUyUZmw7GFcBUtkYkbdn1pNky1LMNu
W7vB3IargcDOwE52xhsJZlkE6PNYU5Pl72YPgc72T/qpeu+uz025kb/Uf1SVS9rwi/z5/BCOwqVY
rWBtmSVcWG1XJVOJq8ket9zuhSDpghFT/559SN4wEObjZgdqMLHySiLt3goK+nJMc08xfmwcDBXb
zaNyxNc7fKKmc5qLgOuMno2iP/ambE5ULLnkSXEduXSf5g75KWcbOmPAh4BtS1sF416ZtQ8nYAVW
Dok5CoXMDYJkvut9t9pjoUrakHUSsRPCtXbCJvMz2wu+eXTChVQLbMBen+J3yzsRJ/3GIpzT4TJU
CfUF+2kmUeYQ3qUDD7uMZPkVpSBs5NYzmRyYk/RanMENlbcWVGQqjnow0tXdgdQbjgIyI2KHI46X
CAGbeGA2JEYvxZYTrLsbi3bFb07Mj+QQnoS1sTCXET/kxjyXJ/2cv8mNo5r8bx6GMR8+lXYKGb+i
eH+9Dd/9PvwJj+UkWzL1gy5rkYonLhkfgO+RjMdV7S9hs8vuA9lLdtWxLMXUjBcDsvm0scxl8QI/
ZiTzSF7TeOAWyCw5bXB1+nP5KZn/ner/+9AYG6X/A3vlojbaoq/FLQdEVc7xASxfXs+G7G3tu/jQ
dC+x0F3BEJmmz4khucGwCTh3V1jpFTAUaD4lV6EZYqgCFEhe1puysVAEoEi9Np8cGCr3+QG0Tjno
Hr6CILnskYR4ylFWTIU5l3WHTMSIsJ2jzD+YTvdEmNstHi1Xv7VN4hPtkmDZ3mFr8evnlXpHwTiW
woirribnzY3+OXVk4Cri1V4O3HfAUNIdbf4CBQDrwgiUiuxlc/y97tyZ7mM5jzRXx73h5bSVqx5U
LpjKSYlGkx3uEW4T7H0T/BIBJAFiuQR7u5hAHyDPiPGAHe5ZO5nkggS/buiQ+fPEwuFI1qoesW4W
TACSBEa+Gp9C1elwWLDJWuiD++iTS2a4PCSmDjZ3mAn3n8ETZKcZvbS+g1hW2NIPElTMtt7zqfb5
PHO3lDe8L28IjVss2Z+zpoNN4TXdLOOhHB8vZ1Tiku0HPjpGiI0x9L7llgCfLHWkySRmYHoYzttD
tO1XKojhX6Qiv2G4QDkW0bIpyDV0Uf2FVgUKmem6n4jABE6whyBmvDeARYv+5IOgMtUPb1hh8fI/
xa/HSNuDSDctwP9HP8AiROThcJJyJPUHxbPujAvLffMWnbH4WmKjOfnz6od585uaTxENeJUo9Kk6
f+m+rKemZebzIW7TFdsuxyiSyILB0b/avXoU7126Kc/+D/zJ8NhtY64hDvvRpXrqUwDUDnUYgbBY
N3arbApJB37+JJdd6VbfcWhE7S9fibcy7HQtrJjzPVfxPLc2aufV3C9IGihVUIrf0fv7HUNLh4hb
jqHgyi1ckBhFut2luHfbx1V5Z4txPHCzQzTnjIU+pEl2dxuNPi/SO7nMVulJhTvW53dijanolPdh
w30KvsDoNcN/+sQPGspjvqx/GdBS44TQuVCjKQT611hl4oPsRu2nv4WLhX6DtOUUhuuxujYzePHC
Xt9SMhq0SaKdXKyPCq77PaCAAvnlQxKOhrG0YCgAeTT9RvdPsdrhd/DF362t+pPIjP3eg+5i5nlJ
mAzgRVqtsj3Fa3KPRyNOM0Up7+BawJPlqwnv9d1/LJR+AuRx5mIfb/NyRoAyP79xyxm9IUP9jCy3
SiYaRELsuiVboRQDYVlxjCSL2A2dF+nGkFFdcinh61IPc6sWxVj8wl5lgAGCllRw/Rj8Y4w4BhHy
b/tsjK+UQtuP1kSaMm1RT8/ak4+cMFAaSaZlEEUtzAghakfaDpcsSAi3+U//KbecAraKv0KjI7ex
ffh1HHZr3vuLlcO0BZCMwRiKjdcsQ9lyiNj/9wQLYJW7DT467wRIHSwZeiu1+3Ws4r1yxoihG8to
AOzGFu6Pz3KghnBTkqgnHDpc+A2Iim+/5sYCWwLs7GF2/3P0CA9svSeQhh7BFH9yDdPPc7B6nesb
3gURmCd2nf1EdPvnCoiPshmjCAfH4HZ0URC/w9gxjsOUMFH+Rg5hVDdm5GaPSWWMqU00zxUjbmvp
Ry7pvTTUZe4h5sn98YnkLNQZzlsMmBTDRkbEL56DW8fTNJoYylxEK5d7ibwEpAKX1fl9bUqQMGyE
mELfd/l19HiLFspHP5o/KIOb7HjAubEOz0LilN8MNrTKw2kT3iXYVOI2rgatCEONYUak9Is5Mgbb
PliY1yeumE5xBpGA6DHEekuKL1455Kwxf5fSK07cpzpBr0WMJ4apYeL67zzbKPTQPYsQatjvghdG
o6gJ5lXPe3y+D1QWvVcxW3p54FpyMO2eCwtrWWrg0SwZggMeBsKYJsbYnalLfQY2brTRWF4+NFcc
MYzMDTIelyN+jtXgwbpgekM5gmWLOFfu9CSPz3Swhanmcftxy8U42aNvym1xI9MLHmDnWJeY2jKg
FuK1jW0WX6Nn4KCNHCRelcx1g+VF7aQ678GuHysD5JrS9JJ65aXamaidrLGrApiDImQlngV1NCFd
FAfWNcdztJUbWPbEWqlXAhGezGYJcf7p4mWe4USU7qoftAzaO2NfUseZB3LcZMtg83zY5RGzSa4q
4ZM0xeiKRJ69YAL1raozSMqqIjlqLXxX657/fvjkD754fvlI6I8DJ6Rm712g4Dr36BCRTfjdikIj
JBUUMv4mwzSWG+2qCVOg1jSgpvIetAaC3bKF4I/t2vf2W/qpdlSbnMtX/iUE3ZrpNSPIq7LNsJmF
uS9ezY9magESQu1ePy8UupI2Bpw+G48TmcuVTom/tSxGQlfXQXJBR2LX39zkyhc+otTPuP0zJgs7
d6yzG4cnRsJjqeP/+Xzj/gctZXLc3wZohkB+5h2FHnEHa3YQpiaMd9WDSY9vGyfMjtpDd2KtRf7o
ZxBsm5MJxmqbAJIUD5DKRDs9ggMFL4fgh1dFZyUuTWA3or/xIXNjFnwO/sCzdMx4Fh7GrMLx2hjh
+btPV0RV8nQp5V4LkBejcMvbk3f3zUXEgw9/BNnBggbvYnn6xHLZcJP78M2NSDn8uNEOJLceAtBC
ONABh1OMvhbh7rkmv/OgW1OBvITXnJq/RGvVuQb/0nJU1m/nyqu4dKiGx3ewzfG1qm3xPQd24LV4
PJYYgyRacPyUpzxLUK78Ii8ZwfG5PP3uDTDPNzH/l4586T5zkfAxhbH5Z6DOMUHJweA2PHAmgNCw
V/IEL6apHFAo5cc/lxHUCb8pI1RR0clw0jGE/1UdIllVX2aSMWz9o8CJeAa9fJ0o5aP948uE08TC
4v7mYLiVZ+H7ce1hvUfL6Gp6aOFNwuHW8VE7ZBjIWDYPu99p73TNZ2EZbfRluDRn4gfjgjmqQX67
+mw+o7FHf1Kt2xQi/N6LtoH2CZ8fVJSyrdFCvNwnI9UbGnDxxRRm7Pjzb1+3tYapMbmoxCGMv8f1
Rz3GhS2FI+uYS4nDk5ph9JbGlQaE5oBoih18Yjrm9x4OZDiAA8UrNvoIg94OiIyiA5AemenLbveA
TtaVG9+wJhzW/fE1Hui2pE5r3D+uibSseVGsWoI8eCwkh3PtQzWSpjVjDb4HVySxhgtVsq0L5XXm
L4Yxe9niRaJovWICpOJe6MGIwUYfBezE3JorEJzmzjmlcLv+0/QmgHfrNp+8fmCDWPuaY5cbFjkI
AmlSrlWC8IJpf07v/DYaVHim82jOjRnuqy9r8drib3vEgLbwnfH08seMZOPrMWklJ78onjE4GgSu
b3kGL20D2X6ZRR682nIX4WIenKQtNR4iBxurCiOYZ+/FhsWIpXA0H7sIHt9OeuOOhy/Kl4Jl7B+Q
OF2IWnObub9L5/VUnwdznCcuFsZyrP5s89xZYNAj3JVD6Pryuf+pYUzwGjvFAUhzybX+iW5EpY2N
qih7QeWUF+2nIri4fh+NX3sRqhs6v3ANAZrMzz9vA+l3xTTRdQpsypHJ+c+o4/9aSc3ss043u2H7
XAV7wZaWNOgJ34yEvmlwwKw/mUCkmhvzED723xpZ5b9yCAPYlh1oqsDIsjnONf7v03E6e9RtQesR
roThrU7cZGA1uFroUhCA43Lh03EYALFU5ixuLmtIly10BLukpGcsiZ0fwKDvGpJHcRJyyH4PxlgK
EuItYjlC6UgrdepC90WmC5pd7HRbtwsJ33Aadfx/XbejfPp62cJHQy+whwaFwdQYF/OP8TmdJKn0
HPbjdCFGYgrwMcrG261446oOr4U1WkdSYCofyU+6BB/FFejMiai/lyewHcDPFU7Nu0peEnMJSkyF
Togm3D9s3pGJ24/PjooU2xKfq8cpHy7TK5ZID7BXjoHHylct02yPJjX1FSKCcsBM6Ul4GSe+Yvcf
2pFbDwcJ/sLmMe0iB2CI4/pJ004+9s5ET3aAhhH+5QQ1/ksG/PfL+4V5YBqCOcgPXp7y/g/2gTc6
Z1u4BRy0DjFgv7ovsdiEu7gP19EX8zj4WstEdpof6jFutBBGrZNJ8+ZASc/hAxBhXQ1+0perqU76
CdQWbjgoDulM2gWY1jtkajvie31T3xkP+rdiS1Ejk602F2+vG7IYBOWap/OuZTtZkbgElBdtzY8U
+QJwKLct/MvOzo/m/s/bSPvts8C5DncCbHNF6ZdBSFu0WSfD4N5yCuP5T2IfJLwCMi33K1FQ6ZLG
b0RnNq+vlzylhQN4C5QFPQrVbECF+qN8EI/E+QpSZh76z2CtvRk4rXFkUrhjfIbFGTRVcoZ6c17g
H+kKyKMtJ++POQHc30luZ1t9El/qbAS3s4947f7VVEL6xTOFeQ+v/P++5i/7dZC1Ji0qASX9+3AL
0mlwgsJUL5TnBIcjCr8QuHIkFNNUTfCtozXT2bir/s7CKA9JvlTvaERpcGNSAGg/768I3zXk6551
ZkPm3zh5ZR3AMSGW7Mjm4VQfdHzP76Szs+kIEGEsdxfnZOcu6YDpQs995CAyGP90+Tns2Xizbl/n
6+qug+E+F8lh4BgJGfCBBvFG3EYgKIecag7TwXl62ifa+ll14t+D/AyCR1Gu3JsvdRXdgtimtM7w
U29+0ikiN20cerfyinKQfXW2uHRd/yN7r2gkwYR36t/sCH97PqKPxvgZAQ/E0n+fj2lvGEXeNMO2
vMGyDz7Sm0RCh0UAQDhR59hug9mJAK76xtjVIKJ/A1vU/5JteeH/9wP8ssc1KbSGV8z1oKA1JyqY
iq6fIMzJ4jkDLF666ERv+qJZhpNsvLRpsrN1OHLU0mv6MbyFp2g+TEN1kt7hHgAEd0RSdLljvj+w
6gw9RkVJ4bVXqxmp80Rbxe1fQgS136xZnSmlRpoTVjNkov37GVa5IWSvHPeHnGn0OXvMlNADE8ix
AoErnEzgp8efKJmLwaP6AyzC6JFFyuXS+BRKi+cwb2/UuNZ6SxkTXnngUEch3+GmRSh6H0wJoIeU
RIPycMYbfAMPwo40SK0ePWBcTYLae1kTYo7r+o1Q7T8fPdZvjh4dE5/Rkhx9l/rP0fR/d2jwjJtE
yRl3j3kj0hwiWsEpcnluzRFTGs4+/pPwEMCM5PtThab1Tzgded1EPIP+sjNBgTrZ5iyOG0cfNkAb
FKU02sRVtJEjfmHtSrkCnv0x3nLqXPNdhIhcuqhkhj3gK6T84FCSovZFh1qXBwEAGcCKAnFXXvP3
hHZwOcwq0s4CGrBPiHR0BwzqMoVmFsI/idAKlAC0pQ0P1pEhLNCMcW4aNqHxI2F6cKPcBbyHPBgA
8LTe04K5YBMrizwYuLUMIAP/+cEav9l8/3qwv2w+1j087pQGYbBsdZfcx5QAlvoqgVVakStineW7
vmBmG2+1W0e0Dnfd1jiLd2WCP2iDFvuLQCW2yKn9or5nDkwGqFu/KTMCekvv5Ro7hWoWsAAoyyc1
KGGgM9GIHziEPEZaztKu7lSPUj86fMm8kMBtLhBjhyNihWFNQUEd+hc4WPrvljfV0adIxGZeN5Db
/nu/6OR2Fbkvi1upW6af8IPUeYC9/YRDT2ymAvObhfFZ/k0+/RsqAR+r/WMAaxqqqI8/1v8t4zI2
LIGoAXFLn9KVu/Vzi0gd1KJatttmQV+J63w1VwacGY5dPf/zu/7nfv43tYxPpwQelWGaiPvrvz/d
kPFafMYFXxrWs2Z3+Xq4PefGTQ7OsfBldq7mZTHEV8ZWlBcxB5j355+AfDk+4k8/wi9DHSPNhKY2
enFLVFAHhIkpa68zqfyQ01WDcnOZutLKAHX1t1qnubI6ESRXvtAcvCrEI/pRfljT2lMXan+R8rVJ
bO9K/+kJKaF6DOfSzE+dPkIz3yvLlkwRgEDI87NkJinXIJ/Wez1cN8Y1Gz12xa8y32Xlnn9qAh1/
uDUvqgHqXSlIYmLICODjJc2qE6lTppqAJocH6AVumHk1AyUPXvv8lp7bbFHE72W6MkY32bdxubo5
oBIhY90i7mY12jrtA6maBEnEmFXWNXnTaidWVoBQor40h2iC38FAlFoyjVJwrWPxBcvE4D8vZ49s
qTDitGZ++N4IbtDPcFiDe54xhS7Qd78OenLTxY0/XHR8dAn16eYWxPfOlcpDZDFeOfsisGz63svr
114Edmtfp5KOB6L1m8DYtwYLAXMRSrCaRCUZEm4kXrkMmEM2a0AKjyKldPTBXA8a1xioUuQFVc00
cn5iZuLWR1CPE8B5FLF45JMv3QPpZOjJBKRVqduR3BH7EyZpUG7flITQ2f6BLQn+hROIRT7i4GT9
+JHijWUsBgTUP9brgwJpmHVXnTPVnCgfRTdr28ODpkF/3Ar+pucUNpMCmUF4HKV8E+0tMFERXxOK
s5SAKgY84VfaAiCnHuMSlRlCbE1l2qJXpXhBR0esJe7rjq1wWcye1heAE6sKNy28zLkeRxCpSbxW
wblehm0d4K+iTcR6RasWkWw1UT0uj5omJ1pxkdYnrqEnvXxE3GeerxXoDBwftcGEj4FpCYgK1JBe
X0fREzZUFaCQTCSw/zv6TK0/HwTydK3bYu8KsAFYAccKmeYLNgw8+nHwpx/oAbt3PjRKp+ouuyeh
UwOhYAGWe4CP8C4rYWIJkyBxMe6NwkmwIcvNtIefvLCjD9AyP5p3qGoVlxfekSoLmFF6FiV8OVEh
Re59y4vqr4f4WaWfLeaECQZ5ap3BlljpgI3G6O7JwqbUcApsqUB3dPI5ozp3uTyyE2sDXkCR9W4U
LBSm7HCQE8MjqCtBxBW+9d3kmUz77JCAgTYFfsJqxVz8q0B0/oIIJObhpA7EcVSQPxZFHk0FfXij
Rx0IJIvapYUQrUnh+ItoO7YGM3OYWJOIjKOdqQLJM7XP1766R02XKT9C9RUyVdDwwsCea6EU05ZS
V02/tLcs2ef5exZ7+tayvMrfchcLwrYTsDbW4bitTH/dGyhUthqiagysH8xo0rmGbzXV1WPW0ioX
1MrSzhCn/QTQvdrD1VFhXCEr8KEigJRxnIZVMStVhgEk9wH2k2eiLNrQM8TOGRyxFtyWNZGE+0h2
w+5IEowthj5kIcNJhMZtcoQP4xCWMLf4vZN2OfBJK/AOgq8oGfukFNpuxhbVqj1aHPLuqICMiwLG
p+OwoJ7r1+bFDRuTSAR7Sz2V87W+EIWP4pT6m3b0EQq6hVFMUU2Zz7dwleAlMnlsHu/xsGBKjloh
mHwb8wemzwtg2Kr7yNsPbJgZNOqnF14ZOVqmw/CExWMyK8dfA3sxRGrytNz6sfeYSv56KS8E/Qro
kUGWLDoC15/R9BFMsHmRaYoagl6UT6oAUkA5XslWU/dYZN+GyeMNeQgbBQzAMNe1vjM7T58yKITW
SUdJQCvm3cItD6bGu964vYosZdFA+W8WsG0MlB0iQneQQjg8Ybyi+zLOXO5etCQ6Tf5Grh02x6cB
+5H+Eqs59btCWVjeRPP4bI6Cv4o5gkIXSNBcxdVWApkJqqkZX7QYbXc6FRFDCuK6hmSQxx15pxs1
FbFJuAYyw288i4pTkn+y0/RSnr+SzH5oN3nzVC6tupU+9HYXuqp4ppsw3hjUFfkKO77ETHHkcl7N
mmEUIzbIAcZIOpiOPYW+LDm12ufl4SONhgw9yxg1ChKW5Qv0IEruVY+1Ubw/H47wekd35c/Ku473
wlrOPtuw5UJ/e4ChYLUWbnEHFD7xjXul5wgGWP8s8IV8C8rPWtx+WMUV9LzcMT8KeZ3xNDCnueCp
6kllkpkuw2HNBqxDFx41l8ghM3w74RsODMsXASF65dPl58YICEe/WbNr5aOYzU3VwQcSS3BNdZFq
GenxGU+FcBn/wD8JWmRSmOwJV6CTAibMcHwW+UJ4sEc6r4BzkBN5HU3jkgpJ+2qVo8X4vs8XQdW5
/VXW5ow8fH1aMaayDhpNDBZCKHdtkbzm1quTFRZXwTpWdl7gXwVzGVTv1hxHilry4AtNX70btAhW
t0RAB8ZSM6d1PCutvTTa+IDDEYIKjBVPO0ggNaD4jyAt/YCRRI/0J9jUw8po+W6zl76maiiHcxMv
VUYE9EMpYNYmgg6JPE9nUjbMEZEgxHmWl9bcUeQMwGSDGzBrkJcaLF/84v8WW6v/t3+i9DMlMiRk
UZVJlfp36RerVlYoGaWffxKPo5S6mqgnfzrUC405Jpso+ur9bZbAV9pWqqczj+etPDB8SM15DGJ/
6IU3aid9mt/uvK6HM+CPnzsR2vOOALaVzFCHKYCxYVCQ42/hYgUEm+OH+4E86AQREncpw5LEUbla
LSRtQ2nL1A0idjUCir909ADsjp2yM4YLUiodGJNGPHfUq9ieyr/yi/TflaIYo0p4OIsGYt9fHkkp
CHn/jED2/MdMtd5qCFYeSQQ63KZhRgxytzUOIZZ8KB/rSUkNwMUKG4Fm+vnNLQzyQyfvpwv/h8Lj
ee8hxkCenvdtQj/3Xg2Kix1JU87rnu2P+iH5CQF/dC/7AhmjTJHNZfbWKT+hekqoRJ6bETbdGUy6
xakM2YmWqJkaZ2I42+edu1Ze1B6HubB+DJBlcX6s2Gn+Ai5Bs6ybXVS7ZYZWM172sfeM5tCzcZaT
rI+h7vGH9sKr1a5UzCGRuzInxD4uxRnAmLwAGYPojSsQ+WG8H+6y4igMtuyynqDWhANciTb8CsWL
QWrDe1BjfjXRBK8wvv2zif6I5AOiR7pzJLmMPPCYsL5UZW+a0zDHewI8eWXGK3WsDct1D1t5J+V3
rrHqNXm+JkMAWesDSDinTudFCJNaIFZOxChr8PR62S+lbhp19ycMxRXuc/xpRmmdI69g8dXTiHYf
ameYfIOZM/SVl8LKgC3uy7NXy/DYn0FAeYR/USLL/5UioGuSkBuJJpbcxKX9ezupdas9iyEatgWh
3wlP0rWENTi+jguF5mkkdyJYBGbL3+psL5dnA8ABhwJCLmifU49eV+dy0ybFVmGGb81IRCia7z83
W9K4gH/ptdCQ68ZoqCgqyq9KoiRW+keXoCFv+jcMccRhWlueaXgRGUiF6+cHFcnKvKpXgPA5zLk/
f/xvjKxQaGNYqxgiVlCG/guMqnS9VhhD2m9DxJRUyaa8EeEqaJMIUihRshU5Z8FK6xi01gvBh3aN
8HMtYakGRN43ql1gboBHmrh+NE7UvCv9/0g7r11H0a5bXxESOZya6ByWvdIJWhEMJoMBX/1+qE/a
qnK1amlrn/zqv7q/wsDLG+Yc4xnH/nzArtlesHei0XvoOMZKEiXO4Bp5feLJ2RpQadzgkQcelZY/
nF7/q2jwxx3d1QlHpZH7nP3tzqy9m7Aeh2Mafend2jR8TfVQTVY6a7BT4+Ud+Gj+/Tz/6mFBYgca
RBYQM7ipWHePM0urrtGM9rJFN9JYpa2dYTjs5eQ1CTklXDcDOK1/X/GvCfLXFalS0LUydcO4K1Zc
hTGN9KbiiuJeV/e3YXUTmZ9cUM71TwW+vwcrS5NIfxp3v2HyRd3VJm5CpuRtDa66nnYiQQN5rYZV
oS6utw9Y3Veg1SVOA8x7dDxQyhuck/59u38zJ+9+wl1tohUSWRea9LLNIQFI4cESu8Bk+q0wf5vp
HsDztSVJGXtFRZB3jmmHVqK8PoNxlZNtUZlOTW/thx/110d896PuXoLUlj0QGn6UrMMS+bqND5Ho
N8lOHtb8IPXstBRmWSWlgZOmwPz405uRp9v+Yxr59QswgcmShqdTnrYWv9WsNBy/rWHFl20jrHTK
kWSqMcVzLul9pcD2cc2CnKDiaCnUfnQOqsEx4zU07goxad34XS/gZNcdEHaOKKDq/ukH/scwlUVZ
1/ku+IVUwP/8faMQSWYTMnJyY47IUJbXI5Ht8tyinXB++ffr+I+PUJYQZVomaaEQ+u6qpYUVFqIc
R+k2Lrdm6kZAT3gFEJcAifmdgnvpJxLIf47KyUaLA0hSuPDdUiOMZSmUop5shVIB1MyBSD9Q+TrH
+7hFvkchSzC3LYiB89YwaZmi6BiGwhdDwz9PglWyiM7f/34Kf61+jAhZBNGjoymR1fuJYRTOVhma
arJNyj1VJAZCGn7L1vuP2POfLnS3RUuu8NQKkcJQigacCY8piAlPrF4u1/3/3y3dDSI5Vot2bPmM
p+ZBt6UCw0QnXr1Y+qHy/NMt3Y2gWhiI6TsryYTI55MOtQ0DSBanme3fdzT9Rfef7e8v6W69SPuw
VJNIS7ah4sXGR0t3b9JWJT9shX66n7s1USmvVstqnmyv8LhuNJzIcQjqS5CVzr/v578+89/vZ/o0
f5uGoqSQROHKWIC4X6ByiDZnecnKICZ4Dh/+fa0fbur+m5NGRRDjjmuJ4yto/7bbxbdtWC3Mn6hX
/3Uh0lums5k4MQHvnl5yVZO8DctkG6erWjpwO5HmmtXixxiMvxqElso3y/JKf1AFlXjfQLvUGUZf
jXUkTRayJDvnDAI1jtVLC50CRnmK2qk/EuExD4vIS2GgRBaiRg4uUlzaguryX0UpTKloYxYeG4GO
RZoDnbWl1nYNd9M/y98oQfiHrjr21TEJHyj6DUrQVlQns4e2PUkoTUPdeBsG8jBJautfm2EZochv
kK5IF21xEXb8l2O4L9Ljv1+pdr+QTg9AMQzJFGmUAiG/Hz+tVepgPXkAFLQjZTJ2NzmhNhcCAd7L
HkyEngeaKHu5eYpjZ1wYt2Td9Kjnz/m6CTnxlaDVlEyjjXiba1HsxVbrSmprX/J8HaH1LQf6GXJt
n2szOCOhiqLhKZU0p1CKIE8NeL7DHKIw3O0rZWG51DYy88zYnv2+WDc1kfb85d1NWxnUdeW6mhfF
McFVHFfty5nzZ9egf5DQ9VZDuJX6K/zt+qftxn07cHpKcFuBKSgAltiS/fmViaGin5vietm26asp
+1oRGIh3GJeh6rbjmi8tOT/++83cfwNcUsHXykGFpyub9/KoyAjB9wrjrxnRoD6Q6sc4Xd/oRFz0
H6QGf3XA7q91970V481MpZ5rZfHaUj/zBnGVAbigAQ6NqkngsCtTtUK0WHWwaNNVksW+0ERejfpe
7X/Qpf11jJx+jkTzkUDIqW9/X4K45lF+1oY22ZqjsDBlYaPBhbzE5UzN3hBLLJO09Fq8QCqGQjHP
/Y8uHleFrCwbrDtqnq1E6aUDX8riQWmNeUPo1hHTIt94LC8T+TVGW/7vt3U/Df/vJ1uKBplYkzjh
/TlAuqTWwiyrCJWQ94rySa8eCMFDIz1IQ+T+P68uv65G7okM35Xe//1+K9HOZT1KWPa5I8Pasv9O
IBYjzNVoHP37xqTpl/++YE7Xkhn2BKzQmFXUaR/82wIjKNZwFuiHbwekH5NJOTmwEyAwp8HVge/w
rD1Ox49s/u/r/iq9/eu6d5scTaxj+ar2yVbVRkeoA+lWzc8VENZ4nI+F7hjpi6QjJhqlWRO9VNQz
6np7lWi5E8ViDK8JQn4NNZSJKDQfsLj0HxWnz7ondLE7NtVWlJ4EfFYWAuBeeiux5w/Na0Y3qa+v
SINaJCxG4ZPVdEn9s4pmqTfXYNHqOntO8T0b1du/7/h+E/3rQRtsngFcG9Ph4s8HXVWDfG3ka7LN
S3T7RxFJSro8W4dpVeiZYArv39e73wn9up4FOYIrGpwU7q6XV73SdsYl2WrVvKebNawkffnjUP3r
BPu/y6iaqVFyYWs8/Yzfxk+qK6qqFtwWB/RbwzkIN9ImQYJepkdVs6+8Ig6NQCabblerV3CTP51g
/+vbJDnt//6Caab97ReY517KzYZfcJXh/oA10Z5492xkk2QBfPffT/U+CI8oLb6X3652N5cakTqG
Z3V6jbcdsasp0Sw83T5/q6WXcxROuwC6rlJ/vOo/zJv/eWkyB3SmIJ0s3fvKVqvXRSFA9oKARVlZ
HKcIJvm8T6XnKifgiid9lSmb6oD+i/VZe/3hzv/rk+UMKDJVKER6iOLdrcdgUQYlPgOTE4HQgPwv
adnRFC+NeDH00lrA8ZPlvtmZwD1CJxst+4ZD54rTgX3XADnzTD5tInwp6kPF4T0faGkU6xuGmbwj
1kDAd3W1vCRMt6WKmsZVQsHWZKxL3G/V0d03kWoh/lWhmsTWbspS0ysgyxL+AxA6Y/ya1kjfgS5l
w2eXL8oGDn/yHtG6Yp47xe3gG6Hkgf1ecKyqrZdwwAjdqatr98iUAh6ZVCOarhdYJh0IBklx0ZSs
0iKbd+Ho93rjJgVGkV60NUvbhFh+KvG5JWCOakAWX3xFp1qL4ehGBFfLJvIs67vxDBrHfIqQfVwL
wa4S1ZGSDmXF3DBSL4GuHjaCY1XoLeTlYHGWPb+w88gpWXba+1WOFvw5x3v+bxeSubptm2mH2ecg
r7ttjXWsH8EtRLpToR0dUosdqUTTG++K1bk1xrxWMQDrkRgZlisZU5ZIC5hWXhTFX8UtCxJNPxZ6
uS44BPZ4c4xLHMTKoYe1U0yxGjxS89J7Ki7t3MSBnyNNGaHn5qfpj2ThXZMC1t0fRtt/TJe0KaYI
cto2xKrdDTZJiYRUNGjC9syPTfIdXRS/iqx5Z0hrPYIUW10cyTVBv7JvzlRASocz+/Auyj2lB32I
ArfH5yKQpfXvX6Yr06n4t6VLM3GoUhOa6iHEJ8rq3cza6uhk+2iqyp7i4xE5MM6tOWwFTI64L6nT
I6OcIox80aZ+eMYd75zfIENV5Cg7qKF3z9fnK4KfCo9G58O2Sjed4K5Ze8gPRQmGfC/b4KSuX4AM
SngHZwhaNwp7opmIP7PEi7DwMhouOfqKCKPyQPUQfhZNjWh2rRyp3ta0TkuksaW4vJancfyIpPdb
s6WClzewC6iepG+a7osMUcUz3pvLh0JjFIviZacaOw2ITv5cCtiBXDUlA21NkoiW7TtYKjhkNoSm
5Sbtntm4Ptf2UTjkQefRVOSXzEk9uDn4vmkj4yDvk90QhNeXvnlFAl3euB0nRMNwW0L5iVAEZ69H
FXn8Vx06nnldn12QjwVCAWTRXqKRmEV4coA+kc4bZLIKkBsSOQoUsp2n9nnN1JGdmhNMWOVJgZNd
wwLDC7pUj/BanMsLpHlolxbcg5dqJc8zBr19cUrZTvd69D0Kj5hjmq9+DT+eeIt35Uk927xCu0Se
Xjn9V/2gPF0EjNvzunIxJFgbEhWrFUdk9D0e4uzX5hUP3sLapHuldBramvPGF8eF/lLYqeuFfu/z
W6FzoJbydRR3V0/8QmBS7NFdclriYeWhMzxR5Xmio2Mgue5feLgGIWwg8gPooNvEi2a++HB1L166
zJbT0MG0Q+zRLFvUhARNh7YD3sPzFxLduPZLiccl+fkheZDn6vaLMXVUVvQZ2BrpNlkNSre5LVNy
xDAS108XfYHcpo3h388v38RRvEZYWm6BVXvlbYthHnOliQEVm2UDiMt4hDMb0d905NnkhSHqmsbc
TPlQfvE/6RuWTvSwiIOHHgOfU6V2vDcP1pzWXW4nLtM1DKfDxTd20q6lc3f4dG7ewPO2nXj+ac1R
FXAC3QXSXNwXS/OQ63aZOuWiOJozWlzZg3mQ/QS2dbQljH39XRBgjj8VhsNz5SULerSFOUs9dfb1
gQoC8x3GQJSo9Vf3gLojAdf6ftmrAHiKOXwJwmPidUOHkZ0n8kev78B6NrPneJ3gRsZyQppYoMyY
V0lUUYA+vMaKh9UgX5werEB+R5+K7G2W7t7Qmus2RmJbWlsFQp8ZeSNvlUdUODqq7fhkiqv2Bldl
pUlzjZTeyGNiQz6MVL0G4XRmezpTZZxjK8axLu3AqqVnR7V8K3f557fmU+8WUex3mCExDKGjuAHr
Qkrv1I/UR7PjZS8ek3WyOB/7uRwYczHQFqhw2xNwhfiErHGm7Mul4L9hX3PMpeVnTrdalP7ZE4Ha
8veMxKJ/JM3sFK/VAApQvadfOZxG7+16OhWfty+ybGjFcjTPHabZFlnvxdGF09A+Fl5bb9oGfRdz
xqa4LS3BLT5VHNwohxHXV3bfrC8HS5qfXyg6GIvrNy/pA57C8Bp9asyDjvFVHRtwqW7We7XfbDXF
C5dnaK5YoAMQ/dGWeJDLos9hl9q3E/Lgb4yZh5A8OmDkhSd7eGS+ox3yNMEewZx8aNlT+lA8XPa1
PR5h05qWd1mIVCsQY4wLgt7ydBo37ZqYKHWlXAMB1+spKhflCcumsU9I3ZXQa3nQUzhlAFk5h44T
2t9d0AXWD7u7X4e6v1aVqe1kgYNX/tKy1wAkjf6SYFFkuagRJ7jaljifpfaRfRvP+D3F4lPSPlgE
kIZEaVC8vfLVkSOJpQ9Wtx0601YIIzCIAPY5NhrFctk8s6EAehYHpCYxxR2x1jCLndK5dhjc89rw
fXm3a93iow26VbzBC0VjHNCvy8taRyvpezHOTi4opmlYXbG5J0E+S55sclmQudDhlr7zDa2pLXq1
ByAI5mHY4VIt0I3PQF2Qvf3y7+VXuTvXsPqaokpvl5Mxq+9f4fCSmd+SOjTMfeVijVVaXiRZLNE6
T049gqjebd/JabIPuhN6JcqUdEbOzGOLypAFmCYrIRzojEH+ojg3vOtzWTu6K4PI+cSkKuLW+6H6
8usE/eeLnZLA+K2GIsukLd+dkK5JkZ7FXDX2mKfyfgEoj12C1voxbpkjxbSExEPfBKyj+WgRmMcC
cTcsWRuwswPx7lUngqYzbIBvY0v2OS7rZ5dtHy5xoQ9u1iNPeUDhlAbBFdcILjM3/OHsel9Bmh76
H/dwd8bSmnNvZp1i7KHcw4LCWgwjn0yzFVwpgHmO/IJj+AY9j730XvihBk67968dFz1gvLywQTlP
cgD684jH4b0QheHGI2QvOMlSZvHoJcDJNDRKSHi3LYoQNFmM9XxhQWsoePH2/PYkgEFYvYuvV2BK
bCUWyBQNHGjjY1G40bu1Q5QDOHcsmckT8NtzskGhKAIBgOppRl6+07Y9nl6mgitHnhEM0AqeaGEs
JYhW4VxcxC+XeAlNLoVKLrsmSmyQN1iqWZOvX22JkcEOzXVqzBOqp81qzD0ZgdtE113g8Q3h1+1v
5B6SyyPZMf+m2ulMVA529JsfxRytyEAEwXVENoTGG6UL0jnySD2196BDEW/YXtZRS+DmzBQWAi7t
zIFcSbLzTvwsXs35l4GKk6PFp3ZitrOuJ5hwwgK1AWis2fWAGMOEsiKt27NNM5201pn5Hr8Cpq5J
Eu2f8j0z6eVrJCUMbjQUz88ukFnfvR5qyNyYLXWfwYwfBQcTSqh2laz0JXpTOBW6i7K0OdY+6hQL
Pp/btxsL1DR38Iw4Sip241GA1LwAUYxu6vl6ipxuqXtWhNPGBmV3fYyJ4zBxy8qNHb0LUH9907LT
DRZqnn7QL0e2p7iQ8x92+OrUXb77Yv8YbnfVPksOKWxbV1aAY60gv0RhLD3jGLK2vHbjgS355eUK
vC2zMaqpbxMnjD0gcKPUB+ZnZIGCrryCD7AYj4MrViSQ4SeTxuBMaUDwz88Wtph0DRYhy2cLOqm7
5if63L35d/pi/7iHu7peLilaIqW9sb8ZgXIFeu2XCNCAWlBq2o4n3bmQaMmitizeE2VZR6gQcSMz
An8oMN4LYvghzHsGXQg61VR9zbtCn6UiTI+1y/mQZSztE51K3k8CdhIvtE8OMegMGUKNBXsOIC9c
9UkCmpEOQoNrRnQVse376ojNO52DvshDt6qd8EPPZxK0ea9x5eXttdrdHtsfGct/n/MMDCNUfFEB
4F/5her6rbBUXmgejUKVHq7Wov0Q8EtQp8cDqT9CF5PdZjYXXf3b4sRlsGHeSfCnUXHUs4Xid0dg
tbI0u0Derp5yJGj4yNDvg3cZvYHRoWEC1oN402yn7FX27P0aDwrcCI0s6jOZav6/l03ph5ux7qbQ
scmvFymp00MzbJXnfpN9hY0DpBV8wKK1hzWhxDPH+KHKe3eI//Xuf3uC1t2HZNCK5aA8XRTkBdkV
s1CZACjyagzwsv37DtW7jsr/LgYKW9aUyfSu3GlGhooPolQuwG8fbl5ngv/EgQto7myrb/CWkaRZ
lY/BBg5kaeVUlQPkmIR/WWQOGPvtDf8X7HuAmvjAY3EdZwvzQoCUM/TudS3oTr+N+aAl++JrOXK9
JdCTVF0n6SNkWFNFMugowkEr30L33zcm/z0dMQ5/u7G7LyhWwzYvU25M9g2VjOmFQBVGDLC71BAe
yeZMbXmYZwWJezt2d63pxCMrwrd5OZG/ZaUuaY7mT1HC94Xfvx73NOB++zpCQ70iS8nSA20JusRE
tOlYAWOPuIWW8LAZCkc1OP+wFVCmEfPn1Pzns7jbTEmZXMvXsUgPl5UxO0Mv97QRC5X21I2o1OFj
vSPxFED7k1ejzw/mp/DF9pf5t/Fw5LP5v1AS7DRbYI/L9DtiWCo8VQ7iMPj3W/vx+dxtmW5DlEv0
uBmOYEhlX/EozmjGDLE6hCj4NM4UEbS4nIwfHpE0fcn/ekR3lTN6im2sCzwi/VX3xy9hUy8xzG9u
p+z9h1uc/qa/r0Q+gTEl9pDZ8+cQiFTpGqmDkBwwGzTyom3mxQYtaMr5xE0hs7qaf1WQtSbtgZie
gVqi5ms/DQntPz8PquG/GnO4ge++e6m+Vbc2o2+VaTgQ1uJe0edUb43IpXZrMddgXiOWN+i1hXkw
nwj6BkaD29IhJiG+2KDI2FQC9qR1f9TU4JGAC8mDs1i+iCWSAMwGW3ZmACfog6/p86sfKcUzILkv
MdtLbOXdsGwu5pyyFt5OSOu9S4fp34/6v1ZRVdJVtGh0qjn43H1tlUyDv084HfaDm76dN+p3sUEN
KsbBBGlcUFkbtC3C5bABNuKbxUrPV7h8QKfeFisI+E1QMwYfr3tgl9XDg4WEq2Fnp9tCv5A49LYz
EmKK0IlCBw3/v388gq1fQ+FuqND0JVxw6vtq0q/ewm+zxYher9LQ5Ryib6elXMTGfZW3wfkyx7yc
noE5zdhoJ/Mb8EpxB8a8oXgDubkcn634UdPn1w/YC6Ff1XamQS8O2ssqA78xWfMeCAW7JKdcWgkw
jOEXdodS/YQ1omtAuG9bASNXtlQoOxwhV2WHvj4I8qOGFVO1jZn5CjknXEbKnAkhIj7c8nAls6ks
n+P4gFkHMSZ12dRO/Q+zc01saequ7HZRMqXqWgrY1QmTq4KlphXwMRQvRrvAGEZdbMxd3B/LDOov
DX5MJShQLs06aTHOqb5IkB+ueokc8a2wUmAM6Jl7aV3MPnDobukrxeHJcsipIV3UCK1BE05ZWHZh
8be4/eiO8lajRmXV2wumhJKkC2GAZbDgPWoh8SUft2dyDwbT1yHHxTsp3/L3Qee4KRxv8Oso2wjW
0Zyub8VmUChm/pE/tSgrWGsjQFl7piiq+da7QDTiF1+J6nRrPqcOrMolWKYSzixjmT3Kfif6xtEE
C+SGlWcgncHL50+5OHbvh6fSMQZfBkZY7NR00R/MYyLOzN15aZ7wqkxdlv21QUN8ilDDx4eig1ps
OmVNt2VG/tm3eXuluyjIKAJOcoOFg3AfzDcCK4Dl6ETDGdenGuOu8FFtyrN7nXfndas4DaxP2a7n
6lpIHPJFidxsEs8KVI0MudnILMUebSFMThD25a36eKZ4DeBrQQY3nP2CNezmSsmpIb8GdaF3ewYy
Q94zh0M7xY82sb50/FQzVQwkSIWQI2TH/EabLSQgy1+bR8jf8QNHrHyJN9HaQW8COJl3TnHbthFb
XyaNOghf4U72qE68oj9cujmiICIrm4CzgQrqyOqgsInQ7Az/6vWQkigPfRfi7PaARwU21M0MOrq7
G9Uf7f5Rln0mYwoxo7q0VloY0KB0UnFGqFunremZlCuGdFc/atgzBZgXNiRHdUQKNdeMd/bi+Dbk
b4YWtDO0O+FsMhh8iPo+zw/gp9N0IYsgcNd5NKcSbcw5sRGxBSeEvDWn/TS24WuaPugXdwAqa0Jn
JaaBKNyWCHkHjwx96Cjo92QkjYZd/EpFbTd1N1cwL144DUWzfHwgZVcD4B9+NaqfYjW0nop8YzwI
8qqLbYZRw7jiHoGCb8LXUhNsAUgHjCHR2jTSIjeoOJfr7NHQDjzd/Ll7F0VMno6mOKQ9Nt9J+HaR
HIs6GRw5pXXw1DabBhxB/5gVToEbfs//w9/uxmDVrlZv3/QP9luNoUKKY7YnN2ik1l9uGnHL+A99
Gj9XsoMvc/wt8MlBHzYullNF+aDkE4drEKGRvOA+2IVlnAhA4E2Q+ZgDAcmAlwWm0xqwDWA/fdbO
DayNK/CSeK5YTDsQXCre6zx7TYHDsYZGi9sTNQ78uwVdwQafjGPJn4r81WqHgtaFNTdvblbDDa7s
Cp2XFlTZgkYfftDDgJd6RMWMQWImU0kq8HMeJa93o0swzWDZiuEc7i9zhBZYOSv7Eq3kYc9JTHzE
COSpI+1Cm+x5PZ9MhtRb3iBMkN9W7CMhSJwD00iKB3nViC7z9DA+ZsrZzcCr1ceLSVN0pYHe5QNm
nmmiZwUKWOTW1A6pGZDCy6XJnwuiRWS4lDKxQdNkyha0kKiE93YYf6kDBcoVwRL9iZ82DgtJfjOZ
tylckuuV30hGmQl2wuM9f2kxwgNtmwhka8/k6/Fm7otkw382BHy7UJm0Gk5Xtm5vHyEcRzF8lPLn
IV5KiXebeVW6QddOlDWoIq4ADDMlYo0FE4AjgRvDfCAl73zzTelXGQAr4RhRARVB4b9n+8rvVLo8
MYAaSqK0tcYTyi7YqxAkob3LYRDS12ixl7bHiuOjZc7kkpFB06gCdClt4s5lNMU8vOAqes14UqSd
lTJgG2EuQN2gJOaFbeTdjI9zuTT7NwvHmnEwNSyX5NKc472VvN0g+3U+dCwkVTTGQFfqS8LrRQnK
nTIGeDYxoQFYBYyb+3r7flO/2m4ETRlTY2vtnhESK7TIrxqpg5ICePBFH0FVKUAjrqbTyXvoupRg
E2AO/D21QqssWfEz/SG6ULZ8eh7F9aV5pgPGmSCFhfmewIeSVpfYAXcgNMABe5LkOJABJgjS8vvG
p9xaW77jgkUhOmD4nsXHRmR2KedqEiQMi1uC7ddVqYiVXxhrRobfiH0NfdRIJmlcvFjSKsFj3Esv
4VoXrnZXv9N2I/msBCygs6Y1hqMMut2BAUvJGpWFVV8D4P04WfCoVyz74kINn0xhdaHTLLKOIXqc
9ckTUdzgt8pZJWe2Tu78EFThLk1o5YiPw0eTzJUHLaVLUbAwbSyuUAMMWNxq1VXb78Yg1wRpxuZW
CoQY2OKhKpzO2vUaFlfEa5Qv7UGYs5IzZRDWWgWVElQILvXVQOjixU0M0Cgk3qn5p1S7jemFkI0U
zS6zbWL6InT08kms/AokJ73PM42mFRsTwzwJw4MWkqV227IpioBUSo5wOdLuyubyi+ExLV9PZ0yg
6moiBoBsfewfLXw9uG/dZtyr+gMgnavmWsDIpnQN8gWgmjninhoXLHT9PGfuGMJ16MMQuKQn+Cga
pAAy4M9LSnnehRe47uBVvqDd57R6VVYTF9Epd83BLGxCvCr6O8PiYh1JUAQmy8YvXQ7z8oVtAFL7
uObfBlXliY/l/HxzbyiMoCOyvJMNMPEVr+rnBEoExz4gcMAcTGINLIK4nVQlXmy+yew3BU8/hV9d
RcOLYDewVrj1sPVDCe3tbIkB38kO6rqnLURVkoXwsZB8RXERUYj51CqERiPBXGzJ1PMFD07buI82
jHyD9iWqCsMpn4GWarSYV9fB055prPf0uOeNCcVKaJBGuXjUwUJbW8J7WFUeyOyh5zBSWpg15HhA
O1iDFOhvBBEEqn97UI7l+TGJFyoUhr2AG1mzK0p1TtsEUfOeLcd2UyqbFIIvtNnb1tADgeA0TsEf
zM2FSzuDJYSFwItXYEdvDxFAW0d6MJNF63BY0kt/wqjCYvjqxiArfA24bmGzgdRQVcDIhQg5uNoK
WGW+y5BpwwZYXC68zvbiEQYjKHjxCQNIyASubGNatGVy0smwmjzFS8JI9uz8VjJ9oPBwTgHVeUPK
do7ErSu9fGA4uQ82QdtlGsFOy/Kri1+UelHoC+H6gDyaPWzZbqXdmcO9DV+W0liSugR4Hmn6Jcrn
xCKpHxlaLW323qG9w1YyVQLV9KT8gG4otLVun109w3xMCpCxbt/Yot8RQjJyJLTjHbZqvvuyCRJe
nKdJX83jbVWJCyBASIZ4H66GuOOCrR/t0VNHCVg8aNfAlGz6wsac3lISLuLhSZFWWvMSZX4X0dwe
3HbwZNGnNYHdgTLizPpUzePl9ixAaKE7kc9YtuVH3s+mN17i61SK4BO/6lQXbTrKGkUqluNZJNmF
K5BfN6N/oUMTVOeiYJsblU9dfBu2JhFtDTw4ax4TpTnQxp+I28labeBpAPPwJ0K5zUavmjG9mEGP
B3uPLZS9YUgj3gooTdQETGJtUtgTvNTKqvue7qXdEr89TdDLogj0DWeUfkkqIk+PtDH2WtjDrw9d
vbwOfmy44x66uXh7YbfZQFKUBGDObiW5JJ/BI8VJXFpfQ3eszzs1D27GIz7cMtlJDRFm/rXd6umz
XZEZVTOnxh7/O5IWnlhCsusj3DAOpA2BjvqwyrODIT8kktcUrX0TG8cID2PxVKIpALx0DYolqkPi
WusTme7s3GiTqvC8DgMRuGDV13ASw4IXyRhR36It2yZ2S2nu3kZPoJA0l2W3eCc4slxzVLjY3ccl
OFkvl01HsxwBQT/tvsk4mQCAWKNJkgEYLz2OBxjo6oU+7DRLp2/Eo2gfKQkCi8Y9v6m1Vzs5qytq
ACz7OckSXwpIkqfIi6n8GCsc17rkMikIrd8YLw39aVvDQs3kysEGQbMdbSiDmx47viH0LXYZbrU/
72t69aVdlV44h2kOcat2+TgRlaIaW8s2iyPx16fK19idHzh/VIDcN0I7/Yui+oyPbD0fSMdQSBOD
RbXDAQ97IN32D8a3diKA64RWzhKJStc4iqA4ATs4OupaV4mFc8fH8/LGqQ1476I6ZnOs7A7H63al
2so21RYUHeHEuZVp6+ZmaNdAZtg4qxfSTF1oKkrxyqdrlFvyvcU36DWdH4UPZ7JjZozs2lrfiu1k
vmdD0brxKqUf0JsPeneCSYRSWCTkFiYIszyRFwlVnp1JRS1wHg0JZL0LwTDBSw171jwHiTAfwemZ
ni4s9XaZxEH1lJ2PnHmUbCWp7qWal3hyldnZWMAkSDn+iycWM6EK1JBVwFYMP85XZ4noFVtVKGcR
zDRhnhU6OFSLy9dr9BGVT3vKS4Apy+zQQUyRPuXkWdUWNZZjya2exgjtAc15Ti2QY7oMjcsitwBW
8NFRVELKoCW+WixwDMfWI/Fe2NdgI9/emX922ZMgzKu+mX3r2Nm7l9E4jnzUHF9kMjEl7wavzfqE
b8H58kHVfMIwBgHkcLeuTE8gWAIqXELWUWR5guATZ1oQz2LQOm7sDNdcXp5CkGZj9RBZL/wuFgCd
SB7SMCa3vH8jK+3mNEbpVTInOnXLUZB5nF578EAIWqnOrLmw65WgHBbWNUjbZUgtBQEG8i6k1XvU
G9PZOjom1HjQRq3Mdh6fUIfIYJCfxMTm36bO5bW4emE2VwuHPuvwMe6R/AzSSvHATCZIWTg3uV3p
Xwk0onQRc2S9BWZ3IP/4NetmTr/EmEINK+tcVrQUggxwFvpdEJETzQ2/2C0uZTbzDhOKcjSo4XGQ
9PNXVDBOcmJZNOQlL4MJ+zyw35w/Z2PQIpUqvQnSARHfocmDzIDipaU3fo/bcwi/cV1X5tEyXLlY
nNXIO2NHTDbqxuw8CjsF5KvELUl+Lpleo8+232tAExCDtg5PsKeRAB5vfU3fgcO2/boWFzoKlvXF
LfdoUIyefa5bEfIoQl6cO7TmkKcSTUNEvfje5wECxCnVj/vNE+fydX4+O4m244VUKT3nZmdyEnFQ
sxq3Z0LoCdHt1HXoSgaz+0vENK1FbhSjCATVcgLbzqPS2Fx+wxzjLWjzasni0eYgkhJ6nq3DisRJ
IE3mFCCl5D287fOUWspF3Z2Th6qsqYqRaDU+x/3ewqQxB+zRdbtsCa+p7pciG9FQWvDYWfPpAja8
i3E6Noi5yyEQhXBfLKXnPpu4htVjBBdodK/PEjlDAEA1M1AGyi4CMIGSvMnN2XRuz1HFpoDor+2k
hi4fdfrRW+aMrjlI1Rpaafadja5mnrLqkcSBWNxEhdvCHtWXKlEtql3uxOIBEQOnL2qBMrJSnIJM
XBoWmGTNn/YwleyGkoVzRWmc4olqfZIXqcWYnKz1ZW8+Z0iWFUeqyB32kQpx2+BXRMfApU6TGFyG
9piiikRIoN6YSn0sNtbx8tXncz7Bigh33bl9JLRnOIFUaGaONJRFd3iWGWuQOCkJqaAFTdQW7TZn
jvEHDi5PZrNKpQW1n/b6fzg6j+XGsSsMPxGqkMOWRGLOFNUblKiAnDOffj5OlRf2uO2WSODec/64
zL8KEouj1TC7rfjWk2avS0uS4B99XY9B+gmcd4bHBWSOQK55uavw/riwNCt0CMSBA1AQFFmhmBb2
ND1yOuva4tmsqOcarhSU9aRj/ABHrGtuq8gpyoNKaqEpfEg0SBKUs8U9UZhbS1lIK6BbUlwvCmc/
oZG+AQgiHQHbJtmuGK5ZDX7Gl29Mm0b/YbYurjR8sBoxOUfzPuE5Lt3UBZC/pRT+3KqdZfe6DYAp
36rLM9/F1kIel5QTDR3X/Jpv0wI05CGdSJDjK3Iq62zx1YDTAcmWTWP30e6l/sgGYAlzO+JgBwgK
YJkkTQweXIa5h37YeLxWFlpSzsOvYSBOgyClmJipyGNXzcs/IuP/AUszKxKj2f5p7yAXKD+Vbap9
DMqPgm/GRA/50fZnHreaNMyccGp/SLfz8CWEDttBG1OIzk79N0rXcT0JJ2t6gHm8VN5Z6kruMeC3
bNisNIN2Rhc8oyFA8WVdjHmfgd8W+7jbZnQxq65cHiPI9NHm1mJZFtVDFTJ3odgkH/oyMnGTfYs0
1E5+X9lZUM/jn/quKCcBhQlZPwEvC++3fURI4tcn+WwQDP60Wg/QysgP8V7ZJuPRcDc9B6dZOv1G
8I35/2Ypwps7JIHI6DS+7Aqg9CF71kHmXAb0Goy/VKHnzB1W0qI+4SpLUy+9VZyDG8jJYQNIQOj8
QISKY5mfOtNIGu+r7mgVfn4r2a4WheaPykY2jpNIthJDvnaIhM9O88SJsR1M09FOMhkonlSjTd3U
8bqzvs3wqoUbc/JlhfDSNa9JTbwk2zHaQ8JA3s2fNHkkl1mhdM4ekZyGjNgkL+fZnUC9944L7Cwd
RyJ//4TuwfPbkPvdrJJs+25mB1Hlr6G/Zrgyc8hv345PUg2xgwUrFVN5gZx+IXyPX8h7/RKNaLJ4
hj7PW8TAtnhnDF5SaIt7yZ9tMDScCcIJ1oyPT+kDqGsT73tWJYq99b/hZ6KnknaO2MZ8WsTkgCwa
xJ3rch1ayxC/xczlwdHFM0ImLI3u+ipz43RB8nFMZTJfrCcXZ6t0agWgZDAWmkjJLxryKzb6Y5mS
7xdtgoHlD7l56jeAJp9pi2YcGTmaGyKsWlLgolv0It85Eu1R3EiEDDIKfWTi51Ss28FAmP1vVvZN
/WEWNMtqR51bi4D2yKXWpJttwyEF1kQGrVN4eB4FtC7U5VDVgxKan8oEZTaDX4n7q8gMTzdrUhLg
Yedt9wTYD+ZHKW3Ed2XtRiFVPPE08sNn4U/i/iOMxBaJwBIqp6XiznqdVf5TnVJEYPwj645ZHUV6
jz4tVjYiHGuan9Q0dcz0rrQfofwoXDT15h2WgM5s1boAHoiAaNAEl9QT9lyLH8qGz8X0BfwmGUeV
V8gON9yNkIfqEv4D0KogBC1PBMDguDS6FTNJpXvTj9sdpxXXRNEc2hdmhVW+nsmaVO7V61LjKDZ+
9diXNTvqFwYN5qy5B24ZOSbs0pHTvTF/T+8v3B3gCaLHgM7ScpX5m0kv591Il3TzSHvqGKj+CX+R
3hOIsizlg46Qe1N70BhxdQvXRruMCmpCFxyTwUAJ5tKy7BQXzCojKya1xdQp4zUhlD2TYh6tycjD
CyPY2AEIcRzDdVlsk3krcikli161xc9XA6IqEla3Hzahw5usrtrIt1Bfx4ckdkfUMBtLukmYOGnl
HIChFuGOLzrKH3SogD48BfT8R/nT/LQIFs53bXKvkmXlRJ8EgIl+8cMGdW9jOox3ZFgINioRwuBU
0mwkl5yAl2dNDqIM2nyPlf/6oA9AMNao3EGN0PXr/lT4ibozMs8SHoF7pGqCWP93BkROpGpEoYz5
O7xW0b18GLuOdKlgxW8kOMPmtQkoHG7JaEI0gCjeV5ED83WjIFgMC+JpWZLbhVdRuWlPmwQgwU35
lBwAphudlZG2M6/GTqndgVW3+2rNQ/0YOcYouHHSXeTmvLCsaJ+ULQVUvxI/Xu45ugb6FyQa7mKv
37F+mHc0f2rpFq2dyiuUgS1znE9AoUD3GfJKFBVtuJaJwP+UMUXtUuDFzutwv9ipwuoMF7ZEFjhK
/HAGhS/tSrzXZ5CxiYx1WrI/aGsSztY5J9A94paLjyXVQsoBRD1VPl7nbwNaQY/tdjyFv3G8be3Y
gWQAxOMRNNcSAVMHPhB6Q2In5WitL3THl7vppNHB+RDQt+slaJoPfrwgi1Z6ju9Py7yWtIwETrbR
S8wauzyyRx4KJdi2Jbn2i0xDkn7QWYYJeqaKSffp7AoIcCQqyrfOsQ7ivyo9lj/+Vf+SPUpAb/DT
ks0mvp8Ph5arSkMtG+0rBOGoeoYeq4OvD8wFi6r/aztbajeDcqheZ/ysqYFGEQLG/AwHDktXPTbP
HMRL6vYt0wvZoRxU1a1oNzkvhihtw52wPNNyAuBu6VdwZyh/gYA4u7M2qnhviYg0HBX8rnDDetdQ
tJa6M7juXHx25t5gdEcRYFgXSjRTHOykg/H/0KZP/Ui3FmGwoEeVr68AqlWVQoqV9Prk+G2Ifhs2
fMWSdsoFL2GvGa5qdh5YosMRH5ctI6bKKKxUKM58jrL7Yuhixrol+mE8x9KBSqH4puCYw23wJS4P
1VFfQmCM5m/ZHZR9vPTK71JAsM/o+q/qvmISE43rNO8qhBI0akKgf4ofmQccbfY/FhV0jw6VGBMA
QV6hHa5eoiP3dBTQfYA9eBkE/+pvSSxssSV+akuZ0vwjsq2girrONGT3EPKnSVmReQxyzuE1narC
Z/ykeDUOnddJoQtS4EIfoPbo08sc+SoK3hj6iXgKsq++g9vmT3Ba4R1NQ3r7tF3nY7sj6gzvzITJ
zefPIKnD02LyJZD7e2bog8DOOCS+S2IwlxoFZgcDWprYhW+FiGPql8AOpHUEoNw0YE6GL6oyzbtO
158xPvf6b6/9ck1GzY91Ek7hddQSij/ybfsuMruRyl5bntKCV7/bkCSOcj1yOsFZWushX+Ny0LPR
0RCspp+CznzIguBRiCS/7AvZJzKc7WLYm4gHzhoFAO+lDc9V8kfYUnr8K5ggl7N+N5ob67GD3LHq
3IGszONY7xIJQ/SJ7kolvwTamaCw+liKbl9zLin8MtSNeHBthb3Mv41xl19UKLCDsuzOaR6wQK4x
qSggEEsDlxTKIHpNAlQPpBTH/nDGK+GTArlIzl26ksBw6mutf5s1MexKsTIA2bXgg2I1ZQ01qcNu
lsfcpMGD80JBUz9u1G8V7QzlFsFaibAnSEehutN1R88t36ZFnVR8HQqnkN6Wg+ouytsmW7/eNpo+
3GTaiTCQyQkaBFIWxMu+g8XSkOpZ8wqXYnYXKm4g6OFjBzcs2VLxU0mrPPgqai4LHBA7nWlAcHl8
S9HuGCIrryPrPn5l1IAaeNoPEdscuIPRPkv9GyINwfEiU9eS5EWg5vVyJhM6/y7JNqIE5i3/8Azh
KKAuR4tN6PC3xhMmUNRcoT5R4TWi5KNsHuNwqe22gYkK4b8orCtqnwxckXN2EbiztUsaN+DYpMw5
3gJkQjIDWlLa7cQ/ZH5OJ/qKJGohiUQ9ZjKhrazHUXWp6aD8SXnaZVCdCh+IriW8jhHOrIX4aYBH
vveA1M477k1iu92cl8Us3GTaGrNdt+CRM46BTaHtsg+jvyfmNecojPS11UOKffUpvi6JaXllyShM
yu2gKIvIFZyGLEqz52cA/cX5hPAlkLnEwI1oLicCrk02zNVa+DkMIYdkTTJjs3y1pDKikuXl/X/w
MK+/8fQAPTW+QgJk91/qpn1GCRV2O06xG30Ga1UlDo/IVWojIPJEjsPiFCM8B2R798wDayymEI2e
Lb4ugf4T5y4rrA48fw27dQBIVDoYBLFJBNQ8Lt9nJEWMdAgMp3bVY6vQMQwzDfHXfRFD3BO55yYZ
n9BCzr7CcYVsm1ms2gp7VsxdY+6tr1743rIeAB16+kM4AV1xtMmTW2XvIkWj8FvidH3jPBvYsDcY
beAQ1dA2hK02L6LuNhFwaDnY3mNx2x9VF+PM9M72j+pthKEj2zbpqu09a1fnn1Li08Vu4khCgPNH
C2RLyDOCcvVgBT6yCrKvzYMcbGOWJPkLeumdG7kO86sy+llxV6qv8h05TTcbdzLAg9d+5OZpVg+4
eAUNDGaPpQ6T42asMMQfyxbb9ZplO2fYJ/sfuEV//csip0LAEv97a9+4YSB8ZKf2GGBl2uBoRDCJ
f/5TmQ8j4dZ8TpaLSGG+m/S65+8fbjSuMSEROPGQlYV7qh4oqy5jd1A+YkJN+2ynRPtaX7dMQTMy
qGYVS95geLW2phlXRIRVOWTiCsZdKtEN7n70ZD3JpPiqP2GqLuOM5PPfiQuXuGNjP6tuZ8JPJEfY
D2AOCFwvpDkaIKkkW112U7QibtuTZoK0WfsMbhNQBGAVrYWVsKCJPV0BOnTWuRuuUelCs0Ce1kRs
iBXiEluk5Y1ZNnHejRTfZImXwMVLXE3EMvZL+vu8dgAOdcZDQTToW87MF6bzcah+SsfahfGXyCl8
ZjuRoUS+oLfo52+8i/1Fa9z2Kts68h3kHYm2qLfE79DYiYwrIhh93rQH1XLz9Ap4RpEYOEa6tTS3
Idf5dXRKGLBilenei1bEFAHgUjJcpp88saV+b6LeD34V4zQr70IcodpjzqIWPbM5Y8QtEhfA7QiZ
LDGCR238zLFoFU4S74oXUWPvZvSbgiBfARhDRDXZjeZmf7rN9LIdxHcTItS4vC6h4TnNvPCqBjta
TjGuU5zZIAxRVubgyJdqr7LDHnNiSmcX5fyLl7NeW7+muYrKTf8dt+uJdKnqQzEpWSvaP4XGEPY9
fnxRtfXjhBN18qpQd9Ly2uQbS/lXfGT9XvqYEUew6jKdNaHHljEl40Ib93SWdFTEYmnAC+sJ56nd
mIKP5gMdvXIZGOh+WbY1H/st/ahGuwnqf6pyseaERGu+OWPbI4ABe39qbBU+Cc8RK3bzbGFcOVWx
xqAZZat63+kdV41wiNEUAM8YB0O1/4bznhe8hRuXQIZJn5ZZ0dd6cx0cCiWns8Rw1R4TniVveutg
85rfykkwHdbTh4XKYY9KCiP3BX+sBIzyF7js7UnpR39UQsUrodnjrv4bY5jlNb+bKpzBVoIjIDur
BhmIkH2XUmR+gNzHNGoDRPbyk1jQaV5HmcO25FFSNnso3kDD8TfBgVOSTmXteJ+GVSG5tUjEM9JI
8JK7sGkQaPLrLjD03sCT4FJJp0ZTGFcLkunzcENnGVwlyJX2hQ+txVsFZold6KhfRlaHz4BeXPXc
pzet3BvpZWZoBIBtOJwnthNW7TkFmb7oSD16Zmc4eqyJFCWkGFXi+Pe5YvGom2OdIl1BpoS22B3J
+HYy9Zbgiy//BeGfsuEL/QpaLIfvomNyHlxowvqLvIPBHcDp0eap+3Zkq/Ct2G0S6F2CwDez5Bny
UlR3BKvTQmc90M/hEpgzHxXqC0ZoOwJ98hOr/0KmxAsmMlbaSvs3vQGdbEci/iQtC1BCAAcs99+1
6cuNn5DpS3XASLjzVa+w65soBalrRVlc63uDn5ooSVwtoXAB6wB45VfMTbv4JHqr6Tcv8kTyE2la
qHgwLMy8ceTbkOTOr5EiHccbU4m/mnEWmqtpHmf9gzWZcvaMWE6FUDE/1z8FhTnq1pAsm7auhQIu
XkbaEse/tgI1iiy////Yk4hanv8h01HCM5GjxeDBzQmDR2XbO6ggWwPNqsIWHhIkmJ7e11tJk/oR
V4T8i60i6nw15Aleyks0hK/xEsA5A8JI2t0U0ZJSw7j4N/8BHKd3uDj0XW8PHTdDwRSFmOU7A8Vj
7Toon2+OqrShbhE20D+uHKAcwg8B8GebMmYK85Fy+8YuHeknV6Af7NcPCPuGv1pYvLoj3Mamv7ep
LzbbqNm1v4G5NRT/tSmQdLOt1/jSWNczR32dgM5ahCj9AvgHHV0UYto7y+FOxDh34jLIkIrjqpPX
TSouG6w6VJUUYJ05XVavbi3xmHhFsE7Mr3HeGYvq0p4Ml9JwGQPGd9X6unIVqDo86jMDop0z9vb9
ti7+MBwG4oF/hEYwDx+ptHsp97f8ES7MvJDYv0CqIcK/Ddv3g4ivrSYV/1ss/uY/NLGydKIrBpth
6CEPNAgX8cHE+bTf6HDrotJ850toGLc2sqeae3gESmXDFMvRJTP8EqyiFiic3YcsMjN5BRuZd6XE
LbLO5xO5YIuO3ZTXcRxX3UeOzvSNrtc769nzEWBoNNH9eLQfh81NTDZvvwnjX+11/a+uLeP20DwD
1sfgbUMUhxPi8Q/ASLnE91s7ku6pWO6DdIOehzeLR23AgaEiJvsgiyDoDgZkG+cK21ypIg+1OcI7
4hfmh6CttXbDxRhImxZLHYjXGjiPc7unMCn+G3XkIdqOmJtwlS6598mnFQT+rvv0097G0c93ZD2Y
jtFhdOrMawc5C7aY765uILu9sW93BV2hCQeTq6nsgS8VcxarN3x8ioyiqzxpXg3vqa6ObyN7RZV8
aKyM1e6zf7zYA0aXLgWZpUcvr/GKvXVqtxMrOoHfyjpebdvQqeXfKiGJGyHfij+sAqJz/ws7xRNm
H53QVXr5waXcUvsxAEE0fy+mg2Cwcwv6O17yv8XtNrxHz2ZccFxsVW7g0DqMQWpH6fplXoiXf3Uy
JzAdNYjM2WvCZlU/FNq2yJSWkQf33Go98glSaZnxq390gSsYMaRkSeMC6Rrxv+JlGzd5dvUtH0e2
GZxKt1t6gDYZbSTWLqNolezhBv2yxIbC6WvegBUla/Mq9x29tIT/aW66/ejt1q5gq4qyAZXcmhcy
WqeAlWtVa8/KvFDWQNFSwID5olQW+I+6eq5LYH2zcYxk3dp4rPL4ZlB7Uts6vDvtQlCzsh7dcj3w
jD5wMT4DwagE9wcln/WLcghd8osNOGgo20g4OUiici0ruPOMxInLWymOtxlhfAPjmZAHw9ncJk6b
FXafhrZFa0QwltfX8NOVGOQN2c+QsFntUaH8znDCgoNzxvXxCVwgnT4YdEqc8CGE/WsVGM+q/tbx
yxfodxjio3A3oziT+FgTlp1W3gvRtWLqUmkRbvf6cKkoYUbHHfXJOjXuGphwGzLBWm5g/QQS0Nq4
LZRVEN2jgsF1P7wyvOCv17OZvjXpRiSK5RyofMBtWkxvkStE27zmLpLA2TpAShdFRLpHINttuaI1
R3YO4Qn0vt91x8gW7yUP1ZKfiBZfwdFpiF91q/5rwEol0OGDGfmt8OZbswNM5+uGZji39egucQGm
Q9/6RpihzRfiMHEMKgtjEX1DNuAqOE+HDPMw7Mh7+10wniQ2allyWBxYJEIwyqW5tKv6wdVM/fg+
41FxDfUAURM7oyezmYdf6qld64pfOjRQeOO9O7Bl8sNseEk3MzYc3mDScjqk6uT7Yu4qHwrgguVp
+UoRr2Btoh1584Z+7yxbCyC5QbMyI7reRaRe6J0R3FMhUIcHwDAGrAmFUIZtE28PstvIBczirxO1
04u6c4w9HPaPolxpzyy8t8qacKTJFtfjRBIr/iDp2qcOc0v3gycjfP/O5Q5I5IX8zZatDZvD+BHk
EKUO95Pk6h6e8XAfLU1wRn0x/8EkhbmD/NDwyMQKwTF5MJlPf3skEzuu9ZitNHkMhIHwem+RpL2W
yfvmXiSPPFznHtUgrgVbSSLKRlrpXsboBOs32WjeJTobVdtcvpsTMuZpFnxOfCy1OTrCd5k43uXj
03CzkEDUBTu95g7fvYNxABoyr5dqudFJc3sQ+r7okn9kenHfvv+LJODm7BfsH66YrsXGtS4tE7kS
0KS4l9RfRcePwB+oxL1EvsL8Nd8Hsj/0EZerq2gUjI0/oROnDkg7YadrVPXUOtEBjIlsoWznZq83
e3IxsQO95xEJ7T1/OfZrVruCb3kPfz4T8kAJ0pZ/O2DS6hAb4cqPeLWh+oI9zA3Kp/JvcJOXO3SP
8fWv4pLvuZErnsuJPSfEARGYxLyOt10oEVU02kG75cFscUX8S8+N+VSG3uefqbyqVFJspRghGUdH
iJJaOsIuVxq0KlLYV8UM9tqjbuhCZ/jEs9D1K4s/HRa/O830lPhM/YUUfOVcl9BN2bShaiU2N7QF
qeIKPRmt4aVJBTuox77myLQe0Q9ZavQNhcRHLaeFvpV/wGd4IvvIz6hCy1ehjCgL8J/t8pCJxNWi
qfowNKohb4V5LkET+1t+ChGwWy7a2T76ENBO9nj2KzYGm96wk1zfwL066Cm0cfTqooSdKbdRfpV8
k1DZ9C8fPsYjEf917Cm9mwrcRaxxvnp5FfuCqg7gouYCm8AFrXaYz8h7S5By2NZ8nmhONBx9WrM1
FhlcOo998gT0juMf6anCi0V+Fdh9QueBJ71KXPR+8lR1YJxtw0xVfyeF5FR8qLnqDMV9EkUb5PfF
k1ZSmNSe9dTN572pkDzAsFOdAGTLDt5/+mdlf5L39v2it8300SGVeUTFoAVboN8c4jFMC5piUxLb
rj2G3f63ntboJ/qSlH+LeBtaTN4Cg01FKkJAIyJPFZ1pn8LghvPajMEcOdt6V8cu/MggvnVXJhkA
rMfmTog0G8JGc2GSi4cyOMoKeRoETw8DnvR/VrDBnPpqvDJajbuxXqwaOIGmWGSoCWRPDt0xPYKQ
gCiiaQgl0Hgnif5pmN3qNaSXUtroI29ydBkhlsryaQG0EWYjm0gWvKg5wCOGm3Gy2+mrC4JFGWLK
ULwmLXbUwZUc+CapTgqRuohTDAOZxclKqRtu0Ypipn+FzMoYnJlz9Y2m/dSECWoM/0F/kzN/ztYS
0L7KgcOiln4EzdOEiky36VfHbS71eD6IAqSO7B9agPnvfY0Cz6Cli5CcSHRutC5eok7iuAQ6VcKv
yULzMB9qzG0A68nwzndFQgPVLp5GsF6sKzpcOIf2wkTKpxs9rwQXwrAjSBPWBavLpG4M0NVuF2XH
Ah/aqcXGgtZDphSc0bLilaYHT/L0CpHefr7LWLLwdFOC2twS6588+eb4/tRiQVyayjrNN02zrhUC
OQXowZGel/f3t0cD1CusDrZBsTgIeljY5prKwXRFBfJ7S9AOcXmnVW9frNCfNoci+TLx/hHKeNFG
F4gCQQwathmiEWHS9MHMlWg7tTvA4uNPdSt9kxU/YLyYaALU8y/Fz/pj0EOaMathGqZzeUaQaXzC
t/BzJvxeu/gTFq2ayeOJNpCIlR35+qF8tNlXDiuYuRYjHH01xWf2JS2nZW6nx6r+68QD8Ybt9iV5
wnBD5yrDka4afTPci5H1ehmidZLlv4hnGKkHk430WsXJtoHPikCHEnRAxbGAk3uRuoZRBNAWooXm
vjJ9ir3TZ4CZ8oExTTtXT3XyQjh51c5/yxox1a85ndQkdkik5Yx3ufH67MxMOg6r5qkL55mD7i6g
CyVguop2pGqygsHET+IOdJ74XyMniA7B7zLVvkfIo5DRKvfUaPOuDnyHYC5mpggMiMys4vcIazcA
kXfSmkhFSKWIc5xind1cIuZxmw3gQjNtdetHD6gxFnbJl85t0j+TfbEHwALRNSWu68nVRZBL+YKq
wfCCjUje2r/2x8QIAmq2+OobP8o96tB0Ryfv8hfN0iJrluCTqyq4tIAq6IAZNfYi8xkFw5/WQNv8
Jp/WuB7klbkYL1W1xV9m4aOnPQfckiQgYS1Ripcga5dOerNqW3K7vxrlFNWhq1US5lAaxVFC79Tv
ivTyFp54RrDysR5Re1cwJjlnrqQ9Gj2+NCYSZcaultQwHU+QWV6NOkfB1HnG3J6UV7bkjKz45zNl
WN8SqCQbawRE1ubPqaGL6Jm1npV80sFp/hLSKboSmXy+5Ien6BLRRbfKd//ISB+pqWf7ek4fAnu2
nHjAIJH5qZ0l0YG3xf7uwEpTlrgwf4ongFAdEpbHM8gLuAiuROZA874kZ9pY/bHDNHALxs/5N868
9ESmT1WtBz/4Sd8Kke+8OMOtS8v41lq/kujVDwsOEWo6S+lKJtZmLfU3Uyd4fKEfpcp5s87ncGn8
0s0BJw2lvtQHULVnQMffm1urg8OIImN2F+qAGLJbyweyCOs3p8bAmFwUSI380bWVrUupx2sWXPRL
3D607ms+JIVfJh70ZQU9pEyodhB7yi26uzfLMeR/MY9KoajoLPcRxlK6EJf6ASkfmQ5MMQngS3Tj
37Tgw4jDVkbuRfNhdhGdNe/nHgIJapUpp9VVxqJlJt5MOigwrazSOVy+ogO3yQS/gJuEaeosoJ7t
btY+fH/uvGnvL/R9BTL/87IUPIqUPEEAEDGEvFdO5nUuEDo5/ATIZgCah/sM+wM8h3WOQRd/ErBN
1P0hLjJe8kYSJfT1bo0X3QKChPEm0fUdw+UPnGYckgPr50HAi1CU/FUZ6fDSdqgwmWyMm3Azo5vO
WqskH4AtRbEHIczKe0q+e5f9ZtJVII6fVMJNpe0UDBQlX3uSPTpk3HhTkiddm9UzCZBeIpx2M+Wm
ZQSYPo3zy1gY2pqEB7q8jfj6gu8J8TWSqeTNfDD9Tm0OSmwttWIf6L7GuMFBDXDa+oW0loVTzEwz
kd7YoSj0hsUqnB+aAQDxMNojTLn+3hssR8XoHPNF23F90vvFsHydVNjXoLymhAOGqGbQDe9MYTUh
FUbyBhBYZKcoucJU5f3hnQf5K7PY3Cw07zyWVv2RvJ69QefiAkewYk+YJyqFVNHD5PNGfSjpdS62
mbqCPxd5jNAXE0ALLICef2XKC32xbBx9G9izSR45zoaVMB362lb2CYUlyNqjO7KHeFf1R2wLwRJp
w4wFCRhAtflqa5H6s+5FW+xGParXOT+AF6mXycLytghXxl5D/rDN7tYXXmjMDL6LpIfNF7RmrE/5
Kucm9PlkfvMH6X2bQ+jgOP/b1yjPhDu3ginTjr58GbStMcbeuGGNfa+Q7s2qHyp4Kl0ysaQXMq9/
kf744oI2bsm+lSFe/rp9gn7rULY2c5+huRXJK4tmgxpgGX1xwnaIUk4kd78c8hU9oPtsf6s82V4k
ewUv2Eq4cz+FK/Rvlwo4yws+7mzP2Le5Mjmkp4l24Q3Vki0Ob2ThnRevPnL8fvH2VTrpo972mKbw
cO0n5A42bPyStSTaGTyHF2Wpc0tU+67ZzocF9xjheplXZH8V2NCy5BImKhEkEfreOUbSqUb7foKt
azc/MYSA26yrHNO+M4/rEE4BH6jBXYdtcMVkGWynzbemu7ObLWD/RERglvPdf3NN0CPnLLcQmbCu
jnWqSLyLNwb6uAMRcp8mxDkFf58hNC8peCr5lt3yI5/dWbZTYR0oeLwOUXsOzIMRn6hP3mncu8TZ
gNALC55VlDticdCWe5IhiWrCYhhCGjijTBiGw+BFcRuBVtzNr+VWiFdQQAVy7eIHHjRJVlbiR3fA
Z8LXd/02+bLmnQaoM1j77ecMccMTOxUeMCTnn7blp4twjjwsrnWTPRp4dbADgiGXfC4h1OxC/ebb
Md7ilIVueuoETHs3BRf8y9hNZP/9IBwiVSgtkcfCXFekmxGpVqyuMZ6OA7JhhQptlC/46p8Joj1g
nxP6Nw2PwHP4CFaDf5YnT6fDcGEgZoIE5CMIt5TWSVhsgjVbmfy9/JoIEupWDMu5tUphDHAtA+1g
peYzcmCj+D6XvBKfwC4q8mOfKDBz+9pD1geA7aeqWWwFNBxvWHMJMzaW7gyARv0fhtc9whrxQCzM
r/WB2sw4U1yaw5ffwfHMFfYWddU9+5Eu0AVzTOzcus6teR/73tdQvomOQu4fN/zic/KIqpz7JRer
Hzj5Z8d4fX5huTzAeIc/BGLsXmfIIg6VryM5EIkj/QsQQa4sxwtvxQciJu2DOlFyhGqn8kNs7ER4
624OGqrsEFeZxImQ009VITgUY6Z8VQXipx3QrOZJANpn65JBkrucQHiO+eFPANhIn2haROWyrRbL
kZAOIjul/TsPl5ELIZvmZQ7MII6fl8O3GU9L1UYDJeyCxXJfGMvIaUxy69BGLinUFS8AQB2PKWGt
u+arvWan4GwSk/y2u02Rb37nP0g/lu2l3zQQvvwFTsaoKa4zxI8X2XaY2Q0PAuarSNdbNVsKHr6h
pW6s4ivvFhMmfnBmO4N8U9TzskuMfoIrhhzwfgHoiYmj5eZc9N061X+mPbAVLj+N5mabRzXZTwZi
HHB1epvcwZv2ne6OsT2v8iNBLNF7hULKoYHW2RGCbtMjigsmzGS7XEy465YxHXDzOtC3A78PR9T8
1pZVeCwJqFimytmoie+1O1/ojon0NXQ33heDYkgn76/5tOFz1H1iT0cya7VojdDIUhnyp+UEbgSg
2G8lbCZL2Z/JQHBID687J+jW5luzWf5aN37h4MqUFh2qP7NfJF97fXb32Vm7NSfESfUnbxpcG4oB
aS1CfRIa+l4hHQ7wYrDrLV8Nqz+g/0QuCqvTnmtfHYFaESrVyIyhRGymx3hcQgCAWxXU+lK4w9NE
aBd48nXRPowzwjPfNEkc0fZAHqnLtQdeoCdezzXwFjYvkifxAO/HHh2G4PVUgRY+DsPetv5Y92M0
K5yp6LF5eZJHox46jY6ResV91Aq/6OHT35rogJq/fV4ou3RrmCQ9LySwahgBpAWfXIKQChoDKYkn
JVm4CL34MhivgJJ5nPWOt8ONsSdrTouwBFEGWy8y9mNjLWn67OX7iC/2HdqwIo9xW/aQF26LKO1S
u70dr0TpkqtHjneEkeIaLwqQxtNYdugWMK0NezS9dFqT0/Awv+fVMllcqEQh6dwdr0yfrG70oIND
+N1dcjimIpJupUV1R9D9Mmwh2enmDu0sj3FpnWEhZs5af9pVnEx+spdDG7FTXtvIbDPxyv9S4XB+
de48u2wy/KKMn/R4O1G0q+4se4YddMtCfTCt/cfRmS0pqi5R+ImIYBS4lVlxtiz1hrCsLgYFVGae
fn/siHOx43R3lcI/ZK5cg9VLPkkHdgQfbT5sI2ZzHZMbLzmkhmNCOBEsGQIFA+t9HAyxU6DQ8qEQ
adlZSo+8MHoKExJ3Nl2ZHpUJs2UwNHBydy2HtWXArJg/12/Do+OlU8SDwn0i1zzrtwgaJcSjWrQo
nvgnkCIS09rSqtCM4izjtyUHm9EupoV9B5H1ByaoONJGNtdhT+TxlWKDISrjjveCP4iNh20ohx76
jLncz4Ka6fpRvoibETbOJbc8ZAWQt7h1IWTg/Kwmm4bFB34MlKqekzUYye0XKwOrmA92tDERnMpz
Ujc2759qgIVjmZfUZbIwf/px7KCemx8Mp1ihXH1a4rz28qBM53dPfCOjCJ+gKA6TL1jFFfHKyGHA
uDl2W2vyfLVY5dL144Td0x3XzR2ihDpVMdBWKn0BfMe6owKibactKU7hjF9G4vq4OoNN4ff4oCDb
mTPUBajjQwZFWL0vBOQL3gdWYE3hNEq8qnnS2uSM8dmklYRw54ZVAFJvbaECoR01jLa/TSy++kmU
asPOCXNKgJMB0dIlGXTQwwfrDoRg1z1cOMovJmcb6PwY7+Y/pUuCL0agHFEwlG2Tkx6TPR7Ior4y
GsrD/IwUT73EWxzEwOaUJWeQsmM4ZnYrjpUA4QBu2UtSghiLZ0gGDVeOHZLXRzu3QfPhPr4Dal/d
I6kZTlIQLYE8lJcVLc1LXfMcZktG+IwpuXmnK8qgP3n7RGzXzmjYkAXe8195/66WwkIRnIcJcct6
LrW9IMN9tfSvl0PrBpKH/bLmwLLDY2XeM2UhB7zfZa5h7/G6P81cxBXK7//x8L2LQZItuKaNcrWF
JYCC3JqtU7TZ7mwnwtE7vRa41FDBYTRxgAaibuQj443vHC45DFymLoS81z+YYOaMJn0xeDmwSeyq
uA2/GVr8GxRl2tslE6k55nJYwerEK6MkYBL1zM79AkPW3MUDFs5nW/xTikW215lkQCX0GJ4y0w16
5LIQjAN8TSBkcyXfIGl6KVxHjGcST/41MkbJ/AFPraP4xjuGmh6hTXnTUVQuZ6B3BpuCbIZ5sqE0
Mh+r7sJ6haJSHV4ek1u6nXW2okIGyt0QfZ2S4TAunjcQLVWai7yQlyd+gmkSPx9vKqnKk1ZzXvyb
fXOs+gIBhWu6kD9c3IM4hidiF7p9Y7yENG0RU7/9UfrwwuofwGslnO5ONND8qweFNuxylArTilID
CJJgqJgs0zC3CxUCIGMnb7xquzbzXwaro9hzCtEKz1UhoM+dhXQ8CiZLwh56HDKBP9F+C/bY+8I/
qEaZON9L6ODD4uFrkwbwZ/gFvWJwb/nc3i4Up2ZDLY0PAbiD2zNy6PkosL9K6zMEUDS5qDBsQ8WB
7AKoVJuH0uJ1RcSFAbtx4PYBHuz/gFY1uClgAJb8ccbmBtTFRcL8gVGxbjeaw+N6se5mMCHniQ8h
qNuipJqY0Z23NU5gPWtCBmxophCSJnwMO5C5jM0Bq811uhAn1QV/YB9/ciu3ynsonj/7Gb+AUR1W
meQqOwbuLYNNal9hQfhiVAjg7gkqTxmb+i32+40NJNy5TIsmG/xk/o33ynRdnpsi5Nx+D7i1d27r
RC4fAO5w7POQBQouapznjAAL2kLO82KAonR4tytu0C7ymt5cp7O7eu5hw7nGnQqK08sTrjrT8tpg
JoDNxhIQxBRZZwdExhQ0wGASsJbxV1EBUqviWYEIFdIEvEN2H6RyfIukm964Y4goqUZCiViDgR06
MfvzXQACAKJgogFJU/ynrF/tSSi/c4GCgbGu2E0M/QhWwwsiVEPEggcx7PLpNwPDH0iMOIzpvZPn
sOTBzFYd0h+PC2xCHjhVKS7SkHvXe7/Pw29nqx/nOW6w4td3JR4LhhUChxguiE0/Tjc7+gHjX27A
5JqQTAGRICyd6kz5CEj8gpxNRoPcrt7q+lkuum37lwCfD3NSxHuKeOuNik1H6DOvRHu08KGUQaBN
ugUPndBSoEz2RWPO3GJmfyDAu1T7WDN//mYEPDS0prYqW4kStIuOqUdnsw0Y5wv/aif+zVWbA7e3
FK4oPgtVWuSzSun/4TUDxbrZh0waO1lWR/UIEwPBy9ycLh7dIwfFI5adphUAFX8Q3RvcBhYUqvX5
Nzna1B/4tDJ86wKQoG1Jk1qEnAsPRCetO6Ko0/gQPbjIuQUrzSfqeJGS0QjfAGUFB7dOx2c3d+zs
URpwUIGEtN8oVIKydejWDpUd9tY7xGN4nig+uALgMcWJzq+gbMb5j6WtLsCKiYigRI/iL+mJwVxA
mZ8Qq4VsobFGL7XAkBMXEPXBZEtygDITCWd5CnaLC+IDaWTWLXkHfM+MZ/T5zNOPDdyrYJXAlFdc
dm+GaMzMVDeeBo5vux5X47q1xN83UBhIVxvQuc1CqBR0n+aqXWTPA59x3M3CaT3c8tiJYEvoAXMx
6iZOlVTwx+SCBrNdGltxtkUCVmJAjMweptocDUgae2GaODpqKVps4cSGfHxVzIQdgVJI8bJbMs4/
7FlkVHympX6DDGPczRXrv4Y50pw1L9q06yFySa4/gOgMWwksFVuQFpIjZCGewnxAUE19vIIy8c2J
i0CHpTSJXBbS35C7DicFq/FjY3lPJwyMlj38nobg3nJjCgGPdSrl6dOupnaGlANmKP4ywHvooQq7
kZmcmx26DsqNOyMvhmUBsSpg6YyoRJQ9bHx0ZIJpCf/YcgVPlasGpGEcV1m8YqhYgvrjxYWtFoQM
CBOwxakX4mmOUKZ+RKEMk5Mi/fUnnMh2YjUO0hK8QNuPiVuoq6qwOpgOeBmE0kBktBuRWMyYmZsE
Gk1cVF5cUga1UIb41lB5YyOgG7Cw9KQ4IhLXfyYkNrgQg1qQY5SYHPhMRFEyNKceFRk4f3ND+/fE
GoTuqQTxIGssI36DveZ8/NHjHOxnZ8BIjVaakw1dv2RzpPYnNbe64/dwpoLqodl0+D02dzoHLpQS
czNEVKJ0ghmbYD/5B1ot33EbRIfJX1hyelB9vc/CDer4y5porAhAgRIwGp7AmAPAB/0RHZ9w7dRf
Wn6mt3/F96t1a54ONwPf2yv+cL7mZs5HXOshkwTAXAW1+glxxBa1H+e7fJ+qCs7l2qOtGf9erIdz
dtKu0rV73uTfCcKF4toeIeq8MctMwwf+/8DZhW8gkDBvLXGFq4eHE+rY2spKBv/S4bJKFhc+t1Fl
4hmx5cFskx99/VgEBZI1B7M6cyKK2kjWKBDQJY7IryA5wNVGgND5WgAHgsrz8vr6eHC6+VjaAjnQ
lSKj5UaLFgwd0PWivUOifJkaW2oKGupN9LtPvlt/uDIgp+1fTK/5TqVXhRwU9gBMwvBN81h5w7nC
DsVD3/v1TnwV+CP6pf2EtsEqLfbx3fh5fcmzxWw/UJGmR8o/fhgrLHrbfbEcXCIosQHitgapHXDJ
myff/SLa6BO6Sv36r1jWCzhFIGmb2TEmwNvTnXf4WWvgPCF45Mvqzu9jthRlZwjWpS38JQZU9/2k
bxr9hn6s2sd0xoAlEe0s0C6spWTJEtWkBTu+MJcwgOvIglplIEPBzGTL4mKTgm0kfxX1Lt4h0R5A
A0VvfB3fDmZ1P5xhOQmB1JDrmsmyDZz9Wf4b91L6LeP8mdED7dFQrt6rco93PCkZ4hae3HCZiFAi
GA5N5PxbPE/gLKOw5fMqUXd/mXj02e/JW1R1koBp4B5Qr44h4y5gR/+KZ57R9NRZuBTQkAT3pRe/
wh69kMcIretQywXjyxMgkIdoNk2K+z8wP65Ec7AEIazMG/saet7AT4EjTl2LwidZcxH0My7BTTmg
q1pWxX6M55SBVcg2kPaquqXQpszSYHA60ea9RamlUILvGBaIwm/2rR716+yOnGv8Y/bKP0pgx/Kl
3OyP85ryOqE9r5iB2QCUEIYy9VosG5fuJNX3gHivHdySw9NTfTlEf4QpwSXKXT31qQmTpbJApsXt
jJ0idAQgOhbM/mFtp+Jq5tNIG9t8ob6xDSqv7fIfvE7Y9FP5BPTfWfC25WDY4jZerkEaqof7BlFv
IA9bDUDlBL7jg4LbMJdTh3kuZ8J3/YJr0mA9cyXm9ufF1AHUDGp2PxfvoQDseGKJMNJw0RLCPg6Q
xlZ3kQoNwdLHgfzRp9+QA0fVBe4dmGE4sIslWlD1Lq3xKka1ygl45DdK3nPd5a5kgd5YD6iAC4gk
4FLpMT+2azy/X4suTANj+9zgJrp6Q0/7F5uOcXk+d7PthFVM5+mD65PdORpHWNiX5mIcMBt43wG3
ZMFrB/Sa1JUgIKyfhuXkKdfkA1cMfBdFO6URa3uF/cCLhuWisCIduB3JRuDGpgSKg87wpmcd39EJ
uHVup3gcmAH7uKkWoJosjpy67pvtzWhE3Kb4gk0H6CysfQoftNnbNChgcHxx/Tz/P7V4I3QWHtFm
igPrhc5fZXpPAKHwN5J7g3b9ywzUfYr88ahdmgmCgBHKcI+J9F+6zcsL6DTVPDljOcTJZRPCOn+p
xypxHjxWXJDtyPhNL5wCOCcdaiaxTDL24wkwZT3L3WeOX5XzXJcInCa8iO/yhiWx4xSt8E+R7L7a
Fzm+dfPZby4ttfW4y0CSYJBJgLdAiABYYS2vgLp7Yx3LIYho2QTcwwzyM/Y6SKbgzXxc3ddpaVc/
xZVUx30/OlTZ8ZGBQHKakGvmgAboj75vJkRL83jciFXrP+AjJBTT6Yq5HYzawu5l7/Ha9ONGrBed
di9y+L3TcorWMVc3B/pdz74p1DkgOH+gJNPscdpJXDnQ9AyvQwLPJfXxha+4/eY/4R5xBjCqSMHj
akvucEU1fwsGM9hFYp8j4ShloLY65w/F4xjEP0Zea0xMsj/0TdxZWRBz4dxS+qyLtpid29wuwxAE
ssbaUSJ4JtuNwrn4kXAXqNZNv+iRI/xUsc3HYsiQ2WZ2NJNuLijB4yuK0G3anQD14gP+yadleMUW
+k7RxrgUYXb689Ssbn4QttmOnDLiywLAqqxcI0o3hXBmbFrcjT/TY7ms8aJLcQnvyTV7G1PgBoCF
juuzOuDrQw/oi48r8xvIsFq2kjwPCG/OxJsx3irS/cdWX0garUKVU3JSvIGsW2kdCESzzuZPanK4
xCnzOyn/Z6h7ypWZuRFGTiYG5TP+dlv+6/+gpPS4GWRoUc21zPXDX5geH8cuF7DxRoVNF8U2KY4d
kmq13D26xbPELmDd7/Dcnh00D7Kgm2huRAZn2qKyMb/TgCVY2bBon4eOCqEppo4NSKz+A2HnJ/b1
TYeB1uYDHdRGfJ8Ruz+NA/ymId4nHxfck0J0z4LVrrq+jmTLGzYxmDXzBiCWD+TB1BaZPFK6x2Eq
M1P7MqF906+Il8xNMKEUl3DDQQJo2uLKNqhOPmczCkcNj25U92z4eIF0RT0yPmn9vNs1kG4Gu9sO
mxeNTI8pYyIyA318Ajh5b6sMiWt7MRhZzj6LO0P3Tts3eJH1Ls/qBTgAA/cub4zUIXM+0S+NuSjq
kJ3/huKNCQb4BtgNHb60//eaJuzaXt1CA4AtIF7UTJgLxSlW/rFZ23H1Kba0idS9LR8XNst0pmlY
61Al+KDqXKQ46yABzSB/+eDAY8242pOPT9Cpe+30jwMQB6o/qNsEr9Xrd7asxwlaqVJP6zdYGgif
PQIQPBEHyK1T/c9EG4HNG1M1vMZutEz161Tzl6Q/evBe+lhmSv86XaiDqxTrktUQv89PYJQEqfgS
N87JE44JKHR1JjXj4/vRn7ldwbU1zaV1j8S/mLUwPMLYYHXBG8LDpqPUt+GTDA5QU2sNG6GABTHn
PYMU5TOfbkQplgR1Kfj4ga3BA+dRn5sUT3rujSutPXhnuh3sbOYirMQzGsc5VvSg/hNID070Fk34
WhrmyHfWzaFAh3nmBhPW3F+tE0KOj0KeucyUBaeNq/mw37WfwmUQw7R3ZTSqVVDyv4D+Yw+0ksc3
7mUOwQlN+SD9QDmLhRdl7fPWOxW8iMHk28ne5+mBSKVPXOlwD3wvtcKTFiCwmHn1aLMwxIooN+av
OMi4fp4L/VbKP2BezUHFewdb4DiQlw/3oOvYSEp4MADRRdiwGgulw2djY/wQ70rRSE43td06izf8
5Jl4z/ttZPr559IdZZyest+nulw8XAMPIxMxBK+f6WXKNr2Z4spTaHO/p5vNrdf96nAwfoTuwhfn
enpA8kt1j9myOj1Z+k/U3IzBmDB+/hjnaPNOv5vQjHFkmKzYs6DWljSADRfxND6SVopht8mfOP7r
RGRYNCDRNAtL2p9U5kfkVOGCbr1wqkD/8MK5l+LNo00WyeNDqeao3fqtEx94YcePiFCfHC0h2jY8
BhFKzVX1J0XwzaKA+1d/y7z48Z8+3kQQ4OooYbFGvvrUe2PJhOJet+PnFRyPqLAOzuRL9iRMtdqb
Lq5MD6gkSpr5Yp3hrB25chTUO6xRtLU8hvpni04PUerIIKchGJJwRw515W/AHwylGmZ+mvXYwMm0
iVocA+X22Jj2UuId5/vZXlLOItG/dYAEdJOMu+hxA59X60NLQOubhdQ5ahxqz6CvThA+KgafxsMy
8t1iyupqDuIryNvly1hqBlY1rGZGbFyGcA0qu6Ck5P+ZxtZ5SU5mKMLGGVd6TcsVO82Zbr98Hc1i
3Qzuuwq0f3+1Zi2zL2yI0eDDrsPHP9dPtXwZhnWOq8tJ+9P+1V+cA1BysdfYogkpvoWIQNStVqZO
Xfyq8l+dfcvJPo6+nuW/RcTIsyPkQWd8E0GxtJsI57SgfjrmVgp6ptPWE3Yjrxj8CodKoko+26fo
NBsSsRzWb+H5Mzygd3jjaUHlP9wZtKc9o9xMcDSoGKzqu7DjiTcuZ7aDDAhlj6KfGccBmfhgvhAb
iEoOBeaMX4jsK8v0awzP8GTt+6+y2r3whsLjAQU3fqR5Nb9zMFdho/uU2s9bhJQ28kBbUwJdEDrH
ZPyh88zRBs52GKYm5sTR6COsvACyPYS+5Wvx7BbksErOBaoBszPWq2wLkOnpKl8rpbPLI6+qgUhO
v8lYnlm+4bc3GgcsotDPdXj6i2gqrqgmeHyQ5w+os7FUKd38oJQ0yBAkCPLEI6OO1pPzKgBSTixa
WHx8BYUMFlk6B4iRA0GStuLKE+th/tFVdrxnVNvHD+uyglzdHxrVZYHiHPgSl2n2PZjMm62ByR6Y
FvqvCt4AiKPm65pdUVt/rOf+I3w/y22L+KKF25niUbyGjiLe64WG3QPEVQxF4dExrsPM2caZ9Xmm
onlhXs4fDvCCsSH/x6/42C/4UMB3GyK8/5Sg1bhGp4YKSgRHGX8R6l7hMUP11qJwGzFb6tfZlwJx
jVmgxQoF08sn9vxZ3ylJh08wQzbDz39hIi8HxK4gkOIy+qrtK52xYZ2whmTGo0zSMyf9eTG8DIkx
FIttC+PwRn+wKCHskU1l6zi78tdmuw7QDNZo6tavsFtSYy81jLXTzRP/WHM5pSSzstHKgTwwTWBd
fXU/pmZnq5PQ7KolJXG1vT1s6NSMFoL2j8eSfAmu/SBLpLTzj1P8wzzTQND+KQjg+B/pSuAJ5/7T
yVH2zGkpZ4sS3E7bpipg7Lh/vvYzFAlLef1kQL/t5iYa6Y+n2bMBRwVEPIhAcHjI8KjZIkfBQXgH
Xsp8f4NIz3nh9Ot1S3JVTexUfPNfYxfMdVsPQhsA56q19UvnI21eNcc4guc9Z9y0ZNhYgIFSq/mG
jNvAFwPbE2OUQnQSBDSpa0JLCox0kyjEgayJ27vrcJlZihMTBm8xqFsJMoEX3F/QfNUzMENBh6Bu
MqzZebHZ+oHN1Zxt+U2NuWlrW7hAi4rxl9UwvOLIqkHJXV2YYzyPn0NHInSbneSGu41A2IYz5AWv
B+aKXUpUqJZhzNV+sq9AhZBiU6bN03MOhUVw+tw2YDTYhl/gW4x+lHSAJ4Eudr/qfDlxmRmPQTtC
hvQnshetKR6l7pNsa6J2QSgm893C8mFdf+vMeZi4xGSGeh3R7Ahf5spJv+Xm5SN46v6rC8S7cE2T
kA6t0xyW8jvBuz+Ed0dahou5tZaTkANd2M7d0gjouEQk1UsIjVVzYII1g+AHyfT+UtzZj0TEL/OZ
c3XPTsC1jyMlcVK7qrDhUohRo8y8FyT3Dz5sxIMAmUKCbH2JQQnBdssu2TwBvRUKMAdBLxvmdcd2
MyNlZdH41Q/xHh+3hrWI4GNWLTN8q7DDjcE6+mNC+HiG7cPSAAskIgbyijplsGhfuPA8AIaqIPEB
JXgxy45fDMmVEHimWXglXx5JGEvIEc7q6u18bCFs2zAhI5aJ62QqsRAuOgg3CeI2G6awxm1xJhuG
zl/HNl5oLOzysGvua5tTChI3i/jhymEZw0NG20u5sm1Er0SKDpjEYcLQNNC2SdgUU9bMOQsx9Odf
YqoGUgodl/OTo+EOUimdxGhbdJhfsAGixYy9Uf4Sqmfh79nFO7X8fou7PPru6tsM6Uv+Dx2E6r3C
7BFW9CbGSuYMpb7emrJVU5ewIq/589BHi7r/FjWEJ9ZyGgN/XLStNRtM2/IBYvf5hcvEW12ls4Wc
SXMoG+ACquELwlq2sS8h86HmKNwJECQUW12rK42h1+g1y9iwcDScy2tO+aF1hXaXEMlSDcFL+ktR
f5r40M8cU7l/8LqL/RLndnNvjF8zR9oOWkhtC4kSVsOy8OQ3JEgdV64kXjxx0+ox7H0jsD/Ff830
IBZ4agzfGOEmDK6xzbBeNLrltar/RSMtofOMETsTs7H+PLCr2JYNZiMDUc5BipBQhGeGgpcgk4k/
dawfW1RmuB3UpdviUWO+rw2cFRWW7biwBexbPBxzq5gCLtmpjEUrvBfp8OPoWMCQpNSR1mhjuX1j
5pLLjAwMivYE9+UtjB54PSXr9d/jxSt0Ks2DE9Y2G3gZabPlZDDV9QvHNHwhedB3XHfNv0nZC2Gt
3PBNVbj1wM2vzucHvvF2GZQvnUMFcAoL1Ws5W30QNDZrdrHWBkO56KnQIEqUtwwnBoheWNV2ym34
fsJ6oZIgKFyHQsiIB0kRUpL3QQjqf536JfOVR9I+TcEXXl/v6qA9f7SaMHkY8p+vmHJm1nHTwQtm
WoLsb1iUcMvQaZp+QVABHi4vu9mm6Of5Hq6Erxj4LR9dW7FgLDm+FiAtCCeCCDsTyyYNOlswJ4ld
uQc0BpHqVvyj9Ic9BpXpSMEtNt7jTIVc/VBmiCVmzulBrriBf4x6XZDaGP+mBw6piqhSmbEy98Kr
DyC35e32hQlkOf4a/emh+dmO9A/1kIv3Am6kDhvTHh7H5HmXnvckp4g5VuNvdiU9iLqC+dS3//lH
YUHEY0umu8TlgT4BJ2tl9xkvcYPIuf3ppRXNpORVzWImwCDeNaVP2o2wmaiACBu/xScZDzdIXyyA
EWLSv8pXJuPsN7elza3KhuMeYHs8rKrDxpr20k5EWNDmTy2TcubLOXKhQLpCR9KwRq3mRcVsW579
wkrp4dXTfszhplYXxoh1HRrlDljg0dj9cpJDTE5xgBsyvh7TjBa2Y+SMCO1sRrxwl/+fu/bXvoH0
gk3vUw7UCrmnV7KbO0RYAYTImlmMk2Zume04RHeK7pihyDR6mcys5N9sPYV68Wi7X7ZORc4cFu0g
S91J23KtQqdpma9E6OFObL4k4DTlIKWjecO6gCS3rJulmqBQuGXbV4C4MnFmOB+aFsMjbWlgokom
2q+GBNEj8caco9u2aP/7c1pZGYiFPWLTTF72WaHrnPfw67Zm7EflQttm2bp8H36xNOdGbmQ+5XEQ
nWyyQujPnejLEKq9EjIG+ccAgoalNIi7PAXad0yvTXknu1IJ09qJMX5SnG71WBkXhFtxg7KbXJBz
VXgtQRBPWMAYOoOH27RNGiC+5MprFVrqtg2ih0fIARAGHMTDa8qE+ER+jnfxAqX+jVwU1W8xyCcY
Ky+WPf52lVNRPpO30mEiCyOx7r65JR7VnnsAdlGNuHaKjinoGaTGl351huyIXqE1pD9vjeSet/hb
w+oCYTWLL1FBWpCjfMIJHkCc90E9aMnaFHfwODfPEH3D69ZsipUIWbS8zda+lNzLImghUmJnCQfn
rzgXyd5QjgqgZwWHYhFnB0J4EuHajD4mKVp66/VfHEt+UErXv91wfaZfbxH0Yxllhxh5aLZ5cTx1
J+hX1J/YNCnwj2HWMNBm3lDQ+AdEqdBnghApTsQZwegkR8U/hc6wTKgKMh9uzsvFNpDBcQqu7MMs
lHiHMM5D3gL+IRJSGH0rZidF+erWBYg3riTkiPA6kq/yu4bMmcDfcB4//DsQTRtUkInrh/GBg7Kz
fVg9LRyjD1K4/xHed5fVKbqiMr9JcyAIMB6uanYoQgKwhiUjCFd8/+gmKd1fCYeq6SB/e+6qByxP
+tK5PSynthrnAoZg2VdGr/3Bf3fHChC7qdimx+QhP7VtK8yXtC4xYuovXUHMMH/dy6XC3JbVLEeW
Iv6Du8Y9RDPgNe8ZPZFLSEs8XjEHkT0hCbOn2+1oV7D5fxCbdsSr+VFwtFrNj2ZL6Eu2DZbmNmUK
Zk/ZfIeaq8RYm/LRgmcY42g35QJ0ohVpS8LPtNIlBvijSHNDugmKrRirSMZC/ExdraorqmAVTQrO
4HbPoSK0wXNlYOhPpUMWBY5Fz4V5ohbu5j49J+/7gPV/A8C1ktdp+5XwC461bavoI1eF7mSr32ah
uypEW0zRCU6DBEP1mlmJjeVuydG506iKRvuY+xE8l3SV4GmqWkNvozDNXZ4a6tPH2jV2OrapMNsq
j0SoSIU9RHFPQ5XCd+TLmO03QXOsk3itybR8r3kbqCcT8tKbym78rB43oZifBJcIFR69L2yy++M9
L/Ed942rcYWjRRX8YkmhCJs3ELSpgBnqPPAF8ZJ/y2w1XpQ5Z5K6Ur1P0P6Kr32EEem/arbVyBV6
Yv+yeGUMSexaDYlIxB6kPJX1vjo1BMEdsZ5XXjsFdyTGKDltOi7uRK4BIKIp9saNlNntBcUCWVyr
vI1c6HKz7BxTFKXRkfdXdwv8DZpttzN9GmTwLm9JpoTKWODlzN7L/nXFz626ka6DoRNqcU/bGm9X
6LyBxAi8zqkz59K9g41+KiayhcfqJkZBq+zPh6cWvi7ZJVqoC/aKyjSPKld3BRIRJbjizFUZLc6+
xmglegV0Lcy/d1RuUbZ6RMtpnXT1V/XzYiSfRX9ygx3a9dHddQJJaFFI7lkX8V//FXGzuwNJQj00
NYeqs8k2KbGwk5sMGQ3ckzhoUKbhB7MlahDZLaJ7HS0O5PZvcFo6Vt+oD81skRpHpd4QNfMQj2/h
nFKxgVFTV7wz1Etcaw5U1rd56VGYltRTq0FbMc2gvuReeVaL6oeyjXwQiDBrm2QEWNzo2MQz6+Iw
ji6BOaNtTmg+V4dLKEdJv/52cOAxtwWdCB3FPFq/jFBL+LjPn4eMKczjjK9AhqQ+cg+fFd+um7rS
rcoR+WJ70G0Pn/1n1ScBPS39ujqVavYvtPEZttr/Xo/1qUAnS8n8bLkm/B2nC1Z/s7VCfhEKCKZ2
WC7a8bosl319zqA4MmeDAogukZAL5up7eQgwZEIWbGmG/VypUHxp8RfQOKdep7V7xCkauO4ZrS7t
cq8sXzH9s/3LMUkYA97CN6Xxxw+SeyuB54hG4/wJ9Puwp/kH4g65jcFyuLGzBKjRgYnPAdJ66Nxl
jnzJLXWbXYrRtAQBloAW5mPYrzh9zKriyK6Qf6A7GaBgwv5S1gOMEukct1txUQfaWSrp/hUmYg2e
XETFENSCDwY/rkMJfZQy7j+BE5SIpjJdkbqIT7kCe0bGToPJqfsyvCWuUwQ8VYu8XL6gvnzAEf0e
EmhKXzW5bwh3XJqe47YzD+m6qFbdI9CAU0dXpU1inIi38pk8aK59Eh0htO3raPGiMpnZZhi3LqCO
6tM4Wz2bVb9x+fBgqbS7XxDYZgwJjtGEgN5FYSoVv6fQ2tIxJrvDmJcGEp+so4+rv211kepr8Y+s
gfcfFxcdvQnufUL4Pv6SADsQN4OPAD6mxf1xauDbhZzf/+g7WOaEgogWUTPzMucUuLouZmII3ytG
5YvjDP5tsOS14O49hqBNAlcN+E9F9b1Tjlx50i/MzOLclpuSx9N+PIzhtNp74DUdKMVccblY833s
H2t2hU+eHdwf2nTiAMS/D6HoqD1Ck9p18N+np0Ryo93SQGEBONexyFnLjFVP6Y0Ajw/xN+8lEI7X
Txc7vbS40OGTTeYV8oJwEKWBDmoRJMU5gr4AQif+EL0LJ2graA4C9zMpKgb8sy58A/R3zHXghTEO
AJM3GKnb4sDMf5NnCz12hmKtCNDYAYxhXRJWKWvLGgsDghDesi+WiwGoVvb4JpieqiQBgnA+6v0r
PAsN7QyBGvJphAh1jJrQxQGIer6jnbeLL1VClIdtnDURTThFH7TeUFPBaF4czhY3fHpoKI6s91n/
uI9LslCOGeAiBREUYeJylpK6HnZZUDQWqDTjcRuT+qxelFij6Q7+kzXDPl8nup4rnE2Ldri4fu4x
1sYf3AYIETnITG3AWa/wObyUOa9H2tvEkwlEQj709YeuFy00E0/YYwTrIFPPobPW9tJXBDAUVDc4
aU5dPODU+wcnS5+DgL0YXXHEI4VOR/8Mmgha1UoYSrt1soi6DchyE1nTeRz7Tb8fBgASCqEpLwaX
fXg7mAlmzMboYYP324tqrErsz78Pgyqf/M03+vw5askQhTko8LDjilX1qVDLFsWM+geuO+ScvnEG
DkePPyqVoBOBg0xoTfrkroLhy45sGbqRKys/MTz9HbxPQ4p5inknhhHnLzbVHJd01iY2CAskLdjw
xCas5yDBvYx6aqoZMHMwqwXV12DZKhZ5c3OjHEiONJH/fr++HswTDAXMERBAd8k1BMTBGmZ6YZgX
eLF44WSroJd0TA9AIeZKQLdKaGvJvMDBpk2inOJIX2NWodvDD2bQoPSZS44v7klT+aeiIQk59ZuT
OpU2FHdxirLpgLMgdU8WL18A0Q2oIbzAILtkmwFwh3ySriN5iJ7KKX4x+xr9lNYatiL5gnNO3Jy5
c4Gjgpveit5tqlBYmoxlgSbfK2UD1sQm6iwVqaTbJw75tHsRy2Jp+xCnqGluHhxhDGn+F/2vInmr
tE5zeNADC6ySnf7ti69DYeDB70kHsio7EuTcGeP1Gh649fn4OZBsr4R8OWqNEbVlciWnyVZzX8xt
ijWsYzhZJO9/8v8A9bdnb2P2ghmVR/H7FiztF0cfyuZ3Hti/HZx1m3uKaSEjwNor8AEi2+ZUzqPC
rv5qQE0kXrQ/CFGn+jp9fUcmPke8TltdYofSLXdm4TY4QeBmYsV/YLMMFc3LiT/vQgr3ON/BptNt
MAvysjKygkK2hrSRQNYZ7EJUgCEhEpWiXhlT5VSOijMovtQg+Ka5dTnmgQC1C7ZVzSJFkpeSpM3N
AkWrWCZbYe5OzjyVwxyH419zJYJnwDVZSHog7rF94roHiHu4quKL/Ya3r+TYONh15n6O2EWZP9Cl
4LM0/mP3xivpKAm3ZuD9E7Hh/EfYme22rW1r+lUO9nUJxb4p1KkLkaJI9ZIlS/YN4Zad2Hcin74+
5tysJAsJNpC9kjg2RU7OOcY//uZ+C8cbdRL7ikgMjmU+iYyvjCXfBYvHGZsdoUA8BSAGdoPQWPhE
apBSUHojoWPU6qGFnSB0UhC9k34IhykDUgj3oKncX9pRni4zw/YqtAdWNqp6rNcd8SXIXUAdKiaq
Ni25QcUZEOJtKb7DfoH2MgbfiqbkL5DX9p0Xvl2IvVVdeDf7qYhoOpcRRQCHfFLmLSTTrq/foO96
hicvp+WElYzlK831d7GMniIK7oRDZR45wnnWvwFMmsFWl1bZwuZfdcMZsYe8IL4HTFxFCaShSyd4
eD7lV8GpLZzZucTfmk5GXeWzNW99Bf6/5NjrsxUf1vZPd5yHnkQozbwD+P01NoNOvgnWEOGF2ay8
6BwSmG5heyNtlMzRVEZdTk6hVw4M2J4I5OTQVRnNIn78mKDdgcnslMENZoOlWoKK1KMlXZeLmS3s
AExXygXfo/zEvImbsPCQTrRHAacZ5CW4btH6mFR5LqAIZfFxhh6lthUYey8+Jmrr6GYe8Makx/x+
/XGGRTvADdxichxd7/P3bedJXxFzmWfe8Fdyt7vHmcc4yZOdZD9LFvU14FKcmFGDOd/iOgObYbBG
J1KO+CBbKFN8oESHclZYDccIZz/IwtJLOEWDe0KwBdet46dB2YoQw5mE3i+16s2wq2Rsk9pQW8vM
Cx/eePDB51H4ewLjL7xowdXXvKsAONsehhEXRM+drKY6SwSnOvtMLaA5fYzJ2iQ7GwNR+467X+1C
XkyHNTOc+wPzCKt61TB3QMh3CJffIgeLCFmcnFN80iv5BI5EDrryOawGPNbICCNw66NMv4jPDWqH
vZleJyxd7he/rRSL/OXm/QRzGm/c3B1lr6CuC1deT4gTlLBq96i2xPBIstPTkL/AK6ateCMcSCVp
SsE/AoP2dbv1/FXPuxnMk3d2QA1Lv9tjLw+HhsnqOy8BUam8ncZ9yScHimLKDXUznQ8nuV74sMaQ
0TOsmQ8rLOunbuyVNqLCZxgpxkWmbflq9UNaWO/CooTagBUx4x2721M0UttIeMePXivte9NmHj5L
N7TdsJZoy1RYOmfmBEzeiZCwmVWLQGn8nX8JsP5mrOz5l+jbxCjjg5qYFXH3SpjJCBVM+OhrunUI
ZNgFwvO6wgMwyGWFRHKSZavyMPO8Zja2uf7zDPlY7oDMyK5sOPI6e1GTDfE47auG1ZvqkII5EsdA
Xh/W0RRN+5EjChUuIlMMmtjGV9wFPNKiqY69kUXWTmasEAxchilETBzF0hZeMcpDFsO9xV8xPt+l
7wxW6kD1yLE4zAm37CKSiucjs7IwZGTKcW8/Wkt6G5XTsEp5od7CDf7dADNqRyNkUVDOtbc7ZsyT
GwbklQJM+PluXlV1PbYXkxOl0c/cah+DHoAWW8o3HtQZWFGQR3uF9HPm5EzkZhZVz5xQnbu+DfDZ
6ZciPq7uHmmiV7n94f6GtpPxw4IdfZRtgywBB2jdF3Fuc4TKJFybc9PC4vANhjq6V277AUe8aoPZ
CSw6unRUpv7+ztIa2ZkPHKrURA8Ecgr+TelS6t4es5U0MqHAUot4YhBkYr2KZ7wYcfnFXM7fthSF
1F2k95XYb+VrKmNyySh9ZqXH+aZhIYjtLCd+uS3gyOmaW2Lfy19cZi4va3HjNEG8uGGPZqY3z11T
2hk7qno8Nmlckifqsq49hsrCN56CKoIJeSmbA/OagS75cagmg7P9PROcmY75xkoMn2cRObDMMdtJ
8ciBWOGbt3/YjsgA62ZG1FVpDHfLYfaDdx1RlnwzGA53oqLhIjp3BFMqAYJXQuNGWAMN9J+bbkuG
M3TPfo6H+6S+VL/k59Qb/UX4lu0MCFDJnOlBtxzZoedkLHcO9QKDlwiB/xoCA9GsIRN9EGCIHQEI
L7SBwMbXRrdW4aKntssXFGPD4wKvyZNeK/2Z4ycNbIWQ28qCOtERiZ0ccLegE9I4akifgHmj0DBJ
qLumhEkFZe0ylOz+GURa35fYUXDHvQJR5LJAyI7/fOjIqEtByeYPBzKXbjc3ti0R+AVuLMKsxkXb
qD9Dn1+r+0RwAX3AxgmNHFvXlo54rjGNlAwshVYBM6H6oH4KyXYC9n2HjdF+6pgj80pTsLiyZaWf
rXv0rXGa80OXXykkUp38+4oAe45RChFr9gGS1RmX3HiSnyjkzRGB+1zwb3J7rFo37hafkJf2Ceya
CaXv28tIKh0xJ8YOQJkzt/vqvnwLn2aZgHMiIubmSzesRIws9ReMqbOVb63vl/zxzMA95rm9oKCK
Pph00XwFKOZrdPzL9r25v1PR0NPyzPJ1JTyDsIh3evg35SaFJ0RhMtwCJkuge4HdU+pgOiUQEAAc
DXk5bG1pp29CTMxTXCd3wgnlKI0x5Unnu8OR/A1WuWSxKRozpsCosRzoVhxrWCeyTau1h+Gz0p6K
8E2Flcy2FF5qym1GDWY7HaYzjBxIj+osRjtY6x+KcSffHYVsh30nY8Jh0TfW+TWj16PEopX3T4IK
f8VhQATXeJl+s31FbxCuvvWP2V5YrdnC9cvd3GvVhovz70sJ6jOdCR/x6BqaXYQnurg0udE5mS+D
axUXHBUhSBW2i0W4jhT1SzgKzUmIPRVwPyR6/Uy1NC3r78RhLOXjIoh2YMSD9QqPB0JWx65ECcSY
PG6WPVLuc268UODNYFI/cNYnvaDaEwLNXaWSvJMGZomPddcv84X6yeyrlvG1q3cxWwk1JXNV7FDB
rVjUDGRNCnyHNh45JnqeN0y+6WUpOukp18ZCoTpQ3mbdhvFFjdk3SUkmFzaZyNKstCOPgWnaRkyp
GreMMYc7WU7z6nYnSoqSQ7aJdYNxVOzRM6cEKfMVAJm7/qh+tms6WGEN49f+HpstbdF7WWFOtR3I
vbE5XVRExN4wcCzTl1EmwTngna8Y9newv6FaEntjD5Z0BC6X0IATUS3vE4NZGHkIL2xUspcZe3MD
bzvFv5p+lDDGeGHi5QCO3a3MjGaIyscarirTZaxSkw21YrOhgCFpl1/znjsIhjCNCtiZ6ZBTcKV+
U5nfsryTJFcEPSvyhtLNq3RYxZcJfBQoTY4o6RMnO8qXgNFQ/p1+3CUn4yn3LJItD0rhmAcc2VPE
VmediZbqkILMxCOHjc1heJP3IeOSYRuwWxrfKucYdTtKgfAw6C8VNPPPvppCJbMtb6NBrDFOSz5T
X9xWA5ZFx+h1ZSpnDq9sUSpW9TYw2FahBT75REIwrmV2GFs2KRxYyvCp3HL/KMHNDlrh5vuJLQH1
4jvGihDRP8WC8W1Eq4GUXuXT2JZYbJv2wJTgDEcuQjWD3cKTzgBEDVauy5YRr9pgE7VH/FSggMR4
+qH1wUfV5VXAX8QC89Y/W+RZEbMLWJHkWTiKG29btK7ddhQ/cZzQPRCoYpmrQBSh0yhPFJ1QTFK6
sQW1LInyXeBFDuqgaD00O51NOR6WnD3m/SS+NHC6ogI3Jx79PApj9/4lJMd7saljxmw2cvYPBGQB
LQpeUhiaQw0MkUFcfazT37UEMhzvFQGn8isUoqL3mCn32lLrDmq3FaNkOqcg4atku0K+ZH3OTpGM
AqZAEOBx8ZxdE6yI+WS/zk1bhVyzaNVNTC6mDSwGknoVHCSMXACvmUzIotVs9TdCnD5lhikfdWhL
H9AN+3qhfDxmB4NBLYYkNJC8TuVNLLYmdgyh1ZRnAwlkHOy6EAm1W0E0ha7/OsGjjR09JTYuAfrW
VK/dwwU2M3RHJxQErChxAzbCQxTBtwGzsdVyXoVb+YtQp/xchvuRMR4p8zCGn7lfOtqPqZw+PHQ6
aaDoaejGuI1hnsW0TXRoZtg3Ee1tQdja8EWBBAAMrh9ZDYHESAw6QMd8CrkmhWba7TTebr7RZXic
gN9S+a2l7FMPDC+jaK9032o7UeGdGRnPB24+VhBwc1+Cd4rGesV2IEUvLU4kw01jV3GxzLpHhBkA
Pa0MfR6KDnhFCx+ftGk2hXTP2WTaszPYZSK5jAx9qsen0Txp2oo9Vl/FqwZP1szVz/6JmAoRHtMK
UvKK++2/0UtGV0aIAPAXA0WebbwTn46Q5TkDCl/Dg2jVFd66hc0wniG+v5smKO+iR040w/cYS3zD
6df49MXxKn6dHQhQyORdlT6wYAkYgCMLZuegvEcNl6Q3U7nqFECzeDniDUA2erFuTZ7sw1Yv8JBo
4YZn+c50z+GkVIhxJVgvsIAD+rnp/ue//vf/+78fj/8TfOWH/D4EefZfWUvaaJQ19X//R5T/81/F
//yx9/nf/9FUQ9YNRTJEUzVVTZZ0nb//eDtFWTB99f/KZqVe+lkcnNav/VG5EAQw4lqxSGEHczLX
k5HEn3+iJPzLT9Q0VdJxPBQFTTN//oll3iV5WRDLS5ar/KGXLg1MBlmheZLY+NrPrpqEgLvi1Xhv
70fdHnmDdpXz56tQxd+vwtQVQZd1UxNNQzN+vgq5yEZZKsPZEf36Gd0JMRVWe4y7nU/IwRHt+WyX
PT7k/lMpX1FxYgzQDCdUJhgwDM6q98Cj4J8iW75JLIstBJYIfnNgg/iqsMJR5B0nRuEzCqV1H51B
D0l9M19khMsyIZZ4FdLten/+UMp06355mKbOTVVUw5AVU9N+/lCRxuc005l/bFcSQAc57t1TB4P6
yLENRWQ/Y4K3HDHI0Obas5Ne/HZBLlPuYZFo4L1xINHx4RoZym1lDnMXpvPzSDQmiwGOwmKnOSgY
UNA16wFgoUnWs57SdknyFVGq6amv13/+PKL62+cxBFkWdUlVeEjij8/7j8XZ9oNepUFnHunYPQid
aT95ouAd+JbvO8kBbJ6qcs//+svP/f2l4OeasqpLpimYLNSf72PS1LnQDIHJCEFUrCltESBk2zeL
7C1gqr6Lbnz+qrT//GPl6V37+fEZkmAqsiEIiiCav37cNOz1pFAH/Rh6TBq1BwEdVn4hZ7f90t/D
0jNnttJ5OtHyL+rMGtddjm7fUR8bpBPRmRxqKkqpwU76gAhkREQNhT7+DNeE8RUTEcz8lA89p0H9
lwtXlH+5cEk2NG6WIsqKMD3HfzynwGh7JdB67RhuTAiT6YIdNdDX6S6cUj2OxbBO1mBQlrkQnpAI
5fJppJiGQ05o8I4ac244cOHyjZXhYP2Gmd0SajS8xSNPmPJZfKxGsL1mLrwycE3XM6YQmz/fe+33
XcmQJEUSJc1kW9K1Xz6CqAodF9RqxzE/ZreBKhk0GfAldmEI1Z4grfDYZhBjE3QjlggVsFknDX3j
swsk6wjlFIUouKiIsLl5J6nls+3nJHqhc7saY8CUeUppmPe3+0nA0vBl/Br7bdsfat8BodWCDXlp
9ZrJ57hPyyXkPBISsZRmzI69F8R0dU+JyBEC1vfnT65OO92vq05SJUVWDFljh/hlP25nWRrlY6Ud
heUtOYlE48y1ryjFbwlzxH4rgePe+m29ZExF8YWZIBO0l2xd2j0FEKqy+gWLKskjjlhfSOfWSTc8
wNQm9nHzcok+xku1TakiaCUZmPlIAIiWol2k5LNBuD5hpB9Ajv0djITdnz+a9Psmb/AiiZoqK4oo
SuYv+6EgZOU9k0LlOE3df2BhlUck0BgQdj3PeifITzABpZ741QWue4R0av5Rf7j5AXeVuHC08C/H
zl+v6JdjRxhStSOWVUFJwihk0YiH2QwTBLcPPAhyMrJSVg3CFaAzkk7heNPlYyNCbNlLLiED8hgW
/fkmif+y6+jcJEk1NEHQ1F93nWYkACDvCvXImItZ/Uh6GyQAPABAJAc7c5MNar1+UyB40CxmNghg
/nwF/3ZTdMGUdUk0dYlD+ZcVOASyJvjZTDmmOxNRPUQU28TA5FLTmuMVegg2vX13y3FDwGi1SjMH
Nr9bhe6w/POFyNN6+OVV+OeFiNMm8Y99TOl0QdbkQD3yRi4T7HYZ+7WWeFbafQJk9KTpeOsJwwEJ
djHPFbi4nsZRPthYDjn6VrI73IoByHco+YK9gmfC4FQgK8cHHDPTyuJ18P7nS1b1f3l9dVEUTEE0
FNFkD/v5msNypity1ahH4i4YwtUGQtfbzF/FGTLSK80wjS8EFpJ8ZAWk3SGSiuFMp10q8RnvJV/i
xtrQRk/06OU3bWnTA8e5NAV3xC23flV9CPE1g/Y6QP5hsLUOTupw1WaL5rwX7WbfXUW0UdEqnxxk
vXyb43ch3NLXO3TC6NiGt6BYM7Uzlq10zPSPB8NS9cYfdM2CuW4a7AEDQFWC+rPSMEgDyVMwPCvK
/YjnizLbzbAGDQ56JBC+vFBm0+eRpIcVhss7X2sSIvJI59AkowFrQoIktqP0jdmlx+zmQzIumDto
KJOIebOU6l3AQiWbfgw+mOCOjAybCRJMlS08g2A3IdUTE+tgigQdow6UFkK/xcA+JawJJi+hAfQ7
yxhS/rL+7DTm2ViDTtxChBJMxR06YhcVEnUgoKfgGU/T0Sswn7oCAMrh15vhqguoCy4jDhGfCYFO
SwvkxVig3t6bNMkMMJnsNi55dAAqDJ2IT6vkg+jE2OdvQDz1fUa+J5YIuOEjxZo3N2pXRIXQ15ZR
R29Fasc6/8rSGz7xuEolvReXKyz1Y2weKFj7U6MQSrkxP+JjiI/7Z7Z8Tr4ft6zHypeBB87awVGC
iN5t4P4uk+5dnF3iQ/hZ4S+lEabhYwi4CYK96uar+kt7nPccleO62cvXHt7AE/dOF+b0JHG79rkE
MBLltWtAWVbJ9kTqAi+1pC/wSZrskYTL/Z33yp9982vYfUnpCee3iXbtV9CocS6aPPEtFc0zzXL+
OqIvQPVlHkMd5u0iR/mI2xDdLeYoZGYx3rVHkfOaIxOX3kV1rPnYqdW2y6Z+V7Iz6YU8tXyJdB7z
lvSG8YG5ME17MreMOHVxFptMrYLMaS4KWCmmZeVKo0SBdlMDAdC5j2uZoHVXnFgZ8wyICgbO4GAm
Aeug8wTVks7jLmThLpUNXHBm6KAIMPuc9IavePidenBbcCSGR+2CQ6TIkCHQ+7UrSquh3PYmT5jg
bmSUmlfgCWI4gWb1L5XCDMPG4qeCbEurliyRCX8NXn9mK0J3g/+owWShJXTKhryeF3sZ74aQiLNV
jXG1SXAcuRzFyzg76EyHWn+FsUHXOoqCQ44frJjNGD3X5BCjKSzxGWiKNd7VcY6jG/sKyqqV1jm6
dg0YWkXzcdlAMF49FhPQAurDiO+iIV6erQZ7AR6+k/bjLlpiyJ4jsNq+dM/JzVfgZzOfJgDuCRI5
mDRlfLGlqTCyI89RxkQba+A5jhQBJDzg5ebE0ybAWyEDjneTLKpd8n5HJ3ZF7qR7ebqNVQCPqcZV
Nvz0oZnEvHvwMWiBEZRSaZGDI2QOoCbMDP671FcAkoMGj2IpMYWtxc/udVJKY7gvbRtMIGiVamy0
hi/RhA05eRT9qPtFogyy5bCGU1mj9djBrkht82uor7NuC2326fHdnLovTCS7VxWm46bYtq58mLBi
74KQm2+Vbwa016VXkXc/ugBEcYxW4NRBtl8CvQRXuV5lNyb8qjdi8ia9KZR//exWa9CL40MjrNWX
B5ALuJht1BjUoRVfSpJNpRCuwH/KYpWMGxkjQCrOc6evW8/HS5b8m4V/GuhE9b8UNMq/HD+moKqa
JtOpqeqPI/UfR6ac1EndaKXM2a29pWgutrgRlN1CBFRiv9hENVTmBfIqaEPlKqVnLPdM5vcVDATs
7maHhkni6iU86SNsoKZ498kHmytXMB8seLbBU+z2jOJ4kHt4KJ9QFfx6znmlQ54Y/lYK/Uu9+NOH
+QUM6cc+krsGTQpcQOK9teVjjrODvCpW6DZB1JuXP5/e4r8UHD/9wF/KQUXRxlZMuXvCUiP9kxjT
g3jTvvxDS5YgBsnfeKaYMJTOhhv8pWkTfwcLDH42LZspAIMY5i8ftmqbMg7bTD5SI8wwlv5iMl80
mD5aqmAV40cZH4L0hFfGdaJ0KPsQ4asa24p4SZLbn++DJP1eeNFuG4Jk6LIoGubUkP9jFY2FRh2j
ZNSgRH/PI0bguvA+2zE93kgeBiEJ3jvJ+S3CLZ4ODM/LyFFB2fZjs2fE/5eL+R11oAU0dJAUsBRJ
/1Ew/+NiKlWNBNnX1GNxK5ElkNHl+UtYAgCiqwe44hZ3e2yirhr29Xvs7iv8oKE6wryDeWRDcDH+
si5V4fd1YspUd2A6hqBJhjr9/T8uaaiSEa4ljUyK09JsQYodBCcoGVDmCBIefQy98XWzHpSknE/g
avjQKhaY4nj2VzjfV4v/+QJiTLWe2dBCgA4M6xXi/VePozJD3wd97Dw98RVdNX1FBCKLRIuJ3Kl9
2JCfyKNLd6iq2mW9xVWu2pPKuJrmRExVZOt5OE1tOS6B6/RYXnB80DPvFAPRA72jmiO/prZmMhlQ
84BdAgIoNvF7BtA5KcznANIu0CrU+IljsNDElZKt91D7sZDAlg+xPtpU3yaoETSEPBDiNORqHade
qK4xHybJKMCIfMLb3QG1lmh10uXOW0vR85S+oUuJBZt+XWe7RCdN+Ave3ASnoMZs7IZJgHGmnMX0
jYwgjM07Z2pzcRHRN+RflEv+X3jgRnQewWLzy1jgip9N5pRcRoxQOiAOGFLsToOXH1N7dWibkuJy
758pf3ycyeBQMS8eiBRxowJF1wQfdHDzk3WNswBQmr7iT2TMTVvCQEnB3EBFKxg7QGjPVzqpLNpq
0jyQG6ttsdaewaHRlrg9tpOxVlMvSWOOtT0WMI26NzDSU0lcXmqKbQ6byXtj8jD0QuSfUJ1e8KHu
KyqQg16tAf4470vQIsozmvCXEjs5D3euHLKBShCtN9n/6GTeUmOifYoPD1Q471V2uuMrgMtCyKDO
6jHDIOAUVh4upYCGusU/mmG0Oe5mbGImRs+LIbGy+xI6Ii/w5KdCojt6bWx9FYuvKcNlSTgaBPLR
ZnRVlgtSsFts0SNL5juMHsbzMbi/DuRCoBEWTmLFOsVqw6mFgxJijr8MUizJZGRxyEoeRGEzFprM
VdE4CWg7EUT761mLD6GnMr95LPCYwT6ClD0senB77QiNqk8JbjRnIuA5hCgHsF0JRS+BnonYXLM4
U4UC3pqnQzJ9jp6m+JwSt4kFsSRRPJdVGwtjsdhUGfCGPWC3TOPDKGyc8ghkJt9feKMhZ1XQjyA2
EXECoKpigJzTEHzpLN0ES3wbLgCczPt2mNJ2VrBeI/RjUBSghDKzKeflOzQ/IfOQAcFpHMZTeT9y
gZM2NvwcMQymjIv2eDnA+IW8Adl3olngZoaMiZyxZvUojs3DwS1G2jJy1qNFLO+0cI+IqtfsLIEP
sYBup8EnxaClJg/OkgFphunPxcpDV1NV9uOFMg63ABSITOIYw8ExBD+Y6LqZk2R4ou4Yz/iwaEXg
uh0a2kbf3KElKq74sPPZCvWjPIPmCRcNFdu8XqG2eiBawj4Bt9AQxj2ORg4c+CDcS5rNQhPxLaD5
UpfwYrloCIlFwE/D34wYAgorn9tvMZRiI26+JjOtT0aoZuBgpUu/niCSxu3gyMi6wh9qmMOzR/XI
p5A/tdf0jZ10unHvMKTLPdMj0LbecFCYMYOv67VJP4L8qd2ZQNEPug5GgA43WBnsBg47pxOIDXZH
sHWFyYCEVcKlMIf/89kk/sv0hFNAYngCEiCIkvxLu98GjW903SgfYeZ3N54EfCbYd9D6atXhQwjq
LYMtnUBxt6uPeAM7TSDvHbOqD8hH3UdxG0oLpQbhflOxP5uzBZCjCH2WlOiUuXaBXtuZwZg3HWb6
pEeO7U5uqWI3NPZ4tCl4xJDY8FhUyC059or5D8oWLxgbVjos2YJBP/slr168vp/SD95zLJsb2vrB
McnVRkBTL/CgrFuXlhnYkF2VrjzBZ8q0ZSYQJ+RkJOaFLD0YdCR6olivrABWOkM+kj0LkrId3hFM
KCLwUYxpGDDHa2kLsZh2Demtknsh7ckX7xZjR8im8Kqgt7O87xOHdSdAnsN2AB9upjUzL+wWDRTh
qxz+BYAUld/ANUWQRU2XBF01RKqbqfD5x8Gta30vVYIC8iFupMIano23+EO8stdyqOVX3mtWmf4J
Z6u7FTf8OEoEdpjvQSXhhIHmOpEmIBe2X8lrEFjs8yr+9f5cuhQzi2Mbj5USXleym9239P/1sMyT
3ahPvnUKVONoWdcLJq0aVqh4ecBEwL8CHF0h3BI7x3j8IBhc1VZ9ceE0IA45nSHZtfDLZkItJi5W
ULE4PR1AkR6WP6T9eBkSP5rzzxe5Zo3JdEHFFSQYkhyxSijiBRg5iALc8SoFVkakVUvUNHRGyHbM
QpH6LUpm3YEVoaiQ1jwdUZ3eQx6NiY2aNk/feBp+OBGrS2Xin6H1YBHh/GNwTpJUmS/j0hF7zhfE
5FSKBLwuoKFBhh4MC0oVIVGwWCc5AMcSMVSYudBcxRCAgQcySzqlhG3C/ICKQZIP1mmcAH+rInnI
v9a0PHqZmZWqKKom6cIvtX09tJHMnEc6alvEVRRK8NDUwI43DOYROqLVwy5BOE5BcRjK4o7TWNO8
B46NYBMxx2+1whmSpYS5TEem21y/8hQaaXF/YaftFQfJqXLMDI/fyf06wEGDZER1QQlFqnKhWDBM
W3wYzylu4N+IWajE/qcY0L7ZCsmKY3zXH+vnKIUqDkt0TsRykiyqd6ofov6e+EbF7dFOST/iR0LG
FPXdlXBjTEZZvAKFeIB38yr/wk8T1zXC3zBTxxQWuo1Gyti8SefQCvwrGyfvaUEqJuS/TXApOLWw
39SZHIgDyMCst9G74yYIfAax/plSlEutt748L6Z4nfB0p5Bc95sUwhfRrUzk2L+ggMGK20u36Ikd
IXvM4eDhEtabSwO+X2jLswNa/QJoKrTwQS6bJeaiXCKxWvCiIB6ZyAbm8lfA8e5PxzOz/kG+aLP1
XbWxs2C9di0EVqjAC7wbmMWzdcR/2c/N35qwaZHoGlu5aaiyLP0ydgrNWVZVhSoeZ9Sp3HD5ibU7
MTSBLgkOcyaFCmFDAsXehMeWvmXKNn7lPipQcY7PDUuCcvyzuElbgAeQRv4xtHwOnyxelPiY3bGA
dVgi4w9Fyiy0+1P/mic2RSnlUN/Ydx++GDTCOc6HwIWPEZbDAod4ZuBgNylvZWe3HJnUdi7qZmF6
nuVZPlFlc0xQZFIL9/j44yergM867Bzc8js+zYfHG4ZAaBgocPgRM4CQ2EouJC0Rf/CBr9RbTmBg
O5eqZfcaH0sqjDnH+eLPZ6b0+3xBYSKuinS7gkxLZ/5yk80ilB5py01GIaeG5ApdI8UzxXn/ijqa
5im8Y3BH7OC0PzB41XUXHqFAdg3onklskKsKtlktfQPDH8wbbbzPGR7l5SZr15hI0yhzigWwOUjJ
0izu3hCif0NahOnNUgD/CoH1plecnwUTO0aFx1PxHVQ4ne6yLVTBAtqKQWGuTOnbCNCBTYiMrt6V
vfzKNh8/Cd8mAXedU78APndEvIhz9nKahRoWUw+ZzUO6gm17RMQwLDaS0MFf7NZYpAmpPkyQp+fN
R7ok09bCw50Tx8iBwGs4QwiMioyehV9Jb6NwSMHWeddWhPJgZ0k8baVC8XV1wsnx2lPnXb+gIoL1
Rs+Had19WBp487d2A+nFpvS+X2m97pTjMQgerpw2/r7iPAQI6iwWUvRBp5ScATf41tR7RBRSieCx
iiMufx0+a1B1l4OC1mVRmBZtgmG4d3k5eHCNpjf4lZRYkDNDtNkfOB60dXiSGEbAnkUmBQN9hJ//
hM/g2HvsS+pFj5dolOHSJHR5spvmHjJhP3I5BiomuNQnd2CH6bX5QSxbYN+jwjNtLJrhhDQ8fksy
jLiMvim1A4nklmkD51uiY6o+ObSmrxMXcAkHcGRE62x/eOsHZIFabCBU8X9e1D/qvJ9GVdOaZuBu
KKag6QAnPxcWQdeCRrc1axrbBywNn3qYJnhBkh5o4+EGDXFyZYDZP2yVA9stIaHi6YO0JIIewLSK
yokh9FoCJ+4H+7e2fyzll+nadabsf75W+Ce/HYWiLEE90aH7UCOZv1RBD7lKZFUexyPq02KTv/ky
rPR1gfRcSHVrIiHmu1o7SkARD/TdCBNIzaqxv1G25qcYRlbWvaC6UKZtienC+F5NJ/9FBNZOL/Te
fX4yiHCLbbIf6+VYPfXtlM8q6vPysara546HJsZPoBZKv8SGHKu9ZF2o0FrODXto866SNfOBr1C4
5lAZbKiLOf3Jm+Czf5Kb5GkgE7wExF4ipffnbxp+8ZgUlT2cdhe9twxr60zPA/NsfOKFBrFSMGKd
+7JLd1LRb8FRywJOISsn4Aq2mAuRHexfrfcaXL7Ibvl4pRM9NlX8FzyLYeC/3H54GbC8KESm//28
VupRHYP8Xo9HdDIoOg16eRJYcVCUVlqCYAOsfdlPMwh8pDbNDDQJp61xrhSbMNj4uHOPCCDZBbZ1
s0+SXfWeEZqFmBCAluC6O8IgMlpRwRzJycoGxm1WXOPdysEitF6db4hMIcmnofw1vpJuHpGxAy31
NWJkgaro/tZcW+KP+CdQGinciceDM2klh5SkvH0QHAIF8S5ZGnNjrzBjKSsP1cNDWRG10q+r7hxv
keCasF1SgorI1ahWCt47UEmiTREvMY3jTK3zVT7xfheoFjDqG9A4wMYyYWqfkd43+wdFzlNzM3l6
8+zju0AwWO/Uw+wv763+G8Q8EWQURRJUyHaiqv8y6xbVWpNKORmPUjgZhjU1U3bufUQeLv5us53p
YPsyMEsBhjGd8Cl+x1a3aphIPHajsRs+9cWJewDzpH7ghD3Pm2X7gXUvmJhixw/aOHx2aO5USF/v
xbAJMb84C7ggxF6UvObManhgdeb0H9Uuf5mFnyJgXW+JMm2xw/Y3DMySRrwG8I7Bk4pl/1bimay/
0KqQiQBrP6byeAoMxHBu7UbN31YrB/Pvy3VaqnS5IrQb6Qdo/o+eqe5neprVD/EoHRETta1DBvK8
34LfsawCiLq6hbU2bMhVYfCGzSN30M7EDM7zVQUjcw+0hBrn7G8h0sxegr2MhSDzyy2PuLAbFUEV
Da6LyHtuoAlobKgtdugpS4A46Du+vT+oLr18+paYdrRKlvnW7KenQgA3XiviXrbJxlvJ0LERJwJR
zTHpTlZcnug2ZO5IjvSsE2C/j19Sd8ToZAt/UPSp1Ph3xWEErVx2G0BaY3n/KPGy9RB5FNECO1Ft
PVM/VGI8BADTFzBAYncM3F7Qk8ouidjYSxCdtJSGwwwDCqrF0OsSNwpPpJXGyj5dAg1TeBdQaZiy
5vhpTFPEdbSQ36dUXMJgMU7M9Hk8biCcNDk6NCKwDiruT7RQenqpDrV61uOTqn0bnGgPm6sVPDzV
x2aVKi/xDRw3eweOtYXKbQZ7zLwHzPyEfDsrkm+z5GSkCLTd4RubSEjqqOat5vpw5Ws9JUsgzAMl
H22ztqhGaYA1JleeKBLECLDMzdeUw2wR7+kf8geKGkfJLXOSrNhBR9ClAxXAHBBB6pmrsffKTwnK
vDvzaqvt9wkKBQqf4I5F6CJj44UbjqwvOZvmi4D2pPY3HdTH/hJ+DqUTiJ6sWJpmfemKm5TrmKmg
jIr2UGB/Nr93n9q53Gjt9XF3QY9IT+iTS/O8G5x8w/wY6vM5DRfwVGN+R96jXO/ukQdqSjBHDEwd
ayuiOO8UWoPuFNJbhzXKnBwkaKRutxYJLNJeo+BLR85OnE7TOb4HHAPGK9brZJmxqMBlRNeX1rNr
MnglCA1DGYf+3wSCdPzHscUWhW/zDuqCP1TA0rdb3cMkcvYKBotVyEJ8fOhgpphVTqg7/vX08VJA
i7iXjWPewSBfII6jgWBCb7CoyUekmEFeQrqN+v9JO6/dxrFtXT8RAeZwKzEoJ1tON0I5MWdSDE+/
P7qBs7vUho1zzurVhe7qgkWRk3OO8Y8/HAGP55wYa6I60jnJOSWMWApcT2Qy+sYWb9XYWi8pGdm4
sRGp5wqj39OVq489814/kEix5p1g/yFDnpE4vy6vrw2H7BlZIaq2XbjCKNw8AJATY8k7gqplLVq0
8tJaJhK2zymNHVPAbhfOIrZDlL2bHEe6+o5Nk6iHXUDHT48PKw3aBjYTx/CY7FvuUoBrBhjWV3fy
YSGxINiEOlzJ7aktbZjSO5iYz5RkO+bovoPrLuoDgAk7PTLgaftjqHCwu6S/XUHsXwoijF/xg5bw
fe4c0na0HDcHu+WrTt1X5A7YKiF3C1FH78juMA9wb6/tzhhByaoYS5J53zCBz0nppQMRnhUqH7x2
2Wy9RD+zffA+EKkzgBHf6TBpwicwSlj19PBER4IZ+OsIR17s+4CsMBHjzLDcHEwYkx0I+/67fHUI
wRqE99G4r141DUkcgA1T9hWcRJIEGSgCivAnPxocBOcYwd9XQEzEyHWAlXHvXau7RK/mOe5V2Neh
CWWVJFQ3zAzGfKn3oKaFTiODbhnZ8FVhWAuZQUOV8p5PsSASPUQ7xWBdYcBTAvSurjqW8NiDmBcV
EM5EkcYPNyp3VzOdZy2I+sOV/gqTWeW9U08D1ZKcnSv1RWp2pEr76PeaRbnS6AufKuEugRMUQXOV
7eFJkvf5ZdXCziSwEB9bUiGJ54EAhZ/pZwQMyprnFJ9NmhI8PJb6k49HNwHqGgq7u/qQd3goe/Lo
0qQa8n2pvhccbJE1N46tRWs9s7wuOAke6mjkRgUvHilu9bJGBeoO9mbYVJPyPd6nr+VjK2IzAT68
4QRtX6HHmfByZtwKPGk/MP70EHfQBJFx8IEM4rnnR25G9PHnbJ6CaTEVBzSGaEbaFyJm0MuNts+W
4R900+Yx3AX3srhVntARf3J8ldHCJGcW22AsAByUCFrkaSrup8ohfJXlJW2lAmiunMv4JDcrhCHF
nKwnbMisO5A3JhTBribRaf6cLo3PfktUTQdBAJ+Fdx4KfpLVH5MUj9EdknNBDianQ6GuL7QF4YV0
jcnfM2ifK+CYD/B0EcN+vi9EWYPUCkT/skUXghEd8XG2ucZAnAhWN4HZIJGIsJCPhFdQF7sRV2bt
LQSgGzwWrOgl9rc9EqiDFB008MfZ9RlzNwmLMYWBzCIf9tiNDTK3G0D0KkBlj4+FumtkSD/UPMz7
Bg8MQ/QCCnDmMIRNDTtrj+nPWL+I+bILvEFxtIdMOMib3r9DFAZRBO5Gc8RFubuuqp25CAF/EB/O
AkQlHdWgC7hI/SCzxVSCq92nuV1FnpVj0fUHnymsHFDSySvOUnTVZMBtLtvqKZhMG86U+YWtY0G1
7pYpdPETjhYMgM7YboZ7MHJhjSIGsRdeL+vYQi2P5yRH13qBLXLxMV1Sso0Qd6NBWHZYmzv5K8/e
PBmiW5Z3Vc4kdVbf+QUuACw13xabYIYwNNhmEILKZ4KkujvtGU2bMGEJ+XkqgclDmCfVuRs2AjP0
0NGWrbCe1ihdH65xMicJJoIojqk8eZD4C334WF7Y4iu2yfPWUYlAfwC6xNcDYWS4v25NviMoNqlW
LOc4x15oj54Q1exkfGB0+azAxc0wH4qXbOdE66suoWGdY0zI4AK7BwOVPJ9nHUayH5uZg8vxEngQ
WZ4NAbE5E6vZJ2vxEUMTD59wDIuk5VA+qhbGcM3W+tSfIPI5BaY2WIm2S61wFWJutxa9lFc+8h34
t3Rdv1/w150otSuE0Xbhew0gl7K0MIGAwQ+yujKuC58ESCSG8uIqvFvdKrTcmGEmSj98ZDtlwdPC
2+Zav2gdKs/PKYEBz9wOyYTLAhcfcdvH5QFfJmx5dz2u9rziGY/oneHTddtarm+sanikjCLMdicq
Z8akQv5gBfOMfYWDV3Na/8ypBu0VUx7Ofbp446Aod7StdPTCITgOl/sSJD2Er4VwKL2LwvlHZhN5
xY1WpZlQsPtoJwGTT7j0cIPwLHkN1o+JsgwyB7AE1tzoFCs8xny3vcfjlvk5eaLgb8AvUwb3yUoP
ZlfMSPkywGOfdTit2Paqc+Kbo2CfDgciR3AP6mwuk4eTHasjigNA0jkqXYx1mVkuphxpovDeL/co
/P2VMXEg8Xp+xpO6dfxd/5Z5HOx1uZjcshd9uJbYHCwsWrYY0AiLHM3bq8GTu0y+0mKxEKIZvQl2
29EM0skkhFRYvZvqIzvqp7xl9ut9qk9nJVowqwbvgAAFSYH7tL9IZ+RowYI0Bm807syG3LPdgaYG
+w6cxecMvVgIFMaILAhwBeckemcx2XdOhjSB6IzZqw89lUQniCcd5pSLfu6REUCuJYYCEDoPGFFO
rnJMnJFWSO/iXF3hGOsxwxFX+SfZIUsE0ZBmMURllDklU5fsFqvG4yEwCkLFgbcLYIsvrFrZhkwW
LWOV8EFOAtZm7HLO4iFdrIV+XnmczVgR7GCHQ58XHWOlERbdQ+g9jneW3c2GddWjFfV46c6c6BVe
hLOp01NW2AmP0JbP4zyAk2Y355Ri08kf6fUuJybJZrHy7zCfwfiJp7pEj6V1Tojr0nPixMvwwNS7
Et7IZ/b3xClj5letCQR2hyU1DCbujKk0BfH+sTBwD52jsitmpFNy1uHSeMbvmfVMAJH5ildzDU5P
zNI7jk+jxFYhXBe5my6FP7Xb4OIDzUD6Q7PWn7FiZQQUxWsmXn9EvFVfsePDfr2acZTQ54M6Aizz
cQLjBkofBhJeqHolLxjeALR7XoMp8QtcBVD0ARWJ7b/y3nAwxYSUo3GFTWcsGDJdZ+OWlwzXohre
rsFPwnvZrYSHNAe+eUZUmi9FVmupLK7MKzC6M+zKmuz30CPxpsw0fEuarX5EerjzEVC6V7yL/8jx
e8LrCmFKPPjRGqUjVAnYf9jYYcCb76dDXvJt/7MhutWyh/rkP6DUV/X7nOs/D7rH3CE0n2P4Cr4X
LHES8aM56R7FHGemYxqT2DovX6K3rrc75vQpLObWwJ5onY9zGSFuvApq/LoxQDhdBrt89Z+jU584
kyoSV332yn7VqnhSIwm6xmTX73D4Bro6a4AqKzr8RHtkRRFLZ4/qbMC3CdrBhOM+9wfWyR9CbPiY
uQUdmamR+9DG9/m+PnDsMegRMeqv97A4eeccDO35P0kFkEfG2YrjSvesZUHM/DZxtNpltkvIhYLp
LITZ5PKIqSBcu7u4+fQtV93ijeRUT1H+C6HqG/QUNYgCWV6TZU01vsa2/4IY5E5PiyYOxSPcbzQ2
8WPDqLxaYlQFpZ3Z1yMQOc2LvwI5Re8SPcr38jsxVhhoqGRo+/eQWO5QqQZ4nXF70896mLgWP+Om
Xxju3xivNInfDF1RLERV0g1u14lRYCqaMB59FRL9Q1AvTeghLbbP2P/Cjl1OFKFxQyQ74as+CJzK
2N+wGZyTD9jeh/KhhpDEFFCxx49QPJmX9RAd0+Lu5+v87wzr78u8Ie9FcRXrYh2IRwSkq+recokc
xuhHfpPa558/SfkOyZSRZxEqjdTBMm4+qmrTsEO4CZBsPVq4RSbIGzcW1oUr+sR4WzwyiwqaQ7xt
ocMfOtz3vJH0KBemchzYZkOZ4fuvOblyLuQVqqqaQJfmF4wP2dh/ESxGef97mRMe/q/l1YblRTRa
lhc+QEyAPn1oNNf62U/eGY5G0lw0Nx2BDugL8Z11MBnsRJgvDjwlkXlFhVv+s08OreBgPidK++r9
IsBXO00+dkqFHQKWSdK0CWXRualxSvYGZr1A/jjSoETRXdV4Yj+NAIXuCFVnV3yQaqe/zoXJG1th
/h4ve6InMEFI608Ly2spu7/6to49W+JqBOGwk1EQC464JdEduzBlLUvrcFjEwmcB7xoySA0MuFYx
FiDdQ7seRvAfEx08Jnm8E93ooF2Q9D0H7LqHCbwTs5Msuyo8adKLiZsIt3217uTdGLrxB89JSOEm
4JvgxOfos6k2A741EBLyBYnhBW6oxZ3svGBSCD1sLpxExb6AANnMES11rYlei37QQfkIAxAViCu+
d/Wqqeg6F5q67tntyaN6NCwnC4FG8ItDT+DFBLl1+nvmH/0yWXXTjDOqXYXvrgdOblBaGSd9PAQ6
Qy6CrJa1hdOWtiB+g14waygv8VnbEmHAnXpMGcnOMbCGFzG+0ZVNHsHa1so2LZNGc0OFm616Ktfc
k4xNqS7wuoUQpdMs0UIl8F1lJhAMj6TKxpDAktYg1ZMbT2PrOsZEfDCyFpe5hL6O3zKFwGOmFHdG
7PUeVPMwWMeH0s2SnRHchYI3bBhtXz0Rdb99AaILFppOcbohGQbaGZx5v/KqN3i/sIPUCGPhjYrP
bIpU+ef39ZvJ619ot3kjqBqGUFMT2R+POBvy9C7ZQYs2DXsEMzlOlb1Px0NEDzKEfIcCLkCB/Kzj
8/eGBa8qga3+Qsj5dgNRNVVjGqKaum7cEGlDFHDKpZaGYxwtioRAc65pHQ2YIW+FZpGZb5E89y3S
5IiHmsft3McTUV8N0JkujwwjtWkENOLj0Ti69RoSWdTMYSQq/iKMjp3q/Xz7YAJ8s5GopqYqKPQU
1HE3Uz4x16Wy0rXhaGEB1K2urSdGW1NcYQpLJYTmdla9XZ/aVuXVA9BYqJRQtH8sEmi8WNokC0PZ
KDbGa3Nq+0KgxOAdcNGxyOdOfwYuTUpn1FcAshZ0THzxzgiclEe5tcuZ+fBlIS480IHKM7JGL/s8
cRHJGNsN6DFIGo6c9gXnYQaqOFFMwY5zoDEqxAJEOcLAAVkIA7Q0ewRTDi442iPeoTcLMa3iVbvs
ayAbsd6U5g7DSmGTdNtpoFx6FdWfesgseA3aHpu08mR+NCTxDidwa0BUkjhNvK5pt68LKCvA3MoE
eGFprqzwxwVhBzGqFmyRGBjX8qoHb7f7uxGXP1IirrASHQRYVrYyAncgixn5bnK4hKuI117GedrH
p3Rbl4fJzly/7AxsbBqLDAXixIPeKZhFXqnsLrgsYVykqBW9zBnNnZ+/Y7qYtJBrZjK4iALHQdmR
1pR8DAuV0T9WEMATBkF8UBeBRvXrue/XbbBFdQmwUWHAzZHd9w/BncIT6u5JPm8u60Y8+9Qf1bJI
lzKEGXXduS1jdL4887Kl5LX6ubyQeDrvXFQVOXbOdlk5ebwXZax091WJJIOutTnFZHa1f0piEZ5E
NC5jtJJAE4GmRTvNXrVi1fZLCX3NWqvXeErrlIKW2+Y8zX19XeaYNzKRyNyRQPolki75TvG3OJqE
ykbUnPh6ndOqYQoyzos/qbkg4O2SuIw/u2XfObhiJPpcfqTmS0MPYl/V44jtQau/vFbaM+6DDVkw
fuJJIEo5R5By7OVtiV0upOGHq7mpzgEclzJ+7gn75hmR5Wb6rJU/EQt6jJfmIrb5kwmzgJbEEATV
gDAe/BMazHTvt2skYxhpjOnOFGz/AtMM3wJY7xf0NeHUpXTKB3Q3q3+RMFq7/Bmz3YQmKphMLh2B
C63kJaIuCdwN0MlDAnjX5S9Eeuiv0IPDYlGiY2qWyQsSI9Ad8jL6gvH0ox7fy6FbEZhJCo+1rKN7
eteftwrtu5JDtSzJRAnKhqHf7LRRP/a+X3RI4AAaPu3Rze6FwDM0usWdZXpluJUogP5ocMaBgwno
3JERTNgyyxgSjHLCaw++BlPaBVwWvPeynN3mIS+Xoek1tJ7yirMHHsZrW3mDsIYgVWOx1ASL2rqP
x9MIMpe7FY0NU8FsgXVJqS5xnfr5W8rfEQl0pMoQptjDdfGmsMrMyBxwNGE/5LN5uXkY97y8wPbZ
7IJpMul6U7o8i5QSD41ASsrXobtLxlV8N/WPiHenoIWfr+r7ATsGFapCxqaM88bNzQ+CIu/6isvq
VnB3Gt+RjAXBbGzPvNeccegOwMDN++CJoeog8RrPOY8/JDtDoGnjJ2p+BONGKlchr8YZdF5CdHAA
a2GTFXbI0wkKTftleQ5gM+NgOFMR3pfb7J52r9hA9YQqy50YX4cGLgTuvk7zOIS7Gs4nJxaGUMTd
Zy4xEnei5ND0Uju08+AUZR4zQnFfPJQk8NmgNXhDkeTD/B5XLpA/DNals+7Otc7uH+CSrRs47rj1
W/Pa93aDHRseHLkHjI7xjCSHlrGYusTYlVioVj9a/aqEn6SCo/9C6fqGWykphgKVQZFEeA1fb8O/
CmwxjsJL0l+GozgsRDKPKNagMjLDpgJmJkelkXol8XfJQnli8pISuyBsMXVI8Xz1vaK/oz2+ygRF
OHK86rx9N0AMmuPIed8Q2+e70lbQTG7xW1owRT4a4THHvo3QoHiLIUqBlzksvYmau0jJq5U3hHv1
bNQOjKYLqUJd9IfjyOpstjoiSHYEg2BongjLGFhsLym/LEDlu5ffUHXNkEQZeo1++1okhlYMuvhV
1UBg85MFNmw9d+Fo8LTwscZjNJU9K0S8A5tsFB21fNrIlNwwua1d6q8Rn+IjR8QoZcQjUgJjeZy0
iz+/KN/2RQYvr2FaKoLBW9MdQ5X0Vgzb4dgYHm+CNiACXUXaR8Lh1KD9TCZu+UwmrQIRIB7NFI2E
Mw+2oOAWQRQf3G0G8QfyteXsXiyfUtODmHZVjknmKeQISYuy3nKsQRQXXwnkIJWC86iNG2d8hpeP
ShV85efv9FUx3jbpBt9IhM4hsvfcEDosQW1rtWPjNQzPMjwz9VTiFog3pePCK2d9Jk8LjQ7WoIP5
qL8MNOe+h7rQv57gAFChGKYnwp6mYcPw7sHi+9MSUpDADKItHPOVdaIm041N7C8lGtma/G48uxcN
rFVmd/PhmYGcU25aYUXb3+QEUm8zcRngM5uT27DpQH/jRVDOaWZkcLu4n5TNkiMTFeVd1vKCccaI
clMbj+KrvB5eMXobf3nyytSY/+cuWegVcCBSdTwe/u6II10QlEFohqOE6X57tdmiCkxQXq1dRj4e
2l02jdbW+2X3EUvrCBkwMrXsE0L5lT3+gUEVeJMKM2lb9FD3DuH1g2OGagAPa+sZ8O7np/rVmNxc
L4iLjCeFbkHelm76hKot/dpSgV7Mc7D0aVNnUknK05wbaYuXxQUdlBMHWxrpUNqHmIUzEmKC/FGP
TIJXbNWehl0es+TsbTgrJPM84ziSxHNBOmf6S/kmnGFBqepH3CxoKUr3k4lX8yTPO2wtFwSMNPDR
fPGA/SRp08lld3ny58ofHQlTRMs3VFsa0mYHantmupi7mrSgks67Q7UFbH7W60nkgju/iqmYx13q
n2vrt97O/Iano0oy1hOyZChoSG9otVKnRnXqc48at0pdw8XA5Lq8uunFblyONhnnZgyeoVzOxne1
Xldut8KZ89CdOFX2AG8ocGISFwysPOBf0yWAlZjyvm5wPcF06UBsinan4/3MSEZzR4FjcoWvsmiH
mKXKAOX4q/UCZKbXqU+xvD7FtHZpAnj3OKYFM5oaA/ICHEz/SWIuAnb+CJUAuXvutR+afDIeJxea
5dg98OwgHCCiDnYxI1Ms6aI5h7aKzw0K9xcCIhn4Mh5fskahn3rkp8cOlBkmXlDpxXXvNZ9977T5
rH+IinlyxCCstIlZNkw7s5zyUG7yt8t9ErrMehAt2ST8IRh64WNUDJMC8BxHX2grEpox2yLPLSAv
FZuJQ29R5kcMl7clgamFa5WrscRGlHx6Fv6cec/gXQsbtoxmuiUYCBZ32ov5Lsd2+5HE91riVSa5
E7MALYRtOVAU4JzA0GUfcDXVPicrbDjSBVMRPZ9JL3h4PJcGPhKsrWxNsSGdzFmyALwH2vnUPnIc
qGdvnTaPHpMFoVmI02akLxh3TDbhsZxr8gCNR60kOmJNmQAavQw97jygPe6Q+ZyBcOiSJOekb0gI
DsCscEZmxpkM1I68OFsWOCpJ1HAtBDk12BGtSYsTBU+x3XWPlyugF+SgR6KlkMHbpBsdOzy+T1E/
r8uV4IoP/kndtq9Mg3gx1EUrePRBLuOWwkENhKMruFT1Ur526ChATz7ymLMOPLrCRJ6iElzm552E
ae1/tz4VKHDinsumjCTk760vGC4iEBvw6MXfyrkjEaSmOcE9WW2ZeQalR4WmMu6iqwf+G7CDv1xA
0XCJ3EbVU05hO2TM0mdJRZz4koAAqoyncJzDIYjs3JE/wfVwjwb7qwIPY9xsyj9YySjlGJgWnH6a
65NLn79fSVUl2eICAT12L+ojzV6EKe9ejR+Ab4m7RvyxKyFRzjvr4drsVIkjq3IsMq9wu9zojBiI
zkrt4d3kpgpP0krXnPoeIR8x2ea6ZKE+x3ijRMtBO9WacwVvtlnWjKF4boz7gS214QUfiGt50FKE
fY4VbAMZ/v+Tbu2how/yRjNsRUT/QRSIcy6xnLzYcmgLckGa0oF+O/9lF/u6+7cbvSziXKCBComc
UH8/HT80O8p3fTwCBV39E30mrrNPwj7u7fbPQAx7sRzTYwCDwVxpwBiY5zhpvlEZ/96PJAie0ZH2
5TyVdgkQZoLqrNuS3kEs58/r6EsJ8tOF3kDfrd+bqaoAfeNRymjEwX8frYThGiDaODZle2hrOmlL
3C22AcfqF+kd6euPwYcVHijl0Sb8UoVL4nRq/+eamFBYlgodXdFvlrZe9GXfD8N4rJlUwqGk4UkC
J10HZ8jvGt1i8SCZb6klwtn9Uq31SzTd2UFn8JPMr4F9+awyV/2kFiTdQWV4azyZ40tV3sufydVD
5zaSw7kHKCHuaKlxEOAvE2LdbxfCUTN3uog11vJy3edkntgx6mR5wTtcEhIVz2bPBfwiHItIJlF7
+HS2QNpBi1m/a31UxjoKjxdh24/7JFmEwiqSF5F5L3nGKXQgLKt70kiz5sFc5zB6iOiN34R4RyAC
DrpMgEPdae+g2g+nMN3iqYdqICHEIcGdvyd6avXzw/8OB4QOyzYiKaYp4Wj29yptTaUTRbEYjync
bRRRpE0dyIrP9qTMhVjUb6rnJ6Bx0ok+r0uwp342wJe1MbhpsEefJz3RFsBjkAcfnrNiDR40zomF
equhnl2wOOWU+fmKjanl+NfSMCzVkFgTSB515jQM2v6+4qZTzDFOFGMXEDYUr6Voo8DmmT3EwwlT
BQUmy0ELHd/aDP6Tnp2EFOY4rD7MT/RNpkF3nMyYsz+Vcg5Mortg678HxV6jHQiXGmnj3brIH0ri
jrp037VLsXMYqvgycB1VYgCRalSuZI4KoLkqClJ4bFSKIbVGBmXzQ0T5ZN73/rsEYahsKJ3Cx45y
XU6X8FrS+r66vojaQqhN7uWe3OeIecxobvp4XdY6kiYEU6iAYzRk6KwzRJjWcyD8UoQqE7r70z28
eepD31R11QzGLqmWprQi/ZLrCzkrFIgDEVRuAZsGYy2nXoWZkQi3A04fMZK4LLTLUXxlgsmtTbpN
6zO7PggEL9bLnjP3KqHs+RzS5wh1numFwkKnvQ2pSlwtOxXdvWQ8/LwepJsG4J/1wMrFZtYwFFbE
3+shHdKSpr1lEoT0adiB3EBkDWOvxv4daR43snEnlS/xrsUvb492g6L/89lfJSp+s3ij3rTHcDut
3mAit0uz91y5L61dV59C+AftEaqlAOiprNJhealWRbzSEK6GGu/NU2G9aRR4tXrny2sNaVOzi4eD
kb5K7P8k9DC6ZiSMr3NmS/o6I9+iWYuNQ1xzkixlDNcMh8UcRPdluheqB6TiGqxGrXhTlZ2g7/hB
rQxD6LKVsHvUz2ZTw67bBv1RxWAgu97/8gS+vwsWxiaipjKWuWnBrn6VRLFZGbtLulakg5rZVeea
S2rSUlznwQFmqKG5VHvBMi2WkemUzU6Xlz9fhXJTDf3zLEyqII2GGUHQdJX/Qm7I0+2NTGQdYMJo
NbgCLFGhBsgywkWSkLMOayJ01fKhLc+DVmL6+XIVqYe5QgZHqtfXhzB6akMvubiFSq9xJkIqT49j
8NnD7a3j5zYo7V5+EtTHktBzfyVQMv3yHaa1+p/30tSREoq47v0HxsgvihDGaW7sBti58YYORvFJ
99a94JqgA1ziu4K7iRi95jXuWQeRkJ5y24z73Ad83ZXxQ93uu8bDAapjpF8vQWG61ikv24tkF6hk
+veRCWJ59/Nlf/sKalj9YPKpqia0gr9vfegnRtVVqbEj9I5to7dAahFNzdJs3o+Lwffq0GEVo7CO
IvuXz/5u8XG7JocfibmbdlMpSNPnGj6fjaJbFQnme2rS+0o6cSd0ZVc/F82pKR+kckdaZ4sJs7oU
so3RbH++jFv8+Gv1aRq+R2wDYBHibRElWmN0uao6qANBg3WBs+Cr/lCHT+JIguSzhcRWU1/EkPRB
Ewcuj81AP/SOLh4K5hcWo4L20OgLgTgTGIIpBLGfL/C7HR+NFg4PKjItyby5viHrU12wJDzOzLk4
Or144igMY+JtUcD/siHc0Db+uRf/+qzbXbEr8joMZDLHMdC5nhP8Bqxn87JkL+PjausX7sZ3K4A9
2IDHgvyJ//29+rIx9JtYSvRdGy3Z/evoYFr7i0C+yy9Wvr990M09rOIKSXXDB03pHgXJz3toe1K/
pYP/+WF9+0JhIM6BRuMApHlzB60wl9nK+CQUdS2Vow/9eK8A8OnMBGG8uldQLric4hPToP/Pz76p
rzpjlFI1jvVdSczNEBNPzOyAikr3dTsfvcp6bugNAlj0SMgtvbXz+Jf1I93gP9MCkrEgYZxuWfiN
3yKfXRMLkZ9TnlDchbqbXTAoWkyGevJGyZwkR9W5uEa/Nh3f7L64ZEvsYJQRzLpuvnlrCoUmpI2x
602CzMEBhG3ZY77iMHqupvA5W0s2ZHv4sRewtZkDg++yxyYjcJHezTK0WSKxAvm56mEwtp9BwWTj
8q6Sd9QiMCBl0TXilc5Ml8C/D6mfA0KGNaLNrZ4vOfShKQbMDVSbEnBF6SRCCyf2rt1KA+PM7cVa
UdBAdiMPdEQoXrrQVjXcEIltn3b+AxVWxWcVZ2jLhX1RaIVOMSNcBHqTWRCCaaRUbo/MBy47bTPY
RIkPSDPLSbkgPhRdAsqiYGGEa/ZIlMnSFScra6ZdTvoV31kNH9dm1+QbCtKmX4nN2qd1xXYq4zvM
6ui3lTit8pvT8K/ncXOstGmeVcWlpLKjUiZDCZf4zjOAymQiNl1KbtUkCmIxaNhbumS9/PIifPO6
8/EqLyAkCaDIm5Oli4pcItDD2FmSLVTHOHcgUEXgFslRSheUDFrqXdCi5J4KXxv9s+kY+sZvf0G4
b+cA/7wNFnw8FX2noVk311GqWZvEHUVBa9jEDOI4jbtuCKeXFCv9jrUpMSSKH3g3uT71squIU0YC
zPUpc47ii7bzgxV7Pn/+OsIs7o4Ba6XZTTZmeIlVa4oJKV9LmpsSQwtRVwaYWPNrYNhtec+3ZNVq
iPXEHcsO3ftkoJ4zACFDeZGMc7baON+yinkr+a/8GsTeNWGmbU9Es3S6XJZQqwDTbaTrs6htA9hM
8pLVZ8SEqsy5c6ye/6fagCf4v3fu5mRI/UTX+4zaQByWZJ4YDaNMU6Mf8/jiuXaA1oDIrvMhcu9K
2Bmg45h2y/tfFtI3lSlgNsWJLPO3fnv2JpVqNPpUH5PLQ4UEmMoiLvQVuucWB9ceJwePm6hgClK4
dEqX3/CUW4jnawnRIeFWLkswPm+xqDq2qkxIuRHElspYidaQ3Sp9SZkkBgsLvKl/Z1831L1qeIox
B2PjSUcYvUlzH/KYAMuiYP7givqWbJfk1633m4oBg3xZFXVp+uvLC/RftXvTi/QPJTnajY+xB8a2
4UuerjR1n7SOLrxXsoKTniuNy2Lo8Vu29XIbCA+wmS2FELAtIpFfHtl3Ww+sKAurRszL5dsDWDPj
PkE4R4M83mF+QyySLWKCUbfbKoJHuRT6I+38NVg09T4Lf4EOv3wgbzc+WYRGZuHcojP6/7ui0YUk
otEydKpVUIGDrwLYezkjOGw4EFeUd+n1WNIB8OqC4GuY20wnYqb9svPcAsxfy+b/XIcBDvT3dVid
Fo7pleugtdaAUPs1EVvpuEJFXsP6ouuA9dP7bt15LBHM2X5/d74rBciSARKmxMdl4KYS0nJfNgTM
5Xc4DPAWc5xRDbB+iykJb05FSV9MX/Hz4/8aF98+AN2UVd2arCWg9P39xfOhHbpKYj2OhKdm6HVE
ZDAFaDQdboCPiNl/oSKdBu8f6w4gUBP0vcrvaywMxoOU7cF1aTdjkeNdlmZZP0FJbfPEoSVxfKtk
NWRo4aB4IcLQIPPyEiolOPE6UnHZdcYLTkXbQj5eL49+/yhfpm9LMSBNYcfzGnUiBVm/lvFPoMO6
FiRDCkdAA5mf0Xv8OlRHdhUBatPldAn2rA2JLjap8Pp65lbm8S8N0NdM7r+3zFJ4UpjLAs79fcuy
TKtKTQN9yJPPCfAyp7+zNdB83f5R4ztNAVUyXg35k2x5iTt6jeaXK3POB6VkbXs5+td4m2G3IO8F
TiqcNsdHqi7qIKqhqb7iW7PWOZTwW4TjW4ufiryXKVHynZa9c7tay6PyF8pXIKg+xt3F8EbsP4MT
+BQ2D2yuHDQ8QSobblKHg6i/YiJKM9gOtSOXzDPXRATWFfkvHqXNoG2NfMspRVmkIDSH3dq5GdGH
7cPP6+2fBfWfu8c8GPKJJSvarU1tnwyZJdTTmzZMxyJUkhHexGVFB4D+Fd+x2I2K57x810qWEexR
rKMN3Bq4sfxBzTqDfPnVK1YnhMJhsKdqtZdJ50Q8CswgzVWGZbfv+bi1lcMLzz9rcYPn55Q+riPi
MRccbmo2nvhgwMDC/xNV4OOaQ+HIKy8mq6LCyu2kGVu2IRDTyQM2ODXU4wCGLPqOEEykK+bMR1Gj
HuLIUTnN+nVautAttAj287ItjoW5Uws89WDVyUk075QH/HRYwLLPSPe+T+/EaAPsKhoPaoe/FqBa
mOL3+RnLnxr06UC7zrxrflB9Mr6vzE1jeTb9/gVtWVodZYuTY9zT7lf1Rqs3A9bpO+zLwUL+6RkA
P6jQGpR/iXuVP1kHKnapvYdor5T+XK5o9w+tvw6swwT8YEpe3vHrNTmEJC9nv3STPFpeiduHTqMj
65o+1Ze3pJXLVRJGX1b06VQmRhkn3GRiO4qzCu2PtbyMmEVQ4LvcRMk4SeLOANnCmAjBBlSgCemg
BJ4MvBaqsAmMJT+Glcq6lhBwy3d4fE4V2ej5HZxIl9+nQeAg4ekW2psRni31pA2Aj2hnTISD4wHU
l53+ir2BAsnnndNHTph2Sx8Ia6vLVEPyQgbDK9U3/+CTX6Ci09GIlpUdlgZQB72OhWiUF3NqjTUX
+oxg3AWvjNn441fLLTO7aR3+o5bZLJQQn/5xAbDJ71j1iadXNxn2Kq6lIJNaFSqJtdFdnfzhqQ8s
cXkj5nsJ3lO+S3lBWA9TJYoSj7H4OGGneKIDBOX5w4SkU1qC92TjVF1xE9BlWx+BZrOf00Wx1Eb5
XiV7mIvULjtKXTYQQVlRyoPGjwE/a+u/VS90WT+/7vJ35Y4BTioyu8Vr6XaEYeR92yTaAEAiHZRY
nFeGYEtpOjeyFsWevohxYIdv3DLsDlGiVxKZ1WOxKKDcKWFAJkGykxMIlA1m9ttmOBXKy7WKHy6Q
zJlbyB1JtC3mBP5H2Z+0+v8ebpHBJvAeVAl4E79Sf/5VqylFKZpFJrLRh4/Ghc1wD7RzTe+k8P3n
2/TVb//n/fgfws60OVG1W8O/yCoGQfjKjOBs1OQLlZhEZVAGBeHXn4ucU3W67dS28r57707SigzP
s9a97uGPd3oog9rLLW46vVGntfKhYOGcxYs8CxPJP5PbOby3Rq2Gtyqx42omyG/a/e1SBBVW34O8
NhphUd4zWlPMVFtIyh3bLVNmLZLse4x2KSqMiyzYl5MQSJBVW7G1BTym9XpkxheyuUo37cXQEjRU
bBmOqFyaJvfqGk/e8s7wmBBUBgzxcD3SdmpNiCBsjVMCB6JKydOE/1bVDs+9ebnujsKsQMKbA4P/
9wn6BdP780qoD+VZ2h1OmV5wJfB66zESKQAioiQC6S3jZ7Vg/2L/XIyhwJCwl7YxLPx7f++qYniq
mrs6zZXKwFUdN+2e8s6IArkxHglH+Qxv4Mm7/jaoIrdniFgN2FIYaQ+FWBHVwllvbiozcKzeaCoz
5LSK9pEmCOYIatF5kFU8aQ+xhDbIu/aX+4jTQkvJirvpeXw+Ias7iW56er1ChmOJUlElXS74iRLf
MSJuUSYKcSDvRpFqiTqATPzaMd696Aj1UTlogHvCCd2q9kKlKTTPPLR+vYZ/fMBHTDEV9WQ0rFQq
zTC6fHf3ZaoE1T3QlenTGu3X98ILX6X+EIfSI74laE161VRQRRryOAkr0pAHQSs4J4kgYfmJN9uz
N3uoBwddqg1vbaxO2VRg1Pe7BB+u7aaj0w0o/MmNIv56e44YncCowwXrMS2ChmkwOib927VOipHt
AYe6+ZV6BBNYNRBLfABl778fP/G3jwgrnnAruNn66LFrHXRNfYqOhUoL2k/1zteA4YyE70U9EY4o
ZE8Wc0f2XJT+aPXvyjSpVrfbHPDjKUv/92MRSVzQNPYUTXlYK/Vr2gzLy7kvvy0oyp0UigTGUyuD
j6XTob6h+mIyxKaZHsiRtgdHL8OFZazq1pOz0l/Yx4VCkwXqGa6FTvbn3wvFSM3j/JZl4Mc5rDf8
3/uuBolev52r45KYDX0M4Gb0E+ME2rxP/dKUT1ro33ZYCKE9iEwIqfCI3SW60BbZWVCm2mVOy5yd
vBNMkvq2bO7bK5erxVPovz83TelvH1zTSFHAgA2LsYe1qq2vFHR3LnNlHzajGXQfe+SIDs4k36Rh
GoU9JI20Dlu7tiDmmrCZxgI2H3crcg9eOichz+l1mIJJbpAFIcvD+OQ+E2fDifDWzQ8f3Upe1fuS
CcpY9EsnmuDZacNVNFD2mZj2Y6p1tyaIWkzJVSyc91fapN6Bb5n9/69W8NkaL5+fvC7vMOJLdGbO
GnMzgxfZ0hlhJyAY7+iqyTY2CT+2Ds7IYlrrHV08zr12bEnjI3ZN/vIrMYeWK05PE1imwVoiYKSC
51gb/uzwnvpAxg5JUMbVwfDFrpByixyaYK+R4vN2b0dz9iaZOA5ZvvNxMpyl//WF3ZNDBo95NHEC
cjpjidWOHTtAyzY28KZuHvkFKBbW4a0OBnbtUcJjLdDYeJFxzlIf60VekugaA9En7yOYM1ivZhpe
NpJZW5JbO7Ef3J0b5190dM4blpFWYWNjbRPQzPkTOItALX7qqy6RZMvGhtPplmG8vrf8RSXAbxav
KgKNLToj9+rhQ2VpPpRdDzYI7lR1cA3U+WECpw2TCxjUmgVE/Cmh+YuN/ENZ5tvTC6V2vSUR6TAp
vS84g8bBro29bibuHH6rsS9wOpbm6jybdJgc9ebpUOcO9voNupwLDdRp7KFZcRlQWL5Kc/Su6GUH
HFnKqRK9dHbfHr5U2UgR/Acw700UdQZcOWQsmLXMtHkeLKFIRsYLCc+YvBATZEZ26hKabS+OhomF
pAWZwIzHAlk5SHqMd1zBrQiHBtmVF/pki6OJQ6iwLXlDbxhcLCQeBkZfhuDflwk8Gc4tQWWcBeTT
obaqxyefhBv+OXo7+EROTACNxt24sAimmZ5CGR4RrhmOusMMz7zbmHcb73Bz8YIgY8xPN1lIY2HQ
hrvdN3uw85r/fJ7+HMfOwfiChWxu8fA3sLl1yFkIwTH5wsYNKe7NgpDk3CyCg8b9y7VO4atOZ+tj
DBgcyek/quCgnLYkvgtLFdcRPKXN1FxE9sH6flHcylHGupsR2XEGCx/xi5UvhIWTcgYyp/WOdmwn
pEzjd/Dz2KUmRkoW/bONMzXuvwh4P/Xw4g280hk4mOw6paVODpueeEbEL0+vbGAYYxJ6YCBwhwws
mwcztY/jJqgC2YfJ4Kh26ZD65QruJSg82W9d0mltnRzzyrt5ozkMQZdAaPc8OY6xOOIZ7n+SmmOq
MuPIJS6CyCzxVEGvaR1MU+Cb2FSY2EdgxlOaCSeitfDA8mI3nrTe2ewFZYkjBYLx2iEDaFkbbsHA
b73BmiXEvgXSkj3ORTsJWVb3m2ew+SOz/wd9hFEC8CciPKFR+nsjKe5FWV0HlCsjZi7R2+n6xTyI
3rgxRlFqiDxVKXOX0pcOqO3bl1SbnFkxTwT7sOzX4eW4z8rpvdSsIttrcJV1YsZKHRVDvSqyG847
SODRdaeDjVqoRotXewnvW9Oe5aD+Os7UMYdW+mnWSJEeMcyyyzvx0GOYMZ46h62GfO1KXVmEx2hK
sX69vqDdTGCj/PeW9CuOjHZMJXKY8YP4SImRsyKivmQXTPPXUghktHuCm51wrV0m1ezeTprB/nTV
jZMM1xOVOuIZVZ6NsD4tnlSDv0HJsoArKdAWE6x/dFV9iq+UxZ0yPRNqmGufAzqIpIWrDEny7dC5
Awn5WYQpY7mJ4Yufy+9B8Z7CxfnvU/LbJOSv43iot0+FdBXjkjsk7+8hsinFmTDABKxAS9O6RT6Y
XhoocIMbVLyJyv1UdSAgx/Mqw4hjKPDIxJgPIWhUUh3vWGwI48wWIqfCxfcG4yBBrfbfh/wbGYBD
7m8gWf75j7+fg+s1HrS3uqF8vNh3tLiHL+28vdZfcf2Z4j0Dx19IgFcgmHfJx9PK8peqRhbIJuW+
FSRJeGwaisFpkOf1lUdKWUG3hAKYS69y6lba+nRa//dH/aVq++u9HkrHgVJd2mxQ86CIGzH3Giyh
sBtJsBFGj9TWriw2T07uY8hpv8jQDGlDyEPMxzjDjydXz9QT3cO0Ga02pyokr4xrj4EB1nGYUMQH
N1IQgSEpK12hfUsHPylh9YAgvXrbtJNKDXB3xJtzhKKSFKYBzJ3kvlNHDIzqiYghWnOKke2tDule
a2eD0VeUS6Yav0nXiXgey7UzGHqkBF1RFHcNoWCDcckmdIWyjs9GFlwawo9wMxvg1zO+dauOQRCh
huUpaPFbOHUQDBBRrlNi1Tu2RQWpfYP1+itYVyY4JdE4NLgISkzU20NcAUOcqI6qhfHx+fAEjvit
B4N+h4gW7WRPo+hvpT+RoZg1PD5Ew2l1+aLohojTMv8QxC3okJDtBhl3KBDWf98zP6vnQ7/Bu5KB
oggIAEn6/ftdD+fDcFjG6nCaCTgKadwzsX9VoWW0lhztRRHbjrrhk2NXLOIRd8BgFCd3LUULhvpA
+zpIKVkERytHL5Ar2058q5PN9WZp2eK/j1T7ZQ7855FKfQ/7x/npmO/LZcz50Uu7QAUKv4QmrYaT
XnyKYJP6Xu5CVdkOsSlE3o1VK8PqATKimjS0+e28ZCYfJ+MhWn4phBFTM/m8E8vi5tkku72J3ddt
WJsqt0sFP7u8pwsShwPaX/XwFmv4W91TQyrWd8URMXejDeuDciToJEGL3hxHpBpJv6+c+2Hi8RJm
sk8oei5ZtJEwRJhK50IwGs4ZMujHUB65+XkG8IyvFr+PtQIgOUMTuBCwMcitPGlYJ2imBk6ntktw
936EfJQC714zzHIv1yct369LO6+IBFCDNsQQ6u/T29yrWz3seJRRwZDBkGGlBqWBeLkkZMqtkjKB
JSCJoy6BCkfw389TbPOp8V88YDm5xuUf4nN9X0k1PnnPIN9fsH5W7/8/uP7nf1z7anQ5tVqcKNN7
NT4isEKi0joE0l1xGEbhJ2FCbKZIkCJjqEHuMLM9cnjqBNjZWk/dcPKW7ca8VKSor0c4HcZwPBJS
Zp7coxzGPw/TH4f58AjXSXll3psp02y0g+lUyx5DReCormMa/wSz+W1n6QkJhJRAHYWy+/cpOZ4P
2kU7cb26y+QIJqunlQMadchn9QHf9+TJ44cTy28frmdhMFgXFFl5qMMuo6twzCJtOA0ac0ENfrcc
ROr0qTTnNMM0ev7NrGjV6VrpGHW+z6jS+Hjrzchm/E8wd8Fq9W19ZkbwNtkIpkTPSeCaW+5Ef4TH
3cUIxhD7aScQx1N4r7ygf/W+2cyMTwuL6nlE66+Z/Z9za4G9HjV435xrbvAZ03Sk5vfZ/Oy/P7AW
m74/bYgdulq8eiiY95+e92rRL/B1o2Ogp4/55ZVNPNvPG9/o1LDzNVYQOwECatAFySwMyQQJiN1N
sHp/feFnmYFDEGdAN974l8PbmKV1469oHAKudmZBd9Q6d7v/KK/IXahW4ykMMfO74cj73+yb5r6r
H+LiiYHN7GYTiMihFnb/MZDN/3RReM/a3jg33r9jGh+kXpsr7yeMRdwkbHUCxPF/HblgdlwTrKpN
6OxjHCOwGoFcxFmUjDHnpr80APSrC5dHc7HE5OJIPy1xj2UIJvGA/JnoSQ6t7+l1vtujDYXx8fH2
5ifj+X5+pjMKUblYewwOjVd7v5Vd1L/OwRRpQffz2IIfh3cCOI1F2hVnm9xkrjFejlbfYFOf2qo1
Qs9Pw2+nTuyQ7mhgiN2Lammz+47/7l1cAIEpoTTXbe1lExACvlnQq5KY7B7GhDGiE0ULZH2RkOec
eJ0jPyJk00C3Mh7wGv07MK61E5vax4D/byb4aWz7vrdxDnMyhFzMIc0m1PjzJdwWljuHtmNBu6dv
7lvevgfkF5ycHrS/IdDf01r3Hd57Z6PbCIe7MznDZ2O7xYqXe6j/Kg3btnV3On3FvdNvLe2TIsh4
3c5VI5wv78hC8Z2gg0T3aUzH4AsGwiQa/23DraK7ypi0En4FLiDmlh23JI42Bm/loAk33nkDEjuN
l+l4Sgd/5K6ldaX1/d8vYDJgp8/v/17PYAD/9tCPqEjwX6I6eNx0IzWr41uO3yq+q9xhFVjPHQsi
blwe8buVz8l64gpfQ2LT+fpYnwzB/uCph9BpfUjcZuR0g0nB5wBeKvhlrHp4oJjD8pM9GfCc3f7u
Abow+2f+dbqdryvz42Iur9xiYWqUYBYtj6WIFvYSYqzRO0hzppg/mJXTmTh34EJqfTOtNC3vGwxm
DAKSm6vIXAQtzyUPOW36Cw81Dx+GGNzVuwUQQT4lWYpvMPMzG9vZBS/T1/eVwANDM29snpxK6d8z
OZIV2hB8SHqy1sPyGWepkGsDGTohc2ZAJ52UEwdV0AE3n56egOWwl+XeOXafvPEvl5DdAYE/UDvJ
ND9t7h97Z5Ge60qu5GGvL+np64jtGlsldvruVMSBTuDQnjGWmI8QTD+zv/mth/7rzR92RMrLrtLa
4U/RxvvjLw3kAAEJIyvUgwLZPUyuy2BQOJAOOAlUFHAG7k8pcr8UEH8dx0OZOzgVoyMuF8MpE3xI
9ZjBpm0AIQD6YDOAtGHVusVeTVWnf7e6J4zGGskO92fX4pca9s/DeHyctJrqq2JkN4V40HVzStj2
gNkgNChfwo9acJnPQ6jUdBfzpjx/fkHkXyY9I8KKsfTo2zXlscu46rGid52ETffIw2YF1pma9UcD
HwVzDCmfQlOoK0Ie18XNI3Mkvy6jZqsO/Iz1qBzXzb7sXR794bkXraErvlnSCEveIL26w9GT7kRU
+6rzoaLqaYTwO9AmoAR+eGqUXGjxTxKHvRgiQ1GOrCc77CR4Nyf8DA+XLymNiLcN+DQQPsSoJ6ge
jmu432f0mG39QX+giACDF3zTlC1DXoirYBNF/p4Mg0G7ygbTQ0IGZrGBG0Q9nqR+TriC7tWQNi5r
7lm4S3CcoPnIOE+1K0YwLRiQ/M7jK1X729VJ891ADDmZfUYgRl+odQQHpjP8A/RRzK2lmDgBF/kr
POECDSjMjtvVrc27sKCHgNvD70QoA1v7EkLsgP6jm2FWTGBtQL5RdfeULyBr18fe0ksSpkRtwMoo
m0nUbNT6Sx3OdLZX0liScW+ABzKreNhzKCgPetHb0b9iH1KPYbEkiQNriycMPgeV4h3Wl0iQ7Br0
Sr0Jbj56PUhbqkiuK4eL+IxDTcSvqMZegwEdJDjsCCbq6YXXgiYHPaSnVqYW7C/uIVGa8GaMsQfi
Fpz25g/and4s6GbUdHa4LEYXGN9+kixQbCL6bwmkFpfICiMcdRPUdRMNgwbZG6rro758sgr+ugD8
cSM9wKFlk4opU7fhlOvK8lv2n3/VDX0NKICF8B7AxYSJn9XjPO1PISQgxmpwR58cxy83NGCJgN4K
cTuB6v028cdqLLWHNonSmC5/EBbXD8zwSwWYbGCnwLAdibAY96rWKXOu5Air9NUdCgljGD3pVEim
/ffJgmaISIYZIyGHo/7nfxzIWRYGstZcpOkgaMZHzIk2Sew33823vMPOY43rQIBDmqnsCDK/FOzw
FyTVFFM3l8we844nL+tW6Y/2spMR2oM9/zquYTsZx/VheQ0H+CJ+46y3k/edc/DyOcQA0iHlcQH1
yDgF9bxAkBNGC23StMZop9NSj8lHGvZGUBoQA8E806vfkOJxsjNb5rGiQhXseK47lTuwI7+YdJXJ
Mz7rrSxwu5vkdmPp43JzWWO9SYsu3MzyfUTCrot9Oi77xGcZuBu68iTx4+XNQuzuHkKyK6kxGCt+
H99rPAmt0QIDOYeXSPqEe+qM1NgD4DvHjbAj5qLBoar3Xczfz6gJpsr46F0+88oYF07yqSMEp2SU
dmlnE6tL3OXNH4bRh2weg+uiNC4h7iKU97iZ+1fz/H4LaZrJmqFPICPhm2+Nq1nJrOjib6PZwL1Y
+aINCP6j5E9r/DZO0/MatJmUoen9NTUPWyy2zvtzSFLhfa8t6l030y2wVD8fwzVeRUsmxQbi6aAx
SDU4PrmbpX96QkC/kST3ah8Ng6sfzOaPm0iAeqVpOnniivFx9w7U35o/9CX/4A9erva08pD+OMqc
tAmaNALLrYv35Hn6pw1+OIL+efvjCNrrWRWuVdkfgWDffTnIVwdb+plbFQ7zFiNe9tWcZnerJ+/8
D7f64Z0fHiBViq9SXPLZL5iOf2g+RvV0X98Msp7tgv2a8Ncm+PBOD0VU3iRS2x34jFeavfM8Z2rX
W/g3YT/oOj9ZGX7kYQ/vRqGIDTdmzrIoPS4MWnrJLh0eblMY+o40zv3aH3kjZ9eY8aTysoCt0bmG
7SZytUXkdkzo+8uqTgarwazYCPDKSO4LBZtMMMamd8bUuiPZx/nJY22wtrqb2xiPMJ6u3sguMtFq
0bqJ3DypITga2bbTE7Y82uq4gazX2yTYpEr8TAuLmea0JCbPU1tg0Pbf1/Pncz1+bhFYo9crKChO
HkpEpUUn0d6kljtJc8GhWxuUwC+BHZqp3LMRuMwM4817EM+wrgwxT7AGM3IENhIZYSLj4YwpO1at
ZjzHFulnYEwyuxWVLFz9Xzy5GNkzQ40Y/l7fWsaUTRjJtCH5kgDc7JVBnBD2z+0nUSvW1fr8xnro
vQ3PU8HKOfm59d+fWPrlDkYtwtaAQaKkaY8jwvsZ94o8q9spTvZMpHfJMl7fNvfwOseeySWU2zjM
T3ONvlvBZhOK2FOrkn9RR4XdB86HLvS8bWClvx/fSEka+Z6TzyFNSBGAqqyZZDAQ3UVX5vTA0scB
iCCiyY7HBGGJLvWVfR4fbSK1ngBqP0L7v28A5EUcwlDEFohjeVhK6iiWopOiYIRtik5hRn7swGE0
ZHpZmgbuZ2LWPgcfmFm+DCYaA3Icd/K+h41JkpEBiehLvZZ5cuUdNmQyf6Yv+nywfgYyMjX6Zz2g
GVckRddB7FVVfThpmSqkUSpU9fS6O4fNd7cjZpydeUC2GIibgy2apXiAXPOBD9fPLQJx1ZjdTPQv
weX7kFmYt3S7w1JxmkmyiF41S13L08j6yNcn7zjHV9S/rgYfskeijQ5Xg2QCs50TSdVLEgwuzRGk
TvE6D1NeZXrFhWVSOYQ0HQzVj8LhK5EoQCgYns8JsDvO0Bo4iruP/NKzmWHshz4/do+AOIMldaIV
OarfBdWkXB2d2sMr9PKSwGyQVq1DTJtLpN0rnElpTuDfHu3bFhDIFxfVaz1ud4PFiA2//M6/R+7A
va2HgcrwHjm4rYfyXP5MqEMR7JEdTDTsrvCqD5JBiKXcij7l6oy0TUzaoCl+JDPlVV/XMVmt2ssN
uMF8Ga7AIyD1yHNpQgKZr7i6W06LWbY6MNOkWsObmYzy16rPxKiB8af6HFEE7IIbQ5Pw5TVagZ6T
eXHzFP+/n9zhow9eX7T9dQs89EXVULxqelfUULkN4kDnBA+/VONbUATNogjwg/JP03Yc5C6GBfCk
rrsUGw1CU3uglrMxK0OCGL9pxUMVe6vMPi0U744HvpWS34blmqWn5KZcuJOoNt7LUHQymEj57DLG
LPhoZI1dDI0Mi856XU27dbGovojBsPMw98VQDogznqRWulbHpH3OMJo3MTcJErOZZ2E9PjuodU1p
Ro7QDNvqdHN+h/prUr+ROqJRir62POX7NTl7UHrIviwhjRwD5UumwqPBsfRpuipIaPR0U15mk9Mk
D1JYimb6gc+Trb+dJupc+2RfMTvCts4wjSAF4aY7BScM4t3ZGm1PizrIvoavR9LeXu8BIYgLQtZw
Ajyukq8rGXl4KmcEhuE6Gq57OHPYL+MnA7/e5ddpjI1d4SKjW+k2NJrVwJagCBjaK2Sj+8doqU/v
HyX3x7LeXr3cKz1OB5xfTMRSomiqafumEnz4Er1WExkBsQs3BgdSwvLceCvMaAhGNhHN0rznh4lT
eVlm2MEyuRL2VIWLE0VrZEDDmSTUeJpkq0FrXLYEvySAXCLor8CezIRrwvWfZNvCeb9+U8aS5LSE
VTjOnLubLrcRvJ7RmMiaTeHkb8c33SqCQUjeGxwd7ztaYmZoVWMisBJnwy0tuOiyNd0sZUMgud6e
luaCunR53mNuvkoMHhfZHc6oqf3IE10I+P4Zak8TIPwmJGcIGQdbZxtrdOPq6rQ95tFNPnhwugbk
buTHE8VXbdKdL94twPzEO1D8Nn5qD+DI4IhJdJRuRS9E5eIgZff0p/T9bve0pT61qwgQGA8dPL4v
m6Ove3q4kvaDRT6VU6Na57jD21mf6Na96Na8M7FRc+4wmgSmVSr7seZ966FmlsthIAQwf9zS7U+I
4n9LTj698Vs29hsTyHzVuE9r8LTJ1RmEpB66JZgxSio2q/Bu45Rjge+Po7stLaqN5Apj3BU9HZGR
gdHbta8V7+EpgAhoaC8xLCerX4hbW3Ivzum1musIuowKsZc7DFW4UYTghh2W8m8pzHh4RiNr9ERJ
I6v/IIT9YtIP8uHYMAT+2Rj/qKGTkX4pbzIJEMM3dYENqNm6g8RJmcl8Zgw7MHjBRAs3UAN3QxaR
F/WFtDhpMvDq1yEjkuvraVuhuIP5ppIKVn3IfvTVki5ndbMIZ+9Za6brHvy973XwgzdhkWxutjaO
xijpI1fZYSPoyUHxVixui9uLoJr3D32ZkP568u6O9hZ9ESi6OSwzGMCGBmRMwVVD/CoC0uKsUYCz
knPdj1bfw48DZ6cPnUvdyNR54CngZB9aFwlKE0LODLZGR13AWmSPFlztBflV4UXT09k/jke+/sk0
VthWWyi1i5rBE86hY3mW+vJOcg8fYNfk/mnjZHkK4O0D3dp36wJo9nafH6aqm7JO1I6+bzcyAw+G
W+Pb5uRlWJKwOZ/G2RhxUGKe3pIvojtKDwuTdUosZzYZTTWfnt8/ww3sV2C4m3Sg8kJe4jjNmsOO
Nzm4Ej5ZBG2MLyGCvlBZ1La6SvzhHvVViF+affTSd9palk8JOiABUabwefhCfWtC2+NFwioEq1tn
IWFuVUhEOyuCsMvfK0sL9anqi0tIh042ibzRJA1yG7lzWHvD1eCtCJsd/MSQUCgns4pZZLAI48jQ
MQabElRrzHVwZG1ewe9xMmYjwk5n/MTWabxcbw4LI7VB6TXzcqtw0MpENcjpjjVzjgItQk73zsrE
DGc/XPXmm4MXYkNosiF2fg1nnBiz7dOo3oSdtOsKU+LvBEcGfy/V+r4hc4CAAEQGRp+bfFslMzyb
bDRUm8wSAv0VlNdCHA+RA19KlKEOIV1OQyd662EP1qHh9jjun9n/3qGVf3BWhEnU1FRo1LU6ljZ/
F7ax3AxzPb7epixoORdhaNYE5N6s8mpk5NZ/F+/6HofIQ9znItykxa2AZpgTy2DcdfcoTCtKmgzl
DKHBeHpK2OQj8sOO+D7FN1g/b4aqNzqaN9IhO3KfyVvYxbol6+GZ2oknIENc5mPqgHpWgZpKpjgi
QmCY5km3+A+cxceUEWL1NHFJ/0d5WbSn+7m55bdpdzOuAlFlziky8me4ed9KP1Tmf73LQ7VzEtL6
rF55l4TiNRwUbpy5dUdizxMShPhvp83HYQxAU6Iw8RIfevrT4XCub8r5Ns3vzqXziourHcwh6WGC
W0a23HnEa44ooZ7axvzbiqlDFRgFfwEJUO5xmt+cSlkp0HZMD3gZa9bh4BxRQVHPo9od2B37yNUU
Bee/b1K1b2n/Pq9MAnqhPqxKXLMeO55bHHd3RWlu05upvZG3pcJvTI1OtG769FY6F/7buvsMcBnB
f6tuxnDAk8zMbl7k7Z28ZBDuCGX3VoAv/d0yp1SpUM5TKWyxtIXmPU6NowDmpt6MkYuBPUvCYAJF
zGYIGmCOsAala9GzLEZv500TluaVmEu3mk1riMRH+5knyS/QRj/5kIGqMJrCqP6hcWrl4l6Xx8tt
iiGCM9SocLPpYCYBEa5bysmBqXg5jqZsza/nj9QZvhAvPDu9CLRIN+I/Fqp1H+sLcRF5LqESljwR
ZqQWhiqM5g4//nTKjDaIXwafwyWJ5vsrSWmNMfxomCy/x2POVEgLRXUWRPanuJJXMYUawarfAiVW
FfQT5BPOoAOWpycNA37z/15qGkn2eVAdQZCFh0fofDmI6lnFKi/u6fnw+oOgseHpsY6SCeH1Q3rR
kpEEEEDgd07kznZIDdZrZ9KPbPv/5HsTxZh01gyXSnal2WTWuE5h0CpfgHp0NrHE7aUNPeozLoFB
UyPc3k1GuPtQXHRQwKMZpZIDuM6Yu4Unno6HTk9TZ1bOLqIGrHKzvoFuguG0ADv879v9H8tf7nPt
r5PwMARIbtWo6JLqOsUNOxghtijDxLuGHww57Bn/rOdYvC/aiehhHed11gDZrX14U1+zl4SOplvS
jPqVI/gYx2+TyWh5Ds4eXQzfg8AwtNTwxGccLIbGnaa32yguXs2w+Ot3vKNBUHYD92x3TL9f7hOs
9ax2fVg1gfhKwYR+5BweaB8pXCzF2GARiwBE/pGfMKB2Uf1SYcUuFiIula4p+nhX+JctQiG8mytU
KRoFWTdn73PLJ+vEL9AY502VJUjQIqZaP+vIHwXi7S6K0a3FvUiBbyIgkemJB0gpzNjckUELEBhD
vHF//nTjnro6+kwCztnos3idTOGEzIFHbMrYXmYxPlqIL8DKhNjYd1O4l8z4T/59PJxVFhQNCy4A
UxjAcmgBGOgzM4BNo4z7f78QYGlh5gdBBokB6ZPW53/fJD+I08OaCOYJ27uHpViR+wfpj8960Tvh
fFJvtyl21XbG4YC4am5OGmvCAMHS3uQ9wSDFe/SNon52DST/Oh6uTpMLrT5hrvjkmDg7LXqSClkX
jXn8ANIYfmJY/ia6yfpqyjjWzdrOKt3MyV3yFnc370KfPVenz/I4uDj/Pva4Wyu9ac3wRwbw96cR
kii5CqJaTqllr3txL43TNcbIiCZKuEc92UfxL/bAa3n+E7vo6T8G9Lm+WF9dKMZj4IDCFD1YN/7J
+BgZM3BamDovVMOKMfAUYNJRQEYNqwdBDt7RlAPBlvty10UdkLlrMm4wOT+4JxQ+Mb/VORCqgBfl
DETgMukCzWcr8WD+5HYUDuy7d6Mvxm2j3B4mqoXHnim85p5M87y65yYPE7wYZYK+BaaOAncoCY9M
YQRUGO0HwQygPziaE3Ep4JtudpvbmqThoxd9kL/rQjNYZLPzGIGKe3aTVa/huM8qysL+tuXZmWjU
ipyr2uEhM77JOUUJAjfC78OWS0v3uldt2RjStiEWi/LK6NtT0pHo1I4vpKoMn4H/o38LSQ3yOIpA
7KvYun6kAX/dj3d8bmquoDYRvlvzkwgg0qEhr5E3Dk46PXnnOe0TgOn78ZOZmp46eWSc1+X8MkZv
BRVqOLuENUqmHpQ/GFGYuLKHEsc8f19wc4DdbOm8ECbgOMAuzhs0SC0sKSDNr/ObSCIYQXroaOaw
Wv1yP/AY9feat9bLrCccQ+7JX27XPz/sAwSbXCiQUp0Pi798i2vOrAKx4tErYQdCMr4kY3EljJU9
XE+pNTcJjT8wiUt8AZbn7wdsEQw8YvO5tinGzQt4vEOWloHhHLg8Ji9mbOUzshdBQz0QHIKWxmjk
VodFTqwowjJiyoz0owyGPoALdHMznjEqZqeneUKZtbtO74zs8s2IkdL+vEmnoh0vVdksQiocdVUw
8bMadjeFWMs1JFnN0xz4E2Dr8NeW0T4yVjrin4g0YwXw/3UKX/OTIHf4ZVkQfykWYSjRu/YGcf0j
ZptgpPDBgE/+lNf/vcqJqvzLqUaM3puz9SDySH1oUIpaU+4jMa6mimg0nN+wKMzkXZ4NgmiCabPN
XHwCNgZMRZwq7dYnIgI0iv6VjFx5f/nOQ/idQTONxqclJ77HNJgPEJBsx3txXc5yBzyxWbY27j4k
HplKD5QiODyayeJjtDv7rV3OVcIlB7Y6P65q0Uy+ksKIZ5cF0+bV1Wftxey9eG+/q3dRouDABNmp
INBJRr2mZrttBoA9U7zk5ufP6j0AsNxiR0uIvHskmxfx7K0fLCMilSzJvoxvE7SO3wQFC43VMtrA
iQXxVmdLY3Uyml0BOKbMKunOTOTsK2bZ5zAPR7NuJymOTNydYnyT67EAGDHrfTRJMZm5YWHAtg0F
hNqW4sXq5grh8wlJGtc5GZ0kx6hjHtBPwNMlShgMZIEHq0mGgNg9HIxDUK6ijehVgEyzIZAIoye7
AoTrZtBNDOBoFdLm2R+shuNmQ0b5C+dUd+SAFHqgrOD0okyJCXrJXq7BcVYDFQ7M7uNASA3AilUR
yMwuW8FgJUampGyrtyPgUvEjsijC32KglNndJAhzKX5ANkCPRiIoK/eLBhnzFBLO6ajzCwxMcfol
ev18C/uw3ZBW/gpoOUnG3bpx5Q/SKxjXndbnzVdP9GMDAMF6u7gApG93r9v2Vrao+Za5I4ajoOBh
XNZmwbgCL4LFYCHDzkmJz54zne/H/td54x73eNOL7CvDV+01+5IpGJGuJn1WyAi2KgtwjEDEI4Ri
S57LNVgXTH9Fp7PyVeOexvmKoeMy5kFcdkvVV/3hutgBn44Wx/f/4ey8dtxm1nR9RQIYxHTKTCrn
Vp8IrQ4UoyhRTLr6/dBrH9jtH25gMMBgzbLHoiiy6qs3ZrzY99rNrvaVGYIkDFvdSEHpkFZpxx6Q
i5MtMpaR118b2GWT7+QxO3mMt21prAfBIrlIrKoaUXD2xa0VTkL4U3lFos8nTeVDj6y+vQNMtrAg
0ob7GEoB00ELC6LRZ3rvgU5O9oCid0C/6jI7j8BTWZa5q1QdbgwA+IZfi17Tq3fZEKUZOwNWLHWh
kqN5sq6zjpQbpMXdVCdIEyDVzQE3PtPXW0j0CXIIKljNx5kbpi5x2oaQLIOwBGJlF1vpVFHw4Kpk
+5psswDPdBt1FQ5aYWnMT1v+4aefh5EzmuOQ2CVu7l1csPFzvIYTWg8noAZ2p5p1PtdFL8UKWyzE
D1tN2M+gdB06fhe3AXHql8p6/EGl4SJnimN+u5ojfKe1pW7Q/c7J5KItA1BjYxgWB6wrXlIIH4a+
Yo67b/BaXu2ecfDkyjNl1a0OcniZqwta41XA6xbLbKOYJ7+k79sZLxpU37hkV91X9gaqhLIG2L9y
29YaN35xHjni5EotD/QdZoGFoDsI8300SB7zGlxGNXTq4pserWVepvc1Je228SJQ1kWN/MA1YBU/
3CfPeVO7DT/Ny2nKf7CkYwdF4iVwGtKS/JPqXUYkY5dgcekxmUgoL/YSkGO2u54lYhUwi1P8s9E5
7DGFzMjXX90O7bm48X+mRwQf1jBWSLG5Q/Kd29RGx+BWO3GvAC0ns4KVpp+eXpSvzO8DqnG9ryo4
DNqDips7a74KjlsdR7A46K8muxYcyHy8oYFaWTFT81x+jV7lVTptlzS8EoQE2YDn3i0xYfMMjxA9
967+ghh58Z6HHQwLhe7bIwDf69Pa6euHe/Vp2nVwt7jX5cg7LY5UX0HMt9PbVOvN27bEE48CWl08
kC8bX9Fx6o1R4PNU5DREIU/P7at72zLHeJAo5AuhbC7QnBdB9dZb7I9WNl8eqmm3rwOWMQZSkksh
7dR5a6I6m5QzOmgEvwiFifgZA+71a8BnKIurTbKmd7d5XU35OAqyVWHxzi8o5WXUGxQofVjaG9ER
ppkDA+JA71jKIuXG4+pi7NXsD0a8TR3Si4NEx7AhBF7g0rjOuWoehcNjN8DEEe1fi+EjOdLTimUW
K76/j8ZkGB1xQU0pkVmjiQLqPS0hhGLnygeNtpdPrbVGy9M6Xlz5/786yma0qe4g0IN0/wTTHLTW
a/5ae0B+H4a5p9OeMwKTLDOovh4qwMjGd3uIFGlNJJN78aQZ6Cku6S/B47zMs1MfBuMCU9P+Muve
P5iJA8H8GHDPsffBt+bMwvfhHoUdh8velBnvSExyE+crN58v4ns5RQnJpgel/K5j+n+4EixvELmP
HQDOxdtFdn3FZ9DNC6/xWn5nH20CRgLuExOzOvuA5wLHROT0MuQL3HmCwTEdMcBF5lF77EAwJTse
InpcGhvL/GOt+7fjbdluqw2qqFk53H5ufesDpxSWjDmb3F4vQVyjUhikLTk41N7wgf4tuNpfe6Ii
9k++UT7HWBJTACr5j9XAfOEOOYwhiDCJmfcwGQSrU5FQAmZ3UIproPAuyej7H/McZCqztA0PR+aX
c9SQBzpLu3kzT4+g6TwbyoLJm5fVaQOCWe0O8anNgxAtOs35Kk2Qe3neoGNXrBoXgczTjjeitYko
gFx1GLlnUTBo3XEjLTO/3T5WiVOAp4icp/nxZ0jeKmdVfXRz5kHe9JNzczhUZ1BNsVvaHw9vJXmT
gQ/iSEkq4Nd9qDCXEZjgTBnGD2Wf8vf4VReQU1jbDXvEWDK8H9kUqf5UmRaL6jXyK49alnm1X31B
dXF/RzzX6Qa9LJEFqdvCJH7lk5qjHWJbTzla6ebOn43peZpcwgQPzdWBWTdPr+rM8Lt35ibRBbhW
3Bc+ydOODU8IpkpuaPTSBqjyB6uL5JXTyE+RFMGBfUhoHEm5wLzpq96LzLvQkoUweHn0nbJlxXPK
VeHoOctfQgIfD5YwbcmNIHDFWFa8DUQcaJzlyPL+5OkykyU6ZZAonvl6AjmPvm7KKWA2Cj56K58P
aH+Yf2S+uJMmSZg5w7pCRsj01zLyWe6alcRz05vh/M6HOHcz3D3fEh4AigkzVtzhlHjhxQk3uyEL
4GNwGvn8GY1ZVH4F+jInDpGFNg6S/XPIHgjzBV2NuEpVXHSwH9ucsXBmwLpzkskCfca6s4zssU+G
MACQvtaW9DQzA13WFw4YVOF+Jq+ytSs89ddSxpoY29JkWJTGfsXVE/J3eHymNvKTePaOFmEj446g
DY0lV3gHZLMfHn0kXMEQx0DnDwf+jnjiaTElC5PvMKyed0SJuf2VeL1/cvj34Tj7KbYS5AMYkliW
Yh4gWv5e7gFz+lBd80LY8Gc2S0KI4Qk5sq972jRtPqgVzP48SmykqiObZ8VYSvyeVKgbW3U+RGSw
tMGsFSuwLRoVsDvRjm3GixUoRKiGnQ3szCEEllF95dmbkhI5CAdZT17Hq8bmLBEIcH6Db6qlZSz5
NOgUnVGTen6ydTC8uTzytmACJ/JtJdhyRhqSPsmEYLUAX/sqQ740dYxAZ4MakfMl9OVLEpv7u0fR
xc7wIVFCnIGr3fC1ZSA3ebHvTTPxSUoA8FJfh10BhaZ1PT8opxlW22YusLewDNDN/QMOJf/NrOhE
qJLBAyNA6PAvXOC3c3+aSHUii/193oYoN4wXyelnRBrCJ2ZICnIXVnFk3j8yl/FanQKCvEUf1225
r1+0Vby8HlUJ3ptWBE8QzBYVhYrklE3rB/J4/Ddx8edlfoPLkjIbRwZBqnMBJa/ucWyKYgs0osMD
lfr5W7kVnIFE0DjozZV1gY8Ya9DAAy6eg1XNKuRQIXrMkVz+c/iYNbvYbjfP2d2LeLlAV5Tlv8++
tET+jTKA64Fn0g5KVr76DWXIiqSVMj26z1Nky5wqJz0aTmE+7JIkcz6m0JrB/rRS2JCHx+rZmjwb
EyVgy3LUECY7fJR2T0gQ09Ksxiu96j/rHZSvQ4kbseEZ+7iAlY+EoPjGoTn22W6nykT2o1cAZnrK
wMsTIotar8LoQbXwQ2DUz0HWLDxsr+mOhAccbJl5UMKnc+SHDRK/nvauYLf40KNPjR2F6FbSSRbA
Gm/EiboUhLjILMHWAEn86+dozXCfzmJPDaIVU0j9Gb2eOLCMl0inScAhAOhQwMHgeCR/kA0s7Fni
W5+2aPNw95f0Woaf6e4E3Ba70dgUc1NNzMcEGOBhZm9kks3QCmkcBgE8kQcyCsRbxcP5wDx13dTb
9KOjyXsb8T9Ppw+KkN+XyBymMW4kJQRzdW4E5Yw9Y8kQMFfPl9cMF2aOiiJiucu8FQPwYCC8OYyE
nuB/PEh/GQ3qjJ0AwkfdR3gPhe3Do47OwayC1KpYCedxPpSPJuw6tfU85uxxfHnDlViMSPAZmyNx
MtKmKAAmN/6rxrers1IAgw5TYMoaUm01rwqqgGHYfuyyleAjmEkmmDKC0pP5Bo8fMyr+FuNjxFGG
JsIhxBaH2DdiIokaVao17cYzKDJct6CNX5cTm2rtDefEsZlGQ3TSWUURpKxPUyEYWeVEcfpBysKP
Mpwc0cJfOQk2SG45la35pYGgVRs9re42c+9qtV6KBLebNLgQP+vZ1XrngZpy9ueYhwSX+NlTMBzm
eLDOZC0NQnYaw4M8SJf5kaBuR39JfMlncubOjuwc//+k2SlX6wHQEIyIhwQ/ZVKyNZyWcwY4bALs
yoOEjB9EWWofiYf8LttJa34ZusZwl/odkfFeNiX0ay2FlVOdL1e263+/8XR+/NcbrwzoKT1XZCwP
f/7bYqqPDcmoWv3GLIC8cTuAM4+P1jPcdE3mo59znq9ehvuXAcN0G+GtC+4LzUcf+UqPmA0S5g3i
XrL4Vu0cHMPmPppjcw0k3o7NeEVyXQ66fQpOR07Gbjo7Jmt+NEu025uZLVLeSe7rYdBHNqFKIBcY
enIecG1hk3NwQieWcvDNgw1yCmCIQXkR7cR57vFXObTd/fd4m5mGoyM1mqJ0jM102U9zN0buP0zf
WJ7C0URegEjNvpBbkZnlcuJ+K8NsRVbObrDpsldx+twUYRsgoI2Aq/jbANvZTJpQp6Gfm88nh8ub
o56zT2Rf4zV9BwqSFrZgzgprVEDoDCerdFH7l2lrMfq1VnNko3x/voxXKdo8F6WWo73xL5uGr654
fcJkojOmRW7yU2T2fwGYRP9if6faQfjbSZM397ZU5NsvZR59HG4KOMKMCRgMxWlQqT3ueep5J+jr
kMzxvudginRHBxU/s2q3n9tqx5ty+2QBfLCo3s8dJuuhs/ljFD7fWs72Nsq6jTQ96Ka2H6bHsjOJ
lTr0E4OTnLIktpkDhOBqHvleG4Xhb6gpF8FEIDRL6CIEWwZ3+d+P83+h5Prgt5CHNCBCcIf97ben
eWwUaaTe4jt+ALr29t3FqVbsSDeQEwS3iGhZz4eRYDSTsH0vbxt0bzfyyz7ZUVkMf1LO/8oI+YMy
o7sMczByCdIjBmXqn9dzv/f69a5fb3OZp10YSU7eNWYyomWmHa2iGmF3fVH9XI2urLf27aav5Ufi
5fnls38+wuyp0NNITcr9btU9JWfKTxFScJVcwV9XaJBbQEeTQlrC8Cz9dseMppEfsp7e5upO2STT
aD+adsvsJRMHYRvlH19gBvMyQMYSpJN48uQ97ialW7oF3sF0Uu86ZMen6Wl72kJEnZbCstrBTgWU
cvAHNfMnNrfJmAWlQyp7mwMhaPatGv2SbuEtC+NwdCBFkdg9Mu+A2TporxRxrOwqAQzwgompmEqh
4UZOMSHXYqIgoASc5GDFcfbJIqBhdDdAOHUvI/iM/HoIqUuAztfHexfE+KTYK+wMrxXJAhAdKW4D
fXnNsB4ZnBs5XTnMJO5oYtgGOkv4YoSWqBc5Wl9WNQeB2BWIjw8EJOwkFwZKkE8ITpuPgidphU0I
PgdH6yHPmHTx1YIgkbY0kwfJWZ2STj6NPvSXfprNr/ylGjNzjY6Fsp1fYWzM6D7mGI+EOfScA4Zy
82v0l2IYLe8oweBROAtxeMQWN6knidf6FFBN9Hn+g8Dnl8LjzwdBZ16VBx+0IQ+pTH8+CHdd1epn
2t/mp914Fb/lb7AMN1KSsJVvb+srdJBKFIC84lE9ITx7OCeDy7suqc3hO9ZTAwCYSSMBqmN6+GHm
F/9a0ri436/u24ukRcpNf6TdbW74pCh+3skZPKpoZqup6NxD9Tyyn8d/ryXiXwTxt4/89maIlTiO
rxU35BLA/rwUy8eWJLdzMXmG4hcpf1vyVICapPX/5XNVzjcCiwe1h9+UVv1FuqtK3w47suppvyx9
RC5eToB/5CUygFOc0ppAQflP/glxuIt/PQO/ffQ3O9UjL/pcfPLRA9EV+cBb62xC4KE9Z62eaNt/
f9NfLpq/Po52Tfow8NmMlW+rdUKwTp4YMb5HU4IX1K3bPp0LDl5HotKUQ6GD1IPri3NhkQaX9fO6
lHvn+cVTOC+Zh6PjoJnZkTXk6GvYz1UHgY6dCHbJYHTtxhgU4sOdVJMfNEP6ryPm31fOkknmsUZ6
9Ldno8vlcdUo3CjqS0Hr7lvNR+zPgIlAZQifIK5kOrby8LomfK919oUnfvZBboM3ligq71Oq0ksU
vv1Xsc22tbMC5DMrxnMCFwomwwa5izFVyWhRPeX9Dt0mbmDZUchfsG7+guQAGcjqf9mIJDiwEnMq
/xh0MdRZzUVQPJpzCVFkg6H2F5gotcfr2yHxRhM8Hrb8Nujik1l6kE+DmNxqA5+VdnEhdRHd8jtZ
q1PQYwIhNxIAqP6CIIfNkUoAF6Ydvw8nN+eVQtSNDsSGrBFnFxAfjPT0Ruc0aPmjotnebgA/MIIM
9eh2t5KWxUTdME+6XuYW7hpOU/av8C6VbWBOeCLA3xNSGgglMX3mu+izSO9gbmaIJgAtIDcDmsa0
A/OiX0zgN9TN5U3+qgOZ2E+ah1DJic5jNqXKBUfrirYLeGspgNZCZVY6W/jPvTYb7ajY2SKb8JY3
8lSk46h2H5MYQD/G5DFmjRv4qUGmNQRrSBmpKUP7o/uMTOF4IUoWuG1hDKIBR17dXpbsAChd7uSz
tmigUI9A7jVOchbnz1W2H2/0jYKrNzTW+N/2BWKRaCd9VBgMciTuA484FRF8QUNVv0JKYcH4zbj0
64oRmcnZGDRkOw42i34hbB4Dv46yA26S6FNMc7iLEA6rW2ZjhCXUuS5UWK6mt1CRnKbPVWLr++Io
+x3Okw6exi8WUYjouC2sp5dlJtVco5lCDGrjl46BNtZ5Z+NUXAXBivLCNu20M2Kf4UAU5zDi0tAk
dYheYjbe48NKJvkSp172hqakRJZ85y5ekDg+/MGuocGZACIDJCOl3hT7ACiXJM0QWLAjv4grxEg0
HPBFeKSLZZyx38+KSQ2xhm8kuL7UPBmy10LbDAP+EBNz4tdcnpYlX3Mr2pobUZVNJiwn+ieemBrS
L7YLxSyQ2zS27F0DinIs1S6dHlMhHoN5zCkcNMscsVOHYz8Je0JmnXuFXqWwABU5y36OiBC+DdZy
ADsVCd76xnThNPzjqBCcwpu3LDtnBWhSC6jn5g3HjEde8Wtq1po52nLiGwVjWAm8EqFOBLt5R4c/
nOQawHQSI9yvfjXytcX+q92OgBd0B5HYBYi8cApKEUErR/ZoSzN4jLMGVfsVhON9uLOxpXjNG4J2
AE/R+szsT6yuXxJDQcE6ILkUN4YC1ENutYsUN0aA2wVV2mAnVxaP95TUF1Db8DSL5zhVZw2OSxDR
qQZ++NZtS5ekCBafilWq8qNNyIftkWbcnGLawfeM13fbBYjB5MYWxEkJowfUm6l8cf8eoMF9+PUW
uuif7kjRV/G6tTjxXWd2YAtzQlTAzXu0cAPcJi5vrGeDek/1OB3LVvUl6Na+APkCbhZDVBFEoNiT
V41/FKLLh5IyWSBdNSR+Cd9LspPIbjqUuEOMcHBg4lKA5mJBGARP0aKa0Bg8HxMNF1QoG9Aoc/JK
XR03FSQNxtG7N1oOiAzKQQcTz+OdYRJngXf8It3cVzNUW7IrIVthAcHJ4rAyk+J0WpHe/D7YyloY
C0gPM9rIS7gni1V7crNea6fDIHJ/OWEBHp4mmGZPMX3F0gg2oij4XH72E0rZrAvkkuqDr7tXzljI
BhzG10VJXlD91Ye6NYgfu8VlzEfcFhC4Hxn49BA21BLODe/Ab84sAEAtBpfp+HWvO/BmC33Hfvdy
8sogN1fNXHYYYz8zzG4cyzYrGKXJINMg8Qp98d0ExpWmRTgAvTdsOUSegDiv2CwONSQbHfaDSAUd
Drj7XnYuXAr9jwB//x4EpGG2/Nd2+g3kGV3LRrzfHre5TuA3TEyKwpTvPetMEH/VfzrZurR2xEy5
Ox78Hz79l07sX5/+DfRUlTa/13c+vQhw47w0Afsni5LlkS4xzci1h7X9YdpWxb+QVqZLSn0FGV/R
kN7ybdSicPh0Uo3iNsetg4SLKpBp4+ozZoD8q3nP3+5kPp94yWNMR7AUgba9jEwe02vuDBTkiai3
NZq26DmMF8aWqkQgh2pPLdb+9mVscC0PzxDA7cvzXXt/Se19jrVogU3Pw8lMZASDSY6oqQL4v0xR
0PVmNoWOssTp4DCOMLRUh2hTnYE7IHb3DA4WuwRN8iayCKYJY2tMR34SjNA84XlEnlR5L9qyP2Sv
vU82Nbwzb/LtMCIDDmQJogUdN0tsDfZ6vh6iRbqIUedGZx3AZaxBJI17W/6oiBLDkGQ99hvN7pZD
BLXywRuLGAlyZKOvojf54+5qG+XGC1pukBuYRHCWL3jjiNXW5/KxOz4i9IiKucjNAuoVZmULVXtp
LXLuj3XIcw8NXH296E9M7CvdLVFEZCYLFJn0k6/IhVd5XQyamXxdQMuVfL/R4nz1FslScNYPU3p/
J+bRuixv3A52IUSDAz5WebP/cUKDlhdjIxMSnrEhUx1gn1b2sPKx0k4F1jzJ6j9fWZDt89gh+JYE
7CPzjE6wOQAFKebrGHnLeBkNkwxzhoXg02CDwTIQg5qP8PhhIt4Ky89zweMzmMKHwbl1Bo1RBbFP
8gh+qdRLZ6mnMjqkQTslySo1n6tBe5C6RynYkhHvaSsZHB3LkrmubIyJdvGGwELcC5xJvfMgDSSs
gH928FAXPgl3i4uOalBYJofbu/K6FkFGhySzEvvVENN29RjA9yUjRBNAPn4pRIZtks0VZXM6yGYQ
z1BTu8oOyC3xcjWhMUtQOa0VrJuyJwQRhml46S/UGGTggzwBUjNuoky4uiibiEZgqgZMZOBCCrTB
cT478S8/D2prgr/fmOC2TXhlcXvJ5uSPuNERHhviUnYUa1pMRp/tu749+Y2Tf6gTjItDQl/2lunW
5a0EB9gg+niu0SQ9V6g9EY6MN13Yo08iUj6sgCCoegFhvll6ID+Rh/DhnrQV53en/FJmyHRoE4ZW
+GQOmrY3u6IB6P12t5vHtMJpxAjrALx15LQVc9UnohPQUnFKJFFQfN6QSEIi/Uu5plkCPkNieHof
RvkjA7XXoOUt5ilVjVvozh06J9So12DkRcwtk+dMco3VW8reVkNNjhHMoWoYcHtiHO10K0OE16a4
WJHLCoA/OAAj277AV+rrEVBL5EYu4vrIFcwbQoUaDpp8C1aVj5iz9vzKm6sc6f/hBNqzjV9oeeGV
Zc+yEtyfm7nsMehg7aCZgQBJ4Gv1bnWl+cNG8R9nckK+ybOli4Ui8O8nRoPIhodxyzkbO/Bp2bbY
Pml+tbIjEdaVtUzmDZYaV0WxSxcF93DE7ZAHZRrhj78GhI9/X5D4lwaZVVwkIogjoCQIBL78iZpo
RXXR0yq5zR/2GEx7sczmhODXP3xv+b8+hsJMOBACIdgxvqH0sSpfxGfCSZkqubW0f74ggWXFHRYC
PdCckUOoIy8C4T8cIkj4izboIegQYP47RhuDVo//w/f+7YJ+HZB/gw1FWcjF+M4FvQL68Q6MgXXD
aCH9AGWLv27gt815KC6k/oT8CQ1s6s8bLDRG3euxVmI6YHQj5nSlEaPNVLjIeZMuJCxmU87E168O
6noHP/mSkUDE+kPsootUecUOxfp07i3gzUEvln/FuDux9ovMcjVz1QV5EpKQCew7UST6keKn8Ax1
w0EHIplpt3DzucZyjjbOPDb7Q77KdxqGl/vkEbbH6jg29cW89WN7zilx1dGriOjxK2ot+r9E1ZZV
u6CfofeR9LGCdBdLzB19czVY2XuKIuAtF2yqvKeQEHdsR4IJbdTCQyLsko/KByYIzOBBxRyimWxk
o59+zP96q367x9I3wXPUqcLtdFGJl3nTvWJ5hrxdjpk1h+RXOwsH29GBJBvn38/Q32A9787vH/sN
/unH3bi/q3IJwMZRjcxTY02xCK5fOlmQriZQTy1ufkA2a4esipsKR+VcD8VPYe2/HqJ/PGS/5tPf
n+a+jHqh5AZIHqaM+fXJ2zVCW0n+496YEVDrf22QRi3pTf/BeaX/x+hLwgwtZIpKfZZsfBs+la41
cFaSLti8k1BBwQcSk2GkQTlyZ16hHf61fLkEI1/8GM86Sl32yLeFlbEwNvepYbDXx/N7gJ6ABh0S
wvxqBr35wXkZxoezFSjQ4OWCauNMXX12B8S5AVGxi6RxcaEU6exyljWzbS2RHRmBGsNfYypSKFxs
6SVxUH0h9GoXPeYSbTiGbnhCb6lVPyyIntvh34/Er3Xsrx+CVdxAdW8g8Bju1m8/xLhISqMSRcLD
Fsjr5oQnvPUDiQaDX++FkKSDGhpYcAobrcFbs4VNId11xuL/ZSxkWz9mbrpC5I10EOQi3YkIodUp
Y9N4I2z0LSHkXlK7Q8HLhTBzVCJjohIU2s03mIzbZKtqnGpztq/leFI4pwMFHxNjbCYhNK2MHejf
X1c0Bpzwt+8LVUXKECFzKrYqQf7LZlo9k6TRR9fnCqeY9xiF4/Rw0YOruBotdAFUlKGeyN+xNbpv
i/G+20bqIRLCCwdtrN9ZKDYek3yhfCTLaAgpEXGz609PR5PAmnJIqVRnTFgkL/VcW3SXNVELLvhE
vxGNyryr+9wRhXWJ1olgv+cKX216CSvFFq+vI5MzmDbDwkzonqedSyT6+QyNyh0Jn+HeRdNg43Gl
HfdX3lyvbgptTkRAu23khVJ6beGipb7s77qlvqt4rAuzEUlRRPidfsSPVVQhX85GjrGKLna2jwMZ
TTh8brQlPX5bTCo7eXukmzL1kTWbZeHk21uO1nqi3wP9/Qk1q00oyqhlu31sTqUdvd8ZkL2RgkLx
MQedRyLgVZnbv8Ci3OdjuOeFYDYkZfBtoD2vhTlIbZ8O+XIPY17uxfCimVkHapOp9lWdnZCA2wbK
tUVZLzoMd3P0dx8pvg9C51o0eegKkkWSvl96L1UQXAnjqUHPD9q7iykJ9umsSk6Ur4RsluKDMqPK
e3Q0SO7Ga9odVE4Pn1G7TJIl3nN+aVn+4VT7XTjx/x8tQrvkX5Gm3yHqpshPl+QZP1faewEYTLqD
clAmUuwnI0+jyojDBsXEhplCKVCwdHkBGHu86gzbtd0b7LI2FyvSqQLQIcPY/oChy98OwL+uj3Fm
KGGk14Ho3z9f9aKI27xKlH6lNBMFTislgWkIol+nmpVeOQyaNJNG1zOd4Fe0N5EjVU6XhzhFb1YP
M0AvWOmiYb1jqTgR7m7fztJZTpzo/Zn8cFr/Xubx17V+wyfEWyk8+/uYYSJymELuFHWS8Mwjlls9
ORYANyXxoXDdz0Dvncvx0W0y9YNMId7JpJ6cdJunljhdZ4SZgB5V+4FMtPDuyALvblN7MZZbiUgY
TK3UgMyN1HqiZEeDbCAgtR9IyIH1Cb5U3ZZ1PLbHpa8R4vCuZF4ceY/MV99rRPBkZZf79uKMml3e
GKZkeGk1U/ai5Oq1eyq9G0gsNLhoyWSRNN6N0uXj/elV5Pl6/17ZvnfW/XXHvm1rTT7WO/Eh9yuM
8yeSLWMCfAtP85XFJV13shNDByBSjGdjwq5wbLBg+UTKk5PC9eThA2YvtdVmKCU3bpRWTm6Iux9+
Jdso6euLpzMJkYdsGkisngtuiXQOb9Oi2sNKph8CumrNahhLKceT/BNOieey9++UfYmmQGRNaj8b
R/nhkf5On/3vS1OlQ4+pRsX7r3Sy33avfqzeTnUp9auY/EssspzEc7dWrfzqjkW7UYafTkHbldhk
9v77hn8/iPz12d9uuH5N8+QUDZ89f6B6neloMmGTXnRfw5fyw9Ty3SL3v09T2LRQNYj09X77tE6W
T1UTVf1qPLsxJN+cToIqgewJcFSZSWST9ttBgiXuqAzLxn3KwXPNOWz4g8G+kn6wSvY6KTU0hBIu
z1aHYwcFFKB8cY7sjfRTjeKvGe77Vqsa46HCAzUZwpg/1xvhVCuXprz2KzDweF4+nEy2Hxj8ZhLI
PuI9XO2lVyHvfSNnVHb7bSFY4wlGQyLAH5QNKD+8IuJ/LoC/XdC3BbArYl2Jhgt6DEXwloyOuhho
3q61RQ7utw0UxA8PybdB/9fPpuskGulEHWma+u0jT0LWcrpOh0NRI047hAgUQ86xJhYL5WQJGjke
rBrmXaN8L3253cIfBToDrPn9V+AUy7uhqTh3x8MV/vaKPGu9uAjjqF/1XxcivLDBxK6srwUw7XMx
mqgBvb+4bbmOU3WUNlpv9Y/w9J6+iPROYmrH3ys6I3lJopdx3ZUYKj/+fY+kYS3/1xV+A2aLrDgp
T/3Sr67Aar3ZVA68JgKp/uIb53R2H1nXFT7CTA11yUoAeIjLl7wYHgCb1sNUtqUNZj8Cva3m/760
8X/t6cpw0xRZMiThrziqvFYTMW6UDljRUPfJZdJNr08nei4iaDV5NKsvK9EAer3YyomS4lepy8zy
ebEb9g+dv1Jk02i8HWXT+LaXPA1HHo+35KpqeBl6iQKt3Clt2N2d8X16vaK1QCNaXte8nhd24dSK
8m383J8YovPzqZoIMtYWnO7JvERRIzodM0NhRRxw77aseyKAXF14deor0DdEFJIgeLGyxpNEX+Eu
2frHQ7DSchXX25rYdeDgaCOktGFWsxhoDlmxutDKQMm2BJDobcD+mMSOkC+1xtIkW38TFd94vhtX
2zDsTOCkHQ6qNeikTVQfY2Kq0GOyMedeqUw0ahphTwpXFJ1UXRbIvR75qilW6Xg7LueJsLlq7gjB
mD4pj5lk6eNNL3Pou/pCYUfNmYn73i0NcZ5ish+KN6C4GxSBnDZeLzQ/iVMJwpQX+SavKlrfMz+6
45bvN81tNq53qRC4QuXqbzWO5kvYIXLAXJhjgztKkd/Gkxh7sB42p4BxP8ErdfeS+0ZFcteZ+tvt
Nk80j/ib55bkyBO8rVSso8diJDoM2wrSawQaI44CBKVjUQWyn9czMd9J7ULVnXvG8OzHr2riScpg
Oh3NC8qJ4uk4srv40Nbm8zlr3Ur+MpodILyxyTg8qeCyPaLLIVlrDMnevUuJ9yjDG4fKWjULnELC
yxVTXbZoW6eu6VCFg6ynGeTnYwj3IiI7XdcdSU5WQmfm2IrpetwQugQ+gqwbNHr8rj6cGFrp6XZg
IlS7huwN22QeLZ/RShY96USsGdSP87DqjeBrjPRWk2EapwTZVXYwzwWimOfu1n9GomiqF0/r3ggG
NzBVbU5kJLYOu60grEfJye6vItsMLuvCfcSzC+FlAsqt2utAKsHUH4hyaT5zZDxM+A/fmsxPn6Tr
k4fHf6uEjx4zun4YH3LdhVrF0izDXGjIMiDoc4fKpBgVd/gYWtmsosLmdPmEzonwSPNkyHOMGfWB
qxkDxsJZgkzWw6oRL4rxXExiMo3CpDOFbq/R2YlgW58khiXlr3lMpQ947luzupRWtcHa/3gVfIZe
7WYpSNAu6xEEpx5knV0rU4Gu2fpQn8w8moxIiOg/SzhXXi88/PMRIWiJajXlNDbc6sTMnHMevPn8
b9xD4tUV/Gy8UZ92v3kI5KvTA4rnIDu28OWcc26OlvCK0zKJkBQCqXtwAnJKePWa10lN3JYYOdhT
MheTXdRY5V7uF6SG392O68RAoDEL3cwrPijiwkvK5Db3MEaTkcxpMPhhtRyQwW8LuYKmkawSutuG
GN8/txrxpCRNKt27VVVaVIbVHmwNyXuEhSsNg5kF903rYcJYPc0Jma/sWdXYKul8H82AgEzFaZz7
2uHWbXPVanlkoXDcqKZNK3ykB+X+Hj0PuWTfr1/U3UheO71u8+W4MXMEPK3b6yHLpgGcdbKL5Pzv
70bu1n99OY1qOiJKhpyCbzs5+1N9bWqmaGoYlPG6JthcDG4qFd32UPhgWPEbE2jG5YlzsuYTWEak
i4uTjHqlBTzhpNJrE5lWsFdSjJCe4tkozKexHe8ujdl6peTUmZPyODz8ft/0ZEIROfPSI0SP5zyQ
N08dmQi8M6SsPtCR5tQE6yVvMCeNtCuqzSjm6IKTLdor6meMZ/06V/8fZ+e12zYWru0rIsBeTiWR
apZsyTU+IWQnZu+dV/8/zAY2Ytq/hdmDQSZAJmZb61tfeQtzmWk6VMPOxJ4JTWAantCngxBxWaJ7
vguLe/wpIn+rxts4WMvxnZGtinZrGgA0loT3JjoG/XpMt9Bzkcu05eI00jugX6DaTG6wUl/5b3Xw
UOd28yvBO5YnX+bDQQO50j4q2r0VH0tU7jEYQjWlOLmIWENoEpHuk/WdrMbLrPlQupNIYdyMN30H
66L7I0OjoFGUcQbRBuFHkRlFnINAx1EGU25MczOJC4p3RQLn3E6b90q4FVRovMINnAszX2nddkxX
LPfG34+eoz83DHvfqt/d4LhAL0ZnAL9ERGPvucuxu5Jq6t9kXRrbAIQdiQNq1rO2Wq8qg9SKcn+K
hBsfCFCCm5KGVVJx0kzIIRAf4lcBSVGDVXQY0vsaIM+NVdlD6QyIiaIBE9McXArRMmluAJNH/r0A
cmTYi5Cg881g2fSZ+s0Q3kndTaJvXBig7CF9n2Z/LNVp3btowhkNtvSRPRBXpfQ5okimEnakAxho
Ouv5H4NUARbg1ketGaokJfQTpqrL2FypNUbutrhv0di4JurOlvm6lf5HBEgyTTaTNSvuA1nuikjo
+lP94kKHzo+DuGEz+eQqBXuDxdmd42qTmKtUQHoJHcZ6i/JKM4GDBtCve41FANfoj7avsDc7+P5a
tVVYlgH8oEUEM27yUG5Qhy852ZFqOSYxOCpWuPE7687oZJTlKtRtEiOzdjTIt/lGv9TbCm9tpsjj
soHeyWw63A+Qcl1HHJeCueZXNSUFkotjlWzKxBEPY8r01ydGA6GBzvAnZwTP3N10ttTStUvXwAFP
7sNlxEMNlRWwV8gxg6C+JC9S42SUYuXGBS8F+sk6dgqaFkR2HzXdIxEQXQBvV1iTCzdeKz0t8mrR
tGutX9Qm0H5kJlOE0qDaim/VmwSeZC8f6dmDY9rGO5nzY1KnKkEYheTvE7yqZ4a3uSAE/XyWt9W7
xKRb2jb1LoTurTsc+Ca92OGt2wwuTivnmrk3sl7qUgk2yFoGv/TBKf1tbty5e7XajK8cKkdwRLhG
Q6h8AY8Woy3aLhUUlWE3nar7CnXtwVZRvKHBW9+LyqbDLZvhfeB0txjYLNUXZblDqk9E1n1NFnCU
HeGPnlx62FAZgzaqEtDmu+GZVLhfJwzBMSTrGUpsAvMxkxfCLrotM1KZW6k/ZpvsHi7iTWFuum29
lqFC5ruWqLPipWpglz8YtPfMcMnU1wID50cV4Y1NsRBPoD1QLX+5cmZMm3x2HloqUzT8oiVNocPO
n/9TehWlHhRVMKLVB9O3QQjTFl6ifoFExKjjh3usn4aHKFr+fNX5/G4qOT9ddVbwNbWVtIXEVZVh
8tQWcEmFR4QErL404RK54Zo8MOX4Yqr3S7MNZM2Y0jl1gQOYLT705o1QrX6+p/m458s9zTMDz0u6
phXBgRLTsPr+ZYIrFBgvLdA/0tGROdFHr+mjQ/gD/aPeaKbNR78Kt772RWazTV2SuzCpeTcclBmD
60sMpQHF5fsWeS11Y0EMu/Lo8vSRPy8C6kZTR9VSpwLX9dmor7O6VNQ1r4Eyj2JoCT3RXAjCr9ac
KIwJJ/hz0zuoXnSL6MaIV3DL2wPp89TFTrdkrM8NiQHy3b+Da36733Sw/tqYqyqKqWRs85RGLSRX
kpSuPg3GfbltGFbsAZm6NmI8kN7VK29iDu9nEXy+3Czst1LoaXrJ5apF593n0LEJYvjXoCrAVI1v
X78KWC8CtcxQWoBMXSN+9vNCnKtuTveA7R2HDhAwgzb97GsUfaSbo2WgeMARATE/bNaG9p7WLwMs
PLpBar7s67UiOs3GE5altirplyIbEaKl4C9zb60EZ3Gw9YqhYfc4nOQchPY44P9KxqtS6ee/RsCN
GnqCa/Rwmm7dJ+tEXsjyYjplVar2mgzY9st9Et65NzA+MBJkdtI4CVCWPZ05Jk0L7RLaFfgqQLCT
2HH+5G6oGRvrj/E44X56ikbt3PNzo/qlAl/lL1ToYr9+fll/J6GzpSuLWFAoFigARmWzSCJJnTCY
uVSftHJXk8e7t6p7RK4qS9fWgI7WuXhK81vzxJxco8qBAlvbCTIxrKWejLcCqICueeKUOka9S0Zn
Eo102enfzGAtPLoG2uykkG589vwNSWb51jKCZyh9NA4asTI59rsw2xuw4iXjxuBU+8OD1sY+8lZg
cBq7fmqaXQ5ZGVpQNjjkggMXZ0p0ow12CMRKAcCrOWhMu3uPMcsjreoWxYnclstzdzvhcji0JpxO
tgFeB3K32UUoDE6dmUX1jFpC/0s3nJ/f6t8qaP5W6ShJBiLFhogI6udTIfKKfDT1vDrBkoxuQoTK
DhWWQNlWAWn1B0i7Vd1VyIdJiwRUMGkBEtm/W4x2IjBIggGvNXjrsLLIH3UVWzZn/P3zDaIu/DVk
yZNBPS6NDIaJWp/vsO3Crk5qoTqRZzFdgZbEb4QHNkSOJBHou0UBdE5c6qVTeuuC1jsifdlxCDcK
HSCEEnpbR0CoX5W/fKBv47J9cKHUI030WgXLJFjyp0gDipfxLXn18E2wFhpsc33hoRFj2ZTBCV1R
PqF4l+kvvoL5zqGjfxbfB6AtczSpwXGAk3PpgNtptWmrDXyIFvRX4h6NapPBLRhuqFlKyU6kVSHf
WOIugE2BxTa5Q2mbxRb9IeuDETSgKfDmKcAWaLamXUMYA3mH3pm1jF5EvHLBeb6Y2LQn9tA8CI8m
Ao0oYJTMXnfGuGmKky8etGBr4YcUk1quA3OtlW9xtJNRo8mOhkJVAlDuECUOLxC9GhSXxr9UImh6
cCGffcgzENL6lawui2oLdq2ONrDVUVPw7IKBanQTDc9Ge1GAz3kOOV8Dxx7V4HyR+JQuC71aCrRK
IVVL9s9LQf3m8JIhChE2TSaGeLx8XgmWkckxiqvVKfhoaOWB8m+WSbey3q0XXImqkwdVV2AktDDR
YN0PzAmfFFw88ofUgfEA16BG0tdbyEgNkwH6K/29RVBvXFaarSUrf7QRJlyYZ9Tt3kG9dm+QQ8EH
Cr+Uhza4UpL9Lbnm+07FZxLshwwB6i8y4J9sTBkMIRb1vjoV+CQBVvNWEpCG3PZQuW2XnWvXqg1c
HbeBlt9AHRjtkkZZug5gQQBN8JYVemqMs5fIdYUoLt2yPAlkqKXBk2+3A8emldlMdzFjc3G05Ghh
gQi7xF0cVeBiCMWAQ+xt03IG9+/FwSAzfaRSv2pWOYXmnx529uGKqkgiNxyrU5fYerj1dKf8ZYXQ
WpjgOwpmUjhlSWtpWNA+GQ8NmM9rMuLfTKxwluXQYO4hSojXzo57fDTz3Bq76uRPXtweGifY6+3a
m+RcgqpwWCO/9acY9ZIlL+oo36lbsLg7Gq3jxwANPbgrL+wLXO2r3yPNi8dq8/PiNmbcuykX+HSD
s3fUxFVZewE3yDYc+T75fiQ7G52kcArkRV3HAszNlI2Ku97o8lp+cun6AU8PHeo5lf6UsKxEplrw
uZNoRe856OzyV4qEVM9U1S5pcuTANFBQR4Vk5X9QahM1rGhTcA6W6wCUwrDSqBQBkk66OfQ5XIi1
AgDqLUWgT0iBu5ytceQyzCV2A5j7MdjGECeBirb2cWgEFqFuFXyWhL0nPwaoGHo03a+UFN90M3hT
ugjeEroyucCsm1FoYiTJbl2ddOgM6KIheDFsMQEp8uUAnQNQbLit+RWIvLmk/4SNUrLJbLYVBwdC
xWRVnBzG4OgA5PsVyQD2pDpGRrTBmFgcO6CisHRUmwgiVBtm0T5pEZIPuPT068iwawrsYoWwaVA8
yOFNwFsctzQ5a81hp8mxA7lcR7+HCFOccnEbe6dEP4v1i6U5Gbh6KFEQ6GDrPernn1fRX4DUbKeR
PzOQ1TWJX0T1c4gk8derqlAKxsAVH2cVUrmcaxnejCGspMKu63vPmgYN5XgjIo0owNkCsQgXrdoG
DRFSOFKru/sMeK+gL3NhE8fH/PF+OF8bBVpfmlIkcXxEOK6ioWmqNUt+05AlPyi5dDK8FXr6CKzn
W/NiwIVZlKjyNLAbb4UCqFqFEdXvFLgRzOP8RkZ2xd3DIMypGJ/C+62Q0Ic4MNVxtWWeLrbEQ5DZ
exoFEPhWIMWeFQRNaMfvlWDVuutAeQgfRvE+vmPsBWtxZ3aPYGJYSfFNTxPhtf5t+I5ZH4xHsh7Y
eI2xNcolkTZHuWNFdn1jYYwyPPfofkC0sVrMbO/d0GGMQClr2UwnZP1JYSfB4uucBPDP+FuHXOLv
pILxirqK3JXO0HXIF2bLxm22P6+CObEW91ReLdAykVTZnBjdn1eBkBRSZ0YJcvyPsmvLBzSfhBto
9xtU0apz6BTheyyQEi150ZHgeH/kO7Sm99mSNx5xsJhPpbJK742lhEoYys6vzO+EJXpjCEpRiZGb
3rE40l0EkIr2y9TGvQK50aaF+mkhYw2iG/yL5ZzCf2cLOS+CvPP0qDsFtEweQ+A94d5V7i1hLx7U
2hnUX8GlcY9u8aSna+aabxUdKXdrVYgSOTpKY/Rm8IhBbqndqcIih++FZ+JtfI+cy3N16KSVKd5Y
xVEef0vBLhV3ae24xIeW2JcaewIeDw7asV35xY3KifQYdkCpfWHjS87Pn+sLbsQyzIlGrBPQNJDk
X86mRlZCS/eCM+c82LvcF1ZtAuKVoSezeSnZmM0aS+BgUG8q1g0q/VduYN6ImN/A7OwRe8FK+sH0
z/1wFPMjOygGV1/UNu38Xt61468UYKB4luXLlSvPQRB/r2xKooJXH8OaL0W/MATC0Bn+uUAKOXru
MrvUD1KMlidWs/KTGtiCVawM4Ur6NY89fy9rSQiHa4DP9LnXd+630uhZCojIepdapyZ+s7zbWF7X
NEJ85fnnh/zuYkhpTZIkhoHPwgx5YgW+aHW97J/Ldk/AaSB3MCYEuB7v/P4qYH62b6Yn+/dis31T
N7mYhVEHW57pZHMWx3wlaR+RqzKiO7tqyax1WBrdhTdb6NcuPs/z/l6cKhLnFE1S8Yr8HHcSBEoa
v6v9sxzeKxIoYXEZAtKaUhgB7peCza90XyN+kUl02YZxMTLJlJETVheYC3AYP/385qfr/RtE/ud+
SK+pa1E4+Yun+CfJLuqkqi2j8s8Ug4byxJsfhrVW7CPlyQVy2F253LcbGYuE/73etBL+uV5ZaQMi
Gjx/RKO7xNa4f2Id+7BEs4PsXlR/71qXHHoGlLgmvNJN+gIomp5WEacZBptJJz36fHUljdJedgv/
7AbPSfmBEXsPRSHHXtW7tOWTQkOdHHwZD7uf3/KUOs/fMoUMrSxEKyjNZtGjSRLZ9Q3FO8domyPM
0Kz97tfPl/jSHPz7bP9cY1p5/7zZ3B+6MlRU71yrZ3DSAkuJSQebSOzwX/dPrOVBvFJvfreapz0L
rWc6hea0iEqOTd9tW++MdYFL/Q+CF/o3eIFh/fPTfRcgdBzmKExkiVN79nBm4nu5V9XeGWgaR8D/
BoieZlJx5WN9aX5Pb/Lfi83WKExUYXSFyjuHJh2xql40HVg97TGu6oMcIr6sH2qmq5WhQZf2GZKm
9BaFlZi94hC0zQdvjaTRxkxfM/3KrX33vnXWrSHjDcaZMFtHnVCXUulF3pm4FcTrOt1w9rBPr17o
u7AwdbzUSVmOnuIsPTJz1xpEMfHOgnURk52I05t5V8PI8zht29swvypjd+2Ks5LFLFVv7NWYRwu2
LYQ6DX8zJAsCt1hZxqtEmiXou1FdN+hHtBexXSvxUx0BSD8ZibriHeR+eaWM+gJ0mxYCxDWM2MjB
ZTo/n7dUlEZSXkeqcIpaPDNi/KWEXZavp3sStNEOEqJ1a3cWtswVDjU1yAfjV4jRA8olWv1oWred
dhsM5z7cC7ipKzG3zphSm1CF7z9vkOnLzyPMv7c6L95TQ/eAkQunTt6F5TN7EJy69h+91Njpn1/I
bP1hFTP0XmRijTlSPN1xTqj1Lsc3Nb1WpV17ntmGR9ArV9ya59FMsPjjIg3Ofz/CsGtgmzZUi8Uq
R5E6HBmTajbpQoirgdoNtmXi5QqUarjVO3kTwjALtE0KaNIgLc3aXQf20KqFhWCMNP2fE3qGZvgy
fRh1IMeBOoLhgBfs6Tr//Im+jdAIR3HuQ9yxKD4/L6dC7TvZd2OWk4o4fU0uu+RhxPKWQmUxQk42
/lwNnF96w3wyQzKhCmmiZLKjZ0deMXhal2qWexrHu4x2u3onuQewVkRs1b1vgQl2Rx+EVrME7Nio
0E4AhuNW5B5C/64cwdMXr1arO0M5IRbQaEDAW0TUFH0xidptWQCmRxRPRK2l2OUTQ6I/xKQQ4Z+e
Fkv9PjK49M5++ZQbRw1gmgHv3hWWVrbmVxO3nfRMDnTlTX+TM0M0taZ8GaO2L8AmXS4qP09z95Ql
a1AybU4rvsOapmw3ofRLi7ay9arSsujkanvl0t8UCgaOjdP8BbYrAfTzRw56U8r6IXVPuQeQChlA
YcNId7J4bRGuMfZNfcrl52y8sv+/ORm4LDkNIym0EuYZdKRkvRApgXvyhKM7NenGo+u+hQimtVeW
8bUrzYJiD90099PQPYkiZCIfaMat59M7oMjvhP9a406rFzA2/mEMPZUvCcbo5rHQCNPbTG9zAw/d
1HVqi82LQrEPGj5vuQFPXAoNfgxeAm0DOXr1rCqnAFSmiVN18ujmzTay3E3hg553dIKXRgOl9+S1
Hk0L8TkHIAsQE2ar8dg1wTpS3LUcIBRFo15TTiMAzkTxHAstaJbt0OFdw5ShHqi4M4spQ7sMmexl
6anpb1sBZSPzKbE6J8qNc2hBt/G1a3nsd4tMkzn/mfew1ozZN6Bis1rPr9xTiKIfqFHlQIkm6btO
mHTjO38dmtLCzFaScuXKcw286QQAW43kGgxznB/F2fJWU68nueeDqGNhW9MEficYr7JyVlqnYxSk
7DIzA8qRA8jk9IY3iMaBedsoN4j7oi8jdfKyA9QOnsGjqQoRDDIEg4qPFnBd6/pO2i0DyDkLVV2P
CG3/vDu/STKMqdlDGKSdIM9r6TCuodRWMk5V4WuFLmnjvnTdL1V6zoJzmOsr+VrM/5K3miJZqyXC
zOZjkUR8jga523exP5JBkJQrabX6n8S1FZfTYWRFV7bml4k9xA2NiKdP+SEZrKl8vpyVpmqQVpww
rIthAG2v7Ax3OwD3Fdqd3MEICk7Ud2a79BFjAN6gRrApio8kOWXXZlFf4gT3ArZUUnRFMXV1vlKS
utBirzJgkGNQk55jzDDxoyalU6461X33lg2ZchpIxMS1mS1KqasSqCsuekLYM4kDIyxm+6QCcuqt
WJqVcCA/jCO7G85jeatZT6J/S7YEZwF9LPpHpXz/8zr77tn/vaFpHf5Ti3mR72VtJqCE1E+TKTey
SZVq1DqKK19c/nLS8Zb/uZI5O97LLshGBaGcE6lp0L7q4IZKwXRiCQOS7KKATvfcyfvMjpuW/eqS
KU87r2TPYcXzBzh4pSL2Its5rguAK35+D0CJedJPeenf+5vKCPSTpy7l5zeR9orY52YpnCRCBE4G
5HFeB52tRVJMeRIKvM3gGwhv5lBwUgdbMJaD9uLBJokQlWkB+AV7z0KGri33nYnyRj7sjPSgjq89
CJxaOHjVR+0++h5eJtK9UQMp6AkeOKqmNq8E7K+OnI4q7dJ2p7iXqG8WsnqotaM/Pnaxu6xB6JaY
q4e0f9LoSa7eqnSnglKXdyl8oyY7tli2a8bbgGm2eZJwIRhBLCR/aiwnQSW68GZb912iBpTRY8Hq
+5Rqt1nULIP+oJiUDeSqrejobbzqabfr3UWSZGDE9MFT9O67d9GCZEJfOZm8ZF0yJKtBuAL83iAA
j4xRL6rvqLqMdm214gE5n7pHhA1LHuvWJMcPAtzDxDe96RcNs/Fu5AFQdmOfyZs0zWCcFKRwiNOP
qjMluV4XHy3hseyQYgfg5gaAez3gLCRo45GPRGVZMGvQArsxIDKj+52hN8/tFBEGVcuW7qrWf/h6
gAXWQa4FlG697hKKliPilUZ3NBKFhR4Vb2OdrqL0kOnGQqlw7rRI4uE49+BAMhVJQHPbMmorpd6Z
vlisvxXDhSVbxOkK5JljaQeBiqvMSntse0T4GE/jc4d0o+ave+ZwXcy8yfwT83PLHu2cPRXjqB0o
0tFqf7F6lQFct1GU+CT1wbEwe0fSuHfk7iKS/AHv+Ih+WqYvFDVaSeFtHYWOaVHsMwiRwmd+VDJJ
N+r9QgCh3Pp8NCbjfgI3jgiKvGrdoeuiQFLRzmIGKC9Lb2ii9Wa9EvGMpGqmab0dJWs/ZGC/1WxH
uyl11X5x26PInub5xo3ArcrI/iMu56XQBChotPzeFKSHSDRYM9uKtR0F9ZovJhLFVevJVCFdw9Tw
EBvjI8geDfHw2U0YuFmMojChSI1XTz4oOeZBjwm5taild22p35YgUkcXFSA3QKYtucu03O4kFObc
5oY+yphfOgGjVFMA8uRtBgqr0RpWOk5nU0s94WN4UrUrDdUWBXEpCTuR9mRueqS0qBOXz1a0glKK
aFBfrUvwu9QDjXnigAk16aBRM7va1iwPYrPrPG1TgwcvpN+6dq6yyk54nDDR7YiJ+0D1336oQOgY
8iZjvEulQy9vjWWVoFJIKzrYC15/JyW7nNahbEpOFIAPgZSN1h2xwQyrZZabC6scVzXSwHCfIGIM
Pf44u0H+oC8TdhfULJYh7y+ABdzS3hkVxPbSHTvJFeUVoaStcHuEe2nJr8QFjg1VO2itLURrEAKp
Zjh1yB6PbqW4dNg2NGbpWhYCnPjukJrgUwFmi+jvl9NKgZYUaBgnuRed2kn1rW3Meg4mzC9F4JBn
kPa7hSm80rGbesAKzlBgOZYtE2u9p+syoNt4LiHKTuOO6e905kVlUicke0KSJok7MTgZygU3VzAN
RxTPQX6A003kBwEagZA/QfzNdWGflYfKhWwDglln7XagrTWL6WZ0LK1nDYhykrxJZU1x9jiM+iky
Xn3DotV1XxAwBAmEKptClbwbD3cKWQP8L75ZSrCumOFJaE14Cvoj1iUBtqsjUZKC6sJKrBdt3bsM
3UTsQi+fcCaD5xXaih3jRMpZA+Jt+A+NdTZguXR9uRM646kPXkzAFmNR3BrZRc3veclx9EfK2o3B
GFNWSidue3hz9U1ewFcIUeYwDFrqKhNPci3z1CnGSopxm1SfKRpiKWf0bNewT+g6W7COsb2vI0Y4
7ZkRxCbsJspVyHj/N0eFxXdgE0eDYhdwQsIUcwsQ/uoIY2R8LJVTDgc2kXFSKk9ivZSNk+WB2uYm
TCI6I4BtCVikxGyuMokqwq42JuDQjvJwQblQ6y+KcRqbi8t1WsZxaBcxVkMIFh4UG4vG9OhhfeWr
m9j/gAi5UvwYUa5s+l9c95CIKABE2q4FI23gIQYoGCE3jF0S6SNujoQRWviS+Bonb6qKxJivrKbv
38YI0VvxnhY34s24Bg5Qji+eaawC/z3S8R5RraWK5ajKbKv0PmIPMr8m8Tz6xpp6cajPmT4exug/
TOaqYr36OWWQ9C+tnyllwMhVVdAOxkp5ljNrcTm5DoukNDRZFaW3IxeSQWCtE2xWax5Xj+AeJNmO
0bfWBmdF/C1PhUZ/aFRcwuADcIjgaMF42uQZdCaYZL7TIVNb+lvYQjTJkCcQ36RI30bEd8sdlm2w
L4VDP6KOLoGxTg9hc8zHc5HuLJrAPlC1QH5ogJpGRNgO/HuemYdc0LGxp1EJbofzOZq2tJOjk8SX
9mOqUh6AVESRUqerEPWPa7vT/d/cKV2tYcDYphLXITlLy1DN6F7Kbu2h1WUOWHIH6Ax7G8L7wkqD
HfFfseqN4r6UPsqn7t4Iyk3nvk+TorbZJXwKtCK2WcRIXT1Prcomex97ZRWrHz40XXiZ00uYTv2s
OchatqOJmk+IWZgKjdne5uQ/QdISY7Gyqy9aLz/1mkh1hkpx32/jyQUgM/bJe513H1bODx8nArJg
a8OvzJdPuu+CL4ueU/mO84pAyGMQSEm6a+k1DfK9mhFwh5Ubg+s0O5sGJc0b8p2FIt0O/qVIRTiE
5xE+lpucFAU4KX89JF0rwNREnMvKWGw0rULWHlWESDp0NaV1Ge2NGBYT4nLNKvQD9GDUg6bqK84j
xW+2Zi7cxAAbVTg4XYlhXXUYyCYar3euLNsp0f6S6GoWDixU30h2zGqQIdGTtu1K95SQEZJ5jt1T
pC01hN4XXbPDQaGQrnS5vq16qPToutJQhO38ObUeBNEbu44mAC1fCj2KDC7I0UY/9mrv8kvhzJ5E
bh3YDG01A1Gqz9dqDSkfSi2moVafOXD08JiiwssH49Bj5B1BDPj5fX5XQYHCR8ZOMzWDp/t8waIV
pUFzNeuEajbbQiF1o4wL1MfaPf98pW8fzeShQBXg7/IXhPNPraboplCZg2qduu5VVu8rC1AU5VJG
F/9ggfDqo/+MJZhe5j9XnFWHvdZppieP1vQySVo58z2k+gJ2fvvG4S1YN1V8MM+5cY3b8HX6ypVp
RtANVpkeYWbx+a2qfZAUXYF2DVPfBQ18qxpXPk5Zk/n1OmhO5IDURfQl0kfr2hf9LqyDJ0DGRgFi
KJqza4+lnotqN1WdnkiGjOKR+5iiN5eELz9/0GsXmpbWPx80NiMtq2jQnnpvyqeINEzya+vp56t8
t2z+fZzZfm8LP8wrjcehcy7Vthc/UR6WEP/g9/Ynegz/+XIT+AVyEjAJyzJm+6FuRzEYfDYgBbQM
uDc9V4jegYfxP6IGYYBrjddv+goo705oG9XUTehQn1+iWbtSY4Z0eRsdwQ8A36NBPisfckU7Zimk
uco7taG4Ll0VSSxKBJFuKH4C09FT0ICQEfNMxWhp5kRsY8I8x0DYUPbPEWMjVyxqNA2OGvi6Vglh
hO9adJoDAxo9TtUcnQVEwpRIOpVGHTy8GHEBYlvpuRzS1U5PYczTQtNSbu6ouOMmarr7qZcjsHkN
lAJc7EdL7Uq75ZulxVsBNEZcglI8B8WMViiMCUiKU9Bd4Ip64l6o38z8GtHnm+Cn08dSNFkjtH/h
WwpSkuSS6iIxpTwxbC6qW750AufKv/15VX2BwdEwpBFKZ0YGC4fR+/TA/+wV4D+SrIaEooLGkT+p
D0zyta2dtqFjlKD9OqBr2U5Kh1Wh030B6h+pxrKwXEfNu7XYP9Z6c+697N5rT9pInQx6NAAGPCb1
apTWSvqkNU8eSdvAjxlCmc7UMpLBkHqi7VmPumZXhrJgaS9lCta0ShGqkO1W2lNyDMV9nJ3lSuLO
/vz84F9ncdODm4zGkAudRnKzIFGXiekKekvU78GRnzlCE7NYTJ1SakrRBQ+YwpK8Rmf6bv38e9VZ
0BiFgO5IOcVfKEmpzS6mtmX//l8ejlRE5Uxj+KfOxwPmmAeRWTIScHe0s6xScFTd5vyMM1Q7stWA
bLp+xczxm3ioy9KEqZlYWmRAn1eSQbWdDV39Nx5OMNR1IpzD1C5Bgv+5mo5I3+Q+n642C0+pquSB
IWfWKQrvA9UpSvVeSQ+tXz4UuKSOkr92rZ2WVvRuoEsn0lr0LxnOEIosPTSV7jADWLrXXMW+O14Z
wAGEofHNDG7ejG27pmzdoLFOehusBtuNsa5WtY3bu8ygqTGynVfSnE6RlSb3LYP6mKtXRZO+Cx6U
TpJIpkZuOD8p5H6a0CREi759nsArPG1finZdYtBUw9ElRrLuFHHdIV0jmgICGoiWq+66YirjUR9c
A618YVROQYbECmEpMg7gO7OPVfGP2dejeUpkgkOFdYeR2nBLKXFVDd182mpqhakCzQ4h32g1RmNp
dJPTOET0Ra/Tu6bsVn3x5kYY0uYfIg1Ama5ZhsKRXqEhm/jqcvrNz7voixzW39tmeENeiPQk6g2f
V/SYJ7kaWaJ5EqwdG4kUO0PMuRGWQ9EvpUkPVPccakTQp5Z04iQqAQSxyUTkRWAxW8POgxtT0NPr
g2gRwaj4+Qb/vrdZycE6I2iz0RU8IGcgHUuIsAQoSvOkI/SbfjDApMzj/Fpq8QHINwo1om9PAIhN
1zrpn669kpP8rTC+3gAHFKvYANE4S2QT19Kaoe/NU1tsps66Sd+C0jmgb1eimvdexWeTWK+F9B7C
YgnCDnxDgYAfYT1QqN7pQiX7qUN85c1Mweb/f2NfcH6638eplnBjYXtPwkSoneCN+IzSxaW1Q02e
xJC6RVvrokcK1Ks5/reLB94StEHR0Mmg5sVZFIpy0UbmqUbaLqoTW1MRU4mFhcELUVrwQeZ6atHK
FLxaWK+mHKemhKuBKrQpLDR9m9JZxjKUXUr//rFSD6O7ufKevjsGmYUqsBpFU54kVj+vcSMMgENq
iXGSxeS2RMxhkE+txoCDDmn3nlqXIJegdEwh41jGeM1Uz5LlZNZL2XeLVHkKHyT9PSK/NiDp59mz
1b0yOajpIclQoWXa/bVFP+wlTySkQvkraAHoJSPgpNqj8JdqSJtGN+3Yr4r4vrQgxZFw6Jep0UMC
2UfnjCaEiO9NfAPihN4wwjOF8VxY1TqkAYQakI7cas3QWBoxfkn36SDf1u3RyJnTd9seHZsqNjc9
Qj6NIK3QuRLHSaTrkgtIZWfIOLfRXdBtU3rPmbBWUMsc0+d+QOk60O9M0AUIfnlmTCdCXyoUSYxY
BC9YKIZIW6pcaiHa9FW5tpD5CeJFW/A/H2IxcMqh5bkZt0XLQDhlyO3G8Xsj7IeYQJfdhMNOgz6q
GVAHqj+kZld2wDeHwKfvOgsNclzmCHLyXcFNFMYe0LhKs7kTj/+XCfenK80Kk7TpBEkyuZKKYVa/
HCKbVMMdj6m39f8z/IxVyox3GuGDdTPm/Gar4GxjWEVbGjMaTIFQItJ2gGmvbt9vkplPF5qF/r6R
AXdGXAiUFKnhFD+Gda2uk2YdpfA9Tj/vw2+yGcjFIFtJ9WGjzLNwvWmVAcyQcfLSHVD0cHgCB01m
qHA6msV/n03TfEaBUwNaA6Rmdhp3/jgOEP30E+iYtDrJyLQF27h6B4v181Op37zFT1eaFRelUQ1i
K5j6KZQj+N6MOQdI71gbIZXcItsdBauSKXym5repuAoCXMbLEpIuiOz0RpQQjxOPClOltt6OnKIm
LF/NejBLBhGhusgVlJKK9NWVb+Pyl+CjZ5RFjlIIl7J/bFuUpayXMX3rs+JiiagCBPpOM7tFDP/c
zKkehbs271ddT4bxkOZwjRCHa6gGAt/5+T18+3X/eeGzUkNphLHTOmF6DTdhdhDGs6e9txmb5Jxc
w5tce+WzhVvydEFCz57KkTjlrcT6gFJMSgAH9NYgBVteQwR993RA3Yz/R9iZLLeNZVv0ixCBvpkS
IAi2Ekl11gQhyTb6vsfXvwXXG9hMhTSoyMqsSgMELu49zT5rY4PM4Pl/oqSmAyCmtalxzltIf9em
OJQdigrRngUKhN8t3s9+n8R12AEoXzEN+u95JU6tKfUzv69utq3BBHKyltXTgM+oTHSJ+BDy2tdv
T/qkEoIS2mQEmVIIxaubDS4xApLFnu9FZwU3os319OI9hnFgngQKePj1kfS032Tm/xWhmyIevSg2
ebbLbMbNDh74gTIpdWgx7AqKXf+VSO3DnEURA37tXda8NggXQqSuFpDWCQXmFGZeDJSvubfUZN35
1SVDWZoh0F/5sfXNQ/kkj102YYu5s6VCdKs2LJQqC+TWNM4cLBRBaBdR6JezbzaQ765yk1JadRoj
99GMM6E3cTZldMR13+eSn60pIjVq91RlMdm8uUwpBlGutQSLCV1InS6J0i/tE9wr4E5LzbxR5Byr
C12+AxWQ1ed47r2k3sXx7wWBSnUin5KHNPF/DVXxzRP4dPFRbJJMHrbMYP/N4st8IxPHtDKQz0g0
8nFqBkzlP8XWM53ESrJWQoMi4E0wn75Z9Z89e5hfFKoZPpUYmPn3Q9MHuC9CNhqE9u1WVM4tk9aA
IatNnUnsJRbsRIZQq2cR+Lgk+PgE3w9VvVaYIky/g4t/9oL+vpebTU1PS6OWTO4lUZvdwspTnuUE
mpy+JFmAJ3Bd+G4flT7JIAxL53ejJlvkjjcbTd77WWaqsYGk7EdH1LhIVAJo8PkTA9BUekvApibI
0EmuVzl6mbHu1iY6ka9fw3/YI+Sg/9zG8pr+qs9RidS0JIzYXcP8NIyj3YNEDZbHX35M42NSYgsC
jklcl3jDluABmgio4nvT7ztLdzsTmN2UuCEgx1IXmVekQV1ChpjBdgRMWeN7qtWnzCj3aJi+uXWF
W7vJwbh1TSIBWuK1W5p0oPnqpOgce0J2Z/Sao47JehQ1TxgFhx1+VQ4vGeIUXGa6dpP+nlGFSTnY
80lYFxDrR/EYoBFgcdeZ/ENCVI65FcXjb+7y03X+113efPy6TEFXzzlQghEtSUJCjyY1jt9COYTv
YvyK6/otBNZqIOWy+t+hGV8rq/BGSHJiHdhjd/En9HXpJS2r58qlJrVtsnPgVwdDxoFI1uhdas03
y+KzQhNJt7bsCxy8uLn/uyy6vi8qsyTozpHOKA9+vOWWaxFPnMXvBDZpQj9pmuzAL2yNgs+34s7P
v4+/7uDmm7QCWZFnPUHBMJ2G+sngCAglzM79RXOHP2e1NwtMSCBtJNwHSFOXBsZBQ2HxzQv8dJkx
o0NTF80A7dd/H4XUGmUWDwSZfWc4gx4Ag5GcMisOzdLdRu5RzemLwhBrtQwnLA8moL0AvhoEbiee
YnRM/mw5szraImWyeIbNW800xwwG1Q8ifcevb/jzLf2vG775pC3Bb2gh8F0k+B8ty0ycd2woY3MR
ocrmMmc4nOMY9Vj73aU/ywo5RzSLp8UE5G2PumEqNVMaVYcThLkHHRXkwFYBSL0CX11U90JNcZ7C
SEuDpgNRaxZM2yGlmPpkqyMt4TlzOKbbr5+I+lmEBaqGxgqadhqwN99g0mjj1AvstUiWaIPKTtYt
wjnYkfLkqLuKMm6YZGCeMNTpdh09iAFVTYluRipKux+7YxaRm+FCmsv48cBHaCsvHFvAhnBO2+tI
FtcqbzFKSVy5nCKQMHgVRsfUs1+CgIwUcSlaIDCVirSzQu1OLL0xsGH5kqa35dvXP5dB3//ujPTS
6W3LOHuIwOb+XbJ+VletVJNdCmCZxgY9a72rungryXw4U/BhltNTPDWM4RfSUc6es3561JQpZisZ
VsL8uzesjdTx64N5KwvKtjoFRnMKEojDRnMQIuzf+3ZFTYrNHtYT/J+i1reSlcJcXibm+3SfTNE6
Dru9LjE+HuwRS18GOnjG4jmQTo8zyti+woaxYIIU8Z8MXUAL9Z8ijbU6RXQbTiuxtX5KwN9iPv22
r1dx020UTqG2e54B5NaWO49PcYrUcVKYkssz5c7V5eaxCQBYg6iK9fhVmukNTLu6qWxLkL2y9X8P
8kaTK9sIXmvoZGmYb2YLvVqXUDWWNi1o3q62HtHgZq2V2wrQTi3RzmrfYWyXvUxqbjeVjinBz74J
j6qCRxMd9gbrTjwAVeFRwG6sKOr7nu99+dY0avNdwJwYAsSSzStC+CW8mCnehEHv6ordNSBQivo8
XQ140l1ouXKElMyS7oqwfDF0/AlVDR50eURLXcDpbxwZ6xOTp/LnZvgtSkv4KGWH5TbQgjoSVigV
dT6BuIFvvYRAogOtG1TgGvTAUAZm/lbE3MTix8olf9vM22rEP9dt5fbQC6VdGJs5zQ5ZfjZbySYz
2/kiZTOQdKWfe2Up82mMiMdwEuVwhwaDrlR0zGelMO+HkvmuYoJJtR2aU2vkNuVYY6mHtr4LFqqj
JzswPKPAcra6s1AMp0ctv3YqFdxSecgKFNM5lNQ5Oal5srEkEXNilLK14tETMVdmMkK6ihtXjbRv
ahefHXxEROSaaFCwvLvdwQQhCOe+1UjGGgM54kqVj+jaRyTe2ZgexP5Ziq9TeEGV0oh4fcvhN33x
z9KyP0WoZaaBxEe62b2lxDdmHzHcmQZEfmiLu7k6CrW5TZLfFuFfhFDa7NZ9ywZaUaTq33JwYca0
8/twlwWag03Gd7ckf7Kd0O2hw7K4jbCp/LudZEJTtrUe6+dc4COpnYJqvIX2liYPkdWsw3dJtmUD
aH/zbW/nk/BpmaanhSpjzfY/O4a/4tN66GmvVuQngN2RskyBV6L1jb+J0j69CsVuJp5EeovmTbjT
VHU8FHFIMtLtAtY0Q8+m8YrT1Nc782fdcHMpw1mIqpgR+g89rUznXFPYmKco2/RYn+TIqn3Eaz04
yFFwm45xESdjC9tZAIB6cOjHqFNXw/Ajqi4Gir3hMQh0FJXbQfhZCTJKagtpSLMTSmC5PfiyZmvM
OEbE0rZtzF1E4Zxjq/I3hehWuRuNbptuYNjrLzJjGXz3OI1lrhIhNS6/+ZaWU+YmPod3vRxCugJ0
40+E99er60NDLWqxIIdngmtDIh/rO30rSMdvh1SYrPrsWsv4x6KxIs2+WaJxaDIQR6OENEY5Vwa5
QGbYSgNhTShpFy3s9OHe6vDVmz9Mv3xY0q1SQBSpVsOmBjiqRMTbTeQxWAHvetavWamsLYODzknb
TQ6i09yYMQi34Dka4632YvmMu1gYGeuuIrEVBYVTDs9LR7ZC6cjoSdl6cgTfFRF/1jzpGBqG0LEi
YfRmTTq3w3iIGf9TDHsUB+r00XPLLUwFhqmWj7hEeEMSHkuxVybdzhzXChUBIfgIDIMuT+cGwSMS
IL3a+zIgUjytyK/oPztMoZhycmQ6yEMTPVfqtRIZH7SemSp0VU5fOgUXqVM3VMEPETi6vPI9Bi3U
+a1RGmc0V9L0ZGHRkanssV1M0QX34fjQ4Ie5SMoVYroA6wv/LQzvlKZfoyauqmNdaHewwzFZFpIn
ZueT4FWV2lWZ4Kk+/UpRdPB2HKE3VqUW78o4fFSMs0DNtRgUBgwJrLLx1PER9JF2n2sawQEdF2E+
jla9jSXtrkdSjGpwmd5YVVFyEczJaRDDa7G0jhJpRx7gUzDwS8qe0GqWMDyvgA8RjmnpWuykQ15F
AEhQFBe9O6WPZW5tGoSvI3LrRS9qHdNc/ZgDSPeBgLIog7KdgYFMVibUXaV7jHr1Ic3U+yZXIM//
DEXRVQrZ0bNjUre2ZF2+3is+UyCYLGc0QMjpqAveLGmrVKZsUNo/6W3UXYScI0c5l+avJYhuUKJK
vdtp76jPFJZZyhCc2JxHOApC6cIiVL7ZIj9LK9iFdaJNxp6Xadl/T4GotoKhCjL9PIv5tpnwjcLm
pqneZOuSQU9N0Nwz5BGAzPy2LfNZF9FUIDWC7lkmHW8hMo1vNnrZy/rZaJ8Nhktiy9UUzHPok+lu
oBd2aeA8Mn33Cj7bVf6+7M1PLruh6HWLKQXmFeJ+gyOCVf8Q46ccDFdkPVbawRqdSL2bcbL8+u1/
UpHiB+smUg8KG/qfCP+vvdNg1lq10kk/Z/NaTvdqUkLnLtDDPhbFSxdN9khs+vUlP+v2/3PNm8jD
SCV+az/qZ4uGZoDUyuqBryeaowQ4mFY/6D0q1KYohCv14E0mttaMakT1YMel9A2H5LOUjWFztLE0
kDA5vuWDSAT+ijGy+jXcVfP2XsAtUhoYrzln+U6O2lVMizsdMOjZFI9RvQi9t1GIsyJhMZULZjTI
Kqufky2J0iGx9pLYUlFkWiYaFwZzxjif1b+Nhc4MPWaHILUVLfFMC5p989PCvG6OMYV0tKzfKvJe
GcS1FVjf5KWfRR1//8Zl+f31klOk+HIv1Po5re7CgvENh6ZN/51u6k/EeHsO8938wQXwBd1SIXij
kxEuq3gUsE0yQdqa77o8uUuO1EXsmQvdKyYLZnhmVhwfh9d6epwqcxv2rxl79Nfr7LOwAFWJgR6Q
7gOTxP/+6lrUElOffe0stIzKiL9InI36olJrlZKaSOfp68t99iVBY1KYWlbpE9/qJLI0b4qJ6d0z
ZlpIvRnaAPMyVF6KDWOCkKp4/vp6n+5VDGIbgDh45ESn//6+LONmsqAgZaS1m1w1/w2iS4vvI+ex
gfNKTvbzreL704fKcYGYiAODsvK/F53GNKmKIdfPXXJlsjTS0w2CYQ0+JskKR4RV/1oSz+AuSDWW
tqe3OwWz++X8bqudgkzm66fwSSEIQ2VTk2T8wg20pv/ejyKMQa6ntXb2rX5TBAy4oqdQArYWimGX
r6+lf1bu4GQgsjYwV/mPFMbsdTmOYi4mw8peeitZWa1DwttR7X+kRryuho9C75iljF9ATIozMhCr
dsbhRXFmyusa+rQKh5Ci/FBeumIf8eTk1NbR5i8Dk6ICiQToonjOwsd6UJm52Mv+bkrMlR8gQXof
ic7Kk9Q8QpMbtHcpcya8myYe9OvUekm7zSh1DYm27auIaRqvQo1RF5IjG70TbYnR3hfqUUOJw1e0
K3nhMugC6jIobf7GbXAeaYL+biq+2WQ/XaoGtAJ5mYNY6rz/viWrqOOk76luIFAltgP5YC8jrEj3
SIBGq1rF8t7v7r9+XZ8GEn9fdfli/9r2hJKCvt/m2tkYT241PcqDxzBlNzMb5C/N+t8pUeOS3n99
3T9Hxu0+aIA6VRZNm2zd1rSpw8GGSwX1zAeizqjDmcKEyTvF+0aXXUmdbcw5ViH6u4JIOOhfE2zz
xtlhHLSWcHLzSmztkv4ampYXxsSAvqdLzTWk5KyP7/pU2DI6WIsl3qLfgz43dsY3b+zmxKAwgNZ2
aSISgy0DbDdqKnGUq5zaV3AotH3dnkX52rfvYfb+9ZO62Uz+XIXSvwz+k9bw/5Ktv15Q33aywrkv
7FMgY/Km49iMek9HTzYeE/Gbi912oEz031yR92KIHPbG7QatFUonF0GRHvP5REZmEw3fDSbXYxQy
jj8QQv1oeliyk7Jqg/jIjL+ngOlKKIRkg+rKi+o2nRjn6rMXs61/JpPg1GAkp5r6a2G3x8pIobLr
tpH2u0A2vtl92MxYr3+tq+VxkXCCxoeWCoXjFoCUxpS9ZakOD3MwwLsADpWJ676IXaU5xiO2uii9
G3XyKsyyxam+9rRz5tcmm5ZyKwhUjAw5KkyBCoo5XAu4xVhqwieoBlDFjNrnvAOzyr3XKtVXM7l7
WrUvLRFJEWdHQ7t05JCqn2BHiQ9QoCDw0ZwkJCPMsMOOMDbNpQN8QLsBRN7IKidCeB/ky6B+40qw
qNSudMt2dk2N8gHFzNaaGdmNmIjMdz3StVDDlLwbiPYMr8F7oGjuNFBYtaKsln/NMKn8iKobVTE1
fmtdQdbNygD6Uwa6VBJXHfO5ZcnguloeMzDjQ8UAPo7uasCQ71jbTZ2+FEbozTqA00FxNcP3sBKD
0NZs5ueUMnUk/wyt1EkZ/C/px3Z4a+hN5pbYxEnZRUiys5bInoyhUqMi99WS3dTHB8WoD5nE3Gtq
0YXcBkgbdJHK5lDbCsFNEteYcDBPTsqoFFgDTTsh2mYUZeZKX0lSw89CjJdWOzXccWuRUu+bCu4/
TDw193qtdFPDdBWFKWp92Ahj9wN1tpdNFQ1+U3tXaC52lMib0VrPybjJIzQyz5Vg7KvFYtcC/Y9T
peynhz99NQVjxylzTOrmRS95OZhfo8OYYJAvJqO0OV1ghmJkcV/LNa0JjgikImpYOmYVXKxsz8i7
bUXJxszu/GVqhwHRSN9krAlVbLenXDYJ8nA8KF79rj0GJnabJk3QbL62hrGDDIZSdT2pT1Z96vHA
iNXsruvwPFHHvYmaOhvxpOWNa1XChHJ30nHSGAV5GSFV5kuj1McMvA3qylWtdm4oVk8ik6UBy4uo
BOO1wREtYZOJuH4MjeNXDDL5WbGxCn09DqFtCuCMSdRNzlzRjx2FW4KKNKWk4GEIwAHjYkvcNl2E
yFW3njI8R6IBzkzrlESzUumk1nkGXS+YHRPmsp3EDOvu4g73OYaJM+rsEu94zsRLFBH35gNm2OmE
nMd8aQ3hbAjSpvDp2sjWLk6vSdGADYkxo58f/ETEqbo98SWo8ZMeG6zLdt2h0ezDhwnqRmwKm5pv
S8l+xs28ZwD9GkW+OwzFc19QFcpfhr66qjDLRBww5warWGO0rUlDp5Y+z6Die94Nx04iv5qESnOD
LfmwmZTYYRJywuXDnwLHaHaZhuvV0yzRr/kwGunNj9tdNmcuvOKOhTmbynrs+7XaykdhgKmRp9vu
aEa/ilHx+qhct3gU+MPyVOoaXzVpU/P5gkrKguoX5YWNakHej9vVtsM8dfJ/9ulswzMiETQZJBDV
kxx/oL7GGxdtbHfo8ohWj+oVUnJKFLxsDCoAEx4fceLFWKxaElhQSOe6eh4Shh2xj6Ptni+0eHOt
quqLPIz3y+HSajD1x5TicbH1gUqwhTYkmhFJSVJ0dwlmXoK2jQgJsOo0U3hCaK0vDVFUDDeuMc2P
qC32o1h4cWPsUZFvBDnaTKeM9d60DCwbmJ6rTUjFT94PCgx6qbjOXfNbYqcwTJwWG9FjhAE2Ruul
k3Scp+ZqaNk+N/z1pE8tstvelfrVssOW41Odza6IDswS32UoD9B81xYloBoKm+VLjP9rq85IHpLy
4leJC35hlDBAizq8ZwAnSqrbBiUSACyBZnOTRPkdM41U85VtPOluL6NeT4WPDv/bKI+uTZntCsAl
srnvAWv7+rqvGLApFDp0+jkS8SqsfbpNgdcW/X0572PzZyz162CJ36a4D1eUBJevtlOOkqBfmUx2
LImOmmj87CRmBtoGsBY7URtXfLspLkTwTibLHpofapXvhRHPA/3H8r2LlUc8vAvQIcvIpH2oAGR5
+JtEu1i50yLJKeLaVdnRTNVJFT7ldLgv1QEEX4Nxo/XT6qXUnqLhRxvBTrlXlyQ8x39wyl7a0eBz
M8yrGfeuHIzvXZ7fj79BU3vL1rOgpBhwYeeEwKDvYLUyAZThBtWg/ExgEZWtfhBVgxoAu0ZmrhA9
a7P2WuEpkEzNJi3VZ62/IFhe1c20p9CxzBK4Gna61F9crr4aGNsWe/rDi0eQkcFtY4jM+KVggNni
a4wQZmr5FpWB3hZfl8AYL1Og3phlWMp1ME8qCkTJHVSyLbup2GIYEeqbVCzusf1Z6TptOkVMmBsX
sVvr7DaJ3DGVtlezqFbB2MN8qNdNInwEXfWu0BOPjPIHUzb8dPFFltexjA9MPeH2o3Z7UcpOdAlp
Fhh2iU0zp2cJZwcA5BIGkdd24Ag5faE1vTCD+WCNqTPzhaVxjidwv82Y8Se5l1WER8VroEkO8qom
tXhWIErYh3GAl2jNGgy6p6IKeKJE9pEXx0jE4pSrmJ7cyr867K/1JHRU+hZDaWLVwAgfm36FOJ/v
OlDafQGkjcfBGnHmsLLL6o1Bb0dk6Sry0eSryVL/2hJOz1ZwqubmKmlwFMXoh9VBHojSdi+Kvufz
4Pxc4g3MjpxO92WpHxqNnUkIJ2ro5XxICAmrWvRXqZDDdJHghpjDzqykq4AhRUlLRCW7YXZ53XTC
WkZUtyBMgPdv5JnBFWjrCzFn2gYEPqJ5USIK/M1PoSrOA6ozC/YLK2qwqkMO/84U3ytwVgXfFhXg
OZ1+cqjdt/MkUniuD8PC+zbvBsaOPBEfbvoLFEu7K0nPQYxVTGTU+55/kT+m5hA3NP+xJibCZekx
afu1WVgqVEdfRhk+eDKhRDLD+QCN2YGrCvp4Xw4/jLHxOIcBro18d1Iqbs0U8y0++SZ8JHrlR/D4
5Nm2sDxU4uChU6Zt5+etHU4pG57udX5NnTsCkynP+zovGdqLXowAs6FmRtIJRWFgr1VzK4L4oD8U
Ms2Q7GHW1b0aRCTzBsyPDLaDrkWra2uatsFDGsWGWcp4O3R0hP05/VUSxGbdHtpQ7CQFzgaRpnJa
7vvkSZhPCdaXtCvcVDc9dSyPUqlcjc7cqAnjc2FxyIuOYYaFyMGKxjjP6yxmNXLMvMygOeR+dbXw
VOnz4pscVV4SqX9ieqoWms4hRKQG4Oe2fpGJQy1ORWztgyJaNUO8jQpPmdRVm2oPeTdvu+nIXh5o
0a6IkoGjlhRJk+xM+d1mlk3gZtcQV6ZSX8fqwCbXe1+naLfYM3ir3CDlDhYSLUtwEP8m0a2O8gJQ
s7UnASiSGN5o5uZQt+LYjcxDzZsKcQKePDKiu4oDSQILhKR5Tg4dJ6IvuaU2bPRm2uWILifkKamK
O0YdOwEslC6eVj6h2oRzeJI+LyIYchjsmZf/5rfsroumIVwlMV9NX/b7aKq2zKWDA46mj2yRcQo6
7MpzFb354UGrcVRPrV0zpY4S/agEOLrQiptz5z/I7d4kiA7Fdt+x2pkX2lMV/SEWwbXPp29KADe1
wD8PjcwfobVCARKs5b8PrVKHakypuu/hIrQLeOyiZ6PdRKzo14Stdkhevn5Nt5ZH/7niTYUlCMdK
8CfDhB129SePL8cx618mWRKRqThfQsGNoudJStwxfMX2YW7ljVh9+HwoGgahyhKiTkefCXn2lgFe
3MeAS1UNw018Hwp7jp9L6tSqcgInIYRnyi5Q3dTV17+CkeWbz4EcnWY1LWva8OTft5Y2TZkDpGJc
8ehnIKYlyW5LPsHC8JIy3qTD76H9KMgsh0X0k21qcjRzvKcDmyBMEatfQVmQTfbOICnbUjhayV0v
nAUf2VUlTRsiQY4+0XyeWVkyYVpiJmclxVpGe5l1pvxz7MxmDbd1c9Vg7CJk2UGd+oNWzk9EtkGZ
PFSVtKvwQgwsJ9RaFCbqgjtzs7L3JiH8aPvfWWN+1O+FiKKSL2UOmqPC7KeZA/0TY1eaNbdvgzVt
ebJ3VL+WxTyT7FG0+GExmSNTmMopu5RG5ArBXc40Jl7aGNaksV124K+EX2N5qotrPxzSkHccvMvW
Y5+BLDAsu8TdZxyCDY1HdKCT+KOOe68cpiNT7sdRPc2ILP3uV1ZfAnXjR8BjlbtErA5TiioO/+w+
fyfO3sxzTJBWO1SXqUQWd1JsOm381CunptYpHTzpLRpiJaFVnb9pXWzPASsk+J2Tqoiwl79eFGgj
/rsoUIUsc0XIZaAJLIvmrzJRYI3xKEKZO4rwywwTDLPRwV2oJCT0jOMPzbEJ6X8rNJAQsqItT+Yd
Pe5DHNupjoSu3c3XYgC1AE24ljVnUvXDrK3lEh2T7krGMWAd5Zq5zmc3lN/xFY9HZDgUcjhj7Pd+
i5iSMO1qXfUzzHYH0pHd2eLFcmo7Xr0xonoQDgE2RtthF26JyVeGQ2d9bTjNPra1FQ95pdyb9mQD
8lxHe3ltuP2236q2ag+nslxJh+ZUXIB4r8Wn+kF4CTxsj3ec5U7r7J8MZ19usWhxhBW+y67iNfb7
HSzx1TKbHt5nJ/irq3GL1NIJHTrRmxEz597OVwcT/7/n5+I4e9Fa8Wi1e5b7Pj5YmR3sm5P6ZLiR
x1+5DXk94UIt28KqOUnO7IxOfD+tFVdxAVatjsv/BR/5nWwzZ/QkucBG3WYl26/HznakFeWc03jI
ThgxEge8+BuMly7RJX2gV06suprW7QGTQf4nhX9ARN/2q+6peyrejI8ZeB7h1bCalMdWGOwyC+yC
gEedH/Ihc3rtd5OyJLPKkUL9vjeil7iLHuIIO8gkfQe8Biodco8FbxeA0IZyGOQzHHURiRW4k1tG
xIA2Y6CcjrrC0i1wva2sdYQ2BJAjrDIkFeToneAVdfIgySQTHcaDnGPQiCnqiEN6KEFUNVX03oeL
iOxZGcuLkqj41ca2LEUbK0uwU4+OcpqvU7WDi19tWvJUqL3PAxPDFpOxbS/t5jI8+TJps07DYKHB
PUXLxPowapCvcFcaA2/JAIwkW2chth65epQwix3Lpx5fs1M8BRjqQf0Enlmn6ctIKp5zeAqksQWa
i+ouwSTWGg5jN9v5gAChzXdaWW10EkJ6gLsy82RtA1XG9quxIsH02SwVR8QoXpbeJc0xc8k2lmEn
ZAvBXHzT95VvT0U2d8x/kM6YBroygp5/v2NRJVKu5JDoSz7oONxZ8YXgMpHOcbstMDJBVkHeRRNl
QgZb3BcVzyZgJrbQdkZL/aWeUT2r0DxxHeC9NwtadbpkyuO0R70F8qJe1emHbClPuf8d78L8bBOS
4IrAAdax3BJvGk1aWqbGkPXFkXkhUkMR4vuybucQVRTIv5GAM/M6AQvwyDGCn7VSrytKHHN8GVB6
ZsNaNp6qrnYGshy1fpXMyJPjk5jojuRo8ugW45YIzsnF8pgHqDMRsUiNo4tsHeJWNp/64mPsokuL
V5TJ8eXn74ox2DkjU7H/KvnXITiIGGNGDdtj5YklgnqsAJMTB4UVIS+8L2sM/vTBpQBysGJOVhX3
kWE6+HK1F4x+FZIG6/sGja2WqyAl3qzsOYg0u41eyhzSgXkwc3kTErfHARKrxDr2ybhtovEUzamJ
mygdA8yK883X27920+FbyvYSw1GkH8huQFLc7P7pLLT0VlsefEN9bX4cxIpOQQQbvNxJQB/nPt8J
zAPKUndtJRWNkklCzLTCHNwHheVFfbcdLPS0biZe9fhhEK9K9CQn2ywJMccEPuqmgb6L1HzTUJRW
+COS+CmNgdLdkcKvgB1blM9nrfdEIXZM5FRlDddhYxnMVsOBtYRyZYjlvUmuPE/RQQd2yFDNRvej
9RxaJO7dulHAsor1aciwSBKG8CcuUeU3B+Vtz4YHBaUJ4TmyQoR/2k27SwxDQW0aIztWEchKq16Z
zUYPNgaJ69evBA3hzYkMxQyNpLgkBcyb/acL3Ddz5sdFajLfWjK3HjwPdWFHxGDI8KMG4ZSqbzT1
MSbfl1Tk3WVPVfQ1JBlusV9P1T7iIB5XTUH1xwQrOeiOqJBDjOBLjfGweKTkdbjP6JVGyrAuxrdS
g74QkQ7SY2ij2MFJZQp10LmQv7sLpCS/CFwI4a0BryTnGsE7GbErUIsNtaeZZHmU4nuodkvd4liG
ml3AjR3XYHj9LrJr8R7tXJCV25ypemm+F0dMN5J1yFg/XX3m9ykzNmsrPHSZY5kw8kGAR2jThdGH
ralCIZfvy7DYZtgWVcz1tj+ruvWqIfKWX5z3+noa32pQLnMCRTVWvI6vfKY0W8wywMcfc5MwoABD
MGHIpY7u8vZC1jCW5bq2qqMRj5tSiI+1Ku5DWrhle2b2Y4vGgD/CmWZO/HBCrOSv1PRZLNt7AFVH
AlRbzFjGLw23ruE9G4qCI0fpZdYvfxooZFeUgn0z2M1FgwTtx6wqsCg5gWUalKZJ4D9onVPOKg+I
XO9tCFPSsmxDWYTTpL8sLywroHNAVo2hXPtPhVGtM+RSvq9gvniuMsNDUbNNJn5t5D+kOpIA3LDh
Zyk6rW6MFrupJoYDmgR1o7iUKQeBLUSXBfNOpFBVb/8PfNchLGaMkSu4nKDyztFepqTo8YB6UELG
DrmLtkbUX0uE4fkZX4xAUtdKFHnBZO2MqNq1ZMoDbgiSACZ2vOKbtvwT02xfS2u//LQx9mCsPo5+
6vTo+YR0SglVTFcYh3G1/GmahfV3ONgdxUCKXkykysx/6V2Omd24p8eNq/erJNdHE2l5KEwc/do5
jn/NjIAPUrc4KbV6CKIuOMyU6LMa1aU1Ppip6A4+XteZvm2Z7F66AtTd91ZF0CqPf6pjSxlPkFOn
890pEJ84LTeUM7e+bLl1vSQr/Otq5NWGgW1E+yOYOgor9AGZG5Ay6z4WDCIOg0ZILFwE/tPwEWFW
ANz3MNURfSdxA5n6BFr5mDLVvmjkK0pqBQPmGmWQSWq3S210RMba6hHAh3pe5zS4ZJXzYi3LOQMI
ARwo2nxy7yQGRqoig4Rh/Svsc2doYS7Xu1FMTlXfuEWMwSzdGAGDYDGxnCxLN0JPuU59HyuyV0H+
Zsu6VSCQH3OMsGWhcyT8QO/1b+wR9VGSWnKu743yPG+xe9BybJP3A1Jo4RiWh7R+/WaT/E+48+eS
VE0we8SM+D/olriXh4k2kr6fG+go8B3AsSoUL9IqdlS8QitFW3zGUnygmIxdIR2lexwtG2Uf8EQj
aOv6pp9+BxNG6PJrnPf3w3wHJ/hNbru1IQDOM/AslqVgO8rDc5n8H2Xntdw2tqDrJ0IVcrgFCDCT
okTFG5Rly8g54+nPB89ctCmXdGa3dwe72yCBhRX+qLDdwHey0CUzyDRx9YcF3K8gAuASi7Z6iLG8
/vFXgv5F9Q9/mJ5aEtPLbK/Vz6GlemPeeHPf36WAFGMKfpdE2y57mkgVGJgSyogpMPT8JiRmZbCV
8bcFcxEP0VqMfk+F5iVsD0xyhhemEYO7S5fGbGLprn4bsxzi4iPGiaP8WQj9a5u+5K1sG4Q30/i2
Xb6/UXHa5u9rhTwx0B1dy3Z+Pd1H/IVdVq7PTjEWIObnavjRkfibkvPrI8LphGCbT7kTB4gH5o8c
3NwYsbu0pYcYapLsgK1XqVkkNudnplgqrv4wIPsGDxbCGG/Q6c/e9DDSk6msMffUvrSOy3S1PKXl
dyR0oc8rT1SLe6SUdq8i9p0Bc2dmc2HVlNW9TFK9323V7Idc0D2/AInFkbg7RChMUciEmRZ1fC1V
Ltx13PV5XPK01tJictfNQ5UIkVP2gWdWvI7tpWJS6BLhruH1Sllt+sY45DjdtMJ8GCLI6ZJXjTRf
tp/nXtLpRS2cRP2RqLFbmz2MiAJs2qH0b87xfaWxkCgsRkt1TN41EWTtvAkA28ZJdor22DTDa5f6
5Bd2jxrdqwu+qtSkIOq7JomfsZWv/bQ+LFxFbOAoA1A3I5LyxWxViDTYZNM+MX2irCuAv8x8s9jM
mxnsVYc+e/jps60sqTgPQO6UIlxnrbaeNg310SliACGbzqVc3KGltwdGHfnpdhT3h4GO63jaJFrD
AY7ptxRLT8HWHsT5XoVZ6chn1/Nj0NJPPZIwnT59/Q5/0qcwabDvBHegPG2ZOP6eNKilH4lw8bX9
0L5HpMSyzYAAL9kPgOUX6TcY3p+Uq/9iwWzglo0VBnFUUrRc3aCGJBxIVNWBTkf5xCsxwuqvmnlX
CK6UZ5tELuz00JUgpvOLOrTnXm3OugpVRpC/ZrbUXZ7G2jN9lLPQrRUndKKwsU3TdDWEtqafK/nQ
mtazkIjHWFY34pJcHox0fisfGZS0uaV9y1EayZ2s2gFQXBvjOjBFBGciNF/7LPQd6BnUhT+sKx68
0jyN8r5CjxTP0fbrW/8J0ORmmIvITgJzRu5iLOex/4A+nZHGZtLiMJAE1TG74ZROCkRG4BJyYKuY
1WLzjLQhhnBEny4GPwt+XjbWcirapLEvNoLln/qNUrZ2LYIeVqAX4gvxcGpjHhHUFf6Rw2XEbUbg
VBOeLXxYKUlLRXL/9Xf5tPhgjiZsXEH+Bi6qfXL9FPpU50xFCd0BHovApD5IE20N/YcUH/Vmq2Cd
S4zuu+PAnyrhv8cTkmYGMKJmKAbkQ3/fwiIxzIlOH//QDMgzRf+eIhnD/xnHCRCJNyfBsWxQxgbp
mpZ1p1RlOxAbfMPG2TcektF35yDYwb0WYubmFTsYl3KSfesDVRj72fc5iM4OAq6tr5v2pMELgJtY
2rEosVVgcZSY2XFlSvb53NjntzfZOfbnbp17pVc5uFRWH+bqnlPA8Rqv1qX9iITC/mHari3Z7+/d
urlIdrFbIDgUjC5KEEfn7yP73KyvjXO9hisys7b3VGGtrufqOFOJhVfBvnre+9n7sNdM7Ha8iuwr
GB5XuL8X3PtwdaX54jzuMydzjJO58lfBbrRH21zdfZR7KF6n3IDkneRtaxuPkWO5Jpf5aTg/ny3n
bp2sBZcXAXitddf6qrf5CvxH69H+oLZrT8QXTAZ8mF2fJVvZJDvVzQHIrOf2DD1/zNzh7X0EeHZL
T3VROTmNPV8TVEjzdt6CZ5Sv+evyLTPwusSNlm/gIUsC9nsHZOMP0Tm+edv7DwQoNJ8Tv7ip3hAS
8UXZodr9/iPazXblNGtqTpzAHfml1Fv+4CzKByz4pH/u2rgB5nHoKF6R8b3JnOW/vt7Deo7vzUe1
vsI3OdUjreEYV/bFBwjiLtpV/GvjfuQz0erLDby/L9bcC36mcNIHINN1YH8kKn9F0s1vnC33JXPW
94lz/xGusLvx0HlgERcL3I+POzvkdxptdsLrkO9Jq7e9He17HhP/Al8gXpHHskpX79fMfY/4klf+
1zhnbfO+/HTKfw20BRTJlMDd4upbvsYWcoARdr2W/PqVT8IlA5fLulcvX70H9npr32+5mrffrPbe
qrDfBPv9vMCy71Dke9IOVjAG9nx4D/aIqZRD3j2HiQa2jp6WwKYlfC+rmHyKEESOURoVq1WWs/Wp
hYaCF8QOuSL/SH1mHh2dkfbWVLt6Kr1cf1CHZFdOwyplo24Viu0P0Pvs8TnmyhSuDBK7IRLnxv48
pk+i+GY1JC/OJEoM8SrljGCwLTIgKppsdMuR1OmYU6OPicniHBXLipNpPtDRISnvtBR/K8tItWCV
6t0c/cBQVRtblTVkydpQkSEvL76RrWSJVVg14MsVGBWeWyTS2BM4AVIwzZeclCbYEYLBmYuDGutO
g9KM90t+3pF9PPU/u1LBTayTcyW4qphvBhElIovOvFZ9MN8QX4dq2BVylEG6ytkqI4C/XGMJZvs3
2knIYGsPtVzZWr1tLc8A1DZ+Yg8+GmTqztMBL7nVBvug1zy/RhpXGy9MDJl0avOKbkbY6TiFFZpc
bUx2QaNhMJDw02E0F3NXFbzs4FPZUWatC8Hw3uf02r4s2I1U6usmbb08Ii0QGinlMvFe8rHY/fYH
Wi1DZR0Q45ubylXVfKxe/rnVpt0QjwibgPYHYR1F0j42zNWQpA9FTnWCOFpeNLPOFNq6KcX7vjyB
ldhWmR7D0JJJmgY08ANXmktEhGGmrat2PXBIUEj7j05itxG9iLNXbphOmiMzY0z45YsE3lj12po8
Z28RDih2ukhTNYquFexuZuHlorTqoycpA29uRFKMJzdVYFBn8BAlxnDCDCd3BBSPlVcbNIrlok2V
TQ7D2ikwyRDJg4nXGgKE02OGKBFBe4AnDkNsa8Tsy6KHKUrdr5fHP7be23UKWM2yTEoyREqJ/16n
rNoM26ys/UNYQ5yQJSGgdFZMNjhPnU+cmqU5wFCrUIfVRdpaG95ovZpG76XRlfRcRxaZvxEP9deS
coe6QGudg+x3b3IufHeOtG4Je4wGqNjhwxFILy7lmw+LLilJQi3yD2l8yJpsq3PCtyJakrru6peS
W/uCF2aen3bvcy5sqxyGhzYKI8ZNXwSbupYYH8hLjSfJfKTkiBNI5Ek636tqkbJOGBgHfW1QCjKO
OudvoVrPYgKA8lOnd0dAth+pK1mj+VRMz3kqrPEbVUW7F4huL1T/Z8PesVSSg2CEbqexaLcseO3o
9SDpY5uurFLaT2g7aKuQOYoxiQ3HOvvZdKcKSZxuGlCgpwQSwYjvw4xzjKg5ASBQ2pauHNdgo+gY
PS021n2SOBVTFVSbixjGFik+G5g/+4GATPyfZnCXEFqiBXdq0uJibzZyzdpUVsri0bQLOT2gW8o4
MRYDhaJAtgF6/NJ36itmofoXcqVYcMD96newCp1DZemQgRwzdbRuCVm5boJ1ICNuY4UsKPtQGNHl
lW1dC5DeDk+t/BiPb8DcaZqsdGTeC1/sB6cB8VWNLrQMzv7YblFxbQWt39GXvluQ3tHRonYzNRZd
N2W641hjKyVFdCYwfhzfiQlmaOPMsWGb9fKzkS9DFh1Ova0D3ZUqGDI2WOasOCIV4vQrN4Yjmf06
Z2CbyUHJai+OPkpfXHPPpx60edFl0YEzcH4HRi319DDUJL7gDYvy6jS1w70qWbbU4s2M5ivT9a4X
E1dYj8rkZYq2IfzbYx5SGqRPk3JQrBJJ7vCgJOlGGih2Mx/96hzk1I8t5z7IgK/f339s1Q0q8cDm
+bMG2nHzSmCHGnpNC8xDNh+lUAS+ae6CmGUKBZqiD5tFzBG31klunxJ0tGpqOJoIQCHFxsqq5o04
vZUCP6150vjYCa+TPm+a5C2W6WYJw0uKXNSOqKvTB1uTSi+CM1MUjqgzOw0JwZKZ4wYtHr7+VtIf
WvlmWsLoRJClbBLm8inLskcYFSgCX6tK4lcioFbafCfQm5RKtW1IH2UkPCB1RBl8kDPhBGciakTG
kwKCaZXsHkU5DvGHrLyN1QWgVhH0F0tJVkFD6V1V3TNi10mS0qXdPE4wmEHzaJj1KoHC15EbykiL
Q1RVPpIuwi8cCeGeaITnJO9e5omitSK7RuFEKyzoSn+pEhavuD/lwG2KyqyBDnR+7OPRHtpjZ23z
8a2B4LPILk6Fu0C+AwbGPx6jJnyLGprMiHbATS5vYzkmIjp7C8eIyD007cjxaXYa17px6NvR7geS
ubjhmcW62m+i+OeoHIVx2uQE1+jdS9s+ZpAxEXnRJZ9JzKSjkXx0FYHl9Y6iCUcK+PBm7rRYWa1+
cAVDeShRrqfwIbEMo6aR/RSDi/IiPI+UMS+Pt5G7p9qCEiPMRk+KFSn6PTjpkMFZpsdKf1Osj9ji
PiJvxRqe1BXvueXW5DdVauF0vrQhzp9yW5xyeFqHXD2Y1EgZ6vQj0tgGs1BGo3EflTtKKL3S11bp
uBMmtKoCVLaokMG+zIv6N2+OtjCeN0OM5EF9kTZYdB3fopLkhSJJbjP9IKTY1ixCntEBlz8k7VDB
KciQnFF+6kC8/TnYRqc0XM/Bge1eaL5P8nhlI3E3iTAwVFk1HYwTqktL8VG831Xshyjntq0IRowN
XjKbm0VR2oa/jdDg/PdUQacZ6qmbPthrijQr+YSopUrkydjVJtHj6J28T0vv25C7vkzTia8R9U8T
nVFcC3Z0wuDDlPSOFUTfyKf+cWDG14jPTpX+3Jo/J9v/HP6FMunnisDXgxEQVZD/ViR2o0fSDHRb
FgXK6qj+k7/LqVT+8TDICESOt/C7+GX/3oYoeTTOY1joBx+VWpdbTiwNTmEeRErhtOZnnJ24a7G/
AAUl/+e4853r6hNkDEIgSpKqL+1L/OlWDUhkZ24GHXZvHGu9XHn5r8iy6MoK1+kUHKVpG/cAgOq+
V6KVRCyMTsXk4k+iKWclTwxweZewsczTp1I6Cz7in+hhGKqDiqRVEvJT3y6NkHsZSbikfTNhGp+J
Wly2eLlkBjQ7pNvMEU0MYqmbFfXgR2gq59wdWiJkpOKus36byX5O2Gxa+YYQ87Rem4ChUcdJu5xO
GDk2aI7skbClaifVyVqG5ynElzS+1pZMOLZjNvo1Dvt7ISjZ5xnbBn3VbDzMtJeBA/oWcuki23Zh
6+lmu21BoBGPgwRTyDE/DPEhRNBTtTsrRrr1ayx/kS+YQ8JmIrP50Wj2MkxPpp2mlwgQYkwwe7Fb
YvaUEccWDXM+Fc7pWTKeUkqGBgVZJtt86UcvdJ5khq6ZP0XGutZXisIaZeYuycTuEEAnJZHz9bqk
LKvp33MGt5lbbMEpcLvVG2tePIySL2WjelC0nk5Lzr/qe8wWoohTDzJMGv19HrwN0D2swbaPTadu
Ylg7cYlt8YIu/gHiYxdI/EwDnmpRcd1RsoF0OX+IfGk1cEMTYx1poR32BB3O8RaAsDWeTSLotPZn
anAt89GIPsy22Ijsxb7+grc2clA/8hfw6MkUP8sirP/f72Hnx1M9aKF1mM1xVfY0xFEMWjdrM3SS
8veYh65VVEReEXTMEbZZRYq5gdKz9SI8V8L160/zWX6whAEhgRWJyEB/djtFC8QkqZ3ik2ES+Ig7
KAb35WuQUdhOyWw/epSIGsZ7ISBQRu860/oLRr6JaeCMRExTxPex4e1WUnRGVadgccEsp0x08Glr
U9yXcU5oAEMqBlymjl2F/EGYGEkhG2hCZYYQ7XhCF5OZ2Cnng2yUvVjHOn+ZkGDPKV+/kKSPQWqW
cHrzt9p/DN3dgLRvVp99orw01GWzTgg9pKVI5BCvj1DQBwMT0lXfFafIt0MTdQyEHw3JFiIZ+rL/
fnIQRl1GMriCnEjctlpJuYW518uT1Varpop/DqxnVu1V2gNUUTZeivKpC3+XxetIumMamfaCQ46h
5Y70602R4gnLyz0yeutHaPk6xB4WIfZN54ekyV/9iRxEZWidhU4Wiz/pfh42fKj9TYInLWmULcF/
Kz0wXkkpO7Z6sqlxhPhw5pbwTATf1UrDS8Ez6hES6uJDEL52/WSrrC/UBOjjIUwVDkkW1Yk0LOCB
MECLS3lNIqkMvZQiKMwt/ShZ2Y4I0jXh/4aVPIbdAb1PlN+PdMakpXjg4E2C6RE8Whl/BkgShjJl
z5/GrljmTsWOJfbvea3imQ+zD7td0lU7Gnzg+mV2hPRkfj2o5X89KChRBByyjBH2NtHUz0gPzrCZ
HmoVuRC8bQJsKSD69zXk9UrnKUgpma4BBiTaEM3xeSR8K0dzWp0Kjre09QKH1dWEMM+wE+3YVeo3
uh91GSw385xIMBkQNhFWFivY34Op75IYSY+oHeakZ1D8qLFVlGm4MfTfA0wpCuAaVpLAMk246tG+
iOftMAtu0za/4qnHSrBe+x3BoXQi4wlgOww9Rqd2DaBqHkb5ISyv6iXwivlevkwp1F27CfSG4fZk
6JPTSRc8SyBv2zY5EUhXkoNDerbNEsC595t94J91/a/vyotD5g2+ZGLPdLjim+8K1DTT/aIcAvVl
9I8hbZQiAuhAQtoKm9tpnLKVswIEE+jyRpV8GI0BKixj1n79emzcSnuk5aOoikIPo65LhnyzC4Ii
L+KxmZWDpblQIU4Q/H+o6T5DPktMBlEAigZDQebQzRdOI5I08rmEkKpWJHPvJRqsJxlHKuyWIGCH
IqEkpwlZuVdS1LVTe8Iw7I0xzi8Bk3CT7yP2+HpdbgwppaIle1h2pbMprMJqWIWFuPr6rvzjjQFW
W3aky+6QgLqbqU0Sp6wps4bc+yH/0wCgD5lbKsouWyoWLfVVZlTknBIUjV2asJpAQdR616tAsEgk
0hywRNaVVRwf/VxbBXO/YnXfNULxzXtzm+u3TLuSri6flWeI9eDmAcaq3KajECgHVb4kuIsS9Uw8
IzKibC9kPScAQmk0kbjnD7/O1yl72QrRuZzW92Ff7MVsBDQl7jJRV2P83dL+ed7hs7GUSkvkDtGt
N6QeMqaRXzLlA0f+rvht6B95tQubxTrM5jVfixPbJw5pc/tmlI9fP8JP21PuC+gi8k+OWjzHm/si
FlYgSkMrH5Lc7S3sASu2+cJAPeTl6wt9Pr3cXOlG59qkvVTJ0iAfBnE3MADoXhb7I+fkqqJWKXSB
XPvou33ht1ddXuz/nJn8STfKeOT76aAuKmmkawXcuAh2euRW0t0UviX1d/V+0j9vKnfVwBhkAqHc
PFBFiUqj8Gv54B+HeauEPyToH7P8He0MWIiSPpMdgmoUP2Ze2CGza/LoC1j4/o9xFcuYZxmziP01
cY/cMp1+kY9S1ObyIagcxnebHcX0UQi+uYqyDJG/p2kuQ7YPnihArU9h1Vpb+Go8pPJBap0BpLaE
AfCFdNUopMw99j7hKxmBRulGLX0C4+JTBZiRla3HDIBmxPSbtTCj2AmBGwggCfdWnLkt9pVWfZ3M
taVloBvpKszZTGofpEcJ8iuyvxVWT+ebMfppdVV0Nl8a6IPGeU2/lTYkgRqOpqCJB6ICgwofdA/H
G9vw5Fw2DI4gNAQhhNapNMgSbL6bpD4BH38uz+HFIusT5P9mOlVT3xyI0xEPbbPzo/AtC1r0917i
82n0yhbbc06rtWY4kzBvKpC22NecWa2+W3g/HaaWz0GUEeALHjdFv3lVwfFZnzpuA9lVaFfUTdis
msEA8caTqv1EnhVJFWKfeo22U46K3Rz6bqq9MjuF3Khlrhpgur9+OH+moptxtmSucG/QmTNl3UxV
qpVNfjQb4iH1VV4qbWuZnTeIeJpwLDS/SwxDgiCvpTk5G1VA7S6SLIJJ1C7jUF1/GK2r4sgjwWKd
g48q6OIT6SOzFqXodKfH1YOc5AQBPM5zYscWfd7CHJ37QX4Mx4ywj0eVmLO21N/8IKdqPO+uaiOc
2yBkfpZWmdBjxRjdAQuBIQfAYs19Rf+UNYnrUpzucp+8a3ki1TQrPcpl6VKRgISzb9YSdZnPPt0k
fVE20Me3xMf8Pd81HTvYqZfEAxuqxzZpIDfVTakfw2FwylZ1M1/dZ9ivZvwpREj2GdrXTtoTers4
QEHd+x3Kk0fmjVeVhrBorA+SgmJObmAyg19Krb1IfHUeusf75wJxxo1MnIZ6x7N5IdPhiO7NCTU4
HmW8i4v8nSp4t4VimbOcaO75Mcp6t5UiwIr0kmvRD0N6/nqgYBP9x01A1wgPpS1ZQ7eVLpE0/+9r
XEqHGqwsyPdlsyNItO9sgNbKeBhzT0YKBAsU5ZsAZtfY9iRQLZk3R0Umm2WV6fvOdPiRy3aKiupF
eiHYOk7eEoBXypSbnz7KuG5dmo/l5OXBusItoI17qSZv6kBuaa66aoinxUDDRxXDVcSMEqHv9O1p
ui+tJwlQpFE2nCAqvec4eoqNDQFDpNYfe3+T51jZ3cZ3oW/Gl/Ra/so2xsZCmvyo3oWxU71QrgoY
/iz/osmkfZ+fw87FZ9RiyRJ2xexkiEn8XdlxrsOscB/T79G4hrlOZduEUyr2g3w1rHMwn80WmWWy
g4GfpIuaucii1fCIqDCA/MyvSIXHEg3mj7BEtLwJKWyo1329HvL3VGd2Bq/fB6PDj4rgVSQvzVtp
eZAvWr1Ww000ryXZlTYNAdRoNfX4jjksxHBTbHxp32PaRQNb4pVdJ3QHCh+9sgEOS1NoghVWnKG/
yoYrM9qk94KQGm2tgZrL0l7w91FAbsZmGtcaz1GSN728yciHJ0mLEwn837E6KvWD3Lu+4bacslt9
F+dbuGQLdkqhMM6eOy/3nSx36gaDwspvOVysrB/hbxHeOQvcOd9VGhmGDuSp/ZgffTfwJOQXz8pr
GEB3swY4Db1TA2IyR4zPMv74eaVb19x00XlK0r6SnIBokeaZZy8Rj2Yb2iGqvZDfW34mkqUjSqk9
SS1QNNlpRyDIrCKdY9uJ9viq+27NOfNRhsYbnEB5lCNPj7wmXxIJDA3C84AzKNLd2VyJV+kx1U6L
fNxhccTYSfgN1IQ5ePCLMjbGp94VPbaS9d6Cl9n6A+JJRy8ORDLWyMUGrz9bHqh6hzZcs5c5jBc3
R+Fqd/KeQDQGn6bvxsbJEyc0dws40cJmrYvFFmaH6lYCkUQwFz01hWeEnhFdg95derv8DeWkYo6r
nurP5NrO94Sr2aG+44eZBKtuehmml0avVkn15o8vYXvH8+EHkrVCIQ+MaLLWVppDGhCds5V4TVNn
sHpXWMSjFN/x+FITvZ0jz8+ISC0OINM+LuGYV9qwGmR0POohSA95/iAiXBVcizK7jiXCseIHv0Z7
5sr+WaHm5YnOsG7QEIad/AL55RUlb5N6nQVmke5CcStgpcvqLVu4EoWShbKLiJvBSeWrOTwMyq+p
5stuw/kMaDhy7ZDUC5cfqb5HhiIxn5BZ+jqA225ZHmJSPIeNbtj8kBOWjmgfNXszeO1MD2+vZD75
HeHJXqydagLTOpSPk91px9k41Mr0AVVAgkm39ut9gIsE5xNyh3HX95ta2DQGNRfaURwPhfRYG+4q
LjwNlsNqzjTT1ihVhPmbrHLlZudL8wQyAA3NAsmpOsesm+02wmq2gqXWXQg2yCwMh7qHTYryKvIm
knOtI1rM1YemPiR4lLJ4J2iyjYG9yvAVIMdsBB1vc3bqENw01eNMxACs3XRRNN7SkGDQtVY85Wq+
whZ10rO7nsxmaxX52bYdXrFiA+wS5k1ykdz9+npRud19/PlmgEKIUWWaLD4pHHx4kDqUyu4SFHet
Va4TkKnWbAS8vSbatsEzURr5s7bqhZciTZBOPxPCMzDEpjrdmHQLtIkBX49vchYnu7cmN9HZASQr
iLWPtMGomZ585TBbiuNn3WVE4xHDWXW7lBSQluSserzoJEvM43WeDE8qm4MR/mYiKODuTMsBP7Ez
oVslSKCazLeDUoHXJnzNAFa0JAof1lk6fLNVtG6W2v+9LYsBjfhHUjdv9xuSVsDY5N1liHRP68T9
bKLSLXCPxcE6xnqSDe96pa9HaU9Fgq2TfCLGDyQrE3HVr3z5dQ5UeylXItYbrdWd3J0EUd9U/T7v
SUqnQSERH1g6OV5Mc3YAlWZe808Vmly0vJYKhiskm6DFejFXu6FHBjlQ02uEqhsona23KLe6Q9mj
TSMEzlHBQDqf+oRI69ZYFR2BNVMkhw1nlj8f/LJbdYTQV56WuUnjEi3JfjaQ9lr3y7JOU3DqpMcR
l3prngXhAqhSFkwVE+eYrVy9p1O4oX57RukwSCihfhpwjYZxbsJtZtEPbR5FuXYknyLfiLbOAW0e
ZRHFvoCzKHDp2YFhnvLw6Zuh+/du6NMjWuCH/xyBsziTJUIfuksYvbekhmcnIfrmEjcHhj+XIAjD
xAYqklGg3RxcZr0xkqk22kszv1nlC9YDpX9sTRKTK1eevxlzt1TIn6sx1DR5aWgAGLmZZKIKLV4S
D90lJU0XVRHKuQYVf8Is6z9laLSI8bL18tE0tlY4r0c2pLBwjs8Ek3/XXfaPxgpOSpS9iCQZL0Kt
G5lH0EZFH0hpe0noYfQvCPsc6mQNXD3mvamdDKFchb6yWT5An2lvdXb/9dP9x60n+hA7DfcdyOH2
zGi2vWa1ZMpdgvIpnfb+kyyE7CQeI+m5xe34f7+YIS2185KqWIBSfw8lTZqBJK24vdTCm2FuMKHg
liIG7548fJV92ddXuyV+lwdNWojGEXQpGIf8/ftys27keUDa9EVYChAbm1RfDWFCxURfNUTbF6R+
GT9IZ89CIuEStgXQ4CUqt36enSqKSAg07I6K3qHxSRZtbCWmVrKX1kHU06Q4H1oZs7f4aIlPRjZu
Vev69Re4PY39zxdYMjs0kaj7T81H+hyncq5ZzYVJYEhISWgxgBnsRLVoJVItrKeEPasAbi1p2rTK
iBWjxdpl5ossFdCQM+IR5LoG5gVOTkXVbdsCX0FsfLTFk59OJ0Ntfw3+j0h419t5k7Wyk6eGO6un
QPRiCfbi0qZbTWs69sfgKmyTc+Jn5LuqmkmhUbdp+VbmpR2Y4Ten9X9sBNAq6DBAGo2Ln3iKAUlB
npp1c2mbrZhy2p0cv3nNwr0MQf/1Xf5Hoq3MdfCHiOpCAf9xkPxnghu1oW44DjcXjUXCmtZM9B70
b5mtqxJQkcOQjiuIGyB139ACtxTFnwf830vLf49Qq9EgDgaluZDejiK3QsQ0UaNFcgF6/mIbNMEK
Aj1AHV0SESrxRIg4l60CVOm7goCbk///fBQJomSZEWkZvpkVCcsLCl0aueMo9IUTOsaIeE2cWJb1
jvRWM18FKviM4bFQ0B8axwefmsGvn4SxkND/QR8+fYabF9bP9MBXMqm5WK34FEqHHgnOGPwAarPh
Ee5aUqMsFmVaWNCv+GhlBkcwJIe0RuAtBca+XIblWZkJ0qp+VuJVy3ADGoqjhOjCZtQm7Vlu5o02
PPcaNKNYqatKiC8dgW151LkdEodmvpKZ5lhV4Pbh7M2yYlOnt9FrNp0JxrCkpKV8abMie2DckQax
NlDLBv1zoNNVKDy3AyF529EPVyV9YpxagyB1y2D2enF0JKIba/QTY08IYIvwhGDMQDwbmDoHlRSg
RYHTExsbkXGa2OKS7kjqe9cROtawKZhCx7dMdxR7NK33X9/85d5+uvdIHlmDcWVRn/33UGwt2jGU
osIfojPhJa6RcfxGJvftmF9YqM8XgkkhhED5TPpA73R5pfQNs/Ib+k6luZYdh6bJxAWAkq9u/qy0
Vq19h87+c3QxlTDMcPR/0njUhhmG6WTUl6Q9NIXB7X0UmRVr/MVQsrPFdnckqqM/+cOF3VorMPWl
P9Eoovd6ELtTahExWHXfTD+fF2BCh1WMWbJODjEilL/vu9xCYPaqVJO1fooskbi5i6TtiaxzyKm1
rfiby/3ZS/19+5frccBS4d7ET/4lrZF8gszF+rJs+FvEIKOfez6alIBhrFfBqtFh0pHqjm9j8Eum
ZC3Qz3ge6RTT4AofxaF6kHJQmQwnS/CrrWDqyE/D1e0keexwQsHOB0z0KKukieQ9AECzMleytHTZ
cZDWYJO1e4I/7AOm+9XyjulAWUs6llgV3oArcdCHh1iUnBL22dRwfNqjL3tN8aFlhsdSaAGgxmnk
JrynOjGCX78In4cJN0iTNDBiY2nVvZmTdbVPhySv68sA+lsxCKxiy3Gxy8gJDQTC7kAJvrnk8m59
eiY8fVlG8LsseH+PAZIEDFLG8vpigvq28yFmf1HUCHQU8SH3o2+GwD9HHJyLZrKtwMZ28wWtoBdG
LaKpOEse5nHfVY8BU+28Ddpjq3yzrPxjD8bdRP0nQpwufs+bi6VdRC6jWtYXWb4QmMs2CoDL1I59
WVOu2W2GLuXYcjKMixoXdu+XtlYiYwckK0lX5SGbsD0IKojgnGz0MXYtWGepDKhKSsk+7NkqD+hX
nrW43GXE50Zd8/L1eLjlfpkult05+y9RohUBo8LfT6dgd6yPaVhfxJEtYUJEGBl70mPYv6BLIfSf
092pawbALpK6vJYErYkyjjLZWnVjC0s1Irmz/fbrT/WHBLwdMxL7WsycGCc+lZGlekcGbGZUF9M6
NX+CjohfM+8K44SXBPR12UXgUJr2vbAXx/1EMaHvsa2r4aYBrh0kWDaAX/zt/P55I4FaaRnLvEW6
Qi/B37fLkqJOtpKAD0akxeIgyEWnj14FiTN7dlFEjukecqD/x9l57TauJlv4iQgwh1tGSY5ytm8I
R+ac+fTzsS8OeqsNGzjAYLBndqMlkX+oWrWCrH1NirH5Q0MSwXNo+GXlfZPAtJHLJAW3N2LFIH/+
93sUhhY3ebpRx7BfbkenMCDHx8DEkc9TkYYvPcZnFQwyVD9VID4jx5xa2i2WCeEf+zVD8HT8d39+
bd/s9E22SgQAme3siBOKxhDG+LOHYb09nMkkPnJ6jhkToANtfi2nvtnnND+M53kH/JdyUtElqhJt
U8r6SIcTc62yEFrrcoyfDAr5WP3leX/7y/76tJPabVQFKYd4WB819SbHhpVXnqZ7tbubq8j9+SHK
33/W1kSSGmKJpwPGScLOtKh4tVP9kVr9ZRUufqqEQTP3OzrBq0HvdmIv3cTihawI+Cyi964bFIWL
02WKQ30AfJR4Wn2fj9zsil2U3tDWbhuZrqRgEaczt5Vqkol+5WFu1/nJtuWlmFwtBqxo5qP/XZWW
irG4ILEAeigva3SfE7QNu8IpZAU/CsDHxB707EosF29bFVUt7X/vjP8c8T99i5O9gb+LmOcctlsp
lCzgLs1XP71IHbCpyOAn98jBCer8vYX/p/+WjiV9d3Zx02kqlpQqGPMppVHLQo2Bv1Xj2fXeUmSK
C7By+rKAtCj56EyCwkgCBeMMSwvjXClpz4yKuEU4qTl8zn4tkBKGeERgyLw2vl5cpQXCZbl3SsDg
moHEJDidVrs6Wr05do0G4RewW9LLh60j1mKiAkrphXR6t8TFD0ZW3oi2Nha7uAgdBVKc3KORWd9z
nG1oxAqVKoUGoY+OSkpSZ3hfXsbziznuI8iVGTYJjSEeYs3ylFRhfnC2vUPVrZTRWxBzldUCtKTg
2SECVcbd4IwLCcsNub4M/lb01ApiHCZDmMxhnF496SSLy5A8gw7ArW88YXiTeQgCsyBsGXT9vUfJ
0E5VkFvIt5IGO9v6wajfYgrZDSuY4Wm2W7yeYFebhzgXbyNabq/XjB32RdjZxgDwkuqeiMSme8jl
4j4jmFQkOHnsvZliLLKOsdIEZRw96NYbbMG4ZsyLLEK9moBCft7R/zYfmBKAAIJAwWQyTpvPMBHz
tKqG+phb9721C1FF8vU7/Od+/px/e33cT0WOXkAoxFUIHP+7/UKzouOeWfEWswSJjrF5jnFV1mr0
0oMtyBdt8tHLA2PdX+7rfw5jPhg+De08wUoKJcV/P5h4tnVOmOofs8WbN8+lO8t6jsx7bT2W4/PP
v/KfCvbks05u4FRvMUIbxe5YrY3X4MVgWG+C+D7gvAWCMOb5DhTh54/85wVuH2lKG9zGs6Vl+e/P
I5W7kppw6I6RiR5vX+Si28tPff2bb+k/J//J52w//S+shqF9EopC3x0Zj3PDO+nThkqwPdbf2sV/
L5n/ftQfathfH5Xr6hABEXZHfg8+35wTYby3xksTddYuXt6xgnc4vZ1EF3wNb7o9AzdTvJe6K2oZ
ufawhs1qr2uCsCB0IzxXrmeDMd5vXe0/7fTJ1zy5UKRElnt9a6fTzqtw0lLYweYxLK8Ay6zRsKXc
W38b2/zhyvzn/jj50JNtJFi6MigbPNcI5+MwQ2+KXFjznN/lNqERREZIhleXgqvPaLSRrBQJcVit
Pym1N2UvfDetywOpQeBaSvYiCe6M8ZAUG789nm/3HaFqBC/B3OQf/rtgwCCyUdXr7ojTGYJG5Twt
xICxj45VacIcTB6eYWwFqWwFIlSPIr4spackTfH0kDDgOVvCOhDBVH/eLqcCCEacgI0bIxgYxKLR
PKnN0KtmVtUV3XGU28+eKHEzlInewDZmvas4xKuhxzYKd1Xg2DhVfSF87sfprBrEfYhUAawr1DJu
pmPHiEgXe6/INC+KScBlt2MOS168bejvGRKb+UUgmCFbfKF9yyCWyMAY5DJsl94ifyTRWzji9pYy
J6dQ59QftOlVWM3j3GHmKiX4Yd1KUuqnmNlV/StvLpH723xxp1ZEdD1RxHzEvDepbIKfH9J3r+7v
Z3RaUcpKy+VZgsvCFShrc9t0G9amkL20ypH7a7N6yo7/81aok3FSNeFpAxL9d7FkYpxWRSO3xzza
5k7ZQ72PDiMCYrywJiYELvQGBMyYHgAUYRifQNPAQhVyAoRrnDOIu2GWJNvhrXG0jpGTO+LB9I6M
TeOGQCUbVgazvfSeNEztesUaOchuJ3WvG3ZL55r+svbV7+6Bv3/OyQMskzKbmpyfg+nwO7SVneyF
F9ikHSfsM+ioHayyqar2zRfOiTfiV0061I31Nn0iV/gAHu0+5Tt4Sjj8bBldDMXxlrRXEvdw88UW
6B1/VEZ0d821hOjx6zJxR8kn+IhI0Z8Xwr9DMnbLZugPFZWeiSHtf9+LjNbEMIehPSamo2G1QdGz
NL51Bo5l4wIQjs7Gf32skREav12m35YMf3+48t8Pr4XcGMt2bo9GcTUznW51wW6lIhDa8671cvms
rs6J07DF6Rflz3d36t8ffHKNh5GYNPnErx7yfYgBlcijjzDBQCz88/P9bqMBO1lMy6Dg/mPjh14s
Kud1ZZ3MV/SlzFvi5CoDvuOpIqX6f3yYTrEnQVGk9D85kNe4lBaiL8A7l22yk/PkUhGLdp9uLFJ+
KUu+KxcYbqJ7IHaPK+BkB8hyDeCaxN0xHiC6HEvlHpwrUd+M3+AYY3sZpzfipjZG2yGCyvxZRX9V
C/EkxBOO71zDlXjWx29J1+PCpl+RYqMmYM3N+ajtmrS6r5noNpPhY0SaAEU0hYyhy/tqPEckVQlU
vKmlc0rcbxyWiblEtRiHJn+v4hIBoWVDLXFmjZChKL2EtkDkVuMw41BMv/qsMtzAm8aJbyHF0Zsg
OfcyVFw9MFk+XMY41Eia8o4E/3GNECGS/IN2PixLz2DUi1TOVls8YibpUKKdn62bOvUy1HXVoPvx
/CyY14bZ2B1z8H6Du6AnkThsKzBZmiw7b+PWGTGJqST+QNQA9eJ+8vPa+RfT4SD4+ymfHARNF5eZ
NFiA19l+ae8rBiFJpmDrCOEQSrxRd4SXMb+NpEvThE8jQxg0b8QNxI6yK2FQz/Imu6gr/+fv9e0y
U7nITRnKvnX68sN4tYa21FuqUgxmiUMnjw6jHhZ1Ff5Ckfr2LISb+3+fdfII+hmvF8C3Frz0UGX7
ST0zY2z3mdoT3IVwtcJ+CtlH7W8t/K8f/80vBb5ieWvoTCAunByGBYSrqDRAqvs+WCpPIPzDvJS5
IaRffucfku3JhuJjyM4Cw4MTdlohNYkSKmpbgVJLz3GXHzC5tbXwMPvdrjHvRi6ukRoJ92NI1RiZ
iBPMKbebb7XubevmyHdTSspNDPXToGHAAMxN1bQyjAN/2cJSbQETajldvrTmpknDjWL086pghPHv
ofCf33By/EQCoHU/5+1R6bA3yUcCwDBr7B/T+LXU8CDn/ghxe5OGZuM5Md0IpvWOUDDXWvR3Jphx
zKCDCqNsLEy6j+rc3G7cb5pkfT1mUrX1+n/+DOjH9hcW/bAh0/Oc7abHlilJhDQppqTj6g4fGiV9
HdWVP5liLHemcyZtzCmNCh3nonX0BR3hjlrv+Pu79nKQCRIcTQaY5uJhGwgsAkay0SSEBPmNeocB
4j6ORuQ+xr4immmS2ssWlLdYlA89XeCJszOxEYxAU01Q+jCDTUF+9fik12f8pW4J3c2IuxuDdFYZ
2WEKu2nE2DmDZBxH9y1w3QIMFPWSraElHOXN1p+Uh8rci3V6UJPWtuLCMTG2pOWxiDxNDWgYTIsB
A50Wdkm/YKYLaaOQda+x3mLxbmbhVLBO5wmIvLtfiRnchsPKeNtvJJFNUPwABSgXxCBO4B6k52Xf
fG1zCSx1b6S0u+zMfJcAcGrrq2XMTi0N9iAtFybpOUISxFLrcJLbpvgh6Lcbur1G49nYt4FUX66C
BjjkT4/mINsIMAhmbQ8FRDa4Xsw5/gCTxDVs3r8S0+N+pudEDb3qT0WlE8rBw5iE9wohwUKd1cP7
FpWb0Be5OXrMZ9ORyrgKNmfpEtTHANtu5GtA/gJ/XmM8jtWwT4hBiZ4UDqm1I7INtCqBtzpGqHDH
5zBi5jLKAdSHjAw+DJEwkz4fmvKcz7/oEUxC+JCaET7UlWbeIIno2+pghdFuIKVTRDwe9ljuIPUo
jb00EO8KqccU8u0gzvlITU521rXWlmRom56W3/y84b67HoAUOX/xCeKEOp3U9DWpJni8NEfCSPby
2Oz0XjsKKW23da9Qhetmdi/pKNWKaAcOdFUtUJGNxZdG+JeDcYyYAW9JQlSh3i9fbTsY/znO0MTo
4J3wrZQT4CKLikkqcNk/Rmm9r8fFqQGkdaHADGyL9lScueTrrrM/AD5uw81oij0te//5a/w5NX/4
GqcS0VQSy3Yl7+koDAzerLB4HBpMk21NhdMgNmcbQTLCIVVJzd2MaboqqvvGem7Y1rmwuiMJfjWW
oD0rXUSNbh57wYDpvu8Q9HTD4BqKcMMo5rCVIVpLVhJnwAaUjF3iTbh7zEyd+tAnylwKL4ta9JYw
g5dc+xCSBAMkh468IraKmgKiBoYKpM3MpFBsXiwG0+B5vGY+Iy21G4kyQQEvynD5x6gCm6aukvEo
i4ivkGxowrgTQ5LUFlcFRs0IXsRRRWIRSoVysZBoqmTvgmi+kVAzQqMyeQXN73jjN6U15TO9pM6c
VaY6/G/z0Ogd3EapbY4Gm7ZZX8CpPUtuXVVdAwPv1IZDmjQkVPXAWbgMPJURy0LNdxEYqzSV+2jB
K276pV75d6QJ5oBdgEihgD2ceVqE85TGvg8LlkFyH+Nl25hIGuD49owcSpG2NZXv1nb2+jo+bCwU
KRr3aR0xOKxtlSeVlq2f47CQQNtEV/pbFsIfZt7pMpXpRQyogtsMfitD/qqmp2Ypsx4J/1a3QxQU
qfMUjpKZ8FnhQdIXt8VXEDptaALLWw400baBfZ++A7f9vGO2K/qnb3LSrlj1kDWKwjfR9TNix4Xp
aonufy0VGNl+8zmKhcmDahowMU83pl6HAzbjE2+kd1C3GiQsYaRI6GltsxIs0kvfIgz0yQwijwWq
82DPUIhd1XI1zdEljxi2OtpxkxH4Vwo+tiXNimE5w01y0ewBACW1cd0kqFBoaQbwZfMrbFL5A2AB
9PZomCRXQeJDQpjsFh3GH470yCm94GgvnfWSZ9Qwzh2qkWZkMLqLVxf4Y8XRkFJz8kYsjN5UQNBH
WcBh7mwFAYl9xDN14keR040X/HNLvGrlTpsPBJZVrCouIKeHWs7sBR8PycNE1iY+bp8+pDfdHpik
zdyOv8A1Kj+s8cvHtBlrBxu3B7wRMpLF5mBEraK6qDkqNB58Nl9ZcvDx4M/j7YHwg5IHmVpKAigG
NmQiY+Ftujh2Q7Vt7gorGA23Frwl9moOHMzmuK4Gu8Ygtz1XExK90PqhHoAY73CTmSb6PH+o8dbB
w8JWQe2OJHAocwC6G+M90Tpr6dBh4OMNOFbUv10k3+HSmro5uOCixgb5s3f+2ht5X1RrJrFSjE2Q
FigY1EBXw9xVdGL0paZtqjZbE3u4NnFZPknr4DDPv5L4VyR9ang+BvPoqzy6Gq2Qiy2eJjjxlpPs
JPLFUIEjQy2FA4qnF4mnsOfcTalGDhayI8XBB5AjGeP6grNr0zk5DcuLcQ3hDTSgJTgmUULQhqgE
vLpGxuITJTrJeGDZES/oAXcgzFPRxSc92qodUazmWaORbuiixWGuV7K3+QG4u854CLo4uEeJp/fE
TjjGQ5idk5jT0PLE2OgQV+kotLXOfM/RFd+T6ztPNqMuApO3f36OcFzHzsSuEU+ReE6gwjMGSeYb
FgFgmMrqKVgLMosTXPIvYzIWblt5v9xFoa9LmHDtuFOw/srn346Vb2B7KMkWXB9QEF2xTi4GtrsQ
t3IFS2JxZnOP6eBIbPd5Kxxck1ApvIsjVyC0+7rYNTwttzG23VOLNmReImBRsBXkNkd7dHPDtDPr
c3X0Joxb6NsB6/KdbO2rMKgphcsAUleUuuAJ8l14F5335AyhXUXP6fKfcXLUJrAkP1L3/Rz0hocL
E70yS/1RXT4i/cK4+/lI/Xf6zO2zCdshiUiWBA3iv6d7v8xGrIdNc6ytN9p92xyfUT/CaMbFpjrf
WICCuEvmZV91vbdwDf38+d/1sHw23SufLWIO9t+Pn+Iw11otb7YZ0lwgJFP2U3Uli7eq+fzzJ33b
AGIboUrwcxBC//n3f+3VOBvEfi5L5uwP2pP1RFxlNF7gPKNiCvdA69R/VqGDvpPkTuGXO/5fLRVP
+e/PPmk+xWJR8T0u6uP4rtwywEIfuejMPB1IMNVWfbvFXXVlZB6GJxD3+L+6zI2JnpkPfbHPprMi
PISdm5/JXL5lwNY0SsyabbrttrwRwr0ZPxpGIAhBn10Pv7HwTv0vNyyeWamCv5KxHXd/cJC/Ht0q
4aexClN9dOklFohCNXEfNvGslCD8CNyGNo+QijvL7p7n7rIl/hhLkCbIhB1BYu0Xzv6quY9Q0FRE
ul4NV8RWrFlQqUElBsRRVMouFX9r+b8p8/m6zLCBgTbLhJPCJVkVTM8G2i0kQ746cOjAV0igXGF2
Rc4kMe8t6h0G98qypUS89zD6rSbHTBFX95G4J9wjs9CvN/AKT2q1mz2VAPPMqyrN/XlxfrdAgJcN
CRSH0S103P/ugzIscIG0ZBYnKnfxohavI4LjkRda3pJfqvFeJ56dXOURyvKlmd3KEicJ7BSnQ0wK
5IJWs4Uy7TcInmiczN6TC1gClBxOFwfDiuL7RnLU7JyGMZEdjI+NX36C9A3qamCzALPQ5IdYp1TG
ts7BDFbWeKt8YBthGkeFYdYw04guoV/G52kznQMvLzGWV8LFqjxJv81C/63wESpIaDN43Ra+D9tX
/GudplOUVW24dNeqGPTCBUCEmoqUbU4/HwiY+vmd4fe3HY4nBSlJO+gIFdjC6AlPCtIwS8JGzpv6
iMeE1GErelHnvkmFIngZzqa4193UF+PgQqnJUpIaAwUTs4UOCgNjLMo8JOL588qixIY/dwhSS20L
fTNjIcsdcpKs9qHlFRRqlAd/LlOkaFta9tn8Pg5Oeq2cNwdQX+GW3CKQFY1CE/034R03JHMe2sTW
wK1rrn6XhL4Fsq+4I8ZqCy1Bskx23i4Hq4o8vnHbH7L8gLLcesfkY2PfKU7yBcWkw6j6Y82d2thV
wjXD4xL2MeFlKFPmQ4YsHIrOjIB8J2cXeeXPvYvRJgAgYXOatedwSBofC3IOipHu03IKsKl8LxHs
iospoaqxTwJYFXmUdpIaQG2OJU9QL0b1qlZ2ane1CEHd+tgOMdlLV3o1Nzbt+M/VGx2U3ibQkYrH
TJwCFIjBDyIcxJaR2wLcPdFDGrKtf5IzuFhYvCPfAnsMVKTiGhqWrUTFeB7nOV4Nlax5Aw4wIL7l
VOUbtUArdneIK1u7zQeYOT2K4StRoUzAAmU/zF52FkNzKkF3HAvuIlP13M8kAsnOzebV0K5mVDmY
efKiKYTp6kgUad21dRGDzwQWsIcXD+QQcaf1NJAiB/mlcefaXrCNvJaP0nv30F3Ot9Jjh2M/5nFk
sq6EKHpLkExui600r/QQY7PMpcDp5mmqGy0ZIKEvKxho2MujEGHoQHI5podwTpHp+tlw1mRXFqVm
5aMyLig4iRoh1prORHYU1Sa+TTZszBGBDQi74gFiVr28TgTjYq5/90Ki7BjaHZGcBOCQYblVnyEB
Tl+Vn3Y22GALrwX/b4wWl50SeQLLkGG+buPLXhtYG/pg1AZpafVZCWEqvUmICEoOU+KG1n6mJ5r2
qnHIzfPFTHxUpfmY3y4rkXvxc2h23HSqb2V9sA0SNmHCvErOBOKVtbj+tQOKIVIjjLsQIBS9RLZc
Fc3ZTNjk5hVpduYBwvquThvComs/5a4VSCBaSFVm2CbJiL+fzOk+SYiJSFAC8xOl9FyMH3uUZ3Um
OIb1VMozyqzKCWEvyqnFW8PuG0GY0Qu7EittQ30TYiTd57LwiKRNq17T6KsesFuB6jkIGUxyWHbp
LYwDuq77TD7bqG/dWPvhCsduIEpIIhUrZnhNdISkOxoEHgXsJhODLE3PTbJjFQNFuvqlYuo3trfT
eCEqqw/lgIEkMRFtjnfJik1AvlG4Zf2qNklrkh7yxqQ/MJHMl1EIVEw0GA9yoF3QsFlY2X+wRBct
98plH2q7SecVDsqTtWIYTnU/vhngq1bBgHk9duRSbWr15L4ByVHPKWSMaP4YiDGVZIfcZD9DvCce
utKtr9uronhABB6j2LAKkEv8OTuT5M2OudiRYRxePduzgCfditdZI5cEceUBb0KqkeGs0pm5BhON
c5zechhf5TXZ0jSQ1szUq7lqul03zoEqSnTnEUdOnV6LYv8CGkRTO+KtPzpNmN91KUEgzaVekVpc
yMEkGF7RTX6cYNb62GWzt+jsf+UyC3sg5NhdltqTutzBkYCgBRU7o0zTmWyN8U1KAiNdUL5SPpIu
5UFy1QgjIux1cKQ79nQae7gKJzM+KTalR4TnAKYeBFuPuEe96XmIQZLAyyEdppD2Jfry9U7IJ09a
ksNgnGXNwDN/V8r9qJNDyvo2rJURzzFp+t3aKa6qlztmj06vd/asEmaCLUG74x8oqK9W2sWujMiB
TvARvOupc9YY2sh8U/WCm4jQKNIYl+gidWU6bq0L3QpL7rVtvbIoiR5klA/2P9YCnia3hXQl5zpd
GwYiDfHLremE0R2yJC5zfbkc6GoWhSJaInYXgUANxAd8H2NhGsOasdivPWznpjjqGGdMGVr7Ld3y
Vdc23/qXvBpIFonQer2OBiYUI+1vdI60y81gJTUQMVcwdDE330pl8qWlY3Uu5GQMOJgkTq4r8GQM
O6Y7VjinmnD1kOj5I8MWvXDa1DhPlz/jh1ifYKoYzjY+SJSVXr04bNiuEB3nKn6RVI7LlQaTt2pF
5p3AtGIZBIfjxmOMt4181wjKcnfc/hIZUpKk5JdZP/pNf1zF1W6H6bARcnIjKHHXlyIoKRXfINau
2xraSpEFC0I0ZsWkxJkCtoNnVba42/BM5ihbQ8y/h0djMthzFWbpKqmOstuw2fPnHjaQBSgCT/lM
gxnSN7Kf5HZa34kqXnIqvs0zeZumHy9HmMLsVKV83GjLCzYTpUHmIgjJRmFOIHhpzBmgWveZ6G2y
Iy3E0yHQgDpDQw4S7HHAFlu59XEJs8mO3YmxKz6J1xPSUtnGVliFQPZePMu34kdGUQIkgZM55fEd
Lgf8oS2pI7bTJ4InwbuSQ+7PBCZFN0AE4nmqYMbrqsRzg4yBOIEe4RrA3BIhq4tdh3ZswXxcvEZY
mkOGTi/ANN8S9x0JyNY+JRsj24U514I9XqD/L3GqMbFHcCmMBsIacHOU8NZyMiaS97k9MA4iVw6v
RZZo6/aCZ7Dat8Rbp3w1iL5k7lR6WMYr5JZHtGG0BR4Erhr3EbTf5FxoJLVgteN0wDqcWfuQ3DnN
bi/X1yqh6rYXMoCeTRnsiSkcFYZ9P3NPcgTNfm04AO3LSvECTGePBTMp36K1hjhAnBGBu5RdBGOT
SYiUUPVE2QXnQTz8aJ3pryuJJRdYMXPMsjL1j/Iye2rOy7ee0ge6EH3XS8xmsrdQTwTq2m6rs3yS
RCsRV3g/kQN49BJgkea1I9M8xINk3rgCeUTj/TI2dtkugNsY9mybjoud84x3v9kZOFJBDAcbF502
2c/+WDvMM7EGXbBcQoWIdZbp4EqBW3zyNJk2rZKmO+mLEe3BaeS37Nn40mVbfjKOwis4yLW0wmkj
A2NrbdvYwdNBf5ru5NDmVIGhhXcCEVsoE6TZBl8iU2ukouC1WoxCkGcym2Se5WYjHEUH5htLhT8A
1ztv7DiYcBxmQROWC8nOXr/Szs8695Imo7gzKVdLrzbc4T26KAmMBGLBzMbyCIxcs9ucwpIiTt8t
T/JVVdk9qrIiYIVB6J7LoJ/cxgyGKcBwlzIuJNRrDYb76sV6Y2rGIle2CBlHeDQfNqsTG1XoFtwg
Qm3nSLWr1o2RK5P+HgXJndoHM/d3TPnqJrwTw61yB68jLBqRnmiH6Qr+pR4igXW0z4x2jtKV1BFe
tehmgyfgx4vjXoILyQvzmIiQ9JDVDxhmK5/6LlzOSvkiQjWL5/+BP3g/va235R1zpZkpEUMiprjU
vvmuSxzquohR/ER8/IYiEtUUbsY3bgFZA/I8flObTa69lTXMSRanyV0Ta6K38rO/bz4ECj5YolR0
6bYCMCRlwh9lDsZJVeVqLBHTiVuX4wnTMoXTBlMNZ86R/PC7fcK719jF2UpERpw4M/x2Bpf8zy9W
7GZstfgKSpzFG0kYwz2FDpZMHDjgr5veFvur94JMog9YegWbHjyTI4ad8ia+xNSpIOUtf1S5A1Zk
6FTdcnoahD6YnFjGAwfX2tqkjCMoSh0cjsBGJ4kjDbMwjzXPHmcPp9CLqW1HrLhtRJ85iv7GmQhA
X5lIu7wBAYc6NnhoQ3ApCUvD6Jm/2HBJKuUYFFYboi+rXr2NPhpyumaQeKoSB/ASwhg5UD13Itu3
xVzV2RolRsySnTxS6IgvYmBA6HmXL5QPLM15hkJsj89cJeIljtCv+ITLyPb6bUujvyAlg5EPE4h5
8KIHAcsxZBqMY+zmiyaikrYyXPiIX5TGZidwdBPCWgw2o66ld3rK28TLlz06vk5w2cF0ADp8qJJ5
P8MnW7wbsQfjuxLRYa8vbEXp4g+vx5GkgLEZ/vcAdqa6y6P98EifqKVEFnpD4otv4iMcg6TeNTIH
oMucQHlPP3hDkAJjRhvPsAWI0IOSvV4nDAgGt9m4dH5NZLy2j+nHnvnBfvWQnS2JQyGuPrS34mcG
JgbFhKJHsvUHRiYL5NqOah+q5PyR4gIqQkJfPolREz/zwS4/xFduS2IgqEUAcOOP7pXJFcuJhZ09
JK/aXfcYL4EU7Yiokui8JZ/I83mAs+DEsTt94TewnaGcnqTMGK7JGpaDIXqaLtMaHaEzjs5gAcAw
GPUzck2wy+MWwKPwMX/ChI7VDn2ifKq+iDDjvSCbpP0fSKCtIFbwvtdnop9gosafAL0DITKc5pHX
m7hA+ebkdgTEsSdynwIhMV1aXHZz5cU4rtsitW3k7AwwqjfjNvziL24/jAzDlO37ZGzh++xxKbZG
HuEvMocwEJ6yM+stfyfsilKpY7IMCIB14gNtvfjKaMsg5luBWezXz7jrt288Z9Zby0/4GO+aG1W3
VQpJwikZGrnzLXkBqROj6SIWXbVzxgQvsg79087x6cvs7kV4lHzQMyUnVY1D3cN1TzQxFmWdOR1O
R7xoDobOnm74vjQs/Uf4wAc9kB1J2T557Xl0WR96sH/iYWwSVybovRXO19v1ENbuOBONBY+FY9Az
YexprsiSrjy0nliHaffk8BB4j86fE8vSnRlJO6JV+g+ZXvdgSgFiL/AT1hiR3BihUw5OqwcAIh6V
feK3L9zw7ada2MbVdrBYTlh63Su5t03p8UOoPydqB9heq99qXCRUQ+7AbwSNWf3NwS+06Shmebsd
VIdc3cHRX2KqXxmekdcxHLgTYag9Y3UDxu7xZ3l1gKs9pd4QCMr2GrtXWcSQ6ANDCjZQOnKOB2S2
01lowgVifZUWo3Z4eRgTfIp3ya1OfxZ7LEvzdfkcXjHZ4t23NlJy/nTDtYjg8H1Ref+bHypLtr7l
ZTcvAAdzzyDCYWbVYOCM3x/lBdDCn2af72bizsnRvV1yK3Rz2IpwFTDoxvxhYGqkvMIKx62PF0/9
R5o85v7g3dVr/9QdxDco7knvxLnLGcNECRBSML2QLPUuICo6tPz+Pn9Z760UmzdKtnPOheqxfO9e
GXlr/Y6lqppsRpaJAxmBz6143E/hC7tGmDgGQJY20ALkkatM8iwW2bsX2/PFc/+gXlVPjAwxV6T2
28275XO5lJ/7L2V1SEHZXNzS7SJrPswz67r7Mi+LW6rE4oOTm/IvLW7F3FfygzCTNA4W85yU7LHN
6BizuWnxGaC1eKQR7w4857WP8KIGLAM6n1KS6L3M2vWip8rvnbUzAPtHXPTcmBtYgC4XkN2XrwSb
nY9EASv+0hIfvCtiqn/uAp8kbRMoKrywst0q7qr10crxVj4u3SPfiTKGKo3Gs54YUDlD5FXcELFX
tXczvmTVdVp+6vJ5ixk2w0lxrxhnfXHoMe9soCduZ/6qO5VbfJSIYxDwsLp1it9AyAJS0LXIl/nd
1mUonRvMwRonS27m5SrkIq3z22KvRXSmEN1wkN/j7isb+y2/oLto1PN4x5VJLd5vJe2Oh8z35zGt
L9ywEtumc2f6oWrH8RfTSGaBDuHBoKfyBsOVCw97e+semfe8nA2i11QBpqWExM1x0K+3hrXv7/LV
J+OBNUH9qlteGh4y1c+HoMWXERiVWShFnLin/uooHxBgr4HYbb56ELe4OEHhiBzramcEURycBZ7t
gu//Vvsg0clln0mjxAoOmR8jqyB3G+TMXkt3fd1WL7XkDaFBt8XqS7ofdeCgwZakGAaleVZKe5Kh
KaS1wwyGdoNxmxQd22y/DU01l4Nr6qnX/CLermP2WWDStdDSRH4f72kgAF6qwZGlcxqUAXyPoa3K
weL2mSeTHzFzzLlZ9ixY54MehNF5XHkbE2fiOg8SBU4mChFqHLCwgHtZZ6QY7cSNU7jVMsTVCBfW
ekWUjGnu1IJ8eHdsAAf2efbLCEbfJqf/AOSqbEhYCMraP5PVrMGEX7ZExMGzR/Y2BsjcpctFfYdj
TEedyEGOKB12G0zQ7ryQgDGCBpdG2rHGSRa3oTqGGMqdiyuJHGwDEdBlxqzLQaRB5HZR3Eym1T1v
wIgQecWfGJYS6gokINxT8VCwrA+Ddq5ASMCUTXwcrkWg3PdRtNV9+7r0OzHExOe96+4iIiEofAZX
638ZjSjfEFdgvVtbaIhC4oB+MonKUgEkLmNOIL4kFMDgHrHXAdED+dZAfPb6zr2eX2846z3YjMI7
I48QJi/alEemUOXb8kHpOsBVAkGAMDGTKeCiPl24DohpYjxNQfCY3v8y4ZDEb6gwMPYZzkKHUWS+
PC/4r4kKGIJgCeJcH7sv7iLOefGh/UifuwcDu0xkSvEFjm3tXfmcP5sPMUUnJfjD0tjVsb/WD/0T
JWx81+6NMwnUQrYx1M3d9AlMDHOzT1g14md929/2d/qhuxzrHWqeVKJw6OOtgADYT03b53ZaZkKH
7PkjZke+9h/xs/CevLKU+DjxNX8eP6j2Nm3tVfk4v9V3XKtf0vl0n3/MT1zc6iF6EEFl7Hnm5LkW
073Yn48AcQ/C46ADubpZjW2RU11yeVMpmZAg8NVt0M3bdEoA2ATUUOGMqHO4gzvyJ7nIIX5SQh/0
C/NlfG/fC7xSGNb3NgcH4jUATXqTGercY35RnakXyUN00+/nuw6MkokCLUNop8/Sexj0V/VVd6+c
Efn2NmOFBiQIWvje3QzH8bG6T5/ML7olHi6DPeuK8MfKHg7qS3kOgW6+ir4MihQcjDmRqsf5Ha9G
/YunXZFei4sxnpzPyytVHHWsYu4bknBjZ37n7NuKvoaBAkYzbEE72mouW/7imwnv0nv2AM4bfSW9
ndzWGY2+8Vm8c03+j7Dz2nFbzbLwExFgDrcilWMFlUq6IaQKzEHM5NPPR/fNsexxAQ1P9+AcSyL/
sPfaK3DvseLojeKBgKCx5Ta+oo9wHZzpuFmOLTxY/nxVju6Nw61Dk0mL9VU9ZZ+tPG7HXuYUnSpv
1VNzFKkTpUm7Lz/5O3V3cj+Lr+1r8tk8+/BBKGE5LCihvDV1GMNMzLwBX9oCngiX29S4li9QiijQ
Nu2kX9Xf0gelTt1PjLN+q47hV3CD9aNe6m8Mj88QufQv4vLaZ1oCgoL5+vlEOLFW4w86UeSSuDxZ
awpVwOlfz7OKqYbt9EM781ZHrdgT0xGTD7zUdL/78Gk430/hV73qWIw01YxnNNoiBk6cbAmcmgnR
9U+c+cFZpl97o+Pi6SnX8fnwELg52b2U9BR2YC78z3O3jRf+xXplIWGQhe9nYFf8ojvV4sgNy57D
D/nLhL6gbwUuDm06fNSn5ks/6bf4q11Fu5YeNKDy9070lPSO6o6Z3Ty9xEdmhrNwIywZ0WF+rCzj
TX0t9sMpOAqELz1lzywRKvFobV7TekJYhXy8P3nP/VSYuocmHYt5Xt84xh+LUkJIeX6fyi2/ecfq
1OOY/FndNJFhyKQ9eqRRlxPt3WcV7pglxp/9G2uXIZb/ni7Zh8OLfjE+JJYzbSkAEH0uerZv2h2V
3cpafe347tiIMXQ5UztzHMTn+NAe6TTYHrQg4OaM+jxIdAGOzGOXYrwo53rd7cfOybcV6q9DdopO
0rv/kX4WrKJvZlF3UtGCcZ9qn0glqHpvxSZ55hN5uuO2+gYwCd/Fr/rSslIuhTQuEszA6XgiqFu0
u7yRpXxV3r1reii3suo0N9TxA26csALDFwNEBzrrCPTUH+Epv2mnZFMsAL0L4srYR0A2/mTPyccz
JUnZeI+e2x2/lnAVIGb9DKtI/cTKRrnc37vnVnX0zzsJWed4r6yFZ/OzWYCHzLxVvlBW0rf4AWyl
fsqfOd+fBcJvw8EC8B5vsolHrCuzXB1I1qFW7cAyi0m4060JyU6AcCL9BfcQ+NBz8eQ/d98drdpF
+ML5jAEreF8bTiQDXiITi0nwBUNQfhWO/Pf4Fn0VN2lXf+BlAOyhBw6fLL97zSRi9fF2PuEVIrZ6
BaccGMsZfIWJ+wrfsNdsdIrp1dzwf/K1L83D+4me012GzEc5xOoaN6tJCJzLFFyB4MokGfjFUStm
BvDkwe8dQtzdc3cTcpTeM6t48eVp1E5N1XFpHgbgsk3X7MaN/Oa9lVeRpXJEAlVzHL+0b9IHXTib
lEVaX+5cCMdgnX6CiXNmcghgTlORWDuMlwCLwWK+tzFuXWkbNwa9oT8p8hVXFAuRfVOUtgrjk9NH
WATkxet2BN6OCR7TwMEZ4PhlwJk0iRMJc3Si5ju7O7ln2HgN4IzE1H0CvqsrzJ+pBB0TEQLhi7jO
lqhYJ9DJeANxQWLopD57cJEBg3hFPbMAm7eMy1faI1vg+TOBHt81StD2FWzQvfUvkMAN6r0zAub+
OeLcBbbmpfA7waYSDp5J1o8O+kS5M9yisQYzY8DJgUqdq11zxkpvHmwkBAlvxXN4FQGOIO3RaAA5
4cLKE/ysX8NpfgFpK77utFqAjvKz8HrfFzvEffPi+j9w1wLpYHwbjX1ayGFdPAdnahcWoQC4SFEA
3EwAIWjymcadsYD3kT557yY3SWUL34VyocpW6awFRyJlhnOcKYZHogXZFEp/1gwOK4q4xG47gsfo
BS0k1zbFX8L4hW8KUJs2q+hAoCumIFDYDLy3w1nGcwIfJskR6RKoHY3gbrDs4S0npJzDkoHSNfPn
Qj8hBvF5uJJa2k+sC3QxNg7bKwf8ZPx6UTP4udzmUyIdeXrNVx6uUd0pV0MlK2CSMRJh8aHrYT5B
wf8i7swYeQh3zHgUXfursVe39OWsPNafeuWUsahBrsWZqoe5N//hfKijiXCjG7eYDrjfBl3NNQcw
yfhrdOBxGLuov9sJNFwYDSHdz3fwHK26U3mBXdCCnV6DU3IyNsRHfNW3cJm9WZ61CLeDPgGLG/3D
aVgnfjFh9kr/7tLgTyqqrq/xynrjK83TNzb5/b3fZxtzlphEJOJevgRbbC60LDwF971+6U8kvlvj
v1SD7E2q47CV34Ury1a79ACV1FHn+GU4MTGdYTx20s/G2EPSrZu442cT8V04+vvyy9xYT7SZ6oyB
CF34nfKOto3lyb7BOgONACXkMXljteULPiip7IFYXaBBCmGQMcBKRPcb+rQyHwHq8ea+MTKA4Sh9
YYC2To/Cxt+qp2Yeru4LYoQW8ZO05YUq1zvoLAcRZIwjUh3Q2td/l9Xw+v/WFv2nqn7gDam+FaiG
1dAW8by5st3lwANJbb3mBfOSG/WbcrdvF1K/sfJFUa4jf1UWx7bd4ozdJ2+NtvTyWX6fh67NedF/
ua0zTj/7eWc9BfCOxtNjkUVQvBcR4w56/WEjt3uAlDCYC/e9GmPLv27ceR2fhmhT6TB08QXcZvmX
L+xjf5OxCZoPjWi/M5NjQ3zOc/z/doHwFsBHux8BkMJoT5oE17PirV15m1RvbrAVr4nJ8n8P7muL
SIlsgSGbiqyDRst0Cn8uce11Y9pA+VwdqmFtQhaRRtKPqkxJFsFKYIidtGD2TLuOuT1Y2SKDNTKF
UCiGu7a84O6b3qfE9HJuusqEKRq3GCQXcgQSGOBQbIddEy45AhiquSddu2T1IVKOab03i3lfOpxq
SvJreNfMKhMs3RHIMjWXQzljcOsms7u+zOM1lZ56k7NpCL2uhB69bvq5qy5C8HAA0Xgpu8SMvRXy
ls9mFIAVcSs5uko27UKuV271VLV7xGBJaefeC2bAuBAFRPP5q8y83LVFXuzcCjGcrYczCuJUedWk
ZaW/gFOGMeLeaaPtmvgNpMaNNxojltgO9ZleLqOPjNH4OEcCfm+4FQBwUIp8IWt0AUuNAyJlEtw7
b9nWu5To6jnV4RGLJUdiG+U6H4jD1vBcpDBsXuDdpuG86OeFvM6KFy3cSdFbQX6lQZbsD2RfSfoL
09pAcYXfD94Bo/na7+1ko+TNoDdBjozeoRPGzR4Gmhw7NCLJggOP0R/rfmdpRMk8ex3WV6gvlgJ2
99lUHaYmkKo2jovwfmAJxfJUUZd97eBJweonSXQonRRzDtvg4oL+AK5Lv0OJTb2ez3SIvZZDrTpg
YcUEFrkDWwcuDmkW1A7UGNE0wb2dRCBGCcTJUMhOm1N6S0/WMb4Wu4zMaMyeX/P7LCqm5aiIICjz
EApvg7+o/JWeLQoNT5p9lBFigDXCjHGmlJLUC8RWlw70HiKGysQOAVHp/iQWgS1Vsx7MnTu3nfK3
+h1DWBJ6YcHbsFy4OQTY95AAbU+c/HAOiWP3/gjPoHDB0EE0SYnSHsnfci6HgSRlWB4Dy9pMCAv6
FtkRgYt32lpsbbSbGA5bQLyb8AukzrgDITNqX1rRxhUXbUlQADXTRCLXg8RYdex7kQHLObEOc7AU
M1iEUIxcFpwdWbZSzu/xEvJjhtAO3C6ZcjVZhOeEM4WNkS37ZqbQEbIfuJ3bKaYE/KnkCwbVaTkX
VBgmUEmnmru/e0/Yk420PvzCBeQHM9Ob5cmxDbd+X7GfpgxnQArlNx34KFllymool3c26ihecGj3
i2BGdLocsQwdXEV8dxZasxA1iQBTwNaRy+RTs7GH3m4LR/MZx81g76cWydIrDRMz/hnyOYq17O/c
5qQpQDjcb23h2YlU0K9+h9579ybXc71YoONqtBklWkqzAqnuq8jhAkyhxEklsh4b5h7js8Fbidqc
STiQnNI9GWjhBmvaSShF16KwqqNNwMqEzMhQiACKcKMOu5F85IE62pTtZJub4NKg02hCMr6K45UL
gfFHytkBI8KUHYV0L9OGalEKTzJ5MrimyIvInJnSNLpPmahSAnTsG7BahUH6HBZD00BFsxkT1iAs
X5k4KU8m6hym6sxMmT4EtvwLszVkSMh8EGw4ysOpWcKAnakU7efWcgbxB07938T3BqiixdrFvkd+
jKtIjbbVU1/IngbzaDKPCqAAlRrQU37UpLNuLmrjCPfHx5t9pOtpPLF/75+/KffwOjFEWdZ1zDPU
B/FCGvPOG0PMnsw7E3bUcf1Ox86YDaL3lzZ4EtT9YL4Y3VVIv4hInsP5KIKtEB2q9Nr3n633g8RB
H4/PP/YztgyaidknzoYPjgBh34qakJvZUyAuVUwMcy2fJsqrusrSzK5p/EPDsTLq9/6ZYItNgzVp
UotOD/pyb/y5DAPAsm4ykLPBEYDrcIbUDJZ25tOPlRKUNRRsurxTYB1hyCfh+uK/jTZ6I21+JFZF
FRFBgjfrwSm7iHE0fQurGxPlTKUhlaLn2hPIui7suK5WSg5vFq5VwS6rTYwPoZ3WnNBol2UGIjFn
+siVTLR2jrPWhfUpW4Dqnr7MsmFfxUCG1k9BBWTA/OUhcjnJ5LfKkMiNB61G1DRVondJ9oTxh9WJ
z79c+TSDySADHoprz1zHBsAUHuY1QSnIn52sGbYpKKexdHWctLAQgMw4Oimj3F5VYAGy0G8Fdowr
9tuCPnL8F3TzXW361Z0zBeAVNjSFhQG3J6JL76V1q9FWQloag1gyEJKoi2h31/nwAaYOYRbmtqzO
a3afD6dQMb7j+GrGHwIMGGyRPHpyFwncXTzmylsApcsS5aX7lpnvfQsUjrNi5+1UKxzdIuI8m4/+
zaEh76oCMyfO7rg/y9l7mh8FCG7tFhZsrN4yNIdeNTesjNMGcqqlLeRWmaHqt5t2F2nxRs1MhGrY
jInHBnsHs53UCVFJ8lENK9pfDAxk0Fy0777p4k3WIIcj2o5+KvtUxwGTxNm8jtENqE31Fik8VqjT
KGEh7TTPZYaGMKK7y/yVD/FI0pd4BiYe/1JE20fwUBR9BGSoySzJcmSFiu/D2AzckIr6Skfw8yuJ
erOotSaqwORGXNQWeENtLRU9XqQKekGNTh/iqtSZZ5miPOaqcNUWxwfQYH94rUosBcxbYjLnJgMB
Hok7QvX1LodqUt81oAuGyxxBZhuR7ISLQeRvMXlZjdvRDcBUBUiGHQHTEz1y4U3CorlXsPrmAnyh
ewZvjW2kmnCl0KNrUXWIwpp+O0J/zu3ruivcOeZSnDqQGDCodNE4FphZ5ERdu9QcRri04FVqxcH0
zxFjLyvoVwUAuJa9l2binD2Y4xWqe+LHCrIQFc50DU5E4e+lMlv06XNPIrQRpbNhbD19At+rXZox
lxR3rSRtE4MSFn4iuZAOHXsBo7bmptHz+0GhVqdPjMupqN6Ic2dSD0OqgEr/eodvPUgK81BhWWTG
xC+VeZqAdfSw+gvKLhdScC7K4GvDNycB4GzWmSvRYFosNYz5EXF4L7jnJb31jZ1fOhYoQU8hoUPW
xKcdhkloMDrDBUGoEmHSJgWsnFMAwF4voRFzRVjZOdNeTUiWZHaYT5nR2CFuC1COdXYBTn1GvWvg
q2JoMM0h/6aAD1gzZvq3haCzsoQpT1QYdj4x6Kjj7TEMiQkuo8lAvi/CCNWVAZGlzWAKVnB9OCrH
UzAbp4bSQsu/VcCgBughhUaDeWEgrCCTjnTTMcQhsNBRovMrhGKm01IF+SQEVVCLbi5+xCruLu1w
Go3hquGKcXTnUzi4zC1GTrJ0Gs/l8ZkQ0yCXHTGsryPPvAQ9YrpWZCRWfiqYBLBJKldkTfOwg+f2
PtDbQH7qnmKQ2krlwegFzFWi6QcxXMNCVglZ7BTFsaS7g2eLfG+WfXwnEbpyVG9wrJmY5Ls4LF/V
4b6QNGMekhVpOSJcLZiogp/PRvp00p9C1orM/1f37rOOxewOlOvqq9/vZe/5bt3YKCkcZsAIDTMV
DgLF75bjVh//jtDL4XrCu2bTJKOYNwUVB9dJENpod1jzmqOpEJfw2k4E2eZpXc18FRSwpljdP9z5
/8/1gLwJza8hKupjC4OzbdmYyAjbcNFKTz7Aqs5ApNjJzSYyoIMvK2UpmWf304QFJywqeAwkiVVL
vZql1alOdnm8N61NnOwVxNg81qF6CfRTly0NFcvABSuSDD8AzaaYB7h3EA+YbGlfgBwbDdXXKmkB
t2yqOJwrUoCz09A7ffwcksOZznC/AzatkSJAWmQk5U9lbSo20J1hz06jFwGaQ78Qk7UhLENpbRkb
Ax1Nt6IDDGYhgSs0l7kjQJ47tPWqYOEp69Q4VdpLiqmJsCi6196t4e+eRXaPkW8y8PD8HJXbVCdG
fiUFlP1LkjgDc5ZGa1WGlkRnlP8gvvqf59BDrYNJrShquGxJJIM+vIc0V/BslCNsapPzIH/FMEuK
7sXIt0a2LcS17m5a66WpVvhlxeqxkW+mcWiK6YB3TrI81O1TJd2saI+QR3An4jSveGKLIju7KrXw
PN9EIP3w4FVQ2/C7cGcBTo9YQOQbjbdElIjVHIZibtSHrFsp8MzkK+5eYMiqcIjaUSeZV84YSGo6
rbJyWaL3lZEvvGgdWk+eP6o579FMbVeVuuzabxC+kpG9MYmpmiFQyRCQZxWaj2wKi5o1QBwDMoKY
7iCaWhJ8VIdUZZqY8ivOSCV1sAhQsPexptkFTjselnDq8hmMOaanCjIt+D7DSo3mDDslQDFlBtEn
hNp6sNqD4Z4bppGjWbOfwOkZbgI9QTu2DfwJzo0SNW1nUu5wRCQD1MPRdlH1+UEOWLiGrogLOUQ1
zbPE+sM2IKDRWYUOhgVktoBuR9WebV+ODGXI22udf16fo9zBrgIEnewYwC4S1xq8knUHTjN2CDyg
gvRZm48a42FMJ6VtZKctKL6K4QUGUPdJy6cTOWBOwcrpfJqTYY4kNnWwTXenwzPEvCObRt6sg7cN
ichbjxRYbFWipYDAG2qM5DA+7Y1JcAuu3S8lPRwSqAkuwXP1+BcpgD3jCEvZtHhZw2yipEGy3S+l
YlVYiyaYFsHUWLCIMLPRTUezFj3W1cacQLNBXaakq/aci45xR+YGb82Rs/mArTKdsw8MvPLSlVAt
IxSz0OgZ6iF+h66qOyJzYnFiqTatTfOqzeDT83BHBzkk8zCkJO5gvplDqGmBBSMHdT8FAjNRh1Fp
a/ApFkp+aH3ORshp6yrgeJlJJEuUy3SYluZCSOcqxjLBFo87Fc1cPJf500Liv8r8DTAU8K9Codcc
knoXaHNTX7k+6YNroVup2lzhXWo4xc5M4RjWH8D2UjwnAHQoJ2q1oMKHMEqR+86ggsNf4bQyqVQm
JjRMfMyV8X+OHp0j9x7elp19QEAaOwiga3y9AeUJN62NNxYgNF33BfIQFByoS92lfhm+UEECphFG
6FW2eAuhXbc28AR/WkSN0kC3G248dC0V+1dwQH4JW2UyoowzjaC2jW4KwybtaU2IcaUet6sIEGCC
MVFaATSOvEL4q4DHaj4VwmmqOa25gmNYwQ+a+gKAjEMakMRt3SO8mvPcZGMlC/QxEwXJVk3/bmfG
3IUHCBNR3GfDiwXeLBC6OkMWAjNsgDfkrw3+JNVImTWaU0ZE/TpivZaCRWNtpHzGXyihlF1L8RoR
CkA45q4Y4UrdYtSKZ8vWWBECT4/E18XstyMPmwlHZvOWrBZS46LaG+/MosGZoTq5iH5xxrAEWPdT
acTpmY2Aq6cRMUpgAhNmM6D44PGxxSbEmsMOrwyAxokhZACatA2KAJQRgP3DVVi1KF8A1y58OxYQ
fws1cGdOmSIxccYrgikYopo7RPpJdhuUKfwccYLIvoZ8SuzxKd10UGPNo/sU3GQ6lHM/sgSpiOpX
QZuZSKp6W381TVQX0iQMtrwl0QKsWGFQIZOW4WgZpiNkPurvXj8roNTXaBRWQc3htSuAy5nB3HFd
j/ZjHmQYw7icm8OzrG/r6CkGrKqbhINlF5SbPqbRmp7hC9hccrhf1PpU1aijoTvoTC0XcvLkjZQw
KA4hHAeFUBS5Qn+/9oUvsfksxLd/FxrKX7A5E6k9Bk06LoZgdL9DpfT9XSB1JBBBNCl1QNFh7WYz
DD6gqtK7jALiiloIgZotLSiF4G9f4jeTN3DiuNazWVHPfOxcxjeP3HgWd8smf9bbQ6WsZWLg+3mF
Q8qOwd/wkwz74avrJJdpBkaBoipaBJg9Xs0Glv6ubJiExFqrNDpytqHorTEtCMyfrAn0B2rV/z4L
ZhLzEuhV0JR+f0yjB7nh92K0v081tAfXfJMv7zt441sG7GTccw/67Q4+g8BkDNYe+NAqe2LzbBUn
drK5fjCmd2cQNtIlXRdT/QWeFU6ykw1pAQ5T8G0xry7dFzQVRJbr/iae/Et7Crf8knadf0ELYdHD
mcfepvqiQ/Yn4gn5bnj0v5Tlv5eE9EDG0lkFokiCg6ShNZfJDPr9t/ZBGrRQuLJD5L7kjFKGGQRe
rf9gWq+AiBvKGvgt/wFnkx9E7n986gNI7PW9mGmCmB1QdcCxh+ISF3s1eW4jB5Dc0tASrxXympsU
ZH4pt1vy1CSoDaJ3taDQ2FYDeXXahNOhP1QmynPMbE11W95iVDQYEfzwkB4wsP99XZnnI2NOSmjU
uDj/w1irBk1w67rMDqYOuDEOYgS0IPjdaRcfzEL2rzX2y82bMWxN72I0KCXv3uLfX+JhvvfHd3h4
UWV1t4iDvGcHMgYGWH5941Fy3Ar46q3riFX/w8r46fMeXlFSiIMrDXyeon0PTeIY6ipHABmoxw4H
RfWH2vsRef39541F+O+PWAtVr5OybPx52Ew4UDVzBQKLU2czKhCL0U4w+jfd9e3Pr/fB1ON/n60b
Y9LM6EnyeLYMvV6W+MhnhwCyMm5FQ5MtSh9ad2cQHUfaPeI6daV5LsNGtIqSZTfdD4bxv2wd/tN6
jN8BvydCU3BE/eXc9vvvb41Cao1QTg7QKkoNYS+h2HaS0CLbtT65d8RAs+TsUZqCxwCRJ2t32aNz
nODfyxAcQy10K7Ty8C8Y4ZvADHay0Z4SKBXNJEd94IEETXpqJBo4Jz+GF+tQnxjqQ+aVjbFaZRaU
M5x5/feylf/ycOmmiL7F502WjEeD/hDXE0/z0vgwuuOF14jhbISkhN0yoyVFkS0yq+vylYv6BiV3
8VUI5TjlkRdcKlV7Mwlqy7ZBiaJGdv793f4453FGGW17FC4XnH31hzWXe+69zXMvxnJQQQKRO27/
Nb7hXrz++4P+uLwePujBiUWtVVW413F86CA8ZTkDa/g48Mb0ct4J3//+rL/tpN9+1YhF/+ew0utI
JfOaiYAVHWWOBuBi4he4LdlBocic2x5U2eZ/eHUHwFn8MJCVH+ax40pmcIFPpyRidydL41P/z+f7
clhWtXqPDvoI58YMyqCeIPP3N2pRbsUEYSn4MiQar6+uEsESvgu9lP7W6xL8OowXTBWXHlLlSATh
jH8AW35t5oeNBj4v4SlDCUTy28PjSdQYFMc0gsM7jdFSg3ODyHjRWUfL25nZbDBgsM8jBmBoN3fk
9KHieK+gEBV2dfGfXIOM6B+WofRnwUEp9t/v9DBjye9E8AaJGdD372tMcQ1neC8ELDEu8gUCu2vu
snQO/fB+ZeJ4Nx2Y3T4CUH3yTj85QNVCFEamkm8xAoZtPiEqRNKeNWTs2EGIByVw7bJ6vreYpM5K
btVN8dnScNbZN/HYrbFGWMorKbdSvKGHNNQNWcN1sPCLKVuUbryJN6jcAKHh/ZR0kOkw45+TsbS0
QUOrKTYw6VKZqbiZX5LjHfvN55pBJNQzb2XIS04p3RF2FiPycgc/+2wR+woZCJaHdVANBpg76Dgf
sn4zJU5+R9AdNCdp9WwYeBE4SnkAjUpvybH/1Ob6e0Nv6W7Vl969oqSh8TFWCE+YEPf4mDwJY4cr
7HKkqyXHxlMSTKtrgLefGWJsRMKGHRPpisJXHw4CBOxAtYUVtZa8YkYSl58dvCXjlHbTVltWwltl
bgZ5phILQ2744DBEFw7xqIAINUc+jaRdBszMJoTJiFULi5b8O2lNszey4uB5Kj8tlr+cp0zhdB3e
P/Mk8RErLFozDpmbBQfppX6zTi5jDUwvQjt5Fz+SA/kzzMZi6YeC7TFqYtzU3E3k/2iSjF2X8rCp
Ez3VCNH1gkNPkPlEZhr5BrEif7HyVXv034uDCs/2SjEMoBGsfHtY4GgiAXUhm6ycaAuNV8Es4wKh
ksEOzIg9e4qL1KCdZO7XTvuF62IlMGE6UGFSDVLtwPu6MIZojsUxdt9qffvvg/LPIlTBoU/mh+kG
wRN/PMmydlt9EGT/kCrPub6wsHEuFo14CCzUbzNm9YH71WJq6dqxu87VufBGs+x1q7h7ZoBg+s+J
tVTTpR6/Cy6OBjPtGt3E8En/0RLyj1euaBqjNGxSyTq0xEeXuQqXQcEXTWGffePF1L8ZmIf+citq
IevAH9QmlCiYPEW9/e9HJMl/3FwPH/3w3tMyiLMg0IR9Z03EbH2X5po57/upCPGAYUO16cz58Flj
05baAPvxhjIFNE/FeCLFrBBzypE8bq44IRDn0q/L8AURN0AcQtCOPThysdrxQNrX4gpxYgpRxICM
PCq1pzJTMBA9E7H1FMwritYAj6I8w6lCu8+h3pQzWufqOrwF79CQMgUZMhpgjAqgnTljook0MS59
tcJNhLY/hKlM+jaWC4XTS+DojIoAJifVqrqa0kSUUALMNX+GS5BTliiBRgMDEHKc578DDr0371Au
IY/scDNS4Xn7k2dSeKLZx+pIk7SubP50YPiNfMwJyM9En0GXT9vpnekbFgM/vZyxDf3tJlM0Hfs8
ojZUNqXxeNGWqdzkYhNZ+9zaSv61UOC5D0fBuOSCgW4+mQTagerQhC2kaeeB6ysfiUnSDyfSH43C
6HtIbYcNsqHozBx/v++jsgi7QQ2sfYFCFJU7ejJWwL2gUKftDX6IoVT/aFj5OMOiXTVA6CU+8feP
U3pVS4cqM/cU6/G46PBJ3wpgaQKy03LkcsZUvWsjXw3GSjFW3rCq7quoW8KUl/2VJWPJI3wHsMCq
JJ8XurZ2KYmxzF6FWg+GmS9Ty3IatMIs6XwAS33qwxwjkwtsNv5D6W8IWIcKz7H4bjU/vNQ/9xtP
cPx51Mp4C5kPJWl177p7GUbGPqivPEySqjFz8MVL3P/QcEjKWOj8vnyIMTFIIyaEgYPw8UGSGSiE
8V1S92Fqxwc1g3oDwzcZphZpU6MEcxRj4SZTYVgMv20BuA/B2wV3xRxrpEnaFpx5Rrb+NChn3Qt6
Ik3G/X+GY4GMaRcMjlcJ29NV8iV/wXkPIIMxJYCoqc/RAptgk7XDJBkeiEdwojm9X9QDqjS8fA4Z
Z0Uxc8nJescVI16YPuSBrZs8af6qiwHfHf5CiLVgsMLWPHkvzIW7LfdtsI+v6Y5GsdpXN8QKBPXy
Q9wnnV+zGYk8a/fSXyNwyvVot8VM+CTD8X3uvxWLiTP5TiPDPeAk62j/7OCQX60v44lthHvqC5L/
cA90TAGrA71XE/8+0oybbfzVXUq0lHRfZwRhHZyCkuILxv0PffKf1bWi4+xNThLtKkylRyaJqORe
T4S0uvdaR9RxD7D7FXkXWAQwLYDgywlphs5YEwyYDX1Ay8SMyEJIpOJD80MtbYxb+3EJwWjRKEZU
HYtE9fe9mJd6nrdZjHnWEvh7WcyoC+fsxFdtghkCcwB8EezgWdiICzxJp/qbv0lfkeNY++AZCpvN
aGoZHvxNOzdm7bFb6+dkGjwZvQPLe12PFL6J/JK9C8/+PlnqCwpdLMzcj+6tWdUH9wN+4EZfFCth
FW/rJeODKSZla6aTa+9FOcS28sPv/ctJp8HN0tQxJJpX8NA6WH7ZSPi8y/s7uTv1tRe3xD6kdDmm
AXfxhz7qD4gMtpXK0S7rloz95KO+M1QloU2NQtwn8QoZobw3ha9yRAUu8K685Idi6M+fRignZ4Gm
Qt2UsZ/8/U2GYSDzyxJxP1o3ihjEbjFGbFUJcHObScMPp5z259VlQIWCYsf9RaDkr6CH//SISUAS
G8tb3AsewA401EWPMu/J3BlwutEEMJu21e8R8EOV+ssXoI3n+BiEL3dsG14T9aVsl1kzpWWS7nO5
W4hUkNIMmjcHAfZ2KlwqrAPhqLwbZ+WrPFUsPAiFJ52Bg/jSYm4b7Sv9lBAUor3IC7Pe9Q0RFkS/
/3A7PmbOEQn6+099wNHaVgmrymdag1wZLRL2ImwLtGPokUuGexy0AA7XMWgnXYbw2rMNHsl5ulDS
hWRCenMSRPTmzJCmnrSGX+xfI0QsS+zq0OeiDcFPBoYl9x7HFacdFyHO5C1nUegY0roby9U52SEF
BId68e/ycLxqf9/+v/20X2fVf96iIqY5sBk/DVlrSknsYl7Sb0nW/WG5/LqK/vggON545wPCcj3+
vjrdASKTJdzFvQVgAh8lWQfDgpYYknBDBcZAddOtKQzNcN1456Y6uPWyxLtG3SrtBssvSJIak9Bh
EWZrKVrc96iGYn/hc5sTk5XNtANmrprimMpWKH9YAMafBQtP6T9f/uHUyIesbVTC3Pfim7c2tzo8
u4k09zbaGs2h5k6sAqbVRFzE3z3Z0EwSP9ItUATavadsqmzwmEHDmMNNtvVl9IqYaFlhDGYSBzWL
sDSoXvqR8THxb9YxOxIERFutQjOKFvlWOZSHiBHJB0ZWyRl/JZVpBSTx3E7pq9BF4y5KxLJjHDQH
YvgcC8CnfFvs6I7/vVJ+0VYf3yCxvFSKBvlpdJG/v8FGCC0lVZVh3xiAK5uIABqXeA9bJWM1QCLk
iC32nuqbAUipcC3faxUJGR5GCYL9co8Dkle/ZrDxQ52KtlkMDbPTYy1Dto8v8h5xo7QNXmqUoCax
2y4hAupSHh0OmQ2LmIExWnF7J29+OKR/jUcefxce71wHOFlbdJK//y65LbsyxapvrxHlsAzPdev4
Mm4MNuLTezv1vlyTqQDOVdhpzExiyi+UoSouCtHUi3b3HkGELZ4xQElv0nPnTokPGb4FbeKiE8b4
Gh3rrMAS1ZpgCYJ+ygxfMTGNBoeZsnS+M7uPptGJ8BQrwC/ebvOF0QKc2RKH39x4ReAwv9/+/Sr/
tun/+4vHm+Q/m76nbXZNbRj2LvYWwTxnyoW550+331/uo3HUpwLJs2JAE3//lHZofbMvuf0KBNAY
vyjeNvJ3yLlbDGX2//5Ff0hIxjP6t0972KLEybndPazFPdMFCGVshY0/Rw02oFOjr/xusNejwFTI
AyaEZDJ8orLjBUfXeqUzo6tJvl3irwMywm7FWgnNXQf3he7xNUQHiaHAyHHmh9ha5giZY8FjkkZb
r1iaNvVMxi0PF8IeDKd7Ml+RSNwxFs8c9ezfOP0J04hdWDMI5XC901+8V0SbGuY8MFxSm38kWA8Q
5FxUETtPWNTdqg6n1VS1zkwOgxcX1UnuxBdznT8Lq+id8aL3ESLfjmDf4+0k2fpCOBcY9voLywOH
X4nx9pPKVb7PjcoZslmkYTNp3/FOrmcM2lh7/34Bjxzz8fmbsk47qxlw761H0rtX3dn3VTLsceSp
xJnhrT286UzIC46LPCexyycUGcYpk5YQg6Tb/3F2XsuNY9uW/SJEwJtXEgRoBRpJlPSCkIUhLOHx
9Xcgb0R3JZUhRXdlVZ5TVVkJGmDvtdeac8yWPBjf/uNgdPVuidEyY0N30J5Se6NkmaXCUhiOlADB
hcHIUywvrZTIErZGN/Pnpj41nSYJB3jEAY8pkgiWxUgFEHSXJZMqo5Udpou1tNHje4ukxcwBWhc2
nPrztTrBfukwLLrIq+lm1L8ccf/RdDFMWvgyQeY00b/J0IpWD41eHAYPfoJF99Uz9ukXZ/kZtsO9
tm1PnFg+L3iR1+VDE7vCQ+7PTG/aPT5Y6AFF/MHX/fwdcV0euZuljlel65DvGZdYt4McPyMYLajG
gal4qTqox9P18MryLD4ovm0s6LWgIDlfXPi2XyzQS2GSj8yHQ78F1Zw5KOjeyk8Zqs7luQFYgxrZ
n34+Cuj6ajI60EgDN7S1dI8DuVHR5dOgnuGLpXl7qZfs7slcWuCEGTEwtXPL7b9U+kAzsnHeO+/q
FjhEHXIMbLTajrhkcSyKLTKW2B2OfbsS0H7Oh6Ppisd4hfAOnhL0qqPm5IuAdg3N4TfBASoONool
1VBmOsijWbMsPq2VRu6bv2RBIP2MFbf6pY76xzmKL9wQRVNkJEFdfLOm6kaO+6FrB694h6Qhvuav
eurWNCMlG3JNEK8MfdmIc/FFRRrg2x3SMqJiX3kwQCZQHUAMM/wZ4WtS67apU5RIhGdG5OA8w6YW
x07EIBUJigWuw+HUDgoq71YMoQIMjZY3GCuzcn3Fro3JD14TXpa5ibwOhg1GJcy51myEkCit268i
cBA7CW4j0TKd8lRIXpAuG7QSueZ11cboXSpNWu3Gavyt3Pw+2VJM0dT4k2HJlKp9s0w3fRSMWubX
XiscOko1OOHFOMxItcPg+VVwL5CaU2drYm1DGU0y//znh0DTv594DTw5HAJx5yBEua1Eg2sdG6nE
o2ktFacBs8IZhVKFlZ27OW7vtKsr0wCjpbnLvooNQ5YQKFmLGxMzOEvatoDFJWwgClQXt7ssVSzw
ekae2iwTdpnlFmQrQIvFuAcrc6ZCzWWI8gV2r5pr+9Cl2/wFCY6HjygnCickIZiQQ2fyIlHzbIz7
7hHqYUC5AKqYeeZMffVX2QnhX3Mn7lCqCEeey/oenkGKzWoZnJUntq38Cy+dDhUAqx63Qb1MUPdC
RA48PyG7Bh3exNYF88JqGXtCTYfleGGJpBBBnqZyu8G6XY6RExLHUeG+3orJUp9eIb85UncQFxE3
Lcr/Ys1kCGcPZxuGOqJiC58ERIFyZR/kFqV9xO+SIvf05xpaKCbE3WLk7IO17o8tM2SOTUfsumgr
F6lodKhcZQPbhob48JnBvPhEARpRDiP6updP1rF7LirAOhPxFtVp+hDsIhfZ7LHb0aw65278lgB5
U+CzUlcuIjbqeAYwQ+8AcGCbHqAi0woyZ/229kBl0A7OHT4ANLVj6bKvA2ylnaQ+MEpSwNXFm/5N
09c9Yl4SGU7MP2jHQEFvekhTbqbteKvhmwCMFt8sdMTPkRHUZY7nNjwE7xMAB3iwsOiMZWjOxVPw
Qi2LqTC63GnJjt+qGG28pahoSemT36kjXKZy6wBS7Kk4qE62Lo75Ktr3r+EdeAOd8b81k9EAAn6a
YNG2VGzB81fCPGYOf2I9uwJi56Vjy1/rnjHRONUnOuav7CnNPQo911jry9hFkOTlz9ETPXvTZPg1
I4YUHcShBKE2B8VQIE0a3upjdhDfOFVTceh32l54jmX8xdPFBLD66Kb6ZSAd1WKtY9B+iT8ncMQb
bPlpvKo+M+sX6q02vsjxg1yvtXqL3bBhk07tYaus1ZVwpFUYorij9GkXCWRg4ki7efMuHPwnDEnK
Z+z6d6WDFxuCXR64MOoKSM+Ni3o10Tc4B8p3kAPCg/4xfcPcEDgsj9Y691Ki359LT3v1/YkR1G3H
Lyrw7r7ay3BX8hk5pPvA7Q+Nk2zEJ3NZ77Lj5R5YibpSmRFvpQPadbxFB+SGFWpbkidZF9COIs7A
2EPRV9vxp7BC4WWHu+nvhWU6bAVhiWEr7b/ifpkhtaRJoLy1L3AfysrNyi0u1q5zhs7peQ6QeKM/
AnJKG+AhOqEtjR961KXvVmBreKyeezgtA/bZCcKRvmUPPfxJGAgvwVfbzIEz4aRS/cXVmQi6Z7Cw
/kT6W/b9KdWc61O5TNxkJ96Ru3eQD/hWMCHEL/GyeB1O4puI1JMlyZgjXMggoN7RtVjRw0NF+GQO
3tidtOhlbO6l18trHbvFhUgviA3tUX+qX9sD+k4qFG4vvqbLe8geznFmk72WDjvzS/BoEaXw0D+l
R3ktHpMDH1u1zh+LlLMtQA96nLZmW3bgEZ1wRPIZMH2GO8HW0+yT4CvkiNSSekBQmDs8IaLdIScO
gxUC42uw5pTZ8bsG9SzddJvul+371oH+p3zViZqiUtPYE27LV7HuDKVN48ETFOPVyJ+RsJFPeUx7
6BzCc8gAPFz+mrNufB8VIKaZTKok/PyZhvx9RBL7frhY2aX3SLqVeSzUYNe3u0w6XS4QILM7rT81
qetbdqZ+QLu/MiOU9KORe7TwMz7XiuF1S6wCU8O0exaFoyI/9Ey+yh08bbL9+gyO3Q4fGccjiDuf
BoO8XHtMlCcFSIou7BI0zsDRyzW64hqwxrT2ZysYMsbTONzRRZSCY2AQwrEKjbeWdm4quh3frHpK
FFeAFEuTYiUlJy2bop5Sfyf1NsrnPN7GnK+urGm6vmfRtMR12Z9Txg7APsvh8sumjprxe2XLXHXK
ZWQgwlHkZuiiBGU5ZkXZT0PO4BEW5okcF/9Bxq6SQFOpjuF7oS775EDAqVTgnZ68/eNSKk9js7fI
fnlO1JUfu1S9B4VAkkWDw8ABnKNRhbkFgEbWjRwoD0I2V33nQP8HHKqBapoDf8HJieSLCMVlndB/
2gDAZQ+q9h07aLNEFUwZgFDr6mJlQo+t2TSAsxdI7AuFClhZ6Gc80Rnz0DllwBW6EwpKfkaEC5pc
m2OqyqK9IDrxZ7m5KCs9OlzeIvTv9K1fKH2n/uNRB/Q6HH+ulv4MIP8+MUxCPo2j9ZSYReDu33do
nF6kUK65Q2lxcQag4GggzNaL0hXuxmyF30yUtxG5leVCzXaI1WP1l+/W/N5o/vsl3EwLR4FAcO2S
9R5+5RfDiZ+zVc3q5/Z7lD/yY/6iPg7dql9KR39yvKQupHc3/zTbFV8m+pNZ+jmArmIQxR7fz/Gh
CMqKrxcca5FwVj200pqDCkyega4r4xeOq1/A6zGYPlkrc9iWb/kiWYXP1oqoS04jMNU8/4k5xRJK
iLEYjjI89EVz0BzZDV0VQDfw4SWCJMw1y9oBCbLQXbQk9Jf45SJJR4dfvqXv68j0EdFcFVWFfrw4
lbz/aeiEnEsSgaQSL8DvLt3LFeBkRxGJSngXzGec2T2gqyEHbAeWAttqEp0qzY2aPSDon1/Kd5UJ
Bf5/X4r690uJ9Es6GmYKcM0d8M46I3/pC+WZXQ/bkg+6J+GJUImqXKiP7an69J8TUks/VZuJd39U
T+o9mJcSuCUtt4CtbcYn/DS+JJ9gUfnwhXZXpbOid1lrMF673VF1+Tesb8Mve4IyHdm+3fvMxSVZ
Id2e0Iu/30peWH3TW3HvcZ/1+IGRZg2z6Wag16m/iEee2FW0JP5Nessc8ytDEXk3dW5xfyKZOVkv
0rQIz6UvxEvPhLWnTnOvPYIKKVxWhc1vz+o/eg6miAicPxgqIou7eb1BGJRFE4HzsUgTDJ+7Q/6i
L4Ll8FDdTRIIagFOxDbLIY5imUO63exTB6S6G3wlq5zb2bj/+Wa4BRqxq/KKpmE/mr/p2HfzikKm
Y8FVGDsveBzvo7XsykdtxWOgPmarcjHM+yW9IIo4cmuDTylbd8BsjmKzJgcFi4hZoT2YhTiDXNX4
5T7Vvp8CzWmzR9PK1Ew31Jv7VEHqOoxCQGNGflSbY1EvoD1OnSrK0O65xKktHK8i+hM8d3GHAwxl
3e7KRpEce/khxROnCgBiwO9cJonGCS+V0D3o2c6PHG1cK/LGzFe4RazGtmJXLjjsX88KFlTjkAPB
HN6H7pOGHZPmZFz7+dJHmIY6+7lZRqrnX3Z+vW8J//yVtfOnnX17V+uADJQp9FomZPPvuzo2jS4r
MQl7VzSSqR2ZUNLmpNoYtWu62Ye6YKvS3rVzb9dPSBnva7t/104ppSKj3ZfeI0dh1rwKH+JoD4fu
tfti/qeQKCbsLgzGomGZvkSjO442J6ypbc7E0+YYE+AI52nFKP3aH8Qn6ZGOfvLqv6vv3ZN6yqgu
i5fuTXoWj92hf+YpO4/P6ZsGbcAecmDXPHjpmdvovfcu5+aNbtExe40fh71+Px5JNH7u3yx8dJj9
3go4hCz31zf5uThnZ6xC98Ne5a9h300/nsJX4WW848dBPtGwOfcHXtZj9RQ/Gi/dXj11+/HAQsSP
ZBNsfX9lPXT7YhE+Du8NHS1+XYNr3q2/LA41QPYKcqjsiDNb6bYTFBSb00ubwcijKrObxvGztW44
crxL9CWVtxVh/PvlfkY/84/VCuOxNIlqICr/eRb/swfUup8YqqnQyzkJm+bryo62vphzBeDnhjMS
ijOXOMIrSr43wrnzM+GcG3IF5DvRpRVry+R4z/nwaTdQ8WDxJ7VqAo0CcyFqw9ypru4m9xdycGiu
9gvsEVOuxUL+E01NWQnWFOwyCNx2OlkMX9ZspznjVpJJLJzBZ8aOuaahsswaB7rittmG44LZNIS/
8rqsTQeA5YZ9IKf3wCF+LiqzPHZ1m5a5vzRegq15qpyGdLaZ8YC69EViuOw1T77EL5spO/iUbLQb
6+GCaOLYNQv9vttLdwK7nie5+onHj5JNPiEYA1X3Uc+2sLQhYxKxSF4XyTZTyrW8J49ysOXaJibb
7o9kGCXCFo1Y9hKdcJRSk2F7fV6KOGzTHcjBZ45AFrussUa7Z+dvHWf5z/KcNPaXtOdYbHxs0LhI
0bbX961L5jRak2Uz7w7avfXLZiXdUmf+rLUGoxaVFHsDTdDNGKuLTavLVLnx4haBRS/axsWpppGp
TwdAdrV0GyQ7qVtXuDw1p7UIaXiQL3RUN1X7JnELhM8TfiJoXqT8paF3I2UHzDF158bUN4m5juhJ
3cfqQ951cEMHPnjM9tdp+PdsdZxHSvOhgLuUxmRK1VRmpieDY82VT04t7OdKOa/wstYEkvW0oBry
B0xmYJ8tYWkZyhGy4bgbvoBuVBBLFCR4BlKc6gFfQZN7eb8RkKBKObPWuQA6hpgICPmVwyOIvU8V
SIBaFNOsYWbKzJu65zA7FrHbtU4EMYtzUgd2LjsGKlu1MCOOrU/XbbIojcNYPws4i0UW86VQS+DT
tlbvWKaXYkhM8wwvITSKCiGsxe/SE/kSoM0jyf2CLBHyQzJ8qiU8ZOBHBezENiQJehwXYrHyxV+m
6H92pdvFm3mnKKJ8R6xz+5CXo6bJcVkSlNs7vfRIWzk4g2rmq+y+ZGwnTXEnjRvNX116N9e3o7/J
tJcmf00UmDXbgfy64iBbnhlz5jkP1bpVPGPYxeVWGp/acqtayy7cmvjOId1mT12zz/jnwiGON1fD
8xXnCovu4sbGLzPYf9+8lmbSmVUNNib5701JyorQCMqu8bpDvCpWU9GCNT2bGt2s5ByvpGmhvXyA
owzX8SdHHvm3z/bWWfm/D9B/XsNNEZ12YkkJ3TaePywv0bpj+kpSDWe0bm35Tqh+peH56j/LAIhl
Vi4JcmXuGONbpJ6HaNPLxM3vQtlF7ozDqYO6h5LWgKayDBG85ccy9gzhq7i8m5FHgGDfEkXvlvIv
68Cv7+JmezcFdZCKqm+8YsUu/ZRB0ptyW5MPNIBx5XJAov1osqljVGQa9QaBVg3W0rFxQKycGCxG
om1S2aKsoxf33MC0mRGQoIAce2AmZdB1Gmjf/Fwoqv8645m4pzRRIZOZMfzf379/uQadCv/HYxar
8+ifSXsCuMydjav4JT+nX+YRN3e+4cBikDLNo4vOGE8VYhlXbncjRDEeO553ajLwRrUdPkrI/vy3
hsEQ+eG45l15cAocYSBG/bsr1gkGpwgRTOfn9/J9xsaEQ6eLZFgIXZh8//1WhrzqLSFVa09Fi2Ec
m2388PMF/nXY++8Fbr7hIEmu6TXgAhUZJC1MN3FhZG6FKcj/Dafxr5riv5eavrb/1BSIYqzmEnMp
MhYmJzHHB0K57eiXj0z57To3R3x5GDqaQkpN7XIV5gM4qXYhvlPOqXan0S9a68JHTsQchWC70OON
Ii36Yuog056TPwNujCf5uryQ5oN8lBkD3r9iEROmVG+qbNWTqWQFiIzAVzEeQHkPsBZtR/XL6vzP
L4ajDjJKQwIDcyN4qHq/J05Tgttf/VFRdwdC4tj8WljYP98C/zzqcZH/c6mb9bLXK7EQlAEbP1Tt
3isvS7F5U6LXjJ4rUZ7pAJMAevGyS1hCV9GVwedxeAfMQFtbgjIkrUDZyjgkMcoRFNV2FCW/vMTp
Pr/ZqiQVnSujZp5q/t/f9w7YvSBVurH2EFwgjpJqdzjgguK0QM0oeNK2YCIyo11Oq6zBu+Ppw16r
tsoCdPAUhAP57PzzS/rHeV6i2apoJHYbBHPffD+pVQdaUyBFanpQWMWBSSs4UhcmFcHjNhq7ny/3
3RLGIZJhu6zqlGNo629Ov6nsG4liFawEvSdbd9d4G9RvV/2YhrvGWhArUBMySwOcOOPI1SWHKCdq
7x78C6tZ+jSMx6mUKODBEncCAyMu8a5U+3zKPkLNgnZCJPoLRpBEOnG6zUhwkkil8WMw0UVB6fLc
0hnxAZ23xiYuH9X+rOrv1XAOOFmb4auuExzk1OM6zrcd2Nhmb152+RXQo3qCVhofLojm9fpE971q
9kJzX0HgG6ON8OtU+B/tdz4qHDzcJxQ2xKHc3CyqUumx3tSTDDFeNZtii9R80pm3iA4sgvIgS7xD
UlxwjGIquY5X1ZLmtLWyyIhaGYt8Ah64cXZvbYgLucDY6pHIrcZNHTvVg/QGn3xxFPcabPYv9dSv
mUDZ7WkqLaZLzsajfBLcyA3g6fZzxbW+/LexdIZViDMXype4wwN5BVT8UsHaEJfwEmN/8U5j/CQu
K2acwlJVHzpKFCZCoKGNj+FYDcsCwMV0nA6ZJVfzaml9iOvkAzNMLc/TO1QIwFwjD3YHWfABFpkl
lGqB3CFU9oeBnv1kX/j5nvzTs/r7qcT6LhrqVGhpsi7fPAN9Z5Y00GvuySKeXYfztUKSh3cw/Gi7
l5aDXgTlA7xLSX5WUn2R46zCAxypxJEaNMwgdAujj46iKvulcvm+b/LKFM6u4vSyvoEtWnGsejOs
aq+jtFPhRoeEY6F5/G2VlqaF59tHwM0ms0Ujlb5dpn2xudRJYVSeUu3U7CsoF2O7K6Ud1dGFSbaW
2K2y07vP7Lcl8Z/v8D8XvlkRAyW4lrXGhaMEpFrmYg6JzC8/e/nlO/628qoi4gpJhrSBJg4M6t8P
k6SXVasbeuWNiC8HxKTIjFctga1PnO4Rx2F9yZv7nsAIsiuQW4NJJ7fmupCfrmuQFarpwNKDzfrz
y/q2+vKqkNDinJ0Qz6Z1U0tYtTpUFzzynipSrKxLUlZlqr2imJuRYQ/jZfbz9WjU3n7RN1e8qSpE
AtLreNCvXrMWHM6E4RTkoNjSMnGiNWZPO7O7XekCuVwQrjgTHdhYtjGHK7NK3Xxe7UggcxAX8+ul
TbrDdzuP7cRBR+Zel/D9FuSnT4vOTOLv/H3shSfOXvzqzEkX9ZI1xsHfcFmhDnCh6cyIV5xri2Jh
LHw7co156qYu6Ww2h4E5qDab/3jePGWvhXtxRIepjjNskpfASw7YB474nuzAZlLsVsvu7B/NO2V1
OSMisD+us9P078NF7bYuY+35F5GIM5ozsy959jwpoEjIXJFtZDencEH2gO0vci9ZFHPxoC/CVbby
5wDN3chmtr0Md9JKuYe36g6/7Ijfl3n8UNO9qYqayZjuj4jwP/Xk2EBktHK1ZM17KLtXwzianxLY
0QLeONUaKSLW/c93wfcW9HRJxWD3RYyHIu5mZzHjZLAuUV56DdAEfIPH9CXdsZ6Ts0qAjEfPUDsS
KXe8fJRb3Un3Vz5Czs7e+NmtzA3nIY72Y/HLvfmPO/OvF3XzhIZxE1fEeZdeET/A7emOhgjXfSZj
eQCX1v+y6P9J4/prxVMntRV6K2RpGH9vh9utEBWSovgZ3PkXUtLnkGJnVyI2e7CyCY7vPtAXsr4S
LNwIKEoD8ZGSYxaRpxJdMUujUTPx3/38xfxjOZAYCSjTgU8BMXCzERUCXmQKgsLTgoV0z/BVQWJL
rLIGis75+VLf1t3pFjCZDdPTn/LWbuowvfD1DidW4REVl5IXAL+qloBkSr98ztCFvq84f13p5k0x
ZZDMzudKwgaom/yFraE8YqsOIEQxvdqQJUpGJ1hsi6jnaNGQrPEUfRrH+IQk9J7osZEIp+YRR0FY
rmLHXKGf0rb9ynKuK/URdi6crE8dWT35AcAjIY1D80d2hIwt84ioXmBBYVHpz8hK1/5axsUNB5sH
bEmqZzO4F/pxUzT64lLb6b60UUChmcLJJyEAIlfpjAjuugkO6UO+Nk9A0ai8dsCGs6P4pNwVsIQI
sdmGX/4WEVW57h5hvGCJQB82G8/ZfX6HXZzf8IKKA80ba19LHOdCSdeWcFLKvVgtgYiql7nRLYTR
HU7RfbCiFc94zHjsSVRjfgDlksghjRluZE8G8s5JLmRo3smQ1eNFTufvXUMMPKtxDTdT5lT3JR7o
P1+32Sf1Fwba7ql3U0+/U3do17CPPMP5jdEChMQ/vrWe8kR/+ipP8KxkTyLjgzos0ldICStywwVH
2Eh7Yenvgo0Xeu3cd9pNtUtO+l67S5fZe0tWDsLhZbcU8E/6c2XVP1etMwFxd74DlS4g8+qd2Vr/
iLRqksLOEIqRYGIdCe7qdsOkfbPJ9hpIJhnpZK6KC+qiy12SI3QF5tF9htEH8v+fH4HvRQ8rABa0
yR+GkUVVb5bBeBhbJcmVwiuUD8EnqxPYJBoG/8sf1p3gDdqiobGKDYBD8v/HpVl6sVZwEDQM62Yb
LvtL6vvWwOOXhO7Q8oGg1hPLL7l4TTiyFKzKF+shY50NMcpW0vD/vtjibLaYfdCWUyGz/10ONZYU
ZWbCQxkEB40cYH/TVItwSrRfU1ySLvrL+52Wk79XW3z+/7netPj/Z5PL/a7Xk4zrSU/E9xDghdiP
OK54Tc+p/+To9fP1zGlR+eF6t9IXczCLC80APt8FWb82S4wdOHDXbWSGC8Ir7XQhnPW5uCAjbwb5
zTYQodM6sSWbxNC5MNM2mkPSyYIEbsqb2I4W0w/A1jOkm3MeZwT5dMLnWxJIZ+rsTKaK3VChqE7p
YBa3oR/yc7bAZWAzDrUv/JPrHZkCi2yhbnMHJ9MvteQfXMK396wrdMBps/HzzZIeyl1XpanK7iE4
MX4rXizhie/Gk7JM3sx71OfGuIoJIWQdqX/7wP/1eYOYog+vQckRjb+/3y7oC6WIuTbruP8Iv1wy
Zlfcc4mb/3ap6bf6/jb/76Vubl3RaOKyCOTC00WsHHMxfmR8MoSunv+yG//v2Pf2UkA0NBrguNat
P/69/9y11yxsEkEJCi+mz06yIJpKtn0N84ItEeOMR2P6356MFdkukHPKKJKYKsIZZ+xQvtascDST
wFIhR9fxlM/GZt58GYgamZiOwN8XQFMJy4MroBu2+EWgLnOkJlvQYR8y1yfppYcrwhh1AZfGGoHc
TBHTwyOZ6hIRp9MeCvVUMCHszzR2vkktR2znrP0AxQqmVmLw+AxriHBtGL3XD3I/cXtTYKJaTggB
J28e4AaBBYfmMG7rDdhana1TnhMYqKjL7lOAT4lEpXQK31HZl7zEpRgEXTaBXgfivghufGwdcac+
Ev2pIctNEaTMMbJkTJj+RLYNWBWgTABKwbCDy/VcbNJVhe1Zc8dFBzbHyb4ue+1VcFPyFiOPPJP1
n0movsnuoKm0uOaejXJW0smkFoum5DaqFZBfGnnsYDk+2DnAJmxhgiXJEjEZdpFV6eDM9oJ7/zl9
kJaYf0kpA6rKK07sUbfbYSnrC9xJSY7Rf94Q8WnYKVZ54giuhEzTZZhisZOITF3aDzNdBgWMJnQO
wAdUtMa2YNm4nCbUcLsAxvFuPeBqY1bIfmXgRBKguy9Y5zqkzSAOPfG5xwyHBqqb82kEK+UgfxCv
Q5vWN7aIvOsz2VQB5bWwLAByXzaRdofZgVL8yn9EZs88udNesjcBAXbpVt2ywCiEG5YYySNRwFvz
nnw/P14gMcc0WL5nqAAIWLy++ffIKt5pmEFrxLq/iB70vYKbhMp+K3rNs76NdtF9RPCi+JRdHbgr
ME3L+wKV97G9q90r9+mTebJeef1Ixng/ZUvsjhvnNq/MKk8R2p0HecOObW4agiXNdKbtJXTOM/0s
PItn863am+KUkoZ2uED+dZY+rnjgoRLRwMIn/aV9ROE8APfPORvtIADjc7W/HuJNAcwNYu0GheIH
pQVWAASMlzdpr/PMiPjVOvgF4rznNZUunCLVJzcP5ecs9/qd9twSYsxtp85wS2Mk6GYk/KlLXthl
i7oderNxN+Fcaa1W038HRwDByVWzxwvamnUHEHOKtYKKwri7f0DKTrZ1ac74E32o5BGb/EF2NCns
wjOyNqZDV3VGo4tXpn1MMxl5nr1ryHyGo4j6lxjmo3+kFw1n8QAL96VHuoz++twdgrf63UenOJLK
hAg+nrMh0kGb5k0Gc+NZV08pbRRTG2LXzipvAAiNvKEz1oIeBqRPIg8NTR2srx0Ic1zSxQNisIWw
xTQV4ocNWCYB2uYENigTEI9jPzEANFate+Ue5x95RME5+YRTlJ+GpX78eTeW/igivy2klqIo9Nko
tMSbNXtMG7WLWx2NbvohkJCU6B+X4jEEmdRXzxlFKC3QWYf8lgUqlC1yS2K7C055641av82jdHGt
MmDkKHPLzWCpM3kSXFt03PDUG5d4oRfHiNSIMZry2q/ORbrcSVpChJRva/3RYoz9yo7RYy9qrGMV
vUvc56GKt6IhgMkk2iD/EIlDM0OeHRYya6DlwVggIXssf8olhjxEc0QGE3wUreRKW/ZVfxZgjqm6
d2m/JNLWfLdlkJhzjIzCO4Nzi8rjXukLIdqn0LJx6PFNWjDrWbdxm0mAuPH1hacYBjEjCR2rkkVP
MWs2jFKgaZPZDf5K4YEeVQxRWOSv8WTiDIhhL1YaOQjSR0O6SGd+VNf7QeVQauQwjFCHhR9VEjuJ
SXBf+BnpsCqiYS6X0V1Q+surBexWmcuTbKBGewDfRAo/rwp98Kc2+BTQntGJE0O36KGBCfIsnlI2
w9wpIjwu5BJWOAYlVnfOy/kpG+mdwU/RpFOKUeCXG0f8R1OAZiTHYf5gZnA725cFQW6yy5h7V/Es
xqeQUTiOMLQ25N43aCUqevRjABkuZN+5bK8FayupEr75JJEFEpeeTqsIk1cUMSRnXmtg8oyIU40v
95K267QBbRv5f9VLnW4uAuaQlzSkNaV/ZeWnUO6tYqv/YY435j4v9pfsLtEWFyyX3bnDaCcvRNPx
k2Vb3hMHoxokzHoGqVU+S3DH6nYtPi8EF/flhyx/QiSUrgQgLCUL4Y0IanvWmEtua/IO8nDpl8zx
1iMpX4g9uNdNUo+36WVTEJbZHLP0ziomm4cRHhQkdf5mGEjBelT9+yR0pGKd6LtAOVnmWbm+x4hA
JTwIxfZavyjlRtPB1qPdr9c5qIXWI2cedQSbVO+12HBk9Rfj8b/6S4ytgfBIAJkBkMp/V4MmkT19
bQjZpMgYTVfONnLgIKcRwzVQZvD1fkvKF42n9j73l7XoDrXry3ZLat2TRl1NNKmyKsGoTy2D7Ti4
GiqUaNH6y5/vL/lfteR/X+jNCdAq+jzGBpZ7gkq0xtaX6fIe2YI5+lPMBQbPMEbkepiGGygDcCwb
BYoBCOrHMVuYd7G1qwmXGeZsPmwBquVIPDQ/v8g/XZ/bxdMgpgp8CapbMKx/f5qRbviKUMi5xz0s
y05/bpfd3mDHfK6PVNdD+EtrSJne9Q8XvD1IWIJvVHqr5h7A2oioWe1eRyKOukmxbCs5XIzFFdUq
Wr+F2DuVsMLZNmW2Yfnnq0oGl2KNwI9ru4JpkI5Lv6eNmgVLTXYqw74MWzwuuMzZLH/+oP79uk2Z
yaJIxNk3J2/XNlKu6UPutSKtusBXP5QaD1MY5ttrmZCOmTgBEXKaoT7sCMYzoWmIFtr2CvU5357Q
jG4nDYuQhCb6/QF2UyzLdttFNvgqIo/03djUW4mqXL6CMogREunDvao89rp/7GIi/tiaf35PkAj/
8WWYzGVZ+3hL1u2XQSdEysTxytZJXTqFV7mSDBMeC7zfHSu4GNFkLmcJFPQPVXhsmeBfBrIYC98N
IOTLYOQiZFykiY+f4/2gHTLjs9I0TEs93DCKzSeRPALD9AqNLVE/oSXXK1clW0AkLFzInzW/Xaiw
3SXaPEEur1PrThEyio9m1mgvCTysbtBtjbHcxZAJZJBn10SADTd4Q8e5J0hdOby/mm7fbXoKKqIM
qwGjhzkNmSxshcRr0MbXF5VczHtczlQCrJza6CgcnoyIpHGqah4LqqDPHLtcjmZvGUJj5zQQxR9J
5Pk9RCpMsTqpZ1LIw4gbeLTu1DSdp7hFlURyUVLM5Whv4bL5bEvEPvnFkYmgYURs1k8F9el4fVNE
/JlUH30nwXikEL5uBh11e0gqYHJukdHFwkYw0lnTn9RmM0qHluB0aOIC3rqwInnacAz9U0kP/fUs
0bXrkeVkwJ5U3HgWdsG+uKuN52p40tXPME7tGjlpTHGnNk8iBnA1OkKMIOlZWTRkR418ucPY293l
dSqRAGISfG9ymruYB2vU5v5wYux6LfaxmVIvOHxJeKKegpDu6r1VbjsRme7URxqoFwGR9hsTF3Sq
k5OteFZxEvuTILMcqw8FRX7SPGgaR4346DNhLC4niSCGAl4xaWbW6YJmgkFwPuDXKd7q+vHaIUpi
9q6yQlp0q4Tu1RRYHTYd8+Xxl4HFvzp1BuxdfOT06RTpTzP/Pwfx0O+qmvZR6gX5Y9toME4fwkms
AVsiAu+q2XVyjAj0uDyo5S+tK/kfq+EkWlIYz/AzqIC/l19FaZMwrNPUG0nnMB/q4U4CiwUBMc/v
GhF15Bmy/GW47zMSfLi5Y1csl0L/YuKOYFqL5Fi8Q0syRnf6b+Ph7xAmuhIyvF+DFiKOpNuxbXu5
pKLUx6kXN6eaqNyOXPbRmBn9Yzy8yxHNCDKLiLybgBPMr41zN2Cj18AGnsixQ+CRGq4CHCuzKTGT
lhjBXVkuu2JFEmcv7Ivg0MOdMJ0r0CGLbDRmMo6ok0dzl10fAoKVNa9ol7puBwopXe+NsBGtzc8r
oKbdrICTE1AFoQEW0UQKwS3w9xegBUlIGm8Sb/+Hs/NablzJ0vUTIQLe3IpOopMoiawq3iBUtYvw
3uPpz5faE9MSxBHjdMxFT+zdrSSAzJXL/AYbPBUV859RuqDnYsMjXgycem8GiSl7Ftp+eyWBQDxr
EzT8lugEB+Bi3Ue2Z4b5O9agz9aLuQ+ABj2G3a4c1lRY5l7dqQdcWuvX+ql8dZ740hYOH2eZ3usR
0zT12TEIKXf0n4F8OtoTx0xFsgsFvnE2nBie7fOnXJ111H8vkPmGneVilhD99SjX9SfmpHfRxvut
/KMRQwE/1FTAqJfs4bVGi2Y4IckRnN6RtsKH13hxftNxCZFT2urH5mizt7CmFsTbTRy/auoiOnvP
yqN74ebim2Y9H/dJSMvdw+cL5uNSmcPEOZLGMz6jo5kiQbhM1KP/Oj4xID2MT8ov6clQNqQsA7RS
bKqcO33fHdBcvsOTNNsPKO/zXmAcP/U6go1zxihMSqRn44fizkdASU8+WJi5HOwTnKzW/ouxpyDS
f2UqznUAjmfSXnuujTvpFO2KY5jh9/tL/1XrKxoSEsWdBqlwrv6CDNgf2mebWLqwhAwtxlz17xDR
r3/G5+QpeUUWDqpQuy/VpWZtnVcXs6WdE2B2Du187cgz/wcycmhGG0sPiYG39FmCHMXgSB9WMjRw
f42raBhANJ51T8nR2BTH9kk2l1W1LCAM773HbhAtrV9auGyOI+bTzlIP9+EP013iPOzhRxPMvacR
j2XAoOAnZW/dhliyrINDTAzeI5CsHdzH8q3Q7p7CYqY+0taWdkDt0Q57NayZdgAnfE92fkCuynro
n3R9FbxE4Ou31W8I6uzjlbVS/1g7B2vu9+ZR+CP/MW7Cl7RYezgrzzymQvNSmof0x9Zowza4JmNn
LojTYFHB/LmbwKYOWej6Xv417t3XdphjKlWCZQZgzp36HGdrDNMpIJVDXj1Zz+jMNsfQF9QnaV8d
pefsaPAGmP519/WPPlg2/cz9ZTyPzzL6T8IsHKvxpt2EJ2d45AXgoeRu03Zp7dV/8h8ltATIBPvi
Kec+XDc/RGpSIyfN7pO34ckDPb4tnoYXLBfosT3Z9CL1Wb8vd1r7EIGzeITg8oedgBB1MI9/M24b
nvoBtsMMyMlr+aOht4Jw4usyGxfta3VIH0PS82iWYpW3i+yFRQagzgYch5075+A/y9YDOAouffi+
KLAAiqTJV/KLyllfE7WFC7y3xv7LhLmIT+oxZ/60CDGelmfJYsm7a7FvRfK6xYXqHoxZBWNiXPlU
xwu/pe1616HfTa8QyN5P/QjUyqLhsISvkb/LHo3arkGA15zTcaegj5kn/8Spisbsb8WY2XviS4FE
7xxr7HC4pxIsltgc+4x6y3sUzoRNvTNzf7sb9n/2EjzKjzgXUXxQ5704L+NL8dui4RX+JCbp5jnF
k1mZWRBdMUT2l+TZdbDRZJxI906wEMTLR3wMgxHfFjaMHv+MXCjkCXWkOnQ7OQqR3APHWlbL2Lvn
fycfSqiIBxj0+bB0oKFgIdDM62NHM+MlfebrNXTDejKEVSthMzp3ykVD5s9s81Yh8i6X+KEQeY/8
aCc578AdZPcnlY9i4+rTV2awpV8FGKl8GjmNdbxGlqOIn5HildNDIlKS8RxA4vAXHeq4ONIg0V0c
v7+Grl1CJnB4U2AkBXrz8yUUaW7lx4URbC2q6HzlA5ASRpPH+iaOVfTCvjz0h5Um83JBWPHSRg+2
QJkr+4mV4C1Y0pOCh1xw+v6p3sf8XxZDYhksCKWlIU9AF22udEWts5h4vUgUqV5PF5rxHDeKJl80
bOoSLMJCjeS2OfkAis2uWMU19gvyZZSrB4kdTq3xZGuHXEICLpK3QbYeccKqUmvu/RHWgK6yV9GT
qZRdmhwq0T7HOdxJz5XV7Go04hjheMGhJE8NczjxGQAB7sPePoTA/TLVhesiP9Q6Asf9W6Q8VMHa
g/7fIIiSQLeJ0RLJ3kr9nMZroxpwyrvHXHRZaMe4Lvb8hyt2iKjOrQSHVoZ+4cngFjYlHCMobwcH
FjmeVqnSzR1ruB/QttdNbd2Xx8Igc0iJdqZ6H6gMFsJ0N3o8MHTWwDhbnZCmW1fyuLJr/AVugWWn
lf/7/hcNU9Oy3kXEJl9Hav3Yq9Eq35byKVB3Q3hyCTrCZ6I0DyS+LmMau7kMiH3f2BdX9qClqJCm
xfI0bj/v9kKl6PW9Jtj6MIrbVcFUiXZZgZn8eMjQo7kli3f9STVT9PmEYNoUhtyqWtf4nfZ+0jX/
DdhF9aBWjCrMX1oToA67Sv3Lf/GMtAkoJ5jA61Np2AYksh8nyfs5A+bYxwc3YjykHokjOr10eP83
3uq1GILI5/+uOEH7SV1XJJGVBltVPQi0H+EXMhjVNifm+2ebFkzvO4d+AdAaFM10HL8+f0Dq3LEo
XC/YoqGuU3dkNXMjv6cPsCZu2fGwMKjhkv7OVei3eTeCpSM25jSsvC8riJe4v072T9u4mVbIOeBu
DYh2+dDKKB7HD4XyywI+QycBgS9YeH6Mrai/sDKccjqU6TUPc98SC09MzfsYjyJcU4dfrSktpOEQ
jv5Kyk+53c2TIkXiy5kbzC0KbD9rM8Bx2EYJ9dxyt+4tgTmhPqxiD8O+Ra1ZqFBYD2r90zPbg//Y
KfIqUqDKlOUCkYy7WgF1aswULwBJfdHgL494XXkQGNOzpvypVOYywVvBYMzFiiI5jeQ36FrJpMs+
Aa4LfowVLVeagu4/RbGJ+XnCkHdsfo5wEdpqrcPZbq2jCpbDF5S4pr0zADMxeYzQ3i6yhsCULAn8
vCz4iBrOkIuWFNtkKFs9y+MPF86/7zx/v0tE4fTlKwkeggog30F/+/Mm6eF2lZGXhNsBTbQYHad1
Jh1T78Ze1MSf+bIMccSA7G4wu5je4q1vKY3hBphug5II8ONE1UDJlLu8WFdJtNTcX8QYejip58yh
Vg7eBS/UVokx0L3EiIt0zKWk8mhIfnrn1ZtwLSSfdIFsUtND4wOUlbt1O7723oEe38P3L+nadWz/
59dPkSRpoNpDEfHrDedYiw1pnJX0MlZ/MUjsmxvNhqu1rg0cB2spcBSQMj5/EimK5dGTrGAb5cJy
4C/Xso2IjGpSfSknIdRYDkeNTCBFd6QGOmv+HVKkRpzy0KV70zoo9dnG7dN0GSKAKaO/I3lvbnkx
AwSehA8ITqVpZTxoWABJOcXMgLMCsIGIwYNm7AJfuLDRZkrzlUTdXCfg4L122dreIkHprQp/N656
7xeItITcoZQYZhm8Jeju5AFCNmSc7lmydOx5skVfaS9au3NN78ZrUrQJnujf+GbbaCkgQ60g5fH5
PRld6DhBxX2RjMNGy87IA/XahXSJrTxWznwMTwTZbnyVclgaY/OrHtAMzJttRXxIUKFKdOdgUNw0
7VsBykpLsAIZQaAZa9vtXpIQJ1P49V15Ylf/Cd8HqCe7zV5r7Si16zZDbsm796yTXwEmRxxHt1EI
NBSKtT9NSSyo0fzBi0HlvcoZBh75XkBymuSusA55v3b5x8rKp8loCgtzZ1TX8RhvaCt7RvSYwIWU
khd8hAKs6jO4bJlHQn/ozHOdy3iiHgLK66bpTmnhzALPps/ZY+YWr8JNJgTzBtigA86B69q8hBBy
o2rRSwjTKXPZ2Gk0TXI0+lTytQYrYvRsiIDqViaN4PWh/d4mxdFKd9D27tp6F9rKsshPdYs7KRRQ
ZltcWbJ6rG1MhsuLN2gkXLug6JYypCpeWUHmpOw6+aCQK6lS+9DI5ptnYS4QKMynUdUEHVH+RTG5
Rd9VibY0okzj/P25vZpSgEYSSGeI//q0b1fKnl+oyhhslXomOXfRvsPd+Dy4BnNa0TXMHai93vL7
VacTpfeNiYSjptgqgEIUHT9vTGf0NDdS5WDLa5fhBVo2fLwaknb+SzPPTug/gOWLsw2iGMMmtZlp
QZOpdkOxc9lvun2Ju6NRAgjN1l44HlP+oZaj+SitHHuYRRguf/+Dr90BjizE/1WFhGE6mVfrsvQC
vX8vAOJqlXUHuRL77PtVruYjZD6IazDMhZE/uQMs38xbza2DbW1hm34RRyJuEWlDUx2LSbXH9QIz
YZJ5Rv1xYd6Y811LvD6sbk0+SsH5TeKSdLaWdmxVwzpwVfjxiijx/XNeuyw+LjSp3ZKohUtfs1Bf
LqDrpAhFkG6Z+MBhv2uFNwR1bz3W5P4OdKm31J7V8vb91OqrWjtQkBDEvn+sqeLVv7taU1GHkUnO
v+ijqFaB455KIdI/1DV3TD+vEudn7WiLMgHnqGFz0bgzn9mEE69t2HJ682RGUM7KsKH4Cuc3fs/V
9wwPkbY3BofQCD+fsgFDYnPsy/dLOUIarGjh/PW7HKscF3Eyb4DFYR3N5E13jjh72kTHNiXvUkBl
d4e8sxZ0qm78JvXqUUIRDLKeQPDrk2qtdkvdiCo+R6SsSWgYU67oFNjOuFetJwJiQlorUeSq9dmN
17k/0GQE5seAVV6FpD/2uMOTFOudCAXfpDIRIF1lyUWHoOPaaNVGAVIc+njHNBA4EHjCgRF0vyIF
CPVoroDnlvSZQlBXu2AZ0cKpzqp1ynEwNxN6wRETsPqclFTm2SWm31NZ8iwSsT8TjTHwAU29TJrh
rup2ts6vUv5KOErl1VIJDnUBfqLaG35J8bsiknoCZS4j8tGUoh/i9YcElEzHbMaILr53TLURh5Y3
Eb+KzF42mA+qKQrwD2Qry1Q6xjyj2qH7KkMLSnYK2LCMYV4PMbDaBxYO5dmmddR5h+enqJA6vG6Q
tTDGo12BZnLAs9Ce8CP6kCedy7DXmXlmWYr+6MUZNS7yAOS2tOmQZhi0fBeD1DKLbhN56s+hG09W
hdl1zagPSmV9KIr8rkAbvdD0H35av36/NURwmybAVNHCEkRmhDStNCWuoVqxwmALy6t1j0wZKaYN
beUitMuFGh++X27KKPr3tJrwe8ABk3W/MzI+TMvUUK8SvR+CrWhUkQfgnkXa4korKblw1VpBvq6D
G7Ho6nXrfFh0UtyWSWP4itMG29TZafWijwzMCQTG5EDRY0hPA2qyfXHs07cbTyv+8Je3+2FhcSw/
PK3SVqqr1x29ivA5B4mpdRRRP5DzRwahnJndmtxKd0EoWKuQjCxnKtarLyYb/vsf8q7d/+WHMKJk
QmUKIeVJzS1nUmja4K+2SACZ/S7gFleic669SRoWoccoq5atoBbGMfYczszPwesBOQ1k8LNWNGtw
Be4ioTLUbJsmpvYrNx1Bq6srlFY4poBRvfRYwU9RfzohMaA7lGJ+ftE1Otz6XKR8oXoxkufMEYYS
88F15zottI66KqTbZacnA0mf3v0z1E9DvW8kGRsOUrBbvrDXd+CHVyHi94dvUsRMImWDLIh7ECQc
Nr/vkvcY2QOWzS8ikDGu+/79/x+L0uww8Bozv7Dawrzx09RkB3qo+YDXyt4cfR2YqFx4a0Jpp6wc
dA6+X/TqFSw6Hf+z5iTmp1U8NHXP5ovLgx/pi7T6DXmzpJ2Y3OSMiL/1dX/9Z63JCRvc2vOHgOez
AHQwfMawu3fnnC7TooxInkd5l7iX1juoLZULWkLZjaN262EnJ8029LAOZS64kjF4s/A63KJwUXqS
bi30f3xK6mDFVBDmn+bueTLWRhiTb+D/Rx6FyS8Pt7ex4TIeils+lFOzk3/jpai6/2e1ycGl5z8K
DbFgq3GRDMKoPf2p4wpbJNKdiVIX9wdg0Yeoe83aAEdITKRi/SgZzsoCBFpKaz9RVhz+O9VTZ1mX
IWBXIzm5FLG3as4DQm50ldSDKNJcWABSc3Flms8hQ4RkrdDfVH1jJa7YlnJMNLVKbtgiGZHkMA9j
6C6FM19VY8s5RvODFDbrscNVtMTfmtFWk7aLKtN2dNM9ObmnMtOjCwomDIKGW0mOSKy+7sH/vKrJ
wfbCvHe7gC3QMqby1B1A8IoykFEM1xj1Zia9FuaNRa8mex8+z6R26Mqxk/qMNUf/mT3PtqPdF8BP
jVf5LeObqzncf9aalm+0oO0uKqhTCFx5I811OlGB+Te99SKvpgSIaAqjQiR+zEkCq8UhMaLPaD5r
h9T+G5MyG8l9nV3CYECV63yzI/wuYvDly31YcVKaSEZoNOZY8GRCBgJFw7U8nsnHuKCx4Qo0FNog
/xX5ioTKq3Y6TQV6QB2GZVG14oTryERYW5PN+X0EvfrGGXHQTme2hlTn56vCG6jTZScPtjhomxBh
YsZ71tlPnr9f5uomclAhgp8Eo0eZBmqvzhkw0Xt37JXnbrkcKLkJ1ax1s4t3dW5Juve/i02eKdNb
q3R8FuvVk0YfejRw0LHVFZMnMUZSGXWr8Fj7XVydc6Zi+g6FeCyhwIEfdIHFR1fi+8e/XoB/+EmT
2O34ZlRmGtOOWL20tHB0eD4tqle+ls6V3prN7O6v255EX/HGysoEQCXCKyqnzAEMA+QWDbvPX7iz
qqiNa/Y6CRAFMd+5yLfFDGBU9aegqZ90eEU4WNTi/5RY2JNb5dw3HrHoNLOFET978nk0yV6YoOOi
N/x0saFA26TIfoTaaVBWrbmz6dVXDtYIHXbFAuKNa4vXBkvPrOY2oBvZw9UI8hQSVVRIykqvIXo3
TzqmuR3JsSItM8t5wWWV3uir0mFrgARQI6/b9Dlr1519oHWIrd1DSQe6BgdZZuleDcFLevpCBiJv
MVpH1zMyZ2lkbjLnrwGjhb62Wp8inC4klRPW/NKwH7cLgOpaMLeA/ZUm8rMOsDvnaZBfRlXd5/7F
jn5JfjJv45ViP4nWXpiU4gZa5TkGTHq/Ef/LpohgAwCGN0os45KnPvH3MuTdGtBP4PxDd1rkVwW6
QnWHoUOU3odwyPQRRb7mQBbuSKvvv/KVeMYgwbBtvjKfekqldYvSDGSVEqdF5JQ4rWfAKF306Tao
WD2I9PVmCL2+rz6sOTnSYSp3XonD4zYPwHw8ifiVo07oaMiRI4oVHRMA/8iMB9ImQriy7W6cqavP
rAN0R9hK+DxN9rUT6VJSqMzYgARUDJDiU1eeFfmNCCYmQAHdkO9f8pTh+e9JokdnyjaiMAAhP5+k
srWDNvKi9xU7uwNLu6Z3EPOp6TYq1cHFKxFpyEQj520uWor1hfkXquT/n6nml5+hfv4ZSReHgdX/
W8+G2NBrR/RGmZpSW9J9uvHMU8VpsRpJoIlSBWm9jtPe59WiIm0y3ySYNlhH9gxMtTaZ00sYwm6Z
DYsWQekY1uHYmcswfLXTbVdcxuCXVkPruOhIpZWa6GkyQPLVHdlypMXbxuckeD9tJb+LlHJeDRgu
QivEAT1HtdMNzjpYppgR+1HpnXmeHGxTmqtRPK8qMIMHORxWzCVmQ4LuDxwuGwq+mi17fx/L7bwS
Epu28SD57kz324cwxZYTjFop+p7nAltDFZiY5zlLTZeeehc2yHDsmr3UvSrWiSuh7MpZaOiQhR6B
EPXmWWuOea9BRQGIyCm3mBnSVvTBQ+XkyFZu3Pew20qaYMAgLCZHPv9rdmJZEwTKXWtiAAL8A0kl
bV76SJHKWEdQLFI38MG47Q0DMCV4FrpThCCGRxTsvXyQWpAgavWghQtbB+7dvjGbU1tMAvwcR14g
tw+Nci7lfKF5aB9UUBLdh9q6DJDy6K2W1alp4cRCrwvPBr4dDCuMpFzWtP3FTRcxyfXOI2IEeKP3
iDB8v3WuXPmfNs7kyuuV0S5ck3snGnc0fmuwhAzvYmwZaGjdbHFfXQ2tJkclo0M5ZHIoWm9w41ri
UETw963yoOtrR9/xHlNEzTSmxN8/3LWixcRHm0NBQkNjVvyeDyW20VUICtVEHzLIirAvKnsx3YcQ
ig1sA96lZuTtp4daqTCqoD/quqvRDV8S5F/ubIBoI3Lrff9PVKNhG8fDPCIJjbwzuV6VPDQM+WJT
5L5iEyELIC4U9g3sL8QqLn4tg7IN6Qnad1gEh6gn+zjuRO6D673lR9mFNKkz3UYArIaratIsrODS
dm8SHteti8y6tjYhHhY4zw1/e69EfyXeatbp+7ekvOd1k7TXJDwzjNGZOpBnfn5NytDkeWb7FA/V
IcScI+ZOGFRrmTnBg0M9FnVvtD8ySKB6l93z/wZdACPiQn1V9YgEczr78r7MdpqJHrRjQNBM5hR1
5HezQC1fYDndVZIJ9wG7Cbee5RIUPmE/EyzGrp0PDlQ1bxMg3w6vNUR+LeRayCpnyQSCs3DHKYv7
ZK54v3AEMQv4YC9qPG79uQNsW8JzM7f/2Gl7nzT8XAzjyNgdhkAjKoVkjlV3SdJzq7VLbjgBJaiU
t7zbKYvI/90UByugigmcmQLAuaY4BLnUHt0oWo79sVO6neRg2wTSskNmp714pAci17LRNmAUysiJ
P9W5uJH6a2awSwKemkC4p/0MllQjINT+zsKAaLTLf4fRHYZNCMHyX0gBZpW1umD2JiJNUb/FCPhZ
Tg1vt1myrk+q//23Ftftd196ch2PSh4zC5H8rVkSlZVdLs09RHmJrdItSMO11OPTrpocvsxKJVVt
AjoG2l9ovB2addzAAHpow6jReLfysqOj/aK+oBr//jGvxRmE4BT0AA3dpDnyeUPDC/U4Ui6O4/AL
2hU9BBryAF8I5DezOnE4pq+UEpV8g6xOplr9vFZkBl7bI0C3DYpTbO3AWDJg+m/aSqYKtQ0JNPgV
X4ZLRE3F8n3jfRUzv1jWwVYvdnp29Rt5y7XhLGvoGOIQEuCTTGJ07zRSZ42aLxrxZDFQpk4Km1VL
D1yyMuMkrbVfMwJdnv1w74uqwJWQcJGvFfkC8MTLHlxfuauSnQ1qiltShSnrVfvC9pBtA7HIMOH7
j/0exb98AeCvJtJgVFDT8azUtY6VlXxtxQNlGz/R18QvPY4500zrTX+ey492LhpkPjWjCfs8Z7Q9
6sqijqx5mfdIXzuzTFrF0FJH9JE8tzj6nEhNRe3QW9XdxcXId9MBYwXNYIO+kivUT3m+toFTxvAu
u1Thb1HFirmQ364tTNJAZ92R3gd6wh905lX8LIOoL/iX0l+DJrtV6kCOo18d8kEBdA2VJAvZkpWj
BasgyRcV6gH89/NxU8IakqJyUzblrgr1V21AoYVHM3xj8f27vJY9oztqaMJ9XmYGPQkQmLZ3fRbL
/lbOQHWAfQjW47D1DoWXzwdI/Qnwq9T6SYtRorLqV14Jvia50UO9VojzK4Sot6zAZZtimknR7dSp
URRnSijmJPHBB8XZOCcFvQAouh0t3e7VcrHdVW+tfTV2/GftaddpMGqzMQbWRjeFOThNkDCNl2Tg
SH7Ks5ACylCPYmYoPyjSfdyhmYp/kZhBhIC8zeBeIpX7/qsY2rUY8+E3TWJM6fncuPbAb+IExd6+
8C+iQ+D/TUgW1GFfde2u9p17hhxSTLLhXjLlkDLw7i5dqKyNwmYo2M55loZGZF2bd760inLEbqCa
mJK+4VbT3fu2RcKFTd7hmBruDP9HpF5QIkZwDYVoZ+G6932NWWJykEuI3X0KC/RCIZeE7TvyNwmA
Q9GpQ5opA8ODckeAZpyW3/hC1+4w2iQmJT+BSpXFy/qQ1HXyUKix1vhbCWw7qGgUwLwDqXJws+02
1b97L6s+LjW5R8xGzTuqBqIuFSToMZwdKR3L7IcMgqzZdeirdEG5pksWWOuSG16jc6WjjtmoGJcQ
Qb7fBzd/z6TMs6MeknNRc33jvfFWSm/FUGMXTk/HqGaDvAPzL8wno59BHsPvoLChWMnou+C58v1P
uXpKSOIFUtcEyjO5JTBNk73S5SOAIPPyN9Ponkm1XAUnUXQBO+uWmde1aYepCrAfPlVMbb+k8lEQ
qYXMo4O+ivsnS33T/WGtYS3WBG890vqGLrR01RtH7/q6Fh7vzIjRN5qidGOEHfRQcvxt5/yo8jdD
33bdStMf7eyQjH+pA252oa/u7w8rTjZdjCO60YqEQupeVNSsaR3E5UudrK0suxHur35FC9MniiRD
/eJoa/RlL9M3eL/rY8TGgAErbxT4dLOd21FM7M4v9/SH1SZ7JsFAWm0G3d+OUX5fosqT6xcyA4a1
JPpM61xjQ7xHfHVeWvbWl2B++fLMSs6ZiqYQuiGa9FtCG6ZO6oWqMgTy/HmaXEhebec+wHQ9sJ6z
eKNHzaIOQTIO54pFuDy02pulJXhqygs/edTgPHkBxB3YcYXZYLCJsD8jf+KhgOVEZAHAF1P7vuiD
BWK+wNDkhqZ7cKKKo4U3CxBT+f44vWO7vrwbscNoicDLn8IRoqZSzTBSOU/pxVLdFWraMwotKnAg
jaN0ibJ1wzReNZR7bmawTDIULCkxN06kzOPm1Hj1aqz3vTlCR/+no/1qCvKl9jeo0Kth8J0H+oxa
+N6T0ecZ1uWID+64k9qTbR4FYmUILRI5+6EI6fW/DQFQs+FBAEKK5Kcv/5TBnpAQ9u4RUFCsnulB
LeJ822NYhqaYCxCHn2qV6Nr28I5gP3ALdPmvCL2YvOpWaVXdJ/Dj29SZM64MWUwfDJRG8v8mLn14
j5MI6TROE+bR6CN0tRKgS3hbdxjIKKhM5Uh2ARz6/sNdPawf1puUzl6XMzTquZkj+VUiFgd/5RYp
9F0k//P9QtdzIoRYDYhIxLH3f//h2ht9NR1bo/e3jSJqGkgNS1Emm/6GrmJpP9FLUqwnCg8Bofp+
7WsPCVqLMZz4P+1duejD0lbt6nHdsrTlPZup6GUKfkR5qLTj9wvZ1xIdck8axly7zIZEwPqwUl0h
MKfmESGCaVAfN+ikIZLexQs5Cp6LEX01Rs10Kep4mLGP5PaidTjtuucY3DUFiObi05HsuJTccB2q
0gwMGFQKe+ZbxT6psKjOF+JPaMGiR4nHptY2i4MDw0m3q2VpHmjRz9y2QN4aAj1JOkAtLz7X8LFs
fJnoVBWGwaRERbcNmhUCdmx1xhgZcNlCQEP5T3qKidDfKZFZ05AsEkn0nkYDxWfsYgBpLOy8vUsA
q3Z/QUPdKdqDGGf31BHCuajgEIFvjQdvqcXWrNMsZp3ZjMhY1faa7hJvXYN9pvXd/Kb1wNWinasO
KhV8eTDBk+SKWU1Z6KPvbws6WnIDoYJjmoEDS+sZRadqVHd9B6xOOtZ0z3oMAG8SusQ1MA2FsJxw
pERYBJD/ZA840dAbHrOhbW4/eiAB1UMQr+jBZSbCfXBKFAFMFYE6aW9JYupXrijgkjq9MCQ/EX2e
JNpmlfc4odnOJpC2RnEvo2ST9ZDvsB136ZiMDXKVtvUYKsUy7uNlnOrLygBIGZTNIsYHsEy7J7PB
M3wcuKL2mGdooBhdFANdZHzzU0w3bUCMtyzdVxu1t7jfN3V2r1Y4RyUY16PUl2SrNFdm0ajMI9RT
tFindbLTc2bepeZurTbDSAuQn5Tu4pu19JWT/un5J1d0mtl22Gems+miNd05EgK9Ww/1A+n19yf9
1kKTfaaEeWZRfTvUtNAMDmWyw2aNcdTNkHJlIToDwhlA14HJTMmbZhczy6CRKZiilrdPaFy47QwE
rnKz3XwtPbeJz6oOfFGDwTa5DAwFCKohgB8pk2p1J2AxjPnUWsUjUbxOuIl2icofo6eKtgIby4zP
SnVMrLNx8xhde3BqZ6Q56U5ZGPx9DqW+qTlBWoHSUMwYZUos12k1qt3R6rdemd4FyVuGtFxaPvtZ
t9QIQFwjQ3sZ6zPoXyA133/va4EFx2r6YzpEFUOZopWMuOxit6aBNXoLczjHAhD0zGsh09KDv2l1
6Z6gDDVxN79JEVWvnGrbRm8VHW8C25fvIvtyQUlBsTLCzU28dq7iAqVXy3rYBN6PwX+xqnt0fGz8
NOMnF2uo5kcTLiztl9UQyu8tzL2Dl9Gr8P+xFzHhPkwUEsNbjaxrVzxURB3BYby96X5MIl+VW+bg
07Xe2ipaO9qlwUew4gYw71o8S4wdty4YBZRLVrVk3rjjrw0B8IfT4V4ik6IhovR5v1ihFoShlr/X
AlIjnBbiGrDJPkNQh+4UvyWiX934p1DMcROda/lG6/Hq81PgUdILrKCiT56ff1rrY5dQ44EcUA9q
sqar3hnMbWBLmwhVpgfbEtuzvZV/X3t6xGEsrJGQiIHMO3n6xsiT3O89Xj33LDoU9MZbG/LTmTff
RutKPknKAc2fBt1RfG9vjq2vnFbx1rl7OKoyk5jPbz8PFUXKqphOg3ooCwSUkfmuQmQVTMQr7r8/
i1871sx4WAm8HvWCPjXUgDxXypHaSRveMYZPjHvxToTz9P0qX5/o8yqTYDhmStSV3giuYJihZE/f
n6uEbuHNoeIV1BYIbpneu+3QAjantiWGWoSRpaGrw13CNkUE6UEHV+zH9c5Fnk6hKeAp/X1SPcrN
ayctneAHHDwAr2GBl6ycp9gdIgTW4luhYW7n3ihJ3vFwnxMa8ftMTpejGOS2k6RCpoHUBdhubZjw
DOiIteY5hu6nM08OCnmZ59LRA/etzEgGsXvyHH5FakmIZWTbXPcfhhgJmj59iGprJu4UEOv8CdGC
DuIl8YmY8Jy6yctKa4NHhUGu6anLWG0efN07gp0JIOqV/J1ItwC1wcNfhDg+33jK6edmXEBhAtHE
QDkMKSjx7z9k7nbljtbQSPaGliSyLLq/KVASQiP+Fs9GBIGPb/N9ISEJT6cfRvq0PxvXqa05pWxv
MiQmm7WC3mkQ7pneFZgP0Or6fheLczddzWJQjaSSQmiajkbd2C7DIRnsjaxvVOcEx/77vz89i+Jp
Pv79yWtzilyAKUd7QwFzJ0mPoGMCP79XsC/8fqFbDzKJrYXbkw0UPEgLWrGVwTMWN17VFwLU+7PQ
sYdJaFqQc8VP+LAFHKnrcyVt7I0XooWGEtB6yFaalKzk/E1WfjghijaRv2rxtd8OiB5uU4Gvs/0b
O3HqCYpcP+8UCyPCqeA1TidY0WjZQSxX9qYrtaU0MGUBSxZjbkbrsPHNpWXTP8pCTBvSs5o8684I
rvikywyao+rBUZEJzsz0GcZhfYsA9aXAeP9tkFw0SngVE5MJpnVMdTfMnMLe2MG9PKrUBcgNV83e
om7P9i7hK8ey1Emw/EHU1uSHd9mfQj2kHVBApklhl61bzznrsbGulPtCoXYoseX0lrourZB8y/OF
g+JzE+OgEZ1IPY1FUD0EQffsBMNzaTYL/JMjO5nj46bmOlo1KPePxiIO85OZqP/wNh5Dy7ux+65E
B7yF4XrKWKkocNw/bw1Ja1KM6Bprk8Yge/L9aOx6rNkCsFnWjXvnyon6tNQk2vaMb/qyrFhKOma9
PEv9gyNBBLmFTr71SJOMQWca5NhJbW3YVaW5U6o9DXBWkasbrKEv6St7Bm6uyRXCpoGEOnmiSnOq
ftBTe2Oosx6dKpATOlWhj2weRGJHRcfFPpVIijUAKQZuseKSdxcisDzSlvtpZ28WWX6gbvh16ES+
puGfQf4zSM2Nj/wF0vv+Q4n/4FcFicueNN9GTeoChHHsTV/cW1LyBBhy2ZNnh7jilsBbciWEFb/w
wxexPVs1yO/keqUMoENsxPeQn8x9ZZnccgz6MiB+/13v83nuJqSJJp9qGOPI07MStV+sPUe130lC
ryauHjpUsn3LvLM5MZYTzVM8JWlgkwucUxPlEfofcAQVV186SwPPj6A9x368jY3V0HG+8MsmrrWy
fq+NmOcgP+H8P9LOazduZUvDT0SAOdyyyQ5qdUtqReuGkGWZuZjj089HYzDHbglq4Mw29o0Fi6lq
1Qp/KDI/l4wlezYQmybw6bRq+vJKxM98GYUiHxkVDXOXRm68Fu3XGsOeHS4cfjdK/qgP6AZFIIyW
nkPnSWDq6m1pZAcJCxSTfpMkAn+shqtMy/1+Vh909LmUSHoby8Ux5C00kxtsKVHRVBuPZtfWDJsX
IDfX3x8mnzL15Y06LEZFI8QqWAL+u5+DUqthU8SEMcB3uYkCJmYO2vxhTD+tUHWzJtkF3bjhxbsm
UltzWq//qzugSCDnYyxzHkjjPucU6kN7LzV+iPa/XqKopmKFiaJelO8MdKFaJJDoX49P31/6D3H2
LCfg4RepDnS36NCdLac01gcnGwNrPxvpbrCDybMB60yRCsbx2WyCnZyaXhaihNod21G4tI/dEHG5
0kCoNWliMF6Wuad/GlpXgX5BV/oTx5BPw5lnY1dKy/az6kOvI/cdUQzvEQCv7fYw2pVHyxglvBXJ
Pus1soe7kTRUuli/LYHo7MUs8iX8R/uQbGkJzX8nAIbddIx+zeXSUbThVJnKddbe49C9bBQ1OMS0
SI3q0mr8Irfhupg//3ly+c8r+eu66SjKXFiAyiXnSiAvSnt8Rrd/Qg4QYXsVShSYO4IfecmSISYJ
o7S37xfFF1kpsrOOyvEGdIZU+N9HjyynH7XWNvZKcECeRYIJUui/Ja/D3O8Spf2rRIsMgsflOKVW
Pm/SzrmE0v1kGPslbtlK72baE2So0sQIgYjGaSRUGhzRXtSxB6w3B68botbEK9DH0/cP/sUxyDwS
7Rc2BJQR4+zBQ9vs7AByw15P7gGQkvqPxlVUPdXT3fcX+lSis7BZ1QYFuqPQHDmHpqTBMKhWFhv7
gCpSiaJ93Je7epaerfDVKPnG0kaBcO3E+qYKNOxPMDGCUUnqc2lKcU7w4k4WiZ6lU2NDYz3nKrfw
QbXBMfX92CrMsBIMDizsPoqX5XyJjZAxg+Up61phGte8LSmeakh7I3jDenddhLjtCg4VMiA2YUCP
hZQM0fBFsRrdo1TPvDqYjjJYg2bxuET9MF05FdqCdoIcqeHsWGBlURBzfxpGvdKdU9ckDygi7yJc
iUdUHPkEXRF6U4jrDuqNwB+XEwVXXDpZrExJ6Pd1r/klKOW4GNDCxeG8JlIJtTiYVXesyuK6ct6A
lcBB9RQcXwfsPzVsYcJGWqvM3sfTIIV3qLq5MY8XNr3XJ4i2hvBYb8BWZ7z4OW7vcufh+1XwVfDl
xfPaITwiynTe1qzrSpLDcdCXtEtqm42Fgl5T4oenFh6S2aBdFvJv0uGBgnE7EC27B4pZILI9v5eo
JyEOfZsclEv4hPMW47Ik0F1G/WGB4DM7+Hf/41GaEOZ7fc8eAMGwHrN6I2e2//3T68vR8m+E5aRb
6FlEGtliUPzvZebM6ZNiTPQlzCSj+ewE8Z1ZwLEEBxi3mBGV+d7mM1m58GUDmG08t2uleF3wzxWK
XfHgtWWHXe1m1GwXiM31komFsew1Me4CiAVWV10wuPboG4HwExadjv1SOZyC7DoyJr/MkAbVUj+b
q5tWYPqqYIQ81qRPzXiTdSXyQpcwq39m3+cPDc6HccwfAa7zEKPkiakXQa/tYTLQ+8gZGicFGgoL
UwinPmqmoEtvnZyBCWKlBoqfcX/AEPig1Fca1ObZ3AjlrbaJGtaxQjjMbPVTXYZILETrFIaqkfXb
cD1IMKVy05cx1GxHDROk4xjlV3p+sRf+J2P/9EQ681RcXhZljrNyiH3dm0LKtSVRDpIaZ2ix07BU
MFIEX1ETVKPNUOp3EdTNNgnXpWE/yDler8HvvHWuNfCVeaEs2HDPbkwG85X2axgeUMGZ0Eq3q4cZ
KLutB66uRr+kKYaoaO4So9yFqbQfKRQSCey1WI1a+Nuus409KI/6iJRRt5uFdJ2jcmtoA4YS1WII
X6uovnK52Yg2id7hW9X7wwC0PTLp8fyKS3qm2kpHk7hS4l00/dQrXEU8jp95eOqNxyEeQZB+LBdJ
5fpYWfW6SktPQco+C3pcO4MNnM7Iue1n0PkDLQEiiWy/TqhajMhOxalzBU3BHZN2Ywwh/YNxM/GA
U2r6+NYKOnwdmLfQhGvLjCyyfiCTiMzr4CoSDvbFNlC48eIa9byfzNuKCNSIU3mVXu6XxoBhVV7q
4Go4uFl3iOzkrvygCnvH+hSxFkWmCB+uUhHtxoFc0rmNoU8tf9X07dFQ6B9aQEM64JpdfCjtjLky
zbsJTenM1Z3xVgnlW7vwlGwkREXbOclejASYxGJXY5Rrp5f8KIwXmZCtHmoXWiHaMuQ5X2gGug/y
4jenfpYFr3I1nmFV7tPmp9W1uxFHoyLKGWJeOdiipXdO9FMWP1Xp3jBvgsX5J//JBBKe4HsVIsOQ
YxbFmCo1Tkp6lYL91OsH2wACeNC7dW9tqu521PZTuE8132nW5SURG/WrgIfXBDkdsyMEWM9LShFn
fRyo6r6xj1G2CooTRDZzfByN36UC4ocWSqqVHEIf1iIUk3Qe2vw4kyTg4GhzI8IruziAYqiQqL+k
1na/D8hf1Obc01/3d5b+DJlUMArU1b1UP0d4A4v5tzOKayx1XdO+mU2cd5rRs+Q3u6MI6O7QswiF
4wpbvulJzMvGT7RbZXi2tLui3489aNJ468BHzK2L+qFfLga6MAQeixzdPjs8LAd2b6UreKxax14/
MeTJeyST43aTETRBghbRsUWiFsyZDgOkMi90Zr5ozC0v6z83sHzsv/J0oWnRqErcAEKTQJkeRL1d
MEXI0DtNAlcVaPECIe1xo3juYfEXsGNsc15L3fvc6V4Gcrutrpvpks8vIk1f7ROYv6QUdKes88mT
XI5Kp8uJtteSyTdnnFwmei3CXjU4uOob7TbFhK1gKoeAhiuPgzuP28i6zZMfk3PMkqOMkaQRbupK
WwWJejWYaOy0SJPjbSFJXtskqAItLmPlKt+j24DcD2YS7YCH1rONx9Q8cgib6CZmgLBYQYbkMx9c
BeoNUxQcZcCgQHhWZU/NlTvYlAepkjyhxQhMQ2ESDZxegBG4hLG9R/yEwsx3gAwKguV1vWCfGslY
WT14fI7ZlR5gF17/UgTyCNrJ4AxK0uewK1fRqHuN/V6Kvak9LVJrWXiY4pNkPac6SktLg5T6Pji2
4qrtrxvFS54i59hL5FvxiMyd4SaLDtPw3EBpKYcn2J6x6SXjezeB9zKfzWKDBZNWVluHF1Q1H6b2
wzBOqW2s9UVEV8aNs0u8RpF3YZVszNrcyXa4c2TjGtEnmjKRlXlpY2MKuUIkdh3DKu7V25RWdotp
iVOnqz47mG2zCyQL57B8I5mBm4DNzgVswPy5kArg+pJn4LMr2jvh3MjNdUOKg1YgUY4YXZcvfYbE
uZSvmgCJekx9ZlRPBbDPKb+ZenMjCdkXdb+W7AfQ+z41ZvY+zcFKxRItqyFGyi8zD6EHlm/KeLdm
wVU9vtuT6U9OdQzKAU/O0c2iYVvkxXWAsN9LOb8Z1ZOseFVUrnRx6oe3PLpdrNCG+NERe6X3SkhR
+B+3ykooMtZqmVfFm0Ln+CnwhsOlZvaK9BTQMyqwdIg4NlPCOBY9z6L8pRU7LX105OuQX2nigxhn
HjSCBg+neg3Q0LQftGzboUIWpqyJdtvoWyyIGOCtjLRASOqqqXZydxU3cFd/6JHj540n0XOWtcep
9cEkr+oCw0m0x/EPUK87aFlldFcQjesp2ehAoBajD1pEMpYNEQayOkrT8lGWJyyTkH5XEQK76sQD
BYsb4bOSWrzL6W2yfs76oqofHipTOYaZcOv8GfvJ7Hed3zftNhoezW6DHTpGTAjOg1v9Afoxij6M
+q3uQjplzioN2V+Lljx4yWw7lZvA2Uf9abB+mtYmpoWXpnBZHIpouXNnSh1DX4f1jamhhHOtaD0k
gN8CIql9K8UL7GabygcDhqfz08Apt7dWOFyW/eOoPlg2Uhj3QrxL3aGZt3XgGjAGSvS/24OJCx59
9+ba1jdz/Au5SFcGUNb22+8PJLpvX4QyU2aEjTbqQqI4a82VGu1Bu5LUfV5XW5FIt1GdrNKK5+Lb
csS6gyPtTbmDem/7EEiSmCIT2pqTOP5ALj0w+U5UXxsaV5gaJqD3Q9dRwMb7mhFKD0TJzNtbgWVa
Nhpw5bSVXQ2bND/mvoazh6Z02yarrg0rOQxjdRORHk01AsfYwuk9TFlppTQNL1v2FNHeAuleqSle
ZnZ9SpSToS4bFBHxVHKj+GFQ0ptQZRBurgL5BKPaDYxqFUSbUJH3uSBUNHg+EZfs8ChLd4Yz7ZVG
QeY4wkbtR8gc3UDRLavQgAECrKL+VozjWnZeh151I4ElwoMTfnT2K89ux/hk2vjDmuluFOzWtlqL
COMeTgMnxCn8d5a/z43sMVXFYQ7fc/NhbqcVL8sz4hxF1W5n2Rfl/ZcE4jyDg8+9YIqQXKGvx8//
OjPRpw7rGvmEvRrp6Mr/nFPAAbZKJoS4grHUQ2Nqu8iAdxl97Fi8NTrmlsEj3Us+Vnch38GU/qv7
ofOL1g/0HArRs/sJlQniKgmPXA3XrTqvIyosmz0bybfIAS1jLb74kmH0ldd3BqQT5AZoyzqi8VRp
8tMp8KqGDL85th1+aSWJ0TIc0JWb5lQz/KonXGNpnnekcFFRuZmnKDrI4dSLWoBTUNnN+JEW32CO
UPjve0laV3CwM+u10+4SnZhV4rGCShHzSLb97MeJcYto2CrK4INK+3K6ptgBCuS2ifU+GcXGwfM+
oQOCF0SQHae6x5MiVV2hYxwjBVALKi5Eq01od1YyYyOY5jDj7a1eS7tF/k8txWaYB1dFOmsEvC1x
zOgCQe6x2NTqC4cuLZfnaPEyTZ+zfBe2Xpc/9eKhzmsM6x6sQlsLq/E1ZDA6OXIn/n2XUb6NpN0J
2weQKMi/BkdhjMw2c67yY43uNg6KzqMJZkoyLk1z/0AdPy28/3zoP6iGvxbe0M1zNqCVsy90GSlc
zCxEuR0H5H4ghwcbC5+SnmgSxuU+CvECGgwvmtVNZUWH0ljhCBlnv0tV7BbBeLUd1kpwN+Qfjj65
kjxzqJZugQCJqlyr43Mx31okOvK9jFgmKUv5ZGWbTDriQDxpH3Xuh3jB4OTaOekmFjeD6pxEejWE
t21Z+HLWbzTctO2k2qT2KecMnFF6kjkuB/yNJ5aXg76Hna7tih4aGlXTtLsQdc9lLkDKyibaPBbQ
UY1K66xMiZ0iMK15UPcRHT4F97sgHIAIU2UO0QmXxKU7lTOyIQVwy75ZaxbNf0FLLlX3gfELQoPB
UeTKRNNG33x/c58Ynec3t7Rw//qSjpyX8iRN6h4B7NF4NMnRDNwzY+uoxI8tPPO6ZdycgJwBEh1J
D1FBEmUuxjgrfdQgV7+G8RX8UxQh0F8/RjlN5UlZJ2SMCaVWLRJOjEtiKZ+YiAv4WGZ8D6ASKDCg
8H/v2qjVySyhReyN9oqZmYh1P5RfVIC1QzC6VQy5siQ3Zufrk1hnTuSFJabawUmFovf9G/wc85Ze
o4K+jrFAtM77vcnUVGYsyfiC2puEVyUA+LbHiqAF7j6fT99f7fNaWq4GRFIBSkrL6yzCqnlUB4bU
KXv4oQvURxdXpXm1NHCdtFuP06ZOjfX3l/zEcmKGAFWaRhQIF5m50VkZW3D8xGVbK3trPNLBTPRH
XQoRNX9vJNB/4ZGrqvR4/5urQrJb1GkBPZ6HmLgyGRYN+K3SywUeC0YKR62jlm/FhA4t3Vrm9qF1
aUz91fsFhMrECKvIRT/+34UVGMR6qbLlpYc6Fb6IjO0ykO1QarDDyZuGpwTf2guPumRd/0ZTDWUW
Wraqs3RjzjF3Ie2gLg4qZRlR8YK15MQsWR7vGvSM7H7r8MDU28zNmvR5kv2ALv2FO/g8qFnuQAeB
5nCqk0r8+9hpI0+iKVpl30gsYZr2+RhiQO/xxod4HzonQwHxyRAVMwyDJG2eXUhR+E+mzJLi8v77
21mu9vl9/OduzhZcYCYz0geNsqedw+pmNGhcHJN97nfwxEyMLBkNAIX2179PzNxFi6fWkJflRb6Q
ObO7TCLBVrnZz4HRDUusqpHlpY80Dts+vuDK9+WuWsagYP/+4JDOAm/ntGamNkJZoGrpCJkleJP+
zMfmrvSube2ps+++f636F4ubLhlNHA4i5NXPZ9ODNM1JXozKXqZtVy89PmMnRyamA9TU42HMi3Vf
64/oIXdSeTWQzZRS/6iaS7N0hcmpl2TUiHYmuYnW7wrQOjVIrkjtnrX8A4YR0sNoolbpuh+yq4Q3
mvb3yzC50Y2HOHrt5JFman4yWUgoEgfMtPRmU2fjY95WP1Hhwl+Ae7LUxRzSD4MY4Q+sjRx3ohz8
/lV8QpwT0yz1j1bCglHgd/77+XMc0VNnYMvJfbcSO6l4QB9JNzwKc+ZjtKop7eTQ08WBuuD7a39x
YCwEJoZUhuVgv3DWaav7IOt6lcAGOMHoVwxFBT5x0Vvu3Mnl8//vWmePGYsiG5Ec4bhg6MkKWyqC
6QTYz6OsZuL7/dU+Ser8eatgYNAHIGh/2lRtlA+N3bGmq/akhtldIU/bJf1XbPOqrguQ0rTUxbth
vljxeGdPV6N0lc+YMgYSI0Z7287Bb+p+NGaSl1rPD/lgHTt9PgRj8iNzQHaL1WxknpTNqPmmwfWy
/JwF2qaCjwUpFGLEZiTxVs3jpSu/B1cQM6UShnmaFeu3FNy3U30/yBpzLHr2iY4tdbjqbFjDcHSa
Jj/2Ap07PP+E3fvJBACNY1ycGHuuo2DcXhyQfwHI0GBSMSCHzwY08pyBgn92LM1OouxFfiOME4Kg
iJ4rnDhhpV9J5tpuVoUZbXTmCt9/qy+a01zZYFgOQgdk9DkoQXRTrsVDhI1lLKN2Y/+grMPVjh6T
sZjSUt1E9LrkaJdU27Q42ep7iyxwZNiupBXI3NzCpdxCU7nOWms7JtNNbj6Sj5kGQaD1svSSUPBX
2wbwMNKTJkEYANm/O7YSNC7STpP3crKlvsUyVip9u1+BJBbz5sLLWfbF2QlEqm6qpFkgN4DL/Hsx
KVQ7lFu42IBl0aKfW3uxjZwQ+JEQ50hjvrXphrRMjyXqTFO7DzzKajnH4i+OtoI2w0AxpIn3ZNo6
6ZPmPH1/g1+c1//c31kfp5PT2qlN7o/Tiz3dxXusxbrany4B9b9+6+hxMxRAlcs6C1bQwoWczKq8
t+wNrxyYGlUY1V05by7WIl9vBmyUyIBk06R8/PetN4peDI01yPviadRQ1vd6bXKR/L5Kyt9VcbfU
i6fv3+Of7PzTh3ag/hjsQOOTcoBUpLOWO7O8T53bNLmS2PZzTmd/IueTmp8Bw3AoebscgjksQ4GZ
tDZKXlAe4+SqZXLXrRGT+imZ6WM89Kcl6+dGjTk9gqLdfX+vX2UMDB/ItheRSHKWs5SljtOo0DoO
joqGZNjZa4CEwHlI0BSc4zsNIWOTFl0pVhcu/LlrCL0XRTaYcqwA8od/v0uFGZkMzpGu2pJ602Tj
qkxwy7cRp9ICV15wug06xpdSpK924SJ5iroCmbF+fkg7ddxbc5FTeGhPIjVGnvHA2HiU/XZQGU9U
K8infqAA7pjUXXFJNvnLF/739c+iQLXMw2w7VfZd+zNXXxl3k5H3s6Df86jRg5iusqZ3v3/ZXxTk
vGzozZoMUpkj9Gxr23o9O7UU85VHmuc0tel2JamBnmHsGkrEGYdpMtJLC0VZIFnVX5n6j0wL0G/8
FVmvYfPLUm+SWXLloqT1Ga4SMERzjrQpNh+TlGwHCR+h4ZL8yFcRCbQj2F7US1mhZ7edRXoH6JOI
REWOtDmWW0a1x7dlolX8/Rv6AuGmWeayDi0qtQXn8+9ytDPs5buWPSsSBkXdsJYCfCAa47p6Qxz2
NarqO2VIftgjjV7mzsM0rucADZzc2SxBusku1G9LOXIeQ6DkGWSRNkpT9vJq/mqhdLUxBKZO2OqD
ejNDSKuekEDSkv8C1qqxJBiS/lGyYn38eyGtx8i8agTBSitvSrmC7IcGVJHBk7jDHLqy6+2o536u
6LsGrIqOqsX3r/6rjwyw1TEhVJGvnAcCYWX2aDQON4B7SHkESM4BLEV3FzPJr44d1hDTaCiHQCfP
VhPscyFVCX38tPiQM1/RQjdIffBL4CYV8f79U3157vx9tbPqVzP6XB9a+c9patKB5hCg7HRQa1Lu
JGxdk988oHGxifXVuvn7ssvP/1o3hcCaJ8TqCnHDk0UHJ6AKHIPU69LnyFo8sMMhogLvgS5TKWnU
TVcU3QtItbik4P/lh3Wwr4Ihxx/z7FZaOOtNwitYPixlCQaxXB611+wizuCrswRHzf+70tka7vQg
bkapkfch05xadWcyq/lOgE4dR58kpo0ZZJ7GcPv9N770gGfZYyFJepFZPOCs+TI5E7qMkPLjw2Uj
1q+WLmsW7Ds1HpTZs1cZ1EkzRQpX0sW+bu+GWni9mFbBAvmhNzlUA6OXB5hGNTiHNHnLcguLzWM+
Xdf9nZ3WPuXJhYj51cM7C9AE9gXQwHPOEwzIsK6CnLwq3/dwq60DLAsYTMGlZfQFiANt+IXcwXGN
Esl5gJBiKUeYgyuBsHYCMOYzHin9CghybzV/8MdQ31UM6LUje6uJ37pKBuBaMr1pXQBxtG5PfXqh
2P/yi1BvL/1iBADP2x4yQ31tIKQtN7U8vnjMk4WAKNdXF2Esztm7ZlyDDJTFSYB1LAr252UVc2xb
yFOjHyxMFG0wGp2G6/K8THsxKTRX8E2Yx4feGL3DvyokEihkAqcK6/r6xdKYVFCwFq3wZs2Lh7eA
GRl/kTq+Y2EorrRUVzW9Xntjyb6aFfguHnLtPXLWafzSGjdZCXeU2UEUhQDo8Dl/iLqXYRNmv5Tp
PRzLbW68yybIgOSU3xq1WJtG6Brda+FIqA/exiMztwIsZKD6VfojN+GW3JbVR6w+zRK68a+LGLsS
wSl6nDMk8I54lDEpU5jSA6nH9jWFVFHqsef0HR4c12H5UKGrlMn0ddR1iE6QOn4ELdveeA5StA0H
Y/St7saOECpCbxSZd8fyOdNXvfQqJcdO3JYKbKDuQi5N2vzvof3nOxlMKRfbGYga58l0m5m6pFeK
dojwpHe2EvNeS99nzFqKQxj4FspIPY72WFubfLEeNYQksta9yUFk2n9Ubbvph627RaR7aaz5IBh9
C9cTbXFx+6nXkRtLTw1yt4BX3iPqhnkGDq6c4vo4pwP4W+Zk1UdpMVSJ10VwqJfU7aOLlF2tmn6p
SHx9cFBD6heN7SkVv7acvKGh4AWz4Civc3q70Kc6+UHPknWe3MXPXY49bHDsEa7RzWxXB4+RtZP7
tziNwQlBFi93SrIOKxjsyJE0ve4OGEx14WnWas84jkO0inJmUKUOCfBlyJ6EDiIwZxyLOLz2GMdP
GXgkpWn9KQRPPo1ebSJRgdbccywPTNGQTs4jlEiAfNCq6fTjoh6eGAe10/EhXrwwZ08Lyp1Z91ua
b+s8hga1dPQx9y1l10rhMUonjQfUtOuu3DBFDu27tLoN+oe6exqH68x5TXKBPKa5qm3sNuBk5dmz
8q50dKqbwG9QKeznF1VgVFysbE2sNHqdkTp4Y12uJH1gBgsMFrWntMLXLNI8KSKvDtZVuTMGzNqc
bq1Ev43hsQiY6SLgmE23TrC2MaepIA+EoXzEp8DB4XWQ3pfnKrT2ep5qmP/ODWUiagwk7XFZUKyM
N1EGTMgRbpI9mer7HOa+nTyUgt2d46AXT/uh+90vcRIwVcrQns5om7xB2rBAr8uFfD3M8RrHm3U1
lrfCJFhYYICAae80Z42q+tgtZYJi+qm2tmCY9V6G7UK2YpoY6mBI/fYJgQ/A7uO04hDCpdmESWyt
oJBKYhO168Damu3GCXwWlyK2ckyIjAIwk7J9Y2UvDrQ1m21NoWFkL11/SO4Vo9H8sCg+ZhMJUpFt
cdYDAoWOq2N7MBam7t0R6QYgGiKoBHdV3+gshEZxK8nYMmlYJZniznPrKTIbSwV+oT+PVYfqPCcl
9PwhmvaSVWIRlGCcN66dysRj2tkqQXucWrHVlOahxNa5e9JqZu1qTqTBqy7CO7Yuhg9Wojcayi61
Qy+d7jRDmt3eBEAWSgeFyfHU34XhFiMAqAv1W6oPPlMmpFgkr8H7CZnVmf0Nv2CVz9VaKZ+SccTs
1KInzFpR8ZxobmmIy8ltXL0q7W+csz2pqIEZA/eaCIYImTXZtVBSP9C0G1ngpSEjMz9Ig5vjvD0r
2S+pCDdFSLOx6I+DUT2XYvIKMGrx2F7N0fhEQeEGBYAEaUQifxCbht5pH7dMZW+gA5dhcCydaG+P
v1PAOE0crrQUbMrI4gmAoHT0aWbAb4TqSc83jlSsO3XGRbfwosj0+nq4w+i2cMwrMaJcr2zUbDpO
023QlKs5VFy96FctjLnRAWOthKAt1ZOdg4wvWj+fBmTs8wdLQJpAwTuJay9FL89Ngp5yc9D9oJB2
IgRc0ew6/AZhi1ypSHbUFWjWGaAhP2oMFjI45zA82jZzbmmHhKm3rCG5eVORgpbLCPplgrJKjI/j
Dw0AoTVVfu2PZOP5u4l5h9a9pnQ6LD3cpBnyo2bv5V3lju27k77X9KuGCmEHGYcCaHXdvFOy11x5
qGaCAmKGISp/BUhLSXIr23JLrT8KoDF6L0ADywgH4jmKgK0ib63s2QxepxlLxeqABqo/MfbgwEzQ
WynGvVEoayvHJyXu3NK6t52fVn8TdkdEpq/zdrpuaWKlrYf1nCvH9xKGiUDg0mDTZI/TdOzqftVY
vQ+dY5ViaVAHL5UKrAqUb2G/hxpy4iq8+BxbSQDnyjzATrhzAKWUweChhEY/LvXSVr9uyl3KQa6k
mzayAHI+aoxLv8+gGax/PjKZcKPpSXMCPt0fcNlf9YocpG2q5rZ6ACBfqhikgIYt45Wm/pzm18jg
dYerqYLZqDhrMVng3cq1BWiR07tNgJmibC6jjbJkQXajkm4M91oR074AGxW/xvqBkLySFoiL+jZD
nNIQO1MdXLJMT42PefK7LAaAfP29EldrqUzWagxuB6njMS03LaFzlE/phMg2SJjheslGWMWrNvB7
1VhbfXOv84VCqBLRkN+WRr1JfcdAw7rIiV+PFlrzqLdUxrwOnavaOhbgviKzh1jRuDkBBb1Dv41g
EengdmU+Oe6h7Bod0SgkH1XxCPPHSwJz12d7oXutPXp5ss2S20j6SPh3evfbVr1ao3eXPt6neXUU
IvQnHf9pEoJpoSqlCPiKDywOzWDdSaPrNCeTRV5cdjNaWld/9SyW9AdFT9SOaFrgO3OOWmglA0Kg
KquHscYgJ3q01N856U5p1hu6l24HKtOa/VAb/RYAp2TcJ/2FFOx8ALHcAhJUsPb4HyTieaPLGg09
TOpZOyyLwbE/pgQRHaNcqRjch+K+BYO1ZAJ6CcticYKUkaLRFZx83gOMjBLd2TmDtGmiY5LgBU4B
qQ5HhzxaqC/B4LAS6wtl1J866eylLd1I5CMMlLOU8+omLgQKKx0VjC5uIYe0qUJW67f9S1reogkH
pbVV3nVk6YT1UdTHKUTwlnww0FBt07AJL2BVyfV9VVoEavshTdK1EqaeZUSH3pBXUScAzUo7vccW
ovsV29iDpPio4V0w67TD6adV1saqAleeNE8xPKV5taujUvzoEw6DCIYxSs1VtOoL4ExduK3in8Ce
IbFj5lpzGdm/EBK+SKIZ9iG0Ypn60hxefv5XRGhqZU6GOVAOWv8yJ9fD09C8K/IzrnmY6NY6zrDS
VWsPbkcY/P7Sf0AnZ98CkTKZQYFt0gU8h4eYQTkWaTUph1hlZ1qeEyHcGI0bcWO27U0RJ/uupGHc
VL5MjTXmipt2tttxCjVgMjXSj2jOVvYIP7PDUfNYc5BZ8YtFW72iwirKyNMKUHf2uK360av2LRLC
02T7U3eb6/jRw3mxG+00cOZ//2jns2k2Bh1vxKsNjKIXvZyzPn8fZ8msJPV4QPERrZxmrUvXTvRm
Rdc9LhoTCmUKh7QaYQAOz79vwbFeIj2cqzUs9wDmB6txA5H1L4DCfYlypYgRrFceBi7RM7tHLc9V
LR/FALSF8hVKlKbH+FRDdHwdiBCM3anBzBqiVF9cwpaemxj97w0BBFp0H4GonA2i7L4IxCxJ/aF3
zDvA/5shHLaOQ9qpOH5mk7XbiJApzEHSfj+H/eIGSzWyNasG3+SHBn27OtthGRQVDxpivcb92DK4
cF7ZGqtUKtfLBpJazQ2QfOuEutbRlo9EvVIbmTZGtSGWtwtuVPM0dnhyyTdRPesGfnrAs700aXUv
yWU4MFlJvQSDuXx+VMJqDXhOM5J1nB/l6kURildk2sYQs6fLvx2TUS2sA0DqFNQGS3js4GfJ4TZf
98c87cDIAuBfK5m4sP84Kj6dIIpJgwuYFKwYJA/O+lydVJt5yfY/5BGDeLP3mS14Ro4fFOaSAuGY
SSopZgQqHqlvydG+RcZjGKJjMzmr3nbWbVB4RasdK5i5o/bBhCKYJNSCIYDwWWPH16tdUz6o8wJW
8J3kZDC46HD+E+ahsO5FO7oKWVeWv3T4/fJ6UtWbytiNwJLKD2r1lHO0SMmqQe1ipG6fsLgzoxfs
1RKd09j5ZRRHRdxHoQs5VA5/OgZuU/E7xj49APAWDCqhlwzrLk6PkEbdqdOpy/MbK4dLHO3D+iVX
El8zX4ICBDKrKDDv1eDDRuUVyxmrIQUm9v5JxKOrrn8NGYmzEocXyW7X9aDBzbmtkjXQUNdih6U3
0ki1CV3FkPt9nzxoolgZBawV7E2D/+HsvJYa17a2fUWqUg6ntiQHHDDGYDhRNTQoZ02lq/8f9dG3
WLtWV/3HOzS2pTnHeCOW1iA4Wupx1u6iVOmx+7RR0qbOmWExC203J/YzYLyw6GlmJ56hx/NPhc4s
ulDHz3FpqnT7Wl+H4+PsBBj8VDeGHGrs127OKcCN3d5oN/99kv0A3v480v/3EVmwsv9zPUBmWhy0
YK11EV6oGnc7FtAAKZ2j+YHebHJn+AvU9zPNZfknyR3hQkCBjmTx59mZyFoaThFFGzKmj1F61wvy
ZORwF8zrRHNHme2X4Dym+BkPbwApdk460wsaZ922q8WeMDDil6QgaTI1CaBteUMR18Ys2aZNprNM
0NWBgWGYDpb5ezLCnZEiOu1C3HonMxAHWQq3nTi06meRjJ6kvWV9uZHsYjVP+u9a94SFNHo+VuIj
b7VtQ7h262yrdNOP2bHPOyzrAGkIsJySrC/ZN7g9e5zUYX9KEd0aibuIvknKyMgzsUW/Tloq3knh
jl7++7f7KbH9801azDlLU55G9/qP93vUirgIUrU/TgZ3Jhaytuu2cR6QGNX4Rn9Thsrv8tOCH6Z4
f/ii14qB+2i+hcVfRsX/dfhDBKGWgqkn3e0nWKeV4cjfM/fHtNg4xlcuvRbBryamXLhffHS+BEyh
VXQMK59NwS2ffDcj9qme702S17gwPaoGiQTmLetiDL6U3ZV3jWlbzT5n66sPum1erLFbZbby7oxu
opLjaZThC6D5JgAImrRxL9PsOQA4/PXjMUD+j7OUAFIgatg9dAg/vusSiJfuNwOOciwJhyl9u+93
MmtP/jAiop6y3jWaxAvSY9OkfopfLSItaZaJgue/FScBmO/vNrhmyfMsH9r2XbajrdFQErbY+4rP
emU2Lz3Nf2LkVYhNCi21DU840YYrWWBHxF8wWYProJWOOLRo47Oz5yr4MsZ23bfqIZpJeG6xgJEw
qHX3pnjvVAXDmXKSaBnttEPRkaTGIlQqmyn/zuZrx9c4zlcH/2hwHvHVWz2ayrr0g/zB4HbTRL3L
+sorjC9H9Iciqch3cq36ki1UmJ1Ce+VmywDJXCFnD2YEWmfsc8VateZdnmhjq282QRJpW677ZjfU
00qp5QfyhLTqGcmfm1TzN5Gpq1EQ81XrGJM2o/E1Zd9JM+ws9aCx4iBx9IxG3SmA7QkCxoL2w5gF
9SSwhjWxpwPY1Lq5w16zQeLt6tjx86BmBFLODevh4nPIk6PJxSstX2W+bdjZVfs2jiB3/YnYdOqs
g3WdPyUYJSIxXpoiWgHYB1PDZWDvsM9VoHdSv2WugbKfzulwaGR9zTPcg/c5TPoJcAmXJx1yxtoY
Cm9WxKnFYXRlMvfKyaEciKlAClb9+G58Y9LN+aViKhp6CwEneDF4Rzaue8PZjuQ8ZMqmiUaPrjkh
trqe+TLxQzGycazeHbHdKk60WzxRUfgwqFe6GL2AohBNEjvNuOfqtbaTVTA/wf+sNcnPxD1KT4Fk
XlPDBRgLHmfaRiRW15NkuiPwQM3NtY5Kvyr9Pw5Ud0mJKLpth4iGTxVEj2Ry5OGe6z6wP0p7Gwry
GyLkPngeX2MK02bRubn5tXj+A/2rzKVd/cYgkU+/h/6xBDAwW3gCfsupEwSgSd6ChTj6FeJiaXYo
elSW8BMh9yJBBLq4zFa+5keYW83nHxpKkJfiMweKysdxo02NX9at2x4qlqcO7CDPhUdK1UbRuHFp
rRHzVY6kVctwo1bg4DPTQvjqaM0uNyPPomyXB3fW9jZVTCWGyEjCETmg5ni156tkX51SBSShnMT8
aHXGeAMrunmMo+cm5se4db30e+qpU4omXwXD43ZXNTobJrFCmidXB12tQWXtxRFCjPxwjORgV+g8
M5rvTI+W3hyctt2MHX8Ln4eMLa8xEz8r6a7kycplQuMteqnMd5X/I7U6yKGNQR+TVu+i9oJS+l3O
vhZtS76RwNllNW8JZQ/tUDwYeANt3ua0sDdBjWPRuA6T5unmXYseLMc1zDuLBe0Pp9qgkdtqXWX4
MKdrk56SsPHJXPEKugpDQLeFy9Bi64Cu4k1RzmHyxjhV16/NkK/HUPMjRV6Z1B1PM/vb4qNL3b46
merw1AhtJQcktH4q/YcYr5JSkOePo9LBIV0eBCWFZrZNTMB4AkdC5r+heuSoF9IGDTLBgoS1JZ96
v3Oso2BCLrreb8NvPPlJTy87N0QZ+yZkRkZciLgacezGoH7yyDk6RLy37zGnW97+AawKxVpGNP4J
tMzMOKVeu1z256z7VALaqhHmkIkcKNammEKP3DHT2U9y61vjTLi5cVNn/TxHYpsRiIMNKawbv1h2
efgk/t7csT21uxucUQYkU8t5ZI+rGZNUHzGODp9Ndh3rUypBpjA1Jzm5dfzuSv1lzvEjXbdcjxer
NbZJ+DuWEw5jjh/CyCz1qsgkYRknpwI55X0ZnPQQGueIZBeIN5XfKVtHyUvNg86BRnbPXH05gPo8
dzHbx4JLVabfJm8lf4w5fFkjkXTVydGmhzCidcpZpc2Wf7HvdlpPaADViZU7UGMwR64UkjqZniwK
eqz+paKLyCHtjiNveewdIvIN1B4WM3uG8YvRXoeqsrSjqkW8AUCvYj3hj8Xau3iFyfy3WS+YBzfk
j+2oEsSL96s3sfROwNs86XoAo1Y6W8HAN9mXCMaHeyJs/VDe9d3e77AaR8phlHCkQ0lwTTIOt3wF
ixvfcKTdMoVZQH6BbBOsd29aA1N5r26SRH5aSh8njKQ5q7ET/kqshnB//lyHF7sl5VQdH3OrxZdK
VaZp7OX6tWeeXJz7GlMT+mJNoYFiLOAMc9cCEmJi3tlY4P8yz/3PGQP1EPnhmKdQaP1zGJ+VuSis
oemPjXqohwZ0NSQlErtkvZfKiEIcNzhH6Ai7+ik0FNc0dMD1cS3Vhz59+f/4W4jRJqIXyRja0h/z
jiJGRRJFOh5lDa83KTrTUwlgDgP86LDGZxBEdvyeUeWk6x9jZ/sWJ2hVqw8EWpl/y8Qzl836n1AS
DY0IoPlm0GGTufPPb6ZDopH2AnJrUJ9NtVjpTbtqGA4F9TAK7vDQwehb3tNB81oox0zHmHjkz1Vx
W/VfwqhcNWHZU1OPHlj8v+Mk+WPyFO1isJPpFhEPkL4wpSrUtQZu/tQFA9z8efmtnZS29vDF4gai
CMKXa0oEm5DXhoQqcUiXxy78ZeLmZItrK0+RFov8SmUoMsXBkD7rCs8QVIbqB388byQ8EBNsSjgv
yCS4dEGyymPQ0eoLGCGk2tYc9xLjLwvZH3A1hacOzVe7ELuRC2cfUVZquwF8VmZnvoCVGF/kEG9l
dBzqeGtTCMdFqtOXHgfrWfqIHM2TaJuvVGrhOQcq23ntlcCDLuJ6PNXNHbHjWhXbORxWBZLpiJoS
CQcng4Fg0tCqp0GvvJDgQY6D8KnicgtivPi2i32Yu06hzQzqUk3WFZZ5FitV/sz60CVEclU6JJbe
NEo7G55ZzQ3pPCJCHKhPsV5z2mCBvklhY/WKP02oGD4rXhOj+pzTnd7RUZtz7UMChaM/tRr/yL01
3YGX0fZa5VU8DkJZxTQyThB7WBFKRAKv+Sy5ywzOnv43fsVacL0fz6ENjmoC/C3mFOXHulzk9qzn
GLCOJdFrOYOLrrw52N+BC9dmaK5mjlHoVG+c/DRVPHWevdksTjMnsoPYZDSdZ0qB24KRQXzWhBEE
9hEruggvfRjvqkzdda5aKcxXX0tpLSLiqPZjQIqxD9ZdaK16CnDkOT/rcepKyAvLfvTsVCLd9M0y
o50VnB1pfunSp05NPKmO3LinlTJ8LuWEeJjpI0kcKNKRGpL+iRl1Sg5KRVjVlHlmt0OzvgKDkJmH
rILSgvHd6kavrIwVy7wfAlnr8YsRbDL2BDHvx2nYRtSClgKwBPl9lT2VqAWYjh0Z4C/R+F1cIJHe
lN3cPqoEMGXFJpe/Ff0BgEgwOOm2V7RPI45W28YbzoCUhJzrfcIkLbu9aSPGibjkt0bew8sQBG/w
BFepbyFXkUsLyb/JtkHHkOnLS/DWWScLzBTbWPHhr4kEeeH1FiA/wN5qBgWA5oH0EbVSr1LPY4qw
i0u0lhjtmIOCpWu092tayx3tUAabvJG83PlI88R18Hkw5y1u1XU2vmfpfWQRGZfrFABLmv2yGLdq
9TxU71ZirrXWWkl8GwHEUCUqP+V/Jhmdb4mIdIR0ZQCxxY7xEqHPHqzftvQWxMbKxlkzJfVKMaRd
WOLsNazH/z7Y/9dRSrYE0nRgGFRQP62i2pyFVqjP3bFFEhI+Mz4Nh6TtD4JPo5eT3yr0EoGMWU8m
yqY2DfwEVtAWn7F0bcBmi62j3XqD2JWK4AJW/aGVdyV2e5UAAHIUFGfwp+hX034l461bvoW8wYMY
bYfx3leffXQv8erDKys4q2yldkmtIRp7OHdHNT1T9u2OWezifzyaybM6Egxgq3/2aSWKPQN6OjOu
+lBwcxfYS8J1mt1npoUAPDkKy7+88X98nT9eeAyfkF8WeZDI239cPHIhQlONFb4tA2J8hs2uc5rQ
eGx60n8Ar9gRerX1ZcM3hns0vhYHhkytONLeqb+kVbcd8zdbWY7zhzR5thkzEmoNSuFDJtO/BJfG
vt5LFwGcMQLbG8MpxfukXtVxpxLvpHE/kMvBksKPUP2KhOw5TCZT8TplL0s2FZBmFj/rCLqr2lxL
1lUFN5w1C/1GBNqik75xSjtlpWEX0oc9hTqbKF3SgJDma+5sWQ+6yuthIdOoC0J3zjphWz14RThi
7cvENnRuXY3ASJP3eZnttcL2s1DlTNZdmZo5o5BPTvFVEhExLHkvl8oiBKshKegUUMZV5dMmmfSV
GKJzodw1RCwLCF4SAPffD/bPrLQFDQPipsKApA28bT8bJmFChEycSXusHUBThVQfpD6oxaYqAGNq
rnNJVDsMPmDqNkczEUWsD0AOhA1iLSNE8YVy9ecornZjRe8XAIhTeHYorjkzqWkchfymnOfyEBtE
/yjTZXC22dit2NlW/ZT87dP8uUp+PnmGTGYqLgN1SRr858gTVgE04pyIY8oQA0wqFbSiVw65fEj5
NNaDqP1lUaTSWKbndFtu+pFEeD66MSTrpFRZNz8XWNIxIrcpx3VSYxUryXVNvP6Ab3cyyU4MkP8R
1aO6YQz7RiVhKb+n/FqN8jKq14YIooFNpDH4AhR1L/DviWpYDyOOMhbrNN0Ufb2xbVaxmRxHbVWx
b9sERiQIXkLN8nNa3Ac30s6OCAix/44LxTfb2I0W48O6Jpw0NCYgJbcrbTIllKMiJm9S800oc0NC
MSSKR3KpQ7lCiYbJBMayLyLot8s+3INppnl/VKRmbQMcDkPnjmH7yJeVpAVvUrzH2LeZU3tnsz3M
s8GyclXQ2Ait4sCI2Zoid2j0P4LOAPVnJrm2NW1S/kJ4JiQo2bonjCSEhnLCjwyLZG9xW+gXMTc+
ItuVVh/VbDfQYVevu99TjAIEtWTCkwVi3yPYlFAmBIjuJpM2TONF5dvIQgMJHQmJN2u8lfTjaTn8
gJ0wLxJyWngBoTshkThpvs5yxoGQ4LGAs868IOmsna9k+MVLK4tTFML7LWExH2MVvtpB+KA39zGs
n5fo2P6rC5/kUKOwW2EcScCX1vSPhPFb2uGlReSSFEcL3QuWorekNc+KPWziSsWsuYnkzh2UK1c3
0wC5jj0y8AjazfgaY7SDLaHgDmJYvsCBiJ5mNWj1Li9Kv+AWkHpla2YlqEh8AeJcazp/AqkZw+hA
hmb8r/n4HZffcnZ0VN+2NIJK7ZdVPy6aKpZ23T6n6AdVnWQhsNauJ6wFAVmhxL6j3ksGRQCCJPGD
8rsG/QkWDgs4SkNfs4ABAWd0+q0qjUeoB48XPSzS61AtjX3MA0T2FlXmw6mu45DEEpCpjAgzLT9p
deyyrkJnLW2BNc7msnUbZKOh6TGQtuBuefSkz19qV62M7KWqvku0ZkbyLTmkgTteFboYCg31kiby
enbIRCIQi12+AZKifns7itFLMz/IntJK4E+yyTgK/DwjWBjgMDqlNSrQU1RSUTW+tNYrkRVry/6M
qBBVDmXOJPxkDdm60WiSLXqXIW1wXFORyKZ542qZuQ8H9gbwq7l+map7lpae6iAiHUq/NMx1Gb7X
VfMsSHyXqq9iOPep2zjEXYrxUFs0u4vnMIm2Sfy3S9T8tyoJRRKmUA5nHGr/KhtGgBZLUyJ3Rz3N
jsk83SveCrXj67fLow2nNzJQpvA35khYaiVtNX0EOqBSoMLpUQ/kiRnnKnyKRoKUqRB2kHdKYABh
9jjw1srjjjGkNuQtaMzyqhgW8jTgQ6DKEClcoJymCIQXYqgGdl3qIUeLIcXAwU5NjwTuF2fFo6gi
P8mAtCl23LKCrgWjm5rfpel5rvudJotnDalTZZbENe2agU5ukpLl6XUBJlm5ohZ8RGdrZ+9Qo7+s
wLTP/Xv1cIiPwtOjmRhef5prweXFiIeuO8p9fggI5MmXqCGk/uQiIVrRk005G+dAPNl97IqYPLiy
ojGCiTYyX8cluX5pxF10LvY+olM3uEkGKvvtxMmZEBghzIeKxyfQLoNyi6QXqXqXqpujPsgDhQD5
Sw7W43DqD/p7GTyUmbodtU9rvlNSBeB0aZlV0LwymzDmWtuK/TRmsCOIy55uxbIwWLkXzFuhkcsW
/cLSuRlJ256ChNkjdmd7WrFwh81hDDcVG4fgfzyq9KUk62I8sQC6LYugrDOAs+GHQL7goCyzkjvg
r2ShBOJ05vepeIbDQ/ZLip1NBNQk+6F2hkwaX2OL5Da25hPHoLPrhws0x6B6mYPq0+lWa2O8EZPH
Nrkck90DwUgr6N3QPjki82pyEudrnIfoU0C4AMV7W/mtE1+aQef3pvFqSbpfetKkrFUQkwLUoIyM
12XRD0cE+aWxs2sQ9TwixCop3xMZv+RhoYURVErzowrbzP6zmgtq/DpqZJRTZ/LLRIT4EBBdJ7Yb
lpjg6xoBv73r1a2I+GfmAyYDa7BWsXRB4z2RYFWbYBjC5vHfZ9NNtzeDdCHjzuDRrONbUj0qrJWV
cR/CLYHEjv1m6dBEq4lIyyb5JXB5GP29YJYgrq3snmTjIpJ7UpDdDP8PUpHRPkgSlF1u4ug7r064
//y4XeJfbklLEKEMfhiv1Wlnkd5tIK4tZn9cooHFNSOUpu1PDtTHE9nkCuOTiYQYSXBedB4Ioh6/
9ciQueZnPAnEM/imIgiAAyYuiWtnCY7ChzjfBB9zRUFRu0tUsV7ujdju9mnsuErM2xo1yD/p0Eg+
rQbNZzyvW2ODtMCWeUx/qYaO8lX8Nll4TG3aVOZ8FoW+LthFwo679SMqUberxJvdJfmQmrAnfOL4
7jQMDpcilbZhM2xKwS+r0Q7wolqX5WeWOciUotzTyM2f1XltsGQWdFztJOjlmdeMmwFJfnMfxA3x
EEYF+6AhgzWma1dr+1p3Tefczu3BpPKm5tJw9MbLnoeYO7B6puQaJvE9cJZxigZu3IvRgHA12Edj
d61JOcuEysNwh/BNlz0l3kbduw7Bk1MOXWpeYSmHSNb9oksex3E6zMJxtUh6VPt8N5nXeqLPu0Kd
MuKXDqNdVtyD5jTUJ93oNk1RrnI93Rb5szLpILt+AnZL0mDN9KZX0aqlqCBBDRihME4MfaMMX5HC
cyIZlwLkCb01m+HCknBCq+196BnSV410WLYay9rDxS3bShLeTQYKecBjhigiLpib9MBTV8rwwY2r
i73QLZTwuScRK9lGxeNclFum0rVCIWSQ/Hmyk7RxAcpXWvN75C8ojDcr2k7D58ityiXlldIRtXAH
ei3bXzPnSVUfZgi5nghBUmyQiStnwmth0664UQ1OxcBG3TgwQIPL20e0yxXHICmiDFdwd5U2M2O9
JNKrM+6YCPa18mQUH4ojuXV4QuzRwVu35SEHS2xL5B8YGloC18ta7HrH7aCmBqo7s+w+5rwK5UFK
dzNvuyw04h5lAjahffqvtrvn/c4EBSTJzlX5f5+sQ1kBrOV3M3ksy4+KosepETuhaevB6X29KlYm
dF8jTrCSQ3Dup0sm31soc56+unjXeGhM6J9h9KN4duXsPZAPBYCGdR11tBcE3S0vYRN5hfweVQ8t
qTLOuhM3vb8DyK5rgNdu4VX7XQ5k336+0SXTXQPzImu/QudTaxSvNG/D+F0w4cfDiPxG8YLu18B8
raSPSo0DC+hPHkBDrk7+1o5fwjTWcku/1K4PNwafAG+U0QAXIjOfknfoNNo9GQ6buwkdodThGl11
JFJOlCvSkNy+6/C5zN89SjiBvlRDUjgPb99DjW8rqlZV5kFrj6C5Q7+NZXmL4MMi/DYqPC6DMd3m
cvFClST9nfgd8/tSFJQG5xjsLYWATcfnZcWJPpemaPTIPLIo2HQoQvtTK66J1YMtG56suYQwxHhP
VJDpIHW2QCKjfp25bLX2NspHGfZF5qTGMDtVQLuphfM7xUG0b52zyYO2b5GctAG1eE9jMLOpXgoi
/wONgvtwI1lUSESuQJg01I9hW7h59G132gaL4TFSX2r5vBycthr7Yxpczc7Zdm340DkhVNV7dc1s
WANkM/vmK+VY05Szk1wJ08nlheCnH7R8jsL7iDUNiC0iS4QSAWisia9eQWoJUp2p3zIC9kaAQLQE
7I7f1H0WM7o+x1OiwpUx1FnTgzUd6h7zPwx/1F15+4c5OU1xv0lVImnbjWlQj3G2y8S1THQB3JQJ
8o8Ky8lBz/uV0rAYSPQPEcDOxV/uU6Rdtf7KaUyJh9c7tadhTQyx1/TRM3mlbtUh/MyfsvqTa1zg
bO8Jc69lUk8BN03U6a3KoFLjYAo9qWh8yskhM4Z7wZo0WWywIRlek7ZX2nDHpsUkthJFu8EQ446Q
HKQ3ZLwbxcApGTkYsybYgLs1XxYMc9T0h4SATH7VpaiKkHyjb7dW+DnMH5ZGI8hVHV6y6nepuyi3
Mfm76oxsBPW2FWXbvviW4ZBr4OSpJZ50UDBprO202MWoDBaC3eIO6213Gl8zkxYPNydk1eIbOw8B
ye8x11r0adu4NNWnEIa2xWaj2FQqEWod2SwH8zrWwc7DZyd9Luz4QS7ejJZpZgpQA3IiJaRn4ASc
GKSowmbNEyh2J1TUa41hfQjfW8R8YXLjjx/ZYFP+y21w4/wUcMaB3uGCdilnljq6vm+FCLY0TkLH
0smVfkfNVSWiUKgVxkO/YwmpoJGUBFKDkVw5tDFrIKthgNd27j9jnZAzBhxUcmuFv8RujyzAMQCf
KZJ1HeyXuds+dfKbREa7rV77qkZK7Bk0mmRg80WyZSFGTIiQAZo4Gd4N5Ua0s/0rnECL9Zs8Ex9l
Vw/JQGUoH3leRrvumR+zUfB4N9Oq1dI9ujInDyloYHVTb8P0slwCYxG4skySCxPxYB5ghVaT3K06
mQxZlo9C2nAGBePOmvzR+ZKSQ5Y9RA4pvRg2i22f0lnWbyfbXJs9neF8s1MRuVP3mIb3cN6hfNUI
9p3huI5sFjUo8JAqhymzYDUOMxE3Bo4HJb8qyNfrimDVEVEH34mMJIPQt4GIsEXV8IfbMTA9DbAl
zkbWT4Re8wImAsGNZXMYbuiwtyuk1elvqfvVFQHJl+dOx383kqD7FScvBAjzs/9yovxc5r6sv7QK
FacVas9sMSpXC0tr7ZrqpiPuIJ7YHA8VBzVkiMpkZHlDw9fvYJjiYyvX/8b7dO1fC5GKFmvxuthL
Ttyfko7/I110pjyoskhtj7IwdzKmRsn8lIZ93B1aEW00omgEvJMAex3JH8pxG6AYwn4ppOuc05sy
rJ00Qkgz0zgrGDYUH+ZiHj8FSQaYGrh/ERx1nkjRzA7hLiP7uinRRNA9J5YY5WQhyFLZx4TbzBXY
+YgEG91T/oeUgM36y+d1/sfn1VXEvPQ0kS5jL//5//m88KNJpXUTW/S8bGEyAV3iaMTBgw4fZc2w
SKwBU3makYYVAt8XHjM+PKibxvWEMXghS1sDlAKnhkau/MGAPevZkgxkZyZEZoNsCGlYEn+FOF2I
UJ+Ma5/e51oDSMi8oXKOaWO58kDKv8HkUSSbOv4w60Ba2bm8birtJSKvV6sfpdjagmg/2BIMvu3/
9zfxJ6P4n9AoyUOYY2QCb4j8d35Aoz2APa5+nHlacutdqbkIUv61y9S+65yQ4AZ6eA0wXlS3nPx6
XXuVKAW3DeL+PaO7VdVGUm5WejH1k6FuVeVRib4SFgU9Cde1uEqsExb7HKookU8rpzkPyd4ob1AT
BOpf8/ErKW///YnMf/OKfCJU/LKjGirF2T8+kapWM/q9oj917TaQ93G5k+p7wc8j2oMM8WRhGzMa
1D5rRaFqRpv9WASuSd0p34TL3iPwNIImVbBoJlZZM94O8bdM40YaA1huHI5qlUkopKBiIuherxcy
mNk9ugXl8yuuppVmX7F0wj6/Dvpv54L4d2sBCGsWkmsr85fVudBgFvTnmLjZoGnpJUJWUe0KGYnT
VK4yKgxHfGL5mbcwqECk/6KP+PO7/vN3V1nwFV1bovkAQn58Sz2vO7MGOBLiGsK8xC42UEdxPe+m
TjpREwNZlKwsOG/GRI07PzPSvYGW0EGmZeP1B1FWQs+U0Fybo1sFiFU4dFWaHiSu/lmJUHuEbtNv
RssC6pe2OOP3iVHsAFD9jlctrD9URhcdSwNDgP4pgN/sAc9f/CKp74u7sUxOYc/4uchTjIVCwKLA
K2MiaecNi/UD4eZnEYqHTFfdemwOVVI9pEBU+Ri5edb7g71zgvLBIc0rm4l4zLQvzE7cK5RxDjWM
W/E9K2Dg+TFRiPhEYq9r+UMd4IoNtw6/b9G/hZXCjtF4jYT5YJyRMCo7Bn5ZTZ5KnRLpmKekeEwh
YLOGXVX+i6hc0Rce/OcvZVL3hnpEIXX3Z/gvD94cip5Le2qftEWD1xIajiGyNAM6vB5L49qmQAAW
9+JWIiQq0sp7MrRnpZJ2lUb/N5ic1Te3XsBjSOKgTIS5DxO5p+VFlxa54j0piUrnaWZMT5xNEqic
2IOvGv2mCssnAxRxBjYh4VAy7CfF2QCXfSnVUbaQnk1I+hmtGMbrsqGTjS2wxYNhSo8hjZCB5c+v
TVRfTFjLuQS7Nqm+KNwMorSvfmV9eyrC6JH2xpWWKK7ECxkXtPbqa0MeD3kV+IW204t+PbcDInru
Gdm4j1RqWhw6trkNo3wtp+85+QHSpW2IUKieUNvctDx7nHukAYCVkVRv5jp6sls6CHvp3PTqrSJB
3kCFSOjdvZ7UjdrQvESXrPSu2sWhh0/MKuXSVipi2BScOzF9iDtguvIt1pirnQ0J/NgocsQr8QUm
oGye7KJbN2n2oNrvQ4qfim2l4i+uhfXUlUQ3wWSTrwDYcg7Kmabyyq3C/r2tiv1AFI7FaDlV+aZK
30uVcoFn2XbOpNABAgq9BinajkxE4TygeaGiDJf4wCKhgj7ECSptU9/11l+uSe1/Pno0q9kqZs6l
y+2f12Qy1WNqdhbRKVrhhmhOIulGnogxPvaJsUa55f+Bc3AxTsPZ6r8XaJFKNTgtJjVwGdgMdIuO
fsJ0imz4yahV18ZlshiPUqqmHS26t+hbW8HnZNeUOX7fZuuQRfED5/u6D7/iWANq+8utZ/+I3IXf
RI21nHoO9bwI/n8oslIpmODn+WBkl5xUkXwUZrNqytpLCMScOnblXEv9JNFX0DmwuWiODNBS+UJR
QicwMTS8D0PrpTwTgzZwnEeq21NBYqHDqTJEG1cJmKrFSDXAgHSklvVHG41cjqsmUt+kadrKOEMW
sFSd6k1AsGfwUKi3Xq/8BFdnKZ9UawM41ImTVhRoY3JXkgxPyj6tvd24yvTEKliLN5KKbfij1rcz
vEhYNG2A57GdXK1/Nux7NkvvIgZlG1DIh5WnpqFbw1GiPjaSBg83AfE47edCPjghEKM4gMmUzF1h
aEOZoWfOVZSySQW/967KH0B5/31da/+Wo5kOpgtCdBAGLOfcP5+xKU1AzO26P1ntRsn9kUSOQvmo
m5uKLFs9hspRNh4mlsHq0plboW7hzclOVdRbIr7IZhmqW1y9d86rIz0GjJt5/p4Ybyk1Rd3rNH7x
CK8i7XXILv/9d+PY/fe5TMCQwmto4Aqlju+ff7im88OnQ98eddNNKwAeW+zKZNfSQmObrZe5QfyV
sWKDsbnGWHnZVNMXANGNOl9OlA1aj4+wCP0GCwfYM8JRUaPljDfCvKflvK9lbEOoXuzZWtU0VzYU
kBE36lhQ8DMiN3naaDlAY4Bsb3Jo2NR9ReaALXDfJKhm5aFhYl9EyIgsW2Mp1HlpMAWxUiu0psvO
BMQUET2DMd+4p0a71kzLtUdMBuWnpek3RWvI5DLOylAftWxyI5hDO/BkZAkthEL+wmlWgu6UTerl
GqBZR6AwXqIkoIyJsHzw5I1Uvg8RE1aqbCsdaIjMklD+f5yd127sSJaun4gAvblN71Pe3RCStkTv
PZ/+fFQNZiQqIQKngS5Ud1dvMoMRK5b5DZT2MNj3gopSUsEQb+1HgOcyCjA/coGn6jsdBYI4B8oK
ciNQpWufprqYo9piXXfwW6HID9Q3JZgnVBEVw4w4Cs+x4ZEVNPYx8aQngX6g73Imw2e6T2sx0J5S
Bb3xUL+TtPzZbfD2wi+huHXdT2R4HKhazO2XLWMxtHg6HwayRIGHvXXbiPBPAa1n8p3Wig9uiWdZ
AE7JtLVZiptk79Os5l2a18amAugUe6VkVI8Vli91rFz1EQPsUmIeArTTLLU9U8xFTAtIzMSDiiWI
jPNBR5tggJZ7G6/q503jMV/7cKgwslae26hp9Pq7lojME4yFbVnDCG2TiP+B11LISFCWDoJq3SeI
6zRetXJc6HWNEt7IfGIfVZRMV7ZdhmZJf5WU9kGWdhabMhGZpygPpZnbYPibgysBjWEXeyLOhBoi
pEzpahAKylzH/slxyjn8GmAqzKZNZDiqhW3SB6w2BvLXJa3RxDQH8KgtajvUTXv60ulah0vRdifH
0BeuB3BCf4rNfNnLYPRrUBEW5MmWkivR9gIEYygvUpfPkO1YJOYtDSCfhUQDBt5ZycoPgxwsp5Y2
8gSKRn8GNuKwLpILbBrD06i/da0cqwvmPWj1NN6m6pUNJFMAmgjFANmLNeMlAB7OrM2os+UwvuzF
r35PR4870vsXCWxqCfvSTuQ7hseg3r6G4gYzsPyx5ZYngpLEI8CSvTUynYtEzt5zhDz6KLoydWHR
IwImqWfpTmB8nYuIYrTd1uKimXEdYJYuYGLF4EgryueoKgAJureak6/1Xpj71QGdAEJvvQjMEt81
Yd0Ca5ei8gtOSD0aDAM6cxfkFRNrWl9Fgz2XtMSKe9m6xXWahuveLxZ6HW8kM14qdLZMp75XfIVQ
EyzbEI9d8+AiPIfpLqZug4jvA1LpdII+9OiMjPLJ1R3u6fBWKd/p2DPAEV9ExRn6J3TugaMYMLHp
0EM4SYz4TmbSTW9pBWQ9ZYrvMLdos3nRWougzY7+a4HPWiT6K7fgdzTFzuyfUq+eR7aBSpQ64PQw
5+YjxFsGJ7iFMAiW/YWXigtTP6jmTZndF9L7gNJu23sDwSb/MzKZ9/gJXgFMx5jLh2aNEVq46Dvs
4QE5FMayYKkEt7uxSZkLC6srFr2U/LXIWKkjcs8orxEXqiHFMRiAcwRsHQgiaW8TbSqVQacLAaUy
d3FWHFM73FeOBsHYa5c6JAVpGNFmc8FJr2n7JORCBx3WEWAtkwaWQIMW6dwSG1DwEJ61jtP81k+C
tS8iC6cr5ywy0UqROGLRfRDBdLFd/Db1Ysefw29BH8EP5vHgJhy/FIxqZAehbGnvAIHwk4WG+qWe
vPZFNre0dI+0CaAIpGM8eVFAGJlpaXilVtpG6qNd5dw0LtOSaLhdhZUXF0vB5GKJkz0JyH2KrJkK
Nsvii5ZVd2fgpoYyEZodwb5pUANHGc0iN/KdD0kNyRmynQV4CPX6jeC716Vy19YYycporDnWum/9
9dBYa9F0Q4fIhqTlkrsGKlWfwfXlRuGxSv0XnvppwMvB2ffKb/M1Jc4qrvpnqTjVNArdOWBXF42a
IFxEXLAmcTNF3tQAjsFoq/BOMpU7LUtNT/ZVhlhcp60gA0pdtaJLeSVF4hFfqJVI8RhWVIvVXk4/
IwNpdO4/Al1zm8HNCgo6ft2LVmKP2ZVbC0X6Aa8nKwcwKi47mf3tc4FSWRj45rmMQRPwl4JQLkzl
PiDdFbptriKEFLnXubPyJPMYa9qyiOtr09HuYyXe6FF+pVnVVovapYdua2efu9uKkUEcl1eiusy8
d02xb3R6X2WrrBibiOktLWBGHu1RpRHEpLeLnzxYmPk10J9qiw3IXFnmM3tWbKU5zkH1TNlpu+JA
g5pm2szaWTthhzzNHFb3PF7e0wve2fzjBv+UABaqYnVn+hOHdJnOXqUHeYEfzyK9xnIHHsBM3Zgr
bY7vG7Ivu+YgrInvM/emWShzceHP7u09U6VFv2TYx4OpodfDH57901dEef7Ek78ZXi494X82t3YK
r8GweglQbFttLXTEts22XbPMs2hxj6UyJAeY0mui0JkyYmZt/XWxAWkyyxc4Kc/0NZbcMx8stzaT
19o5mAUz/4h/xKxfPT14q3j+qfEPPgiraobr1B5nrGW87maf0QrI5kzciBtQwWSNK7QF+IX1S0Sn
ZtZt1QOm3zN2+ladLZ2Vs2BDrDr+L95q+BMa/i6iWz/8GmeOnNTCeXa/fll+4/C77oVdPlNXnIzZ
8CR05Df5nOnwgjXtl/e7eB3ya8QNj+JP/ASofOaG7+mvMynnrF6ls/4BstQDg89TfrKrgeq7cmge
1TAB/AzjPybPHohV6g4qhVAuv3CUODnA0ak3Vd3Qa7+z0yfdcZe+vw+xwCzps+GSNk89ZPzoUuU6
xi4fPuRSzdn0tnXQ8IaqJOyta4BAJkQmOaZz/hnAQPk7PZZ+p/Vga8gSNU1GFhQ38J/ZsRoEcWDT
VDuK4YLUtuAjlCH7Cuivra9wVGL+z1gayHlAnlcAbfj7Bb4aWKO2Cdm5hNyPZciIc47qCgMxu8T3
rPwody9x/NLQMUJBznBenJ7J3sqBmwomV/2Xlwf7HAYfivfRPWaozdrGC2rXhTLRlzQvrIhGfSNL
QC2GwnPEd/BNr6Qd56fHqutW1WcYRAzSgs+OXa5ythONLkNCM21g39BQUSh2YPLnufEmcGW18ofo
Umzq9qJzAax45cJh+h2iKtEn5g01FDI9HzT377MAelEk77K6WUGNDNt93Q0pCVhhddUFb+hML8T6
rsqUfYYviWj4YF7757Y1tpptw1ounFctuw3A4lT+A5i6XENBlt6DLT31XX0reP0jrVewk86usTeZ
CREWiT9bNfYDH7TCKdboQE8R7/2+P3AhbUu9g6ppA7GQd1QGzx7YuZprv7CbNUDQgfwxtNkGgILl
wdpDt2+liOtKhjH58Pe+GKqy0bYwmHBQatL9h34y2hZVUwqtIyXpsUCLQKU9bUEWMhgdvfz9HOU3
UE82RVRxoQbwV+Or7v02YuhidJB6s0iOUlOxTrQ2sBAVTNqLdYTGQrIYhq5Dppm3xocRZjD5wlkl
ZeuW6ZtqxEuG2pWSXUPTT+K7GqGxHJnUAGKVlfczRTPfLCkEJLFUYmujNAVIYuq98ClD0yoJJRbU
w89SnsBSjyVvwcCpLJqO2q9oQNcbc/fZpprNNe6dNekhHKTN4miN6tNT3hPMNCg6nQg53Nqa8Btq
eGKtCaDOu3d8IqO3s6OrKLw17F1hG1NvNgL1/c+bMdEh3zF1cdzTyTK1EtQu8M51dmeReQx2AR1I
B3HVAGmNu1ds1WUfeNKEDcy4S/bfgy2g5ejXy6pijQ62bhuxpMW2e9bdngH+h9VCni1w+qNRW0WY
azbeLCsRhzMCArpFjSktXOnRbF4q9EhN54zH/cxIkUL2ASX0OAfbmDsDjawybkSwwC4h3XTzq0I6
vLsMZEu/PmrJZyfA16me0gSwQP2oiveJOuVSPYpZXz8N0ViDNhmm48rYH6zo+rgpE8M9yxazYygV
nfOUWy+evFeirdCdreKBgLfIWWr/6u8DNBzEbwd1/OivMc+386N2WMBT7PJofd8kyww0lrHy7VvG
SeFUUJBGh/XrYRb72dBxAxPR9vp5WzWS2kBcEdxzCe4L30EbRtPOpALxklWrQFegO8goG+cVR3k1
2p1Gi+PvnzuaSP56g9EmiqO8FyzGYmchfYqMpy7Yt8pGNB6E6BMVdF/4+PtxF8/x9188ioNh64Q1
5ZB3xgYk1WAHRP+K5ANzlRpavCAAM8P+M3SyNQvvFicDhUDGw6DAFiZTlSJnKB5JSK9N2e/JFz8F
hnSmyq7TfrGEtEqr8ankNHVaOouQsyw8uIA+puwq9Zm7M4KXrBnQ/djbw0MGxTXzdPIcBdsghH9N
3wPiDFJXfk6ll7IjzQKEXdJ6bft7Uc4mWuRj04z/vtu31x0m69+2qSdKhagovK5aHCBh5cI+GqAk
zXvV7tVkU6NG1xsTd9jFvfLtmaO2PNAaI5SQIz3DbQ6EE90u9goKy056bpLj9F4Z3Zn/8xuZk4so
faviOAokUd1mWW1yOoB8K8pV1uvg8eiC929xLS8l4BaCTvvsvmth+dS3cfLWOBBfMqYa/US0/WKJ
jeKChui4PFBHYa59JZ7fFjzUgKmbLj9+4L00IKN0QC+DT65pONuAMGUoH5oBeV5eatW9H4D4jPgO
YDy8f7ZWLnPQzkgte7TgYnNRg7dq9GjCyuVC7OLeH65KTdHxVRx9IFlPtSRRe/fMkUJ+ta6uCCKe
8Z4Ed7U+sQMvHRi4TTizAODgA40TDQ2KhK9GFZSw8L6ntOmNXc+MU6qvGu9FR1zRaVDAiTeqfUyz
x5pUktFtBgxPQIeem6r5CKBHx6AgQWIHgT0TQpgPmrOaiDgjjMmwi5DehN5vqviZkr/+PCmFLKad
izIaaoWPhnVGGTz0nhUTsK8Ez/iqTD4Yr9vJowwQL5Imsu9LER7xRHQxdaQG0VYaIT7CzKldvUzd
M7wt2gOSeFWntGF2Ca04kn5eoBKORQJagVQW24ng7u+ff3FL/O/zfwmwK6nl1EbD8wNzroZwrj54
pBBseFBcTV3bo9HEf0uNKwPyUdiVA4T4udQeThtNJcMSzLOFUZgbmOhpcMce5DYJAGQP93U1waqQ
R8PCr4cyDUG5CpV53dKG/OzbwRQxtXD8sCVKGFs3it5M7dFvKeOFvdweOyt41ZKNDDWHhuOwyCrz
TlVOgFfc+y2Q6HoHbJiR2y4XsAGxt0FwXQYvgvOeik9xQrtO/v84pN/f99cihbJilTUXTX1vg8fW
zsNNb2wGq6N0avtdSE41SWLQhZsNY8fx5k/6PG10I/zafjXZRNKvA+GDixXZSey6n/pmyU7g1/69
6y7cFKhaks9Q8+CgZozOnKWkRahYEUkU8tpldgek1sE+3XjgemQTCNLEml48ZshoGvxC/HII0j83
QeyLjhs3wDL06DSkFeSLEql/UjULNSL0KN4+DE+ugl63LsCRuBKTl2zqrI0tk/7bit/eQvv5Fpgp
yzB8AvdsoxOv/rPNDmD1jpxK9wfQ2Rs1gUyurXrLCPV6rb/3nL3Uopk+lWVdyJ81SkARGd3BPnzc
hLDzQM4l0XKGLMvSbVjHqOXaWHMvMY0Qe7pxgFuN5IrIV04dyEsRR9IUmNaapFOAjhbBbqPK8ZGF
P1f2VdaQP0lLv72psjtR304u+cWN9u1ho42WZABFGlt1zq5yU4N0byAKVxhd2FtbpE0uIzOSbP7e
29KlC0XSsKJCr09Uwd38/Moucz2ldjWHVsPncKdwffkAJ+GThMF1hd4Lm9yD7crxIqKL7tSFNvym
USZiyUM7R9QAEbDOP5/f1Gh5lD4XLw8v22wlSteW/FHoykrUB7YYNA/4R7q4hJ6Y02c31X+Qnk6m
cG8y5P57McbtrmHL/3iZYTd8i75GAvsgLEqXJV+mEL+aGzdnzqzDvdq4jIkMXxtK4bbflPUNCZAL
yMDJrzMShkT5IG2kNNaq67/fSroQ9nirgWLHcH/Qqvz5VsyKUg1vDvdca28ZYHSzeGDvsytK0OlF
ux/OXbgkwk88d9jb408Dsw/jX1E0FMRufj43qHws4vrYOWsZsJh3R1xH/Q6IVrt3kgOXjxdAf2Ak
xOB+uIF1bSJL1S+cB8vC9ekr1ZGJiD9foEeSV04z0TnTfZSUD1AMSMIlwZFdKDCDChcukmsdwiBQ
9MCZdv7OS/cNo7aMd6ZFbMkzT94o4skNbqR8l7XzMN21+tpn2ugpUGbqndMC7aJnCKzqVJhbxDEz
vOH6dZntsVsKnL0bLXH2FbKV4l/7+R4z6yp44ZcLbgmQoGV0um6LBxrA/tnB+QZrVGmj2Se4nFj2
rGTjPtX3PSxDCTLdWVc2UMEqiznL8u+P9Ttv+AqQrBVwTVP6lTeUZi97viycwFpS6/MjAYLHxpNe
TFxOv7/JzweNLnyciFXPskXhVAiHEOZVj3hMP0uqI6VakxKl4onUfOqBo8vQcLUkR1JTOAXoUjC7
QUQtvcdhcZgYWMtKmQiIUws5CviVgr6GVEsC5hMLeHilirLNAhBZWj///cWGWPLzdP1cyNHpcqu6
p7PLg+TkQe3PYjOcaDf+tD7gl/z9qAtBfngWgExRBWdDCfHzIHmm1MumoAqnpD/qa09E2JHSMu72
cnMn69shfSqDx7hnVhsvJ++Yi0tKwUBfD21yzvPPp0N3bLMk4AuSSHhOtTJx5QsQWWPc6E58vQud
BH7pt2eNtmdsRjnMmE44xemxN/q5BRpFOfpwKUr7JOAoQQ6hwBL4e4Ev7lGdOQ3uZWjZjOFXPrQe
khTW14xOYQ2Gc++oO/yHBEQUFJD6E23xiwtKdshQiEbbLyMGeMZhrmlsHZLRJHwHv8UtwKhzsn14
cTmJu5guDPpS+N7//HSBbKDWlRJWWtIR1erWVXfkcVThMSpRotXMSfSJyH8v53juxT1M5f/tsaP9
KiZyapXJ8APRXLXeatRuqnMpfvjkA5zIylobSrNsMMKaLDG/Kv3xuZSH6QbvQKPm6zb+lgMgreF4
dmkJpyi/yTE+8zequNazhx42qQjOKMQ5JXiUgGbm126PIuLJ01eGNEfqwhRe4uxdT1Pk1HWE8pKZ
hupaDKEHUW0uijABXLIpYImrt7a6jSYV+H8nUzQHGCkAyjSYmIw/l9wEdlz7vXAioATqrt7SxU+i
fk7p6n1ly1mmwb+Q4elt8BwuIYspUAKns7rhA40XUaEuVPEB0EDGj/YNLknInXsc+b5dxc5N10N+
uu3xY+oPWsIc7MydaiVXMSzjeq+ot9CDJrbQpSPJyeAsSmS14PN/7tw28LJGsnLhpKMRo9LRAr4C
chinduj1w0ijrK5I5QwGWLKIMBBlBY0LR1uSzwg+Vl+gNTWV8T0xY+LVLi4OZQw8L12mATfcDN92
WFZbrqZmKVdoki+y8s2AV2gwv80p9YBT79vitg0ySM3ZscxJPEkyhzcRU2xvwvnfL2Ne3DLfXmZY
x28v45WGhu5Zxn3X3HbRbV/cedne8A4W2oCmeYdeLbB0hP8oNlu1vE2tgWK3DPptzgy9Bflj+xnA
JAj8OEC1WnYdNmCtu5L2NwqdUjOXWqQIJf0gQMgoEdkRzx3c/DBlI5r5CuGXZVGid/iRVGQTpnQj
a9E8NYR510az2nMXLgDjUJPnBPaTbWIS5oFdK0Hoxqc2RmJBSY5VZLyZwqvmoZ1SflQIntIlgKBf
zdvivlbqo9JiTZN0M7uI5jdW6G47ZFcy/yDEt0ULKwM9/yC+y0jSNLjjHYBQJX1oUSrFLybTUZHd
BiV89gwdMQ2blQy5pjchfFOrh7+/xoVUnwOMSbFuiuhNo+7982tE2FpathnRjvZvObukcZ0KGhUQ
PP095jbMTlx0c8RCntqUl9IRZWhOa0C5dS7Rn0/ugeZKYuF/5T1EXXJIHMhEcDmKCRcyHur+KiTe
OumCV2kAU3hsWTToUCQhFGuvmTWRIH3VNb+CCGhm2QB4wCxjKF2/bc3CzWI7Njgnnr/lZdoUqa8j
cg/WVpavTftKMY6Ryaeyj31/FYTFDJg2/CiflnYnPlviSkcU1ZdAUKEmtfKbPc6GwIRoHpvinRYe
muixb/8JPfRDkiIKhfI6CR604rGMjor1bBYvUnBX0H9v1a3YGetI/mcCEo37Zea8NtZZC24rb2/Y
ME3/kSGih6Aqr7TgKmwJM/2zMHdaRwpw0MxFFJ27fi80W3RU0TiLwHVuynaiXrq4exC6lwySPHrm
xiiwwEwUM02KSfP8DdyWmm9TMefkJlpD+dHErQNBxL6Z2LOXIu33p44iSK9GcElt9uyg0p5tJRWW
4lLIl+ChuSUjaU2+16PgMohjbpFYSM2T7B8oWm19jWfKxNtcyo0GbyFgM1w82vgEyWYtd5hSUi6Q
8wkegAsrBRZ+VJBcpF/IKNK3oJqFM1rl5C7tEPLQWap3lO5QLibeZrjnxlsYxpFB0ouLLv/+uYU9
KU/lUJDsE/4HOXwqtpzs/fMwDVRg0HvbQF7o2XFoXDm7XMVN01pOvMHF9aC9g/eaKhNTRm+QxyiF
Zxlfx9AArHWgVpwnq5UpZ8+h/zQ0NKjkiSwWIj1aagFFeDGEBxO+BqqSkx3ci3vF0hUMoxV52KY/
18PoWlNvgUOf6Gwy6/PT596+JreT0J+B/kNwyct+ZlFwu2DAocRJGditbIeLFqIHzsI1B2eDeOIS
vLRGxF1ZM794muOULwlcubVC3R7Ko0pX/8mwoUWKf/djssF/sRT7/qzR9+jBpCpZadgnyYCR/mTR
xGqYz/MR0IwlZBBGNQWofLLhM/RTvdRLvxT/HQZclo4Hz1fn+VtIjUsGSIqU2qcmec+yf5G7gbQo
exGqaLd/b7wLvbRhVPR/jxrl8FErO7puF/apN484bZjgxd4C+SVFXT6r23mbQJrJGOv178ogqydu
MIBctn61Ksv7SH4bVJDwblp8/v1alzagLumgxziN5KWjEGllEtZ8PQtwlPRNatxUzYZ6Bq+CwL6f
/NiX7tTvDxtFRlEMkPVxI3soRuv+wUJ9kt86NEqSo4hLz98/bey+MlRNEiLAhD1Jl7gERodL03PT
zlqCTRyuCloXzTrIDrp/Ivx7OA2a2zhcytJNhSbg4MiFcNsUDWm4kUfhjqQFFWJMSeAOK6MkwnR6
M0JdyD6J6QmfEVRQCDy8DWwj7ltk02tj0+Km8Jx6j6L4AC1YfSvET9QTIkRJyzVdVT17JizTInOF
jW+upXhl4gBdoODjH8SXQppn8lSInHrrUX9CzzqwZ2prDy0fMXsnrYA45bg7OV7xufTyqbG3XOP0
9li0iW924YJgwkgVQG+XK2s8W4KVW2YNSI1TaK5pXtJjTZS1KK+6eimly8F0WzizKn4J23SpeVON
oQvH4cfjR8ehk52iBbfKB3tx3CdK2wCNj3IuZY8BPDxNRA4bm5QNTdBh16rbRnwTER5VNo66NpWJ
sv8CKoEhi4zOvC7T7OYK/3k75E3ZQN2V7RNphN9AYaM/i9GXaJ+y8BE9trI5VWsbxSG9uubK4hQx
z+zDJRcZ/5G44WIDLDv3k02BsbXd19HSQcIqONvp4PZG65TkXhOEdcUWkQ+tN+vt8yLVHsgn6IQf
0I8irdHgMQ8FJc5OyZHAHeRgnru3v/fLhfgtfXuPMZ7LNWw91FreQ2JrgC3i8fxyMEU1ufn/x6NU
Q8W5VTcZPYxKeCWT3cTuCV7UZpq3pJGGdJRRvU0u7gXsxTBbY6qLn6cEnHQUJgXgfL6b058jTLKv
BsWIYtOWO8T5+JskXEK9ZOxQ20shWfpEBnXNuTQkDCM3dNepIAfSCp7M4TVB4+9VuBhUv72cNgpp
TdGJeVjl9glsl24MxxB8en1PFgXMC+xFKr22OeWovR160hbGkLYEmw9tn79fZOxn9d8W/L9VGnf4
zSyWINtwn3I4UhuFoqtEWObxqtc2OA9X6T7tV/xNdF3eWRK2bju333e4z6pnBpZapS6shvauA/m7
RMBc3/vBIjWWbU2Bdwgh0ppIFEHY2pjarm+2nnkt+G/KXWdMJOiXIg4+EDSHBsdKUR597LrooYrQ
0R9+Bj+AzhQ7CxxkKN8xRZssIiceN76RwqrpPMHlcfSe+WyEWGq9Ur/+n47w9LG5MLwfdvP//kBl
dJsoeiB4Qc8Th53iwQSSkWSgAFGZmkvU7W6lz0xArC6yqQyRO7UZyJEAjydqj4uh4tt7jBJNJWhd
LxTZL0m4+G++QKLD9HRyuvAl9Dm+9ZmND8Yc9LSU8Qg37iy7q5lVn2pPhLuFyYKiQ4hea44wqyz4
0cEdI5t279cfrgrL3hhk+eDbroMYGbO1lECag5tNQ2Fn6ufGW5k5ft9QLxofMgqQ9qR///swXWow
kwRKTMq+XlgefSQ1dxLFlQhu9Fnc9Ewgr5Fj41pp7Feg1sU6nvvNMaiciVN8ISP88dzRR2lpimlo
Cdunst2Tn2E5O5RfnEaaBw4b4++fqf/ObAzREmVd0Rhsc3WOMkLsSeM+yiTj5Oe7ADCB4L/SGqjR
fTTv2Aeq/5wLW6VEFA7cc7bv8n9KcVfBWQixi8t4uQ5TRH8v5gsxOZv6DSPRCOEF2lFtvFOqqwDd
4KbZFeaDiHhXtyqNRWB/EqtRGKRJr5J1Nmsj2EvynWtcY8UVx2u1vsL1R/GuQqAzyT//VT3mA0sD
1KmEREn2YFeftvXoKhYA0Du7eiiwT7Ki17+XRp5amlGuwRAJ95NUMU6BM7SPKvSFxBeSVCM8A3yE
N6G3+0ziJdfc7U10hm2mFEghbtIUkObKqa6ojhUD0tBU53rqzUa5hlbAJvUaeTATJyqfOpZMRGh9
IasL8guwB3RPZDw0vKWrTT37N+aNZsWA7LEAQoBEGd12alCCWnZ8+1TBXtZXUrnEoYiLlyYXwwuM
enVr4pGXToSh8C9DpVGvjjFdfqRhRlNyEnvzlXoMoDRpBjkNGLZJYJV8ofMOMQfZCuCkNGXG7RhD
wEVQKFz71CJkap7JYKPyoFpoPtD9SLCcgPpG70rd8tfG/gzbg9wSiuzXXjwKBoYqyLlu8/LE9lAV
2N/NThWUqXLk4jcAamRafAgkpUYxwpUsP+k6yToZwcpTnsm9+nJPS4JrnPBNM3Nohvx9Gsba/l/J
BUWbidgTQlWY8/7MvA2gZW2YC9apQ1cuXoO0yNrFkHMFO51cHOapsjFgoyMQmC/kbEnw4ARMVgCX
OphD8fi/7zHKDlLIXb1FPvg1KobrjUtZdqApC74AIHDOvCCCD61P5CQXC49vj/3qZXxriwRdlQaG
yc8Xuy2ZHZuizjZevDWlndbuiQokekLNdMG7QyBcgvXb3fr2I5gRWrmusir9k1CeKVInPsuQY49v
1uFeHdTFRLoVox6KjSCCAx/GAtWBCDK6+4mHqlCPjNKeCrq0huxTQTDR7M25Y7wXSbMXqueJlxgu
iV8vAT6M0TY+qr+mzY2ioVYmcmfR7xkMmBZEhbo+5egWsDeF9h95BTP2OnnXhHA9DNR6lIh1OovT
mNxh7/96F1CxpmoNGdbXNOvbh+oNtK1EgQNM85DuWZ5co/k5I2LoFhy0h0HXn/pEW5jpxKe4GKa+
PXh0Xfi5LnRGR2BMnVdTZlqwp5M8ZPycR029mljyIf0Y/0wTfLGukiPTtR2F4aAKMjEAGw9jJJsN
o3cWmm9ey9sIo+amW5EuINegTpl8fLW/Rg9Gw5BHookPu3I8t+3Rw5UaaFgnszvCm/LSh9BZMznR
5a2RXpNAIypR1fcpYuK2dg1Mkf8N8BUnRKIcbpapvhMigtVeCR2k4BdoD1AZJUgr+6jO0FGIyOqi
c4m0W7K0tB13Wq8dBz1ib9FpG3wiBPHYQ+HTPHLmA5HGz1+a6pNsdiLkfV0sv36qDhxlyJBovAxn
79tW8tQ8cwxHs4gwSMmiuhGb/5ocUnH3miL2a7xX9Q15YdLPsnAZB8/0QJCECXd8cLIARz40kK/t
a4omVERJDbgiUM0xc4QX1YNV93PGULF/hRDJyhevQ5VGe3btesZEjidduC6Y2kGQgOoDs0QbxQg1
zhgSx8VXyORUmJjpNvco3YASF3ABD9FnmASNXggJP545yisFpbU63yqtk0m9W9uI+qXpiqu7sa2V
hZC+YyTcjD64PHcu5P0x0R64McQwXOlmtPSQoPv7wFx8H1NUkDugVQdV+ue37BU844NhDUR9b2sn
tpwiH8Vy4lheiAEyU0j6IYRkbKVHRYOcZ6QqHk9R7BDxKrLjfidVKxUQNMTIybrqUiX543mjRKDQ
lA7wRjJE/9UAfhswWxSwlMyNg/xBiGOMNoDGWvg7HdLXkuOBkr37e2kvXclEIIAcjEfQNB0zrss4
zgxkt60Bi0MYAnCvc7D74Ak20ACO0INj5ZOrWzcTD75w+WFCzK0z8H8AJo82WRJLue9orvXVFoo/
A4zCJZrm5sJIwX6icybh0puvAX4PrxFyA4h+NRH2L7V/ZDISjcEQCRnUg587q5ULw/QdXoIq2oVR
3pvCyi5kxGuADYQv2BjFzceAJrBQtTc4DXhebIwOsalJEN+lTc4I14BIKppYpY3Ww5KUTrQZrQH8
v2F4ZADKdlp/CxIe1gUzebVDY1E+NWAsVB3EkUgUvacRiVnYRMzRh533M3YOdSXoMxRCh3bt6LwJ
dlV1oPUpUdL00RIfdHFnY6+gv6k1vBQF0Wr5vnT3OcARMRIXsh3M02zT+Wuj2jfRQ5iVOMIjC4da
fdTG89i3Z7n6FOdX+F6r4m2c7qTyJlIHQtVV2qBsm+xj8xTID3lwW9qP2eCoDsHJzNd9+JYiMEfK
D7P+TTb/Oc2DaM8Nbpz+5MIRGcQeQ+2zKG4GLWRJetSMZU/OIJgPkX9bZefMXquIlIpMGf7ewBf6
IqwSaEtkzQzI3uN5TGj7emD0jXmizyXUa695joJ9hEQF26VrabWvE7xlIYh63TykW4wurIeSGGAb
WJDiFi1J7j8qL6FB4gcBo73RoCuDXElzR27698uqvz8pA0GEfMk5iHA0C35udMHs9DyUM0K6fcWg
BtaQGxxi+6xmD2m59fOl7byjPYQY97sIPDo61mwr19wxJ0n8fe3fAUkHI1IgjdBta/sxUB48WviI
aVHMGdVBF96SfCf3ByQoNSRJQQN4d5YDmw8jbTfATQu7Rj5rMTGTukBj+fnDxscmlMLSi2Puhn7J
dCO079vmyncPIki85EA910QvgXoQol2Lg6R2ogVKtvP36l5INgDuW+wEFalE6s5R+hgj42j3IgVG
X+xErE4H2dzZYEn2OmiUvOgv7Gj3LCFMdJvc6/6C/nb45r8VKCu86uXculaaRXVVqHMkc/wZkt9x
O5OuQLmHM+VZvlHtxd8vfCHu/XzhUdxLaYdFSe7QPfSHMRztkRYvZPTREfRBwaeCBLcntbCjFUPF
huZENhV5hyUZxxiQP1AyuQVIa0a3rZG4Vi+4hnVq8FRG0AkNKPuVNojdXFOmq+4DWX/l3bfJCZh7
mp0gVdOcENtyYim+eoF/vchwcr4linbqlhjK6dbJN889H4bOO/ijDmy9eh1ZGA8tqQYQk4JbINiH
prlNuxeruadEhB2ha3zO56i/mfg+l5pECltJ0ehnMHAdHdcyN7rM1skNdBBPHhqY0Tayr2x1ldnt
LG//Jffc0K1zHbRINpcTY8MLswhgx9+ePjpTShYpaaJxpnDbEZnypgjQOXsrXtXKwQ63qnorGk8q
laCIR1pJfuTVN2a7bdaddmr9W7MboEAlCl78N1jAR48BEj0FKb8O6wLgG/3KU61fmxXNQ6ZtwqYs
w3lR3qIzOrGOv3M6fonKuHoQLeB+H1VaFnaabuoT9oLilQRDB9OMbuAWfh8K3XZyj2x4oS2RyZPR
43uLvU9hUAgqZi5SYROv8jvf4VUsgzmhPPRqx00ImMTI8JmklyoYqfgsJ3vD2UfulmzL6I6Kgb3J
qlM/ASlKFVp4U+ftd3rx87YahajEbcy+qFsTA+YVct52dh/S/k4ZZNX1P7hgFGlcSnZbDBV2Hb+W
ygmuRypO7S3x900EcJmex0C5pQmpjc5bKWt1aiaCeWrp0LUvkvMKiCDKVhHwTpajR7m6k5wt8Ota
xR0GF0ds4mH0hICwtZjbPunmPTquRYhQ3rWMcjwAdcd5hg6NbOP/I+28ltvmsm39RKgiAgngFpGZ
lETFG5aChQwQgQh8+vNBu2q3BPEIVb07uN22fy+sNNcMY45R4FXE6u3k4Xx+p3oGTK7Vd5AhzxGZ
LsA2NiDnEMx7apqdTPq3QyPe0vEmIAUV8yVEPlrPy9aezDbRjWTKW7kpzr3+3rpU97RqwTtiNMc9
NNYimiLiQlDfWkrps5sIWjDsQKhxlOYg9Y850vA3Kq0XIBswInFCsvEQvWi9Y19vLrlgpn7fuaTn
S8LqBp2iI9PYp95h5m19GqAN3l4KwEeIdtP6IWqRQUadMb7lbhF380QHkQvqjhanCSyY/kHz7hJE
wQEYlPEc7wNYpZot4plLmo0HvmmXlfJcentJgO/d6byPrnvqfzHZ6NrZyKb78nib1Ky6i7UjwtSV
BULLmOT0aHag4wmLeU77uA+Fgsz/pH5LqoiC7SWzpwjOZo6iIwSz4unIYf/ElykXnOakWvFzD7QK
iYTJglrk9OQQs1JwjU49UDJBrAZW7vjBEw7l5bahv/4Gfgbd+8ATkuM3H459WtD0DCk82nLvgZPg
O+H8UlDkVzov4eTeeAtA7/o/fkD0sQLJWiwJ4rt8g1zqLAGPtFVbI5isfTSkM0clqO0QOburzwuY
T3l9Ah0mj1t8b4AYgrys4DoHxwywn0KBiqhnY4MgrJq5ijRMtoqqJWKgF88BuA3sU8j3aXaXTvFm
D7yW/R3OTVw7/tlQ3B2j+yKesybsYee/HDOS0y5HJFQe8fr4m6da3+RX+xsPjmIG81KnWIIaVBHe
YL1Yu1pyeYs7z+Wakr/WhAeypv5s0zcvlYujcC8KGrLVwH5uiix0tURyTxxWVhd/J1BX9eURkA4A
WWhhSjZ8uj0FN62/oBuOIscpeCnzyJAkmPQXp7NVNBsay6Bw+S9MIK0mvawgzRdEFz+f2sDTK/TS
lC8b1J9Oda6i0kr7cWlysvxwkZSowjtIkeEZB8VIFuFKFhzL8234waOqdw2MpzURFqkvyBVKZRl0
m4m3RFAJwRA/cCaxU1NzR+fGmrMzYfI22n921fP6/hGDt/XcCWdI61gDzALmh6YJPb7hPp4FWNLd
09RpU7fWTUDsQbQDslYLYy9BP82hwwPKpQfgwBzDf3/uQkrFcFaQg+2T8Np5fURzUF/LeJ6a3Zxt
mhknFZTGbqisZiK88POgGHkDroAkyeRIEzRFYLj4jSM7V3mPuWANaviqAceedj2yAcXuLyPIIaBV
k23AlgI1HjmD1zyr72MPZl/MMnHWlVN4MVUshnU50+yAhvg8Dx5O8iLM3EheexH8+KtUGAkTru49
5TeCRo2kL8qkP1e+PjVppresfK44QF9AdFCEq0uXoyfRgl2sAL3QQMpNxyhwcYHy/T37q54dre50
kfY+kfxVNv3m7MpSXZxzqdK2Mo0erDtfEUr7AOx0YxfibSHfUwoBsItVJwg4tTtFuIlwebMHEObt
xeTHKHtNZPKOC035J0grAS95YrXiUy6+z0qjLLdKVBqFFyIyHpm5uKRF6BRude3f31O5fojoWpAo
gE9oXhi4dpXmV13XJNoWyuLOuzlC8Nk4vHZcJCjCS/2exyZq9phAvR5Bsn3hmIdXiDyhImk9VyF1
vJ8bKefpyT95urotUL+qSjcJdgUCAPpqqthFtdRkV0g0eJ77Jgu/hZTzjAgVeHUdPYVV34Pfh6mR
M8lQNIZOvFyXsTs53ajBIhenfVUO2cHp7EAG/RxuwejFk2e8A65mBJihmmvpTQC15fmy98Tbi/4Q
1ztB3sa0y04cEBjVZYe+EnjLLt1pEUoCUyT20NwsRk7TlboaGNtvyzC4S4I/rWLwfOSJVC6rq1cu
qvNIN0qNMWndxJtzwU5o91QHZN0v9Gl+ZuVS7W47+gbSDQ9lISDPN3LLvnjIfm0OxJp8GoBZfM2f
m3OpRAxsUZKXidC1I59Jm5r/1tDGHAUBWn0ydHLIDMrbMrQ7eFpJVhU2xlZZ5Yi7Au67uLyB02ZR
V4mpnR696cu5/jeR7kcO8LXYBLF18vow0OicpJ/fWXb+5QiKEEt0OhlnZUPpLT/tc+EjjXYinZBh
cRfVd2HwGItzWVuJKHEhnyuV27zDtb0d+Zre9vxatW9fo//8mm7qqfG55WsoS5fyIaPmFoDZ8G8C
BLURpzPkyw7JkvLyfr78yydYDwnaBGfkK64FSd/WZBgkCVoge6KWa9sJpGa68j6Jl5I4j5v97Ms3
JTwHTBPHcORuo+g2qsZO9O/KHCe6JyXQYQTBQRlc7E6PCzmaAc4Q6xUuNLUvUkmlvobxNNxf2rUC
Z3BAJ9+KwDGb2T2UjuPCSdbgT9eteCxsGwooULn/GbYNtkVrUR9IApKMqDsIyTM0JcSOtKvycRX8
eop2J2qvcnagBRNbgwB8YmcnxDDXcrVtp8s625OxwJRk6oNExKs+lsUrBh1f3D9X+Id0M4t7LCWl
BqgKo9LKJ3ed+kK5Gy98ZHN7czA8Yv9JmFKI/HnEAvFS0RZZ4/p4qKLatdfXOoJm3lRuj/ZEZTQn
Gbqggfbvga9dNPiW+oInTCS/UC9VVB07H/1zoq21iBoeZY7+kYhLEB8YicPfo10BnyF4QZM6SeE+
kz+sqDRi2eVZ2NsfwQ7VTwk1QbKAeLr/w+3UQLrSviSXmSE3/93Q/cGlBQKU4sCk+NO6KDyP65NK
0HXBkAgnZP0sEfkUn520BvjWli/wmY3v7RXzwaSh05pQolB+VXPqvA48QSCLD+4TOCJL3IX9tpol
9EXqAyxzXXg/ewf2owtAbjrKltOx96i/C4Pz1XdATTWgf9Qtvp6rb85NGc3OUunRf5a2DsUbvkEM
e3oH7/SsHJ1Mmf+90VeO1Y/h5J/HOUqlc6T3U4ZzoEnucJwY6wSlIiqlY0Sf17ydH4MNHrWm9cJq
2mRf6xupT5yrWl8oJTR9VvDCuBcaqQTIc9niUU6Q/8/gM840a4uG5uBYBf60aUQFV0tGwEzxtH03
nW7kUujbXcB157RbnxJ9EbeaIYV3aN3CZeWPXOJreVpW4D8fMbCEsq9WXiPFGq0Ubypd+amKpgbd
VcJt5W2bzi3qfdj8m0nBgrQNdjqbmvVrltDkCxOw382DCamtCQ3L0AD/fRCu33i6vjQIE6lmDtkF
y6qIwnzKwYvPZi2iyrAi30IxCBeathweCIoi8Nx6dyPjXsnpifAq9U4o5LPqpL+U3w58fdbC2dnn
BNJ3QyxJgysM1oiFgrc+XlY4gLjrx2o+mc75BilZEFiPYrquECpg7nik8GBmKonNQWIxFGZSCQeC
tvUe2q+Q6ohQzmTjoXlSFH2rjTSj911/JuFU14GxIJdFIQlUeHWqjEj8R8DjRy5NQUAtg+mLUv8T
6IlOowcQicfLQ4aiWZ+TGFm6/nL+shWq2hMuiVPYlwb3iWXNyxzZ6y1IsOKIVPgNeN2AEFQxSGF1
6ttRtMB+0GIseP9FGgRsE64pLipl1qGDOinOopIVmto3PvdtTwIVhnkY7abKTqKGigD5xSEAJ/PT
p5bGhr9qJaFN6EvetCQNpR/1MgnPWsTMgftgIkFvg4uG8QyzxVs4Svbx5bL9WmkeBJwpVvUXEEdS
juoFILS2Pdte6pI0TOI+r0gWi6FJ1/VpsuNtenZ60kX6dTWBxLwNF1Zc35TKwhvZ+a/i9V/fM7g0
TaXrXX3ie2hc00s6xhFuc/K4z5JVaIzkX1gMoslY25A9hsTj4hN2LaGjUnWXlFuvMiXu4bvowShw
E6YLtdronkvUDGDkUt5x5Mm7kqKle7zrtsXEpaUc/yqEYq5e1Wju0Vd02pFCLJXbokWncMOfAZIK
/pYzT3KVPAgyPT0Yub0BUXXKVtrJIiGF7irpS84k/XN/34cryDC6n3Aaej4uEgT6YFUmesJ7Jvja
tmjvRATXqhI/bD+DFW4yB6qtdbs0sElbRNUbjdDowcxn8IJ2m654yJC2uwTrWWoXx7dcNmAckjyb
Wc0IdC/SAad1F9AbKC5xmlmKSXmAcaFCtUuiMZMa7QkMuFNI0PujFbMspdig0kdWlsqgXx/+nuhV
Ww3frI571pfXhi3K5yg6Yck94px2n4gkf6Ebm8NXVD4DfSVNi73ka7JR7pYrzq8ok+4Clkwn4OQL
TfDNVnsCdjrIAaTTRl9IFuUAOiVB3uL88kYgmMzsIaofH/iapaNpEzpXQhtY1gZBelmrrZrBJtO7
KVT+eZwu9ZLKfvNVhgZsfpJuemsD+4Wy+Huxf9OdYt/I9PZdGBA7Ym9+PlATAYinek5P29aD3c/J
H9A3PvobGDZximFYS17e4KOmSdiSz84EIZR0dYoNX9xAkj+9LGcVlQQnEZDtdpujdarn6sz++xPV
3tD/MAe9CZZAfE0VjBOtmj8/Ec0NIHxtlW2VjXajmIExdzSb43fn5Wbl+KTRDSTQ3MgAGOpGq2A+
nef/tOfA4OIayVKcU4B1W9GsVu0KAonn0wrJDHUzs5L74u24RinNlF0fE7+nAIoAbmBIVvWPvFnf
/4wWSzffuhSJILHB2pv5LjH5ndBFzMTUbGFVWPLIpgx1rKGe7R+dXndBJgcI+97PGVfnEA3m5AQh
nl3auE6vqSOVRpOb7QdMgxThluU9Mearh9CjoT1HJsUd+cVbqDfRYfIEReBOd9lRV0Vlypxk83jj
283jye1Wwl4AU22maJU8/r1NX1XBX9v07aMH2yTp9Vk/VhlogEN9iA/NQzIzcCtorDfC57fzJluq
1O3ukeNaBfZxX82BzlnBP2QE40ca7beqakrv/m3H4l/Mbl390/fpfbwsXk4RnK9GJJjlm7yneKh+
JCtlm68ER9oiYTWy+F+chr/mMcVZ06X+X1/z/G4GGnT3jhnHDQLB7LNyCqdcik9TCblCI5jPzHIj
vFYTpKUMoBgJBT5SC1a3n62zw2RdIpfslAvFAhHleGbixJ5Z3MuK1VLYnuMuWNnI9fhiQf7reweH
BU5zX2hnZbbVNjCow7loXBZU+l9yz/CfdSd1UqugPGc3tn+XBg7FUzRkLtxVJKj+Iae1qldnNzO1
RWaKb9kmWMYWaUpwL9uaO/N2uT1atCDvp25tXFbyyn8KlrrNEtBxZJxuuzVM9SpCTRE3ZKMvul6b
qN0ejwbKUzlqgvPuLXLyu4tnogoVOc2jsEgstNHm+gJmfHB6LeDqg7IlK5rDZ7SX9xS9C+7dGNCg
93L/WqfB+Tzr0iw9eedsK9Wwb5kTE0JIuDON6hFFhnRqJGv0n5xqk24oaowJVX/5bMPR6XkBJYxM
ObmH3uf7dqqEC9LdmZBn23gRHkrMlbLs7MNUNWAyXel2xrFCftKtV5d5fXfABbPjO3GezKePvpMb
/Hg3e8aDsWBWemoWyS6xJitoVD5Rz9rAtzlZswMWjNVucDszJbs6eHP16alZkZ0D821V29Ru5qGb
GM0DCjXmh2TQvopYFD3+hmjzFykoUJp/m4TfUSndiBJTlmh+o4o1xG4GmZ/IcqvG24ZWIiv80B7a
t1JBXdNIP08zwzsbeYl+2ciwv5vuBsMO1rqT6kuOoGEMeN9uwYg/KOU28U0C3mayOQIjbVZBYwXI
zj3pb5fF+VV/Oj7k/xSQ8YJ7mdiJ5gpTCiRcgeMytWDbO/C9ndEUVsa6PVXz6i5ZatZsNyssCtlo
SLaolsaW9oGW65t+y3WPkR3Tp0b8+sjupAmZUiOz6n/nVd6sT2P82L+743/OWBzk7aRJlnunhIUm
NSwg/buJ5tGD+lS63N/CVJ7rZdp/UH4I5yJt2mNXqzcxg8P9fZ+H9C0ztfZmccnwldN8nt1LBRAY
Gjd3tibhOTUhEpFONqDUseN1xTMglwXTXp8zhNhy4LyIyllEGquOt7KI5ahhaZfN8wM8Do4G3aQM
WAVCM3Pim1PdKD+72Jp+VJmRAYk/KDfoWarr2gF5sa/Xs4okTbqo4FqA7HsJIPAZZ+FQCgYCgJWK
PB1X1P/QHwPFuDz6NCJpDs210P6LoSk98+falX47hbWBdDTXNT7EFuqNM28+3UaLsjZTF4lXfwNy
HK/56WLHm8n8vE6eYbY3G0t/Tu5UJLHJ2TfwLbuSW6+bjXzGxcjOqGRZncXjGZk6grlPnaO+pK/N
uoN9nBfUBa3yBGeHt0hyGyCGiM4dvk9mgEFOHR/aOtffKFsaK2ZQKoebdtduvYOCCuitzptwr7am
f6OObQ51tuGhIKLE4lFHhkmCHwYpKQLrQhW8MNzKPEnlrXS/QcnyWd5L26wwZpvZzAo+p7kVZ0Bz
sslCeG/XJyCpZr5MHeVhOjdgszN8U3TaJ9KzpXk2JiZijM/Z/fleXQWr8qbcQNC+CFzfkR99bMlS
XGnPMlrCSGXeC/Zs0d7m1nGHqHQP0gB0ZMVGazSbap+XBsKQG+q65vn1uGzsbqnc6IZo5PxKffAh
IV5Ogf/sMhcd6shVdvl6Ldi0A9mq6d0fU+M0R4ERrVtLN6EyNhJTfVHevUW3V/aJGwDKT01kQldH
a2Y1T/Rat2+IvBivkxXBolE6MgQVxhEsQ2ygH26mxjJ2T+bzDCTMx8l+VuavpfMcNIb6UG2VVcAB
gRzKrB/SLQTJsT2b0EnslggZzStEDst158hmulSXtX0f7eKb8CVxCAF3+n38MOG3AhT+dLcyApPj
YMW24mCgqAnfB07+xoN8l25mt5mdvnNy+uogxJXTtW40JnqtjXlBroluI0PbeA9RbGA4vZnh73Ne
Mf0Omqj6Kf9EW5zQfBuabO7RjN3uEfooKzgIm/ChtbN9vWESC3Fmqigjdob25B3KxefZ8B7Oxh05
JGtWGbErLz7vCUUVU3BRm7rYOF3W+fH8lppgupAxTM3s7W8jMhs7poPHQo61SZNdIgDRnwApaIrn
ICW29nJa++QojexBR5jX6B6k1+jWAytklJtso5siepGVqRmtqR3Sx6k9s9KVslBteZO/9wDyzXRT
L8VtsFgXZnUP7McqrXap3cF1F97yJCDJaCMYSRrt/nhLmEHj/liT0Fc7zA+z/PMGDkt1egT9UXHx
wm3yGa/Dg7qTTibTI08yrczsE4p1svCYmNppOkN9nyy1m3BPUs0BHi9yadXdFOFcIzwQYJn+W/7U
vIeJdZyD2OYwdla+DtYcwd3xDv3jd5inDbC5VrBuQdLf1f0/43Dh+gRCo6OlOT+al9152b4jdYQM
J79q3fNMmOJd7fBVxivVTOE+jEHVWQnkrl87HlltY476zH2uZLAyfbdzz9Sq6bRPDHzmQoMw/lRf
/O3EvTBvYcfp9lH7XGNBP72H4FV8AnKYaSZq1AaiztES8KFTrF90p/8foHYnq3YujrY8+I6yuNxK
d+qLtlOwA55dmqWZb1qUmx0cOgPZJ245leENydQFmolPZ6u1PfZftNVlOG/palM5SeIDiuDWzEZx
zXg9mflq2zswBgR1xWt6S+rGfX2Mje1xpcylt5kzMca0JpXf/hqZpe/LMnCRpXYK65uOBnXhKKp5
fJHfFbhWCuyB/5HfPulr0GmZeTTRXt3NNpPlxamtiY3OjelbpcmBMVonmDplbMDBLL+zovlDsSgW
08XkVtrId0eeAH0BLMKorNpKtjxwCnCqNUfHdFtTXnKcyDmZF6e8xUuFVn5R7OKdh1TsSvp3dmXL
mwtnRORMrmT4ITr6Lu8MRHhuhafwBKDQvCyORF73oqW5ySviXmZsRQB4FucbiIP5reOSCvESJwAp
8F7ZVM4wm1gX82TFLoKpy8xJHME62lNr4oaL7vPozh6Ue9TXLYb0TYTE7hNbtjp7+jRb0pW95qEt
rNCtnOkuep3dnBa+ebqLd9QSNp5brDKzuPOtCKwoCE41MkhWmpVxtNq3o5Vb2t3kXXmfPQUfZFaw
EYA3DVSXd8GNz+Gh8fqmJtf6TEWUWMAWAsI4uq9sWjouixh2o8XRid+KtwmJosQI3GAtuoAmGsMQ
t/QDL6VD8zQBJEta44mw2m5vw4f0AY914oh2uZ9Y2nt4MSVn6sK7deKvCxYdj8Whtbt1cVsupsvO
OTqKlZiZy0tGO+WqsKcuTzqCsQA1UPGNkJy9PxrKO7q9dmA1cxRwFyHchTfAUV3ZBmSEjWNy6lJ1
UztxpEfendz055mV7U73k1ViNQt1ebpNt9EBKIz2HilmeHs+SM4+MdO7aEnOHwJa57KqVt5GW6sb
fcOfQ8H4vnFSLldknVcdcrUmJ4gW0dfilcXk362dH4SLGTzP5ukLGmtyaPjLyi0M0VzizM9DXqy7
LdAyU5oHu3CTrWIu5WkZWOE/5O6fiUXvZiezWfpkvd/TdbqIbqGusabi16swM2tLNspV7BZgcY3T
PVzcCEZuUUQxni83jYM6i1W40U4SiXY90YhfZm/dI5r3sqGyNKg4mrNtJNqwH/Bp2QiE7zepE4li
IBLkUFVECX7VMCBDF1JhUpPk3VRWeojmyGVt0l11d5yZ2Us7x1RtggXv3r7z7TqY63t6f9fe4+Xj
7xf2d4qRlB35RT7nfySzBo4gn1GFVRsfaULlQtO4AiO7kb5RXFb2TWgEmwQiQu4EOAhX/Az2U4SJ
myW99sGdZ8E7LH+QGDiFhnwY+bBf5eHBhw2e/mOjTnn9k+PmvKysyvLJWmGTnrSbaN4uuJ6b5D6d
qzfde/yJW2p5+3jbLc4f+n6617ZjYmtUWn49Sj/WSR8EcUkenjSxzo4bYZUuOopvRr0ghYl7fwPg
/jWhSthncuTHsgHa7sSQQNzXj2QwdM2poD8PLfqWon+spvcyDfuc4PSWfsizbGSc/GJVifYls7zc
0PZg0P+p6cLfhRaUAoJoNveBv5x6hrdJOxqGjWZNV1ilmmVhnza6pa9164gE2w7HM9uhAkL/3Lr8
iOfxMsvtRL6nf4woj/SosPfvfRfEPoApmmJWqhW88RPyPBlNgQfhkBGcqYYgG+G9ur/IRvvcp4H6
IcLZvm8+NHu29j4J9PdufzXk/HzzpZ4RkctA++ZvVo+wuURxz59Et4Cp3UiCrX1e4Btxw31jl8ty
qVvKlqwyTxOokONN+y7caS6yjN4/7eNoHS39Vt1q2VqDOmfl8/+nm9kO02Eob7WrL+Pt2YrWGPhg
Ha9E1YhQ3n48rkEV3gRHI91uMUrnBXrdc29HS+Vm+ho95bw0KvIpc4pVW5S7+2xtUI6AiYdNkGi0
oTkxo5FjgoBNX97j2H3LPOkigOZcTuSNUCxOhAU8yq2ZICs0W4rxps5dCl/VxKSh4vJZ/Zt4CKpn
lRmIJu+vppr9zz1LWRcv9DYUyF7j3I4x7vQX7dvW/PrEQYH6FApi1+mpvKmIOTjvD8RB3mH6WZmX
f3+fgiHA99dQA2OkV6pWJw1DKeZkE7zg6RLgnSA6580RFhAY/ivnjWp4I9nxYRN3Py6y2X3tTgMO
AIDu5y5IkR5oddSIWOPyE4lpYkd4qnGDw/kYoc/Qjfs1Vh/yfN/xQhbb9MJYBV6WQjzbj9YSqzJa
/xaP3KyBGf01nPRzuGYq1yfPq8VNuZRwfQPzOEfwYOQ5G13AgcuulIWuZimTIh61fELzcKcTUbcv
3k61Rg7JICb8nxnJOgWYWf9ufckifVvALG80fVqXLKCzKm3CXdvdT28gmRhZOXmQOBsOpA5OxSUV
gyjuzpyKm8u6XQerxu6dgtk9DVQOoZd3W1j6jrylq1kkndTN9IaUY0MsqRKxLZFT2gZ7ghF8llFi
1MFz9OvbBqeoOwbhOVNYBN4gVkAwvRsE+BYXTmyw8yyNJNpY7WVY+v015uAoCWp7VIQjY/Yvcrin
svh1ci8meb3Fyfx7m0eszhBm4XnNRPSqDMNIEe1BfPM12EWM4070THFsp68d3+9W+Ctb9u1I+RPh
eKzTE9KMn97tZVHPkaqhYlQ8TOZk3v9vExus4nGSyoGXYOPIxRS1MTk5gEjTbXh7pP73fxtqcCvF
osnCS8i0sodwHy1Dh9RYdjiR7Lb/HmhQvelPxo/1G4Smvo+cu9rbbTq3pzg/n+0n1PLxGHv91TOh
yfBd0LMO7Wp/Kb5t0znMC+UMQfhGJziLDdjaG9GoXrtDeE9y9u8pXTvtSs8KT4kdxQnI4X8Opk6a
+CRGvrxpOjuZR3CIKIZulu95gqSo0ezOj6cRy/YF9fr10pLxUBQ4dGH/HLi86ezYVrUSyuSWDTAO
imZJBNfJAi9QOjkJnMdIGZHijswMRgYIf58uvhFEVhJZErxsE7uMVhpBYerQwdHI5ime0yEAacKk
tqOzGba2UpuAAkJvqQfbOrJCevXIYlwIuXn5ECR5KiihdEauGdB2CR8jS3rFoLKk/zu/YSFEK5tU
TzTmFyfmZS1Sk9QM1FtqW3MAjqzKHWXwkTW9cmQQ6yDBPZvOegb7wZIm6iXpdF8lv7Hz6aHeXKCF
OkPKYnZzIL4j8+sfhMH+fR9sGCOUaReldapJm47ANLZOH5OLIbzWnQmvqVgaygjoaGRuQ8IdsUMr
YJrPpE0zJTFqVjAv2SSkJu/T19OY9uM1N+LbOg7Vfs+ld1FmAWNpJ/PYGbQ9Kx+qb0JjBQDg72Uc
G2pgtejq0PMKVORmdk+bsod28iM9v2lLvWZkpGveNxsGixhkjkAwh9TKpzQrpWkwlTbFExWYPnO1
oypFxtVWozXNWCQG9/7r7A724DlKfhLkBhhQcRktJg65YtEmnzL/e/bX7M73bxoyKmuBN4VSB4Km
s91a0bxxqYSawTrfQ8hPyDYyWh9f/D6y/7sC04GV85tQy7IjozVmZ4uWTH45M/81TmP19XbsnBGT
UBwZ9Mpz8WOK0k/Tqng1eN+UZc/tM4RpS8V1drtDa+xzixY0skVUvEeG7F+gv+Y5OFRSE9QpGGMO
VcKyOs7OY29jQ3qqPrNF4IyZHfnqeABjCSv6Hq8hNWETdMX5LBbSRt019kRa5g+dmeU4x2gozUMr
JAXZRI62A8kl4/0fdYOaT3DIn9rb0kIw3YgsfxMv0Us3mxtxUY4R9n31Cv9aEOB7uiTy3ChDL1ot
IzkVTyWG0aBp1cr/CQiy7ykYWLXrWYD+NUMb2/drnvvkP2MOHeqIfkpYmhiTOgNRQmhVK+Be28iC
CW9krC8A8u/56SKlT+gQ1aFL150L0ffrnKttNXa7FtcV2QOVJIx5XkLKtm5sfUcL+XO8FxT7dPBW
zesFAr4A3JB9XBbPLdnjen2xatnSXjvYsTfxjo5CbiJhTWd4iMSRW/4Ec0tBhD7E1jcv/If8JfkZ
rASKX6/CDSgcmDxua1ewlKPpWeoelXR4fhEP28lm/TKpDH1eApMS1slbNDEoAD8XG+HDsyILXt/T
ZjRwuGZdYapkxyXA27NhD21YyWotdlx4pHrt0oCLeP52cPetKZqvKYWPyrwZu+9frtJwL76POUhy
ZNksU06p2I85cy/Wm2CAmiFsMW5xqKwZpaTCkIx42RgfY4+JeDXe/j74IH1xlj1VaiNF2rRP/mGy
pNHBEnao4SLL9qq9HG/CjwS6BxDGuFSfgKCA9oDM3SpLLbHybfWh2Glo0PuV38uhqa4UM3lA3NCi
Rzd0LoIZuYlZG4+LZAHmiuQym+tmln8LsMLqSKNzmphb++9iCjdIsm2zfeFqwHqyRWXPdnR+CNVt
4NIqBwTkpl6qJjpEnQPh9lJy9CWNlpcX+tupeTRL9U5Y+W6+AyzknOzi4RXyZXJ6VtYnsxf1srL9
eX43e6MjbOylFK/5Gt9XsT9W31xv+SxJXp2wha11XEart8j27MmGSgHVE2qnJq6l00JBZnNyR17p
IX7mK+78PvbAh9POM1ydmiNbO5UVbT3gBaIB54n5TuUF75VSneYUZuhGI3mhYXJ8OPLQYMkNbCvl
ibOTPFyeat+i5npXrJvWSp2ZdbLD7Yw3pDYPFEasR38bw1cmoeVjxkAJfbdzRx6xkbv7pQj3bRP8
UyV7tXqRNk9vmzfZOhxub91H7mzu3EEoPmJBxWuuwbdlH/IcNMk5SsSQySvuhPKhYs4A5R1uK4o7
oIsxFIU5ltsZOWXq4JWeFbTanYtJ/0DU/QPhpHOOlvt/NYJfoOZvC6lGSqr4tF5vIBe5iffnB2V5
sRSbfexLCZOncp0coLEGlDeyg9fWlL4V2CEkCEkRHP55jc4V+mvTmB3MjJVoieuTs7t17dO2ul3O
P8Z8u2vH5ftgA9/uLChINU4ZbPV03k7saAVEGZhSYD7LJrqrdgziM3b/iyBv+n3UgXMXtIUSKG0n
bS5rxB2oPDgCDk68PW3Lfbr0rDGh6GGDzNcl/T7g4NAEwSRMZsXXmr4UzxNTMvu5Lva6eQG6Ywtu
ZUqpAS0EFcX/43b2XuC3c1TXYnPJFOYa7rttXw9q140rAFlvzfP6vMid8g4ZkRH2hGuX5Pt8B1mQ
+KLRKxAy6NkWDHq+SFVLxnk+5sJeHQZFahSr8A5hnPo5N7Uom6OXnfth0JShfNJYoUGv0Ujq6Fru
DSb9/4wzcA484ShGBSKrX9Opd8kSt5BCfHLG+/lvEn0/Bhs4A1EZ1NoUq74J19FcXoWW8JXCpEN/
Ixz+Phxj6zd4MdvptBCjnHn1ef6Sh5JrgNkcrSdcSzp8X7/+O76dwWl9FKvSb0g6mH3EGIMHEDYQ
hnLe/57QterM98UbGq88E8uZQg/pl3W+EJsqr922P+8BAAqSU6ZUu6NJlZFlHAaoeXopT9mFHZMN
edfiduF3LGbGccxYXotNvi3jr8aCaSBPsrTuA+F6V97IK8+eLo9G7aYvwe7vhRyb0sBgtVIjqZeY
dSws9otKrk1PwroFYvj3OFft/39u1nRgneRZVgV5v3ToktvqPPhXLqBZtf4e5CtpN3Tuvy/cwE4k
Cbh5sT8VqKCY1T60PJu+s3lfPh0Z6eoWqVPYyMEUk1EevGdNd9T15OSTNlh6oD0BJRieSaRK+Dha
6+i/+tesvo01eMWaVgvCpvakTUm1mVafG3U+XQnm6bNZA3t8L0wYEEe26/pKfhtzcC7OZ20SVzPG
7CPUeAe9xEGhrQmU8dhh783cX7MbnAwlSNpSCVnJPjvhf9QH6Koomk/20vvxvVnnDs1UrGpz8/cO
Xn2qFUS6gKnJqIkOmwcTVPMarRbEDUBVepnR0HiQq8V0ftync9IeiIw/0Vt0mzsQAWyCdxgCx85Q
P7PhzDk6UC1Q8p2QY/9pLVM5TgQBcmbWuLLOy+muL4r6Vjqvl31hlDbWkRGvBr/fasvD3pJKODcz
np2v0qgj3pU2glaLMzhEYArzkFMMfd62D78lAAY9eu/vNb+aT5z9p1w69KnrS1cm8YQqpryr8E+A
1wNxa80iJuwm8zLm4V4zbt+HGxytoycFXjEr/meBoenl2RMo5qtz31IsYQOhxb7fXkAL29GpXtvc
72MPTFGe/D/SznRJUTVt10dEBDIJfwERBcQhNYc/Rk7FjKCA6NHvi+yI3ZVm7nLH90X16tVdtVYC
7/gM96AXnXShQTnagBMBcB5NYOLOycoIXZDbuVtl+rWK9vcTb4KXpi2M/VXna9Eb4zDf26mNZoHZ
2tWC9gu5+d3xHQ6e2wX89xNvIphDn57w2mA6EV6DkTUbgpiBJHmxVdDzm7vP+y28+Pt5N2HMoYyV
Sh2+8AVgjUNkxlBm9LPvnbhf6iL/+rCbOCYXkrgRrkweIl8h55Klb4dzcICJxvblDCbt9D6yOm5J
TLtZu8Mq+t9tldvD4To6aNkhZWwhDlE1hNzgI0O93bsjCxr5vcjtFgP4lbj8NbS399m1kREzHDcj
EIDUGWfoABuOZDWAQmKncvfu3iT1DVsfFN6ARJpGTg6U4N4Mf4Fb/jHw+s1VJ2ndJZITXqM0zNRv
J0c7251BlGYWh7LVw0c7sbhPoHyHbgRuwEBIOmBlFDhHf9qENgE0gHun1q/HyOCm88VRkZWbuz7r
jWNeXOoRgTrQxAL4X7wsH05DvjM9OUIATDbpzBhcKl30u3WI0W8XJAq7aFtoVI/BZn2/JuImj+Im
y4ZTTFlFr6ChD4vMzT1Yllb8OrJ0ELUAx6Z3FuBv5QGs6VHzxvRWUsY3m1uO6yRLtHQUdKwI+j4L
/SMewgBAaJwm+gIEqF28ieK90f4isf9YA389+GaXN42cKOcj3zsKaxxSomD0Hq0lSFkDVSl9QLtL
spTeOq0uL9dZunfQ0v6oz5YEQjAFKNo/7ulp2Kk0sFhd5QE7nAUEHbeZQx1a4HEsU+5FV2Vv6ct+
jZZ/F0BAld6QkhE9lWIoMCvBLuwolDzDBmQTmSqAV0w0pkP0E9kDIXJEXiPOWuA1sObE2QCZOrJD
KjDiKNlm/t4Fa8MteqVfFtvRp7RMH4ewQg9Pw/1uiZuhTJnP8UOIVwPSb28ZH8KDttAXTXDagO4L
2wKkb2L3lOuRcPP4o/UotXlB+K+Gv6dafUfL5Pfo4K+Bvzn1zpezEalnZrx3hBBWQ0tAy6D6zbKz
D4t6zSYspymNowmepk80IO+3AH8Lq0nwxzqW87qE9fz3td6dr8op7nRxAAAIYEyryXCBDRlkfveU
/3Vf4dw0Qrka4cfbI6+Pm0OT5WOR26ubGZb0NMz2nU30+/f89xk359lFvxjjqvt6BgogCAqc7JGV
PVWk3veOqV8DWu2v75G/j10sHzDRaL6e1fh9Z0XrIQePWX9jK/OFbbwYWYePobchevv13U/9NeD5
6/E3wVaXng8SwoMiN0jm0o23B05b5eEC7tQhvYj7IdZv4QdsQUA4mGCMIA5//+BL1hdY1NYiaTJl
jW6W0czE3vf9GnzcSRZ+Wyp/P+lmWR71bng+T/pPq1CaXfzi8c5SGabn9tj7+xk3uy8R80tyTU7D
11xtDjwLcoMtzRL0us0jZed7Xclfg/H/PpAm+PfhO2dHnISocBOMj0MiOHc4JUE3FLMhk70XUw1D
9P/+PK6z7087GpmajBKeBnyeDytd0S6n9/bAvYfcbDc6BGrU6syTyOgNAffJP7v3HvJbbqxR9IQN
pnFuKPLNujspZBV7uUIXyzvB/M7Il8qBC3J3in75nG8Pull2sqIP+FIedKHsKVjSDOmiu/SPu59z
s/AEuSMNLRk0gi13AHBGQb6+cPfdq3j+Ekf9/TnKzYIrMyWOonzYryy24Q5GLcJuw3udsnsfdBuv
VWU3PqXy127tZ4jWcwe3vvL/8UF3n3Sz3uS0kMV6GLrOHtYCClxeb4GAn96rktwbupuzvb30l318
YSX0zn+OdFJ1Ku13yz6/HKlMEae4hLL7AGr+vkvPuVymapT/Z4qGMkxFeH2dgAaP7P75zon3y+X4
98NuO5qnMlUSNeZhA8dvPz+xwI+Ti6OTTN07fX477L496+b4Qdn4cip1tOwMt4GTh+wJWQVC8a5k
wzX7HyRv3552sy7yoizka8qXDeFTNxtOInleUSOUSJ/unUe/XE7ACUUUgAY3c0O9OY5QztC1VIox
Y6QiXXkS0eu9R/y6/P56xM1BVBndcdSk6ddMzTAStcarnPbZvQPit+76t0+5WX59NjpXasen7FfD
PA2YsxNo8mxbeUlQeTKxhPS4F0l/7z36l2zn7ydrN2dTashJerhGInoYMW2s2Lu7An8pXnx7ws0K
1GPpGjUl39bDhR2mqrYqT6euePdJv+6r/86WdrP6Lrmqn4qObxn2FewVmKDiE6ViqhX34ttfb6i/
HnVzLimnvZBQBhIDFMOdrHfVN1IsEqLGHNHWFcmc8kCB8AvTzLk3Zb+hab6N6E3EWXeHpInVZAjg
i0W9MJyhhYaiyMEsEEEY310j9z72JhHv1EiqizMfe7Yydz9oOflYdtwZ0lvj66ES8+2rbsp44+zQ
5Zcz6yTbAYUuatC7ZrIemrnaA4oHXJsJzeRkGXvxovqjwyzL3UH9QFzce5U7B4t2c7CU+7THx5B1
JJsQ30x5IVGH//cd8PvBIquDWqEIrv3mEd2eD82GpYqkCZt9v0ws3RHdePLvx/y+u//7mJvza7xP
jH0mCFdKKMNjMKqS3H8/4fdQQEN3URpMDKTbzFW6aLpeyxqPoPV5prA+xGsgguLVvTz9lp+IFD41
KImsh6YFiim30G6xaC5VGSEg2fQOErlVHSTUGVJfOXjozkeiVQA8UO22ctJqUINJy+BqDCzQPfI6
FErQcVpoobzIYOinNsS2egp3epXVZoRu4ba0+1npIKJKyQQLG04PggDAYNVEeKFSnxVWSibZLZAs
z2QzLkwBIYYKha8WoYsdKDG8djB33lNsr+F6zuLeNWJXZJ0i0aBZqQZS2+pV6wyBQLuzntBAvM0z
hsGRB/YmvR2cp28OhYJ0sc8rvQtg0FtP9cTeeanleYjeo45oa8D+WAMOGCpHgpXfJOwtbd74ASiY
gl9PZ8vDw4zD6mjvZJObFNaq6XnoFVkr2fQ+dt7O9sCV8ZM9b3e0PayizCdv9/Tkeb3zdLFKv7NV
Mxjz2wczCJ4C/qpmB1N1EAWw1mh5g9PT7OOE2tF0/HJ2WtufIMBjIhxTmaZlThBvIGB4rPlnAB8s
p48zS7GXU9TTLJRZzOUehN3aMibjyWT2/h5NFbJeNFHM92Y+muJ2QBR6XdTvlSvNjAlOFcS/oNMy
gm3dnCyGMGSyOM34H9QrX6+TxcJyN3A3iBuobJP6lcgdJE6J+IoXOcPo3dkqP2EWX3OE1jGq5hI0
25sjrmmM8tDtsfJoHC3o3w+7aG28n1/3NKOUSeJ2frGm2ifNWclMg25lJjhEtCAu4MK5N83OPtof
aCqCjscjyTeeqgcZjY2hXIywhC1ZwRte3FyykStRtO+5BE/knMIi5YqoHgrwY0wCjYraVhj40pwO
bC48LqcXFHIOfjFDaaOftIzXc7PDOIfKHWIMkx6tgAsYXnEJQvL42voiVT/qf2ic6ImZg7BM5+VU
RS3qzoj9BP/h5o6U6wh5SwRdEWX/HpdnkbK/KGLTkqMp0+vBbP/Uf+QQL7/yaGuroW84Hnov2zHa
FbS9y00V9h/a7upn63YntKaAXsiqO7DYC7a3jyGDNJpDL3tKkXifxh+HXfNOuS83FZbz0ZRWyhQZ
aifjtiF5esZ9xRdnamYCd/gwDpOmMNGOwB/kDXEiEXfl5xFE8YOPJSYSjIJ9ycyxp+0M3W3XyIwL
j8bj4SXHBiOUqOpt0zd+WHAlQtCR8rbzy6zpJ/uneN2jyrA7Ag2bVvPMiefHQDpZ5cshxMa3bZDa
H/Xu8WW0jY+mPnQkYJhvccqKE+jlqAg9HJGyVLz9ndvjC5zwrXYxjD6ix/wacHJfZ/9fsJbRedRK
1C5aGvDQLpPJ1QetvRTQ2IgwG8EN9BScrMLdz/MHZKjQ7CjdxN+Hxjx5zhfGqgBzCwoLyvfJHkiY
mptsdG5riDj8NSQER3sE/sJH/+pjv85ssUGijxr0vY334xq8+Y6bELRvr+e6iSrMgNCvwNcFmY6H
EdXkAAGPCUYviWCK76hCKaacTC/3KoTKz6P5+zDexKVJIZ/ivkZIXYIuhmLHwygBR0NjDT3PlfRH
g/MVqtBYF6OXZm4E0QMaJQFSA8qDGiCvMMfmiBbPCY86W5JsdZEmdqdg8WzpkoUf7eEZwTDICm/l
k/jS3GWeDxfHt0VAjEKKpek4BQ2WIjehCvsyKePRPgoEF0Wk1eip3eFa4iK+IG1T1DHPDlAQr17E
y/NcXMgzeTYOjbB5GLBdI69YFfyp/D4KDbeg8+0bLsoVrwalt2g9hHfS5O24EQEReyVCNliDeHX1
cPCFoJ/vN6OVGlSFuffF8USR+TuSAsCOVxUyXXO2Soh1UbmtgiIUoTq6IJBLAMHJMnlg1ObnWfbU
6vPD5pJZV8WsAn0dB4Iv3FteP+LFYYTQX4ejqAKquJVFbtENL6uLEgWo9yz1zEVSNIxDZab50Sx6
SBfnGSt/ZB5RELtzPvKY29lRUY5EvcSQ4GJDJbi59s/GueuUOG3J7yt0M6sHwzlvUSVuKht5eiRY
20+FjZWZx2fkeTS6M5wXY/uEcNPBPBeT7n1cml1rqvBNcrPeY79kaVezfOLvyAD2Fde5shAXpWDy
H50Ay7Brt6QzfDV7NAjeDm/ycw6T4M1Yxq2dqzbSvwUCvJl1/Dy7+ktMjO6hFN7a8WaEdmfJjbtC
LDh6KT6FapJ3TlnOUAeEWZlL1ax5zAIFdUgZZzFb1nGu93Rus/S9YDbPQRHNDtnU0Oa15JzUhXJY
5+pM0/HYdMvMihD2hVtQowxi1yuVP4HBk1sGeFva9L54tbgECes0jKT2VK0okl1NjaQGm8H2MB1D
P5u3i8iv5aOpzge5HB9QnUnjimGSp8cwm+xpyx4/qufyoyAzSMz92K4Tq1gbT53dO/JMcBpHnKcP
4gv9tlhcFAtJt8ayJdDXhewkDZRRtOJEXL/fscfbtYhZrc5o7ZxcdaZbuCFOd8niqjD0x26Rcl2j
PsI/3WlIEKFE9Hza9c55pQRKELObIGZ3ACef4uVx0OAXhkbh4bWThiDiYmpz2UaaD4GtabUbWkoR
0bnGbzWNKawhG6EbFc0rHcUUXOLrT5kOZ2aJElLyuzNaG9XAar0mztVVEMTBwwjSq5WH0jlIVvJh
Jp4DyKMSs67jd2kXB2uMAorgHr29oz9HW2kprxVEp84WRtHkxAQ1bwlDOGujebEtPqPPJnE6dKDg
eyQOEk5JG9afkMxZtslLV9kIbFPZcbJ5FZ6QF/Ou3DYvJ31yfSwPs2zFYysJqshJs3p3/9y7NYvM
rqepM3rM5vhq9LwvP2JawvjqY1SvjLfzyxkczAzZa1dkAv3rTHs1HMNpXyCThPUKCyTEx+r5kfCI
lWmeEF92cqIiSEIUupfGeJC0PB0QmjQZruuVITJHj4MO+CpbibUpnidtb3bD047I8TVWhCzgZ7u6
LJrYPFamsmVh4NNwBFtb2zWWuZF57uwarD3YGJ4W2fwbMscZfqZjS+NO0nFTg7FEgGHhMpkL1oWR
PrgqyUjj5eH17bTNIBM7BBrMmnaZ8nopV8OITzDe8D4+vaTvwmNpy8hEMTyhsOgeC9Y9C2IVvfAD
ezfdXB+Ryq4D/qtRXD77zLvAcdlgiHIJ+CHq43kL1Vn1eeH03WjMwzSZZ6jjvyEoefVGNLyIUHXz
mFlM4ehRp2nLoHlveGBPSwddTsTf5mhd1/NsclhdzTZoXy4vhat9Vsvu47SQXtuRKyIG91AUplZb
Mo3+xEaSv9Zt4Wk0nCP6Z9Wx9YMK0TFpWsMXVeXaYmnYLeC5RDVfyufLpPo4rTnxrg9I0Wv25Wrq
7PnlnnmdnQKJL0NpGdv32I165mDCW56B7dR8Sf84yD4fp4zrubUvql2F43rCQMbHOXNHc9GI7SPl
TFipOlLdxpqdRPK4R6qQdu2ZQ9VlhesgnVKPnRuptiHjfTrpKITu7RaEkoRLvZvBF5Gc3HAwF0px
TIC09MkQj5ksO99wRF4JQoe/SjvxsonsKciRB9hizcUdZ1W8HCvYCkDkGofVUoFybnLPLpoZo+Dg
VTfp0Ok18wugYHVR0ngNei+HdI0YWmchWQaahUCS3GnvJ1Y0XeLDZUqz09Po5fREjaDiTNokjLdk
xtK8uUA2kU+mmdJjfDg8KWHr6D77mlt5I7WmEp5bpAq5psXSqhW7FJEg7U5E0JUbLdsH7uDlZTbe
XYDiq5+NVa2OJ0LYU6h7fXCcNy/lZP9YreKV8ayqlsywrKTHpjdTY3KKzX6rsPbn6qv40Kz2lQ3K
q7D4AUARdqPd5QFNFbYKVdkeEbWXFrWzg5U8RU8ZMR6QaJAxDNO7EVscocjXKQs0PD+vL5oznuee
gOxgD5G4XOjOxW836K5h8mhrKA6yOD5GQ/0/Xe3X5BFLIo2DA4sBP8jGGn3WaPBtL/q8WYt+/Xxa
qrsjg71LlkqYL4qHdnZ+wP0TcxCuiFBy2tBKNiqRLex6IuN4cXkyVoMA294UZhLCooaGxFLviFN9
yj2NfKCdrtJJEsbE9cVSntdALwb2BrBQ7zh10wD5cXeX0QmBEEd5qgrQlZPsyjw775mVP1ZuAwjj
Qp4mT2pHNPMJZoZOaR3XKcN19lCf6hzcOScdCdLFJULCMcYT364c+xzETuvG0xY1OFw1yfLgGc2z
FimZkt/IXeTJp8mGqTT9FJQIaQuJoCf548+9V4eSK3mKNwh3sge3I3Yal9QKLkEdLgj9J+WE9MBV
HEw6CdMkX7JxBOQPKytdXd5AfTy37nim0flduGdP+GjfhsCCIk1pYqC3OfAA7fGwIeV8aV7ajeYZ
CBoSVWA5IFrUZLLn62v0fEBHy75uD87oU/Sun/n8+nnadNvcrSJH8lNXd08b3CXdY4AiMOHzmR8u
RG7+mSEyGaO35Vw/s03z2XCW1mb8mdC2K0x8ArZCaSFIclKn5GhtZvUcjZ/Fc7UYfxZcSArSdWas
2vrevn7un5QOtfdBQ7E3e9W+9iZqUcV7k0/0wpKIQWTbgFffOIjWqtsKv1ik3VHtQS8Sk/c9MhOm
UDl9ZGmPrLhzeP5AOfCiWKPd6aFaF063jVete/HSTxSKh2bVHv8mOwt7rFC5hcDncJyv+iBPXJlM
7HX8NRsnbI3WCWLeBKYG/pIw/J+1gSU7l6DRDmqDnwmwH4pZB+cA4K0JKqiwbolS/4voNnArr6+U
YT1hjkD6BFM/m2erZ0t9JoUqP4tNtYXVxBmHgP5giG5WkZW/tIKVG371UoTd5/6xeTkiJZnPs6cD
DB3jkxlMPUWx1FcdQXzhQxpN2jeDuFCwzpnVbg7LctJvO81SHk/Us96ayIp7q1Pt7qV4L95xLmcV
YzoQm8zYEeHY3hynH31m64/dZzovnPhFfFQeEdzXhk4KQ8NhQVTebqJ3WL7NSt5Wc7xfNtlGmJXB
cTva4ibUTPOXY4CXsvzJNG67l/ajWfcv2t6kCijCthRN8YEOwyp7v/LN1bZw1MHHABDVwa4f48/8
M3Fwe5zsvetuOGLK1YFgIpvycN0hGmRNvzXTqrcOYbJp+cU2Y7PA8oFP9MCkdDs9Q3iAV2TPhcbZ
7QbxkckpZGT5JA7ux2F5uHtkrCKMeM26MtMrgMBLR6u0tUXnkZGaVGTWCdoeOJ9f3g7H6UifsHYl
9/qJPKRTOzJnheikUAbSQSJb8sqJjBYlapRuNY0/DbtHLv+jZarjz0wnXiWBneT+aIa/CHmHPo/c
/RHVxzPM68l1uLOc3hnNiGeDGB2UVVdaMrLOo8l+3VGReiinURhPCvayh/25Ccd+cnTOc25jk3KY
bXDZXyZDHUzFSAQ1V1ad5AIHmbAJ4yBBqPntik39ItmVSNJKL/vACPX5U7Qa8DdNGHkwy2fXkZnh
HzBYYuRbdFm7T3lmMDeH8OIloUgEh+Hcc/tWPOLnusLC6J6pgfRL6g9CRhuhvy4ZY+nWzFA5j+tD
bVQNrX/JulC3G2QUJbClA1sVzbzleHJC50Gj6ri3hFliwye+kyPqP9o3uMKMaK0MWeKXbcr3GtpI
u/Qkj7wD5qd/CKoIjQiMHypHmrTr00vpJBOd8jS50EPmtVuiyOzl/ImuqHdYp+/jxyp12oNVvxAS
i5/SwWpX/cPlle5MBw42VQZ98ogBJp5Ad9Gq9jbFuMY1FpTIsmn/ALP/8eBHPPcpdc+PFHiYScVV
p6MFxH3CDD1CvN1AzaOYaaGBqAk8t8NMnsoFYSUxqrCIthVEoAR1yfG0mwA8RdJ2qjmCw5k0MVaj
VQ4IYQTQsPCTB/UF+Ybn0Yor+E3AbGRde+W8sLk2t+dHoualsq4++890xWp4ljfKSg7lZf7ZBbqX
ruN11plp5pa71C02wrPxvF+fHoeqgbRQVuc/qPZG6/1qHF7Wqt03tvFRPkWv3ZO0gkoxRv/Wj6cF
NentuUFz7ISbQB+gWpgHLc1bLDseFW/bT9nlTHhkn7ly0W3X1/s7hYHfpnxQ+1dpLSHP9oXz/qtw
d5WU6/ggpaegOjy38smWxdmZvB/acLZQmuW/V9iP8gfrC0iOLg8yTaJxu8ZPRaQcyijjYWStJ66V
fYsGm3vUl4fingTOz4Lw91rLrUrgQIgWhTO1lssqf0CXPjgFUXD0gLdu9nPhNCkf+lmxEhajNcrb
qKiHx90ZFihW9OMULOldOrjyS21RhZyJkD+miZrx1bT6a6jPsSE3XRWfAkP5aISjjyOfJR0rjt+3
IkaBXl+Ohb15UETbKMPi8jLSw1iScA9Vl1oalH4lFME4kZzRqFsBI3S0bOyKVllULoYOoXR9rfEa
vWYcr9nRk7DGzM75TIyMWV/WH4dy3nDfSxkiMZ1/wohBr2Y6GpRSV5lGifpvBU2vjie4DCy7GuH5
mt54UpERoZUnQJFgsepUO065Oj03gR4dgmjUTiUZ+Q3wtq1wsCIFKfui3HTqZd6N0TRXUDxVdPzN
0L3sUITO2beJvDw0uitRETlrb6euW+b7ixelFWWMZneQzg95frXE09FXitfm/LnvJh2BkyIR4dcQ
ja5khnJQCfKkrWOqeFRDY3T0jmNr1JO/XZFnjWUzq13pms3yK8UKubGEpLAh8k3GNfB3snNN0HFQ
EqwjkRZ6MNQVHkdHXB6yCmWHzmqUKMyTy+RcaPZ4zD8m0E+5jvxk1LmX02XW6+pMagwPezqhPtmp
YFid8D5WOict/azT7GiUvu3FZ/GM0u6s4yGxfJzkJYSB4x6zgzUoovXo0jmdRkE2UxeSgsGPlljN
eYRnVhSivXWvaf7jfsE3QjQ03MkMcYxf7E1xVi4K7TSO4wskstMEgPefdlIvuodmWcwL97KNJlTT
eidaoocbMCISF+3Buyej/2WB9r1E/P0tbtrMeX2Uk+wSXQBe7FfC+9W/apNR8gWebyCljucneqdO
TjK1jDxKGF/Y5lAV3dTtrmaOssHui1XBfQIhDMaOQGBxj2Pxkzp7M1Y3vaS8kgxNUHjL/ae+6sHN
IhXjyTTOVsJLtBy9Ig+zSB7/fTb+xF99f6hyg6+JyrbpJIOHxktMF0Hj/6E2EjTBwIO6T+77Ek34
x0zcQgCjkyh152EmWsQUxqHQTfFAIyR7qfNJ/q6/Kr2JHlqUwq9FsHIBv9YznARKR+pQvga2rDyI
GyPQQ2mM+Uq5qB3SxpCAcI8FysB+GM30VWcnqG7GJN3wcuEAIZm6KDVEAHO3Xww0gJCcfYSdBSpG
y3ihvx+eYStxDwP2X2q6k3Kd3hnmH3fQzTDftFgOSZ8W5xHfXT3ByA8vA9Dyk5IGxIMezAikRgfz
J/g7d54r/kA38WCUg9XxoGCGWvbN/JboG0X7Q9fTX8c0grrixy7ozDUdcKrPkxc4WvbR2eAo9fGS
kWNSksFDgUIOqdoJG5cTmuPgxucDr6szmRPcnuDXoGY0vbq1/Un8TxtXWEjLkflcWBP/Ymvmevn6
eDHfp5PNhPK8s/mzfR6auT7zTDf8kaokyNzrBAMJDEFIQ1C6Kex30nVLvQM7MH5Arr4+XxugO7ox
Bhb8PbZUDpLW5vtTH9i1KRCr65YXFpM3wQxFy/uYt+Yuteb+4k9pbc+mp8x3KB5Z0B/N8GR+Lv1H
CCO9icIwv4YOIqVWB0oqlalmQtEAgwzKmyZ4CypZfBl9U7xh8IcBYdVPJ1NUoCZHc2glJnZuPY3N
3Xa7Kq0/lfVnqIv8e66/kCy3e0vG9BKShjwGYHFzfsiqVFdZXvfBAHBAmA4tlhPdA2lyWcj29Ynf
Dk4mr7t+cNDyNt/wuIs+3j/9crKw3n2EpzYICYHTKqxH3pwcyiaDI5MavgmCMaeBuZ2D4M5MsqwL
E5qaf+5hx34mJDTSJZGGHmgdBBlv3SwNYZyeVeGaB6BAOIwvW5W64ITSsHdARAl07STy0z+4Ln/u
CzOdXGa0c7INF9m/B1P9uWF5D9TGcT3D2HN8O5hFdk3retzmdBUJm3XsUgMu+WvktoZdSmZDlYQa
/SpZXNY9lTQTq8SssA36FtBzxSedhpcaqKNJ71HEpVStbOPn+EN9jz/qrRocjBkWiQnxuEvBTs3N
FsOcP5Fojz4jSsrxROuGGg7GKSgn5lfzuC3eCsmlUtG9ZHeUBn520YHLgywmPgYkhV3zzbqBC9s1
UTROadicITvvVzSAfdyTvGqTrFQsXw7zfcvVsPel50bDuPLcz8aP7Qu6ozUHA32M8aKb6+E+LAoL
UyvK4oAGclL1ci551VbHViLM5x1SdZKIMeBanqFiFoUXKijNIgGFeOe0/anrpuEmRisYRRJcE2h7
ft/1kZGMoyQTExqexaIMaYics0kdjLx6O/L6x5HXBsP/o4kQ5w+grSId6YPr7HiyL5hcHrZDB6J8
1P0CBxk/WhKjXnzJH3Qs5/1UfyRbLocKxDxaauHRU5YYhfj5zljx8bQPHM2Va6wP9MXBS/0RfkNe
irEFDip9qJ2oDqAfP6cqu+GyWQgejkXF4Io89vtQnvGvpJy8/17Nys/V/H1Abq4fbRyphyK+JkG0
6H20uSiKIl9cb+kWJS9xOOKSVSWTPqOXtij8ibPIb0dk//QByrANupGlri/gmyJfXYGu8RWXOmze
W2U2Sbd6BgE2HH5RU4yw4UCK8M4HfMWJ3882jfwF8Ls4Gmsal9n3GU2zStMb7ZwEw/o8T+SDicAo
fE/f8NUlzkuCf5rH5FttQA9QWEd0098q0UTG//gogyJKfIGEW3c19zLT9dnwBRSr8FW4Azf8yVBm
6f39orcQqiIe19GhTwKd2jdBVe9ffUSwVyRRa0abtkTka2GyxMrPoQJKFdpYyst7wCTtR9ZHGspl
r6Bqi4IfPKzv45UfoMdcpDYOjI0RdgiTn09DZ2x+mOuviXf1lRy7KG2lr9TwsGt3g1wa/cqwT5y6
XA/7I80ceoRlWCNpSHLuAydMHjK/XCsehdN8VbwL89jTaBmvj/hAUvfP51RRDyHVgxnS5hdfmOuU
UfCeGPvUsrwqGC/vAWfUYd3eLIu/P/MWADTexyfsj7uYcFII68V+N4jKlxsDUjagn2WyBk1QLw6N
k3gD1T8N5TeJDiQnN8Z0IbCstRC0s346lNs19xzqzt6TX8sTJQLrPGOXH7ecYHN1m4POmh5BcuCh
Id7N0n+59b5N1+jmwOrH4lUqK77D2Ajh8UP2sCibJ4vD+jy9Ph49MSxYNBxEc4najSvRYQryoLon
Z/1r8ULRx1/uGtTjjJtjQs07Xe5OVRSA9HMHZHM3q54z3JjTMAvGgWKYwvC3MKZFNIatiI8KGdUC
uXvi7nun+E/ANWv477e52fOooxX6peBtjE3ps93xh4q88sNwKlYlfUph3XilG/mU0nw9hcyoZgT7
kpeF6XZ0p4b0Rea+XWkYt0sAiFGWAcX6fUOpMLIvJzWNAok7v0LXvpEsFR8cL6IKWWBrz+FD+3Yh
M3L1vEWAHmjRgeMTIbxZhAOh12pm51+wRZR6N+O2wbxiPDR2u0cFEnKxpGlYLMfz2sdUcnlYGnNh
3mLERLOOkOC4LvBzw3mxxeJND3TH2HWLI82pck7vsjZFkJOUH8EAt7PhnCukSUrbd52E5Ut1BYp0
CAdfl39fK18o8H8Myq0WgnZp1aNuMCgGffcQWIjfBtkWHYYBmBwvaj9fCHNEWjif72GaxF+uNJBF
/3dCblnCxjg5G6Myi2BJjvCmW1XC/CLN250izuocu+fDq2QsYG0abjvnIPYlzF0Dnet3EDAACFVY
9SJfUgqYjb06iIngV6o7Rq5qP09xONvhjkjnaaHiDAkqId5k2yQYrZt5CuhljkD+br/Jd4mPH+D8
uGv946KSp+fBSlkL4z9731gTF8GQ+ar+7d1BqoHicWxl2CD6+JTvTU1383W01Hl5cGTXabwbPPaI
A1YgsnwoDDTB57ROqt5UPMmrRSh5+Vx5u0dL+YqGbmcRFeKRKhIpIfZ6s8/G1fV0bQVmESdhRgbg
2wJEJRFSumloKr9kQOQE8C8Q68UnDntKfg96qLWmwZsqzmvtoBjFtV94SNK38/OcqnsgUszE9Onf
C+4nUpEjAR1uFYbnSFXFrzjnr2Jm0rZK2rYCEgcLMETZuqQP2c7T5R6Y/ADQK+b1/IQdrOF0PkgN
0GaC1WKZdSXmi0NIgIPLz6y+blJgT269p6V4epDx9CzCelPJHgRszrJ/v/RPWdSbl745Otq2zwUc
vgUfI6hBLbhyaiuZHL0p6DK0JK9oFHBxOsfAWI5nd579Uz/k6+GGCHEQn0Qq4N/PLV2Nj3u9YpsI
p+l1qZOLXKwer0YQWgPk8QqsDmrpgl/r7LV4TfcmgWC1BH5WGJYQZusjWRcJ7uIE7Ct/uIjB4dXY
XJ+EMPajV4zJnvaql9FhuD5FC2kFJC/2j4SOQYeZIOt5fp6eg2h1ZqUIQKCNhZAHhNdrrmmmZkv6
kHnqlQrC0UtAeGfLmlBC3kX7mQpwhk0KL/61Kb1HdgY+Xwfipn1weYp3+S6+mAoQIk+c7Wms5NKc
rSQdsYs97jrNU1fC4PJausKL3PCTDx+KTysbcwPa1rF3eNAdrlNPfj54YEKPbPo//x7730JBFut/
h/5m3pO6TkeXkn2FrTtR6wHxR4YqUBfGASzt0YuCK0Z8lKa4SY/0pQ/0p+9FSL9F/up4NNY1A0cM
nQ7f9/mXC63r6/9D2pnutq2l6fqKCHAe/oqSKMuSbTmRnfgP4SQ253nm1Z+HbpxumxJMVDdQ2BtV
tXcWtcZveIdcEaYr74ARzc8EyB8IIbcAVpiQvhVH646oVH1wiVULPEDEdy6+8N84edlwDXDzHWG7
H3j81RHoKsERLf7eoTreO/BHzG2mrETalVPkX3YLJ/5SPEHXddOaepPsX7yvpgLzpxPv5XVXG75E
wZWb8d5/aBEzCk50AYjwd9PKZ1yVxW+Em+5dpE+KhXdGuSwgTePrHBwNMeyL5pFVNWZeuK1waPb6
UfiB+obJY2IdBke5n8htBbHik0EWv8Zq+Czc5bf1vueRMArEgHjCq3/6jpD57C8IfF4Ca/kuaYrR
FMTjFdGc3sdPE9PrIsBaw8CgbB8fTBo1mN7dWRh4FPdFP8ECoyPG1h9vMXwAcsyDbq3GvXCK70Jz
DYphW4PKKjbWg3vHA+3Sev5+/y9+4ezq8QWXrpSmu8BAvTvN21BBoW3+GAW2ta1QyrG22d6iEAAu
UQC6qADx8t9HDJCx+0iUw+SsyrM3HgBQiSzvEnX72taaROZgJU1GMRf1snEsXV+nNXIID8GdtqVB
TEmnHNf1n/I5f/YOmAnd1meakrF3M/7Wz0viqZesWpZQZkt9AKRVTunXJRQsuSzkuHYPHgj72Nb3
LpLv+4RKBcwsyELD3+iA+Hf82P1oH2Vj4Whd6TfouJghI0TBENu8eW00pSnfCH3oHgYfZDK6UtMb
KZR29VcAMvSqA10/mhvr32JRerpzZgEHxaapIkvYQcFylmY0ej/mhNLTxEd35W/F+tnlsKx0OsA3
OgZH5OWutV5Mza8c5S/Dzq6Sps3qUB4Y1gIv+SDRB4ic6igYgEoRCj9MUVe404kBQhUfbGA7P1zS
mu8PxfVJ//TbZ/dxEjV5WoqChYctelH4hv+QgF4iiIHP+T8JSzDAMJT8tLX2L17sxk1E2NnE04ZT
4XfRB1ZlfZZmplkv6k2mmQecbqdshLKm/2Di6UmqRzmMG4tG5Y2FyD28IqQZcBTtqFncwluI2AyY
XC/MxsWScKuKOnsQhilX7Adp8NMlJjRCU5nigLe1vkuyf7qR2LFvvWS5k0qbQq3toqzf/TEBKrVw
sV9mlyZGyZKC8cPkbq98NE4+DW2FZZqJSpQc0iHeVEa3MT3fVhOMVptx3eSvTbTJM+GPPyTHcVQf
O2/XNfh9UZuNMUsS5PZXIr2hy6/HzSmOqztd3QGlWclJBPEkxeY88dcLs3WxfNMnwyyV0QXnvvoo
kn36ZCHFWwcqR3IoM2ltxKcx8De1lm5a7VyY2XbobF15ctPiVhJdu40bXAastlsL5kJkc9k0nD6E
jq4E5dXULgR+erH0G2uIk8OQQSJLiF9ZIiwE7SS+K9PdSP/bxLKkG3EiJQnQhMeFmbhI/mYfMHta
zLDTxyhlJnIKaFLSYnEt2pIFNI3OJd/iyk7tKbalajio3DXU2FFwW3HxbBQxp7KerAqYsd9/1DTm
l8PFN4FmkSzDooquaLPDlYt5ISiWDuas3iTA+vXkTxj/6DOnFaEFVAv797IiOhtudoka9eRFZ2rx
wc+834IUPKbUEhSAokP+aOFUjUzsKnZrnpPQSG8NIoO45hkGlE/PY6MV3DBucSNkIuE6pf5G2sjl
Eeuitv4TDxvfDNai7630vF03IBo7Srwlr2NbP+dZ5lhpcK+h7mcB9rZSfQ0Lb8l85toSK5Jmckhh
UqOy9/VxtOJaMJORq0Hpn4GwrIpmZ4L9V5u7KPj5/cpdFEuZSgzHpqtIJcKcc5T0VhzrJk84V8Le
S+5iKHix7KhMwX8+DgRxkRefQVBS+/qTeiWqZWUIpkhsU9anoN2Zk7/vQr55beI+jzI7GwECujJ+
zckhU/ZeVNpefV9gg8w5bNWFoaYMZr7lVXrLBKFEoca8/tPpOdJmtRtTndslwnM2Onn8S/XOpXKq
3SehWuhUXTthzJwkilhxEYzPtjy3DpPaKfGhHZ698tV1U9sCLgM1NlBfFXf3/Wpdu20pMZgcaF4H
WZ291EWf51kjqvy4OHEk3qO4ehL8hbrixzaeTyFODxjP0fhU6Hh+3RNVoKpe5fbxwdAeTQ2t/h7+
oL6X9U3Pc2uVymZauYHSgQ5d5/tfeG2noLBnWZZGHiEas/04eqVlcUfHh1oibdeMlRTSMDYdtmSI
XMD/YjCTY8ZzC7l8XohIBjX0W0nih5Y7CVi9LuxY5LWBsV/RbP/zsXSRzh95IznSR7n900M5VnVi
VkMVH5LmT+M+1fpPdqQW/k2XduRlCM/VQRbDX9TpSZz/KsUvA9dvGQmnspU+ni0Zi+X6lPuaPQAj
6YCbGQj8psEKZBxuX5suO2K5cavEDk9CFXrbXG4XlvXaxjXQoOA1MpGOnQtoG55S9nXjxQctgamh
PluZtxw/XTuLBq5gU/qkgq6a4UrkCA+6VLFAwmq3PlxgBQB4KO94Pfhpfvj3+wWdztr8lBC38qxO
JQzFmJ38oUiDKjTw2/NN8ILYu4LU23w/xNUfNOUjsPhpg89RogYpSeTWcnQItF85Qt/RE2cQZbTV
OO69pTv66hJNkgGGoXNvzu+WrgxUGu5SdEhAD9b6uzeRhAxt4SddKk+zO00kN+iFY1kt67NFGpTW
CrtypD4Ajj8hLpIi8b4wNDsYz1wy7gAhKs+2gd86YviqViex3Lv5wldcuWUmNXcybIWwVZwnHWIU
DXoWZqxdibUXET6z2w0OhuVGri30iT/+sNlGodmJ+r80uepJ843il6YWZUEUHbwRAmQop3arU90d
xa0UyTvRh5oxeBnsBmiFwc9ea3eNDwUv+WsCv7LSVTM8NNvWoK3ZHHThrxw6ZUqlLORrOdZRr6/F
9HbE2C0f78Lpn/e1rUebJ5StGwlXwjLM1l6gPnSy50yBaKjDmqN3Dje5GhSIdKAggXSkPCdWS7PG
6LYJl4ToKdAb9BECixWgIzFRMc3USSKUddUgNB0l99a1K268iR/RjTeKjxCuB/vOrxaClMuKIZr7
n6dwliZnVaPIfsF61aOyzqy70Ii3siA63KV6k6/xJl7FmboqileP4ldgxfjluZuACajSvaDG0IZM
uw93I2zJUMvhjxa7oX8VK2Vjtrrj8uU6FR4/UHaGXDw1YmO7JoB5APtKnT2NOqwZWI7TrIByRY32
qHqEs9Qkmkw6CJZ3MwWruSv+ir3aHoxorcPqEfpg4Rr9aB5f7iXk/w2ZOhsg8q9Ps1+FuquFQnho
hVfVhy6m9U6n3vGU5H62UzaaSbrHtfcf30NM//+MOgsIxqLShR64+qGD2tg5WW9tUuuWCE4jnwiM
hR957XDKKPIAcUIxkwv2629EjtFvSkSsD5VEx6d49ZV7Kb/z8wilIG9hZ112udlZlCRlUZxcdpGZ
+TqYJ6pl70ZqeCiD3Db+ynjf4uQTCWsJdQhBhoTaOImq7KQ6OMk+lA4bFRcrXXdyu+ll0CkwPRJd
v58mXtTeB/9luSxwbUK4M6dwDAPEC9yXKMW4b6lieIA0sPJNf69Y6PsI6U2uxRtFPfOesgGqQnRA
5kqCseu94VXH9lmDwSVQm5aDQ+rDgsyK22Io96qZ2Um5scTuLsuzDiSZ92NUY4f4+D/fNwjRkMSQ
xRDMzY4tF7Ckj32J2pRF03Iz3XJ+A/oB9svYn6TEXYj9r4U+ZIv/M+AsPpalVvaBloYHMX4LaTz3
GDYL2lNbiPdK0nFAG8gzOd6FPQe8PBX1iWqJqjyTXWbtPh2dYPj7/RR8aEjNTyzBNFkA+aJpzIWH
xyLLyzLuwkNvYZwouneDn+57dFVMaLhSsqEMfNRz2DWlfKOmAT5jAJym5FISo7USqFtZeRZpZvrC
+j0Qxv1A+Vwq6p1gmbeqGd2XiWGu2MB3RQD3tFqNcXWjZPlTovcrIVK2AXs5XKpUfaQAF79qiuUM
y6SXM3fjVNWit6yoCQ8x0YggcSnDvh+jbi1lL8rw1OZ7q/xRFz8qo1rJgmz3urp2e9cJx3OgOd9P
8ZUoSTOp20oIFBO/zKOktCNkrSsdxl/5NxhPfnNHlOQGj1L8FJU/vh9ruunmv9tSpnolQR/Y99kG
62madm45RIfc/DNVMwRvOz0SLrik7we6ksZCkSGLJVyS+PvsEpQbxejcKkFKaS8CqvHTM/QPLl23
2qhuAJb3++GuzCG1b2JZRQGYTRXt6zUYl61ZyvSHDujrhPTa1edMtS16WfkGCvH3Y125zkgBCLtg
QCF/Ny8ZZl6pVJWWhwcFLarsVo6fCNLx1hHFx+8HurJYkykBV6esGxRRpjn+lHJFeaUHohUT5cE5
8UTHGh8H408Fe+z7ca79oEmVEGibIkvkeF/HCdVM8EeVN8QTYb13MPlEuxFey2C/WN24VuYEzWdq
bA6CZ/TQvo7VSlqdVmUSHqhtNKU9xTa8yCSUovyjhNIU+IMdhvtgKiemu+9/55U9SX9PxAGJyvik
H/t17CJLhEQIjOAghrtU3aAyQU0anY8pxyqfShgP3493aXPOjuSJYCgyZ5KsWa7gm55iuLoWHLTy
RsY5pXwLBs1ujTf2jJLptj88ycEJGuc66zPbLCETjzgdp5Vdqr8MiE4DqmeusJbhg0+hrRU8dHHj
RK6wmr5Wh9DVnoTmP58m4I0YA9IGxabamr16amCZVaVXwaEL3TVlIYquvf474aLklQ4qR1PaBXDx
NPGzW8ngIFmiTiBD4j+d7k8bfRBy0cxUxT9EnWxbwBMS4bxY3b1ymqggA3Q1RYm65AfA+dMgnSUP
cejlQCnKX1J6ooRnEXbr4p/vF/3KYaLcyVuJ9RMOJvMId0iVOi5BiR4klj18rcL3kqJnamkbgs3v
h7oWTVMfh4VJEgjlWJxvaCmKtEjTecXEO2S5SD9jwLlaM+2ZpryNYP22i0/nlauW0i7kF42KqEmt
4utiVZmflYOogcIGAAzAhoxNGrS/atju9SrZem6/rzUos4DrhHqwtSja1pO4T0Oh/LdXPjeVuvbD
dgnHdK3qZ1CeQhua6cDAZjYZYW+oednxXXG5o0xLv8sbxRVZeVjZWo+/T332jKO/uAhX52MqoWjw
K3DNmY3bWWFQuTrPARXoyL0zHR9ANCl5NKLV5twkLQ5R5XMBHz2i2l8B3pM202GiarVYp6bTe+Uo
kXP899dMp+DTLi8CvRTHsA8PhVusmrzbWjUCgm33w6XD5nXeVqq9N1Frb9OtNHSvISgQTTbWUSLb
ejrcpEW505pyR2NxVbvhkTQtM5+HTrjt0mEb9qZtQqnNjwRLqEJm1Sqy/qn9M4onRvQWK6KjVz8F
0LS+k2bDdnpPAlQwamEqgZhSZyuj7Qr9OsG1nRrOakgMQoOUWFZcq/zDVX2WrHEfk5R4qnnKQh+u
6z2o61VY/TLHRysl9W9gggb3WW0g7ag/jG10o3UeCW12zA33nhmwRwg33dHlPkFUMVtZeIS34NJQ
5fKs8aHPxOfUcx88rVhFfbVrs34VgWIsqnteWFM95TUo031v/lQF4XeUvwjIgHnefd8iJmtZrzHX
RtNXTkCAHqMAI4Xyyurpp44YrXngV43cVrJqW7bvsrDr2Raij8mNmt7IgSlBu6MhIq28dlsGqPHw
3AqIOKiNYKsoXcSy7nRavMox/vEBr0X1SsvyxxpJMzZMQ4ycFm/a2K2RRAnGVdehNvLDFc6lmYBT
Mf3b6d8Q0n6TMEY+Zs8JbgomfuFlfu+LNBJw5xERLxO33l9JglcTvAqatF1tE96XJIjtlqDXZdBT
Bq20/pnQH8oa6TYfxltfoK29ansqFJ6tHMvsbxY8VgAtFPeuiyC1jHv+26ZAyypvRZp12Y+yQNFK
s+x6HDZtKkA8VuPdVHCZ/gfXe0EBJCYBj3QOy/joZ9XTOqnH33LVH+IhV1ZtCZnVq49GSgPSchey
50sYIQ80yY0EistUTWvebDFTwO6SGoZTp6BLtA2hiG8cYzgqpRBsutBYsRRJvVP/UEwxD1PXXNSB
4u/9oH/Mgm61hI366M7Pn0LwohY5IPgRc07KELSslcWMGMVIVwM9Xw3r86nkDAzfAtH2q0FitEIN
4W5E6XWphHotOjM12k5ESTyUkNu/3h7m2Ndu4Pn+QR9sMb9zIyQ/HyoQTXmy6qCX0r2cIjNJWPS5
vxICmFPcbqEnjejrPIDHFlNqwnrwDkH87O3r5q7EFcp9aof3aNgTj5qN01I94WGrzY0Zn9r+1/eP
6ZVr/MsHTBfrp4vTbGQ9bFDFP0jwZyPUrdA0qDZiemKWB3+h63atbMNoFET4K+HoB1Xu02i6Zsaj
JfVwf0ynKu5wXVuXkW1GTxUHJraCXZQ9Ro32IlLkrKUX7tB0yO0M7RK1Sp5jx6rUVagNSAQ+eB6C
fjU8qnrhdFybEYRg6dLRyTWVebgMNEIoiqDzDlzfiRja6dSHgXUmO0ZnoiSwpFpyUWqgWoaUhKpp
BhUt+h/TB32aFCXMQ08My/yoyU+K5q9UJV+XJbB/EfKeajq9WKy3bi2+iNa5lzdAA2yRuqhQlqvQ
sJyKCCTLmU85dUrd28Txu6GD8U7WokbNt02N3wkvxkpQjG3e/pbyQ16oPA6PAoCO1nyXxc33W+oi
PqMVIYlgS6ZASQQMPkvgijjJKy0TooMsn3zx0Q9+t5mApCupxzHo1ZuueVpYs3mQOxtx3p3ohFoc
4z6IDzlUzl7BazR5yeHY+Eutx+u/jY4x1RMZIVRjFmgInayUWoVOUZS/F+netYIbBflJMfhjMP3m
gwB2P6y07fdTOk/hPn7fVEfEuAXp03kfrjd6sU4yRmVGiW6z5EEzTgaoSwl5xGgztguQ0Av6zn8N
CFQWkBfetR8vyKc9meaVopcdxRn8xZL0oQn23JtOHlUrw29OAN8wcVuZXeGovXZMxl9tqTvVpIki
wTzPC7vRQtuqXvRBWxmBeDNANqLxuXJzJ4K8wqFblUXhLFFrLoLh2Wd/4DQ/fXZdWoo1Wny2Kjoy
uDRS7dA4uVApEvddrE4ErXaEZiVkw+8XaJ7+fAxM7oiJo0r7dn5ptFi2tJVED7NC3lq8M7QYddD7
1LjLu4WluXgq50PNdqBZCH5cRvRkmzae1DU98SWS9n74aLg32bBP1WOPvuLo9dQP9xyC73/oxVs5
H36aiU9TPNCJHKySw40CDW9Go6AVacY7wzjJyLOrNvzpPgydOHqrlIWx5zfzfOjZRZk0hYkqD7/c
8B4165wjZo9y8lCCeN2n2ev3P1S5PholDO4yjrs+exnVTMoJGFza0sloJ8PPGG1qq5a3woDgqeah
O4N2JEyroC+oP6MR6W5SyqY5rNFc6lcFKDGlV+3RjG03Q9jeG7bZEK+DxM4sF2316NAXyk0fbszo
l+pbYKT8rTv8C4eTIFiryjuPimMqk5fDTySpVzp/1ve/8PpdBubg///CWdhjWBGtmoBNG6BTWD+J
fbuCKeEHMDbBcvfqrdE7C0Nevcg+DTmruQ1BZcVmzhIm3Vlo91JEflS+Dd1NhQRX+V7BYyuBSRvB
sWj6tcIRlnp8N+OSQGCPB5Jd3faYeS981dXTizseokboWnCxf93TWixXpSTzVS4YthCRZkX8C/xP
xLVA3SsSp0nbl3KysYRujSRkIe7E9j3UMHvIN6Lk7b7/nKsb79PXzObIUsaAjgEbj7uECyzgsmxL
G/Qfh9kIl3ov02/7HHl/HCoNXByMBBHs/6yu0ceBJIgAFgh3jl4z2qnxEkf1TcWUKyiS9+a66mm2
028yUsP2k3K7eHl+HKXvvmF21JI2HKxK5xsi9SQkp+nKrl40ib0hIGqZbQqks6X2ncsuIqvPkFuH
w9kbb2qIxF7bwzPCwDkNbtOHpM0fQj9ehepZUI8x61XXOimqYXcIPSB32Z+agv8Uq05ON2X+hvZ1
am61GEmO/lQOZ7XWOJuOPlEsQ8T5urOIiiFvO4orK9fHrKp7t0SYV9GTNp7THtWnQKfKcyICSBF2
zV4zjTKyCj+43cVpvHCAPuzbL6aK4rsp0sqgOj6//atRkUoNbEmuIHGVBbasq3vRGuyoxCMECvLY
bMWMSgti1CiL96PG33EGb58Mpq5/V2p+qfja9PmGTpqax2sEsDYWPWlRTn/lVC8akxq0SWq+SBO4
urGpdZJ3wrm7QBMVWivGLlpY0+tcKafBew+Sx8A6u3Dam/fvD9H1Z3JCgpNNkl1dIPwEwSxVQeGd
8l5LSu0jeUSSrMeKqDnbD2a/prAwaDBIqheBMnSnvyx8wXRyLpaKwdGN4XxRsPx6q4TFmAW6N0YH
E5VhxNE4TsTAbbTXcKpxXUhPg9NixpmaS2nlRQX+41DTvKTtTNfLnIviRYNVu75Cv6s26luMCzey
0bwTeSusdSCOv3CgWreabCde+KDIo13VIlWTl6Dt15I/7LNm2HYhdOPwqaEIIbSHqCjsUG1uJX+v
629dTiUA0dpWXriJr+6QT989u4irItLNqpymDKnxVDhr2ovPtuVANp61tpbgbdfjxUnlBhQhUC1x
Nl6ad5EwdhUvIE34X278AxRBjL6KDipEOiodHkCgndOFOGZx2NkNb3ZtLUZWGx2me4zNWcUBLaFj
2iD7ou7D/H3gUovDivLhwv0hXX3qPv1i7eum5EKt5MFtCD5QBJb3Akr8uEiM57F/09Eir8MUhbuN
Xu/r8K1jzhv0MjkhFYolbvv0/Qm5kOv82KYQr7kPKETBxv36MXKRTKBR5oF7PxMx4H41Q/+G+s/Z
lfHcQRe5NKl8GI5VnqoRFlpj3KgNEjfBXur/KTq+Jka9ThK4J5ir5Nb4o8ZUvsIEwVR+ILa0Ewx9
1ZkdUrl739hPkYVCp2lKEP1gk0knQpAgSXcZIrMGFDb+oCkCKaJw3emabQlnq1UefQIAUyvWSZGu
TfmlFmxvoGgYvcFgdSWUp8WjnKvr/3py2oBbVn8pg/KgoKeelKckG1ey/5oZN/nIakuvmn7rPfB4
+C+ubjldJZ/UlApHVvrnNHbfMhlnCjlC79/bdFGx9ZPBEZI/eWzYgafc+0HmEH0sKjZci8zIW9Ds
oUFJKW4WB1hiHIyjDuegCJ57Bb569zoMToTeda07yAMvvvpXTwHtQfjXxqQxNU9qsx4ycQQk7IBp
EZw1t3zrk5caY9XG6Z8CKtNUobgiF/bclUv586DT+fiUvghx3OpGzqCx6cjkqaXtF5tQdBqI+vHp
+7EuaIHT/v482OwF8BK/EdSCOVXlk9w9yvENxpc25udI4WQo8GoWqoD6S9M5IrC10fuJ4OQqa4lA
4O7BYqx81x58J6Ry8/2XXbtnP3/YrEIDmFgV25QPg91SGQO6TBtCHJqconz2k9f/02Dz4ozZtpnR
WEz5kN5RvzAUjhNSe9IUYP5c3lZTd3n+7AIqQXSETQUZbLaRU0HV3XQEBk9WMx2j4c3tgFs6/EA1
PSbGS9surPO1o8NKU71GdZjK4Sx8HTMlqktdjA9cU32+Jykt9VOKiM3o9C2tt//FfH4ebvZ6tMAZ
PDcF/i7VtktoQblayB0lfQ+CTVEunBd1+vj5dMLNAqcjU5YhnPp6YFQE1FJDL+ODntxJ7FIu81Uk
/x7jrYeEYrWNlXVtdWRC7/DA1XRNPkTOe9Kp0AqDTTuyzG8qIu+k+x1pqHRXw9qVEA4tbVk5oI+c
35NPbaw6tgtXwevsTcxRjBf/6s8dihoE3Zn4V8GFK/4pqNhX5f1CAvTRZf/uB87OQuMOTVhI0w+0
5KOkeBg9IHmPWlyXO1rbrods05Xwk6yXMYTKI0VHwRTvqjBzBEpxcFZsS/MOrdxt1bLaFd6rrL5R
r698k2oY6TvWNuHexScjmmTiY8RqS29VuU45UpLFHEjFjFY9W90pM5i1k6T8KHgWSv9H69+U2jr1
b5T+p1C6dyMM/2LRDnp6Yy9+/lTMVEHagFqbrW8QhVJt1nl88KjL+Str7DdG/8YKDeLWqA+V+FaJ
j+jhSsIuwvWss6VyoSvwAbS5/ISP5gsKUxfNH0XPhFH3svgwGo6rbvNq1yPClL4ULfrCyV8an2Lw
lnjeyqvME6sFIzC70fPzEN11xWuFgrwmnNEHbugFKgA16k3eOYYH2GuVY0mJ5wn9PXlf1Mx9kz/o
5W/KwxJ+NII72DHZUc2mFN18q1OmJH/ZG73nlEq7lZcaIFdLLuZkisizJ1oXoPLcK3yS1pQXwSD4
PpUiWpL5JvlgH4kYDI4WOe8Cv0+6vsXhhqPdwDJr80wk1UopDiyuxKqhocVj1xJvpphQEG/b0jDu
XCYpih/c+E/UIisRClvRe+xcTEfvBpjkyVjyf9PaFLatieq8qtyMHIt8vKn6rRDs6uFGmZSRi02R
vdIQJ44tB2Qj0Q33W7v3zh3+T8pWoTYoB1TPgp2cD7uAdm6pnOPAtHOKPQStNjBEn4ffFdC+/8EZ
9LD/GemKV8NPU74NjRcBQWcvd4IEWTDvp9z99tx4E5AiiMZDRidjiB/NDgGu+tSi0d80CCGhtRim
f9Vq7xnpk9X7N9XwizaL49X7oZrYnHe9iosJVhcNmPDuHASA+LcdVFTXuolFEKb6ZkDY3MgeVfVM
x2hlRVy6VHiN6K9GngI+1x51VGS6vRBi4eNUwM6Tk6a5G308dVYLmpdzjjMOgl9IX7hHWXxwS9RS
1joPlNV6P5v0FFnxLlATRwhrglM6Ci2+NcIrzfByOFlquE6MvRb9LcfQVrVdXQ4OdhFEyH1+tvQH
V4X0XGyttzZNNpEoIsNdFue88B7kiktGq9X7vEdwPjRd0f7+ef8g918cX0A/iP8jbXFBXNI4vqx2
HB8i0fEw5vIc19sGAZWr6j1I14V8jx+R3O3cCiNaZFeOIlhYvyvt2rBV5TVCjrtwtHQBXHWtUA1T
hP6TAucOZMws0tOsfMhSK+JePyvljQHwM9kT6wXdnn0Xto/xsB4BHkTr76fjWljLuNxjiH5yp81h
hWaYpYPaMK58LLEwDDax7sjqmkt/TNY4WZbMhLRZGHR682drIIvYFhK3c6mwGF9faUMdcM4TYTVJ
91m6GWFsAgLydSd89n6O7yjVyP4hq59Lf28uicVe0N+JcuUP4wdKTZNi4WzssKXTYkaUkZXoxQ2f
S+E+k+5JGjoEVkDjI+ML4IMC29Ad1Z/jeEqzbZOchu5hVE+18UsBjYHC+1oYbR3vjSUy1tV98Pnz
Zklml0tWGYR8XoHlbbUlSmFNSnP1EVuva+yRyBSJpJaKMNP+mi8JMSF8TBBj+gXIIoldQA0ulbq6
2gu4VVVOF26IDRZDtA8h2/lIdFonAD0gYMDqXxdfbarK6psiOrikuhoeQ5aTks428j36fNzCxyi0
i45Cn6OiTaACYDqqCcZk/puv38cEcI370lCIIg8BenSro++TUxz40/LHQTOQz7WAKNvoeK6DbWmF
BU5+1svbOnxY2MVTaH75Q5irCfbLAzlbqpzrs7eMNDroFS/2oN/6xr8UY0OZkn+mvEn9uQFlH9b5
rVY0NwuDXwmEgIaLqgz0GLLGHCOein05FgnQbRlN04liJJLKT6h+NXgza+8BzvVeNFCvLB2FXLxJ
i60Q4vTKva0UC7XDKxmFzK1lKGxcGOsXQVk/hJVXBBE4iRsjPSrub5VKaXUsYwQ9qM8tEev4Y69M
PVUY4C8SoslwCb/uoTYSPHpdJGkSl2JJi1T0E2pgd1KMNQJhEaYA21jCZFDBVa/P9my6XdHiNBKD
ImvRR7OiTetr60gGvNMHq7L62Y/PrvZLGJCNaLM9UKciCW4tQEbhZGSHRw11aKsGSKadirBba3Sg
1Leq2ovhU5f4tli/hBGeJ94LF9s6L/Zqt0d2YZ1lr10yvqktxtfdzq+oqTQvUflcje6m6/Qt0fZY
xUg57Elmi8JY0YKNAvx10heahCp+mbSwt0I+OGp1bNWSWv9Jtc7hgHkknrTtuJtK65SELOk3OIdp
5CBoqIdmjiSfx0zaUKPQcgICK1n7CQ1uegWwlVZ0GMQQ4fuY6nK9pn44To1wItGp/JuPm6Rufnp5
selp9IUgV4TesAvgzn6GdG4Z3HRoHpsVGb+ZO2qCM7XQ4/4K5MTHgK011l51G4cYHxhEUeBj2u5g
tS8mQa7JGlmxZSsCHtZ1fORC68r7mokPy2EtRRhjS9B3lNwexvyY6/JNlJwU6WR6AN4wSIwEJ8hu
rFF0pGLiyuXPfoqPSEDTxbjvBbNdqPJeK09DkIAdgb89sHRrdmH1sInEriGDTcT2qJg8WWg1Samt
JQVxIiIxYmHnr0IYbxPBoYTmt/Wqia1VDC3SM4EdsvbIRWJViNqYPnHb770MjSX05/Cf8NLfndKv
NTNfSdUS3vZK5YTnFfgvLzsg5HkxozFa3yriDqL7hCC8oZBBQDEUVPaJc8uF0Or6YGg8GIQxIMRm
uZmc9FkcaKgU8CpSW6j1I62xEWMVf79YjIULcO0K4L2ySEwoys152A0dJMn3WgImWp1tqjkZouOR
lN5TtCFn2Wpufeu63RqBRzsFChe2P9sWj8fyR1u+xu3aBeC/YrUoYQshGuZcIlPZuGWJER+3joEK
jyx5TMLBrob2hj9VUfpNFyfrDiQD57wRrLVAXyTmQNEGTNpDKj7zj3mSalMs3A3anlmfYA412tgT
+belQi3p8UqgLzpYa1d77RpyQM20Vf934gJKRboUrb+2V1YaBgJSjKfokQDqIBmC8wHrk+y+z6de
EA0gGmd9+KQ3BZLQ70p/xOj4kJQAecvAQShmZQa/m6Feh3637t37dAJJpiqmN7ee+iTkFbAscd2l
6yRH+9AXsTqYGtcklJCpKpJa0fBXCoVtLNcRYk/z4KHOjRufblBbPbrlxjWcsXrVe30lmygNZifg
0mkcbdI+tGVRe6BXfzdaWAXEGCFil142gR2Om1q2oL8KK919id1yO3Uwu8FwMg7R/yPtvHYjV5Ys
+kUE6M0rTXmVvH0h1N1qeu/59bOoweBK1QUVBvdNB30AFslkZsSObZBrkpZzI7Wdl6TtPggl4JQ3
f+jXSJDnDFO3ejgqowLcDb6PlK1T/85M/31x2nRz646Ztl5trPQmjj8sndzW9HkujlKH0nwinIwU
ngK/LUZaib9daD+tVbpi4PXSG3YyNm0VwGLMUAn4TSVdLpNcs9qEunUX+bhr+pca3XNHOCaJ6IYw
+IMUf7KvBJkm6NkMllHm12PTHQttorrjzvC9yIPKDZtjwIarxDnZ6Oyg7GzHYS7uUYFf+HLPdgGQ
jRi90YLotALfz9OyCS2tssA0THCVyFiGytIu04oVklD60QVR19ica8vYz8MlWdi58uEzqAlSIdqm
002qac2i5wWxb/iP6oA1vRWs4AXxCnLacKZ6GdFyP5dPZy+poUIQuVcJUcv3+43DuGF+AC2ID720
QO3KtSl8MN9lgi7hqDpewFz/4TAvXQfL9/8u+I/ISKGvDfQAJMUHyABPTnc6zXjP/FsT/4wgkBY0
8+yV4xjaoWbVfMVOCkcd94yUSY4+uUXZez8/hXO8OYVJIqkZaLwAhE+gYF+vAgNHhuRgtLtaGzZD
Ptu9hUFcK/u/JYY24mIltfNFfxdwdoyq6PjKB7zBhZlm1bgb0wYZy6CpZ3jUkCGKhVvfwSgoameS
6vXot47ZGlv0KBcMD868QX76ElJh0LEgWf7+BiuxGmu9ooWk6GIuljVvvbqu6qs22jHvjYwLL/Bc
26h8HqJ4yWJeKJ5UnJWcB+acQ/qoWS4TlDV1nOyqfe8N7Bvx5Z/UdWEAH0MTZkMkiHZ2m3S4TYO3
gYNWMZUHmin27XCBkeLyYObJWp8ar12elh9dmJicezpff+0JmhBmRZlGJXQC2JKg2s5SCoqG3RON
PhM4G/xVxUun/5mSnCHGklxCwYFm8OQBlanVN2MHD8hnbiSuRHGllL+mS2zdfzjZfEiLdAjjHpjZ
IAcnOxVhQloez9DRZCLbzTCypzFdi8mxFTE7xlRi4WjNzKMx2R3CYBcbM3nSKOqpSpWhW0WzUDpO
oWr3vGQnCB7zUN/W0Ygp7yXXunNIk0L2zOKyic0eRdH3JRqXRicXIgQSRjtsMAXz2lzql6Gsn/2F
Acmh1lH11t3R6G70YedXD+hgfCTVnfCqFEQQ1yCtfGlSeMkC80y3/+2nnTAJ+jbvBSuEccE+xFBx
oJ0mi44aIh8ufDjndj5lcRrFiNfiWZwCW/2E2gRG4Sc/LOSQn6ZrXSy2GaZEPUOZ5kkiThJaDa0H
pLEpoRxAx0RPplXZKoE1riioUviBP+995xg3337XSbWKPK7X5ZBpfk4NF7W+Cz20nkCDIfFpt2W+
n+oHC6v6+BXRlCF8/Hz5c8NWLk9Njr5bs/BD/b44giKvjFKGyzFjq2s9wh6hc0u5XVPAqE4DG9Zu
aTeWLVcogv1CwimCd1/bdqKxqQR6MegBKidlN14yN/vHPWf5xphGUgrgj4o7+slviwYxlCDU4MEq
XmnZuxS+R+maUWEX0X3t8pTU4fmNdhSmxSclqbukdT6zaBb1r47fo8a3g/nR96cTqzSIs4EAmVhP
dFFWedVZR6O4BguLTVupKKXJrPV3WUCDvUTV1SSth1i+iWScrtKLB+XyPXyHer7/npPTJozjQRb8
ND7k4zGgpw7n1hOM0U1FbABL2QuiW2YDgRI6ZvSkS0SOgLJ3euCME910+p6PtOTVrRKHTtphZGNl
60lDjy7+/0fl337oaZ2hY95hlgUPDjZmHHlBsg7GxXo/n5kyXeB2/7uJcK0l/wF8BiKGdbIVp0Ug
BXqeYLwBx19eF8MVqHEobeG+/vyxXLrQUkh/YUGgwqnTNOBCbbegoWawkf/wTYyX9qp/T83vN3Ry
hJlK12Vmz3VoYMsuXM0tPBImiI6CJXwZLrLqn2/s3w7g+wWXG/9yY1BUE60UuWAvXDH2n4Pbi9qI
S/d08iWVyVCk1fLsstwLerfC3HVfJlvrAyoDUaQ/38+lF3XymQytaEW6xMUwf+LQA0RG+NGHS7P6
84X+LTa+PDggxxPNPv4cVKgSksDiLrhVr+vd/PrfXWDBfr+8GcUI/QohF7EQj93RvMEx67/5eLiD
k+KglpOky2MeVZJuU3TP6XU8/tabykmVC5SBS8/q5KwvU0XBLJYrtWSv1WuQkli+0srHnx/Yso7+
2SFxU8Q5iGPtn1FxYuqRIXfR52YQde9zt5MQGgy7xHoE//n5WmfaVV7/J1uJmhy9z8nDm7MKnULd
oAhVHPJMtGatInFIG2cWrzLtUEwf7bSLgwtd8tnVvRj/Iqha6AcnV82kRpMCE9+fAgFHtYPFosMG
Lr2ouHB/5rlXZkomvGkeqEWD+n31CeiLk6Kp40PoX8166AxmfpU0JpZCdF8j0ZEDJZMerORBdON2
B1u3hyQ4GtINPn6fYm5dqBzRvKpybWt1j2Nzl5H8Nlwp/bgqQVzSaXL8jOwJixkoE3aOBxQEZPdJ
FUyXcGf02aZXYi/1pQ+/kmylsbZapB4GsixiNadV9YNfi6zax+hiMq6wPlSZujNxhrfU63jNAX1L
zUfS30dD9UmNq5mZRaHjY9ZrTpUjZeAvLUAHyS7qow83xa/oE7VglfmmG2lE6lnQH4nuZASnaVAN
Ksf0ExJNNYNJhv4Yt+B6wIzVCJUicbKWlhn9MeVUPZWgTOXmwqJbXu/pCicsEPanJUH/NE72nF7J
M2zdhYgOcKeWSA/0R8b4mpwu7R633fDo0R3r3C9N6H958ZP9qO+7oAYBw85mvO9TR8wiG5GkRqZO
jAz9KUJSb1BpzKscWuyFa59b919v/GTdm4LZiELBpy2nXlI9VeQE8wVUyZqO2/Q/S56QIVQp3Ubp
G4OMPvbU7t0kgJCK7MJvWe7z20tAmrbgFTLuuzDzTyVzcqumUtNOEoOf2CsYn3DFfm2gy19Qd4iC
NrSyOHgOgtj9+dL/+E5j3ioCT8lL44TY9tPg/suRYLahGoZDX8Gb8+TmrpIf6uk5r68M0yYQEgxA
MN7U7loPyMp4bbNtg8uxtE/C5at9rIyVGm7wp8r/+v0arX1ffbTWyzzcaQiY4l0zHGfpJfJfK/FX
ZD2Y+OMT73kp3PN0k15uQWLmLclsX8SinLzJSEGnozVtecDZUPFle4GSIYwjC5PLLeyMn5/YuasB
Ji52ZLhwKp8xGV8emG+OdVRNRXmYGXOwR0nD09LGwC5GMHWxSAQqPF0bCNzYm5Hy4pC8SEH59y/X
awSr82OdbyRVjKt5vJ9EpAL970ggVb0cdqGQYapHmpr0VEJaBZj3IWlnwd2EHqXOOIbF1fKnKF4l
3d869FR2RrGUd5rEoEZ/CyzhOtJGr11EEMFdg9bICgzbZ9rWqaoLhGZKj3m3FlLLa2IRY0Hd1YRm
NZguCC4NQ0O+T+WZ4aaP8NF406sn2oZs3Mj1sWlWmXgVd9CbVm1097JgG5ug3w/hWgi32E94Y/0i
ZuSB9PM2Cd6U0HSJVUZnvu6YMlnCfaBIMN+fAp10qiDfQH8kIHBVvjCHojyfTc9nr+jXpZnug/6+
GJ5082hJhMcpkVPM4bHDAix56HTzTewnUIfaLktS2lARmvJgF+3rBP9YBEoq1V3eoL5DZSiXq3mG
xmNDRsIOsibKIdXDd5mYpWiqVxIjuUHWt5aIi6H/GJEIN43BNkluOS6qItrhEihiwSLsknTVGs1t
puk7AX+OOkk3CSkckvxHbbADYdYGt67TyU4mak3S7EohW3WnKI2tiChJs8Zpp/tUequDFwEOIpw7
q39OCQiIcrT44csYaI6eEsVS2LWKeCa7QQXVoQeZGJH4e61+GSFP9fex+scPXn3hBpyvrV/D8Ffd
X1Wpy4DXm/onExRe5Zuhp5takoRhQJNAZ7Sm3TU3PrKPQtqY44OcQBFaKXLM+vijYTWbSn8D9Rog
O616J8tIg9buI1Sn1OZsHZGN2fYupmFcdtGCrnJolVvADwV1n3hbjvEW20w7QHWBASIa6rfKELyh
v40C0ZmimeFSsq5Sq8KKAnL4dJ/hPUiqkBvAGYwCcz/74sFEfT2ZzRNdxiS8Gcmw1uY7GY7JYIDp
Vs1NEj6kSwOtvqvYAiZEC1EWVDUWp9s08JTXTD5CG7aF5q2ToMStkKCo2lXnu0LsjfLKJBVRu9Kv
CuUhgprROFENhZklss7/CPKCZncYyGbrwJDdYC9Ya4VIq8mTpEPI38W2hSk3mfFtoMMSq49+CWVB
7PZzVLixYa4w5nFyZV7XRXcDBb3Fb7XKtgJCuXhW7FZ9nWCLNeYjJY9OeWPNV2A4OtmVOQRnAvHC
ncqUraUnxkGzByuwrH7NaBIvXWZ1Cuw67BnMv91QXFdS7Am+uJ4HRv6jy7hiV9fNvhbaVdMatwKl
lwEyHoyNWyLYyxiBZxy9g1/dNma86UYgrvgp4Tq68FEtp3OGFJCXii9ljSJ9UKc3y7rnam09ussr
V2rUQ9xKF2tX6fCrlq7iHucdGUL9i6oUNwtBMZKeej91A2DlJMO9iIZUMkvKr/zotzHGiBRGlrbK
o5e6ITgnQs9t18TGxygx3fEOBQiyEAL1CtLNS7eZ/+jTH9jevMUGiWRI8C4UARl/H80bm/d+2E7L
rgGfWZVvFMNFcjCLhLjtmRPa0MW1eXb6cm1h0Tq5oc8p99E34kNUpc9pMUFrDRy8HuoudCLIMIbQ
XpvEwmoY4BqCo6lwYrVyHVrTOtZJWG2xrNCs36no6KW/a4VNtQzQAztLphulKrZxzBZXOFHJy1eZ
TaWDB8tQTW6NkIVmmm6hzR70CXkIXAGCqljF26FexTVcZe0NvtGqViBtD1A7GhErYlzB252YFl4h
7nSy8UY+4m7NP6vRdpJuO9+T9G0xs59u+dosia9o1ad3LNmMPCks//vKjeJt1B7M6Vp9SzWnslZV
vTPL3KnFXV7uAfqpavNkP0orU38tNUd8Lo9d6MoRg2F8l4Z2RRlZ4Gw/PTMlppYcpPUgMYTtKzsW
ovXPR/E5FODr0bgc1V+ORlZ9AjE1AGgw1tX8hl+x9CnvU81tkb8xMPn5cvLZBoZPajFyo177x41a
LrUoV7newvhXFFdCNFhJt8uZOXfVelHsKOH7ApBZbOJy8TErT2WGurN5LBiaMMy1e3E3aRqfoRse
S010U2NvjYUHwXcz1OH/s1RZzHRgHBO+bmCmAq/o+/NRgngypM7CwbZb83AW0YdW7Fj4OeTZvrrQ
K58tqL9c7aRQAU0y2zrjam3ogWf5wY7BlVyxbi+89rONMszOxT1+KftOXY47wyiziUgTBnzgWNv2
vlFWxuwyBY/0u55M0H08bH9+92dI4zzLL9c8WWtyqmfa0GGOtGQuFvsgdno2oswOqGk6XHuc4pJD
1JlJy/dLnuBOqV+VrTjxQK2GMcs+RawDIb/hcEaHneZb40jvWxe30KR07ZAFjTM0W0tBG+7Ki860
f8vDv0Z3AeL5hCG+NSvLqvrPkzg1rtICq81SRceBD3dI+ZNTNngB9Z9hxxWl6U737Uccp39+AWdX
Fx7w+PNAjcFx8PtaTnw/KtUGP0vWMi0pZx+wLOjl5dX1OSb/9wb/c6kF3/yyrWhTKA7IvaJDiezB
Vcer0HizGAFHaBX9lel7FXSYgBGdnQTgB57PKUf5vm5IoY6a3/lDUz5lKaz3gK38PTe2+mPOW2ne
B3Ujxw6QvrCS582s3fXpW6t9CGwRY/JaYyuE/2nm4O3qt0eAEScO0UVazxK+94reoynHzSw3l7l+
bFwVeMiVFC+iILtNkOysBpBimX1h44kV2iA/9iEKr40mDCsjvtVCXC60cauN0PBIw+ufqEww/mxW
nbSzlMLV5NabQ4YO1ltApLY/GbtgvBq10S7R3GDo4rYKkUQwrdQRvD9zJ8VcU6yL6TZXiG+UqHgC
LxxTexJaL+H/h8hfxqY3hcmLRGmqpUj2KcEnNXeg/tFAqljoCWtCoZ2c//a5GdRosJeqUrUL6y4I
3yvq86opmZ4hIo3VN7MeHpjRUNcnpf8yYBIaxL9xFNsaQnhVRcqLXChuiTtONHomwoVIMTYt2JKM
7LNFYD0OHGuBywmhBCA15oWt6eyJ9GWVnuy4DdODvGyV6FBRTE2OAZvQgs03xI9GPTv8fWkOebY7
ZNLGLZI9aJ4qRvWmLHulUrkgVZuFLgK9KNrh5cWVO/RdFhUyijsavajQcOC/cL+nzfDnCYN9L3JV
Bdu2z3Hkl0+ltKpSD1XuFyMaPhRwcVCjNLrq9Lf0km/JmeEiG8+Xi51sAbgmMKZXuNgyyGC8afSB
04s5Al3NVuF+UspZjNVkX9hHxIJJJrZd+m6p7ZjCamV7I0eCLRKSx7mEaPHCCXFug1qYywjZsRlA
yv591zDRdA9Vy7bopzt2J2BbDtrPAI4Lz/wfA/HloVsSTHMROICQoZNFlstZ7WvLVij0cLlaojUt
y5GrX0P/vgSV0Qz14WCXuPhRpM/Km99lT1nyCBPKWRDJn/fls28FwxacSzgVUN4sz+XLEgiauZon
eY4WHA2gf8QxJAQ0bZLQ7qz5mHXaS1f8VdTeFYrann0ajtRflxaEvb64pikTfivy7ZL7sGh4Lvy4
f4C15VEBpcOlxqoDuO/7j6t8xvBQf6OD8tKQ4BoSjGRQKchJbcvYZuoMgLU7pXqViOYud9CzlmLM
kiKnS/Nj4zd2LVSuoPLzbqXhwpM7u2BwEoPmrugqjM/vv00xGqDtYiAmeXj8XxYrqDE4H/b+Pz8F
9Vzdan250vKUvrwiWS57UhlJMjArGTGf5TTmvurKrcGW4AstxKg2hmAIIaFq1nEyPFJR5PVEDwd6
ZoRQkVKg6v4vlSYK8ZYwhMDFvo6AySp80lI3nDcBOdQ57a1cdW5En1cV/SMkeaUJvTF6THG3D3vh
Osj/sgUxGrwNzHbbaYpbi5lnaK9xQb+mxS6ovBNobz/f/7lN+evtn+CDId+6htfIJ8RtgbyAxTom
tBW2Rw36d57gDn+pXFHPXBRBjok/nboUS6eMHlCiShFSatRaeDcGnKXKp0Lw0mxl5W+GPNn5cAOF
t9VWofFC8NmokNBdDo4m7DE5sucjXF9Bidyk3RnCDQzO5UjOuutMvQcDIDWCCdFTOUO3hlYBkxMf
fcH0RqIJmTHZClHeYu4iPmlggMQ3s7yXgshJTS40vtYV7KFswrnxKksuVYdntMomEDZym4XlwLI+
WWyDHKrVCFhzGIziVowxkIroeSoStXSvSvAC3oYGQF5jt5bqSPr7rOXblNvQC5xzOSR9pUCa/oTv
gJQcpTBaCddjp951wUogz9cY/iQkxZTP8TMWjIr1KCdemK30Yo9vgYLvvsptrSzZ7cZflfihDBuD
xluEvfBbBTT0BXVj0CMY6xjvMs6QfH4eDOKB5L9YJweS3YyWG5Xprg4BuJoC9CI/lEHglrW6n3pt
HyODENoHSWs2QTLfKZCgg3DxnN20grWrUUeLmQwwWTiimm/MNL1hqGDAtk79cs0u0wvlPrXEg4C5
TwRpMjE1Gw6+2d8hMVnQnDDINpFsOBAvLHyOc+oWXt0a4GXGN4Z3L4G86troRiynen5bwJcZAG1x
FlpUpBj60GPOSrmT1OFgKtIBTUca6bs63rTiqyxVq7wgpqyc7qZ6Y2A1alYinsHUCUEybDPVv7fe
xv5xMpVrdZyfrDJx8eMAq/JhoGk8aY3lJWGvttGsfl/2gHxOzm6QVamjzunm52/3HGeGrAy4Zsv8
VZFOCXhm3yb4C1QUOJOXcMhXxZHjBHbX6JNmZLmJKnowmxsLcxEXMuJygwIkROM2FbEMRsaC/vTn
33T20/7yk05OvLaBpNSTebTYV+T17VSs2S/pRoaKJKHbi1vJGRM8vigOCaISeRLWKdfMn+vCCLHW
OmjSU4xZTSISOGcAGPARDWKCBGh0DCalyFJtdgpEWgSkNh1hO/NbO1ZeqzK9Cru1OVs4G18rVgZF
kF9+h8ksYZ8DYhzK/XJjFQd9PCx63RoRYKSW2164pWTVkJF2CdkIinbhSZ7rJb/d2sn5nPmZmQRI
kvAaOgbtITP2Bn2DpK3z2NG6uz641ul6mb5d9CA5ByLACwceQbGHDdbpBt1rWVpoZfxZr2EWUxWr
XNlQKGL4HeIgOFxp3a15yRHrk6l00lt+u+pJbzlIUiRLGTesicm6bbBNy14sXAXzaFWXLsoiq5ds
s3exdlBzD/U1uFbaWW49AnjbqDmMHEGA5A0zuopG2OlWvE+nylMZjcCkW4DgzlqXIpEx1koblil+
wqS97e9NcW2ASpnLpoLLMZNkGcHAz1/GmZIGO1aMlJFaEVByWgPrUzssTJlocRmppCt6Y3w4Fui6
0S+cM+ewODIimFcuQzEGl8tH+qWmgQyLRqMnKWKuHgwMHIPx2tLuwurWwP9RndZRfQyReuDbI837
DES3fo71nSmuEukmrEhV2mQAlMXsNZlpp0hTzAgIvHXl+dIaX+q401f+5ZeektfEQE2Q/LescWkn
j49i8wHNAhnqgL0wM1Iw34tI5dnFvcyTF4UUndnpizBms6uG3AgP4WCtuumqN6DmITnInUb70PvY
1YO3OadouORtdW5v5KNilIwDCqXGyelfS0MRVlkbLtz75XxlCVTJE5XWjJBThph8qQP+BF2/PV6E
qpoEG9nSNMTPpyV+38dZUBeidqjaaNUrN3r5O5xinDPqNUalOOs3djqE6HqwSpUtyq0ABKL+E8vi
k8GoqYxFehVQlD50R0rhKbS2BuQ4SaK6BTwPC8kJm/w66otnsuWj4hDF+yqv9xksTSupN6E2Xefk
CERRQhq13Rop66mYV+LUr3tkmVvmNdJogrcSJPAxRpKjpcclGVDT3cBC4rnPVuXMtN3H4hCbQwTz
DhY3LgLIY2PkqwAMylcSNxNKhDuJg1LRIT/qqeY3RsqhLcdHCerKpAAyEYlRB+ufv+l/NQI8YCTt
0NI10h6J+vj+pU2cqMqIb/ZBFGJsZnq3T4uVqvNLW1iLEZQRrVkpab4WJ9Udwpewap1Mu+vInfe1
xBZSYt+bwY1m5cbIh5UgVh6GeTSKFLXZQanfTUG/wGpglZ9+dDgOYn5Nliu4iInb+fcfHRlxZJFY
oB3iutsAVz5EBvPNUORFB+Vjjw1GI9lzvO6bR00YbUxNjVcS1hkbJeyYxa6jrjNJRkyduXkhJmxl
MmlqappYXGZxq3OyzvTa6L7gHDbzDC8DWCTiTsoxwlUVOxKV+6isV/74OuDoSoal00glIRbdWlXN
12aUd2EYrNOuYt95D6xV0kZMNldTHNA+3XY3pvBLJnQ2YVUqa4nwAwl0I2L4OlXTLhlt66+u/9HF
P8X8PM211+XtKojy11zv7EonOD5iWMyxCckFmWDxMWn9UybJxCl0Lh7JHx0JCzr8ey0GLZOmLSGi
tvHsK153mBoyNJ8UaZdModtH8l99RrTFqDbr5te6wVo6kcgR8h+0ujkYQ/RLyZjjE4FXhflDGpA3
0xYXttB/SCpANSL132KuQCuvaSdlwqTVojqXunoYJ2UH4KHouLGZq05zZDXeatpfkSK3RXw40BgB
L26a7jC3zKtyO6zSVZEXlDLRKjMtt7JG3or1FAfNtu7wJ5nc0hCgUQgQf0pbDxVXl/iCTdXx43ZT
yeleVl7SxTw4iVdFj37hkgUfMVBnVisEQ4nwHgjqbGbfV2ttmUiGp0LFkeZFVxDzaU9jI3tTxXk0
ibbpA7N207XUoJ7THpVqOi5DcWJ0bUNskNDRO9Y3keHNzFyj5Fiyd/WWshtkc90z1e5g3Qgd5nyk
05rRW9E9yGnjlbCAQwuRNBb3BbPu6E2S3hvM+vrJG8fDSI6M1r9ptGQDsV9Z8GZOvqcWtTcInsI4
NNIQY9aBWxsoS9X7tPSZbg0euRb7GYl8VG0acWWl2zldJ7VHiYnVSKJt8gimiKN59QaPFWyaZQc4
mWWfJYyNndJ3Dd9JEq9jZK47eYhvrCPn4MIuytdM2wT6WiXERtvq9VoYvJFmb3RHaRuGt3P6LJiH
gUpVabq7yApBlm/Rom2F4oKvyb8jgmVB/ueFne6JxTAkdSPW6iGPRHsy+k2QT3chMLXE5HERXdR2
lG0KyXhs+f1+UjjqVLsxXA8LwecwvtUG5TmlJt9ZRyBxfWsMJBo99TyaiFHx4NMU109o2MRmh7W7
VIQ23AqeWFnuM4JiNdZqGS/loOwY80s1zRegs08U8fu5+pmUyq5PQCCl1skOakzFIM1ypx4EjeyZ
8kGEfi826THsDD4imT1dJu/pWUxTT4IcgTZ43U4yvlm2QtgZLBdEgWtzcgV8g6OQWhC0g9lZgbMt
ea9D+RHOv/v8NhZzZ/A1QjYUkEvZneuc8IsbM/8oFMCMrlwlGipRnaegrcVGDtAQj3acfmjj00Ow
DaZjyUw9sUwvE/2bahlG+8F1jBQ69UVbNmKSHFWnbHS3Fp6jfHDZaPBX3c79Q9m7cfTiJyQXZ4pd
Z822M+cViiERp4LGND1Sqrd4EdjsrJ7GDmvBo8qUSzXzJ6379EnjHGIhIyKx0DhVioZhNoQT5Fza
n4x1YsBxEkimNd1hioAvfvVgu0XUQB445hCSMAgLzWtT8ILK2iJF9AwzJG9Q9crCdypRRmIdknEc
faaWRz2Jc1Br82A7zvlzQDZRrzz56KlTpJk9zUZksGzldauC2+Yi0mTEJtilF3eyAL2oeUwJSw0k
gbiiN520ojwpnXSo4Nn+Ff3CVthIJHTOLPoAV5PU9Ded0Dzm5DqR6zj62b5WCA2ZjcrNpT8S28aI
D1U1jNvGeCGMz0YThfXJS5OqTiMrq6GFyMQupltO2N2MdDaJlTso4lwrDT1jX+o191hvO/+vMYlu
XeIkPLyZccKnx26TLDQVu8hpaXGzLKbGkUvpWhHn21Zc4Y21y3XjWslh7bTTaxCO2DdX3XMvvMXB
uBUVCA2UZLJ+G+DHG5qLSotWcMweSQda1ZjJhaxeH6sG4oBmtX+WALx9c3GMiJgCb5kRO5H0IfYP
i5nsLD9O+iYPVhPaybT9XQSpW8DWGzHGKvmV9bKVSsExgO6BG3LJb0fmwnFduhqmpvmV0E27qLgx
ei+ymDKzcbS1f5DNedOpFh+KujXE9LE0q4+ePS9I2nVWFOT1HCNQIvP3VH9UUucI6eNCyKsSt7MW
+k3+2qtOe7NgQOFaOTSWk/6p/bWs2+LolpHbQOp5rx8G4MKbiT/EJ6K2htmbD+PBeEn/mLv5UByj
wM5vqmN/KB+y48T9vRZ3WmELv+eVtkI//6RXcNNs4XqWbX/XkDrBjthQU7nzKtnAlM4zp+759/wh
fhiknGNrawrPIiYEBdTTkoV93Q1uFW8mKHwW+0n3sOTRCB+J7DMkFdhwDgIhUtROShWtJaaxtf8R
sE+OMXJDvvkEVKxpfrfNYHe3o/pL71pINomb+71b1NoNSAPWqoClkKyiaDjMwCe8RCPFd7i5mfLc
tZrMVYH0hFAlXs2y5zz3fAydyilBVFcchnxYRxh5YO2kDKM3F9ZukJpNqEDMCu8R3WR2L0XMjVnX
Fea0XXClN2xGZr9tiSGOsSyUwGFzP/BoRR5Cc9RsU2yvAXeAQes9xtXA8eGqDwjU05SNrheYF5H3
wH6JsNOEUUaduuTPiFWyCoybMmDyAonvtUbaXxnBemZzq8141Q6SM5FGEQ7hq0i819h6oaZAz6t3
QvTLVBFoICfVtZ2mNrYO065Wx1XceVn2N40UR+3VTRBnXJFpIi4bVS1tIjoZsnMfhSR0QdBnOupW
7jE3exkwKApVTFsaeKTs3MrQXzEPf2w4JhL5AwqJW3Kw96O0CWT9HiIf6GW0IgX0aPn3id+/Dtj6
L9B8hvNKzGsbpbdpxoeB/zM25eNi4Ohj4MoII5zSrahuKqhS7SJM0+9NJfUCCJ462xyMpqkgKW3m
E2WYE0w+FH8Hao+TZExIWftCkLmCZXhdLa96Qx9sf+FdylNTYXEnrnzhdhkYKqNvp5VO8+hq4yP0
VNYXtPTGzTr9iOueQGEVIyLAy3otElSntfEB5LsKqRqF3i1ZCDHS3bL4HUuFXWJfIfiQqEfJFTjQ
bb1/zrXOMZlKJz6pFYOFNPQhBbyeAp5TKm+iIce/b3HqFG/NON8YXbgtRLwFmualT0vqt/B3E3N6
josnjbzsQt0g3BvTbdu8xUXykMy9O1S4aGSRkzMkFIvxj5HtCkJ441Z+UDrVTjgI2mjdM3vPaHYG
CwpjfBTEgzW/xKWyHdh6w6HzhuwlhP6mFvKNMAUvMwlZYwbR0MdLt5teVLWjitbsXOydIEu23eLq
jKozJ4mme5rKD/CQVTriJiSHdgUlCgH/QclVV8uFvZhW7khjXKjVChJtX8sp9hgKXyKnSeDHqzRv
11V81xfWOpGK6zocNmYZbwZ6rrkpyNKj7zHGjWnNfK3KkR5mFffDMaUKzuL6VtYC28yFrRUZh0hD
wO5EkFf1XnPrPvBynIYCay31RHDB+pW4C0uN7ssMuT8nTKtx+lIjixV+2NhoQB+eUxyVBnFXpvdd
pa1ZcE4SPEacFHKOxBUWrIr1RRmvm+J33287nGMAcNsSSgm0Chy9TL4eg+g7WY+Oct8R9lc7PSdz
rFW2FQWEAgBf0HyF0LN7COdhKrtZ/tJF6B9D9Qobd/ZLxQ6IhgjbdB8xqLPkfaf8UlDDwyGsyb9m
1ub+D2fn2dw60mTpv9LR3/kOARCGG/NOxMIQ9J5yXxgyFADCEY4A8ev3Kd3eHYlSiBvTbF3dK8Mq
lMnKyjx5TqrBZGzoQ5VLKFDdthzUHXCLHJLVJeCIsy7pXa5PjZ5bgucQGbxWR+LF4N4J66EcTzwc
pgrNw6YSITcz1tWNEYKQ1ttxQjFAVoMHMVoz6+zK2oEJz72cQqvnKZavcuWsQZE+BUBw+0ixiw4b
0UPUdp0oqMYFqMtkRomnFV3C4SnEDzzXVnQut8ZlAKpsU3cjp6c/NXiGudbAz6xAVE7hQT7pJsdB
EGeDIknZ6A8NHC2nPYFqWYUNphrCooKyJIIK1I1Wrl7PaoG3PGd3QdwhIYdWZ94bdFIcUu84a5OO
G1KuBpyyo9tGd3WOlq1PojTQJkb8UJUbr0kH6vGt9YplYRTDIEuHeYwGWL/nGHqFKySDK04cqQsy
/3iijMXHPxk06jzUW/wDKuA7dW43VTHSg2xKAh8R3tq+me78puTObZkoLBpASIn0tW/yWL6iXsKO
X8tT74Of55ih9gtFFuD8c+3mSWMlJSGm4HA5r07laeAVlGovkfkt05cqBGh+Kxf6PRpJh+BzA65H
4Zeqf7AffIrVprBxNJezJ09PYTCCARKaoX01OzYaLskoVKdl/MpOqA83AlfX0WhRF0Lsp0+QWAj7
da9u1T0jV8Pe3jtNO7rrj6SuOmw68SQ1+qgIlppIVtm1Wk20pGtXST7IoKyXFUpIVCJr0UrxBhki
xwVo31QluGOEKbShMXlG30qadOLz60dvb0cN7tuNrn+bwo+uE7rC5ezCMaBfxdxyKTECydunpAkk
q+qpDxqw6JOSOEmaPdZytlH6RNLy+ekcDNKaCg7t0KBPKgoc4J3Zc8xaZNUcwYx/Y1BFguLzZeW6
Z1cBXjWtIMrXSRVJVadCd6WhaB3+OD8LR5x2VLotP7R6UsfXT2ONgrwa9j4kQhwERuYRHJxHo7GK
EyEEhB1K+Nw8xRuiSYKF0hbALIrzrXTdNxyl6DLkGpRxyjIUJ9cVjhe/NY5ZraXTU94B8w2TLbds
DSsYSw85FkqnpjKJU1vW7zTIYQJc9ziEPaIyTwRZg3BQ4YNlTbA9+e859Fhwbv0+qCJ8dT2miiIm
W4L/o3vNHXkxQvnMCZxOKc8hDdxEuiuwCepjg9fcS6Qbc/gRnfilvWsEZ5zJRJPOajpNPHhlcLnl
rDtSe/7FBBtyadRJbvQGcnZ0L+VpqynHO7+8LPMogwS7mejZ6ak6crVASzjv4eHm1XZfG1xYLk6c
9syO3Cfkz/UPAuHyyVOOW/LpFBUEo0ZrZ74XDAMJRt7SavreMrpIY7z4Q8DGagNt5FF32AYvvw/v
B8/Tt+elqg5UFjViWk+E3z7ZnyqsVC1XwtPUy3UIYLtIScFLUiEy6wUbWconHZ8AAAyKQ/XczAut
63BNHyZii83PXuf11CnGKLneBRyiIMtmXvfloukoAjdOBuJqFHi36OW/Bd3FmiWDogB4E1Ksqvy1
ywnBQC+OW7INSG0cj8+dfQZhIFCAefTYlqM4Wja4B6ak5CQLTg8nKRm0OrK9YX9Sc5/p9UAp1x4s
ReGGU3yCCbbwmMF3atNeDdb0UtwIuSti418PMowoGqTabLdvifrqXId+pGXptFU1QSRnQKAUdctx
KzmKhqNe66NgLztUtuztnlBn/rC/kH5DCKYU5POPkEmMpIu/9UP4b6jDyKPXLJOEu3MpEVtEiiXV
2m0mtUDYi+2p1XisjnmBKPv39fKj9f38KFcJ/qqMyB30cBuojahTR3S0RHgRkYhgHpyhe1bL4Zk0
OZJ3HYp4a8MY9KHNP3dNdXmBqaeDYMrvXfqQL/g2uqCeRaEmNaLXCb2Msv0ubE14MkS7juTEwfPD
kUJ5TAQPNerURTPPTyfC4qldyrt9IFsdcm+CAzDpqlT1hvN+OE9FFl/TN3qNjGvf35S+/D/pqED/
oMCI6hMkhl8Xbr8ft5XSMHbCrnSNZNjpy0NPsIPIe1vzIfiUjaND1SJEbLIbdSuLnzOkxInyQ4Uk
mGLV7X2W9J22fIr6tQkbC1xSv4/mT44BATfROw2n5HpzVWGYcu+K0mmE2xy0K6pGqN3sX6gVvNxo
6sdt8bmtK9vT1xKpzNM4nVYnCJjLjp1KFEydhkl6BuCFt6iqdsAdo8ydlPKZfryCLG6lhMmow+Gt
H9tZkcoOyogicxuroHeETkgfRNKpYCGMAi5kXTTXTpKZkwYsgy53mjDfGjfP0evUrjBJWCK4jih9
QVOldzWzF9y7aO+n0yx8Jy5j9Ow0mXaj595rfLY69Y20409n4ufWroASnTqlKm5/ZNwkF7SPjATx
CQL4tHbQAVTD4Ib+wbf6juunu1q3HEIXX1V5OpjXUIPaA5eg0q2FxanxVjJlZD5KGmi1Or8vRfG2
1/v682NemZo4qiDdqcNUAKhBBhiNi7QXUhS/t/LDYEqE8SHrg+iSEuMrp+3oo0S8JzYIMeA4AgNo
rML9O34/wIPjTTHDH3bXl8aujq6gSrupUnEQxAWJQa8yO33SFDN/YEQvTQHYlIh6qYNR38OAXTnw
a1gYUroS9HSfu98tLekf+wPCpysK66kfuUoeKkWwrzsVu/14tmB8ghXChN+hLnITL+D3cf7J1ZQR
kgYA05NAJFzzV5+KUx7G52481Y/PNRIEHS2wzmkJq2BOONPV5HeViMdRvywMHQ4eWZDvnNj2RS+3
Op29G6izsFE3CnQHFwrsOsdbR5swN1frjWuFrlD0D+UHnfy6ieWwPsdNEgBG8YmFUZ9hHGCbQEci
6BwSaZVLs4tPIjSxYU2j9PX34flhGX5u/ANK/skP8/NupxcA6ZyeNEfuT4XUV78nLp8IAmXVLe73
b9dOtvSX5q5WfZlrUhlWPCvM75TMZGlkevFL2sWFHVzqQQveuGruoK38/Sm/cbDBL0aKGGxSFzlx
CFWuLm9y1mThXlPjaQLUXDBj4nGRaV9kO9CW8bZbDAWpe5fi3KpDCehx+Xv73+301+avHvt8kUu9
OvfiqXe8V0uINx2pvtN7Y3kvCE1qY/V7c98nFZ8PwQGo4rm5AGX/uqL4AtX7XZkljwdC1UPSXxEk
FGTfVKoDAf+9tZ8eTgYCQA0EwGr5A1D4aQlJx+By9tOG1rw1OkEmNBmw6BNJilG2hmkPM/J7gz89
HgoS3b6iAxNkX399vA5Cy/tyfwSosp/RmNa4p/QeYr9ufdeJ1r+39UG28XV3Ktrnxq4OvSTjohJ7
YSzEOU9AP8JEgHtdT7qj0g9mHuwWUwhDusLpVI6T1r2pDvzj84q7hwQhTFfRr7pwppqCbRXEQoqW
cze+jLmKkhOFsbWn/w+Wzsc955+2vi2diOKckLEVTi3tUbuURetccN7Pqlvr9IcTnsHVADHhwvRg
PRdP/mnpeHCudvKEwaWCUOvf9RM2pw+QFk8K92WVirssgJHfp/T74dODyF+w+av4TEB/vjYak6dv
4ReNp62/ZjgBCrfFmiIP9eax+92yf23paqF2wXwi1UxL8imy0G7igsCffRSDiLjh4ZK11NiUZBAc
gEE398kPD9pDulnGGIDGMq6Bf3FeZns9x+iVOuJP46x1i2AuClqSG4fID2YduOenlq78i24WQyXd
0pIsr6IQsEhvxSoFf82moMF6v0PALI5vrNXvhgcuaw2EoOD8pJr6ang9TgughlhVnu+PS4rd8eVn
WsyD8c3Cuo9D4qsp+Nre9T48+6EofxaGLjZDEmz7yLDl8zSLh1XVmSdSM6siaiJVfy6uEjWRIsAa
jn9Rpp6SVwgI7McNcF+EndJeMtE5a39f2T/sp56oxuOyDy6Qv16NiJwYWoeUvT+9CFiR7FI3mtfv
1P+piatRap5eqFk43jhcf5iGL41eD0ve6B2t1PypVz335NU+dOJ61SgzGDxZ1Zfz+42HFIvpahoI
vyJuoVJBiFt7dZg2AcUaid4Fz9rMA3kmBysvuhN3f2htO1CepDMgmUqzopz295a/22E2EaAQfEkR
A7o+VsusORaX6kLD3hoqBR6UPSyYjql1vbl5bzUmNvcn03j0i7pTBMgTZZBvUGABDQ/rhXqGNh7f
NMQ/WIovT3Zlh8tGQTpOpTHUbwVfsCYUmRGDu+kr3GpIrKVPTxU3SiYFYu4o0jgWLgQflFIhMFr0
bizKH4cPdSsF1j7SHNcxj0IjVlTGrS/OzAaGEbhcODQpZWapUZV6wwD+sAUo+wTbakAsDwrt6kjR
kt5RDQ2KXIFYi/XIvZS4soVvieuu+DU1Hjd8oB8CYiTlBcjaEKQLVHV9HUkpaADZNnJnss/XEmQt
eu/l3IxhYuU861fvgeBK378riksM1+zKplaAVTjoxZOd3VTJEW193ZHAtoFKKZTAcpe99gB7sX8p
/T2Edcd2GYbj02VeNU/quWNz5Bhn1A8ES8/wPI5OUM2f3iMVNUzr9735g4dPH4jYqwJ0rpJU+Doe
tU8GpPVhZjgFa106O9mY6tFCntcR+skdt6IUDXIEJXjX02dutTcs77d1zSrrY45E6wgLXOczSi4Y
IJE97jXSeUcPWNu4pdzewkS9YYW+FeiICmMwqTqKDoCy5Wts2j6P98WlxMgH2V2KbB2VzaWHcjPZ
eCACFbRh4P0IUV/8p0p5vjHM36a6z8GiAsiTWH7oJl5t4KSiAq/LKTMpWqsFlmd483M+8dwjJz4l
FPdH6lAjGVUFUccwQUzk9/a/bWuaB+bJftb7huDk/zrLF4riimxPRSbwP3w3QX4UqS7F44JgHQKI
31v7vsnI/MD436VQF+5h/TorEyLeQPSg3It93btALmIcwgRmtQAwoLYfp95rH47CWLkrzgiu4MLt
7bBLLW8O0rzdFd0zKuIPv/fpgzrvy2Zjk2lMvFDJFInbKw+9qyfnqJe3+8lZfanzkhrE3FHrzC47
EWAPZJFEuiQcFACVFRm0PJxhBDKoWeRT0yp2Msqqy/DUh4+q8+4bbpqCv9AG5xZQ9cUp+pmtnEBu
no4O9E+ytxbANkP37VR+L4/3cSNZS6jhjB4kTMaOREHTdZSAhgzqIwHSwC4TNRDe15QnU6QmU4SM
6uslOA7aZlgSqY/V3Fayh6CdZSoCTksfyRzpstq/cH37fai+0YvLDFVfxUCCTwerbohd++m08TJF
T7nP7ydeDYlaAicoMpzKnNMO4MXdWXJ7+4GGBiAhtwZUQgkV+i3D8P3+CFZGnAoQFMmg5K9rYRqg
756qZHuRpB50eu8hin9NaAgvcAAzkaI+YaRyH3penMoS/ilYC71YHqg3YyDCAl4tHAUL3WXXgpP+
tnBOx/QSeP6pP9F13wp1j7KVE3Wae8hNnsVNhLxQx5/s0X25MQ3fbcaH3ww/E7aRANeVwwZXb1c/
gouYyC2S73tvlCOEeWpI4uOuoQ7aXJ4IEwgI1J7ypD24MYFr6kSxc3tLfw8HspcRj2BSiDzix12d
E9W5VM8VEmUieMCOCKDzPYNmQqwRh/kpQUq1eo/QA9rHj7UCchJDKpcdUue1KCEiuAH3rzGTpPte
1weruP59rL6fIzi2oI6JC38smqsVCwT2AsqxiIWSA7kiYs8XhE2qcnbZe/bvTX3jrBAaGiAZkEYk
gcVAXNnSCNh7eaRQZqo9tSBkI1u5HMLVOQFZBogoQQo3l6FPAxBPfIN8fIWoVBdaTb++dXZ/XyA6
t7gevSFGiwCa8Pg/7VOOzk6uhUU0pUCRcLBwdFugOKT25lDNUVhgHcEDLY+HVHXPN/Nj329NDAQD
IGkkdri/XUejgyK+FOc2+xAO90h74kEh0INsXSLN9q+dx87xhiDTT7OsosXEjgDwhcf09XnjpO1K
gVGh0YMybPcJPQYeVaz9m5HAb44pj/a5pautZ+z3wPOlEglpf03a9M/IUvo/A52CNlhHu2VyxRt+
NTJfG7yaylypKYAM6mjqA6FOvGfiHQwnbqjezk7ZaQaTEPSU51Ye3FjNPzZsaByNKmv5W3begINV
I8yKAB2yYq0ChcTTqWMjknBsnmQguADjrJuRuR+XDkJ9okZIcDV/X7kliEQDkfSIcxEnIfPfDQix
uT2V3AtJ5wj5x5uSIj/O6qdWr3Zud3+GNkf5s2BJUmEooFtf59WSpE2FIbsxtLeau4oqQHFkpJ0O
27PUoGlsL9tedlfWbqnsZNV3JMDZ0K8XR2METXOiULzVPmEyiN8Rl+kiOQmNtyWXvRtWQ/g531ba
p0EQRuWT0chTowpIr9Or4JmZpm1RR3srHvpNBuhDaUhglQRWjvz01YL25VNyQhwG9b/srqtA+pDY
Ak0hU6mHEqcmDQB+C+E36pYtVBk7mucYeDlGAtVP+8RXTuSMu8WqQoCrzAtYaAVKAbmr3yfpWz3e
n35qUB2RaoCF6OoKH2RhmpPSop8tSnvV1G+o0YAOpjDm0QWC84QUAAwlwBSIW+hhd+YDKPalZOyD
xNeeTum7Cvtmu8s6WyQjS09x2hCC6+6wLzmdYnmUrFxytGyUhWQPEdPV1KGBiAy8Txdt3HrDKFf/
PNJ/vDb/yzukyz9zWfzXf/Lv1/R0yXE+yqt//tf/rooSkUTKvv/CPz08V3+l739tyucyKMrgtfhP
8Wb/75f/6+s/ea9/2rKfy+cv/3CSMigvq+qQX9aHoorKj17QK/GT/7/f/Ovw8S5b8NH//vv5LUaz
m17lwWv59z/fGr39+2/KtFSW5n98buGfb8+fY35zfqj/2qRV6f91/xwdih9+9/BclP/+W1KVf3H1
guOaK0mPEBTbtD58fKfX/RdBKaqVhHdFwofvJDB6+v/+uyMb/+IA4LvkmvF3yJf8/VchWuN7iv4v
FQeZDLkgse7iG/79f3v5ZXb+e7b+Sqp4mQZJWfBgV6cafA26UOPino2nK9jHvm7Ifd4v/MDTz9vk
bOYAzQ+imJ0ICCy9TvVOjcpDf9Lb+AvqbHqb9Gz6d+1dPeog+gZQ36xe5HVvlhw+DeU/nfzSqSsr
8dEpqNhgQkP2EOWYq6O21irpzD3kvM1tOPFG8GdMjXGyNcbliFJGu+P0KObtu+oYzCGfw2U10gZU
5MyiWxv0yor+0xPq78UcaZp2Za/8i4Fcs09PgGYHTrCOVxRcJJIJffgBfxMkNbUAlBED+y8OsNos
em/g1MlqPcTb85z6pCeJ70B+fYghbTK7L9Af+o2FSKIGvGlZDHfKLcMvDPsnE/uny2AU+j2iDLB1
icH9ZGKrONLqZB+ct6VifYigUVVg+RvK2broZ4MIq5CjVe86b+3y92mDOe2npkEICOQauVv1yhE+
ZW2sdzOj2gJGGpymcFq6RCTNt9h8yKeVQ+XEx8dptHdzPo5vysAbqgPZoUbVip2QV3e/6a0zFWOm
OHW6gjQxtAIXQPHoNOERoGS0KIEYgju1u0vd0S2krmzdKuzCTkzx6g4kS7LqKR+2OgZ3b13s5/nz
eLd7nu/N1mosYPTW/fJsLdVV96FuB+VQjcxoFnhz/4AbEJZzYxybqnl3d2dYe6sz5WDgs2HdnKqf
Np+wAQjiCmaaa0ek0zb9EqXR81Z2zwNtJk0pPKdefuw5wYF0BJHjqfYiynZ26uj3ufqIN12tEuJA
7H5QcKTUrpMOTdOqUuOdm23qJKN4Dl2LU7yfpuRIh/1B4QDRGcAPCp+4jZ6YG46zqbZJJq/hMh3t
t+dhf94bFQOArpfl8fl4n02D0dk6zr2tZuYzxTnP5AkcCsvO42nXXwIJn/SH0iKdyHNVMrNhNsmG
vz/P9UkqVj3PI6I+2G4SDFc+8zHkTixFGc8DhX8KxbVJ9TxuzEmGyRF1a+plrXSFgqcHeMyEKKx4
1bb7bfSesvZ8dmxve3mMHxRoB/DoR9G6JApo7k2IwKArr7pmFUAbeuM2p/2wYbg5ifCzJsIMsjA/
n/ZqDgK81v2o2aobO5FN1FVbco5LAKnoPyyq50bU88E+aB7vT4tm20w0+zQJx+WmuY+W+iIeKvf1
+nIHGSE2myr+y2sLv8CSKM9DAOR+GI/0cbYxJmjx3qkH720/oTY3MMOtugtfIdJgbcklxZlmD/f7
tT/MXn6fFkM4Wl+XGTc0/K8PS95D0u7rA56T4CRlmVxte7Mqsb2X41OpDUv74SE1qXayAVeaLxSU
UbNy3oazcluGL5fLU5L1x7FuU7a57/pme1mEub3BIS9eX/rxJJbv+rr1iotqRiaZO/tid3m1DnVl
w+NQcbJB4/YBnR8qLOAwGOj1JIdvvZ74Th/Nh9fSsKnXvSRmu5o/bwQ/ug28ymqnBjVDshkg7TW6
q1eUpZ1PZubd/T4moFfE+XU1KpDZCeE6PgjqXE173M8LoC1tbxvOw6G+2O/C9/IhvEvfpVfPsKga
BI3rnKfeuB7nU2XozSrHmxNYsTkJJ8k9KNW5ttrv5Jm6OI0ob3bKqT44D0VIV7b6w8KJbGMpL9W1
tzvd1053BR36THNj7Ky6KKfYml0+NUbdJQCIuUQkbxLP84fgvXC7y+Minnbm6Y4S3w1r7rV9y4bq
0t/K89MoW9ezaOG5vcf9VJ2f7vePxmNnHh4CR1qcUjOYnO7jmTr0l95cWsYvvbX0CGfNtPusLCh9
myp2vPNm/UWyPC4RBto1U6R85jxuMGxH+iTZSGtv5u2i0WVszM5T8UDhLt4pQ2kiz+px12mH+uBk
S4/xpL8xlppzHJVTtF6GlMG8+ZtqxXGsr8/jcqKN5DH1UXfoIy32cA6bF7czOT8YT+UDg7WVhvII
OopXCOsX2aE3VhbJqF4bTj7QBzz1SLL7c3mkr3ujyvZm9TJe1tPqQR1DNe6o4+5QHnhuf+6NTwtv
3BsBtg2c/jqc1fhN43RYjPNBOz0tiCzPCM1MyskJOpDUbSbZ6Hx/etHXyX30krwsttvDer12130n
tswRJc+mZL68kKU27ROvmkM0NmPzCfyK1bGo4jP307NJsS9/PyzEEZU5lWVBPgwX8t3T09PLAFZ8
fuzgmYPMTM3aSU3dfOD/DkuqsCQzsree2Zie2Zrbo71YPKhmblcWNZMWfHxb3W4ffdd3NUdjMFI+
wIy7nSFECuPMKZzMOXM4aKuCc5yyPLOgx+Jt0RQYtPyJWIVLDZuVWqAUbc+hSownykx10DFZmWZj
903xm2e7tO9CHhTPoG8uRqn1GnCSlzxax6J4cxZbe7sxiV9bMCHbrfmSmg/NgHgwFc3QLvN74re7
a9WmktTGtA/Bjb9WVm113TtMoPnw9JSZDHFhbrc8q2eO1oF1GLXm00LnkcVhXpsPkwcGQDezOyqZ
zcwceeZaDLY348N8KO3zoOeCC3YuDhgXi8p60+dpOcKsgxjn88dABgzDS4eudS3UdM2ndcM3NN5m
P4AZgEfa2/6GD7u/Rg+DuVPW4qviwfyBb5cT8bXQWuKEmJmdO+Iz3GK8EL0Y4OTixZzM3uAxMe/P
pnjL+0cqEoayeZ5TuW9OPXNbWFs8l3EwlobImFuEPM2CmUgt4T/9WTG+fbQ/ZsY+uIdA2M/IfD2s
PWd7WC5fl/duYk7vH59P5vyxsXomGE+rz+vMclmLuS34aM3D4fX1cBqezeV0ORXmt3QSk57BomHK
A5Tihyfz8X55WE7nz5FDFRAdPJnPF7v+eEnW8958fj6aRzO0c+tkTd3AZcrtgCGPceoOYtZFRxni
V433by3DnI/n4zGb2PSdkwvlp1UPIZfipY72lvSYTXSb+ku+b43n88cp6G1er71/Dgjq9D7eh46N
x5vxMHETt2N79vvGN3epvdvFA58+PUIt5bQWyi82CDhLdXvm/XK0lcwtZBuMo5hV02WdnpzlumM+
sW7FUPt2TMfP5ist3guPAT4SM1vy5CY3BetNdKyHarsDE6ANkYZ5HHoWWKKP18nyncSNXG+wd46u
butbWL7Z2KNigpTrcO+gVso3O3bHRlOFz3/+Lb6WuMHgMhQD4ju+E9rRqmsGNm9oPj+SU3oSMyg+
MhuxmnE71gb7IQQpI8g0FxpL966zoqZ4elxFh3alr1CbWKDCoGz7S4RHl/0lBA3yGi2M3kJ/Sl9h
IT3iNcHggZxYuuxNkjXKPmN5G83raf5cb7vDxOlNtGGxiTf+04UbIlSps2wTLoz5eUxx25rzNlp1
IAMbqo/p4jLwRpfpce2vjxNjES5RNRnnu9P6yJqJF/lqv/Dv8nGyk/FdSs/MnXx3uZcX3U30LE+l
WXnoLxkoLTaL+2YWDSnvjmBxH/tUfb/wVXovPWq73ursHofxgPeeHQ+nw37to4Ozt8oBR9r4ONRd
Vs9GHupThvxeeQxf+lN9ur+vJsN2Ka/Lx9+PfvX73Yza8/8++L9dbEt97yVGzcGPibp7iEbEozAZ
SBDwOTDXmA6x1xwPw9KYr6wqPnp2zy7N04ddkFxyxubmPbFWe+t9VWPE6uH7xQwG7++V+XYziiju
t9eeCjEKcUGBT4VS2K/+W9RQltVGTW+rLIxZ8JzOJU54DuVpNUCpZ9AZZ8vOjauJfKvNq+Cdmtcd
qRJtpu/nB2kRzJsHaCPGo/4AuvKJMrnM+k/xVhvGdmxHc8U9cznhbr13fp+sDyTat2dHmUzkGOBF
vE5EwkjUCcri2NuK42YSm7N2gNs6uVj8/a7iyF09bLdHjlwOKZOZw6JSTD5qrGlrPT5OP0zW5n21
+r1bP9x04Nr81K2rmGERnbxjA4JuywlmiaOOg27hWy/iXBIW2rfxKZaP92ensh8f5/Md62Xz/l6b
q7fjrfCIiA79NkRXjuzRM05NI9OXu4e7mBNw8CJ8gO3HnwU2U6xi3JHQOiwTk450zV04CLFbweCW
nNwHduaXvvSvg0aobx7Vmr48PC0WmOYGV0gYZ/wcsZ2ElTbYR69LTjlnPt7sNqvh+956u9Oct8qs
zMg6uqu+fWO6+jeGiHDdlyteSI1slsRiiEqcHuH8pAxUHz9ETBbHyhDWJXcdmE+4DuKbnrkUx9dS
HLziGWJXnD4EBVZBaFPmKw7hP48jjh2NR3JdZ848by7mOxN9Md/eeKA7YRs4cYYQyVkIxT92agJk
3Ao5+P6cffPd7mQNI+vGE/9wqf2yQK+D70UNb4l84olVPFThXolX/+O1YKOsxWyMtr7F0RoNXBe/
ZzcW5xanmTmePz/eT5dL3AB+Dsdti1tyMsf8N9ys1Edxmr7d2FA/zhDweoNdRdWwIoz2p0v48diG
cj81lO0DwGVbeJZs95qZ2B4Oh+UrFne9Dq1133LX43fowwaBvVnd6ETve8iTQfvUiatAI2q1SRSE
dALbkpqzp8ULxBvmof/hQosRw2c84D8e1vglritvHp/Z1R1bbGyS3FZkqSPDeVPxhqsbEcWfDeGn
vl1FFOMikrpZX1e2C/xosSg9Nrn4fFgSmXMPXGBkfI7p1GUZjuebHaP0NsS/nwjX/E345s2yfyPi
8xEb+bbfgZQC0CAFDfP/12lTvPx0Oe8Vpk1nMy3w8hmichhb0ylmD5+TSVpNFHMyEbv79zVzzaZN
uAngGvl+lZwNOPhrIsW8PnbbUE97W7TJRrDv+ybBTquFY2AQzlQH0seN9IiOw4iDCUfphh8hTPzV
o39p/crsNtTMFEp76m3zqfAVGqu1cvfWM/4pUbhqBsAWuXVYS1HN/EBlfNoY5+gIJUw3kLbYdvES
hovLXGY+PbA/Jg9PHIdPg0VhLl5kS9izbTbbcp8IzNGiYy6ecJLZxsIRH20XC362chbb9frATex1
eUjNxSsbTKwlcYCK9YS5M1exuLZt/cGIGW3+2ELXFWvuhbdgLjl9RVcWs4Cvufw+3+EI3HJ528bW
qDFfmgEEWrzt+iCuaPfi3rT+OIf4ydF6KTYy1WTm2m25D7vu1HVZww3b/eOvbPQD++y1sqdL7lvc
IMVODMwFD7jGJCDuZq2X/Pwh4DZIvYV56HC2HJrhWpwxZ0x2aeK4uVyqItPhPWGcMcPRZdnbnNm6
r+7r/Z/r3SOLVNxrVhNoqqx3y7PG49z1TWEMxzvF2vG99/d33wkW7ye3Nj/O8MpU7bu39zf2Prt/
yNcqXJ/KXO2d1dvbipA1FfimwouvvXmDlTjj3je81WazeufSZFcTfbRf91VL3El68LA5kYW+JV14
I1bPyXEn4g61ueG2RIUx/iaNcKbgQWxO1ju+J/ygBBcjiy+/r95vxMfkH0whWABwJRTPUI/bv9rY
F68qQwpduluPJNT4QhJBY2+hvDY7LoKZsW1W/R2YzdmyOyhG0RiJGPEky/5bcQOuq/zgicJ+K+ld
CrOI0Havzu4270upQQXrtiVAFKz9beehnquTZhgevBWBo8f9iapwU5lBz9t7O1KX3IVZgPREQyxS
OoSbKLWorIf1U0vt7EXmSsVZCC3pDXvAbvxuEQwQnAJeiTX6VpPTqH6vkyWStPW3/QdpWs0gqNnG
68sz+TNXcRQuksr2/AoTH7RJ5LL6Q20e3xNBfjHW7WNvnm/rdfEUP0GwWR0k2J5RkemY8a4Zti/e
LJhqi97rfiEHwIpMFLnU92CrLfZDfJMxrCME7wiC5RNpXbz6dzHRc2VM7GASTjK3HhRTEkJL7aXj
GnayqF1lkiwMG2Gq7WUqn3kvf5g7x4H4QeLUbvPeIwBKiSEEyCYxnfHFNZ4qYnSFYzjR0B9C6Df0
5rJrzPXH4qW408bHkTHvjC4vDK2y/d3SXzOUCktvADkDKgJYBPim8B4+GcFAV/ZhViTSFmMnXsL+
vRDweSHkst2uRWDJXU6JgTw+73bwtbFdxOtirsR/v3fm4354ZZHpDKkOFZtMKcXVgjznraecdTpD
OIz+PMjuQ8/VzZdtapmYGxejthYhC6qjTAzfzhjsZPsoPO/EuumzAJX5YdUBwqIrsDyA773qTnTx
i1DXcsbmJRxCLTh94Rx+mXWtif4RnwvNI/6aaqeOcAQi630TDDwiL8KLm+BtPTwQppuJQJ1kwhbt
YGE5XPj3k2aBPicdGDi4HPzxT4yNMBsoVZrqEXNlGclHs6+b3hN0KeRhBRHnonehfNEUzGMG5dAW
3Ic1ZoTEbd6FP8xqQA9KdqhaLRhsD9o49EWsIXjCaCyx9kmavCEOoQFutU7vJcSLkOC+dzHq7NrQ
zBbQrgkXGvI7Io8i7po6SJ4OIK/gLqYiVca0zPo8BkofuLwi6AktKjd84VlOVoyALZbHrmtGTvBA
9EmEiboEw5CjGGwSC+tKdGokglyImuBqYmNrU7dv3ewBDP44efhO3HB1CN+vPE7/DMW5HBbSNr4L
1uoDpLshWVVONOSsyTzO2xeIx6CxQjg9c9PZ6SWYxYdqF8whICOv9hrc90fx4gi/3z0sdoW4v7SE
dxfAg21mUBm09st+zIwRAl5wkGf2klg3W0eMC1P+8T8TS/rFWqfWYb1ccl5yiXaJxM2nLmlPFvZl
VrkvOBShMwpMjRgJXkY7+fhUzSI7sfnmQvge68NhDXmgTSxZ7En8ZE5a15m609K5/wirEPzNLJaT
cEGWB91yzUc2Buci0yE27EX8bZybznyKC7njQjXeiDCdzIv7R27x7dwikTx/fLzHxRwTxuQXd5sd
fxURyt14s/k/hJ3Xltrs0q3vZZ8zBkLEU+UACmQ4YUDTLSEyQgi4+v8p+ltr+cPebssd3KaR9Kre
CrNmVaXm12ApWKfAoTWrYx/dqnXQ2qC5ezeJBCbF6l+00Tk6xQ+t6mMZKozIaeq0ek4KmiTot7tW
My7zfLAb/V190KPnT8+8Sc0DWadGE3rUv5VZ2mpVdknjLvqDmjKjaqZA2gLg5zrNisKteY5DXLca
QPadSLWmk7zhO8kifB8NrYI3L2iVwP91Plh6tiqOFJ4o2zUxs8HRPusZIC4eeXdGQ2zuHRybQO7l
in0IHC049ka3o4ksDXN0AXlpj20wktGVly8DeTAStxKr0g1LPBb0x0JP2A/yY9kdrJ5Wd2TvXHqC
gNa0vXGLMxaPp4LLIoHw3xdQOEDvjjduMAlbCIsU8lTfHO9qejyXWXNRBe+QGB53GHlKTAvPtIc6
PqJ+AX8mduQi3UO7O+kGIstAQkvvi/1/NfxBPFiaTixq8Iere7HS360DDetgilNuQXzyhoDsaNFO
iUGrSgwp1+aPpyhXfOn+p22Lx1lAkSCWBiaInZ/0ifIn/EXa5f337O/GoFGjTfAOZ8looPzJOc17
Z22K30kepffQexKlMcwXwSEH1FWshykgCAZjyG69a4jdmYTViv0sZhak4K5NJt2uYk9sG8WBsy6u
viQe+CnQtYHsVKcvhCsIwJbBiL9BURAQtrJIW3eGeypATzwItm4Qf8XYHYIZseHjGAM056kt9Fh1
AfPY3d3uR5d3NQdfPzwa5eUq/vZscFolxgdpeGf6JeWpOFfPO2XYUfX8K5teJoxzoMp/IRPGhY9A
o8P6ll6exg6yC8qjwII02aRXrTpOoKywHHv97kgc80o2fOeIiG1mr2iXJhQcqbPMXWgudBHVL3xW
9ad5Cp7m8tBn+o9+Iw8jmaSl5Mu9EZ+7iV5jA3GEghU5FZIqknuQlEobqy2fxdYxQLxDNopvI1pY
N6JGRL/2SvenHt6/OzgtiHJNhQGbzKOuQ434t4I6be6ni5LSo7g674R+YTYG5Vd6NW/uZXjJja3f
6NZpsOpJ6Lcz9kxbinZ+GqBhg+P6OW4CqS3lbrn1/TDvVtFLwMSLFQ1vOj+wnd6nSaEC5FLxwUAA
muhTcY5+dQzpx34/3G7F0N+Om70abkf3TLzLCFpHhQLGYC+9YirBpluv6cVUpUbkqI1OQWN8NL5K
cIlbtzHFU0GfRq0uZeaTh9/pNsofkArQkHedxXXixeLANtQqwy7fdNb5mpZ5o9gXQ3AlwRj5uBmQ
sdwcnhPdnWU7HD1438bunyNDl2dkJu+MeaXJinV/JWKPmApRK9OxuHTrtRrhmLw2E/H6ShJ2O2sb
n9mnYg3K3gELIMeRbPBexzuNItJ7Iaf3BbUuyeKyAyUXLBphNfyUOH0nuOdnH51QFlp3pgCk89PC
ovvW6xB5xzcgqqb2R0Sfl5DzO710g1iTGaaVwVOYgtHA78n9+qBQscBAU0mE17yrMb9BQJn6/joQ
vz14GCJAGl7HZEYrPzKa5mFe9dmMdkMvJc8ePrzpdK168MfMQIVehle9XHZRRMWghuVi4oK3NUjE
rA+E6SgZlkXuUWDPb7x37ce5Q7oGGpl5BMSAtfsznew3j+71pFtEB5Qawh19k0jl3sjzdM+TrjhV
3X3Z34TF/Izo7a45g8SI0x+kSwXr+qN4/e+kbzu20z7ek0fGSX3UvYQlwH7rXigOfCiJ8p2RiI9A
ZBCjmP/xt762gNUVo+NeuuF8JfkCPLMjaetkfuf1ksjYmgRYq5BOvbgnWFlx6MwJqYSoy4Oa3PUI
c7sXsyvHgyQ9zxrn8PXKCNX/1G9mm5QuaW0QHskr44WKcwgpgfDoG9IJYU3Insg1KyeH47jhcB6e
Na3tLiJJoZ95vaheECEBrsOVmA65TzmQp/HYb1hXVPJGq32V47u7QnQ3pt0XNEruStFC7kNy5/8c
EtCA5u5t3m74eskLwhPsSvAu4DN+tcJqID0IDJjOeky2iQQLJ5TYKDxZL/f3zG3YTZfW26QHBHn6
JIdPbmMWCaT21LgNkb7pxZjmZjrYaHjXdj8HGTtr96eRWXUNayd+NsZ1uKqZNCzncrVscNafjqK5
LmNaemT77Kuf8rMEdgEjYMhHVHTKVlPdrpj95yrVM+4QKr1RH604J3+50KN2NSwI7EYGg81UjaGw
QMTtn7Lc02nMbfk+IOJUKBtTUmo+WkWAKHQKn5AhHxoe4RUw1AD/s6PtzRc1gEiBcOE7TSppr7Nm
SQRYx5/cMs9dS63Fev/Jw/WQGnnGEqqrRnucRk19G4CK4b/ytJoeqTsh3CCawreSqxNyyUOnFpdE
zaVbErbVmkbGVTugZBvrBMQxuugXJEl7+CBhUKDjx2pf0euElj3sobsJN3A1SKvUCOsSPSbkff1p
uS9/VByTh3axN0YWG6RigOwYU0ToV/XlDR8gf48Jae5VJRKVQsN8Y531EAL57mtjxMwxNZwvh/eN
x4iFJN0QQvbAXODQ/rAvsuCGK0G8C2eNixn7a5a5MHvW3U3Xi7jHwBG5Y8jMxE3i1D+gGfk+frMc
L7QA95k8UvzFYyjYYqL2E79C3MQ+ICUTIpvyuMZxzSSmEmFcfW8IrmarrcfENfiYqNzeNKzr8sDp
m6317sbcJ+WGR0j8A3DG6STsIkPK/a15w0JfX4iSp//dX4juk+0noKoEDEQO/VASSUgZOG//cyjW
RA6SJqCiksMDv+SyJRh/eDWbin7uUAKZC7QhecKijuWuhYG0H9+tm3W3Sv1qPLwShayEjNgz7/zs
oX9hGIR4QxNqPsRxWo4GX4N27N+NfdBj3cXPhXg1cA66IzAsF5DpMWKNM/mFK1Vx63CLHBxfGrdJ
GC82gLQIZ9Of0xufq/qB6/q2f6wuGDRrKS7yQ394d0uQ7nEMxuqz+bfBtKrzqK1wFQJw96ZNGyLl
fD6UGASkG/BDY3uH+PxYtxBgvGIK3+hTcjRDUXNy5/StRMbp9f96e569cTey6G7ImvBT/cmu7cD9
l1eD8mtI3caosESyjFe3o237Id3j8RRy/AEJAJ+8Q0sutK3DmB4jkgJ7yP8MJwen01f9wubeXmG5
sKSaAFYNZ2OCzJfWFg4RRp+of2IzwiuG6eq+RNKwt3bS+9DgYHpCZNm6qKuXKJDh+Wy7r9v7/LQn
TQ2T/UFaNDH7e3QhmAW68Mg+YJwo37VdCFhIi2QQhqQh5iE6lMhDhKHFxciNzktzPt3Uta4tj7vL
G0YTpAt9z01I3LHn7HS5JMgoLPngVcuOPbMzK+p2TZwSCVvpvq4JY2nHM3haLYKZts1p2G5PI7GP
H+3uE4CO8go0L/dL5Bt2bwAUZ539OCTpK4QlpPxzuLBfMv7irbFNVxzIxVnr8finU9rvcn3dWTdi
EcBdwr4wliZ9+ScQCK9E5ynaweI32OEI6j+oZY3oCqLAHB2AiNwMduQ3BbeKuwd9wFdkzCNJR70/
MYMlTKruzIYpr33sRa2c9b4b1blBoYeRt7VdTBhnC9mTrKEFGJ5NkqHd//jm4eO42Z8uq1ayZu1w
sYHw1tjLvg9KYwG3XdHPruiBGTGzcCbYaE2N1YYZNDvaNVOxVqlVHSy6zRLZXjgNzDjcXAbVkFAS
g7KS/XxwZW9876GXBdUim8XpuvZet4kgFa+FWbxqky4PjXm7csJRMj19ql8X7YAVdSdKrPYqn3US
OweYoTWXzbTXTj5OgEupB832M7zbp1PaJ8zovm129CELPYRksHvZYhaBP68dhmRVsI1sDn6FZBhC
x8wxNkPOI064MJEwSexQHYzyGwSATRPxfjYawtydBUIcY5ChXnX40KihHS3h5IkSYrThNA1ov7g3
Gvak0dCOeEkuTXxt6FXe07489Ku3cA5OFZLXq16Cmok6N3PyixucyopeLfVNLwE67dFMuMPDa5K2
YmcKTVN4kTDmTUw3inpo4xcgorcX60juDxH99lwm/Hgyef2eeFEIJ2L2rbIV9NLTelqbgL1lrkqz
4SxKCIifJx9JX4SlQdR+Ne1/tDZrxTPEafs2IiFCWdp5/HTSwbOlKf2nt4dQyu+IfNdZnzmyLMYO
eEBcPUwAQnhyFrM8PoUX5hA6hIQSFRpIXd1AN0jcIDtSqkOiTzwr8eFElVG2TxAwh27ba1OMwvJz
d26EVN+5nKH4e1iX79tq8VofcMvHb9j0d9HJ3TjAYxv97rYc/NSYfSfJcB6g6JCmYU8+7ixpDyQc
G40n4/AB/MOW4+rnoB7o6bMeIjxPH11KjvisQXoQHIQ99QRRC4tZ09gtc+uBtjCBJPtd3nvQ1WyU
TYeip5aXOm3r4TadC44Diro7yQeYewCnQ3yya04T5BLGexyPiXUw714GjxKQA89LHK6GBClircdA
IxNUXhDUEjQi9t7012TwUYQNG6KXkQaKVzU6dq0LotndRIl+CqB92bcg079ms9Iwb8B1Xx4n8EaD
TNMvMdN0dvGld7Wxyl+jEcgoEl8xBoOlqgcPAoSj6YPQm44TsO/ZAcK1jLpn4FMxinttHcdkLL50
sNWXh9rtMoxL24SM3ykmccuIY952N6pcjdd9ILOInvChJegC13mZr+m4IdliVKAkjKsoPbZbacw2
0d1ktq/W8NhZS4/hh5BUPUHqgpmqL/jC9TfYJkzAIsWKsxrj57Nm3hIUG5WydfXUL6IiFJ/vBBs1
tVtRwWXn3vhsHk3JwOIJkIA9aOwj2LAYu5MJUQ2vTq8XuLuYaLwo3nNMkPLUmatovoLQWQcdMbub
AiBXgU67s4wKh0QPansKmc5WMr32mv550DBU7LNYbdF8da8Yi7Nf1ZP+zcjHB1cMkCxCh90cj8wW
SDiz2oMsYHKenfZnC7SuovOvINDx91hSoWq0DKFtjMfIEbgrTo3QiVKkK47Pjng3klkei5M29tfN
AP+VQW7f+Q6MzpEwQOL9oeoL6Tqci3skruj3+wh3xhic7K+YioV9QCKyg/NwpSwAf05SB3K9OD4c
9TiNnoV+6DLmgwcrftC3s1Xwjg0js9umOsv969HKfYVctL+D3knWxHk4Unh0/STLAiv2Gyl+cFpx
rbdG5n0jxrdRZ4ZnOM4RF38tTujFfoFgUJLhFJqjC2LR3uqsypqEDHtBH40yQKULYG7dwEEwHTBn
0d+0+ueXrvrFkzQBJTzgaUw/M0gwmVUqUx7G3bybN1Os5vOr5jaHdU21P2rT5dG42eDYJauq8lGh
soH8vSw4m/SVV5Bt/fJpif+m6/WXQNrsrwXOKKLgbsgmPIyWt4/afFUA+5iDDJi34y4h2uEfdCcv
c7KFd3ziVIlxsBfBwy/9x+QbQpdFqZLUqGmUx8E4WHqzoGZUrb3Bpvw86l7RVceMiIF3xlA1Le8K
IQH2WCxuL6vEXhG+uIip9nDBXrLgEUlEGpXWZXxnqBtrjyGLyZ8sxdShw+66aZYkuLiXjTVYTnKj
y9zUMAnrCXcLkUNECDz45fwS/TKQh9uRhcK3p7FxSxN5kWAE2xquppm9nk57q/40033CqXg6zYzb
hHKKRBuj0WIh+I3HmW70rtBQMuOTgX/a3t7bOIy8A2kl7FcvM1ZXrY+h4x8V7URNYocEnpikApU0
5ioSCybGK7EQr3G/udB/XMqY/2wZxK1gP1AsVcGu5extgyIBToHVASCTSgM2DWEVCnnMehD38HpC
uZL4gUCRW13DFq8SpUpqGQjOEHOVAr+JSaByYSx7E9oF9zu38ImgCa54b6J3MDqG9n2gd8Z+m2WA
xkjMAM50doy4oRlTXJXUIEM2lFWlZEiqK7iujSjHMVCY7/d6QysMcWMsrJ44hgISypFz3KyLURIh
EUlqMXKIIl9oHrHurfclKdDxmC3+ElyKUfqXs1YLS0vTZ0AFmhRnVi3Px7cnOkSSRUmvFdfnxFXv
0K3bC54tUCKqWrR0b84L1wO0xQBhx6hQuXZ81QqMrnYeSpR6sy/4RnCuyP5c9BwC9wWDJ59PJOnM
V/iJtRGwia3Edb0MJFyYjrFevGgvidURTj1aYhuebCkqyMiLnOzYWfvOUiDBAHcxwChNTLqaRmlc
YmcPdmbSHw2fR7Jmub6SahZSnljzHEdmSnQ+GtS4QG/J9oY+Q3Tri14bswfIDXI18Q9dSRq/sWXe
QL83ch4j7lqHiuBvaTej4lYJr5JSJdLBzdiMLs6iW6HalfiANAq+jTgqNo4mWY6DhlFGCr8yE27l
AGGUx+BJgvrxA07Yagn2+K/8x9tlvmUeW8/7NdlUmJiL/tauH4A+jDS05nMFq7GI8JMhOuKEfbtc
PQw2mll23U5PLGRrE6JEsMRY1VcO/WSz0y6GjwxThGGncsOSuQwfJtuWh4E3i/0VO/vaq6vVAWeL
XgB47N+onuSXmLVJxm7YX4mJEVsqoG3NBhlGZqQ2IwU2RdxLDWnR2vYCXgDVsGLllNWrSEU8DbAN
kVxBs3D4kI5hGqYht8P2Uv0XmE49i5DlvlFhuJ1H0Kmyt/cOhlwMGgjLebYFsZULlIizhbdQCwvY
5Sgg4Q4ASXgCRb8wH2rtOCzKwvoZINiGWP9lQ1QtzhiPzppJNYwxPhm+1FcBxPZFJ/HshXAXkpRf
oRG4D/C8DbheTllfUZfb8nchQAJBRKs3w5yJyD6IVyiPWRK6EDoJbonaZHiGASELfF/eVgBIuG24
cTt4JxTtBFud/cPowpe1EiBW0roTkIg+6NHTYvoAdl3i0nkfdDbC3bYpPsIf63YjgvlwJdgc9NuJ
DZQbzJBfib5xkXliIf6rEEe4BVwrQuHduNKbkHPhEB9IkJWGKBvfSnWLpLYeuihruXsGrb6ewnia
asFgPLYUqyH47nBY0ZDGllbEBws2oLsSWeGXRETkEUp+oy9XAqGAO5XCvZfsuTsjZKyeT8AtVyyi
IaQgEJnPV6KOpUIaJY7gehjHaqKA1pJ4pNEM5xV8ecieaEVrqWh6gjxRhMj7f/BzCdYxBWc0jQib
2MWzAB2Ad6fB8ODTxxQDi3eN44HfUyNlwQ7H4EhRgsI3UhIgogaRGDbiYgC/g+eg8EsnPtMLkEMc
k1eERJB+p6uWhkGeMOcNp5iuEuvlMbo8tWo3d89R6jSamt7z1/FS9bqUn8HrGbUr+n2+UfCgMvMI
L+Zr7WOmctN76gEzvjHdtRXZTVfMCJCbRJj+GCM4Mvduk2IiOt1VIdSIn9rjmU578tywXt6SPCXR
r+h7qAASjNKbUcff92Ez4qzDTayQ8384dedk1/H6GGxhoyDWRA7Yom/zcbXhB5YsjhAGOonzYPZx
VTO+PP1SF0hXf/hJiKLAR4XQCvIYojh6ZOcAqFE7DjobKA//F4/4Zb/FB5OPnV5xaZdjdDgSQ+gJ
OBr/738dRaJv5fhrG4zWT6r9rdJjUb3Xn5Cvi6GK+Ih6ElQIy0N6TeQBZS5mHP3X+y5Da89uqxTE
7ztHvNc/gMnw+9m5y+/qAHEuRZc5X4eeuFXY2MzcWntL7JQgd7GDLYhx8PGXyO7+YAX+lN2lmIZk
JLlIGqy8/v+XlOnlci6LBiMEh9txwQhmTZ0+lszHbVyR0nKc2yD4tEZEwol1psf1o1tgLXx4hHF9
eOjXB3ezGNz6FJOvWm6Jaoor4Xmj7webaZx9Pmd/X35F+Y0tQ1ZLgeOtSMKe4vy31FZ2bmT7vbot
htePW41lz6LntOK0CXTMR2nsulJXPE5ihjkfvfO8YyV+bu+b+iLxsoq+OQrcUifPmgJyRpfZ01f7
18nTafgkIpaJ32CsO6yb7V1Tnb2zubvnz7LUzqoG29KgjHlV+VSB3uPLGDLkLlaYWw0KmR/1i3+l
njDV6tMmaJRVTko3dZ40RSFg4trWUDT16/hRMwrYY7mxgTdDOXHpMv67nulVLFzvapzHDes5bIEg
JWQGqhRgdsB+z6uLffBuxPmTHAdnkoRpTNvJ0mm2rWevcE/MrDaPud75YQ58s/a7e/CvpX7zYurp
M99dC0SdimZvN6wLJSM01eHdanuLHuxBs+Icl7uoJM2E1gzcx3jb33p7pwyufstfRAfnTK7n4+6B
iMWnYD9M/b21DRtEc51eK76NdwGajPpxCmbGaVDryiva+p5qd4h351Xjp9Ro/fcCBRGfdpMuLPRi
gSL5tn2TLK9dlAriQ3J/XB2n6w3a9+sxL3sN2BRdZjLVoBQ/gbjGLfJlUYvyy0HnowZaNb4MbgMZ
JNxrxjcmr3cX/fokBVRI9AXaeJXVQGuP8eNrF7F5zrR/KLVmhRYHjB/WtuBMtA8wVFw6VNNQwHwi
BJB3M3fgVUD1LiAAQ2y0drNsSi4PHJD3KJdbRrmkWnPesh4g0YylJ6BQdDrV7LZmgSWsaoh8ldHg
NHBtw7iESqnvl2V/WzE76ydWbHaDG/BxisDgjtQg+8+FkdOusqLvPjP7pOrNi1aZPOa3pq6O4Lsx
HTAZP2jz1tLaHe3a1M6pRrXIug4BmUBiouy01lI96uqaNps5ztf0edDPB6mnLTNmOmmHD2ZNN2gL
E1WdY+jojm44DlxsxWxNWx+Ien1Cn85hMm99FEDEzM/Va/ZYSr8lUs9M2vAE+7GykuiIOds6jQH0
TriL2uvH6DSlo+E5UKvSW6OuarsTg6e14/L2oaz2dz25a9BzygBHkLv4ZIoTdAlWn8ewYPKqgt+h
DC/umafpNXtMqKXC1NtlZkLO0mnOVcVoE3Csa1zGgGYI/mJvQsbweYc0RO3RhqGpP6JnXBsURy3r
HxgE+JA3ZzbVYriPk4SFPqxRJ/F9eAgPPt1imuABFQ2BYMT4RnuMbngYF+34kTBNeqFfqG4KmIJL
l5a79ugdCVDHt0kDB3qSrTYb7bLkPo8wvfnyDDoxIsVjVHuXz+oHfZYiio+jaqQG2YvjfvmCo8PT
YpRsXWs7C0zoVMVtXdEfiZYNmc51Vgd1JoEv80+1u/e2hbFT9CNpICpwcQiOxuZqPNEnFCSQn75a
tY3RKowa2VQn62+Zar7TlL1ZKt3GwXt2/EVu7Bh7fXSz1Olc5u0iYPjkBeQs6hzs815XanYNP8jY
RmerArSUubcn5BZu26gycJRet0+tnGbEhh2mehpqW382tf2MOeVPvb6z+CkVzk2Vi97BHMC60snG
63STrwNxQ/deNxZUFefahf4gyzqYG4PTySMNGb+uspyTfUjXEdjB5TAfpnXtedKea6RdoasGG/oy
3PSbo0dLema1Zip0lVWxOkGd/Unr/H+UDt3Emq0mPavUN5uVqtv0dKynxfD+cewfouswD5ThYXim
rP0zHyG3RbxnQ9E3iRJr2jGHFW8ze1Ks/RxVV7ctZdb04W/vf7D8fzal9P37z2W96fdm9b5nnFVW
DOlIxfio6iinA8/CeRRMiof/efJOvedHA3xnnZns3sXy77b8d2qk6GIG2DJ0jdF/9NvB/vzieRwW
u2t5Ujj/aXg9asVcYRdlxoHaDbY+e+PgPFrmYnD/vMXol+cM3VLxj6vNBxXwrakyPDPbWDQS/Kz2
84fF+aNbVIM/j19ElRVVBv++uGPrUNJptXMd3qyqTpcV/LyrpRjDaZsQd9qwFDyGmzFfgMIt6CKy
tXOjsFr2AxIf0727C3z6Eojl8QrcCZl7bfPvy9f4Q/Te/uUKa2/L1yzKXVo5La50i7pT7rY3FYJu
cobGzQ0lOJUiBEGiQW496gAmJF7tRdQJWgF947Z6I2jRsq3lKWbd+igNFfCm8DvuIojr8ZquA3vr
qufR0ajTz6D0K1HxA0hS+wNJid52Cn1vKWSnSdQbM+r4LIrO+dS4DsdKmH6oB2xkEice5Mpj3KQ8
y+909OPHadycVFen/uGo1/CS+skVG2P8fSnfG8ELbfBfl/K2QZXH4fTcqMp1+KRD0QcDre7+caef
sRruJTiHJaDeD47sb9WCb2d823sV9VS0slYV8epWx0wup2eynw+awQ83JjLwhvD868beEJ7KpnE8
tktubP+lfhTL7WdntPMrI24p1/9+KlWoxL+fqlGjMqfDkLDq26kOp8dpl2xRctWvm/HsLqL9J4Gx
mXh3n+Yhg2p0M7fRzqOvg1ezWtGO2I9NgdRd6WzzID2z0M8/iNhrLs/frunN23s2zo+8Rd/nYSs8
dR9mRbvQg4jeOojzgV5EzdGuW4s3fdok1eLF/E6W9Ebm42A1JqpzXW3Y9PpkY6eQ55uzTU+lR9DJ
udP4wl+ssUpteoJ+FN0HDQ+K6BI34p1fWG3r2tsMqkYzJNcABH0k/bGzMUfA+rTdOJVaa3A0mz81
2P+9JOolUP9b/jd9lWzVskVP6WKYfD3sGiPBqTYcXCxCI5OmTzZxnJ1+1A14aNj6qivVY4pNP5nu
xYQISoto65vrH6RE8NL2JHf+LiC1HwREedNX6fZ62J5SrpA+9mR3q3DbwOIhMgiIVBpPKJwXgnhI
+PQh+CnMVf6oLZv/XZ/3sqhEYRrzWUUUKv7OrQSdgMY/s4tfC5tOa9aJ0t7+B+F76d+/CN9L6fxi
3h6txSVpVzgjA4wgM1Vgy+U23bJ6eKVaDb9Gww+0zmFq1vu09vshensN73k/PSOd1BpBPfXz7xPB
yvqNjuXtTk59ZPOh4b1unNpXMy5opgcTiKG/pV9raGq42BkP2pg9LADLXaQ4u5Dgo9LSciauT3KG
8J6Mi6InpLAYjYJFyeg/RHhjQDqhmVTiRQ29Yqv0gqwWwqa+5NpmSsuW2YUh9JNb0AImSL/UOaRc
MLJVDSLRhOpCOKj0tYLyxbxqxkFG1elhfhrjyJJ2Z/iJRoC8IyFJ8uBhN27mj1Oz/2R8fl2dt+3S
ZphBvblhdc5mFp0ievrl9DQ7TTq6SnVQjcwdGXxHvhbGw097DDyhnvGHHfF6Br89IyZvUT9Ic1BC
0n87Gbhmz/au8uAZQew+uk34sjt3cbQfpXna99JbtKEJT8W/PLoLV4hj5MfQSX35tg2mVOFRCJuM
cQigTnu2OFHOZVKjHIckuNkx27yMqs6oiudEo41G0KGbk7Tr7NDY68YhzYgEakRVxQNqiz1PKB20
ZKJqCoztC+oYgD2gG+klUDcvof55wN9XkwPIAE6mmYpuSqXVSF4AZiXIPO4jKbHMliwz8a7Viajq
A/fQpe+FkNeqYH8Vg+BZfiCZHiJkg97W2vVVJEFfJIJBYMY2J7hiI8gXSfXdYVSSJC1fnXVIzEmC
D9AJlcFZk3ATyv+RnKCWkbNTmUSlhNRJEGQ3TcET96tk9Sy1EwB7I9wlbv0alIX196f64u6/P1Rp
BNyqtajDVF7JoV/2fdHJb+mzWeTDMZk78pZEfxYhYvRKgXyzW1HC4MwVU3g+37mIFEhb0HAeLLVu
gUfS2BuV7uhgCveoSlaI1Pn36h10AQwlQVn6P+jo78rZ3y6+STUa0xFxbztvVry8H86LrF6hHV93
AWTJGFMjuRvKR1tP/AVpkQ6gsqpfr2Ztb2Tre3c3UFEi85auMC0ZHmLHYkrQQr5TjIavTB4Bg+RS
O2FCu1d8+a2hOt2Md90qpcMXHu8DzuVxmdb1xcNUQKPBHX16DE0bZtEBc1sQsG/axt6pTHbWbpJO
iFBqw4uTkSvNl1W7Oqcf/3QBMSHVn6tne5i1tJ1/I2OAs+vsotXe5jc29n1ytPefFPTUS70dVTL9
6jf6KLN6dDLRPetm1LEOloC05Ucr3oAWGi2daPujSYM5/1oZn3oH70pPsqNxHFxp3zZtWgm4oLUB
guD+ISLOMie9aE0n9SqztkMJK6MuDk+9QxKTPCNIZcMu3bPb8R6DbRtg/mwtEu3gCeIdnhjjdOKd
6ZbMmgPB0IQlPvTq5L6w4tHiB73zPozn5e62fnnIb27RvXwk2aPDQyaysY4eHCp5Vk7DvJITIih3
Th6TrrCLP/kAP575TeEdbidVKRJ8gEuXeTi2atVsYqtcK+2dfyaAgmHTvwULepbtfugb8Edz/J+b
VhkQ/OZ+3Bb1HfqWmy7NygREqUszy+7CI2CKr56kX45g7mMcN+tIPfTfdUJd3Pm3bUUIKX076J5A
2c+bu3/aqefHZrvIhyqN58iJIF8HrXLV79O02zCu1j1Ku81e5iZB+dWZPkzKy3z6Ds+u4ca7LvS0
bVUhER6NPa3orwx0MSpkQuHR3Y02fXVz7TrOo3r3NqpErUiNasFz0PrBn6j9AXj/1y28aYbiuS8X
lWoLW3XQavCBmA9I27PZjWYE11Utusc0KP0Ebdr5HfOm09vuY7MGK1R61ZUgiKsi0QjYf1jXP8Q3
/7qoN0nepi012R6b+bCEcEWWV0GhSlbwTjNEMX1YRnPhQpXtLAtq7unFZ5erhVm3LwatGkm1Zzps
uCvZIrgAQuv5+/Wpf7o+LAFjgmXQIp1p/m3gF61F3qgmt3x4UYwy1TvQteBDf1R4aLOS0YBah3Sr
Xo6ytgCa2boR5ButStvbh3Zr67Omqmcb/bnTrv0FiBeuFZnCf6YD/Gs4wK8pLcrK/yCdjMFi6DBt
b5lwKs7SrxYrzU/HvH3IQRIKcsBtWyEFmziJs3HqY7XbIdsjR6N7JX3cq/Zug84kaQEYXcN71biG
Lb/sXfh89uR4uhv/7t7cBZ3h6SbrXegVT7MQvra9OztOfnYMjkEW7YNtcMEWEJt5VZqKlF7qim3Y
uQx09k7uxWUncCiGdCLPbcWR49x7+ueeHIpDXwxn4+17laASNHF0alHHVPsqJRfSJlMUOjl8OPGK
NAOVmokGTASptuhoK6HPgvPbkrjb0J03s/45CPcWM7B5zN1/Djp4ch7ACaeiC6Ia0AUXTrtkk5NP
vKs9Z+oE95fM1aK2QduRxXDT2/SudJrd9C5O0706dCHhpZtWFz9tCC7coG5l4W/qwSE+hp22ee09
0QU9+ZdYlPDao6H/5Q51tCRRz0/zwSnO6cN4ijsU/vGP++g8aE4SSsJHrcRtrm6fu/l1dKL4+q5f
RkfaPh4HN6iJbb/p315vvIsLVLzfBmTn1fXVbi4frfswr+hXesLWfFIA4PakFDBlNQg9RK4wCOrM
BLVLv+DI/TPFqMcfXA9AtR+kUKT0FyncFPta53ZGCvFhjcaLxCNM+LYnDamlzWvNJE7BTp/tA36B
cEZ4bPQG3s7Bt8HoKdLdxNv5EdbgXFkVhXH+zAC+Pyv9dgT4nVCw0Lv5N//Jofp770St7UiOx+gK
9/v1l5QLf1uTctSaNFbq62is8juSQpFrs87c0O4V8ZdfY+TAoq7VWCBFOwGaLi+z76OItw1IC49g
Tw/l23rj18wWXYxpmPiiLIjP950clsSwVEdsOCSiUu2LWU5Lq0HzTznaYTJMpYE7LIq4kep8rTQ0
JXM78eFg1z9uX/WP+1fzI4l2ASBEdwup3VbMKx6icAmFYnnRhfV4Hu76++F2uB9m/bNbset06alb
Be5IhY6bO+caP0fK1niOLt7CJ4VjXry2f0LQzoPb6DrahttBGm8GnQjIJkh7Z191CzIojbAOWqiG
RQo7tAF9BlClpDeMghFKR+1+MYHW6EshVemD3pIiIvNEog14EeS+A3sTOaP/eG1VW1VXD1oNuyTB
yf7vekmYk9mKVDC4gNPCK04GyWDDZWzDTGjMvbq/89TPOilFAjSPWq2zCCtBQO/Q67jZZ+kUdKSF
AMjXwsmdzM7hBDfNnwL91h/VJyg2vTgVlRmpb0o+S67V2+GJ4AqNStJZjRfj5U7IL4cQPg6WSg9g
dBXsHmESSYPBvuAe0q1X+PDftQQnmPXC/ZBiDopOTo4gNnCbaVwZjDZYqQTXhGIqhI14hufgSM1q
h2EIW2yXRDg/thCo/QG2eWH0/7m7N+NQb5WH9rPD3V0sHG76TtfszKX9EwdTDalQhodjU4e4hTYv
pYkoY323knCzQvxZMSum+go7G0Gb0JOfUP+zxxHXSK1WTLftXib1WTLa2zatfD/QqXoE3CptBryR
kDzknqR0DLxNl0Oq3xtupu/p7AS/46BT10XoScgqJcczobIWVm5ciUsTmrWIGqO1ZTigPTGe9IL+
RI2ZOjtO9hP1/wg70yW3cWxbPxEjKAkiqb85KienMyvtSvsPw2W3QRIUQZEiIenp77fg8onTffp2
R1SFp5QIAntYa+0N4G6/9dvF3X/O+f9GTOb6qhWqNpeXcoXWv/K/ujgne7tc+DduJbv2/5j/Wn5J
Pk2c7lW8Yvf/TeeJstk/Q0s9ruB6jw03x/6fS5yLc9oXy3PqEbbWz+WtjoK3bAigQ/2/CFr/9Un/
YudjOOx2XCfiCdDHFfssmj8yNvL0Hwokzv88h4Jt/+md/sXm2nlz3k+Gd/LXXKi5/zSA6NCEnsN/
ec6/KYH98+T9S85ZDysObs140Om2fcxPN425PH1b/dmP9Los2InWX1Tfmt3FirrynxTIxz//83v+
m/MKeD6MYM19a6s11039c87b+eO+P54a/7Z+aP8oeFp3EV6rdw5N0v4Te0kZ//778Jkq+239Vn85
PPVf+3uiw1V3TasTBbrmeDEe9N/iZkXh7Cb7MP2Vva6CYu1/Huu/t+v/NVYFiv+Vn0eu1JxKjbV7
m7gRgF62l/MHzqJ7sTc155j8N2sTFfw/NsAVkzk3MnOY1eZfqGI/lfnB7iyPexzYDPy9eUv+qN6G
H1xl8AcnBV7v71zJBSAX7QduAuCo6//8tkuVfP7/j+fsu39+2yRvi2bqefxwQ2r7Y//Tgr5fzdfz
5qKdOT2OU63sV/tkntuH4XO5uaCIP7cXq+oyULW/p/vnv5T7FroE6t+MidPkOPyM+2k4/fhfrLXJ
dkk5rMfkze491+ZmjyHjYglHS4Tx/tY09XN6qre+XF+n0+YpLLrvblf2XF52/FRk841bVdt0t/Vr
PjStH4pzvQ0hvJizufdV/92cA7h1YI908dV1m6cxX9+Zxt+O3iMgpigC62obKr488H0FeMnP6/vg
dm/FuurjH+w5vPjAwV9F7a6LhEcW1ZaTSt1lk6Rck+KqP8aRwB240q7w/Ue/bt/sZn1tlu2bvij1
5YIrdOcbX/jvxpj7oj5+8kV3OxpE9Fpf3PKotGiuxz1XxQ+B+85P37xlKsaGlVnm41XensyV24Ub
s2GTThKuisDL9qm7DC3y8lzXz/lmfZcsquekLD/Pqw7m5TY/knJ+mU13mw5U3M/zTblH4nGH43Xd
LG4Xjb9YDNep50S8A3XIffPgi+LK7+nvsh55tXVvaVNv07y8HMd620ybD+2CewsWfGBTbV1BZ4Pt
me2an9ZUp1V2Zx2XPMDvjXFv/sj/S77F5Xd+dmy5qjY/3IqTDVvq3fNm+TXQ4BbG+lnvZFb+tjiH
m+I4wTqoVO6azXZ5ZC6W5l5f7febrbX+1gUGla4fbL++9sdwNZ78R3Nc3+uR0OfXdHf8pJ8rFtwi
sVzfccflpZvf0oLfuuzR1Sz+PN8UFXXwHc9y2UzX9dJd+/2ai+3X1zZgPjb5XIRq6zv3VnAgjbX2
a1GYB9Px0DZ71LeNQ8krdR/HDrPaHC7DjgF25Yc77OVef2GBtMEzwgTqOTBB1H8Lxwf3fGjkJN0z
Q9qZewzofWwwA1ecvpl6uhwPGKvBtlP+Z6zprngaHcaXHt41u2nvP4Zmceedx+Cny2RdbK3JHn3K
yBZM1YJdyQNTUJSXzUzXKotvTLjq8vWjftY1TN+xri/HTfaqebOu+2469spVuKHpqaYn8/uwRBg8
d+ZhrrLHM4+09FLsp3w71phAF27kd7ZpnuWfY5vdFSk/0/N3a75lx97FXXZHd+mDt+3bOIYbrPXZ
t+t7Jvree1jjev1qbf2slUpTVqthIWaOeUuCuevP52uOzbwpRsDmds78ZVjiLia1f9qJZTTc47XA
82RQY+g/uurYXbqG0R3n97TFQQZeku1d47LeFjMjc0SJRhNn7ptidd1amlGO61ezKT9rKf1orkM5
X7lqfef64kkj18iK7vjJLBdsl6zz12YgZs8LxmHzxyJkr00HIk6q57zlVyy2ycKn80xYOdbPc9pw
5l/1HKrjlavzOzt1349z99gYrhhoZjYZjVf9ZnU/luun4h++ZeYSjh7qrvyOHjn07J9umX8eBmYQ
r0z32Wvo7Z8h4T1qhAyiXKjCS6i+6zW8xXJxx3Rc0yl36+gt8Ogum802zw8/3SF7zYrqqcznizGU
T36fPZoJO+dHTJs/mjWLnqbjfKlpmwvsKTH3bqi3bt9/HPvsVdHNbbI7TWd64PEji7iyf6bBXbMy
tyFwZ82BRZ6OL+OahV9nr+mCq9aG7E4u6xYE8hQz2/inMBMx3fElnVmmhJ/jZ2yfPVqHd1leL2+u
w4kyibyLV7V1uXWBxbYZgaIANnWnC9eWT8WEJaY8bM9aT+v7cc0D+9OnscnvficJU/Oly6cYO5kN
vX38mKWt0Lg9BHigd40XWJ5uxnZHEKqZ3/x1LBlUvfyp+eZWy+2xXFVX+kdriPHUtEZf/iC8/4w/
SNucOzCIFQHZ5CwF35hOCY2v5dOY1GQTLkm30yaaYox1a/SbE2X3UNxkndtd2O744ubyyVVksR3p
ZLV+HYOjwY1YY3oif00+wbvtofoaAgmi24OJh83WLcsfmiZXze+y+CIlV55kHfxbwE/xz2KFFREf
Lv3aXsWYkXW3rmdfMY6sqZRzup71PZw+6QOK6HHNCL9hzVtpkYJjwXPeRpOiPOfyvL9M19O7Hcht
hj5vC3VbzTc2K7ZjxjPb6VKvHWoG6wcaoSa/YzNKgiDjBlIaZiSTMvvjSxgY57x5cqvs1a4W6U3Y
DcV1yJerK59SQKkOW6RoNKcMk8KcWLiiorxyJPz0WFLO3JzJ5kW1uEwthM1yzBj/IDMLCzIEwbu3
y9tzdtiOCw5JyqptXMgF41w+OZPdyRe0jpohfa/Wt7CnTzbFQGbmfc85NPSpFnv/kZPe77QOXGjx
qoXjEdfykCI0tN619bOpN1s/Evd7+kpJmXZkhcv1q7DEJtSvyYEtKxv6Q5fmIa3ctdnnfJm8nTnB
TIV59HehPtHAxjKRejU3MQVn61d9Jl0y346VObBMJCBAw5PtOe9mXX1NT4APtySoluWPTTVNl6u6
fZSD+mb50+1wqAh4OrJF2r7JtiPUKqd3b8E9eKtL16+hIxpxZrw5kFGWTP2e+IGFaPnkdL+tRQGs
SAh9nBp+MZVIO/VYNzdFzyrvsRtQSOAy93SXfjNtudXbKU8ryRULpnyih9RgAawa1xjf6K1cR7Ku
AWZhyB61XDEC4eRuJiot+H+d8Ip9+m00GAJ4cV7QCj8tL0zBYPcs3BkghrFqkDE38UTTMU9uwgCj
c2SP4xFj6vPHUZO6JldynqvLhBc0HOVijMiUP8K8bq+LhvbXcSJUmvNTszcP8iJb2z9nkKQybWoZ
yhKTT7LHsp6+T6l9M13yOcZbovRYFk9myTc7XJN0aBFQ0xNzCQrqcJeZpRzOTErJ+a6peVY68WtG
SQpVIkDAeJk31fN5LC+7FQRL4Jmh3is7aAaVa5TNwwpE5MCbjf1TgDRdEbxATcUeH0vAIRZpjtyU
Jrg96FMzLugg27Mt82eIhBsyYEpI2BOR+u4m7DkouSbiKs2E8MmU3a1dEJU7Bmj5e/J4XJzT5sk3
5TZgXEJk48p/jNgZ3FscWDimVDBHdqvwE0NixaRGsEo67kBZOek3acJLQqzSS84FM8OHkqS7VVoU
PhWWmYfk8wCoT/bm/uwSWfW1n9s3d3bX+rtiRXrPiaC4gPLb2JF8/QEf4Ml+LTcnbHT9x7rc3ZeB
i/tIgGFgBoH14cyhKtinpj7mCWZZrpKvyy2XW26DK7e+wUuhLwoT6UgoIJIFBmXK5IsSc8QXJ4rj
Z67ZAimYJbiEiGAOVL4ncjrhRkssXxn96VMuUnCGFLgJ19Yg/naOpuNMu0BYn3B9kp6YQEx6JX63
Sz4Hk3wJO75c6BGbGpjJ4khcC4rgxEF9qaDgOGWvWmtTH6/0BXZh7q3ljKhzchF63uAEILYYJ9Ou
qRMFkD/pZ/VZ8S3luZWZXxQY5qm5bn1x5w0PKsz5m6xfQRgu8SySYfINI/oVYYRTFOTkmJqCosvu
zoSBbtXdxoeyTvKGAfiuN+0IomNiHjTFwhsycuGNcTx/E24YA1CNQArx5jTG4zfTg3ETZk8B0/Hz
ylQp3RMlOyXHjETADCq0YKzKrM7hCCyjjF3k0B4ha1AKtzt/08+KEbg1ZA4HTIjrR5w7EFcygiZp
3IzhxS6e8h3ofaXTI1hwA1gDAssIBHGJr5ubmDnNwlAdTtfv56SDtzAQEEJahXdlquCAYsTGmCnA
AcoUmki7XLIBi6DNTa6Pc1hc2Q6jrNNv6cwy0s8wdvV21WPpa1wKe7EjLq/UMaJkyDDEKLmA5Mnv
6mc3gyyAWCTVeyWzUOPz4qMj6np4ywPpGzbhSO1mWt0UngFCuLRKtk8+6+OKjlzbcO32fBWStsKs
DD/SdoCp0pXCkZyLy9i3xZE4XUxQ1tG09XUyu7cGIiYmoSkbd1gcxiAyKOwz7t11cyKS4NypO33S
v6UtR8uwAnM1XcotFGLl6BES9WR3kIQWMe3He1vt7n+zj1GBAhIVkUnKqwBeZb1+1ZDWeiKB4TZX
t6u3u6mhyGL+kHkJVZr9fiYC79G/hx2tkYY7XRtOurxI9nBwx1uNv5xBZEC5REBHQU1B0fUE3iUd
xycDlETQMKKhbEIfOJtVRh89CvjSZIDd8EuE2PgNVatddy0I5QB6F6HTAgLyBCZFMLoO1L7/7mdc
p+ONQcLiHoOZ3mnNgwElPJLunPYKFjDA7AvLrmMK1WHx68MYcrR94qQC8pCfDlfcQvVTY1CMQ+4A
zGPdhvnR+jUNmxo3FAFTvuQMT1Cy0+iVOyTYhBSsQcZeWS6Nv9D6+DL53Mxvfkc4BBz6PQYI43C7
+X1MsVp++DdJVGaXQqBwSJh8+o3klMSW+/318gTAhIqJGoXCXJtNArNZEVeZiGIAaomZwIqf3Joo
gNQi+KtfTY04QYgKKSHJpof9FTTQ3hTzUZStu82JGEM/vUMQ7vXUcbVhz9Tyjznff1BctRleD/4R
Qg6Lfr44c4v5xVj11HC4xzw/mActiKuZbbQJyQBuIrWfi+3KmPtuOI2X537zpOeskJ30w8IIotQD
UlQzih4U4BfX0F/UsOJHbKUrfoTMEkRt9mEeMg44JXKJYurXM0KIMhrGfp3WpFHe5kLpMWaMZjqy
Kcbfdkco7mp6nz3U/gzTw8XScOivj/vNTVJkH928yS5leI65gNz+NO3xRdTanGlhMwWVJ9uKXRCP
lMVT0otQgxAtuy65whaJLtjm2W4IgagMYnzeQe9JFcKISojWYR7EQAk3YqiSCByylLSVcIYWn0mI
I/KH2J7DYzbFkyQTs0eyOjXXBdE6HDYfXFfAOosfqds8SbHT501ZPbvjHriwpoFLIIeV470PbNVZ
kiwIv0IvguZiQSGp2I8DgL/QIOUJ5giJ+xsrCScJu0iXS1mcwppXcAlBHN1u7r6j6D6MbC9TdjcB
ErDAO3Ji5mmC1+1P9+MA/96Yx6IiC4fyixsRMcT2hfbTOvkxFuWPIkdskj2OQ9o+2nzn7/r5AIwr
2MGTTqDLkpl2bf8xbOrD9ZixYYR8tGq4eKBO/tql3D9IMhYEkfAizq0cJXksii2gAVPBTiBTopCR
74IstSJiT4rike0jrMrvhXcFU7S0cVaXBHl4FzjST8rhaUJ1TolTMB/i7DPeGJSoWZNcBpKMYV7Y
SOFecMOcGKAUITKL8H3MjrAumZndIFBhFvrsL1dlEJvki1JJ1PHarTQrhXhN9EjX4eX/5IM8fCpI
S5H7M/vGgr3scLc4Hp7GBZPfMtczvFSALikLIjM8rMcAOrZzFTs2wJLiBZgFnhTh/Ayxa5AC6kAA
+BsDZenPw2K6SQbWWnz2DL51SCFBYedwaUiw0vNMi50AHYTclK1l2IIgUZEBz8oBlBKikgBeiti5
xSTk+TCma02y0lC64+GsR99wKXszgUek+bGOpaJs4dMtdm9ufCB2aQ1d+iZkqtRz5vmCtemEcjC1
b92peh4ww9W6u9W/C+pKxJM4EfEdeF7CZREIeBOirBRnj/MLNMDb00Z8AAdFToupa8D9lfEjWSBv
6QNR5SSCGR5i6ivDPjc/kDupmfeceDuDxL4IsoiUpkN4t0sIydJ/j7iN9xUej8Q9RgVJV8nndATX
IewXTZAWC0KIIFsJSKqSEjrAXOnZ1sQoeFPISFTygAEDJO7nx92HgzEfDP2dmkFHXBPcES2RsY07
8kPOkgzRMMEs5ArkQ0EfWwKHyNwxZ4gWoZYq9puW1B82Qgj1Po2Ce3QyhlJUbB7EzjU8fb28JhRY
BSsu9UVDrrru48qc9ldylsjtOn3fmUssEBkih1cwUuS0+hcSI30DyeHG9z9EJ1OPcQDtxjb9VpT+
o8iMPwFKd0SvtvrqXPotDECupXYrotAVO+FNXJeevcgkJPMqoztTfQiookIc7ixxgsgIIBNxd54X
/TuRYFqc8PKy3gzF9ncQ1xuFJaljDVcWHk8TMI3E2xKIduaJOdr93/YsBcHlRDHJNVJzCs/YlC2V
WzXnmhiZiy+xk0QD77jJKM3mCw53vvabbut7gMS5/OESpIlfBRmQg6JT2VGWP6a3NsdISruV20U6
CXMXrVUUg0tj0lDVE96zWY03557iT3Eq+ktB44E4kWTJl0gqwNwdQqOSo8omYWQ9mT63mN/jCxST
1EbFe94kXaAvIItNdXI/hSXsLrzkHu2acCy9V/72m/CL4kR/I2K60+lzKPbXAhJaexmiJkJJ4Lca
InZpRywH3VyaeMxexJNQoThHiBqx6gFeAKyWhCAc/DvllmHxsmxXiKWQGN5JXCHiaKZao1TW+p0A
pACIbwgvK0z+junKTz73GGHBirr2dCk9RZUUOYKs3k5zfW1O4ye3RPWC/OuFmTYO4FwxdwvieoYh
oF/aI/+jcglOWEsEEdH9JWTiV6oLTU9upF5Td98D4ERJE71bnE4aTNGQ/PBq35PHMtCvrFPjF6KN
zIu4L1JnltSc7IK0jYwXORDkGRNWsUqfETAvNtQBRDhbekpRFX9BB1YFYDSW3ccim94FsyMDOqPM
9eHdT9XXaLKYUVQlc0x1YNVUZACgShySNKbvDRZjXRGvFD+05AbkpeylyS2oKUk9Fzw+ZPu7Zp1f
xSVWgYWtxMJOyvByR725BSsZQKNinzuxDlDLTdve5vTTubT/KPvuD9VdcvIZxZn1XZTOKZcpyI0H
mJRHTcsJy9DVouX3Xf4YidzfqUbCmYKewJivYFkl/XcH/ycyP3we59mXX0KzftyZzyfvbzYV59ol
9Jm1LNaG9NcjJUHIolxpgVy+XoNhAG179Mfj6qEA+njD4fWVf6tSJIO/VM2xFT9l+GbQVD/mP9d7
WmrwO8VN4+tnwXDxhfNqfddyjpFb3rVteB6SQ8yTyhsuQc2NStLSfm08RUc5bFSD+GC6l4yH5Qtc
n2cIOKsv8ip+4j2rKp14RY7LatTE033hYYMF0h6RWglLJFXak54QNWEsx9aK+8XhvanCzYoJnSvM
bQWOSZxngwnrF8up5Xy7r9kKoDAB8opxnt+nganOSL24uxSQqE8v3oYAfCdri7mtIIhibXoNU1Vf
ozzTWYYuuSWljFTDG/LiKYZwwrSctZghcuLmFEGip2joC0E15F1pMvL+quBUxnSKlZBFzWX22e52
7tls3GTkA3Dvjg8IS8Sy9dwv3tacNyVypuJorHCPqAQz1AlFTzUzvYrN0R9km5rWdOS9lsR1SXxH
oESHp6ZncAiiQ+j9d6UIzWlULaSG+B2KcFpD7gowIWgstfA2X6cj2RLxc28uLdW+DjREXJeJOipG
yu12D/oVUddEKEKnq/ldw9faqsojp1Jy1+9VCZbXSnP0qBMXKV1Nd8av2L+8ZCtSyAqknfbVjGAj
cHbRIUo0JwwXuhqlwJInS1poUS4gCjF6bc7fpLwqrBWdUAP/Tvgym/lFwGmU4tsjmiGiCMup8KJa
jxoRIqax9ASA5mMydOMHu14/Fyv+hPUBRxfhUVhVlESxQsE5ZKhj4Bu9lsC1pNhfuZ1fiQuKNbIx
pRxlZaUUpuReFRuth8n5mY5p2tHPwQJGLYeYYk9pei2sW63CQ7vcI+KDKnYnSAkrTVFLkVXzGQvg
EDNRBoEtc0SOa+A9s4g0FirrK47MhUpkgE8zEDb/XowYIvmwVcEb2SX4AsaGvVmpR1h45dgYvWHm
7aD1n5y7C6spu0pdCZ07H6ZtMeHyWoPRURskpEe0F1k8i6B8GNkXXERvI6FAHh6hlqAAVedQC5gg
gwHvRN/H5vQpkiMGKT1p5AwCe4azA00mX9xnXfipfw8prcHCmgJ04rRKmHbNlx149d3ETYLtB2W/
KPbOO3oaBNcpFEnBkoXH/E7t4VeRiEIBvCCV0ldD6VWgiS4mkcZskNdWIPswgtnSeZy3+X7Z36xt
6+LAXLs+fg3LDhZgEvMGLR7thavIOGL+E9H36rRpOaKjOKb5K9gpRZFNPut964P5sTtxjPMua2/F
Is8krpixCeb34hDygYbst0L+HOABsXCBUQkTCtJJaJBwIcFZ0qsQhyKWPi8jHROgK4EoUNGRtBuL
RxitIH4E6LBw1bJGi5koc6q+hR1JnFRwk9GbFS2e6+ImWa8f/YJsUJrr1ADClTgJGyqkCLNqbs8J
FXn+LF4j4VuFOsUEJVAhnuEYPnlww4WwxO96gbxKaFOmIZMxM9I9soAGJFVWDUFKYDbBRo/sdvLN
r2qGxClH8JciKt6qkBcykoCAhGhXcZ7fpUqHFbFYYAMqmS4waneiHHHeXVVZ4CuZAwfvA9uC/m3z
JgErgMvid5kK4dZ2lIVzWjHsHlf2LQXPXzLx4Pory1sBFfL21mZ1tV2tq2flN3U3JMY8wVGgjIiS
hZnfi4RMmB4EW8fT8oM9wRJirRB7oZ71wXT2eFuMiEDpHmYt9p4e5uo29PP52giLpFDu+5KDqp6n
kNV0qvBdJpXwfMo5hCUkg4Mec1zB6sCpUhUhLBadKF2kJ2AzdCTZu1/qMYYhQ0o7IrimksAS1dP5
5N4G9WBQyBE9FxuSdkDZNuq1Clc+2K+523077AkM9DcIofjcXMduGtpzJK6mHX0bQEuj3hUeoJAY
WbgKO5EbSFsD0NmWzKMgKZuWn6qQEhK0H+odEshlCpJFVLOKNWrFtd8wWZA5xjWKuX51z1lLUZ4k
uCIk5YD6ztLDBHROU1g1xQe/mV40jtgKlZEakf/SlOPHKMnYBb0GMqoiydkWuzzvmUQ477jknkhf
TMdb7rnn6K0ZIQqBQvzKdtirimW8nl5T+UUZGCOgpkUWnpDoRVnVwxKj9nFP170DF0dJAmgmpUdN
IlT3lR4llGiwboGeNmREINKY2+/+cP4Yo6iri4wGAiT3825zY3bucO27oo0+LjHYJIzRLDkeR6V2
cwT7U8LUQo+78GR2HG1DfVfRICZLZncMaGBwZGN33LVLZt7jR4KrcVIgDFHpcaeeXWpruGNMMLiU
FDpPQhZ+l5CsxGqH8pvIojxeTMm3h5d010IBkUnCkWAaBdHQsepjzzQLXvwS+lW1jV7qMWs/0V3g
j3X64OlE5rh0M1kKgBSpD3b9FtfBrYcZlEAGRG/6FWWG071bufzK2YxHIrwoAkgy3wz5VTLtPsd0
Q070BfiBzje3On2zixTlYnml0CLzIEkQ+9F6q/M3CYum9N+7pbmuuppjGkvR98kb5JOZLQ2zYwfd
yR8/Cw9Zp+AAzooE11nWH+5FzBJ73D0E9rXHUvyI2N7CUai6xgZJfEU5MopKPuEBpklWlz4ZRnqb
EDfERcyiKO5ivKVRKGz+RntSXjSDFTGyyz5FgtNTHsurZ6X2cURARtBVt9550X1s67y8Cj3tBdiv
pkydFErRZglegr76Nt9cqpmHkhHi4oxfSvLvVpZNHkcmfphOQCHme7LNA4bQXaYlEx61ayayRHqD
WFbghiP3Ozbz41hheNKeUQ4VUGLVkUq9Io5AbZS8ztjj9Bb1G8kEiOOiYLEQHAEMuBfRStza0c2l
GC3oHlkBvFt81SbzC3sittVo3sYd9gzgk2Q0TujgRaXr9ciuN/u2P9/25cZv/cK0XyLoU3iLYb0r
kLuB9qraaM3UoRD7lqStQngJ4O/FhpY7IUohS3Ngqxzn7tKtvegeYnGfGBBthm4C6WaOAlOU2CPm
QY+SkiDXVyyQKG2X8HMx+FO5uXTWc67d8jhQhyG1LZv7EWlECTsqMrBQmYkWJEoMtMzFoiB637gD
AKyZ1Urdai2NUy5v11tIIWh9PnO45skNNyXm+tWVAG13xDfyYiuRI3Y4sNARpB+RicPmx/+oeH93
nbgaSAbNVneN6rSi17GBg2yrlKAeXakHmhVqI88F8po9td+Fw8fN9J7S2HQxr44QNnj3WG4MkYs3
pgN3cxNORNpiSeKTezaUfeW2yqPCFkKD0jnSM4n9JJGCaV1DOKyyuTJthN4FfyN5JrY6qPFOPkP6
iMRJ1WGqzVJF1e4U+TzCueCPqEisIbEYTBdcjWlVMcQttOsapVLlFJlcoRXaIYV38AoaQ5MUoJVx
smnWffT5/KKIaQAAvMRbMdf5lfQTe1jdA/M5cx75+GI5+4dh2W9uinOLqLI8VIyH/jREIFqllDTU
16biu9oD1JmkybbH5U8x4XRacnIgNT5vdw9uU3OhSEfRKwxs0Y19OhicZ1FNTi1lPAzplV8uuTxg
GapbGo2Akoew/pBwHLtAkXKtsrvCR6DUoJKfOUNOjig/dc0FytQ1habUdOCO2Se/o2NxXuRXbd19
ZqfE96hEu6qkg+nEdOFZ9CbQu5aoWkWkpr9Q2VQJXNUgBLOfam0qrGVv+s5WV+ZEA7Ukq5Cy6e62
ONGeHfirkfPD2K4DGQoloTUUiitKNhSToyJLLVsFBsl24wJuqwwradMl54bVrTgMAl0WBzoARgiV
Emz6kQ0Me9qrgT2qCwjRmCOZTlVxpUqRYva8vEqt1HsrhRWdKvjF6r5jX+2298MnwfCmxW5AU74j
zrmZvKX3VB+DGqhlC+qNjA1NpNPIRbsrd7R3dl6+qqwQqWukouAeQoagyq82BlacCCeKJiFH+Vxd
fUK3EqDE3+1OpExsFABODYjDEusP++XhJobBoH+EhctZ0yO5kcpZ7FMXBTAF+TcymnT5Jt4gjH8y
68tdkX6UtCs7kP0rc/8eJz8qPqXmVhV3FC3VT6Bhachq2/enAwnOP9lALzbCkfix9dVXDf93W5dA
hiKXy+gIUdULSKfO0tizwOcU8BVXNU71vMndY3+6hd/BVGM1Lef7/qYwEjJF4VT80nTG9soC7YWO
MCo5z+0OzyUOiN7IEd2CfojILHgPqAl43VE9W/yUDheb1HyCuaR7MAkSK0GK1s9feRxhTm+hKW3P
dAQnripYptOnzhJLaIRQBJXGH3swmJ+wgEZRNVeciVGS8CUwHHUCSvISPkWl1FxR08ZQQpdUaYoo
EouxLvk8D5dHCxVgDUVIo5q4H+/sOo+AN776aXgiqaIlqkZk7AqEzZ7lFdAwx4skaLfDxt/MPu1v
C3qMZOW0oMIUVKFAlJAgph5vVQ0VW1UvCsgk9ky1DmAqzU1QElI501LaqyEdxxoXMvme2AHadx2d
UOp/0FvHrQARUoNq1+OIqVBXXRe834Y6uK/YS2rali6mXALLgYIJtX3viRa0PqUrkJ8m4tdCIU3s
FMmgI5Kho7YN7rUBmF7kwkUbBsTZYP2lVsDQFham9B9UaenwxbuEhtRioMKYwJ1QUOxonzBbJNtx
z5THIibtEYolgm6sso09RLE1WvCP+oJgkv4ce+8E/9UUiJo+mP1lUg0fltPyflcWlyfH/COjKPSp
MpqF8rHcL2NF4BTYCpiO35XLTkcOhjnWD0IXQtAKOfSRPKsbDYN5HfvTnyktFWEFDU9BqDuaQsfY
Iqt5ErWXzLbL6ocy5LHDPgJwwrZrYSyCIKo4KOzGOig10YIOEz9Ne9KOpl6YVBUmKUrC/BUECrYr
XpA27NGgNiw9f9wTRwmE+rl0Ul0At6UMJ5dSe1ExPU/t+GU/fMJSL9VwqyYBSUqxSYA45o5QoFjA
T9QtM1T1JUUcSmutElTbsHW6njB0MdGClYt99wvTfFjv6Lyoz5vAu++aP6T+GATgK9Q6OrWk61sr
FqHdPVi4ufV+I+iNTbh5cQBIwYFMry1tU88uBWIF6U50PmYlWopNjfKARN6Gx9XAIc2s9Gn/ULds
w2umw1O7S76ji9+PtHr6JdyxSL6kHq11yXEq7tSRs0LebpO0y156mx++1jbN3gByfxX90lNam7DM
MYOKKBjahCxW7CmTjUuw81hcjccdl2mM+eqDb3hBYSw2YF2DpejbB85oPHHHhvrOpZIrrqOtRUtU
ey+UQ0qOwmksS8CFhIlTS+IlFErZElaXl/veXBWGo5AphSgUqeKt0Cg1RNugRJRH9jWpiUehOj7X
LcZLu1YoycGHvDpFxhlmkq/2+8t1kgJAUDgl9EbsSx+h1OCYPynBxrZionlMcLG5N7yoMOIO4EFK
ZJ4QSimZ77MWHO33rK3jrsXF0Fz6/oAuxBAp8yhRywvUyS3OJgcT1tQ2kaLYv4SZu4HoSyzmFc5K
gaXl1gX6umzGLivVOMIB6zfgTurP0J9h3rNnSrtdBqKLW9KjYs2wp6V0NVxvlhyI67rOE3vwBgRu
xcTfhSHZt50oeVRmfKXRhIU6hYrSPFvebIoxqkInWAQ5XLIhSD04jNp4+rPbCd1i1bWnq9hkH7u+
9wRH9UUdQVkoGOn69M2VxFY7fVd4UfCPMuUpYtM3WxkuSWJeblC6wqc4d5GorGGz+5qSCNiY1abn
Fx2KXuuxo788tehOYVqsroYwPbWj5XYVnE06obCQYprgvFrj5OGxTiW5DUUHUeLNBQ4rdqjpCK4u
V0MPmT/2hAkki/uM2AC0IxzgE7ndqp2ND3h107IMxsEh2V8lkBuLLX1xm1b/2Ofvp/xdSp06rtTw
Stvbmf4PdoIJV4iVQkSry7EBXgO5XUN/nbCotED2FKajxzzdpgTqrh6iwC/QBWa2VMjHRugGRVLN
xhvulh74fUBICMfV1Uy2ihaSovtXE53kBDJ2m4XEcvAmQhbH5Jh+HhEROTYFUf0N6knTNu+V/RUM
8XXXfXQlJy/yqn5JrOufzKytZDReHd70twH8QYl7/ZykzV8qvZljyr5zuv2ShCYjOtBEjyRtuiW1
OVOktBubT0U+v/KynLmO8Kn9Ttofp3dinxO7Etl3lwO31XqIQutGno6Qn7YssKRM5xGy0hWZcPNZ
TVViY3pPbZiKG6ekpKptpkYSELzEa1xLNy6tM326+XNIuLUs/8tlNcFLk8rkmWX5JW1pLpsYomqK
7GbybE4Oq5mW2sPlfHoiNpFQzpYmqTP9dyoyplPfX+sdigOxhG0BiOnco0wZ01ZgOaaw2HBf1SZ8
yoolhy6jEwxspFEB0wzt97QlevXcNlQT4TCrcZP/0KLNu+xxNdIRcAJgntD7lri91qDCUBqa49VT
Z5LV/YwUNRAn1PrHofI/U8eSMCOaUs2A26CNnvK/fMI93HP5xdBEZJL5SmbD6Z2Xg0oXm7/0sfgW
dfGkZjdfY1289LimXoBJhInqKASyQYFYQXXPmKisDgAJU+vYE5hMbK0gJg3nnyCMa5NhFr5bP7bZ
+LBepB9VtsUTSX8kR02vt99jm0xp7oTsYgsvjEBB7392jyCM/8Y0qpSGkho9qUxLrRF7SthqZB3X
kNNFzbTytkWj+YUEp2xWCGdODEvMHWXpuXYogiwQPX54lT4T2B0pNxCx1d4sjc8XBFV646PVb8Th
+XklC5/T7akIy8ALf3hPKx4Yp7KmBs5otEPv177B1YM8U3PYgU055/1Mal5zbpnE0cjLJdxkwAfV
jY8nZHEQXBwYWEht4GLFIgnqQKZ5ttjx1YSW9MiRNQXFWJ+Xn+WAbOFkOPINLbjv2D9YST5/E1+X
HyscqJ9TA4yqgLxnZncqs4m9xcZGe/65AkXaQIV8eLJHJoCa+VERgWVXB7t+TSYSZ8nZyzxTHcRm
bTn9GKXKZgSDGqyoboQ9HQ1kInWgqkHGbgg0m01FnYgAUCcX+WJ6V3CwE0WoMbPb8769rNgErMKc
cnlKdSU2J7P/0XTkrWJByUbCIVYfW1HUUBt6BA6iRCQ8ImZ986YV/dVsC1Jg39HoeQwBTmQtbXgb
raJ2BVua6zS4NME3+AE1nJFIEAFItuNStAGRXDtbZXwyxh1dsTUHJELd/JFkG/4fTee2pTaybNEv
YgyBBBKvrirfy7cu+7j3C8MutwUSIJBAAn39mTOwH85xb7sKpMzIiBUrVkRedszAktZhVAodOsrw
XAZ/oE6wv+6sOiDfvdrurp9DSAMEsUcxmt+g/dxkzV+wajZkFJBW/ttO2VAdB92eiASr9fUulmy/
/lju6CNHO19eJz+PzYheqa73uCZAyxI3hrcud1gGT5bV/eemuclXPS/dGsviJOuR9a3HYvniekw+
62ODZJN3RAfRtZ5PQKAHo5nxIaqlIUQCi9M+hr2VzOWpp2Jiis7sdpawEzgdl0ttS5Lx2AOGht82
bS5K8LRWXVGBCpkHTEkIMinDJc23rM5eWxQT2luZk6SNSI2EwbAfzdgJ7IntDGSr3QJ+loPIj0v8
yj92SYnkMvHZCeehgKcbIwhUVl7XZkS7ctYJ3GXHPs6ZgkNLihIuT/WcydTzgjlMq+U3103PZ7VU
lWXRcdQ1ueKI288pvY+8ZbGERe/viwNyxYqhVMKy4ph98Ux55MpCpT5+tjojt206QjSrSIHTg7vN
vmiC3RzLMip5YMKl5fSN1DQowb+17D7Xy9z9q+efJLxwfrrb+9I1384e9tSuXHutYyQrmRw2H/Mr
5reH1vARPdZDvf5YJBhHyhHQQnzo437z9roa2ansS9KwOJOfem+/sesBEJxW4p0BRYtzn3WtQzF/
X19tyXvWzegiu0TBOH9XTgShHEHdHkUQbuZklUt6L6WJLDdoARHNy9N3egIi8KOTq2HcUfPh34AZ
LUd7RogT7cTR5NlsHAqks8XvdY/FiRb1NH13HZn5tZky2Bxfmy16gi3fJ57DExY5j2VYqYv8V1n0
9+K2MgW7VSwj7r1cr74Fgkj4JaRB9YpXFwXuKaKULcSnrvVCRB5O3/3lESFpsVu/nu2Ku836a6CA
YcSOQGy6SDNaCLY7Ha9xJY7Mgr0gawBfNVqmZtUj9+J4GmaSK8Rrc9k9y+kLEzob64UuV7wZeIgI
8DWwXcmyzMVZyf/a04aEYAUvyZkDB7o36pGTw2ZPDdgDzl+CeUxNQ/VQ/KReSb1vi3pBR+AeGUB9
WPY5pT3PUF8vgXqYrU9Wk1BqziaEnpvds3br84fQis3JCwA4v02T/Kux3DzmUA7Zonoq+wzfkxBC
gE6T/fn/TrvJf81h/C1Rnu139Dgvr9sHAZei+64jDs2X3/IUvnsrpoL/uImceRNwisezOwMJUWuW
w6MP5PL5ghJgHhlXQB5RJkTmg36xp8hlLrhb6M3gGVUqXnlcY6egbn7+PKSnu1vjA0q9EWdX4nT4
WMyJkuxDv9jer/Pzg9CLCX7ICqqHfTn9rTwVX+lDpvtn2nuei7r4lY7gMAxVvpzaHrWM/SePbFsu
f6ndGg4sCTdNrLbn96tqfFnS6jKBV1d2Nuk5OlYC8iP+0dJ6S1VOdJbNGXswQ0p9oYmFCt6khlAC
o+pVmhPCLVxRDp3Vwg/uL7z2CE6pqfBnmHW6rxkBqwTl+mgL4x4Ba0tjSUUSBn31kG5QnVBs37Zf
GEBwl/d8eQ8nlsJ8ZOf5e0c0lGQHIa3kwHLeGA+yphaBsjt7gQANXIKPMf3CASndUKqxrH8tD1No
MGpSFIhtH7XqbZGyBdWo3NDNCGI1Q/2LLmdSEbF1lheEnfi7HE1kTugfqW9xjeLdX52asQ6K9KjW
iKI7w/Mo1TyJofVresbNNHuc5Yt33YVD0DvTAHPFLkrYuEmFnoRiyPWC2WY9I8Vafqj4WbXIBjww
q/7rHo560tAYMq+eRvilElZ8vDyl1rIn+B6+KlkQENCChP1MauoHuohsMY4vWkLbSDOo8dilaZs9
F0y201cdMFEbGip1ajA+nmDncFQVugmzKsqBMLJ4XtCHeWK1YUf29hOckXWggFIhU2aUUaZPIzlp
2QK8yLgmDNHdg+s8CDq/YU49avlzJFibsiI2fypOfGG4M/q/4i9BcHa6eMbMnlwkQ4gepMhIc3TF
ATsPa0RTzwHo6IgJkMUWmq2H4B5jUgpu76MAuLmCgOp0807vD7v3Q5diaDmUHLtx9w/Br13D19YI
jeiiiTg+bp872vBJ4LGVA2lYw//ocPdDj9MrjsRT3IDssOU68n3We4/WgWLg96ZLXw8VO6eqZ8J0
wJyErFmVH8sFSXJ2eT1cjvTpz8FjguYs43Q3W7r1QdQBcZf60exheV297+vlP+4dtf1vhlD/vt0w
fqSkmclQOqdntnnSh6co3ChiIlWmz6rcsRHkrWIg39lcJworiNIzSYMrbKfFZ+whXnixLEip8ahE
IrH0tZy/bLojSL3DJvY4ZtSZgaCIrEHi18+q0XVxzZoqFSSZooYIyg0rYWt48Nhg8Oh5xhUJRhXr
2vJnLmTsDe4S7iQI8lnz0J1qoDgoO+uohaG/29/YMjx+7Cou1qTIblRBXbe8/rCjQpmvAS5qj4hR
Zb6kkXzs2wQQzG4HpQLiNx9PMvqnCFbJhNgDbE9O+NktekrrCpyLSCetpC7JCvr99vGwze4kK/QO
utEAB+hl6Qe/M6vMoVM8TDWXrD7oxMsLdkfU0rElywtX+rDB9bqBxekuP8Syh8Pv/AzrbnzO1h8F
jkOz5FJPDDzl3htWXVAjxvJn1C1Y5BTPlhlZDPCv3IkucAM59wpc+jsjSfwbdlGnuwO6UWwWhOGS
yw7UA0GceGtAFxqaVxRbsjIMXQpA/UtyHlJEfeb4WCLHb38E5YLWyzPRsqji4EJBYM7DEQfTbFmj
DJSKPoYGtudsCmD1u5r1f+WkgvdbcWhQytDjbGWoeG2OL0wpO1q8MO+eYkZeUAyZksWWGNhw26no
7quosfYZyZAW7v4Vc9hGqIqy5nE83sZKhEO/DHNd2p/uu3+TRTm+ys5+JVgy9SlXPGU9Hxj/W42/
h+qyfddcMfAWmDuArMWcBae14esBLPrebHF7ke4MuXDLf1BymMcw2gM5G/5+SEEiNUOeQeWJ3Sxf
uwkZsUD0hCS4mtTMaICHqbbHV92OvLqoeE0Yheh7QiVh6hc1IIp3yg26MwI0/yKjt02NTLYnpiM/
1pr9JTv8ChosBA6mpcUGLK+eoUgUPFHSzfPnE5GmPFKSmIP31HxlUxqmihkFpMRSKS3dVBbMsrQm
y6fWlJQCdrToBtc6IPkra5hNTl6JvAb0e6tcNzXlRZjL8B8biMDpDqd0vHwfpAbo7C0T3KEachXN
yoOjaMlMhFsnGmjSHBiasn9WwJU4M0VhVMzSyJZ4KmIjKHdNOi5cLSnnMRaiRnttgjp26dclYEWu
fLguSHl1K2vGKOATrsf8NR12mIyMbuQv2JlBtxj4347LiJxPHZjJ5d+5VVglncfgjHKHcmCy+pb0
ZBDOnwLxSkAcFtxUsa64uQe+IENGFDolEGo2I20TBNrEZkbxd7JVMdKsSg2jnBaADRLRruB+P1hb
qRVVG81W3pgDqgNCc/gAHnyUjNHPkAUjMwOoy5FsLlyac1iRlbRrmq4A7N1Q30Wutxp+GFvMcYye
umiLS5TJYrBCnGvsNJTHVAJCbUyCHJaDyTlnI2b8MGgAZCqKlekpewjonD5slazYcVTKRrQ+Kxhr
J2JkqE/lRqBBOmJRzG0oNk8yRGxrKLH5EVV1drgkRfGrM5O7ArU6lgVhbLJ0tlupQhP6RAsvJ7tn
nzvGb/BBEstm1BICDaPzyzH/1J2vP/rZ9NWWLlCzKb/QBNrcQfGj/ixEkZIiAQ3ImnQr7kpMDIDg
knwV60uIaiLU9X+77tIi/oz43AxGvy62Ty5Pas0NR8nE9Ji6RIdch9ZkTpfUwAHNiay7HiiygVJj
gJa0wDc97T4xng4VomkfKhFnmg0VWRqYWGRp933WolZx75E/h5BGEmeJDwIOmV0Zb6waWSxVbiAz
FLYDvEIszvOTe7AIMYAAxOpQtnLB75XmqPiYFQ9uZ3G6Xn9JOQa2+FjsQPejilAZU8etPZGjGgVt
9DVLh1BS45F2p7t1WYGcxxRKHBORTHOIG/qc5DLh1mdCrSlafSI5miW/o2GT1W3OJLlyZ/KZ0FI6
rqrK/jmV2ftkTN+Ja8RmmmrgLFNtutxQ1zGzr+FYAPwOl/KeOQOcXoRJwaqaBpt5BL6crv4FxvkN
JEpv1dDkHY06Iw6GAArbP6E74PhhuOb3DGh/KTwyxza9HdrVv5tFs7jf7DtyZ8gOaYmgSoDhvL30
flPun5VXBNTpqQYRcnGxQmqYyWaGrxzS1be6ZGOxEsu59GqREKJGKNhoSuFFLh+EwkrU4zp4bOvt
6Xt9zX8JabQOWsCyPcKY9Xx4XR2ndz6+kSgyUVFFGqzgDM7ESK/9wlbbYyTXIC4N+ukI4x/OjO9P
dhjNEuhQAP1t7VJaPAOf0Bxlwhql5D8nibfFkylpiOIdajLpf8NiwewuZtpzOK0TcNLjT/Sxzab/
HEgFAkSzEfXKYskghF1Tg5LWjHNEq8npn2aAqgyemWqWWXwUivRfYCLDb+hvQeIUxonYIdJdvN+u
e655JP3mrLiCniPA3hM1EVfZtsGi4BjFn3CzzJySmPez3fEBUF0si1+O/pEARLdCEZ38Z0bepD/w
hxXG2NdpldYzDy46JMzUapv2o0VC44F1Pp2MZ0bpBbora4ZORtFtuG6JnGT/nOWk5iin5Q/5tBh2
hTDUNccim9NNRONaCT7Fw54gnZhaMFWLJe3BjlbBD1poCAJmk6KPhpmOcLNi4shmhcImFgkHANTw
A2zWEmSIE8IupSEFEKHDoFCzv95Pp8l7j9yQAM7Kv3TLBqescdruNrTiuv3qXzlzLrpEpJF9sVAS
dEJPrZDH4HpLZzsgyxLw2ktaERe69ile7I+YyneOlYGfGbzSgkJcToKQb+DiTnfbsfuAjvqLG2VV
pSHPj0yvIoeQbiGvzdFGWQ81LrP2lD3XjH4EbOQgZwAtZ9VfFXjVTf/SjFXwjDt4wKpVckcf/YI0
iLQf9lWGgME0ivoEDm6ettWeFx+3y92bmwwUlMOxoThjYcdQIaKXXPO7shL0qmjWo7j4mTHp5kac
U/7jkFmtdhGE3q6NhY+g4/kWzd+PCfKVCFB1fPTxiTqITyl2UiMY+RZH9Q9FK3o21rG4Vuf4Q3xc
Ljho5Ogue2wMhSY5fBdzkew+jFyQU6HJmKYUQlUfkAgx0Zct1YPl1+hyaqvqBS00+CRutUFMFCvK
kcmb9av58kNRfUhOqw+iGc9ysx/uz4vpIzdLmiKM+ZJ7ZC7J//6W93pcYHv9nndtVAF5sah8sfFU
a/0QxxqYvYV/BJutz9W79Jy9SrbT/0u2XBNn4pdlD3p/KRpDREZt0cigSzS781SYFknosvlOcXGe
67Aib1lgC6wVmFBcZMYxqZ5tO/UPAy4UAJarPzOmBjQZniTWLRAIevwzghUB3bwD9kLsiVARcgaT
oox6iwtMGqLWyBGIyjaWoBGZz0jhU0a4LZhczOHWZVsA0lA125Bmfa2b8X9HMnbK64r2oBT1g5bu
hSgKsn0OQ9swgG3Oz+Nl//JQVO+bjgBGCQ4PaNA3DmpGigv3ZOTGJcfhdI/2ZHLSLAGbOvmNLqQ2
GBJAMnmyYell2TK5/xATUavLITigF6Kgzf1B2J/kV3Dx7FDwBTBEfrCR1PPhwkiS8bYSs+aoEjnW
AyxqlUPxuicwWsmG/NOZRll9g5HDMLJxbk/gHOBFfD11PB0xW1wlT/aJ9jvDuSUJtrC5PIZ2Ctxq
FGSbWIe3RZ998TzINkeayl54DHNEl1hjunk6Hbm9PtpXWPcIQPnP5Ojbwl3ysE5wMFRwmDiUukft
FTeuU4kKE9/EVvJYMU2OsxKmBv6X9NJW+Cc/2O+1y0yvRDEz4AF4X5+WbZ4ldIzrrpnrWl/xyOw/
2yZbZsE0QpdME5+tpYoSPZ96ZKskQgaQFW7fBmvHL0V4570UCvgJmgMvJLQVIuolJNDR93eUnhY/
g6bAfMS0br1RInLDCw/EUYHuZmBQfDkbZ1b9Bxa5JqErsqZPKxL0MzNy4oTsCXG4drfOgxIhe1ij
Bdu9HKC5NUIWKHaWJbBa4glwEkP8uJA/RiaCbnAWVoelRTRONtCSiCHnrzMyYWfrNciW0Kd5sHjS
cxq5WTNLraGF/p8Xxl+WBRHVyjuCB8rTvB8x28xU6kI0FUOpSJ1kRUNZ94edl5XHCSra9vHDn0xe
uTMWXmO9eDmWtcOlEHMVUXrepJTwPzYXchrlijiiPhcRSOSkt/css2GeMqzdA4VyhuD/y1fTqPwr
98+Ph9c1/XErr/ytqRunUFuLkwhxLjUIgx3P5YnHSn0bo5GrgfNX9mNE9ifNLhjVGqfhQkMh3dkb
PppTBenvLF+WOL7fssXpiX2IsAW0Jm8zY+BFdF9WUfhWQ0OcA1yFBygAAAcoxe9DfHe0CSF6AP85
mqs88kOiZUfIuIx40RDhY1lyPj5nywOGx+fnfHEhAqtUrrHySXQXRLPllXfWfrGWDf58YnWTXJWZ
BexKSTrZrF/za75QjjyGWoT+2FIJh04dUqTj7aMOhL8xkmCpjo7q8Vq9+eVPkQgFCNtW+CPMAbbO
XWZjDCt8Z7Ap+KsQobCCVv91izbX83tuRDiBM0pxUqwn1Q/8l8fAlRSQOMAMHlRjNpzDuN95lon8
vHCk+nhJq75UmPnLCJt+rLOZ8p/WZtL0zem6IUmV5sN3EKD8M1w3AQK9D/iVbzWaZgdg18CyYWd8
a5iGD8CZHFow7AykmrNKDEPigaSDsHCp+giWvBk9bhg3n+b7Bcl1xQ1iHDlrwrhUTI0QFl8F9ywt
yzKFOBaxRA4L4JFDEKNxY0CBhgigvHlEaXbI+TLy1R0S0nrFs0APSPRwdLVMf0wLEdngF13GCMN8
G48qN22A4OF08QZIXGmRsCyQiaSDgbcwmHAn7JhG7ZHixFuTNBU3VdBj6LD4LP0gju7CbD8WClog
gA6Oghczg+CzQ0/hdFI2zgeKSqhC7+ljlOd8RiMxPpfjFh4Nv+lXy+/IT7OugSu7kCdFJ5cQzV57
wwzHjTXOqJ2Vs8mnupsHlvUdtFKeMJgq4orvH5QuAbR/4sTrajRD9eeSmZEs3+JgJOtsKZ4Cm411
Ai/BWZj2G+QtrrlJwd9TZvH3caOWtbBEfz1YPwzFBDNUMZZ7gdFRI8YGjWEGZ5ctTI6vA627PUZV
5jCJ/V0AY4rRTq/s1rowEfPAsVLUBt/8p6fDX1ZpA6VlNUDWK76GE3vzEPJvEvFmx6ZxLI9LHr6Z
pMRIV+3+y5dYnOKe52wRBRazPf2+JDGuzK8yaIYXAsMICkJKxnVWlF3Ny/EwdU5ajt2v8fZ/AkVL
24H4wPOnnw3GgjUQJHiY5vhGFthzIJ7UeFUZ6dA8Pib3rpG2HlLE45MaOKeGcGY06taDoRvCfzEr
KWh4MnZdZcBb9sCiWlGUdBisPwb3wvfrDK2HJieaq1gHByoSHVzdOE9AOA1KBCjNFTy+J4BDwhu6
kFiUAhzPSHwBK5SD1K0CUp8Gs0kBEffim7h77qa1GwmifiD/ILQznrD3bplh1WKyB61iBXm/EGGB
jUyqAkPwY1XFvZobLloCqJEWU71m9SwHtOfvw3X+XjMFlfhYuO3NcX4366pHK8VRFWHFlHKDk8bl
kVJyk4YXdH053REiTFF/ul7ulfbluulDfUo3ya9jty1U8xVlRQkOu/saxSCeSnPU6vT7cfYr8h/3
ki0nvETZDhot/gq/7enwvwVqVqMrBzeqL1D5L2c5PCYtaS+yktgRwlwEXHYoLJ0dC/0EQNujqYW6
L7oCNsE3MgaA9L7qkDD/MqX2aCELglFc1EKrqyzlF2SktCKMqWnmd8mUii1Hz8e71brJ0FjvInUi
MYKW82czwwhsbGYEOmloDgcLoy2zifg4rTvSXJ41aFa8sKkjjkaPJLAT4uj3syPNa8RFDcPPcdNc
DSGLIEkgqIHqQT2c1uVbp/0omRBOrJ/1vxx+o34cGz6J0ODp9bvdBV7PCpcjH5tmpP/+xJRDHDch
HEwrf5bsvwwz5NwXagYAVBaOPEwigTDJC7ln4npcqu5Kt+Xy+TAmQftl/nCtC9DUvXCHGElQAL5/
86jT8ud7D3Namz/6qbxdle5frFdFHD1juvyQiQKn5HamHiNNMAcdm3ua8lHjcX7h4qVKja+RdFAn
di8kX1h4l8rfdm9bDAJQ1YJI8NlWyXWCKY7YuGP2GvtCHDJmxAfyBYZQ6BUOhiGYVYugSEbP4ut7
JHF1A+Imzwm/7vH351mFKEnDFrkCnGljSFSeMSg3QBL4inaajc1hIyN7g50y3nL+JDqCLSex4zj7
E7psi5Qj+6ML0XbdYPzHnilC/FFkUEkCHg2GgmgEHnE0mTigzsPKe/h2PLX7Z7bqxwnLBFiARWsq
pkR690nyOF/+o9sOKo0I76KRx+vvMYNgXXgCjqj6iAj4vDAnE+uOjH7S4w1ZeF7Y1NSB5iKrnqPB
3pr/Qb/iLtUxADb9bA+vrcLar4+rc+cgx1wNzAEul7zS9/fhLUwX6ZojPouo6A8bO/AzZjb6VLU0
eCu3IOSoC2AiGEqY4U8AiBX6ASgEhq5NREjUzDyvSNDpMLFWkGq1mmlsnIOGP//zZELAkbCvtoPf
BR4FtFDBYQjAiEoasQMjG5SIv9rrgrm7PGf+U58f5TQSEkWFtzTJRTdjyc40+1LREC3xqx7TlCqe
+od+QTXNZ3CrtPshQRYf4jlr3UZsV4PaPgoihr8hnFs8oMp5KfvSTS8/sCsGPCdL9eQcAJ2aHhI7
PaLrO1+o1RG5NSS0N2YwN6dENVwlnsmJ6GEvUZjeAmHYeb/63Y3HoH19g6IViIFpaLJ0y4L1J9QA
OxXv6YRS2q/d0eyAOoTqnw5uj+Z1gJMN4IA70Pr7JYHzCiojb2Rlw1r4ZGN4oD/OoYguOV8Wngre
j5TN5Mr9u2Ujekk+mJVECyCFRu1QYQ/+mWoGpufwXj9QJFDXBUf+OdZLowJ1yElYgccO5Z1031iC
YU7rjzBqUoGDwZvyDJqLp0bPJ3qkX/hlP/C6xiROXXBDgD80Mab522fpDP4wfvs4hn5XMbRXgAKx
GIovN0aWzIO4X6RjvficjovZ+HC+zE7jQzGtk5GEYHOe7t72q2bJ/9jnjHa5/QPXBEzHB5rg+YWe
Ft+RCyj649//rmiD40rNy74+/9OmKzqjb//a1pfrCF03chdPnaXF+JAfVrvz7nky25/Hh2pb5+PD
fjV2p3/Wk9VkhNKh5FI0OIAjXz3bZ3xpEl9aTIp0fGivw3x8mOdTnrUrJofL3fQ6ftifrkn/z3Hl
T5yLdHq4y5NDzZWx+Q7BWZte70+VD0L9js+7xHeX2XXN9N3Vej1L2M3Z6fTP7YfS83zS3GW7wx4L
qA/takRzt2A5drOy5QlAFfWLtmw5q+vZiWe+/f3t22/fcPug1dnXbsb9sn4xuSwn9YtzfP/t57PZ
ejE+jIwg4onGS3v6Z8gvfP61L/jG28/8ecbbh7aFe7I8plXy0B8uwyeeIK/uNtVQstzx1zkDZtiS
4yTjOePH/7xxfH6KzGB8oKORNd9NDisuyJxMSjVjy4FpC5wjhrHolXSBBMMI7GcqVmI5nEizjePj
qdI8reuZPesAZE9NhdW32S+VMtTfaXQCfQ+z2jXDnAOjWgoWkZ/RGqh2QzcVfAe5slORbCO0yGQx
yZ7djIHJJTPDJsfkd78p/6f5F5m6M/yxrqunM1WxjCpBg7fz8UovALCrcb9K7+z+G7v79ZYv2Nye
g7HKPa3nqjO90MAT3eX99x7a2nGC4lQCgJmX/U/hdPAUI30eOeUiZX7+uISMHYodvWNcp+ZgRQ61
0mDrhtBEck4dahJc//xtBUfnVWsK/1yokRLsg6OrGMLyvl5eviYrSuVSShIo4g5BYDgxBvA4uM9w
Y3qcoG90BmtM6xoysP/zoZs+9PPryz5FQ15n95OSSyiuj5e2vcur4q3dSHoaA60Ql33QO9vDON2d
X0x3x4e6ctZM8TrnBhaXstpAyTHLrmZOjJNzu92Ae1sRIubQ/ZtnQZeiedO1fHH90V6Xjyk1XGtW
3YUu+iVOk25ypXSGTMtLpgdQHzaWW7uxEAkQCNTP/FnHdskGJKvFF3+zYy5LtAAm3ORBBmnkFgYY
120crYHdOdZTXPafTJLa8kxAwIg1r6RnMGZquITfpxuhTab3p6z6ExAgsNPmU4swLvpnmDBpEpte
hs/GKB2qd1I4mNFZT3a1dgntW6DukbaFPaxrtWO/U3RH1WTBKPTp8LW/du/3l+aNj9iP5I1X9FgO
phTjFmcI2vq1i+ZhiYvxKqbUKQ51TJp4UtlcuUKJLcgU91gpdEaaA+R8ppS4FIpGOQZsU81rj3rx
uCle7rqOoaHYzDna5m267fbeYxTt1NTaA5h4aU3wQxw2J6YNzMRU62tRY6TU3C7mX9T4mh9YHjRg
lYdnKSkp/Mab6wjkvIksl9TeZMpEXJRHJpexLugqhpQKBopfXYF77c/Wsx4we3ESY8eAecoCtjrY
FzGsSK5YHktQZuqG2NQ7AceU/rvdh0V2itvispJG3gXKZo/C30w4odxqOcuqhfQjrhoJ9OpbfIAu
KO7QYgiDk9Sd+2j9qz/TaKtPyWaEZ3qAnZ9QX3hVzsQeA4ZuBR9d0IVigtkJ8OQARzQ+I+I1HdGk
4fmqRfeMfvvT/shUIi9QzPP9J92ctX5zEWVPGd07q2O1eTGbLV/6hGPaQ9Xy7u6may2cV55sq2OT
IIHdkWmDsM3dPKg+i2tWXGmMT5IRfdwFugOMGbd+aONqD7FlZXCyMDFDr2CH8Y57GgP0W7piFwd2
PZdomXNKl/ib0J4NNLfryy4ApvPkX71o1aNzqdBuxdQ/j9pNOoBvZbTFoZ7cz0eyvYGjeOXci2eD
jxe+x7U7pR34+Kg5jXDF9d5aSXAgCAuCjJpsqYySoTtqSPrHgsx+kb+abkVFC2ZPDZzijMSD7D5u
sQikjXc2wcJAP09n5zfmxI4iCF6R2+P0DYryCatPm8vpbWi3WAqXiiTvrVEqohV0medypF9Mx+ww
R32NHtuObluqs3PTUYh51HyNEqr+rWU7pc7LVyx/OwCyZPRljP9xNA+HCNDDlUk0QPH6cCykGssR
gefoCKCR6WdFwYij6VZbaV9vTp8Wy3XclLkZZnerxfy/pmIMoVNOHSjTI43paWZry9N9nqUZ7BVH
FLNwF5OKwzWhgstob6/csOabjQ3Fqf0vg4SkfVdzaQ9PK2BPR2IowaQduXx7tnqbw2T75vPD+Gas
DszIwKvi3kXNSvtbMtpms8dDH/8VXtpRaFk9huWaSjNavGPO3HHdvTl3g+UhAgc+I6ppEF/Jhk5T
zyexyEslHEnisjnqQK/qf08qhPD4Ay/vcfaktpai6rKXwBethuGrc6LH/fFAfsnp7K8I1yYrrjr0
/HrzYEwKgof38/Vb9gJVXO56Kca7dLJq7jya7Xj+7n0awfmfH2/C2Wc1DjGzD5yB6r++J14jPoHL
RN+eMVKLCCM/VaQM+MH7lEv/H3O/W/vigMifRQ00U62jALP3otIbhth8NBPgZCeXyw/znYoSdE5X
nXkTwC+Gw2Ty7sgAAf6BGph4P7TMlymT98Xlcuc8nwA2Kcdx0pcb/ub83TAia+ckYwWkHkOjqEq6
bsvRQeFat7REeqGiI2mcQ+XeGB2NTy0v1kKOh59ns41uzNGGnNHVe2jyAQ1ZTyOul3cOLe88oIuX
6GESNHMj0JIzFuLJAXFGBvUADtrOs+IXi0heOn83O2w/XC7nD/P5nuvB6od+OfmUL9oPgkn7trsm
I0SnjLs8fpyPi1fRWFKDFmAuyMa1ibgZs5CupTCNwedcKLBaMi5jefnU5nDEAEaPbZFzCJhE29pQ
OEyxcDSQjEnoSbEfJfRUSMj7euYH5NrZBB6FhLBMaXGj0cH8LadZcdJnb43HvoMuvUpwnRdGqe+Z
KmlM26tNrFa/RrRI7Q7JkM7OZdSzKJ9wGK5tNE6U0w6Ow/nF0VlpgMTjMlvfXffLN9l6d0/KClvA
D6Frb0cAFIKbMkMfg0sZRob6F9xLo+9JUUhUGYvuZYXez+DLBLVDb6l3wVL/pDhmkn15clW8ruXW
sQMeWGyfXbVJM3z2iiwvqfEzvPApCnWO06UUYE8RdAq5cr/eP4/pCc3Kkv5ILQbLWC9eT0p6lgGM
hl+jfYUiulI0dVxt7urT7DUtNV7EFMxGMSca0GWy32I56chGhC+BsxELaqs2BeitDcrJgJBLKpLs
F+8vScujaopuaoWCW4TJdXkt7G/wXGeFhJwiDgKHLGgPXuTOlirmCf32yEyS+qlljHGxxyaCI0GH
EVkz3KN1vC4pADnPOkZXReDan2pIaiR1yirUOsC2NJvVt+v+/G7LsArt0UgqzJZTqJsOEm9yHSno
eAB+6iX9vRTQsN8CEsQgzCpjit70t4ircEQ9CUkygocc/OVGyRDbHCHNpLNPqVlZ+PIah3qkd8sr
JNuG6RanzerDclh+saogF5Ym04fpYoTYpNJf8sx2jrcoh3gG26LElJO5lxewUTqTbk6iwcys5gle
VjhvqrRIUso6uy5KBLHtw4LetSPnhZgnr9KWizeGovHIPsC9DJsRKf8Ur8FAxaJc/bI3JfF2C0KC
d0fcetI4iLxG3Sy+jE3xeX8qPjpDPAAaPej2dMkHWajIzgnzSdhSK4fR6Ma3aEGTBs6Jbb+hZMdA
0k1MTkYRvBp3r5ZjjsJ9i5adt5d2sTlL8khSyocwcjMa+pcpmOGhxe7q63B3SfJow2wmE6oaJLT+
QiQ+crMnZLUn0g6waIt2+0ZTk10siTwhQ6bsEJNc1gzssNwkvxVsO18hvafT0dEh3P4qL5mj0WEU
TxWEsh8XjRcruiLEvntqAPEbGEHh5XcwnhpGfCIozhMe4z+wOQOzl3il9itRA6B88VVxkqRpSF+N
DkPWnmn9HP+nmkjFrpWHeiwebS10M8XucfwaLoLT9OY8m4AxQgFjevToJhRiAcM5JsgE62L+jyTy
efJm087KIJeHE5/u0aKlxU5llIJfJRuti9p62XL1kteKw9lqb8kAEpsRs/Ul+/P0/XGzrO72KJJk
3d04+nnLYsl1lzQl8L7lcfamzhcq1oI9x0Zcu+DqUVnEy4D4quuBO8kR5nBUoC7e6pdzJomoGnIb
pc9kCdt9WTxU3NNRJhxb2bH4F8JzqqrYzMzL6Fx9PItsmS8odz/v8ofLvLjzYrm+O75Kr+tnpTRC
Xo+52YNThQKVEXCNys5+Ezi73PoEnZfJ1qSmjwrFWzmqH6UB1ExATyS52W0dBO0Qa4YNx+ZUDBZB
wGQfkGmSUGp0ugL5eTaDtSEY7debjx4ocQEraZ+oISm29EqlkugJzRHA1sEmStsbdqc7LhmnScxn
ALWDyyNoVqfrD3P56tRkL/bMFTVHOV/Or1egM5hgOj+z9Po7ajoQstaeiR3dfPkrEjuKKWP93MG3
ZLgiCRs3K0h+ZNJRvWOfzWBlsisyAskG6d3syqcSlnXPwe14i4lvLhGqmyjnB+63yKI0EEUzjCyn
NC+Gb5Lpb9ceckIlrNvCXbCvjmtGu4ArG8a4GRnNp8yurb04DDSbomw4kmZPrnSsTAmjKa0rgVa5
vD2ZXr56N1JAXXIuiN/QpwU5X3GdOmZmUcOs2rGHxlahqaOyBD1G82yORpk7JjSckRGM6RxYdeUi
A351jbNhqEFhj0rHTCbjSQd71kMSYScWOugl0nx0XGMLxSGMtGHVGKCgrrBY3ua/Gh5Twaz27OJ5
ak0y1Q4Z3k1gneJlmmdmZ5qnM8HMLVaX+21HhnqN5NS/1/saNzvyTa+zwJkliJtnKEVZ2sgRcPTd
pf9uhPbb3KWGvlBdhChbd9oyApq4UvyqjoSg+FxMXNfj/ZNeCgbBoP8bW5quuS7PiIFqnV42llLC
XrwmMWCvtAkB62QKt2vau9UUHpBjpmo3ZpBNIQc5guYQgrKUG8CRbjCmdtw622MBLVMyTGtPx2U8
T04DUrGGezp6KfUBt5R5dwOT/8ydbOPxbkEZqRhT4XWV6utimRf4D6U9TrIwi42rU5aMe3No61CA
1ZuMoZWg+YbbZfQOfVOeHnRMshBxp1nH8Oa0/3KZrBzg+hijiTUxs5Ig8MGkf0p/XlI7zoEW+P3W
CRRBCmwZKyq9MeN4g6CShf8AwrcwJ63h+DM1jxkVQfa758askb4BI6GhWLMWZ5loK3Fplnl6N89J
jNd0T/Iedce8RlbVG3pM0fUVXpwznOinweXUF9TwdFivGTvDaGW64+wQ8rp4ndKkp4UuzaiUUZ4L
smBGhnplJk3K9xX8lo0GQ5X8DlG6XoEKm8lFtrFURaOPoCKmsA9cbxFSNR7TdF/nmFy2n5rNeJ8w
dlAgs2f0ieVn5+7bRasGgcl8T+6ZBdYY8YTLt7YSwhHcsdpYWba4RWCg06fn6rAp9rTuv8f41qyg
XEUiZWeW2Gc8wfhFFsvCdyPnG+sTxvp3wZ0U2NqelrzpLn+YltMvZojC+1twAQCR6g5nZ+j1pvo0
zZitK/wJPV+JkdFSEBfdgJZd8q6akUgD07ELjXdE4q+Rd62kUIb3zAHrps37SxhPjHr/O7TK9kDU
Bxaho9INPa1Z6lXk6LzRKilEHWC4EZaYS7cC112Wvxz8ni1J7IgffQrqALf1TspYEWpQbeb75a8J
4UkkoiOzW6lY1sm9CYreJ+ih5WsJTuro9Sn/VY906GU0GluDNmmYrMB+enGtkiCF42SqJGO+C9hg
E+V8hHbTU7HtVibtlbcLW3igP5KVMU+VME1HgIypmw10YQfkrKDGt95e5M3v07FFo3K4l6nT1cq1
9Uv4hRM4ZYHLIXJODjSWVvAPNI2YxJnzBB3tHHR225DudFrZ4L4l49cDSjXK+cigiDiYmfGCN+H+
JVrrGKcmXo9CJMFUksIl8YzH3Qnw1z6gzstVsA6T0/oq05LCnBsLxHWuasytqY/ZIj7NNREfh6gZ
z+7wVAsUREHSwWKVfdkf98++hLZTdhicc9odVKH+04qhmZx2wIVrAdFM3rINwZCUVXmlD4D/0GdL
F9qbGf1HMH6eY6nIOof78oxMmHCAEzhvyuXdiqiEw4AyhG7W/1GlDN1Amv8KslYRJRSJ9+LGJA3y
VHGyZuwzCqoMQqZEGr1YpkY14Fxc/2zL134iWFN45nJ66PyE/UAON1ZkbGpzjPbe3OYGCW8l52Lq
JOPDte+GYGtPVrRgIg32s5n3+Nt47qPH2ESW1jTNNJbuvZd9C/WP71IRpn9MypfDso6E3pkT1UjS
OdIAYwoiMhf9FIx96FY2UwHIM1LYfMOIAl7WC1KsAEnCxkh46Xu5gby9/iAlN6szySinNNGjAXUe
l2S7KMADCUrwQpnYHMiY250heBMiJ9NrmadPQYlz6O1RBtRoG6GYEknh2N1CroSAhYb6Qq4EVBqY
wx/P4un/ww4Y4+szbxapPecnCnI0qxCL4TX74pv4y8MRl55DYUrQJIyRDSYSmtk7mmRJzObyaVFS
n6V14rlsZYuBBaoHzjjH0yPX/8qZ0dHPIB4SKU+UVuxvGxO8lD4pSO+nMqxYhiS0OdxQomlw6o2i
KF/Vswbt7QEJ8o57XJlvTGkNtxln0KpVvs7RS9Jx8Uw3md22jq9yP4I64w4YSXWc1kfpJt8yEgTW
nrsX3jKR4Kk8jb9v3Cj+CpKPbxTLm0It98mLdJgxCZVx97Y9ckS1mwA3uDJhk0vLrxhCBoi2uFxI
N7x/9mSknEYjC+ZujhzCMzJ7S58eKGF0yhCInHGGtN4wcpFnZG262fhDx20WL+wQGToOAZ7FQR2i
vhBEDrheKvxQfIs0hs+MjDiIzeb0iB70CCXDU4UZNby8Wyy6ddpMGA6VsuDnOHs5cMpLz3RKfYGh
ez0yJLGOYDPvPp8zpqh6qQFGWS3gmfTaYl+qSCHSYf+hZUx9LU3pqOJ9KWEOTLBEKPKhWVw+JDt+
nL51i3aTyeTfvxnYlAFZ+RwXDwwJtjj4ZFKC65PkTOTkMtjYhImAqJXW5xgfA/dH3ZSBr1DiYp/y
DAZRb8YeWqizfoJwgmtqrK3QheCVYTviN+03F90KFxd6UzJZmnmQdtddqP9x1Cz4WPk2JQuhOGPo
Gco3RCGrL+onQ6WosNj4DyyvMLhPtnT3Qr2Bpelf+jbfLv5raubz9/mb8zl7kyYUa2xU1rtkOWmE
EiKpCEfh6Kqc42CeoNdQ0lQmtOl1/8fobzpucJqWO/EMWcd1gefmftgLuubvEPlEOpbN33ON4v1q
U+Dl6eMn7zaDVVuWVN9n6QEVoBbBXQ7r/B05jS4S0ZiCqkjX7BWBFYO0sZXX6GeLip9h/iBpJJVo
Xm8ld6w520RJn8yR2APOE++g2VpmNlkPfRZBUxeqqLNESEYxobjSbctYDowm6twcitD1kPDHb0hR
QzXvub1+WBb3TCAjB2CX8RdaBUtjBJeX8Zh5MIUQHS2acJGRULmh3Lzk/Q+4JmOeP0mI9fDJqpj0
KHeSTtZZWb3XIci1ByVDq3Z0hiKI4NdImPWs7rtmbGxAYhdcOgfHuCq5GR0OCFCRFvkZiuIU/7MQ
Gd1v6IjMlvGWSpZYaP2yvdDsRCAIUw27mFiFhktooNrYAZmCYqZOCW/Kw8g6mgzjfrRyf1GQZePH
X9M5TJIX1ezMjDTAFlFULiomIBnrDJHCBAs/LT2+2rtHxQcWWOnG9UAKX030dPKSQ8H2TXkOaA9O
p8yCnIAsu4agKf3ZAIAjK+bZ4Q/X+SY6gHjHxBmo/lQyyCjQ7ZnLs/l3SR/JEQ1JqeltchbgkiZv
ALKSb40VJ6D4IjQX4PeAn5Of5uQueFFcfuh5VGx5ll2ciG0kF2pzhUeyZCZygV4xrvrEorHxHS0R
f5GZ4NEOlQs/qn2Qn0jw+p7m9D23qbksQ/tuVh2p713fHlDDXlLyoj1DG7ihhWzX6WyeqHp6edv2
FIYocKAo08mWJzpDMMIQr/OyeHf30Gusrb4768i0GZAQaglqflhKxBym5RgWdII4YKe4WYNhgdzK
eGzDJwMulZ6GgCcOSXl34dw0xfuivr508cbD1/waNJCukUpZpMJ4TWtwfx2zOTvb/P9EnV132tiy
tf/QYQwBAsm3ifPldHp3p+10Tt94pJMdAeJbgIBf/z7PxDnvzc7uxAZprVpVs2bNquW59stxMbo1
V4C/1R48KFo1QS7wgITAmCLsXDBdwQRKWl5Tcl8FTx5Sc+Jr66AMbEmDMPLSypEAAj3XHtd/9NXl
52RfPXFHDvMXoVcEMkj15Bs9+7yudw4JEFVpw2YaG2Ppp8VjKA+tUWtCJmAVTLwspPUmZyGY43MX
jA/XozRz+KI531r/C7fya5+NIppLbt5mCq9nFIAohvN1qW44mEljyoHYUVoFFuqWjKBSLupPyi0l
SrYyJQNZrh2DCKaQO0AVJ4+kOjNlOsJ2gVAGohGBkffUSAumMEEm5P+3jqUVWhDVa7nDhlpzQktY
uCedV0A1d8Do9oThsunC4wWznJWB6gM9aF7J53JY3kBc+qB+RwbTSo8lqWZN3mG52azMCqQziaUr
d9PRQzmaPIihTVvEsW1FoIQ9UAomlBHX2iLFUDU/z3JKSKIrd6dkJD0polWrMfNDqh2WsCAUDE7c
rqT7Iy8Hf9sB50Cn9Yl3wxJl/NWeetBDW0noU2jDST7hdTy7ctL+k84OD7TdXu6Xu2EGBvLh5PQP
muJpb72GPy+fFKOoz1FurLJFLyQrIROh3QSKkdAB6lRUCQH1u3ZG8/nVGCCO6svbb5gVZ+4rdPHY
Wa2UafJhdckGDTfd3ME4LUvtoBMN1lJp2mEJKB4TnYZlMX2e4EcjjflzEYJ1M6ldN8KqhmRMBKlI
g/W5RFPfwR8vpiTtxYK5NAhyZR09FP6Dh9iQF4dy/nQ7udgj6Uq5Wb8ZDnY/9+BLa5BmZzKxPYRT
OppG7Lmdc+aYx082H2r6mJ5WYLVSK1faZU7nITW1Flr50FHalKTI5Oy6QRVchAfdTepoGhk4Qyfv
hmjkGrxMVBIzllnnc+DWnOkJGddN7+9pTVWFjXeAZDP7WN6vUXC2DKoiVYYQUFLjyCyPi6YkzFea
l0G8xG1dApymDq64HTZfZ8FoJvGrsdsKnesV3nR3K/0YBlwcXysqEw68SDG5254hOaxTjSl4OQzq
g9RukUjW1G4kpholChV0ZcmeUck0d2U1MsXB/Jy3z4wguG5ulClwPFR15VbKE7QdETxZmYO3+Olb
VnTDQjqUnot3gkYwYh2EG4mXdnnH1IdxuDJa4k4nELhpEWHqkrwWiD914m3D1U7V1q12I/D6uN5+
QrYm7soZohXF5BH2TTGB7yMSMLPTlJ1GmohOhA+DT9ZnNPUl61Vb3euNlDmYk/lLFij16akOMI7L
d5Sok6xXbaFLzlA60LvHjhfhEoMH/ogKhmxTMgiSEVCN4+OVrQX5nuKoF0G3hJU2yMsY9fWaHHDB
z4ZxbmKvwjoMPRwS/hZkjS06GM+K19/6jiaqo3PxMH0+3/tvPr57Dhz+hLvX/3IL4JUKJF/Ma/pv
bpURnixJPbqANhkhf2W93NCgq0H2ZH5cIaFMnky02u9RMnK6gertiemYHYk2Z9pohZ6Q77NSp3ZR
9wXcZa+cdXlaQXXlgBWnKCV/EXaezfWSWo3/J3QiN8y6opn9QQE9/rTht/lGm5BuxR1oE3ygl4Jo
2hZALQAYHngEmj9zaxIB0RiZMtEWcmjV3I93B27nA7wRTJik9h95AdGDb226bE0wxe7n85NJlbFg
/5iGdTybINm8x1AbL1sk+4pxjCju4MBHnJY4bH6S6CV8lIlTC6tCpOsoH+LB05iCw0g7F/maiULy
Iw4lRiRe8JyaPduuQs5o3JKCMizjIwKdwQEw8hbRMlNWV0Kvri1CEu4+VvzEbE5liwIcK8OBSnMY
K0QSLhjWo+zvqo+LwegDzc7dnBOxBBsDW00hdrDH09GQyxXRLwD7z4P5w6E9w1/iwthxgpc5GH8Y
HgYXNkrrYdLQLBIndNM+qmqMquyf9jszXse/Cprx2OQYZfWDYssfYqf/n84hErLhkB+zJiZPrG/S
7bpNumIT6A7Qlk4JnmzzTMUYnYIYxPVbn6nt68N5BCBS5FK4O3yIgc+NB+9/Qk38YFTRnG5pN2Ur
HKxeQgzKMXA/rTYZN7EHNZoebsXDg+3mnT7E5/I8nWC0QsKyJZZZxV6SSdJvyZCITGKohF5Bj7U/
YphmekWIseemmuIA9VLCbuig9bOxG2P2y+RdD7LvZdQz6DBItCuoTBDiCb26IKggj4QgwGOFBZPv
8b+6QO1XdQhBRgjBBggddDj+p68tNa1UxfhsomxTcPJbJlzofvPxRDT2nGYv54j5Or6qiYOwMEsC
gL6SuLCAIjSrvAjalI4JrnREnkGXPXIt3ud6nD5VTUVBhEswMFQElMnEV8ym1iDZKKIaDkXA4qto
g4YH9y01O5Jv8lw5OLGIMn8DMd7W/QrAJ8AMlvHTSvPtxky9E0Y0iR4f4IcKHV0n74eTkHJLvd8T
vsPd8yhalVXlrTfVA7swPl5yYGpGWrNZFmsreOMA60q6m6ZbE9Y/MkTycTnBR7JUA3IK3IqINeUA
eg39Lv8OlEvJk/cwefiuJkYO3DHTBswo88gpzB+8+8JvToKO+eTr51xNAZRfITRnoW6V1clnl0ST
3G8OZHffAkjh3NRbjAeLR5FXXET/aNp7cL40mmWsDV7KiGtqIJPZ7Cm4k3cpvUOWcDMDyLX1TfoT
BcvO8/a9GjI4TfLG7cwGM7+D0PTT+mXc6YRB3sTaMVpCGBZd9LM1HiZQgOtvucjKrEsrFcFi62oE
vMimuTBoyxw6RxHj6KkfGov16O5hDjPEeFNtvue6s2GipytkQ4rNC663nqPpn4oFrMaXyRpmc8OI
QpCAhGQ9Oj9pF4YixEbOcJcDElgrETRCw0qnEEnnK/9XK7Vmb8ixq0RrTUUe1CnUjOuGUBaLWPzg
uCPsoLhDDBeVaqTF5vhu1b2+e/7nut0yBpybEqeEvENJbtqFnQEciLv61TLJnWyJ10IoNTNvN4Xn
FEo2uoac+HLKzDnq8wZytVpunqUJbYMoIZKqd5cnHY3KQY+z+5p+8jnet+EDoSoExoZcjzm7opFI
Rtlh57h0S6UyNTcazZrShiJpO7x+c9H9PlOpDeUZi6vCHCf2ixbM5SP+gGbIrdQgMNKCB8PhzZlQ
sGVJXT4wRqrvHsRQobwez1ZemUlGUFXYJa+DZzTnoLalxgyDdeyoiDpUNr7KdIXzXdD9YbaJ0fvc
0gbpFiS7aKEGSvr0o+wxjZixgaYarOgNxpATsgT+2g7vBO7zgYwXuTuHeplZBihYklwIZtnUJmdU
XzpycxNfXbTHadsvKtTHJ5l8C+BsjBmjB0hzMZ5ZTSBznFztjfjNbTMR1oPNpn9NVr9LoEKRt3Qk
a6NGUSUxLvvzFk3O+JDeQFMTX2A1eUXM5PbSG5/h6mYJ7eK+3H0ZjV7tJkMrCfzg9Lj8TCjFxfm0
NqtWu9ezGrKveLwyZGXQP7Kasma6eJadv899PuzNiTv2zLssU+rUbKjwtSBQbK1Wh+f3CjvNO4ua
Q4tAhRZEE17DiG1hYmCFDL88r2G6585XC6FFeRfxroDbuY0Z7Zr4w4GM1RO/dG9ARSf5qmgkWOJP
eExdlr+ovZjDuGm4QDpuPbLJFPa3B04oB1l6wlSO6ZcapLXhMQHL5qMEcOtC5Auey1uowv0B/QVM
/ERZN/8k8eGfPffssxg6U4q770I+4400vKOtszAXHsgchPBAGNK5eKI8joQ/hy9KmxOezYnZBU3N
49GvxvfPH+U9JvPP++Jv0RIL4LQO8IFGFWi8WH/Yroq/ZFRv3SbpY8hAKz5IVOIasCSJOMwbxcws
BqeMg7+x5hi8AEFowcrn1Bc5WN9T60tqG3vgHHwf7Mx3/pPrW+/nfQ3cs8rE23nfKMKNXBB8AUXe
tD6mz12VGoREL2GJOOAzycKJNJvFTTfHB/tFGKiJVOcoN5qLxTiiFV0aoLA5ILMhzvjeC0zC416O
V8j0eXnb/fcXVC5SlkZQGF33TxrO90muS9g3inZL7kMPCQjHcGU03pq54esxnv80/Kk3kNXgTPtI
hhgPtFvLwWC481M+jhoB/2kWGmESmr9bJqE7wZyxTz0Ppev08tqLB0nEAeMYYqLU0FE6ABRY7X5K
CRowsij/XhxXlG9kA0nQwbUEpbD54LqboyI7HNNAXa4S/n6tJHY5LpEKwpAaOvAsuDHA8tLqg0BU
5tIER/t2u7y7kanTXoVi38O4OnycPFtc7v80odUlX7tvg/MmFIBhickFliAyXxiH5MMpUPJ0Gjbd
AcWcWox65M3cGRaT33SneqbUyTg9hHSQlcei3Z2/uTT7qv7hignxE3hLelmmnonc0qJESwAso2rR
JJN1V5dvjvzhpILUdKCauO/I2xtxnEngOH8HeUuaWAUWuPthKntEc0A0k2jL64MN/gnz9+TGWbOZ
wJqk3HX/FPhPx6TWdMNlgCVSGWj7Bb4Soydd8o5aS8d8rNd5GA9znrE80nY1JT1Fenpg/jre7d+B
7o0GXqQcy8cQOBQ1FxGnegDI5KDqLi3K4mJcZjyEHJ/I1yeRBJUJNwV0TIH5hTMiE5JebgHDPfp+
Nq6bHhQ0PyRtZbW0fpfBrMoLgjnTa+K3O1DvV/AghkpgviUyQZTUSiJ3emi49RpxufyUV6roesMQ
KCsgyWabdP2eRNdBO9eqLCpl+A8zKAxqY+5NqceHryIQvasnU87Zb2AZha5S0UIGSC6FSOUI93xS
TWb04Mi0Rw4yXymFazeinjkSwtyoQmZJlverLiGG7ZZnbneH+ec1zVD1sy6xjPwvpGFF6IVluda7
N6PVLJyACyda5UR13JxSrBVk4Rfkl8rlCfbogWlg6oIMjto8z4V5bi7N30YIfb6JQGyRnTXXd3FP
W0oV0wt9RxhfveDihH+8FdjLmYsShMtXeuhC4fLVBWsDrvKvpVbxs1UPUPdT/RZPc3titr40ns5l
Xb1o0UXVZgA3A+c3sT2xUDhBO9jw4NYmLhSRAFQdAAdn4V3SjpeM4yjbt0dvAepXnCa2GnN38t+0
nVLB/q/SD0v84lCSQVWK3QS/iTwz00BUDZEXuzo+y69zCAUSjS3IwovB7HcWMUtyEQ3MdAVDegjp
MwJgSnLcMcbWacC5gd2rg2nlUtzDwd0zv1uT8atYICGGP20/XzTd1CotyZuplyM8skMyRsqo6a2o
oNzo6NaHWvrRpQpdbFQMIY3RhTLgZzWYwYRR5vv562bx1y+wIFAR5eyndm/f2OZ1TQGfwUIhP9Uv
sbzaYNjP4fSzvKKNRJZSYigchch4l7QG4SjyWKyvJ86MQ6USU79IsclAStULjK7IClCg1oX0dHSp
BjSzbir+PwjEvXIqXN9s3jf1nmmgMFwmUTgop9hBydBgEo6SYsUMY5K3tLIPdY0O7WOrigPfrBBV
xV3jOCfpqwF3vbZoO4nJ3uPkFHzuDoCCRbVL06af42xuIg6/jVb7g93ahv6+xWtCfmmUHJdQYnA3
m/nwbXNXoyCFxyG6GIfFYN3h+YfpLjQQlzRgMHoL7NYHUazq6LT08bGD1Fb/M6h+vsClX2ONcz7G
k4/9iMyVwqIm5+hTm+dyZwtnKFdAcIeLNtHvGC6AlbmhHifLGCVjsRNAMVOz3yEXA2OeXrrT1XT7
1FPYNCXFOrIWohNujBSLDcBdeGhFeFKPjpKzNZbDzHHhsK3e92iCbs9BgjqZfar7SvRlcjE+FTQL
fGm2FIo5maY9lkV1a78uTTfH0S36d07wpMkulRS+X1qVUONibw6w/Bxz/ua0p2DBcddPytzpskBm
p7b/cC77v6359txKXi1pogd+3igPnB8BWTrFll2RpkdenshV4iPqO8YCbJVD896APBcOrPRCCROU
TLQ0/2RVQ87wkeBz75ih4/cF9SojhmG93qPHhkwobQlnx0TZ0n+8COA/FD4On29MeZ5gf50y/AYg
YeaeyQn0dosNPMamNEQgcaH1M1MrcTm/HSyN2SV+I2bz0zLrochzx0vjC0z8DOSjQfP6OBs9UGSe
pZUcPCceUjVjnAv/BNqQDtFfa9XuoTnW5DfFtUYH4ZgeW/9HlKNc8eC28TgCUK+YMcl0pez8lMmc
v/zVCyhN2jHc/uEB8R4qeytMKIsREvcxih7zG0V2BRe1mPZ5Q4GFcOOzq2/gs+XhBCmgH3QXlUzq
K8dlcxeE7HJnBtvSEai42BF3beE3KVVLWhrRdFjCiXbIVSct+S6fY60sMR3lkibYHXVYKOXgJtiy
fnP6U3QRau1EKGEhrAYZNBqm5W8KjqOcBhicFTC6eeaLLeffb8SLZZuJmfoAdYIs3LUj8Jlh2Mzh
m4tGzfp0r64552TK5/+rq/YtEVqL3YDkrrW5TPD4sfnbC+il9PMAdDVK36X4SAK047yTILISsgPm
vO68KDgEsnk0zvgZYRbgn31cTwuUgmvI6R23o+zfXgbD9/3y9LgbXt7SK8HtCddv9Rg44atwTnw6
yfqrN7Ts0cjbjDQ70YgE5PN427qQgMYxMR8Ru+oeE9orbOlEZIBeOuxnb6+7/sN4cvdqvaWU0nGn
FA9QqKLnXKoGi+x++z0dxlf0uaZapzFFCwXEVvV0bY7ub0lLCOs6RZXRPQumD2MJYy8YpTbgI+gb
BWhWOo3ykgamagY/7S52BjHmqyQTnqHTxBj06K45M7I+xWaApRTIHTRNUUedXuUz8aLX58u3xd3w
ky4xQJaQWHNYNVTNKOIC1GJ6a2dGesZix4hPzVPB5mRhqDsMLDkKODq+KrQGPsFI79425CLxNZLK
6KZfHt52BXMR4ahfLyzUXfkd/PiVG170WlpueC80gYs71bQcikRvfb+uZ/LYzNlKPXhBnMZdiz2y
PpRTpCClY8Q/NfczSDJhzPLU+A6ZNs8Abs0GRefXSJko9DJfMzT4bGlmeGbdMtyEuznKDSLsCtxH
C7JwwwPge98EFBRf0Qp467aDLWRGLJLkCeAK5eiBjDoWT64ORD/vQ3rE4JrE/JaFrERkCDjPLskO
iPdJJGj2DDZQ9REATAeWmh/1ejJwtuhEekJNRNOw7c7RX16OvbrO3uyiKzfn0kC0RYFcIAKhx0TN
KUaSklIaA6/L+gW1cmQpTohPKCQI27FdEG8u8guaANZYozRM1wfOo8m9aT8PL0mg9ipV/SFsBCM/
NsVNhGbN05Pvy4lYQn1LAgF7wjEN/kUhZDtcbhqgkVuhis3dVk51fR7Il6KhbsrLnD0sVXf36njd
v5PIUswnfPfQmH/4/v6sNzIaLmUEFaS6eiq5qme6iCP2pxlZW9YourpMkcsPqktbI2/5iC7ZTN2c
3H03a3OSwuBU/HQkg44J0k31nam5Zt9wNZdmaEe72vdQMEz4wzM7pNxKjtknT+01a9K2FTpDQ40u
tj6jfrUsmMQdRbPgQ4t27W1N0aQImHivP66L5VfEsXChudd2VC/+XPWL1+rLFpSXJifazlRrYJDu
InQmLexLuv/5b5Jbn11BVWRkrNuOZyRrRiQauQor0cxpzrLdn+xEW21opZXAM457Osodx8d1Lw6A
QmKgLsFWloQX+giEPdpgfAzNHZISGLiVt7RbnoURSEoxz5DbTs5FRnbTHBKdTp8McIIqc4AKRVi4
GkpYfBLGxw9AHrwxocjIHbQoXY0my0mlzF/Q/QNBrECYuIp1tvRATVbACHIRQZYgLZpZRu2YjHUj
ROMstylRVM6I7J3ShK9VUwRbmKGmvJcCr9R1pugSzzS2Ymc2m+jzFH/kVLOIsUvOiphXsK3yxNIe
ISM+nbVQ3G6MbUqSGDyr/VDIehW6dq239PB1QmBIKI+RWYdj+lXSmydpxBq0lh+DJArp4Txu3kzi
kntilVC4fmGNqM9BJVgxMXtUE+IJ99dnl8PHa1+mfGdVxY/Sn2qmco+1VwzzlXoyCXNFdXK2+ztG
auCGg4WF/KhDrVCFaQOaIP6WtXjJPU2TrJKp83XASTRt5FseXQsI3joj24ZxC0b1ooYowb05n8lt
mgqpNult09ECnPT/1yM6sqBUJXPLloKwHhkyvkbWKlGkuxIoSYCGgqGTBewjAqwXvC/vIzEk/Jem
KIBEJDqCOmmkwWL4U2FIZqFhYCa7N+HGo1e6OuoExbYoHEsWseqUXWN5tpAXVq3xgmbZeALpy5IZ
SZsNyoRnijnAr9jKqf9ql7sNi+fB+M92NH1fnhDAkIB+8vT1rWp78hp4PTDeYAkaQ5MXpGDup3V5
cv0wi3IWXLsF3a/4Agd/jWHVeUz9ohk1Pl/m26d1q/RBXujmIPcj+Lmj7inxRedd187xpEBZstqm
aP6Jg6FzWoed0hZej5/3na/tl/21wccSAQxIMgkNsNaeGxFQxtZ4/YGNekZ+V1uGwi9TSh3b1Thn
i//oAhWI+QKCWY/22u5xoppQSiMVgld7OrsJiAUeU4KUI64DSrco7IX5Ul9heRxKzcpy0v6AYKxm
BC1JE43BtsmrQzAcpao94tec6Qky0sTdI7GmAtByRWlgTvWMUacwgiRiCmXWFW7QHRddEEtFSdrx
8W56X52HecfyRAOkjsjCoyqs6whcawqmXE/Y7BuJ+EVjdTUjnf076kTMRQQiFakluCsO63I18RMq
3cF86YEhYrQThr2P/rQi7wx6fvd4vTOnHI1P6RnVOIKfOBesG2ClOHTv6usOiAAxRNCSd9K/j6HD
Z2BnDJw7oN6vJrRkQmixK2/7yejVc/11ND2+UWJg4NYDkt6JYO3GECE4qXexKV+fL+O30LYiGek9
mXd1MDyf0kPaAEywXWW5SB1KMSnuN5vigzDQtNEQQgAw99FNW07xKHPB3QOpMgtO5uzPSl8ox02S
A3PdP3KlhPhDyBqrYLwVEEZyDO/D6wvOJ4y2O5Ujlu5RZK/7PeE72I3kYUr6rngyUtpfCbtrGDk8
6ZzP7vYIZDwnUHNhkUZpOpbap9KkEwpcJJbKjcYjcPEHNmQauqDPOpHTVij0awJ4s+/QNA3/f0FU
PXwSVQQVsCQSBS2BEpuDg/fQ6gzt9TJ2OyTDDzcIurCZluUC48JOe7ydNAjasHj2E0rYlkEWVJyi
JCXn8mE8fH6mD0Kol9iIw+eUZBICK+fJ0aOFa153XwaLPyhZZ1q31DvpoGmhJhHMZqsmlQ8ZAOK4
I9x13NyYCE+kAyJ8oHt2prsX97B7kVXDZ9iDZUpldLWVQ4LHnQulwOHWYpNHi5/lOIDZ+EKNzEJp
RAq3wqI1Duf32Q0tO7LnltQUGDg6MlcmHflWQhw8ncNpJ93w7bo+yvjJNZrWGZt0us4yMpiemAQ8
Gg/f4aOuJ9pfTvMZMr/ZiyB3/d0oKGqSsLLNv2IixXVF3Doxf8d/4+0NkfaN2ZUqIPVpWuYIaJLQ
GVLKHh5zlXaH2pC+1oKSH3xZzRAqqS9vbspovylN+eWIj6HdXr+nMEUBkWBF2GlWylirDzA3X/se
eDU1Xq7txKJ/MS9HJNuAeOt++rk5glOGKYvo+3POeVZvidV/i0OMiAk+0IA0vyOm8i4G19E1PvUV
A+qg90mhKiS35tbCC/uhnQwa0h4ooqsuJ0yCMsY5I0n4oy/RIWqB4H0Ps5SVpbOILGvuQ9V59tz3
qNTDQo8YpsCJ6xd9tGTe/KIhy9Ow33gVJy5U8/ZMjzsEvjDtkm4mhNKPCRwkALYaMYsl8/vBC1il
/NjNm6+eucALyNbt+q8ew02Nj09vO2ANI1RFUy1R6I+O7f3++UxLOCUNdqC6oGVaf3eOjaHAxMPg
FOhNID1xbW41vHxDir/mpKcAywLk4jkyAgOTmuTFmo8OWCObM4XgZzRH3WVMCIvFm3lxZodWz/4K
D7NLQ2B40E2xsQJHA6yOV0qjoNzSU9b19Jh/eHo8fOZ2GgCoWC2bO6DfCx4weWPRFSKbz6qNcAN9
JnMWgUDUUWwsJER94cTzp3Yo5Sp2MbI5hcz81GOgmdm8YLQsl+82hzm9Erh/8PcvmGPA3Wfajs1c
fARPBJv+mAvLoxxh4hP1iegjStoF7bXLAG7SUHrIEMDptKUjYmEnNBACyRsBnyoMIMZ6qj01VvdM
ppLdwFzkEEG2CRKQhfgpOd4suM0XsqVmU4E2/LvJoXDcX5P8tkbDEiSd/G5DQg6nB5wfUMRLwJSt
vPXYyoSB77Dzco1eiu5e8nqzyVzzA0bhfbxMLTUiwFEAtOPTfBpavNgvu967ggZs/srT58EQJIYo
YpiA9+cUvIyHRoToz6mNU/xoO76r3XSI5wF0Gl+uYQVjW5VTLWrYyUOSinnIeEgs3LtAq7vu/lS0
v4vC7UYaMP3jPKhguXmHYfc75WgiHdiA/EnkXm6PTAdhUHv53+O5v41eADqAnvlMd7Q67D+eZqWc
NUM978vdJp1mmbMp2UuDNWIesKy9nRqYgo4rJWzDrmyJ+VFzJp3lE3QOPKjtUdaUDR86JLDBDd0d
eKtxuhFtwTVIUvd5In+2F4KymrjVoyNAB/+Y4YanJVRI3RpFDX5hm+1J2ZL9EHkdABKqx2stdjdn
qBsIyoOrSAEQ5y4MSRsdUQT/acpWF5gBuYNn2R/nW6XT4oQBCi65YTflaArCvrQ/BSh2noiQwecV
BojIklzwb+aHoAN/GgeLFPf5v25jAiJMrMVJjFVnYcv17VDZ4CEuSpECuzFQmUh5GFxnMRmpbc9l
KqTUVkZTM7vQNkNWyYkX5FseYR8sfyfnP5JYViwSGkXRk4icL3+QhrhRgOS0HGRVwxBCum8WQIDz
i5HmPzU1j4i3FcPU6R08U/AkLcMY7Jb38AhbeO3rFofMqxurXFMXsyqREuCC1NospvUPrUi1bgPt
6nvoptJwwFPX1EqMFoba5aCmxzwXe4BMgZ1s9CjCdkbuXc7XN2a/FddqGwGkKVIuRbZqsmx8T08M
ocjcLp0YIakIGdFD4YodNq50i9dCY6Ys5lbMoELA+CZ6T9sZ5glIE6yZhUkWZMq13JxRkETZO6ma
PXegIgip//WqExWnzsEK8oMqKSZEfghxTJKUXk1xCkmEXmGypWOItGLGSCPOUvw8a+w5Ipmxq1Lz
Wtc02Uc5IYeJp1bP8wvvsLefxHOJteAJpNLQjY9UVN50F8qIZ2pruKGkmGMG8KCqqq9/8ttBe1oz
EiyH3KTOWxJ4LX9655W1WPkWkhsWUrTgeum/jNzjIzJs0gzSSgGFmYH0nOblRKybrJBcFv8s5mBP
iwYhSLO+MfWnMZwx5yJ0hOnJiOboW7eWB04Sg7dQ16GxalpmLGntI0Dag28mzkJZWbYTWvbMeI+b
tmdtD4wwKxfSmtOaCnjghYfJ8enuNQkELSiwEc+eZg5ePJP2XLErdph9c/ILjONXGuKjHzLcmLzB
sZcVroThSsBwjp3hxvStv8LAU5jmOuiO3SKx9F88mx3FNeiC/YjMkDwo09PoT3PIIA7B/+xXDE+B
7HKvinUPnr1yoqAXLPLJVwW78wK2jMndsLCSs0ZdzZvn9cGMRP6moCM0BvvJF+eogV7dQHy6T9dC
PRsxQC/un5jYIT1On/Op/WqFPgGZfH047wvZDGHMAWZW/FXZKGAzbBnWa+QHKb0ZOUA5zlPQrIU1
ukyJ8uthdz9kCIKCQrYEz6ZmwCy33sBolJRZfH6ZN/fIqSZpreG/ZTS0ywyC4piL+ryW0RmZmjo5
bDskfzNIG6R6hwtyClkKWbmcY1KWXwpKlyfLxdM7C9PpHSS1QE7xkom8MUig5HpYNPJqvVy1AbNI
FhIaiShguDPSW9QV6Iliw+0C+DwSohDEGzhbjVKCy9KGU1jDIUC98k/2QxKdJTb5Q3ek08bGZVXc
iFE14mEOHGCYNB5ZfmRPA5N16sX4+NUfpVrStt8Wx3OkllimRoMu6l2xuqbQ6O0F+w253fK+OZfc
b9KjxriNjNVxmtAL354R1aMovVRk0CgIyeMswNzAQ4a/WMCnqYjC3/hutwvXaNzq1lxcEHzLGDxb
ifEf/YHu45x4LJRIYAKRAeHSJMnGnKNmJ0CG1pLFy0YZF7L/ayg78l3pxbiTkSoDSGo2THdvNql3
0scShiR3+8MfPCn6k/5wu0GMH3N7qJYuNrHVFLbQIRh24+GNGQqxruDmae6K7phT5f9FwVD1liVI
LIEt1m5vDCUVjO8apKNMJIocX1Zud2UGVBRbtBtpw2s4yc1l/pZx2J6RT7l2jtxNU8It5caduiJr
dITYbSLIirsbNSBcOb5A/1WeyEFHpL7ylyTXGZ9CgG0PTsmhOwUwoeMmDJl4aEqcKzM/wngcnsQe
8R6aSKohjWVd8UxCDOfCVIByt3/drOgvZcOXUb6tpm9HrxvUs5+PC27TOr3n77vFF9jQH6bIapqO
1fLd6rrOpykRUx7jEI+yR20r0CecG9g86tfm46g8vlpyrUTjvHHeAWBg+tLCnXI5ymCWYk7RjxmN
OH1nrcOwYaDzND4zx7vhIhbt5bK4NSdex4M3ag6IkAjuyBbsTQHZGi8EP0Jjo4xKW3D5qSbYMyHK
AbrWAyxCs8MFsv/JuUfMeHdgxP1NniaLrNtI/ZBcLAD0Ov5rU25ezxkNblC1qLVsL2+qzTyV9Pn0
ecQajJHJEyzpJgcoJU8QG4NwlDAYbVIMPm++X3ckvSZGVtPMLzZM/O6ZgUrio6bBfzLsmdN4AjU/
k/TraPI5FbqRity4JlyvfyMcqjboFjKYxzK8oOR6vKMmVMP9Ex8v0/E7LrFhU9d/hf+kO7E/WpPq
oHjoDfa+rQX+a3ievRv3i4dmWPwsEefS78XxkjCjV9wb2rsLEx6lHREgjzl4unc1myO2FUwxoAY3
wQ+PeTcQEPcfWGLyRIuXHUKzrZqP+8XlN2u2AftKYsAzmowazPXd9acnvRqbfjqJ+vi1GFNohJCp
L7iM4oCz0alrLIYf/YSVDp/l9rBGBhGt2fpmMfqpRuxU3z0euOVH8LFaTNpXo36G4OrGaDlDUhZe
QjoLBpFYt1BBivYyLHSCUEcOQYrRRzUtX5zhQnJ9hBuk2v20eknYm/M/o356u05hAs1yHZ3/Hqz2
H+XLWibK6g3xpKYg2kFFdUmWqe2v8TltxzXBzOe0wmKeHRKXxMCRoBJegdHZF03y2hExwPLi3uhc
Ybf1Fet58VNHvl5Tg4Ve0JGaXuAmN8fFo3DNB0gYh+YCt7BnNpi6X+ymS0VYVC0AHl4VDFafb18b
2m72S/wcPbqvqEUxShwRuyGPbCgwaZNGNX+QfLY+EaZSnhlNjl4Dea6nNtHAWIu6u/sObDH4Cr2N
f7oBDF53VtM86fEcTFlRbdtSqKBPgkCL8FRomLwnET2dTEYs4KoL7FsZ/OsSzEBgUJcoS+1v6hEN
moE/Mou8jY9ly7BcmUvnxGLaJtTkC1dF+0naiSDpOrbDhPlQhP1bMooNg8PpcGpmCh7uPQkEWpQo
tj9ZtnNtkh1xV2kDeAP5OkTIjvGMbD6t4Cwiczs12/tFuXtl8/yt4nOXS/1YaYTRDVN4SEg4e3yw
i+IH63BMy/hKCRwfO8hpBty6cskvm6Cx2DhtAMQa9aTWmkRK2AgO1NUGN0a4h8UabCRmGhQbHVwF
vyMzb4sBIycIQ8ZI07y0kTDvx6glMmaP7Ebz9w0LgfXKPLgR05RKd5/sfF18u51gC+i+RDzgGVk6
lmCSLrQ3zfZTKCL+R9LtRlOSyttwgYMHmqXgC0Xqr0NAZrYndxaYXCg/AZtxVPxmURav6l9Jvol2
axoDXTvZKY/Gi7e1BCtmx0hSBwZx6GL8/+y48vkU2GF8+LzUYzEbHRmcn1PIsQWdNT/rTkhjeY0p
9Q3NyzsVzfy0Kytx5qA2T2XAHTVeTqFhzbNmS4QZN2HG0CCClucin7XLCsKz5YR3TBeA1vLKBUhl
haMKSK0Y+W3SWZxcbVpTU1IiI+WXwFVbHwAu6+gwESKULf9p1pDV2n03uJl8murrFxzGpP9zuzAI
Dp5UCZ9kOpVxIgg5QKmsY/JIej6xClfYzfCCdxYsaJcyb+qJe77d6zBTZtXAPBwNlz56mDhIPLsW
Yx8Pz+yeS0niUDLQpP7XerK7yePnYhVoCloRzxR8sV2Mla2wos3GlP1tNMX6uKVds+F9NqiWOEoc
gBPj/dkNBl/GDVGHdXesuLuBKjHsRPCBtRTfXpekQUoY84zW6E6mNIRoQJzjIDbt+/U0QzjAQNFv
4ao1MitEHjYhpYGTOKQz1X7lY+KKjrlE0gKxmRO520uWfoOzGC7gzJNsgE9nKja5ZraMlzNiLRah
NVEsRe+nPTttwocvuAJRYwozysp4ZBBeaJW6cdlr8z2Bht7fQmuoalCWJycqLRTw9vJp+fbS4eVk
SJIPWyMmQ8e+s6fQa0AlN8kFNG3Dq2qbrq2qGX7Kj9RnG0F0sraa6lwwMM82RAQcjuUTyDTb7Ixj
qUHzifIbbKI7pGtgXJV2wR/mtFihWIH10ORcdhOfaOyIRHyzQNlrSkMDLf4YlJMb/3jhp3FEBk38
SLTYHH18ntZBIVlDcWCdESLTlW/3CkQIgV1opdgjxe9rBWGNCzOweSGve5xsHjTV0UYwJX3lYGg2
WKirhs8wvAsUPHhmk86AV/zDunrMNAEDpn9aL/W30sXK8lkHt+8KGzS6Sd55XOVNyvb0p0Uih9zw
zx0cuxmrvl844YdyzvQELDhf5TfqLflLjqEso+5ECp9/tNBjreLwiakS0IslN/tuXh3H3/pyAjYT
K7RcP/E8+WYurbxELol3c1k9RtKkdlmT7X514xzwIZDvR1QmXzJffRY7f3MXn1SXpCIO8yhmMCWQ
k9aWpZCoRT/pCk8U6hQnyi5Yd1HG7D5L+Rn09C89pVxHi2mIGrIlVslOwyle1QfR28mb8qblnL4l
tGrIJX1k21MRHXdx4CqwdOJ1gYu4UaQk+hm5FrdOzJtzSiGytWhla1ijk07MoAyi4Algyw3RIZnB
jm2ds4GPKZWv2tmS2w+V6OFF8eougsGT4MS3YWDrZpnD7ikT/km265o8wh5PuRMG/DwNNu0lXQkS
GAIgk++AIZbEUkXOIpy8pq0xqGmNWBhpkWuR5PzIn/pFLMxlNDn36LgFGQWH+1bBrOm5iRaQpRYv
72ab9f9pvK3MaL9iBzk+GalQxhTDRCNGi70gIq68a1DCskr+5JCScnGpPskHiwAc4b0ndbJe5PMG
pfHsXh3XcYuQlSvDyILe7vG2+Ol76Hc8AuVu8L/jbv19z71IkcMTQxxb64hD1bOGItyIdIv6F8xc
1yPYw2+UQ4Eee1nQYLningtUpD4jIg5CI02REEljrHrPsBeoed9Gvxo+lOJ9104/11znUYNzS1Sk
QCx7lX18J0ZKp52bGfdw7jNfgC/s7qofAm0lmwIDfZgCHxP++CTgq4WEtCTgOuTUyYt8YWWAUJjy
cwYNn8HravxTbmd7xg+PEOpzXxiOVIhuk/MvraLOS8Mzl/HsOyFIitkz6/Pqu4WxYyrDZr/6Dx/U
7bf2wz061PEz5pRPwgE4J8xmb6x8zXAAvZPXp3tyY0odBt6QydGeBZj02IGnvKjWdxnTzKMc0OoI
5zRDWtgR342onyt0cYbGEfAsAu2ygvk1WOMHFKy+gF3VnBJHHhJdpAHUSf18G/tsDcDTIGzwPDZ1
yVhoXg1LCjpAGnbdr94dlpA1WAcjMsyoGVOsG0ohAIwIUNKz67BFWUXPfOdcMQ7u9zQbxPw0faPF
iVwB/xJ3cpnjiQFYunMbGFzD3NF++oRnFSyYpW9RBpOc2zJLlLsuPqkp4OO1l5cTSWTGT09Ru63h
ANh1+255j0Rvbl8nhTUzEhNIe2UFaYYOyQhYY5OaIR1ruEonOPQLWi0oHkeMxQsq/mpnuGVOsyIW
50IY6cyXNY7BqSbkYyRXbpGmtOpCKEtJXQ+0zHoHKIjm8JLYi9wS4SXryrnSxLUkHYoSeQI6G+SS
lYxqkED9v8fZPWo23uMEmnnShJ1BIVR3DzdXBoisT0jYqVDXKh6tzGyYuQAIAK+hwDDTSikqTJKR
DyjipDZxfbI1ni2eESUYNXtYLYzM1kRprjwl59YYmRoZAeWUlAraIeICTJa/MdKbmwpldmA8rN+h
SSSwZ5kwzsWV0iiXpERa5MuSQ9DFj5cWBfprJ0qpqyRH/KBZsCfDRMhnMGXRgUqs1QXfhbv238QT
/LhcLfUFkJXzqs1nTAoS1PEHEhVyBlqPzDTgNPUGCEYGYNVYHSdbYWCyD75Fhlz7ZMswOoGNLBhh
aYslQy2976/yTiEJKcdP6Cd4vlvSS7hZl789b4eHxcNueG0XD8P54TJ8NWxLnESzPN7NHupZNx+8
HQ6uNbK4coPmfXRdPNwN7qrZw3bSt16ScO27++ukamYPu9G0XUL7FLv75fWMkffnXTN/vdxV68GH
u+3zFnSzWJya++3l+e6O+Va7bvfheF593M0uLfeuNYvq85rKTfN2uD7h+efr85RIvK/PDPbv+x2j
WLCqfnL3JVeH/M94fFos+8PuGAW7bGlRMNwJYCOuYjj5n6YwDvvMpN797A79l2KaOfaGmZhV6IFK
HFq7JlIB8zZbSh+41d5ZNHMGmzzvGETdLt+ux9ffFS1o1DWMZG2vhpZjTzsoRyRWdLCn0YtYCJMe
KKl/Wt63uV3VkwrrzXLwpUWjSNcj9ZL55+H4pz/e0grGldAf03zJUaspW1ll6ZZHIl+PNoAejFw3
cQFHkblEGF0RFXBkPZoIdW41A8DainfcUBdQJNHMtcf1fdMtf++ntA4x7z0maXcNoqs7XtkgO6Hr
QuWpQ8nMqBRx33pu2t/upj+Ub1q4UtRb7ycf/TE/Tjq6oxhLj/ZTw7iXdoUkC7ddLOAPG1hKxnA7
KsHnbifwIKoCy9WaRvHXHZGsuJzwNc+MgzBb7Aq3im5lDr5YVxbBMmM15bYHV1RwDWzrNwwc9d6s
CziL2yAo5z0pHi0ICi7lpmYA0czqHZFhxFNN+ZaSgo9yys2JAqQ6KZ+zmbaPCDO9IhJdLtpQdBfl
HvBJW09H9SD/RkTFSQpAp1B1U4AdrgK2rue2TnUb8Kr8UZ9Ydt57RsCoIF6+245Wz3aPxXP3Out2
of6z54a3Pfor1gz2T2FfITNEeqiKEGXohvyxkBEEstt/G1sjjdI7FiPeTTaIxuEChZ5pgQSKt74m
P2q2m7ft+vIUeR45sWHFtFNNhoU7qu1vNysWzK/nVYtVP4AU4JmwZCtqeq7nyXj4anrXYBQwGLS0
m/+BddX4bXaDLz06QguMmyU2UzxznUp9pqOfxmG8zJwR61cWomn4FiWKB5xErgyh/FzPMWWbsHJ3
TGMnJnpVmRkTuNLb6i7v+sUPrVlNXrmk03jr0z3/KOSDNwNu5kKSNYZ7t05TO1C26FlPchGBlF5W
B2q/cnfh+h0ymhR7D1xU01WIBxGrNAzc6yTTxnSqUqQojkgl+OUh9NRiO7tXWy6vLl2gPq47PTf3
Ho4SfKWKcFMMvsyX48fdZvCPF2tYPmoH12+KDZy2Z3ZGiGecUjcb/EjPNCOTsJ/I/dH9uVkIX46L
jtve67+OZ25n3W0fN9vn31t6g1rGkVbT5fT18wXp3OAviJ8H/95GVqjwB+7j60Lhk8qXJSOnuu4E
V75kA3ej4+zPS787bN8fr7RDXZoxtSqEfKpSFLA0z80/qkLVjkTNLuzBiFk4R3qq4Le33gmK+5nK
N7J4vJGQFCxni2PJNB3RKPFGXXNyFcEQocjgB5tsauMuGItAm7zCFzCowEvySbRA/nUYIVrZ/i5E
4Tj5hxHVbCh2h1lf5xRgOM5J9Bf8NyJOIYo/x2OZAEVfD7rbzWdv0IT+FmgIx+LNXuAU0z29WRhS
QTVkpjJY38ZSyKLDVKH6n+pTSdMynKGl4Bdif4yIdX9H7Uhyrp7hIKolV/zi7/0W5/9Ip6frlQ44
1SJCz2qor2LshZUojl15tEBDSCrAolt8m7hTAJLpmwcisztRLkc/gyKy5Fy+5xJ6vOWlMpoZ4lg9
hiu8H/1ol/sQI8IR5UkiIEGEjYCq0swckuWDS71fHuJuMNlGcQNGj7B/PHk16z8chnefw3s5BoDM
xO8IlCEJNw3y3yw24JHd8xQ8kDaEYgPNePmPpWD/O6w/mqXdY9bhVpSzAqx4hLbaivTI3F4UZOIK
5JNYAQaVO+/BIpWmCufqW+6JMov1Cyyy8Yjf9vSCnyRmzSYDp7hS/TpI/dAXAzOZi/oB8j8+mvtv
vq19elum+ejC685kdKyPFHT9D7iS5gBwGHNIbbQkj/SVeGuFJ5gyFWVxlmSc7yFFmOsFFS5Q+PGH
sXQRqqkOeNFtVn0g26dsRI5CQlCr0tjNgoBr9eD05KvWE6g3nK8tO5sLVrEerSjM8NjnW6NZhNwk
46DF8o7TxmbcCBgkT2bb8IxmPTidkP0asvOMYDd8ErM6k2lNajPn/QSWG1qCxsx52kwuf3Q9PRFF
TwV8Ms6Bk8Hxw5zt5ZDtdnn4Gn6R3JNGQX4I64gulCfpB92IWwrb+VvAckkbu5FXMWBN5Gov4gG/
Z19Cut9iMlP/gCsqUixkTOr/R9p3LTeuLFv+yo3zLMTAm4m581AFQ9BbUdILQpSBBwECIMzXz0r0
PXN3qxWtiJmt3Wq1RBGuKjPXypWZ1pWiY8RMv3AQElMmepOFtfCcyNHaqlQ0e+7s6Ia0oaCaObq6
Cs/qiCJTbcwQnlMrPDG/Mb2ytJDpg2nMou4+4u4jrQgiQTPUwyi300xOKpic1qGCfCeoSDJvhJiH
wnxMCwP6Ufg50AzE+1Nel9D1Df7ldgXIpeDyhjKqBiLBELbMQFZDhvwf5olgiipCCwsfmGDIM6wE
Ev9jK3lJVS77sTYdjEOY3WKjf1cFM0TLUhKiJvEc9BZ2gSJrJgYyFm9dMioTtUNTV8hDEms7DSLL
IwNjbQEJ0Ryd3MxU/nc1zXUqY1xzjuvCczZSDP1DDVpo/TKVhICRrTLQkJ4qumlG5cQv40gEkhQL
kSJYNaVGfEzL6A459YRziWZBx3TaZuDmpwQQFqQBseFtwGqFsZto5Q7NI0FTEi9NAnlRM95JSkU9
3u5RicgOvAwxE210e62rwCdwQycSdhjdiUB90txh05Kpn1IaKcbkmahcrjtcUEA3G2cMk0s3mOwh
dqWBWHqqnWyaJ2IvqBcmkV90UBIi03UQC08+h5yUWUO7g/1OP6vRdMnUUEoKzDdlZQFNybW0kulE
ZjKn3UocJe11AtLXGuvZuBDFYJi/DPsInEE8PTWPJEwyyQ4AAuhU6NdMzGKcrB60kpNOF3uFluEV
nXHIfNCCJYoTOTd6YqQ6JzqNVhrBeiI4yfgSPUGwn4gQYk7JvFFcmFbN01TrCZISTA4RK9R9rVaA
YcIAw9QM8GR4KpRuo8ompJ5JZm5mcD9pEh3CurYNE7oYiC/JRxFND7NNRjm8/eI/uwTgBfIWsk/0
pEf0EyLjSKcMX96JydRQm96a6AziSmlRPtwLJTHbQINRRyie+AR8JuIEHevUup89jFJxNY1EQVoB
dpaiWPKU4033H0ZNUNRRijEZjbRsPZK3xUht/X1keRErQnVnRSZGh0ULyioXxeAkeT2r723CtGAE
o9iibzPCI7RhT2XUCaLjAOlVyPRSFz8VPWAoRU1AhiRlk2oToVWNMTq/CoZ/9TEhCQSoLsQnJB2n
agNVR/K+RecZrX9VUxrGW6/UHHcVS5tuxQ2CWxpQQM+3C8dPKskKE7AdVJBKD7s3LT+R5OtUPkdk
+MM9N1ogIuWO2ThIXiEgIUxFosA7ot9bC2UW6jQnnZm5AtSVa6RJB7z6fqT4iFYR7mWC8WwtvktR
IfknoshIrP0wDnKVWI0GHdLUCwKNgFBFBVOFsADkDl0CKcfQzJY6wJGwpNZB/iNEprtitoAxKtoH
UV8qrMcrhBnE/daaUPOhrjGVBGQ14o5/314q2qTYcCrNgNtJIXchxZiJuJv2Evxpl6BfKpwKmcdJ
BDpROySVxHkTFlVvmKVKTImK9CYY86k45g4zgGyoag6fRLWBCyOuy9T7BvWMEdfUEDPvEcPBpogt
7DBCDVqTD0bfSuoYXpFhRbMeuk4xg3tBgzqK9GluNUWlD4Ukmv1g4WVF388yTaP+AhSKNJ22U26R
Rxm5h7s5dAlW8f2o1mCvTMKKQGdoYTxNxBuJCYSoVEdtAbbNw22QGqXq41+8BOgsUjVRlckvFvXu
PhStpN0EHa8gNQn1jKDe/HShtHIebm2kNPk9hL8C7qdwjLTrD/drVgU1XCSSYZg4jYiPWuZBfEaN
+8L8vnsY1R4lXWDXj6FG7QcQF2DxPdwEtRg08wYeF9IWwrlji8AXmxUDq4oY7YlrNPSbwBRBDFME
cAIzZVpw2qZcbMk+kaDxISmTyNLEHO+fomoyABkArzLRHwikSGdIkReJT9JUfJ36VCNcMKHHviHJ
VgbphiJyLIZCj9allngUogRYT9erNY9uHTcCBbE9RlVSukRFsuxBGDUEZnINVhjcRqdABHkNsxQz
R4BEYYjiCmg+RCU8VJG3AGkKcilUeENmpcaUNjFFXQPqbElHq8JN0D6oUUWcWnAzk5Quh9iUEheg
SyJJYpEebKhYc9K3QDE01VgEjyQEIcCEVsio662BpiTcKtihqTiNJK0YnzepHFQYCpgYgpb0OmLq
IZOFZBabioJ8IwKoIKkPPTtKvEw5Nuwe8jx1LAFZiSBNge+hpCtq1E6blR4CloabWhaubGgtu7oO
qk0tiGnhUKQyBMVebuJH8tzksahPLtHZ5HYoEz519UQThS5od1R0Ed7wBz3TVYH8EH6O6i4yXcS3
EIn7cNMkpc7jFBIOtFmvVXknNnUKQTZIJBq72wJ6dw1iB+IZUPtB4uEQXRkSQG7yJJR+uVm39a3L
XaInRw0SWnAOZFfpuVApLjUj6PTgWWzV/b89FmVTrq0yf7gZeVoVKk7AhIQ00qrF3ajAtWGEOKZk
kMCfJJu1iiJmNKOgqOJehC8klCLHR57etHC37ll5keLkyh6KrooVFEjWoGQQIkDCRNE05aHSXt0/
JIZo6kLf4scIY2roUs28fSLFTKONTq9gFAZ07JTm6FKCbcb9iYA1rbemMhSW5BGnoj6Cqw9KUXTa
0Ml4M+i4JwwioqcgQDzZIWrKQYO+a7RKIcRFGSVqGUcFK2Y2nIg6qqHqC0vA7RFN2oAQJnKL+ECY
2mn6LID71GQQLmbKpSBIJ+9MGQYCqcRo0u6nMInoOOrpR404UXO9rxGXTPQWpkp1lG+DbSdugrps
UP5gWjQa1vnUVAcLn2QVnYAyO6glOnQApq0vaKE1PeUJNINdo0wjgSEqVKQoiNqmTwpawLep8xkm
IJLweUqPoiqshA8hzSb8w6QmgC2IcDG3rgdJ9UvlSIHUlANXcce1Wlgb0DqnI2RhIzIzJsYckBSH
oj8KVmhieBdYjw+JJRgozxnqI8KqFYhSDNlA7AIilrTnZMTR7+3pJrSQmjWPkzjDABIdQLJO05Jh
VwVR/EyadIUXQaFKPhAXBvKUCJIQWulUqhdAHWhiKAbYzkRi0YqiJnkpFAvE9nQUy0tE4yHLlGvn
vpTQ/uXFGuVtqoDNMsr7UyGniB5wCT0mX0/CCFiisfpVVZSO/Ymga0ghNpIoZOOt5nTrzQMFFpRD
Skd0XgvQ0xXhIukXKWY2M4wbpsG20zh6lCUS5KVfeFCiJIyyuKuh6aCq1V/dF6ivB/UCIIorAd1G
abNrEDxTUPcgdFIcJDJ2BS1G8kUUoT4oVamYcdVAT4/HRzpBKgt8GFNtUIUoQvYdoJS05hThTcRS
RYQytnwrmChGAJPyYMT3KlF1vJhINNBJlEt6MKSg/PXdsMUzgVil68CHoOkQtaAgcxnSIDl6qaLr
Ojim4HZEhyAovIcTuSDiIYiVIZhMup08iNAnqnmafHOhxXmbiSkuB48uzMKXDk0srjcUNsDziVlS
ol4DJ6PTpstEHur3l3uDcOk+4BPN10D0W0v9KwXKNMDR1I13ehAQMyFViAQB4YGsZmMTRzCiVWJm
dxm3iZo2TlsYQtOwpRwYdBWY49UYN1sSsRgAd8mU1F3zpCDfoOj9RkTQ/DDKXVje6wDPDAzG1USV
EqUKKOJRgQXREwhfQMdAsLsTEctRd5IOGQ0BySqkQEKQ+kRg9XrJJ0mEjCgfUa+I54U6YdfKs5Rl
mYWe9PgGvkncWYcBszAKk+9KrohFQXpPnWOAg8k3UjJ96pgCCnys8T2E2KT8oh1CXDcphAlZjNQ2
4o4XkW2gMb8kpqKtRFCHlichyTZECVo5TgLWCXw3YOgI/qSirwi1RwuuK7O5WAyHNEQkmwFl4k4/
JCirb2W9RDii4/wQrE9ULthx4qjrNJSwdTADEXVX5C60+xUFPvepqJ1EoCQzvgYIbaimnxTpWFQh
BrnBPpaQruMnxAQnLUhrkkbcKSWEUIaCgFYp14WugiKHiQu7J3ohUWW3BF5x0hVLpYjqWwsNSolR
hMoa7Ms4EoiyfKWpT4SAx7w/ETcYjnCBaM5CWG8qqAFvOplr8rG0cNIYeBszwChCpIVH4iy1Dp6p
9X4SwCuXVwXjI+HNLQiSkdIS1UDkKma7U0acSNdaBsmJrykEDVX8pt48UceoB8GMMjDkMAkdehSQ
fRfb4UQBFDFuJJcCr7x/GMGsGGWbkXMENlMRqMBiWFFpR2ox5ZSJji31m6/UMSLYazeggRNUOMS+
kz6MBkc8CAYYMquS1APlFEhjPelGYeypSIfEHA8QXEe61OMliMSJfEN0/6//+B//+3+99f8z/ECt
UjaE1+I/ijbfXuOiqf/zX8a//qP89V3//T//pWs6oK2kGLKimbquypKMn7+97uMixIulh6vVYUwy
UnXHEsN6mLxpvPBgLP8fjqGKOsYkqyJ4G/H3Y6hamkmKdUXy5+W+tULsL1bs2sXfD2J+dyGqKomG
KamiZaq/H0RTsf7zsqqO41v0rKyjc3xnt9P4/vejSNK3hzE0VTFMw1JM5ffDSJ00yEaTV0cF5CuT
juLK2EX7zh9xTSvD/vvRvr+m/z7Yl2sqBjjkTMggJFhUq4aFfuUG++sPN+7bFQBu7N9XpP1+ReKI
1geBgYOIXr6XZsoqWQyzv1+HQu/xZZXplipJsiwpSBJ9XWX3JDCjsoRvS1n6KmxgwdbpAg2HF6nK
At9y0pXkNQn/yBbF42vvIEnmz9RZx0QmPOtrCYUh28AJ1oGT8f75h3P75onqlmFaEvgq2UIA+Pv1
32UMWK8E4XZ8qp3qMXsv3g03nhcRq1b9Jf9QSkdwysW4fw5Y7/Rrs2FWa0e7xJEvw2xgmZeeFf/6
wx3T6NH+dsdM7BcEdApa2Kiq/MdZJUaUmQL6VGUxgxJkE71rbnOIX+LM6bVZJuxGeMl0I4Y8eoJx
1T/Sl9xBCFOItiXxSudWwpG867jmyQ1kaZA8IDx1ctdUucxiOzNcQ0WrEUeOwGvy9EnC7jcZiona
jS6yu3ZGJ+9sXrS2tcUkvDLjwfiD6bH0b67R1HRR1lXTNBX1i12o7mM5RvcyOeZMswfHilkV82O7
B3sVF7a0LF1j0YZwFLaxjzY5CGf4njtDA6Oi8ds9ehNYCzynpl0HhoMtP9o519bF5z3iN8Fp78zK
ndEDR7brZ4mtCFzSNsJa9oODcWPZOgg9YUR2BCM0eN5i+5a2kbBqlnmRZzT2IPHc7VsbJFJ5Upgm
MDQKxVzAkYfr0HaGRbKogH0jVm8yJz0gLdIn7L07v8dv8kXoPfOlfiw94Vk6pYcfrJD8zZ3DhtV1
DYZbFBWRDMc/rHYVKImEKWnRsXFFbrQ8H5n+GLKn8ZyhpQmPVdZcioQr3t3h6MqCRbIwF7lgR45c
8+5s3vjfN5H0xwY3JQPOQ9QkXZEtbTKb/zghI5KMprcq4YAzEXMnn+U9t0bWIOeqoP6d6UtBZ43K
zBcrYn3300r6YyH9fvQvTkwAeiyapBQOY4uAnPciK2UGbkEvmZbbWvuDWZa0PwwzLtcwNA2uEz7T
VL8Y5kgSRROY2jrg1rOUYZQN692BG4w+OkfkvS3zwcGW4iC08XG5dJ7AYnY5juzo+/sPD/8tl0ud
PY/8uWAmPkQXrC1v7XNri0/L5Xq5Ph1eS+Yszx8f+5Adj8cLvZXELpuXF4vd/Bc0J+criJyduw01
j3dlFqv+6+PycrlcYrY5xixk/n7/tj0X7Hxzahv8oJ8xPA2HDrs+hXwtM8VpeMNPmMbLMgeJfyd1
Y7vksR3baECKj451LOOwArxlCY8vJm9/WEMybfffTZ4MlkjRoKjQAILELzdVEAXU2hcaFABOxyVX
mWkz5Ft46idrzLN1Sp7wo4UrPqRu4Px9/VrfHlq34AUUGUf+sp+kTBFrS5TNAw5sX7lu6+w1tn9y
5wqtwz+v8L8PQ6fxj11SaUqraaaEK+SNjTZD7+bc9Iql7L1AOzmXZrWHSg4n5jen53cHegtbd2u/
dywPLVV44cVu6ak/eJo/IxqTbvv/PSntixVO0l6TjQrXnjPRq1g8h/3gQKX8av+0T6U/983vxyJf
/I8bIPQjYs0Ex2rs66OBxVyzwj727O15jVw1S9Y3Bgf0g3VQvl9Y/32FX8xDpd6FQLnhqO28XIYz
nQuOzsA7MXyFzTPwml292LtzwYMSxbO4hW0iY+lH88wRL9rxp4UgW9+sBEm2RE2TNQM2XPpy04tx
bHT1GmkHe7FaCexlcGQseQsb2MCf3n55qdjL5eV4dHO+T9zQ8UOGU45sz/fujDa069bsuNlsXi6b
y7H1XFiV0Ils3z9udJ47YG45flJziQyH7/cMdgDJVYaEB8u9fWD3bG/6H/vtdsnYnW09tmWsYMtl
Zy97ZzJNnbt01qOj8fXzWsdPtl7MPZUpXudKXm1va3eZMQxamets23OdnVP/+ayy87K1n5fPz7Bd
p/X8ELHD7DPjnwOLnJ3gdzMyJpb93rLdYwJr8mjvDqfDnONV9m5mZzA2h8/P98/F+2KxyNnT05U9
2TaCQXzLXqRs8W6/v+9Ce2f5n4+Pj41N1jdlHX98N/nj4ClMwT9u9i+zLPInWMjV4KxWFluN7pO9
sGf2gUcM/4vsxtUZppTbn7N3+4e4WiF79WW3wzvDkIkmfKKskBP/x2LPNTFSDbTsOBqHdN968bpc
Zs/hLnTiil1PjcQR/F5PykpZVzyf56fYq5fFPHqpNs1e+FTPh6xikDZZHYtWQ87i899t3nfbAitP
EhWdYk1d/7IZ1aGQbugMWRxLH/56l2PZcNG31rdFM4sdw1Wd6lQuardzZTd340Nxup6BdhfJCWGS
uR4uwV77ybNSsP3HPfvHOX3ZqqE8Qr4VKQUCG3PeeeMs9DJWshEGqeDtIpr/cA++MUi/3YMvwX9S
tKM5XvGMrp/jxljmCzIRfczkR+HcfqD35Taeq761rz7wsNCnWcuZ8KgejN31iNimi+xqmQKV9V65
SyHGQCLx0p7rc2ew8fD3U5V+ujVf3GOT5SW4CTyuyhEd1dH5OItcJAttxcmAjX7CbNI3PlFWVMnS
oVGArZK+LF8ReK6CQrM4Fsv+2L5cV+FLfuq8zrP2TchaG3OVX6Dr24wdInA7WP9wud8YbRwesEDW
JNPSdYKt/9g9mqZbWmJUxTF8jNeyE7+Ui87N1voi3Pz9SPJ3a0A3TctSLNk0xa/MgWVqhnULxexY
rZuDwa6IoI7HxE3cEabyA1Ha2dtuEYIFT90m2QklZIQ/eChpim2+rHtFAh8lAesBhE7x9T+uNpfk
oWmhiMLDjXyNPd7sxr27w3x0A09CcHd1TI6aJS9aFn647l3T613Fh2zJHh1YRguxWsveC79zSl94
gydZ3ApWn4SE3xf9Odlo584ReMoDW/fBjfvqVt+aPjkWZZbODd7PY19Y6ZtqqXmCh8SSr3ixr+GP
vImXnVv58RaiIBdVVfNkBnzoQVvrdudihbBw1c6UbTVLPPQsZyUXfMOOwIUI7t8f1LTi/rhJmmXI
WBggcOUvOwAUu5lXA+q69XnpapvbprYleOt+3rq9Ay2JLcPI3j7+P49K0OcfjwZUE9I3Io7au9am
OldO/nndh045y2zNa2aNgzYNSKz9sP7lb7afgmgYobAioQLF/LL+5UCpwzFK0iOEXMnoDoXdLPJ9
1bPGNwyAAGV9n90dRC1O+dgnvIn51b++jx/FS+mBkwBsrzZSySL1h7U6ua0/noJBqFPWNViHL0/B
0JtagYwHkhdYoXwFUCMC8LS7Fi5DsgFHmThv7NKvvNgJd9vSQTKY5Yhi9StCvNfcLuZ9z3jqClgz
Pzwr8RurociGZYEDlE1D+Uo1mrkRdT0KKI6dE87QKsrtPGOWcGtbrgQbCjVYknZVr2Lnyq9ztLyd
D859IW7jbbZvYzY8ZxtlJj/nK+Oco12ydqlPAJP3Tb03X8XT7VBGrDRB4bN23fuFm66KmbLWt80l
XAWuMb++m4Bky8ZDNmyXLG+u4UPQWLlKausSj1IUbjFth3bFruDHB3UGTGzNFW6+Df6wqBftTHTS
OQLUlWa36CDjZ57xXKyi3e0jmls/uFr5O5ujKWRaLUVXNYhmfl/YkpKbatZR//wZWt/Mwxoho+xc
EZX3dou/0VPWHpliA9KDQ3d69z0DMAOq3ctc55CgZfNsLi/UWeSEdubLc2Gj8sKtPfWj4ioQTuCk
trq+u709ADnGNlSDWJpopQOQpbnhTHZGv3QLF+2EHNU3nPsswgEhr/JUmCkE6F7D0Gtym+UYOrWo
P8ST5coVU2aJG01vgfSDhyhlLlzUHveusC23eIZO8SgPvDiKiO4vI8xoxfYQZOE3dATQqt26SAh6
iIbZEv29bSBitBvhaBYJ3NU4pWPxYTO4aHw5T0Ze+9o8wDh6O5r1j9eDdqpNlj0idelIfPrsKFx3
B19m+ky2E7CW8qLYJTtxIZ5zu2QNHxaRk3nD7PZy9xrvdophOJHpiJiAh94txEUDTJe7zar0ol2w
R/5JnoWuYcdnk1t2sE9Wf98k8nebBGyvaImSqMG5f0W7YqbfkHDDDr6/yXPVqxyFtXNrE3jNkqC3
6qGuDn6hm3c8dBugzk90//BND7SGm647r16Ns5zojNkATN7OWtCgsR26WLVc9Frn5g9O4CXbnAVz
cHdswKJpfIm9CTz3Ijuw0XCNVbyyTRsPnifbFour8CU3X+fOdXVf5Hg6NS/dwE95OdPt1PkAawmY
hmlAWJ4ji+zUs+DQAjtyLccCXA4AlKA+4QZvEbCGQCo6o+9WeL4dDPUdoLZxwNQvY0C9AlSu5iCu
dOYS8A30u26PP90yX8rwjuVieJJ46YUAEYPdOKD8kHo6om6SG4CIGq8W5OoSJ8IvJ3MTdwGcBNfA
GCSrBFYutm+sxN1AD0n7k779eRDZwN5z+wYYj3XBTQfCSKebZaefjOAE2L8YaE1DHGGCSTAw4/zL
vq7bNr52QZ0chTekixmSmmzE3jOdHoGE4YKdwz2qXeKVFfeyb2ahj9iWx540xwpGZJdy67VgrY8+
1bPGjXzgKYaOADPBBusDFqi3G1vwTf73dWl9Y7t/O+8vsXiQC7mYgMc76ivYDFcEfdbBbuDozmfJ
kdZbpkxwZU/Eukw8OpnCF3ngXWegGGGgIi46GmuWHVaTuRtdnV95sEXrJezryr459Ll274AUmPLl
l07tYQU+6bwC52yrYMRqXHmEJanbMe9cw0vWYJid1E+3qntDWHP1B/YJU+cpjg6T14KpKPmP3MCf
3K4MYhHtTWXRlDVV/uL41QCqkHsMPaV50lyVE4eYgxeM7BgWS3N6ZzuyDwTcDPpy9goim2sbkYU/
uAeNDvPHKvrHaVDU/I+wBwVYcSIOWQIkBs/ONN+a3QG1r2sdG5O+A+Na2AUxcqAf80fMhsD5oWkb
O2dM89AL0EseWxdWnVWn1hVWAXst5/B82IzEGoCORHLYFmyFY78cxFk3S38KVb6BTL/dyi982w0t
4o3QwDVQEA27YcOp2ZF9wdKCbwhgJmpXZxpsQMl1J7ZNmIyC6W7B3+UdrBbO7Oa9/32Zy39S5b89
3wmW/+PGQt0f9lmE52uwAGTFwEe7gne6jEz2W5xSz69L0MDwl7AeuEcniH/cnzabTEbgj8erSyqw
v6YrxlcGO0hTFHemIT3eASERzmCes52ApJfAUbDmpSAgS5CAjZe6w+Th/34bgOG+OQNdtAAudUuE
M/qy3etBL6wrNf3WsMFHl6z/LwZsYs7XAzoxsMGR3A7LixjuDl8rroYP0Qk+w1njo73VQkWkIS0l
W1lihKuPzN0MIi+nZrdNxBVbsWXncqnYBUw4UWEpHvzHB8UYyN2CfExnNcsdrGcQrz37eHs7n5+f
R+cZZT7O3RFdCa4B9wAfIYflnt84koBc8opFOUu9Ee8y4j11hEMILXiMd9huz+v16wmWtOGZc8Vn
hWf7EDk3YtFhPGBBDVjeAdbYYO8ZvkUUe+peXdkuHNlG4sg13WTW10xyFEdyREA8RBv4m94tQwov
wVIdFhgQighkcHPANMtTuIYPJKLwqtPpEGNjhW4Gx/T3xzZZn6/rRpcV4BLNpJTxF1bALPUhzhol
PkLvr7HrY6iz6B0P4zCAGLQV3GQ09UfDOa/A5o+97PWkfGYodNmSwBIMoAnDUfwADL9jsjRdVSxA
aNlU8eXvtkpAUW1fmnJ8HPj9+eUTaRmnBIKG5cHjMXjV8+ZQnYKE5RUTVXurvQzbCFNTXhUUqR5v
d3so7XvFItltL8rz3++Y+t1O0xFkIVlkyRYSG7+fXBoZI7qe3+Njx+N1+zhkaInGEsQeMUN55Zgs
g1372u1RA6ygsKVw26fsLG/GeR2DlpURhG+0lfpWFpgBhiIvntoj38k5BujANuUFy05Qc0IBmrMS
VS7NDyZU+sYNAIQCSVGiEc1/vuzSm9hUo9aL0VFAas3FXIOVsE5GRHDiWyzZ6lO96S4RREtMzVmd
/3B05auNMECfAmqCojN03L3Jiv3DVt4iATxQITbHcjn61kJ/FJ6Gl3qHniZthbI7pvto67uADH4R
zqx1hFmKBR/3Btd26PAYov8uFy1W1KzZyZdU4tDZxehT+aIkNu6UmHB81osfPOcft4xO2pQUXQKn
hNIZ88stgyQdZje20Hf3yTjU8wDxcjjXn5WIh0v5GeNwFuhqubeO1g/od7LZ/9ybXw/8ZRtgJogQ
RjfSxjnNkjJKysxYlEikZfZ9FsxQJIlgoZtFs8pO7NypPMFpFuayAol59wx/8GSvm8Xbfp4vO19d
yJ51CFbDTgS3qC6CHyyJ/t2zxaqyZB0JKFE1vqRA5MgQwHvgNkXI1VpM/7wvE8/yhx2SuFnOo3e0
oAlWgcZK15rhBe1jO4MaZI/QD/tHRgMNpr4Or8WzmrHq1TyhN5Hko1jpfD+r/rAtzuoR/fKO0Lgv
xYN6zD8MJ+S5nyE5DLJouLLuGC0iHf0pWHUMgNsju6z4cLPlmEUj0z6x2cof1TaSRo//j6eEtLEC
8p+s6BfavWxvVhRrPbRju+ZpmNICwqHwA28EgAKIQFTQzcm4D3NyEwARc/Oleqz2GHcFQiP3lHXg
pkt1o9pDwkD9SICyVy5h8mkEiTKDgPlZ3KibZpEu0rX01D2ms3gu++NO2o3r4hzMg3nr6Xa2H/xm
dfWDkrWr4dX8LJ671RUCHchCQAFA/8G08+grlyxi0FkcjY2CRZEeqrOUMDlk8r5Y1usRomJurKW7
LR/lg7Krl/USfQD35izbBYtsZy6Cc3EqCO+q535Vrm6nCGqJaK5ttW24KT6CTT/PFrd9NidIUTso
O/MspER1x0BQcpFdyVGX8qy7NCeIfVfVQbYHkTWn8FDPpO3fbbX8h7CCthASvRbibrBu1ldOpLym
Xaajk9ZRxRB5rmQ82oJDArh4vPGEnQrgESh5AUYAmRH6Y7qEq3o3G8oRu1roztUZdihKxGPMF+pK
2ohzg8ojGDi8+DM4RUvVi/hKBsAGzwyo3dsjSIkrk+cSpVvmDQr4gcWoz6idQhMTZVwHn3BAmVIK
Xaqticx87tGECyrIDr2cePHZawx9cMbMvhakuNgPiW3ijdELDNgZbLJoZ+UMKhn456a0s4ZHEjpm
Mcty851iMrl08SpLmd1E1nZYPLAMPdMuI6D0IgBMN9D9gssY7aG7TW33qKiGgOAVZcTa0xWBvPqW
x8zC/Sh5VaAbPgocWWV32zJD2xM+xAysHzbXPUZ5OWmQmlfzDXxKj7vYopCHJdm8ihzpxoxd+2a+
ofdFHqFGDoUIfLizYNGcKnBuJ1lCB1dHQLIvsPEFVJVtzaPBCysHwpwOcdClBFISsWJSOwoxPhun
w/CrJui7D/j2Dvi7AQQHM3M2MIKMgcdP8Bvn4RJfGhQwnPGvHPPJTSYA7SY8T3nWc7yDjqzPxw3j
r1iEGk88LYjSCqx+4Vic5EX2gToUZHzQMSA/V/i1nyIuyfwKCLEmEZ9bsqGKIIPBfP8eQPQ3tHsZ
5XsL8dzTE+WFNxJLAGNCJHkR25LmYwM6kwscW97DBGQBCD+AFgosCaLd7XYL8QcA1x0ESOO0dmtv
74iAUy/nPZgUSoSHDIyL5/nnX/nhKUfM7wyqkcrGb9+ZJ2CTo7h69rFFYjdinwF/NJ3398/YnWV8
9/6uMGRfq9m76STe7pOSvANrPCw79r57D5x3IPj1ev252z0+5exxcfhM8KMF5XafPulVEXvX2G73
vkNFEFIwFrsAX14ZErwpe3x6eXp6eiS8TSKUX4IU+hzwTxwViY+/mwFd/Rr1TLfcFCXoAmXwyPoX
34RWKxIE30l7VK7M3N9lZu3V60KwB5zpzRNZNEcjYoTu78hiv6dMwwcEYwCM/VuxzJYIjHEVIjY2
XYuB/LSGPwZe828oAz3yXOQiR9AEphW7BlccePRqUhLR37jigeP/u03/pg8NWFF6ax2QtaDikNQm
kVHgYUVYAOMvKwmSOYFtKuCazRGpf7bZHKGuABDa4GZq7uYFeovCx9XU4UzkOvRCsDywQfB9oOFW
pDm4XGz3xV6t3OPGpbXmrlYr+fFlAzDCNqQqQCWruNpccCx79Gt2icC6SSDzaA1h8SxQCQMkFa+A
piK3ZyQziNwQf/ZXvAbqJ+JdIUo6wkDZx8y+AJnpHJ9jVoCSQkzsXtB2Ce9YHoqDMqv47VDzdiXh
Rzgcruq/lrwFRMcuTYHvV0BeIz6PoHHpKAEYkn5GS7lnOZYxkiSkcNjv97r99uGBedjGSOmtSe0A
E+YRUwjR1RXo8I7JTiitYcYrZgFtq8HJ0BXicQRNTGQhhFrL8/YN4oiRQ+Rw3p7f3lLsOzoQkMYc
B8fFRy6dBJ0KfS04t/PtnHopaMcPnAt4yO0ZexFCCQSfy8Ad93R2PTN9okbBaGJH3tmH6mt7vDks
LM6u5/+HszNdTl1bsvWrnDj/ORf1UkRVRVy1IDA97v4QbrAQSEhCEkI8/f0ma5/aNnaYqrvXXo07
JppNZs7MMUYSkvlHEpGSsxSwrI0nsAsyaBkqcjM4Dj5oC5NsAWhHUhgiwYKYs09S2zYoUImxzgFm
+jz984ICAPZw+ND5i8q6/fRUAvoYofpCof2JCqfPH+Ex906FUxYBuFA7lEU2wAEuVvhiXDF+zq+d
S9TNvzO/S21ww0He2i9LEifi7yfm+GkkMGbkWEajJyUcPb0ozgiML8ASMkKYEnH6BSSEbgXux8cc
uAj/i9PdDCIXhO2gQ/VAtc+K0+Gi3AzAklhuww+1g4/pRw0wpBG/7Xd99P7x3nBKI5/X4lfTe68H
qoHJiNzIBXICeOT+XkBKHo+cxCMbX2BH2jB3rb39mJEHV/j4nVKM1TdJ2oM3DrBOEFHJ6H50SYO0
9lzkrMgDznuAaJ1p3ZtOP+YfjT19F48R8c6EjRJpUvFbJMZFLCcCh61jkszs+LqHKXunZqt2IMrQ
5hS+lAN+nHf6ux3TutfYZmHHdKro4LtUgau7unuq+3xvbFOlWtwJ88MTpvbgefDH4DwO7hX7EYQN
MzJgXt4b7DL/Tu272sNIP94/ivniG7APAmb4+Oge3Ef3Asi5eyRlhN8BgpjZzKMA2WT286Ow6BmJ
NowP5/SVDOHzM9+DloIHnEn8wPOjQDn1x5iCRcShxRDgz8bjM6Cmfj91FuvZbDHrZw7HdnY5GkF/
YoMDfOPMrtfrACjTuh+wpYMgAMM0W3dIMYJxtWdBwPEK+Jn+2l6vKz5YT/T+bJI6a37eIuP/ZoHt
m6zFee1bzmwSrCeznfMW8F3iVU72RDhR0616CwBX/RnXJpfK/9tk58xmDBwEE37xPy+5ZvT1H7O3
yLA9WLfZH/eZOXx+dvnaIvK4a/K11OHtDgMPWOeTOJsC/Dka2kMS76OHoTiBT0+XoygykIA+HeEu
AcW9jELPCZekdOZiH3184ELnBgHmfe9dI0M4YCut2Ia2MbnsvICqEjuQfSo23jLxDoCwOHrLcLmx
e+Hlr40dhhek3TL0Qk6ltwzFq++Dj50r8FpTsZ/fOVz8BKbG/piunPfp/SaYToFmzacfU9weNQ1G
bezLt77r3s7WPQHn6k3fk0Bgu3hnA/GJ+3sOB//Gt0/x7vePZO8dcFzCsdc4ta0jvKj4wJlunen9
72dAvWChr+5bQOwMIKUAPCT5ch/7lENo2nqz2WRxtTj4j7Wz6W/7apD09WDfz/vH4WkoDaOBNBRw
p/NCVLBlr6RKTDjXU53GA3rBdmVrWzb7WLjyktw3u/wwxHLghcXx+PeXH4WTFt8BkPJyhMRpEs7/
fjMsya+KSEENBDCNSkZPvrvnK4VXeIPK7wzuK3/HpYATWIvpoTzkFEAyR6uX+9MYLDd2yWDBa9tk
roUVu3t8/pMVpf7uSW7+fuqrZCE3DpHx5U/xBPjI11digg651OcToFMFxDhpcF+8a8M+ujyK+EQO
dKS87zrPwuvLVB2eFRLDJMo55XFPRAl8xKsVjgg9O7NqUA0Og3zAVbuxo7uchKhB8S2mqmfgrmJH
navu0SF4fFuvo7sUXzhbSByFSXI5GuIIitMSDE8OKMKLP3x7GD6ZNmnXEZgbAlYdz5T2yfJwXnb9
uE8fN4CZ6CnavOrbGy7yaFe9o02Uq7trcyHMQEqx5NgTf8pbe50GnPX1xPK4/HPOu31Ov+Wsj+Qn
E/vgHR2qvI46Ltwuvw+ePBZDVF5L8afrZ/2uDyigoX5oBTku8JIPxwcmnrKEpKgPToFIDYvksMbv
rtu6XHU6AGhkvxOcvXRy8lrSdQLcLYWwDsc1HwlffqKgI5xty49ITjwRry1c5h/Hmro7f/tMlRjd
jSCb51RgcWp4G6lxVl4N0ObPL+mp7EFVeIdUF3dtfaT10XnjM5vgJvRG+SkiBvDeNaAcgK6wRDbn
8ynqGvXmXOvlogDmLtnpflSSQkgcub2rwzIs8dFDaa7GfXUacQMGADDVd+GjUiPbZmuP/FH1Nw0x
3uFJfokjX09dVK4Lux11HYsNR2hKJCciyM181T8Ptm4yPg+i8DQ4c1R3dMoAo9sZFZWLqEXnMDRl
J3sjl1MDFXjSt6jZOtvXFWXNlmC4dfKOt4mdTjXDu9Z0v14lTtE/IoRKeqWnaUhvO8m9bNktdaGV
BzH88pE6NqbquH2s0X9KoK478jhF7FLzGzB+IuTZkawXqXWxHEYfpTF+ZT1x78+801ia57jYTq/7
3Ab7R2W+WiqT3M2Pnj5r5XExID9aWhO6Xx7I1W9uOHsYD98SS6asUj4ipybx+1Jf/bREur47nA9H
EktabZ8ej0MAlHu3GCk0elYG28qpSR6FmzewnuERllBlpxx5baSSZzoEwMVID2TJJF0qDwW5hvmm
s1CX+9XU8tWXAhOzNrriJwrZL6L+ofCQwSZjQDMOX2+cHCUUVrfXPm0IK4+hOs7vWQArdcvhauNy
lZdKcA3xW+G3w2ZYvFthM06eCy9373VPc62F5lJEx7oxtEMoAgC4BgGzw88YrumtPBHzEV+R4iIL
E/m5cFYHJ3X1niiqHziFJBfArFecxa67DYFjPKS+/JB4m1Cu7GLMBT4dGwA9ng/tnY7igdvOt704
ourSbOzL30k62J6nZ/qccD2uCAKb3p/fe2cTitCOG58gQRDJUQHu+JXPcgP77HWw4PoyKpEcDYxo
3dk7pBR+d2RS93segPWF8mNB1ex2DfkqD1DuzoeNiT4IjqzT08akTZPhwa2phlfuvn+gHFb1q34y
KUYF+ThbizlyqzDuWf4OnEwT1IHUS/ydx472JVtcqxI/8etlETTrPfHX3hdXqIWIVxZrAhyuTG+I
HtjJi7CG8Mezvuxb2LUztSgBmxC/hPlLn3QKVsp9PqsXZ6/kt+yK8D8DTbClnEoIIlYHs+ayVoHc
I5IOmx5iRb2sd8tUyV+PAUA505SZvC74UBJ4UDq+WqrM2Mhpp9qvFiyFXQZARnr13eYxAi0rgYvb
2DKWvfEVJx3TmHhgPd3i7l2xHP68A9U0VF3WZU02pavsQV5V0anNeQc5F3QJF2V4G1955R4F8WZE
iY9EPIlucr39G3tEbIG/Y50/I1NzgDkIapAy3VW8nzWRlRur2lq061K15cLO59vxaQTic6KJna+S
tqXIdBu/+uO4liSplJOpKYs1+WR6on1ztjpVYyEEC3RaXTcFJWSTFPvGPr9sl78/5dfCweUhFcFY
gUps6ZLWvVrgTpYbUrw7YjLGMtvsXRsZ0y6GRb4B4L+s09Vsfh7oeh3NKLKMI1RvksGQQgedl87z
drb31NktgvQVB+evR7JkyYIfDSLr+pGQhW0kmspZguhboGrmxFD2XnfvMnSsAvUK0pg3yi9f/fm3
ES+g6E8rliA8sZIldoo1rsbb+eb1vIZo8PtCfQVWfx/jaqGUPfq/2/3eAtCzIbzszJJB11dvrNJP
uwF3J0HIM9kL3atqW7XfnY19cjIXhz4cz141WNlJr+3dPFo/mBVFeFUuGJaAKV0dLdMoYrQeWnNR
UYo8POlhQsBIsBscZ8SCmxsgvZ+e6vNoYvk+LY9+MqJTHvFUZx+5tl62LPo6jDzj6fcV+upS/qzQ
p2EuIcWnYWpDkapzygq1YbHUKa2cb1RUroqhf0YQ/GVdUah/wyb4+iB7U5eMomlMOL570HwbfwcZ
N14eBgrY2drd24ZiS42tPGUPvz+a+hVnI0YmBNIIV02IsgAWrgBMZX6qdw0cLAQBzkTlqDiXNro5
+d45PHbelKGQDjnZNXElxbPSiU5Oy6UPk2nanEF175SG19Wov9Cc0qHBYstlNWz7xRzm75TqwCpz
icc5nhQTKC3kO7ta8yTNAyVmiuGUI39/IEn9WjnkiQROhlK40ZVMqPTyFRI9l629BnuAZuo9KCpH
ULjBakmssbnbD+NePl9tgyxUQznx4hE2RHHjEXSop61qb4MD7ejt5l5ayKHedRKd7iM2hZTzJEu9
2nD050NJxGyvwCi/btbAjqedkLZwPe2+O2hercVmKT9snovXZsp36c+RqJkkj92DLW8cFb418Qa3
Sg4CDv+FGpaGzWpsbevoVOQpSbyeFooLcxvUQ0bWMbHpEg/bO07FD+W1LbMO3JX5DFdH3a7PtmTa
NXcl1SbKL+r+idun5sSwsOHrJQ6KwLXRi+sAEVCLwkRk71GcecyoNhGzvMqSndO8tvSscz+yAu3w
Rv9JmjbYCcUssFVsiOfa11JPsHhkEZwaOn3JnZJyEQU03okrox8BJnByWGcSwrPhTdbHt8PHcUB5
Q1cBNygKTLGvRwMxgrpenWJt0W6cztthgJa27v++Z34eQicLaCjgrK7h8Elx3Bn6qaMu5OA87PYL
AtrfB4COwLv84iR5CrWraDpcRsMk2fj1KRJLr7Rtpzot1Gc2QQ4WHND0vVVTC3ToQEyg+WC+N08K
MOBnE8QfLZi4660pNEI/piyR9She641NZbGkXvCUa3Y5PXUEh10nLEeB9eNgOhQFa7CfWzte18s6
ILI5EIMurFdOq0q6K3OOFSvvGJGdkDAYbgEHTBjhPJJlGyJCPt6ts8fq/kB2/L4AR/mhLY8jwpON
VyCAsNRe0qfdk/aRTspBh+zJaLe1K8ORPsr3TWkfp9UzQZO8dQ7sbJr/gB2DkSvbceqibW6orij/
vdb0U3lmdx+JmeerRlTSm/XpkQIlTekeTjzj4jDpUMp5kJdKhs9QLNstvONSeospsEyscTaTxqsX
c8SFpals6Qk4ODyvwj7fkR+GdVe95QKAXgBiAS40UbvOBrjgK6VOqdNT3qMNsg/26Rbl46clNrtI
d5hUIa1vGzU6FEndntlFbdh+bOfx4m0bnr3fN9JPO9XEvQKMQEQAvuTXbaR1WuWEspi6UMNjf+Vr
YeeGJ/p+L2CjmqqiYD1xDXi2ryN0DygnVcVKXQzI/4t0uAHDljztLADzl9uA9m6dja/Zd2Gvv454
HRUfdCWSu+L0IQ6zKG1lmvX1cTaMfaAL/d/n74ovJAaTaSUDf02wOeHAiEX85MqLnbWT93seTw0e
38mtirwkOfox9TVRHSPxNtnbsAUp8oyg/c/n09/fgCJuNV8NAdkHYnJyRETnpno1v+f2pB13W94A
uUlRABWaBCXTS4Y+oOgWDD2GJQE9nw7I8/4++PdQnacnvjAUET0DtbuOApFsqjo7S10kQ6Vf3x0e
qHs5FihM+QYv68LEu35MYKtdnUxLV5cuNM1P86zIktQpIFUsSN5q9utMJDJFSZHS1/z+96e6OPSr
sRBt63ImZEMCQXu1gaysQei4ZawBxXDqEchHkyQTKc3hiOE+qM48kdaf3qh/f7/AAsqCcSkDpwTE
9g1P2Ua7VG4kxn2kVpRRTZ7xiGQCvFxU839/yMu5u3pIaAoScDldkwztMuGfJvRAnFbEKg4kUYjD
vMQK9D1icN7eP742Eb1tF6o2aegaCJguv9uq/r72d7tXabqdNfNz5qeSV5qLGHz/MkvvpIieZ15O
CjheVPWNE33Zw7+91yuX3TnsVuVmY54XlYE2GULgNhQaCCEglS26hdvKIdi1wTlz8Wlk2XpnNAae
EFk7ADlDYNVYqo8ZQB2bemZp+rXknMiAzuP3Mp7t3gVkKqJ+u3VPmlO+bp/L0ll1b9hZ7btREsQ4
UgSgOQm+LwH7p+k2DqumczAKZKWf1Wk37PSKXjmo3B2yCHuYp6YjB62XUgwzxyTtQV1r/t5Fo2kU
Lcmwhyu3CHJPop5WQUU4wiQBjeyrPTqZ3e2IMwUHCuwztd0qMNzft8p1RI8Pgm6ImSOzQ4pDvQo1
utVmtepapQqxZeOD3Lt1tn9+fY0dr3W7pG6uVpe4e5d0NF4/fUE55mC3r/8/7//v178y0VIu705l
5/L+u0/5i3HjJMnXS/tnfv5+/Ssfuqo6Ros4Ne+fKu8rGIsFaUynsit7iJUQ2BWAOrdIFpe04+cz
cTXqNVZmlZV106ZkuypXDwWwrRxZoPnBsDhRwPh5TwI6FznVvUw2EDgaNOH/nX6L8HrsDLJBIuEH
QbgrVvbTpt5v96cDMGV1Ud8rBI0OLTrIgcMTC2+todgD109LelHcv1QVB3+1R1L9UG3Slawu4pnW
Ow6yRRJsb4gS3BjiUor59DBJHJ8MJKrVxeF9NzA8Skpyz7zhxn4cQxBlcVeKZVx7Mc3II+WsMEbt
pYTMbmeqvdzimFyIZt/m6tMgIub79CCKdNRW7U5SF/uJEJmQ/sBQvD3GYT9TblyPxeb+NhiQTZQs
LI0g78o4bKVkdUy3DAaCdUaZArL72bPCm2n4n2aO6MZCMAO/jHLc14dKDm0hHWp8Y0r4OB7jldeg
gl6WHx+DGxHVj+f576GMS0Hg0/ydD9mKmJihRAlalHAhsvaDWTB8Gr2EISIpN+INSczR9RxyVUSU
BLShyMx8fbaqao1uZOr4fVEbtgA0rNeIDwk4wO+W8DraF+f180BXltBq0bc+qQykjKWM2JiKnfn4
+xDfAjUxhgnAWoXdjDnXrnZfVz8e5X3D7BHDILEjYCNH2xuFXUALNyzvT44D6Sjpj1ifaVzNW7sy
zmWCjh934D0Mru3s90f5abY+v/zVbElVmmdqysuXH/Hs1MvAvvu/j/Atfr5MlmVSVupKsoTixtXK
J6eTdmIuF1xXXeMxC7P14d58o9XIjXvKT3sMAQdUE/CyMmob8teR6qNR0r6ywImPjYEc7gYNsdBS
ClZjiE7r7aDLPf6GsftpKzAmaUhEI0BCGVfuQVkpSgyoWxwkAa0UfwqJtrPbESpJZzs/O9b97zP6
w5qR2iErggwf+/D6QkJdqj2dW4bs3p8GICPC1S1yzE/mAV6OZknUuYSC5dWaSavNvukaDHEAIioI
+68CJJkBawLBDwzwSfYFrpbDe+PZ5J8e7vPIV4GGlmatZMQEGtyBxE36ubxU7wWvjssJdUMBYYKc
CrrvD7bv/cY7+FYwYb9+enbU+L7uovS4q2tNvAP9Q3mg+DM9og+g3RUwzJF1unW9/MG3YBNJumKS
yK9+Gw1HoHZ04fRf0p7ikut8Nj6Mieb+vmd+3Kcq1UtSu4h+omT79al2ZYVmVIoP4wr9/IxvAbz9
FEIGuWGvxOxc2XmkRdma3Cuxjpf1/eRYYi0+FVsaCJFsSUfbcdav+93e78/yw5R9HuI6GxAlCqq/
MY+CDESIzpoDlRGMzMfvo3ybMUtwpOFKo6NGNZDg7+uMpTTlWu2jjrGQKYK3TkRIFt9VD92J5B0D
ZUL1/iZx6ccxuTqhZW5Q7wRi+XVMs6jMul2tjMVGaF4QPMGDQMrgiPAZ9fDgGET+7095vVw8JNJA
KDaIhwTIKY7jp+XKJDlXd6fIXOSIHBgg+mK0f34f4tuVnzHIZ6A8JFLR1I6vxziqybaTbrlI38f3
QLp7J5hGMOUHki3kFSSvChri0My/dba+OYTLyKRuZBW2O6t5NXLMjRo179hcJH0TtAIsYEBc6wPq
lAWoG5ry3soVfZ9OjjB5DaJ3WUH1+qo8v9u2sRWnDLgFLFGRpVoFln8eanDVn6DdLNLFdpC6yY2o
/pvJYnbhbyCYY2js065xZTTPe+2Yb8yDAQ+0gfO9crfz9QOivHfRLTNyffYs5EfxdiguU03GPVwd
CqR76E9TWzru7tkAX9k4g1hIoJwA6AUPqIreChwvnLXPBoURKVfhhBjzQpj4ukOromuddptCX4AO
fvbH/hi29Rg1mAsd4ZUEZN/vr5Em9FExJIQN1m8z2/a8kccqe87ICXvOtMd/hOvOUnOWI8fpudM9
iG/E+gYcYfeGBfzmPC/vWO0iRY2yGR76KgxJ1CY/yqdSX6zgTZz7qyndKu5StPgE7bvq5fft49Nx
FI9XTvWGDNetAPhCJPs2Y6ooTlIzAdJztUbmOW2PdKXQF4qvrqt+ExYvyaL+2Dxac/iMu2m+OC4g
YunIFAxV7rIf8BKix/StE+5H1cgKq0B/qJbW0xbJmBum4DqRe5kaDW4i4bOE27t6a7TFMGJuODrC
b937tHdGQAPEln8MbqkGy9cFzctIXD5pTUHSGi7k122T1EZV6nTDI7CtE3vzlC/K++OEXoC9ZE6t
R31q7+As7B4zapXPYIwG6Af188hubzir7yad/Qt4gLqD0IAjlfD1jZh1dEyVLNchkBfBuV+E1kO5
VKk2QREthrRIQoaRHEZ5wxRdaSBgccW4ojZN1YNb+DeqcF6ozUHOdBKtEG3uODdCsLc/fvbdu8Rx
EQd9vHv2Ufa+Gy+4bIpE/rhvA5oVuKzhE7huLrkhcCJOUCgOkBM6HjqeXuDZXsghCqcNiOxbN9Mr
LcI/71tkpDHYlIR4gK/zpSnFNs6sRF9I883kuNjOD69V2JmuxsD7HsqbmK4fT8vn8a5OK+qaNBOk
1+JigIin4BVAGQLUrDvPb2CDL7MBzWQ0wn4glwFDpLFvqch+C3rFWhHSAOoSKgPfcOQ019t3NvJZ
A81CedjWAzUAKu6s+gcUZapB7a/87iRFstLsb3rpWIBCqRnSRWtp3XLWYjteGw+40QQgZLs4perX
6c+y2Np1T2yb2smfYjBCE2TflQdleB6tHre9zaCimj5Plr8bhh/cCvkVySDvpZI+vrYLWrqi20S+
0RZ/aXG46bAroJf278PoPzwdaSngXRKlHAL9K6tgSkUrR0lpME5hHwfUNJ0E8RvEfGBGJfZLFWTu
UxCHRZj4xV17l3orIdyDb7GgZJRomCE8x7YAy43SWjoWOq87ylH4XXYHjAbgwGDIEXZC00fpI2E4
4F/ATzu9Er0kWmv6t5JTyvdnApxEQoXEIZx3imRfV0yVT51udjQM8m0ybLbVxJpZIHsyx3TPg90z
Sv3igQLlIeq/mIPMh5lOAl0G/725W80Od2WvRTrNmET+Jvh9ui9Df91MQsiDNB0IHSG2cDXdx6Q9
aIfN1locHo3ebsBdfJy+Jn3jVb4vQljHqwjyTjLP1vGz9srH2aQKTq/F2sRcF+EeAh7RYcHJ302y
sd5LvM60WFQvcFFB2eah/rgZ1PNinEyNYWeefZz48U1hV3fJjQdRrryJ1VUtULESEGiCHyhPV3Gd
1OrGSk2Bx+SP5Udz347KZwPgb+TUFGMiJychWDrKFqCys9KcTtc5IGZOj4n3VW2rj4dprtqpaTel
swPAg2yhFtD7VtkGGH+APmb5Z5//ny+tV8pLK5a3LG8PcbSprj78r/9bl9XhJYlf9v+w68P6pf5H
9vGPOZMTl1X8Vv6HeLH//uH/+vohr/XXWO5L9fLlA29fxVU7rdeHdrYu66T6d0MY8Z3/0y/+Y315
lUWbr//zny/vKS0XeFeH+K36519fEh1kFCEG82nHiRH++vLoJeUnH9ZltT7s//Hfj/rDT69fyopu
M7L1LwJX2PcqtU4UCfEqDT/NVyT5XyJT3eUSJJHuECCTfUam/T//2ZGUfyHeqltCFpS7eVdoiJRZ
ffmaov0L1RC2NF+UdIMsyT//PROTP0fgz4JEP7bKuUqSYWeJ1AjYABoC2AFlfGV2d2202dcnQx7G
3WATeydzasb3euwpHUrbyMGBePk0U3+9g8/NeWAnfbH0f4ZUqABjbhmQx/tqN2o531bbVpeHW8gR
vaJBfVgvx/E6DbMIggJXl+0TnZh3iHRZTucVCQ1kCSLX1FBJPCJCPKBXRW//GoUIO5a+3PYTBOGg
bQkjtwExDgLuqE9PA0SVcmdFo8C+9tx9AmwCdiZeb1fIoXM65IXu1vCA+oeNc+LlunPzfQUhxwoM
dAJPPTBySeu1Od+B9Oj4THNANdxsexICBQ8diD40tYYEF8I5UN2i8kp5ROvzgwZXBosoj09PXRXG
xN7pyi/gAWmeAc9+VY/yNtBbt0Ey7F76kFZeB2qLnAf5nQJSqON0TE+7b+cyxn7YYu/D3YN1dIxO
UBq+qbuyseDD31dE/RociwUh18Pln40I3sm6vq1aabtXUj2Sh+oeOZ7OaR0bqr3ZV8jRtPSQX+39
XD7RofUw2hVHaMzID6HR53R2kD820tmLj+dHQ4/8g0xiZNv6x006LQx1XDfBQT7R8vlAEVkOD8T+
JmSFKD4urVjxi7qkzzWyqkr5dqSP5KlbLtsMccxmNZW08nUfR5HDrbNXy2ev7t64u17FPn+eWuty
nSQHwVX9GsW5Q/BVUlNJGu4B3GkRuCpASalZ2EkNhLJ6Tlt2z+o4jPV6nu86r1jDIYXvBJG8JpDV
9Wr/fDYmXLvv9BSBzbZ8OyhHJ1F2syrPRs3hPMu14kYcceXY/rxpmH8EEBCWZEq6X88OzRazTpol
yrCDlj/iE1ATpP6m+xB3nUpBJOxIB7PDJJXHVjKmgVZljJOumyIsSeec8S5zZMmvVq50hrWn9E96
qNVAwE4Bq6C6Rlg5+9yJUAKUPZrHdHNW86neOWYRaju3A0Pm5JT7u22o0VCv666McKvP6wa+ihF2
dMcUcrD3IK6bG0Uj6ZJH+Nuf//uxSeZ0ucp8l51PVm1FK9VUEQmNhH5lkxj51u1+WjyfLBrgPbTF
C3/Wp97K9MyW1gGHZJwao53iK13IUNOymHUVnz5DFUquEJ7Kpbw8GHddzZXAmyK8bPnt6UkvXtLQ
6jydcjpcOh0oQsUL6Ic66qfb9ypZAHMDVLvtOGD8INaTCweC62nFwwoG12FOv8j2FJ7llyJ72b+q
W/d89JttAGSUrx9WgwNaHXR3q12zb8CYRO8JxRO0lN4z5SGG7nKw66Hqb1o3hbtHITZ2zulIb/y4
4+70YNdx5YEBUPXcho1pb0l9aO578VoMicxRNI3quZ67Z57YnHRBXMS9FVtgznKN9knQjPeQWUH3
BkqY+Yo15HBrDfIeELXn1QftK9tFqb3IhZflfV3t7Z+PNCmCVRINtaZfohLZGehq31T7MfS9V7P7
miaICZwyJ64GijHUMj/Wxvu72pxqR8843qnJXQYBPTsj+OIzUi4PZD1E0n01sFQX+C6tmGBuZFqw
Ozw0JI5Uu22HZ9XlM8Z+puWwQlFcBP3r/W7tuNF98z8IUBKxktsh4/5N7FnJq80eCrkyzN14ZkGv
pG2iOdklXjFtG1zKkm2BZ9DI7/ba5J5PqMcxogzZZmNL5OWTSwMntadHtLmNQByPWnT6yHC02224
Fa6lHicq7V3BOKrjFPmpXbA1p3I23OShxdErGydT5inP/1503s+gyM1F1nmXgWd3+kdUzzOhMKMs
pWW9v9NfFX20yx5TX98/5smbro2ryFntH9v2XWM7JEgymF4UuRoziGZm3qvYYaWjs/nKebVO5yud
Rgvj7aanZEPj3URtVhrsDLqBhXnt1hSMRAvC/p4lKZ2qDVnQFUINDWizjo3E87ENFUGLkz113+90
7K05rCJaNfaPxzuUuCXDU4ugyvwODXaIKtFRUnr6/lY24yod98cECNV6GfV8g0vHleXLtqvuKoks
eQggtNk4CarHu1618WLame49kxYzFL+U+wo8GSIS2iiXXzfSjFBeod+B5u7QqpDpOJfJg9wIC6T+
B80aXd6z28g+8Nrzys3uKqbhVXHBdher++rsbsf64sihRqgIlSCXdokdjlBvz8ZB5CpYGcPMRNz3
3A7zPKw0zOhYV0fb9E6O0NsC680uZkDSPrlX9dhTvObRnDadWY4abBPT+QvuH2YDrNI2aCcsfNUj
qjju6UgLETEwkgBo+BnF+sqR4KaOIgu0d0/R0Fl4ksD4W8MDcr7JYnf6oK3XoempyG1sxxyxZlD0
9BYCu9w7vaiAadHNRds9ABqMGFCrLBNkrhEEBs8L/gnZDhrGuCX48NqtkEF+yvx9YRPEDPaesXVz
t+xVs+OaK8OgBPpOAHaHchH7HeWOPFTLQbdHx3Zz35NR5chEg49KGiDll/l11+5lMFDxkdIAXf2s
J6uY8IIu2e/szPOxB7ERfUg8UZdtSmtXep69altb4jxUoxVKU+qNa9WlIHvtTwD90sTkUrG/vo4r
LX2qCYgIQfvRDD9qmg5zter2pE7Y7fai2NlAw4Z3zJ/Q4UdVE2TwnjehZIQb/c4y4Jutsf0necmu
KhEbl9AIr6ynCioID2LwDSvU198k8cHxfSPTm9NW+8pqsJe8LfTobZBX9MR8JiHHHpS33hnNrV4x
XO0cOe+dNZdDLh8n5nlrryw0eU+sTPNELVDhzO/mXaWCW3C3pctd4ZXKsshdqimopYUWGvFwInhB
Wgq/qlp4Mrzz6VFa9UrJa+Qb51L5wZgyj+AEQN1pEBOvslhlWzan7enM/WFkxqQY6zboyr6cD5Uz
KobbLpg5c2qx2nkyTej+EIVxQ6+iCLd0fjE+JAoxawUPUw2kNkzTu04J1F0LimgYFaEBiQYWOlK2
NCOJJ9D8bglLA17+7g3oNYe2IcYFAbvr4LeplYO5Ujby0FwehpbfzOBoNEd3FfnS0dko9qnrG37O
1V6ZxMe3qJyo6WjjrISypd9dJrCmW4dQI0afkPRGx7Fea/p60aRg78TmpA7O0iy26+O4o99xMdlW
89NxZEgO8QOGB6uzy2YdFngVIU0T1kjLZ71DMt3Rcn1qasJyYV3UU2gUBzurXYlmLZLpZ9sgmkan
aQ2zJNtO2IZaEVinYaHMG+ve7Ft7vFMv3pIi0u5OYBuxNZGFrrK8NOBKxjuESFan8Ch5dTZMst42
9jfac0Tsay6UtI8xsrzouKB5ebp1t9JSU+/43vPBOZ1mDQ2UVVc78zJudOwZ8bQ2ggql2Oahu/MP
tLeZtARq90zP4ADtGO03BDY7PeMUIGJWSK9kSuJX/M4WeXKSF5Bm9tlMi2i76+XZrGtOk4RQyVTM
e+Hb8EPn7T0+5dwsYtnT1FGuT6L0jr0irIWwRmp3dqzHUdY/bu87ApjqJ+o82jmH5q7aVnaiubyJ
zinkaysOpva8Zyo6qPDWI0ObGJIf0S8APivUrfS1QIRuB4lCPrsAV4sMY5DbBTTxV9G9PJobnV48
zpuemdyVuwXRSk3lEg0f0y9fy1ds1u/hykVK9cpUEakIzib5HyLjq1LiWTrpZyECMqz8ZnqS3Org
xrueee7r1iiR7YKwQx+0qSczjR0a/dStg8mSDYcrZPxQeAn6TEBeT25euiYBK8z5QjglDI+FaEg1
4F5QY4AQ7OFiHMl+NUgeWPgEQ685h31vh9SQ4lQod4CDVbjaQn/Pds/FsIgCI5SR5zgJWUPN8iTd
luqZgqorvTPm8NYltA4y2skLd1AOtonTPTicad5ZO/t9mi6ard+myWSiyERSeLiGyuWH1blDUYwG
m8POmM7kkHazfXCylmrjpqilptlAA05dO8yHihCXbINxVu/3iE4e7JR+TITrc768sQKZQilNJckX
7IZ8U2EyF+iEtx/ycZmJ3pzDtvRzZaga7iG3/x9n57XUNhuu7SPSjHrZVXGvgE3Z8QABSVazuuSj
/6+X71+zEocJM2uckGCwJUtvecpdUsQ2gh7f7q9LmvSeZk3aiVZRqj3JkygLVtk4CSvfQsUfhZVP
RAXPycyJH2FxmZR9q5keBtoUPtD4HhJwxb4xuiHtqcxT5Hn8bC2M00ZKF33E/h3g0m2gLCL2RM84
Fs0+DyLLDdvAULYqGOy1Efv/vrLQHL5ZIUGbkW/C7YIvc1MiusRarXcx5YEcEluYMM4oHSplq7lV
Ui4vcra5FONnebUnmpEv4zH2NcTdNT04jcZSrgY4bLLpF5U9cdJuJZ0qz84tNx+RQpGH2XWM5lak
LS5W8py0qA9ol5mhSq+GAzYwwtDA2sPCfGrbYn7unOU5L3wn0o/4uAdxnj+bUrQE+fleDAgCXMF+
dNm91qWO2wzq3pH0TaY5AaXJ1aVTHuxOov7ykSTxtinrCRxR/WzB9uNsujIYLhjPx55BFSzdtyfk
PmRmSlotbRI5p4B6d35T23JqJIRUKXh4BCpHHbRQg15pnbJiQfNK7zR1P5QoGitIbOKEYJXLU7ng
crn6OAQnVpc0DfedQ7xEPi6dEWHQhgWNyzXXeGZTcAlHZ9OwP3Qixzsjk73I8pfhCvf9Qu8ASWcd
9f9xX0bdQUUipG68MiVvaUJWWXkuGZNSt7Yw2NxLTXKrfZQtXDNC/ZKPI6udb1bPxQNwcYzQUbpj
iQ5lbkFZbC6G4SZcVx1efXUlK+oohKTlpC+Bt54np5Bo1N6dQnOX1BAFxmxiKOW9fkaaEsqWmvHx
89Kzqm3RIUudRY9WFe4utewZvdcSKclTufuUr+q2k2EhKu1azqNHg+CBUM9mbVtCKkSPxqg1SKp2
65UWipwK8isdLLTT5T5SJv8e2//B32+XDQghNL+wjEOL8iZ8sTQtq8JLj9o6WiKjZ9w38GKTmSpP
NaQoUQQkROQfCUcAQfRz3Gvm5e0i2VTpxEJ73RSLhDEsNWlhIsz82msLDfn2dH49uaq6TlBdMrqp
XLvD6vRZXZdUNA00eUHixwEFTiWaDk1wrtc9uu3F/dXXrvdowNfuSPJviDXo4kybOcsMwZUWu/Yi
/aUqmNNPLXiJ3TRD5u+hW1H6TDbox8ce47dR3fHV0VZd50rRq4rnDgGj7KGFiy1JBpyIEzwjyQ26
J7mjr+Qs44tHyluzV+duj+bWOCU9IY6ZxvGsitxwn1t8qlnVLAkeZA3ZunlMNlk+6g8o1fTITXtF
P5NRud0SFpC/kCjlb0M+TxFNrzw0Z0bNK1Rfb9kwWNe0fBqeXAXtjF/h7gzpdZUiFlUR6LoK00jZ
Zb9ydV5gOILc9Yb1zpzInWfQB0N64TC+Y02VUqd6upre+GCqrnE0I8TRvbZeK4eTeug+amOuQog8
UkMx1EVzRwmFvESDV+hnz3Y9c16qYmdzOINeylQ7yjqE3olurKQYmdlJQvbjUAyU/eE1axes2+Ez
8apXWT6HY23HOwN9Wm7Tg0Rn6ZmsTMH45J6XKgsYnj3imp+dHNjpVjmttMMIY4HG34SiWhTPcIpK
L9N6Xq5MOJdoIa/YWJltalC91M26Rqow81LkYl+Vr9V9GA/D4HeYTWHmgQPajC0UJiWFOTR3kPX7
9cOkoNXxWyf2K9PWKAVDqMHIgN7oTV8vVpLRSpxCQbA425T0u9jkkEyTCXeTRQ6LdZrM21V353zq
E25izpjIXacP2l2Bf/cPfeGvBsRfM/S3s7mJf9Akr092USsr2xK79vWd4YzDz9Eo3OG+gbIOmmTO
WenUMYCkWsyBk9tiBzMvQp/a8VL+IdQw/uwZf10fBBO+kNEKxNHb5qKGGEuphVd5lSB31U9NLBPO
3ulCafQjb70zgiicobRio2zpx02IxqId5HCRYNLW/TTgCFMEH1yKhfY8lmaF4SXanRZTffJ0Qi5g
fpcg62bGJsS+kmqlvBgSj4Qv3JNmhqiiITC3YYCBTTX2jfbUq941mdo4fFHPHNY1BcqzB0M3frsY
P4Sjtw6KolcACosOPZeAXsFtMNBL9aDXhaWsemV6joP2/MFvQ+NFg0r3s8JZV+OhNNcn6fCZxuTw
Tukp0ULDY9x8SU7zIfwJcEMv9O/xamLBy70AuIh7w018UrXjxbaTSl7pqAD0VH9KZX02P6J2b18+
rWZh2QkpwvSkrwt2+f5M/oLTRVW5ZnMsDRy1wtdIV6dtjdpBvdCKHHt0ZFcrbllRepz6yM5wMjj3
TwskYU3JDwRPLh2i/GBfCS/T8S3VrkGj1PfFgA3S6TOzeYUmT8dx2qep29oVQJsXx1gbzTHTM9+B
yK/Q7XDDwgyGcH9Fp/PC7wwstS9knHk7y3EvHaYqRTr0C8zroZOeS/Zno1jUV8pfnH4iO0GHhLe0
a6Njo+uunFyh4B2G9thaJKWnz4Y6knUw271cHFqMr6wjwCRRV9IRszGuB+5M1FOPrKZNn6w7zjSm
Eku3+JTtk/6jQ7sKDEEeFC2KVY5nNw/nfBql07x4ldUZdBtXjy4k55ChMjR+I8wH1L3STU2QT0a/
IFgoq7UzvAwR3mbD4dSxT+ylmm+KoEYynUaLzpp9xuWopIvyqllsjfDRSRNb3Nj4ce1oB8CUnpKw
yhhU706BDNE8+gFN/80qA/cVx1gHTUW6YNZNHJAX7ZCqfTGsSA9wKAqo1WWBRRHWL9e2FVC3B9U2
bc+rep4HhEwZ2tG5C67fDFhhlkn7Q2Ry0/gXiwyTjDkmY2XDPLvty8pq3/S9NvYrNBltHz6TFi7N
j27OsifpgfpZfuhzE/UH8u45SThq+FSXphECfXOFiiFKgPTMIDu+1r/yRf+WFCTq04vk/nuvUOQ/
gaf//zxBD7EuEJMBNmNy/obj7aymUiul61fG6aXGtZGZoXI/r6SA8viSn41pSJB0CTcdYLP4emji
176iN9AjlJcvRnzs46yaUMElAIuYelXKQJJert36Uh30xC1r289JTk0qSGy8Yi4r1sFpC7/S6Zoy
N9TmRSlernnqm7zTJedW1UwsM5zKQo8jukwaxfJz+0OykWVJYOXQuzrbbtycPDEd4n4x0JDUF2Km
nsxdhN9km/mD9WEVC7WzKBB/6OGx6qlVYvnSv1hmvK0c0ji61eimXA+M894sSB13vXydn21rY7A6
1jTOUilIOOOxsD3F2MuVwVHhkXeslhpvj2Kmvo4dBFz5pTKjz7CRLM3TY2yTU4S3w08QYh6ISk9j
mmY1c0InegipthgUnGqoOcVrBQn3h7v694rK6MM8WbfQC0eeRWSEv93UUom6NgttOu8YYS7s86z/
pC+PVl55nvbP+WzIgjGcXl9GFOl/wk6rYsT8ueH/eXCx/f52cOsyqmrecnA2Tvk8T2gSf6YoWJpM
PxSnm0VFDQd3oblj+aozly6bEcmLRT6iIDl2fvNjBebv/R4oJ3QXRdOxugEs8ecJSX3Y56dM71aI
0PQxwV/7ygI00shBGt9wzfLY9QKQ88nuUcCZ1nEJcw6MddqM9XgwqsTLtOWFpcsYPq/JxXWqPaNd
ChdNvElJebtTPmVnoQ8tZfuOOJdMlBWSr+SixrXzw/ozhFJk1JkPjDWw6RHpHf0zle68wvqtwg10
Vn1OJJJO5fPxOr5I1YFuVJalvpZ/agQNpvKRpwsxlmTKcD1H6XTMBPMXm2W2PL3X5exC21+K9va4
GiusmNKMuJRSyklPZ9GwVtEEUoZ9x9by7+F2I/PwtYaYAvIHVAu1jL/wB2ZnZLLU6u1qUD8aaZ3p
pi8ngYNseHhI2YJVFv80u3rS9VUyylVRum28ERNJbGNts24oP6lYs7Izn7J5jG4RcH82yBqPUtIN
LrTM8DWNi//DiX9pmN2MVYi5rHwmAg2g0m+CU6eUr1KVDu2qH4LsFYQGMoLpwoLuP7o0BAtzkjrz
aDfSIHFNMGfEiY6PtAqNsiJ9Qr/oqekXyv1IQokF7qzCw/FeHVyFjkBQYSwlZPDtqXIvLzqEWWYl
bxGSvHmndC5cJc/bah7BTE9W9meyidm+WWopcdWzEwpCSPYu+n0nuXTM8qcTtqf0cRBVshdnarOI
6F6xL0W+2x8Qlq02DWzniHpHQFGabidl7Vib5uBq+sDU8QysTzNa2eoZIem+dZVxa58mjcl35brW
YA/FWDM402yVEvfCRkvd7Nn6rBUfyTxnUU1pFhs+icI9gQMyOG/mxGFRXEiHEoJJ4cvPgI6c12Qd
sgEvst3VmMTNXHTYD+ZDtr6gA3+ZOfUSDEmH7cVzjHnO5GJMTGnRvBYPYbjhOPqktqZq4iXCuJbM
Cn3HDCkp9shkFe40gpJjjcJkJuxSbcIZjt/SAJ8AvSG1jDpfn9lvVTKl9z3a7mB6DWX486RwJlSL
Ly+ESS8pvzr7zD06VwYbDno2QxdEDp305Wn0HcOjvyrLQPICEs5o8VM69F1cIOD1NCtIzKCz3uy3
SWEiZ5PXDZ0rhsRZFwoNzRKDEvpQ1+XAWWMkMwO2hOqX7lPkZfmIjtZn8gC4IPIxBCovZNmBcq9S
otzrGUgCpHVtdXuJf+iy3SDQv+Y1UGqwb3iYgVOzb1q2F90cz/k1a1Za410VlLvs46B6zNlmlsSu
ZBMh4H6uHH6+TLdmFyJ84tDIQ4GARybqC7v62yaSdMoYFtD5VkRpF1RjNaTS2G2rWUY1Fx2n+UgQ
/nbadUuVFtraeXE253vERJfEqPVTudaE7W7rli+UN7i4dk6TFbqXwaIyV0nw70nl6U58dUdLz56E
qdexmlII/ImcfcPq+J+r+L8f5WaNqbvz2enCFB9beZE70zhan9u9ZO+rYg7YCMGx0otEK4ZYfNOj
IgLS50JLLXEjYia2lT7G0ZZSpVn8gKDSv9mpbcJlSMBgGAXn5M+Nsc2uWnK+nmp6DtR6aaG7V3Oe
Pl9i/2vzzjbUoSo/Gf36BUJe7mVrkjNtVqwpEZEraIF6T5cKkhT4MH1SouG6GayNip90srPfsipA
VSRfs1XmSZAnvpYIX5wflvC/i9vMJVT16BxAZjKNm/mkjfnpalzVepUzNii7ssraC/4x8E+sp1oO
WFu5TNUHKkUx3ntPWKwy7T7h986bl9OG8IfOFR38ux/O69trS7ndUqlLUpy8iYK6YdROYy3XK+1+
vJM5OJXEBCpZWLsotSylg0Wkf1phT7WgFdDtKyQb6h9kKL9dbGAg/s9JfAEHf5tF1xPsNrCoNYsN
sUK2sSZndjPaSTRVmnm3E/U95KrRRJqz5NdzYndtAXyycikPTumCoEI8KVeXIKLHH5UiX4of/32h
/g7OQPBAXBCdfKzRb/s+FWDEsdTB1lzbRTMMs4ygmrhdIsHWLspEhX4tffz7kN8AiMQx6Rk7MGgF
fvbPcS+dhlAvrCt4njIC51Cc2RgTYA9vuXLoTqnfEL30wKOqHG+K7jRQCa7vyQ6SJPXDAbV3I5sq
sfTD3fp7uUVNQRGSUaDFycdu49S6TAaraq81l8JlcdfxPwfaFNM/EkJyJCw5xnD4trM/iVDg3xdF
/+tGiKNzcA01G1g/t0CAqKWZU2VdvQqPyn2Px89Tdje+mkcwkRS/8thPXq/v5ov1Pm6yD/1Zoory
Vr5Yj2jKVYi9eewI8nv7lL9Gr18/7Z/a++rDfjw9ls/2m9AX+ohtl9TbftNeT0/XV/sxzt1/f4i/
ocl8CEEFQYMXRCzgsD/vbDlcicX7rF5172eMwWI3f9beaPldqILjsbqhqr13XobPyytIo739hnyd
8Vy/nT+cX9bDv8/lVp0e/jdMNVQ/ID7K4FRvV6b81JyTs3UpV2sh61YfaTt6hltNxilS794WLRwU
0IIQogjmPNMM9zscnlHex2H1S7wfdU9U/kdfaLxLP5zc3zebczMhJ7FosjbdVicG83zKL/25XKn0
vU794WytT4ANzH5BJQ7MRujpP+02mGBy8f8ItsUFsdhpGN7Uam65EH1LUGReQy7IkR63XwcJnVDf
hD7XYHa+EKbvcId8OhkzBGwIapyVszJ25sa80zd725O4dP0iXWHnvlDm5RKtQoTunVk0z1f6IuVr
NymD8U7YaVT0kU3cC/WFAyZrPszjpbMEzSWvrZkanBblJlzGy+scYOB9tc327VqbIfppJF63M5bK
TFkW+/HAz2gr7Y2Vs0z2EZLE5QGDuiWgECwrsiBcJPv60B7yLfWb2WUnHtWu4W+367bVfc9P6sN5
a0PH6ojuksXAhiiUje+zg7NRd9qdurPurI21sSHfNG/WXYhrBdrRG4dnaNVRGoJoBN1SDBCs5Scq
oldRGYQvPPYSv3balWu05cCt4VJFYzB0G8r9FFyCJLjOtKXGUQn7AXl8jARukTBkNJBxpBaAOS6+
k7ZLrcwAHzG4pKg48gGIdxhxsvgPsR7r8UDbJhJfqbDqWHlR+uYljQuTha8PvJjSAu+lgGnCmwN4
COVVgHsCICWeBI/33x9wepB18G7sHsUHTg7RfbjPDgWP8KU+DI+nnbCL0331AYcoKGxIlLnSQmi6
YxoDih8E4MRZXDbJrjtWPK6fGPUNnw0lWqbT5+n9+sl/qPzyjP6uv59f06P8JL+fj4CF8Z+0txJu
kPrExMHRWBTzAJtij3zB/dB9DDAKWHLq0tnRQ1sm227drEHJYazQz04MwvC+Whf3xdZe1tvhoD8K
mqt9Z+2cnX0XrfH5XJXLfqaAul/Iy3ibL3iDw/kFCGZyf94n9+NjuBW/fcE0soR9lGyBVSTbC06U
4+P5pbjP7st7ezZMT0vaXH67bXdCALT8lTzHz/VD/aAcs1/aMX6Of2mf1Wvyi4RIJ+D5Ff4CHkTp
EGdDla4KiBIqL+/mvX5v8+gpSG0Vlr2s8qvPAsuy2D2zSisovK6dvbWPNvZ9t6hmtj/g17nMl6eZ
s06P0sv4lN6d+bCXg8UslFbsgNvmALAtfUEV7l585nahbe11tJI3+qalnLI019p985Qc41fl/foU
HsG87KwVyat6pzyXb84zwMD2beQhs/DhJf4Rvcjoyqlv8tvlY3y8HNIX862XvPK+W8PPmrdeHaCa
v+0XWus6THdl7qyUORbFa2w9Ns4WJ/U9jqzm3txL98nrBcP3d/tgHuLH6855OOFn95a9Ob+kX9wt
D6wsfzgHpE/owbEDsSPRludM+D9/wkj8CDZBInmgjpJ7cXNOd6e7cCvtYl+//rBl/U3eEKsictBE
aYhEQS38c8uqw0zpGysuV8lGuIkLonEzF1/xh5/YU+rFpy9bIBuL1G6ezIQoXu1RY8KuZQgoFMe7
ZKdGGLs0m2JXbSQ6E0GEfc8P6t+wE75bv387U9F3/C2aVJIQ5aKUTcO33PbLHd15P031BXLglKtX
MC04udO0wsEo3Z13yV2007FYwc6o3lx2MGd22Z2iUg8hD1oh27oIN/EmvEs2lD425bE+pg8YRdxV
u36jrYo78fp4I20b0j/cYTfVrlz0uBZjXYDbuTEVei5XFP8ooTPEq8/xvfmE5ZMTrLCvfJrv5pP1
SRc5+SV9Us1wxP/l2NU+7Xf9SX2Sn9KjuTW36TF5SO+ADy6zbXKfbZt1t85x6hBMR3mWYOoxzvKp
g7sd7AMvnuAb+SNE5/tY4bdLq/95aeUwPjeWzqWN5tEcBw28j1YyEfCT9lQeWy7M5SG5S3fwJu5w
68bZ8C56qIjqZTS0T6/OLFu2i9MaxhE2tXBUe7ekdmRO1Wm6svfxHfgPuuhPKg5MWG0IXmdQkx0p
s3ptYMPRTsspQMbpB9Z8XouxkDypfSBNiCnS5Z4jxTIxAiCDU4vHOAFg4lezy/K0Ujb5zAiQnZxb
RxDZSDk8qr7we6fJzksLHph78uJqJlbzZK4tJKzkxU+M6RVDlmR1XZw30V28i+6Kh+7qZbt+bk/K
yRlLS1biucIO/++4TDf+oksx47ClE3bYGqy525SjOytGfUm0y2rwk7vBj3bVPMPx5/zFIbanJzwo
VS+5Qy7waQw0ZANPYhYOvvDGRNJlLrkkbHNhD1RsRlytccP0nW3PjMjnY9AHp73w8bO2NnNjJLAR
HpxC2kmol8Ga4s0bXi17ypNOCQfurcNTspe8Ynvg02jhF4W4GoZXmytvLWO3eUYEwHB7/qISDMhH
WKwd109P+xq/U+G/9Z/fp+G2CGtU/n/On+m8D3C254GGOEcGU7X6MsjDRq6eCmGkDEG6xOufLW/c
VrN3Zg4PxTu5lfu4QyH3Q7hhXV1lxk6P57Kfb7H7XYLwXtQegYAFw/np/B55WYC6ov/2cpoS6z5h
sREgG+3yC+jrX1FdFOdcB09rv3V9qPIOn6/zM6xHn9brJ/G98PTavqyFtgD6ICW2fkIq2OKNsO8b
PSEkxYvudC9cIkrtwjuBpowdk3/2oSsjowaPZVF6GEN6xWL7dBT+YdiFvVEkFc9GCOEIEz1z7njC
musdlA1yVNQk+bSvhvf6/KoF5YRZItbOmTQVz1+4Fjb0beFFSfbiTi/C1ot44X3cPdaYzoiXa14/
h6E0BfrqvlY8IU+oouA103gifhdIE/QlXUoOgGBEHEN0H/Tb7q7bF8yUy76ZUml0WW48fZXOsmc4
8xy5mMMAYkk3J8Uv5ch7zJJncWbtPHkGMjNR/XZnE8NouIY3nkjXK864xwI0d6d3D7sOYSPFk/by
ZAja1TXojuLYQhUV4DGOlZ948WnB66vsi48gjknFFmVC4f3lfCa/NiovFOvA1UseKMI+VK/DkTec
ht7hcz87/ntKqt/OSHJOB7E6MAm3CABkR7KxHlj+KmdhXPbKoE+cuIM7D6ElBgcXXgLZGlzRYjfj
an2GclF2okM+z7HuxtXNofAuzdVe9vP+J/Ka+heehvXCsU2VDgElSQomfy7OVdtlV8mKgMQzvTAL
tO4bH0IY5PzUSxiiUPLm0FoZ54NP7MujQmrG5AGE3pcYr+U0ZNmtWTeESzKowUA4JYOscFnKg+xr
JItdnR4kGjzkAwGGA7vYMxkESLcvoO35lB1YYVuMehQygnjNT+H8tROYGRNhBycMkHJ2KBzCmcDC
2+iMPxWOn6wILauSWGJ67/N+gRLFkSXDg7mGZ1X89YgWM/lKRxYVk2gvXN3E6/59k/+G3YjLSIWO
dqRFcHELhFaj3umN0C5Ig//TjQSmx//IMIhwxNfwDkNDwgXf4RIOTFigSqw+HzvmApfio/DehQKu
7D7rTEgx2YQZX+Vi3PqM050L1GEdTnJv5Fdehcbbr39/gi8/uZsEVhVsfhtxO9qrtwNhUFMjHEe9
WJmHiw8SxeuQuAM3dRwxJYSIFMCpQtFBOLaCv2ZsjMJCjr8O7qM6O4DmY0zBqLj6WBZOzhNqqfs4
gKntmzgU2g9S4AQWf7sZWtFrkfuJe177UHKDnj1Zdx87sCNu+DDiBnjNfOIZaQqKi4VAXyFHzeQ+
YQFv85fRiejXCe96i5TaXLeePDX4KXF7IFyqf7q/f3M8uauKKupqQpD/L5hxmWRlXMlNsTJo7QRo
4pCNLIx38A8EeDiA8LiQlVcroAPgaTIycBF64FC8Tvb5NkaauppVy2oGSPECEQ5/4GUOaGqNfKqX
z4g/CCU6YhIdI0Mbw49JRnAmwjNhtKZPwEvMo8zVV/ZsnEfLasO3uCGmi/+ugu3VVNantNZwAz97
/r/Hxt/0NvHpDXEFTIHmv+0k6maitXp/Lla9Z22FQ7b2flm91AwLhVsvhscYVHNtItSrO1opwreS
uIslow30vXiB2OvFT68MEjJ7FEZYBJjg4EMW4TycYxQ2T+bjREROxeq8CXfw4Obic+sT2dcnNllt
yVzB19E7vMJCdEUtZaRwAjsFezgxIP/9oRWx8t1MCLoHdLGQocYF/uvnv2UEcqGGfaxJxSq7rgFq
9Wdw+2PycLlMW+PDimi2UAzoYlqd9kR3fmrfKkLR56/DCzqxZlC3BAD058Ks5Rn6Ozkryqm+a+WX
IdsOD1eNPk8W9PIuJMtzID7+uCOo337s3457U9tPMrur0+zEva5G6ilBW3lRavlp2a6kSJ+kkTW9
VMCPYiVgiyqjtyqtfO2hrz8N406JD3Ks+Qqg20yPfWUcAymrf2jtKLrIGP5xbW6LbZYp5Xphc2u6
SibSsbEDTbudopXP+WD5Y3norGxeNOU0NWtS/kFQUU01Wavqy6D5fU9FwYiSeUVDPqLy09uKKwFi
BNGjWvG8GfKFlgGus2zf2MjPDhCDhNQd3A1tRC+0ZzlovWof19OzTBBNJ6utn9tqDXYdbFqI6IDK
Zt5U7Ennfd4iDgrGXK78zPhVVUqPTw/yhYa+PYfmom6w+Ssohl5rX9GU6WUgT4C5pIzR1JbpfV7l
wDxfV2e9nzpptslj0LkYBDa2n16UILluxlZxYfwPxKxhAiZZ+nDqF21Yg1prZNA76UtefURNs4JK
yVBOtNw3deBHZzF4stbYjk420UptFobQaAhA5KkagtnWUIvIj50uz9vT2oR3wrvvQrDAQDeiXJte
cXK6tC+Dic1fj9Qk6O5LOZeu5hKdVreJu5Umtys5qe8rPZrU49XTwl+Faj5JdIxGDVuaq/Fe9O0E
TPJYKSCxH/Kq9+sLeZxt++IF0hLphW2q2h7allTXBihRYAEGSAcF+mgn1CqaYSbaKbq6k9SfJDX/
go+hlKaoFj1i1YR798U9+W0FcCIlT2rZKVZ1Fhj1uuzXoBOv4V5c6n8vNtp3sx1ZNnQSUV2BI3RT
frB5yzFX4ECnFmB78zkqFDDUDYgGF4h5eZD0eWYFTDni8QH5XL+xnk+9H5WPdv6ABFW71cqXxITq
DlK9mGVV5TpOxKgSdW+/KoIytnyp+6Fs8k3RW/v9rG8y+67kZhHDFqu8WaBiF8gAaGudHQEq6L8v
0JfC1u2Up+kAFIclUf+r4aBIXZOrpVysbGURW0817uEDuWeBoNBUlcGNWrTWpF1frGEGO91zMv64
IXx7jxwH7TgLSKF2G+NJKS2+2hiI8eR9akCzxKgqCTi+JhHz9YeT5INEGsrDDx/9mwRCQ62O2FyM
QgzW/twJ5LNchF08FquyeT2li7rf24CdNLYEv5KCSzI9KT8c8psOyh9HvNl7EohkYxVysXUI3HW+
UNQDAJhC+4jrdVq/ZPoP4+hvoR9m2u8f8WbTkRNNL88tB7QATkWSACV6gGNGyrhZu66Nj/6yOFXm
D7NO/W6C/3bY233k0hplaUtKsVIYQWpZeZJxpzknvOg22vCUlEfZ2indp0jNHA2Y17Cy5ArlnWuQ
lJiJdkWgqvAlmJGDBRKMPSOVTDdJ93EKR+kFhpXzU8b27Skj3CREEx2BtflzMDghc+x07TllbLCa
RTispQvEyB0w6X8PO/WbiijeOiYdfmAUMBdv2o29YRlh5XTFqoW/CV+goEfe5iDJ2YhgsoAeZfR/
8dFSXx/WhEoBYO5eMyHbLtgemQ5W0vmyhmtJ9aJFAKMamvPD+6XZ/nCq3ySxnKpQU2d2oEN2uw6Z
iY5YIGxh++x4NcSyMP8UM1TKXy5wVSTDmepdNrleCaOjY1rFAtINxB20dsi9zcpFrG7OKg7X1XlW
4duaBHL5w/X8bq1U4X8SymmyEM/688ZZen+VhoQMwnIOgCcZ3ZWy5gT+fSkQt/smNoJLgMSlBaOM
u/fncdJGHk55Wecrk4j7V7m4PF/n+utX1RlAmF/tRNCuktOVd8Vd83DZycfTVHrSKAQqE21SPYiy
oDaRsaGR+a1TSv3KoGIhkOdk/fUdeF/eRVuNm3ipwjLaaL7pIf3h4Vpz7MsJJN7xJfJQqvNzv6Yq
C8oTd/EwgFfCX1EGwDEeR3l5LpzaRS3n5Par/yo1CQ7uA4Kwwve4RC1j3hyLB/EUuyDO7oE6qTYm
eaEoelebbqPBofLKnXGEaOldKfkYVAgML1pif8K/st/O1RVshOcTfSE8UTBrm8quPlNxFuffx4vX
HcT3iMos+LpUl8LaWvysWlPpXcb+eR/tUXUP4nsJJ/KLR9Hc47FOtvKjvBT/b9bi5+fgnpj8/3Y3
NQuPX7CnlnYzagoJ/yZ5KPMVIRM1DlFTkCieUlT0LMqMxrYl4ZKoz3a+QvoV7YTIPjcLl6PPkNTU
oXehTIQCf+MvhYqm+M3hyZ4mdwYFYGXSHqu5aMUoE1ChyiS5E8NAPFG8XvmazlM0t0l0QRvMRb2T
MfKUo94rzMbEOYhy7sv2AUqKl/Gg60Q6K0rt1lqk9M5ad0ufBt16wN5nIu2B1Hdu7wNLvAOVyt2G
nh+MlOLETRbP50eq6hSEWv/q9ZOG0sAloFjvjRP0YHi+8+A0uxSPGDtX2kS0CV1R78RpkraR8N7R
eV6MqRPVvxCv7H4+zofNeXleKpSR5FW0FMblFOE97to+pmKYe/bmvD6voYGTS/77Hn4b2oHNphGm
ozv8Vx6ZOIOjXQYmvppv0DTUpybtXvK4wsVmdq1wAZPgNK8NL+sfEd+BMsb2nr4ZL2iLxn66jJ8r
7EHBQlbSzEawA1dDfD4b/9+naXy33IsYlyBUoCdu16c2oYuXFnZOIVD3elQkxFQVtZuPt3zuMOra
u5rS1X8P1pHtZCvcywf3/cq1VrgbNh6euHjy76MoZYlp1HADEOfyw4lom2BVOTlhRSS+/vvsCZG/
WfZwoqNAgTkRnma3EURXW5XUWPkKBBETRdoSR8yFvb2olYmK4MhgFUOW6eG+ZTPHNRcAVbYW586H
Ei2DCGVQYMI0DSjMzId9QzEd0b39eRL579p0WOSfolRHb5KapRiAYpipE4pUoqL9SDV5vps+7q4b
cBZouL9jjcBah3GWvztUHnyqTyGS27ve60r4AbZYf50+pKUQP0XBZnHdXnx5g6yZqE+6xo46104U
Nj4jVq6zW04q5FRBff7QMsJm69+X7jYKSrLIlDuFO18GFbXfOqBoQ9X9ocHy1s8fRHX1ghJN9GBO
bXoyddD44OncnA4FohNePFP8dnN9EEYNwuADU3tR/KWhcp/BQpiEKH2HwYAbfBycJymPJLjcW4+p
DwCDjt0kn1A+fin21b3zmAX1Hl5hIMrFGe9TeuJF4mvNs/mk2WaBqDmp3M3zXCyJY4CeHaeI8+H7
o+5y1eElc70qxqHufnwMS7HviP2HrwzZcirK0rErHxBTFb0dzW/3elA9X2BW6Xxf0XmlFZ3TInk2
JnSkj+fn+i6e4ZK5MAR9GTGQ12Z++ryykH19k/4Kwa/HrIRY9zlUveBIi6YPaEjmx/8j7EybE9W6
NvyLqAJk/OqEE85D4hcqIyqDKALCr3+vZarepzsn1TmeTqcTFdls9l7DPXz1cqRmLtVRtJTX0rOR
ujijQY8HUpv0evpSElamZw+YoHfoO12nq88dfkumw3J3Z9FrPFn+qKEuncdrZHP9Gii6PrSr+OHF
k7eV/ZU2MYemFMsbuR19mHSCOVoXj8qbdIjKzp0eCvonPEs+jt27t9eX9noyQYbNm9NT4rjyJpAT
WEopsdCKEZMRcG6PrRRsDQuyLL8ad0O4BpfyWHoPS7lLiKdpFgXtF6u920nPDWkP3kqehHbFVGU1
r3jxvJFC4aPjj32JdJPSjpR5V9N4KovIi9WXl7Y6pyX3WhskMfV7ZwqQuRg4ROTICH/WvOruycaP
muB705MO1XmO1Bc/l/05mqUewgY+mjddSg3tT3se9OKOCVRiGHTc7nl8oeOosA/w1j2BxESzA7t+
1NdfZW+g6PzuPNoNbpfkkiRzLCuaICn6gCqiWf0IA+QmNWlveZ5HOwtmeTvzNs/Pdw88hpwJkQhB
R8UJUkJpP09os01eXtT257v4WpZ0WKCq0utswdyhmOtTc6MzH3bd+eOD97JO0n2Rbl2L5py8Y0I0
UrVltGQYAFN2I9Sho+6pzdOe5R6g9zamN0e0A32TxUqWKMEWbEbT6fPofXvrvxO6sC4feuprtDr2
oz5YHt4m7p1Zr6X5Jv2WjMfEW2Iy8yL/kM5hwLszsl2JkpK+rPoSboU89O6LPGUnn/T5ykdwdisc
4h47Q6uTDzN+xCFm8hP4obyPvFPIiYJkfsRfTLURHAcGis2ChkPz7nSMKZwRBj1EM1CZfzUCftup
wd//FKSb4jKCMrxFBP0t57npkWLeDmY62cpmwb3KSvRo4tClHkrjGRQCaw63OvcMGySNWrl3zt6B
2zRgjZFbmdiLBZxrMuTKEqO1twuJ3mRlBaTUNRZRe4VRT8GVzuioyDPQsmVIA65FwUGKXnoEIxHJ
htGiMY7TsDxjIWXvmLkBiYYBO/gul95YSjfEAVqIJAVrs+5Zi3goCBaJ1eqe+yQRH50cXicTBYam
9Mx5nNtbMRPay66u8a8nhP+ZgEiOPDpTd7rLjEHd0d7oafWk7wMqnk8jjXpM7DgzYyTzNR+cKL6r
nBUtROawbL936GhtVsEAa8tiK+2BmtK/ZBDNELPnDnyLgfxUWgJV7z5RpKddTrK5wSqfzaTFmPSc
reqn3Qw3zPMCHCLZBDvD4FVwBrLPoGTBVlBNpQEh7+R40qNq+nfOPB5a3p3vBF2F33O/NQNWuAVb
yZlceln3PtN9Wgcd3c/oJzXstQYQMBoJnsnaIBPNnSvdepB5BP19EG6E9/KA4k+YWnfVLhRP9Bqk
MU3oCgatoLl87p5659mpJxP7CpomXGV4jch1lit965ZPMn3YXT1BVNCz5PN/NU/UF8m2JPCWkYIP
txUU1JeVpMNEgyfGpoUy0EwgLmCC2KMdEGGOJ5COaqs2vFk5uQ5rkrmvt2mBtoKSiTQ72w2XRJAX
sv2oHYq/bERgPEnlJPaRn8k+2nTPS8HQyLZyYVjBQ7CByxbF/txJ+8lCrkGrawOHOA7kg0fLuodB
Gj73j/lGY2xy7W6p1qL4UfARCybklWai3Aby/ulcTtjqXJbFVOM95SrLzq53Hu8hsxaxoDagD1kC
ZbLJnLx3BdtjdZgVXs7s5LNyhIMnEvNssuz8Ou8g92RI6znv2GP5zIkf92XPJw5h3hicHxOtjz4l
8BVJga2OOTi9yaZ/qNrSq5OHvsn6bv8yKjxkk/jD5OsTMHiECxz01m0Rs5V0XtjeH1lvX3bcpCft
T/no0hKVJrlczFY3EU4Ej7MPh/6BkDXHGeGG5NP3ScHIUG/f6TYhnUPzTkeBHhADSSYsPO7srHOZ
CSpLZlPN/U8Qy7Co+4K7vWi/SwiGQgc7/OtWYYtA5YvFoTWUm1GWG3nIFWB5eZMl4CtFlHnAtQCP
EywkfUMTecEeUHH/yyDSsgO9U076p3ck0EgmGTHeTa5EPLmB1pGJJ0tAq11zM5V9WVYKVmo5unxX
MEgq6SmQGPZUnKFZHlzWa0TgHzPwnf78Iw7vKUB6JYqrOyltRdr4nWalTwX9aKBoyDijC7ST7dmZ
ikXAtZPtL9DzjB2peF/n66FXD2QFhOTCRLgzufKp2kvA0WjdaCw9aZliMhVkmNJu5cuEk9BRpr8g
F2QNlGGU6KsRWURNbb/hw0vXJ30lUurZS5cGtrKEKE1IlngOK3wEnrJfvn4t9fLOIKyZwpT+uE/L
scR1lEoJwIiGCLrYHrxkQ+Fj0wwk+pUAl1tskXMv5x7UIZkmjwdh7gb5TpY7dyw3Wto1ZBKF7Qp7
V1k2BZ50IS6WKkrMSdljOT0sGR7zvhQbDNmBZgKzuL0iptM7eydJYRAu7ElOQngmubHTDucamJi6
e5reweNrW7Wrs3w1PSmY3FjWDEAXX1ALDcyNRG1Gd55IjIkgLVCjaOMMASX1Lr4MLkCPx0OwDVKc
EPCYDD9aFpIZyK1bLc0J+QK3GyKknXxBPZmFBunu2WWRkg/IqiYFpOOY3LP32EG6CcULAE6y/ybc
cWxapGid20xuPOqMLF71VEbp3PmAMUmgCjWV5wmmTNwGAW92UA9ifWna/jYDkSWoM7n4l6kUSQR9
sZdtR1IHISsQODN8id+0uagUMfHBkAT3gxnxQbnKkvh1KuGQxD6Sk7EPCGCDmUkYExIrnYiWms6O
ilk0objQnpDn8WTsmQWvIsYdAr1qOmXvDB5bCiOSR6Kow9AL4iqffP0WaDmwQkR0iK+JoOX2fF9N
Jaa+j+QSMjVfjiAnLt2WH/SlHJL1JpPOlOe+VJO6m03BbHXSKU25Ofy37oF2Otga4KSCtbj3Iipq
4TyYOe2yRxbb+yq6VWAjKdVShAFv07lMyp67qPtq/7ot+am88rg+rqFSoZqwdmZyClLlkXqMVH2k
o18R1ctbSh1HvpMazlQwVcTyMu+EAfKoy4w0MA31JHwGYoY7yK13H0m1iPRNLqOkzKQr4NrenPZG
gtx3UF2H9mZiei/El2p7Q7IwkgWRzUJWB8msByumb5tsYEWqzZgNKq6ShLdXT/5NwIRDHS+UkmPA
dTv2eZ3UB2DQ8EOOtCoGj+e3JSqnrkelMB6EnXKqPyJUlKJ4btihYFi3N89yYzwKHSfiWQjpfEyW
ZcNb5DOez/tJ/kLRgyfX7RdOnhnXkVHLu4rUxmbyHVQ9UrpLFwleLu21J7g9JlJPXlVBc089xC/J
TRLiZT5np0vMTYQPXPfcv4IPMV6Bkg50RLaNcUIU1y+9+97+uO9pj3rRW7M/Pt29u1e9A7/DKbVq
29uIWsIzbYrD2OnHg3jQekkR8OhZfQRYegEgQSB55C/UWHUd/d92+SIpVdOLyesAUHpSiK25kF8Y
7Zh1OOozIt10mjHjvmg9rndYJuuGxYWCW1fKbnr/+XnS4792p9fGTVfulhs12oScA+oyz6tZcgTn
lQP7MMgnMJV+L18AyzEra+q6LExAA1mgMMRAgTofKp5+bMPiHp7yNhpgn8DFi4k5StWBPeJFtE0F
ilvD2Oavke1xAdDvn8tP/3zkE7V/HgIm/EQb3JN5X/eNt685r4HyYB7n3Ziq5LXX8kpunGT4GIBe
tf76wAzOVmrWddd6sp74m1vFeAOEDczwK0+SaIYpLFDJxtf5KtNe6E9S0JbzQ8Z1AbBF8hqkFj24
55R+nB6SNWSlksMKZK0YyT4pNS15v6It3ku/4AEp9v1QDKIIaEkt7cGX4/d/9LwveR00tXNNYSAc
sNz2y2EzZKPxm124EGV5nx0l3yR4Ad2HGZSgy1IeWJk4l84V79XiJTY6N2TUaD5vszXlo+3lBZL+
SP0Mlyo4pa2F0it0SJ3mdCdbn8B951OTEsfW7Rv39g3OkjvGD2ysQW9d2WN7wDf2+Dq7zcrZCfD3
iF3QB1blX8fZIEMj7ekL8IpJl8UdtGPfhfevTAPSZnwwl0cgieeusry/JpvkI/m4786bYJ6wPmnY
DpS7cH/e3F9Pq3SWzsxxMlKh/wzK2R1TMnMAq2nsDPFEgtiUfxwXwonKP7TXU9WneqUSWFqd856/
k4W5u6btAsbUeWHv3FcMQwB+xbN4dYAjZfY07zhMJop/mB7XF3j+qBbOFD9YyU8gqYAWd1/SQfXk
LpCdQ/hlflqmU1mTq0kStOPlYVxPlBFi3tPLuppE8+M8PnagR6ydt9hq8z8vAzb5JIwJjIHWyTyZ
q5PLHLDYUp1cp9epOsnYQce3qZF06qEzdsYEmIvkQd+5UKyEHxAj9sQ3p8VpT5a9cudSE3emWIRg
8WpBBApnmZ/Mznw153g7gGltG34zsyGzGdPLq7V0UR9YWhBmQjbRKfCE5ZnyEBw3ii7LeGMFnXAG
E73a0U+pOtm5k27cOZI1eHrsUwQ16KxcocYkq3gfQOOCsZCOMh7YQCCbQBegxTheJjYkBmt8nhWU
+xanxXVTcglW1w1FDNjwu3rnUklfXsAnaqRy8uCggxhrp8Pm/Au39Sd4HH4xgMQsXHSw8vzWpDGS
U+aU2oE4FhBgsDislVk2bLph9im5qqa3i5dmIuQW2C8Ta8R3sNtKuGtHVHBH5diehiQJ6A7AR8iZ
Ii1fHTIdFuE6mqQEWwfIO5t0oPjHNbywKXZVKwwTcgwUNN+YNH6xOq+KcbRtntKJg6R6jIsCgsjs
2oepOaqG8ShZZZtqV+ysqfqLONV/BVhp3f958tKb/WPBsJQyVUOdk/fV0WWLk/VSJWmcabvToZ1s
lOVhlc3C8XUdJN16KyvEgSLelRTw+p4v62kzzFatnfZ63hx9fQ6iyfXtxXEdvIGDCp5a1GuNTnEb
kHC/H8bAQPmjrnMm6pUTynf6VOeU7s/uuoCypiGK8RHvo1Vr+P7vBsNP8Ni/TvNbWzVtWlZZXDjN
KyUbn85Y1TsN03Pb8ZMt9gmjJ76/hT1tps3Uhbqw4G/Vn/lLti62jMqb+5a/xO+X5WnuO4vDxB1U
IyYCtE2IlD70H8ZFVsJ4rk3MAYVzmJJ5vxnZzAFlQdeM+tKimhSTYBasXN9l3TgzQY7r0zQye0hO
XreKXwOFXB3XDsXSaTnSZ+YinbLJs8WfBunSHTl9Z4ATAPWzwy/4DeMnVAI2yirueDbABPXb6Byr
OL3HyUlaCBfGBZ9XCKsICkJ6WmdQpgJ2C8mqg2e7Zz9s5SS6Bdt95JPLfnntXaS39yiutDrnuTKS
nZN6C0VOQLCxh/NQ99+X1LZ+AvRARge6zWcX2/C/p26V2Vpgacd0IkQ/g2umQclB8gZa0ml9IdWi
u7iut8mUC7yo0TWctGbuqvWmzBSIefeiI7wwfGwnZ/akEjPdiCaB20/YN67r81QeysxZnNbHaTo5
bovRgRXCnh3WF+bE+eXE3Ki26foCeew6Nye1f+VeEVYrHqCTO++UPl+WkEKm90nGQNpFh6Yssm9P
Fbnxy3krjMDoBeDlLNpCSgS735rZK4iD2wuJiQdc2M9HPKCbDPRpDqc4pFZdQlKy+tXQGGQLawB2
FfmDCpUIjdrFLkMzdVqi9Ew/FKLojtI28yVYUg6bZ5DH8LN6zKF6XIzzscKiry6LkStE5Yk8LN/x
y6fAt2dynnAXFwheL9234/K4TJbHcYEE6+QIO/k2v6MpRGwxkE1WkteLZ42M0Wl+4CG46gyuMhRj
P/dbY5tXtHidmZCXtSYyJjXi4R0qCL6wZ/aI2QoTJ31wFZ78uoPAHzcqVTIoe1pXqjj3cTmI6ERF
PXuQe/SkRujhk7wIAl24INnAoMty78xDOEFslHQCpass3WhwyuQ48mTpWkhmzByF/SWzFq0fZYv6
D0+we94wG+vzYG3Ms1cEM+2pdu7edtbcDdvRR/DszDHYEWrwcWPQCNA67vL4kdE7nZe78vZYLpMP
SsqrhCx/D62YigA5PtzkDWwRAo5shYiOuVPI7mbFJtoXH8mi2lxXF0iEl+lleoD0NC0nKZauyOXP
AacDdSHwEiJiSjAWjk2cXtEoEq535Udj1OuKpQaLsZyESwR4r5N4nSxt4hOisoKH6pcrk2t0GbGF
TVP6RE8+0g3LFARIM0RYUXHaNyYveJCGb+TbYnrjxfn0vMynzORhMuD+2OUIQjlDq9sOPWuIKpNf
bdAdm+V09s1uss8/LlIm26G7sHmEWZxs1Ilnx32zg1M+w4eCYTHa4T7ZBM+J704ZO/86KBC1zQmH
FLyDomEzSmhfhUNEW/RhOtaHQO7H7lRZJjKNcNY9zTiIik1bMBRJwoT99oie7fSRvGyzaUw/aijB
kjJSRg6dijnSTHAVsTxhVY2wBJ6zBV8gDimLaH2QCOywLLfBW0ZyfiHnRuQVw+DgrSDlnzb6KCRC
44lLXkdbjOiMYzV0s4rJcV5iwcsvgllDXMyKN0smsqqrT9k2QaR3kW7tRTM6TN2F/PAyiWmKsQlg
Hl9h1H2HwY1fDPizhdhAyp3ZUMngJrVgBghBu/SLmTOwBsmbTfcJKbpJOXUGzkC438nqOCtYERy8
LlOiqxAdIaiJBtTaeMRnp5WFJjLcLNkzeKuNDoU0WUUEEjgMbI4r4RIvCQzjTbhSWB0cZJUlflOe
q51yApPYU+bxxnxWJsnY5Y+xbM2VycFX1srkPChGji/rhtN5z8fV7hH0IcTavhPQuOhWA9a4Ty1k
qicGH7r1cltel/k8n9+W1brgb3Kvl2J9XV7m16VFo3heTi/v1VoP2pd5sb7ML/MM4gS6tXzR/Nvy
xjPt7X16nwZEEIfxC3QziETL6yhXu0fKeDOJJrNF6Z+hxqejfFU57VVnRAxDf4tmGMV9Y6COheRu
z8156zn5JYr8MfNCOwKwHVxpHU7W37uRmUe1dr65CRFGQSsAlaIhDY612+f2Iy0hpKKGHAytIcuM
QSZLJ4LUv+aR+p+DZPUFbiq9Mx83pkbq9P69X5o/oez+/IASBPwR6RWxkRtZEPAB+9Uo2BteQNyT
TVKYmP5aQ43iMHe8cIlbm1fSgYmmzggkUkCLIqd9dOJpUvRTOkU/gSt7WlLwYs83PXTW6Cid2+kW
JW5UrNUnbpl5MD6M8l+wDrr+85b/v0H+Bp+sk+PtdIg4B53PGE7Z5tnq2YJfQhruDsLHXfupYG+G
w9Nlj2aLdVfRVic2qBf5yBXdZH2qzTUR7pjaz8fVkawpmZF4MG3KRTnNmZCFJEibmESjXmhEDBGB
QDbJUfeIpspTPM8mMaNGdRdhVNoDG0lm6fwjdeHCtkvn5aTUod+CNuXKZzN9U021yXl6mLvsqUeW
3hsLeTIopgk8cmUW+Gz+EI5YaZklztycBpP01UJi44o6A3uNNb/u4GZMVSr140ppt5bBJB4jI9xC
piMdOxM1awf9cCKE5daomLSkdKIstJEJE93dk+qSdZmLIwaUX1msNbMXwUp/K4DVPCVk+kXHeKso
pj4d19k2fXHeEmjn9xd1UnqCqSuolY2MMeuMb4ytsTWgIgSt5+YdZ/kA3laPNvZsReYIKRY++gFF
PmMHgohwkB6bpwwLnnUDNVQNjn1KYmAAuispg/x7hhOwMoW/o8wRjEG9TnMJ961vyUxRHnQ1vaop
FwuqOszpO6Z+EXvY/Z3OzUFK3XiDgzjP2zetncJyc7rqEOvavlTD6u4X6lDrXNYaYH2TetlthFvG
Y8JT8iS+uBI0lA9gEMAWrZ2MAMP0QdTSGKCPxGIO/mHA5IDefp+xMe7OxFn0iEQqRkNRg7h5zDA5
U2d68K1prlImVIZo1lMd9DP/uAokfDNTGsPW9Dw+D6xN2VdHgXccIBzs0S3wio3WHupk2ghCs8NK
SUMb09xbnRfnxYE5Mstm1aZmY94grHVdFRs2acoebKHhYs1TR/gkeRb37o0CH9poQ6uN3Ncq3hZP
ysZYRROLUtk+eUqelG1ad9wN3GtMpTf6qnpDkWOpjJAp9txh7D8ebCAReiHXjYpYceknwA4Wt72D
e7B/oqJ59y/cYaWfz7QNYN7ryGGxO+zjzWnjLK1lBHyTvzRSwONOnf4mXGX9lNqgEah+gf7tR2L4
x6p31zQlDaK7pDYxWnJt7sH55cV+Au9zeDYndHIW6qai7FMQUtm7hGqSBaLhNXtthe1sFzyjaBN9
iDLlK3ciE93LYb3l3efrtkdhma4A4mj62CH84yTvG2ts7NTdlY4Iqh1cVOzzsq4LIaSDRWuKHGE2
Oo31wW8IOln4/p75AEkBPOArBn+15XzDz+X52azMAHIDCtnn60ZQ73EvPvqib32Mfikz/gA2/Oto
rtyHfwxqGoRVYagA7+/K4uZslNjFw6PlnzO7Ey2c6PwRVuqn2gIgF49umtVWsHso93pM7nhG3ldB
sT0cXdBXvrf8a5R5FjysRqcLSAGrAUFw+0irjUn32mZdv2f5HBswpGGiZagb/Xt07x34HbSJ+tZB
AbxpvIPVdU+IHpVWPzeRTq7CiZL3SmvfKj4i9M2pyMeemaD0Ei3UdKEjdntoil9CAO2/u9PfwyK/
/2NY4sBxq8wE3C9GNpgbB8bCsea2202uC1NHOG2SuhPL/uVqtP67sf992G95ME41xl0Vbk2Jr1Sj
KYwQZWkmuJUBcUwXChWdhB3xcj6xIqATnzfbS7zN7fmlvHc060SaLkpK1v6kercTgORMhd3rgh+9
jZtG7Vso8J+UYAxjrsyZ1sYmKM79SEP90+QaUwj+90KuSb3h+2xG1hMcqG2ABf1OWE1PbnQOWhBW
4xsyxal/1P0A2btTDzHtg0mwjFamihp4nvhpSms4XpjFL6P6sOn7/hkskalGEQxXSOdbqIFE/9HN
MzuZpDk1fXXhnDEjZkAPDcIJGXx6A0BRlCI7S1+loZSpDhlrp+qAx+ym1qaFeHKtf5ylXp7TiceC
9VqB2igxW7G1zxh9pbKgC5v6zM5/j98POCgTjT7Hhf1Bi+A/sPOiOOmWjofOJDQQ1Fb21wZEQuYJ
4USYOfleJqhugQ1wN5ej0xXajhJONeGh1O07novqZ5XWXZ5pcacpXGEIUjYK3ZxRaLpd09wr4BcC
/AsZnaR70Zf53R1DZDnBl45HtY3IabXAlcdIP28QbW8AT6NRRs4aDOlQIN61iLW4e23i4QFuYMxd
DBpL2G+N3Skpj8IY+veg/HR3wt4gOkB1BTfBB0f8j7szKYrqVlcFWHx6igotUs3HLkOx+yxCJ319
DVYOkhq/mVroP9ydfx7W+bZWqnYUXZVzSQUJ3x/7VQ9WWcntRD3KxNwoxfz6qrAuIqlAJ4QVyo4+
j5QKjhA8E5VejG620Wq/x2+X1msRoQVOMumufxkbWSK+TXYdGy4iKhQENPe77Uim1uXV0igAIkPe
AvSBHIDZSwBKAZa1e+GwDJ/gA53C4b+P+1+8nglZ0mAyqqhroDT194J5DTUk9VsZm7OGav8CiwbU
g5mo/z7Kf3tichSyMghGgi7/tj5eMsQjrRMkjAzYkN05Z56mbyDwQJa1rH39S5Ly34CDo7U04VUi
8qjr36738Z4Z96N7Zij1xaXyS/KsaIPI7K+n9eOBTA3RDwemEC5Tfw9e3Si43StJCuluhLMHfhyF
O5SlsPrlzvn5QCbSEoRP/PmW2VpOmll6RZ0V5XnOCCohdzj2Hr+uWz9eKEdHqd1E2dn+LgmbX537
IVVIofOkpyZ4kezhgnO4RvVbOV6m1/2/J4bx071pqi1svw0ocvDx/h7CsCjMVtkYyeRgKL5a4QYR
UVG4KyjkP9d4cqUxTmr2R4jpxAnwWvxinsDKHD298rSsdzFZ1yhR3N31Hatp5aMuF9BJ4wOIiHSk
xJeOfPZ6j2a+gQLIzejY5lOLnpmd3Ob1YR+iZHoqAXmf0FLP4NzRAC+z5wIPzl9q5T/dZ2bL0OFD
U+DXv1MECvV0S3ONgXWJbSsw7fmo1Hwm5b/H86frJ2oHuN9aNuYO36d+4QZOHjmJLHWq6mdK11I+
GJEr/bDc+5UsZ/2X+WDqJgIPqgprxNS/ty3Kqsru4bmV4IJIVnwdnPHcAT1XYr0xKMGYGwjBJpTn
i3HRaidR1C+MlYta2GFqU/dg38p8CzheMNPiqZ60D/dhCK+KLkKI5SYeG9irtbVdAYhsMz+GXWf8
0mTjWsez3o8RTj6vC1Q+Wv2ai513dWtUJN4NybEVIdglwUGlf3J6Nu7OUdu9dM9BV48onFk+ML/W
VLvNcHb69/jrPy3jtsOMhl+Ku5b+bT3Vsqt2CSONmOWIpni79QYu8/Reb4pFckWgM3grP5X96cV4
g4n8Zr0dPqKd+2y8/vtT/DQLHggEAhB4b8a3D5G1QufWhGkycVArgE6rDsqid4CCEe+Ps8t5+O+j
/bQ40bLCxBSRE+7hb4tTbF8jlCQIdcgxCFxwdTOcIV3w428asb8dSH7/R/hwvSSqdr1zIBYnyu5J
1GMLwWhIjX/pxv10s/55Rt8WpSLMiOgVDoRxDasOawhCHb/uHvIu33f8P48iV/GP0wksvbAtGbeb
ug31BY59IT4nYHDwUvo19vpxSvz/RcLT+e+DWYHrlI7JwRwAwXk7ROgLotpntq9ABqn9f8+In7IH
WdFdF2Fj1XK1b6emOlZoF0HCamd7qD/SuwUpuk9fnePk8FLP7p91gjtA11z/+7imnMV/hvR/x/2+
84eO0hwai+Nej21jq36WAJbezpZQi8zH/xCR9gG4R3QHhCRYPRtrd2+Fvfwp6Otv9H9x2yGkvm7V
WbprFtF7NWs+bh/axt3Wq3xloVCa7G5P6ifW4fVCxV7hA+MP9/23M/npcpE72PCc2YVxiPr7cp3M
JD/XaobdhuNdYgCGbFKtiyfyy7JnpRHJ+G989Z9m/R/H/B4m30+qoRw1jnnF0OPQa9L1KQLMFv+y
RbV+Pg4UEUIM9JC+R01YSmRZXXCRyjfrc2ZObqc+AtyX/XlvrKx19XJ6v61wfHrVllycTcWKmb1E
z/ortRxnl2FE0s5fMSQNUwb/tIHIAbzv/d8Tyf5hIuE3p5qtFpZzzn+4nHi1KnGkcbuonzo9pgwA
ii6ziebrsR2+3N/IKd035e3wfgi8+yp7PrxD9rs+1UvzufhE4gZx9HJuvx5IdF71Z2utPzfTyxPO
V4v6yTTJ23rpi/15fO5o/vGZNlbwVq9vi+Nz+pFQJN0e350n99q+v9wW16Wz1lfZi72uFnrYxqbn
stOe/32+1g/zDU49vB3dxfLQ+t7Iv14zq7mXeTIJqJej6ok3XI06jaU641JZlPiQu/DFxXWnjKyu
GeJpGAdUW/3TpfCsau0URe9+NvqoGZxPOMTk147ZgFu+16inuI8XH521jf2rgW8SILXDtopGF2Ba
zg0WApAK/JMk0XXTPVKnffAtx1Qk/Qj2+CxuoPVRksDvqH07nTHLXDb53Gmwyjnc7c5RTcetK89i
7UyiTRhuUn1UGe+F824aMJ5xn1AvRdc8xoMgNbvV9YBipTYoqWLh+ycFrtvR/WULobz537VIip6i
Zm4adut7ZGtYwfFwP94S6MDCeAp8fQTRe3ztds89YK4MLn8tnM52/CAIrK6QCoQ8ROINSNFu+7PZ
63qNliUg6ggKCrsdKHnB4QO1T/ta+xXxWpAghX9GKAAYe/c0Eyj5EEdwUOZxe5oCNDb4x31pAI/F
BVyglSAmRULSHGVtQLxAqyfoO8L3K6cwz9oHQZUK3BZ5POznflXg/2HPY1CQMcZeUkxuZG34Y88r
bsdWc6svtGmrjbVtlFcWmjumR+ptLxe3CSFe4F1DeNi04yDFceQZGRDcrqSKeqZ4Td21jUvqicK+
OYuLmRH72n2EFUSq4Tjv/fu2MH6I5sTcRifIhdKNwsrfHzdAM+ZqphFLohINke1ojrglwrLLWRPK
1iCoy14MZrB1qAAFY+VcevkBKSV1n1fW0MCYCabMKfQKDSZHNrOR1sIxTM4Xu8cAr0TDrwwAqZMb
PrqFwQ4VqSsDwO3dArBqAmXO9F5RG/3gEHdVlLXvmTK9XItu4jhri4b5v0/3S4bu2/4p6Dt0GA12
nv/IgNRV1JiXijlbRs4Ay7M7FtGRFnv4R9XaHfQ96h51EvSUoBqcFKzbyn1QOt0Cr9JIC/tSkMts
daCErSGQoVkrMrqtC8Rn9bOVU7KyYeLU6uZwRhHRLroW7pplNVf1uFs4x2Gg5xPM9/wUtbDE1d9u
WITdbs722tropH86PqM6+EzlIwlAMdwHata/GnvxJrXQpQ9y6le9gnv92OieXnqHIxeHS+Da+UDV
cBMbKsp9fqnK/lHBCOv4VllUTm/3jquUNdSITOSIGrd6N4Jw2DI+UO1Jgu1Z7yf6HlvOogBUf3nX
dR0fL/YAexA3g6+vKdobN/BqIhuV5AOn3VJ2GoLrGrDq6/kDEZvW8cPNAEsk5TI5qCO7GpRqPkgK
vWcHK4QD+PTmoA6xXaEeeSaJfZTS48grYqcHcBTjjTYuMm31cOi6iOU0Gd3H1rH36C2kviidan7w
JmaEUh5uubVnN1m3iT1iSdsOh9iTiLnbdV/cPqsG0kcLhlmyiG0AOSEMoQLZfzyPbKVcpEbSZXlO
K8SxgGecufFqB8GTSX0re4MKuo5btxvHp85xvjeD4pZ0fxcW0n4QPjdJlUmjVOorxn/ch5S701wC
hyihCK32OdTm9tutdfITHJezk/2WR4jTHBDmcqHW3OuRFT6VxdPtPAxscMOkBi5VUfan2gAS0VAn
FkBXixvv6nQqrISvLgQ9vdXX088AmqWlgYfSR5GadhsLElracfVpSefJN7QRe1Ldwv2tcJ8aqiOI
0fE+9DiYcnWR99YWS0GII9P1SrOQFCveVxZr6KHuZclnasPyhTfSoinMwsHWZ2NygpG6pkCHMHEc
W2Awmd8I6GJ8u5LR0fgwQDsRPvtqAN+h9XFLPArvUs2mJOPcvcSFMRmNqnmdP5sI8OQD8bakhkqF
mGJ2fT10MgzDrWx4OkC00bFb0vAePqkDBzALCHrnKSzhk2C/eG6Ro1+QxHI2sQoP54LItI4DK2MQ
4Xl74Eyd4Nw7pBidKx+YYd6bfHpEgzcL+xhwtS3j5ONL01XQSAvy1uBxh1LKdoL9OTr3pFBF1ZpQ
oUpYsRulXZrLNFxqNKZOd1TCaR2YGUJjt8NxoFRIvl5gQ6IE9cvC9kNbCHUsxINpzQFU/F5/vEUs
XIeTG08Iam1gZnnTx4z3dB4heIYYX1QCrYWYXlNb+veRv5bM70sqxzQ4uEUB73vh53BSzSo2zS/a
M5DmsQ6RUvSBhFIJ+uv4oKPmD8YjxVF4kGWf9enWv/XVffYmvMaGkG+g9CE4LvPBAeeTZmUB5kQ7
y2uemqd73/Isr/Um2uDCKyw6974QloW+K18xyoMSefXUwfUj7DPw0P1gDUKStftZP19kfedFdIYs
OKJQgqFzaXBUdaQcrK0QAeEsyj7WrxAz3yNXBA3U8o4v9C6at3pU9vWF7gn7MOvS0jiPnc7i5G0v
g0Uh5MVuVPYhnsMMhoheoTR6GQvh8CQStB4bCax1oSiKo4vddZYuZH2Y7AjTFjuYGx4BXu+ASiIk
HlT2h8rzYR89JIlTrxi4zxX8xRC5gdirBuGMt+qFMD95I47m9GBA9vRlM9eQAoaybB8B0YjuuMiW
owoBIxhnFRiGNnAP9Vl9Pu0cfkq0ir6y/BZPlaWQFuE6fMBuA6sANfCLEsv3Qo4VuiAkQR+/WaEY
C6NdBJzDEeWCLgxCP+jSAH5OOjT9RdIDqjBfX0XcQhh+yfTMV1HjgCkXtq0Og95pTb4ugpBTT917
+0NfJx2k1gGbAKr8YmDun5DDfLCfL0uNOeWC4Cxg/X2ReIPhoa8gwiLUS9ENuQ2sIfHCMHstB0iM
Acvkt5sT2iMwJHmX+uX/ODuv5baVIA0/EaqQwy0zSIBJotINSrIl5EAkAnz6/UZnL2yZJW1t6dhH
skgCGAx6err/II5b78VNbxCVF7dfZJTItnCdjMBJUPPx48CFLoWkVqyQniWvvG7f3389n06wttdC
nUZw+Eb4dkI/SogZNLDkyDcRJoIoCfepgUknNF+EgHox8Xp0RgYAHuIHIWN9RrAalMMoP7BVmi2h
JM6zh+ShW3S/1F23GA7ksAukkGj/jzuKfDDb59dlBS+k/pQ/bufG0kIFd3waYdEJUrl5By8O8IgA
pQpSErLItMYgkQkZpGaWes3sChtLKNE8v55QFDjJXARCmuCpxaeBpualvBMCloECe73OZ6f+RXCK
R5gDAymzALIaD9IaPhLcQ8H7E+w4wUJ0DgL4KkMEFT+PM2sNq/AwzP8TXYKf4v6HlhVaH0JE/jlA
s7iG2iR/flXQH8XXiXWLrwqBinAhKN1C7f4M61KI5AtdAXtazkv+xn/22QLHkh0i8VgtBAdaPAlC
i7pfAGSeq4eeqHK9q2BhCy0DSqMwpSX+CK6wTarHV/YpEP19FKT1cmMzxNYSLVBdV5x/WjJ2FBm1
mZqZpyiz/KN9CgFdt0/l4/lNfN/jn/DUffRP4UP/C5WBY4CD4Ev5Vj0FL4DFf6EkY39ET9Kjeup3
+nt36PehNYl+ySf9IUco+bX43e9xJRLuQewNiono3JE9P1uhEIpWhL32pHhUn4s3alC/FZRv0EKB
SnrMHotHCvLOY/XWguBqnphr9wMCAa+Y5Fyx0bGf0t/40n4ggrW73Nlv8tv4xqb0stMeKAmh8n2n
PAi7MvkeJ7Noor7piB6h1sGtY7l+G8op0rEvxXv9zm/H4/fj+rn/+GdxQdATaXwqvf906WkVZ6ZU
6ZlXfsSv0q/uNXrWP/QPyl3qw3A3ChzNiEot1xy9Dh/2EymiNKFAm73mz93d9V1cDYpY0u/xqCQ/
bJ6cW4suuyeFVdeghPK1LmyWyblyWu45jYgQ+6a4eYy718FqFqSXmZ9oUP9zvDVzFAf1l5TBHBTE
G5AYjAt70VbDQtQHKLtWAWL+lAmw7qYgi/zrPCPRNama1KIqK1FPwZBbb1HdH4ZZddlHaO6p9N1F
Ztfr0VSTP2ictS1pNebpZ8yTjHE7CMkH5AjsYOlEqnDknqUGykP41F9heOEnSj8pINUyWj6lw8hD
q9wm+WVy2parmvW0B2OJwXK2MIeNk/y+Q5ccyBdbpgg4poZesHP1BU6iyW3fZPfUtEtFXlIQm4Yx
VHT22mlerj+tCoDvWCBw4qv22AvJZ0OdX8qObvUF9dAf0yGxbf0ybUB1iFK9rFPC+VomdS6KUQxs
s7gz1lTUWNqOpV9+SbD5VbS1mR5EtUeqER5LHwQ44Ptp+1lN+uf4QiZNoUGhyJ/R4o8qQBNqttq0
LdEAQwLbBVsyBOg5e6Yn5R//dQ4KdRH+IHIJBvHWdePpiMYlAvSG/KUIDlRDUpNqyLygiFdF/VQb
8WEsNk7Y7PrzoZWWqRMDxXwQgBL64UW/Vgp5PozWrK+kuaZSeSoG0BzoL1xEZ6DBDtiPAj8Mjd/Z
pViOeBGHRTnXgvuo1I5nQ3OlSJ6jGOfqyKWMyrqvB2H3Darjs9MOWjEpp5freXHucO7GR94w1SnF
+Zhmaxa+8fww2XBiA84ql0dFKl1ka3u5n30aZw+na58uG+2gpva80t9D8BTtdRVRsowBqObqyjFZ
NEa2PzKQGeZxAWCxSt54GqRzve80Aqu0dzLHP7e4ixcQfcFwUZNpLTZB5kProMcfaYv0OvpnYT0s
83BSl6S5miNf2rM1uxQUwc/mtMqlhWFqwEyaydDEU9sepzUosvzDpuMUJgjMQNerDrXyalgzjDky
9eUC1s/tzsgVVWKTAyYgME82ygiSzxHscBmS+moaRDFtmFpgHyz28yFFAFFJKMFUVXE0NQrqZaq2
PreH9PKe6azmKeSTHHkulb1O71etNrfAR8v4HaWHGu83A/FtzbjvuKk1NXzFlmf1xZq2ybtExDGr
Q1dYT1k6HFu7nsRaOmETVsl0xGt5mtLFJKhA9WlMLNXmZuuW9vB+1tKZM1aLCCtew0qWSvGBKKp5
hcofD+uRulGj4LWe/lBmvFG3xaaR2EqrAM+MzwLWH0/SpbskGADXzGgAlPF6pADzn8KwVSx5kH7U
YFVu9OD+OqBY6P84IPYX2mhYDTspG6Hmg60urW6YGCi2F7B947mM8Pn4OxUCjMpatd2L+dIZKXMe
xw487b8PJDeqiX+dzJc+J70yqUPPHFRpPh+wuErnrG1MpKBbXuwf0GjKzeBBDZC6mOUAwxDL3R9X
fm2aSo/kc+YRrnh+OFgZM2VJ+DofS2bU5uuLD7DJCY9MOrNZArX6f1zuH2cgwvofZ2AWhTPYY5F5
dAtFFXKspsqZNWLmtGjBpA/fH+3mBVtg1xQ0s2Ui5pdoqaSZFYbqJRNorQx/M9LZYs4NV4dlGTw5
uDYhHWLM+/G1UncBLKufwAyf69DXdQJHUIFDRLEcH7y/L9gau7jKmirziM5WgAr/oerXzPTG3p8H
SuPbXNoB7OSmB1Rh6Tpn4IQ14LYF6ID1j/3nW9PNMqAog+NwLBBTf59O2gW67UTx54CA+KHaC8iX
ozaXn+/1refMlumgCgw9CEjx+z/udRQYeh+nzDbWIYEBBOsORyhc593H97f55oFA+3xW5GWatX8f
yMxD3cwVKfV4gDSaS6KDL7sWFdXrjxkhH/X1dto0mVBHQBwBI5S/D4UNU0tRrE0FLKGEmoXyFpUN
rilh7XFOsfEDuEi5Vb+3xK5DBlwkO/S1/j6iea7TQWmN1GNbsuhr1a2wA9RyTNgcLrU0pHkCASsd
Dwmw5bxle6XH0yTzhyRDneBw6Zh6renmQ+rrBsIGpEvX1p7WJcKddJYKk0JCBbkt2gKzvlbnaUf1
VULIgemBUvVebt41clGlObSYMSjtMGvS9FHX6oMkyTMzBBFPS021cLCga3ax2l3mUH21R9cgBx06
2QcsKvWQnNvDGPMK4xDohp+zTW5wfL6A0pTJmbeabTzp4cPYjVMsNFKEu5HxN9AOx4hnMog3UiBM
utNAgmKXqNYoolA5kpO2Wbs/5ycj1BYWPeYCEI4dW1NTeVcIMgCVHFrN1GhdyylAs6N9hm9F7/Px
AdVXhTPHKXuZhuM8GnxR1ss0qhs9/OXydehR2iQ0YWE5lQPZU1NYVaO+TFkxxILghEiSAdK/aMYs
YcJVCrp0ARpC6Bpc6XFhtd22i3N/ntQ57yBP1ZtyJUDpiY2JJB7zJRX2q9beZZgewq1yC4rsvZzt
KlWdi6ZlFCNBOZTLi3wQghnUvClyRo19sLjX3z9HtzAPFvhGVVMsFYefr9C5oQiCSCvSTAA4AR6K
vqYBHcXsMoTfP5gQwCtD/V3clRHjbhm3ueanCX8jHQBhKeOvYLASW18D5tiezSTrQmatjn1s+GKm
7dFEBSIww5nsiLq2MQvNMzZpYIGrqd1QhORpSKX7HphGX5wxh6CURzEagOAPWb92YwGlR6HQZNY0
wGlfMQ1hpOZOKXFycrrMi3pxJa9mXkvKSRtA5hc7guGUKvY5KpcSrdxI9YE4UqEVHbFSYSj7aU3H
JUblLlqHsH7V68Qsfw/n+8g4zyRrmAESF+0RS2wWB19UrZ1Zo8AC/im0qDdADJhUI5YM8B/U01ex
Z0Czla7HNvISJJwOASwvw4WiYN+oHuounJakB0rhSupLDED/aowYXun3xeNnu4qaL2dosVi1iJLl
1C6p7Yt91hkc8hnSfCevezLw72fojUhvy5apUyqgFP2PA5eitFlWhwHBsF0T5c9AGEiUdONFNX7I
lW4eiZXL0G1MPuSv5XZ5lNq6sQm7Tb5k/YJT0qP1qOx/zIhu0M0MWxFgOxOUhsrl/R3gw1CP6tFQ
Uy8fXhh5siLRJiEhEBuOqpo6+IL9BMa9odXw90G/pCUsGSZZAJdndFPTnCaeKi8Larj1zLpP9HmJ
4sLvyzuFqUq4XM97dYazj3pxa2lmF29XSm/JqdYOTrRqoqViLIgY06oRrsuo7OBYQ/W0mDTlssUn
HAfnRptX47pAhHv0dECq1aoJJ/KjRKew/eEZvRU/FMXi6YTFxOz+kuG0WtolaTGkXkw3u4nXVsrW
EidOVjU6U+TUmr7/flLeCpu2AnJUk3WMRJyvYfMi5ckoZWbqyQH8RAC40bWYj6mADyKJBDYj7Q6i
r3kOsM3TtV2DITgtySa9zn44k1uPtGLY4J6RocG/T8SvP1KuOL6Ml9hCeQ4HpgkZfoZ9NFGH/T3W
RYHEShe+WMZLE8ZTkk6tNzZiZQ0adIGH/8cDRJvKEskv6d9XOM4YxtVoGFdmmHMCgFhXc2CONKow
oPrhosWe4UtOBtuAq7VBZdikQX9ftKJfylId8tQT2GcCQ9ttdDSW65ceCIL+BP/eQe6hWf4ISLx5
41Vdt+nvAgX7Ryk4UyX9HNRkg6KFK5X04kzdF1WDDr2pnP+zFIh8pYSKqcZ0ssEAgOghB/5+CDRx
iV+HAHwHmHfTVNV/sE8AeZWokiq4u6LdqtqbsLtOzjpwmKgjC5xq1/eqGOcB7i1S+BznaHGa70nh
D2Hh1q3lJWrlWmz0ScAyciGRMF0pIYtkSPR7STmWOc5nTfsap+pKJDsitoN8TjOB8kASjPn8wzWJ
B/XfawJ4xNaN4vDXREC10zhMsyz1klGb2dYCY8aZobyTK01BAyeUG00H2cT6XYuKGUZF0x7FijR+
b/r7a3oXGc968VIX76riXUvA0lZD2WeYBRo6WSliczlUgP7FqE5AxmAI/nRHRFr+z9mLFAbg1GeR
8O9J2XV9Ukplmnph0j4HFNdjcyI3407wAwBpBNSoGgQqQjbANgiGc/rQgNu8JuQTyXUaq3TXFNpT
13D9mEnoYrbJfSln8yGk835NoRFHzqTE+1hJfFHolPuPQAE3wsT//jbc2kLbNJ6B43O3qdJ/2X/g
DFtZVm0kYgvdUogeAqSoTuhZoeUUAQlP5wqtG6JbSz4wVO8khRoUzR/O4lZgY/8j+AAsxkgM/T2c
aWGFUhSrideLEhiQvIg1UkCOqPd2A66uVI20BDVp+HyUxRrtJJmnIac5GOaH/0M3/tYD9+f5iPP9
I9BeQufS2JaWCJICjCcER02ABZOy26k8M0X1IckuwY70uO2mRfn6/XDcWuM0/GAsQNA2KuVf7kmS
yL3dBgNSRPVaVtc8yGYluEhpeiLUSZfD94e7Gef+PN6Xqo2k6tfSyq+JF3XV3B5eq2ipCX/sE5vD
iidfMw5iBvTXyzzSEHHLlpDNvj+Hm5esQ6CUkcUAjv1lwPu6kfvAYo0lr+y0A8lf0nw42Rr6SXnm
FvyQRdy+ZJ5dAw4EUfUrOVm/dpkKbUTkf3NQZBHKNc6pAjbLBNPhyiNU1BLneSBy1P/+L+varQxU
++MMvtzkplWG/FxaxD+a/uoJBgyEKeBPtv5DrLqZgf55pC+3t0/DyE4kjpQhjNS+qkiM92tSpwJp
bi6wv5zoAX5/O29enAmwnj2Ubf9TGwrqc130FJy9tlnHAVvJ3mftwcEyD8MfDnVr5pCXybRG2Nr+
wySJDVlp+/BMQojaokCwFQiNgwOk8hitRZnzZxCiuDVfgz+9GfYN+P0Iu5+/o4Odd46dq3biWaD0
gL0CcjHduPJi/CnCp4yiQDrXq/n3Q3qjtCc2zTIe1KbAB305aFGeL6M8Fp97I9DIVNyYL0RjdpE/
cuy0nw72ZcooaVHgTEnCYbH3TjLgGIPoOligv14cNZzUao5Jpocdm1t276EGPOIcT/LLZXHNsvOE
pJFafzinYkLtm50xDdy4fzWK0U1l5P7CJUizwEJDA7Fv6jnn60OFlKB+/R2pSEeDpgzzVZ1rq2QE
6TJIzJ/R/X44b3X4GE/2mBam7TrUsL9vYlvX0iAVrOCgx6lWA25RB5aSd8iLdHZESaei4CXSI/Mn
lpBya3jZoBmqpQia8Vcjo0rVUq2W9MRr2LZQl5MkRDPRNWfAzhOKtgXAjvJDkMzei+aU6QdtfC6t
F4CFND6/H4dbjw87bdozMMHI5b/sp/SrnpxVjfWfzJozcUL0v0S5mpp9Se3wRwrHLTol0jzsuh0I
eWyKv0T6JjakEMczFht8v8pxGVL/u4zPST0X3ymJPDXHZ6lsFkqmL4jLo+J8AvbrPFk5NLqEUWNM
1UpuTaHrMLJCM6+oO0ozASztlRfDoO5o/C7Ul84sp85oLQDyXxrLP8doFSM6XC+6AYKDTDWj9gOa
dCqfOVJQLethEiPE8v0Q3+pI2QaeotCXqXnJn+n9H9lEkDaFWUYWOZZzMinKsrqJ6lF1VVyPHryd
nsBXZjFICBAe0mxg4QUnDGr1Gv/Y2L4Vu5hxzDyA/4BXxXz441zKODhH9DIS4XgN9zJgdAannGDk
zGrLFiqTJoNzLKTih/B1cxUyYY7TmHDwXfkUqPjjwJocZmblkOIpNg1mKnyA1empcweIBaJLGuQH
oBI/DL14ir+GajJKekP0xIjZX6Jm1gWt0ww8aaI4frWulNhnGciFEH2h/Lygn8vDrsHQOLdwWbIU
lQPK40WyruDt/nAuImj+ey4U+3XhEGd/7WN0sizZ5nVMvELDm4UamgQ4X9HfI5S2jN6j1Uz1abRx
3lKSuTif74//GVX+OT6AZZVjU4j6Wolq8jgNVBDKHp0NZtZMHVuvGPJVBlVJPRug0k9XIKZ5/R5L
47S9PNUF0DcEWKzAvV6uq9hGSsiW1yJHYgViy2+LHKmv5oVg3fCsmSZklQst6vOiiWk19PVG4GuZ
WGgSmPl5IsgtJg+vcFe+1sAqL4cgwZrycpmR+GUZVgXNqeh1tITO7H+QEJTBW5rptmJXNGF4rtJL
pnCn1HfN/rBikz2sPruOS8AJi++H61aMNv8YLfH7P+Yr9uPXsrAVHhRl3bIrUQxBau8kGxbRMj7/
8HjcCsNs7dERgRUrLID/PloSFsEQF8yNczUFNd8Ak4jnUiratm1MVP4pJ7wVBjgOQdigoGB9bTul
Q3DtSyn+PJ7R2D6SVDwL1EDD+MTSEwEh5EEgg/p+UG/pa9g8iEjf6bRL7U+29h+jOuhVY13OPI+K
dVKSUy8vjOGd+pngw1NHJ2ujeiJA/T8c91a14c/jfhnfMEkiDO+JPsWvXj9qtVvK0xbAfL3W6xUx
9+da3a35g6iK4EdSM6Rk+fcdvWDybXVKlniiQlcAyBlCyqrUbmzwNGVnIYsTTol+Zv5Kg7YweLYs
RPYRWit9xsDKitmPu6ybw892RxAbOTdoX3+flNXESRzJSeJV4zgVibnIeVDi/tS5YDcrWj5oq0jS
8fvx/ySVf409FvkyvVUC4D9tzkKGpNRGZuzpIHi6RFrgkNu9ZDqUOPg0RJP0ApEDpJzud804DZt2
gcaJ6ESpNeyZEA8HLE+GeJ0gpC9j1aO75eWjk9ofFowbzyH0QkEU12z6sV/vmlbXgApiio0BEHga
sAh7VUIK5MAixe3IfuJvffKMvwwMtU26n1R1he34l/U4Sy+RddEog13w7CiE17IAIuIufYEfiP1y
uGbjRDaTWIekEP0CMrIO8T5a0QIQNRbND3HvBkOZHRtSaIJsaYnK699zJLDsOHDyS+G1v5RfA39a
iIGUoF6HaGK9GW+0DBCXzd8FyGjfIL85wS/4ga5A2woQa/ecvF2RjI0W1WPegECZNA2pnZvhGHae
0A5u3818ggZx9H7FquIC6GuivtFjBX0atJPqpcWvkP5f/sPyd6OIynUplM/pfho6y+Df11W2oVFb
pGJsuKEFnCHlfJTyXL3MOfUaxq62iJTJ9W14AzfSJcuLPkvfr8fzbx0EqoNC26+ynQ4v5htAL3KD
BqStwMu2UHy5ju8fF9QpOJm/pwUnq6k8L6A5jP+4R3/EyaRsU8vKK0RvYDKVE1rzJGmAjOWT8abc
h3SPsI4kaT2chTzIBJF5qozYzfJN8HF+XaDpQLs0fCh+SVSvdg0ucOAnX2jAH+yTDpgB68yT+gEJ
ffyA1dhdZqSa/PZIwwa6OAVtOjhi446HxWsEJveuxkD3dP3VYu6JQeaH8ou3XVj20cztJzKnAhVv
wkkmCbPkvuM85VPHVvCtUxdnTECBpyGVB2nSOcnVRKMvqs1SzEeucwTC9V/Vq2Apwu187YAGa1PA
zXPsPUzMjfOZ/at45TuAquwyZVDyoLEheZSTC5DxZq7Vi+Ijeu3Bod8lH3Ayl9etHZHOzZpsmuPB
ywudyRU8LXViGPXyM8eWn9X7y2VaPGL6nqAWzP7vTnmwXrXTeB9gc/tsIwDAlHwrwUw30/GtT+eH
UZlm75Y0SS5u10wTdi5vCXz3dJq8RyFhc0JsP799Pxl0MTH/mQufCGrRPgSQ+vfEzfK0UGMgMCjK
j+vaS5AJT/bFfe8le9xKVwoOw9LWrCY9pqL5sjz1m/t34dRjLEdMT1QeQNSE6+3FHRDqrHxhrhjf
Xd5spCO/P9N/gyeTlga6gLNgg/65+vwxaWWzDIex5kRRZLMKnyLauHAQ9GJR733J/f5g/5aY/j7Y
l8c5lunNGAYHCwFWqP4ZJiKanbYruuvfHwn9r38Xcw4GOocQTSedjvHft0CtKvPSOxnOAAv7NK4D
v/Z0hMwRMUcRPl5V+96tftdu5ZqI5ZpLfV25rVdhpq2uM7dfJEtz3i6obLu1F29bLz6a694TpD4+
ROjrhtt2US+MWfp2Xmn39QID6XXrGrgcmkjrRvtgie/eFPju6rK5rKRqAtGIr2ZlzuVl5pmHgUd/
S7u8VifSzlznW3GAyhUW3wq7O6YNrhW+eYhccfaVR+yovNrDp8AVR5ZW+Ye8jFzTv6wTTtrm+Lx7
bWADiCLRwliAY19qM+zc8CvT56i04yUvCFfm1HosFjHS+NXv8xa+3eAh3tHy3toVh5XX5PUukJMl
Vgp86esWhVyVk0jciJ/luaB4dUt80kjwEVnAG7d9gyeOfrvzZqycxeUIyhwjDeb58rrCvhn1gU22
0FbNC2Z+Ot6yFq7EQv09XFNEuq60DcjGT1O/fBkvO2RSf9crDM38fjOseM1dzGeJz2d7w0Hj9XUj
6FA6PENMt1m6trk/bK6r85KD3QWueBPefgjLV3NsZzbtyphX89gdfzULFFIXCM6vr5wcdWqk13s3
XlmLhp/oG4RrwNiPiTTFWwatU1Twkf5HaV0spZvRF8rp1ipF+H5wFUTKJ+19t22gVXkOshbYDrT3
2b7c9v3kvL162MSdJ3j14LRQYvueQ8rBu/WpD5d4wO9o7UOTEV+CUmPO7Tl24tpzyQQBaIg2MbLC
2wxVYnG3cRn3HchbXoKaf1ROMs/2AQkcLmvbF1/iddpO/Al8pN4CH/rqARGxnXQX+AikNuPE2tHx
ZwJJu5QZnXCaMYAoIlPrfU59zPG8CJnjcmtAJIxm8KJnFuOnom3droIZN/MxcNOlNdXR3u9QH4Y6
9QRmEWdiIdbvLBsXZrPbY1Auoco/4rQk9MqjFZ7yLjqWH6hK1xNzF7thhtoqzimuzg9I4njDOkR5
wItZjT6iD0HHsuamm/pEx/fAxYQFZVsknjBXq+bhMnuMl/VKdQFzu9dlMuK0BhsNQyBpjuohBx4X
Kl4r2rxxc1fIJDcL4d2GH8Drdfl5jNAN3WJVrEIvWKGgtMBFYFJtdNf8bWzb1ST2TXFQFKBtF0bp
qsYJAd5LtFBWQBaW+aqApBctBiYlcwgT7SscMWUtDpa6pCFEdWEYHa6hYHDWzpypasE005byLzE8
9Sr3rKU4x2CTzfVVNl/drdtPwy0ZfXcH2XxjCei0/gi5Dy5AOyHzzCl/WP51KSGRyUwOGKNqFS/p
X376mUMnxHcQ/z9MDcOXYYMh4kqYK4gzoOm80NbjLH7G9m7WbtVZtq6X6QJY2Wz49PfAKBW7LQPe
m4kgMG2Wp5q7piJbjv0lZmCChicMVtnxIAYtr4SvcI4B2Mj78V3g3wWdMuU1UPO489Y6QlC6ADW/
6txkVT5r860yF9dmLaWlw2/F9w4u7dePxtN/5dwqi3nUMZbG3OAuh8uKocdyL5+ov8NlTwq1zN7q
Tbxs+ZPyVRKECp7c6q5YCKIhVrboNlcLY9Mt5XdtJZdTEYkyXiLiR4xEcrQI9uJtCC4vUY1ea6se
Nfm1qU/wRYGXmC5hjXxO+9hN8SIwlpJfengAkZ55yvrKfQldh2lWw+ZriSoilgizREj002ClQ2bE
MQWaZMuUaT9dqmympmNNemTicz/3sark3iBDQRmHUMb0mjefz5KY89L0HbdKX4QvhS9tRZ6bH0Sw
FbFNKM0PuCUI0ecUPZ1J45PbG4RabSO9qe8jOfn66iKJLQXYpcebcWu+ikBFIBr4scbeQ/MstLMb
tMtDothlS/aHxReuj0RVpmzLM+TMRVoijDUlpi8Vm6013QeLdkKK1n9yNZl6lMFX7UTeIZj368qY
oAcAHPQjjj+nasp07XjoiLXYA2rpOrj7HEmURT3Hp1ImdHO7iXhb6on6cMn3yvK6HHfAmnbzhT7Z
00gmSvASZNFDD7maOVpK7Tr2rod2Lbv8wElgNcZ7x9/QqhZGOhHP9JXTrVYTCDjVKtvY8cz2tG3x
aGyrDX/QXDeOuIF4QzA19/re2raP8al9pLfGNsJ+TnFH0pMZSEBnG7T4hBjJtH8LDOxA4nfzOYPT
vIfpp+/Dk3WsHvnZOiqYlOJHfsRcxHzmpc7W3Iv/Hc3n2BcK0zYq6ns+kv9wFXnDAQ3+76l/w2Dk
jX94DIb18AhwOdiLiYI8Ne6mW+nICaEUz5zypaN54a3Otn1LIZ0JHxSfle45uWOVSnb0expe9tKc
UgQUBEYsD6fxAfMOnNJYKp9Z1N4Cl3XynU+G5ri7PpZwig/RjoouH7SvMeU6mnshSt/yJb5ztvaz
+cypa5hINFNZmsTI1pOBx75xNMUVWVvMPh7FMMQ+X+IyQVTZBr8q5Enoh5hHGVs2DzKC9oHHgxx4
IaEVt4RjTVAVT3kNkZhnBVtGDspAiiPzZvES6xgLR5GtiML9pp+47xw8nSpbERv41ID7mm20rbzX
trYn1F0e1b3tGVudwwkV/cAb99lGdgNPnId4ue2Z9+WF8+GvbDPux73s6vemR+OIqeKBVVoHq4vC
NAs9Ib0f80+Gj7IrDQth6BmwYhQbXo2C/NryQxavgXcEiwxbEzogy2Fd4hVWejgnNJ4KnxY+8rzf
Vsf6qL2mM5OYJy+KAoLhxN7ZOzObyg5gZbyqHR/zSRQpH8JuavkYRQnHMf4+A+RDwWZ33V63qcRp
mvfKtnuW98p23Nv3aCAiW3zBZXMvvrRj8QgO2ZGn1aP+3z3i9qFx/tw+VkR36GVMcfs52Icv4Qsc
cxK3N+Wx2FkyEvP5AZF5DI9GX6jOX3wLWXmMkzad353OvrC6KDGMYUodxMTKfXtvSkza/hFrnGCf
7BLc+ghXPmJb61JkThsYtKxIy3vXORrwaMjpoh0vtvdituncIXFPeECvk4quIsYlm3E37ofjuDe9
wBMzwNqKl1z2sSfzxPsGgxJ6lp88YNVa4q2lZwxe9lB/GAcxbBp/jxkxRBn5S97FHgN50A4GIlmM
tvBvcw72LrwP75NX/iF7ACmp73TeGD1YmHg5YuwPPSAxjQ+weLPOz0ArfcuPHmJP3YkpEYqzCb0W
obZpsRGmNtwYz1XdZbYpVgY4zY3FFYrJC87fDVYxi4nj9+tqxcYVAxycG5Ndj1lisNBde4/Djh8f
rjzZO/F62+vXw7oeyYlSvHP+s6CBj8ZKai/A2S6a39JaxzEK7SAW53HFnjdl/R2xjcoXZBIYjvSs
0gh/qXjNnHll5zaYc0YrDDrp+U4gJu7FGqyRJml8SIs5zLQsJrUfHYS/1EhAkCbiuwpDG3tjvEqs
2dlKXxXrclfegfRYIwOPLw0A5XaJN8SG7vYmxcvqshJ+ESMOCHwPixX7iHAhNBmy6Ydwbr/Dub1d
Cr/N+phX6EXhhba5uNK65jlptz11xb30Ue7R7JBg021LrBn24CcrHIBybBTP9xXWQClWisITqAI6
qU/LgF8nx+QofBbtJ/Fdfp8c4wAzHwXBi6MENnYaGvNs23kZDvee3mMqhMGOtGafHTJAYrsNQ3BF
S23Ow7C2scTAtAfjHnNDsdfEBQHZsP+MD4WRj7DNKBgFE8fG807GDlCZlDtw7uIfB7BXwwSLDR3v
HptCCmLt2Cm0mPwwgow4ZsBzm9HHimqJtw9+HMk6WdcnIHxEb8j7yzjFWSN7D3eXTarOx02qr0a8
GM7Ydrzwqp26EYmjyKkwB7jDdMgPtsnJ2mfcMZ0bYbn1IkLSouN2JOR55kJdVf5lk7GzH/FxiQ7d
CornLHHFli9x2WLMEVXh9dmy8NHJEHNgxET2McbvlGoJ3+MIWfjhXXAM78ZNfSrtCZ5/XNNA/nTX
nlo/lGbtSZivJIfqPaNUt69O9Ul/VBm9EoNAJg52PmfhxfIi/h+20y6dYu/zTlGb3zG1dmecExXM
ut+bdFphoHPIDu1JfTMh4+9MclFf3jh7e6u4zoo24SFDKHbSPtFz3/1ndiYs3fKN9mzwosRPfHuL
/2Xk68fzRto0624t9lC2j3TBk+3zXhv5CkTgZuhlYsyWbxRtYvEBzVreRmyzCs/BWq556PCcc56S
vfVkPaVH4aHaIFLyYD1F+lTYeJ3lFchO6+nyEB8zXOTGfAasNzw2D+cHc5w7u/ODs3N2oF93+UNw
sHbyOuonKGY6E52tmkPFnE222HiP68tasEv+93Twvys3+ta55w9eTeany0guT6IT7nAmwZ7z3Ys7
j8SQuP3Yah5FyQsYFGGZ3z9T+sIBipQGI+lHSZ9R/4rvilOBlZqwr8BV1J7EyJPgJn2HGtN4nTmu
hfCLOnUm5rKZm/MGGd4J84sPx/RCGJ1gKHo0XMxONsG2e8tOVKc4Jd+cbzo8dYydjpci1prUFXpv
BIKNwY4wkBN7T6ecVMJgj71yQW2sezCeGjzFH3CiDY8o+dRi4LKcf9GerF/xNrq3D/ZB7Gkva7bC
G2klRqT41U0qKO8Txb3udZx/xN1umN7oAPiaOyzCVbAOqXP0mJ0JZ1xnAyB4xdfGILMmT7qcYA2J
zYLBvzpsIfodAiB3SFktMqzIzSnW5VQ6xBrY+P9VHaQjmfnqshSfOnjiK9kbT8JAtPfOyOLiAP4Q
HisqQc2S3scOuRbIYKwBIkNCLuzVedVngevSnF2LiK9QYcBZjbKHhHJKvLKRbcQ0rnUtXCw/q0Ki
4tQvUOZpF9qdumwXxZPwIlb9cnVGuUcY8xC2850wnFZXVLhNFpF14YsSljm/UMtRqepISNwx8qK6
VXhiRpcPMfOTMkRw+M+czllwdGpYIQURsY3KdgObS6GPYs3FdotyiQ9mmy+2EtxXRndpZVNzWVC0
EjfbpMhhf7Q4JOIsR8kEvBpFoXyu4jNcfdbVEMRel6gMIVQpxHUWwkDystaXwq4q2ofHnmGs3fx4
9WwuOvv029kQclnOWC/w1JJcixKa4Z5X3Ot1j2diz2+QIRLLFKFTuCYCJV7CfeeLWMLfqDvgTxQu
UD3YnLHecVYlwkeWG/kRs8VyL5t4x+qZsHiJjxlX+U7edLxEXopzdWbdqtxAxhD1OqihGPlxn8/b
l3ileGIOMLaYzyDjhZnsp5+mjz/eITzgA4jp8OiP/nk9+u1O8y7b4V7xsmoiqkf2uqCyl3jtwiTq
Oq7QYELIYZ755htgBh9ENfydNdrvUzFAn7XCzJWX1z2CRItqmS8AV7Opvuyqo7mIVjbONyws6qpk
U9/iXiNvWEVUMRfU/6HszZoTx5qu7V9EhEYknWpmxvNwQhgPCEloAAlJ/Pr3Snx/8XS5O8rxNV1V
NgYs7S3tnbly5Vp4kcmdsVdcC9Mmgs+JwJK7VXIdLBkw4gWfN07ldydTOXuBocAfXwVcbMCExMiw
vt1MBSYUkDBHgxpbTtGUsu4xxWZC2S5k6z/xbgg7U+DJaAcqsOGT0ol9M55egEnl0wR7ssFiQVcx
jRKMSGV/0nyqaXxtejnm5VQWJ3l0mp1D2Z84iqh6bsIRyKwvA0WxbUpZiGpJjMPtlyKgLJdlya2a
keZfcKPOru5s1aqNkucslosb7JcwHqyUAs2RiSuXVig3eBVmvAuj6IzYFShh1kUGKKfcDeNpcY/c
dbLOWLlAznAFObsGVRQwWmbM9O2gfvr4SKPT9bxL9tPLqgkFpB0HOhcqz2/Lbcu/7D5zdPdEbkte
LhvziQttA/B3wk4K5RwmZ7PMwowhwOsRN6aBnypR/55MUMAiC2Pn3hNgJVOqb2zFR7oXMVpCYEiW
AG0GGUqbyRSmUyM+E1bATyUUIPY40W5NkCEWelrh2lgR2nEfiYHzeYn1fB+Zb3U4TORhzNP49CGh
SRonPIolcA1u6ENIOGpGp5JuGk+QLuWdUqGAOaMIMVQwty7c4bo19gWcw14iEoVQEibgnE7H/lvg
L1BAMRnjxYIOVEE/7XiboLTiXYXdD29DNZlcvwqgzwEI7CY1yEq1bViMsqiJkd/BpjmG4AIebD3t
p7Tm38vqJOpZ++Acy8fUvh6hjxd2jKR42ctSY6FftAuPXGDixCfmgWKlCI2FV+89ATWBMvwTwE71
1aETRSUENz9xbO6Deg71DZ0o4+7I8/pUCw0QRgcxJzbF+Z7BMCPtGZDzakLf+g04yQWAjIsfTSRM
UgJoN+ifEg1FhC/cfO3MmRxZuTQmM70Zc5UTdWq+zeRbmKpVpStL/TF04spXsB0ruOXaLyncTYdp
wwVxfFei3Vdyve7Qh+QGbOO6cU0WkiSSG85C1WlE/6PrWDHbKY6vQMqUD+UDzJX6jh0sliADSDIh
0KV1xfjx+D5+UCKqVix9o7B5OYYDn5VM0jm3u4GeDe+WKgA6DasTlsJntiSU/KLRvKawQV8tqlAi
EVcHUhup/CMSbxcE43RXHov9sg146iWJ6pg2ZQoU+xiALi7Am7GKCi9geAr/Ci7O7XAvAlQs3KxY
R/a5VlblD8KbCVJOZBVtbLEdyCNDwYyV/DQzJ+YEsqvNwY8wc04nG6I36sfseQp8NcooMgjZcr88
LLtHMfMDq2ezsac9GL0KNGaG1yIQZ61F1EvlPhY4XuIOYPjQposHM2WU6pgRc5UQNA9R/owzADf4
gHzBZBQO6OvGtJE6DEnFvq2uxkH2JHUfND7rr3SC6yC1bMIqsWQ8h/Rv8FuA8yeb11PAtOVuXD6V
2xPnR1FdllSJ+1Fa3GYMhuzpBvPL0aUTOFsUk5h8O6BvED2uq7MuRtiNrz6zzoVh+SaVJBQWmNL+
ZcSqhAEidYnrBienZq5gD7Ue6ytFLfuG4cG4Z54wy0dO3V4oEWJfcnpyybb8enE2PCL3deDhmi46
YIzWMSQkC7BHoTZm8KkYTS8oNnNJxJJvSMZRMHNpRMgYFM9HnndihMO4knP8l5mruQwle0flnmI0
bhjsE4MuFzpfMRQjthSM7YdoYN01FAJ6c8LuSIY5EBmwcTNGsutp5KFNRFIW9tHlVeIALLY3sFHI
UrEwmiHtnbHDp9M7uf++t32JnnKyaoP0Fqs3HmQhq3yK/xtWrmKyeoYGp/DVfkVqhGF9rRBOEBLb
S2vNhTnb4dxakJhUi3MXKyRNnK6Ey/qaq6Ke1QQtzuTUkD0diFnED3Rg/Yc0yg5aM7TMMu/AE2ul
EMXJJqzMoF6QFd7Il5jR+U6ULnHoXNY4jgdjPkU+4XrNyT2AbnlU+UZ0FBNLoid55Ix1suhfTrFU
HzsGKKOq5cq1BKv2NnvHlucphxSIfWHrlnREX3w64ofYuxv57VOOSKMRwYPykWsMdrcF9/uZwECu
N5ztWVf5HB7nT3LSI4O7e5cthxOYiZSiyAlyR7PwnbY7/46EMqoipBfZ3DMfPryfgQVkqy+mgAmE
xzhiiORhUSzhZsaXNjq/DL/whbR/E0xxC0IeCSUM1dL1n43E2UnrBqtUsCRuPAMYTiFT5TzR+qY5
84yOt4E4kPhVNXtCADIq9IHg/8J4ssrpnkbSDK9sgmN9VoPYFgBcmXXb2ubLr8zrqxrKDx6BQ8MC
bBJ8gBx6i/4sYjvVZdzreo8LxjkNlc3+o8vHUC26QKX9t6B+Ax5xVIns2e02Ub6JDEaSmqW1uzlu
FtLhpu87v+i1kCax1kFfESUhaJG4s0GmPgXViV6+wqc3YnJRxqtTW9EoSVkPhYM2KYP9DlvgSzYd
kIOAa3g55AuR1WiB3bEIcQ8D1NPsASsclFnNfuwbDZlsFjY72uiMz/0+EEpuY9WueWKRpPhLlJaY
qD9oQXnhYhsPkzZB5xUuaWYhWVUueENwYiPXZj2KBht4bceHOkOWZmf5JsrOeCE+jZ2X3XilWEdP
pOP3KMmW8d/pA6ryb7KlDDftRMgKmlhZ/aACqoNWIZ5hk8aywCneQBpshpIKn302ZvmO7ay7eXze
nqLUR8B/proJVffEu0fgk1ri4WpYjrLmxT27/c2tiHReZr3bxNHG3bhGGAQR3YSESIb7Hr28vQXL
lzcYPiFrTFx5yJUir5oG6B65DzVPfom86uiOegCPwXuelbALEAH2H6zp0VW9h5131/7CovgPabM/
R+EHjaXvjd2+qBiF52qyRTBjosLoi8rlqndvw4SaY8npcV78AfmaImDNo4yQF4UvLOft3jbufAjn
tvvyhrnsvL1HqBKA/KVyHx4w7ST4Z0tnHTjC8s+jjxukYBesRJsgjyjqeoUnovH4q/5yZhgOCtnk
560FXRBKK4sAnkby838wX5pUrS5Dz7lZyLdq3sjNSGkTxFJLV30XIUyHZ82wvwYw3VX3FlVa9mvu
GgIbdO08gCUkLluvQRcXTVxWuhHXyuu3hiZCZQCeFn9SjxYI5kwE+3Ee8E6uwQt7H+EQ9wL7wud2
ZpceuSMXkjmPLkKA5Krg6oQgsEjjyu///r0EVgRVEjkoNz0br8Gurry2BJnp4kNU/jXU/IFNXf0d
XCVoeGnLi+mGnKKD4iuwP8BKbw3CLflQ0jH0O09ENM07ScJMtEAxpvMBCrx9jKULYXviUz3l6u4C
YKyoD5076+5MhDdEZ9HAJVN8kniNZV2slER6dePCVfHGMXm5K67A3CqI/eID6jtuaoGKXk+HKPFR
Bq4AqenZV4Q3I1AC39PLyjfEqgYWuQIejMnZbFJHESZuwKWcuGVvAlJ1P0Dh/Q6ZORdkmVsA7juT
AFfdxT6cIXX4Xka6RYR0w30FJ4eLqvK+vh5xRuawxtG39On/7mrS7Ybt7sLBymEemSb5hbLtEY0y
28jIvMup7G8ltD3OFwMj0zNd3ALevVwBorxrMAmJT8EucBDG1Zf8jXAulT0yHJt8BiFdaAD8VNIl
j+IVarLq1KDGJDww5IIxYbCWu88DCsAXd7s1Q1RAPLlWa/f18/5+y39yt8lt9vn+9CQVcxHQHbvv
ZvC+PnMsVN6hYWTeOaZ33M2mabhBpffgNbwNDhozCi/oUS46GSXaB7gQDQ8OCzMlVyt6gPd2RFiO
bu/J1Ykp+6uoMGLSfsmVoAFgKF/q9RZR+akado867CMcOhi+i5/dDvJ5XHMSBMjNcXK1gEUiEEcJ
w7OnEu5jos2ngp74FJKmojl8IKI03cfHx9nNR/xIo7mnq0wiBK4Ms22Rku6CM9MiRygTcVgiLj3H
vcmXZegwFRcLJ8xm5Mb8zu2Icbv4+VrzNlNmZakEOkCNnHTCPOENIcmHzvxl8QJ/xpj7tz945zkz
PA5FNdnER/V2E0Gm4gaSE0IShgk3wXmxHAh2M/kkfufilW5nntjHTBYQVr6+zLW38wRE7zzJYBhp
qF9XofEg5KksOGHxIoBjszpA0JJDOK9OfPoIGpESoDa4j3c8SjYXgMnvV8gaW/jbZM31BpuLU4qq
++OkftNhe+3i/S2OJtzXUMpaEk7ZtYD9ukAnq4GZxtFVk93t8RQbTB1ZBqmGSxmUOyJBDTjlj9wZ
HTq+IyxF2sC+ye/lXmJRkhPcyryxD9jRAaQa8UMvjVBfF/JSym3ReaOYWYnYmuQJKmss7tyZviwC
aN/78cf1lpNYMll3gcbY0joo96mHWcNChqS6g6zK9XYIMh77IITjACf0FTxWSB28RuZZ9+sbeSYP
qzt5VXVnbs0nyf7VJ/VJrLRr6BJ5KAwKvA/qqLi7Ui2EQaYL3jrVt8IJEXYXsE/mWVusm+SnuG2z
qNzkXEr0EcdijKK6wwNGKHz48CkHyqHy/fAAreT6LKpd14OVw0FQDSaI+nSq2QbTFX8obVBm7z3A
04cr1U3dcjBheqeiuy0UtAt3I6/0hFh05czNKMSK/Xd+t6d9HRd6aq0oEyW8lofIgSM2HtSIh9fg
VibAdslJZNT6iS9mieYdbjhsDqNZMVqMHKKC8m3On+vAzqqXsZcL+S5grwYfDM9P/dZ+Qd8bRW6W
KRYmYVFlICJncJEj3ug1GIm52HvKBBsYHrV/WcpPa0AdCzHszhc0RPCQE688+YKfgI2gVY3UNYSY
9kou0kK6+Xz9UYpeqBn53ap/7VZwtBcl0F/2LDCg4CoK5uUjdv5bqU6qwQ4gpYc7pMAtglEU1CFa
2dr8fGt6yUw+i3/ZqMJybVJQFCQR9ZSFilEAhgfuJajv24kBYCOP85vGh1vT/YcW7j+atz7QQimK
ChQkTCZhQJlR+9yBT6nw2464eLVwuqwI5793NLwfzemx9hxqqE5k8wSOS7xBsC9ILd+wkfZu3w1h
9VjPc0S4hzAKvHfMRdYi2H3hLC78zoOvkLKS4pEb56R9CVpkxbXamkwxjl/sqBXuV5T/+EoqsMVn
wd+A25+SdhH2H3xyDwYHlVFXQFPFBw4mZkwCEC5+IugWz/kpJCz1MYkFyxM0S74aReP/1YOFI9dO
xqHOK4SwtXtp4HQ/ysf2jzRzxqdJH5SMl0B832PF9BC0BM3b5VGAPCfafwhCJlMjJUZ4CPxWYOk9
/zBNvpHI8blyTHmQBqLqLjruG4JW0TlHEYUXHlE9l8EZ/HPAHmbALYKr7g889EfTOy+7lemlwfhp
cHEbuMXjaPYh8S/RMvrwx6V8khyeAn1aaGwD0+hEm3foaxMnauf1pAaZg2VxvQiq2/5NiHDlhxwt
F0p4vFXQmBdN+f09VMbn6lEmXDBEgSZhFK5xhOJxBAU0o6VczubUfneieoLDjgyVyjUJ04iYRFZC
iQiwTwCigvtL6p1MM8qWQrjj38iI27sDuITzWQRnahWUgD2bOkW/LH0jxnyS1x1COgrvGjTvBQfO
fBT8RCyec5bFVCLK7rpHn/3jXAKUb4QNDyjhk+7vwPZfq+grnsaM0d0BwFNnesD4ryj/ECfTgcQd
7YKn5gpGcCkReK5INbgRTtwuw9yGMeBMhWUA9HC9Z6WWYvYuB/5Yv5RMcsrF1L/ZVM6pnt/Ld+qb
5ncTufz0wHls12yhe6gGDqQX4Tv2oKnlWuMep19g0i+Zj2cLQiA0wPvyfuB3yyHqnx1t+iwPwjGU
t37/Eb6dwLMn31qI1H6+tAk2ZUh2/mkWD25MwHA3nfYBwvf2NQo9cp8geh/IlSI7nFxlFJTZ5xyf
m4/86cgIj0PZ9diuvN1Tv/5g3MSpig+8KuXLvliwof09x/wPMjwZ5v/lH/qf+cfF2df2Dpeied9E
Awt7Jr4m6GH9Knjq/Jrq/JBjOuu53pUdv+pIqV8ibpVoQDarE0EHqleECT2pDaAzQN+1Wkj10rpG
EuYKPjtlEwVjD6FX7mP68JaQ4Qc3XSfr9B6IYbQqoLDfjfHOoZZowT9WpvZNK50qfQgCFdVvVAfJ
VGAaRCMWqF1IFzOVtaNPcwQMBfl686BT2LOAb0vAPyk3J9F3fVPMBgwBMncx8RGPa0B/DelBh52r
PQdmHZ+U+AgKCVoIRC/+iThPeYQPSkaH7QSbPSc8lSKBhAaHV8Gc28icFeGFYmc/Sd+lBHx8qUIM
uSgX72fNhxWeGYhmMrwRge3d7u1anFxWlL8AVAmhBGiT7EWLZp33CD5Jztdyb/ar9pooyFifAsmn
JMnrgvIxn0jSoDO2EnFqwYhwHIuMighvIF734GnuZmLXgdTkPSrh85p8wiH4lthfshVlOmoZVrgO
OWWFhl+pr515jpGDg8dJS6rT+JKPErYRKqTk6CMPrVHvltxkCwghoSpzLp4xLQR1CWd1/3QzfjMw
iQHnY7AKgtGTZ3IIEjFKqIutyP3Fpy+BgRU7mYKQRwe4H+MfJyHtmP4qvm0onpvz44sE/5JqEnpy
21g+0yJ9B2IB853gruQYJYttMX35/kM02gVEzLxRonZksYn0IOW7/E+Pl3u7jrArAez2C66CYXGS
RPp6IHsCQPG7ScMVrM0VIRh4jGQ3kgfLIw0lJkwl6rpe9RIK0bMX7G/kbfKREt/SYebev8pgE4Dz
THfNeXNf4D1uFG5MH10HvyHg5BjoVfj+uwrPRPHZDKH1BWIQCxk+QtQQMSmKUwcGpwjTlvOpeArd
AkJX8WQ5BKZkLEy7jKZJY4HAKKAr/oG4i8jrw4JCLMTuA4kg0dgS5xhIczimoFjHk1DwAuCV6D4Z
zVTWTCl7lQhoeeP5Ouo6990JMDle7j31Zu9RZrsxgyM9fAFUeD+jXNUE2or+VffpJWA9lThHCObq
tJ7v1unSHBDqdzer0Q09XOlyf/Ba2FpToU6Z0xM0aJ0HdHchSMKSvkxHC5sX15N2LrtHDW3c4hXf
dG4KfRCEkychOZvRZapDMTf8Bmp3G1aBcqdG9bzkPSOo4OwF5KtlNBbWfQD/eupQXQTrvpGwr10R
PtFg8AKuOWVrMD3Yb/45au+kgN1ErUD8DSAzQUYocVQOwC+FvoZgswjGUKXf0CpD/h3mlTx2L8Jo
KwLiE3w4CDYNgkFacm67ewDWiWxr7eTCNudM6ciiWU7+gUYHc31KkZRDtqYaUeZcwqML7+bb6/lz
NkfXmjZvil/dYo74BeUOxpfEl8IOl1ACSiaFSgksjsETlGjqiti4sDVKxFSGmydhNmhx/2nMoORR
t6joXaPQIEWCYabhC+PuQykMNNHuuXn9HoFDCBvwFR17xkp4gfvQeSmiNDgQT1DrCJoHiSzy1zTo
IfRLzCS+NeImg/km1kgspMD1EsMcQynvgJ2sxIbJJr4Q+CN9cHCDgReIAMSncA1TgpMU9qA82rvv
f0u/p79A4g3CK1xzxC+HOd/BcZGa8CZkbnH7ecJiEftPGkNKUu7pDvpsBcrpmYFKM4XY7kho3t5L
m4DEBRIXVdQQ8sgBgAMz4i4FsBP4DdeZTYBQG8tKBeJGbYMJl0MTf6dhRskjh+wzoyaDywpVRDtQ
lnI6YuckRUrgORhySOpxFrDkuF7SQImFTymnuyNo4xz9803JV1VEAWmI93dCwciuleTSf2CiBwo0
EmEfGMcNgFHNtiasCGmWEOaKcFekTCu+UlRCWNk5IHlaqmr2L+oE1yrGv/BNNCtQxjVQxb62q/4D
3zTGl1NSmINs+lKgMygIyhbUsSo77i6u3e2ZlTZli5BGlhFtDFmk3uq33H9QYu3VZiWZW8P1QaxP
jHSt1pBfCI2T4Yra6/VgQ3EwGb6/x0YoCxD9/O3of4iAbE7nJD+POXoB19pH2U2gHM0Fg9HZSniO
QnMxp02NxzcOV00OyyNAIarN2KrM9XD0rlwjFiPobruzb4WjM/iTPGd8SQ/b+BFruIBOaHaA2gO0
xhFrxG7B4j09wfkSChO2f1PkNt4rnf4JOCSz4wtbtBXyl0N0IKiOhbw0zxjs6MIgO7BvsaOCbGhi
uwbDikNlQ5aApXN9LmCiljwyX+DfQMTANieCkRmZdGFM+E76A0vKglI3lsK6XOgtW+eFjcLwLgBj
yqtNmNGHlYCkOlHR9y4tyI/yCMRETHcAZcM4+O66McJmcbZQYfhXgh49tp4wCgHrQOX/ijlUqxPp
5PV020ho2wJE4NN7kAYT7MHkryJsoNnFufwj7SbCWtNnJnSbelqF1kxwFWmMwq6B1qiauiVFn9gu
Pe3TjJP3813HgOqxdAESdcUHogUzHj7NGRIkhcpmK49j5cI6e2/WxoMTdq/SlQIU/prBvasX4CBT
6ZrdwJXe0A3Q0D7gBNpkeJHVpIBvIrRqegnoUKNtsJlV0idED85xSx8Wl/glFp76eM3b1w1M5wcc
yJbZQ/aQ3NHoQCuDvU7uDvLsLaYk/PhqudZd2e10SQAlXWanBe2MdB7TSyRAkN1NylcQFLAb4Azo
fif6dKynKtxC/ybkFERLuiMP0TlOBM4NJDLZbjePXCMMxrXDh7GTziS1cQWLWWHyJi12bNSCKijh
+Pk0h/dNEw0w8aRc8KKelkp59PF5Np5Ij9cZOzZ7Asz7JNiVNdua89G2e0UJnWAJ/Xc4jTVtxomv
pG70hEnaS05z8UNzY3pA+C6LrkFXJH1Iz6MHwJxnwJsrIQbNdn83r8m5FPYvWRdJp1hUJYpnIyFV
K8BjLovNrPQ3FISFs6VAaJH88vzJPvxda77uOSygyUz2HP0xjcWULHXfBAY4ug+gFIIPjN2BHaMA
SiApX5DXXQ36dmHyIByQEcvqnqI5SP94K15kG9b8zW3BHimEd7Yef/fcrUh0H1KXZjoihjyWHTx7
SfkXIOmtgz2fsJcXJ9f5GofytPMF1jHPOaDvNjV5AwAJ/XYvKfc4+z1anjwxtaZ2CV9c4BQoUczv
8jQRDroJk/7LmhbLXKKmgmclKNit+epMBJDDSd+tRzfpcreWyEqdtoATAh9JJCH4ihD6lXvZrAf2
gxxSQ80ONVA8EcLWcSHEhFMBp5x9/t2A3QeLgc2pmwl/0WRHgXvC10LOgJp7s4OFkEz3Qr8WLgEl
f96cQycQUth+JTw005dMa7MU6sRulS4M1BNIt/RJg+MHvJs0qrdtw0bJxkS4kUwrUmwp0gMYcFDo
CEWXByTPmPqUy+AamQi7wD6wmI1gNTWRoBUK+yH5PdupSXRxYApzmEnCHhhgGAmpT7g4OyElQfvc
xXpYTCQxoA41NSBnNzCIdPeDEhqcdIl5Ek5JaBVykmy/16BIg11/WA0x+zvHBUQGwWGa38AqlwMV
clW2Sm6SG7kS40Twp0DbgpFx1UijhFCuEibfDiUMRK0DLUkuJ4V9GUYEa3G2HSD6pBMSYwIu+e1y
fcuwSnwplA0h54wmEhNsr4EB9GnhmW0ILf6+KyL39cuu+KNmqZmXtu1yJZ/jAkBYdgT2Ma+5lGD9
l7WUiLVpT3onqDXdWlSHsivALEmOwOpSmTpQ+qk9sN/rnwuvE9fIIVghN0+OkQlWKV2MtKiSOWI5
Gd1aVJSenp4ql84Kl9rtkij6CDgCkcYXXiHGanyfAgxp4nY4gPc7fvFJXW4ml87b25LR4dVfXx9/
HxLrv0vUGhrLjBYqWdch+0eYUxZVkRgF2EbxLGXZhlw8e4NXP7HuUui1EhyYz1KwUcOBbVSqnhIy
bF6lmFvQ+N9z1Rm0P+jv8vrdG7yqL4qr0wRNi2gUV8/aq9Dakkn1XAZO3MPtVIimBC6BwxTwIfDE
qU1iFj45PwupCzbdQJM+pHmRAIC3SqY7xV91DWf7VvxJrReJO1tsFqXw2VM608BHBCmR8mf7xRyG
+nvBoadr+WiJ3mAe8Eqgg2eJfI7PJ+rAsEyJ7gS0kdtGyqmbG4p28ysG8iwBgQQiWdBSdUYljwLg
tUM+3kGSvDZKL+m6k3KjYPoHT4qJ4t95JMWVQpRGWeNaztiyd7CF5qvaoKwhjaEJKIrkwVKs+a5/
CM6ADehacppvqPTsGXRriaVn5mkTSV9r7/AgvWD7a71EMmVBZgg/JEnH4ZReBb9csBHSdbqUwqjl
UcwkhWXLGvvtS7IlhaUG8SLFU4c6JvQJMt7zVOBi/XVYNS6FT4cixq1kzdHEvaWT36dFksonMQOl
Ujpb6dxUAf1wBq39iqqp7HzpF5Jk0bcVKM0RcwjvHHUxswmOUyxZTxy3nCnb9lydfyft+J755cOO
qq51e03V7/VbDlmqsDIGgUXzGDWEm2OATC0FFEl2tTszGFZt5fI/5zKsDb9b48om79Jo3pPToi68
lgLMxh+v6X+/msYaa8LTkTe5366oSAZbMViVEFYehLNBf7+P049dbDyK/INOrCvyChLk6fHwUNC1
Ll/ROzxDUIEH5FnUEaRehFEOwQnN7YQdPF74mqq07Z86iDv0Wxsk4nv+toLjDFiCjnvaLEdcKrxX
WpSpKtH9bAQpNUSWFlGGkE4JJESuv97Z0nNNaQo9hXKBx0rBzylGUYG7zK5CDiXtgN/HIUd2luCG
dv8t7f4TyMDUlyhs36a0+1sMYRcOoMXas0Mivf+olhVVA+VemNKCGkuGyKoe4N0kGTAhhGSBzS0C
MVQeTgqpGuFLExlPgq0TMzxIXjZsh60w03IIa0Khha4Nq85g77/mZclnzo+ST6Fy2N5MuR2TZ2Ir
POnYIOOUVhPZE9j5RhMp56A/JWA/O3ksIL4k5YK95xIlvZ5vKhxDCW+kZqUH9ZrWe85AXejefi0h
j+RZUoiqJ5vnE3WLmj86pRcN61gsZsUzVooYjVfR3UnmAPe/JeCB7M/pSEud/D3A9SORECjV9AVE
HQf9GtUu6FxPklXgpQzDeHRvfUDQRT3D328ld07Z/41bE279ZX3mivTNiVCXCbEoDwOUE58IkVq2
UPuppoHv+3sk6Ff4701l+KWkVxIDXtNdsPaCEUpIvYXYJ5UsYX+iVMTGym+EmBiN7lNGfoi1J2IM
qXkwVAXZ5mWBPxWzmQbtijoX0Y7s2NVNTm4tIahgGbyebV8AEWiV22v6tAk0aqmoI8P/lRwLY2ew
5tNTCt3eBCT4+96j/tdubOgYKmiaIpqwP3TAmkbZJ42SYpOnVdOxaq7yMwr86IB2TAd0PLWgP9+A
S2N3vqHT2AuzdVOLYuffD8SSUsGfyTKagDqmMfgtjLHZ+EHTOh022eZ4zDFsbfZht+l8MS4bMnCr
8aele5eU9REjmSO2OPrnLqNUWnzpzmeFdpNqEtD3jltg2rKjH6jCnEnMhczaRoZpfLvXCRry4zMs
RCoT+mdRvJY9Os3lq7Yb3BqBfOsIyddGcbdbH7O7pAEDR/5JNW/yOl80iTklZvEaZbhvNBguG/Ct
nKJwF6Hx6WPGMLTA4yl5Ro1KSA3nM2cf6A4+0pqbZAhsHDTV17F9fsyO96MsHqufTg05aVPGWQOH
8bguN3RidRySnYRVNvZTbeyav6sR/nuy0RLCXBSdOZEf/ulbd7A3Z+PkYGKCXxxq+3ryxizj4HhA
0LJ1JpjDYRWJHCKzi849/jd/n2P136RVRO4gqo0RZLWQmf8R+g0FPr0tzlNzXaNtqLS8tqWGpafB
TsfZFY3OM0RKzJnwg2qt/AUqZamaYNrVaVojWvv3oxHtpJ8XnI2etXjWmbam/tBW0ov9+HQciSDw
ZnEqppgtMV2/itz/W5tK9PVQcDIc7HiMnzxd1egOR/OkATHTiJVPK0oc6gOXDKOMxvxx8/n3k9L+
8/fpxti8WjEyzZz1P0LJrLNTJxvwDhkVq7bZjmAhd5btOrBcL/2nikxIla7EXC5bsxda8cme4BRW
jO4MFXbL4W53XPAU+pCn3dxIQ47aQLllNBnrsXaMVPUX6a7/wMicsTBU0VBHJI8l6M/jVfPj6ejs
2v18b5WzsiOva266MZI26jHcWexvh0NcHu5anupGgZ6DQ5az6qQu65Y+qLqYKQPMlzMvbnMsgnpf
TxBya5XX44nVEiuMTCnXeqO5zpl6h0k/6jn1WxWzr5zotdotcCPzepOs45LFbaF48vw+1RAsoSRm
0YrSdwhcUTKH/7Irnv8+XT/uCPQOTfFwZNXDgsJW+fLP02/3qWKliu3MNGzdtM1uctzQFoeAQgn0
rnXTfnjtS7r20ClBEHdjolo3PnqjnLILYny/HIwi99//3RLfR4O+vK0hU8i0GHL//uPiKcqdOi7G
x2aZEsYP9GTMZh21M36xIMExSopUzqB4sQ0lBPabaPVcuq/39+FCuKbyJc8tTHdx8VdSCtq7q8Wq
i2D9hTWBMeHI0gYX+iQGcwmSpkcw9dydP/UeJJP3uXpzQSNgsxIeDna+uL8P18zMAEGSsMGGiDKm
i2HHngkngWbimi7Ivw/C1WvtX2Og6jg8OWj4jrUfJe1Br3vo82W71Kn3GbZn0L46WiFE2d8PYFMj
ioRV5XI72S8F/CsDwcFktX9QXmy/pah5M/b7qXOj3mziqIrp4ELogdrEfAxUcnkYh0ApQObpw+jD
uCXTe2/wn0eLctsRF76lU2Qw5oDSqqfMNsGHeqffpRQCRpH+RQUvhNoK0rSnqQEfQOu39fDPpeN/
s/+PM5fd4x+z36bphRuha5dUIl5HdOAq0jt0Udkalu0xRNcRPumEiwB249c4OiyVSwxRK+ge9CdB
8Wq4jxz/k4L+xdcAlwRrmvdiqc2pKZAHmVMakeg3Ccct/XY7KjV7f7Q4kydhFDtTvd09wopD6yGA
8Vo8drBEmrHXRKfV8gx5KkG+6e8zrf5JXrieL+apCjL82HqNzZ9eHFaZOJdRYjnLrifUmefmrb55
cyi9sPugSpA8Hq2w3WNSscTzuKqXR2rKEC76xv/lQP7cFv99ID/qBNW5bg4l/nPLEvIJubPl91CD
j7hiutUJzd7F6DDLLwiVhwXRcuVrdfT3I9D/3Av/vyMwdAtnxKtM+J9TX1zUdHNRRs7yglwAoI/t
qSqant7urb542ev4FauzZKXSX3xXPmDzrp/cfJtuya+ct3GDHIne+e36BGz/QGGS7u2id9X1bgWu
qL9ot8b/T3Ou6wFbsmlgHoRWKXY1fx7wpuntwmm6ZJ5RxqU0l98k1KVb5xERVs9uxA7s3N1bGxBe
7e3vg/XDReH7d2OgQOAwlh6cn7qYTtHukiqtEUU5vZl4laJ943XdZKfNNr23KR/27KpmkJaBVj5v
tsX+awTvoqHMhzjcL4fyH1cO8ZTDSk3sLvLWfw6DOT7am7pXN8sCcggdu12U1fNxukyMaF88iL4z
2KB626qeagXDxjvqy78fwdUu68dyiRebY3Inaejb6j+Wy8tmrKqdWWyWNtV/aF3VY76L0m42Rm+v
uhnOD8PRbc8PFVqoG/Mm0W/5WU8zLQ735mPZBdV4ytWtnWd6TrpHw+R4bm8mJfKradxSlTYx1OoO
q8a+G4FcmVMNjENsXr3T3h8o3ez8kbJACKYlTjwTU9dBenzt2i89639Llf5jfQS6c2xMBAxM2awf
19yg4cya5Qy28rpLnnODa29SNBhNP2XQw0wlsrRJh5gBzj79rDMmnbJVzEWrxzsjsvVfHK//K3JA
J1lRae6xiJ3sH4tG1qa5vrkU3GP15Gy971isL1ONlozZrpybiDBkr8o5EonxKi6z+7H5S8Km/ikV
/L/bgCPAU0DFjMb+ET8bWTMaabsU2QwaOMehChnDCs5k4WStJQuqx2L594tN/c8ZAB6lHIxEtm3+
vNiMQ+JUmwP1s8OM01YNP02D0TFozeerYH5kZ8FFfUjadYfy7Ghe2Ustne93sw2opPbL/vFDnPV7
ABDGxVteIiacHv68+fJNOs6sS4diCHTjc7TvXg7Z7EC13dm5A3KkalQSweTLfE8oRYJp6E97ejDw
ODnNTQS7KOTWMlr4J14uUZ/NrC73kTepuvt9Mfll6P4jtLNsvPywFcTQD+fEPw92r16auhqd0ZsB
NKeHYzdjg9nTr9lElsotyKbCgUxOvzEEr2nUzwXin7/4R0xZJp19OZ17e1kfQ52YsX7AhtetWK3P
5488Ew14BmPTn1yu0nPx1ujLUTGvlN8Sjf+6XG0NvXOFozGVn7mn3R+S7rBntgZjNjq8tJt1VazG
9SPT1Gzo0bHvVPtNh755iZVL4AD1BmX1tnPmOnbT5vRcrrvuzkR3zXoEA9hQfz6+Zd1dtosSykxG
iVaquuZMdmYwGlYZDHLlbrBeRxDYs5tfJvM/Ihcm8//O5cdkWmXb9fmR7XroEW+PduqipnFr5J6z
6RhxLdh8FMjNqQF7+SgTW49wblz/ugZZssb8a25xdSGvdXDCUn7cAaekLjaFVY2Wewph8KerqU5n
cJA7E7F53qx1a3FANUrfLC6XdZbTEDZ6pbCQlgTQyotDXbic2Kkq5jO7fcjOkFgTfXN7Zg9Q7tki
usPTpf8Y0WXZj6O9FuvNTZk9mqen5rDQnRf79Kpm96easNuYKANkZ+3DLlIPbe9699Y5KzO7a/cz
brGN8WE7qw7+pv52OE/bSnHr8dcJoeHhfoTWnu0fqL9dZtwB2rzW/cthapRx0/+yZmr/eRdy9xFu
6iydP20osqGtMstm4pRhouyeiTrPNbXgia1OzX7GGef7lxE5er6/tykioNgy3KWbp0u55IgSPWzS
JRfUyfgl/sOX5r9mEkDGsFkfAIZ+7CbmLk/UusU1wgZ/xJX5GU+AHq6eDUY/2PixeyX/35IPHJYq
VRaKLQfPoSz1/0g7r+XGtSsNPxGqkMMtMylmpZZuUFK3hJwznn4+aMo+EppFjj1Xto9tbWLHFf5A
1Zd8lJwNuy1aZtLaOxv3+t47ZPQwEeGDQ48/y16mFVoF6/KhPOYP1pHZNtpp+ioCFnhU9Ll8tvAw
U74Uzf07Sznm/kyGm4g4az/tnopztE+PKZypZJrfK1AQdoaNkm/w4bzG7+oRkswkuHPepT+KP5Ga
CYz24tm7t/fOYIlWdU81PImnQpzKzjQGYHtvvcfgvvWltFUfq0fTR495Tv2P+zsMHxR6Rq/oNx3s
TwsANqW8dlIER6Ob0YE4ux5kSgm4lf4oQKaf1820jaeiuYjkR/cBXZuzeeqP0otw1FA+LWdIt7eo
LsAp3jenXwbJHYbPHNzhW3QaaccW9eAKQGiE+IFw1p4le9bLBx0ch+nPRDQedrG+ce+1fWjN1JcE
DJ5Eh3cq7JUzxUPhKdhBymGzui/qSwnRHWURa6opa+zi5ZcGVZRTfTbv1WpuIPXy1IVnZK5Jcv70
5+gYPRTVFEW5ep8DZje21oPdvws7yzupKFiTyCJQ8CwidThxtYVjLdO3+CwAWTz792q3FNtpQANZ
PfhUbKELIAaq3WWP9VEk2y0WVF/VPbpv3Vo4hC+Kv6ge+2Kagojx9/6zbi8KNlK/6IBjHfs9sZ10
zmAtOpvan1YOelKheeKKMyfKyT7kb5kyOfrZoIaIAsmuAR2M/KEGr+4EMGGF3N0pQN16TZuA4Pc+
oKG5Ld7B9LKPl/RbfqOKCNUYHD8Nwuf0ub/z7+NsAwGJNGcu9DM8qH0BgA/pTaXRVFykzaJteK2l
eWvfeaDtkLZW9+JLv7cf6m5m+NM8e+7AYabT9hwmG8REfR+oalocjXMm87lwpXQFoZcCOE7yqDED
1SxoVuVz62EFNrVftHN/Rh0TpiVajyCf6zv/yeoOTECeTu1tXC+Mvfwnfc7JqfX7dJ8d01Pdbqpn
pJ5sWoxHdp+49Z8caRZts2N3T63LmEVHlCICsNB7TK7Ad8EnPEgv4m92AsKZcFnpNEAGaeHyAmTZ
6Q/5c4UiHnqhD4ukB7NdnOJBNxw91vjZD3cBKibewabxDOEK5N3JPYvGOswXobTM3alH2zZdhgmW
9QBup2B7YItZdFI2Dnl/MFNoMD+mDh1e35tFIg/rgrmrpbmHukmN1cjKRi2jxWwCiaMalBOShrCQ
kC6Aq55PhF/qo7020PuVFqW5SKV5jbqysqP7qOkzFE15HkJAG7+EWe9Mm3dJQ9iN+wUFCJrp2cIH
hQKQfCFHU7fAMWKlAozEAgpy6rt9x/5PEL0QD7CDYLqgjX1v3ff32bvhzzL/F3eSqr/GAd5YU0Of
585GdBcxgnDenSIusnJveahiT5kdsH3gvgU2jBr+CmxVW0aGe5K7ZicG/jpMu6meF4sQhAiEo1NO
d+5ku9MUGA0i8crEBWH62FAeuY/PrB4gYIQX02BZC+cimVnEuP4UmqLn3opih1jhrzf8n5t/XAYX
MF3x3bwkhUx3JCodT02xahGQpbWKXF44rNIQWhCnJnPfWpBakv0PMWOwSnXEQ2jqzXBo1UnBhRvF
uEt1CYNUSwdbqSFi8JWDfCtJeWqeOYajkWpTh8jxuYzNP02O42P3lmpD2lPV56RfQi/NaLoFL+Re
8cQPNwQU/DxH3jbQXm26OAs/nxJ29+Dbo1cTjJ6qbq0aU+t0EvtHrwKlIJ5CFaGE7OR6N534LuXp
qHXgC6HiH/+X6aOU5l3ieqKw70FqOGdiTNO+762V1G81wIrFQfLWVnKMwciRCav3SBdeDxmti8uM
95uFUTBugMooDK8rO1EyMfW3joJWab6uAdHJ4TqTXgwHjD33SNIDc3HDdytw50YSztoGSL0Cw8DK
J7GMenmLcJtDr6x7qXUynu7k93Q/06eU1mCUoSVfWTMN+5YsQOUPHpDpgkumYcxJ3BtBM3XwVi7I
8ul7lIoxLWpjLZe/HL1Gv7mRxGUgyZOMSruTobcBuoHllggL5fBTccJpX1ObdydW/KpIvwuZ6qz3
lqFLbEfHMHrquQ1jYSfyuLqoFzbec19UhALn3v6TZXchP88OLASifvUG8t9gs9hFtfEo1/wfkENK
wcWTUfqhOw2wVs2SataX1Ntoofv5TmoICYt5zYOsY45QnEU8BDQEqK3z9WWSLgSItIl008IHCTsQ
edQOoXXTao7muaSuB3qThNEeBlDtnwTgrMMnSqfWOZkkk1FdTK6PrV3YpD/GHsWAkVP0ctWp7ran
ZJCXqL2qn06xL8Ji0ToU+G0ws8SpIWRNw9y6Ai+rK06N6DWRu2kiVjNFeBdQtCojSgGyv9BQ/Y+j
z7x7NK2V19oTzzgn4Z0aoOjgw3nvXgsGoXSnlIRlOTuQZpUbHRTeFMfjYiT6yHSQho2+4EAbKRqn
fHkAblGoN7G5ylpM/pqTDpwNX/rQe8KlWvfEqRf48+tzcyE8xjaVRg2KO9iqfZHTvt1DYSlIhutq
7tZDPSL9NIyTKX+a8aut3ijrXCjEDtZXMio5dCDUcV3TbRSzCbLS27YIuFXCTO18GPwfcXcjE7lU
vfkx0Ch1c/y0tRuPvlvNW+jIg2lOYcLryXdNeMILOhEeMv3GoMPfHD017Ogh9WF7Y0E9zPK3WVRC
P+/CNvG2hXKKzY+hJqJFqzL59L1u0uiv3i3D26/j8veILBg1UkrF+ug45U7iJL1We4AK3oYP7RuE
kUgp3HzjqOnKiEGklZ+Odl/G8NMaBCIU7NZONtHsyqtOJUZiiBdN8+bGMl+aCQU3Olp+vAZ/tf3s
LGefyj6z3xM0uGc1saZI2HfeXddk6xwo++0Vl4bq2HgyyNF1yZB0WUcQ6Of0N0YR1GHJ9GNyW0Hd
jjZZuoUFPimK3xlXedRU+F5pSw1Twgjh1tLIZ652CLqZjoRoeHbE117PpiZRVrkSu1+2DIPYmmfJ
s688ddKyRo6YG7qwgqneuAsthNsjSxOnhtSoFzOTxEx04OUUeHCp3O2CtFTLcNpWRxUIRtM/lhIy
LIZ1X9jSJC4epEZdVqg1I7hUx+ek3jQmBu2QEeN1jvNECUQmT+gv+aAyHXUuCvLEIPwyEO2AjxYQ
m1gfXKUI/7/IJdALMKKyufCqF8VuZ2aGS43izYwGFza94cMfNc06duJ9L8v71P00gxfBjWZ1uJTM
o+cgBhFhNqbA3knDRaO2VOsQHMuAmPrNydfyO6+PjhSZ9mKhT0oSQ8/60xcfMSlzJpCHgqjtg3jl
e8lcRSCd3YXfriXcyOQvb6x/1nhUGbICVYgy2fEGW+WCJzR8avJXSXwLkTTjDfToY16/GS9dWN82
lTYqijud6LiilSJrT+YUcQuHGxyj3eh8fZjLm1fSVdMCJUB3djSOH4uNk/ucmNQj+TiGFULq1BEt
GKSkGlgZRwq8RC5L4S5oz23d3AigLr7MIFf+9QPMUe3ZcvUgT5TI24byZ40TrapjipT2MxdwkYSR
79RsPuz6ycDc6fqnf1Um/zq3tFGAdFDpF5XRtemUvuNhJ4ztRX7Otd+iv1KR2M2eehnjuQQEnbot
gmcK4D2onv5eEveU4zE5V/NfpvAaZ791GtaFiBmSmkw00ve4icBMLayEpI03fEXRN1XvbXUdVTey
C+lChRBjWcAdJq1FaFyjZaOHJmaaFAtDaxNMV13MuDRwdiCLAOozlEslyoO3NsvFTTlQxiCNcduN
QTdN3ahp6VfuIfGeyzZbiNLJkj8KHcqyfheioRip7rzjjDbmPA+50tQ/XoRspPBoYhZ8ffkk5ULl
2aRNaRgynSNcb4df++3Z0xrfsrxC8bC+7u6U5DWW7luF4uOxQwqqsGa9/0Sc1/QPQlodhb56KTui
o7TaFkTOEW6tkWqdNIoEVf2WZZhdRsKh7bNph3iD3dxHfjoXwEo2+ZNmar99imai/2TWyUOpPBIo
1QkUCUR4jCe36CYiGD7VbJe5JlH0+F3lRMmgZvSIAD+A3JsokwwLgmjqVSg+GqcUYxD+sbR0xW6i
6yVY6x757T68y7WJowWHqGP46B5rRU/Z2jhbGqD0gJHxnpcpShbRyaNMBeT/Kc6AaXORRnqLD2O4
9O8S/B6z7sPhTxNylPqnX5JWFvMW/GaH5hKeFxQf0waKG25RlesvfOC3pSRvRQ0PUkSY82UdZY+Y
/nVJMZhD+6a0yNKnss6W+Bc3nFO9WIq4bRPbJPhQdRTGkafM0P318hVTluWPmbRrxJM0hNtCva5E
/c0xcA3zpJkjoF+FrlT+YaBSSO9fwqCVqt8tYNzX5TE+4iARvkI+8HnjVlJZgFKQ04DQW9OJiKuJ
gjlo2kCRCbxz1mOuAZyxL05l2E0l902sP5VGnWj2a1hbC0n8VGy8A6Id28iGISML01DVSepwjDCy
fVQs3AYFEP4EFs+tgp6LRXcuO1noHqhmscj1E/HI1K6zaRrieste0IJPJ3wtwU9hRc2lccyASImO
PE3Lt0DCD7P7iHlaE5KyLCyWw7/yykSGzTZc9Rw03WTBUMrNToAJQ7s52NrcTJEUREaj+cC2fiJB
uiRbbAU2uQEMMzcnYfMYds5CCY1po2AHA6+OjKMozQ0xQKE8Kg13fNvMbtrhfnUO/1oASdYtavMG
ttSj2z13XK/xzM7dskRTFDQz93OIj9yPqHkT5G5fNDU4UAtVzaUQAqezPxPpFNebsvlsfJKizETZ
EUWx5K1ip5UlWttYk5CxGBRjdUG948lX7VVde5MAH7SmXgv+TnOfA/kTGGkVMvspmH+bygscxOgk
DtiTNp67xScvauTXKw9IaORhWU7oTP8s4XRi1OThp6ykbzeurEuZIG3df8/GKIqggtG0SSi6WzHh
ThkWctN3WyDwTjrrMurkpMVgYmx0gol9IGHnuH5Gt37F8DZcW5NRyaLTSr3SOjAeMn4U8Y659YE5
mDKl9FKc+kQAmvwoG0+puJaEVdjUEzPe1Xi1NT7lMt1bCVUxvTEzl2JoVdZVlZa7QiAySiiIM/NM
7V13m5WoSFeUADptkhTCBCAAWaGMZU7b6DNbeCwxE/m/ODdfSkUBelAVk3ndFHO0No3YZXKoVO5W
QIKbyq/xRMJCzuZxlm58rHxpARRFkWTA4ZyK0ccarp7Wik0yWhoIpn8Ob0OIo5BW8hR5exkcGAYv
SC2FHj2/TF9dH16++KUquEhVogCoiaN6RGtVQmP0irsl3InoLwn6k9TjPBmfWv1VzL2tUpsPCfF1
mjzbq2yQKwMj2aUbLkSnBAaxtnFWLvB3wgldt9cy+R31DBRrFsMpb8Fb/ze/GFwzVT5afIo5TOi3
l16MdcPxw9Y9lMbajaJ3U3v222qSC3dyu+us4E1DUtvdByEWBkA01AwtJxmyvvfoY6RKYzLiOvfR
xxLcGT+YxnEZvArO71T8NUBAXflGU/ziCfv2e0e3nmeFsmKVtXsAp2MHq1hDD3hXYWsKXSR9vD45
FysORGSUHi1ajKI5CmM9QBRNJTfuIc9mRmEOALc0eGBAIfoMEE/I401eHa4Pql/Kh9QBWAzcnUMz
xtf2vVPLaSY6B7l7leANSLiOLpJgRxVf8JdiOHOzYtZB2gWTROm7g12a3jWQZDOANZhR4Ic69J2x
0AkwdNlk4FWxG9CXPhQQaAUTngCnXaucf39FlxbodIWeXLMQ+mUJoRXernNHUZryrpAtFP/k53e2
tauCV+A5gssrjBIVcXhbPOFy5h8cfSfQNZRWmr3v8ISRezDIj5TZ+35VsZfVAzhsN59W1iK8VeO6
WCz5NldjKLaR6Aa1vtI90ANOt63TnN1cnRAxO97Klfq54SOMKC7aflXW5xgRbNwknfyUqSh9IHaV
7GT/oFWn6yt4MYNQDVVTFbgLlI9GZyrznFRT9dBFu/ydwtjMLJ7oR4ERK1u0ONs70D1SOOeEXB/3
UqvepERlGZYJIUUbh2R5UzYaNRR7P5SFGxzkWekumYr2PgufMeAom321tGN056qTb9/z+RzPHpaU
/4v/WJaProvAifMIquX6L7s8IxSNsJTXVLBHo4OU9Hna6AYzwutcizly58tA+HCLvUdVJDR+0Yxh
UK6NG+NeymPUb+MOt8m3281PKzeOdYppTj8ne+E9ttQNJIqJ5WwqddlIS8srb7xBlzK572MO5/vb
mEpiGkLveIyJhFElOdMabXiiUo1yyo3PGy67v8KNAf4gAa1RlDH43e0x4K5dzTnY0Sd5o0Hc4wdA
JpslKKUqd6ap/OLV1jDD5ABcIDfGv/yp/4w/ShMpCctJ1QaIJygLQ/1jm92M7K1DlcknFI7fOXqy
b05Ubx4JaAD1j8POb3eS83Hjh1x89r9NxGid7TyQc0m0EG/0N5ZuT0zC2NhecuoAFIm8wKafTIzk
6IXT8taFffG+NlkA/Nyh5FijF8lS0iJUrMgFcI8MUvZg1BSn74YgT37hgeByvPGxQ7j096r/a0Aq
oz83WOxTv4ob1z3oQEyI3joHKCEuwhV0tyjZtIoHJGTvKvKEphe1vqOYvGa3jvTFd/jfX02l5OeP
sNuocvzAdA6g0rIGxIA099tzlT2I+vrmYJfvD+oiMqmOLtJm+jlaQqHUbPrA29rSSUrSVS28CKkw
TekoSfLp3qRuWyooHZAoXp/si4v7beDR4iZZ6iSNraLqqJzrgZiU0uiueG7WtojaN5Y+gK6uD3kx
hoReo1mAlKlEje6PwOs1ScncYGv5IbiBY81NbewSQJhOf1OP/dIFqUkyLSJdskR5jMYOfStRfcFy
t431XKRvmrptmqWiHszkFPUfQvJ2s8HxVfYcb99vQyqjsyo0tWUkue1ugXWCCD5yL5vCRxhaU4kK
ie7OUvFgpjtB3blxMtONZpJ66L+oCH0GSE2lKNL2FmSjZUhXrY+gRQHQHEo9inxQU2dJfms/Gf1d
Q9JKqmHSCxYLqChE1DV0F3L3PPks/Hdl6O02O9PFT5YwgV7xhH6Gp2LOZluzIjyLoIEy/kvhQ6O8
YOQqcIngpYFW6wE1k6V8RtKztBRv6UVIuPjUdKdZ2t/l5tDKx2m0gpLmqw8KrfGh+KO52vz6Vvm6
4P+aS2XgR6qKRldmtD31Im1NpYKL5QlbDbaTkYL8iiZilk/tHEOsCqEY0zj4UrYIW0QDYlTitA7M
e45Cgoisatwc9QoJjx6RBnlvOmcFwp+dEsqjPgQwnrpXV+M+mdsPpo0+cruvShKCYmu10cyV7UkU
wfVKpWkA6SbwbTDxKjCxnZrSH8sVjGRrpJThlWpCvAtvpi+XzgqhFBgBGDGKNX4AK6VydKmWhD0B
ug6ZQD1w3wObTOuX6zMNr+3Crft9qNGtK4GDTBPTxQS7OPmCOQsp3neysUgscBBMU9C8ieJbgtCZ
2iQY0bxRnfklxp8NNlRsLcfOJy3Wy8lO0QG4WkgzxnC4q9ccLJsn5/cGL2QhoOxIYamzoZoPQszA
bTRv3qOi1VnI7GIcXm1MriHfT9c+jZGksGh0nzT6PC1gENZEcl66llL7qojv5bDfujMLnK/gyrPU
/G3G9SpCXFZHbkTAFyeslqiVTVJpVzSfUfxaK/WCVsQAJyikt7RByzlw3ymIGR69XY8TCiSy3A3F
z3pIv4JF3z42UrMTLAxKwGY1nKP606FyNHTeTGiKFH1DYcmfajBCkd0NtMKFgS5xlE2Hdxn0maJi
Lu7uwMzMexOUANm51mycFN19/gcxlOq8lOcSKrwMm5VvoQrEjGpgJFYLxnXp4Fxf60tPG3BrSYEa
Qh1h3PNVe98hkuaCiqulVC99vLXQUO1fqQrebH5dGotKAY1eSjPmXxj3VurNzNZpcAb9rhR2JZvB
0F5DMm3JG+rR17/sEg/I1E14zKpMpkC/fvSOqrXBfovp1ctPw/031G4FU15SlRmKdTJgO9lca+0O
0xh2RazuzPzkRYjBhSeVao3DjXzjJ106wrplEErQZwcuNfpJruVqsOjp6hdId2ZTBXAbgpzOkcJw
TEkqX9rRW5zOEyqIX/CLeBqiqQQWlWrrjZ9y6TH8/lNGMU0a9aXmh4W3pV6tysMLBPhqb8IAQBsq
vXF3f7UZx3c3jR4+WjRQEVBHtSIqMr3IpqAmRLOhQ53Uin+pIXiiCG9ZCt80bieuug6ah6T2Zkoc
7fxQfRQ0a2noL0KOKXQkLQWfVaPGnTSIP0Lz86TF8BRyr3TxWw0MST4NvYuBiStUn0PM0rOfQWZL
FconrkbK309ruhRDXTtvknkWYY2S6afetxeGIE2L0lqrfTA7CX616bnMvNyAIZJgg4TmfAIrvOI+
iFY0LNTg09RVcIa3kB+XDslA1OKat/RBcuHnro2dMs2tjl1rmUvHRrXyrct2KU+d8dpWN5blYs0H
+J4OTYm6rKqPliVOXT+sRRn3cn21M2k/JokxUbRXG2dAz8V1YY2n8fWNp/698ai+kb9BiNNkjSL2
zw8UtcZtPDEV7rjeutghbn8NdWeuavC6M3GRpsKjgxQ/YqGY41h7x1IiitkC2NJkm6ruugtBbLfx
OigRdGDrJCnIhtch6vHCRYTDrqufYzu6Xyq1d5C4anRHxusJHTTVeQRG4NGPy/k7gWpMfLXH0853
nezGSdeHZfq54YcaI1A+hUI93zpaRrN14z7KJGPv55uAOFrw32ix1u2yMR+ge6j+Sy6slVKdyOJj
kt11+R+leKiqZBLGwNs8xMMBpvp3Yj4Tk4OpnylVReXBZjnaeKNUxyDFVaPZFOaT6MFCWJTGLLA/
AYLC16mspQq7sFkawZ0kP7jGqTSncbxU62MLCsw7hmRqyR//Td3l+qpCad+UvFmBshOnxnp2FWvi
Ng929VQ0APpu9g3+TjOYGkp9KptcFP/iZZWVH1S1JiLsYD0Sv3Lz5GE6N4GHweUWoOLhlgI/2wDd
DIKA3T88gpruLWnfB2o4kbJHnWT3+raUh60+XjA6B7SBRc4BYis/t6UmZ35gKBWeJMhqw20OUezK
4beH5c52jImkygAk21VUHMTqoREWlveM9xilFT9rsLtM421v20unxjmQDQu/9frv+/vlYBPxaKrw
+YYq2ygpjHvPKQMp1Ac2H29Y4R+J/KhzQGT7jwdiAHBPMqXggUv5cx7yII/zvGQg151Ra1X8AwVn
6hhkAtcHusA8UwdxD8QlNKB0vNM/R7JCKSy9OIZs08+haob2Y9scfZpaIB6SLSVZ9D4CdStEm7bf
tNq+FFawVq//iC9Q1WjZ+RGmKA4MWbQeRi+yYHZ6HsqQhaFD1eWGej7JaGwf1OwpLdc0qmznt8tz
EXa/RWrG0a6G9e2aWKVsEv+u9h/YidSAiuBd6ta1/RwoTx7VSNV6pMpoVFtdeE/yjdxvi2ahoc8I
9dF7sJzfSRBPc3SLkmSWgo6n73H9wy6E8MwubELYvwAJWcifs0tbsA3pBhn7sL8X8lWNw5Yo4ZJS
7XL0+fO10J7MFEGXVVkcYu9W2WbYjqNp5daTTN579qo5Pk22aOhuKpj+1nLeQC864RwcdRaeB0Ef
rdj3TrWwoxPcbwukx3/+5exdGJ8GXSmUdEZHxRNS8nyzsPYqDNP4ICd3hnMXIdZnzYxuB7I5g9Si
flKvl1AfbpfXh//7/UauhmiT8TmmWNv9nHc/0qgwlJG978231MDB8xetYvYCbaOb1bGv8sF4mv8Z
DAzlz8HQV5HctC++iuCpTSHjCHc0x24A9VtcP9O7tF/wb6JT+WBJM1veuP1dB/obSlB71ip1ZoEp
1ByszkqUd3U0rGepMW/ruWJuQ7w7zDPQfM6dicJSs/ZMAqN35aEzFtfn7AJ4a2jaaqakQ4Clqjia
tEYquizxiy+qrm98ygAsCdUMe/2/DbmG6m77GvUosjcP14e+8BiBtQSvZgLvQGdL/TmDRaBXcuFA
RI6xkQhfSUAlf8irnfRFtReJuvovhtNlQrtBGgGc7c/h6qLXyqEgNHQtWCoeGgt3nGgdyg+0aTLr
5f8zHNTan8N1TixGfc+NRrpV99g26DsA9UNkPKS1PB99fQM5e2n7E1ByldL44ASMdmQQy1VgCbGJ
3/emie7hSzKZFIeJYCnOXv+6y9vm22Cjk+5qdZ47TsbiockWGb/Y2ln9ImP+l3928hZoUVu8ukiZ
BKcbIw/RwPjgff/M8YYtOjEPK9bRi/7oRrmIG8Cn9SOcUcJRPjqV3lroVpROTfoUFuw+m5JcAqv6
xg8Z3qfxD0FfwxjKtjrU6dF8y01gx7XfC3u1PwTqBpmyjJ47evuAS78aAlmmTTwPowFjlSWnkvtX
qega3myPXLrxCZ0oIQyZC7ntz62mguVWXIl7z/Pv3fRA0wvZFAL0U2O/IQuE69kUvmlARHd9Br4U
s/6egX8PLI+OlBuKWizlnb+NNETju2ydmpBPwMyx5yvfWIK01aivuLW79rICoIFBA9mfSVI3NSk9
KMbGqI8ZTAcedzWDuwmSqilzADPRRE8B1amnjojYa3cpeacsvoqA1IMSp4dyQ5C7cC38pNh5RkQJ
8h1IcU6s7qG10SbiWnaeatNb21a6brPPECmBNHi6PgFf/YC/JkDlsRlSDcrbo1Mg2Ki0gU419kma
Plviky5u7G5t6O8qxUy8iScp+Dr3LqeoLkb4ZtnBNM1WHfqSGEJHT2FWzr1Cnfj0GCKosrGPXLb6
K86PJMCqeB8D2CjPX5Ai65g2NvTwu+F8y09I8ZX2c4b2jINep4lgc/ieogMISHZiS++y+cdpnkRE
LVEL6fcurVDFpwOqfRbFuUcwWpKeNRTVxZSyzFPk31fZIcNd2IQFGAXT67N06V4y4FXrhiIa9KuH
d+Bbo7KVpFAEqxJsZaQJ9ZiwbjNkGFY4SNGU5o01uUDnQm4FShxQaArV0jiKbmRbDAW1B42sTm2A
eB4TRIxXZ/mGRtJaa4jEfHEXcxMDzwso28Mjgs8j2sEnfrETzXpsQEqZX7TtDaC+gcSFp7KZfqqI
VyL9w+4eqoflUDnVgm0quIhYIB5r459RLPWYwkcGas1clsGq004GluSaTx8+nYn1DnK4zLalJdzJ
OrBiGJrVr/QBIE9NI0GVwklurdI6P3TSKo8eAN1qAAyKRH+y5T9GxKUWTxMPsF99Duy1mkY7ylXU
XIZ6btN3A2i0tnC5rU46Ns5948yDXJy7CXYvAVrcAxT91S2LddL88pu3+C1ppWcnxY2n2tjqh1zL
a99GddfI2EuPYPqu74ULlUFWh7RDIs+DxDWOjSWvpeHYysKdnZ8lqZ8Z6jusXd+jLz+3qk8PJL5p
f8I16UFgijK310pH5bJ4nd2sjF2KP77/lNHh9Zs0KTxX1oeiPg9IGMOqfeHZIBijf1vcCgguHoNv
Xz56t7q4jXQBAcp9gHIAihDimV4Ngo+MRWHi+jRffJr+Gcsa5Xdi7+RiIDeAq6jLdRsCj8pagxm+
PsrFLxrAXArlRZVn8OfBLrPWL7oKZKjhnEvvDR9KjkkdcYfoa4rY1we7GHEAOiGjoqoDYmk0f1UQ
pGiXOObeaI+RtEZAg2w1DXbFC0oeebiyyxWJXnILp39BxokdayqDMgqD6+MdK1oRkZXgmvu8vZes
ErkqpGCOOlAHccXjZHbkcPNMXQTlu2xJUxmvAVxFul2XPyVaOuUi4s7L7fdMmXDgZVj19m6AAPfy
A1IrB6/c1NIGYSykOcTiQUMJAl9QrogJiXhKHWiRyycrmQrOpqATg3KQYiyRZXPr/2bP0N9CARWa
HQXCn6vpa54gVJYdbEPnTEU8akm5Mc7Sb2yaC4VPmgKiqCoqoyiIA/0cR45NXYCk6m67llsW9XTr
NW8+ZTwj46VOsysZ9Dj9G/fOpbMOg3PoRwwc43Gvpc5bQ9BL3d06FSX3E1s1ak4A7JCFwZOvqz9v
bNZLQeqAB6LfAKGMGsDPj4ypP+rwCMw9iBWzAvw/HeRykIAz58gzAFkTy7nTLH31TpemkMO9/FYZ
YDgO49Dk37+AMHUUFAqFmhWyrQYDUFngrQPiP7AKUymZpiBTJ2KXLDwZB68a6cYuQE42hGrf3Hj7
L9VCeIaBjatADKjzjFbbc6xS8jr1S+MIKRzDWJFaesB4UKD31i5q/MWqB9dOqy6b0/37r9bhn+FH
sQe8csMWCyHYQgjIrbcUJL1gQdS2kEIWZvTbUB+ABv/pYGoI/QMV1OGmhDl743cMh+ev1SAyp44I
NJpt+HM/OIIbm16mGIM8Vy7Pwmjb4pYYozJO0LU2ae+jpTK82ov/38BjWR0pN/rWjyG3p649jXJz
IVfpLMxPFg6AylKNoIDQ/YwakAjmH+0WN214Af7+bEphSMIRJmvDMfkW+pWtYhaJJruDCabrn3N9
1yOfHb2G/3nrhpPNZTKQwzWgSqNczHeLRig8BiL4t5N9NagWwSXITrSgKvPGal78KiDM0FQN5P3G
HbWoVTLJM+AAoBVNwAdHZBCGDk83xYcu4E6HBqom0UFFQhCU7s/5q2s3oJShRLywEUI89dwOzZlc
bzMMliphH1McrkJ90mjuPk5qtMHziVypc7dTEDOAvySm9gb5MNMzp4ka3xnMyfX9dXEqvv3A0fkq
W82yYXn6W6Jm4IBJt4GzDOu8vgXBvTjQMNeiRmGVyvXPmYjyMrONXIsGwL2GuUO/LDykHTcIc1//
ogsYMOb820jDL/m2Z8UssmlOMhKxUwjKMVCHECpH7UZcMiD4gjj/gIdyfdhb3zda6T6RAkptPRTN
bqrShmp2arOBO3KzN39roNGK+cA1q0oK/K2APae3iesnGvDQh8FCXP+ii0/uP/NojY6k02t+Xfvq
14pVWG3n0yiYu/Ibc5h7G/GWUOvllwZwkkpNkTLwuJxoS0rg6G5v7TUELzTMCRJPnhBoQzFI4Tpa
Q2FIAYVi9ubUMX4XcP+E6uX6N1/+ERZ1MZmSAD3I0YUn5pWkJrlpDLJv0E5FYQ5G3g8OmnqQyfpR
EOsXvPsUeNFTI6S7PvylThqQHgCq1hCWQwz5uXcV1ygdjIDNfWi+G5BdYwMqMJaIwrl09k23zOuj
33zosreOtCNE8wTr7bckWhRWP1FcvLdEtAbFZirdxBAP+3f8EliGBoRKV4DrmqPd0ApCqAURYqhl
e4cWa0KbdQCf6Hcozznwla5PxFeSf2240XtbldlQIyTsqFOYgdMyRahrHrkIpS9le0fMAR0B0WKf
DvT/cHZey20j2xp+IlQhh1tmUSRl2ZZs6wYl75GRc8bTn6+195mhIBRRNTdTHl+4QaB79Qp/WIpU
cwkuv5BBu6U6qvOJlKzXhT0McRSfoGzSWhAEwJghr2w91dojRVhM88MylsbeM+dag3RFK1+lkU+H
++On9y3XjI2+cS+KGazc+ILUKaMPtTqLtsLttztzslkKBQ4h0UBdNHm5cdMNgeTTgSW5pXBmVAnt
ozYfQ1wTUUtaXnBm87CgBWYLeQYmsZNTpZYFg52AsZLmxquqZEI/AixBLA2S1fDKTP/275sbjzK8
0jUY9bI4SZPLRtJ6Zwidmskk3ePWjddRnu8YJ3WuswMTsfes7KhjBdN7eGKX4zkznnkIOY7hduLN
mNZLaexMMk8nC40V0AwUFdMRtBNkaipz019s+MIKQnYXhsNaxVBho+n3Lf650TbvsI35SSK98DJE
zJgcpeu1tcnJ1dOiLoOUl8/X1quTTeOqexLCZf5FAtyD+vYiNHn2CEGyxIOCCSoRfbqZFSfMhkFx
EEfaBdovgU2sUUI+MDqDkM7wJEvNhd8pvumnn3m15OReHLU6TNHPYSRu3ruI3Ll3mnqW6y8Lb1O8
rRvLWJMIHTVRIUcU4BerLFY9EEt+GzcUbbckDtfdsCMeZvIK4bSFhcWh/LQw3VeTVgb5+DRpHS27
62TJdy98w7T5WWaPMt1fBqQ4QDv5c+8UQmXW2Nj5/vbK75vz08qU3O+0TG6lycesE7U3qgFSYkZL
te76DT//YFRnv3N2Fa5lkXt2GmNb5fZBDf5kzAAKB2Ii8nbNS5OgPhj2B4SxVF0Qqcb+UYqXkJgz
evdMza4ecfLxyzQ25AJA3MXC49EcdKQWfzo9uo/hA6QlAdvmsiKcOiDkjBwHr/TFkp5tE3gUrLen
2y9sLtpRwTBPAKpIMJ8cuLA0pcEaUI/OvVf6I4F6H2Q7Mcti3xv60oacuzfQ7kC9A8wC9enkpxuK
a2eGUDuimAnUs4B1obqj1hjSM70JtgOCCSVDBaJNBegd1LcZvyjVU2K9GEsD/BkVa74DmhiC10rr
ZMoss4beNnvVcS9QTtinYf5rdB+r5gE/ojD4lcGxLutxBRIaoPFqMPHcKMKVXRxFOIhcb+MDBR5o
5N7+IPOv6O+nmrohZJEPoTc2MSEYz42p/0UggnEUef7bIitz7mp9l+WQRfOINJZTfFV8lK2rB46L
Gl4lifkF91zFLAKfA6GbnsMESRcwR7ObTajUCxUVg9v144J+047hOIJsV7Nn5phyJ/iDfvrHeVu8
Vmdf49VSk30t1/aoYh8jkaDDMhY5Q2ee4Mqb1cL9PbsQd8c711j+xBkCX+tRLAKhT/U/VG9YJoEJ
kvzHxXx7/p6y0TuXZTIFiOAf317u0WRnqEdoUx799xlG0IVrkHQUOYB50+x1GV0kkp1P4VRodkEW
FvF8kgxFUA3dRAalSivTb8pjEJV7Lzffxd/ENAvKN7NqOPBPlKpGkdyhLAZMXuibJAuJ4OyL/udR
pqZZdNN0nxHKu/IQoUL2yjWT2RKzZZ7j9hmc26dERHJAG6Q8spcf33RQllkjxzWuFgVuQAU0NNNc
bQ9GI69SX1068HPvGPsrxOawNcADbhIU9VGvpN5FuqlGGU00DIXGjHfsu7eh2WrgDBq/XuF3cM7b
0AfYtTGaSyBVG/ofyVhtyqHd+g6os1pfi/l03zzXerqhpR6gWQNFH7hlrssC6eKTQjZFAkKjPMBT
FQIitvpFbtfSJqkgSHvqOvIwfCT8+sgqddZbaF4kbHVB1XstaXdH+QSjiMElgBI3fRkMDCoD7BCx
u833grGBEIXZ491sjXcxbSQXgEb1u9L0lea9yu0fZn9h/RfEDFcOvsXhJZKLbc5ktJYcUIiQkKzH
259yxp+B+Q3ds3fmGV9zcmrqJFecNGLbiCkqfBanufddZGrx2pWqvepTtCpnyISDIF2V+3TYCwUr
GmwLzyFi2/QkXT/HZE/5w8hF20GKoFCjL77JU2snmFrt2vSsnZH/kTBMtpYuubkQTyvP4aIDZU5D
+ONOrtVB6v0e3i6reiV6xHhgAv/2s0uu30MCy7IfC79z7pgyMmOmI5RinWnEAGaF7R/Yb2G0Ruu3
660VevRl9kOuX+zm3A0aqqDlEbhvYHF6wQrA0dA1hoZM1kTk+FfPg/QAul2gXKenC3ikJuUFZxkb
peK1lF6LoaZkRRvPqNaDfGYUzCM60c8gx8u3RCVOTMPQr5OXtF/n38zfTzLNxmONRiAGDCiGdN9U
H21V7Skuv9XJ0cqy7cKvnv3ueNEAt0Uo09Imux65ygAeV5Ce+IUEyxC5py79Ct4X5QCTFu2z4uT3
frez1K0mg0/f2Z62Hizh64jNFbrXIzj7xcnE7BvggYB20zPgEvu4G5Uwzyz4jo7AXif6Y5mc6XSi
GYek0O3fv7DQe9v1KrNJM9tGycN07rtIpJV8YxqcQ323fKx1ATv6dK7hHpHQogWjT9+0PwZOr/mB
UJ72Nm7+7OYWZpfqMbd8Qrhylox6ixmJ3djHoHY3yeCsR6NctdWwBlPWQ1wJdGUfSm/IDReg59Le
eBWlB/VSCnS1lUwkD1AjcaOHXB833Agu3mcqKt+tvi0afd3YCTWVv9L5xr7zhQJ3ZRbdSlHwoNER
3/ZfIkZxGZrhSf9Xkx7zylsD7/RCdSVpzpNf97QKFRgViXhVpfPL7XGSavRT2zxb/QtbDOoGKhvx
uPUbqHCKtoV6e4qy5K5xB9KqCo8lyD6dDJPDuLgKDszyz9raBW1ySPx4r5ndSXNR8CR9FlNeSFlf
hsDYj/YPDyurNpPWRahvlLDZ6wVDuwgHimjrVlg0Fg00wvveweYq+EUaDO9z2xi/WxVZeujo6pn/
Nu5/huahrjhTly4VyOcHQT/shnZleuaGSmvdR1RRqgJCJ1mFTrMtR1xEAQjnmYpnQn5S6+0gh1uz
xMODRDsbk0NoYDFi5udMUD+7eoXOwwG6dAfWLUMCRrxSCNo73SjRwtbWcorF9SDfe/Ax+CtV+m0o
h3+hE8NdhvqgaiFSRgk5aRUZfdnLmc9gGQAPhQfbulZeY7iN1d5Z1FiaPUP/LDaFdYxKHvcNrbeT
CekWbTZGmF6Ic/Pw9O9SW5XISLsWfhI+Wh8Dg6UOvtwFSPOpcH1KZ+317npQnwPP2PseknpZvSax
yAJl6XbQ5k7v1cKTN5pZqaSqDfejpr31DSRfac1NyUDETL6q0bjae9mTowlUKwCl2zFqNsn8Z+l3
/tRVjCqKkRTWRUCK0Y+Xv5pG95VMxFXGtakzirH0ze31ZusHwCWyoIDKpmlMSiIjCiK1kLkJEeyL
+y+W+qr7w1EzUnTFXkWoMHTpoMN/ub3u7D66WnYS9Ouohr2Z8op9+qmuiwe5RhVmrxGESpbEQ96h
Dp+iMUgEC/lHJhJTmGxQW0ajSgXc6e7bkHwbq+9BcW9BsgtQ27O/VziL2+AjNXQker3+liOTXbnb
aLwrCQ090cPF2iKRWwqbFjvS4jHuonUz1BtGCitHYVjRa0dPMU8SDC5EGG35Yaiwc88B39rlTkKG
v0JyRn/LiMyDrXxVjWSdW9J6oJfRBv7Gt6pzbGDXWIYX1472KlItKQBiJ730eKE4WnZuEuu3Lb0i
mcsSb03VoReAX3fWrPvqCTbzWesjdD/AdWPc8dWJocrhdFUwZEu/Vch7x75Hffa94PYwuBeGBOcf
em54gTh3ToEBZASnrliB+B98Y+03xSFRfkvxb715/hdfHgIYOvdgmnR5suHyYOyLLKK/QDM3gAmC
KxgQKqZpO4Lp7aVmHAoIjVdrqR8jiJM5mVKmMBxRBo+hepf1Y54AurFWsjOATHU3XR+skzBbG0qO
rRTfqD9ZsrtCLc5Qhs2o47Tb4APRrF0EnzBCABOLSUSFt0qo7wi8K4QsI7CtUZiv1Ra+6rAOUf/T
rOeavVFTo0U5WaxWL/y0OSwaP40XCCwMi7dpmwayIGRYs4pOiSpm3jIpw+AXLwLgP4AnDbZukx0E
c9jPzYNNZnv71c7HDYelsVqkC2CL+vUqUHWRBBdK5gAX8rCBLyVLf1TE5ykrAZQQsrjie4rxhVXF
5pieZDHZQrCWJBbKxsdVR83wylooDpErtqQq8Q5yf/sD7DdVMfLorIpg68Kic0UapSLL0RGFtTiJ
VX3kOTYnNxSyzfD6W6RYGpD0jY2e8N4O8i06niuo/wvLzuWQV8u+f4GrN1z47sigtaMDIJ0VZvK+
2nSrNNO/D357oNLa51p3ThtA1/lJ86vHrkXaeVQVAHpL/MPZcdT1s0wObdj6aqc5NNADR4cab22R
xmixiBDKIwk4f+sYIv3Un9v+O3YsHrrPpZE+hc1DGlYLE+a5mwOBOgdTM+FHP934eUgOm1UxpaT6
WBbtCj9t0NRoKJs4AS2dstlvAKqeIhk6No7DH/dbY+RJ7jNjY+Z0rHAwIuNpASoYLy2y59Gxkp8l
5RHuTpMfqWy9RQFvVRyjTxv+nweYqjzKvgxkSyUfQE/6kHgt0Jt4rVe7ekBb7cfgf7OqQwS8Zjy6
8RccTtPmRxNuLe2X1SD4erCGByn4NnrM6SCExGDRw0TBlmFRXFG8iM/PaQhtB7ArlPkfX5TramMz
Om54CoP4LWrqXQ5X1wvhF1BlUOdj3v2n6UvMeiEpu+l2YL9CLYiVoxW4OxrOm84vt2P4S+uOcGC/
J+BLIZVcqsF8iJ23npiq41qycMRmwwlKbf976qkkZOKPuePaDF2grUCdoR88kPF08Kxl5QfDlhTT
I9xN5Er9Nykm856/VxYp6NXhNuKyi90az4rR25rDSyw0Dr4SXxAV04O3tPrTfVHSP03cbf5V9weC
FiUDxH+LEfrHpZVIAFjaMTp5lCjU/0KHWaPVQqWElHBLz02x3IVg9t6H/bQ/qPGB1tNzw1P+46JN
laR6qUD7jsxwrXb4CerPofLFTEzkCaMn22r3WY3VdOuuGb0N3KZNj+sVTggA8eXqEem3NYWX1b3F
brozhmbH3zvdk+nTeZQftfxN6BEDpPVMZWvQjtTpG+ZGsQrHJ9t8SspHgtK2LLj5R9SWyaXV1t0Z
nfPUpPpKwWyww+jtPoSYsJdO5kM63tm4fuFx1TzeCSAfUMV6lDcSN6nEBaB6NQot1QF669A8t/UG
hrT2S6lt7t2KZFajeYSCQU7fv3khxfLc/C6QmycJizZU8DWne9CV6q4f85fbe3o2POrIuZAbgKT+
VDTVrh7Xbf+OiAf1TTsJvCPSJovdlNmhKhGR7jRCB4KZ/vGTxkZXyzaiJg8+Pk0dSGrTRnBqwCXY
8u4iJ1xb2pthnaEs8UGewijbYKR9aJNvSvCXS/+jNHa0h4vA2KSpvWkrA6RZsjCHmSunrp9xkgC2
DiJaVQcAnugsN1TGvnpA5EdIVXsbpIhuv/s5zA8vneExwgYE7an59GBlWhg7PdMIpyd5rFY59kTe
c2lghihcmjLrTuhRC92K1NjQ8L69/mwQRleBow1VgMHMxy/SZXlWSCqJCnrAMNaIl0INZbFhN58N
/LPONNh7ihWFjquFJ2aktBLz9qi0fwr6g3Y4fus8iMXYjglcJKZtfqBvIHuLHi6MqAWeuyrC5Kew
AsqMpiazEvQ2Pv5ixys1uxlTsMUKvh4SvqNYmPjBCqU1Vb+4v0oT8zG0ycq9k/wZ6IjwXBYW1PcQ
LlYm1zVOPvyCRj4WOkd2YbI9B4ajd/H34033gywPKa4uDgor9VHW9v745jR7gYZ3uAQvcFaEeqMw
5hhUasO1mjt4tkDpClGDSv4Q3iKFxiADmITNc3uvzBYQgoQMEAMdBmbvH19d2UeR5tpGeOqbo96h
V289Mv3x+U4hxgLji1O9CEMSB+yYkHS7vfrsTr1afHIuDdWtcikGtIv+UOamB88FXJM+wsO6vc5s
NLxaZ7I/Uj1q3dAFe96lFwRH8kIQkRxmPovU5/fO1+et+M/7nHSr0izza8NrqRK0Zi+hVuYj++/X
3/0E8WIOSYfkFaLj/VFMwBor3Tj+tqvoIQYdndpyhSATEtnYD4Jo6up7p5d3SXzso1e50NdO9yfI
im1GlUdjSNiYpJYvxngDw96aO0ko2YtJIQSTLdVY0sTrlgvIlTCa7N4sBzXeKNuH2EZkKiqB7Vng
imPvxcfa0beONc1nN8G9YsAJkjIji/AR1fZVwhjP+5NCytBjE9uLIzKDyGaNo7E2zWQfptu2/+16
r5gwFPZTyRDF1t606kkY64injFJl7fBnOqDW+Mt0H7Sh3XNLcx+LUSPaqZolJJtR/0Er3/ePFZNN
a8jgo46XXjPPohGl9E+ln+27eok9/J7f3fpmk6xVG/sxaZwAlKxp3Ysaq6/WsmdvQpFVlDpNznFt
6MEXIz2DtxPCaOlXI3xV42prMP0shidcP1zwIGJvGfDqERx0bWSmfW4/Dg+D8NxX97rT38vBl8yE
Z6F/IXGJyzdcq9CfIwdmnsreSCNvk6J0w8tVoL8GbbgTTg8B+Ulwkcof1nAyGcwGSrrPmugb5pjW
CPBt2IQdlcnANKEzH4UHRzUyO41wfrP6jfgzuuwZHpw0aJGrS1pjZVfRuoBf6arlWuw14AEEIlKF
ngSKHVcQMs3aO8T6qoy5PaKtHCrr28dy9lq+OpaTi8qrtcpLFJOw7ZzBp6LJ5rCH+e0ZuLpIWehx
zgUBagaQlKBZQABPgkDSJzJeduCL1BiC5x63AixWwhpNzEVm2Vy9eL3UJAiMUZ8HYem+Ozw12lns
h0Hyd53k7tnv5LGi6AF37amQ9Bvcr+L9Iqn0/fdMd7WQIRE6c3haTofbkhUObTT44YlrTaAGJJjr
cf7QVvi2dpAKgh+SZu1QzGRg8dX6b5IoQ9GkARk36qquQQX+ouO01kYco0Hl6fF9IGtb27hYaQmZ
F4u2BL1z/tGYcyttYuxgXe+C92RFoAnrU+X593LIVWx2WHoxJmoe9XpY5yslQ1S2PhdNvzE8dSP5
F9331zWelv0+SfAOqYztsrna3HYjK0MiGmYhr2RyzHNNJewkCb3QBMw1nGRx5aliyGt2R59sDAlU
P61BQWB4/zIWf41DIjAL9tnrX5bDzizWzxAynhruS7o61fIMTN3LsE9AtEAzT8CDQv2JqE7iti6l
773rbtL4dUAeNtCik5bbO+AswlZEpUjjHCeomN4+jrO5AAaKbBVVWKzokxNidHJqJeN/t62tvlCB
OpG1VzLIEuciYwYQc+9UIo1abnPNpQLXa0+ODDGmMtM+Y7e2+UZKHo2atLk4itCEth9hF8LyHbhD
C9kCUariWSTp4dbD2SslN7n9JmZ3ytWLmOyUwaHdWyo8DPMec4wFW35MHEGBCcEToaN+e7nZguHq
xxuT1mKEjqwVK+SvcIoyBR49Pi4w6a3i3t2hyKhX6/JNQSVB7RY++ewPNWADs/fRmf7UvjWVwLAa
jgR2HPhdGVx4oA839L2lqPtJlFr4oXMxGHwfwF/LgSY3zTZVu1WHvvOlSwRCXwrSFaIYJyyhNOai
qIUALw0xmUd6oM7eCIq9mNIEG2wFsS3ollTOZkGe108zST/7CI8pxSmlizkga02pWjn52gkIWA62
hUOwqhvMBneWX65U+eIKmfUqw1Bryz6UQvBQ9BsNHeWKcFHSZe7DXD/a5CiOgGcUuQqZVRWbWsXx
6B4CkaxHiDIppyoVkvMNTVcBRKVH1SXYWwPjdmy825Ju2xmvizJCs2Cp60eanNCiRbhUL3IQoVm5
KerfVtKiEU2tb1QrowdGWX3rIxzPlOIMTv8gnCfEy5Hzo4lz+u2NZM7dsFB52bNCutKaNuOTznZC
uSdlixBuXH1zg3DbOm+NgvdH1WHQ+VUEhSjNDuCW6w7JULXAZeZHESA9RvYzqvXBaf9SAHphaVrq
e+yBdlbvbLxC2+hOthp6bVUF0abXvhrprgYHBKMRjN2ag9IOIRZQjFeYckjZF58MT2G05mRUkJL8
dcz+CkYs2MzHSiGnj1Cl118L4IHyYGzaBNcyU5hj5khNOWst/wvrQBJH+kdPinyIgNwzMWPyGm+F
uHvZq8eBG/v265sTv9CEsynEd6DWsGc+Vn1ZGXRRjN/0pVRPfbAa3YdNbpAhMtI+ndTqZ4m6NtgO
sfmHrUCceG8C1eANvxceZD4g/P0g2iTyZU4KCDkOg5OdPrfs4tQD4LJV1Bojs7d3xBUofNjRJIVt
+KbJL1A6RRMhdv8sPMnsjsLOQANrgCTANDuwQi0IQy1/x09IzZ4zFhP8kwt0dOoXodIVoczc+M+h
8OxM9BXp+u1H0MS1Ms3YMJRGwsIE/6xMURW9kdS+D5BcNG64f6s2+4IcM4jepHo29WQnMViWd5Jp
r8Zx15rbWPolShR6PCXNTOdJRo3atvK9sIOjnhC+fA7mDCayK4RyrAjd9DmVkTge3gZ3G49fyOod
0WTIXhd+ydyszKS7rMsmMu2oO37cX13hdbotbGxbpoBMz1Pf2YQULtbYrZFh3uRUJB4wpOZJ5MZh
+CrQI3goCwHsOtS/URgmNH37ftg22oEehFr5O/HpKbcgK9yrRnkXQdYT+MA2NXYtSqi3f8JcPnL1
C6aAPKUEq4WLbCAAEbSRuBFr7d1/8PYys70h3hG3LxNFVO/EAbmaAACzj61AxrAF9ct0aI6K+hTA
sFDH9DzW5t6xvskRuKUx243gaamxK/xM5dQ7qO24HoICE11v8w5fHX7r6nLYnz2gwDXB3RicjPfJ
1NXzSYaRxkFTcUunxh4wLo0Tn1wUO590iTQ6e+ddLTUpB5OmKt1CYqoLEjcYnzTjHGEU3md7MEX1
Us9w/jq7Wm3y4ptBaqIxhZgJOzYe7kfn4GDQlu0a6SCH+9zY9em+ddDevguiB+gV7eJkVxyCT8dd
fHdgTaIKmAThuPfitlbCQHi4CFsTIH9V9kbno5VbMCVqKNiTsVfsgcxRNlqldSH77mGL2p19V5Xj
pkqUdZsZu9t7cum5Joc3TcpRchivP0j5TyGoF9332kG2nvEAI/EBjXh7udmyQ+x87BxoQirT7m2X
9v/DuCPMILoPOXAUlDBM/54woAW9mH2BRSbkJ7m08FtnU28k0JHqBHXKEGPS/wy82Cq7MkE4Ld4E
FnBCfASObigklDHRGjzY/XSxKcXg524Wfvi74Nh0B0DZYAugQmV80i2i+eGFcsqgoMY+MU+kbT3o
W3s8YzVDmEM3q1uNxnDqtGwLI1DEaexL9koYry2Z+Vn8kDWYs+AGClgdw78YDS8I9HGibkGkmXK6
EV0c7g8gLThHbLxmXLtxeMTQwYfjF+R/is7adqn7fqVaHiYI5hmPSLV5tRHoyACdC99Zm6UHu7z7
CWDzIKNYH7jHoBzuFfxe21jMuChFIRWL8RmDJiEq5jeAo5ggpo+Bewoqn5k05pvt2orrbS2MXfL0
3dFNVuK7xHttE5BH6R7rqqOWRBtZOnpBsq7J1YaN+oUCnW4bzZomVreoEq+yO1/GFznQ9xL/LO3P
0b+YbXKn4hHnVgIh+Jh4xqlVjSMRS3iq5rVD6gVyuX8zM+wXMu3rELU7LRs3BfboPEKHPLbFG6O7
p2HB60BVGMBU2P+xEIBG34ymwBC0xyD5Kv4kaU8Vr3bI+gueoOFKyXemUSBj4+8CWi0G4otSdLSK
kiI2+yF6gLTw/PFJ8bxTbGZ7035xopDCgYxCd9dZkm1o0eBT7XwNvKdRZjpumFvPX6JAzh1t0hvG
dEIuElrxx9tmlMtWqv0uPXnqndR8k6nr423uPXYVRrNv4bhU783dotY7WwZ5EoqHyXqdZkhuL0O2
B1jBKFfdKPW2bS9lBFEl2Er9X4q/E+JH2X8MKd6LQmtsMAOA5pg2C9nV7Em/epZ3K8urmwwViEgr
agteuvUE79RB0K6z/Af4lOS4bF0qJkNThL0RjEoS3oXDPpcSWcgNUPkKQcApbwiGktnXI1wTpgCM
94vyiX4nBC3m+4DHBEhqUfhi7kLFARV4ATKssJinsS1SKn0c8AYVPYXoVVhLtOsw/0Mjycz+1ae+
WmxSTKe5lPiZh7GSZJ/N4exmz2Wybu0DqErE+rVw3Vsbufrp+xinURUWZ45Yoi985Nlf/N55FRMY
YIUf9zeiz6lSjFDSwFCIYQZBAx4YYwdmfl6xvf1JZzf3P4tN559JUvmSCe3snbUjJRuaVBLaaYuN
y7kUjEkuWSK3JPyISaZidnGkxbjuCMMQCPcChsB3RLVSiYKFunpO5wd5g7/XmgKNSm8oC1ajSa5C
wgVUz43rQx5jsisEJ5sAFXwVB/snqyvwJx82dGkEx85mmEaO5gG38HN1GzjebjFlm/24V8822c6S
l+kFdmT+KWt+u8aOlJxgbd5r/bJXySyuEe1OGZ0H+L/KtBpMbTC4sTKgbJSfR2YsKDQTp/6nKyH6
PeRsMDsWio7Z8GwaDhQpRfQDJ79Ql9wwHS2Aqjhq05wmRHJmgTQyAoZJt7ix5r/21XqTM1sbTTpY
LQGCYXTXaYzPn1PpRaWnSgf+zuoLTFRy/2DRzul6+h8l9utF/zrmIe5PzkY0JjD8Gz2Nwc2RUdbt
8zWnbE5d9M/rmDTB5ErrU8sGbliL0Vf1M5TDr01enbs4EVjTNLwvorukjS9DZe9c5scVBFOgmWxW
ppYcfCOVT56vndT+ccA5Q4zSmFXSbL3XW29dkXRpzRNlz0pB47P903fJXSFLu65DEcGtjnaLf5Vp
nhlVWEv9hneo06fcT6S9oDfxvZ1exYUVcnxKQpXITyT1rzrWn2Hu+k5/9A0Q6FXyRfPU7Wg461xz
V6kuzF3bXYMqcYvDGTWSGPaq5XAYY6ic5dHVhrVEvoE7fN5dzLoVTL62hwDzGJv5qpHe+ghVyCBf
Jwa+IQgkJzXApooxbxxvOg2nNCr1gHFU0eCgaWCgJae7MnK3BZpwBpzPoNexREfOqF2pSbmt8bPL
q12su8fOTHedPcLV29/eA7Ox7++3BG7/Y0D3usF2ZEm8pQ6XLChI+bbnW0FpXgT4zoYXG91qeLZo
Jk0RpZWp51mdjL4A2vY6qa0pYNSa8Z2ibiXHC5t7Ph25Wk48zlU60lmjkuhRZF6KUlsN0bg1Udvk
FwpeEo04uFbQpERGJAhJjtkwEf1++93OdgHJAlE6oE+jYPj88RFQHFTi1pPC04B9HlN9x/E2Bmxh
Cr26/03lT4smhQEQyJvxEndPVnipG0CmT6IDh5YyiRNcs9sPNfcVgEMiIU5XEsDt5JnSxrB6UOzo
uEGFbY8xpQWBXoB3uH6W0Wti/0xP4fVyoiV39RUsCfRa4DODs73vcftsencelmC59r1Tw00bcJsF
mrqyoJ8JY6kGrhnK2bW2I+xp3gEezoDYg4XisR/9Bn191Eug9mZwNIp44cXMwq2uH1WkI1ePmjep
kxYDQ6Iif3bKRyOW1yb6bOauk9EdX5U/0AMKkFO+S5TiHUfBnG4RSTM7tLx6iilWtuwVKSjG4F1T
SjWTrd2tPfMLNVEWQS8vunvEahK6fRFEaSnceNU3jOwaz9mY+tMiw3K2ewb5wWSgC6H4U4YbdZ1f
N5oXn/KMWS59qUr31qFARyikL8CW+nAnp8xJaJJR+3ErwPd+9oDkGMMvFwCnY/RrFdV2Br7gVQRE
4vZ2fmeTftpg2EBrSAI7jvz+Pq++mp9KdVT1TYiJ14UrHXdqclIGB2G67+JmBRBNqFuTYd1edy5u
ol3y/8tO9eDdVpXMPGdZICmcn3aM15whYqZgON9eajaSwXlxLOW/w/XJGTKqCmfNTqWFEh5k+zJg
MiXfOflG5XS8W5Gr4Qn+NhmMbywdChEOPr1eYhiC7pBQkB37eCgU2SiqYgyRVysOpXscvMe62wfI
q+mrQr4frN+uAiZ3Z2bLGndzEntgO+nUo6vrCCmIj2tHcpJbXo+AYVkdAQA1GXTP9ki3QkmRnyDX
EBZ+MT0FITAfP8rNyEDRXfjQs/HSRssOZVMx0plU2LXT9dUAe/bdTZB8nIGBC3QJCHenpiDpn29/
7IXlpgo0Y6KH1IBoJte+vA70R7/YCkg0mhJBtYxhmd9af/869f10XZ2eLCzlBP/V8ERvimuZIQwJ
MQLCbvVCWiyoF92eS4E7DKXmhZ86WwMwGYfxAU1NB63+8ftKslw55YipBDJEDkNDBlO9/Wgmr7JJ
bFPTDUv2TbuQ8cwvKyA7KrpvqBVPthXi+JZbBSFy/qXApoS4BvCKVZVSa+V9U8IvDdfQ7a86e7dg
VPD3miKcXL1nXemS3qUXfWJCxMRUTf/An8Z2EMAU7lSvovsMfy2+6O6D1J6lO6EAYC82Y2frkevH
mOREQ0qmZxVI0YNGwi4qSLdx/cv4HuHPC4CNSQwmBgZhXegU5GheRSp263QwZd6Jv6bDItqfRVIv
nDF1bteLPIlploZa+Ps2vXo92WAhFSIsdGSEkB7S/gsuDUiWFhncJh9yp9AEaVZ5Fd473ZuWN0c2
KjoKonAuNfNAtirgbIyxaGgLjZX/ivLUNU7xRnBo9eENEYqFbzr7zKbNdJwiluAw2b1l6HhoEiTR
yS7RHy7RgMHDl0lqJVOtJ/EGYNPtTTRXvDpXC072rZnJZpM32H31fB1ewF0kvbmAPwVxGXGVf1Mr
/7OcJYub4eqbYOaIeSNa/O9mHs2fLn/O/V8kbfBXBKhvsVieDffXC4pU8mpBMUFwfRlYPQR7JpYZ
RqRMJbjTES8RHV649lyEWyGOI5DbY7ZenKvO3eogFw286qC8YZj68RGiRrMLo+Q3GyNiP+VKxbQ6
9dItr7iSnYVdP5u6XK822UG4p7ldStf09K47FGzV+oXKWqB7BTqd7DJ0/xB8F41T5qMRnpAYXHOz
f5LNojaIu6GgsYaN1FqQVkEF0I+qTeYVZ3o+KE90AKjTc0oGx/+MBYZG8ksOz+f2lp67fyDRMAem
CQD9b3q7qlHXYofDSNL23ZXbPeX2G6k3QkqB9IY/ZamcB3/fcvtp/RlB1durzxwoXRRnNtMp2vXT
HM4plMGtxty9nBXzgI1c0x1ol/PqI/dpUe9tJlzgqE5wM9B7Q7h3srX8Upb0QKE9nZtb1TmJJqOD
Ib3zBXm9YtGwaXY1oWiF7pCta476cSOrZm5kmT76Dww8Eatomy901wILR8TvrbkgLDc3X9TJjGRU
DVRBdpvs4z6IHYCNqKRb/QVhQTV49OLnlkvULb5LgGGzcxGtNawQ24UMYu4DXi88jYipHhqR7Ur3
dKPFqtIAwdxZZ8jG+nvN75g7L3Th525QeBxsFqTJTX7qJComveqZposZ4GifQdXbe835Hakved/v
i7ZnmN5sxoIXPv5HY+AcyofU67d92Ozq+ilRf8cA30ZJ2vy5vZNnPwEXqILrElv5k/QCl2qtj12C
vER64SSriWBQd4YsHCFHE7eo9NG2XpgI/Bu5dhqpEFsQ4YOkPnUV9IAcyqFFLAHT7qePRfgbtjax
S1SHCz9yZsKjO6Ct0TMAzwH45eOmDmSlQovZ9R8QjGTWiZhqgrO13/0HyUSmSq1vrUdrYYvNBemr
RaHEf1y0KPRG0ocoeIC46kjuium1QC5SeHUMhhEl5ggDnkTbZ+HXztxFaGgg1iRT2ApF1Y8L+6bm
IMZL71gx413uYh6Cab1Kk6g/eWUKmIEbslqn5Vc/63Ya7qmVv8XeZKzFZ8Zv+189jol/NUWogWDe
x8eJDbgSOBFQ8CLhwKTgwKSE7Bk/ZC4IUliBGYbRRMkACxI0lKufcdPOk3612FSa2+1U+yTvFihN
ASf7+CyZUkvBmNC0RCxC0P84/qF17nSQbOgyMO62NwApkuLIm1h4DTOBlaWpVTQMdBQK8o9Ld3oC
A1vjNZjKURgywFHviXSm5h5BM+1ERQqzNw2RB1BSmjdvNLaz4auTVqccva9AfyrjrwvPJOLrpEb/
8EyTT9PoRj7WMc8ktAF9Tf5OJWeV1a5M7IsDoy3kfdijBv7/nBXHCIGOOHoT1AhhmHb7Wd5ncree
ZRIfMx0iv2KQQfXm72ro15p7JpGXIMGAXKDfKGYfXfiWWF/sOEDk9E6LnZXHTDrMYeWQ1iXGjwoF
KwPuevpaROHaGGA/OJgww14SPEOMP1e9gsaiBK6Twq1JhkuHkn2bWGudoOPRpcod2O10mG2UHLho
Gw8ahXkus72ckNbtDT8XZEmqBMADcJrZoWne7zyjuvOG/yPtvJbrRros/USIgDe3AI53dKJUvEFQ
KgneHXg8/XxgT/wiwTNEd8+NomSKCSQyt117rXJFScKZdunrrbnhrODchQePxhMN6jn4cIAnDh5J
5niBhMaMwks/QP3QHPeLCx7yf4X6wXaAEASGoMEFPT3Pu3C6yQxIV7wI6HntTMSRZAzgNrDjKyaj
2vYbfQ46tl3zfA1N9+tXvRXWvV97Dk8MoH+LVS7pMW5eI4C88Gd2feRYyqX3DlOCNpiDDa8TVRuF
yToe4usHuHVL3727MatadeIIa8rI+mQPU72IUa+pRkQFPnxeHK24uZgE/w3FQKK7+YftPaOqNAi+
j3W1J68GdUAJI202iFAipv71i91yCkCZ/rPWzBvlaWupIPZJypC2qp6J0vNmU0svpOVfLwT3+g2r
8n6p2fkRQz9QzbaNj5KJXBIV5yJ8SJUBxLa21Yd/CiA1zFx7XC+lAv89TgQ/ip0Jh6k/fU1F0LP7
NP4dcA/12gI+36Dy+ShTuit0BP+6/NAP6i7SoAJQ32b9IS4HgvoQgzevIjjoAgPWqOd0CJ0gLtdG
/DTW9lT1o3ZjZwojkEOxovFYIbUg/Gm6zViUDkCsDiaouIU25q6S5KNKtij7EE1BrC3D7Np3riB1
G4/kMvU9d+oNRtNQXrHPUG4wwGDnAwoZCvBd4K9mcfKYTyqOgWmAaY8oRSDagmQnJTIZS5Ex9838
mdCN38B/TD+M3+EFJ2cohj/VATWueKMCI5jYgkFaTo0d0Cjkk1J4jwki2Up5rJyhRiqKV+m19VMX
tBlGqqcJG/SIudKNu6IYGmDDwlelQLq9Xwdx6nYJCptonqr4/gk9H8AA2wWmoyWBUwR/AGXoQKUS
/iaRjTXEXMcph4WKQlyZ/NBEeTbVPUWMqTYPemoCg0+ktF42uqA5JpEsA4KRVnqBLExE0HMazQl0
uLb036b/wtW9Rj+nDrVOd6Znnqa7T8LIIWe99pEbMMc6Idrbfmd0KzXRYETZKh4Ui/lrQh0J8EJV
FBsdvFpoIWogO+ZDkQn2NMU6VVBCpXzo/T8R7zQNZ5cx4wPMhgh98d/wWm+x1NxrQSRAYRUAkUih
4aOt1BqtzQeqD5dBK+xUytlpnYKnYgtEF32wN+KXsoOcamzcKIa9NGvYBf0gKcH0cW0TmFlsBG8S
zNJLPRT2GOZObQV2P34T5XIh4bppBEBNyG/WXZzPtWV6IJeemFOloIVXQif3kLwZN7NfiCxu1eWQ
4oBjYSrDE95PT/Leh/iBZUEaHh+n+zLV/Ygs5FLZ9MwI++V1p3ElPcawgz89oCv1NIHwOOGM4xOH
XDdpVn2LoDQlBrnmf2oT9TvraUIH1OiWqgygtYRpGdwAwRBsv7Zft4yyTlI/FXFI8t/e7N2TxxqD
fbFUvhFWe/FKKDYpfgi+LiD5Y/jz68VAst4wlsDv6PIy9kijdxaCxWXWwA1JRNoo2baXe0RbU5cq
7xAhVDmsWomLyDz62OnrKHoys2NX/hnDf7BifvVH7TTKmPdidQ+VN6OABLFAhI4T83To/zClYrqX
bgWnZtuEUxmsYODGC1/U4r4FUl19kxisgXANuUVXjhO3qvYZog/RsAGK5AwpDJJ1bps5iNZ83Qfn
BPhzVUSbztSg10d/OGh3UYaKdqCt+U7wMZeD78hi5vi+tVZU4W4yL4xEds1Z6J4k4zmpXgD1OpGm
0gG8ZNx//UVpvhW9QmVZcyaHYBBAQYkS5CMYBvBihbaFmdi+tqFzVV+majfTTrYkvk68uLTOWv2f
8gJsgFqF4l6D0W7EvcpZirAuOG6/Omkacqr5SqBAg3nT0a3nwcR7ocXWytVOiVaIuNg0igb/j9yq
7hgUtiE+hMmukV6uYrFSfMhkKs/tvV1t/BlU0aHBcK2em1Z2M+hkohct/ZmVFvDS67puLSzsvRp3
buq/jMo/qmi4fd4vRIW3qp5EZ0SFUG/S6JqXvssi1mVNLOJjU8GEDH9OAM/7z5ohBLjEJ8W+grE9
wlogsljYKDov5g9vMMUP1o/1ASiQSzHvpZJYfbzlwdXUYoSGYSoaLbIFmfKFLh7SUVxLsbwVg6pw
Bz/fNJn/koRPvdZum0B3h/SXGbuGBYPlcNesW6NF3/ioC7+Qv7pmJdM8tTgxAca9zjzFAXoNsL/n
aPr3nDM/p48sWzspYWg+yl0/VGmo+Rt/5Alo/xjaA90Ku4KxOhGrlVJQcc6klYWocmN065Ryt+gT
jYj66DtXK9yMORX+q5lt0rjPbTWMKM0Uvlt74mrqXg3duFOC1PV9OmlBtRDw0pKcGwCDMS96lCbh
PcPG81mDMmQIaIx6wANeCU1Zt7ZqoCVtx+QcDfzOX0u1/1vU2kO2lobuNZIYAJMNN05lvMmwy8rr
VmuuW1U0EVaKTq3wmpvfB3R9u2xYR70J58sBYqbMHplZyysmKP9V+++YAyP+naBXp1dPQrKVg02W
D2tfxD9lvV0Le69YmTBnKgDThR5eepy6YUJLCYoiyxzvKroq/xjaTMka90kRrX3VvM+jYF8nkEjI
dlT9MEfSV75I0ztleMlr4yjl+t3Yxihs+ydmrE+F4V3YAQdvkHYnAITx9STn+PJd3TKILiPDZo13
SLV/z3zvzqeMHPfVts17OzYrruTFGh9M9b6o73Oo980nVRD+iYsXQdlcff/St+C/LeuVTq/d9NUm
jFNUuENHimSsT8rMk+oKvuAoRuEoOWlv+0cWtr1urcSAaEHNdnJoSnYU7ZkHgEp/fYX204NkXGj9
NdUdR211J5ERqdAAso/yRORsxCjL5cVDHaDZDCsoM6tZ+VsbOze/yOHIgP8PtX30hG9XM22cyAwO
0/8hZP0qZY1izL+n1lowSye4FpdA/KH68l0kEiKLa/+XJHkAPV8FTVrb65QTnaIM3ZaP1SRnd5/D
sFg/pYi45410KIbxEAia3RNJUVD0HYU09lcePlQ+gbd37uAXGdEOoZtX+gDTWpEYOX+8lmDwQbbV
I84HiIRtqsl2ugfTH3j+iwi9aWg4sQ4X2EgFqXpmxmn8R656aqaFQh0l5ssCy8uQEVjmOZziqQ8W
Z7otiIoh3yeLqMDoHy2Or4WKmGetfCJtv1T3ysFfMTxntxsi0cuCb/7kmlkL5AS6mjQWyb1n1q2z
orDydLhpOBCxdzY3gb4djNSJeXV5A7xxcLXr91KFt5Vh20ogOF+lcA3y2dVmgUjps7U3JiVRRlEg
jkD4RZyVyqGpVSJZS8YD5onb2csE54lp05uwAVySVVzL78xDhpJ27oRx6+l7wVuiY/nM5sRDwOJE
LYJ2G8MKs4cggElGS+r9o2ZuqvLcW6hqx44ZP1ecGmiUGJJ9iBvtRcQAk1tiSDKGCOHcslVGfJON
Val2hHxSq9/5vu/4BINFvWBRP9f4DNGYpKOR11NFkEeziMoc+9ojBYUBe3DE4kwMF8Z3VQrrSmp3
zX4kSwxBZUmMOX59YG6cF06MiKIfBIsAimbnxWxkPWry0T+C9NDjZuomwJ9OAZ3TMAQLp/PWYpJO
xgEekpMxH82iHS+UZdj5YCL3KSNHmVy71/CSyBuj41gI2ebrl7u1rdMYGEzfJiMqtL4+3rxevAaN
NaBKPOSBLUAFMjnctvChpDlfs+049o5ZwVc4gnUtU1sTHr5+gDcw/ezqI8sNa9rEnKKYc0CRUbdZ
QcEqOTLM8I8ghQ9ZR7TMVPZQPFgmQrYJeitevU8BZqBjazVOgqKlpkkOAn4rrdRczSt3Qi4er5J2
KBppJV9PZm639c9kWAUm8oscDb1o3Ub9XnWSPc3tX9v6e5HngNPCi5YyUBX6tpXpriyFSxNAN74o
yRL9EBhhYEKZ49EKsShh9tcTym6rFLJ6Pf0ZJY+k/q1YOemSAJL6KReEWdKiFQJKij3gl4/fM68a
BTkLcsF6VCA1O0dGQqovbtLmJ2gB18NnJjlYrfLVL/EfVuLqkYdUqbWjkSHAGyB7ptNH27GRoN0v
nNIvt0P/CjR8ZSI64xEy6RANgNLcGnL53IhkwdTuLATelDp/HvWeXhesooRjZeWSs+I2+IhMrjU5
0kSWv5s+UeGJPxK/RuQidnUYjwTooL8+V7csqwnZJp0u2l+oQ89S+EFprai7jsnR5JVTDrUUi5eS
/IdJV0Hfe0PmlAVC6EELD9KrWt2LILqL1ddPcfNrUIs3tWninoDw49cQ43jQ84ivEVwZGsTJUPFG
jJVAmPxnoUF046BN74u2DtGmQfLwca2xrHShz/z42Ml7MHl5DxugdSjTbyQxEb796zf7jJqCA0Jm
iHZCwQEDnDffgirSPS2iyUBoqiKgkqEJ16ln8tYiyLfKSoOVUu6WQDafKUSmZa1JSwU9m8/IIDPz
gkpSqWKTEHSptuJNA+OUpJZ9FcJVB7MZQVtab9WfHErzGPDhRX1nDPsg7B9yON/KBarLzw1Bngju
R4OIwhRF9PQ+7nvUM1517SD0S67bXNkzTuyPos0poxun9bJDo9c3TkH6c+EDTH5nZjhZlwSRFEOh
gzD73oKWt7KYQ6dvZKii9o5mYMpyu/Ge+exX9UejBEQvp/o89pQ1FwKXzwdbws5wrFEmp+01LwRZ
SS2Y6TgkR6X/blG1KJutSYTKOnH49PWL3lrKohjH9poQNbzN9L6r3IRprMpZHaVHNtePaVLUFw51
hjNq1YW3+kz7TGCIn9cVuFUp3L/NsL9bC26GLBeVOD1mQ7KqKFSaiHSpaU05ALWX4hUq0yIXfgZD
ehpH9aHzt11jHnPI/xLSOkFuf6TSb6F+0BNmQJLqrKvbicdJTuPClsmv8jRYiIvepig/HoNJLZBG
uzqxGsMM//H4qRJSVnJdjwe5U2EGe6kmgbQ92larwH+gIHgNB7ftIPu6NptEj12ph8WBwL9VXqV0
G5YKYzm2D6q8hMBaZrygrxC9yAwmsHNHB1Re9s9Ju2AXb1iPj089C6p8y6i8NujEg0l0KUN59YJN
piLQx1tBOqXdHYQkXx+jT+02YE3v90n9uE+mF9djRjp0KGEgyO6L/lkCDXHihkh+wDTB5uvlFt9w
5oijUR+rtm/Gg6I8RO00SqNrd8GFPRc2cYVi8oI9mMzMp3OA1wd1A007ZGIf3y+uAS9BciMeAHEC
hkijA5NXYO8XXutzpsY2vltm/lpSJEpFB9SbXCFQ3OLO7091LTi4NOa/iuYlHCO7EH/8fy47M7KJ
Eil+Z0jDYTJ28r753ZcrKZaY2noow4ck3sQgIKgtLCx789C8e9vJ576zB77YF70lsOyorFh2Is7q
/4hZ+nhtyVTRFxmutAiQTKtOoroNXfBFdb9XMPpKDvtgCMXK0oj30iPN2nCKnl2Hwe+HQ56iYi/Z
A+FEHdpFdGGgPjUu3viwsAkLn3yu9RgMfVZAmCIevPx89WSYOb8Jee4ilhd1rwqSnrSuZOYsGtg7
vl76c79hurR/99+cmYm4KQqr1vLxgJbLDh4pV2gNajsSgnDVr6uYULrvnVystiL8pnUxrHrsRt+m
B8saT4zJ2+WYYuqoVkHbfboO96Xa7TRzJdLPq8KfWr3243XjgRgZKJEvUdp8pjyZPf7sToYFJm70
0/GQXbdDLcEQexiCXWHukZhYKcKPMPqmdcpqqt4I/6ScbH0i+krWX+/iW5T5hWmYA9xNgSkmPYsR
xOqooAqw28TfM+Gb0OyFcp+2p9oM1waXJ7xqIDB618oh7b0rRipJ9AzUblyy/p9Dl/ef1XybMnp3
rWR0e8iKtOEA9WuhrrK0nVL6aGpzco0VZMvs/roeqeVRdGnjBS9/I4b8uLz88VYbtXjV/CIQD03+
S/BfqRh6u0k2aKupIyQYNGp0CRzRrh1/BsVjp/yZamsJfYAx8ibFxnVYdQsn/etbbb6VaN7tSBiN
eTeqV/EgeVPwrvcbTdrkE/9it+2WhJk+430/nEtzDiUzYlksxIrVaqNii9HIiw6yd5K7gUxQ2epo
L0TW97EF1p0A2DTMzCky04nlBLKW3PGv5tKJuPn+IH6n6hPMiPMyhOfLoX/Vgfc2+9pl6M8VHMER
T8Y2cCnmniSnuoPtw/Vd9dwsbP2NEgjH4d3aM4vaxVd0tpqreFIuxqVZEYE42XYSWNn5TuhKu4Xb
OF36T7fx73Lz+mPdpJY3mrxqt6rd3vXcyG1Oqt24xVlxCtRfre3Cijev27sV52ZITIZwDCuR6uro
+g+yozrA9nchqm42FBWOubSjN0J2dlQzIFbDekvaLDVRw7Sv1IjOpXHpVsG/7VO3iXhR8U7+5f3q
juVa3fKa7hIY7zMYl3OtSAodF7IiRCCnjXh3i8gUws5sCSBjJLpCu3flZwW/sfXuGFV3fegkfwzH
+mE6ScUp/NVuYvfrrf6cg8uE4BoPYExFmHkdu1cS5dpJ2XAo6wfwVcS0YKtoiMP9vOiXP2/yh7Xe
8tJ3L3s1W5DlVimeehd5Gb7ncEy/f/06S0vM9jPqr1KmG9J4IET3okPXrCANElroLv/HtYuP7zKL
KtHSzKuyxCH42QGSgCnKiIUNB2js7wNl4a0+j2HDSvPuK72Zx3c7V3pNM3ilNx5aL3a9tnGEYLyY
obgrBmYZry+ClDthn67x0AiVUD4wy5IWaHWsdOYMxZrRu7M1dktx1ucI/sNjzQF6fpILfhJyeGS0
59IOdICir/DQgcDYvxa64RCRkJ0t/3I1z5kJ6ZN1p+bFKqcR1JSPX3/6G1bxw9PMmV2GuE+rUeN4
dY7buu0u3kYubaNf4+nf+6+X+mz7P640q9QpcYMYiUp4gvaQJTO8fHXSiSfxRyjFKKq74VLx4kZA
NK1I/UKG7cIw5JnFp+aHwGMsjwepGJzJBxbGH2PdP6KtBmvOuFei9TgC1glKd4pIYFy0p+IyKqv3
Xk9zQ1EWLObNTz8hakxGcIAwzx4IGGGp+QiPHXrjmwf3g3CQMsQCF+mAF9aZ14y6tIlTKYKDW92I
jmWrju5I9tNDbaMBtdKc2rk6xoJJXFpyZkNSQy+splXHQzqsxHSfjQ9AN8pFBvjJpXz0qnzSvzs4
5+zxQ6+sWxNTRaYm873C66uZv2oE3MyyChfaNR00aF8f3KVXm301JFB6kSrZeKBZQ4usCE6jzkTy
Qmw02b4v3mx+EX3z6reJLo5T+tUJf8CtNkvgzptu6+/mqbOAGKwbytw194EovKAR3oQHDD1AE/qN
i7b+5nV/t9jsQAwGOqvxJM1gyH8869GaLhRjZ0huCfQPu3W31BO5fd3frTiLf4iMgFcUQz+Vfnpd
cLwUpJ5vU6mluwoDlNMG6qqNAjeJfnSgo8Fbmum9nDf3FZUNLOzXx2bxeWbezhSTXOojoz9oyoMx
3tXuBDEFQhvRv/Q6W4fMuGh/qTJlqfIZFtQJcNCCP1TJ9pcajred4bvNmZU4olQEBBIaw1slDsqE
lPQGBMgkwVFoMbQNz2DKVOXsWw9mf+5qCVZE+JM11S0UGByH525pDA928q+PvD6LH+taCdXuGgOK
vZTSZvBP0i/C1j+QDQHliZ6iO0AZau9U98PLuIu8tXfn/Vt2jqzYgMrVu/67FxFVR/IqeMy26pO8
M85TTI8Y0E44QzGl2KXjuQqR713/MIFST5QN5J8kWtS14NvZWi7jIq5/kQ/Q6Do6cwV3vhv/aDeJ
kx9QsLIhCnaEk7hr3ModEfTY9U7nXu1+A6B1D1gAhOQWqJYj21BZOYHr/wbv8X2KQs1L5WZbEt5H
psNWCQKOdnCvbv2L51j/Ck/62TzXp+oRoMplUo05hG6/EVzlKT/wVw9S5PKAKiLjR89yljQebzv9
v4dh3mQvi7YYkIIZD0X3vfdeM2QkrGeleA7G4zU/K/Hm2oEbWvbIC5ZUn9kEI2+NQlCxpGAjGU9M
tA1mbpE/7kZNdnIS4DEnSWL1E+V0kbVGFSlvIXO/k1DQtJzmqPKNlQXPcNvG/V1oet93EWYWqyhl
J1PwRDo5nTV517nNJV6IZG/b7b/LTPH7u2WuVqyFUkjmWr+lANlWdLPNYn5827X+XWVmIWQGbcxS
0cdT4zQruO43giPvAIYH94vnb2mpuUeNUkUsM/atdf0D7elVcegd9QgFxULXbmHn5gMhxECa35gs
JJIM+6varo7ddnHnbuZPf8+bMYtsgzrxgzrGjsGVc++/upCbn+NtcmixCsGr5Ji/Ohemsc2Cf1nY
RWPmziuVWoqnFOJp2kPrHDsSRinEkC0l+ku7OLu2dNFKdAFYaFiBbuNUFHvoKxY+1dKtnXc2BKDT
gjAdiqs7XSZ/5Z+Sh+G/cWs/sxtNieFUC4LEATDaPH3vhs7ytS6STv1auFiW3VD/wacc67vWzc/l
A4Px2QZN8nHlXcwfsk3BfeFlb2CxPj7C7EoraapXRhAMlE5AudrlH9B/5/apvkO8azt881fg8JhM
u+t20skU8UQoNx3y7cIJ+lzy//gUsyvfUousgtYUTxVUebZ/gu2eApVnQ0niLBXEPg9bvO06wsIm
zNwgNWbHtenqOPKvPU5nPMcBMzigzopQ+pmPrzHjoskYnRpLhWg/XvfGb7G/JwMOGs8N5Mz2OwlJ
LesnkKmTV1/tSjIm+R6Y+OS1bn3ve3MBoHWjeDxtzd+nnZ35utLzNleL4RC1j3Vbwsk40gcpXQUC
ZTLXsfj+FiMhCSblrhoc5KKBofORSM7UVmM1OW/11F319cInu+lCgU9NfWAa2G+u/Z0viPQ8Ha8+
aQJjWUGUI3V1EVRYMYYSquiA8BbgrfrQDNGpGr8XFMKClwSIam5od2C2l0Lcmybo3dPMHGAFtleG
pY3GDZJtkDknh6xL3cZ7gMxUhnC5FN1m/Pn1Fty+vu8Wnd2dVjR9VaSOfminIJ8hfG03DTt4eboT
Qbi1Y7/nANEw06R9myQGnIvdcdQzN+LDyRoMON9QTmE89jGxqDsv9z1upnIwbExgT1WCi+Gjv04K
VGYE1Yes97d531NUCRz6w4bd3wsv/p30KlDeDr9/vSs3Q5G/a859UDP0gxcM2Oh+PRUKA4o4xl62
l2ixboeOf9eZ44H8rKlb2eLdgjuFQbht/ce0pVN98l3TWS713kDdcA1RUzFM1UBcbi62plZXy8iz
jio6NW3mES/RxXJ0u3/xL/+rCsa7pWbGUChDJg4Qxj6ApvBo8KqbVoIEa5HO4KbRfbfO7HTIsRWa
bcwr6afqj3FIndBp942rOBH5yNeH4lYK+l+8EPRbAF7PUSN52EdpJ/G1ih/NSrgMU5j6W95N6Unv
hHdUytfMcrjDQmjy5qtnxYwP686sp1+JctsNrAti1zXgttrorz5jii/Qoie/zFcVYvsRAXNg4P5K
OAMDP1i02wDrrzHwbnFQn8RH62ReZGPbHLNzuUbA7gKAw3OC+8IB2rEz71s3fLi6wX2yBz7ulmvG
Q88w1devybZH+M6OLyox0Sl0241/F5zNX/k/1IEfEP9yrDvdXEcnYWFC75Zp4r0VfeqIMBE21/+p
habTq7B9O65r6bEiiu53zariPnpbWD5tY5OcewI1maSRaQBn4XvfsDwf1p+drQG9piZXKyIbd4qg
BMe/Dy7yDte1DS/TFRWelvz6DQTmRKPzn3d+69a880hlaqatPLCm9EiJYy8B6q9tJH5s1DNtmTR6
KRy9ZYM+rDiLtwWj96B0ZsWpixjdWevpDvXO6ChOsysW9vStWPr5LP99v1ncIuvt4CthLZ0yy0ZG
b0V4+swksUuUuK2c3h2cig5f5SiHeAtKcW053rZdgTYuXiXYzOxy7buLH3pa9KuHml2wkVGcOI8a
iWC5druVtO6PQJ6/eVuJJq+9aEeWlpuV1pI0g/8iSuidEia3u+kLK/vC9mzZDhdf7gbWjRMlQVIL
BSlE4XOrpXS1rFUF5ev0efzRBhgQ7fF67Ho3W+tusYrOTDHbrfPU2qb7nblGjpoMJ4+T0G4MNkvG
7Aa84+PjzF6+680woqosn6qVd5+fq3tjqx0Ep/jTHYHU/SKmwKJ8fZFvePMPOzArHabGmA5WYMj0
qgOG2E8gTZlx1GNn2MpL5e3b1+ndds8cXzsOVZqInCXlQqf6iKKpA7rGYS68c+PFNvUNsM/H7ZzZ
qCLLK1kLNfl0/XFlhhpVj0saOO26WxnxsbKZDrbvglf9sTgUWyacSL9yO3+S9vFOXMMjK61Eu1pI
hG7lJu/3+21U8p0NG2sF2SKDO167I/FaZNrWGnSXqzrButh6W4+Sn3dpjjABvLlLf40A++LW3EqB
PzzGzNQ0DTXjWuekwXS4Si61rT6ptrqdqpFfn6/pk34yH38/+bx0EIyeVdaCLp/0b0nBbJxbfAcJ
wRgbNdCvV7rtHt4tNbNUmZKQ1g/SfxlruPcvsjO5Q2qje2+LyDJwuq9XvO2EQQgAkGdUHuDyx/A7
z5GiKTJJPoHF34zuT8Fel1SCffuBUqoLlyUVXNlmdN7+93+uLzlxyk0k58ASpjGbKWF6d5AgWJAG
vYWruV3Xbnz2D+FBsoVz6vxi6Jk0bSWtEJx1os1SjfAG2OfjyjOnCNe2meceK3fOsJJcxYWVyPlN
n4V8vlzLdmcni/HG24jwp3P07nVnB3aEPCNOBkyHfj8e+2N46FbU0c/6t8EZIa+yfQI06xI43cZ0
g8A2Tto92LeOajrj3ca+h/o0vKOAzmVaMqG3Oh4fPsXs4E30XamojfLp8KM5i6v4UDoMnhIp/KM4
vgMF6ipeJ5t/vz58t43p3x2Zj2fkfcR8xrQjIIxSu98ph4hIoXWYNuzt7nER9HPTU7xbb/bZlUaW
/TblsAMx2seHn/HKX4knBlBZtXKn3oO67s+xvKKxsXC1b+BwpiMHhB7yP4b15iNzYShGKQ0kGG3t
l+s/oiM70zbv7kDQOZm9Eja1Q+0Gai5nEXJ5I4n6sPTMJ0vaOHR+OHTMSfvQyL+2HQpq1QboiuwJ
a+9HFz0w+BtrC4nN/+NQ/X3lWcEjqhWjlQZumWYjbkTRLN3+fNrcTSH9K9y6tNbvF2O9GyWfD+86
q3c0Neq+zI5O23yQXOlYrC8Pm1Vxrh/2238XHMPSC87JmY1YzdQgIfaSLt59ctc8q2Rw6opYK3RK
V/xRHdOn+qysugUXfNMjUSyZMF2GCdHcR8PZaQrTiD6ZU7WfHASSjDiH5n/1dv9ZheLvx1WColb8
1mArf/w8/VTcp6eHh813Plu5fsyWrePNQ0rbGRpzGP2YZ/q4mlU1ZlF6rXBs9vpJeKTSbJ6Co3WE
oOOSnsszk3nes7GVYze75N+Ec3Go9/0+OhslIfxe2Ff/6lv1kHwLFghQb/vkvw+mzG5PLQaoCVvh
MBURGXelDwcO1PBA537rRVhLNswtWuC/1NBR7tQlepnpvH5yGu9Wn33qfADR3egBsODuFZ7z7Eoy
LJ1k+TVQFiDAb5nCV0vNrs40kzeaptAfQiU/Q2u8igYNXhoAMAFCz3m+bdpvAAKwHMX3MEXTL7ZO
16B9UBjyUorcDUp9b12jLSPiRxW57ExODxNGaxqFMGPZvVb62krHtShAV50WFWx1huvx8zE+qSit
SzN0jJBcsb6uShl/qHd7PUrAqnvRyoMtEK1s8OCW7BSdfJQibZVGxg9VeIosYx9B6DRMjEQ0SUHS
WP6vBV918879/RBzyIkVWqMVh0A0/PzOQxNRlCkPZemhGyNHbFFGuRZ2O1qXqDT/gQaGeaMq4R0y
csxRWgMw1+Tz1QzWC491o6gsi+8eaxZUCK3WFFklvqEEOaDK+Dulgm3Kv6A7ArNh+fTpO3HBmS0c
ynkG0F97q8tKrT9YyjMgH6bhOZPseh0u2aCbHvvv682b70wWQrsipcy4wFJuW/QWIv0hZbA2bF9Y
WTVW8fUFYIgHmWGQvcmCkQf2b9iQEsQkPLML746ew9dXck6AbXRjncVGNR6msYEJnCfYjQRpEjwR
ClxAkOy2inauRADTSJ/UIe37MWAgRNtKobhPywdTqtfIHm092FmvSngazP6pGgBacIy83GRs5n5Q
kPaSx0su+25WmGjIuVBtrHROORy2LoYH5p5zc6WKLK7kWN5r2nWVN9EuUDtn0mvmu6tjc+jL2kFc
FCkWWkL82cBVCpvibU7Ii2M4icjM/IuV/snNi0ol0MwhNrvksAD5kMaEwh9mtuxSqVzP0lyAD4Z2
opRnl/L3wfLsfITLD0YOoWLcEVrfHtr+0Nx0gnTELX67isU6EKFFqIW14EebIfvRyqgujtK3wjId
qZQOURz+ikdwtF6yNYzou9oZJz0c7jwxhocjgCAFParGUE7D1QI43K2SBLV5ePVCMcaipM7CfZru
y2cjqJmiBjG9zOTwRzekyt5QZWYsnqxt7TI7s5uqV9k22EJ/tEoXsq/bJWfj72oz664PjXZFRN4/
QYOmXcLzeGxO8behswsyvuBcHpMzXBunEH6wpZt129/+XXpm7assUlEJpUpVA2X19hWd6utqWJvg
wBernuJtg/F3scm4vsv0LCPsLAmRaKomkmV794WwnybWntFoKZEQ/JG/yhY3hk1v9h5uX05c8wTt
TTBVET0k75zynNyNx3FnHMpTQGJyr22Nrfrq7SNr1z0HdyVchWctJMSsTsFj/C08SQ8w3p6jdJ8/
Fc/eY/IMgfrjuL8+N8fruVA23RFGOv0S/PGO1kNT2v59fPJP14O3nYoY+sUKnNizu2N4V3m2bm6T
B//O5OEfpftxEzx3/GdjG/fRuTsOR+gWr+hnIhtsqwf5MLXyLsle/bm0lfLt84kQNlJZzDXOAdGJ
EAa1MFLOtbYaoxmdY36b6h/IMJPFcHCyn9Uv9JjBXDV0tToq/Uslg9tRLwQt//cR5p5QrTwhJHUT
T+bGWsf9VvsJgAy4V21L5IoiuLDkpFaOhdbveglEdDtlfLf4LCjtEiWLNJ9jO6GIpgEKbgo4XSey
fbf/52tjcNvl/33R6Vu8O7Wt5stl2vGinRNvPdd0+c6LBfpbwD4Ys+WpbUfcK84tTq+LbUs/zyPw
hZjhlB3N+/gMpUdUXkqIoVU7PkmR82YTsgM0cikkPfa4F+6Tc4TGzqu5ZiQJzhfrzjtjKLzfyu7r
bVh8wpmVCgRPh0Jf947BEZYRf6WfRviIH2DstNYV4B1rne8tcbpA9wKAGsWWd8Gfcd+uIMVIlSPB
2ZYrMR6rzGbe7rJUn7sxoU5q/W4HZ6bMiPM2GbpAPMXPcPilJZS5dvjQH5kZe/IuZEduSJId3gWH
4Fz8MS8ShTSK0a54Xuq2vJXLPrmPd48yy2JocylDpWHQUS49F3RbamZD/w9n57kjOZJs6SciQC3+
kgytU1VW/iGyFLXWfPr9mHdvd1Z0IAO7mBmgB9UVTjrdzc2PHTsH2a2dv8sfUkQdn7ztsKmPyj5d
l9vWd6RdiqAXEuWLaYP4IYk2JpD78UVby8M6Xk8bEUsCG/mX7psKWzI94+acno1tuW/36Tk/z1ef
tt5Ex/TJD93qAWUttNaP7da8EEGX1gtGx1t5n23HjVHaouqk5+SIOFi7aTfmGpPuKHe8h/CUvRXT
ttjmJ+EcPH+9fv6rdDzjfP9OyrUBc9nlYRNooQjMM9/krGVEK1tji3yr7zNEfC9I3BB8+WvA6yqb
kurdUBaKMB8deyC1p/SY0qaL1wIbOd0qnCHWEQNg9eydh335Ep3FPxwg0a9pRuUOHyfIgWawvUo/
wATqhvl4BEC1GsiYVlawxpdcYS1TJjxFh6q/k2LePC3/na8PzPZT3AlS5C0imfVMVLeLnQzx9h5O
cjOvNrnTY/2JotK1vFVhdZXURIQ2Tn/6PAXHoDLs3/0SN1EvMmh5VuXQLZT6/w6h01R5gS5X3j7a
h0dtiYwXjtfV5DY/qm/FN39v2tGuecbNJfE303f9ubiXYd2K4Z8f4Cp2CZZclXLSeHvaVa3EQeQm
sU2Ek8rDsLagUo4/4z1WBclD/9g9yMadL3kTPPg8/FVoavVhKggH8/vHx+q7Yj31hV3uddkeN/pO
OFsKTC33HlftY4Vch6FPw2pXb93Shh/JI8Nakh2cJcr78ao+CIZdHsDX93POEq31nbiDae0du7f0
EUfyO8fGzTzh80NcvTtGr32hdSxj7zIn0wNMxZoae/xc7MJDsVMAkuRvnkgB9l4AuFmF/Dz0Vb6Z
aZLeCkPk7UfkrCfqU9IuOAmVU/9EdEl71xs7O5gL69fd8uet6ziKdfgFo6mL2OpV/DcDefKbjHce
lh3VMYQbnWJn0lV5b3bnL3j9hVUJiwVp9ilVtKuNZXih5cWCAAF5O08sAsvy+uuwfStEfB7hag11
Hidq3Plz9jOP4J1Dx1yK62Dx9TA3v9Xnca6WSYqgQYbxj7VXt3CBLSd7lCiYwz4uXe+XROXDR9sc
Wpqr/UrutZjfirRINkMwkiFaYljzd3jKvGhQRpF3VOwehFo5yrTgfv1+tz/Uv0NcrYjIUsIIpTyS
E/q2kWnf3VsJt2hf5OL/jHCdj4+JZtbp/KHmm5xKWcEEeqbazhXg7u14Bjv/s+wQ/QOgxRRL1eY/
/3Q0mVpQeWbBRU6oV9PZpEozOgNaZhcVDNxaT74bUjw88p+H+D19h2CJjXRxbjw7tRzhFD9UKRbt
dnysX8Jj8jSKh/zdepxehRO55TsI0qtHT+F79zq9+kf5kkPOQ8PO9Q6dZRvcuLb9qj/4lz46qoLt
na2jkByik/AQnTLBaZ+VXRvvtMkVjtUu3Of7+FzSI69gtrpBPR5PhZJa5nuT7b5xd0u9Qy5sS+8w
vgYvyUsw2jQTZTtx463TfSJvuezhGOqdqpdO32kX4dnL7GwtvCkNv5z/UvdWYqud03t2sMufMNTY
yjvle75TNkrFtfTP1+vo9mf+NPVXOz6ShSJTB5oG++pFHkXUCAhsoKJojsjdasp816PpVVWfo/zh
ztC3EK+5ax17U9TCuX1dfXUpl9VRQfJFjh79pmHY3C7H1EaVodIPdCfYdInFnbfSo3cdJEF+//oB
bpJc8EBDe1nSNJRBrzaRlnSm0tWFf+jIm+fEvtsU3+O1to5O8cE4kKbh5nJQT8HRuhhbcWedtcb1
jhRXOdase8S1eab/swn+eRq8fq6mQ1ZSExItqM1jtsfGN4IVsMt+WcviVB4wIBIeml22Rhzz0u7N
aFmetJh7uLyLT9GzdP56aj40+754GOUqTBvFVE9YDrEj1zNUYpz8Y0sGWx6iR75U/hZf0q0QLmMa
s8TXio659/LJPOmtbQFdqMv3ctmtQrLYdKcgDL7tt9Y6Oog0ViEm9vWj3kS7/v2K+nU/qtzFExUz
BemXepH4xyjX7ARusRj/gL9jR9NDar0M1GCt59S6mDR0KfExpCgArKxr1Z24fDM9+fw0V7G/Fbpo
9LJwotwBvZAgNigvZelEXWXL4VapJWcGUTVs52jzC5N82ejoTiuXpkSLnXOpiZCe//+RV8LEEQLd
7G9tiZZ5tbhilGaTdCwlbi7EJ+wtnoJz9sT9ww1X9RLtuhn7toOH7Ijc/N3O5Jusms/DXwX4PAvU
QpuVON6UXbBs6HCIbIig9zsc5pjx33X7f98T6eGrYz8sy0jCSNw/mB/V0/zYbYj8B+1o5a5F+PYP
0yo6QlJlO1cqDZaO9v1eZ8lNHsg/b8tDXK0BJcDnNdRpbpmTNZxRjuYvDAXUpwxq4MycFfa+m/4Q
xXvn6PwRv3j5657zfG4R0jpQvGq5qxcz+3R11i6Vcy8R/ihO/megWcTW4u3QprwKnIMkiFE46JQP
/d7Bk88JaMkwRX/jcTRj1OcY1PgMXO+KhppAWC+iAAuIufA20iQRRc1zaeod2ucmpgVUJmTy9VHF
xSx/MIxqO5XKtgz93QsGFeuupgIjdBVlufiX2XpLpdLcRjEXpVW8tEZ6J3G8mbv9+2rXElxWmkMf
itqPJl3caZBHQEcOfbfonp/h7ZN3Vh9GkheY7trFFh8myyg6Y8Yv4nXxvdjVruTErwUc/nsZlnrz
qP001vW2aFt1tpBj4R072Y4fstQJ2m109rbhRdplp3RbbuvjzOPt9iIGxPjtOe0hO03f5isOrYHb
5NhuyukxOsrmuqTBZVM/Ke9YFZzKx0Lhyjcfi18H9puV49lB5H8n6GqVGeiPCqLZBVxGhFN5RG2T
1oPs0YJo622Tc/hQoDp2zJtluJs5z9FJ+SGXtl6yAu3gFD8bD9hqb4ZVtDbX+ro/mUtvp7wDunit
0296aDHP8q7Yas9JRudv9YzjEEXX473b2+0V9b+vgVjO3+f6EDR5Eycf37nbWI78Ojc6fz1Vt1ql
5H+nyvxPY1c7JEIZ8H05Rbr95BbL0gkX1W5VLAjswJSoTTv5sjqgr7+5M/bN5P2fz4QBw9/v10V9
Lms+7wfbbo3Ziivt5vYBiYt4ecJL+66M1E345/PbXp0mftH0jRHg4yBRKjkF5w6KV3jJD75KhWtO
tHNqJ+V3iO8nj2B7T4f27vhXOXOg5IFYNR9ftNkPneM/tIv/6fhB138vPAdHTvlfM7+RffFw72Pf
alyUMTtDoRUhe4k75t8TPhjiJKOvGZAoCqfql7KrD/k2POYPGHF9q3biCSz/5J+5OACAreXUqQ7J
oYju5V23Tps5a8a/TEVX/FrarPWo9aUG2gq1eZzT9znZMfw3vagXvvVCuiX3mi3pGBFaL18vuY8O
p+vz5/PQV9kpsxNiyuXN2Wn+x7xIr+1L/BCvG6Rf0QJeSf2y3Pq78hic+6145Oa0MU7WqXmK18pu
hsZT/lT5OV8tU8jWe2vdb/13i8KX/zAj/PLiR/UowhYlMiYn71zsyuIp3wuHYTvX6bQDQvjeXjQW
KjjbntI1/NJLEToFUHd8MoGBiCUpSihMP1RTDg/A3vDJ2FrbfhO/tuY2fxxjZ2K5HsyHgB6Ye3VY
fZ6B/8wQ7jaqDCcQha6rNZJwtcJDpJ3XiHXq4IX2ta3ty22+Nd/D3bQnQTZ+6hfzop3yl/ZlJsnG
l+Q0hMsye5B27SGKlx0O3Fw9kpO46fdBaodP8T57gA3lO8kl/Slsgx2HePJA+u9zH8bSkRhzGlYt
ItD2uBe25lpdFwfL2IcncVccjPO9TGs+Ab54y2v1s2RC5EeNRsjaC2wswUFwubTb9V2499bxqf07
m9pVCA+HSg3VgXGmfeLKMcifQLNLciyO9TkD4O6+f73Ab2aQnwb8cAj8BIh0ndRPucqA0XkkhR3o
CZjFADpGbfccxMv6MUZY7c6oN26gKIybtExyIVcBYv4OLFgi6OgxZikKFJJrJJcpDBazHWinka/l
y5FcT3nxsnIniZ7TJa2TQVFDTMb8c+dBbhyZ6Hwj5q9jBwGT+ypdMaNen+KMByma0pbSzoav5khW
i9XAYXZN8ORV4yuOpWpuHx9bmR4zk7ZpfVgo8EJUxF1Kv7gX724sAtBXGfcOfhcmx1XQaTxkMxqd
h0p+iYCH1lIb93m0glLeUoESXZ05kWycJO4aPc+b9WqZM7LOTCB1h9fz1XRgh+sNEv0/+9ZwpLzA
n94ZfQL7vml+DPfSlRuRY66q0JYPU0XHAevvRaC3s+J4m3OGjA5GCkZ7nIqjfk8Y7NYrGdSJUJbH
iQan1L9HkaVUVYq6pEyG7+wDGX6yAxLbCndwjFsXT/yq/xnnIwn/tJFUS0jMSOxpSTZPlqQuLd9a
MHdVfRYSirc9urYFHo6Yan29hG/lCH8NfJUVpdNUGGpS8M08OFwLIextT/g9Khp1qtHOsBWL8Acv
MHt0uksQ/NKMfW0+de13ZXo1oEGO9aPkPXz9ULeuHIoFAoA3BrLr/zEuEFqhrU0RLflIX6f5r9km
IQmsN+SZMPgq1cYpq+bPLORvRPeIQTdKGHSDYPNoUbEjyFyF0FKKYy3WdLT7xVl+Fr1GusIrrWVW
3LbaxRCzuruD3lpltLBhWK7NRg3X5Yw6D/JqFDEMkMK9QPKLA5o0aj/VqIPFmC59DyKd1tmzOZXQ
4GAfx8vGj21k8DTtu199a2vVDaLuLmR1I9DCgDZ0a/4I9ATPk/VpVQ61EU+k7OmeaJWK5spoObwU
3Y2UZ08Q8LGNbF1yi3I56RV+BriUmpiQjzmXG935ek18HCVXwUXFDgZfd3I5dvzVs4xtJQVBV9IL
RhMjLYz7hsKZgVeJMzOAun2/gH16jr4nZ0FdFE/+rn+fQhtOFMHB21bfhw3tiFw5OsU130dlOZIw
6E+4zu7pER9tlObb3K7+5LntB26OVCid+PwXZ2KakWkr62jSFC5iyJWyeegQYFI9x3eNM2a1ppNR
Vj2xQ95E4OF1vZA2wj79EYt2dBi+VwfhFy0VLtYXXN3uzMtHOL+aF85BQ+Ek5Djkf39/oyZVi0iZ
YOZGYBte/ketf0jKceyURSAuO++gl8sAFd8K74eivIBii5iiaXntxMXvrnuFwb9L24OaYIcydm7G
mWThfhiJ3ZMV6D/GVH/JrfjN9Naxscmyb0ryogO0TxJ6VbFmt03gsFttqaazFbvurE5xesIVSN5V
GLjF+caqJjuWfxrJuAwxqZUbvHxYIXK6bIpVj4OkaPxRpwer2MX3VI0/mLj/mRuMEDRLlkyTouTf
c9NLXm3WGQr/fghHDquG0ftWBQ/gngK+j5jb+cGllWBqjtku9+qjV0kXWpFiQ7SbIMOmLn3tg2Td
5JcpP2jeu6eR1+TGIlwojbBHuLBq3z15n2PApXaPohk7TbqQR2WbCfmiC5O17v1I8IrVUroARYgG
uPxpDUqWGeZh0rnI0RhzM88kUbD9xlwHU+F2EtTebNNG734nLzIZqCAqCHaXBFe+XEgvURnYXXk2
NNc08jurCbsUpuQ/U6ZLOiKuKqvpY0o/bXnJF4S2VdRhFpPXU/9bEdJHnxvLHIk3JRO3Q9P/EhNo
7MZxaiLcFjG6oMZs+rrT1KVjVOJiDGVUNdD8x0Kib1tHSYKlmUpu3tEPHVaOlh3G4ihUjziiyH19
gLitC8mqaYpFFmAeZH030hOWwbtAltda3Z2j6qnXcGwcDhkVKFyOG+VdzbO1zt8Htu/D2BFiERdI
5ZKWzTrvk3NmsFGBSXzV30Y4WhRasxPwuKj8FhsLxUnRLuN+ELDnxUxyeRtV0w9xDZfsvYNuLLYC
9sfTM/9+i6f8gT4E2xgK7DDwei4u8sSiTimQnavhpeW6Ff2Y4XIPaWwVTdbRo9NbRU0k0/eymDiT
5tlqUBySIdlORvbQFhgsjdiMxh3+pCUVpR9kjIGMbWm3Lfm+0rRsAQ0kboqQzDXyjqlykxhnHTxs
mPJK/oaMyiw0g92umWJDTZ0YGYqq+tE0VA0sGwdBXCAvDcSPfPbHnhCwkyXHiDqo5KZdm9/qNF7x
IyhwImExmQ+muZMHKApZvtB/C2XsiOjooTLJSgUMDvVlHQekdZGTZHg4R++Q7Vv6qemoykro57uY
aYbHp1XQurLLLLsvSO81HSPv/YSVnmIHAzzwznruS1rBsYyTxXyjV1z90FtUOtUZSomPfyiCS4je
YTr2i0Ln7KXYMGibMNk1FJLUPrYVWAwNE8GGbNPANmnrGqLRCYwa0jjqRAL7vKv3ccR09n96sVkK
SoaOrHLCE3kl/smwpdEo4KL+GTKzSMPZmdU5U3ypRBhH4YOWWHvO/sgHt0uNRSsAkXARnZ/Z1/KF
J4xbsT4Wkewwy38w57S9xJ2DRkxhKYgedI6DTEowx0ZSchWWrS1Hw4aVwvZW4lM6bkv+7gADLOqF
1yR7TUbPFnBMYuc42vij7SAG8XdVwgLdt87U/Zo9HdSVmac27hqDxrRYqKDz1JX8PIzrRq0XWfgt
z4d1VfrLoWMHoCCpYt4SK6xJTXdy9U9pvdfycRSWUcaxKF8wC+/TNxyiOBkKfH4vLbOKaxPWk73b
D8Fi1k4q84vMhNeRt1WSVT89Ys879chl65ktS9GbJHhOONeyZGWViKY7tYY9t6N0AYrJCPd5uAcL
NQ0AfwzV2nhN6eohBxMsZiTJBDtDaGcMHmbLjB4L5qT6PbXTYfRSN5HS/RQeus7Hw+HiD49N71r8
2oAzWNfQKqjBkGYpS7mGVD21Gjwg+CUj8BZGU2DUni60gmZRuuD9XNhEMiE5dQ0Vn+OEvvDwvRvL
dcasi+A/suhK9WQP4qmVfhAwbd1/m197NlLt+sRp+NViLNz5F4GM4ujdTBMXMwQ7qEO7liG68Kd+
TXsAbqF8t65L7Pmppj9MNPbpAr/ZxXSVDum6zU1ndpMs3lXUTeSWZrn6UuBHHGPV2UnRFo3reQY8
i/OBP23YZv7wpzHo1bS6+culknLqxgV6iCxEMel5xtCNfe6TAnEq/UHvSycUTkyIi4rJ0YtumRry
KuUobAJ9iVoUPAHMlIuTHCSnriqOaG2vzFA9VXX74MnRogi1UyTqq1CaVlKTuSiOGkDSSF+H1AYl
E+JzKKwIwio7QZWXIhxOTDVaOqGiVlm1/rDUWK3hlK81bVyUnoJt8JwJQHGnbC9K6bbTWOnC78qY
XK8wnDG0zsKYrRTCBFtE66tlhbhkmNIa4gUb3dcePmIsX0zR/gi+5ojacg6NWWo+pIB6ioxsjUkf
rYAk2Vita618nc8fzcv2EZaeXjH8Sbr1pDYo3zXRc4CfoWYsscedDA5xzCvzejwOue4qdXcsSlSg
iFqm8RZ2vnP3/vpBFrk+aSUZ6jAOYcqcvv2dnCCD0jW+b0QQ/nt63b1L9iSBfOFY+Ai/H6eNfOu1
yCZ5e/l7Qz/Vcz9sjG/tm0wPIiROOPvGsduaJ++Upg4sfCQEF95rsi6XGVSM4tmUFthEbrtDspVF
vNAelA0JqX8apUXLGQFF/Q4z4AOs+88b4RcKkxvKo3rd0CwXeiDRX0xjFEdUXCvLvmfvavEq8UcX
7ct1PqRvZgMHEY2UhSAcasX71cbtUs+by0B9Qw9Wkod6qvatm7KloEEVhJ2CQ4GeOWFmLGh1Qh4A
R+dNC67hY8qrxtKxzaKF33I3xEuR1naHZvtFypGkGm5r0b83PqNsFpjVEjN4V+Ne19Nfbejxs4Bi
ulQ3e7X99fVl5dYFFuQbZtqs6UVH7lVSHvZRMRohfiKwhdAtf8+6X0H5Y0h3wR9Z/8W2jVRXuoMh
3AAZEXmDn2Jolmj+hxPXRmWltlGsHKzSNRPqlG5PpvQ+PkXPwz1Q/ZYKBt0XKkYhlslo14tXoFlS
Sa1J3MXWOY62gkkbQmo6NbSYVqh/QM5bjZ24SUW6ooZfGYZzyiCwzY9htG1yV2qXVtL+EPgIYd89
lLpOA9VFm+JjbKabrz/Gjcv1X496BRSVWW+WcauIXHzWCGZnkS3geN3hVP2QTauvx7rVoEJ/uwR0
wG3DAIP7e1MLvtyGfsdgPfGf1mihcpHw+ugj9bH81mCNceA1sCwEblG68ogxpvcspvOBFKyzWlr0
tKcr2c9oXFvxy92SxK2VSbiZHZQMUcK+9uoabRVDKEwQp3ZZesq0BwREDG0laeQVpboV9KVZO5jX
rVTSj6+n5gMsuIoOjAxSyt0CH9JrtqHQyZnm+VW/azx9YUSzouND5WPYXXYLzSAPD1ZytcyjTfjg
xd8C6SiOl6neWWq9mZv/Zoe6GJZax8U8hLszIJn4MtTJYjRL7BckO87KBd2HOoeWWf1WdIROuxe1
E1xzdjcdLVeefudptAyLxO3iws2NwJElivmkzr3ONVZ5L5tL0IdOm7318tnktqrfq8l9dCh9MQvX
dMVYjhHLVpV+l1a2oi708hwEz3Gzz/B9F/BW3YbyK83BebJTKjoJbbN1zfLcqts2WXChzD3m6hBI
2Ha7frI0ved6OFfSesIZR3NrK3T7Xylut5x6HdohR1PYRjvlxQz+f2Dmz5/zulxsVYo0ZBPadNUH
77J7+h9lrX5Wp7Oz7T0uhzUDkf+ZOFWficVAc9Av/95ZRY/GUWYF/c4/Tq+QKIfcll7R/9ZoeYsf
/PfuZ3wslgoldn9dbMDvWmcUF2XhFMFmSHZFbEvnrvwuBauGj96tMywO+qVcvfiUy4Y1c3nW3RXI
hxtvNe62qEZNiav8tlzNzZzA1tfVW32SXqzVsFVPJXoZrUuN7WJc1CU1hzUKIdTvZbe50GpzlO1g
sVBW3bu+nH6b6/osvUgvzXv+RH0q/xWtM+eexMYtsguGwqhIgrxz+F5/kCZUBWXSBnEXlK9VE67E
uHEhULuTMCxmOXmvHMlltc6VaVMalMFO49GuMnk9cZtCQvbgY5Q9Z8vN0DqxGdl9VT/NGdCc9/l9
4KZ9Rub/okSPOhmwOL4mbWSbXrLU5HyTQFEFKV98HTRuNc/MLsmUbQFGFRyp//7qaY7Zp9XTKUt3
sJNh6vyU0ZeiuZ5BYrGVwk3nGCIeUNmB8PD12LfODdXkMKXCQ3/aNRJM30gmwNLiiMt/4ys3+wNg
MV6kO25SUvbz68FudfahXgYAjNW3RAVlXv6fcJeu9lsJiVviAo2T9XNKn2/kP+NI7SoE576iW0iB
IxbnK9hx9x0IPgQmrrcXpWqFyg3HOt2Vf49vGWk2KFXT76SGYgoRo+idGhCxbN9o0V1IIqXSolqq
AB8Jd7hpB5V5DrgSTZfAp3EnL0srWmKNhht6Gf8sWtmWg6M4fQth8gh5vbD01pXLiXxgvLNKbhUx
aC3DrN6yJM76D+2hT5PX6m1vyb2IxMu4NtTfQfXYUMdQjLdCQ3KNKrgY/uqqx6KjKU/5GRpvajjS
qYczcCq7RvwyKL4zDSupEO6soVuEFx3vJzJLfg5pj6t8QFMTrREMrd+BMJlVt0mUF6AXM5+4SWEQ
MIMKuJgf5PQBTzzUv43iT2YODvdBSOhOIRlOFhd38vRbHYM8lAU1xYSXoVhXoTRrx1QJ+0DaKSEq
PIH5HXh5lRpUJCkyqGoOLSkRHTHYRCUILk/2s/GnxXzXFhTgcfHcRsW6GagwNsYa6OWU6jCUaAux
g6YBprpn1IqcH6vvP6tT+0hvMbOGKfD36kTSpg2kGg2fvCOOY8YDl0MtX8CZqgrzQphgaAmj5Fuq
4W4ILVrkcXdu7DiiIaCmMPgedG9tYbGzDp4lLH09sMEE27cBYZNAQxh6ep6xFZ2bamKt42ZZ14lT
EveC7PlDb8Hq1kO7FYt3C/ALwWnwLvSbE02wQQPm+36bi/MDsAjdWWdIyApbXMmmdK7b9xoysQfA
3hSxEw20k/D51XLfnOivs7TlMI3OnK50GI1kcMtnqDWXkbYB2xS76PucMKorP4mcHoxYLoVN814w
D1Nv7sSxXBa2QFvpvoiatajQxR7AJEaVL8o+ACgs6NckogiooM7SIabtgROJGvgMAlzgFr1aLWc4
ypxPBYAlYfytic2jn7wIJjXi7Aj0NJGfAohZJIWAt7VP/yI4Q4QLVTD9FkZ19tw202pVmL9Rt3Hk
4ZCmiS0BBFmmm8cvqfwGQu9YueZIQIw6QGdJ+kt1PkUVG8MTCgbhIncGAECV5Oyp0lsAld8F2JWo
YTHgcbjQwCSOtI/RE6wif8EA879VkSD1Idvr3FbRxoxeO1VbGd0T8IpptqexxfIaYd5ZO2Fq3ioo
d+OQLH3SRZ9ujaF2W0V3ZuwqzGq3nnD1ah5QQfjwp0cxa6dbqRtzddUy3R0Vak7hLwADLTrmar4Q
x5XejK7oRStMJBwDAEYA/R9LdRPEPzhVG3OyQ931mhbS9D6OBduyLn4mkvS/WAKEvsjJa+pp3WPI
7HH76XXbA2XWD1i9dPl7E58bSIACDH/tJRY3ZjraSrf0qme1AnXUlgqJhmA5/gv2crPwReoto0Zf
QIs0K2xEUWWsjlLT7ictWNGJ52ig0aP3gk+v5u+a1uO+TcXKeBPgm4/me51fvLJ4VMFc8tqyE7xq
USqIG/TYsE5qtmGi7wtxdBKCk156izgDbgcI/J/cGQ2UEJJtnJjo2QURIkFj4cwLIpxnnzXk12C5
vf8xUeWUbwL+vxTrq8jDJkDTXP7ZbppnxFtynFeQ0miTH0J3NgoSj/rVzM9D9S0un9lnVnlAgSZj
QSkoMHrNQCpPi7ETfW/MclMb6PkVf/Q0hpEBpkDFC4lKU5DX8tRdzKb+0OXw6mxXi799vUFY6LcC
zjgaiptvVJ68aKVFJpYrNaceLl0UAx3ReqKEEcMdA2aTNafqqBKF1sb3M3deMbX8LS5Ed+zQgWzf
phAAwz9lJvuYw68Npz3TPP97IGl9oO/aVF2O1bDGZ5K1SA7mU+cHDoz9NyPIlvNUhInjG9vKQ5Ck
XRrDsWhMe46uUk0MxAsNNTw+W1FQ6mvDPR0odpGaL+C4RTCeKgM7HPZ3yGZLxOxRjuK3PvYd8Kyq
T5ea150zfqvTv+fUTqIaVaI6cmZIJJWo20TRokp+Nk38AUqiUYSu7Z3D8fY5RFDHm5rbqHnNVEn8
qO8HkZwnNt0asdQOx2Jw3GQlSic/b1xY045c2SUaJH367lPRCR78cJX5jWN6J0MnD32y2L1UFCP3
Xt//fAheHzk6SSe2jXTeQKX5+8ipyzCwiiQddhzZs1U38VtIHqfue63eAQ1u5n66hqUb+gcimeac
iX5KXwyxTwopDpQDddp0HUOqUG30J3/SsaWixnhqv91jit1SVp25MxBnQKmgx1+lAJbUjkKppAoA
xaZIlxSLysFJUfDQt1Jy6MqVry0w8B4KZ/rT/BapsCzyxgklZ5xrTUjaOCFZ97566xoXj2AKoHyC
OynxrRufbkGKEHWTFsXrlNSs+8xKzUg5JKkz7SWAXtNGU6FDFjNZe7v61N+dl1sf3bB0aAZzt4B5
/SWaSCrrqG/I+UeH2lgdbpEJxHQyie+krDdxGFOkyArjy1It4+qb1xKRpTawu8/JPp04hZcw2suu
2FLsnUsu2eYuq2a+K12vaBNGDaMZEjZ0V3cpIZ70sWvnEoBaLazZYbkOAemHJQlGmz2k0Y8aqbMx
ALIjg5kxOTgvqf7/buzJ/EpYsbL+yNmvLhqiUApKT8K8o4+ig5tJghXtwOLEalYu+3oJ3eCI6SYt
c3RqmoosfTD3P22sdkBIoNKzYUdRbq4dgPqBBuOeeSeS3R7HBPqGBCiq1w16lezJvdIwzjTOpCFu
poV0IEf4+m20WzdS05BVrmnch61r7K4J0r4220yavWRlP7nk4rg2cWWTTH1bVfm2FkNXy35q+qsR
Dhdz3A7CNp2SJwWdy2ow183k/RFFoHgleq3U9JD2xrFVp4M3QJuxCL8csxpGy8lEgTX29lXSuJYq
rDD0pSyJtQremFoUwugLt3EW7ETpW4i6WqbpD5Nk/BG8x2asHntR2bYUbIZIXc/YWmvK26RC2b5O
j13W2jENZxl4MZ0qIcdqlT3oZbsMvGF9Vz7wVo1FN6EisuAJdNgP/x1ZpVQAFekjbtUDp/tQuJn+
Q03UPevT7g1l06aPALbU4tFmwVtcyt/mdCIeF231w6g7Wy4S0vBLT6lW5H7UiskG1NGfb0I1Ldkc
CxGySzRL4IsnQHHQFagxved2DflATi9Q9hbXgjt5i4TScBmatp4I39qufJyTJFIU2SIDZGU2g+ym
SrGodOpXmu/EJFiNgLtf/l3r9JVv6E5/z+PxZgwi9IuWAhSM8elVDFK0LlUJduKOHE+HjsBHIf6j
ZydIFwFgL/qTUIcT7h13t+IQQ5qKbtFRxOb8+6NA0U0idaQ4YpiredZN9aIMf/T8nVhLWVaJvs1B
t3wpCqeHRVCqd5sf5xhzHQk/P8HVi1MV0hO5ZiNBconnyqH3jqsu23ZqC3dvKi93/TRv9VtSEvjn
pa9zHa+K6jGQOFnUbFc1l77K3C4bHQ+qgOrRSF5Sw5WfqM1WncG99T1JYSXEx3TcV2SscbVgW92J
WrcOO0sh9wLu0fCZufoOrRhXVqVTq+DzQ63E4rMMWPiL8a594w1SES//z0jG1fW9Vb2wHoQaHpYM
xw4HRKoi0wUjaZuGVwZtYPA0D4O//jpg3kRfQLOoxxisbnLMv1eaEArpkLTpx1ljecOimo40vnJ7
eekMHJIt1Q7lAzUDzCxZ8qy9thS50hYuOIaNmTc79qGL74Txm9P+6aGuGaZR7Felx0Ox+OYDEDg/
epyBiXuuojcHwvFbo3P9o8b899tnRmIOWm19JDP/h7PzWm4jydb1E1VEeXNbBgVDgt6INxUkRaE8
UN48/fmSffZuEkIQsTt6Qj0jaZiVbmXmWr9RhY3rH84/Xgds6p/HWT9VenQ4Y21xOlEUPMpyDdI0
p8V+JEvLdq4dIITGSo5ND9nnlcCr4CDa1/qDYX500mE9pGgtSf2Dag6ugnQa3P0075DtzCFHkOTc
g1oQR0+sdk9a8ZE+AuyI221XQfUYsMeE+Z/1d+KO0ujGfRK/dDI5Fae4NXmngnwQOWy9Cet8fCja
6i2ZSQ2RA8TmbeVIcbCLkoC/IacO92z5zOSeugkIMwoVKyd+Pa7/yTKpxN44jBse/zuwSsRTydJd
GN0/D/npuf3fdj7x5F9uNsOolmNp7T9hep3C3l0Ld/TqsanDnxs62SE0Lam5UHj5K7Vq2fsqknY8
g0h/cdiR9yLXrjm3/6UV26QwqeDB/Vn8+dKdDne5pO25QGloMZYiEtv1Tf5flByozP5PM9oxVnZM
oHYf9nSmm7OFXX7UZILSuykfwtK5OdRYTA6Vh32zJ0oeSle68e7p546eksHnTYORIMLV3ICP8/z7
KrXmA95RG3vMgjT3ZO1q/Dz/Q97qAGN6XA/m0AGcenBewdaZaC23YxySekw6VDaGPxZmdslgcVw4
XtE9A9AMuG0K+IpRPUq1yJ6IN78oE6TzA7gt6liS93M3Tq4K27AVVaf8D2/he2jJs9KQKyUfNzYm
iHMIqmzch7p1ZpGfohexjZAgtEFRQA47CpX7krWyy1SkxrpbkXb51CmIMr+jPmxdcksQZSkTSOPn
ltcIAGueLPtBODmfebCd3HBfPkX93uO9JOn73OL8xk1c5rwcRPN5clmeexmea+hoaKN2gPkg3hKk
84BBsa2TJCBkn3XdPj2H/w7u0XMwOagHO2urUbx12dzgRhm+s2fDqTfL1yk8umQk5T4f1YICHv6j
4p7FRWOcbkWyNVfDs62d65MY3C9xpE3JNvUHwi/nHSCBqAvBbI7K4ufVf/K4c1RYi+AZ+PXouOsy
dWftuoxWGh5c+oNI8HG0sgUMwL9KBmHgcOaIPd2kiQOprsjUCY86ZrRdO6Ux8Z5aYP5H7IVJ+lDq
t2G466RLkYr8uYun1EosGTCRaQG/NexjY0J912dpVWK9U3ElRBlFDxdXV/eje135wyKf3FfD+/Nz
k6cK2AjcWMjyKTbZwOMC9pBMddcpNYiUq0Hssepx8vagX32FIj/m3VekAQnbVxR8NAiG1ARG6mf3
1fN420AbB37rx4DdAHx4w42yag7hzx94Ss7OUqmuA48khv9VYVeHpC/TijExC3jUi8XVDgMiYJ7P
7Z/9KlmcS9Kd2DoWlphgdFQOYP0vsnyzm3UTquOljUILFYnM1X+DWckBjp4DD5zSjLRUoIgwtTXg
QZ8P6S8bpzSjse11cm3UnGrV120fmKGGS6ZJ/XRR9IESLyi8zJkHIJZacPs8kzDO/CLzAYtKctBk
G3taROWiktyB2lq+rKUgGTy5DzLUXNG16T2z3aQ73pfbPvPTIZAsXG6QLMXcEHXCZ94Fe+pCthtr
C+n3mak78eL71r+jMNSUU1b2JONhHlB19Q+/wbVLIIBJkYt0uv5/jxBfmzOPgjjGPqNqVEydoJZ3
vOR9KcADQH43Xg/Vua0qTsGj16wFrkrTNESFYCke9S3T4NGhuyqsoAS7P/XbzWFTb/HjOivXe3IL
fG1LBOAv68RqMq1UDrSluUJ2ufqQeL9ftxj44ZzoJ/4OsfYzd41T6XG4TYpQjwVYCuHze5t2Qr4l
3WGkItQLhHEeUjXQtqprcwkt7QwB8JRqAUJfBgQzquPAIY4irSNZ6WBIc36prsvr3WZ6MDBUC0of
ZFGIeptrBbuL9E8bxh9R4abBtJIGN7vTzxVHDNHO8awa6PI5JEkNhM+OZrVAFr6qrC5HOwBwHIBO
dIdTd94tO8cvVcpkHlqiBTq70+14X5cuJBCyyBR+weN38rPdXTrGpaEEWDaQXqBm+hD/gr75Hv+u
HozLvbNqqTftXaTdM8/IcQL2pD87UPAfCOmacWD28JMp1nnEmnxGgqR4K9QldAtKr2cMlE/EORvQ
kmYo/MMyPhrxg5RwwezFRWR4/byHqy5CNmR/ZGt2rXPpp3OtiT//soLrPsq7Xt0rnz7EPRiWNTwu
OX7liSYfnn4OO/bfk0gm0QRiwbEBYMM56toIhwGmXNRvwIGW6Ecq4aFdSrcm0tHWsl1BFn+PXqS7
6MZcp7+dd+qU9kQyEdl/d17gKOcpyywgJbESXjDZ2/5N+k1xDqfr8mZYjZfR294vEFerViPi9Y4a
Gr+k6jLJV7Fx4ThXE6/c2ZPqEXjEdtaD/q0xL8BsqR2IgK0Ubbi3JCj6Iv2nLdM+mIbHpPhtlZvi
Ql1Yfh4aaymsw3iDavxz3pv+0D4boLilmwmcuub/PFif59n3Fa8ZNnZoAjtrmJxG32cmxWa9sJRk
2GgjH9WPviAv6R2iubrlIXDUUa6mpKqpr7Zle1hg9PotaIWszr1Cl/2dNi3EPZaS+2fxdOrBz1zW
41thjq6pUH71iCG9BEPy0oHv0Q3qKqOmOyQKmW1wVnJKBYJqO5QBUBqi4OoQs/v5Vz6eZW2KvvzU
16M4qiZx1GXxbthUFYIXh3kBkLWi8MnmrRIjiGF7tFtB4emhHgt4RlbvoNyEWuKrNqfrC6gMngam
1gbx9Gbo85pkvBn9qRmq3ByeYfgsZo7qDDnIubmtK4zjs9yvwJQa6wamcDrIoaI8ypnO3YKzEO9M
kQWX0jcVvJlaYGrDyHewmGLt1iGstMhHpym5wpJawo24cdYzWEmjWf28DGzR9b+GBuQ0HALZAdB4
tGeSYuylbGLPjKwzb/J68KXyo9gMqkfKxgNA6Y6QBPwK4RI0w92O33ysAmwh13KYXqg3+UV+IS21
q2HdL8wQny/v7cP0d6GxbeWt1SebQwC4c50+RlfSDXoMfh8I97PShbviHrANKNcPmX/TuQYKSNoK
9RX3scSvCzm6ADyph6RFKP4iXh6hvGiD4czt4QTqkZ3w7xAcK+eUllxbh6j7zO6wpPueUpwaOoNK
wKdSp+TLGXRAeQlXtEFO+swEnBx/Xjak8+ClHAsrlOgqALrkbd/tN9Y7JVDAR9L8QonXOlfROj3V
/zZ1tAs6fbe34ImMIgMNtlIj3gPBFgvwTJfEW/bvNWXZsk6A4VQ/Cvp71OZy+9CBHztwcelfS2OV
21CUJUytbcPd97hLGlE4QC0T7Mjk0PsGGJg+s0EO3RaAOMjnWfv+CuAguEI+c1+FFWTVqpFdK3rW
7CTA4C7owUv0YNM6RVvW3bYAFDYYME7baqHEr2q87hP8QUFZKVq7Nqz3MqoukgzwlaJ583S4kDLt
IirmG8FLBFjWVsq6qeA7AbYURafd9FZPNzzTDzr/I36HCSZlj1Lf/I4O+UJJN5g6L8DwQBbLkIw8
QMhWsrfo0GFOLm+baBc0lnWh7h5KkIcQVDy5rsCSWhvbzMC2XNfx7qZpKlQ7JH+gl1HmQJEszlRl
T4hdiOX9P7OBiB2z9eUIPhzS0oCqCFxzDAAVpVQBS+UONVzh11OU3lDZsMzCn9fAiWrX91aPMjix
vD+gEghIFO6vSM2a+xrfST+7LFaRjKNO7g2xHmRk135u+O8LB+1aZMoo/qBoKR8t8qGJe7lVYUWp
g1/sQ9jCZI5mzM2nUDlX0vk7TfC9raPYGbeGsVcEA4viOjeJrgzgupjVqor9ce+dJdifPMX+7dpx
FtoGr0w+tx03zKI0CG/lWgDFfh4/8c1/7d1/GzmOR7aSFU4lNeOmhhvOuiUpRrJFAGWzx59bOtMd
9WimulyuZ0Mh9SaQe61IaZ51hTw9QTrUIBGLgHt/X/qmPmhmAht4M7ZwXZdUojjIpXpbYl386+ya
Pz10/7Z21CG9xXGl1QnlhRr29g2JN/zhYDLq09vPI3euW0frTos6BaU3DiyJxDXa++7ccJt+nRBq
ha5ZkuB20j//pUkAzCJFYoJp+T6SUmLpKVkx+rbfzjF+fIWYtpIU+g4srW5+AHT7uUUxWn8tRLJ9
tk4WiKfo0aP+UAwKAYqFCPKY0ST4MmH/IdHMFv7SijjKvgTHoqh1qbdpJY5eSQHjeki4ABR0Nld6
OgzTlKCCUSI9xldVFZku285QUWt5272wr8jjQ7x0neEBqjcN5kAgfh7Df0oDf40iYnyCBiZeREf9
67SdpY4ZiOTxOb6X11NY+9LVfjtVXvFqv0Q36e8iBwMX7Mgz/VGDLMjvMLHa6mubl862/c1bnBfM
6FUPWupZGyxdHlNkXRq3Thez5GU80nv3aVWs2kfZR9YR8S/MGW8N5Eqn5d5HDMZV3fGDd9FNuR23
++s6tJdQf1dtYF7hhSG1t0mIrSVCAjf92gL44k6LOUSxbeGsd7zAX/IbWOXBsLbupE0cVlclF0CQ
G4+vZQhfmfrDQl6oq37N1XxZ3Zlvw5KCxM/DeDJSfRnEozBS6O08Vg2Ln+ILwZCiB1ynn5s4GTsc
Cro28B4Bv/u+Duepywo9HUZBmxRMPbJ06lbcSfIzseNETokV/6WloyiVV0ZD8aen4nE336X3FMAC
uDbUvXqLG9gyue82BgDkc05ep8fw3w4e3QnlhjdMchCHVxLYn1WWpj1TDT43hiJsftnLu0PvTP2o
/mM9DEb+cAhSW4bZ7cFK+Hm6PuVL/95X/9ud4yxKkg/mSIL38y4tHowCcASpS1xheU1ODhijYfTz
OHfn/VUtX+vle2NkUH2spTHejvLlNFoLvbSezCxaUNSImuxSVy3Sv3hwGTFsCMW3tT/cP+e+WHQU
H/Oq3+7J2g7cZ6ceUFUexkPt5XXrK6QFy/pBGuks+G8j3W+TdjyzQk/FYyg1pI6Azhr4V3wf3X1p
d4VVMIEgNVme/+wDnEd/HljjEyR2PLIUQVADg6UPYvNoFrE77Wutd/oN6P9FExRPHW9Qw21X5SIJ
qpDHgEeWPJgvUKdc7pbGQsHt5RmnFbfwNPcxwtSaFCFPVdnbLUWkUjFWLP0mrMImLBddeFg0Lqi6
QA80vyE5ZCzKXwkSteLvGQuZrGfvU/dZ89wI9gG6P4GxapaRZ/Lfm0AN9XBCt559sy5X2rNBO8Jv
5jn24GS6q49VmG8yr34TgdH2nQB9RrR2e3KZaOJgl4H9UaD7pl8v9979vRo02/EOCgoGAwtqLxcO
HbEx02h/jQt1jSnkgqy5S1mNfwrvNqZDRPLD6oD84245BeVKD82wCkB1uUToVef+SUmwxwRZ2U0W
XO/dx8J9U9xF4r69MEjus+xZLlBD1+LT5wX8XhfjHu9l8p7NkLyk+/a2cyFSuFf3b4l7WblXKHW4
8upp+0sKX18fttej90Hi0yvC7DJGyVx82t5LF2gJ8O+d+/FeurwxXK5ZT9cXiHJ4UmiTs359fRK/
nbvQZbzcfUcJzKsuSjIAKEfjPQ+00lPW1g02F/yv2rVdEEN4W2OqtqD05Lnu9XX/OQy8zxAyp0P3
oiY0urftsuAzPiL/nuLUFn1/9671XtVFTcWKByE/qOHHvD89vTue+KFPlvdhed5HtNp7hXcPQch9
4sYelAv4Mp7m5/yzY7yjVY8zfe++93w0OVo+PiIFAbuBVmeXyrcXPuXuSvNhfvqSK7kNGjRiyt9J
prkXD+/hdezH/g7z938+HZIrfvcgD+4afs2ZlZFvr5hjbFZpk8+6LvimAoF4E6t4c4VuUCAFYvbp
6M4NP564vrq/TKTRQOsvHvakJ8sAhgSoceoBDDSCl57s402xkEJxjk4X5BnX2qN6ITPUO+9B8daY
otcI0Q6r6U4L8qV8oV7oF0IR2wGWfhM9HW7mS3MzXjZXzdV8Wa7Ltbkpb9pLfVOHKeak0BzWD+sg
8YLgzrsrQ8TJ3HphuD16cWY4L5Rn3WApNwEJVG/wap9X2GJ4tNcamdYpiC8gE/lTuA9If+WByUTN
tyn62/rSRugMRY1wWg5LBzcAOyjRf5uWUdBsOvfxd+7l3C6MM3kY/MwJYH8FHvIVFD94L1BF/x7g
8mnWjZ1MkpCXHEmsZutgHTOte5/kpIsLIr9a7tvs3n58SJR9xJTFXuMhDPLZy4FwUfN3y9UUUCtd
jAs08ghEta8sxL9Jc3pi+1muyf9L8K9iHCWLsPig1kdo0jbaW75gQXAJQxLvg5/MgoT5jIRttiaX
wOJCTJsoAUWD9bnI/TeV1h1KQ+KLR3Yvic0UIYNw1F1KQ3LmRVtrgETmtYvhUvL2NwSk/bLY7mrX
eJvAvdJGxPKU+BZSKv4+fL8FiuOj9EH/Zz+/FkFJJxWI0Hooljgm5BfOe+9PnnUHzyZofZl+d0QU
ZfE8MdFdoIfJlj/ykseG6MXLP8xXYkDF3sDM9zPcIK3jI1P2GQyTEAITNSbEcwk6MX+PRDxhTiyT
nmXTL+SbzH22Q9FbhHb5C/d87v//WY03uw1TsXNvg/BWBKCP91tElwMlzN1rHskLNIsCmWD4sMe5
UGydOYDXttLWaC+TcxexprpAzMV9jfijMgg633TfoeWGNRu9D9pAbHv28+7i6b3yDwEgWV/EAqG7
Oy2IYmw7daHxk0YPA8TXXyR2b+SF4ObXbuy+Ij3gkYcKQAi5f/YL/vjgPiCO5n3+QnGW/4rJPWsk
XwlbJdTIgoZu20RjxZ19iLPugPuGHewWkl+HhV8soMlRi8BBao0TONWI8lX8Sop0DaqY6Pu+ul9d
6UyjGEMR6EcMhrEG5xx9u78NnohmbhLyL93VQitUPKEjkLprCvv+xIe3FPjjNYxTogTGtL4Uznx/
z9gY4eA/QWAh+Ox971fHX37Ig5av0p9i96Lzn0R2N+KHxQGnzxMb+EyJ8tQ9D1KFBZsB+rRy/BYt
dpKxtyLSLqkdCjMGBL7sR1Rq2vL258vIyYbQfxVEZ0qUx3LZclNlclXPnw0JWTdzDEWRgJvXWX2i
U0lopHzBzkMVFkA18S1fLq+9NheFFQ3DZqxJG5KEhGHv2NBUi9TL9BwZr36d7bn3dFz/ENiZ24WW
nsNAKH8X7ik3//sVx6CQzNR3h0NJ1g6UUkNVsFvvmgeRQbX2T5Hqz2a/2FdnLpYnshnf2lS/9zwy
ohR2lC1vFNyx9ogSGktBwu/ouI2SEWWydLAWP8/s53vqKNjjwQa2x6Jab4CB+d7o6KR21lsK4kkq
V3WKWLIW7uVkISTreZg4DRpcIJhHSNZ67/Mi41bvwBhI0alsxtCASokCnGD8dbm0hECeS7XbAnEW
2ReywGc+98RKpERnwRwQqdy/Muq2Xs9OTeV2U3G2S3hU6BwLmeGlKK4aWC7ukB2byNaNGlp4h7WD
kq3+K9cIaMPv2HrZNb8t9SqdJZe0LOqR6JQBqpkpYre17k9SuhwklvcwuT9/94lHH9rYqNkCZ9VJ
Gx29NQ8pyrTFxE7towewuRQIz0L9T9QavjVxtG/0SpYTbU8TpKN48LE3/0MXUPkQ2Eu4gsZRAiWP
Y+jwFT+f5QDZqKeInJ/ZACd3HTryiKuD/BX5ru+LUajy8zSulQ1FULqR6g86pKn97r2B953ttkQb
tenPXHhOwD2F8xPFX5CxQpro6EU+t1q+b61IFvymOnm1bbQHYOVHB5bXwdgA7XZEsOtVTzBjSYyN
QQ9brU5H7OD2Z959J2AnogRGwYgSPpZ/x5FH6xFPrZoS+Lx2uDrI3KpGZPuEjJ99Q0mssuvlqBdB
oeirhtKPTu7n54k+EYbAw4H8gCaDJoh2FBHUArdBQ+qATuoBsMleL9csWaHy56CZxhTUmXEmCp2o
VdCkqL0LEfe/dnU6NZWZSDImNXaY9miujQBNtoIKWNvXxXz7cwdPHTEQszQFFipTDs/2+zLDkUlL
ptb4ZKCQ68wd8B67yiep6OZvQ6vAbUbqO9yNkZuMw5LK7ZkPOLFXLRQwdEAHgE9Y1d8/YDeWeZdE
oFMlZ80619JbYAXIO5DqOtj9Uiw3SImssyZ7IsMWQbc+8wUn4iiTC3FQsNNk+RMU+eWUzRp5Kpt9
q2waiCmCPS+YaqXkg7VH1gDvNUPh0hOjA3qpG5KnoL9Cto/Fn6m5lxzuznzOiePWAi6GpQGVd82Q
j54cdZLFe60DHVM56I0DOAeNT26FT1FgqnXa3u/M2hsg5P/c8Im4zFkiow4mSv5/QWojM53rVm2U
DQcbi1yNztMnT7ymaAJRY4T5ZAA5R6G/q40hov4iE/rrcJYD0PKRsdLS+sweOhXGaMiCdGjTGZTW
vi8qOx8HpWvRxhNCs1U3LCRwyG2DrcmrXRUvcVXfKEP6y0ZgVXaaxTCNiznqL9vCCYUWXJOf+aDP
NXR0tbCEDCFgXui/yqdNzZc1luzzyJxVSdlkvYbA2h+xzxoTMYhigKFookvxqeSrvzY1QZ4IB8RG
3Ooge1TgQliEaHz46vNYA3+bm3WUZHjzVas9Gh72/ukfKjEJvt1SkzTfGvvQNodLR4H1g86aco4s
ciJIcTLJKsPL0cR8fh/f/T6LWhmYoNi0JnCmqNOWiTA4RTUju+GLz+xR9cTKQRSJUoXCFR9goFi8
X8avtrWoUUftk3fbtA9jyRUf8ziTK1fUvk05aOCoCDEl9uIdqmR6K7TllmocoUCGj8JBXVvGr0Mj
o8C8iA5ZKM/oEOHsmBe4lhrWUsjnIvn68446cYZTWQdIpXN8gaj+PN++fPWQmWbnjMw6p+lB/5Pp
N7xLmFIcHL3P+v/weHZq/o5m39s8iqdGvY/ttqbNenjKUU2rBC4evMLZyubfa4CGCNwc0eBeOaO/
T0mhgZLX9QELL4r5OTo02OSC/PfhSki2uj3LvVb/PilokDI+LEKuJiCkvzeoqAcJy8xE3TgYMLTy
KBRuL3pTFslntaqe0a3Z68lqOqCPJfQzosfMDoUI8Jz8QZXouc22SvMgg2yAAhfKQ30tx/oGMSsv
HfozN8RPjOr3Da9zXZC5u2HqiNSimKYvU+/sUqcclVzZqDlslVfHVDx9r61KxDJq1p3M271/zJ0q
pECryS8xhrGD7B6k9E/W2kGmlGcikPJpCnv8Reg2GRB2gJdz1n3/ooM2YvpYSSqyh4gup9J1XPOK
rOAsIXmsWBQRHGljyojFRzZKU0GaoDluUbRLHeqfnDiYVKbUhYbGLU3N76e7AZieaiSbGvpPr0au
WbTXpVZtcl5Ifa95djWEWbEtAqxsPU3plk1eXRjI7Q5jdRUDbpnqAzjTba73rqxysjYNOikAYMv2
upJbT0Usd7Dr21S5Rd/OlSrSm+j3xMn9oGRXO9JxqelF8m2eJgjxkLWKwx1icUWZ+k2zv4pk0sW7
rSzdGM60URD2tGPiffxrV/V0OqN6wrO53Xmo8bl74Iay8zKglBaXV5F67+w+OvuFvttJ4eq25Jlm
thrxZ5lAEpVx6Tnz6Dk7zLz+5MX7TGiJdWR1ENWWzfuZFcpgQU8v1nODy5Udn5vPv49rzlEDWTzu
piy0TxeBLwvMqNXJPHQNol/AdyhiJHqwk5/VeUKqaYQ1y7sP3LCGWo4+lYvc4RA5kIOObtXOPBOd
T8a5r99yFAqMTDd3Vt2rG8EOM5wHbnBc3yL0LYzpjZO3jx4Nq/q/v1UwuheRh1iAnOnxgq6i3a7G
t13dqLG+NIe3OSMvD06MeKSmhrivj1Te1OZBaOTbSfna6BJR4QEELMu1OzMItujk8f7iwQYxSOYJ
hdbc9/1Vx4cqGbMCh8tQXvcX1rDYOd6UXs7k6KXLZBvjHWAvO9tH42G8SLY2+KPYp3h3WJnswpHk
pfQazVfDjNKNK10hCsYf2uvyt176HapBq0LCRTl+0v2kdxElYhkG6VY+XGYri9IIstOI5QvRLk8b
/A4btrtx9mzV3/s9d2pP3QFB85BLT1aFADlvUvzmH3WJ3MUyloNWYHZ9ZCeGu3bRqmzIMHroQOsB
8vQl00OVtjtz9z8hgYO9BcRogDgaPKdjhtPsDPEoxY6ysXs2aJH6vWEGHfkkvFPCzAFzj7poVwOO
lqkOsEuRCMg7awU3dMFLWMjhgabpq9oXlP3i2kKCfVCFli2esuMvpYItk91kVXdRtX1w5nAX83k8
3wAoAIly01QgYX6fb3hBRcQCQ2cYGvTsgF0Q4pzGZVcmngAUZkLNDkVYZZ958NzxkkLMApRwXuch
y2gzYX4AEvjMV50ICwqHJAooCg9XXTu6+eZtNBCcMnUzaoWfgGVW06c+QdwiDTRUxXjQ1bCum0MX
4IjiEipRXbwp95hPI5v387ec0ISEKfflW45uiTLE99482IpA68SpvK7jdgWm1u0tdAGhnDc9JVSF
h+3+dw1q066QwjsgixZnQaa/ipceFXIltaBcUFaB1/fz951ILzA+BskzVRzQ6rE2gTnG7U5xDumF
Nj5xwKXdVitrTyiDxEWA+sZueowb3g8536XNZ+LF36kFnSwjhH0HLqHDG+X78jFr1Rq7WhaUoV5Q
hhblkhx5eA7mfio287qHY8p7i7ftMZDZ6COlbeIB2pWoB1HCLDy2PNWFsy2dWHqQ7oVnDdpGIkP+
vUfVXmlIFdOS6NEMTUh/nbbCixBEL/UIxVP7kMTqmUk8cSvEkcpGPIXQCxf0aBzR4zFktN4/J7GZ
bizUD+bb/fSMbdiupcTEgd3c7DBM6KYLhUxda49nPuEEXwn3ANjkGswJbqbHKAimN8oMuwQDlZVu
g9fIQa1DBYYmxAd101sfZNFk9W6MBjev7+qcQi+6Iymf2tcba79tzD/OoeIFM/6OG/wpFWtRT82Z
3XgiXGEsTNqVwEA1QT0aJxNdw54cUHIhj1dJ/pQ7nBRgKEj3RufwGideBt+aOroO2I2iHZBHRiUY
dr0t3fIAaftbu1rTkomLz5kVcGrdfe2ZWCFfbkKpUSclUmLJxWFscRvC66m8rByqwRjoVFw6seIZ
C4gUA7fU+L6cO4xSXvo5fUjKszmUk6NMFomBJoXDP9+/RU8OZj8f5nljASuVq6WWxksLwI9QMHXM
4iHuDX/UatdJXNsZV/MuWzRtcTG12iJJ7fu02G3bnY4k168INIiO3rGNSYKDav6dkVSroZEvKMW4
cXeDZaA7o41UqYAUdAiVe34fXPlgOTx6hPggvMf97PUwQPPIJkUw/dKzaD1qKbYf+zA1Km75TSBH
FnrG6kptmlDFZUrCA6RHOgsfGWDsFdY/gIka68yknVwiFqldBIhgFVrivf9lzqzBMfeTbiQXloHU
fNAYEyy3JXBffN33wzkd6ZNBEOu6/23u6G62M8ZS1eJm3mT5k6HBomFKdOdRJBcL+LxV8UDm4izP
7YT4DWbXX5oVo/Cll1XiZENf1vOm7LANxGSlsPIVev9q+Xn6k1lxWzzjG1yyItUMkWkd5QBDlGC2
naUm7DJG4zEWPk2Qo37eNacOZ04f4ZCB3SG3haMhaUn6WpHVzRuYlqGZ46CTPamwZaXoYbKQQS3e
dBmQQfIbVD3+Gc89txxrd9/WFOylkQUJUyfVwQzwbJXxWjvzeSIcHd2uCBHYd8hoBwlNxu9Dl6eO
uZslO7koJiS+Oi3kVrNKlWilUgWJ40UQMZwE9xRDxkJeV7K57JCnrPokjKPUnyfdjZLKl0qbPRQ5
14fmDGXyBGaS0gz0KEU28XHgJfz9CxvHyvqdFCPAgfGVgpeSeol4GVkHlKTz9LlTH3n5AIJW8keL
q6BqlWf20Gc98niMSIbxAEQ0XANB/P0LKMnuqHvbo8jAxI1onfSSkJAj3YNcqCmcmxGwPZuyP7V5
qbNToQD4De/5uOeYN6lRqiNAPjyhJ6E06Eg9aAfcfRbicMNzjP4n2iFEu2lESbtaU6x2NRaKXWZe
Airy58Ui1sLxOGBHQLaFxJB4C38fB3lGkm9ftNMGMzfX4YlAsp6y4llywqkrm0UCV9xp2TPHuGlQ
pKo151xwgPT45NbaoFnpF2N4OHcx/ZR9O+4R5Bw097mzYXx7tPoHXZ2LxMRRcoPovMvVzTc699Jy
n3v/+dlwL1GodjeIlAFA2oOxstwrxX2egRQ5buWqHvAb/sKLL/7a3r26ROX66uWZnzX6L/w+/+Fn
wblyX96i8CX23q5W91cvV4vVRxh+XDd+eB1el+5165o+WtBgWp70e1B2Yex/8JsCfPdu+oelgOi0
7sWv7cP64UH2179+beMlyJatfIE/7OIAqszwtrn7qrq4N6xrt3bXv9aIFvh/+DV2b25u/tw8dsHz
o/+7c0vvDvb6zd3dmUh3MvgTRHQhFkKl65g0oE7G2LVqLG9SSXPN5g1t7D0iVGiqC5oCJc2EZHx1
Dnh8ulkYx5/3AKQiRYT7EvyLQuJGLK7DNXCo9joF7zcKODpwnZ+X/8ljRkgAwXMmDP2VZt7vLb1n
q06brpsWtRm52E/MB4PaYYA8+7Tvl+RKXLku2IpISDq3nQp7vX8VuZD5RjyuOiTBzj1FT0UJXgEI
23E7d4CPf+8/6pmlnM4oB6ExCF8Ako2swS/0D4gVndPvPaHLydzyiqMpCix/URp4G6RZZYOUyUwr
0JrUt5t3IypuUNi9sTqoZlQZN7FtB4mchg21Ww6dj2b0Gzu5GgwMPieuRULr3OTgGHAw6ypM1VKg
8M6VLDQxShM5yXI9ZcBk48rvikdVKlGOBo86AlRTJ79mRSHOywu7bdILQ7p28ruaRH8jSYtZGIE4
031pOUup7w032icPdSG0zKerAb8JfhDGcvaTbra6O87JojCz0NxrNxHK0HbVX9SF6sEs/g/pAsYN
kRkdEUiTy8r3SRobXenSdtpd8CTYrdtuWydXXfTYT3+yaY36sE3yrqJEIvlkpe38ph+ff168J2Lq
tw84uiIlxdxlllHNG7156+rHQbvk5sGD4WCVvoL0+TkhxBMXdIIAsBlqMp/Xn+8dNsapMaV5EveK
Za7HLuIDvXk/qmtQ9T/37FNE8yiI0xQFMvyOeH4bR8fziHhMNe3gWDrau1MHrUXer9Zwk7CudVV9
sLEaj+VrSd7HkNxkt+gLLP9ua2fvTRXqyvji9Slw0Oi2VF9b7HYqiykopOUkrEyRAueQ1SGpjuTJ
dD0LhTGjyd3WGKUXvNqXqZkt1M7bORgwKPVFLmHz2bW/9g2u0UrlyfYLx3eHPRw2VPsdIpg/d//k
xFJosFUZURRqIN8H+tAmI5smQeoYGT7cCAbbFXJdaqiNaDkDfD93LTlxCwAlAyNH0cgG/KVUlrZy
nZb7f6RUCTYsXu5fSXeG5HEiqlFVpuKpkbZUbedow5h1EUk5kukbWMhcTT2QKLvotVVeEKksjXMX
gRNPW7Qc4SjifmPY0Fe/D6JzcKpKTnfjBp8w8tnCiLXGwUKI60cpyYQnNbqaYt8Ct42AuwPMLNY1
fG/Dn+fyVKfpLIUjkxCrHF91KSX3dWHoyYXTBFB12LO+3q6bITSdEuDhmZv1qS3KqUlZw9ZsyKtH
B6eslNJY1DzW7GQ5xoVgm/IsKvQ/1lk1QrEIv21RDksVvSXAaAoYy+NsqTMfzL3aUFY+KEnYVdsC
2X/ghoWD7TOmEGVquqb5sQNbpBXFmdj7WSD93rjGUKIsA7WLDPLxAbnHu6/kMtxtdWR1yMMMQXlt
hwey3his7Hz7RXvvcrd6jf6Q/bxqN+qqXet3ySXuPgfonbFnee1mdxOB0C7CavDitxHVzd/lRnlR
wuy+pQwQFFfTLNDBC3xdL/PnbrkHOnxtbs0z7zXNFMf5cW/Q6ef6wQJRuW19X6qZ5ezrTkv7rf5i
3oBW9iDVYsi1stzfxV3upZjF88jc5e5w0wEf/n+cnVdv41a4rn8RAfZyq2rLkm25jnVD2BmbvXf+
+vMsB9jbogTrZAfJpEzgRS6u8pW3PJvPkb7Cne+qfdPX7aJ+AznpziUQ0uZVuq4+tGv3c1j34Mvv
XGRD7nC8eJKIbvt/HG9hHoB/EznaG3dDbOGujT/tNrmCRXEo9s2+eUY0q/9wHiLw6SyiFazGT+0x
evEektsIxARSPi8qIGgULJBz6xfWDaZIq/of6/FL/8BSfjus0YumGOugTDwDonIdr7FWBecJnQj3
s5W5L5bVVXUlr+1nM5oVV+5tkF77G+va+auBqHytXourbt8SkftIt2l3MbQgde19yHNytSd7Ez0E
N+nCgd1BUZYAQz30994tsPgnxDZWzj/DiyCcEMpvmpfgKrkigYoXwSbZCOe8eXDAACWDLoQD9xPU
onWyw9zo2lwE1+krgNRFfEe/b12ttD3SIQDGg1my9nbeWg1ngbccN9m235hbY98uzcfoWv9HXhVb
aSfi0/g9fMCS21NByQeweuS/3md51c6ja5iZybYCzK0+JVtaUNXWVmg7zeQ/+Xu1sLdwU66VB2/n
rpKde2XtcHxbWrfetr3SH6VDse3+QD/YZisBVC/u3BkdE1g3I+yHbwT+PWj/nX1f4faxSrb6H/mP
sx7ICLTZc92sSkQevFl51d2XrwYPbexMLJJmeI3eR1g0kz68F9fhyl/8oz92C+MgPTcrY9kuYdh8
6ndMDKj85Fo60CL9g8UMAbB7A6Rr/lw99S/2qrl3AyyqZuVt9tY8RnfdzFxiUPSSLOQb5224sZAh
wdBuHvKt4azIS2sl0PfNTbfx145AuW8Qh7kQ2J8cu0Jc9js64hfceaZ3Da7tchSFTDqCc1yj3GpF
/ICp8v8PZvbk1BWDcbOJExFg7rR6X6vYAZWtF2wlpX0mDqGnLKDtyh6h0Zffr5PTxsvxWNPIyOUS
rSh5+tugeMlceY4qhxAa8sEs03+EQELDVuPsA9OOrc2FwUX1eXJQqWj52RYaRzaqfpNZ7XxakaMv
ysXBg6UAA9r0+YZ2dRd7C/R8muSgSfh/YpadvQcIcP0+/LlvKsQjhVIzYdG0V9A6jky2FCRbvic9
J1GwKefob5OGXhZvPX1VwR+XAe8jHoyQzCQClXP6riREaElRKEbFRuj6NhsH723cuRRjJ+SLAqY/
l5eYQV9UzFROwhf7ePxJDKgn/oBrtxRsw/E+ijb5cNv0B6OVFv9ypmsHzhNnyybO4azCrzcWsnIh
hDpd1uIRqHQy50KEXEzRzyzc0PORbAAfc/+B+c6iJVpMQJQuwpNOP6wAhKNyDpoWYYJpO1hSBset
XTar5u4A0rJ38uw1cJ7l7kWKH35fRGcn9sdgU5vntGgMM/Eijkl5nYMPjBBLHvEoUF4KOF35msgX
0DtlQE0Wv2Kya/XrC89wGjvpGObgDGOgqYK/xaTqVpemUkdNwIHRIMGwFrBsL/nIyPeL1dCtRiNc
NP1LeHHcM4uaV3fAnYEYEP2s4y8adnqXl0MOmsKh/uXfdn04LxNlnigKTf+DrH8Gzb6NRb+lWGEE
kWWvv7/5d6vs+AQRbBhwaCBYNQvw2/ETFEWmyYWaZt/ncqiUojDQQK9Dt+mqpvvoVP1tmedrKUHs
QH12A+hphM0S0WQqG/PUjJA1u82g04Sm9Wh18dpx/MfaV//z/SEQxEDlWP9gLKYIPVmOhqrxE/c2
zXft+OKYwVyj1gNtIdvJoBIuTMuZBYFyLMKlBkQsw5hGgHmVlxH29skWzeyu6ucS47XYFDlledeQ
K6hfBp6uoTXc2VY0V761O/IOoz+9nEuSuw44kHrjkUh7NphvQOFWFx7wzHHEA1KxtzAiIUWchKgK
8K8SXW5y/3hjCSc2VJxa7nU8ypx23qr5siCRnmXdXguduebU22Gw51myj2g7jPhFA6ZSCaCDyp5L
HU3l20p7dl10fsIcy4YL+cGZW1JAl6FhCGEGfKkmp6ecqblTZ4p0W6tbzflo613V3NXyZzj4s1q/
a5y1RYTfWfEsi55+n6ozp+bR0JMULK0rsnold2+77J+i+Jv4V25zrQaQ6fXH30c6KROAHxYsJpX0
ltP5BINh601PYzQS3yT1DmWDfiqVN2Wn+JvcL+da8p+BF5MRJ9MaNl1VRqou3drJbdwiI3ZDw9Vt
nyS8FjXvOj78/oKndeDJeJPTIlItH5KYKt32FiR8Z1g3Ay+3CpAeE2BBp5tzVGfRBYWv81/wf+Z1
aqNF6TUuDUMsnuIpi/8R2sFI+/c4ytxfeD/x/JPT8OcXnF58ga2Mqi0xnxnk8HUg9/PW4ywcENt6
Us1roaNWR6+i7W6kSz27ujD82VMHqweaP4rBPTS5DsrUSpu4BVxnKhthsslmRoJtBiQLnQbpvuZc
lrxPybsw7vf1dvLaUFY4/y3qp9PDNQJ6aYaR6m/V9MtS3XVWYo4pv3fmAf28UfqKsk1TezNC0Ss5
e8nbjWzh7ZeYN06kLOLmpfHq9YjClYnyY/a3a8k4OJIS7TMAcpRlOvxCfW7Y9RX083kxbMqx2Fjj
TmpfbPPZ8MvZADAqc+3rIjz0zfuAsVE6XMdhRjf7jy//kZNoTnTQu89tvwHwQIy4jPNtX4QLM9u4
FW5G5sEq7VmFC0IxfIpGaZe/RWW6zqnspFV1lZQhSBVngW5eyGD6AKoOU+TfP+DZA4DiKIAJYCn/
1hV+BGiSYY6h3HfBFo5r7CGf4G4LqRYtzExB/CHZXJT3P78j/3dIexIWQxMuqy7rg23K2a06A2ow
y6HYeRZutl95+Symbgw+fn/Pc1EDKcf/vOi0IOoYklE1ThtsUdmLq7XvPFNpEtzMXr9OS3VZG4jW
E7YYvolLJ/ZWyr4f47nwqywDe2G5X05KtXdngXZ2sF4N1Esl22+I6nRNf5PPgK3TV9b148DGdK1U
MVLXvzP9ceFWn04P9RuKhVq5dDxARndUoet8ZXF/B66z7CnP+Mqr3R0atp3t3Sl4plo5TknCEXQ0
ZiGQp9qkRYkJ/JBmWIyBY/XL+0rZ/uO3+qIO252RfQ2SOavw0cj42u2rLj9n+oXj8JQRxCn889VE
bPBjmWVJ2xdFa1NHq+BRa/fFaC4KJA+q8SNt1aVS30eAXL3geehTGBOPafbRcYyVoLms8dLNfiZX
sICL4QhEnQz1tMkCbGrQV4GeZyJX6LKljst9baxz89AEt0HrYgJcX7VNJcCtkgHP37ZXjjZLEXw1
7ocoh19xsYd45hSnR8ofEKZwgLEnNz73fT74luzfZcGr5dwF5W0cvGk2pSzlNRnv6+wTwqebvdIB
nyXK84W9IRbWZOEdjT65I40olEM9afy7NH4e6cqM1mY00pnS3nfBwSRG8zpzPqZXurvLi9c2I42t
ZoV7F0gYRbFGu0/wpMTfGA9Esyhy8QlFFN3wLkSQZ74bQT9EQQxs6AB8AzJ+LCItd7zW6nL/LrLn
Ovoo3idTI0VXxF9pc2HFnrnAj8aafBCvyyUj7Ad/G8lPUs2d9im3u6zcRfLf3yf/FMgCLurnW00m
Py681jdr3op7KpF3inzf5ncFim9w3DswwuM9/hZVNrOMVDQCLwabZ2cVN0WA4CidwXk93ppO4zRh
Ho3+FolEb9CuYqrb9LGUCO8mH8Hhdv77C5+dWQJrcP54LWAjcTyeVgVuJzVxthX02njdpPA5mzVR
IVimCzv9mz47XdjfMF8yRnR8zUnK0bRd5MdmkeH+bM4c72AX6SKW682oLDUzv/Y76zpw1WU4au5C
92T0wjgLumoQQbBWlfM+bFbdtTL4T34UIPFFDygmIlcWSfpnqJN7I6w2mTk+FfRKNat6ykfzJrMk
ggPpwtr/rov99iqTaQuwV4eXyqskFTVrr5lJqEWlOxRb4o8e7+K6xUHZCjD32rGVlxa9R84vikoU
0ai04lL7+2c8t2yw94Jeh7YrrliTDRL6hZyAQsN13dkAxult0rQvr9oxYvifVZLZIj/HmizRyAy8
tu/t74JlbO2CblNroObf/+sbfVNvqabAehfot+OFGdcpcJJStoUt3dhslMSY4aBDogw+UTgq/T7a
6Zl7PNrkndzYLsMhGTCw129U52Xw1/+Hnw9vXrag75PYTW7cwu2xGCr4+W2Sz1t5H9qXbDfE5jle
kbzBjxEmm8spcs3uotG+iemzSNJdVx4CP7+Cu37hxDhzRKJvJ04n1QEyydF//GUiNFhUKw6MG7dE
z9n3b4I2vy5H6dXyDkI6nkKqELx3AkQJMFkqbRkQSgQVsrtwU35fMcfvjEQJnBNR/AJZOmXe4hNU
NcRJppCe8P31aCyHfBXXj4K0z1UNa1soohrF9vePebrZGNYBiUaNk7RxyrXyLcwAtNo2hB4LKorC
qz7Tv6RFE975lzbb6flswl2BNknlA9vgaRTq2WZju45l3OjhI1VyEBqY0WGsdxGhoZ7mjkRhqB4A
jqIVCwPp+LOqXRkpvmcpNzEUyBhotkwXDYgiYdKsUHY4vbVCfX+ELhG8PbTDMDMQm1WqW9WKFtgY
F02z7q37Wu+WqrX/fcZP6a4Ii3CsAdWnXiWMUI4fbiiltlCNThVHQUfzsVs2iT4XTO+UNClGgyLP
x2sCo6sm6u7qHmQXcLYmaG7E31ssFfxm+2ba//jc4dYdnfqIpl5SXiJCfaudHC9J8aBCgEbBHoYF
cvygodTJXZPW6o3w6BWUO11dN5Y+G8CWGE7/CInHapKVoOUV1rwIy/mgQkOhGj+E/cJJSsxVoXGT
WTpoGtGNn/uSMTdoo9q8JDXtyHN2o6PO07qcKSVlogGP5Z2O6FCVNguW0gwRCaiOh6hLEUWRsGwf
AIACqffG+0S+l9vX3B4Wwgk5Ma1ZV6izhZ0HiwGef6b/0wXC62rZoOkH7fX3r/hdU5xMDjtGhhfC
KShTGD2enEpK49RRQ1iBunNlYatZN7gsk3zotPhTj5ER4PHrP3qWzc3EmZuxs466f0CyzAp5k4mm
sxoK1bmlF2zy5EuLH+3EWSWGRDIF6F+vVkgvryIF7l8KvRD4mY20fp8/tjMNeHvOD+lr1MeXaq28
h9FCXMYWdZIUUDlNcuVvN3bYSV///t6n1D7aW6I4QvMJ+ywE/4/fO5YRqIjdQr3xo+G2gIlKEQGF
Y1NaOvlbUnCQtK+2s8fV3XRuCY7m2CfNUJ+ZVXK1+KbOSWhYUjtq6DSPuc0GixZFHS7NpHgRAhhe
1s3y4kEb2wsInzOHPY/OfqNEzKHPwTB5dCvGQbRO1RtcBDwHsanEeu6pC5euOvdjQhlgfo0dLSI3
XtXDTogtUFAXGk+/z+GpYbGYQ4IBk+hcWCZM5lCPQE9mJhQiHDKr+kFUR0p86cdxRgmRyEBjqWMV
LadvRrV1QRUC+q4heNqdOZPT60C6wNc8OzOY1wNL5rOeSjeh/Db2Ruxp4oEGtDLi/CpgDz5ozXvZ
oAinQBGwLJK1e0vJZwjs1v5wIargSGH6pzvKQiEFSC2as0jWHH+ecHBLLacHd9NQUKuQa6nbayN4
TKx9qEB87jBiuBf867IM1rkBW0F9TfXPwb+uSuuW5G2mpdeKd+PSyvcxV6CpbqsDCmbtEmTmjHb3
dZy+edGrPH5oHr+qCN/c29DFQxRiLBtyVwclEOzBKL8kzq1rIpqHZkzcU7GhnhA/jsZL7M5z/y0O
nxvlEIcPXbfzxn0v3yb9tWs/S/Wt39wWVYDX7jbR1wI8GjzrXTKLLWlujJ9IkLnym1tvx2pfDNSA
8psahkHy4PbPXkUh1QCUMvjQQ7RVv9WMzx6pTkxICxuwdvzUwZqtk2tRU5TDepZou+CgZw/OYCx1
FapheiPyuh7Us6pkS8vzH5O+mUcJAt6ddSeqM8pVSB1Qih5KCTP6lk0aIUVoYHtXBou3UnvK3aXa
r5o2XgYojtmQ51Mj3CiZPrfHbtZ74cqSEG/tg12gqltPvRqS11K7EspJowlZ2UOGQCr9mQMTye9x
ZsrHJVyZe4lH77NlKDnXoWusvJHAXqcEY+cbPdY2pf5mB9ZKpo0VtxrW1Q2SygDSEIOwon+s5EJA
fkqSYQfSyxJ/ghYguDpea06stpKZcXrjuQMiAcd63ioPC7SBzEUMnskvEbnMQNgMkJj8emZwq1Ue
V61ym0OHN+yFUe4yfxCV3FmHddCFI+I0iAfxTS5LgA1fQJ1SEtJ2kOOA4/cmpPIWV/G2HTSsAylc
IRjl0LmSULDDWFx9UbVSaNgHNpdFNb/wGGcCKXIwVdBMCd1OZFJbvepsH90OEZWWdr3rbSDSKLh3
3LiD8EXy7W7fU6KRuv9cJgFIgTEj2RlHJXyc4y8kaU1q465i3aTcrWrOVbITgNgAwRPrPw+FnzRU
JDEUc/2N9/1R/dH1Gm+RpLaEVQ6CTISBtKmQ6L8oJH6a14iB6NlakDW5AiYnXF+bTV+WFe8kPWfo
d6f+3kFJ8LL9wOnqoX8v65DwKfZSnJikaFGf5klqRaaQ8UnVeg5uYeSio3iwRpBcFUvFvWZYjnuR
f3K9XLQWOSnGK9wkJNcy0l8IiLOOjz9gr0jKGOldtm2jVekiWzT3rU2O0BVOfzWJFUHhhU0z7TiI
EQEu2Jj6kWjACjkeEf2rymyVPt6iMdxiaZBA4AIzIRRR8BX1DqZxoQU4TZ4gJgnXGYdJZv2ciOrZ
PQhpyy2Ae6OpFSwHOg7hOM7TeKPrz01y0SR1un6E7Ay1XKjl5KqmPM28rWSUlEpz4204QCvvb0cB
lOCOKsudaSyyjaatqSrH1UcVv7uJjAc2+YK/G9v/uGHEcwAqE4kz3xXG6PFEN7HWYzHEp+17FeUW
NEAgkh7KEAzix+8HkFioP2OC75EA+VBsIGwDfzAZCf+ietBaEBmobXD26BpkI+mf3wc5s1R5H9BZ
aDKiBY0o6/EodYDuKtJiLBywC/0OABWwBrnY1SC4vK0NNtS/FIuefbEfQ052aGJrTVJaabyV5V3u
7Fx9l1AdFd5JtkSJFABn+xw2z+NwANOUSYvWtOf8TxdefHpOiOlF30UQdclI7enJh4xWanRWDo4s
e0nTg9Tp17GCP5dxaIvP0ffR4VqnLCkZT8R47xUfHany788gvuD0CwsikQwsnFrq9AsXpaSZkR9E
WzpJ1G0l4zqhB9Z7e1W+NNS57WNS5kGozoHgeNIepDvoFb2ZbWtr7XbPafuSlXs0w35/Ie3MpxW2
LxSgkS0ARDRZTcBclCCkqrQNIWELqfOljFC+ukqr+YBUN0K347xip64azHXWFBvAPiczsiHVf7fy
OZIvzsZHONxZj+ZK8uZZOjPAWHdz/RbXydwDogJaZfn7U5+UTFgKPLUgQCARKJi5x3sgCNyoyTqd
p8YKQVnbA93rGRDsolj58dx8MeRFugLIqT14+rzUdiHK8+j1Izqbrtu9lF9YFidd1enzTIoPcmp3
mZPa8dZ/sqKVd9uu+pAGFWUGcv0ZCbCfYIM0M8trrySvXDUoTr046+qv+YrMiO4sfp+ff8mmk4Wq
wlkWUFqDAt00abPtsMoiC2het1efm0/9q/qQP8zDCMH6My6WycF5rfir+cwO5hNcZhLK6nP4LCjw
fBof4F8RG8a6Izk0D/qL/GU8Za/lH/WlfXReSQnenkhgcJ0lFLcwXixm5Yf4GaiHE3NGM+uVmDrB
e0H8V4fiSTSTDu2+f5afuifrJQHbDLpgeFRexvfijZr9s/thftivETWBp/JP9zE8eK/WUwAQ961/
Hx7bhwIq7WeCd8OH/up+JI/ma7xWYPN9tPvmcfjQ+PL1zAbD/UY+JX/wW79P6Nld8mM6p7sklkK1
0Mtk+80yDuYpGQWO5L8PcoKn/F5FP0aZHrO6mVdFJ7Gq/SW8BaboaxSOXViemsGSi3pQF9XjY/mp
/f195BMYyb8jI6NHIAYV5JvbeRRUDr2c1sBGWSD9Y7OXXvWXDnGCQ/HuvOpMNJ/4zQ/hK4Rv5Vv4
pzv4f6oDBOdefwcOwFIIPrHqUR76vXUwwdlTI5Pfyg/zyX8J3qq//aF6bA/5oUQm/zP+rLECO7Sf
tjwbi1lHdeWxuRe/xb/Us/JTfdU/qAzlxSz8jL7afXgIl+ohu3Bbn7tI2SP/89LfadePl1aHIU4T
lQAld+6iIpjp2HlW/rzXdqp9bdePrrlz1Qu53HdlfLoxBeePWEvUVL+rLT8GpU2R+FrMSRGU9BUB
8c0g2xnLIFugEFng3jHMLHS1kCZqFlWwxkXN62dVt9TxS19Ga8orilCZfKyaudzfNtrMmttX+bBG
wsM/2LfkN86dvu/vMK1UvCumcKjm6iX4+JlrUPSfRVQlpDOmajf0oeTcLkUIEsGG8Jdy+EIzypLu
Je9C6/JM0Er9i6Ys0Y7g1U82nldmete2wGyD6qsLl2l0nVJcNdZJdp1bF26Vc2N9c6EELlPw3I4v
FSqnUZZ5YIDSck93gT6Oq306ZNTJrrnEZTvpoIgdRxAD9QoFAxopk+xKj/0S9HSWbEsQR5r+GTZ7
mA8zoZrXNi+DVa0K7RmhSKfb/77XTzAo05EnUxqWauE5BJHbSrrPUNuwFvLXKD8aOIn0W5+ajoKV
kbcfmi8TDxoTs5qLkPyTuuz3M6D+Q65OxkU/63iq27DyeyXk/jaT2xDLC29uhjNaHvldczvoT6hv
IR6/Va5GfV1aix75tadYsI9IHmaxe2/izKPM052EpKC3wZjg7fc5Us8tcERTCLMJisiL1OPnk0JZ
TiWqTFv8xjrzTfLe+T7h8CnHEXa7KKH084bG89h/6v4tB3MhA+exkEd4NsHam9d+v/MUIID6TsJv
86GngG5h3q75z5l8yVb07Dn282EnS6nRdM+QohpAcfcM9hDZQ1dFAxJ4XbnXg2Wd4NcdX1pFYjMc
n2M0htgldOF0IS4zWUVKFfe1HzjhNkL+L92BLJQU3GSfswJmxwbAe9e8/P5RvmmQkyEdiEiUd2iX
wRmZJHJOPNL7hHi69VtlFhoqwJy1Swwamp8+8LRgfIZX0fgvPMioe9siTRdGjbogyrvaxiYmqFAQ
z6yFYj9m8KyqKMdqdx1XB8MP5syQYgFnRDS4Dv624YWz5UzEisQaxQ1BGCCB+CYu/jj3BwUZmUxi
vkazvhHCSTipjfDgrCHdKP4I+qqbj6YOp9KZW6xyii6pFd4Vabut5HYJccKqN4mGpgbYZLjVMVqE
v8/vd0FnOr8/H3ESfii1lHZdYYRbn3I6WL8m/Izd/CZta2SLdRzkCzRuipVbbDz3LdKJp7NL3/ji
M4iN+WOamgT6ZhTomHdH0DMpc6rBnuLQ3OdD1sk6iPO5pA5LKrJLpd8Xyl4h+bgwD+I9T+aBZWbQ
RBS8isl+cpQhK5OBT4U1q6d+N5rRH6h37PZG29nUaep0U1fCWLeYyXb2jREKSYR/f47TM4gV882c
AFAsaEPHU8GVIeX1aIZbPjwrHT4A+TXJtRVc2FinmaZNGx/IEwUpevpTkaMEOVEvVR1yBWWNCpYd
4rcRH4yLL3R2HPSBEFMicqBVe/xCQWz0tFMZhyNDtF3bXeNcX7zfjNPCmpADpwijwI4BmTE5mcrM
wra8boJtGQy3Mem5nC3deOODY4F2Fjc9yap8rUfBTq3MWSvtuzpZiFpGHbyPNrzmcuYFe/U9HQwa
ll9e8NmOtzpOTHE2t99C9DIz7bOsaHLr3ZteWHedky2krFq5dT+n3EddpJgJRglnr18C7S2ohYfy
lRrhYKF9puXn0H9aIASRGV3XD4L3obfqqrGwB41p/EhzaRDxTrKoE2tuRvGiTDcXq2InvA4yZ4cT
nJKYrlNQ+f79HzutUC1KF40SAgTeu7wz7CGn+ySMowJpVF8hAOx83qi4T13CWZ79QD9GnqyDqq/M
OgjCUJAtRjVdsrUofGZ+twA3JWy3x3D937fSz3edLIlC010TjXrUGd1dY6FMi/5LTlnj2b1Y9RSR
wfTwICYmjtQQOEQF5niRVypV7rAjiCRyoEDnlHv+IaYll/l7jHwkfYcA48JXuZPdxe9veXZe6Ycy
KoxHouXjoRu/CLOgDMKtV8xhw0Gdle2tHHywy/CPm13mwJ07KMHioHdhmTCtpgW5HhJVIpd+tgXq
ROffNhbadsRFN1zi3ADKo/prYAUGBjtfxNHNMFx43xPFS7GEiQjgqgL7oCA4Cdg1k+yg8Y1EcP/k
KJhnvb7PDTYWhSwbW3C3nNvqnyaESG62+5LdbmvpPMVAyWQ/tvFNpQfAZt5odMwa2YEAnC4tQ0LN
zf4/LEDuE6p4aCMhSC8+3Y/NFpcQ1hp3jLcxKkTlvojWbotIJISQC/nSuUvjx0BTTrNK0DMOnpVt
02b9L9E0QqHeuZbV598X2+lhLrSeoA5TkoXaN/32DvOsVKOUbBNlY1RrYi6F+s4lnZyzoxDriQq+
yT00+cIgaBIpdBnl36spzDatvbh8FooT53jT8jJ0K1BVE9HZlKZUpF6VmW1HcIaKUu5ZgFeAvRPn
jNaKZbd0C8qi4bqjgzHE8YLc5WYsLkzoafYpnoHKtrjsgXZPlkgzNnYNsjXcwjjXOoQopQW7KIue
7fRA4Pr71zuTBB6NNtVtzzJy6mjIwq2Mz2zJvZ+6S3C93Jn0Sgkt47G+klySGi6wUs5XgsA0jO1f
Xf4bEZ369tfvD3R6dvE8on9MOqzQNpocm5Fn5q3U+6H40HX9NPRvKoKhAziCtWm8KNWFXtiZ9Pt4
vEkuYZVjl+o24yn1nPgqqyFcVvdJtjaalS7dyWq20Ly5J184ss7kasfjTr6yOtj9kBusNAal0N4S
elTBRg3XMI3q8JNMu0kvBZInmGnKw8woPUbR34SsLHbZj9PHGd2o9T0uXM17KIUGaLMmrJZ5QRs0
rFsdIP+njTUfWN8oUc9q7zq13x28hCNv6dpP/4dPjaamQwIJsGnaKzcH7MTLkD4kWbXrf5m0GRpN
XurdRrf+Dm2ysPJLblYn2nRiBii3QHYxwI5C85zOAA6KSdgk24w6MYWOmN48EZ+XgPfw7EU3YHFN
EhhF0k1R7prRQS6OemSbzYWAbS1ChorqZ/FqtNe/z8aZjIdHE1eoTkgsIzV6/Gie0Za+UcrhVnIo
c2TEm/veXcTW3u32nS+4YGpFe+mvbhzCS8SA8/PyY3D9ePChdpLAQrEKZfp3bgwxHzCUZpJcwA/v
Z+j21eWa1UFpT5OMWR4maxfNmi5e0mSr6YzrI+S8/sIldiY2ZU5EH/67wUN57PixKIylXty1FBfC
TS+9061u/J3fbQZ6KKiyOXYO2GmHLkfV/R/OISEkQAkcwBtyDccjp15jB32dRiJ8q3V/LlJQud1R
fgd2vEpcHN4utDXP1MJoJqIbCu2YFit4suMhlaLPUzSgKWu4u2rI1q20K7qdon9m2S387hx2oCgU
mGCp8ibe9NZn5m10nD+1G/qePXVkw8iBB9/Bs19Ti0r6tdQqV+LktjjW6vpZnNgXVu1pmCuEsSCN
oWBH6jgt4IHYH/TAqSKRI4viC9ILXvVcm6IXDZRrXhmfRNh5t/OjS/zAc1eFblCcAwhvIbg+mS8z
yEO1lSkDhY2zoAlb1nuUWxg3S6UlX0gtLl2W4idOwwN0VgFssCLRdJucHnrUIGXdZoyoFm+KL8+0
SF4Gpn3N5hCLRC/xYGGOh9Kd+0F81ejFTRqBAqQq6FQHDcxpk1y4Sc7NgqhQCOYB5JMpYEWuerv2
VEvU38B9LnNYqn3zAjaGSC/TdxfT6rPnFNgRDfg9wcm/Hccfl4gRKDmy4UQMergR6mux8+7W4RxA
/nUOGEBqjbnV7GQlXchdsaybfK5H6tWFZXcuUHNEjcK2FUWYQx7vlUhDHsh2uhg62rrCRlleafIs
yt+ddFEMK6ShasScEJmJlsklyT313JL/OfbkoI6loNRSjVWQgl60RwAGS63cUFmgKMQCJIsN1J1W
+3POCwpEWvKlwOz08886FunITjhSlc+k+PZ4aUucDWd+PtvkHAelmsMgpmRFyknY74NGCKM9mbwY
FBq6+1bbF8+A0xKwA6Dofz/GZFtkXq73dcdGjL4obZQ1qRVkbzhX0n2KR3qOX0V96dw5swDo9n/7
ErICThggZiPVQ+FwWFZMqkHHDoIEzRkr2JXdLla/+BYpe02qA/AZ2bzJwgtL8My+w4GTTOFf7ZVp
LKXL7eDVJauAY5nOF58cEAhgCcIGyd+X0YVtfuboIf0R2fy/5u+TD6tgv+oNCu+be++K+kxvUhRm
RsLUSwV98bUmhxzLhARVJZEXUJDjrZX5QZ8mHdXfKhHVOVY0KqiFUcy4+/r4i4vF0Po5mUhdbVhl
oNbU0Zn/vr/P9F0EhQPQO7gXCFvTrkIveeg4dEiS8lkp8Ce9Q5U/6pahnD1azrNaEKgO4ZM2fprS
ZxcG60JGu07z56ki4WOPrqcdS4+y/Np7Kw/2jFHPAm1cZl0/k+Vw2Y0Y3mcAeU1n9fuTn0j/ciBS
SRPNPECZaFROAgcSCBnBemoRSE3N3fHZilHTb8EYN/cFhpmajA27Rr+8eh1qpFI4MTX73QOuneFK
1S+LPJ8Z42NSPecK1V50qXN7VphAp92rGGpJ666a/qm+6xDKgykKNhTqwdZHRMr6yJE3tMydNBwg
S1fVYVRQX6iv0NxadM4wi1ykOj2QA447yxlblfJrp7XmRqjOvfBBKR+aZB/AeehG958onGdiLGgQ
v0/QGXCDmCDBP+FhTnUmAe7mujcqQCiKq8q5FboRVUuO+Vy395r1pITKgj1U2SBnrHkS8fHa29h9
+f0pvrGkR6ucmoU4OASEFuT+d3v+xy1mKoVr1emYb31JuTbK4troXswAo6scgH1xMNThLnOiG6l3
kByw1x2oKNxs5oUgfz+XuXMjA/L1Cu0q0fxrX9EQh4PKYzur1tYXinpdyNmXM+6UUVuHdCl7RblJ
BadGjWGH3qBFMFbeJm2+cHrcub0C4jOaJWCm0uTLr7yZNkSrhDCGMj+p4BA5m9D9MoHkN7RnBwQI
b8qonydg8qWUuy8qbxDpfe8HEEZJB/UDyThTUJg0r7BmbSu95f6wLaNmSahw6YOKrHEyldjPC6Y0
IFbCkMmK13NOSKpzVIBK7RvBOir0ZNMDBSepVCESvOYKwDArWVCzQUeHnprkywuje9UvdSNPaifc
BARmqAaKeNSelom0zKxyeUC+Bw9G6qx0QOmW0P2kf06t/cISOn3to7Emr+0rbeN2QRltGxnM9aeZ
vNfZlzv+Z/jf5JVENPJjoWp2H0VNHkbbLLqu2jcvw9TgqlMuXainfUkxDkBkMg8g5VDEjsfxRxhh
BL7IZcnezAZE7rm3Dmp8lWJi9zYCMukWlfsF0qus3y0EX4Dzm24+z6RqphLbN073pECoS7DNshPU
3puLvn5nFtrRI07iDK+UI3dUaoQvvYeQXCN2of5Uz4hozxTCzcK9koW/zrMzZmuQKXMqurU83r/0
fXzhNv62gZ6s+aNHEY/646tESqJbwYCOX1GE20Cr/9EzgCLvWflXrV8M893Cx7HXttH/I+28luNG
lnX9RIiAN7eN9rRNiZTEGwQlkfDe4+nPV1z7rCHBPo3Yc65mYo2WqlEmKyvzN9BJhE9cejKYDnAr
TQNMjpaPjkP7e/1fuevqP0p55RsHpdjG/aqNdpXWrOpfUbLH8Say7rGtJKfVvw2ja/fIsHo/ektx
Y+fZ8YJVKQ2uBlt/WmIyvN/zXz4RoXxKRdxmX/gFdl5PuSlpbAht0zq3SXsMg5+GfVDzvwWe7+gM
mcY2cH7L8p0FGgkninXdPNr02agTUAMO1WgztNeS9j0N1k6ym8a1Zp4G85cCs8co7vMM5dXmlCd3
tbqJp4UV+mLRK5JCfvZ/f/7sdWhXcTAOIavDHVP4gjZkYKVJkTPeGD1okeJQr7OD40hbpf3WEaAw
4IygNyESG7/qrICVFaup+a0BFg38N2oM+Ku4JO72Ip75S/7MTxXtt/fnlPWFrhKlemz6dLSv9V5f
O/ldANilhrd2L3wFCeQphbilyoo4zvPVVUhR0KExQLfMu36hp5WTlLXZteTd+HT9dOXQGVCMt47/
C5xf8+YoR3O4r5LbqX3OhwX+9le0sfhk3qyGMKvhH7Mk02nQp4xbpxDBE8PCbW4VK0v/Uyr2jwkO
RN3Rem7Ajvik8w3NW+UbpmrXVlCsBiN01fYwGuk+6JtdZdRHLSgOPMvvlIpzQGtcqfbUHLg3FZ+0
z0sPmScdjPRFLoMfIa6VVNCCpqOTv0Q8OhegPn7VLIaamWV4NT5f12N2i+9oHN2KQLmsGHV28aji
QnFi9Sjmfo4+9cikpkWVXSu8PPTsbfAQPpKgxEEDAx/upe1aQidJoYqHYpVwuzHjE9SspZtf3D1f
NhEpHAUYLJu+GGbWQx97VZVkovdDg5POcTC8CaUgqRpWullvsdgbdKCH8oueLUmpnptsSrk8wGin
CWOmz5PgdIHj5EqeXefUwkDMpS3epscK+c3L9/zXggd79eNA4iX4IdZneReqw6hn18Ufh/6mh5SU
C9gjukt+6+O2mzaI+2TgwJau5C+EWxHCcIJUKEIKlPs8Rx07HgNGaRfXYeDj24sIcYR0NgUVYF6H
MFSOuf9iONzEbe3SQGzovnoFVSjHW9dohimeswVW14ffFyZEbK/5sn/8XbOUREbuVMm9DAltxV5B
NbyTi24XAUnK0XnVI1e2Hqc3uX9KrSV1tncDkEtDz+JGZjshDbKovPYce+fZ8jZW8RSqtC21tRbD
49S4lQP1qVbSLV1oepMAMg59NRxqS9oUvr5BXn9fYkZjZclt3vZ/ZCigOExj8KzhSX6Mm13h3HLd
dr23DWTlvvQAOqk/Gtm6VoNb09+BNsIUbuJtkg/dutTSB9mTr3uiUpl7B9mPdwVxpSjsu6oZvk9F
8Pfy7H+pO8w2xSzGjBLVndZj29PcH5zn8Tkj4bIyUPDhqm+vhv91O3I23izpqotR6UrL56KY8nUY
46VUidJ/3ABA1uyrsthc/r7zx/qfTT/LrILQMNOmJLZRUEMJmyo/pauxf/oXo+DXjC8H/CwKK5/P
dO5Az+rlKBOKxfogYCdwd5b7ye/0ii/79cM4s9kLTLUsJDvOriv5qc0cNyK51lN9j/zzIOUkTMj9
jzgix9hXFW9mQdkW4nRY/Db97VA8D79iusBGhB1LC01txAtgwJ3lmislmhDWZ/MSGVfNn6I96eYv
FVWNLso3ZvkUVdiw9A/C2dNpd0UFwS74TjE4gZmRpPEWc084hyzoqVPBHf+J40Ni72E1NHW9tXE6
wBJen+5q7XuDpQApYNIcK8rY9ujfy42yQfHC6RA9owQalJu+fIU8hF98thkkC0GHN77GH/P314PQ
moIX6MZQpIN78b/KefdSSZZbR29me0JZ5mc+7cyh+VW1KPdXD4w1mNRPreKY9cYqRY9jLB8Rm7eH
nVEf7J6SQfuc1s9q+qAYp7o2KLmrBwWlQrghQHmP8ZCv8/JmrDdDNKwSpEABTTqnxu5XBKm6yNaY
s8KVK83S1QoEVdJyXXj2OvMOqBuuhj7dt8NRHqpV28puq7wVqCV3crf24TCqKn9lDr/EqbfWFO6V
xnMjbdqq9Y2nacfavJGDH372VirkwnSL1Ch6b6kmKbV5tGM6fyPbJg3GaG1YkO1hS2XZqzH+Rfix
68LtaOqQ6qdCAoxSoTahgrOkAVmqR4kulJR264F+DuCDvS4l2z6bTrXU/1a6/s3nsREEbz0DhzJI
QeoFZnFM1e5KTaJNTaRQkXf8O+D0hHSdqW/pPuvWiYxX7t5072dqeushCBfyhLNH2tBx3UI5AoXR
2ZG2ur6U/QJNVMV6RAC0H44e0ggA6v/FmYYcj7kqupYc6s9nOpV9rYvSLBOwQiJHHd6SBfpLxI3z
H/PPKLMTbQ6618kNJ3qCoQHKmnZ137JHy6UMXVxl89BBmxoHQQir1BJnSR5eO7S8mjS77ovbUjmU
J+mleUrUTX1KftM40M2nljKitrBWX8tzxHuGRN8DOTqN5fo8ixAQpTDOzUA09KAcSZO1jvWC4Uq6
8zfMK4cJSDnIuZrSb+KhZ9vpq+XOohjny+cL6wdLaJtjWPX5d3iaNLZajXy3LodbYYsFzjalbnZ5
z5y7TUEU/d9R5jCptqCKMxWiGFmf4r5wGwPp//BmqNDFg3mFOdsS4eNciUpkrYhiQF6FJPz5u9Dm
RUNF5rtI3XvlmcpRgdB3dRN7xM+lR/yXroFYTHiRgtMJBHH+UEgdZ5pMK39nsghxPJpSDNWbubso
wP8ucDdfMFTWqQBieEcLe75gPuJZiOy8I2nk0jia0yMohglzm6a0fpsl3UIfaf4AU92o+gFb2dC9
dUhVUHf+OHV6iEcTpVNXTo2DUbzq1MKxsds0urSBPVFtTY2S/598JMBBQ40ra1VR006S/v5/vyPQ
2zGg5VC2JI58Xh8zU8pM6QqkKyzuCaRTEC8qXcqIDjEXOj7R/fKAX6FALBIMMGrQKsI69lxnL5Oa
IgtaI752tBqL+TeaqlSKLKTdeMyKEFZuluGpIhjOVwtVGs4VrSOV8u3nz5ySsZT6JE+ue6oxwq01
O/kmBAnV3siNwAEl4orBezlL6eMVCC+DIlgCnH8FJIlPp2sNe0RICs0PuaQTsKMpTa5hOzH6tC7u
y1MJyN/l8U9hEQXK8L54QILVR0sV+eolUaNz5x9TPF5YXBhfUbp5JPmZHkXJteH9B20X9dvsjs+X
MiQxcUJYElU8v9pIAkD/oM0GheXzxMdqJ2WqZMXvdVbcQFzguURV8MAWAvDQK5j0KXq6vMfOXVqY
Q4AnpJ3GjTJ7Nnmhb08oLMbA+h4s78DhS6EsUCG5PMy5cPNxmNkNPAKu7s3EiwV4LwclDwykpD0q
9g5ohMtjnV05OJuUsChZf0HLBCUZal3EMMdEhhzyCFf3ivwioGt+ijtXR/03WJjGs0VyCg7UOmzu
xi9c/NIbESTJODVcffG0LzTXTnDSfBSF8IaWGQcp9d0a09s8W6OerNuHLDx5qTspuzp6LP+WOZDK
pcTn7LTzgwwSAmL8nONtlvGghn2QiGYpj5kU3obsRAJx0nWny7N+diN9GGq2wgUySnEdsHsFtBqO
iOgJAzxaRH6dXd0P48xOSYMGoRT2jGMrR/q9Wn0jIEXBE6w6YvC/Ox8fhhOf/aHEg//SVIwdw+lo
j/BZRvNUTcuzd36huBtRSRJuyrOULueAyHpHvYzknC07JKfAOgHKDqtFTMbSULMajZaHuV0iHnmd
+Q/l9OxVDx6tZrApAQ3AiNdlboJJ0Udc8BBTPpmYz4rWIKXRyxvmbD5JqfK/3zwLPWObKnrT6LGQ
DBHJAA8PfkVmPdst2s4vpXNT2HSRDnJ1hIEHpmBY0n35CorhlkGkFJSY6FKCafi8ukOadqMaU5Y1
xq1ivMjhjTS9Dd12QhxLhbzp/DQt7Ml3l7/8XKJnAY6TyfNIieaGRLmvjomKnNH1+xMeTytSPQMX
ht6CQdQLIt/l8c5/5j8DWjOwZFqHuSdZElA8Z6XdkXupUeAi7U8yEWnZmgKHHsP+WIj5C59pzfZ0
J49QMScths8YrXpwF/R4yx36PZ75UMmby994Lvx8mNM5s0XP+lBBFRZWlLyDCmeHTzCFyI8uj2Is
DTPbsz1XixEYLa1dRKQDy3QNOLytvbb7aUUoEieJnMLVYmPXYcSsIpTp4RkGjlk2K0SikrVeP1qR
sXKQpal9IEijvmttRIBqpI1gxgikimccVDUUibhe3wQ1fKv/wCUD+oB5mqx5ia3qAAnudw3pYrgK
i3sBH6y1kJH0fT5ejc7vsRuEi6XXP1O9AnA16T9B8AshGn4ytVhRDL48O1+xOeRqiIHJsBFx1iSQ
fT5OXeZnoTE00Z09SkcbJxnYrseE1oyevvASuYpiaAKhsdZ7GTHIbPenBXuQq9pVXZHsZ+m1rPxq
p2yF+Ypf3NnlUWpv/FC9AuMbqCjHPQcwKy//5jPREOEy8B6I6PCenPM6IiPEo0vJozvGwE6AABQZ
zwIYa6ANc3moc+0CnutCI1NWITjKs8gbTqljQUJK73zt+2DuFPm2bH7LLiWj4YkSslJCcB9fsuBb
UiykRGeO4qeRZ9u2jSo8xtMyuuvVk6b9hau9iqpvtfJNGfyNGi344n4Rk6c98Wm4WS7g8FQCAJfm
122B+3ODFL+yqyhk0jDZShq8XMNAcvpb0VTgrpoteAH6mycNRUs01lwrmrh41A1mPgIknBrlNqP+
ZWGnWhT1KlIOYbvp5ew+LZRVlQmHZtl2w7j6blN3vLxmuliT2WsIIKl48mE3gYPObM3QxE9aI+EJ
hsaST+esaT03Vo5NE9APfY66YY3/rmthcSKKkBW8LWuNE6+ZPqi9zolOXMu/VeQ3eKVxSLGyrvdK
4V/FoOZUCKgSf0Bu8+/IiZjZzeC/TUK8c+9XpetTrKq1x0jKHltQOlh6kdwEypPm1btWa/aXP/RM
WiVsk2EVcSNzIc6ObmtUaVtUXnKX49tafgfeV0lXRbIepr3c7ap2YYucO3Y2SSm4Ea5gKn+fI4Vv
eaGUSmN01wC1w64rRgYmpkunu4m5JE12Jmbzaf+MNVvCfJzsWOkZK8VYHNvhukC+tHHHutiaGdKF
bCAV9c6aJWwxdwPDnQY7qfa3ldNRKV9ocJ9LexCCVFCntWRB9ZvNdFR1RjQZeKr00TFPwr2nnJSq
+p0ErfDZhNjR6bskwzS4okk8jXu/3seQQ8H5X17xs0vw4XeIHfEhsw3USR49n98x2S9ANqhjtFm9
Q40bwO7CKTq7AnAbCfdYXFKx/DxUoquJHFthIrwtKUpvILKt0YpECOJffNKHcWZhLur0KGu8Aql3
3rPKwyhvfWPDNTIuoRS+0k9EhDNh6lK6ApZhii/+MHlKiKkkzNLkGonNwH+UUUpMfW9tyW5P8prS
80blXI7XgrrNqb78mecvkg+ji6X9MHpq2lku0ackhX/hZQfSSTVGbHeeUjx5EE2kBNtgwRw4iJe/
Wagv/X+OP9vCQxbIQVBQCeOxm9ZPJdW4ie53YR8lUG4ZUZh4phIbgzjdNBZt/mKRsXZ2T32Yg9n2
bfza8Du7Yg6oI2gqMLT0WBuqm9OOEdFrfKUL1KJ0G6ftseMliqccDom+PJKvFYfLM7LwY+YJdi+B
JksGNnjh0bYTQNn0uageC/SwLg90NkyjKW1RghRw79nrN7eH1IlHPxVxs81f+VAEijv1QLrUm7ty
SUj7K6NB7PMP4832ueOkU6sNIlh1qCTY2V5y1L1Px3FUvbUZQMxT4XIHUnpMDRWyRevy52wl2yTV
a4sQoOb2048yczZT85w4vag80DW7PCfnnjfURlGywyBBlAtn4aXSelVRQigfQVDjOfDCXYvMC+cA
G7qiLG4Q7ufq7CZ1e3ng91tqnhxQnIUMhjAGPe3ZaiRVKoBMcSKSR/pb6zD9m1GI1JNmn0ubdwGH
sf8+yv7By/1tXNhbIdPeUldVAlRKdEC8Gz9WKX/f2vl2kk+tta+pHDl36Ed03r34dwgLCNFoblt+
78vvkfeNTHHQ9lTOV136DeqWgjG5Z1ovwzCtcmVt9c8YKPqd5tZDsFYS45hI9/zJ0TstGiK9U4gu
TcBse9hNoAdB35XXTgV+4qFUv1fjj6y64YGCvpDabyTrWW/vTP+b4/yCnQac21aukMdcSdpjaW31
YG/q6+zN63aG48JVa5yfU/9ghDfQlOr+dlJ+ht6vUv4dOt9tx836VbyEpXlH/n79Bp7hGmIq1Axn
qYg6RRlgxobXODqMspZijgJQBZfpMd5TkgWRPWzg64RCjQeZEF4gIsAFje5G6sukhT/xRUxPo7WW
7J2lP+avia9cV/10NZjPdAFlBxmcUM63IvUjLHICJvlGTWqh1mdW9daYHhP+UnJm3BNfddATIa5E
cb1TM2nr9I/8G7AZKEuj563HsCrQfTNhXD/5Wb4mFVVpfzCOgksvbTipjtZyGGyr1Po1VrtYt5/M
6Ic23UdWsKlgxPjFqTIngFf3m73Rod/hqGsruq2p2qXWs4GnbSgq7EPhLtoGnSvqM8c0EOEEORyN
2bsgxVuzmVQIYpxQwcGBldbjM1n/xNg00h8FJwmQbgWnQZAUJ42Zznc6ouoTM7mETheX1Jd1R2eJ
HiLESnUuPuzZQxWWY15cT72yru17pX8ywNcL0dLwJhsXUpOvPFrYaMgHoMiNOhWEndl9ZSg4DuvT
FMENA4RvogtPqb3qQSD8qXsXWmCcPXXNVffD22eq5VojgIyX0rtt3Vw+DcG3y6Hr3FJ8/DnGLGZ6
4EqyCusfAXNxOnRvoJUn40vYR24RVXsq1LCI0At2KBkPYXdUpP4AZGzQ3qrodxUuLca55gesfvpO
Jg1mEUs/pzSS4o2BYSAUwqun6gWAawd/Z+I4iopFUa4CCbyKpS4UdM4kwZ+Gna1KG8e5FBRYrCW4
dITTif4Hqw+vHUvqpWtKTOlsw9FOogsCeQr/mfk15cR6Ncq0KYWvJhc39KnSsl24ELo+QPoAiunv
oKjhz5xgW3l5vc/B4z4Nrn2e36ISlJemp3CVP01+tvL8b6FpuKZSrIIEWi76enoX33aO8Wdy5OtB
J63Q+m1ghuvK8d0wtTZ1v6pN+Gy+ufbM5qa1u43G1k3TCD1ADMSp4VRjg50t9S8NUPdzPv3Qg18F
jOzRJA+Lf+W86Du/dT2BZk954nbdpgtRVsN/NiHqDnF7kPRgo/n70ZDjXb2E/T6TPn2ahVkAckY4
RonHLivjtzLaQ8gBLicnL/of3Iqkfnd50s+OhqQArwRBJprz5fQ6wPTFSKPrqAFqe/ofnvzwLEz8
iiO968vDfTGBYAVp5/8z3iwdyXS1sswKQkg8PY7+wcHGGZeKftgn659e8xKH+2j8BvglUI6c+Fp7
9dXrYUIeGaPO3nATbenlLa7OLzv+ww+avVMmTZLTvoN0UxQnfxTnOjBveL1Ae3M7ZUcX1ftPRn55
Is7BYwWugYoNmu7oac3SEt/Ic3NI0EVj4rlq2vBo9ifff9Od4crh3oGqkgDLHJN2hZI+xKMwdY5a
8jtrDLfXnR2I8IVfJEb8OhP//KLZTCROGjWRTYUTgWUFjci1Nr4CsMt+RkXmthl120p16QutmBNh
r9z6zlrmNgr6hUBw5tb7NDXzONvnVd56EaU5Raj/qCMU/KzESn4zGUcjDhfqPIo4UV8+XJfp8mAp
YKJg8TnuhL0cKH0EF4qgx7RiroSTpbhswtsuPmZJc1Nwudc3pEUjSyIAy5en/uwHf/gBs0Phq1Kg
VA0seAc36s7lYSBJyj2VOmFYa1v2wpsA56WFL55tvj4t2jhp2PR6ZIcr1cvI5ynwxT1c4whd7Sp5
dwvNFSH2NY7PoE03sCL3kfpW43LT/DRbxFVIA1FerS2o8/zOTipcBf9AtR+2Xm9uE+oNqNDt8b9O
zOCqsrEOe2vC9kAmR99jlLQnKWqRmQu3NEOA+d+ZIO1Wo/+WhbtW3sRgMGnQtkF8qPwIj7YHle2g
nlJUjFonv1FyCdLFrd++KDG/QH8rJm4qvb0SWaYxggbph3UZjXvk9ejln8BQ+tzREnSRXLO2jn4M
nUdj6tZmixWw+argBWwl1rZroUGOPAodzwWhquc7j/yiRTkI79xtQl4rcTwddEUENJQZGdPhmgJZ
F2TrGI1HTel+iO+lhpRiUJqW8jaJrZ1iTCsLlHnSP7bNjQrBS4OTFpsRqiTDdmKy+J8xYAFwUHZr
JYT9Hcg3OqLjeZYfUqxJNTD0o9cgFErfU87W0dTgcFr/9tiPCSuWV8HW/G45VxNfEhc3ivoY1tKu
0R7ZyDVtFsQdcVYsNqPSvrUJpH8irJw/i8qdOpxM9JbtU5g+dKmCfdCvlGeMqXwfqr3XvlHTlQH+
GtELIFZfH/ZeyH9FJVBuIQj3J/FbhN+2Eso3saOtO7+7C008o2Jl45Tpmhr7GO7sRt4l0o9I+oH+
SDw8ZNCtUlQe/Jd4+q2otguqUkcOI6dCI+GmzouYQxABPK0bmTLnkZtgG/EISfP0yWv9XSecpLD4
ThWFpBiapvfsdNS4rb2CIxzv+UD91uawpvt6VSsa1YHb5LHQrY1H4s4Th6LfSlzmPHVWhR4+9Wm/
rbtsm8fpvTeWR3Hpp0jus4HdEAwh6os7nz/LD7Oggya6ubakV5H3D5kwGHhEQPEpgxBbO9pGbkOw
QDIeVDoycsU2pJmFnT0QrCzzVr9wjBce5L7za1Q2SkB/rn0r0wax/e5OKNc0RB9mtArGVcpChX71
EvraHfz2ZzgELmaOAdsZZc+hOyHoi7zwtqGab9xK095Ou5Uj95tM3fatKO3Lxk2dUP9r831uPY90
UoPC3KOMrHnOujXDvREUa5NGfo1yVsK2LcKHJG33SQVFXvrdNLR8ZXlvGcFCcnuu1CxAXDbFZgTS
cEP4HHzhvkiVGWO2RJGQsCuMKCaCLFv21kGqxji40ar176PXnHZloK4vR95zZUqcjgR4jbSeh8/s
ZW2XUpBUsZ/QLAXq1+98mfNwDCIBNMrHY4bQYUtXwx/WvPYpl10e/r119+XqMYBTAgNCx3Kup6uW
qdNPY0c6pJ9y2V/HL3YUHMZpePTUypVNz62wJ6evIwhKU3yjtNaBki5Gfkdl+KtBrnOsZi0mjRtk
XTjTtyZzVrUTI+H5jd7qXrJgboIb9wP8LY4i99UmB3In/wc8TpST1JFYZJhub2oLiCp/Uc3DqYyj
dU/q7UiPTqc9BHRjbaMklmVrW31uJNcfU9jtr1yYHt0w/qEW+prnsaTfiDomZYUqrK41S9wlpzSH
6h+85Nah4GBXyothXvn31BSCZw/Hjb5WT3qG+QEB7BGfw9dc9TatimG16m/6GC+MFDBrikCA5YoT
EIT5jqukWKpbnn/fmTJijFiYCseJz1vRcuJaqUOH/ny2CZsneehWBnA+Cj3xxrkf9KtF1MPZ7Puf
EecKUcVYTZkZqeiApJsoekFQGaAQFRxain72SJS5vN3eX6hfttuH8Wa7Xc+VwrIVIG45MTUdvycC
aNWoW2kMVrJBNawDD1Ah5j+Uu3AsVp63ySxCY4KeoPADtHVK1LoLEgb7+pa7Gq+/ER5G6ubIMtQ8
3YZSOwzRxo5/6pT2KcFvvfFvNJ4kdMZr/xFBAVvrXTX6rnj+Cjj6QiZ1rs4Kvu2/aziX1onKKQ9N
fwJ6BcyBiolmiPkkjRN1E48y/DDuRFjNwGNentzFoWfP16YCSTM55nu5QsXAmNQ1Qv+M5CH13uT6
JMoUMRqdi4xKsS8vreosf+U9bHW1wr5lF2XyrWUkri/dZdbtIiL7bKL6YXZniaqjTWEoocP3P+oq
vM4FXXrIoeiAGFl4mp3DK35ay9l5bLvG6FoLpWWhd1u5IRu0q8gtCA1EIUBYUvuWBMrKS3/1EFgM
4qLaSJvAomJFyFG6mp16oyg/dDnYkW4srPfZWsmHyZg9U0Y6xqNTgVhCroEMttWg99rJ3rJwFd22
uqs3qyGKdkn8SmJweez3wPD/XnJl7tfu52iWgglgr5VPRkiqA0nH6Z11SSIuw7q2YQhDL30o5ObY
3gzxL63vVrgzvt/tIrUSZQz8zlZtA14gvBVX/hT+5iE6deZKnBXAC6ZbSn/DOtkF9e1URav4PvVW
jr1Wg72urx9iJMONUwsCfpVD5Mm3+fSTKjCbnfDPoTPq3IXqMaF2Q4kY6EAVl5uiyH4FZbsiTdsZ
3b7tlYOVld8iYzpcnqLLW5WSw+dgLuvNJNcKoAguOeANJLiIQuPcS5bd26fLY50DFX3YqUDBPw+W
FTUqvj1Hv90MaXYvHvOWQfJbryxiuu9dT3qNk2wJW4+K6vSzq0y4GejLKdZa9B1bg+Wrn01eLVYo
H0YVAj+LA3Be1NE1jllVkrsvkAW+WhGIYgz0EWA+EOlxVf78sxOKqpIlA2BHpgNeGCQ8vGrUt4a3
QlNMa4RXqMRbOAQZ2X1gVesQc06dV0tmv+L02sQNsxls/cg8etLa4D/SUTPRhxBxFjzPd3Bu5fhY
OMckfMKcdynWn1Ee4OeDjTShHjAJswOIVBdg4UG0mLW/xp2GpgbZDO8TOSr2JNLT6yK983zV5sOQ
4kL/0NWWxqKQCtmM7iTQ06ndrhLzQUEULTgFDddlStPIvmui70N4Z9nUz/HPGgiPsmftMBur6maV
hW+XN9/ZjQ4sjBQaxXftS8OiLUEByGSwlv8AmBvBXUFRGyFWJ8d/1R4BOPfPaLMtYyRqXSkqo3m5
fB1l2UGT/wBIk/Mn+iNYz5C8Hys13Thw/ZI9j1+gOW8RfSnWQsbK5/K3n735PvyaWR1DKzqnkTrA
YZ29y6dNQcPZ3KMwky5Rt89f7uRG8NixHyc9/LzwWdHH0tTTi2BPaz+95Bvdt4R2kKlsMC7VUGEt
ndbNFuL8OQwHrqUQ2lCpFrLOM1Ss1aBW2DpMN889rkB6fL30jGkzQE4safUjZVrRBgPpgHLgUtvx
7Ox+GHyWLcrNOI5ZVqciHwbwzckS5QcCKJicpXfY2Uz4w1jisv1wsMawdhIbpRPh/sIpFmUKG4uB
/lDHV3n1Jh4l4vFC46PEOQRRsJVCIBLNQtpgNlWU+mpY1Og8v+qwqSD4OtCtrdn+yix6rkNAnYx3
sJC9562jRDgN4XqnQ9F8acZ+DaN/C4Tl8sY+d6jhm6rQuwXbZs6z8xjWkx1IEZS9eOITbUkleUoR
Zxd5L19VtLkGePyivokzJf3lWVCDEzGGlo/sYpcbt94p8u7wwQmqH/gnSmq6sr03ZEnjyqFCka8p
o4FSQf/RQMbh8kefja4ffogz2+2KHSoDtgrvrgOUA6r7ycd9PBFICZCLcP+Q6xXUH9gNXOY1FMTi
OFWbZHCVfyEc8K5PQusbR2gkpT7vRwddbT9r9VBkujwjYInTBAOhTCF+kUh27pwBZzQdGr0yWrCz
czZYk+ohjwhZVD0JYkVx5ANZ6X/DSwHJr2HHoiIdB33r80cV1HeT0o+xrMg2PvIP8aa4KuKD88qT
pFsC1J39qg+DzRIwO5mqJBGDNa0rooe/V//m/tWwhBF8l5ae58ImqGSZFEKUcWZLFURRr0oe1E3c
ef1c2QRTA6ZjoEaKbWOhbpCirrRHAVoHcW8qyDeR0bQmElcYq+Lamw3tti9PmuAbCNSQk+5GQ91L
srW9vL/P6W6J34nDNnIz6ELPpgSRAWmIZXJSj9JWkFIQHqc1RgpIz8h+tRs0Y91P/SZJxk2ENavp
7/3+0NORouGMEKqRQfmIn3HLxXx4mmIhIwAPRfNvwuKklJRWqFaGT0JHmXvBl3ZZ84fKc95Ve9vK
kTXdTJ7m5tarQiUlTybB4tDyaLe4z85eWx8/dJYPI+ObZlVEOUCT38grc3SnCiFqSnGf3whwQlyY
URGvly0BziWFwM6AMLAf+McshmihkyrqhJxrnj3hzMLOq0QxFfO7KXb7KOW1usxhO1tGFNR9qniI
QmHt+/lkIchkFmlvo2tSXw/Zo6JPxxrGhEDhEKnM+mckbcr0kdqvkFvIKDlf3lrnDtvH8WepsGok
gxzqQkvTeZyAlvUnkYcDy9HzJZCIWLv5cRMKmBhmOA7J92yCxzYZTAAyxbUohDt8iTIqLomnB5/O
qVZmfwSGtNYEOYumhODXAQtGQ+nyB5/dYhAVIKJBitAA7M5mPEvK3ClBGfZgyuRWx1CqXRUg2xOB
RYuHg1d7bsp7oJq2/VSjvCEvHOeziw5KGiolqqka6KzPP6Gq+gBlUhad4i3ESbN4MYHSTjX+h1SY
/MjakitlOLpgXimyM9HWuDwL57ImG49HorqpGliLfP4FRZOZjkOOdm1nT4hhiIcb9l55/kKqEA+2
Wy4VHjhBZ5b/45Czne5ocVgXmpldG/mwjdpgY4zl2om0FaoDu7Zprp1WckOMR8C0blWbssK14j9B
W9HLcBM3pGklPuqx4o5YItbWxhiEecE3GXnRzHhvRNH7DFaxRN0aNmwa8hXpowrTfsRkiQltwLwN
WMxxHw9WSuOwvQLbhnzRRsmm9ehsZGNcyzFGov22UXVX1ep1rUPsKdrr2Asolqsb9FjShgXJyo3V
SivlWW9AewT2SutuJ1gv09+mlDaZBwhysDdK5Kz8uj8Ir/mi+cFlDTmXkrZd7+BX9JUCOY4+UpDf
E+vAjqMnMbmiStUb7c+yQmhjQHSidBNc/grH30rJaaJppe1MbZ2qP8J7/ECLoHLpUKxbVFr06ZUO
rRuH3jZhIvO43gCoBJcHEiHm72Fn70GwbGipWhmuQBrP9q6RdjEawXQpfB7CI5vQqV5rGV8qqv+F
QD+3zl40k3SeLH4ZH2K53RaYNQD9tv3n0XeoAN+I7hvTneCaZnhvYJHxzMHcnjo9vSxt3JRq9yMy
i31Jf8sy46vL2/lcFPu4t2ZRLCoiJfA64C6WLaw9SHlBiavyrWqkCwfnfPggYUA9QDN17uTPJ6eM
hqgMaxQEkeHbpKHzkuPT3JUEq+CnEluoFm2ayN+/12wRrF2OX+fuKaoXuD5BBrDsed+rdZA/shPI
LOF0cFQFTL69lie8IbYB+6tTvC0im8s2m+fQ0o6DqgYcGlB+YLQ/f7gJW2iQArSjDIDIUllB3CPF
L9A7b8K9I99E3WvcyStUs0MgwtnQHNl4YYtnO4k2fYAAsjiN1SoQUs6vRvESB90CIENErfkNw80C
FYOHF6+vWT6sWYFX5hpGL95je2vfh9+HBRTSubAJI4IXDyYAGgD9z3Nga22b2h2pKaa1RRtsp0Zo
viucQLiQBcq79e5/u7FVga1CExxyifqlRjN0VedktZoJKkYZPw3tEwE64rbUtYWRzmzsz0PNsuFK
n2JBsn93tGqR+iPIYolHi1/cz5i5TbctEB4+Eim4yx95ppXL0BZUKR6sJLnveM4Pb3htpM2O8U56
PZ6CbtVQa8Xtslhl7ybrQeAWTwEE0gEVsBWda6VfONPvspuf940Y//1hI4wV5jxJY0zkyqYoyJsN
CVLbHfWT0dG06lbp2G9HZz2043qUVQithTsQYat068v6erIewHm3Y4oT/LgOzGSVyA7acNGx0WEj
omoirzwDIVwan3Vz58nryBiAjqTAMdAhe1QQDrZo7ojHubGput5V5FNu9IB081VSdKvE0e7ScCsx
tAVw2O/TVakh9TWt6slY4SZJuImPY/O9r5agRV+3+v/h7Mx240aScP1EBLgvtyRrUZVkWbYl27oh
3G6b+77z6c+XmnNmSjRRhePBYACje5zFXCIjI/6FObF57Rkq0c4wV2dpyZtQzwWoi6upsQ7Tv7yl
h+rjdwcE6S1Z1j/D9/uxVs/LMizRQ3EYa2h9dhtEamX2lvExMm+U/TYKBUjD40HLgxmEMN/1/gDT
4yubtqRQEBQvMwhguzOe4C+r5UsMSoU2fg9ic1qUHRqTiy2dwecia+8PPcKXyYlr9CZN/8+Y9f4X
rTIx1dA7NVCIWeUnmOqPzWn5fv10vbEb17sbPSQHDRR0rdQ1Iz+ozbTCqgZpfgvFN84wYmRIFvdh
y/Y+VMZBVvam9GlWz5LiZaqnK4OrhYesQ59vV0Ugu9CKVHluOm6COyX3qw7Zk+2Q0O0x75PAVfRm
p8uvY9/5ZRs+OdHgtUCRutSbU183P/T5T8DNxnGE4k26Aq62y/w099p8r1Xn3vk9GpNrS7/M5jTr
v3q7/JyRXAGu9FmYmsY2WdtY1d7ShPc6Fie9/e9It8lWJyh9xckwer/BAse4cZ1sbUuKpwQl3txc
tKsjkJWhEpoF0V4HS6UeyvGBN2ik3N3Ez4td98cKXQy02v8WcglGJTMQ3kdgonAfv63J+GfaoCJw
Tp3DAK4IIUB87EWMHZAbjO12ye97HFq1pyXYpzh84cyivRBdpl8A96/vu41XzvsRV0lZFM6TUQSM
GDmu5bgCFBHv5F8BXfzOI2O3UMXQ9spzpN8a+c+XJiNDXRToHP67fmka05TkxEzqYmQlrv47gEE9
+2N6iAo3/8YzT8URMsBpgDLPrbG3Ns3l2KtNk8JxDvUYWwCwNxNGYaGGhwEeUag64bCZHYbxwxxR
fPQSus4ASL1u6fx6HN25XPzAyW9kxhuVaObCtsw34SXECFelo0pKismxUEQx28wbZvMcWf8WZuoL
8XqIWNxCfRp6SVedjbq/+5stQKB9E2CiRrmajJz3fuzUVSxU30QjfnoQrxq0JMK3rmqDj7wmv0bZ
W7cSQN/14TeX4mL01bEq9KG1M4VtYMK34D0Dtkh5yCX/pnKG2Mnr84vyxX8/czXHfT33ZqIxEOKt
CGzCs6BSJS0HYBS3XWfFX/bnYCDe8OlE2WFtPaY446zzjAXcoCEXhtoF+Op/OFQ9UNHZSybfjnbt
517/Uf7z/z+dsDKpmKB8zctjdVPlEDbLRVPi+8R57gGpUm4eZfUgupS3fE83k1GeGlxXuKXwrauN
E+LP2TtNEt/by0NtQcQECTk92CS+dBR42+EtPaUfdNre9S0LvK0LWefa5dEMwF57q2NcBkpywdro
51iQh+ZyNycH+gdVerg+mZujUFBHJJf2nP5m1HIxStj3qt3XvKbSXNCyTgAiRJdGeb4+zNYR0C+G
Wa/ZojYTYpqFcLmeCwxWagByBgZuJhCTl78Y603XDtYodepVvLfxrjdqHetnCHv0ndrgF5wfoccS
W0/XR9q8WpAYEDYHNHGxSnp/malAdqNpmBiKyjZNRh6d4BSpdSDRSakYaJGobfdPcfEAzPb64JtT
ejH2akqNchyk2ZC4rJ3qQMc8V38r2nfTerjdXxO7fH3ULz9T/JSLTTKpWdF0I5/Z2Fh1Qz6XnjMl
ceki8oVxhormk447w02zuze+3rWBV0sZ2VQdFUzEhD5objn/hLzdh3hAzETeFSj3Ab39UvTpASfG
rM7vAMmXw+xZYANxfhOntM5w5IlG38DA0nwtY7Qc4cyWMrLD9QGzxKQ7T1+dn3L1QeDjSy+TzhKa
cizZkA2+Q72L6lJmqDv6hSDNBT8uihoMIRJ3oSq17OI52Q256Q8xCso3At0GnRHC9f+WeF0innWc
/opiiO8n6VVbKIgNHiISvA6EQzxgMrrporHJS1E4TM71A6eXoLS0v2hLGKCF8NW4vuk2r/HLn7QK
iIrc25luA/ikSE+4mKxwr2H5RXuRZErOpd1ifYwhfMi36uXqZqS6mIzVLZrG6WDFmtgL1nOJso/z
U4fs3HRPRuf42R2LWT4AzXRro6UseI/tUAigXsp/V/qDWFxmSniHktGW+W9J0fZmTeX/iwCOXZ+j
DdgfywZl3RBJHzjc1Rzlo2oiBYR+VdOjubKHHgYX+yx9IclShg+j7Uff5O8F0gKuii1VdqrbQ+vs
AxtS8F17K+/amjacwVHsw8QAr4ZViJImzY6WTGUPiT4zxRTFwqrTm2Q/5cvR/0aBbglndywfUggm
9u9Ww3CW8n+l31L73Xz1IrWKPAmIdWG1+j6O8DYsFKnBQcipon3ZIbBdI8CpP5ttC48d0ktyAtpK
u7oBePSqZ68LrAJM70yIOgWG8NOy+Cro7+vrtRnFsduDRsNPQ1tyNUV550AOm4WZIfBTCk3dNHt6
SPHfxE9U/Lk5gAYUlkYRgqFKU73cbEuIIdaBjsqaYhhkUhRzV4GuTxV9GE1yGnV6JjIRUG8mh5u5
DCKk6IZxUcEUW10YgTLGsyLJ8X3lPABIxeLWosMCyQYoSGOPvqr/aooTkaNynBtHYgOZLmRcFJui
JWgQGj3vV14KQmcpamS7A7RK+gPYI1M5a8Vdaz8byt1SP98Uet66Hi9HXH1tHIR0U3TKiOArENIu
Kw/4D594c1439Bnef9tqV4/pPEpGjkUD86qH4X2xzPdy333sanmn0iaXpL3ZYBvHwVelEdWCaA/+
MO8QgSwirxGsFlgLGJiReHEKBQqYlDZwEh+tyt2i0+2gE2c38iPU/rsugYyk2+cQKdNAb+67uroT
/ZNq4q+3gmMfaTfKD1uvCsi1aDs5ZMBU4d6v3aBJkpSVSDYpoeC0NeNvWvkAUaPhtTdfb5zFzcEM
lRkFNmb/4adbqWXXtYWU3Wudp4EN6wWBsjCfOYPUijBjsWCUYIKGlL7yEeVMrDcoiOUZxYSbkLmt
5zugFtoMSNZRyRelyYu0R6uKHimvMr/H56V05x/1q9ICscDaANXKHL9LnE9dvTrV5bG46QO69bzC
V9nGWRnpvD/aK5HaYFI21qIWvOPR6Fiv1jy6VvfUmA9kXTV5ToVYh3IE0NMut9QzNzApLMHF8OuA
FChtupSUwo1O88Lwa9rBtkpf5uxumn87MUVxAL8yQYS0I/TG8aOpfOd+06kg5w9zc9IKEDNJi9Em
EjXkps839slWGeny963WJpq0Ok9s8fvwasABejwMikd7YPwWtv6A5MUtZ9ENMQdmxKZFjc82Yj1r
ZfIEwwG7b2A6IZIaVtRu5KNSvtqwR9Qc+ezoOHJh4mQCxoodqcvTrh3QeA0LD1TM/FcvU/YmxDOa
TLgtrCJqZYXdHEQC21ieUcWRM5DpOO64dXNHVC9sX5hhQ72/ZRCz2SS5HHgVWDsjVKdCYmMC8NGm
z1bwqAEAqs4z3b5xp+o+JjyupL6G6gv6y1CtJYx9rq8+SdTGfcklJrBmlERhPr8/mm3eo3o6EN1B
s+a0mO38gxW+isvakasdLWYlKx46+Vckv7WPJuuk2xDk47tkMs/Yg1Egsaz5m6TKOKOXPk8JRWnw
y8OnxWYXY1ksS8NnXf+eRZnrjGe4iTX9keVLP3/H/Q9pR7zFWyzG54cu/rGALJ9FxzUEHkPzRHEn
C6zlPk/2i3KSm6Oefkqy4VTpiq83xb4uqg+tkR0s8MRBIO/6cvBVYjhvuu8mMjU0vBLkKoLBPID9
IkeLe+lRKQFHtU9qfUyhlRmOLr5voD+e0Y3XZahPO/ajpGKpSjrucs+NyNwpqEHtMqgT5lmzj2jg
UheitBvze5sSvqyLA+0cQ5WHH136GkqS056gS4W0yJ84VTkPC/5gTjLYlMoFh0aSRvONNAHJYG4B
IW8LbW7+xZ1FYIa+0oYHKFex6jfcSJTxMRTIXjoECebE9gj5flP9ysNTQPcSeyyES+vyqXkJ0atF
WrWi16aEh9T8JJSsUud5qk8ASXdZnXla8dtJj0oumIxtvQOqXzwp7UvX7bGAylVPsT7myampg0Mx
enYg/jWS25xNoc5nmD/eVHFzNB/V9k6iloOgFn9Sd4sT7BzbEw4XClQPPdvH4TmQyNprL3YOhbE3
+JDpnNZHpNjsEk72HhVsyyLu5a+GMQNu+DRPxS7NUPqx/9WNYBe0oVeN/tRAodELv1Hlpy61fame
/VZK72w9PSW7jI69rD7XO3l6zPOnYPoPfg9abxB80qZ7vj7oSIXB9FWD8pRj66nmuFBCcNC/j0hr
ICLj6vqzwrxPunJUIcJ1rfHx5jt8Q2BApQhGiQgBJ2LgGkZcSnkZpZUWi+MmhNYTLdsL5S2e5Vhx
+SBZOlx02BxJeQqz4SNaA8atesfmaxiHW2FLjXPCH4SYnjKqtYxYfs955LbB5zj4TMLcj76e3M0S
mDgvyR4a+3OiPfXLh0DahwHqF26ykGPRCL3xEt6KQBT2sarQhWfkWtmoL7KyzowoERLpRvtQp6Af
RbnVRHf4erQTV9n6bXA50irgKrEU8NTEShNZ/656DJTCFeUlsEUyyLDwfFPQfvORjzwtTzVUdCyK
n++jq6mEUhkPTG4X4ql6sIxPsvm5DY+6qPcE8SfFLF1ZvvGZ4jP+/EybjhDsVZATqwutbM1Bi1oG
TQfNDdTz6JwgD7jp+Ov6dG7vIwEUp8mPTNZbF/4irRuWQlX6joFMgJ3mSa0+Ji1eo9icaw9ETO1Y
x4UrhwdTR+eOKLGL6kMlP870/G5hEbeyXVIKITXoCN2O1TcPkSKnKCfzUyhsWagyUKSwbYhqDW0p
4/vNTsTmU9cRBW2uTkXQxt+vbGgiqW3kCGRhX1dRtG/n5z6f7yCXJUhUjc9TWLudU3l1kLhNfIq5
SW/Mvvik9TI7AFv5WJ5nf2iV6BP0y0xU70Nqv2beAFlANmEYHgVHG1wJyUKUH4ZyBmVQuzkqFbpt
v2jpz2DobqQRGwdLKFKLhz/P/z+MG/LZivBHYTLQ3OIIc4311ixklcRVQM/EiMvdja/fSFsZUqMF
DmoLbsRq/gFbxkqvDglvRew59cKtKmBr1oGY7/SvjfmN0OfVt15Vbwjy1aS/G3Z1oHugckHZiC8d
hrNi/xZLP9kPcZEd49bYkzeIJ2jfvNgRIr1A+6RKJDkfWwURPP0Vp7YgIgIkGZodz81S4aeWuFhE
gUJ/LZtbTtOb6wJjCGEYOCtgzd9vUjnt5niS5UQon4bqU8YFDlBcOF07/DSzPeTQWK4vzMauJJEU
0cACmIB02Pshce0r5D4ciebSxyxA6eL5bxzFRLL6vzFWcZzinK1WLZ/V1tQl+0OaFMfUrl2z7/Zi
asv515xlPlmbCjcqsyko34Lbbl3kzKstBBvEIXyrEV3EvkUf22TsFMQ0Rdc3V127zigGARhq5/uo
eK7SL0F/Z84JCc30ENWYWsrR/qa07+YKX/wM8fK++BnKFHfFbIJ9tkC5Uljodo6CSuF9331T6Qxp
x+ur+1Y++2P/X4y3Wl65HAtlKZL8sQqaX9UioZHi1/I3k++zJhVR0P5DTCiaHeRtiDhZ7/hpL/Tb
iD7lh3rIPH5cOe+1+RFs3DHrU3+OMGvsyx0UbosEDZDW8xJ+a8fElxJuZmoCJlolVT15tA98o7xv
7a+oJGtS9JAlwLCmcyvjAZQnPKIwjGmlO635gVBN1pA+16Or8Q64Pgube/xiElb7z2rjYensPL9n
79EwgWFx8z7b3F+4fSDYRBPapqu4WtiuGis5QKxVNc88Npb5cyhjvfNRhfIhnfXY70YVd1YMylsv
lWKvST5e/8g3rav1UlMvgR+ExjpdzdXLcMQAulI0NlW7OI+pNHhRXp5LYz7EFqxxHfEnsKOHoQe3
GoGjlpEaUDXsPLPCnQgrDXpKcvjvm/PjgEyn3HmBIgyFSmAasot8LJiOr8FIIc5edjCUPCew9zOe
3YR7v6uVPfWHJas+qFgWu6o2PAcmBj0aSOeK52LwMQznxwBgVyskgqz0IW2qw/Up2ErfBHjwv1Ow
qt1YeuvUemHHwhca8xkND0/KAwIoVZ4cvDiz16IEmH5LGHwrsXrjYwtbVwWZ+9Xim2jwAhOI8sdi
krAPw38+takTZfd0a3jEGnOBdsqnvdn/I6OAasMPV61ncjxPUk96CfOVF+7NUKOLu+2PDSGc5CgU
sCvX9GLVDtuwbjQ63HO9i6If2VQdFvT6JKvHAkByvxAagNqxmLZ5iPAwz226g2NN1RUEfRXvsF80
e6zwmslXY+trUEv+VCOcVWk7ru2FmeWR5nzUZ91DD8l3+L9L8X1pgfGZnLu+hMAzD/sQpabO4b1s
olu8LOdUnn6PeOFoN3U8NpJKlgEdOyj6NtJEq+uTrnAamm2dPdJrRxNrme7ZtdbMyIebx21rLN6F
miN09nHyXQVWXamMoraAD8B2FCmExdsavpBRHACnSaZ143RvgL9pH12Mt4phRjvGnQWt9LGV7k32
UzHyAgY8RaVCKwc3GfJjMZys8Czh8hIfa4FCeWD7wb6MGywdRslHP9Z3ZCpmUre7OR9bLS5+ILEH
4DeJ3lsmdnGzdVKimlJLAMT4KVWCT47cH+2g2dfJx8pOnwiCkM3FhZHUxtmgeJPD3lAf4nh4ggVe
1tTtAK//RUC4/FGrWZMlWw7iBfRFbgn6mLrPbUw95tkbUqAY2PkGpiQkLiBcDAiJXh99666/HHwV
jfK07lvD6tiOy7HlaUE1KUv52NckaL1++DA5txB/t0YU//xiDVS10rtew7oVIUTJuBOI0Ok5gSvZ
KCrmx683VZA2T4GGTSxyy6JmvjpxsxQqdhuELLp1VzauCu4kFYLxTvMzjb9fn86tVpqiam/mkZbw
gFnlTm3X4sW5iMZAFhBdWUizR2Da8nm4QKjJxCkMfudmuPubgYWdBt0Zh5LzalrlUE/bPqcBT8WD
NiXXO76wlP/GBtwedbf56SbyZKvpr4DX+39jvk3GxVIuw2RO5tDG90v9xUKWKZweHeNTVD9ZlBh1
LvXmAxAcgR9WlnPu7IoGds9JGNMrUJ7vdeeYxz8KlBXa3Ka0qbl2nNNEoYv8N7v84oeutkALSLeo
OipkoO5dAUHJOVBkz8mzBZfqNjRmc8tZpPHADISswuqurUAzmpHOeGj3wM4y0OzphHUuD7LsL6zN
RNMeTSrqJfzv+gq1FiBiY2FFcI2cPSXvAdranLzkhbAOQlTSF6aABTZYt1KZLQAQI4PxU7m9Aait
9pwSD7UmZaQyjfTDQh5Irl6Q88/yvVO8WipIpPGjhJQgXVbrGyKgkxa4eTV6hnRGw8OlCljghRT7
IBuEOVdJgZ6aQv+Y65+BylCE8pL8pVpcuA+y8SnmHRRI9m6SWw8hDcDnP0xkKnv1sQ18Jfm4qGcF
N7HMZqDpe1MvWG7NXtg95OkNxCiSHBtZiwoeweEJrIKxFP/8YuOPaqTXMDzi+9Eqn2TQlFosn+b6
vjDMXZ1+DuK7yDqamBx0ju4p5o/FKO4yPsMsOzdnxwVa6drTC3oDSvpBieBuPE69/qmHvJfXrjX+
m8rfsupr8lXSPM15VtNdlO/N8jzlrxp5jM5n7RGt76d/avmXNh4t6VjLkM9/6pnDJOlHy/w0WAcg
mKKWUCxfRwuaiPobqkSouO3k+HGVnRrKCRkqSj0ZQhViLdXo53kwzgltGan7ohi4MKXLJ61DRjIy
qHIfO8k5NfroyrxNF5s2jF4c7Sz7WNKwSfAVZYspzQmp1nOGgrZkh/uY0llqG2BW7u3hEzbLumF7
UZgfYxTeKUk7SDjRkndZugOv7UWDZ2k8KXTjTWNCEUjaIVbQoHQk0P0W4C6Fi0qA9+TTolUnBXMi
8Cz0QV+y2Dw1ybGTv6sKdlm4TVTV/GlujlaZ8JBGELWkWxKm412uB5+d12l4nm3tUZ+WF0dQxWNr
X+vBDrlqZhrwY6h4lXI0nOFcDWjze0Wtk5Vnnr5kx+uxWxyTdQ58uZtEs/liN0XUWIzZFgA+5+QA
FzMw1bO5KCjnGpMFd2zY/YWoGzV6GekRfDvIvNd2LdaUz5NuNaXgQk7WLzyX5n5nI36h3uqFbn3d
5Uir2CuPBbKjfV0KqDvqT/CI0eG09BMYoiw7RdONw7khAc6XCWdv4bCAbNNqNsN2qZdZXQDrgFWq
vUmpkGygRpVGbu8sH/Le+Ib9o6YPvkQ2sASUd7IAVI2EY0j5iEi79FNT3/g8+s366kZbAjE1/oPo
DsZfa1qoZrWTpZSAX0tkaIw7MC/0JOJ4t9wiy21OuqBsWzhCoui+SusaZSwjpj26Z7pFCCCtgxjI
hlpiMqDwuRifru/hLVgdn/a/EVd3QR0oWm5VAKK1by0ufpESeZYFICxlvCl3TSSvjU9a/Z34QC8S
4VMHpQRHQYo1Kz60EB8aqfYlnYnn9N+4/reuY1J+iIMmVH4eX+8PGEX82MJq7o2iE/c/AEdCHuMh
RAsPfMb1idBFur4+zZxYGgeygeb9uhtHfjvY8gykz65VOoKO19rnuq/uLIJKIHWR23XJ0UGDYwBZ
mKTjM0//oplJ9ZFjtaJiJwGXWYbfDmrOQdPt9TL0CT0tVazoxcj8aEG2AweWyvLUuvfjAfGrcnjO
ZhScIwyHn7N09KNBegyL3zJgtTR5Cu3urjdo7cr4lRvfk7LZF0biB7XihX/haUtjCtl5MhISkj+I
ZFXY5Uq+QJ5LYYSJdqSGuYjwoZanJ/JRoL9Bo+/+Az5g98u26MvRsL6+DBuqQ+JnIBCjol+AkMNq
zQs1bwKjNUjBBgW9Qu0euQkm7J9x+JFTX6HLPkRghKkDVPnvRcORIH/J0+faKb1ATm9swK1zf/lj
Vk88u2zVse4EoTATuNys9QAC06G/mZJtDkTxGCoaCrOUed7v9EZNqYwmcMTS7A6SHu+6ZPpJueG2
s8HmNr8YaTW/VaZpVYeQ733n3AH/KgyC+4NRPV9fxs1RLNPW38jUvGvef4+tJ5JpgCW6D2YEHw9E
DmhvtvPl+ihb8QEInYLsiCkKGKtoaYZ6aVclo4DmSmL8qA7h5KW839B8G2/cT5t1uMvBVp+U6E7m
LBaDgfugGOVUD70DI+GREJ2gEFGfhrCigX7KQ78sj8OCrB8IblzOZB84dzbsrn/71o4hDeB9rAs3
Znl1Xepl1enGwM8p+gN1GmbY7oTe4k36rtgQ67h4OdBqawbtVM+S+G7DQjiJPvyc/pCQLrn+OVsb
hu4xQAjNUDj3q6VMx6DSk9BIHgONV8fPbvhFkdC96e+6db9eDrNaROSIS1mNwvQxwqQ3ZccIhpVv
dQBJTaRaj814q1CzuU7oDQFuU0GMr9mKsxQ7VcB5eEyqpxEGBcyC4Lfq/HPTl3SzQG1cjLRK2HrL
qvI54lWHQ6jS3HWfW23PTc4Xxbwq8P06J+PdX6waWS4vKRSOeDe/P+axgdxzoOrZPeLo9D90tKuG
4XlA6+T6OJuTeDHOKg7zbCu7uWM3ZLrX9o8aAqrzTh72kXIL2L89EjwDIfYtGKbvv6jr5KzvnRnB
QSnap8jlInKLnKgnx//kXtTYu1w6cF3jc92OeJE3uyXpoUugBND/7hA4uv7dWwHuzb/3//6a1SEP
JatJZ0x875v2VKAZWp1Savz0mLh3bzu9iG/746STAtG1hyKHKsD7b9fGZFQ7dA7uex7FMoqK+076
iYTxlD11zhmtCg9kGiIYNwXINz/zYmCxKBcPKRMQPSQUi21U7BAqLTCWaD/wlVS+hCjx9TndDAG6
QRkC7UxEO1choLGduokHm8GQhxRdcJHWAnPSaGSAFefimJCzvD7m5q7635hrBcPS6kBXmcwsrEPu
CyhegvpAyZbX4t+MBB9ASFPSq1hNZSNNQTTF2ps7Md3CwPhAfEMrB1/y6wNtdn/pSf13pFXElvEh
yfIpQ9aDPohboiaAcfhOCFqZOMobPb4Ag04HN/2qy3QWqDwAxzkq1mekwPr6iY22R2BIQ7V/6uN9
OtUHq/ilatj8jbIbWuo+auC+GnezNQvZCJwfkFO+x2EYlSbh44JQ0+B8D+ToaC3657LuvC6xMIio
dljY7+Jx9AjIh54yLm+FQPmxJH9zA5uC/IMYp4B0vd+1yaAZeikr+K8voKXFY/Ce+rtcf8+GG4+0
zaQYiPR/h1rNtRJ3JloxsIINhAupv4/KK7kbpiwhLDGsQgE4oUDsIXFILxWFHgpwdMuH3yU/6/qy
b98yFz9ldXwwBctKo4K7S0oM+a8u94WGXvdhVl1kXAS+p3/CsuT6qJtn9n+DrhvgiV2nS5WEsDKt
A71XkLywsDlCvEbK4vVmgXwLjQ1G6b/zvW72IbRdytBAkVNQXnMd5/f6lBjKPbFQSPcNwejX0OPk
VhZqyqVsCyJjbS6umdo35nszNF78ktV9lEtjZBd990ZYgLNREjDQv0JtVYSOYHi5Ps//gXv+cQdc
jLe6cbJWz3p1BABvIOwqIuQkF3dRKPkB9DGOu6cUJdI9uRdmL+b01EnlvY5QSF1/bXQNbLDqmZKM
qSftEo6xTYHOSkoBSBiXYt9XkzvGWExwKKv4JzUgt8SwfIpTQOLOfq7RjEC8Pu6Wcxc4HrSYITJw
vJk+IIwGzntAQU+irOzw7vyQ2NPnOlXQHMF9aKwgCgQAP0J/aFLQVaULJsiXehVj2buqa4EaP6nO
p/AQw3rTqn876hvBCEy5wsWewoXUTcCwJ/ch7dEr15JPeoLbcmTx/QByqcIanCiaedqMxwUgEqGp
hy2mJ9h9eurj+YQdC6gjJK27FJh3SXynSiH/6CXHhy4Zh6pfUSCIsnHvpA4mshpW7rTu9UPYfg6i
7yFsWAxusD8JNY42MOBalfa6+Ywploq7KOS1tI/oLe7QdthZ9eR2dba3g24X6xqlYf0TAGWtzlDi
RYAfVHSImsusWa4qyT5C60KyLEfu04HxB5BYLoBpTL9qwOEmUP3r2+jWcV0/GViGsJah+DhJ6/Ew
G5cvSEKMqOCHbzBzM70VIMXf+Me2tfAmpWyGDs6anY7tgVZ0Db3CpvYHnIgLEgd8bvTTsPxEO22w
rF1Vi0tQzVjW1rOgYl7/ZhBnN37DKjIacySPiWbBBPzZTz7to8h6dSII8tjpBKzUrlZx8gOL4abh
HYE5WCx4guqhhegStz+LL22FNCmyPeGTFf2g6Wk+F9q+aH+M+lFNPB6T0l5djovxacheO+OXlGc+
Fg5g7WsYAjnXnRd0H1o7xvsK6x7nq6LCkjGHvVzidFbYbgkz23ooDWhtYCtkSfXbMKVyDXAnvc8z
BxudbDeqz0MEFvBoSOPeSp4AY+9sY7ozJtnLQ5oBL7OdeDbuv71ycrTSN9Rut6B72Divog8UzJYQ
c5jQ/KkS9YDxid9xrrQR8R9QW6BxZ80+KC5JwV2h6W6FmWIZ7qIpc2ewAyn/vjQ+V4m9m6P0mxJj
O5EtvsDkA/3xJHjykqZ/XAbpMCPVVfBngebXjC/kbnUF25xDHv2o1dqrwR+PQi8y0V/tZvzCriex
Tavgm6BwhMlPMAt3FsixOta+qaXmV3gyxBPV9NIjGz12U+eptDh4E7gTJpN16IvqFyqPnX24sXm2
wrzJM56mI/8lN32fS0D/YYFmNEZiCm7EPa0jHJY7Af5A57vHJw0pVfGnumuPBBb6U4ie9/sY7jH0
UnEZ5Lcug62kVeBF4bSC4tXWhOs0COJKF5U4KgyoVlL/ghEBSYXi5I2vF5fY+vRy2aIRh1wGinir
S84InS7PNMpskgS35WQuXj3uwug4WAA6EJs6mYELiPLG1br5fSp9K6FvjuDf6qpLurCpuxGLsQyp
Q54d8C3qlLzKM61b4Un8VX984MVQq4BotlU1aDWy4TX+B46tuShoYGIozkl1orrv0OHSiwe832Kq
zTcnWDzcrg1vvN9dQ9EXViBoh1WPZKmW+KRO3GXCROT6Sm5u44vvXL0gw6RUYHiREpcAb6Ud5vCx
eib+yiBf28/Xx9osyMHullV08FHLfEM5XLwaW3WSzY4+9n1Ix7mJOfPAyVqUE1ANabJ234Z4T+WF
LxnFcewObWsfhiN6NkG8j1D8SzqovuA5wqW6tdybvQSBwzex3xBUwlW+PqRgV4KUB62ymF6DuZMc
5btK+aBkudvj4pIOGGEqqVfCSk+m8qT37bEe9HOTcTmgfVbheEjq46dIKBlTTCnxy7R8DYxvEs4C
0lC+HZE8Pju5UG0j1GXc+fIPp4s9urB1gjRH9yLrv9r2xFtzzCNP7l4TXtcI04Km9qv6hG1ib06U
Kn+M+fJLH5xdOB6jFjhP/5o2X9sl2I3YdQJBEf7OSn4SnKraEhl+GnMVFMAdf+hd5WNlsycsHwiv
g94ISKLugAvCF7M7OcNyrHjS0SpxFCh+shg5Jm6NSXmAIy/kajtKGeg+Yujk46PoWmxKCwYwKybj
OUqPYbY7HzONpUKefTzQq3JbJELoTX4Jq3o34SXGUXYlOq41csBRablxE9+NYEWAD3mzXVGX6n1b
mp6q2KYXrXrLYPlhe86QJ66tzsWt3h3Ge2d4tSvbtVkjSr2eJgE57bIHZCnH5lFYOiTN7CspGY2i
urUGXH+pHipTvUvRw1We7JAgLWENKx3i8s5Z5INSg1WRq69R0d9l6Kso1uMkITt5/Rxsnjkdhh8x
+q19+v5w99YQOXU24gUSC1wWvUk6ZKiWLCUqK413fbDNlxHUGrQO6A2jwrEK1a2sLv2QRggAoOcM
LEDt/Uj5lIrlZnYS8n7TeZaaZ+ElSVLGK2CXkS7b9a2HkbkZvg2kHYAyOUDhVkFNNcqhsDPMlcz6
RW9Tv4deGtUIwkmA375II5Js6HnSM8yS3pMx89Z/p3C9BJsV0xlqAkmj7FvRaR4qktR/UZdFoeaH
RNd1b5XaWfzLrZEigHvqnN9Q9Cq5hsAiPYLRAZKETyiGiPKCVLN1SBHFESyKLm7PaugXVuXTOT9B
WxRcH5HP5PHHQVvcwG739VzsSvx1peaFDHzCtFOQMnkzj+kpQL9g0dPDAFbd4lLXjPal3sNqBU5R
eS2eItfXcytnNS8mcRWwFylxjEZGm9NQXmxg3ZX+UlIwdvhB6GIV8K5v2bdtIu2wZiIwot1nQ8F7
v1/rKR0py7GDon/RaT8Tn8rYEo8lSM1GhpQQLC2y5uvfuWHFJcwV/jfqat8GZh1aTaynorHeGONR
6HEPDori6HP+VECXyRr4HEixAWotSIhD/Q20XyD/xLvJaWRXkhbPEkaXA2XCVnUVfuPQy15fNt6s
4NJA0dDurLu2vNWZ3lyji5++Sh5quZ4as7YwA6XHPJzy9pUiGKvTxScqHzflt96KKX9kC9hmYZsh
dHut1XijosSqkufYreBj37UTT99vDpaMRbxvKp+Y6cB/tgfw+Hu92MF1oyIjuB3NdF4Cl8vOKvwJ
s+BxkTytlU6mk5wziqs6hDCEVynmAOjgNOkIIu6NcReXpzTyxm74bMsHi9q+LbBF4alTq6OaBnfX
d8ImlQH9CZXIYVGSXVMZNLOUFjMss/vFOgT6vmqP2NtJxWs9LLT9ebpR64dJHaLtbj/NnE67Le/M
ioj2Yax/tHlClH8ui1Of93zewejoNR6s8J6rA3pXJgyPUXk/1UgcO3310Wy+w2dW0AKWApBWuDJ1
LUL0QbU3SQQQYzhZU3hotGGvRjckRraDtaBeKbRINZbz/VGL00Tp7K4SGZKrRa6zTHh7/FKGPSmZ
1d23Mkrwn4z5pEjHNPChdyvNjZ+wCS+B2UyM5imrkq29/wl2Bqh7UpEJRcYFX2TXiRMY63dTSXEm
fyqGlwijaBuNdWpqumq6ooQZ00bi8XGQZj+GS0VZpyvu40DbEYevbwZ18/JExMkEgYkzyDoYTVGv
ymMPyC2XB0gDj2WxnAal8Iy8vos1/WzLMDp//B/SzrOpcaxNw79IVcrhqy1HMGDApC8qaEA5Z/36
vQ771g64XXh3tib1TPf0kY5OeMIdpChZ0vchwwy6ZtaC1cOLZebbKlvBWRi0KIKqQEFfQlz/2s9t
SlTlHPSEn+FAObiGXcDpPqtVL6bur30qGm8olvPXMXJYTczU6FvqDTYRSn7hR/POc4uUhJHLZGUS
XXru79N1sviLNjw6HYLqBtn059ecMFm3k6qOLi2NEvOczr6OYBqwCKrOqQGX66MZUY4/F3ScOgGx
MUEjBA4UbmsivfoW6dtdE6uKVZI+jYuY2LDMr4CCUQ4F/pYjqxTr+MIPyH1hZiwElwSQUIpX5HGJ
bAgpxB7J8d+n4lT0Ab4BUBJQYbDb4pG/PVKq1Ibi2znCztjplVsUSoh7vEIcZv+vgb7MGr8NhI1R
2A0DN3SBlG+4I8ITgT4API6f30c6tRdsmaORtidZlXV0RY5lONkFfD7RpNLVfVDvUHQVBRdE384q
ZJ6aP7QPEFohf4NSdjR/fSM7oakAQzEpkGFjxEFqgewRKfDvb3VyIHjR4kuJVPHoAFJGTZKDlpRU
Hl9YMU17E0zXXrm1lTPlhFNSNvAG/hnpKLCxJbuWYfh/EWzj8qG0atyU0PVfcV3b3pfNVAAzpFD2
iDuSUHXRQm9f0VjJQIn8/tInP6WhULhB2doBVvlzdWp+NFpK63yVbqiFWpSCjXwLdimLR+wsDr+P
dvKQJwP/n+GOVk7ilUUjjwzn1Ks8vRBNVS7Umnq40n0m2ca6KlHXzvekgaZxmfr1vK83DrVNhIoH
faN1L1kA3/MMYudLsvb4gPz+WEfHhpSolLbrKroMPETGCTHsbIesI5E3kR3FvRzBfVyhl2qPdH+D
MxMhOiphlnLTUO8KM/SHMDwB6FZmxsZpD0N9m7Y7XkXrhmVBHyGB7OOl0lXlYKslr4RsLjwkvLcU
FE+ol1kQpzoNSRJP+QC0hzSyQ+FXv+x1uhh61nDL+W8JbU563fFo7YiAdSCviI8gwNWZhTuSoSs1
zht3IbR9YOe46bhSGMy9Hkn1EUGeFBOrJhXeWfxfAgDnlcSghr9MPdsNDRRQHKzdE9eY9pkBPtEp
0XCJI4T/rKUUmYeoASGNi3w5ENHE85RaKlYJgMR31VgsRAj2+1o5pZeHusc/a+Uouuy0LEVTESof
oGkd4T9UyGTrxiBxhGrBa9dMPXVZk/clwP198JMY4++DH91fWhMoIE3hdwiHDxI9C31VIfbTk63q
XCwyskRgu1RPughl+LQ2IGtzGzCtVB6MorlRQ2km25Rhqx14hjOh6UleDnA2x0LQG++oY5hxoBZG
iMEgqDlOXU1zFViMpbKvEaGb2hIpFBHGvbZ41DmEyWr+MWkPBV0AtT5g7ZW0xE7g60fDgIrpBleF
QefHuhCA3dFL1n0VnDlmTp6t3573eDpTx26qlH2PqYdoaPhb5gWq+dkC5ulV822kozy161q/mlJ8
FNDGgjcu46ib0xkgNIzQ1HwIvevSoi40LTPwMWcWjTgs/zpGKDmxZukv/QWpcOzBrKUho9HZqfMO
Vpi9mLBUGsljOjVYqg0ZQzIu7eiKZmCIwlRidfNOeRkSdCDChZARTON+EZnYNofRUqB3f3/Ck6f9
twcUP/8tRKj8NDIx1su/cDuqAKpy41A/G1uRIP4+lpjo3ybj6N6WZK/WEmvIL/Ng71UvLDs+edb1
ZyLNL8DrX+MQV9lkaCqmMUdnd9P3as5pnENRsq4TOmd18BpHi6ooVm3puDpxUBNfx921SOSTLt0U
5FxCjtqvrwIFCkjIWYfgKMGoKHM32B76vuLWnDNBdvv7nJzet98e9uhMSzyz86EG8QGgDpXdH50L
R/dQPMEFPpiWeaivzEBbwgyqpWgB5FZR8rk1Fa4vNCJE7Z9Vg74w3jtJV7kedaVyFrSH0sGXi5+y
h+DMUSM+02/Te7Rzw2HE3qNEfRKVP6p4mvesp7dhvauSmFtt+6/07TjXgNaDCabRdXy0FREyZZ6P
sJPCKY/w5ojfhg1lx4rn4tJtWn1Vh/LaVtxBHpfe+KF22qcWoC42JGfW1ik5BUx0IVYjAa8RvB99
Ljv16mSCUSgkG9Rw35r6RalfeS6XkXflFa3732KDGh4KUvBJ8nfmRDl1mqF6KJN2Io7rIMbyc8Pa
Q+RrKjfvZaNQWHxhYSLZeoPaeIA9YkPNf5ReCLqTKF3o53D+J87sH2MffXkpkhLd6dC9ouoRsTPG
YOVIw7k3PHFm/hjl6Lwecikc/W4AndzNxhd5mGfdHBJB/WdQd2qxKC696MwheKquyJCoAFHoMyz7
2MU20LqyswMgAIp16OC1+leVQUU+Aw9gLRARKaULoEm/7/zTk/nPmEenlCMFGsUwILcGklrUwsIt
LEYvPtBg/n2gE/uVmjs9Ll1RYMSYRwOZjZUpscFXE6OMB3Pa+6xO1mkRIHeCWKp55s1Or9FvIx6t
0X5SDU/z6K41f7TKreU1GBpSibpfmO/JZ6TsijqYRed6sieush/vebQ6A8MctTojotCJAuWdXb/Q
c+aGoR92dk5PviLC0ApMWOhWjnE0mFljaVTG5KAgJ6aGI7oHX8WK2UyOG0Rr2XllZJQozHM5/dmR
j7aHX3T5hDx2AogOuAEE2zk6mGSnBSJ0xJrEp/I69F0EvH9fRqcCYOSS/nllsaC/hQqlMjR5DE4G
nTBE2CpXGu7SeqkFLi1wFlX/YQi/iivd29IpniI0kC+metm96tOFKs/0s5tWrNuje4jnQeECk2sA
d8dwVbuZOAoN74v0N2mfWLmI5JFqwH/3xVXrUCm72LgMOCXLxe+TcUq2Dbk2FW9z8fXxFPo5GXli
pKbXkbDbY73ohnGOvdLKSq9EDlb4xULQVqf2S7TsS9gJFEaPbvSZpxCr7K8p+PYUR6uQpkSD5wSh
LTmJ34aw71IXcQX2WmXu9PKFz0FJCzVPG6zHlK/QtKRycOYhTu07lOscDRSGhhqk+nMqhjDKfKvk
RpL6x8oCgiZvCvuQh7vBXibaxobB5pOYWoc0WWZwe5V9q9x4+XU8QL5dnXkYMe9/z8g/D3N02FVB
omRZMyKnN83bco4FWaDR+bgKJFJVN5EAyi3KFkgR9qjr1l6eGV6862/DHy2LyJNbK5FYk3wQCjj4
nRSdQb7uzSjp0xvytEvfM7fgNVLrTLHq9MGg0uzBulcXBr4/v0MxAWqobCm+RtMIjv5KVqSZWpCV
AjvlKouqZG56NoI7GOXWd6lyOPPuJxejUE1kM9om4O6f44PYNlvJMynwNlv063zMz80JBZM99E8g
t8gZ+shC559CyRC7T6oKzOyZQ+rkTQ5H/z8PQWX750NEUW1ifM9iDMCDYTybXKXmDSgZ3dv56k1v
79vm88x7i3n965t/G1LEM9/OxbQtsF7RDdRA5a3j34qOlmBjSjDQqSvLD5K+oy3oGtko+ttIbf2n
2jIa56guJ6PT729/tBW1wpaASPEo8KD5Cn2CWGB6cNpPkyY7RVKpoQ+n7IR+raiVTNhxiMrO7xPy
Vb/+a0JgYZPwUhL5SzeUsLUuhpBKfzOUG+FF4viMg1d6OVVLVfVuUXClE8JZrcbbAPdOQcruQm2X
TJgau538hnDK2KLZkfW7LsCijRa5YMUnpMtcq1JRffk+SP2uCR6sSDuT4Jz8oELDQ9M5SNCF/PlB
DQnWWtwzi7Z50VOJQ6cintnnHBhOxX+qjI2mgjaUSrX15yhq3zqKJ0RkW21PJgHGGGRVTFHpbNh+
SgIJhZh/hjpK8kMtlSYlFQ0HQNllxwe5i6w1mF+9Ftz8slEvhMc33ZDUOUAFI8sCQU2mFRnPogQh
QVn6fY2cujPgZEH7wnST5tnRWRENQx92EZqjQkvfelQHUSTLcdZWZxIY038zGMxk2QEzoB+TLZqk
y31w4V/2ZEW3jWN8Njgaql2a+HOLGOpfDEdUSKJqwqk7Hi73zb6hSvcVbzfAqSAAgKqxQWUHzk0m
Vf/m7b4Nd/Rxobc5kjFpkTBfU3ApqQ9sdIhfMyX81OMzof2praFBMxZZEkTrY9eQMLNS35GQLW0z
Bx9WfTWVsdDHLJWzie6JFqWwNVZRpaV+Rsv95/4IgiYYdY00kKxf0WuhzwmVZ0A0SuyT5EUbdjAn
fv90p5qUPwY92pSOk9kVHiVUUfvD1IdbCvZ8u1b5zKu9nBzUzpz3PMFZGeCTZ+b3tz36iorZ9KE+
IUXaCdt482pIYI6Y13p2m8ZXiCnZeTuLKbC0/j1wU6O5CuLbpF0m6CGH9Q0KmE621uWbpELWo3at
aTXEi3D4tII1vg/LwA9minlu5Z06wb4/89Em1oKqxocEZCpfiFIEHRqcBkvl5mzh8OS9hnKGQcmF
6OIvpwdqfMjBTKQe+kuG0zRIkWrefqQfBqyhBJD3rA8W8VPSutM5Cq4uDvvjy0xHpNCm1uLof2UZ
tezneaugQ9sQyGloUoaIUNa4xzf+o65dJ+0GKUPIEmvV1+7z6T5rzGUDIcRq/Vnf3Wl2vNSSDxyq
JZOSXbixe9wxllNsky96S9W35nXyqo5Xkd+5ZuxcxRq24dZj3j7mBUSUgr6KbS/7HD9x8AJD9TIY
ysxHUqKK1XlY3J3ZACJC+Ot1QXwgRetAjj9Gn1aFZGBtr8WXqrcoKhe0ovegyPR1tmaCSI1L+DI0
LioPv497ainpqO06wrTPsY5j15ZcqxglVJgBzsGUSsctuTu0/7M7/NQB9n2gow2eJi0okT7OhUoX
emlEaKb5EernYuFT9xs8WEU0xFEFOb7cDWsEIlzWMWJR88Je9T3SRkvJQKlobsk76+AZNxGKWG8I
4wOFmFaaEE5b9dn692k9VQpXcXnUuY2QVv8Lo9JItdIUYRFfYve06qoQKytvXvivJHMAFi/txnPl
VhH21n2HKA62eQagw7p8MZ3Plqx2NNT1MFrzFO6gZaRbXasOQpWptXdnZeBPztm3ZxVL81scXY0W
BiBhixI3/hieEJig6gdrGLvU8yeKCMr/WuffBjuK8QK/M5VaYp1Tfau0effVhJowrKFz1lxiEdPb
uCmeiQxOHyao0cCdgwPEmfLzFevJrnIaDegrd5jNptOulgqMeWq3BddcOwC2kSuVgYkFVbYyYJDl
F5ITzDK8EsYYb9PAmyvSgyoHtMqTK9hZMx1TmaDLtg5I7whOnDYoyyrkjOneu6ZzvaZAeavYAIXr
nMwtYR0qxnRlOPW+tYalR+Orom4c2v412PtV3UuzrLOWztSf2REnq0ccKRoiMQDoqKD/fHWrz6oh
86v4MvNfA8uccZcD3xSUyMJe2iDd2C+ohzWXSjItgWzzyUMaLor1EE7hldakS32a5nZAkUnWzh0/
XyKgfy2Hb08njo1vay+Sur7wZZwsCmeDO2C3rBd3IULD02Z68rrbwdoltTvcMzBdBjh6PlUvY9FM
1Hnmpb4wCVtbNwaIIq1+38GnzivDxKiaOBJ2/XEwadu5X+gV04a5GBwsUjniVmFG8PswyOScireE
TrRiYgWNksbRFEjpCHar4MiK1W5bRnipy1sDDEMQysAzq4VXdhe9t4i0fo7P01b16h0MtaXaTrNW
WY3G6Jba6Gbg+wVXkaB/no7OvJU/hg5GV3Ohhs0a8HSCEE8kfehleS38BkRqqNLuQtfe9eoXddLm
Q68vbX2aCQE9CA4uVda3BCcrD3m3zDb9WRSx7i14G3iMxAj66rH/mHbOdVLtVSR1g0zeAgVysn6d
WMuGjreYL8m3yXkzFyaYa6d3Ib0y4Sao+sU+GUbR/mwKfnYCRAxvS+fYVtzIGwH5619wjqza82ss
GJBEO5qnXRuOs40moSPxQPATtfvK0LZdjtEWLjZBX+6kcteo5jyfxXn8IDSxLPCtxOaQXRdVfWGJ
aBY+id3Dp/O9uVZYswnelmp/Tp2+kcDLdkDPhICEbxHepMNcoMB9CoyY97m1I2/gCbaQ1JyoWIzC
JzWJ4Kg8S9FrnlXLSI6RYbztqnQe+QMoWowU5GBTjI22sOk/x7F0oVXgGADRDPUMdS653InaTE6g
02gHdYrXiHG7Fv1qo81eOoQZy2K4zq4RrNqECnz8RJoTGsOimAdmfWWCaqH+tUtGcro+e8gmNzOw
zpDa/F7S3DZBAobVUdf4EKm3lp5tFHtdjRd6feh1oHbGIW3AvnbDvBgB0Y7rftRWcRJgaYB1j3RI
KWCOwzQbvEMLa5FtWeY61kXUeQ62l7qTfn+lbzwg6KC5KHPNtVRbjnh6gnpuNAQYsZUHazjUrFbp
Rcaw1k/npfrhD5sgChZCKM3fSUGyxp/GqN9TfksYLATiLqIdArGv0zYZrdch/hS0wnzQ1rkUuX32
mu5i2mBCac7AWrBCTirOi8u8ezWhZPoJ50iy7ZVkA/U+b6ARsIaT5ym4nfBsSHPELiuPEvmIZ5Yx
BwcZitaavFeyxBU8zzHO1kG2C3DYA9txq0UOxU04UgjPUDqAB6Yb6SNGa1G2S2AUe/kBF5x5RRsY
lowzvTYNe5n+QO8cknpvb7Hq3YYlUCYPuEp+EDxn37Mu4szkZHsQm5cECyCAw4rxQdnQkIZr0LNU
p2VLRbnRpWUGHJfBE0DbhLntzLLukmtjIqaAxDHK7gQ3ldyJ0Uc44DU7K+WqEewFs972euqaVKol
3o+ptZE/TNXsQi28T8r1BQUpu502TXMY1Rj68VORh26Eg22eZEItQJg6FZBsAgxBES1K+ngu6Jzi
P/kxG9m8M2xQtUzrpM3kJpgbClKS3U4Q5bj2EVXSV4iszR3/2tTfRpaepKf36bAyqv4KyxGL6l0b
fUCGQjCsTKlOaMG8bsGq5ixsXV+qUvLc4JqJD48ssAJd6obpq1L46LbtfM6ZoQ7nvVRewbYvcaMT
DA+csiJYiPT32DEtiG2xv8WbY2Z+KZFBmMxoFW/CdjvY0TbzTRq5wTxqbkf1kiMB2VpJuuvRyq2U
fBXwK2Lp3qysWRKg8FnOcJNvnMHlO3PCKNkeYJfLN2ThIXsganyevkMaVfUHl0USP1aNW5Z3tWPN
Ov15MOyZqWREeM9QtMJ4VybVopUKV8mHZdwWrhdVL+Zo89uX65rOQqPtxbMLAJjfm7eScKhpZpmp
rifrZkxf9EheSwaKc1rMziGYRwDAktKboGfp60k5T6tbrwIKpcNyNnEUKhYDdlUd1oGpEzzEeetq
PWxdOGli9ZqeyRG5YM4RBh3MBDXPbjmNLxWXhgC34XUsDeFWWIubqeuN286L1rilFZVJumasY/Nj
wvnQ0Xpw6w+J0yzJNa+hyir2C/Z4fmu4rUmAG2HY5c/FajWLPYgGvYjWqQ7qIkQEfKYH+WaCFtTH
mhvwX/D6FMKg/Lb1DJK8KKjixZKB1BeNn9h/EdMuDHK7wb6uJm8r8e9leggja6EijasAtjaze5PV
AezPaA+9nbrJYFwEFN+mO1gtVjG5Egl+RRDXHsJGmETgFicqeMKNTtOJheLtlOYzXw5uKDznRIRR
EC0lSXeHPJ+PneM2ebWeIJUph77y4KemLta2WwKAmRdaFx4BZ2bUC5BIK5MqdW+muC69a+n7JDlr
Gm/CIsOsiIdTfRk42U7KnLWDPKETBDt7tNZe0l0PXHMlO2Gs+usmimZhHLz57SoC6F41rzLQdoXr
bd0NNwlM6ZAg1nst4kNekBKDZDSf5T95va8b5Os2ATEVoJZnFq8hRzMFIOOob8XmphHoluN9npOO
hKYrJ/LcSNKbMEXVMBlfFFqSFaTwSiN9KLzrsbXuwNSu0wmIcAn/Ao5NzEml7ibjWS6fJ0RglBYl
3Lwnn8drJz541XOGX11TJws9IlItDTwGofulwyXR69qBv+dA1RBHa5I8d9OVkj9nyFhi4oFsBYtQ
V2ZjjQx2vDObB3QQ8YB9K9kVsrdKrWuJ+6NN4CqM7xlnX2YJwtm0HCFhOkgzGvG4jG8SnLwU6Jme
M7mBmWFwgA/wVIBtDGeUKGaywOzBZq/sglshmNHwWRUaMc2kwF+XLkH/9UFLnk5cZTkL2ytXCpb3
RmOgpOG2hb0o/H6RywgXYQ5p1vEWaTo3jB4nb/9W5x2aRq0K3zRZSLXF4QoLd1pWHT4pU7+p1RxI
vDGvFW/uBImbjh5mUB5rDbJkcRc0PEejzSpgL03azeK2vxnUah4b7Jp5C79/msd1McvHcNZOCkLQ
XI9UGUZjX1XNAvfp8WBhZGeO4YVmwUawLqTy3lNXVnczDg64sXhRDEvbwRkkrJaK8xEPwU0+atAj
Uwpc4Cd0n7NzbXMU5qW6lL3BLZniyEDVBzM/vTSopLFHrJsgdTs4pRmaQ1pukHwhQuxLt1OoIY4B
azaruNeejCR5svI8m9nQjJLgoYvQDqjCpWzmm27K11YNx0dJ1uNozaoBJmllLoxy34OsKAJwD0qL
gkK1sSzQhRHwW+H76D121Vavr8I6WAcRPXPiwa7Kt1Sv75P4zRkMV+21hSNcW28l4y1DqL9c5oW8
q7UVnJxF5OGreWerL71+VWf1QlO4DGG7DNpzbzwqwbUq3w0A4/0Ud0UDM1jyLeFgiQxAbFpzuUwX
aU6cq7DmUHzIupU3+e6EGnNhy9cdahNDln1ZINO6wpBgbvXLbEQNhSaSbT4FDhJqxlVurHpmXccz
Rq9RO6iDQzzQ6/RwBe93yMIPqJ4wd5sGPVQf1e/2HrUBL1NcfG+2laTPq3znoL+iy24KlRIlmEi+
gMBxKfZXJEHCxl44XikwfJo2chvzUucf6fje9+9299SMqwR1hVK9l5Rrr1lpbTgrHRqtbbaW5bdO
eTLatdW+eLXt5llzowyrnpUtkXRUCjas/ZK7qPdnyl29jWf9HgRH+DjcKHf5W/XhvEafwy1y6vq9
fKfeyXfSAd2t/bDX71BVZ30o4yz0ZsNr9ap9csTdTwfzsdl3r9NnfzNes76tT+XBeqhunYduPxza
G3ZO99rc+n/6u/y5v+/v09qN34dXPRT1yzm7m43fvSoLFUOIV/+5v/PewifY1W/2Y84MEM0d2jvj
o73p78d75RA+aYfyuecAeGvvlEPzET5zZh+Kj+yj+pCeg2E2fDS3/X343Ly298YDQjGP0Uv2wcqc
kJV942/Vk3IXfPRvKjCZz+E+f8E/gDAymFmP1VP9pt8O0cx5L99Qjy1n9dukkzjNpHfnHXsP7Vl5
7vfKn+CdrXnQD+qh3cufsBLWPOzwUeO08xZ9TP1s+NN/Djl47BkxgPRn/Bw/p5wfDH+8p+61e4Xm
rHwyUbyodrAfhw/7kSvIug8fiz/jbfNcPPkPDacOykHAwT6nPyq6zsksR1v2zXyzntvX7B3CXf8i
H+QP57G7lt5Unqd4t/mMIX4kTEic8R7SO/rzww3f+Dr+LD8rPhGPFnEGg9RAmh0W7p8p5GCZxa9k
MIb4F/2z/2QwoN3Ju8X/QLDH6fwnflV4hSfvU+GgUGeiTBHOkvt1tVLX8+ajwMoH3+M3ZosbOn0s
P4mKrT/RjbdqX/mV/Fm/StRrnr1PygrJe/QcEhY9jOIne3KMfflWvFgPvjML/0wHj0kxH61o5h20
P40rXQQr8UezrJ6qJ6NYTlXtej1KbQLjYNhX0jCts6IjczXuau1A1gr9flQ7YpyXvn3QkRyO0uhG
pPjl5Gws6Jclh7TcXNhei+rBIkbzJRm4FT157rN5sxqXotBe6NaeOhJYqBhdE9SMvDlE0FnuYxQU
A22OyZmR1U0fbZKRjP6JvO/TZ2+gHRHQ320+feJo+E4FNRMqeyKqzqgQeHr5p++NdcLllpktAf+u
UPZFMi1KQiniBylWZzUTmcNb8MlFCNjTvF2L3BW9AR8+PpQmAAVCyCQoShdfvZlS1gtJGKBCvUdc
gMiRZhJgRUQBOuSNWjzKCZMxF6uLEJI35MqJ9NfeSaRn+IgiwrwXyXdf7kW108SIGOda8gdeUDPu
ZRTrg6hw9QR8UUB4VM1UdZ/l/Mrygfi4QpUnAEYvwJFhdmP4+BLl8wShQAWuFyZzA31v50a1t0ny
bioddxWSyba1EABSQty+aOeGxwWOakEwuClHXQ3PZRT6PvOJL2n1Hwi4gXDTpo/cwsO33aF2fxu3
1Z9xWagQe1GWDu8TuDvM9OSnLuEl+aHs6Xe+SVTq70XvE9+papBdTy6puO2BTfnI16RMI5QQ+OeK
nW5zzNjSsFwY+WdPUqaRScuzTMvWGYoZoR7OhcVBxj1eJzvf89xqPCQae0rvFgG5o53WK8GwKx0s
GQ4ahL+ASwwH911Vmg9y8KhGG2W4o/oTzAqdK4zwC0mtOSgliDbCVVAkXsO4wrwH4lVnG8vKkOdS
hAnvtOO2BVIBdt9fJUy1wKXJ2r/gQ6nf62JHHYMoNM3ejCzQANmKdDeI53KHeQlABvQhlmfKcCfL
fTA4DCqkX62Qn3XINIt9jH0NLM2tlQDQ6FxTAVUooR0urkW6u5QA/1N4gVMa5SH5OfITgix8tih4
qiSI5ays4JpGA+EYCDHGrLx2BOmdspUoV1Fz64clKXsFmuwBUARr9PcJADnHGx5XYvH+pNdHw16x
naPpriWn9SITSFuiWbtpuBtl1kD3J5Qo6xT9NqC4VvHJI+VBIKssb+NN8S71b0cQ+1WKAra8FD8E
ABq3n1Ww0CFXyWwJQ4FWa77Qvb4OjWHRIOLFmhL0GFGC9Ki/t7qOmi/kvgOiRVLiLOpIvhR1SYNY
BHOKKAPpib3AUisXNgJDoYDaseExBE+HtVpd1fUylXcoRijjsglvnxLItGufqmmwkgIKUz7tuyc5
xcq2mzbkh1pgu2mPnBU2WKRKjnTna8rcqXHebimMZriJXNWSvCyeYA0Dap3shQdrpSNMSzAuuMv7
B9O+cpRoKaTY8im4Emd9fN+a9ovcjXOHXSLygJ4yk632s7x5HjlS5Jxiib7N6gd5QE9P5QaZyqUz
y5BIoRlSl25iBq/q0M7CkSAb8ZFeNTcOq57KW5hVaL/5mzjewzgrc7LuaiunWAdu42TZWPU+Ncyt
RKxQxQmJNzmW+q5TK/BhRsOSb00FP4KrSSEV5r5Xthpnh4bGj5XW82a8SxRQu0+SgZBrhAntY4Ij
V4h8rR48Db7BiXVlcN+g0UdCeoPAV9upszF8br0Lo3qiFpx0d5H+7vnPnnQjtlH1HARvVUdFw0XK
ZjF2DzY9Dn0QaeVspISW+/elhYRMY6PtduPVwFCUtT3cq/Gq51OrEevjHaM85F4/ff0a/dqk7Dgk
SQ+MuzCKVnGf465AQiPjGELzTPA0c4tMmiJJmS41+TKS98UQbcD0UwxEDpgbBXxcaQFG7PahL2P3
PmUzyJ5l4pQzUYKOxjucZshVDdeH/R/6NvIIMu06ZPns+oG6FBVM6lQrY7pVSzI+dqZX1jdxcJ8I
2XD9VddQChovS5iFZeWa0SbxF9pzqsIzIgyrX1plJodLlEl0Y9d6OGQuOOhtaysbO3OXa/chqWo9
pydpkQmoq+xdIu5qqtZF8GOFwqrr05laad6OvoSiXAb8mEg/LHg+vAdMkIYVdAg0VeX2Ygrzr/pd
qftcFdOqytubznyhpyyV6UaixCkqdY3+LBy0a/sAa1LUkjFGpAZnJhQoim2fv1IREEYy3OVCBkI4
AjtOt6IMBDp4Ptjayqd449ufbZ9flwoXiCfDZUPcCJdAU95W1NwriSZnAw6uJ8REuMMnOCmQ1UoR
+xEFyt4r97UdrduhRGng4csLVvooBU8s/Wx6Pqqfr4QzTa+PL45zx2gNJoTik4twJONV2sjYJf0b
KLsIlwaL0CV40rX8RqjXhcpD5yWur0xunNqrgNhKsQsYnNmV10RursGtdIxlFj5VNQElhX9phv1h
gZJm7g63Y4o4IyUF1qxbF249vZvjO90VvmJNrS1w622BmYvs6sZiqF+7fjOKU8OnnaHeQOAFgTkR
ynYXgpRYmXuDhlpHTwmTrtENvIs4+Ohq+T4sk8ckp1tQk/k5qwrlyPCLMNBcCxCTIYq30twA0G0b
xSpwxlVk9uAtG7cynD9UZczC2za4Ewm5A+LfeLzRynwTIYpJZTws+PiEcHXS48K4B6FkBSw0myTN
mBZEqmrvu5JUQASMNj1tjCqAi/rScrhWmoz0GICqGlNY2WfPbuUkp5axNYuLYWATI/tMvBduRjDG
5PPmJp84TzfsNipQob/skluWbAoS0xvXHZo90SZsgHBf6y8JIn3Osqy2dkFxRd5mxUWf74BqZvEF
PVXbfC6MufxYXLUBNZliDfcl64nBnW1OLXl8REEJOirwhV6Jt/BJyGDDM73Akzg+HE3oH6M7B8v+
CF2MkMqYBaySL79iC6Us0IIC867Yo6A0Aj15BGwG8F3Ero1zpRcFOqQPiNEkhfyaBgOB4ufvF7bo
WP99Xf/zSEdt3bbv4jGUiI5i2riF1cxE32bYthBkJchIYkn3xf+dRwjM+Z8xjzqVdSbnkQ3w7JIL
VqMiToibtysnDM4EIyLU+O3djkKR0pfMPC55N6BnlE+Ij4GCEoXSS/h9Ek9/WA28rAYT0ERNhCf5
1n6OgxazOh/0lym0buQXSvQcxNB30Wv25RVRf5bNDOOlp9vncWFI6cpToP01L1Lwv/D4O4XE4FEI
+0DiGJCafz6Or4yxZPasMzStiG6ywVyaFAHkat4TNoVFt0l927VSrmbFWkIbFiBdvrrMOjQ0UOfU
LMlvBofKhCqzk7k21OFSnAY6TRu5fsWLyKQbirzGmZk8GbLiAoHwpNglx2rp+CQmzSQlNPKtV5Hh
goikEZBRpifDEfeLne7PatCf2gQIQRogGwB26Mf0sRCctT/2QmWph4oTSNtWCpDEOXiYTnKIhF3n
ptUZt4FzYx59I71MjSSvPEKcdt5nAAO1fVSvuoa7KXpV5csq893f5/ZLV+N4P6DdIqNYAmIXacKf
y8IaBmPKBuyqB2q7LX10ynJXvtVBGW6fg2ol6+1T1ISUaG23SS03UOnrk8NLJkWHeNkE0y3tuwgv
PMBdlBbB9gAnC+hlVnjjacm91n3GFA0bOV/nMjwqT54hAzZH9B09wEw2aKuWVCNqbMGLG5+GqRyq
KyhLlxnAcODM8bQz6mebIpbBpacZFNSAB/rdOTvTkzDR7zNxBPlvTGSY29SJLzVpYg/cA7IPQ9Qx
0OD8QnitzBJpP/yd1C48cyidyhARj0HQ5kv95BhZZk+DY1Y9zrFoklAZpyMUcwPAu/39Y584AjRN
hWBqk4fhjnP0rccAmFAlo3bA8iJnqIGe/hdn57UcN5Kl4SdCBLy5Lc9iFcWSRErkDYKSSHjv8fT7
JTdmm4QQhZ2+mZieHikrE2mO+Q1YOeoG8IwX77+ZixbiEKYKMp4/jmJMLnS9bzuJ1mIqWDMFntzh
maRAzb607un6rGYWj4EQH+J2kxGOmTygSQg9ItcYKCc9oh4C1z3RTTpLCxf67Di4UNkqEDMD08jP
J8XzzdF3fTFOtUVFMMgfVPsmjx6vz0aZuew0YXb1n2Emd4DqtlS0EWw+tdIFYHuBzF9jDWua0UTF
4nGA36661nph2NnPhdauiSgXYHBj8i56VaAgmKj570A90gOFkNa6dykExf0fhdMGkAc7OKV/CEZK
OfwIK/sq4W4J1L5dItCLAGNyKaEB9M+PERv549NpQ7Qp6dAIduvQnk1v3/YLZ+Hdvu3aGBPYntdU
blOXnY+FwsVvLinqHZEhrbiuOCJfE/9bZUEReemq30pfbGRt76J01ytkiUdcYEqht0JdMeleMkqA
oaMeattch5haAqfcub16VwcGSqKoNzsbtX60QYGE9/rY4x2HIkR/78r2RqNg75bVIdaHG+R/qdCF
urwLzFcEI9djaW+oMpR0pRFX1aWzU2rfB6W49VDSLZSEBoj8FSqqptW3onqC9P6hjL/6Jp5yiX1W
aPziXXPvRvrOMJ6s3rn0oEK1fETntfhqZTuk5UNcItsoOTquv4lbbOTdduF0zjxpGueSr6no7Gp5
cg3EqZLQTebUENhTbQKCDy41xDUKDqP4WWywhZ08d8sBj4Xng9KdEAj7vHlUV6l9N1f8E+VbIgW+
LUQ13b8DOKNkW7YxOJDsnUc84ledyje994ZZjxa8Ou3Sb5nbyB9+y1Ssy+7L3Inj3BdmzrH3nKDm
ye7aZKtx5Rtfeu2MKoeI5IOzkrlbIeBoLjAI5+QNWQq0DbiCIRFOmZxhIIdZVcksB6C+QOvXXoDg
KQ99o6aHMDZuuLzTVVQrh36kfhOZG5M6iEZA2jo3HYpALg+7g7cmDRDPo3oZKF9ED62119Rnb+xC
2tqErVRSEbUrsgPp8xgWpwSnJFLhbPzTODktyWxjUlg2Au2HB4lOSBaNabupexJ/QG/oana2uqA1
OEeeJP4meFOQFYNNM7mxfVsatV7Ly5OTf/dzqgL0vqz2t9yh8RrCrOAfbmw1W5ObNjfXd+HcdQr9
iy0PRltWp050cqUoQ13ieDB4ggWGCDLiK633BqTn+kBzO+zjQJPdXuKWGxoWPuUm/uuhwCL9G991
oeT1n7lMQ0QJgZe4dNV3DLfnnlx6CYxE2qQH/GexcGbmLgxTONlDotNsmk2fj2/vorPcdmZ6avRd
76Dhh/b7mvI0ZRPUoIxs9y/WT4W6hQAIasnGZI+gXphbFXXMEyhNRz8zRJu+XB9i7kIitf2/IbTP
MyrDRlICL41OHtpc2ISQc3KkgPyKXb+UR88uH+Ke0DQFt0af5O69jI5qAnD8VFdH33tIUKgd2ot4
WcJjlZy1LF3IIGZn92HAyQXfB65fpVhMiSuuUM5YAAG67OR+lVbPRrf0arNU00cbeWJhSko3hS/2
eSltnXpH3w//0bEDjUgMxswWl3EuG9BMoYRsgCDHpm+yjt7gunUaqekJ9q+hP5Cn18pLkT2M1KeH
em1IrxYgfupB/30qoJk2nRnD1lUw9ZMYfYzjrAlxMz2hn0U6xcYHvQfz919sSSEoxj6BPDl9I2U9
SFOj5KPJgiuKdhJqp+yRYPBXi/S7uYCWd+c/Y03fQFNy9KCPqdvDGkeuGAVANkiSn+l08dla/1Go
NF2f3uzXQz2eUBb5NmhPk5zAdzqSBcsmqy3RVHxwaoe2+HOSv1GcV0dlA3xHHlFyXTQFnZssyltU
8wDc01ybnPXK7ahhFU56iu19nK5VC0BNe5GARTbODdmsRtHVRUri+ny1uWITn5IaCWo3BlyuSfhe
yH3uOGGYnIoajKxcfhXKERReY2D1HqL6vl2e6m+Fs42Kxyx9jEdj44JuTh8ltzlphfHYq49tQcs4
yY50LNYDCGlBipTZ7rxfLeIPFMwSo1rTrfTj+pa6BHVRs9FvVKxfMpq2OFESQoQ7B5SBUGz2v+PG
sGIwX/d+gQCFXEHvXnvg6wtJIxuIQpBfuHNpdLcIEos6GInNRpTkejIQ/SeeNvSMHYw/xmp77igB
FHS/MqNfN22wFgIdStsi1Q6rh58ZQyUczReZKoE0vBL5KSllKlCbztjey2ay9UJ7Az2sFrVv+vVu
7921AFWTyLhJFfueI54iUjmgqYitko5YJzBKrXMOWpVsAA2QgeE018j5rqVu3StgtPTdEI0ryVIf
deKljKxTYBpt+AS4doNuZf3oVTgsRmL+lpGuaJLgpg3H7yU17CQbNuI2oYIfBBkv6U8TqJTprBpD
W9uAJlAUP2Rg40OhPxxsa0CzsEU04nrRMzK7X25Yr+kTvprAzR0LxaHij6ioK7+77JcLrro0wy9g
PNYJGUcNkAYEOajDXY1rg+/R0PNBYRU03ey9ahCTcdukxyR2tzpIeJgrBzV4G3TmISRPUHXAiku0
THr69QoAmrJVDlWbU5bpqAAaWJ7J29aw9y4NZHY60i0ZXRhaTU0kYwhhHAdalvqfFO0z4L00ggQK
n8qrViB4pd3qaBWmqJ8CaQTfESfJ3lSp82dbCjBd6a0HdL/a+lyO5q6hYClMkgRivqrrXU8kC+zB
Yc18KpUG4NsUuJdHjq7BWnitkgcT6XrVeS7dk8DNWOiM1skBglJJej0mptC/NJAPJLKhNY0EqyyA
K6hN+OqeTgwbMe4uuhUfyqa6Udtx19U/8qTFnvu5CfTHpBk3hsJH6C4ubt+0DSo+SVD/9hUsmvRK
wPO3DbhKFDv5oQI6kwODzsW1AHJRGoCGKDcZXTyaOqpnrws52IvhNApQPYZh3cGIf5UqdUBL2ei1
tRlwDudbiIZZFr2gcwseU10FFsijJjugfWzkr4hxVO0rJQM7jbe9kYCF/JnKCpBByCn+D6d6jn3v
QMfX539IctjE2o8AdEkPraUMzu92A1Tu9K7ZeTSRe7ldI80gVf3u3Vm75+cILTQhhYPwCRzyhcd+
thRiUQeh4ouq8l8KXpkaAIiFq4shz1doMRYzKyELW7etxUE5D/Yx0byFeHAufqII52BRjeKxbE/e
/aJPiiB0XWG89FKW7NGLpu11IIiny1DfX7+250InZqVpsqqTmxmTxwJWbgtXwoqFYAJZMc1JKT5a
1UIGKH7xNGZCuAWFOyroPHuTDEEuk9Qp2gbvmUrAgbCs4stfn4iI8aZDCHdR2gvI+bF8/PsP9Rp0
gvQgUrFQ5UkADIa0MNt5sQA3ux8+DjNZr7ywVUnr6APIITaPkBZWgbPVaVGEW+pSmIo54UJwO5fG
fRxxshs0ChVFn0s0TWTx3MmYfVnZMaMRJirV1xdxYSx1MhbNhiBPU5PvlF4scD8DdA3nRnBdEn2h
lDlH3MQiHHN5UmNVU+TJWE6eRbqUZDyY6im0X3E03RkCV9bLYN1TkAz5ugWS0fYQ0YpfpObARjD6
Nv6oQXRIUumMbil2oi71fDAo19dhzqWAH+cYYJQUQVmffOZekuQxkiMWol53FCsslTb9Xu4fBLcQ
sbu0WovnVhpfDEptWXKhLdUtha1zp0YEcVSwOTz2NA2FT5koaj7AmU/fOlXhbiSJ/3N9poYIQ/86
Nx8GmZybzHJC3zSwrAELa5hbsb1kvG/BdDPhlCdLzBiIBCoghAiUtY19oj4bRrbOinGbdRbIR9DZ
YFV76zWH4igbQGPuVAIPAhangjvkINlWrOjK8D5teTFSNCSFK7xANXR8vipb024URpCZAP3FR83X
cDoodkb4O5ekGzgDqMCvceYd6n4T+dpRBoUuwli0KqPC3H67viazp0BxbKJFAlpzWq7Sac3mWt4h
M9isbVCjxZFaA7QdBMGvDzR/m3wYabLN5AzuaaTK8Snt7/rkWYSU9EW5IcXTzDssiBlZsfSmiQz1
r09OXVJsKrqw7y7KH65KpcW2KSs5ecCqdupwkzg/a0kHOfFVYGVBWlblXovu2+KwMN3ZgamD0eSj
KoCB3+c7Wip9V6n08v1U6TiEET9ZqbCbo/CM/rznPVB7dJPLwrBiC/813w/DTjIxt8qgceooG1b5
I0Es7yk2H6hBUJNN1SfM9eigeOOr5C0s9OyThMYM+gKi8DKFHNphZ6ShHiXIitO/rsREQ9rUpfu6
MMHZM/xhIPHIf/igjlVWlty38WkglseQBCMKy9aEFXIg6JAuzEtIHrKzNlMQUEL/CoPPhft8Nt+l
witDxidckqfqyKqWGEqdFPHJdLcepAut++kFv237KwK22gBgEGIaCjdLblGzaSe6bCSd2FRyXiex
RaOXvdEVNKx9MOTeSYdmLwrs3T7psec92E/V0/imVhsvelBTZUXs3aBHjrg63KJ/8x3++SnWpHAi
c5Zr06B9qybf3PS3BInVPxIIxzylDhA80K6Y0lFi/+aE9/4SRsGe3eege6HZAzEnBf+8DcKOUoQ3
cLyqMt+F/ZOSPPmDudbqaO07T5Q+xP6HYKABo4uVbQwduMCHEM88URaxnrPK+6p23DgZGK9nCls4
TatkWbqV36jZo5BN6CHE4vx0y+mhfLRyEv+MM4eaHMWDEOkXGNa5GWycCBSeeRth9BqV3Cz9UYf4
qpWQwzdqBVtgo38v3xx07aKVlt918VcFvKWFf12U/6SSn+O8Y/sVEMljanwvIMIOtXybkb3q5hea
xQBbYAxBI3/sTfnGGDIsAKstZrvbxLJPsn7IQaErrn/0mKMs4/KM7G5Njen6B3+vG01uFuSDNKwD
iBWsv5ALeakVtlNTV8JDc+UP/tYBqWjHYM47B1zNn75pcfB6lnBR5GaNYxf65m0FmE6yvtkahL5m
5ZVfsnalGhAZ92n4B4iDq3/BzDV6BEMYDetKvZeC39d/90zQT0Ocljjqgug5ThMMM/ZHrcrz96Af
Zu/gvVEMlmFKljg/7q+PNZPMMJaOfYtDA0SeJhiJkpt1o2PmC/gZ7xYzBe27gXQLblCpnxcFdN+r
W399EmIl+vCGgbva5DrwSlP1uQyjk43aA8YSyTEyfwT6Ngo2GUKV0ab/puhb+zG7oI/Qu6s8xTXh
bpDvTfDTwSqgCakdVQMXDned/TJtdv9KaakmrYKfkg0bcdOGC0s0E2/okPBwDEUGSsGe8/O5DYpc
MYd3Bwj8Jce1qHfAlA+qmzhcwsEvDTVZnSYPJC1Wk1g0Jqm0EMZCICcWo4d7/bPPSWvpClLidABU
gP6aeBw/vEkS0mBeUsekLcO23Zkk6DHQd26DjXCf4c0tHhtSWqh7VAewFyR9Wnj353a5ouHGytMv
5BYnv8BI+joqWqAmKGoIrLEoQfEsUCxZiTxDX7gM5lp9pDLc7yKboXc0SWi8vEkbO2HGlMrNAIIo
FH1zeMo6XE4AKREP05Ggfwm5+xWM+vX1nt33KsQGi3aVZtFp/Lze6EhIrg82HqWZX2FJeqLDZvpV
BRRIrO8WTtalba2q6sG2ZMqc4DcdVC+U/N6toce6MOe5djXL3ZhQuxPg3Q5XgpGfaocHI/5VhM4u
9t2DB0vS8TAj2UrI2BiPQyPtNDfdXp/Mu8XZ9BCrSPogGmOAR5ouZaS7XtrIYXBqNeIXJ7kMKB9Y
oP19tHDs6OA2wcGscTsM2q/DNu/TO+60u7IDCk31tgtfeafEbSOjxBJIWH2qFO+wE4CmTd3LYPqQ
VMHrPjdmvUlRjsmTaJNID8KawYr9S4SgryBoeemDggJJNTp3wj0WDYaFkGHuPKoG+wXQEHLT04hY
rkdgl1jknPp6T3GbcAEhDDKgRTztnBCgDvbBwMiG2IAI7fP+kEsZHgraK6daaM3lQhhib0S/OvUs
mql6eFu3O6rvq1RCmmQH8ExVb7uWwusxUX7qAYIJ7S/DyNdq99N1m/U4PCgxlKpv7qhzh4yQeDe9
UW2ub4S5oJJfbelgKN5xo5Or0UL6QZY7kQLTyG87KFv50Y4ehMW6yDXDdE/1VuSTi/LTs1/mw8iT
mzLLpd7OI9Yr058IhbTym10elPJ1XDRzmcsC/5kk85nEbfSQTMvLHQSOnZVpAeFfoVG55o6kJlv9
4YisyBoWFlb8nX+dMEx9BLzUQRpvkvYbuar2aZew8QjBLB8uKsH5exqWrxG296izE6fKS7bqYtWm
w9IPA/jH02xiAfl5F4ZFVrmpizwaLb86uCMJtHPRjcEbmFcIqs71ac49AR+Hm1zJbJioai3sCHHn
axOhJBlmAmxNWSNdQjbO1YxAB/8zt8l7Exdulkglg6G/1rW0B9J7PfzmcK8OYbMj6ulwzgpA8KfF
2mgeBGKlg1yA6+/1Sb8f5WuLPDnqZuKUamJjXe9AZui11xqfzZqYR9+hNw+xEdHAHDnEvtjJSruu
UHpT26fUfDP7cB3xFEjG3m8ekVkJQ3VVV/kOUQRkB5JNTamfYgw+qGHy0rQjqiOo/bi/8vYRuea1
ioaap6xMdG6IJI04X7gN5r8mESslZNEynsyrMsrSVxM1Enl83wh5nbPTP9PDZev8G8SJwHrTNCan
VREkmexUUFNYo4n7smFBbkTHjheRVj85dGYuIsZmSiOfhptsnrYBvxA1XHSG+6yBW3IeqJ9AQH3V
jAvk5Mpp9lqIQMkSz2JOyZH4SIMVamCEA0Tk8zz7nDpv2kFGELo5+FFXfon1GGyVt1TCTFZwg8HX
CLCUou0V91RDNAqNZx4rTUXS6A0A/iqH5g2zOSXAal1n3UPDyZbqxXP3MbkWjxcFK1O3Jt+j1STX
0UsBHK6OBMlBvEdZDACL1C2EjWKlp6fn40CTL+EpmV9qPbcxnT7BANEg+v8/ZIhnknWdABlVPJIw
Qh2xIT7Ex207qJVNaflU+cNOyJ4EkBgHjWRsq2WPbXQkCmBTS6H7UKAad/2KmDtJHwef3P7SCCLP
GhHujoAztWsKRQTGoiqkPSxaHs6+4RjPoZyHISoO25Mv18Nq93D+g+jsU0lWqSHTI9EBAcm2davT
h80Dk5gYtSKpeTCSl38x1Q+jTz7naIW10yKbKgQ50WalcAFvAxQxBsjlIvRidu8QtnJnELqCOPn8
UQcgarmhuNiVdvT8m33Mwyr6KJ78TDVdcBAAuXBhDW2PWgP+Ydve1KmIoN+3BFOasxF+N/4EY08A
Dfvn829Rgi5RS/EKBJG9S5A9CNB1Dq3+KCFLgJ3FusMhLaG5Wwg4Addbo94ozr2DE5LzvXXvpPpX
Zr/i7FEq1hp9wlWLXZgV91ubCVl0/31yOQfotVksefgpc2GCwPo5GkExb+rkUtKsxjbiEA8j8cjY
mnYjWe6TKBeH5pc8P3RddBaZXIRoYoTCBDUhXihTeSWbzLvwRtiWIajFZ184N7OhGt0gE+onXca/
qhlkfj6ILG4hkeOlW7/kju5xgNtW0pfuJPQZkGn47zcwfShCd0MjuZvuqVYNsCkDLXUCPcSQmiGU
w0WrHkbeUng2u/AmmEebC5YtM8UORare5XUSlQK0BMndTu/KRL718+YIIZ3mcOO8aWGE+Tw2ZMoF
Gb62fXAIxlHKGPzn4WAuYQnnbiqAnxoOTGi7asrk+DpWPgSFAydA6On62xSb80hIKurY1S4VDGa/
LhoBwjbB0gUH4fORSSQD4S5hkBeGDzbU6Vw3NoGPFkvk7KUCQR0ZOnVyTpGCvP6N5+6NjwOLVfjw
GOheXiU1uDthJo1nA81rwYjJF67CxflNroQwVjp/9PXixEpS93uPafJtI5cQAjYA4YBTN+3C1GY/
4D9r+i4P+2FqbRx4rRFRcYKdJ05MhGyj+yrp3wuy9UVLioWFnL6qeR8jKVijS+1ge+nScij26WiK
uV3/YHMX1IcPpk8eUMNTJFNNeoTjg2RT7LvhSMWuQmIqvxPwFVd5uD7e0rwmD0uqIjMb+GwQvlxZ
X4hLhOqkvuRQMvtWf5zXJD/TzHxoel10kpQjQ/naxoHwn2dHAFr0ZmVpI6NGhjHi9ektjjuJERwk
nNEzDTgA2X0G/XawTm76JSPXLu11Fa4iadMmv8Lu+8K4c2nwx/lOrhdXRYHYTFlX1O+wih3dtfrF
QIl8NbSo7SOTunAaxDymweXH8SY3jKOjrpojdER1+sLezP1l0tvS1pzcJRC3as9XKAR6+Z2MQg+R
srgvXZFgv4ta9gsP1Pu1+NekIHjA56MLokxxCp6UFZHm0i/XEBq+hz+YCVsohCRzK9/nQCXj6nns
7+oy+OFLoAbDbF1Ej5lp7FszW2uIHNCSFZoISge6rHnKIx2u3t3QH/Gg9qxjkT/VzVe5ki5lMkB9
3KNlKzU1ZgfZnp68UApadJ0SH+LanCYHPIulOu7aIT6F7jEvz6F1RlaiMl6t8G5hC85uiQ+rNzna
Vjdqamur8an9iQCERMPBROH6WKJngvYfhRl1hSIOSu0eAmr6D2fhCMzeLHjZovmhw5Ka5n+6lHWx
VTLR0aNt+1CaIvFY1vyZXU986AlFFQvU/KTG5apN0sBp9E8gN3DvohrCCwfub7HpPuegp5s6Dqo6
5WMC8cl62makVFYUJ/jWIAa/ioK1gwotZMysR1gWK1x0mzc0YxtawO2/AGvRAQCBhkcPacAUheZ6
XVRTTfAp5T1o1Vkr9kQwRNs0fZf2zezDarOSRCrQ0qfzVJS2dBIb1rTk7voOye0bqCrdG/Ub/ZVE
AysupLfw/nVNHGdQdd4mEfqaEDl3Cxt49tN++CGTN8PRYyOIDUI0anoB+Gp+8sHzzJ0CyapHMMJP
40Nc2AKdurXz8whCXOe/Eg8MRrAeXTpeJPTXf9TsJUg/VpdVWYPLPcmuk9Lv06Ew/RN61+9pZ/oG
8sOKLmphr8UnWYwI5lfhnxEnF0YZyoXjheo7zQ4OCtgS6ow9ye5iTXN2brRuFQGzxwdkMpKkJR2m
ZkFwEovc5P0WL9Qw/2IOxjqo8K8pSjSDjiZag7H6BrXzloAh7aQTIlAYtfWoH5uwOb8NxfAVSqke
c8uE+YonY2UmL0AnjBxIs26vXZom/jju89Fea8jxqAr49erBivM9uLccuxHkr0ATd0WIWH2x9+Ru
XeYo2CGMmKODE71lJg4kinPuEOgN0ZtD4TWIsp0EJt+rfxpB8RjE2q3iB7dZgAiWjAJ2uoqbX0ik
rxLUT0yj2IXNLy3/HSIMFpH2JPBfMe7tLiq6Szq6NSp9WdilY44miPokI0MN1nTbOta6P7huuZNR
MWqd17RLNwraUGWfrzVhYYzyc2TlC2dSE9tq+mqA2MWCg++C2toknKi8qBiNXoNy12t3qlDv8V/K
BM0jY1A2tnRvQ14YEcKKCE1FiT00A2Di6k23hSgA27E+m+GdYGpE4V2Nwm7iKSWvZ3HwoQFLSv0Y
J9+83DtHcnmyyHjT86O1RBuczRJEu0WDYG7o1pS4Ejq1S5+T2DaJhSp013GBpTdDt6rBPXrf7OSn
t2QA/d7Q+3vh/hlzEv91oMZNqwe60m5afzPWa4rHBhYm2Bg09Qos5rZRgrUQ6KnqZDViW5+13oaX
a6/p9/R2a/tPBYweWnxItTJs0VQHOgGI39M6qP/JFkyL0LmzqFaqSX5jkxQMgwiMEG3btNF3nZCl
Rmm7ab+H1Xc7wQ0KKr/XIOQFNDF9TCL+IJKM0qsivyCTaFI4UcDfUoYIGnzReumQ1vVeqEBKkbJr
qKydAv83gq1SfTLa55A7uDOkl1JFVrySbyAY3rZj8QUPqFVvu6Dtx01tXooKebVG2+bIh9MXB5oN
DBA9fv6/+QoAsEaZjMMdI+L231+YHz/6ZOe61J4bVNUI/BG4Q5EdpjJlhqjydxT8uSzF774+4lzg
gfif4MVSZ6dp/TnnxXXBJQ8nFCbPAFlPYcxXIeG8/YtRwOeQzBML/IVv96HrWWVMgI/FgfCGocUl
So6L7YJZvAOsK2DKPP48/JMXJwxMLRlECl+9ueqxb48NEnYdRbO1V66rV/W37N3KyJuQHaLkf32S
s+kT1CvZBGeoGJjafV5LbtBclRIL5YTgK6JUDdekRI9ibB4J5lrtnFnKrgekrj1fH3ju0aOFSF2K
Yp3Qb/k8bgjEKNAGmacIvnYp3ULKJkYerfsh/3F9pNmwTkgzQSAQ3ofyZH1HNwARUKZwPEl8e/IG
nc61o8HQyY/CqD42D0Y4bptGOQ8BbvVpgZPH48KPmHt6LQe8CLgSnnpj8vSacpTGqUYxI3AxVr/J
OkwBVvKL7218BWzbVtFA0x0CZYfjR6ucKx2hqpXubvR86zQLJ3b2nobnYEMvJHxnXT4vvty4uQET
i8IgU872jXZuEmuNmgrQKr1qNlAs8MW5vgJzH/yfMeGmfB5TGmMHG2TsycHtYn9C/x29MlowcbOQ
VM72pZBqgAVD/x8S8eR7Z55hBejf+yctkrd9DRXObFeV4m2avkTVep25sr/i3ugo8loscZSfofIh
jlSaHaXgdht23U7ehIRBbYxJS5CLrQnerOQRub4oc7vC1mRggKCdSKUmu8Lv5CKA4BKcsF4Jgy0f
AsAAB0820aB9WC7Sir9v+ljawA0p0wqGwl8MZOSGB6f2MbUDJskxAHSpeI90Q5FxAEgP1hdxKA+U
4SL9ZS7nENg6R7Y4iOZ0//cWh73SdMB85UVGxDfaiuKv/ZuA7PqSzj0OIKgI3UEnAsOfXGgABoF+
ONSheNFBTlMQxbRvmSo7Nx9sg7GVxg9U4YX4vJ1VNWUtR8gP0OK5r810DztYJ4dxuld0x8owxR/p
hSpEDEaG5kIAzxRtaE4WvJC2/Be3qQCPUXl2eEOsyeGKCygnSkulH/Ie2QoSTIKfnJ3dfH99dec2
7IeBpiJMrVP3QW/RXonRAjUOgdXhpLHNfibuSqt499Wl92lux4rH3ODmViCVTw6zIlHCd1LaJoCF
KQIDvwd8yLWljw94rLz3AC0d/62j3b1en+rsu0zDRuBNaGcY06exqKrCpOhGxwZKoUliLAAvmglW
vLwEkDdH9d4uMB7IjmYPF6W4r32AoQLcfP2HvANdp6fW0cF3il6o8DH/vNdkN1TNGA3ikz/eO85z
YPwc0wcEL8HFplBfRuk8SMCBpW2shcCdvzrjD5M+TPxgez8VIomukTdFusd7CvPWGJsN62dhCxxn
CEmTtaTOFyEPB8eyy7/I1d4ZL4pLludg5QO6N03Wan5otQsC4ysUOkG03vGbEMD/LZF1VcZbQWnE
9Pqd7t7H/p9SPSuJunBTkqKKV+nKMkyF9LQugUDQduFJCNHiyQFd4R3YR2BLD1QF+ITnDbOKwNtR
uhDCgG0QbjiagiAkOHB2t8obG63C9is2RIIGJHkvYg8jN7yyHb6y+5wqEY/uuBb8pN6+kIt25TNv
FutkCM1RNGc0pDuhbAk/cCA4pnVBHHGsLkJbPQvZAXK/JR9DRXYTYYbbEVt0YbzzbEwqszc9xX2E
zVSVtsgJ3pHvDAzKNU+HrR68+szHwsbIT4FVogVcgTfN0akNUZpVvQcJPdGguYCv4iY1EEADYIeJ
e+Rekh33iiy/gHFJQMmixGkQhGfgLzgyVFi406Gh+eOrQPBmsJf5vTGCqxbMav6MWB2R8yLlmzRc
zfRnQ1yQRjXdptqrDpdL1hU0C8m2gXwhlL9J9K1S3kbiYJBL92fa1mjofKl1H7HrF6uKj7FVAbaA
LJDEh9R+DVFr8DAaOQuGPSAxGEbibixANiW42sS4CKk4bsfcnQp+8NnFHf6o5q2DuF9LOmTg9pVj
0lGXtwhbtX62MgvICMN9RLWdKwSsSbKKUmvtqZdGHbcmH2IgFVafWlSfpe63JeGexL/XzGo3FG+C
sYBRntXnZ8FYg4I8wuMeemHn4G3d9uJ5zV1KjdgjkBCmeAMJrYZ0EDx83kwydrg52Rp9PZj/txGs
BwgKHb5y3S2GQT36OYm+6mCxrKRvbFkPwXtjm+nf4+FHlN+nLr+p7FYWCrZi3e3xnKL7LYIMsWR+
daZkIsnI/npvQyBvgWjeIkdBLBKuzKqCkbM1o7fWR2cZ6csMegjfGDQ2lZ+tR+tFynZ+8lWkfTIS
u+KDp1DqCrj77OYuG1ZoS41ZBBeVg4O6UWMh2aq+uua9h5x4I9/4+sGvvoXVpaYCSNkhBNVTSI89
xRpyPD2/wD0EePdMdcWXn106npD+bpNRWQXFu6nnygts6t8XjaMZ9NvK/CYBn5OUB9qJW8EBDMF7
Ca0maJFZMxwdSb5p7HIl5OVFjNBdmmJEP1lfYaKAegLS+hwcxNF3nD4BsgVxYuQXEcvXRn9LdwQp
4GglRN26+k38I+8fpQhh7xCxKuKQiZMOQ5GTEsA0crMajsStWd+TSso5htY6xsIOhI+1nmJXDSTY
tEswEFj4HHng6DpW6WtF1t2bHBrzQoGsYBxxUDiOEgONurLtaXozReT8SPIhASrWA+iRTrI2GhYT
hMIrLeG7ZnseNVhFQGl411TOJyfTR54U4TjxGbigOfP4cxE1eLi1cUH5sLJqpCNwKIzLfeIfRRCr
1ZQO8j19WcG4bB20rbEyBMR+CjGXSyvpHkXufa7nN1w4MrZjbBSCQ+p+T+wtIe2jUhGhXqQCfbDY
58zK7ayjF7ypIaY0un7ozHwjgHPB+MBPlRIfqyxvj5HRuveRNc4c7H2EaSRMmn1K7Ty1EKOGe9Oo
hF+4aWnogNK0RX2D2lVjkWE1Z8vKv6vWPZCpVTLg9ArOHfIQbL46RKe933sczxD3wqIJNnL4mPsZ
N4QAmxgCsCGj6Cr4eK7YGRF7EdSG9BRxMKwo26DQIkwgNadAlf05jxSAitaGou9D6NtbGVlurCX5
MlKgnojQULl98nokzLnk2jNwidYcBPSGFWCtxMLjNyhj8o6a6qhy/sCCK2aBWba5MwrzFsxbrT9T
JBBxdZdtJeSsi/gG0Sf6n8SAoB/NVgZ4vFFx8PrffnZrePx5THsEilKqNrQOJRUqfcEQfIscp4kM
aLQD5qYqsITzcQEDcAuE5n1mBbiCY8qT4SXDQULpgc4usgl1ntyOSrdl48mufwBfEhpPbmWuERBH
YsPYIEcoDBXx+8AEZJdzHVQ2SGH5wL/gWFuI/VG9Hamrk4cEeGUwIMcb1ITKTS/sOGy6cLQnlOot
6NZCFqOq8D8JUGZxt1zyRL9qyEvmPTpUvoBzYu7sZbirhORRGEgqKAcC4QK2zjnMm0Plf4ecTvg2
uDslfAs5qP2Ahzm8maqQaZ6paG8+oLiaUX2FEZyF0Ht9/EVRMDI3WVbdK2g8yBZmdeY6tpwNOhat
SeWxP9dQGcLIPBSBJ5wWiuFVj9cKt2EuNjCL6yHWLepwQtjQ7zZlod8JRV605NakwkIyxAgF6rcN
XwNcq0DYCwhUVAOyyNGmJ+r7ihDj3mFvPDeDs6uVL1marwG4pJry7sxoYhMrqMz8dVL5wOburFcB
iayA8lbs/CpGLbq4iF+IcQv1aetA6tAr8Y3upV9RCBYhLumprb4VubfOJEgw1aph7yQDFkjJGUUE
auoIIwLH3cctzHbeEotzTrko0jIEZvhHYtKMoiTVOLA7KxESgNIZAVt6yOrx5xTaDYKmHG2raNwU
hnYDnq9E54by0A7kahy9visVE1JyfTS0AmgJh6DD6M86arKrXJwNZSSKeFVIZkNsvIKteHowoRU3
lOD4xRgDtDeyfFY9DLfyB5SWCc2iZxSJKecXVXbDtac5/Q6+uAhrRcTRN1tCpioGZiIsv7two2BB
UnN/iJ8j9p64IdGNzJ0AWuEKPIqDwnjIStKOyIScDer1AlIc4WVf7UccMcP6ofDeMdRKluy4tdO8
OnnmocZFAK0g1J3KC5vX7HHxKV8jNKFjUIce74aXWIKq3lvJvpWgEFR7K3TWndeJ+qsgFkBDFiLY
IhA0ymTv19mD2FaBXn4hSXGSm+5c2OEmyqSV36o7y0z2wLkFzQfEJqeqR6HQVw+04Fed/ZtsPCxw
GieE/UMsa4zPw/du3MQ89C9+Jaqr43CUawEu7iNn1XV0LFckYjmf1IJ/ju+MV2yZjSDQcnZBXrey
tE2cBgXDtdL9jjVz30Dk9lQ2D5FypBn3NvtbSvDIZHOkJrRL8ywnZ7UC14DdqtCNsAbcgrQz5dEN
WTxxb/xkZ0Q2hzH8Uko4OBCMJrxrI+4a6lFQ9QVxuOJdb+IX5oRcpJcZmyF+qBuXIroGoPKpI4pl
l9PZZauJh7uBBcxbxnvMcY17G1XQS37rFc+yz8vJW2OfDRD5IVL6CZZrJfFlchGgyYTbqwlooQA4
t7M1Phm7uPyW8kzwHHOZ6xJK//1L+Ae5mNzEWEW/CbnNUQP0e4uj+iyQFQoiqNyZXJ2lE35RVURI
60fF6jaCOkKVRmof8wwupm5tbCw8NWCYRJBYFHOtinPZtK+kpJz2BoGf8H9IO6/luJEsTD8RIuDN
LcoXWXQSKZE3CKpFwnuPp98vqYlpEkJU7c6GZtTqaEkJJNIc8xvpDrvPccg2IlSgzmRKSPyM/n5E
JJtcUosJaVd/cvZ83eCorFfxN4vyk5InJxsPJxDSWkKrangESkAvIU78x7yyWRpvSqjuuVa5x8Xx
YQmxbSZnHPAOeeQeE6Vk/7031L3B0V8KWAQnfIeYz/ebGAdARIeMAHSOg9aVaHnzpTjKxALujQG8
hcECeJM6EYG9AU1q1P4HHA91UneenGC7kt5ZSGhgKwlroUO6it5YcxWE3/w8x27ljgcv9FNmhUSt
FD3LUQSzBd0UVLkSI/luTteI86AW/r16hE1mk/IoIcXQTroxKgnmwD0F5C11MDwSPGLHscu3WngM
2yu/3U90OIKb2D8G+pYz02i2fX+n+9chXITk3ehl14ZWwKoSWO+cJmbDbL9NyFRQ6gpxzbXJjTP6
fg2BX44ttNXfciixALskOInzUieH6lJzraU4ivd3OZZfNZ5vLC9Ol8h8Y/2XRr3leMOKAY9gL9+g
5M4CpwECJjrKtJ2EJi3hGSqGnPIiM+SijIn4M163izDlMoXTCxmAcaqqycVtyW2iYGfJu1hbNfkT
CzJs0geRhWi6ROdpBNd0R/zTE43xqGKfUnXecnpIrbxqp2onrl3Alebo3yDQSpVVBMSZbRwinKtB
SVeIoQ4RLhUIXKkCbWyhtCEijvakEV76qY9tyitFgVb+2ULMGuVCuDyxd6Tu2SfhTzd2lCDytSrs
N+fWQI2u3LVDeiNScK51XGwDGsFIC2wJJJNhJ84UL3tiOZKnO+nwlNOcGhlxKB/j+DV9LuxXkMAd
ZrO6tkOckHg5YMq5Y0aieTzn8iO3eYRDaW88Ohw8IkNo9WaXCDcTTHMtVgAezLihYvO9G2OMPKyb
Uv9VWdWWjyPuwCilJ7rxspcGBTB6zxJrXE4exfle+Plqf5PipQclbIpwVhAecLilq8eOg5feDZmM
9SGlRWqrGpw1rLHJzk7VeEyCC3WnpUL5p2qPM6t4ZZ6TZKOOSiRyaVSDqVkLsc3+lF7iRSzSjj6P
JGpvnwCWoK/pAdTgvPHTNpunuJ9cwjsvfELGrBmI0703XLzY2UQH3KHEvxertYtlVFPGGEGBK0PR
5+sjlEykV5fUdOBmkPwAUQYNKUJz6IKXIMoXxprzijUfxZqiZSxxhyf3JLBCn5KgFJPE4qJT2WLh
0oThryP/haTCrGiXN/T6O2gaQlVqkjHM3dGOFT0WcTBgKUc7mSY8mfjw+3y5cHH9/DvwR/Pn01fN
NJRxFDOFSSCTdGE0eCKmYQmJvtb5kT4g1H9V5D4NNft6UQn3PI9wRlOrX5pab+MkXk/BldLgKE0f
ESAaB6FM1UC+K4CkTWXrRv4hk/dqnF6qD4qx/n4WC7U1mQbHX2i0DKJpM5hUa8nkqfWRWyA2BFgM
1wDKKyfyC3Exc1Kdn4PlRfXvsLPK+9gGXhymtNIYljIbgALu5wLDxPxEtH1+rOUv++9YsyVlx2Hs
+SNjFS00u3tuHwp/HJIXB1IXR7JoJ5iyBuhuziuNlbaV8hZCuojoiWwGghJu7ordMg0VVJx7sOZj
/xjfIPcVgNcsq0dD24mgvCfEdJrfXvcT4ZxtRAEZToUGAEhk0aK75D2Lysv5mVlk0KODgEQ4wnc0
s8ULfVr0fhuMciLE1TqkLuUdO5wyBYxfYmNx+wf3Tv9YTLuLn3+R9kBTVyj8oZ9CC+/rwD0e615D
GU1orJlFfeWYeMhgi0qFUSKg8qbpG2UJjfjZ79L90GP+peEkfmMR6tfxuDFoJHQ9raOLBPEP342/
dgSkbctCIIJW2Gx3jtGEwXTqhddjt9aru64ToEbP2HlviCsQEERUL6c9qvIWFytRX5Ps6/RaGwHG
rM9/no9j/NyjzG6apnKwgy1tyNjhPcCm/xz2xfq7KLoTu4kD0d/U4641seIicNp1yTFPV4UB57W/
5z9fvHmW2wmOjfIPDkeASWa7qaUPWiZVHF/rzEr/yPdjWbNquHYNEv88confYYpQrvbJwS9TvsTS
mE2KAD7jZ2LhFuHM+0v5kDhyKRv0qTGC9NTsm+hYxBo7RX8cfKq7hIlsmJQIJSrTKxu7ttFuLnya
pZ3z5Slmjcy6wozGiaP4Goobmr91+zJ2t47GQe7cjMZ1K7+R4+NBiOPZ+UWxcMZ8GXi2ZaNpKupQ
hi0JISqfXhLvAGxblLj42udH+sCd/TXTioqnAk00dNlm7xgPeT2yAtGAH2HUQYm3vJdJIteqj6IW
4lBV5/VSQH+UA0RFgRBXFHiJ8mvf2HHyiS0CR29l6+0aKV2hNhcY6XEKEN2xNfpkVFUIKDtwYB6i
dimySdgSIDuBJ+zQvJesY84hWY2p55Hpqqe+RXeVWq7/u7M2l31YFif30xvPJjdDo1gytC7CDohW
E+JwGqa1pgK+fq1ceSVWCQmRMbYJHI2t76w948CTKulR6OQF9vv5D7AEODHkT48zuyXTPFK9PKyj
a1GZQcmT7q2os0Ji5ECUcNWAinfpZr40BfP9XQRar2DFcm3hRkQ5ys5W3Mvs5osjLQXSvB7uFA6i
64R8s9n2LAngQ8ZRkkrfsmofE0tXAYV41JWrH1NyS1Q96JgBjCwJbZ0510nSgEa9RJj6ODH+WudA
SJHOJ+jkp6+X0WhNhcPJgV2Jtsrr1zA8CQ0W+8GLr9KfMi16f6Wh7tzBLhUmCGVx2wY3dXboqnV1
oAkscM5rWwZIu5bTC1f0QqBkCHjrf55t3sT2zVoeQ9sBdC6t9ehHmtWoGRwJTU2alNSpzq+4C6PN
e8VKahWOTaYIhVUW0rEFMKoUbWR2JClgfZGF9AGZ+mvqBQ2CDj1otg9O7acAxIt9P9CdKBFGAuA+
dSrelEIx2c4Pg4T3tYfoKJblzVWuYi3ySk3crt7GonH7mB1A7wxBewoQT0UJnsSfVnAq7NA8WuFT
ZjvbMKkpZOCNOdHIoF+davkN9ygTmJYRNcdjKCPARdM4fzD7ak3niLoBndB1TwMN43IXPLcfg9c2
2hOmGyu1fujLt5aOb82/lS2Y4iZbE97tWuzko7i+S+XsqMvdD1DwiVJsurxdx0DE+0m/16NjE/d3
9vCre057495DdVO/KlIKKnq9xhmmkL6nyjE66Qlt1l7fVfKTTWik08gzuOrEsBrlhTKWvvvR9E1P
GzfX6r0yjIehIaGvrXWZSpjFFnu/eB10BD+UfzSELlNUKXRkW7uYtg6tSjZ2FL9JErLk/vvE6xGi
HUkt4sm/6yyF/t2JEhIVN1ocEpEsjUDqrIbb452LAq9CpdA5jGjECVNI6r8a5c02t56D9tGnveSk
7V3KcW2U6YOFHBytc6fKj4S8U2NuuVU+ZC0AilLaTXeMgdLyGqzGuqYOZR9aWNLxdBfj1axxtu7o
WNKX2he5DLhrxJr1l3gmqkXC3h2i40a9ojynZBOVHnk7JO3DiCA9pQq8ApE8dYSTrLDzFRb1hhSc
EgNL486+mygg++gTUrG7rvRnh6lOunw1jnx+MwppaGpIeRf7JG4olpi0YmnyC79VByiE3r773/Si
vZPr7EW4p5/fh0vxsQHZGdCKLn84KX09ktRK7vR8RDBuKk5q9xil0qEov9fV6E4U/rz+3hrXiZ66
DYr/sXcspWMyCj9L8S2HVU+hOqGeLUvp4fyDidP/r/0K5QwJJSICEvSvz+UbWj9K4x+aB530QQOQ
kB0jOsRlvKIKBarj/ICL15GJUIYC2k8oLX4d0LTGtlYjWo3gv+hwAE2jZSswcOklldbFs+/TSAJH
8+koMlMlokVRI9LahLvA3tvw4xhLx7A9o42PMuL5N1ucyk/jzaZSNqpaCQNunSlZtRk+UOs+RvTK
xSZ5SDbKuDs/nAjW/vpyyA9BX1Fl8y+W1uRkvVlqrChaWGTcIRkEu/gy70xdjM+pSxE0cmv9xcgK
otJp8KuFDpnibLyhYDOOR74e4BrE9ccJTsnPYrydyhvvG6UOrdgg5R12mEve+dM6PTjmN/0ht9oL
F+niQvr0WLOFpCqRHuSG+eEBK45RWrGikRha/xeugRfG+kgxPy2lNI3kpCjQv0UFCQRDad+Be0k5
doWF8/nPKlbJX5/V1vmeiokuwzwd4xSNKppsHBTtkWNBSo70cc8PsZTyERjBsHMQDlfIBb7ujKCI
/gN218snMCee+uIQrLOIaPzRBuZKsTgAWE0obDh9vNcvxaRLL6koyDEIKzNSz1kiUmWdZFcpDEPZ
umpzoNA7v7s7/5L60rL9PMbsJbGDKLISW7zrsNdQotGuWl0GpcH/rfIm925EDDFIKvbmirHWKJn7
9ByqzsKGiHsY9WjtJ8j8bTEBt6j8E9hMQFlgYYYYgNe7CpVWx5qc5nkbWtsQP/iqKG/1yr4WsuZF
2/7oFWs3yP5axqKe8OSmo5xuwn5tQMgGD1qVbSdAiCm32Pk3X1qsn198lmQEaZakKnf19ZjdAKau
wyMFIL8XbZLN+ZEW85nPQ81yi1Ivm1ZNmGP2hUCFZjTpZEhByNJOhD0vUfyOL9+FQZc/rI1IMiox
FLlm5zryxL3K3IfXwL7qAAt5sIfKm0PkJwP4iEUTCFG79N4r6p+irRET6Zx/BFsMMd+kKEX+9xFm
R71qxfpkVBN5XGrsJodTMNyTHWfBleahWhNsqe90xV5UDHMX3Y0kv6ZhlalUhWUKOTcC45N4xRW1
QoIWvhCNJst+6YYOkh5ps9xvbPUl1O7V+Idn+fgHvLzpQyHEsxRlWOm0p+xaPcBjvEnjRwm8ILAO
snhRW2wzFMr0x4hmmiikqOB9jALQG7y9rsKypToUxgaOEjIE67bAsadbYV+v6u8dXbtchmRHhr+2
+x8Dugz5ffU+pDw/5jW0yeg9gjK485sCw9n3QXpxQhlR6n0S0WUGeVIc41ICb1hdWNKLJxb3HD2E
DwXcudheFli15Q+cihZWSHHsncSm5cODh4qwuwdooqjEEu+5XW9pbhbtC06Guwtffemji5RGtlEz
U/5SdqG2qDVZlIkSN5ijTqXJvlOahnLiz155PD+Yqi6NBgVaiAxbOr6bX8/o1LHriiw7ulYwCTXJ
e3wQH0IUaULSeJzMfUBjNKeeUoekM755BIsQOxCVMYea9g7o2AhdquyewpXE73KIrZtyuHCTGEtB
CIqt/33K2UYIlHrQxwr1TYWFLdBggd6tBefP9Oy1Dc+1ozmJ63UUXWlUdr0WOE+x8gLMnjj8KQX5
PavQ6Fx6X24hxyubxiIvCrI0YP115UYr2mtfp0FdTqLiFJoTXc/kKsWLR+9wNgDlMza73HHWvgQg
Uz5lGWR/0ribfIA5phYnTZO2CZVeL7B2NKtFZilsuRGZRsDpMYmBs7WpqyrZus4AhEndtSANnv+c
i2fyv/M0Z2Og1wWObUS10QMCMj62xh3vDqrsYstisY6JSagFXv+DZTK79gJfjeVWYd1U2NySG7cS
Xkx4ErWiKx5puzh+jKZ7k1Y0d9fqonzM4pWgyVC8WBaYdf4lmtWHPmQeaowce7TKAWPWqPiqFnal
iHvH6A8NaDJcyq+W5vfTqHPdeEuqOkez0SijiA18ito1HUaOxsvV6gW9E0SUKJZD62We5wpHmQ7r
pEh9SJfYb4f3Cch/5YEGKv0nz3uuG1LJ9YW1IxoU89vm85CzC92RFUA4dkDXoNE21fRmVw+KgDso
Afnr3tFHl4s2XUFmPw2op0cJnO/urR3uJXllBNuBA6PPG7flGAiG20h5aELgc857X/82jJ1JvZvq
Y4hwr6B4NcrR957YewlmcOaN9yOG7VDgVlYcWvW2mtApDB5THyYZtWF17aHBlscrqbhTJ9RRureS
SstYfPMMy7VbDzLsyqL3lTUgXpEH/zAoRCh5XYavakdnip2Ode99greVlK0cMojCd6Pign/x4qrU
LUJNDm62xUew+CmA94oEo1K7ja5bkLXoZvMW9YegHH1oSOUIhkzdBf7dYgD6eczZCT61HVJAPWvS
VlpXDVEBxgGPY/opb76N1VVLaVRPDtP4LSgIEhDeT0+DB8D6RlMQDJKuYaSuC/Wh8p6b/KaOkZ5Z
DepPULd+ss0n1W39ne9vWovOohCJiVDBO4XtTs3uS5D2OMPZ35Q+camAyWT1Uvr/O6ezs39qYWZg
1/fROALBKIBf9NgtAcCjulw695n/P5yilAwsiszo5CAf9/VO1HI9kot0CoXWMxmfLb0BGCQQAGx0
Ycst7LjPA81ezVOMIDM7BprsE2uFZQscI/YFT/P8QIvHNb6rCqc1yZ48P04oO3q5mnFceh8dcwHL
B44dgRPlAANzBsiJvlPbnAQ48cLYYrrm5wrS8sKmRzewkZqVyes69ylL0RyZbICWyi5CHgInRv0x
Z1/SDxWyZqSDQHZp/8H3+p9qQXTWdWjACrYj8zxUauxw8gLCaMiDFBWBdnNHCEzSpWleuh7warCE
ewLn9lwNve2S1B4M+KWIyiCARz4EYsBX7+pLUoNLPHIDFzisVOCyct5oX5doEispCh5GeC24DvU9
0vpY6K4CSBpwSOjtQmeF8AO26/y3XH7Bf4ed7QxdlxtQH0CYmmRF2uRO6iNvqNSPQJn/30eyZI1A
XEdKESWury9odSFFrjSjnQT624JGsSMpIeT+X2BKxueBZnvQrotQ7WLKTjRkgRiDVALET9QEIhtQ
2vmXWrwfPg82K0j0gfcfwedyUyvlhg1f6yGyqquygwa4qk7W+sKIYiHMNx+q4Y7QuxEOWbPXC+JW
VsxA/hCQxeHVopbNpg/7vTauGwrSVge3b5cPNaBmdVWoVxfGF3//X+NjJ0iRSaVZMxce8IfR7soK
eJQgulD5JZkCr1Gx3YNXGjf0vwVFRaBvG+5u6qW04MEpnn+KpZIpmhkWDjD0DTnZvy4mtexys+7F
bmlWoA7+EKLpyIFJE7kBD3B+vKWSsKVaCqJGCIGyR7+OJ1eO5XtpA/St2qC/LCiP5N9AwzGvgkt1
frCll+NsZSxNw356/nJTQu85L1BSNLyj47/443dJp6xuP3X1awFjQ5s25wdcvExwuVOtDzF8dEG+
vp6BPUFoAZoWsTcZfhq/CY4U2HkhRESL8YPTke8cKJ1EBf+fg88OhqiaZFWyhvganVMM5vvOdgs1
27JpQcJrw2mANFjGz23nI+lx4b5e7Dx/fvPZh5UqW+5LG/FvXlsEItVOUOSA/UFB42fBYCFUUKc3
rXjrNGsl3KpB056fgoUPjmIRtuZYAqAN/ZEsfwoyjajuSrOF7sjqKpX7EW2n9+IKBb8MWEQR786P
tnDkY+2BgARCybbCWTz72K1dR9OIehl7p9XubRp0VGyZ6Ms5pZi92VkBWARRNvIeBAXmGM6kiADu
aOSUaX6n2ESkzk7PkbTKaBGFv4YY/6jnAoNDoBVw7spDmtAduLi8DbGC5o/B7kWMGSo6J+ZseWtO
20WJjOa2GQNM7l/NKVwnDgUDTb9yOvlUpNBNTXRU7AiRCvM2bvu1FE0rE4JXDZ3Ub4tNrxS7eCxX
RP2C1+NbTzqgJvYGFxkgTY4CQxtW8cDBAIJN09Ntbr0oGEoogfD3AxrdAfvWIKwU9T7szC168nCo
VUTyPmi0HKRgaB2YqACp6lA7DaZNUQNMfwAH2bP2Xt9DeCJHStpLAfni/NB6R/RDQUBHnu1AuegL
tazU6NrhyoKn3SjWumqyDzYk5mQcD/sctkLuNIjZUSI1DoLUdllXb6EoZFqfnmO2GXs7iWsiWJ5D
XmvJqjPe0Gi6ori3g92Z4ph8G5WbTN3Z/i4p+lXf+/ik3IDWvXAeLhmk8iAWnRRKczRTZtfL4Fex
ZJfgUSYVLrN5bxa2qMxOohar9H8YtRwECFQ4unSlBq+x/2KCnwcqL4T18K5hLzVEwaakXNq9C0k9
EskWAZToC6Nq8HX7mobUYcdN+0pBNRL6pABMdn26T/48gmXd96H9PRoiqMXDwQgcrGJgE9qChg86
L6QZTFoJhRmKv18oDw764o16y7pOqresUXajCNjfaiXfe3a7oh7OBRdxKGbo2kgPYXYaewUq17bH
U0mw7/iTBewsVX9DOh+8qDgzQ8R3StlCRYx9TXVvwkQcaUiIgbrbQePtUREScmFNJ79LtffHvw4S
ERCNwvfd8ZegjOUwOLWwPUaBscN/AmLeromD1UUtksVl92lGRUX10/E7kgnnTcuMUplA1oaAkcLC
xfbDEiaY6ppO94xUwkA86OswsB2h04QEwN6g70W1nvvFAPpbowfA8aC+qM1LBzdcmJAJwT2mrRsk
V7OzPam5MRzN7g3l8T411j5EEZYcRip2fLJpUyjTsS2V1YWLYiHUFNVAYcSLMjcd6q9P3BdO3Rg1
N4WMuaVjYhOOiN6gPk0gI/4YZCvmJpNVN6GjKdQgJoHUgSsiOE3QwqdoM9THMdqfKhQKNPRGgvhF
7148sEum8UxOlVfpOrNexZ+tWnuls8klKvGCsl45LwnFxlzptkL0bbofmLJGFFotf2vE9wKOFIjO
2xC5zo1J4DdmG9GtallnLMZmPMHRXreaviUXhWZfRyw1CDYSNAwEepsJejdaBmEOpwzGD/VuDYvG
qvyV1Vt0F+XqSA/0UOBxfmFambX5bYS8H8hZ1Gbo085uoyj3LT8ckYDB62PS3kleeb4P5PelQHIp
riM7doTJs4P6yxy3qSDFB6wZTP+fsBV+HcqogoYOrQ3yn6DUQW8qnGtx2Zx/y6WY5vPQsyO0awc7
8TWGRpZBMOpQEwIdC51bHAeCsHXZf3BpH2NQg/Qsc8t2mpUl2m70Zcuj11PYOwfilrRXzH3Hzamf
RnWfjgdT3Sp7M9z138BV+BF2gtvCu09+5cgFkCjmLEWsBmkomOmDrj+A9/BGtFyBnn4bvBX06xJW
vr/R86NqXjjWCbWXlgVNGwMzQg3iwOwUkrMu0acRMeKn1M3dF3ozruYisMU/U/fpZ3Zw3JfS/eW4
/LM7WNtum7q3/F6Ih5t76RCvzR/w+9zfvdu61bZax/wxi98sb7K7cQModSW59eq23CXb76iN8ONX
9dzcGdfW9he/Dt3oNliDu12Dv3eDNaKxD53r7/5BtHeVrrqrwX14G9y3YT/x3wd3cr8P7t3NzfPh
YXD/adxr213d3D1sfffhoeGXkZtuI3dzHa524e7h0Ll36qHe/jDd3epou8+vgOdX/UF1HwP3/f2J
p0aywo3cV4J/fvCLwA3cb6p7vHGvldXz83O3Cd7lg77+ATDw7ke9VlY/iNDcjB/yFqbz5nqjr2Gm
uyp/Eb2+LZqUq3FPy+2Ago/rr5NVtEOgwlV3T/lm3MXuz5fcRflzLSYYSu/aWf/+ffV0fyWmGbig
W65wVGLGmManp6f73+/J6kVbvzTr9dXv+gdM7Q0k+Y18JQbK+OGtkhVBwYXjYqkyRCcPzTFhDEF6
MNtJely1Tjj45J7NTrELgsOjpj5SV4T6DDEnNN8g9V1UxFoK3UlCiZrpxaj6vMZnofNXJdCM0HIW
ZS94xxdxVlwkS2veFlUEwi2HRf/1gpnyoFDwJENbH2Gm8YrdcdL8K2EN6pz0mnsklLgyQojqz2PW
XCvhQ0JfHplzGf+aXDbQ88Hb0XyekG/q+2rVRS+qtfVjBDvpiCcjCyy8l2OWe5MSClXXFIFvvWZY
VVO7jQ3HpYyA7hOU9Rb4n3eI6htzfHPoGnI8j1O3qiKfJl9Bv/TOp9Jiw0+5s3N3yjYVuI0soeNw
hwCCLaje6yFX3QHStTL8hjeqa3ey8R4hTDFaLYF9uB6QwWphPcN2cqPg0LcOFrTr/K3n8JWUZJUp
xiYBG8VfI5heTfZkQ9PUhpYOGOrRtB5ogZXZrV3gITHZG8tnLBhjSl0cQToiVw7JW9nq8rVstKtW
GddW8I+lKN9lH7y6KV1amAsdLdRD//16s4Vp9FCZdAPxeYTFwYc35gmJT8godLTiaidpwsf1/KWy
VG7Dy8igJYeVufJXk5DKXp7qDWpmefYkdH/yt2JfhzdI/CLkQT3RviT5bCzcYzBcCLZBpQuVz9mx
rGZ6FVIfDq9BIDsF8l8aUQi0B1P/XWotkQRQ795eCz0DTu+t4AQHHQQIFEcoBrY17eMeLRmC5s4d
JWeNXKAFBlUsSrMBWhNpW/8foYSF4orZcaCUPxL7e/6BPv7QMSGU4cJAAfc1DWXEP1Zm0a2K9L0m
MBGaCWpiXVUI6IEq0AZMnxFv0QmLJIBZU2BtrdJbQdAMnLtkVPaJQqscUjm6F7HuX0ibloopyMpy
gWnC6vKvyEaWfakwkHy99qLi4NGDn/R628qiPigQJSbKzyKqJW0SOHLfy/cU68gmscE+v07EypuF
WDwIkqWw2T5Mwb+eK+jQW4k00vhE4a30byfllUbr6H2/XOFYCJG/jDRbHlknR2ljQ8Iha7eHF0pD
bAbyerQhBWcFxWI+FRkSFHaZdur511y6Gr6MLp7uU+biyEmdREH4UbejAwR6zBbSUkhGIVJASQLB
ROyKWkg15wde2hSf53dWMJimTso8hfnlSmquY/++kNZcy4J8ZP+qswujLcR1X95yloa0qAeERsVb
UpoAa8i2gow41pcYx4uLBgthdjMUBCQ2v06mgXdjUSY5QtipUPiijYbyEW2Q/8WX2xZtK9EFod8+
V/lWbam0fYcKOt0rlRwYsFdx7J5a6VVt75ILHYqFT0WhT6as8uGNoM7KBbGTSbXRIylOtW/4ndQ7
1VzFwd6yv00vwHMvfKolvBW2YXC2iVMQEJ2njJHk9YoeUsIRrUG6A0giC/VH6qqgw+3iBEA/9Q6y
/kZXgGMJcYPzK3P5AQzwxsjXagZ0kq9fMZFTvDQ9KvW8L9lVnr6jUAeDVDQlshYpnNcYAUpqnpJz
LUXoiFzqc33EY7PDh0q6aM3YmDrS0Pv6BNWg24OtDOCL/VdUG4D9invbDp9G7vmyarbIX6AVJI4D
0ahAg41dhHxFKX0HjHdhOhb2DqAzE/IAq5ra5ywnilGtDgaHCizHMHpA/kPvO6uqZS0UR6DIhHXI
poN4C/VHYHwRSPehfwbtd/4xFton7Cia1CbdE3Bps3Nq6AejV3IyM0lxqyp3U3tTQJMi+x7y61i+
MNpS+U4YOovolcQXysDXL5ANoZwgu4iDDK1MKgJCs7pF/6jLo32QOxsRNSo10AbWAwrolJ+FGAi1
aKHB1ufhgetRkd87D8S6VFxooC1tSE2WASFwMxl/ta76tCVGCHE646v7KGOg7k4VuZtO3BKyvO4v
VXE+yHPz9SggR8ijMypF3q+zUYV5ryYlQXbxszPwtncdhOtWJ+YAxfJrv7oZk42zQR1q+DaMazPa
JL+UXSmSLopxrrx+Llz+96q69v5G2VTucyX+pb/99k2kaCRv78HmvTghXrPOJYD+6+n5/OpZuubA
SBr4o4M+l7X5GZaGhWLENhdAniChckSEM4tc2Pu0xcfykSPFx+9EMi6hdZe4Nzazpoit4xi4y3yd
uWHUhqYO2TwEfD6lSdn5oYc/7JOaeOu62RXm937r1NeJbkFB1g70AiF/5tEr6ABFarfmJUXdPzXC
+bf8/ESzlV1MUZWpJeGGU0BiG24pXfof1bc6HiBYvJpGsSb64PpSOuVVoBVzEkUKuLlyDyp5RTEG
nxwaxIghlbSqgW71jxSDjDA79A3GFvsMdczQ+5aoa8ppIERRhULjvTSyvSZMZbAzBs+F0iGpTOp6
0aqIN0DkQdNMu1KnwNPfVjGIypXR7iNzNbRYwj8jIHNwNNoo1+iMpoHr4ELVurq68Y1Tk7zoCgqO
3g/EIldBByw4Ic2nt0KdV0LPk7sCyR/BzmjQggJtoqLq6b8KcYARqhdxl1B0VWoH9HGwgj0ow9Is
MmnTy4mQ6K7sRy3QDpp1J1Xt0UZOC5NooWTZDcd4xEMzO+FgThNZTIzwOs/73/aNHOO9wGlQBsW2
ZGVRXUe5NaMchJJPh/bcNPCx260UlGtfuWoQX41/WrK3MR6iMjjWGpS7dx0Nnjp/D+TgEBnxquUa
UIIfY3Sn+re2ciUUwIQYaBU5KK5dJ4jNaRE2b+Z15XwzPOhz8nfb25fRupBxlOGgHhFciiQNUSbu
cfvQUNwSWoYZEl8229f2kVpelfwVPh214uAbe3VaR/KmHracdeI9MlyFh/5nYu7U32W+yjNBpsYJ
hY1VPdIGDKnECnkloXhnorTLUgZNUFTIl5XMmmh5m6a34aACkOJL9wDERdTHIsNNPOR9BcQcP8q+
WPP5S/NeNU44VPJ3cMPQRF+3ebzNnHt8b2kVhOHGC5DLW8GOHMzUjfKfUgn0Fx2n4ofdrYLaBdWX
4QMZDHu+dBLfZDKGaq8SBelhWtEgkDuEh13EeW9TyJCu/Et6lq/in94/ClVxmjchel4oaLgBq74u
dwFyWLgXOxXF9QrZpuixQjkwU1NBLy9b8IWIa3UjklUx6I3xUfRO5O47NdMrb3wfA9yC+0eQRsgm
wtY8ij5YlUBL1F/DKtzqdbrG44bPH64y+reCLm9zy7H7PD3Za2hVZZiyXTgeF/JwSrvAZgWDmpN+
locXGPvaSQRRW/BlCxyjASX7b3xMugUd0fgoX3ZFXDKFoMqK6gJIRUKtOV7JiA0aaB6MdKE/2zmH
PhUatcKZgO8qgBHWb13+zZ1GNeAi/GOpDsDo2HYTTAggyuwcHHtP71o8IWAAuapxZT4lxs7IsWNa
ef+o6oZu8vk5Xri0GQ/lGFMQRyCQfL0JJMcILHkCvCvnT5mG8mR4FJ6F+abDkxtPvMtvKEKi2Un/
eURtdmubnYK4SAPwW6soU8USwpJ7oaxhvMg0lUN2WVh8z/UNybzoNV7yOFuKoURth5AReVqu3VnI
ZqOHXzsRMxx4x1boeVVvIe2UxhOyQFwaZC19Y2xHahxIP+f+lpCWIkNWWKsJv1agIq6MWMLFiFbc
uX/Ny6fnmqWecSIxNZNQQiC2+3D6upjUL+EFHMDRpIECkqHNZQC0xolTUgtQf5yEp3ZS7gNH3RPQ
rSd/OMUABRKoOmQ5eBb4J2PKdkrwGoW1kDBu6JsD3DqJuDMe2gM9F+ABnT5AIUMnejrVIGu6Tsg3
mGjtJqa9LbgFrem6pwgk+qRqgPonmoIoS3B4Jv6DQL6PwHcLRMB7fYW0910i19eIra5NaTpKU3vo
62znkE4KpbgYEvIYch3mSFNfCK2VhUj+y9SoXzeC4zWwYW3SK7151DIbyb4fpoeHUoCH0rS2sY/K
Sn9TyvUa2rLrOON69FCJhc45vNDxEXCeML90AC7tlc/fa7YmBmt0jER0VtOPYEZok1lPot0scW/B
6YI9YNGq7++FKF4n3Z8/Gz624nxJkmUAyeQIxs1xBrMv5MYech/Qr+k02wJ13TFJ16DrDwYFviba
cqd+SIxjTridKgAe9D3Dkl4lOpfk/iQn6OSTHiPBK4p9OK+lzq/K/ykEGz0zPNlllblmheRoYFHX
w2XwkpTM0vH2+Q1mx9vklMYEqFBUsV4C/5GWJNUcyJXQOOn3T/2FD/aB9TwzY/PDLW7yrM1CzIvM
9MbTAaXDjjwF9oPW/wz72zxeF+G2DG9cVTqMFA5lIS7vatjeSRv0WpPxXtehJUi/fA8hWO1StroU
97PI//tB564yhV/5jg9PWEBVi57cvXgn6ATWukLPOptOeUDCVq0QQp0iZyeaxyxtFVe0DtcE6lKx
glguRd7z62ypFM1j0TYGQQD8el6Klqj3t8hAgVNQdpqzq8rcLTHi03TCHlR4AEWfxC3MXe0maAMI
0ddktKEHoF6fZYjNPtWUJJPhJdKeNVrw4D2ERJLQ4IW/m+k09hJ0TmNkKfOVSSAo0mEb0bdk0wzD
Ic1ehGY45ZPOQgzWeCZy/lDq5axCZ5jIHB3h1gf8pFB+lmoXGz3Cs3dkgwcZz4ABwr6xhVXEv8hk
30TdNpNEN/X8PH0UWP5aXeT9Kj56Jv2NWdrWJo6C9hro8IBbkr7aUdhfStTQPUPaoJ4/oMUuEgxh
VCBMIgZ0Jhr8m7QmPwgxIkGGPP9IC6VFNM7+faJZuOJLimO3BZdWgYQNgFmwjX+EfC97sC4Egw5C
btB+PlLXD0jAp5IwsLY2MCV8dRA1qYnMfeO7YZzaYWsZV4G5nfTCRYX5/Ost72cMwujKsCz5+eut
0PtjH/sT3lSAdUO3VV6gV9ZYc5VkZjm6ILoVrUvdX49PZfUo1mgAKcGDAt2nwuEQAFOMK6lrxuVa
IwsLQcUEWPO6aH+t8CQ5/7SLHwOcAJAIVADoqH592MHQc6+XucIAu1KhBBPFXezXJ4d9cn6kpVKg
8KP871Cz2zLVyqJLW9hD4C9S7ECFNQmZJmRC2kAQiThEMI6izFyjiwr3RSgoZxQlw2R1mYAmBvu6
LSg7wQeFLgG/gNLT1/dOCqfqIoIHgciIY3bGR407b0WZO1TeiNl5AhFr4D1yfh4+wuO/hlYwqgN3
ilLcPHyO1dbqDI22HUvDBDutwpWM9Hhd41na/x/SzrO5cSNd278IVcjhK6NIUYHyUOPRF9SMPULO
Gb/+XC3XeS1CeIlTu1WuXZe9O00A3U8/4Q4a9SlMP4V+aA86zQ/2AKGC1nhx3Wwjoa+fKgEIqBW6
rms1r3Zuamx8iiyE4C33PYr840cbNXa3jJK6vjiq8VIP7ev9yKtTsUKjs22YVDbXry7vQ9MkeIVi
AoFCP7X/wOgvPtremxAD/k8sDa8XnGQ0QeDV+AtrH2MlwRpuj4k9YEGAHH+Ri94tfcvW/CEOitBj
Fv48i9yXj7zly1f79NSTOJrXOZ3sZACwJj0nmbcyzx0eMX56QdSXnhI9B/MgWz8RNrgrEdBwVB/3
bHj8cAMpK7Y5ZiRMnugTAIPdBsAjseqI0SgcaPQk4o8omOW8C5H029tt5tjx9sATfFAt2fKTcBvl
QdSh0EAH3qQnQRMAPX6ZY0ejF1cYZJTFcMLNgIuQKjt4vgqReSFh5Ob9vTUE2AcM24Xf9DUu85tQ
qAVTjMIV2NLrLRTiMsvQgtNHL5FdNPqYsu8pIJHXpoHJADddDj8ikn35gIhX0zJFQhfm+fWaA0rL
JC2IeOEHHNMJXIUKSksr6Se4ThTM4zdaLguPORtkKJKBqoCeZQZ8vaRVm1VqtywpY4kitgrioc2a
PmP/3f8DxvnO9u7H/BcS+AsLz75fSzOFzZcDMWSyWVNfdewU1OupwEOd5AYOg1KAFG5PQhqcZidK
YLeX/ODtf3m9n5acbDNJ6UarKg2EQuT9wJJRdFSKNywa1yOSFgmdRrfADsk7m8B0TS3dJBnzUT5z
qlwIHgZnBXeMMrW3ceRv+bUom0bYGkQclbqGWTdiUQZEPJDou4IDAxAjzPCQd1yEwH4t69idqGhC
KDQYEumTCzxKR8eqsLfGO3crqSsQqP4f9rfW/z9wAuY+lKaQJvCVdKB6k+vXb/Q0dDXuRC5CiTat
UWzxASEd+gAF1nv6cIJkcftbzbSrcImEXIENLfxMrBuv92Vi5t3gpVQctOKUyNhzaa9op4BHHNxy
RVJYkLBGQE9tH5NrnLi7paxUhOzpbvn8C8TJ+ZSYmX4weNjhkSMhEllcGnlrePuwOVuPI1pdxya6
1LqECOYGQjH6WQvPP3eDMThhBMckg3xk8tbNoXWKpG+5UNhF2UrJ1F2MeRRRaUtpg3dCgNVWU0pP
kfS7xCBlbJQ7oAPkp0LdJuwOVl+tl7GwM9Z8fJdPv2vyVtJMkW28pyjdlaPrx2e/A8pDn9rCf0ip
D46SrsMaEbPW6yHIX0JFf6lRcrAtD5Exsnk0GcAClyOirx6waS+9F4J1wGLGKiDsvDK9f7ebh3F4
E84T1XARXlpm3a9RaBXVt1G6GyElnkDcKNrwG350DI6H6A9F/dugsgzReOutep+gu9nxG0CdQn6A
AyFtmvoRp8xN1QTfbn+sGQmP65cyidtm0ua5HMLtNfHK7mq0952LOkSIBUEDw8WLVvPKiL1HD2st
3IJacGAvbRTeD4mzxWlVJ8sUdUwDQB9HFXMcD4v9yY+U/st2ptts0SDk4prKNYRF4Y5eS4ZiZe1J
OODFKHM6Zrcbx/QO2EvI7R4yXin8dwTpVlX30e4icwEfv7HttYNBHe8/NzWsi8iKM7wDvhHabDrq
9GE3XhEdwAiEgJZoQZTFsBHDoFIxV6Pc7kR1TWEAGU3065vWX4oXs1Hq38ebwh9bP9VryckJiHT0
VREqlHGjIbkZo0yBR/huWLo6dUdcUV9eKYNCsAtoa6lTsrHaaPiC2E10sktrpXfmS0rF3Rq7ACsk
MWgAcm+1PpMKbN4kC0WdvtwkJVMQH0uNM9ZkRC8pvAcAVDRvHVZYRbQXsxzRoEij+K40z5k/7N3I
QUMRPP74e4y9feR9F6KIuVUieGW+hKZ2jFz5WfyGhO5GGWIlsavtO1QbtcdhYFZOciTp9o7TFZbe
zkx+WoC6ZPvBzX5CaVAxBAmrPd82AeQlychiohprvOGB4CT1Mz1itcXOKd6j7bKuKg37lmRP12NT
hO82ioxMEKT0TfPxFEtI/9F30IwNUAUtfRd4/gg3MP6o0klQnNhnurUXoH70P9X4NUT0usMTpOX6
LWyfyZW+ii2h1sKdKz/7MVpd8ocBjoDspfhLChVVMaSh0cMnzpNkDZF9UHaqtsmMZENxZsh7Js3M
m1EqyDqTBvwL2XjlrSuk+Vru/X1copiD5zEwg02i8LRb6FOF8ZLRQbGbejcaw6GtuVQBIeMzl7YY
X9n3UCkeDcn9A4w+0jFvYiAJhlJMFhE3jwWlw/2zjFQ6PEhoBPIhKVYj7rCS/CKmbJKmMiZLNkn3
09CYb6VPRmjthBNhEZkcr+RUmc8hHnlKiNgI/BqYa7XPxu3N3eDi34HzYBdoBxJCuUxWBtc+pRkV
aUAxLoZjqEgJiorlHpT2XegBZcZrX6YMC9udMCG00MCk0lx3mFNVtSwIF5G4OQX80cvugLGPUIBK
DO1xy3PJbuEiBbjBiEpF0whbd401rkoezk3Vt3rg/yal3Mxs2uRiO9FBwnLOguIhxm2Y64heOcMk
n+KRCJfayhuRLUn/HLs7b7xP3UfIYMBzH2ysPrL3pngoIrwSBnJQlDCAWg1mvCsz6ZgbxrNwpvIB
5AHSFYwuJVQYYV8Ej0pGjjpvjxYaQdToFm5IgpuX5ON2DH7o2UsT/gaZaWAShHFOob4GsrHJWqaA
sBjRhT2WZG3sFlz4GE3QWCjMb9AHLcKgYdKcD/YG14cODBKjLpl3/cCkNAfWTjKABexauKd2+AMy
KWRM2YfKumS81DEirvrX2JQeNLTkHAufrISJdP+m018Wf4u/J4Hg3DnNrjP7TeAhaBjhQ0QDXn0j
V8R4aDCOvsgtwtexxgvxIm7LpieYOqCQeJPJGfhL4j2WHmAt2kY/9VjeDaDTJK8VBxizrCF+AE3V
thEqUva9rypIu9g7s6W5jVpIq3f3MZOxzmU/0u7gsTjqwm0MJYqkQ8rs4mkbS92n8ShIxMMgxJYe
RQPRL9370eW0Ofk3sTnR9m1keZdaD5J00TkYwn+zdhBHY0Lu5tuc3NFIuEH4YIgvxV6yAhIiTGca
rAMBOnUJX9R5Cex0Zfn3vsO72uOn1LcPpbNGk12N3yqbRlyJZ1wuDETBUvCHmVF5bEfSD0idOFYJ
ZyFmMKJw7eiLCkW4zP4tlNTS7r7VRk7db0jgwme0PwP4Ac/LAMce0NC6CHjvmN0nKiK+TbrH/UDQ
4I2kPaIWfyfskALSqn7INrDmfUx4vPalNy6ijNZ4wY6H6XpsbpW0OTBZs6uDJUhhyGAP2W8kxAhX
3H5M1DNuCEXZhEq2Ut3ooNfOJk69HYSAXmeAb/SbeAzu+BAMyZw0OMF7jR12Fz6+SXeXw6mwUH7Y
Jcxqav9VCBTz+ip01SsZ3Kj9t0NXRUWNSx972kYgjDX8I4X9O12IAFe+slIfZDIq28jXgIrIcT94
YHUPlxebUhtPp/JsZ+VzoFbfljUvZ7NaEnr6eI7swCG4zqkNcxxkfzQ/+jLMLQAVZOz9gNO5qqR1
iYnX7cxsBuFMZvZpwUlfJjPptgyWDpyuFEBbI8dCbIUY+T36sJAGP0zQHmhqxA1Ix3ctuJfZ5rd/
w1yppqGA6SA7gVn5NJOPEiWStRC6fAI5qFAPxCsJP0paib3HAMC43F7uA5v3JSv5tN4kQ6+DMtSV
uuVGyV8rtdkOhnlnV8Wdi29bRaiKbPfPsAIFH2kPlvsrUdyNS7No1ECxRPtEkTDULY9yUp9zhqZA
wasw3zWtsvfw0HCOPR1gY2we7VJ6RLxNIZwZg4NMWwxED+Njj9xfr9alDseGapq4Co0sBGHPlE/j
aA8/VKfaoTeocFwhH/AhJDJ9ihr+pxSwfp7soyw46km1pjmIYXO2x/ET4KH8CDnvEINh8qwa6yuL
FT0cyhhrAt26r1x9LSiFFomQMBvxFG0ThO2ZftZoqNyxFehuYZLlIgfxUGgXCaW8koss4PoE/H6U
7TeGJIn1VuhvAzCxBHsom2w3KNah++7F7wzf17c/1gzhj/356WNNDkRVplVeiaw8Lzfm8ETOoutH
iBnsDoUcCKZ/LcDTiw1LczZf/rTw5GCEGMvlfuDS3spaLLNJOCrK+kvhmo8pOYeAbQ9vQmC91O01
he62aarVgBOYm+/RsEzJHZiLOMol034rxlmohocE3CHw7lIc41rd3BpGv/XlYbXyoDmkIunrsEXT
fkeqSbfnglrfqgAUxqMKw3H8JlAvF0OtxnaOLUbWTQ2XSHjznvz6Vx44a5EbB/Gbj9eiomx1wFsx
Xng+Rr3ETsOjpTrQysmHzcJHWjrBk1ZVXua6WjEu+YAXcMXxnoaLpbwoDEXAJtFdbhAcHB9GWIw0
l4GxFX8UmbJC/Ge5ArdEl+rW+Z52sUqwRZnEr0HivkvHbZ2sZf87Lm50SVIqHkskGZ1yNuAiAWf2
uvzZ5gwZmbT19Gwf0Yinb+HH3xqU0ds3T2nWjvku46neYiGMDStcXlATsZ8eNBL/XL1z3b+8IPlV
IClQKOED3X1Xg1tMtVAw97bMA/iJdZm5D0W5557ho13o66x6MBTMkkQDLadnK9gzrTtQOryJOSWl
IwN+bq+k0x4NpLNpNjN5JAKoXXEIvWafKepe/IIw17ZC4c+IhRZpFeRbhIa3CQQqruhmEYEt4uOt
9zsZuyS+PkQOYIRT8l7/1WqnIb6j1We4Ww2PEwwYNwHx7PftLfZ1xHUdBibtPN/VEs+Q1A9TJcq8
NrkU5Dc1+pFLjze7kqUa0BmE05U86SupeSzLRdmilW5fuBPx29Mpe8CedQDRbj/UDPaEpwKwLuSx
hJjHJMakhhWFbdciZ6iezfGCTSJOosLemS4arxSHzX/ANmJn6GRt5EdVdhbyMQ6xvU3HhZt4Nvtw
QJhD5hUttcnv6Q0PNp9vE/OatUdbjcRMTEV4eJE6Uq1kyfn2K5jvDH1achI6rF4qSisS4k//YFhr
j+EFrraYtiOoi7l4x2g+wzLTtVpifb0TVuAqR1WUR6aG4HH5B3+VVGyAglHfwkf49k+cDW7A5PhG
KkOYjyf41ObUq7LqvRLNgKh4pRsQmt7OI2m0ot+koAlF3e3l5r/Bv8tNLry6dVUlqZDOqfxyP2Qc
7C3E9tKg6gJ6iKNtt/AJ5q/YTw84+eq1Z+ZmoJF/IZ9ZUueLZjk7n95gEgjMDIWxLa3zJbblB8j9
Sxz5tO7k0xclQ4+250kVnZ6Fqd7RG91WkryJfe3YsO/Q8RWNGAExc3+HjBts4512MCjvcFvz78sS
L8ytEaZ3teuDjtYWjoP4AdMfqDNhRtQX7gWWENfJeCBnRRKlNVLLNXjyLY1Jv12gs8wvASAP5TNC
wHSg1QaGgXlHigcONryZMOMFxH17Q81OCnTBszaZEoBtnUQ0wzfdoJQZHhJXnCeazOQIrxSWKy27
I7cIpRwQNb1q/nmxtZWF4zN3GwuHH8Z1jNAYOF+/RJBYPtNy7PAKxAeiLY15r90zEbj9kHNR+/Mq
kz1stLo2RnIHB6UkL6JDiC5M9Eutzj3D5NtLzZG8NRnuBHxBNEQsaFHXj1TktmmNqcFi6qtqJ0cB
qhxIuLI7GV+tsqFG9DO0mR8S0grUQbJ+2FE478eEsNUGFMH+j1pzdhmqQHX3Zzqoh3r8HqoNvs3V
/QByxPFe+CtOY1SdaNnE8V2tImULJcHETMZVh63iFWeQ5UaRrukXxxS4gCmLlYte5aCO5zFy1lDr
1/WgMUOID0aX74zxXA7RnX3XO/QBhON7exnQN4EowpTGMKFyt2sxNSmibGWiFMCtIwoMxzOZ2vVC
jpKExCrkNd0LB9kk+jobhWey9Qfyv29l/Fg8SR3AqXh88hH1R9AFJy8pfaVJTiUUUEtTwhDGPJov
nYzJX9qt9fRHICsbzGaE6pSRY4Gk3aOXDbeJMUFNr0AgHs3NMoZp9uyZtCYBmMuol4h//ymwm2Ma
holD3KNRCjeSMd3iRHV2839aYpKK2iacUt2Bt8W2xMXCyI602wFv3t6Rsw/CwVbBwuho8UySI7nN
smhIBc9TemAJruvFcmgGQcie/7SGuLY+vazKiRmLmBDeKJodEtsyKzadJcO3eFXqfleF8slUH/wQ
d7NsW1XSJtTzn5Id3xuEFwK5GEkVkb2GHHj74cXJ/hKk//1h9iRIqxmSvo0H+8wT2DB8kVJpsQgV
MerrGuBkkH2zCWOTz+i4jBV8Q0DXUUr4s30KKLNW4wuPr/6FOGb0Zx9uy27h9plLBJjsQkjgL2Bd
kzcuj4paWANvfBgLygpsgY/QBxCd+tWPd22/V5csU2dj6L8LTjGscp2qmQJh+MS9WvcGFpjIz15k
GDrL/nizDweeRROqQQzbJm/UBTqlKwnmaAaIRk3v1lRDWXkMgf+guiuYtXSiEoA0QvtIB4/JucGb
uwFVBpRMGvdCyX85+ZrNSfCMRRgTlpxg/F9vc4iMqZXUSnyKTP1Z6AphFPkSMlk1Paz6Bv2YwtAZ
iX9NhxZwae59463BtBUC2JhkexEuCZOFpx0D64yY/ibx8oXTPnsUMc5D1BLsLMYbkx1fjRKQbKWM
xYTZ7AJGZPEmLOXtSI2CmWoXbhzjSbe3Qyrj0OasShBn6P4eayhsWASAStO0bguG5PZBnCFYaNAZ
//1dkzxDLyJjyCx+V0nTAqfZtZq2sD9zOALjIbXeSv2trMz9kNh3LWdVmNJXKCrnypO4lgRwOoXc
/1pWzpbR/tKtLVafnmHkLgxEyeAPQx+//rJECdOvVb4sb61MLpn/rqCQb92RkIzVLm9+acY3BweE
2y9l7kx9XnWSl6RKVtaeyvCIM0XdSorH+M2M3zRwoLdXmrsEBCGe+ww0NYjI6+ezCy30elmIYFZn
dGMxkVu8BOYqIbgz8EhsjSMyfYWjEteGZCCqirQoBQLq3DhowkZQ2/3yOH7uzQm+PewkXAawibx+
ntCQtHCo60SIinXKW0Nm1cfkG+lZV8mqxp+xybwhD9dIgjE5geYMNzQqKBKU760dbD6Gub8U6ZQX
4QrJ641mNCtAhhii9JG0jgxoDBC97Ap40Deg3Gr92A/gqiLlPvb/tviDEFhnWLdUbc3dV/8+F+XF
9XNZWj5UueF+0ooXoAJkDBgTCwpSKGCYchAjxnMUQU5U+7d3ygz7WIPypbAvyRbpuk+2SpTkzujK
tDYxbkAagiIz1S4kkqa3N6UNdFYVk/RFHQNxwKYHEJ1HtNtMWh3yNN3ygaO2gTvEJzJb0YKzodWM
pcoQ9U3ICUTBa66cETD4UwRRpbrQ7rr93DMnRDFRjQBNR8cFvcnrN5+6mCgNCeg2ZsM1OE4Mxawl
7d+5fsbVIpMwU5a1ocQqtYF0VyrvdHSs+k6pPpwyhWxEal4gvJWGu+4RQdSf/+HyZHrGaVrJ5qFo
j7XzZ8ksk+bC7cefyUVRPUQTVSRLlj1NYhLLkTzZJjzz+BRiSfMAWXUx452JEVeriGP9KU80bddO
YZrSqGt+0iOHT/kzwc2CWN9k/WPqv99+qJkoQfIOAJzC1kDacZL6BkEU2ZLJpvKxESVMwN5zfJIk
+TfdoP9uqUlAkpxhyD2bsREDTqFFRMkwkCCQlSwrbsx9K5umAJmRkP2Yfqu6KJw0VwEqV/VPqOGG
bR7lBoiX/iAG+hb5CBgxDdRIzDhTYLYEELmBUBfhIb3wiud/i/Ak4NwSuSZfNOrS0nddMzmJEAwO
hpaBeO5FxObcp2RX/r91Jp8StY06LWJUHYgPNNIBE4O4gQy6GILnFiJzwvsbyWgV0sT1FtUGo8kD
vNYFylUv1pjY9SfozeZSyjEXbwSFhO6mraLZIf79p6MQ2LHdl6H5v7aURHaG77f35PwSAFyR30T3
eopyDT1HkuOGJeAq4R/KEpbx4/YSc58fJ3rsfYDT0sSZRM1ORXtGTtFEQ8GOgRZfn/tpUepy5psI
og0yN0KTXptKeCeNWqZNF8QnpJHL+kzbu9X38LOqbmE3i1M6uYVs4DUANBWKZXL8648i9aEGPxEs
lmsI/DhKtdQ3bryGaV9mACJXt9/ejEYuqi30ENkBaCNpU6u0OGtb2Uq57gc8Fy0POQE66SW0fFN9
R1wZkIug04tTLTfWKst+FvHLgMpZjh8u9EnAq15+ttzHYRNsGkAnUaqsbcbGeqc/MuzRx3rhF898
b36wSdNHRnWUv7l+QUUpJaEhKjPJEUkeA7SVTEa5NGaZ60oCcsABGHIXIPcpeaePA0WScy7KWnrw
GuaE1ht2xIcqRnjXeMh7e1NRg5oZaBZekJ+Uu8UwO3NXXf2EScShCOma0GPTIY1PiwpIHkg1I90j
44Rw90LWNUOq1Yg2TJUMknMi9iTxK9vBHkZahQhJ8fUBrJBFl8iMJTUarXGxRWrQJI119GMsoJEG
UB7D36QwL9W2QuGKaTdEKiL8mBxN0G/iFeXwELzmZw/oObU9oCnAy9DSU6uTcEJcbiXPnZ7PzyCK
rE8hrR0qL3azJhLC0r5c4Cj9ZMrZIQn/AgTo5dWrokHldy5Ebi6nAbxdJ913qENiwrkTiE9NG7aQ
bRb27Fz0MGT6JJw0saUmVVakYVMXF5hn0KinmYcsM00oehdiSLBwnsVXmsYPZMoNkTgLLv3k8vCy
tLB4v+Irog4gLHQog8QHsyVlTXkMmkSw73pOu5R590blrTJUs4xDI1t3hWSBwODwOt4O6tPj7d82
oxSm2YYY3gEuJVDrkwunNrrQq4c6ExdbhF6Jl5v4t9JHIdAl7rtrvjqZxmwYTZCw23geQFb7We5e
F36G2ARfXhGgfKFYrKBzN4kgUuvHmA5WwQmX90B9GMJXl0ZOj4w8eF1EFYTTuN28D8bi+HL24wAh
ov8uFC6nKvdtrnRFreuBYLVBY0GVpt8IERwZS3FNftdatiqk5hApmKZ59dXyzuyQD67hOsvvI/5r
AmjT5u6zrSEASOMpkk8III7IolaptfH+wtugdpVHFahbBXEOJSHClRHmdw5XFa1N6tUVTFEvOJfw
YsNcPhY0XwogkxDiQ9CimYr4BHbvtQ5+o/8ZKQeENzwM7NFkWAuMCLI8oI5plXDLwo/Zj8qdlTY7
0DhxXTzyXy7Y8xLanE7jbKxxeA5fDSztTLTnRzRkBid4liAfouq/AVh5N1jaRgcB3ZeXwgDLCcja
ZdQWADFpQpjwtLVa0A6B8WZ10Zqio5LHvV1Xu8XuwWzEZxCEercplH+n9VdWDq2p+ky7uQ7Rr6XG
bPfl8Jv8hbHAOU/vh/KbIz8E4Q8r+m0t+ULNBHt6qeTSMq5X3Dfi3vsUupIuDgOrDwORYeAFTIaB
IgD9AHgP/0mpdbXWJEj0clGVkSdAuurRi/dDf8ykS7rksj7XrETcUVyelPKWOU2aJCM0GhNtklM/
iLbpVj/K45tkHEBvhjYg++/i1cYFrivtK3RgHdtRgM6CoRxVeyn7qSer0jqZhKjbEWDuVX/6XVPZ
8q4cO6nPGjzj/BeuVq8Tdxu3go/uUru9vdZc0CM9/bBjISKbujr5rlKG0XyhijO/l6Njk+jrbIBX
Adk6pec2nLIO22r/UBfoYnt34PFjaX/7N8xcP6iykk4qKtn+FxNxMP7gwGSeF2WuukEGA4Xlh0x5
5hX/Jwtx7dCeFua7kwDv1olbBT3eZqq14Z5hX3n1tjS/NfrCE82/VXSIhPe6icXDJIYPbu35Q9By
o4LCyLC0JkNyNyT/pjWsEJOH3caN0npnRCJWXfO6KHj7MUSd3CL0aRC7pfAjaExLG6X1LaUx8LZ2
a0BFOD7isoEVn7Livq2SaKe5P4gfcLhSz2GKusd0ekAAX4EV0r/HZrzughS5lIsh+Sm47Pvw2Ef7
Qf89BCsVL2CfNygjYzN+A+XqqPHh9peaOwKaCdWLGgNo9UcP/3O0iVpPT2u2BIM/JNtSJgGkJKLB
hrUZzue3V5vJ2Z1Pq00nAmpdlh7M6Y97j04iGO7/S8o+t81hONI9B5CJduEkgga61FtqzzMB0KU6
p0CrtTOxEyT+7ceZXci2qc9VQ9Rqk7y8gNacxCULURrA6TcsYV9C8Fg0t5yrzhxOLRx+AqjoC14H
D2f0NDdSIVGG6K3hQG6Bwo0wMVHyH5r55qBprkBRze4RBhnuobW2rsSM/gHlOJd0GwuauLsY5bBB
8sMLx4vIwbVc3hJhHNjtUdwsncu5fcVuYkQlK+g3TouIIc51E5Hy4GQ4l6jUNwU9GZRmAPCsXYP5
5wAn3brAYNKdC2gxW1jpUMHlsMzoo+TYnf1HRQFlO7WixiYkBk9ihaIxfZWtKHjqetQBQ4DA2r7w
nENjKQ+mBx6hoG2/RWIJ5aRzoh+G8SVoENXw0p3WoTzGsKzr8GnNk93tfTQHbv/8y6ayVyVzgDby
oo+6oIMTQXkgNPcE5bg+MicRwvkUfgmgUAdwe2ocTfO3h1H27d9hzPT8HWjcAJlx62J8MnlDXu3k
JjVu/BTF+p2nUZUoVXro8eywvF95BwzbTO8ocHapffH9zXC0xvCh6rK9BqOmchUV/zjpRcMnp1fH
g+H5O9+pt4qOclCaPnhSQjHor0K1XAelfRfgg+t5/fcIP9gMjE8aWXe0og7WflSNbWtVazU3HlUe
eqixDhGyxfGu4A9vRrwzhAF4WRyy7FuYeCu/qH8Eqr9qqiRfKTlszd59UjqEDEnpb7+l2a+FLpu4
dFAD+kLuBywT5Anu56fauujFzu/3cbfO3sMnL9w70p+F9LeVgjfZOMHahnLmLBTo4iNMLxxDwbLB
0mSuHHtS29quW6meAtqLrAXWjcDrjwbEZuFHQcSWzNeF553bFYYinD1VYioNl+vgU7NPXKpBhN8+
zMGhWQU9opXrUrskPUjpcZUhZWKfPTQYU+dveAT/3Q8wJ7OKxHNrq6Pdc6KQZQhk1EfuUWF25QBU
Fy4+Nuo2uMjDN5Qxn2Dg7ny7/RM+KrIvL53n56MLAShrcjICoEYl7DyokSNqAs3J71NGciTm9mM8
ODAXzl0jr0P6IowswIk+CNVr/LOPfiMUN/Ps3bA2RF6kpjN7VXvadoywbJDBEm6l6lkQzpStWRwE
eU6C5GAad4KPK1Bi5nH07uLSWNhG6kxP1qEj+7+PNAWkeJXnZL2DZ4AArJo/YiANpvw0eHi7cJcU
T2N1zshF44aOCYqgkoIfjRWsauHFmGImVv9tQdEr1GKTD5dWaVZy8s0afg4trf2lTP3/82MdiwoC
yUvwedd70JIMJ4Ju6j7yRmL7ydYekvqkO/kqagOIgKdGvY/oW+sH/rNz3+P+pPaM7d2fJIDkY6a3
UYJDWT9qtNK1k6p0R13SllL8mYYCpwNYMvBFBuNTfFNeK/roBK7z6Gq7wHlUi8eoOCH+lUGD95/K
ciclmwhOxu29qcx0ExwG0CZCErRUEMK7fjdBlQxVO4KHgT/vQSQTBzR5gWOZKg/uX9IPmMm3V5yL
QGBAadzQvxGjiesFO98KXWxzPlqirV7us3CTfleSYwBUEC+0eCltnEsmMNHSAbujLYPg6vV6TRpn
cuoR8fj4AtlMfQg3NpEEFK4l/br9dHNjZ9Aqwt+b7owiT/OEoejLTG4rsBD+1obtywgW2VMABIpg
864+It1jYXu7RX8CVXyqaZjhGWVEw20VEepJmPHVPM1pPxJmilfyPJvp/gjgUUWERK7fTGXnGmul
QaSXbg3PL5ne1m7dtZ2mq3x845/kQpi3Oje47NRllawjyD7wBxZix1ziK9AbpL008r5k2Mg+Azi2
YDXCB2B4CvdABjYH6YMm1O2PMbsSX9wSdetXM6RK9iVJ/vj07gWvetUSkV5QV9G9++9WmmwyRTJL
00mZ0JJ8mTGWGt17q7y1oUDP317pQyN3+pXxGafBIwRBmFld72dbDtuszhlV2WYIc/PjE45984pQ
zL4yu0tMU79HrjJtSX0knyvO2PZWvsu1ZK2PFmCqoz9eLFqCgQuG2EZDWVhexuG+kox7pTPTlTPk
f4os//Yvnzv4n3+4+FqfqkVVKwY3iphIMsaDDMgr0iHUgo3CIF04OyzW97MLYgMqLHo1UIOTj1Ko
bRf4HkcckDJVNEp2a5C5WM6DEUb8d3HSMttPsB3RlBZCfmiKXj9hix5a23do5HTDcE9LmhEPgy7Z
Qtk7+MWEK4QYnysP5FkWfXSaf1n2/fY7ntPQglz670+YVJW2lFXqwHcVNgX05eiT2eEjBBPYaWbC
lw7TgxjBkASxN+kpNLa5htZdxR7kx6XcT3SlvmzVf3/MlFrgAPJGb8SjlsYXjOQ/Ywjk/EMZpE9g
Y9Rn1K9l0qNz/SF5svAuxPedLo+Fik6s4XJzpnpirap1jd8hX4diIHAGpDOqAwRT89n8oTWI7foY
Nb/fXnM2BuOiJAtoJRaNU+BTmHRGGo5A9NVYBSCPB1of07F7ZLr8NFrdTonQkGwR9pDWne8dQ9QU
dB9dfV9d82t3AbDH9TrTjT9MWxUMf6ykD2XQP6WSv1n4qXPR0cFwgxmGiI1T/fFUL6TU17guAqqh
3jdOjtpuSzdby56+ltrgKGX9RkUjQwY+FZtvtLHQ6UdtzYoAhz4gotfhXZRG/nNbdPcR4guZ8+AP
7pMV12e/8Z4tumiQrQ6p4S7kEDMnja9qQINBlU1Gmm2SteSamTlNOGQnZVR/lxWcAjrtbm/uva5+
Jp82kNxhzCkhiaR0Vblxo+obs7pKuyy8xK97jB+COQfimUyC6ONcH3kDDmY5VOTBkYydxVby9i7M
/4AatXoP0k2hPrnNRu3u3GrjeA+Z9CCQxj6ed7WFEtJPyJoEYiNdyEK+Rj5+Ff0TGliqCalnkgnU
FRUXOPbgFNt7xK2HTIihIPDeFWehs7QEzZ9RFbpabyq7445lZvkdVzrI1hDCaSQP95qF7HVSrTo5
uitaJJg0uEywNTn5kIUxPKgaWL3jG6ID21pPjq3f7O3ROcXDk4ZKjOfxy19cxLnRUso38ONcBlDZ
yexPgoPMdbsJ9PyALDQtH4MXDkB5LWZetz/wTEC9frTJJWLYeSmltZeelM7ftP6jG6xloQKouds0
Gvm0+9hx9u7or92mWoN00OrgxMHVpQqpHXsdLFcKoly5jmviJ+HWptjEta/QniaOMgWuLIapB0gy
sZNsTP3M7A2zIiVZOT1mGNzeQYL/cnCE1rd2BOfJV5bezdfaQRdda8gCAjRjfvQ6Pt3ouVf4euhC
/NBRhvTOJRwdKd8KJBzuCzbkAWdrS0tH/+ulcr3oJP9J3MSOvCIJTnby6NWnxLq3TMwUYT2HQL9f
Wu9JAAwoKPphf3svfA2Y1yuLf//pcc2h7gJTodE2pI/MXv8hywn+EG4bt1eaqVjFUszfaUVbXyFP
tTe2eVbF2WlotG3fdBUBWcWrw19JnfdUePkmiaKdhKhYkunAD94SsHodJ8wKMMlQtiBthARr5Orb
EOD8AE69bty1YvbrsDdeCo1mWWgtJPYzHMvrXz0JO5Ws5rnpSqloLiGXV+bIKqVYqjyNr3KpPEDx
wE8rX5WYWyynlzOTV/YgMU/Mx0QRNGlz92VVtG4qgNv4HTh7Wf+GgYur3offObm6fip5e8Ylfxvs
3e2vpYktNz2QJhwPmxpTNr4YKOpNVTl9UyDeTPuV/gv6WymMjgZ7dstB+OgBbcmi26jaXu/gkYHB
etBhvGb+b998imNt07hvggoKoCQL/XvTfQjxBFZ/tfxxeJqql5o83hj3nrtHRx3aEfRfs7yvw+fb
DzLTnOQVwtFELpdTjUHI9Q5P5b4ciyQhe2H2L1faVoaiT3OZ0dRvu/aeey1C7v4ETmmvxda6SQv2
YLkyHaSPirfbP2bmtNEJAZIHRgv39WmfIIldI4MmTJ+gOsIbBZMJ8A+9KtQFbi80t22ZaQreqAZk
Dm3L66c2nHzIUieibr5o5cGyf7F3QddA1Bu7TdhiKL0ZzTWOrbfX/dqYYCijauClVOzE7ClyUorj
1rRyKxaXNIpNwNBYNJT3goW/BOtdWmsSNO22zawGOr0IXZTdAlsLsjchUEIIWcwHZldjrGnoPBp9
nsmdiU+aLrcpgE1X3VcojXHlw7DG/AgAr5/8vP0a52Il3SRL13S0hBiNT1YLabGgh+/AW4ve3PA7
YpiZ8lSb+649aBhK440W1KvYXw+IHHwbx3Oa7ZrkPHTPo36urT81d90c+nQj0bp0NjSJbv+8uVQV
HD7TRD4x7orTVNXSBzTmmRydlCcMy8fklAHH9M19+N37Nr7rLQIqp6z+XvpHO1wIyHNHyMBsR6Bm
AehOYZlBbPW6h5jHqdbQsetp6ISPnKC8fMz9cCEZmImBzOociwYr0ygSk+tDNHhe2+Iklp66fkuD
3Qxe/9Ehvf02Z58IIh3wAwaEhjH51haaTeA6PY4q+mKCAi0S/Q+dsx4c0/n2YuLcT8L6/3B2ZruN
W9u6fiIC7JtbiWotyU3ZrirfEE7FZt/3fPr9Ta99VmyGxwI2kJsElaJITs45xj/+BsLxPxcTlcin
814hntouU0SXIfozwJEtexCDNLxeLKzwiow8rfLKXvRBD/rumrN+Iu0iPIdMCKOxfo8THZGwuPsx
qaWQyrdKvimTbgt8yROOMQ3I471GuT1Yb9RhDx19paFatxTiN9kdbqR3EXxKlIZwPhMc/prGXFnY
GwPuBuBCw31b8g+YpEoudvFmQAGztwZfijKgoX4SNnU1bxJ6TRcNrrBHI5hGxItAp/KCeA9t2ZEn
F7KmwVQYTfYANSts7wE7suDeyV9z/BxaPbrVuj0q7yuPagG5BugUx4MGKUgotb6+Hr1qUgUCB1o3
HkS2cYLNh0l2JG1y5D6PyrX4k6UCgwsy/GWb0SgyRF3+aT1QlGWtP7H4YuNGT+3tpLyRqFQOufAU
4+wW/rXS4G1RvsHtum6btviJfbr+bBOPk9TsyavJMCDaBRD3OA8hz67/Lxw2dlEIPXzPHL6MCb/e
aBHDI4OEmp/69M221lFsH7IGTQQmXcKXnYGh0cWklciRIMACcV7FshdOkC+/YHarOpa4lWPU+clp
d9TZYf0EX5DmCorC9YSWpR6PNkpkZhFHhGRqtqt4VRZGTNU4if0HOEBc0EpigLMbkTwSePdlTNtq
HDGtAvTwhRMxVWwX32nJuIv5PL7fdpYWNoNhdLkcnlT/86DhsC/trNInDmv1yJZTT9Mvial3wvLC
CzIc9Z1aewcDOO/KhRcW2JcLz947xpnwnJngn8Ly2SapvTnqo71S8EInUTBKXTuNESMeGRYMGjwf
DC5LEy47wVjRtVNTPPLZPvjlp8wWQN34kq50/JRYPvjehfAyMbLFjjhzyChvd5MXHsYCNdS1Smn5
GTg2uXyE5Jkftf6nj9xu69Hr8Os6yXJG6V66bbpGF4DQ+crD/iBR//sW/7nSbP+q8qCcJvGaQ/NX
pUF7bV4FiiU2dMIqfM15yIvqIEjwXkT7NpK42GxhPUVIv8TDIMuCs2Jbq9s0vsngwBhmcYNp60b2
nJqEr/dIk9ecB9jXqtQd1q4KHPxw+6PMR1Xk0UbztoBjrClvF3+wgjTkechit33YHZ0pIBQ1xolV
th76yV+rxjpVFPy+XiDlefoPJ9yKddH5ygqDiaPY/4L7YDjrVUasKgAAVqtbBmEu4aHiI0Ga7DqR
dujiIwLhKE3Psn6xhpcAsnyuH5JAfomku8grXMI5OWbclPlViK2buA2IPsDWY2P9BPv40eveUfWT
tZ2jADgK4rdqYSU24Tx2jkgq4mEmin0L6ixiPoLC3DdMpes2wMEvwKcUoQHjcVKyRMc8er6rNskz
4hyXcOkOCoruNoW8HSTjlIB1mmp9yNkTalu+OEqyqwy3SIpjGIY7EZSRxG9GKp908QxgQheM5M3n
4DGbsrUG+ZyPaOSRWln5g+qXTE0lf9aSbuMkeJpGCfGtu17rtlWKbup9X0bqvtWafQyrvlPk2yzy
Hxqn/lkCeSWKO0jJepTaK/yEqytR7Maf1nyij1NrRUyv/OoNMiLuvMZPFVWuOpCsRH+nYAIn9c9Y
hONG+pzDGRmieiUs2YWncv4+dbmbRfW6kXAXhqcFvzyv3qt4vBPKgKbA27F9Z6osJcWhkR1Q5AF0
CgoO+FV2H3dtLRLmBJpsBtVJCo1Nyv7b58nWVuPjEMFTCW1s7OP7tcESceRLqr0N7EAYYE8JLEnU
RkF2G6dvJuWgP3n777/Vj0nRd5/qrEMsjE4y9QR9kxUBplQPQ6DjlJneELEbKM+q9Cv2pIMkoeTx
SdEbmS1UPUaOxorfGSjhxdZ/x2aw72njKxJ7TXOH0dQgMR0wnIOU/JqaV0M98FkEkMV408FFxcc/
UlaSDZvefEvGJyPX9y3MCdqMtWH8MaPfYvvDPk+gKbpyL1fradgXbUty6Z/pLnP8FboZF8HGflSz
bc1ot3WmVeMMq6oqyJeifsDgK2Ii+P3Dovda3Lv/u7HNxz6mnfSTZzECz/xXOEa1Im/ehPg5pcV1
e1ayn9SrLnjo7KcJe0+rlTaO/Td/ssfTui5PhE01xeTKOFGHbA6JZ7PD7SQGlZZ44SqOogpBU9Vu
sJM9yoBYfR8mY63DQYG7S10LF7UORuLKR4YsqissRymXBOQk5uHMAIfkXTQOZROtcB8lQ13fCSMe
Gyy+4jijztZwrMSRTJ3AP+p0J9YcbSY/ADwmupj2a+usKKttLtF1Twx6i77ZAr4FJZaUcCdtUpbl
VWMUe3V4nvqPgLKEDa1B1AAHQBffRaP9BVNdDL9jiHpoispGME0ZCooag30FXagWvokDIVaI8oQr
hZIZM2M7fiLwgPBQsX9p473inESWUlbZK5r7iXQj+W8bi3Qj9MlxJgKT/G82Qv7Pok4P/DyfiE8x
chXKrN6Bd3Vt1rtg30HvTzza/x6j+qyk0pLaUztV5nDDPlWEVwi2Vevh15S9QxQkfBX1V2S7SP+K
/Kdl5GeBYEICwIVXg6MzWhE0DYzfdfVKU7xcXkG8ZWyEDteZL89M0k0vm5hDh9mG/bsYqeLv42FH
Z6NnZ4xfu+7KWb9UzUKV+u8VZw+jY4TlexmuHHBsPKo4WF6U0jjjo02/CmctFTBgL0AOoKGU77PN
vEicrh5a9iovOXTyFkdujeAe+VqBttAcw/I00LEiRQPDmvX7gVZrmW/SDOleAaa8S8nvoTzs4I4Y
8t8MI0jVXHnpbxQ+FO2Ggz85JayF33S9Ex+CObr5VZ3EtR8169ijIKrDaaJj5+gXmX3M4G3pjZOH
5pXjnr72+73u2vVm3Xrd2HnXjCncIu8JreoqQPIGPKAnL1mobWFyp2xa319yQWGpi4wmMfgRkPN8
tleHIhSH4FRRpCPIQue7Nn713gXLqgR/Nf8mlgcEDM1WnMjQHkLcooZJJyUhZxw5boruKTyI4DqQ
7HYFMHqDaAVDpBspRh16KAklUGAMqaPsCsPz73/9ElhHnwURFJ4S4O58XyjVzLc/XOWEdEwAODrG
i1S+naWt1H6j0dzkVrGryssAc6khKtytMYNEMNZTbLISHwGwYPMGQLNVVJzsLN6ZmBY3EChbL9x+
/3MX3++nXztbT0GaF0lYYIlFk7zOC9HnT7K16hhrTiRcoEzm2P3+kgsEMt6v6limYSPAhEz9tRgr
6sAxSgefM5t8mNASGIxyTI1826nEyGW7AuNtyPiVY91MvXzl/YieY17ofL74rCfpmqyTnGDE9VYE
ptBdcUgGG4qzrL/y6SzNGgC/Sa1i0sBamM8aCECQzHQqkNxnt0PdXnJjRI4HDaVMV5lfukF98YVt
VoT7Ti+tOrtbXfop/0Eff+WRL23Pn37JXB+hpkOehAbtP+CvQxS0eQZ2I3qIM/YqJ2ZxRRFCDcyA
MQPK0a9v15ETNigTaLwMfw4YnZEEMgIiDDsDxJpXexWL/5AQ/euVMtJhPIsxDV3t1yu23tj+x0iL
fveMjOEHqY4iUQmzxJ3RdeRNU3dpZD6/TJG605X4LNHo1FG+k5Cwyo23dgz/1Kn9Vq/qfem/8gEi
J6wDe12DsandhSLUs6NVnPjrMinIIUE36u0qEXeCKElYJetPDOlz69407xXtR2mSTxP86IIDrVQW
HLThUaq8yxRdstK78m4Xn/c/d2/NjinSTOKmMqlDeLFAF9jLIc/lTCqmHbkSV4cRy1/vp+vNjvp8
sIs4jixcCknxIGKjehvSF3REkNyHZxIhhHHa1cH0tZucbVOt6gHdpIzEEawLjDq592JcKNUnlJ96
Z67JSr+yT3wIDr9ZVXOXLF2akswyBdc0vSgilMO0V7H6e0oQyN/o9ZahZuOADxXvHlnB2EwpPiEb
LIA7XxrZSndVcahBodP+d2wQo1aPrqd0W+p3VTtJO7W4TUt54zTJuvQ0Kts3uUg2tvzH/NlPJwGt
5vIfLd74yaNEQE9YDFfEZgs+b2zDn16kaHI+9cR+GrSSXvKh6uq92j+gnesCeR2QYJDd5pW0Mpxo
35kvwB4ytz/5j6UODE0NW9uEfmqIbj3BMIs068qZ9B9R4L+ePRRpArxsuAFzpjhBJ0oSOhSwJH5A
r9kJyxrCfdYRIUJrZZz2XtLwNd55yV9xF5+NSNrK/kPvncPpMnoJEYdkXSfk9krbzka1pGuHiV2g
mA71sJXCfTMetBSaIIaM+WuMdDl14TgBhrlD0BFX8dQHB8objTBvNQwIsd6rxbgPxYmMgFt06jh/
QJeij3oJWPKetFHTH2w5PkkoUxFt6/HRZi5vvUjgqL4AlakF/Ee1/+17ySYUsVTWXa5iM5A82L29
N5v7jrg/wfsRfu9R9kevj76VPTtDcKjHX5oR7HxwljrGDvYy6OljK2XrVjnhjhCG7phu+7Qnp+aQ
wFHrTDwDAZjyBx3pGG/K4VvxjASv6z8GFawuekzzwoZ3lAimKHf1gH/YvYH1uzkR1tNtiTzCWn/T
RWvZWeneWZXvvMoNS9xOUJV0/mMLqMFIPNTTnRQ1ROPictIJ84RXIl2q8d7RIze1jkb8B0IUIVj7
php3qUSQEEItEo3uPH2f5uXWeeuydBPLsgeeUlKk+XcqZffKaPTbYiAtK7I9+cqGubiDicEKnky4
x+AQ/3Xh21GejXrLNFw9V6oL7pWYO1V32dSn1MXStoLMplzpJpbKjs/XnPUseh6woluZ4aGyS4m6
RgxJ7wuL6qoYcmnYDz2X4oqZ0YKXVl8oThVGTIvLkb50y+7ELdI4f3yubmNSgyCkXXvXOuKPIcL8
q8VFGVEAZR32ZDNwPSqsFhtXjHhpO9n/BIombE9I7PLS9yB6wBCoJYakai9WewdKS66eSNcD122l
31o+bBhTrEXTLqrzKzWntQTZwGCBUA5RmrJ8XiSgslQCv2M7J3+uy4xdbhBep2S34AkwvLaG19x4
Xu+2EukvEsmS3WMHIcmrfnTVa9K5nvWmrpjP4OsiSEkidElQirvurPVrmrGQyIkgJdGL2LGxO/C3
atqAhXLqipA3x39pJceVcEwQYn7mnml3yuSf/DFf0XGVKPbIb8kbIdcsb7IVtjAd8YmOq5jJSoJO
PTquZ7z2bbsWlpN68Dv1pLUW5evUO3eDtjJIT1eSdYLSVrVPiiXtAvhxlrIehsKlmwDgl/PNED2b
LTzD8Z2Cd9R9BoukL1Thzo5AfcLf7di4EZHDiAMzXCbSTL+zpBtff5aKei17stsDWheRtwqQ6EOs
hRhjqTWZNvV+kC04yAxx4rWXoMAowrumsA4BMFBXP3jVxkO3WL+aoumxX0i0vycLKUtIsBtIgpON
uxpJ0OR0qzyJ1lat4r+NTRmpH6qzt1RpRQRZ4lVbMbLtR2uXyyVVG2EB3Z2CVj8m6ciH/pfLL16P
HUVzP6WRwCgv2qC5PRaTHhaFrf4+RfHGk8d9OzXuAH1wu3eSuyh6c8zODRJMjy9CP0LHuwpqhHu9
mIIRO/gxiRGojuxvkD3YPBz2YFgfEbkd1Lb0wxURe3a5D0zyvTy07dcYwUs7iOADKMgaIfzP7c5w
kpO6HqGPaFzIlYDcAisA4AHN8vffykK8Npa0xC/DQKCOt+d8DozsvbHrC+/ShTJeRNEq10x3IiPO
l1YtMEcRP6bF03ATdW8B3hM+k4mgoxrbxdktEW8KZG9vTbBYWB1t81Y427LKahFjwipToczl05/v
f/IS4vXlJ89qGTXS65Q+mxRdbIMANvXpqcFjBQlQ+k4pb4WFABOvXFRUurP97stFZ/tdlbZGoDiY
K2TOWWs2AzZJYn4IPEuRB4w/Qisbyqche/3+wgsrQWMjE2gbnACyg7+eXxnzyLYZerjP1X0Q65us
/ou+qsIthgX9/aWWHywHJVWYLLb12bZZJmXfweP8MEDoOmTDbh0z74Lt122s4j30ttfjwcHylp7s
P1f9Fw9BnQotw4zjZEQypbF233Qrc/yNA5WIbZWHVxoAdkpmxhvABGDq99rRNjjCFLG8TlL02Na9
GNsJlalPFqDYc1O/PgSIb4kjzWPlKMXWzgqmvR9Izy1oXez7K1RbUJ5JBiptYusmYiCN8Ni3WFHY
8c2o8jFgAiMZ0rrOlAM+xDdWE/wpc/x2ktzFb5yms17XVOsG02tWYt/brungoZ40mzaVXQvsp0u7
TVJA5g6alRMVG3/oXbnPH1WyPb3ujsAjHAzlDUG1baH9nYCKA9KDX/lE04ZMShknJervQORikr87
UUdZ04257jA4mKx2rUYXbNw7yNo6UkfOmVg2H4cBkYDWrm2dXEUWJSnPY1ts6A12fT2BWZ6H8tzm
0tboIhLGSANrho0S3jnmk/+R0tU0PaM8NwzfTSt7KyHCoCk2ICjJXbMNgEdtPKolrzuXvnewjHRl
Ntt6heOlNf1y7hqf0MOzP7lDma2G0iaJDybbyTfxJlcDbEleEXkNjf8xzmjbcd0MWDRk01q8PqHp
EQcuwwLfIr6rom6SxYxe5/2M9RsupWj7xlXDVKOVcXGCvsGUNQkf+99oTd3U6w8jWwBtDJog31Q2
6MClhp1smlxh+OVbzwMHLXt5khz96U2sZ/58hbV1QyEbPmvMv/yTE+wnCioRyh20r4n8R09aWBIM
dt/t9JfqEFyfPBX8UCmuNuJ/NtSzGat7DHtsQ92UZINS2Tgw6In1qlBJWyS4ZRrFuPURGqzXoAyv
HYDJNHDsI+QjCVc8WmaqFdmZyAB0qziU49vUdjtV/pucTrGGaLtRl4loN0V+HyT8hysyJ16HgGhS
7dZvdFRYw5YdamKYpnln2S/vJubJnXmnNfJaMyX0B+0vs+KiUn+qCOAx9SdlxMhQaZHURYeY7ylk
vWnh2ex2PhN0C3QuJgsv8d5hSNVNhuwOVx7uT2/4pepPlc1erY7igfVZukoRbFtExrcnmyDOj4dD
WSDrb2xjKw81dK3dFXm66qRjaQ1rjfH6XcssO0fcMtEnmYyE/g4qFBbS26S/YY0SkEhWjk8Nn2l8
ZPhsKuVbAXEsBWUjqrI0r5yJy/sg8mqHWGlcl+dnoqll0qC1MflGytHunyQyx5k3hukrDLMPdR8v
/CpdZXGjt4leRd+Hs+IcSpNbdYisMPxwFqinnUXU7hje4FXSpldJnOKw+tdhBmj9YX6kg1Z+PVSY
RKmeDv3/RKFeWC+j1q8Igaih1IvYUar1ST3q3lZOSIDjRouQMFX1h8lX+/2Js9RF4BIuTDaxLEJ1
NOvO/GxgV2WNnGLuExVRU4nTXNgCxeOxs3TGeWQ+I/Qb/qIc96QnwCbBvuja3wnT54wvzIsVd9LD
43V031g48zHU5GjCE8gS7cTXxyTn7EX2SKFRBBtzOId8CUr8UmivknbSq6c4r7ddkbhyktx0ZLfA
zMDz0lmFRIPDkEXCE7t9bK2moEXkk7jmVN0Ia86+IUlS7DhJuCYEtyYQWv3lQExgMlBFN4P2rmu7
JNddX0xtsRxNH3JHW0UmXiyeq+NIJ6SOEeZxsJoMKujB+zM2d2NzaSUZC1DHleUrVcgCpvzlScwW
TBaq9ljGGDthYSPSvizjhcnnVL/VjK2vqY/x8vn3+hROpogf+Pp0EPyvD77xKt2IibQXHyAzH3F2
ccLaznRRrTu0KmIOhbczE5UXD/AzGLdAhWPGgAGfOOyl7OmsGe+4aoq1ktamEOOSGqz3OO7YuYNv
OaWMjkkq0FGiE85DwiY1tmG+RTriGymiylgrDNlVClqoq5BWUVsX5BKK47qL4zVXTiscBvP3pIK0
RKpITDXY5OSf8pWIwO2U3AYIXuIYDpU3CdVeUW+Z2jUlZ119MYCFmNNDE/AZxPeyhTtGJYwwqSgF
MalvSX+M38mTzbQJId6rmPeXub1tbfj12TtSWGh+W7wsRb2j9ghh5XSDLFxJ43Ue/Z0we+AyodWv
g/ymc1S3b2wxrQx7j2Fm6kJytQkQl4lexkhRC7D4655FxwXJekM6TcZm/e5MGlHFNOkJlqANXlxa
cU5oRE0hkfTVX2M/PVu1tMqbtfC8r5v7sixW5SnYlZr+M8iax+83jOV1+N+FMZ9tdD6AXyNhCBjj
c2NV9+SK4q9N+Z2VMZVGeA09WlyIWNvgMkUbhqbi60JUrVLtPRVbzOHQNPeE5rh16vxqqD+rtFnn
oKE9m2YA+QIqlDAp0QE74hhNTETrXUXu97e/hGZRmv/ze2bfYSX7QakqUyhG7xLr+ML6iV+Iq951
BO/VTIkxAvG3/5erqghikempjjanJnt+11fYK0Ri6oBodJ0KEiuoCvAI3vcSiac4XWgkLn5/3YU5
AN7VSAxIcmMfsLWvDz+3esMaCqxuIKJF/yH3tal0A08Fmq4/mlvh7PD9JZeOfhgAEAEY4oGrfexM
n3ByAk7HQDby6OR7P6RwW/QGOc6Mwpk+UDHqICGhmT5G0d/fX3fxVj9ddoYYSrzURrH+Y3TZeTDT
hbTf0HbeR8F3lRV67Tbn35E6SYECWTM6peoO8j0e4WI2+h8XESocAKTrBc7SYf/52Wqzj6n0JCWf
+ozcdMsVxynj+DQet5IO7YnWIuIrQqTUe08wiryKQADtSZTPAE+pcbDAIhjOOGFLktnZIvPi+zfw
QUOe1URfft3s04rzpI4TU0eghXpJmF4YhbrhuPPrSwUgJ1hcZEP0r5DkIG8n2MQpaXPureySaJWL
ZO4ELgTfyaT/44WZPcxyzKKzY10f0Uttidj9X/IGKW4KgjTaD8GabPAQsgEYU1oJGGaCSiXK4ajM
hXmdP8S/x9DC3eT5+/tdYkl+vt/5Ry0xMpl8yWIrpUHN4zeOVQCNjWpKD8ieg1ZeVeMTWZ0Wfipp
E645HEdOHOah9312MS12wxebE8j0DnUWry3VX3NKedW7GbbbpKv2HfV+VhsHLcQwicyXdnySrHyt
x+mmx0oiDOr7qU7g98Gn7JNVAwsh95mZ2f4m7RzSyf5qPXUvGGgaUwdzhOxbha8pAS9FCN4UbnTv
RbL4NAXWWWs/tO7s4QHz/WNaPHD++TDnwyk/GmVsqLzgxFupsHWS+5VOEA1HbtMfi+zKebM0puOl
UPuISCC22lnhYzqFFQ2MK07kzdAF/sbqQhBdBNusNGCwQiFTbEIAE/2RqS9ce0Hm7qk4BlrVugl4
8GQew+qTQotsqfHK71uSFnz+fXOymZqHPZG+iFIVmzRje+0XlywE5qALtoy7KHRWAiggTkRYsivs
m4NqbSc9OZYlxG04juZVe8UF01Hijf55ZnOETJmUsGuEv7kSvDJoG8E+UD0MWfKWhOZ9FcQ/UlB0
M2tXUfs+ENvZGepabkAKkq2iPFYWOZpYmtBYlrm/l8huLB17CyT1E2DYLDzk/tTpXYol8FvuRasR
/Ed8HmwM36+1/8+u/N+3P7fFnWjXJyhfME3hHzBJ0fv0B+AXAGNenSndEDS4QWDcfn/Zhcbzy/Ob
HbNWUtcjFJ1ImCzj3OnpMiY8sGvh6l+zqF0spz69qhmI2vcJQHQMmU/SKsE35bbYIK+yUpQlhvPn
e7JmRw2dV5bV8GBOXaNvCzWkIif7io5BdIm9+LbAXiy4ongfCP9wiN8J/8YUorAeYit6U0Z2tqK9
DTJpg0v9kxX5HwhVptwnxCamuQwpb8QPk0rdfMGLL1CDrUQUfMXub/0yWnvvQ86vvB8BUrU67vYl
VYykCc4T3nj2y2TaW+pzewxOci3d+kPuTu/0uCGnIKRNdGc6EVNV5gAEkpWVPReBdh7DB6kqb0vF
wnLI+nDgEk6hVQkujLZBGo42lF9S7uuNMx3EYKLbErRMhIk0HcqTXyQHb+RcArxuYW2r4iPtUnd0
SOSqvX1S5Izkio0kjzSzKQCfwlmkiHiD2HsXUPtAgx4wx6shD0TYgMVn0aewEauRtUloiARK5YEN
JcMD+qI+e8BEyEWnOaXTJkvfy7jYB0m/nXjSdW7u9R9W2LicuA/D6G2rFvtWQl0czzXNlJZPWQvN
XR6iuZWsO3+wsdVQ3bw86nHvIs4IMeZVU+VVDOgstHviHSqJ7NbGG9iZCoN6XfRnMbrzG2+vQ6gL
qn4TmNId/WKmZRsoUoJ9Rn/rio4iNdV1gXcNqPJKgGOegPfsuy57+P6TW97n8YJF6Av2Ic/nOyB1
sd6mZniSGG1lORDnOfGBOQwUzN5vlPV0gZq2Q5rUUmOYYvQD55P/CHIJNsPQaHV1lry4D3z6TbMa
dBolfURXjpFZ+4oNIhYrAEEoVUb7/vu7X+LK4awAoVdElkCpnrGYRsO3khZTr4sVb2vtUYCiIEx2
cB/q2lqhANKmWz6PevrTTm+ljP+YeuNfI0Mu77a0NOjkUPhicfe1vQAEaxu9LzF8l8/UwJX0SJE/
yLDInxnVj3DRycj9/s4/zqJ/FZn/XNOZbYCqWnqD5yfRyRKVbRNAnM7daOz3zvCAFMnW7209ufXg
qgjsuXb0lYTRXZq1tNb1JrEI29XR+ERMgMJyLSXhDTY8pRq5mknNel90t3K5yQErwYD5S9SY6Uj1
xlKZJH0DuBwAwws8BNuPtdDxEIC0Al62Ne//0rvhRU68F8geysuvD1cO/IioFg4VYF6ZU9X03NJ+
AgYnwjJu8XMvrngELb9OnBExUhLm4/LsGAvKPO9yrcaJtrzvpMGV4MLQo1ows9lXyEBZwU23rlVs
ix/Np6vOFhFalLSGbBmJhjxXzlhj8YUG6plG4Puls1iIfrqQ+CGfGtM8a5smli3g4VPT7NQJ72oX
7Sx+c0Ik9P21rtzUvKJSCX2Y6lGPTpjI+97JwzRe2RGHctUbf7me/Oeu5hWPIQ8BFiq0+BpErqIw
DmXDZ9e/Suoq0xgybKeMfz1ADTDiQ5JgiK2YhxifB+Yv5J9/f9vL+9KnXzNbQpLddlJTgITFpNdr
96JHtatLq509LBfszDg4mBHaJuzPp1AOdsDR8ED9MLwGconqZL5LKCTyfXip4wo2q16GKp7GMRh4
01q7Gzda4GwsT1rBoaOgkJiqh64v/eocGoOUeIZ0eDR881kZLxjsQjJpK2OjRJbbQlJkSub6nbYp
+u5xlIEikfo5HOQ+ZMVYL24Vvd9a0y1O2oN/X5XDOq3ln2IqJs5iqdlW1O0RMoeCv6eHvOF18B9V
vK2jAIWOTAaX4puuYT3CQdp0YbHR0wcraz50lEIUwwmGnZCkdXfaXd1cBghxHfhiENwWUEoNieRM
eLvSm4SoMxrCg5hfidNXRCFlfn4uKTjyPEFQZ++mPF+VzV1qJWvH/1OER+BjhFdvTmrvrqwE/cob
mIEBoVIVaiIpyBCqbTUEbp/+VMO/Qz4EbUJpeYgZcmEynawb/1jpl6F3rvSdS4AQhQHnrSKGQY74
gZ8+d9nrVKy2yg+NjVRvwNtg3T5U7R04o5Bpfn+/Sxo3XOf+3+WI2Pt6uTZuDbPS4gLJJPOKVEZZ
BmWrbTelH/5QlepGClJC6Ttzb3TDpTblDUZP+8zpt9Kl86U/hVQfFVt5Dk1EbnJx9uW/RtN6cLJh
U6Z5fAj9qz4pS5sUSKiYzgjrjPkmpduVEeueX5wka4flv2zsBym9yW1cExQidlAiu73RkgIgu21W
bUsH0F5LthoDLgUFnb8t7WAlRLS5kWxiO84pY9ObIQ3W2ZDfBPzvke+5CdOE6O37p71E2uNpk/gk
Uu1w8Z0djlFTDGptGdFJTOK1s18wH2XymaON1TZAfjqzbyGONCNmAP21XW5xbf9z9Tn2V9uQCWWH
3QWtp12biFnFFAJDX509mBEkRu0iLtDOXuDTALNc3WcX1zYF4EeAA6KJ2ceV+ROanwaftZyBfJht
hc4WK2NEtT0kUFttDt61gLxF4Bxt13+vOdvarUHrjL4iPtexm5UyNEdVK92B4KJkTZ1EsJThvTT2
c45G4MrLFn/zvzbzT1eefclhYPS9gr/GRdOCFRZ6d6NhnLUaQl+9arwL8tpVkcLlHVA7Rj+GPHNz
FuWVHyEe6b9/hAWTiFQW5Cmz268LyqBgqoMTyjekvu90w0wde5rgTj4CNVO0iAhWvDca6ZoBxCJA
o+j/XHz2BFJJD2rbwkctazS3tn849qowblUvcJXyr2BilAehrI/+lkIUwsKnQWUydqtIbmwP+8TL
VsGo87QuabvOh79FfJ7pPJES45sVLvOn3pRXVpsjQKVV9IvVVMu4i4WH7x+huYRdfL6LWenu4VAX
ybhcCed/gooF5YdJLRk6bfeax+Y2YWQYqasSqT9ACofehz8cIyEEsMwYV52G0oqdW7iSW/6FpkNj
HgyuW+jvbAJCC8xn2CgGwMEJUW4SHhhA0+UCv6bNdip2wHwCpacBUBkWh8luqH6mMrbvxYCe2nAV
Od1X5jHL+m2fGL+t/smMtSO72RozZdfuebpKhr0QLsWDtQnVFmZP82FAMpY4HwxH5rmUePZkuV6R
bL9/fpp4Pt8twVmlbJe1SeJJBBUIhLDiWPeRCEXEJBiZdS5sHJ6b4X1Km42p3Y3KjzHIPbBmWMVd
iAhDvwE9GPQS2oi3s4d4K+YTfLnChJzfLJr1BHcTmro1q8MGtYb5XEPMi26S1l71A16wNPZNHO+/
v6/FZYH1N073YLYM576enFVut2FVoPuCz4v8mJEu4APo+PdXWdwyDcv6iGvBC3D2CXmxrpfahI0H
bQZ2F1C9vCQ9MrLGIiLBxEFMDL6/4lK/AScUxYCN4ZYz7449PUin0q8iJInP1JRGt4bFrgcXpXi7
Dggsbk8iBlGxmPcx6/v6EPVQ9/M0oBUXt6e9ZR2ypiM6+GDrWRtD3olCK4Iedo2ov/jyMAWCgkK+
nDLPmsl9udKTiZvsZVRUDwkQkNox1nS/f5aLcA+0ZtJyKUmhO8wO/NaTm6noSEnhOpBHKdMLiEuR
Ze2wlLOcR6vPtg4zllF7VpqT3x/T9J6TV/Ce9XDDOEz2f8tWe+VoWqqgRIEpjM7oNuY0pyzIDSkx
GAKWBIOiys/8F6DmGG5AnV4BPhbP38/Xmi1g2SmC3hxorRg4auVGmU6CtiD4ftQ7PaLftUiYvDrl
UpaW8efrznZtDBK6ymk6wO3oWBgw7bN+FU8KaWQMktUnpQeXLEFJHL3bwj7L9EwhwKRdx/1FEGly
vXOlrt6Q4fj9klisAUXtQ+wIxCdEuV+XvBoHit4FZK5PpbpTqTQtNT1gQHsvLB7gLwpfGRg+LbOK
vI5u0ra/snEtvn0D111FRfKO+/7XH5BYRkheBd8cHBsomSqAo3Fm5JenV/auxfNf/XQl8Us+9TJW
4JuZGRfRyUvJuuzz+0jyIJMqZGhGrtL6t5qhAbUW7hCbd1Kb720ItUpM2OmTkdFtB2cUlkwLQKul
GKN1IV9Q9zpJShWlRBDZP8gP3Qh3Yk/nnENERfa1CzMJGv2VT0YT63R+in2+l9lr65JiaqNOSPJN
cxX0UKOLfitekqW+59G6k28yrdio+vg8kTDKwDrMpi2WnyOyK7HimXpiPVTsyuivPtLhhcbIxR4C
cSSGx9rW93LouAQaiP8y6s6xbKNto90LtyG1Uw+DaV/Z5xdBD4xeSfdULPIo/2UXKmu5pxEefSJK
aDJ0uPwFbkvP1cX7qZjrmFZ+58G8bNflY45A1mEf/v5TWF6I//0BH8Dep+XRm2WpTo4NFwEqFyOL
uNyAaul4hthdfeVai40uaVGmIbJzFBLlv65FPGO8IooYYGJk1D9YtVsG1VpWSHGAbfZBP06xV0iO
FkkihknSVmJvpB6dHOQuND0KwbTVsW0uzXQx/kzhX520so32yjv5H87Oa7eNbFvXT1RA5XDLnERR
skXbuimo21LlnOvp9ze1Ds4SSwR5zobRaLfdUKUZxvzHH8RNfBtk7IOf2TmwUSZTc/TLKEh8WJFZ
/QYy3frhCoq4Vz1EFIn3iRmfYOyt600mqNraFQZuhLyaxDbGmcsyaD6aWOOrLYmkw7JEMT0oznMT
WcvEbh5U0zvOBN+6DumPKLTxgtcxW6EYCZ2TrUcYpvOPP8xjdjkOsMIgo5LPZtrO4Ee+ubD3gsxc
hhKme01yhIlPVs/RBz+w9S3GWYZvkht1FtEmVfKqN9Y2GZqVr59UxE8ZsXlFMj7eT1G/OhC/vPbJ
2CBaxTIUrUbSVpxFD4v2HIC12IrvIqxXvzBiG3xMHWH8PzmPBdroRkZV5wcLRMJV6f/gJDRPS+RV
+Rbd5O0Zds20lQgP4VQBjVWkJl6OerMKJTmFzXooXHXVwRu39GDODiO6bey/OAMQSA5dss/elOBv
g4InqO4ZnV9bOWFUkZNjES5AgMXlPWhmJAXRiDA+hRkTOPFCVbBBqB/00JoplQrR3pzZsGZ9LdnJ
5nbQiSPv5HnX/28aBbxzjOZpTmgsBZc3EvVWXEYttbTg2ycceipkELukEWbU+BMNFXpd9d52L1pa
0ylGgUsFD4kQG8TJBx9LuU20gD4Bp8c05Lkxd6ofCB0P8w8VXwiA5AJG4e3vfm2Ufb3opOjyCm0o
qsJn403PiouZ05LJK4ynSG25T5e+WuMBHtFNM1hbsYO4fLFF5wyJFKd0950HAAYaiDZoroGQAW8/
KHuCNZMa3rGMn28/570rT7eQAL8GNxyz6GAru8KDGpzjsugsINDZsJXwoMpRIwvPqbsbytU6Dkok
PqZYBYNGTj6sO4Q1f8mlawlbIE8s1A02WRJ2zZFrkW1bLHXjFYebfZF1iCa9e9DWJ9A5HVrI5h3M
13EzJLvg8rWbfpKPdcnQsuGUa520GITMBw15/wsFSGN9+th5Mf5y3c7RfubjUomgIHOvwBBwZmx9
l1ntTMdnnmRP/UdZWUj9O+SfwzHSX2rKr/QzWgzycjLkSwMaTxMcEdioCDOEz1Ud0CSQpbngY0ZY
IFLV/y8+8NdnnCzNvgdVGUEGSzPeWyDhopTSsoUN7EM0gtPiFjDs4EyE9+LWru0JoketaLbD0XQq
c5aiKAl8KY4O9IPgfOvdDpc/KAF3dX7XTvjsBswaU+Y4Nl0gLN/ISjeRpWNE5VfMsBxAdmnb0Swh
N3TZaJvbb/Tqc3EpW+j82BMmc9WjfNUHiR2BuQpbyoyLpYmJtmwhMoJwdvtiV9t8IsZdsSBR69/k
rIE7Bm3RkyTFJBF5vdC20dWYGDhEibYVaR+Fu83lLV/QtPBmjpZYdC3LIfpZM0YFK+P2DX2+zW9z
5ssNTcZTEqbkG4ijr16c4TyVRLhawJ9Q+ZGfWA6FTLCSdVSw5i52vHNj+ktPzzeEfKW0lW22rCyS
FzEobuW2aDGcVeKe23E8G9muN6F/m0+Q0uPqlUTSpYS1An4826ZOFpky78LihYwqnrXW5KWGWd0n
cRzSHkQPjgoBGsPB12i9DTSxEadL7zQc4bOgoS4TJF9PAc6HmkZW+kdto0hBOo3JAK3AWar7pBbh
qBQsE4h3FuRUQ/3QJWMZ4TgV9nspbHcimLMPMMFWdqPm3XmzVxAVeu/QxA02OfiLk9LV6jJg2ByG
FzRRKLNui1T1/8H2QKyqk+9HUoswj0aUi0BLvVzzut4La6PL7KNRbCPrd2h9tA5OgKs0XwSverAY
CyQcUSf0Dua9SubK1CHWF1sBYS4grL8urw3Zyo18j0dEbMKqwPDBuTowCFy91/O/siZcXGmyf/tJ
I4dVC2jC+MTDeoaVk+gQseJBjWZRFo3SOxPj2nv98myT2kh2oob8dpsO+Kfwhs4AWzc0ZmwMb1/o
2pbNs5EoRiXGujrtcWOLpSZGjHEFXSgBiSPzITpRcMDZWxBQ0nsC+gqZabcv/FlnTocOEByAHzkC
wB+Tz2dXo6aUBkEcuUZAbRbMWbEgVJH8TTQ365PYxGAUC9+OrNc2WHHy7xxr2LOFZKf/0DiYik2+
z/GLeNLRf6mEJzmY/Mpq+jvPBhQ6eF8Siamr927+SkFnfL33yYAojFaO3baPBFWToYdODvAAvbCL
xURz7wtdm2M0WPFNMQRTa1qwy5JklwTDUs55b2W3bsZ8niXJYqzQ3Ga4APfCakKIg1jMJJoMrF63
P5UtRtv0U3HwNFhJROjddKa1bohtn4cpo+xmPl2gH1nqkiqzkPT2XEHKTUp7JfcxNrXaSkd6XQaV
MCi2YWmU4CYw2gNaLHKUzT0sdTFnjj2MJLqXofOe9QrTUc7Ux8QgLCN5sqW/EU4gXXlWSN4yo2QB
IpbSF7PGh5NSmLCHHuy6OEFGC6H7J8Yc3jFMNQKBGwQwBrop+ckAgyKkcsVXIcMD4wxMWbAJQbnI
rgEVQsjUU+j/SCxcQgzGbCEbI3Rpmub6SxYbxCEhHBhnaG0TnFJCQ59l1mutF5/ehVAZcwwajLjY
xfjNIifcCIJgnxz1rgFXlmbCNjUs5NWd73D1MzgkVAiIHlo6f/8FoKnwYbKrEqhSGB4gODOMV5+p
QJhCgw6RY+Ptyymfnjzfvju1NBU1zX0q68sL4rLd567NCqspf6XcRnEPEADFJPUfWxZ8LVZmpPHO
xvoHxQaOfgsyFwdTm2vJT5O3MFhH3zxYpfN71BF0ywR4/PaRSTZ1vHGq5BfMapKal6IUF7VOKpK2
OhA6Zjfp7bGCe4nPFjrMUCCL5KBaQvBYykucdUWjbGTk07BT2XeT6F2sDRkWyYlI3MZlDoMXr8yP
LCRCwe4iAsxM/XeS98/l4M6kAZWU0FjTeKPHjn9bDKSTw71lkFBWik2cKmpFkiP4P2dSpVgLWwCB
THFe79jUY6vGxBy0PvnQqL+FhS8/BtQEFTg1y3vsEkTtF8ZMzpQFmJGnmnCOFdAs/L7qZy3G26nt
ZhVJiGgIxWg16lMTIg/EqpJnUPolnkFauqAXMNjBzq4XbYzHT/C7907CqJ1jBMMOYb1ZLS3vIdSS
pQhPtNnvyznGinHJmQNnJcjdSXAWmQOyHJJC/SyEjA6nTyHpyBFugO8y3sVpgfWrCt5U7wV2+CxQ
33x4elbt4LCBr02FI5j+2uGIGWvI/6VnL2kXJtwUK3DmchauWpK5sSFcW9kPySggWvcLVO0eHgGD
Vy9M7B2Y7BqqKuPB4j9GVV9h6zK2D6b675Du4ziblSjRhVxhGN7vDGbRuvo2lqH0i3qBysiaVCp2
19Zy5ICtCd9jltEK0S9YdooLGbRqTv8DMSdxWO3cfH370tesXQTf4f9eerLTIdqvXezoOZpa9b5d
eEvVgualbzX2q0Aef1tRthBaiMQLT2IoVTRRxZfF5Ubxh13WDKsOgA/2KKPVktpDVGDRrTd78CLT
FFnAfkDecqve2aKvFVjAMyLEG3Kubk+6gVrU+0EsV+4R3pc+PsrdUvFXtv63uBu+d/VKeM9ytLSg
4Xxak3xZ2RyaESRLavaxyOeW81jpu2DANGGnJBs/3ficAeIVjWN8kKTFpo/2YfLP3ZPY5xFyOkI0
gCiN7qAGCWvChu4GCftmKQgOgvuYuHPc+AKCE6zEX+I7TKlRdBuj9Lfx8A97kAyxT27XlgS06qRn
HY57LcywETHEZTKXc2knsSRVyDTBWXBsuD2orkGJYOdiVQbK4tVNKsQhd1S1x2/pkJYq9wdjqPFX
iZM8Cgd8M/dXQgEQVLjm0aqRK+Kpxk8r8/xeNu0nsjJ9b1/vxLzcJZRMRSFuZGhzc/OHnUW7Gu+6
ZImWESCDBYRyso/eXFw6nOZX26F0WBcFViAY16dvgdovXM9e4NZNswFkw6BCYPC7OmUNkopQuAaS
a5C64dZhiRYJlE4VLN2k5cjn0KUeFkHezuOBA8CfttDwW9kxI1KYGZie+tG47dKTYp0E5EQhv8SG
BpCv3ECuF4c6PZXu7NKfvK3v7wM2PT5wlEtTBKH16z4fCiUSGn0L+cRgPAlHNjKm8CZ8Ut3gVNHQ
yaNfHhtf41OtWDx/8cPGK8beGl7xysFClC2agScfKAS4lS9nq4jACBR/ZWQtRIJLTmxdi6uTk95D
Ca5gpAwt7p3wOmrjT6Dry2ws4iSvjIzeGnwDX372gz8tNjWUYBx1Atatrjnfu6QomL+9MwVaDzE5
Nll5k6UGYlZHYo3kP9bqwdL4sj9QAtm5vAiyVa89CI+ZUmlmKWGF2pvV74iTuLPYXS1ygWA4AWGP
fCVdzsmMsg0pdsIyXo5mtmBXzlG++Jz73BPWihKZSHbD4p0gpMEoUt1oC2ICBGWrfWuNlWO46PCE
S1KN3ZDoZw1uPZcJ+IoxKtAoFYwBxuyAac34Cy8dcGc6vYVZzk4qzqMJ1kY+Egzhv0PiMcd1G58e
x9cwJEDpOc7EkPi08/e7pypulvjp7ARpF91MzVz3PkHAM4KDRsN3/rm09EcVTvSAjyi6Oh0zmRiq
mw55Q0H6GUOljpRl2G5aB2iE5lD9WnQYB5oyMSX1o5DCCmhCsYtVaKjr1D0PsvPDQnDn+Kdw7hAz
cXtJu3aoMjBu5jhvYbg2jTlv+sCWJY0P0BaC5gJKPhT2jGYzxEeFqXL7atcYCcbXy02gJ0vKcxgJ
4nurHzFGDw12ssJSA7jch09LHZikr+igB9Nf9LosEgawpONwJf5n0RLDLujOLV2deBpAoKPrusPq
cbmSSp2qlUYlTv35R4EezwmIGsTkM/iHEAGqUinXYGoZdxasay4f5NFpMqQfqiO0UJeXNVoncjrZ
Tw5al9JsC+cSfUabtahIqmUf/w5DBzpOgUdn3BmLGBRQyeulnL252o9UVh9VMwBPp6rKD10GNczD
L7UFQMgyxcaPQUkoysc/Y/4SCW7JnXcmdpfpygEChHOeCO0Ggrq8+TYxurb1ulg0kqHiiTJX8c5C
tcPu0gef5h7ekM9RcQnfK2pd0f6wJGWuxsXL7Zu5uvSLDRmPBlYRYioubyZtNb1piHQ5aPkTd+HH
8lzuzu1nfk20wYJkIWY6K0Ylp8vBLBbCMP8Tayk+j6awGBmN7FsWhloMtaqFqxguUXjH5TtEirLa
IbrryFuC13j73q+UYKYhAxaKqFbG3+TW+UKyEtgNxsQkjsuvEADAf1ysMzlQ3L7SFTRNqJFAvFlm
AQ4nX6y3erlOMkY52wvjIUtOMNqsmsUtwyyXGPs7T/bZdZoMkYsLTsa3m3WF29qYdUMN5Kt8pr1Q
E1kvSC1YQEfqShgEtx/yGq5mYscqmr34o9vT1ayM+jpNRAwXuJowI4WmSt9CRFuJVQ2siAUeIhRI
cnRnPl97XvB9QvaACBCvTC8tu5oZVFkbP9bRq62ujWxjUfwM8orY5np4GKofYXBv6RIfbfKOaa8B
5NHb1iwgvcuR344GKTeZ7h8wMU5ryAgnlc72Y/KEBZnnzkxjWeUINuaB9XznRV8ZTjTwTdBnUyPb
bsqfcvraHoOeTGtNSk4uc0sIzpJoPPYEyQH7Q0sd54OFspxEHDl7dTpq02pZAs8XJIuD4I7OTrIf
bC+60+G+sjQRVAM4zepkQXNRL98JCy7oSRMRLl+csai2LPx+Xu4iuFe2TRGHg203yIEDie3yKrpd
9SnCt0xMXF19AC0DMGBwDdZOvTeorywSENMxplQ4eIhfl9dSujKxLC+xjoW+0uVt2vyuk5+l8lw1
j6Z2rP7k9XNdnBVSNvxt0x5dfQvb3KrvTGj9yj4JUw/JhvhHJmLx8jbGcEyk3FWzQ9HbP4YyOns1
yU8au5RnrjQU40n2q/J/UsPaMz2U5VkAiFTF9NsljXTibl5nH20FM3lQ1JmNlSWHCBEpBqAm16RS
F+TZ+m9O+a7nTwHkoxC/Ksch9crqHoUXlPqQodyGSL4KsMG3OL5oroulQv0Q8X/dHt+fs3UysyD/
gvvaZJKyYE4eVtF0iFIOekpDwQ5Qr7ZBDosn+4DTJrhvNYegoS02MCggq2spCH5GDFy+bnJnJajv
qouk+TBWNbtwuW8r4pnoBEGnKmiHtV7y6W7W6OU8MAjNcjB5gTPQU/R0NrFqwRELvk2ouWAM/7ak
fN1+us8R8/3p2HNEC4e6Z7JuOFrt1tJIvi88/LItFt0QYmMCC+RVG/WZ5fV4LS70xJpL/TkPfsuk
pahJu06kZtbiJHHnbq6NbxzmWDaRZ2jalP/c2EFZN5qdHAwkIuRxUpVX5Jk9KP/Yp9ia5WgjAfGw
+OQv/s13tjJ377UWrqzeMFPwuIMGKLoi9gR0LR03aBJDw+wueMZUzcFFDfN2fQdMSRmPJcEobe88
thhClx9BXJKHxtiWqmXKaq8qrffsPsfbFicXY9tgdqAaC1p3WbOGAtvXHzTb8Skjkvf2ldXv28bl
lSefv5RwCijsOjiM9oNs5/PEDx5cYdSQ7nBdyVOiaJm6MfqrSMk3lpEvVOdRU0nLw2vfNwh/oGEU
AL0a+buKXVyDc/eQdLO7uTJXQLzLO50ufXIvSciZQTlqpKBD8w+Ng7IEtC3w+D7n7TD3CuvcZB/k
LNOJAfoc9ZU0kEpYjshhdrk7khsQboFYA+N18Idlk0vLYaurp+4f6YR51//i1cIoBoFgb7Dp7F0u
kiiwY8WToaPQfhn7evmYBNEupVOmrWnI8dJ2CM4k8pbjeFgaOMhaFEPQzj0Hoau+MeMce0PcHWx9
n604lTzF/fr2LV4d6l9vcVIJSkEV9oaD/SXvlGIwA7Px8nHuBU9kFpZ6stM0SaA4ty/7fVs28deG
cYHdJWHEqlgEvsAbbZPW9qCpycGvWMeX7JaJu029O/K+72XJ5VUmx8u4CjXdKbiKnO8lc12BePnl
D7veobReNA5V550u3ZUDrbgiZDqeDJLhlAHVSUVpFGWEVznashbEpDdeFJqkXY6ZoGLNamAmU4kf
nRGCQrwzxieZv7UJ0rayYdF4xQq5phFmb7df99UXgS4UAQu4Ktv15euuA9IJusBNGIdPIGJutOzl
EYL2LgGcbMzX3LvnFvh5gpisZxCwYPSD9ZNnJk++cN3aZl3pmeD023Nb7RahpfyrDiQ8tsY5RBqb
JvUpwlJRTsFNDVIC+qXN3WBxhrW1t6YLu3S6Y1n8UGgLNv6wiSxheBwwkbvz4L8GY/Lh6dbMbMP1
2G4BttcKvKu8KzBhfnPxzLj9Dj9PsbeeaDKayFZKRyPjiRIcNd0HeCUCQIIxXTzggG8QEOsvWfPU
eOkVd6bL9z2REfXfl/k5ib9Ml5Sk9WIQTO2crKFmh17dL9YuPpj3Bsq1AQwLl6UKCIT49emVJAVx
ReazYvEY0Ph5VMoPFkut3Inh3CivTFc5GhEIW/SXz7kiIpdIreSL0Pu+/cq/l9X0O0EVNEBJzsPT
ZitRh0pSKJwJFI/z95INyU4JanvSzJV0b624omYAM+D0De/MoP0wZYFlTiaHRUWHSKd+81Qysix/
5QTkLIN0AzUVqP0bo9/jIY4nwCJo3vI0XdgoRZNaWROhTjoOpimm7M8HrLzT5oMwBkittDm2Huai
VhxvOvXdMJIdaCrdVamsV3EfPQgTOdO9U59/f3U8DR1fjXcHLPNJ1fwyYuKM6jJAJya+o9gYmfKW
sxA3Ri+V8InbH+qKoNESelDOPw7V0jfD5hqLDKsm8++QKLvQeWlseAkxko+3rHqllB0ocdlfpCCd
We7PtntF30xYskgT6x7U4KkH0UtGWBOYUnkPcURsqveqljt6PDnEKR2iroozPOkjaEgjfLno8BBN
FlIp336QK69NAOBYMEPatcHfLxdKWq6t65uQStikCSLp3UWZL6nAQB3vFl5X4AmL85uNq7KNVvIb
zTGVwsQfNWZ1Bu0iTbGZnElLvLV1/PVo0fQviLCSe8EGV/R3YoPSaYqgwVPgyF4+ouV42jhmjPO0
P/oeTqnyq5z0S2FKH0LgyfwP1UdEjL+GH+MiBSZkwRQJZLwfZor5SyhLi9FciX0LU9zbr//KK7FV
E9iZQQQfE+b05c3JUZ0wzORP8SNgOdEH6D/nurnE/mHeSmdKVEgg9ynp36tv6O/iZMfE102+xuV1
m9BrzLou8kNMmhaZVjK5KxA8CmwO7eYxQRDHKucRrB7AV7jrNoWNBT//cm8R17eZsiY9Fha7y+vr
Sq3GWs78gUeXetYKumBtvAcU1ywiHMt6L3j0rY4Gw1OMytfznV1ovgckQ1Td0bHimaKHG8UqZ7gh
e8GHIASF3iKUfTRm8IGpI+FEGbzNnowb9V32i3mUroWxQ9PDBiJ6GMVlmbwgdmGGbq3WXJk1IpXl
p9m7DSFAfSGgUrbcTUpHtUheYM8LOzMQPAMLfEGGknPM8fs1xxQPxoON6lgdYuJIOSAAfUXlazm8
U+6yDkBD9HEJgdC2UlLCO9hSRGZzkL5FNQldSres9VfXaFfF2kYgEcE87eWXaHxCHh6BESRhfXLS
eGVI1SrptjqNCUWpjhoJHexEjiJARSt6Z52pnK0qyi+R/dADw5XKmugCX8Lk38vWJggvzmML0e6x
SuuhphnDmhW8x925iMuVj9ko2UmYGTW/Mc8TZJu5Whrk3StzqwzmGvgaS5Sd6TOnDl/kWF+BDs0U
oO4SGo7Iisvxbsm8Yo+L/swK040xeMcwdo9E2eum9HcM/lYahJnWXlj5iykIskO8BrU93Z5YV7Re
Qt9Big6yExjVU4jezk0muAtvyZc/uiDfZma0Ktwf1IS7JieAShke2mKZyHib6qJdzOkK0staGt+S
6nc7krVhLqKyIPW8+1cNx4/aKnABIsk9Ge+ALVdUBOJWbRgiLFK4f07m4tAbWuU40LHTaimOI+wf
HEXg91Fr6eGwVO1V2mCIt5Tuyu++18mXl56c15rET+w+hA9ZNnOh2mCos0cRFafFcAxfrObOLn0F
erm84OT0lUu+HHp6Fx1iiMii5Kp3lFg5OgJooFCZ1DxdVy0n62CWKCiREEADeXB4ULZ3Bsj3nc9m
7aHnBbUNUvrUCWUMgr5RGxiOZTzvxl1ql2sX9aOkkyKF6ZNG+bCXh51uAioWi9T4meaAAsFDKn3g
aUPWIHF1dSBsvlXlGD4lJAhq4++RpihJIn75cvt2vxfEtol63GGfxleN4vhyvXT8Vi0Gy6K/788I
lhsrEQslwOW7J9Ur/SRgXWHehum2rdpT97YxcDtL81maPfKxIg4wUR2fRDK2jGJXrBKc5FdemOz8
8d3mnbD8BpG5KWNvVRXZDpsLtpMB/uOrIDVS99WBMNHK5z76SZuPOih4sblEkz+U3RMuyAdJSu/U
Z1fGNZG0oiemIM/5tr2EuW5FugHxitfFECNIVGwLRIjSeoFtyZi6/Xm+H+9pu/z3etNo1jDMCH3G
I/9QD/6i1l7+M4mi8v8/01i0d3C5Q7ivoEec1DKmXCltoIPug68gDoUgKKiDwQ7vltsPdGW8YUAm
UzfJHJ+/NThSp07yJq2gfY60yXYAvVT2Dl5gyDNuX+nKCYxn0jmCcfDBRmOafeIPrm6mA99Khmqe
7IYUlS30vV7aZ+bc1o6JdaAWofodwL9BIyWyMVLaOk8qu9hdh6Rr5aKlirxqh1A0kZd9OdOGvGo0
t1NxpZM/JEVfDcWHOBQNMXIP1Z9xlMGfbWbpOzV4kWiV5ra0TkvQjQ7AlMAsMpAHLG7YNO964l97
VVTPOPigskA+OsUYYvxfK8vv0sMwyrSWMKz13pT0KfPeLbQloxzDb2RVkucFXWdKE95b3c973GEs
aWM/F+bTnW93pYy8uKHpstRJDW18lnMvtVe9ztGrSTZS0i0YmVZkcGCRt23qrfh6wl/Oxl/29h1c
+1xU9XDEgZI1TheTGVGjmmowN0pZRJy5YXrk/clQZD+SAhoqtF/OYsMauGUc8QsyiLRnL5GAHIcG
kiw97dCnDjiTZBzem0JXNhgQP5naXvDoKbIvBxL6S3MccjAoMOYZK5CN3rbxz7q99eO1Ht17E1cH
x9frGZfXM6V66L2qxWkpChiR9VbPiOMy/VXmcjpXXhS4OqVir7LBPY2KtA81g5Qa9ELSuxGni/7f
MAvW1V17uSukQYF8/vc9iLXzy8ncahLNho0a/p/5rZKZLDqk6GZs91WMWUs6iVQ7JAYIYdsERox/
vj1Krt8D52VwHoPAmClMScKWF/aljJKPVGnzHbDXcPuFn1GT60jRaF1hQhXH5JZFCwpp8HJx8L5z
E9/7DiAFKrujOOvJrN6XLyIPCz3DDAb/V/WD9buExKn3D10pgpfF/pjkRNO/JP2pxehJnG1uX//K
ki4UUzQwWdxgBk9mSs/KEWZVEB3oF+T43RoPZvyquIf7bQv96qVg8VGnqGTYT3N35c5rXWV0SXWW
lu46eg5P/SF79jbuOjviYNUevE259Tb11v+D9D+fYfq2w5s7eyYGzPywd+4uPQ3n8mf6MzxhsJAc
41P5Mz61h+ot36bb4Dh8kMJwwLhumx2JZ98yitpDe+jesmdNnZGqza/qqLgz5eDtlYN51g7NMeB3
3j7YQ+PvjnE61w5Ktei3/dbaGBvo/Q/wnbs1HpObcTtuk02y6dbdetxG+3Eb7Pst5VD5F7Gst2+3
7dbbV8f6J84M/Fe/Vfj5JJLRJH2OdsbaP3qnLpgVW9zHjV2xVYp5tXU+qq216w7Dwdklf8ko3Pgb
WEzhJuQ3yrLa6quGPyxOzU9pZ+4JWl/1D/rG3xtrOmFLbWft2rO0Lrben+6QPg+fP2g4KOfhkPyN
/tZ4kmy4yi59LrbVVlqP5/bcHRJ3Zok/OqXPypI08lV61HYGrudP8ZEf9jOuZs5uSLg/fYXXR34s
jylhbMTb7XC64Ff3c9iGG/mg8iveELG4MUSDdGbuzQ0m3ntzHykzNpq1ylFZ/OZB34tf8a59UTdo
d9RNsgqf3HuG+VdqLrbo/w6yyXgOi6BTSoV4enyjavuFGWVx7NdoyOEhmxkkXdcP0IBbFn4rdOYp
HT51fLdi74mTze2pdW3tRR+DRhihKzXnFLj1FB8ZSJ/nDHh7HQ01ZxgsJLwXEg/7cFwLXibMsBHv
ef5EMZ4SoGxOeuTxLSBVwQeeRzTy79zUtfXmy01NTzi172ah6+HkywtClTnrOxEe9gS8C9FKK9bA
fJ3zjw3TEK4zRK/bl7+y/X19JdrkVFtZuQ7CxIklr39j+SNpmwpmENPBWbr16va1rq03X590coyF
V28YVYvEWCO2ixwTijQt/Qi69/tRsFcqnovHmuzqqau6w4jNyWEYXk0Hee9Wt35zYNSqOeVGVRl4
8yHv3Rr5neVbu/pCYUyqSP0pKKYUtrwurHZM+ZwqwSkZI0d8U8RiqVHscQ2s04I8ZtwObIx0jIVW
rUfSuUkOrpIXSVl7YbDV/X5HtINrI5npdsSFibqVbg5S5cF98UY6ocmbAhEjGpdJYC0oru0nP/vD
DoGJRF/TACHo5fanu/dUk/dJpFfZ4sIBOtushS6GkxNVKxUSTETaxbcvdgVqcdj4HJ3eCt6x+uc8
/lKLdJ4eJ02F+apmbzlrcLLJcVZP5+gG1I4C+sEmfAMLNtzC71z522oFDiUaTPRa2IP1qdtcOJTo
a0d8T3UcvKNfmqfRG11zDyLWRa8eg9FDWUqgMvor4TLw7NT/CkkByQ537uQbkUncCaa5uNFxM4i1
L8uQvqoV37DL+BD3oHo1XbwPG7MxSGwihQfRmDBzpgK5fdnPH3uB+HJZcSDnWAnNBbb75WWNDK6z
ZjnZQWkkQlqCntRzMFi/iLZ+M6uM/+jLuAvfIkeJ2AuBYUIcRXXxdIxVfRGCylbQFzRghBqxnad5
GySxi8w0HwfrqQJzvX3LUxCBMpFQbNLAVI3DqTI9CapBD8eXk+LepInUBBCyI+IcH2WtBsp8d1qi
ie7sadPJwBVN4Z9iQ6FAAzFtVXALPf1s1yBu75+AzZSlzEn2OVE07FxZ/Pv2832jQojLGSafgnIU
G7gp8yhogyh21NTcW/nTuHX0jZFuh3DfSatKevDpDdyjC8CX4yt/HQVc0sIpEyI3XSAZ+vTlKAhb
tRuawDX3YwVLrDd2CoVN5B3jIlzoWbcqNGPJWSluurkQ98qNsmkKIggz5LPpks5Z0prrdvjwhgGX
g9cwbU/d+Bi3/ZtKODw+s88VfceZqnjbXu1+5ZFWIxV1P5o0mI+JPZP7/NDE6rzgZF+mm6wufoSJ
QtA5mqW6XQblm9sN5xqlcZ7sjfKX7+irPq1WY9ueYuI9+xjP9SjYNsl5yJNZV1QEpCIAx6yy8p9U
ucNe9cOx3CX0vbUcfAyZsYq8cgH5Y1nC/KxtEq1wG7QzKLkf1ijY4W6FKiIPHyXf/VnHv9NanVmI
Hf2h24rnt4r2YPD7Ukuf0x6CGA1VtxyeA/4V6/PUhOqDAtvJHovurSEqOja7uZtjbCx523RIaYzY
a424447UxN6eF3W+wsJ7UGZeQy6l4cwDL32MsoSWs7kCvttX8jgbYVtizbiMkGqMi8HW1mr1UrrK
WvTMxFcSPzEwd21aIDzNnnE/wrg3XsrjMvZGJqi0qPLiWUVW7TZbPXlTM8xqCU9GN54FzzRW4Pzh
YpEGNJ6MeZFKp4a3PvYbQjIQ0kbLxrQPBb5R87z1VnYR7Mz6qYjlVROR4GIgLMEYtK0AhxDgGpn9
owugTRAQpnfFwov1x1YxAUCyeaS/RXpIlEtLxqoG97lZVU31GD4XRr4stWBTFz6bTlMR9icTE+5x
Fgb1zOqHqur+NLG7q8PmxUB30MvVXMMowDUxqgt/pUa9Zvs6OBmQueXhIVDP7cBZyTJWHzKmVsmw
j2wsjNWCQ1divzokj9vJSk6bV13p/nXBSXInWnlGv9Yyf53UxnrYVJqyouc4k5LhMVezU59Y4mhK
Fi8GgiFnnAoxMuQQo8JJS9GXuZyvtI6ArTDd63iDND22F+mDR2Mp6/2lEt85S2NS+X0O07/VRSEC
skof93IOt9WYuGEW2/s6z4ll8351ZTYP6nrG9AyqdFbo5trQX0JDWSg6adUo5Zi/fqVQphPvrbeg
5iDXVebMO9tdVZ25kLVhY/dEA1n9QVGAK0p/n9TYc2vdMuvfcgOebAAnNlXg04cLh9hiH6FfnCz0
5plV0s0wNHK3tRVA0uMa3j+yUq6kTIavdx6j8tAr4QkLcOq15CH3DcwMTlm/DL2jSxhRKZ+S6uwl
nC1HZCTjSe4fzQ5JjuEvMhbfnp3IIVXJ5ysu0MjPMuEc3tYzqcfLMtHJS1JPuZ9tE917Lqhg6r9F
WW+KjrHFE6etuRz6t9J1dmOUMjW0TQMmNg7GNhvVud7/Gato7sQtkCHZ2GXwmNbPUfbMeQLGePFg
AU3lUvhQ6vLeJygor5+8GFytBok0FsMIwucP2NC4uEP/kvP6lMX5g28gA+ME6/6uuHWjGJa+LC3U
IH4ezWcBfBSjO4/UV9f2dmNWLdLsz6hrO6lIvLnKqmbbHa4OBlXmqPOCDqX51vnx3K2TdZ6buzxp
n8UHS1g2KLjopP/buefMoqXGjHZdbR1omJpZGylLt9HA0wbuz9gMN+b44sY5kTX5MgXfbQbiPLq5
mtN3zp7z+NlFIR08I8RT25Zo0TfxO0a36bazhO6wRiRIRsgEHpExZv24gSZkVMUOmvYhQdv+I7dP
XfqkOq8ec0MLgo03ODsrKHa1yeknqFeKJM+T/kfnP4s/se36NXf24tF6Gspx/kJKBQFhhNzHA6Yr
LdmNfddjrqAvDadZ1n43J4JhTh4hCQIcTmdmk/7qsn4fRnCysldF/U9/1JeGhRMbmFK9jwpu60rz
P6Sd127cSJuGr4gAczhl6ByUrOATwpJt5px59ftQC+xvtQQ1dhcaYTzW2NUsVvjCGzaI6lOO45IF
GR37blbHm9IaH0zOtMHXbS3Tt62JQm0BJLqR9lbV7HQZQj4MnjaJVgII1M5fTYH46EfBWpqyrS9b
q7pWUMHmj6vRpjaMVay2L8GEN/YMQV5BZj2zbmLBQPndKNZWLNwJfDdsIlH7a8jtYaJ9oGNIlBWI
s43zMS1DaGmVU4HKKHBu1DSQp1K71VDFGCvqI/A8HK3G0aumH6yi4O3Jcu5oY+B1Oacv/NDEqFlt
nWeG9Z+wz1EX0NFFoKWdnKq+WRVxu+qG0BH0eAs93qUauEYF3hXV17GaNqpwTfHpU1iFujPqjUC8
qBTTN1l+/k/U37edTGKoCfu03sBN6YLQjvqNzq04HhPx9fuo6jLQpzUD8wJnKRINUoxL/U5xlKt8
DvsAkMt+AUTJ9337GmZXRvl0BoOjsZZsYqEtoqVz0aUYakAzRgzfNxu5bPW/Aecuqr7e98/yCSPG
w1gyaCqTzjQgsXcYxz8zN1dFWUPAw6zCQptd9E9TmO/Gsjua0rGRMo/HP+pl+Wes5a2aR4HbL0cl
MZckJq4SqStZeYKwjoqa+zcS5t00DbZUtRgtmnvVTM5QO0ysaOJTFXU4Vttz2myVonxcBFCERFlF
ieDG8TU1yi/WA9oCkizR4YTf8CmwhyiIhhM+v2L6J04yHDUz6IePfSWelWzwSr9Dh4IOtDB2DjI/
VXsrtHeq8gRmueh38IGj6e37if76E9EjMGjqKOQcH1co/BdJn0e0yFXrRH1mAqsRdqiboE4xj7dS
dq149nmRymQYps4BhXumZl4UZwYLpEoclOGhrp9pIAXt2RJzW7+2F4z3FOJDvE96AXdHJ+cGdA00
7+ODoW2h0NCsw8MMrFtNcJ5YPNTR7VCaYzxKtkS01ajTpsIMV5zq+54bdylZTMSKg2uK/nvWZQol
N9JwX3SOHr9JU2NXg7YqUF3J2c9mlW9+VvhDzWHppFX73A4iQIrsaGh3HQa7SHatLBZUGyikG5qb
IMPcZ+rBiipOL+mQZbLTJLLdyGiAhOFNkOdOMODXPnCcdeWqbOeVSURWyb3TEgxrFpjcCLJANGxD
LcUQFrCvaWyaobeL5qzlSLUpIGH4Y4YJR0hUVxG8hvdLN+HcL4PEVrMiZpPY3UTJtYw3o1oeM5qG
A2q5Hc5vahAcgrF2mjp9RpllM+vhrhkUBDWxMvQWjj71nae0ASIh/w4RVE1BcJUT4V+DgFGTrcrx
dy9ld0KS3WqJvJEHzXlHJmnJbkIRXTFqoIsBSCnubm2LjxVvHzGbgUO9MrcJxUn0ZGlJFJ5CFJVM
OyHagvskL9AX7BGPpfMyMWNEcSHcRUq9b6rOJqUa1XzTayVSNfioKoXT68OajfTS1f0mmyrDZvm/
LlXazhTtZrS8eWlURpmtPVWCsWfJO7WFnKSmODIdhCVpGpR43XK9mxOy+L20yZvSM7raMwf5zoSn
nVNJlVtXFve1XK9KBYvKRnTUsHTNKrgjg8a31rGiZG1m2OvdLXJdYaSvl0NGFdvtKZdBI8Xxmuvb
R+0kMMtTbFb2mM33rUHF3vijEQ1O6qNVn3qxsGM1O3ddtwnUcQ/sy8tG6/2Na1WC9VB30pXIHgXZ
VYONMt81Clo4pe5aMEZqFSljkX5jQKWF5TXk+nZGr1y0hHUmxo40NK5f1YsoDpc1Mskj96SJ/aWA
T5EpIE4LBkPhI4Ehn4h+cxLPaRHBos+KIIZvj7r1SHMNq9612bduab7qUumm1u2s9jYeZ9iJAOiI
jx3yMxwwcYjqCOJJEu8Y56e7KCLLyAdxLaZIbebmc2sIsCmldeHnziADwkvvl/gkRsY2HecHHyHE
uW9P7AQ1ftQRbNOa1usCFAbDh6nHRonueM3eUrLfcTPvwRvdR5G/GobiqS8Kt8yfh766V9NpLRIS
zc18DlDjsQiNcSF5QsLpHSnWUR+Xf5pB69DpXSOkMymIx+dooCWOPwWu0ewy7alIHmfpKevfiJ6Q
/mhpKWUrMo+OhTmbijf2vae28lEgEY5zJBmPZoSEk7JZrMuWhNUflllByKgSpXXN9q1LOwuqPwKo
EXgVTocV9bZDm2byf/fp7LSTmtl4Cp1KUT3J8RtqgKqhreOiOyz1BrNXN0jZnxJF8AyDNGIa3TpO
NnHHHSmFbg7rBfnLITmNdJ5EwGY5Zq+t6YFZepaH8WYJVFo0euQxXRd6gaerHXGENqjcRka8S4ru
nIzZGfZUlMUsqMgkiq3ijXHXqJIdg2lsTPMtaov9KBabuDH29C/Wghytp1PGem/axGWBbzS1CaEp
yvtBwelDKu7nrvkrcVIY5rAuG3Ez1mJja+0mnaD1QOU1tGyfU+SY9Km1UWBaSb29nLDl+FhnMwmu
YFviK/ptIKsmzyIvrgX5bPmS1+a4zxrJQ1Le+RUGoKAUQQQZlNdgqjz5VGXagG55rLniTCclys8K
oMKuUrbx9F6cQNJEeFsqOFEe3TdltiumX6CY4Bi6s697fVW4U6GspU6/jUTfQXP6Bs+5TVv0N+W8
j83fsdRjrG5VGGn2IbnZbtm1HXQ7Qb/vAvRH6dW1ovG7W7xIWzx0B06iNoY0rab7LKYHCL9qaF7U
Kt8LY4Vqx8uy38VqU44IdEQUn8hcfKM5G6q0jhDRipWzFkku0L4VLlsHEwNMha2cDjelOmzavCkc
0/pt9VLqTNHwQlF0rm7UoEPiZ1gR5j+3o8F2M8x7M+5XcjC+dnl+M/6dImGzHD1LZK5NzhIsZIa+
w1Gs4PywMDgjUUkkyy1b/SCqxjZit08UwebmjzZrPyudu3Ci2FaqT1p/N1NoqJtpr1NEMKd5pckx
UuHKitHtoYfG3Et2xJOGRkaxCci28UdJb4xWdJWyd6eWvbiUZgt2F+EdxhWsmyzb9U1n42m6VtPk
jH3TltMUKPW2DvV1KhY3hLa2rldIJRAxRjUu1EmHU0+0GlNpi7IP2N+xd+sZkkwivAVd9aogohUZ
5UtGOU5LxGeQ8rFc1W49GV6IQJUoZSf881yjMJwy9WJuzzJSqEqMS/aPxUkHZ4bbVx/lZyiwD9aY
ujM7LAWtqur9NgtTL+x/ymq2XAgBVYzQumlSi7mCI8o5XOevUlG952WpqN5aQWnZRl4cI1HaLqOY
G7mV/3RxuNeT0FWbzh1KE8NWrKo49CtHHtjXgdLuC1IspoM1ghU1SnDVLwlIscjSVeSjya7JUv++
DePdbAWnam5gBtFUFqMXqzNn+kztXhT9DfoWrp9LvIHZldMJLIV+aDROJiGcqFeVM46WKl5Bom+n
Qr7OZgQyMpPWTiXdCyB3y1m01T5wwIp7TQcWnELNguoFcYPV6J+hN6noOaAftwGBj2jeKdGz5Te/
haq4Haoas+mOg/sPnMpDLi0x22tVasDq7byQ3TmdfnOp3bTzJLoThZihdMmfzkMf2BtR4q0Vgj1a
3b3f5gcxVjFqUm96/iB/Tc0lTjX8R01MhH/Oj4QCrVlYqiMLvmwP8rAB6fCazIlb90BZet0O+nhf
Di+YP224hw0KzOw7PKGBa1aPkDenJkRpceIhmD7gMFZS7pQ4eOiUadv5OFeGgJHLRt90PkJceVQg
3zHva4RlJx7aoI7bNnNo+yTXA2etmluR26r6QyEbWz17mHX63gFlKmJe6ozittO1yL5vTdMxmKSl
fBhGMVJGNMz9Of1TEsRm3X5xdnUTtI9gQ6vclvs+eRRQRw5neGTJKtXNjTqWR6lUUMIxgQ7JlhMW
h5wePDNF4LZUVa1h01lQcXLSdTNoDrlf3Vu16PZ5cQVa/Tn1lAnkyUgW2Q7aOcvP/8kJJ6EUAYAr
4SEZZAe2oZ0JP7L/rc7u0pZAGgZyDahoVK0uEqK5G/LKGoLooIxP0KDyZl/MJySqzPnu+8zrU0Pi
YqCLBEVK9awCYh8dqPkhN13BzM+tPSNRs0BBqadk+/2An3qQy6MBqyQvskj48Kb8OH+9pHHk14io
ZcIT8DR4Qw5Qzs5/pFSwhEoR3hng5SIiBhKb7wf/Ku/7d+zl5/+8O2lEwi2KsaBmTikuI1HxWhMd
DeM1iZzl/VzmfVwO8OnA5FF6uXjIPEKFMjUpHPgsR9SLBe6lfgOdjDr1+ftn+pw7gzCismMCjEUE
/7KL1WiVEMzD4mRlUNcFJYNgknoqlxZFuqZL9/1oXz7YohZGkUdZ6PIfZzBWCyGcVbrwgdih2EqI
IDqd8IsiWq9e6QZ+tTRNlFxUShQI/14OVRWZkAmRwdKMN7mKEBrs7V9pbsfypq/hkoVXVuYX46l0
5yx8DPClR3Lj46MBhjcGv8kA4u7Eknw1R8HbYzP4jadSlr2GZf5iLX4Y7mItJpyzkYip8iFUai8Q
19Z8x3JsquYKwuCLN6aC9Od9UQEEN31xlMCJDrsa779DIzVHKsqhcpZKUGf0VqtrzfUv1iISOAjg
UFQCnHSJLxjlXAlxvERMS8dUgfYaiTOlRikcPfpextVK1hevjD4+QizU6AA0XNKoarOYg1ZhvAnm
HpqDU/KMTMeeTN9FsxM5gB9mqzkDdRE5PyMQJyFDK+ueTEtm2YsKKX9Z+qvvt8gXL3YBOarvii2U
Qi+KS6NQhQMNSpA/5quY0iUJVhZHgE+4/f1AS7P44pBBfkbmnljuIWbg44Kdqhwy/0KKCOmy+FQz
xKa+st2/eKEARmHmUbpCbf5yD+ZDE6PzoieHqn6L5tuwOzF91BBoqyX1/fePs+yvT49j4pJDj5zy
8bsCzT+HsxEo9dh2KF5rWUEJ/mkJsq8vmeWAuhxluViBGCD1QWH346QlYRXJfg9R1hQfTIp+3AQB
KIpM2VNaG1M8GBl2njiuT0mNyTiJ//eP+dWUsmRVoKE4Z6L79fEDyIlJv1mxFhboHjUNWxnC9yOt
JbJfh/Hb96N9sfspb0IA5apdDtGLNYIETWY2U5Mesu6VO7bVH2rlVovf8ubKNfTlQMCKLHoMmmFd
6pVnkxqHvYSZmFFDTNzJurDhnHUNYtaqu7LDvphCwBNsMYQRFyjx8o7/WSlApsxaNrDvQ2yZHiZr
pVAdSkB+6UGN+H4CP4mQEK8sCvCIAHHJUi6/oAiHZqAYPoHsQau3yBpUNTRMzemNP3L6qNDCC6dH
Gr94P7kLDMGsk1VJ6ynKG6dWn9GtJOYgH6X3KJQriwTMim6GdGEYC/Zyhy19tP5W6Dbff+wvDiGk
ZVhigEwodF92LkYlaWVlirIDID3aMBzCpnandleu6C9eOqNA4EUGjJVsXdwtRVArTaPhbqhQQi72
zAiXsyAdRfHu+8f54qCHH8wiRhtgCXQuzlQ1ssym0ZvoMFAm66cnPXsd9ZdscQVRaLqvNaW/IiT2
1aMh9CvxeGgjAxv/uMamXGnTWu7Cg8Sbj3818d+aPDW3NE+71sz6os2EGQRsG3gCBHCGeTFWEI6V
4E+Gudf6e58OYBC5Zv3HpElNjVKc70JhFUVPk5SsxvCnWJ7mVl6L1ZtPyqSxlJSlWDkdiVM0sswB
q+23IXAlwI1UoWhjz/FTGQcbVTmlxUkIb3liexLUaxvlEljHRvnwFBcnayYOtTgVsbUPigief7yN
io0yqUg0Qx7s5m03HalxBVq0K6JkoARJG1KTnEz522aWQ0HbqelITyXmeOpA8ae/tiVkXtnF0f/h
A14EeK0el0IdJNaexkiRxFvZylZI+tdxvIpMOvzZQxj/KkBitPW5olAnAWeqmy0k2o5KoS+tSm2A
yzztFhjSBDs1VfNtCgMygAvZxUi+UsKeuhEw85OEaBa9nbRxl1/5LVUn31kKmklMNaEv+300Yd8S
nAC/0E7L+BsrQXepKVTRLz/ksPG3QmrtFs61Er1UAuJY/p3Y3Hb+g9zuTZoLodjuO6oARgyyv5df
xCK47/Ppyln7xc5D7PqdNoFEiHJJ7auAE40pqsv7or0jTwOXoWcAESMy/Z8JJaghef5+q39xcqEJ
oEEQgedF9HSxGfRenFtwTNmhFnYB1AcwDqm8Vtl834/zRbhhLoh1gmIo+Gz1jxu8Gsuy6ER0Q3GT
Xku55KXNoxBeKRZ8MXv/DnI5e4NeFrwmqp5sa/LdYl6X6bMa/ODUav1H4dol/Enbiz0IwZh9SIVq
EbS42IOBqNYjhtnxoYZQY7zJ5W8gtjFdZHptiSB7YAHWmapspBb+YAjc1kHkGTXrQe69UU42UYmQ
H4BSjf4PAAlEXq5GYO9aTxfbkJOck27hcn7WDsFw1OwBDpBCqoUdmuFOoa4GdHFbUlxU1B9c50xP
U4lrBXdEwdiMwfRL5yDRsAMTlH0kR4c8rFZqUe2rqd6pgAkz6nDicCpKmkxmGtzParpmgr9fMZ/Y
2++z+59Pfkk/VdVqtHAJig8pF48gKW4BHmdOoPsVP5XpsS93Vn3fVveNgZclMA7csNwFzhfPP6Jr
uh5f3E/wlKHBYhLAbrlkN8xBbVl0FxBYlUIn1JgpWiBgOrjj4yC+crZ/0unQFpEOFH+Xm15FZvfi
6GwiVQ0afyS60+6WXvDSu6amQTIwzjQ7asXLq8yeKlpx1G2/n/bP0R44ZB6V+Au0MYjdjxvVmEst
8VtI+pH2jEaLnzwybMIbmGesO69ENJ+oLMuT/jvaRUijhHXkh7iwHHJNtkkgLTqrBFALaG6K6Z1F
lKwF11pwm826xomDxFZQpz3BO1VA0qVVSZ/8/zcDywz9E++KFIUVeVDSA5FPAESXnMSavAE8dqT+
Uvwr9+TlmaWTJ5iEuwvm26QecnEAh8ZgGOmsiHu8gKzsto9DlxjY1qTdpFNQQrgOlN73D/jpTHgf
EzUhqp4S0Za5XN3/POGQdYkoDGpwnG7TB383HPFuOdZ74ZTf+zuh8fKHcZvdCifpLoJjbpvnGmpX
t03DLeeTfprW33+e96LIv2fU5ee5WO8dVT0q/nwe/xjfmMnGWuXn8Kxu9UOwDR7i07DVN5Fk10f9
7vuRzeWEvhh5ybcR1QVyZLLhPs4EPQYjiBIRScZjdsrPpsAN61VHaV/9kPbjk7Tvjst/Naodpg+L
u5PpGRD26sadjsWu+AGO+pQ/mQeu5uIQ3JS4ji/EtcAud+PafGqPA4DcPUnvjX6u9+pNcAwO6aN1
Cy8P6OpK3wCni+7NU7GHOCXZzT4eHWUr3gEJxczhGJytnXigtn6jnwRiGDvbt51tHMazsuWPxG5z
hbPyiTjBq+Aek5CUYzmSNl9s/7wYRb0rNPOgnRMdmqOZ2uGNibLCAQEANpxtVatgazW2uCVQO6gb
6wbApLo3VzWOTUeOp+/f0Lsm0cUb4gOZ5IRIIFMqvDgh1ELWQUU349EFeGhrtunsz5n3Kthn0dn/
3nX2Y+zsDqe/ufNjsPfq7lGzJwe4n31u7D83h6eDv6EMbFt84aZmp6t0BV7Cbu3Wy20gNE56pj1j
0w5xUvsJjKZNR9hGf8Ie195at0evtimTu5GbOs+G/fjjx23u/C2dv74TXzl44Cl/Xo4fHvbi6AFg
0QMV68ejZqeutq3s34/H3r4r7KO21b2fviO59er+UXJ//0S2nAeN7PKQeYUdsBLyVbNp7NZNdso+
XPX2OfAaB5cuF5TTet5U7h+AEu7oCif5RrJfMsc7TK5u3938eprst7V37wFAWN3//fGCwLV9QJ7d
ZkZg+jt8e4pTuC3f1Sa2M/cNkp+jXYkR9cu7578X33/e9UWQCA+tKpO0Go+ZDarGbhzd4ZZ1ZG86
Ke78zG8fG5vXdfewwhbTft0izvD77c8h907O28EJ3PvYBihhZ84Tb8600fa0UTDZLO90gzGFO9g/
dkeRSdnjXctDxvZf5cqCVS4j6veHQAkIbXwSzE9qxmkFyh8M8nRsXf9WeIMcrHtS5GIHdwK+4Bm7
JnPiVYoYwE2wN6Bj2Z3rnzURYm6PH5voWI/pLnIt19q0bucgQXGQttaVW+ddG/VyW5noc4p01iCo
XZJ/2iw0qqAYoyOWG/g1Q5meD1iL3oJju7PY0KUdHPRzdCPsqkWarK1s60a5Ma6k/Z+428tk/fsx
Lha8bgRcb+EcHYPTePB3WKBpG+FU/eAjRD/DM7hkkAE2kfI+BrN9I26DQye5/g3Az/zcHXvMxu6m
G38VHLTb7iByHs0VWCEHoZr4h0nnMzovX6bvBuf4KG2vnZfvQejFPFoSSErITQvXXby4QOKk1M1W
H6KjdvZvB+Brto8azUN4sA7aTSTawqHZhdyxHbp7DoZiql2+lqKNWGn9pKxR5ToIt93WhNs8bfGj
WJ4gOtMPL6688C/CjA+f8yJVGTWtlhIKHMfa7V06w67gjB44tStb+FPoygsFw0tjRwKAuUAxLy5U
wZeSWmMc3Fts1PF3sYsFEI1nuzxe22pfPdM/Y12me0bdDH5QvI9lrUI3OYCMtH1P976/gr44lZZq
JB0PC+su0bhYo4qOeltFEeg4rSF9baI/zRaQ8ZWJ+/JZ/mcQeosf5w0Ud1MWyyCKrZxHF3yVJ27p
M1xDIy+lu8v1Sh5OzIm+vCxrF6W9pIl6UxsYJz4kG2WP5w8XHzGHIx2Fh+/n7Yu1gJ0mQxjMGQ2T
y6t7mHzLykq05Ktd4C2nn28HTuQGnG1XBbYu6wvk4CI9MLomqPssOPWP85dPwFuybC4OEXZScfxL
8Kn3ZCB+T+nL3G6z9Ga0MNGUFFTOrPK5lHLoP7ITUp8aLBCymJsNMNbNNrlH7X5fGDUW7qY3Y++I
gNhLPTVXXvjlquIDU+1UYUJiDwsv9uLgmMxE7pVOLQ516AHlG1NjTY1L015GjF1UXBSvvIwlpv/3
xV+Op36cICNQJz9S+/iczzeW5CZ9Qi7loRNQSy9RQLWseiDJk4aHXr92yF9GNZdDX4T3WSWr3dRr
gEiCaLc4hciVuNXUkHAWZf8R5oIJdr+K11NbPuhK/Bi2002dYr85jnujKn928Z9KKiWvBmfU192D
P5hHP4eTiTSgIFO4xTCs9wWv/Rko8UMEZ7AEQDzq8zEMIjKH+XZondEKboAU7gTJ/4Mw336O9G0g
I2J01Rjl2qu9iKFrKTcjiTjuQIvD6VTtWTfpfCo5HKTqZZCrewX3JaE+lX20KgbhjMHliA6VBQy6
NQvfTgBhSiaqgfOVRSBf7v7LN3FxOk/hbMYVRMtDWUN1EOPVohyx6DRm0nMdKEhXcK9iVCobwGvB
fi001gRTVE5vgKpRAh0yXFVj9IDHXi3gRt5fOTMuj8HLD3hx1lbVCENdXlZpiVLSA/zOKdlH1t0I
8WTA1aVYfb8tLoO1y/Eujt28GpS2M9L4jNkr22GGEKjv5WugkU8n4cUw+rJD/km4zUmc9UluKR/J
0E4UwpOfpeCa0WM8/pTnRXTXca6qqn3SIXof1QSmgkI+8qfvye8/oyYUl1S1YDKneTM3GySxJPEU
T6BvkweVpppW4j3mYQXZdDe1Ct3gKg9f+vJ9msjZLqx2CWjVxwdH3MIsBIH6Tov4sDpPD2r1SF0b
0TpZW+iikoc2RBOb215d53iU4ItIaUcYbhe5ApQnVGBycqte2Qef3wdVaCxSRZQBQPNIl2k/5ETf
7/NSOXZ/g7t52xNzmofioX4UN2ief7/EPk0Bus3gypgAxB+5dS8OXqkG/jnHjFU8xjfJLl7B0S0e
SvyWr8QpXw5Ea5C5BvJHS//jXAfBIGIiVyhHDIrMR+k1NO0YIMQZqIL0vw29QCORlMNrAqWAm5t+
8V7LWJCmycoVXOLhC9v+I5LzwYP2F8z8n++nT1r+qg8X18VQF6ephah/nw0MpTriMYLWbFuwUrkI
nPhO2LY/wj/NZmEkP30/7nIUXgyLo4RKlw3e8WdMYBiCgzGWYcFTopWb/h3/oq+dylcOoM8vjWDs
P8Ncmvb6Yq5EQcYwBa2B3oZeXcBTP8V3/l640h35/ERIbqM/iio1JCzxUmqzyegA5EHSHEs1pKVE
qNzd6vUG170iq64seuyZPs3fMhqy+ks7izrSRUA2hBDz+hIDCkv93Qr1oalmR67L1dS/ZiFsAPPG
QKinUEWqu+ds+imZ51CGFjVpN3p8zA+lQCoayStJ6jE7N1Z6YmxELqdygx3VWZ5/VWj+zgkyX0m9
l6kOJ0O6FQNrO+bV7yLftWnnygAch/7QQFrE6cesNUfuy3ege06lzsdRIIjjm76q+TXe01EJERkJ
TwEectbapoLzeKqthxbnrOIYSN1axiVoCUI6gVKgigRWlt/32rTrjcmt1NorVROAbAtdG/HPNNvq
kXJTtEC0QbIP+muz6Dr40z6IS2es28dCHh5SqB0giQ6IFrTDHzBwPfBIddF+rCKOw2ynKcdSULyu
CtGQqF0LoG5cY3vNjWjOAOdCxU6qjTwn2xRydoVeiBCBg5AHz6io1VmxowvmzsC8oUabEVF2N0ie
pBqr6qRcI8bktGpwTiMq3Gg1G5iZ1WC56lk6RFK/mZppO5raVm4tRKU3QtW4MdKHvfBmoNod54ek
191Ail998UUcYlvZ9gyyYOzS3FrJNcU3/25IlTtp6le9Lp+wlTrJqNdWegQQVXLVKDibzXDlgP8U
gSnLtcfJDjwGyNb74vzn5sN3G/6xHLPUi5dOaVxF3A6yDX2kTk5qe2VffbXSyQvB11JKoZG6bPF/
BkOoq1f9ph73YZjbU0KP+a6Ujp15+/2B9AnKC1VTXHJrEBmSgabJRWxk1VFvzEUm7Q3lMU+QHINH
Mg+P4+I6D0NFQYJhUcCT4KRM8rbQr5SGjc8HMUk9WTBSPipP+f7zf55TzNqpzAOhP7bjSo62ZXWM
ALXDIoXxI+Ox5WTiYqoEhzEuXUMEcnCcrVVaef5go3ckQ0E86WflRBkdXhnneLVOdtFtAumicIof
CGFs81Vw227aXbMyPByDN/0OVoUn/ARcAXM2PkkOlmsUaxV2ni2keOnY5R1KHu0jTTg8kyHa+IIj
UKyCLDlurBDUv5Mm7qg7se4ABRgXfOKq0d3v382nTjDvhmwOli9ITBkrvItLiqMV59K8G/dZcQrU
XZA+qrjPgg/ATyWwRYhiEzJ4GvItdwIKAZDmpuYuaP7WOKAHY+g2WeNCtwDE8KPK4pWK6VqcKfff
f8ovLoAPH3L5+T8vMIWv0hRQX/Zau0O/BiULxLz0ALXia2JGNEY/H//8JkxcLBMRF7pkPbetlRe9
b7FYVvpxfCseoUa+Db/89bhVvWjTH7I7FA/kHavGRrCGkuzEV0dJe/Ig3FKort3fqWM6/cq/RfXk
uXxQVvOq82rXsEdXdo6vcCbd2Q02sjdT1VYdiILUtuNV7JYPma06sG+c3qlclUJvblNr88/Rg7We
Vs2hOGRbyv+j17mm/dI+4oG8gdLltN64U3ZT7Q7iDUTH+hc1RZeL2RFdDbUVO90UbrzL15p7rRIq
fWrKLUvonxmzLnKEJFD9CYJoR4VOXc9gMv9Wf5UzaDYOff0WxJdjUK5Jfhho3NzEbn5fnsff+iOE
m7vuEbM4IeB/6ws7ukPUlDymsGVpR3T7HFdbdR3+Lh7bt86BMUYjk4xPvlXXxiZdwWl0Lad7Wfo5
ZOUJjR39t7XIc4EqsvN9/jqzgGMbdwMkGopDfF+giEX5HFH/vf5omZvuDgyU8GQ9FT9TwJVnWbCD
H/Erf9kRpyvH3ESim07bFh385/BuzLz8sa4cVEZ2ySrc1Ue5cfKfxbmRnY4s/ac0buqf0o+wtk0Y
puviLP3A8CCMNumOI/yhPo1rde97328NmklfLViZMF0GgUgr8GJzZJSpx7Q0+2Nid85z5bmP+9jZ
76HlxYfS1enIdLtxlT3OK3mX4xrIPOu79nA8woPj63lw9sKmXSH54z4qNoV7xEns/b5dDc6tYu9/
P+4f3b2L6YXn7vePtbvnLdjP+8fn5/1+XD2jQnPoXc0+Gvw2/Z7j85FvnARsbQVYybnDl8FJ1roL
Nc2d18bPYdW5Bw/+rF0dDqVtO7b3lNpeaz9V/D+UXG/WT1tHdW/WwD2cdWvblMnl7Z1jeYbnbd/e
grVKabalx/PW7qR152peuZ9P1Vu5kbeWB6/OsZw31caFgE3inUrKd96p2fKLU23/mr3Tydncgypz
BfoqOYW93JnsaJWvJ3sfrJbZ+/4daUsC8zEkZ4dA8OeSpSGIgeDH80sapE6Woro7Nt7gxZE3H+Kb
+EawEy/wIiSszs2xcbKNv0sfllaf7+ab6ODTQo1e0pN1m8k24jUY8NqNG93UNj1lOq+mI9v4TvAY
nVMD42PrKLb1279LXLF1Eh4uu/Icn4Aty05HhBzgPrEJsgjLRfvPOTx281BBPO2OZeqAtxJLO3+Q
4PYeG4RX5cGOBFt8S86paivRerrWZVS/WukGwE4F6gAOYpfTGGVKAwSy6I4yQMbMYWzMrc/dDniv
fCv/xV/QOmsEmifpZ7uzjsGDtFaOQKfVB+2Yb4wdOtYQaFEpo04ku9opjtweNVdcHGUEF+zihSgP
/NNr/iz+bOP/y01L/gLoeWlPA8b5OHnqYFRFZZV01j3ZmbgeWhcyvrM0PE3XpzVkeM1qcHXWoe8I
28j9la+/X4eLgOAXKxGAjr60rgBvmBcfAv5b36th3B2tTbmNH8oHazX8CFGGLWH0eigudH9U1g/a
8i9aAUjHLjm6DBcDtrawceeFNU7zubO1wOVArnyvEx19tvNn/l2Ezkgj1lZP4glqM/+YxFUWjdd8
cKASjmTar8Wr8pJWdvVq3YSdm2qugDZRiISfU/+h3/kzlBEOLs9J54b30n7eLOjPW8LT4Gf2R/gv
ws6sSVVt2cK/iAhQEHilb0Rsy+aFKEtLBEQQEfHX34/9dO46O86K3a+9SmnmzJk5cuQYlV3guFP6
jWAwpVGMMEHd5pEsW0ynVx9rrDlyFmocrNkP/i95F90u/j139UlQj5xGmSHAVtCP1qZl5ZW5efkE
o9591DZ3Xy8U/k9uoXCk01JnDH2KFR7nMdncRDaRurvaProOdHVp6jHWe3fVq6EF7ewyram3lODD
Fp3KdOYRduAxjd1HjOLWV+c+TtW+PCEaSS2FOxo6fbelvqOh7Yx9wXk6YpCtxUNJaijOmMllCnJs
CuhNIMQGrZemHNX1wxj/pP71q+05/zo6w42n+JqJKK77dZ19qIvfj9csI9JOTIHf/Zoo7lC37puv
t9Mt5EiO0uk/DtAvOia7dP6YioItINKwvn+/RkM+0xuTYGzlrmxMDLf6qmzZuLiCib+L+2Q6ZSnc
jMvFvASVZoy3dwq281gyq9wUR05dfGGvV1XWLceu2/l4sonEk0fjcGApjLrouhjffbGLSs0Y8dYR
s8mx9wG1NS+C9wgTR9tfNqP5eEn79t6ZxTETofEZj+OVR+i3l+C2uZ0v6NQ6LxqiOaJ2Ti4b1zau
z4BFLNvr4VVZDQHSqJw8qOKmNlg9BNVDQy9kW979fMHXViO7WGECinze/u3VLDKrdjNH2uZBS1bG
9fIRbmlJxjs1xI1+7A5dpHrwGW4es/3j6ceffOuO7rSHxoD9uxh7MhOrdfAgU2NlGvBtIGqQoOFv
kpnanHYw1BxG14F+eFyfD4/IkLbsOLTTF4h2iJ3dvg1mfsQNjDhAwwtMkXO76GdPSOuVIW9YGACP
D5Ds2qpVE1WD7mXVLyvF9Jhvu1j8BPxCoG4muSeEXs145SZv6SmYdOkxZBgMru8eHOrXM4Q0cmw2
eaBfHXIe3tqkd7m8jAgocQv6seUJHLIfYVtaaBFHPB6YQq/tjXXPglhcDnzg28tWn23GCR7xt6fs
cdsd19I51eqtGX3EhyjbbsMQsDLlgrMf/Wnc3WuQIw16HCOiEUqSWZMsaxS2Jq9Q2mqZpfDQwqPq
IHHroJcmG2AIfEeQ2/cFki1Re+gPN29yruavUzMbfaP6KCJns77djGE0/kVHxGL8r8ZlbicNcUQ7
QwSsR1GFA/SI2W5klSk2WRpW62bWVTEO5b63q1OzJOJ91iP7PkEoDizFquYJ79VvIsRu6K7xnOTU
w/EYvUiuEqUzfuVzfG8/iVU9XJ5r11qozFUx0m48yPQR8O7eL1NPrQezZOjAaMZ9oy/ZSdSMCd65
cCcGs2uPFY6Y7igL2bkXxdLH3qWDf2uME6vF8GpkJxcP0gABrNAdVTKzp1nganHmEau8LKtYESI/
5MPDX6V1DXN7HMqYp0fQawLxi1iVzlWZWX1j4qpxNZeRCDDgS8yePk/BubqC/TI6wWDgG4XIGQ28
PHqHBdPufuIgdBH008wgpyXjSqYUeu5cIikb+c1OOjS7HCIPMWl15Xmj5TgKoN097HFjGKiAaOv7
To5bR5uyr5OpuBq1hhx3rUkf52aIGErJVikayR5xXx6kd0HTPd+1895Xv3q/dpQzbJ3FoyGbbmIt
fEeP4Hko7WRbLdKFvlcUpNWcYjHaPt9GpuMParw3Mms/UL7F9XORMEQfIR/DB9zn0hcK8Gv0uNgq
iyLA3qw8tNBy0WTcXXY5qczVlNGi5zH96KlJCHVTW54hnn/+HCaOGhShYBfGO8j9cqY5/bRdidZ7
pmPc6r1tFsdJstG7Q8F9SUkz11jwDi2AHCFRUzrXI/Oz6bXguYQVt2/myhc+YcrXdS7Hxey2bv1u
/SitfE1+ksQjp43N60ohgUOblQQwnfU7fTEOKEQMwR8t77Y+sRuyetHVXM7p1lStbIELXZxSYtzm
46CeE5tnzRz6Mwr5XhYxKeF9wZiB+6XSxq4iTzRGVmV0zk9uFtvKQwDW7CkZxzZKpUZhv12mHszH
EkmNRRfqlfFyBK+1mZZc9F5P2A/7UDxCWqEhcHVaL3WRJgswx6LgRMgkyFvjfSj5hcJDrtq9rniV
xjSDJ0MFRU0ajqbqOQnrGNUlZPDh6dBJ/GwkdhoZxgLeRR3PyHDt0iYL9hCH2jdrBsamIyvz0PyK
8a9b9EfBGu9bD12BxNRmXhcKp/Y4JBZgM6WRLG+rO18w2d5XVL+H56FdTUJ0ozDAuzJaIppAMfn+
833Z39d35CU2d0c6i+HnXASfc7N6bQqvujijaeZpXrPCXdp7RAxnkCV2fLhw8YpzjkgFdnq68znn
q+f5SSxFN4lGrTW6GUWUboTSpDXTKCjDYiSCarihnG/7aqae0Rjh4am4DysWRJ/POdkhP/Q6jO8m
qsbAkR8cBDgpfp6oGt3QeUJYBLVEo0QYkI25wWye5/nQaYSaKWorCbAyri3O+2JOtqy4Lu5OGXRr
2ZS+mnW1vDmvTbpovT7Mzoz3IOFtJTPQ5jx+dzZcqdcbpSXjuXhHxdUbU3B8q/+8jaYyHktg94HN
quNrCsVqjyND6wcMs12tzkecY/dywbDuzt0ZrA2q3Oq8EpfCg+g93bv1+U7DNBSCu1XaMhQ2vlvp
TGVPpVCeb6tqg34DMQ4tFlJB2nwXszigZoTpVXW4xa9zsn0eHsHw2fnu7jQr/cwbzEJZNpVvzWMV
nEaS3R518kIBRWyzXd3npf3egEbJW+wEJsfnxUzxOlCs1+H2c/uB88kqFodXxxt7IPAz+PCd3jgF
bl/nLGCE4CBu5S2iN5NtgmczoGWJkKzRri4/HT+0GG+qIDnWq3wl+GX02Egb3FmebnFAxopFeeY1
bl6H9vRcvg+TBG0XQ3TeM9EQ1yOjWuQ/H+652twcZWKK3iUeQVDcpufifHUmYWEn4Qe/inaFaxHJ
RO7y5ZpDNsiaPj7d6m3e4+uq5Q+2GZuFlsjIaNe8lNeXxhTunEtkz8XIXbxkVoXdxDxZbonAvR2W
h5fIiDY4iIHXsEY/MHr7FwYYrSU6UElTu6KAvMbdFgGy/nh/uHT1Wbsj73P+2DgEOmNihehkXu1k
Ns8QprA9tm/OzRl5lZuedet98RAH4lWn51wjX6VOs/Gg8J9OSt2hBbQ/Hsb9q4OsaX+GM8t5O5JP
PhulUJkXL3xHKqOR7GT5Ahxbl+4lTu0bexkjDVw5LM1+OAjQ23hduagRcdj39gDJ4Vbqjo4TVt3I
w6rOZhOmEYjm9fjR7NHs+lVOaxs910iPtWB3WRSWFD7jS6jHmf+RjFw1PogKGcUGgbXXeQx/8RLf
4z68xiIZXGYI+/Z42/bLfpFEj79xhumq/qU++wOOlSbYUWqI00afePJLRkNeQla6rpyR3S6bQ+lc
bQ2ElUJknYfthhQuP3TncpWH9yXKWgzwOS3jOgfyUfGMckW7eK/7bxqdL1iZGZJKMG65Ow7zLb2L
KrEA5Z6ePgMqy933Gp3kLXRwvneXed0WEIHHiOC5K83uAHQjQ7tYCLb6okOLKB7oR5DX7v7YHd/I
6UgQhdllU9lKcJ0XM3hBthCRD+guxswOAcHWF9KiCBvSvdK7Ta9r5fBeNnsJImF3FFBJXuKIGaBW
HD423ZaUdS4vUc08ZwtexX68khfjeDwvzq9IC7NlusxfBkJh5Vfm3VbCXt8ny2abRsJ0NJMX3S9K
wZdlslDjfqlgM2zpp3J3+X7tRguklVVmiqaDmDSvunvCem/WyAtGqN8UUSsaRJLRVg43b5ctRkV+
sTrOO0QXtGWy/EtV/m+Isy5TrIuYYCEf9Ad+WrfJXZQSVItv5J6VwqwV2yANq+836kB31txVjZra
bf6C5vzTv/8TldInzOxjSj8YxPzRdh/JGAoK4iuJJjB+y3UOB7uOyvi5SiaUb2/vZl6iq5/h0dOn
9usKYf4Cpfey/Zz+9wPQB9Dhf13IH6DEQ6sRIXx90pnofn7EQIgTxUgTCOK1ffm9fF2/pZ3OmAIY
xFQgmJl5QArvPKYH3Rn+MQKlsBCLd7RgnTqy/1mOVupBi6kfzIFJ3ph1RD3GxJpLcmegvE6RfotQ
k/d7p92R59soPNoSDGeWgI0XNVx66Ytz3UKR2hgZ3zjbhjMWNHyXkfX4RmDefrjfoJazJJQ9wg0Z
U/e3RrT4r48FPoTCcCP44T+4+3+gbbc6qzTpdU8iIcRwAJDCwEIJa0kjWSA1/01FqliPlGK86XyJ
Rn9t15vXNmHOSnOeEp6o1gTY/XxrrctBQaGY4LiUW7uFo0v39RE+JRsk7IJh6xyA/KyWfhqjdwyA
IJnd5poGQGeXiE6QQJCewvR5qibKEVUEw3uqWwnFezwRDXBu2GqMjzSnAqgbya/beJPCCusQfjGF
ebpJXVLOymgz8xaq1vXIv/TQ4BNTXQukXY6m4ntjZBt1/hkb7z3snn74imwyT0wZcTzYkIj8/eX5
/tfA/gBmAsWJg40E4q5/zi9h36kUmnhLojYYkLh0Xaxvs/FOW+Te20+sOsL22FMX/U/xi52vBQdv
hvzVSZ8rc232N2j133qUcJ2YymQzjpFF+APFz7pPXoDX6REWs9piJNja72fajtxs3pHpN4FuyTPd
Agqw7rRKF+8fYaXhBGNcztoJ8NDSl+pMu0+11mKGgv/Gtiwe0GH5SGIWFDOyvCkA8nVahFC4885I
t8m0tfQFapjlbPatB63f+zKnnT6vIuU739UOeRo68Z7E/V4sImNlMkL/v/f+vzWP/t99/9EbJgQ9
s+e7SKI7ozpoTQrmGJeBowLbdU5b/hqxfD9UnvOOMZ7f6xxxc70LyO2vq4uF6OP4xEAhMjzj9f++
MGmIun8EJdQ30BCAccKQ7D9I6n/svms9ud8m3V0K+1GA1vAVDZhJNhvfvHKI0pVZsisuavuX/v9/
U99gWyG/IQ8uOFiy/snZLuryrbWNhkbrXbKyD5xKpug+mHkOBI98/JW07kNlyKYdgNP0uRfU3Gy6
vy3H/yb3cBXAxBCSJYb8tD+OpDvjdxfh00rhpV0K8m+B1mEuuHw9k77vfNYpf2nRM07N3vuXJw7z
bxjo5ouh+PH//+OJv/PX66O27/tsHAvhJBqvnrvHT/3bfDFEOXIlwI3GhGDKbI1oY089AwaM7+bb
yr+7r2YBqjK9mVV4c5M56hmG9PP0RzZxD8R/9nGus2yuO2MP+I8G2NNXQiUsnfcWrO56RtGPE6c1
M1+Pu+9yryDlYIp7oJAn1giroV9L1vREvoKfFb8e03r2nCq6IaxSOjrBY1qs21m1Kp0MUQ8QRXQe
g2r32WkuIx+y8fDLPZgjWOPvx+H3oF5/n6m05+pfEN4niPFc8hDgDMFXDI0SXDc+Dvgw1Jvo5t5c
EKPxFmQPTA9iy/wRvjzAxhjkxynnk1+JoanRaQTCYqluY9X4PhjEBr9a3xd0l6rGvO9UE30s/4lr
ttVDQ/BFypGf27T6vqzVw8u8+tIi+9J+MAugy0z652e/vYOG7/4DamgmY0OdwXg+cYrOqpkYaxYH
Q/c1tsbO3dDpdgfArrCa/FQAXtMCJBqt+7JbKiEZ6pOakgoZ9NDT6ZjXwN83r1pJDOZdAz3Ut1lc
kddWzmPOP7kL3XwebwvIF9q+PdR0Hmn95VHGpATT6MgoHMrVPSjjfqM6iqdsq5hn57UgHKZic3Zb
oi+59KYe9jM4I/0M/sqqQeNx+9q+j2lcu8cDxcclxMLapZ/r81onpjIVv7AI2XK1pZMybMco3k51
1nwpIwBjXq8eFo4L9uWxONp9MlWG9Jfel3Od9nPmeJbavI5eMWi3LeCCe6gGliq+yl7MNNjdxYdW
+32xocGo9+9pj1DuN+KKxfo9RaDjk9p9aWPySNKvhHrBeL0h7S4D0wBbDic7qV7JKNZjDebgY9fc
u73mkJ6Y4x12AQ8jdRnX8dXpLZTpMgpxayqx9psEpG0GE/KcG0iVxo/d5+f183QeUVrDWQDE5qnG
taFiVG/p+2HWkLlRN9PodtCF5B0OyRMVB1NsQCbh2LnNbrg7GP2sdHijpFXgdxi2kpDxyho8doAn
OFFu5iSggUFDItM8pXDUwhwF43iCtbVZWc8pjX6rRPtrMQq03qCPx2FnD9ujv3GhzTe9F7Sf06uF
MuTliYa5pYftsvCxQWAzMga0+nkaqZXurjZc8LMg2aDJwNc8PI+cqNkkOGHF9wOjru47vAfdsh6W
qC0zB6Mz3LS9B8VPtb8uuVLF6cBkMvg6dGMN1UMjNMoxwWR6b6NM1SPWRB/jhruSJb95PLqDjaYe
5hStqQVhH1/OeXbqPiZ0olI2BWJEGBMgVhc8O2bNkqX2xnST7GIBiF/sxd8Rmh+Ko+ANCdYfFVMd
5AzZ6XZo+fDvZL+ULvrF5j9bKBtjE4VcnovUO+WwFPxb2LvSvAk9suL8W1YcelV2aWGG8xOJuMTM
5CgzcTpW99WZkkXN7ES3RjPpNOqtd0bA0qJR9CYNtPPtJGLxKKtPPKZEvC6bmWyLtu5jrhKxFtge
hy99LlgnWEs+f8UkfSwJkApxkbpXEkX++MxVyVF92hA//bd8Bnd3nxcXd7xJgG3MzcYZdD1hVGdK
N8KRIYoaJ2A6mtYX5+KM5+Is+aeMvy6Oj+mY7YYZkf3Yy9BXHY1AUjn14bUqV+7HLMljMM0wh1hO
YG1ceicVgK5mvI+0hV5r4eEKGnC4xhmAa6k5XupLrTOzFcOkP9LgrhqmI95k+0UDmc/hZx26ySx8
B0Kk9w5SRzJUB4aKp52Iu4oxsdMI3WwCv8wuyBeyDbguQMijFmnOHBGojG7frfPw1FmylmmC26jx
0o900Mv11RcNKVrlEId0P32ZxZzh5AunhxjhD7Us5h+fE2hcgdmzZv2HnTjju8UePKerqwwnhXQe
uppNGP4gPXIkYRcydGIIgtQzmwfVDbN7gln6KDus5E2zubuv4WBbFwNR7RrBkbfWAP452MFwULj3
eWUI9huxPQM0y83ZEHSfpPULHQrZZI6xRZUqFDcfX/G6M8CDiX/iw0pPj9NzPgwgd3AQekfhZFLY
AnzMc969LViRJGMjSB+B83yZ9OKHCvv08D9CzAlXsw0xBELyiSGnCmyDa6uZYaYlsWp4/g1uB/Di
zHzGFBRawgxuI3Tb22qc8iKD6wzzHFa7iLDWaAEL7J0faJ/+jJOo+f38SGOkpo0k+GLGvPAv3+JC
4N5SE7bapzVlsuUaQAtSLPRhnCevPqIbUvzawSVtvpFuPtWzwld/uMIJs2W7QrHfoB0QbRfYWyQP
p6Zq+VJjObp+gV6ZwAEA3voceIshSfkG5KQCFL2sS4ijgiHOBDYpHGGyjZgVhnMsnlkRWJXqS+An
wITI7dKuo5mI3EtvTw7qk1bufRifmjNRlPoXzSTpYYzg9j0EbyEGsQDE0Yb7KnztZiv4LJF//Og/
OSzcfrjeovE+Oxr1r3usLfhRUgvl4QnQz8bme0xR8d5lKfrpzvX78bA+ujE4+PAHB4224MMQ9Sbj
uJbuyCUspSaehyWK9Dz0HlMc7/XeVRFLQZy9wL4Z8wNTuwLnQQMoQAOxcnt4b0D73niRvlzsFL5A
YamSUacg0xD2LJU+VcwredfeJ/7EkAdIucrCnLyoa66po908JXEqxZTI/M3kY7z2mToldEmAgYpJ
qbgVJZsR01FlvzNrpEQJ3CKadsA1viyCUWfhY5HHWW5MQHToMMfv6IppkKUrSJ9Y6eKyos6cAJm3
sb6Hgpyd1XntCeENWoJg5RBDHIWqlQ1i8QmCpcyTWRVdK+SXKWSBtSPVF6Y6ImmzT0cv0eBipP1o
2UuY+DiIIWyBBGsbEikdbc4UukucVlcPl4y6NonxCMP1eHp/TdyUqf750+kXkwXxvg8+VrvsIBPq
hMMUHxlCElqm+4TNu8xnuDDg8gdPAGs9Hy9oCrzGJRKZjXs7vLZXr19eAMeZJ7A5a3C42rQRUWye
7bBlBGu1mi3vNUKB3iG95nwLBecSS/uJrZKsrE9DEUyf/CQutS20qLicamZii60jHtqjlZgwCDCp
J7G7hjWUgcEZD56jk7hxvpCA0Didy9VzxRV/v2nD+swm5tZow5m3HO/6FGUIyrv2twVLcMZrzbw4
/VH106hFlEOdl1Eet6HUGc89q4qDaj9eZ52J3YCmI9DpctBAi1rhwdEhTj7NacCGkyV1cm8+f4rd
yIVBiNB4C9END1/0dZipGK9rJpUzLDnMnunJPSDCTYFBb5Ak6UYxxU1thDZBt+2ZuheNW+0u+HaO
NqrJHZM9wfWoNm7tjff1Fh/63ho9kLdHLHwquu+dHEAz8vR9412Pg6/yj+wO7vEQsASLD7M4cZc5
mXOGw53Rj/1kOZnlxyHkjNdQPl42kMhwX5+VTsamj63J5vHzQkZjC8+3Yg2F9RZazYXbxiEFPwmT
HTEadl5WoAFvvEsaPgZGuiGNrpRB/FBc8uPXrXriboXpa8/vaGX3ttVP93C8vodX2n3Lu5eDEBvA
4TI1bGa8MuAWYWLziTiw4EPw3j8ym1/VOXHAe/af/US3lOGtsC3ViQ0+0/Mp1ZMkowT5f8c3zh3y
XMwHVINr2L8FRPV9ff0SQyCbzx6g5zk2ku/URQ4ojbIXIDxfh+nGg83GA8wRQHy7PTMCncFP6GI4
Aoum44JaQ2IWrwVPAESI9/cmw7+6+fGj2nwlvyuNhsgwLJ/tcNufJ71ALvsGjWAK/fFRmlKGSwRP
gR9BFW3ZiKSf2ow1NzYaT6t4DXzNOEn5NnuSEiqG5/2k9Qk0xhhhZn4UM39PZQWikHXfAmJ1d4s9
fmfR1G7bOulmhOw/f6aO4n+gUjZeTw90e6Pc4JMEDxcwXulkKd+tJnzv+xa+2XAn/EzyMG/ZWsls
rkY5CeWUkHcLJb/CfwOHEP+dGSokAvpknVFvWUjskOwdsFr1NT8rrHXu9ZiWSy6hLqJ/fkt2Fua6
JXAxyoCjacveE5B7Rk6DnyqR+OOhdd77Ttr1xE4yFDI7PT94KQnTFFZNfefWYUMsSGbpofWEKfJ2
Drdn3r3bVluq+xzYhV4VVLpmO/ZzCvOXQyK7VNeKT6PT2fAWYYQMHT4WLTme4AyhcQnGTu7+NLip
2gMaxGsEaZh0wytJI66vinCvNCd2vRWmd+/hZG6x4XLSDW2g+zaZlZsrSiFjA0HHl/fCXU6yeQNZ
dDtqs/6o+7wa9aTZ9ABsVGYyGh0O/1+k9YgB7VxbghjhXeCO/yEN7JXTaMnjqHEZfXJGOcKJvJiQ
ngMjk8+qNq/7JTn8LBGeHgTFBP7uYUdHohvHvAHkYmAf3D+WxBaSLZlZlSWmRUzIIMlo4r6QDceS
cCppgz1BzRvk6w11LmPnZ2Zej6aAcGKpveOeApBMPMzcbpudB7CfnBg6WqgxI3ZzCnc46dgWJdJn
eCOZ6aayWpt0yYKs7yn/8Mo1e0JvikWCSiKPjELIva3SA3Hh8nL4FZh47znBi0dZH/va1UqPpnQb
8nH8VO6QVFeo/nvphiWTTT+nqjMns+GcFDyVXJJGsYNjpDeecxMSlyEbkuRoNnM0JlUo/b9sIfiX
u9ccWRR72AlTthXttmqIIhMgGKggZuq3QR2q/nU1xoPJ0qLWLHZch2bLkb5uPVZ54+lTFRUpaAqj
iLXAOivNoaqy0k0ZDZtuy2eyzDzSqJCmaWYOpUqChQF48pGTJHPvHL8PmHUXFDbYwh6dHN59SaxX
p+MTT0PZ51x7ZTHw4V1xKZgJa5qVDz5JWKebAd79rATyOw2fob2yVy38Hxw00wukEwRf8B8u4Wo1
2V4seenx+tNAXasWu328J8jKM2UOD2hHL3NZRLnish/9GrreSFtnC3YpbYanxUzrsQ1JX8hH0BUw
TbOlrYvH6Uq1CILSnO25Uzh4S+hH5I4JTTfFRFdny/wVjePLCiKHW25SmOijkp0FqE73iib2ha3P
ppuGH2vghdDKHGr/XRvyhovg4qAkCzd++/2gROwCjqE9D9L5GqYXdukGSkthtx7+R4Zog6wRwAkZ
7z2PNz8CEeBh03jtNrU1FgTpLykwcZ/gwUmn7MVtjaEWMcp4RqIl77QYPW8cKM3LusFEaZlyhLq0
sLNQDQAvPHn7iSqXWxRDJhQxRtFmyYyPAfXPsIknCpvFmeTIHluD9I0409csbh2SSjEb06JWfdrE
bHxYq6wYgfafMseDIhimLbgJiIEZ/ej0wJZiOG7OPM83CB+BjJ8Zy7ArAiIqeQnd6sq4/iox1YiV
bWhsFBuNi9iKIQZKKzJ4iMPQcU2awcdfxYTTYvbEPdRmAmxvLW1TDAFNeA+db38ghKxyKwtT5i00
O481rzh4rHPCQgURkEV5vELLyc79FlMsyOfp5hozWHiEXTLcmXl3ekR/sqnyA9r/NILeQmWATc1m
KNweowfjFmfc/0QF9oH8shfmHBgDQE9r+FAeoDiAmBj9NjtA4MgOcCVo0KiB7DxM4nBz5BpSOw2b
Vbl5RDz6xB6vicJeMWVw/vWwios7CVAlHXCw45s6EVtUUEqqg693/Nxl09Gi3I2Wt7AogJnaipUk
/ia483JQ8CjzgkMDBNO520r8cWSFipfca9ovn05F2lZBiDFVurT6qXe7AFAoQ9+GfEQA0dIiiJyh
Oqf1DoeBVYVdmjWZkQ/Z5U9jZ361I5R1mL3wNyGUl8IUogEMwMolTYFmTI7C8f0kBQPplSiaYCY/
5w8V1YjgqjmVRIfc6mpKthfEYRVKsd8zUTKctPjT8ISpCkALYLHUcI7U3/Rqfo+Om276MW++sLjO
P1/Q62OyPpd5SWcloUESQHQ6Q6BlexWmumLfLTuPMGOscOrh+UUkhnSbNUSR7tZvhvIr1Xo5LL6J
m0QFO7b2SJMyDlTS7jCkDQqXgWOaItNIzuRIb0ICYYjVcvmhucZJZ7G6WN740FowQkzR5WONU7l4
msmP7FQPEx4JHwe97jgwyns3c0m3aa6YkFts1hxbPfXQ1twOCifll2xt6W/89j9wMlGkygKYR/S8
oF/NR7sW/5L5yErtjgtn9oBppoyrTli/RCIAxOlv5j0CqEBBz16kDhfpKYacSQ690qgh2k1s0c2Z
Hxn7WkS52lNgQOwJxeltzuosAsh33+B9zLl5MsfosL0cDMWCl0UH1OHsgq2/yVc819wMrO8HDC/n
uuWLwtemck/3X2awjN/eHbKSwofzaCQb2Z3YhHxqO6uLxzges2u+pJ8uOF2t34c1CqjG9F22/mo8
2CXWg6C6Ur9Eowzuc2x94K1odpbZWI+ch5eVzuuZxvz7knBoqPurk4U3umRXzgJ0MgLRK9wvzRVN
El4b2tAsOyRLSE15zPlM4D608aC/k5jveGDE2/0xIeNR2V2vORa0zyk9Z5ySkVSacM4xwDFZkn7t
tOCx7uyvZPaV0qEcfaleu7kvkoBxtPCB8RHQ62uLLhLRiLEbNiNKDeDOL/MW1NCBt5SChMKwMa8L
Js0QGjMS/xIgYV+KVg2/OYs7jdZxYcHLaAETDJj0bD0fSLN42uJvvlSedlPaOSAJ5rqTg3YQVv0v
bXcAyoqFAGugNW8Au5p76YELzPvvSeSGTw/nEwNzQnF3lRUoQbVT4fPan8IUPHE2iq6/yZkThagH
vGFfv/mYx8/oMGnIuUi86rCiGtmXP6NsRwp2t1vwblJ/bdYdC5LLbDrkio1dTRkTmyrW+KR21G3V
BRUy3kb4jB6HdPFyR0cIWVjOM2UN7YwDETIMsJwCLw7W0ZjIHYJ/rihAtM19wFYrCPeQzwxlPVoK
pwHk4VB+S2TpCtPWHeXs6G6Lop0nZoPp8pJQDvxA/D3IHnnitHOeQQKdBdW0cilP8aVsWODPZbdW
v+7+0+y2L4jXBAiYJhkkuhJe2NVhYGbYEKlNYWUCRR1xwS6ibtsds0Nx7ikXBZoaDqSVY3Osw27x
3tchgZ9RFUbPLdpfFECzn5e9eZwFVBYnS0gvLdzPqwS+2qJ5bw9HKYW7Ttgp1p9p5X9+mOsQYuXn
4tXfhQ81CrlG3RuvHz8LTmL4LnSdFQvCYUA5Td8LCrxzyuHVfs5p0IYwVCEAiEfBZxRkKBfopHc4
w/kfGhV3woJuwdsofUqmwIeBoC6XB/H3wpMhd1TJlPqFGMiB4jDFbaLqYwQ6AYQcXJ0SrgzZ7czL
8fagduWIHa+k1XD3D6s3Edl3RwGFun24Lxg0+ITI286lxqZBh9Y+acoXeBoPhGOIDh0dRCDHZK6d
noCgAH1HFDINjo2hW5K4O1Yq621LtTqO7zapqrmiQ8RYGMMsBE8yDBv3MuAVdO3CYsrCb76ePtFj
QDQKMIG6s7qA9ssva+LpyIvS/1jNcsS8F52Dy6zitFq8dvWvzEwaA6O/MqNxH9jeJmOOfkeLwMoU
u09mOsBj2M9SsABODdQyBRgHd8F8RhLpvPmCDKt813NqCCY6RyHl6byZazuSiqHrYijfgvv8JlCj
yNkNdFApqpadnxGDYfI5fWqNHOj66LZxCukneZuYGMAD/e6Gh2ARrz0mdE5EWwhoNhDGQH5i1mS+
etqJVxobyb5zCmQREkgoS5I/gTuZkj+8Tv6jtjmugHb5/pcNu9IByiMogsMAzcyZ3ySp2yp7Ki1p
zvzKxWg98UAOnU31NcdvE7bQB2nxY5ZN8+hCr8xqp0/7QfhUjRaiWGdVsDDonzCvqBg1mpngI2aG
Lon0W369Md40hpnAChAZbSCcQ+G7nbLvCSyf/yPpzJYUxbYw/EREADJ5ywyK85g3hpopooKCIMLT
97er43T0qciuzFTcw1r/tAyhPX8ch8ELYJeb4FcLXP8+PSwetCbQGlyKRvhaVM5boXC0m7Hl389o
MCO0qU6+kQVr4InwytynLkcwlDrabt3ZZmTaOXQuQ3f/6VgaXlLv7wi5XIFG7nK/HfX7Bk0ng4lE
R+ek2+vY8Kglj/fNY3UTSZjmVHTZWDycbtlEy4xLUpmiUq8mNWvwRhvd+wMXQRR0BXgA+12PPNTl
oyFpkICrkY719oOnCFEg6ANgCBRhC2vRT6XlncIkOaw5LbzhFC8zH13HaryOwRRx37jV2GDYN0xU
PYavy3mH3ME2v2TKX+2AwpgdG33cV9RMqANX+Jg58nmxxP6ySGGuo1f45cpwpbNGXYN3ot1AAdxh
zMbZ5BW9eXJMfqUf4fpZ3gMyO7J5+zc44IOA200ovT4DUTniiHrjqxYMlHS+7eFztswDtL9nNk8w
QPc1x4GRUuPCmISCPC7oC2CRtlic2IYXkB3qEtkpJ/dF6x1QEPQzeW4l5lRQqJAA4ZAd3DrXYPhL
XYCJcNf7Ah4Vv1kLXiv5gpg+XQzO/D2752W63A1goHyuNm1OIHMG+pCQZ4xxO4q5cQraV06L4AoE
lW5h+jIiJpgxorofna2/1A3kY3J4mNAh8Y3ZovGeXhe3pos9uomHS2S1jlhZqHHdFwhTBcVnBRX+
KR5w6dfr31E9rllhNd+eghxRCQB1suBkhNgCyyYnHgHsPRSeQq5xfmsdYbsLGE4Lu4I5EkSY3A8u
y9rlu+jqhsuvW69YGz5THMlrpHiP1fm/8hOWUVWDPspG4BZ89o/oPhE0LcIfDlDlzIMaZ6MGiRQP
CooAi5o/FbCqr9s4jN0quh/fx4xqf0C79blxZwEleLVrBKUNf2IuIXcnrBKDp7ezDBueCGR59T6a
PtftmUl5MO867p97fEUHPsNhTWngWMH0O7oH8pIJxKztRfdr/FYn7vk/fVKN8nUZDEYYvKY6CKdw
1ObBPRm82f1OuS6m/db4eHhoenj/xAhqeEjZEVo6Zddx+bANhlM0IZi2a+/BJ3GADitmVWTFhAhb
sUyUF+6l+xz/2hTC0YIGgwiPv+7VeSz7MAsgl/M5dBMOkqAaC3ovg7qrR3nywu+TYI0q4TTj3HvM
5AvUSv/2yloY3WVP/oroiefc2jwyDxeTdiFWjaI6sdbq5BakVE8iFELULR80qWokT0w+yWpcjDdN
zIpAD9h5VQQ5QN0LLu69duVIRQ0AbIHeWhr3H47vQcuRhWsYHPqz12cA3dc/kcxcetVYYHTSL58i
wa59lMdkPsBdhM8J6oDpbddtBHMHCVHy0QqJBt46BAEhsvmR6Su1ly+opdCxrAbjeoa1GfkIpfIY
syKSrhndYX0GdweQpfzLPHle3/2sBdlh+x2O3UcAHi1r9QeQn0veWvcz5G7LYtwFjDd+29JKF8gf
17LoOIcqBQHN4sOhnrz9E/GSF5C012k+yi/mVJ8C89ODDmX3isXr5fGj4R6AqbnshyGvAg4rHx2O
FoJ/TlAu5ZpZhrtnSDMaApMAsVE9GVokze7Tu2/g/jBGGASAfrgU2O5bZWas+XlSCIm+fwK83N33
qoiZLMkRMaepAqGi5MVZsmCZa4Q74LPtDFvflVCBPmoBULadtXkucq8MkJaFUKUIBOiLqHQGim2h
ryc0tvRLpqlurzfiAmOwcFD3osYyi4tBPKj08jrjfJaQ5xyZ+ryW80iJ9CUF1QTATP6hN7cKt8sh
VHIqS9oDOjJ8k8viR8jnb4EgXaCbtsM99BbsNNVX2rvg0bgyAC+1yTumphYuEYIkFkwvL+AZKMu9
QaAucSBEeA0Q1IZEZ3m3BbclJKZPb4l5Ip+W0+tcpUh5JOoo88tTS4EMNl3heLjxu0FVYyHVz3xR
XiLwdJlf7pQhBaFDEDR1wRAMd41dg9KsC4qxsssWXAmjbHTdGXxGDcEFoeRqAlIxqcjNcaozG9xW
gMnQK1R2maE7x0pklN4XIh1HSaydKsSt+zfwSzGv1sVaF9YC0htNCtVr8GK9nAZTRJIu3iuwyPj5
W8RdCLACQN3R5xLj3ouuL3gjD4NQOt23z1N/CA3yLxnkCsYDIJ60sT59XlDaG0EWcnxwiXrpiGAL
1CLDiRHdkzQQ894mags3Faae4uon/KblGtlDJG9QnnxdfdTTsdHm7c1J/ne72kMOuuo0QIYFNxMW
pwFg2og6GtWLEjbB95QZDrNjJKRxz+S1Je1w/RnVobLAP8JIAnuKeGiUcWeYiBEy7zPiLkU/l3BG
YmPEhsjQbK7zx0w/cXDhwBRXkkUH/dw8IhSXm++54iag6H7lDmFSGCdpKTbFzkikpTGH+6Kn36gx
yA/uyvxLvhNMqqcr3t1iATvIkzk7h5Z9YHX9ZDTkQFN6dPWLkzRBtEcB4RtRg4KZo4eeNO8oz8oT
O8OVSEwB19OxemhEpiAMAdONuQi+p/znmRgzKzIXMMehxmKda0CmiYQuWRRLMtaXH5Pu6k5CFLpS
iYJhEKpsI9rh+N/pnDtloJxUye7B/UaU5yTYvgPO+6ejKPgheHbiCyp71Wjte5Ktu71GCDtemelh
hXyaBy+ZaE7yRAWr3T8gBV6e+vSLZ4jUbKrAA9Bn8Fm3zse0+Wg+hAXRfvx9t6+TcCLLpneXQhpG
ftUDfilUZzfQWYDb8BXmIOhTxXAbTPdzMykQCUTaSkVw1vkIesnzPxvu2zemNMhBETb+MyrHg+AV
EpqxrHLPmkoceONhsK1HykQJOIec9xTuAoQHG+Q6d/MZAaUEylLRgyb/A3/Q+wc49AgphySaZb9M
p8fzpVtOtsLP8SGT/fyJpR9wobEU6HNprp5NHJOd153vEb8sUTD3dL6xvOIjP2CADJ6EcZRnbXnb
KPMOMVjqXqlc9fHzLJ+rDZuVn6sEyqIPcFr53UyNGhf6mZgkuADIj95WcPJMD2MLKNezxmS6kLWU
PEaVpy35r+n6RmzR6P5zdbGToIY4HqaviRQDtwf3SI8HQj1EUMGEXb2qeufOU3rqXjk2g3I1sByE
BSD9nZ3OTPLV5WhAO0nCxtcvro4BhIMkhfRDWJPS1Z8eH8qwiA+N9ypCfm+FFiJ+LGG+6bPd7Ydu
IpGjF9Y7ysiXZ8xyHLX5z2uaB/VpeJSnufMJ72uNj/pBScn1BB6ByJ7nQ0lugpebXGIXJfd4GRpy
PkbdSl7rH1AZaXiH+1359CstaIBMvTwYbFljxbIfEYi3HmA8TcwJqTisazSuy6sPsbfrg5T/adP3
vr7o3seBVVs1iM7i70aJG/81qkcmxzCFLnV7usgRuaoASBwDa4xQds3nnzuPSYbTwbxkK9zbkeVT
KAXgzCCjxpRBEXbpsjwhlyhreGUTVFfkaGPNH/Gy3WJ0Hx+W78zu5338uVShsSJEIJJ3w6SOLbfn
WMq974iNKKZn9M47ancKy/SVQKGHwCT23lp+OkddIg5v4MgZGFqEbbMv07D9oJBCQLkocKsTI/ZJ
0OHylZYYHue1Z7AAhPIJVNchCBsbf4Pvqx6lwnefPTxZR1ja27qMbjAPeHZchHOL7C8os8U9eG0/
Th+jDlwfyHdQYtVnlPa6g5wQpNnDmxhLcB7bDA5oXejRH6G1zWEABqg5NFtFLOkKnW1/dT5x7lAQ
zuhNs+gOEt7wtMUHbhihib52/5Wdx8GR0V8Bo3yDF/Pgb97wMMoIuXnxB0IXgPRKwzGJQfBuy9dS
9V5kxmQxBSYkr6d66USyI04vzjKJ+AUQnKCOrACM0X2siBLzjdkHOp/mHOXqdfP1NBE/gnES93cK
gD/TE9JUs9lNpGvLe23/2eLVF1kCkqP9VVMV9yBSZKo3CWo87K6h8nK5vcwtT3JYowZwUdi1iYIL
87tXCpvzmLgDPCXvr9MTzfPx9ZFGwUF5vla5yTELy655MgzHINSK7EPD6f5eoKp4Ev/IRBhY8RfZ
xjn9uIU5PSAvPrZJNdXfpPWRLKCzluGrHu4TzzJzHlK7Xr5ZIMiHpv3bfYDlHZUxQtwst4kiyCg2
g89M2yD0eicMM3hPjKP65oso+4HsjjnxUXO+W/+Q3m/65sGuVh2BAJhrr16Fd5O0IdU1gHuQuA0Q
qcxQkZEnl0sewXLoxZCzoZt6jJ/gqMrqtqfb0TwqayR/ZKCENzcPrT/NQ7NOm1I6BQQZwgfR1KJB
fSYkY5Aj8SIEAaH4DVqDWwxRJIY9a58Fhmu435AK/JkwXu2JqyNhK1j75/q5vrN0hwsOS4SR/rBy
xim7HBevVwNTPonYQFnIR5/95IG8r0df/Oy3LVtIJe/qIZTh2Pd4TZTgmAeX3fk5bkEhz7Xp5tE1
/EwmSmxMixEltY+lH5HUIl3fMQzNbhfzZwAaw1JGPw5bYyMJVg7OghCBD9FfRFMo4XebJRktBseN
AIbg5HBwH9Bv2eZcnZpDr9lbK66oE/nmNuGeoeFyPT81mxwN6eBQULRBOvqQwQJrPaFosWyT/Kbk
BdREdxF0kFBaMLTraDBGEe5qsyzpR9y816F/D7I1W4iKhCcKUojt/4Rumfor/etuovLg7lcpmvdk
EPJXhgsjqsKasEdyFAJtrYyFnpFwgF5EOZQkDZjO9+DrN7/hngKtoIZIYeB31cBlSYmVtlAvAAWl
eyV7LfV6WgOQDb6Xptqc5qibw4yH8gkBVnSF6obTJrxcg8NRmVJhRbxmzsIVWK1LXFCs40Fg04M+
gIRFmJo3Pernw5ikGtFCw9bSZyCm91ld67tjJsN1Flj7evsMKkucF/d1Oj/MWEzclKODyx/UiFuz
rQkMFVePfL5tqguVgnH3pTVfqy9sZVsUSEHpKvG6CyfGmTwLnhgPqgp1b5gMf+Tz93I438hXiGrv
GTB4iR4D4c5OQ6e44ZA/MmhympEK5D6ZItFimod7Bdz/BYrvl+BUxdM/kK3pwFdSgQj/fsUwNI8/
Vym8nXPDkPcI+n6O86y//0npStVEoF3Jv6mwr66xK46tL0cM4X2DNeBFjswOe0I762bysl8ocxnh
2rSnHUNOzVVVsj6HwcDL3G9CQ+IQZ87NhV2cS8ajiDm+Z3pMJUC1FWQr4ipgXz8ISVGpXp5wo6b7
dpl8l7xb+zEyQCcHFBnWSA7lLUINFGEAARcZaLolrGV0oPQDlp3lBxd+FT0JWR+JTtuBQAZcdSWN
0aZMc2A8enwsHF5HXoMqch/+HnPyII2woEmCrxWqiyeytuEYrWL0mFcx0/pmFkwUNi9a26gL79P3
VkFccKJJGxQCmEYngygDsUmE3NSDvFFjI2mRk4QFbT+CqBiuhb6HigYlHqIWBD6y3WzVNzAWHPEj
SSWhx7IWOpKhjwd7fGvc8oRsgXeFiAvC9M1C4VHQTNkHy0ePiem+2WoLFBHS78sFw/BlGEg6ShRS
sLlP77lFXwSGZSE5sxWaM040yP/ToI8lGsDoXnm882pOuPe8+W0HgMFIniOZOtJyHe1DMIFyDGT3
ldolJnQOdZDngWuKfFmyPP0h+bZcA2+7+YXzIxbhiTxsVPWk8zgtlJUtzjVwt8FYQQ6GBvXIhzsA
khA+RwOYcvzmc+4dykSJ2mylujJDCKl+ehT9jfO6PI7ZDLoSLNwf/qW7AVszrufFolqUERB7IaI+
MZNy1Bk7EqjGSnBYFghbprdFtrJ2FUXezz2CWNaD4oJJmtq08gyb/4/7uRxpv6WrPsjitbHiKAgO
kO1SRFgsySH7IqTnKE7WmLzsHyqJbmcgRVmWY3Xav5z30O7OjZ8mr5GZmPPKK0bCo80eSKOycQ6s
/rGxuta2sUdfXocfOM9tCquF93aCOG1ZAgfp9ufSt654u7vqkkXW2IjU2WN0b0d1LBGQQ4YH1zdX
Jo759bAIyz+dGEVJVOCQPFuGocYfOI1KFMR1S5xdi57h8v/vdZszbWEHPmyXu/fd75Bqo8oFRJY2
hltvDzOuNUSlz78M2/aWyCCOMAH1UZ8eSGZqEhouRQ+on2ef1G64IEcNjRkKPiE2oqnNA/xCgYH2
DyXf+r4mmDVHlMDh9Tnpi3syxCpmJtcJ7x91CcGu2J6MZTbG5cY36Z2bw6hxIXxoXahol3lSpuTT
GFG3x4ZEUDJoInjevD+RCHPKkuJkjE0sQoMfJuy+urCkDQSJRjYHcjm7r63xJxxsbwRW3lxm8h32
T8aKpAl302drfbz3X87Nu6gUJgP1ZJ8R6iPqqVGXdF9gM0dbX2G5Kft+CHL6jvoToVs1CaFQqT/4
WhzhuYe0h6D1b2uSoXEv33FlUd4pWLW0XysaUvRwuyHNXA24AILnOQuQ6DnWnjlEOGVoHyg/lG1F
7Qb81OLFegN5Ph3MUPqIIvnm94CCrhhuh3FrazHZUWIWVOZ1fyKCgFSoPmS8HEUwToxfsC4QLe6t
+SMyYgVbieJCOAt3ThVp4KbP2ATIUeyZ9PPBfpd6/MDDnu79c8K1rE/quN0hzpkMj58Yl1VHF8h1
Aw+Eefs2yVFLDJwaDhDwgGpkT/oQjrEs+DjqtLiUJFk2PslCX45eJNogHhwGtV2L5DB3gMSX7UpF
y3v9V1l+RMNPqNxXBFMp9Ug8aWMyKD2NazMLRflaeboRUPhSh7ISLOpYbm7N/SC2x41tX5TfgycG
rw2Dbvf2Cdy4PC6s8FLUNlcYqQpL+WBhzLTZF3Egt0e6kpLhw6WXlX/bmQoT2aDKamcZaFo7Ll2S
Ftg5pYO7og8X+OE44wIuY3AGY2+JVYgjXBOBZ2itYrZAyilCyDif40n+fe64xZ9Qi8Hz5rbZJns6
8ieyDiG9laa5/BCKpuanmGGyx4PWAVQeSjw1cuGZdP5jzANarB7rX8USThcGWL2m6h/1pkwwjfUv
xV4iCA5AhTai37K6tJnVBu3N/Z4OEbWFPgg6KWj2TIxVV9qKLphEtxPjOLPgKnyC9Ag8ZV69vq3w
Pimgon1U0G21E43wNVgA9gFdLIYYpjHh5iSbRHMqKkM8OACmg+Sz0gyfwvkTFSzlowJbuId4+V6D
L9azoxi/Pc6enijb0lFP55p5eu8Pm7gYhhImREBzWk50dqqLaYV/BLdihXiWmiM0Ts/XKC0uWBw7
HwDvADTdBAj1oW20eXmBUruOH+PryuicnNNdWX3RNCg2hNmLFKzaU4hj2QxQOBJTifSNWxtTRDQQ
NoDDXB/auTE6JHDG6CMUuJ0yFPQjyTLRFxVgu9VzSqbm4KPiu4foNWZVqOAoko+GYKjAsHZaUqEU
R9++vROtAify+4EemNyBq+C3lOmLUSjC1EeHyRirEyEuNBXCMFGedKS66qTroIfy0oGKQJiDEFnW
EkTj4MXfWt02CDVgxK23TYHAP1C3fAULzVPza1JurKBvt5q1rNwClh9J8Bwdhwd2LYUCF0cUwPvR
UWKZe+zajzQ+GH/KzATbQYhU/wKfqslDHacpYpFBePAAlyA6f7NJ6Q0iE1CanF627wSWdKM8x/V9
8mROlt+0tIeo3kY6iNXj0GDpCeV5e0xrbpHrYGIdYORYT7ojL7RiaZpnKtkoneQXDbsVkA5TzhLY
dnMK5QUZVHrQS0NRsoEr0IqxXgQXiBURrvJ/eh5rw9AenI25jEBGB9USAhd9R18xPvw0KNCGy2oH
mWHiabv+gRU/gAOhh7GKlCdUxo13+GOuBYGZcmwQRqLvdCSoYJlzRC/C72HBSKaTYkeN5XaBPO8q
mJh7CK44UTChQqrNNFBVpswFLHgWJ+M44JiEWrF3bzCY0pINi3VHeFwL7Kd9+Hcf/91webTrBiFf
x9jF55zWnJBIKED1SGu81ZHPQ978i0KmF5ng0kKLgVR5+hVH93eMwIK2A30Hj4bj3qWruIM2s1cx
JeXCpqXs6nFzbL05Xv0xOgPcCINIbAtIVdguYgIXIJJTLLq+dsH5oviD8YPuVcRmXvcmZmyYj3MO
VStjXYUVhblMRyzvOc5p0okRm7hKeHqNrXnnYQZ1y7+HD/E8fwcZ2W6ggVcM3iMrIsVnKh3cPIFP
xon60fHoPoWbLkwjZrHOihOzglBWviNhZlZXoLAgrW1rc0Pob5txoG/PQuPV2bNB0pzB35KX4gAA
cQP23Ld5Ku5bLkdwidYngM+gFJdjwgIJHARgyGgicJSrOKpELihEIsMJ7tr+CfhVLL/y5FslneQN
z9J5wIapPehjzpt7I/j2D+Ta8StGyvgA61f0zEgwea/HG6Krt5/iq4OUtVjtbOe4qubieKpcbF/D
c8VpfXXNMqmuLk7RejAunyNkPh+UebkHIgEkD/kPJofeSL5FHDy4Sb9m+MDVzH8VztcQAhFHDCfX
kJg3tBwkrZiwrF6/Y7fJV0fSFk3nqWBo0ITcTy77p25HbR5g/VIUtxj8vpW4aLc10i0IrA9qxN2H
lh8u7j1cMnjijWCgCeorEbMuHr9UXXGMogI9mM6tI4DMwYl2zdA5ws5hxyoc2gC7jMDdYYIguTsb
77x6ydBtsDd4iTuEN1dMe6onwOI04F7jjjOgmWHp8ihb4xKvCB4kMIxYwR4pv5OlZIGK+4wEUg9T
EFws6IRO/YIj+7W2+P1PrgGQvm1O8BqUnIAf/uSlurLIRenI5EMMiANlQRsxOZXJc6396p4SSEkQ
cDTF1Ic0hjQSX0+KP5lTjt8udychkofeGZBmM8MZlYWo53/hhC7C50zvbjntkUuNE3EnygqDEDUm
lNvP+XeEOg3DN1iFYBXQtVP0bgtgAWqC8rp692uQhs91hLeQYgsTn4k4dpViITFsEhtyR1rylG/I
O9wvn0TpZRNBxfd+upCxcONIFEw0f0VaJteVDjmfb7r5h8zpraGGyu9dDW9IER6r4dQgRrJFAAC5
BaTEGc9OeHopqoJJl/CuzB18PeZpE+SJwsDrg0ME1lLx0r13gssaHK31CuQPOdTVdQq+lQecrxxY
PdoCds2VIn5vHOsV8Z3125U3VzrezHtb7mP2PrKh+AvYyvl3RY7MQjXs18eRN4il5GNde+3xxU0u
cJeWqIfEJo2a0bHrakl6xRN/D2cGYpITOOYBkRGBrhJ7tYRX8Movtzzf2h11Ul3xOoDETOoVPu7M
chn09J6k6IjiBgotdZqfG36jcRljjv8A/dv5T/t14I6IPm3w/X5QJIAYFe7nl8OgnKdYooD8MArT
puyfTvtnabaGSMB7+IQlTKiFMKWbsOjIY7DUHYCvVkJurbgnnh/GV9b21wHhR0FAb3AqlhymACX+
cJHHKAfqqfhMvuh53PvD5cU9YQ5UV0KfT4sJCcLbQKVAXaS6B1pdrJozI3dNjg9L5JLi280AgTLn
vSDnmKfZPsLuKKG44EuoSN8u1ZXZj6rf5lirLjb9ckHmAkkcwnQtPsXUE6GYR7SWpPx1WxWUCL02
fLFXYW4AnZIotJyiSsxzdykNBHm1vyuYfgBigf1biPvhw+n6SsyA218whPkV5OuTEKkXIJbmv6Pl
jbrF/QRTS1Rg+09o+fmTmGoMNuYQtxrdZm9mZzahUElg+QKtMIwYnAmdtzJTIhUgWXYAV944RFJ/
uBL3lPojJr4EOKpCxkowo1j7GY7Ti0zUU3gAhQ9SC2fHe9uEKXGUxQIvmLSSCUXGRoYs7zfbMuln
fI301WH9JOowRIqDFj2KlTjUfyGUfdmpdzIbCrzHRMvLwLDZGqlZAD4aHOa1TwL3+MvmfPi32QDc
cuCktAq4SSnkDC2QCGSAk6SUup+ujE6JYMEzu4iGNl5gIfZ5bmHUfHmLEBAvhXV6kImqbS2/9wCv
vvRK1Pgsq5rS5eU+dk2IPcKFoK5blEcfxVV/vmdyqseDKCNkSyV5D2/hS8IK52Krwj1DkBT9AtrR
FmWLT9l1A/eHjOFDMlfWM+5A3E7VLZCHbsMC3HJ66zj/SCeYpwxFYzJAP34Hypak4OnNNzbY33sg
OPzvI+1YTF8qEg4+fZBTFbjYLYnmG0y1eRX5b4eHuSfMEPHEjHrEijkojI0CBk/uKctnGJrX4A7M
ynHX26D1zUJn5cpHKOp0xFyNMZHfG8D4BzW3NCWr154xNptIOlK/WJXdhh71zSkiNHAPlCbISZKb
p7olkz7pSmNEnIx04WbkCMs8yKIo9+iSqd4D3KwjCg36yuYPOP17emv230S2kR2WrgVAAVtMUtmJ
9j6dX6czMTTtuVJ3jLEmpNgncGIAoP+kQ6J5E6/sTBl9od0FzHFM2SEWt9tTnnGpHZgrI3g9kBpz
8kLvydpmxS7TuaD2MtkhoGGdx+8/MolR1YEuvDOnQ9RRBIRvosrdS3twxgYBBoFWdLczbCvnYvyz
QEuJLWtMWgtMZBmk8dPiXeIBRVat7M3oxdOYtC4RsIxyh5YAqwbwQVNXI27E9EwU3N2vbGl+H0/C
d4w6eAnjEdJ8kEU7fRPOWLXUg8hNpsaIajgwht4VmeP9ghDPPeHCCnTUEGvgCCv6jt7BJyKIN2HC
DdE1qnP/Ad4lrXhwRgy3ekVCGwOciMiYjkRIkov4M7kzkBWEiKScbILI12ZZxrJ7+RVWCUTPfhEj
aTk9p1VQzInRwFGCQpfvUUfNtFnVizR1GXU/IuKPt8mpPB4o0WMo0oKBDAHuULFySsUGjLrsEwT7
clQfMNCXXbQkYoNBoK9lEFpuBi5/UCLifpSRtUnt4D77HofI3FiBobJ+IWiZvn+bVTPTRqIRiwfH
9/SDnDcB5a7WcPEhrpKFRUcwa1yQqONg0s327XIN4+yQPTDGVwa09ded6qSegFHe99nsOsnG9yhb
Zb8QnxPLCl9Pr1yZODGAT4fQtgspzmfZ/nXkxzOVPPqUDvx23Kwm2Omhu8limByQpZC4eG5AKsmk
RkFcTXKA/kAPQNxRwTuD0gEhlxnoYYx0EUyA54opp0zmSiAJe28IDEKMzkYHxUz9N0GzTPgiDHaA
eoeInK0RfuafpL67HSO6eM8EIgGxUMUs8acUjRvqTEO3SHJkOpkDEFy+RL6wdA3BgRECj/U/82un
uyaCZ/h4pTt0LPfrpBwlZ+TQM93J+VBNLpb3Jc1dDghhisa0X4ND4zPEifsv8JeE3QPmJ5qH3XdN
1nD+YtAqobAR0bAp0DIVMnWNRFhzo4f8xkntHfGYuQMsPfnUBMP4itAxNGPblj2NO2bKq+aX3NFa
8EsM50B9QcArc5wY/S67OXr0owqSs2lWJdSi/+x9vot7xf7+3VUCfAlgfngdjkLe++snPVsnApEL
mx8//GtX1pbXm527qMt9E314yrXgGFy8oKQLlNlMjeYEnnarmpG/1+BB8WwGpPs7KoaXjg4cyPjc
EU9dkhcOTR8VC56gWHQWq3abg/T5h6sLjcI2jkjsBEpKV5+N5rfRwMnH77Eet+ivtfPXqZgytL4R
B4VXtAE8HSTq9E5Sw/zgU92yqva1p+0GQYEk6WHY9De8jmanYP2C8IcRPR7OQ/HDvhdraQZMRveP
cKZUoav23PlPguqIZDynK5C99+7j3ez1pPMfF2a4ZLbMeXK0pvK5Oes/aaCj5WttJjiMDuGrY4qM
hvT6bM7BtmU8V2MFXhJ5hTOYDxJlfkf2SpaCC028AXIuiCe/AK7nDRoCwnfddhY8LsOEuWMkjJ0A
iqnUWFKayx9vpwEMMNyaBFJeupN1D6YmR8N1g23zE6q6Q/P58cAnddLyJ0goqIFLt59kTPkVIGyG
+5kql3uhdoZa3HfuY8uRlzMdI9RSwqPUKRqA6wR1DCk/gJoXvqlt4G/vwHeLHoUCm82pmBiMwLJ0
5BUfWGXYN/YjttEvmhaLWGVUg+xD5rFToOneczbYGGFFZWizPzkrJDbwwgQjyENzIwXksjKsgtlj
we0nd6+jW4wiz15LAdyIhr5DTLMCd0H66ggQ5sHIs18iC/CXV9tM4iwQRN5jXnivSTZDz/FGKU+4
c1Cx+XYDhwmpI1ygGCaFlZnQzn1zcwa8Y4K18WmTIICSbi3BH+/rtbR/rIs/7FGC48KVGWNcCMkc
4OyNr2uUlhDxM0orPSIYmCot9e8oBj/72r9vJEDqOS8QMSu6TBjD8nTj3COaYBjd0JfVKK8tv+Mp
4J3EUEhBeGpHr4CM58UwAjsTNKPXgKoWTstfVDzqu/obD/fXlAEs7GT8rpA8WDQDi9yJ1J1oU+QE
OOjQaPxcJIhsRFnLlg0Nc4QMNHWV/ROWVsJrpCX1rpvrS2qwQAqWv+z9MYAfYoHOI7djcz9ySCHf
WVH6ucUOqpjAmiYmHcPD5JfhMRBg0G1V837MqFpjfNmaTFCZvtYNBKAUaQTSEsjqX4yQKyWdaqMi
eQQybt5rgns/HkawXCLDEV3wkMciWECDCSoMX9niHgrx+YfgNfY6dds5EkgiC2AlV0/P+ilfDjjf
d+peo+cG3R7/Ad070Ce6bhzrK0heDDxLYfFHI84GnRsBJTjTKJMWzH+IrhkMKJE76q/+3J+xFrjp
5PAzugycOc4psDYd0b2FNl8O+Npv4wynWvyciPaAKtcgcekW1P5nh1i3YG7Ji0bE7nd3i+LigPU9
+Bm4h6BFKL7Ric1CavHb76F+bSh0Xq+H8g4l9IXxEzNlSYELaEY2/BeXLc5izEzgeF56HPBJXqiN
x28PGef08AMIIiJWan+OPA0vE28hJimIfBMgV1HY3A07O96P10PyxZI4BQxsOwdhovRZful/SQnN
cZb3AMEPmJ5zT9VSeQOWBUdN6lponZkZjrKAqlx9kXTp8k/6XpBLlF1k0ylScJZLRaVD6tQhlKyL
RFcjfOhwsCWlPXNAURoS4oL+imAvmllwKkagk/WFwPspLhdy1LleVYB5wCsYnK+TgTDPryYzEHQ+
EARjq3ZMi4Ch1dPOZsCkOL9ZDcDdHxwjWsjNXAfE3QtGCQo+OuDiVtH5+sMAWEZcDCZUYWHvixAR
GZZirqKIB8yGeSVCD0Wuwvax5pXhX2N4IcHJJAs8wyYskqt338lYfF4xcMxKifMxlZZ/o3qWKNms
yRVTi+HjqWFdC1nwm7BHlkjpJRn4n+X8ZPaKPijQbREt8RXg22slwVzVgLRo76NDQrySZjq/uA8B
Z+FRgbnnX9v1wYofiC0MJrQOdj+g8YCUQCf2TzoB8UKkbYaDUbs2qIjfE2EQQAEg8CY2LJAYyBmo
CetjUAdfzXu2rkTqBbnTwGYkUsJkYJK+OukRjl3AYhzqkgggKXbVrumguqGcbD7h72cEiEyQFE6a
8Qc5xr+0W1rlUQ3oe/Du2Hh5OYRU5cHjHUt4BW/xm8kcNxzAJe9l6H0hkD50bwi/VZQypTvAofgc
XdnHmMrFhD8wlYwZU2rwBRaNHjcRpABw4dWTyttbIaR83PnrJlweKZqdZetiXg2Y9eBrgRVsxGF2
Md31gM/oMGpGl8omTHg0eZGmrk3gAtAPSCPeoZKi7rV5rld6yOfpinEb2bqEZZYzlbwT+o820rbV
/IsO8yEuIBWdzB5N3OfH2mqnoXtNeGX9L/46GuR+/6+FxNzdg0XnE2GWaaAnPgwSHN8Rsq4LbqLC
R66gkdYQliCbJOVxKpFrRBvXxd8pfGuAmxrHn0TkApiAgDPBuu6T5DED94N1bCYANSFEtTISYizl
P5Lua7mNLNkC6BcxAt68wlXBOxIE+YIgaOC9x9f3Ouq4cztm1JIIlMmTuXMbYNNxiMXGoJHTQXM9
ZepX28TmwxTKyKL88uT7XDmN5j3yDrjjKoGSG7HgSsPbwDPHei7ZyGRqVkK0DMk6c/go+8N+JNA0
FnSok+lmeP899g9DGjzcNgBtyYE3q4B1Y7YnXa9D+2AiwnJ9TTF7dn09UJJzuWh5puCzLsHly2xR
u48hwQwHonuNRUp932IN9Tf/QErK0UkrmnVKssDDhuEsmvef1GjXKTInOgCxRA+ah5xqBr+aqVCA
R6zmz9u2RtP5GzVAKQmF34wo63oyDT4fMR1+S1tt2VUP1Crn01v6m9kSiYdifx0r/4a0ed2Q4hIn
GptDGb78xFZ7KddzEXObMQ7cOIdwx7+cvMS3idbDQHR/MLUTLEVGAdoHlewcKVJ/wrJLZ6DmLmva
qQ4fsTJq31t+kKnnPzP19CzsHI9TRFq6s3WXDEUWMEYIxt05Pn3tmJl5JWHpuqJ1zZqqkmhnHb0+
WiJfkZOV/14W68ePSbQzs0jNWX3utlEiGV0P7dm+c5YrSQeu2lyiJAoGQB8WYG0WjL8ynZvSaFFF
ErgYFt3qe6/wOU40Eon2/dAmoh3Qf60/8kqnZCnkBKxlQ74N79DfYKVz7N1bp5GsAf1un/YODS4v
jWVeNaG/G/AkQZQTtfmAVFr8ZNCTw5RqBMh0bTwn9PV55iZ0z57wkP1yIdTzp5gU3lCsFpWR7Z33
vwAe0jJWDSzlQTiq893pqU3ZEALn6vnqsXmQ68UOPS5UzvGstYpWvzj0nQ1ePFanPU88r6HMz7Bi
7/XnFXIYr3tJbpnFaPO1wnQUzPKovVjcb5u++Z4iy9FpF2dd4Dldl8mRwDY23NumfZZymdUJP8oZ
/30T1gDQrtutcnWmej+tIHVj9/nA+0waZV2QtUNAj51U7+NCvuyMzXb9oQkNvavwKM8hf7YgJtdH
jej8mKkm83ULCbYKt2Ntc6v44fkhB95vf92dJpigihujPd45QrpIVhzWVhner+epQXQ+exqNK7dn
u8iUliukoqPeIxikhcFBvhywjZwiearad2iCitAPBNCGf3/J1PhU3LIlX9p20SLw+VHshfPrWnBu
HWJuFtXwMVmAyn6sOwMO2ZJiMXk7f5Po5A41q4fNCCuWkP8MnrGpvG17WpTV33I2SHYTfUuVu91t
rkI2tZ9VVzyBj4MXzivl84HVTPreSb/e7EkI1YoCYINEnv9OsbW2Rst9nr8hlMZBpoFDoif1dUXJ
cKlxOdr88+VpIeIN4Cqw0n+Odpd33OZze52VWILLN7xGf7tmIiKR/vAsltLjxbGWInhMdJJdAmwQ
b+Acn96uSIrb1k0LS3kVuGEEIC0NfDHO9R0M22KwjtBHr8dzhOTJrwP+XEIBdGaVMTOrB6L22bsP
n+N0ywcr1V/Ny8H0hWdQQvZGFdOsUH4Ol9yvaGtcp7CPdpdqXIbuvRQF5RiEufBdY3ZO9uMvrOYm
n+aEasrPqzxZtdZCdeMSciw2Ep/Q0PRr1g5PC9++TGEIH48HEK2U69x00z4b70+E97qf/NLL847Z
/QWZ3fyNK0729SpsSzEdbb+PlUxj29oyjrvWxmk3RS3W/nsJtQPVoPTOl+avTx3LpJ3sOruw7WgN
dFeoipR5Dn4dTVYWq2WYQNLwnvPKd/prQLXWLG/1QvNavmOtW4WUYobKZfa7Ft11tPERzThvEIv5
1NhWIozijLZP1pKaoHQ31Itk79k7TMq6kvtLdP+48rFtOcuPm65f2qtr54rt//Mn/4ovkK6n6wyQ
qprxb04VHiy383grNc+cLZBYdxUgsj9t1nG7tqbeRTBN2C6aMOA1CQErkulqmuOKQmhikoGj5VoG
MH+Hi5r+SAYrhsw+2qHbaj0KoxebrfdMonz3STxzu0pwarnWV4XaZdXOWen9sy+bRzM2MAxbCpYb
h0N0v6v9MVucJzkAswh944wtEXM0v+AWLZ2ss262xwShf4tZt+2ahY6zV6WlPf//zE32dtV7LRj6
Ke9li/CijZjlepv1JHCS4sEL8yFbC5PRNyjW2S/51Xc6vEk5XlQy0w00CAlZdX/LZzvmUIlWpWS7
UPrK38vz5qNl5VhJV7fsJ4MWwHdTn6jUiDPjWedAxomCWG6AW1T4ED30eN31nnrvU5cXkNbaNFZb
G33dZ/5HOzeGNUjnFmv89Uf7IL4PnipIBTl2Oqz4eEgcVasAAGCJbqazmoi0doKQ0bajdKN/wysy
84taSrERyDRZjeFFxelhmLz3b7Pu0xt8b7CdYnr38dDOH96fzPpYUVS/wDhMeFHFnxhu5HaJKgnM
42P+R6DSzdTSXxPxMVsh1GJ5i29ZawX/FWJjO1oOuTDsxqOgo/jKxA/ivIgsz/SAXVTPuTycJd7M
s+5QKTgNcE40UMzGYLFtI49/VL1X31dR6xrlpsffPPbcv9ln/wbvmKcZxqx/9+315zVig1Mutg5N
Jlz2kCEZrL6pFOL75x7Un6UcaO9/DzZUwLhLV0u2XEXLVM1Jz1SM3Vyb2lMNaZiB6LDglzmiiXkj
M93++j0ILYCMYIblup3pa9hZsbd7V1j233rVsNA2y4wRSb5s6gtta+34+L1u3bvB7XjG/umB9bJ7
Z82GDf367B1p6Qnt5/Wjx+2vGGewyuPt+PlxZ0e2//Y2R4841/GzUUzQvijesXsFI1kurd4JDpvB
XcFbERphfq7j01fGjdIszl8z0c+2HQzLHErfNs5GMXRh3gFeP84A7ZRc6NkoEcJ1BDcbUhu8LOu3
anZdJv62sd/X9/XDluNVsB3ilHMapuUCFoo4FUDul0bBen5cjOapaCdZRbgdSALa0r3tKzNdZfuB
g77VvDBefF22/x5EYwnI5bYvrq+FUFSFFbaItu5GhO/V63nEA4zebDkghHW/T6ivuVqQCmUbE5Jf
NIUScc26AT+220hwkGwfuguS2eaFu0qmeW2ffpJw7Nvr9XPfLwCB39NlgFy517vGuwOyZVpF0kpa
NCXGZ/bwTAKX5Qxd7VQG77g4L59HN4EmO0FL7XVs+T+8e0CFcMXHovQsxFjmTpceg4YsRx/1ABT0
ngKWuTkqssY40Icsb7h4YEerqWGCZz9p7KPt7tOPSxl5jPa9eS9de11UyRrWHrBKttQXQWwG6w+D
+598Nol9OFanP2NjdKkyNEl9me2qeJKc719KF3+UMwVuaXneSKn8l9iTAF3QYyxG1++ZmZ9Cmtg2
FaQpOtrNCJjCdEffNUvBJGuemZ35Zv5js6izW5/qxWLp8HXp2LdPdNP2jf7UYJXmdpYOZuipU83y
zNr8KGGnue+te5yxP5/N6YPNQXpd1uMdAtHN514kjCQ7RHLSUD4zRoysk5B3UzUs+OQqxGh55ND2
P/SwlbOSNSldr7bmwu0+znDAoPV91o9Sw5Aanqx+1mgJVuW1Z8tEzmCt+qzvPkWeXqIQHJp3VE8t
878z5GuM3WUZBQ8Hdgc9EM8G6JX/KJRD93JGSpjFJjEH/8oqel2HA1XD3pLtanOaxRKbff3r1cO8
c5MzsWcS1VnMXIt9Lx+bJ6vXg2Wf4+3Rf5T3r8nxpL34mvdmgR4lG1g1+LhaB3DACLk8hQoT5PLk
1WZvThnTWERpUFg9cCESqUbxe/6T+TO1BbrtpH42Cu1Je9fDTfTgFCk9wSAUrStZpLBtd9bwm3oE
ruR5Qa+79CtPHpsIIs93T0QtMNjmXXQtX/97EtVugRnNgD1Qq+0K8wNSjZRR8hW3lJMy0c100k+V
BwVIuQb6y35lRlashtROhEc7rhCYS4GTlsR2SRvQ964K+L3zMna/TF3ySoaLhqALTlZ+ZakCDA6U
JwFQcV84VFjKhusi/aGWf1/WvIkHjjq0aXdWcXctKw/tSWSXHj3BjLvOZoCygPGRqJoT3Skqtc9s
fFhxq1pRe1XGk6qYtst7usdcjAJGZg9XrBuXKOaRBL6S2+CglYeN/XOc+CO7OZqYPZqoN5dDuUAl
3inijTApLjQYl7R4PmnSf3KN1YBkLvRt559s69Rvr0iWArktXdfCXO32rxUrAPXwpZkfMlNykePi
K0tgrQNL7SrxI2iBhV53IXKX7iJEZNSxVPg2k9JVBWiQIM7LfF+cW0wogw0H58KiQT4EwOMvtRZx
srXysUQgXH+K41WMdWdNSeWU76b+smN8qJu3ir8tx6ZEQ+pG59z13vzs68fXXJ5hCw5HojzSDGq4
oMtALPwPI3ihkmOuEduDs3+4wxWuXqlcW5P8ibNlwT2EeDCHDDiHz+bg4V/oWLTvC9TJKpbRpIFu
smkUel7V0ieFeDVbO0TCuaQpWyjzyy5riOqZr9yvHbYcs7bk5tytbLpHx742N78o9Of35bPCORc7
/1e8dycQ/mN1eW6LztFUqcDE+MmMrl30XdN0vGkgI3t0uIo38JSjW5SOqcftsE/RaQDCfL83b+09
kwpCrKu3UriCk6YaLto9yZ6B41t1W7u8vbxjsCgNHdFi39fWBr2Qbitbml764ERQxKuXF2lEaqFa
hTI/MOFgX5KgpcRR9G+ZEmU5UQCdQevxHRb/h+jA1WbmbJ6eE6UzMe5SvyaFYtH3jWcog5Jpju85
fxGgFmWo64rRPpa2tA4M/6/vud75PT9YTlN1f3vvpc2XpAwUplPA/LrWFu0r6COoi1EY2insryaW
UHjOkq1FY/fL1V9kdvVYdQV30X6Imb8ezhqr6KhHaaZc+E6mtxljaEUF/+r9ZQsCKFTeZ5DV0rkg
L+HXvaiyjCM3eZv1NoV40l0PxL/VEt1FPR9ZJV2r18bkVFFMBAWW9931d0BSbw2nMnsVzgT/ytN8
mOtZ4navcO3XO3HwAxfJPg/DbcD5ADsvx68BdVzp25Uzl4qUllM/UV2/ciuyhjTjzDd8BIpN4Uck
pFmyppC4LA6nse7Oa99gmdqhsqr3EK4iZIpyfqA9K0mJeTUfR/mqolUHoJXP0TNXugM3+YGWYQaJ
yKhX3es+k7CCymR4b1CyVSe9Q/uBQFGA1yicnG0DHTWw1y7R/OPcWxEsJEy3HurfZ/ykafw+VVYq
5OuqTppQLdTlptdfyq9o1Ma9GTKFsh2wRNExRHj+jxvDS4fukt/DLVoO8zFbfHXPUXyvyB+SqX0z
fvzmKtDjxrLZYjRAUv7S+Z4Me3mKyX6v2L7UimjsFG6gJX1KbV9iEdROTGcco9ZV3EhL+0T3UftC
x6lTuPy1Jt3jV37e5iOFe9WZYMLxQjyHEFrWGEm9lZ+1pmgsncYPovLSkY3beP03D87XzVNt8prV
roeV7/Hv9r3/2/+5pel+NqLKq3Ym8eCo4t9j+nC6jETl2N8Mjw3uUZX1yGZ2Ers6o2djEj8EPC56
+SqBocXoiZ3EPZq87tlOTh1DhB9ni6ln5cW2+uN2rZIQUPtTGYUXCfXoVnpqsJEvkbDYOiIjy7ST
I/KIMmyexdBg5lwq9108PzcPyDzKDS61Skd8tapciaLTtYyki2LtZmZ22pIfv6d9kM8Hm3oq9M8E
8oNEjsu9vUqHOJgzxdem+WTtT9Rcy07qk+07xXHx2kjSziEwnp/NNN7mtXy+pXkmfjmoConuPfeL
wZgsII1VDov2EoGObiEjxQ73NM7kmzP4oJDU0/dSyqGAk2Nba8VcKQPYQA0+tkOlyn4zGtNCjVT4
5SswUlMO5lb2kXYLdjDF7otDYlFfZwa5vimgJjhzmu2tcbDP/U2Nm2yfSez112bVKchmfWnJek7V
5sGOdjEMmbwzwOP+O90zUELsy8SFCHNJDBkgW/r7Ot63juN/PndOe5u7/Xj2l+5h5ZYO0WdowCh6
WHBhffZxoJwn9eT01D/XfWJWf5187Wkitlrj1OWgX7Undfu7itw6zEeqCAu9fO8Um4/0PE82jJNP
KNh5xuI1M0h11uOZLq6Z7W6/X+Dol+n5IjajQjHZElHNfHWxYu5cYb+dzjuMKiuMWcOwhr6SnVWL
VjHRNTR5U7DCbAoOID40ObHuMU6lh7c+C61ugqsg95+5Y6KxO5aWjOdp4Tx8gxxTB0JdC7YPm24W
wC+9RTfla+IU9XHBv3a9+aaEHPjSM4wZ/xkEvb305GTj26UinZGOGLP9Hyq25bXF0mkA+txnqm5m
8Lq16eCMA6wr32seAG5O9TOpFKGCysbh47O4qBx1ifbjL1Y3IHsmem9ZyT9h9j82jhHGS2BL7g1/
sn2atgKaEh2Y1JnPS3XZwkcVBnAri7CCePIXC/ZVp6/0OK8/uSHjhoWq+MA/dEYPDpfiJp87/sfZ
7j9cLqwXeKVFBsDzkakjYzKZ3UOd/CXgnHAeiKPN+y0W3xxiMWoni7c7yMi+aIeUtB8dnV/RdhD4
LcFyUIGKHkwRm9voSSXhjAHATAap6YNTZZCM4CL0i7+b7rq9fXO37k42jIB6thc8Ph/VXHk7vP16
r0p5M2WNImSUH+J+xenasZdrINEuSmN7bVgdpEc3mRu81AudQ3zQD0Jnb+W/TDPzfgsGpJVRvy9B
pZSdfl5QK+d2zZO+IB168iXiTkTIWCLEDyEalhLixLvqfsJ6qCgXICQUOghEFRJaVZxn2yaXg/Gv
ApZAttMflu+NOyZdbxERijUTvXPjW2ta3TAnO72d09XLM7p93tOVgxQzncSFjUv/1F7dy3oCDPGX
8aXDyq/0JxAM+JGDXuIwfi1i6vxPG4zxlZdQlk/O0zlfrB4Q5R0gCZYGKe9n+xoTPGoE8tG2s+k9
XpmglPOCy15G2UF+oG8oBJOvePNGE3ht6sBRsYVdMfEKfl42E8b/c028QOvCGU6rXOye0PYeYUaV
xLbA7j7Ykm7iSeN6rl45FpkME/YrX4dOruF9WnXurdyfKJ+qyClVa/U1ifK11O+5t4kPn0JCGuvX
m0970b+lRn7iQ2jYKV5tq0scNewlzrynmv+Sub09Z9FjFc+tzzZ4zYMUpyIkHISfyTuZgrUR+Ro/
hsB8L+cP/c2mYoi+iOxil71sXWUnPcthrC5Ep2wtaTyj6R0qrhYT2VvTPmi5+3g84+I5Sh7HnNvg
BPn4JMiOWeazLqYL4r/1Apyq/pm2Nrh48KFZFf80UdvtprbNwzPOympfsJHZdvOnxvM4DlsFNd2K
4lLmdwu5Ty3jLW5jIkqisN077L3dIIlH3m2cy94VpybFsm33fuLbfSOvTDc3Q5TbhRU7Jkr9yIo5
JIVbivQA37rzMjwBYFLsH+qn+rK5g34hf7xhJgwfUapz7xr2Lc+BlA6T3rFxDd4/Fv+xMFh+BCOW
YmAlLvjv9j51XTCDX2DX+CckfM+rqoe+AJ8hgE2H5nl8H+9GR6QSew0QfQaRg+rrZVgcSjus/KEz
VcDtbQ/AvyF5/ZP7W/4ciuWwBPNAt2aDYDBrWyJpu5bwR7g/RSbbyrVuqxOH/RWNbhxQjnT3XrEP
t50OTkShezvE1Em10L5na91td0Pach6fx2E5Bokr9gLx4NiBnVVmXW7TMu4n1WQPyvz/dk1sQLpH
iy8jKdQUBCGvFjdt4PYAGqqbeYnka1VdQc5fs6llH2Ct4M3bWr6FXws8EemQ1f1HloNsIR2coBqr
arE5a15OlnuLKlq+5vtQmdTT8ZE7xfTYlWjEoOtn69IuHJfUT810bAdczZHonSvZ8U7emnamPSu9
JqlD5igatazNl7HvPMyVrw4GzqB2qv9UHrk/5TjXONYBFPGdpQaHrk+D3X18bC17297Nwz3OjZj2
BOWjfcu4TQ1CgCgOsnesX/xYFpDMTB8NNgIcYbgLYTQ7kW2uYUIjU3whWn15rQzq897tiyi08fzG
clj8Kfl5Dt/52vKf0JCc7Hc3ZYDHI1/2gv3RiVXBw6Tzrq9xS15TUVGQ0L81RS/wdD38z/JtxAil
vKyDKld/GZlUwoC6O9ES1vqFwWV6eS/2BAhskUFSHTnY0a0sNSHQio+1Ay87pxUHWdbjuhZKnEZ6
uAOtLgVR8arrJXsT52O6/BesPvcV4rpyutsPz1Aw3maIhzXCSTWM6CXnBIaZJztZng13oBOJeiBw
U9+y8hlsffMhgeW0qV8/8IzRJLRHqc/Z6GpLQ+zpmT2C3aSaR4fhqrs3PfD9BmdU80zfAxFegAT+
83CDvNRGXC5LJbOJyvUBYO3kT66T1Sk5U2wt0pWX5rz+Mkxx6yy8rf4e/VGmbb+Sqy5Rp5f9p/1w
MO9fl//AmFgbHNDSFdgxIhFqEmFgY5yICAYCB0Z8mGVjze0KdzgF/uKU7dvDfzrMSFnzsprG6n/1
guj3Tmw7Q+hewbFnb48Bvouv1pXGVOyYa83iuXXr5/hm8n6LEp00990/wdOuY4q9KL9gp3MgJCyB
I/bQNmD3SoqWJewivOw5bYu+op6tg0pClElqMPl15arJ2rkOXZx/aLgxUVno1RVKbn9lvH0LDfi9
4vpPyRC+sPVqdR1dSs19ZdS8Rkv9w98BPYVBZkXfZYNoNV656rZopNtEiiPKl9ewnQRoO/xTrg84
h9ctkkTp8+69CtR+hSaQzv55aydioH8iZqzXZkpkDefq14ODrVOidkUXCddni4x+h66drf8U0ZA8
HlLURpgvNgZvN/A4Omb1HGlmbKNWlbW9TyK+DFPiMmwzBmpOcO3lN0JG8WLjmf+33rf/9CBfa1sA
/BEa+eSE6N0IJv1YhgvpXgt2lFRpavxB3NOZdTlZJJTFpFSGlyGAhGXj6vPSTpameNUXdrseyULf
PdE1OQp/2SiUNNXsls3rihf0GKko1Z99SYsLQJI0Bkm7Kf3hqfp3w0C4xYEBfUa5+/ljfoTogZpW
R6lBjgqfzn4prKGw1rwv80gO2aL+tBaefTmQZ4n6+jXzd1HiW8XxoTNrJlQ6+kbEiPk3QPHnXL8M
zt0rQJhVtV77I03nEhh8LG1BjbMmsYfYVe5WyXjRSDY3UDNfRZOeCVpnD5ljQgToSzk8vXjbpQDZ
HBnY5pt3TRyuEbStONhXV9anNutBq1dOdLfLMgrutUErV/pdRdfpol2onyLIFOLwPfR3vBHeD+Tq
anq8+s0RkhbqgeCrAWpPeuwS1sNd/+n8hTeC7m9VXLRCg+Jq/aMR3c1Kxy551ldQwu6HrM3U3Wft
OU71bVcGFi8CYt6s6L2a299lOyTNLX9VoWbxB//nJFkw1U4MNu/kTBJqFJuz62xn5FoX4zCHzaoQ
ajNR2xL9hf9ALiRCpXtiNSJ9++Dx+1Jae/zn3v9MnzcvfVmmIaa1tHvr2ndGn8Qo9FVUz10S41Ya
8vl09tqgdvP8YHJ9y3F7c5riFxwcDMvxaFbBCmDpm/8Je8dCFFyKKblZDS/LtM5wwkszrEiVGBoH
tJS9gKawVf1EO++vGsWpqQpDS+aRL1H8Cd5GWd/Vw67MODUgkQ4NAS371qJy3dUssQv4C3nxP5M3
e1sNXy1sntuBQcr3sjK2wxru325TnLMG5qrkxafANsNw8IpsZEujXc0k/Ig5yYbTAlf0DUtlMK8H
9lgbIYUYR+sjyS5b82VaIRojWKFuHCJ+52q6/Q6jgb3Y60TvEW4Cal/10g0PfqCSwoHd7UZexXJH
O1bs/j0vuOxfomJr6/YKcmgiONlgFLuVU0/+Ki7WcczrCQhj6FjFZ8QJUdLCJdC24PWTyDxZ7MlZ
CYEHWISpTx2iwugYfNcRZutnbL102MAnfdaCle5L+flr9ymZAFlkvP6mVjzPuRR7Hyq8B7wX17qd
zt/qb09j/WhTH3forzhieI7nq7KQUm4en/9YtvzzHYHfORTuAO564drht+57z9Iqmqb+HrwBj2qo
z/9Sk47xHKaHs+loH5DAXUdY9pQ+o/TpzjJBKlip6PdUCM3lnXZw31sFtlri3zaIiTgy7L02G7iA
rVRjNyIv6t173Mq/McyO9HupaK8JOloaCz4O7SbSLwsRzxGucRK1VVU//hCnqLV/qYHOGIII0Ihe
4gB5VzyQ+Ex+01PggTr9EljaPfTAUOOIVQPHbGG4TAbnaFOnQyTBneuCr6ZkEWF6G73YpLJszZki
/lEbln9f0yD6bOv8w0ZuUZrNSoJT8811qvxZiORrjrNDywSZPf6DFNTdjIrD2TYCLGvu/AUdwsuv
gIIYS/XkHAVf2UZYrhrv42KoHkk9t/i/4CqgQSnekFq1/LIIiHX3AFkvr/lvUdt8Qrsuv+tuoZ6x
d+AbB8RAARisv4OsNCSRvEBaUFAruffdcMeYl5SGZ0sNKTfTttNou1h1LU3br/5z929cpv0Gzi8Z
CPtEwkWbXUaztg2V3PBRWyLydbIaJL42sNwazn/jXE10wYJkIZn6tsk/TgnN9WbtZ2fTot7grXSD
HSNPYtONNz8nVqesw+MUNdM8Rp9iubsZ2voX3lMVcRi8Z6zlQQIzXhgnq/I5ptusU4hAF/LAjhXh
t92lk6IfgBDd45B/NNgkvFKqJ4cp3X9gw9/erbC/f/YkMX8pGyJqAvljJDz+ZnmX+OCytGoP4z5w
GUJxbuMJOKXRJoJoLY3KVTBGYOJHs85IHXK2v7SfVfPYEEUfH/YF9LJQhICfYj0Aj5xWi43N66G3
c/bvaI5IVBXTCH+uZr5EGQiNZ1gKF1v4wY0Z1W4Na8WihaJoiyaq2+wpLawYil1LKeu+5etF8Q61
mG7fWxYeZ61TdjwvT0a2HXXJHMdS117wdSOWwlVquBL54WxQ7GaHVvvl8WgymOioEz6JdJmXOtIM
jli61NBrGJ4uTVfOs6ecC6YqVJVn5Yudl77jhShDxkAv5Bfp4RV7OXp22u8iKyv5YJAHxfKYoxH0
wJ2rOMHNnTQ/TOfwAN+bXXgNbSgSxlEfJ4MeJFlfSEFI9O/aSPJe3y0L3bhWxofmsl38ucileHYz
gxASpZG1GjOKiiN/EzeqG/LTL/HfpHOKJUzh5eTNdJqHnkmkMEjQG8odeZUSc+6cXFQAPR9EuP+v
INH35A+22EM/IKeTN7EeafYD2XRs/eQGZ9T7OIesniWh3NSOUc5b1xZsosN8849U3HrprNqbNtSl
wqWFKw+34cpb8LpeDQ+xs1h9vr3vuo8mTvOyxHOKPBrPZv5JumK2COBbUSZJ8NcPJ8VVZMwjpu5t
hrf7j/bGxPJ5+Xx4lZNMX0xonv2LuSTFu7TYPVb63tO/vFu8jX5y3oDPdbRtrIO+EYV2KXrZsYcy
IG7mGs26NB9V2aOVfsazx3TLouwTJmPWRsWSPUhqX96Ud7/H9wORhvaP/8q58tpVWWVkug2pTwbM
JOcWSdVPe5FBSGO6msQ1wViprAMCI0BfXU1/zO/YD4/XdQPbvLRy9lgw7n+yhn2PZ2IgEUC8Qpz7
I0buh4Yk669xUZsSPP4NZqfOofMMJDjLmjOQGXOyvL0LFGUMuKph/6TkznUL5WBinQ+weOqAaPFv
N9sLGOLok2dAeTdA+H09moJSCAuBdCklmon1rvqXa0qdi2kTJ7DbXe/8KY2pmmszRYiDsXiykuZm
EF97qnm4jDN47+Hs/dYJOJU1QPSL98gEV8TASZq3Rn2fb/5mvMDT02lV2+fPA8lPPzkaFn8eolMm
b0V7zGMLKF56lBKv6bcgKpz89vd9seqY/VDiB7kM5QKqxfg2gntdRpbngSK+biSczdGtmXdz43k9
xJDkRhgCcwyQu3jpnMaCnZUWMCTBI/8XvBQe9casMnnz7NeuUUjoekQbix0/n+rSrI217VCjbBnn
PvlxoMXdQAMnv0OvQZbvBWKFjsvK3QZ5ioeOOw4vjUNSI1a9S2YCrTTDtd++jcLLea80f85SuDR0
GPH25QAW0+Mdk9oMB2goUs7g98LfAvaBxUeOpBXrUJEniO6Q2lTnp01PT6fGO3Adpd5/6PSUIGTg
8k9otQIpCbc4/rOersJ2pNS/YXhFJCvz/otSrb+r3uq5OHaekQ2biPVHQroqqSnIR/5UYH+K461O
qiOjeITSn9dE73FygOE2IphE0jyiK39MB3orW1/+bq1qq9lR0HplouRY7CTcTB54oa3m2WWURQzS
nJr5kQzkb/RVluUb3yPovD3gG+nbxbgNWMiXVrY0DvKcALrppBoSUPM8MY2ZufKeD2LDGdJ6/mWD
5WYkRReAm9fJSpyRCV9nBrj5gY72lp+S+wwCP5iulevgKgYy5D2xzCBVzfQRdjc/uLfBY5PqH4U2
EYVWLAxVi/je8hx6UJTZa/x4P4qGN15egPHlax9ri5HioRc4V4+uTzEvX6Gd7CkQPSqzaBJMTUAQ
toG1tFM00VQ32/N/VoGn8Q7TMUiu/hzuh2v59IPUHW26q6FLAek4TBODS0Psk2WBhQJCdCGSh5wa
zBxBkw6a3qYL/Y8KzBwmbwW0NDkyxtK/Z2X/kXhbfx/kRFmkkFUDt6w1TCIfmFWSItP1AzgXb6ia
fz3F/0i7iH1ryfEhRGMxfAE/qHetN3U8oDdvp/pMtNGlhFQNWGDYxmI7Neb167HOdD6K/EGhC97d
ITQwPICNjUnc9TajP7+H12f5H1lT1l//bQGObWOnod3GmX5KpWtsSm+H3vlUmjRJy9Eozv6+Xe0F
AW/vPRhtRqe/JKVkhpV3YHDuSm4lC2BtEFbJKBPeq+yHTkaOsQC27Wtq49j4h4nwB5W56DUP6Qc/
cxA9SrwkbrqSdRmuF2YxiFScpeKqJUJuS7oltnvgLF48+W9yvbuWboUyG4azFoygOFtL24jrAMNg
Fk5UAEx9Fj8kMZoYOgLjElplKwGYDYLlB9OrB46Pptg0+W9ik0wTH3uqxNI8AiUinlqN/EB+AY1N
zKYmceLAksXNyNMnxMznFg1yg2cp/7aK/O8hZkS98MHqRnJBcBW5sv+d/KynTPoN8fVnPXyCs5KU
iGzH9rYft7ZRyZy7LtUpqsJGor1BOskbME5fq8EUsz9+eb+8mVyL5cenPeXn4xdM0JkdSq+2EGXu
UO8TQQWzKhJK7dDm8Bx/TwJZu8FGoVKoP8nBNDPNTQz7kfHCtiHGeopJRpqFSrG6adG0FKfGpjec
rC77plDFklJmyZaCORbolO3z/PU8JuppPUGh4cl7TDVP6hpQPk1Ws4XUqUsCW3EHexvuA6+bjqsW
cHsqNBYQfZORGRLC2TraxamnRqIJX/RzdGxb3A1JxwW5FQClNnPw+8JgM3XYf7hSCD+X0cK3Za4E
A6KQgsxBKNA596/TeW3qXdr2DiUGKGIDtV8C4fij/ty+zr20AIpALsqB3e8fISFrz5DlYdJvZkRc
GG7CkdRMO4pTXDw2QIL5jympOy1+a5rupUz8Zw6BAZhwhs7r8b0VJmzLhfuqklAzMWqv7Rlw9BgB
25CqQ0xSyDkKiWuX5pOpE9DS/1tRCHAt/oBQI8Psz8/nujapHN+zndeA6KFNWGCwVAEpC8yjU/YQ
X6r8gsAO/HmcqtQvZl3ssnALBPbWM4zm7rXPTcceuzrx5SYSRs/Jpi00qWf4k+tud3RqGl4JGP/Z
msFr0l1i11x/tHyTaZTB8r/hcLwE9JxiukI5XQ8aYJzDT2x601hgcBkko1kjV8FOwicTAS72MxjI
JWBXOVkKLZ+vs6xt2t1mAHCLdvn2unkXwdeJj90FnvAET1fY+yn8h2nNCRvOiPVty+R1C0dQviIb
UsdPNR1stVOKdHz7SzAZ9856lpa2O8H9XjRVl7WMSxbu2gbXSQznG7Xd15nd/5HVSBri5s3tH0FE
B1+ee0eGHKLQOf5SOAcCq69W2zWlMpc3ZiDBzPbCf6N966YPOMXyXdK9YdqqyhXxo+HLVoM0OqT+
De8Fjno14/MUgC/n1uNLRqtPAYLuKlDNu787ARt9ZeFSr4VsPuUSxelMj8TcrvaMZ/3cx/n9ymlp
FvEvr80raZkRchQkLQ+S77fffLxrSFBB4RguhQrcPtPNc/cZUAw/2xht0J9o0dnDLbsh+L2+GgAf
qxwKMdFyH5s2gWz5RKV2ijbBpvXt3ly8PbnSBruwaqYOuTQOVdZTFggo4E0cYm7YNJe9rD+I+4On
+8Z6vpSOtxrn+6nCHm75sT5xJCsXj5Vit9C/fj+7TBrB2tWgfJ51ZiNoKaQDlQT2COjYvs7iF9m5
99ppZBUDDaFH8Mj0GaNwOwl/DQzMkW45bD4J9WH7uugc62FgPMt5YRPECP3c3ZUnNRyJKkHax7E7
H/Jx+WUrM33GvUfll59snK1y3ejPGabPu3IE2ivzAJeuSjG4yzCXhbyUDqCecqEVaiCrluYOODKm
X3VNJdNgnMrm4vzbBHbqZknepiHnILAYQyTJNV52D4xu4uD9dSqdQRXp91sn7WfsPVBecZvlk0FO
rqONAuhe+peTHmYYAi0wswLijFjm3k3pBptScUT19DfRvLtjHuuVbRgseNSh9i0+cUP52yviiGHH
Lhz2ZAhLyofRvigbK65at0qWWeyCsVausn2/fEAr0oNiolzsLHRhlvnMaJ68B3NyUgOIgSBH3fI+
a91560aCc/z902xwzsbPu1UyyGC4vINXzoYIviEBJTwJzjdWaPs/xKrX+UDO10fxLRCqTrVtHOJa
CpVMfVa3l+9/b34XChQztF6+mm0/aoGcZtFa+vXol8xP1TVHeyRbv0RsEAHlGOgkNPfaI7qK4t9L
nzmevf/i8zjk9zvO1nzxeDtd9Nc13OOebzhjvnieHk1lih6yTZwvX3l3iYgIlviini8gD5z1ANC3
5iVEvwHe5m9wsjMtR+FxcE6zfi/8ZMzTRpAkZuS54b04Cxo6Tp+DEEPTerw3UP5aM2SyuNCbD0P6
R77MkjtOjWm767Mhco0tNQvxffWFATq5CqVZYl4RJPLFLKU1PwW3mbu1/xfYqPCdCty0TPX6KCdw
OH82NnEMy2+l07acfFQevefgKEiXFHwisLaUC6vZ8yHa7Fp5L9Olli7U/mPpvpYTXZZugT4REcLD
Ld57IaQbQkDjvYen36O0duwT5+/VasFnqzJnTgMckzz5TxLRopvlttN+30sbeJ/Q2Z/VIh9nYX7J
s1V+ni2unQ2SXSN7qrF5zEhs25JWiN2qrJOf6VR58WiPpUPlxFA9uaw3k5vvk8z0n7Oy54nInqRk
Xpe4nVolqHzCSoRXGl1hxJc+kIHaSQP16q376N26ic/1aKF74lD+g3S2qK9H8causqNQoqFpxiyO
Rha98SqfGX7wt+hdtEgE3X+lV6TAyRO2/ZMaRmK52OcLnZMIEN1xVVgg9g0OJg4D7rnRAQVnXBPb
5awbOltMBbxaxdpdelhu8Soc0fcNRINhXWoVojMio/SoGS9FG8bbuem/gYPdF0Rh3Ks+fwF8vFay
wBT4x6uQZXEbL/hV34uD22HIde5EB9HGCRfM0tHbfh872VJseORnHqBSJVrvI1O4XXmjlO/30XY5
OV4K/uYlcmRwy46i10pKXcyN6tdXKFB6SNqXRHfB8EtNzQfDxyopM4U4Zxw/MqmEYbDR9fnJwRN1
9F5ODBlHzSgYTOAxqI//fUrsaU2+Iu5dCol3MTb0lXt4bnyimI18WXgUqBIOj6WzSIJgiol2kkQA
6JE4GEatCqt9wQdmMMl5kzEvqEX/Ph4LhvuiaqQa9NihuK4uv5/VJZkgc8aei9G6tA69j1Vegkqe
4yPyn2NbM7GwjNBr2oYyqtIAAWx6EPYOA1DV4VPrE+d+X+OBKNl2+IRPqHIAIkhMx29E68+mAFfV
49iI33UembFfeqeeK3/8VnFlCj72EA3ZkUYQs9g7+CBfenF+sgL+cPjzruHVcOOQU+6PfkZZX3DI
/Wx6i/qm7t6atmkA4oa1riKhnh+CH0ujplpSG4AMXskIklkVUta1C0lRcKk1mcxAAxe4Wc6WiSMG
f7YcjXYeiv9MJi9NxXU5uRq8Uim5JZ3u8j9xgLW3qPjzZ+n4tOI/G6/hWEBnUivcCZQQi7yyYd0h
yQ//EeZZaSbJYXZie4gVSyOei/lRcxT05InaT9RHvhgWxZivIxDJk99YXiSV+kTkpdve7K6ynYXr
vijffp2D/5twJh8tR+Qws8viWw54pCjPL5YJRoqveNf/HxmdPtq3d9F95BT92PUz88SymYgU97ea
sk5ReEJ+Zeg6W97LbAR0Wl6pyCv4v6UjzWuyaG6wJJd6Kirma3zC20cluiy4T3q2zJy+xvsz1gOj
dcspXeEZFt/LIJBhiBlpyuWsxozk9QSbXlAR9ADgB2o1Ajn36VG4/Po01o/vTSMcjxApZSLVtZrS
CGKwHzz+HA6yU+66Na57paiEPbXXceBBbbnXkdGOt9d0yU87XThxAhskbxw2QqG/7tw+qp7+J+3E
Kk9If/ilj+GkemFYOs49iB9JQEKy7LX6GPobvx6/5R3YUfTdYDnb9VwJo5DLO++fOUUULm6kme5y
3MaA2bUCIX9GqLH6qCCHmbR7GWPfWzaWWgwA2a7gXF7a2GQpXBp2SNFyFvVbP1MdZbrREYfm38Wz
YADjvCPpSnrcPCCa3uCF6VGkzVfH/soRF7aKgEt46FU/tpQRh+HP7jd4KOAvM3kQpzvEjzlmy+db
mWAEAecVLcevtVhwSuC9Pj8NXbXkdHUpHYYfkBBUdyvishjflnRrmhJDNeYIL2EXzTQFucyglkum
IFbDpQs3nBSPnLZ2Ufb1W5JHDfitDEeICMEh4gcB+Nh4kMqnzYG3wQWbG7nTWfTkjc3PmSouqwKS
2H3nevgOw1xR39dyIpnjVPHI9jcnv95eJUv6Nj+NoVEZPb2QHCtnPluH7/Cl58LV9XkUlof2nZbh
j163XZR9FKW/r8CTG/tAsmbMefzGP0NhMv7YoYN3t3zWk9w0+GuR0ko8lOldcz8ilNAITQT0L297
069m1QU8sCmsmbQKVkn0zs6bteDqEzMJv1zX+igsvHLkA54tRF5WDbHGPdGLxv59vKsJiu+p73J2
oBMXKvWubgwZH/WPd/MOOhCjzBxsVc2KgJFlkc0t/MbWaoU1XdUzBICjlehG+8HeZ2uGsXIfHDhD
ElJc40a8ZL2qT/pJlW1bp6EjNEghpQucm8XvCd9We4Zeh0bKOmD8j84dbpkxA2emVQkC21PVkl1Y
cwPGeCtvy8fPbTNhO2N2AnXGSAmKpbf2ZlzW6RbboLHqYS7pkizN8Ic3ExOO8rVZe+W6iR9OMAcA
bIzpA4MltQW3lRBD/TCqYHU3TX0umzrmU0VubBeBZiO9ddknvs8dNcsuwmg1zFaC73EYJhGkGsb1
wnUd6Qg9RTB3IqLuqR7vg3MKTFJRpB/Q86cVkbD+MHeBwpJr4J07sFJa3kwmfAvMddno4spqr/aD
hLMKZzZatY2xqu8+ypArPKHrwmaJmaJpwfTeRw0/jlRn+GS2zg4ejsazHZz5bJq9fd/qhpCZHvpf
Y5xnNzmK6TwU9C6N8qgW2ECQ8McQ+a+Rav4khg+SjTe9FQsEQht9W6bau6GhBhTDNuExtBuQjxV3
TQEIrWMlUryCuJQ6FxMalgP4I1abOlupKnpb0HCYzj9yR0iStql9LEWCntOy+Pi1E1iQLATWUq/r
LVX3Ymyi5WuieCP9jTQ88mfpwYlSMl09oLrhNiRKizSPXq+31InqOS5OIH8B27FVGHk+L+NOcx2f
cdTxJ74VUaVccQ8ZNAs2uwWkcKqvrs1yMApyHkMA4ZkJ/MlZTeLTxW8KBvWNLgY2yHSJ3zi6ht7S
YpdLtFYFMxj+2JZeNvYSWRCItK6agJJDWq8Ciu0BZaWb38kPz2jPF0M8giAAu31t2lkQTKLnoYVR
onSAo7MdBG1PTNWPQCCJ8nyWMFaKTgOa1ScIFoe0R0cgO7NdH3JMhebr8ru/+7ohPP2xL7w/7DHY
y/NkMl2/tFZUNY/mAWK46eF702Ytemum90euMVBBuNhruOkdWqWVfxBpswT9ND8s7cQ5m0PBOzHp
GE+cbsEv5Ss9i/VCv7wyUEKtk9n6YHbfCfyzFuLNIAhAn3jksO+MCe1xGp1BZ8NYLVuhb2jucVTj
o4Vhc0PVcGnFCwEZufMadvvDllQ92Sb5khcWnIOKr08Lg7Bsbv/N+CDx854eRwlu/5c5Yf409ZOW
P/eV+r8L8cm8T0qbbC32eNbsFjz79RMGYzYPIqUd1H2F/4PW1bmbdhpBUjMevrymxc1voNFqxxsR
QD7I1it66AXWglTzAjxe7g2m3LPFh6uc6r3M1gLxcbYH3nFszfNqNFMJDnYLU2f8XyqEyGyhD2e0
wWIqyXc7t/gdd5kS8+wlsWuSR2vQNdemzjxi8xPLFtw3uFIIICAa07hOwp8JGhE/An6wqW1JDjBa
A+6CXJIooqp4BwWE+tPJMCjYqvk7XItYwBc0oVQy+k+J3VIL4RJi7yBW4rWf9Xt9RSQJSwi/AkqZ
PcTmJYtiNpLx/P1VSu+/lze5gMf8bv0F0c+sa1GckkfheezeF8UTi5ZTZX2p8dRCaqIeMJJ6L3uM
adbsSl7dLCJUOpcFI59KiXQwEEk9JVDJA+yuGDAfMfA3X1GZR8FRJCIRdXKop1dMakTOEVCXMK0K
E49IJeTZlz+KI7Tc7mFu5rnC+YYhmfu13Mj3qWCvsLOsJuN94XzF9kgiFJY3/RSDkOGB3e7RKDnz
tf151Q8TPmqVZ3v3ReDDHE87UYA+HmD8aIElHNkML+P29d/H18fXnplKIJJd+oFLEJlt8B4CHSgk
UgckKGqVtWSjnfLpRbT0ZhQREL5jk0cwrg5EpmcpVRuhaqKqklURHCSNQzdC3TLVSHFC1djG/DR2
c/QVFFk18VyZWIoDg24/E3i/xmqV+3fUMO4HIAVQiJacmRYg5kYWkowGdwoPkX1psEQfShj5H5p7
nqutHR8W2AaSX/1UvrfTpUwtNA1sXtg2ndLhvEFj50aybdrWigOYSlv6pCcmbxjmDYPV17qMT7Yd
3NkxnRt1lHkz4xVbB7MhhLlBCGvJGDNfy2ZBNCCVzZeXvRIqhdzzHyM+JATsPM/hBkvONlfdVaQf
JT73naCNR2iV37ek5LlW05VdV8vhQUUBL966+2/eN+3Hv11tA0G3PK16j1YC6DlX64Onr73b3NJt
1JvJZ6PDMVe2J2KCYJv26Rx8w7LZ2jtVeaSl1DQYBya2xc269qTXPLc3YBkEpFp6kPWyPlBbMm7P
G69ZCcC7XDoo4tx1dDDRXJq4AtFw4uNsztc25qAC4JNtRFZeYsNsuzxhkW2g5FWsznbshW5YuJPc
RDrJ79vk8bXqs8bl87b5oj059Ocm2YWQFMfvygq6bNgrzKujZvsWnCsvAreAudSxqpjiLKEkaQa2
wF7Sx7sy2bUmvUAtnuC9axmDbgD5nFv/qkITXLCZBkLLotg8ze8lZXh4jyBQvPspUgJlNFFUvQbf
ADXY2IvFhxFtOKjx1UqPrv6HGG6qcfFMWW5GiZdsEk1JxtkxwNAACZz4ohFFHguiklpymm6n4Szj
IePPstUoHY5i08KRxbWiG3tRC2U+47PMpYUSwnKlz1YTNNK+fj7u9FGBkrKs3kfq+2XHN+0Hm95+
xvem/MaJ45HQU9dbxRM7p9o2hTJ4UQDp14JtVtIJMT00/g92SqlPe2y64WtjrX1+RuxMIo4POHwI
MHuWIlCxFIPg/KPLMMhQDL9u6to/R4TIruOlpHy77Iq26jpjn+KlY4riqWid+CjFbUQSjYyxfy6J
0unZHv9SmWyiFDlpSy8FKMK9WWhwySHDMndf4fKvJtvRcUo1cmKIqfA45t/fNF52cW88BQL7kvu3
m9iyfEmZ1yQFOD/SwFyuOzwVYS+r0OM/8e4QYRAqf6HfxWe3NGehzdfxISPd/OZQP44U0mf12CRy
K65Ms4LpHc3flQnS7GMzemB4DNb+42ayLnKdnMlji08/QVriN7/8xIhD+Qm27efytnKrvgafLFvr
q/7yCcAqcIVZ8mi5lNfp4jpVWQcApfZ+d9i6kRC9z1Vti05KoZUCKaRlehkqUxNW7lMtRUAYPCwW
Gw4BQyL7oQc1fxtmGSms/qiB6w6Ah7/CvfI0LxsPZV3QOp5XpWi8sjoERo1xA3P4SD4G+a5qIw7D
aGnbObdPrXHXz77YwW9qh+6LZ2Tq591OeyM3udlOYRYCdNCfDSR2RguYnSTDENa6XsE0txCvcNuZ
xrsRlOaEsGtDQQqG2tks4wOyuPt7sY7fD4MK0LrJh/U3Vhb7wDwAlAFmoLLSRment9/t7PT7Mdez
RaexB0riioAr9lFNQF5iVDzrpAkmqifYYB5NV+L4XHwHXnN9uNyZmAV0DnVITom3dseOMBvtONWV
qgmvfFfQn8cONnccyWz7lCzp8FV9W9Mzy6E+TwfvBXh3YuOvoNsCn+5ePzH/6Fw9OOnWPtY4Zi2p
NvmpDi17qtrftzzXOGJIvdal0IBDOsZhi18Nz4WCrcFzqj2K4vX5kp/ED8pK4Nk1w6P5KSY63z9i
DCruA3tad9LNandiPQta+fc6lDGS615qyf6zPf8VW1MNe9Xs2kwxaEALCV3kw2b5KnvgmUbhaJUC
m9WiVlykwHKog3jPNkP/xalEoVZRAcb77EdKuHfNwCSM9KlEW0dTL6T9MGJdN54jXnTZfri/I7DP
qrWuYnAEwcfopG1RDBc9F9UwdeevAJELlGnsznoCMgelna4qykcMFMrMvId4cO2b7NsIqXqYDXt4
racFtHE+SBjjPLKWXeygQLqNTsNjRyG2/tzV+4nR7yOnQm8kulaeTCuJcR3EHZnm6m8O9Zc0k5hD
nRJzK+e6w5Wlep1qI4yKDHHM+3QRvxgwZQosnIFRKPyuFdCoQUQpsvp8mgtYem1alvlid9c5VOO1
PlXdufTq3iCt6L6IgcKyXspdjMPisdk1367JvK2+ml6Fiji3Aud2JNLhRQOZ5Ra3LWcHSNHRNk/f
JkJpAWcVwfQjN3v3k9X5OIhmdpOngeRPrBu1B+zdN2oyTK72ZpjM5jy8GNxhvkvY9x4pPRSWiW4T
iaybyc+ROgoO8smSeDc8DbeDRU++jq55/jEPuVZv5IhDBbkfm2qDGIo7ou6+5oMbrkCzQiDcCsiq
sMQv8UvwgMS6sRqPPLt3EJAoij9tP8V9DJfg3pAIVUrJZI2b8gWqf7oV7GBCt6doDPQ4jxqfgmao
VS7FQJhLmkV7PFrxfe5WTtcfrUUlIHHz0zzWjQTPWR5SVvtIN1CbXoXVV4YmAZRsDnwqnbEGjB9W
+kuHT1984DJtW4hUlU8zwEju+gu2wjp5Vfbd7c+qpPveISrLOKxLCSpCL3v7Qbr0AUMO5JWMMmVd
jY9ewwfhG1EOZz0xa2g7DWTKQYQKmK0IdlB4UHgiEfkau0CeARYQ41gAjmzEBEDmJpWgNfojWtXn
wfa3+wtQyaM3vEfxdlK8ydYUXP+XDNe5gUi7/EczWZMv5V11imb534H6nc7NFn/GW4vCEBvKTRXV
TqQj0qBhhl/KdL2xefIzvXAg0MV6FxyboxlnkXt7+TAgVEWUBZpFFe3B+jqG3RqEusGa89J/DJ4/
j8G62DWqL6K4gStC56vQPrH3i/YTzWBKHfLUrKFK0SMOUfJXPQ4zKgd+57D7u8E1giaC942lew4+
NzMTLryccJiXU4sDUHYshu6FrlCxuqoBkR+3Ay6vdh2lA8mkuiMfDqoozPKcRUctUAOZ+9h5BIqd
O5On2W/cCu4aJU7HZq5Pj+WhtR0M5yljxVlSz4ilwZwwXOsPIl4gWfFn8fvQCr4Lk8M/ZkSOjn1A
EEnyAVTihUthNvdvX0xwoJs1sXPW1SHilCcixAxmuutqaCOMz0gN+E+YtURyyIvZOu4v50wGOfcG
7TAhOzETDv8oIvX7gyNJJfar8bwM/aCNBlDnD9PLYmBeOYvhgYbek59Qd1yNVh5Ng8OOnUVTgevH
m7L+37gE1bfwbKyrfz5CauOltggJZlvY1Zb9wPvwEtNOhoEyYp/dId2PzTe9Zx8R1pxcV+scUr0z
yMMdY2KAaQn5rnPmJ1G1GUJCXvhtm681XU/o7I3/qefY3eNDrUrpjleCl3puV7s2JoLsisMgUESB
JO6ggZ+NyzifNCNBIHZhDntXI5X4AatsecUXTy7zR+2HMCDVXfQmP4o0LdWmFfS1rCU9bNtZ0I6J
R81tfk40HoSi36LoIpSgpiPegWA+q15e0+EGKUWo32GFYY1QXgWpyN+9CarKRJm3mALzWD38Wpx8
QBCYBdf1Sy9dueIJ5jvxbvXasQwrfFukB33TyBv12LgWHIyosMurOl5t5dY95YkUJiMAKdRQDDZE
aF/Y4xjn4QZK56/w5CLhMGLQ4SMg4mDt+1H8q9DMuDNnG+mrGEY7KycbmEwsnpqrybpGENO0GMVc
i1PuB/xhp18Es4cIdcWy+lHLtg/DXcuwJTKVCgTa6l7z1uUyuWcwS7NckUUZ1pPEwY3NuigrDEhz
plir1mYYq7mASYr7yDTSxl8HN4YFh4y1etDlNo6lTTeii9kxv4DJt7ad4ze5jCvM4CG4ah8mNBjN
Z6lb6x8QZoUxTWPlQFmeqeZRW7DCDySjuvrPZfUClvTePurZBk40ag9QjY+ZBUT5UJtYRhH+SD7B
Prtf939XQETdNzyWTUylpgqfhT4OWjusqccQyAOeiLt1MUO0XTC6YIApItBAiN9ULBiU4modMMjg
o+XdO0hmhsB9y24S5lh/t5X1ing4lrI4TBn2xeTo5onglsP449TsZNppcA6HCV2N8xcaZVyIEE7r
ZjsrHJq7n0sqn+ogmvRifcV5geliLVJMGx6X05+pwiDDTezW8xxZUhAxAEYpNn2yxRoD8+pKKlCI
grTAxrBoscWiA1EFl9SygX64Cb2kWijbDyrOGBMrUb168wnQN/jkAXdlS9kvA1o6LofSWgp4cduY
HMqr59/TdDLV3GA+hX/uHS+LV67hAlTGg0N+W7JQfQT9W259Kv7UT/I+n+RiQuvC3XtXTp9Qn00t
6KhxwLnINaJ9JBasrmhY892PsIjom7s0hIMsYAvWMgoPQKCzJbaFvQUe3BGSvTbFtpmIA+fGhh1S
WDTGpVjb/CFPjjkmpfMWCP0asu2zuUfaacGe+OpEGYo+Mx8TwNymOwlcrz2q77EalM4ZqzsHrDLM
+lo12O7sXAij5o7RQMG2KlniUFRECFJLNDlgXQtIjfYP2QqZMjKR41LneDObk1Pz1rxI5lwOIPHz
a1V1Gdzz20RICE8xffZki7hhJ7VklA+1PcCOUpZTIvLCZ7T+8DAbb3h3WGUEPjJL5BDSFQsJlEdF
xyDURIq/ELWrIpO0cOdL00z3zYtmFPkw6F9hE/yO6SJf53yUl0viRywE1C8+PWKposY2STjAQfyG
3302h/BM+mX5bvtR+CMN67LY1WwXXcrN8M8IJdJ3zXVBptWUYMEKAV/RunEfXeYW0vY6S2amxnC5
o+U3stkqN/88D39VhFFLaepTr/7qjj8TFq8Ok7gOP2UYHVqtCl7BxeZhRc024o09VhuypsDTBkY2
322zWOPapic3PJqctJwxcj6t6M+OvdjkMcferXhuoEDlnyuwc6qzSo+sWFY8+6EH8W8RjvOTjBH7
f6vD2hmkgEBFZ8tOcHQoEkwTfLgskG6oC/I9wjpqOCBSbl5yRlBfwtaes9BsvvuEOcqbbIOEca4u
fE4dE9OzOYwkaCqNbIaPsgTi4A+x874gUnnVTEkZCFqXeMzVJpH8QK9n/aQzHmoSExxFd7+usYWu
a6nVwICNV01OYgsrN89EUuzR5eWDbAvZ0rHaHjPVslKohY6KQDYaJjyMDMLz+HsfeMRLly5ulI3Y
E9nGfqNOyd/N7tQzjG3/Om5zSG/SuZgAKy2Gd+en1pYEYa9s2Iti5ZMvFBSh2RLnZ31Xxthk5tvq
bRgUoaEuHEP7ZGtPyQMovDEXjw3ricqbeMK0jpeNfS8X7wPn62+kv1XN4ChIh2MdKT+Sz109RDCP
c/4g7+Jr/ZHbTu711CzRlxxVSVSPE/woFkoxu2rhbBI8H+sFputX7ujCMoVblM+CtTPVZOtqi1Iw
thMI+xbS62SMMF5eNZKtR+fVOdYDWdHcU0JWUkZCEcFxOrAP2FVXNQ/cIBN4amOP04nNTCvZM3It
7/ilJZsfnWQvM7t+Hb/wuxSODKUrMV7xceswrB25NY7nhcLdeuanqeqd6txKzQOOn/G/13dCzr2c
74OJZOf5LGZDfHwOH6yRLSY6FxTEbT3afXYT4EDGFXULa33P7E6q8Ge6GP15PLjTRXpIuppFuZj5
qIN6tTMNxLW3gg2dMFOQw7ssvXvoit6GZHE8y/ai3pS6j+TQd6647Fql8PqoltAW8LhtP2XJ6ZUs
lSdALvMNRgnMuPVk9SkBz61YcEwDo2BcVz86fNWiXRedP55r3N/Pz5b5ZqpwnnCIlcC6ecoiL8Vj
xY9k4bCsMrmKfWbrj1Npz8dEMYRdhVax/OZpE58aT6K0ApS7L2tfthVROmfR5lRj0wy9sc2xvCE7
331u8WU2TOjiQDD1vBkJ0Ae7qXXmGRftOTPTpQoHxBR+4FXjY67n7q4DHb2Aobeff7Sj3VjVpxWe
+bVo2fl9/hghH9YfSH2iJ+82s+OxKA8emaix+ATNP3sPcplJqrNGivxcxUpn0xy67V0znqg+boVE
rKRq2/2kL/mEPDOP/LaY+Jd4IoumIOTEjfRszIvwIZsxY5tn/hEc16D6/ngFXjJr5sWRyZ1JyRjr
sUtCVU9UeDhFCplH8cTL7lHK3JmSKu+f+cjXk2VqpnM+F5+x/F3wu3cYHXiOCtoKvhoZIYH2RdxM
TnxWAVZik+skg0XbSXwn1uYh4tsYUT97i9yr6d5sKutZSPDoG4vWmpzgfHg9MUi3RMe5DplBqtMR
NFeMTrK9dCtZXDUco8TqxbZ46aY3HHSb6bsKZKmCy0hUri12OX6gJMFpMmakt/S1SK59sJUf61uS
ycCWwsW73pmKtJMJi9ERIYxW5FVP3gkxDr2lEf67eJ5hjW07t99DT0aoum6C+lzdft9xb05MnvAf
DfrVQXMepFsIPvgcMLCyVuEFReRazFHgXsGK9na01bbok5U2yWIMr2QsfbqMlrTqvc/N7OiFJpIN
6licltR8cayjTil0cGFAxhhG6dHto30RGqqouaXrMPMx9Syz0cUoEaulT4PjucsROMGe/YX31vaX
iXf7nZoyUH1zRzwPVH77wWtbu16qR2TidAWD53FTPp6nyWttJRtPwkYgAR2FuDez2Bh7bssN0peU
6k4VZCyC/jvdRmp2x821YarHDE/3uP/ofMQGMcvu4vHpB5FEEVUnrdbJfK6vDHrVzM5CV5kI9kz3
MAQ8l66J2fqxLKR21Nz+xr/w/wxkUa1lYUXLy0htPW4ziHqcph/IvNfYMAlbTrOD0m4BmPQzbsE4
OYqNO7grUXN4b+j9c3HtPcc1n+MfPZ0AOphS1MKiID4BE4jcHwz/TN+P50qcMYlPBKHBg6gHnxwK
1N3cVZPteFs9VLS1WoHyl8n2U+K08WD7HAzdzPxtZO6XQBZCgHLIWwoSMIvbcGHrR/ZKGI9fistm
vB0JVmhcK3Kp3LTXHAWPibjxY8rOjzbic1RZEzqivKmxenlKcTICw/g1E4qb7S1WrsvoGnHbAC+O
HlIP4RLj/FNKqInMZYigQ2CUbD+nOC+prvmD4m9qAL6o3PvJisHsoTkuJFuZwrH4muaCcdq1IrSu
ubD4HIvJ7m8QtlN8GJ8Wb7iDVrg4Y8/LJzHvv5Q3ywBiUz8smDCeuvFI/tV0KRPPgtfmY1M9IRUg
293yH8dWfNze0Y3gz02P68+AKi9+dSXUUjsy09GdIQJmJA8fXBtpRzESmxuVQkgKdpTKCFoHtV/4
L1fni6E6ydyz+Cr0C7oc1pLw4aE7YFIepmMKJRXMB1QFOlAxaimz2f5tD8TOFCyMmyLXzty6/bOs
/lx5L2GQdC2fugUNrVmX35WNpnxY/F7p55ASgr9+UE4NxgXMZVNVhref8lfFr7Gx6osTCgChbrAQ
5722ghLDqBYc2hdg2CSsetwdN8NwwAqRf34NuEyTt417Na6wTCEk2tdnsMp1+feMGATqrZBB84sx
C21suxvF6rYawDjGuLYgRZczxFotlNthKL8o3uuDkLbsWwzGCYoyTRMQTxyQVH3E5gcxlIxy1d8U
9kVSOaQF+FCMfPkPUMPpSo+uICAxR4RIu2EU0WpVw6O5lHHFXRK2QjzC9p8KmLLhEZdDiOqUQz1G
DMSMjSU/AgSXoAnWxYF1SsPg/KSu18a7BuCUK+wIloQOwlvP59c57JZenymWWePg/hYL9TV7jaSU
rJ+3nceklzKMKvVUXWW/0mhUidG9FIZtEL9PKWsPUTtPsy0u3vFOxgb+JdIYoJlzvtkb4SAE12PD
36f+QrFgRsDuMIsi8up+JPhWP1BmYmYG62osPzlDggMDyjgecp0uvKdPLRpGes76xELJ5g9nA/Ur
KPWhO3Hl0Km9Dizdj/SjsQYMQmyAmygHwmQrX6fWzKOxBhqtLi88uXoYUyN917o0Ip8CRgnQgibF
asA80eJBTgPyp9hOF8dKKcB7Jdlgu6VTWOWeGCDZ1nH9s3q107ZXAX+XXjSgREKkUwXUCN5afWuE
2548Va/MKuc3rBBeMAJo1pXYbmZ4cipJy/5aSqycink5sExf/Vw3Yrj+fTgBtAMcYUN6wYXicVdV
DdR+qig3CNS1xSEw4g634mFLZozWwY90/myWFy1kyAwUgfPxqhLb8ibi0OY+lJacM7X4OvHydfrx
E0Riq1ayfRxlKzwaKmGDmJwLYZJ2MiWvmSdP3/23xouF7GiFP7Q2CF18cScTdAin/7HIYmNct3lL
M9NkaLx/Yg2m/a9/tIDJvpHGyk85czXk0CQoRUYRDHeLqUmbMD9Yp0cIx60TI6e9H7r7FP/F0nlR
eH4D1Dk03Srv2YuQT9CxW0fdCNbxibHWLujM1AuCp+9TEFz1ye1eMpb+JWjfjuXrpwhKGcaTHSVc
rGLc+veZqx187ppqOK3xrvJxad1usxWB3q06jpff+9J6VX/3s2SoUbMRjzB4t68Hxmnf5+v+i2Ma
hlSMKoon6Lfd5qMXbbs88m+EhExW8Z+o50tdWHp2PN3PovN485IQbuq95EJU2/Tf/zgH899iOSBR
RkDYiZ/OpX5dE/CEbJzTV6QuVrt1kwcGiy4vwbB6uGMxinBi9tDLWoIA/tUUQwrDXTuAs6NdIaFz
iSyQ0/001jrjF0Xbx2mC3DTR01O3/QPD6kMx4V1DrQFpNF1FrJYy26Qgsk3TIjbOUzxKRAIkThKP
oWnhaZ50X8soA7OswN3OEX/RMU2elbYtMfjtHubvEvwiS+cDPOUrY305NN8UGIKSqsliuhjjgIBg
VlEP1IPrydqoOLf6TNv0vyIysqwaOPzGF70TalXl2f3zP77DFgfkPLOXdk78X+dYvJFHqeev1FHf
Z96gBFCxzodtvhgZpgpMwpmBr/7xA+z6PjKVcxlh/tzP1s155sn+n4+XYe+imRoMbPPBIF0aYVfR
dswNjA3mASG1KdtVr18ZujmGyE1GXyWlpakBXyWjgVv+byUF3P4JQN54TBrqbB3+xp5LAzwMY+5x
LWNCA52ZHXjDengsH4PzYI+wsWJm/aMOQKjzoNeAjvIiNdyyoukdNxVd+RziGpMaASkcbjsZkY1a
7oGth+FeJfkNUg/wHCDATMFpBEIuICyMUiDfIQIwBgVafBm+dUVinMEX7n/mc9wMf3soroYL2HRj
Egi92Xzvx3YS+IyrZqTVpuXXmY4Lsc4YxJDtqUQoo57pXLyXGAQLLy7Uz+6HBxo4ptHzdJwKH/1E
Vb9sE/3n6dDRE56VY//GDLuD2MjmvqlFWvSRpliF+2xRp2KIc0g2kXHFx9V0/h87+bwbeyg/WcVt
S4/epZyuoNB9hunC3r4Kv2Si4e6JVXvMxSEYSIyriU4EXqqlQUpzvBHN7Lvw0O384Yt8lNo2tmGS
bjPI9xFTa7ILe5C11r4wMUtk0rupfWDlg72J+AaxoUebYdqlLMjtgaG0gK+GhA4TWnQu3ms8Yx1g
TAyiH30turd/AffUt3XZ1XoRrhPNph7k+1h3fW6X2nF+m8YGL4EO/G1VnOWLvNrSo3Nd52ODeCtK
+1Pf9mPmNF+xTVlvd+1vBR4dmmsmIbHqdUaYhGdLqqODAvR+DIlvkB65lZwHWwaaWiIWYIN1Z4ON
KyMv9M/LgipzP3hfKrgImpX06Hgt7gf7Nw8AW9mih7qg042FkM6rGrGdAo1+VKOLMjh/OYix13P5
a8xfabNTi+aCLcki0OozXUz3NNU8NBCT3k5ymltJ4u39qanWFxYHjby9A6AFVJ6O/8W/U7Kg80+x
rjzW0Q5w43a/h990+zpSwiwHtAKHuZJd13JsgNATSJfDUD8Wxj+ZVfVAhc49dxqsBIFZ8F46AsBt
G8tB9UraTuXWhB1HpwjEm00N1TreRmc0rjC2C1tGiIwrRheFK3/a6lmjMURUVKLXxAyHkoJ6vIo0
r4y6nivR9KdtXJ8yTuN3Z34WKveUOMLQWmA/SoJzgOanu/lz+r6W/ZUTCGmh5ONZNh02/4MF1vks
iqw/D/M07h6g2lpA/eA4Rq7ilg6B0aFpjIL6XJJLl/q0x9lS/64m/9utlcmX5F7HqQM5R0qy8s66
pVd1zeTGuUwVFT7fRrwYF2O8tbClPpOHpoItHS+Os8XtYSAi7yzALvajftvM4/3YU6mfaI5/k33V
14OP7b2QjYcPPbwq/uAj34uCPU1ZoqxzALd1Jb0pOTGs6/u17Gak++lTgdO2JEs/cesdVepUyiTq
TgBc61fjs+SVYWfqxw7I6Pa1r42z2gzx6wX1ovpA/NdxWvKPN7fS4/xXw8AOs73Dq7C+yucLU5U7
h8Z18BY/oPMFkQDC8fvQPUqrk71OULfMQYx9WCTZ2GEiKG9OpQPCJLbas5OKl0/ZQrTP89uaO9b5
FzZwHwHZzKmELday52IGvyDaUGBdV2h+YK+bNTBZS3A826tun/bbrKjW4lJ+WbKWvDZf3tXMmS1o
bw8qKW9HG0jN4lYax0P+YDJVTGfmMviqrMdCedBi0mvvZxsfCuSytRupfHgw/eQReCgYnUerwzOq
oT72hjyeBNRGQqJJ2aLamkW/g+tMoF0CyYvDk9LZYMrA/23fiKuccBvj1Y8eeP6gisAvMw/lA+gn
r565aC+M4JXhSwWWSqwyDFb1wTd4k6sP8X3C0aV8WFrDNs5HGJDq4gKvzpz9Vca1+QkE9APcO+UW
FdPVGfIEtwx0B6wMRVF6EBV1d2Bh51sHrNAZA7AKRKoM4WGqJLW9EyavplpwIL55Eg6F5trXBeJ4
3AMeyvujA+FVXxcwtMhRWgSuWoRxwvM7tAEA9nB0MzBx56RcTw+SBdPQOM9AJCSnenCFD9D5+zec
u62aV6bWRd9lXGjJmcVYL4lxp8P1heEQHVqoe3xYCjqutWgCTALcH4L8sg3OQ6kiqtw40Ol6wUaW
v+wmN7yFYMhwP8LVDN/oKXJJ/7qV/HD3NxByifyT8D+SDl8edU/CoCi0o+Fvbd/cVgwSsfZcBWMs
Z7dkOaKAk0OcKhYktdfHLIAybr6/fSxdl0QrXeiGSwcXCudaSbTCuYVHInBgsIDLkVJ4gMLfJoIZ
WqznukNzStxr8IetYcVxfnapdB8VZbv/sSAKX4607oqycfINp8osHFKk7n71mBe4UifGWuwdUGQW
JqvhN7vagHC0M5mhudk6Pwsftvz06AghdAVPxWG4o+/v8GszapUKEiM5hYf9e6m33X1tvvy5k+iF
X0TG4dAQviMw9eXS564okj4h/H7KL4UTjQavDJ3x3xOLa8402aM6dDk9HIcvpTB9XJW58TE3y1a7
cr/y3a5cTG9estrlXO1aO9BDcai4di9cRlyd5Cwcrq86SBXjbOTqdr1kqVboPcOPwjXTVuUfuXl3
hurqyYhWXbLASBjn594tl591jAGzpyDVgx4QURSGPvRcCE9B0j+dPSpdAUP14Sy4I4cb6H/9cCrh
7AyU/o5nlMz9j6TzWlZU28LwE1GliCK35ChiwHBjGZZgwCyGp+9v2NVn79O7l60Ic445wh+iK733
EUiXQE20pIGLAxiI8Ar4AgjrGWmUxoBpPpMmWab4gOEzJ8BzZppeM0hEsZ9lmm0s32o6yF9tlsMx
Jog+01VbnXxMP8tQyGDEbeY8tO3GboJLXjJrT6JtBppNemkbqYdLZ0xHxOrhX70Mw6EPGKAAJAYI
EEgL4hKW70f0yKaVSaHNL9Za5lvjJfHO/jpLP8SQGXoSb8SsEB08zODZwTfO2JdFgyPfMMbH78kk
KKA/nA2HyIbz3tujxwZcONzolpn7Pb6D0xuHwy1/n/9tMVsA26HEcp0sG/bvzc4Jmmw6uyKKNLwo
4ssOeVh+JvQOeSEwE17K02hz19ni1lRuQAeBUDsn63KnzAkLn+k06ia4CTGAhaNpo39lbrgn7L+M
9gJAAYqzfMMdN2mfyDpsmVN2V94AiVC70RTlBfTcREGGZw/7PK1omHFVCf8ZTe0EHe4PX9YB3kVp
RPtB8Iw8cmlO8H+UFPDCuBoZvjyd6dtOpkki3FtgC6C5BHo0jWo7ms5fTiIv4iU/ui94bobz+H4C
8UrmxmQFusZ7PiRsbDb+2LfRJXzY7Cc+3k7w1jET+ikYYTObkw9PEMpLuSq5gToF+cGE7cN1Cwgh
SXhQ04grmSej/zTmeUI/JZHm6bTrTee8WxLxqIabLPoieAKwhCfr2vMkTUuLn4FVtG03sfPEHbkM
vrl78rnT+TxJ5BbwemniYslJWDz/tsLRGmYvdOGmJN8WOzJi308/jLUrk84QN0sulT/iIllMUCjl
t9wzUMdulORJadoZr60ZkEdZbvPIgATL37F/1yvK5WcTTFDEBUx1207T1GVR6GbOh2345ChP7Hnq
gmtyOaXkrLTh5iTyNFWLBzvl1dMoByvHYSwxg41OZN0nhHFahNYZkzgaT6iDC+6ansVIVivUMMay
nGB+Z0CNxsI/WfcJ/sWDPSJ37DuOTHwtXzSndLt+8aaQZmh7fjf5vhY0IKGAQ8cl/vDncuDQ3Qbh
dRFFHvl8dNB62x1vwMAKDbYCgTJ5O8MWqWcMC2zwarznL8dwbm6jR/wTAg28J4bnPTl8SDOwLFfi
DVryEH7gMYimGxpuv02EwFxvtyLj6MKvJoizC51yfI/gfGIBAp4ABomGvDk3xnsSSjbX1f8IfBYR
ZpHn5nuiBianCB4kVEJ+lyeH7FZrJmdlU3zn0TUWDROYpV5zSAPNzk88chWsmSD+qaRAKDYhpPzO
QHKihyt7kXxr1UYJ48iYesQ3wPGY3ry/kfuCskWS8/BkkWheJbHg3W8M8s3v/hJDH3x1f0OuQXOE
iyFR5KiQr4wuJreZJ8a7RQVd8KY8G/lZKzjRnOXIbgUkGvJ42315gT47jZ8TnuWe+97ao2W0G4rz
KLh6wmeRnvBM5dt75bjgZy8a+xJUX9w5MbPhs3u8S4JnJYQalkdk0DUi6mToW/ntoYJMDUrs4ccT
lc0zSSNuXLQiwELSLRZzAtkPYJyYcQiOWBTb6SeDldUy+TPGPNytB8EKWSDa5Tr/iIoTmGwwFIhc
m9050U2Qo8IILOGtyEvl33Jm0UfmDpGYkeQhyGp1UJBAKJT/JuO3SVV/KQLMRviSCky6xgqVVNZz
pENHfZnKbGdvG0Dvo4qpb7SH1XvxKlTFw334YdRwGaNZexl/QFdipBPePNHZ59wBXb5Hsl3Wckby
GNDDYr1ye1HsU2IadW/8bc4+fUs5jIC8DmQsg0srYXh0jnjBac/5cwZ5lN19VPvAzjKQmUkqKfkM
V0ZPmmEGvh4fPnJ7DHlm20zODQ52Se7UeaN3D0HUxBDBaeyGCnMI7q4LNkn0veyCptAlFkQOt23H
6zgeRDEfCBNCfdxD8BJyBOWttNrSe6O8IU7zqov9HZJwEeJOay5a7uhBXJZBlIyufnPWps+nkVVj
a7JCnIWdza4GZfjkgJLLVWa4bLOMVP/m4UoFbhEPEy5f4gB/ntHWY4GJiwLWEkDzAdQx4gMdwpI8
cUrj+gEy0r4lZcibRCIcnO45jbevCQyoBA5KxC4IuA9oiwMwbg5zEKlyhCroTqueAPPRS2cRfhHK
fYkQctiW9AScsQs835Nj98D+kgX0TR+u4t5chJgGSN3RXhaQjNoOST4IeKLczhEv+yGTx0Ts6n/I
B7L2b5P420akYNctIa3BUcUqkCqKdJaIV9gk1feVzn5h4rP3rnLhxD/E9SF2MeEmkm2k9OAIt2Tr
M40gBEoiSCktJ0QyRYATKic2GLJ+JN+UEJkTy8wNesK8Jcg/PkFuPYbmEYKMZBo4KpC9ylracLsA
rctK20hGKRFHkjM5H2SVYY5BPESQ0CdfRagNwcXgOpEr7g7Q3ZXfyNveV6i4CYz1p/Aj70cltVFG
7Zmx4acTXsq7TYic+oy8aoYs5x92y4DL6XifRIUaODB7BmdP1gsRi+v7HTi/N5/wvcHTiswueWuz
TYYvhYV4RVQTkvhEdgYbGT4AEQsUN/vCl0XGUgHGfXDJxig2Cf9tzhLiJAKdHAMSu4jxEjx5hHbB
CkSdgMtEGVqZXQAycB4R4oSRz1XJ6/5n5FIDsdoD/ov1vUAkuTvQiSDdgbBrUYuxPzx0+YUSr0DJ
GxGLXGChXBaLgZ/0D11onCiZ8kc7uAPHDIBa1oBFck9r78GvKhWBPFSWMAQXVdXKtrbseL6RYhsz
uXl3xnIYkXD/hFis8Ht5a26pueVrMx9kXJnubCaiLhfwt7M1P3RmNN+cCZauo7N4L99jHPxcPWzY
XdRGmZsgPXDxED4i3fSX5NI4h2CEXDsP5w544u7e3a93tVue2HofezpyVGXP4N+tkN4zmbbcVGIu
yZvEXoR8uWBEKYGki4rpHnpyAasQ9isjSkJoVKUokDpiHICqiMuF71j+UJUdknZ4jken9l70XUKg
+VQQdLAksKMmwKSQqE/HjCe6EYeQxe8nMNHJrRinc+LJ7lXYJGhOPSclywCNBkgNywKXD0n1EV9O
9L4y2jOHu4KcReESN4GOc//dU84xaiDOxD1NeMbLVSQibQQBPT5QSZOboE5wc/bA3T5mvdaHdOTo
gY268G2oBRCrZKxzsRr0bwSU/phRTWwo05ltSr9bHSgxNQ2ZIgmmQXInQ2dSU8Mk68YCIJzyM/kG
d6lD4Sv4ULgtauCjlZ3pOfARcoAVILTksoRmx48kK5Lj4chd3sLuk8fBH0gwkfJDGcEjfbrGzmv1
2f08IMqy39xSfp/nAma3SDW4KtCDKEPT+iL50IckKzVjLCIRuZCUtpLKKW6UtU0Qkk+HFJemnhwy
csTIjAwfAAdNjRi6bsQZcnfyKGMhzrwYTsl/MQOopQlqyNkmj+4OzyknJZbuxLsPTSSi7JX2AFkj
4ANPlXRFApKcqMpI60UkCHRDsARidg4kEicacKBJophuUJjBaFBZg2AwIn8H3ZoABKLQkOCWP/jG
FEFSOLOP+Qy+BkGBHhMgYknaTvGDYsOdz8mb55Qt02lEQyaX4lFqj07yAK8pGb6EcILpdviRO25t
aFvwJSi2KFk5NXl9bdtzNy1MLuaM6UCQumgbiopSmgbz+XRKlKSGSi78B8A8MBJnKwiAFrLizBUt
+cJkKurgatu04ZtZ7mo0AvURBXjkARbFwUPWC4BrqGgmhRjFFJfLKU7SL8gHoPEuLsRAP3lHNwhq
c4Ah45wCbc6cC0UqOCKNkDeZr9IRUEpnxCjMJdOaaqD+EyBaLuUGaGseL0oSwO1gdnN5q3Ql1yiu
D8xB5mimUHzZnINyfGecSPQPtlnpMTkXBhspSMD1wP32yIqpt9ycVSHzV9H/ltUmWaE8HPkVRbYe
Lq3h0N5I246aiPxa3MgAwcMuWjCnu4CGODNlSeQp8ld4hPJCCi9WLBUtRZgI10pWKcXqrySdc1Mu
aEZg1GhSdQnB6mqm3C/Rl6q4IVKPnk0ukOcG6nl+NwN8tAN7Pk3cNJ3PGxaFFD+T/colgGXmq6vg
vyGKWhr6V9BXhHbHMHYEhs1pI0rrrh6jtjvfAf+Tj8Oqmg+5yc14gry+gTe+mtRoCqgIBMlQ5v2t
UCnbpTOIfAUHTVcskuiLySyi0xMUgtB4rjiac+KzCUURgnUkfTCyBg7CDq9MoPfr9u9fUqrI8SZh
QRxnOPNm//t2UpBJHSv5MJ0eNsFjTUQgdjYxq/wMhDEpwq8URyPavnIVnOx0z56EIbT6eyIfImfk
YoAlJoVHZ6DzGnaydMTgJ0saIRQFmJMEY94OhzcpgeQDCGyh/JIWFr3TFtfxTqXdJb07OdMZMg1I
IuyqQZYhbb8STn8m1y+7TnLfkycJI22WjPKMM2D/JxcnmZB8sDSSacOSipBO/GpXwoh8gJRIJEN9
Mh6JjS9/S2otN0zKWspTciNhpXQtlieRln6vNLIlGAsY5H9QpufrkwOIEwSMPfm4bJNt5cL+/5IG
X7en/8orkhP5FANvgRPfR84qSjzh/UptzBnQoDKS3OsXiVnQ//MvIrP0K8lUB5LQ0yrH0kBv8wDg
rpFq2aSP5JwIeAQbej46ob5IjeDK7eqL2wmPBZTQ/+fO51UTI4a1R3+a5jjfgxnGx7tMb2S2fDFY
GasLISgu8X7/pX7ctPbsf954JymZ0EhN92NqZsqPgnSWP9QxmO0OpAuqb2Bx/7/tTE2y0/RL44zO
FYxZqc5/i4dzo/i9pYJUIBIyAQ06erro5JM8zf7npxJGm7PzRHJN1IZmkNlJ26SlzS3A7ZYD22D8
HMg6lkWYSf7J8xxTl7foY02kLCK7pZNKtgcPmUnGZfru5/DM+YKsZ+mW19hNSRUmG2aDVehq4Wyf
WIcYFFwaOa4k8ZJH4QmGD+MQJNl4S9lBTnmhRaH0X+TQUslQEpOC2RnvY/16JowWDiuOZSPGwQmU
RLnPqQ/6BroMn58VrQEkQvaOD8tSOsi+Rn0vgwE5x2Vl8svDLQyG7h/J5O/sJp+jymF7nX+rCwdZ
Kwc4yNtjJqeD+CILJJ2mNpcklademM8VyS9L2/6VUlJChRcKrn3G/9MnJcMi1aZUlB+QqQZypu7R
k/2/dhXEE6kX6OCTNsluy+6UAPrs5RdoBfG2C5acpHX7DFw/GAy+YYA8/kCugqYqis7MXO4rOac3
2y21EfcOeRJbSFti6si5ybswe8SZhiyM9NDXIixhuBqxvS0wQpFVJvFFdq4QPOWR8AvtHHsvBQMV
OQa8uE786u7hLaFKl79JBKSdxCNjubqf1f7gvNAuVV31jKyLW8P+O0Tqzq3pCrW9EybRr+B2tvZY
sCIl9YF/4jUPTvfsPzTgqqhKc4lp0wKcbygx5rbQRdxrMKb0ohLyh6hgkq/e7TYrAArwbDd7Ly+D
y9d8DhHV72MPH9+cTrrPL3nDVTzDO8TL7fCWH5fasN5+XCXRPcRSek2y45alZBp0tW3DbbZdtAtD
wMrhZ7rjfAyaIW7te0TeQJLGOHdrhvnSnAWj3e0V+YWhMUdjKiqCxVDH9+zrlTnptD/7ekjUKlk7
3Dsfcyl/OThgLG19l+dZF1wwbU3D072PzfzRvVnXFNCmX4DY9AwdbEptfdyGew+OuTr9okuX1ZXd
RCVnqodKdoLKjRQKgObec2Geeg8IAif/4Tyhy8av+BkrmUAF3Sc0jNpS8UsXc9q293AeqNzG96Do
Y3YPxFV1PzZs/kDqDzW6gTGfABQHEGzi4Mg0FxbFBURKePG76d29ONpwB2GL/YyzbRV/Hc28Tq82
zu5hN90vX+7bebl3KW3aL/soLix2x1Xda4wr7uZsZ4usaUhqSmXViG9LyURJLGNwKaAMA0DJJSKJ
+xGNZwFQvvilhNQtIbBK0GQTIFMm4IH3mrW/uVjksi2rspFlp5QVwSxJ7lFvRrYLDTWgfm8wHfTC
0UBh78QoA/S0UEfbKAZlw4he9qxz9NtLNd77ZfTBqUmi1xGQ6u/kGraJ4xLNmHkOSyCqT/80ZiNg
dPqMthdaywI7xLiUIEFXhG0mzUMIZjhGQakC5SQNblicpHoSNznbuhCEEJ3Bz3wK3Zd+FW9jQAsU
tPwiMXAfQl48XKC7cjdPXRjzaJO/IXtCPhP57lCbS9K8YYfSdf0MFEThyM1IthDJ5TZUFLMXAJP7
5DguUmFD7R0MZZwGVCf045ETQdWo8UGx5TstejqCXihahuVI8y6QtdGVowzeh1pU5TWRnmqesi08
u8zpXQjRQ+x7pKx2iV5iGCHHJneBFtaZFo8OZqYDeQAzTtEeO/LRCNjQGJI4RZZDsiyV1gktlw9t
UIiZnooX6QNUHhd1CzSIkV0eFRrnLMgG/6j2YVqCHYlUv/a6fsc1PEQZrTM/pFbGwolmoHvJrqkW
XVOBFgM0ziQubsm+ZP5CriP+OkRYwjz1ho+HMd/xS6f4SPoHWJLeU9fpDv5rq03ondLVWqyI4t/Z
DcwoqAy5QbD/BgW+TkKEhFwF0I1cFdQcTzZvJm944GS2YjOKQCPZimi/Y1k5Oo4WaBigNdb1CvBZ
+AD1vhhDAHVHs0xUhThXwgoj0+Nc9ek8JMdM+lWsuF6rL1UxoEKaf4+pPgRkgiTSCFHEGDyIaHPm
aGyiARTye6YTfQANrjxDyNBBG5tbLo9CkJP0QGsdGS6hhcOiQV6QjRCfeSJ0cXkz9gTLGGu4BuMS
2TvSf6hATlfRB4QTcn00/kXU7uuK0RXbF8MVCBKYewH8tV+xoJFVk0gwvRyCllP/HTXzMcYZefbB
PyB8WF08CTFNaPeh7SFAMlRpWB9o2X3gmGoW9RwK/6XNe3Qx7kD9IPxMCubugBVB79M6BW7+BGUE
JlrSWOYhzH0+4PKhRzL5f0G2ReeH3u3nP5uwGSsTfFo3zGkEqXdFbZJRWIoH2gXsPu5eU2aYtxEa
nCiWrFAgBOeBsDda6obTjYtgn8dvCr/zQFjp6gwo9TE9Z+14B8H9lXeWl+EVAoTZhBhEK3fWtak3
dvCI4HuAzX5YIUL3fQU1NjHIBHHrBq2osgj7PdRSsy/NAEYqtrC6wLy9A72muEeqGlyggKrk3zQ0
CONf6zqQ5yv+vd4zQVgHjab09vPPA+UU31DM71CWPpMJ/lPmCh/i4mvuZw8kIHi786C7bYv8xwHJ
RWjkKCXxpSzD4tLGwM1iPmwFk8wpewHCpDSNRqhuETQJQw+7Rja6ATwQcHgK++M4utFBuiOU0uEY
w8SS7r77ZsdyuY9AfqNPSxiIoptyxXj8QhQDDwoOupq+wwFgzeGpjyDEqL0iqKmWsladFh4fnWDh
/r2x3e4DgwP0wD8qKTjJj5ge3FzQTwRuhNnQdIx2K0G9viDFijN9iTT6nI8X/Tpg594jFqmqgxVM
ISggEwQxwIW8VeKwiBgLozDciQnT2uATirs0fm4BakJTpAscFM6CTvaeHSbGiB5l2fWqZWvdQs/9
ESjTBHyOeX6DtuPuUc9iQAdhDcRv5+lim0g5UZK7ktsCjRQiDAUQxdRaaJ/HoDl9SJmEFlojgzva
xQxExr4doJ6X+BGLdqFMhuWFAJLtOfpWSPTSKBclE4bwDK+PQb4Fr20q3r2PMxzRtOiDBMsgCX7o
4nFkBlXaZTZC5oEVUIHJrQaanjZlvxiSbnImESgINFDjabvVVPIJOeD4OH+JDB32EnpQRQCmMrqc
/etGiw5rY6tNNbfXdU90/hYIGn77tzUxr8o1PlAhHdzl4PyP8XXLQf0KjLCZd/2aMQGWYRTG9DVo
0iyZYO0oRA5LLM6DI6UmGx8rdXFLpr7mbO306KxVJKGbCwUZmrMCYAJPhiIKVAqIr7QHfGZsryaF
VxlS9dy8t0NG4S/f1nsrFAHDbo/oQhHuxCjQcryd1XBVzAGF642+7miR0VW+dk3cJWA4oj7yhqoB
FZjEvOOiJc1N3ic3bok+pbFgvUZncAv4DFLbY8BCYNtzqTqhsT0Fu8Y0jR4pnmRwVplWR1ycgopR
hathJwFhdqaxb1k687BR26rHF/J6ERFCI4+DFF9Fv/GRij+4MZJpBRhKg2MDa6inny2b9omkA7Yk
Vg3kdAFbEQXUyZVjCqa0qG1A4LQrupTQGCEdAB9JQHSATRJ4zNEwVYQ3EbuXPhmzeJyx0L7qAgfp
wJup2BBnrwXGJ2ivNGDQF0fsYbFAuDiLh8SpGGMCtg3EiV5j/PS0s1vvXBh+pdtetdAe+dQ4C3xX
z7d3H+/ExRxCcBsY9G2o/t0H2O+eYNKGhsvHfUhDBuqyRRBZyq48DUcRIwaGvEHbkiY0WLD5sKLB
wkmEMcIxXZHhYCSBzyCdGZEtAs4bPRNh85EW0Jto04/WGapx99Bph9PXhzGO2wsUDRIOJAscdid5
6TN7JtfkmL4gDp3g4KpsXgOC9qvpvJmH4sL2RsAEvjyawyrKdjhrBI90ESZXBqUIKjAwJvoAX6oi
dXBTY0Tauj3ZRfqI4zBTAIh77ZGU8yS2v6/yw9Zg4Gi2cBKjeT5R4cL6TDaYHiIsAYFQWX+W0CLd
BWauqFRAOiY43j1kAqCEdeDp7OYlBhJV0plJXxAOqgtzD4FWJByHCK/Y/OU1EruN5SMFcqbR7MKV
BvrNgROhE4BL9GeeMdh5dbg2CHkwnB8+vn0H78vUoQyvf8i9fHri2FRllRxuJEVwkPqntI4Wfd1/
i5vEK9mnrcEdDDc9zweJgXDg76iqkZCyeLCl2IV/e3vVcsnPc3GZF7p7td1bvkPcIchUW4EalICu
y1EHIo0hu4SU01VQQi56G0TQINSIoS+STejQcECkmggAHBxFpGWAA8evsY6WibqFHSW8Y/+a1P53
oCcdNmxNs39n7QV2/Fxe2AOwZhGG+/rNibjOfJEyRs5U2yKT1kUd7EBC02KR8PvwAC2vxoLi8JdO
mUJiM0KNgWOWc+xifXWavM1UtFcPZN2cq20Xv5rAZUruoUziv/0uHRew3eKzic9LAQG/zWSV+wIz
UVDrOx+efNCcKECurat3Q48TsrnijEScpgFW/TDmE9rp6m2uWHMoUEsNhXAriht0m7cCAIec7vF/
CNmhbzc5cdk1B7MoZR2nEHKkpcQsKeXwIU5q7hAJie4YR1h4EZySJpOQN0FqMWeJwgwS8QxRaV9k
98puoIvmQPtOhb9BIONW4N/EX6Sm5dtVWdtv+dc/SBn0uYjrrzADl8VMhwZSrCVNJNMEPmoMX9aw
60JSByonwjE3Orkiq/P3BelJdNI8w0QjAIsSiV/9dW1RoNpw+WzSo94ihgMHp3y9I9x4wYh1hMwW
udDVRtrXOpp/CnB6JGetP0QJTXER31mauT5Ygw4ZA4dujyXuE8YT3YLXfjNf7i5YrD+jqv+1DvG3
V3hVUiQxOLYpgsR50+tA5pw83QOq4IoHrP7mfLfViIobOsmrr/f0Hmmc2JfA4lZ6DZSFkJZDR0AR
syG37dMyc4qE/jvGlgHpIL40EM2vcPHJNJhQBqvCE/bl6p4r5l9zoA9S2tkeo4OQ7xuwgCMaGti3
fAnBiqUP1Jf5/toao7Cm9R4YCS2V+RGhhhZBCnz9PXvE3ylrYcU/DFIas8o7Mn449/gDA8bCFw22
n1iCr/59Y5LG1YX3/pxJN99dZLxaPuEyX/1hcTBCpdIRxe2z10AR5++KayV7CrYk1ygGjMB1WT2S
M01qvGQKLmaHkXCrh2oA+FrIBe2J+vccQFjBCKPbCpuox8Z3iql7/oEruiVCjZCss+8+DD4F0ySD
Y5vuOZh6kAz4rMf03pnpoKDCcO6X+oB1xCTh3uPG8s/CK2coXU5wDBJyhE0dZR0SaA2Y9bo6nUKs
pRlAIC5BFJf+PlPHJRHdN9JV09/zesw/EOMBxg2qUNAWC+8jOTHTmYKlNZJ6c5UeAemREAPUO8PG
YIvxo5S5yRxm+9WaJ6vVQuYqEVghB4H/qodVCUHVvXp7pFErqLYHotDfgLHU6G3+/bG5U94/GKBZ
T8oC9lCati0mIDKZyik+qY83dNAR66CmSqEmQ1mhziWtV8wVVFTkRljvssr7XCVZOldET8UcjWBR
oEB5YNpztkYjCKFCqkFgwG9yrIvU4HzFQEshj/cGg0Ft9mX5lchaWuv1+pMaHILduB+bMuWQiEAi
8LXd+ShAUli/WUWMWDMe0cRxhO9JnpmzcM89LVjYl6gxrNHgMTiE+XowT25+iSCTdfHZJZfowQgJ
Ggm9rVFntN/ij4OWAv7eckYYDDbN1vyO4kfpzgEPbnkPhO4nuz8Db0SG4YRUvBx4ED04GpzIzL1A
EWDF9gAFQ4m3Q7RHpjQGcH0OtS8sagBGNG+IZcit6NyAnTk/BiIz8dpZUxry3LD9gaeqO7N48DaD
FTpCyIOqSBKSSZEiMbhC6hURK5hkVjVWHIwnt+0e1mVsRnkKX69I6gjKVvjtnacXpxEg30BXk4lI
Tx90AqXH0Qg3IlSxqv4jLUKG2bC0XXLvYsHj7kinTs4elzF6cAuzVXgiJcjZhpdD6VAlUyfd8w4Y
pS8pxEksCjFlRxbgCRaZziLilctz3t0H8Pdx62gIvj96g6ZpO5yLt5ruJpxItOHrRSJyLh9kfYI2
go+4i/NWPKgt6qkXJXzTVmm+qdDc5mH+pjhbdzJWcg0mhbjCW33cmhd+3AdadOIrEbJVG+Sa51Qv
+CyrtUZydYvkTGUMq5fdOPdOxpJOB7YRMPOvL+g81qFIFqfN8xvcbsHnGxTL/cdtXZIXLhNQv5HS
3MU0mHiUwruBkVLRcnsY0DYR7oj4CQq7JL+3U3o6pfyw1JmAXW2N+Us5RpOZLLij/aipya6HkrCQ
CejPh5Qdp2Kg6x4lSpfRYtad08yAkvHRrTcGxTeH/8Fy6bydJnS5t74sKu/STdEAPxoJ5JLTFNnF
djfRtKiuo1ZzUuveHdGQ+y5QScGwEaM3dLKbF1N/wYHpvzp2g1y9Y+uqxcFb7UbXk79Ydg3aMW10
Muqonp1I/ejwMRm6kTJDT/EqhNLIH/eJdifzOzu8nTq40pCctIJqdUfyDskVtWfUYNPfHDEcUA33
DcBJtHpBNvGOTXoiqoxrOpR1CMyRe7Ps6LkdMBdsWi8bb/jladl0WvhOmZ+Awbc3VmncnsL332EI
W298ShYT6DbpLansbgSXeV51TXAp4CgAc4ghr7AQBY48RtubliFQVfp5QOUPF4eEHPK8QLTutMy0
FYkw2TVFDbkFz7e7cO6o44BWo11oN7dK0qQJZ9hCrWX0QfBE9wGVL4S4GA5wcUQvbLL8GkcvtOC8
LV2krKNDDlYiMaM9UAJ3xk9QRKCKkGLk7I+jt8ta5vgIqZR8Ld47Z2QlE/hmaQXijBHTqhCk65Ab
NmhbGsWrJqppz0AzxMyV2sJg+IKP8eqYgD25ojrJn9ORHt3COgfEQW1JYQjDSRV0xbwTvoODpHRk
lDT6cD9psHrs19mm4cyxJtA35DqBo/RlBDQ5qL+ZhuAOF12z97R3QXfYIDYFBccT04pTyLxjWo2g
RzErkiaeeN2Wfi1994eA54C+vd2uf+0D15ndJ3tG+dS1dNw6Y3ByOTDQcExVS0O7Yap2RenDuOyE
sgc+XnSAYZg5jcmZhnI5vA4vhXVo2Jf5weaxDx9Yu9J+0sP3075qyy+ijpjqIf1YmjqAfwbOTwI4
A4dHrwr2y3u8mCKjkxUvTDFMIz/lH8DLId3wQTV65BpyJw9nzyE5WpRfkznLvbSv4A2wMcFMIzpY
3RkSYF4x2vWPA4jbfhd9dBWdl4d/t5fSkN2PDzSPD/07CUm+7zGTaJcWN4zhTKBcHAYdRg8m7gfG
5y6uw1aCUFC5Uv7KrTLWk27Mf54mp6gjPrVe2dsPvpiA0QGuzTOceXQcrox37f2AqcY1OKJ/B1Wz
tr55ObjGCwIAeWF/7yOm4n/HC3Q9QFTRFMXFuZip7iXfL5n8nBzVNLzvtkHbs4TRogTDCwLX36S1
fGSaz5MuM57Qc6KjakcTs5Msko0aiRzl4o95PQtvSxdyXeSUt/YrmiG/zGZt0UwApmy22Eb8DoAO
SJ5PaY3fzga8p2jpK24oy8I+B5AvrC0Jmdsd0oCFgRYMKSe5hiql6bG4Re+3Bx/XfQJGfa3K5LMq
/0D1UaiiotAH0c0mfkXnCVPkGymmQIkFcMYymml0Mmwai/QpgPB1eqfaYQMx16eSKNwD/WHGBUhm
cFK8QmnRMCKHg0kEp5IbP6ZdB+4kW9e+9yngsl6B7smQ50fP+dAXD1me8aT0Gjj8UUSDUiVIw1/r
A0gscR8Ry2maxgUpPgF2WPTmp/QDroVBLVPbx4zWl0su9kN+acjfbZt0vhhuAOmWVvF39k0VF/Z/
J+HAofl1ynGgcI75E8HEKwkCmUOfUIZBeeVqbmvLVkeUoP+MO+5YBU9BE6vjl6Eozpbxtw/9kqER
bOolyT7MkxdlfId+DqNOxwh3o9vyE7d/sDmNxdAgCBUu9Hlgg0yJt8yJP1SEIxl25Dt71oIFSyJk
ZFzJ8z59Pa1d0OBYBrl7tZr5WHoW9ewFZDV4AduEjZPBZkWVokUHCZcWWhRfzFs5zuFqXfAbxdQG
d5tzg0nt24PtSBsPuo4tqrUsagqvjerRNHhLZBGE+Yb/wA4pBHlPnxIW621txPpIumkgZzWngLLZ
YsSr5zQG6wHfZ/JNxCZGmuPNtQJx8EvqnKG0DzqBiUmK0H/RMdsi798GwfaJH71n0Brjn5RCQ2Ck
chOK7VadAKwsaO6Vkm1oL/rGCP5cRO6Gs8bv+qfBInoOn3QN0g1J/FSaMcjShXPB0cBrxEhgj4wQ
2uV4mjPZ1XF7FBe1ss0QSMvpb8e48d1t2kkajw4Rj3V9Tkl7FMNE09xA2QIPG7zkn/qUpjG6Qy8U
mdDxPosN321Dbqb79/H1T3r1kzuCa20kGYQYa3Y2RfzNCk/HlyZoU5xAu+4TabA8gbX9GHE5iOMA
QMazOaYopkb64oeCYeV7xTu8Zu8Mm0sPMSsSYPxXaOlcHiTIB6+0RzQV0OOknB4fks5G/H+RbKQm
3K+o8840iSOUs+x2glxcf5cZUffvEcD8X5KrYX9jo95YhcicztsI49H8J5VFxNLCSZE6icaBeNVh
gKMjin9m0p1dwYOdxwWdwRSVfQwA0fKGhrzBXJK/Vo8uI1oBOIiKEYh0m+YkhgyzOjzbpbEW2d/z
HB2n2QsDb1hBHvqvmKaKfD7qabSeVJQDSybIORNTDVOZZ/KNUNSFBcDc9jfwfEh38iQaG106lp0/
dEDzC9r0JCAV7YsvhDTwFjfwG8efCbJBUFzDVqcY3aHSt97nGi0rfQDgPmowrX2I1QILYeEdZ0eC
WP7MbiPpvujueVD1RnRj+kXYglfMYHiGIkfHfLay4wxPkD40bVq1RRuXCV5tveHU44RBP84hX0Rh
yyFLYioqpGukoDBCFeZIi+YzxVkLhV4Z+b2ccqZuC/8yuye77JCgZRAK2g5smYPSwOHN/TxEl34j
R/aJupbs2gBWh5LAsRuopFeAh1GThmt2hqqOJBkxuKTGSju+kX/YM8LeoxUKFKZxsYqt2iNg7lat
PklXznMhCSfRL0dtwBcXcFjA/yH/kh19FbMNnWMs3gtQkIH/J8qGXOdNWGDeCXCVFUtSBxcC96g7
tqLJ/QaicvOhVCKPkx1F1eCCywdA8hg3OBVEdgqwLoBXTBpwTUpveFQd0BIt8haSq1JXxCdycRVq
OpsO9I69unpzTrW+YPtWdNr6qAPTOeUWgxxBkY9pHCGWfJ9G1GIOJpeJFhrUnfEXAQpWz2P1xlWB
tsBA5gCSa4LsRZBkfg81kukJmKGYghieJrgoULutvsIlI8IGxhBfAUrEgwNOUATDOc9QNKe4LODJ
XCcLKk1q/6a1B38WKf0n7tWvQJ1YRd8IZapwOTiPv++VxXj5uyV05zWgULuvbejOKTmcOPsweYGo
hP5UBMibVHhXUYYQ7SlnIPotH0Gd0ngYtnVMcuiHXrMdTmcX0RJo4SVXzz5ZEwZIacHtZxuy4R5Q
4zjizmi2UsggkgrgCVZx9gI3C5LkZgLbrQ2qX+Z9iK/xgN7Td3fM2i6t9uqRggpjJZFzB/ctqtNi
fnLbSI9RsSiSaSdgZIXY0Ns3BuunqzuNfif+pJ/+y22Gi3TC6G2HaBEaGRF9rePkREHivSdEviJp
qwGM/KAdThB7pMLfY8g757fX2qn2EdomjM8o39EtMGvO8olKk6p3W3Vw0ZqhaUjadsQMjwnqXTOr
5DKRP0OZBIbGRA0YTiJWHN1Wd4DRq9Zgok2RRlmD4VkbHNZ9FSgdGFSfhkO8X5VXD1EWJgw1Mp1D
xJ1B2AHW7De9xqYkOV7tPGQ9zScluqh2YG+Lakqnr/XRmYiu4ZmO62dWEqFQRM3oWazZqunVu5JE
I/rxcWjwSA+OOI/O+Nvv9A8erSBgFRA302bXfA20pQiDlDg+31idSFihDonCt0+ObSlThUQLE7l4
MaYf22sK4ALycnb+sAdO9mf8YlLB/EVK1BYoCBrJUbn+Bm98gOP3BleIm7g2zJAD8eSQkM5ViwnO
i41/75cP/xo+hsg1qgDesnp1ZMCkmZfJsSkGyxgvuBUdDPmrHbvp7RDH6fQ7gHfi87qmL4Yib09F
6vmaPNKDz8TbwQ2kJ567OIjfs7O1S9Tg21PxvV5/V4e/vcvMFHNY2jO+NjMGD5p/dWEayCN7PD3y
elarx+Ol6bRCmWW+m9/fJiMfmmJNjJto+Rw4BfGOq0dy1NK6nb2QFt+0XZpvdAgGekQ/YwBgO71N
eSUVu56iKN07RMxDUd7N6HyAt2YoBeeMSLHLqaVvhAl+gXxREL5DqoV9xTMpUf4ApYL661mOcjTr
A6ZZqKns3dXLkfQHGXG8xBD+FyCLkT63RU6GhVQJDKPb+rAVkDFPinZ9yMvF0Y/+J0zNbv8xUXrq
njYSw4epyiB2eE+a8DblZLqk3SU4IegEnHtdstrwZB+Hl5QpA/ZbDJf16APc/bNdhNqYDnpsTPEj
ThD4G1zSpqi/CtvuN5kqUxbzjjPVZ+9xFhEi0C3bfu22z1dhmuDXcYG4zCHUf0c+3LtE0mItM9YH
JoLPsXxiu4FMTfEnJdeT3sKs098li4CbyCmFPjSdca1t3SK+tf/y8OBhtsMjj+/Au04O1282idhe
7XSGz3XHrJeCOWOAunyCqasH5T+azmtLVXSLwk/EGGTlliiYMZTljcNQIoqimICnP9/aPc7pPru7
S0tJf1hzzdBrwl9tiV/b/A2bG+3I8UXjAgAAjOOA32wzYXwz1oc8VFaXAOB/ztLE0OPmOi1mn14n
FVegAlPEP/HhFfZZi6v3ZfhlrF0W2Zr9EJAjmxz3zYHfd+aXzHfWV+6kAbonlPcTDROgctIk4Wo/
8YE3PYZuS84zUx7tsQcfhokbfRGdDPr7To0tpDA2x0V6H6bmPrZPv7fe7adcNWHufX4KqBfAuDAx
msnnRwx7a6Bq77so1AGpHW2VnFYlU54RKXTciP8ltR40E/spTDWZg39hX9wO4I+08TCn/241CtkN
+8iwOLwdXnoAMh54EerFl19vMaxlEu/xJ4G02OkUr4AfkpVLrq+FOwkuqEt8QqtXQDhxNX+MHl3s
qUcfnHNhPdFsnlik8qKVyqVvSxDy8xYQ94s9KPSL99bI066e3K3AeUd1NXWaEDaGWfZZLwqa3i3u
M762GTdln59/cBqohpaNz2Cnf1JHnbdXn4LmCAx53TpjrGNYz1HWiXPABrHqCfeO7voNJwDuENVA
n7KLSuNx1GFd+ReiIrltISsgmoQTffV8BETZisfqOzJg21n9K4bAVY/Jq5MaLZU7zzvJbRou2Rmh
TiMB4AFOU5oqDOTil77V32Px2VW0QTBUce1BhzaH1xkZa2fxDW1C3QF3dWbjqYlbzNg6J52FEzjS
tRFiSbF8EsJOhxHD/hVmX+9fXmDhKvCPZn6psT3yy/vAQlwNHMKXZWtGkX2jiNA8Fa5j7VmoXNA6
LZ684t8Nl2x1WzL/fO4LUdm2kZDpa7HxA4jy3rb7ZSxhQEvxUPmaMuROZDxnp0AxBuQ/c6fsr/+C
Twry+kocHgzioSHQVO2o2Izf9wk7KkfzrU2yYTQy/GhMmYEFJ7IgyjamV0e8QAm9ilbZJnEodSSr
Sm8CqkVieU+Io07Bu+uxd2BfxXvJ6mNGgzRTeO0KwJxsHPlonVmDAyHsCTAXlixxqdcAXNak6nsG
ClUfEtsL9uK0uAmcYBPCs5BffQ4PeB7zITo5vBtbQUp3LWJHQ2oXIG2G/xKfscG9cIyB3TsB7gVH
ZtvLgTqzFnOQc4Lnz7ftGcS6YLMH1M+gP/nvIzamRDxVweUIxLaB5qUlhEq9qh47S5z/9I6Ha6uK
WMnq30hUR6ML739J3JQOXYpUt3z93eBOCBTpP+lcQXDRPTSyj2OT8FO+hWMFWCFJbs7mFyXyilr7
eSSPCkS240JCb2ebIefZkQPB9HBTBnhzzNh+60P2vXfBE4OzMToRptv4V5FAWC+6W9fLkC1qowXw
xTXLexo94+saL8xu3VLzLGtyvcxPp55Kb5vtw9+jmD+Mhb6D6Zyhnh0WgToH1Jir+0tsw8s4eVpS
Q2vblvPPUteFxQw85ui/n2VmBSAJpxQY65Z2ltqyGtVP9zW6J+ep85f9AuH2NrDqCWuiAYvgtYc3
Gw2Se0hniB0xSFaOrJF/pogxQ0SO8XOgBaVfJOe1tHOhL+IEdB4eF2eRGjiDpbe4AdlBc1+UxJNg
cvHik8uA1q6gLbpgDt1Rgb950uzu9H3Bv2A5XtxffWV5XQSV2ewOJwooXMN3R+nBmYnF9hEIFgE3
9GjstHAOvfeyiJmXD4QmpR+7+LIVyAHHHYQvOcFH4OaITyb3vSJpD4j1gUjhrBYrNspAZfCeFs4Q
4iAaHBHHXtzZxu192KExhVGAhIwP9bhiCGMuuzBDbfgI5T++M/NHBfVGMjcHg0HcwTOBbMdHeIam
FRWzoKmusEkzekXlD4VT0l3T7/5HsmhZ+3WoZiAHdMWn70SN8uVmzXeBIn6nAFRsR6mipILCCjRL
m6B0ZzUAmhmxlSduCr853GOh7ZEENquRTXAseCyKGfF1fuJM8JRJR1ZSuQf8jZLNtkbCuuyMOSkH
Zq85lRG7f0oqwhK9OAsNSByJ7CDur/A+qBg3cCp58KkMSDSDBMmRswjDwMGurY1qEnFJZCddpet3
6GiW8BmyRMHx3W0m2AkyNHCQ22mcqDImlf7kERJHZ8kYn6SqJdojbSfFpgewtSXMe1ztJfgQ+D2f
dX4pSj+/eM6wkNN8YQLhi5OXOC5AWwM2WZEbSkZId7pZEzLOw4MvLuwl+hr4DglF7bgJ8LeD0jtD
8UMTyD38Xjnx4dPX0aCyZwNRVPpHu3fxlV97xJ9TaHHD1xcbDB5vGCc45PYBxic4nnvZDFY5mB7x
37KWpRK/yMVjlgQr7K5gbtMRgJkId1UZPxKrr83LtJ1/owdYF3By3A4o1Iifo0YInb3xjmQ+ZigC
Mx5bEKzH1XXmOhyPW48IxRaPe0UmhBYvrj5lKN0IsoXguGhhB2fvDoBA8L4nGy14WxEQgGaiZ37v
mDyaGw4P3YDgRL1PR+GOoQY36BZfyvgDo7OKPnpom7FJJzQPAfWp8atT760HIPqPi5fh5brYAM+Q
Z9RNlEtg/1TrfPWAMz17EB5EjhKxQX8lK+Im3KC2BNK5YdTsaThMXsP3QSside5knrPc9E89J3oM
jOhKvEDQAhNTZFiuEX1wfc9RZvib2ZPHbpGxd7wvn+E7C5oVCKdBgUrYzMNrgLZ1eh8mVI7TSCDs
h0+cQhmTv71xz6kdllcaWBao2pwNCkBrgml5Wo9e0X3B6YGSkwbmNQPuXh+yCjYQgBgL1hFXdqsW
pg+KGC/NOC1PWzC6mC2nWrTp2YBlQK3H2/LrIFSogzpSIlqdLHgUhiB8/3bE+YI9fielmzo3EURc
/yhkb73LQBkC314HOoSWiv0PkQq/VnJfosaOIa7sNoNX0oyvK2NEVRa/EmUrRpeURV/YkzsrvfVs
qt1fyNh9WHK3XrN/+Hn0o4c1zXkjcoboqqODcKq52H4dJOJZLKYGopRdzrqzj5fNrUQRSnsiiPGS
hwTSP9l9Q+PvM6w8O6RDc0/pKPW5wQs6gegVSq/5QVgj+kM8KNys60J/4IgWmwCOJcJj0e8dT/03
z2NEuYMFP1CyeoO5/+Gm18Pz9BM1sfNHe+pP74YObfe+Oi1/2sl3itEEzFOuIM3mMUC/Gi5IIwcq
7K7byT+mqFhgPWBKNABdKOSkQauOaLFBw+8CmN/+EBuRzAHuDS5GcwCiJRJExiGmKFhK+Anefwtc
7pDBEf2LvB9VewDjl7Xm2wN7IRy65xxPfwBziWghpduFsQBOMKgX9WE7ESdaAsLRuSMOt1M49MIU
4kk5oeTf8N/N1BxiWjjOf5rpVFk709v2Ou8kTtJZXgjK5EAwngiJRAVamRCzlt5XSNnyMMcriuBn
O6VLxqMK0Z6KDbpk3YNKxbJNoZn3sVdiISBzBSo+jc5XSNNncCYLSoQFNLDxSNXMAF8LZinAh8+M
mdDS2KOAB1pOokNDI7qRHRYzynXZju9bbnmDFqLaYwvtQfybY+261GgViEOZuI08ZrfEhhJpI8V6
cclRQ81g2vUOxaLjV2TTgbOp0aGQPYroUr9TdVdn3gwYkmWCJF25i+dEd2uPJpNCn1AaDh+0cDCq
8JCjLUNZPbBXLYo9vwwhPKbMTnTyjAaRDu4Kw3OcHzNY6bS4ZM18d/kNTLk7Hnx+fC6hcS6UUB++
9swEW0iyxK/9EaZFADaemexMLciCsl15s0rT0hBKpWhoseoQE6BJscqPXOEvG6N9tXoHbHup/Rq3
3J7m3IoP8gf5i8nWXujp9ef1K4c+AzaDW8Abuut/0hbkM7TkvuwfdNqkaHkBqrtRnoLMSrcHGM21
kkf8jK/+A1YA9oakF+ydXjYyp2x9ueNAPAfgZBIu4dE+oprQ1xINWe5N/mLKVhDg1ChCqqz73D7u
8J/lMEZmDN8QnsZ4tzJiutZg9M9hdTDhZz4g3VjpdciQ9k8hJEInvf2zBq6pYN9Yotz2anpmsaVv
SNcbsJ0CDDuO85DtlDP//uRISg3cCo0x7wfou41B/8FH2fVDYJUYnLa/8SHVJbK3sqMODL0ahqU4
ol/hSV3WMCjBbNnR4kcIIauFi3n9CghGWvopxiBugvwXvj/lm7O7TB+LM0bbP2dyUmBCCrn/neI5
ikUyeAfKUIhZkASX+RiNMINS3AK0MWXi68sLqtdBjuv8MrKMOA9JC1YO+Jn4B+gHT9yrfmj4ZaHq
TrWxwjz4RNOazayJEt//OhRtA2V1fnlvQmxhBsF8wO1hdPkB0Gdfko2IIGhZnJFKrEwERfjfCBWe
lZwM1QeTRVugZuHJAaP+BuyAukcC3KckOo8LwrcKGgN4KM6ADo7Q6aZcbWYmWiFmlI2gN5wIDyQv
BPraLQZfxJTsszoP7sihYFfNN1HNZIDWHRErLma8uNcJHsugrJFPU/+8em5nYUKkegPoJZdI+TNS
HI8xAaY02rKVw+YNGjSBLkhRuG+Y4pRLcsqBCIoJiWW9R4QLYk+H6cz0FmCq3HunmyNpSxcPH1fU
juIOislCNSAsMc565tYEFYI+C6NT9APicFULwXXySLVBd/slWRkFF/ogZZX1JPbPGqhI9zEYJNUc
yglWkOKJbqfiYqhAdRamBxUUkv5Hv2YT/WA3rOGgnZxpIcmBoXeIdtn64RpAW165IJOd38HFAHQh
efU2Yc0EyaUaXkY1Tx/OuHBpqSwxwrYGuFOLPzXXAFvmaDNRZtyphlhOJjSE7cGL7KO1+IwShImy
dciSE37WCBFTKrl2QqF12X0gho3VtTVjBtYrbNeZGIgzyVNwknoA1HqdGnzNY3pWfVIfk/tC/WF1
pA3A/p6sOZpnZ5bImukGRTzSsydl8hB/WKoCzIl29ppjB0KenjhBZnakHByjeJ7T9Ifa1yOtl5wC
UY4zmRP2NbCBpwQzhhc1F24qkBHoFRWDbMLzJ6OzQ0a5gs/2BT4svFjukIRASMY0zRQXPRFxM1CW
aThuJPRa2PLsqvplwoar1wmtvlAXz34J77obOyGNNaI0z+zKocNPL1CvTwE+dWigOmMmuIQdJ4HH
t/05MmWkSZ1I/hYqFXuEshshb4Nuv1LcKSG1PvQC3Fugb2oTY0ybao4NvLrmCjTwD2qsrLlgMwdH
05ClD1/JBjN+B69g8ZsX9YK57jLrk7JWkM6LNBFnBcYsHrvwbshZxfby+AN/l54jJdmDJQiZvNi+
kckRdIf046w5pAD6W78INpyEjnHNFgCvEZpDM+4uBT2JDfhJ5ClWbtTpSMJ8Y9YNEK3oI3xZ8RxH
uxMCRCefHyK3B3TbMBFA9KcPcEIW+xv2dR4SyRW9T2Yw1aPBhv/ek4HOeVYrchCwFDg2dLvuSJvl
iTJJmrSnxrgKn7jnZf+0+aD8mmj2IUc8iWdu+rTlIvLYYRJZMX27Po628KURY5bQPma3vdjNdQam
7dcreHZQdo5M2Jojs9cbUuC+wBc+63d+TIZ6Rmiw1icBiZn5NifZCDuKz8QKDUGlafIWgdbPAio0
/BvQZv7xHENOevYhTeFqdl58KVkJP0Vgrv4UC6Dbfo3xVNOrFgU1PryQIwu83JHbAEcVqkl8H2Nx
LxfKPF4bASQ7MDCGMQ0uJgDE1GJegRdXrBHSav2Akzk/cs1TMxViCDnZkzp+oqGZEUyW5gjokLch
skIkNqC6n504rPC6QJFBOqEV1nPKoXHtj7sQX280tC4j9j9ii+5Vs8ewZnQSQsWcezUJV7bZZBWh
EuTR7V/KCMyq1t2p/Dh5emQDrLUe69OrZ0Af3tHAZt2q97vr9E+fkyo1UidkAahLppbAjFROn7k0
oHYJLLqEtHL0AOtlDdZ9Z3TrS0rAPagZkarHTqIOxS+e9THJmMM3ocPII+15CEkUJvUmtKYd+v4N
dk11wt49uExbAM4M53kdzjAgZ5/lnVSE3XmHn3zfnJj0qoHHWy2wqZeDIRQJUUcMtVWZgqEC1bN+
+w7jrKcyh75clY308EVRDcc/D/TDqWGZ8nXYwfRIwPZWNfqksEMm4twKDIBwvoSPftFfo72AmK5X
0ctpUXmzRQm6s/PolXSleuuACgPxJXC6oAsuWDVBQUZPPxsW4KH+Y99Oqys1X3XsRA5bZR7jaTPe
9NQJr3OGJe/M2LPCPCE8fvqknMGofHgJB6+eKQdYDuwxNZgadzqe8mcF6lgC7OwZRxjDuPj+i9ir
Tp7OcNirM2LqimUWq7PNTAUEJRFrXMDVH10AMrnK1vSMWBJRPYbYTNLz0+PHoAVMa/Ph82lcISgb
zcScXQfOlFKQJPiVssgMr3P3wM+Q2kO/0elNM/OQO9WzlrqfH9j6QfklQItH4hTCZ0ZaMFDHwtyA
DRy+99+Js7bHD93l7+xgg06HFRfjg+O310E9C+fodTT3eWQCWlCwWuCx3gvuFCwX5xR+TV9VAHWJ
b+nfv8szycssXNU9MeX2fYfdcrv50D4JGj00SBvIoKygtL9EVn1Qiukbsh6rnhm/u4O7HrAPe0lu
2xn0m0eLdIoECc53qAf2EcSn39n8StTBM3pDS9RDYgeyOnZgVNE/B1eq3XfmdZ5A1t6X9mztNtLf
nFez9z080TQbOrs6ppkBYPXwgFNwOGbiHHTGaPdowKGO3p8n3+3tTtyuE87vY7qm1Ml9yrXwA+Gb
SXpwTd5/9Y6neCpCA0IVfcbtsOqb7oSEBTB3+nXF7Lp49bVRNjT9Z1gFZnzr5fEbaI62rvvz+VGC
QQ3D6DEpgEPKEH35BPdt1FOhFmz28Pq+MPQ4Ssjqs1fhdxbKwpyLE0GXLTWRVojuvJy2SskO6+Y6
QJ1Pz0qltX0Z0D0lPIEB+cMOHWL980yx7oxuGlMC0RQ2kit63KexQWU9u80KdltoIAN1qR/ZtHWT
C5T114wZAz0xqbOfnQMr/PNT8c8uxaefD69/H24NcFoLixzMge2H5FLdaMhvfJUIDprhzdh68hAz
qJ8h8Xs0Yj8YDx/QkmCjMaQt3+CsFn8xLmFLFjskUYyasZZi9sZi0AC81QlDeNCsLKYdnpYR7P8Q
QpOXRXB2Y3ucxafj9euSoEsZDH391IDQsFPf0T7RRh2iVIzRhcmCGaNreSAYb6rKL8dPmPAbOgVa
A+hiva+QiEiwtmhgBGXtNZdI+9EgBbzc579nST0lxsb/vgkSRPzqVxfvWXvnb6h/gztcFHaFUx66
9jspZjxzCuzVe0iL5VnHOfGTCK3qWP2r8AUkkyNPypbSM64rsqx4OnGIqECyxtV3pNfEEfWfgGzl
I+Q/KpT+NbHLrtIFdHIV7hKmFnjaUdnM7JxcOjevg4w4z7/XN3J+Kt0r219rE+e3ZfV2rw1UOzfn
6YYBjNvd5NL4G0RP9FptpNeeCrqQecUtbNaG/zmUd4+vsjaQcoMTDDxUZiyuWVgyJ2fe69R/4KOk
7Hj1iWNVNdrknqZ7vF95BRUoFVmDW+MVW9dFBROC1BBkWAho5kQin2F7fxKIaQ+WFpSfamA8/fsh
IzlMMjkUbMowS6AvAcf1g59VWU262GJgqqiGbyGIoJAr6YVMmDmQ1F15QCLiD7tLg6MdNUuQakgP
pDblwfkd5B2XQ6V1WRCelgcX+nGH8tojRrF9kb/VL7s+P7sfGszeaS0CddA6vvCc9F7MtcBSkzso
0Ny5+WcaAsDdzL5sg38rmKCWZ+i912lcgKPZA4ZVSVZmE38nLAXOmgZyBmP77eqrO4qEo9W4F8ia
5sAoWM96m1Pw0aM7PWigVTp3TmTh1gXHL/caWMG4QbN5MwMxWqE2IjqNO+eqY4BhPVaYeK5spq+L
luBM3EmeXgcCeempJowQI+WJp+k7Zh68O2RL+PVOw5lwJymi05oNArGaRMciA6xJzqPFwkyQ3DWP
rQHOHV+3QnYO2wUokK1sMfwOafL/lajNQEiGfx+vE923z3l2YHlhBe2OgQuNSDsnm15neBclFcoR
daat7Qyihozk1IxlZUYCvGPVUn87IwcrpdiGAFjiKke5uj3tHnv67S2T+tAaQeqJWC6Kvj4BvNRG
LY/1PI+IzV6zs6LUV8c2BwP8CsUNZ8Nur9Fdkz4zHdEJrdAmB8uBgf4hviQoJ/fRh+C6iRKdeqBy
q+fVO/eKER0fUPYioe30plepxpwMfwMAfalVj9BYO3Rd3Atbjv25Ijyp2Kkz8nqeYVemQeYxSHBx
Gf9s+KSZQZpKL6e5nzNXOVM4tIHyl3eIoK3IbXr4p+UXps4bmSJ9fdohOPv47xToFjMvdkc725SJ
iAWE7RJLoyxXmAyFcPJfY5M6BEJ7dMcU91CNz+N8+ljXrG9/ZP5ZP87d31yCPEEy5jNHvNkVIOaZ
gIwPLvz70Qbj2LDBO3QXTwZbAKJkelhx4BXQWW2gaR1hn0I3ISSUpXLIOHjNH4TMEKje36BsxFCD
OpA+GxGu8JiG+YyNsN2BdYbHGgpwPcj7aE6+S/rA9pHcnFAl47Pr3jdhB0wQ7r0QBnEUcE/POCey
HtVq5pkKQIGHO4bZt2rIFP0bN8/w89V7ttlZPJ910Ln4ate1So8gz+4Os1F4imdIbpfZOYGo9vx5
QJcSQ1brt7U85b7GR45F5cZKETcFAbBj4SbRjQWpXZrLDfwThGZ7SCBem9wq2U3eGX3Le/AMCSP2
TN8ZPgbswbTEnLWQy1jRqFerAbHt0WPxXdN+f/l0J/3qeF8yXovRacSHFLgptRFJsLGSwohjqbB2
KgQ76iUBCroKMBckN2cGghXh12l3PFpWH/ZTzvBCaxq6I0TOkMKI7vYmj/Ovr3Si9yYADySX1Nm3
THmjcgufjsatFG2kO3IQlBiRgoj+Oa5SGgstpkQDMlVCnTYk7FQpHzVfqRKaBseuSMFDju6MyPoS
PaLX+P7LdM7fziei29/RXcwzrNUGNxr4J/DbExgPZwmoW2oQ2J+YmU3pZb9BByqX/tjHFNjxVIQZ
O4QmgOPYZdfmZehiaT1mwZtKuhnmP3YlMQ9n0z+Xod5gd11l2I7R83kib4XcOMeyrBFg9Mm8A+2i
6xYLyu7T3wO6y+425H77tuKXXSBifME6vsGECHe9CchA3dw9mu+wCylzEZ+zUTsHfEhxgRo6ut59
hD86ome2WnCOFM8gI4q7o4fZg04uWpZH2csZPvIw09EWFiSZi1/vg9sPDatN/4twDoVD5bW/IMsd
tOgUMT/t7IxntbF/Hqln0X2BAD9JJjDD2944oCsgTBPi2BWnb9gKkEK6/hlQHBTwQ1Jx+MRuA4oY
SqWPd3d6ZktqE7F8gdVJr9feGeK/Tt68SyAVVL2tClfknGZFTH9O7lHt11R7iLCRT9PlwywPw6tt
y76OlLViculDUzMXmCPg9JgP829azaticUklLpgJlBY+u9NryEfxTeonfdb+Q4sLvHQ/bkVJ+YkM
tAWwfk4RKywH1xIH+fQb8zeD6vNEKsbSSAigfy4Gl5sP961MIe7cX70OmifKjWeIHBC2yHuLGpD1
VXvG5wNLORHxlxOUhqDWJiUI7uCBDYiJgQLjQ2XQIYss8eg/UjTwjXPmkNOBYyKnAUFeypnRVwbU
BfsMrxD7ylFxoFU5sGBvUx/3TPoGdAoTBMQaJj0OqHtaANtBFbeP/K7UmZz0c2QASTkrefPm2A5I
MGbk+Nhq0iDGMIuICawXiHuG7FMcHiMV8pp8L8OYos+VWhX/Iv/OJ5MIRmzpCxSbnfeV68ylvKaS
Zox+eiv/tOHNwDgWQKPm6s5VUsRUPv6alqMnLJkCAiTAbIoPWkIOPcerhRDeYY3xRiaQzb+DERZm
yWFrYJPG6jVAdZzAREq5MrzSTQwcWgRXNPhdOVS5ULwqn5Klz2WeMkVT70HpJ6rUEj2sfCPIRtgg
OSBxywVm4UDlJODxypdywOJRcEnBHeRftFA/8lNuhhpkfVP8VsnTKLdf0iNGpgJfw7uml9QI38v3
0uDuyfHJr+WptSq31kquBm4Y4HjcR07wPq/mOKmMuhT3Icf074dMIiSQY/VBgTp6jOS7B+fDeVIS
wi3zaFRuC7mfcmDX0XUErwCTMBw4Bqipt3ZiY/BDv/5YQvZVwIM5YfMoJ49emgsAJ59fkZRUnhIP
jj38kQ16AGx7eF7ohmMHMeFWmsf3LXghvGCoiQeQ/EOuOo/rvKY5Il9yHV34C6yZn0ivAUeLA/+f
1FAuQcZ5N5RkkHkaEYh79X/vqMGeXnycfKL+7/vld+VBg1uZPLclpySydiB7RBLkQ0o4yYtASzGn
4kLBaUhAdJLHFpant37CPpVHmb/ENRZDWjB5bXUZwagS4zeSzAc1Rls12iP2AXIlQITY3soTQGYK
8wHfAXbEC6cJ95+XW1/U5FwofGCufGtFw8y/czu2ctHkcK0Tf2D4Ro9LPWLo4hurLEWoIKcsv8k6
NcL3TtoD/ATVU8g58GSN4PJ1xEGAK43GkE8jg1EWtn+jJ+tV0Bv/OxFuM6d6jwGD7xgOZClEdJQw
/NqcNwm5YhOh3I8hijPzT0zAeUmy4wu5WIRJz2HMJlid8+5XXEw2URU7jFu5TvxzKbbCqsfR//u/
iQsRbntxh9eGcM1Ysb9beSOcNBiC/30xv4bNsJyNhUER8wA7Amy7JA3mvZSb9N+N4jTzlJFx+t1E
Dqdwi7lpHP5RQO7/7qLQBSmFiJXvRjLY5R5AzKZuiGXEcR+3WMAlcvn49g4f8k8XJq5IjDjsfbCS
fiwx9OHCKGO+NsSyjHYKTUBBMWCncaAqqDqCM78abKYd/u3fkXBBHT5QzvS/j6UjMoeOvLzjlFWh
imiw8sB4uIVA/P/BIbdWpRd12WY8C2u5itAF2eM1KFQ0ujngiowBFPFcuDaUb5Xbzdwy4LXBK17L
gaOTDogRludaXnkH3akZ/cvemJtJnsqUu153I0yf2GvVAwUfZC4KJ5WNNkNx+8MZkSYJaWoBNGoO
B+NmCJsuHsprBgFEHZ7IjsRGLMW9FqeExB5agpwXpE5IKwniEmdFw3BJBxVdv8z0duQIvUh8c1CF
gM1KjpDMCMzFPF7wfYefEAK+CPUlE4e2EHRmmc7hjI/WNT0M4URf+rv1dyk9DZPwRZ5cXLJ4Upgc
a1y1bX6g0t1a8wd8B5pBHIt8BYfL4aPYhcOlwIjor+RJ+DICMMJuiRtizcl66Dy4h4RvrqUjYtC8
2nETJPJohRsHf2Jwp8zka7g7IjseYg8d8uwAuNGiIyySL8PNemnFyxVngJu2O+fK/XeUb6jla35t
Th547c7pz7tceBnaHy7DlQdpzYPJ8/zfPZUXbjFk744b7pB1hPwPOrqLvYP4EeMAgS31csmZyRMm
T0UDG5n9nUQiNRwaByx26aIpc0O3dt3o5+bi0SDf+gz4Y72j7urHwITuv3mNs8N/vot6dIUdOH7i
8sEOV9dOVsQY8T0wEWQs82Pp+w37Q95C8iV3f8Ug4QpjFNRn1AjZRI7FjIZ9uZlEcHHgclPv8cpY
DWUUy0Hw7n9XVbKY+EJfbJ2X/74eqU3MF3YZv/9dkHUY4raQRoPfwU+UxjubIWDya+fJepxmnF7k
frzo38mIp4Xt0aXkDdxc6H/ySPC/kuleZkILsx9MaPj300EeLIYkF0DeybhhTg+HyImYMobPI2ZX
8rpK34Aa+hIYrEkaEe5fSjnKuf66XNarzh4iNiQuWnAQBrDrekXka6soED6r7nRNW0gHQ8RTx54+
rBBV03X7osb5UFHStryk0HDlV8eX7XWpJ0zuBO6u8v6FIASQfVgDLD9wx5igVg/ex+DCmm1qTocZ
m3NgVfLQv0dmhgF2d0gs7rhe3MP7ARk8WB4zIsUY+kCaQJ/ShabLYDzCCfZLSJbTihl2ZU8VfIJo
c3KzdaKucVFfNYT9skIyEDgxbLhrwqu/kAix/1mKyx4O/ZNmBDAs+oc9czHxtHiP0g4fG3vqKvi4
iPqnXwx97r6JUx76Ox4KS9YnWb4U3pal9ClnO2V8j88gIAMcnJKKm6Hsjb30z6RTdB7AjEOuQVN9
9oSc95G4U9TQUxYFdgywLRZ3PgzNBFE/a4Na6so+6DPGo8NVj49lufUV3AKEFMIVRNyYtGRYzjFk
lD0pj8p5zmUxscVnw4VIRb5VGqDw0NizAV3xbNVT298csghMovFs7Ae2RmrPW4j95SqD0UNXoU7h
hoX0QXZY94xPRwPAlP0U7fnvL1rd4flYp13+a6zz4IKGuaC6nkaHexPYeymJod5roXgXDoE7uekI
PwvsJi5BR/PK5MaGgV3L1vmRlg+A6pUO0HlGweADscBQpModGCk4Ek5OP+BKIPIUJto3bDIox/Av
ba/LmmqwIwFz1BcIWmimIdgEGfrTEbBVnr7dUKrkUph0kBF8ouKgNH3wzhjxwe2AzAYeOnAevXdm
1TZgF9u2IS49bNHakHLpqsUIeNlvqdx+bKqOCH6WbD5PByoYahdzyZ6FfTma6WOt+2f5sSa6gwpK
74pqWD4R380llrxnhPM8eEeeFX7EeygWkNlTo7EPum5vcwYNpTH9ebjhCV8L3kAoBUCo0I1RQHUA
zijqeuWopUWOmpyjgaC6mbJHx18mhTWvhWh3RUTRLFEwfPF6QCBTTL5L3Ja2zgo5BXQJVFTq8QYh
A00FFhuj7ALW4Z7x6xIQp3yGxl4MM8FitBWurexA2uCqBKx1Z3yokBqy/3hjzgtXlm9gA+bs2dGw
2WqWPPNPRtAT0q0Oe1dsW5y9fbyOlP2L7BLAKfxC6QrB5JERk6eAR86efch/31+EnAObMcgYhkhc
8CtZIck4z+EecdSnalrFX3ylYVipww95WtSsqKVoyB/ZYdiuavf583vpdeH5dD38cEHj6lnzrztT
Lg2LasT7wkEt2tEHUsocSELXIjZK6ivV256iD65bVNHVP3uYiq4FpB1iIbZIrN8aceZ+24RKheF5
wHxw53ChbVIwHe2Il/OR1o0sGFyo2QfodkE4+NuiX02jkBZ/N2aotyZWZlw5frliwxZiCNvISxY4
tTpsWZxWHbRTqxdQ5qqIHcwXsFWApnJUZkwh4Z31+gGV4hV+VmRjWXCyNjADT0N4BEhHZeJQj+J+
cRCnW8lowZRuiyzdQKIKIZ+9Tqefp59Q7NsoWCT6GfdeYj7R2zes+kTB9ijD5/gF9GmrQUESmS/v
smZQlPwXq39Hqhc7uhxFnfrybJiC7R76nIkIFZe/mCld9jLY7ODkKULzZ8BkxldCgTjPlRXitGSz
ZhDc5hgztRjzdGaQZ5hpOeuyC+jjgQi14ZVy8D64LMGrLhK0LjryG1AinGgVghcqY1jvzJGk6MA0
GCxh2kfP4wM/rnu3p2KhzP4dA75PeKzcGflS2KXAj4Z4dXyEqMpEJS3n6AzePfhe4W5nAX2hXcEg
GKoeheR5vhSrSranCCOEn9izMXVFNtKDOBWC4ECM+oRwJUmixTtxqUvvr9x2p4/gqGIE+R7A3eT9
dcjIQ/hyj9lVMwsjHIKdAPLlib9bEYJ5+H9SqeU97O7Q97T9ZnRNumD2E7Ef6wQXC81PxxMS7cP/
EzdGHM4Gl0TM0U44iuMcjkisXMAg8qmVULFBn6LZT8Pd5yeoBnJv39KMeCVg+j0LvNIKKnAp/xvd
fBSRaM6w1HH3DJ/QHNeNt6EFQYvQ5pdfPTXOIz2uel0S0/mwfy6G08dQffsnJHJInvZvKllIayt6
U61rA2HiEjd5jF5zhXKYOfGl+nScQLCarXLylVVxoIqs5sBYBCmgyQLbqQ6OLpno+WPy3IL95AGo
EPPje9lZZdSWLa0qmUWZGjb3kfoMKY9RyDOJUl/yyGBKfp4oe22lHnnscDAUaTv6LQwRgI1fz97m
dqRm5Vk/Y4AN44VJZ06Pav+iL6wEFQqVx1JFc97pFVlkc/tB/3nuDY9ppKp85sD/fq7rc+x7spaZ
NOzCDCQnFyNd+vv/eG5gxcwZDNnL1WeigGPFO9UqRB8kgiFsGjBpolaqfP6UsU60XdVjJc+gFsO2
+ffJjgLk6FWNvBNSZYc3NC6TAZApYwRcEJCUMQkRtNKP70vyaGPi13lDTocYOs4ltF4Rmyn+Bacp
VUsKbDKMQw2oCm+Ud2+wEzUDRxsQ8PRUMIhJ80vSsBcgX3udMRHg7GNjVCMCBJnQ/Ar5OqbcPOH4
vV/ojPjtId8VSDepekD3mRxgHT12EPn1EXFwh/Mwp7dAlo3kIkSvFPsQ9yFg/RXzz+Ce1ENzB1Sr
QWrCV4eDwq0WXxmcLhhydMi2cDcnJxB5MifjPsrgGivN85zOA+JhN7FZTmm64q2OWTfOC3rwObzR
L0I9Dcr0fkBk9sER4tmjWmHZi78VW8HwklLh433XhUOyifrdtCKXR9AAMTvnDSgM8YoKWEU+0Fig
ieF7ZoQ5O1LY18yfJvtSym7qxZ3sYC33iIE3lQsb3wHUa1f2bMqY+o9tHHgA7CSg3CX7zuXBmaDz
aPBGJ+/GmFtxBRC3vNHq8i4zUGlr8qBgRSHJr5TB6hxiX0lBhtwM0pGNpgXzAqgH7+F7kaMBRVLN
ZI5FCTUF0zGFOzUZdZ04te9ov+MBiA+NMgORCFHmPfEOidnE1LMvOyNeQ8DOfPpAhP1cFhOpK6F4
YasP04k9aA4XB0tzl5eobSct9htGj5UD6uCH4gm6ujuzew3/OMWUt7pnsMOse/qvgH3qtgPABzrm
29MvLiQIavx2YAbIfmcq/43uLdARUNEn8E32gFmPNgP8pktyC19j3KLnwIwUngSO0k0cwcyC1wtR
/h2sYe3DbuKzkf3jKNNNIY5RjRViuk+93x0SRrkjHmd4CiBcQ4jvJtetRk1I9wtjDMDN/5F0V0uO
XFsQQL9IEWJ4FZSYoeFFoW6NmFn99Xcd37A9YY+nBVWnNuTOnQlyi57MvCm/KEd9xiD++6d3P082
c1hv7VVO/WaG6eocR4h49k1PdQE7eNCkhgBe3CvBvGU7DFZtcBi00HVjZ8vKIiLBHb5wD9IU8cZy
tl0kv1cx7WdO18oUMfHCFLTHNQIdkQovNjLv4j7Wvq+IJy+4N7onIcfFwQi5Ymim950nmmq+YVGe
iuZn5nfZsQNkRzRpZNE9To4TtdS6s18kCNXnSM8tB6q4Qrd/HU2b8mBOaR4W6i3/lKlJl7gLOMLB
XoX2bRWNf/6KlGIp4v0pZ5by+AKtDIR3DwoJ186xsXfTt4ewWKkYUuntB89/u67jtYmSRuc/u26q
9rCRDys9jMRW2jWKA+qyx9nR9tXLSgr1fHOymRZFuPY//RFBzGrk0OGk6oILp2TSL+fKaiYTINxH
PEFdna3t/yriFEWmfeUWKgy7EgkT/+IfoS6bQo9/YYutdmjPlSXdDPu6AEkEAlrgFU8J4Jl2qe4U
h/DytQTxs4lw0SzNYpAJmMuOTS1zp2QQj7C9uV/sL9F5EecVea8FDwFaXQ3xdFMPHS22aaL5rb55
2kZpGo5l+0i0m3RFP+fvJ1s/E7lVMYFdc6OjecPz8oETLX9KkiDcJ4g2MvPzqYLo+GwGc8C/Tfn5
M+2ssGx5KLJatYNgIrUkzEWLiRKd/eHpIIMX/j2x8F9c7MuEMQ/jYCvhtGHRttd46Bb/qwWGcsEG
M1jJXYt/N7zA9U4xBJ7urUmQP0ia0OmIzhZMpE08fg+w6ErFuNTfdi25tCZkt4vTRvBlswmkcllG
nHCy7QOXv109p4GNN+aH8elcnA72P+8BUVvLCl7KwtECIUPYLE8kj05Kj1RLUoqRdqBtTN6U6Gj+
ratUX0Gmcv6pGsNRJmEcnGyeqpnSGPnmI+ZLXbl1JdhlraNZjJz6f9oqVilWnVn/lWB7b4EJi/ul
8+jiVYse4nTKcqJ6Wd4PCtF6kNm6SNXnD4gJMgy04PvkClMLei7T7yxM12JBKdlb6fsB3cLmzlLF
E4lz2g525YE9vq3tQ49aFY34kyB1BzXnWDfxa0xiFVKxbm92Fp67/IKLXCrSBCVNW/9Tp8ZNONTu
5Y9/Fr3a2kdysZ5VUtDLPhGE3tOYIk+lAT5Y1yasJyRfsevB6uWUDxmzuXnifkGxkumF5ifb+E7i
XaJYijqnEfQEZPHTFQyMDsSLLkFuPFmBH8XTbdB2lOEFjUIQS9vOpv1DXeEURhQg30XAdBPmQZwc
rb1Y99MPs88kzyaFyWdLEu+dZBSSMaF5vNYAqNJXL49Xwe5x4lkh0FKcxaNNJ2ezDP85Te5fdCuF
YprIdOswD2X5I3QytxZPytpRh9ggASNFwUsD55hgk4mFz11fUxK1Rpn73M6CZLWStBkWMdINw6EK
7CDRPETnQaa2djZv9XMpClIPrkDZErHB1WUeLxBswAYtP9vX/ql374AZPsJJW3XJe7tAG1ksFV37
1zGaWVDNfXmZ1XA5xlCzHBMCpOwMLfwOfh+O8+nz2b+oVCELeAfdx8/DXj7UxvnAg7IKrI45/du1
31aJbbI28pqg4BhKcMkSZPlpJ9wNTxUX5/qGLkRQbsqgzYsP24UDG3pPXxG9T5oHh13AAnK4vaS4
U+gZKqp3o1Npnq5iymve9mUUAOMwgHMpXxpm+AWwarMUlLdW8SjPJwYsXtFqrmSeIW4fLDueCxgu
gDLf0OIvO81GvNhM6s2ghcsasQynDV5AnFbf7dy96vsBjOGv7lk9RTQFmvUgNmbQYmcOsgm+L3VB
UzL1X/OpRVlFJKWc42XNmRvtyXAgv+1pJSsElDI/MNBJP+S15OD2eWoZswpWobJwYiOyEKAjrNdq
4O97MIo/AJ2oL/6V5nAy88UMzRYJFqjFElPQbgUHi3uTIJDn+tYCPwpwJuhIymbClem3MFtk+NBb
hnWsps3bRXg3czRibXe3Jcj44Kdc/x0bN7sXuMQwjVbOtjb+B1amJblNhUdPnZVXI/OFMjJafuYj
UhRDq9+d/UdMXDpXsqSRqn+fOS16xskH8oEL30VqhrR8fIQADIaK9ToAFbXuIIeAk3T1rv/VXXhb
dMiDMN71xyspnzbRBlprJNh8VqZA5+BSyESmDJx0HELrDmkkrUVJ7jJLVDyFHmMTaRw3+0jyuiN7
67/9yVdPC++pXbVXkPXQM78+99oYyl08jNSg4bAeuEikLQLEG1TJw0DPsHSQkL01ZVZAEHhafHHi
izfsJrQmnfmqEarbkynaRj1syiz6lR8KpkS07GTAPYtkTYA9ei5mzh/TZCyKWJ2yaCP1T4k/XLNb
CrJ474U45KqDxEji94P/8aq/7+6Hl34ej099gmqU7id+EzsLlOVMWoASKuz1LE6tu8twjQE2lYCf
PixdkNQn6u3y3oJogYmuk+1fJVGo+grIAzGLHPSHiPqAWsIxCLvL/EXeQU/iHqxwFodKM1/1iSiB
uAyG/uZg02oSfINvE9ZB/BR9w2lx+bX8OpYXAZ1O50KfKjTtwoQ97AM9zM2gCZFEwZcDZ57Efcrk
5XMjyzdl5FniU1NacGK2HdJtihKD/Il0wEMGSSC5SErGi1Cbvhvr2cv4C1ZS0h+lwvJGGXpLm2fj
TBFF6vxJqaff51LZWPxKazysq/4gTBtlKErqwGfRRH23qsxlEsn82n94kO9jZE34WrLxFEHsFzZC
/SBE/IbqNctyO7g7UTToBV364IxOcbkyTNSDHenLsg95trrLklN75oBCsHqBM/abkzF2pXESSMdV
zS4yEmKVwATrsYV/Dboa0qXcCEIknuLIFL9zKual9Ip0FjTqUlrtygC3L10eHcNMHxISafUccSQp
MQpuGVLhYYSjUItXsjONEb4cQUA69gEj4YuBG/0qdrF5qAlRTImLW6q7NkWgiu0pMJrPuRjTreRF
EpaA7R1XDQTBAL1pA23N9L0wPNXDpXrRT4mVUJjIw5a29V/LEzRf4hV9c6k38Hg8/NBz5jtZd9ev
ZKvTKscg+fRZ5OGVhvlQcwkJezlwVGwhWcfYVmBsaG7Gzn8l8Vhl3yp8bLpgUd8Qw6rCnp3UgKGE
qQLYgzphF5pTukf70sg8+VUeoYRvS/8ULqXCL17KCCnJlJ4QFHDSiakuZqXTxoO69EyAz/Lhimxn
p3s1VhxZcKSRsQ66mg7uR7eAIU2r5B6UBmPt2O8VYS8UDZ78Kf7rT27ooHvIrhMAeSU3GGlQ97yA
icpXVhNy/dvBo/tqyol1mXnwA63RsYZD+qyGLtqsM8Ttf5dKqjHQtXEm2ZhDOPG+U66z/j6iSkfX
AY5DZERfzFGIl2L2nSvJ63ARjP1I3PzDKTSguX5/y2mlZSNRA4p2/5q9QmBX+r+G0MVt//aTKP5L
VP+9ZK7AEcfj/jjVsvWwhCmNdIA4FDbtKBFJuTcy9c8gocGMN5Q14Z4IWmJbPeT2eVhtDtfCEAwC
ufoK3hD7TpeJ4J6r1c97sWL3cVBlFn6y3ETOkpc02jmNrqV/WVqMvdiPRNceKDma7/Gr7siOL71U
y3htIyDjuNDDwzVbIupPB0/VkxvDLTEd0Z05lf+60mPgdUQJe18hOmkLS1d8nWO1ixQUSiWzeo8M
GiWDRV8XsSYIsxkd/5rlkZNeVUPZdsFqoLuQGN5hLmLtgnJzcb4NtA1XOGSCQnc+vI8uEgghDFiP
blP1NUj99/ZWgkWhsM7IYhcXuXrq4QNEmqFnaY46WUSGwCzRJswd7Fu5Fi9vauOJSLcv1tTCxX7c
COMBE6Xh9J8fDRIqgoi5gtcInJG/+l9Noe7rpj52B88R/X9/WTxu/nX/a7tCQwm135fvJm1qE71W
MvihhHX9MRJ1K0Mtm0yw/qMwZGClN9v13kYhcdX+GosKl8BHlBT1j9G0bbCjI1RSsWPGM+lK2/qf
da9/x4xhmg0W9cpfucZ5GnSjR4u1b0u96DeOWKYdLv1T6/X/W3PWbXuJMExd72q5Vdmva1MkcVDo
yDtJTFUe3XUl1QxibqsIAXckZ5wC9pnSejkoOOeYS+Lq5lmM/WCnfb6+DHzAxU6T+cbJVW/kcUww
Ej5RPsL1YUmeHSSGJj7skkMHbOn0JLK/w72LLh/LhmUxlJuUXgVu4hQpL3g7VzbzXXnaCNpQMX9N
TQItcuFLELArnxYxK3J2ABWktdjPvZ/DMTmuSsuP1a1sFKxI4iVrMbAdrprdvJhyKioMLyMaswQ5
moe6dj9dkR9uKjN4I9jQlwR7o/RnRJ3BfcK/6xuimfnNt9dq3iQ6UWP6Z1/RUjXtmGCyRWsTPtKA
POqK4J7ufSpfD/lYwwvZ90I6+/diOSMqSXU+Na09SBCWzqPrtLhjKXliE5uC21v+56XT3FTIEZSP
I/59a2z2QJCl8hnt6wXMc4NLFbFaSyRJlhE+Lq2lcuAdJGjeDAe1OXglaL1728nq1Lu28Ti5+9PG
xZ84hRFxLRdYzKzsfCFmUZ/ZxrNzXWBADU6RJTz8FTtoHtyQDFZ8RHdhdaa8bRwb53baXvu6v/s4
awSf+TJ5LEC3wQgjv1dB+XEnNHCuGx/pqeQql8f+HfzJNTSajrK/6/LtN4x4/FNW6qer9q9bhXpo
ZAskX+7NI7lYCWHZuRyL8ztyL42U0b00TGjacsPtjA+E115HuTDDzo/FiosuMGhXx1HIKvGmi9XW
0GxamdG9ue2ewiYXyXm2toTJy/fPlBdKma5k+C74ORUSV6rGE4XORaUQVdlWk70faE630MQrAi/I
+8zj1txeQLfbhU6kkzGqIbHTsGRYf5NNHC1bl5+/n1AesR3NU56zByUE5kMVU7mhuqwsYtIkWENn
9dfdja4n4Ibrjo+NWiWBuXeOqB6hdB6rrIv/7WMuO4XhrrrtMWW1DJv6lYiJHtAuX/YupVU7WEWm
qwR3U+UYpgB83n5SEHHK/WI1YqpiOVSffYBaPdt8TG4yOcrWHKJC9TWvbYHu/yYjGG9NhZvrqr1d
A0P/CaJXNfe7CmVcIBKiImRBnIH1CyDc/jxrcWXwd9xUlJ4PEecWRsTjU3o+A8XqiV/x19JHUc9X
TQ4ev+GOcJ7XYWLKgmqkJ9WAmqsrJhl70BaG9IQlBWsMjlCKAAlljVm2n/udkJcvuTTh+XRoPV9B
AoWnGnkXvczRwv3stWldJ89ZqjmdxchcrISfxJQl5rI8S/WpNqkPIedwMI/tO6IR9G2GsWsZTGyW
VTNOij83ApMX7jLOfcNOK70S87lpRfQwmjWHxYSjl0uzkqhZtmk0Gvt8wL8g4uW7uxYQXiMQD4M/
EEYd+BNKsOS2pi9QFhaYESaLf+eRwtnogP4ekCf16Usl+7nWC+5qm2JlZswv+DDJd++WNGyWEZNJ
QsCezQJJjmQx/glZqWRC0p8WH42cwskyeJJfqwQXcmWsdl3sAbrQH+22NagJuaTyw3fB4wbXZ6Ee
CLS1kyz2J9WsK5dR6IDN7/e0qYEsgVzscbC5yka3BKYEi+tY0CD3mrc6riX2KW49W1SV1LS7bJ47
9px3PQ1NEr+Dro1VysFhtJ2pC6xIUnzXPXZ3jWy0nhbjrXW0ahT++bWFym8tgrKmIio4rJGTHpO4
8wXLxlOZzwO1w3JOoZBfhHJMHkWtc4Y5IqvGdZ4e+DvbvnxtaXynOwhOtsfIGX901t2XrpOSzOL+
X4mwb+NQME4ZZvu00c9lKhCzdS314RmcpLd4GhbqXZ8wPqaCd/iVRffNWA1sX46N3lVLBbdp7W0G
20kfGsw6cq31q5uPNy7KgyEpOmngNbDqcNiUl4pKQAe1ZPQCOWvf1MyuXxTHp1HiXGeT8VyNLjHS
XbnK7WHzoPLa9Hbv6vFj1dhxcYz1SCENtuBM8ZnoC3G/6p+Aygl3B7BvmgfUfYff0yceR8R4QbhU
zsBJfPoI0+K9iPc9Ym4IdIWIlqsqElAvCRy7aQ+VUdh9F8mlqr1krW30V1DkxH7V9I3pRKujxg4K
bTn4kNV8RsWQxAAeB3zGumL19XuJJumBls6ELQwN7JF/HKfl1Nerd/pcz0STRNdcjUeK4cuy+BRb
adjnMdN0fJQE1qaPlSu5tHwUG+2bJ0vngRdITmRtWatzDH/+fiynRrl9d6fO9e0338thakO8k7pW
2PdfOtPEGPaT2+9qWetvHxM7MYU5AXzJoPog59/eNdY6RoUUXqJycxIb2kH59LxTQZlC+dPfDujt
Vr7Fgi1C7IvHQoPtytROtrMjAiW/hb4aXn09Vvv7mo7dfZ+zLvx957gJv/uupCRd0F3GtTMWsjAy
8bea2AfwIksB5zBK4LN8KedPpetCVZ/pJoaESZzUBUkOEtzJIjZF7FI5ndrTxzd5wnW6+rLvbG5g
h/pE88XBK91NqO61mMfSMMp079NlX58qh98b04De9mPP/k3x9bId5AKfa/ebX965aAX4+E3Yi/0I
TsDcLVu3r8KNzaUD+mft/WdLSA12/eHargGq6IJf2e8MNtjXhmIrK244m718ts75iAZBbH7+yHyR
wjCKhsG9GqTPbsvaLd3ZPOsnbKt1dHlXk3S7iU/BTkuvOOm16r43/bFdM4BNFN/NQ2XfoxJ2M2zC
58BpJXB+jGixdgu50qqW7TJaNU1Zz5AgRvePnU1T+nbRtKsKWtWIyCBj4cVNdiVJQPtrZzjTkI12
nWQzSwFOjlGOKTuc8bsR+ZBgBXmgqttNipKC5HVfeRgbCPEDx0NiW0+2PHqZy+VL8nWW6N+q8WhP
0bWrtysROFPt7Uxdme+n6gEYWxx7b6V9cAMZM/uTPyJHI0tVoZpUHOpgmkF649B/m1JuWkHQ+PeJ
fqU1QdzblQuNjPA8f86n3WQ0bT7ah3F6kBrFhkKWy3MyR7lFLoHDH4ghiE6L4+LMwxH4sa4lA494
YSapUwh8ElpeHY1B4dMGltqNPL7Rr2G92VLp/LWM7s1dRaFzaylM76jYwfQUSNd4+wYH+24v/2Sp
H6aGKtMhNbYozkkkF86sfIW4aMp/EGLj0QN5Q4iOjr3EOGsuKz4m+4S/Wid6ZanKC0htobO1LDAK
MUAz5xFpFNmegkPLuGIWB94RTq2+ODy0JGtlOZU4cistHCvcZkB6Il+/ZrHKEQyNciSfQ6Hqdvok
SAliBjGR3BAzYXmoZJ+0bbgdGhgoI3a9wq+eUIbF/9KzyGLNv9aupxg6G00GpenV112SI3lYFR5R
schllxSxWXvXM0sdOh3Xs+3C/0eCOdBKOiUDCgQJlPr8qmoxdd/PrI02jqPO8ouaJLI1xuKkvZnn
XYskzwI5ljL8RrueruZugbJFwKOSE6otb4AAsYYq91wZPP5fuGb1aYPTqOApmSMnMUTaFaq5XI3M
2EhX4jTi+K90x8EdE8CxUFGBpuSVj3U5VuUtVkxDre3O4UgbcLXlsgxhZarkdupJf0V/sxXvg6Ry
8Lp481sPaxt5ijIctxoq60m2sW5iHniR4hJRW6GXRTXT4doXyUJLI/3KrbQavMtkwkwPd8XJMSBn
AUdeqpv0ctq/e/Ueq6RAaSxW0yVfDtCcN82StREBMzRjzgs/CgiHhWTLPwhGcpNtnmtnNU/I96Ei
QklEsdJx+3/ojOg/mju2ymqxXaEOdLMXHLjooC40nFDtGpTr000OrIC+F5eR4NBdK9zXtvq1zJPQ
vZbXwJhl/9yx0AX/aGT/7YZU3z9sfbo5AhcY5lz6sUVmZE38vHoaPj7YhtE+p4F8Zez4aj6RCcM0
SLqikP6C/19YxGZ6m3+5Mj2sdP8vdJnByife1MPnSospBPjekP88JU0nwuGKDdMLxGDvOE6UFVGH
z/au5YSk+4///jvg5DO3IkmOiKRlnRouvL9OOYy+3bl5/7nWQs+v8odSvDv4uhYI5euxmoWck6/i
EVKuzV4qe8hB94a/Rzy0ocAlJKTrNehaWkmwFk9onk5JJ07vY5juTMdpuEyuGsbBJk5fJiFfhdq5
douCRlb2Nsh0IY5SCT92rjlx/WVxzWk84PgSxiT2pKEcjgTBGDjdA6J8LzYM6mIOTWjTwPnJ4m1C
zRSw7ZGGVc8EdyOXfSRfTMMTYnp5rL1UrKH2jJVfsziFKDuemmYagAu1D5omj1305hat9O5uBAnF
p7gP8GT6AXNb/6P5/suMr/SnLAOUXicpOPa5vRzgOSVhuwHh3o32ivNADafsWUHgc/CXnv6wxWVV
jq+IoWXlRLfo6ZO/q+C2Am1PMuaneW6oMG1CTlLlqQxEJ92vG2h2uu/BFCLyC2xdAQ3PvYlCOREv
FokWiq59ldl6tum5m4pqfm5iya5GJtx+bB1MVNDyDw69vU0MpLm5EJZI6T2WzX3/lKoUiC+o1K1U
5svJddhcPiNAmUIJzvRsVvVrobQ6lPYq/IdNMg3p+PHxiBcTP/E06Q4oy/3PNS5pmh7LQCo7x3qe
Xxyw/LV1oMIIKng287LmdDN8IMVt/Vx+V8kA1EklMUh9thRuzWCtp0I6lDL71ntwM5yx8vxcRal7
PXto2Bf9UlCn6sRfOcn7k4+vzJxYavFVfU3oOtA2XHCuYvcUPL+zBoDxBtngacmosG3dDcZJJ8Qi
bBBcklb3H4kv1WCspbDoXNJmUcFm+E0h6l2iFJ/puG6qnHQ73bH53Pg/GBqmPlL5dmJZVppUtgbs
XoKg/hZMQ5W0oYRYTxitmGV+BySzv6mpFgR0+eXzPFFEvz4n3kUEE8ply6K+bDfbDAIKky9NUJLQ
HDxKZXypQ9Xvfm6KgPGHmcqWMVGgRZ6iTFjhfC8EpeUAVUuhfp3w4KneZfBr42qmDhXo4IM8m54J
ucHWOik0vl9i/HbiR8K+uipYDhquZ46IL6Lngm/O7QQ8PeoaVAmrghf7LObm99p+eKyznHJ1z830
4G/+bGS6DvC248Xe/Uz38hrmc8GuhS0QliI2lNPdPQcy9TIPnwtrnYVueGfbNcAI7fO7FPvdzO04
V93N4cZAt4HAF7gq2WowRU6ictuXCePu/diM1GfntcNmjF1m1YA2aKlciSr9Xir/cs0MC/AXKUYK
VUY7mXKy+vgsyP/Bz3vUBgMmEoG69zfUnrVV2RnIct+HBKEkfqkCQkLCDHNxnSguBMeGD3SuqeJz
X4d2nDU7EZrxkrftz+0LKr2RZcoWzA+qhlnhSpvL7ZbrcQYpjMaQe7i6zvRkWJgmOuq5DRqmxcVA
e95PiKHrXbbAJTNFlYznIx1BWXVP2njp813caYcUwpXMvnszp9KCnVmVmooWyinW9J31uXq3joYQ
7INa09Bbszu8R6lndZmPrnzCcGSCXVFSBR4y+KKgEszUzxqAr3Wi5KvZH893hNCHxe8Rj8p8gf4w
qLmYkq9PFSBOP9YLqtdXC2FmqNnvN7XGKW5ZXz1/bWw/npfSw4tVvEhsTlQ2T2AVaBcVRtfGSTUP
1KUFGq/dfzSmuyoKZCfWRgelm7lW0aZ66Q4F9ZU2M4zWL1xSDRIM793r6VijXbczHlfz0AYV3Eov
2ur3SHpEBiYH9jCvtaYwpHScnQYkeEP19VE/TxFPiyAQX2P/85cGG5oGRLtYNTQyWBjpaJ1pTnOd
VbZ2zUWuZvY2zxxGm8dQ5HlMay9PS7x4etSP9IGQE6Qtw98vv5d59P84iRu00d2CIRzL99o6DW+8
/Dv82/wj65Cb21y/wiDEq42leEynx4MurvX4ZoYV94mKVymXqyQS0WJHDYsIvHlz6cUP/lHBTT2N
b3CXxrRDpvXLjdemgQSOiUr+PIyfKqv0R+owW8UWXtx3o8jG/e1ZSiZrabbxa8BTUcP3XkWbZTi8
b+41umiSS+mylv9IBiIfncC1tFameEZ+O6GDEHDW1f2P1f2tKcWxdXz+7jNpvcoVdpdfVjbTxNc+
aQfg50Ehaj991LOx5lU+0ZiYJuXKhAQuwBKPm2pL1236IJ4ui9Tv/WaICGpOB57UiKFMGLvW8PJL
E7/x6q5/Ci0oOGQqV3Stk2CEAqwiW3a4lpVrN5aOvowr3MLCMPkY2zGsZDJo80SM9tHxTB5psX+D
od/RBXgL7RVeT+9Im5XdNgTJ07T9oLd2Ybv6XxOoDszW9tfB8T6OvyrsWROpyjEdbf/aiXxXSEjp
wdHyyG1Mx7tYJHDY9kpny4DPVeQhzBuxHUfrfZWQsA0ma3L3TJP5Lb+MDl7x9mkHh3jv8sMNcGbZ
rjHQodRBkF7kaweIzsjG5AHVcT61cr1LgpXsWdqWKCMtNEEGy8ji2HZw6Rmz6hSNvtSQTZs6qguY
YOghEqiqoliQ7o/UcSefI5Qh50lKn/YbF0+QIK50UCs+0e7a0LIWVtp1Y5LPDINO9Y5mVgjqb9H9
Mf2wEZeVFZtg1mruOXD1MRPjE8tZQjAfJtNRJjfeTqCSJqQqcO/D3lcnurk19sTnyG3Eovuh6a2z
pHlXY1neyGL/ruxSpcK5nthG6XX9OK34l/OD+kK8H3dV/zPJpcZxjFd3typr3FQuaHzEhZjzun6N
j94pwad5ilXTm89bvHl//sIpjgbMxeStF2c6km5zVTByP5Y99EEhA8WwupYM7+9udlf27tRALnZ7
yduknttS+gYWLEOanuv6KtHK7irwoeeurIC9mhcRn7zNt8nahjR4pu8/C6vvpGiRm7wPDc/bKlc5
36NHYZBKlbPjRLa2Xrx55Eyy388cYaDIWRJW/JxYcyu0D5/UqU+f2fF5agr3bFymDbIX12A6BHXT
Z22DIgnOZ6hAGX7wsAGLhr4dYuj/pNurKiz4Nzt2gT5zuao5TepX/ytoVo465ccX5s9JFL02lM0l
V6hmiar1+JRvcHSHcQGBddrTmqtcrBbf2KIlyO59cwFTBMKc0gamz/4Go+hayaJ6TwexXrp5wWcL
A7QbNQfRtVT4ehdLG74sX3r56ThIaOdOzrgwpcb41u0E2qRbvsiDyWqBqEWzI6XyX5c1AKvW6dfk
AlzlISO/QuZ3O/u+BYDzrFw70tblXlD5Lij4qY0ONiiCrO3MpwRPaUmKitVEdu+A7zQHwYRR6QDx
UotXUGoH+9stURSllYW2d3nv+8lk1LmzFVs1qiPppIrwWifWiXxhivJ0DEub/AROFZtSy5YtmZpO
B9kOPEeWB9dEKxjj93oBJ6AKfW/a8REvy2Fp59wklqkzW368UUNtyVb91LlJZYdq8cPjDMBxhfjH
vJ2iYtyG6SjVkxvWKomP6T/JLy7KHcidAbcq1gXOtb4c7FOI1avxS1/mC4vLiYr5Uh7UyrTpr7ik
t/guL2WgDogl8p2nnVzv+HMqrydw1NRItr595Vqyl2LABPOQ7u3MsU/Fy4ZMymR9bDwLhKPKUn9i
Lo34PLEoF6vmMdQr959855Sr3AvWFq19BgzPdZIVHWTR/d1PYZagx94nf1+5kaT6hxRef3wV7uxX
IlV9un37WrULc1BfeByx5Xq5eJQ5RIVa/vtY2X68B5ffVD2wmeKNPeeVrYNim+Xz8KtUeT1p16wY
kUomG0+DUmMVMbPOtTyyoUDBuguKYY0blACJ5R694Y2Ws6jFoo1SyliA8i21ielYBditHAxW0W7d
gS+/YtXCYXx4VXP72f0eJVfh4t1oaG+q/sV7rRdw6ew3VN0NfHy5MRjtuFzrbSmnlHCKx4le/Nvj
nXg0D4poWymKk3NZqriSrVcS+HzuX9IUoZQHJdLesjG9jVLnmojB8NsteW0qe+ZB+Ui1kO7swr5K
KIO6p0/f8XYux783weK+k2cXhtRIMh5b4uY0E4mNVRmCE+KmbeiHBxi777Lz7mrsfzZjpY+L8lRk
9CR6gnqti1PFDRwn68d7pgwUPiBxNH7aB+KphB4a216i8hr3c2VHa4p+jxqNa50YPv0aSk4V2GCt
qkK3UDXWwMM/dyTuL+aLIEEiJfrW3A8lrosdF9zKHQO1qzbwew8INbuCnecqL2sA2/6D1PF4mqp7
tp8/T6ylR+Wt5hin7MWfAGjBwDvuWRydSQ+OX18O0fzAZcAQ2FTKFG9ZHJaGfWzled92szlVkB1n
X0oxQES9MwMqnn65d7IyduXSneUHb55Krjet7LnjMo0dYeg2FwUCyFkzw87mUSnMFzCuWuD1mvO/
S5/tT5wus+9+GJXEaskBT3Uj5kEhLrccyNZRWYR05KM9+TgLdaBeIPgIJZyW8jHyuodfgBlh4OwY
Pv7Lktm5qZ4op4ViuzCiBI2sTlfqFgUvaKf/p+8T9Bf9/rQ0CV3MttiEtNVoFftBuPQTIhcDeN6L
kye1A5/0WdIJhdUjaPuTYAC2KLpkfuwCOJ5zbvPuVwEqXBLGXr1j82lM54mZZ0ZkmPY/5n8D6yu/
F41yLnJIplc1vShx0JZ3JNPE17UJEdy084M4zlPdIXIKCzX+0/00hn1PoFxxXW3/gbx6uTrfzhGb
BtRo2uTBSHgvE+UwSuye9/96hWdjhS98+aeD+wmrhHHFJekGouyMevIdu4ltQ35ZZiT2JS2kCpEM
JRhEgmOaoT9PDf+6CrDpv1VL31ao3X45moeiHmpOc2Mgo+pPLfUW56/u36GU+yp8xczNHNR0JzYX
TdNt58sX9eTkRqj9HcOPzt27M58eO4DgNZGYA8v8pOSvq/T9eQ9X7sbCxoRj+wN9oGKtFTOzm4cn
ouKEm393CvNtYuw++1tAhWWsNhXXi8KyTi7nSkkCA+87TdbcortbTDdTMqEdZf0+1OfF3BNEGSli
GIVLAQKh3js8z+X1z9+trD72aGeoUz5Kh0/dLJ8fIusEpX8Md+QPDqQrECwb5wJx69hINf+X8Y1K
Eos7lelRKTftHipCcDD3dRfCy9ND7/jQ8cGqpeD4YAB1LDUW1nIqvl7i69wMVNoU06GVdbL9R6b3
Hry68X76VErntPpIJscEQevnPbJjqAOqH38KX5k60x/K8ElSqqXwsHx4/Kz9dDdAF5/W19v80/hc
f5YER+KiSmq0/kmsm1cK//lOZp4j8PeZv3YexmmUZYVMfe7H/VArzO09Yae13c5LOL2rRy01T+/r
NzyYdW/9c5yWjueqm+nnBJRphStUB/TZTOFifR3vUVvNMC3tCLBAVRIl1zuBqf6Vxe+Lll0BdA8s
WTM38yZ6LicwTf3TeRi5TTdMyVWkOPV2LxQhn/PC+NUjQPvTDaIOj/breVTQ8MXWjtzT9PUSXxn4
hmrtcgj5yIDTvbD3Fj/UVu3jh5CXQ4dfhgZIc56dljxUshwAvrc0koZX1aYDHy0vvLWfHrwxzb6g
Jw8obokpmZGH+PzRZ7QEPSjl0c/nNw3TdqKkTfSgskzfq8a9BdNnNUV2TEG9mc8VXVbW79xm6v8/
6WgZ4KT1JM4tgdaO3b8JImPr3n+MbnObrUn+EeQ2XjDgVmZI7ab0fSj/Iy2fqyVwL1oXrIIJISjT
+8aRovt+YRSBTgGk+o8/n6rta8kJzB4Yn+3D7wNZGp51wG63eVgLq1PW3Dufx+b6Q6lLgaZB9mEW
5LFeLcpoaEXEjtYda0hCPtYMRIVQjcey5dOmcbtR0ge5nmb6P7+SWZ5ZRNjcXv/VTpaV8Jvburw/
OxSWkam4Nmxz6xhbJOBiyKKGdrn8TE5Xflw+5eX4d6wF4mwuf2LRqm0G98vWUJzc86qn6KgRxwYJ
6ElJHZQlPkA9xuUYKTb3K4p2mlzE+4nKKWWKra630+lx/QjJ4B4Gssl2ClhTqGc7ry+P3Lkp2ggX
Xufe5IJxGOfqUyogG6vauTneBUCgwBlmOriNY4zlqNSqs77trf4I7IdXAxbkyX5nGoV1NXco9VcB
O8MGOAIWbmP/NR1cxqd/Sg8HbzD9925QidIaGeg8Aw+K14r+APp/5QgvYmkQ/oOKZDffgGPmf0NQ
Vn7813CYClh3GfSw/r7/x0CY32xeSjHP4oz5kWhmJ3eORxwb0JIuQ+vRl95j/iTeRuQ997Ft4j4H
Mbj7ACbNuWdqLfraeQ3vr8p7RpPlUH7+y0WnLxvS9iBqMPCdUXuNPgTGExjwFRasn+14xQ9T0AwE
eyjt4/Ms/eTqKpdvG77F2xAe3nv+y9RQ/njTDzga+mN/yVXA7BKn/tq+818PXr0yM7FGxUfa4Nz+
7626DgNpg1JDkoTwMj2ETCk7wQF2nyK8wKcqDb+3p+OvsImNFAjK4Fc324ZxLX+OyprgCnG1XXfs
JEi2Woxmk+1IvH6Dzgv1vXF8lka6QI9Mlu3b4/cYe5ld6K/XSzMe38wOF7JmIpADM2gkgG8f1yJt
fpz+lhHFk0OA/NJ7BAu1EDQ2NXwPTNozIXh/g04GN/SqgO41D1zXmUEaGaKIbua5T5vikBCuEqdm
YkCBm8tG5oGGyWgU+9Mmtmrr3EehAQ3nNi1yEbdczfKtmksDch3IKB70LAI32rIxwysXJp2PXZSy
wUQFzdLDyCT1sqySwhA9bElCIYylCteaVQVf2dgUJdsYw0//WdRfVvPbBkydUf102VbefBLrITCC
L5uV9Wv7AzbExYanjffblAKCOSokl0tp5tgVhgLaPCwYb1shRGLEd+S1gPD910uJy60LdlbdKPq9
eAKwPq2DJ359UGDMewEvMvJ/niamL5iQD+Lhm9Z22T6QQtua16V+7amfF1At6IZnBfiVuOpkFO/5
b8jJW28rkO4rxEhZPr801f7T2yuOVqX9ZDuJ3arxTHGNK+8ewoVTpf2mztHSB0xfB9tE/xHiBh44
9VksM5zL5ZThhc+T604PnU3r8euwUkG9Xlv5wySpdTj1j4nGFhnQaOteLRR0iXUDbqC69wADKUe9
7rNhCLUsx3dlCbkdYPB0lE/00els0HnJ5KaWyo3hNgeDm3fdDV3V/3is6a83DS3VUhQ16BUc/7zK
pvYHRNVs/jqUKcjfumgOkLBYS8rlXKY0CmKzUPFXlBL3H/orQw87zFOMOzepmChdy7lqopSZkRVN
1sBkeoLrB9jX2kU/xkoxxF50QEsgBLJXX+TlHJyple//1OzH+fofDqQtuk83OPf7P5LuazmxbEkD
8BMRgTe3mI23QkLohhBCwnvP0/e3qmNqzpnpLkkI1s6V+bsMK37nlSRZD6b3YHuMhyAYxObNYHZK
/wVqdzV2aM67csqCGaKHUo5UmnoXiKbovz6XHfmTIWuHfaxiA2roc9A4VWaikIB0CGpqnYJt24Vp
qrywFqNMVlwuSCreVjfRRWdAPUZ6ly9mSykiznW/kBPafB4/XO/1vMQQujrFqvfoJ982HnhrKvh+
S4XB5VA55CNLEuqXP+tSe+vWfJjuQuIxhk0bb+ri/FPT/asRt3TPQjbwPrHy6D54zA5uF+uJv879
az8mFNT9T2kar6R3FVaQyr1zIBJdvOWO1YJxASavyZdt8WpaFz29D1bMbZZVeSN6dA/SK4PbMFF+
fkzF89vWU74MC5hl5Yt/0381Mhah2zUhBJtR4Vnx+KZcA/4Z6ntdluC7QL/29r8PgVdvz/dj4zrQ
5Rofmi+/aby4fFV3FgM9SqufTPMqMz0V3b/lDrnBQ2o+cxJpJ1oKI791jF/GhLhUgeXgaZv7qp47
B8EO2Z44m3x9i+XwAq4iaipnpu+FbIJdkni8vMhUMtC0U52OMEYFQKDdh5UJsRFJIb/iWHhTU4lC
jGAsVq86WDVIc6AH2JjS+VVj15dJcKnunhF2ZisLHpJdpK6VixzKJ8kHyIdJEOopyNaPsWrh3wZa
aROSwm6Ff08pTQdl+U/Q7bw50KkSoDS5ra4FSiUaWOpLejDP4QHODUCV0uQ+8myS0i0oAo7lnPEq
Zh1xKxlIq9snXcAjV4dULD+SVT8XwaUZ9xWTZw28CuEz9GVkTgS9eL49Fz+thrUUL0jU2ZI/jUc6
2pxq0AkrcxWyj4XQLP5PBL+HNv2ZwKJdDJalO9ApW78q7NSIfDA25ZnMrnDxUe5czQiVN9t6BzWy
Dx2H8WursG3rJqC9cVgUC0Ls3jCemNH0zdrhZ26oez64IVFWHMnP8mt8G6/XAd69pXrrTIOiMevm
x5+b607N66mJnjDoyMaaQgbWy2gCLgR3bN4Lq8rC7q7JL7DB5f3waZgVzZZQwmM04fqJ1d2Nu2vd
DawG+q3gnpfQs5Twzsld45msUaTFWiCS5KHqX27d6OLuVv3cHUjwB8zT6EExtqLCiwFmzpTMbKpo
UqISHFMrn5sRcWq8DJ/T9CA+sLxPSxkkrf68Oulc2XNl7RblEMdzuEy93aIg8+pHqkT+64jHk0P1
HXBihrYDCG2iLwW3m3XRg7Fj2RmTwuYUQLXzFmOcpMLU5m6xibSVqkb/lvi9JGdR6oFWs2+kCp+6
8ERDHm/liRHoZitAgNBe9+olVw1qDXOQoJ4g0jO8AHq0l8ljVJi/xyhZOR/dH9TBiXFi2TolPhLE
klmNU183VBbBlKobh72nECtYa8zaVO++c95DTULCcq1L7nsPOzhXN7nK/ILLQKBCFE9RX+C0xir0
zSdYiIk2M4m80QeK07BBLeSe3OUkKdNJdsGyVswXnxsSBRa2OI/9OF+4WlX2hbKRCkRKgThE0UFl
Yi1dWWyWm/nuHs/6PNpaZLWM0mQ04EjoGKn+pzaA8ihXAXm+xgui2XuAVVPj/cg3dmDWozU+MqBQ
uqWg7gdRHaf5UxPseltVt6maw3B4NFaouxkIV8+/Hc3pyME/p6MWLyDf3mi4KJ4gSYzR8V1TMz//
zCH5D2feQI+M+npvpCHnhFK/b8zhNDdPf1sU9+lR9bnczIIi48zxQ00oVnMkbCZXcSJz174e1No3
jHoGfRCgAGng0hitpNuX91ZyeMc8Co9Ey0Wm7wwtyLa6O/R3Aa8sFVJ6oiBHnjtbz174CGfJSSux
+Do/5QAF19Du0yST6tkkOC8a9xNvqhJCxfd9Hcs+mhVqZ+YBWZ47MUI//HRydH9S7tezx+bLZXGQ
4VPBCWSaWp50GofmzW465wSVH+m+xqdwqTrMitV5Nzuno228Gu8fPm/H+k0E/bLutWHhPNwODZl3
NPlWgnKLDh7humsoWdkjfg8QE2l//IIqWjo8vzV8h+KpzT5Xzo3FpaoCyPB/1o8oYC8C5+Iijnu3
drU5ZpZd/dULZLkRaV68/e7aYIyX0JIQPABdWJQ15CkxCil5Yd0DfiNX8i0PhcZCJf1iUzDWSonQ
/ohtbmohUfzbP+Rb9l2VzL5nvzZeieh3mMizN3985VcQcSHzCV3Bsu+0QNxzi6aHLHFhX8ZkajAV
6xUTiJspXgX2USZkH5YTll1CIjnbHtDwsn70fUkAuRYUQ7GJJJjVjJtekzvgHxcCLPLIe9Ifg8yi
uYtVM9dKbIk0q3okHdZMtpJe9peL6BQzGA/Cg2k8Dg9D6TKmyTFXPMse5P9BLk+EBwTQvNnr/0v+
IBEcPo/yehHBz73s+Jd5SQjYWV2p4CUsZ1mW8WCZcxxZX1rvG1naRsz1LCxnjTVl1appGjk+cbln
lrzDMo7nDqT+uG/Av1LjtLzS0Qy0E5auu9TWf0mr0ZUGShujatlQ0D07tJU0gVi7UDdstPMCyd8X
feqAemHsv6cBQClq1Crn8refXs/8+8wXjX131z75dRAgsd6pHaalc9MykMh7e4mO4BMaol+rJunQ
gm9SS0Pah3aXT3GtzPZvUIOKYe+DsNIYFKAJRZRnu7jr3iQwBL/lhBTr7fB7FscWi7ajnMV8rtQR
uZpDQWibpfA522DGeZood6X+f5+sDYuZcW0DE9Q2Wv6mmq9pQfMVrX7WMghOI4txmllrQe7jFzzP
0U1ULlOBQ+B4R+QWSQ4SMllnFxZ4ZgsgR6c+uWkYv3Tz36bogiVIqdahd+klP7Y8WHxQYiDZredV
g+EEPLKo0BJtfBfYb+sS+YC6e+CwsIxYEJsamy76TJmvdgNX3uQtRdKVW+vKal0Sz/PyzvjFz020
QhTCRPBnvUBhForTxRuK1VjDGB12apUvNWRN+RAJhovSZVoLHqITw6eZEtTP/ldfd3YAIDHfIRrS
1kLapZCXKnEMU33+I792g8r0+VoLc13fy9YLUBi1lLFCK1xB+zJCik+LC5XYwGemZHCAf7m6UnX3
fwBReTC8leNY06xbnfzup9uRfxD4x+6+OvfJ75Ci22IfzMRO1DSpNUKUtBYRyW8U7yRTRYtjQ7zw
VJNeHB5L6/Zm+jM+dUqbYr2eqK0i2y6u5TlFxe/8Nz9eUN/SVN6Y1EgPPvIfIR2KcDnz+dSO/t1x
PkFn9hVMwqfQWkgYMqSKULR2sVCj2rYOMAwt247cTZPykdn488mQ0V1+Kwv03gjPH4k+VbPS8sMX
FwqN0Dtsisc/TqSfCczF4Gf6IfapGqG1q+k+VMH/r2tDip6nNgSLBvIgDQMSBc72fC2glJNQFjRA
cA8Y5MqdSpxi5rqF3BW8Z+38dX6XkiGAkwvnUde69q2kq4nS9yuakVt6GrbcR/kgrhpcLx423W4e
iQ3Hz6qi/nLkqNPbD4GzuNYhj2O8id+KiUASaIW3SUuKpU+5rvFB3KztnLS919DREgVGdSGc1tp2
/bzEveL0ZdlLEJjt/9yasSj7nrSNcslIu7NJQ7aiJozQFkYUfxavAmN84N19yTWOjigm38/VtUyt
Lgb2X5zEdN3fvqdXrN3xN8mGpI3WCJKb2Ol5ID0EjRYvuKKuyUd+65xv5V5M58tycF52m2zsBC6w
33P5h2D+Cfjn5+5DsX+P3Jn8/OWIirkV5+EfACnUe0NS4hmt7Ky5VuMFNFYAKgikV5lB0GB4KkAO
7DYuhUkldmgbK/zfoITEjzby9rn/IBBw+g9tFQoi+pP/WjKmfYBcJ19wjn8iNGK5jWeqnf06kM9k
ay67M8lGY/0vv+r1aSIysWi8kx1omNvm85SvFnLVIIJU/c6NWKpid/VzWTfxWNKkD/kxgJiJTCoD
hhqJBLa1c3ClxeSd3pdaKIWiAhcNMTN4gOHeGHaSqTxpHGYK7r88HjITKLjhokWGIlLWPgYIaCVk
/Jo3xSt4UKNcT/J1Xe6FtZbw1qAvyDPDLWepCol760AsKNm0txnSxguPD2Fsy8pDy9e49F61aciB
aYXsBN+rVSjva7awjML3vDe0KU4QEYAwlnADrN5iA7bGEcQsylYTQ0opNwJ1TP34HRLF7pZgnGY5
ewPL+7+bg71sXaCXn+kvaojlhzdkT57GGBhwlN3PE4x4rxow0I2ZNyTygfYj2fasqV3h7h0kv+79
hUs5QzdWXGtcDDwgfcmTz3Jmph3W5CClfEcxx9/oBvgluYaOIQCRkEpCJl+5neI1DT2h0M3LFCj3
eAA7qWvmiZJeGHZMdOfn6vo2LEVuE8GNnPne/Tk3ctm/OpDJzyxJRyRIPtD1dzG2LT8iNSMONF8t
/7aFcrrQ3I7ydOK929gvkZhxF/3jqFZWBg1p4VDjsIF4lJrdMqVnqm6YMvPpcXWU2P/1NZrvG5nZ
xy5NdVl6XtkpE/8oM1+2hGyTIADgg3c91XtR15kIcpX9uYkx0eX7HW/jSboRpFxfWkfsCEwb3xMa
hOxA34J5QUKtqBsH9ykIPdcij/F5pNvzEddUPIi77BOsrNgZFWKN8HtsZsjR6+t8DbZPfJ4HnYWh
49XpR4jpcDkh2fBuIU7Rq7VP11nSgM0b4PQYwtX7nm/dk5XnsfIiVCX7c3Tekq/mTpTBcH0rFqrf
kNLy/G3Rt2zcXwtpS17krwfE/tt+/I+4aqhbWg3toxxANSU+lbf4kZ38Dw0/Gy0Y0W/gjTNF+Dj/
Mar3mrv7rlDvzHG3yJWHGO9JNqu+P+ugl26u51dYTw0sZ+6s8+g8SrGsXdWq1SzVEobYJE8PSTgC
MAPup0V29Qk56Mis5gk/k2m09TzTlfCq6dUOtOvgMcwBZTXu1K55loSugGgD7v3Dcgw1YVE+U1V/
qGJsRaWL2GGOmkMLiPehClOVAy/m3ycRuGr5P/II3HH7VK8gMVeX2p41A056bTz7JIYAyxSJ+b2p
+6dTVOQT8QiTiqzRB9j77Sl+Ftus5jS8GvZvsTSWh4PN6eN3XbiIDDK7v/kinxE/hWfT/HBu0Q5q
EwpL+EKQS+iWzaqxRTMh7SAeabEzvbzhB842fHS993sLv/2d2qZ9k6w0SFwwN4G6KxJpentNjxBF
J/AVKy5TNQOmM6I14UqRauSQJt7df7nwyZG+0lDMExUsJFtovEPkc5pDVwH6iR5u+d9ARmvC8Dpe
kMvEYv3bP6Q38XbJ1tLCLmrmuyvVTyqAAJQdmtTDvXh7fJ5iqkGSt8hsQQ+lqhEwXSvEDPhXr8tk
SmPnRWQ8gFNCmLN9mW+FHoOmRU1j7wi8CL3x+HGngKW0FEDTBCHLo7JeNW6eb52JaQVJ6ffOVahU
scCqGUZ9lhqefoSqmozn1Pd1sBHlEEZ5uqls+rsqgrR2xFQBXwUIUr+RnKDRvKWA1GpDumPDx0XU
vcMtC85r69YRzfWNEFrRGK8eNpM+jpirwaZp5vxLluPlQ2lXfbS52LgwxHzqyiUC7cQxWdZmd00u
yglom0jlf/4F00Ysxhy+/jZshYAyBmmcGtTrWxB0yDHR4qSi3OffhsOaQsE/XLyLL5p5D+1pJ6MA
/o8I82orG7PDIEKcY8w094cSVTdwdXN1xYy1+SPX2k5TY1qXkNITckkL7JZU8N+ymWIB3ncY4S4m
VrBH/j0r1OWUkUEEANCP/R7WkdPuAyzMFu11qh5mMrwgDNmocaispwm4wXA9Ug9SQR0Q6i6a+jGO
6SKDYfDvZJd2PGp41TkireAaVg18Bhnfteg7FmZBedRR5Z2bq5YZ5iJ5Q2CMW3aaUiYb89KxfqT8
XkkL24HwG7vGYV66PUqHjBdRTlrZt+fUZ9rYT4M6Ww0Bc7nOw8IOUPMhipFjIbMqG2usRc0bZGqF
z+df2Oxw3/Rizt9X7tWCtR+ipICjIww92btsIeWXsGQ2NS2M7l96rNukKIQD3QT0SzLaJdfuAZEE
AgFFEh2rex9EvpioWRJ4/HqFwOZbPcF0A+El8mdS04LlyvFdFaKsToUky7/geriX9VOZVeuQr99l
YU2kr0k1N/AvVi0o3T5mW57WUac2t9laZBfNogAWv9+v2Trd9G/OlQsS9dEFz5IMu1/ha3BKSl0D
PllJ/Ov0c/lJgnjCp/fpK+7YokWgVexKO+46OKFCDTpQReAv2hpbg1kdrWYS6YMUGHAgqO9wEd0Z
KG073U49e/PRhOQVTEfbAUwFeTVvsbrJ/PWPfo7rN8XyLLtWqU/OpcPXrX8mOKncdyFOILkuJQ0A
Mkuc8Zt+B1egx+H4GFmZG8kdTnNDWNgwfA1XP3TZqzGpfhfoHjhLLxYUWwJDd+MjdiAzWGas2wAS
eA7uteRUaAG6G/p3+nz9ZHdNCgHLi2TfWBJZiWeLj+FEamDXKgXriBdvKct1xcfNjlJi0pw6UUIu
/ikwqMYKT67JtAUl0F2p9vIZGHHYwDyMb5NRDU7gz/7t8V7oPca7n90nQ1o3RAsd3raSFU1AfkON
qFfkypcMRtm4cVusv7k/JVFSShthXXEJEZA/p5/7qnZNR5cf69PNAp6vGUkAhDIl56CI2dpPX+P5
CJZJ17dtqt+PfZvWGXJLUKUr0U3RZV7GerrYvZq6N3KTWrCtL5uHwjyIhArJzlzzE6QAqToIUkl9
vcHwTrZt910+HkMvR2Noxk0WykfckljFaUozSc0Vk5QHby8woh8jYBI7t1uE8GpHLacW6yCDrmhw
BWtdGRMBqiCdB9nPvXlqk7E//R86Gb8MQ0Az/5UrOlsCm3q6LvoYjThLyQ5uWANrxnruMjA9ncFr
HEg8DkxQX41TrxLEbNRCFSeXBetJenSS7jfpAwcMsetarpYJDjX+qDSPi0Erph3RkWXC7vdR+lEc
rsabmTaCN04SXpdWhet7jGACXrAWPa0FIcaJsO1h+gzy4EAOxqZSIX8RTs6MbbGEzRoaxlhb9bj/
8NX5fr4t3oAmR5uXCbxBbrgwM57Ymc+DsF/L7cKwLUYFCmE1XZ0jHiTNAf6b3UdeZaJ2fV8hxX+N
zqqhQbEQPcSxoCOH3Kb/EiesbeuLdkFgE6EGIusi6YNxd99DMyOhtujOT4LY/P5UWtu1DtVbNVaJ
Pxy742eKdwu9ftLZcjDliEl+1rU0yc7hn1rlGEFJcTVk7a73+8E2ycaar4j/8GSGrBgPMoWBxvVF
3PGIGBj8fQgrgBJsnmudfbC8VU5l0Biq8XP7ulfFfLKWTXX1AUG92BApMPn2cvzcjKAFTUR8MOdt
lfFun2IQSzlL+2ZKUzR79rNftO2w0kOmdF639fMq1ar6IkYcL0dOLQug74A28gi4wvRLuSXEn8vp
2tDHxTu3ZdPLS3as62wdg0Y70wP3SxHrp4RTa+h7sohW5ai+qrvmC61sR7dyyLX24rgdec2Lu1uE
ABwyyD3jvFPQwUNr8/BuFteX0hW+Ri4SEODTz/ID3XIQlHepKh3Jr+btWssS0VMOekSDHg2ImhpC
L4P2eK5zklgj6QXuFkPmV7w0NBEl3Ey3ZxTZ3WoFu3MFzjJzBxJglQjjl7+v+m5+12W6QyeG0/zz
WZZPlm2L1Ky6RVQSyoKwhio3zNWF8QhD2KSLsURznmssA49fytCaP0oXEZPr2bWctDU31XhVGEi1
M/nKva8q4AuanrcetS8/EtLNVCV65s5epQdteqF5voZHNT6INcPgjpbafux4BIhNMJp089vmPVs2
NzEKmXmAPNdc0A1Us5qmKLFvMWNNJni2Gm/A0ghT08yGsuUWTpczp68FgzgRNS2e2Y2z6neNNcLi
lQXfkLQ1d30Q6LoMSiuQW+9DGFAY2QTOaIY5VoKGJZnB60aTa+TYnLWiQQrthOo840FeqeTMbZU0
ZR2/nFlFkC708qP5hp+/2eEhDmU/ddMUlp3svUV179+LNfnM8LzIngEuabKHQXfY8h699lFhzMWc
B2y/eVH+rN8u7VUz3pIaUw1tGVkgvsyYrm2Nm6sNzun6ZVWFD48fz+rj0FrGy8fu4yvZOnQeoPpt
6VVZVK5Nr3Nl0jJP4l2i9TAhlWGQzzijpRzQZ7Zq5gSt1wVZSbxiCfalFwEHe57nfAXm7Zx0tM5F
l1Ml1V907Lf/yFQfjWv5UeG77k7YDY3BsoSqOTnS0JmQHBErZ6d7kUjA/o+kathPlBqxeqGXqbus
fiRcn7mU7+989L3u9ChTMqPLDnlw/1LoFjMjQbQEcq0FbmdLyzlpkCU+xjn3LKxKeHHXhSGUe9HX
yNKzPRuY8Bs5BfTSWsjhbWhHath0I0SAcJHl4zwppcbHGjeGiztRXnxedhBQiYqNLZ+9nZNI+Zf5
VsjmG64D4inLDiHZNfipMYqv0MRRTshI9dzf2EB8mt6my3lp+3Vur7p5QutO3BHs5FtxDND4Bn8u
e8pyfNyNXGnZXkPw7GgAyf3qIb9DyL8bJ1cj4Vi4vvkOCqWCXZy3a0O6nd8WWHeE130fvwnlFpkK
WdHVXdUFn+27MicMk8ZKC66sStEhb5sLjnLDa877LXDj2jCIr6dkmf+a3ZfZ7QfMhSBYitzxG2k9
N1Fge8M6MKPxfFlaDENiG5vBMAjdELKohOGrdZrt58WCdtZisDm7y6N4f4iN7ubdKgMw4mpIGPFj
+iE9utl8JVCJDfXRkkdhGUn3SfjbLwCxfILROspO5TuN3dN4xz2NLpzV5WaxgcSAYOJh9uns2gKA
B9lBerAgeryU1fd0G/D/svDYJ1xgIi4vOVMGpnY/BYa5sVSes8cHFxL6kHeAsnN1L8By/77yIl5u
90fpzvMWnWrPbjjKinP7+OIRTUjJ+9px7GEgipfpRbefLcnLXAr8FGUX56ewpkgoZkGQn2/YOHS3
OszWcRD/iH1e0/1jobSeE7bFfhLJ8gOYk71/px1pjbn3E4n+qlvOhDUx1wMCA01//xfS+mDxPpZI
t/SLeD55kjyI2n75Fa5h6dzayER/Pm9nFe9Pvo8AMQTt1wsima+6lOfPirFci50Ee+aroLXsaWCd
tvFp7ld9RJ7I9MqRKlLpG0ryvxNbbM8NMTK3JDm6KTsV7DM1V1m+nXJEJu+5lvd7kukryPBUwmib
iYxw1Beuk+y293DA6R2+oILLqSENPuQ/J7/JDj52O/rgN1lOk1++DOlpGN59Pp9MJvxYzcJs9YuO
Izx1ISVmktTnFXt+xuFiG6EPR/SNe1KxDY/Xieh+uau5o1/Z1uLWd98RUPs6NUS0H/CAwtrlP1+3
vS5UIbDheSpNvsGTe8ugVY2cu1NZf+Q+EIWbT/e+wXrwsa+p+JcIVunLCxLy2BTfLrFqgK4e8oih
mYQqpCvN1DCoMceu4lQPIwewnf65ce7FpKqjlxBZ56IenF21l7EbAia6qS4ql8G9lVScLvKnVpVY
eaa/Y1sANH/RFb2vywVmvqwkNShe9T32tSu+gcP/4gPQX4l3kCsbuklHfjHzCLzOG3uefXPFQ+Oq
43dZ+nsXYl409vIv6CIGkF0tWPZ9PuV2yGHvr81F1T1KkvPw0W6bxh72CnGvl4gGQtmRjlABZbrB
ttACTTQIaCXIgRfy1Hz0fKw0OrEWVfq9KSnw2jq3wFBFEfaDWGtmq3spXu8sGkn27/d7+T1WV4jE
S6EzI22f0A17o8pWBXUunwoEo44Or/ThYraqJP6Ra2oYWS9kaHcu5kSuPwejQ1XhXY1Z2sK0Qqg+
C/fLzPGHYRyq8t2bk6IdHhSRgUkgVpwaGGxzAGEuiv0V667AIg6WZO0goNH2qEbYs5Duz1bFfvCK
BLfO9537cP4d0t1f1qnq3X9sqUziwMUy28MlwurzIm48j8fqyChkzl9+MIpVMTvlE6/O27q8qbwq
uq8va3R0P9KkttEf2+Ky2D5X20RSScHvLiCWshb2U+o7Bm9dSf/Nm4/yOYwL5XhluijTndZT/aqs
F6ri2E8hJFdTRVtjlCm+iavJGgcLrdfb0TYV2lAjFD00/2m89gdDJ1wS9MWbWJvtK/blSEukrmLF
rd5+WHF82hqyQivZpoXIvcmivpfFh8NOZQ0hfysfcRH6WFE4aamOws9/zQfTeQNy/Xf9Xs3wi/1X
c3rGMiONKmcvcW2FQNjrsu3Ao4zi2focFbIeEMqua496oXl/X0Uvb0mF5Dik0MLYBuFnvEQVh/+x
Sat2XBd38Ica9vIlAmP7G8TW1PzDdSf5b8PUcoCForyjiMQKokuxSIUlC0CA1sjSZL180VrAXqOa
7/UJ8SyYng3Md8FhuIAjH+bD+qYiJNDXvDRl+MZzIzVMjecMjN+38eI98OHOd2y4a0MfuBVaTh5k
YN5lm6xfIqhlbdIAOZOuM/C8ozX198TNqzZVKnexLsVkY50FFtdiYXfyZ779tW24QXuHVvMV6R1O
5YQEzEaicqpSapbdxhBLeo66THJRsxbPybQziA0+aF1YtDzb6w+SX0tQtb7e+byY3TA6xv/moHbT
CGO3R4IXYgXKEhpSxvtLhue4DM+Tr5FmgPf8kJvVp2FLs41uKmvNUk6Rrqh4VzFjut58CZzdXn49
Ri/QdAuskP+KRcfmRN5oxq9EEVG7QMDXdrk8IpNX9+GBOVecDVz2op6UFTeRbTeX3TH/CH7zy3DB
MbopSqfOlnNtabWis3k3omn+z9RfOY0m42XjQB6fb/wLtmJiZfdItfQZ0dFDQM7+Q/pi08Yr+iKm
HdvAhIqJnC5OkDepaKphvLEZY9rkjhQiSF1m9IQJQaCKS2/9srbo8R+12omA4qHCWg63lfXp8qYL
aRnmhY9r5H6sKtZ2vCgTJKPKhDWsDXdlcxUrQXMS3cfz9qN2budGGG31IP/1NZy/T7QVXzKnqttp
fACssZz6iCTIklGYyUvZXvJQTI+T1HqjM/0Wr+L7BAT/lpmeugu7F3KlSbYYy1Sy4ZCXxOt8BsY9
X6cdPX4HvDBb/Lp+hIBxvhFP7I9KEPajSsrtBLUP9UqoDOJD1t9g2X2unPpZWvuKtNAMcnS6IThK
gnyNP/7z8TnnC7QceDEmhoSpZrm7Y5HlEPbzoWi1BshRKlLyPqSMuHuKh2D6jQ/CQqO1aGDXDN02
JlvoR5mHDP1wbigxDylyEnwdXa7IRt9VEZKl3En1Y8XcJkTSp3coUYO5BGyHxKP/xPP+MuXDQPKl
yOlkP1sVy0IJnRfqb0dHRfxYikGRTZLx5eK74WVqVmqVmv3nyGlN29GQqp+C2/1pGQUezP1y5ntS
Fqusi5WZoBdirnMj6X+Pnsb5R6Ke7Mc/CqEUlUEZBoVnP9FllqcAimaH6q76cfmUbzi4gnEy2h8t
qR1VkELY+Jxt8jNsXnhwgedLLtR2aqj7+UdBJhEFwrgSzJrMVur5vWOJgqVHrFkhb0Hcqq4oW0nN
cnWcCoiHaqiafVeiliNXcNUnuP6bpNo4Rq6wVF1GNoBW7An3zLucwrIGSt0LsUEc6aHHT/QCYQup
5QB7jWnwuCahlwxZzJhgl1zLeGgQFtbRc+kbF2EDhdbuh7RqVfVzEqRH7VjTiH6obNpX1lyu25EV
QAEE9H0OXgfzZlDT1o7TdEcnKyffbzlKBzp8i8cA4AruZbKfXj6JLtrBzZjpgeK0EWIUf28iRkav
mTVhHPcWfPyyRmqfGBZHLKuYpsHi9z7aVHPDWLCGioKs4p8kLCRYyDJDaldvhpedCApHU8JCd7gM
d92OiNJ7t6PvEXPigh8cm0r5awz6pJykAlHfgIBBnkEVM1DDPXvBvN/1Yw3yx5oumCMXQKP3ZCa3
cvNQXvwuu7qwjvjx6CC1KZ7Dt1ze0wsdBL1c0zYSs7BTpvMpj2PVZz3dXDWutZwFQi4AZI6oLzJJ
nLaOh5AHxSMiYFk0p+TtIxaIZrGqAdK60DcOpkgx/TEZLHrHD9Y398e/vCYCWKuC5++2o+X7wn02
0bzRE+f2/bA7zwqZrhtUdO3+HfZdv/TmHAFhFRFd7+++T1VVy7mb4BRXD/wX8MnSuszo+v5oYp+r
z/a+9As4LuVKhdKysa+ac2TH5YrL9xcQcbCZZnsk9Oe9Maa0SfIFFM/vE2/xvfg4l2J2blnztEJg
LClL+BJL+8FueKqveLoKIYLs+j3JldcImknwS1G/22N2/dBkSO/o7jbio/aZaFHfjuAoboNjw/ba
oTQQAmR2GI6UY6EDGjG8HnK14982xMAX3uQaEzXeQhFTcVycROluLJJNIbeGnktE8a7UKCnPmqgK
ZQGycuJGXQHb7fX630GM4Ai32n7KHs0FCNfV1jT3I6392Ek62B6YbdN/h4sRrjSefyxa8S/a3UIL
SpPs6ErljOaKtqVjiCg4iWmby78JzXP7k341PMcJ4K2B4tVNDmhu3wwW+pGt+FERAeaYwL6oeNuR
+cZ0msP0ShIJkQAkYlDe4J+k26VG0LA46Epu/Q9IhDGoHX5AATUJEWMBqN2TW9dNoMZly/BLWapy
FdZTc5cG3uMcQhAG/gm29DWGlyYHijZbbk4apTyPIU4aQ8qWmvkXx2qkOk9zvZUN3amurpTlbz3N
kmWa8uOl3SOiqKXaLljbzDWuOqxiQbLmj6QDQCrWFszqyVeG/IEAsQci90hBXm/UmoYOj+JvvmL/
TqyeHyhPQH4A2ym693NEBqKX81Ua13/7GquCYq2LOP2U/StGU+hhhtiH312rk8dCLNri5iGMIc9i
Ub1aI1k3SS6n+Up+AJ1/jw1r5OqDHIFnTo62yD7lACiDbxGbXluveYvhpfVdO9QJPALBv7qxzPXZ
JJ87yYRlXllwc2qmCGV1dWJ3zI/mPsXx1YvV2Nln4ZQgyE16hGeIiLGWcTcZOBdGKLZluLfZPejz
0/dWvnMNJmfmatzhvxNmYHw2Y71YCFOVP4RT9TNRKfnOGWkyU98zdbqLDoBPLVIJvb3aVipHDF9m
eMGIzDD+sdmkM+nAygPwWSd2cvx6MOfl1D+zmm4eXr9IDoS/1+nTJG6Rx3EcpeAedTBw+zw1BCaU
88ww4b04T+NNGxUj2c2RObCZ+rt0JsVXI0/LtI0KPVsB4IfOutytbrJ8r4tWbr7FSUaJNyvvy57Y
pN9N467PCL0AcPc7/1V4kxJv10NcXnhguJgQSonRWki/ynfo7YPfZ13T5XTX1fR4Wfw0tbjv6KVE
ysDg7LK3WBFqZYWcMC1Bq4fuwza5bAmGkooyNYYDpWyjGYEnd0LMkdWvHZ3ke1ggtqtvO4eevi4S
92VpBrFnarR623Wp0CtmleqDIH6cGJzLKe1Ufds6R0vJmoUpMvhxMf0smxaWJegbFmEvgw4m/odY
8nqQKKq0XdX+U1rqP7oPQwdPE3Ya4izCfkDT77cQPAGAoJdMj9UdO1c5vNOIIQ8cOXt7oHw9zC2q
Zwvqm2hgAXSEeZXr77ad6OxLmWaBn6ZsezqJJS3lA7u1DAl6mpjDj/lOc2FofvXIATJZyHbe9BWF
sVifqlQ5ej+2FQRlcFDAhni+nDdm4+cvihvwRHxg5dy3XR1hlVLG/bQeHD+CAJlOIJIFVtyB176/
KZbCj0SeuelydSc3bVPqOSc8W5pBpqQhIVogljCjmJ4ItHa17EBddFc74Wb5dIeRCFhvQSwQgFDr
REMQOAskzt6b5LjHWpoWiE+WBgsacMdfp1KBHKIZcK7VYtoify/QGdJkezQELUjNrr340vGOU2NU
cWUrMnj3HmKhM5pJyL6aRJSQmu1JrZNrYRGFWkahY3Km1yKK4aZ/OF4AnRNOcOuG6AZ2CiY7osFC
d9NL0zBtGo/qffhsnXXnxZzttS7C8e0r953UHbgAWbtOrcIzihXChvYwLKUH1nWEDUWLS8XCwLfU
p6PjCiyHa3pStc8jWd533KYw95cQ2VcLFowMrs37hc5Bl1aE8te27XXDZNOMf7wILElU/HTDeggb
uXyeCUZgsBbhMn3STCyLx78yAeWiBSF7hHKsAuqwVHGbG0WGbf+wXIpa8lnmOFLTkfQCOTJLU2FW
lEHPh+NezPQmAysKOhAkl55Y7U5aZlA92dHPBYJp1aScOz9a3iXvmD+8MNqwhyE1PUKIKW6JnnFB
Cb4KhhO+Ik9v4KNdedd7601bkIxPFEQHs4M3OgNIs0xQ7NEuEbTlPTL+tgtAkSUliSGcVxXLWIRd
iLdoXm5IqorkytKhvbNaq5azjI3ZzF+LR6hsPoBHunzPDyVbxJYfvglLjgY4adfwvqU3dFwywUkg
lkchXL0LHcf0DQP9Q1Gn7g4OV9IEwsQVkQyhgn/vlhflco3k4ZDDLLYCECbvnorkl55ykuqSTanB
3ofU+NZP7+onDaEpYP/4yN2POpRWPH9r6Hk4Sd6cqBycc3L9W8fXlclzwtSy+EyLB7zmi27p2HLX
AdYuCoPERqJ1PG6i3bSzqQfJWPtxvGj8g3zrdwtOyRdGiZQufZP9Xsde0io8IKdbJbkT05d9QDv3
+UQ1m1aQUulUZbPd9yYFzfPpJGz2tqlPciIt1s9l57F+1NfrQjGzfZQK+fixeDunm+lM/EkJQpSU
E8F/y0a3xbaxip/f0/lXJba5dk/2WSK1J497fenovM6/i2RzeVqWVvFVdH692jvTT3L3HJzvWST3
NtbPLN/P559tNo2z7yRy63rsvOvcwDHreN6mhUJlc8Nkx1eVs60Rpyy68/cay9tp4aTnLs0saP72
Ynpj1374IPYH1taLLZXzGwvnKfNTOKyHC6K582r9s0heGAvToLTCdrBdr6uTzFFjmjn194V46xp7
mC4T50TDMxlsSiLqYp3C1hKrVzeV0pMm5r+J5/XvMn82b0xXtJHzyWO0SZ7rq60Oa9VdTnK0kKdC
85DLgq0y7Unq2Irvvw6xfeO0BHjI9zgd8phLhpnm9moBlMFj+ervzuFMb2VRigl/WEQ7SZGTbhOj
40o3nUxSYAlqPLs80nJvn/F+dt9bWvh6wbLt88X48jrI3rat5aWVf7meUktPcsGDdNkZuBbr0jHW
zGbIMxJwOmqaxfpG63YuP7Ov8sPywy3YTExucjepL9XHnHt0OU7sV01vevIOvc9kQljF5MafDyi4
vx6l/2g6r+XGkSSKfhEigIJ/Fb0nRcq+ICS1BBQ8UPBfvwcTsQ87PdPbTRGmqjJvXhMGIdIKggZg
MQTeU5dj0mVih+ovpcxObe2s558d50TR9OtY+y10qvCG+UqwLgIoPSVSyjevuEb4n/+ofs5QjzDT
x1MZBlIowRiK8MV34q3VpqdM81eaDaVgWvcCwO01QGkOOoE/Q6reagMnTrf91HWIbCZqO58aqKqe
irA/9azlJkWp2r/4ifc+r5keL6BBftWVts3V1h/zlZRQQsxp6TWk1ObpOXXHp+Y9murnVCMKpw+X
hQLW6bFrVgBwEhOyYbxoAlmM1/0MpNMlfomzzFSFgDhtxwD7bma5xTRaW4hq0zli7VoAPh5Z4C2t
VLTse+LYWsaATrmOWSnzO5B2R2tko1I4JDvdMoxJOJusrUzbjyFw+OuqO7exdmwajymWvxWGTDd6
g7W2G18iHLaMxPw2awNZijEco8ACBlQhcw0jXFg2r06Yfvc1/hi1U59lQVBGq1VUCtE2yFLm4Jx0
kdP2G8/nqq2asAnN38hePmxT/taZuxhLcfMarLIzRz43EaPAWl29mjEFIQJ5nF0sQkv8vP90HczO
RQihPMETszs0s1Fm9R3QHMZqWOaUojGWG/TFVrbsWbaqZAh6+CgFXFr317J87tmH3jFHn+5dBuHN
utneIUnWXrmECSTJmh53UXI0HJrl8SyolYOC0iLf+wqoKLZ+0LqF2LXJC3Mkb8Kf7IqdGUxrPiBq
1p71z3UOySPxtzmMtJTJtgWCmZIP8FfaP5ICl+LJbd67Zu+R2uS9YEASA2C6XwDKZvA8hP94qbXu
hKjSwl1f/huinZbtJ3PvEhNBMgUvI/9WjHdnQNdH99NPb1yAnRA1dS6Hl0I/86O5Kq3fBdnaJo6a
04Ax8LSy/3qH/Chr1m/CkCiyW2W+RCEHOrBW95KlOwdiD2O/It52wln4oCE4XGDxWM5WmivXItBo
6ikTNx3Gc+NZJbuq/Y6YjnKMOKvIPJv1ex6/sOUKccKg3zH2I2hGdTTEOsewybv0oFs+XHC72o3i
YYsjC932X0b3PcLGC+THWtnGa6nIOptocKlU9W+ICex5yvxq53a6XXZQQdjevFsvPxzSobK1KhD6
HSF6Nger2PPnx/I+XQv3IwJF0XErBWp23rPiHzedRxZ7zNNPafliYYvtPm40+PHeSu488tZEuebh
NManXLNqLazHmO5U/eW0P/Px4TQUzAkj6dntyaJir5kS4c1SMzzq3mrvLwxRFx8ocZISk1L8Z6E+
Hvq5T5QMxId9nrxa7qnGnoCBFd21t/PLfzGGUhEVDo5/KZQa/gotVD5tOvHXMQllcshDEGzZ8xYN
pY6P0rsfzftlFfGZSq6m8MY7EZDnZeyN4sDnRz0GFPccyKm9ZthFxRsKAWlgTCEuPAjegS68u3wh
cQ/6mLKXE3jPZLUaPye1TetdCyo9/PIWJs13DoHUkb9J8KqcK04Axkve/5rRR6c2MTnJ46YMX+Po
KPsP/pkUSBbW2LN2ocWReHHaVx8Vm2fq860SWDjaS+h3HOq8jzPPBpGMdZgvrw/euNtSg/J6luOj
a055dI6Ti+y3ufsxFUT1rvsBFsyHrn4ryE5xD8WjosvEy5XK15tOCobHuHWCoy5otzedv8rKnW2e
6+CZLVOC9kaXvhhmsxLpnz2eM6k+wYGnxZqZONNS8Sib5wpv9orkc0xG8Til974NzjWpGRnray6C
N1WItSwPer/U4PGDEli8GVJsi/DNLXaRc/KTl7j8iMzntvgR4pZI2mI7ofO2dCCi9MZbirAauTmi
JBpXU1xruIPhtOcAtott7Hh88pNTHIfkyzIfgWg2vsDDIGq2tcdqz5zHXGFlxgQ1BWpy475VbfLT
sDcaX6O1y5tPv3xOKyhNBwtjkYqTfcUmN8UbWb8J84WVwu4DemZOa9Yvmx9Tb66N1W8UH/MW6JY3
4Rxy8EEoVtDzqyXboD5tkDrMt68+kxo1fll/kNUR9tB5IStp4rNtXUWfz7tKna/dg4ZYIPmSkG99
zV9kIsOQmJFhSKaP/t6Za43vJO6NOOKfi0KaDSMNycCySCDDW8Dadc4RVkJenWiJOdmDaUuBY8XX
GrgRBAJIJSZYeNem1w6FahXiN9Jvit6Eq24yVGe5tDv52tJWR+WHM70YsbMf/d+IDWaAxqf31iGr
5CG105ehD/HFpMJDGjZva6J/cL7kfbeMoS3O/2sNNNa5q3/oefbpe+m/pCUYZQymY1nqYG+4GEvj
1OQ952NcX/PaxLSpTM+hFlKgRu+Dl7JtJ2gt2s49aWy+0slXuaSFgvztBOO3kAgiO7T7cARcEPra
/zQpzhwElaLvMLdweHtQIQc2wuN2WXNGJsGfDSIxBMuibYBxYtL2avu9T8FziAzwp4QG09YWpcon
6tIWox+8DpLkMebVXje7r6byNlnNMhVQ6mCZ1zZB3NrwpPn4iQ3/jASb9wkNSYT3Svdbtde5ZLQF
tetgMDliMhU4HGScDxrN2+g9SfvT5NDmjQmNAGFMh0rLeO4okW2uI237ZUEZOeGm4PHGtz5Inoe0
LALBBaWom5U/yaM/dGeP3KIGE9nx6Ca/Wky55EB0r3pESbQqlbmqXE47Wjar49dyRU09eSeX+1fh
3IUtODdGaZDMHSg0U8Jsg5+n58bGNtKPgtfa7K8YoJnOxCXiMJhlICyx1HBEaNCdo9ZD0k3gZZO9
KibFnpeBSp/zCYpw+Ns0Lw6QWvneIoFKi4/5mvSDxeiOyVfZWU89c9C4PecS3VPBYVGQUBG78wKZ
b4N0fySoeN9D1OhwHmUtFIBthvxHVbQydPzTDVR3QXqeF44m+4unvfpoTeoq2ocQiBMLj+GMn6kh
bIbUqHwq0pBd8V6lzzzrJ/685EDL9GpluMOT0ChTyZHg4XUDiHW50UO20X+VrfNyToeuelR8a0OB
Asib38XMxJFmQfVJ2fkCcx/GQH/cW61469pwp7mS+rk6xuhwyllUwiS0RXAE0YkVvxMAyYXP2M+d
LVbIOYmKXRrWZytidKEr9qmIaKsoOYxsP3NdIkcm2B19ZImza+afo2TY5t0+ACmbG5rB4GBO4q0T
TYtWzgQlvg3ypKwild1wKEu5z2ZTQVzWblmqfXZhgFkeZgRssfYw3Csh/kyKRTdl2BeWy/nnVHCK
KzbM7qXEyWio4jVbXlO9Z/rNDyTxIQrqF2NeoS0ijc7F0dfRCLoRFxY0du2tG6kC+qk8OIG3z81y
i0u9KtLnQIkXu2SU7GegPuKesNHOSyrMoUAjGtO5yZzmdQKtymEQP3hUEE3wMvgDsITAy+pmFpBD
83DrNOo0ktJEvYwnBQZwkUkGk3402wrUDnzakHjE+YiHPUSNuvvRaRHg78ROEJZPhZW+ZZO4lNDY
A9aipZunUDI2lILXOswAQgITjzxb/65PY/RZCoyBM1JTsmddMhVzGc8UeKtwk83IYU/IoYfU/lqF
HrtauXDFcmKY5fBFgrZxeE2sr84nDDXpzm4NxcHEP79hkRHdCGjQBHgQqnqZC3ejc1ENXYvfZP4T
OilZNGf0+F05QrMEMBWBg+EkMpu4f+hULnbQXToVhxAac/yoLIKKwvjbjysYQ1G9Etr4ag40S6at
3X2dhdtH2BJhqTLLW6YXzS63OksgJ5SDhkhC5y1BAVILzyQbQMlHI42PA+AERIwqWRbhwkeNQPVP
fgCrFWlkgoVOjQG+N7xMOZOGRBgHMZSnmg28c8hMq6fFZxpFl4ir9X7n1rH3WMeFWueMj5rmPedF
4uS0pnBjhK9F4VGiM0BHXNZRFifuu28N6wY4O5jp8MGdb8o2glyA0iPFc7DJ/wZEmtKtNn3JRNYb
9qNKE1xlukfWoqPi0QrWkzF6FIkKtGpGWFo3oSlU6l/pjIgIBtg/HCYbkM06CPFWK7wXX9C4t6ag
42nQ34wZ/gje9+R7uxDShVMjfehvqQZkk6GhB33II+LSpPjnCWypN33/alUbq+PgjI1TVPhfrgkH
J9MpWqkduhQTCXGwbQDqwX0bIlrWEad3cg9A0IKexDEUB13APA6kxQhwqrFM3p1VX2B+0evftGoj
QiSryt/qatGSlu1g/rXzYvNgROoW8IN7ld0S9hvQl2c/s0iHwN2sfzeIog742lqMgaxGh+RzLBKa
VvF7/fSTJhDwcrgYMIIywEFn/JYSbkTZrtiJuU6NVWtIXpua19dQLzWoAiV862br3p720eDhaYeL
D9NhazLfpUsPVZ5N/6yNl6S4yOISjOdSP4n42DZ7jbmpvdbFNYAp6CI147RsxXDqUpwIy34bONDP
Sqiuf14KYa6haiJOo51+WpfkaNQoUbl0XfLQ2d45Ekd1TxATUKjOwJi02WU5jkKEe+QlimwfqFdc
BAdvl3U1TcSEaby3NrSbGWmrtqGMmG4GpxKHgCGNvbCR0aN55bhmbzKD+lGbwT0ug43qfHiR8Xvb
0GPzkgxtxuIgzrZRqA92PdmGJY3WJLWVqxEt9perPY203RH4cQjaXXgz8NqYLqhu0j8gIOyettpw
zlW46FMOS0tuDHqEuCDTymUJBzYAMqF7DIQdiiA/a5FuXyPjFTwymqadtHF3SojFIiADUSExfaV3
a4xgUYl83XIvA2PcpOA8klpBxKjPzFsr+uNI6W/Y/8aAPBfSGZrkU29eJmvehw4DQzs1Msro0pPL
adtJ69kpjJ3NkdF2Z0PekgF+rzgMARMTm45m+NTNTcnewVEaiEeDb6sW5/DJOKgseOUcVLon1tSj
1ggb3KAHr3Y1f9PZszt0rPK6hzZxjQNCF4C05nPaIWAri68sjj5yESwwV3HdY66rTR/hNaK051rA
dUNbk1biHn144NxNJTcweI9ymgtKGiE/UYBJzmlkcc+PQSKUcVDfPNf9QIeHTV/SLm0CHDsEUy2e
SWajn7C6Sywm+FQqWpttC9CyzNSIachMdfUNWNmgSxU1RpdwfaLcqDFZmjRo8GILAxcJOgCVxD+x
DVn41gTLgSqWataMydDN60vTIAZ6NVX/iAumwyog/CFEolLnj9zQ0SD34uCH2mqw6j0Qu6lFv4Y3
PZeOvy5a7zVRzX4ausWoOb+Z2zxiKYj5wD9JlDe3VFvLtPdRNIN1jcgXhrqoZoJOhgFANAH0j7n1
gRZeNX59Mtvmt0lfQ7HIOqS06Var5JM/tkuKRkGcTG8dMx881X6L6k+9/UsbeFAU3j3SwRhO9fwt
BTE2k6WdZsxO9e6zBF8XXDRRSIE1rhEbBz1bPatyruwbzTnYer3yOEn0lplWcvJ68YQXnV6RhNVg
tEMj72PY104jltpvY/I2ZZSM6jdx4YL7nADjpUn1fad3y3Q8OLxQhn72pFzyS+tAT3cdir59PQyr
/05E2aEZXngdZCqh2Fp//iub4ZHPz7y2SJEfykUs7OXcmlU9pkkDYnxzn7TBcTDZumNsOIYcT/4I
UUzdbuvC+EG6ZWroELscEnN6DhjCwODoEs5GdHb4fnSkmCJ2+g8r4SuaWrU2R65Kj/fePMph3uxV
lNV2sZ+rDEEZlFvRyui21B5zg80tmXeTOoDSjLgqMoZtjHo2I6Mb/KVxa1CRVYQxSTx8R0J8TXG6
y/RPPyRBUnlbeoFVZKf/5n4lcUPeg3rvzAWSPurvpSUkPrPAT0G0M1taXAcY2Sp+jHrYi4L1ApQS
9sDRIQNwjROYNbY2/e8ksJ5AqrQ2fi479LPS2HTeJlDPI2rGUTcuiNtggV4sF20nwKNwy5cytY9z
xePgztcaAWiPj/kg+rg4GK+GU107y6CtNv877fXuW3dfNeJia7PbFp1/tDKo9ikMVp5pBcDv4fjV
9gxurPBZSEguFGYT5t2W4ijj6RVWt4ndP4+TTXPrS9IHy/DZooNRKrl9W7/pR50ln0pzISh37bfZ
aW+pkwy4kGlYNsTVUwWy6ic5c+oyeowGWtBQm2ACyhEdZ2XfmrgvVnTKwVNZMhEacG1lJajeAP9k
p4qLj1TZ50L439mAZY8bwMrQNRsNpd3uoiCvltS0WThzBW6yQrYYeitTaQu3AWgK0WbBQGEHLkqo
naCeE1qnskBrwmFk0bzEjCunH+G+VJRxtLlLr1cH6YjnuEf67mj46eCpa1mnuuLbqQDxME8qngrC
7IfqoXRmkZF2aK0ve3jwks33yn7T9JSByPjet+PW1+ubktN3UdaL2qFNyFOqPbA1j4DQZlUHyK9J
XR/xgVc/VfxnJdlm5FXNaYsjtyPQndzLIN3MW2VknGOIGDMolXKuGXm+8R1y7xP3Zkfqt1DW3aQN
91AFCSn+aosB/CS3RaVDRG+jbV2HEL0GDZkIGowk4c0XyUFlzB9MN1/Z/XuWwIay/elViOknN1XE
lqwfNE0kT4UZoSaHBWzIl4bIUXWWPgWMV5Ohkr+FU5IstNiBAiOJWrbJiBZL2RP7EXfHhFGOFNFD
RcauNQqMe0Li29GaaM6/RI/jWSOVjwKv45Rvqitv7Y9yI8z0MUX9ix0U8brN4rvpOPcgCo9GMZ6j
TqGrquHpFkZMbhJOBKr+dNy4WpYp7mkCXNCS2VL1/dqOSA3v7fijkKepczHt7vR7ZZjVonHL2RTb
zNx12RFQlPfsH7ZiEF5jADVcpw7nD2BWU6ptqBHgwpCwawHvk6jaV33kLOqhJLVi9LZ19mnoXrl1
YOco0q6GEodoJnELs57qPdr6EMjfCLVd0CJlKaODHUZ3XSuPTTjBiog4Qat0XI/ShDZAwlET5+2a
4cKu9p16U8ru2uWm9zR2/q3LiVlLFdKBCnGJGnJqN0CcocsPoTHpd99qPpU9HqTfPIem168poi5W
3hyDWJuWZMaGufYrNO0xvcfezmNAxi95szeYi6HP1+5jsud39P//k/8s6E/4rbLZp95u/g8sAvw8
hhhvsUrtEDK4j6Gv2BuZbe9toxN3N0hB78v2XMTzhLSjXa+bnyGj89JzeMKaJIszztoAy9riqNuH
JGZYHJaUVWZtUzkDf1il80wVZy0yxHbOtAm7YjOpyiFDyB6eBmRZwvoKBHzeNn5HHyTxaUvzFw0S
bAQE6G1zg9RaouyKQV/2JT8q63c9Q0cb7kmhw4X0MHaQNPbDuPbS9GQH2FmM9jrpx/GpswNrUZdw
1Hr/2sLdqzL8hR0WRd6/RXGCn06APjICRpKUk7munUJTPPoAmwKzyv/Y2NeuSSfvVzC9FI1JkXzR
5rSJ86yF/rkUKT/cfmTl+PCGYlgaHnqKSuBGIOk7i9++BjLUI2vrOf6pV/iGlIGy6FHRiMJXZJO+
uCQS8hkCCJkWNtPLfTlhxdzr6a60g+so9J1RUg+VQ3UurEnhqxvBQ3UWlqQXLZgfzhuJ2b2WqWD2
ZGE8TbuiEv23S/WVn1FNtgk7d0llOFYfvTZ8pH71o5k4d02YTOfU5YXi81Xx6RTqJKuxQGtX/Osb
uSomXCt8GJsa4mabEzZO2YQmZlOBLZaO512tKvtMUziC6l3zjfMUY104QAsrGcq3ZXP09fwRWQlm
nGrp45pVcqEtpNYs22kCsryJVZsDeVeWPlM1EgdSd2sl0l46cXlVZXdwHOeoDcYih8fRGGtLqsPY
ccTUsYcxY834InoXhf6rj59jibajZ+isddtKsnCDgfrDXFsDPRNfYNH0xT7zFKwB7cXPg0PqMpUP
8OvI0VRlYqeb5bpVxab22lvRJyDn3d0t62SH2bHJox1q6jd7IJmt5x7bDG6dMvlqJvmWaZxRbYRJ
WFjeJjO89/M20En1ZeWcR5pzDMrXeDIBHsNT4MwtOhAEr0bxkbvfdh5frR77ZO5K5xvfwQR2PlA/
6/5cfLor1aXPpeq8J6GPDCbTs5JobTxw9s6/ONoQPvV1+zCYB8pkfJYOfhztyaudTRboa6tDluuk
KFWlQatjWFdeb7ck+XdMsMuLwYDiWzQ537pHZqCxcePPuG4o5HKGBnqADMastIuGZWUVNTfec4i6
UbYBzd7xVlgK9M8yaYuL+LkrMqDFkBhPeuJs9kt0te8hEWu77x8a+7Jve6vMQzLEYgwN/8fhqgO9
eGn9YtfJSl/4BgC81HHCGvNr27Oow/GjTa2f+f5wKp0zmAdJ3FOHVT9N0QJEZ5BovWlTheWVwfUx
zTHfMfLnaMTCL9I3mB8CvbvypqOfUtmxMYOD41ebWmIUVwYBCjQyfRs6wDAVwBjcAa/Mjjo+sson
TDIpbyaekHlW7JOJ+YWrbnFp/QVQ0ESCWblK7Vumw/MRtjQpq4KjZY4PG6tXA3wKNloZ6A9PDsmm
TD5FHdC5pQY0C9J4RhcCRqtdPLfdeYmkCK0RprFss5o3fP67cd3vPNO4YPs42MV7U9XfU4+6xo8Z
JTTRcEh4NT2/w8TPe1eev61LAQNCmu8q0B4qgcXFHpPH+GR64aUG40j0cllG/iqo/FtY9J+m7z9c
C1OJ0PKuYsKWRjPY9eKXMJjO85ts1QwHDe0pGBycvtkl0nhG2HzcbIdtlzXG0zB4v0lbQlApbV5A
9md71XryYpXuuUjDl0ij5G/H+ebmUD3z4mNI3e+0GvaSh+u1PNCy//Ocg+mh/E91Z5Vb2UmDehja
EapdujHPWtvWtx/RtdjfmlcgvIxQkgnvHrvzZgY+pznNIuRuFLUtFlUyfvgplNsMPjng4DOOMswJ
5lFR/MGZtjcM/Pd9el0oSgWB1tNJ1v6lDQo811aeKG59A/fP7ulTyvIuu+bFHQSuX525b3ziCoi/
lhpAZVBVw6LrTDBCwHgHixK3+yRlo6tQS2Od7/25JuY7oPauT9sP5UQZACNaxTTEq4kC0M2zdOYX
MCFmNweCFopgKutoUEp20sdjL/VfLHjXFLSrKeck0CaYnyy4VK8+eOTdopDJK3DJZ2vqu9qCIm9Y
a2HPzIHukoSATuFw0NzuNRspFNiDHFEewTJtiGK6kBfPT97GsIPmRcybq52GhiMutLptlIeYv4zi
mnBWydhYjYFP0kGPWUltYLwKg15YFhEdCfYy1WdmV2+9rK71COkn1CqcL/G/46jKn0on3/Ruv879
AFqks6LvxVaJRrNOC/qZVZhgi1JAYDZYs0PEgTT8VWygefRTCf9uV+OX3xgwNowHQdvwBM1N5lWz
Chbwf9QGHJEy9830AQjzRP52o34RrUGoIX5F3SoQivUW0l9zcLNDQ5zuxuJRMkAIWoGEvhnJfR12
Co6al2Mnpyz7CklRMGOZ2uSSYCadJHSxBPQJ5mB6y2yXHAOGQs+JAe23wfSwkyercpZDpwUURd5z
NUzoo5NFMiBrUbkF7uf/ljUDvwm2CWbFyrO/pqiB52gjNQhpQXseagSZqvejzx7fp3LETrFwmSpI
5u5E+3hN+wqOljMfvichAzY/FF+WsiBEoo+rorNgXPmUZ0Jgk79yzbHddJD/Ekak3ThdwxA6+X9f
XC/PflEB00EqJHIpzlAdj8RqO862038hnYwJA01NQMuoUL4YSpLkQdUlWV9dVS21wnirlXeclL7R
MjiatbU0pNo0ZrLRypiwEHvYjo5YlEK8d8q921NN82VTRdK2hfm7qRmwRZnoqcncNL7Ymf5zHzHR
F8twkHcn9m9BAIm04Qv0mBn4CSbmKb5YlvjLm48enwNmO9sYlygOJArqfldH8Z89ZR9St7BvR7Ru
/5s0Y52Z47dfe89F3/7QBSwM5BxpyDKKHMClyrsPRnsdE+jNQdb+FjzCTEs3pi/+hTGzkgL9JwzF
n8IfXiMfi8cy2KYxKO6s65yovBOZYqXS7atRX6aGQ6Nq7PwqWtUtWCWdDwyr+HvSMcRUx7R294Vw
8P6YfphqvAQVZUSq4PrpEcwr2NxNjRCD3FB6u4VIGF5lpfc3NDjA8PrRSC9pF49da3/4CUsiMFGe
HxxBuVPgDUHhOenUxXTVhCiLlZbM6HFQbAeIcu2MpcT3MABdaSRvjgUCRxvafHjmqYvSpXDsReaQ
G0TgGGc9NiMVO6AEe5godGZiqPfb0kPHJG4YTBjb6Nxrxc4vAkzioKEZ3QdkHqg0rcdoS9sHtzDm
YXsoEkXBRTE/LzFiNGc4N1w02DpisTd/oAsM17IxmikmQxDzm64i9eILElOY/2O6tYkbUF3+j6LA
mlXkIMRAKdlv5YWLpCIIBpO0GCY6xWxgYEyLB652i41pacRqOfGcmA5iVkuIPPQD07WwjyWoezIW
U/1uxduyFZsDKwtjAokCH3PDGGEfoKoxJqBn7apv450v/nCEN5nDts0LPzDs+fNcis+G7fUYZRvN
M1XJ2QnVIcznk6PF2QnyJFXCmFGwv5c6cvjiR3lviVEv4LJdRpiqGgrKmjl6DBVTMW/Vso/Uu/jD
ldb9KeEvUqKCK1pP4ZsJvK/hZh+LeVQ+rLNMPhUVE5GjEwIZcvVK/U0xp+NvWH83PnoBFJuqEcSs
oQAgYt3gj3GWOsVvHSGShGEoKRErzuQA/G2+7QKCFnjOkuO2B5aTc1gyHzQ/lZbaPIcIX3SQ4hAt
Ffz4isOnRPmpQSCcJu0EdB5Op95+jzzmLjkjBZwgWiy2S9GsvLhnkK0vzETs5idD0YCUJ7IQTjW/
IV8zQYOcZ2pZGgoQEoU3Ld+YqTuFYJBQZPp1e4+yYdtL8rg4WECMvdZcxQ8z9Ff4PIM4+EpdUnta
F4qMjvnNjSXeMLB3mEkENsOJccq38pUnsxzKET/AdsChAuXRvGKrtr6LeVxhZwEP0KEQbXoMc1Eq
tmRDObDJSo3paZe8NbRouGUUiF4JX8pzE4GjICldZPk9U0x9cPDyoxcA4Z1muZuKP1S42qOu4tNg
cLHNqynbfTjhQFcG72WuH2zUG66F44c5IuWkM3JdyFVlo7/W0XMapnsm6+cAv3fH7zZB2H9WXrLV
eLCO8r8Hu3u2jXYTT9RxSdatDPWRY+jURPXOomOoC+sPSHOT5ZugD/fUo2EFFqfpFisuMd5yYe9a
W7+Hc1c2hHePJrHHd2N0AWJY/FU0rauE+q0YwDXhT0E9udXoAghrYmvtB+/NSGZiXPsl5rA/nDst
o3i1tKR/mrd0g5F0I8idIihc30y+dWxygWhw0jHLQYjdUihhcVXG16Em2M4UiBcD5A6mv0+T5CAK
0mlcQAQ/S38IY4DnzD4+5ifZ8VZnKPPnJKf80efO8/whk8l9zCm0MdTp+T7zkadTtvsmSWx5yxQB
0ISIWaTnCYanox6dk6rZO8NEoYYviqabixJPKFuk30ErtynYQFHkJA7p/q5VME2iEp4TMoIaRqkb
SPnfpYzcsZmyYDnXaij3LQFQpaXCbffuRwyl5ztFtfNT5fW9D9Bh8w1GC2l9Hn9gvha5TKICyDEh
hnWZgVg51O/Kne5NefMmTNz9CXMcxdaSaNna68YDW20wEw0BJ7eD0b1Ygh2Kx1C08mBW1br0oEpH
tQYdh+NRa43jlBaXTNjrAE/FDIjC8xUijhoGul2tcAIr3EZsZpy01Lurxh3wHAVbqqfLk/1GRZyH
rsWEDoNSdzpXTc8jsjF/o7LN3OKcZukdi1tRx9+qkisDbWEg6/cGT2+jwSw8M4OzBqQ+RWT0Jm6i
bwrLXlBF1l5OYnlJ02jH9evASK8MN0Mx7YDQiNCbqg9gmZOh2IV6cTHoWOaSPneZl/GWR6X+wY6v
k6lhQqHJp+lJ2eZbZRS3ERDBzz/CgYikAE9z2X5FgbgWAxqvlIFW4GVHVGIqeQ2LQ5wSgyvTs4gA
udGFgtI+4CC9luav27d7s++MRZTA4wZVTrPxXMAzFuwnqgXxCr3mkfHTAoGINeOdqVrM+vwWm9sY
18bG/pVTdmTaBL6V2Ru3o/tPR2PxHvvZW6+wNjUa99JFATKpe92kHyKKcOM02F+7lxrRaj82L23b
0SORET+vh1mY4uN1RaxPkpYHN1Nfsse4QtcfqkfDaIDrebRBVVh10OS7JQ849euH3VH5tZmHGxn9
viUwiIrqqxOzSJpJzxcZ8IGL8aPG+H/RmiGuO8b/6Dqv5cS1rl1fkaqUw6lBAoQxxjYOnKjstq2c
s65+PxLrW/bftXZVF41BgDQ1w5hjvKEjVweesoi5cWNHNwj68pCw+55C9jG9Zock8/WueK+yuQrU
kSLMw+I8q+yAhydNoB5CSu/TpG17dJ+tpqUAOUHN6fTkY0yC+ygw0DYBfc+cKn7NOAzVTYQOXKHP
OlP7lFzY51UqBS05GZ9lcPONcQ7kHIedGL1A9EjlzvqjxcAL66l4sUYm9nLayQULR6rJb1nSQCOf
yGh6woiwECFBZj4MOb4tAjgRaaKaNptKiEg7lXWYubAQUtdPQT+a0o71JHN9keRXgr1WmaGoOCiC
3YRzFrlVC7cbKazIBsI1cd407thiQ4izn2L1MJ9M/yVNSXxoVYOqhCxHThL0KIKnmWuoIV6Dy9OE
QoAvYHbmF4+DODU7M/TS62mUoUgYsJzRr6fL+yH7jzIcJaeN0yd9jGA9j3lAMwpS7gpVNGRbo0Xn
Rk7NfT1VbJ+5rOUC01Jnzfn5e3n28+fPry+vTV31v1P4OebnI8szMgS1U47Ys0kDFMt/H4JC//2n
JKCW1IZHXTEpn9SNudbmhPTSxsuDpNN2cH7LzK2VxLKloX8OfVnY5gjqLUf8/PByKVEowcLQeiCM
apaCWloubXkrSII/vRfDg5svPJRMrqIgqZBbzBzX4yYDL7JpICKZD1keJmXEJk+CJqUFamlXU/p5
fX1pBbaTCINT4yJjP7fKT3/5Oblrey1/L29nhaRsQjaSv86jixRjrZcAf+UWJUsw3d9Lq4t5h1jh
OJBgijrYdMuZm2oLZ3Puhz8/cr0cociTjZQZ7vVylLlfkbYDAFiCBF4+vTwsHzYJMtD0Aym/vDZq
Fr10vbwV43DGCovl29JKjVdi8gsa9t9WWY7yzHZyQr9ELJ6znIDzuNL8sDxbXssJJ27KDqcFvZ3z
ePNxjS6NJBS7dK2mwqsXFdp18PQDQsZ6PVybpQziDNJp8qgwsHaj9yqaYeEuD2OoZqBbfHI8lhY5
ZTU9/XViv2769enyvl8alN6Xp7+68PXpX118ubxfx4um8tZohnjtOsu7Pz/59zcuf/91zF9//nVI
GmqP1mCljq4n93pHiBVUI8BbueAB68AOzMe1WVSylM5Yl7cy9alNJGm7ZcLoG5lhoqgGYXLfEz/9
DFEhBGRRQjy63uVkHkokftK8NnaZNIKiZ2f8cz5Lj7pe+U/n+jn7TmqydRKnZEiX1ozVAdhZZXTX
b/85sE7mzmBmm+WlIFF7J9RWlXzsveD+p7V/PvDXa0lHaqnTMwUK1P86+nLug0dcEgX/tMdy4nma
pbuw/m6Z8nSj8q5NtRzdWaVg67lyvs4L/xwu1tPvSUDWSKmJTI/L29cuvzz9dfhyonkx65JMHYBR
JUugKtfSWxKjCqMUApaPXla59fzQTyq64amxvd6HUtO9jQDJ8z+//+8Xr5+x2uAx60towfOYu175
/KyUjx7o6N31KEMx57JHvVuOWh6WEyWLg06agBjQf93E5bWflp9085BqPTovE+qxYLYRq/x32fuI
5zVNADSL9YgUek6TRodlPvfqMGRjOU/tQVjw8O/ULgSEZ2Xrj7+63HJumQouK9JgWSzTSp11GOME
d9cxulyjaJa502jiw3L89TBTQyrUSohgSzLWM5ixdKdsOBQAbmD40Z+ztLeYe33hf2tFzObO1fph
gpI1H7D8vTxrTQnMlVEXFzLGqj2N6ecYomWZxgBWtst1G2b470xuDNU/XQUMbBEdl9P69fQ6CmT4
ncgSymRNNJUzWcbkr6fL38vDMp9fp8YAP8wJcObS8QO1JUm4vEux0Kv2y9StkQT+59u03hSq/XKs
xJY63S5Py2gY0u1Y6GjgWtVlTLPCTeflXhs96lvzs79eM+Y3ft61NMm/KUCuXteT4ed6lytdHq6d
4a93lhe9wvCK1+uRy/vXXmnGLC1/fvpQISuQyeJ8K7TTNNnLpbXLjLW0SRsN4z/Xfn26vAoymRt1
veBlGZvXjp+GbLIOHaqfNl2e/Xrx58jl537+TGNKc11IOmx5Y/mBZITSkZRUUn+Gxq815Lq0/2qL
ZRn8a70fp1iwlUE7/33cMmrn8fRrKfppm2vj/XvMz5//9TWyEAwbkXXyvw6zauAA94PVIsO1nOD/
/dJlFU6HHoF+K7Q2Ch6C17v11w/9uu7//wn3VSluyTvm+auYCP8EWT+TlGiQsG9kNn3Ll/9aSH8u
/NePX39HyLxok7Evv46/6/tJkRwNXHvBcDlBCjD3un5f+6kVeefYx4pgEAZP/fNzIXABNMiGwst/
NcSvCww6U9/0teT8OkNyRUiWeOH57/D659SXb106DpSLfJuSvAx0xlHWgEuNpMeaofjzy2Hp12zZ
m193Ja3l4xT5o7N853XqWT5wPQ8Nqvxa7SwqjMs8/LOYL39Dt5C2ArKp1zPsoSCvSGMTpQ5Cbxdk
g8Ul7q9VJLvzJKWkUM/OmIlFGXl5cXmwKmV+Zz5o8L05Pzg/vb7aahT2wtGn/P9/Q7vOSqj0CCRx
tAZwk2bcCe2zTu4OBz6MYk/lrQ/DewMqTLMzjB5uhr1Yuy2aeeQGo1sklICW6s8KqFtQ36Rmz4Px
lMWvVDrIMWKem5+ZSgknRnJCiNWgipCvoRvglyrajbwlFcp+ECwb+Y3B9uq1B4XsvtPxv2EJB13+
WEuP45thh+yZHjQcTiwu4YbIUlr7WCRPwGPWFp4lbokDVnFHoRW/Nm83YbmJXW69jS0SvCcJ+tGu
sJW9+S1+E0HgRdYimOJtpqd4Yx6FDXgjxcUWJp4hrD7Zzj3QexH5St8NHrE+szCNIDOdI9+98oLn
7Du4K6yVgWFbe5oeqvoh3OlgKkgubUekR+Z02g1q+gaTcY4Ig402MB5I4dpHVAq0ODRQADnr8Z7Q
HilWmDElXhZkM6WnQt+RfCBfrlJPNFZKt+q8TaHc45kNst6cHQR80s3HGgTzBM+fypE7yZRdUVPN
A9JOSCSsCsuuziGQQEf6UpBccwL/SPpbGLY8KptK3UzGU+S/0SFiDE0GZDfRmJAulXSnPrMxsNgY
oVyLJu4RkL4SP6Uut9hW0X85kZ+cbuI7/254G3G6yRz1ggURMjIxTJgbzi0vbrlu7nZFUUhwJ9rV
3EHmUMi5AyykHA0a46bbggKzZierkwDBSSUDv4GnXY0rA1QC+OtbyRaDjaBSTie/tFZg8Nyxq1RD
rPRuyp2SvNQpaN6bYSVc6FdG8aI+qTjNACZZBx8QLdGkp9NZDzmaH8Ot17xlqIZg3YMjIwTCjLHi
1Ih7UoRArz0EQrPidGIoAt1W706g3+m/JdnaFJSOjcfKQLl/VbHY4Gzgr8tXZZ+8tRsgraRkuJY5
B7uOT82LinzS1vwGnd2fgGsCRLOiWdpdvSBw9ob5A5FwIuFo2XJtb03s6sf2D1V7EtMX9TPe+K74
BkmHslqBUQ6eZrJD62VYmWB9jhL+GZRjamJbf7AEuwBS0Tu6t8o/qOhJb5TLM+iEPTgte5Yslbco
GccfBqI5VIe2/aPsFIxkeigTHL/iwZw0n/XdDKFBsLp1BNEOu6d4AIPiSIFTdk/CuAYQygE9N1LY
6L2bIUG+af9EGFYm69qRHkinbIdq9t3UnOmJswWsT8wovlvYreGJzsgDnQUbGFQjJeP2hvEKrpEi
3w1Gj/52eprHC4pfqHfQemRtKCPRAd/A1NMBYYKq7zS0gC2VsuMclGKjAE0FOF/tSUSz/Qa8g6o+
EiXK0cscL7Q1oCyP2Xc6OlkMRtiFnAiWDwBwsO9F0tbrSb9RXEas95nNvoakSqXUgXRN64xvpP16
xFxcGJ5jf6LgNOwjbz0Fjt89he0b/RuMkizvlX32SV6UfC11lRZRNiq60VpHSs3tN/5phlNE+zRa
D+GuAxQGI+1W9Vx17DaxLcbzfKNr9z5q5fm6MJ02Z/u9jTr4g47xQdUZcRhMKJ4M4dWKsMJ87orH
VHmoikfDWpXe1t8k9V2pnz2KShRYcM+7SMZdZd1T0LDSe3+8N41j7YjDHRIUVPMLakFcGb1tFnZa
ayUGpfQB/urvARUYiW0a6PCs1Pyk8IG1b4HJXPuqXYmndLxPkLwVThR4gADcjMqD37/0yoNgPIrd
I4+Fx+BcV+25N4+NK0uA+25z4+x1L0X+HElP0HzS4jC5DF+IT63gFO2ZkxiPU79up7sxADtg+9E5
FhxRwPyZwmOMAypaTJhKY1Bo3OSU2+dfvmGcjwx5u1fvY5h2iOYMD7qyVjDc0k+kP4vRvpnVHlz0
PYxoV2FI4ob5yse0w+2+oTV2K5SnUba300P60MHT9zfeBgaY1T6H+TkcXsvhNTDeMhH5BOYTE10k
YE/tZwZyGUyDDJ36XkQUiB9EHw5JZtt8ZGxq9T63yXqr82iGuxqyid/ngWvmzixTI52FwAGlb8E4
2hjyrkUkyVrL0Xw06Alvx8BE6+RTcWqAJEiESjtlDy52g56CjUqbo73uNiRNJ2kD9ZHt9I0h3Hve
sXoHL6a4tVN9MLD5phgDbran5UaM9qzjNNfQr8fjF9j2Kt819HFSmlg1q25T4Jm4Gfa1v6sPEmR5
xEHbtYSfSLzGL0G9aSQUmYWCiIfK9YccI8823FKPi8vXXIBD4YOFuSSU14V5lvXN50Z639TQLqBp
76b+E+xQPG3gpI6A79Dy/cosp9vym4xn2MzxJjAdNbKDGfGARpIbvOjsyV8pTFTbEiAUimbWOnkh
ieuhnoXfLKxJvFFIeNzoT6YAEvFGQRYsc/wDik7j+g+1eWxronV/n7621a77zlLw7zcB9qLVKve2
JsqaLgU48tUb/ZmKSPxlPqUI6xcH4o7IWIPcrkYbAWQAP1uCDJD/6KGhD4dBR7wKVtUHLp3ZUXrq
KaiQ8L6RJsffEnaEuP4wd1Hab7Zdsy86R5bQ2TiYGPnQ/7J37ymIT9mLJ684IeDjAjyoO8QyX0ib
Bt5amIGT2JStQnMjPNPT/fYt3Gjqpcu2ufUd6Ke5bpm7k7pBKID59Uk5wawQERxFvKim3OLABpI/
wcyYn6PvEqs02+CFa2NoxpgIHQYMn+waKT1CZGGX5HPDjluasjc34itFb9bcBtTNioKvPTwEqNNR
tDjXaCkDqkdKMVmpTxQ3wLRApT8lpmNIdjvfRYGRpNAnlfZrkt751CSucH/2scqwDpRNSd3CoovH
O06gcTXRBROlIEHzPXwP01aHq05h1M/Bow7ZjTDeDnvQXaySLH6JxUxxl+ARAtxhX0Z/BvXIO2a3
baBE4nQi2czHcfQcf8naPeoUnnZfoDab4/DYD1g7r2D3xSfmj+SbhSyyHP+SYuZm4u1FMHOAUwha
4dCF6+gVFGD2ZhwRmkTM8zZFbaZZcUKz8POMvt0SHWY4mgzascTi2r8x701hKzJmRjfK0aFwhY/s
E1elYzUwUB2RMFq76/foqd81O3i04llv13r8jHwBdcQw3ifoNlgO5DQN2Zj8VjDJgKwyk3q0M2Le
2q5ZFU1p3x4MkeKLY7A9GV1iUzjZhKbtfbNlXUqpvaK740PRWJkUdZzswzOfu20ifgzKdqLSCxYl
dHwT2+W1pOxGKH008Qt0asYd8EzwiziP67tqesgkpv85zC0+GtxqjBumEAN5MmDtwy2FH8sumFaQ
SztAvk9Z9vd69iAh2GLYND3rfqK7kKICp+23GjXvvfdJCAyfmcgcX7zAZjvzVjsEeWPjisgTfzL/
1e0x4b65iOdhF0j4kG9Vrm7V7XBgIhUDVAhQKayXVYp0PFxNTII6MNn5Rq5PYDt0EWX/VfX+Ftxl
qHOjOVdvjeopJ/RsGObIJbU4wbzOMEWNmWOFmsO6grMeUoFceTLcRIbjpsjWlrgbnzA51G3yY2Cj
HZQaSA6uWLatY+pvWDMoiaUaIvKHoHZYxwBfEQHtRfEgMI7kdF2Z28DcSo1bmmvQijdG+YYPFjxq
VMpBdd+AbJ/vEYamW3YI07Tug23HwF93aHKP5aP2WRN8UJnHvkRGwzgHbYkG3HfyVh8QPwnpRnd6
fp5wAQtdnyLWTfZCM27S99pYo4r+Vh7Mz+GBC0tvuY2Ty+aHGfODAj6B68wVgPxB6GCoDrM42pjD
hvjWxweG9WWvvokm2xtNOQbT2seqrl4Zyhb6pgHZCi73PlC2ykV+891iN3hkCm9EuDhbzO7ZAVBh
T91ABgZsN94TvasIjykxTWczk+XjK5w+nkQ4oCOLDhxzfGAI+c1Ril816Z0Up9ruYnRGmT4yzS32
4fjqq2sLQ1jjRiIt+KIfw0/JhUMSqRuiKlYRT7eFL0JldTshxCBv/R0byyyFo3nD+RIWskSzB2DO
K6EI3rXZuZUeRfG5M6CXEmOvmKEgCKw7w+n7TfYCCsQz3rv+Vrl4/lnSTqaOJ9ea2GvMzuCTgicv
2LO3yT7GftNnwD6Jk5jcZETgHRYrAyP6kRuM3dzJ+6wxeQifdRNn2dylodX4I4HA5oNTXTfNnSW9
V8apA+gHRwpzps6O6j0v9spL4795uCo+xOEz1F8qy9mOlTHYM15jaU+FmThOIBFKTEMCvhoeOu4Y
g9aO8ydTejHYTOlrxWDHhMLaFr20oHmv/xjKwavs4D15Zm8GUl1BRLp5V4uDkMB2snXPGQxu+W1b
26Z3zHcz4bJ46o1dCrwLT/rn4tAPs4zubOeCA4vmdkTw+blzGhqgI01SESsaThzifqe0r55gAMRo
GwfOWDP96agOwq3WG9QDi8vQ3Kn+cwuLYUQONfuWhHu1Rv/nO0EZQTZ3pXUYdXPFh/KWoX+Q8ktZ
nQOUAwXpZIWHGkCkID6l1QkxEuwUN/X6pYIOgxAb8cqgXwLfXKn6vCft13zLSCY3TkbbwoYsReUB
0TMEhkYGEM+MxrX8h5adeIEha3iXK19C9hyP5SpMLpOfIlQTuT0RfkwG1ze/5cDlIxkyHct/Z5Ce
dCVkExUN4JC1Ckqb5NEiKYMODfqTvXlCwxo0gN0JbJwx10Aso5IQk9LPMPRklf1aF2+rNnyQyRaM
xirPLlxbjrRt4KJio4jw+BjVLWydFOFQ85S16k6YGNTjBmfB5deRE202ooayLjugBiUL4R6meAoE
w1vPDM5CQz4p/spa+DvZU1EHKGhdTPkyRW/EchhKiM+wU7ikSjl74bPQQoJ+S6NwlbEuWBWOmvpZ
FO//GOZL5z3RzBZgveSBtWxAyQK9SS7KaJ4jVLwH5TAkp2kGEsBE41tbNgBdM9xYBpH4AIP3scV2
LsMDqDqN5XeDiKXkewDVTtyCSj9F+LL6+JXmM/EYyZZuwGpNsnYARRHDAuFfgnkPCH2i4hvQAApI
XY6CtykdkEfYtI1GZGtADwO7FRB25JuhDlcikg4Z6rE7MbqoKVzzkFLB2Wq/B9N3tM7amx3ExHJc
S97+oWeqDAImx6nYarW1C9iQh70rM3jE2jonkbptRTaRVbjJngcsWgokrRSQS4CBqJYzIaI/U0hn
XTOZsc4q/UNCgnebkS3zwYZWAzQy8zuGH87aYqU2oWdn9gDBoEmpW5HYhM6Ru/ymp3zp+peYncYB
DPRBFY5FqpOHIPUh2F1/0TWw3CwAI2LrBnh1MSFXyGaXfaGqsTe0lOXyYeWdJz3ZS2itzG/BLePm
GtmmVaAhFK6KhGikuUjMmCB/esRNBw94E7Sv0pXIwwyEY+0wi8XQb0oCXfmI3BoL9Mlkaye+j/63
QfxrGCd0AuYQkVvBzTpQ01rNAjZ+8jzG7OW8uYPK3qGgzdoLd0Co8W6ItGegx+vJSOFPMnpACnLd
GUCorEByTj83SrhKJuL0Yu5ebVmjuucaGuJgiD6hROtVp1KAa0ytfybsDJndfevJJRMz/NhNkF89
2BL2HdNAFPGmwyPNGwA+qF9WJiGAcOpjd1AiImKMAPCGHTyns3C6Q4lcFyuWHAtmoboDEGg31ncH
E8USoNxR7B3+9MH04GOeXsgd0ZiEa6/upjoGgwYzNZFqk6snKPnqLOOnTEQwZnbwNZxFotCxqq8I
4u8g4fOA8EBntI9Fj4p1bxyQZHXLSfwTV4R1vgxCPjBJT7ePiqIeVTm5mar8TpxlvdwwtOerqwKW
IeK+4iufYtfs+y8zw6hEDG9VJsRSYGaBA6tk371R7kUhBmMEAyJ9NSYQbh33aCBB1sabRkTvO4Ju
Duocy0So+L3dqSRPY0Raiigki+WXr1MVvfcRsBTfhMGB2HA/shUaJMY7sBx+6aw35X0dVi9Qul5Q
stn7CZAnIcXc3nj1ERV2jdIDfg6iRwKCSTiBNAjzWwV3VlrpDa7BSAwBLRqowvpqTOCmYP0K24Qo
2APW3a1iOV9P6A2EjDMF2dgWjUnTxMFDkxzLcD38HMJ8sKXG3HVstTskmManrGVSlyc70i6G4kPc
Zo8UMpnmlaNFPjz+86Vo8SknUZIUEcjH9n5qBnzTUU2UPVfsTr0/3clTgTxYBQCpi90q7t91WTuM
ggXOdp0ZFz0Td+qy/Ax4YMX+AF4VWoCpHo2WpSDFH1OqScx03skKEPPJv8yuu4ui8JRF7JbNWMTQ
wIMnEMZ0Ax1mR2hbuX+Ui/o+YZHN/Ivok+j22UD6kdPppjNPNn6eQWUgvhFPUZ4dUciQ6YW9/BXW
9QpMGGnRHWutzlCGB4TsL74bsLcaY5d45To7y95brDN/1QkJDlbjgmR0nqhsxao75qAwKu/mu1Fk
7Cbx4o0RtPbgQHvZpWK8+2zUYi1fpbyUImxYn0PWmv5A/6yG9DFC4EYMfPLUBSJn1RfY0ltVUA4V
1odNekg0cTsSAvvGuEOnYBTKW5MjJhqGm0MYNEmkaTnzXMxcmaHbhOBS++iM3i0elpi7Pmb5exM8
FxViXZu5vwsafk8wX8JwoMzQr3VM9HIWzqbyPkvB/6j4O2Vrp6t4A8ZPCp2r0cm8M33DX9G/DRGB
WFKGeW8P0mBXZnjoJGmn0QyVnuD8Qiq4xtSj9L8gd64rQT7OPStVRfJRrARWvUmJCEN8e+vHAjeG
6A8iKWrLGO2+zXy6FdQDoQ0lVWyFgE7GQLPJ/nGmgUzI2xFyY+8todbuFcpGikdKRd/68FYLzxqI
ijm+SUjzd81BHsFtGhUYevkwhQqVdJldBqw2KuCT9ZRq4N8puo0qiqhkCaJsm4pclHnS8MYwDQCf
bBbVY4ejxXyMMlibZLgMqWTLUYHywzkDpcL9o/8UiM8rsoK6+SWD5uwPzT4YDpYVvUvDqSe7Pp5D
dG9YIq0dIi8NbjJEB+uu/OrJK6gMMTOnI1gVKYethX6jOiHpXIbIhCKJNpxEC0krD3Ny+GHTmY/N
81KGAx5THGeR62crZiUqSHhVaDVeCHwI1QRFuijyqVcIiLRsL/tn3vWG7I5z19BrRd0tTBHYzPCL
8NXDxODRgPuZzOygKnH+o+wX4wiM3Rrp01bbaIL3JJcQJFtjF1sdQmnJAFMxR/TDQq0FCeKR4aUN
MS8iGzdF+VltmYPAvN636oekjLam3Zc985fy0pOtKkJUBYTnhCqKRTJcgFheA08duvdAN5/CCcXV
bkZrQYFAz0SxwRcitiU8wG/qDJ8oecYe9weon06WWDdqOx6mGIGeAv380V/3sRPrZE9Y1nuqYcjw
EvmIoUww5K/aStz4aCYKnveuIHFeiejLDXiW12J6byHTIEMjGnIID9K0CUf5BLvf99NzMCXrcJ7G
A3vSX8KxRw+T0q2VO0nyrNGB0/ZbTSX8avAdpmKnosWBikXaapdSoDQ2nWsF5XMDRoXw5UFGT3vx
tmFyMRNUL9W0cuB83YQ1Whrd5KQT/N+MZMJ0qw1cWOdGTbOqiEpL+pwKYklHs98g+eanCEeC1wle
m+ithuoEV3eveeVthVUZjusE1KZY3/Y104XAyI0lC9hq+tjUA6mPpEI9XnSROEcgjnTy9DWwLHWz
JGTvH0q5gDxEH0enWGdxlouHAZN5KevXUXaYlxlB28XmQNqcvoaya6oSLc0u6E38KZDknmBgDOgv
dlGyLbT+1ggAJRji/RBP9kRKrICaLUejnWkD0QziHf6fbogeGS4+lZtaum9I29XaFwpUnaKvhQkc
LhmI4CKhylMJNfCSC7OqP31FIkjKUnP6sb6AByGLG7LaRPJ9YVR3bDmoiHqTK3tPqsQypMXNJu0C
TOXzrykt3IZ20/OepbOuba0+i9MXBEAmw+ECoxpeDSvfHLpqY/7YkGyLJtR9zxmmZljD9FRsEtfk
7ukGqjexUZ+JdDOqCiDewNDwMTm7yF32mQfmfgy/x0xmcxTvgh5eIBw5WHRPJVYsZt1hB6aeUpD9
gnT2jecpod0i2gxasgRFcd6MWUbB4ibYEbFtE7dHtnXzjiuhZuCz6xpiIl92P1GZHPynjltWSCex
HG+DzI7Y2koRSkz1hkYlcS5ph2FiQzeXuoR9Jr8V7NynInQi2DuSRMgIAsSi5hTFxOLkGMLpLhI1
23/ypOjg64pbSeQWUyi7k74O9f5PFeJkJr4PPa4h6JCwS4aaaoKpbgZpa0iUL7TSokBd7Cf/teqb
N0WtHhNNuDGqz2h8T6PM53gPfdZSQFcKFmRl3vc9ui2o0cxTGTN5+Bn6sBAAz88xEAjB25JZoeqJ
X3vxAcA2meEq+TJHA0ua7iGt9b3atPDVsk0o3ha1sNeU9tirBk45vrRVLPKwprgVOx+MF8GRNWyl
UD8UQrQWJGL0BrMVf/hIi/qhRZCkaEyMneb8DMRKT77IA5OeUnt3qYowGcoTU4L+S1DuA3IMIeS6
0o0HC4WNpnyWU9YqlmG4y/sqFgSmCOm9qFHMmeTkqJg4AadmcSfWOEhn614ELtSY58K0/RptcoZw
SoxWF1Qd0HQ/BokY3YiidwyC/pbIbKcxfTR+QESX3Onjp4WoXSYnu4yMa1AXd20LYzPtz8owHr1J
2DU6K9AgvKTNrlfbOwTjHItdhtSnr3G47uDBKZTnwlC/Myzrtp5CV+mAt9HhVz0NgeYlPkgt1gk0
pxUqTsr8Cyhwhft8OVD3McDewcSPP2tSlKxSSTRujfG1U2P5xh9xBCIzMYIqB9CM35G/EjoJvOyX
V7qqmN0rMl7OfnMKkWtiyE+99q4jhUTIDWd1FoUVNgRwvTaQfolt6JNoU2xTJXsVo4bexTa8aI7w
AXbhaGEAjyj4pLoDS3rR0coE1m1hTwG5zRBzzYFlWcWtWRUIpvBcmazvds79y9ATPNLBDaWmYV2m
0Sd6MdX0LBRfdentpdQC0EVYhDeumA8IRcTuvGVOKHA0EToPHpYiIaogoXpI6cGR+Jgk/kZjYphD
coRRKUr7eyMmP8xWriMKm9ixsMlr1+kwOHmJX4EyfPGvGyDt1eJhHKjksH+Q2RWNqX9SaFhfCtet
pe51HKkjzHM0XXxuUnE7IDzTF5OdEWZUGLL4OWVq5no41XYnPpQKUCQZRmdSogqt7odGh6aLhlSf
PooRqlAJgntDIT6V45sf5R8xqnUS5tGNjLKfWDiV/1zKvT3PgAa64VMvHiad/gmWth3PxcC+RdEv
qRrtlA68dNGxdExHzdP+iA0lHnk/bE0VL4KgftMq/TOJIGkwMAQUkFJVe5iTV7oFGJcaXcbEpybL
KgQF2dKfia2g3n4U5peQYMNIL58/+tX6yh9SWoaRcccqgAA0GDvNYpr2EoX+qgZ1oF9a+a6cWjsi
bJllOAHfJwjdxpX0IGQTZPfhIQtVZxKIx3O/Pun++FJhbhIUZkGGUIY61jl92bwYYyzu5LqijkQN
A38BGYjKrFWE8UjsCIq1ia3gWGs4tIiVstWtHDGiBGQIQvIUDlqKKkKTUionCjWk5i5mHDcDaGYK
zFmPtVp6KdhyRFvmaiQbkOul4+R5f25Z+QV5tElkGR2+yjLUWeTPmd/zSNvo3gVjh0E8QZ1ZBdiw
csxuDibndRbo6Y1GMBNXlAL4uqTTToEJuheysYC5waWFndsPX3mA5D5NO8wOmxlaY5jHoW2isTLk
hgwVqEATm8YiqSCKjwN8ILtKCyipOHNRqqIWWB2IhuMXlAk3PaifwFDuka1050m7y0nSs0eYJyx5
mjZmk95XAcK3ELsTBWDGrimH54FYZUILSu6/xoxqiQTJKcYFUG28+7xpL7HZwxAilxeeKnSMVkUB
140Fp1B8pFE2CSOsEkSUXB4U1bvtyvZBr/xDnrJXmKS9VRe36ZiioDw9pYLxJRntus/DXRQ2dpci
EkbDRgQ3RRUjzEN6VSaYzuqHJsHpmTR5V5w6jS2U15HCzMvsgGLMbZpEZLNj4FwpiZpipIATJ1vU
yrzaSXoEJPx7ZSzuI6lw0iLchWYJMwtv4QoXd3Jg+JyTklIach/FCBVQuu398RFGw1pHKk8M3vNR
xVMEY4Ac8DK4bGTu3C5/buZcWQcdG+3Mov3QKPImevYn1dCYhdMDHNqzWqeuKTy3BT61EsYRuKPr
1S43io0hhMjsUUUBgCF7Kv4IDVzSgNH63daI5aMoADm5qrEsUqBtUCQ1tRLNZ/lFgL2uz7wmGZkS
cCZNhCI2xY0cmzyzQ1S7Oc3JMuLWYM401sTnKksV+CyVFLThF9uaCpQqXgzSJ5L6RfIclWO7Fd1U
Km6njCQTcnuJ/B2kD2xDidbnvQ4CvfGxxggbuRkrMxFAIruZDO+IyjhVmcNWH7DhTl6kJNxpAc5V
WkeSxSRMidB2VhqlARTHSKPSAZTwPW4cS8kQJiAGV/ULSXalS1wdJTzcbuz5zHpSaQlFOkGeG7C6
76fmth4Q1Darzyr3N0yLRjSL+dwVBbZlcRqfIG+99nOaJs7wRiGiJ+tbE3qiRPZkSahzDyacBgFp
rcIhZN/0SnzvkXgJcssORukQSiib159ah6QCqQCzJfkf7cdMefTCObuIyqPS7nMY8oVsvQUkDybs
Rv0m3+m1v+nD+yTQvo3ecIjQ7ub8QIrmQ1g/plVwJrF2CI0QlqLpBFQiQjXCobbZiWP7DqgWG4Px
0TLVg+yjzdoTIQ1sergXU5cfVR2FnQkFu8qdBVeIfC1ucNIC+6niY0tlsv5/LJ3ZUuNas4SfSBGa
h1tbnrGNAUPjGwXdGzTPs57+fMV/gtjdvbvBlqW1alVlZWW6z8ykroLjGJL5LHfK+lhHtIeRwaZp
/0TStXTNS4hAdUjcQdNq5cwfHTJLNUJAC/geDST1Px2bgKaffL0Kn6WUo4KSCbop64/pGEMMZGcC
B0iFV3CY65SuQVCcPX14ypboY7bybWb9aM3bEqTYdpnnyUrOzJD9XYLcp8+wsi32u2rvYgLkZLOO
7Vc7rD7CCeIBL16A0Rf0LIvRI4I02ywOSaCqbaw78PPoGrTf8lPyLRl8SqfKiH1vKYec3AD0CTgw
FLyQmHTC92QbKf0/y8u+otpGSqz7OxKeY1rcS/he4r026bVvsB7nnon46lDNCAmMwSkHwpMDO8Wr
oUnmNRL6VCha/haPxi5BVnuqgg/LCPfWNF5Z3K/0mAPdZnrRhdrmaw6edFZ6XTx0+abC2g1diXYI
35Md6yJBY/GWGmdEDn03rN/iSjlmsbqugcUjUtIBEZoJ60j2XAWppo0C/FPzseLWPMIW2ZaZZkq2
oRRshuCqg21jtYQsCdbzHP0AtcA+xkeM9CS6SQFPs7tRGEXeG2Kna/nWmNooodBLswNKOu9xN77G
kfYtaUY4dNA7noOMXNYLGPiz9/GCAQrvOVZQ+PRyZzXBaWEUn5gRaHdAo1o7y6alT9aSlSh2sEcp
FxjktORY0UZH8Ewjt1ao0IrSXzwCS7XfAarMfAI1eafTqWYnMzU2HUw2Vi1IvgX41AImxwgdWwCv
7JZ9W8MSVtqtF3/NdfcsivLD2WzvEp/kurwy+myJpo2FE9XSQAupT3ljru1R2ymLdHjeB9hj5eIe
Ecm1Q5vpc4HwvjrIywOLFD1vvyFsMRe0N3XloU7zO7FRcijmCphp5vAWyaSaMVqGdTXioXLv6D9z
g1swxvGoMVRCYzGMECF2f9xBe3Jba9/H36U2M7JZhVtXjU9IFdkTTkOKd1aL6MVVkPKZt0RG1vuw
bzhBF0yt9Po/PTfx2jg22bZzQ97U3CNvumYkBpOddF+NyW3sMMAj0xKJzL8mJwpN2gA71uVLKdtd
MXaPScHbj4MyX87z/IDcjmhScaGFsAznuDgvyTu4N+dE0D4A8X7vJRILoX5mn8XTmT7EevnL3Evb
EHTkYJ+hcs1AQwg4YPgdjHLsriLA0HIqoW69L8EnmKI0WwUFZAoStfWYRjeGHgvSYqQWMYn5FKpH
BvIlxPZT+YwvhbRrmlJ9k6XEwtCpb5wEXmFurb16eGLWGdBjqEiu2f3mdE50HP14iBHuiI57imYG
y8tlM+tIvgEASTzrKxDTGR3qhEZRrjxF2Agt1wLdmdRGc4LcBZ1EVGnGS+F8dcH3Ev/Vp+kpITmS
9kkHUXdIdxOMXIG0bPQu+LR4P+wH07xqNZHAhIDEJ8S+xkkgFA93Wohp9TPQWc7pHXFfWWocSyvu
Jqct/9q4d2mjyuoRtfaJzjBXOyJC6zwGG2EI8yINpAj5bTO6xEpxm/DKsP5Y+CLSLP697+FdUNJf
ZAiY2NTPE93hqL91tPHLmrEYEIMCi4vyHIvy7bLO0DoRqebeuDV9+Bs7NTQ6IPuxx4LQ9SUiZOEl
Hh6sA2kPh7itArXgqrWanHxXtg8eapcr1MV+akDrIvR7y5l2dU1fd2BCyHyuqg9MTEyQBKA/Z3pA
UCcdpneWB/hfoLzSpdNGN78lqbG178XD5a37z07RwexvPSwzC1KXR8DSFjBHAzgq8uOq3dMirfT8
TZiZss6kr94AQoSARxa6xt34w0A6t5qFXGI7xOfU2hv3Sk6vxoSJHFGNdbuu2VlxLNNz67r7kkeU
JF8N3GuBpZOlu4S5d6Zfa83NdmMZuwJgMXzX++IXiXGa9xjeovQaeK1w5BqQQmcHmBGOtfqZPtyx
o1vUlz+BM6wlYHZTtvHfY+dN/eGaRkBPvXtYFFdzaeyWicQ3OUUERpz3rtxr6Zokbbnvi19UflT+
TT3eqFF5g7sa13A2vR8k7Hate89ibPm+qbd4KIlSXZaT0iMl8zPWNxulU1QrC1BAF/MQcJxxpxSk
UxJHXjrQZZe52Mqmo4cMLId4GMbKWoB96bX+bmluGzAYz5D3qByTdOkswLth2hfJXu3UPUtj1IyF
pCJdMoQq6lOnVUeuyAC00tcqshLleOM1JoS6IX7StoWD4CSgAP0PQcN2aQMYfxS0pLqztOa5hbVi
bRtOMNm2bf1dNzBVTHLzZjOFPxxXfARxVpn9On0no6W/PyXbgOJiucs5kbJtFeWelGjj064K6UMI
2QEugaPSo1JcRiDoK9mcxiNma9mrC4M9Un0XZhkNObIHaXvIglCoeFWaUwFz9pzgW8/Tr6kUxFw+
ejq7lPnhHBn1+o7AIMVrQsdJeilACORJGhXLsOZh0RMA8YNOwp5Kh/LkjrhzMeRNIVyQUwAKbE14
fsP4rA0/v9ncMqFhcmxC8k7mkpudRsoUhPwFPJEH3XjuFWQTWpQmZ5JL8ZlukLS/hePR655CTrmV
mtebkJuxIBUy7obhd1XpNA69gJLTjGk/HL3xjiHAUP6we8PqywVTQ6nD1iAg7DvcoGkG7ZZZelTy
cMr8h2cjQZ4mfVIehZtBiTqC4hmKtVpUgYEj/RYjrgFZpafHnCRHJCR9aaraINTJ8KAX630XI04p
T19FBHCiQuQcj6X9X53fp5aUsloLBIbQNit+9Dv71pCLmzDbCSXFblYe4GsHIQ5EQD9m9ujio3QX
6rPQB8oBpxJjWnVCosnRK2Iucz3nVxYwPSS5X9CJAyZ+QgXd+YRw3Kssp3eFbo4etpuOAzKNy418
SiI194hNQvOqzbUDInOSAkfoj5e7rhXuzWicieRDfNHMdw2xh0JBBnBG4+KddlYd/YyMuM9IIB0h
55EXVPQ2gErmozyDby38hN7TwQE0kLzS77ARNKhxfJeV3iwUo5vhWrAVvWq3wPccevWs0WsP2aqW
0GogL8uJQIIG0s3bFAgNK0cXCsLi8ig8nJfQ2P7R4tHXRt6WiQkAe5PCdyAEKwrtMe06kKdKPlrD
GrHbnwJCX/Wq5xc5C2bsxpujCmBHsplTVgH5APQRakjM+FDsY2uUX1Pzxh8wJvBo4gLTrQbsY6Of
rqNmx2AuO/b5Ziq+yLDYwogN/jZ8U6A2/oazfKnEl8Px+Ufx4dDp96aYhnGSBbynfRPIsF4e3HJV
5aIRz+h+yPhqOqoaPVwN0IzLEtDpoucT0j14eCHuF0MkpvbLwAVoR8N4Sibz4KhIDIpWh+puYvJ6
+ZxDyNxVpb2oKVxbUBgPwqnr+UK8qzAVQUef70doXcAiSql4I4tzpEXD/hEqlpXQiT9LVsk3SlM2
dA98/5wS0ZMjbi4c/F9jAxozIvOBaAIbbVcgVccPmmhaNBoNjg7OM3eP2teb2HE8PptyN/9TeBIy
Gdo3MRZaJcJoQe5fnHl/hMMWsbUS5+aN3woNasnlc3dmW8g+AvxJip1E84L1Rv5dM5HXxRcJn4Tg
8IGeHqry+IddSLZ12G/lI+FxVgV4LySLmVtEL5e7zcahCyC9zpkBlhCJG4bXoJ6nD5PzDyqcRurK
sYOEmq/DN7Ih+zUoTZbhl6Pt9BqB0uyApCoq7M+WBcP5VLBsZ42inr0uH4oPoLtnJN7JZr6yUPhg
rF2nOHNEtNazDm8sgyERwjlwkw6NmvnU0+ng88aw3kY3PoiBjJof+ZguZ1QnOGPlCzbrpsx9fXCQ
sbOq5QHRbylZptQBx2mP4jGJrPjCSp64dO4adkNMYjFy95evHnBNnrZcooNH8JQTJ/iApDM4jm0s
JqkgioV8P9GQusejdymprDo1pxnWRmJ/92j/LekToVPyNEnzqvBLG6CPDK/y8w7eAaGNfjW90Tlj
nClw1mH809amgDct+iBtg7QQacQQTv8cJdnzEeWxc9J3EAuIJR8JcaFEDJBMBU4Swd5uih3rV5+3
pXKUo9tEZl3WN0uTIEbQMtyfJpKUMVq+OwMtneIQCHjaPWbr1lKkuOlpUHrslYRpT6sJ7Z8cqev2
EbW/pz+R+f/jKWmin9FYlLjNjjEs+QfSTt4iQpietVN+T9mPZLPEOFiJnLC8pRei9YrOd462EscH
OYyYBFjCsTLCsxIeieyQwxbG+fT2rk83Tj9iOgWWQtHbaw8yp6S/SdnLwyUscC6is6ZEN+hWQHSO
58stIvi2N61be7hlu3TbGO5jzxJrHCzruyO2flo43A1QdXkSv0+EOUuyYJ6vV9KjbbqP1PmQkkeq
PPIQMko5J0hZyOE7EgfqF7J7wdlUJqwMLUSCXshQcAY49Mu4lhFNO1dujtdtS6yRRyEuKZnvYJw3
tkyNkPBgXQW+DeGtn9caSmmIJJ+lODDGeT3kzoldK13o6mjoNJLt98amAgWKoakRqw/bvAXjne75
3Pzr2y3rromdrZ4F1GnbruZImf9U+tXhTdtrFx3U8r1YLqCTIaVlCZGX3cQHEkvLmDSTLj4rUQFQ
4PHr9XS1fgdIiC6QKBvG3KIWOC3rTohl6Y2zKdCgV38kLWqq9DCF+s6mtqtg+yu4KiSDCOETxLWB
XELwimCCNU1c0uiVVtPaptAQlHMeblIjykK1iIAFIxQwzLTmNQUvLxGCju/O+C3025wsLA2Vt9Jq
Ljx91mTYPZx/PGcHFnS+wX6p0FAQcb4bBjffquiJI6KnQcn+gIZB5CKxIv+iYGApSpJPBzl80JUl
rwIkmSKIBDCODIsGcP+jh779WmT5gQBig+kTHQiZynAcGarJHiQJnIdAGATFJvAb58yh5+jwSXd8
G7kTahI0hOkbt3ctW65yIMmD45A0jHynWGep45Z8eZHEQ064/khly8/ygqT5HvlaLmRI3L9MBFC4
XnaGBUwz44ecYEoVYrkJKwDTZ7YYqU4c2FvyGuHCSsKapfo+oeBge2YMUnMTupDJLYbaphv7LYyO
kr7ECEs7RwKg1h4s+6UdX5ztjJs54QKJJWEHqjZkTRYL3Q8L++kyv1ETtGyGXp190joqC6Ib3rq9
DpOUD13jnKBfJIdW4TEUbG/L/iasR3AXeCO4VtxvqWWt4FMiuAXcyomt2DEeNw8CxdiXkjaDGTXz
z1Lrz1z0dPPcjxpHHcI2zw3PhjUMIDmDjCNDERx9WMTxGSV0aPUuHUFCRz+H0hPBn55ZCvFKLgXt
87VsaPi/UXO1++RTzsXiDEGEcMRh9Au7GxPEBw7QkGKa7K8PvgFqgNEVkjYmXvDGC7V8gwDwlngt
JT5Btc6zPSsiE8IkRyXKECV0JF0s4Zj66JgXyX351kz6jQh2QvQBwoVPxp1IaYnKIZ7oXx1zhKbx
QZon5StJLEdS0OOZZN/5eCkIvKHfkULkHgb8hBPVwNy7pNT2oE5SIufJL8+ZGiT7yYJnQzNoxmZM
OPpUTOx3u6LR7UjpjzEgJJnuXTKwIAyZOPqijObiSe5gyAnpTzoFOkxyGtgolOe4Unf5FvTNAZfL
OTscL7vE1DGVVE0Mfas3B+Ky5KpSI3D1hG5eZoqptLvH/5AEFl+jEwAwPOHYhEoopRZ5kaU8s/Sr
/MZJ2ZDQ9xxr5m5Kj9B6WQ4sDKo1jiAIFHIeF0JwaPWNaexYqVO3s5AOrUFsi41qfUZoyULHzOx8
R2pB9dKpf2MaoE77m0N1CDN3FmA4RO9QUGy8JxcVL92N0Kum8DbUYDSQ+eAFd6OQVc48YgMKSAap
rn1w4HkVU2nNnzZ7yX/XzjTcIXFSljIIiGOdQFkscDLnNiORgZFENcCJDlSzQDEwsKWFuslbmKAt
3CJOZrJd25JZBgnOiCIDNnRbqY+lpgxl67IWdOeupCIzfSYdLDmhynFfmq9kZ3ZwkP3QLI+UFBxu
LkFS8l4j5emn/2p60nIMAkNzqHEZfQRgqZ95rv+f00iNh3UYnEGJyAycgG4Y1tnAwmE6y33ls0fB
p4TUA7qrO7kJy5nD18jeu+wZIxRaprhmQaMrd/i82Mj9RQbtp/qOYxkme2KZJVQsFjJxmD3P2xcF
J4wUGvCx24fOID53f8k4aiwYsctd0AfoOpGmgKnkm4591aYPx6Kmi+nF0oGUwq/k+bF+FG4cJipr
ECZczyPkpThJVXjzwtLmcg0bfHDM10ZxE38xqZH4aDKPQE4AdmdZk2+QnldOdyoKBB+YN3S+KYlt
4xYoAASg9qZtHCIQGbv6IRURQJJ7SX6mwdKVHIGlElMz17c29nA7/ZEOA98BAsiCJqXhBOHskCIC
ir7UIhVShp4wDUmB2ABAJxIapA5NNo11jvp7Rs5AwPTTyfGlDOZ0YsaBxc66Uac7rysQECWty4pe
9J1QGUdgwbaG1kwKphDW5vbaWHv2/zy6PukRe0moe10/+cxTkCMy9MGdl4S/pAsDb6fDkSE/97T1
uAcRWbXEPnlUzFxwXjX2i1k9RxUpLAhT8DC5MI02ZW4yLereFaay+uRbli+3iTZBEX6VxbtNaKCw
+/+0CgEiRMQ4OySkgEObZ6cV+3CpsJVPyXgbpmvzG+ETQIJbYlY3Vj4bx6BsRhKAiFLEDgxZovCX
3EyitRzr6b1ifLkEjkgjIQBH1TcmhDx5ZFLr4iViggUSEZufIyXDUIwKpCSarlj7IwSECaMZ0rre
/piZjC7Mg8YUDAGIo5M0gAqLp8W70y5koopZMEZjh+LgTsdBObXuU5UDl551l/Q7fJDYe9LSryeK
6WLThH/0DtRzQEEaa+UBZxnNC49pW+0i79nC3JsRAVzWhZbEyMsmZ8A8ypiE7Zhvu+fOs2PHF6Z7
Q5VK23HXQUMuz5lX3FI+AKzMsMafHgFZx9x3Te9XsfYX35UkGzc9chvYJ9o0Z1nXcMbbXUiLg+kS
B64NViQcz5+a+pKEqDvC2+FAnHTnrYo/FpYyEqJnHCWHsPQHpgdj6m0rMs9F624c56hwMI0aW6q9
mfqNrLvWbg2Yg7F8Kzr+pWkEGxjJqJgSi2bt5Hvolmp0ksY63ObxDF39XCHEFYn8IUHTw/B0ZuRA
MQbf8e6wHtyVM047N252hYMUdgMaNcKEJZcNGBiMe6Tcyv8lcAqMvRBX67B66vWTRnfWgaeBYdQ9
hbTn2N/ofG0mGzyMDGwsrW2FWCpQmynkpFCVtLHr8M9ipMPTzTfCUkRYNCqHaQbKCGa9WFgVSFbf
8nJw/EbYUmkYXymHa/hMevKI8oMTUbtnjxCnig5DHe4TUlE1IQ0KCB9dv88e470G/SX0CIxLUDwt
0AjDwUTTH4AVPr+p/mQVE7uMnUB6wagV1iL8t4iAYoh5YDh8sw9VjKR66iiDYZQlhmwr0wwP0HzO
SbnBLkO2I45Ws4laRPuIC+tFUYFMoLv01rc6I7yN3EU4VHDwSDjSu00E6c1/dui3cv4sw6mfX/ti
XtO83bcFHlasXVYoSKyOpHKMFDsTWin86McERyyFxwzPc1cBQQqKksGlSx1QF8Y3FPUlz+LXrpn8
sMv3iDNuMs3cO2N3yVxkJazqjXVA8xOYfEcxp5Uude9Z06A/qj0Mr8PYuKj9shVU2MPUeVA6a48P
j9g5Th8OMQj0IMePzwQRXsjkhzg/OwWsJBf0qzIh8aqo7JCt4kejEFMR+392GQ8yX5n8mcMnVynI
po4NnrKODNfb7VtY4iZQP4/1sJ2ZU5AWiYcjZ+X+cYniXvqTkF+XLfOiPMBUYVYa25lSN2Ha/KQd
iBXWb4aKyslNVUGKgpJWMMFZa98QlwLt8jDVgc0JnQqeOBQeoDELABW6rtm+eTTTjHxGOsRBBJaK
24n2qvuAPb4iXgjPe7FQHSCyRRZN4vBQYxwOxAA1tqAmyB7Crkwzhvk5JRtOQAgi8YQrc/Ik1NSo
OUXmZ5/MxyofT11Mt7EHMOLAmZp+O7buNXFGtFGCdWVa/2yZdZjSPSMH1yz0nkLxp8hu8LOdyN1g
YcY8MwJBNWTW9Cbtvx7Cu07NZlveRgcycYlRbVRCrYQNDo0vsy6h3Z0SGafj2SkCDS0xWskw99Vv
/Od3ihZ8IsVOh6Wymr+5lu4NTu0aXQsbAhdsj31G7pm0P+wociOevpea29Yk9SATb1BNNy+m078m
W8wZUSlGKaHKzNeJMFYjjM0ImVxnjRF9R8ZVAjCyrIg4XRSgDn5rivbcETkLhnactzJ2Tib7DEAJ
V/u0+Sjnb6OYr9Zya1rjTavJHXWGeAc09CioGw3XVDA/iJxF8516jA5gxKt/6vOy14zPGECqVd/b
gfcdqW2VXZeNF+7cSL9fYlLMGE+vpAfx7NWWnLyw2HQmdMIuXNtT+bT8mIxHjHq8a80SEZosB+Jz
fYNqAk8FWqgI8EBbCj4XvHBp12QPYzrrdGKzWV8707XJmVllSI3jc2nNl0j6ZpScZKpZWGAjOm3y
KL6WzXAgZd0t7DgCwjTqW9t0tng9bHjFZbDgFEAp4QnnJtSphq4gjOPJ2DbLcOwJC3hb+SHxmQrA
qb1VbaDfxPybS/0Q6B4Ea15ZN8aNkJom6FJhvmzGwnsW4sC2R63EYRMZ47T32hn5lF2qCgkv25UR
aWaTHCV/m5lCJs+sUF6gCbw2mMKGAL/rSD8oLaIh+fSAq2IifNCMvqIHWxf/sGDA0CmDuVEfyRqK
liqzjt6omomkw3ZBmHIAeo8TKC+I3UzjJ0OcIfMJdqVucuVKyo9hwXMfMt2EkM1gWd86zucAXzps
cIk6GNjtWTgXuFloaj04raA9lbsYNReN7RBBDG8lwQ8ONbpjDQrcfctIlr1iQasI0DCPk+ojcDTt
4ixW3qoABQ9X5XncqrDaSOCkQVjA5S4ggytYWsrLZcsnqtmILWhAyPaWOcepXSuAjFGEqDGVVvUt
TEQlO1I6ulRfWIhSMDCVHP4MRrJR7RZDFpix5b5Q/y7wnrpxXi1wCCeEFxsn4ui9kR4KQzimcYih
OVqoNynVAiRdjrPNjiVkCBGgrGlIZlcKODnrWFpp4YCrU8XDg7RqLsENaEqbZ6ab4Liw+sHGkfeE
994AuFLPcBoQAH8P61k5FNDy3SE4st3NBh5U7qvM0bfDR5V5a0vRdiHgcO3kRyS/matha9f5QX6X
HmwLQSwCbhml66QSYONCRGZUNTnrnY59fLJBD4R5eiofy9mW9AQ10qd5ofbnSoJ8F2mMZvf02piw
YNgrIODa5oy5KaMT5A3SUyd4GBgLo/5Qki7IBCDk0aEHTz0LmxzvH/xW/yjaq64itNbFb+bwsPO/
2kfo6od8IeOHpi3kn4iTQg/oiwrnawi2HOuphaAXW8kaUZaHjCyGnZysux7DgtiwjzOgh351u+It
X9RN+2QteM8zFYzE8qFgWZUgcFGbfsWB9bHIQAgWg5i+7FJyFW9GdcjdjDTx7NA55TracBh2rUvo
lAiWkaeFNrcNEKXwkIIGLcxAbqSkrJJfaLSjD6LM3yF2f7UFUkTBNMFZYc/7eofxUYKdez+tddta
yWCHAjujaoP3eLbPcQbYDqYsK4bGu0kEIzVVK29rAHxZqNKXUA1INbIoRdxb6nELoxTKhpquQgOX
fapvfb1rVWxEo/Q9SIxzpnNpcwykS8sSznKpBU+5qMmwNRYvYRw3O4RNfch5TxTe0fh4eEt1WJbC
z4MvnAY7in+Ts39I3G1Nl5F0aZoNuBIrU5wGyEwHSk+DkQ1bqe+NrUKghX864ZvMVmmr8C00KdDo
UAMWVba+b+1kt/1LarGx/hUJw924tpH7uxiyDoyhL2yQwMDPxPw2aeOWCk0FqMyDERwig77efDWw
xxHORUywTZHxFU56GCJBOJGaP2L1x+7RHGCBO6SQISPCt5Cd4z07yx+hIOc2c2SltYOCjAgJIyGk
/sAFNRYBEonY6BBKMeb6rwtUvKs4kvgHhusqa5uRRQbYnDMOUhvfY/5ZgvrAYMJdWlj8sJbxeQf6
JByqdYspBpQnanRue/1Vu7MvtJQ6uqlw/r0538Tk1pzW0wQYPAF2cB9HJshTkqxbs5lZNSX5siTk
cEYKEl+5XJOJRDmocUiDuKtsS2MbsTIwvBHi87htoSnloN2WQz6LLEZ5XaZqA6TVuIwWo6vE2cGd
kiGjoYIMS0pNtSsPR+h2EjeoQVMy7VGn/T55aFN8z8Q3mOR4BklLMgDMd/OLKx+4eE9MRCVIM7n1
XDbLBxA5QSvKCDnXcUREdcuIvLXmItu1aZJX5I8C70XSx0TIBP3DSEfa+OpO2PSZ0+B4xLCrZIxO
+m1o05pWYrloB0bVJ5NhrXJcK+Nd8N2R1QLlLFCxByfnIDAAbStwf/uWx53+KBkPeCw+Zptkgf7z
7z0GewkQiTQReGLCC5B03IJycVrdRpDbgTZXDy0+0j7GBfuO8q81byknxxH9wX6lIholbUWJ3oYX
sdy8TcHdk7QyDt5CDxAIjBqZNATfuo6HUQJ5BJvRYvAf1BtHrVI9WNpBPp5hWX/z2cFeFaCXqBSM
GNlNd3m+FspvI5eo5iiamcWpFV5Sm2jXIE5OMYPSOV3CwIMsfyyjAdkOk9EHTKF55NSdDQqEaov5
HkaHkN5UaiEl+cyCW0bilVZ3w3k1O8N3aqikONCGQsRqHm21jRJeJ32o7lldiPskLDNjHpJUuIaw
MHlfNAddklxwc+qyQQDN2IJQ9BASTGS92TzSHqcz6iPd+uc0L2XTbU20H8vofRxuSqAfZU488GBa
63SJHdpCKk8aevrCyCU58aTesfX8h5M5+L23hiD+RNIW2vM6ZdqBoZbBIpBPJ7BbGb55LTvi50g+
9z1xOFUFMkLTNpj3nfoOLB8PgFoWgA1D0tBEsvi9QLKSaeKAbCngcG7H//SAxXmOSBX5GVW/W1Da
1OFnsPda7dfBsMfTGWRngUIifI6qjOizpMzGpge1ZiImj3xZ9ekNvE12tV3dCtpy2VdP3akb+gr3
W3EhIrPH0OjJYEgqpErDhl1EUYjzdgIAaJ5l+8u1EiJIsLzW3jb5XR+p/kmbJqZbhDtkKMieos9q
2SESDntvGV6bkn5Z/keDIiA7AmAZtrKvYbDGZUm5IVMxklXK78NE6YHF+XhecBmu8f5G7Gho74hg
6dXdRpuKz8F955FKtZ1C2Mk4qqWCIfnDpR4TmMqFeUQzs8r3yAv4i/c6TXcKRigupgJzisZb2Wzy
jKtGLO7PqAN30oeK6aANVf/U9T1+c1CbeZugmJ8QoL9a2EoyXT1r44GJy54elEy9enZ9XVTr7NBw
HtHvpNSpF/JAizebycGYv95l7KDIHZ7G7K1N17RseURBY4M0kW1gewu1J/hbJIgMcXsB+HCJQqyK
gQIyRsP9kwbIOD6i4qcFKIj0bF840EM7PwTOkw1gLdpzZcdX3XtB6gfdhsk4prq5GQf13lbQBSa8
j3Dpy5mWETkLB3apkrymhNZZw9cXybkSqVPOk4wpmwGlsBjygo1LFakbtAMUM3zhvQpxk9rch2lS
XecRsTJsy7U96kTv/Zf70381b8qf/KV6K7/CC4Y23mo8QrZ+ig7tsT2CUB/KTb8JdvHePQa75hDu
7bW20lb1+rDjT763dfbpXnvSniq4VivjSZ7+sT1n1+I1v/X34jV9ZK8ljNO/fH0MV0WsnrbDq/Kh
3r0P5YO68g5+e0/+QIoenqtP950/LG/TG3Mpz+NFQY3rMvIVgHhekFncDs/ohzLFtCb93S37EC7Q
wlf2Wp8xsb9icnqKrtyqG+3bM9pv5S25Bs/hkXmpE9N1Z6AtTOuuzgkNliMUsi2qohtth5bKMdgH
WwyCUGnKTsUeJ+ddfGi34S7dfdNXO4MbPoeMFsFIwNF9rVycTb+ND+O236YHcoKnFZvB57XCXbPv
Tigl80MuWlQbMNI1Ik+nxA83/6wdNdKZn/JROv4q3lFTWCvr8Bxty3W8+kP4Wnv7fo06k28e542x
1TcWYoTZf3/9wzbzE3TY0p2zWbhgukzhYdkVJ0Sh8BBa0cU5eBfY+n9BP5mc6f4Gn9Pf6SN6nT4Q
Eyzv9X35iB/Jq/bBiXmrz1iaFtf0yKSmusq2zLzv8Uzcm5vw5G1Tnmy4HzfoCu7jPRJRT90TU1Dl
xT2Wq3mjclWkVofhMB36y3SQbzc3+T7nJeazcUqPpFCsFYQ5uOf0jq7juT/nt/xo7c1v+b7lsBzc
b5W/ra5Mg5yK6+Su6IPnGESuWK7nHMmJVb5Xz/KwAOSRRxvPCZKce3KVHb2iI/RYnmJydQ/wAnbL
qT7HPGhWAYPMK/eA2+KBB3GCpHFIeSgxj0a0Og58+UyorbUd4lYbdhLP0NghrnbUjskFw+ZoU1y8
I/7LfLWH4hIz5bTKLsbROKIdfFT/LciP5k945D2R4B8YfIpX2g4nvD+pt1p2bEbgkn3Li45bUgH4
/4fwYLDKcFWl4xfDYvabTcpL5Qd+3fHGPM/sJ+bbEIDj/+TVKi5uOkaX+qlHZG5bHjBw3JUH41g/
UX5wLfI39UFlgqxc1QfvqPpRvtI2y5ex4Uz+xG9qVx/wc15ba93XfWNNOFjNWyQQfr+MXcvg7aH7
oUkZfY1/UB9a8Yn9/M3ipXNe3DhWGT+wHNHj/b0wuejxX3xgiAhdnJ+R1wIlZEITdueDz5UeCJKi
UHdM+by/dyV9Sp8mbhcCotsg4u4wDf3QXyvkT6eXkE4/QuTWRntBCVN7mZ/V5+ZkHv6BzYarVfLX
9b31P2Wd7l6Y0bmYz9/2gbNr/TLtp737jLD9Lj8f/rar67z542//UHKt9LV8KcQptv0qX6drcIYD
ZRT7DKGilck+Q2nRj3zvggDSmuz3UJzQZFtRGZ35v1X6xHwPG0q6vSuafWvXL07jp/c18I+9DzmZ
b8WOk99t9jzg76rgT/I3RBxugc3vow8t30fFyi8uaBKvGCHii3n0tXak8jtQ+G6r1ae72hzXF4RQ
ufHp8+xDQFjZexxS1zov0hMnwme0LtZYuq9p6V4wquVlQE/kPnMWIv76Pm28HUQ8+Xqn1Pb5Tr4Y
79go/CevxALgP5UlwAVsct6HxvmF/pJP/bDWeG2Yf+f5gA7XSn4WLIvfQwaWfUxo1tX6zsjnKt+C
UfrjBy67frRyt+B96+iItjNfNCBX4FtP07r1/9HyePmwV3yszy9kGVbQR9b9KfSBIQ+hn/F/Bacq
3TZ+vX/dc17pp1+lq/94I3Ulb43YLi+KVMQ69FEmWaun+TSvPH/kiuRneePf76B1xeXK6zDV4le7
1Aff49V/5J/ltpcHba39NF/BCoFRdglYPPdK/nx5Krhi68ig2ko2zJc8RYr13/eHysd7gADwLc1X
cpnWxerfh8v/B79Xpe91rud/V6H/yrHzbgx4rPG45BvknpLoxit5K2zYuMnIkfC4pg1iRv7IV3AN
rr3f++7VZU1xKNyYjufd5LHKWoLXuTO5IqCWw7/8j/1Ez+vw8VGz/OQl20PA2yZ7KE2sC+wa98UG
9WeM1Lb3o8mpyOoFLGC9a/vr9u8J7tn6dkPEe386P0TF8i9Ynrc1181/qPshbL9tV8G7+768Revr
2+HlsPt4yp+GDcDCNrgqN+Mo4QGhNb5kMZvbL/3p60vbcGer1dPTy7JHuHzFmCpnFL7jfr3O0GCl
PebLn9t1T6RHPJvfUR7ZJNvkKr9m/ArFhr+p19U12+Kn+SqvkG352ytz8H67Lnw5IejRbkBP+TXe
yH/LnneQ7/Jxq+FdIMjzc/JTDI1vI85azkpCBSQpNovHLmYUe820B+jcJmXXM4PnI9G7gSqzky+y
iQ0o1Hb64DRFnBRdeYWfQmOAIIFC1+//eb9houMlOLB33N79gow+zvDbls84vjCktiq4Cnm5+h4j
Pa6t/vcJ+FT8BHGLfcS7RdtoO2D/+4rWuP9/JJ3XduLIFoafSGsph1shog0G24DhRouoiLKEpKef
r3qO53TbbpsgVe3a4Q/ON5kgLybai3inb03ijbx9n0w076f1abgje7clAvqeS1h6kGp94/27btwj
06Yd0XsjVpDPagPV5MWbN1FGfCAK8InyCqvs7Ykjw3ZhZ/ARuvuXt1nMs82lmez32WrfTNLpRQQx
EcHFnWZ/cHND9+3e0wk1BB+Bx6665EsWwNf/C2Eltvb97f6sLkhbsS7LTyjhbv6JZeuqJ0SaP5yN
y+336P4yw2KctTxHrJKHMd2iy8vHif+O2+2W97PlWyd5dqlcYoa5CNnRIk68/38J73/hYlWJoJK5
x9S9kfAsXyIP5KZSLe3F51ya43zuLpePre7diEM3aiI208j2FS988ym+Ap/Ge0TsYd7wFUccILuJ
vzDd8KB+TT9rT8R1sQdvIs52Lo8jYj0nMzvzRYgTDyqtpTXHxEScCf3EWaNfQi/lX3QW0YVezy9G
dpPSSzkstDVu79Pas9YchpOcqwRkkQ9eYOeay+Omn/K+gdP+WI9s2s27eezaH//fKhEI9c/4w5iM
XOWLzqlhrDL3/yMWS+wV5y5Mas4sxha8wHElcktK/x+U2SFMfYrX2UzffxDuKW24et30+Jm6c96d
+B3g0iwMeebMxREV3cfpRaQSypQb4cz5Q8Q8/U9sfhEEEk6u/68OWOQv+oa6e6tn5qcxNUOXo5oM
DpnmHslexsIPdgY7fPa19nYfO8l7/kjebuJPAVJza/0p2dzyrq4PH9bX3+Gw438HJvGuua6n/V/2
CX0ezV4kkZ7azJ4z3+DzcDtMWUujJ/OXzzfPkrtGy4J/PGuzL53QBkvcJQVzwXC5WFd8BZvOozn5
bKeizNFuzL35d5DE9fQ9AQ/qNXxAV+BP7au/AfRfia/klb8WDyFPHBdjbLdfRourM8Pi0r2CGlhd
FTdaKS7qxIQuURXBMHSz2WvV7sl8P/guPxu5Iu0Xa/RFKLKmD93bHo+fJ3FeisPmciIF4GZxLIlA
WnwTzD3/4/Rv+cnLW+mxQoDsfIuFLp6KyMIV7hYkMNgoiO+y+OcMPrePiJWIRNIUNehk/gLV4yrI
xKosFuf1gWS7/oGjgBWvMYihpzVtFq+J62yQPnNvxpTVILZBzflCQ4xlzZ+r0nuxUmrPWYtlLvZO
tlB/Gj5jyvMr8dT9VWRZ4qSJZ7Prcg0hfYuaL8d2++Fz6Lduylf5wnDNM12+fcOdQJ/M4/pT4KCb
vuAyinfxLzavRXoH9IPtjE7VNDkzEuDKm/MAexKawh7DCg8PBf7/nrR8OIvCM/f1SvqwJ5YnAweb
xHNap1N7Kn0CP/fyxbgFCDCxp+iebAzPnrw+6pWzyBd8b4IQ/drfpP/SB7EikfTndov88cr4mA9x
u42F4lZffPX/cUpiaXx8fZ0HXoK0aLyKpSOvKi/8DD8Lvgo/zfV7UniMdjxAdjN7x9qbdp6/673q
Uzw2h++VHNTlbbImyEz31rr+29I44VD6FsfNt2t6gZuv41m0Kqls+g8Izx+cAJ373bjuCaage9ms
NplrzE2yxH6lE4qiSf+t/0LQRwyae78RCyfgoHd7DwIx7BQ3/BV7ALzKNPssPuWVeA+QWaYiwNub
dJ/OsfRZlFcC71wkVZEXroYFhhInZ8u/uId8Wq8KD54S+wYdBc+ci91RLdl8knvFDXkqrlrNNXrP
YWytSrEwPHFWR+whid/AN/0r3NpzashJz+UQ/8ff0BumKTt75G8u0Ob/v6HrskzkSftvb9JAubA3
/+3amgs6TIpP4sTNXjd/5I733XOxWu1Pm/0+mDzvKElzbjFEcI0fzZUWiIh6zkJaaK6zUH6Q35gk
m/CebmmI8qyohQGjo/pl2GtOXguJMkH57Jf86dmH5ANJhF/tc1y+v/ulOaFyvfR3c0K3xRUZCYh9
zn3nA0smV1u0axHzxPdEviLyIJHRAPX79z2R75ApTet1OVG4Lu38qnnD5uvrl+Pr+7HlsAFtwTkR
LaWztTtumqlrgZIjebSMmcgk0SUmnR+W4QcDu/wkMs7/c/vXCXWFqfjJ9FubgLbZih81JvlWJusX
ZSDF4bT4VqDzuh2lArzRWfwNd8SLtqJwELWKOuumWH3z8f7sDyKrEBUkD5e7yVZIyf9LP1/beJP8
YvD0xVSErDb67aZk+4W7mWbFHcdo//IC2XFzdt1UlQFNzDUgH2V+CtVTXF9re27/iIASfYZP1Nbn
w1ew1PVvlQ6snE7sn/AgnWuC/YHDrf0zvxAvapl8WtAWASm7DiuPsAHtkaGgEHRxUdTMLFFa4+QT
w6ZsYWh6/FOIrL45KffWleEEcl8H9RYftF3/TH7lv/7ZHaKtQfFATyMHGMrEH69jt4fCFU2H2itn
Ja5X6SQwJsmfpLs5T7qvJQ8tpPZYmAiqoNULPEmmr5BmBaoczFBouRdBtigMY9kDdXs5NVZXs15N
5yk9ZHucQRO0xx1mmGRJwbgdwBPG8esjfW0a2zwMefVrCn/zlk544VgfBpOnEAHv3twkjrGRkxLF
nmht0TZ3ZOTp3riK6KBxW7ZLh49NRWecTrQGxKGBzvH2tTUEoc+6E1PcRwKQX4xrBjTV6+YCs0SA
jhKp8ySkXfwkWQbdeLAK2pGpEOWuGpTBmUqO6aboGZh0tJIdDh1aqQLtIt6W5vcfSc9Zp8P8eH3n
49N6ocJsncMYxdL4oEANMxloNqC87Vd7th2VO4QEa40NT4961bg2gz8rDrB2P0SdMI8K4crvIsA/
JggBoJ51SWWDK7VfzHlcu4YCweQApJEHFzvFNs1z0tdCLa95x1gWFeqU2Uwv5kG04JkZW9HBZMYi
JSaiOGurKbZmdRo6jktauwKNwMyigMEIUFjMngQsAi0aAXhYmvTd6S5LDB2SkPnq8F2Z6lSTse+B
drFAEb5VnnU6eEW4A89sVsXJt4pdyvQO1GUQ7YAtGrrq1ipZVpgKMhvdYW4syOz4AOIFDWE1trAZ
V/YpbF3UTRFFhJv7HgjANthc45v7FjK4zXgNTIKgzA3HGE45LN4OMjjSRelfl88Uo/ZS00deipvk
IHYlfqfWqJeT0usa22N2NVQ4UyIfosto/ck5WvyUCXm8DINx2mj0AdhaKTjfAXe0KGzdul7n+udL
+dH0A/hIBIuAKH1JPLUYrPwbKjPdSyPWf/GaDCaSaD4bP0FIESZrgeVVDk0kViYxzw/0AjampVzN
9qvow4kYxafa/7PyWJgvtbgHaEwUmkj/CV8FsvP9wipIs8FLQMzD3xOJQIBFptF7tn9uEOUQkA4F
WuGIn0YaA8TWqpmYgdTa6I19PE/6atElypT3PlYgW2vIgjpWFRNLvEuJGhomerTGS3nKhAUiCLsT
Mb6ZIGgI6N6YckGg5DsqbwlsBf37pO69OhgRSIQm/xJK9lJ56o1DGUofAgtRgM4M8oNmGqAtiLFI
v4B7s6HxMREUIB8N3JoP4OvVwkpZK2wtZsWheHUlvl906tTdYJOJcNL++facsU/GDEhglcqy3rbg
/1ULznW1zoZ0blvfslksBOmcS1+jr4ho84QtMlMtvGizg2qz4oKzPqZf4HhS8yFI+qH87N/GAlCw
EvwAXFqg9R8C6TZe9HxzA8wjKfyrW/gpmWwRfMv58Gk28YxRHjK8I4gWxANd1bqrdrlJpIeY8SL4
AwPKAWMHp6pi9J9eBPBSjFUVjXIr+h5tqHWFAQoMRibskDfClLnnL0HFLSAUIjaJHxc5N+wtv+sX
GmAi80W6Cs5cKfW71cYbBYMlXvwoIYTAcEo+G3m3S7dq/Z4pMxOXCYczhKGbwdpvuFIS0zvywkRF
xCo7oL30nvrNFVCvBIRE0fx1m8V7QMrOuBOCY8AQZtFb8qKB2TeBGajqFuN3xNmfEOgxW3oIheJY
AqT8aRh/YuAIhVRoIhj6vkZFTgzUemMvRJxBWs3ELCzstlBwJozjEFn0YCU6yk4yqmXNPMQOdS8F
Zy1gQNpgf6ThDoNo14dRCzZka0ZMurOb/EbHPiaZ79cWSKaMSM2oqYYuUBQgsSCZKOTQBm1CgIJi
LWnwjKp4ivgluPJ1FC4GXNfqAMsh4YADNAIvTDc7ZkeMZMbv8OCc40N4SWi9XexbfFFv4SF+csSW
f8VTveHH91c9S1gZP80TCYTmgpknT3qD1nKPTuNBPqEG/scypZx+UglHxlS9Jdw4nK6f6QUbITQX
zFvzZNlmFxCK6k39q+Dw/KU89XAbbpiPPeRTcUyPwaO5Fsf3lsdKDwQy88f+7elWufGxuNK9CfkZ
AK/6XTqgVy+fBH6L7S8DQQPZ6CrX+K/+lo7vfX5Gl7Y9W8eSLVl45UNIr7jluWfqFd/LcwRPAoL1
PGFUBwBm4hzrc/+jPvVL+4geL+6w21yNa3dX9+Nvu6vPPE25rxklJOS0GrJyVC104nogtZP3gDbW
1HwvAFZmiIAUM1n9wDklLRZVNec3q9cuNOevfqkWsxTF1Baw/goBJiy6qmKhJtNkZFvMenC84Qpu
D7+ldNC90KWfSaPnDysR0PiPNaVO8/TWf3QFpEjPxHzRi9CLp4HcMVT2ausTlzu4LioQ9Ul6SLpF
fWNXYRtTdqDZWEWefdMsD+dkNH0q8EFwL25iCQ/4lSByMYGoTNQNbip5OJ36zZB7Mv3x/K+FccSB
uecPlMw6Lr00h0YHpoaTquw+xt4rGlDnUwvFOXnypigxmWtOcBlLKPhV8BdLJd8YjMwoE+6Bg57k
1GBHsMHzD16hHgqtu2Sr/5FwCoCywBF4ew3Mnts/yq3Bifap0dBN7vk9OBW9Nx44loITNpLKIWE1
xoE7/AYsSr5tPJ3n6w5GIHbza3Fuf5Xv4mr+vs7DV3iR//SbfWM5sxCZsLzbiX8jvcWn5UZPCNiS
fHpv27/3X3DPzu01fCDBNfVvZQTa1wsv5o2UkRepPUfRX0ZjdMpj8V9wp/HLNY7ueTMllTqU947O
jbTj1/ybdqh/snP6p/0UHlXJFfJq/8X1Hn66R/9wfrWDfat/i0f/pfzE59dxvGm34DBic4Vg+L76
tsX7oKtwaH/bL//Y7d8/iGTT02ORn5tzSlPkxc4cbv5NORQP7TTsmkfAK+B84qluHX0q3uyTuglN
rF1xaZ7a4X1tbuXT+AXd+AB9Hz+a3fBTwEI/8ZV05+Ela+qcJFzAaG+/3PAhI/v47L6cYw5CBxM4
tfUg/J2bP35LOlUPUCPgWczj+MgeMi85Qxn8mp3ta8LlDe7yF1fpl5S83o2/xtG/gxveIZYNduHQ
fmN8lQE6/cqOI2N2sJXucDJ/wwuBCc2Fm8Zd5RJnR+x6IB8ONwIVvptX/879uoWX4aaelOuwff9m
Z/I62Df08S4J04wjQOvz+9f+057Rqbmwao7JETGx7KFiZwHGmqvln5W1rHrNbtybR+s0njT6cA/c
OLkh/Y0Oxl9w4NI1f8pp+O0v7a96IwCzKmri3p1naa/WPbkmR34vYA7EZyB+Tkbsphjf3O1b93x/
pef4ET/aH/2GTyJ1iLQX9NOvmMDKHdm1P8MvaefWvKacN1BtXPUKYQs3mqN65JHqxQiK7YjU2/AD
xy49c/fjc/HgdSXHkRaXFEy50f2XcxfP++AtJtcURfVJvR1529WlEcv/F8tVNkH1zfNdJYyZWEYP
fuXEz/d0XNHx/QmOUJ/GHzb5qLn9Sfu1oSWz4Q4+Zxy7qryiKNtvk2N0rfV1fmTBtNc4mcYsIz7l
lGF5XAGf1Nf3Tvvpt/lVO3FdikfxGMT3Uy6EmDTxEzKIS347fJRP8yDv1Yt2U37C9yT9g06SPP2L
dWIp8oA4YSQT/1pvX8yhXq52at5u8TfQyuAAUt2Y7fTNSqaVQ7XHgLR/EKHCRyuDo3BfV+0njVxU
GO81u/Vp/bKiWdfgyeFOuNZvyrUdxFY5Wb/8XmK7SfPvDSdH6/d1dAoucnLsv/Szduc+KKeXuMM0
rQPXYJ/fWXNkgfjtHNutiEna0yTQ+H8KsSC6FY8MXs9J5RJv+z8oqi/LM8/aD6LwKQrTHHi0QOJl
Q6594Y2AvjFufAHio8Jkk8MXn8hIyEZKN5ucga/+3uiCXIfv8smNGZ4Bqha8Zc5cQN/EQPgAf8MF
xKWUwxqYUoc7t/elftrmB48oEFekZi7pmMMnCAyNrnrATtF+xpEn5EkBHNEpu0l/4U2+8JjyRTnm
qDc0JKZueLI4443p+8LDKKf4kRz5RNKh87ryoQjngBk9/wlLJmLA9KxFsi5eP39yo4ChWze4vLwm
nim+Y2n27zUjQhZx/gDWhk611VOvCb3hgs49l4s/26fmuMEluGS8X6CcdLm5CgGmmbhcTYNLf4P+
Gj1DwrCPpNC0FghT9F1QDUaAYI4eg342wOztoTRwMnv5wbpZN+fG5YsrT7n55+jC5yH+FEC9eEpe
7w+3fYw/y2dWT0eCpX/ubmE9tZic/Ck/1m93YqFWnrxRwpvh80BrVT/7/seAcpGNxFa4Qs/0/VTl
b4OGUfJRYvbp4/8rfQQ0vJQZDYzKwK2BZm26C3kG44hyORyiXlsOzvf7jUzRtuPmk6M6XrXIrsEj
u1ZXErjiml3V0/sUHwmW/ZGQaP5UlocM15PZPJFJv3G+2YzGRaSiOif95z7QOhmQw0ADF0ghshQY
0UxIulBTJQ8kmPE7dX/kZCaR0zFsGScqC2T9LjzWKRuIPx28RdqJ1roW/9EXhdXPVWUf8s+QEhGp
QzR5l1vAxMQOo1nxb6vcFQL3tWRAGIIXFnc0f2o/r2N5ra/qVdnbR8mcNLvXqd0OPxTo1UrC3nHX
7fpzqbjao5U8ZOxbZrz9SaWNL7IalyyUXvFr0gAwputBbdbKKCsKDaytcIXAeqLjOr9igBMmhHJs
6TWSXkX9NNO1IhSciQ05oqoEL3oEjT4sgnIqUU0IEbomq7eZxPv6CCHJNC0KNuIOP2r5UZRg0UL1
N4A/DIqVHmwBLUkdPKd0doKx8bZI20kpmnT6yk2U50cvJ1/PaEwlBhbgWCrj+KN+ypVOuzyPvEF9
6NRihSCQVDvgg4KmVJAL/nslN1spPkMHCgO1aNTXs9JcOjIB4ZWOO3XcVCiUyHitvLZRjemaNa/I
UuDRNNmPH7RuByhHxjxVT08NikkdWIlijp3U3qG9VpW4aRP8tMHVGSZj5LA1KmYahnKjbyFhqgeJ
Gm2MXlrqCB3RVkEiH9ID8E64oLLTLEDFJe2loyONwmz0M5TjLJTpJccWZS2CV/gBLh3YlaO1bYZ1
Dg1hGNOp2m/B8w4VaHNuNaBMnRttIDwxV+LRq17PuKvmglXVR9q61JplyeQt6QVRqw/WcJ9cWg/o
UCle1P5KJHSCPyZ4awB9DYogZ1i8s2Da4MsKURhCiBAMCZikST+0E1Ay9WJ5XEgg8HWG1ah3YIT2
3leQG9HVFBcEBvdIV8FAdTczPofuEw19+hlzhRaHgOXD76ykyRAFC8THpg36zgJhCUgbIwoK4r1e
gLlCUjOqGteXPqHdOr05U1gpr8bQJ4IdpelCHBEPgnWp92j0K3dd6aYlD9Or8LGgkNPLQswpqtf/
KH4lUlZ6teSV5Ry6fUE/OdulBuKb1bzibMIABr34qaguJRgZlkxdDKQKMGwoxHcq7OWpWJB9FgIj
2VHPf8qyQvgiXiCc1smrNASgrdgzH+MqSQtmGj7puhR+qT/v6CyVuBGjB2YA9x4YqoGB73skuzke
VPOLXELA7WHTDYXCLEidvUnk6RZkpPiqgbsp7QUDNf42LmgcfacSPTcg+2YPXV30FYbwCgBX1s6i
8wU2Gb+9ejzrcNFC+B+0slfhlyCh1iu/QiSJSRPkVkNdJ1zUXhGi9nSdigq9CGfOqkTe6D214C7K
kMda6BeZWqxgtUiVvuidrUGTBpQYFJIUzZgBGawh5YzoWLLpXFhyCbl/ZMOWkLzGeFjK7eMlyEDQ
zzd6gV8x8/kxeLBDwupm+ut63AilQIOODt2kdmxn3Uv26mNiJqjlpYseFXDJEsqz8LvpdQQymVdF
dUstJP++FdLiQUWE4gHJsHEGtM78DwDeGc3g0ObkDJviomvQ4+u7hedvjjzpSGGEMxSdaopGeioC
C08PQUOrOcDczCz671oF/oyHZ9p8Y3AtqLCBUc+HWl8JcoVNyzNADVOOv7vxVIQ/tsR4re42/tHR
OiQzR5TJgg+fB6DdNA8G45NbWbI4q/a3RGrAsvQPp0CViqYe7ohBP2kweO4kJm5s8ncIxff1EwHi
T/PX1NecCdSoy1v3mpKxlpKcuAjTToNw2CfX7lUu8moxDGA9TWcluhu2tgk1NPZb5miw5UOgqoY0
FXSDIRk/o4jGbmLT3J3mJja9yUKtLxK/Nmo5bHD9O1fxpQ5XVQvUqkiPgqIQNnS7dg5tFakY99UQ
/fqdPAnR37CHi9l7GSITLR0dLOTYfF10KYn6KpzgTFlJ/T03Npq9MdW/PMFjIF6hAppyfyPESAbO
3LgaNu1QeAXQO5nbrZtQPTX3LQ5OSCKvgXYsOXZlMYmTdk1d4j4j38Nk0mI4hYDUXHTQMhj/ac1M
xGcNZvSVBX059r6ReZCJRgns6LJle4N27cluVyDWI4dudhP80XFU8+94uCvDWdCeqrhGhpOoTPSz
5j5HR240H28TIIrtfxpph2o7Dcgxm+ZCExXrHxFCbb/fqPCJi2SlvOZ6cHOibFKio2sVsqsF9gTE
cR7NkSajZ/katwWiaFaw9mt7wrumpsZmIGJE1KzR2IAIWPugwZGhRYXCZ3plIOmh6+VCp6mt9wZC
uW4Tjl9lggA6vt3Oi014VlKEPi4COK302DBJkGeziyDHmChNRrqFTd5Kqub9eFdbi+Yl7Zz3t+Co
icVhQFWNjPqz1d/QGcpvBP3RhqluoilqqcxOSyAGELrYinA5oGeg2lI12TxALD7Xpr1VCteMlwoY
jeKfJnLMSoOEr4KhH2qxFmi1s74D8XjZOkaCptL7uclwbeBoJ+QkjG9My/qQKvrYrG8tXxRFgsgQ
uU/hC7p3DrUybZhcp7TjbmlNo7tFg4rhRATXh0WiwPNo8Chv7e+wvoUBSV26VJTXAsmEXForxbaq
WHl3pE9XnVwAzikpfSBRJJ2DWrlXov0o6/IKPRZUBmBLMV/J6YtmOa1L/QW7kTdPCJLQaIJO69ML
H1XEbbK1BWirNueqCmMaWjHZDWqNLDxUAsHQp80qN4AgWYu3+QF7R5IWgw1L+FFyhEKkDGd29i23
YJjwkKnfbmZaMI+WguufKYPX5nt1VA5qanwL4qlKqaDmiOD9FuTMkb2MmBn5oxDumzrOJiV5x6wA
xjW1IEYGDgQVNI/kh6VxZzg/0Y/M8KursEFG1Dy84SfQ2bswuyfUlmJMgC5O89oF/k/k2G5YsvLT
GecpIVot51p4eSf9FEWNWmcOrS+dgDY7XKp+x+qN+n1+hK1bIgPAXIyxywsGKIcFTNCJWiKAoXMA
4phK6xtFDiJckKxiuM7wwpzivXRQQ1PRfabWiRXl0y/usdI/TOnIOhurdTxy1HBzMgwss4GDUGNu
2Q7nSF11QTfLk2Ku4cfSvVGl0+9cLyD99JvpUOrgf/RjKRdfTgeBCkmOwMH+vPY6WB+YBAiuv8kB
2r/OvqXfxXBLsIPFQEUwxkW0q9EqwT6nbUFxwBxQRtgddbpulBfjPCBq8jPx7ZU2gIZjaMW7z1nJ
sXIwQBd1CD4JmhwPL+Q80f9yzg39a2TtZaRZzY80+VSbTx0dVevDAcaQwnweIm7rIlU9E30QRVe8
rviSIzLABPcUsi4NlQT0Dk2jORg6zdvXwBnrGOaqDeOvkG5n30lQwWDBsohMEsOAyBUIRnsZ/9oZ
GcBQLTR7KTdnRNIzzLBzVJb7HZa5qhVC0nAl791iS3TJa+zA7EsoWxATN7X/U9XRbyUEPeCmMIxk
YpBkwNpGX4jlGsYpZejKYcD9T4mOcT+vX2tKgJE5q1GdA6zcMjhHHDavpPAsA60Gxlx2WgpqCJHP
ogAaRsbH5xfCFQjHz0QhUCUMdgLkHON1+7KhLTRbQYmzyu2b0pb87lU9iLPkhlmBtcuJgJgwTGpK
6qvWvrY6UF6HAwPEmZLCe0VtBP+ausTzZ5ePmKgUKL+sZfjTEaTpbBT88bMdsMqh4MUohJQEME0h
GYQnWkbStnZG6CXHNpzGG1kxf2oJhxIl94Iw3hmx9tuMw8zS3yhn1nPBPRY08f5tzrrsPRX6AYLO
JgYfIglCKgk8PXtMMFsyxaS4yRjwPN7m2YQsVtY/0Veffwu2G7JjtE3DiGFruBODWYZ11Bb88Eg3
VjWWTFitrvmM6DgiEyPGpGI6J787JJzSYqMlr7kgweUDyjcG5xME11qhj9Dv+lxBSM6Zx+2+oRSM
gAyiQpczobDYSPCDRI4OAU3M4l/pZ6dEsyj4aNtVy5xPrhWP3VRrDCZfxqrAQSyib6DamjfHpVtG
8jMo22k1FrewvSiKLhQoJuMAqQi/XH2DY89LxJSCTAQQM5ogIv0QHgJBYk+RjHx1/kZQevwQSJ6C
6gxNbthuwteTxSWOTaQR6x8r/kIGiqvkW+UmI4Zl30hauIn5MBhstHSK0I/jSnN3iXE0lvkcd7+B
cYU8tWnFgFrLZrH82+OMFXACzEpoBagh2CgCv1AyQ4KbQDu+0DlEmb0g79qTgiPP7hd/LXqqTtZ7
vAJB3tPLcyzjVcOR0NYL309nypMZmZrvUk7UTiuWcGbF3FX8RNkVP47yleV0HdoBtTSw2elcXGsb
HXoMwh3OlAL1Gp1cgQG3KNnfDKkFcxwdiJSRrrCXDOx7eRe7j0PZRKOVo8cvprVPTaODZKKJ1p0r
qPdDbAs6pwE5To4uCtke7RIdvPrITyYrDmE6+HshR9Jg6kmpR3rxQuJPokUlBpYDOkWpwXcpREhi
QvSjOdqRA+0CDvvxYsj6vcg3YtUHlOmhBZC4wQ8YXSnGG9ZwGrXf95CsU22poigjaz3nzjzJEcUe
/xLSXMF4Q64fZcCLyiSVsfibXqUSUvXV4ac4ftkAoroXGjLiuCEbjWB9UbNWvsgM91iJcyE65RmQ
gxGougR5Gpo7yC2gYm7pG0vB7dRexW+QgpuX/4UpHFI9to1WK3SPCDdIkTLUEb2MZm9jw0apLZIX
rg9bLsPGJeKtVeM67M/0IOBSK8rjlZeLNwYnFGEhHQmhq2JQ06K3+dbNlVbHrmh3CEtfZFEE5bFS
JUHdVBzdS6wp94RcCuNvG6qcYHUqKfsT5d+e8O08E25I7dClS5gzO3JwqCULTjbIwRbXtE+luqoR
tJ83A6l4mCqkkELYhJfvY70kvdDHopEkE/2GN7Dsrlk0FkotOSurA3NLY1WosNkqohmolKp76W02
RBhnH4gEtRgWwhWpN92CtoJPXmoneIoTdeGl+yaC6gNrVILwP30V+azlJRdCfY7q3qAsp/Mw1xTQ
CKOgixPwyMQ7DY/QQkuRcoQgjlmlWrYem0mttU1A8yR3jJmgSat7ejA+oCWDK65GOwb1Hn+JPpN9
1l/WhhwhIVi0+J6n48xYCkY/c16aVPCDzR4ZFOME9mZAhoKnFZzuqrmmNYn9NCAS0/WWs90/nYxg
UtGHas2zSusWvUlNo/4y+S6iLgmFEJzicuyntjFufLYj/S1WmUgCxNUW+hD+8HDatVNKXq7la4fO
QE5rgWoaTQKcrYTecbEbyYlYIq9tqNEtCZ9EpQ4hj/eYiRXbfpQa89La90DykFTXFXAlykiE7qMM
CGpOkwd5Kujhi4aOGzFfPJYoO4HbMSoc4Uv7JKwxVlFv5qcDckxIEcPGIElSaYA9UmlLeHlLsIzn
AuXRm/Y8TJJ5qYc/QjxjXA2y9jXGyizzwaaiVdO8BgAG4jGfgtJJ6jpCcG41yCWEYRuBNvI/TuoY
NBJOZrbKjh72KqbMosattX1EdA2ClYBlSLQ9SQLgqHfIUqF6SSXsoPvGSSOitV/RcCEXvdf87Mso
5uIJi3ezsCoYh4l1FRaCsvTRvFjuEkps2fwNAjvIv4YQHCNdgzfWYgbhNE6eAnMmhb7XVc5XVugz
ZPK9QMckfg8opQXOjusupjCoDCDpLvalhdwphidCmAfJagmomvHO/rByciM0EaJE+RJ1VoLpBdAa
BRUMNLj+Ac1GCP4oC7ya+NfCbUhSliH8fEde6AZ6tcYkzD+6rJrboCYY/Y6lMwnh6akx5Jy6naF+
4sCWZk5QWOZU1mEs5q9lTVdO1E22E3ti7St9O2++2sSfiuQ1yDjam7OwIOLNhC9rCThHHAP/vKRJ
cBRwNZYZrIIOs/etinJPaS1ZsgllQ4TSlviOQKe09l3kPKqqAgTypxElbh/QMMPFVUMULrCuhgqv
q1+OxsX/7bRKXCWh2mkiPhOviD4Z6JXUIMaknhAUqFp08NCsRgQKsnBFXiPOdbIsQeUvfO3g5BY4
jczr62hGJBTHa4heQBGCPFN2RQLEhGvph3ekkWelJS8A0DSdEGwgtrXyPuX45Y3E5Edaoy7RChBJ
HWUOYWtoOD1fFUShcldqewRiS9X+APkzJrt2AGMa2ZMU0zIhXYeCnWWDAAkX//RFhgcihWlgC214
8DOaTbKFxwLljSznc6E41VUpVQvvYwuCRphzmng8xEi71R1dW4Peu5By6KZ6GdLEpcs6lDgvIjiE
hsWA171IBvN9U7TYGVnYmLBDLa/FDyh77URmxrVsYmRV/3UsRQktwDpoOjZfpgxTr/IvlanPRG3O
i/pfQ6NDuxArApvKW3kjixVirnwZ6SYLZBPbC/yf1YafiAMrL1wVWWW6L310zoD7TbpIkkeQbBoc
lgkONETb3ppJerySwvizImNsPilHQdQYzVNtCVGNl0U+WQkjPrRmaHiCdyK80HJl103Ubl4PDBSM
iq6lbYOlF4vhU+q4EgBMxxbJMhIxA28gdnonRDU5YKXK2jlirvcOpk46o07615igmf3Pqb78AEDU
0PVWMDKyutcXcpH0GRFts6sdoDpPAMcQHINLXuvFKljkdJhS9iWUe2xRhOaLyLcN9A6Y4Y1c0ILt
XA4rNjj9AVqIwkCjlHENwHWLkzcPd5UjJta22OiVAIxpwE2QVSIS+cxLX8IkayLKQxRNE71FRwq1
iQ9R23J8rHjeGskaQjeCfxE1MMWfzrqwi2eRMw0YN2DMNNqTAuaWBfWvUPURN1sUn0KtpGl2CFVy
FAhknKhiqGbB3vlgYIg2tC5s1iirPadtkcYo94HlJHqWioydnjUT75auCXAqkYsGT8RRhMaKkIGO
eHTWWCzJsyD0xLzABmeT1V5Wrix7mRj4+mkdRwjllWi3cymUqNon6bG8sFko2A0ZiQ8GYsyhmQpL
+dnosPMqoESSg70umJOJV1vT5hKdDzVABbAE4YES0kjRKTzohWSPEAyotG9UyqkWnP94Oq+lRtZl
CT9RR7Q3t/IWECCMbjqAEe2976ffX7FOnJu99gwMSOrfVGVmZSJwxXPPvlN0ymuPUKZ1Q73DuEmm
82svzNCGYbTIZ4g9/gOoD0qZ4+TjQD2IJe6kZDsWYYZHqWaIKwaBNmTtuk+kli8DfOoktc31+xMO
Hj4SUc1rOHG5tArstfWl678X3EkemFxX6aAgkG85AobqzDuJ+3mHSdngthg3KNWh5zjXDQRt5o4t
mAnKhv2UuS+p6oufSlJ+gv40R+XeMZtLMTpbuq8/GzwthLzZ4lumqBbty0busxEUyYRzEWhRzQhB
QG8p5a05YesBNygGJtLhUFnYU7XB7CFhWjqxTj0fcA2kwsGuYL/lImJ1jZClu5o7qn4WOUEVG1xh
xGBXTAmrKFx65MKigbMj4mCrQFx8eQtirMYyrjN9LaecaX7qxmGcGcTLbr30GNmhAdcVny423w7M
TiFwHdJ3ojt3Uw2vX3Xtz2eXZyhVWI3TaK9c8Dkc4QgKI9/1ZDS2NYOD5BIgRA2CWqJNeG6sxD5m
3Dhrf10Ej+JqwtlV6Zz3enfBouYovkLR2pbYigHvsuEgFhEVC4jwoo24kYnHSFQCqNpXKYFKkuAw
3wWIpD4Ts695TaVYhNEZU/+Ak8ADgTZ9wCRcGCb1LcI/vTfyfR+uB968k6iPhG+vaJVwxAg4D7Og
3fk23vkkSo03f3Y38nUTlC/X9K2ZEJHDBk/DftPRmsfcqk5CW1KnoBR4Qhu7GAz172jkzBlxj0lo
+7ucNzsld0XJzppD96ksPNqrPFPxxFNAGC8Kp7y3MHNGkPRblmVbQez6cVr+hWoA8pl6seWdiZld
2ePEiblRaI1bDQ6Ls4nkgouUFTMAbFGg3bc4ig6RvpFjSGjMBEZEL1/LFnC3pEFh+Vu8W6ltzOgu
Ox8/4nWCpKoNPBzW8Pd/tvlG7lQF8S7GOCS6XMCfRtfaVN6NQhM/1Ct3stN4KcVriGExLm1g8B32
nSLN/GOXbJoP3dk0/j1quE0MYvYQ5hdp/v23xK36oAOYtWZwEGO8BpNTP1V3HGrfNb2+6SGRK2EO
Nj7qicQj4nxTE71og9iKK/BZHE/s6pY2S4DNvMcT7msA++2p7SAdxS1Ngz3sCcjSsWXLCT9MBICe
Ef5p59pq1zFoNfax+thSt3PY0/AO6J7B8/F5Qt8ZArRlpn7NoQYmbBEnctQLMsmKYnhARR937Yb7
NoH0MzzGma3ntAPJ8B7L2RKM3xS/4vbgoRdpbTxTLU4dA1diP1tXHIU0AKtOPYj03R2I+BlpnRna
JRo8Hzr0/5iHKZQVNEK4gUPXbuzobiVCvtvWyiJBoquuuk2nktsrlWDeiiYecJ2OvLGaTVLvE3IZ
sN/bysWdE7wC/xC/KyOOLfQLU8FcJJXFkDqXSmdPUIHSSYcKGhj/tWhfZ7JcNdNdabimWd21qXCl
zhkAxly0Ontst4DKET8iAVs0ZM6xlu8QFsB3SGgM+1h08z5dgk4tawDPMCXt7jHWw/7cwY0/JrKc
XVOhTPC7YWEgTqcfJEdH+rfAx0cija5/vDSYVOV+Fnr1WWlvsC07t/Ae+DCpRkeTFiJ0tkHgrAvf
XVUs7V7jM4H7S8yCDPlpMePMzuhEPT9388cgM39Tvgoy0liFykRLzZvVpmKN4ppK1+OMr7QnoQw6
ihvuALu8i19VRWXAupv736L+xUCQKxp8PTU4ylsuyMecsrYp+hX7ORo82dbjQI1UPpSM3mQWEYDc
YHKC+qN1lI4tha6q3b3hKoQm2nuDnZYwLantDW/fGPEWx7xe5YRB6DoaXCaGv8j42C3GdCKQibA9
SlWhkhHcUgLOtGJUhYqm71pODrENDGwFXgUNBSrvyaa4BH4chlfFRNdMxcOxx3yHvCq5NUIdogBu
jbdoU8YnEEbiPRViH0WLx8roQyLUzP1gZKvByS8okBRGA7Lx2UHCIMLvVsU+6CBPu6ZbytP07MKQ
QqrLVRuEGIXtVai/tuN6wre+RIPL+0JyjDTcH/eO3TCeku4zOmlGBzaDnm31W9NauDC+cfhRIylC
4UICsbdCShuztb6sRF0PnEp62T651qcJj5jBtmo7+eh87sqKGRciyP7aneE29fNeOkzhx4kFMky6
KVgeCX2RPBTFx8cDV0gZWZCvxWZ0NhVTchdJk4+Z2FbcbW59TD4zc4259w0S7eYzH43BejJReWK6
moGDV3BmbslCxzSmOPcKHhQz9IWF3B1MMz8PigvsNW77gElM9ojYt6WEwA1yXGIi1xAuHNDgdgFj
nbO7xKtrlwT4u2C4rMOosuwNQjWctnkkVhsaExA/cQmc0R8c8DkqWMcxtqZavvgfffAYDRaWi+1T
R+kqpwFVsFffh/iaAkf2iGRDKrzcsZZupm49muoS0QyfT1BgL6XXW0nU1frpxKUo1Eb7pqJcU0oQ
rcC7OTREPYBXQc3xaGThugEBM/zs4qDpSV+6ojnK7VzCFrY9AOAAs1Zw+xh3iajhaJEb2q4YNiRq
gAkxD6mEDEm0wIuSjUThYmFpgGMe1aKtbqlMI+vWufHKxFFPTMVGoFM1sb5DJOo6gy3CBUf+v8bD
dYdDqjM/tbp/93oV4qrHyg/nPtGXps6TaVRHq3WZXwGqdzQxk6PfyZtlWqXnwnHXiYpfhRJdUm7l
ILj2nLe2M3x7lMDTZKFAL86ChFAhMMVUTN5SbJRdsG6jWohbLbdlQC2Q9rg/eWg+TMb7rAuIaO2M
SxctCtBMYN6nlBHAqNigzFVQ5JHuO4BsSpafWyJbZTR48ogGJ84B6QUPRuiEDp1vH5ZwxGi3arN9
Qe+iamRI6e9q+9nlnNI0ZXPGOCJsk0xU1B4xp7NUTyHNYcWAnwYnUMcz4W0htnZnzXpELRetxd1P
kgyUhlBFHQ3I9zhlSxcKN6An8dDXkEnNLCXUHFlK1JO8pDEn/UG9lbC3EmI7G7+yR2vV3csCEamW
ieUeREUmrv/QK6BwbZBcAu9z7NdWPQIlgekyL8PTlB4pk9Ydck5qqgDZE1/GxhqFyB0EDc5ZkkMY
gBMxW93dgvzaefuOGgILfeoIqusRsXzEK8DyFjvj8K2jtzLUX35OLcOI1R9snF4Mlh/YDqfc4K9U
lXFK5YYsYUDmNI28HPZamDRbj74bBiBjWpEALN62yQFg0WWRDzYQ0YH2ZytVhJIhaKRZrMh4ZIpI
Tl2ZPxwwuMhPjnZXGvVPAuJw4VZcUcLbeDCVJQeVeGc6snJAcu3qTQVmDM177xUrA8nD6NJc0jIY
/mM5MFMvgE71hrUy+BJO0VT8Ul0A0TCjSNAsSCKW2gtIx+bmDM6Ba50QxbE3aFvfVDMG3UW2RyMa
UGJF05abfeyvU8OsMxpnlUjwrAFXIJ6zJMvzz2CZc4XLP9Jw6bB/kwDf9d8Oea8S/gaoBWss6Zsc
S/z5jgBENgJO5KCVcBA9xnZ1bW3iYd+20Wk0P736Zw6ZW68ubQlMlP0KLI1X4o4075WZltsaKWtO
ZUhT59AAA2zLsBl4pmBa2l1wyqoqNuWI1oKLvoJAH2QrqQ1NLUUmF5LtHIcM7gcgv8IdPiPxRZQW
PA14HBpukqUWILpwKvx0YLIUvbRYX0fBT4SzXMCILUiOPCCfcwu8tsGUFZBDhtVc0iGmHTNiWxDu
GrvlsmcexngRFUjqGufQxjF3dNuNqBYMGvKospjUWk7tfm7+GRwA/Rc7TTYy5sDrpH1r/40qDDpC
RjPdQYMZYthJK2sbQIUcaR4XFD2s6M9aXLK7keQRGuuxgpPhv0kPfq/4zwQh6ClE8jDuIraLR5uM
MM+0sdWHawGoE7toNHExegZ+XBHuE3wbcBRDtKQ5rGpnLfFRBsI3W2B2WIOUwTRIbgl9IZZF6nTx
D7XRg24VCAWbDj6mvS394UnttEOLfmpE2jG1+knYdRPFlWCIbI6IhI6+EkLLsc0PPnVJHCFro8Na
U4235G2Q3Db1gF+MlU+3UouoaK4dFLpc4GqtMtyc7diqJTnQsg+FN6nVbjESmDODEY1YFLXNLpAx
aDd4jxmXi8KcnJUvTXEo5yKuBEwSVVh9OSNcukgf+FrWhAb31LbhD5t2VMnQI6vnEOIdVyoxUhvu
Jbtb6e7OxQUENbb06sPHhG5dj6miR8qvTqJ8pd8SqDm+iUVy0+Evi4KzDHe2kmxFWSKlkjDBAqXJ
KefsDfRQ0w/BMNFMsWT+ysduw2GMAA6QFcXJVM9F7/wyqIqIHcDIis6KtIHRUXNepzA7mGD3KJ9T
abyQ7bER3JnMveSaitYBvkX3y4fBuvY+25yJ54yvCrtdMJRhlMY3gP/z1EMV+gtFn3Zpcmebi3mp
ZEVBy8kjl3nouBwOMrkaKEw52v884IsA6IxKTpQgc/Sm8ebkh6JWzBm/GnDOqyqyeYJ1xAmga78A
t9KC2h4nGztlQEfDG/+Lp0J4bSMCZzqxmf4sHUnDmiFxQL1T4C8Bh2IM3CmHKAlk2eHovJYfpvbn
Ks1uhHfHE5aHtJQMjS/D6lyUb0CCkouDLia3woMQEICAA2Netr2Sxld2Dm+QpBXJOWnaHtUslvl7
9FloSXIGmEusfnwmBsvxmvbeJ4IKMkmydaap25CYBL2cViZAgOEMK6FAaRhSrOklcRF/bqB6YA86
M3RzDJ+RCYP99d5rD67y3vpE1a1u9rhrxnPXP9rGEWlmj4ZgvGTe0crPqYuCc5cyw5YzhrbT1DMH
tDLdquqMUJW4WtPeBfW5saEANxZnqigKD6pxbzqiapKTa8BQfNTGp1EehxMGZxRUZbIOp60PEOty
D8tl4yJ7mvwUV2v+/5QcXSc71pm6Vz0DwvfBtDTuPeND1nHqMTeiJ08Nw/oab7gzzI1K1kjMMEzK
LR+ZjEP32cJTh7WanodRea6mfmWAefkog/XuF9hAGkZKYNF0aMxJ8cGh8m6fgn8xJ/+gsnhQgmLw
ViKXnoNTZ0zPhvj67amBe0jGuiuOXh7jFdCjQ9AeuxZlb6C/Oj5xxorN4ExA5io3iDahH9TbbpOK
/st9UKanoNDW6CAe/dZ+HukQ4ih8KRaxaeNU0Vo76T2IFPIN61Gun9FMHhvqJiu29gpYk8Hkvmhz
1Zj5DaW6KXAVoxXuxqEgNdjYegmehvMKQ+stN19bJMfSI52rkgyRHMGOO+1tWMLuGOb4RZJwGDcJ
Ir8cI1caOoPS2zYfW7Q2NY7hHVHwaopPWte85fq0Hv1obyHhqy20AuO9iB/LulsbxBn8x+xwr0TR
YxZnZ5v2c0DaLIccfCNIhYcMumgjiFC8sMJpl5lcdEP1JVQkShNRhjPEPzH3kvnDLhvyrdgljB61
JtPhZWDs0bXL1Z4WDBmZeGlwlgf6pXPcVRTT83rbGRk/Oj7anPzQuk9NTRzmvrXJJ2EwAl9niYFh
ujvBoc9/68Eys7baG8kZnN633ySWou6so4gsgT2VEnx9+icawZjPGSRQcjYEOrWDrTxvCH+2POFe
yyGvv+TOlgpjVqazcAAcFmG5GMboGWWSyNFmvXgdUfeIry7lg9DyAlaB+mX8Qsad2UswU2gFBLsS
VtGLzlqDrXzwqxJT3Ck74Sb5p1oaLw62Y2HNPS15FWhJITxZEsmwTsACRiJR/rKYAJnYhBaymqbB
LqSRYRFuahVplDoV8JkyLpFPpSg6HOszAYuMQoNaiWqQCTt6PQRZtrZm8F3m7kNMgaejSDKkbuSC
EXl2W8wHGemImfNGEB2x5qlx+JSlP6S4kADdpvhr4IVh69memsEKso8wE9gh5Iey3aCN901c9tmi
RHJAq4iAjVH0GTsIDKhFXZSjoLYAAoSCggzui+ltouT06o3TfHO+zdZHqyebVFpO0F+P1B9H+xlI
UZ1ocHxa3EHf0cbJUShdP6dzN0/r2r4wJGwZ1wkFC9iQ7SEkGNGxXiwU+fjtL4yNZ77B6YmSeAJ0
pFqsKRMJ2Qrs797owX6+WgBgVizIb0oRHDOzc5ArDp1Fp6sH4dFj9kM9NQd7KHdjekFDiwowVG9Y
93uFvoicbEVjIULogzRx83zIMekBY4UqVeHn8uhX8gqYcndAg1lSljApaXSJqcyoooq23RYK08Xc
lwh4OpU4J8TYjNRs5YzKut8GE4gaUwCIfiL+3CtRotTFlDGRg7M4ctkKrvDmNbcme62Hd43Ahf/6
QmkhRbdhUyYagJr+dO+xDUGdSQNkguGOtIpmuUw4dHnHUdI92c65d2wsFLx1a/6ZekiNJdygiDDQ
dHYJwIH3R2vzCuQWUFBhVCWVEMsrAYVQmDVgPdNA5Fgd5BcZoZEXG21z8E0RiHRoS3x0DTC1VeVt
CGHdYEAhNzoaRFV/9/H/DtSda38gb84Z7keEEPUPnJPAITmqx35y+LAIGsx6jo23oK4Of/SlNR6U
IdrlnbWZKIszkgU7XBCHi5YTtbjyKUIEEgX3XAlgz+bM+KNESYg/TB4Qa6RKsmFpkXkVfs/aTin9
zYiozuA6YimnBzbGxN3DoYJ9AUoGWSmcfKn9gEBMZTvJXsmN1xxnmZYzz3Spn6Jii+Wqi40i5Y8B
CuHw7Gl0MrrCVHWPPDvoN35m3mo7/sNqF42tRFeCPlXJlt0g61Dalh5p6YB+FPuaBbyIVVH37HMn
3bL5VGQXEh4WEOs81DSX9M1KMj0nqUaWl9f++Oa6Vq01kt9VQxoF7we+il8tHvmiZ3TKCbiHFpLX
wClgMlUiA0BS54gZB2781BC2T6FlGBCb+Q6KKixJ4Au5PeELBgsh8EsW/QssYEd4nvjsMZllz8+z
wZg/PtyS/lN6fGuXG0sz+xT9suSc+KAvgsVsfBOJlcy3cIMaZ/oeVHxHCU+kkeSklibXnV4qg+cK
I688cf6GjPpbW43McEf5pJ4L3F9kivRCCLBszHjkZ0m5xl+i2gcOmmDmKT2FlygA7QIvPooQIqG3
aWjzZZVxiqfgzB6IG6JdxaI2LoMDiy2ZeMH4kDFe5VDNRQGeYspL1iDRKCpwQHmbB5enxz9zUQbl
zP0L2MBBxK7jf1HlCqMgz4o/OQToFTR/TrfTWlSI9V1aX9ZgZfd457cIbQjD885D2DNKeCk8fxmZ
xju9rTNUj7jN0mNwbYov/V83NLl/aiNxXQdE+9PZJAPDU2V56kNgOtAWPXvls7S9q0DggbFWkp+u
WlfGOjU+TNKUpN/0GTyRDr9GLUKD9jd/phmHeL52sKolqCfzQ+F4lovQQKsGF4d4CKBXLkobqC22
Pvmy7CVIExM3x8zlDhuKJ22OlvnEcKd+FWyGN9LiLh6/oX+X2a+CLZbv0Fk3WwNr/BzJGt9COgbC
La5mwUVSGmjZvj59UGJDiqo3mTjo6QbkpVPeDEzIc14ZTbc2cdaymnVNJTWNxt/R5fHvCxMB7QiY
kR2QnT3Ic+WQ1Lm8pK0X4KieEsntevaJrCf/K8lfQ+hw/MySq5AVMNo/Aj2SaDrHxkbm7uhLuY4L
jTYcMkzHLXi8CsMqWUfMYrv5yHTTeI4AnQswLhRbCuHxlhec+bAU3qhUU4H/7U8jQSbNMU4uLYOl
LGgihGhuufLJzhBgxp6fZrpInmLZeY/w2J5dHludIdH/lJgtZ0e/G41HoI7MZOCWw08kCBVzCraX
3NgamhOcgvhf2TLSgbmA7PJyRPXNf0WYJ4ONRcnYAP8aNHMZo/eW8srTm5OZUSU2R1VzbgxquWjo
c05+kWMl4CA4OrORCxCuSnzG9jE/XYSDHJci12YBurP32Q9nCp2qz59oHP2Wh3Bo9UOpH7r20LQH
jBZnbM/bg5Ef3+sYc0DzkfbYL/NndB4Dl3md8NljBYkNC3N5opfp3X6PyI0IQzYXw/s68AX6yqbQ
HsknTdCIm95bNr1MILl5/VvTA1OODIhgZtScBvZY04Op/EB+uiBLDO/iUbMWTT+KLvib7kcSev0r
4YT9kAmhL0490cWYYa/QaIDTapO+4Ujm8CzNV63C2mHc29/ITxGTRsYJ4gVueAMCrVVYKVJfi7FN
iipIHmZtoQ4imhoBTYqwxFHxnHSZNUWHMzFHyrZy4ciJoCJ6Dmi/X85EuoDxEDUB4EzxiOJaojB9
ohF2HsC/vi+51MwGH9I4Ispoh2WKg4TDqo4OBRxgxCdXVikbjEopX+ft9wAwaNt3QSfa9FBC+wiM
DvpCunYdMZSPFXq0z6ad6i/rAF0ogd4L2NA3fl7n7N81RJjeHmMu9DrGWo3tE52w+EuJIqDFCKpo
UAx6zVqp4fmgEw2PYKAaaYa5bTJstgd8SbkLDVJV8Chxg6eGckM0Z8O1M+eN3cTMcr6JaZMVM9zJ
60vKo+ALlP2CphL1hcQ3boPt0vMfMueulx8VzUztnxTeob0JcyZ+V6l17NxqNdor0oZHofo10olP
w4TSBVKBeoRrXhyMRDxGYbwEo+xLhTCOLWemwP4xtC1FICOzQjKOs/dD4Vxwlvv+WXmL/F3FcGQS
bqEEBHjs2jNqlEVVrgdurP7Ld+YHirkkdH58a+81xg5FBIKOxQC9ZsD0DlfwoxQDYBJiNIpPTlQv
HTYxknVkS4L8IPMYamrFoeJju0shJr+IjGnOSrt+7rRPUWv2TKBtqmZfVav4ZiMttcdTmcKtFO7T
WAA2Rdg09AC45lbtCLCP7orX4D3m6LcW3KJgXZmZcWS27DkO7Q+yyS9jXB0qYQDeaQAnhpcCnAfK
lNbbY1yhcBtqTq7zdpknTNzgsyVUr280RMqhy6aKyRc12XTeeHD6bRu8xeZJCb6YdNzx2AYvRhzw
W6fPJmNH3X4Yzg2sjj1/zDAJ+DVtok7dUBjAA6eK9kibLO1cyyQzxRixT5w4nEFLy+OMZ9EZ+LBM
t+GxK9JHvSoegVvH9pcjtVG7vRUTEfJgfQwPev3gpgj/XvEAI0dtJ3J1aWHmQT1PxMMTjr0OAWXS
aNw4aDxD9QDeYSWvImE0qSkGWqozE2gd8L2CQmptgbpj8wP0LfBUhLuIbHb5OTQR4KgN10zH7H3E
KdlyaEpr0+IIBNFFLzsyq44cZ68Huzh+HRmpa8/eQh+vJJkjB3ltqMRy44nUOuiSpQX5OWenJsZX
ZE5WefxYA6iJjxa8PYNBWB7GwyY1IzD+/9ixmfCZSkGMkrS7mmm5JMw2jfpQYxfjY83agiwvTJu6
+4gekCy4C+xSHW0c+1YBZwc7dg5UHSoWTu9OQeu6ihHXg2P1W5vDRKWWWwR4jLp7ajGOKP5oNEuX
Kc/qUBZnw2VWkCMGB0h9XetYJN0sZglZGzI13nLPz9G4TNIHGNnFCHHW7EdyEHtK8BQ0RB0RUROT
6abDd9YN6+FmT59Vd+rtedMyzO6Pnx2Iftg+KFrPsNCZJAiFLOZoh2WgMn7Z7GgOoLJF07DSaUrA
4ad4mzdHhnKA3S8IYtuG1LfPuIDaDZ86/4N2wqffFjjQmsoX4XtNCEQ2xMIy1+ZornAYDGDBZwxY
PxWQpiZ5sVt9meP2Uja0QGj1SdNBW5it+sRb+3byADjpDPmHC7+iu/VBZDW+660IEPb8T13B9biM
nqlaBXksCT4C/6ztLVdzqZ4mF60kRni8HgxQa6DhVD/wyeXe1x+zRsWqBXerxy/zMWPwvD6WiN61
lgMYaitHWDy6xqPSV7gayERk9iCluGZg7gNxKNR8MuxyMF2Vq7BFeFShLyQeJwUqpsEXgZ0J+Jar
/Uozu52s8KEe90Vz8102ScA1muaM6iIM7vATBgLSgjfBAFwYg6Y2jyF+Kkn+Ysbl0QJhkhaHX5FY
n3Fi3gRGaIXwMCfKHWU5u6jUsIUZKM78m/IvYkR7atHcCtXrXnV92ngOYVpL1WeucnqYu8+WaaUy
qw+IbGrjZAT2rpAkccTzMnMHPoIQzRqYg0PQYGFV2pwzU4hwvLzqBLWdxw4Co8BSsQdMc7jUJFXM
IpeZuTWsDODPLyC0XEQlLZWpaXCMyZebwzk2vxUAIKDETOpelzAQFe8FZUCgtFByakMj3IgBoiqo
AyhHoSHUnYf3kGkEKVRKBGxj8s69ykfXyITReLNCf12SD8YP1w2gyqdAWyEK/RvMRbWjesw76Gcb
yF6Qfmb1NBemFG8kxoniai8rJCEGjEESmxEgRHUiiVCuLsVe3in7bxnAdUP15ED5CGPP1WRjA6lT
gyhoXiOGsuR3oJTi9KwKLMSt4UVRqvWY4W3v2eLxkBsgMqCMwoMi5IdslXF1RJYLxeYSxDdAwSgg
tXAAT19NdVG1l6ay9nrei/mEa5HjxxjynyNpRiAUz97xonVtMTamkXxGWaz5MmOEwUBltSCptzlO
Thl9uwStIyeKaDglYjRiNF5BJqIiovG0DvaQJ28zCuw+oB8F+dGxcbYRobYxM/fpWZjfhi1QhXzG
zABjnYg+ntrP1NH8YXuT4LGB65hC3nKaV7uO5ho0E7YCaU1FYVReSoNUyRO1l+Xt5vaYeJTz2GMy
s9D8sMkXjd+LzabtPxdKzoWC4gNAWI1+8+A2j3cYwbF7U0q8OdUrnhBZ5RObRlJeuFYMVEdjB9mz
8xR1ZZrr1vkwTSxfedUJ3urmQyWFpDXRiuyYfIK/fVJi+ljMgnlHNsoRNBuUpaxItbi5KLQaZzNI
B31FxzM397QCYIEQbjBIGZnawbMm2CoXaVXgcmzG2XQEI3yvYWP/M8RSxtcq4775LTO/VMRxXvEy
5fmyx2c02QTTO19BUR9yKvwBotAzvlphnxDj13OnWyThPvKuIikRlCqArTQ5GMcANI12kiJUwAID
4RBloYaC9C+tTI2ohpIVpZYRXfgeSpKFZIYWsI/I33ChEDYAy2AqVqIdtXx65GxaeCBTok0puE4V
JrUoITW9ADCAgsUJjF0t62UMgjeb8Tv2o5kgVzNfycYkuP5iFwjMrNcAYGduvjRscqnQ3FHfOEBR
vsgU+YYu2yhgiU6sc/eRpT48u1WzzPT8WEO6+dAf8h7lZ9BDQ3CZWPiM6GYi+4QGSOMij5N7jLBE
vtWVqTUFaRWyJx86s1Ke5K/91l3mqrGRiQsq3Ywmshlpslw+HhBibpM+dFZSb4iuU8SXogFQskvu
3kVgm/rtMWNQykVQE1ifvfUW8r59YA7+qdBPiDiQHFYFKD4fSjM5a6ZlI6T/WHjsRHGeYAkxEK6l
Yn3O6tWoyTx+HTMyxoBVBueizzLmCncxaQneM+cjNpAiN3cRiU0Wg95QPI+AbDbiwUw7j3Dw1Ygx
Oe1zkHQ/qrEdM9iKFLEbNxu6uglr5dG5z93B5lWjIVxzJSr5jbrfmd9dphKma1hyRk3vc6buWnxD
NIa9mOEo8wlhyMUuH5gmESoNYpQzLw0eRNvs1ZeMc0iQGFttT4ON+RGwLRRccu0MZ+mwXjJqUMs5
pGxrxukDwHcD5ZLpv434yhf7HLqyO1r4Lvb5JoCDsX4ZFJThjvoiQ6nkwDf5vNb6rcy9K58pJ2tm
XrLwAnOeEy0Urd1Ti3jcf9KZVK6PVk8DQ9FeC1rMVa7CJqR/7L1Z05KPGpXYd2ZsEbsjZmcwuq2Z
Q8CxgqwedAWeseUSG/D0oQ53jWM2f/o+2rXzkP+IuF7I+Ak0BhElA5c4vZn7qKBJza89bjsFOOmJ
BF3itGL9oee4pcQnIqGa1xKH25ZkGR4bf9oo2YZPs4ooslUygXogW3uE65Uf/su9EyN3I52wUlDW
1C989jX6ax8RxozHeJf/iha8AILJJPmv1bZeNOyb0T5VGmwtuHnG2RxW40oPGJotplWsGG9aDC+V
LG3z6dkEkVOL8dEqYaB5y0G861ysFvC3AOdvVG5YYuk0MW0Nn0vzLN07nbssCgAtOLutNuCYRAPM
Nen0yzR+DdMPJA0MfCC7DEUiVV9oXZi2CdHNpFnDnKbgUexa3+TkuTqxumCfzPW09pBvAVKzFdFe
fbpo9oeDZmZb1PRO8quzZALE4Re/OGU5LKIYIkNDgGGYw55R5oA+I0d0Xb4K9sX1tJTxey1WmUgg
5PYOyiCtPS0DQ68lg+bpd0gzdC2SJ3145nW6SDlM3gRcMocq34ckO6/f7ZpYWAM/kLbAwXjjdUy+
WMkGfM88hNXKBJuYEKPpkPsFK1cHNlP0JwW3ZNKPDfT3ZDpzJqDXAKKsEoYPDGuNqcEuVAnMIdEQ
bjRWeLfPKlW0Tbdc4jNZsMBG954Hx6HsGHxURZRV0u0b9zBgKgUBV3v2IToclinWvQmzakX7z0L0
yxHBWJPYFlMW/f/DQLZXe+csFcxWjYT3CVZsYQB0rNYRjoKF6ezIWj85tSt7Xkdp0RlnQER4Ex6R
1r2bLcpXbisv36gk5AHvJuVvAlagUaQwJmNw7TjiNMKRiaWzaAajMHxkvlYEhiXXRQ1HSXAtiz7u
KfrA6Sj+kK2xi8fuIMp6JlrbM1rVqXIXfc16KhY1y39AgA5MinsCr0mORP0cNMx4e/VhYHBYUP4M
N1tDIXcDAqXR1mx6TlCX3r5ocGph1iqrn3PkDkptLX0zRKK08d0XuOys3jL0yBQVOWA1hBQiKtaR
S1Kt82pjTugy1KRTcZdQuC3hGfOwFIpkUi+dTk0Sr1GxK2r+1JEQOFp3+WhiMq+J15mnw4QtJEdQ
rb4J/ovaTuachYfneTbkECPC5bHKX/I0wMCkGeio3wljBAYILEQpDQa6FKoXi2RnMKlcI/0BSei4
NDrANZjG4Wgq2d4nF7tEedzoTPhBt/ISUyhuLfrWu2gj4oIQ2yb7HOBUXTpiQUFH3aTP7LkR6JmP
nWc2JgRLKXekIDIRFcC4IE+BorhbYvH8xHCThE1jbwAMbSGPnZHcd0w2X/35iy0PGIsl3UEcAnwI
67nwLrHLeHmK9RiONSgh0bYABggWJRUuBCKzgw3dr52xWbsOH7hkgHLEjJGYTLdLdqnMhKNdUPlQ
m5CYzuEfr05zrsw778wYY6LiVzomjgmWED3HMsloejEwqNXVyPQoOI5Q7vB6ITWYCL5ZbT1rCuF4
3zHRi1lNuY24lijxi7pcFdlvkk979E40F0tXweaBEqAWV4C3DiLdnb/0+GKO4cI346UDqO3pK8s/
lArjFW8lMdUwWKDbGCpH3yYSrsZFL4dpU3YKctqA4BpNJ7XIX1gULY8RxAB/SJbXzYQNlBY0FIno
z0Q7MaHdKXEKt4iAYbvwxayIr3Gh7ejTY5pv1yAkl91VtGR04381MibJgWt/SvtvExbLyE2lMHyF
SLEYvmzqpEGbti5Ow2Bvs8kIHlgXp2iuPLkcUHa+b4B6WSe1eQJnoqMPLtIFuwwZ8B4CdV1CaAC7
VDO0Om4bhv/pW9Q98VsJh2gL4pswbrmxGY5C5g5fzIkYiIbiaoaAO/z13M7fZZHhooGQkms6G+Jz
hRIe3QBTuFQLEfZtKvJ0romUDR6g/8vkFyVZtuao9qKHvOTioF5qjStIHpI10QLO6PaGJv6TOOM0
thJQOiI8dW5ONfPglTow1nXM1OTRFrN+HELKbQiPGALC2PjQm0mzdQ1gKPVGWDfskp09mBxzkzRj
ib5Lf5wZoJqXIkh1rRLi25xYTfJ4VG1Yy7SneRe5bT4oJ7YTHa0PzCtCXxBm1CCZvo/pGXWi7Tik
sRZaB0G3YX5B9MSChLANRyfbDmb9IN8k20aWX8BIYpbc/29SKKAkUkjsUBsqc9gz4ozbgNwrj+FQ
mB5SOLyB2wnUdSINxMRNO8VSccSNlInQAqfuBq2/UW01tz4N+AkwW4xaEe2weFNQhiz5WpF673pT
nqaRnpuono6IbyfbeAnhP1Q+lrO12HVRuNe7FHikQn/ymw3WStpUpDXIhh6sEHGs9hX5LVZm2yBZ
YwE1T/8MJuyQ+Dk1zq+fTQ9se24KJhJDibjvViXWpRMEy3DuybfQrJS8d4J+dawPJ9K/8ukZkQse
XZh01sW7olMRUGqBZUGgSn/811pTDAEv06pVeIwAumUUTTpoO45Zu5o8HJSQgcdtHSQbD6gD2bhq
n9tQBNGklFflT0atMwJXdioBhraU7N1K6/RjHFxa/BMCWGBR0ilsX6NdKZy7DsPSqCd7mFbnLaTe
RC9IMAcir6remu+j9QJ9YVE1O9paZPVZ8lTmnkDvjzEKZiavIHFrblZIHtp3TexAUDoqVfQqxhxC
SbYttuYzTwMKQ1RhXH2r5H8sncdSI22yhq+oIsqbrbwFCRDdaFMBNJT3vq5+ntT8ixMzp6cbpKrP
ZL4u7XinuvCJbkR4TISkGcHcW15yiRvgtOHG1fILUz9QwGN1INw0u7gFw00u+XaGhxisjpaqP46l
t3Fx+44kWdsfqDBmw+C81beFNpCLY0Bd4GefYrJRs6tpilELsb2xbVG/Fra/s6xpZ2Q6muddoXxh
x5iMf4LJuCFxX8G9ZwxEHhkbn51tkUGVoy2oM/wWDKLoC+tgEjEI2kGpkGSfMcegmpBFkt6pkXyK
dVrtXPcY5VYh3uaiwIPP1SFvjrWeomAV2XOCZ5RbdUrARZIfY4A68zZ2suvgf6ALJtLRfH0hjgq0
IiPTr4zrbCKTtAZSmSCYIfKBujlX6/pcluf3HO2IGw9r8Q0I+4qVpEYyAttJ+yTybFhIbH2g8lIN
jJSPefAMvYPq0/HLI+A4XMvIik6RBPiM4Ka+ktMOThwvtdZ/ZuFnPuNXYszMFuXnfkrjXY/9X1QB
ReFcpVHlm8uWroCnQp4bHrNjlZDaFq9rklrAHDE43ZjVrYQ/Re8dx6xbKAaim2Q1WORKUbsnKlwk
2CTQNpFzd0xdhrgkWE5CNGoJZUZJBzI2E34iYyWcuS+jW5pjGeagYJD+MAno3THdeFjhfsdkXlst
fR/dLnX4oOx9vLfZh9+ukY/nhHdPr9DXrGFHf5VSh8cdkUQQZM6acl9RTj7165SMpFHdNOPVJiaT
aKGWk7qNfxSKWl2ZjxJhI+msfOTEYVIgGaXdNS2Yg3MDIwn0PfrRVIWuhb3y1/qrnNswyBakn6QB
4GqZffIl+rPE4HGeNe4tIhhDiuIR0jNBsxxyCtD8IxnJCDR0kGBKgovt3yFYTXRgcpqM6a8wGIp5
BvFRul8gB/6Cm6ovDsw2Ki5xIDg2QDzlsvtvZPEpSF6EyhJ8RH7EpIPCCI8PJipSoRj5N5S6bGJH
nNJA0WAiwEACoUnwDgS1UN8t8hSsLlRNo30Xu0hWcSKcEbtExLogCeCfJL2xkz4r5pZqrbsRnHWO
4q7f9AhBbOs7VNbUG/Ky5QBLGC6UXpXN6LzLvJ4Zb5qkZ8iHgzvrtW0vchF+HA8dTChgBml+96BS
NeMDuqxHwHkOYenxS/UQj5BE3SHhEp66g5dcq+4uXAOKOrmR3XyTKqicqSCoMnBvo3mnNmioZnKU
NpQLLR7n/hfk++hQL+agbC6UBjaWpH0a5g8H0B7xVU05i01HAf6jWoiKYiOwroOjeYRtMcQp0/AL
fxwuz9G6RMxwyrEONlW00XRtOW8Uen+u0AdWL97BrP02VRSs2q/AKx3H7EATggslJNZFdPvWW8py
QImsEDdEXsZ2ws+sKu5B/OxC8tbU3aRhmnS1HpnVDjxuzT9b6YW+txnAEWAISr2VBhzPqosh0qsI
cA63ck71KbKbyTNweOMSBMsVCMogrgh7uehaR7QXpncrDaKZ/F9wWTv21uCKoiGMqGyHWYT2DGmh
0zNeOWuwJFzx3aqFsUhmxp0P6oUa6ObZ/srx9TOcTZeoO4MyI8XdImFmA75XdPFq/QHsRnIUlkTC
lMMcvCSAl4m+22KjAtxGDRBq7J1tywD+QbBEn9v3Vyk7o+4Tp/B/fSNMRBypuDW5sfJ3GnsYATqQ
nONldsHc/D09Jn+MqE/2WnLLbIMgLUbdlfBZjbaj2e/djNgnCGF9LZyShBHIVtUiHeMeZGbYPjuc
UlWcnJMeuDXx/zkCzjtnFTgiTWBTOJUH6hpK16ki6gnYLaNT8Coa2AQa8lOgeGkWZ1/8Bcz5yLIf
GTDmpEiF7eEov1fMVmU7bdzoZFOFU9AhcxI3L6ZrWGt1ukstXEPYEVExQD+BEortIi3/OOQkIqMx
Oa0zwNRmQJNCyzAvMzkLKJYp7QZipQTW0G8Fuwo7CHoaWQYDkCUjQbvznGHI8RjVxOFHskeuxBut
9jZq3R76FkFYo+zSnM4YVY41I2lE9aYr/SmnRY3A3kao8kyJnuPOW+kUA57x7RjfUZu9oPkZVXzz
Z5Nal+5ZeFdyJejt64gBnFx+KulGgUmCIJEKobkRQwxC2H0bu5u6g5yhNPQ9Bmhh/VdoNeXmVkay
u40fQYlk5NagorUq34R7Qhe+9IKtSnaIknNQx9ppLvZOi5w+yU9zah0kyUjAPLpI4eSo80sVgy1b
MqQVa8r30TI3EuKSBi9+mO+18uPOuAHFfzw9eIo5/zG56pJiI54aUdtICO7jTGOrPM31hfQA1l41
lq/Eq0rEldj4CfhG/WMoaDVwr6DyFUEcplhRSirZ7wz3SNWuphHx9kht0HQye8a0XiJsxSYXiNRi
NM6Wd9NTMqSZAcc6wXISIyqdU4RPc7mLMTYLMQ2pgFDyMNl3tHoPYaSMfxprWHC6nRE8VuGkKTnr
Hycg/72vpmfqA9CcjGhiAAIgRVQIs/XkqyZOR2T/6n3Sgh06tjEmow2JiZxt7jlQKemRLtJSPGRv
1Kkz+Z/Y1NBO08etwdzEFymqbY9jCNFY5NhLF9RNHngGne0l6wAO3Rt3ZvpMfSXRjJ4K3UB8KfqY
iD0zysgdzEo0lyicgUD4qVKGyWIFH+A4kn5KnLRSUyB3qct1jJBucOE3kXRnfLOQT9rJiw0/+uZo
lj9nahODSDLJGv4ZYaMMRri+Bsm37oYbvXinqLOpVmnueBrZuJV7j4MXwMTV7xJBRDQM7YKw8gBV
sppolYCm5OOB3CsxCUX9b2BT8XBPcGqMGUJCt1ihZ6D6EjqpJmmrtIbTo6Rj93IBIkKfGGEo+m5/
Um+y1Yb2WJRE3zJ6kuaxzg/Em/EbGZERwt/ynIHMhT4zaBG5Hk2u6Y7mzY870oWlIan0YZd4f3Ea
hHq/EVcerhUbghc7JIoYiV/jP7wfuSdA5DAP+q1z9iFb83hroH3KrQhvPdNsx/HU+fgAePaBN26E
cObb1JQqIXCgIXInrp/OR70EwYZ2mKQ30FCO+PbX5auMf1LCWmhMQQgtbqbk04d41xErBPnJQGMu
f1/KE4pwB65U6nFbaqfuXZgmu8/RBCGRlz4zdS9h9TnxfjBlimtZthsLI48qknEkdADrEfhR8kt1
HKLgzYiVmUfnEEZHFR8D9i4qzMA4gTFXFmN1fKt+srVyR0ThoxGwAriYRKFB+am9+NQQLpkp+I9R
RhCGLpWD1yoLtJuxF+1Jq/oIYLAT5sSU+DUIoB+RonCf4Kzg0QTE6i6jHrWcuuZGivx8Q6/UGw8U
NC5WjYXfnVgfVBTalO77GVWEdVPBT0Qqnh5Ahg1nFRTx2gVIkGtZGAF0gCKlFn0sKpYnTGWEL6SM
xzPo1TkjUSvmIgxk9WX12VfTtRwvGJQ3VX5GrLXxkASpn2oYEYfwDTXep/dgoks0oH6QNs88GVAo
KhAPpJhvHLgMZCbfR6bqiQBWQHwLepKTUypKqHoBAqvZljidjjSHWHrj7KBB9SuFuhWVnWH/6p8e
1Z8IDAf07A9xjgZNbxhb6UJ44GppriI4E/n5tXHTSBOsUqRUdXhKjCcngAdACNTDAeq31GlXETGB
rG87qZ8Dkj/gE4/G/KT1citGZ79/KfVLFqIsI4FkwmHRZusujp4Tuj9JdcDt6uL+YCBo/dewpgMm
bVYoJuaKgs4iwMDWr6BgufpilhNSj3BTVgcfgq+pGpQmh9xp7kPQEGZOql92R8nnUprAj8r7DAjw
cBGUigTCas4m65I7WImtbZ4xUpYrrGSrEXWKALzGu+dWOy94CaO1mMsoBLgwQ5Mxq97NIb9b6LVH
YCIKYExHcvFHZAJgPBO+0EdCVOgbbsrcwczGOKSo+FHbF+xkxtjuKo1luQZmDw50LSqyHnclvCGe
Di4BFvTMif5PnPYSQkrekDSRZHWuNbPi1dSnzO/3Nb4nbAiUAhTwHGSknDKAJLCeK+2KuG3I/aMb
3KlBpZNEno5IoapvHjxDrX749kWDiS4aPEELLHIz3aemfkZlROaaCoB/cCtY6PDcUVT15CHkuf+4
WuSuEpf3gOMWwIRpjmKyUyCO+eEO1e48U2DG6VbsGZ1ENfvHQopLG4D7Jbfv3CXosJg4Qfg/Qn4I
Yu7llvFfqmmsYoykdrv02hsfWFqgUTW/kDRkEC+iNmlifZelxI45GMw/6ctE2g9oIIeT2pC4hqWJ
Yi9mOIQbvkmoL1surX/6muwLvNfxQco5GHy2sq7+4+GzoV2KxTz41LwfwVJn9jO8h6yJqbY+w0Ld
WfR8UAkZ9sbBM5ZfkVZuIKfXEs8hhKzUgC4xNIk05GiaafD5aLCLcFbA0qrTrNXZR7/H+4w4soYb
GorMMp/5H9PovZi1fUKZmBRYSwYiSYPPnpzGKntnR9LYZSiV+OugQ1O39pEusyf4kjRRpU2CR3Xg
+GF9gmjIRUBmcEhNLus5Rm82aFswcIkolBs8wC2GIcg916W+N5sboHfFcFfOC+H1chelW4kDgfvZ
T5Sjr5FNRZRXnH0WiEBs0gEEWG6ckRgV+Jewo1Mw8Tiu5VJhswr8h3McKpRf7tGnpC+Y7A4O0lxL
TTZlbSxaDlmzvAYag6mkN5466gLuEm4agTzdxyY3mdAkU5OrJ9T1UntKN1XhS2hLQhaMbmUyETRh
rWRtRDewrqebmP25Rw2KtIFYU8qUxvpxYX0BQcQK7VK9hjAa1FdzjF7E3gvtEnD+s3dgloyeQ5C1
MJ8pHEU3EHP9WSNjCrnwuLzl56MhScd7qGr7USN5AiDBFQ8Tg2WLJP8wSMwWaqNCkoeijQtPnEkm
k5wRu0nsJ7+IOMqNGqwfaXHqWUlMEt0RQsoqnKpzyUN+zKQhoUcMgdkaUpExIdynFdcFsung6s2M
P0NQ02vAY2TBnNXcvQia3WLEyOJ85xOHBk5BBQfhRF2lA26qO9Yj0jFJfFgIFywi20lCnGP+kP9N
MOzahudEUiP8oh6Q0FgiQOH+AmQvg/gJH7DPfd+bHPkfnNsuRRgUrI8BALnFlefqgx1r43Vof5Ga
sutIKidbJ6OS4NlpGHvFNBX19rKEpwEQX4tOr2lg8qN3qcNFz4TTRMLjBA9N6UF4iLKl1eZq0Lcq
iUYmCdOUUFhTJo/9InkuKJE4INjJNa4WN/gePnKb6DHObCEDsKasJIBFoBifXkRWKF+bhcnKSgkH
0Fpja6Hw7dHfSc/Jrh1Zh95GQGPES9R5A9rKtD/DfqzifD+UX4EJx+P/jpS9/N7WW3sAbjWuHcJv
h3CvOANzaS4RIaEcOgNzCLNglW1V60I/vfzoXQ8JOSb+Eqc0GUhcDnr4KYe0AmvGPgCkY6XNLLEA
laRMBmYGC0WJrOtegXcBITWbszgdBntLXV15ZH8vLIhjNITE1asbhnpkw1713+FbgdCMBeUec314
94SdnlRJ77966UuEfVXZqcXaKIOLeISVgeFuiMqEvVtLye6Aue/cbx4to3rWoxgrqHlsWvdK634T
rqVu2EeHwY/wJ16m+NLWhMYzt4oIbYB+c2kkBEyt0FGMHE20ahp4a0U6sOstwiJYoyOWtW3YTPIG
NeQmHevpU7Zmkb7gd5ZuhuMH+gKV7Fl0BDqKXSqfqMJpe5Qp3Nk/0K3FhEC6YFgcliJ/hAHcAl1o
yPkAw4pgZXXGru/PBjE14kkLQLnY5gIWS2aYltaPeBSPmjJmfJiCYBKGNBiHlZx3nOJKfDOdY2O/
6Ro+FLJD0RRQpgnfnWHagOL3wMqCFxTlN4eSY0Sz1OItSLO3os6om0VRWiFHHqduL5f5CNYmbv2E
n6C7/rlGWls4zFmgbdbWIpuSIYotU5ZWub6ivmW6e1Pt/OCpqXXCcyC9GLFClxGgwejFH1QRvCWM
m43bJXyX2kGJtmpiEClBjAk8gaDPlPwihAuv7AGOMqnrmeCFrz8HSvgeLkRP+N2q0jcmUzNKblnK
h5mCodc5qB9YPVNg9lJzS607lIAvAC9iu/CfRpzfNIscbxRwyMpLEBfxG4BWSI/OpdsF41IUKxIE
ZqB45vQKVw6mrVHl1W9DZnOW3uMCEeoMjERAcy37jW00c+BAFXWkQIHinywm7l/gRVv113wZqeb4
D7lJ6gmFVvIDOO0C6nKsZty5Keiqap0dkpbkc+noYxjYwl3IizS5l7UeOKc9lxp0576Pf2TdSd9U
X+nEaLfDdAvDJDdHhuhJmuooIE8I1+G0fmT+AkAHTDQ31VXgb6JwUU+HcpzOk1Ieo/Jg8nKEkzfd
35aBLmpEJlGo7IfKIkuoJQSg2drUwJNO+DiKRrAFaDOqTEaegSq48Tpn+Ees00Jkv8gdBvBdH1bH
ooy20boxiDgPgUGUG/irvLIYHtlC08q1z+AkQYCbtjzJtfPWIkxBp/S4xIH1XYBWIBFAOC/tT15j
L0MaCIsVWJSUte6vhqekIu1EkgaCgLKNZVSjqrEFQ08Z8BAKqJVp+hZR5V6IFEJwBb7lBfQ6bBdd
5Xc4KvcYyCoosqNB8SucPfeKdKeKQWQnEaUZ7oMW/Xt3y/mRLTE1sxoByoTLDrl6SdKIhSBKcg5s
vvWDwaDhkLQvAU5BzzLaZnFSIO7gSefQ0RWmgnjctiiQeIWyJULXAKQ9xSn5PAXZBTMHJ2Qu+EJI
ahhLk7oAlJJOnsUEqoC6XW4m8hL4U1KTOj67gq6yJLkWxn1Zh+365q9qSEHVIGHEvZQAzuANKFEn
dow5XuWr1tRYKHdEE2O5pIRQzU4ok5X7TAUkqGQUEXKNwotztupfyaDCa+ww5nileCmTKJiSgPIb
oBVYmg8Zc/UW4p5HJ8a9Jnwi/0dQ8lJgQTZaHc1rAQi4TOaEQ5z0dypJHX+Jwq6qiRtFsCSScipH
VSURB7007TdvBIwFJMHj4UlA2whMR3llAlBXfbThGdSIywTuAFoTJshh9wOVnqU2i4eDBBJo3Fk9
MBOYntRMQ0tPVTy2vjYxP6Ykmo9DHH7HiqcdMi6BowQWaGomA/DFhDihdMN0CfITcTSFDrFpZX2W
b46Kyo3LtYESbvKUP2xPle8Xg7wS0LDOqxenfaddsjlVsQo1Zsl4qPdp9v76HwYDOQw2lm1Ea6Ni
WISSX2l03egBeyEC2Dusq6CrttLRJ2ieRmctZiOXLS5LUFrw3I9OtE6eO+yE6eB9kja9tNMJ5TZp
C8VOStqHKMq6Si3oGc9p+le0wOaUn2rkYnYgJ2SCpEC/ibtEB8NQYCV5eQIiMu2iYhBl3ARA8eWm
q67SZg0YtZoeNhcWnv4ln5iatYraNf8IgENv30DPEDBhRBAjiO88g1G6FFhilbGIYeq2ur3nCqU0
L7kFtb/28I8FwZmn2j+UykJKafxdGLhKxY+DMCxWm1MyAUTzhUZ1DxfMJuBFClwEpRcgjkGoDigy
YisiupKZTWe5F1hGUrU4NNphEp4JM3a1AyWh3N4M18VTSANt1dqTdMytyVFD7aoO3F3MGkFf2Ea8
YdZp/ZzQXfAJhV2XrY12ECRGgiElkizABi+MhJ1a2CZ+MqXYCHoswf7Nz4CGQowZlaU93pxsEnVW
b0adHinlVQIkEh43B1M1kjdNCazrEBYfJMY4LhNPUPLVdC7EIJp0c+3J7bQdfyDxRG10qPVxKQUK
29IIn/oq2nYhIfTgtyFZvYZbHTmFdHXkMjIOpnoa9CeF1+o0//L2qMBgGERMIfRkqnhevXXtPlH/
KQMMc4SS7XOYLj7+xrD8cvJnLzxOTBPOk+fKO7GCiGG9lyED3PUnk7jL7F9p/zrec1efwDx9DtE2
IxGA9ZVZBIjW2X6qrIPGICE6vqKj7GVJJkipwWW2qIxJe7bxoywHOpasCJ5RI9BCEB3LMBmM29tp
iDA5XGMKYJrLhHjG8SmcSGMlAOhBo1Ivy9Hd4bsCfVaA2ZjTIYSvun2ctiNCT9IW57PcPGPXLERy
NXjvBVOMy2wfOO+y/HmQUriI+9qlQ8ZZDbfM+SvGK76LBCZQAIRopQEFarTnk30b+IH8SlBnzheF
6wm/GicVvzhHRAg/nh80RqmkBzhUn8z4rsWKQrqGIHkeNCPYnwS6KRkYdI9CpL7CKHcoOPgVTvzp
YN/mHhUIlMutRW2COEG6Wk5UUeMICybbnCABJvtkF1o4ujEbVw26H40UU++WI98QWCqbz3GCspUz
Xw7pJgXlVS4ZcveEQ0XxTnJbGR55p9OPTEKUfaiBbAXAbgJ5wDAjnoLjZJlX7aeo9URsbXafYqiT
DF3e2oxupAa3alKVg3SLiA0kmQuYs1B4CK29B9A/c/wOdKOgKqPvpAsUlZ88FFaHgGIz1SDVB+FT
OGfgRkS9KPyg+DfkABSMGvxA+UBh/EgTl35JhzQPcHX0Kteog9QH6UtDeiZes/ERw0jvElLGwVwo
ffyqRvlevlXgg9VAcQFpguRrUkwWELk4tVgJiMAabDai7/PxuXDvGtGPrCLqGN386jzSIdVVrkDr
zyLu0Kku3b+ibR1RaLwYby0B69Y2BRsbjqXB4as9u+HVJHR/wB+7Zn+S/VHNB6VAPoUDAvwGMXAf
fRAWNBCJwn6A4gtojJKyWyoTCoSI4ZZbfkVJFAkMmqj6NDSo5bz1GVYkuhKMOnyHhqseaV/t0byO
W5VJTUqyz4K7iRCR7wJ5OLavXvLMRx3iH9UFQwBaMomaTv2CMgUOKdKfG2x3kEwScQTFADTacSH4
tf4iZRsrjXgipJ7nAW835w5uaoSx/EWhgZqM0ZW9edB8LjflR5pyqYPtmCjdEko/XoseV1h/9kio
hGebOxYBQER1ydatgJTkZeOUmkxtXar+JrQ28uQ11Oly7HI1BgkYH38RSEKYAmhlzkWHEphZOJT8
slFK2Ca9fus9dynantb7TYnaZjMAU5+l/woz4Aag/djfzsOw6H1vU7lEgfEufCoEUcbBb/HVS2SQ
QuvkHPvoc8jRletiYsXbhBEk0Cte/GYWhN2iFfJ70iPp0YByUInSFg1etxgoXXym6pkrgkDV9O0x
bqJCjMx9OXGBylklJldJiCR0ArV0a+mL4IX3XKqwF+j154+HTFa58lZI3DhbPDQuMglwGCAxJfQA
Vw/3J+cHi99AQ5Xo2t4vYmaGqAsuJR+ijyu0a1mOgpiSb4/koj3XlE4jYTVCFpv+tOM1EuWu9r9Z
N1079RD2GoJwfRXLYYuYOTEfysGIst8kBMHFBEA8cX2lwUxEVAjl9kixMEHyhanDQYj54AA6LhtO
oBgDb0l/fVQqTHEQ0GmGqYX/C1GgyYQkicfNnXBTsyzICKtYxC67rH5lC2TD7TzyjeVxiJevr/X9
QyEKR8FGhsHnzIlHpPhcyvh2nBVTvx0C01BXNdqFmRJ7m8aGLlUDHKaRkr0PV5fXK5d8hAGRYt1e
UV/OQ702KbAoKx2dGV7vMwhSi1VEijsiQIPmqYETk98dmJhmHBPPPxIEhbjSZ5ExOvkR1mJ8cX1g
O5XmkQ2JGvu9TeiHTY3QadRXlJTRvJtIz0RfY/4LmEWS7LXbpH6VnMrFL2WdRjgNbBEbwin/ZFqJ
GJYxzwfaQVnnrH26Bc5cK/tkIBW3EbokdyLxlKdR/bpFu9BpqLirKNZoDHTvPPfZ+mP2+p3tYDrV
qf2StwQFdDS+YdrXSk49cvqnD7O86N0Xin5UT4iPgNxlG7KGZM1qErFPfBABDdMrv16x3wH9RQDF
A2N8A5tnaaMf1QFS0ddxPcoqF8dXuuW2E+fEeNTq7xG1xGMPx6JIEO6CNYkFQ9rKioLdQv7YEZPz
sGBw7yjWHm5LJhjZtF/aXL/2HE2qaS0q9oKImP5rw8XYJbVd4/p0MSfOfxEtUqCF+DXchFC+f5VF
TlPEqEWqKcS2aChBJtwawFA/h0dyPfigNBqtw6he4GITYT5XZwCII42jRCoY8RnIUzMk1paIHHCg
QXuRTDtwOLwGOQnCNHCcdtdqJCkBaQ6DHpnDDYXKJUu1jZ5gT80IP6H8SR13gYE2rNZBz7To5y56
Ao6U6bHCoNl6uwk7YMZy12G46baZ/22j8jQwOx8mjUb6yrAajQPcD5cNM3sTjExQ/MT5MhY+OqYW
2rSM21QSHyV4wSHjloC0ZL7E/VcXA7joT0gxGOsE4zLiy5ifvFuEEwTtq9CqkiU+LPkd3mjtSkld
IH4AzyNgXcVFZa0Y8coao/QPFG5TGVIlvfr/T3sy+hYB0BUVkFRonM/Dhvsd4P7StO6iJikjElJ6
nolC/4qHkfEl9ROTsaF1kIL0DNz7caDYK+FUaREMGjjh3yDahVOriZN5rAF24fSQWy2V6i/RBCPn
fwAPM3O0OvCORG7ow3dTP7vxV8qnJa1ijybIpyCtc5g9fa8j7X5rQ6aKLAfOP7J9gNcW4yVlSJq8
iRU6/i7qYeVmsVFIer6YCWqmupW4U2VTgCRSL+Wwbz2XPOJBlSzpysuOIups2BTUmEjUzvPU7Oeh
ExuWJmuTMVBaiR6Xj0mEtKBGJCKRaZIh8ObyQtSBHE8Y4ta869ROoiMPtqXF/Eq06hXZ29W61M6y
XkWkqsTdZWB/cmGKTITLmChpTFH0B//ACL1pW2Gmmds7ZUOqPNFeKtmLmxAmD6oKNIZ5ogHh8qD1
q4LBRYvwS/Pf4lBZoTqPzV3eP4XjOyYjTnmwxsjiV2rn6R98zKziL6dYGnZxyFWMMXuTdTs1XPsh
pvN3hgAa3S+nDHvdzF4NK1rgvYnI0LSx+a7V4ZXgmCBbdg46MJLluO7DiQG/1Up/U0YpjRkGumej
oMeITH1HJ5hnMe+HdK74u+tphYhlyJonE/Avqd78epdRGRBKEv1JGZKF45c+rIDm4FJzhH5LLj7H
05h9xdNHETDV0TvyJCU1isEz5AJKbckQexF5yqfhRGNrcj3x//NQjxpoqJi3+3NG85b36LuoQIWS
D24WnDSaVm5rlgu4eQDYwX/jHKVKRx3O7xFojiwMCmYOWVnPsXVuA3QoBDMhCeLIBJBMkNyi1Wd/
pfBYttLRMjOW2Ua5vzSRbJPXp22DaNHOWEGXLA9sMir97gxFJmdvZKNZxnNn7xvyJym/OSjpTmBM
UHqI9IyLU5Sf/DY+BcOuN/BkTCsCcKeBhujjfG2afXcKrg5xAqIgHQjlcESLI1EEHP9iLjZAZ7iU
dCxsJsWWveBi4mYGAJsx0ZjW3TfuTrzVvBeE4Boi5PzuE2uel/jutXZFuEwVv+Z47R3A/jA7Voyj
jPoOHjc/99WV+VkiWWr8P2WdLxzzJpwjyPfAJNyczBW+N0AW6mOZ3QbuLSFeIDZNcjB0qjVKQYSf
GWOMKMJFgtzOGVQuQZ/bwv/DRkCKWULWR/pfNX0aucBVxPzJekCPwBekLqirbmE7f7mStG8bQ7e7
b0Mgvi2BQWmzNTFvZGvygLHDT6SyBS0mevyQiFDHXkEqdwnDQHwa0vD85zejzRyUihisbYL4LTyU
331DcYd1+2TxziOfOSTYNLot38UAa6M2k6KF5l/iyUxMQZSagMWsFj6iPAGpwTcOa1vuU/qCsL8n
vb8ZEMlQTcg5GjjBETwEcXweIpQEZ2ODhEFLfBjVJOaSCDs250tcWswFI50bWpOagpEOrOAccFqU
t8Je5o67NLGca7g1SA1mYC8vh7oIFWaE3RvHPPwveVrfhH5LiYjBEWcc1UKYuKz5UwcrFKUXclBo
sEQPprfPGjqMtmO09DacX/1BigVOHMGEOe5TBNh66SyEKeW2xMxqk23JEi0EJFDL5qzCXEUPq9HW
h7EDOZHOhy1nUb1Tf4puil6hsa/9eCCUTFU/pSJPoM2Uf/TuKZ2Fz02FCRctSfTb5E+khlAH8WZh
bdT+2wYotpmWBrhr5oTtnQyUVcxSetL+WSHt4z3Cm4VPgfDBo/eOgoZIPg1M1OFDsuk5FIhTGQLo
nRDHAGhT+FvzlXJGCtDvyk1LoQS5qUUgnbG+ShFkeOYBxr0f7sKfRrD+KonT0PCCX9qIkh/U75Cg
5aeVi947tKGqw6QjNHi0Vb79grFWtBFAngC/4A8+CIuI1YVQG5tsK9o8Xq7UTG351TDnPCKDXfkz
mu8BZrBLzPxjCcDiycowIyGreJNN8Uu7gGKNhkKNlVWo/9XgwCXmO5yHlWicGEbH2IbCOZU09HX7
h56KLkaaLPmQ0/RrE42XWwWRYChMPqhTRhdiln1vQtS0kQo1nJ/pu8QbrBnjVpC2ws421fyND2HT
DgatXkj4E6gxcT66pPKNN9oMPhnQH4eMqG+lkMAu2FGTtMzJdnludOEcA3n0pPRMp9iP/nMbfCM/
K6xfqa2t8K9WHR8osnVrVBUlBVAHOTnNJQ808nuGRUlYvHzXvr+qanmalelSBu6i8LM98//2gomV
xCBXFtpPDfnflz12y9bdZcgmemVb/U412i8WW1JMz8FsHWP30JjHxAAiR1LiWGcXXXL/UlNvjS4J
izbjaU5Jo6P63HqqRMJSTM5bVwthSAmkHNyF5wR7Gk39D/OfV3keAWDQkA7vZUwTzcEhb7hvp68i
1rdW21w4OmyyGwYyMLgVdSM4lZjTEcRubK6qwvvj0+Nb5Hzi//UJKTMtdeloztahCPzbFD/QfY1V
nEs0OOwXjLIS5OKWfxrN2BDzsAuxjkb0F0j0C63f4AnMVYS2WAORTXq8egp+bFF1cS2pGTyC2F1i
lhFInxBaY+ghfauEFLZ4IRCYqC/wpy1kAClndTe+MA10UyjYe2fJDOuKesWQWTKdiq3dMBmAWwub
R3wDWravg9nQw6sEHqhvolvKGvdglZBf7NeENp1Ld1+1ZAR0DtgNt4O/j9viMAcucz/wHVprS4su
JA2ukcTgJ6yZDzLvm+TVkeY+BqCE30ir8Vkfv0rSJcArngy+PlGtOURn0enLFivheUp/w7JbOA0G
n+LdQ9ea6/Gm7/5ORCq0LVKBSzlxjs/7ir6WDyeYmJQTCS8TL5nHGA4qbbzvxL+YaxBMQLKFEUio
FJpb7z0BBrLNe1JD7vvzk1tdEHsuLQCLoBs3HTisEP4JR5Omo1Tor0jM48peOA6jcwoJC0PuwOId
KT/IGWbwo0crkKNyK45z+muWhLaSwuqCn83lBQUylamn8uC8narfMu0A+OQTdo3u2dLmjURqM3K7
GKM/EGkcm03C9PeBesqEkhjzF34HGGbMMUw3i7pDbnXdJWMAQc98Lh59WDqZR0K0d5RjoKEKNCtc
MhpjVDhSJsPzUG2wCqyMnjewKEKvIfw8YBjdBRQy1DtD3Szm55g38gNjfPXi9y/rb9p61L2E4uFK
FS13oa9m/UAjwbjg+amQ1Kon1WSYFBJHBwclgbOEolSsVmG5VHI7pCElMo3wrZ84/hdQ77uA/oXu
bGfTxyj9qdBWppwIVlVuO/pNvlXitsj+75NDBxwhPXJ31F0Wo8R4ChZDd8PpQ0PmVLeflTMsi8gX
dQubTSDvFJjSYgtIoBAyhqShFaI0cEC9miL/yJl57/qMduVzc2DyuEgRuplMdyJcbmtzUDrMqX7U
Px6e2nFfDb86IadeppLexehPk/6SeWPlv2pq5NKjmyZ/HtGmy8S7cUtWtSB4w6g+2b67TWNnA8Aj
kbljf1aimMzVQ8ewnP4kUpthox8q10CkqW9xvkwt8TLxKbN12cEESo2TsYHJ8QaEv9x7IWnQDPkt
rwI3KNwC6Wlo0UysQNd9jksR7Mncxyx+0Zs9T5znyB0sx/CMganoRiY0RH/0muag+auOjH0B/PGA
OV0CcEizZmYJ2OpKyd/NyXmuwGpkNpPMwNUtLknyBMTKkVX5whyzpToyOPKhKpcfwVLEaYXOM6Ls
nrseve0Gaoj89kX2xsBIpHnArzwFmYuafk4OOUA5w9sID2Nun0zY0aNgrRV/bdPa1ua9zN/rsnoe
9eGkZcNmNu5AJXJt5GR8DnJUkGbYmc7aitLjA+kh2hTlTcw/91VsKpshaxYylFDsCrKl2HkpiUud
6198DR3HFfELgjZC0YT+pfCZiShD6wYsMSdfoBwoDjrrB5rD1W4x7KQNwDW6yl6NX8sAsNqToTsq
5K1nejQJaC+Kd4cwfbUzTpRLktU6j1f05JnrL2WgiJVzVSIzsLgUtZvLZxo4RqJZeSs1fdPk/dqK
AYqYJRfwxWw6t3oeXlRUHAMJVQOwLxJSAGs2Bx+virF0+tF7TgS8Xp5i0eBXoJiUES6FaNF8u4F2
wvq0QHO8abQvTf91B4lcDLZz5lPR3qwEEczkyHBlhiUhkjqMoFyx9+aZ1qUkas8eKectd5PRNqrA
CuirY93cVaH6XpFpOISfHRjxbHKxhri8IRyKkLqiXPO+hgmYx0SrZiibR6Q9cxZd/RfTsRplS2dq
F6J8m/pz6TLvTvtQ2VjuZKzKLlrPxCUnjUaqKJUssa1OpVPI3a02f25wJJKNLtNgDGrDGGGDpdjb
zD311NA2wj8NhFUf9ZOIVnX0Jxo4X9uSS1CJ2SU4pfbBry0gumcJ6wb3kVkAS8Jd9SG/Thm64/ks
8kf+RKJ0h/BLja21TJKJ4MEHQGBDiM5mGUjlQcQ4FtNVnqEaudrKDyXpcGqrC5Ien5BYpI318FuC
eRDGHJANBytHkwhS2ELOcrznyNHpQ7BG8o/18EmOrBD10ATrw/nUkOwg4yKlwY50jBwsT+64J8v5
GzLlwXr21S9Gqe8njmHs0SBU1ssUIz4qCSc1Co7a5Fk3+tNLbz7HHlkYDoSFmn/1ifE/ls5rqXG1
WcNXpCrlcIpzxAYMMz5RsQasnLOufj/tfx9NrTUMGOkL3W+/AfM5qn3KyP99aiR2c5l+tAOXhSl+
3U/fcE6vvtgl7KpMO/rUG0kSIP9EWMZopcQL0kiCd8wdXjL8ISGIKCUpEJxP8OJ8JsQwsFw+vcsX
uB2Q27X3Mngt9RZuCzBTV9/lEgpr5ajaIGEgCUGwYvxvJpwCTNVcexnUHfmx/XLILt403+TbpX20
N9Li4Y7dV2obyyn7VzlfZEPTS177nOl4QEUNoFfiKGHpUP8YrtKoTJO8W4j/mnriYteRmlbgUrpX
fKh06uLkNfIvJSFYYzaWyp1IdqLEGMT05rwOOQTBB9L8X9LvBxdvHpj+me0sTffz1+5cUge0FwUn
sF6PNmZFZIRyxlK/hXTX0+aV49E5P29STjGQjYpeo3XaTYf5K7EhdDqkdSRXbjn5Il88NBkO6Bh0
Y/El5+FQbbNuF7PSWW0yM69OFCmoYJEyhNSvIvIZWFySHs+yWEU2osl4A/kmUrgFWwJ2nLWHKbLe
MiglO+eBvQmmBzi34RXjUPcwdwNKwYFKDeB2a7xsWHiKe3G5WfgLY2JHIo3LMCh3mzv4C6znMEE9
2f0Vs3mFkNsJzqUkU/GCpWaSJFywB9Y6hixLFtacI161AnkAEGtsezMRqtIn+VYqbnpr6uTJDC5h
+hqUsNSdb35L2rMWmmplmlucxWxAQH5pd7z484Eqq82wMgCXo9R8Og4w/9IfXBjmpPzwumAzSsKG
rH0JpsSCOyD8+CrRwICcVA9OdKm51uyKzYab8sJT1x6VRANwCYOJuAth3dASWUm2TVTzRS4i8gOK
MQdKep3wXerDL7+2t47wrMKH5MlZtnbhUJUdy2K3mTNDEZdlVXBNafSyHvQYnoYMoBydV5exdL8j
Iu/xkYoNKi9QFlYsMWJiUckHp9oM9As3lxxLgrOhq/eg8sC+tGMdNsbJ8ptt4veffbIVy3t8iyyT
eeaKEfKKKosIiDviTJQyZWtvhghx6lRuKQYLQKHB6FcqSAtn0HOwDsLBC1SR71GBBhVC5eBO3jHO
c9jHUGXrIjyjkjiZ8LgMag8viZZuo+96pP2sC/mZltdcPai+gfMj6U55gGPQTHto1zqx7o9Azl6o
zd78pkCvtIVmBKFy8CzyHYcj3yRDQFy3t7E3d8o4bw0n3VYMWA2WdhdFPYjOxazeQrX5wnoC7utJ
IV2wAifClwQSVe5dK5QBpYk7RT4vjeFhe/rawJgHAfqxHX9Kmnu+TlaGBjsfphUEMAnmALmyuO9F
RpDB/0cFOwJIsJD4UIbirZoBZizJxKlaXVzONDf96u0Yx08Wu4lwV3JMxToECA58dMUQku0mcNEE
C5YZXcQWZsEg8mHMT+lfdheYWVRySGD60KWRRBhQXEz2dFLmf9XE/vRYKLWZfueoAtu+XxbxQSO/
RweRTJnBpsB5NrXaJPxWSmB55qqDre1ezhDWsLDABOUgEFQWhy5nanWd4k+x+dF7nYEOTpIkcSak
otrrcqIDp3pgu8hqFVkQtZA3YWCs/QhkljwpzvfO8BHePpK4Pz4PLRB5bR4vru69SFSjRZfWhFJj
llsobCqGD+AgBV1Wa5Q7E3vbamw3knvatmDXybAjyuNB5un/DIXLjIbqrfJbQqaHfwb9FQVQBLZX
1yeExM8tzXHGVWt1N4oJEU1hYMt0M1uE9INljIK9PEkvIn7/NmNJVgoRMiWksfIaNfe68ndhiOa5
axdN96+2sQ3u+3VQfFloD8TNDZiGibUNqUHFsUqcBiXo2jabvfKaKu7Ki2M8RHKmmc4rui65Vvkn
Evc9NQ62dNOyR+Xg88xjnvmkQXTrIR86yOPzVQGpxoehKZSDpLdxqPeA81pK41MGXi5rSPQsYjBn
bO0Wm8uPsNjK4EJA2xmfvqbmhIv3DRVoDZ8Vqp1wEgHBuXHjkNbf/y16bWvI4GjwxMsIgIF/IIMY
lKCQuwAScVHEy9xAJ4ot/zw+1R1CKCSwwRAXxPHO6CPyNi5zoTRYGFgaxTS6HOEtFjqiseZaZVxE
YfQ9croDnkPlxY8jBK/J2/8UooEq5UOi4mxgVIezYtBFSHBCY+FUsPoenhbLDBd73WVtw34yRzjD
v+DHDFmZiRD6J8oJYBKuoR58X7R6nFDcPxgokgdnOojTwIyJahn/MFUWuprPUepcKZ54Kn3ypbbw
lT56sznzaSHRClivMbeoEx/VA4JB5SIEaqEdEW4WbHLSWV5wUPrrfwYchGCNT2IUlLpmPamXvjjA
lcKTauZ2YbyDQV+eQhKBiNb8FbkCJ7R0wi2yIu4awyH6VcVU7VPEOEbLdDv+FP4AUKBQRCbCNbHQ
Z84hTaRGlxK33O/lnjhaIaQH8Qf+8hG4SYdzxxQPb33DkVDDBDxPWBjPND6zuhX3CNfBTZdyDGCu
NvetCl5Pv0sMhHj7SYHAVkYzdeKPvNYPAnpogKBTDpOw0d/K86i++lAvBAEvofXXjPHsRPmPBsSZ
w+NQ/UoBLqKnzi7OzarNCJbsoTT6ghZIhN1N8ipqTawOasAMtWYcCnQjt0EDGOmUM8wUBuAQsUtU
AEGElPnUJK9h/5qC/CfuQPRAuQJW3cuAoVW28vvQY9b19MngfxOimPDpaQUsHXNJzmKkRtSv0AHj
6HPkU+Q4zM4gI1nO0B2Lbup14jaRtmb9emAE7WMGADNuoruP0o5q56vXjXOFDlQ8ep6THLxgJW77
mQUYwYhlNcMRe6k+bNXD8fevDdE5dewdnQpKKElw86seA097iacoZFtl1YqsYhwxxckXkfHFMIHJ
6tIJNaYY0yVj+xdhAVAJ0ywsOWrZh9w7ILxVeRxSmtyB4gKPNvbP2Kxj3OokkWzCeMCnepKCz6x8
POgqzJxg8MaXqCAPRLMWpoPPOf2koqmrEYKfPD8RXGYtFqFUEF0TLx341lxrgYuvzFWB5zMF/ltW
NdfsOX255oax67SHR5MiqQkz7JoYS2lG9AVcLe3qFUdvHtYJVDRf4OaJfFQv3JQVfOz0WEfakdu1
xtHbTqFnXRiqgu/8Y4c5w4erH8fcOacYD2FmSOHkgUKaKsnFhbHR22nfOYxec2FtQLpVV73ChOXp
yepi+1iN49plHNYCOvaWsUyZNXjdIyKuTMS34bKbvkRYJstQhtET+bCzbV2dMF66COiMWWron4bd
0/BzG/cPwxKaGEFRpGaThcpM8MkNZFokPQBAMUhjvhYraS94zMUDp4oVozuUQVLtJHS4HnQhH/Zh
M6mrYdzrDQ6/dLz9rusDzByh71uINoN/WgV9SM3WzVi9d1W3g55lsR0s6BhqRgSlBc8/XEfRfuZR
+k2Xvzy9H0HIYE57QXWl7CfPlUFJxB3dd9gko3xNjebskKIex8FBw8MC+GQ9YSEhtTeSPNv4jJPd
BG80Qc0pp9ysYdI+HSVYTWnjnYJd4wBKDKHdI12UdVdb7atJ3B1FJKVBCEpHZ1fE9pYJdweeGDpr
QC8KXIDwvZTFVBi+WBKVmMezyACVc4U0Jy7Ykas0hslTgsFy43ADOTJfMy4dhpsM9JL4pnJmzq33
WqlYdxnjokuYrWbFg87qOhX2kosLslxv4T6jPlOnCyPLYXQhwilwW/OgrNBQKL92AInG+Iv2Fu5P
hb/0VKhfdT5T9EDA0F/gTxB8ujIiPENJungimuzsRsGSD/4WCPg4EsUA0h1O+kdHiq/FUtJxOO4V
kgy57fr+SMTMmbIRMdBSG5VlEtUbcR/OqvIcMGoRtaYHoI998daDdEpw64v1zzXIYgldmrJya6T9
xYjjBcGcaxwsFiOIiW7f/RnOEyj8O9q8ZUY5VeDSX+6d+GxNWOf6EMaIhmlJS/vB5JSVdkNFpKdk
icsk8tHpxQsRDxakHFwxVH4fQEfRsArHEWwceZbDQgXW5y58WBPWcegIhBwglY1MaThvBcqC5eJc
NcPZDFaMp0+6doT4y6rKGqiAb3BOB+xsrOI9ad/L/m0w31IvWvIyZyoeUPUx+0GrtNGpjNSJqahp
o8z2nh2tI/kxv7EQAOcTcFaL7Dz+NGaUYOjMS3MtlWTT+QuavDH8mnNk4iq9lkcDq60TxccB5qzG
GcYJHVzzu6gZ8xL/ufI2AXJkrfUVjVynjMJjfT3mDJjbl0j7bgkp4LLFMQaerz8cQeMWRktuLkO1
FgWOiUC67401Xc1EVU7j01ZobgEyBKZw/P5PglMitED8ITaac07ShQ1lhImxad6s/h6ogHD1b33t
45qIt+KYOgRoYresQy2saO5bLDdmPOBrPGekSAeEo+afCP0k50JnyBkUcOYKZScMgRF3E4L+YEcW
N7jAch0mk7vMDWgafQEhJmFmQi2mX9PS+qmxWlaigd+lWHZEG3VqC/V6Em4ZYKrIZYwWsQ7reJDU
g/qvaeorSuNcY6VBlQqT5dxCoXa6Zc4yZoPJv2lJIR6uLi0HBrKLiO4GaY2KrkYngBitAr6WavWr
G+miDX1m+lja+T648RXTLY4jb6noPww72SUhu6l1Ni7T78KOF2KyaupXBoT8HXahZXS00K0BUcSI
c1jaqIpyFXkkC9CvfxL37KFlMtmWeg6LIfsWnnfF8MTCO8fCrqzNo2WP2JJAACrNlgueA95LD4Gq
LzpEDeMAu6rbxKa6AqkP4mnnMBcqQNuImsB+vwuKJcTd0H3LQwRW06YZEePkMHpuuUwW4u/cH7Zp
z8IBAGIrGI21buePmIOjK8x1gKcwvEmp/DHbroaDWD14QDhNlm5rJTiobOcRCWM1NLuEoVWufEMc
xx5+K6wtBhhWATkiCrbUsjVsqJhXj8ULUc/FKlAPzPxi6w0d5L8ZvIH+lMSqngTk5jcccdCgIw79
gVBYNk0nBz51sc+CYnSxd7lzHPd1rm4zMW51Axtq2jNA36hpsWRAoUOljBDew4LrvmlVXWaNMeST
zvTktWEN4q5LpSTfATrh3O4zrFIjDG4djH1dUJf2W44ZQ5uXgOxivlEOMNfrfVe461CyzzNvH2Yn
l1rHhPWTBZTLQeXwJE6ds4G7j4OuW3hPTKGobw6IXTbHuxDaTI27goDqQtzuq9eSGcqQQ0r6lclp
yXsRH/UMTDDDrF7aslGHL6JCd6fbjWF04FKeQ40o0gBTzN8BitBYKJtkHJcmHvmdKqO4sWDblBvp
tTKw/ngvcM9I/+FSUESrXlSu+oktLi4LWvRQ05PH56kbd8HupS6Rl+CL4RmgbQGyVSHTbTiTygij
3WlR+yOipD00ZGm8KxOTJgRa2YjSML2WAR6lDpxc5gGUC0p9ZZfQ3WaY1Kq44QcpQOW1b6mkH0AJ
eElGnIDHtLqjvj22gAshj0K+MXSJ0EL1jEWDNy455+QQUeGnOMZEObCvU30Z1ozIwTEB9/QhXsek
kk7ZvXKKZWIzaeX3hl6k6Iesn445VYHP3SLibCkTp7D+8pvsrQ2Tg+AX7PKiw9jZoe+VPnkqDq5J
tv3gXKNQA+zv8MthTsrVIjl2YvhbptMZnNbkE6dG/sdDF5o7997+GItkgd6c6wDkhhVPSAlK1f0I
USsKGdE3L1iZNBrBhd8KVyJWZ6nx4uow2miH6uhNwxWrKT/BWk25zcJ8YVefnCzS6wR8iU2kS8Fg
BEhtXEl7paqntudnsuz4ixz9AAZfJXo1DiAZIEIWAOliQ2f01GkH7YSHAcvTgfJXt5AmmyeTSMAd
HXasTfRj9Ca7ISJDo8NZw7bwgRkwWcbL2cutYz8y7ge+8KI1B6KMHibnZ5xuBm2FEVBDYPuA0KL2
0OcB1LB8u7S+J7iVRlO7EzCeBAVJB+WwVvvo4oW/M9IatppRCY0szL5L4l+flDZisquTQmYBtyqH
P4H0xxakqxVHx/KT34tLoRM4dXjvytPsjQBdwDT44xDeALRQcFbqQK0eDEu4sKztECX5PH2MN0C6
jWn9tAMxL+Z36P7RNOWlZ6Mn3K2Z4+FyaqE7hxSb4VdaZif6FwDHtgrWSKmEhWzN14ISUGuIrwJ0
jUKM8AzyhUL0bqCYKVkiGWp69V4SeTH0UIlOFRW47vx2yNfFymkUw/ZT4f4X8g/YagbpkJafbULr
LkCF+2M03U4vOnLZMBjuqvWgNUT12NuwCC9ioMVDkBa8yNWtygBL8Xts/LJrwoSFxsbqaL4UBUYE
pHUij1wLL3tMsB3r0raQkhlvmdnBwplgLluIVOa9SvAEIX9tF9iSWlrssKuhEJJC0WB+PkDArImi
ItpkQBGYoUAyJnBV+5dkYPyjJ0DMuzZNB586UUXHJD0DQ66huiqU4YId1Chb67z9C6htcITyh1sr
JM0STTaY/8q43AnC3RTWhxlhisvMunI9jHpPZbdKiUhW23vGVLCmFlbdz9nYqez+Lh6WYpkxmO0K
zAIQBLM1oe+46Kic5Lez7+zxbkZrAvDGDWVqOBTK39sED1ATBGA1vT/Bckerx4xYHDYF+ddouAbr
xummON+zOMAN5KRHBS798zEyIRc0q1lnE+L1BRqeY83Vp8MiTX9123xGMRcc9Pbgvk0dlBjvkiIM
Vz1uIQLGpDqBuzv7DiIBfKqpjjHNYE/ZgoBmDD1ooDnEWRgmDrcW3rh0YmDhlV7tHDSDvbrjomgw
fEsuNsb/Bfdzx6zKytbRvbDOAbgZU2zQRG7ekI1a1O5aLq/YOcWUlSB6QNbfJQZHvOeYn8bCg7gg
q63ET6ns7i5iq95t8O+DikEllKvaPiEeMklo+fwG4PU397D4sOntMbOX+Rmbvi0eLRNcmy+s4/io
+98BO82/dNF32P4M06OE3BHqdPtluHMnEAv7h3W87OGdiYeFzHEFp61hdzvQDFzLPUsafU05VLUf
RSkdTmu+JvG/xCAWanp1AY47Nz5PKNqZLUTUVCYXmfX3uT0gUFUUIhYOlhE5UfAdCO3iu1M0wBhI
Im09QLERfdpEylmtUNlxQbpQxT2TEgQyWXIzAF60OWbEhbIOnrVwJWvGI42qb7AMYiCKpaDVvDGI
4Z0NeHfUU7tW9eY9sLna+EBzPR+19NsiggCWw6SK/Xjr3aPah38Icac8S0pWV/+XOEQLDC8wvhnI
h1nMODY8wS+O47MsWse+OKbz3cZMfepiP5AeVBAWKQnHeAGqn57+EIblADfGL9dx6Gx1YITMqFcg
JfJYPO8oHa7K2kgoA+2CkqYh13dCHEbbq2ct5y2+ucO+d4OjbHylJgsI7Xj66oz21rO69whqRqS1
ZwJ1F22MifrEmRN4EIg07P1YWLnmXLQJDc3NSeGLILPgwTlQgWxyaooYrT6QjOP9UrkEBMxp8cVR
CPuoD350DUIPNcbFtQ/ZlJ5tx1roXEYjjaiQIbryX6zGhHU2m7lsXv3ZwLkIrqm9GuJrwy+FTyid
sAAaKP30gYQOJ6DxmsONM4UHTvyldIsKCHs6ny2aV1zfLez3nIGZJ4T6ojFWGD+thdXAuWGr06G0
9W2vhUc9LQ/iyDGrOFaEGB4qzVZ+lvy9VHByg3OpUiupCKal0o/D/2YlO02kcQwJpHoehjA5akvf
pM7P3O0tjbxUORjf55mIMRdlbWkyaIRY0ymLDkpXrXnPbSvbC/sl8QypoFmN4bFLDnrwTgdce7CN
BSvGGylaz5GLhh2mWnPvkv6TZeGQae7Hwx3SGzq/bNU7Bl4KyiuAB2CqVPfEgYtL/khbo6K5FMwg
gxyDNBShaGbfcIJGRr8q0ZeiDkSr75OhaWI+8TVqMMcY4WnoPPgOCtmsBnJpnBXGeTo5mb5wmv5s
RhmEAwTlNOZ4VFbMEVXjTkVY+9Xij2XHsCFBdiC0qTrgN+/Z9/oNbil2g3LMLTfM2RwAEuoEBmkU
9yNyAfn/z1CUap+zECEIw6G26IxCOpF6p5vuoR2NK1MVOQdAHXzsDYcG85j66owX7d0iVkHFqn6E
4cPqombM+08myOVUrpQ2p857szgpwcSl/md+tAzs/0B8eqYCuAhEpMkVqs8F+R3D/82YYirgccpc
LA08bcmmeDGgfrQ+g+ro6iIPKSodXHDeDFq3bjzO1qUYgpk4WImzc6aj72r3wkkgI6AG5JywffCo
55HIJKUKj0smHtIgMfhbgBDJxMxpDnXy8RwJJdS/PEJqxmBE3oAF5wXLBa4NUp/RU8SMAXV6SLGr
FJaazMpZGUQfxZSSikB03NGIilzyOjvzCmt1o1Q0ry4jDvj5Nnk4LHLjliAmlflQxDOlD1n0wXfX
YCcRfFP3zZgj0UzEGcoNqGhpRdXE76Z0izkh2If5QqdjwwZXAr0a9EgcOHECKL0/LQPTEDmKkBdy
XGoTFonY4SrjSfYM15aY95Mm4HCKxwYDByhrtnonuFpkvpMBP8m+aT6+0Xw1vi0HnwKwIy5n+IbV
SM3G0SzUOofrt2Bs484e04z6XZhyHisk7WJczZJLTuy5Jz3bs5fiM0p7H8Im+JSE7ZxA0xpFvbX0
i08uxCc+1REqigI9nsTu9Ijzp8QwC/OBnzob6S7WPkumVuIVz80mU2ShxMgEsO/rfSGBH/ldxokC
3M6o5oRIELHoIo7oJylZ45+A4jBg+5K3wAjDtv5OCBoFGYVuO+VnORZoPC2sCLV634wfRbjliOGM
ZaSc4NpFZG5v3ThyhH4NMjaOzCNqgFqKHSP7lg4zLG5e/JnX5soxWcrMDYjWUuGfcS32Afh/uy+d
b6/KLzmWAk1svnR2gv8+lBqKGfoEKmRp95lMqQa93Guq91jyi3hZHK09fpI4kNImqAlBg/NGNA8w
xxlcVOw6Kno/IMgEtVCSEfzg4aaaO0vxT2ahiA20BTAyz3+MzETXoyETg7Jo/RWc21AcqHc59EDM
GdR1j0OWwzzCzRgi4BEi1YVt7FGDKkb7HhWYr0Rn3d/AH4B29CGDAQfvK5ktzIlH0iVkG1w0VN5x
sub+baYr6ARKQrHGmiFOZYa/HtGLuNnBV3DO7nFPZFUi6RdsWEBgqf6HU+6fY2YHYKCbAWMmmbfL
Wc4iEUKZ/C9dXKo4jEc1vUip6Mz+ccRkGIXwQP5PuSXj8lXwTVAOHkNSfXLQSVhI3OyG4kDoCn2n
ysKSllDMM2rTW/WDjVPXb8wMhkUIURYccLSRqFm/AcKACEvBMcZzgO4afz8HQmsQPZSCJUZN3VrG
jlqO2pPGIiZW2+hFSKarQOMtg2cNx+8Bb4npoOifmLy8BgxfUUtRnLO85EYRtjfnu81EpGm/oTpC
CVCIdzHzBye49Ihl3K85sxWYk8KExI3D6U5Ks8+i7pXbG85ByV2X4X/MuYUbjRPcGY2wjuEWSd4W
i75lgBqCWHU9PRnSJvn9E20fMTRtHfgpc7SszYmc2oa0QcRBxacbFnCBoCF1Lih1Jd0prpYBkW4U
CkAa8jr4UKySrtxjKYYyF9M98864reYekPeBgSJlgchf+Fz8VzpDMbLGhd3gruihcQsfCn6KkG5j
ABGP4UoYfnvFty/WtHAQMuef18NAZxYzoDSd8/YidLkiKFee02KS4K5zXEEews+vsxud35ZiUMxi
KF3r2DqSzMd1OOvdBtTc4UnMEJN4OhOfqcxQmrBANbaVgUzQn34pSaTE6B1o5Dw7a4PynQHd076l
OTGZ5pGmSCRL7Z8yfULmXrgQVUjR4qi1g63VXVj37AP6IOsWcBZA2xQIae5GzG65d9sHS8tDrQQb
CdSdH+QB7op5dIoqTTc/chgXNMN4tYiLBv+E41BkEdSFzGm3fsZJgREi02v93akgKA8pYScWYk8U
GVyQ9MI6yUHdMWKmUQtl8jLTP2Db9GIyRWmTmzC9whNky1Vp9Iwmvs3aF1tuVr5vIvjBX12/AQDA
kupr64DXB8yMipQgEg3MiKMHJzuLcAb2SvcQtkXZ0grI0IHOFr4yHKFUS8BhcP/BRJqHS+HEYI11
OtPB6rjksjSeKUU06m6M8RJqfqIOpD/FJAA7I5xWGchUNy59YWHyyXJoZZpCsSghYvgVJNeaRctL
NvHun211V1gGdTgDtxsOWhBKVlEUrjXULrXuLXiFGttRBidMYyzNw9/sCsHcwGuTkLW6/63iQ+m/
DspXALW6/wtCJ9WMDCWkw5UKgHZSfkN6RNjMRfAtB8IAJQqiEItdzvF2Lr+fdDyQGxsFnHUHtOI+
pMYo6CLYpI1GQHuzkuFQU5+YVD0LQ7nZalonRjRQ7uhQhBM/ouEzE+dFRug9QDUDOmlpWE9Ik4po
rc1/5KLEw40PFcJ6hs0poElMdMyMzWGbXhT+IGsi1fYtjoIMLzhjDTdgTNFs1fRslVfwNp+Z5pAt
aiz+0NvaCok2n5AwFy54dz0R9SCUmRMka5LQzrH7J7K/8pYxMz0wD2GGTpEhVJ3Hj4zZBW+RUbpc
Ozhh+MPHqPFODkq08/6rR0xjxcKWA876kLeh9wrlqoGXIXOXOVinYvgdpXzyl+ZWUtAb8orQOGj4
ceN4LkANYyMN/jXeDoKRR8N7nv+UOO2LSgKHmqIOOCB7uUkgBPglQEd6hTULka/BfG+OyRwUmG2S
bDsLX+SplTGUJOWJAELDfUFI3ACPsmnF8legW0Sc7PzOpr7scDUy4BkxU+nalZZqa/gnvRr/E0TW
6dSdTOgnldid9jJ00Jmzb6wSN4bRPxGWdE4/DDhKTIxCLIJzPI2jtRJ8yVkcYlXaZLeisxcJh2VV
oGbRYoz/f+cA09K7zCfB8aI+xl3wloYfRv1QDWhDvAIeEvwL2VLy191IVqjdoUC4yeHKMb0aAuWv
kDBEJzLui5rsLmHFJtXfHiUCvJTRwcWhZi6MJW7Gb+OvJoOvbbFMgYQGEDT7IZIJgq5KC05B96Td
U8EWAYU+k8xQb++jEkJs4f60x/cCGo1e7uNkwx3DQgfyep61Y++suxGIdVfiJmaPQPrReTCiUxoY
q1QI5x2YFbt/AAdmcg7/Auqd2P6Ud5W6ua8j5FbljlPe9hxoxrw/m5BaSK/Yc8w9HUyJWgO+9xvg
PPeKNW5Va5uyk8YZxtlQInOwKSroiu1bSZlVd9YiHtwXJ4VagAZTft/Z/q/QOdudjwnJO4I7mLwN
K37yz4wFl2YPubvDpl+cnfE0MiEcMYcbem3B6E8UHIn7ZrdbaVSq4uonya4dImQNxxo2PnEeXpL/
raEGxgb1Ade7n7eIDYaXotYYoiIQhjTlFPanDtU7chAhUZO1b4qlrM35X5OpzCoZXTaPFOBRQ0CJ
UKCpc/jv0VJlZ4H8O+1dxZo37u5trN4pDNrplIz90gqZbhe7vu/FXtS+gqBn5qmo2pUeVZe50HuU
3RQmPBjqS49Qo9Jj7U4nH7vgBMjcJVQsmO8eadLlpSx6DmdwbeNaI2J21de0gz2iwP/ifJ73RTNS
TLwpyIhcX1/gr1WHf/oK2k40LlXEHrgHecwUo/Q4+SAj85m6faVF5tX0zG04Xv2WmsOIlA/FuFCG
YFTs/Q3G/E/QHqqye3V9Y18mm0Yn7BQRUxARMYBTQZIje8P2jC7c5K3lqbFo1V9u5oAIFQ+KpIy1
pj56C2E+DMY2DdJDOmRrnkTdgLFCGbBaQurwghIMXyqNwIwJmjrX5X9gBImpfmfYmqnzvO4RtQAx
rjsL6zEbYy2ut14mKgyCuAQYNW4c2PidlSN/oK0l8yBhBmc2h4QYDlkuUWAtZ8yJG+YUhafthsB4
JeRybqGA8HI5/DciQ4ya/I/W7wg12duk6Akfk9bRgVcYBH+cHHt4WqBq7tZt3Z/rVMtw6PRxYnbW
JZNWld++6J1TBGJa490S0fuK046BawdHpae8dI15jKhAJya6s9YDy5M5VdrDX3Hx4EBYV765jYOf
pIHcVXXmcTTfU6peDy6XimKkSutXlQmCGzYZo570FbBMz2mZCw/LM5uwPSgKtACZXe66Sj2pfvnj
Tc6emvbQdoholmTZYQ+XLoLjFJNydfDi4SVyIQTq/s3FbjdHkKnNHhPFft266lHX9S82jBvS7cfz
e9b258ANTkEBC3/q7XOXIpKxKI+0hcF31DE0UrHFUYPxM+sZiKjLPlb+mZaOKlX7nOv+Y+RISbuH
dF0ilOVqbxPjYXbqmtcfeA8fAEczlTc7HS5Wi56YbTQ37gr4Bv+i4DKYs7GsK2UdAXVQ1P1m2BA4
+jdoMVKbvn2r7T/avCWj2K8f+Nq/CJXX7ZI3AS8aX30twKSs8QHTmfgi87XK+23XpjuHVsNjJEuB
o6JCmi1sf4DcMuptW9kWvco3mf/03adu8YwZWzGrsUcdRIKVhqQkfshwdOSukkqhcQlrMc7N3C+K
QsN5WtJd7rV9mjk7U/s+aA+GtPXIYkacyGU4yqA/A338NCQ4i6WjK8U+LFtOQPRYOM3U7w5sWO3u
Zc8c5var5SUr/sEWbykQXdUebj0HiZkzZefQG7ADfuJQA47bIAo486q0jDTj+rgZ0mgd83+5PEfw
UtuFj3TMM+U/y6/eYDXK9GCVYA+mxcVOFNJFuNdZOiMotF4dU/PbLWGSGt+dsZ61f715UlglA6Bf
+NcG+8M/xpr81TB7RwsT3an4pjznPE0wcg3H+BDguU0lI0OYykiPlfcDCx14OaBJrReQojpPZ6ch
koGiKyUBMy9Y9xFb6f8p7hXYn8E5n0z+okiCVW5ObAdyZWp+zmRZJCcSuA1HEc2Q1JY6QyQYyfti
wM+CAYcK/w0naox5tbe5MpbMjXyPunxsjmk5nj3AnAEJkuORpL6L2OZe2eCs6cSUYEANc4N4DG82
hJ14viy5ngNt2Ae9tvPc3zH+JCisgOFi5eZRqs2BRLgo+KLoy51/IYhcjFzLT3Q0rBOUang9RAaw
ebqoXHrsaqGla7X/mnOfTKxlkV5Ji5ylDtUFF0t/RbgAIOrin6iZHwaXVUwnQ7HFeMpnEN4PA1HN
gSRlQ84KcUdmrIs6Pjtr7VsKkRtvcRuzFku4vWO0Dq5Vf6zHQ8YtG1oPwhtUzLozIiToxYxpJCyV
Y57wGGWE6NJWm0ExkAHyBBhaWxS+2qHy1mF6QJPnQZCl6ze21vhPSMVpgQXfrqrgc3UehkDf3PBI
UHmCHK1WQ5NJy6s4Dz5ciWo54mKgAgdbhEfKIFAidLB1W6TBNZsugQIly1AuCuVjHeqvOTILUfjN
gAloZUXWO4AMiSJ+Vk+CN1ht8BpX3dGA0tFx1WNVRebXCJIf8q2aJn1XPZQ+ZYJZ9ANd4uhBpQ0i
0BRCHhhpPfQH2H3V00hBU+F+Ni5pt6aMA6YelYc5ajuBiU0+esHgAdUQJTFtKMLMudhgn8XbAvL0
IiHKxFBPhq0dQ8cWidFYwNgAn2lp9PHU4I3KUEiGXuCbLjkYr0LLbbqY2a0YQyPu2YAgZyBJiIw4
ODoMuoV6Rb43hai03ylAZcvHtNXxQ/jrHIumnu9oMVIOs9BKd2jBwnk8jvZfmZjbXbevh/ImdfgT
//3Kc8rM2lBXNpRbWquOUbBD8U6JDC4HkI+pg1BLcqU9Cb4KoKZjcObAe0AZQUajKLrYxBXNCR/R
zr5BaWU5QW/DDDFzGIiRkgN9MY289ciEoYYWpBIPUPaadCQ4cLjR9JWbNlrEbik4DnBOm31QTYpt
LCyPpUa0D2wS+EhJwT0MR6n66R0gVPBZyBHijdQYNxeRMkgMwh7FMMmcBGHiDrcke0egFJy2xoi6
Nbiq7mf5Xw9IBebOe5GLe4BXlIIZC3NVIDLARhebGVo17nBR/oiVDt1fqF1DEuJRIYUBrk1AVyi/
KO0EfmvGkP6Fiq/ae/RYBpZqo/pr0x5bCojcfH0f3SMMhiY7xMxPhVAAC8833sM4Xmf0YZMSCaL4
xKOMNxzf6TBlLAvJgx/hYJYHnxNPQ9zJQwZ23iNPCGAj1To4GQq8qP4vYL86WIwN+XxRvArKd1kz
aYsV0o9cTLCeJh6kp91SjJbkEi0efDCYrED64fDs4MVpUGg44m0SnOVl+6SvggjhLiOtxP8od+Cw
nDXNWmXMFcWELmmcufqVprc2H5BYZk63yfkD7SYnfwHK3razFAaQNwMgBQDBKIcDfrwLk5NQ0Gfr
DWJ9Ml8d+62j4GCUxpZKkIuQAaqg0TYZk0wWodf4TJS3on6zKuSfXrmuWAACwslQc9ggHcK2ogVH
ao86HLFAp68t8EaTEQ4fBhpuVeAxwOhZ17ttqf0fSeex3LqVRdEvQhVymIokmEWJEpUmKKWHnDO+
3uvIgy67q93PEgnce8Lea39JkuZM01cvjDKXO00Ie8g76d5kxMC8QZwpIj1TmmTHtPDHVd7mkqUV
uxLF2yWpjwDH7tQ7qFYbOzH/3Esx/RmaphillIss0kFSDHWAJYpYl5JOLEBn8TTWciN1xrXEzkg1
Iqeflp2lJIDA6o8GM//mhglAD2GyMjjSaoxERnM2FYxOKd2rJUZQqczZlHEEuiwAxetLS8rSP2QZ
hTU2Z73CmKxHvjvPfpPuPNCJIs530nFHb8+UXqxNtFZMhpbxJ7a+c/LwZiaXJCy47asJBUOkMQ7r
hMVcJ/rPYlxFIqUyNUALyNikQCmHXR14zpw0iM9bXhbmuTXpEnyWKSI8qnKXpGXbXeMxyMLXseDz
FcOWKIxkS06byR9ES83EqQTIq+07JmEqmcR5X3xPZreuAUmlG1G8QvyyuitFaWh8mtnHaLL7pwGU
4MTsVrF7apBp2Hs9J0ovXnf2c47/TrcGPoTvNHGwxFHy5TUgpgOgk/VYJX4dbeYEbsniO0OMPhJ3
ejPd90axFzHHAvImd/gJFZKGmHhGYs7kcKaLWuVSyii/WJxkUM5G8o9TRONCaBLnCG2Q6biEen0L
uCgVlwxbH6vTzubNrnBawber0xoVFFTCFNLloUd1vtTnGZnOUujY/ZmTBcFOxVMhVknRbxQGSSWk
73JqgKThE8ME9tYwD1t02JA4cgzkaiSwgf7GkyPj2MyBovJcN1yVzYPkkZeICUXpeB84xql5jjpl
z+5u5Kp2R2sn76Rd3XRukyU3CBDYl/NhvLdBOeXgIFH0dYuDOYCtCF+sxnzjL+wTd4U9/U71L5qI
uIVowy6K2kj+VKMhtxIfREG9Mw6fWf3ekoKNCAiJi01hoUNPc1mogQ9lLNw6AuM7yK4qQETIs6US
6ykWYIrBhCw9Ox3WRcLSGFpAlF8dMBa5iJ6VB216dduKh8xhe3eQ2gP71po1yBStW/tZVpndS8ei
0QVcY3oeiHFqqA4MkCU+OMBhIk5xs7UNEkDkUrxKMpgVyIJ8w3xK0aRsK0RPFJyo9e6k7okxtp6o
cee6PE3kXbUcCbxPDtLKObhRqbVsRkZHhWKF6hcmgZe21yWkKOI4YouPaFXmnzZTI723SMc5hDzE
c4xhgUGtwm9Q0urJEqjf9lZ/5HCKMMxW0e9Y4rLtDh7vbMoEh2qknLMjj0WC4Ui2cHb2abifJi+l
fHAc47JX6jLavtY9sfaVCaM2aneTfgc8a4BIQ3R0AwZqsa7Uyij9Jn4MaKVJf67b8l2LrkhComC4
pfMlA5YVzt0JCXKZbq0+OBoBL9Y61wvqCs4Ajyd7r3jqgeoiJQKGp1nMY9jr1ZUx8mB64i54jAkS
DprOD8b2ZWgaeiEyU6qDisWBJZHpzPdJ3x2mYjzKbli/LUG2wyLE3cLLLzJHnM85LByRNIWkJCnx
R8riRRigizEc9JxorhGdajX/ztYAZJy468TwPSUkgQ/qA1181AUbW/V75EORpcFyxbQDCsAOyEFN
M2qx9n7O1D2KL5b/QObQ7CKjq2Ea8wvpHRYwFa/WhzGbW49xt+T0RVZ7ag0X5RomA+YECGoxyK3q
svZzFyQLQ01bO+Uxg0djX2HF8VJCB1T2FmiBPPwY9seyzCvRe3L0leymWYdoZvk8TQw1Q5blo836
sVshSCN4iQAMBe2+5TxaQ7PlWDApREaVXHj32EdvooiJk/wYhS9T8Fwa1S4VcmTwa3FBCcgBlGXR
gXaXXjbigMP5VE7ZadEu7D8Hd+UxEnU0gkxDTtNwJT7JekJzOb6k1ZetjWsDzZGO3UXeFTOsNwtS
+cWKtqkXkBHJioy3MYcV0oBPCkLyiBig6JWv5FwSvV/YmJTWOuDg2Od8ZQQ9ciPW1jU8TfOem1Hr
7xfgJJmvu4w3XFJHib7ATc4QtZQytPcHDDpe1m9TbkJMBJswGR9kV50DjJGEhmLqfd7aMmHhjLat
e5nBpUlCUwZSpNQ3IV/eQr6ehODAl9EaVIktbgJWuCw4yheLVsTLgg3xI8VME1jhzKpWGpQMxkva
eOylRbHSVR2h3qBdn0wdlT3NsvNIeUR5ykFDQo3DxDlhjNh+94DnRz565vMNISfkn3GC623KhIcF
9MIpWh7FX8oljjv/HGLlSCzKO8M4KM7Om/0/lQYbvR7mMPF4GZETzrSCi7NK05ckqddtbOznxfF1
SIcBz5R8axkyP7f51ZVNXwZ3UgP1abwhRhdkFlxXRYF7hrOYUw8cSj0+D0Q0cPE6DDUt9YSg7TNv
gqN4VNul+KdlpEHDhg3Ca5gix8q6I78pii+9BM2prmVcYlCLh9Wnh7jNAXWE0S+UHs19VEzWtCCT
ABnh2EeHJovkm6H1b/1ooguBEojSNrOfx75dLXp5r9WYITjMHEPb5G9T/TXl2iaDJzR0zpVaVTBW
SzH4WngTt8Hi/NKSdC6xfa7HoH0nqvbWZvlutfcCQmJl4dJFo3CSEgmC2lqN+wNv/SpPSEEFQw10
kIGNHiOW4TfR6HgygiPks5zpHyrFOiSMMgTjY6X/lvGmglsu+59mcB8ariv4fl2rMDwlz6p4ckLv
JN+Zx2UxwKESMITV9D9ibTHJXun3Cklzzv2QUHNmh8h51u65SJIUzQpnKFvPoCVl58Z6fMIdjbpN
9OV/8sBmPSWv9vwG4ZQN+18LhGNXinba14YkWDkNObJ0sBBsTB1SSxA0Zqp9LozxVOvlRxNyH5//
qJ1hfS2AxLYpLmoR+Opl/NglrNA52RptS/UBXJHLncnPpZteWsaiqU3IAZZoFwlJhGREviUvG30x
lbO2onYv+PzkxsB6Hmnahi00+HgUzdHJGg8cuIDKAt8bTF9dkq+pmVAAGgBW2NjG5B9hQS+OZmCt
UuO5wg5lW/Muo+MewfMLBMoIX7jdub1j2GsgDcf6ZguBnuZMQw+qUEnnOvMmdWdT2SKUNgEZ/WvR
QnpMUKJd4pLArN8MBZkFr1zJ17rNwnNRvRQRewk6JyRvBognST7mAqbVMfQHhwk/T5ike7tTeFX1
/siEEs2O1BX04J9c7cx85AWRIR1+mJH3jsVgh/O2V82DvJBRmPgGxK2OKilBTcV+NGfG1lsaKL5f
Hf11wXTc3ZFGmaYdUbHf0/BgK75X2pwtI+iXVRH5Svvs6b3PtgejKz7uIbn5I9PPPwYQpQNiDwEU
QBA1lPBkJiVw82wvIuoOeCJHW2Rj7eZxAray1cbsGMGnbdL5tezOMylkJkcU0umMJ13t8t0fGI35
TslYXDDZAQuUjiVr3m/kKlaVfxLTI1ZYB1SRzFf7AQ4N63d4zEKJSGFKRdODQ8MjqRi4bpB5H0UU
Yv8mREmTIAVNrvonp7vLtEdmHDBXnKhi4INirwbtOa4abuAuiy/EaTB+c9ItoTgfO9d7Rj1RdT8Z
UXcVDSn9TFzwmdhCGgs8gkhaQpMoLxClqUr41QYI53zv3SGFvmZXy1PF0YOSlyuy6dcWH8UYex/N
wkKmNzam8ROlO24QgksPSf0iDpIRLrCqRnu6qtbGD8zMoW5x6FYXsUpKlzOwtGWV3dXatzisDZpL
FB/iBllS1EeESv5oCOZAycWJgTGj94XjJttKRgAz+65hF7vKRsHBVCybSZ3ZRpPsgQjFhbRxVGb3
QiX1h65fUuNpzM4GjDcR2JGL2HXrVvWo9XSEDAO0gChbLzzVWRcxCdZAKslv8yHWdMaq1Hr05+q/
QsSCIo5nKrigz5hLtKpMLgT3E028lIgYk/TKy2UW7rmtJl8k3Vpbs1nmK+cin6PpS1/cve3dGmbg
XGcRrHwizFJNOYXrKv1mLFJRe/abhQu1QzhS7mcr21mV91kQAaoexL+kBF91/y0ttArruQDZYNwI
0bP04wxCvdUpfnIUFxWlPoC8gnEQO9s6GzfaNF1iPT1YGbP2+Ucfg0vjnfvC3DVmf8ZunbQrgKYg
ha3t2AQ/WEHCRHsKeR89x8V16TxnJwPNp2bXx87yyI/8Ir03tpWjPjL6D5CjYIm3ISZlKCtUSsEu
jh4HGjgmvH/kuIjVX09XhroM1GUkHZbGLKZYp8NwlJWYsuvYzY9M8xkaDVqP3JhZ18hZTHQlYRAF
79eMS6H5zOIf0+j3EQyDxdp0ysVTftuA8bVFH0npSkUkAN/E3HTfOR+CAiIX3WpjI1tlJBnWl7aq
30WrNg4o6YeOmx35rPcugg8kXMNoHdEu7SKGkTEV6XiTlzmKjDOXiWqy1Kfyiigse4YfaCtEsmsw
jFC1FYS74RWnD/OiW9QIJmrCVal1le8E3udAryhKgLqYN53JWp/cccoh7tGXKniSUIeuI19F5Is3
bWb11jsvPbssl300c8cUGZs1pTf2/OcY0hLChyodoTpcdXDSDDoapTh3XoqHPF5Tf3CjLAXcLSoO
i3m6amlbpVLXZl1v6+yq09+gfNTyYgeorlOUI2htwFGdyB0poEBPiJiSWZKdh2TAACDdulQOYXGu
6oZoY7Yb3VffsCKO7hTYmiE2hZA/cIh3LdisWSeAvZ5eQqN8ktn3yP/c6dpBZaZYkZXWDPuONSBg
1OwZg/grxbLHCWJyIMihJN0C/a8YKqm7GaZOKIkKTWdSSYCINLvY26zilCPxYYhCpEeClnEsvJ0S
zYg/GGFUb04ZAIBghSAg3OGa9OTpjTdPfzPB5pB6ZpPT2Rb7xrPWfQLbTBBL46ZAZqdpBV4T+5BQ
BXGY8gw0C95WZtkVABtnSM/FEvJRftQRHT9ygKb+HquBkpvXlJGji64aoYcW2Su1hBVHuRkxA2Uf
WsYHN6Dd0WndXcnOEu9xKMFlHpcvK446XlhmX1m0byeerKV67xqQ2sumsIy70coexBhYK5ZPl4NS
AZUK1pqEWdWbNBdNO96reK2mkbBH+ACGtR/bH7lhuWu4L0BmcnSJyod6fk7BO86sKqhIGBuPHqLd
iKOL00QHiTkpd0aFPb2En0+cpmOHvmfs7fi7d051/Nl82sFjHny5vQ5rq75Thx6aYuR7aIX9JhNF
KhepUZ2HkByYmrDAnygqADwjAGt/HUrTJEo28qNV2c3jM2kNRINhjz6BuBS2Jz3rOo4Z5ufiNSv5
4UCRyRhkWqx7C+eEhu+BQE9qHmQoQk8gpUkkiwxCDd7cefxkXqDXooPkw+daszheRXnG/l7t4KM7
B0xItUJKMLwiEs6izzS5594lTS6EPHRTbd0fvkyEmJQ/9e6Epj1HksTLFVOj1M1W46eZ0W1MXHz8
GFH/6WWFPyqKnzTDhlIzR9k7zLeqeNKqh8g5Un4QDCi7fOa7YQm0irs/YmnXET+2jBXWa2WXIhxk
rikzdxmWzuJUgumbH0OPD5LReQ/xiciFEMEZ/w5xT9EY7Fz7yWUB1zNmVc/tc4IywtUY+5pEKESP
NsP6nES7iV8kRV7B+0RZUOoKmsEfhncExZh9sRVSyZ/YVFmDW4IPpXZi83x03VsffUuxTh+E2Q2V
IShbcUvALER0OKTjZR5/ikBjJPZqDquAwEYaITMwOKNR/oOBYnNUMHlGVIgCfY5xi71kTYVQPSc8
Ckmqqgk7IEy5pnOPC004H7B2CdLk1gQqjsWOD65zhjsFEntT/gp1e3RdvwLIgVAwAqaMthA1kmFz
CzqsynjEN1MOFpQrm7lFOns7EXFIbBaTSqd31hrULaamcAiZpVGtsYKcKUXS8MuNISXjLjPPi2zB
SQxvLcwI7VXsaZDGoVEuEUsMX8Tp6BtliowYnEFRUG1ldm9ExV3pVke1exQmBH/Q33SGTlDhNhNF
tmweIvyP1jP8i72Ud3y6krva2Y8sCxgEzoinGhRlrJB5cU1gA7zFYr/l8NZJsNDa32Ky/RDzNIa1
HtKbxxHaNifhL2TbGZkSWjr04C8oqcGKKqm7T1ExobgP9R3PLAJ95kyseoa5vydqlHaw9s4zMg0Z
vMHoo9aSZ8dKuACh8Iw2C/hww06QDJeWIb58s9ZjjPBooGrXrh4EyM5S74WPpM3Hv+uRUAwPX2dW
/RO53kjUqod8zCbCCLS6xr665QWagT0TzsIrUlIlBnxigi2sYPXZ9oAi5H+u8MJlQiRY9ZkFzwrL
w7aOOC/PjfOsG5o0IoLEsdQvLWONKonHTLSJuKvtZzExpJ3lDyQA8hb4jOzkrAoo0sgAQR+ActGA
0YJLypfWzXLUU5PD5+YZtRsVx2C/7jAzym7CxbutLJ8jDWyYI2C2GMgh50eEwU9ga9m2M3hPuRrL
W6og/zZAIhX/sjx6hSShOs46bucNLS4LDooG/V9VoXfp27+1CgvOCVBKHh34mciqjtiWeQxnzbwW
soSuJ2yG/mL0PLu467zEb62UZIMZ4Qo+g1zj47eeCHrjUb7yRwhSo3HXJk1hTpQJJbtUIaJDhMQV
WxxtxZlOO+QDpwDpGILhvcw6C/pM+VCMEQ47RFVRBi2NrKJg9DP0lFxeNSJgCIYZwu6Q4rATtWSq
+FNfXGT5GznaUXGW+wUyfF62q3J5SqJpY80wfn1nCvhJlfvZntbi1VzU4DpjEi268n2ZWNPgQGW7
KhAXQeM4xcjHrXzIX3Oer3jqf1NDBQUVfGpl968BE15z/Q5uRTnASgb6BacHGmN73ocVNRfsMXEu
uXH1YEJgrBdvb4EAsof0NreVbwYDWVrq1datN5krmTjChcqKuAKVcaf0j+7wUmfJY95c7OFPgOgY
/VsCbKu3Acx20NOdu8wcNl1FDknVHr3YPepoFczmVDMPR+VHRkiwajpA41O8jWwiKM33wRy5J/+p
4X2tMFaZNxxJrDb3TfIvNG/6/B1G9aNR9Dg1yF5nTz16xkYH1MohyjeY5ayF6miLs4nt80jnlFes
mlvSPnp0Dx0Qe7Mn+jVg2IMXM0CtQnAlKW8HHjKH7Xlh7ZQp84uFBUdr7eAFtAjuehpoweAWibeu
+mltUxnE2otlpK+dNR+5jtdpy/QnOJd8XTozkPxjnOaHtmQZDAp+uGMz4Sxrq2IiGmB4AWHDXZNs
G3zJ6eusn8rlHo3fXZ58pNMTtE5uKrTRJ73dTe0PDRcTDVpy3YzIuOY/9Xuvs8VrRIp1X1qENOf6
stM4oKrWpCuDnUBSLWM4bNxs/7xjwaadVf6cP4t5FP2It1KhgnW+DVVgvfThTt5wac1dNqOa8T51
o+8ubABsAs6ozQJl0+Q3gQFo9pY7DYrMtEl1+6lFLh1CTq24dF3cp96Oc1l1L61HPibDFGS0LnzF
f0t8QcOvIPGh6mTgZzA2XKUt+UDQSweETmCPmv0Mgkpj6BAmIEM5uKIYyYsafYSsH+FyHA0yhTo9
vgPr4ZiHOvM7qYQwqep8STvAdEWy05Y9+eKpgmCeAkPbOcF9Gh45KQIOKXkr65BbbuV1cLZWLh8X
TomCNirh0hYj94uLUibw+CT2MTWmVl7RqZFEwlZ78FUm2ma1+Gq5a5K9Tt+Pwk2lK6kDsKlrC1nh
Mia3wrbOFM93PPVrZUZbXGUbqC9Mt5TdOD01JVppvccckD1NBlTDSY3BkYR7Kw9PHaaDtsG6WKBs
aL4bd2CqXW8aGCoVM0rxkgnkQCKBZz7XetcAA7P8qnp3GJCpOHCR+1wVZAuqyq3GbWi5G91GleTH
JN+5w2bmCCIyvVY35nBG9UClcctU7+iO5mHUPnTqrpqR3NCbPnykXjnVBBhIzWviTTKYkFNgrB2r
AG324E7QopX0UcFVtmQqiX/eXfhJNA0yuqbUj4J4S5YWJxviCHKuxn2DThHlJsqNS5XtbYZuS/jm
HKoW/MGAKdxlM0koFVuY0BsY5AnrRoGXxnQLVQisPuYLZzd8jvtrZFKsdCfTfK5BK311+YnffChP
WscxouzyDDsxqgbS5oNXL772DPyoMoIIEFp6y8iD0nPAcgyZV0z/gvCfC0QHlwJKPtWvbX75baez
Z0aywZpjdqFlWdv7nhtmKV411r3hb5CRX2pr6z54dnOu/HFngPPted4snZB5luLhpmYW6i2PGYbd
smCsSKlasAyylXoz26E4bILUOi6Tt2E5HEHAFBB0SrlKicI2VFXjj9ysiTD6HGPAZGLp2g0VRjsU
ADT+AM499ai3D/BuCXeT8CPEtPSIZqAcjU4hmZY6MOJBjz76DInYujZXccgyiJbS2iSKKnKTrccs
nKGNC/E1zNDIsrAADTyNxDr2MGvKEQQY5DFlFaom8qmZ6Vi5U03crXvTPTeU7s6pinkMKVriu6IF
BhK8DLC3RKEyJgzDh97Py0/pcsYqBw/yXqfHrH3VkUTMyFSqJwSdPvvPHOGrgKJKBk7qqK0qDQU4
/XWK7yXhwYh3FtQPkyZe9hZT9J4Yz3rPuAGliGTB9aAzMgYNAULFGIu1WFJTtMAplKjKO+ol6gwu
R65poIEjdv9t/ED7R3eJQWIm6CEjVnqHEqkq9R0IFLF2F/NrY5wwXkTsePCnadY2tVf5bWKiEnTP
XXXCitkZPto6ikMmj1CsnurhtS/UVU6gDOW40r8CJc6pBaTtltkGdnpknUX9oOrFKY7fOXAvUWFf
cc7x7gLyJcjWJysDpJl5lw/OfhwXdjzNWsuynUpgloMiSmpoI0by3xrbTEbSPhPJzvj2HGA83sUr
Z5/oi4Nqf8DesVt2HsW/vK5fFhKbzTB5sqtvq75CB6OXZNY932smy5RJ0i1920EyqT5wunbxb+/k
jFMPLV3EuK2DAW0RZ2TMvyReT5Z9Uig2/ihz7k9bJTsT22XG9QNJ6IyvKs5P95P1brfrOFqnxBZO
T0bCsBYtHHoVHqc5+qfxxTxYV/PChg6BbGs8mP3KsClr2LY/5XS5NYJEBA3niHkBT4ogHuVvB4Ur
aWP0y50MzM0B4bkKaIQmh0ZnkG8Qk615NgaXWa0Fz/wlBFyHAc/i5zhoxsWpFwYIWPioEp1N8Pd2
/mqsJHIgNpn58mci5KHwuEL0pfJtDuAG7+pUuWC5mKS5m1jbiWQ1U80tsqeWLIiy4kfHD9A9Lfj8
rfooqDFYSxMSl1lxaL/hK9GQhRHv3GDU20HF6t6EF5tKxB5wmeE3ka/XzqnQzGDLghsuJFntTCSa
+8XwNgB1XMzaCXUhCuzXvouObc4yX8ivWtY/hNox9/YtGyBSGi18qYKWMWUNh8Qor5bf0HPAAO6a
ZtvYW3V5rI3H3tI5ZMCWOR993e1pgFT+TbiCuoXNkP0YzO8NiABPdXHJsnPt1w7ub8U806M7Zrrj
t1Ysfh7zt8963ERcuBwmSK0c5UG+67B8zSlN5C3/07/yCdAoSSst0v4WCbLQkVxH+Cuw96IPq2bT
X/XPskBJMhdSMzbAumCEdxYT3FgPz8CyfDQn+5FIQPFoa+1jbqprA7xcR0pK43HS4327Z7qWPWLH
88iCrh0OgLt+ealZcVtUQwCYU0ozBlzS+TMGFLcK+jYQ4Q1yhIF2I3u3cAoTJOY+FNkevAWlX26R
qzQyF3b4X9hrIC9L5EhDuYH8H/USUVPLt9g5iZuiaePHysig8Z2sWzOIKEwm3ZOLD5buFV+Mcq8D
2EHw3ZIdiKIPKdfUf00KLR+CqHC6TOa6Q05kGGK+glJZ4Qc00o+cPafKoNfCwlpsZ653RPail8Cl
2ZXWS6t+YHbIMrJScHtR+/IzscDmbKwE3K+rIAR+zf4+aUEdEvcQX6t23xTfo04Fs2He0Sz7zgvB
ip7pb3P76mY5TQgU3K0LkAAtThPuyKmvpvdZvQ7BS9PcABrO5Y59zOzdT8Nrhn6YFSB7bUB6PWVY
MJwUnlBJ8yVIqa7WGp8B4AqECWjnG9atDa4PR8dC4RMBLM51NTXOf8IqaoGANdIxRVzrkTLKUcXe
aYle2Np1Mvu86x7D5ybY5O1mNB7G0mKor69Hig+W5lb/CShN6rCM9T3de1HdV8qD3ezpxpYZqRLY
iZJFpavA9GwQYXX3FnNOFS4SRUf6gwTDTcJHI3nzuqseNusYyggpjiFKdGATu4nETcWdcD/h/BiB
r27lSpOEFnnCZfcjb7bT3Nuj37JvyI6giRwGj946QL9FvcHqpe7GZzqGVZNIlji2A9J4vQegTNbQ
HWT5bDvtyzwb/Nuo6DrtSiOgvjHaROBXju06qDlMtOukpQ9OvvzW3iP6tsc/I3qb7kUPGxJpHbUx
DWxzMKPTgmt3YNZRpudU/6hI2eTVZQ6pR2fVG9BqnJ0E+lG846SLvO0It9+As7Oa2RnOsXFJ3xZS
RHBqbLqZ1A9QBVtyjawEWtkB1wYzd5Y/iFIgTmnwZuR8a4ytDJNluinO+vIx7sgVq48JJj3mrpyE
TDwmWreFd1Bm4qyuhIEUcQTbgea3sMRlbddsiYcp5ufEaHdVDaKyYf/KUpzJioHGkC0Y7lTezZyq
L/W9j/QZcErSCsptszCd0smcijSH+TbBRvZ9bE3Qh4KLnkkEUL/pcmZDhXbhklnZbrXp3Mi76yKm
ZJ6vAd8bsl1AMrfB+WRZMCbxEKfbgt2cagZsoJR5345Q5FQ25dCPYInJ3psaQ7T/cRgweMfXrW4I
/fqI7Bc73YcUgClqjMZVNwQfK+hQSAl5c3uL2yfZ26Ar9TC/Jua/tPttuZqMfCflXxUqn71lXwqG
kfmMILB8400MFJ57AzGjSmjhNmXpY+/rMt0X5za5dN1FZ8Kfy3S7vnTwiIHKKUZ/rBkbj7gAK6YH
suFhLFwPd/Yw7KQmStN/Bl1Ww62ZVLTiCSR43W58vYFnScdB6ecQzZRD7scX1XNzdvO3yZlIirlV
MHgqT4wnoVvEaL9oqlZmGnypc3uuGseHR2fHyO+ecuKC91nxmc42XPtXESHN5E//3aVc652DvXT8
dCMu4pYpEWRzOtmx1PdktnTwO8LtH4R2+NAQO44WZj7lnYRcZHyCJzwoIPQgxaJsu9bIPjRs5ePQ
rIO0BhQPM4VWP2KC4s7JF+kOl5hKbIIzCMaUWE6wQuIuEVhiVVKKys4ngSxvV0cPw3H4RHRBdrIe
ggTGFHIOhJswq54V8ALBbzB/pfajG50c7it6YcBbjVtflEYltlbbHkCrOxNOik4FHaGy5+2OAgPL
WCEqSnWxCEPS9TsUmS3O5PCdjUGZPaYDMRAoEqqPKr8U1vfcnga4fEZ+TdujUZ4WKm/EFHCteCi/
8n9lCQzsyfoubffOZh5Mg3Y3bSJc8zq8kHeUL6m1yRVojRu7v7NIYvGgdOwYCSYqy+jwd7+0x3l4
zlirCSZNaz/FAlAphq9EJuOFexctYsyT53JnZaOFcByHBS/26eccopIK2Wo1F4dfuPcwIz/SbKB6
ZI1ARDHoXTu+5ra5MXNevmSlD9Ym5J7L0k3hoU2sRSgVoZs+a/FrxanC4njpPZ89B2pivr+NPtj0
AKI/UtKXeCC07lASwN7E95HFnKDlseWwwqJG2NiV/3dtn5uh4xs98XdOvYucfcxd+aGJ9CcnlRmw
AXT4u7g78jdGopBMdtF9cJKjP8h2MKieNe1OR4WIMF2C/mz7UIfbqbuaATVC520cLmmpdop0G1CV
MMUXzrR8gLRfrBUpa0QLENvmjkNZF4RQ8u8P4p7ClUvHdeNcoe6Mj2NHGFK7UQEKMDahULHzD+wU
6zjAToffuWKWwmheQU2c43Hr0DQ7w678CXsihBjWh0BzanxUmBtgBA8hHb8S7Np22ow26QnMMauB
nNEMz7TseyClW5uRYdA0XxzzWDPs8NuYCINN747HyGx3Y8detd5ZymvUYNMbD7R1u9CB2B/O8NHV
QxCRzgy8u7I2rvU1MyxpRIjFQGBkj+jNG1JHnGXLSJfr/DHt9lP30y0DD4mvGMOqXk4KcJMu7mFM
976VeXhsikOuEMxkFEeoOuJVAZ8JM2knsUOCxa906qXuhnJoa1TaxQRKw6xnz3HbdvBq+q1NT8Ky
t2s/S3Ccd3UbXgJ6hehTBuRS+DMYx8lb0I3W6bwHQn1awqPRDqsx1e8cF8n6vV1Uj8Y47bT6nJTc
42h1Aor2Dlu7XPcVEwee2T8nweDPKad0btynwREBNu016N9tWdxFZLWwmatBf2obRR6Egc/ny6Qu
aiaIu/2bW59MgjrrB6N7i7/K5pKqL25Rr8vigwdHbsRYVpssdmv7zYhLLBT5homOgRIGDQ0y7xRX
C78dWeJHLBJ6St9EgNZYewhOXicdwBRKn24VBtplsHJ6tYqy9SOpUn9eHrAJIhglJN5T3425XwmZ
TMUz6oU6Y29qFwmIvPE8usuTzvgcpRXsxEdApO2MJ4dsLFYrrGVk5ceahADGsvxMu485lJVJy9kA
Hx7P+Cd4yf2iRH7NCFZ5rNpvMnBo/YnrrsEdebg5cpzf9yE/nV49qSpugUtXRdTcIXFT3drSCN5A
ziY67ZD+UIBgUtZo7W221EMSPYpJSJtugwaMBX0GVZWo35CggVOgsqScskZ6j3vDzSGAiBVBPPPU
7sNwQdG1FF8uhy12cBC9PQpN43nQ7/LwbQR//oVZy9PRcb2E7e4aKPaq5sUILJxc5lHX7lnH0+Ko
5LPjk2QpheYqUa1jAVksKSm8X9Q24fEVEdTIreqsnQE1qcMBdzE0PoXgELipz3A2Qb8X2Cj8+/kt
9giAnL0L62FG3zr6ItlMAWNAZ12xwGJaKI411npJQLAm7AkGc1WDxHUkzIQpkQDM6q59ZHFZ5NCK
wJtguGzbgzhb0f1gYQ30reDzJGoPrIQNcAsGgOBgaUOH8J/S3FhQinUrrxNc3mQ58BaVKscPpMGQ
2bFaNW8WvQC8dRraY64fYvrknmlMY2nEU6L5tbST4hkXhHkECCRkNklGqMEH3ZSPUQC8uv6J2r3i
NNdixkqUz9EV+qPZouFFXU568mihkSo3NpsqgHo9oDxy9IZ28PWZFAl7OBs8evg5CLYOY+DbAB9b
KrMQOaLHO10P/d4wE6hl+arS6/WXPlz551Z5RTCKhYj+0SqOWvkgGnPmhuKEyo8pq8zw07KaTdTx
BTkoD+z+u2uQMTiweEoXfk6BVYqJMWsRSuPCfmhxKUWUTwrbUiW8xrD5aaU6OV8N+qG+wjNT79za
9RXqSowil4H6UKW1CzjsVZ0UHIJPYQSYpH9P9XhNyMeOSg1gnQIHCkATua6Nq+8sE9NIlPlx7QNh
WB5iiOKawxortFbcE6vJHaBL3Teqxc0Bkh3QXtFuXO+d0vemVhLE3L8Uk7WbA6KxdWxnMdoyvrec
sIeYTreqsU/eZdo/KiwOQz/uEuB16PHa3wGAo6W9eDLRM47LwvU5m4esvCLznPhLhGMlpxgDy7fW
POaizaMu66maoGxaxRwcjgg1IEqh3xPTH5XQgTmVyIK407Hbwh+LmXl5VrjT8vaS1qjESUDKEWLF
FirIsFqZ9UvOfneiaVDUZa3VyJcSziJ+NupxB8MQ/4d2IusHzYSKHqPsvlhN7ox+Q+/MqHPTUmwz
funcQ2KoLyFvjrCx5woQDk2FaCyC8hMAzjhtcqYIlXeAwUA3AeIdQfHYrME+rEtQKvwzLETFYYGC
uM3LTW0SsGTeAIV7ofcDxIl/gkNSoEQY5BXk6Xg5QqloW1ywsknnv7PDbcp2PSF9S5dp1fYhQGNg
1IBTZP451uZGdZGDAWf1qGlV5hSy/E+Gzy48a3l4s6CIFvBGO4OJgEccBfAXhjui4ljif0kGBh7R
q8UPkcu2QS03BajsSgNDvvmPp/NYjhtZougXIQLebNnekt1kN80GQQvvPb5+TmoxEe9JipFINoBC
VebNa1qLc60cV1MdL6mR8uCqVy4B5+WyYJaeRqccW4qeETsC6w68Cxwf7fyM6aTKA5bgPxHBEF0S
I9kbDHfdRvR2fEQGU+K4Bwc8gj49iJ0lR67r0v6aI/NdqJHha2rMEGEYZ+IYJ5uuBxubaSIwhzqT
O/YyMl2C/9Gj7dMwbAfE3qrcPfEoE7dqyLMcSDXjr6pDpodBETT+Etz7O8CPSquIphmyB7EjRQgj
9nYsgBwFDOyCsXlsjEdhtqAKmsgdhT3QRd3K9N+L6NUjdKavP8gqJNoLZYf6gfWRiQEBVCylyohl
YmJCz54ikUqpc9tXQbHsCjZE0DwYWLNL42ADbBHT0FH7GOwd9rOoo6bgYo2bljeZDTZHrEeZagR/
ZfAYRXAl4n8M0pi3tqfVDfoGqj7KtD74psiVJpOdyXROYr2DQDsGmabN9vM73dKj00BgwNG8QTId
o1wC0Y2w4Ue82xoZYx0GGsnedf5Nxn23QWRcrVFrBrR2WAoMrrdsYlwueQIRUIlwRjK/PXSGuWZF
ibOQGm7Y6or2BQBDYZ7VmcFWBe5RwKaMjOfUS4QLaXoB5/l4LJXwOWYAMqMmQeoaenc5sIR7z36h
N2cDMwal1DBIYjW5HD/+APRG4AHQmgVbP3Q6uAWEQAEsQ0USfyKuIYGRbVIFsI2J4b3F0D/Q4WFh
Q6tCySmy8QwnPyk8oRV5LsVkx9mKh2E67T9Du9pCCJj64MGBRFP2Lzz3nr5s4NtwcGkzMRXnNOhB
GYitLy89xjwdMD8OT0R859olZY+dlE9Nv5AhkKrPoQJHDK5rt9H9UxUeQn3n9H/9jJh6fEic7jm0
jVWXNHstxqft+g9UHkFhuBMltzErJvLeIPogD8uGHHvJPR39HHdrSaoSuIMpAzOoAnuQjJmGzdXj
acobhxaffDYsDDqThBchNuoaouD5MQ2uGK/ghMRcwq7wk1Q8zHxg58V3pPhZkF9SjnzZc00SInjh
MCVEcNPePeGTtp/eap49NpJlCKQ1VAPA6Dsfq0RkGDuQZib1LmQ8krv3qjKLT1INRK3REGrem2fS
4CgkW1iAdpQaPiSXabRw0k5fuxrIZ3rJLbwPMMeIenwdwOSR5v9LEgakbjW27PapciNO60KUjHuo
kxjMI0ePpABh+ynbaSlm1pV9qbGAd+YHT0SIpMKlNLx2DUeP0VKa/XD5+QxDFCISscqKvY+qaaMd
LHOXdafCu6Xzh0LIoP8+hTaBQvay7l49b1hHVLep85s6H+X4BCqH42IHPp0kP9ZhXGY+HkwnBWvU
hGkGp1uDuZpFgolnoqcNgVfRJ92t+k18XxPGyOqwJXMQTiIHARuW2p90yNN1XeDChcOwbT3BBeiZ
kZRBjjpgwKWqIU79VZLU+ZuQMMpw1LamffXUEMbKzXJOzMcoXxDTk+xp/nrUSoQCL4emeW3JVImI
4pmaZhNggJ5jdGVR1ZCd/iJvdZf7m8pjkzER+WF87X8p2lrHiw9Nkn6cVHvh4PtowsAVUtcAb5qQ
A4qQU9nYm86/ytfCyoOeNuX5yuOF91ijLXMILq+of3kp+FCd2OiGVJLqhcFBipFtB7N4AaB6Kbx3
PCFm5rIkcAGY18j2Ixa1NglqSOBFjnvaDFBLGSLbq3YH7RCrWEF4EIn7oAnkHND12M1iMFPcHSjw
qwuNtyvd54HtsrberfYThRxrq4TEFhIGI9avMHnXhW7yWn5ID+FNBEiRRRqf6U4WrXLKBMhGO4jS
PvS+bD841g2iIR4EV4GhmLAKMuZmbpfuoaOAO8A/Y8ppU2nIjoyVvxjIkikInUHh7eFrbMoJGFyo
TQFqNyijqqzAJF3IOrTP42HyoB6BboLV6zAeSSavKAwVkFGYFyVlrBB763yTRHgx4RjewIrHdQjS
DOSAwbm61XICOHLtaOk98fO8T9v84oOIHyLmVlP0ZeHvhJEhT8amThLFCHJ1sfPktxb7UheoSp2y
LbWCAmSLOCKtnSVzXVWSjdZ2uRpgoQ2A8sqYP896/RwxNW3Sao1TCfXri6cgbe0Y5nd3yRCSpBAX
/IPOkcGjh4YjI9JG6PDURR0MZ711Fr5XX+vugwJD5nwM/8rsT8JRLHUjC1/jK3gTs092Fzn3dX2b
lSM6VFpWVrMgoxaxy3POiD+96F7CbEGtD9Ivc57q17hOKeQ4ocZbrT+b9iWyM1R8awhDm84u0Y/T
rGRM6FNsOuGspSTT7RndAyHS/QhKLBZwgmwLrI4yANIGhRLoJGnBtf8KCSJjigqqNur7DmxXAAQD
Ms9k4f6k6KcBjg9Gl62BJwYzg2GEEqE5EHCUkxbrsIFe6QEoW9A/4ZUs+wR8k9wpl3pdPko3Hf+O
tGn0bY9yokrqRnHEoAau5sCKC4g58OsCBCjcFbgFy0JBsVUgihVTavjtXZVtEJiKGQJVEc+f/8Z4
1gVrUqhV2NNVA2G1sxRKQ9SAnzCa4dBE0eFx/sq4SZDWTqWRYjEWOOP53AZa/1VQXanfNpj+YDaB
EdeMpfuFV9A2j0F7IRpBmmsyjBc5SC6PX3QHSYp3BnDfT/vZvWj3IlpiI/U5fxr34D346T+zH+9v
/oTbrd2d+/QyvfSX+YaG8Wv+jd6GZ//Vf3Vf59vwrH+7L+WX/g5OcVr098/ucbxx/+0vOn71i94h
Ch+IxfvyX41byfAR9A8cm9ySD1oBWPQuu/mXuFa89+/uFfbUCxE338Pf/Jz/lh8tJjVL/zX4Hm/U
iDdmTvGDfEQF9vyFWoyfxJ30l/aXvqxPmJtuhi1o2cnZpfy/23Zbi1+ng/lFTFLwUH9YnwQwrN2v
GVw7lP+5T42xVDyHCeFblQBEVFduKzSJvbJyVvR1q2hD9simfe5O6Rqjt9/xAGPl5JyUDym+MQyj
o/r2j9ApF8kqW8VL5EULTJy29u4h2nhXCq9jugMXOY5rc29si1O5pRV/GNaE0D0SOXcujvqz/YRJ
57rYOJvpSE7hGYXawdo6636XXJMzEslztG626F42cFsWpM4fslOwd67Fsd7SCH0gw1y8N8un69Ox
4xO82g9EoWCUx1G0aJbxGXvac3rGtGdT7Ky9skF8gzj1wds4eywxN90xPKjLaVcv9Ifiqd5Ah1tX
x35l7SE9LKclpgM79Qhj6Ro9Vbv4Aa9kUvWgnebnaakvk2Wx1ml2t+1CadYWQ5iZwjvBugF5D5Cr
zlwqTVtaSmjDvMmN+qqGX6Ooc8alU6mQjvyHSnae8ODyEhAiamEKYJjZSvdffPtkmOAyivJQ0ZJP
Ps/SXSCzgdEzcxRV5QpoZCY214mmbT8BfDKnHZC0zVG+aj1WIkUDjs+u8tvBlvAjoD8W48wpj+Oh
H7w70TcgFX/mLMTjolMJHOXg8HbV9Av0y+mWssuHaP9EYzpDNVQ6BrnOSuwnKImUDNNgQokx+cRZ
768y4DaxZz64TKsKM38aKydcFkH6Q65mlQNLthnshVGjco++QCIeUkyGDCFz2fY51+iJGfeipHoQ
MUHht4+lM+xgysM/AMYD8vU9ZNPwp8f5hL4RWOagslPg0r7qW5V9lEmb+iPNLd/TxnkCXR/c+bxj
8I7hD+wYnQ09QkdBUFEVUZ6sUv3Nswf6fltG/zGSiLHb+9qFSuXBhlxl4SCd6k+NeSkIsagR7ZCQ
03BehYRUNuaHIC6c9XiCLSXfPbt61LkFTumgAPAcexX4ss4QL1DZjKjF2o2BqIrBXNcrDNRRxXTY
d9j/djgDnQLHLZta4+LDa2HQhTShN4MXltbeThcu2FwBQX/+tX4Ng6iqdF9PNxFVAnVaWH/wNKsU
WByte7dQ47vJS01wF/coAIILGvu11t1nM8uJ+by6PUQMcsIA6x5UA+JRfTFxGG+L/DFSdQRo6SpA
f1w43w3TuCo5a8ZnC2imekwrw5vfEGcawrPP/pgqi1yhGccX9nFktEuFNoWY5ocgxMjjO+nAooc9
A2ZsFP+ZnaRwRwvYvzRHtvnnuC6gw3NOcJ69ngDqsefq+xtgP55iJlUtUGlOeVliYSyfsjk1aiUe
4c8xSBKKEDpKA/DEApDQhVhEBUZkiQIhdjYwV4fCHuKsPZnLsjiwvG+j/6ZRKQk0IO2Pb+08eisw
6px03655LoLtrGEbr5DL6f1RP6rwpgN8rEtEXJGZ7+BIUWkq6heHmOJamBB8IqrnZXAWTquAzGFv
1Z37dLx2WD9Kc5xdckIFWwwf4mAvshO0EbqOD2sCrJzHR66CE7Iiz6tMYJCE05bcKgCwvSOKMOfO
jeXSA6kD2g9kASGzdvM3bp7KSKGgg0lHORXyldiQ5ybGiIxy1T8TOCIPlBMeXZIT3DfjwiiKM3Mr
rbiLHlZUwxpBzdPGQUbTuE8zoysEEq19MrVy3dGFyOGraAbSYLKmgTnxwSW3Sckukg9I0+MEyQfY
iGadPBAxE2ML4ifxfh6XpQtg+wAxC0Uomu4EdEcZDeIHm7VXW3u3WSh0xEZzFQWZS5+AXG/lmLiG
XBLzy+82NciyeXM4KBHIWB9jbqBTiLeFem5bTMTyTY1fD95a4taMJ9aAdoR2wtE2pgaPKb3wKqns
RSXoyYiHIjewSJgydtscNbYlrTE2jq4Jhhv8eT11b0fQNqKpFIdZe2UhySnZxPdaCbObJ+PCmvab
+4wmKguqhcv+YJqUnW62R+vEcvVRTOEMeoCrDURNDJ7kuJAZwH5RgbVMjFyHds9qzeptoKwbVnpw
79I3Qd3MFOClJAYP0skMXY7Uh5IbJXuJzH3hXzDj45FCipKlZ7PMqeHZo2NJMKCelkkM3klYWa10
ZTtP59IJ0cmSXYRduG4qNxTIuDQpuwk6hZ49hbSKCtQ3OpSw13cEpB6DEW/uYsXdSPF6b0uknt0l
yZJLHTAxcDSGmqSldiYb7K6kLsuh7k14VmzndHzL/e6h8mYq8DS5jG7+AVMAMBRppKp+53X9SF+N
MSbKoMqE0kH0LdAQzu4Bnk9iixAq5R3+TDl3uN1CZGSgBVk2d2pS3lLWAZrsT63/G1Nl7fN+QaKB
n7ZvKER0/eLg+KECDvW4w85NzajW5Q3zMOCxf52RpIdXLS7h4WuLOUYWSii3nSEXglTTasm+N9nr
0nEpwpeRYrIhPWewn3I4SIObEyPLDQybi5ffZQsWOWGhj6s2ph7DgSgBD6IbnZFb2WgVO3pJaygP
PWLrnnEZ9jTNWC2MMf/gVjJya17RBKXDTd4D/tRNDpy/vYxMU6IB2/ap1xhGaVKnlF9M3DZlaF9D
OMnllH64tHZi9tupQDSQEdleMnAkyF2BhecWA1etgyjn7jSjJlgLehBIl8W/9Kcc/+sV7VGM/+RA
QDImxTrDArYmnWeJ7fM0/tJiojvdyLueWQxrIeiEs7bJgjKBzMbrWaEoSisGAxAdQ3EUL+DspQ7m
d81GT9JVL4A+bRiDUxVQYP7ko5iAJtKyDw6BV4z5S94lMckroIXjPKMs6+S3b3DJgZ2T5CYeoOlL
ERmIEYH+czm+bEbUJt+hGopz7KRbNwc2Y+ceslLOuRkOK2RAvmeFjoszFDPo9ei+C6gIPRpnB3JA
qxUbg7rGFxuLg1OtfYpBWQLjd2gpq+IVm5/l3XBFMjDNz5QfXoSZUTeSslR0o7A7dVU/8iLK1ebC
kOSFbNEKaunPOF88aDAlmrPMZlvhBlTZ0U8+A7b4mKjD1ALvus0Dc6sJKzq/eBg660EPYPJG98lQ
1jZgFgdbhJdfZP/KKc7RLjdNAg9KBfVb+5hIQRI1KwOsnwYxVJWV8fSvfkqzvc1keUR6ZfC8RYE1
0sX17LDahXaf2DIVNQl/SpOajgx1tQCsJjzEW1IPO2t6NOdmGWxCvnpMv/tkqTaXyHNXTUORhJJI
7NbdZQ8dRyGEGivXbO/RCeQ18cYtTDLH38rD5MRzMA4T1ZhDMApRyU10mGPkKwYG5gUcCvwKmdK1
pCPGm8yv/8gVNCOspyyGl5jWV7a1rOf2mOKFID03JZWqvlgx2XrTLbOREkcGfXC6Y7C+blr3lNHb
TbR6qr0LDQTtE3up0fuw9kAJo0k2/VDtVrJa1KRb1WW5oWvzDiVhLjE1YiA5zQh1hbHKQKSDgct9
ce7eSGAiL5vcrJkvlN8TFrKDwDXy4E/e+c51TqcuRiP3cRb4bx8xMFM7bluroKTg/hSfzugBiMNd
mXhrsR1CvFhXSwMdD6ivb30H7lYzokNNTzAMyPqBRDV6AtBuWUawBxFg9TDf0EkSaVwxFPGDTzAr
kGhTxwXTz9cep1EzTgt5bRlFbuVFmmFNZZBoA8iVOVaDgRG/pEr/7Nj+Uczr8uATHOBW6ZDLME0A
keNpafaxmP456axi9ioN9rSfPmZQc3mfAw92fwEL7h6C6WPQwnxzOaugglRGsvssXIuVi2/JcJNC
JUafAjYli0Ah7ebGYe0QYIXYQmGo5te7gqkKE+qK415CR80bW87TiFuA5txLxsgEOK1DRhhzirUp
o/bcGJk8sukBLmj1BZgkARnt5muJE5pMcBT96KOh6AIC06r6MQuEvadcaouUGWDlt9TMlgrAFs4U
yCIJYAT357RAz/mJ95yc6YpBHvquJ900I1HQZBLnWi+OvyGWbU0yypwm67orDk7dPqJZczbpbtIJ
hdQf0ct7+hmWVxRA3ErHR8iwHp+Kto9tVXpDWMcQ7FaYbmKwVfvtqcPlNg25joEKjo7KibtD06E5
vhKMd8+I/Gy6H316JI6vyJ+9ERshdjmuhFyjbTZv9Xknfn//MnHBhXB3rmgtIcENyAGQu5kS/tFF
D/zEgqoQVgEjiai622IxA646dqvJock1gEmlxkuvasmF4okPklhBep8UHH+H/FpjxFi682MwvA3e
q582J8hQaUBzGTya6YboE/LG0eODJmRIgj1gxE90JnHPqQdhRHKu0D8JB4LGK4dCbwEBVgBRNiMA
XOTEXk0KMA1EzF/Ai5HDDXSIwUpIX4H4xIj4GeapZT4hbAEmfTYRaizhf0wM6BJu+mrAmhOGg5rh
Kxw5aHD86itFdJXn6no0/jyGK73fyoeTttaGZWNUyPc9d8uLW2mf/MoP1uHau5gB84w4yAlOJgzF
YbYCTRnnKxF0c/Gd4WBngQyQbxSrKb4/aF9o32b0sdr7CBGfpJOYbGxJIgxa4JkqeisOtJh4f//Y
Dq49zjHCCWkMFdzJQLu4OVAqfNYGYH7ZnHIcabkTqvpJ+8qQMvNeFSPadGhQNMhH3l1waelaEs75
al72kUUqEqckAgDPGzdRMF2QEOyQKDThe4dPmV0jiyF1DNlbMv/Il86wXExsQsCBamhvdTAcJ0jn
gKlOMJHQZR0q7VbHBy83nrNJ2bTeX0beQAL53KDgx3fTifODO64MrV/7zJOGWtv5esQIFgYvjuTM
HQFCFTbPbD3gZTYetbp7SG+6seXGQhoBQ29R6zaQgOyhh0oZrPRAORpZc6efCeO7mMD6cYmMwaBg
V0uYTM91fVOpXb1oPhee+hNNCaR2SGXQUUk/P1SK98yyQQX7Lsdo0BOiFZ+d4cIeWCrHmGotqyFm
fuQtaM9ZQ2mFj/oiJv9ba966qTixHkvKelgzluUz5iPSHs90Onpz/qpttHm45hu9sTWB4Ia/Yfyu
GvxA8UTJ44PxKIu7rt/UkmDoVl+43msKd7xI/mSBNGWwaiFPliO8wfyz0274P6ybmWe9t13/VH+j
IkvMi8H+OY3M+/AC1cLPmBG12U8Q1rGkzD9L21sGnvLgkSuJef5TgogVmCixvE3b9Bub1ISKzWeG
DZYwX9BEAekr61xvd43ZHxw1P6MZke+tdjg9eWT29pxuJsYQaAjiz4JxRWn+uX2E1BjsAOYgplmW
ryPNq6DtdeuCmVVoh4fW+xn+nQxLMX/MCnOjaTxkQZJhRMDgTcVqm1l7EnvwbPYYOpTBXs6f2At2
jUU2WdMcnPJPfO7UpMK3XxDbAIKKQzzF0zy4rCawRY+RVOvDEXHJtokWLoSj4spUK338V7QzaoQi
iuJI0KCFW4NoYxCu1t66nR4zhhxmcnQTiFgq6m6kgAomCsg3VR0qLpVQiqrbRjzasfxd20OKBPM/
PPfWe+/Bful19DshyoRiRT3l+j4b2rmDP64OKmNSOsBmXGsZG587b0wcpJ15ZxTngWNkAp/rIuOi
R2zNekOrQW8Zz9DrupVn0F03IQ6LaAGgBCn6xulQOuNPgPWUXaH+6oZFPpK0QKlpVdjnJToiYu0h
dsE5wZqLlP0+XtSEf8n4k7rWlTKwIMaHRkC/WZAqcAhO1VuaJvvIuNoD5HkVSulv1rjkuler0LSe
vOrZiqlSUnVJrpLbv0yOvvbofpIwfUu7Dtefe0U/onCayEdKIJcXOhL/17ZGvB7q2WbwUB9gtKfZ
761eYTk8olZDZrRMzPAQsZOqId4qs/lo+r/i/pQlzSqBreFloC6YoSXGcpzbh8lWdtiT9+j6hvBn
5LeWEXhDkG4OPx5SZkpNBIGMaXeokSUWEk7zFug/Dre1tjjMeoynxo4OGtPGmorWmBa4XJBGbnDQ
ORCOpZG1oQoCUWRo6AJkYwMhfzixML1QHXel6S9YCcTzVxTeIHrC2yvWU1ftAvTPGTKnuaTPM+Zt
+NpXxMTbyXbKH6eOwf9kA4t6pwQPwx7vq7lfZhmVth+8TWUIaT0+D/nN51SD37Yc8/vc4URXs/Em
BdiAyHXqqxCeU68hXrJcM/22Yfp15risfe1guMRG98lqHtpbk0MdaWJGwH9YehQm4+8G3IBlkuvW
YsbGSY/t89DKSJCrQ+LcvzTB9+xbqyiFI9PiNcoSy8w3Ntas0h5ob/rPeFQWSbm2gvEcj1iEmPll
7H9m4tWZ4JUMmshjEcd08TGgy0pLyGQ69n4Tkk8r2qqwMSfjmmOiXXYPtvdrTF+CGGD9IJ+iCvUF
bpzfZnkJqVvAMmo8P9UGApd3hmY4NxqmBR84J4kHxwQB1KabG2uooyHQM7SVhnVk0KvOM14FPYxv
ZdNFiE6ZbrD91nDIrD1Fd2Q4O8wHjW56fA+dNwf8I4t+IMLk4sI16HjcMqGjvvWTYDn7xQ2ED/8V
aJwrAg4VEN4uUQ/0tn3VHKSgDTlDPCNYm09pzfEKl0m6N/n0mdQoeocQQrviIEQISI5Yfc+1lb1x
VniIjKQMdu7eaFZ4z9s3avKdA4tLw981qagS7XahuflaIBAvMh/z3l6JqaTAqBHjK1e8jrAmh44o
lEWPEtmh/s0ZPgYD5l8b6Rzpi5dRkp9yuqiq7RlYMwqv/B3OCyNpHNZTxPSVJIgGrKGZcWzzx2Vr
OJ9Bs/YBVlvwnCJeTvnRqplDwuej7PrnTwKgySNbUVUANxHkyp0uPmV7nSFo0eA7YFiOseeRgukv
AnoheZ4T44kCrC7g8er476q7vLqDj5k8RytMlkn+2M7oLeDgqZThDdOFqXaPOqb+cfqSEHUML5bw
uzBMf2o3J5kEONRojsA/OIhpOb9mW/akCVvWlh9SwRwcGIuWlAXh44yHz6CL3IPmIDp7dK+EBmSg
QR4DcfwRs+lQTbhvU9WOBAgwrqxVcAS6v0KOfcgcmVN8JFgm0+UKVuuGTsTsVUsXGmvSXFl4WfYI
Rpwk5uZ+SM3843Q7YNnK2WYxaHaLA1LTbhQQa0NpljqEPy2A/cKNaTxMYcJ+a5HwAy4rgEmjtTsE
vZV+9ss3DzdAWM82M1IbMMTCCTFEqFagyCCWdCF9mVSBOj1iiuqFjxgx0897+HygIbw9AKcGCJEG
LVU9WYAVqSue7QtE5sTCXr2WGXK0FzK1t1LtcSvWwhVTOvBmOjdGIahhu10MWYSWLLBpkYCOa0yV
ddz0FftO+UdGykGJ+Ua2HT1H8CMrT7/qHQpiCngAZsTFV+noGZ+sGnXEq04FBEPs4TPwH5yt6+Qo
TldZh2tGwnuI2wkgKdSHelU41StemMyNwpVolBMv21jzsK50QHmGGKlLCAuXD9hQMRB1opOkXohz
QReA9/FuSt0uhTl+QQrUjrIAl2QjyexHiGRt/Wv4w7FJrQ1k9LWUwRb0tJSjCMoSR9eiMWno3ean
y+J1WrubGQeDfnA38jBKdjMz1wDWEIBSbPjMOaJKW8XH3q3ulXd2/SefkdAEwQBTNwYyuwLLmdKf
N3YAk8q951YBBRWIds5XWfCtI46BDuJS8NCTijl5F2gojE5490UObr79trcmzOGw8G0BJvmRwcpl
jF22n7gb0psglVqHm4GwplLRlj0+V16CqXX/N8B1oAhvo+Ziev4yMsI9am1VISxL9+F/PqYKDDVQ
VE3XD0FEagiOKpp+0GsqE8yP5gDsEkYDeY9pxTgn3OY8ptG9AMl7tljpwk3gpW/QYlIYZd1G2nwT
rMm+dR0+fv+aXzwWVpmBIXRxlgUmHLYKookCai+zh/oUV8gpnZFgLIwaKF7mWkX1dtKnd3y0q8jl
yPuzPYoE2L06mV6WsRzQV/tULw00DZoPn0wa7VSHcIIKYZDxTZE+Zn27aOaZS8Jbb062sjpkYMZU
SgsoYLNimSa/YDiiD4h8+NzahyxyaJmNccu0d0g5/9q7eC/w0r8qEXxq0DE6KOL1EBu7aC5eS3Ob
YI6o0QaQyZFBhLw1QFj0/HSAFLzt+Om/CY5n05r+e4fr6Dk1jbXvTk+WSgmnsgYYdzDqKecP1Lpw
JDdcQtcbKLk5/zQdkxdtkaNveo588yPAiE9nWJwSXIey0+KZ9iePLA0dNZeG7DnR/0Cn6uFP4GZI
xFCh1NBFvMxwCpwYVg890vTuYXY8MMn384GgQG8ZQYDMyNqZnuv2AkwAcLwhX4ViK4CI1frP2RCu
RsTQSj9+VmCn5RCuxSJSxrKCqrQF5axRslXg+MRzxoVkJyWegW/Uk41fZjEUjwHYpduBLEOTyjm4
HeoHMi8YJ/EjG3H7j/D3ofJE3AljA/Q1wcXYiKDVmgogF7kJr36LorQ9yXSzBCKE5AJ+LjaRINJu
paw4IGStcTvtkNgAGGoZqbXGbrS7h2DGzB+avv6RTulq9oPn0giPTYlitvhzuX4/Vo9VOy+UKXsa
M2YG8CL18kl3GfvuDcN7lwJu0t1HKPWnHi0p+/pG9vWRc8Oisu3iXzxuCbf+sFGm132+ltIF8HzR
oUm1sXHV6q0O/3kArXOHajM6vyX4DOu8jbG2Lu0t5ObIWQVBhw/uB5ZQ7EOcpAEQk60vmJesI/+z
i8yHKI6fBN/3sr+yu1UaXXRJSrz17sJ+Ilosqra4sUJmxHK5wsgTnWljHVtYA86+gmWPJRO863kJ
T2/b0keEbcZg8aWJv6nu5txdN4AtGnY+FpQToN2xRN4q9XgjZ7/wfCwchzoCTYqqOHWIgijOEFri
iFG406ViQ3LYLV1QP05gm8XnJ6wfDkWnr4Rlyhk6ldmTFX+D4jnuPWD2B/dVWUHt+eGn5ENz0IMb
R6A4nzp4P19yGEodW5P+V2GpMCgfuNbzZEIv36FTAcefMdgnV9EZoDVluFQyPXP5qRXJUKGFFowy
3k+6V9s1n1z2QtA2eiW+w0gHjd395OIGumu1PwG4eBMkTUAeDZkHxtlFtds307aChcPUqZxD9hgs
zHBGsN1tkJW70fU3NtIUdCJOfhLUnG6+oplNqRjn8dA7v9rA3LAgEZCrF5ZCSFk39FzYn86LNsQM
GOYHgSX9al7R6Eq5Jf+mFcNHkhj4NLTqkLDc/8eQzXTjNlDsTEFwIo7+iYpWilspItgReVjxfLN5
ker2MEXOe8BKYGArPWPPeSOFfA/2UgUdpcubjBLSYn4AzMLd55/eYtin9a8LXdvTX0xcOxtA7Si5
cQqZegOmlCwp78Rx07DuIaEyA8wx9+KF6inm7NF9TmYmZ1LXc1QwAPVSc+vgVKa+KEyveqTeUuvW
XyPVBuWblW2YcKLAZJpDPTmMCL8YfszEBCd8uAawPfHzbVopW1/tQEogBvdfjMml5muZR/xr1+9B
SYVCeSxVunwtrYumtwgw3Y0MfzoWOXkNUscbzGk8yDG/x758kmpBWiqsL+j8/vln+vqRyLXvgPpF
0/FWgH01xA1/RW4QW83YRWvKfjoR8HfZyWDqDxHFLpBPz8Hzz3raOBnU/Uq/R3BA748vRXUz3Avw
DjEukHQS68n1r7KrdVaD8qJeCg1UlhD3zCh/VXvYNsZxZkAGsWdkgsqe50Gt0yI806SDkXEebnZt
h9SMZ8HlyjQhTrDNqy+tAbBE6UbBHZn2zqDkmxKd+4MAndeWaQQecuCx0DVBhQvtknBGUPpTRsbP
hvBXAWjeNeI/GPOjuJkHqPnKJs6JgqVFCm4KR6qU8DoXxFi6RUEz3Ho3XkKEEfoC7sHyMNha+CgN
bU1GeZcSbcvbaQ/l1c/PI/jsBKef2ye3zC7/cux4ctoOj3wvKAC4633AYuVHjJgWBWqxT7nYofG2
GrzVZIrWEkAV/KnOLTMOQ/otQ+FCrYUKNI+/shiVgmrZhHKISBA7VR4ZdESGxbeMCV7CEieFjxwM
aapOFmKxaODG8BA4mHKGEn4/oLYj5iG7aBiPcP4VVLBtJcnJmyrGX1EJOaSuLm+bNtwbrGEJHRsg
XXnKrZzBzfFyWY1AGIQ+0dclkDYqOS6OUlCBumXJb9zuqR5YRjNDuPHk+eln4NM2crpweSn8UvZG
/GM5sqaY0qtg9kr4NzrqMsP7RkLitQPHn0MuWzHS8jHetpBLzdXO6SAFBAjiGpwh2V8ShvRTx0KJ
PqccJUDz0UQuLvygtyAzMkQ2w7PNcTJFycNVAUVy6S34jFybDTECDOGzBBQsefg4AXIkEQGuXmQV
C1QDfSZkiGIMv01xlVdcnL37FrEX82bJkkKXLRuaQuFpudaTjlU1MYHi3y3vku4vxfswRyBqqMme
LRfwnVXBuzbEwbJg4u29BOoHB1BwaoLxwePeaB1sGZ2pkbfBEbaCi89W1MqEo1yS0WEiQaKGomSY
ghiT4vxuKU+dBxXOYbd9lFk5AOlSYWA482D84JBQAufur5OYD/GTTM4Rcc3g2AFZFJjXBXcPgZbS
30lIZeJF5CIiWymbUJEobb8K6NwJ56FdaHRyc0GKTB+bxU0zbBhkcAoaMbZe3G/UJfiHBUDxDK64
ifxVKZM799GbvvHcrv7S8CpyIIbUMpqqcgxNXgOou1MwrYUL5ULi0Z27NBgaQc+Wau5Gg/edvltc
13E9dZ1kYWfqyguS46jvcA+CYxXg9zj3EDMpVOBDx0hfuzBed3CV3Xkgw/7CDiSPk8mjRqclHKAQ
xb/jvOF3x3yeMzbAcrScnatFHODgLPCRj89yXyZDP5eJisvMBSNhfhUL1nbwycTRVoi8XcwA1NF+
aj2gNma3owWTk2NLZ2OuWOjdR+tpR7YXHiJvWG7l26achAzFE2zbfOFI54zAG9Yt/0r16HW5Io1X
Hhid5j2J1Cem9lLK2DbJi0a8VC3GNHXLNoLVE6N6AIzoV8PQdIqZSVHbkLlaQrf9C5uzVJhNsMub
V2RXXQa/07xIoc+3DEphMuNI8ZFDMnD2vnFkvYt6Yeg5Acl0R3SFqsCRXSf7MyIUzLDBvT/PTBfO
yKPmh3N8phMFSNWsjebWBeapa1EVbFhANWk9Ck5Y9sySyT+xjJCrMzlMVedJdpQQNiyMLpO3k/Fo
qRgQ9NHo4X4EY93CISFkh8OP2sidjTIJd0GIIdwSBDlRzTHLhys5jEYafIDtZMzgJ21KZWkTageq
Cwdt76nxVV73/q+xok2ZgU8TEgLzG3oUDH+fInA2+7NKJKxujfJfLWiq7NFEP0GPucIk8/PVwKkS
MOuHlA+uExE7iYS3RttYgRT+x9KZbbWtJWH4ibSW5uEWzzY22GAIvtGCBGueZz19f+XTV93JSQLI
W7uq/qmk/CD5QQ/Sw6vRrEjPxVdhpFQRaPWUan7FhcuaPYSIH+jA6BJGEixFhcfHArtHA8dXQgcp
XU4QtGz0IESXmiAMrF91zzKYMSpnSCVEuCGwy2judqTyFDrUwv4hpBVc0SYeBobUHJOtSdxAdeT7
kkxlfkA3bPYdSh8ecG9uBAPk4cptNlv7CX0An1mPfiA16THATaTa0DW7/S6EnM2Tec1TNHfs5tjO
sPmCDnawX2FUv8to0EzpsjR4OQAgQDzQpMwnBRpPdAQMuK197pSIe89cCnaDVZWUNNlKmqKparh6
Qz5ZWuDZ4hrXb9Idt5m2YDS1x4wuEEC2Xcy+kS54Iwg7YIsvJdYA4SMk0mGFZcGm2gBcHM1CTTx9
YOqLZrjbmr4RAAk9wohD0fHNVYoUX0686DEh9QdyKuYQsad6a7F2TxsELDq+TFHDmBhPMt4WPDMU
qwS+l/GIa1zDHS7oHf/XQS7+DP+biruAd7nHPF7OG/axDel9AHrsADuarc/ediLQM9L/6E3k/c5R
z+T6B3pBFdCyOfvMIXJzcK/GFdO2YDoVuRrs5qaaWp177GnJqiwl+naFskdUYDqJwbOxECufIvHs
mDxQE7tUkSC/zkg92vgvz57LU9o48MMugQ3UMYVc5ELBJyQAGdBBPKBEASZDpOLcUtjcWO4avnrS
ucxa330GTQMTA5ospL3JPnXhfOUjEAbUMN/gQHMLZ7EsmeCSYxu8NCYLj/5ATGRAxcWrEa4VNuzK
lZ0ClAPKkns7cykoPCGNbgLoQjAsKa5++snHIV/X4b3u0JiiGBEVWNOey/qalmiL0KrGWFjlb3bK
V1ZI9uitIHwX4Rj/VE04gQieRYiisM4C7y3Zcy7alkRVl7WNkgLIItyTEtkE/DADdnp8lVQRx6qW
DtTfqHkXM+eJO8Ua5pXpi72/oPDSH+jdM+bSZeSqJ8L1tGCXJDslEK8dy1iIMeNSzMy1yfMd7GLR
eOVBDLXEvW1wTIMM/McFaPmADfc3ULYa8Zqyfybm7Y1k+IMkStFTdUm2Z442kWPztHQPT6bc6eBF
1GHXeJvIjuncH035pHQy/tr0cAZJDcW4rtTxk0iHDBxMi7aTwhX/b+DGCjn5nDh+ehngCQ6nE5d5
2fSuDf2okoVHsDZhSpKPDuULcXQcBwi5MWfri43E9IcdTwtg5ocQKxHZgvkrqHvGq0ZXPUyEuZAA
gApD0aqMGw2JDvwiprWgXHPEECuLQsVyrA1nDlWCHONyOEpDyq96lBJKv8PojPIZBY6Zk3efYbJb
0FvmxPHm8Lg0QiRSEGoqb73bhrsOakiHFWCXYXZPaPowd2YM28CoInuiQFzQSucC2TNjYRHV1Wyr
xdBquRgIoJz2jvI7u8njhWpA5lM6qYn4eA4JJC/4/5OlXFoA2oGEWmwPeL0icmuQACn4+XvMC6Ko
59xaVJghP+UjG2Cyi82NndKe83UeISDJLzvllyKlN5i+fLaafFbk2s0xuRSMS/EH02pHnAsk/Iov
HTTHgrapUJYWj1i0m3LXQbggSZdHK197mEEk0R7NMF3DsSBaCkJlR3QJvtBUYsJw6FCuS9AmEb6h
6H+i1eFNNBnLBLOnG3Ffq5h2mjwkG9NE/mZ7nqxjp7YhFEucY4nVQG1h9PjWgOApSXSNzEPUUTNa
iRw8lnU6SBPd7m/Ki0+XI0oqxFNMd0wClDuGZxouoYIYsoA/BFxy4vcySzZK7e+k4PvulllHG8Zn
/7WdmMuD+tvRm13BoJV770lsrRRSgubOYe2c81QC4jKV0l9Jz5L1PZGGKvy8uYXrCfkDbR29Rjn6
AiJwOzmqA3+SDGd3W3vJzwzbDA5Ayz6PDsvdJmhUBLsU2LXPBtA+gXbwCD8p1J6hiaEHz6KODt63
MubnZt16vA7mdRr6fYD9slfYb8OGneXMa1xCQqCbaptu1xj1SXixDmQe7la/yoivDlyQIn7jokhc
+uDhTxFX7KFTn9GDjwMpcnMO7x1s68Reu2v8aMfOzu7EpPzKyZHSFKjDMbYZvyrXoD6m+WKM+x9V
Dbde4mwMoCZOJblhtDY50zHkaSaDo+0DDoSqjFm1gilZ/+YOYJnJEhRCzwjHm48W+GvAByUyPbWY
yXyLiZg+iarQAxITDMRAC50S7mQq8BpucxC4Tt4fOshN6XzNQ7oNwr9ViRSgmmVukLEY+w0xTjgZ
+Wi5qG3OtDTnammaqNeggNN9Ety6kYxuTOURaBIa9xdraL+HIAHQHNkSdqVGMapSA2jt0YUq3fiV
MWfnLQ0lV6wUz5EC7bUuS03AogChkNNzjjmM7KAD7h7Tu1a0px4hIGcUrcsfLhoKvcMVFiPAqTgc
Hc3R4GlreRSuGGwjc2n0q4IOxJxcjGgQCV3QrtvQPgcVLoXElG3Ka8vq301Wcll590rQyI6eWACk
xmrBLpHnxin7S19tNPOtSV/ALS+DJZ+FNBxgg2YafdJ91+gR+SqeFy8jrf8XW8Gyc20CEeKn1mUt
GfIIQjt8n7XUzPsUvPQi4uSsN59xyB546TB4TFZ3agcYEf6VQXEO0msLEGsb/j63Mby0nIaJMtud
khx4E04IagPUDurrb6JdANvhpkGiw23bHouE2A5E/RrPtb+Kh2DAG5GnRADX6Z+OSCmiqtEAs6po
dFdhPr16/pdL9bCnL8GDeq8DYjUIx2QDXxcCqCOpJNS9YXPOOx1+7L5p01Y7sBNH6zeFb+yCTiF6
Tf0Zq3iVwY85DH3DQOQ6/3nak9WdFfFz7vA29UeTPUwex4jFagV26+z8gCgw0mHHAdNQ2XEAhmea
+4RuyHERzQQLw6g3QjVkHJms42dRfTRq30lwFqEcxAyptPULkf9afTO4GRhbWYpLQIerYeYlOC2J
n7qB3lJMMsW3n90RqVMY+KU0JgatQgZBFkJAjfUh6Ch+ScEYgzIw7r6EN/OVKkZQ+K2pLOUy7wXr
NKphnQT4+dr/ZoqCRoa+WWXVGIWxK2A6woMgjY/Lj5o2agu6GEEJGK4FtwSjkmmP+RMBXjenGGsr
miXWnMU+SzQDVuSwLxMARFBfgrZJOcHJHo3BU+G8yuUpTJNesmOHD830m81APyFok63EW7sYnnyY
t1RE7vU7Q0ZdwX2zs96GwyAlt1ItdNjEleFJplkxUUQ1YIeNjtPt+LgDjPNI6IzDnACEpsBbo+IF
cW65QPikSucW8QjAj8IOpgbSWyUNzBXwx4x3/rQ27IQtpa9m2J4sSA3gjTj+TqbsEKXIhV3S6ppj
6CDyYqSOYS2BxqjIsMuUIHCUCiddMZxN6+8gDuXqymTTk3jg4i2Iy3DPC0DP3ECpAx8JsNakF6EC
ZOqmaKFHtywXodJG3pYkdUniJiZFFv6wjgyUvFh7Tn62CDtBf6w2mxaU2MNdbuQilf/uRKz0wEV9
yg1H2MGag7hCBp6WDoPWKQe/oVBOQ8CvcPdnF0YlNQa+1ns0oCxLjs9YNi49QEfBNVkW/Y/8L++8
zLQCP5m4DqRZSKidDTWQlxW6rA6vnQQ4kCdDScpG6yKUSJckW2GquHvtOF22pUFkB88hMD/olT48
zV+1zp5HxvWpTug4YQRncz/pbOgFgZh+hZCU2XhkccFIsq9rdQtd+y6iL1E3hw3uJAjlFCe39qqX
WNnAVPgsogrYBWMtPn+mT2kkeWnD1ltzFji4SviXHj+ML9LuFuxJajwyu9R/vYkRPyNXkdWT7N/I
lwH35gN/8JaMdAH6EBkOxE9NdeF7JkYMkp1gaYZRE0jH5ZKSk2m5yWoyk7VA+A4dI42HcIK9dFMg
T4Y1vchcxgfCBLIItFeZfJuiXbpEIA7uR4GeHRhiCQWxEHlDSBME3DCwz0H+vhazDZx7pSw+NVbB
9xBQM63VmHpUVOOpV2HSm2Gp4wXkx2kAyaxbWe19FUc/cPbC8IMPEwC3I3nUVvKr4urwxoRC4bjj
29Q0AKpC3dH+9BUpXOqu6R0CtXRkUGS9sgidLPSL3IGInG1wDWlCJ3o1O+02zRxudNGROR+CAxqp
insAKJjzGzHyqAg0ZNINPiY+TnifDpRsrI7osJk6g1y2J/vriZ87QvPYQMP1WDrpdwV7Bv2z5qvC
axAjcaD0Olc2S3r9l4AO0lO00cki0liIeFe/sfh1kU8gJjwqOVpq464FkR2al454fwZEeCThWEnL
gPbl5nexJYGc9GAMBTFVPvVnJB3P76az0UbPgn4KAEx/G7eFzLSixmYfsUjs6NwRUFFsEe+XuAel
V+A1zJT5WdQ4fnPLYVAkaIkZM6N35moKmN1RG2mz1LvoC9U3M+qDX6dVSccN4Lj0MNrQvxikA3n0
Cio7XsFOdZ5t0NxTfqcedJiwv3VYreX1ZzDX+QBpo2WcjLUcnSJrQ1HQTfhhGRBs9I0RbZ78NFJK
9KTbJszUCkIGPfB2xvjPpnBh+QU+p33LbNablP+SuJcGWhA2+Z5a9KcCu/fETqvOng2dL6yCoinw
k61RgBBEBJonz1Pd/JkcpvOe/JXSHQ+DegbOnwg053m32fin4I0yh2FVWKeIQ2xx3QMmpsqmp90t
LXBd2HPAS7GGdlg87jIp8jaKa8Ixz4x1GE2ike18nG5+Rp7FaUbBCnjSpS9tTm45AKoHVyGAmHEV
ycfYTFQgUhVoR+LxLiwdLaM/nJ3gJE92QBnOxxNztnPlKrr+GOARUAeJkcw5csDJHvK1s4UgzQJX
Dyn5ASX/kVel9ksiSwTnkDPl0Yz6p7Yf8DIQfM7iw0oP0bvUxptQmzxhDZsu50OAQDpINjxvbOOf
jaO45BDKHcLSHAGwWoeGj1we6Y/IDBH+u2cHM5ca7w4UFXigObA5Mrg5uDRza8dAwJuWDr8onAF6
8fX3JPrjr2XOHTQy8J1o9+AaKJjW1J70IF2UaXSmbjXcrwjYuEzVpEAorb+UXPojB9ZJvCfpHynT
csLqKTrl+PRl4oE2EJCM1yriv6S0g3lww9a04DDJcGZIv6+yMQyckm8xoXOSt4EfQKjcINXZuuu8
05pXmCt813gSGdqMoUazR6QI7mtCd1m5CrTbScdfU9CbBwBMIuFxiF4GSfl9OJIZd2qPyYbPuPev
XJ0NsWG4L1oV2apBvqcZf+a9gYGQORF8gQbN5zzlNIIcwqs4QI0o380IxVbCE/gxI3H4m4cszoKa
iH4FYhBzkXzB7tut0NzAttMqY/Rh7K15errh4xfC+0HnX8c/Aj0xdQtOQIJI2NfHkZxoomL5TEQc
ItCu8SuDa9l/FOY9nviTer9mEi8DaxUyfmS80xAKvYfN1SouFmcuMb99yb8/t+Gx3abZvJZamx/H
6SYeadKobzEdBivDSuSAc0QUBfUY67jRFd+CIPJGyPCNXtsGlSNfT7kKtBwNLA/D+uHVa4e3wPdG
INnZ2c71fOFIYWoEH57tXc/PRzSKHC9VdZbMOlaPDig5DyAkaeKzM9DnH/8QVNRAYJF5w4ZDjai0
xD0rtBKjMP0IsWw98PV/xDTRqSY7dLqTgDFSPVzUlgKsFYr2io5FVE303sI/giYNhv8kxDUctlXd
HSLFSlrp9DDUH+yHAJ0MQOAlTQiQIP7JYUpAWsQsy3CuIphD/MHKB5KqV2AqNRm+fAXfvirzTY8Y
DKk9QhEV4EM1Ckyx1DdudOR+pfyGEdi4Jvl0e+l3kBtEFB24uIKJUdcxf49PMXdSTDETJrGF0JDp
wOL3OJs5/jD4H8fONqAKFhWWh/n45wVnKo2NG27i/0JjGPCgqQ4p2EBFwkRHkBdtkuvrS153pgMi
Q/O0Q+qoHTFyNFHybBT1wZ+IIR+OCZZbJds5+i4VZ0OznWhx3F+5RzKQYvbgLn2MQEJTelh6KtRB
nIuQVH16IbZ0sppHWYr20cBSpTTZTvDHrAStJ180A3LwaFjBG2uuPE4NBV6AtzZzt1JJMBw8+EV+
UrpmsSKwLJsNEHxkMXuQFH9Dno5QYfwk+hi80e4OdDn2OO8d/pCglx7ITPgf/FpRgDFvTXm9ZxZK
K3XddPpNNWBauAmmkawnQBZp0HRVOymdJBWUOvQKw2NPZLVO0GARHKiyK8G66Yu4/kV90w53p30t
k2RTEOhEoRGiRM6Dy3fLorfSD+SiGckIiG4RoRit3yINjoAckSQCdsT7tq82vFv0nDTMKmLG3sAn
G+1YhrQTxtye9DVjDYHQYkaGBQFGEzyUb01gM9EsT/WWDQKI3N5ZNYCFAuNah2S0gXB8FDzc3BlZ
LICrAI06r33zIogfMNiETEAMnRBwMguJIDtmEQgPBQkuTJs5Nss2tD4771yhUnC7A+2SPGAS3ECY
adgStv8l3Ba8xQIuO9iA6zz/R9wxa+03JuUNoLMZUXvSLrBBCzkhkx8DD2m/vMEZrN0cUoD5kvxW
1AWvdCoVmUgZL6IfbwKSQpoPmy8JHMS4jsO2k0WqksXqq8PKiTQiYc4TZnNwZC+ctyboByWxJHhE
PqLaUjcqURg8Qz60wUAYxVo6eaoebyopNiltxfULMy6TTdbzVJO7NPUpV6FRm1+iSAGSLSxE967x
K3QNH156x0gb8udZM8CTtH+hvsF/UAADIkMKiEjmAcn4X3if+eJXd+we6cW1PAtoNem6KeCeXHLN
1WJnIn2qhQS29l+T6KMK7xkYCJgmcKIJ9EybZhXErkV3l1jHsf4Y2/qo0IN6+k2ok2R8FeB8mkw2
in/EGnswwP1YcRJyUrqHCJa157ABv/DObv0rWpNkPrpqsDXb+FCBz/CZc7IUBntyN9Yu7yg5KGPy
6jfKWgnsZwx6rIJnlcO1n8u/mX93fLpFSDMYNSvfzM3vAB6reM+FWEPDu2BwyKVaDKVN7bJy88uf
ra3wERrbT2N0l0RdWsQ0wj/JS69hoOwBA0S9vMxEwgs4Xo/h9lEUtLsTnya6tKThA71KuXyMeuae
X/GQF4GDXhgPkZhSyZA9qMjDKvSA4o4dgBznL9uB7FqIIiW9y7/ZYEfoR1RlBMtpQk9KceE0JXRo
G8M6ywPtLX2RddaWAL0zywqJsDzS6kyg1tLRjbG6wIJKqiCZlyzhIkasxGTH33E5v1WYLXxMoanx
HI+PJAuAR83qVklKkCVluycWROb3il1K5Mt6tFujgzVgNbEAVsqINNtKyeIT7yrvKjeAJbSNmb5Q
bddNvTHUWwG843xI7IhafOgT6bwADHRPKMx1yi+3e628h5byzdxXQwgoUJQG0bYkuT4hb84xEJnG
RmlWJfWKjwNzq56SEsp9Sr1Vm4vwDt5Qb9EkC+ObatFSUzSIxLc0Vt9EIQS6Hlxl0v8vRwZaw36B
F62QRsVzK459iEjFDFERoY3XEDy0ewBOjzZHASOhIRdUVqqy/JbXBRwm5iB9E7bpsqtI9kO/Y906
KKGs/5CxLaNRTP0XgieRZhONj/H3W+YvUX6LvZ/+rddhi6iwQsoY9Ns2yL+NpDSSai20g7ztvRMI
9xB47G+eyJ8EEAbNL6ldcs0RBWJzDyDlGEM8dMxzBDRvpBQJ1S7cTnzSlEPJFpGmKj770pcUEBuh
okUBT1S8Vfm61rND2e/l86NvY4EZmI4J1yNY1qyObNk5ozQVmIW3vXaHdazhKgdqEQeIOeC3SjBP
cqwytNCdBoapk3vlYHFr1z05JMK+jXlw8EEee7iYrv+We0Fmwhr5vNN2NKtPTInhPytiu7EJOP5c
+WseqHR9FJauenOd9zRUdyx+IqaSoY6/wSTAVCU5WHUyb6TDE3KOFNCSThvRYxaVL/KZk7YlXoqa
ZyYsLP+mW595yjJDKyUbe4bwohA67NRcddScCT148kt7y/ENWvNCOCSWinrNpa2b3ntBTiyhJwJE
yXipAuJz9aPD0JxX1G8WBNxDnKSAENhHY+x3XvLlsfCi4AdGEyKqCdE5wgMqKu6bZglYlIG6VIwZ
FttO6HUSl5clAGQidxI03PNnVIkAWxz5NLgNPERk01F3jrjcqMdSqkUAKPUxhROAd7C5cmnNpf6C
cmEtJV/sISfgHtWCz55UeNfUyGiayJbUlwB0ajy90n305pmkPGGa3f65oKjagGKZibBfb78FGg0a
xArfwmVLEK9o0Mv5mYcqYQUsWRiM6tMguUEab5pk6Etax0YwWeIAuCnGmkjbjMfhle0v6dpcCH9x
bLlkx+Xxh6Ef5e2BxxMxRMAh1krzAKLZ+O/cf0o6vCLhACXQgv4qTQJzlqAuA1FY2A3W0lDQCHa2
sZ7/KQrq7grS3/qWD14oQUEwNFIqiuKTV1yHDChoFplyZCDmv9l+9CdkDhJqpitAX5SjAncLlyo6
WU7KNmQTcIM8vWvBjfimSdIhstugd8qDalPDcdUQlDY3tA0gIUQbniJEqfFKSC/cfSGL42IgG6uC
Be/DF1EDWqpz4UbsaYsE7+E7i9MbVRWxXjH5LzKCady9ziO+yoOP61N9VRnsSjhG7bya8faJIUQw
Usm7ctvqFSJFiK/o4YrWDp41PmC9CrAa94YDEgtmK7cRslSu14cMOM72Y52tI8Ssg9qeDZPYL28g
swPMsd50kAdVTbj/2ebYucRH9P5FHpoABbnQVelMJ+QvfWD3pmW7owfXSeMUEoqQZcMS9xmOb/T6
gDeosxC4KkuDQii3Gf2ZWHqIKpAO3uDqUQvKS34HMZWbYkAwJA5vrGRLBZDcKnqcywGeyQ3yySAw
5VVFAME9K/hJ5LzTbxCMBjjKzEn4NVNt5RAHTvMrt46Rc0czH9Q0/ea41e3iubCzg7wr3LPSm8sM
kCbNV8Xc4Q3kh+DDjlASVTG7Rynh+bVD3cWuyzUoigBPksLCTRDBrHDJArKgMuPnpusnfcBTs5Uo
MUigUCrOSPrn/wQef9lid0EMkAhpSSdM+BJXDwJCAAERL7lm/zIq3dI7zuCRcik/THuBzdbG+CCX
2AwQRrcTROzjMSzAFvRDwcoAQxQBAkhxAF9fZ8maxyDNDvnsOy8o0LEA6hCrpz6wX6VQ9o2aH0Uf
HDxVrK31NLILFHeXteY5ADLt8z9p8FyyJsAuL9W4rW5Vw9JwePxIU5dg0UtDS9GPnzUKct5wGFVq
cFeqa4GrBA5Rx3o7EK5f2O9qE7xG9Nzt+COXlMZtV8Y/9XDULYJb2IjebCT+KNDRTomjR0wsXH8w
mDpaVUj1it2bahAvjRGw9UrjoFQvNhKvpvxwg2qtbvUKBWS7LzS07FtOEnVgwmtKjxIhsmDesgOi
hJpu1Srs/q7n5FiI74nbJBjMk+tGzIZUHrYFLlUOfFw1fy1dBrYqe3fC/lQTqzvqwclmN5Ndg1T9
WjjM8xQL26Txu4mEpSNXX5Pt0Dtb00IxoIdnaTUp2HVbvyUYSypy0kz9KYedZJnZdJUKadLmjTYH
PAvXdbWjbxg56ORT6Wdo+oWte08OsLVTlr+BXh34BpbI7FgFdnFB2B5Holjxcz7KnXktc+S/DNmi
qGAmZykP5RHuckYMl5OpHv0wHfBE3ck8DYyy0pCKwrwOuFpYIB7n+UvijMvkS43QxvmEQ+xyaOKS
DjFuBuZzGuXxb9hC6dTFQmZUOaKCniltx0a8dCukLV/E98qdFOoWDwrMlcnzEv1cBsdQcIFoKViP
duaVcGsCCenSJ7wwVLTC/R26/DBTiqL5j9bl0ZP6T03Mg2q8Vqy6r3N7pXruTlTpGtsHBHLSVDHO
YUl+9MIsyYhv0v/KLYz8h8meTkcyStAbgeJ+YwyNUtoItjSJPKqxCP7E+MGjoAagFUH0BicXBI/u
Va73pO03naevjAjDE9RElilP6kQcVYEKqgRO6raDf2X0EHqD0B/2e3/3Y/T/vESCF1uADmaVIKm3
NKAMf0ZFYxOe+OAEIPIB5tSeNU80cuVGhGtqTExcsWzsY1v84ulz+Acqi7A3e8yv5I08NAGAqCzn
kUiSuUg3pdoBJsFwqSL8flAyxtlRSEdrzjo7LVRPeZPrSZmAPsvee6tMt3+KrHglOhpUQaGM+MBr
DkgJwz2pDYSuQ+PqtTweuFOt0W+o2ETjCPwpxgjLv6V00MSQc+Z6t0dApLv/5CJsGu9ZwBhBqrjd
RnD3QCf8nZ7axmBBaj8zpl3WL1xhnMqC9VxtQC4ET1RHeUB7J4IVI/bwtLCbO8d2i4Lmg28xITsh
uG9Hk3Rwq39lAIcTGzBv5OFZ3qgZE3aKNpDJIwKNd7nfJZPG0v4F/ipKzPcY0GVs2eihwyprC8dG
C4jQZbqpZrqH0xTjl8ljqYQGIeAr/iAy4SPW75qmr/sseS8dfZV8gjgDgxveG/ClT64CI4ncfRaZ
1k8exyrKulUK3A2GY6BrkiBpCrK8HchIaMJsBImEUO3SqmFxzR/LjjYOeWDJO/VXGsaBme+hzdnE
TsghVS4eqFQInOul01EiT01G9AYEoWaBKIducMtdRcwl9TWz8Xj8SfFi5Az1+SgLCdhPT9EpcmfV
yTqHIv6EcjxoSnKKCw1lU+/T/zmv3dDnYtJF68uRQFk6QTbl0bPEVYgwjrInwwr8bI59QyYJue2p
Y2ZQkmBkLEQxTEtOUQz8aK8q25ArToblOrRZzU3RgDnzr7BSrNv4ZbuwEJNBTdTEdMV90VnlltP3
oHcCD8nkfK2xe4qN04Ghkn9Io5dzLVwM6maYqi3QAQqrOb8U4GTI2XSwYMFYKyLDBX5sHI2GvCAx
xj0LGJaH2ZvB52sSBSqaRhL6affI2afZqhQMVtLXoAGRiau8c6NXhBgCYAyutaFzA2YVYi+xvVcp
XMprQTKIiq+Rl1WTM8utwyCoCP7ZnOgwn43S2EprLQ2XTNJCOCJCk8co+FZngjMDBiVzD+kkWw3a
bzq1zPIXLHJnmGHsoo+do0Mw4PfR9pb9K4yfxAbO6FbkhDvoTskakr4q4vpoBvaZcMNmU7UXoZsJ
K9lhxBSjAe2vfP8MPRKxCd4nn2xIt++QDPRwa3Khc4ZkkBJ0m8jVBeQPGVSQri8p+UOz3x1H5VeN
yVzhcqs77QP1zVoc3+6YrAO6XClHkGBsvPxMEpuIDsDjEeNW75EuUb1DcwpSJWQzrZgoD1ZBR/jv
3TbtP0j6BO/mWwBLIA/Kg2QeenIkpj9qNyL0uQmxLcym6r+HbAeh14lApEXiPxIN4UF/0pCwkvzk
VXyUPG0gUTZxBismolAQiWKjM/WiWOCeEay162j27ZfRZh2JdYQ5bhyIX3YqwRFSVhIAFFThAumh
rlFAbeBnpXlifMagpxoaGLwv8n6X/X9O9sYcrRbYCkW5rx5tJv6O3FBxLijmHYfCbO07SF9RTwHr
CyEp4x8+JWSiLCRGvG+zWQmE2ceu1LPr7ihmtv/k8y777uBpeZM6nqgHt8Dyh9x6yaxPEfZxYzFZ
SR8FFzLSSg9DLeMhS2YPkCuMlkbj74Qf0/CrRn216/AY8WF0Gpo5wHKYSlbKz0DuM/cIlAo/LhID
SYtT9fJL3ozOMZeYXrktKKwhP52CBhXfR2mlfy17OmNhF/TZVP+x/ZRgEvQzVGnOAxxmHRCVzSP3
LYzzm2bqdwK7yGGv0nBXzcla1R2iMoeNwjUrtpWRxTohQzvrM7ZRkK6SrNsqvOoG6Gx9DMycxIxV
G2rIp3j7ethaLJ07pUuk0/uxav3mNulL1dgaWAWzNN4tfjbjKC5JekXeABfVk2KM23ocIAeZrngj
TVGv2POGIARDYwu4zP9t+eL2eODJ4ipj63Oyw6XA2/LZd3hELbu8xvm8Jh/8IHc9y7OFT2iMs2QK
TKq+5/qQTqrlpw6S4IKGSsHgvlSQNAjYh0VEZI4h5ickf9WI0E6lBkhZQSUsJLBPbgxgiNDYMb5F
k04FksmnJMrnEvnGykRFD+ojYaziiSwng1BSwk1t7UtjEnVKkkrQT9slmK/9IR0aDhzplMTbWMcz
65eUN4ohRg1pfRwTWx8kguKdoGgjjMwx3W6peQRaG0v5e4KZeD64+QyZUiz8/NIgie3tejnFr3V7
hjRxRve9w7etosVFRftRA2Doif7W85wbh7yuZEtgNpbRCZIKfSW7Unr9pPsn9CQiRZa3USSmCeRg
RgJOsbXyZJV4Z7YJPnGwXHtJ99+grbMpXAaFt+4oW35xYouW2qGJI3gX7cLktARCokO3JlaCc1XG
LERkNkeTvy/gU0fzLYigapnsheOVzpl8qAzhyJXHEXORih1dLq/Mo9fJdG6paQB1ctdCsnnwrlMY
vwaui25o5bDVSHHIwW5M/2BrDB4CUVE/jexs/eRGjRj6kqOQpamRtqCNYhSubCYFb4w8DDvAN/q1
418SgqmrahIgjsLvhzUKP8RhyV1PfpS+3fek0dWK9Y/rCM8M6pbAmAmdpvkKnoy/no/Mt3qYghVe
K8lZzflOBVx3EhZ1UQyEkHZ3FQEOgvKaiCHUCVKCxZ0wo2DxraY/l7AOKLse9Apdmo2jugetmSKN
Kb9Z4UmIDXyqLv4ovDLAOlIPjfpXg7gp0vw2geUNgMsy8LeYrxxoTh2UlawakiMOsfcWlMcgG8kT
O4qGV0pcUIs2WsDHhDbRZRTwoMQLVs2HyGvYAa1fi4LsYLh2lNbIUFA+oF99sSRG1Rw/S0PZxh5r
WL1qY/MJGdTTJonXfHeJOe2YNexQtJLBC7UnJ/yPlYbgsNYTWYoEKjg4ZEBKu+yAeUGz+EZJ/sq0
DeiVm5wnQuQqj+VKCxAfGdi7lJ3VBIoyi5bWtjZvDixyTjmuU2/vwcloIBGEGLFMGaOd5j9XzFjS
oDX4NHR9NwTmcXLbpcO4MUXWZ6FP0IAOHEVi7ESq4aITYB8vs3yFPKCxz+xghkcPF0FakPD9O2xE
k9AaeB6dtbA77qBf5ozYZOevZbrEVdGgD8naTbeM7j5oSSeaP+56WPIlzUAYf7e6T9RHA1iGz4AZ
3lZxmPCMaDakqEvuXAr6ZZr2qR7+2N1f0UgBcQOAog4UH/yAPTgFveYoCvxtNKAP7kvUtJ92NH5E
075YtG6zTQTt5NqX/bJG8xpPOh2RcQrVS+h/AdN51GyhY2qOKBZPPnC5F3wIGSkYpUnWgd1Hx8pt
jpb7q2bigcQXZYxXgqm2UYdTgofiNS/0UkUz7hwUe+u8pQwD4OkIAnrr2W7+ZuxvMQIgIRYalDEI
Dl+gRVkw8fZau1QxXfwxUEQuPb/pfggkBHTyQhiICCAm554gfkugoLmpl2Zl7ZhE5UEF032c3kFs
BTITkLXEZWQAQRDIz2b0DWPBnLFVjFenqYyb4Lm1+pPFtAgRaYnc4owipYVRfn7tx/ousj6tuDAw
16AwxXyIgxfhr8wyf3ag56SZE7ZqZoipiW8ZelL18q1fkaRChqHNq6nuPP3LVNZl96dkp2+/dixj
bSJ4EH7NxBZNQyRggxFgvzarXcnQSGz6HDLcA3oJjiYQeISKRXr+nCTaMUXzYr2wibJo7VOvYuaE
kqm4NbLg0nUTMin4RZ1dEdNvZ2ExQ1jAaQLheDhBCD7jnhWyXvuAzpNWQ76CFLwYTSvmpoJMHGQf
YosT3BLIdA4GyOmS699YzqBPmDvtamKEQoFKYgcWYDKA9EA9Ty5geHS20bbjLaIvihFAoKZ4MrAB
OohapwbpRy3WNg1HOX2ATE71ReRVFqQ6nbqM4kxMcB7IfdA0OKCkwYsOqo1HNG5xst9xXx01W134
LmktoC5g7/CNbvzuFMlSzKBsmIcElrADCFV6cMAKpmc/hQrhJACqM0KoiD8WcLWjjUChPkF8l/mJ
ThQ7x1OsskO1/2kVIdskOpMvRNtiOziQ1UVM6EZcK/uIhag+efRe1x+0MnsGOFlbOD6j4prXw0Lg
JBFu0MXP5qclqBIknUMpEF+bGiYbfvYmqJ9rgNLJHBazFZ7c6v3xzzGAZzbTYbWMiaclTxvIgocm
1cy3ZdPfXTKUWn961qpbTyvjizuQF1ImBBnHfTk9tIl6rpODospWBovgEKYkx7+X6YTOgkLF2FAN
1daHLc+6u2gBpE9Hm4T9B+BilWX/EEpLdePw+RLWDViRWu6FPLI97u9HExP7rPzWlwGjcYtfijbB
gWAJkAXEU7vpWXtZKe8G8qVIR1qOf5c1itx0Nn9IjMcCagBdLJS1pTy8mCGmviw7w4QIxDCCUdXk
F0lqsXC8Hf21ShRd7CbPfqljuD56ELNyjgVZ40zyobqYfjxL3f7nl8S2WJR/o2GpEvIJ2IRy5xG2
EJM/4ECEx4+sXXBsfmrJPzbRk9GJ08FXoYc4lv4oZqyYDgnyYy/du8OfRhLx+uLQQ8BpOstfjUc5
XPicj5RpIuvI1BQrGUIsW6HpVX+1BhQTWCGx40Wb/0TIylnix7EQbkH2WjaK+izNjoDwAjiistDR
4AunENvlFlnwmSzTk1tob7b5PTrN0qatTGY2ItrdMpv886AMHaRutozN7mASjDZhV7DCf1VFuxaQ
T6tLD4WU6GJLnWuPj9UZePxEiOr3VruoDecA8H31xnoFz7YniZPi00c0KmTAcgj0qidT4y7vcY2n
BYLfInqgdJqtG9yEwHKE55mxxOMaEhed3yH3TSgW/lvPRgPpG6px3kZxdSIgZK+8xo22j7lNWROA
FO/YcCR8N/sfS+e12zi2RNEvIsAcXq0sWbLlIIcXwmO7mXM65NffVcYFGpgZYFqWyROqdu1AToPx
4NVfePa9TCqk1Xow04eqyYnN6N0fr6QIFNpHT1JYpdu7YDxbSC20RybjR49pjrTGQiE1EdTIWSMv
lEJLqGtxgF8WnYib+bvR7F80kndYNzJwmwhTmFr3NBOnWtPnJsvPCAYxaUS4W8yOWqqn6cpkiimI
fFMYvR5bAmdcsLWR+iqZxevr1P3H/yMYGM9R+yOfD9AurrKNl+K/Eiu/P0FmRHgSx/k4Z3uo+QT3
ebt0EFMhf2NHH4Ne7GQS2Cr3W8bYKQqnvHYuJpaltRuCgqzzJhaBxnbUG5IQe2yX8r0zw1lCTTGP
48lPuVJzdCZsCK99H93oV4bweQN/jfpXrJhreNGKWN6ofG6W+qn/ZhqpEVUzjDWRKuUj6oGHLMbL
ChUk1TwgJVZIfrTT5wcwq21o1k+UDmaHu9K4GhXJ6T0KTg4DMJz/2/dky6VJsLMLCLdkkUuXySiq
av8JHVSsCQZt48EfQmtx6lTyMnO/G8zk5zB77L+LMTj01cufpXaxSAIftiFOxrnJlE3HnjnDG/m5
48GrNNosSGPgNfyRz+2H+BVjIUZjw3mk5daj98TdxhzDvop3tTLWAk7x8jAlXtIC6Mo6SsE2WO5a
ej0kS9yZ7VZMx4i1010qBe58MAsWBlO/kAY11XGUmPpXwYHM6Ow46fuMi9zYQ/G1q12/uE/CbnBw
KlrIBaN8QOeYckug5yNBBHtM2gAmExqsZoOKJ/ZEaxCs3Yqh0kfGFrFJQ2YwI0vSsuaNSAgmtMVU
Cl55qF00q+ZnBpWSnnnnGfklxynaryAqZJT7H2njb8q5Js0tYFTC3UndwNREKgsaOINuMqAgVcJU
QJwF3oE4xcF0pgr4RXVSD3Aex7UG7yg/x2Q7/Cp1Yx+DkDQRfB1ygfiUAKig028MGDD9h4LDVmtI
GKFLaf7zWpJ5uHyZIPX9Lsn+U5TtTnUpofEbeb5vlvJU4qBiY/kPop9Or/qizh0CUAcntbDU4ZAf
TFqSIhSgSODOxbRAMN2Tni5Xj9kYwkwYEvQtCZKickT/7aykXBk97dVP6r3CCFC5+nuoAQpbeANZ
dsnujokMjZHFhZRc3Yv/HmuIzxbvJh8FMlBEaKswIw6Zc2OUA8XFnqdvzZq6fSxun9zKvb9mJAg1
j9ktLhdcZND95JGGYJ8CG/cmqh28Lth9f+rFCVwrPuTAWG5NYLL2bPfxh58jGKjPmYLdfQjoelJj
ozvxwRmKez/0L11UPuKnvZZqSDcAmxM8moMxxJIT050R8QSmx8vvTKBax+3v2stJH5rXpSk/cOHr
MfScqHpFOmiF8c8wd+9Nc2yH4hlLsAIlqTEAydeJu8KBw5xqjkJfWB0jAsfWTZD4WeWPmDsaENHN
v1p+Hy3avdwILi9NZBeZUT0HJYLd3hjWec7BkR6dyfjLwYg5CnxfO5vAUzzEDEp7ymSqj5O91Edj
1kHrzta5xK4EexPJlxfFCKfSvXwDj+7QLHDGoxWOwcI5dB8y9AsUzQfPKiGVw4iy5qPYScaxBb33
MZTxlEsnxjgMnACpur2X316i0mZVPDYzMnxh6IjlAQOSKYzWETCOUShs29YFFwcTh2gO77h8NtSS
+EYiGPTRy5TDN5bXTDeAD+f5uypL6Er+HSpefiZOp6vA+/IjY5ulf3IjKfQ62GCJ9RHhrwWMHWRE
LG5DD6POCN1NS1pH9IRl2raLz7D1Qsw6uaQkczGkQROHPkoYwNYwJKWewdrc4zBqdJRt3t7R8WJz
9fR9bOu3CDs7gLCT70IekD3C9tv69PNCtM25IA2WpAaFwsVVpzYhiLxFA7EMPj5/sXc0ymuzRE8z
dKBKKHcQd/xo3FfCIwdkaskCM64hHzeG+mWun5LYf/ZmXCYQOcq5IcdiLYOnxje/5W8IcjDY8V7j
0mAsHPN8q0S75cj1yTxNpcSnEM6nO9vX9/J9XEKL4uRDa5+Fbe2h6eKAnImXGwM0uH+GVHVi/FSU
OrHmv2BHopz8z0tTBvSTomilPu3s/GC40T2a3m7U1hmiQRHwDdY5cb2tb1g25tTTXeMygdH4iMRi
gj1vWo+a4RcSyFtteOd0+cl9QgsL+0vXh3WbASK7QG7MSAqq0Sg85+b3lOyNXifXKtkEihTTulyN
2kkZ5AF1G6085KTyMUgISUOK8OiIdpnhPWdw27zI3rZDdlyKsKZ1iXhU8alDI5JOv/rY7QGqob3W
cXMVB7ah/DAF7Vvsg0ujajTaFuRIN/ynpsBiEoGSV/9Kro+ki+AkhYlf+yo5GfEUPOf1cnJHZ5tV
8z4tm63FGG/W/pJoxXJNB7wt0notweIeM3iHl2Q62oF1llK6CH8WS8OVTYiVaeGsotsZAnBvPUai
1y72lodxfky+auWbW3hKrzM9dxk3jxEcn3BEbhzKiInOxXoqDCQZmHtXNbxy70Y017Gv+5tyAP4x
vmyi+dJUlNIwzlBrNd9mhz+7W6tfAWu4HlMOVzfHUhkki9tRvEdT89w3+INO77qv1ooRqpl8iQ7b
dl4Zwte48g0LvF8ejjHmK73oyfCCKI3+hyNJ6XOwwkF8lXjcLQ7WTX3jP5o6ec5OfmKS+GcE4uGm
0jTRA6Xi01iLJ421HRDtuvgya+gLWi3ep/ghEinQ3LR5xF8LJgWTrYnalNCAQ88KlNvAK911LmDO
6HxGBtI6gObKfuV83Wp0N7Pe91hPI4yMS/NFheVvHrsHvThbs3sL45q50GLtcaM7IF6L+hOi4dUw
bX2+SpU9xHp2aeyvUiOnyn2UvJ85JfbXMjnIC6LRFxNPNbBjuUUS1sg8hCcrp/lwTg3niq2XXzLz
ENNPTuhRGTth6wkQKaLyujfx7rob63SX5qAM/cwoqJn3Eyzj3P1YrF3qvsTtr7vNe24L0KjafgDX
nFS5K+v54Hn+abSsrQqm+1oNP3F3Gw0SuucrQpg5NDhtIhkMaXShtT8DieR7qQaG0nus9923/5y8
xE/RT8DoiCP4jUTe5tRxOogOt3fsb0mxa83gOng/HQW2nNQmFoFwtOSJlOWtsxnAQWkkACxsSFPx
TgPNXArPz3TuQ9fezvBXHX2LCm+t2mkbtI8hZhLOcK97+k36bvxkax/uQnCYiuRQXwwc/vSta/7r
alzF7sbmXvCocXqZlpS8e3vbDxdSyvv0AXsui5m46IdFNFTT+ygzwGsCU6rqrR3cHcN+VaHuFgdS
ikDIDAw0rXuQUi7oyvln1g+h+ySMgai2HgvCmTTX+sh4WXD2uEpxKbj3zHezbi6QsP/oPpxV9T8h
pamUfYJNoXgNeRYYYspr8C72SGgUr3Sgv3ZmcSEF2cU67MEo5n0ACjMbBEYlxnOp7R2XPEBZU1Nb
757D4ZEYFeaFQwyosGgX3blf0uwogms8AXB+iCExBpD6WC5lu7xQkeKqfa8n3nHQeQxod+AeNmb4
MAVchNWqckrSV5AFqAYvR8fciYMbTbdQ4cppIBSSArtVl276zSCIwX5DIs6YCWdyHANb8zR15X2h
WH1wB+WKna4y3mZ6I8Vzm210U92nJWEXTPhCugS3f8ahZYNgUn6SrHQqcCzEfcCuDty77HAr+1R5
+gBfdFsn4X8857osjlP4gp//NvaR3qIRUMjcup4YEI7x4irWB0pj87sJhviKPJdiX2N1A15QWZT6
Hc7YfF+ybAuVMvyGwoHSJsfqBcqAkaQPGdLCUA3XBZ8B4QctffWtj8+1t/wu1U2eb2JlpyxPd4ZP
/wFIUrfnthSDHp44jRRNr9gCd3ONyQtlAtuEk8XNA6xm4g8MNXVkGWIiGwSYkrbFmTwORb5ICgwZ
WQE+2hgN5f2BywWxbPrpMeBtiYHe++l0TLltiDRZ0FIE1Iwwdi+Z4tZR+GuFWxWn7333Aj8CHH1y
o1UTok9z3XcX4ELufpPyRCLVKJplBFb0m4owG9X3CUPq/+ysPc5tv7bcYYcApJKSix8uIgUJjAwD
DtoIM0DbelEOCWkJD4C2cYJYMUOGDfxpL4Nejv4U/I3bArOOjaUcnAL9C/+5aBWj3kevtKFHM8Zr
6FoofCBU9JwXVncZmTvr5nDREYaI54YF66kYCJE8LDjyvPQ9BCB6A1wGMH9GCQOr5+q2t1o9im+G
TUWRY/MWtMkXsDx9a/ITBj/Fe31rv9rmsTERPs/bGR8tnmx0GuFpENSI7tgm6WmJn8TG6g8eInZT
ZRH8m78IApEfD4FQpydUsLwkilruZo7KtrFle1QcZlrOblJXL3tPy7ee+0xiACC32j8I1/BR+PWn
+ZYiX6p8ql+M/XsqPk2HUIerjfGH3qLekEVYlJ8BodYxV6EYdirnVWz48OqkvExdplekjFJqbltM
LXMIFwY0XdRKcKYs0f6AYsupS7GKEH47ODflZseaybtMKypA6BEcOCFtbvFPYQOG0P2KGHlRy0cC
BAVPoLPtUzLt7fQxo3B2XSzCs8cyM9ZDGNyhlKIMvYp3jdUljyrKnkMLpBaSj5/Qa89PTtxu/K5i
feIowQC75g4SYXfbYHfVQe33HonOA3nFxqBsTz71WFhnCIIgolf/YVCNHRlvyd8Mk8/bhkSNlRmk
Fj8fViEU/o7JtBlsDIyKhhhl1zJtZsxE2H12ggIdrHZB2KhN/TrTstNS4dWKd7CFros16nqbsTjP
hB7eeVP2rVMq28iqsahWTo/EcqL2UfctJBLxRelgDwNKY/FgsqMxhthP2adNIlIYd68j+FLMwhF7
SsBgQD3WbbrDvFEcIuziSdzCIRtoFJoqbL5c8kHxmhBTQOwR79lgI8HpZlUycPF3SOj8EL0eXNjK
wDR8fE8K64zo4BjSlUcpxDOyu/PmDcT61TOaV3OyryFNJd46D8pD4ZqQ+i3daDa+6sZ7Mxn40UX1
SznY9138a4Jp6E5zZ2n1ofNwsRfqa9NvYPf/1/X9W8AVMOfJQ6IQHTgZZ6lJLlYEATu74clJ/t1w
VR3LZlBokrvbFDd7FXAw4EdOp1uk7VbT0B04b+VQPJroC0krre/DHiMJIlcJX7q3MG4iGPzOVFAd
2Z08VR5l3Rxhx68ZmbX1HvN2lbsnlYIv6iWM/ca88kLKO4sBGOMOBy/qhkmmSAqFXKWn5rGoHwUx
VsPRIOYCId/E6qoQrwmsnkT2Y1SEvxM0QLe3ofgJS0rreWzEDsyvQeQQ7wCXst3ZxHgyOsEexEOw
m22HBJ5K2WfPHYxucTcXH8UstMkQPPTTR4hVa/QqeFIBlipefL5D/hDR6TmQVVFDgUqtO3fGaWHA
QRasU6urdeR3sLs7giLG8NkMamtlGcvJipsTCulXe3io5urAXrfUzfA//frVUxMXuo8M4ej8l+SX
gnp0aLvvmsw5M12bRbPJprPYyOXY407Uo9poMPYMYmSJGI9bBwxpKKysbRnwrtw22P8JrAHTDccG
6mEwlEdru/HTTcywNt6aCalonF7eeljUt9W1D4ZG3mPDHRHYyzFW2K/bHvBqku2EV8cQJGretSQ5
OAD5DEPhH76GmGvVpOSGEVQoZ3mBLfUwJ9VJ5Wxkpz1Co+7R0dJzrGzjreqdyzCqJ9ETOs4PvrGn
pZ6fu7z849RCDVqo42utWC+zcyCo6L9cw6ki0RlFmYu2Gtr+MSipUwYCD0fYwZhZMEFkmgIWoIz5
i5p2w3DxGukocN33GaitVoDiWH/YA7VPDei3rKN63kdSvDsRzprdir2w52d7+mzgmNGdCho0fB+t
OuCAQ76P7Y2IU2kCtiGMSVEHVhhyLuZj0V48pG0QmoBrgt82QcGZFdditr6HiN6HumcJyaOCDZIQ
GSDc0y79D4r0RYSTthU8CbsGy/yVDxeqQwKw5BDrNnq4HOxAnRxGtFbWvy7E0/2BYzI+ZAobRkt5
Z1QXOcnb6k30UT6QC1o5BQ96hlsWmtFx2XZW8DA1//iILUL/mIEClzYU5DksKLf940Jf55nkrnoP
vkHZGlIyWeDZU8F8VOt2aNkw2NH7zw4j576xaBac9aSTV6R/1zVxT+rS1ilrm2LMpvlMnkLx0BYW
UJUU9z0eFJWXbcv2/Oe4gSBJc6h09Ph+mqz7nv4IByf0JVjzDBcKouuMLz3F3qpBHYerUireLJpx
n0HUiFO4OtAp8sjAPVMoCtGuprC985wIe8Pg0OBf2BeKCLB55RTh22x621LFB+g5Y2vdk6UWTgYY
BAPL6osMqcW4E7FdBdkAAkhb1geShjMac9PdjXmyGSMOi22VPqUcBmry8a43/5hKjSHef9qDn+om
6soSwNUF2h4fRS6lUtqqLsTuN0d84b+M9BuYyCoc+rF1EnOHATlgnsSkWwuexqvjWu8BneG2rYsg
uHZjCuQFzcH409nQpgeohRlA4y9uY0Hn6+27ga4UYMLFeTShvBIummmEJ0HymYykzLNN76d0/F03
+VTNTKcd7Yq7w8YljDashqPwmf4cX1kTBTQJiPAWoDMnvZZdAzjQDeFhNk70uYssPklIcIAbLCuI
Cw3bE6kyKHtkq3jgheyaERJO9+dEdQlx40idcouvX3Av6ryiDy/iaW6Eyy0CjZS5XYGdGBr32YXn
xrXqTaQDguWKaQa2dFvGKwKgOzDq57q6uGV0TAxkOQVYGr2ZoxurBjKtbLEQx5k+Rr6XQkZBl2cw
8mxM5PR85MQIKWs5AFnNIoSZHHg3QX4OYDo4KEl8o74bKcE8ZRJaUj0j4oJgK3phGO4JltPywBwQ
Nimn8945ldG72AyUUMIZYoVwO1NBObIIZxevXFeE+6aG+VRC7IoaXJKJOOnHn/bNZmpcGL9l4O4r
pzlZJeC4ASbXcv7oWBgwOK68el9zHkdMwlp6ugECKAGPGGdGhxltj0aZNhXhfYTLbFAQWM/l1xav
PsOnzD8Jd6AAHKINlbMnAzuIHbWRhK7B2yVAWD3A6MI6LqfkyWJ+qc3PWl5ApwUdqK4ZXjtk13TR
RsF06mYQ+aeYiedM+HwumajGOoq/oPRbA4g3qhuvMVeDg1vTMKO3yx5d0sxHi/S5jR4nd2l7Huaz
7iNF7s/IYkfnr9Fggf+hlzPR85296tq3ZIKg535mqLcard++5wBII+soprjuCXtkCLjTpn8RKVi8
Dk176HW0j8HBTswHH+RNIXJwWk4RPsB27b2LFUAGW70wjjrryaqjlTZb66wKECXiZTTFK1V8ZpG3
nzH26NJdC5I/DrhsIkjiFPaaZN+U1q3E8572OWCMj//b2vfqo5FNm47C7M4Z7I2aqwfHghBsUtxM
RAF5D3UI2vLJPNlQxbb3b8Lqw5yPPkW357PquzVYONEDnEiAm/WA+gXqlh2tazBVSOPBkp9cE7xU
I2tTatPeWjta9Tjb3lZeRd9T8WDUNNRn77MoHyDuLka2tdgXjbZrCQ/2igvuPczXmqQm9oZavvrX
wCxoKKxbJCgeJKcJ1NkYMb9zEWExigAg74rPNF4X5ovRUvpjZZC98Blt8lTsR8Kt2MHZ8lotwUOe
EkML2tj+lr6NGxoLKyGngTSolP6qGnMWNjLaZjcH4caoo4ODotcm7FmHJ6LpO/o2RjNvDae+xNon
ODocnQ5ZwDGFnEgSmOIg7NrLgrP9sk1jAvkW0MVfn4JHxO+sZG9OyP37dmX8Y6AbAWDLhNPAVMop
H/h9e/23TL4akqoc0AUKHw1KM8GsPhNV+VtjeEioQjFRWwxkzZgv7tz8Oql/0PoOHujv1J3QImYD
Wl3G1mRh1Ay5os+lu1ZT8zDDhlhAZHxeWMogn8skH2UEbB90tewM6ItZdOtQZNdASzBlRCg66+cK
ZiFOVqLDMeEjmjDnEPtNy8vkviceFC1ooIb2Y1jjfYG7OSLUEd8wgWzwAJYTWUib0UR6M02+EMQU
fW6rgiOMUEBT/T6FDhw1j+kkQlBuOTPt97X1q4cNoYgIfGN2ZtzMF24E3fzQEprPaBxetLQHTp2B
mQ32EXadPXcIowtpvvWgWQ/+TfypK5BrUS1oIDd0QkNB9rX7K0YTIfOPiqldxAhZlNRxjV0pHRX8
M/clQQ6nUjKS0/qIN9uXWp7M+pU80REmu3XnQQEN1WsVZasuNh4tDLhFPeGPXAju8l0FT731St66
kH19Qh8cNPZDzIgRTe7Sk5EabkccroYl+E+v0x+CMI5RseGPsOV8euSmnuBCXmQzRupZqpP0q5l4
0ng5iZea0okzxv08VHBg8QWA1wMJBHxr18I1ZBDNmbSSiq/Elgorjd5FyEkfI+YFHtypCC7zhwir
LG7kIvpS+XUGOyjwfIeVl0DLYvcnPccohznv2yRaubHwAuXOdb10nWqUaXBcTaa3HOfiRxTQF4DO
bWAptPqjVnrsAyKouDYXBwoxPoRYc8rPxnbzy3V4A6V7IpDsXh+ycT3S8iZjvPaGhZ6UMlFNmGcY
zgabiYsDjasngcex4SEvnxNnYWvh+LnYu6a6RtQ/If4sGbS32D+lGouCyrWofGRX7d7Hm76FOVpU
zbaatCt/Ax63l2CqlfyHD5OH95SpnoZ5nbMnWwBPDc9si2Nc+YyueujdzMTcc9e+puDNLaQI2Y6R
iGc+FbPombjSdkB/WWyoqFDdYH4rKovhXzxD/46OLRc/YE1qugcNusOyIEPNgp0zQNSlnpw94nKX
GSdyaM93STVcvLq7+E5wCRKM72DVGZB0Bl5PK+NP64G0MXrJ1j1HMRVWQ1PPBGU0/vNSZw3laovI
wcThtpuznR66m8TVOaaQoc5D/hyZ8X1ipk8wEtDhFeN9PhAZiNUrLzAjIgKZlk/7SV5pqUervHzy
5bfPbkF0hAFROMBD+yTstjNMwITkbIQLLrIQeP4MUtBKBOOtHahlCDMNX028wzi5lZw8m6m5ll5/
K+wUSM16KSbMgPIS3B8Mv+6eqg/bxi5wSPdlPHyXZO2FBvvTo6QgYc25m6cBJzWkv2Z5nPzgg+pt
LnBNGZNb6vgnu10KjND9U9x1pzQxtoblHggYMQF5AQb6u1IlmCNivIeOc9KqdcBgx8OYOujy4zL+
s8BSO/3dwBxHNw4RJaX3qc0ZRIuC5J8HRuRtzgUUI82AwuSQfkpq1iGcYHTAXGMeMaQSCkDBgX05
bLRtLAwn7Gkg09YTWpZLTgkRoLr2FcRPXMZb0kY0lB1h+ZrjFd3Gx2EJ0aHuKRldgBtcAUYbbRjK
QSdkru/BpWN8jfUvJvZAxMSJyayaUVfccAqQU/YaYa5eAIuSt5jqO9kEDAakr5YbOOOAZMVH0Gyq
6OgDLfkT1jSLvTLQZUFeWWVzh43jl9ajA3M/A/UZe1ef3W1gTZQG6yyP8Nm5unUMV9B6Gaea+DmY
EC2yai+Pr5Xn7YCy+8Je5SRY+1y47dC/cp0BTqrgMETJkWuzN2+Rm50MrPogAS5Jtv1708xAiSnC
1cqAqv+29PD5guNIxw03SqW3FACtA4hMsZIbsa/FCILCR2qCDng+sM9/D5oPqcL9bDz7kHDga6wr
C1VnIRnbf37/sllmnFxTkmM5B4Y2eS2YX2WqZxJ7tOr+0Zm7jevAMqyO/bSLteyZNjJl3eCACwNi
M3KIZTh7wli3z06+xc8MD0hAGW9XYyrnRZ9BnN8TRaS5+2X0Rgkbk+QvWZYRbJMOD6yUypcO3M+f
9JaTTivMIz4gzwsc0zwFHgjz4EL6sA0ntZu1q8YGVdb80sEinQbrOueGfWdT7Ool8wS63omR7ryr
aRvi8IzElAqAhbm4+wSXFpws53gHm7ZJ3nD7d8FkZaMbx4IKvmDQ3ZJ8u2ErV2zIinYCTgzGgt7J
OsXzxvnEgLvPYvsuCqWyJ1E+bf/G5PDtXbwADL+/jcN9QRzPuu0ZnqYZ92NZFrtCpEDm0g8Y7ljw
QTHaceEB21RWOps3jbmzKRgm53WZ0+CuZT1jn19UCcAmabrQNm6uhdWwZ3BPM6O0qVAUxMQMn4HJ
/egq7eTS3OjkZ+XqDd3MKtZwFatCXKovxfTF62vbHcBdVMNhhT9g5TvkqgWKEkXSVzCitflkvCi8
z+oiZ/9c4RJz1rsndmvSvM3gcIUpAh+ED3VBMOar7e76HcwEND7/LJALE9fqR56qp0e8VRxY1TlW
r7WLMSyWZYQZRFifLfEbJsOjfmxb7CrcZT3VHxKgLri6m9zilKhRxWFLhf5ULeUjLH5APGLuuOoY
OPGd+ZYT5ULAjaYUVicBZTAoGBIYnnn5ki31N534Fo0E2LwJw5y3CCuzOiY8M75enpxhItpYzNlT
eefYr/TLGApw/j9J3jveJ/AaeuxdKXDuWv1mTdeR8fmwbKcaLyxg1PjGIpJZVKgzTRMdBjxslDfg
7PzDx5CGxxRQrbG2gqp/oW6lRBopf3SPrqzAwpMeJYj/Ne5Vbk/2rg+1WBog0+g2E6ZdnrWs+z59
if29quMNH0S4+xGzlZXZkUalWeg452MBT6MkVXBe2nteCOxX3WdRLc4rVBgItPMd1l8dy55xPuDX
3N7rMfTX4R8P00mjrWG/93ARPbou7i5Dw0kocv8WYhN84uYx8JpA5gIAPBtriZLSm+471+8nzveg
R8r2zsHRNhEc/Q9RbrotI8RutUBktSPS13OGqqD48csCHs8xOtATFuE1RXsxUI8x1yJV99BQZqQ8
zrHusWjztvIgIoMjjza6m86LImcRlSyC9ByiEQVc1hNbL368aA6OXWRj57xy6V1yEMP5v3o6Aeat
5FWDrlHQBva7Fyu01QfZb1rSce6SiTI4l17ho86jj6mpqvlXR1XZ2dsh17ZjSyVtYDMXvcqAPKq1
bTaQDbMwakKRW8Mw5vepmNmN3Ekzd1BKoLuTHltzF2Draz9EDEp5sEXQ7ei5ezD8dtqPuCix/l3t
VxZzDb7M3Ufvyi814STGepomCJIbBZ0p8Ln+7HM/flkjVZsAqNCz2EBh9cUZ72touxDG6fmGEINI
+jVaUn4itRCFGo4fjr5j1zn1U0p7ygtmcoIfUABm06Q/CnJnw78aNDkpxSLtL37CCVP2c6/+KWak
+nuAKBxyQiab2dqRBVPH18GFVRufzcI5mO4FRJTCZb903c51PkjKOUJjpb49O+U5LRyuNN5GLnw+
DoXZrvcmpDTsVtZl+2uzX3xJjBqgfE1q3Uz/ZqwLGmnly/6lhT6TL8l+gcAJ9MB8qYlwlUHrTf0U
1Kg8kEoGzifLgvUQYdSU2Ct+S/lpBT2PvgD/G7uWBsFhdiHAS6vwnAAW4g10yQXewVbK2YHJDEcP
Xaek6zXIzuvuhEDxlAHHKA/JPkw1WxS8vB5LHzaQsGUnQKqCX1BYR19409G/ZEzXAeNF+TVjJ9y4
FD3yZVo83iBXQdaSe7tS9kUYekVFBK3rHgwdFVN2CymIZP3T0nautSE0sCIzCirpJuXx8DtOgFJm
5twPMJ2MiWRzB1t/Htarjr2qkV4i+zVNrgrFynQY1At/QjiTuHlsUkia5XDfaciHuXgK8FgE5+si
nzfwrsQGoaZUgD4m9ZwROtu6e1RgSjY9KE09+oeZ3atCjOhj2F3ksvcTNM8KC5xxn+bqFPqMTZer
7dRfmvUTOd4mhrhfCJVX/0XbaGKxY4xIaMcJP1aGkW53SUfIR1HkGet0mG9DdHITzhaynFotfHKK
5U1wE0kybOikBt34r6xxQVtMCiRrPKsyfnK4+L2MYKkaHUA5MD5y712MGxy3vxRJ8IVocIaaYKbw
n3MNYZZDl4M+SUHS1uZ+H0Q5tBIc9NJF22WoreSWslPi49ri1rXNORRwq9SKTwspQN48a635mUI+
arBitmpznwplQmGoBbeqvI7hi7m4t4I5iNm9tlD46Uwk/tUmriNkmjcVtxroHwBYMEEc8raClXjg
wkNKnGOCOOrd6hlSa/2ZTQ5p8qpx6GbRIaZPnJv+eSaPu8DHLHPFE3AD8w2Kpb+FaYs755bMQezc
esoy1XkETzg4fP/JFGW1gXyRg0p/rxU7VEJSPgjWhvn2BqNcr0RKw69zJ2+ngUVmxdY6N7H9TsZD
ZpeE9cWf5vvY8H6qAiQM4GDwf3pgSTnQpu6qwwSnzXMrOEw1MTHkK6DuKr0vjtRUjZdB/13UNeGK
MJO3NhmPBs7MGbLrBXaIufxa2MKlu37GHoVr9e8wlHVqm3/ULGo7WtUMfAUPTay/6c7Ref1r8qdm
SO7ZphsPIiAthGRMpf+IkhR5I5EowC54yJNBKixSOiQ8FMN9TG8q6GoJQYe4sviPAHIVgKzU7ksk
+YizKoz0jtZ8YfHjmMG9wsVeRIRQSUZ9ebHfa45OS7ADjBlbSIfLtdMgmWs/QfO8WPiT01e3K7km
QNLuRqZCsK3q0b05ya1JAloSpASDd+DAapmVUJYnDTm+3NZF5e4HUp6tAN0V0vkFJ37mFgV3voIO
wJlsTlSePh7Md50ZftSaUDjYYfkGpT4R60lI2zYv+5wPKiu0NcMJodFKb733AXMqMAiDiRvTbos7
g8Ar6JdHXy/h19HqYNoe1cV3T0oGqTm6RVJuNu0Vw+mEy8dycrKstU0PX4VQ7lNNUEoSXNvZljyS
j7Y9L92+zl6lTZFuhEGYCwOVSx7DMbXxOR2XAfmpph9U0OA6kB48ad2qT9cq32uL5CUuvsge1yH2
fXM67ILqCw32Lmd2ZfvdysFTgdrdN+btMlfY+XMd+yCOnPXYvHIgGhkclOpQe48SHM10uR6yvRbt
LSGvYDcLpYdBFZvYPWtTJswnad4DCF2RsYNOrMOXMjivhuFWmFfy5eSmyaVEoN10oT9zklcjtVSY
73v2cQwnAKkhhP8LV4D0pCz6GVfiTidbM3z0Zmt1MvStY2wbx31voqcK36tcoIV6p5eMEzmd2vDd
QSDvAg/4wFAp19XMWD8LmOgBZqvu06lx36YNzEh70bkQI6YzJiyKIj3WPKm/1i+5KHzShuhpoeFw
+Ndgvtda7O4Y+cUPaQ3TrCYfC3TKift7nSl7PHwpNI4j8UAMTsiF7XaaU51KqPpFQADNDthGwc2O
EqyPkxNckii/mT1cJQh8GnIN0xz+9SAcJd/a9/o7s1Xb3O8eqTQE+67JN+YUxPnlyLn0nCFiYfaA
ydZB0ZlWXcOMHbkB4ySTSABMeRGEVNzTPYnQkW8dGXasNMTvIFR0JC77nGxzyi7sXufsQtlsKmZd
TIGt4gsFgxAF7iYkgHj/dSiwM49b3+Gwt4Sdfy1I1/V968AQAeompgpXcLwyCM80tVqRr/lHiDc9
8LvOuETlObDkchoj87GCiQaGPVXBri046YarzOI9c37KjK1bOzj9hQymiy0eYjsLGgRQrHgeUn0R
wFYn6jmFixYaBFo5v9UQcxlAvta78iOp1MYrQuirdx13vSD901knUq4Cjpb2GEVdAJGv3WFSwsVr
v4XiyWL2yapsfitwmgJ6nM5EMiIXQn5u4Y1vdtGw2vqL48wbbaz/R9J5LbeNZGH4iVCFHG7FHCUG
SZZuUJQlIefQaDz9fO2p2trZXa9tigS7z/njTiRLs/0IZo9AJr7VeWKjNJfzTs0jdM/YchuSW8sS
rW6kmFgiuAG9YmjLftDasxkWXggT4V4JxH3itI47R5UxuUzR/EM9EK1BwTUcdPvN56i0fV1OKhB2
h9yWqzr1GcUfaTGuWSbBLwSqMjVy5yjTc0WAlRZPKUgbregtQg9SdvE259IjiZ8P9qS+g+rVs+Bw
HiQEXYS8CTRD5CQvIiqJVyPrQCUNNQLb8Dmj5M1ilbG45yznTonM5sbBG9Vn1M30fypT0MisUBQk
67UbJU9RX6FMyRR/eBPYN4Dtqk+9fhRsUoxu5Lnwt6XVXg2F3PqelAsbd676rSF3CygMSE2ZDLuQ
FxvDrJpDeuvR3KvfoEAUlyyNJx0xfEN4otpWuGfUtDfyhQfngVMwmd/8Swvwk6thh1PzKU759tEr
lOf0tD2pA0IdOhYmEPI9Q4/XgHAF4GLWH6XPRkUAhh/ka2WhZEBNNB5w1lHfE/+GCGP67cn3tWaC
i1go6BwJnqr2FXJ+xEyblyXlBOmy7OMlHxKJ1ASawHgnl7iBijM3as6dI8Jw+LLk4mJiiq7McG0g
jZ4QqKpFSN0uXbKfYg3nETNGcabWEUU0DPcba7UC0ALjVXj4DHQ+pno/59mBNdNgSFJr5r//CljZ
4klqUHR3O0vpaZm0kFW9Cg33MzBSHHw1OA9lRZFYb234oCzMXL2QR3WdaaJZMsU6NjEvnTJAoV4a
3OhGavN5hMB29fI6ZPUWPeenZ/qHyA/eYoG8dJ59hK01OtDxoL76xC1hsTRWZU2pR58sPRdHllVx
wUw2E4d7yn1CPALYYNMcX4lie+1yoE44C+CEQllO3DCfFywwh1LC+hWLALtwzfnDykoBszDxbAqQ
C4ssqWBllsaS0fpMQI8KIkunYmfVNl6zql25cXoJGchXgQn0LcGxxpwQ/rhoGeinmwyQTMr2Q/+r
Dd5dzYA6hmZr7F+TLL0bs0WWKHCo7ElKy/gD2fYeg2LONJOJrNevVZ38Fs1zDfNnBfxvMyaD1GrX
xyKuOHkd42w13msRZqQUh081ld6V5D3KX0zR/aB+XeFUu1cNyUPJ2uQkSm1xjdryqMxEWfOWgHdE
3WsUGABQ6dGD+EcSsk4UTuV9mR7aABjfhndHraCRN+xUdgzD2YA8IKe2Ki7JzWwu0VlrLYpw4U2q
dsmB/sTcTj9oHr0g20bGzjNfopziYWOhQxaqCX+PNz8oNklNDQnXru/upnFgKotefIB9BUPNlBBb
XvaiDjKPGgs3R0hf0U+3UfaDIXh3sJEgY0MjdBoqggPKH52do3qP0LjziAfEhXLUI+McaIrW9w47
0YiAxZawwqwvjsXBiXoXtcaE7326CBV6RejEGETbOf3f+K3OxLEASu3TDWlzoEe6kpXIX5SSKIpW
jNWhqxNnPpxgIHx4nMHWFp6KxudPqHBNMNijm1fVST4/Dp9hS9uCfNPKN4OzhZmKfvUnyVdv5rrA
/3ApOmKG6BxGcFV5EXIq88K7jrLbM3YG50rD8KySq0IARyKAsiEmIUmcFC9C/JIB8UufQrIxu7O1
U1CCME3EqOaSs55v61awmM5ciD5hyOyprCkEtGMYOIWswGFH09E03tS1rSgsfrWKTC7TiyohqsFV
LIAEwzTPYPp6c+rMc5BHB/J5lqwHeAAWammepntCD2YCM2C+KRQ/Dw1Mmb/MH8SuJowUOttZqE1P
HHo/w7RMXWM5OycPuKbltHLMFS0gjEESbV5poRkklDqhaFgD+W7xzNUAoTPfaA4rjn+Nl/Wvvrh6
ePZ1BLLCAzDYb2FBkIoHbqAeYAomCubOTgq0MLS69NoS2DfANTxSoCk+uTENTs6EIa9JrnbBhyfe
cw8l58zn1+KbQiyOGbBLHlxdiYfsCuEFTW7RTbCDCwRXtb6drHtc/thhTtjKagM60xrcSXs3EcR2
PPdxuBzqBD3ITiGCk7NXAvHnvAxvNc6rxKIQ2nytk/ceM0UPkc5ZVpu3eeDk59md8n/Qvi+jHf7c
tuf9GDipfnSRrvWYp8sZCbMrHxFHfOIDiaqFECZZpj5foObTt0+c90xMif5JZgbfCqo056Dc9kT1
44hDhggjdfIoAOaPwRoInDmqHLGPlkk0HNlGYV96+2bgQBtg7tQOlRt7c6KmT8FdLG9srhE5kb2P
LJxxR8nXQg6bhqUlCO5NxgVf/YKht427bezpHwjq8eS205tnY5evnrjc1QSjri0NqVpmWPQSoeAT
aEGwjjnh2pnjYxRzB/2pISNJxiIHKZmgSg+kl0LPAU3zlXI06x1q5a+T6P26iw5+h6Uk5GepAxOU
1zs6RobquNwl/XbotF0+l+ZTA21odK/cs2MpdkpMGTDqjzFjLXeuVj0b4TOU26K6aia+qvghy7PH
JBG23gtB2KfSug9uuGqRp1cvOAg5Xtv9RGdZBV/LMU+Yva+c0h5ijdB1gKvNHVBMzwY+ZgUtEYQB
dS8AYXWzrIdtTieTla0bhPBSuCuTGAxyYAsoNY1RM2dqzkeX0kbtkkqP58ljoh4tmA420SDh28nm
Yp+M3DkWpAwggqS+7wRbgiRq4eH+NKNNiQaHD2nkVTP5OODeFDKgQgG2HZHzFg0FmPZ5nOsXLqNd
xJhr4dIxavksjDpRsDNaeM8mcDg9NU7xEslkXw+Sprb2e+A+ldOlnZxLEw0HB6kB9UlkARJbliKY
6ikcqMzNWLTtMmtIW2n1+8hqi7spSKPfzKJCoHI2dCkQ4fBD6Puz1O5+Ou19kNHMwgCSWTNKStpH
HMqEJQ6DoX3O9IT4RmebhfF7IJJbKLVj7eKtxTBfWzRQknCBGQ2JxktBB1FYxc95IGiYam5jM1Kf
0axlz/6viYTkQn855d++M35baf0Qbrl39PKjTJrt4E57wbtmz8lb31VveaBjSzNVSZJ6F/G5e5mL
KFs7Rb72rdWkEEH9uhioFSWac5Rgg0+ZvCpaXdSwEQJ0zaFguVRVGtamablI7C9d8CxC/KLGU0uF
+kx/pek+kw9/iD+tzCQFbaYpmdAKnHMzKnZ+FxFEbMJhoRFdr/d3a5xxCnXOpmAnZkK3wpO6CcuP
ysoVG+ew8+mIrWx0QNqxHS9TNW7SljWdPCiLWbooqbZ6QfyoHl41vndDf67cvUYRMEAoevsrXkDQ
DhPJpIUaSZuHVdpj4vZ9fe+W07rxtL9zZWTL2EpW2qRzzFas5YRNrot2P6PsgkzOibHA/8PlC8Jm
xjygPDGTVTzzbqq9McqfpY4Yv41vrJ6woDWXURFRIcv4mmYVEZvR0ghWeeQ8k+D5x+wIaApsLjsC
VnBgQzYH5qZzM5Q1NC5o3p6PRZojjCyGRaunCVLAelTZY06MiQirL9FSz1GyLPnFpx0aWGP9lHYo
dlXnQ7f//aNEi5RRdoaWmRnuRYpkbwzySjjzaRbOo9bRALYevAIhIJ7h3Uk1AWw4+MlMTWi16aYb
iJmTEt7BAas/MMlj6L7zJ2rxb0Y8bZt1lxSJ0Og4rylnTel4ZBoosfxJx+/e9ujxp2wjbQTH0we5
YkJ++5m11GMcqo17N1L3yGL/E8SY0ifnn6xrMstVBGXB2jkaCQ6TkpXDqpe2fJ1IjU8idjmkkGU5
rk1p3+bK+hNSu0FBy3NBT9FiIgnoO2z+ykuXUCDpfIU0VZYmZAKVnQecoxHX0VPzhNWLq/ypgx09
tOjbAzdbNn54RafBSEd7uxIKAZeBpMIHmOXOQAnG7MEqZ8fFUs+IqbbBC6VP/IV9ltbOsOrPnqWx
sF0s66pn2EUhbA8kmJqrmSgzi1TW0c04euv6I2JF6rCLGBpsYnqnzRnUGkM1KExOtgSh1Jrn7JBq
gpGQn0HiWzIARdiUZjOoIx43YZgq4axmh0+LXD0AqLFFi1q0qwgNXMGuZJQEcrXbLuenMPxHVI4r
lQPmTsj9AUcw0fHtcAcCtKdvC5gnd8ONVJTLA0edGppV+y+MrgIiGJbQzH+OBknfI0ZzA8l68cug
2BV89vZS0946fD3EvKPIQfjjKK/gyudcCPmfe436NaQGTCc03tjUPC0muREsgZV8i1Kb4HJAp4Rb
zdOzF7QXUIXHhDPLnrCx8A0ggAWbNSqcpFkGPBtEx9Kzcm5EvDZc7Ckg1txptZbisoE95/nHwLnw
nd+wveA0JPWi7cTaAxOgbz2fgX0GYkm9T58/c5oXzTztIeoXls9qjDkwZbFPmBoa7TL1ZC6pX+qd
F7sb0WP2uO45AI2Njl+K4xoCJ1cssY1+KTPDQ4i9oCByU48fBkl1Emif8mBVO48WlSubSywtzzKN
D7ym89gSQmWOxbazijeXHySj/dJ2rmWj/3joG0WEYiSbv3SnJcM5upkIE8nu22YZ1XE0UWgIio2I
ATygZ2yX8gBFNLA6uoUEclw1iLg1FCox+WWkNcERzsjgVwEBM1psbJRbufX7qy9Q6Gfqs0V7X7U4
3pZWHr9gW7xSaIyxgLZJPrC0Ru8g2L6Rlln9V8Bfz0OFEAee3sAgk71HZIG0dn2dbblpyQhhZFSU
Vs/mRSTmchz/+ijhGT+zCA/LJmW31SiElQb9dLyTCrhRxKI7KYXuLTBiNAkBtqBhU3XOTmXEpQmH
yVFNzq3XrhESf9meQZsvUAAmM4eWB6jBBEliznRnlGCn+Zn8OkaMbYYCDaV+VZEOBXvwD7Zki+Jr
vbVtsl2TTYYrRNBqE0MFdBOIWgoTzpYzY2Kyw71jNBSFqJVXX+f6w5xSIp9MTIlXsh6RJIAp8AHm
UMJixsbvsxUR257326yf3+PytZB7fvTQJm+dEt6ico4qlTs22YpWpt6/juZbS51K34qn9k9vBYxs
0cLOxMXxLkaJh7km58rNMVB2/FBAUzNTMYLjfRwWFPTGR68hks0x083s1u9JfjXDdiVcAicyAYPg
rij64KHPPG0dVYQDxtZNhq966GNgrhTXpdd8keDqK9dfyNgFK/8EkGyC6rMbOuIKXABE4YivUnOP
zjCz5Xo1zn7KSkpAmBmcA1AEvRhjEGxfWa7nGfBN69UfHuzSbv62Z0zNCEQ33WivKhUCzaNNdHUV
0FdCelwQhmf1z6kH8GWR8IPyNwvLu8cLs2jwDYr+EqSgH1obcL2n09ZIA1ZKhuXiyzb5wtR8tuhJ
um45RPlx7P19TcaHxSivVX+z0lwlSqY4T9re7JLfebCId3A3mbBX1sxX2+xX7WFC+E7w8rOwCOsp
kjeDE8mFgQni9OaY7sDp5cit4aQxZjvva4RcHZwZwRx6naxe8iE7mUTrCw4VhIwHFTlIUp5VhWVq
E+eYgoHbBYtzKT69svoIk9dYsmBiuyW2JA6/FdHKHUfubHa1cx8EwPkMNYhmIk+jMTsbfGZUFOAP
AxF5rgmBVphbwwWcDdoGdubL42RTMHumAVfSAFiCltWjuTTwdvGIxn84PIg7ZfAw4URZMEXknBpC
qalP/FPMSjzZJlhxcftiKQybnC6qWvXrTHnHsfw7h6gMiQLJa+KJw5/WB1slpyfO0j1YWQlSiwvm
oFYQm2kKkZDBswNG9SItsER5Q1nYrjiURPWECpqoZJJSqoOPjWmcyMDHWlGhpw2ceWmj4a6maEUT
r+fAXWO4qpzuq8R3qnM4A4SyFdmFWCkN62AJsinzXecQNfk11w9WWq1Cw9R5r3ky31H+mJwZM/Or
lU6XiP9sjIJ50oAkPrcNJobuie19MjuMgTjImbULBgWbj1IDJMOTqu9lLXa5esHaJsmJF+NB5Kb0
Fezx7+zHeKqs6paFn50MF3zaPWC7/hf8alsj/qHYcztKboiRNyyGd7lFzfcQSqAGYgux0fztoBo0
MyWFENsxWS5jlW2CBiQxDhkSbGT2+s1nJ4QfQWHTj4hbrHBNIs3/RG4/XybtXKmkNE0gGelqea40
92Xu5Mes2S84wSFCmh62C6FLyQWZIDRln5zqtU+NrOdo99ovb6AkqV7eQifcFfNVBaRh/mBUJX3I
wQxT5uM54izUR/gEymZSFtTEvAfoePqcDgwLv0UUv+ZTfOtsPFnx0jLZUVMnBNYjM4u0PRYwg7Tr
DdTfklGi5H2cED0V2SvJlfN4kul21qularUAFkvyavtvBeaAKN55kxcj3DWgC05WmKIM7J2vGaIv
QGkNdQDlM0DgGkzJDH3FV5S2R+9L5Q3ZCC5KLNK4MLau2rtn45BPGFlRl3f9WUW0SrbPwnTe+zpc
iUKiOyEkBvOocPZmNG96bv0GmBZCRG1phgnHak5rpUwdTeePuvZGkFgpip2PN4tVlzXW9x5hSug3
kLNtGe9D5e/qAd/rNP3MYXSxIqApN7cWEbT0yFuN72VjusYXtSgU664cE4TQzpxFVMVftUu4Je+S
2j+C4X0iciw3B5Ji/j7UdtJjRJlxSnvGXvmYZolncXrxtBenzlZRGS1dSSsVN+qYPRxQfiLHn7z8
XkjinJgx06zmeSqOgZ+9x9z1GIiQj+vLJAQDI/CkGtsjiwFSePo6oWIAoTQwliY0MABF5wGGsDvb
f2djo6RkJvMw6YdY3BgIJJA4kCUj5dKxRh6n6GDq4gvKXdHnxOlVyTv/xbCI1Wd8A2Owgp+svcHl
IOZjrGqLldNk+yBzL+o6FnwdbU5ne9BJfXijChd8Ct7VY5pQrschw1ICD8EtOw3nQEDaTKESpzsO
4z1eaIdNUZlWZCdWbojSeCyPtvQO/hi89ZNKdyHAXd1kUe79E8DwBK8i7gSdZMwKaYNLzKm+I7Xo
H6fRNkuPdCdnurrRph2iu1+1W5zIiw6pEj1fJb8l+PFHSj2JbTJPqGd7e8NwUJtfw2tFX2bcxEvm
oGJR+z9WLCym8J/YUVLCkKDZfudVCMgipsmu/phswhRalsKe3C0QxCdGsle7wFKEWjPWR/T7R6Or
rn7N5mEMoLQcONnCGfTN5B19+M86qfiyaA09eGRQhZRYIdhxhQ2wHq2ribQ/1FtP/TCeQo+7LGmY
7R+p3i8S+QUh3sYGRuRgo54ycwwB0rTbpDfEt9mqLXhYKqGAOTs0yxBOyGhuROlOJR1EGlooOHR3
CumpSHrYxvc5TJeSRdRhr68SgjFxp3CFDVlFULBANtVTqC5u9D+fOumtMmLDAo4ZyALE1/98OB0x
5eHOAXrLrF+Vwy3sdg/G60pxNgRlOvJG9UzLAGnGxgnUeKVeuD45R80a7m5VfKickULld7GX6hDp
PQwZLxPS36tq8pdRGgPGY1SiKy67pkPyYimdY8HqFApGDdiO2jE+i8jby3J80bUHzB8hpKnYsGby
mtG8DugLwdxDmMzOcLYl9jTd3ZUU3gIS+PrGbqIapfv0IqNsa+npcbAQv4zTc4j8wOeamAvY3jAx
z6EJpTp2m4JocVDr8FsvJ+jcYn6x8ubeTG+xdS3CEO84GWeY4QigOPqdc4COj3JS4NpbA74etwUZ
AcVGdOsSd3PYTmzr1yK9aeZhoFwTAg+NMtKJMPM5Kn712FxHPpVLk7sSXUemgD++eiCWPSl3dmRx
+3HgZhPb9hASdwWZwmxuufZ7ElxNslNyXNaVjk+Ex2tqM2pQax5hj8w4KS4VKqc4ln/t0cWDOowq
zVi9GbYVfbcGCfmRuyanci0pppjQMFdW/yeag3VSl9hqi2XJsqc+jwwjTtlBbfWMADHhjVmCCmZV
psCAJS8At/1zxzKXTlemcFNQlWoq7NmBy9R1JSabjhm7xGA9YhJSLIq+Y/giozZVMQkTVc/e53Di
Z0NFI8Jwxs/LlcKR6KWEGgOVzKjVYh8+rTYpftT8l9FsVlqTHlMv2Cm1RhYRn5JsK+Gfwll7TgAz
Ed4q1yCxUfUozoV+7kxWXleGNBXa23qq/jZ1d+/I3DCGY+wEzymLWNmXN81y/hiBEa017gnpjjmZ
WBCs01gwc8/9LvKqz0jKP2M2XYLSZo3OWTC0/qsJsk3WoM3sqdfwpaQfKcGeNXXYgYa0LtfhWIB+
eaz3UUMUhNOy/erMnq5HFo8aRmr+ak+DuJWz8W78DszqJGRV4bp1i2endrkUtfrI2n5HM68pY1OG
y5FFIyK7sjM+mcl/wth7sZKasgaw6aD70vBxpW16DKPgE8F4sptNppUp1Y+ydqh29E9NKldhiKHR
j3HkdK1564lR2djTIejhL0OXAzgNMJRMbRke8dqycSYtOdi4WEUlXjR+9lq8ajbFv2OTn7vGIPtK
B83gsKeLCzjLAxY1/WNsgcBCcKa0EuFBXnYTJb8+GBgXqD6nn2Hk/U0HD3zIOaOnO0OyinbHdd/a
TN+Z1a9MyYPZzum+6okx4bzubIrr+cumiZB56tUS68frtE8tqRnAknyb6QZCnEXYB4QHU/NFjtDA
emkab6VfHwc08VxlK+ItV15Q3z24VHsiqQXV9mgU+1wma5c/wdebc+eH3LIT44Qp7z1tuCpKoIcv
wXNLwd9IBF67r/IZ4UESHypvNJblTCVRL/14WRGD6JBYIv+od2ZCcG44045QkJem0w9aGVzUT0fD
/Ga0HhmnOVWTmCjYgVRraxaLVWgE67SmytIbeBxOePkdzQs5XrE2z8YXENFMv2xa1etMa156mRmn
Af2Dybyq4TTQ7eSS22AtBACEI+SGdJjpSueQzO1qZLeP4J3UAE6ZahswnrIDk6O3ESQJsOhLOBZ9
YeF8rFLvaxLRLowrZoPw2BI2SSmtuRyj4hOoZin5P9pJ+61lPXXEGnEmvbfElX3WRXk3quAS2wVd
egGBKdaw6ado2UUFnCvqJhN1eFcSbRxV0V9Zp8SFIlrWc/9AXudjZqTNe+WVTPoPAthI+srMteNW
sK0W8tq6+pbxrHz8461oMfA2rNYO+e/BKLeNJi9tXRRXKblTU9YvoiKubp3kULZcAa+Ndc0D2pYI
PYod74NQHr57uJUza5HHnL7+2N+qwXsmmLJahn5PGgxnXmf9iHreeTFK86b1x5WhZD0ip4GJwWKW
LrpnY+PzXoVevq7s4jK7ZLHIJEUMBGwRzug+VMpLW7pr0carvtAz4otDfgVb15AjGzVyVGnSPw5x
LaiKgX2wJHHtyRZgs8CisW2r5tcZO2IMM23ZhZ/CVmCYTfBDMyzLOt05qXMZdcZOp2GWrJmOa0J2
iw/iV/H5x6t8LI50TX4nM943ozFBhquPZH7xU9bMGaVjABlmL2CZ3kc//8zCaRVl2rYBy4575XbR
CVvHKlR+1LJdU3q1dURS42dVOO6hz+D9NJFmC4sXLfjZ/I7vvdg3ll+qHLILeYIj9m42tPyn9gn9
8XmzfA8JFh+AB6GfdNUfd+xwjiByXk5DfcdstbS5bhtbIjp0t7GrKq7kQ2BpquhCA2lOK3dt2bAC
FmlODvHC6Jp8/NN6T8WGP7r7WdcOI70HU/HTI3B+qnW2eKvF9CrpcPMaKurqdNU64BE4gFRpNKtR
M3jLpKo4Qd8sRGjzLSR8DXWvmwJc0mzjlz30b7wrK/BjFI7jrfpjp+SiBKQEZv5at6+1BU1YS+en
SdN7W1hrlYKcCHttipoZ2n/Pwmyf1jh/aAq8VQb2WwBnJg7k4Geuu8vYFjrLQnEPDCTj9dxfg75Y
GYKoP52uJRiNI8JcRNljQ3Ia++zQOdsxdlBUM/WH1d1lDX4K9I5051fXHS4m7gz5bPm0sxo5OCRq
7V4Uz6GdIT3DUqgyciWKhwwXGwcYPSj0WhNJicAuJoMhIaKHEytlhowNss5C2gExEhonYsqXwJB6
2MP/LHBmelzW08QRxe1zNsFwzn50NZlszgHuES5cz5c0pAbJU+vDzdRzdQ5rIsMLuQy64tDmS7Oi
LKiEDx/RsxN/Y2injgO9oot5nhjTlzYSgxqR/hTt8GDhAYoRYJErJaS59SiZqSHeUlMioYVmAucR
8AANBrQULVzTfapfQnNZsfbY7PL9qYMnnd4cBhjPaulaOTpBtCFR2XY29U8A4hYjD00cosS8+eAg
qU5+HQpoiZcgHUNhqAbJZwWMgtJpq+vI1zAUcUgeGcl3nX8kXgutAJCcOxMvhxpqtJ/74cVwnGWT
LS3nuQ3BbRirZmQ6fGMk7A4fo189YukeSna3KqD9J97rxrs6qcnGX9kG2HtFvu/4RIsq+afHKYtx
Z3MTBieh/XrAFiXz7DzUV3RyC915JNFnzVjVWcGTuqPYe0bTeJoNY8muXoOX6lzIFka+Idyix1pV
4jds9irsOVf+OEegysG1IN6mpEJ7fTW6nVvcpElA7odmHEZBZtMiRCjaLvt5mcIkIVDzvtrxNWaC
9kHIqSyKNIQbOq43683NEd44d/LWCFfkxkucALflL9KTPL5b7W9qqIcBGXIlFuXGRGVLju9ypPK0
LncF3gHym5ZdN63A3Al7fWLrVS6XzoQENS5079ANiv0tutYFZIK25P/WWd0u5DGI0/NAcFCHzKHM
V233mvKcUAq8wF1nt+/ySw8ITWtuQ/0ettSZM6APJWdzfFXfeLIzRHIw+VGvA42FVLCN/qXgPcoa
8h+3NkAdEhVft44zNqCgXpno/iRGcGD7mm+zs9JiB3tISlQT8Rs8LYFBVOReK6nNMN5hYlwujXiM
VuqOTv2diw+oL4+i3A3im11SbQPE5mFUSqAVNxX5TekXa92qLc/gUiofjP3fRtWNmIx34FNJbPRm
cxAIKv3sxxron2ppsBw2uH6islqVqHhANwJJVnP3Wbv7MAUMAShMNTVQ6PkrYtmoO6mVTt0Kap2w
+vxuB48m+utibgiAjzOaUdCCq9BICKxanDL8/LVKSuhPqkWmQFSc8AAMQsf1fNFdF7McP4ILJcjY
hR4fGUlBPiotDHmOzliclDaTs3J8k7xeFQVf1wddY1DjJAfO8k1zecp1MOMjAZb1R0MtwGfmHMhb
8onf5FgWPNdii9wyd0ENEQDuLHhOD2FiQ3ru9G0Xf1x6g5k6UihFYFJOhCIw143W7UefUbhhPgi0
o5svM/EomNlywhEhOIlLKMOP+SAQ1bjz3v4p6jWPVjou1I8Jj+HvHOyOnKv5qx1CyVisf8OmxO4U
Ru93PKgt7syBzb176z1qxfI9LWsNmwYyPp6beT4S7NWRGMhRNn7C9Cxc20IFdS2gHOxtg2mY0Uo8
lyUoHG+8c5vog2bE8c1uAaACdwuOz1cvNfYfKrBnENzG9UWB+JoJw9KtQHEJTXdLf2FMzwa3gySO
5Fj2D0ylTzV+OPvJdP/aurtveE6fQ772Tx7ZynOUYAhGma5/uwpJ4DMT1q8iDlFWo91vtnBgkgj5
pL4VzmdA6nEBRo3UYxHb94TWixClLqCCorNKlZZjrWS/KOvDjFVVy7cxMJuLfdhCwA9OMc77TrsT
4O9QBJfCeRJHuTEHVFlDwr/1fybGdfMpU3qi9JVLq8NY3DYtrey28TyrjcN7FcTBNW3wOnnRRe+R
wknUd66ORNZG1MOt7xTFzrT6A3K52I5PMpu2eVoQ3e78UbOn1iaAnhTeiP6a82E7/IwhT6RX//LD
68a8VrJhOz5oeH3Fq83LKMnTlAxSMVo1dStUPjla4pFrdDD4D6WbiawG3pc5EZE9yFuLmCgF8vbG
tRLDq+80LRZQ7GcTbbM5btQhwhmUklNLUo0+XRzzMfGjW8D/htCeZgsyvD/UWrL1nPydYzVTSSxY
RPhd3EfQVwz0T/mX5Ikv8JSNGNMOXspFYBOpKkDMGN8hxsknmbaj+BmJK8heYy08tQgS6rx5Dazq
n2MiJhI2WbnyT0umUOgdy/wCTc/dYydyk+fjsypvyN6kwHs0fsRrjYW5jyKiSVwSZwA/wbi6U10P
m3AKFwrrscyHgrYBGZSerlbOGZWQhFBGCCKzf7rmodxBnYWOpcHA4H+jQfpnPEQVpwSMBdwdvLSW
LAU5bZ28AHQi/OVrp3TXqponASvpfCAgHnZYiEwtp93VZdzIButzDKxtz41SVu+QJ08m+d3TikAC
u1DtEibLciJ2mecQN0vijv03NM/yJX336yf+1dM4UnBc0nXnWWhXLdxBBUfXmfDwkZumVgwHqj4U
Vf0FIykrUE2aUGztBNh0h6S/m1Kljxc19aHNvNaHk4njqvf2FaExocdzgXI2mz7AWvkoA3sNCsDT
VVlESYHYxM1bXMA60cUFj8mPSwMLkL29dHiajfkTnTf4q2HPx85/C0lWNaOVkOfSFBfXK1elz8yn
VSTZPsn8Oibv0npDEoC/x2kDkl7al9zZ0obqei+tP6w6OEDdXvXRieEG8yxH4v/vth28Eli3QSWI
CpT0wEkIpNcpLLS14vOMPQz24mGEigDdUu3OhQmH8V7U302B2uOiODn1VdjFasJuX7JDc02aQ01k
ZG8tOApFRh28/uXleDpWOZKt4qQcour67Px4RVDiUJdkJh3UMx5UwcFmmsmI2munr2i8271p01QE
S4pIFH20TtYMhuikbdaeMozLL1arjHx4tcGrqMb//76NAw1vcy5W8cvYPNujudARNsYNecXxtqNW
pmkEQq7wgiC5qchQdH8qLyCMzLZeJt/3lmKk7BQjc9HvtC+shn2bEPg7H2oquCR7y+QxmetiU7vN
ozCMN9Oevgi1ehr0btnWb357UTCnutJFdSLDk3RBsnGSqzJYWDBvZvrOCIfvTEv1F7PsnzmLnOZt
Aiz+B8XiRWI6iKeAMYccXmy5lWiBK/9OziOFC4lV10AsybQE5ZYVMWVN911m9YcXUfeZwbPqdKB5
Ls8YhxEybWLoDpLwu9YVWI/XvTFdo7C9C5NNSd6ww4+9D/GgurD/hMk3iL7vIahp/WhYNphUEwIV
m3l8hkPdeX207txdioEty56r/G5ycwUFGww4NOEnRqLdSw77dP7ox8/cA5f/MeKt07wX5i0TUMYt
AV3lHVeVRyFMycOgCBjmKQUH9aI69OSrhMsG2Hz6AUMrJf1D3C2KfPWi74G8Q7ybb0kfs73TbGe9
+ymq7JjJs1heevknC8Q5xdh1xrPf46vnfE5PDnGuVXHoJOL3jd9eB6Jw+SXnSEbQsTq4AXHDHKvl
WUi4CIp3CRMuratuYmMctxmv1CJZEmwuwOJATcIpI2s6B4BWu+/AVz9xSGsgBWV6C/Pq4Iz89ur9
P5bOa7dxLIuiX0SAvMyvEiUqW5JtObwQtttmzplfP+sWBuhG91RPuSTyhnP22UFiSfIKqpj1Z5Y4
uI29k44s2oGdvZTktJakuPlyGMKvZdO8l4VcN0CSg2o1tsiQ4w5vBkinWInPxj5Pf9BrCAQFTfAy
uO3e6PHtQPXH/uVYoX5DO7S1u1nmJxP1u9douJxKOWL4b7WfveOeDNpkSDl1hY/Zw2JSC50z0zdh
fu0WdE/Lc60oe+6tA4iIRBu2Sr/sOvhTqoOyZBJvzhiSO4K+cb7FzHvmkd3GhZ1imYW8x4HDFNaP
OUwerpof4yLdIbaHttOCcqVrmwjHidherYeGC3NjQWsbACE2LbZJAsJSSVJxhAMVeTjUi5Jy5dif
xPO4zSYIvzDfYVrTOoaUMOItio32sSixs4O4R+tA00NmEBGtgYq8j3kqUhTN6pBwO+uNtXNRfNEY
GsYrMznJrI++SPhtrINGdKB+KbnhsD4l4qpvj6G7Nw/GvpI9EOhY98rjHfFDog2SQs4WQ1xHPwXK
gZ+WjV8JfVyPhoxJX4Edf383HZXTsd+GyR1Jzg5s4BGyjXLG4I2LlJPZSwI4TgQRiKJxjrAjkZGe
04ipUlc9hy2GKxKBXmjQquycGxeDIdjilrBBQlAev8DEhe0N5WMzNA+4AUZFP12+LaT96bumHVhx
PVc1TtnwZWSfWZPLATPA6od1shT4gn6rOacyKQpO/Nrkz2Z9GpdvXI3Dzg9oAzPE+ZyDOFAg58J0
ERpXJItrDn24y43yZnKb9ho5OiNBDZh0iXY6NPbWtsIbcWmQ33W/g8pPIwvHlQZPaG8SwHFiOMrM
VEi2QkqUlsM2V/HuG5e95ZJDHh67bDdm+UeovuE/mRAfxacu8a3D3bbC3n1cpHbtaQaaL2HAUrXQ
9qZ3PDV8psxvjU0KUGz4dn6YmtwXbrEPLUIZiLOw7zLwAmMy7BDnztyb67mJjgYs/jUToW0FWWf0
opCUuYC4Ee7hyJ1fCl6fluDZp6rTVs8wFfZL7B5yd/q3cod8wpe0eNaJisT8z/WzqAChx8wDI0or
Ds9ptGF+tS9TTkXXGHZ2ZB7m2mt/kopgea5X/OhEs8ngbaTu2Rw8wuNgDAmSLdOnYUMUmJp+adjh
qcBplMiTFmwtrD+surmW/XtHqY2TjKhRpVtVKOuj90TLmf1P3hAQh9CEW11/gd1aZ8CqLEkN44VY
u+ZBfbHVzhcMPeL5mPT3Fj7zbHpOvtyWUj3Zf+3Qo+ehScSfv9sw/1qHjckUqHrVH3IIzqpjrzO/
Aa3GhLt/jwY6Mk1QdGAeWiFZR6s3BnjQlgKzSqaEHOLuv0Nc1+8mfp0U2pgWb5vkgpWwhcjhLPgV
VGvRJ9JzvYpPgni7iXH4SDvDEJVeBYERVxTly9QihRhib/ZIWnGDZ4xjQ6hrseXrU7uuAjIQkc+B
D+JzMHA5U73AfhbtpUnEWsC36Iv7TMCnxCCghvtxiC3hOusvCcTcdqK8Aj8ePhZsBnAbkMKLXkeU
6VfUU7Jct1V3i9BwBgGIsZooUM10N1RpO0lIiNmujkepO7jxJnAhUDiJu4PrbnSedI2tuM4ApeKB
Rg56z6z8SRgER55t4vj9dIJnzA80mRgMmyAyNxktNkUMTiDw1pcel3qyQcFqkIZT7OjAfc0CDYJC
uTZ/U9IFEvbAyLAzRiILS4D4Cthybq3vHIwbEfVjrYL2xBvtYq3SEKSCflYiZE7+CKEpguev8qvq
fIKpYsazCYzs1pUq1RFGQsuvxGSYZTBC0aDu40sp5q3dwnMecJUCQuw6PDrd2ZMOXSJBV4nDcOo+
AMvgxIzuMUdoQrukwuaFJbe2GQKp4BFyVXF3MMl+hOknz5lTXWEMU21yTrOoh4lXdptwzO+9bZ/m
eoAtgC0bkqMi2jXIs/BCltefDAKXn7ShACeNa+M6ZP/YZBeSnWDvitnACy86u5zGreFL+CzkY0HX
KkB7QhraEi4uy2lEz8vBH0IPyCdSOjX84wfi16MVw/cWgqBsGAJwBBPC2j/EkjaphHCsFpx4zbjh
yEv1B17uQE8TJAQDnbSjbmXz2AK44DTgKd0V636y/szU3WFDKYV86+qrqY4j41QViLshikJBF0dq
PBJCfR/qT0E7n0x559BxUFwPkF3JLsFP7qx16PMz8Erq9647j/rZYBMireVJ6BjD62a6FRpiXO2v
AynSoop5NOZGyifJyp24FYQhAMHwebhiY1g1qJgC+glzbWmKJ38CD0TU4MgrKED0GZr5V6t7G0sU
2ciBUTHWoXCf7kAgDWEP9TT4UcREha3CnG+Vt+4qzZhUwDSzIc3kv4JuliLfhQ/aEdIJ7yw4YVTs
IMttG+wae2Mb9/gDgmT8/5lWWrnOmRfFdNG6jMZYnaL2uyqvrcgfLmPUVdf+GNrJmVA5GkrIzNsF
knowDsHw4alwubgQYyhNcGqROULM/9OKI76kePKYuDJcLW3F1M4WM6wYH6I6gNR2/s/FP0qw5Vgn
TfQuXGrmfqe4I+25g3AsPPSBvRfmfBUdcYoA4yXRR8DgjHOyULmgnsmE3/wpUM8A1J5aF7jrEtpi
Jy8A+BspvagFkEtPpmD6Nd5a0Lo+7jzXXnAF/7QO6fQVu2+VixCQgV7zHNuNnwdiPxSXJGMRuOVt
ZhJL49FHmHRj615BcKc9xPIMooKHTwYNA4RMDT0jrXjFwA7H/nlGVk+ngxiuvaZkrKCkCsiGa3YB
k1kOoJLNNwb+wryD3DfwouA/xklYKXIlB3igRWtgSYEvQ6RXR40aGozD5UjFI2PdFYyi3Vc3fpMD
NgFjs2IoxciP3RDjpdzRF8BZDH86XI7B2GW/aXaHVtsF+gHfhlV5roNH7ZzsqL5K1BYemBqilGVd
AzHqCDqC7iUlCceuti6lejjhG7UN5wOcEjqpsu7pTmp4xtzdICjk3hAIN2bfwJvyUOeVb9T4vxix
p8qsIqM82Ax7iGGXZo93rgdst4Eu4dV8GEZMG2UVHnmBK5DGzbIHAdyjxzzonr7DnN9TVlS6KDIc
jpXV8CResS6YhvV2eGHthfmh/xJ/LKAW96QLd8jsa9fsrP0HC3cb3uEx7rJ9cObF+LjO+9028KP1
8lafEUPc8HM9mrv2nPvo+H8b/ALZRQCy+2lvntpP5a3+ZOKPz8Kq3Q9nNBtrRp4vzod5n5+sZ/Hc
v8OIj102BHw/n5SK2biSb1DMZE/CqPF0ML1f4A8jxrgEGZyHNqSr1kp+TDS/HY9BfCoXC+uYgAud
8rl4EuOzdG+0QpBpmhAuIoXq1KbLUi3KYOdCx8M1+WGDZc3lSzg+8/OC7APJANFZaeSRBZ3lv7X2
pzd3g7YyYbCygo2Qv2NR3r9b19SvPcY3GIOu9JvxhKTIgx7s4aPuMRzw2nfIJf/ZG2sfbeFJbBjp
erBdVtDCNiTdnp1r9bZIPP5WI2PWo49wxGhyW0a4zGwJ8TArDxydwflLUiHqW8FVWYa18cg+2kt1
NV4Ha6Phqz4fyxzm9S4ikaqAHu4BipkC3oSHNhRB1uibpH4/wuCkjVvst+ESFfAivHL1Xa8jr/BQ
sq/wsl9h5rYKSSGkGaXrWvEvU4vZt9djyMWzg7AGbr9lpZgxN5pf3llgh+5aX+ZH9pJc3R/S7ULc
D8Wq/4LBqe+tC2M4JiH5kzgOPtVP9ckXhbFuK8hc6HwhbCSv6ndxqG7mb/UpvnOPnf0d3awLuw4K
ncQ88VvD0UpyBmGD4VDDnvDccm+We7fc2fh+EjcVMnqnmlrrF8ML97rfnpgC1Jj3bMPwWIU3iKoL
cS05FrKQqPaJtW3zbVH6sY7kgpbKw/iozU5teBmq46A+Bcq5Nk5qCyd4rwm/Iko3OznUz1SbxI1F
fqHt2243y5NPIuDYxPxRqlquP+drFJpb7QyejYRGocDp1ljnM+sEj6zhPS2EeK3i/6Cz0Cob7+qp
DL3uhuf3b/9mXdwd9dPypH6qd/tk/ydB/SfjO1620YJbCNxuGq2GuRmIatTsR3g4sNl14h/NjBe/
Go79q/0df9IPMZt8RwdJQU9cFa4wn8QnXcUV9b43Hymsxt3sQXRutxAXN61HUiMCnT3q0AHjX85n
XEy/6ulIqvOe5IzN67x9+6JI996xhwRC2SCvVo822BSUWx9fyHjlrGCx6Gs8WC8sTPVh/TWvMALv
lvIVvNf74g6nF54NSo+NfqtvFZLeFpuxEwSTx3gOH/XHQKO+Rc+I8u1qUxklq2iX+vYfrERPB/V5
6/1qb5IIsyl37QG7sL8F329KVT0wPstLdA7cjfEZbFKArQ0lVj/8MfVeO5uIKJUouVoRTAqNkhyB
HUQ1GaAn5VcFpzCpqVtQmIzJjskAtkdpkE4I/RivIU5YFZwfwE1tGO1R6M7cUNmICeBKij5GBKvu
A2YwzoYScpK3UD38ZDFVDe7odR3KSt82qR5mus/ncd675j1YfCNiymY+F8tzmzwN00tGQHmLkVmQ
UYKNl7ndNUwFq+3QXWmycWKlUUWbLDHq9tjj1l5eR05+FgOURkqq4qjbH7IDaoGkx7+0NQ7B5J5S
Er2px/Sk3Rfd3UZZCW4skZziCyCQKjaa8C19mdWNY9f3iJJELUqPexorDGFG/jzA6fwO4rdGvAnx
1aGuhiADPLCKwJJwv9+qCPakW59rEVHFzBd0fTJinJ9/VUlqJR6NMlN1D3HnW1GF3zueB47PrByd
roCxRRGu9KkHgQecnT+1rdWzLJGlrTPlZU8lO+jkUJCv0zJEph9ra9x3P6k7QU2OtGNxf5Nqdo4K
eXFX7lcPM7E7wXN2rzbf37wSPosFD36wzBgRxqwa4KmeDdljFFYltxr9bwUOonuCvKf8P9kk2A2D
smuQ/Mg5gqwV8/S/nukU2moFpFsnFS947riI8Klo924cn/PrhFJXMhqjCnwn+k9TdoxcgDM3QyuI
a/rL0E4AYWug5fhWrgfso/RwPRNLylNiEKr0jLIAKDguJ2RzYYrdKS8My5K5h+OS+Q6djGxNIFBS
tNUzLvfQdTPDY7M55DQRysOEADlDcjScnhwR9n6GgAsbQkwwKWxVGF5xrbB6YevjC+BCmQLTmSIK
nfhudZICe2YiHckTVyENAxUoEwhY1KJWr4TCCQdXSusgxxkeoUsNYwfblHkO6Z6MCbvDVvjshu8G
tOpQnKvlYiHYSCcShZVXTdX2MnEMfJs4YMuzrWQroLUH5UUQW2+se7EH7liGhWcLWvtmoz8eLHfn
dv/EkjXCd5JA+CpjC6sg/QXAG1sPA5QVMJ2ovpaO0SYWaslTfZaPKjTeum+6OTgBOmPQrmI0g0WN
hbeO8hcwoaEjpMFsiKd4BaN2MbdKB6bg1toasPynW2ZxQCCmoSBrkNOjo/29d3QpZsDMDGOnBM4R
O4P9AQCVoNcH3aZ7l9Ofab5PbbgDeR3sP27RUaDNHfitxk/CK+xz4kDUVde8VEPsl5cStMJMvoT2
jsQTs2vUuIRwK+ZTzyO2jFuL86aUPZEPMqNocV18EWnuqJ9Jdt8Ju30OmWPAHp9/QnDbPHl35SAQ
wvEm128jLPbwOYTEC0bfPEaunyrryb6+VKbvZD//lDxhsTGw4kbBCisDNC0MEyStINPZd0twxhjt
jfkpzv/TXrQGztpeJ503PSsA1Ors+DjXtNY1658zcG64ytLbzSSJgqJVX2MkI+x+PTar8m7xnvB5
WKXAnkPJUh8mJk3HZKTvFEC/RPxxPCXsZrrRgUJ4hmGQT3usITJaLbkfZTWtszQNv4RyZZbMERsY
Svg/x+Wh6ZtnYsyOM1pfe1GOkDc9KQHM+2Qj/7cuTV0/p2Y7swPcwXxyYOo35R9mLllSUDyBZSND
eiALA9P7JuZhFQFE1BSpTAsXYr6S41zEDJMx/ys+2uANLVEQPpUGTi7196gh4q26taYoVwh9+J+p
sOCW02yCkUGbjTeYiPQ1hAK0LOBOUcqBGWGhkN8HJBLTke0l4VE0/StJoGKMg2XRXjSHeGZEqMJb
mW7Qxvm4HAMN4H5hfhYsrowgiHQ/J6fBvXTYUvf6X8ycN1AJbTe+UxAITYl9XKOHftvRauk4Pxt4
bOgV9oKJvW0Mcw3cz6lD0h7T4fAC32Uj04QcNDxlScIKL0MiCzhOkf1pRJeuoKFgOrakNFvVc5uq
fGSFdXqBDcDkEdvc4jhxrZJbBbi0pLw2gH+25sKKDPinsHA+Ce+0fAw7rYZBfzadoGFweKj0A/Jg
MjHKk/Fx/yITxZfiQBOyor3Djx1nCGJYwbSL7i04EdYN39VctkIFQKmrFR/XDW9qR/jtfuwVRKXA
31r1JSxm97yumOFrvItiQH7jterVLWmHPlQVOZeX52wEbj4g5OZmsmjAAOZn54tphgAy1+JbTIRX
9CVfIEMqB6DKhJNJdu2MX7CInjq7vS+8bwqmFrJ10S5eEd+lnRBp5M5PunDxnBMCq8gA7XVbho0S
a6wc2gSuXTdizUpY3B+xnmmL73HrHM2+3LQD7e78mWO47wpSWcTGGXvPSVvf0okKCP8Z5Orzd8O3
kO1rEW3DloG2qfOCweW44SVQHoyXkEItg0cyNsVRyobMpdiNDtMJzTcZCWbMW0LX5tUkxyX+k96M
5g/WePiq0ksCENkRhleC0o8qquo1fB5Cv8bO4Wbr5nok8TzXJuaMH2P3n7YUGPRBUHaBmkBmqb9w
x1q1DK51ShKFBJhG1Lt8Uc6Yqic1fnEc090BPOUfM6ifDhqZeFwjfHbNAWfeWdP70lhPliA8i91G
1Ei4CikfS3vaNUi9JIo3Okxdq21b5CRCfBmcNRlDZCynJ151bOFS3BF+QgY4Wgx4d0/KZaxecSvj
fsXCQz+YcP0EoZxBaa6LxPjnXFdRXEsqapW+yT+75yskAJfq8CYWklH0tUCZCYFMrVMCVQh07p1d
VdElguuMglamjOB1P3cIQfFkM6gdIxcqZPpsbpw89Jbe8GwoXqmDAgK6d5aMW71NCejON24RvcTX
rsbzFw8O3MAr52HzRMvpMfYRaUL4y8FLggkIlC9dSKSHVpaisFANxBlfrrYVEI7rkYVKipYxgzFA
dTVjseKH8gnj1QIn2oYJnBukZkVQeOdX/uRzMvdoTr6C5hcMow+tV8UifqMsMBwL/Sr8VEXE/IDk
RqQc+dRg4VsdhEaljmHMGFL7Xzr1N7M/a+cxmt+ElKAO6TzLfa0waFKs6ALfyyXq1OW99ExPCdfA
DXiLiU3AGKZTVQ7iaGsF33X+s1DyGPmzkB5Yze884bXFV4w5SQtAFAR2fshwkpQCRKZUTXN1zQzA
qYhHihnvq1z1dQoQPJ+VCcu2ilivJP3VZkayGJYGM4Udj40UxBVk0RSDd0h3LdIUdLp9hckEGJEG
VC9bXRC6aDE2oXFz1M9h/iNpfqt2BUkYdE3Yzsk1DhIJi1Unsl6vMgT+9w6DWUv5aTTlNaG1rfAh
Qk9xWGgRCcgZq//YNvg9CkhWIcfkw3DqLSgtV7Jrgl1gwz/WAv05c/PylpN0Z9pnUTi3gTvEzMU1
pnTRirMTUcpar0Jm70qxDoKqVJR7C6Yu6469inlDQO1pulsVBwaczzzFbnd1RBMLUccBgJjspxEl
rNX82mOD0g5z1aD4aTbkjCDah+KsWztY+Bc5+avje2+mnk1urVEymLKyTeyM7DVCL0PsESS0k/pT
3BBeJBk9+A90SYc1IoX5tDdqnQ4Gur2GP96ntGZihOO6AuQPoyPU0X11SKm6oX2SCMCFta79vLpn
KGZ5AAtoeA33RfI1KLc0IsoVwtBhyoTuPV70g4qUK+t6TrtgtxD4lASfBSLsCUnhIM3EoEulKKxV
rX9uGKxqxnuC7IBnT9AaR880MNENrSfsMXIudHoNzFLgnR9QGbP3bN4iU1tudSsB8QQFFLoF6U/D
F4oKIYSRAQEBl/ACsyN4OTK9pIxuE2x9Kt9AI0ZVHNp+vLa5QjAM6efmOedVtww38i8LDCGGMpQs
46njMIsCFR6UyyBk4LCjCoSiIcdXBJ0jWY+xx+AX5InkHjKC3ORXV1sSSOm8v9L0y0F1iX/dqJsM
zbmJ2CqDDRNh2PG11OgeQ1nXuy0fIQ05KqcJwThmVck3Md7ULngU2boHF8ykXqaTlAeRQRjeMlW8
+/DAoG1tD4+EUxphvVNavqZzOGJVa0U71wBTdLYVnvyWmr63dHRN892CqEDTa4kVWf5s7udh+ArU
ym/dL+arVExjWCCL/yaRNId2GNufs/lfrETgXrB8ZuK7AIWmgqQpKiBjrc7jKgYu63vXq7oK40B+
neGwnYCX/w3Y0bcQt2bGFz0nPyJAZZLM036nF9nOruddISb4/Jmfwqiwq+gX45vBvtnOZ9zf0w4C
9OCZen2W1wQbkFen1ujO+ZYaaooAgidksrn6MlVsD01GjWDn9dBibl2u5UVVsnEKkp2nOTsqgAw8
RFeyYkmPZz7jDHjGPhIsooC+3fINDVtNKFhJbSEPLpakZozXOe+9PPmOue7g/TYa5lLwANv2I+w4
Ad32acoBf5LD3BIolT7C+CY5pXKbqCGzc/49ZATGyWSzTnhXvaGiBT3r4BcUHKnJ+Dp4JQXcx6Np
QzhdiqrJbG3c+2n6suYgKkLPigKqN74F9LoWGiSBDiiZxQlvNc4+fq31pYSLGZY8A4reeubiHyGf
PdkN4g21uVi66TfOVm+iiwiUPXOgBpK2pNvLgPbx4TAYm+u/AGSzizEXabR9AP/PZlSfiK229MQm
0crDn2XEvdHSb1FdjOku8xnxQFR1w+fEhVb3gB+VNusmnr1qaLc6KcIi4a40xV5SfQiWJPKMnGp8
ht7xaLgIaFGq8lsQNN7EdwAe6bIF5ZtXHfID5b7oDYx0idI2gr+RbrDLo89MxZeUiSG8+CmPtgOH
G9eXw0BJxdpuQBmFNRheucz1JntANiSAWHAUaNFm8N8o1aAvknK1GRztKeIIAwqvmJfZIIPclwFC
Suz86Q2CyqGW3eDriSsYMxkjOs20CmmfbiqGFA1DMnNiYAHWVVjfoJRJvp44GYscX53i3llvxlvC
aSco5kNQXjUlH3QM9iVqVNb8d8YQpxXmGn9teqx/X9kY8WGwaNeqBE8QqtiUmASzOERMRTP9oQdY
khH+IbNVyFccokOBj0qE+hUZiCqohVHcsJiXmpk4mG6jOsc4N7EIU+KnCDw/wAwPnrh47Uv7RueX
E9eGig8T8mnhTFnMJzdRsIxKfoYsfDuVXXKPC/DhcVI/VJroKSggeMF+L9OjlasHrMkqttm/SyYM
mRiAbHghlS+qV84FJm66FBNgEdz39wIzSlLR/m0LuUUiwBIK2ITdH4lDA3dTEvRkvSLJpY16kM1B
l0XUF052HJt3NAnQUP8TLT6uDR0iNiKnwCY5TkNO3Vq0kvkhHJVNVkOdsDakOOM+UNI6t2fotJMg
1E7HUgUeDT4hDg7L8GEwt/bbilm/MlhAWg3AUmQOz+QPHPscCKoqBNvFqF5S82dUGCpnTUe9nSye
Mu8pUT6Mpj6HIfHt2GzrCWBFiEsqhYG4yTqLRywvDD1Q0Fy/RbazD+qb5fzldMI9OSFMqscZAZW4
pvZnTlnFxkOnRWhfXfkTuQmd8VJDVrDK8sod2wJLs3o1t9shTd9L9u20fNQpYS8FRrUp6+uJCWuC
vBWe/4nC3mn80j4DP1ZoD7kEOOkHYwDqoj1TUAJhzEbNFUydBDicXvjSipQfu9g9UclkpdgMILGS
zUcDISazG4uEchKzy+yWW68hoyEdbI46DcemU4AHQgzdRh6SlRpvZRSfjtvQUE1XMz7L74UVxT6t
jL0xjrswLyGCXrKQew9adQ6Pi7iKzUTZbIVkcjISCWHxMjEmSlhOHnVQ0fSR051QkLZ2RPIK8HZD
74D9FYT6sbHXyLfAXggLdGgjqOhSyFaFoRBjTk/DoQVIUOXHnJKvdZN3k+GcpBtH0uUOX4OJDe7k
yVWlKMV8SssearIjxjBGkNNJpgh7tsqfFK6JyiV9HSMYunLsaiFTJMzKCSPfDdqnpHGSkoVXA7O/
iXmigtwOeiF8L+0zxFEJVupePvtEagsRwtTuVyyAg7VuDaXOZNUgLTnAEu3JEwmnJ3Dv1qiOcaf+
ZPkAcfRhYKjMWckh4Ik+JuwDw/V/KZ/kIhKLypTPHfFjLeHaFoe2cxgKDGu3eLKFTHIX/44vDhOM
b9ZFHhyrdl+qu8E+GNZ1qBrcg37TavCwVgFZtrAB3mYzU7Uu3GWYYUgLKRo9pb3ylzsE3tgXxwYU
ifNS8l5DFO+Yw6ZIwFj9MS2ChW8MjRRI+Wp4yEM4AVbFuailpw1qTmAkAeROqDGXm84Bk1C2IsCc
oEdZ1U+KbZuCZg5pRf9sQeybOT9Cm22NjLr6qssbS112IgtEfFyN9khVKvKHB5JC7fkkwyagJQwM
9GrT05JoXeWaXzUDIsGWM/iScwRTH0hbnLlEYMBQIccLPCAkhuRzfodNyfM3LN8QxwBn3G046nCm
CNUGZ2TxZ3zRwmJKghnJYBN6Q8NQOTeXQeBUQ2eTOS3Y6kQgxRFjIb9TCDI13JU1PLIMjI5B94AT
8UlrEp4x8V/wS+DUiPhvUmnMeVyWbI4MmOSkRCiMZeVCZdGkktOCVgnUUDAmgDkpz05ZyjImUQE0
+GAKiqK43X9kcAmi4CV7wn5jbB6KdZCCBAg58nYzHaZf8E/LxR9snFpxJKymBxKALaWzxAj5qO4E
ERtHDEgPbECF5XcXFlw7mEjZwnoTBiaKEBMSshIZ6HAxFwnjCyf2FgyAwHaDYUNGEuVesFBxRHc3
v2FfxdZcJWaD9xTkD0jeuihvXXMMfcoZg2Au0MSeyd74nrQotXTiugnPiXl6AUeC6/c5rGv2qkBZ
LkVwXZ37SQCDp8CzPv6nSsOCgsxcTAerxZc+MYnVEXtHO8DucOPAkw1Si7LJlbaMxO2BRFedsh2H
Yq3jd5aBSHTlH3pC+TgZ3ZxLi6MAwKehsnZAL4t1nHZHFbe6BQgK4I6DQ6Iq1qHvsTefsVRsDOyP
GVcCw6ld+yRvR3lMZtSI2fRaULYkYK42xQ3vU1jLppu+q/FPyr9g9tiAfdJBKso1qe3yBOr2RRib
CdyM5hspw+J8CsxsXCrGoHf8Zhn2oJPOG+fELpq/qXI7habChBkDdVV6ZRjnxflWJgR5BeEvZsaJ
tgU06PQv6ffEZevZoZA5D9uS0zLBDmL6Yx/x3kLdOTWgem3VHFKa2IKjq+MLBa2+Reo5AhUY4hxT
yUV3LvBXFn3LZgbzlN9RPgZZwPWwaalnJcySVnDM4KnIbU31Junvmdluhrl+CjWDAwR6AnhY02wL
FrPN8RiBMxAJwrlCRTwHOKLT0g9g6s2vMNhBEPvRRYI5yr6hD7eJBmbEK4/L33JRMOhScM5jYjyU
VP8m9GRT5tWBqYEvoRKS207gmckDrJtzNCCoh3cwEXFyHECAUveN8CToK8u2mxxfGeC5KfJPcylD
+YdD97rUjKUD3LOnC7psLxVED0zuMUXWW4vmklGMOtx8MgOUtolHpI4tCq1vytGoQMTHQtHUnnn0
fATXkA8tRCxFE+/Jer2OxnsSVWcj/I6C+Ij7F0/fPJkkof9DV2h9A+0qbNixcqzW4kFD6hxz1ICP
ZgZfkvcTxi99rG7p9aXUaAAOomoZedBtvZsxqQtkzOpHGKApcxNfsUf8kMKVEr/J0FxMd7No5CBW
MG1FZMj1yjBTsuLLLPl3kdGnyy8nVa2TsjznMsKhZwqF76RO6z/tF7TSMwxgrRvJhMlX84JGOH+W
d7PsyNwv+KYIkJ5j8ETBRcBBK60j6C5RY50XolksBAryQSHyHSFf51R9YV4QlgsqOVXP0slKJe3M
xsBB9R36GX7owDnUfVbml+zz5J2VmLrP5HRh6u/AZsqrXxu3ia43kVJPO7U5ONI9Jz5HMzPB3Nm6
mXWZpYyYw0BHrpTQ06DMnXP7tUpGOBPSZhTTflohBrmj2AHjZl29N2sMURwcjTsWWhueMvGx1PgG
Qb6bKNjzDuZ0jUO+pFdpyQ4wEh1RQRaPuwLf3FolfCgi/Zab7sqY7Ne6/5QfX/ZyAYXzlCMNpcUa
Y4JNSx0h7N12KeLicTtPqi93romq3jl2FPAYAz7Dt0B1CKe4KE9CHzdldunom0ecTtVceoqiAswm
bHza7nXOClo77FII9prQeeExlCyvifgsNLjs4DJZ6SBMHVA7Up9B0ImucSRVWB+yDf9X7Rp3nC78
HDjI6vV1VQGbqzNXnOJxUsbuQx7/LuBZVLkrbebv4oZnNOfAl77oe10l87bx9LreqUr8KjLnbI7Z
cZ4nDmEwFfGY58WzID9ZoOXSXQTDeUaBqVeWtB0Az2ZJpDnMBV2sZ+b12GrjVXRqIM1JKC6p3ZuU
x3JUdgaeFeLBdNdSxEE49NdU4DZA+TByJlpyrK4zye2JMm7Z9/MKrFbk94AXiH+ILGOb4MPoy3+X
iF0bLzx/5DiPMXK5/MkYZtZCUcb5aCHBN4ufJXnpir3Ipqe4mzeSfenkrw1CG+n8ow7mo4RNk25N
RqsJhq0jfW7JNUVixgRizaaVigmsqCLObdltJnZ2mtF2twxyTZaZvKJaS1bZuZekf+zTSmDzOFCs
P+gqZH3BVVUDb5gGOaXonk2byTXhjMgSqQJFGVxiKjP5DBRbVk/EKGDAp7igZCuj+54GsSHvVlZD
JsyAUeGetXs/bGCgwRk34UyonwKTi0pXfruwOwTRCFoefy8xrs0MW231Se6bvqi3TNwSgWeMReQo
E3n54eTVLknC8tJnsQxQp6XZvsTgltlFu5sCzD4FglnnKBPZMHgCel1cwhaBP0EqLXA9zWRm1oN0
Om8tNi517ZwBE+letgQWS1Ki1OiXvo2vXy/QSRNPxSnUWP3GRh0dBip9HTN/ssfdWRZxLbuBcwx1
Vcf/PYIzbKk7C3nAxCqJzHTPnH/hU1Yj7TBxQsNw7eHIuMm54hEWLtb1U7lH6Cr1WKg++YT2sDN0
gl/ZapKN0J0K9Hln/EeOOqxYF2ty6UWAA7gPaiPrVanRblUubp4i2tsk67AJ/crTnqwefjfVF1fL
aNTMYH4xOM7AcDWcldIE7RTgU8u9xPSFRrxH57uUI7UtrND6B+eQS4olnUP0rA46n9FMjaMAvw8O
TqhdB9gNqgv90nbirQ5gqiRcJxzE7trQZMojt2D3mWbTIew+IjoytxrX8uwe6l/JVgezkjdFXFN3
Z028sxK2BH6Dz6FCPIy2zQJgw0jyJ9M/qQ6K9QLLA2JNzilUeWxDKG9JR4v+2i4BAufgRJkqb7ZY
ObnlWRYISpMyOH6A81H6yApX13cDehIcXgx7p8IXYXFXSYsMho06M+/vvrixMMBXlPLsmuk9dIgw
I0fSlDIHWTtwJXhyJNBTrDl8IYYngUpsXQrBljItUsq9ClFeVi/50O7YhYx+OO6y0HM3afifNQD2
qNWNIHYDgV4TYjasEW9K4Qk9YiwmrNE+y1ID3sMo+GxoiWf0H5JsLu8AiFZRtbMwRCrp+eSndgAO
I0wFWoxsIs5gVgs37T2qCs8ccNbCsRVdAUtQ4jMufliavHj5OyELLE5M3h45d13xlhefNFPIGLi4
LhZYqpywj8uHnMZrnH394npGB6VrpB3AC5WOSdHhXXUBNGFo3zSwJYx6E8t5mMZ9sDxx28jAQH0i
fgqRRGvRO84BSt5oJ3rUTBgbGMq0FxQ6alRDfy59Ztmg33a1HPGR/B9J57XcOJJE0S9CBED4VxKe
Rt5QLwhKasF7S3z9npqNiZnuaakpEihUZd685mmsKiwTFqglZvzRyOrXENt/pjm2TvOZscNTBIiO
SGeP3D57JKTo+bGyD5JYAoPhki6W5PUFQPN87BuaK3g01fN67CiyBCHABuFWRvNd4pPqwH42QrV9
L2lRgQJWS5fvDbeZkgk4KOZ0UFRcpezvRCGuae6cNZFfhIhLXHT4i3n6N6dElRKImiuDozSULYAX
qYLuHg05Nngl9Kr1saZ/4ih02Gxe/hst2fl/zUKS09PmuNRTSYMZwUYRG940xb6l2tjemghikF70
rgAwm4Z5L8eZ+L1Q5fUWNx4bSswGtBzMyv5NX6aldFITT6DhGxHrExdqS2RXvLaZMbwlTisBUNzF
Zx4NC7SxXzE5MM5CgggGLAMJbN03OxycR05eu0D/0cMyMgFY3pd2PP1/z6gGPD/yCakOin4sF3Q8
s+u3jVVkQp4TBR0nnK0Sq7AGYrZhU2AuqeZs0D+Yalq15izj6OjS5q0E8ZjMpGR8d1u+tsQgEvMP
Dn0wOXAxJpOzRHt7p4TdWuSSFo3D1zJaAZLmFJjZJs5CRCrnYxL1Teyk0EXFnReocIxBttphIsU5
KWa01g6fJexN593ukKWXHkmqyamf0UYxel+Ixu1H/CA4lGBjRPXOwzUXVvEUaZOF6iM/mv2LRiT2
jvljqaW+qLsSvjShdhbjIGG7IdGEQ2aEeGRjtHh3gJb2s/49DVgXyRNglLULmbSJAz1R7SNg5JCa
R2w0lm48jKRQCghOjJdol+i6clCLRcoi1EVqIbkIcumh/1sQHOyifhS4kbCLtKYpSnd+rbNpDePT
spvdQaHVVsdIGNmLsR8A4LLAY+/akPHMqv3/RF/hzEjaH8fKDgG0jolOgmRPxIyhUayANbPF3G9W
TCqKeP7Vo6bYn6JPnvRv9nRj4K5QfFCOoKJ5J823E5Qmb0V3GaMWyf4I9FtKuGPDG75m2/rBYEbe
QNp52dpkyZCW593j1F247oNpEvsGXPKbEFQ6p/ueQUa9fO5IctG7h7QyEENhSkD3XujgH1sZsCN1
fBwFOEKFHVyt65fRNY71XZXJoWbyvJlEL4J/Ns3boho0GK3yZaKW21ZkcQtVEYtc9bRJ4RjBrYYd
bYGfnC1VpCWaSwNwHx9FYz9WIF9WkMF/sVoTQB36RDd4qZxdGEdZLHp6w0VdHI1YhcGDnCM3NytH
XYw3/cD+yMMAr66uSQxsVjSdh5GWHyesQxobR9oDd7W+1mI6KipCUfwHcB/GAg1q+J8Oy75IYZGp
mEB03zo1ArTDVN054kMaUB47iceIfv3OaI4NTwKjabZ5P+ChQOrwvpnLYzpY4QQuSMhRTRpfbVWv
8F3rSQkW1OA1kz57IGbJ0QdI0bFfQYLBMxc5BaEZrKARlwmzWY+pDsNleDM5xON7xFO4MrVMoMJy
IxpZOVFYYlbZ5CVIK1NZJkMCs92hPGAyDp24kwxHBZnYMSBo8hdC17AZX/87J9gNN3rrBDVqyoKQ
Dcwy7pciv4cwU73KJAOZ7YqdqGXwMtjyY7lho6hBjNdhhYx+i1iw9LKkhAFKtw2ZABMNxnUmzxIm
pqA/TJ4lEJ8e6AU+4nx/boXy1aK64pA3pZ1jqPNp1PRjgVhughJrEZaYxPphmk2vZWIzI0Fb7elh
YLKXyZK7kvQ5Mm8yld3rrFwFcDC1uWcwDJlsBXHQlzgtWOLslWhon+JKdVhBbzxuU/EhtZ+AFIMB
47drfwf1yaKYkXKSu8yeQoRTE3kiZTrcKNHLo74S1YZYoh17P/dZnGf8giU+g7ijilVYMqPqQNTG
5UiT2smKsL4j/AFA6lud1abANhMuIzpWtU1LJU3WiIEWwWDkRS+RQ4o2ORc2OA0NxtDx3PmK3eP2
wo8fidOxas+q7m8WQ1jWaAXMZhP5wMlLGkM+3Uz1IcdrBJFmKeN75mXmj9SgibEfE+iu/8Xs8O4F
Umkxe/9vGsp9Efsry2daUIVsKCLuj5KuBEpyiqncRf3VF182ei8M15ePVdtQIsJsnuwwpXlsLgtk
chz+N2xBdOC5AVf9GMvb0myPo33FtiAY2oKOPQXW6LbdRyMQOUW+JCX2AkbN2vuK1cBuLzoAdg7O
a43Y+tBByQvGSDsHp1mMjopIqP24cULhy5l5j7EuylCfqu9iT2Ls7aUSoL+owOkW2g9+16//ignj
SBsvZH28rPArdNlCnjM/SdOvvmKRpEBZESE10KFy7UOFNKLVv3Lq6pjYUg8YGAZpZMq3fyCYY9uE
BbBXRkhFgzNzGX9tjEwKstpN3A8lFNJC70k643low8w2jg1Dc4GqlGgwhckOBuruzGyFpSghFmnJ
4xHhmrFCbxJfFWXnS120qLO3LG4/X9YuPmoABP1MqSkcrqEc5y+i3O6VdP/fY1wEo/0GtcJLGfDn
psD+KO49BR7Wf/VtMRyVji0EeL6imdwN40Ofbg/Maw2KGyoQGcpxRaxAx2gskhQVyxAmM2Z9bqGi
3zeTPaYCZ4soNBi2ihEQw5EZ15Mcez1ddYX1nMAhYG5cZFgJGIRtdCFShUJ1l0TCBZfnhqceinLK
sSvJaI2NCLIWf87B2yTNi7IbOLVHH+CQJlTj02TqTUxo2LDtAnaacptogmC2Q5ZoaOKq/8ZACxT0
jjgkZtes4p29uppBelrmZhT/lXJ/qYqE/Oh3CAHzSooLiuvsKRd3ND2Ku6GA5Y5w6uMJRmB1EtUt
M89ZmkhBeB+BpcVSG2z65sdc7Ld0dXLzL3mG4C48WkgFf6DVXBOMF2Zf4emZsxO9vNsDuY4Ljmoo
thGrGm8rPoVgc2X5tmwYAJHDPd69mMPB4gGTj5q/w9sV3yTquIXBzBM8RZdozj0ubs2fztsSpcvC
4EGEFQgEOs63j4rcWbaanfKftrIzLTerTzFhzbU6h2nfRbJCWZxzjNpes6yil9LBbmm9KeEpXEWd
LS5GV2NW0FuBeO0EypnSfogqWFZ7V8w5JKo/H16uMDpX6f3StHRHJLDrczIiD8az6b8zW38reApF
QE7/zZZoKVoo/K9XEAOuUZ+PHrR/ULRcvSwQY7dZ9wSmv7IVTq5EXyUKEr4T0/z4aCYPQ/JdyEB3
aL31174RbyX/1kw8Yqi4hllHbMbb2t6EBF7MhoC9jVHxMYkB4BFTIVGmqzqZJUkLm+VbQ5TP8XAU
1BBxeBadfsSgbMK4WCxOA4Bj8qfNZzsRvhwqU5k7070cwNZ61/t3HXBQdM6T/DvZMKfymMKIeVvz
yulg86Is9LT5Z6g/uF1V8ne/anvQLvE4iCNYTBuGbQvoXCGfc4bGo8SKnY4CCWD11IwMxSa/qnqg
CD4Nhx1uNcLaTJPnS9wwBwOMVWCdp/FNPP0JeJTgrFPV3Rm6ZOrdq2TAQZOhVFV9Np1+EgBwUsS4
Ya4Bg/5psU53+qQ9dot6/hA3T0RDNauBv2wXltnz3DcnKKzORrc76ZIvVezHkB+AWDlIuxnbHDaM
e5FFONsgMdTYzeO9TbM9yWo4I0oV84dBpx1oG1pqUrVh+iQT06b5gOMfYAtXfJuhsiZY5VCUymDZ
yJcdhtIA/q8xI+oawxYW52pVB1PG9hkucc70UefTKuYkuIZpkvh45AiAqeC45A0ibBLAwzpB/q+O
mg6rRWOQCsqs7MxHYzODtfG27lPGSpjJA5qCCh+6ikuewY6xcUKQ1AW1TwlkCc0EDY2Yw9iostWV
8RlZ9lH2aXikYKAsdIXCx62RS7w0pyIkmeERudK8ZwPCf/ZbemViR94Y0x4Mv6QX5HKv1qeN4izQ
vKf8MBzZvcszxKw37Xt+q47rw3g1Xzr7Qr0vW4f82utudcvj84Ym20NVZaP8PzyQck64UQqTGKoR
xjfGcSoivLSAjdWIYYeKtzxZSM1x2AIIm1uJwR2HIVrJvY7yi5WDvGa/jUTTHeV3GbEGnP93soWG
5gETrPVWXijIxwfl/sO1gXdQtkEJJzuA4lh9MYejbrBtLMUBQdGOkmgSaS6sA8b4chqa3wi3X7vz
9KQE43GDshfsikeFCop7AW9fCyxGP9pL1566+nvb0W08qjykAHGQcl9U6uxmPdcJEoILi5bOI8Vq
0D7stqcxPfGGlumhpJB9B+QTqW375/mo+mSssWce4F1ghUI0VHWGVQxe4PEn1XJQKaLZNQ9d7iN/
arGnKD2a2jsxBvu4JQM+kgonWz0FbbnsLSr+IxgbufDsjP7VvLvNRCz90Xy761QNbvudISvMTSgh
iAgVD0JOjW0qUW74Y+aO7oBd0+JDvDOuXR02gfZFq5UgqcS3Bk/Wd0sOBqCPeU8C7rmMj7qMH8ul
i0lmwArh4qnwPRj25K/dvDim9mBpgLbEfDgkoDZv4/aj3aOGbaSHHZnxeOkP2lv6ItF7CbudA+Xq
PTlAW8oJknbXX1mxXoYPoiAbHMgcjaCgiHCedzwbhtrFAod5N3MxZMwd6XIMvJzyAdDomsdQT3AM
nssv/JRxqNndeDtGHxoKUaXgE8iJJmYczCmKlZl371ngVntFDZv5zE0Wv6c++4UNRHt+B5h9B8tp
zlaI0rlA0rnvTgqu2IfJZ1aU+ObXhGg1hY1kOUnqWl78QbRf43GgN8H4hFUqD54wkYSREygR5g5q
4Zfdb33pQAAGTzIdZQuqibtyyypk5D4c1J4ZLURi85hsHztGDLRUKS+vXCBELqQAAHDHN8O6M7Qk
BaEEpvtoZjr9nwYBfhFSQkHKoF0Dn1SQ5zv40UwnXnQhe+USr0crPtPsk/o6BJi0VDa76PGOIEoZ
WdL6j5E4PRz6CY7sdCqfh1/Es4QWIM3B1ARt3UHmYb0oBDJQUh7q75RdPGyr4M7z4SSf9LBUXf4Q
qK/TcXutLmT+/aqak0clTvngwfgoNoRsnjMpyiU3LwJme5M/PxZC2bK7+0hVpsqjcjY+O+zXoaaN
u2vJgVsdCjarvQLnPmLgM/IGGIpyTTf6k8jI39K/8g8fKPtv9fNogvWyz150zFOZG7u1AZ8S5wN8
A0KGvNtwwiCPOGyGVxf5c0Qy69mXA1ROCU9MkqL85ZU6mlNBBuhrcH/25I0j9NQoe4qdgy0Hy/aB
Sqvx6jMTQHIhgLW3fyvEYu51uDyrDvT61lESvpENgfpAmDUYDURKnGWn6mqRMGGR5tEyP+maCbx+
RfN1EeQDSc+OcmIJFL5/n79TumdDMH7qZ9EQ0sQL0CJBWYAtgwyawi8ZzqIqK1jAYYr2b4kv95p4
BgN7fEDtghdg8tAwF+zBWqT+2bKjtU1wKGtcxhUYVbiIMtFnPiZQqO6WFEJm+cbjxcdKrpU/BGo0
TPZZFNyIBttCEJxW0hREc6hN94eEBIN1CbsSMzHMbeUykDIcARKkfybi8kESDjSi0hYgsihFCCLA
fQ+pO9WTsAltx+cVLlzZPWb5c1toPribqGLvZveEA0OoVguk9hXOCq2VAnSig4qrGE0n8/BA3q4r
XkyU6AnHJYicJlrD+iwb0I7SGXtTv67wlSx8WfnIy0gMxHZr6oluUhTKY4W9efEpvo0/QePqAhXa
jCcqDgFhni7L+sVgxGbL4UqFPyIOg17W0DXN3S4QVViZ1V/i03CbtPl7uJevWCrEZ8NvU7e231D4
4sufcwY+gAJxHfk5cQsi/p4+dlSGQIwci3IAAtSxWMNX2opyxq57XxyJQk68FvqQa7PPtns4uNiM
lIzlqMLbJ0txWNNqf6r75w3DFwRLezOy33BAB7wdyYT0lGPmZ2fqdyiIqzC5PWyRZfNd1vcQ9u/5
ZQgVavCF2N1+uqnWBbPXyYQR45YxjftLRftRYGP17y4URcmbOdzW8c1I3jQnhkhunBZiTPGjpnei
p+TUPRMkGN5/mHvo77i9jjO0kFDyC2T4xQliBs5zugJhhxVL3JC3wrCststqMhn96KEGgrEdM8Kl
wDb387HIfd0F2bkYdPlFSMRchnUgIQAvjGiIlUkDHsLiytSw/huMoI9dHFJLVu6rcJbZnIzOOOcK
HTBNGYMFzww/i8jqFYfuFlUU8IBzO8yXnHF8XvITnvUrMZnQs3Rvp5OL4iePKkYF2HyBsELguqRB
d2K8YqMqJqqoNyD2BDGUJc3fYAYdcRN5VAEZ/+BlWWFDGB9NYu9xVfGIyo0jD/ryRmFlAB39xQ9K
70Fd5oMgENtVX133AEZvYtB8Z+tBFPa0XFmwZGIUhAsisKBKdu5wpD31vbhCSCOtMgmR6xl7stay
kKmKsRzrHVH15OVKN0z3ceGT0U+/4tIqlnsToBr6gDwKRktwBXIq2bvnz80U7TavJRoMKAT9HXyo
+yHO8P2CaDwe7N1PkWvBHc82DDY17rxkIQfDh0+/wL3HAYSo8+JU2U9zGWztO3obRA/1CMxNQto8
PaVkjMh9CIZJ9UrbzaeEmVAig4Sa7I/J6lkiaequH5Hjm7NEjNJfnvYOEw+2PJv6w8bJhnqAQe2A
1tiSEFOJIT5zPHpU+joMaq171Kps+RwSMhb/MWXw9qQUoyPoObR3a1/jvoPVBg1HDk1DD4gL/5Vp
C3AIOKz9/C4QbGvBmst4M3QOkBmXU8qu4h1WN26VUU5daUAJhVqiYTlgGtMRuwbk496Ch1E3fhZL
7QutRMPPEOIFy8CCJsMy7rKoKVGzxCKgmpnj9mRUKzQE9WirJcssD7UeW+RHOYcWBQ47IFY1wRAs
2Nnps2AA3NP6AK0/Y6e7g+YkixLm2stCQiBQDKwDmEW48Cx4ZDAdbwTOR2UDyDtZAEO3iugHQygf
hCt5fGop49o+c2L2TsFrAWeUMHO28pMNSCZMNosVs9Rq9wv69j4zzhnkfxpWGhtTDBjmb4s5fsj3
4QkHxXisv+I74HIuIXFn2DBGNi+gV1oomeVN8AJKLCAEXwgEI7+vWLVLIXPzUAivaNYEFYeX1yvl
WaN96HueGqUZz40dR6i7Deu5bPOXAu5DIpukH3K0VDNm6UIiseKsyvDzuatqf6mgOe+Yt+5Gv1Qb
Z0vuMN12eNGaJ8GI18zsSHq2U7GpbCiHsoJWS9Y8bna5KWFRFFQlDx0QMJyqYanedb05JzvlR6q7
INEGz8SHidDRQBixx13D/BwKZ0bcJY4ietIHKpadgqKuIcHgcC2a247ClQg6OTM9Emf/45qICehi
Cx2AyftXwO++VMNZ8+rSGXQYlQKFpAqASd7rjIDQYmDLmjpYnApUJM0fy886syO1RbSMXkdu5osq
lJo8cWKQLOUdokVPgLmYllbGX9OOr7neHu9s+nyaBjcMFZYEvHAsBiaTScpvnPoL7P+GgQ8cHMMy
jyn6Suwb8b5sqtwTyCRueibQ01H6MN5X4Jidr8L1IzfxBUX/IxZ1zduAJfVeY+P+rxqJyheVjFCC
uVzpo9DJ2wNU+ysRcy2hSrZgLfqnMx2Q1nr8FZLlpodxON6vuxxmkcuOhw0J40NPfH6sMBaSCpyJ
mhyjGZRhrUfklMZYBgEmY2LexUKfvjt0pTugX/V1+KjXjZRxD69z5rkzLuVHTIqoueQhEpUXIi8E
gwHEdkmKsmCUHQu3DlitYFlfSLtJt0+eyH+vy3NXuHey4X/K63qy2wd2BCr/tYs09ZiPPCmBUp2X
8keFJuAZ7WmsP5njUB4P62F9uRviAG9xL4R9Q5LDvtwFdH07FEbFEVtfNH1VuHK7SG4IF3iF5nxL
JWL5CInX18XZVTT+A0VKw6C6drHAYYD0MHenrWKO+Qh0vzeUF6LuD5kwt0rHg9HDIsRcsu0+s+3Z
xA1WmTx4UdBemhKXH4jZQ83EFSeXHdYTxCGDPBxmKd239nliWegmuyA4H5G1oY2+8FFQwzWsvU3p
dcRtUKI00sSegGVfTzDa8pN2TwqyuV312zQsnfVFoSkSUhFvxDcfDJeW0+lNX8P2OSjuQS87jM22
15T+Hj3rK8C7io2SS9gWc5WyepuWZ+3Q2xhYGYkHUKDTNwQS80zzASFoP3+yG2JlxfYlrz51Nl0x
RcH20KNnH8JKPgvgbPyGmzSUL0bziCEiiHOFX3aNEDJFguHtmMNyKN1WnUJMK16yCwZJWVBEcJJF
cUFV7LIlkFRhkSSPiaGxnx+NGy1+hgnfA1P76tIjZX82XetRCfh0yT0IqYK4OqxLWw23+R9c0ST3
02+YhlNz2sYPfXm0GoTVv+2D/gGf6Fh7amB+sIkFikM8b7C7FUfNnWZnJMvcpkTez2y7b6SOh9Ad
oylYojaMfVwS4schsM4a5yTFiZMEK0yN1JG86rsMYR0QKnUyVVw2XetMnEuVPKVDYMQuwdNgvqm7
qoyY9hbxnkDhKFdwR0j3S6SqBwSUXFo+Pa1HgLnvSX0l0RzbZg+iOWlTkWwf+hypBFyyQ/6raxTx
5EA7xMKDsZwxkGGLkPHYOSwjlK29Yb8QkAkXkAuM8w8zCGHEmb/xJUChhoS9X/TQDulSlL5KclmS
z9784ZPjCyd3t6m65Ck2x9NngtB1vyhni8Yzxg/Dz9V9+StMLVaYf0A/zH6/04/7VYLT/Qfg0gf1
Fiwn9UyIUWa7yxtRVDEMVhws94bpT4qndQ4lPJZfeJiRYsMQu9tXnJUofNQTsampdlp34pOxk/PD
+2sHJErBE5lcn9qNzwkToX0pRfwuOQOQl5h3UGw/cgmBPvnQG+q/o5672KHXzUGX8NflK0GGAZga
DsuJ/26iudrr/wy0skGcPJYoTP6VnznDGvw5IhaAbfnJDpkufsc+zYh2KxEiEKQFaBmWdoiNya70
SWxDt4z7G2p2xGapG/sG2mfcxoTfEirwa7EyrLySH7irBV2+AO9CSk0pHmSIY0IjGrizIHi/MlaY
uEkDJ2UHbORwTD7uqDEhDME8Xd8WG06+n6quhh0VhcqBa93dfcLuYy6kfY4/Zx+/PkxYgKgkRhZw
t/Yxywt0LwLTYoei7G3CnQe40u3r7zgAuqoIJ9ujIIwKOOT0DLhoYQ8mjCIpnS0wcWx5eA9OGos+
BoISShIb3ys4aDXHw4Go8UiWQ27TeoJVCdleY/0zVIlsD6rpz/pn+uoT0020rIAklfBASX/7MMUM
yJ8DZvdReSobcdPocuVoSr0OTveV+3ivQ9lHqdQH9o8UGEwiz9IPxgi4POGw6fMj44zAHDeLMIDP
iUAFDG/E2baCg4JZAokspIuEXFxAqUi1H9iHMnTecG3weAVk2IvN6E+LCDaDviAljhRgEESBwf+z
9MBiGprVAw8VEgiyv+pT+st6oP9uT8w/0itAIx0bH2o8sTAnIpRMp8byFF3tflGvrGKQetAt7W+i
/aCnUekdnI65OKn3e7yCEL9I1veUfDb9u7IDsuThI+X0DWZmbvtcLnznVE9h8mRTq+wpVO+QKmhn
A8pMokFpHAlOjzhHLPtSS2ew13Zw6itvMQFI/6PwYc/ZUuSQ7EpYMT6Mvzp0yspjjSbtkbeAXlRm
AuQDBzfNUbicjCe2qmk8caAs5D0SBnvjdSXdhTwGnV6Oqg3KxLHpfq3tq5ciVn0/hiibMnwlIfXf
VK4IaFG44962LCXWPPqTK8/IWnnLbezP5Sm1vhvc3aDtlC9QSFgCkieeX54uhOJXVWJxU5KC5DxZ
7QVeeHIRO1jq7v7u7TvfyY56jzTc3rqDEXHTYMBMN/nGstjdWF35bwIrEJD1q2DtuHBC6t9kpdo8
YOYPbKRAk8G5ceHxGqP6lEN4rf5MmrC72SINPhtPbfe0IBkb3fqRG9H2Zz5zkp53uyh9TXRugowV
8XnX/2K4Nn+C39boUDTcN/b99KkP4Wp/a9N30cENtIGIQWoDc8Oa5VXNPGt3lC7dJ6I3uT1ZzKdc
lckM6OoXfp7pHyULXXRu0txWO4+Zh11DdAwmb8cyJWzitU6vCmCcr5ANcYAtVWgnaDE/kDKkWx8z
9grhwJwmD8+c+CF9Hl4bTGEiCMrsOucWg9CGkMuAnuUbVJeS6mE8lh/G64Cr9XN9JJwDHJvARJo2
vO0NwjY4r7YQ+tXPfHyuQFn2VUCDyIDnDOQJnQPSi1YzqKNqCxC2dctLY/k1jHc3z0PUCZAOYKy4
aRFZXQgLG11ZckbCt8KzvjZQyRn4zTeUU6nmJf/kwkfITsIP6zpcFJQ/h6rGUQbOMD6T5kF9shGf
MfXlSevOOttYcdJ5JpBkT9gVBgYuS8gqXnArprzSXLnw0j9yahCMTRLzJY96GRoN8B1SFXeNyG2I
utwBLujOhT/fGZXQGB9OGz2A39/YN7c/mk4Kmv6oRsJUImCLHGMnDsYbMCheimokve8GF7QoUzBK
3xuefIUXg0tG1Z0k2Goo620QrkNeuVzmwo/haQYkT7Fnxz/NT/Ir+Ywoiu0RJJuPuUa22Iyh52Jm
wy8p3lHGcaDGG1yYt3wydO1EZfLGCF5GV9wdGBp+J+Ldx1PQ58T9uSyOnGPUJAwuWglzRUh6UL6g
+FPUN0jLD7srcBBfuu8ccAnpSRaHhfIsanwYOU76kYVFiKvj+y7x75wSuPz+aN78h7tNqLo71H+1
s1HDz6fst5siYK1WPiTXNtLo8zi8UC0z1MieT/dPsNbsysvM5YfMrIusqq8KCn7EyKyN2nMHT2dh
usTlKE6Zb/VguZeK8RHo6muMjSLbGWXhmdwSCF1NHhLpy4lCz24jihn98Tp7xp0GzYcJJP8hGucI
ab7bnzZiL2kCNhb2D/629Nv+6wIKJr5u+IQMsCOcFTz298V3mWO6C+3QUVivVCxRpoQc4ow9xF8H
NGIFlljwHYQ2mozKzaFswJAXptS7WkZGQLWR/9vBM88PeQTn2IqSX/2f+sa3wfDGOBMa8Ef5xw2/
EvKmaQ6+AuHyqh3x9jA8KSwjwWphhMgxbr8bXvK7e+1vHXpQBKXBG0YloXrtHlh0HB8ukM0R5zfz
YPqMC7iqrHsumSqHPXO+KMbX6ivzyRt854GdAxb1wE+QX+VXAMEsnL8YgNPDfGz0lY8lJAniavz4
T32UQuCO9myHCkpv2MsB1wojMKBvVqk1+y43BErfdss+E/jqNDjwHIK7r1/n2xalH1WY/Gq45Bzm
6L/NwkiiRPSR+8Hw6uGcZg5Hyr/4N8cjwC94Cz4ECHwAXal+ydMnpvlICBV/tzs1ryAGyM+yf0xw
UobXB2A1Af8AdjgiJuAF+oike7bfFScsbshU7RlZhdVpFW2FDx2FWc91DjZ//RvC2adTCXfXmeQH
ylKe3o4FDlMuDhDrNj8sW8FRDdp/zAF2xww9Pq2wjMnAQUBuqK3otihnlUj5A/jD7HO7u8ofO/Xi
gR92NiAR2wSP2W49bn9N6SFFW6j6lxeGxHMRQDxCI4PlJw8wPuJK62pLoBy5Otk/DOz1YxLJ1wI/
caJqiQaMNvZacjAd9pw1yPwZDr9wFc6iMZBiSMgQR3FZOs3YwQX9rcB3nWNxEo+8sRNVb/zDKmD/
mpoHzLU0m0xW9CGfI0OvfzMy1KCOVuoKwBM8qvf3yuOKUBxQuK7OdOKaxD92FpI+X4Rr+h+AKzV/
7Q0Wt+ra74Qr6kTgHnrquyFcrlu/nyB83T32hCwEcN7+5hvUJYaRKVm6bBxMObYIHJiBJ34ghBQx
/kYuB2yOQGmF24G3HI8KGw5O2QwkAe7Y6aDbRLvYsVCdwxQ2XRXP7MSllKou6dUW+mCfoll/IZ2b
4Q9T9SnG4I3FTLHO9pB8d9/WmWoEB0C0nPZef7hznroUHTJuy3/Z32dBFeGOZ80zAvm4BGQS7KA3
uD11Ha+pYxK3x6foVflcryt8jC8av6lnRe4Bcec3fsxUhJSACSNhmdhoB8DVqjF9wHoOpxEDSMFZ
rW/7hy2LVia7Ze88Uuvuj8JmdTq0BxGWDExrnjFh+eF4PLPZ9TDFABI93iY/YOGJoReki0I3Qwo5
7UMJ937bl9f0V/Q/vwaI/GvJevjjp9gsAoqFAK5XpL+vXwwl8aVi5HHskJygBvjPiDf75WRf+Kh/
K3eEU+ePQBt94CpYk8ckq4ExFW04ZbTeWBxrvLc62tdD761Ex1XUy4oRTphvs54DhpvOkuK7BTfq
IDTKLAHJl1+LU/khvSchJEYbTgbgxn56nRgJjceFVY0WBc1bckgGx/J65O7+jm0IA+9flgGmAag2
YBhHpp9d9T8qEv1PAJ+4TTtrwPEXEM1F5Uq/Hpm0AoKcH9kutBbCxrmnQk+45zglMBaE6r26rkW4
3TAfNiXE1yFjAxX5TfuQXXtI+pGOzhvdw88bs5SuOlzm2ufcH37u1+pk/eAGO+iuTYgSfOCrCn5N
/AhKAqqHzB9GlyeIuTBrO0af4FBWADLd47c58TrlUX6tzwSIpZwWjDzFOnbBSi9rNDLHucx7FV65
sXPgvdwRrz7Yqg+BgY2zeVtJiHehs+O5/d9shenOHlM6VaJpez1rhdMeUyJjN+defmTPxtOOUE2m
FpT+DGiHAwx9aRXN3Agn99p98vqDN+Un/7k4a48GhlSMwFieil/Af7kL1F770fqw3fkTsm/MsbEl
fMW364t6ZAQheL3AfMhpRx/Yomo5EKc0rmNUangoy4+oaMvZA8/iQjEXZaBx2J7JDmhTXKn25sW+
8To97ZKjRPaTCdAhuYiTIUAzYPu8v8LUbUKYdnDsLQo6+vKI4fFC4jzpssuhcmBQclpPwhbSjcdP
dv8VCxgEDowFD1TIM0Up1DoxvCN0pMjEHAn3MX0hzhFfhIP2OSSibrYP7R0K/6FG1cCFZ0bN2FTU
T4zzTSg9f+o7FQ7u4q6FODBM3e1fh69B66LbMQh1lIRLKREgPe9ucuPpY4Puri//ZIt5AUCtpTWO
xAhYub/J3zohJRMhdGel+Be3kG//5eqVeteG2yy58APSSsODtsUZhPPuQb4fmW8rjFgf61tFJY+h
9xn+doRZN0v/xpDLbTzF5WLZTyhbT8upeh0ccPS95MYOuXmHxevCyWvdDExl33A4Vicc5suD/Kn7
u4fixDQxRD8KaVD53j4SN9x/zHxWbJIeePLTp8zBzNQZXfGal7d+/8EByT/Pj1doJU68B/45qHvK
Wn79QxezN/g27Hv4wymYjhLcDIlRXv6seSgm/Mrb3C7ErNlf3SGUouoRZkZ4P9FC7n3pDH3/IfYe
qeWcKkj2jx8GD36ACeTh7lGe+NC5XaoWqDyAH4efq3KwArY671TuH8f9f28pjdZ/+A5Yx4VHXPAz
35dsbyNM/oSndDD2t7chbN9/Hj8u9SGKXUji/Iu29UjXzRLqD8wzHrLP5hf6BSDtelPo3RbrRzvd
Q/XN+pa/sUg2l/20Pa/ocbM9LNnaV38WF03Gn/mpeJNLicUdoGakmYuhcZ+eNDKA7fDtgLvFlazK
A7fu7bqyFa6ucphC26fS869IVO8eylqHpJQj5kHooIijzR9wSD0YB7jo+9d1//PzoRwobBlBYhfm
w4sI7h9MWWqwrPM9wI0EjsQheqoP7E97eX/j6KEyYv55uTvW/nLaP9cZSYcOc6/EZeT9c7/gguIS
CbNfD1dW09kKaJ3dmpQtWIZ7pHj8l2Oa7Yzhvq4w5yf1C7+1cMSBRSUdbY8YDt069qbT0XDtk6I6
OlZciB32C2CvS/dmvCgLElKCizzuhkwLEgETHu57Ymjwy8bWwE5PxZHwln6ggEA/fWBktsGZYmJ5
0/9H03lsxbIdQfSLaq3yZgrtfTfQmEkt4EJ57+vrtRNJE0nv6sHtLnNOnsyIHefyzXjyNuUCpdpj
8VS/UA4QGkZmEwLz8Dn5YLADfHAJCnlvbe2lflQ22HTBTFCu/dgv081+qUmIIO2iBwOxHxf9oT9w
dFgxMV2FW0IR9soK+QiCvfUvxhX/4YuRAFsT2kGiCx6JhXwa0FAWp99g5fzgeGYgVfzqt4DENcoD
2zsB0n3gt4BvGR6sd/e1PVY0yRBNUwDylT8YJnj/Emehr0lP+J6eoI8GvzF17IG8dZbpnPIdwZb+
8BZijKXWOPrfBIwMj/9q/em3/80YLT/pzR784U3D/80B/iH/ndA2EErCUoVLf2VlS87clYJr8QEu
f9K/OT9ps+LwYDZbJs36irw+ilapYrnny6h/5SBa0Qq7Je4yUaUbQVMhr9bFD1DP9hV1Ob0zANJv
1LHWrsMusBTWH4MbIlhXiGFc0rlQYNGxfCgfUOM8lr8TznJTmFVGsqnqBabf9Dc6hFRHHBkor+i4
N0vv2AOhbfhdSwbpxAJgB2byyulWubruOmwPpfLa16uuf4ry9/hEDQ/QJGFpONIMuVjH9pelkb0q
4sGtH2lRtkgNaCOPz7qzcO/EbBzF3VDKZxGOP1sEpOSXsDmpMjNYkQtDiA7+cttJnxCaLkWN6LyS
6JCdgn2xHli6mmkfnRlrr9CBrSTQmgqVMRQCKHYNANTBku41n4kuKF0SjwwULv2GacCSf1pCe9kC
tQGAeEFUVn7le3vL4B6zEf+0L/f2P+2knfRn9V9xVE72xd2ql29vvkWyRnJ6OjRnPX+wXshWuhRJ
+s0pz/ow6G4XZ+kA/AveymSBDZA6JwlwsIGeWeJ28q70gAokNMAxtpa36Fb+mffXBryyZprFLkoj
IcOGkS3goDDRuhEOSBYIfT57NXwn8HpobiC44wguKR9keFI+fXKxDJ+e4C4+hfyfnn7F8iDBZ1R7
mJFw+5DGM+NoI6jCe0g/Gzo6qOAMGsKIqB8wsC9jjLusHoyKH0ia7ug7wKgy6UysMUxTqhHhlxs7
cPiVt0Wxh4QpPCX5il3RI5q1W+vuC8qNwlwycp3orwDk1PgOjwzFjA756NJkdWABTpaRd3W9D6M+
ucpX84/NPy7WCLNNb21C1dfB5z71RKV6ny7BmtuBvgbDSnheb7j9aevhPLVWy8Feor8jDuYQUPJy
JqFuegjth2++sQXOFqYyHr8F+4TLq3jP786uv00H095Nezq6vDfQlHqS+RYcypD8MpRmfoEaD2v2
jc80PSORVglpXjjtuSwRvdOAgI/e3Kgo6fExnJSibFiIxgVHpuhe933MIQPAmfukk2WDlKbJGQ1q
HEA9A/QvLGPm3NMl8geSULWV5yUbPNkediOximJs3nUAfcTRI2CnLkkXJf5irTdWufNmhcGL4hE9
wZjB84OtN6aiZBioHHUSUgu7A9o4kXuLf3awCEjzGcKy46BpwEdH3U1JNyZ/Yn2T6WOIvYsoAMp9
EnTjlVE0sH9B2lRwHpDIt8Nh6t5n+6hxo+PuIMIwO+seEibf+P8xUSPTpohBpOmq+aNO775q6B6a
6wS9vo5ysUQ6bjE1BpXipySVUjHWW2HURfyhEczYgBZVGW5zU1/dNYVd1PdWkNQi1LceyR4NkI8m
yug04jtuN1mMwYiS26vVZTMkL0X5LfSatDKeQo3wLaQzQErCKQQUjAAPq7sRb4UbCnFxq2vGvotp
BJKO62/FxqvQMYpnOncUbJRYSroTN4Mxbsk1sDwx9R4sj3G7LZm/TfxbUYIKI7eKeZ71T8xkYq11
p/LJiNhbLYSgzl7kr+QwwtwEPKuc3JEcYRaDFP7t9EJu3lS+9vp9Jv8cB04IUWGEtGkq+4al0adL
zjdvMF5Z8ReUtNVQ8mSjYFGSe8fhYyi+uZSgcRTuHD/8hw+FubwRE2ZuvgbmdkTL4HET7ZLhD204
s4cjA1ds5tnETYEEQqiBXkukKm6e9oID71OUGwVJl8ir0xDZEQMmRgAKym9EQMTteQkRcyMNXcp9
UJVts9Qz6Cu0DMASRil5RvEygMAFn+WRq4XsSEAzjuVtcr9aB73xT+ErxV60MPAfJYaoWb56BAa0
uaPhWZgtIwYWBWS953TnmgPvRCxS1NRnLRiuUDKHEX2buvYAx1G2A23MESSx0vJsJl8FM4gkNFG5
2PjFbvjwNdTfYN0wXeAPDqzfnF20UPXlSOtOjclXqZPDUOtnyyuo5oEhVHm0VkbgF/SbM7I2P10d
nWhA78WDg429dwpvAiRsoTTQqslxMgw1qWtO/2AaN1BHgM2ESAtHoYnWmKpa6io+t872hgKLiw67
Im3QElt8kgBc+/gpQhaB6yKrITBj0+ADERSh0JhzpjtuukeMX4vGku3LoOEkT0ChXOYMuiiq+AST
eoIdLcZEyxs501BMEGmlWNtjNGW893rzAhfF59lLU7ZNMBFCO0ld9672GAHlPeQ5qtmnAfsI/QvK
9ARaxkN4kujurY8VJAb0qIMSsTRGNaZAoB0GhS6Q9tpcGnxKUGCD6asCQqT4P078zR4BGXDCh6QS
wKm05iPy0mJwkSo6i856EXErzEMeKWbdS6U6jvQEAKGkT5l14NwbG9twco4BTZZEfZztdV0pK4U8
Qd5S9GWG6Szn/tPhD0AQldRK+AOHgBEp2NVhXcCQCjJ/aUrxY2IFw5FB8HHkLfpmZxLRoYaP2Amx
Ej9wC8XL0jDIwbPteAmG7Cvob/FL5bm9sp0KTRQPtfE1GM3BgN+XU+TYyiVk4SsK/8CP6VgmWqZQ
RWjDtwk2CjscX70mKomDrsdRjpPrENMCtQG2WkSrkKUaUDKpwQMktAjG/hyw5jClRgAH0CMwOdLr
d75swlLWti8BNtiJGm+q3mDNYRCyQcgESDdIgUQLwIqAAakFSWXnMB95LLUPGLo2FhHh0lUIcHGI
wSRAIdiW0UvYxrBon6ohPZYEjo9zt8nzDyBIPqdXfpiiF02oXiIJpo2lerDBAuQ0viwcDnwxbhMJ
VrTKKmcroKgOBTdiNRurbNC7j0mnvgBKKLk9Ra/yAH9mXOOy5EkAeQcrgbWhZHl1mFQ38DUDrP1j
2sKoOfKtYUuINnsssaUTPepQphsO3LX3iI4/ctps7BG2xA+IWsSCbJnFLTDNx0zcFRMLfl+vgUiK
69+haZfp1D5TtNX5VSLV4dq5eF/q4jpXHIj0+Nz5t7EW0ZMhHD1HXjwQQNypP06YhtrJpDNrrjRV
3bU5wydEpxqhtwZPZl4hS7Ehx7A51sjgPYzyve4QZQ9/s/hX2bc8owWDm0vAdzRsJvcjN8s3oU8j
qqdbHackAtZXhJytQhFDKWECbvjf5qKa9InpN4JGARrOpIhiQFEhi+sIUy1cZ161ClB/1AfxbI4x
+pYsvFkjppiYdGGs+phnClZzIDC4rk2c9FifuBd6DJnde2gHBM+g70vUGeTXNAW/cWY2SoeFzaAJ
bvWITIt2T9mLcjJYGIz/uLgNRp4ABJEw5uTJ/fvv8doiisH/CfktRtyWMdIshAzjsM2bHMdBO00y
+AS+JYQlNX2BeynoHda5tHwj5GqJpDMlyo9gWeb6ZDo0HLEyKBIsUqIir+NgJVrJFvNnHqVsqmu5
SSJjFdKT7qartiG4DsC/go4YnawkZLHJ1wUsdpka2mdNXtbEIcJEhn4IkaONpkwXtmOX5VHBTia8
ihxlmC5AFcgp/NhEa0T3VzrGS1Sdepp96ho7I2T0hagnK3jAFra8XHkZfCYkLa21ib65RUK3zSML
zqCbYJwo3aMXmC8NgwGN+SbbKNa/vmYqSgLYmgn0Ku3IXu4WnmocGg6kms5wyNqiDf3DYNQ/cHpw
ZEpOQh3tnNz7TJMC6x9ZFogFWCBodXOACphgpiR46vDMLGo1oS24uOAFIEpyqClWwVcVkWhf6lsv
/gIljX1/5cFCqfhXBSo7wqbPsRXGM7xnUsgUTT2ETrjG/9c20C/2bFjlzCJHiJ6UhBkS5WDkwenO
nAgK5cgkk11BwG7spWK4gMo7Ujfp3qcFJFH4VnAG3YE26mlGRe18pN5Xgu6wh0kqOmIWCakxwf8c
qrrYMvlM8XIF9L8rz0Dry1EhPYZjJI8YewJZJ9gzUeSInpkZrHulNPPYFn0PDROjbi5iO2SHPmiv
cPdkowMRJNyrP7Vnku46ejsuWzGxAL2r7B2EChA/1mk7HwfrK9APMdruACFNvy9BVRnGDZJDQ1Nc
SHxe/hUjwTS8u1LCcoo/Ew0r3Q0gSwm7Ciepx2Ho3uyVf+SDUX1SaTXkC6AKHQjVpZSasKqYjJpY
xZJLhi0jTvYZUjkFj4HPLWklvjfkSmsd7q12V0zs1t19Kh8cyu2YoqsqZKxNv5Olbwh85LjlH0tC
toDOoy7F8mvlBFF4jG79bX8Xgix0zcIhTTFCa2dcMnIqJN6i8Oddiw46USnIC0o6hoc9s166Pf0r
V5f4BgmvaCbKAQijhCOjU56rgWAuEGcz4lG0OKX74wLrATnKmCxsL5DyhXAZEy4LI0pcv9TPIHke
4EQ21o/ARhXTeU7HejukzSbmGVDQxXREjjWAxpDFDwaHXB7QsXiZjHPBhoKEJ3EB+iFpFDd1LWc9
lB1Mmjo6fKQ8pQgXZOnk7xDICXNJ2tsUg7Ndr4bF7GCeo+QiKw38IjOIl3n+jqAN8kCNSbhWMz4v
B+Ey1vnfu7h8g+vd8gnifOuiyfurqITR6HwOaned2MQU6uMCiIiKVZg7ZiIXVhqmWKT2zq0L1M2L
r71a8358JSw4TnSIyLAxBu29MWso5Qr6jGTrmaeUsmPCB9uch2qEJwHqgCDlGlNUQGzKm49VpigZ
WNUm4mpON020yWDeg53KqCmbxN5bUbuWBArdHtaj6awc2UuiER6kFm1LinEs2AG2aIG6eAoaroqM
U5PNPtpTAuCtftIRifY9ugHyP3zTYMcOzpOycTAL4+g0s+ZrqLoNbSP2FZ5JXvEUGkuVj1shrxvD
sJdas3T1XRE67/E48gUfMwfyIZ5zQQH+dwcQvfrASTkNVGFtoA/XGB4yiOWddbcudjakqdkC/sSK
69O71Zr07v/vS4yDKiz/rZ+txubmME0l4drFqd9OeIEmTKLxKTDVZ7htKZFfZnO0UduocUhYYcNL
b/NifOSRfxB2Ibb2S52GBUSN5lQZ7ZKunAVoJdanHfStixp6xwR7sdVEN9YXFD0OhY8EIcg6nbJs
69XV0ZHLsemphCsobrCrBos3Av6vV/02IW2KgqxsleQdfSQJmUNnj5Sp7sNTnAi987MYnXXC2V9l
YCzYpZAHxKxLmmgEOAsBUdAwOds6vAUhow89nR6EI6yuQjXpO7p1zFlslA5asfEKYy/VD0xKE+SE
VjTnrP6BSsG6KekzLqTyAbBjFdJvor4bq7Xf2yfACoSX5bRJwlsCcVoaE2NBlqY3YAwCZYnvoht3
ccYa4Ph7j/ETBhKGbOPJT8sF16uXwGodSMJERwpOAWlHj5DuFn0Wb9Vu3wf2wpVVH7Bofh1VjDpM
AbuWlnN7ZTuohmwF7QjnmA9vA47zBlSigNUoLdEyEXnNbyP1B027p/Pc1D91/BsEL/1M5xTRHaqZ
AptjoTD44eo6cD6pePgrNkuC3huo8eBBN830MgfdvjCPVA0U5+5D/+yLSpezcREfnYx9lbIxKz7j
7kUfT2LZyKliLVD+wlFUKjQUZbOW2KIZsK0gM3HTUZnwPmBCMhxWlhC3HyRi/9gSW56y4YeP8ksF
oK4p0bXpnLtPXBnLoQeyX95M2bSmYMNS2+T+m4fiogH9N1MDRcgPW1Q3kVrBNc24stOFg3Q8plfd
ma42ku+G5qSxMcUz7eXXuOK869vYSn3mqDSIYHFtdLNf6YTB67QXjNlf1qTSmr5FRdcsTCKobGUt
ORNWUS4pTYUFzZ7V0kQTMqELHX+UbhtuzRrUsB0r7+pI35J/Wzc3tUn7npVJdRWuZja81XRrQkU/
tgj7vQkW0lY3/HPCb4kL46jRAZKHgGFO1ZZIyM7RhHqMFsiEkAwGJwxjyJwGYu8AFSEvf4/UQsc6
OI45O8Zv6k8X+vLwmx+ApkXtSzLdQrXk3AR3idrSPlsNkzY5PVIf5CG9G9oTOEVHcIBlB9NqOavY
4sn7lqRNGKVl/c/BoNjj4J3/e5K3aQ/w7SjXOtPeOolxBGkwxehZOHJ6dYJQHP83vM4gdjcRB3kv
r84CqDJDXHVp9i7DR1PTkZMw9KGBYVa8UvFTLGQ4ck2CDvIYJ2qnCJ5LDS4488vpHlG2T/YPn9ri
wZROVTo+Ty3rNvIlNDyTcTCxQKQJ3dQazMG1QJtdMWgOoBi58b5FfplU80eKLcBvdtJqFPRCDFo9
i8xzVGbXAd6KVVYfCDh875vD1NpCPeqTFaRn6q3BXclz8CzlOAiikcSchM+EFfXQDSjN4v1YKzhL
ybXubx5DIb/b2rythVWdqonhj0J7ylGm9WhgzxqVc9Wbtwp5d20zDu538uL2rX/oFGXVoIwTsmIL
mzdEVr1qfEZga20mqF1IWfYmGsDve0S/ML+JqEUqTNwYEqedtBMmtLcofMti31KWgvBg85VOD1VX
3eWLAe/MXI6nlGSCCmLlOB8Ul1qOClM62MCzFd9fSDeLmoWTB7G1tgUKnDJdxfU96HSnnJ9EIRRJ
P3p//ZhNeA5pHv+VXP23sLeFOcKuQPtIWXoxphnG3MiS3FNb3KXeqYlA0np7O6Bq7Qd6H/IqkNgp
G+MoQiZ7gj209GfsZceeKG3Pz++sIwJrDWG/+eGitaDtUzNhb2WVYLSBww2Ez4rFJQZRHNCFpynt
ggrz4mmfovJhZxAwxkxmh4LOLTHiD9mckhovEA5mSk061CQjYImdGIPN/Xul7AOx0g75+2ib2JPa
LZvnSFfErsEbQx9nvF6x0xqdxkohlaZJ/LayDFtrC3LgrlRIiSbzZrXBuUo8uq9XAfj4EEKY4z+1
BeQBbOpRPhIKYlx82hUCduFd1oqPyHZ209A9txVRtJTEsmQ1Q8eEitlerAW7MtnESkq2LQ97Q/fB
VbVTO9D1TvLpUFbEaAChFJYjmwgFBJsEp6XehUJQcV6hmSxOcRrKZJIx8cGpefYdTr/Qrya/3fqI
E60aRzH9l5JTRU/HH6hUPrc0eft7QExNAQdqSt31VJ/9kBj5BC505vMmD5230izqf+rFXT7g+aIM
Q0WT5q8e9Z2RkUWMH42VyHMnkMeoHJqHEstmy3AEHN5OMYAu0nTXjVuhlhtcGTzZg50fZqU5dcYn
1NacQA5yh+kbhfm9iMAGNs8DLVShhVKE98zfxM0NBigT6Vd+LHac2cCet/GwPvBvkQGpjxBB53dA
jLQBn0pjeFY4uabFemRTZ6DsEjLEyYRph0vlL7FAMck9FvFV7r2np+lxbrbQiEC/SzLcynV/85uc
Ou9HAlHlZwiXhbvj9dqzXfImx4ih8NordnSu/Fl9TEHPhWrGJAGnaJz08EdoDVJ0ugWTXjSNdYjk
KFXMhog17ZqRLtP0nGJMNI6GuaWlS94w9vCXof36S1QYZnHFsnbHfJ5eKncYUjaw4VFn37DLTS1S
bd6VRgE+/jWRqA7ISdX0ZRfpxy7ajRoEaOdnKEn4Gc9k7qm0zjPi7uh60N8W/hC4pIJ3qrWwFTAE
KFSiBIv6oqvTW6GrR93MP0wSD+dw3IJHQ7JM9td3gvTIRXspRDbT4hDYYS8n1AhIcDSxjPkQTGau
dWbHgBDct9RS6FEhFuE83VYaUAeG7I4KZK7DSfQ2Jhkv918xRgOgC8xj7bsLm4HKjErRTGRYhJ7L
u7e4IlKMAxAD4BgR+vkHEoD1lbG0k8McegcX16KQudud1jDB4l6cTBI8S9JmOB7WzDeq6NNwrp1P
v6y1iLhIN5w697FJTE4KyzynDc9qRLfF4gP4ZFaEWrnSa+sARL4a77S+Hd5PI8faqpLfx1GsK08N
BRqPsgXCuGSQnhj3sSOlSpiz1mYeGxBrL3b9WkQ307uFjO60L5ru75xV6A/65Aa3HuBy4u/i7lrm
InzwduzLJoLCgDRdq6e4glAXNri4YQiYFGRy3kwGFIDADTomdAqncYGqqkO6pRegXPUMXYDevjG6
kdexYU7a6cleU6iGuAEOVCJxemYBvsAoQzZf09CtS3hrG4YyOlPzsuSvtrFeCpjWfpro8kfLBMl5
TutM4GYVQnm5IYZN6wSzPBgY021yBsDlo9QjtKPkRZvnndI1xJp5IMsIeWe189ZR3InJ+aPg69pR
sgw0gTL0nJrSq+pm+1aaS6N+6Hx77bvNZuBEH4/9qiRHLgTxkqI+pLvbUFF7Ji8zfk4eM4d3tSWX
A5w7iFUHNxXXtFzxsyExP1CjGosxHNqYqzN84lyWvbJz4XPrj2NMWfWXSdGRRxjuWppcDX3nWVc3
MV3nQadIoc9CH1eN7I1CUxFYzFRYKNJwU4Tz1lGY3JSYg7M5PCs1KgfWCek6tm2yMFCUVhn0iRkP
u4ztLHYPDs7LjF56QU9wonKzOVKkDvbbwnmURcZSs2cBCnaK8TlE/RNbyaie/PJHtsuSI3Ffur8J
tVv37KvFAlTq09+iQFkn18+mR69TqDvlS01yAKMrBjhx9uUhRmFzjdx12fibPv4Xxx54X3BKyDDd
9C3kowkTLfQxPWaDnPnZ64gf5iqgoIwhIpT41s5EYvAu6trdqO60+JkT8QLzJx6FfwmRymI16ZdK
sZn7S1NER8jYj1H3XXTthupkpfzx5h8NIThNXx5WFhc8Aqcaab7Jc+5z7SLfOTtu+qyN7q6rACzj
9G5dXCn0CmJimWKXyX/YX1xUKVHqCDmfnikGPJqQHXARQhUiyi3ow1NRPZfqzzQ5S2GVCEpWJ+Mq
Al3IcW4vWM0B7nZsa8seFKvvuycJ+MaXS2P0Ip9Lru2kAxlhMbP0aBtG7KsBh/u5A66Dl9G7RUV5
SbGFAFkJhm9p7NTuheVIeqX0hQ1O1h2UeaxwbNhsiX7gr8J+Rfb2w0zZysG0MLBt8XKRcyVZfKVG
di9pbgkeh/muCheeQlC3xrWcG3O6MhSLHT7PkGwc2SGsHBeCwmm5Wc46KrrycyL6TWXKNbLpth5i
nOga2iBNO0DHpJYLQUFYMUDc7HZPyNFW+ANVzkSXT69CXmT1bPHvzNKT5mOHkERhATTMGxjZwE9R
vBaaFRZUHtUYSRCTraXeWPusGE46J4FhJl9JC7eFonzYvJhy2VU1WMJOE1c+g+2vPiKIpe12vTmt
ayYGSqncW898COJOEpG6Jr+Y+L/oJEQNygGhFBMeoF9NX0f3eqOIkJvi2OOKdZj4sYfeSV5M6YSm
6iVqdhqLrpSkRf3r90vVm9fcjTLKTmmfLycfscRELIwNvUi7yFeYWvTNnKcEOqzBzgez3Hn1KmD+
yszcUgCoc8ZCnZL8HeQ/5a61arpOk5pXDy7Ap+6dy+nD4WwyhKz5yopqd3B+YGaUiUFIDZKUHz55
NAdETdGO4/mRFYwlyNOuXFQbw2rgMluo3S1NeKIXGt0861wMOJfyh3QRCHk8+MiDWnumXMScm27A
kT44yc/kbD2GAvK4mcEGZ3/ocXq/MRlgE+N9npiiIhQpApLfKjaEl7T+offFw1QyslSJqO8laf2j
HlHfMV9inST+qaUWb3VkTSjWTBQYPYEFJaArFEnNzzzp2wIZL2hL6pC4HZdm0C160HqIBLZj90kY
POkL/kujVDcSnxVsiIrEOXCJAiNiHDzFO59xsNXat9rVzgpd2wl91GifJLy9ZC5tp28lZnmFz+xn
147vGscEcJWvOofN0AmWhm+vSp3QXmaDbsAjFBE2Em4D8oNlRRkdfUcNyQv20DjJgVeJXlC4Mbxs
m9CVSmqE5kyqObNXlvJlGzj0IEOrxUeAmbTqSWI3N0R/bepgIx/HCT5D8G0UQswezWXbIcoxeUo7
PFrwAji8yEsa8dz1eCzNYSfh6Py2hL39m36K1SNWjP9ia5LRfSQ8BFPaYjCwNDguwiPGLOSLKDwW
vKmadzAZami4ZcmXxh4Un2OfhjoiATZb9jOOaaNRbvv8ZNdgCxR1n9TaTmjPZLgsrbCJGZkiKKRj
GFJM07+pb5Gxn6KIbVJdUZoktBaaCo1Ae08gaUkzx+WkgBiU6QvZXNRQ8urMmvPsthUSuZrj7rMZ
Nj9RGz/7Q35TwOqAAEwHZncITSz9kSVw7rNVQmqcY0yswsSo8qy3Qb2Sjw6RbInW5TDDYY8wttYm
EasO+QAAp+YQW5EOoyP6ZOACmUQqyJjJvhZ+S2GhISechurv00mFbXj9Jpi9haPHsg2p+Fz0jQPC
hAfepWGuQXTKlJAWeUsrAu9OdlX9+4j6KZR0R5MQP+3I/RhOXQGNtrB3LlcgNz8mkyUb9VJqtqDH
izcaruG8MxkIiDrJ1FLMhuqlT1gRqKQ1l1IsUg+GUh7AJSfQz/n44U6owcNU7cC9by1txxPCobw3
PnuJoruMT/IVmBPy/lCHP+iAxsyo59jykcz2KVKLrcUKiEgtZ3t0K+RmSo/ujcQKRYF8MbFIm+SL
zmqVPfQsUHlwLZx/kf0rK6NWDQspCVynXk9etlZ9cOZgWjTWEdSR1VBDawxYSH5tbsikUYAjUD9G
3iuUgIJpVEYgDU+6/SMCo8AiF1LNN1FcL5lW/lT4ZiNWD5QRO1lF5FPRe2VnUnQkqD7bvtucR303
pOlaV+kaO3zDkbNr9KTZFKYDTB+KDqNiTGG9Zch7Uv0Dqy4myMm4gDLGjz8zJj+2ynGsSn7AReZO
DPRzDrvUB4jZOz9tvlFJIukkESHbKQXqVqQZtLmRAVIWMpG36GBh11TsN5s+n1LVK7PldpDIROla
QFnXNr13HZBi5v6AUx5RJcx/bau4NRPJEyu25d+Z8F1b1T1UHLt7sF1DSH+eurMeJXSF+ykHzTpq
vlz6AcxD054QHEtfCZa75ZLXJbIcrFltUsLoC9Vlkc+ofgCg8VzXb2MXPb67qbK0MwuM1sa0QUxw
tvRtf1OiAhGZUC0ugehO+71p4oOJ3cgIoi1UWuQzLxohXzNJNbsgMy4Gv4GYnWyiai3/2jFSeyH9
Ye5ge68xLzz9OqAm2KuJCZYbr+vQb3PlgnTGj8N3MwmO2jRteOZN0FCz0+Nw5/0xgj3J6JwniWcb
NgKXNagLfIrvAo1lon/Ii0QUkSqmKjyIccOL3XGJkfOEUHPqGqIABxF6U6xdCiVCkGqHHmWi2YRb
l/5PEzIT9mhuyd0xWcIS01ilwUcV4gUqCYgGdSl3VmmrHfO6yEWCqjFt0GxgnB352SpptGyQUXNW
XPEl/uNuqljGAkZhdFdICKKd3Nw7wgVyWu8ZFZ8XkXkY854QLrKMISxWvrssguHeKWDrnWMLm49z
RDUklMJUm+Bpg/DaIVNh04248aXp/D3+PAdykpOHYyKQhsDM2YBPlcWcnnZM6hZmMjFJozNVnJXi
Mo2CqcclOkUjlMOSqUNF6eWBtZUI9uCbYymKHyYeOGP16ZSynLXA2pU5R5djPbSK+i5bkMVwx2PC
WNlYVJTfWhXgxPgzd9rS9rYOnV0fRl9E87tgNFSxU+Ymr1JIF7pe2OD8swqSSsCZQs6GuPon5lAV
8xDytrSg2rLULBr53ZUseQ81S5eOeCRkbbCKaOfT1mbDt0iD+SomXLogapHxjNNpIHGdM3oBIbn8
JRcjnaxdZv6OHtIPgr8my4Y7jp0b4rWc83V68tLq7FwaJ+W0U3FPamj8HW+TVqBcXQdjM1I/uleq
ujT7Ug7dWgDivrobRJEo84dUVHKCbiCMMYJoe3/p0fES7l9tWvRqPhSGhHMQ7KLmGBmnvlIOMjgV
rZxFALm/1+FPiRbJjKMNNV1FZIdC2oN6tBh6xu05DgAzNUvT8R75Ciohqkxvbwmy+ggigvnbwIvo
hZNjkdApzwbADf1k0h+R5t+UgpbBSUSx1MZSOSKp5a+X1D9R7IjGkc7KSvJTI05epjsvRavWM84w
OLyTkrqKURzSrzSMFlFQifub+tHe28nOAYnFiJFu+CWuLahVS7iLAeWYFI3ORxvHq3L6iwxA6ANo
eWKGuHZh+COUaxiDQrvSlC0t6+nWFy84cdtx13MYidYGHBGv2xJn0M1fUXfRs+0EJknZ0vVyrR1K
AMc+8K8m9b5Cix/RGbgVMbgP4sAIb3mBD5cGWMQvVb8ihJQjpMkALyPUGX/AJcXj3l4mFUr+IcDV
O50o9cmraprj9IxsgwM4/QnKkCZ4qcGkT9yKPQ0fa9xUuYitqppt+UxrN67vuWwL/hMTR35JDyYD
Q0S1Vbf+tA6wnvK8T0uUDFaFC+xYKmchVJTvfYr1dGe34DuObXDQrA3/WQ9rDpYM8QJz17miN/Xt
k0ZBsPCss0NiTXfKKLPNNewCi+er4eBqvGYm0MA95wVfXdXI27tVZh9qh0SAPd9P3cbYOZl3jjBL
YiQeFrF5vtKyCw/OSztBJDSco9c0W/PgsLzOtMoDRBwKY5YIqTbjaaVcdBFDgnodeauk2JN38hi4
w5OsDDU+D3YE6ZSxyvoou5z6lqDL8gOL09qfojhqOPSNx4wtXQ8gIMkETGJcrfkqmRitcVWw0XcW
6sjoaOv3JDlFvNE66IKQ1DZF6rikOxjxdUhz9Er50XOz5fhqkJNgqIBqT3U2yPBOVKKcdKtBedTY
fao528gzHrsOtOBqm43PZv9h5Ei1Q+dztqNTw6y9Ju3YpIXAC6sV4Uqw1w4Fs4SUT3WyUvP8vXRY
Lxi4R5a3V0KOsWD3wyjdpPxPRmoXU6R7OrSW9inh103EBEUUom4erFNA9hkJ1NnEjlNasBRj5HWU
SgFFs93amx5JD6YjIW2jDRGdgYU7aKjMt6QjOJFFMMEXL6tFwnCR5VJo/XW46QsGxpyUZ+BWJgeJ
RiWZgd/jGoxepR9tsONzp/lBgdvBi2sJ3/OYcofxLSJea6T/ZCGgHACHSF5SkIGcNSTko4c7eE8Z
tyUKyixmqpLAZR2pTHWaGHTEVBQgNp5YDUFu4lxiQ1n1dGiZCp5L/ZUETaYNjOGYXOlaht8HITYv
gQiXXP1bsK0m1mCTtVd0zk36xSdKIY7J4uKF6cHTxrWPzZieizwzoo7pi9p9ODjOtPe7YqUn4z+n
cXelFoF8Hl8MT10aXISms3eoxNCBK/YXNfCmam+zqjyq9c3h2oj8OeC+KEV1qEWMHjPs0/8l0y7F
U0PSML0Kyree4fQArNQjEWG0eOwxP7pPFvRUFCKSim1GNCCwJrj8vgb2WVrs/n4dWMHU7AhlUR9l
mB1Ub5nkdOm3EoEsal7w7BpQJuHgJcnv4MbriDFMCg3yLktywcvjanh5aQygpGp8mjCMC0ys6klp
nNG/D3SmGFObpEFL/LHWXD0C4JWA92S604lxyOUZPh2CC2efuqO7+Xg3mKTN9BIgURtBuQ5UcFY4
bWh0a7bLYgeeMLSQZZW7aiLtnncttfTvCOEJMwG5+Y5hv3lW/KTnKI35Wn+iL/effDzOanV5D+kU
1NQ4XhOT0zUhwTP/IQRWJu0b4WLYtZhsGRcJHztFYC1iKpdIVqP/EI0b6aQ1dLaex6qgoRKxzVsA
b0x+UUMzbEieYMRx8CdjwmZOM14VMtunr9SQjgy6p3H4yrCSWhZkoyLf+z34Amx9iKcIHzD51hav
EQ0JNaFIZIfMmccUo/KXxChSelvAx2N6U5VqlaMCiq1oz8C2n27oNFcxO7tR13s/rPcRyoLKwXiR
c9DwP+nkKOhwZpsGNcUkWSEYT2NkW+x9M5s086pqeDWmLxiiQQ5OiTabqOochjzDH9ZOXxUdaeXD
q8xLe5QhmgK7Sb24XnJo+Jj5fKsZa7GnI9CP8XueLcaF0mOyU0aFdL8HYrYaCEmBuTDipyZAEkyY
EJ3wUtF+M6b7Vl6uUEYcSqINumBY8LKIaJqVN02Gp7/r7xlYHpFDd94zk9f/kHReu3FjSxT9IgLM
4VWd1UHqVtYLIckWczrM/PpZ5QEGuMaFLXWTJ1Tt2qFvAIlQ3euLjcFmhXuG+0AC0aqGvUHF7k74
MzjKf9FpWRtc1Jrm1EJeJW1FBfOPJDVpBilTGh4YRYODjrEI4RTLEVBsJosnlBc+Dga01bP/OofF
3o+WA+jZj95WzyaHtji2VgAvUry7z1EbovX6Vd3L2PsXaA13XvFmoe+3WpLolvlg1B6r9EVy/Twq
nmFOtxH+QKj+4IQJU5VWTmjo8ohsjtxxZIZWTe+YRwoUbuhnWgxJl39ztP6vTO9DnPx9jcknJHKp
hBLkUDDRHxyJ9MVHw8wV9BQPgsTOV9ohRDmjoC1R6FXYqIV1wj2DxZ0X7OgZab1DOXmqi1xEJvxB
OVdr6ksiO/ole13ATZwAkzSsGBKXPwMmRqazydHoMKYZqP4T9nOF35+ZqIPmMl+dz4EFW2FA8zvf
N4a5d0IfztCP9Y/qcFyQTN8LHWsJuFazysUNP/4s/GAn7NYB189uYdiQ1b8JRG7NvvQlgsDhr9x+
Louz7mwgGGOj4+sApjwW0XPLDrVSeIDDvTm2WwPORD/dSxaXRb9lCDUmIZVDA98SdYpmvPewYI1i
z7ujciKIOOE0bflp/JeF07611Nkbln2fQFgxTcIV0WSS71wk0XtX/G0WtTGb5TBbIM+O2b1QZNFI
YnyOWN4T/J1rT8/hZY10o9xrFGfCqYmo0GOB6r1+5WF4sggUckOPIi9S50HZP6zHvMGSNwCYkkFR
gLswD5m7GRD3r839+8+XUitOC6tNgSt5PUZNEFr65FgxsZMF6uX6KfHhvhu1c51G77XR5usUEkqX
f8mC1siXQPzDTz1LU81RZ8y4Bg31fo5e6waeGqdvKRT+VRe0u1GuX9ZGYJEiP6EOxqR6LG6Gd5F5
QPebcnYJh6Vo0Q+DBpF6403881+Wgv2RmPWev5rME1N/jC0suEU+LHEYYGAt/4ovLowkcaF8p+uQ
IOi2/xn0p/C1K3YKcWDDOYFpwFT4hI/h5k1lnjF0jemA9AzNMWmv06FMUUBy3o2Vvp6yejMOh/AZ
H2kIZtHt3wwvfOTQJmUW4rnXXGZLDPSqey+Iz8or98bsISj1jvPY/fqlkW9HP+SnBNrWNnrmX0Sw
TP78A1a5Cab+mUc2w4XOrWJTZxg76MmjA+bW+X+Y9Qxd/ihPnDn/7BKsw4M3Fp9pI7RQivCAnprr
tmgJduhdd9/5wzpu3pP+ksJ9aa3owYSCT3lvYVTTkLcxUJ2omMCVijlusOnLr8XzWfs+hFiQzR1r
/tz8C7lAuYObbZw8GCPcp/IYu5iY8I4gTcs4o6BqpTVdLhGqApf2t9f/+tObq8xN1J4ld8zocWix
vbsS7aZF1sre5HVAKrWm38quNqrDZmO+0o3huojZT6+/sLFbGPOwO81F4XxKSkuVP7XYfZjt1XRC
ci7ezPw1G55y9r+iLpCCSYgyZAx+9KZJxLrOa3swAPKMCg8Fpz8zihPxiAHG7UAC8tZG6HxzQenM
FgO5qDBQtWOw971EjdJRSshT0NzPUFl9KJEFpQ+1tMGFqoXZGcJdzWgCkZsH9OSrq8xGchsT9/nG
EUDH5EGpYCmsgzD7BFqWNDmrICidSb4cz0bBbBkg1PyZl+ZoJSZxaU/VUmEwSh1QYv1BYhNC6u7k
mdNZoRAV+lULnXa4WTz1CblG2OJODZEJxNMEBGHsFeDgJAKaxnyjQJKvMN4K3E7ohTmYFSlolKhB
/aeWvBl4T86D2+CfGv9pvAqZCKRQKDjzXxlL2DSkCxBmFkxrTLrPjb7ACCs2RvmH3GNAdgqvRn3n
5nyV+tcJskMDQ0SrdMh96FDAoOsBIhVX6UiNabsJfhJu9EFOw8+S/Nbp9I9CmQ2vCRiRGrObWR51
jIRAnhINYKP4MgY8CUICkJpxI+8ybpqHaEHnXafcNZ41cAATeplhNDl1DUYyaBwX96BXGBVYZn1w
puSp8+tHQGfuIyFtS7qTCyRhdpQuGaxhI6WOk9vMiuJd1eMoQkfVuSV0w2VVTRP5LNiu9X35O7i0
iIH/FACEePUIpcof1GnqSZXE3costz0lTj5jeRKidNQfAvofxBpSQJoGqpukpyk3j8VYHmsrOTL0
wz7SDJ5hlt4nGt6sS7T1yWUTiM2NyPrpwuyq0pQySo77EcHfgCCvxeRfaYSMe8ErxJbriAWeruEE
pPruRQZDyZjeytb41f0KTuj0o83BIYsHApE1snEc4wjq/Y33O+kPAE2NNUKw5hMXGix1xtc2ehmC
B6lcCxFss+Ry/HOW6b6vNS7jgZrLOQ2uT0HP7YOgRQbaSdFhrkArWQ7faQcrsqu2mZc+iO11702n
WGx/yJx2cCMowdmdazSGR7m9Fx511TtEMoRfQpyBWELnLoSzuDHP0buOXEunYiDdCyaegyV8Wf6N
h0tQ9GsbMSVEG7021zojwjE1DsWYXxQISCOB5EkgrKrKZWIyYmUjpx5ycjO6SLXFAdIPZJMwS2JB
jEBhitrApz6zDKiPwRvyeEzLmVEbp39UKxTZy9Je7EhEp+WxzQAzdfRsEWBU0yZYiFQ4jRH79rz4
1aY2sfWpht6+G+hbG9rtabB2ydz8KXzzqa/1vVdgpIH0HUkTUsVh39j91sKOsuVDSlKVkUM4KsZL
pYmzKnyGUCCDyUaS+eySgiX7Mobfo3U5a+dlglTMFvd6JaV6XD/5MRY0nIlT/djqnDKNvg45jsj3
9dzlvh2OiFAVYXtlmv7ktn5ABx/Gw3UmhnB2DNhQqbf3Sut1oC4ezZeyHw8FfGKDrsGh1yXIjOHw
gA3m7CJXxkMCZAFJywwqX0MW1qeHet1ZT2GE0RflxzICLqD5m67RxtGc66DZ6wafWg5cyUgUlpSU
fSP2MQYWb5wYU18fevxKJVlxQKTseTBwjAASbJfd2gSrEJn/cZHZEUnf403hT574sGhRrpKWO2a4
QptjjqcptjEIE6o4PtsQQ5z6aQ7tT8587rqBnlRG9bW/AD+4uF6595TUGKrW1zEFsWm/GQshWCAr
JiGvQKQ4lFgtkoF0xrl1xKmKeSn6/fELmNW1AhLkMwR+GAgzCSGupM53xDLYaMxFNJQyBZLkQUI5
pUCK1cXAeZE/iYrXDi8ap4IB7NhIUk/MZ99ONV/p3sFRRfQvbvbKJJ+XmOJbMdbb2dUh31xRskoR
ZyZ4L2V3gqnk6bvQliK0C3VIJVZ5/7Ja4hEpW3UJADXBQzUflC3vt0L6mLl7/IcKumqNPZukhTZU
XpJxm9GpLt0Id/lv2NwLHtDh0eF4D3mMvMS4ywc8SHWM/19b2LOYjgzzaWd66Sa3vzzeUdu9WCkq
62Dng/mUADIBjuZCwGpC9WS2d5r2TTYElPZ5eBNy6tJjpXucAB18pR/z2kSSxmcoQg32XHB04upV
R1WJWDQEkm+nbSwuVtDkeKouzV7W0102pym7TtyZdgCrFx+8UjiiwtJg+FSuZbX8U1IhQJBI2oK3
rCNAcfySY7TZ2gouVO6uC88CcgQzexmMTwWhkNi71QIH2GhhazKZNN3hJHOHZr5a5suMunOeGCN1
wxeRFJhM/1U46yTDZxiW+4BG3bFfRLIWRA8uNMfGpmp0kCQFDeHYhUqpQiII2Qdy3E90tjL/EU0S
24TJq7yVBWqcCfymMp+wVoSo1gRHpZWYg7PDI6Mxp9iOKDU0KW/KKzCh0TDt51EEPikBNFYNV2F3
5CPEenk3+i9qvhKd7pnjHQSqIqvWOULZ9gw3FzvEH0DAtTw5go3vzfgHMeDaiTBV5IcJM6/FCdXD
m9sMbqHvb8wftPH3kwYpDRT0H4/STd4tofTwNf8x+dHyWtW8tyIMZdnxQKs8DyhdBrQTVLzpVzWC
MIOvpQ6SAywJqSdm66U+61LuolPGEd/lSp/2Oluprls8/0mMoHDOg10Ppq8J8UN9F8q71lq6HmDF
z+7CBC7dSyaR8I3KsKaL1PeMvLnBSvwDSAnJMVtOfhcR59HcOri/LdhqPMfNrvE2Bt3RPAD1q31k
ZwfsJYxQSlteST4fYlT+7TT86ULzZEOr15bkVOvBKWSsWBkutmrnjPfo0uVObX/Lcdykkojbp6Qo
TjqUXdIepRAOm+TbQizYMwMUQZTOgNliXifCHYd5tG/DpyYQsgwMbjmmHSMU4nE8B411Ml1ec2Gv
M0lxPLajD6iUHkXfoPn+d9co7lE0Jgp2ThHs3cYFN6eS5wyXSGMx96CBZ4wEgc0HqNVz5CMLbjcO
MnOw4MqXFdkP0y0sCGcM6oMLq4Q9VznLR7x4m64u95k+vI3cFXENUzcNMIw0jvSYG+6mUv+WRThy
lrPXLfXdQ/tVf2dQCkBl66CBkHOGhsimSCIBH2yLfttzzBYhdbsxTZd2Ag1yMHJikwuDqgIsPdiQ
+1pd23cM1gcdia/nftYFvz2+jtM1QINWpPUZuYeKgJbzP35CwBAlVV91WysdcYpZiI/nMbv9ph6Q
2lIG5eAVlf6nwfWKyIygxFU0L84sfhq6qw9FQ87VAa2FR+QsCn0RJHQaOSOYvlmW/ZB6AEnDs+Cv
bu4eG5dkShy9hjDdmCl/Da0c0TnsaL6vYGoiQ8yGrZEQ3Atxq0IOVRM9Z4nJEYwpE4C8xcMqg5Q7
wBS0+5twTeXOj7CjJI1yLofVaIXHqSxR2LkMwGgdAF7kHYac4TK0HboZfhT4jo5waKBMtx6CHiGg
ceiV9Rv5aj2Hyd53MkI3FNGiYJOMBbAUKNADV55aK6XOPb9edNwx4qtq+ivsgpghYmUNa4djbVLY
NA9HhvQAkW1zwFymtLcGGCcBM05zFDwwRdIO2gglg+Gngv48QQFdeibpGUKIfOtZz4UH/FIhbaNq
00d2QII3z4KZQ3HzIvPRo8iY0iecLDZ62TxBuoKSwInEFSNliKzqmgCGKmnWw3w2jHLrAATx62Xq
JbUlnuX4eK5nbdWo+KXGO9KRMFzCMxKM+CO7XcsH7amSZ9pX4ZxCZTwM/SMWhGQTIXCBr4bewSjV
rs8xiA+h3s1ZupmntxCPHJ4dnNLULT8nk74FrA5mxSqFWLD0kB988zSo6DpQOo+6sTVHOF242uQs
Fx1TFd/vzLVqnNWIqimtO1K/mfGDXdNHokTCspd0FV8ShkBcRgd3dEGBSOIZsrMJXRHB5S5WHjZI
OrN9MlTC6tHGQNqItwgegZFwhjZ7uKDjcDJxbPEybJ+gz5YZkUEeO19p40dljds0Zcz5OfewVfqL
QiAAroGsF/ZmDxYYTRfBcWg7y7b+GXxYkXGufWX+eJBdE0FYGfBArvz+JfDMbRDjtt2fk8F9mOFT
hiV5G84WFunFJD1Zb94XCAvUJFQfKk73Wl3tM8i6ICDJNkjeCr3fVwDRLUyIhALUgd6WBLZYpLUa
BqOcfRzasAVMqzjq+JDSe+j9I0686ZFjbezeTeIKo2YlKyTIfqZ+TTDyaaIuLmJzH2pIi5LkOQza
PeSje7tHZIebeNmRGmCZWwsxmeXBqsgZVUXQ3RlR4pJUOOiyRUmplWyw9Ad2jlRfDFi7ojoHGCQJ
v3mOoJOybadfM3rB+UWZu6LFB7OuGJaQS8ajllaKq7tz84MFPdiRZIblr6yQGASi5qSv7MPQOYAf
Fpwb95Q3Jy//4fxEGCm/Q0gOLO+0vxiJs8fSQ4WmdNgUCs/D+NhBcavZD1LCJoyu/Xw6SMkYOg6i
Ss88dWZ9jobmKc87brISrBNTSiNdPy76telJpKyuNpsIKnQ8fEbZc25MP24FIQUjZ/UGthRBINVz
64mMKhbZ0OYvDXuwhBJgYTULJQL30AzzSsAj+hW3MB8X1W+UMl7CEkEgmm348SiQ/Nhea82yn8dr
JKQyDgbHeq8WF9qdd53xisUtgdkXcM2pTW89SWsGrgY4sgpiOEzWprBJGXM/7PIxJON0ZhBve+fB
YrGxbhqgcmsZceQz1j2BA2Y7PMuZXICJ9vo3HDm0V79/grB9rydUqCHgG65ejMWo0BdzeEFZcuHr
2jCD6rrZt+mL1cXvjQtzkQmVeZ1sDPKT6N7mBFFAuBqExsoJHoGk4TqBRNPtAM9w2y6N8wmFDuu9
uC8eZVsK1Op2w0dqY1rFk0XUamFcooPY022pZdhlrn7pwUUMQ4dxuMU+zUrrXeF+Iwq+o+2LaRwg
P6CbSycdKjjA1z1Clv8PW7dmsQM+YTBDw01pHNKrJ/a6xIWmBYr1cBjgyEXZXd1E3ulH0OYakKYY
BxI5yWpoMksn5qk+TucTBj/JUYX9MYc3Jpcb9afOAVc3wbYO/1jGbqyROTE51d2XUr+GvnNA6PCs
z8OOrrsoK2Y17yDkAaB1FngPAHwIcc8m1m5tqL8tkUsFSzpj8zb6NknH/lqytG3lb7zKPsYOAxLI
kOM5RKp+lw5PvQ/52rnBqtBbuVvlupNNkWTYdPzJCAGx0HrIGcmo6f8OMF3g12ELqQ0fmf3FCEQe
ZJi+qqW7lLT1BMEZJeTbDrEgnqEhOmFfNTsINlS++HpQW05sERky6ViVyPIS6B8SFWY5GuRDaCbW
G8QjuASvIQ2A7lXPlN7CxDGigWiOfayCQ43BOZh1xLCzaLZSBNQLtB2a7wa7pVwnM5vrfNRxT2Wg
mxBC65bYUVa30U7Wc2uI2QgNkRM0OxVhXOmDO6Wti8+NdZbat2EFe3iM2PxkfrsIQkqooFKW4hsk
1Rr2DsKq/aN5035Bjxmn1UYIoQVAat3ug9A8GItGPga1QbjcHNveN572JldhBqFJ2vOcDCI1HkMF
2hZjyMfEuA7WYz6tTANmcP5NGcmC/4fxG59L7+5FzJr0OSqi6DUnHFAUmlx6vPCAGhNcu+qKtaMx
QWJdF5yzDt4FKiGvoT311U82A8fLAel106pviwsnPay3GEmiFM/yGYkKPylqJzlHFB6aNDNtO9BC
awwBqfsBwaTBDeAs/Tt8C8xBOjCdzKBBgDkqR3DlEG3Am0NDpXN+6iVUA0BQizui0ckUy+kPNAyM
Xyc+O28bQ7/feCC2g9+bWPAP3WlFCiCKM/KA4Ia3mnPvMmXLoS0FLn1ZZHxGFr420N9km3kKEs10
0XDfrCJiKmV203zZvn6J3M+5HI9yD5ezh7RZtCoMTmeSL4pdLceMSVhE+dnRmnJKpag6jWTaUA6C
XNPgSbnRvlgeOnVAErkRBnLwWBENBGFhpIQoKwUE95lM3w9U9IpuAwHujvmXMzGYvMCuD8huDTzo
mBThWU4ut7+n3pFZXae6I0pKWGNNO75iR2LOb+b0HIX9k+0QWtEVj14XHHGoC99GcVEBcEgt+LU+
W0ORpwZU8yKXcpORU0oiKJaSLZ0xc71nQPcGAp94kMl0P9KP3LOyjxDfVVZ6pzxv27oOeSPTih+z
0czwWoT2nR+TBBPjcsA/jOBCZ1CAgzYgRgBypeOfABG5NruR3mF0b3z7lAvNrX9NqIT6QmKEv5PB
UgrKZeSKOhXneACqHuugPARt8rSVqNJrhHlUQwulc7h3x4v0vwgFKlLYs2cT0nTHD5m7t645YYw+
Yqg2vYqfmwJnCSDYhOrHSm4EjHlw1lvo1QXxLpjSBbcxfCVEbp2yUYSvaYzauZyIzJPWkSljyMSg
IlwvxxMjYI451J50NdsFcCap8neb71yawUUkORbjYzn6W726kXzI5WYfZFtEuX7kI+bg5zFaqBFD
A5MrRlUMjegB3fDm5FxcM/Yf+s5gpHRnluaTkUXbvqiwKowvwgT3YaXRHKI74P21z3LfGwES1nrc
Tu5wLmO1Kw3tpQVXHolBMmP4cFdZsbrG6BQJ2jCQ+87vlVNFSuVwmu5NxrIQna5S5SAFkpXNZb6b
s4lo97esJuBc8q2J6wjrmzbZT9lCUCIMXB/WQzSrF3HLGX3IdvxL3SEoG0IUMsd4yZ8d8LjRcXGF
T7H2RfAPGGvgDkfvHykmDW08k/CXXXNlnUiR0IPubFmzf9fH+lqZ4NVIsKEaS2cIBXVR7lZhaS5v
fsl4ksOn1CWmVYrBEbIOkf7IEs6Kb/Z32u6CZdpi+YQMJkLD3YLpyP0sp7Ow7JMpl8QPOK9sOAig
hCVRsi1QQ7LqZPslKm37xHYUYaBgeED7K4cpSF3/Dvpnkzrn3Kipsj/glwuqoRBqUiDQpYwri+Yx
Hb9CmN3QdyPsWbpvq8Vv7dcV+ReUnVJogJiiFBBOxeMxI9gBMQ0ShB783wGtVQmbazmQaA3ymAxM
OLzieQBN0VX8sNRvpgb3AEGu9EOOnj+xr2LDQBNMzUivIrinzxPJUe2RxV6M5qYpg40VvSvtKRWR
E0V9Hhe7jmwO/6lb3rT0lFonPQkpEagCmS1h+LEuRSS0GGcDpwjChTWE1n7Fft71Rfmn1yOMSxaY
pZZf/8w5E8XYe+9xJqR2Z1v6d03IvuzKca2FZGR4MHdGpV28WdR5+BvhVDVyaSbZI9TQx5YUYlXZ
XMMmQiwbTd7AVCXmDGvwCKU26G6eP2yiBOsIKL82A7nGe8oZbRoL4j6OCdiHz2Pi4n21wJ48t+CW
rf+IRGRNDYHdxW029A+baKYQO6uE80VWFnN7+Ys+fB2oK/wvlng+3WmeYmiEiYPHKIcb0p0/ZKBv
NNad+Gt64aEjOTok0JdrKmqZkvJyBqo/n+LUHDRGpq/WjKiVUXvGqNfFQop3ZtGM+Mq4RjTU4SSr
AxAmQO7spNsJQUnKF9WWo91DGAeuLDg0ZjKSHdJxG/0ArXnTJeNrAJerLHDtfoMNitgpxayAcRUa
Cffg9ljRw8QF0RFOu8pSVr+efORtTwocpmeA/Kucs8xr9D1+ByuRmzNYWdWa8xFzZiec3WZJaos/
biDGI7nL4SuQ7kR/W5knq6r2et3+cdPxYEJ4Ukwyg/K3AJlqemedqvgc+9YFtJmt25qvbhw/zMj0
nDr+5Ig4QGGS4yhO9UvymAwkizFvGDYdakM2tGETxkWpPsdfjeFd46jaN3Rb8DoxPK/pJvvM57Kt
yIFo3/9ZFwzvTg6nYSB8oNWJ4u5dpHjvUttKIR/YG6s5D61xGWlfSv+vyekfs7qZWG2Q2biXfxBJ
MK2MhCk4HAcwPR6qqRSKujvgA896rcFuc7hGCFtQg68wkuoDjbSG6W4sfSb14btbvi0UXxayXhc3
WxhjTR6C7dsAuMYAlVnbhjUH2nhtcchNqhuDUUqN6EtvmWlYVXN1YmJn1S6c8RM6MqAvgulg+ISh
cxYntK0pqoIe0Q+hWv2umHeWwwIy9J05t69+NdgEOjOAaBQbhlYRHxc0QlU17osBnk0CFW9ZXgsU
rqL8kjcsYDl80kX7KJz0JfPhlUPGl+oliB5diHDN7xBd4Gfje0Ew7ETyio0MwiECNmrh0eU3gZjM
G9BFqrtvywz938tvozkyVgcd0/fyybt+eCzIKu0bRVCJdRrxChrL5XmmVIey8uaN23aYHxoNTamP
jR9C0yjf1+387i/u2jCbrQu86dh/Y7wl29eGuHinepD9WlbIOjlCNSzhzLk4GG6znblAPRiPbM4x
Dvdt89jPA5CLt5MapUvM04xNWUj8sMcgSPmUkHAzgo4HtFBn5rceRxkvRD6pPUUQqKfgMBBdScT6
nj9qLenuBFj58DdOBndITYhob3xyyZQEApc6bs81BwlzQgQFE66MLj4BM5jOjIo4q96q4ac1YLyS
ds9On5v4c2x+tXa8QVBlkLiCzg9fBWpMQyI7vsj80JlIEC7PqN/EA04DbroLqS3phP7kvfsTpr8+
4ni9qy9LDFkyIPYl9H6tDu/HNkCKaHmoRQFT9fi9LElNnrwf0FoHA8Uhzi4iH0p5oQlDmwGk3Dzb
HP0BD3QC+g6ZbeXDtKuLGivqh9rTsHHqZpoboDz6G3S1GEjdliJieOoFFGus2JJLt1/8o5W1X040
PgAn7jiJ+wGkxE0fYCJxQOLCxuTFPQV4D1FUUvpAFKWGV0b5HjsHF9qMHegP+LSeRKuqtQqBI4V6
3+Hm7qXvVRdv/QBMU/3RZ4zxFmfgwLCLL4ae7gAI0FTzOY6D+x7qAxJD3Zmekhqah/LWbT2/d3p4
w6iUOCO6AiKFp4eY4cjM/CCEXrwwna+X/DxZ81bV8btucv2nv1PeIriGT4FY8L3GDS9lYp5yprll
dTox0r+vh/wWue5PimSlMtAyhJ5/6+fqYR7FVeIhTspwFTf2U++YVH8Qs3PzqWLE0haU4TVLqyX1
o3T/igov46bzIMPWWfOmu3TXVTFv4uItnMudkIHAs+EjZiTeqwMCIcQq6mfuMP8ib8FAOYT9dOak
z+JcUlvzrsJiPsJspUnHm4hXHHMmRxruG9hpPdJvVcWBnCwWg8imVUmGLmCB8mgvsVFirguSkMOV
8yy4q7RdbhEe9cFZN9HXMP1IHHvuvfPf5Lq3uRDXhPneVcONgpNWxn83YG0aBjaoWNQj6AHiTJi4
z4jELfjgAKaky/ebYfGpFMhO1UgfjdzVNLTH1D/WXXiuLazhcGOzGEvp2JGnWCgORf7b8CzFSa5n
kjRCS6DBDL+dgv4K3yk/mzd6g0VnQYZhRlZ7Zj64LQ6vo+HvS2ziGro7h3pYEYRiReXKiKLXMi+O
pk16Kp3iQJ49lvDxTKCx4W4zvaUwy74ntBwMKUh41lId18koOtm1tl8sMrYMhplJTrOuXaoxoFlf
xwv+YGKrlE+bzrPv1aA+KWIg8sRrLzEfrNz8tQmvQKa4VRSC8vf+meO53UHy472MghHHh07BHyFw
Cj53VZrMFOEbUWPbvcsJYSK0cm1GesEeP/tV61Ku8hTGDrpVWV+NfjmHzbRdZjxNSKvwmOTRdrfU
CQQwpc61+mhK59Wbjb3XNs9C1zSL4K+PMtdoHnWOBGP4jLPuNgwEdunWFmCVvesywcZTlDwsM4HW
MhwiF3NcBPnrHMFaOxOCBw9fcYRH4eeso4rROT3hfiRBc+yMkKTIHgJumA+nVaRP24hFbSbhvcd+
ZLjqgqAndfkiT6HQus/es8/YDLTdY6YTvON0q7w2KP8c9+TOwTbMrXfP0e5Go7zAKWYuDret9a4d
39g3Y4yhxlVSz5+NOi8xE8h0vpSU3OEAf8XGGwdyfN3nj4E37/V5QvQzruBG3ceL9hmb6cHGEA0G
+nNAhEE7hDTcChFEHjzJC1q+FKYpywCbNZodilVuMoSAaHBIDjSGY6inz1pc/8EMAttX6+oKG0AH
7Z3+lP67IqTCtNPPcMif6qY7da57KkiqTBFk495FT02OHv721YdiLofHy8XrydEw/G9Ttb/2ghjJ
998q2MYU0T/9KWd0qJMulkzmLqnct7ZH9hgg2lFL8xua6qYUaBxjMuC+BBheQfgaNfeYTMd84vRe
FHN53b7DbvDoUvhYDUBZp97TarqWnk990u2GZutpDcgvv90lIhcIZzu3eO2VyWlyvUe7ugdhWfcD
2rhoSY9Z3O8jGoV16n5UproPOto3mAOdvVhQ83FZggIck8wBlzbC0UtshjgQdoFG6Io24hR/NSFn
DY8qi67MhkGOU+uY9O22arydStJd1+qPbVzuVOWvLXLixvze1jvxrNWgzMlKDXgDZuGhJIOYohn4
yIn/SYtpwhh5NE48Ypyu85641XjaGtjRcIb/dglGU+nJDKPPRXhJMRS3zMMn3IWI5jbJBY5pqnX1
3dzahz16TDRFEWmhYO8oLvFWZMaRdQ+BzcjNBxYa4QwM2S6giisSBAnO2MLb8z7o1LEpRUDs6QW+
a8xsAex4B9OBiSWGSrjSNVhVEl6f2tY+gTQ+2N0bk8V11DbfhM+F7nTKw4JQ1bnCEjvPNwb6kt0y
SkBddywZ6PQFI9SZ8K/OgA+A734+61erOYVacesDPIE0Bs9zQo5K68H2dOOdGdeEnIvvuTP7u9yK
dh3S62xmRBW1O72GB0XAYNSoS2m+J2n+UUP4htn+kDYsMPv/vWaX7mNpV3go9xdcZqdl1YdcjBMt
dzadYD1BWM8e8BLxSDZMzEc5gAABHhrc6s3evZrM8Wlaup1jPHh4hVq7IN97qKaMPT8W795XkGdE
iO16CNAt4NyuqWqTdjqgnQKxNpjBa9sFLwwvYW4UH+ahbtYMuUErF6Yj3Z1S2Xru9OOEuiGI/F/b
y3Y5RnO6hgWlD8vWmvGyDZvDghpyFSlKuhq2G+SYi1YowqhN7EXyYOU18OcXf9w2uJQXhBG2Ou7A
parf/Mo8IK4fMlJ13HWJ+aYRtVfiJ4544G91hcYWRVqJJDiHt0wXzfBjRxulMSsf6XrKxN6ZCjAO
xaBarpNRfSSw12xoNEuGQ3a+07FdETmUH1yrBpMQy1knqn3T5npbOGASerqybTbbWxkZ1PJGtCu7
bBuxgSvlbrj3J/fkDEhzRmpXf++y6KIaCJoYWo97PZ3XIgMTspUc0HV8LQkuhA3v0NqYIPMaIMjU
w1kjcTHE6FuV+VF+cTe/zLC0PNYPUjf4XjQUAGWhwyCQPTHgaNk7LwHjggLEfGraR3lTTJaEnyP5
JGj5EBeVNK++6R1q1z76NWTlAC/4lY8tKrIhCMO/rr8gVtAPRgD5pugW3OKJT3GixywaVgPBuPwj
h3cF5QjQaGKpadCq5NIZAnWMC+2WEpVoNPoF88kf/tY428/xYhETUF5HEBw9x2qlPkMu37h8rEoZ
pzRu/tqtvnf6+qoMi5Tb+YQbf8JkDY8RUZInN/n/tSLfX2YDqoPpvIbsnJE1JQ8v7SGOMklNmOYn
pmRuzzS4HEvcsNK7M8KmwzQ/WSB0wRENMx9shr++eNz73F+WdqlxJ+mvURaTjpVt5D7KmvtGu5ax
RbRW+tDof3PCeaU4tPSDfPFoyO+dLj5rXGYWPDs4WWDtEX2JVFcDMG/I4TbqJFNVkHSXrfzQfMo5
oLgeAyBBHcPzvMjPaXWYANXEGl0BmToGOYYQ6aQ8iedePIygxbwaQH86QtGmKqlwaPecwcYV3M1O
ac+7JmDi5BqvNgQAOJa1sA1wNSkAASaOLWdVLnAKAViEUxw73YtJCxDEGBoTVJMzWVqWM9Ezp3Jg
EK4YBczc3xHll00kpdEDaeA12ECxRw2jFctPPKl509qknyXDtuy+Gza7Puc/o4WBpev8gBYeAjLh
ev21r1DkmfNxRg/Mw31DjL6uu+GYtvnNHqvPFoVxZBnrtBl3jQ0ZWLf0e/mYJ5FsC4Sus43Mynlt
azKuIHFgMbgtEm2fKRpGVJ8p06eQ+8IF9kueCx9oKzAu2eAxfPLh4A7bpWt5m9FXFXwOKKxcYsE0
j2WMYZE9UakWxftYVw/6yDDDYb/NzXNbaoeCN9jhffkfR+exGzmyBdEvIpC0SW5V3jv5DSGpJXrv
+fVzcjYPbxoypSoyeU3ECXGQAyzNTjvoI2dFhOGnZCfj1Iyc4FL1XXlVMFmkapV+btKc/pfhKogR
MktLsBzqjRIFEw6LIXj1LwWCp2DVtkmMkW74R6KVwDyfFARBPbBgAFfNdI5VafXuGXBJVRnpsIh9
8ovsg3oz1NCslnkmGM9pp5Y5aNVq6O6bNVvdR6ft4xDDdelt5ry8VmlxRFCfabA4zwp+6/QGXjp9
0yZvuTQ33BQ8s+OqPGRmePRCbdFBX3gSRx3OMqXgMU/xEBbzZ1hTxTvd1g03tWkmS1WAxEnEOw0z
Oq70JzNrdq0dI1eOFICV83y+JgwOQ+Z2huFiqAfvWlUsUqgrIWKn884J52v+qgSevSIgcr9vmv7Q
WfG64k3LaClTKdSpD//iig/Fp6EO41P3Lwd5ouq2IFG5FRKgMJl3JE/BX9+Vob+D41CX7rrLvSXa
CzjZzI/IDx7zD6PtAHmk31Ndb0Xbr9P5Sx2K6ivjxP4OW3GjBVE6csc3D7a4+NHwMfKotMlFroqV
BuoMZsUWF6B6ASYCIr3U14Jqmjr/JzTRpm/sYmPVH6Fc82bxv0OOuN/xXkQiH9kw71KZXcYwoBxg
dKmm0mnxk4+XqS3eUE/xTC3voacfTMTrGYRJrgMLvKXeFmR1YQJHszEUzKfGlKw+xQPjUuHrGJtC
OgGhNDaSTKDq5tjyR+vShbqLXTbaekCqCL/NiPITO//YiI56Wfw2rHEHw/nK8lkuhLQfWkQO2ujV
5zHym6eCd0efW5XMcDHC+tesidHghBpmwgp9sYmsL7Vj0rDMeHWwj9MIVVXIuRldh4JoP13HKKZZ
KN4LBlsysv/ZNQN0jUHflGKntG1W/z5gKYegMTjDlrlPWjwFcKi0wT8KI3stQm2bxvajZ00srAmi
CEu+mLKmAElOyxBWzd4T4jbgITR9bWVb7LankpIS/abInL2sYlTbDCsyx1/H40dogWFqqxeFWIht
jGVNXX46FTZr3Wfxx6C6hoBRuSRmmGBUzQZpEvQ3kMORjeCJIbQ3pBu1XYX4of56NFEe30OIdhV8
Br6csNTYV2EqoRiLftYJVZEyUUXzZtlbePVMJ0yizvTvfrxRDMdPiieGb3WZOf9491t/5qBob4JR
Dz7azsB1hlCpSv64uy5elpG+iaxwS0JUxYPaTiPGlfyEPuiBMzbHAXu8GerUU023kxZR4KS5B/pf
2fVntgyLXAsfViZPs66tksT7i3KiyeWl4s+f/WhX+O6zpWvHuWHeV6M1ipqb7iGI5o/Rs/wnkp2C
pGjkxyCsYAMcQZrp4uwtMCoVJ16+e4kNqhGsR2vxwffhm/rHrGhPfv+XTxqgEL47L2FVawmSEAnp
Dw8tVRf19y1M5UeaW6gnJ2YbaROW1KR0LK7T7CLiPHodGbWfmahDta/RIeo58b7cbt66PflV+hDv
QmwzPOoTyeBGfEciFfsu9P6GIY2pg/sjN95fIQvomr6CC40W1dtUfDUuB/CcXOED/wuc+dCl82W2
ZLlI53pnxTBEsxo8oON8FY4+LIyyhoj3F4IfQU6dqvoQC0rG97ksBawBonqdfXpC35phcOzC7oDm
JZu2hdY/TFwn07m/kcyVxPHNCiSjbkYUw3EwfkRsrPj0YUC69LnVmz29OhMQ2LGKl1zNbz50cmf4
yo8NlLeg/4RD+b+fBwoSbxsRqS+4SCJuIFAvDkVgFfsvOuf31LCbRWY41q8eoTJ18X9kZngL8LCV
BVVF8luk4kN9GS9TizwIOBmle3P1XWZsLJHTlWvhUW+DjU+D20bEXPVoOJm4bNQxBCB0EzZyZen5
Mq9svKbphg95b2IezlkLJQIcp0vgYMtQkocFFB2A2nPIj0JOLQ3SC2m97CEFD9qsErjZkS8+cx0d
hczP/UAXQwL4HFnk3loY1D5i6e3N6CURNwuzzbImWFKZ9kXLZF+HOBxc/bliA0j+R8k02WMxStRF
ToOeA3zBOF7MJmt3YmJaJuu8u5g5haHhZyixrTd3Dx2T1kMrQt1NYcRyVvFLGxqTsAFzPHwG8Iqh
sgYCf7/2Y6TuzgINZWqrsmzp1YF2s/vG6FZRfResI+W/LgCI36RPIJYbufdR4ZL0q8D95A60f55k
z4CpNDjbJFwjiSMFGJl+cIjqZ2bY7B4T1l6Yj7jjmiJAP5VvRiAsE8t8kpdIUunrnWxYpWJESRFZ
uyEpSTdlDJjCE9UxZeVbadGj05fbw8Gz5BcKCY/dC1E23dyf9LAED0VS9/iYZkHS2WHiP9A0jw8K
3CVYXM7BcWDs0e80j+5C8zd5j9kPc+iYQm72sSkxQ4gz2JTgUerQ2+k59zEhzPTyA7syn1rKPaLr
EVKZqP/wtNHooQ53w3WUhjuDBaVPpsEyKuRzwzHI7LXLs20vGhVsJQuu8ZCigTFMYGfYJZqFuoGG
iKnDsAJpDZ6lsd7oz53xYVV4V0Fk8LxCr3LQUwBYPJZQ6vqYF/m01rV5yxXwAgOFG5BxwMkxgbx3
EBm7bM8454uwWZjNtw0xTqOMmvZjcU/BHJW/uKHovmhmHGSCZbt1h/5md9rGSTAM0WHZdPOBIPiC
huCFmR3Kd2gNVfmeOyTFJyWZPu1jZqOUO8949oALh9jngr2uvxfDNTWS09DPEBdJz5jHI/ulFNNJ
aTUvgRsc6ZzxR5Srzuw+zMF5jYNpG449neTBjfg0cm9b2fMBvWZRqKQsiKk9pwhhuOz51irOZZKX
mX0K61KI1onpfEUJo4LRftMaVp2kAT1BN+IJC6W8qoNDwGXS+UwJTAjPpXMDeLsoOl1AUXcv7NQY
ecrjlEfvJMMM4fBl5Ok6NRkVpPO6ag9jSTmctKfepynjRymrUqpRnXi31GHM4pjopjNn3bnPk1+i
8vsoQpwGTckPeA+z7zh7xChGaNwWYVgTR4f2rU22tVk8CwdJN+0gcmPEAOMvOrGAwhRdaoN+orM6
/P24jcKzg/YQuYJdHwbuEEVa1V4xNNqY6DlaWoihTvjk/enNS8RW3dAMpqTthQYR8WG6bQx/ZTpi
VSGNyRpzwYEes4OpiJCPGtD1JG5YDuk2ySok78Yd0cTkz/Ft8vSVgtg6alH/L7SpzWAEnkr5GLmk
G8IrQLcuYoF+A44FzYSSBeiiWwkZ3aPAgquCCJ//ZtKeSvuuxHz/i929K4BJTsNiPip8GAMGYE0t
JZ62iTm6ldtwsM5WxJWzVAU7jzx3tIGr0fDNR6G7K8H6yDVQR9ikaQwQGwLw35r7z2UaUIbOC6Yn
xALjsQs6dsn09kJuuYhy7RyzPCrkCq96E4vPuPxx9PZsYrYrw5OdqyywjgEXORrJox1/mhANtx9K
CsKXMS2WQx0dm/q9Vv+cAmTjEis7jJeZDmKMhIltVsbMRMzuwJ3z63MfVozqhtE6GgNYtrk52lWA
CAtqeEiKyuhCVTFO5hCtNO7jcUCuAc8ForVAU5dU77Z9dfm1IdizEeidy/NbnVAe+4vQDxA0fqbn
Hhz4zGqClGE3w/T6ZLx19aYldkgFRrYV/kjvZHpvJZvgrsywaggYrsPGtj/6fFqbBmQy57c04IDH
qH+LWzS0+nKIGMmC1Iy4GCTpuBmL5vjSmmIbDGvHvuCUXmp7l1Onr15rrV3rkjTz+G7r74J7PO0v
7eBuRE/9xyrNZlOADfxkOTrEdcQLKXK1dpl4p8zsj9iJ9Tz6cLhs7ZzcP6k/sl7utF7hE6t7Shpz
67m7vh9dDnT/pg8e7OJ+H5Q8uBG0mQ2kB+9jiqpvGYkdiD2e4Vix5g9JGA7vSzQcajbSiGnV0AIL
Aid/7iQnMKF7VddyL2IrGFd6EK+1Zt623H0mqzLWWnecuAwZKSiygQmd/krYwyIY31qv/OXRKGee
B5jsYhDnf8Zo7UzDO8qOR13XwlJILjjgXm2CwzSl3p7ee0Clon+BOmrU0MCyl9yWj6Tl8xwb6ntT
R4kdcfwjGGqVs1CQH15mp6p0DgKrzv9FOGHy5rAT6anCMMn87lUfmo+R8C6UUWse+gu9pUMzeN0J
0GqL9ceCKdZuzLiMg/JDNTsjGc4RvDWvwKw5DF/qtivK4uTyMff1KyvEfcsdOUznie8qU/kg1ART
gQqei62bGvrVEMvVL7QkOn6V9j1+WfXb1GNc76tvMP/lmdl5hPU+vMCFNfJbR1KxKJwrWWrPLCs0
U9sLMX5mZB+h+WU18j5Zu0FH8DUcWPwjCSd3ENIOE2M22PAoJj5/pFEj5WNOWG6+hdRks6HE1a7s
lA0ZkGGwI6iiRS9e7IcS6MhT5eyZ6aO+WmM+OZvsUFG/mNxn2AqdAEfJXvO4Ohh1Ny0r217tJp1b
bPPwH/qLlkNcpKCJFQOf7fzTwMPPSw6G3I/TXgb7wcQdgJBffg9YSJQm0eVem7xhk2to1+JxNWBl
8N+A3D2ZZG/lvIMdNhpDiMuAhQxkqcLoNK7FLjE9jrZPu167twaveXTv3XIXB2fDJCTIO+usV9lW
pDuDWVOefYwmUqZGe3Xi7tbAAaum+RDYkI3yxF+mnblJhXXwuNYNg6Qf1VSxUuz9cCss50s6RHkn
cfJgBgQPtxw46HiqObUF7bojrWCdzcjQUQnGBR9mTRARdCJVnbAcJT9Ewd4iBCk27y6XCnzOih0r
jxNY5Kq4W8ayJJAnPjDXpWqp9ikpzT5WRH4M5rvo1XA/JtMswX6hN1IEAcoq2aVoyZ2SYRX6q7bA
HDf0GC1h+5T6wy27TcgnrGjq6tiOPU1DTJtDxk83jJD68NmjdHzy+AFYNcXARIn85Lj23v2qujLp
4+/ZB3gkbcpiYJ5Mq/2tC64ozuV2IMa7BfaKX5BZaXyvwqtGEqU/H7h8YwRAE7kC6NqUP8Wi82OD
eXFVNWJ4GxxFHeVuHBonzhdVVIedv6NdkSqMcLSwFDDb78F1zL+qO2mDCCYpgX7O0mac4IXHlIN2
clLiKn3WP+Z3mRJ4YTEJYDrOx9N7GlWWRwyDQBx3KSPtVEiwmMSG5VQIHKsJ2bo5IjsWlFH2bbmb
ysWaoVx9/SvKP57Mmi7Y+mFjLHCFlfXOc2aokc6wr8ZgG3EMpjUVuMTxPbhyYXLq8xLVneFQFRSR
gzb6f1JTq33FsbEeY/PHHFg/si8IeD+i1MIWm4Gq/kwsFAkVjOgQpmhkrZOkXjvOt/rcDM6sqEFf
jod1I1pa14rfEM63CpeQkuelyRrbj7pQdDScuh0+iknxw5lZOAFKwFWrWZ8gyme2odUhiYuHO9/t
4UuPimUzwf0v7kaKIHpqgNHu1XwBL+9T2yTXiJ/Jw+ckQrQZecynz3Xrt88EAPAjUroCZv+LmKoZ
gRUsCyiI0adgpB9M3TrwHEgczdqlKp+TQxsOtD/7Pno1QzjH/KOuuTuDQYt6nqoCC5WR6NgIMu7J
uZbJnyXTwIJ0OVUHR5J+aL33CJEzNHOsqjArieEnVI9HmzaCV9qLX40GtYguWgK3p3AvHp8ZgywQ
/OzX3d8x+Df5OCrsEhZ5tWmDZhFrd+AJyFpMXB1vnLE117PrZDv+UIIGVoBPlg6VWoj0K+vzqx1a
O9+L32OV9wLxu58/GEL2mCjMQgXlIigVw/Ns1XT+/ZfdljuBQbenWx4/+jFbGYRnFhaG/gbHmIkU
8l8QOfATWGVyHAUlKWLiDExol/Ex6FCEODYjtbgCyFGlHq685qrMRw4W86YCCW+0RxjApVsxXeSM
ydBfqUkV+zNuVtvbZxF8Pbu/j+zXhP3npda2iMwrt+2z8JAZRcRh98HDMQL08eAZDEoe9SDkFFm0
zRnr5akbxXMbYKT0DuozSqefKT6lWrLREHN1nXFyRXhXajnFbxLVtBxF+dMFCegWGk+UKq4AL8eI
uE4enltt7SEhOZrliZjDYyQEYlkGp7N1TFv36oX7JCHI2ph3mCeo7fPkUIKxsPkY2Vkco2XqBfj6
0EZSApg8zBfJEL75gUtqcISJtTs6rnXqWu2IW3M9lQ0mWSg9PYLC0KabqXAazatWlxx+COT6Hstm
99A462mptphecDsuIHasVWhOi6QzJukKRZPl/0+32GVpdeuttwqryjxHvO6TS4ckWe6lyW/YoIQD
oKmcju0phLUPwY7wRC74b4A6JCHl5YbHwaQTZUbdRqLyoMSl1O+aM5EYyW45oBpazt62EytnXCK0
1OxFz2JtU2qcRDauMYklYKwxbEXILeyntA7W9vyp52TjoQNjROhuybE82jw1aABZNTSr3Nx34CaR
4BTD0583J3eHtmbS2Cm2p8GpNy6iZKuUOzvAtH+Q5decc8VP8xrCN85V/hG15Q8qNj1eyHlpUlcG
+8Bh3MXjP/qTjVQP7HPZfWYYs+P0rGFzJuUB5dBDIQU8KzlFM/D7TCAWxWJiTYfeQ8plhScvZPkW
kmWDXbHGFY62gZXjZ8jn5klgQg5h0aOOkokFddW8J1z/kLvvXvDZB+bB7SYO+mbv86VJ8RcCuzFy
lGcsRvGbBBSyiY6MizkeKbYlpqVxspeGT/2lPboC6Akz/dgwdnzWPLou5LbQXDIOKl1mHbsBUYeC
SLg84RHGWhSKdDkBwersOFifWuyBss+CjDNHe3HEvEtyOgsaXp60BwGay2A11UcFAktv6xrDDljl
0mjpj/tjw7aSlS/YUMQt8XSfSxSDgfdlc9iVQtvgysehyQM4jf/AeJg5h6oDQy9GFq7eHKHLnaPp
BNBZK1FvCg1RaMfzvSC9PO7WQ0xqbLafa3T6kTLWYtBh97hY6PiLQ9e61DgKRhxq+Zxy3tCno6jo
9fo04fUPuvrS21yIEQFl+Z5OEtE5Q3DqScs6jp5caQz45v6uryw/psRhRZdbGw2Jk4rOZWYL8jPh
aY4VhM45S6H6YoXxZoPnPlT42lvJOHgefH3rSVKUs/6ibjSLBXlXUd+rQdbBekvIr07q+TK57ksr
2S6kANwZ9ZhkLlLuL0AfIHvBc9dBTLpPBPJYTMw8GjfD3HY8nCr3n8lEIMOOM4zGapirtYsiNeP6
EZ3BtIJt3Es/9Yc0zZGuxetZbcmz/kiUK6O3BiavqHZeeMvkSJYWnRl/BW0U09erizxXMgOcYxz9
3RiQYUAPpod3b4w/uvQzCrHfZLjHcMizPnUDLjSGEjYu4mFyoA2ekyBAZJx3z9Qj/lOMMqLuonWY
vmVSEjIK4buIfRzeuUo/ThDrSOYRMeYHaI+pnW/zqkpWBvI5vQqYo+Ii7ca17xM9rDTe2qrw+6W0
321XruC8LTPia3Ir2CWWJGqGref4V3kEzIr8MExJByJXo+fAl55AzQF3KXIySuj0dNs/p1WxqG2A
ChwL2nUor4Y4BWKbhCfR4qV/yr6ZOPseXd/S6Da0O+a4YAwg8Jei2aRbI4VryTc4zbrVH3Ki1aAt
71fUEio0IKYC9WuMCfegfbf4tTkfKt+NMJMH337q7mb1zO4zxhgDd+6f/OKKaznc5hdD5z+Nz8Ro
DxyNB7GzsuTk00Ga1McmwRsKLN9R5eWNs3IqYnsgIjBr0jfRcIwNnwDgo145Kys9NLW/Rlpd6Mgo
OIH9W+SB5ZIKaoiAjhECYzaNtWWfHnKscvr47KN3w8wOWAjNb/LapcQvYZtFY1uvBb5gO/yFHG9z
R/XIy300NNAsxfRRhb92d5blqtZI68St+uT/mmD0eNMmmLHRGfESUyYNncSwii96oT/S2jsIOvtJ
I/DE678YdWL2Bs/DmSQK1hejdjDMA8piupSYaCKw7JaNKNTD/Q+qyoEqedUq826M4q+izRouGgMA
u47uFL6pqa97mke3omesCAnQe7RVsp23WgXWKfqMLOuix9bKa6xjwgmECOozbDpSSCw0E/uwJOON
2Gn1f9Jyb7Mm8q/YLThu+2UKyVrNRSK8tJa/54zdjS75BWlreIu2iNduSfyYlS4yy9r35jfI1pcs
mPtl7yIj6kqw9qN2tikWjVj/6zGicQimah4PObi8s7zmW83olw3PkxaRYwkd20HmFMoriVEOJ0NM
Utoe0XntJ8cA6Xio5E1BspAkPmBuwPST46fUjvjaiAeP8fXj5lE6a162ZYWPwE6JioORpukW1ppY
v4zJ1wgKJkZKJNKW9A2qMQtDOkLEAO6SRyZB8xtmw2uApkBYoEOyUIXexYwgSGXFQyufc9sEkhpB
b5K32sWY3hXbPGOIinK7nDU2dN37ANLHZ9mBkOzXS5pDyfWUjecgT7YoYd6CyF8bfbGroB8TePqM
aRymrVOS/d28o0fLeX1Zy31TkPcN0ob/pNqFpNrtEK8TcksEOhPWRauTpIQOECZ+x0AFar/3EAhA
p/Y1JXLYQ3xTgwVpEawvZs27olK/z06LPulhMgcwBIKJCLEgOgems+XMFt98bubiI0E84xYbbiSt
32Tmprb/pUH2o3jDZJjMIEfCsHlDu5OU0UfRDdeC9UEUR3gd/WsL/RYdMtKrgDUXlGoUqDzLJpt/
5mxu0uFZtuWzOxfrLCTugX4jHoptP/xJ7+B0YsPQYusisx7dtbFK7HcnWtvB34TGB/8D2zYCYIkx
beJi70flNlEWMMwhnSw+pwhWfKafJ/KP6qDatlgwGigGzTyzhqDfbritbDoYzH4gEOYPqyMwpBp3
aZRBjuwIIEE6Y3HxBwibymNr+0cmWI4XQzT2p1Pbiv+XJzImHQ16jzP9+YX/LBjzjr7/nPPgdcW9
CHjZeJCIpNLBS7MIJtyGxXX1WU43AxHzMB1o11aWGy2jOF6O9ciUAeF4ZA87JVwPZosRIwVmgRjR
o+jDCHFIEmCiTBcK8cGcwR99JHQ+esUYA8FgVYcRqW2ayGPhxNs811cVawNK3FtYFetLjLzNlidU
r5jPVxnJYVUPkK6PNnKaXpJa2+Ytb1DIUIAb5p+GqKlp3Z0v2NBE5muPGh2X4F+lVHOEN+oeeH4f
fx4B8Un2U5egWR0bEZveXEOZgB7DTDSY2BRvkJ7M7B/Jv+zA3js7PQG1gnfGDj+h9ODx5wmHlQp4
J8i9bvpIGYUglVh6YBhq8MZp6y9tiRo37NljDoQV9i86ArEup4x2NLWirICJTOCr1l4WX4zJ36RR
brCRldbCGjQGqV82/UHbk8oVJThIpvjbD/1nl1CXcgrwvqCQKUJEA/oNhQPnQWs6O7wZS28K2a1G
PsIzDHOUK73+xz6aCoMndYT6Ax6uzRUUMhRAmoNPNfXAjqm4bbZmcPxUQiFT+X3NFC+6q9RqTZf4
BiV8IEQrafDq1reAhxQGejBVAK0q9rZzbO+FJd+n2kYyOfP4xRljT4vYR2RZCTQIym7nXhOkjIRU
b20BXSVHw03SJ5olmhx4g/zaA869rUcpVCOd6kZ9DbUZFVl9lL5/jR2TRhNBfWAxs8FrQh9MbcuM
ICY+oms4JRCwG2F2aLJ287+7D1+oxUNktPR1VGQPm6ePkflnnfkonsIqk0Sm8JdaevKMyO1/bJk/
mJvOf9UjUsEYrzOL5SCeBl4F7naKDzATRXh1BmbghQYDErV6WSXEUncgdTjykQrthP0cjduBZlxM
NxB0R7e3r0hDVnmHvzkjU7c+g+z/ClIuOCveRV3Jpnm6ELW7cWiy+wQHDoowPsuJjUYA7ymsbOAd
bx2TFA+oAzh4mS6klr5CX1mwemUkoV5dzCFEXe+1XCic7El8SCcLsC/7Z7ZKaZ+unTjfmryUSCOD
YtJPKXeS0TQHr9NulvbmzTEAMhZqyUsU0LYY8yX2uG+QUBUp1zbB3v7KoEoEzXqEWf6Rjfgr9fY9
h+lHYnIuNWgXeGNBraopMY4sjrh9PEQb28emr1ysEGFLDZN+rz9VA51GYBGcOP0M1ZdJ8hkcQ9JE
zLWtStLdlLFx3iH8rdEqWtZa4/vNalXCWamgYQzOxzj/Tra1zwLwa3fPYp8RAGeRQLqjYadh0+6k
ucUfmJUmOqPhhtF6WXufja+/SpxOeZhsGxPU/k/lta85XX2fs7uwtf/N9NWYqzwMdn+05/AgFCXW
YdUW7i3LBo8QgSSCO+Eazoanwm/BWqzTHg77TvU8kcheJIe9DQtqcv21P5RHh2BekZHorT5m3sLi
0+zZrE/mi98k585l6GoN/DJrurQJU3jr6lY1D8yfKrSuifEPsiBGWEr4fMP2wtmPeBvHKjykM4co
Xb7ZIipS4/aE3oYlQVA2HxAaNxOiSCnRQLrZnmUEkp/c+MYICTRUzxAgY9TORmpopcIFWoi0bcWb
67HKKQnSjdp/pJlqvDAoEk201+oHwx2Yb4r+MkBPrl9m5vGa81FV9hPl7nelxoFmv24n7jG6/MoC
aml5FYGAxXPAEK/tsVTK9DaLbs1AHOO6iWjK4xK10hJQfvtmdsO2GJyzr+xKjtHcUfnWaAo97SoD
DT2QP3zM+szAzwd4PPPCU+1Vk+mLP1DfzeG+KtzroPkv6q+omTmJDLHOs1OsW6qgxnb+iEDEmpea
u9J+1dkuKvQ5v+KHF7tS3KCOSNN++ots82MCFG3WhF+zeS0jDG44ievAPWaas/Psaq1FTMKwYxlM
6OzmzaImDdvuwsKw8wmjK89QvicWiciEmbv+ivIMO6UM9unwYaKEshng2GyXlI9WWuigXAfvKwd2
8uol8TZju6gGXzpifJvuVQoke3yGPN1iYwuBlyna0O3Ur0HEF7ODGdxbSLrd/5PwChXu1ilZvnCr
nwTd51vVEUJrEXPwYRvEhxM6YBGgbntbh+5Jy8GPQN3ycnkv3fhRDw12wnkx5+GuQwe00dphq3qf
MQz/EKcx3hFLmutTWJPTRxSRVQZXU88vqWB8RtnEp8B8whl2c8FYxQTbWbEK0RxvM0XoL2s2RjQ3
qHB0lsidP/9vJy6idjH6XDG+Ob3iQlw5QBDUsR5xzMtyejS9vh8ZiRMJuQxKQjyTYa+u3f8nhGzN
fUZSuiCWrMUN763trl954hu+VYguGvL87Hkn9ax0qHwYBfe6w3LEJffGQ+57azxUIVI4dyxna63T
CcpMRrIsww+fmVbWPEvTQI6H/7WjAZjaTFlqqF9+qlRlU+L3nSveQ2NkdoZ1NGJKIxJ4crKmJUyT
906YDCja2xThlI1Qj6HpD7qR5Ax61pPhf/XC3Xfp9Ig84wsZ569LSK9gnKfGQV5CcGVV/Js89PIz
EVqkqEF63ngueU2N9sZM7NHrDbZBukPHYw8oOENn9I2Wad3bOdtVSX4LgP4PFJ5RZzwmiYy14hF3
ManTdTo+ps56LxcFUhyJHKvwq6PijxQ6pzBRchRXamGnhOY117VOn+jzJToCth6pZKQjPkXvwxHF
GRdhv4V3COC4S9ApoexSlBiHC57EvwJ0wrkcU0iLSCfE2qnds1n055meRK3CQe7v3IgBXMU2f9aw
xiEqMjWkD9qVGdFSs4nfwLFg2s/IB+1UP/SG4NGs8uY8tcMgiixC4cr2DIUDeTJSbj0DM6Nd3J2x
2RVTeWrIMh4tvspDdFE6L7YpTyXGo+bka3zxi+fo10lPd3rz67OMzar4y4RWiw29n94QaoLvQiPW
FO5aoSMyPdkmFbG6LGn09yoKnrn7iZ9S2n7KqoIIG0nWO+lw8wicvH5NZlIMwu5It14E+jZmZ1WH
6/xo1gUMQGzyItqJqCKk+M1N0ZCzt/eeZvr9mMm2nRTPefIVNC9N6Z8LzFPIn9GQZc5WB6JtABZq
pvQiRlwFzlKO2cmd7XuOaEFOUJhw3yBZXwwmnL6WDUWm31AtrUxGXCzZTBgGPZup/5shNKg1uB61
fDI1hMEQy20k2LTpZKJW9Q8j3KXbuweHCMEAeHKn04mxU1OKP7U7t/QB1Uu99El8H6GKsUMIWl6G
wZKUnzlU+lJN1cIx3qFwWZoWlMiekQPef9P2V652Zz1QszWBgOc63nNQv+WzvZl5QjrQb6u2ozlz
th5JSU1XvSIzXjs+DzAUx6wE1KR20F5dAxV/izhUQySLXyG8dKj1XZ7TMTd0pNs7dUGlkia5dTeJ
RMj2Fw45lJYOASsqP57+Jtr2IHjBi7ZVewVN6QMeWcTyKoGlprLMtQgnJEtCl2eDqs4r8uw7nodD
81E7/9MWd5CkQdCcMvfmtZeR1WyR+aTG15sYm1EMjbjbgc1/ChNxtali8wnypBF+hlS1c9IpTe8T
Gx57QieSLT1WIwWTt4Tmy3cGBGhsQrYCGrz/Wk/GCqEA+8rIfvVgpnREa2viiX+orfeC9mZgwK7E
CNbYvfxlFRmWRoIbiKSHJ7Rhfx5PX8aBydYX2aZwKS0i5BZa6u3GQr+r6W5BZQt1lkM2ZRMbnW22
cP//AfqiDoqT0gDE3BBNGS+RPS9ZA2c8fuBjkwm/czCm0HSGGkMRtHjICpgrq1tFpl+6mFA6ZGch
aHFb7HTKlB/tQWApASCKraXXX0Cv80a29asiqygpYMGBhyILFx5bWyhSDDSUbpk+LiRbzDn9j+9J
O+IUjb3lApSt/jqKJ7cQJydoT3XTHH2mALPp76Ny3pjRa08LAz9iXUxgbqd7m9LUWxNyEG0b9x+t
iP8m1ADDtorylRCoWvJSLmaUqR3mwICOttJDJlizh4x55l4fj8ydhTzp6fTsuvmniqRG2btrAsgz
7CZM49N2CbPKmMMOKdqIbRzuGf0vipj7N/X2kzE/+0wi9DhjCocrl79Vb5Ct+u/gDpeS87WXPuou
HrLkxMhw0TvZXnH71MYfDPlujgGqoQIOKE8NJlN1/KcN9SmS7b7nqIPiqNOhK/9XUgWHPD07vraI
vB8ulCVEyPVAEcK8cQFRArQ+1ShrwzSIn5rpgjBEdS0+89apArGK7MeSp3H8Gpxyox4Zrv5QshHu
Bs5Dl2zWfhjWrrp2OxRQcjUaz+rVh3641ioWd8Y2mEgNbLO3kYZM3X5KQzQQscizzaf7TjX8rohf
pyllVlnFT9pYoLQPUFyY3WdB9WexIGPFpqTVGk2WpS0nSA0WIIPq5Iz1tm38JUxMnhe4B9eTjs2P
Dc3YOOdqxKfBMSbN7sGDA3iSdQlE9myxFin77vKwE+1ZKcfsGG8A5GikXAEtsPsfR+e1nTizROEn
0lrK4ZaMSAaMsbnRMjajnLOefr72xTn/jMc2ILW6q3btoDY46FAJcvCuhPIxVC16tx6aoPdhUIXE
ZcFpoyyayHs50oXTS+6zNZPDgF23dn4kUTDSc9beyWEfLCJp5xCYvcRAHb2HusIkYc4EexJfjxYJ
gr6cI7LFGcuqf8Jmow9sqii1xYEcC5NzgFBTkvcFj3QYuXmuwD+VVzxMCqB7EFqb2v7lAJgJIo8B
PR7lDyWzg0AHwlOkf+mduRqGZidMP6qduKp2Lv2izF2XEVTwEN/BMAM/BYJtMOqVYLXMMOva2p5w
wNrI7W8UOJsOx02jqX8bBSAjVcID4fLrWHGuoUnuC5MGPGhSvKiRQ3fy8IMe9A3N6Lv48zAiQZ5U
tDaUvyY0X7BqRM06DM667J4NNix+NXxmCsEFhKjJfJYJqJu3zRu8+RmUCcY4n6P5qKcUI5zwmSfx
tk3TgzOAAiNSdgOIWMI3Uy7VCec7LHchRqBdCWgjAenDcpsH5cHGD82nUNcRh4U0RXpiPi1xdGto
mtEeEufYdtNiUhHnp3hfopYqFNQudXs3pOCgonSK0bhW2JpVrGgYnnvh/kfNGADCboRr//RFnhKB
c6LkjeSN2NTaOPiQgcb7DroU5qZm94/G/mqG5k+cj3OyBddGNr6rDmnhL4PdoBY2Q4NEMKcTHgsj
Ofqiga6GM9MagjGHeydBENLstyStj5VikGDOaAq7nnPpgVVMzd5Ewas21VvQGTtV7Tpyy8053qZR
3ixQKTGkJdwik67EmWAI3zcUjd4iwqNy1gUd+jxNEGaJKkmLt0wuIbMQJ5r1RywtW/2QQW8iY2qu
IvRr2nzeQEooW1zSkHEJI+HUYR/pn0DnJnF4jWWcCIhYTrW2HCCSF6pxbgbt2f6G+G34QHgph3Eb
OgyyJHlNF3KwnGRXFNM8kEeidxBs4H1W1tU2jtX3JHxvyDsJyrngEYyDqiPywNAjVru1ThunwnQb
Ua1Eo4R/T7kOu3AvQwWBP/ozJM288IN3L+rxK0Jlg2cAG/W3VH5XtQOLEUG5F55hQOOg+4rlo6O6
JiOz0QIPNaAa1zVDe+xwMllf5PgLTKX0DMl4Mcx46cwlWTsEdbpIynbf9ucgfi/tV+4XjJSbRebQ
85BuXhky5rXZsoWkDQHDsL4c7JvQDVkHcCcJh0+QqqH8keszpYOkG3ghSytxwDCtWeNGw74AaBya
u549XtK/bQO7SLCLdPzs+3zbKOVFUg6eQsxpUa1lB9LKTsW4U0fOIk3Br+pbi55hCHaIG8F/VTsy
bvCgioBscpmhpr3xDKyEuPYDPCLIW4Ihi+PXCplOyCzYczTRlKwU+u0Rp7BIIyjATsOj7//ZrkKD
mnYWvaFg3qTmTQs7ohdwiyohrQS4B/s8310sL3RZ3XVQlEw8COHOQI/Py+A+Jogh4E1xkhm58S0Y
ZX1pz9LKOwbxyYrKtSI2Zdpk5Gt5UWwot7H90vcOJmJtB0jDQEQcdDhiVawOOr5FQE2Zp/rDwDZ4
FqW0WA7lGZ4fsjTsSr/f4+SN/94ZIiPyBgZy1LRtq2/UEu6WAxJAfaDAY4rA7VKy3qIGCxcKnwzN
xTB1N+8hIHN4loHkUHdokO61uVHdkwzPMB+SeHuOIEsoeEVOBGAp/qUT4o/MBbYeUSiBvxOGM+8K
FrefIeUwMCSMNw6deZbk7xO0hHE0t0W8dyDG1DAWLflp/5Zjsq9xoVSZdRXhuBBvf8RSzc4vcZWA
/UGRJjIhhUZtYKNKCNQWHpOPWWVsZTsrG3EG4Uj+qxWYgvV4chuXsBXSTEz7TkOC+TXbARNHFfN9
/EreEjh++mAceHmTeUZAO9LW2jZrU2gwlLtmrJxS5pPjA+YhLTRrvRm+phCDvwove4HAmuzUNN3E
uAXrVoXLhoGA6slnGs4IU2BE2K7AG2vJ3CRUR6KjsQrcoAeCJND51z45JgZsBJgRnV4CNo83m8VW
+wplyHQdcNk61Lr1b+p4scyXVznNiUWBX9vhNkazL/UQzaFijEr+PcGHHVRpL4A2ZHFQo+FuKQ+p
rk8Nhmi8JxgXwsqDEbEcuOLx7LJfG6w0DTM4T4VL+Y9Mne4ad4ERv07bNVgYcpEsEygbmSPt4Bnj
hUJCJa7/4H4NM1pmsAKTEHQseyDtEXTQx0+qat9kzPNDBnGST9XWzSPs1rvzzR8EN01zxanSoBdk
KA7DDrVC1nermN3RZucWAg6dkXA9lCuxZ1QsZJECUELqEqcZ91ZuFgn0iIQSR2HU7lv+J45nboPI
zMOyOcRqpDHJC+jHfeuwsRZMOHl6w+nGYjYlfS2mKiP2fZBVl3aeQNJkX+ocUmD1RWFvlOThT/Lf
VXUKHAuZwygMbRymiRL+x+F4tXKDBdhvqXrCIlkFYbycIKaoxj+GwTvRKAg0R/REjYbjMptn4bfn
sTtgKbWBrrUybYRn0EEJKDRZLtCvDWnZ6wlzbkMQNsSozW6LdQdyYJpYpHjZqpvArSKWne02osDP
cTBiDGXBw8nVdtNAGZumYV4MLZ5q8lw4snh5NydR7QT0FmTSexpRismrlnq4TSiPslaEtqEdMe1q
HZTpdWrwUzCwlY+KvZPuB+WqlDwxOlU5xPxeTj6E9IfeDcB/AQV+PlS/GbY8gZqeGpwGB+cYpAb8
iQ+7RPQL5uNhVoC9Vh2y+Ra3kqg/Wak3gWQvBlzs+POzAkhsPSKTqftSdqKSBKs43ikxviWyAns+
2hUTwlzTnXTcMElOMGvicPGuVVc4OTmyuhQxrwpHxFhTW3OI/PHW6QaAfuaFQaHDq1FTm9GPnDq0
OSjsjcsArI8XzzYrAL6QpQiLtkZiJQyxee0hM2lh8qMY/1r6vKiUrhKnnhohPRgOlWkghycUiYmD
X7XzZryLqZYAUBOrWgoU35qwJqCnGBIwHEYiOMt/xDlYZkJVxQWRgWkGtFaqzoCFeWeeGctC02aD
+aUEwVqc8UkuPx1RywDiOswpU/WRmO1NHKAp1FtYjssiHd9GC0ywnPmxTUspTFqQMcZmthmL4xTR
w4sZipjZF1WwK8n3rqvuqiNrEXOGZozXJhzOcOR1mO9YiJUot7sIawFo7h2SLTEt0HIZArCBlwIW
8wMmskp3SifnW/ZXmv8mPmbRBtsyDw+EDppBshMjmGSAZwPIkbH9i5LGMDGYFCpztxJcS69fK5F0
qNV6A41yptgVhCv9INzohOmxVwHr0iql6Mb74Cwlxk3zk72d/+uN4FiEEBYwKBdvNiF3i/1avNcq
I+CG+ryIYEnU2Og5Z83QbgmeQ1agf1jMq60CWr/o8+HtKNOLoN+/yViCQnzorLPYdwUO51fpp3AJ
HtHmmALLZWAQwVoRTAi4eToj92pXs1UJWoW4EwLR5rkg3BbKYrCgjFFrdW11zSLwaNmbAfKArh4b
6GCFj10GBARZfmMzlSD06Fhiwr7LFVd0ZklGAYeb8Cg1O2rJOZIE3zZdlGGixzOGlA3iQxqqq7UW
Cx6L5JketweP+ZPNGVll5UfHOIWKsGluYh8aqHlrizgr1BwMjAO8KsgSXpbchoTJlMTb9zkfen5o
RBBNI7SQCVQzsmero/XDPxoPXZjiif8s2NIm9RgkSBcsDIBBjErZYzaAkZi/cpziu1JLiPflMVEf
Ipw2DKDzy/lqYA4TwFhBV2QjKRRobgpuI4wAHG514BWfpaGsBRVZ7Hk6EK7M4q2A44JM5+QDisN1
kVF4m7WbLuuYQtZuO2E0XKF8jO8Yud6FuknJsCbLMEyKX6ISFmeVQTU/clMxpzllRcUvp2vhO4of
cQQKcjqDEbmQ17TgRcjJ/9NK35olLYNUw0NE7D3KqeykVYPABRb5zlaNu00gi9fsHNue56n0bGO0
V+wgUIEPOUdJVIXUo/e+GXbTkDCBBTsCiZhSHlbm6x5vI+5+qWOSCEuyYNEZzNkBSsTYu0aixtsv
pz/FhCsQnKxKNp4OgnBpTUKjbe616fxKwIJRckUzlHhc5pA16vRAeV9izh5RIPlshoaKYLp1PgFu
tpkF/w8K/wRTsNUpuaB9FXZ4EEWPpRuLU5MOOz/SlsI31+igotgEa/Kyfo0bGT1BWH1hncMQvXE1
Io2waBWDKVkeCSV+WvW60e+td481xUWq4kgOR3lyi7NxJuvasSHOnNAZWDgTwVjDvh/QrtBCQqbA
AWBcG7CPhqA5OMJJPfgtmbFESMl0dp0UpcWJ2bYYo+MuiaLklsVMHhP1KPM+1XE5IKbPm45dSFr1
pr8XUX/t2J98D5gZIL+B+t62S1lYShGuUgTsHOCjVZiutAnEIfqeimwLrzaMJEAa/YBm/QBffSZE
R1ndguTb/xDcDlOwEDFjI5B2q43nIreXtmdvmQ+6GgI8OruWeUQZpy6KimWpEU4BJ9SxBd8MAqa3
yMYEBNg68mSxpr/9kpyR98yTIZb1F4bWHvIcczQ/mMzg4iqRfgbYZWXAs+pK9F85jzpREgC8YiJl
0J53VD4d06iJp1dUPA5WXimVECUZUbzxMg5QijKv8WgMdfjtUK2n2BX1pvhJfIoOORYp9ISQstL3
kvH0xLOnpBLj9o8YbR0xkC1Y9IixNeSDlgM8MCF/BJuYjjFRPwtIPH2drhV0FOgBloL1EFX2r7/T
jXyJlcG8wN4Bp0bUAjimgVkIvn3AKgqD9KoKqzWNebbCzWmG4AvOx6dSVhdRg7edukuCYGXS2ImT
kAkcTTjLkwiw+j2bduWkQ9ACRuPnM0inJxnHOJ56QQQTDAVxsywoCsbFhxEqajOfDTpLi1VACqOj
6PD1lZUOLVxc+NjU2EL+OtghhN406i4X0KTgLkPGommyD6xfvOpWntHg3QYB2ZbmPaVXmpIXRYdd
dC4siRrpRRPR9wz6lj0Xt+VpUwh8LBw34o2JBzPxEar7Fkl4woWOAnJa67ZN/TGhcokM2DARzmSc
+n8p9niYQ31JsX4WHwokwumyFeT/eGKqFBE33eqvdNA2ijx9DOVwTMtxowAvimpHZTooZspa/N38
CvZAylxSjhjAY8S1mKj7Cb53c1DeNuesG/Bi68SGAi7cm0jFS1cyieI5pNS7YlKM99dGMBOVMXOp
Z9oKOkVDpG4SaG5gsCfRp4zQu0oUpOK+iJpMp8QSBz95UOLVZmmeYepDeIWvroWkuWXqPI35D0di
w1uW6Z8HhnA5C1VaeJZ2EDs5YHXc4uEN70KROYw6F+ukJePATgl3w+ijVn5aA0VGqm+q8JTRI8XS
hXNZ2Jak8KcYWsQOWgN/3zH0MKbkpJfgEoYQL/4LYYp4w8ffPl0aF2Z/KzU3CSO/AXYumwQtU7hR
LWbzE6J4iPpCn8bmC4qEyQ2DYf27HSxYuATQiolrshcgeVjDlCFkQvL7t3hF/8WEFqJPRqHjBfa3
hVgE/p6H3A0e2gBLXkyrBOI88tsTCjcHa87xpsMrJoahiht8eOdhk2HF3QAB+nPxbgSG3hrtzQFh
VtVx76ASrWxB4Ed2ytFElCYaCI3iWYwpUklaGSPDcM6bFFEjE5KEiTcnfek8ZHLKsLfagn0vIoX0
t6dQaVvGfdCIAhK2ORq3XnytgrTG6SlbjBwEA6hD/Mgd0uTPhHwJ3t46gbI44sIRNofReiVGzvJx
5h5zslS0XXih4JMDkOQzLuXmBVRLlfWPCB8ow4wtsGa2KmNpUHsEdP5CjC2aTQe2t2hLhXx1lJRV
VYGXmOHbMJLTMHnrvwm1yfKMtC8VP+mJHSkJjM+Qgk6vzkFBBALql1VkXANYRdcei2po9Fiinnzc
jJQcbQwr1OHAFNNnQmrmQfujy3C/VZOqBpcw3JCakpvPAhYiJg1iD5688x6ys+jgcuzBBBoF0YMd
50NBwGUzReoz81IaUBLIRPeTeG3JHYOXTYt8sFP0s8B1HRDJP5F2v9GICRBgq6BVaNRBIbaYZaKf
khx6QXpmpaII5QTciqpoyIEzhXw/72JXFF7BZCG1IVu7fcm5q4Edis7ah0XpofAVYCX8jBU5yGu/
8RtqpIVkB3/8z6ruPjWmsGLYKFb7YDJGoR4RUBsFi5E+0duRMRBscZmaa7G87WFAt5W5yv3yKEdk
YJXBMfLFPAM3GHT3RUB1rb1X/mdAoRFW3rUjcK6EPjVljwZsGYKc7l0VzBwmFn1DxMgw9TvBEhRb
vyU3hA4//4gs/hVjyQWKLiiq7ezvHrDJRKN9rCo4sxVKEYWJlMdnVcl6pmwIfzur+Af1Z9EO9NdB
Mbf3hfQpWoehJ1AKi5dA7dwmnTA2enbeCHOr/kcYIzUZ2cici1oOygXzT2zvYCkpz5jo4T3Gv+To
HTT2CNumgAYfM+TBJbjr4DQbDAcF9CQCHkTT0I32pjbiZQroioR2KXZyyHvPlCpHoj+EMTa2o9vU
VB9p/1Kmve0EG4ua0W7eU4jNI1EtIfKLEUse1lPdIwysqnMZgTazN7T6D84gtI/hC3XGn+CVJFbG
VDND9uA1fWf1EYmcYJjSzYXW0bChoTJMV74TeHWJJ11yS2Xz17cEO/T8nDZGS1EDmFaERO8m2/5R
fJAJd6N0aYC/iue3hsgtqIVDgpHKmGGSWUO1xF5Wav9RPFQQQ0kmyLBQ0nlKNQmHg3lvwdfjuBBa
pUxR1w67TV79Y8S3bBsIMwBJOWM1Jh54CpIYjjMI2PO3aKsbtiqP1itj+gQvZmXbu1xetiqGxbr+
V2iIGkiQqgVIF5A7WMHFECQp0aQJDZ8APD2uvUaGlSK9038yuAp3UWv/VXvix8UEEXBhJB8Z32sM
ECipaGTH+kd18OSGYxtEI8BRuiwK1KwNA1HwX0j2x5jJhhdMa6j9G68ezgGodAzSKgo1NcD9Wa6C
cG6D+qQ6TE4kV2jYHXVaBzbnaJZnH0nfvokmVNRMOKcbUbuRzehjzOy3EvcHS5tudbz2hL4A7fJk
aZ+CgadPNzpWcdbZ9rZMHlzRVdshM6Ka0ZNobd3VnvYMfyLf/2qbZwSlUzA+hZD+b4GCGcAnwUt9
lUbiYpzFZVKoizHTYT6V1StR+cXcIZPhbuMj2QApEWByrtiuB+lB9Yb7H7E9a5HF5DxbWNpW7SFt
CablRJtsmyxEmcSriNGeucup7cQ94nCesv6KOf4z7+pvJSu2QQw0LI5cma5b48/TRJQQzu/Mvw04
pHbgzy2so8Sh3uhfJYNtX9WxFM/3JC6+Walb1jACI8gKGhSFkaOlCvNjhukTg3ZZIgxw/Gu9EHuN
JIN1MmO0RXVpO46ICGccdisotRMXpYN7JdBHcewEVohYqLxG8EQ1epKOsz4lnURqQjRIBU4NFr+Y
olNMxTYVnS3mdn0IY07EjZMBuY1V9XfstDfLyK5RkG8ky/vs8n4+qAIt/MKDfN8n07lwkBPJqXa2
q5i+FHUEGQA9no4zjpMgL1z8EVYJjDNi19xRy3ZjZJ/GJFhW5tUJkRwIdirhiGRpMzkIjbUwCskC
PnbgLYri1SsTvnToxCgkxQcTbOYsQZ/8Cd9jL3pqq3p1BF8roELN+CMeOt/UGeDbR6/Mz01dHkM1
W5ptsR8yeqL2IqsCu+9YsjFmyalL5Aglqo+QXaAhWLf8UZDD7gML24WInA0L9SRQPuH6Quw46EnW
I9/Xzz7bOrtYCnynMs4YQ5y2ckhYMRxGQvZQbewTGGemnq0nO8LoWIKcu9WKYk3fOvMw6HJUHsZc
YiLZQ9AgXpfqV2pgQEdwcBintOgqYiR59NdYtkTFUlBxRIi5Ux9sdhIb2Clj6GPRjtaF/SP2YEFn
LRmugf8iVFOwysKbJaPTdFo3yybim4JVIWFdQGSAjvMMpghNM62V9DOBvCherSCkT3qIq6HL5WLM
0VeqzTYB62Act8wIwJHeagirmRNgVFWtsZq6V2w5oho0ubK289BjdTPa4J9WeRGklz4l6VapjgWu
ygUlJNiOHxfr2lHWgh5QVgBCATmvBMur8SIB6hJfEu4PtTdRcaIPASco41Mh/GKA7KyBHr8O0jPE
mCbjXsg4R1RafnGcj5HEyIwDIhS1fWEuFY+tmSj2dQP4XZbmbx4ZGwMDkViXvnOkYHi0oNtmz6pQ
nAutu+G5ueJtRlBkdMDvgovClv/rReVWh1864AvcBLDZ2SDIs9gSyrEasKjKoOGqAyxaJCo9B6p9
jwpj6ReWAFHtpV7WmCAamVvZ+UrrTgOj4LbudyjUwBJXRckUaBzSeN6nA0QYvJqAq4dwoyGToCcU
c7aOQXHPLorT9xJSEc6SkH4k/PThzbgWe5svIUhue+4YaYGZT9a0tBfkhZABWmaG275rID4z4Ruy
t1bCxzCaRBWyFR0zViJi8KqWiSssioQoxIbSonHAGKY4O2kUwwpJyBi419RrkL6EPUlAAS7XGOGM
8AwoT3CqwRIlOQruU5lJGJzqb1n8kxoF5JjOjSX1FJYwDYmiu6ga0Du0poj5hA2dLMBribGTzf0u
RDtr2zzf2i/ybzf1JtxJOtKXW/8tdeTfKvDJSUP9REjCu9XY1SxBeO+hkLokHiNV4Icm8t3OwSlE
zChSaLmGjIQxYaQCN2Iu8VdKIQxpwpCZZ0vSe21rtH+a8jKrP3SdoJp6NZGMmfSsRNy42kzjmedJ
IIxsOdmJm/k4IAXdgQnpOPXN3NDCbTU4y5bTKOFIq8d/Ga1oMDgpFqL1Si2aedsr3IfuXfepA3zz
hnHPOupJbQI8gQhDRah/aRyJGl4kQkBFLZSC40YxeLRhuXmFqx8PPcXugpJhNaJSSnEoYcXbNnNc
pQKQAQjOW07MLrboujLXnxyOExX/2mLLTF3xjYdf158+CnpMNw6BYoFQgqnzufZoRUaelklvr3kc
42zJuotBMGMuaLjsSsyOdPUk+k1VqPT6rZoRQynh0sIAXZBIxMDa5OELRgxp4BMg40eqRaSlggiu
upV1fh0Fg2MsdHiGBO3kItsyjJZB4a1wUiPMU2fjyPqYyQZqLZV5tZy+OwpDEsOpL3Ee3KLxrAUx
7Pdqm8LnoLkbwJ9UwPIZJgS4OWhwWmWR8dNt67A9KxIW8YhPxfvEiOGfT1viBMNCESqACgyGyXwd
tW9opzDNg07dZcyugHuNdjfk3UaAqlPnXwq5hI6dwF7vNsBj66FsUGGN66A9cQAsFOZyFlM8wLOA
OVmRS7OIVa1CnbH0cNuGPRgzCRBYrxm8Ymv0h9hTd31tnkdUjplRbNJmN4F1VzgoYY6KK74FdVPZ
ebm6GXpi0YMXcR4sfav9CAcGiIMeLSrS1Gcl1wF5bh2B2ztb9jEyBlIG11SRenSqkTyUU3evgPtE
f8asaAyMTRYffQTeXaEeGIcsA39cV6X38Ednl2X+2dbqa4dSPiCiWSpgMfTeVxU26wmcqo6SZ5og
4If9GXZ01cNE2EqunsXAe/CTRxkr+5L5qgHA4g/NIbK1X09jtNvEH11C44cvATQ5fLq6az2pZ9EM
1gqZw4MZbEwFbCcaN0hTxV4qRfpio8vpP4WjVhwKPdcJotW5KkjO7XrOJsgQxPHZ8lP08UHOzptU
73ZUnmPf2LR09J0JpggryqMJNOGMxKsQZwIAwMrqIEXAIo4sR5iAKZN9hmpkBIDpbBFWIfMy/JfQ
QAtaRJ9Cd4UuPTeVudGUBHSOaPAmtB8ZfrqVLq9TVOIlnisDcRWTtzWMgAUUbAvOZs9Cjc8VhIBZ
2MVmKKdryntra0bwSIEmTGLM3PlrjKki3vBq2TNPH5XwMWXTtStWzS2ELVFp6t5v5UOjgVSiSJYU
88j8T5nltKUWe6A1vFv6dYjis2qfyVe4Gjzjavc2BPlHFr4iEGbJwOG1/9eNa7jLO6ut95YP52Hd
2ORlrtrhwwITKF0M1RUHddbRs10Tczm406XrvE/lgik5v9HPzjGsEOhZ9I/6GjU2u6thrvRxr/p7
rjcILVp/vaC3hwG0bXO3jL8SxiazY97Nsm/4JMEuZso/9xf9uXng2sKwGf7yryKChchcORnFnrxb
FKqzvsVGcAljqPsmaGIkOZVDg0R3lKCkbVRLSqnyQ3t39EWKdP8A/tlCJDaOWsdHQyl/Yf/CBY5h
MVm0jrGwPQQ6c/8zj+eki/eMaKGsgSS+qU8M1WiDaZJKnl6IKsWCz0auYuoBEMwb4mggDKk7uzzV
jOr+ERWCSAnvRTKnMBuZHphkasaRctXN4rdYuWj+KY7AgJharh081MFw4f2gM2Tib67B2Kt2Idx2
+7/Lj3TNw6wZpKtwBY2BUyejVJgSMtewl4rXw3gmZRXZrjCIZLni1apI/xKeAcUkM5eUxmmvGyfm
fFHo6lWzDPt/SJ/hr2iQPkH8+TS9ieXINoOZTY2EmeR9ZO+EVrIR5Gr4sUj6wMmfoqdg/MX2yQUW
U2t0abyvWXgiyxzTM/k9eBTMCPo5kjWF/Nsfg2x7E8sHqD0EMsyym4nrIsysXfqbf9Fw0BipQMGc
epS3xUJ5tXesB/iRNgB0nFePviF6fCYmiGvv6TszGAF6NmM1QAKgGSMN3gtXvKZTkKPLoJ0fwWYR
F3jOqfCHA6Vg4EhD91GROLCmmNtmbn9XfuFOckh27QKbDlZRhmjqkb0IBKBUb0EWsXYgnLFwQ5zP
LsATYbgatU3AQIONCLbLTJJEnUJ80FnYWuEusNMA4k+QH7tLCrU9npOQTRWXL9tiQdYiaXTCdMaf
1c/h5d3zLz4eRpRgyFxx7Mf4RDZzy6XDRAS7YwIUvIV3hDXSkBiDkQXtG08chKx4ztQeU0L/SoTd
ubhRFK0w+T1nB4x6VuGpOnhLfdduFsdgk82Tm37nZ+uTTOj8Vt/Um+xMTbHNmZ5cCcZ9yHdQfl+b
IZaJv2qu+j+CQ7aFW++1ZXIjG+g2HLmGJeSL2x9ZY6Y+pbfo5s2nZXFOzvmm3zj9fHxa3JmNihv6
04OcyxtecOPCeI5BHG9A4zF5g1nL1/genhs6bnIVEIr6hNITuE0apSIuAQynO4brw4tepzuIT8s9
5P7CTKHLwcIICAYXnQ2Gyif7kl5Rhx4MNztGL++J/HPuLDA41+9ca+/CbalePA/45XUXfIS6Fx+Q
HQr9HgjzOzYYLHICCO61m16zi/3krXn36S05W/+CM07bW1Zu+cR2RH+qd+441794VcRTzXAPVd6i
Mys1e407ro537w4Egl68J08GS52RAC937U/yk0Vu8pl519f21NygE266dX4ydyjgd94yX8WnzEVM
t6TpXZYr8T+uz5bfQK//Kg7SgrvGN+i7eOVssSHfDqtfZdnuEGeugEG3BF4uGcy6w7piCSAxoQZ2
3niUYYPehWnKSd6rM30vb/Ayd51FsKTRdDEFO0HYXAI8LMkQc4F7N2z5K2wN34Z1dGl38qJws4e8
oljlkS035PEsq3VwzPCYiZbjetxgqcR/pZ3x1rzAPi/pAgh2UW6B/VbdujvkLEi4Bm/tNjny/Wue
l0d2UO/6T7krV/R2W7g+i+CsLce7d/Hm5rJYDwd9j65jUx30TbbWN8GlWvun8NQc9B0PL6HoNIA3
vFLorGDZvXGmbOxT4gIxnPtdtvRPlJCX8pTNf41FdeCjsGrYQ07WW33ipd4sRPmH7sB+9lbcUIyf
+7t+5/zAKQOR0K04O9EsW8ub5iY/p0PxQAy403fJmR+ZjXf1Hl+Lh39l7MOT1L6x0pwPc8cGhywV
lcmz+66vxdqbR2uOwI22rPmMHb8uuRVrrveGHMJ5cCGi9cRA1OV6Pvp7vRvX5Ybw5TW2Cat2XxwL
1+envBNIrqufEYt8JYd85+zVXXazj9JbepVYCjwtYnkWr+A8lLPiwMnQwY6f8bRHW+WrPfF09ffy
xOdPXuYdYF4sVRbjC88D/pbbgMXzht0b0tpLWdLBsqEwi3LNHQl1G/8EeZmPqe7U+3g37zgS7vC7
Pg3r5DBuYeBu41XAzkzShsySK5GO8NTqd2NbcZch4y1ZF7v2Ser6Td4hZDlVLy7y3/MpBjAvcjxX
DbcCV0lenAWD0PPGe1MO9q47Mu6e2ytpPbkOS6c6BHvlmu3Hs/3kOF2SDXeR2M3JOHNLjicDzODR
X1H7yPPukJzlDQlBLHZxO4p1fg/vCMiOKIHQiXD88f/sLWKM9CHPjC82W47MDwoO+Q6kw04NAyTC
gxc0FEz32+/mwa16TC/tK7/iZvjBZsDG593JljVm+bvyam6w29QLvNRdIyK4ZvgYUfSzp8yLR+SW
J4KOvwwOzZ15cb7YpmJcZMQNgZRKlBT5hmUDmsAcB44Hex32uTPtC+u0j/JOis4tv7AnUoqwSzYo
oKndZ+0bqU7GLb0Oa/vSHewNG1Zxa5nbRYf0qpwoTfRozvojMO+h/Ose3Znxa/pEc5zOuSkuq1e9
d+fmFXNmQWrECK9YvKiCOJNxeX+MW+ODbbSHZ0WoHQ9dMFP0WfQADmLvjtyBWoVMcfrlXXntXqwC
4H7+mkw8KhFWqMJqrYZnvSaci329+EwvHGf+nfqRDb9ctSftixWMhRzMfuO7+GZVDgPnmfOBOBn+
JxbZF/OdBay8svMIs00cl9rXsJ5eSOvJqI8g6uBLc1Qh7x8ZNWJAJ/NVHvqTxO37RLn0EUPdi+Zn
sHPeA1eeJ+KLebX5VAx2k8D17uaP9cFzn580TiU23fEuOwteFbc8Q59RZHAJ2cWpFjm5WKCQwzg8
WBlkJfVXTKRZTtqtuIzX5Bu3FI4MSHscslwKyut7ei1/x/dwoXxZX/FnKlb58O3/0KSdlUN+ig49
obbDDGcqfmv1IsGSJ4EqgIauOdhIAvjMJ+eXf+SwhBHLLIgaBI8STGfPXLL6im6Js3UuRQsuOq/P
b1Mpqx9sbM2t/GWZkUPH5WqvyoHbSfsv7esnG+CNtec9WWskbvPN1YNXsEkWOzc31i73Kb/yL5aL
X3m7SFz7SCHrom/F9t9y5T3pjctqRnf/5RwtDhPocG53oPmmQzl9JBwQ6WrcscHtmrU9R1ixIBt5
aWypWbbBzXnjWspPBGLYim9ZGcFbsc+WEQ92eVIxzOcfU3bZ6hX+sEy4yNGjeelPdjvqPHMTsank
V8qM8e9C8y2UooQcuvam39Yn/zNhf0ekdhanN5cgRd3d34MzkN0mvo5bAd6KfYjDeDdeiwPh3NSf
j5oyKlgGh+LFi+PyDaAK9CxWBqc7t5X7QCkRN7PsrN6jXYNod25fKGuKR3epXkO8LB58e3+lYtHZ
UTbULGKBUMK8qEzzhvvf3exn8WKJFQ+KmnCVrwp2DnUXPNhtD82R0/wFHmRz9fgm4+VTi3yx6XQH
jUJ1ru9LibJLgC1XtvH6yj3j43Ph4YfysmxR1KfSXLsp39IbWrjtPdnY7OgVv5fdLXGDc/JuLLRt
9utfx2s2x3OQciA5o/C9A9xSNgQVj5R9xFTia3gED/+HJ0THYQwBZ0btR0VWX3nkWR7mZ3qyn/Kz
uWUvrrPxxQfmZMHVh/vRXcxnfTXv/bM7ixXmUtW8dIqH9hq41es/SWe2rKgSRNEvIsIBBF+ZBcEB
cXox1IMiTgjK9PV3Vd+Iju7THkWoysph587Mh/tKcHZQB5zPLkESYdlveptuXYVcgIDgN0c55Huc
LhiLy3xJhRuHl/8xJ1wnAqv4MjoBcqx5P8+Me1xp1mM8ZY4LE221Wd+7OeNFsezoVIpviXKo+Nqa
BcRPpJ8vj/M6foPrjEFIbGr8CqVdb5oRJgVdwgCjRA7U6EPLZD1bVMtviJpIaBBGhz5DolqOWkxS
3mvuBGH5nWgqhTfcUGQPdU8cVOIQPM5yxiEX+8PboJlHdOYjwEFhU2Sq00JHdWhgUlwoOQvlTW9P
EVcM2/hh0KUm6K1uM3kzcimhB8n8rYZzuntNvyEWoVt/po/wKyS8H0urelL/ZaRjbvpnQwzGPXLC
WFtxhonv2KpT3hCgGQcmL43F6ikJxoS+tc1e+Sto5fShgFgfXmhGqqwqRnSQF0uIa6BQPhJitt6K
n77MyCWhSWxKsGUh+L0Vh4RAtvcVEbiy67lsxZ1jNEL3NUHmv6NrRNXKnhanm3babnK4smjs4LUY
7lOXCvO4xq2T7XoKRDgD/iOeIc9lSjsofRbNyKxbNN69ffo7240j29fZd1r7qfVyHgalzy62wAZE
WjynT5tWo0mNl9bNf1ERc17zBWWG1aLyUM2nwriZI/vKFd4zAojkOVN2sE+c30lEoUAJ2Noqxl/H
UWRRi61Ee1eiCLpLn7pjvvwubrP2RFfoGMONXsBlYFu+MZFcuaG/GU7FmeitiUcnVp9jjyYYJr8/
7DVbz3lAh7Tkz+hi8dFbXPQfpHf6AC5IITH9ZaIQPCtwL0TEI0QUA0PoTBqas7/H+jAMg058NFgU
Bb0M6yTPyQJAiq/0+xkrCPzzL+Eo1A0FEEA8XEXbfCJEb99PFBZa2yDyjYjGDrS3gMMmzBWiINCH
j84DNWskBWcCL6ZJ5Gm+4OHu2ybAULrIXBO2my7h4jz+dVvsiTWqPdqHZ6etESHXdQt3Anruijb+
Md9Ecx2e+w/frxYrznCHPa/y1Pdzb4XKZZoCA0JSvg3S7AL1SrRLvxGK4JhxL6aOkjoHnSPfDwLD
RG+CRjoRMh6W0LygLkondckrmsb10aYqZrNhUoNwBhSybH1d2/JCxuBAyvDNA31LC+MAyEIbC6gg
LNKMmTedZo2hRuQu1JchvcbKCS0Nn1Sx5+AuFvvQ7bkn8q5UDpN9u4cHn/1aYdkYjaijHMRX4DeO
dKaRAifdtvwv7yjoIPT70gxBxwUX1shpV83xu9Zc+XSP+Ci25BM9V7Uvuw8igjrCDM0gNQbD9eh0
YzdmNMbjPB02FFUOdxnvG8YMHt2wqGyMtrnNuj3HnIVEz9C4hiqg8o8PiG24nzvUR+YzDWPST5i8
OVUW3RH9diqW79kr0XyqbvAAHwTBpfvj2h//4eKR+IArV8Cd+7aHKz/QUf5qwMQP/zcrkfcQags+
Ag5MQlC2k4RDNUwkzPEbxw49uPnYVQivFgcVnU7w4CFhaCLq0EZkEdCJmP7lba3+5cljfzj1A3rC
VCHcClxUJPMEiiR05UZbPnBT0LxxFVYJ3C+vtyr2n4hjoUHEpZmdeY+KI2HuqQmLPa/5GFasFBjV
HPSMb+/HHLryJG/qFeYnThejpXoc+Q8hm8R0LmqMbul6g6eEHWmj7743fe4oW3skEAmJqvCxOb8Y
XeL2Lqn2ZSXuUYyG/BvTJywmqOIbOenNAwKMXv+hKxL8FsjEQvX2gzuLrO7EkcZV+FjtZLDVZp3V
OPif4W9Vu1lchJQExJqdggy8TThq8/GKAe0LPIEgTcZzzS8CXG6ifG6Vb+tNU79eMRxlTodMu78b
zjkQds/NvGsklNvXVmc4u5dXTEzFuYrzZBilLvUQIRYJ2nOqq9OKPuY4U/8gmvsZgWc2JXpBWE5K
AM7jtbBi02bPYnIIDicCA1BQVA+pHOyusr7tIAUcO+LB966eVSHdVOIv8fVoUxLB5ku+qgnFrz8z
IYIU57v4ENEXxEpacUVrFOCWEWR8cfpukwcPzKTYPcUicRWgQ56Xx4qhoxLVOgDRNNA65psO9+1J
t7ptt+cGzuBpEeEpy/Y0v/Qc0w8h8zTcD7gilWrCLSIg/kT9v3aDEPewNSKi752q+D3DF1loS5ai
QqBBO8CoImL8GQuGZy2UGmLGweIH9pUN5mcQLgI6AR0Qc/l4LxHbArwd/ya1X8/4EfvIgdNOn6iL
ESguhvyINaycwanY86VoX36Hj8a7UdfaBgHlUG8L3IV9vue72GRxKokfPhE+FYakSVhMZA678RKq
CBhj/zuhhl+L24+XkC7MKg4m23RC6lDH/z87bVuxbZw3VuNa0/FEnD2UB0auH3B/0k4IOPNHomrJ
V8E5I9r6ZwiobIbteKAoLyEBgZWBn6hUM4QYJdqhflB5nF2sxT95guc2mNarD4Yf+3DGMe0HQpXX
LsVadLaa0/F8fWcaqoeMDRWTJ7kWFgHfMzefklAKjKrbYHieZ+CV3TARVRSIHPfI+lzPqE6fdAxq
E/V4PJzKv4PPrdJrft+e+DSWkJia0aRlhJHhipg+dX09s5zVXpyaHx3ZSa8YKt3Z7vSasjHRbHDL
23Y8SxPi82JUaH2DRalCcX8U/4Xc7Q+MSxZ7AAjAlmhstzjbtJDac1j6pJ3xNJEe2giATf8VCwyG
vGkniPMees0CCBTLjM3ihya32TUu2sV9fI2XRw4JOSBuQP4uABHIBcS6cXKlaAvLS9wPkA8stVfi
fjKM0eG090F9ijFQvHoXB/JwMAWE0eiaRksS3Nxm3zvxCjfVy02iuuLugGc3zQRxGP6gtVCmh8rG
JccuM+wTiV8SUGJNgbhLOk4Ld5EzTsSv0MXthKur0fUbbmhpDvlynFi4CjxHYZE01P7lhUhNMXxJ
DLLL7Hs6Z4sPNJsh3zG28sblv+2QSm2b7hi1ZFLrwMZyK9w9pxZpRPrVBOeI9iP4Nbj+EMVgY7Cg
N5MWxvXTpkKwrowSuOL8xm7jgmCv/23slQvCD6RF9hVGlzEgqPoaw9zGWcDjHbF1CCcqj+aEGfsg
DhLNvPA84Cy3qbCZSnL7ZzB5C+kXmczCm1w5XAuLKALxxR2RuRUWk2FbrBxnittGIaBEsf0CccUN
60z0fMjtA46wy5DxMOL/zB7V17DvCaP7DZ242EA6f4vlRuuyZ1yakAkIRogQwaKsRywDhFZ1rSKZ
Heg2c09MBeQT5ojxwiTTx8bkKfSjF0+doxU60zA0nGk0jTzL2bnGwnMs1zI8K3QtzzMiEaofCFri
zohrPfam1sVLdW8XOrueHh9jw8v0OD56/FPonnU0PNeywjA8hoYXRgvLiD0r0r0o5FPu1DOmqb7x
vFq3jtHGKPTjNNJDEg96dHFCb3GMwnBhTC/uwgu9yLvggEauYUXuxbCMyEr1hetpemQYvJXn0Q1L
3MzRjbmxS+ga7uK4sDwXWN+8mowe04EejdD66TGtBHWLa+yimN5x+u4PMdD58IK75m/FiBet7nre
wuI7DeNoTCCk6O4lqnVeuJvRS/f4gxjw8kA/wu8yFwigHvleK/67CCPXcy/ezxQfiUIr8rl5vsnz
bra4y/Dielczii+eF1nxIgzjKLpEmR7FGBs9NC5R7B3F4jostPcXe3FhxPB99ZiFJkg1I97AInJ7
Vugxdzns8egXxmLoDyNqxXt4xFS/8FvXswwWyfT4y5h6CyPWj+6aNY1Zes+929xzaLjiDr3woOfG
399T/7tk/I6oB3gJM7xAUGVCMZBfgfHU0XPWT3ooGgcFWyzQj/+nQ4hPGXraIG8NhV9IponeHYF5
4+0MYL5s+7TIEn1uRmmDbmb0kiUPZwwFUcqtNiAhTpu+Pi0XYTEN6FhK/8keR00lS5iW2/ytwGzD
SJXw2Ys1XYlcSDx6994zEOlAGY7yNunpf3isG1aRL+l/iQkCxgcV1wEdiujVAuItjc1nV7rl8229
xp3fCQuPevh9avvWfzs9yG7LQ0vT9yvVLrBwaHhhi8K5T06bvuKvpSy+R/kB9Oxf+QtEif5Ypg63
+9k/5RakdelCOs3ylZTXULCfFoHH60AxD3MDR4exob6ituUZbrU3pqBjWBXUb6WG1CrMfayoP3Bu
Q4ZSfp18nBvVcEFL6zD3OyfjIN/d35RTrEctk7jhjdPQA+NC1V5Jk6+K9mPclc1eoKYUFKxGi6yB
9cWMD66wqJtv9EzJGI68T59x1C+r/a3G8Ambwzw5J7udg4U0wt0xjHehF8ZGuAkH+i7WDDq58xsi
HhxYZo9SAMrsRqNTfQb6kjI/DCgKsNUnWLeFC0ihQqmrR2Jm+uSTihOIzY0QGMl6mTD7SmZOzh/L
FmK+3hzp24f3d4S7zYhsflVvCwqLOgaqytuegCrUS0mhN1O1B/pjCcxAsrGgSJQKpJHFY+PGKR8R
KuXGiIJ9HfYHDzdiu/p0BjSwJOPGxGchYKtFepVCRPobyNRw3mBMWnBb5KcIFbPWwJr1SsibUE0M
CcSLsGtFhj4k/qKB6XG8fk4rCy/Uq2efKYOgvO/6aZOeIFlxm8t2j2lw7aYkSgaNpCHBgfYoIpjT
6HjG0zFswVUuFOo99O/ltoMXTZXazWHAtwPA3Z5V5qXD+aWHw5OOdCQQzM9Yp0ESQ0R0edcPJaYg
hUMOzt9gVVykBVVWP5r2UAkHYwTAhvOp6RgPDDhQA+vD/WMbHsIX4wlwAx4LQt9DpX/Xjae2xMkU
FC7f8/76M+eW5QpKLvW0zFh4w06lm5Zs8Dn4e1RZpJTNcUUaJcPuBBZeKw4k1OXV+wTPmMlBR8j/
Dmj5FO/Vus7V5Y84cp7Oms3Q++I7rTtHtQbzX4zFntCPZp4ue2dG0dEIHr2BY97FD5cSUWPCVBLv
DrdTH9J0CAXrfo+ERKWpBDT+6Ae3GZ+WdGVB2nPaAxNO1/XkFTLNzPuGvdV3edgiPC9KNVmY/XfR
XxNxYvMa62b2fK+JSSHF5bwhAPjYBM02dAW7s1qTUQ5WEbeTcn5bDb3X8raSTRwwu50U1tvMg6FF
50rqUbNQtml750C7cMj+gjDBJLRp6jk5QsM1Rmb8nMTlZOwNrXpCpOhLS3lCoe82X2pusZc8Mpnn
fAkicqRNpby7TUbmwb7F6SydwSc2bqRepEk7lVdjclBkhBh0vm3W+VKe3hlyvb1N6+11/qFLo04j
uQPdT0k8Ng6D5Kb58jMHzF5RDDd7HdspjJr5kHjwuTpQc00Jk/BFof+FNCvkSYliblxAsBr/6hMA
EemjYk0AwJCLr/e8kxvFtdwzvzdg5u5MsugHTi+hr1t5qiUZx69+cz7xbaI6IvJKbepelrfzdU4d
nkXndm/gVqHst5ORjSPERQZA6nBunetE8l785hACD7xXadwEuUMG2PhMZSLa6y51+fr4utemAjbQ
5nQOYxtkP3OA3gIppK3xDvKCp1g/G/qv+YhG8zJWjY9NP0x/6DD9wctCAbVBwIhSEPEfuU7mmwcc
VVJ535jQ5Rvcpvlact7Tkd2bjoP7Tp6PZuX0Ov3BPsDIL16bcXib3idSMDK1aW0PPWn/norUQGqN
PZoDBmDMTrHJXVpUAcBn4duUFleHHjKkwwcmYIfZrXvbD0nX3nYcaGiqECqTWYTSgrucdCFkOpO3
Wz1bsUZ4YnAVLCmgMoYcRvJ0WHDjN5V4/PfkZjOYCIFBZzojl+OLjJKsxlNEJo8fxpMCx1RC8UiN
+ZENRu+iUJsRk4SgGjnU3dGx3IDqr1GdyWmm0puc/kCoKTxMtAOlEVIq1CnvAWwmymdkF+UUsOY6
g4YsaU9wjQTQdqxXzx3KnfGB6Ag0aHa1KzFRzuw6vXd+7miqfz+jYoH5wfDsjC4hunrhC/B7zZc/
2I6f+O46Yyj5POq3eZnPv+bI5A8S4MAnZxqP3VYpmDHY+lv/0CXrMib5k+kovUozS6qcCqugNw6q
vTTp1PJmUgrqmnlRgExJBY3raaO5SIUCoXEJ1GQ7wXO5brFEylrbvOIMjAGdxzlSkgdGAdbg/ChU
KDVqON6AMQIE5EWuxpCp7ihv6OIhQNqU6jPjLjEglbb9IrVGMcBHBYOk5ZSu0UNNf66IAYHQnzex
IenycVE81buu+kuG3EbEYkM6rG4PZxr5KOs+AGm5ks8k7Rl2S90TdW0iN6ckoxNwA3b/4UJkaSyR
X/+exvHL78KOLHvfK5ZFwCipP56dj2FuqvXIbKfF8oEFbvU7lvaPZeitQE3/ZXXQ871pf11dBlNt
q0XwXvzfijcTwbipm6/7a+okAb33iJqYJga2957Roj4kPr29CLsbxoYY+ToPsc0KHWy2z3mzVtb1
DKJ/ERbrPnHmVuQMl+QZmDCxv++eq+HlezzANukIxzhN0ehczu/bD6nO4eUusIn69JkLxuaa992Y
4kvBXNgPDL7xPfsMzZauW6yHgaVEDWiQGz4nQR0qN12Q4rEK3EdxGKYWyDYQ2+Tu9P133BgPV/Vq
s129wtT/Ljn2HgiK2DUC6seiWFzPw/kj+ToUDPwBWcIYqKdj5815g8I7AwJxKicjZH6bLYk0n0Dt
M5dZvvf855OBWFfOZ5K56f49T/egPnTLWL1B3qRJ7wS3c8rkNmu8oABt8QhBnGwKW6J6+oWMQINN
XTavFmOfTHU5mHQkFsbGeAFKYbYkRkeTL6lQzI6hmuQPVtKE1kMo0fuE1hVmb4NSWsQDFEZjHNye
DRHIHoXpopwBQCI+8/Gkb4H1LdsJ+M3DRTYG0wqrT9/72ceGSQEPhh1G0WcXMCd3PCmIAn+YFvrs
2xTTz6v1Kx4vDm4RviwaydoHlzFNvN4PqSNd4Pa43fL9Bz3TlZyXBQZpfaZ82yyLs3DMLI8ZiBjy
EFbuaPaek02dPVfcQQf8ptmf3WfCHAmPzBWzSraDczvlGIKhxzAMoBrAEQL+OEkXVrwfp/uXN148
WXkNnPV+vipAMkAbdLe+DOj7QOXqGkv23o3YsN4A2K0K8UAJT1b8g2Yjukb6y4EBfAB4jEvcQUOk
dVhuYvJojNIjgQLoTo/uVofod2Ng1FiXGLvxlx0lBefvPpG3anCImgudNj6rxqIHLw4cFa+/2e38
JW/LVgCqMSYd9ntH4zTzu1TXuJsAA0B1yrEfcyJA0n8ABTHLG/amnJIraRxwQSZFgQv+c9uhhIAK
kXjr6FWHVcF04nkz/rXUh9hmG9X6r3Ga3iU9cmIEUSQKKLWpqXQKKjrX/svAdDFZTDBXoJM/EhCk
MxBgkWPYZDBQPp3JLYMUEaDh4aFxQR4+H0tl8m3tohMLQToFn0MxgBcFn9XghLoH0BpSuw1sB+lb
MuQNnhuQGagIoF9f/9Z097YqiGh3k7qtAYW8kPLOpDGRZxh6cFlJicHt5NO4DlssCd4q7gvoDHQa
FAzv/xYCJMn3Aoo7szSEh8CHrI44uOFhA+OGVw8CqntH6hpErtqTLhLYZkiuFO7MBsAJ8i17+z9Y
BEgi+LYMyxDdHyyykYA8INAEhM3AxmsmIoGkAF0LqAkuFvga+4Ivz4gpGnNr1rO2CQ9S6H+qdWeR
yOAw3/pmVLUFoVQa6UQjRQyMBhYDKsgXd7UFFkaOVnQFok4O5QrPtS9yUszQEuLHrkGhIDHLWrDS
PlEC+I98qmcDF1iMJ8HyHIAINRp9UzNDJ2mGAAqEh4ZSAJAQgBEL7gA3n3W8gwsCH++RNIECwhUg
NzgSIQHcVP4LQE8oBEwJIaPYKxe+CwEQFCAIrGTCRXoQuOA5YzbhnLSnSLPgQJPkgrkisExxOle8
H2bJBdv3HQnyUC+3RkjZkxllIndGv1dOGSrl9SCdArfSfoXln5ogNuBcRW11R9Csf6RacDWucgMZ
w5TSVdmrI4kSB1n8HzusClYD6TBOL0KagzT+fdfviEcki4OkzuilHMtL4AgqOSglF1l+Hh05hk8J
kM1eAOGxEXwffJ3hGot9P/MLbhokjwXBBowzi4/hWpCNT/VsyXxdWJIUXoPJMwxpz22zTMgmu9bt
NZI2OI0kZQKWUd5UezhDfI7qfxY8YLtFai71Od7SnOw7quo+65HiHZCXacI3vSFB4bmmyJDyZqRe
cGUhMCiCT4ff8yV9w8sEbbczRHjwQXYV0JXU0Ckj98m9Iqs8HAUDHGseDmesT+LXqPYcot/AEPeq
mEx65TIPDMKbwaBmxSxU5OgjYMQu4RQpu/Ga4I7EOzg/4R6INpKlogY2RN9gBxB8+DXVdmD2+fH5
dhmNe4dKKVpuGVAorpLgZB2gqb9oj2mgNUsqV38G/VZQjuw/0XGEqzU64UMBPXzBL0VKjG/hmX9z
IH4R8rFBQoeQaoBZBigN7M4zI4cAR5xcYFO0Fn+TkAbtRBnl9DQmIXw4fXbIPrYGcBeJEZQNWmqZ
lfNKyIOo63zNVFxB3RLcHJhx1LjxN6onuUcKBwF7sIdtSVWCmjxpBYZ6JF0Mp1rzr1tBX8RXIiNx
PyMk1eJw4ntIJGq2cOzhcjtCx8ibJlSPGv+OEEaklSdjegBLaeKRi4wNx4rGPmuK7BKg9htlQXRI
gKSWqGsOIexzsTKoNcYVk5KSxQVEsh8Z5VzvEVjWrI74F7p6vpcFDh93+HpgOuWMhCSWUdiJ+DMf
AkygLYB+f7PCQ40itmrCsnEMMEBNzBXBYNhnoYL2SsIh4wvB9JxyAwEQF5UNMbmQx7pqCJuwF8zz
0nTpLw8YV4BvRQidtBGak4uxe8gITLLpfZ4xsdMgkHSvWwAnUiQzfLY8uW4lxfwm3KTm15MqaSeH
Dcrhm/DUt21vhfvH+oRjj2fIPYgVuLpDi3NE4u4ecVb4DtQNZBtyHF/yZG74WeFpMpPSZw+7pACS
F5JFQDs8sm17kVziYL5NzR1F9znLKfukjGJWUITG5DBYXqTys6ocyKGEpOQ5CYNZDJJWe1IiJ8RL
CICwKcKSVuE44buK5LtUBDko8w5+vgciYZHwOuhDMr/jpmLl9+zHMO5EducmMkXUo9ciGUHo8Tyj
nnFB+HJyX0LASbHu2By0K++8bnkGjjb7SjgVaRveV/7xmAqX74sIhPfxB6uKwVBz+zawGHg2yKnV
MnLIVwBcEOLGNkNC2BlRCIFAQcKEWZMzaoDqdWEImNciEixvt6NMrXUYfFMzq4N+sMxZ0cxviMl/
0sUC7QhypVAlxRB5ke0bNyvKGApKVwpPoaF5Mf/SeO7jf7NAvXlM7u4al7HBaetiy0qQkCuv0JnT
/lGO9wygW5DmqfZcFQG7b9NGGCAyX1TwUNpGLok003fMTDVaQJjPMxNj+40J/sQUBpAr8i5giTwQ
0J6iWdjNsmdiSr4BQk6yhpLAZv+wRD6S2hxOAOukmMwerCnceginjnAUXZnRACazMf+C8vIvCYOp
x45ioDHydHamIoUvelRmmdE7i2mddGUReSuyU7iLd7v/YzyCyLwh/83VFggaazoW5pFMj8qMA8XE
+mFtRIJGcThn8KbRWho1GFTvDJigaglbFEKxQWWSlckeIpPDtpLJo2CIQinhJQwsUBgNzVdbjGSD
LUstElwG1gHnYGz3G/iG/udgk19Fa2QNnW4tJH1895XO0Yh4XzBHHe0+bX7Tx8Os6PZZ2+XIoS7k
BQBWWG1m4wjwKXQS0LzIbFE1xCS+xgQUvTKBXtNZbVFvQnqJdJSgnHFbLB63RRa3pgIbtUw+rrH4
aM31rkxRh/RiEu93N4PoWbBh8P4UhUmIDp3T8bSZjohQP8+INS8POCdb7JGGPaGekkIlLkCGGSWD
V0LDMFqIsYuUDzAOQAgf2+PBzuYZxKJ1Tqt5rA/7nyI87qNxWTDxN0VnFISQAKMUCDnEcIOnlQ50
XpWz8u9OUEBVuyKhSBYNUtC4DlA17LXwYThbPkf0gKCRCiArPqQ7hI0aPWyw0bz21LyaDRhaz6Gl
xFif4d2R7lQkm22kncj3vTpHqiZ43BLVcK13Hds/DOojuEN3z637b/7TVgeZRvaTqnEoWy41W3lN
1Zs/Gpu0YHtdXZisggHNQAxlPjr4V8WRgFmeOc1AzUYOW3mWJfdiA+JAsfD4bdc3isBpkCYKdKTv
rCfDtbx+rCe53KjOZikcKD3Xpr92KmVOnk+Hkssa4XRKkwfVGK2TE3aN5qTPy2eAiU4V+irNqAHB
DX8ypoMClbg/h3nfE5l4tn4+cPFKrhjFVSFy/EBs9uEX3qrwIWiluCf4dcOEN0CehbC9GJxeCTgi
0VGMAcSaCm0J7fBfTEKrde6Pq0CLL/agKTj4sLqKPZ8nZCE+yiCpwS54QJKg6PcfgwIlAougCSAh
4onc8DW7mFu/nj+bFM4qpVPS//7G6B/xZ3CqqZnSTlJm9QUhBMvxPzOojDrylCjnjVrjfANC7rAQ
VOrMH3s41TF1HT39ze0TYeBHcuFnVG8ee1mwQKQhxAUlpmiO28lxRE5YO97I/1L6SaLvod5tUq89
YUMRgrtxh3ywec8E48/9V8HwitH+oKOwrsgpzzJKXUWtG49OaIjd4Lc85wPGC9EhDjbBAsQzLMNd
/AyVPMttYgNCPbw5YgZZPL64BYYUURgQwSpEn3DnXJ7FJNriw9KuPAlLSdTA8xABf2gnOyGbDO2N
3RZJfGKvXMQl9J+R3nZ5o+2sJUhxijC6kIp5Noq/Y0SbNp2pRoEtB9v7MYD9E/ee2+/9/Bkhy5OS
CoG7z9WxalQnZHtoU8woGUEyFx5vP35Hj6Dkh6SccX88Jda6iEWHAJQFPju5RAZvCa+1InijVzV4
KWElxAYmMODv4Pnhw6LM+Rj+yJcknAmxnqvgqn4iMoW8F4nC+rNaGEvMOvJWLQgfTvBq8Z/Rz2wy
5Zj91O1juJDdgQ195oQdhHN8giuN1SJ+EU0FhKfIHkESYYgIXjXUQoJzAgUiXuoCOpN6x8HAIqp7
CKIy9g46BC4Oq/uNMQZV62DGv1Q8TYA5RnvKG2EmVYQ+Y5L9+vXSc0oKEADsWpMibXpUY8LHdPVn
QxP8broMvG+2RsXjv9/8KAgRsyLEQPmuJrGIgTJ+TNL6EzgkmAClsD0IiPqArpcyky9MME8JAuAo
tW+VbWb14skcwX7j9WBImwcL/u2Pbp+k+KorZ3Se5pI+0jCiw+NotO9RH/2gFL1UaUz37pA7QmRa
V75625+6VzXmf58PEhOTJhWZnTG5Ifq5QfccmhXjiXxOK9HDbWzzN3UlP4Z5vc0hZzIzB2LmuMG0
5PeBSNersvlPCe7ttMmcehBr2epaXa7pDpX4LP2UPrq0y/XlH93qmKQejkJ6tMnMgGimh589flGW
wOGkNWaBKn5NeF9vOCnUKd0KWpo0ITU/bfcZTvrV4q4uWJDPx+lu67I7jeW5Kk0OT9ogLccUmrTL
mtCkWvRVa0S6EueI0fb0eKCZnwln+yWokldioU5HPQLFcOrEJCbkic4rBUOtKStt6gUHqsusjPxa
apTrMeggVXxzZgh7g+AAVwt5hRBJ/we5NZ9UZqJqWSs6LUHkzSyGNnFdObXroVtJLmTxAcDg1cNG
dGLmkl9cXZUbVPkSh83uZ85g6KoZPh519kbJzCY6pdEBIvPv41XzOFE3/FGCJqNgyX4ynLy2UDqU
IWJAalwPAkEQJgQLVY3W5mBWMcI+3nFyRoCN0mTkX2fUMi17G6xlEXxm8lSaU28HWsxvqoS7Z60u
//x/zgDHkHMnDjNnzf3Ne36V4L7gZ2NVPzN+NyCcItpCFcCgf5NmIMKGTLfAhxZjDhQsP71PRCSO
H1bdvPH6PcO3o3Jvis/yjYmUr3S7KmiOYuHB4HzhBLQbzBEpQD5BuIklguHEFxBUb/hKcUVAKZxk
2E0El1T5xEJTZOgWq6bp1pPMiJlp9CwjxwoBzUCro72GyTjBdBFjkWMHvRwnA7CdHd9KugT35bZV
16IEWRUeGq8+Xwx1EDQddNQvFwQr4USSFR8JfUR8y3ND7cQC4tA7lOACOwt47P+gE6ngZRCnvSjK
c2mhJ/QHKBYpqgVbQG00/vCPdjyoHgudSpAhMYNS5xIwHcim4IEuR9TeUeYmwG9eQoeLoIqMN8+A
kidneRLkxA0GSxgRMDm2hZgkYb0piHREjVDA/O0Z1TzxgPhQB4DmEeEdej8/88pNRsUH/ft2afBw
ap/hAMssaObykgrxjICPwB8FTKtYYT2wjPyIoQJtpBA4UTNh8G/RLaJM09TCT2m0p57g7C7gE7o5
PGLB4H0l75m047vV+X2GdEEeFoR5AFUf6DrAoRj/DXxpzs0SamLE2KO43ageuKALUdf5UB1AUZaP
701ZYU0CiJzPIgOiZ6Ak3NLfJqNsi5zEHukoFgg7IgDMOdqMTgJ5ASqNDj4QWSD9kbOILrzCgrM5
bI06/7kIEgtP7MTm8AMDlRb8ntIYF+KCeOBvgs/lvcj30+qP49LEvc03eOxZy/rE8WWWEesNe790
cwf9sMvJi0Kq8CkmiF+x+Ehvw5UpvkEzKES+cy1+TStbDtrF4dggIegM2cRKpDg1kGdqUUZ8MHq+
eBTNHtKkZsaGpPv+Tvkb7pB4lpyl2fw2HDzKIbOAxqlzbZnib9E4QE8tJgWqUKg5mgSjz1lJ0evT
VM2fy0GZ4C/FYAhGDXsq5961sOdrS0r93dKv3Qd78wiYdeQ9wBpgWAd3m7jQZXyIoPeShGCwvPVA
7G+UIeM8B78T/urnJIfDyc+C3GlqBrROPQ1UchSpU/rrq61SHEzu0h2FxC+WtpS4PjYfjeTVrjI3
VVK8A59S1tk1GptIr5VSc8aYSSojniaztVnI1MqoDhE5HCEPYKzW04Sz6XNEAUP4FC0koE/byAq1
HoyIn/yNYeaOTRrY+q8A7692uZJDiznKcKkIc28R7Xkn2pKffa4Jgogilf4eCSr1sGQj0INocZwq
1Ah+NQ4MKkU4cj/zTnutysb7wZHDU5OgxwMdw8OdHTbDuNkDMM0lwTVb1FNS/WG27PYDPfpS66uQ
FWpEgQoZLU48B5RSNVL2C9QRqeWGLDTMragKXkBIuUdameQy5eNQlb/B4AR7WXRUIMzE761PHCuE
GBWIkN3+uV+yoBfgcqERKOvBK8M2ODRw93mHOEIlVW2iGIw/SAiOCUJCceeMtkVANY664xfYQAwQ
EQVKAB8GNIO6H7y3fwdd+LrYGL9I0GUAIpTHcnCXEN8D7oZrckPYKGnH+mX7JgEHGJ0IvAjl8b5Q
sXBq+WK8RBlSgDJn3b8mmgUbTBjFeWhR5VTKsjL/jgTuMnuAGinoQgEYWgtXhI1BXn2o7ogfuDN2
gHeLPwHPiWeJ28yxHwKgiaXJAIVo1UMK+J+fKbw80X0r9eC4IvREIvDRuYcsocmIi4NH4yIegx+4
MM+OvsAzF00PGNtuqJmDs4qfiwDgrbYHUX9JN0gFq15Zw8xpcduhVtBCZI8CfyTUS+G2k+fhF7jK
3D/PyCyKqxh4KFB4fotF44oof66I0ZBp2odHQtqH/AR1JeRleB1Rm6ON+R+lHPFhieTPDyGl8zE+
BpfimbI9S4sZ5T7JdxN91BvhFVBhBdBBJRxSswHtQDD4XrxZokeKnsTt8RuMDJwSgRS2wlcWCCRF
XzjcGKlvbqutUwJ4gAMzL7bzSio/RutR6dKalY6wtvZDTmjjnzwEuReYFfN7o8bYUR/+U5kNf4zN
pXVPmFLknR81QhhtQYNbSQ4lyVXk6KDMwBf6zUI6XKRfUI3mWvtXj2a5tP7Xxt4alVHD4Nh60dVB
B7aTM9N58pHpB8PYY7vX/JGy4AeNdrZ3f8gEPMpmSDUOcWbMjnKJ91TtttJNQOEWUU9Vg5tAO6ww
rvdmnTJ+dkBTlfx9SmmqXvUsDywG4VaurSB73w8LBOeQDmGS+2zVPddlkHR4ToxxAO14uGF/zAwJ
nckn9Z05cyZITKmSaZhrG/ZcxNklDY5BPPjeOqHjy+M64QQRzPdgIHRM/qE5fe9Q27V0pdnl17mT
93vCEhz+6MVH4yWZ7sTZmY7fEIm9G6wBWh2QmBocR30O4pueoMz+5hhNmExJ53AihevAbZ60qDae
PebJIM7WU/Wl2U0zClgstIQomDzrVAVn0x7QVYGoZqlJ9hPofK3QIImW4z+4W0DOd0oVf2+6M49g
Z4+81zllRgCZV87Swc05V8tU4q+bzz8wtsu3O06KI1l5fNoy7EFLGRj351KVg/I1HYz/uqd1bcOG
bhja7OsP+n/dVVe+x66YPmgsPUCnKDodNduvV4xsiTKhNgBiWnAse6C6D04UFbUcjTT1APNy5lmj
Lb0h0dWDqfLTsteSl6gtRLwhuCfKPGkUut4dJhJ+GoGoU4yZNQHeGtNtitaTMP/N6pfJTONiitNP
B+w5NOcuGmXAui8aaoLaDcz7NzXamy3LLoHTo6XB/mSgBC368j+S7mu3jWYJAvATEWAOtxsZRSpZ
4YaQZf3MOfPpzzc6sC3IErncndDToap6IaFMeZpmxC0EVQXB2OLPcvpTnt3i1jpTn93UcmaovpT+
FOdV29zZ+uSjPK8kY0WWaXd17wvdC0uAjF23OMuCDlK9fdo/3+baJLvYtdotS/VoqbRpF5svpV/W
deOkCDgX4dY4pITwxvNhYTSb4cpM+vdm3wJplMHggRh1DVYlcvgWpcF6rJ7f7cuZw42IoQ7YvgZj
tqI/s+2GPIJaVinAJiz7lf0Yy5fRukfQZ8Wahx4xbUmGarWj2BSucOu76fmiF+wXw7MaOBUZjAlt
CD/Bdz72LHo28lZ+XdRyBuvmFBUrXAbEcpTT+NwtGsJQeINx/dMNspw+gdZYsxqUWe6oTIF8nLBB
rifXNKsNZ/rFocAKDfyl4N7sM5Wy7uaUD+MOlGCZFf0gi4FBTunpqj65SxXkKvwPgp2yh9QvZQQu
gSAcquLHMDqzWkemeLN8kb/fyIuK8LiYlCNkti1q+UVPW+7VNsTOOqL8Yr27qnb2ZBFDZnObGbb1
b6ZDclbY4m3XV3nLljaIVPvi276RO8rHh6lnwU6vfBUKmxcGniLYHPNhoes7qR+eQhlugsNi5ZUr
1LEgoY8/ram5kOqDdq7fwQSHEiL0+No2sVKysOlee6iv3kM2cPpPLmbSGFzu1c5a0/g58aGqo6P1
J0gH1AfVBsfz+jHJFpeHxamj1XSt8FAsx/vGqFUfjRuzuGpWmuOP+fLP4dq7rR6PZB6fF4L6U9kZ
R8auvfxkG5eldxb+dHpY3f7ZcfYV5zmXMq9SxrpUUoyY+8ut1T4Wnk8TMlbpcd6BEhJ5zWdtAZUz
dg4jeetdJ71Juymjr1VhINCVJa2vH6dap8ZJUXsoDW7flXX3FthGNn6d+H9ffrXRmZXijSFNa+RK
rGIq0opF7TLdLCx48BCZBEmd1VAX9V8SB+kq88SlvrUyzk5In33MLwH32JsQl50G/qKZLEgMT0ch
jd9TMEHN00MgKf/ljgjTYK3ygwV0dSLNs/WtO8157CKn5tu+/nYFw9g0cAHPR8k0+kZFeqmv1/ot
5uL+Y8CrFACamW3IYprQDYXH3Xm0170L0kROuLfadK6Lkf6mr5zP5vH50BgqHesb9wUfU6RodlMw
gwrgFeEnCC05L1znSoh1LvXPwkJMiZb9U73/owCg4aMmjI+reUgO0CaT9j5qrPpXdeZ0FtKn9XPg
wIxlpQEYr2ocAnNNQkt71cjZx37ztGt82qiXet50WF6OdJhjVqX6VzJ0Pkz4osvX++FTmRGTXAHr
/EMQj8/Xcwhu27aR8KwxqB0zXTKVB+ZT2ZvBPPQBYEp26b4+4tUJlVof00ceOXto0aYIaKsCPoy2
tCI0lYaQyOSS3+chJNDUkLf2l4sicfCb6Lu+8nRkKiCdJpvHTXLZ1PREAKVbD67LXmn+s1sOT/VO
o8JMkiuSScQEnnT36uE1e371ovo2cWIVCqf0XM3r86cSRBFkx0YnmxsapBYH/VpBYN5yV2rF5fi4
6zX+kxyjL7j9AO+W3FjS4ttbJNu0cXkBierIgG+etqyVVP2Qg0Umw9aoHIKfOAmKiY3RZCWZfvtY
t0qRBU8VPDhlg81YkglY8Gc1zvY/SHWnzy0Q3CyryWiekxuWcFPryk3hdcfnCiB7vu9eQinbUYEa
W+PnuY3+j0rLfvUG2rzJt9evcfWnvsxWtbRWfmypjZ3mfQ2GSvdP4MuzPqOb99npDRj/tubstgFZ
t6s2WNM9MLnhqJHKoaw5AFXeYW8mh5w3iSEW58PTeaQGti78ocBYFVtNYZQgr7TGLW0jer+L79qi
V60PNHXbDiQFTN+p9Tjf9eefMx2yznLAA2U+dnt9Hu4nrvl3Ul50d5v3rYpz6F87G2ILd7ixlv6R
t1qa/Vf9qzxZH57tuErhz2Zb1/mDuZz9p52Urimvi83Ar/ZAENoCYnQrQG45erobhRxPN5TwPm1i
slLzXhlnQpZCpqG7Ej/oXgBVd0oAmYlXtfeRSPvrYYtkwd0C31yNumx0/DwORKU6dF8xmfxyr5B7
AhO7HG0yZKC4u49XoO3PReIG2LMJZi/xba39uBfghuOoO44+vtbRQ3cdd3kiD5P49Rlb6cOnr5LS
1wr2GKz95fxogYULiI8DykArNkpSgR9G1qAbb2OEE6zfca8bv8bpMU1Hrcc0beX9c7xPJS/gXCl0
qV8q2CGHXVk89Xlx/ZEYF4qOZwc6jNwrPyxvYogv3qnWfIAhV1LFajpCItbe+K0bV+JN0q19FfvX
NIaZRAmrZ1NjwHAAKHI8XCX+QgW5vMA+qrxSdvjCIYg925eqQvTl77z9UBTP39PWjw9WRo1m710v
6Kb/v0wMgrhKjLvETPrK0kVfy5T4XFRytUCOQ4yLMcM64RXtDcAnakCkYt655lu/ouzhxsOVIUOx
NvG3/dnDXfLig7CYP1DlZGgMc9r9UpB8/h1RkPiNd1kSPnPjwZbpM6xKGJ69Ybt1TqMNTQ9xF/LZ
PsZxey4hnJSjrrppTM5iDrMwifNnyILwQF+EBKITSnQ5Kfa9Ztku4oElyMu7zjXVJy56RWkBDtXL
FHTy0qngyFRiSy2sPAy6XlxKw+8q6QM79RKv6fRUM0BbKMMHv0olEMJnNLql1M+w4w3DFE529QE8
kWK4vPDp3yGHo/421foA2rvAkgikOgV4mTV+Og2YPExzgKtKm3u2mpnakNaSTbaD4tfXZ/fe0rMw
f43dkHWYWblKrB562YYBr8Xh0btmVPOUl2kbWqDwuOgfe5QqYsjPWHYqsph8nljV5+jvmpMrlj86
EPjg0JotBW6F2+PL6+2QFFcB2wgWu/2qe/5VUpShQ9DpVf+d3zb5Z+fzsxAN/5KJT6rxp7M/BchM
/r4Mfc8gRi9PgG927S25gh9vbMKywdagOQ3Exxqe5TZ66L+NRt+jemcV6xEbNZNxMom8zT8uVfLT
j+rJLtExLOJoRztjJ/D0k1sGCB1/hB+fkrd7V6YjBs1/PKeN3H62ySLco2htaz/3v2CnJa1AmpNi
jC6U6LwVXZPhNbkmjagYa8tDJ+kWn9JqLVJpHp4zVef0kO59xZqPK94LOkyPkf6eDJs0gVQefleU
/6FRMPm3fDq8UHYcnUYlN6DBOi5G+6RvXBS6tEeXWBvLHbDCOqiszHiA6QU04U3PXD3tY1yFYklT
dSC5u3yvOnt/LhKIiA0foycj8jruVJJZ1Ok44tz+JsoKkUFuRSbAgenfLdV1JyUs7vtrEp7wnrTM
yPX3WT/RA6Jrv+UdlaySNbu3dN/RaVnvr1a0e9h3Nq4Ke+hfuKrWcOk4vybbzrm/s2Ky8OOy57gn
+45reyEUQCwvkbjtmICLuXlrRsY5EOCKyeuruTbH+6gUs9JfctsQ2xgCrDcKUCWePukO6YfjCELC
i5xQwbBnDRk8/LnMi9Nr+lXOpu0F0pi2eXAJ3cZ/re49bcjQsaXV7NDZFx5OHYfEyxYm/cJQX/oE
GkfraX55O/1tjMzVG/LyFnYLCFu7wXR3z6qn/P7f4RTX1B6fV/FoG1k9bn2WtBJUv/+A81doIbKq
f1qPJ/rjp+jyXe6UPwRG6TQZfXhW9vAoSXv92X7SfZOs1sZlVIq/5W8GVQdSLAzfBEUU0ui1ekLb
v67FsZIkMwE4WA+EqbvQyBSj4cV/p8lfKJb4kt9QQQaHxzPMCQCucnKTZ5HcBoveNJ7Gsmnx6Mdc
bjOEifgQ/8WWjBdm3bKIRuzuF2heOXrVIJliWBdFKVrE33r/RqNz9LZGeO2xWw/E0wFQAq85nKYO
DYevY4/FLxv+eYpD69CLv1A7nVel2Pml3OqsLOTKNHGYTkm+nOFJS6/9Nyzkedzj/EXrBADHLbm3
aE8xkBhLus+OmQp6Ws3lcrvyM7aVB4//m7pJsoGPa5P+jM4bVg7MUI4G051OgC/DaZK8qmvH5+6k
k38H43nIztHTJHpZaTUYPQ130fBTOdna/BxOwkNu0/7Xq6ud89e2g/zhFbs3xuJ9OMcPXTmSpP/F
6nykyyg/ZcPhS+ez0xlkQN+j6XrxOtlWtSPF1SsNaoP700lWlr94zOqse3LBTZZRn1Srz7IeDNwk
ukZZ9t47Z7f4nBxl2kG7s30C9Zmd4v3vM/8JP6yxH4dUFr0W/TsnAy8H337fpScDVIvKg2CZ/C/q
vVOyjQHbomB1BIWR1yWXmvaslOkWpjORWctmPOZhIyp9n9JGdGKh3NouGhAs70j4xIvOEOSawWf9
lM6iJr5EOTt65KjzUsl0S344/Kl3613t3+lMZMW0nN6+GlkpOQ4tqeHw8/Ml2O/M6P7lav/+uUZP
+Tr6wqcODkRwB56dzgmSdjhsb534odCtZ92wrTFwLJQvMv3JOS3Z39HfdWaxThrR7eH2cMnrlnyt
X4GwjJB2kR3DDMe3oSNnWH6+57raD09oaiO5rj68gl+3XnF3mdz+/TH8p/x8yEp56/X6WMq5lLI3
+i8+5qXuRz/tRzV3GvkG3TH1/OmHCkBEjhV3I4xGunz4+Pgo5MGjfOgeOiBUKOeldPn08PB77j84
watW+zV1scagnl1e8Lq4bYX8Zp/AjEeHfm2w+6ao8Q5SYVtXk2/hQHUaX/Ah69HbNXaD0eGbotGw
8tkMvknQ3rzmmLbStvU/+ZvFHkew59G2Pf2L/fhgiIm3R6PvfvoDPkwRo914KKSde/QCUBa9XCPa
U3kh1YFzkD+xW/1b1r/+nTn3xrny8fRhly+62Us4Qgk/Ap1EL+vk8+/KSm2vHurdZjecdaf/xvkm
2kQDFXPhKIN9f5T6kLsrO+Kv0UvvmG1SvKjkPIjbpeElnvfl5oPIcrdsD7fFkf1a9OdPLeoRC0VH
727Sx3AoDSzC7PPzU+eddtGRMWsPdamNnljFeBXnZjJ5e/veofXkXBF12PfRW54L3E1wM4l+OpL2
7V33PFIAiv+2esNG+/bQKUS+rSR/rx25u3g4fqzm5+T9vfy4it7f3z+rnIWn/DsvvAbx6XqU3t77
Pq82qEc/P7POd5if0Xof5SaoPHzbpud4VE1G5/jt+9yN8mXU/56ZzLfys6paMuv38zfbK6VTkb4d
u6NR39ujUp7n37O4f7BW3fD32yHjyoX71jM+4nTPEpDCtNnjkPIZS4OgL9yl5th9LvPmziqU0+jx
mb2k+pA+d7dxQqHgNV5kj4zTRwpRH1mBAabPLHPnXyu4spPRrg/APscafGw+L/9Mv8rf1/+a3wsk
oeb75B9u4nX1rAawWcWYZtX37Z/ie2FAnK1POzzbp3LuQzV2rhXYQhzcqp/rr9XCMfNnFg0Hwx7b
ldGxj96zwTDrRNmo37d8r6IWvtU7qGCnn/+co8ZDI46kk/lb+mYiYxUGyz87jsXvOTc7QYFCPWb6
d98mSXWSttQLxZ8U9x5rtag6nHTG7Vq69q+eBGasdshxIaXkkYCgcn91k+silnWJzXbGvcX3VagO
ZyTt0Qx4al9rcEkQS79iHwJ5Mm0/rR+w2cCA4DSssj0vYDYKo9Z6bDy2HhfQ0BKbXYAKQIDHayk7
Klrue0tolkYApJycT0BU/12wmKyeEiZNVPk3eaMLCDYuH40jQWJhC+WZ3K4KDZ3JdQitc7xm2kaW
jeBb+ak2mg9CBffQK43OH1MNVSUc26V92mCMb5BX8U4BdPtWk/ew+nQk3H2W1l9jfb1hDwsfwHKo
w2qLEmcEpR1/RYp7c2tEOYFAJhoWxIPSrHqhH5LbzYSOA2FT1l0+lQUEXYol8BWjYMoIQwuehGKD
7SC0IFSNpXexzVXpRqES23xoJA3s42m3Nbr9VUw9/G38o+v9dEAMEWB0qo/F//YEE+ijFbL12gnI
w71hTV7LWvtgYhwn3A1UjMrbRJ6lQUvgz6YYoGhIGZIE2265yl8+j46LmaUbjnQVGyiK+zWV6l0u
1T/n/7bXjr/1aSsp6U4Bn7FdaywpAbO4/Ww0eqxUHReaX15jLfM6myAHu6MAcUwuTcoGqz/l43MD
CGCutdCm/Ld2lbiTwZhu/k5u/9WJ8pyH5wnRPTWMe3RYvtak4XbI/M2kPs0lJeZawx2RT8EKMb7z
xSrj700KYK6d8vy13KJK2KmTKaCqOiZWGVLZaotS6nDCCiGXkzj2+CxVLgc+WQ4A+wAIV7V2cSZP
n2x2yU7/6I/JqXOcdsCdpzqN/0h2SpTTuShMu2XhumYGKXJSFTxLWivfVpuhTHkJGcipXLuEQb0u
DzwGQ1S+gO7G+P6crV7wm24vpHf0RMVQPkmw5q54xOldrlLo+tM4D2ibX2GF2QaMJa4U4xnf2BbF
VwZL+8VgYM9ttukchkGlXmISh1SutfLfZGQ3bv8jeYx3u70Hw4IavP/v9t5SMPsjrO9t0MSXr6u3
DbjB5Lk06z5P7y8l9QaYgepqsIWf39Jb379WNvdo3uxfi/x7Id28p7FSup79UxaC7IAYX9ceprqi
7LqW/7WgkW1/L7m8fr9WAQM6Nu2koy4zPpCa09JTF27p/+qz6k9h01dqhNm91XSH77VGMByhbP1W
g3XyQAFkGZLLg+32q0X74Dp4hneR1QypcXVlcLsLilBcG/VU1vanYUH2e5u6FESU6jCigaSnau5f
M4zuNZfVmlN7fy2qgbd01BsnoTaN7MUZv3Vb5/ZqWqWKvlgNymoSteGpWUrJsi++VQT2Cyb6eboY
yVDvwoWSYm2gDRH+2gsgrdGZGuJNnU2qdjTxsJasF6VnG0y94LR4uU+e5dfHlXbFi5WJLGJ5unz7
cz+3a4Wn9fXlRg8GSM0wnxd80zY3X/Q0kCZWose0OL/OrOP1jvf9SoCQKtfie3ppaw/j8uqlqjOG
bTIcL16ggqb58lFpYNdSKyJ/mivi++2ilYGr6CP7W95fDpSCL0C7EomnkSrTkXBGdf88vj/VqsmU
lt6kXfgwd1YajQaRSDJ73l4+wAd2PTe1BKVZZRoQ+UjmYirEAYdQCATeuf5rzf9MrOXjwxgS4F55
BoCsLgeKDVA6q+JfVktNGufq+sfDeWrC75snWf1pfrtqzIR7NB+1dEB2r1WKpuXXPV0VhYpp3tqf
Uj0mlouH8vRj0SL/3Exr8x5uaGXybzIfynLTXrcizHlRUfGqseekOxbFv+nqAUNVPf8n1V+hwSPQ
MYSFp1YpG0PjyN7Bga60EtSiSC1sXe4tGt3KcVi7PFpL07QxmnZn1a8wmsdEnQ96ujf/uRR6W/XF
9v4MXlTVuOJJaaN17RoONiM0UlKANJl5MTB9OlL+UCVIJ7VcIXb5WLggfk9+roUfSDGoi/kfZQ1C
XrkyHmTJyhz+uDWoBgL/1a+WRz3Tv5/UhuCyzguIV/N1If73seGiNR836/dJ6cmjo3WOP3agE8Dr
NTjcJ2lmhThM2J/967T63Oj4pB08WaXTqjxTqlD513jvo9z6UBAJJ46qTW6qu/P89KbYcHsr3boa
p+ezLcn4iRsLDVg6pu0EjKm6XGgXS6lnvLJv48WgWXrVVdhr7tePQ/XrXHzfnPSxAZfpnFknm9Ow
gedZhWWqL239QxhZIdyi54lLy78EM87gV/f1U0A/51SVtudHa3RaOQcG8WkCTzT8LXCwxMW39cDU
uBiMDuHeHQzref1Uf4DpNtXKPAqnoLkeK+xCuxgP6TxCKAAsQS6A6Ky2Xqzam74d5d7O8M9CP67Q
SP7j/Fix+Yu0ZPXrClLnqmNSfU5Q6NMgS3hRKqX5ylZ9hpU8fyw/ncqvMC6FUq806V4n3e3lEfiM
u6zp6DPT4BYNfMC0F9+qBgH9kAH4ZQ0ZAwBqXINgd2wOx+ePwujNal//UFu/9A7bbok9hgNfDZT0
L5u2ArPRg9dySJd7ivSq9QAh2mktnEEmQRXZ5mdlIeod6tua2hUnKDnUB6FErX+Qih7B6bC8mgyd
qjUaN/Rp4PUFjBHDO9+o/YcpglfdFOGjjr3ax0mBzB5Gd+27CUgRTb7Yi0ndvSSTXTou0hAMUKWz
7BgISG1gsGwuLst4DUyR7NWAeG6NlANS3L1BSuu/oT7HWslWCHUVKudYQl1fAQjmt+6p2lmO6QeJ
+uBWZQ0LbZ3xQPhVcg3HudnfDpS798qsbrQFqNFZbvszfWykqNTqyKqLj36gVrEKWDT9N5EcUNvZ
RDvfmrxzYzfto0bOjS6mgIYZ2Ho3HQL1YGtDHMGNsvbWCZDVetp18mBPGzpQJ9YoYK5Q1iVooFvJ
55dTrR0h2LUPAAm7hKCv1QlHd4JtXTingcoKH26M7eO+F4Ima1RN56OULVbv9sZJmchZxuVUvfcs
69D3C2ZE3/TEBerNzPhwPJC5oTHAOLYkzMGeDk6QwGTW7h7WWvGellnCF9lrp7Yj+9W7bbt8I+C3
kmzsLwrZcisApoAxnx4cqnbKXC0dnslNVvXE6/lsR8tx0TsrSeGGSGmU08utr9q5XPQYB88LiFWu
f5r923wI48AczfXaMakczA2yR6d8ekAVOK0GJSl7KQ0wh2afSwZYBTW4JG4C3xNASFW1Xtnv0zCU
mUF6SGL4uu0qPm6bqqFds7Ge/qc/HFoVZAIbFY4pCAiQSZ+4nard6HP/e1vhdDGdlglw8iWszQh7
y8Cavd32l6dKMl+dV9nbs7ay+4pIaOrRbQgFTJvl+Dv4OzAoNw/KUfrtvAX5P9Vebn7Lx/T8eSmn
B1vToOugBcdQuOhfpiIoGqDUDBa2J5iA8s7naYDLzgfG1wsc7ABKvK6G4mjAdDdlBj83zzDUNvfm
WYm28SO0Kl8yfDJWFq/tdsgR2SBnX/Gud+LvK74SPqiKUPApH3hUvmk6f9wxFL7Kl2NFVrQZLQ+v
+LxIgfSc8S2ZvMJoA64h4Q0k+CvL4FUKGIvvSzk2VquhldGQ82BJvxuhT6Hh690Hh3936VgEte5c
gqVAMy3lBWmaEEguCZznUli467QGt38ajXXJSihNuA3xIacKHB4oFxlS52Epcma7Px40+nOuaEDD
QPYBftuQVqjgwoPXax1Mtcslu8lMcO8vaWv7VKm/lUM/qmRS4eoHLU/VbUY6kFWEu4u89uPjzO21
yXFvY7LU96DGiXXpEwAJOIV8WjRGmgjq2weJJffmiBHlFnrXKgy3VqKBpjnWeHD2U5l2HTuL2lIn
D8U97BjK2b4iIDZrHcS720WPYeWYt1mtjYZ4rD8v9cL8nT19Tzd7tTvKOYj38p6HoD1GIkGxGBDJ
hNXq9Ec4vajDvz009uqfEkiUfTTpDeW324sSOpi5VXwYh85x1uJqnzNyWHnmzx6DxQDwuwGseECW
bdsXqiGxTJwjlWzbUgGFU/Nhl38eb/FsEk+1flGe9RQRt9AAw5MHpjqpQBIJHS2/Qm/5CWXToIPA
b3N6AeWGcP7adju0wsu/Uf9doW6ZL8YZEsGC0GmzW951LX5iDyAf88dNrXPefW227TsK0raNORU4
luWsLDdnFfLvKpmPVsTfztoucJ61fSA6J6o47upkF5jviOVcrXKji3rebDEU5Ds0PMKmrW1UAUoR
qiJ6FlQtdvjs326fWx2LdwoImK4qbBTh4rBerestdFhUwua0C4xqPdnXE3RhNePGJNsW5f5Ov5NE
usALMaLK6ErAy5V2zbnDHZfoIC7xbeP6PCFF+c252bo9EpDFQpe2KYW2NN4VwF/1gWPsdnowG4ta
x07hvtcPb6LTSbPbmLZRUat0rK1ubeO6/EbrYPZtYxtBz7r6NmsQpL/8++MAjskuMWz320sJcYGi
R6uP/TmvMFrx8fYIW2nd8qqutYcmMy0CNcbIGSi90jSkRUQGzjAft+s6tk0qzIi3iAaFgg6T8+oU
uzVkKG9jL/j1d75RtngP9LcEqCmopmw6FwlakQIEYNzAHXQ2Byr5+dXqCoiBYrKqfT1XnEeDUz2H
lZ23L2V6TnAaLZ3HkVQ38X8sTGHEGUM32iFkzTJnDVJmYJtCD2dlOLQAoWsbDmuKTUCJRc1VLt68
0Hv6Xc/YolCPPSe7swTkCc4PbZocAhYNPq+Bo5vcwqYmUQmtTdwK3YwYlcULvCAdJQQ/Vh7tztO/
Zm/2TAHoYhJ+SUToK/y96aw9v+fBSRT0c0WLgc09uzxA59T//v8EdoOzcYbNSw2GIgM7TacfLlEF
EULsLA9bjElM0nqUomlWCMS8fsjctMcv67/jF3r+abPzozqXTvLT+/6Wri/JbRkvm/FFHfAWH1o2
d1KC0ikl92nc3/63X6VziNVbulC8Ga766mJYMv5wZN4XjWTllxAx73UZJYnklcLGMvz/nB26DHa2
75MnftROXa5F4kxazV/4MtjYxrN3Xr8nf47fjf59JBa65/pSCqucGKqCmnKd49OkJ5u5vafAMNtr
0ppafKGKdp5SUEmJDtUuyV5DrH1WamR58b0xjUvzzrGRSHtKIHTr9BJ4iQ1MMenNejmbSDM9195g
gNtrdY6Skucyw1ZWjRj/mXu2dVL/c3moh+/rf5YflydoORZVuVXrbqXG2tdOK6HDP9geIjaEFFbb
kEKxVurNyGTDKps/2xMzkqqRdH9mf2TCbouRXSxNOpxd5FY1iYk0RIDDQxDdupzM4FPxY5l59sOW
euN9QWaf88qv87d8hL2s97gZYMxLiDiwWlwjvoe+0vokd1lPcYR+xI7YTT1n5V2IvzgOnfcKHywK
ERwGLZDmG0OneGlQdNQ7jLZt6D+b2gm1su6wwNnlKwaqJuPprPkJB0Tn1e4usmZQBcqJJ+rujECK
Ma9J/GT9svq2Xsvlp4Ij4jYgM9csaL74siPU0UqvmoRYI1yUTWyWGeLG8k84XK31ZtDbsf0qkKX3
oD4DG8qFc9ZvY/wJCgY6kI6v/0QZ9eXj4tjj8XGyG7qVcE2VKscxoCH3XvwiVzarOAW6S42IxFTb
pDXP7xsa4dWhNMlWJgcA6qQXhXMVrftJMMD1h5SUbrgVLa5yKbuCGgY853mVwO8W6FnV6MYce81t
V3hifkybSIdbeKeBgB2ulZPz+/Zi9liP0nQaqHtOfoda4wc6jJlgrKBekeP4wo4kx9AdE0OfODlC
pnPyrFOXQwpzfn8NrRkFCbfqlyvz6bh642o7yP9CSkp9O1Xw52/X/y6h2/f3/NqhLbU59eoyY3Qt
GMFfyr/O8tpBOkNu/822Hauyafnectg6i7B57AW3nY4CCPzsF77tBB7M29fln80l4xWdmp+Wi3dS
gmBy1jMdJ9NLs0u9YmP/XHlW4UDbaCBkrZa+F9+lH+IGZMZ3+3S/yyyxTf0VTHIx4UTHdcrkkyBL
bhOQi4r3msyFA+bDiSL7WfmqtYTt2r9SxdX4JaFKaF/Vj20qC0ycd8HNaSp6/lPbESBPbwQlgTmd
WavsOBtcV2+lO8cuaBYiAxxa7eWat9GurFOyiZqKNMtRY9sDXK0e2xOMzRWKZVF8+LFsZIbMEeT8
DwDeTadw6RCjukz65wv3Dv/BdtMx11JEtqt1cP12AKc6VRZiX8ULPCSnwqOYMfy0lcnyAS4veVcC
Ei/3VUSHgcjxK6/eBcMcf06jxCjs7+TeBzyfMDNWm/1GeM1WkLoG2TOr01m3MekIsJzh9ufsmzeq
n7rZ1YI9hnA8bVvh8FhsO5z/HURwudbhvITXwlAVEoLtxEi4WYQhiIss6w+WHlPlJysnyDarwjgG
17RNGGJ9bR/3oQEcf5HPYMmW052+Ydef3aTfurSd3vLvViofqzUVE6QHDYm1T+XD/JRWDQIZFkl0
0hT93mWEyBUdz8N6Kyvewz65A3fqtysKln2o3EIGiz8M7i0NC47oG78N5z9BOM18Ful52q7JmiGy
5FxwDnIQJdE67hj6GHigmndsO8bIijVJqIdkSqaVHjGoIzLJcdoNG1RayJNAyCvQDm/lv26ezbF9
gr/Ip3AO8/7pRymuh93Y4WoZTH4KGDqr68Gh9QNZW6hW6VXlNq9wHEF1zRgbJQn32+2PneibbaXn
JsVUggqXdSkOu4jFDYfRlcU99dgLttuAWG4cuZNk4LVTgjhH/8jMpFkJ/sDiH9czMFYwTHxzCkjK
DRmhwBxKjksqF5/nZUpWba6DZyUH5AZkJNTPMygeOxy6DcYEBeyrczdlmC+H3NrfV/LVP81Pbs/F
aSpOOP3jaXJiPLHPBc0r/LZO0nMNhLLZhSKt6e5r8divbEEzqAPyy4m07dCPwOK05Snn9KyrKw5Q
VuaetuLZjK6p0dGEDd5f9ie91FKayNdCOj/1SUSPLr+2YKqU3LHaCpscweN2z+TxWo33+zqtFdvV
qR2a8OQK5ZzYDDXq3Yf/zcYdG7kCrkVHjgWgpK3fe6MHLMJILFcoFO4xXkCHrELJojDvKJvebtml
SSmcsz04OPVJl/oh+FmTP9X2XndXnoLn+VShkxtdVOMTBKe4txI6mrFB/DcPNgdN2/8rre0Wkqd5
tcx8+b1xUHa70tWucu06PBdN7j27eyIp5aYNS6VCk0V29HGlIymIMKADnVJ+SkVlpZaWim1aNFRb
eTuFdb6pxrdT1wfxiNSqPJALTQE2FDRoom9w1NxPOmu1W0uHZxDZqc9PUa3U+bo3k+o0vyoCENpr
iXvy1j3lUq1GQRr1kJXLoffCep3UXi0ka1CQyYs1qcvKYF3J9+sgVcalJfFNd+d4TekoOvJvxSTo
0uyeWj9+dqmkrLoYQcBYu3Z4zeBG/Raa6TcRc6c7lTx6f+drcPOnipUImft4AvDJoROh1toOCDFR
advzZJd/JY1+uRGbESNfDOrvEZeWZDnv+VAl+efMudz7tR89zSbhNKA83+whcnDkOeKSDtXmJ+O7
yHjITRaB8rtlVq2l5K1N5R0J6xwvS51wLBTbkzMOaVQvKCMl8MVjNHDx2w3qy3pTNbmvRtIh0/uj
Dec+bSaxW51rfc/AIcfHlF67lMOP423xbQu6c/4fmOqWZBkOh48uT5A1gk5mCAiO7cs/A1wDnism
pm51SDyh/hcAwXLY3dk7T34Z4N0nULxMuZz85xL1gJCa3pw/QhG3uWyFsXKeSchYWsW+OngIQ793
w+VkGNYYSXifXCa7G9ensnWZsbN35sdMkuRybO8OybrUtnOFKw2iTOrlusZv8v0xw2uDs5o3E1XY
Wys3U+qXLEpxGjb1+NQ9vOxeLEW/kFXaW0qVrvXPETad22Ziod6m6f4ug/DrGosBWh6YOUhrX2O6
WtfkOIubtKDX6bHUmaImn/p1WKQd4uq/1fcFEasZzQg8Sxa3rm1ugzVTLyZFZGeVPMEVYOot1or9
VklQGPyX9ZJBqMpgyfSj/31dPzkQ4ZHIdB2zwlpPd4flSnGmXzy+3BBpwJkoYG9SWn92talgXWBp
i1OEqmzeSrb22CwJiZFTN4xcJd9VkrCQN6kVbdLtPZmTMZRRIeVdsG3WFlg/A3G8syC5BgNEnWCw
5fBvr8tJVinn1Wa7QTLzisHW3tu8tfRY6R4aMzq9XYa79d+C6T4CSF1n2gNo5Zgr4rU2uXPBLFgi
gj4ZFP7V4dfq2hVEv+zkkjsqsFejI2THGk9IcC+eMlqCUI152a+ryV+1PaNMzM7wOp50olF/mISW
Npd//PQpGBrovErILD9Xct0dWFlrwiYzAPvLE8RT3bIL1MekOBlNb8kePNgtys3oupBPj6/sgMyZ
A1IMLV2gDwbMntNFiZdaTfBFQmpRCojuRz0R5JLBQkb1YD6aoLRjQDcYimjeO2ufuShyJtcw6GV1
dKjsarz9vSOHxWSWjFs5abDyKqt9BeMFGYmMo0Ywy427aQUgYf7LBLUGtvZEG8uAx1l9EDhz90Kg
1XWkEc2WNVG2Ztg4ssdZl1+kM52cG0835NymnaDl9ST15FPqDPk+rq/iazOM/XEXO1x03hi3tFow
uk5HtghCQY6CEBwHmYSXjWLn7vv/fyIRUWXWtp4JgjVmv9vPlJ9WNFVpVUQUsw94M9U5zV/LM9yz
9BvRuaYfHttOdLJxh3pq+7L4Vnm5+Fxaq2Qk//9qlc70VKpFvGlTfNoHzdWanVHJqg2lMSQq9ASC
2xr3yLIVE+EKR8T5z8WovHp9cO8rYYgokm87Hse9FOluOgvC23kCJMbW5yQ4/KR+LSCCH+LNTSdk
MvT3aUZrW+jUNuoSgIZE37/7teO6R6B9vYr2qYCwWAsvsP5ogLCcriOH2fjiylioFjKTI74+vHDz
6/dsUU9tYgffdtlxdqE7GxLLwuKxxK7Q/hSfRmH8uhorbmVGJ4GFx7WcVoLoGeeGbNp9wBc7Tzv7
/VdwqziPu6xMJegilNOJ9VDrzCu9Gb9t266Ue3iHnotvzEUricCQvwR0ThwTbXhKzZ7hx/XZ8DXu
2eEY/BXWRfQyXmX24ep7/6Q9hv06v3etibLuHj98Ho4CT0x+aNdF75b1Zk1weERCvl8uU3kwmWio
33tuEuv1XN/LhnR0spt8it/tVg6HUdZIsVZ7bgjtve03TKpre+6Mm77c6gjMsRymBxyrUqo4mKRL
cNj9UMxzJP/QSu4Dfov9JZ3BTxQX2JEcYjp5/N3Wti+Tqeiw1TtreOjti+8h/XZtF+s5Up6coNyb
EkHxihkbpuB/RN1XUyPZsgXgX6QIefPagEyVSgYhaHghmm5G3nv9+vsl5+HGOTHDNLQos3fuzLVW
rjwOvc3ztsuCa9HcTLr18h9MkGzciyDWOij2vSvpPYwSHw3hD/WChuxLe6+45VSickYT0o2vXld/
aSN9aPmoBzlFZqrMryieGnVLC1ArXcdoAHPXSWX6vefogrHiNtHddaWF7oY9bYOxFResAFM1Jddj
ihzzEXAqxTqQ8TaEc1c1bIpK+LpK76CCVobxI67AOVIXoloCikzhHb/Qmmo2CwLSyPD4HBgLugzJ
pPQ/sZH48D7UUnY+aRYDZYKIalYrpp6p0Cd4KNlgdp/zprdDp6bWZf+pAp43K5t0MhDVZn/NglRx
VgJgsA7BNhqLwf7ekWmdHBSl+bPTk71R2D3cmlOZ0g/mxyY8t+jAHg0kaKyeVlNOFvnOIivg+hHx
GUBQQXz450MCP6y92Xozs0C3rBbImn4Bl5qhFVubsacLpy0vHeRajeTklA6Aa/F7O6zquucWmrIm
7xSblZYW+IfGk+qFLXv1UU4XP2gng6KUVk7OeltIQUIBnXWnrZMNJRzFagu+5WcAmvz6c4+O+Jsy
qWbEvUAb89l/rCcjMtk1XoRWH40SUyhq3L3c4hJl07w9M/rm1iwN9f92JWyz355WORUCFqzyrxnK
q3ZLlm1BkB2T+aJ/DMiBeOoSiCSpKyV0YtqszkhfCLTwGwWpNa5tErmjivO66LfMOwvfxwaJuveq
YQ60wlFaJpwJBuG3+O63SpSiANkPjJLEecCWndBLUe/Ru+a9FNSSKhbNdfl10MGxbhYkSPkn8VEw
PVUi3alOu5LOyvVXyREIOWvAOVu+JYH+vL0Wy2Okxvr67gGqomHjpe96+1MTz59GYlWG60GlI1hd
Fy3R+FbpVN/07CPykFEIDxFEluRwrNeN/1U5ev3LUqv2x0aCWEWFP+nUpuGIa8fwi5R1yAZX4H8O
85Wh5bW6IL7kOQIaINxPyUZ3dIIIpOqTXRP21cB0tlB4nGOz8p1nrQE813n+d59IE1Uvq2uz9Aes
I7W1rK16gtYpZaiqsCsCiJIyGmeEtUEk7Wg8t+xogxd6LAkaf0q3tuHL3DuFzm2IlzxSO8+WbJSa
TgSTW170eQTxco1c6fDPNF3HLGqg2HIWO/6jMpauKi1Y5JwfIvbWn8ufLavdnrQ4RM9icletUktv
I9oKu9aroGEhsF3lVqKL0g/Cn6rNEN3dn9zIudosqMUMbjX55P7kfPb73U8dBAcVWLZseUn84bOl
fDG0aaNs3j/am5tJqzB92GsVWj7ksgMtI+ZKYxFtavnxnAC3E2crA1DLEoIU+MU0fI6lyx6kM3AK
OvemZOyfsan5nvq1cnvUzqrRdoTKLu29K2t6zISkmIxYsKgyTXyUZ96OL57c7vRUb7RzyULtUZLP
HJWi20htit0gXdvrXrUBwX/wkLiPuMii7hu/2UWhgrdDk3pUWgoCJZ4fKXTkZrX9P8edWuF6E3kR
fokhGWKXBLlo7bIsOUaBp1ryMx5JqULT0JmawFB8vLC0WcIffq1f8WXq/cMgKgtZIBPuv+PqZwtQ
Cmc7Nt14YcsKRRf/g8FScvXVr814kX3SWoYgWtIASlSi2SUOI3QgtvuUe5StBJ5ysxtlyy3v1dKT
zlo8JWSsk/kz0gaPE/IpZ/EGjssUHLPpY/mB0qI/qAyK62/YtvaUp7nINwWUWfVJrbWvP+5WHypN
0MVa3eyER+Llv+5TGEFiMeDDxTak7XmamcxS29F8r/PawCNpxAUt/p5bEh7jWordyWjxOjFp7dfs
TwNq0JkLWOx9yFq+BNRqNXNYAOOwBMRG8GL7gzcjHcYdbo1EBCRC0Wwc8yj6yMCPnYY+cDuUbW9o
ndHhuQcjbz+stc0lOoilnEbHGvEUJ4Ne6L4/w0kJJEd0IKWD4BGD4LR5Qn4EvsG5YBSP4o57alJ4
lYypoeK/LLvzq3/Mn/VnC+Hdm27E1/lz/e/qhZ542ZsfmkLzsjntbUww6l/z2caMoVVXaLDatq/r
9mLc6LWqnZIxROvdwzbfv3UPpo2kPtworeOyczoO5X5xHWtxnwIqqbY97zxS9I417aCJIei7itMt
xnloTW08cCm3wZ9nxqtBa6aFbG9Xv8TB8O4M1HXJsC7xncng1HVjvbk6iiib8FULrnaXE5V6Hsmj
67ItuZm3tU0W2qJW0eCV6eO8Vxu+/5zTuSw3tOtFiUbi2/jznvr/6m8u1YvGndQeZ4M4cAkZirDq
9opvbl8Y3Yd5c7yGxe9Tx/qHnsTJwgxMx/HQms53qRnvr7GFYt+pNe13VV/VtZRdpnj8Ae6eXFpl
lFpTodhbP/uoFyGxenoo/97z8jp62J6rlui3eX813A3n/UK6i9FRr3FZfqlMcdtTAm402E1hBG3+
vYZjFGN08oCQ/Y+hJSZUUV3Ns/l3hTyJ8bUml2p7mlbbjhJjdKBmvenztFcf5ful51wvJHeZGTp3
HbUe3JB33dfOZO1iV9pBp13bmLe27kEDjUBpVgnVHo3nHW4TFualx/vHPZNhUKPNMwZ6lsrDDi6B
lM2KLDWdT6175/Jnzh77ZTqY9RqjS7610r2FYU1YinY3OrgulaTUuZKVvlc3CSur2S1kxCFaGdfe
T5s2auaa0Ft9fqYURNVnVm9ZkXbtu9rbMfEdsRAxyDXbjtk9MlHDfy/6EyD/N7KHwGk5zKfL4fna
EUEXi2a9jSOBVXMoETKNghwTyyXXaRgNGFdVPLSUaj9nc+M7bNfZzxhWI+EKPTbEo/J6Hop3tw7M
z1vegFKntcdqn3HQsnfpNHbdjboLDjtJtWDlks+2IDjIA9jbW2x0Vu7cfi9NUqm3JWpVS2rxYllC
VV4/1TS9+TZdvNRHCtp5FPyNwfTcKQwmvXv30rsIQkqxYTlbpbUBb8N0MmKqUxoc0umQ7YS7N+gr
3hOZ/NXEKxgReIfQvKtd5LlRyeoDKsE2ZUZWG8oNTVOnBr6FZbBT3ISiGEaYi38lk1H5edrN1724
Sa/8fJxrp8i1S/3N66znCp4/nz1iXjnXeje0z4un2rt4TDPNZn0wGUk3+/XeqfarMpgyllNZuNtZ
nwJ6uPlz7d4d0P3T7dclOSXlxmOu6waB06jpl1Vv1bt2t4NV+5RNPrZMGEeb4b276W1lubuHOtFx
ciqg2hCVD/yyhjM2TayBf0ZZlbPFJqn8m22Syz6dzPq8icKo+vlz2mRkvbo/5g/p8Ry2aOR8Jlhn
J4wv4YRpccyZf5QfpFDTIdvfj/wXQR3B4mev3kPjntJ2Y1A99Qqnfn6V3VFG6wyFqhib6PMD55Fa
ovVI1YVy2t9YiiJG/5jtswjuDLnIEx3Um5Gqc1ePeeY2ZVJMEYBOGY4C047Jv38RYc65HYK+jSMq
Vlt+y6aeULKQWPbXQ1qxapvvhNDSVtCXU2uXF1M1OKbqFxfqSghs+IwxLSyMLfM9ZJhIOInKc9Mx
nWbRX4wum45vFdNZrSViIx6Jsww+EO+gxtjOZDOqq4SUbQnCh/AGybNfpvtSVITCnuzva8pYAnFd
Zz1JZuoC9Eft2hxeuJxkDnnE8f429MNOgbpbBTCoKDF+kAnsIjZSUuefJhvorTHv6lOxW5Xeutdq
e9X3JEwrGGtdyLDtIs/PR9w658xhh3g3W73antgG5a8iV0plJUKLNzhFX56Q0rG5e3LnoUj7KH4V
g9862u354F5NGxwuh577ZlRNldCLPhUA8p6Ae9vVOVFKiYpWpOKdfC2RPMvLnVyHekJqcxg9iEEc
IsNBsix6uOJ01zz0FRJeh3jryYkWsRdzzCjjrKOWIdQblkM2KFNQ2QjfBg1G6MaRNIY5wg/YdtMh
oiIApx4tH0QVVnjGdPKcQX3Ws2TXXxANvDlRzyx1uCPlySvbGxvOHYHh++7vi51b8Q19pN5HAsSz
qLkxa+9o/h9/ofqjRLJop+8TJ6AGKsNe8t11r25GqPa2ezKXmSYeHS15OZygzxotXL/1vc/OJmcs
8dC/4gIXIxWe6n2NPcyWYzNMLPxNRYMXi4ioiFbvhSzmWc4GMd3x/Kp+fIJYq8VVkKj0Qz//dpp0
sZpyn7e5haQ/pKqnpZqqlyxpxY7seKVqdFFCZM30NGESPt4tSPzNMjOVqn2GsbXq/YUpjX/2fzYv
DbdW7CoMj3KkfzfTGxuGWC5ein/vxAkS+jqHFjYUsYmYAkIWcoNdUx/f6cGNxzvcdCxjLGF88ffc
69GXwaL1CXGHZiAWcqXqxcFgbldrqWzzJaHfrXP/sxp81tsuzGn9vOzJVSJnf972JMqy0HmvWHic
9iaDRWPcaF260151sCNkQk8P+Uqlpd4ynb1co6Vv0XWV5HtWhU2FdLLuz706P41PVxH5h1+XFbID
24kGraZMZLftrIdQjlhc9w8sUuQznp6LidElnr78pCgzjExKMigfcLK9HOuPp+62t3rZObAY1R2l
e6tdlmdHcEmZDL5N6co33c149b2sJUU9RCYDDuuDibl+58SwQWCwBsR01jX/d9qDC9R/70uJFBr4
1Wu09UwL3Fpyub5q9Nq8la4JBRYUShzKpzGHCI0yO3nvttg2mc8z9bqUXJ0YmeRSpgXM5YprnEP1
yUyCF4jkFPwHNovcTJpzSyrOIv6YUCIKkY/5kHKAAM0AvUl3NRLKzt/ra+cckxg8zG2Sn7wKuavV
C5RPmp0qWU96DllpNZeXr9zuO1dLkQvaOnPHbrHUBRAvctn2oGiutRs67wqtCXLyaG6nN8LS+/Nb
a6FePB7ougl31D+9kuqT/umQRvsO3y3y5PLj1kiZ3nLs4NlmcVCKByH3hBrM2qu/MHbQkE0pNaHS
zZuzeOqeju1ry/NQSpLpetG1Ymtd6EiLzUVCbjmDfAo1EmSEgLNoBf/krL6O4mPx6FvsoRhxPpL1
/U/jRn4ifMtp4e7AhmsHsac979/pFJN2MVCV2y9RSS26U46aUcdCt7n7m5M1zvvFDi3YtCq/YKza
3aUNQU5mbfLnItE9dauz50+2EUsm2S4rpLNhIZ0MS72rnWeOX2Af6MGOAj1KAWbInfvvWulhOlBb
HV7rWVGWE5ZYqRyi+hztBHzn2b6yozb8qNCpH0zQ5aPer/bX5dbUd6Q28So4cPPpdaS8KFsXL2LN
XCAWbygTVs6KnAk4hgp7sOLpUISsDXLd8+9LMVlqpsUf5ZvXbul3o7/uXv5r9K96PwdGX3TyWQ5/
hsV6v3ev3c2f6Us9qw6rk6x67E4Hh9Xjdv+4WSQrUjv8Tv+UzF7v/d30YV3oHpt3LERazRrdugq1
ndPo0b7n070WO6MGzPd7MhnsueRC1oWUTXwspmmmPaYyqL3L4yvIgPGZM/K6I7n/7HHNrw20b2yz
zVflvfRe7jUI4rqMhV9IVemdJjyge7X3XNuCI3OYj3fptNtor7gdr1TsrVXq0zwFiR5XYd/ZsCGW
pDFKTjXaTmRgtfZSs6m2oOfPYaUvxZp2q9ll/1DrlkT49u4t1zX5m41jsVfWGnR79O8NX23Lvdib
d0twwX6uXXzm2V6JmUrXbiVuJdf1Lo8M2wF1n7iU7nwsj9I58um+NmYq9iRnFTsqO+n/4fFiRAef
fV6Ll7fPnm6Z56lQYQtBkrOpGbpvPBi3Y+NKHD2Erqyp4whUvI2kfxtA40neGRlPbqDVjg0icHi4
C+X9emj5RxK+6Uw1hL2HA7Ntp72jz99UjgBfY2ftfzNC7xiOJJSg98cg/vVwXG+apiXXthl9SD4t
pnBLsrjdTbOKuYakvSOiGmj8TEfSL6jeMqEHO7do6K8tmUeE6345PRxaDtNy23j6T9riq4I/rwcK
upTWD29l53pEv2tr9lfUkubJzeHh8asGAFafY36T8mTxW/ZGHQTzlYZ8plGEOxh2TbnDeDmT4Ekd
SZPCvp5Oupy6x/10xArfdgCLbkanmJWl5o2ehrjX4+G7VtihP6Vq1Fj7CUBSdTZrIQoX55RIy4cR
zt3Yg89GpXKCPd6Vv1YzPR9U+aXWvdYDzBViuue0xVAVmnXm+3D+U9R5Xtv+YgFwf2AAoQdN2vx7
ChafY0+atceJ2EmoIAHp3nJ9xfW6mK3zxhLODPP+dSPeOD0B+cxCRzigumqUBbRlv1GurvZyeFTf
o8NL96eLXvwTv7TO4ZYGuJOgyOuz58uMTLFfnLRYv5nRXf00juZpMX26Eq8umxQrReZEvvtSvY6m
06y+y5a97Z3q8jqayZerjT/FYzL1B1VTPCen1nXfbGSbw9NlwlUz2xeS0hKB8HDi/UQCcOqab1Sa
DE+FASiG7Ry2QaZRWD3W/+5y/Xxh4JA/PntTLe1mIS/HiZhCw3xaWZZRlmsTVAQfmbKudAypenPp
YUfMm/1PEh0W4xp/PDunyS3ZzPslqYbm2K+5MSosYiHHTJV7hjvqZJyVO8PTl8qR3HfzlXtXqj3n
ak9Gu2xM3DEkR9B5L75dB8vx4Ws7rv27vanGd2+6Xt8X/Y2zbjsudSZ9wy+URkYs9+rPdQKdkQpw
yZDeFSwpRMIueqrL6lnL0FF3l7CxymxJHUfz4XZ85Xm6ymb3bjT4QCH6HDzr3bLmysTeuToZy7Ic
2xX9t02OEdRTE0miroFZi11GILet8vainu2UFLYQH9j9nzqr9nuGQ4a6tMKxHYMhqVDofPoE5KfM
iH+8rbZbR73bSM6LzvXPKQZQ3boI30ufnldljjYZO1SDOwH+bDpzIMKDxkUnpZPZzPfRegjMw5cg
JIJycq2rfpRDszZn6J9Dx7keuflmFE6aZnRW2vIc5uZ28T1KpLKwEfhQ2BZF8lv3aKZXA8qYie/6
4dyv8NAnJLztRvcYS1r5lm9OO0Dn6ptdnm2HO6jPYpTv2gr7Z9iTDvqYNkv1UwfYgJv6gsT5Y5+g
HpjIVVUOiHV0sF9AX0q8N5JNDrezBONGfXeNiqM9XYmQqlPtB2s13K2j5MOqJaogn3VVMgoSopar
ixhTTkUdBo+3dyRD5FdUObAQo5q1ml6b0C/Yy26w+mvzbmschv0dybO4FtksrMhX6Je6E8kXaSEL
ROZTsRiu8l5+u5wuZd1rFd8xi+VAMh1lVxRXRosnOvvdlgfrllSVy+CgiYbomRrItGM2+evxR13d
BPcu23d+uwwMYlLpsl1tF7v3DG0glrGzu6kKzj3ESOBmCtZ8g+67TKzUUW6FlgDxeASrbf7VJnKZ
Cw/N5urd2DF/r/5mAYlC9RTAd+KK/VCEjWJGSGkJBxiLJDtDgctdaNzP9OYcaJ7AoLuuKRgdJh/1
ZvlTVUhfK4cjedbo2FJ3FLuH01NJlWF6SqtQagnDBmtLI9T73cn7rTMttQ7/9omqExKqpG1CtilJ
8tWnqpe085LifJjDCAwCrUulVUa4nuXkjf78OGvTRB+Lv3d9sslYXopb+Xa6Heq4UvkVLpleEkcG
ikpnXpBPI6b5o8Vo1aebVStTi5Jn89yFPLCjWDDLWDmJTVghfbbpIb/+wBTEjJ52O1TwUVUrVO1u
9WLMKo2369GOTfKVp62/jyp/keCgxfNjI2Z8cKb9WH+XvzbLqWR2O95d/zPFazfKv531JnvneONT
fxmFWrBVQayn01ui9XyeiZ4bsuHxeXxwlhF5wwRnaL0wI+8gEM4toIkNVuC84BU4Pgk/AQQ4+yzQ
q1Kz8R2AdenJwe8B92fd0hBSztEksLzlc+7yqLqapkpWco/FpUXFt1NTepXRM0LgUV9mmlZi7ZKg
KVn6+JpLhLnyeG3C8acaveR5eciiQi0x30Sdr4E6i67UjITZMJBNJ2ZS2IcZNIdO2aVZ9v3rvRW0
/U99WI2cxpMI2GQ7Lko2gVdncKFxZwAOF7LPyIFNhp+2D59DkK9a3QNMz8zKqu2NlGSbbPoBivvD
kWudawXYNUW38lYkptmAXgTCv6rzGT6sVDo3M/TwtgfNmOi/6dOu0S4idXcvZFGflW8a8PMy2f1D
Xx4nv3ciYy7BCUEjDpV/tXu/vGyuK81tcXiuNFcLBlOll/Ope3/SJsBOruuMztUe19tBY52Wjs+8
aUxxz/NADHqQbPJJ0w9MY3rn4v1U8ANbJAEZVqe+6xz/u1aatz006Endvaq3ChrBpAC0stozPzVG
Pt0/OU48fO6ba8XvXnxIL+S9IQvSihOUX92z3dJcOxDPWiWeJv/Wmn3uD3fF/QON5+qvz9L7K08F
DVwhZzqvZgZKijjlwXTf2R5+V68f6oJysX/PXXWY2CH8bWaH66/1uLpsGL70cmZLgfAFTa2ymv59
yMwnxFZuvNO2EQbU/21LzbU0rKguL1e4JB/bZT72NejZdr1obgvn5vIk71f+FksfZfbk+qtP7AkI
35fj6VCn/Mekv5IJ09GX6l08ZvFgLAyyeLMjOXm4aOc/xqCk4Xpc1iLJyXloY8lAVI/56Fbb2JII
YgCZ3dPxZ6u+sUYGQEKQlViZRRFrqWwZIe5osS3hjSNiQtQRQNwU7XWu9OYs1jIbW9/6VSA4WvFO
UIVL+c35GYB8bJNbnPP/w+uT4zAcUbYJ9AscE3OUjBdJF2inOXZs/bx0GiyHzgqvQmQLuBEGIvI1
gESDc4uqimgw3z2pdUT4zYAUYr9K8Ca3FH5xfD0hw5RGORPoA4MfbCpP2qCwTvdq2sCMb1+vxQRf
hj2Z97Z/jqxm8aMdB2TK4EcWMaV6D8Y9jo9pSqDE+HTbWq2dFAJH5PznltOkLFrsk0mtBV0wd/eP
BHX+rIjfvKyfdVU08m7mVOYKuCBjoFzF76YCix21G5wRDMUu7Sm/wpU29gg3KZ3i/cNmu3VuHcfs
rrn6pBVvX18ROOqpma167d06ssOUqkXypWogwlkOi2/8h9WLa4O9Zv35qd/QpgcRetilkIW5JffY
eCk+l3uHYlsprlXijRQWya9e3Jvhg7B9LnQaXZXsbZNsC2ll/nRHJ8z6qlG1YDABKjoprFzQArhO
k70RNzbKbpWtzZNbL3qXN/3S1zsAXPoD8gOVQzrF8uFiBL724Jy608SoJWxpMB6RJkb2GM2N8iNM
T4G0o+XIj0AM5po/rwYwtykswjHKZkpQvHXDhHYqq6CeELk0YyTkfyFYa9ZgGPF6iiFR2Pbqv41w
I16fpD4E4njID+bPFN5O6MTQbrm3tMDSNj04lIXnbClrAzkhfSUYVvikf74m6CnlcTapkjAwPMpK
NdXvhS3VwFY8Ton6w5xmJP827klX/C3EBfI+4Twi8KGPTk70EdF4W7DBbxYtnmKsGU3EPeTovkfh
HJC9pV6FDSkh623Z5j6bG1FY0n8FQ8+lgE1PUCI+H6I6ZlMVPmMQIqGfOQ0qAm/DEpDLR382g2yd
dD3Ygox+Y0RW/Bu88JmiS4q7twsaoXVRQ01tZH3icPZ0+eHtThucPtcfmlRWI23/gaheIWnAcACu
WNku/TkJwSJl/CGCOw7B7zBQnmOONPxQWfVdfdTuP/yd0nue8L9LWTcUOejF001Fxw+dtUhkqDZw
z9OOUun4q/Eak2O1Z5pga2jvX/9V+VP4rn1TfZmKTtr4ff6QbYsNEgvki2T9FGerDjU2SCgEriq4
LCbvhrHHODelUy6dlcax6IADPwsPMXoEEZSicfBXXjV0exPYIuoF6H0WYPkojYl/ttlxfAQa+K4h
jHGRUDY6c5o/eXxZ/6k2mK+YjCB/Kqc/UXSl1c0xr9xAlCeYD+h7HPRcU1EWZiBLsOvd7ZhRk6gM
S6CJB7uP8192wvKSbb99lKkcufjZpVMdvIRmyDBGCdCAvnL7EYy2lAgyns7Y8bKjldbXeX0Hgr0Z
7VUZP42Md2nA0g9RKOTiFYjOq75nRx52tWM0zV0jXdCF/uCt/qhNpAcLYwEgJ0ad1cVRzXBe0L0V
qdxKBVRuc1AOfLCyegTEQ+WowOoCOlgGyjVAtAHicp3JId2Zx4XuZXni5BqtRpNqaz/2RMSErceA
BFmQar05cvbj6teif/1eeUcudqRBGQTkiBo7jKSZfMLkOi5ewqcx25Gnhxi5J2v06fx3RrmfIQDe
lGqwORmYjzOckwLA1Bn5DiBwk1Fwyw7pHlDKrzxHrVnwIufZYoQ3Xsjkoo45f6vX0/047tdJyjdD
kqZIBfIAblPbWwe4wabGoa3dswEDUlv/rF5fPWixDsFi9NgSjXJF2T0o2Wg7Zn9tsO/Pnr+QeZj+
ULEnlO1DtxK55eK3CjjALjRiEqmaS6EYirRQQvlLzo57YlidYS5/jt/5kOpkKBkjTHEOgD3i4qMW
dHoShR4fPAtYB4NMp370xUYgdnxYhfApAjMf67Q2xu7qKdhblj5CSheiTWnKopAYT8zD7S/Hs5EM
ymoTsg/UhR4qo5nPHhBhJGmQ2cZfD2DfO0L61dUeSRmd4zZ6VHKomCasN8Bb2eUwfxlEaeGNigdF
1QzCZbvh4fDkaYR6Ni2K60ZEUA0Hni9V+NnZXGhSrw5wblieLh2lJpRbw8qPDLQ1VaOqEeN8Xlyb
sHdG/4yA0D5Bz9e/IgUX1bddeIw3xuzG4IqBJ+M6vO3PHouxUrkHRfEoTx3yX6KbUGVF0cpzxbpU
G335Ky5ET70+Lv4n2eLelYtbLclomaiydoHFeQs/J4wSIiQ9alLY/l+qTJglrTTLEn8THWpoGF5l
kDOc5BcbiENaNX/OAGVeHuFbVtNk8OR9r8dabf1BQwW0h4M/c2bDCXK40v7a94+9SCJu2qDkwICC
N0+QmBZhUPr2bksgllunRLtO3k0X2lzuusfxfGiHG5gmNl3bVh/mb1hUvEVZYp0Or3hfi8DpXYwB
0/5dnb0LugsHtt24E/xFULcsUGZwUf8CJZSjxXI/9gbXyv1i6nylvyAWj06GveUHvPW0OfzpLWiH
gmOoRJp++GOI0VgzU8H5Fi2I2ariua4M8wArjcpvdZY1zp1C+CXFTpo6SsYMEmTDbnzS3zMwGE85
m1h+kdY6MeOh9LWGxuSe78aitx+X+brw4opfkE9P964KabjHzNLs/kiRKaRmCfDhVE+2H6fRUoyc
1Z3hWMHOdf21/GAv5IM9+0m/vHiZGGKUAL/cQnQ76pKsqjTPY3tw/XG8epo2ww5Mox2rLyIoz+1X
YVUhjcn+hiTryNyMDGi8xPYZ8eCIkZygdsYQlhmRt4OyGL2O0I/JJlTXzlDxUWvPgwTcmUtLCxku
prInCSkIjbag/qNDCFnt6tIDLdcpG90xtePtMqBuE2/yFJWBeAmyRr1qilEDqArFxGWLdO/Q3y6Y
C9hOQYVrfdSOLJbBf8BCDpyj7S120RMac2mb8IH6E2xxPdW0Zmi4JUBQSklQIENftkp/Gq9CWPxH
0GNQlGn+AdWEcpSX2fmUg7dOWZ8U80mNOSXAzHT9GFDIeagul8yvm8WuNprA/yiYnFoDXQSHAWpg
pwirtfZmP7ULpSZ8SII44/t9Tsqzp2vvyrUk9TM6o164cX/G94QbqqqS/G3dvAWSt4U0btaOst3O
nSk+7FmbIkxGwFyWcZyLaCeZawieDsnidVV/WPzJLQ19H6xfrnRCLmuTNgqPu//K2jey06xT6i8v
aanwK6/ZISln1Wxe65xJF5Pl7zsJcPnrlJxrrXv/MkQ1zTozHslFjVDJeY2N+3drcOF6vK67jVOH
lxy68RxKmMvpu3Dsr8gVUSo9NMyhhod/CMM4LaicQDqNl8/nEPIUnniJFk0nLnXWY1PXeViZ0flz
HMQsQIr2R2nSIZ2HxqpvelftmjC7Yhi2YfN1YPrYQ4R8Pvsh9n0MsZkhMytfPwDTn1mGLWWJvi/d
vHUj/f1x5SrZj18TMhUjXTkKttmEyGas1dBKqjLOTcO/yBFIBPaZk0QZI4uSAEp2lQUyLZahT/wC
bkxZWJzDVz9ZTj0LfpoA8M07s03lekcn2oVE6wTLW/Q2+edZDTjaY8Ol/OW2g0mqGMvSZgi1+H8F
j/x8STy9dpYLS6KkHS1Z3b3NIQkmvtyNPntaZruCx3I39t7peXgAbkdaMF2+2qda27Vm23/nMa8F
QM+5Zky9kLYe0l+piGUuQLGRDAsr5CA4ORXb+yGsU97zsRtVTACtYPiFKYuyr0WdpkheeAVgBX0V
0Y2ro0MqaML6Itu8LQpPq7T8PM9BHH4dTY1NKwwCcy+b1MTgyhqyF1Mey8+V99o7jrVEzXkaeP34
QTyilgklgrMNTYcMiOG3Xn/l3Rdjbfiy8fnitbHpqiHcb0B0d+OLmGjtxhPxF1ZQWfTqzmnPIQca
Fe5yYW65o+Q4fheuL2WAN7IjqiiTWm8xGVPM/BkNOtUJr6dbbKxXM9ZkweDjrH6OGKexgXdnc+uQ
6A+6w7HngDCK82H9ix3X8mP/vZJdOxz8XCweTh/5t8/l8MRuLQKnoD6f/udL9zj9uHw5DNjNjVj+
fk/46/lF3+Qu1S/HNbhLtiHA/fD0N51BzUA4psq9jrZ1Dbyw9sCLL036qFDslsZyMYKQv85rvRK8
+aP/DxMto4F79Q6fneuEzJoau0MWoidxzSwZOtHV/lm7PznnGFx+ha8e6MdAV8YaIzWY9wCF+zHj
qSCPjXzCVaP6z08cx/oUB43a004VoPzM/fpPxaekWY2Old6SnYfqE7tTMJA8l56MCvwihKp3T7d/
HkkxVUbIieM97DNAruOaS5sKz878n4zIkegNBKbrFLTUpHW7pHIK0gaS45+K85GPgFJSYDJiZLzz
taCI1oMMjRzVzpnzGYK7CwG9rTgb2UDwrq3SfzXiUKRHwkDDdKuamSYl7Tchv1p+yNnvCZ+AxUnr
f7KXgWROGw0ZPwdOgxXIuFBKr9ku97IHOBG2YVpXI2BqAEsbaqLz7X16a9dmdJlSVGogxhKkJj95
UFLTJ6Qe7tkyWwzZhZ0fa1PBrt47Mwrt197pSGs8VodLCSY94jcnuagdYu30YRUSBVYG0gGscyBg
jJ52SVW68GFd6uqI1NypDfy+JZeo7XqluWG2xYPpid4CY1kFBsgunX7wWWpQcyLTKpuuVEzF4kUU
G00HU18Bex5LNngeaPZsdG+37unrs6co305+LPEuq6H53It6cgXKZPU3zSvltBTsmbjhuW665V6O
RqnUKfc+TfuYsjNJ1Ln8KpkGVogjH47fxhjObwnk0S7Qk8XWzyIp+L/bMDbBVEGFj0xJniQ2C1uL
kQR+i+eT2kbepQ5RgQYthktef9S/bBSOD0K495ee2E9kUZFcQ9z1UxLrA7yDns8t2Qdtrl10/z4O
a6+7UT0t6DXPv1S/MBXVssTT4iEWWjwtv29vy9PjdDwf27/brDIIQ8Z350nu3T4BtoRwM9Qee4Oo
QyhXuLcAs2RM8qFF76a6Z98h+erLlAnSldslgNOCO8dQNcONlQJQ8hm2+9Kk8pdrBorGvvA1A4tD
KwrqgzrGWyEH46Zht46FHK7f0ZCvasHsAOHgdDpidXnVG51GUjF3ZY2/hxjGlz392IVSMjlGY/Kp
C/TVoaJkr2SFeWqdnOeD0rs9y5yMciPKxM9qtpFCa8vigpsA8dGh+ZdxsetsOhw7Zz668QGMNKq/
ysenwmuFPI21UywTGbfUfRtT4ysDBylGhcsd9KLBGUQnzVXWevrkLhLNK9Xji2Ko9K13ub5hCtP5
XDBIeZzX0unzZ1/P1/Rx/0q7ODk+baZPBQKaQlb+TTp0/rP4t6c2Q339SBBmj/se5v7+IZNE70n6
1w6mDZRx2p1cHmtaLHS1FTv53o4o7doFm61rXcnHRr19NroaWObhMqWUQNdJcG8Jk0bRRwHjvGBJ
LSE4c6K7vYb0k9c5/yhOejzhNvtWvdKyvLkfuunww3WwsQQUeVp0FJEOK3UJwLzjFK5n+wJWaf86
clCHNWEVjMkRq4qx5PEyAOv50NktARArWyNgxLllzBz8idSGnoML5U8377LRvc60unMPnnTEA4gV
PSHPNlfOIdOvdhd6FOGBwAlcryw/T/hKchkGLtpg64kNomeZjpEIXUa5yjdXA82CuiDalw4rC/1S
KbdnrX0qpywg/02zRrTZQ/OHL3chPeRSfLzIJjRD0gLlryWKLdpLpczk+AY8KYn/eiSFCsfWMVNs
u6a7gDRcZ7sfjBgnESoaZndxuEOgElaliiOnw3bMGDOYaqJhehfFX55MdGxt4qfsFB4uHh8xpSiO
EQH+zazjkwesclBsLVJ3L4KeJ53VSLZwqv4QXpfMr1Ge7j2vkd/gOqwBxlt7t/KhnpML0DJDGw0t
JeeK9c0VTizRCE3Wy0vw3v3MP7sq/29cMhqcKE5dl3GLHJx+Du/HPT3onXsLTfVNFHDq4ZV11pSe
LiMuWnfRU5iq0TDrugmio9rSZkhvgsvSoJmgZBGEbE77mLY9/YJrhLlIECNRoaeqZMXny6pzFwTy
v3JrjqPWFPt7RgW/rWivx3FM1FE9pLlOrdwTzgQneo9Jv3ga5M6gB2koE9sNl0Hr/UcUXI4gllqP
Qq1lk6+2ODKygMzzr2OLpNEmakbl4023OHLVnlbEz1M9Q44HzMoxymOLOGq50DZTp1vagpsnSeGs
+t616SlAayayaZcdCWb6tfraeBT+98QDO7DyeaiMVT5a0tVFnBKURsi+aXCMPJXsGJN4Rf31EHKE
T/TPeMbNy+jGsO+UIl+VtXhWucfVac20sdpid7Rexstxa44Nm4GVkdxZ8PLS9N1RlQdWIK1ynpCh
su9bZda0fVmZsLwMbIo6w1ud/BUdqZ5Sjgc+WSVmz+q0rGil9CAoPQJBDxAvPvRWQUt700Iwyaxk
7AevCoHG7kfET6BR42HAR6WlEMx3YSQeN0HqZE2GfPln/4eSH/D4jYTXZ6XIxSNrqNajXWnTXuG5
vRXp2rUtvhCZ7HikJDoIrLnStxV97TgegUGsiobuHa1A0rrPfIomemin4EL3HS6PHe+OrWlUNW1h
4qBL4Efx7lXagx5CgZG7/AAOUM2Is6sBtMrzZFWwASLusBENTb/OAlft16LFNx73IoVEQ/RBE0ol
5vfUpiGODndgv3jWFjQo3YbyS5a8liVvZinD7cvCb8Smatt25dw6wp6tFsWW6/e+gQACKfe9+U93
a6Wt79ob+R+jE3WLMg6QxOtBpi+hALFr+XkGnsnmQsYjhxFBXL2AHcSPPXA3Bf2SAZQEmD3huLYD
twHoiOxLgyQ7SY0Mhhg7NuyYsSXuh7xrESeAJGvdVOIfCY+/J1BtBbIAUgARqHY7cRNJTnBSK3lC
UuNpBY/WXbHp4BrUHGsDxaT2mLYQEHR0Mxbbslv3yH0iyAy/SCCEtAZobYyVxnjhxiOJNta+B21E
wTpCHQkFdEwiefBtGLel66iG4tAnBDyq1oM9azjJ/HJpOrk03AjUo5lkxCSuCuaRLssLXJYnJhnB
AYB3GWxKbgo/fnc2SCw5eM78KeeLTZ87QFPorKYEwqiyb5unwDXtDQFTZq8FViILIKcOUBeI7vpG
nAJsRsqIfCM8DdRnTM3kqOezFAWuLWcA5DkNZYA/DiPCpgfq6/8j6a62WlmiKIB+UcaIy2tLHAkQ
7CUDOBB37Xz9mQX3cCE07VW1fa8lvFV9mSzgliaXbxH9Y1mFcwB+CIF63juVrUYKDHCjyVIjOWbd
efVOdUbAzQXqCGAGZN7pNgCgcSUUV2tG8XDcAtzC0zZrUQmzO98oSgT5FGiay1VIQpXbzTccAGrk
VNFzj1xh/I3YIPuEPp19blSYJjlByqYeCvzYhGP5Y1e9n70LJQSkhEd35oVoNJupawGZ0vWOdpxv
LfiiCwwItU8QA0bP2fmHH7wUewAiKKD98tuKgdNVCHtIxbrf4ouJLXKhcY1Xl/1bDchpqW8LRsmZ
8DVcRc1cpdnXWnfc+fnIMp2hcGk0ZZPYtoG3o9Tmp3ANuegQsan9xvlJbObvHkNyl5cAU2LdXJbN
ZNjtAUS4ZYXpmp2Q7rmOnqys+weO55Jn2OrA/0VGNY7UX8RdgLYdvoFow3aEnFevDwwR7znQWfOk
OYKiN+Ko2WdwE3rBnHkBx6iMc1n85B9aqUwIlMKKTpjR3KY9KOP5HSeSPcazXC8HLCE4nIf1AyHh
ENvdP1hjJt1FTNNdX5kS0XzXWiue8S50FI3Ja6YqIx7AM3PGXYgAyDcWzz8474P0H3dYWROihp0G
JNjqq97PwftxQ9w2aFuXAyTvzAHlE+v6HNVAbfoP6P0Fr4yjOGTz2yqMUsLqErFn4RhMlHlye42z
2h0cJMI6DcChLcJIr//12zxe13QZwbgA/m4/b5UHvBdKw8YzQZw4epq9i0CsZGMZocGj3O4fyQpk
9vYFn2GnxjpYqaEpbfQ81w43sV7VVBJs2S8POulNYX8a0evlyUJRdAUQujZ6ZjV4GvEC5llVexpY
exCnATU+JNqVTuRicJIU6Fg/wbkJtm4/a5Kdi8C7LPTPjTXR8y9Xl/r2ppbVEHq3Gs0k61g/XAha
FV/m/N5qRbbLdu7mCOe1Z82jngF6XIiPy1d+2BziwBUtQf+4UDYODLYcCk9njCN0nCcwaM1aLb2q
dE/H02Zp3Q+G+alzFM+vvnstGkPO2IsKF80ygym5PQYMCirF6DHrySKiS2HXQOrapNYyTBFLTIf1
QBxx6+WqRZFSUR/0CtJWlQ5tRWrNm+NHYzlKmSXEnUeimmcpG1OQPXC7eMSfam/UeLIWyWwn1n/G
0bro9w8Cz5Mzkax6UpK+yz6Fs+hwCz3gsDyaj5Z7JjdN65WDdzAcqYvJxfYVmxHqcNLFgIPAmQSJ
2BAh0auxAzV0Z5iFOGSFNZndjU73myGZRMJb9iFKLzIjopV9ksGnGwjhCpHco1ke/Bp/l3AUlL2B
RNxpnFLzQ54++DnTGWYV06ijz4YDIKyZ/5Q9NudzSkgTlxS7sXw8kzeARtxLmcyfLSX+k0Dlcdfy
2q3gDTP8eDs76nEIb9k0JA1XxzvM3YQL4gYP73ZkopkFEnDWyLKQqS+KL8hUgFdH12MSIGeCDWYN
GYd5U+B+i5Bd4WBc7iu0sivsG+EjkSDr39UO37MUIe93UdcdmTMji7MXMLuSUeNXoxyGKKzDYMNN
H2U7+IjrmNvdJW9maeCmVlOybjdW+oVXEOSVIZWx0gcQX48h+vhenrO9Zbeal+Xn7HRnKyej+Dmo
bIda6CbvCeL4HkkJWt4s2FHToVSDPUNfU3dIlG+P9+NVjHU8l5w2TfpPzhXoU2wibt7XCbHtkHNP
0YeUjTLZcl+9Xla9gXvEzR7tWj6U2DtPMFTXjyK7qxsTy3o0I0N5b7EdMmbxlVn4/Se2rOVgUt2e
3mlRU6u+6pCtAzrSLdtz3rJoDXyuE1yew3uoUf6+DkHRPco9ysBrMLrS/yr31zFVS/1AloLYm+Tb
Oqe60+pvBYq2n7uCugZyebMdbtDj4KB4lDrAiUzC2RoHpJHL5ZeRSybuzggTnxaJbcx+aMIh510Z
BtAFAC4DTy9rtBuodWUof+wezne74jt2PV2YB9WAYqXJfDSQ7DlW0/B8baF9i4q9Ki/tUkO4gU1p
5UDJE6uYFpK6ZzoEXWvCiAhEPyAUgG+5TwWwG4Rr50fLdfolDLO5vU4Hh4dZ4OWiawnn7HPewEXH
pHM/GLe3qxvRzt0AvolOhUKqRCSWqeqGXi0Drhn9Xjml9ppRiqFIoHk1zHaP+nHmh+hcxkWcR7eZ
8u62L3otRjGqGLr1HEkR58lzYBWLd3O3+CkN612Zq+zpP26sdMFBHdL2m2/rd6+qRcMPhTjvEdiX
G0OODUD8MOvNMGzgoToBohkwWozbuS1JYjmANF+oFh5u3neDZVNPxFAZtHgQ+SFFEBKG0qNDQRHB
TmpcANTaP5Pn/si4TNj+Wf4rJDgYXAf1vYJki3dTZhMk2fwRq5hThfC2sE/crSqm43nP31hbBhpC
s3jvLyBlaRrSx1bWC5iclYLuRzkAcC2jr4BeqLgZ9IrWr4/xfazfsA6f4ba6TQ6NWwFaeKpv+CGi
WrxJj0kLNsVEQUTWeSz2z49HZGemvpnSnW4ShoT67M9QViMDQazgA2LX7YBtkcLr5KrM6U2SQ0de
lj3scu3CrHW5DDQHrBG1vtUKN8VrU/Vo43nzvrpZnbhompPiVa51mNHnUTELLC/buTCwaKkmCFpr
3HiqzA4iEf1t6QMNWvWIJRBDygidoMwL04Kxl79i79JsNObsDLMNQ2OKh+npopaGIUO7XU9t7xai
dojuX/4hNWmOti3mYP2swLPeFZ6pDGehih0SIihQgBN6IYU8FT5O4t0DN6ELnOB11hPvb2yH+fPP
9VuQzVpZojLhua2rO3mDJwJhVIIvdA/RW4Rg+6gmHVT1BWoQxqr3K+hB8je0KFa3LbdMNmIFCYUt
heersumWZJkgYYGFMctajX8SZrPNB+quMtRVdlzh0+Y1qHLOyrUvyZH1y6+F2/o9Hkn4vRGWhuon
mh3ZlcnpZle+lfBbVlryf5VTB01ZVhxq5kLUZIKM6gMR8DF4z1hOanl5VlVXrQvOR6XKbVYa8hRI
LiwMe52FAiZMXsb6Bmx9l/l9eD/NOuVQnUPVLLYPAcLSjYe10brOejtoJojXdBipB0XpVO7MRs/H
6xd49wZgK5jml/MbfcXngzLkA6jQet+CY7YKQQoyLCovZ+9W4wpfECTYVZixnD3nEHNSs8gOgQ2C
AeMTogG41u63RUVej/vae/XUxCW4xHtZT68nVECzwH1WaugLHlD/wQG6nJPtTGz+2t82BhXWBOVU
eBiz96/Cj3j5pt8LJYsmmJd0XWhThg4xu6xJ4RrzMjjFTJrl/I5GFOlCR3ns1b09Ltq4L2ADyoxr
2Kg8wrPjPp2rLSlvPHzC/vqDdgrLmCaC6yv21vnNGhJAoJacdq2F8JSyoJSX2ONyNmtfjaon2odW
tR5tQOFPtAJex2h73o6eg88GaZDUN2lh9wCFXK4HNUl3ZQarZun8CWlQydD83FTcAWjUE9dcUHGk
oMR34HNKae9fMhKq8PJNTDFGZwPGlTcjICivp5ZfDKDes8M+OKUknNkxG1DRYvrmfSh3tX4kWhUC
iXWwPOgv21OBB0ggAecd3DJI5m9UUbN3yoCJr+3FtNYkEq++/XAETRW42Eh14oWhy7ViutGAlHEg
nKHwfNDW+M3j4pgR7I1TGwA+ta/4JneS+JU2Cu/Z+sXx6bXphMo/2BGj2KxbVD/gwqk8GRlGRhPp
2MIg26Y8haCpTHSFemK3ZPw348uDckeodUOvr6Y5+rRKz3dCd84WaXt7XIaMYaWVu+cjuuxiyIhj
yDJ1wkOGSDTus2wHWLSjSHa4oQECpkUUvCM9gXYqvnDbRtM3H4V3uCHDVZxv43UN+RrqUpjKrLgy
WI1iev1eNo/55Kx1PaR7tMHe7LqLlIkrkDj9UhcSUhaRMMa+Q8UKlIA0XN/BCQwBRyExcVslQdKt
kMxDK9E8BFosZhYOX8+fxCqXNGHwxychIsjlUm7+aIrOgoFjyrkpalJzTRfydy7YZoJHtfjwXrmY
BnmS8IWRlXKB6beDmK4GMXClhFhUewYGelCzEmCTIJynEKm2SZdRmj1dQ8sHYNvSsPahbKzxnD02
ng+DVcCJUesxnfTrn3LDk83D/k5EslFoKhRTU/9ZKTTNEiR52jUrs5Yu53LCXPCWzSVOvCL6psnE
ED9aQAPBiLqCiFK7bTpqycsFR6L8IuBAc89SAI6icdJRLb4O30LDtSKd+8vFard6jRDZvaM0xKD0
cI2j4+dRfTHSiWJTn2/3+p0PAPLa71X4pUOPjQmuc01372KiYTz5PFD5gJQJVJ+Z1lGodujuWly6
YymGaLgEiHZu5Z4/Hzr+azU746iDxPzhqfMQITLGI43A+T6K+hFGb7SlUbfbbZ+jeBK1VzFeyLid
mBg/gVT3kRqPfgaPm9inn0CJOwkU5mm3/Yh+/rGN6WQSSaUOh5lqJYOVjx67Ija2Dh/tiInRPxvD
favUTsMbgj1gY/vxcd7sPoZd24/toXAl82GW/vyI54VzdR9/D8MR7e+OiB9/hvZ2Jz9ZBEYyf/3a
zp/Uw4957tnn+kXdAzhNeJyCqCGwBf/P+2ZyhjiURdbhP+Yqt3PsEZPH6jYtihibjcJH4D6RkN2R
UDVekfwPJLN5gj8AeqeppTttyPsRv71T8gHVlpjEhASUvBXQ4QVUkzP3kmX6pRZw+yCGPy2lp3dB
6ZwHuV5uPO8Kvg/kAiHT3yUCWbN47VNIYmd3oVqa+8m3JAHm0Q9zWeF6800vRuBZks5RU6M1lLe6
ek+2l2/sx0NSKfucDXNvWLUwCWU93G+k4B3+J8YFh4Vb8118yddl7VmD0kTgJvUWyfNb1/Mvr2zX
kpzGHIjHcDVp+4sjxSqCU6JE2p+hVPGo22IWwagXI9dU0iu+CG7qFuiyhM0+y8Rt77WXhBrvUGQI
iHIWlcA/jIQzvhgrx3b1NtfZMc8qgv5RUePb4n38evr+DeGquQPeccdyyYc8AiDrQwiaXocBHkf9
QIYipc2z0zimUT6RC5jnkyGfWD6QRYuF+kjdUUQ8r2rTkVhxrNb3rjl3y8Qe4iYAytlorlJOnJ+S
/SLxi65ofh04l0ESExN5JWk13030NSnUW29ccPQyzic8EUA+je4uWqg8aXNh4a55Uu2bxk8z67uc
Aj/NqJ3vlFmL1HKGhFGDhE28zJB8gDEsHCX6giHmiqVBzbfIEl/55TAofY+/KoKmJKRC6q/TO1fo
W02miKlwbYhQ61QimccnKGw7K+4szZnkk+3TLMjvHEs73oEmPbYah/fdvAsB5sZI4+FjDPamr8t/
s4fq6/6p/FQIbsYiPqgzLF+6gZVcg3otLWmDQXKKtIXVOT1zJ/e9TVWmEs1de3onKJFR5ESlN3oO
3rE8v5FofDPcGFjlfLJE5v4lQH2Q/Fg2AxScZsrduwUm7IclStNqxsyPcoKeGBkWX5ML8UVtyGQI
O1ywRKGPQekgwcVH/IQhOqJ1pX8uzYZc5CVAfEK89p00BWIKUD+ATPzyqoEHmdRuV8peL+mOjaWx
5yJm1ZJOwyl1HnUCQOaoNQOGEeu11IgOJ905YP3vpjfLt0Duo/D7F4t9+aZuNccDKlPiARj8cFv4
YIWji9LeA0s6YMIvpekQ3CHXDKD1+WIAendMaGX/AKYixLATzAkVBRywaSnREoLGIN9oZUntB7Zd
Do4czgC2/UkHTmBhgF6i0w4kZK4e21ItxTrb8dKVlgmSB91Bkza8RDAcmSZPvvoZFmTTml3vX4Sn
9RrsEFedO4xi7Hu4YueJyrXTZSC5x/lCn43QxndSRsiP5SW+ymqQ1eaDjS/fp8oLjShcWxHE4wVI
K2k1E20UOvUhhBtFWwf1zcpL/YDRCMcWtE9H1OdmEZAo4nW6S0pn/XUF8VJhoX0t3ips/1Rghyil
W71dvVZTpLkMLfgOwgharG5VGSByUfYsglJRTMKjlYyWkNF8dUlBtuRH7bOFofFu3VEKsJYlEuVc
TxHuqnUcaq6rLKODdcLypZJFbGuiT7266wDeUFcf1dBr7TrZOQEbsuuM+jm4RCU65xqfuvtm/anO
WDLgSlU/C2Mx9OaJ+cK3AqEIbzPInB4Bhz2UKVCcNE+5qHBIptfAylqbYJ08qMFvz0vt87p7OiRZ
lmxZUEcmUjK9ZCF6bRWTbKuQA7CCEDuLvwpTAGMyGMJrupzybdTE0uq/jvKG7y6Y+0tpiMdKnaCY
FTA9URACWuBEt56SJqx2zK/t22FQfci3Siw281npZOVFOQWwJ/qFBlMrC9+8EZ2fdg/AiMT7pLIn
UZVb4PsLMclUWeAg18dBnw0vAfbbqty9h4oGdXTD6ZvlUvjIP3EjKTS9J4YKSips3F+geoIwxAiF
foZW2a6rJH/5dXg/k8vvGZ8P7aD8HXBdS3W6elpIogLjU9UET1HRxf3yH9hpPpLFZSktHkrDwnc8
+iQgLd3SB5l6vNMz4HyhDkFZIjRVMdRPb3YxbFc/rzeN50CAspHPvX5zxx1ZEGjqWGZAu/5BV3zz
TIdW0ByaiK1WBcOAYPeHgfd8GU5fSYKVGIpXCxu83Lx8WL+XFmW9bK5mPwCMzn2FNQpm9lrCcXhd
ue+FKBDaK5bgrszf9venjaIkIT5Oy25AQ43/Ld+2jxlIJaUieAp/FrfqQUQCgDzAw2WtnrkLd6A4
LshFfkUHaqeS3H/Wn99v7ze3xf6od/hYPBAiUKaX0eVj81FXziOz1PoA3fs5b5Y/+Ve71lK0QCRb
PeMWoqPG6tCQvmzmQRMJV7KitdL7EEScbNsvA6l4JguewRHg90sCzQEzLVBAUvDUljnpnTWU9QIK
pjJWAb1JeMkOhtG8CCk+1gT2DbQ7msKQQjYxFXjxDvIiStueg/yd1Su3Gcz4a0DZFSdxD8V6xOV0
qJnmZG6JPqEvKJHTA2YFe+mAck+Gy0gBgM4mcKXCLq7kxn25A19O79wif5CHYbvToM6kqAtEgHuR
sHMed4Suwne9wq7gvt0CiW7S0Vv//FhuKOoIrIE//N2kW9LT5xGc17t3WO1b5Vd6KfeU97ikLf7k
nnwPBT8yHooBx02HKwxzo3ZeLXssQRde1B5t8QUggKZ1FbdlRDwbMGhnMDSlQ3N8Dr9qmvU8zuxU
5L17c2b9qrY4lS/PaX8b7W9nKklrqT0NvjNXDEtz+uqkf9f7G3Xz1Qj6m1+V04PHsau7cZfVa08U
3APY6IHDzUH2YTcjR2Ha/l7S90m+db31gG7DOZzeSwD8EO7Hyex4SQyGE/hyzzDLdsJth8Q5/qaS
qxmSMNZ8oEk43LEOMQFs+avMdQvh1f2+z/AE46ZOAcP2N90c6+vvZs0JQ+hFeXB0DvXQLuRoZw1L
+3c8XSS8WtW6d/BJxF29nN+7dTmf/3Z1A77Gl8BuFl6VRBGqQmB7v6jCxii87XPTM6LLMXbO7lUZ
Gqd2A2H/36H03Y39XcU+3qIH8auCM6f1Bd/CIX8j60C3aKzDy2a7Ejwa5fySlQKnBHQvkBfhAteA
quvDpFcMITtryJhbzcuQVnAZU82Xc3ke5T9e4t9EvGp8MDzLcBAMbc/jqVzVq2S+mDE+KI7x7pzc
Gdy9D/AMGSoAB0nk+TKw4/y9FBVD9gQdoKAmEBqHs4AFU1t1DUP696yjcxNAmc/u0LWFNb68Zy/c
ijX0bgSzrokhinsCqR2XPmzSIu0X17rXYZUs34bEX0en7/Ie0VPjZ/8PkeQmWr/hcvudcOMv3SKH
j0Lw7E3JDbs9wHrPw6WGy3Eyf92+4ThBnCU80DpeemUpizWdAaEr4G7l1WWSKcqlzP6ucIWM35oX
LeSa0mjb9YBAznA3qTiRgy6Esc4/GW2zODTGcdYPD1TN/qn2wyZb/lv/E5KUVNLboog0cF6I8dRp
wMB9wlgL5YJ8/cPQ2alhxpupMF7fVLIB8P5QKJVYf8sdakQtNs3joaPOVGN0aYAlLCxa0uwouURo
Wbw0IiglgOxj2axCu6YcfRyeX3CD1DysU9sxH7hQZcj81VI/W6eOQP5XPyByCAtzeWjX9s0x7Jkc
nrkUXt4VNcIkBa+Oh+s4SY1GrQZTC+eUHFBSgcQMix1zWSlu5DtTAapgtiqYbW6Q8xxSFm61oocj
BdsEeXwN3D/UzTYvyuMDS8963Cv+9svvcXTpKYQ0Uv7ORndgm4pf++boacuk2kVI3JgdD6YeIP3R
HtBwivxHi7dCfNWslX3zuOQht1e524LPk5S5XJVPRZba+NkeELJ256fO/ASRGlFLExUrqHhQE8d9
e6YZ0wOOW2ieyhdkneFsrN1jF2fq+PpyPmqC7R4bnRWKhADnm84xiq2jYinebWNlDBdA4xN50mRT
UeaZTMBRvCgi6B8fR5/zz81rVefVItmNUamwb9UJg3QH8hefCtHh7tiaVPw52sG4/7j0itXicFUs
IVS+nXITq0vtnLvX8ui9cRhuNPxkj+IPfarvpno7fl57MROUzvGmkCgqi3ydECiwrfHZnsT1Bquv
Q3MuQ2+YhKlLCBqiGuPEvFcQUZbB1gTXkRDVWhkb4nrjacKYzeULcLv2xYf6cabV4d/4K19NrkNd
WsXbXfRRSpmkvVoCWFfI57U+LL9fXgWx93jz0vJExVi8/qkdsErwFpOKVFIhybu1rylLZpKst/H6
QQlIHhmtqfFcqMgptFYayhDEvs0IpNxdtufaJWdTmPX9MvnKbu9kU/D0cKCFpPAA8JtxxVsAQnZx
5/Nwtymluc8xvf/+Vf93BeJBL9aIw3g1U7ADasNEjLMziOXWhIxkHatrkdZiaJHjgjmSkb1VkntZ
Dxq9MUS850vSvCk0tRNpYedJo/6oJdkyPQjV1NUpRI3VW34pZa4jMcri87I1riWlQlIFmfyzRLBJ
pfWv+/T6dd5FW/x7tMEkHAdwbG//wWi4e22I/RSSXcPJGFwBdHKiMUsw8Bw/av5WwsNZUeq/7uaz
pLFq6hDLkSlSPeL1MCmVX0iPHU6d8TURu8/PGNPxhb3/VFHS2UjUZGsS2Pcqm6i8i17Pru3WLpWH
rNLM59K1+mnFtUm9ruwoAZMoHBRhIU7rAEaQHzfMaHxHSXXV2uwTQ+JdMHajk+/HZbLlv9aT1b/3
1X35uTGNTOTS68gM2KnCgSITTS/J8mP+Ufva/NsFZSjekXDC8utmRV+IUREMXDf5Z8VZ6zRCNCs3
0t6pLQCCAn7gc1qO8uPuodQ2XkfB7WuyljNFdS9y8rmhN6MZ3lCNMrfnsTKrOFcQnurWSp36Oa5r
jBvWRew+ju9VPWM71SPR6l+pqWGsIhEnyXVzIunv5l1RpNsJF55aLyXh683kXB4o57QRXfqn/jS4
IM2yUgh2Pr5kcwGB8w9oxMGpec48anOLGOEUvbvPwbV3HCzDLdff6tJ9+SjazOJCa/Zx+jkXg0uf
vUZstB98IFhlRhTEzbGMfC2qqOHjbjF4QIzVI3xum7cqcjnhaTAkmCuj0SJaw01BQfcxxpH2U/6p
o8B4Wj/s7v9VmvWu8NYhVZn2dEmUNsbj9qm/+AeL1CIpxhNbIFlE6kWisKWgLbldfA6/sBNsmLYn
wK3tSSrH+TQX5dPPGx3OcWnpwLLDTh1GhRPsHk/1SBA/BQqaZgoR4lq7lIQTmwjOdU3AdKeQHJpK
ANu56Phetk8RncDvPYBVj44f4qhNgq/QLHfzJHm6T2ed6TOON/94y5P4NTBjJ4ekEu2S8A/TQ58w
WS/T8U8p2jV3ySw+xwhH41IEWFBJTnxeJHpm2+og700HYk0k92b6smvmmntOeVKP2/mxwKm+nbiR
NDqmioNz7UNy9BPRs7SfH6XIL4t4/KnZsQwcLx6UIqWO0bZt6Y/aUx6VoAJsz1xUf1D69FMdyX0R
eQ+TXDsrt+blO0fKjeRiE+VukkpEAnH+DXPPBUHuZpIqXbadAvWYL5mIJrWpdOvhyUSNKgEisaga
KB6JwJMkMWCZ5OPcz34JO1lQxbYSsp76zxb5XX+BxeCfMFMpDSQTApscVL71LmvNzm0l6VUeZl2L
t8AQJlK969/yR+/oGQgbbVmbJDjqwkfCjCcdbQn7Rr84e6gs0iYQMenIvPGrBYz0opr+BCKi8vFP
DuVQQQ1ffJDJt6xa57OsC/hbvaV4zCcgnkrxPEsnOzG5ePVVOMQ5ZI2FJKs9HqvJ6KPMcB2ltZJB
Hf9cLlLozeqyNyvrxrtdzh8PSQ9IYu4QN0DETfuzDJ1TuvJ9dLOtIXbuzT8EcJZLFSatXF2f+3Bc
6ha3ca1I7Quj82Hi3T7JkFR8NFhdafG5GINij8VkO0oUTG85Glhj92HTqDu7RxcjfJXO5JNbsism
PCiS9qmzup/crz9eG57oHunWlyrAqPaFPff2kuz6xEDusZzFp0Dp7uU0HnfTIC9OCQDmZ3NocExP
ySkJn8hVvG8RROKYgEmwciWVV/owqr3m3U0RVNBH3pkEV5r5WM1J4+vaXDydkpub0pSWHa+Scry9
zVcjaz4vWtUft+tdmqM1b8T7j0Zk+caXZHKPW/A13CBkoZ/w26JzsFqyeNJZvAYl1M3iX7Xtx3O4
Niqa2Gr7ouN6l7d6mn8AYhKH/+GPgcMp+RQ+55qIMVJsUSObwwrSmortyar5+/XI9HTYtl1VSVPM
K1SyO9oxixXpg/2pqXBYOCZc8XqnuxDUZlyXmSFA0kpUic6AGuMJOLLokNCeYYGGte7qvWOstuV3
yVbCzy5pQEpkMbyG+3GhV+3oihmWnQCt1lp0Ipol2TcXZ+LjqDPuzrv88Paurb692Yi/Rgl4mlRc
9+0UydlHx6Y0XY9p0VSbkjLdIj04LRl+h0uvRXICsYiD9E1YnhXB/1LrEoOx1hYU4UrTeRHxPpPx
UJXd/Sm6Psh1PAQRy6V1/q03F8ucx8j3VnHOh6V/q0PEFIk3wonuJtz6Qp2eZ5ims7v1zRyobXfq
LtVDvGzlb93KQaYlOUrJ+8ywu5vAVX4pDolzKo2sTfGYRVi8/V/pT+LZOVp3rx1SPvFmVQwQ6uV4
3g4iG3RBp5wGRQB+wtYgtk9PtsWCLFryRJtNOezy9t6Z+Vm6tTFoGQuFBvlYTk25QlN/PcOZg/mc
e2t8zZ4gJ1gd12aY+9RTcugf+qjB0y0/NW7cZSwPWzMTdmnOr59rX3vuXZRnddmWWTPhJ46+UgyP
OHw+LJr57iHZ/wSZwxwrfGWmdN7UvTTnz3QAUKikfnP0gZg5x8du/aa2Sycd9hc34658ExTKIRHJ
MHmyoEC6+3TzOhqu04kp/jdLTUMR069Jf58eWa+vNAQF2qo87oBORexqSOhEaK45/2As3Na7Xslz
dRufRl7L5ikLpoP6iQRI7YJFFcRDCG8ki/6q7/gv50tzWNFY9aatua+JLlr118+ZVVofUIDx+eeS
bDou7i+lXbLfxmezz+Ump7jxmrG21hExcuK7sRIaLZv3uKi669v57SEZyw68ujDOM+vavfy+yCAZ
igZq1yn6yWq8eseXvsEzUZb+YLHW/QgGBAJlRcxRuRtEw2hwfS28hhcfcOBN4GdGWt+yA6j7Pvba
w6vMtRevkHjfZ/1L8/B6evWgdicCxx5h+5MfVB1ZH4ahaUCyNgJat61rKRsiqLsmUrJWKepxbWqP
xcH1az1vVwzv5KnkFrZ4S/JhtlzFYJ0wPEuQoSd3a3LVIdjHhXUU5ggjM971CdO7cOd/svTvZ+4u
zKjTNNLjZkdzMJqToEl9wO/wosyX1Hwym9aMjCAuz/Hvc5ozsHCNHTSHIw+KCApz5TwIt//7CNF6
YSrZ6P+/f0Fm7ZrBuZqZNPmHIPWuyljjhoAd2zDev5x7R0Dc7PKekLdQfem+BGABUrjAPjsjWPKo
p3tXnAJrOazubN2sc2ePpwAOMan1dyMYVJdzl1auLzvz8P+x8F2+I41uFhRJMu+bFkn1UTGk6yVr
dn2MCCOdEOV39cjMidma/aBD49Gr3FzII7JAxFsHIpdd6H8vinw/p0nmJ5fjYaxWGanzjSehJLyM
YIadf4ehwVRVzB7BR7Q4ceZ+eZ9exra9sB+2Vtss2iS8Zyrk5ldst0bDPcW5MBiluzBhDonV5QWb
VeFEQWPJVBAYRmUycfjJUKz6xVbYvv+RNeoLZNiPa7sLM80ILvpBKoS7CnZl0CiHhHHxTnCQKaOb
g/2yHZj0+Uflywr7qna3TNLMeXfJ5S6M35+mtM7KRvCJ9WviTG+ta/dkzjXrrQuBVCm7NAgAYFDW
OU8vH0tV+t7QXxE1KJ10cl+j7HMwtMNa8GR2DSp3ecvoegimdU6wq1MgfGtt8P3+LQhtEn74q4C6
CpSSwieTcJYcegqY27MXNaZtWEoRNoio8l6O1KobSzR8VEvR6F/jLSiCPH8z1heQcpYkdNd9hlPc
aOVawVw0uzphEl+SMulVe10+57sVU/rATBY4j+G0p2qYzYeg6na3uw8TryPGT0spbI4bLjbvrPt0
UStoM0RdyZTqkRBtFyhSeWm3p2m4C2czLnTXgZjk5fwqd7Zw6DmBm3jGoyFvGu1VI5uYl3jyMe9s
ZeKm64+TtV0luf7cGSv+dRlWahiiX1vB6PIYX8+spEM5Xj2tigaoGOuY+BNkk39BxmXPo2APru7r
3fpP0FeXfj49LXkm2i3/1U7ENbY8Y0DPQfGNj7fBKjQGbJZniL7xuksvcl8Od9sBz6vFGjBIM7YB
2zmhp5vX30EL7g+BmZwflt1a3egJziQ6FtJClH0v3+cDIIHRtU2EO80+nhrric8cMb/5FM/croRA
srnb0vurJn6/7qZZewmzQSdLAtgtOeo26ypRZF3kHpgG3UI7/K41Jl6/s1ydaOuywcAJlmuZFxcu
FoJNBubBNkMTZpwXQ8qt3z2Np3DM70VL7TzzhH83jcKVUrXIwr9JA4QYy4Pt+V0Of9eRFAY6XHc/
eFqFXcLV5vy6iRIEL2ISQ4+wSbGdPiEfgsER7JDwjoL5EX6aKD1uZ0/MyR7BJ6U63ziR7JDgbqLc
9XkSNz3eUmWDjSuVtJ0cKZOz/7T99zOb6g2NDp1L0L3zh4Plx3kl3bUKEOnhU9gSBq/Uzm40f8U7
dxfMl7Bf0KFmzuTpnC6ewm7HVjk9dCz2a1z7CvolqJO/79mPYI3jiLhfrdOgR8K03HV2DtWiQhBM
7oPuPD+f+rP7QpESzd1B1SF1fg2YWlR4zUIMSVzIijMMx7TaWvXnOVbRr2BJTkdyptxt1pATR9Q3
OdYVNXqZ3CxITajhg3BDDN6gbH6N8aBYKhYzsMe4lm9uA7tDm1gelO70ytopmN0iouR3fRevGdBB
YrunZi8/eOYnB+cXF9e/ccKk761U5axu8DyBj9EVfvxsdMbJsT1KGxA1Rk5zgUoLSoxU0KaR9Y4v
4P6iyVDFdN1fJZE+Rd5iHQ7aF0KdyAIO4P4Q4YMA6SCrrprHSURp/HKO1JG1VZCdOeVTzSZn2kVM
jd8rJN1Z/EoqXGr+AfeKa4A7kMzgZyGgg0MSHlTsl4utOojqqn+5/RcmhcT6/mkTfUx6u1B7GOL6
ZF4w2keRWioCs57UOzI83WA9r5rX6NQTxEx43O5w3lQP1NYrqBVl1/IwT54uqIXgaMw4UqKsVpE1
0PqbyzmRsXN33Vv3KoqzSh9yZC4UBK3qnFeCtKX5E6ysd+TFIWCA/d+uMEXiX9rBQDwoAdxePSii
lpmJci20b6qxUHOnOdUhJbJ0mpTiwjMYLWcNQvmXrlB1T0+auCRYkIdMIzXoxIVUeMd+YMfVTW4f
8TOo/Si250ipKJth6DQJtQahpG+ciDOqcsQT9J21vXzEaknjvk7TH5WaTXD4jWIANQ3cH/+qx6aJ
FSacuGKy/Mw3MKTHYcaVlejFhU4YGY6hyMOv3YOctLthTHdLj3tBGl4IDdjCQsJOf6TGRabDLhNo
WVta+s+ZC+/5csc6eBInD8NcriZSpKwvR4+U9LWOXdn/brAnygp7gplPZzXawdgI87zRFi+KZhZx
sBbQ5G4ptevjOm20K3Zh2ifMB1bIQSDbeDIm9rvfi5t9DGAuRvjrphRfvyzKVwoc8rSanzTfDUYw
qjsWGE9mfJsFeznYovl4Vkl3Lgn476qWxuzQWdFd/COXI8ztv1Jv0zy2gs8WHW8WSdDyjZdld9ZU
FSRvHZVeglt37Y3ThY6P5rqVFXswwD61xd1QH35WJWPjZWuS+Bf8xokyrmZwGGePtvz9cnm5BCcS
ltqv/2iGi7DKYAVV9RKOVIF+z6e0T1Bly5uxxg+OwltQZ+NB2D/sc3rJrNDOdRZT5kvsPId2DsVL
cm1PmuFqspFuaJyees5nHS3dou/fo2QtEN/TK41DchFMFxom+M7X3nwgcLi6Cw75IqG8ejhoB0Fh
lSiCzR38Cjox9xJsiBKHtaopiV9KuOenNLcwTfZx9a55LWeJRyEP7pbylJMXnc+3veVkVI+Xt9Vu
vRWCLqwxDINz8Q/94sI0rLevYFOEscrH2E6YbqPBmWgO/lYwLRieYWXvQyicKccemglcdU8J5wi2
G5T0+s3yJ4vLWOPKzXVmJu1p8K+98OWiD0crmn9Mgg7oBEP3GMuN3RRed848fr7cjci5c+LYYIWu
fyb9IIUhp9ktG5i6nUJnnVoNZHuY0r+kQ0Eyh0gJFyGsrBAy2YBA8cPUv/lbREUAckEwaRlmdLwK
pmBttDT0dLaEYKxFicIQRAmW+vg5FHFYLUeKoDp0+2HdncPSDOpkzWUMPgzZM9Rg2S+BxracwnUb
T/Xbfe/XlnfxktXLe54Sh+GVle6uNkhCvCNjprDcgtnjVOpcPJETBz0U7hpu4WPY59DM3wZHUEKs
fBMeQDorvLXgJir+X7qR/OBPyu+s/r+ADx/Bu5k+u8VoTioFqOsqC4k9kuZcyfLvA9gjKRa/b7cS
CUGyabn3BnU4GhYXSXkQ/PnROwJKa/qIwDq+vFZG3U1/+cHbPXKJwcfcFiZJlq5vy1uzSxCedVEG
1B7dSR9URtGqRLNn+2j2GiLf+ODYEqfO5qn4fAwB8HHPvIx3p3hJRYqol59DfHFFFjA5PsS/xX5+
rZKwYfGvwC8IJs/lKfxffg4WqPCtXCOrQO32x5FZL44W16Q8PzadqrmbpUCQqEkkTrDtmSWnTADk
8iXmXfNag2emNR5RVIl3KWpBtRPTm/9EnVmTotoShX+REQIq8gqbQZxnrRfD0hJQEUVE8NffL+04
ceP06a7BAYGdO3PlWiu5H3LZvjGRJlCiBERKgaXfB5YO6gAoVEtkEwR6Y9sd0a8/44fHzNZ/+3+k
3v1I4YVKV5EAxQ6/c0UB6pM3uFcHhYXkCJ3ZR+pCLvWLW2cA2JeBbbDtj2gaOq2hNpfakAuxGwKO
IFVlgZK1gxTJspTlSg23l9ODiRElviBIlHws1gbLF0yI6V00m+TBH08eTvp2slgxxAnOEqNqYReC
iREOBNoiywNdxQCUcA1EbX+8bM9FfoCkvN3OiR5WqTiF/JLrwkty1cF9pdTIYTPyIjXvDEpCIQI6
0vY+Xn3zjY0gWldGthOvPUkGwXFg2I+eK8PgqU/gF+8/8IGRA5SucrR8jC5fAF6E0YynQE1efLzd
FACCdw078lb3gbTYBC6V1E92L9xhiVHMKCciyetc2WSezBXnLu/4w3QlP7PG5uEykkQ2J3jvQcM4
vsfKorAVbJjzCPBX9Qis5Avcq5b3r+ogrbbg5o6lDjEUY5qMbwYskOL3AUCGTzJimNE0dTqcHamV
pJsESuhWWPT80CoIEhRMtLa5a6NAuj/aQLLkfCE9KQnh8CCZ4U1yDiQdK/3jVKlzJU9+jFgKM9L/
QRq8Z106nrTfSNRHadChuFUZWK3sk1KmJC79dce0SNQ09hfZNC6kbrex/ApwDGAUnVOfOgUtOEm+
6m6LdQUDFpuQkC0yzByDsgln+je11Vn2tN2Wtv9Z8YWK/u6kPWx8re1tLehtOtw1KLRoc0GDpHp6
L385ZSk1UXqlpmv3qdbXD+o32cVZu4lD3wDl/ExOeItsQ+UxpHKbRcrl0UOpAG4AFYUi4RFoQoIu
Ew/tG6KHu4OXPou2IkBOkjX2/ZOuKxi6JOQ6+Kt6rOM/DLQdHRQp9i2ymxZgGuFxKuFZsneQSqIn
HWTj29f6JswLmEZHAe2J4KBrMieOVcmby1Plqxe/EfBOGmUNGmfyiIeLD5Ii88Jkg0a+Y8zbfCkt
OOsRPCXUs2lIc58t501y+1adO5+Izj8h9uec8bm++9/mJTsp287TNeeXkxapVBp1fbCtpewM//YF
iFAcBRvtgIqoBBbVpPx5u+kelOTs4GGKNaFTK0Y428aJWesfpx2SRdit8UNBdwb2SBxj+vEteLoQ
SZ0Hxd4SEQvDOA515CJUpDUNBtKxrSFTPAQycT+hNt0xLWaaOI0luQX4CYzBkIFn03ilj9MNOL0y
f3aBzEKxK9YUj/u0vKcqWXPAajzaOa9gxPNcy2kzTg08hHvafnqgIs5j81CfET0e2xgZzCGZaNy0
QALrB9zoV+WZHLd+ZBy7Y/ISzfEtYA3at3Wn1zz/awrAv/o14C1PaCjY1kjfpmdl5Q7j2/AdcfT5
1cbuhlYFbMtQEJR2KHUNesvee7Cv3M/+0cuRzidb8UhiWisVA9RqZF7IR3Zr1AV3OL1UXn1oAljq
sa1L6QaHwb4BLC4t7juMHHYUgOilM4V/LAWctX2vmywnTBWwTMGmFLzCn9/9+QnVH01INoPTmd2j
thMVVH8whiDWno5wqpHdJCryThcsHETjg/OvB/tB+K44CNvL054hFpisIKVDeUWub59OYkkIUzfI
vFNtL6UomwfTZ88SzUw453gthb56fnrZR7mJHrQQpe5FDukbx9Vnfqde6R8ZGja+7c3Rk/0Z5OqA
bx63ArfNHCMfp0nP5x4ccBIBxULLoCihKs4fsaCkpHqBF63ME0YAwrAzYe9yjj+UaRHEXkpDqqs2
4/py/mcAl8hcYY2N6wAXIk8OuJ7v1giGsbMQ437GcFKgCvJG5cx3WFlNIeeQi93Zm67gFhK/69Nr
pYd5j/4koBRpL/FRoJBy8R+YQ8ADfhHASZr6/7X0v2UowIyk2+/lw7F+hXVBCSAhCvyHXxA7CVYP
IvwlYI9zzTGdDy45ccCuJuma0ymXRm4OhgdiWMBlwoyg7sOuLn4iSv7c/uDejHkgC/HFfQUH8t/n
6Xqfa7DHS1DwZDgWfsfWpvJdvmLd+h+oIz1Ygwxb2rNNTmQBPxXTxUbPAbQygyUOZgYeKHcyAcXG
9kppfIX+ke7xzGBwSx1Tm6Mu30AVtNNFDgGMcj2HhjLJFlwXHgYBSp1H2QLgsx1mEL0ZnC4rXlBK
uIMDNh5HDi1a8NNVdyzfc5DhrTmsvWiR9lD6sOt6+iaLOYjbw4kmO4bVcP3NEJ3GeVa5T9QCNLvc
Yq97LQ+Bq6dx4INH7w03QQR4jIMe7Q5vXSEwUS4zkHg2pFd0HPTv8SS4ztJFcvwALFO/huXqzg5g
X0dRi8elCw6J+xO1qCpWFAuCAfARaw/Z0h5OF7m197RsjStkY3HNZ9vB7yMktNTBInmcNSccxMgC
poX7hKHCb0d1jkwS3DJxJAM/Lm1zZuZEK9iAyzJAJAGk3od+M7oMtZ1z/9W3Rd+EmaJ0ynNgSZTc
3KLL2Ov2IvdOEjDJEmoLx2R0icKMYMe7oHftYU30Zl3p49vKCCsAX07rCq4cGG9gAEfkKH8yABmJ
UyDvuA/8WwX4KXEPQZp24bgDa5Sj5wIUsfrF+EMWDL9GZiULD4rUNoIgGjkInI5y+2WT/IMJOUbQ
oCoMhrNfk2yb0Rjh9WRpasPH5InHX0FiAjm+WkUdxuvAz5TDgGDALXkOEJOxIgOIq/AVOfPcr1BF
uBthwnu1V7itgzW1fIxXiO1d/ssGzUM7GkbQDO37St/IvRstcMEhFnPX+oIupYPBmtkzqt6gRgCY
x2jVM5eGL9+h9fA+fmdAAPq52vo8vaE4SZxdQCu1spNBvC6oX+wDrOEp/LgVDoDKXFZsspUnG05h
N+e1Zr8Oxc6V7o4x5BUDweFLDBeMaWf+8dmW2AQfB2lof48gRGrgc1cUpNjOLaDj5xD2ZAezeEh+
d7h6TeD9u/sZVeio3vSt2Zq4rBB6eQnkKoqpnU49li0rcSIOX7YiU0LqLYAW43TYFps9tPOLeiwP
uQcJbcVAHlnyptA/2TlL/tU4POZ8IsRiPbNnQp90eeq8PSxD6Wdc2Imca/8CbkSsczqDOHUbKzmG
JxseRzG48sT17sG0BNa3HJY01mVT5nObzmuTn57qk3P1ZN23p7t5fZCL+yL3IWlogTSy1CUnwAVj
wnhTCQLyZOa3shWwRhxJLj6cXI1kAxwN63mkglz8Zw8Ixqsh//JTuB5hc46Mx2aE0xfmkFTbGj9W
2aoT5pQuwugQ8APXHz6+EcLGpu0m3RjrJxlANOCUfPskPYlFlfMquIVQUNM15h+0MxI+iXDPQUkg
ue1LYgXQvLoTm0HpetIFg5PSOLBxUH6QX8NOpWooKJmazovagOqGBphUSVKF0Ekjogu2qoXciRu4
0CyCy4J79yRDtEq3aycLRrsMnkRLghC0TZw+Fumiy2fo2q2DrIDO5g0UiQ5r8hpcZ4CTdJmaLNcC
OhPUb1nS+LF42KXlUJsQbotYf33nuJmbg8A99++yO7L3JZSizNuTgtSlTawa6h28ftEuu5BuHRw9
HNybv8kiNVxQ4uoEZFX/STOF1PwHfsj0AkMDfSynWXa4fCIMBcHHIypcNB49UBc+suDDNUFB/kU/
EnH20AqTWVucy6Yw5WXbY3QQaRAt2LAZIOWdv+g2QXjiAhqB5e2wJZYDtZRA0U0s3UlW+Ig7+jm8
GmBEYWvb+M/igzBmuP1N4LmXt8xf450+mBbRF4Ofz4PffauHcl2qaewJeM9hgqkAHhdU1RwFrl84
vMiPQdqDrF+8BPgU8JmPNaykkiQ1l+a0dNhpLhzoLWrk5HUo7TsQ+PP3IG7DF5POORtScEglcu3l
g8eKBuYGHyVPNtMHt54Go0Vionz37D0M9q5rgDExYVXn9m95352X+5HJaQI9B8DbPMYKNU4n+1wv
cvYS0HUUvFDH+1xWlNE6WdF7LM1kOKGSIJLyMEX2+y9J31xIcfK7V49334OAcoPFM8DTDWNaB01O
/nfF5CsEQz00zUxC41YlAOvkCW8lK4QFSRA5NGWpu6QCi23EmOLTlfrbOe95GfSRewkyMLUryNbO
/WRi1ojYk3BBgN5Iwt42HWMoD3qo16aKiQXWD53ypEcO6B8IG4TizhxjdIB9/0NtTXQA4ySKtez3
Rl5H4lHUS1jOV2oj1npBICtsV2IlEW2YDr479m1FH96TrqgxhQaX4vHh3E4SeFoRkfEOCuq+2Bte
B37yjeLGsO36xAQPjijpvsRbqSHurGteGG8D8s9jSt+LHZiYTY7Oi0nAbw9p+9ufKYPO+GVzWwTC
biLvVQ9+Lk8uQwaGsu9ASx/x80UD5WY05Od24u8GRMEA3hIdbJBdyFA0QKXc3lFWkw9g7PYr5c11
jUspQpy1RalgV/3zHBB5+BxCWgIofkG0BlG+oelhDeFb0YfEDCwNFkzWwX90HSO3oikK2ykGIJZG
ZEUVChicuEa/jbK7CXbcrOzHFCl/GmDzNQAVAzaQ1e79moG8rnxP7tNrujkZ4IyWIlgJ9WvE7+T3
0laXDiR58ESSZk5X/wJQ0Qnb3pOVLa3YO1+R6tAxJeeH4SwUnha4whcJAYrgt+D68oL+WQI6bV0s
t2idYlLBEaAbB9iHlSwZdxJ+7CS8jiUy0Yv9xiwBzDmfnEDgcuGmZb70nZhRQtHqXtkXetFQsrKL
04Z0hnUcYITBZA9KkTCaNlzSTvZY+S07e19Etuf1++3kv9A5TfuaSS7G1X9PuJbs2il3HvZFI2nY
X/sM4eVruQMQNFNR7gayA1MiRwP+em80H2vQAQRPl7aQrKwWt1CUc6c0DUfWnuwF3Dbufb87yFIt
9rcZ4mRyftIy3TZXdJ8UwrA215J6SMobKXUiB+WxyiZxQQJbKz2B4EeokV8zm9clEBM2p9S17J7k
a4RmzAER9/OIK3O4+SEKz5pMr8QPmx8zTncsr7scRWw1dQ8PDMkcUc/fKBzx2iD6yL+owfDjnYpZ
Z8BfOLpBb0WizjYAN3ZMGELCTlpLSwzNOkOPHOpahnA6XzM+MT1WsctONUWoys9kt31ynVSFcAmx
45gh38NO6SVe8cCTBeFmws6lU/fJ7ipldb6k3YYfAkpbfvsibpHJGoBHMm9DXBHYLFBo8mx5ewSZ
rAqU2RjMLNkNfmS/Stg2GW6k7n+8IF1SvnIqpMK8nh58oGfSRiV+hgIf7cQF+ruPSZOT7Zbtoi+b
sGzFEIlRIDlZxA6NzrS099KalBwcTrydrxjcttIkQ77N2OA98/TotTZIUh2Mu4Tq2BhKFiXR9vNF
Xs4IQVA69R69mJ4+OwaTc5/IB+znQAIy0vDwTG4dUeW9Ya2PrWnppr16g1b0zgt1NpDVRl1uMF5E
SZSSl+e+s/f1pt5EJdgwuRluJXLbcatBXyn5/5sOubmMnK8Bg1IKrmjBAB1nWxL5qauAYh1raoCH
kL9kHBlF3IAsJq3WGW0ciCBs2odLL2a07Lw95Tu2Bd76/0H8Tb6YnAeFm3/DdBE+FUF2LAkmmSBr
bgD+A54EKfgkgT3bJIxcJTPGxmVjVXYR3kpGpHD1Yq+CU5CpxHSbhlA+87uftWZZEVKUvjBxbdGZ
wYqaqpRNFpoptzzoLwDfiy/sO1fHovd9ultrA0Eq1dcA6xCnc3yBBsC+KYH9qOLckkBqR0thkHaO
935K02QXREPypNi7rSva/r+JXyIEwY4RoDPFbFeZCGTceMyYQ/BKn/m+OO+prkp9fYLVCOZWhONO
LwMXPMNRNbH7dDEYUPm6URM6uDxby33jpQhLtuG+KsBVa1YGddlrM3KUAUQMtXtDmwRZBnwj4Le4
V3WcTp0mEAKwMsHUedE2f+Du4bRBckFXh0zLkT3Dfj7YB+RL/vtuFl+SDZsKTF72CP51qn7EhiRx
VFkp4NiOQ+GDcakofWc774AGawag823tE6mDlKi38x4KT4xdgGoLWM6vxxU3Chw5ASksSMhUrNxD
DNmiRH+T29B55wak8D+1gD3Syb+2exzIUFpdCXpj4EiCEX7dv664q1lQkjs2aJrX3ySbLgrt9RfL
W6bXSG4EeuKafmsj2QILi9jXyQgEcPhx+ayWkiBlDDCnqSmZNuXszT8vabpIiCk7BISLuO8kCvvQ
C/AZoBJYDfEjlJeGvs8yKGzTlwxNsusExwFiCCtzTSQ+SMhFaSBj2SRbrVEYSoghG+dACK2SxynL
x7dHRnDqRFRgTVUtNRIKkW0CDSF75BkysV2yKXIUFtm3POL9JZUjhZ6ifv93SBVMAzgBYkD0jUlk
enyXKvmbkXAMtC+gGMKHCIg8LhM3JnemUXa8ekAqKVSOdMspRZDBR5NBfFgSMCgah1RMeVoG1/D5
s2PzaV8OhHAx/ZwSTjsYCZN9yrltBqTaxV8XxJ8Yibj/iy4SMtM59xHiY93DaBylO0pMnEbxM4YT
gXMmc88FmmQO29cE/KJwOMmhljqcCCIrx49F1RXUHnYIUARm//wl3jCYb1/dbJwqdhzMFAVEW85R
21MjcPyy++DlDUzIViTgIJeb+Z0SpEUF0ukTs7k0oETUl/IwQ/a2bh+nTh7y5mWRdjoN0LuJKTdb
bjvM1r66xhKp5+vYaaGRsK14yhC1qOnhRPCG3l24F3qQXFigujXeMCv258alh1Qk+Woyi44HFeWy
AbZCMB5tOnLPYY2GNSaTNtiUdEx+IIje1Y4ogc0ojTqu0gt3bLikqk2XKXHSxAUdzQEWNohZP+5n
+RyjP4GAweh4iKyX32rcZg5xZgRd1iv3ATz5N8JWsQvD2KMELeo42KBjh8D8ReAY7mX2I7ghxMrc
7Za2Bmy+6HgkD1mLGtnttFaNExJcntFk9TDGgLAA+wD8AotuxH2kh7Rluy5+Y/j0inEevdE4PP/F
U8y6MJqrMDTEP49Bhxe/WjbYV9lxCRFAH4cqnme0w0jptzmQT46WxDs3e+2WFyP2RDACF41Ek6R2
czmaK7SzLyzG8mUKxynCawMVo40OCJrMU2xCpVdKguI+aZygqxcLfasRxPhFYzaHICZGoCgKvWSU
kI0fKig7idOF0kUHF/XxB80mbJAmfaimqnXPIDekbdT0osztNoP7B9e2gC4i4+tbbgIdhZqijduh
MiBnNLwOGT+mGnfk20EHSOCGIauL1pP3FuUGrICzz8Q3xo3EHCiWkiWx+s4IPIho+Mwg8rOjAuu4
7rT1d5s31ld2bLD3l590vAyrlg73mltz/Qn04LYgEGR6aCkpvCt1xSnX8o0c3a73wKmgXuap924G
jHrCy3LV2DGxwtlAstm5D/oVd5z1vPJwv8E+0OYoX+fW/ExLygrMhTngWPPNy4Rh3jyHmIE+VBpT
1ZrzK3f3JcjQBQ+aUInMwV1Zc4QznIlXDg3iPKzldDM0rX8dmPPaKVhl5EJjk0be2DhcF2Y3SLnj
qBsOxQDOb7pHjbabfMZWcAHB+i3ZzI401iatYYY42ksyBYng0B22hvW0vUBr9vNmdyppjdxGVskF
cGJGRJH6w7z5vXHXMatnGYQ4c/SDuxPW9jwMiEqcfZe/vrlrOJeKOCQ4kUAvl0uy3GUeLvfOyHHc
UeWOQnf0cUaj0XY0IsHmOXPHmS/5hkeEwXQ17ffVcUqv/8if49sO+tOpUoE6OvwVBGqqeFTANw7f
0qqZBsH8BPIy5YeOGnpquFL9l62OylFO4Hleag8VirqXs3o5Cg5Gn9fud11e9OzQdwx4g/7mRw3V
agWr5OUEF/u46h9X9COPvA6vheiBtxVO4PRocRTTYyBPViteaNo/9uWw8IoLNooDXQaq9FSw4su+
MJOPasp2N+UxONDJF9M+sIrTPwUndUpUMOcoG/wTBM5pTovotOSUcGaJ3uyjyxSnvSW/vTnHeUDn
CRwK8qOHd7KbKh763d5OsXsiQyfoln7hO4RlPOrm+IPJFiDPnQrlARsitHaS28v/QmqcCnNuKjTH
+ZyrNed93zYn3eEErFTAa74DcCfM68K97MejEImbw+tKuyxQzsS1bYFMRtutu9Uc191uK9ch9XAH
g4HbVOx6BPjRKHRsdnXy6rs94oBdyUUkExltXdfePgc83QV4fil7e2UzHtDcaNlr2/d9Gyu+7fZm
84d0o+Bh7otc28eiw3a/XRHBTAt78FQDt3IH3GPOPreXnPI5roanXXef/kRQV/1Gyxm3B+XiemSe
aNBO3HFnXy2MIrjteuWiy9f58U0kkGqZLK7o0xm9/BBiw93AHO1IOIGp/0HTH58cjDSSyR/9bEnv
/WPaGTttB+hiXWs4oS/q6KT90vX8FQSiklZETT4NwJfixmA3frQQJBT5DdtncBvp3sd99i6w0/bl
yujiSZkuKEPGSCDGrch9HuqD5HRwwTK7O39ttOllQDNJyojmBt0+Ne6V4R8lSMnhuSEdtLSFMWz2
6u35t7kl0F/NKUIuH4X6OFkSVj3aSv6HpHkM4hR2D7p3WTwNXjOmno1UO1mJnblAZ9pqR6Nhb4Qp
3aeYmdQdr9unCg3SyXtgTT9h7dF+oKP0GFiPmgYThH0vmpCfMkD8NqqmyYB6a0wJxSCAU7LczeNR
O2zqjI8LPma/iWCEOuv9wj3MflFKnFK8ZGP1iZ219XMmdeozjmfS2Oe0eknx2I4JeQCAmbKaqI4v
/m2nmgAId/cJkdbA1xR9p+KLw4t+FE3bq/xp/2jYjXQ9k3IGrhhl1U0MH8pUvQiima3tdV2V+wZt
74O5b4SYHdNJ6cLThAecK9qorzYuparbcj8Arpb/ilWKLRp/FhZX8El3JPVfnh65OYgabTgSliMO
ILgr4qf3gpuAtggwje0c/gnQ25FM4wybTBODGBIWXH5RF0PSgihEr4KKqoQpcM789p70AH8M8rYa
EhWM9Rat7XiZtxQunfRj3Obk42s+A6ROrUXDGeb97uLi+OaysCcTP2eelJN3vQTrUWgOEYJ22/qN
0cdTN5CZkYTBysPC7GW/K4e6xWwFJhpT3deXCyqUjA5DOdqxqdZtijin0hFL96zm7Emzd/6hN4ff
FKjDMFqaI8CbfpGF7dmzpV6Z99GcklpMkqQfntdiHh+s8qaqjs/cKcdvf1c5KR6TybzI3RZNTWxs
yIF60PbPGNJAk1OAVS2yJsosykay95bTRSRON67AxcBv19CgUjjP4w8db5oellMtCor5P+C8DjMA
NbfmbNH0Oqsd9bUG4wgzQG4ABnU4Jj02MSbCylfdaDe8Pcl51PXwvqkqZSi3Z+qqCy7Tdk2G6Vn4
NUDUtWt0JSszyAvHSJT8jZ7Z7VIJPcaILzo1psMUQwxfm2SoH6ZJyMtfx4D+nIua3Hx+GeoT/dic
V7PrusNxkjnNtRko2C7Isem1VDyv+o8lvg7xvAXXUfdyTktn2AbLaKsWRnj33qVmCJK/w9UVDP2v
S9cLxk/0V54X2vrGDInfaiEqvk18bKaqk9vkVQ+O/mqz5IY8IB12tqVJd+yZ2THJL9iUqdqwsyCE
ZvYD3c/ghrjoDWMQh2279bbvv+c1zTqKT3jsKwGi4RTSdKEKA2uNYfnKMoHnrXvPEmcVl3ilMSrJ
QZMFQGDmXqfhfZhpHlHE+1Httel1w0gLs0PHUDRz2xb+D3jykdEFl7vXfnkVST3INz1Mmt+Z3Zia
FLX0Yjcvr40Kg+KLvi8V7KizeG/j0+NgwQo9RYvGNJl0GICaL+k+6OChlFmkrleXrPxcky472EGX
5oj0H2+ly0OJuY32/r013RZNzpcbUT3u34vn5D0GEyRR/3jaPqbyoQZha7CcJHGlNmGRl9hmeAU5
IreHjvtQ70lPtuPdjfABvv+YZI0hZYtZ29XNv35cjGY+N7+6BK+akSPHx4sgSUJ4CerCz+rRe1Pl
3pMONQJ0Evbc0zE6efnNXLH9SvoujvVNlGA1h+xVswJlyuC9adBaxd/kqkC6O5iwRnC7vfNHZfjA
489G+luq6Op26R3gpkXsxZeGDJSxiC3vwYVpeW1Ut5HqiKjkQynysa/H+xYQ+9IepcRMOhs97pri
7j7OXFj1fAdPnG4BE9+L82d2Oy+qMyA7pQJjjcreruy9cZ8l9n3UmUF9N+T7Q4N+bRQ09GD3cg3T
K2rVSVQ7c7XMLd6HbsNvllPL+WTh/ddgwMay6BPX6exHuIPsnDPXEEJ+I+hqXvaeYrKxowwftlpr
3uzB2o49ahod3xAcECaYJVqZan3xnLsRXLuelfZ4C/PuJ+BcljIwCYHCflYsnQQGZebt4JPqLhGv
MSrW19941Rq3ffPUHNxmWvhYFLOOjEwbdr0KhebyNX8ed+yONDFy5wN4PIBO0OnC8RabMDxzsXCl
esbL85wy0YLEp7V5jR/wVSb3yGt/JMKb4bnPIrqv8CDawYag2/P0IIpYbQp791H1k0X+ZKdmCvX4
sTGAG98DFGyhDuWka9fY9mGTN8DV6L76OJfFF6VkR9NO+GoyE/D0WXU3kAUmaNem+tiCHFJg07Pi
aPAmKuFr7J+F+1hoK2pEYLr8iT9RXbi7Qw1UiEvYCnPOhMmdeNzjmIKc1bRpXTNDclCGGKw2lmCj
B/e6bx66810AKyDUMS2d34Jb0Nx05+ZPa8yefA/OEO4XHWYZyDl3m/hG7NStNT7DYXnbvS61Bc6r
y/L3+XcJ7/Pr/GbsTTdaPt/sKg2XK9VKMKbBfAiv6u9N0FI6J3sAewCKQZG6cXN4qb0U4SRUAoyK
TCxobQNWAq2ujKSIJYP3aA+YhfIYP1eDjaitrgAwWUBRffetFn/J2Iauff570DwS+er9DyeJYvpG
8mG/n6pLpwdgD3Cu62iXAICXIn7/XOBgZpIZ3R1jGVM0mtg2UOp3Cze2HJ2LVIrx6vtYgvFUKkar
sOpcPQujPJ2Jggwtdy9mcM29D927q/vBhK77UNYyWT6W2mt5DjtkY/0yZzLaK980Ulf7SdtsL4gV
aWu74MAZQK/hN4avb0dOOiqEp+GjXusaOdLZSUwLnaXZ3NzfJFEjQk99hcxce+Ul5G8j9a+mOneB
UXvmUAytKpAvU7UY9d4MK9yW7343aPigW7GH5zFFOBpQSCn7jtsc7AYwVXDwYaQNrXOmgkJ4eqhJ
+T6+Bu3dqVw9hnc6h5BsFhl9U14cs0HInXClKdvxtuLUwqGkjdB27mkvhnqPiqnfHNMMaiw7m4J5
XrvZ5wiFE0uhikwldiDlI7i5wqCJua4yTvyFUdLbp6Y2oBVozHAUzjZupY1+J9SHXRrZR5PfgNci
+kC5Qyr5QJZjMrgJ71gzlJTsD+wlx5GfnRQ0OrJja9TYgeBVZzhSLV3ls2wOPJb/BHNxAKY8o7sN
01xPbXNiThokmw75GOBJJ7LN3qqPGa3toRJJl8mf4LoYATXcxqhBZVH0L8MqmMEBHtM7jOl5/T0w
QAt+RaD4Cy//OaoGr9XbjY/DYWZfe6UnTO0eDBO61bb4YtRuOrr1It2/94SJLZTTcy/aP90U1s9V
6eRO5HWMntjhlff0KvqFC/Bw9fFn0TDmPdldgZvpWKpWb9FRa1SSsES04O397eCDCc8RWj3sQXZ+
OBjR+DOhZeUiTZ4wYjiokb2d/aNQHdCvqjP3B018SBqFgq7udn2vhqqLtr+HoRv9xmvvZNg/ZII+
DEK0K9LSvPboIXmpf0ZxAN2B5uTfk44legX0DJufq6ejpv/hkHh2gmbp4mPXEHAb9BCC8WydYj0D
ymz5pCEKMj7kkY6zib0h+e/bLQZQZ9zEY1JqvxgwBsdHnR2eniCoSOIRuhGW+Jz9YYSlz9PHd9S9
jYvz9IXFKWd6nvMZmTgTuTcPMWxH8Q2uL8W8S1vlrwISegGuMN0ItCvxc5qeGQPiw5zQ2rS137fm
R1MrD8yMwmOjFTYqB8gglN+NCYUAA8Z/AbN+48Z1kJD5l2ggmnSUnMvuz/D/3Mo+4K9Mg/UP0hkQ
HQUvyI4LM40WqkfK/W3RmjkU8TFnxF6UtIt/kB+7g8g9gL37o+3Vjd3cuQ77EJXDE/0/P/dJiAMh
lCDfkQ6fQNp90HB12gHG09AEK0CD5DUUwE3sHpfsM+AWoiY809I7u6PpqdlnZCq3QV/uDxyf7LPf
vxMxjMnZ51INH9TeGJmCJNylTneWO+z43XUcuMiwbUhPV5+Kb87i/+oSRWIorCAfR1AHfhOJPJ9O
2mpUk7Zz86mYuadoTIb6qOwCbp2pb6UasC8xwUfbVuDvZwFk2shvGP/1c/tjVCQjBJjJNgDq+NHc
q70lF2UAt45TekaCSA8Ia0Vkn/g6RqnbYjpue8uU4XECWwUmrOXvuHkhiPmtxW5wGUZuw9nW3r1P
03pBHIsyBmxhS+nsjkVw/zVnyV/0YFaRbbFLKfr2EAfoM7vdSf6LyHlJQsJGh6fIBTYBdGdIYMsb
vUDOL81YGPW1CwlVUb8EWl8EA+0+6oB5Mr2Osz8wOUhCqK+zn+fyNXxM62E1z6aLeKNRJ+wmRBM6
o20HMEFmeHz7At3f/AeuNOQGVKNdfOx9HWELzAPoYQ8XuBl8mem+VhS82IcfvokEHZY8ctPAopCG
rT+IlxoT2hsDRvDOWqP099Fngl2f1mD72Jzps3oGwhmtYwuQi2C+PLfgMccAw+8eA4NI1x42G2g9
12mAEki/jqQ4hkI/bu/Jm0zG/LV+6RW/aLBCHGCiLH7ykBK4nT/241hce9hRXug5zph5EuBPAznC
FlobsZQ97u8vcX+7u1+jvc3DpzFh/FOZHi71qYXfdffNKcNz8x7uau4OGvMXIOuqjRaIsKjjRBaC
YlpgesB40veOQxjCLckGgNvFgJnkGbKpEBOlfaYz1SGNbUw+GT/vtydZMSpJbZb1mpSBkxzrG607
/zQvXpb+3NhBGvEV163J7glUUjI1nEGSONcYVCufcvuiHbtuNe3qj77B7rf60+Au/nQ/Ay6OST/b
FDt9bBKbpIsAHqT1hxc4QTI99zWIB2kQxf3Lpx83wTwUiQXesDROcIDPkE0bTAb1ipRxk14W+ykA
L67tkHlojcZ+1fHap1vmv1pO9kTC4mGRiWsk4Ad9b/wndUoAl1ZBCamIU92x625wMWmgP3EGpxvq
atGUQs/UfDLTF2dFD63UrXfDdzxrwUODmMD6hs77sslZolg9kYkcqFYK97yH0wgtKe32bqsz4AN8
ZIhMmGRs9Dnbv97TWQGrpwcflDwOhC3WtmbT1wQkYeZYENHdg76B0I4E6adLDIMLcyJp6gze2+5C
G7WH51P7J0loOO+CePVoYCDvFFALyKffWONh3efewWhQCO0vB/bGM6Ae7Sra7oh0YDxlCveTJqwy
ms1tx1y0J4nBgHLnc3aBzvUa+EHFZ/+xNjD1OPsM1LnhrNoBCrS7GzJvcnqKPmC9CmeIKQG/TctA
85FblfkC5eRQQzC+QXQCUPbZYHjzRkBHSY78cP/a31APG3MRAa7iRXeYvJjj4LbZPun44f2E1eBI
n0WjG/kzSk9QApGciNEibRpKtAKLw/BWMG3ISfF+ND12pQ9CiO7qCaup65EP6QY7ltKgECLHNBE+
yVgglm2aeMgncFePKP1AVpefVTEy0DpR62oMyn4En8kvziBrrUX7mnf9ZgTQmCIwnSB//yXvGZlJ
9yft67PGAkqhx5T6OYfMMTZn5vGFlm2NE4yOqA4Z+IB2EeG6ZpOm7MFlr+g9r6reSexZXJGoqN1t
uwM9vVdjGlZ0DR8YMzSmLfTbTS7lVUO9+PCy7RMWOlDlxQoizXLNBG1ZPE8+kD/f6wr70OskgZce
60ZwrvL+LgM61NbWqrmgYe3u90LRQZIx/6BpF/o0iPQShokCyYDxY7jEHH50Dp5H+GlwAKX7nXnv
cTlb8vOU/uzFY5/UHHuwTpyJXzp+4vg+ToMOVIKCVGUymQzWruuO9hBJ5aHL0v/4pn8u4Hpdx42n
at9mnVsPP2/rb9dZGc99jnenNoCdRAGZuYx2qdv7drVl4KSvIyhrTy/W5Foxn93T0eHXQc5IeAYV
UNjOCyvsPPp3K7wwZed4HTwwrL+65RC7PvqYbcy3QLk+PnbAOFtLTEa502FYhtO50xxUdEnbeHVc
XIoZfogTOkOx2iiLIyeBg9MOwC3p7dJGx1SfB0AEoh9E3mz8GX9tMDRIupit6ED75Ap00X3JGNiE
oQ0hj4EPEtE7BtPxhBoqffaSBpE8EtUYoZjUA6bRnJ6OtMLnN8Y23WUuKmc684iWvDvZE/36rl1g
0EoU+EvJMR8qrgMmCVHbgezQTmUUPPPRu/h/8ZrUZRBJSQwOZ0SsOSShNusOu+f9PJaDJfbhquDh
wssAjwJTOoxsyIxf7vPI6EdN61kf6TV3aAUnYPQUz9X/ODqvHcW5JQo/kSVnm1twxOTYcIOgA444
4cTTz+eRfvWZ04FgtveuWrXCvV9lF7ZPWr0W207EmHz1Ta/dheNEc0b7zB9RZUCLf7rspox6cT14
QhSiMGNojfYQ7lLtR4BNmMbkLpbAOPi+4aIz6q4tQHH+e/7QuLIzsyOnpqVSHBaBDtZbOy9p+Wyx
M53SmtOjpysN+BnWxL3JZlG1BNjmuyJWNrvXhy5/Es70r+oO0p1d0JSkwH0IcJ9Qc/2P6KfNgsdT
3/PLQF+qBxUkvdorNBATPj/9LB1vTnWuL6NWBjDAnIUZYRzASAVIERlWhH/MwRWUv+RnMufqv99O
9XR40ZM5gDq3D0AH8PTbi34JYnF5ATHh4R9yBbG+XbfXyaneELhwY6tcw1tlstFxA1K1jKuFSFFO
TCyHSA3NfBq56bDF2gA3YowsKNhIXpsWy/dRp2NZ33Y1Mc37FzFi7yUxg28mv6jeljU02/+Ban0/
qrKacVLt46wNNk/JAVbD7lJirsb4Gp/3X/wsVx+73NyJCQUWGHlww3ms1/O1en7NjVMYALWwcEbO
BafIa0suA8S33+h78tsrjvKbfIVMKES7/EkHzu5n40EEACf4QJi55z8gQoQeELnwPlWrzsIz67UT
5u2q3SqnZpFv2HuhRUL7/IGQAGihnDi86brDl6X8QYPI25mBx8cbp+xZXK5UTll52kPDgSc+0ivh
eYK608ezyvJDi534LYgc9gPFh3RSLUduIs06fDpEf/2xZ0LyAdpbTQyLTPPMLn2NaCxxU8AawHWl
WVTliXXKM1csa/CMioEXzX7FA3FnNG6zQCnE3Aj0gPa2Jq0ZvVBmTdL9EwPNW22H4VLmYBk0PHSX
/DDSxt+EpNTnQVd7QFivl/3E0eTpfrqjZlg8lEQ4FMUAr+TpktQpVpZKTPxnxSoV30R+ju/4DWyR
gbKyOY3PHjY7HjZkSN9glu9mlSUMa6ECxj+kfB8hCJbHA2jjkd/5QJH6qg1vwPYm8erBgVD3X1Tx
NqwItxI6aLRfma3VCwh//DAVNhQ0PKj5tBQteA1TCfkuvjDhrBDdm4hWssSUnFEFdH82GopYygQc
BOCiYeEBNhpbmDnL2uz2WrT9wnwtRH7ErgRdBXp+44mdO1Fc6lz+r5B5zc1DKTnyoZEBwG+FQ6/M
IG5X4Qzoq4RlV/p95IulpVzrlJ94sEfstAqK0RqO7eZlHlJtKapWCnFOm40TSHzGYNMhTceliKEl
vlFYREF99nAh1piEMNqE1/8CaHAjrQ20QPYLr7E+n3T5Pkkg9DR8u4pxFUF978WHl1QgwVPfjqLN
UcDosEhitui2/mvC76ab6TiX0wAPAPzB+xZImP5QTOF5gDIz2WZwz/bhmpFUCG12zdX1EDWP1hsC
Ph/PpVpwkqOI5UQFB4ZLHVMRb98b5lXq5rlVcF0qf59LJsa40Nw/y5Hz9DlK4zdosNgYJ/PnT3GH
kc9wcaF/ZxQ9ozUcx82ENhhfIDhN5OgtWJPpqnef38WV3BKGXRMPjACZM5YOfrg0MKaATnT+q5Zq
QLogcwTOP45VzpZiHirua8cuDp6Le+RfNaccq7Np+yZYatSlqqlbqmtDDup0LyFDhGZX7XQEIM/p
R6IuW4fYF2AyZdpjli4ZX4Rtwv+hk+q9jh6RXcsNoXnBsVN8o5vfYCajmmAwAxIWf2NwRO51HTn8
NQ/TtY5HxPO4+UEMJisTnJ4ZHuzFD+4vYzBSTub08NNTosWOEs7Zu0TcCD/6StZd8lzReBb414L2
oyCdYCwRsKs/gVfIKLm5A2AmBp9s2KjRMdR+e+LE1zjU2JRMXIDoNoiJ/VyhLLWmTdAs4ZF7UpoU
fXNT/f71oJqg9KCOMNSRe0i795ngkzuGUlTIYf7nYfBsNzia6JrTOZsc7C9c9jnTeAas61EqcpDy
TcSIHToJsF7eAmNiaMCEcrmIUV6MAj6jC3lNP4zamBEhUjP9UM8/hgubpgdKgTiL00nsVTSvjE0A
LCh7aAeUa+U8z+rOAO1zBjjlzqf0U+iCb9eoSRKalvFMZ9BHpBLWyezQKHS7eZbPs4IkAuaJ7JRW
3mzkG6FyJNDTocKVtTQK9Bun60/CWeWkhEPd5qNhZu0K1bqKAh6VxxMZU+C4gLMQw44biZAY5SAW
6t3y8RY8I6Zys6iCFZXi3CEVV2w24plPliR1qJLQ3EAgYix0x5XAelCLcWUVpp1jxU+8ejEnJEtm
IdQEIs9BCmJtnExL/eH2HBPjhdgldbzqx8xwlmGxjBlO470HwN1feC3MsqulTNSqT+Z0z/A9XYUT
+806VY+Z7nJT8Icc7Kxc2voBCdiyPfI/3CqsrIo5df//u1fqTn4txXS0czLqBpjun7mijKk6479x
AeMfEpiJU3crYjoADvjKoc1XViTJKcSLQCPkxGaZtvwn2qJ+atU5XEsxvyKe5BdKzlwya6LZuKwA
7+F/UDQhgUCwAFzDr9Ixs+o4kVly3MeciNk411Eprz7TFXEhDPiY6xUSO+0sljwGf3XmsPa4CfLW
NQSbtd/DvkUjzMhvCFojqJoFJR4T0BrjtEzl0lmTz5pTjYOTWKi69hn4oCVWwDdrPyX+TNtBLNA+
Hj0x/1BNeK1fqHk1KlosLQpWPHE6NkJ+ecWEeGi8BmyXWR0/HBhp4x9/Rv7XMJQ2LI6vUN7GsMOx
qsQVMHU4sjg4kALBr6g5QTK7/f+oZjjt4c1mVJsQDbn3BJfTYOhcjhzOIXB6vgrVyqxdWILMhJUB
ZrTLfctV5wIrzM3aGbdcnKwEMVCi4M0J1y/o31jsH2H6pK9EgXtjKdnjPZF7MAjpmnEa7x6g7+M+
mzuFDPVvCgoFlELiIv+oPxYLPEcdzvhijbF3qFmRbKeyw61NOG3IMALpIUeRaglMG9kGWf4SY+YZ
KjRic1/Zg/OJbGd+U4AcgtUfbvWmzXPXZxnjktxqzsODp4UiCho7QL6Gg/nBi3ua/nbTcQQ0zN+/
3aMgEBIDGnHkPgoCMNqUX2cbLWX7j82VdDnEcCYUFHLXhQBMl0UNPxzv5o5Y9Jl6BodDDcuSLtmc
xvBLHgvmKGmxoD8QOwqHQGkS1evHK1k1iCOhWsP04F6FG3+hJ491uvdxMjUmV0NprlwIweC+TLAq
wj05HKg9hzmR7ij0yUYzVV+sWfDsPNihLmGScvV4qWg81Af9GkcLXxsSdwunLRyq7Ei0FM6Qswzh
ENKpZT7Us37mVjf58+dMwqUHYdb5Q0l5pKUkWRQorGbxgKihZE4s6biPezuqcOhyPr+3c4S5I2/6
S/vlboUA/Ort7PsDm3LOvRZ9sXqobtnyq95u9tTHX5ThPYW0CAW82dNfspO3V4GDC4cqoGZO9gqj
Pno+DPoIxRl3lIk+km55TSPv6szV5RvAaD0OQTACiCCQbdYnD2yWdKlW1uyrK1xd9p16zWNUEyq8
LV+JAuOPu33KNGty0pBf/T/eGf3/UMP9Qqa9nVW0xreF9KuVU8r0/koeJL1D9l2Wlrhodwmg6U/s
QbYFsGP34tVzBTjYiFgjQFLtnGJYlpeCNIGbC+uZ6RJbUqP/gr8pTG4vwEVk0JQH4w/qjzA3PVKA
wfYkxJKzsd9dGNEcOMPE9Ia7jiOOSRfMHHYs2iviuig9xs5COxGgw7Dxljm0ni0CCMQ6ptX8MMCE
4KDYEW7/d7gNbIXsgynE24xcqSnYIV0vKUh0JTxceWkiC2BxLOX+A7AvPKUnAZFNHdZ9dxF9N5zi
boyl4lUSow2iC334IunO85KCtEIkHp+SzZd+KB/fR/cD1Un+n5QlfVxe9dgnYtK1p+fKmFwwBdRt
IE7yobiY5GMpNOLIJyYWfO5292Z2Ko/BfHcmjl8Mz7l8kL91h7EsfRF86tR7ryh4aYm5BHRLILDV
bgQ5kWzTdtfWiw4dhly1gqfBoJvMSrp0eisYLNqJvR/+ONs+0i/4DBnkD43RM7wTtkP8UHgxuF7A
69glPzS2dF605SoJQpCQPnZ/f0YUyLAPixWHBhoG5syo/D8B15kH5dEJ4tRg+G0YtGc/CPd5qbge
msgv1FkmnusfWaVW2NbGD54QG56VlyXMObQgwyM9w1HhB/lXf68aHAvqb66AWXs1SIVyybAIK9a3
PqAH/7jmAkMDg83DujlQhW3zgfMIIBNCbM2+ydZN3zXVgVl+WazbZmHkf5GMbF1DqVJgAQsawKJ/
uRxi47lXeyaDT2FPh1iIa0I98X8IwYvtVUiV97EHfffGYkNayhxpykHQ/9P5ENr6FTUOw57Y7oL2
BB2Ivq2rLJGmgwK8wpmTroetAAlfflHLJfQY9Zs0c3GJtr1HYDJPKlKeA4wEwtumh1bNKQZ94RXI
JU7Rq/AxKd0a/j1jYUQ6xcxYTyipipkscYWfpp/t0DlbbMHM4JUR9SN3wesxR2mCqthhRvVfgzbu
s/tMudfSLBciO4nXtzWksNznX9WCQ2M18aPkkKge1b+8U7dpi3t2H987RoUIu0T3BTk93JS2Ou+/
Cvhn0Ig4xEBXXKBfepbBFvbyipi39QQ5zSxZC4vUJYpx1drxqVu8l7VH5q9DcY9qErOmsdUiTdxA
8Krtxn/nfnxMHOoFyLqp+1kidJwG1ZYzDfxCvLbFxGVFG9dp5JvsbmhyRiV6CsPJOv7P/OKErmum
aPGWaD+6lwlTKeiHZAYZc87FylzIqq9tYg1JNCex4E84lbMnL41CvTqO6Z3Y6++pcdiaP0UgegzM
+RHhHeFYpAMSaHhysaKwifHbQEEG9fRfCOcNBw4HlaRpryPud304QJ6L+lECBZlL/uwhWol41KG0
rZkIguG1Cxg0y6L32KPYG+Y5WzLMB0QBK1XtibwHkYV8ZUj+Uz8V0V6DYpoiHrnhqfuyxJtLRGNN
6y3n8DdoYbS1SqBK7AgKUUAA3Uw4T9UfRKwhOUJ0yT9OXK0acV8D/mAXXi76X5ExsEqNW2zF0p0w
tRPpldHYdYonXOInZT8sFikDMmMefIrLZSZvgewVKmUFRwZLglig+20bGCTcYSno1+SDEI/4tLCB
7xli4H6HBLLcwvO/GdThTn76NNOB6SRDo27fhLPu45uvDaOCYQusMCxNpEgPiQi15TadI7U/ksJ1
Vf8+EPeYi3SWZi41qFvLqg0S1VG30Btuk1k9VgnQr2FBEO9wMACc+qkKWQGvspxprb6sn8TckXlk
UUiAskqO4n+E7w+qQAYKxEc0m4a2MidKei5TpWtSIKmrGwIO6owB4pnyCzBXokum30DKhw6Lg2Na
/Ro+JdLkwnQhc0gKYs48Ko8Yk0gfOzsw8IGee+Ykl56OdARzBkXiPNnA+O2+4QTC2YHDI1oSMKY4
ubKTqv2v4H/ALzJfv6bY++BKZr2gx13CYxfE9Bz19M340s8Dmq+OLgatGQXBgbPnvdQowvhzVtSW
wKaDiq8lofR80XyGcjvAvQVbp4nsfUPpZWNiZb9tYUlJzA7Kxgm7Lw1K5Pa8cvnGFvBfIEznapB/
Wxhgvb9tshFiHFzU85NCch8va2WksUNTv6yolDEaTJzVYjZDJcydeFtN4Et0uP6Ozr+CQ1nZBAxe
BU7dfj3s8j9UNMaX+pfvXhvSimb+ZWWv3J2fMC3pLZyrlznyevkcX5nYvi/aJamDnp66wCZWWZnF
XsnuHe2ccVHEAH6KMB7RVujGLqMfQ7WGh458TJ5RmTX5kpmw7n0mM+V0+zJcZNOTP+qj52sp/Q+T
fGNNGYGaTcG5ZWiIK5A0HZ+saMFUT/4mga5GtQNRGm+ExKFgJ4R2qXscidFBAERmFohg87trgg5M
OzFZzmvqBwGE9ecDegpGn0jnXvnf9H2ab4lmaTz0XmaAAIxV816FOwHnh0WOfZXolzdOGxtcUjZG
TBA82lQgIcW0Q6o51wsP1Q/FUSYQ3aJ6dMS0t01AYJK+EiU7WsNrs0d+JObedurFO+BpOJBOaL+O
+eOzxwGUZL11sxas5IzXm3OzFd2O3ZpWYQpFetad0m/ueibDC6iznGG75K59lxDVt9n5/V0S+ojM
EAHkQmNeNU3vNSVLN3EleLoObg6QQCoXsPPy9B1QXdzmfWUu/MFUN78GB1YOiFjlmZHlX5XvazTv
bpuSgSHC+s9OI5jHr+7SHMAswoj5pG+f6OhHgvqveHnqC4Uh4QFqXjo9ihMnOQMnZYzoESJ5yrzb
01JDwQ3Uw2RLIZEETP1BmVfvr2Ql/wl4gKYPUrFmObAKwzcs6qhSoS6tVcNHifw+RQdVssoNiPlk
LjpSONP+xpBAxiftko9Sv10ysnARhfVTjyMCv7RulhXzOPppPLgZjExptJ4wrKF/BcrFOHBy4zNy
UJkFQs6iZUGHCZPtLIBwmMTd4++Z77XfKFsaps2QakAMqsKdN7+Qn97Lb6gP/fQdNCRcWYC0SB7o
823RgaQ2un1RM53EL2GeIlB3QeQUBNz0sCneFx+/vVOglj/9Xb2tuy+mxiVWEDA2NBG/oAh7rwUD
kwqNeCCEjrQzydSl/VVw1xjRfxjOJvJ1glz2tNey/5kjofgCIqdMYb7S2saogU5w1v04Ia4Lm2FR
gPab4542Na7PTb7Ao49jPICcVVF4rkklWORffIIfFKKWeEkhFtC2wHeI9wYlyTZ+xH+mBfwEkJGw
gPGICONpvZwYMCJULEeY2Fe8gQonq1/+2Hm7tIbwVE60iX8QOktHPdfnVHKeTrJ+bykzX3a2RqRA
UYdrzw47EGWGk8jP2P9TU7lvBhKdk39jOWZY0PNKiJcIbGnOzEuPGOPJH4Cd+NFRYdO1zQUfRP2F
UIQUdTTnd8Plahe8u85FuIF0e6LPWzI93icYs68VBISDugY1uTBcY21aXEKZYJQZ3NQ4eCFKZtmy
FY4ePuTrHfAbBLImHAV96U/48Zj/g0uAlQNp36JgcguM0h3T0Tfqhtf2dFHdxPv352ZL8UEHVgYe
wDCinyELgFocwgy5tUsT97ZMcTGKHvWKHWxRS3j5OaUnUXxdvtOAv5hxfqahcOmAH8SvJ0LHIV59
InogOoXceuB9b+Wu3I2aSuFlyWwiWJ/3O1Ne1ZHLFXidk5uHVyOfZwKBpVhW9/S111uaMPcp7qk+
ZsWq3ohkmIl2pB5Bv8p90m1q3Yfq1OGfJXqYBGBFyegjuaJEKWKfUQCUieZrFM/ANhkj+pgUMBmB
iYFnlb6WRFfDaQUyPyqQFI6ZDZtUgSuOSL6emxRwzwPI0OsPJOgDiOJlLNKutl8fXzFXlNrhzYZo
LxyhJT1oRcuA6zcuYYhGJ6S9OPC59U4hsepQbqV5FUjugA3BKnZK9w0gcrwtlS9lXfYW9LYkWuDf
AkOSunqbklwxuG+RlTxN18/OfkVO/avP4HJTYMCIF3YG1FPGdmLQwtejqLyKPaFRbe5huW1FO1rC
JQYfPioJngovElg/sZVty9+QpQ5XfSgc1B2dPuMJRQYKQlCai2Sr+/1j+M2Z12oQPmYv+VgiIJGl
QAVe7w7si7DaQ6zZtq9kzfao/pCoSrpcYuVXbczGqhH5tl6+HDY65Tpgr7HIYKhDOB/v5ah3jZ2k
+GLVriLF+QiWxqRhbnBSeTco9A7G4YBdCAOZj6/D/WT1gTD2xtjDMr9Tzsu5sO2+jJm5MSbsQ9ky
g2cCTOm2j4ihuCsek8AcvUCncCBE6NEs4mgp/kLp6cgj93g0k92wm7atI0GFpdiu+J5qWnFtPaGJ
bDSi5w7YeTNTAcaCaYdCfN/Cs4cMX0HBYMPATTPEFqKfD80SSUZYnpn41NzbpU+pdIPIxvlLPVBI
7gRDLl69Bt10xkvpNmZsG6vwD5YZIb1hCkLMOAkJFhO+cZJtpEEHNrofHqFCauYmPUamAx5oTmxz
V/w2mi8/wJnT7Ino4qTdlXIHaqEoTmoGCdDGc0VBSCXQU+HSO8P0VazqhRvhLaBBp7+mBcoOg442
BP4RJbXLfiKSlo5eBIEhCizYoNIGFf77yohkcmoO2DaCOHkdIDpw4oYauVimS23DxEu1lN5N58Yh
hGBHrZVsyPyGZkprKdvgBIV728mP4iqegR7pFAZKZbSGkEKBEUHC6weoW38FusXbgTrrZWVYQaJF
ihyAcPoyCmfIhjtWGjwMZtz53oDZuY6VYKhdJCxjhDH4B6B50LrROt2+fsHRcmbi18kCCf9oMGMs
3jhv3DHWGqcaE4J+rdSwK56lsOVHHSR7cH7o42dax34Dgvl2Bzd5cCIyZ8Krex2TE+VzLAlz0NOY
2xL+A7ooagysd9CZYes0BSrVzwm9Le793tiahMs9QCti+rhbUmOaEHofgqONtCmw0NtOghbvUxVT
auZj/PMUGqDx4WIix+cJeoA7OEBXVkg870RCUWGu2TQUEbln45x8MpPY+tE6IItvcdNYcoxDi2LR
cb/Y2pE1ALRPmZlvJidm3FxaMLcESZ6tJCtA2Tee9OZUFWaKTCa2ixssuK7hMvYeDpM/oH+6Dgpd
LXczh5psC75Pmn3SjgLGDPMXyG8gTljYAfVpMIFs3PMAkGhXRAk5qC+jBECxjnVSO11BhRuBIUx/
2xnNurjAuFPGtHlK6QFLot0me5Y3Mzh9Hm9NTrE1Iv9wvN6gnYOHBAlm8BcLnIZjPFZO7zuneb0A
xwPv49OAExhfuz0TcFjwFpr8CO+ERbftv2GtIeSRZGzoo4dguB1WmQw4Jaee69tTzLGw7I/IBrWL
BpG4pfLfThbg6M1IZ8df2a+D8QaFZ4RIGDHXPsU+1KpP2oYBBjAOm8RZwvPNq/elh5IeZDc9Yicx
rx8kcQAju6rmlqyMX8Bng1PhGEGoknH6+X4fWUyWiYIJ+i6hGvabed8xEUcvATVyYHdg44vrEz1i
tQQpjb70NbMNyAwuZACDsyziDwHMdejwwO6W7qg3V/ivGkUv4KbljjaGbm94eEL4gytRxWi7e6gP
5YJXSQ+LZaQ8Jdh78Nc354mefVvvwZ9vPCb4M2YRTKUg/MF/cKlaU447l+Z1lYJlPBdckz27RrQ2
uKGT9cR6MwilVagqdGetBWdEwoKrwCnDF5INrSzkTS7qE5G07oPWogxLUfYDvkU2SBqkotuXGfBp
lnvpyNw8ckDwIxwjcg/WaVosuC7xVTi0wo6hLuiM/qAu0lfcSwkc098nCA9d9VouXRB43lPVecN5
KO2bBHjlzN6FU6Ke/F9KK0fTJBUdqNEDAa+6ZYN7+grh0obma1V4wjxcDg+iU8t1subRKcgRxnB6
/4SJze3T7BvVUxDT/sLFnN2WnvaGLl7PCVKz6wO0NO5ywy8DtBmUb7AR/RRTiVm/jK+3AILWXJmb
DpMMfTd4tYdggBqftu72IGXnh3kCq3IJtP/zmt2NECs+5dgE+JtAV4F9q1wS667TqzEo3aVH1vyJ
8oK862m0YcGELp6FFkt9weG3hjb1EhCbUzf8YktyAKKeCpuXDV0Tfy0x4PWxABzurAmjtuQIvok3
JDCEn91cstYp55P/cevvnkIDedzVgBIluwpI8XY+zptPTAlBgHO/+qt2WOxs8dZ1kos0gZ3Ga2Lh
EC7wvhS05448Sx/4sdnwSRW8vagabZnD0jPtKjq+ZSs5hX6TBS1WkoqbGBe5OMu34BlepNdunBi3
9OKn5maNEw0yaDih0m3IpAY9pssgWWA6w/aHxQDeWM8pW0qi+s89vjqvOZUiKeSu8PN88HnMofxx
/07AaPbIoLzChbTHhhTN/jTg5y0WF7Cl7Bsx30sIF81ReLA55Ezzvj+eSV2P6kFb5Ctt/6cmB25l
PLGY1GVL2j9kiNytWC8Nbi7bTeRk0YWbALLzjcj1ei/BZIf+/6sb817+KvU1ryJCstXAN7QUVI1f
MbAONwg2TNgKrz8XSLH6EYj1Plmn5FC4Ex9bsBgpKAMKF6cWCNGvDktGA1CCD1nzNEB/4PVvKm3N
bQ7tlvmyGDIb2wCkjxK3HKJeuytvKEVCNutDGBSrcgQtcKM7cv53zGrCDeOCrpm3qdewzDREOPI1
X8uP0Succf1IeGAyYU58yIFl6Un3Xlp+TqD1cKjDbNyqRXMOQVv0nuu023K9OWQZeJSb8a5faDjt
w6pGQuJpO2EXc55hXe7jb0z6IF5B0fSN5/+iW79G9ebImqb5U7wXZj/OjXOXMm42Om05VMoRCHGJ
8g4JE2TRVREgZE//aEtff2xux6fb/D6HZbPkQxwBYZJOsZoDP+fQn7ZjN8fFHgEG4VR3zEvJ31FW
BaM8uipAMjRHnPd4kR8RGyAvQNDBAnAhc684DYF/koUUTCCjrHm0eeTK37uscGIIIzNp15+R59g6
5Sq3zKY/wDT7qlf6vXGfv9V6F56Q+mN7iPe4PcBNPMdf7LdT8LRNvlVGYk/Omf6HodN1AoFRdqml
4G7CTQ+qUW/KJILAMj5njrx7P19xv6kLnNkioBzmZ8KmLF3moGpAazJ6QdxIsXrzrsO7cm/W1YpQ
6QucdRMylsUog6s8bhsUfcVvva6O2Jc/Mqd3P7ghELUcNA99wJOWbajZSM1Cqb4L1gL2LWTKMeUU
kZU6DHgHL0bLZHxptRW9yCmOF0INBRFQoVu0nOYXZlg1kT71nhkqtO75bddSrnqNLzqR4TGvV+bA
CGZQEcBEaXqm8EzOvLZjZLXb+tA5TYm7gGKrZ4bUmE/O4ZUJAjyl54FwRL4xk61BmJnBPb7jMr0K
bepyGMB4Tu7agLVGE5Qv6c6UFS388kNqHDXlAW0h4+fG0f0CxvljwEYSxdwaflhczOnjbwCE8Fpg
qzDuVtG2hPjCwCNX1jJglWYZmvvxXlRsV4XFiTaVddpjsgkjMcQjo6Tgxo8Cbbzdal5OGYf5jLBK
cHkoxralwCoqm0nfMjUeXSdltObnkEG9AYB4IR4nFMVuSQYhcp7CHpEIG3u0ErGKwbp+oY6dhWuJ
cw0V51SgF/hW/RJOvmFPIHYW8l2ilckTKJTOG88czmRtrWEADko0uKzx+Ofjs93dMBED0SG8T92M
fjnt/mkPqN2TNTcfBpiFkzP1Oz6N2ZDPBs16b6p9+mMyurgS3c7b47WjfoY/Fs1KHoBaCVrJB+o0
Rg1Qp3GvhFhHeIhYHx9oQYbQTxg7YQrHprV90bHPUvC275an+jFdfdso2whLD9AveVuubqd+0SES
ThYq4qS/OvaTv5hxoa3/Ms6wm8sLPJLiegHO8foLP8sUOVXn6r4K2Y9f+Db+alIrSueT24m+KJS1
2IHP/YGPGSskShLcfQ4YbckQjd2+teviGOpzqXFegbRDqtmh6TEvprK6sejQPMfO2y9dhNfMd0Jj
LcGcfjsR3qTD5Ks4oGNIhyCilDYD81QcmE3Uv+Vukk8VcJ1yKvpV0FBMe8B1SFKfDBRsJP50adG2
Gha57KTr7PnX0ZWTNMeJmvsafJElPzBx0COmk8a08yWuLsopjcgBTvTPnKcPRSd++xHS/PpbZL6A
TyujVDiurYve7xtpd927DRONmpkSDSp2sGDnuJH+xrmX/yqPbHD5xDXJ7t+oXHCG4LzArWM7lNM3
bhzk51GzQoEDFcQrMVzgnCGfRCbIKOIAe4BKdyzsatOyzzMDxisAerLmCDAqL6+KFzTDx2/b7qpr
A5JnP/fJmrOs8jh8VQo8bkX1KIGMpwB+S26nJrHlkXvvdjA7Iqc5EqBdX7VHdKwdmJRhhGvTrJHH
a1cv863wBpdhdFSAeaS7z8RTo2WXecoz6FYpGHyQ70JUWvP3vlmx9KofjSl36jkMK9PNREaNNEXK
KDLahWjdPB0DqIm3QxoQ3Ts7Msg4hS8fGdYBx55dr/Pfj6L9AQd8RoEWOsIqH9yKEtRcZOnqDf8Q
rlhFBQlIiEJnvJh4OHMbcjTC9mQiNL5pfkkkeEBftRNfIkEVfMxGJqc44ZoVU+5a9AYBv4fdonzk
JmLUCxGj8+LvCFyYE5x8UxB6DGEnB7GBdDTF54APO7J1hEMZPRXElNYZoRa05QR+MgWz42aV6svm
16RAZ6PrYbeGuitA/2H+SkBUHRjN5rUHS3qtJ9SQqqebi3HLKOeTc8kDEgmEhoURPIS2OVBhU45m
IO2+pKdejza/7KmwR8tFhm1FqVv5DUrDVQDzu4tLc8Oj8lPZb162wcAEaBm42AC9dnPkjBSfxJ9j
C/z3IZGRQdpG0nc5FGw6wivXKz928OrqoCMYm9FeOA3NKwdydmQNz3kvNTOskGE1MABUxennLDLR
Y9xO6GqDVcyFawG01hb+G3vT9zourPdDSrdv4E6CQGO0ND8x57vu+nik8G7ZQF/4OaoeJQk5HAx2
8q94zx5Zdj5HgyDMDs9qwa7Xsy+ZG5nE9HKDXVl3atC5H16LSJ/eCMNb6NwCGCNgr2Dlx/CrD7Lj
jcrWtDmkJ0FL7h2m8VTZHNHKosBgHgyfW2WUQczYZ1I8BSDXAV+P238g4cPDyGZi17sKtsvTMXvM
b2cVLhPYBrBTNSuJG5Mzw8wXTbwxVdRTa44KOgBcbtIt347COQcPsgtIYZg+MHlwWD5mueATeMpr
nkiA4rp5nrScOLSr30ISSyz4OpKncaYS7cTYyF+/fzQwgMWAYfe40t/gGSVizgeIFxYQVCLrEOkL
oYYqvnyl10mejjkuxxwDdZt59bK7J/U0vnQ7ktkEtsxduZIW1aG4aAst4EMm6cQ3uLoY0gE//0xq
O7m/3vNEckl9Y6aNHB732MQTekchkUagytfWY0RKxbjT6H/qkX0bPOeZaUv8mei/Gtdoy+mfXidz
o7lInP2gXKCmFGASZRazRfwo5KmCsPokoyiAOvEtU2eiCCRsDKdkDSXLzPh6L2K81RnFRAAoU6zm
+LAzfsyFoKZFqtBOy5PKTInNREPNwct5dBRcF/leYQAaDEv1aIDE3Lt7s+LdLvJdhPM2nBgqTpaA
OiYA6LdzJx/ayV0GKciSfTN/YQRo7POenhx2HNvzZxNO7hKDlmGqIJ20JN0j8rAXrq/oKCg7Pd+Y
mdvBdkSNoT6XdfRymnQ+3GFMAbjjfvHdpc7oyM5/POEUAPvl3BBTA1LtX7Bom/UzCfSOXsvLXPH5
Wx9V6viJE7++YnacLfdLxg5BuYzgFY1275n3Z7aRjc0LatgnqLCYyVijlnxvQ5BcCIpbDok4dKOO
FnSeMJ4F5CCZEq1PjSXM9A3zhUEElRL3BObZMLMXQ263Bym7avpO7Hi/bgQv+j1PlVOFMyGLD4bk
dwEjdcfpVy3ePIq2G+aMM0trQP1TOka7N0qfbKGbfYsoPv0BkQjB6tFZ1nHCwCUbzvOLFGCvxLuQ
DowaelF8P5H7ATJqsLNSS7s5cBFCPl12NGGRIBcptgL5D1Qmr6erPe0bq6RHEZRcPxDxPg2u/tq3
gQxFfe+e8uFlutUNRIvgCoBa1s2SOKBV+WWoDiMhhqMnA/LQT7VO15Pj5086lXhkkMmXeBMqtcEV
rs3EzcHFEOQSDSozBhrYI2Q4IrSPxfcH4/PsgldE0RwyvIwAnRqvGx5a51Zfr8EJegA61Ef6YqIt
SpSqxn4CJ4Ty671ruuOz2aVc8GpbaT+yPBdwirghXbHMpVg5uTQfPn5WLwi8THnj09g4wiWPPxu4
G5HmiCinEgI6SXYGTIGHlVECCiecbDgctdplzWP0akU6HEtKDE6QpXmIT9WVVrS3e4klfUlZlMO2
pwulGKEPE6Ox1bW696kE7I6ljSotoR4V8CrQX73hF7vsDVSXSeaZfzWa34/Dpg3d/XibfOXchxPm
rczYmX/COB7dUe1XEZRsrbHTxJcKgck0/JPX7xO4Ur9EU6t/1z74OxaDPlr3/35Zekiz7XCES6rf
JME/ks5rSVVtC8NPRBVB0q0igjm3emPZ2gICIkHS0+9vrl2na5+1enUjM485xh9q2eUAUxhvbjBQ
94MJN7bkPUoRNg1FAPY1l+rImrKtoljLBT+bvZM5e3kIVEJsBrKEMnyHwv/xdWJDTJwtZ2Ds7LMA
i8WfAmj19stuMo43IY5xh8KYaPAtmsP3D3e8wkJDxuRSca5F5E00kmyC6ZWEIWglUBeB4NhnuMRP
CKReCGPKW6VeVmA6MRDIFzGsAtCHPsq1qkO+awwJpAGH6kSLSjmk0SJBnU/x8dXU/7iPWdkY4dFk
XrkvH0elcQvcJZaIsklnED5PSd6GKWEI1oEoHLky2HTAjsgeUAiVQBQC8CBjuNE83cOa2bOXMljA
DvUkBPkI2cYNOVtK+9QNgdZ/HKqMCPGSzvxXZGXOf8TJDJlvSMz1e0WIALujsYrLZDVXp8o9Z/NM
sNUJyFWijOWAAMQywJo0Txw/0ca+zikfLgfIIZOSc9GM2SO5RebPnr6X5jT2lUlOVR6vIvupPcnX
nczpGFDaMcGNq3BCBmHfgV7ISk/nNOxm8D0qSrPqJEhBbU/i1NXDRcTdWZkAkRrsXyu8IKbvVTyx
VqRaJtqUMj1PATbIqd0DpCH6nsMXeSPqMZgPgpn5eYKZhzajvSef7zyUV3l86D/rNLmQO6F+A88x
VHwTsaJocQ1mZb+rW4eiiIbqzIvQjvubtBioiNCOu4gL9F5FmGhB6lhvHF5Rz2YYbpHx4/aPeBhk
MWT1+AL1gaYRKX5Ajbze+8hhsG32oAczgY7sQWOsBncsnACAqkOJXYn034MUIkw7+Z5iJNOcDKwO
YCrv2EeyuULdjpw10InoXD4CUCZgNNmgEPFLHcq15C7gn0EUAHaK0jEflODzCyp/n7L345kGm4zA
dU3a6QMXyUZbTKBReU/7QiFkcGL1Ag6upDFiidTyUPcakTcVRQY8VpBx6QU7n2QlZQh4gjZ8ffAb
MhMTiKZHAbkuji8qitxTSarzxG4l76zV50YSjW/APm1v1ilem6bzln1MSzrsDDvyLYAX7CcAZbZn
2qDgyIN+HLp2vUsKrJI9cir9h6uFq2NUvc4W5m+6qDHwdrVnCVVQm0OCAIj7aQ6kuqAqBkAq61EO
rEQbBVTw0hEfJqF7UosOAAja3oBMxNyj8AInxzl/P3OfKtAjEr3rQN+rn4BRSJ1xbPfHD9gKJDyj
EQdCGQo1xyQfoaAUwh786VbBPtkqi+usP1JJYbO4cdNiHqCq1r58CK42fj3BBD8y8sHmwpjL6/Tw
QWLx53rWUOcbnNnGqdjOrSn3gHKZboPZ1Q856n/ZRvrt5wgXGeElQHidw5rXNmTbV/E+3IZLgVDp
hdAFmG1qAeQFScnjZ4aoxHf+mVKT2TNz3tzb2SJAEj3pbr5oJowS+gpVSjoHVQGokQCvFGgdORu9
yMXRSvKn/AE2CSpdT7yNGJKcWcBsDh0q+FdSjtYIrARJWde+xDjrUk175g8B2oyEPgEdx9vkCFtS
7AJeSq6dW3/kGNQpriQqRsb1ZgcLYeGEnWji0pMp9X56/vz5JROlriA4vldGBVmSZKn49KD0qq+J
UVU/gbW/BKkAnhY1MffWj5+BO8UoCqAfcZc0fWNghkQ3IgAgHlxo2hNheaj7VESIwrhc/tjTz02f
kIsBSFc6BQ50X5Csq3BTT3LophS9vAK5FsCfMyBjJLZBdb+2BSCKYtqzap7IMNBPWNONFA6FBapL
HmthZvnVDGmncTQRyh7I40waz1wDjDO2tlCJ0v30V57px/7W/FMGLV3aPk0n4DTGwjZgPhyfl+fb
AcXdBt3eYFf89exDpHEmM/kXP8ipkBL5kkcjPVzuZc6T4oeD4PtC7WwU2m6KkRTVE7jzoVdjIZWP
83hMdX+Bo4mHncokAtRlnOG/zAUwTRSAttqaz1qT46Q2B60juVBVvf5CMmZVsr+8t/oNhZSlkOH3
mmm0LdYllIKHMflS/UDL5br9fAD/5CsA+RcQdxJ7j+AGm0cT/xRNiJQzMQbkBP7tBqRKBjgP4JZB
drx3a6rwgrEuapvIy0HsvULsdduEAsqQQ0CGByoA4goXWdBOrYOsHJlufFpS8F1sduqkDTZm/NPU
E1X3yJu3uNypQ6aaOocBAN2gR5cYOoNJscyHPmgjM2G6MhH0snyA4bdRQa7mA/NXm1L3BdAOfUFl
i+AjanwhJiHq4oA4SOQDUcHhvV+RSEldMJnUIoE23lCphGyRbONgyTRvb43smq2H/M20UbEoTJUl
2zZpSfuEx0ubTQi3uv1XG2dYzhLBs76IM29TUZOtYdf5rEbIUtoG9fgP4K902mOppPiwLHqgO2CU
lWRS1fNMWXJCQX4imUO12mjXvDjNrYnnKze4+iAkAfObz2UnLxOSYwlp4TbxtOxJdToPEfDYJOGi
ij0SCq8U+I4g3HMmokJ5RTYnHVWoqHCdxJFuKSEeaAnWBnyBD6D91OH0ugKJvcPRYNvRySWQci30
PWVwHWngYhREFG8P5rESWhkAO7wlIRRDD+lBq3/rWxmNgf/brc/3XiQuqkUTkDUCCg7uKMXHALIB
3nPSJDIpn441uKtUL4koqHH9Q5HbOMjgBFag6D7tiAlt6HxuAg0QWpExMpC4IeohbUsOuQQ8u0mS
JX8FBYJKH3hADZDDoSgPH8BYeBLGUFiUrS0d6/evTU52YcDytURBHICWjvLrQcTOGtSA76yKvIbM
oE7trEqS0SiMPBsVWi7mlSHqnD0GOHCZeuKnOp588/Hn0knvE2UlW/Hz2Bpdh7uJFaSeZM/r7nwN
5opJ22X2TGgLjbXoudRqFHzNfN6HmIb8abhDy9Ylr0Zt5A2qfYXGh8ES71wJYgbmktL5+lvqfth6
GV3RYKc7lTDwNn9aYxlQGEpaj2a/qYu8SBA3sBeSdRE/Xrgj9BNoVjb3wir7bRAiAz7Bl/l1YoiV
CdD4sici9ayftyicx4ipNuOYR+I8SWUJVUE4jt3CRs+jBk4XtW7OxdNQlobkZOSa2nxWpOtvrnC1
K6eRtMn5XZPu7k3KeAl2LU70/WHtggkuFmGzkpgSMEpJ1ejahxk7y/VDB1of/6lQLMpZbtykZMnP
pMXUQDI47SDiEDIDr0oNR0eAkfEIfEZd7sJh9PEyYwXGUyAdkrWObziQlYHXpJsqQRB7DEhZCnxq
L/DmJHKjAFNo4G5QL4sLP0cvVJ3FwflPdhN1iBcQBzhT7QKyGpMnxpedSzw9aSsnsxm3Ncxvhewj
xVGVmuRPSJHLxCaE7ZUMxvSDOy/AOQ63GLQyrpdcRJo1xEermMDbhElnM22W0XsRRs8YhEZHDA1G
QAuoHxdcnWENsnVlpw7ZVM0t82kuO6BeImvxwWvxJ2jXXXd8fy9R14yg3SnxQ66XcTlpyfFZJF4G
fI7BTfnjpsr2Y+xiw++atUoP5mS2aFTMoOvkOSUSDWQY0YwmoaOeVXWbvQn9O4++6IILtCuTpgF8
kOOzik8Rx/xdkpWp2YJCRGbXLzS3AlyicjvrqWOQw+nPL9Nld/n2R1SqBUeOZ1m6x87Sk9hXLUSz
XnC5ghoo1yF+ydMCIEWfWesOCpyinmiHTG4qgFT2tueJekqmX2WrokkhIi5Yew2VcsMCNhi8HEEf
zOhqYFu6V3xjV5ZGGYEAgZr22UoRoTM8mGT9rlcxxKsUy9yJ3bRHSaYkUBbet5XcvD9CJEl6PGsN
MiECE9amSyBi1GfZJ0BXJvKUd0PkFf4jrMV+0uw48GhX/8dYRff4zt27o7SHSrOxYwnTan4KvZkP
AQIx08dRZUcU33UgEtzMSQPmHpCSagN4Bv5KrbmAFZUWxvo6L8kikWocgxwKzEmGI6zhKJqL3I7N
erI+jt4CeifRBSQEGt8YBIoKFgJUFOmlxpWMZbnihxuJ/UTAj8Qr4t3Hn0n9JyvWoTBfETsNHwV4
CtI0sCnOOtR+oMBQX6Cdko4h0k+HBBBb6b8XjNQtIBC1cSNtnOTu9Uf5Iyrl4aXs8JWCbNb964/d
jKmya4DAwNmyqIAD4XiZewwrLw1uzaLwReoogLZK9Ey2h/U8ggCKfxkIgFQb8ys9WybaQCypS49J
dUB9aCF6vBVfRbqkMspn8y4hxeZmRX/yDAgJ/DYETOByXbMEnUWHhDIF9kl1sblzB06VQI/mVjh7
h7wqbedvb/JtXPDBiSEg9+8FqtxtL/nqE1O7C+dQSPP3HqE/epuu4vVLcwUnFZUDvuh8ydjxdEaI
xkE5/eBx/49uqrWCvXo1VpaBHop4K4mqEHqaxZgtPbrTpkrQVOFmMk0Yn5RtMyTlw+AxCPyurc2Y
OuKx/YbxpUsYTiURzHUIrxyZ1YV/ZA9SSWFvYupF3x0jSG0axGR7oceYlxrpfPqWf+JZnGDdy7Vg
jPzh9XBhZmEpB+KAd+K/WTEFRhefohPBS0WsTDTSqSOwDs0mPlGY4R5CQp9HE4KE0CtpPLx7CjLC
7gTAgQuuiQ2ZGc1hoJk/TAomaGuPWTa8XkMD7eAneu/FsQGE6goU8xKf+GhUk9htQPtnAPAAvPOf
CiiQAfvwFp8YdeGHc2CyaId20Q1+m2qk/3X7YjuY8xwTUWQmhpCpFlV2nkSIARG0g6i5R/XmTObr
wTXKNgQptfNJ9C8qSsNsiOfohPoTpFfD/a7AW4EXlecWNABuUoKtSsCnHO1nsydUIbFygpOU7nG8
wQGd2LR1CDz7C1A/3iI9Q+HkBk4OnQu6tDTNGZlhCLokZGFVEByDTSP/3Y+52s/5AAk0IAcuwk3s
rQ/86sOJ+UwfPIAo1z6CNCOt8Aju6G0BmwFqn6/rLVgVeMyFQI8Iti7JTIHA6/z4DCQfcuA0PnX7
7CF6whyF1znEOpi/BRgmMgeEXPEdmNSlvXT4Lb15O4Iz5KnQkqYWtay3gr8auG3l2n8iNKT1N7CK
bNFvdJHH8p5rH0LnKpdwzQHJcj2h364DtS02LPJu118QSEDUmhYhhBmfyzXDtWse4Hf4O7ElgT2X
h/IB2Pbf0JVrBQDmd56v4Yt0u+wMGoebIjpcGDgdglOzYtCiU7FlIOgpIf1oOZ2voa2cn/U/ztM/
dZ6eO8yHWBbMs+uPOMjvLGUWiu5ku+8K+QdoVDPMuCyxbbJF0IVoI6Z3WkvX5G+32spsxwJ/kUTE
5f+os8AZDQRM4CNDkO6cxv/u4jvP6iOPLa4DmTE0//oLfCTOQzqXruG6wNDRtv7yXZUP9OAL4ZUj
sJzpmhtLf2MU6+WX7M+dKJaXZKUz/eutZU1ZbQQuX/Fcrg/r16zZM2ng8dJu1gNTANxpfxEehqbY
S8w/9vEN8N4BAetmwE5Ow64u2yzfyM+AjuA/03vFpZhaP/BswBLXjkGgRUeJ3SE/hwhA7OoLB3uL
+9FIJym9ZGIFLAJIMPWS1tHhf3QI3Y/wXT3jaIePBe++2vK+Daz9qzjuGTNazVXp9H2AmiGE5Gwf
xicCSBrQokBxyM90E79D1NvtzD/Bcz/xm/Je3otrxx7h3O1rVm0ZEBazdhO25fQ2M5UNTpyYTn0B
C8qLGFQ+wYNxl/uOK5KxTON6KqPY9hLDwOVSP0R3nsEboKjORP8+YG/bRzTe2EbYUM7wp8kmAi2Y
K8Rq0EXLNUQzec/zyz3edtG/cQc4RrHhzn6qzpl49Y0p8OBj/3H4G06qG7dfnsy3SIvExriY0rh6
y7qK7s2D9avjTkjBb1XIQn3g/32JNsm4uzd71grZZjH4tIN5Qe+lc6TkmCzcp+C+QUWQnqqbr5s9
Wy2z9It2CRA72PDDgTEpodJsIahzk+dX8jO7F3ODty21sZAuoDpKWDBMgLrC0gFXI/SWfN7q+6DX
qupIT9Oxcjm5kj4jGmSq4JF9oV/qrQS4E/35GBAECvTA1xxS3TSU5n4fgmav+jZRC/s4Z0cQuxzl
7OF88YkMTqgt2CNY9YgWQMSXVRFFMo140c9rod3YEV48CKkylgwJBb7PPOE96FFmg3ljZWpHZGkR
VXBSTbD6OqBSssuduWq2/JmLvhESHqEz4eo3olM+rENkCJsdy2n2bN0MGVtN52fr/r2zv3NxoSWd
i1Y9uX8u4pEjgSzlshr7fA30sbBg4D3QIqIoC30edW2mE4KflKm1TTXYo9ySpS73eDY9JJtsahEk
ZClYw6ui3oZK/PX0rrf8lZ9MliR/NQCc4RhoNpwH8t7XU3R+L4OzSEmok+IWrAOSAsj8DV/WGTSp
GZyuZNhDjE7gLt76IxOVN7nq495weWESyaQ+yDpkUPGBg1Zj4QTQOHDJSBAXvDCHCZdSTL+4l/3L
q2H5MFfg7jD42RAGHpbwJHBJ9GWWHyAXQdEG1RgyBxlDSVXN9GBpABtEw49fQ0ozTVxSja836bTE
Y9/AahFdqClnPtFEtSH/vaxl7wXbj1w3kqmpcNlAmZ5PEQhGcIMY2vhAzox1YrvyqYrZEgfrpEJi
bVS5xqGQJtpKX2VH26b+P8Bvh+Q6t+Q3AlAcmCCeKuJ40+OfrXB0RWhvE86z1Cmn1xHIyQKRIDy2
9/Fae457lMMcMrwBe+2TzngvCWXYNqkB22v0Sm2Q33/gzoMdobTlDsqZlrmIQUcD3wTpx4YBvvzj
lKj4Ye9LwhGR26ekw94jOnLQyCHnW1ijMdlsMKJkVtsn/0+VIKhAsg7NTfusn+bBWueLiGQlPYIj
zuCuY0pY6zc7InmLzhUy99JU34BBzG2RxM2Ccf8Z5aDSuEtRgEcIkuw8Nutse5zA9BcbKkX8H4hC
+rIz5lJP0XlirF+YrVP7/4P+j2oDhVwn+GcbCjABAscyJB+oDs2CVHzmfIClvv3uPU9+O7B+5HLQ
chtMDdbow8BhAtRttab3yxHQF6rsX7QBphkWQGAv0jnwH4pHo2Qv9OM/fu/KlIrdxcrf/7VDf+9v
J/N+6KLmiYG1MvxdxR5GfB6u8Y5Npt1RRzkK6xD45tlY7VGnUBZyh0ZHByI/JhOGWsv7vVOpuMqD
43KYDNH07kcuwq1jyAbkNRV8tbMFNh2jNUvKHNfsq+Kx5B5Hr4fmBl49DzzN7caFr7kg/m81AhXD
dNvO0226LXxCNa/wk7X4czcGqaCBtj59pXarIiW2RwF/3fNb0sravBkXJFAoEoAGcFofMozzntVT
DGJE9TFx4m24DmbAHvKtcSyMcYujt9DzRmdzZPyl0287+v7hIwJyF50QHNlfkIw80ih2tmMbzdnu
YWoS5nChPrMtFTcS9+FSyBI+jdX7iWrxNXfUYIy6Uni7rliXtn7K5jjZwJrSoDYkgNrAMC5Yt0zH
gS1kk1Ftiqk3K07JTKUqU461J3WqDy1fdw+Qe9cZhkADMHKz7zme2wuw643/mSYb+Qc7C5gQCChl
lY9yGuAEWAPsw5TV4XZBeWEzZHtEzMR+ZnsKMAlpWYoic6pgxKsUHQAPrQ3EFtn4CIBJLFIMf9Is
vt64y1LwIDlI1E+FDVNpdshwQtmAjFj52lKSU1GHJh19JOIBlUt/dSkQ3l19I2UbcmgQQ4cOYP3+
Rj0IdXX+SyiJNhpwfrZQ+QfR1Hex7vYv6MH1CNudOthjM4GvAH46wZ4IVlN8grDQKY7wQq+lXxCJ
Ea0pRwpm0YPqFzl7DV69WO/s2KSt+Zz+xk7M5k5qk2OD/7J1I96ilXfK4TmFK8qm3AWyCSU2iTIk
5go1yS+f9vC2/2eOu3qSVR6VpooMPbxVioiR0AGgqMn+rtze+p7tvaxP5I7pZAPbyHmLkxfEXIrw
II/f1GMcUtJ0P1cOIh2eQuaX44tnVVsi5/hLe91qectFZK02zZAkdHRFaFuM2TtwORdRnCXni8kQ
fUySnk8qFIjM4CGgmlBuZIgRKCPab4USTUle/dbeuMrws/aR45oUMK9LKp9Bo3x3tSeEKVzY+OCc
HyZzn7qkkb/WnWmDak5MmplDVaRi/g1WbgE3yMbZQxlzL9IJc1/1nCbzuUr+Z1RQckHEuPa/49gy
QQPhzMqtqf+RtI2hP4kRBmAEqDgh8Uk14TOjnwU5xvI+HLr5H9weM1+Cci4JAoCSg/B8kUzXNur3
ZJYud60Yur28oiDM7YLMFlXL15YZrCTT4qYdObRDICExy4ECWeynFKrJiWPtRu8QQGkgJtxvsWCC
dpa4O9hPhPCd1jrp0g5oBK8pAzzUxym1MwkU/1NEBaxml9xTbvv5I07mhQw/E7lT6dChMLSHUQGF
IMd2+k1aPRor2pTIr/08ZRngwYpVIgrR398MHtK12Cjf3zSYyfavifjDdZnQ4m6o3snCoMS0olyE
zfijotSfi9KcXeBFe2zs32wwMmUP1XUNa89qarW7oppniavhWg5aCwsu4hjFo+ol4SUNqVdeRZbQ
Nzr0UJKYakwIA7qeeEomreTvFNQDPy3rY/uzDPLztfRycKTtQbDaSwR8nbREwsZ5wRYHv8eSjx5p
fKAt6TpSKEZRIHMUZWF+1kgGU4ykOpuLGQlEPaFq4iPyGlseD0cdQrqOoWFfCYqokExQhH1tkdeH
tI7AM8pOXKE7oqwtJV36m1EemIIfshoUAIIvobKhPN6VHtGRqNbWB3tRfW8JNC0oYTZan/kxtE4p
UOh/On5oIwUt+RxRJBdirwYZePL5d6g4sgSwdfZF1tsaAWgAp6+2P8I9/p3N0IrFuE8FaYhg8jdf
aCm7YOxV7YEgLWxu1LjzYCITS8U+orhGgYjCqrQPrzeGl0xr4lAZrso8XSOfBD4BNmC//Z8OyBKX
x1iqhojLuJQkj1w0Wc4EWqj/MXtTxo8tglqpoz9lCToIVA2mBSV9okPixZyOZAa9tvDT8tJLtXn8
OffonaC//1l3HK+WH39Q1OPfRDn2I5AIJjzqSgU0h10YVQtHTV12RNAcreyzfwYIRDO8YHlefhpt
karWgo3azXSCTmn6gVWtAMEowJWAr+B4MPMj1Wi0Ar6lR43CulPpo9gGpiEu8a4cts0hXLLRYzU+
R3wMaiaawGIZwt6HQEF9/jtFrrOXF5S0eC7RJdV8M/ZEB8rrZZNvPrf6llIY5qBpvWJmiTmeWr8f
gnxCNMxtOL+ZpJCzJEKj1gHkYQNisX7T0q+knzKev7UzmsLGdcVx816SL2LifNFjoBNJ883UftlT
ckt+zB6xGzoXXNP4Y87i+JB8fxWkTb4TwB+oUimy/0IiNIX7Svdee1RIrM7Fuol60/P8AUQIbO8f
qIPpzfC9b8Y/MRSKYjeOVVGW59y0enT0R8WNrPU/xMkXOpxDoB0S+7MckeMnYT7ldDXhtlx3hN18
SfQD6W8+oEQ9DKRJ8bR2gFmRncCab8+8AKKz5K80P97XR7AYolYtNIuBkvGbaGk3xpbiLN+2oi1i
lOwtPade6BinfA76ISDkLgXwMS/9pvQEpg63OmYdPRij7UmqQshcgMHgLmLZgM3mvCTROOVHLiVK
NiMciPfJ8XN83zRYbrIHIgNMinoK9u9jOh/c1RO7kHoiwKaDUGqJBLCGSDtJphDiEBN+EtNkaINb
dz6JxwmzMhJzAeyPKeCQD6Bj7iLgQW/hthCRfLKtj7wyuwAdDEKBgF2sKOJsrhr2hMbSTF6GuU1Q
1RROQb9aaJ9zBaA9oYq7ozh86mOGBWrpsbTEwGE5A0oN0vaSF+QLGAo6GDgiDu4xTjEWCx616Gdy
423VdsbcpOjKZZCnfzlJv6g7LwKCjQ7Z3BGFYd6PRgvicCFuU3yfz2Lk6NXB6bqC1YtdKrHY6QX8
COoj4uvfET3N4wFc9E+6lQ0G8gfKWv9+hUFgCnc7rOEYRCYdpV0NBw5k8UuhQcJz6BamM81nmmFH
uoUAx7f46I7rGmghXpSPD7e09LqiO4K1cWLEgRPxbUafD2JweWGGgh7iYwQ2Scxq9iiaqFNC4Y3Y
rOh57Rw82Jmsk3VC+42eBYJAPAk2AEwTp2F15JdpIeggrrGxPm5hQDNoXCt5TQR77nzo/68XKhTE
RmL8OyBnyG07dB2oT37POHEmDE4MNTAhDhWuocGam7j9ZE/RnxBcqNebAo5AalaTPb7L9ZxJoAg8
DIs45BKyTLblvhCaAbAv0Cu37rSa9VDcmDDEe8gH0W5AT3Q2HUsH0hOsOrqUmcCg8PE0nJdmHYhR
oExozNiCGGSOFeYOI5/Skf9o4OxuLF+6qH7WujswxeBEwLtO9GRIjPLsn1wuCTdjj58L32N7AxMS
cLtQYB/ZGz6Vz+bVo3Ymn/gR407v0evBmvn2Avt10zesJh7Bz+ns68kwfuATwJQ8cmbLXxYT+wLd
2Ksb6x48GFHakdzE+BuzjPg7GdK9IKX4zG/ncgVhe7wWHhA+ZNy4pZBiII3wskbA3JgLEClP3Jzt
zfvGg6JH1k6Q5t5iWfzvhsK8QN8I3W/gf/fkJpbtkX4RGwXsPPJfpMg3xdFAMQkIGskN0Ggis2Be
x829Yrrdc3VeibHitauj/uSFw+UbdEVK6ncIXo+3qp7FMzmaG2ulnngJ5cmq5yQ2RFP5mHfpiin7
RPsWw8wOAukxzlZXCfmPiWhQAqllCEbzfcyEjg2mM6xtavicYXx1J+lSPfkJupt3e93aJ88kp5K4
9D1rkm9+jpCpriv5dN0pvJ8yMZUpkKfmXtAlo8b0uerxxwb7YnDI8xed4g520gVsKJgtud3JTCSg
5aZHHMN3BncCG97D3NDS4tkR2i5DVOC49SECHGYztWSjYBjYxtgPDWtCpqHmAik48bLNYhl9nuq9
OOK9Q1v6blU3lBYICTF/W72PXCAL6H4SL9HgLzt//0D1EP5m/ZZT8cijcEgFzMTWAVHxO/n3FoAQ
SWxIwj8Hlp1855pKDKzelU3OYqwmQp+NjaCcp5wuyL0zdnwX70CDYsaxOTFVjBU/qjOlmtmHPVgH
ZDdCVKaA90Dqa2gJfx90e/jj4LuxsAh6UnsC+DPHFohCLx/HTARfWD35x/BIEqgQs45QBjlIuk66
xINxIDbcCRayNtZ1lE/h+XYjZfIZa50Pay3A9poPj8ifSaS/OMDHKPXzdO7i4PRwn+Wv5V2LfJ5V
3nEXGMcEatfx56kgt9yNpGPyMyzIkTbwyxyY/jCvu5G8S64j/cKTK8NRH0gPXQmuoNWCRSYnHTgN
P5tg3Ihsi3TM77hYE+LooAyAW9DfQlhNrtAuwLoBfL9AYNZPlkY8heioLXIbOtUwJtDjnLi0nU+a
KLMh16HmsqKtoA21yZW8Ep3QrSqBgIS4wAwJVIRGl2YHIXGEZrQpLgP6BqclklC4cdJWJIeARCY3
8cOFUMkKCfpblxoOGD77YhReXpBShBM0aTHbbhw6zbzoL49Jfc19o3WFzxJfQCXJSG6kW8S0aMBe
Q+sb7BjMZjBmxtFKJgdvXKNNwPvyi0XKKk8RKcyYUkC7HOSHeGp8nSb66X0dC7x07GqYeehD1g+G
e80XJVY3Nf0KmS5WFPwpJjBpp3l+j8A1QBkG3Fl2eFWM8hOiae/C5Y88Oi7RZZ1oCHp0ooXwIsFP
t+bIpnS5xFdSB4dHL5FWK1werlDux94AgiR1N+QdWXxsYcVYZ9GOWcA9Jd0v2E/6AnzTUGTv9A3C
YcY8lijcjZgXtuqDzP5k09okgMebl2LxUD4bDwCGI8OJkVT1JG5g++weEbpia+5LlxdhwcHY9Zs3
GUKPRiubr41tewWMFGWmt4f4JG+HsOfExthncJEfULzLM3MLXXomDQ1Adw2d29yjXyTNtW85MxWv
KxDEG/v2hr4B+pmJ14E2GIVHG6Mk8pDA+9D3al3cC1suXR35EerqotXolPF97LFoOa9gwVneZQrK
N0jkOx3Os5/xR8dOldnerGMmKqkb1p3hobJ5Ba2/xh6bSqw9xgIjRX008qGbs6LLwViDzLBS9ymq
jKQnha8yKjwjspZfCY1tZ8BeqYzxhKVDA35mTafIjxQ30HCdkmRjBllLJK36pbzWFvZFRYCEBYh9
53tJOowqDCQFMqGha8/IM27gRAaLRqgQDR6IU8Gf/tgzbOD50je8Wp8KRVl6Ay0zLmA6aujDl+bT
4hfIw4z070SB1vl1eQX+iy1phBTmqkFWydggkE4a9wvWDQUyFNlQnB+xdk0Ec6kBBVseawPwHTF8
JH2/SI1kyK4LCD9TuN3S9Dr1m7MazazHoJlq6P5QC4F8gNdx7V0/IJ9+YKJCBsgPKqLdkJqwRpdI
zxCADUuITWT+NwOnZE+4ukxFO5mk2raiLgWNFqG53GFYepnMjIMmGujcCqBlIdqqqT6vkfIzzOTB
JJGHerTK4R6Qh3F7iGb4c4T0m42ZgQzPD2vt8RuDDh6B9J3tSBnsa5cJnWBo+FDAN3DsAfJ3gmHE
/1r2Xmo9/GjoMhrdmiABT5Mv7icD9ONnXeVYD5xP0MuKIZeDv9R83sFm/nPHfPuD1+Q98MFnFb9m
58jvedcgiEq+a5xj4AwATfNQpeJOa0WkSzYyhLVaWEmHJRfuvRGteRh+Is0LcyG3g+4AuV0byngI
w669Op+K0wCEoKNvK7i/yNXhII1sJgky5Dgzh8S6UN1Dg0pCNxi1dSyKh0EwJQMHqpv1XeI9LAQc
6I8eKQbN519M4WNHxvY9g7g6RIv8D4/qAddumJHUzlFcvHoJ+WfLYcAD7FGDRwsTn8vk+WW5XxN4
O0GW6C5+L8tcxRzytqArkv53kB2gd8PdZD53TA3WwwtSIyGEoKgzWZiYV3AR51zyoZJkJsY3fwOK
AGfI/gNcZQbrqJ3CUgHYgJlZ5cj1JpK8pIKEyUcgOinIVNbaLkY1TrMqqG1XRbYLsheaLpRZYUvC
oacGj+MWlq1Uk8eMTvTHiNJEBBJZu4jNqQ/eBU5yxmHwwn1uBFieX+TxTeZqg4nSbRs8BEL3ClkY
IVNdmP5GNO6Hb/MgrHLoiME5+WlJve+ZfckMy9N6h8Afmx78YrZdnMK7f6sIFbOa2bq1sMGmYbbz
/jGwi6dE3fgtwpF0/Og9mAT4x79OcFF+2DnnWI1/vn+qNsRNngn03iFqcbC39DO/+5JmETOkRCXN
YXCua3P5UUa15hnmWB44A8aVL7DQZ2vNcOn6tMtcVXGtsyptkRH81C4GNogJRFTRJIgoWz2fhDC7
8L+RZrYCA6dGQKlB2cdpf+iZsllwSqR4FfwhMqczH9q5juUxnXeG8QUtNUSv9A8CMpMKnAfwzo3f
DHbwVLXMe2c+bE4zwRnQCQW+elH99rCq/3RmHqKmmBjPQrRFkXpSwGWN+DdF7ESXIPLqvXpo/pCN
RM3wizzWofzjRYNuimLim1S1fUaJNGy5GAui1AtwlmdwT5lf4c4Pv9JaV+f5M+aCt1dv8IH5rBcF
T24CAJ3GsNbhbYHiFTJSXJQEgzPeXlFbcK7d+LWnUlOs5L8cFb1Ls4jRuh1+1kgk0C3QsMGCmOPm
wPyukEkcnPl88xfmPtCMe4rc7PmzTshZH5SSOg4+NUjOb7u/ytO2CN2VuDvPDaDBV6e9CnUKdlBK
ZHRHjqQNiDE4pwZQJk/BHuNm4QZKMXbWz1u/3mkf/1LtdQDIqAMim7ljI4Qp6nRLONTZAdG+n8bg
ojGSfnqHOhKrWclI1zipuBAO2XmmKrWtA+xqiW3DmILBLUeDNXu6DvcLpU5thmAD1j04HuO58fve
Zcvvhcn4gWQ57A5ITG3qX/ZAxjpQZpyr+pJpyfIbnF8DP/scSqhtWEQhmhh4bFBdK/7KRFJ+KVT+
4gLMtY7gVVC6s8jrsX4D2DyLD4hZsikY0xg5RRZINi8HwxTgHjjR3beHBz5uAcEBbQOBtOZUU/GY
+rc1oRwf3Zn7dfMQHO9gWP1Ya6GvqI9i1YUHzZjRjEt+0Zyaa/QeZzCRiBF04ILcAjeKaBxtK7iJ
IOUQ1sa1SjDdsQaRKUAPSanGU21OZh9E0rnYGX5y/M6/PjlQrg4clIpIj60CySsRQrqO4oPabKQB
tzl+77P65oIhyyNDtO8BdoBgHw/qBQWxxuTcW5rKuJraFyqmyAV5bDUtmCkoewww8ZpN6WWu+tYe
orz7WfGGn110KVHpYMm8vaadiMOGHROfrH87ApsGO+K7nSMYisDI6/v3/ozRyKDWioUVm3mquBKW
yfj+nKnKmqnP8v5c8SB0Qs1DTJFtsaiWSf33bSdw/YI/nNCZm+waNVITi2DKZG+YCqhKgosTapjj
8g+WAwCPW7Vv/2kxKDHRt1At/aC+sJSBFIKWHV4nmIr67aOZWLcTdszgv7BLpJo0IVgeVauCRfqX
7GrsyM8Z9ctLdsgQcRCSQpwJwCuBvQDoHtG+CBqEcpDMzYBlP8k+bvsQZ4TYErHUcPEgdWVy6NPB
Y/BIF8qv/tsdugvH4lY+JmhYRuOQgnLMyC7jJessAE5zQym1/S0XqI5os+zwIZUrJQ4pQq6YJnrm
8DtCZCezKbUfH1TMkrkBA5Wy2uKzan9sN5qWiJf/Ivi/ihb8I2sTUxH0yKnvP8pmpP1WXrdWKQaC
iCA+FvX3re7Jq/IOmon58B9N99WcSrIEAfgXEYE3r2LwDEYIIfFCHCSER3j36+/X2rgRG7tnj4SZ
me6uqqzMLPMuO+uZSZA1vPG3ZJtyZtE3daAOm0hdI3nv4lHZ/BBVXAh7mqpenfvlpKlGkpAXMY4+
n3tuv0tDn14uHI5LrWxKAfsb3T4ny1oCzYZ2VJjNo0ZWZLwrJSHPm3RdMNtnPW4qeiZpYTURjKV2
9d2hlu5JRiYmyv/W87f6ZVganbsXbJs4++mH2K9DAcQYkUoWclm/BWbpy1YSPt5/nrW+Xs9vqXYO
tJeKr4N14Fy/PN6PjWuD+0DpldiY/PP+Ii/jYrpJlJf97YzFSWubaWIY5Ewe0g+1F58vMvNR/n2L
yNY1KW/dOmuBhFpFTfgrdnKLXbU2U3UVf5s/uCTR/wP2C+rukCtrqcmmR4tgBg6trhADv1qm1Zu+
07p5Lkhhb/cXxpACjLsxkj3IAST9SbPUz5FMYCuxxtSbPpP47y8O/810lxwuxdJmYfi4xsvh6mR4
STXfe9Z8oQdvu7KB24tpgmoEVTw6DaFZWTZa2s+XcqqfGkvQdy3rOc1P/RqfLlFIaKJ7Pf9ZqP/W
cGgX7JN9Ma22hFnBy5m+g35I5t+mk2kS70mp1LTLx4c0x8C+J8J72DHLSmNe4fOaX0aTBsjK8QLq
5Jrz6JzKy6bcXK//+pOMcu8PBt+n6Ol8zrdSHbkdS9XLp7RRJqaCrR2ahMPqgNbz5xNriGA4Or7m
u6uv9PDy8fv2gCNueIGfO4cgRiIu5peWCvNsTOEw/eFaLars+NyRyNxPFbYr0fOT4/oRzRyztdDf
vqU/tItP35BWBj3TnNHoYcgSWmyF75+wOzan4G8Mxbx5SrSOzXUvS5Y7PtY4UdKwYZ6dmba9zLvJ
0bY3YRXTuP8Nv+Nul2jozAeOKc5QUTPS4vyXr6dH2sGVTCNBSMW6IIgdESOwD7efuHt/LtzpWzU1
O29qWmQWEUw60S8AbRVgXRq5As6XE9PyL1bnqP9MYwjWv7wPGvLfl0bzvPQmwHFYFXOQsu+ZNywq
wX+nUmLCIgXi6WjWmSFN98AIdqH4zcsAoM+/Jx9GGc1Svd3HDYbS1YqPzROmHmdDgNGZAcuGW/Lk
7IxYOEy+5bTMb+3cO3FSaoij7vZj564MdGBFv+nATX8/CrEa+2hVSTnrhTjBqvXxps16GaBFQCwh
Vvsfyeu6Aa1dlhNSG1D1/ocq1e5RwJvP0ivh+QCG96+Zf7+NTYt/dnDKCVo2s1eQMzI/x98WeAWN
5C2U79H2wzFjJiY8FhBbvQ6z0/26+ji3P/L9x6M8l3iR9rW2XY3VI6CvCBGyN7hwv5+Hpmy2l+8M
GPhxlhqmwNFOrfocXtO0SsR0L55hb+6MHUMePhcVOocHlR8tUxl07l799h4WA8ai55KQa87o/VET
XtefaABZaGJt13cjk60jx5VE3fy6ojriJt0tU+Ac8UFn7vR4i8qSiosKXa39uNBe/jD7M2Z1U7lX
8tVD49a9DlM9ApDIjqrpA5bTNKEPDpJw7MqidVeQyKG5n9OGDksoxT++Rml2NRxj2c3Xja3ixI9X
WRvc/gwJRyWjtugzWpiAniEiZbFuTp2nlToEqq7VrOrJl6/EaxRH2PpyqAumQCtz6eandqEJU6hy
ZBuBql+9tW6jvS7DR7a2TsrZwzDk/LmF0O4E7Gdb9w6tj0EiJEo8bhd/cg9cYyOk6DAG+h3j7SDM
8SIFWPHjD1a7z1mx+oyZNrRQopafkw980QHd4bYHdsLpZVd2qBy6RJ9346SONSOaSw/tC0ddGKSI
KeqCbJvfdDlzeJl/mEwkI2DGOJIvvZ++DUE+fB5SaL8GUhkGexgs2VDdpovxpn8tGCAbJC3e/eFG
rMKYtUfOsOF2dpSRqFCl2B6zpKHd6dZq0dh+Fuu660jLRAL8T0ufq7Hguh6wuvX32faEN6WrHYeJ
CUcen0YCzE69W3RpF6uZF0u6W6wuOgJcU/OoVTCJ8/jBmKh2rZmlWjNnTGcJx6+fHiXDMMOX1WwZ
MU3xThSBBtfY/5gUYdwbU9Zr9cxI9NA7/ztXUmW7j/lH8xy7qcmRcUBInhU+RmOdWDrkEiMP8wus
VxO/zUBj1DEqhegjzHeXERjlG8pc7Jo7gU/4hcptqsEjeDhbAulp4Ze/Jt7q7W0JaJm52JVv4Cye
HRl8FX6eTCOucWa4qrsf+WwjSnySy1Zy+daus2hl28exlanGwP/lyvOxaJ072BD58mZ8qBaryXn7
8vtBBWO9rlrzL6vckuTzkg9r4BqnzPPRtpJfvRWM3wgKi6FzdbiU6U13w9ICQ/xiNDkmuD536/Yy
WMQ/gIfuRFwPFsp6IqPUsr7pH8fzL1T055A2ag78G51nh8E8SDQwf5Ohd7/vbwfGRf43LNmnH5s5
nqToaUjmZm3CD763X4nmqV3q3xyYx07qR9/vcsYgKee/NPomH1eOrbdqcnCsaMc6BXVzwN6hP8BC
gJY7kLM8Lqfd/dAJVDDNpu9C04F4rYiNiVVzfavPm6lOYty+wz0DgKpCenzkP/ixmiBz3TYxC4S2
fkKX5WUx5h9FQ31iEoyKOCZOGBwav5YHF/9o+w3nqSUivYn+8j3RSvSAPk7lSfvZAYhWiuYCPhqp
d82w1L9sa1HhN9jG960eusa+ofn3mDKMNCHHispVlx9+OdHnNr1rJqNVR+eQqETNaeaAtKGfGpGc
T3qYypXNuzYcHUOORfzQqrR4F2OLIG14tGOs5TCOlt3t4MSqB/5fvo0MiCkbskUPsMaEWMSP+q/N
WjwaGppurT37Ze/ylm3Pb7X7u5PP8OzA07+9bb+x70za/nFvCz/4GpjGmGACJxqTppvqNbQJcz+3
RmmmVdIOd5yrTL1YX2ksGYJ7f5q4VkY0MtfMDwv900cuzneXjflbsiqSku3rkvZX/66FwE6kEsUM
xkA4tEtjfYhrOXQL3fx542jSwp9DvNYz6sO7eLg81XUIbpNYty+ZoncLgPX1UV7qnrUhic3MFIxS
quhCx3cdkd9appUanUhdIYXuZq6sOOY9N69IvsCNm+ph7F7XViNZr8bMu8DsG38GLK1P4lbOvy0l
Y/c+h+U3oGH3XOFgUc6OmOdUT5p7+5dMYF2UeDdY7/nq8u0ySNQSMX1m1YgDszGWvd0/EZDoOOL6
XDt+Mb+MEJz+zc9ND7uHUNFhSefc0Ufk8f5xPldvA4OxRsZs1bRoJvOIPxvjSiBPgkibgSUNglbl
qXGt5TuO23Pt2EnM43vn0c4PZJ5ttDo6iiayTvSYKmPfkPgDcy0wFdZ/tvVl/KIKW5lJRBaKH/It
Npvd09r3s1Ub7lMGPHnz27mffHVVZzX1T272hgZYXnWc5T++q3EN5UV5EaUbGOc/GgX6jKf2ra0h
vnwrai9N6jDtUqwNNAa4P19lPEMdD4DyZrS8VtbxvM+RcS5jMTFuurhWNb3K3IEyL07suKAIhQI4
+G/dc6EsF6uJ5i+Jdu6tWE6/3CJLwLfxU1YEx/6JLiwuUrNDkMa0cY587x0l2gJDVOiu2pPhOTqy
ipgYBnqc7eJSHZurbBqCzR3I46fBvXN8/VOczaVbH5ughAuXCxdC6D++htuLchA+kfjC2Y6QseiE
PA1XJsVAd/9D7JSuz+PVSLbGvyTdmKer+zrHlrJUoLxw5yZdhOtEjO/fKzXvtdy/nRgW1qoGn8nl
5vIsv3nU1/flUm/pPLdX7rZyPiiNih0yXXqODun8qv0cTIS0XZMWJc3hlViyfGscqhsTrFihRByr
maWrz5tX4wVMQu4nuqwFXLDhHW8qHkyV5VvefkvEOsFcc1qUD2gV/UuxvO6c0FyJ1xevqAvFqnQn
vK7Qkwf2ElHTpBU/vDRyQ3dYII0uDYvLeUdr40K3bW5c8c2gv2OM27vbi/B/kwAEIpMt/vFLiO7l
x3f4zvRURKktKtEc7GlYmN07tDsXJiuSO9IHHNvcvLprEmY+GtZwGysy886RGtPdHLnGyecVCT9y
w9Pg0lMvfN7e/lPN3LJljNUTBUigId/TtXOmmfoxRikqNXM/OJ3zb3HwlDY4o8l3xFmEXYFKc4uw
2nrYTT3Dd13WIa0dDnTIa2YHqrSCADPFH/T6t+3zDzDCUkQiTORa1kGuCLCqHz5Kw3MlR98fmQxX
PX2m9bMq4E5AxvjUv/Tz/+7tFGZm1fpRSpoELkll4tzYmEF+eZOXdBKzOb9HuMuunpjpU6qYe5lJ
GTipdnxVaAd8uvBKmN2HsQG3TjFHMONLnILz/qJ6bEHYJ9Xa6CvgWOreVKF6rweg5cSIZNENdHZy
hw4eRLwy6JCSh2kP9VL/zvI8AGr2UeZf6v3UK1al9VGuNynrVUX3mvq/d7c3ws5QI02ErUJTtChW
DzSW2+583zgNZJz7WGq7miFTv5RIO9BQ55FprFPL+29/douT8ubRzP82zLnYj68zIx7OlsWtoQjw
0qVSy5j3Rqaxj9PT9EieZAZZvJ7SN93iszGtppMgadoczHx174iZF/LhyPn5YtFwnSj/poL6+VeF
Ha+/RGFqJjql2/c9VScZorNCCZ8Adnu2dMIbjUps2bubWaFnC1JwRXOXw8gaiG9KnVwy2s+yJ1n6
aWCAQYPi6PlO5iiRLvy2869+Zdk9z4To4AugiT1nTBqKPz3HmNCbRWRRfwVdmzxK+ZJoFzsSjdal
5/zFq3qq5TOSo2McsslEb9KhRnErzBjYGAHPF2KcL/qWFPD5UjU/WnYV8vlRcbQuxEs6QpPyuNiH
K7i/XMMMbcZQVTPalTy+okzNzSos6r/JKDUMUsIwtFCowAoo7+P9DAywaa4XbaLr3djQeO/ir9LS
yNpWIcOKIjar60+y/l9Vkn3ZjZcSby3PPpQgLe2h1O8i9vWWn6ZFtyfdx5eo3s4HO5WG+XauUthP
L2ppHxXev+weL17W3bx6csRB4/nN0GPxrKmatG5o6Dv7zuXtIWqWmg+HQtB12SRdZ312akmYz+z1
519yMHqtaFmq0vb4dq+5XPn5GQ76VWyMicV0q/LoayxekcF2nbBYTwOTyEWV8FxfVka5hKcrPASx
vUWvuAhPmQLacTopl+r5Tr5jnECT6i88rHz3+lNyXKfiY3ycGZS1Gq+rIWIdqpc2Almp//xhSka5
YQf+tpEDmxc7vHBt0xcnRCdDKG2nSyPb3sncfCSLlXnPKx04NEyuONnAamPWgmmJd4Yw/i3AMm5y
sB6+b93cbH53HWm0fvcy2mPuSX76/Ndu7dMkWHfwizCz0NuHrai8c6f4ftC0T1fWr2tPsDC3oBeV
bCsVp0oVm5tmgG7uXan1LvWbKwVNz1r3lD/h/IXQ7OrmjKH5uym/rZOzi3eEreLJS0Kfg+VroYt+
FZnoNnZvw53L9bhiq1FSsXEEPa4b9c3Y+ky3XL6UnRbOZEQPWL7Z8uAdBNdZchrKnHF2elR8U4G+
3zunfDPRO89cQgCs1JxmJfqg9NRW3ecVl2Gie3PyUQImD/JOB5Ok7X3TEMzzqdzHKUButKo/lJF6
GlIyeXOXBvYcs1QuNN2gwqW7HMzVnnnW/qGIv8b5kbuWLPWVsbzSE7dGFlieu1rkiUVwM3n4HgSt
cMevogVcrBokk3nHlYdi/em30y1OMY4oKFLtb+ump04ua99iY8ZYzrdgBLNN05BJy7ACq0Pl2Nef
cLpq7la3mH0V38GUjksx1JMHR8AfgBHKeZW9f7NaqAZowGeC7yT1VBFLeOkpSnDZ65F8XHDLJden
xqqetN1M25GyTol9YA8t/m7t+XcqWJwZjfug+Jwfm5mhwKym+BujZtoJeZ3H9JTRmDqImf9NJEnO
zGaoWLUWg1B+3xFaMz+yelxwRFLc2cLPo515t3OFYj5joPNgDrgl7B4nF51zmPoX1sREdOlfZ7ux
S0xP3a3nUPFcrC6/buIEQBLM5k2UI0mH9smc5+g49uVYsWSGynGibUJnYwFBEZYos32/MUkEXTUz
hucYGgiavMfK5fH2yzMPguEPallqV3/kUCBN2X5Ro0o1Lm8+jUpFfEiZGkSU//1oJ7BzwYG9Uv9c
mdSPCwQ6g7aidc/lhJCYVL9IadrqUZoHd+rQy/0DmuDM6Fp97V+33wpWE0Ik6C7g9jaHbP0JXbHa
zYaonr7Xn0BDd9EumYgLV7Zzuj5t4JUfp+K51a7bH1/vlSe7KhmrxWY034F8dSdSFXqrONELWbMg
nTSNXHRWdX+X3gm4uShkgoDH/SmFTDi+NNWI9fXHpPV7qW8/78rokjQ+8u+gwldtMEgDhAZ/Bmew
C7Kgsm2yXyYm5Wv7GGVeaHC6pjFlW07j5RdZunZHj1O5LUuM7JGUKo8wMGH5TWOCw9ZcSXDWH7vm
Xi0Kf7l3QkWxbv/lWLKqlSTMaFL5D4fCur0YUXa3ll3WJg6SpE/emQkTUjRjYbpSp9gIyfCffElc
Y3kbTORCou297rRYfScprNP/MZ4sVn+JqmR6bsaBST44uIXzdvso9fOc7hGHlTCObDkg0iga5td5
F/Rti1R93fPf+09gvLaX39ug/0aGjB9fq87aSn73YEOmGYRrYLSO07ctY8v2kHZ6VHB1syTKIVXl
BWA6uC23i0Po8jihAL1iJ5upHTdlDCEMSrReEjQJU6m+GCdVcBhvjo9OugVlBW4f5d3CJfv9dVXg
l5qz3KtPWiReOluI/CaL/fGYFxVejQqL7bpND0vpW2i64mX73Dx9Xb5QHo3TGwBEUCCvYZYIa7B9
IXp8+ePtq4b4ua7icyFj48j9ILqbu2Fpd35niVWZD+mnJHQe65CsZ6uBHJRnq7mQfdyERCeVqmTJ
S7+Tn5gd2Tchx01Y4pUMlm2pY30bDjorfhBKnZLOrLpIeggilWZhx0kIXOjM4eaIkhnKozIzCQs7
FYj61/rDag72CNCqGIx4uFUdiE5DAL7qOnZe7md768J7us19JzCP1FT5OMtP113Ha/i8KDk963PG
m7EcIDuJDvvoGAuFTld4Y0yqPtFg+GZgZjscPrdfdPUMW/rHvsTO2XRyRN8qPnfZXe/t1/wvjFHo
8D9QGsca7M0F8AUz4yt80PXR5zYDlqnBsTELx8EEQfBAeLDL+NrXjWMzCQ9xFfcuBuJ5DSTvWTv2
ZX1PjSSDcBqHAfwsO01Pwe/HWCboLh4I5oJLD3efY7wOWXYLkntUGoebxrGPMp/K36c+BssvaG9m
xgIk3+DNIgnymuvwuKnJl5PcvCCTcLwZS5bBjXd1VYm9/PKz55+Fy9yA0PH80oIvtDbj+aq6H5uQ
xjqLl9ookVN2S14jaefOfwjsP8ytbqUaAPqYbMPS5+UwKPQ8F38x3jWvY3ZLpXfHSrqV9rAPA/Pm
P0OFSp0z+dB4QHxjRx4Snvbp7dRbGsinMKgv44Ma6doMZzKlkLOu0Mx4GW89cx7inBbMglNmjUVP
bOSOSbPBSjLsQhJFM9tSsSNvH0929VLP7LJJOdFeCeJd4u/k1FazFPwxxKaHFATIEMqBByrIIOjd
lUohaBql8nl8ZXHhYudd7Qqazj/HiHk3nSzPuxayuTBKx3vr/0mdyootIv0qeQgP07p+1Dm+dFco
uPAF2H/11uY7M0z0uRXUD586ZE5A3wPzqmXdzUVEjh+x8e3y9PnXdaZOUL203ZTOSouenUb4/nmD
9dhA7OvFTWxP+esLnOeUrsiouOpYdkUsqsiTy7eKo5NGYr+Q7+zHGgFSMCnNdejgdVj9Ydj50Ule
m2j6yqAWCW4Rh7tBvrz8GjALxHNrQkB7Gaom4KBCUD2zqjO3SViN5jp/uNklmFfIP6wqxMmUe7Vr
PgFK2tehQCu9CxqgnrFCbq0j32V/4hbvg73FvRNq/NKfW509I1aH89ctBVVu6oeqgFnOvDk8eqaC
1ahrnLpKDjGk5zv6dcDoUa7B98XdCcfl5fv2Br5r3v/pLHQt+t8BGmjfuSMXnqpH932WgMwPDWIZ
PZXEXRY/TgDPsxNkYSFAPYLfQ6K57T0QVz7Om+bzxxgya+7vaTkLQC48iPrn13OHGJOYidpH3HGg
8iv+YTDRe/5QKCSOVWd0RI49XLePaMx+JPUsXw2inQ+FiDFwoH189QB6BQJr4saX+SA9VWg0QqlR
AdlC+si34iBoQG+Ps7cROrbouHyb5wgHyaaIT6hNckpRGnFyLXKJHwc+QjgQ6xgI4fkv2EpfVxwq
uPh3/ZkMSM6E2RCiS49GcpB+w54I0+04e7MKnT4++WEQkQc4wIjgumPdOSB3QKecHcIkTkfsfibL
NLtv9ngt9MRxreFWyC30kYJtRCXgUKUOUrx5yVGozC5+4QTy7F5+vKzzhxaU6rv2vT3pP34ulUtT
WRcq471QFJoh9ZXS4xKQufBP85PLe5T+gs4lxmbB7+oHTkLSFl9T4lD3jqGJdOvvPyazRZxVhve2
3eNYCp/SB9I9w5mUq257yqz0B2Lrqmymo+5TqakD6DgsNS9vXB16v60zeNFknH25ONzcmuJi+4mp
OMqw7wfZvpxGixmXOe3pwq7s/xPnyL+togFADcXH1BqUtu6uyUvNJDLGv1Qi9s2tG6A7p7ofsGE6
xjZo1ykhWlDizriYASvkV/ZjGi7uq5H40MSmv+4/i4K9DdT1s3Y4byedebZ24HGEQ7vzf0672Zy0
6KVoXu9sgkTc0eEB0kiTI84HiqDuOVq1r5/rUR7qCKbYq4+O8WHf/NnnOqd19zBIxZeeZC9DMJ2i
gCTsgtO8zzOQFGlssPQ5x9lpKJymqUUT8jcMGwqAoel/G9zj63gyOvZdzJUxWzx3+MxkNNkWLIMh
5wBmUxzlp6LfsZ8bnl+Xn+d/PLE6Uu1L+9FOwelMigEFN5LG372kG9s2FeitDXKINDdc9/l1NdzM
oq1DC+RyGUgAslOQhkP69WI6CCNUefB8oDQO0VoxFmdbWszHvvb/+qPwb/uVUZMlWITeDRXOGQuH
mcvar6xu5dMo0whoyaIOq0pPudIWw/PItlfSqq/9+LhoZqfSkHB4Sj3wmQpKopflNPOS7WRLETgX
sBManhtzjGQjiQBkLEPSI/k5zs6hN5gzKhNhYdfZ/bNZqTWIuYx/6AEwApYSQJdET+PKM8JNW4F9
pTHJlzpXExxakXhRud4U9vlg5Zid6n2KTdnWvLsT53SR9tXjTEIpMVrv65lHLT2dhwaRSC186Fe6
Z9IbaAH8b6Bh+nug+A7fajI6DfJTOI0TUkTcNSejrUXMLe5VhXEZ/A5kRoQRw1tXL9GjMEXbxWc0
0Zis6fQ/9y02PlTa6lWILxPhe/T7yWS2xHaiLRDwGQ8A9PXfpq6d2St5kNl6bja5NsPSGgfUadMX
uqQy60n1uelApe5SLvys7ZfiKIRQ4V4ICHA6/LC15YQsHXpT793edurElkUS0qftQMyfep5ZDbOT
8a7asUN3P9QeaqlW+BSIt4BqTO9TQ35SXX7khuJHOwiUG/tXBg2IQMXu1kmIyjE+tQOkAYI2+gjw
JNWJliYdzuD1g0e7WTLqj4/UvHcT5CJUlifLfHUJpRi9mz/Mv02YSDtxTAiv3BowuvUA2PJqGRnT
uerz0iv8u2Wiwvvh89LdxalGvjPpwAvVdZm3UjutV/SpNWRperzZlivU0/6L6Ul3r6+sR2GxMqmI
tRgUNY1s/VBHw2n9QgsDAvRrjj23ja/EMNkw5cW08tBcTSwaTE0nI2th8YcOBoiTFxrEZoWoVpal
qqUlobbcdWxLXFIhx/FOgAA1iGKEqZCgROCtQXsClVT4XzA7do1m3NkCaYivYQaYzi72VeLgFrcB
qLewiU/88S6D3SzX+x2tB07NgTHo1eTj5VjN9HY6IvsYV8QucvHS/8yqZnfYhXo6csgt99GUwQOB
8IWWlnhnnvy691zf7q9UfvtgVM+7+dxhcMGf4lDe/UPWunzdyBKNAHzYjPmP9Nf5Pd2etB6jIlr5
Kysh8ceKz0SrTM2Tfag+5q1ncD8ILhrmhTJJcELnOdJnzIMMEWoyYla0Kj94jiFSPqMCScMzQuQo
iqmLusQNnoPfoi7R5HU0yPS3IFv39Vj7fcwNlWigjEwSJucEikh6ZIaxVhOrtnT1XqysbHpMUIfJ
uDB5x/MAjvvnsY94CCdvPWmUp5z6R8gaXDT+uyGx0rDCAr6Wjw7t9dvqNf21eV/S2XUXrxLW0g+l
aP7r+TP5gtx2EgZmckwp9ffvoMf6RaVwfC38u9fwFP7SIx5wdAOh7SVPxlXpSgQuuOBtSl+WCu/y
FC1dDk2bdwmI20+UCFBtloZAiDLCbZyY6XUyMkd7rE+6VqmvO/mAoEM8Wc6km6HPS7h+aeBoGOlw
DqL5RP/88/ja/Zy+MFYZ/4eoLa+ef7tLDe0uURUBqq6QvUIm2IJ5KyPj5I/aE4tYcH4canO7XnHa
E+x5wdNitHXIOk9tTDBo6Qc6Ck2Awga0AC8hVBsFsGA9P901ZbJSeLNdXm+oDTI8dGGobmXSXkxd
R50JzTv5bA4XT9f3CNr27cNZHgDh+yckSIuGbxMil8wxSrTWxEDl1bBUv5VvlXOkvddGxzg119PJ
6zEOUJ5x1x1QpmIr3H5NQ7375qNqMguXrEwl7wFe8tps+ESrvnx73sv9XN5ksRUFyqRMvCtUSJzl
reFrlHqhU1NFoOwKT+tudlqcepXDfczturMehUKycchpP/+2Ct3UwAvi+7q2NOSNNFUhkiy8rIYq
+f0wHWLgThPrrlFgFf/VElDaGGdKEBUAx6Lrdba9Vf3NWWdibdylLlOydYVrHWvnoU2AC7OfgcPW
NZjucV99hDHi2dFpH5nOvOn7DWE5qRqeTXhWpbV/IyeUOhw3TRLum7BVEZeS0EL0pAjv67/jSyjn
Bu1NnWPKu5R4OxS50lPUEQOJ110n6GVkSPn83PJet0JTgLW1gKdeV4QZHDiVvh8p5ZreK3VrTJDu
TVeZlXoUD3jnhvqqDOVBQFrZ2/rW82dl2R7dBPojYs3kR5pfTucwRV0ZbBoNTGeOPdNaFCt57l0m
qNDmmqxrcOHfpSliAnwMIFaT/nGZ/iDT43jVB3ZMC0ZhDdYD1+h+gzWuM5wnX/hisDkqnD8kyscc
l4GXTS5cjrc4zkLXeL+Owu12aSkIA5RO7fMHNHtx+G336u+aXcM1XuU7oBcJgaNZ4wmBkngXGF98
Ce3q6X1e5qrNJHvTXN156zkHP92E85hB+SkRBeNLOCK6JlfAjwKC0PjYf/DWhEDsx8Kyqjj4eJ7H
UAhA8EgMOPczs+L0pM+kZGVHKJ77qEu+ZmVjxx37xVFGt32w6assx8WRhEAwv3XhOJc3XmuG9IaW
rz6S7ED1GFJFXXMHVUNj/iSlvBwr0IgAoIDcyrfyohd2XNgZemShQ/NsTroyUJ8tRZL1STLSXwHf
S7w+7UUDdiWFf6wBmOOB9xEo759kuastIQ9bNeV3f630Ve/6ttCeulW2nd9Oqfv8ysen5m/u5XyB
CNWL/dW9Vez/jU7Tji90E91JvNK5l6yIkocpbgNc5da3V4/6q9r9T1+3smrmR+k2Iv/wMij8O85D
y2sA8BJufkmIbvXJsnqWm62qwENpa3GagonZiraP8euzkIdWzInYVzf9vCY9rFne4+6vhX38xYPB
gvcQ8z0hKKqHSlDO9qnhRquyue/6cWjd9bXWZJqCY3Y6T0TyJttfDdAMOb915FDxa9npfegvdFH4
Xvv3JiRYoLMAhYW7XhyBomQVvzhgwwBzotRlKnvO3D6F92toN6ehM+supCk6NuUgYv35XgGtaSAM
dqHEuFFsXVphQSwvrUV/27WCLvP2eeaDgCg2wOLxBqxzAmy7wuk9p6PkJu3u+uahofp7q85ZQ6PR
2EvQkZnTTp8qdtu8Zj++z9wNP56kK8p9WIGV7a7s8RG1XC3c5E0JV0iDytSYuRlbaQgaFWlXtGDL
HbCWcXEaYDRMPLmOWxSSCuXS8kMqJY9WIEker6+pIWNoTMFZHrcVRPcc84XFnyUSRq+9dzSkD98o
oBqsyWx5b+D6oqZAk3roZTCVRFj+lHNfke4sTRNK3mTlHLjywYSMaRXvJKH091uLJ8Pa7BQaPYmf
AC0HM7ZAseMA81j+C+mqpW0/PYM9lnz131E+Abo2yTO4oUAa8Iz9GV0Cr2IBoygiOTXZIZX0M/ht
PCr7I0yVArVdXLw+bYJtbc0zCUVDV0YO0M5+pMF12Uo7u2ozXtQXKCp8x9iAgRklp+PJU3oBUoDY
9sPE2230aCWw2BnCnULmi1pX55bzmsQpmc5PrTVyKgkoLgRSPbz49b4fKsNCBJWSSyPljKHr7tSU
rUjDRIZl9bd721NklOdfHLb/e7hWqqPx/F+pdjVzq1RB146f1xgCDI63pxJlGVEy+Fmvtd+Hckcp
V5gwsg6sueU3LCA6Vc5h67LU8gXQf4+ztNail4Npo1NbZ6lT/FihVT8HRYE5RHg2sZ/I593T4Npf
9x6TWHMmTIbQ2RD4Ke/hPVyzpHUIn81d/d535i2UOnMuYrqpmqdxHih2fA2NqI9SIVp+Mz8JU1jQ
thhLLNt7lp3j3w+a7icTUrwi7Eyg96qfH4X0AIrWxHXex/NqsrUbFnruutAbAG7Fe1XfCXQhfR05
2P+immQIgGcdFkHzet+fqIS6+JZf4snR9IXdnNFZfD7XjdKPL/J5fNQT7zTyJkyfg8TjRoJDkJGo
3aG7sKtErA8TGjf08GsMg8AsyAQhgVJnIeS+PEa30EpNK/50i+4qo7/u/bg4BBEucHulJQj+F813
OBXI4BGpLiRAhV62U+z8/ARYkki1rnaEAITU6znI4cCYY/tHKlu8ebLtJeZlN1lTNKEgbwNixeXi
VUq/zY1x15civqajukMnnfbTP9854G/m5SS4lIwqfckR+T4iLE5UYihZczc27y4OKzeAjgptx4lW
j4QjtF9PBdA+t9TYOAOBNjB1ilWK+hGMfgXyr1s3q9ZEl3mJwaR87mBdBL3/C3AwbRh6MI4RlqTB
5VT7UdnW2QxJipF3HAsODmTRTK+ENDd3nUamdTm8edBhxVz7BotpFoZuR2ZTz7rpjkb1Jruyxup1
zrEb0hoH/GXfef7jC91mHKh4BYnVeVBapaUmIQAy2UZkLXWpvLgHfLPYBPEpbpFBW7nuDdlN9wl+
c4yhD8vPRJTZVE8V1DO9z2utJNfSoWjhAHeT78Qb9UAQmqRqxDVxvp/pXvkUDI31zKz0KO8RlVYF
XBdQRyIXM2UfQcGxJUX4ObBYaRa1sEa3Y/mgWUecf6kUZBns8iA5r7+jROukDi0xFCrfdGKp7yaR
GSYEfH7F+so0Cp/yyue18k1GGND/67WyGWao1uf1+6r2GOGHrzFGhn5U+ix8UlqjWuhLmQpidrRe
08kkStMZXyAyC9JTsly3dR24B4t+2FoSv8SqBS5MVxaWv1siPMCclcjJ1zOd7T00slrMgEzu/Uup
vVJeeEBeI2RvCOvZZyTb9BkXNrpyWXlxwnfzY/SPWznxWw0L2y8mFR3ivigM8XE+3coTSpNiZTlY
aJACgZA6ekW+GZX/UFecb6QEX2zsS2/WreTVOO/KLo0YspCBreLfgMfrO6yG+6FDtruI704zbBtJ
Rj9tDLVmmQS2q7rpmWyDMD/ACBtmsXMTL5uhY8XVBo5JsROaR+tza9LxQ4k57k8rCAN+dUKuNflK
uRDa2kfA5rLrput3FLLYOh7UJFs7BVFCFD61soll1os44JpKdyDtGb99ADE4z6A9XbekFJmZNLGu
ip2T05SIfF1ejIF4G77obU81dyv/3KZ7ErOq/H2tYBmpbme7/nzg8c/FjtjdomQZeyLeWa2ymVkA
upt6j63kVEetm91+rOJSb4N0pDXThckiiXq127EI9x9eFB4EE4fwjrhFpWgzvJ3KxfWbKiswx6zo
PnKaWy0OgXVvRkuEBmYd2jOYdALT9XRu5ckEJwoA5YJgFmC09FRxK8dWesj2R3+gqP/571L8G9Fr
tBunR6o2eKd20V5pN4BPhOcjQ1qExtJv9Vdu4hHTXui4SIRUCCqg+0yHpe3AWkanrgkA+iB+nOZ+
bBjo+BFgi6AT82QtUhdiYfq31WwdnIdOQSVGwD+HxFSKrAmG8jR0YRx/odlZ6rE0nQJQt2HzIbnX
aC8eEmtiOjtiHzJX4q0/CAmKtJg5WrPMMYzjS1Uvh9pm+Ou7n0MKcHA34KRaKavy08qAoqq2c2UV
ovLxQV2lfF2F338m6nOXwbtmsJilTYbyvQpSxqa6EstMz/3ccZAnuDEofv9eXuw4Hqw9yUii5/d9
PymHGwh1T6Yqu6E23WVjmJLctmo2m9VKhUTDv+LMG+hsRe6oPDJo22iY5/X0qeVz0r+Ry5XdhN+n
DTU50rXhAnW0MCwFRENLEl8HE80ORq2aRJnfdnHXsHo9wOWgbpP0/Lgwr4e9px7dR14W5Dp+HN4B
7+k2ddyEtepVjppwYvw9sf2t/leyOzx2tzryhpivstjlmOu/7B9wFTDPgIfwOV11LHmiqmerU+bP
xvkSqQK22749sRsb3SV8/NfRWg/chpWsnEZmDylAyv6DpL3CNypvBwY37Wf3fdu7XWeS6NKiDiuw
xvJT5QP7/jAXS9V3c9tQaUNVoNVzLRe7JDvVzFzD8RJN6hgI2jvoWzsVJVXSL6VXVkfn+i/RZ/gD
eRrfy1n8eeIGZAeFa6KnRyC6d+TE+iGTvmHa0fzVgBGRSIKwrK7iFa5qtInOvWI/33+ynL72HpVb
Jde9nirqtny/VGe7Fltey6fdqUQcIDmFqa9qGaVlaIvfkN8pRQrdExZ35RjAp1DwIjedtB8QBWbg
k2W+piGtalef9yF5yNXVovqUmH3zvQVcYuQs2qUeawAMF9TCcFjbzolv+UZl0TMns3OEEF9ghX9J
XDkNrS81JWX3GkxyO0jKPcmzDJxYUDe9//2tIm56xDDrFKLAIl/0ThVNE3vjfyzd13IqyRIF0C8i
Am9e8d4jhF6IQQbvPV9/V3FujEKjI9Hd1WXS7tyZrl+6q115sVeyrZtqOVfNUUM7KERNCfOs5Uvo
SsP+A2jgMiVn8Ff6ccAH4kjqrZoS1xK0IcHNb1FrMVjS14nPk5urr2rPG/iRWiRAsERkMQKGfKXT
bq4a66hh7Z2UpMiWw2VHQvu/bEEztY50lKwowZhseDCxwTm99ZVfBMzWVZ3Bq/edgc2TcmgkFRms
m6nWWsNNHNg8e/mtciRa3zIo8fTSlG34tUg98/EAUrNe286WIB/doA8GeylaGU/M9iH9G64F6Iq0
FLZUuSWb6qrNcTKv08aqBIz1JTkRa90HKhnSL40hGTvgQI1t9drPVDf42q/SCFOFNmCfD2SpAGgD
/fTY+ZPrrRBg6Ih5/+aQMwBzpTg8qc/gEn9A5e7qi03FfN85oqNdJdnfVA6tVSXSpLyyhXP9WoIa
ZD0dRtmSfxXOH+v+siGN9hHyqDqC8lzkVuDMsuNo49XNOlr98+w+vjem/UXl41SM2lnzc774LDwr
GSxCopJXvyaNa2HbPsrnDw2r9EXMH9vP0ryR/UuBC+OxgnFrXX52nYtJphUHL4V3X5g+tKxUSNi+
IhqFnJvoNr35jv9uygvHzeM2RdObETH7DdaXG6ZwbVxL2VEo2FA2hLxj3872WM+dTCeLqkvCROCX
9EsXo18LVFjX0vQ309kDqX1evmNYkBbSIqlEcT2TggubHyIQzVlJ45Dm+c/N++oLCqlgQSjwb8mT
zTnsQlItzVGL6378YymBJzdWiAwYgebsVNxWz/15/4E6LmTm5E5zg1xHb/BiupRDAhwmCcYuutLW
EUlZed4Jid5BQHIIooZCzyQRaM9fSw/kSK5PkLgPFel52oHBLUzVVfgY0LCiw609S6Uo/60yo3sF
n6Tf3ctZyZWzv9dWQPPHa7gFuvFL+TZM/gkWiT+VvFMI7077S3o/PHpFwjzbl2KQO0wX1jFsRTEM
VhGZ4QQv0/n2uu3HZPepHWYzKYVRlMPI+VhieHE6g+3eg1ejJw60cCIfpFYImmsJtuk9VITYjCAB
o/k41yEx6E+hVOb46UcOuoIY5j89eC3A6jfgv+CzQ2NsJAT7dhRVorqx7207pxECnsIO5LpCDQTH
/TkjmzRedNfVDGoMzVB1ztRzC7lFMTKY9vCY2KdPFM1SDEsI++HyVXoCHy4L8/62vRgmFJTxdACG
NPv921wwVAV2fz+8iruhZ6RspYbVuMOaQiVcatH/rulyAi7Q88Fqf879xd02T/950G5bOL6UkpZM
x+4nF3gW89f+MlPedTOu4Ad/X1uZqg7llVxVQl2zgMtPxG7RGhtklhOs9UEgpsliulPRVoh83zBl
NLL7CkZ0xVvtc+vCs68/tCp4lROdY2ne1pD90dQCsxcdaXx3qgQSlt5TC+97ZZ3K79vUQaCMwnhZ
XKgSeogwpjrxv8gg2XNwqo9FY1pfdKNZ/tP+LytY85NTFdabdpe/+E3uahbbcUkKPRawb2ipWL/C
kDBNymnWaGDFOP++0pXNYN7jLKBC2nWOX+JMncg4CaLXtDU33QQu1lNxR+P0d90HfM7QrGs0Dvya
q/jjCl7hw69i18oFpiNFA2m4asN7puiQzluMQNx213xkdutivOwkRycIo3hxNYko0USF3T2SSgMU
Mkqk9X1jwjC2kJ8r2Syc21E1ad3kxypajv+34J8VkaVbcQGPV+HYn6U/7v9tBWoLZv9VRjuzhvjX
AEtucInbuhy2xHDxc4A2/otbpuGpu1U8I7E5RogiitKZ/z76MtHf8L2hm0sXRFh/97YYFepKUanN
R5e5KmbPpJSLvkPWFnE4XCff50cZ1yn18vw+f8bam0YyUbw6QIzH2XxkKUaLeGk1yDAE74XLeNl7
0g0w2sKBIyPI/me50h+37ur7VdvW9fkoz0vldf0hylnZlHNqDjvbe3UxyC3Ld500dd3r7Y6EBONj
OJdPYyhMEje7/NY9fuU4o6vyHZLE7ZUp/14GGcFQFUGYKrNNvD6NaysxWxRf1f3X/csc22X157ry
qM5dwdoF2dgT6kaY8mhW2L8fOsaT/L11k9t69L8FjHNUR6zm4Wc/z28m5yA/7NN0urHS5qy4f0Hk
lo5tgjTzvW/H0Sk09/2Ycr0hhdJONWKzxNjwMsIVSzvVkzZFwu3r2EM/kvy49vZ4feb63A/jsiiV
ba4Z/Z3ybUbLTAHT1ONSuH/dBtv6Ap8ljnwRa46v/GjlCVkFzIRwB8R+XdnIFs1rD0VIUx5yYT/a
hEYqXB6xZF3sYBCLi4Eixa69NMweq5gOA1MfrcA8e5P2Nbla43Q3p0LiUc8OZFZPCNZ7SrgKGfhC
afl+ro9vDY73O9OC8IKW+460+HQKWf9bK+pQMCc8KSjtscoKFfgZFCBaVZNnNEPHVHteWraeqGlO
+WMNsWxTn27VlpsCmPPjb3kpiZ9DjSkcTlYTeg3ZyxNUMCTa6kfz13m8Mr0juS/c5TL7GqBWUUGC
riTKm85SE+nxS9BMmHMcmTbmX9fRtbXnuwwfi+b9KzpCoWM/yafLYXd3xNDvgzME6IuJYlddfQjc
LocPadk3FVt2KF/FM+GRcVm7w0T1Vrs1V8N0Zd4PQnxR0B6vHa9pvjLIfJ2L8yam1wJDtnit7/+2
UWIz1c38xHTglQDIJ3uRNCRXdenH9kqMpZvQDAAHHFWWnqmk3q841nwR/sQ1pq1acIQOvwABzzF/
7jSv8VFDyIRTAZ0q4LKoc743o1yRoyW6I0wMYs5tW4oJjuc8AC5hRnI1m6hsLJrmFwxMeAvuZ7Cw
UJB/T1upZGmNExx780csVrzJYrtg/4YXBfvb095w+74U4uYzO7rk8s9eujX/70Gdz7f500/y41Rj
OiDlQBoNSkl8kHDF2/ezF+9dJNuHD6QHueZiJKLRmveJpPPHqrtvX7rxUWZfSz6wceVXmBJi+fRv
bvzI5u+/zxG5eOpchBIHis15jmpvx68xxZmrHSbxUSrUSuNe2yNo0g6cGuF+sdLCVVm1yl0kRvV5
gxLqE9l33NBVeiqOxzlo9DJWHDV3X9ve6hgManRKl3VrdaxkgbG6t10NC97hVnZcmEjV/b6QNhU3
Fg/6W7ZhQdtZjzSCjYTH6N66dafaS3QfxeTHvX99eIHEoZgbb3uqrOtTsXg4akHx0aKwre4WFXr6
NqRkT8P10r1qU/wAi8JOQuJcij5LqRz2WK1Simsh8VR5Nfx8YLDNIvUt+pOPbeUkHQGU3GAnSPAv
lcyVQ9FZfmQ6J/X7WjXl73/XZz7D3luxB0751aIYXxRygpd6P7nbouhuF+Yf905DiUXxjMY4lV/o
p7UtXq6FOLq2VfM8b/1zVdYMNx7hbRT1mU0ZyH9zLSSfhf1fcjmOdZKbih2+VdSsIeFfsjfHz6K+
aFliy7KCoyGFYWMu5MCyM8X8zuFg2lC0n/rQs/1VVpevBCHzt/9JaEVUBB1/1k79+bKUSaBpfiPI
xPbXTdxLm4ZCEO+jQcznqRQfPsCvMsPEpfuMNdKqOVXLDlktxazEyAhjIi6iOxR/fg8UcFe3u1XR
n4yU1buem6GZcnBzQrmf9BH84upvx9veDhd9JADwRZv+ckg4IZ1eq9/dlEM2oq3IP905fYBNbX+O
MGCKJJZDJNuAQbsP0BPG77/0iuifowY/ZwwzYYHTKCJ8N+3Do3m0ZMYSknwzEgvYfclJ6JP83OEE
CuUloS5CJv7NdHT4YlaLF0CVdIQfExOWqRnMhnzPZrQU6VHm9t/hM95CVbjl7h9iXUbA8WOqt+mA
+XhBAqKdUGUer68/NOHLf8EUN1O5yqNGCLbPjmLyI/nf9ONYN3GR/F185VcVfSiOwJrxu+osCogZ
SpnmfLYRv8nfJrlmDJXAXE7ghsmyvRiJtljWeOPWezbn0Xauviop46xiAmkvlYtvqoqg5Nf6J+mc
0CNj3X39F/iY5LiU2t3x9QJa1KNfsWN1o4pE1DuurliotJAhJm1vLa1ThRMaqTMxU11hfvpekm5f
21jl6sx01PMMUxyEFOACMccUrCZb0V7SdSzKr2Qvc1JQokhFXFj4YrSb1hvJnvuf68GV8talfftW
W3T3Ibx++T59J79yym+viJn17igslIj3duTjKM1VyZSEt23qn0gD1BSCr+AIetD8WcqhnREl+l6O
4+2cumMBljp+yMqzmGxCPoCiAhtcRH81v8KtAFj7E/kJwJNMSaQfrSjPcLUoPU7F1rTnQEWC+iiH
Thx/5oRneWdFpzqvz2xl3o73/Pki+X69F/cf/LkX1fl5L7GiyeP0X/bveGZ6IrI8LRctoa14bf+Z
+0KBQKlKZkmaROWfVv3ljxZQcx3tmvpvHQCPkh2Usa3t5yXjGg11irn+roEVfE5MtRiH94mjF/hy
+4l+9ECEAmhXkYjhh/NX5UP4ptOD3Z/+L73AIrBurqVXYjoqyZ0G3oHlECo03nn1AtUcft/vf3TX
6aFIh7HJz+76p34uNOhaD7WkWLw7jgDJfmxiVSAgwrQ5v8B7oaAyYcqVNCzZNfafKyyEoaxKL6Ge
KIJcPKqhZANKasIdBb5rSJqcG+Lsx5e8Ml8npBcU2c6T1Ui2eewwXeCTfQ9lGNAXd3Mj/IPwRVfJ
R1X9rBK2OwDlEuuOceoHxgKCOZTDlC+WOyahXmg1dg0k/Nmr+qOTE3Rk+xdfq8EDg1emlhlt/sxO
SrYGBcWOj17Zcfz23W0z5Adf1cDF3w81j3ovhqlSIHZZ11fiTG8W/Ix0s0OomrKSaSEox4q80XgN
fQ+M4voxQFsnzbyTiF4UQbM/4+JQahzz6c/Tx+Uv17ICkd7tD+O3RU1x6n6eUhvtpUjyqrBsHRo6
9KHj21bitdSmtG/qPnHhd8F3vYI8hAqAUzMUNWywWRTCrqRPxBvdG7cH43V9oc4BYyIWXToEiaXC
+fIrrioLknFCSa+DMtVjSZJBymC6aT1nQISw84M78MdzGIfj1DeSa5MsQJFrSP1owVcocQ/I3Bwc
470Z2RYfpZM8s/phBTea19wC8HENa5fLH295/RjimlZozKR7bij8/0+BW/9gYKJjQnAvIIJzV2VP
g9kFQKee+I3JMEzjk9A67WUojwAyTrLs6TCGtk/wIsNuk2kHJRer0xo+Ript82k9QFRG8ND1CS1K
Uz80T4IK4R6PQcMIds2776EH+7ozEGSWIyGu+BkhH7ceU5XpUWxwLUR7r04MNA2eJqdUfvSY3Htk
oKO+/YuCJDnmHZB4onARa6SWjXj7gMjyE+b0xoBBEoZFReEtE2EcOVdeV0SMjAYNFPN0/5PJPC/d
T+XbJ8Uho/gUzVC1p77x3njKv35GIXZTZRKF8NscgQMbL5uLgL03zpgxOA3TEvq9aYu5cgoSkqnh
3+EOyJRSn3eRqxyWg2fbEx/fd956WouAlL7EyMCAZYsL5ogOgPpbAEWASiVLl1M1O8p15v/5zHGn
K5qSsDKLYvv4iibL+8P3gpkJZyBaKl6dA/stPIAnMFxhZlcPm06WU9d8w79YJnf7M1E4o/Tn48Aa
blkhYrBlUbZkurj5XP+9Ygymgq+VW8Exp4uJ3TCFgQG7/OeSmvh6HoSX4i2aSJTYDY/bUprle5mX
zlM0fqXrFpNcNDdO94Rymc7zj2Pq0yN3p+r677Eux7/OxBwS/88cPMyxqGVa5FKwelfH85k/8jW2
teipuYgV98ua7xHG27x4jneI+IwSogfu5PyNBbIoJ35uKlNXhdiPWOjwEIHgy9+wiAuPpNubZHGN
oF7Z4fgKN4/cNld8sLjx02pxO1nh0dhpIpK/fYtNJta86sFO4Eybhc5hWk/th/s/ww5vOC2tkqX9
Fsa4dPie5kpH5S3z4uNYjGkLIK2lcQF1nChtDJlC1PSAMVFKfl0eIZIeG9xlBHP5Ldjmlw8eS4dP
xmd2dPtefiS/ptFh9Fm9fWeWX5lj0YMOn0vmuCnJFBIxCOx65FhFRxIpmx1bdg0mww6yFZ/53aVy
+GYHMAiszQ5NwZdzsRZUnFwSwdSMJYqPCZiJEMG1/Jgsx5uIrV59TG7H6paDpLzYyJuGth6/Bv64
zAxTPyAPh23/sjOvpnr36R3vGT1Li7lo8bJD945fN3889dM5WcxyuF/ntitPPcRfruVrtLDNMCwL
W/XIAjJqd0Ck23reYQHSffrrluhG96W55EEp3k9GmQi1A5J/cI1z3pqE7/sSPLRlmx90T/NDLa3O
rCl62c2ptZ3nG5uVnQa2DvMmj1jag1jLLbBwxhnQ8kw5uwwYuteA7Nin6gcJRslFsRqsQ4e8rrTb
RVnwdWu0lLLq/C+/nv7uuFvAGy+3YT8C5HqFE4Zj+Wv0y+if4ohNbflwKxcYo9dcYS9NDwmZeP82
8Y+rMOu+9G9/qc7hY+52BY+x7c6QFSYhkTdS17NpFliiBAjEJYhOdQlte9rnIExARtE5CYilwoDW
iH3OpmB/KNnK6WPj/TkAh+l/ofbEnGWupdiPpYJ4MMDEz26r686XHy+T22Q5I0kTvOpqFKwVdEfv
AGAX/PUC7teaWzMh17MNBJX41qJsDM/oyKvHt7X5vn7RBDBvUMdpAYjiMvlJ3euxiaOWSBCQQ/n/
KFlt5kqvQfzrNYDK8juji7dyy+DqWD5PncY7sV3Zu28+laU2kyyQ2TFZibfms90FEM3JFcqnTamU
RSvRjTTCC7q0Zsn3s9OqkmlO/4v9XCznRawcdShyaiwgusXy8ktrTWivrWx7Gq8t3rsh85P6+XmS
J95C6E52NSw+O90djkKwE1AepVIPD2chh0BNaZmoFhOpwhJVwd2XYyhGrHihcJ3B6ia6bPKDbMHM
lNnl3svMRKQclMiOgTy9bkbP85IvU3tdlC15qNvY9GQei8k+RdaNXdCzrp99729qIgkNhnU+UFJR
WyHYZs1H8pb5hle1n/qhVJ0ESZKogChYCeq53I8MtOy2OQdIOiWLd8luwX/wll01RhHvYWl2N0Xi
Rd5IrGu8AHKZ7noKv6gWmWZjb71FIgp+KBhM89t8zxkyzVbRvxcjL+0RYaiY+n/MWyZSCbtWylXA
0CvFB/4SxoYR+50Wl4F3ERsmx9oFmQqPiJZM0nnM9YDLYEqIzKCEUBAh8S0vFPnZzzzamHGArRqL
NIhyKTJZ1ef4OmLdxM8W4GG2I5f2dXvPbjv6u9iNfLql9xWbnLU/RoEKDBsMDYAgVbWssE0rNdlO
i7600zabENYz44/97HNFhyLU1bpNn5ZYQoVa+TEIVwKCx2KbQnzhkeo+pl4pzL/fGLBYX3eFlfFZ
Cfg+eAVW/7GCv7J+mxAFJiX3A8fg3aFbQK3l+XWtH3FzIRCip4bKEDsrLJPNhn5SkE02ZQuOor/z
yBv1j+byNjSv1svl81cxsSoluBDybg9+XS+pGQxP03uYMhKitRgpQbzoqkD0peuPZPeeCXnTNlDk
w1yHeNmVHy1kBgKgdkjFmLhO1TeT+dC3HV6huxOAmA9gguAPMrBAsdqDz5mhS4vn6pqvcC0fj5Vb
rGyt4uTlvG6Ihz3YTJEJ6AXcbg/IDlNf5onfnA/Ag1cxJV0hwZAYCMM5SkId4n5Cbsr07Io3nicL
OoH+hUTSbQFzxms2B0F41IGHENpbb8WLu3D/e6x0Qtq4KmZ+Et2QJE+3DeK5r59uJX9GC8RldJPF
7yUx2IyC5WyD7IV8S4YEzHU5fZkAWyOTaRq13RknjQOc6909/HVTMO4lsv/fRcXV73Hm2ANvGOl5
07qm6wnHc173oXBfxSBzKaJIH5hDtfll1Y7G/5trQ+E03DBpCnwf5r+JOUJvTgomhQOUw3yQOn1F
V/qiXDr3+H+3SDVy72Uweez/y4g3R0n6i7AX2NX+1l3ute6sn+ZVm9i445HG5V6FpMjN6w9vJYqJ
VeWQFnrkRmVQXeVurdvqY7qYbBOjTWqcubW2V5F3hJkf62v3OA5wmWVHN9DDrWXbJI+V6LGyTbV2
Us7ZsrknP7bnRlFYSilpm1i8TWI/yWjJwaFNH5fWx6vz7Ad1NCP2yHplpqT1EiaykOgus8rtQRR+
loyJ6e/671xns6l0yVXh2n9ALuEp6Q8Am/Z6ptjX/19d984NraC9tZ5lmhBc1UTXzjzJfiKR3NVe
FDDhR90Sc8K4tvOtFNewZRBpHmJAmnKUfUnX4D6d4yIhzNM31C/3A+eT7O9i5ciQZHCC7QRg0L7Y
jFPIXzkfx063ny/Jon3nSHhGZuIXc3iEkOkJm4Q8tZnd3ZyBFjHN+8n+6lYiOt3w3IiIs4Vgs/0N
SkjWObpOjbEat0MfoJEophB72uOM1NtHFKmECBIqAoreUio341jLT+hgo7yd+H0kAzjJPYHg0gGI
ZHrAz+E3PTJ6/0n2HUQRbd/3x1AG41Ji9WgxNSwtXl9FuxZeKBap2sGvJIGvbS9xkwpmcT2xasT2
VounhshC6mXkIPp4ThshkjRWEmrPBDbJgEqaAnlIYs+/T19qetSe5MqABDELn0ZzmVvi0bIIZZiN
XoCLRBvXGPgf8R7rLmepn8yPt8z2I0MvpDNGIztLhJoLBYtF2GOxP7U48D58yUUV4Za0drpvkYN8
mgTzpJYJdd2RoXO3a/EOk42Xot76U7ih8s9iojZTXRrAup3HZjXRvWvyMEujO2TdsjCn7djEXawR
CZFM14GyDqFG1ogCdEDtMKYEPqfq+oD+oqgCuDiWaaoH1MmrFZBWYDqwJwpeVPEqLpCAUFgrMlha
9DZf6XHsl5TZV5RDBn6CQK0T+wgQZuRfaQ6ghON/0XgRNS76IIV2lz6+mrtwdnHVVpauapTzKhzE
a5ekD4BxtNmcouEpXpdXRMv3N/+BocMHmXRs4K1WYAyLbk5Rd1YhVKz1VPeyqmaKTHYatpyB1QxM
mdOWcCBgLZ6/DAPa/0vxduQmk5zoHP8AMdrJFtMvW1a73BHYC4Xv8BG5AKOlFpT7CjrNJ+fuA2/E
6fdWuUuVBMhOliVCYYNmdwM9JQOpzj3Zvwv5U0YFBh8IxPbHgm4E8sIvECipoUXhBXEgSFU/qkdW
m+5hE4YTT15x3LWUXsM5pTogGTAi98rKJ17fIohczEwt2wIeEMAtbhoSTAHCjWoRKkIZTS/rv6Qa
uxu12141OajJ1uM7B0GgM8umu62mqh4mIiowWcxUp3WxwNUPtHL3CCyylYLwCsrwgGnq95LSShV7
4CzgNI8mMQanUUt1AIt7GxMerAHoKeZ2rLZq3oVJ19UrEFUvVzM3Tmm2FedmC8h3b7VsVk763L9X
YBDSf8lC7nsF54UyC3gb0kbxBby+il2QGwGH511Cu3aHgoDPngRhQ40SLUHySG8iuJcXH133dQfM
74AFD60oXrsmgSmx1j3X418ci/mY0XiuL8ccjscEh6G9kOxvodojwxBFT3SZLDvCgKFAFW6D5Lvs
mxKbw+UsyXvOH2esyy1QdmRI2T0mwtzjjEhyOOvT0p+YULLNZjrOiGbj8xnhnzTWAdDIgJENMf19
8foesKOjBA3+MMCaEZsENUFib1HIvMkjcuZ00do/i/F2Yhj+QiEEgYyKajmbFw/8x33DtobPR8iT
Ln1wVxJDiDFriA0BSyVIHqHPNIB2A91VjXWIgWhnuoueEim8kaJpqGuZtLWwc+Exy4vWctNLdRkQ
28Z6TPERzv8UzDnTY8TmiolJEOX0PatylqZkCG42vKL3V5EyNZwR/UBWkx7iprkibPg4vH6JoEUE
sdc+hvg2j1RZ+lq2bZiEc6Szotkx+b9sn7hap1orXZyVHueBV51RlMY8QwYby+EJggek19+00jck
ERIRfX6IDMmEItifBsS1aT2P/f+w+kD33TU8Aiwb6sozrMQa5NExwEpNKZUHO+tCwyJOPSVpKTTG
ciLhAV0w4a6MYvTroeQDlpVhMJXHmJYiQUkH5cYippOyk/0Ybe3bWvL9muywrgzfHqU4jMZ+yBEy
XSYbe47oZccZvtgeGP2WPsW3r4+iO88BI8L0BUFsIiMAPu/4s9q1YMS577tMPhPQ0SxUEWlwdQ0I
Yg0v677d82zRyvYN2dTTdqbdU+aaUKE9EGYO91eZWJ+Wrog7zDKdZoC5WHk1YuN1F/ehg+Ty64wG
oecTtyrL4Z/H8hyf3lQO88E6+BWMnWmRtUDjX2dgvhH6PKCyB57odYB5rW5IbEFcQBeqP4QlpE7O
DQeVUTC9tJ8znz3LzppxNLcWg71vodgQfSz7Cx3Y2m+DxR4SI6TuD5InRYsY4q2iASxSJEAQwatA
eUI6bPUrU5MXdqcxSGIX7QFRq5H/Uf0ya9Ziwjwwa2oTYPdVBszOTz6XKc79MMcQ6AZ4d4YsD1DQ
+EyJhp9fK4Sz+Sfj8Fy47moeaqZ2gYlzjwwBaEbBqwrZWytHeL6KvUzNXoh1naJ/y4taGHMdkRB0
bthgno26+C7RUbZtKTT5uvPYnEuWtZjiQMM6fnHPYjUBg4AwM43qmFmOmZ9FZTdKt3PSGyGoR7kv
FTpHmtvGbULX2xRddnrYxR4fE1x/J5mqz5B/S4SyRdwhPs4dhvAFX2gHd0ZseFVcjVylqneVVCHy
z7VSExGcB/G2Cqi1gofBHVAEXqXLu4tkmsFe+OfDdsH+UGKKWKSWlRAeuQdx6rDIhuW6YXF1JVpV
eO5BMpr/rRQ6U0uIussr6qk36dqYPVUWqUAwo2ogW7I57BJB94xind1o0cr8BCIoc6aEJlK9NsLS
MmN3/13HKyhsafd4KRCWunr0uOlUGLzCMEKFS8uyg+lT4ak80n2BxQeFXV78rn4lvZvC0cv2rpat
J7V/Guk2cyxHDYOTX0wUwP/huoHAA9T8AL5Net1ZHG85GIhUlgPl47PtjMSx+TSq4rL9JG3hOSZT
cEeeNhlvayEV1OcjMolMdr8EsalfBlwvDL3qBGJssOCqVeba9AkMRIYB3khkrwOCsX8P8tlekghR
VwVi1wZbUPnhkaeWOvH5wM46j4PHr6alSejkJqw2Csi8D0KviTsHZME/CoB9S2smOXvEuYqT3MQq
vVYfwa0MQw1KCoJ2DN3g2lvpxBBKVgHcgwO8tWy5VYV75LexWrIvVeGAEw/KUgfuaTICBfkuKGiR
Fe1FqAA61teGCCC8Xpx1XvWzyCnq2qaT8MbdzIRoYrPZDSFeo32GgjBndF8OvgJuYpJ1slo3jFwM
xelleB4C4sXe9VEXJ1ERMrX9IKwVXJXVvn+Zfmw3vVW2ScSw65OJqu9QqxA168EhheHl9GtK40p4
Iw1zGH/1w06VdSVa+blEkHnMzatqCECHgZUcPl1AlBvEyqlHPcgyBSxOkpt7/iF8J+t8wNXW1nBV
LISSEZ/jYnBAKCPBIookSfNpmyBGAA8HzPb7sDcpst+58oGibebVXKW4Qp1h0IvHXU3owBmKJqpG
Zlt7/wjhiUbBKOglF8An3apUtp1g5s4pDJvnmSmOu0YISsSVW2+e2n/aZJJu4g+JoJ1IYE5R+v5x
VgMg8bxjuZZPCyELdBzhT5wir+X7v3dIp76WyZq5NiUh3sPyI8wFMbSnUWTxKmb2ZUGVVbxsSWf/
LjY51LeokgG4KXtqlOCIZfKrZ4ViozpTGCRWlet4f9N7k+AIujTUvVF/m1laryj/VBO+L5hYx57g
XaxLnsqeCFoEwH9VSccFV9QdITBk6ByK5mbz6xIXUiAUql9waCy3abHBFNaaKdOXmleDnFj+mIJH
YmD6rVVsXj0uwxjp1gxtYta9Gf1KH8Ie1zfxhjNF0blrqDTRNC9S3VWstXIcC0V5ebadF31+J1bf
ZwVlmGYwIJFxXNVbmS8ZYUONSRKE6q17fJS1h9jxBrfK/2wqIgX9XPHcwAxsSHBeQF6rbIm+eNf4
0MRtUnuNY4FOodXfNR4WI6IiYTMikJgNloSw0cDGD2HqAvde4Cu0TpF5Hcc0KoRMLFQaX+4902a9
srk3VMVB2FDF4XLK+b7TD+lc36hPIw1NbpDP2b62OLssCYzhoS2Lbv8YetDfExvEv0z6NFG1ip5t
nRYjhtLhN4oJZAACQ9Iomlpf25bBWxsxHUB9OQbB9vvdHHU0Cq2tJGCNOTKvbp516+DcmV06Hr/J
33UcbHKRfRNlj41XSg9H3iTY4GFpFNm8j0wwdjDU3IIG5vAv7iULoFpoocbRZR7hDJolgbm3bLOz
9mNvI5alBte2gUF827rWcJusGqSY4Rw9uWUN54ZhS9rdWrYah2TiCmLYSL0xUUKHMlWCIH9X2nnz
N6UWX73/z5gTSFyGOzAsLFs4wbbHxPVGGQronhXDo47ftZFhraHQRw44QkZBk+FxJkxznF1nwlsn
Cs4+kmY/BN1ObNJPjI6AT78ma8qFVROjzDYRwQxFXztQlGceBYQ9rGMp3FNsSULlLbaI37Ap70yl
+8zo9mqxVgrQjjamVnXZ0n2sGnGUSRaJWDtLsjx0JcMqhjdN7OI5y+m3FELD8wGHOxj6pZR6ZfVn
iuc49b2AXxILgvB7kHb56Ew4XOWX4qu1wv2GHRUcg3HgXzyMGM1OlocbINPfJneexH3ugKV5dqsX
RBSi+s5qbn6ZAgbplF/Yjg4BHFWkwUa+jsM8c+WZB/e8k8+S8xtGs/cwbf8CsOSOxTWKdx1pxbqF
iWRqL+rojHYpOIOwjW2x08iPmitRv+l6sI0JNrVltICN75b3XGhOR64nboGah842ZncV3QlVtkpr
WQ+NxXD/cSxN/3vg3V31H3qArXqX0NITF8SQaojmhnauF7O/lL06SwSQjaG6kYuzL5O0fCt2/GF0
GYXuOiVQg4sTiwFt9eEso+YRqLahxL1vpYgCKbz6vFU910bubwZyt1ow10zvW7cmiAn2F/zDIti+
ew0C0wWzFMCpTLJwROwMJ9Yvgnhbl3Zqa8wix9wXs1MvOUdYjo6ZEi/5mHSC0boE2ANDjvHb7LZ8
5Icnss+WQ3Sym4Yw1fVuZuT8DOVCJvpeWn0F6BxOqJcDX3C9PU5mOfk2MhKM0nw6yRyCdgn3W5WU
YLXsMDLLEgUd+f/0CIF659c7xRNqILkIxohmQ6Np32i8bzAUlK+sK5i4HDR7AL35ODpTF0pPQ+k+
PMHO0TI7mAF8xyCzaIp9czf/WzNgdHVC/gM8R845/0JeyslDma8ea2DJwfSJ5MM+C9l5BrYUgaSe
qaRQQ7sGu8rS3QWVWAkzOs8LCRgQ0SFcRw/kBDdoNhqggypLfavg3nq4+A1lrKY3218FezPsEw4U
y5ALjg8026Tt7DwpNJFp5u7bkrFrg1fyloEm3GQYQcSBLyuM9EdT7GzZdk/yOxR219jT7ptj+Rva
QfSBflNrpIKTxoyVts/m7jahPc2J2NLYY4Ii6R0WVchlppd/uR2TwpcHkZUOfNA+iVCO+U8YhFJg
D7dDY8lB2IG/RYdq8eu2Qg52zWwnGWHK+NaRLv6/Dgq1pL2z3rYuo4cipUtj1UOt5GW81XmWyjRp
MBJkGfge3jAfAjFM9pfI5jXUI4cZdsfUYeQtsERm5bqcJsIINxwKgEB0FI6QAnM1RypP4/waoTDG
7WD3rmpmz3Spp0jXp3g3hKGpDy/PL9KFLcnXI1Y1o+QMZPKOqryNqmRTN5VuWrdPd1zMPc7avm/Z
TiOvbKaNf34shWmUhIKUyuZv2dK+Q205GGGSfiWNTCE1SCfQ5+QXOe0lIreaGCaPQm244ZA4+3Bw
rMEu1d6sK4ZJktgxLEVazBknlZg+jrnpWIYiTbByolwuOZkH0WLBUPpgdOipnBbbP6h2uGhB/2AA
4Iiv+Yzpic8OdyX3HjjXU1MELTljP7RM5eXXqbSZglUlN4Fb1JUsXyoiHjBgtq13JX3Z0kxMuBuP
3ld93LuKR1uuizG8S37JMUv+z0+7J2v242r9wSTzqs7wv6Pk+wEvckhBhuCAzeNtDXu/Ryn8mbnV
vPa2E+l6MX8z06ZcHAN1ynxgIGGCOWVw3NZZFxKPYAWo6yPoi7TfNTjNOMzs8HS6zoqxmuH9lfu+
XVq3sKkEWxx4hzK0RELrRLeVk+fGgqETps1E0pIm0sVsPmfAA/GFx9E11LhkzBhxF/6jY8E2dpHz
b8YsF03JWWuABv+76qQ0OBmaAq4715lBIvEqviMwvOLAOmEWgvQKkSV9Qd9S/23puShSJEw92CKR
UgjxDfOf7PRosFfxQAPdjMiy9xE2FyTCiZBaD4N1rXR/X14PnmPXGZlKa90sR9bI5Huga6kNXFP9
qTdnqL4nnLQMU0neWXde3V5MkeFjRrn/VkVe0+TYzpyrkFItbn6pjNRKfWhY2d8DDqPDiEXyTq/u
RgxrJDEdS+CRB9WiNvvo8otlLNNV9o7erYuhwKeTfTZXWGAl34c1wiwbftG6Cly9+rbnKpAlBJ0d
UpZa1RkwmtldjR9KTtAvwe238plg6eq2cmg6m0zOgBjE//s+aKHU8w3S9uqs78luZEC5bnA5kMpd
3mwDmoUyJENFu9/Soq7HnvI2LXYjaktEpctIuGNngIpUPG00DvA82jfF5nYtMQ+DqPQ2Ftp83DsR
YkbNhxowIeNE+dpdOJwaETybNH4c9RQ2llPo9Dov4ioYOI69eVlYWkFE2NIrZY7h/4HsVj0zZ7ab
bOhTE1Ue/Ki8vl4j9ch3hyulW+k2FK2o2WwE1gnTSX3DrqhTpKPVhMqK6lH2mITgtsJsud0vNeEv
NMC3X1xr2TE2DEZouoo7N4RrOVfSQTKJCArZqYa56Hm0nh7a9AVCjH2IfAmJTUPLuHNabsbzaTSr
OYuIQRA0VBsWc/GcaT9biM7+kTeEzk9JYUuZrd4TZUAMLdWtFz1UpXeCdZxu099KB/Akpfg6zrEy
z3/15iDhP4EQZ+72WL17EO0SE6GH8LsJihr2hcY5j1F0L1yxRLK4XPUz8GVP0ZRacvsFV30IoMfa
DY0qGOK1mIjJH8xri+XvfNdKPIeRZX35ndy2ltnWKVbDFXUNKOj99wZSM1PcxOvzW+EYEYkDU8g2
1qfS5dbhEiYO5dz5C5TbBBB5u0jVLhJKfEX64gdzO3udmTwfM5qEhFvBfdqUhBhJTmOHr/P/WDqv
JcWRLAw/ERHyglvkhfdQN0QBhSScvIT09Ptlz0bM9k73VGOkVOY5//mNpYBBsCIpgGSLby926wr7
ejYvhoU8h0AT5EruAMTDzueHxfHD+o4Csbe1M46iVEQ3cc6yEwKZDf/rVRnaO/Rg7Ju0G/zKneMk
/bcLiAP0nz6Zg+bfCclWih8RhQl97B/7DzXj44/TjB2aR/mT/HtGRbWDuwaIH5sSvjDDccXI8MSe
VWFdhpXDeU0RhR+3eI6oxPHC85+IgBfnNU9xJvImPz8pFH6CRdjL/jvrWEI8qWK313xaFXYMnmd+
zf7Oa3HmUhbwEzPl0qy/xRhqM9OJJ5ZEpP+2PMXVY8KxJ7pvfpi6C+Vi7mKMjq0zmWPVjH70nwsI
9aaohtkqwOHmYoRy5mR5eTx2VB+0SNRoKWYzj1l5YIAJ1jYGiWaD5fHjC/JbcS7wo6tu5HKxi5+K
cN0himl2PJrmOJRjH48BiS/y75CnZ2Qv5V6yifO4iSPXOxeeMEzEM2fJbX89gfS5IiCJO36IZCWa
IVRlmPHTQX+YLbwncCLyw2g62Jo3ZlxkM3Bak0aEkTL7/UHMt94i/IP1zGb5xgoOnye/HELAJRbD
5V+kC0YoVCqfHZ+sUVyxe53tr+ISRMpy/Qqfymfr4tNPSQgiWqDaoJ7xGjy2MV8YUnwgnwixtqtb
8b0xeZFhvjtEkmHC2cyVA28yvDR4evLXsP4rPGZeGJBNXiEuCAs2hUQ851j54k+XLngjvHkT3edP
1T/irU4Y+89g1xuLaPm9492KJCFjiLnoQyQPVgPDHWp8dGt+u+BNHRcmJ4j4RIHj0/oL33nfbgrs
DbCwFnAot4orrfmkKgzHsrCuEyGyzQ8pjCF7HRSAL+b5ImYJ41HIKVvMV9U7Ud7ETO6fSxJtkxsa
AtYY1gKOtjihzRitYKojJSe1sdhne31VhYVD6u0/o3oS50matTGom+tYiCOnuGMtm2z5e8n0zHuc
0mMWMSoluku4RFbw40v25N33O8YD2kJwBHwI5klLwc3lWcNc9sLqYK0NSJZHv8Oig6EmRnYMxPAr
gqmUusw6YB7hYEc5110Sm+aaVJ+YnZxHWTv0fMfhWMtsNBb/jEz4rpkwyE4gK9w+GH+tKjblJiT4
5PbtMXux2sZSv/aLlJo5joAXXoamj8eGeQLsPNhVKlRPpsVwuhEHIxJnVyQwrFp/oBX/VFflRy8c
bSWtaii7WGtQfO8FwTlUMLlQUOi/bOXrvI6YKjCmD+XX+ouKoTEu6GgS8nKgXuq0bBDK3IGJftaF
2ajONVJvyEaAMcukYAhggly7XkbN31ea5Gg1Cv8RGC9b62cjeD/Di8lpFXvtl6cccVzsVNm2qbzu
s9SHs9QpR5NSx6YExT8wdRTq714APnmcjelDqHwHzayIwR5NRyJJHbs45h0wUAYl8oUafvJC5RHh
dxUUC2XDVyHivCvXQyB7Daq01bwXqd8XC9VwHsPc6kYTmOyt2LXK+/M7baExWUa8aLTlgFKE9EQn
kVaqEQxl7AcxcRqtXyROyMg3N98hk0sY9nxRaJ5QY01pwrQcbu7IxG6s5IaczvnbNj90ehy0Hfkk
0IDHcDLP6XcsdbaJpQU2Fiu+/QiCw1Pm4Src9+gA5bfDAyqGgUHDp82Unl7gIQMaBTnXuDj7/cbs
2BuuOUadM+VzG8o8WJ37iNnCTR8xAFr0Lxo+ikmOZCxQpFXGR4Sb3ao/Jt7snMwcfKPvcoAVABwK
E3Z/+9mntQtj+P04ai9Hedl9DUf77WfgBDCj+X2x+J7VsZKbY93YaY+wRVeDwk/Gdw/GgSkItpCg
4UdHBw7pNaTwPvHgg5XgdDxEa+ThH7ztBGsYokF04ZdGFniGfuNWot1Q4c6NGduxsbZcAkbOI7s2
8fx+mA6hxuhyIReUNb7ye1Z9Vdlcey4lfxLRLDGqhCdAz82CfD5nr8bnJ5jOQBgqh+6z2fMnUrWU
my3kowj73mpu1v6zdotmU8FRSh2GdXy/Oe/G+0DFbWiem1V/gle4hO4KU13d8qFRDVR8zjUOYdkY
5pt84y1GU1jJfMjBaG3eRlOmu3xyCOhaJz6D9OHtxnl913v0Hjd5WT9nJvtp1bK5bGExG2oQE/+Z
bwB5qLw/kS83Abgy019QWYpjMemAQ0whLbvQ9d4HBorvah5D/DMFnXG4/sgTMTGlcxbsXQDdiOy0
gH+HRc2nhOkBxbGyEzZPADfqHwo5qB4w55B5UR5GYkZE0x3vmM91FIlw8h9itgMP8tv4yWML+sSf
yGgQetivSz1AaMNU6pbI/4hv9NQHA7/9TvC2ed8WuiiMCIbHqs+1T/GYiATPG8FBGyIJgHLEMwhL
nguLGoc1EANW01nVWxgq0L+/J2wcH0KckTFbVwSbI5bdAo5n/X/eKdeYVcHdVwXr3ElBc78e7z5Q
/2kOBdMCpxvSroR4oDkJjro6lkkgQgDAe3U2CxNCMSEzyzZepGB6rD7JwkKmOo1q8Xq8Ay+PHnx0
45oyjo/H0vx90WIXUuNFl1w+/PPAf2cYZas3qP3RoUkmyYW1Ky6DKViMkh6mGb6XF46TtaL4peax
VCCEM2TaavMOihL/hg7K5+04OkZnXw2kNZeGdX5eUxlxt+sDLwYz5b+Pk0U3pod8lRe45pr7yKHD
az7BkblAUBHziWRu+X/uSBu7MCZ5CfYgisD0Qu1UfH5ZDEZnV6wwGv41a7lPCDljq0Pa4A1IDzbW
PAF8U6gUlt50zjDZvpqg1H5UtlfIalEPEXsNMFN+p7yTeJqwaENTw0BJ0JYdyCW8LDsIrwkzmLXN
qI3FykJKD1wX7scHTgxIKSoCnjoAw8bnM8E9Q0tAyYcygseAqftWxZNf8/pGUP96cH2I/zY3neUB
cYUfZYQGvEs3yNKE2FhAG9UFfZhVJ45jQshUH4XAna/2/gTiDR7O9+u1+eGFeKa8wOEQ22urCnaz
AZbAQ1kK8gFwn/Q6Ajn1lM84tLKJYDXKIJ1cZwi2ILFMFfRGDP34B++5Twzoi9wvwggN/pDfQ/TN
AdLwUH7uv+d9TV1qhtReVKf80/9p4Pt4FpP2IkQTVrUvbSorwj3e49vD+ZVcfQVgsim8j6O5eZAE
+ionAKWbcKOsnYJwbC9gC8HpewWYN1k5+ivkK8cuxO2HPynHX7/e4evrwLurHfatMT7MNv7nnjl+
O5+Azud7BS76lfjbxEp4o/GRrtSV9o2bjfgrlUuD77CjRLLDVYd9+Ro/92wEqEfYEDWPrfb7sVDK
JMDI4FApkLTAOiRwt/8MyFcYv86BwOekDdP0I1gKRh5DFaoRnJxstGnLbgV1zkvucZD8IpnbPyAR
wk5MQ4aPWFV042djIRpjW4A8TtH5igMdriQjgUlFACLzxY8ds/w6jwmikPPslTsOGJo5GeQpar85
3gavLBO3dESPBr0SYfpayIdMqD+TRF5T+H5BjhB5bSnwimvbzId6gKl619yz1ovutOHd9JFNERPQ
E6WKnzUBBTvEIUo69PJTxBB7Gd0TPFyW1fMgldOn7DBBYRZRlAj4zGmiwP+0oUtFEtfhp4MofXpv
KRVXue6iVXrAeFAD/b3goBnqE8zAW0QltU4EX4gbo67Os8Ht0eD/mF1LzFSVuS5vaDHUfZqFNfsu
pS2gG+hdSfhC00zk97pkCoZHO+EFqY/7KafJ8Dv90uSwB+Qep1z23D9I51ixRQwkQZaoMULA/pq0
tQjXN5j9R04Ipfe5zSqcxA82ekAOHz/TnBKnwwH7GseTQy+IXIEoalIgskMkLM3YsoqNugc200Ub
4glGThdU302Gowl1FOf4cz4kcgbJEUmQhZuMyBCxEoze2BLvvC3eSeXowNVEn4iQqu7XWTJv+4si
vz0Df1dR/QLOfhs7E5Jfpud6j1fGChZS85ygJ6rb27PbPw/2UIY9D4n5eNYSS8V9IceuJy5/8LhK
3N6I3bzjIZQvWgv2l17qKsBwWVbdwctDWH1G8kSWZesxjMip1kcaekU6LryVgS8/a7aRK/9bE/DA
SUxJx2f/YCnwsiQlKOiG+YDpTjFCklN6fCPedjwxl+kdDxypC+CsnAXP6klnDk94oan7EbY0jpj8
9YiSfPkHtwQa8nP5hxQFppjxDsp7Tchch8h1U/Uu2lLKLhW7nLSbvqxsIAbsXfMHHpeWk4wDNOtC
2tJaxQAi2Vb4tCKzvUJrfvbXl3T/mtOBMdV6SvUfNB1tNnB5J0nzAcGZIxjVvUh/k9eMzTOv5wZO
ILriIlGhyGDzVLWlgp9TS8Vqvi5xwpn83UqxC6CBDouSki25p5kFMkz4ETEJW2bp7yhZaqkDV5Wp
2EN8r61aB0SGg3u28u/AcHL9R8fLWYlJgfsIhR+OD8KRfKjQ1DEe6fKQxKIsCSvo5px3TwIyRsIB
hnuaUJKEqvlLj0SFiOgV7jdTFUMPPxEbsquRTyOqWEP1Ywii2iFOGZzq0CPfiAISj3K00A7yDEC2
qyYyelAYLoPPtGbZpfHpiZm4pM9Qk5Xf61PdvenoIR1Ug5fT6RxwAyTpOA7FCk6Y53WjzwewdYhn
ea7UNswaZNe8gDqIiei5oYppvtsXn7v4rihQBSwMN6gkG0KCJWGn59NDY9AkgvSCutgAJ6S0U8D2
uRj2t8x12OK4SMpoxU+UtDmDuTbkUoYV3g7V1CidguRgyK7vKSzHK1kNPKbnktAGwehANy1dvlWo
1yfEy3Ap0dY+iMBByCyvCpwaFC2MwQ1WJQcEyTns8dcomzd5wEbFRIVkQDXCBv47Hp69MgtUBryU
i+z5DEtuyIdreLmMhSj1/NE5PIM2NDBjRDUwaDfIlnghoducw8hHwmqQw4OFOHbXbBKa5OHEIknY
inlnOUQN+r59y1A3F+3TP2NMedNwIVwXV4P2qyOwYMzT1xHzgdAmAp+UKxSotoQ50uHJJoRUhI4y
/DRWSav/gdNteD1GbKb/2eSzLxbJsqvhNwXYXHBvWhJa+vmnQI1B8Xzj6kQf54lDFpcGej0u+Dme
96NfNQFtnPb5cSQLVgSLtdZ+eKYYduq/QIYg7Rw155/z/RlqjLmdWtrhUhPfMLlG/IedGuw8Rz8i
FKeiLKbPnyL4HN+/lG5cjfOfwU7NUMxq5+/fc070biBvVfXv7Uc8Z6gEJGv4U1MAYi9J1URR7ahz
HpT0OuKQhjFGJjLvhjiNwaLTv08lqr8XLglWQ8iPbhm7Yb2nAM8n8onjL4s3SuZz+EnqFEdLKHB4
UUaOeS1/RD9xb3FymLSTAd47kAVBP2h32Or48Foob3HcUdbAJt8lnhx4/KHAMYM2Ww42mZe+rWZG
EfkuNt8FX2/FEZpQeXYWHx0PlnbcEiztvUYBiPtnT5cAWVoZbtGaUPQ28VUxkBeYjO2VOQUkxsDJ
YwFfWyMCztXZWzJziqWvaOGec5hHrbrDsp/fyouPMn3JriBcwNNKObsnyF9N9PdHLhygas+qHvgj
NiDqHPZXE8lCh+WeaGSN85S9Dj0zXUPJ5LtcDDW4VVdOsIa2v8fzvED6Ogi052rYcMk/vtowQP/4
Eb49UfuXspbhFDKcojRSDi3hwK2nVSHaH6ZEILiLpnKSfXrJMaoDUicitNeBIZlE5N55B37eEYZQ
+hQYFQlOwJRTDk0JC1ARJQ4pGLm/zrhREZOkQeSMessMKqq1ZocNUsLJb9WPA86OfNDI6U9iKnJW
d6M+JCzia39QWl9AtIFE2xtp6LrDROAHKfef+dvvcbzT86ue3viqzRoEvkOJz7IfOJ/V6IQxE5aY
Mv4Y04YQHlxRjjxGkSe/bRE4AR2Z671+kPBAxibaxpTHBoG3S6aEnKCiRIqAEQ9E3ev7bhL6MDP2
kgdpdBb14xaHJA7ofbb8CA9ju2+YcqJk4HRN7lFv8agPX06jX1/LYvG46Rf6tsLwM1QgWDExj1vm
56lBF6nQoUGNk0KGaa9BkO0KpLvQh8a6IC12myfZWpBFMqF44lEvQHw0GzScTC48RiOH1rUjhmyV
6K6mu/KR87xSwd7orZzHTcX2rL9Kv1Eu7PcGU4JIKDFnPDXGxrj22KUF2CkwvLCebotnC4xLETU0
5qWfXJEWQJLenLkWiVaFIxRtBmliIgwIrJDJxUAS00eKLaTa5QGkdsT3mqB1HVovcrx9/obkGSE2
fxm2Xgn6mtIRlVjwuQl8DF0JBjtHOnxVwkxezEONH7pnKtSXepDp5bc0UQZNydCNPQWocCxv6OYA
dPL+kquL0Xeubp6/ryU+A9hStJ1QyPMvPCifI9uYQgHuKZdYX2PlP1JsdqR46AGRgSY0KGTbsH/D
7mD0/PvAJx5osaJZ1xbsHG8Di9PmREcaQ1qomlOLHxrsAqBSqVkqbCk0garpxdATqLJ5tpgqAsUx
kS4Bzfs1Q57iJeb3DS5VqkevhtOR3TK6J1XlH+uOgxzZk7ZSsFVL+COgcpWjnvHLMHbFzumODHpv
3AO8Ht3muB2QM0izlRF/Ve2qezuwHpNo2ezK6YcAkVDb9rt0CkAplT4VYNPaEsHOdNbNb8qeShRm
A5/T+uaWjsvJbbBLlyDb8Zw0xMku85WRaP5KxExzLGnOCz6n+vco2RU4SeXViAdrxSoUxJ4580P9
RmwFpzRDDw3PFD41ZpqOApDP9IZwiH3ss3IKOE+YBS3Qn1Z/dWi42oo0SIRMMJ2Y+/zmgXFhIkMt
Ufyx6lUwoPRIaIsxZMwn+QzF6ParyG/A/G7dJfNNb5SSNSsD94l5lxlQQSr5lxi38NxOU83VR+H5
hctndIb5ACVAd/J+nISj5897F03y2ettMSJYpGvjpBMxwfKdyczqfgrqB9LgsIBQ7ddFC9/3SrEj
PAyzRXPNjXHPTjJ9MXs7FqXVLNN9ucKG7XVLcqvxiy1uEzAuQY5Uy6DQRIpUX3iW8xU+Vb56VO2e
7fD+wFXDjaKxQIAXXUC4ACBeRwoCaaz0wFh63AZcDTQ8PiEfYXPEEAbtYQANHrbeTGY4UQfpgIDE
afuZ9Nh0gV1g8IJP672b4/SmSDPt/p4RpBe+hj6Wr3psx0eabPiNW1O1HjC2MLSbs/CqrdH5kT+a
4/xXcXih6K3YT+0swBxk2wm9GXUqlpRvIhRxuIKvRgaky3WSX8JhQTrk29zHbc0lbPyYLcE/YB4d
tGNy/eyY8BSCXCex4m7drGa4ugYmGpzyAJa8wlZpcm4A+uAQwPzeOh8fWLqBhIDEYg2zllblgtqE
8+qNyQ2WxRAkf6o9OBmD3NDQJ4AMetAfB/aL9h3TY0RjQiqR2MORN7rRexaLIcQBZaacHTmyDTf3
q6NJPOjLSlv2SFzUYqubMqHkxlZT2TflMULJZoyd5D9fNO9B8uQkFuR3G3PP5LUA9AKVVAT3Bcqs
iyUFOG3SW9qdGqZe1XvMYN+oWcHQywMCGY+6zlyz//O98RH+wTDQdGuRDYkBbB2W4yHz0JL9Css5
q4ICRgwzqwgFO+pWIG1G2N+Rh1MfT13uYIWI1QtA1rtwSaxdN+hXsdNsKRGE2wmBgKBBSvBwMRHM
fqh6ht7weynxoyrlsPZjX5sDkegH/Shv8r3iANRb+Q4v4HPw5EPMpLAdTl6nZG+cgLQ4QEie/+X4
K4+4bdbzDvbd3qQmcLFR9VhQUPM4AOCToQqhxKWfO+8eW8AlVuGbskml/ByfvTePJif/aIxhDHht
KBBBqj3gNVp2HHWq6Tts/0G0Mgcl875HHT57p16V9xdyue7CGGwZwRqgYBXqLbQR+LsJH0Xo559j
37qw6ZGRb3IYAO1sMFddaolozS+qG830K547GOU7fPfPJg4+bpWF5VpevgKJwXFYdsJCCPvkfsdS
rY6jK89uvJBg5/bjp1Nd4todzL/MysYyO0k0w41J+NUkq3TeH5im/9V340SUDE2NRyVI4Ywh+Xd5
nhVMq1iT5yVm90xrDt3+PXtPqDZx81nwtvlkBK2Ctbeo8O5n2F0znoRV3a1f5QIP1tgxbTxlHZxA
mHa5NO36pPGjHU5NOFNNtQADY5Att19IDsZf0obVRqGa56zm8y5eEqdCL+d9FlooCg6ClogzYOGa
Lp0HkMCeLIXgvXoe1GlWB9hJYiY7V/btils1S/bcMekH19bPLIZfOsaxRKT2COn9WL92Y3NaTLsv
Km2r4DGbYMYypbVlCu/oLpsbj0jym27OnKfC03g0j98WmDJ4P8+6Mu98ansuGr2odMftHcBjTUBJ
6uDoYIPgtBixo9iCPDTBMnv4U+I3z8jSpMectOFTgs44Zl9gEamb8sISctI9FInRTd5rl15Ig//g
C9vpnegzPF/TGarEBpXQG6oe3mDrBr2oj2LUwxWJyaSFnn0gCwKlgdAY+MgIMzRrwx38wyJQIUsH
zO4eN8yLvvgbMsvD8Qx2hqUZNta2mKwoYTHyYmlZPdbsxnWNPxdfO0m9PJQn5ceKN2rk0aSx4HHW
/PKIJMXmmV+qZmXUN1xLovaWUbswZHxBJtTnfTrNzZVc0c6PR0HyPra4AMPuKjXm/ktCB3kksDon
ttEMR/pRegmrumfi1IWN6Z18p84myp6i0izcgWdSE1wAmSHKcSapQx+PQmyv5Nz+/kA1IfRo8l1q
K+YGFD060couNxN0LIJ+5upTzkVgUHWDtyyWjOCp4AVneUfgUTUdTbCwfl++V4aiz72w9jkOlkC3
W2aH2WP6GARMEZRHeP59sp4Ti3fGpYqxC/wW6kjwR7VYsQ6Mjtmmxw6Hy/RItkVhRO2kKvuKJrTK
Z82RYhOHbOxRX0iaEtAnHIbtr0ELgUkp8LgYJZCAGjQX6YeLn/az/NAdyKyTfgbLHjKIrSuCPScD
kfXQCz0k788NihkuSfQIGDkk8WK0SHLwXYAkPAPGBXyY7dtRoAAqC0W1gDEb34y9PJv2W7buz0J1
TZx3ifDSXeM+0px8rV76a0nuOVSncVXYHX7F8uQdjuYvKmMKdles+3UU9LvGsHtAxZ+XSvaobTCm
4hHXltXydRvBXsUvcj2E5hjbI5YZWt7e766mOnuew6ycF7GrvzzzomLbu61iG19JfqVLa8h9Htqv
waIlFxo20q3lsLd6Eh+ljwOOiY35OcR/GfdaAxRVoBJ41aaJVf4S00GV6QxEiMAIoPua79lRXhrs
AlHoYNYP3HU3VqSLDDb9MXu5HxgMx2hOJAcOhQ0X1aZUm0ZrmqMhob69hYn+m1QCxjgErZGccWf7
MjDPZJP55fdy4VM/5b2vkmYWHYY7OhnTVla0mtEvBTyedK8pnm3dm/MqDrAB5RYPZyyliLeOO7c6
JnuKlwH42/1R+DUWPRv+ksyG/wxpOPgHA7IRNmgLybBlmc2kBUS0amUR3ek4OamEX9twY3cr5vV0
JfxM/ZkrEn5STOhYGxR17NT6cJGXU2Om/CQHmrkYfxZUyZDCoIkUwvaNn4lV4XZq7BQkxwFD6QIX
QM0zJEe8hP/PHKC4sjghE6QuB1ku4tu25imexbOz6eI7csN0bkCWCqwewI83CK3DjiX0v0ay1eMr
iACbi7CIY8LZ6uFITI4/NeRjt0Bio86ZxYKrH9DIsHEwhxpMFcaaeK7h6cSYAab86gvnIPYYuYGn
RH6EhnjKDI9JF7gdb4baM5edL2YctJawEIGuC1pTXsxlTP6+YAXCqU9JwgQZJYfJGGaXUu6oQTl5
zUzUojgzHlEvD27GeuA+phyoxi73eS/1hNJSFSYjVHHMjvulziAH07KPm1RIZvUbsBK4YX4ROv/W
ulG6MU0L5BPdn7pgN3qh8rpkDyAOYS7EdIsP+WDJwcHAAgTL29RvJzgzbaIFLH1uEBof4NhfJrnP
i3qiquL7gkTkxUHSPZO/s9aXMUMz89/IGgIrtkHNTHQkjXhVOB3Gms+AzmDSXuB5M+VDOIU07jED
7Ki7K2QbDHLOWMz98zdiOA0aC8ADB/hJENV3XgtXEiSogtKW9NOG21DnzvASHbEW8RX7vTQ9kdsO
RXXM07keTsFFPBjnM90DboUtBdiiHBpPcxlocoYGxS9mnaQVVns5TAKiqAHMLYLtLSYa9iAwA9JW
XUUYOXPcYD4RA59zsr2Fm81MX3RhF/buefbGfhNL6ul7XiHeh+Lk7u6sjXuBnxJ6Xa/2DaeyAcoP
FT+tiyNgOtpoUEL2+DxiR24RrGVgvTzF+2MIrwMn1RXn+BJ/5IzmVbXS7eeXrM1in0CdYr4zIR0z
aO0HNhJOviTT0wzpSscjmk/TOtCbC355NuNDBwXKNTz7Ti8LR8wVdREjQoxjJtJcZ51xdjCkOJhb
aT3hBODx5pCfVwGo7tikVq6OMHsJboHzG8D0tM1NNI/Wr6nk+WCnfDNxhYppyh9SpnX3eGm6kgOP
xoX04wy7cRVsiR4YSw6LkfqLUTi1mOIlvIfGFk7n4CTzgWyzj+H9c6R0Y5tTr+dVsu7d/R3LqoA5
tnWniqBw2NZSMLhGkQu7KJAYhqYTyBgohR8OW5yH5arm4qhMlbitfjKvvQwdFtCxtSgcIJIpdjve
A9ISTTOu3Oc+WmurYsowUFR+E+0PeoUDb8sRpMVl7BnlWN0QTEzyRhY8+zGhDvZgjmMs6YlWtMe1
sb/xPNPv0HKtaawoW9UbXCc8VmRRVuFfJxwKwIEKtEXIKuAcvMeg2WDn0pw2gu2o81If05sAb6oH
zPUJI/f46Qmm5xc7cMh+Cdvhn4bnU+sT3wmjVKBIjMXsCEtoMoNw6PlQAFgkz8Kwaz6wkMAk+js8
tpn+XRSOWYwr5y8ag4bbX0vERx6hM8+ZhMoekbzhEyre3vARkewAngrv5ZOATgPm6la5VezPCkEJ
4u6lsRvAA/vJpsmalmAJmP0v2SWa0GmusGVeKB5Gmf2yFsfFeXeepfu3kNvgiiu6jHG0T8XYF9Lo
rbM+pAgoVj9t1/lcv2DN6Tb2a4o/ZRlb0V29SWjCYOTwRsLwEOC6OCo8eFzKlyWk4VD32DChYD5+
WiHSg1yJ+oBr8/qpPNgqF8wASRTNkFq52nMGraAFPkbjiwslthiUH/SXKO9AV/9dsMaS78r1gfqM
wR9fefdYoQEn9AoUnL0PLfiEHcbmCSJaEMsam4AOhvMYV80iXuyPnFECCWGM+mQQ+1Bpiz8Gw6j6
PrOXB/ZGh3cf+nw0wZeFrwo4a72WkiPthtgl75++XDkVFZIJD5noyJ80HMDsRn+fWR+RYhKtwew4
qU1Q9f4EIWumzRDgKHZ3f89l25yoF/mAA+90eE+N8Wtb3rFi7XimisB0SVih0qaAovnq5t8zWk8S
t8fpb/l7xoC2tXkU5umvfqUQwYh2sOExLK7saXV43g2YWDqcxp1HXUgO90EIDzzIEx40VRi9DIz8
V1AcX4F+VcLz6ux9t98pfmF+cxGhaqpreJ8ptzW7fuEVAQdz0M1wJfKj+WDxmlKs0xM0nykvzxks
3FNE8AJyB/QhyDLg1uHBsXvzzrQYk7NDLsPq/IO86gJp+7H6rF4rGmhiVy1oNQ69GqOn3gUdDvVA
2PYw9/QHG2ok4OXB5nulVRQMJRAtjHRdw7SzLajU8BVSlw1XOmDpBpRdJtvt7OCEK82HSkClkU64
CBwCYNgb4FL4AleyK553QAAmYUsz5iAHZINPGvksNMEheUyemk+or3iyIXHNHqsEC2IUosTG0d8N
fLVePN04ZNAKa1hnfOpDRZcmzZ++6yDyufUl84qGk83ALbjnoCALZsGnOrCwc7903vvnnPrKVbzh
qnMgrzrMcpx0JvvMjSB5JHc8UaGrHBrd4itw2KPpaIUWiye9qW1jov6mLtNaBIAHxe8oLPgxbT10
eKRw4WAagOUPW9bsc6W75z7JC6ZKhpf/duGbVoedVRnrR710BpvRRlzZcTVr2dDaFYplEjJtEIHM
JVkMa+hTfMPpd1k7rfVmUiEvaIkw62Q1dUR1iqgt/N0HsHcEw0wOJO97HC06R7MSR51oDmuD/4oN
KYYJGyBrXz6NthU0eG6RJGhSCFlrBLSAZW+bAeSeRES7uPfW79v9MNaG/tcv4kA+ggvNPks6H/jL
1humqPVEfOeXi2pXsyp+snW8VnWOcfmXKz/+rtRVGvTk7I6hCTjq8hGy8xPaDCI0mMF+B4yFaLUZ
BeqpP3Hcn9kBxPEXraHCzlI/2febfIIAjwLKMRx1YZCZROmPl5G2onXESRklrfDVY+rBZGr2mNJE
jzY47s8j+735eDmWLMLqFsut2h+43Qr8nda3sQdH1dWItFjguAJd062dF6s9NRlR1JOOLSr2wbkW
RcgoxKLS2MsBIk4LcGz2e8dNEzUAmCnwMIz/K1DpTMaMtfNTt91iKn2gPODUAWJjcLVXjz0dCvdg
AoPlRJ/4WiXXfmRBccKshPMicisrDv+FFQPZk5S2OzGn9/CWGMNXR1ABRvBhp+R5wI2DRTyG30Ra
SOecvWYjkSbWu3SLAlrZaN7omoOkVC6L8DV9BWwW/nsCKnbriL3G9GaHHvY15nCTME/bUXfr4+aO
tT8qGulC6sIOjAQ42N4JTdEf5xWVifDzyI7PQ0IywneZAwntSYWk4RNu30ohmhxMXU8ZOXo1IoXu
wAWckIBBgIOTuDUHen3QbU4173ODR3gDPIFX6UEGcajZqPyAnjEVOSX2PA2El4tgjs1zZnGT8w8N
HyfmRh6N6f21mYHX2HDG49NieE+iWjNtGoven+4v4eGV3jYBXAyjfhl4tzP5koefpYbv/cIcX/oJ
yLndXLPpMPzab4D2dM5r+5KHjYSVrh6n0RESe/ixiyUEoQ/hUSo5VCMsRWHsQMPMbBNVipf48MaO
xZRRehGc7+UestYkcjr4c8CKgAq7mtl5uTfAWAmWKT0J+c14dHydDIvcMAySiD78+gTFiBiZr196
b1/1vxMa+lPkP+dnLw01p/stgq+Ld3UiIA9jxmBnAjeKZ76w3/vi+AhKESU22rCkz+ibXjOS3HEB
e985TTeM3J57KZTdxIeP448slaqlGYvwaeNuEmJTLBjv36vgSUvHEUdetOJp3mf73mth+9vYqdO4
1JZcA/Nw9mJLv8QLPvrz72wToeMecVcWHpA5jnD6QnYXKtWfYzqQBq0vmNW43aVf50GRt/gsms15
b4gkQU5qF1yjXo+O0r7Y9rFT7pup6orvcVTubbQirSmB2uVgTicMd3QGmZ66oPGXj/BCtDvU9pni
yNN01ZP1JAXJ9E3EQ+dKi2zyuUAhOC/li37QRGRYfC0LQuTKXYpO70f2R26E1Qts64nCA0OchOxV
LvQ5DMgxKn+AsgiXZmyLaMrHLhEUIJSfE+6pEHl8Ek5WxW34ZzKHN4A1pN/vtjp7Z4CLHvHcGLya
EqH+YivpGEPY4452T89zqrmB0zL/pa0hrqS2ijee1eSCgLI5GWF5e0KOak8yJgLTvv5npt8/dh1/
UDBIxHOC0bU3WjBTBRPN9/3LjebPX05r9kKVKBNe+G3zkvD6/itL3r8iwQMwJltqHrkG3vO3mDLo
VuV/Ua5SmL7tusUxsH0E+jlMZc/wdMYSeyNdyiqIHVpDi4KGcAhySWrvvIKPdaWK4lEX7v1HdmAB
IDMYWRETUxz7K5hS2zkfvt2xILyERThWr8NVRoLCj75hQvyNAPzGHKrp/RUowlZwdNT2zbJcRTRY
aGEmiV8ELWuvdzEsCBQPWZJN0Bj2HuYJj5cSizcohBoseGZ1mDwzh8nw3xbkZHzdM3Z8XBOhz11B
C6Hinxl/0/qMxHsOz9NuXVDb5HvQHrmCIUTongUawe72RrDE6S1YwBNVlHAtreZCmSeaK+E6ycUV
JGzeSN0SXIN/oSRIZjTm6aQjKuDINpUNaCZ8xksAFPQrcLVeOE3XPqoFuhYIhRC0wBgo2eD+cqJi
LU0XDpCRQSYWpPqQQkOmVJYs4rfTCkdQOIWPWQPbfkkJyQjgxllGi0tKKYxy8IMLiIQHDWrdwLMV
JrT/MaLBvcEbKJxLX9+CEtQCicHqA89hJphAMl/QlbNtQ4n49/JqAO0TJzVXJKVm4ITYqwoP0ep/
JJ3ZkqJYEIafiAg2WW6VXdx3b4zSKllFFBHx6ec7PREzPTHd1VWKkCfzz3/hhGdmws6YB/xxpv8E
NWiEzRkex8Xu/b+MwBT+A4arzFidj7kitASQyd8HdYmmAg0CaJZ4CwjGbYfeRPvlEjGKsKXWIZUQ
/ET3wbSI2x6QDOpzfVpcwctl/5FHNFsv7MKxBGXB+F6rXDJ9XsEduVON+yV4yW32WPdjkBxgAFgq
3fAd3wWtmkjhcxuoAcsaRTj/mWuu3etAiel9zM2gZFENvNsBOxou2zNMY4Aj7Al230lJyaeHP2qR
4po/9fHRsm5rqPbPmEw+n6km+MzNkEG3WSOn9U4L7tBZ7z/m0BM1V8D4Y4625s7MiUWBPnuE7Bn6
EJyePoMkw9syXzXL4lhKzmeXyf8Eo9YGsiYqhKlejwYFU+grhlhhw1tZcVn6JQy9D8ck3eIIV9Dq
oOy7Y03e4NFEg882Cgk0WAK5YBrbKfKr6rXCBp+COlaC79hePnevHcExY+LHifIhtPP1wemNmE0C
UA6kZ5DqBTGmMXiOSIaNBKefuVFxvvZPlu/wDKXxYfkj7jB9CiHp8Z2k69p7BmYxXB7JP9XRIY15
Rr42j9FgBBWZwQLR0rBz2r3oWODuIqdieyJk83xCzS183X5ym71tN+RAwgf/PJhXx5y1oj6RLuRb
4DfFlEpbnxCsXcwrPGNgEZHqyVqPnjbmnmbKZciH70ETQi3Kzqi9YTHwCNCwNLIYhRqUN1tWyhY3
mfB7bwILlH+IAAMefocaSHNQ9lAk2A/frsovtQB1AZQb9LyAtO+DIINAqcFNivufnQF3Kjpn4Yfc
gk4Ab7JCc4hCpgXron6hmyMSziCZcIR1H4e9Ff98Q/M88EQZN0es0z9dREXAQR/GPN/vYRyxGmaC
u7Fjwebygq0BppwmXHkmIzhOlvfovDYmlaZcyon7CFVsrwmNGsoBbW38ggUHfPANCizjBsg8TxgA
J+fb9uYWE7yIIlGTAEfAeehJ794Hexr/DgBI8GyxEJZJMQ8xMWaxLmAtZh15mUbvuw8zJsxJ/oJJ
E6QL87f2zUgWjnovuG345SA+wBtP9RtfWt5th81Jcs7/pDXeGHOwBdBPMM9p6jsUjduZAarRhbKJ
A+59kSPc8K5fiOsgdyNCnB0tNmfUhcRD+YxyhElrD/bDIg+IdGGVIQwLCZvFM3VTucjf0QlC3H3U
wvghN6v0S4Z67pXcbXlxQRl3avj1sn7UwjV4T4jILFyL/AKvQ20WfJetb7CfYidP8iAxe6jSUE+P
sSOAjltu2FjNup88tJafLuhjLXovzO4ACQWdAuroZRUP5u1OFRanwLHwkQhBVOL2D1lbJTtF6zSL
11w6NzY8cc5PaL5RARxa/ak84cl7I6lik6ekc/J1ZNOrtWmRix0pVmwCFEauBbXvOWaXlXQOfS/t
COxCkK4q9x/lAkDGGjVzAZZ0tKQLXkBzFghXHd/PRDOzm+Q4zol3LWJ1gWswnTp/ny6ROx6n1NnW
O32Wz3bdapg7BUkrAPZ2B2MHxTT62q/AuGXo+JFie7yRFe0R8j8g5lq6Ys2jVqHKVgF9CuXxoW/E
MjCdduhq/8m1Oat53MADPpASJsA0BAdC2BD1gYuL8qjDoP9qm65+VovR2xg+Vlik+uyD2OI/LwjH
Tpx3HFbk7YyTdbP+/mGrwIx2hrCjTBBhWgHah8+28EjDXGmREfS4VJ0/X44HHIZhcoHTJL3DAv3t
8UeghrjZ5zkRzcOaux9QAVASdE94JTEpAnPs8QxRl+Iu4EEEr+C0yalG3NbiWIVjCBI0GTj2vtny
3j4erLbxN673j9bj291mKbf6jAdtcAAdsO8bA/5RImgTCe4AdxRW8zqb1xQL3gem7Ahv+nbeDCZN
vr7JZzCPNJ8janvmhEj6FfoJ4HdtSr7AHTOC+0/LpGDpM+obyQ8KzinC+MJBC5zRi87yfogSSfeq
xWvTnMmGwV4whwfsVi4RWGQQYhmpBvrldhtxwMzUBbXlF1i8cAb+132slZUN/Yf7jN7nKwAfhvVI
cxH3s+Giu11L4XODDiuSniEjxZhUHK7y9Q+KOPK7IIFVAvgTU4wiK2Ioikk6n1kRc9PlvbpPP48J
2tZGctWUfQU0nxH7+eILaB7cmT0x5u9HDJBcPSZPvZ1SubniGtqnkE8LW2JMoLBvQRdPQXn+1TDV
KcEr1jdUTwjxmuxRtLsz+n5VC6zHDr7i6Wy8QmVTbe5M4UwcjhQlh9QVezeTnWtDOzPK5lWEDqcc
IavLN93Kgp7Hg8Lq4bTUPX2PhgpExck4NF2csYh5hCg8Lo8J0H06tyb5BL+lNjxdSmh1wmI5HhzK
PbjjNHUfvNUAkLRcgMMJeRbw7cAjIUd4hwv/bxzJQ+K0squJjXfvpwfDZ4VIxKgCtIsGh279ZOKs
/Ykl0o5fHq4nbn5IfsiCKrEgHezeHAgR+g0343Z3wUNYdikry69nJQJGABTob+w2aaJiQdD38pWx
5gNTZ5DtnBJnT9CegVPXjsy9PCUkleLVHzKMQX6SKMmd+jSqaAPPGY0jTdtnxGPVIKCDNFS5auUQ
l1mdfIovIGl+KVO/bvclCY9vjgtXTvbP00avieSeJafp4LMymfTVBcNGagYPJYLiXg9G9R4eMlS7
3uWPqVqUQB63bHb7lQM77jqH+uR1RFL6gznP2EaZPTqHIWFCMLG8VfY1ZM4xtPmBOoQbWa1gh/+D
CaeCe7PSKXa4nUsX2NtgcCgnOL9n6QKfhBU0q9f6OWuwbQ0BMTvqFfFmswKNw1KDEk4TSXMw/U61
xWkAZWBon2UagEkRsKCGOGZtcSm4dmR1jhWQQYQpf0yA4rGgMm8FbZfdVlwmfntN1xD4N4Npta22
xu8AWcjsFOiHcl4emIeWNoRGSNtTjUdhJ8FhPLSHCprv9IXjSBZ8e4Tyi+cgzLLASMO7HtXJXDdI
dNw8KXGvGqDPemwLy6lTty1Xt8olj7UE+MRb2LdunFC7T/Aev2EAKONHJF1esTTLw2yrkCwI0vn0
WFXzfH6e4fsz/uq/ibR70kumWlxIu+TzHT5ZqSW0V8mbeM8YBXuvHKw8UJ77E8gcgWCv/Us2WGTP
GgT7ffV7yldfcwP9gs2YZPOJhyfOo9eDdFjXqLbjHChfJGQ1SyQMyc2HQkah7Sh8iMYz19J8hPeD
Z6Tf5vprU32gjbELXkjJhkysvvZv7a9GfoMEhWVc0XL2Mrxec2tJe0lCdTfTALfQ3WDFqxYTiMGI
24vXVUqn/cclv44cTxbplSKSzYDoldNfp89wy0OU+6T8uk1HdgGLIZl5bWRd7C3kFQoRexAUydYU
/hVsPXVI2eumgxm4gR6VXsZoadJj4YRP0Rdeji69JRhrD8WTyYTIT2wUaZhAfqn2fKjQrelN6LVp
GWHtckACBiNXZ1iiW8OVEE5H2IBVE3Y5t4IPTzKkEQ6VVVV7GFAJnWvcTs1dITYnVbd+RsbJf/2k
i6eEgLD94h04vAXQ5uAEifRrGkYw4w3WUOYyw+D4SLf3YQy8e4zS8P7sjsOCLo3GBi1AE9HIUpw1
5wnlENTZOflr5t1sZ3UxUmkV7zHgLonlnYPQVTbWwCegta6K8bRYFwVMAnxv1L+0zrBeuoJWkssP
ibObPv6eoaA/w4YQ0/otyBixKL4oVW4u9yTEmrcZWJ2zZ8FZSngtIl6HXiQmFPkq5BSPc3GaA3eA
prR4UozpD63IwFobDzLY00yZ+BDtwC1QgAI3piMwh3W6L7YNcACV9QcmCnqMDnEn+8ADegV89XvZ
R/uvXllvfEcA9u3WDJBOqOEpSKLi7kJSScxxXcT1Z/x8YmLulmQdkVnP+UyfeixPgajaP7D133sQ
avbCkM5gl9HYW2e6JZrvbtcy4lAsVkQKjh/X0wYYp/ghy22HaBVu+6wN8LgWpGaWCM9Lgm0KsNl7
h7dQL9wE2KmTq4iN3+Z51oJqTjkCsbDXGKxhaIL6FxDjBhuFAVKFd1m+Z7iy/8NoHfQgqxu4B/wo
yGPp4ekwDN30EDSAFWBPXBfr0PHtnMdCvV8t7jPmKdy3CCac58KJFk2GdkiPQBjZTw3kyxjA1H8p
YzKs+OEtroORHYoJBjcAfIvUlcha+fhkI+FMzZzBnV/XpY8HO1iONH+Au3LEMecz6Oo+tx/dIy3Y
qdgzS5NbpKIFgFg9Ul/zlzLuoG/WPgMkQAP3IN5Ar97n9T8hX/1DQCqeMwgDNW4FbpmNaxMnXpKs
PnGN/q97+HesmiELJlGPAwVmUzqr1wCZHZwTKI4aGTi6Q3BJgOErelAd1D47U2jom7v3Lw0aRDko
Jwgb75gF4MyKpPTMXo6V6m3Hs2+95tBm+GqkSjRhUsxiAhQCz1ycG+6krUz1KxFB/H1mO3Qz/2jy
2FP3bGB2wnPxl6mMLfXphGmDp9ZOvyZ9FGqDAevv62quxU5BSOiD1/GmOdb+okwxe1CG2AYF/Dy/
+6eKKLG6QIAQfQ/WkSdUmAX0HmyLZKmQOF0RtznqjndMhX7fnEOMp0sk5j/fnUZdjhkWJEhIITlo
xY6DwWBpOcHZdo6UBydSicLBwoiJBvDsNKKM1R8eYLEgg2q0uysOq5M5Z/5vvoERxHdLdgSvbNTL
MwKieWHRDv3863GdihlmYtzfyfTp6TuA88N9qW7oi5xfMVabPgwBRo9HwOWln3WNOV63USMYvzUn
fot+k2P+sSvOxU+2HaxZsNJBUEbQGwbd9b548Ez2I0LOlcv9BDIUkMBMYcZgpbmREjWqbyOZeeAg
FCU7DXZJgogoA7ZtCS2ZoY64dRilE90thNGde5tU2qz7A6ZHkgY2cShX1YE4KDxLRIRJu8hXGoqe
eb3TgnZKujGI+D0qpo1fns0JP6m8ZFhcLbttHbMRwQUUxmQ/+hbeG+kfP0pynygsDtv2fDvAOOGZ
MNdAzdy6yZn7AmVDMy5+ugW3UGKwDQnApVV5nEXSl002F6Bz1CXzdbElzY//no7Kvje8mmKzbJel
Ncw+I4OAwZURUy5PFPWg2eiHsz39RA+AmLh0+p/yYOOn6fV/BeaQ0F5mNYSHfsQxFOswvnOnct7x
6WihJB4OzvK23J8WzY+gOiNTkYnALleNBBUQsYIR0Ybcotoc5iA0F/iK5eqDAHJoSL7sneCTO1Bw
oGFBkiS4PmDT/nij+0IcjYc/8xsCiji9HYuP0w88yQpg0aaYKPJ+oPcW7tfGyOhjDCNhpftYmZKr
X+7ouVROBQf7e8MC9HhCdj8M4JEiT0dkxjYLs3FP2b2L0fPQTAt7JLbYN+e2VB6EjA7brbVt4c2/
hxor2gZUN6jn7Ye2rfWqmsiB2XvHSWkfPyBam0R36u1rXHksoT6v8WOT/dt5nAYcJ4y5jtJ59SlE
jalukFW2VPm/AZ5KJ85VHoO2CNsfCbmUFRSY1sHXHGyBGHZfA/cQLuBjYeiHJqPqC75v+Wa51yLy
aJdM9nXrgzZxHlqTbfFgsoIDARsNrhrl1ziXG7CW5BtmBBa13xmHAaG32Q/NTx7vjUhILuYSOxh1
W/yA9kNx5I/gCJeHGmUXc9eDqW70WdvY4QhR4WjUgXT4s2yRY7zzdyOM63yflCpDkkcs+IQbKruN
e4ZPPcrYrFvO4wde+T5D34GBxIfK71TGtnl5cG2V9fH2ZyKjKSYMF19gE/P4FVeEbSvgtr7TA/TV
+MMNZtiYgV6hwEYnF6UkQh9pvFigMzDe5/J9PICPnR9OhwFI131rYrQHPX2dX2wC0uCEsx7ZD8yI
K4ZiX6w4QCKY7xm9UvilB0oGzAPNo7Mmsg0q7mNch2VYRN/UxzQUHtHqtnx7j10eKs7gDLP0h0Bh
cmqR1K/LCdA4TmCVU//hIsiN6dJk3Y0xjdeDnducJqJu/FoHVVomjdfft4h0IDVvVUvQe9jQfgQz
kpmw+Od+0i+JRIBHAnsL2u2h97sr5FhK3JWdA5Jg1fJgLDr5ArnFG35jBE0Qkx1+uY+YUL9/COG7
cp3BPYCrIiyyCIEY3ufEav5JfqV75jGfluf+ovLHO2nxNIdmMTKIyoOoxGwXcLS0Y21G6eDEhFpc
xTBoocOMoQFFLH3eFypx0A/ct4IdGzZHPIWIW93iGw72LQQouGxsJZDoati7458+NtBi4GIweqtQ
b+HuCLTeaePGpTLgt3U/Pi/ttYCdtGYMRpHqf5VpPkfXmPii7P7bM5Xp9DFVI5BUnWMQHzbxoeIn
NCsELv4m4lvgFprXz1+/+S8h0FxasVaA3V0ymcfmyWN3RuvJ0omi9ULSMlLO+V6CSK9RJ4TSxLhi
r1Du7/aItaF1eDH90SyPXzq07I388/ru1CtKgOI7Ysc1wIv1n2W5BlbVjxg/C1eCzQXL5M9og6cy
wkZvZVkOxffUeEzOXIybtWcgtvFrErJJGE94vszSo+ECk8EJhtNDU8cwc0i64LFUTUwujjSTbN0k
z56DiJgHqG3VH2hq6isxa2XZlUD479Dysev50wIjysZcGwhQlPoT3v+yR0nRXQ1oV4jXoQXIVFiy
y1EikOAOw9qI7gjBJvkvePXzUrAmV0ca66o4X6uuSjTC7+k7YVT6/tqkiFs+gzUdISBpshMtuibC
hFvapbU+AbT4XAZrZqx6gT9eOjEmyZJzByY3OoDetde8h5zjFrvieRfBqxy9RKAMYwPbfgasbxJh
7khERMZBdSHyE/eRYTdmpkiDk3u6IulhUFQmVe+9X+JkATEAOupPWBSIRVq6wVhgqh6hK4E04ZEz
GWgjgJgKplrpIFiDhMpP4vUbCDzwwHm7FTgBSzg2hi58DuzF1q8FJEs5bKL8T0bqP7E2NG+8YkBi
0yl60UmcsaLNIHEmV3jk6Tu8oZwAir1wXMtHvh0bP2LVPlhZJZ8YZCqxhqByzZhCUx3ToP7RfpSV
ogv1GEWZrdC2g+OA0YFwPmojutsxjOX+rE445CWe+BdD2yInZD2JWFjRN6CwxNOONWFNyrkpFoqQ
gNPHDw+XOohwVXmzlR4aZ8hIlAnMnDAzA/Lkf7OedcRneD/IO2uaecbyGWFrDkm0mJZ/LAW+4vNx
7Ted0ha+CKSAyqPXVs0FAbb3PJKhLWQ+OB2mBU+s99HL7j5zmjS+B5RmukGN+2le7fDh5cUMvxSU
sCCQdPha0AibMXQY73lRhHQLDm8aawfCYWgw5ngG4fcL+5vbC4ZnMRqIgC0+VULK/tmI31pX31lY
bgd5E3K7UmQZF0ErofpPLN0DTCq9V+NCwje73ZMGvCPJDw8jQEACi2fYWU5qlGqe7BHmieWga06E
ywKWFYKfPWKZND6XIRjmVPtlI4k5MHSgeenKPGyj1xUqUTVUOoQYO5C+fbsYQI9wwHssyAKIEUfJ
mK3M/BV+cQXQh99dBdMTZ0/O7XV/H8tiokN7w1wwxRkB/8ElSiQxMxGCHVZWCDE2To/MdyUugHt1
ktp+S0XGvg3/gNcImbIDRKoA3w1g4EERTqaaEZTkBaoRSg+dLhCqBEuYaX+0pchOXaAqrrHs9pt7
5TQ/9yvvKp3TTnA4QfSAjrMDavjYoqqhuefU4UL/wUfEsRcFNZ6vYfPHUecAynHxDWYsFwecV5hi
Hwc420ZK4iPdoHlqYDAeIfJAYZAub4gKYza7BAiSacp9exryW5y+lE6ULd1jxBkNdRI+6VRDDEsl
Slzjc5SpSc2XJgVLsZnSBKxlDE7Dk8cJ2z+XCPmr8MSMz8b69lN7+blntbGy99x+jNjAxmyBsTh6
762FWNh12Afz8WPmyMTfM8MJtgX0hezrcgmB8aHXW9aa0U8AwGh3DlhAw6JkjlpDzMfJlXU57nuC
/ffcYXI6wHu3DrDz1rUAvEBrAyqQGskoD3H6xAEJxwWEDB0Zk+0GVAHrRiChd3ZRB0fmOl4T60y9
j7E3LWTemnCGf8PdNiJE7jJ7nYHfnxzNchnuVhifNtY/cKVzmbBocPki5kJ08T2LLs19QkRhk+tz
eNrRAH4lvb+KL/RIOur7+55DHitikIeZyMLVCbMMZWG/Pu4lZMuM9xQ1vpUNs8lrVLehMAyQOwG3
4y+sEubw9l7M4uU36tpxIy3ScT5FNn2iuHyFcIkhXqeHfM+gX8KcbqiIgDewAeJb+PcZLodeOHuu
n+jrNp8dw4W6kr5hu64e3mA7OFYI6e/j/Ef6uHcJH0CnuTB7LsCdcliBZREko8FabFIRO84pSkQ4
a0hJ+AwibhJ4ZuBmY8kv9EstHhBHhQkPVyMsx+kUk1fvM2J6eY/q6XeZCU+tsIXbHj+P9gFeBYy0
eU6LFtvHAdg9zKbJaf0ZdY50lb1u3nsf99Ct8DHxHlgjOC8fst4jxgQAzGX0ctk1hZxkhAyTAocQ
ERoe1JoiSplGO6aXJTqtuzbiLVaVawLZzO4gBGqgIAo/6Mit6csJnHFBF/X5aY5oMtBpoXwd/Ix1
1lJbfNO1McephcsmcQ8Rg/GH7YoW3zEAHSZHmflFJ6nw9zRTDycos24PeO1ztnJXAiXg0vBACIfH
jFgE9Cx0Z8+tvjLQBa9sSAaov7LJGy657tfg8JCIrsWePRxX9lYL6/oBXyKx0iDnsh/38QsyU/KT
bvt5i2rqPeRXff9GoYL56Rqe30Qat4HspPDx0IpDtAEw2SHka0AzLed9cuspGtrw5eJAZF0UnIU3
L9zwYIs1OPFvntuH0KYXYFBbqDVnjkvFU9hQxD0O5hwHXK/YWCdhWQbmn4kjgQEcJDgKtx3PSwe/
bv66yuwsU7eHugpQy9IFEvzO/it+ceRXHR3eC/7Er0V6BEFWRrczC1ALShwtI0I+KOJlEyAMK66c
vmWsTpg3wHneG9DGiHMddXkBVxXvPUCHH/jHYDiw/HZfWDkjljZU4YKWg7EcB741Jx/7jeoec4tM
+7G8ZOCoNoWCCglmjYAbOdaOunfCby7kOZNEBEoIyvzAb5duFH8fLwvLKevUjnGuHyuSD2CI8uSA
9cp3BY1bDHdsAzmRKgjCyPCTqTglMze1yCqNPiN8oJJ1YfmN5ac3X4Urjg0yHmHW+sRSS/I12R80
Q2N++7N/PiBfEHh1kNqppYw/LKLfwVeA8SbUZQYbTnloQhhWjEwA0sFQVodZ2M/YJ973zfwbnWZk
av6Q7n2V4xolPEzMp6McsVMo7WmT+DoGF5HsfYUS541OYf1RIhXeSXyDAXox6snDK+blFlhFPCNM
PFgzgdOjjV136Phi85jM2wvfznx49uI06z6ewe4EYLyff8HUDTgajk4vDlthVZpDGSxjYX+Gxm8h
+XylFVObbjHPCT0nhDGOjXOHnz0qEyiRanDbp8WkgxguDlBXlLJr83Jgt4AWPLmbtvlVXcMtKLkT
aj692MimHxy+sGzUVhWuXLrfHEx9IneEwE+qOirsbQ1H4akF/rsZZ72vvwPlbFXLin5PqjBFJyq2
Ir7WdiVrbb6mFumTtPM9dKTR93NRUk/Oz4+ERABcFNY9ulzvnqNends3DOawBGKNuKlTTz/QYb0g
iXiUkMH7BEyJrNyXEMwRi0GMffXzfE1L9P98qHRSNELJ6LavdzWcKWAe20vNiQra0RB8cNDAS6hs
Wj/8/OrpKhkMPVN1NSt64HGUZ35W+2KhCJ8ev+9Iw9OFmUIfaeLxiTXN759BQ7MCSU1e5ObQwKxf
m6NfbwYjGw0TLyoL+bWDbQ01S173NI3MAYTwdfyI0QccAdarEciaa8Mj5yNuQ7OJpT6Q8esy2U/v
VSPQoJxfrPfIvI2th6O+RurTze5D7hhzUV7tjfIhliE6sYlpIgUrWn8wKVB6ZCHfsO9WL5p2JRr8
+/6QrUC3uGMMXCcQPsI+v2iwncbaVDoiCfh7Mp/0w9R0HhfjGZTXG5SGS3kfv/qZWU2J30lHkrAB
9uBT8HXA7rTC5siGyAs/ct/uM0XAt5rutajiYCn2w2/0vN7XSmT/vb5ugrdlBBo+RAi95dygzfxX
Yq2Z8PFXowGekKgktyymcSrj9zrvDR1pgA0wnSVsMYrXsKWzKgK201I/SlhM+SdQFBsRs8/p82Eh
2Y5elWvXeKh0c4nuEd7mfLDAMHb+6oe46dVFkP/U/ayufHvxQkfWzwzCBOzJ55ozhH9DY9akvA+3
7t2+iXBQVIEVUpLnpxmrL179xV6YV5W5HBTqeG9Ce1Fhi4hwmVxZgDTQkt7lm9DflV6buiZ8gMGv
BZFVmkjH7DaqgnRq3txEdQY922M/68cSrAbIB2SGYshNr48BBZovjqV//SgNGssKAUkvGEXIM2dD
YjP2l5heQHzGHAPbSvAeVM9qLIPdUaeRgqEjQOmmxvbtgO03FFA1D5jCCtbKWWwiHOG2gI7Kcoqb
1ea28DAc0t8shkZENvhMFSk4EPLk0YAcONSTt+DTzCjGADkgN5xJfGWVbeGkYtxDQq8KLD7Wlynm
eMzW7O5vO3hikSz0MqA4IOIsHUFw5AUqYkHJXHCMEcnMUA+TLdQ00auy+mKB95acikYcAUpsW/4N
SVgT2/3cgon/j8GMeR8tNR5OL/rzMt8q6JToN79LO59CBmG2wo93JYBjXB1AfpD/4s7TBgOEUVjd
MTYay/7uGFpAg0qeJ+AGO5D3H3sSFXz/4ctToCCLrQ0kUcBaV91+92iXcYX6l4RN3A5rJhVi/7j+
YWSAU4tr3SA0/MZlBSgv5endHOJ9woUFmhGRsXvySz7R5wBDlDT7nhiAiSX7+hFDwjeQPXbpR65Q
ubHe8/eR1QMl+nz3CJVYEsMVDX5Zr5xmacReM49Z2MK/4QqzeOlpD7RZ9YdVMBytN8YAV90eY2WW
4469fJSTto6YDxhCYZuyooHOSV+L7yf8UYMQXRZ7KvZHAL573DQG/jOCmtUjTILCBAcX7BvN8IHQ
OHr6amKvy0W6QGTBwk3YczCJkC28tDaDlcExdr19R3JN7+7iSN5s6ch82UbFw6xmLKR11+BgAYcS
lu/0JdCdPGKFTNAcfCz25yFdVIpYA11KAe8YLgRjaTNmK+TqEfMgcP7f5yCNWSAz68PhBDsAk7KO
dHCoMCsHrzI2JsTO+JB//pHy7gH8MiYj+chtQCApLhbSgcUcl/E7pwHiTTHnmsg56CcZD9IOKgtm
oDMMHMC9oEoBBjBLmr85InReS+3yqbOwYOvLXXSrHeIAaX+wh8PXjJUckQygumi94Dy/HPV432UQ
vOiJ0O/Iu3Ty3XcLY8mIk8yefh/fZiZUxvvTryNcIMg0B3YJGyJ+FoM1S+XnAodOHq33RZkz99Ge
1RuSbNAhFTMACDIxxm/fPNw8zI0u7OL2PEbhdyZSvc9lrC/toNPhGWpIzEXGyOlci/UBWdul2wV4
Bk1UEtRvDo84Fih9ADEnBgwncDcuRfD722XjnSHRGnas8fhLze7pwY7a9YgEg8HvXagYtfnTJ+T+
j3+Bj2U2aOywSUMpJ1gUj7nAOKtuSQfGJRME9zHGHPhpzJtdN05rxHo9qicGaDaMSvgQu0Lgt0YL
INaaa3udOYC9tOlQq4uz7ZhzXMPlBQh/vWczxK1JlhLwkum2Z2yfYdGib+XLWYzzK+8YTIqNWnPm
JQMNgUptqoWJhLx233SiCHnRXUA4KpZPTNGpKHHvg5o3eQCdW+Lnt9zDj/N9BwwlkLRAZ3HvGldU
0ayu0438FIv9kpjC5jQCF0o8rpU8fRFa9+/2E5CYd59lMy7Yu1sz8C1JbwyKMzgWeTQw9yEyAQMB
eNvtpOHmmuA6S5CTETOYiH2tiCS3hQoK+sjD1zC1ZnpPfqEUQrzmPd5fY9gTAPK8ju5MQjlP5OCX
qpV36w7X1Y4XrPtQ8+hxLfOArJ9h/3QPjCCvlmjpAAbafG2wKCR9D7KKBPH449tYVeG6WU6sfM03
BPnWCIXjigosQaJZSTBKsdnl02kLp9wNf/1U+9yiKPOb1MvhbEB6JBHjDb3AaVfKvNtZAE00g3zY
TA3cygogoLgS0zeaiNcG4HeiWFsuIKcdG1dWOzyz0nPGScOXPpMg7SOwU7Nwa0IteYeF061P7Zg0
S0DY56aZca8YASfvi8Hp5/YaJSsqBB9dDj9wA8MeMkLm90v7F+S13ijQ1X4Z2vcSwOBtTIHFIMWC
usePZt7Sj4Dg9V5AIrPnhG06Pw9u7ws25uvv48oz/SJmxBOZaR7dCvPwJ6q3reL0ORzhkFgWbq5i
9vGfm3opr805lw5YDK3X9vZxWEAiTCyPUCo5V9ilgIa9y4Aq0WABsoevwk+zgodH25SymHOMfQ+e
X/q1wKaGnOCwoF8h7RKFPawXpU/8YoL6lHQZwN0ZEBMRU6wSoLXGuQ+RErIA/tRTZUU6FEPXFOy2
RUWyqvEnHb7nqQhRB0NjrYxZbhOwYIVygu0rGDkgOE9ZzYDBKDYgnCXjKFz/03kKe8Qzv40PJ7J9
mAZM7av3hALlaSG+/cYEJOxWjXv8Vv65gQEsw4OjdURsqDgwgmB6wFW8MUth7vZcDG6jjrGcag1s
wOCZhCqEGjqBef+jXk+Lp2eiurAP0OlwYdPxG/bhd9gSPEX4M9AtW79zk229IJQCydpa9ZNekNpR
L/OOfgQ1KErYu0WUFNRwNKkPpwXRRCoZgs3wE8Fxub3xYBXHq7wEjf5iH815wd/xvl7rlyttXEx1
NwuaBXNiiJTVVT/Bx8HrQ6g0VZ8mM+z/6V85R7mGXQA50+KYvkAMZCxasT48C5L1ilQhzj/lwM5n
k2JQaq8NNgTwatGNSbvObxUCDTjpVTLJk5k+0RfZ9kTbvse0RshY4fEDYO6L6d1l4A+JgZ+iD0AZ
e6RTYxCBsI/tCqs7JN915t6xSmZR3+M5rkccwDRBaHQ93WW9bhyEP+PJYdUP4o2p22v6AKjz6vnJ
ufsYIADFUwiQnOwrr0LaUa9QzQcyW/cB8K8DuInxZcYNgQOrB5lP2beNp8Qa4NQvVkTWa4lrTodT
xn1KV/e+PH0eQcpR+kekxWlj/xpnYE0CcKl6vGjmx++enVAV157tyZHOwuO+zKKB97g2105C460h
Ve3OrU4sPAZwLJnRcQb2xJqxPfssobMtaLN12k884FZAf9Jc99OQZpkdwkpGvAd8y56TZZlxLY5Y
DLBj40wCPvHuU6BjHOZ/sZCeUmIH4WfGfZHPu6k1yc6Gj3nJmGDCCeqyXMXYG9cPXmwyphWFx4AN
9RPwefp+gtpgcj7i9IP/bv92O5LOHBQ22MZjpwQNQuSA0iTSofHw0CpCGHqkHvEQNK+0HvQDLsJO
TliwW7rHQfILVuawJoXszT81PKBT0MEkhtn++tdLJ0ENtQ4Ozooz3hBhj0jid9Vl4MitJzwaPHoK
7QVDeNfgsgBnjygFMLgV7Gc+CbbEmIeg+aBsktm66QITHu8OVh8kIu45SvQAyxoOCIzGd6RxBoko
k1zWxkdMt8jONF3YrtOXWlDMdQe0CBPQClSpddUF65mbCijqymNFgC+kzY0IfOHselHCJNY3Z6pJ
DQ+NoDuIG/gU92IJw5GR/vHQyEtrAT3pF3vzD+j8OVU9zhTye/gBnPL00rKKG+OUniVTN2Ta4OiL
oEAQrog37La4aj9qfPCGxDZxKHAP0vWlk8Gc36L1JyuUT+DJVNlErCkWGAS+8+knYyZvxqk+feZT
ej4ROYYL6Gmsnf74aPPNI1/TTxJ7wO7nanCnZO0cmVedz5H8W3iEp7Sv2Qxbfgv+wBd8mV6U3DNZ
Pj/yWfP06YElkkFDThQm92m2Zr8/bUL+RWbMtDSR0JSTDTBFhou2HB2Mp7D3t9eWL/98x9qY2674
wb6JthTLXfC4zKFZyGMVtMwYbkWFXeZxVywQ729QIkkIlybJDLhN8rN5v0P8Q+3ju9KHh0xlNzxH
EpyUBr/mnPtTaA8ZjIeYS3Ak4stDqi2IWR+3xoSRgeHhTFg7VM38jxbcgGwX4sNjh3gd+mxaVywQ
YL+Kn8bPvd6vfGasAyB4YnUBdQ+7ivuOeIL7CuhRO9DK1Uc2e8rkvjLG8rmO1P17Uv5lcwSHKMID
xOU8J+tsxe3AocpppnoWNEZ9dAfY9YuZ5EMAg0HhMe8QsvtHR/5Y0ZxSeT8kQMw7ornAWEN99x9h
57EjN9Z12Vf58Y2baHrT6L8HYcjwNiPdhEhL7z2fvhfVg5ZSQiYKqCqUSkoGg7z33HP2XrvZStfe
Vt5QHpElhNPOvRRb+TOgimDWwbFOxkuHD0lEpPTUf/DtD2fljuHTvcs9/YTExsiHFsE5Fi5+c5SL
B/EVviyOch6SK6lRES6LB48JL3q0j95bcc5p3kVzRlIxEEaaEh7+kmkBgOmewIrckQOiwfazUdfj
8n+qH91DuFIYOlDqXfVnzkMPwROxvhvED9Z9eWgqbkX9iRgYQRARlMvhmu+nfEeBhNHcuYEfmb8Q
r8gCqK/aC/lWTApwq8xpOHd2cocWe4HBlCWM2D3AsM0OZ+e8xJA2ItThF7tdDVwJ2PAcwsEau+mZ
jcN+equesO+vNRryc/2R2Qx4inTOuSQ4xpvwmQ8037RMSeknUP2wPWHtppbjdHZio5yhFDg8Ir87
ZFv5jNPoaJ6pxE8wF7b5HuT/FuwRhgbQvXa8QdNnoyVxPlGB2fAGpxiAY3kzTuTdqdAyrIX5oJNC
WTuQBV7CZbhyZ0yBOZzzHDBdPhdr66O/XV9aZ8pSoZcOf2VV8gfJB1YumsIPkF9nQAnorQwL5d57
BzEGKKZZ8dTnGM6rFbv/BMng6HtVroCOkHrbwmracI9MBHUnPJF4dO7QaKAnWvQI0JNDVVHbI7pA
Rw0giOekvjNgnB/CRx014RyU0g7eHobde34MTYLzhO8IHd/pTwi1d8IOb994QkNDoO2+O9MSmvGW
vIBH4rSHqPPRdN4bqHacETrUozCY4QawMnOvHcnOtrytdB2R2/ANrnFib9xltYKDtun3RJJ2UIMp
sGssXxDnfWwfO3CcfNM02iEHu3yDFdpFbLM4zXDEHPy1CwmXezXv7tqDOFkcDeYM/Lf6w+NwWC7S
3Qg7gUbdWVyQ7WAjSVqjlzlba/9DYXjM57XlPTGynDqpHNyzcPU4OdJM4E00sCjhNiIjNdyXNnQD
9lXIchdpl6zoXXLpaJQ/aREBGZAWqKVm+kZ9gbsNA0dZYKPbSCugQYyraUNPs1CgNpPshHr7bdhL
W4ZQW2TO9TGbm4uHZnEprylwRIeCk1itpbeNF9EeRkmAyJmSdlmvvGWyoa7J1xgHSKRiTnAC5wkC
Fw8u6W3sz3hLdjQGmBtvshUzDtKNzImw9mRMoVFMRISrug2u071BHEdKD4tveAfp5O4obSPsdOmd
6xC9BpjCfQAGv0Sef4D15HDqWRhk91QznnzP5lyEcWBZ38oznSx4AZOh2lrTg7fP5hYz5zxchycO
VwB0TpCMZyRa7KvX2p4IXCnPCnr08PTo7zfSfQvXmsxC4n6qDZGwJzQEEFOLLTgfSL3eU/J0BUuF
QHzf55NujG3agkS3Ykv2ZsaSWcKyWfME3At8uzQ/6FHJZ14OcqtIi0K2ox/QTC80qB/uW7PNF2dl
yUxoSwmyXKTTNk5o/PZl3GxwakKbmEsbXH2TJ6bkX7oTWsNlZ/uHp+IhvAU2a8mSAyyI/HAvvnoL
nqwjzDuI5yDozjjlbAMtrbCOz1iVyYBmGYMVR/Q5282dOf/Pf/3P//O/3/r/5X1kpywevCz9r7RJ
TlmQ1tV//0eX/vNf+f/7z+v3//6PaRiKqSmSaVmyrmmSLln8+tvLJUg9/m/pfyixKXbZGIUQfgiV
pWWDNxBo4nMOuoYTSXaPkgDBzr38Aoh5i4iw2md7ay6xIzEnmDGyuksfEPkuSOdbA8PbF28tWJe9
tm830iFY70i7uxEhsqg4U5rXkc71hcMk2z9GNjZVUDyXEU8IJczq+48mmz98NlX787OJplUagheG
B+bmeHbk2x6w25Nykg8ZTbw9SvfgE5cxwjP9nE2oNeRzJwyNlKi2eq+t2GkY4c/hu3FEmbB9vPHE
1zxlt+ZmbINtda72/lFfBw6jONLBZ7yxW/NJQdKApvlGVb/uLwBvjpXN4GOaqxkL8qngmxAvWc2i
bbevIHQ0L+6mWw4b9cwbOMNFMsfyAFocHOA8PWYOkjbGzMditxOW1oESec4gGirVqkedwPwbv+os
mCHJfVbfvPVwUk+Jw7pATADwhq270BfdY8tw6BXR4OxF3BKVPatsZc/T78IGxIXjWPN0tuFAPn/S
IfK858sndfVS2U8BDcX7+sArT6J1wCvQ3hMxwmchyGWK4uWMOaxoJNtwCAH3pRtj0y5v4GjO2Ilt
tuKjdYsZDytse1hVHE77c3rKtN9UHLz8C7nTdvEqrMH+7PVLtkzfaHP80me0a203wXFQLbFpvDHm
5Qxv7r17DLHQIGiI+yBtRMea8FXtY/HJoKCZUVzM+XJpf4GzYX8nI1XYh/foFU7tfqoVMMoaRHPR
EX/EpLr+ZNJx38yu4z0tdJoG4Cg/b+4xQPODtRULIYMZRP7NK0sSrsJ6PsHWvn9Opekx/OsVlC1F
FDVD13VT/PMxlf1IcYVII7iRGW7tURN0/X0maOAUGDqLSxlIak9LWDGpqRPZEVBMF2RtxETMhdSV
P1yO8o/LUUXVtGRRlETDlP+8HF9L28HvY0JzIDTTAfcFzx4GpwQMYbkQTBmzd3sdLoo3vJoMrC0e
9u8vQZ0+8dc7omqyZWm6ohqW9OWOkHxk1kFN7LPJY6ZgqO58BIsoS1OmKX5qLYMIV1uervTOc0Qa
wm6DlhAkMM2RLtvn/rnQGZjIp7h7yby3FlwYzdQuvGewrGGui4PhGGnDczlWYBFojp0HX5qFgG7N
nINB816iRPY/g/huNDncZC0Omtb5/kNa/1qdVF03FEtTREkxjD/vsxWJ0VCOXnhIPmOEm8ZRZtTH
EhMvOGJnn+AdenuSW3KKZ4SO9948U5MtCKTwWCasmXGEYEddeMdQb+6/Fo/dW5hgkw/WHS8qp9Zd
sOP1PLpX5vVvBUUA47hFsOsn+zXhO3PfZjEaZgge8FfMVpzEjs2mf8PzukAKs+sWt3AJCvU61TPi
7AVHrXBjsOj5i2Q3TpQIALjTKT5bfn9npH89gZqsSZoksjkZ4pc9qdN7NVG7VtoOjFgTzK2jhg5Z
uauGs0fss6/echae3AD1nX2UHVaxYfP9Jaj/vgZ1eiEt2VRM68sjKPcEXsmW5E8mF2PuPitv6B0H
BmUb/724oGM21sBHJo6bcdSB4I92SzlAO2DuL5jKz2gW2HiHMYkxBlTeENMV9yV4QhBwl6nmdtmL
rDVPNarAdmJaNXOCWPod39Pc6efKhu+up+ID7XehDwuXbV0e4yNae2UrfzQOsvuJSmTSkKESepds
68iYD2LyRXgMgdxQx6xddSbemGQ7yQtYqznloI4FviEMasYvuZsebT5KzBpYEQcmTnjpZqq8JkgE
JcomsxMbcCM2aSYhBEW4jn6v3uInqFmoA+e0F24Mncli1HAmpOt+16NnArdS29oxetHP+ZrJ+TU+
ugtMJk65ZVhy9RdkMpBYQOt7RnTVnAb6on8FPrUwr+IbqpLH4N3Cxc7CvYaGOPdxLvihnRSAo1oM
4k8RX/oqWaLIBA2xYD56C8d1jH5y7drxa/kqYqRDE+oEO8lRDlU3m0kHhVpEvoMDavE0zYZHmXzs
/oL45Z5mu2gTanjCPPEWjnPZZtWFts4fh1SGXesO7+muvFRrbTPYyDVwvmQOWyrn8m255LB44Cgb
BvNsDaIO0s/NRRoD/WEZMNqiB7MOyWA7A6BzlCWyXuodPpyxMah9qZEf2ADpzK0Q6YIjFbfkCMFR
yy/pIbqbgAlvNPvCS3Mn2yeG7VfI1P6q2qOv29Zbb4/CZm9NYIVyKdw6GycBJRUcvNkL9hqi85ao
SF64mfwFN/dOQKP5RC/lmf4TzQB/Uzsc9uYbmtgT9G52PYyUq/KKOKh9to0p0BjkLUJYcuNTf2Io
CV934+MxeCMKeh1dwPotGNdPFSL16YL2FeMvhkgTsBgihYXpNliIs6fx3CHelRcljQwZxSS9MJoZ
+itCLwblM7x5VGTEyR5w9VKXc2nZ9vu3WdK/7ifsZ5KpWbJqsc3KxpctrR9CTZfFDlITDc7imI5b
GbI6IYstrwryoIwuEPEX/Q2VW5YT0sqcgPYbc/DvL0Se1vQ/NrY/L8T8suYXpR7lQ4L5Sw2vNeo6
DOB6gIhLBmhl5ZCrIpqaJcGqzJWV4aMyq4e6LymzLaIuGAYxbEmXZU5rOqJU6c2NmFFHM+lO6JoM
Pf8Pqu8BNa4uoLX+/uIl9Z8Xbym6aFGl6Mq0bP92VIjzQKukQqTViUNOC5auwGunYLDjn+yyBTqU
UaQkU8olm3CEk86EUyvV7g+Ls2R+vRBNURTNsGSNdXu6kj8vRBazwssTIz4g/cD0OODvj+6Nx8qp
X0cghE/tBhWnsCnusLt3S/3ww33Q/roRGlWJTHlkiLJuWtrXb9FqC9EyXXo6GpESaNezFwNtdKWW
CzV9Q/khVOImbtlVaeEFTIEKTFE1jeCuJqeB/55lGnbv8uJG5Iv4jmCuVfca9MVKK4SjRayhmXSH
KqJJZ/qYgaX6vkGvZKmk8JUBoFbavzo+bE3ZjHK/r0r/2Uz6U0WxJI8YBgxa5C5E37DdFwlzfOCM
fkxUKBuR/FLJB6lDqWXAMjMXns45hGGYdTMMb95oy87qHgRsVEJb2q352LkoG4KY6N+dT/dYRYyl
+ttkgoeM8UpEFK4bVCe3kARUcQo5RWmREDpd1vrK9+9GIon6AmNf4y1VcyQu+CKGdEeYzpa9u2is
2B4QWwz+JU9KRw0PZWnCnOKoYKabzooOTdy8tzVJjzLWq3KZ4/7Qwv7/XXaGSVTaG2Vy8ot7sQfy
S79K+czIJi6o4u4K993XTMbKlAzFfVp+KFG1r+hzlpOtVF83WrqM9eIYoKTUh3Knq/AwxQ8FiLwX
0oPFb2Np0l0IOtGI3lsiefv4JSSct8C4zW0UJgU5Rs8Og0tb74aYruq5cwl7BQQhAM1qTZD4jMix
uwhVZ2fd5xi2GzUofngz/1reNEUTRVGRRUs0dFP6sryJce6HqqvI245vH1pDW9aI5sWFkinO98++
/FfRyo/SdJGjhq4qomFMl/LbGtCWlaY0gSVvLXqAoXukOZjTeHVNPL/htaMl2OGu7gTmUci0svop
QcUYoTlkWu2J2byuCCllth4KbyXG0xZs2/dX+I+14Y8L/PJu9nmlqElryNtUf00bp4HjoG9a+tGD
78TRD5WqrP/r1uuyxnooqZpl/Fqqfrsfgx+3sRoG8laOcHdImBhTnm2xOoT4MUc0acKFjpPIBMqT
q01lMVwQGkejkCzRhuuW3caH6Tmpk3sje/GLxxTsQxy+9hmiVOOZUOiuBD8WPqTCbVpNMpwvra0N
FhyOaKNh9I5ZfccG1ksYHzSGwgIBJ6YG3SjJnC4vdnIo0mfBRCpnj22o7sT+bInWweXO+O5LhsWM
3xUo+n2HVd0lk2/0LxpdPYtAEBnh+iBv9H4uTIJsKv/piMq5T3Llpd7eE8DEhtV0O2T+TQwgO1vI
6pEA5Ej1HS/vH2uQ4C1G9ulHJOCj/WHb40UuzX1uMLDXgIHTU9SQ5pRmSIpw6sia4ozu0eugzWBy
Myljeh95orkZma0FbnPuSHbjLuMDwa/cKsucrnyCAyRhSjxwNupJTdAqx2SRS/kholchnSF0WwHJ
x2qGplKLpJNnontjeC5xsHYVKoFOnqsNV5qTWJ5D5k31XSmCZXRvI5PLAnGJ30oMC3v0mh/6UK1U
10RK8FmZB1V8NpQAFA8/PaJpE7rqwuVqQpzRtHbls1QR5RDREURWky9UYx+jKeMfDWrJqO/t6UKC
kCEKwvhMh2aaTwKpvaghs+C6ciVa1fT9+8h3WGIG1UIB/SRyWSXB9VHSbxpfsxFwV69SxNHQc4FP
nEW9vh8R8zKs8y3aLtgEDQN1FnFXBCGGRb2ZFn+pwKzIsV7IJEaQGCFyfgdHnS46pKinIw0tBdIQ
jpAjQyQTaEFQDwgD6/nrZP2t2R4wypv1il2kVF1QceIqEyksgyffBDZEgmCJxrUxUeE4/L2wVj4S
HxVzl8JwncRjRkkQzAuUrdWwS2VxHVf1rQpeEv02mmhrCUli7e6Fe4uA5prit4bzm1WgeZutXxHf
HHQbg7suylC1gJ2pqDe9VRBgCxr7pSkkawHle564W53eXseRMk5p7VjyWxty9ayWyMEa0TZpdcuD
HbvZvM9wJZft4vulSRL/6vSweur8ZUn0NDTRmAqL31aLQFH6yhV0iD5EGXXIDIpzrMrIUf07IRUp
5JGKBSwm00thKfdyTiNPjU+t59t1B9VVXvbVyqUUePQ0xjo5ADAm2TWmc9eg8+9v2QFDnKp5cGna
59h/jkkiipV7EeSCno0zjS/bo0fi8vgNjH1Dn3NZcqtBeCTxlW/QjBk6SUSGlhy9eGg6IE+jKByr
jLlXeht6vlHQscQbCCBbUnpt5KPxRMXGdmDn72rOcTn2TfM+bram9KhRj4pqvWT+j+1+QJhhGE4o
ZXsxHa7h9HVI8ELkFLNrvFLrcU0SNuIwoMvq4FiEE3fivU7PZ/ozak9daV7EOBvSgHUxVAQPHHll
oB9iWi49LlvjHWJ16tTOabFFekA7qclyVFWy/OJTDuWjRBOx//jhi502lT/K+ul7NQ06FrqhiYr2
pWHR5oGY9IkhbTXYoN0YLEcWGsnEityTs86W5xYrV7lmMu78IFnL1Z02XxXaMQeSokIE+Olyfrge
/csmGPSpaahqy64k0PfM+02cP3eQN6KlDsyCIIhSo2/ChHswtv4AWwGhYIbXtWVBlxXOHn40ZyKF
57BDEE8KXkwuWDNtoiKsaDcGRFg/6QQIiNVHOuCd9KKVX+17fPlTWR6ewjRfCYW/LY16KYj50i/k
pYvn0AOh0JnxoshWML3kHX7pArcu5m1tKOapRiyA8pnq1mzEvtrybdYGqDKlXo7k1JeV8usl91la
x+4qYICI9X4pUE70cWjnbBciBA7oM8i3BVPa+bp1b+ZTqupHaLBwyW8a5ihm9MO4FshmFNAVaxZp
yAUwlkUjo8k3F5mH77mKbAAQOsKSfudbYBLk4GFAMe/5kFGKjElu5e5Tl/yYOkSZIG1EGmLt8Fz7
zftozkkB6PH5VMGAmp4DmhmBMo0XvnAKYPwUdTuPOFuO+adeJHNpYM4oP6tYwuj3Rpa4UsZ2K2G3
bDq7htraoneSZ5Y4ITlIxjMkJ5CgN4gHvSnRmSsbIz112isHRqxrkOAGPHcMTcfso0BKIADR8BLU
CpBMU/9B6EEouwu3ZDYl3TRRXZQ5qCxjaSYXRVmFHUR/Rmoh8SoRE9RGsSvRcNras0vFAL3Ss+cQ
iUwuq5rEqEe4BQZHiHA8eUSydAjQU+zFnGT1dUh3tcFrogAF+/4Jl/9xAuPATv9N4n3TNPXLQhqr
QjR0eqBsdVa2NOy3vTXVCsCsjopG07NJ7AJttltjAdGA4WDPkJG1pthaK87RciaB/ASngxiIaChN
hWCBCyNKcB+wmApu9MPBf1oAviwQhqyJpkmbl5a6MpXVvy38uhr4LYM4edu71HD+WcpI81p5rBKu
zIgw26usXt/fI3U6BX/3M7+cCuombE05ybMD2SBLkgxeUlsmyJHK/N3bEo2SAFhPj/oLHqGJnYB1
G1v9s7c2ztGd+DhumN04+aGf0lnzuZghgobE+EB6xVY4CWsTGW7BmPv7i/416/jronVVl6dJiES/
5s8bJYxpI2VCkR2A2N5VjHfUzbC8Y6I9ruqttSTIcA/gw2m35K1c70Y6gfF1iv/QHnwbqeWDf9Wf
SExcdIhMu3VyTBbiFjXWJ/nye8aO4g5+EURj3wkuFLTL+s5bGY+PHYweqDEJugLUFCtG4rPunq7r
/F2Gw5EtAAavkGgv+YNUtFM/PBx/95ppck8FAac3lXX514z2t6cjyPyEyoCFs9uQDRW+m/f9a0UJ
CXf0E42sx2ARGfFPzah//VhT1CSVioSfq32917rRenpc8WNru/sk+QBdFA1/mgG7ESPX5OpHCUCH
7vuv+Fd35s+vWJUNg2acZXBm1X71yH77tIPcjkUn63RvyknNQG5BdQD0hoC3E/cgH/yOAdiCEZ/1
aL1iPn6xHmH4f6i/DJCjCGHPwQ1VIjA5uEQ++HZwx22ii4n+ha/rsV7V12RDYw0U1IIGL6erXrWx
KJrvzYf0al1UzvG0h/CqxS8PPBRY6um3gdL8aLZFt8u9t+8/saT8vVzxkU2LWY9Gt0j8eqcltZEC
q+Sop7DAnFpANpyX7hmv2ehkagW51HwwJ8Khxpz6E/ac9k5fPvNRJqtnojEMZCYF22q707EnPafr
eo2weABu96w/9Vv5DnSTMLJZzjKAZXP/3XoIJpYBFtAY/rwweaClEEgl/18PWlwrHiIHPKb2EN/F
8AlIIFpph2hdtfPUwe1D9hlro9M9jsspnaLZJU/FwphGzU/JFfE1orMaXbkKy77ddZhnGCBkmCmC
xbAwOO/PrQQt+gC4Jn3pdgPzWQZPDnEXj8WT4q0TSjOYwJxLggkFA6IgtTmliA4xTwdAYPoy34X7
nhA8705l17pY3dK/Gf0cnvVPj+PfJfkfX432Zc5Tq0PIct2qW9qxCnnxfYxqFdzx94/AP9Y1U9Et
1aJBJsumqH9Z12qBxnRn6eq2r/GAxsCtdEi5RfaYoskONNRaHQ05u5SAmlUv+tTh04Qtx2aF5lTm
MfFLz5K77zlhCsAUEhgB1sKiEKqQoEYkrJS4+nBS9ZPun0gG4M5WgQjUDPGWa9aa40OO7l+OXjWN
FqkFxYLQ5UEhoFZ3+pJZk7ZpKPIHNPqKUiwTxgQcShFRD8epmBBS9Vr+OmyriyDDzGBwVCqp21I5
2+tFcyhykmetl6oDr5HQWuRtpbGn8Np5lWBTfqv9pRO8cyWOGA3Ibqqm7vskiod2BKxsHlfM+YL6
nFh339/7v7v/2h/33pw2yt8WnDERsjAcNG1rdsls6tFwIuqyZY46fWq0lzqxNJi3scSXDCyqc9Kx
5rb6NFXkor+/mH8sBaaqirpkmhQCoix/eRCkJNTVzG2VLfCaLHcSsmnCTJtpsMZMLAt0Zdwmwi9M
ykm0oMM7U4N271f1Xio3Cuf1kXAT6aXkaC0Zh6JTqEDVS5l7dir4dqRZJIKQ9mx3gnI/JIiKWoyj
vYJD+9D7CWxW/fz9B5KnMuLP5Xz6QJYuqygX6MV/KTPGNIjbwJXlLY0QP8aPc+H0qfe3XvvM4RYG
o7yIFBCl7ocBJHSgOxheXAn6cE9PDGl+39O1zjYGiiD5XaBX+/31MTL+4QK/fP2FJw2im6ryVmRx
r+XR9rmNZjnOyV2e6P7BSjTAcxqHti0WbQMCjvmoRV/CSquFLADcpitTMHCmq1c3/jDLG0zok75A
OlaXEoZFSU5GTGOo4SP5mBJiAmPBgFKL+zXnPwLj9QAsjsNgm17UtRVwndK0io3nRjmHKjr4XKat
wdyg62cDbbggRMEdTaEESIeFbT7s1H4/ynBzQuNt0JAEFZvpDF9aTGHiw1Ai7xkp11M1oz3lUggh
L7J42lPlbITjJtZJCwo8c6WWwlqoSlCYqdONbPA0A3rZpV3NMpwKS6HHHSE/Unvzxj/4eArq6CFO
1t4EMLpv07syKY/BeGdkUMaMaqkg+W+w7Qz8/iZm9tlfpAiZaomSyd0ZFR31QMEInNABipWNN/lH
rJseA+3QfuqCy3+pRjRTV6miGAuZosi//fmel2UhiF7fqVtalkJdOUZKLgazMl/GhEizQ9pUzPrC
huOK5cgS5NmW2S3kQXd8g//tzUz5RCSYuvj+CVT/8Yb8cV1fTuNjbLVh1ofqlgU87PUHyw3OemY5
hqvug1pddTmWeBZKAwq0qNESDMYaksZzpZwrGrcj1VBNk4D2TK+YmJa0XQOv2wtEDpjOdH5Iik1D
sIIJftlNlyHLvqrCsOsubrzzcWbnKBUsJVrGY3GsU/IzJbU+9mUCP6A/xk1OD/PHYeE/vwyJQaGl
GJpi6l+WBSOtfDOqwoKQWLBti+OJPvecKfP39/aXEujL6kP5KnICZK6rW/qX71xSxEQKyqA4PFco
CZDJLczZxjvK++9/zj8OnObvP+dr525Qe3UodSVHM8yo2w5t65JvQWohhfTB2eK+pTpitSOJ79bB
/8GHgf8Oo0r30yf++yg5XYmhSowdRMVQvkxgpCH3BjHXiXd1ALsd6OqRQD937WqR3lv7YheuPq+c
9k+hY/0gqJTkaan8+27//5/95UkWW6sZzMDISbsHxuyf3DMHaPXZmB0Th7JzLuI69WGtfOKfcW88
X48ssPkaHjq1zcR1D9e4pGavmHSvUyNlmaCxmkxsK4lMHphz+CnM+ZQf1yxhbc/NJwKIN6+MjWbo
aPiYwTK1k4Ox4gw4j2dP7f1Dck5uBiV9ua033dOk4TePhw4N/QF5ybkXMcDO/E8PujC6XBo6CFXJ
CSFOA3eix2hhLqF2vWYWobGDLdsd4T+TQDHEHzbD9+gC06dDjXiGvFPlSXtvVtlri73bm1EnU38J
9vdPmjTdw7/usSlJushEyZCsL9tVg1A3zb0mO8jtojG4pUhuHZdRx0Nt2ICBkh1SIrvepwTLhcIP
T9cvcd93P/1LY0XrO8tLWzk/tG/FFnv/ElkHany+FwIglKuwRRmMVh9U+bu67yXEkz5DobN1JL9x
h5fZQMtN3MQq2fhzdU5E3h7ayXuPXM1bNcspZ9kj1Iwt0k6c6qN/IJ92DR/vGDLUwnkZ7f1XxZh1
BJowVAQRhP4LXi20Ln8hP4ZLaRkfoqfuCI0LFU22G658R7jHm5rj6rz4oRthTYvU33eDwZ4uSRZj
xS9tm74ofKHXqwybnPSIh4++5Lpfd8+FN/OfLBvr4KLE3brkeHJNA5tKxgSFh1OKK/+oHAl+f8OL
Ya5J333N9sGGIf4UdWMdWtzGr+OFTL51dyKweza5nvzHYANa5qWewCH5ZQDqTNQ1HQvK7L21Bn7d
PvcH150oRnxoQm5eI7u4jvgX5CVpsQ/oaHGYkMKw1kij4TQQzrQ7DEUEj1HLn5QTXi52bPkHRcSv
1e+7+zTdx98q7Crzg2bs62xaF85IHmYrjOgWIAMPnqpNyAQSRXo5uGdeAH0QGaetig/zidPfAq8Q
NgdcCk7PLdlymH03n/Itx3tjry+SW/nq7oibIQbRF5YBGDw0vVMHD963vGUYOvJxiP48OD43CfOM
wGNwTOb8Cq4DjqXmUtiWJFJ8/5bq/ygqdd7QqY9BJa/8eo9++8TDGEeempVYFSZPLSIMgexyN67W
HScK32BSRvVlWNEiZUhi6Aw12udU7/bTJDhSOcqp+EA1vGbBNKch8ROIXNfOs5a3CcixqNIETpye
xpeVxShsNKci9oQaU8xf1I6xYr5JaUlj8e+TBRM4heZdJQKigthQ+sV6nQtYn3oBWkLnxGCdp9Oc
WDQL4WyCxMm1eC+gPNElup0pStMCtCej1naU71Q9Wki+8DINIaPoxdPDIw1sGEpyRW8mX+le9Ti4
9e77O/pLpPD1GaLjJ5oKrTBZNb/s5G6ulFWmBObWZOSQ6ODawZIo44c2vBrgceIqXLsNiMOJSlEH
25Ggiu+vQJH/+aVyiEGoYuoW2uI/H2Mx76VGFUNlq4Rwb8YePzcC7BQUT3zVsZyQTYFRi9o4BKIv
9jx8/co3Tkn4NACsCQ8iTSuNiVqhzN1Q3nQ6AeI10V/Y9cB61BVAF55S38Mivk1otxXZOI9ppFjD
gwkxeOyp6nAIGZCNsvHT0oQlz97chUSHLk2xPj2COjx0HXIinWUv2AsFbBmFpQJRZJ1Wc72Da1I9
pRgX+7q3SWi0ymudejRpSokUuwpEsdEC2JLhfagkpDTluwQIK1AuGuKjMHrwyGb0cblW5luebnXl
3qVBFXv7AVkpkRWqPm+Y7fZ8Je6hTjd1u2NwEt77LGgCpTUToazUgOwFBH09VFJNEXofxPeBvggR
FrMiqfqDnjmxvlfyYmVxg4rqQ2df1S4R9mzVd/eSiHe+CZnIiGuvIKer1Nei6a0tUdsp2ifvkW+g
ZK2g26XzJDLsQKC/JJ8i6Nc1LF+rZLlgt66rtSsYoJoSMNTIpFO0uWkxH5OHjMPKdOs0Gr5pfU6t
o1iR4K3iR6+xWoDhL0kxi8V5IiQQthu0Qj1V+AQO2HVDchxa4CIpyQllC938LhgjNmIHT9YIKBlh
alwia6CDzodQXXprYrgpY3dT9m/moC9Roh/cvDvqIuMr3LpZku3caOc+5uOLho6JuZsPYjC9tN1L
4p/SBkl7cLNSDMaLPF+HKjBDeu8SJgqLQVrgZCyHYvaU+siFx0UWXVxe80xTQMuC60nwdqnmQ5q/
K9laiW6WuPP4I/VsZwbw2lRah2TC2CVTMPNOiVdNU+Bjn7CXq0pFurSTIs6nE1Te2lTFWiQcme56
/qT61hLRocBgSFRuQ71UyGYqYRGW5WnUtoW8m2TzKPEzTvzlQAijyYSmcSTeahE3n4+UUYVKIx5E
ccCyCANKdnT8dekdPSjYOQS9MfuLQQ8Yr6OKCaP19oUuHTySEMrkgZld/FkmBEWu/O6ms80Wx1bF
N2hcoupJyN59/0MrXybhWV9YTOR4v2iZ5jiAYhjljmtt/fbSGa+64QSsuhG2ktyiNwRmbqR7pQGb
gdehkJW0k7D9G+lnCpfAPAlBsiDLPBL3mvcpW68aOc6tMY8lhCi3Xr4zTCZw1zR9E6CgjCsGnhrw
urxaC/UesriKSLfawTEZg/fQlGYi+JS6/aFS/1WY/LWYMh2TOACZqqV9KeO6ZhzjDonWNlPFRU5X
IWcg23fCQtWQuziGYizQSBGGk5Oq0fOWagSuk91q+HsCnvR0E8SfOYFxLrAIue5syT13MAdVKnQA
eWOAwBwloCzt5P4hG08G65N4hf9WstIwTiTYTzi0w2pQPkqMiPquoohuLJIs02MnW5c02nTeqc4p
CqDjKyFOspB8UvOS8OiOmbIXeco738kGOi1opkYzss2C6gqu9zD8sJf/0q1+d7O+7DxakcjBKJjy
NqpejaZe96yfjGQWqbnBemVFZ8t/FdNXWbhq+tENMCYnr6irZpX1VnjxQoTULPQsHBq9D5RPJMqX
d6a2SpK9Spaq4RTNqVe2g7eNkF1WNoCI7zeufwxyTHQHsqVN80VNV6d97bdixLDy0ipUvu2piaVe
EJglLczLoHZiGoiCxaeB43POgUWpgJ4L/afT8b/OLL9fwJemJqPpXByEAVUglCftNulstApiq3GQ
glvtUpQy8g5CrIBAB33hzs9YoHUQpxDNewVoMd52Rl+ka/iE1x/+L2dntuOotm3bL0KiLl5NDa7t
cBQvKCqDjbHBGDB8/WmE7tXJjBXKkI7WXntrZxG2Mcw5xxi9t54V9GF7cEHsRkdahdczzACW2F8u
20+V9B/v+nvr/6wo2V0WuGx1SymnbUmUJtnqbhE5MMqK6AKeD6TYU++fHluouxei5019QHL8PjSq
czLIRakInW5+OYjI4w33/Yb88419Kzu6k3BRFUYJsXB9zE5X98xh4H6eykyxdXMx6KYz1HcGLa8m
nci0WZW6nZ4tqK3iooWtSL7aUVlKIyF8dWnje4uTgDwHitgC4NC/L6Ly00U0abeZnJcsTRa/rTRp
dzlIyYWjPy6ty/7mXT3wjU/4dcjQPAQ681rqGYysgI/gguR+VjoA9pf69LIVp3U50b06BIqLDQPC
pYdS5/qgMKDTqWL6QMDR/u/3+9OdaqGW1TVVE1kgv1UqZp0MRt8IZlwwD68imv7VYW30Uaf9JlH4
qQH25yt9q+Pzg9pZp3tixIOWh52Z9MSwWbMesyJCM71OQjHXndNX0uj8xiCFKRTxMGT+aCMVsz4c
0H/qsXldpUaUqIt/X4YfT9v07DVNkekkiep4nf5YMg5tIZt6m5qxgDagIdSZkjWRR9KNsMuKUCvc
Gn0gUrjqvvv3S/94d//50t9Wq1qx6nuvns1Y43B9IiWKTgEwqUzF7XlF5EfOprm7lhT1Fuab3u+r
fdnt+abEAXrSk4nY/rrOUMkxn2kKhr/H91587zFD/fuNKj9+gxZSf+bUuoTl4Ns10pVMGo70Flsv
XY/URDBABOtgvnRMrM6Cm/rpjOBtN/Hu9isRsQR2ngI8UyFwsg3YrF/WhZ9aQwZdIRFHmmpJ9CP+
fkPpXRerJKP1d6CMPi/f0NssVXCPrkk9fIqAQvLM//rI/GC3YFalW6Ju0mTFcvHtER8UoTukXW7G
1AiGUCwZ6nt3tSan9hCNc5ASjXtWkQa/GfvSrczpQLz5Emq/GuFTQghrCRuTJvW/v58fL4csokKX
VIlS3Pp2OXiUrrrWdxVxX7pveAQau4jNM7y/c1okoMR6iCCTiEH18Zdb47+WXc00ZG4Jw1IUiUvz
rVI8N6f6wjBMiLHaDHDXzBQ6Upz6R3XF5+wej4xST7IHaQyUXIzF6d8f/at7/m2H+Ov1vy1jonFG
dn4dkrjV3jqmtwOeG62rnJtwIsLXnBj3ea3nXl3Bu6d2JliEwaKA+Z7/uaPbPYdV0welpSPT32cm
AWtMPzAHYowiYbYmAE8pyTIsj6PaQk7XDfw708gofve342NBq2bZDqGpituD+ZDVc1zKyoEXAmoC
mKGUK/d0B2WNT2I4XG2ZuL4ExPjh6FEx31q02tiHlerpMMwqVoFhiceYtKpV8iZ2vy034935/VJp
Gk5m1dANqvpvd6+K9jvVq8MVlctlV+3umVuvbiVMJ2blWGDboIXSN82nwkxuiGeuNuB6Koh8n9C8
UDgdf/nqfrxr/3w/306bUi2ph0vdV0wS8lfl6by8bQ/u9e0c477bW9Fla3pMETx5/e9bBqTDLxfi
2+PCkiJbdWeOj4vp37a3pTi7fXQ+ToI1MvCgYIRRP42+4NNCde8b8fWO49QIuln+IsVEOcAqGM2t
qlutunnpSQ5alok6WR8mCG4nh1XODeOD3AqTZ8pmL589H9cY1hn+oFU5LchliI6EcOlhMm0j3RFo
fUyOb+JzGYibYlpN1y2iFHwL4YbNELlIOmWQ/SDNqd/p9V/da/B+2J4mFrZPeTEVfHjG+RLsqHdY
WA6CCp/I1kggB6mBt7LXxnAH1cP8+FpGJwLTJw/0PDy4jbgFNpiLwihzU3Aw/OmQLHMIPRIwi7f2
c8xXqFz97fQJC1Bdw5zRnNZTVxypyVYhpLW341U+MjOnHblz0AnaZ9lX3ocndQWR+AblB1TyKz8Z
KJ++gn4RHWMzbkHKHH85eLMO//ilKpqKdEwabXF/bwn3QlHrlid/jkLOaV6vWyOo5wM2FAeLUgCr
x79NVbuILmsSTToXeKn02dMl/qjc0ilJWUp8LJCJ3+/P29O2cVfVEsYoUDSsx2cUdS0MG2uqu12k
+9r7dVpOpQ2gtyl8+sYmh9KBEe8wTz8/bfCOTrAzTGT/A1OzR/9pPk6mABpOVP8CcMOFlIxDVV3D
QfGF+AiPQXnV8aseZ/mjAiMNJFMXEoKqLGgZO/CA3kmFmhK9S3b1Robkb2Ld5Y/7og/Bas9CBY7j
4L7IQCBGJ0wyKfHLtrYJkW0KPmPUP91oXBK/QUry0TGgLyHXXclLelsbbnfPP9HEX+fkBweXB37B
AVHhDvTAduTDhiIu3+vkXQrM5eUhf6lminNA2Uu7KTzfbOOR2zk4swRP9E32quybEKNtVDs1zBPJ
vc1wIPPXpRWQ8EkbyOGJ1jW5cu4W8cPOmAkP95W5LQPFXxLnEsjPQuPdSAW8BwdwPeoSXwYe+3t0
dZMJ15ZWtoPbkKlWOhGfM49wrom+sGyyD11lVT0tYdPFcniN9WWHIr4jTcKvWvf4Js2H1YkgCXOj
4RuNrHVlq7uzl4Tpg/xRe41TYLKYYIGbSr0D+supOc7cXdjafGe89cuKJ5gHmzJyBI9MxUW/EDc3
3PDvko+bm+P7DYgOAC5X3+hbHt2o8G+x+AVGacEzklgzHVbwBXfnZyW4x+kD1fI1OC/SaGR2ne3B
BzpKQS3MtAjdBJGYHJRV953BIUTwAFncE3lIbjcr/CEQCM54xPOkMxCk/eodxkEg4pG4WCYY2V/x
d0DE5eeDS2XacguOj+IC7Zo3AmsSsgvNzXmHM73OuRiQUtBsUOUn5eQKgsaXOOJltvVGmPbsHBN/
yqECvv0T8fC+4nfvTLJYf/DfQEzoHXJASj7mFk69RzipitGdjWwIcDZC+CFujDwJRFBUkP4lrLG+
66CAkGeTonGag/MqI1KMBHzxkQpAl/kOvEgsP+CBaONDQ/okEeNI0Z7YdBV0Kog1RD/TxVBlinAQ
z/688x6aNwhkaFrxUfGEv6XuNd6+4K43wAXBnxNCBBFvVz8jIYm17Ord3jnyr1ueXMZF3r5fCYGx
2O27rYAV3HT3Z7Bp9DpdYss0QC+CI2yD8+QAo2dKsD2cl/fxylLh++1rFvD825L9eXI+p4q9B1aI
WFaGXyc+KZEIuw8E6iIHsRoaDhxHgFnJSlvc3gnQvBIGGyUz4F/TfkYGApz129Ro7O71vi29IZBY
fGpWKbIcNxEvtksmm8o9T+9PiKLWV8djGkwaCUc8FnIP9iVDW23P9SOlZNJH+9fIg950JTxodVh3
NhvSZeaEjjjHkgLUqWc8JIAflKDIXKcy0CrdN12MbPWedKjdGYJGP4mkyNaeU9a5mCk3ZSIwwpHZ
wALp6REqOFBtxwfc6w3CaFwBqIgh5oTAgh0WBJFhXLqoY2nJDG6AC18TTJK4ChsD/SzU9E43mfOH
fKb1aKzpdbsNl+g9GGxlpfjP+5EgptNhIuoQ53rHAoIxy2VlRoJAR8413jN2I+YQLrJlYLXKUvAg
pE7auLJfmpEfEhL3vUr88W5ibuJrk4ARQAQG2VPfyk+k3KA+sgBEeSCDorvAlr0xqiNMalFO2VD2
fWRCdFUAhmYqL1Et6AB+nGYUHbCQOqbDkDP5zjlrE/YmhdlUfdmhe3Dh3z1w9nxK/DIsJqt2Tm/Q
P39Cf/Q7W9isbmsTMDqsOhehK59qR59xeo6uPq8BV/Mc6tHdWbFZPDaTHdcZbn0x+VCh6A07xUWI
Dlg2YcT470PST61AGmjAAkZft0zF8/d2eqXP1gw5h7PkgWnAa4EJbUKeKanc5bZaX6Kjp7MuKyu6
yQmPwM1NrMlxjkQ8bMJm2kzhSOsBO5SdP9N8//j3u2Po/MNur4+4LsUyUZF+b7boupYkunWu5lfm
ptBOvQxhsDljvy727XvxCjaMsMZyjEqCdwjzcpuhz+ptYhYGuLoYFos1yjCaDhwFrC2UY04v9Y7x
7I6wys2ZDZzvmzy5p+HdeH/KnV2xa9wFMFwffDhQXA4RxauygOLqZlNzJoK0muq+bEvTMbwxBRhS
P6abeqQoG2G6Y5O3WdEpESck6LDzf1EAAQpj03jvkHhAC/WfYO49nl76gKA7wRk3+OoRgZzLIdUh
Iz0+shwyt87fLo9Y+hYHjwXhzeTshhSfhbF3lI+6d+RZYtu33cZw7ssmMJbaB0+XK0dkcm/MVfqq
fEBb3kD7ohe/gfXK2HNSPl0QJYxEQOX5/nxLiUfQkLJgKHEbeG9b5B3IeIj4gwjHPVoTXrp/Mgfo
bCvTA8HpnCYsJqZbxfvUW7XOy0LyBhJpzw57EJ9PWLxd/AXUVHdNGPv7OypDRDMVl4MdQwmK8ahd
+zPZl56uoQqf5Yqw5UVeDZ5q06xjNA63tQ60Z2sqsj6B//t8YfF03giHDEpx0jxz9jAJyKGEIT1o
DYdsoy7T8dTBmcB+TGcWm0HG0z4ZJmPbAiPaVlx+vhHSywMM0nsuol3AoRPXKDcUr3ABz/v5LMcD
IC5oW03vtgGdeYWfHLzJsxxuqdN8YwV4wNX5sevaUaLGOb/Kh4m0A9fu+28ATXj3KT+WqA73HABP
WmQmCDNxeXys3rWXtTRJQu5C9ukh0iISrHxivXajTqgF+qfu6R5eN8fNJWIs4wrzImJPC+6r0yOa
EIdpZmTNjpDq1trqMFV8xoSzGvrJfU+nNAZp8MlOzjR0gMp78eSjk3JOLCLqEg5HkMk30NJo25BD
/KiTnZROKk5b2zYiA6Z/Os2hsXjpMxNcl/Ezjo/pORY+u3cSmILWLT70+OQeU7a80yvVbvZaghLY
EOgyrIGIDKv8MGpW1M0dXIzmS/4QoTLi+4AuZ6NnCpVhos1HoZq8lebwDPba7MJmS6RRyPsODlOK
+Boaz3t1dWAK1OgmOW66iEgIEZ2c5zoRa4zGF5pbuszBAJYxFSGcRn0q1wRf43uROei8j8fuZw6/
fjvXImgyrd1sccI/4Bie9N4lFPyUM0Y8zCA3r16Bz2NqkfHaaJMPTh8c0tFwEuOkYJYhVHyxwqYR
Zux7+JcdJ4sETiKCp4UpgQzaZMcIcELmGr/feiX6uHzygRMwgeONn/qZsSDdGGJ2/Gxaj2g29hfg
MsfZZq74HEpAY4AiB8VOTgjh3TAa/71sfinivncAdEBiuG5FOljfFVX5UW6OCi477DWYu6wn2e1h
fTOgCU63oCw8RKrC5PqBq5GMUToB2Wv6cdnCv38yVofl5VknznbbLG++iMseX6f+dW4QfhFAyGPP
5j9v0zDkkWyCkPHLQvBHS1a4lK10rW7V3CTH8SUNclRz7Lmz+2QKKSDAirEu7Qdaot7DWHT9+yL9
2NEaLayqQmNJQrb59843dmRTTakScsQyT1D3+Smz77nJ5MD0FKob7QXixTU7TkchyY3HT+YyFfCS
7r81SH4qaWmpWTT0LLAWyrfWdHm89Ic0K63YwL2fQyXJ8IrnsA6Bl4yokls0CFmcDJfNvy/BuLf/
5/pbKmU0NAdT/ZIX/3H9e+Vyq6sE18Xh7NImG/UEqHKq6yxNH844MP79aj9ecLq5Ml18SR+dw39f
cLNVRbOWCU1l5jQMy6Mw69MV+d65FMqnNQgR8bKAbmdSd4ghbDtw57+8g/FCfv/AhiRhSUKgK8pf
/e8/PrBwYNzLcECdH02/bx9I1Tj1sZHG3d3vCGk8Oi15N4cwsSJr35MvYEQmBtFfv++xAfeftwHW
gYkW/Qvjq2H2x9tIK8W4AEJI4rRD90K9lFxec2U+ap1rc9dKBFZ6emvLZXS8M5pGp6kZv30ZP14K
RebOV0w6hdq3Nkp6Tofa7FV1blFtF7FhLU7XsEX+32B7nxBTdzAC6xoLlXetp8cy7kqH3GMCbX75
Sn68FoqFCAp1kvGfaVoF0rFWIJjMeRPwGkT2xs7Vk3V/9wBUCTO0FxA1jKVBDfPr/fDTAmRYqqiZ
KLAkHsC/78iyy+V+SK8DndLGPS9Lj0OcXU46CjvI3r+10MdL+v1rR+YqKzBoGWh8f7Xb7Sj0Tdth
O7u494Qm86d5fry1n8f244RARSUoO4fDBht94Oj324f9qRlqSry+aIyycePbQR+XdV8VZ1Gbm5cl
D3sBVQnnVNusu/vjrUCqTNfi39/tT3Mv44+X/L6+Hyr5Jh2vsjYvE/pT6rqWFqJAtl21Sazer0qB
VI8cME6Dnmumo5apBzKAMqLsiRVRxQ5qA1/HSbK1k2Ufb8iaj7jsEH5fC6fp79Pc+E0NPC5B//mK
8OCaMnpzHQji3zdE1QMS6JqymQ809ESnzz2A/uWvC8BP9x3lDIQ2pAvgPr/dd4cUxTEspmZe3r3L
EFQXcmJtVfJa0b9SLRMOo7sG3jjtt1vwp3Lqzxf+dhN0h6sCEePQzFMs+xwcceGd7MpwD4otCS56
GPFmk9z87/sAL8qPl/V/P++3y1rj9TatoWrngIdHzDKxXw/E80Gs7lZVTHxFeJj3UVxSK5MrHt2e
TiHnlvGm8a6EzSyu0+s22bM+TXWU84V7WGnBPaNneFoIc1gIDpnN4Lvng4PDCrU1szcX6PfiEikB
hqKCwos2O1EG7ZZe8bZa1Z84w/BcliEJJ7Tn8tnJOW31CJch8EaD7mAbo8dZFjTuz96dVUFenGjw
ofY6kSBK7I89Eq6LEDNt+tx7g/u+lWiCcVaygRvIXhZrnwodxRucaJSSm4rUiIAc13UxO8zK+BRL
+P/eBnqv1sthpi/NjwMEwyEyZqSTxgBdOHnOKQbi49PZMR4PqzYuPtXnDJID9tdqdgFpaRPokm3y
T3TyMfCkgiMtwa7TLcfRuYrKlWrlMJPWn4eoZcDjV7Nsg4LNPm5o8D1TMZjPFbSfN2Ntze9vVxCe
zCM4HgbUZDOuWo1N4UTbuyanW8eG/pA81zOFZolfxmf0DRU18thppBSAgo3XdnkLrjHsyTU+G3Gh
Ihh9TxYCFUuNT0T3hhmhSBsTjBIN8MsjKrBcnGxGcjgJbbAjYZWQlFE8Vt7rbX89TarwyPEviwrv
7p/Wjwl9WwPasrarvPIle7GcKhamINoNRw72yfo6E5w6ogzPvR0NAGQt5JZYTOcmIg5Dd361SR8S
1+SoTKRNPtnAXQQxLflgNAPAmYDQMRK5XUx0M1WFGhOH6lwp+agsfVIMNDvzc3wQcDgAhgJUnhEY
SHCOTUFNH6kae/mrjnAFwl2czMf2dbGIxWkm2eS5pBCV/NPrnQIGLjP9wiq+uA3JUzhHdlloMXDY
yO/CqpyjFqq3+OEGtxgD0YYHy1nCDJ0Dj4YzLcJWItfCNYO9NWXyuFZjMa6DEUI5XhAt3MteCa0a
4z4126wCUYIvDCu/OSPqgJjf0h8ptvJCtkiVvrtjRkTpQI2/04Gqdzz+EYb8gKaANWnBpNK0BXJ6
iDM6bObDka65k641j9BBWn+H53pp7RSQCHR0fXUK/o4yJ5sOAPNeTthhbLjuGLn/vZj8dG4x8dAj
fsWjoH4vbQ7I58465rA5oevDVKjIj/Jb6GrSbwTNcSr5n62ArRpKvG4h9fkuSVJTXS6OgzaHT+aW
5oegIynvt4VE4ulLOviCbExM5CLWdXfUsdRf90L1ejolvyyelEE/vRFc1GhXVGT33/2zfXtrJeF+
16BapDtjQcana3gS5WO+b1y+R5dYH1bG3gUQ7YvM9kjtpFF7R/WYBqdlvpa8O3+HlioNKSMkwiYn
BkYijkp8gWHyNpCGQZwTnclIQsGRzFriLHDoQ7YdZQYtsQd3h6xBAsJ98ivIdTZn7RNdaHrNjAOd
+KOfPHwQJ2jyCjQuWbQX3nb00PBDHk2AyiMU9ZWqhqAAWrfjrNegp8/dSfvXCvrIATFMryBcfzJc
cXwg+rNxKSH9C4gvjZx2Ei6Yi4WA+ekTGYzaBu5BOiiESNxhENOi4Rw9ecnsxYsM9fnohN7bYeKt
w89PsgQZHJEYxSzn7A2TdUZ35IiNBQkzE1nMbPyBs0PP5KWNBbcNTmCNyTBxhcl4zU4hSwk/srbh
yvAPAaj2QraJzZtedrLdOjKDuWNIClfD9YdJzHUD0uhUEEjG/vp4/USuogpP+ETCKN7aNV1s5oNX
CNh34HCeRorExUY9yuxJcw8+NAd6OmZI2AWjn9TPYX/cmHGhvJniD7EZMJtO4ScfMuNeuuhv2rp8
PDyYRA4+IjRIZ9fgk57VJGUm9I4O2CcB7AYO22FXWerLYjY8YtspUgKu+DPbF45aPoxbr3PHHhyw
lIn6LC8PMxAzXBA6dlwqKTgt7o8pwnXkwhN8gFy4NERUPYHnwsU7LsxlGa/f6YFMYGj3NE1A87Ds
nnyDrvUqm9gmTrMr85VjJD72AdiNySuaFXaGhlmRsrJmj+S1eTKrmxyogRpj3aeFyhpOJ+m+psuk
c23HeVNC+6+Ymps2Apjs3PhvYrdDbabM6AhGQzSutcN87JMNtknvByzK13hvtLi9jgNGkQiAPDzt
YHrTqq0czR/2N177GW0en2e8xkcqgU+MwjYhI+Oa3Xn5NJ2qi/GfzlP8PES1axPi5bSuxMKch71X
hexxLnqGkI/hjR8V0LKNd4FfvbsAuRyszfhzVgkN2P0D/hZPiyy/mLKdFr7BNoYwUJxW3okrUBAe
m7EfYajmX5T7PHYEn7nEttODvyMcpHec2B/WlBhPwkAFMkZaEld04gKOhJ2Uzvj0MrRAJ0AmCMeS
AWLzWNZAaIw6djclNELB092rRxuM+fKFkbMSkh1LRIwVjj3nsakMjt1H2OOfZ1k0spMz5ihsOHY0
tuKgtbCTJXS7Wn487DJ7nDMxD+KXGIkBLmMLoP02trhBzBxnPflCRDeHuYdyF06y3YK9pqsbC0xT
hC1LiNvE8pppF9Nwyzl48MLlX4SAP9ZBqoaLSZNA7kjj2fyP4lvQ6ktfCK02v0k7qQy6zqkZdxDu
k9IY7dFmS78aWH+sKnhFEYKoJdEC+fsl5T7t8+R0VOe1MK1ub0bFcWL0prgnYikGeBHMr0jmKLyb
1QZ65mBDqsxxBvrvrZOe1k9bCaQheEwm2jbt22fX0Czf01QCOUJnvMNzkE+L9ElO72SQEmp7+ZRR
FKCQvxlBwjgyQdT9mCIyOfpn0ij69q2ttprE3YTln99CkXjRltRuVfmaqwRhbwphngI9U6udVoWq
MM1PxEiCqgraW3S9bKnxFeXRuM0ScaUkrwNmxsrvD7tWIYcZVtN7c/NO5ZMgTZsCTrCLDh+03Fn0
jle3IlVZjPEdy0fcNPAAMIxjurhPJM1raPuSG7Gqm0AhuIxbvglJ+L5M0f7nJCDb06ICKrbs6lC3
SIdfqWbYZjPaTDDFega4g3/tZkkHee9TVxcWi97FNfLowvGdx1kLWra+A1eJhKEsvGG/a6Ok8HJg
zAQJMjnvYH8u7uKsIbXI3NLA1hvRLxFFyo+9COxyfLuXbMlbzaXPpA3YdG6xJKQEOc8gJfCzEJAl
akhf6nJy5MqnRSbJnMKJ9FsK0iMPdxMK/ZPVrYR2pkPFv6wMsOy4A/LVYE6Hi90Xq0paF2WUmM/8
IqxN87TqlEDVt5m1/vedZPz4EI3mc4xjKs/R2Or44yEyT3h4hjsAlhKhkBzRAg+NwPCexuCnOihi
vnCSS4lY801msWOvG5VmoM+EjbDA8TMmpk9uU5ExBTQgRFVoLTzZzZYHZuCZ8wiGyz09Mvlw65cx
HuAeUR2h2ALLh2zaxP81Pywr9oBsdyCSCwq3a+31r4WzWphejxpreXJF1px/f275C9X0n1OhgcVE
598RDPz3Bz8roqCY3QUUcvyFhiec5Rh2+26vPJmRtNXtPFYedeQbxJoSxnybknmJ0cdpSBejvcyQ
l4bnNTTeGT0FVFh2tgVSbfGpt+n6NhVQBO8JTHxCXOURBLk8Pg+FLSpRNS+QssTtsmLaj6LAnHVA
qJ9IGk0iMSeJ7E7jNLPx3hBJFnazo3dwiSrg8eHQIrrHpfWlFk3Cagajjmd5IRPik7JpUsc6VnTd
XbYaRCmAYaicXg2UJn45wnBY9EHusOUps5yCrEErQ81ESXdDocaZc5+9tm4tO8ZKGDc05FAh87PW
poB7Z3X3sp34dCCCriZzClhV+Qpzo2REw9Dpo6wnUeXlH9aq0NjT5KfT4Kq912VOE5J2+8agPr6t
QK2TzIEwgzEvmfH2+bWZykjvnbsr2aQR7PmlqF5gUnEu4SMVp0/S3aqPU4d6D/g4SV+H+XlLZyBx
1fn9+WSnjx1OB6D+V6xS7+RRPg0I6ugpkcZ1oEZN1uOIieI+7iY2yNVf7iLjxxrG0DUZMJLMiOZb
OwQWMprTRu7JAIPsxRDOBYfDjBUG23xMlzAouzjd2vcYI6qrTPNYcoRF7zY72ZWQIZJ1xrEVUZN9
XGqcaccTmOpKIA75sse/ePDHkK88RGLi3l569v1uilSonJfrPJkUzynT6en4WT8UJCc352OvB9or
LFq0GagyZv+nWYtFr5nULcYMELv/fmysTjsMMKr1+Zj1Ik+1eww9uBiiHrtEh7UqdXMOb6lXd9hP
wvwcyr9t+z9quv98C98uujB0QHuySp/T67ydoU7TbnblLkxa0j1H6JCTXW3tvGbJbCyPciuvN02z
zC7er61Y+QvM8n0Z+ePNfIkc/1g/C108JSexbokBPE+BpCNVEL6Gx7TiqJ9SOllawOltxA6+nfwq
ljZEQi2k8BJf9imVr2IPT2MpjlZ1lTyDftsqDFnfyu0hyJboCMLbRnhD4mcDzdLcWyzYpGRNumZi
nieUSlmIjigYAtRoHISgIDJP/sqTHLWq6nOyrTjeMjtfaiiGF9eYJ9t/Z5ocYMyevKshv+2jjfaF
NXuTw7QiHOJ6RtgJ6uI7oIiHnCO4vOk94q8glIjPCPEwrPqXd22WPRY0XaRVTWpB/ySsDBaf677c
Gz4K160a65wywVC41lRZKh85e1+3yugCQoV+qoL6LQEzPTs8SiFb5KLmRHnxToH5li9QDWwJq60j
86HpUYU8qDR5EEA6ylKeAekn6dLyr3PM8htgbBZnL3peaCSf6+AGY1yYMAxZlgiQiLrsaWQ8PCeb
wabC8ptAC/+9kyDY/+EsxtSTBrmi6yqsvL8fCbBlrX4WCmX0GCRHDtPiOVRMIdDy60zBFCxnwMzV
VQad+3ZMvVIztyB37T7ZFzcuTSahH5QAlaMyRPhuq5Xy0XVUwkpfE01abQcDP40KoEjOPoT+MKOf
ER61MkxzIb7jNYF3OrKK70q6N68n4OHSA8il/sLJ6SxMi6ZxNKXztZSTYh9dZR5XXm7QMhT/jd2i
s+xA57aZjp3o41BO+Zi2eqTwZX6W9W9qhfTVwcIydLtWe+gO9500fI4vkot8BcbVq/LSkWQKoqT1
mybxb5d9ZqGx54DXcR4GlCaaL/3NtO/oig65FUkDqSDHm68xI2zJZe35gD2Ncs5+Z5oOeACsFFuY
TNpBZjx3TRaJWTeRhPBwvQSJxBu/TO9d/Xa6zy8gPM5I/iuVUpaVSONInlurlD9/amaZeVyVn7Kh
vR9K7kVZooBXuig/Ez4Na+FuwbRFnMgv1e1tPpLjR5wWVCG3bmjumif3jkrMIAObUA7Vui+lVFwC
ipfwWWdyFgzH09PIba5Vzgha6Vmt4GZEA3SiEaip8tuce7yRvq01CKdEmVOaKiqS8e3Qf7AuiW4M
nRxngPUkKLtJ2tnljU/fZesTVSmwqAISwhgYVrZs9QYGLAiR9xwst/ZR3FwNu/BEbBEKqr9shdJP
bw7VGSZOPEckYI1b5R8L4fXamzAlLtVc4UsXBdkt7i0TIZI4O4Hoqwu7eqYHhY78zGqdqjLXyg1Y
aZF99gN5cAODUZZJ2L5202dhof1GdfrpwGf++Qa/71yqLN+sqsBD4HJQO23P22EqEQf4zBCvtpfH
OVdM9/TDRKP9ReNYQFlCE1en/OeAhi7y498Lx5cs4fvXKTOzxwNkyob8nRqhno+lVUsSZ6jFzSPZ
ZJO/9j7HRdpYzU6MaDw3HBLw6jsUTK/tlusJeG3Gu91bC8Uxn09evtKZUtA+K9z8AQg+GhAkU+pG
3LDGjHnAjTc2QTJYhchEVDrXGgTFDZTj7rjVIb65BdKVpRqf3eSxeDdjCCDHiPRPJfzNvfjz9cfI
gtr/CyT/rdIQBY7iRnMGy4sk6uRVuyMSxGxmtKOcObvZxcubmh/slkj0xhPJfjrHJY5baaYNrjZE
+i2uLK8QbAkZJpiaNjD0X0bYX6Ga//lG4HGNk2RVxqz29z08nNXkeLEqOB6A9YD/jSxLo27mxFsU
l6/YiRJknlVgCEYAp7PedJf3CslnB/sUqf6xu0Rtar2oJy2qpaAiAxdgnQlnQFVRfwwPJfJwqvXR
a0bUy01GD36ow8OhW1uHfj3S4TM89mbhmNmrXKprE145nWv3dCx3eiF/qNawOCIr+fed+BNl0qQn
/f8/938yC2H3ldK5MWOo8/np5ohRf/EVofAhtoB0sY5UJeQ3tKdQngI4GaZnnYXdzH5Z4L66Fv+9
/vCEgQqbIivJ39dfttrGSm6XC4f8FktHtxslrJPrQjtPjs9vzQzUIkL3h9NGiYEHMqXCPugcPhkJ
nh6F3TA3mO69Z+seNfZAfO7t01qesbBcX0qihivCguz6TVmqNJk/ilidM3biuTPR/v5yPX9cC7Fd
auN/LFyPf3+OfDAAVIg1VcdVAdilMpXFbcKqA92PVdAzzJsrX1DHC+cXuVjzrfq3aqeOeJK8Di05
w7mgn9dqPbvdf3EesuLx4v+5yKDHcTyrzES+t82stlVuiplXc/0BktkUpev0vjw9nYhnPEzy3WWv
+sW8DJmch+COYqL4mFOWXumd6RflcfNw59iXTJNtslUA1y3FJQkhMz1Ughu/0biCR2sjVjFn3Rnf
VvMm6iCZs/5wWKQVTRBcJDyiWaA/T3N8ycgyNsOcga2CKq+LsdAwg5nKkeWhPox7jrwaQ73SVUsk
mjL6cigzLkmSyFVNH7U3LhrQLm4WMnsO6LeEB2rmxmcMTN1N394edaEw4peXE2Uo6Aya2ggfifoT
Yji0zP7IrGL4x0TNxz+waoiyO3jkaVvh6ONmxEHwYcGtos+FEAiG00YNOZPh3b/5NZEwWCCKibwd
VmJ4fNOnBWLq9MN86qen+YU/1MQ5ueM5lMLiq2t7tum68kloRTNjzCIjrIKGmaAUpUtK7eNcclXe
i/FMkzFuYhY7NOp9bM6LX+ZiP652ME9VhfpVl5GN/X2XHu91UxwtPMK8fRIAEU/vRlEtTQi0HNrj
mQSDN9BM0nyU02br4bLEXzns0ZDPS2y76fMo2Hwglt0119JGXN09mdlKNYM+6tRvkHiU5eHxipL+
l8frp6r7S+Q26iFpW31X2TV3SUqavuLExrBDZJzV0B9n7GEf7SfSv+lUHW2sIF//r3F59AmY5BMW
O2tx3Obzu3NeVhMKcJotjERQ6jIooQwXj5P3Yc5agmGPrzdSF7VDQpaDoyhiJ4I6w/ygmtLCYS6g
kUxYhQ8cuAgEBmLGRGwFr+u3QwJUrh8e11HR9/8+7Nea+ce5SsyT/CZK+nVOsv3tXXqXo9OWKHVm
AlcGZjgobI29Wgg4pDLeARPDeyHbi3XzvrmsmgdM3//D2Xk1N4qF6/oXUUUOt4ikhJLldENZDpIQ
IJIQ4tefZ/lU7d2j9mlXnfJMT4/abWCxwhfeEFcjBbZRMobuiN4htTfEdbY7mbYfWQpFC2uKt5un
0N/aw1jSpjBiv5lQxp5F+4BUIxSrfXikgZXyXQPvuRrlITCjbnqeDyzfPuoi2+tLP8HnuccqPXmB
TFSD4ja90+w4EkxJNgt506Mfhf4dap9z2jceqYkPEWt2oI4k02S47a70HaiCYcw8AIGmTzE84iHp
aYco2dmBFIJiW+WLYkK6wWo9bUSLogfUPwTiTZv+YW6P0hlj1QU05t2vPWnfMQB1BlES8h8w+eHF
XqMe+4TQ5OxIm0o0+g8rnSbNYVudPf3k/vs0+C4B3G+4dJ9RskFF2/4Lnnp2esCiHW8Q0sEXuvwg
vOHLIN06B3ZAle8YFcs8YtfL3/BnRfw2w7/DRa92eZ7QToTbqi/Os06w5Si0giOfnUItotE0Kr7O
sxZpOdVDEB5Ei4FG36p4pMV2C/ZLzdc+i1flOFJnR7gI2vIcUYV+lyJpCnoHRmiUe6t/P6sCNPmn
+fq/T3tfEKk62+gtJW1Ip9BEYCevqhFk4YU0TeZXX/aPU9i4IzRtG8TmEG74oFlDY3jczgyIFeev
Eufs4/SKPv5xjbK7wCxc3TMSNX76rjzUizIAL3RdC06NHZP3GyLpp8sL3na1s56L8c2vlyYOr1iY
Lw8bxApPn5Ak08V5RRV3046JKU5o973dvpo3RQVag5hdILjwgNUfVGz0HpFjOMd51C6Lj+YNN1H9
SZ6eybNDYOBjEs6LKNjSuVc91T9PLnMazF+CHnX1sHneD35Jxwz37Yk5txaQbPf48KJ9CTHq2doQ
BBQwUa3F8KwagfZsLAz3C/3+lWAUde/JPNuHGNMRcRUzWiiA2HOIvsMSUuvktB5mgvqMWJhnTpg2
H4Cj1iDt+g+gU7tmjrcs3mUIrU3rTfKoRA0gEgjRNth4228A2QwL2jWk5CyUFiK9tNEn18dLLG8Z
UydAPG5aAFWZHrdG7MT5Fnul6WGBoUssjYYdOTmyN3AsiVvYLptQHQlLlQWaZ08WcChlB1nVlV7x
WTYX+HmOnbWyow1GSc6z4uMk39o0moWxM4TN5Xluj5X4U4lEDZRqyDNq5lELKGl+mgwP11DbYZVN
YwCRjMdPNCghesggVF7PIQCo1z4anoC857RQ1/C5Z3jxUMZa4zwPbwM7kJW0wlJGwUHBX1L1FuX0
dnkND++O7CrsdvqL/ZJ/asrIBC+AuNcV50lXZltIPZnCFw14A2nc6UNFyV0QY8rNNTxOyg3tjXUK
jHE9rM2xOdYfqmcdQ+DV4Q2C26K+BBl+uBwGhCueuVHHpS/NKwjh2trxswXyX8fXnFKMe9jkaMWE
eGRB3F46a5FnWrS5Ec301RZjiIvx1EeAAlgi+88h4m9yWfsBmggn0jBSN4zjBHYnWvVU9KwJLXnE
l0eJJ1ByhI+hucx2EngpNgtG9ThJNw4Au463BWX0DNsG55SjL7Bgaj/hmN+fR+c5cIJaGdX9zIYb
BFAqwOas+oQ+PGlGHB8hIuMEBQyYuQTegFEFnZ1KFAkhIJ9mBmxiz3wp8eCiKg9rCsIx5h+hTJCX
PPCD8TyBDwMrZn7aYowcCnuA0e64pr657ifOqqNSiRVTxH2R0q7AIlDEZAOc3OY0j3zYWIvqiIrs
bWms9Y/mWV7kHMccxFCiyHOhjG9a14ot/H/cWliFO86IWA2WikzxktO7iKvZQTS4UdXmXE8CbW6s
+tWTNjnE5sJuRybgtCs4hc5wk6i00CfRFwiUS0ATVv1X9paQLqPXi8pggNCrDod6J/nK9Ly1OWa2
CPsuZNvvcXihhweRmPNz0syr0ACsIq1RSV28rzNP85xn2U9WGFsILCH4nCfYPXGH4hav5jmZ8RsM
L2D3osoBZlFddtaoeddoPnnlW7o+vaRTDDPdR3WFWMX2vCOJQRngKW/dje3WApswR4tqVT1dd8hA
lDD6aKTArFMRTXe3X4QHnuUdhIjxVnk0gI6l84Kd5oaSn/GFxNwYf8zwqxk/nQi24QRJ8+6LCth7
T4sPb2nkw5A/HRErbfRTYKwIjpiXX9KrtjrNrkt06qzGpS8O0CnAS2vEHEbuJbgF9jOUqcV7Dk/c
gSF+eXhxRtLrMNraaxQuolbAlcZqcF5KYbJ4gbVGC/CKvIIFr+6BHtP5BfjhQhC6EJR8mYU6XsfM
inxMIfNGJHYOqgdOV0jA1RjNxJSDtvGLcfN2GzmAmrJ4+dTM+sfLWCAu4MMGIE/RRkZlBRhDOcc1
Ro6KCSbBn5hHj25rxNGAJJ5hxALMg9RPef1FGmcrSH1gWfFfIgDJAE7dJqW3gbI1o2AYZhA8LyNs
xBn4wucKI8v7IPDYkAhRxC7RiAbw9wxWlvuMTfdFfmq3Ig/Yy+6wEJdMJ9rnCZenFc8PI/M7oAFZ
PTs85Gt6jaPja7IE8iMoxADrHw6fFrzUZbI+Ls78fQisG2kDW6mKBnAkSUMx5zp6zV8vITKXHw6c
VGi7OVgWQaW11/TAaUxAvgVKoq4lMF2HUJ1fGDsY1nJY8fwlHOGMSLPJ3MfDvH//IFIbyy5CDND9
QmhXeAPwoGKMJn1AZIE4mgqM8ITuwRduXs/KezkDScChR3vk3QZpRcWLjgUsrHa7x1sz3KI5cabi
1sdFiNsA7zmifwWgiXEijjPncLSQ3GppHj4LUFfNDM6DA7k7SmYhUj0+ANJ0yyRCSqLzwClB042q
FzQhHpoN3cZ5KYafob9GsZgYGoiYlhAS4vXIDEqICYSzl1BcMKrGZ+/rEXzeIzSmSU6CBIS0J/ls
VwLZSv74pAMmmncUJyZpZDfjmQISjIhyhBnPWPg0QcJz25hMEq66tWFyZBGy5675FJ28Pu5Qgha8
spR5QjzIYiUbVJnBPeANj4mwX/SW/1W6QKm0GFUIbvIS2DQBdcCuytX7ZGfxjz6B4Hw/FoR+ykbL
LLo+tCs4p3OQsSRGvPw5reTGXzUffayD79kzTpVPdgSBPjoGpffRhis1JCcWr5cdofmqFc8MNZqQ
AANF+GE8nvg+3uoC8Cl4IhTOCUvE+shmIApnxqxYNFC+mrBb4Nf1uPoCysr4Sszr0wa8CTgx9J1B
Cn/l0wsJB2CV0HgZnTak20IbgLbsJB0Bn/fpErnJqzl3ov6duEkJClL+4JkrkQ53zJBkZDCge9yx
vli/gPHUsJzBNgO8AMb1Q6UoBbSwC2Ceh88aa+EKAI23BUjdeGDH88tVgVkc21+6EirLrNgrYL0g
nTjLhtUArgzJw0BH8ITZ5cLnHJUIiTDnL1MaTfStZwCy5tL44zbK0aKxvEn+kUXKVp2mk8wX+wrA
zNn3NvJZbrsVxHTgc5MYyYcATuZkO7zhqexhs5ux44rc5cDCmWy2AoD1wYOOIv7sGMQnjlsbhQda
qv3oOE4fBwH4muSLA518zkGUmMFaP+SEhXMHVL0NnXJsz9l3lnuP+sEk31yn9tpCXSElBjqsD/Ta
IaB/pq/aaFuE5vdWxp549NSp2JT0qOHu8wWb0efJK9334/ydvtoGsycPwihbrvxOvu+1IVaK3IHA
wEHTJg3FBSmdFbMEYj2YMHZPzHkpoXyloeDV8/PBMN8oG5KBuA0JT8XEy0CgCuIwcTquIfPnZJR+
ZvMUcmYzRZPl9fHEQHKhK9onOyn1AFGh/7l3naXK+zy1rvNgxgKXyNbmyk/Fit4osvtQ97tnajOL
FbnxRNDwcfskCaGwZb4y92bS+ALEzmA/eUUUxyOXGMugPRFu4Ov8lH46mlvP8ZHaDRwdBG/fWuBU
1GGJ7tEuhk6F2xDCuoB03A5tgS+0rEdFx6VhrfNYSc8M754xCHgUegCHrRMp4wapjNFqKx5bQ2JG
W6AY4KYROv1ULsxXcSqAfBidd22KrjK7bRej9YPnNPV+7Zeuw0/dSpSX/ycbte4gbGmZ6XtHHepY
Bnpih+Qj++OI5LNHXwTt+7fyQfYHrx9bZFCxsS6wxYSv/2T45oKaKuiNQpsYONr58Cd53e2821IG
3wzzOkR1KiGZNpa/JJXqzzml4PKYOmy7e6eM05lCa+aQQTO8wmFswUGE6DSTvhindK9PE+pPE+M9
I8C5jR5RLufoUENp0Rl+80YWyZpi4S7tRwTOiNLonpFzIugI9AKDGyqE5SLdJDTmI/pjCjVKcMWb
/YpIVoBx8T91sx1R35hKH55So3TRT+uIfuqMQMh8buOe1YV2LAjJ9+IRa0k/XZtYyc5MZtqmAgjj
XcdkDVTZHg6Da0d20K4TELIYZa6Td8RBCE/8xC9HBviOlxhByQ+2axdZyWn6aXgmiilv9ms+Pe8o
GitkTDtwL9qH9vDvkbZ+HGhboxwIsRM+412PTM07rFWh0n6zThxXC/DeEfsrIwnk2UHpHm9bEgWM
Q9A8cfVHWtTgoqY2dYrdpXevnw/Nlti9+kzGHYIcn/WuT1HAZ4F8SJPh7Upc68Ea2aizJ5TeHsXO
WdJLRXbuNsUFQTKWOD1zeMqBFQIo3hhsfK2PfyH5APYoJRgmkKgOK/bfT/4TqMRGC0+n7WMDBrtv
/ZxQrSzrU5tMrXaiY5pU2p+nAiGHo4T1UTI5798dCyq+9tgIZikMJIjwsjNq6s2xHLaN3I3t9PmX
exL93PvCEShTU4VXjbmictcxS/GfL21JM+J97gO06bFGQIVu8PZKgEAeVM6TE+VlVPwGjlN+mgYO
nTp4rbLjWPeDYe2Nym5PfRU7EVD3zxow+IsJh6aZKX49MXeSN7z89qw/1Tn/uKZy1zNJcS1TL5ZV
xRUJd+NfKdd9HRCgFqV8UlrU2PYCWr8zRdtnjZQTqgTl1PBvglXjtlOR5AKHY2oGSIi5TMI19h0g
W0wPkKEddDET9xqewCX2UzwrRp/0k0bvt0CeUaYgIwWXiNZgMhZ5ZzfNdmDxBZatiI7jfHxa5i/N
guDhOY3UiCCf+p3kYQuPjOHWwOSFmsgYxSJUeOYEdZ4FAj0m1gQpSAAh2Gw0VY2l9ZGGoF6yrbq+
jIZAC84chwA/1DCbCWUjddL4zQ53a8v79/iq3/v6X5Ppf9+pcrfvZ0V6VTN7X8fIXY8oeU1vMRBB
RnsIUDBtZ1g+jB8ROCJbIMzzBgAX42ZqjImnfXNCB3rSlt7NQD98dJ2z1KvV7fOyBeLqJzfXQL2K
JIOmCsyJxZEnRkCXXGBmTLVo/3ryMb1BgYuICtJE2IQaMe+2FaJVmKDiWezzPVuYOZAkMvfJQKHj
BR2DcYp9Iy8IZQidvcQi3OXFgFdfsGm/6TxFRq8ctCnlaI6A6Pwprak8nObHEEmKFSnS5XP/mlBN
0ZfgJeFEQAl5KpQRLsDsTznRNbJRlylC9oDbn+pouR9pk8/TNqFCfQz2uqugr4jG+ZQaJTY+b+ht
zCEqWlSqYBb6bA2ArB+MEFgzyd55c3k4ffSmmz/s+Rr82xjfC3JArkF01qJuqsdmjDbWnIB2SYYS
mzt8zuml5FC49sRiWbgiO1cnCCHRlUIgI/po4QOg1RllW5miuBlJk3oiP7T4byb+hWCoDIuVvNNR
dUpJJ0zm5fCSE4AL0fJAJVKC06G7kjKVrFkTNVMwOGDTadAYCFyMRYp68mSoalbYjBuEMjB72GYr
OYKtl6Jfw92GGk/Q/kbQ/d697iakA1VbczSosxq/sPv90dho8+KWKwPyf6IujKGwa6yzKaQML2Z7
n1oP/14AP2kWcDloV+j3gqBR7nrLpnHN60uNREUxzh6k526MwB8TcBSCz59lEfYU55dfOmzfP/Ov
R9QUWcY9k1awcwfYqa+ZkgHn0WNA82zgtQCXbwZ9bFMEhxVPMxQwfeHlHf0lgU9XdO9aT/e/YXO0
H1i7DoCh/7mPu4OkdVLDGQZVj6EDgMcHlWnmQrvBOaxt1DDKWB78rgkPzUPFlCLpITq5PplorLEQ
6kl3fa+HVeWM9ULkuoDgL55q7fb0EdpQ/1XQQAQZf42awCNw+HAmf3fE/pgYt7Yw5baBy49Ol9+P
tWm52SNkJ3g6VQC/xE3XBFpstcPm33NEFeNwf2VmJLoRjo571X3fXq4tybadSlx514NR30/ssT7G
5WksbVs/bqKzyB6WItBnW2STPkf/voPvXfhfd3C3S5tq2qppzR0IwuaOvjgFOJyboQ790pVSf2BF
IpVgmkwKxbBgyP93+SXG6ar1ZXOL1TnYrPyL/q9K/AmkNHchv1UuanxQwlCaSic4+SkhDA6/QHjU
Giu/Bfg/nP2sD0RDhFgzHtJ392JKWYp2M6DiRJ9WzZIFIOgTg4/y/qUGorjJu1XVLNJ6ek5nUC/0
o6+fo+K3REMVo3s/+sC4sUUCwYaaxt167QvtKpd5d0PfFj0x7fm0TtEO62m6EPoRSNDdWR6X4F5A
uUuh0Mv7DSX1PcXub+GbH8o+ZSiqcUdL6DDfSY6G0cW3EeAJqgBpgA2nq+3g6cA5pIL3nH5IO3Sg
ttLchsJ2+yBFeQc4sKbfR1tbGEndYHw10f4RBcWPbOsspYffVKSNn7aUP+/zbjtNtateOml7iSFO
l3XU6aNO8nDAqFHKH8bVV/XmvAtPINBkNMzU1QXMGeWcNnF7JzzIcQNMmPqd4pY80pNKk2vvl5Ts
+/jaB07xqJsREjqXfKQO055IhJza8TRnVoBHvoVJjsjmeE9FW3ENeIlITaWBBs3iOvptQf69TtgL
MIMEnCaQEt8D8cdudLo0VjWcmhYldcRVYK/Ws1PUznYQgPwFv3ZLopvVba5EVqQhe4RJIMfZq/mS
0xU5zQf8/eRxE8hj9DyfTnNrXUyLCAUCPnvfQ3s0Z8eZINfTngCcPTwaYYFZPE3yNwNtp1B9lsLC
H8j6tv089eHfPewp7QhdwwRCboF0pBQl1JTRspI8IV6rffN5wXSAxSFIDZBmnGNHwu+VMatnjIJ/
DMkd8h+4l7kUDUu65uFvgu/GD+PGIQsWFFoRYtq2+PM/xg34cXodnKsZd8bOyBovB4qbz04qK4vm
WA9xyJxdGrq6zULWXu3+9VxNm4LGXdlR9lnVfR7UBTLkt2pUDUVwuxBcJ6rfp8CRcYk9a7J/PspT
FW/EmwLBV2o9hzZJKk7ROswGVg0IXbDZTDLSCcy/um7vm3UfJInuFQ38VR3Dm2ezU4LMwfADIyqr
oYJjoKPRdAFk8tG5fT7Ii8o4cCL+toK+N9j/rnQHi0Qd3xMNBLJj3iU8VdLJhXO9mHGWpzgEZaM8
p3EJSeB0cW+HQ+jQwTC1U7BP2WgouIjBODiu8Mqmfd8VmKjp/nBEjuD40gIdk8FIJpjVnbvRral9
yzBQb00iia5zYnqKI1xMXgYBZHEoasog7RGWlo9XHxl0GdbsNf3liPn7HHfQ47IxksANCcuKu7Os
ko5SWXYtOjXG5naa9uj+qS9aFjb4Th1/Ce9+vJapmTLSkjr6Q3ezrTvVLaSU3Ihz6xl/7E6LQK8T
YA0DznO/HFc/IFl5MEt4vVmqmNt3kWtjnY83Oz0Zcd9MKIQ4B9+5BQ1INfTtjsFBnbU0AnE0BrKP
IDrdtvcLMxIne2ViU6c/B+UNEZzRuZkNNnbEh1GKN9up+m2G/XDEi/sELA7mBH7CfSB1BeDV6UNq
xAfDh5iWUzQ2AnAI6WkmHyKzdPXlUIW2He5pRSHw+HFENqOEHuDtcd9+AOoKO6vrNyoyFFf/3xvr
t0rR/fT/8+buzvy2dXLzyLkfX63N47GZSUAHMGSFVr+f69co3YeJscoKjapZKN9eM+kkqsBYtblG
93QFQ2JOL4bXouDRklDrkbCBPvXPpgWQq5sruEtfjzTH080+w7uMpO0zKVXa/a8qfuTFRKNLwEGp
ILKNHtYVghmJFUkYEl00plJKbVeQheRKUlDvJ5dhMxCRHC9uTeiusPPA1aIbcX2gFJ4NJPuGq1co
t1gvmHTnclBbM4q9HdCc0dCRvbbSLKMZaHp7gB2/4Xd/nPzgZYXWEYvtex78sdUeir19to8M5XCe
H9gfnawJIKtCZO04VfXT6t+vjuLqX3GSY1GIBX5nIK6El+R/9/az1cqHPLH1GJvVFT3G3gvgJqLn
IOJGlH5m6Rg/AiQtUHdAWcHhc9o57u6VyqC74B959DzdbL68Dzprr/NHeaSizWAh8ls/K2OLqu7Z
nU5wBgkAI1D0q91NNBU/XYgyoKVLbwYDXyQyEIXl/0tvhWqyaOkSltvh9LuRkgEBHH2IzyVv9Sh0
HK4TnfoEP30mU5UR2hBgE9ESRb4RZv0HeQXfvIHd+H8vTI2AvhrCNqI1hjgEKhzg3tCWpzGWho/T
zdvLlj+jbgLzDuEi95X/oP0qgHmioUD+TvsMcQbQgrdAUBxr9yVDCROf41gKieqFELD4TiEuIdQv
dBBqdEgWFz9/Q/yeW4a0T5eI7+O/F7on0aR036gQ0D/1Lo8t15MnyoW/Zs6RAgECJ5QrZCpLaAYI
3oJnIMojhTdSJ8iqrupOGBvxajgsN7jKBWjhg9k88lRCOkJoflAcgnuIGo5AEvKdQplEfE6lyt3t
Xl+B6i7fl/hwj2aoo3rv+OC5L/77E21JPAqEuqjtvi9TVJ7BWY7RM0HDaGC0RVGDcfcyTwhRoLaC
npIF3oWaD2jeNJDINizAgDeiIuCJKGP00RlteSmm3tI+dVEOYCjhQ2rmARF4iPVukFDfAwnufR59
wZPNggN/JCp5VJQmEj9DXAGrG+pPyALAy8tHp5G8fBL6EFcgcrJnhSaPcgXbeQ3Os6fKC5dgLdC6
5wPgFgMvTeGZrkFJLVBMiD29GoQsaYW9Df4V3WT9uYgxNXSfnsiVmEPiq3Z933fCOAaw0Ixvnv3B
pua+PC1Nd7Zc964QYQdxxlAVbjxBhwPQaQZT9UmgJJxQCMt2fAvMorFO2iUAk6XLpQLFV903LiDz
tY0n8UtJ/5DeGnYJGpA+8YWcDI2lj69/L3qO7F8W/V1ylJh5h6mZo4u0nBnWoIkCjA51GshjzP9y
6fC5TCURw2y+dg+wqfwdq572kbcT0GB61rQOhEg95US+mfojC0rxgMiJDEa0scXsAW87Emv+JX5a
PjSj3Xm0bpliM4EyYSmxLBWakucZwtYMH6L7I6IdDBEA2MHU2Z48msPJyIu+0CqZoBRSjjbJaDVF
td1jkSNnsWVRs/hQu2JWP6/orJYx6Bc+IGpGGTx4nm7jl7eNzIIRlYbHfw/l3+wAsXvawvQOzTjK
DP/dPZX0eOsO5z6fWfu1QmVR6cKc+Sn7uW66/Zme72+Y/x9fHT0EDJiQWjLvo6OL7Axp0ulmXGiw
i5rStfY787E5PhMzascXJwNErL/KR96fPR700Cgic9nj/rksr34OmCpBQpbSox3BbHFzTtp/j4j6
4w1CGhMUSgNNqLvwDQ1LXa9T5DxzWXdvNkoe6bg1KTLfPC15VxRInB04D3Svc0Xzz3t15ECRt7Mp
ooSjxP7cqxgN0wksVXAyxtOgvHbQay6enf9y9v101HLiaSqQeZnc5i7tFRFoN8gq766P66wZFc7q
CvCYkTMKH1Ovf4/LzwftH5e7C5LUqq9OiWnks8ICiZLQphfQ/HRRbQH+5Q9yE3VAF2UReEo3Sr2/
RLo/zlSTrgxSlwiL3vddu5vaWoSQ+WyfPhntxCx85fpo6ROVZn8WXu3/n8GlUEnSiDk1jpD/XRiy
fc1a28zM2Egw6EJweVRLUwKZowobVHv999j+XXNyLAOlUJyDYHVb9l2hBQ9f2S4L2YzPxycrGV8u
C1v0BDbK8ePfF/ppyvx5obspkw37Y+5UXKizoiIJkVrR8CwypyXi0r+9MO2nyEykW9A5kAP+W4S1
r+oGIy0ztnA1SV6P7ecZBe+6Bt8qRBhVMAdpgD6sugfccdtm9rwAOnhMZippWjc7H97zOu5r26tg
A9YQcfv9pHbOU7PbVPnFO+mA+IGvZtKjWZnYtGP/BJXZht3y70HDNvuH4+bPJ7nbEi62VBpS3lpx
by8ysKqIDFe9Zxx9gyKsNLVBJmUzUr09bfwctOqtdEvAJJUNuFjlyLFQLbw9m+dt3aduTy+R6lKS
fOjJOrsQ8YzqOkAXxkScfRg5n/gn7UmQ8Tmx5xTiLYQiDfeQ+6ruuVdES6QI6RzHmJwvc+U27rU5
ysI28DFYPTAVrn5RBbbiG2mspovy9NhclggQ1Fyr3DqIUXiJFijZ+qSEF1hKZnAdRrjwHImRSq+g
lU6r3cD0xrMpn53TKEte8V0ztDg7RNZxKgGix6mE3peJcFqyNjvOUiC7MGDa8+wgRbDEZMCm4LxL
iiY8g9v8lkwq2m8v5G7B9NmtcKSGIq18G3OryJQMTaQlE/qcsuATW6Il/XKuPhAMurTAYfTOtZAc
0U8bvtFwts4t3te7xlxZaKg7gW40YaFsMxko1uPBnhTlQiNUw3Wlur224A8viit+TrXvsaRenSVf
SqbFsObCp3RS7t/SGgUtCJRmALtOziZlPbmWa8OaUzkujQ+6mvQ3WnWmmUg01Ts6yhZsD4hLp52t
L1ET0qGf9NO8Cg6yR2cdwaFLuSrtWC+J4yClqlk6umqP1RD0Q6RSn9Qf+nwjp7MrOCnrUb9imV58
nI/5SKJ+rn4ZKLscjM4NESjS9yCFBT7wpLri86SnyF6vVAdS+7CA7YcYs9HMbuiqxHvDR88IoSKK
2kMaWiakjqigV6l+8d6xE+760JGDSnlLsHNUlpf9FIL9OV8hWGRWG37tsuXxtGCe/HsVqiKRu0/S
/1yEd3vXzclq7YQMVczkY/Iy9ClC+M4MEkq6HPqZDngY22xjisb02fQnw3U8DAQwno1ckePB7f/l
hn46kQzcCzFtZXeDpvvfI8I695c2M25mXCtL7QTE0ZJAY+RYXF8mFxXEqQ1QHQnQCs1UXRvVSrow
hzIqjdrVEBiSqixWs2p8bA13P29v61J77eoTVvHvaUbwdz241sWBw/9Z9Wuj+QXkoP64O/9x93d5
M9T+5JiVmhVT40A3/WJ5jfzKNmZlC6YtuukmirDKMivCGo3PfIFLg0Zl5BRxVlDs3l+W7Cea5ae/
2TB/y7b89aL/uDOx+P8oIZxvl9u1VjA9HlJkuuXBk0vNLW+4TuVTNOxdu/cTQrOrgZeGEh4vkG8A
YCEExsIqhqVSLCjlH47BSWYLpShf9IsrtjLtMxNDYYvUs7VMETfD/UfqR0YKixrL9srv9tNUn/Eb
/OcleV6qqy552vdPIsIAxk/6asyZZA2SFNA8+ynANZfF2JUgAKQVNT7Utlgd/HqrV3IXSvaMXTc5
LGgOKWABsvp1v39hNzmffvGvU8RU+2vIaBMizoYAHW3D/w7ZHiNyqS5OxGaX0HQeKdcKlQzNwul+
JF1XZ1ry3bn45Vz8DtX/uiqNFxGBEi0rd7vwoGu6VqcJAicIqRm2OBYVhD6rB7X6UHB/dt61YWYa
T3r3kpdbqT+6yLtJ+njoJtdseSnWljpOTxP94u6hhaHVC/KlD8+nsMzn+eUVaY+LTupJ5atJDm7d
Zyttb0wJV8z9q/B85xNXrR56I1CQmOIURKnNxmKjnd6aDQv/QjaG8kAh9rLDeZaD57+NS9VjrnOw
JWe/lKeWvuQUcA4zzQrLYoG6nIZkyzmqqpBdjGNMTyFXBeijHe2VptGmoF1g3tZsjD2Kegd1GvUd
8yM8t7917H9KRGiJUkGG/s+Pvo86csKlMqmsWO4XAzaAUASuoYVFEji1S8BkRm/u1kQ3I+IGWZL/
3t5+nFOU8XiJNuE2//53Tg1NpR+ba2/GpYHqtQnk/RYO1EUKj3wnqVYHDfTLb0HjD01nByFBuLSm
DUICC6n/XtWoh3JQ9qYRtyn+L/snm1p1S3MArkwSM5vbdqsVLO3sl8n8/3jc/73w3WhT/ZWswymF
WH0Lsnxk7OGxLFtOaGBEJsLag3vRol+G+Ke4H3sOxbItAAaAIv77sFpeJRlKXkaclUhnT7UhKOQw
R7nwtj41i/42v0rvx5aCpQb95qK6LRUibWFdp3X1Swbyg2SKY4nWmG7yi6Pc6wG3vXyy64pNt92/
qQWBwfH1nNOvWGQU9KQPtMXcwQ6UYVzeIMiBi0b4W3q8AcTU0L6an86/pZtivO83lz9u6BtH8scp
kNW61Zp2bcXmbY56YZX5TP3SnBzy+UWK8NZgh8UMVyNuKoOjE7Cc//12fmyKid0UgWQNCY7vhPiP
O7j1bd3U7c2KyVFolxDoqfn4CBJcBHEp7QgJMQVrquZh3XyfSHvLBRFJb8lG7kje2VAbi3VGXQ7F
wduSoxPASk9U3SF5lH/d8pc0eTrZIQG98Bg+ejwFkXp5fVCsx38/y3er/m40ketR4adj8Mx2cje7
taooD+XeseLaBqCIA+1xUTckDlND92vIc1oo5QgP2JiD+4ceJD9Gjd3elRDt7qcWaVmWbPtTIEPs
RUHBbmYNgLByZR3HlWK4HZu4FRrmA4fkJY3Z1jP5hWNzwHMAvfw2sovVkaLJBWVoZT04j1m3kMgo
HP8iB5xN7bCQ2jdymFuxsE80X6B8WgAB69G/h+GnvAE4haUpKuhDKid3Wf050aTjKT9b8U2fIlMK
BEnbb6vGDA8dzPkUuQu0B3w53Z1BeJyX8rBMqjl3h5Qcz1WJZGpxbUNpiAiSeZvV3qfkUiXzRBFH
7Q3yK2zqavPv2/4Bu+XYshCrsWmgUfK5i9W6fZ2lLE9L2JloylIvvJqi8DhDIR428GFJQ9gyqBKj
7JmXyH36ZGOmOv73XfxQO7DZH5hGBl0YRIL+u1nV7FQnS29MwrJZcv4a+nVmTGlrOkb8a0Dz27Xu
zh5pyGz9chObMTbJIB0NDLD79Q1VlSO0kt+aqNYPe42wUKFQoRHJA7D476MVhVFzCYn6S/Z17ZGz
E/8i+QMH6fJGzmhoLHZrZ6lfFr0jAtIOMdhuznzQKrBBIeYy6NUWyHSoC4mOr4Jy0BOFAVY2Cbso
ARA0ghU6YESJMxTKd/KXhl4+WfQ5Jm0j2rw4oe0spGrHztCfnBHraTj79mHNtpG2AXscr5XXTxJG
jElwg0bsRaHhOL/cGh9tV6Keaw0GPDicQsKWmzG3znNyYzJ31HGbfL6/BgWck8svW8uPk1Ohz60g
WWYClLt7V/k+M82+yAlTbmP9wB2FilD4ZYcm6EPJV9WA0rvIqw1WXKn+URm1gIzVXwSYVTH97nc4
3J8c8PIyjf77+qB0MNpMVxMrPlseiC2nDSvQLWfyKFfmVvYRUV95DKX2IbtEgzZPv87NxLqtb+ks
L+YMaC35SfvLmvkuFv91VwDaVGScHOMvkebm5NTI8TE4wObVdo0VEvxvc1wra7repB1D/1E7LxYK
4FZIktEYPgUcvKFMgME39t/rWESZbLzgZq5R9qtRkng5f92fgPMbtqXIaJL9d+bnt7w6pccLLw+5
hltsYwFdesdTCCSF7biCwNYGKFju6dj/1gn4AQXr4OMDHEPjSELHWuTXf5yvXXkt0KNQ7Liir9RE
5RBQPhHQT6BUDtnS1FImXBsZY8aEKgTT/d87miXW9f3Tq+xpYtI4CFffPX2lF5fsdOU4YG7IKMju
faq9x3SMCtvV3FDcU04PLHJWONA/PYlrFbsqj/oSGHPkpxPYEOgBChiFj8SgmyApSbGtJZybMPd5
Ao4R9KRZ+bgyp8WYg3EAuKWO2QguiF6jm3GaGPJYlmMekYKFBbv37A/7gLg+o0+KsygaBPZcFGOu
Y5HGADvPRtxHjtQGTIwkoAZHYErtTeleZHQwz5QcRU2MEtgJKhtaC+no1xz9x0X/58jdnUjXtDz/
H9LObDdubsnSr/Ljv2c156FQp4BmznOmUvMNIckS53nm0/dHn1NVVkpQNrovbNiSLTI3N2NHrFix
lqSHmbG3EJEtTiwAK4SethWdJNQqWCF0mdSZlS6on6J8DF5UTIAGPz9B6XeT48sjHDtYmoLcpWRe
PEIHF4vBlRV9fMF450MkmZStqKEdUOwia4Xg+AjTBnOQNcm4kcQ9xmzcs5/de0YJrvdIDgD7uMmX
lH4eg88sqrInHMB/HuSzmq7HtR8WiHGzEfk6GRrhBcgv094M/85Sb7R+X1St7cJ9FIYjJxbvUoOO
gYK63C9YpDIzI5b0HsCvRlZ5mHEweP0rJRx/cFvIg1Q3HHCZPAN4oQsGLGxVZJnyoQaw0OZAMIJx
9l5lbLzaXWPN82RawaczmCWbgh766YgJoiLOV6zyBkivrOB3oHOvLEV3nanGRAjOZfQCFNiDe8pb
LPF47Th7YlBTQMJxzw0Ldpg8bPm4qmHzSqbpfRbCY6GBqTLBPibbLAKUEuvd06bAMgDO4I+DfKsq
vs1Nas6eTc1BJihrHnkXbgaPn7Vz34pnAOmfn/w342HM4BE0cFkz0Wj7ner9ET2qVjGHMAK/8uoZ
jC4p2CrKTWjfh/1NXjDNkudHnrxrbXv3kTRcYK65RzsoeTT1bYKiY4zaYJu8FModeC9pPCitlx20
dA2Qo/VLv91k6X0OEAf2BXwkohdjbl00C3TkT70SoRilsXMZyoClTqQun7kMPVCUg3kHwrtYz1vz
lucvKcxRVgOKOJyItU0FYcJqKm+L5hkFeKGE30F1b+4C15gguc6ikY7iXJYC9c/SkAAsbZKEHrX1
BLj+8xoq3+U9igh0Y5qaODIkP0dgMxc7IxGJ/gMvRbWu8G5gThRmJ4Jo0TZg7p9dpOb3dX7Xa/h6
VM8NhfeYcwZb3vGuPPrBY+0v8KfJ1Hns3PkRHsmnwfvowLvK8Kn2AOehjaoPubVJoEFcBaG+a0sy
JDg6buqWgpzjRQCoTK/q+zY29wHkS/cE4Kq1c6T8KRIBXkvrjvgatke2tdVcg92+Oz3/vPZFSlw2
RmekLOue2pCxCjwOgLbYTi2UE6SJgy0YIu8MLwMM4Z+f3W/9wcvA9+e1L4CSoPOsznBEYx8D+yu3
ubVvyxsf8YT6lPqPQraulXXc43i2zjhjkuXA1CkK1Zn1plFxlerZlTccVUW1D/ujEb9K6fjq02xi
/+vVDpgH2COBpVJtYGSOHgUoLgKNoV6nb73gNo8PQnGvQutxcSXJ3lRlTwLND6pld94gNczUln5n
VrQhEL/tsA7Ad7e5/XkVvn/65J64YOhoNF6y9QudY6gvNXOvGSsO8YH+97CWrGXu32fKKkgXobJ1
w5uOl0i48gS+wwdIHXD+JH8af108fUVuihozQlyvLeaysgM5TIDFTTGhHCDBI7LAhqVgpL9Eqy7r
ABdPYXsmrHD80+nj9xAxT8bVhpWpvgvyRlBPsTjtpMdcetMhDZd7NSztwmVsXggnObBBN8+CvWW+
X1nG7xIhDBcMwijTneRinwOBoWdBVscxZGy80bzpUI1guCzPx+NDX2OnAbiqGOjXA2CEGxJ9zkum
g67cxXdVHw0cPEQYsIAhclFJWFXUqkWajGXY1IkXg7wFTuapCoCc0V617mmJUX1zaEXuiU0peMu4
RTBBv+Zf/x0KaWJEwS3QuoYZelEQarA6DIFqZw9az6elzUC3nOSdKo8snReDqyfRlSPt6lUvwnFb
hULgpgBOHGakwmODvqVNPynpG8Lo+N2Ta66WAOOzvQwkcHJNBTuy0cjzIg1XAnxcAxcUv0zfSeLK
4NjTOEFqFQKCGD8KaLMPtKx+ftbyNzuOOQaaZiDbClcd98Ifx/dQSeGQFKUJdsCQovCuY7novbbk
FKHvT1IPhj3bXlf2JcZPaCYRglBCDA8M5SCGjNLfsMiA/lpGu+OJmT242nPdvIvy3c/3+QWhpZpk
cRhK0nnJla+4meylzhA7e099J52wmDk25kb9mobXItmX+pUrGWCvGIAwMGtcNlPKqgiDXKPji31f
Myao8IlmcbghdIDz83HLdl4icXX++QN+hcTG60I5Edns4wF68fgDQZfLZDw/3fvudwx1tMdQ3I3Z
LCl0XtzJOp1j66l3fzX4q6yS5p50i4WoUCTAd4YKjaIECg5Fhq89q827QEKbhPfsV2e4T+dkjzyp
n+/690Dmp0073jV8GYn5KFmhZfB5+7SVZfVNFph7WtNWuULaHlZDHi1J5HhlHfw/6sgmF4BU4rSo
cc1JRcNsTWZuMPKj7+jy0bU1nbOob5xy71ObVTvLXRCu+2E9lGc+OHgzR10NyZoEX4RfQYo3C5A7
ajb0uMeaIDswNFmqNwXkQ2fHv6GRT4ORT47rcyssAHrHhml3ipnJTTdkfkRPWkmU8hA7mIn9eVV+
16s/rcrFSyWrjjGkPqtSz9xkQe0TR/Q9IZevsvCW6sBwRhPkpJ6HKSIb2GYKmETPGIqJmlPJDNOV
p/R7z17ezwhcWpJJl5z87PNTamoz0GsvMUe6UdRvlOo0YIvkTGE3OEh1VguOQKdakgizmqTGEE9M
5VqS9oU3wFYxR4VhZJxHS+iLUrVKktxwjcDaQ7/gFQ6JNQYz5eEj8U0IkI8Ld3Vg2VftjL4qF1xc
+CI/KDWlT+MhtUYK2bgdG1e1ea2Jsa17riP2J/sJolfXDXY/TlW5zAmY1+KKehnex7uQx5hCHKNX
e/EM0kQqAlfzrH2S7dzkI9TEqYSAJHTkbCGSrovwhZuCvuJxXIyR1SMG9eLnjflV0WK8CYKoAlCI
hsRlK6XsvcEJi4I0DTpLre46eZpnx1z4lYQHqUeuqziHzTnwHyJpqZgbyWzsGHGDcp/3b0Vy8/Pd
KF/5XOPtGIAJY93IMTTWRX8cPpWsNZmZCubI52LaS3JfsBgDIYh91B281aAP015yV0NxatRtkiGK
Po6I0cE3EE5BhSZK+8kw2qxFkBBPsks/OcTe/imW7kAACsSBIuNGvK9rbn5O/Omsw2OHNKi5LrKp
2C4BisLgsW0PgPm8F6IxtSy7ENkC+TqONibShynqtF3MjIF2bKpdUaM+hSyDccx9JkIcu3WOdKVg
62JzDzLdqdSlp7CANTwATyDovaQ1SxiErGTgvE5CgfFZFG/l7jZ8Nse91+yGXJgk3t4Lb6x8TPMI
WPRsXPeYuLe6u/fMCUoH3tpNt0425u73NOejpprK0Q0FMaGxwnYYxlt9dJEuKt/xdDPdc4zmZ6os
ymg5kjOCFVGUakzO9xxngOGV+lS6R1lYg1pwpPT94/jFeGeZozbisXRumK9tGI5A/CyfWeoYv4Ak
yYJ6GSMiJDPwZxRw+Q2mqfcx+skhyYL+NkpzkNDSOVki9akAUG7ZVC+0aaBuUcPwZyoxxsUpB6N+
CZ5OtePHvzgU+EOMYai1FKJ7V7gthxv42OGJKt5yf9GNU6JXD8WtMFti4ZbpG9m4y501jLJau1Nx
X0RDxqVhLJ5cSpCl9c5vTUTT2k6LNWBLj6+yYkMl69I95ZUvbgn/wHSQICf4lQdnTNjgD0TajY+n
s3vjKTcJRqHKupIGxA1nIECQTQxsS9sZjL6qXYISgipy9MARBCtEjBycWMiPSXqGasIdA1PxqaV8
MgZ8/J6kgxPeFdGSNeEZ9t4zUT8yF2yRQH0YcZp2ppkbajzs61yhnHMxN5kXa8p5Q8eWAuVxXK7l
EQHr3QUMR04UU7jHNoCjFI8jygJHuJMEE5XTWe+cijRYmDGCaGxWVhfslnOZlkgarYHYIv+edgRt
o8w/dd4qb+fQiDL/ucyhudFAacd8Aec8vdwY1yTnv4LOv199lUT3N8XAuAiHWMz4riBwJMEMVIcD
B0KP+wvvNXkvPDqtvuuDO/0tQIZNQLmlR2Rdu9aGHFOqL8cizbz/uocxZP8RfqwyDmoz5Jju0Wvx
aR3d6jVDybd0EMkrrzbTvhJxx888drItWlwKE/afr2e6gxlH5uDsxWzvLNKaKCGMiROPg6ACcMHx
DPlTfcr8B1G8x3hJfaVDxSaP4ydO6aq50fNxWpKMBRAK+FNK5iYToiDhRBbxuZQmdHZ+jtJfS3vu
GkI0qalpmiggXByfet4btOY7UPd8KuZvijEmo8QjOZkDrujVY+usoFihJtJf87T8UogyRiaOw2TW
6NGM3NHnBavQXuo9qzWJjVuJWVwe0ggnwbEnLl5P/cfj5mI/SCL4NZ9SpSl9SXXo5NIwA5cjmrrX
Q4V2MIW5UzLghW8mttApwj/te28hORcXtqHWs3TQlkYPSitcK8HH7f/1VnSUnmCiS9rlVqkKo88d
nZxFj5HwZVw0XsXO0VHnOXJnRfcrvSNx6txT2I2E2CtX/0rxHNcdrS8gXSys5Mt80cm8yjR93doH
5mHgIZvpUZZPvfGoA4xYG44wGOucDPRXBGfbgqX0z1Z7J/ZnyCC6dqcHT5x/P+/DrzDPeFNUZv/k
JX2xN1XyWMlSLUGDGm0S3p0M0yDg0mTeKFsnWqnqWTQeVY+hZ8mfV4Fp+82N2a3aRc9QbnA2+yOn
ZaUccr7ibYz4IUQsGq22Rt94+rkZD8Z9o5/MmmaQbw8wqCtcs6tzX+5//iTfpeOfPsnFtkb2ohcd
mpV7jhjJuDMay3a7YAXOkGgHCn61l6alTPPDhiaEAyoeutrd4L77UmVfuZXx5b3cZzgNjW83cJP8
ewjnjxAYOkrn1J4DzpHMMpQWW7SZ5WZboE36XIVTHUO5PEYVs18PfXqlTFK/uzgeoxotv3Ek3LqI
h67sNGUhe9AYsBtQPgzvbtDGz4vsNXLGLvru0rNEetfqzxlaQzqWm5F8Nk3ULEUVe674rPdodBa2
m+W4dN1FGfMuNQzF4MVRH4ZsHEa48Xx9mpg4QeveJAnyic7Qku/10yZ4DyxlIZanWsYOosFrHksk
lTHZAphDUK+s9HehTINZRgkgWijkX1Q/lIRdyTi8v5WqCVVymi2kcXJgMcRrobkWsr+72MhAhQtA
qi/+ZiH98VTlMM+VojfoqEfrCh47iZFOTxOJH1S0cRLCTFfzLTy378ZmksRxHwj0Z9iG8AKaY830
9P/DPqPuGUf+ARa/yNZVepGmgpoGh6JRZ63I8sNO9U8hEGuSTBsoxI1czFsdWYN0B3zx/3n5izeO
9CFpq9TwDrIVTCSnsmlGFdbzOHcT47x7sMp7vDynRbImF7ty7W+yjLHk+++PflHkWKmmOV4c+QdN
uo8GfWLiB64rzmMxoNCLj9XQi7BRrJVZWPMm6OzONG1cg92ghyeBEfExjs6Gsy4dY/LznX23S3gW
o8sYgBqDgMSGP3aJ2mNHpzXjougbhmZykR7sPHDOhvZAavjztb4rwvErgWLJeY6u1+WBJpi+4kpm
bu5FOOKW+sZshozvfHsECKHS4JABzaW1YUX7MLwJqyuf9dvr89YhfgDHYrQq/fxhG8Ov8raXnD35
NsW/iyU6L78877F4z2Y4vInCgfwKig9Jv+ZfOVG1b9aa0h+pGKgnKK1etse1tmTQsXL9bamcSl2c
aYyRyN56wHmA9KnuUANojJWXnCoJwTW8D30HZ2UnOMcm1gnI7ptDjT5Y9yusyOWjqJ9SxiN/+Cyk
LyUzKvLSizAZR5dxdO711wkit7W47soe85IPr2IeNw4mHm1OC3kVvccOtZuEzsqhf34nouiUQxkK
1buWsibTGYQu8ZdsX4TQnTYO3rnK6EVJx5Hpy/fOLSaWGMHUvrZJvjkQFPIvWdOIWTBxL9ofgycn
Q6N13raWFtTUkmnOA9w3dG9TerPCPA7BvWRQXr3EcnwlQl0+ICg3smZwAI6jsFBwLvaH6bdSYpYN
Mo+0ljmJoctzEhs9cxXrq+mdOsabP4/d31f7LWcGmxApz4vqRxMLT27UNjioWg9vYykNzJ/kyZyD
CSl9huDDJ4k9GaBFUbpPOV3uojg0oxclnAOjew56jF0ImiZd7aSzJkr7liOdWLQuOoa3ZT5mEYIJ
D05AZlt6yQbshsvnGL/Xtmhm2lOVPAw4jDMUFoULX0UBrkX4l+GNIn4MLcE28pcr7/8YTH76xBcR
WFCszheGEpVcJrQYO7SCGzBeiBMlG0/B5EK7p0IFe/x93f/11v27+54e/3mF8j//g7+/pVlf+K5X
Xfz1P/93DWj/EvkvyV92Xby/1H+lH3+dq5fKLyv/rfyP8Yf993/+z89/5Wf961rTl+rl019mSeVX
/al+L/qb97KOqt93wV2N//L/9pt/vf/+Kbd99v6Pv19+xX4y5a4K/636+1/fWv36x9+KRFPojwUf
r/Cvb+9fYv7nOa0r76///qDf/N/3l7L6x98Y1f6bKAK1iTLcG3g6vIHt++/vyBbfkXj5RnEYELm/
/0rSovL+8bcga/+GVAxj4pQE40yLxn8qxwvyPcX8N5HJEwtkmWQDZT797/9ahk8P538e1l9JHR9T
P6nKf/xt/B7n/XObEJ516g0qvjF7QZ3wc5g2klRoaqMXj1jedBKApLvoddvKH+Rk27zW0YZ2+NYA
jsO8uNOmsjoXUKR5ZjCBTB2Q5U4OLTSuVPR6n6VsZ+obZau/9ygtyxPXW0lLJ5n0/iLd9cqmzWGW
TlNxZizjpaS8ulgB3+jerjFe0xj9AfGlyE5pccPvGq4pEtbLz3B43I8KQYXbIJ2L6IYUU/pEvrpQ
ecOmOImhc1aiCV8tsSZ3y5vsLUF7aA26VCRbw4G3uhdRQ6OBSZReCt066JY1xEOGc/IF2aFiLCvr
Nd5r2P0oVFZT+iLmABFvWA7NhmYsebrl3OUvqrsz+OfFMkw3irBWYMFhbEQ21y89hNPyeYrvYY7S
e3mrx2+6eHCGZ32YdDLk6BVMmbqbSsWtb+EX++iIYH7JuZd35Y1YuAT/+wKO1YCevdBSXwqIvCOZ
UsB7itWJAAs9cReCKE29mA+Jzo4iJSuzx3TAbabGgNOMvBY/yoU/eQ/ACq0Ht8ZxhCFXH414+d6R
PlzpHmWmeYGTQY1FWzYNnDkOMuh97seexKoPFypiJeYcmxDHfdcYbHhnbM8y1hD7+3erfEg7bFK6
V13aMA6hPOTdEn/k0MhpI7yBX7mMovu0yuELh3dSdvBvLCQLxA9LwwcrUSfpMDG8l9GjkwUVPzrw
Q5oP4K7IDFTKzO0wYNHiafkR3udFvoysFwc1n7W6HlBXCfNJ5id22MSzVsGehBGE1EXaXZuL9TZE
hm9WQNeZSSjQJe+dD81pVt9TfkQ1l2NyNct2SrupCoj46EeHGUTCYXQdspPX8k6cCQdEjxj/hXJQ
36Wk6Lb8hDrTY4dieD0BMyZZahMGWedBOakDRr4mJipGt0T37sxF/WShntKPeJTKsyFAYV1co0eD
0J4wR7oIg3FgdN+buwcwV9Me3qme/AcB0QQc7lQqsSkPvJPWJWIwMAndKTwudQdr1sF9qX4JRY6P
J6T+JrHjTtQazpq/1VWo7yZwNhvbENJJbrQnUhC9RmylRkzJslO8M4xNuMvTfuq7ayVGQgXxDwPP
8VWMZpu3R/40ihd9ehujhtTkCBWq1TyoXvIOHVoLx+gMCyRXnChw9MJ1PpKI9WGv44SFUCs8MUtc
tA0OCvyTcjji0Jy4O+azzIN0MlVhQqstznaOepPiK6G8M+jgFfNYm0DnS/Q1BPKWRreavECjj2+y
7JwGM/1oodDnHGU084RjJxwLn9RI2ZrOrjeWnnCELlhTJOOOqCUrDTdzALwQRgYOSLiISCdDXDDF
ZHfVTaTbaoGHQoMCmAgduje7qVfly0JVUadAk2xkGCrKukVMU8RHZyLW9NfZE7F3g5eb190xkGCL
njNpWmMSC0gVZcweMIZZge0H5046ZSI+UMLYznph/DgQZonrQQNrbK26ybcpkrrwA41nJee5SNtC
fazLQ1lDiIWHBNql3hernb4WhYf8PnEO7bOrTd1ujeZ/pK3MaO9tY2xm5uEBB49hnYSjdao7/2Ws
Qv9Qr/PCrrqHrAW84AdOUBJZmKsMA5TbgVS3MVey/jjMdZzQJ768KI5OgHIztJKNvBb01xqfngh3
mu42Xkd4CrrzWtrJv3t1e0d5wpmuRMYouHVWrnqjntO3YR7uGZnhRcHA08DkAuAGcZJFiyd3OUeM
BJL/xPkQ3jJ3YZx1bFvUhQw5zMPneU39bVgRntfZlF6GjpAIZhWs+yPiM3jRdZtU/pXFM6+5i+Aj
O9Ykc9k3v6qYrPlNNO+i5g7YKyAEIWPZ2uY2qI5SIcPLW5jBs4Y2X5EsRMtBTHhXK0ykUNU5zkFN
kHMyX10ZIQGUcfL7OHviTdMLeVXCSw61N/kQKc+tepQedCjMoByPlKvGPkvp0m2ldBZjweXrk3Ic
dITlbIfPnYEYf7/AWKnTN+gj2m30HDoHYK1qWKbI0Qq4GiAxB401m1VITebnKJwIuN9AJ10WH7qt
uDs5fWq9dhqgeJPZgLiZdyxxeniygkWZPPo1ITfC5QvyfPFUo5Rk5a+IrhSnnm4tjzNgzmGRYcWl
3jNenSQbb9jxAtbetNoPHCK3qeFA8ySaDKthTQ90UtD+R0U7QTQpWDanVr4T6fGrExr5VWdr6lTw
FwYuvcFC8DA7MAIIt/MuYABFeEVfPR8YQ7mLctDHkHcEA066tpmy8P1FUPTzUHtplTur4SXL1m7V
TftXGRdZeuwIaKH3bt1qx4CIMwDy2aK6UtpZHW9bpHd2gXKauc6rgOtxdbZWsgLZHWscb0Ed5bbT
MDt68dw1NpqJaMOywMzOWUYVebPyILV46C06XAlrXEvegcMdF1uwnhTbPdTD1mj5bMtS35E1FMNj
E2xUxDzDfJZgKX7wzYnl3qV0p8ggSn3a+feMKaOmQpIzMGONwH99zGAKJi9RCK3v7Y9s8V+J2J+J
19exQ4ofVUYEWwfw1UEDPuddmtmnnW52wzHaujd4kG2wsIU5fmuhvuXezpp78oGltaJE3RXKldLr
K4n94uIXCEkRGJagRZ14LGBDFKdddEQ5v7EzJmmOzRpjO55ptVJgbN/cdfU/K4RPBcKnj/6Fd8XV
yTbpyyvmOHp5AYOETVPGhpf3x2pA0mDdNUe/xofCOgruAwJXdqNOc+/KlMzXpgrlPkxfnSYQs4Dk
1Z/Xu1dKuU04Co9mMR+EXU872H3X653J+J46r2nL48YYMguDtwyF3c9PWxmL2c9Z9uerk9D/ifwo
HSxiY0j6o+chMYujonwQe0qwuY9ndsN8K4NT7lbrIBzVIPw2eqsxarbFolDTSd8AphrI/0wLcRci
kNKclf629W+c8rGKUAinWXJm1BIel20wlu/O22Aux7sGWZJS5MHO6jC7hnheFtSj6Cb1DIN5cOfQ
5L2AkuNA6cMuZj1HoeZoKzIpYs1MY+arUzWfOtmtSpttVWEdUBHN/Svokjz++MsF1UdcSUNgB5ra
RT2v1q0W5YM/HJl16uNp4k0tYYdlqJ6Trcy0kOYearQzVNXr9EYuHg1GGb2pjtt1sUpQUOphs88E
bZ4flXjq4OAB1tL8+vmpf1WaYI10DW0CFosNr11AHFWppG5VsEYtgxBpdjSKkx4Qvx0eSvQcMZ4h
3UimnfOiK6u4XrnRs4mlGhIp+YfXvZbM0Wo6LhneTopWA8N0P9/f15bweH86Glq03hTd+r3If+CR
virHbZA0/bGLD720yNOFgMt3/uC6qxCgTG0nFuiotDDzpwEzpvowChZduQf9mweJzpQ1Kk5hr3wJ
0xtyVJZRkItHiQ2MlXS2G96ilfEmu4+B8ELOps1SrBPkIZ3qHifmxLy2k7/KbrAMlNuoOUB3xCNg
RKr+WIZCELI+8mPx6ITopTDKcexn7jDR0fAblvCCu6Nx6wUL/BxCRleoPUjosdzR4nn0i+y/i+ZJ
MHOStfNOwRN9IBaAu1awgptvx+G5GhQ4crOmWNU9aQfSTfG7F0OnmKUvWOBSHsnmJt13yrun3sdU
QNHBcyf9ycBzQ1zgpFQwedksjEcHuD76IMfHvh7TQTQnwgHLNWTjKk54Z+2i8rmpm5MPhyDN0YbZ
9MEs8lfpVlPwcLYehrqfG+LMe7XarSrNYTl7I1UdHWbvCXJnyfyx6+9JvQ0GCW+GD+YXlYWK2mo9
74MNrTDion5UlVnAfLL34dY7R5hrwiw3fjmPZjRvu42CzWX36EtTfPLQkbVeVOUGaVsvYwDSdoOt
GWzVsSYtdj0mCycp+yB9rso5TaABkc7iIUB1EHyAByHMa2Ed7EVvyjmkg8VupA6j1o8oQyhSQTrq
JOW20U3gSk/6GkWvj6jC1Db+hVpRNo3glG8N6DKOvCzbwB6cJZheeO1Y0cfAfRmHoEuPjF4wI+Xy
LDODUGxZRflIg9rfmwj5TRNo2/i2PpTvkTzLEOWKFbRDwxO80grZlSQax/hl4eY9w21EeQkPpCNU
h09FuLd+UWowcPeI1eALFoTSunouUDO17hnJ3riYuLfqvFM2eGWj5Xkyzvm8OKFB/tJgvZkvdHWl
a7tkWOsPUKE4Sf1rw0eo+3z3gQ04hWO3y+RI+fyy9Mrg10JTycf8JTs+x7N8TX4cY7ykPARckQkA
vWGMZp/UH75/9JoPuTl1TGDoCpXxihCME0uHo3T+Ki4kb4q+Lwyj4CTaCha1CwtZVMQrjWopf4TA
lGE9CT+iX+a9diuaE302YPIT2QbK7Q/0JBlutVv1BBfj3JJaMjq5s7YyEqpucRygFE6id5RbE6BP
zxY3HdaFw8zHbEyYd4KtpXNtaj7D7FUgopVzFAGQABU2Qtgi3AWggex91N537pOqgiIUKGWiWi5i
ytrVduwiAaIx9/6mc6BHWDMYA5pkE5RDbHNuPIn4ObZQ595ENIzptSIQnz6QVZfFQ6OeGQN2FsVB
gguLzQwmtzjMPdGoEm9VXutZfRgNKLH0EWdRqPDy7/olS4t5IqXnvL1H7/rOr3VYY896vmjQV54l
/oxavN/iXefvqYPytaEucZGOzkGOCMxLhaNa/F726zBE1nxNeTdlKiXz34yAHHvt9/wQEwRrbTTL
vATXA7CI222TzBPYXljTTfu9gtOOcU6TFU6O8jJ+yKa87fUW9xzOCbJ7XLskJOrm9Ub69RxSuiFZ
K6z0G6XZxcIkerxycHyXgDAIJ6HdLorIY11sxEx0tBYtVPkYgnihkLv3ULp6y5OJhIHBNhx9AqUn
TZp319wI9DE7/vzO63QSOC4Zv7MQMLm4cqBaaa6kHFnOvXg3bvhqrt7TPKrXGhJ51L/+S++gDDaV
hWOlzvTI9nj0YS/YiblC2Sm67YU9sKe+yN4+qLTCyYD2PNbARIiuWhRbOe9tl578obPYkSgaqzO5
vfXfgXYEW4iPOR1dZWKCOaigYhbCGggyyUB+olyhgobzHrLYWXfXKSdjeC50W8cT1gcFm6ivYntf
XNOYl75m9DoC+lCdNQ31UOmSVioOBAS6q9IRNA8tF169t3TbR7h66Q+8alee/JjbXa6/omPHhrgT
Y0iXFHg9HpI8c2RShm6TPPEmQ+BWbeYOQRMQn8J8bG08gfX9fFltfKyfL2tQsWGGQ7IEov+7wvgj
TagyYLYys4ZjBub0mIZLBcPWepbVs4pMLp4TXIIn1aRYnvXMCgJZxhOASOgUDQZVw5php/Yti21r
RzFse68J8sEB3RioPfbIiHQXLYqq73Jiy8gjyzP3MDOADTFP9GaNuKJR6qJMbc2pYOt6n1xrm6tf
l5U8TMbdcVxblCsvslVN8izaRVSkimQjQZSwYfo5vaM0WIH6kIWIE3+vr5sNhuHvwCS4waF0Ph2N
KV/pbu29e381LDx1nnzk0nQESE4l0ooT84z6nolJMOw7hLlfrWY8mkiZgvaKdM7XMQB6Kf/zEb60
M5Me67qsaWAivxEV3IfkTcKS0pq7M9zHVs68BPHFZutJPxin+tbcXPPbkL8O5453oOrGWJfAnboc
KpGsqi8YjEQ+5Y5OYPUI9Ffesx38m/DF5HSip6uMGuLSW/Eo/Apfe7R1/Y3/ypQ4yhvGFCQDl9y0
x6AFsrXdn7QzGd8jihoHWFMbcyk+aCtvRXTgy9VT8+TTRf7AdRbldbQNuRoa1ihko8nuT4ZR9XBi
EXFA7d5isGkGv9GqZibjl6PbGo4CwFYx4vjj10rs4jCk5YvezCxsiNl5PBV7e/TzZDFBwW+bapFu
3HuMVSEQMb6kvQEgSArqkohMsscn3EPqT9AKaUHM4U7a1isnj2HNmUDu78puxNwllRFVO3iNpQ1Y
Hs8jqaDD2MpgN/hJcWigzynbEIkjnHbAsNaqZFvPqTRNnfWwL1CgByLACO6VtwgGcDYDRdiLK5u5
cvNobnMIZh/QkhXEBjWbLJQ5wxCZi3k5blrrhpYAcL75FAYLxmTFFflsTM/rMfngyw5CoBN3hbhP
aiNb+YKy2jE5FXfjLDOm3hv34GxkFDVfxi7vJHtWZsYwgT6V/pKXZBiYHTub1J8lNDNO/rmYu/cS
Es71imlqPDMNd5We80N7wFRv7yMoBW/blk4So/ng+OOHinHVuZWP0rO5NafNyjklK3TtsL4yz9Kz
dUIqBW+RQ3Sy1nxMOeUEJ4N00A0i9qM3irsP7vDaNDoN7/6bOAWfTg9jKKkmxbP2Xk2CTX12bsqH
Hmvb3A7evZ0zILJ6RbHS+npCMjnIoSyPE2QjA4RQ+keodKOggTuoD8dwn79IKxQicphez9HR/KAr
Mzw6H9kt0LhKLfOBQihz30UzbjLtnN7HWLP2FEmMT9teMwnQwaN2R5bcnFBspYPd+hPxxViS0yXl
JHsIO1tRVxpOoN2kYsImmAw3ST8hOXNvi3xSvCQ6TepblJnVUSrPNk7Fa3aOkXLd4OfStBM3t9sn
waCxMtHyCYz1Gr+v1vYflWSadLOuIUZPqIoyGNHcpUFRNxkhqoFRtSntHJE8Hv53O0PVqYfXkaA4
OBlJcS4C6D+fQcbXg/bzwo7lyB8LS3wGOUOG+kh/B2boB7j6gZC8jW/yfbXq761H+UNf0+0Pjtpb
9+a/gHYcjUdEd+bQOhpMfV68J15P8b59ITp0DPLvh2m9V5Yg61iLTo2TwrvQM4Q/jZ2DfqCZIc61
YYVlLstI3kjX4YO9B4ASOvQW6WNMm2cUO4c7ktZhJzMgasfXyDzf7idY3By+QE00yz9/7DZv006O
XfFIOOqxSEO7niYZ9UGEJDluWxtNIr+ysSR+KeUFVXUlT12FoXvboKaFoPquPJjUuWxCxitv+yd3
p+1xsgyIHVBxUFRUUcMVZqE3681VHk8giNEypg/R32XxOvwVZ3Z6xKL8uU5RXbMxqd5Nr1KQf9dO
lxkGOATCg9CQ0Zsal+HPpyv/H8LOq7lRLWvDv4gqcrglKVuSLdmybijLAUQSIsOv/x56Lr7T7q52
zampM+NuC8Fm77Xe9Qatze81QhrpaXxHxxY+4wDZLJXU5/StBjwJ7GHqkdDG+KAOVL264Zbr4YsX
pjxkxUr9ouDg4I7hl/AOfcEpYqTDpMVC8+UUH3GMvMa+n8F6qwrzMqd+QXuTfmRMkGdsPz3RTV/i
Ir8oaCLIFBZOA6ykpTH97fJ1fKxOwbx/bIpN/YVcKicK/cC8QYicjhNB4om4LQkSo5eK7CoYkkB8
ufrpvH7m52SujABypat8tW/q+voexrbJ+tkmbvvJ7G60tRmj1k7GT9oW9ubJ4vRxg5fbExYjlWF3
e/UHWrDx12UF7IMgYhJDfZdEmAQNjnIC8KM8cVOL1L8/cCej3TVzrUP8mW8QOK55gxbBY7ThXVqL
iHFWzEPaz2oOq45QNXaom7RoDyap9xE7jGNdDBOXDFcjYuYV7+5oy6F0yOcSIpmBKm9rOOJT864i
+7KD9/uuCG1ZneJJ3qv3qvWG7Y2Q7wg2MnGkKWUAsMLOfMlBpnH4rhxsJArm2Ufz8d87CyIQFtcf
i+8/N+PbQKLr1aTp7tyMaC2MD8wHyShSSpfviH0p7jKAq0zaCfahSmH0JpO0BOjQuRrDGNWhyk1J
gaN5D1wDLvPIrNU2P0ao+kyKaL8xxyc7SLXN555vJ3gaLUnwMEnEqG4zNtTpH11HJzhjaQovrWhb
jxjVlEAHOA/hZN3ShLsh/1CzhIBJLp7qau6otK478V3GsuOCzAdf9OlEeMk+McEiu23Pmo1s/al8
buCYe6jalum+ZpuaTygbXi6fUAE73C6ZJlV28tpj+dk7TeCCRJWJC7+BgxUMG8irkmzlrYHWQkKY
YDcXYB3lgBc7A9HYmsqg4UU73hnoMRUmJCmZ9Vfn3toqPcDIL3VZ1BhpH6AERsd/Pz2CAP7y9AzY
RNCJ4DqjH/l96xB6xdIwAhN38hnzNp6JQdVDPZZRaUKZ6Rj1Pvdu8ya1tqlP1V780X31zMcBzlMH
2GXMnHoHHRHgI/kYZa/5hPFf5W6DMTvPvLSrNzbVOw4tu3KrfyajHZMDfgAVLHPb8PsPLXGYaeO2
xm3tKTfVT4UY7+mt0B2izHuXwwb9nvUupHAN9lwUvot8Nr0FyM3tDdVgZWceoEX+NNHVfKpH4oN5
o2r7fmwJKATsPDaQgDQ4GDaPna1LfVO/TEwb8RjLV8J7eTAumMWXmR3UTkusbuSIkk3PNRYOSKDT
7QRcOV6wda3eFZJwTsjcRvu+aw6yK7L3U/ThE+mQHs9/GrcxjzmB508GOIf6SCk5Bt5I2LLEfMZl
cSmTWyihCPaY2NEZFl+VbrTaFQS77xZmbdPxGLTxX8oyQJr9FD2y/i5m4AAeIUK8OrU+1XBVa+vc
ks6VwMJ4EIFnnaFG11/Fc3PAd1dzsq2JdNawo8+mclTesc/xqH1qbylrT7c5jdOvZFF7/eSlxfpj
pkkEHbVM37ukbw1EtXj5Wb+UR12Zp5vIojKOvYgw93E6zKjscZBpJcbak8SDQwYST8MYjDySj/Ej
gBQzAq04JKKIFFy6A7z1ExkUwP8vC9iaBkn4sMJrU7+dfVaqaTczTcRdvsaEtlgo2/iABk1/6x7V
I3yhfFuegk8EptGx38XULSQQse1ghcq3gS1CJdCvICP069sM/yl2Dx/DY+m9+ZLZr0iwvAwvDILz
jbAGMcPjZ1FYW5XafPAgjoGfjilEs5gQKsRvsVPXLl8yvOBBe8fD7+aq5/tXv0suyhP924g1veKQ
5jZloVB3kGb+zmsXnKUnUGZMoaW7S57rbap2WZ7K07jlVKZ4AcSECFU9c6ER2XQUpOexcSh+qVmo
hjl0GSzwyjQbPAW612BHv0RzELNPiXZ4rC/tvL+5wiMwPD+AWU+E99l6IdBT/QpZDQHkiql2DnGT
4G2Cp9ra+QfTRN68PrDNN363th6eRY6VrwHjMsEXz5lh99vrW73mwIfo9xWvKR7M3MOOgjxa7ixf
TXhqvoJkqQw+mawntpMpVL2cQyXl+o33gimVbBevV8utMx+TuJzgNbZL1hW77prRRLaMXVKu9jWb
o+bm7UPIcXCD8jwdELzJHKA0oJwHWf1Y4xFPcBn2XNH00+HmKBTYENOuG0o6EWLPM8CLfGSjB4Ro
JU9HCMq+feOeOb/gWyokp+vsz+FVJrmLdKyjtm51jy2LNqIAb8E80qtYOYlPB0urO3Kakyys2/nh
Snf4lc1vewhxqTjd/gG8tgOas0M2osu0JXnlHMi0n/aE27qj//pKXsvRtgw3f6uozIaJM9XSkE/J
U8aSNq/fI4WhhaCvFZKlABGqdBHl4iitZV5zCtfVqXmvAJrJ4/SC7RS4PsD4pug+sM0wFZjfO5vm
V/yIYKgccQ3g6xBNS8NBpiGsStAGkpRqF0vUGrDYWgVXkkLc/OZC+ru384JkNuYQLNQ5gmHJsBWD
fAWHf+GwbuJZfvUNZSEa3lh4GWIzQg6mdh2F1CyCy4U5I7sWMe4CIZ0PMP1eaOkVnJvdbM8NLoxN
hGOKU37oV0cjv++tGj0KByCE1tUkNzPcAcYVMivGiYOjB55WeQxuRSzeyESVp0J9QIn+xiMvR7d4
QSkTunHmpirRf3DoWSCwH93giXt7jSgfADPmEu+7gOGbI3UumZrQY8b0aezckeIEgwVgFpoFeK3p
0qJxYJ980Bc81RHBtGAnAAEF1v52c0J+1hKolTryob3ADDQIX4S30jnia5Q4kDLOfTadDvo7QJzy
xQabvGLYQjqIpyAo4GzivL9h12+LWyrc7FDcHescG2yjro5duzGdGXyNobMDzUmZpBkEftOp2xQ2
9KcxF5GsjTvUHns85155rvfUxqk1HREG4WeRY+HyF3jgGlTbkYTXvHPdyVA2QrveqJeEiZdOEqIT
ffYx/m2OuELZ8KlB6XxSqE3qGcxWtpsJwUhhwh6vgkspKbyavDMXFFK8C6bFnKI+Get8Xd838kb4
qDcDf3585S/SfQy0zAjTQieCgTfgJW/Dc+S4C0c36NdWbFNQ8buT7Q0kC+f6iybMsJSHWkh+VQIK
JNgdrxDVz7576j6kz3qvgnVehgs/RMDf5NM/w0XZ3V6AyRgQXcyXFltOrF85L9MzjEdJcziW0tZj
R0YGyviS31rSwAscdoyLbK23mw84espbTjwLNvg07Q1HA+WcSyYrd4yMzVL3b7v0gT5DwbZVs4f3
MeJX21fzi+JSOSsb3qAY/mMHm86kYLGN5yuquEP/zFq7oiICn9+1z+Z8oMjFskCyb5HdgWQdBc5T
qnSsi2q7exFXJpLVBXC+xmJmwRcUU9xLx4zn0QEakzYdG1B95a9As28w5PD7ptRaYrNgwGV6T3l2
HxxE3PgInywMVuyUvzBL0Q8abvY1fnAiTszYd6Ce7H0ylFiSM81hOCtmaM736aZkrKRjTdi5t2rR
BSgOHKV3DX6I1y7rt3fldQzZGuoJz2BXgLRg/fRE0TRFDyDC5/RxZOoJMtCZBjN2sIuzjD5k+lzu
fk90LruqHZ6kI196uLmuAazHbBZnSHUhKHZBgb3lhgPbMSBfIwFaxzMZUc2x+KEO/lOyCvz63ypi
Yhv8p4OWrvVN1wOamFZxwkcASeMJVpq6HJ6DZfdY0yO8I7jL7PRVfKObSZbtPJzd3RqeHBUy7evd
EVu7rOzhoHjWF+PG8rF9AAp6rVbx8Se4mDDzv1U9ygQWE06l4vz/+/Va9/gah3kp7ignusGRszkr
YARKndIlxwbyhRtDXKYBo25ltkcDxi7EBBypJlMfXm86EwvgDxB42OPOrsKxe6VBoXsxH8V4Xp84
y+OD5iMxM238Ikze06fms9iGzXk4UlMzNL8hx8xtUg2mKOMJ7wVHVs/JRdsJ6+AYvmkUQRAdX4wD
4fRxxA1kA3AY8Z0adhVACSZw22BwEMyxltWvHtCZCu2sXe6P1mmM3Nxa1NaCLqMT5/cHY1WyG7Bv
HhQfZii/nXpCIleUuKG1NDxMpYVltyeRV+JZ/RI98ai93Nh03izW/teIUYCNTm8hPBtH8yNQbGxl
qWEp5DjTFSr+qQEAx6VU7zB2fMOUEnRboV5aMhvkALaohwDDsVo5QA0YFDu8YbrlWuwEkkvHDUk9
n7dXnzaDxgFCfknNxXZ3brdTGhdYBM0i6accDTiYwqneY1DOhPdql/CtKWkKxM97y7SDZ/25fuov
6bbcym8oFtAjrG7761l+hfd1FM73NTZLtlnS92v7OptJ+/9h1uOeUYV0hlU6PN1eJExK8UZ2bwdA
FAzBWJ/lA52lWLrU8vk4pWah6OkwZXLE6qkFi+id9oxIYalTL7HPw2g3ffbPSPbvF4nK5dXc66ZD
R8cmRBEb0qwQ7gmTQpl3yeR6fK0dS2enYFdh0yj2Q+DWj8DxWetYzyJQB9CyT2sR3Gwv/ODWCecr
qCGzjVfxo+OZEBK5tfYM8JkEgbrpFFOtD8kxClwdOhHDUdB2XYJvjhesZ7Krm35+uZ9wKFUeuusu
xGafjRYHAHckHpYGCNo47uP1NOC9M7y5z9kY8a2BrkN59WUsyQ9dkQD2kh2iZ2FjLDH2mPBv81Q+
66fiQW4d0NrblpthLMZXpZvVJLXnDmaD48fwGH1GvOA3XOVthYF2s2Cmzdj2zjpljKHawQqLV9lN
3sPt7aKLHGrs+xRLNtMdOpZfAJJzgzMkeW3rVXRKmK5OKowf5pD/U05+R2osBe4Fqk64d+I3dF2+
N0Z3H+AFs0HUJDRAEeJo4YXkmPm4v2g6aZHuZJZszvC6MCRO6C0MvHrdE6pe2ryzUKTpYiYgcZww
q+pB2XJ+wzCXL+0rG4Y6ONaBM0c56J6xJWa54B1h14RoSO08K+CWg4KwHTm3o8x/TZRoZySstXek
C6WyeaAuLQkJGhxeLf49vXRUi0R5JrDZMB+2hwaz7WnXkVFF9lMJNcGPog1taeJZK6g0zn0OdJBV
Nttf9QVS4CarxVVz9ditkdXVrnqAnMR6AO1HjsFBRQ9NPZVZW4AiPj2g9R/su39/STcmluL0XI+s
HSZJBWfsO4oj/v4oLomr7CAD8p3hfamYD7F/8CnH/1XrvGQUCunj9ZUyZDxjDTtJAIiFPdF+I5f0
hAkK1PcFtC9b+rzTvEX2UzHTXtMTHXX5Xi3U93KYkm0X6bztkdp7Lam63JRjQk4WVWGGbN42yA0m
fk5zAsstwclY6qGtE5L3Jb1HC8b/u2GtUlb9gK2rfyJHyGNF3AgUjB8xJvjGfotqPKe6IpR3fWTa
hbSWpE9L40Grj9dr4o7BUqiW/fCQY8yr6pWj3A53im1o/VdXca+ef7Wb1hOInG38nifVq6cKmYlm
vVTdU588CTXeEH28bKo7kIRPdpn0hsVqts4+BN0JBjzoF4q+RisLCfvfqJg6XfrvL8rvX+0bKJaJ
tXRNb4K0Y2L+Nbyl7pmWxmTEzlanO5Holq+kZLP/ZnOBtmsVRD5FSyzYNxuwcwWjzfRyAge0jXaf
lc3D/UjXXc/5eqri0jPkUxHOgZP5OnksmktCwbHBWqo/6PTZyq6pdv/+Rn8hbvONNB3Ow2TjgFno
7/WCHMmyVuChuKNAtO4nNGlNsiT9zzln+4BwgYNYLgZUaoFXFDsFBPuHz7f+5N1yAbqBp9kUPQ4N
7PsFiCjq8afZCduYjSDyGvMpyEk9pE6ZSRPzLoLTNM9kTyRPnHSUyk8eaa4H+qd8F5pOSDyEjS2B
CN+qpDiet9ZjYcz5I/26uj61B3al5DnW59qpHn2t9yPZrfq3u+jd367Jy1i6g75iqj76cvlO4y6j
YsmHFZSMJ/zFIISpX0Z87Ahz0R/1ZcgIb27Fc1FxY5Ee0g3cAvBYaPxaXbREQstr4Tovk+W1xiQM
lJqX/pzdXm/auwLtZjfOlatPC339pK2WBg8xQH0xf+HPNqahhS1j6jDurhXz2Idc2ywirENu/vUz
5Wyjk7I4zzeB6AuP4zwYZyQIIZKjXe7Y2EB4GsLV3NbLJEQv235JPeHHFzGEPepp3bNSsjWuzOuj
GSxTNDMcdZsRxhuZHFWPHC2FsbvmdB1J5rEGx7OWyY76vnscqgX6Y4teJKNaJyFxOr8SYSUV66Ld
aMJnFK/0YV7Iz3K8kNIzYAuNCH1f8qUcymhedgv9pRLBRpdYUQnNXDO80IVM2QsUR9kpp3x/GMVP
M7Lsj55ITlwdFq2fryfMCwNdUm9+eJX/wuz4fd1926UqwZRv49WSdjWpj3Rqbzn3opyX3B/N74Zz
vxYpVW7rK2NlwBVyalJxrlD6aPkME+qfbFzkP530cN7+74vwbW+J5CErGuZ4u4q33lyEgdeLVOdP
LEn9/lwPKzPz9NJPhJ1AMdurH+I4rzS/qMlewz8qfWGdWxZpvg9auSRqKBWWgeaT1X7Qk8UVQ3kA
jniZpE939TQMHtoZemnkZenijkEuoNoOHsh44v8HVjQrP3tWnnpoiyMFjTcSkzAPnodPpXrSP/Od
on5Er2fNT5B01Q7LGH7FFCe4brO3oT/Tfxg13EoeHgeOWDoyZfJapecvh5e8Bqpx284HERqVxTCC
tkPxt7ekZb+AZqj1JnqB6Xonu5fNsweQoD3uopBL2XBQ36Fdqu9CuI1qu7gQEJstrP4IaA1JKMX1
pS2fAOtoxEfEQVpMS73ptPdu3SOAfBi1fTTs6zPhtzIWAXjaLZIm5CV646BGzwhVHpAtnAaH0oz3
zAjWSeqMhg+WMcxFYR/2M30NI2VTQRGEbLFEAnCb9BWuNhvVJQZxd0rQB9JFyz0dlW7Q+d0jz5O4
HNRxoR2jQuW+TaUnJU3oK9KsBJFoZr1+SqgmxvwhqA/CUe7XXb0TJL8pt2a4bvcJFnVw6msaeVwe
16AE6kIaZs3Lv7fkv57f8I6nDpLJD34bv+/IhdJjddNwfreAhSN0Tbq+TF7KX3XtBV+UJkWyjpI3
YVuyNduWMEf0D+CApBhT1opxw2vgQ2FN5uxm5CrdOh4QZo+4WaT+oKzTYmZJMzWa6eMqe2WodFDE
GbBnmb7E2mtj/FDdan8RRjGINUVcUjRS0iGQ/P59ellsKzlU5J3GYCh0je0pOqTvyaYqjjVnMXCl
tghvlyR0pEb37xWo0e1NT9Hbju4N+9t96DE2DOZsrsY+A/waHXwW4LpjZbtPwscEGmswN8jeKl6q
cK6NdP9uFK5LbdZJhU2OxzXx1J2+Xrdf+unumuBqFMA+FGHxKExQ86Ds0hcqfi+szoFbrorY6fdQ
z7c9Zj+E27BSkGG6NYtjSfxO9qknHgxoxRcnE0dWEiI+PLNOEYTuLYseN0rmyrDeIeOPl4rWnkQW
GMUIjec0+vV6HIHAVuNasLMjmjXANQrYcQlypR/08QSLUKPe6Oe5xOAS0EbZtkykrsfSaBwlfB3V
LZLB4kKuLyOq03Te2DLEAnDO63PCnxET5AJYjiJwGAnDveSdI+14+W2IxGsyzsuVoO/pm1uiAHHx
tK8w+EHhM8nnja/JDA2cvlhQvdfFDFQVscA1kh2O40hYyeGivWQzZcYkTEwfs2WLjehoLGGpCpJ3
M9YqMdig8MGERLN4hTl1mfWiHg3Ykx/MALXLTX1gqEhmxFx8QKdocmw7nUcraiE7tlHWz8zavdPF
gHEK+bG5bgN1FsH8bTwmG0/XJcqS27p+gRxU4/53uoOkFKbf5WvxCcBx3R/zc4rQJd4VZ6r9Mpus
rgfD6++z8O7zmqQ314gc7loivO5NSnXJpznir6hzfSupfpWjlTz0yYEHoLrZIpoX7XZQ53FF2wic
YbeGS0W/RlvWoa0IOlDnpwRLzZsriV6j7a61C4nXNL0icCtfOveWp30RgL0ZPtRmLmhgV/cHcJLw
Gbd/0JVIcftTfpKYDUyLpfnkg8lzojl39c4p0DtSha4E5Rj7AoG6ByGeS8tXyekOmV9Yz9n1Ndpf
T+yeYukpj7EbJp6+ELeFtASzFnMnvaPdtetVEy61wrWKuSS64bJXKYKftcC5c7OoQWAPIoX3qdvB
3ewKxGRHQDxogpmtCutDz1YJ2SikwuCtydEouIwGKBTryBMRqQ4TcxT0HSdkOLAoq59QbA0Pfb+1
vFydD+0iCugNmXgmHSMHyIny8FAAQHbhewOGskb45ke3dz17xebKZfJlqzbjWrU6EW5kMxthXkGe
Y2Yh0K5OYfwor4MAuoIf51Sgt8qHuS9L3mTarRUQJONnFD7RhlFrfH24tsLUlEkC59Q8q7OVxtg+
5X4xAC+OUuz2TKwL9GVekT92q7Sb34RV8GjeZ4i0Fc7h4n6soLm2rLWowWxIeQISwMZcwomEkZG9
TJ2lnEGN+KhrdFUY/DEtvqV787a83ZaJcLKQEN8U7LsW2gfTWBHAVWYjaWlPdGU2iMf6ti+tLwRc
TqlCCZ/l93O1aplTXZ8HCBpGBD6uOQObE01lY/Duqgx9IC0EkN26ldr4X/Hx/tLNO1aaRMLhXPjo
+xlkvQq6jvERSqVTX3f9iA9qvIo+lXDec6n81tfr8ChUP5R4v0hc37s1FWs6rCcnexPpGxZa3m+B
CcdL3lFVyrOc6Q7dJNB2N3VfwrCWVoJnkUHA/APeYIbk+hhsr43Xubh5ip/aLlFSm9VqW9NMfW3O
iA24z4qbf2NxMJBhlP729e/DV/pbXYpJp4nMT4TxKItTd/0fwFkdhVKXyhCPJHj6uZ8BkQ4Idh0z
cgZ5WbhgD9iRQ8yfX6+LqDzdbg/q7SHMPeO+Z+hcm/Ob6TB8CFyh3cH+HFomqQzNyMwK2jmnRgNO
JrVOZXoxcbcvoccLrn/gsEcw6hq3pFD77MWNgrL+bs56cabKD5WVOBBjGKNZ47seP2iRT+zzVVhq
nnqQbq7yUHgRYpeE07yzkSWM91nerwNpdUdL9hzNr8EsBlTa37U3pfabeg5tknFlaXm3xXCfM2lj
5Hnt4Dd4ODWJClFKDkt0YGsYljdxEXwGXB3TtJfOtuDChtrmbrkB2TqYXQjnQphJu1Hy9fFR2hLs
qs/axlUo3mBukH3sRKvIE36gpP5tdeG5qJHTJ6vQ+H+JOv7zoEIV1nai1touYhgpL3sdg4ivCp98
PUJ9S5PkaI9wR8Pl430DyBvBestdPAlK62HMv6LAC6iqGJEs8u6Y7Mb+rTBXqWann2b1ZtBWeQHs
paWOCOY6+/ci+9VTf3sxuHQSn0R58hf8I25FbG9GbQzyjlHKYjwhH86Q0y1H3KlhcCKzO3SvEd4k
eE/c1nwH5ovTOEpwsLnBbK31FMx4HmSC93xj8cO1TdXY79cGy17HJFSVptX/nbaR4dZdpF1i7JA4
6uWFjRcxMCdVRfXde/WiVuct8dHde8zpA2WBQbKtboUNtfigvwsjDdqsCsDE3HKj0FaSrURQ+Pzf
V6lPtNjvV6kZsorfpjbxkr91j3pJlgIiPlyXqynirkFq1i+pM66bIFrmxeRxg/nIBLrNUnVb35ay
4jXdC5Ag+HXYzJJ2mi2kBLri2u+opCLQ6MbnlJ6ZOs+JwrnYusxDCpe+76WK58Z7+NIMuFxriK+h
/l19oOBb89CKD9Eyw+BjXV2upf0RI/rHQpjg9D3HY7XK9A3Gs//+9n8ZiqGPptBWJFOf8ny/VdRR
ZmRBl/XWDlsX2Cqx7FI9PXQGpCz7el+3JSYZbvJIowfN66SCEMeLqFloc3g0qTsUB+vYqwx6spm6
latTdhDdyFzpImDr6m7iZ/Gp8eSUuUzhW/8kndf+8uzQGhLSgp6CqvL7i6uEzWjm6hDtFeFcQ4cZ
UzYOr0u8fFhXuG1/JGxglmuITl6tymwTmJ6lze7I7HHRGGa9zJTD0TsS+RYjhfZrAFoZ+YrlUi/d
lQmibmQepp9q2H/Y2d2N735Xe7rmJdbyVs5IWtGARDRyRxfAWv2AL/yijHG+ecbLPEt+gNjUP3mY
vOyQoNC1IbFEmfz7iZIk6VDriUTahuAZgY8F6+gawYwKqp5yDYM9TjLb+8yilnwwYQRcF7EMft46
Gqk56QoWvKFtYJI2r5BGILuU7xlFAe9YKRlOxB6W6F772NkCBDv0CekxvPx7vf3tiRE4AVtbUrFf
JNLo92/QBMOoDbV53evpkpi8ZhYSRMaJVyEcnlfndN2wi6YHatQC0hl+9D25x7MBJr43mUxhLA/f
JHxKRUpaT0z8sFrAoBhzzLddufNxJomHGa0aGFdcHccNU97mLdzly16YW91BWbD7ZYaNPQvsmWpz
JQyQGcIPUOxfLB2IJp6ykpCtk6igfeu7MymvZOkehvuRSVC8Nnp/LDZs4fRwr9GwazTb1WdXuEyY
JtOSLQy08+FR5+zTNsp1OxYviPXU3i+zmcz2F4+bNFmmbwOH9rz9qjMP/syMkby4KtpXQn6Uvv1B
TfCX4oUEQTLYyQYRp1b721cgVzKKbmKCqTV0MMETwFGEY24d2cXN/MlCdVi8i9OMM9DXN+WxFkJH
gDMai2ctxBDcNq4/1IC/jotvG/VvV/Rtox6IcWmuQhbur7f3aVnDvfCZ4jdfwjwBgG29yAvgkAp2
gbdR+hFobtcfKmttdV8wwcKYyElG17RMlnvv8UNKM89AwnF7QGbl5EthynCgf+WBkTwC2BpOUQmt
SU4muQOuef3h4FH+nO8jEJU00Prp8GEb+/1VyPNrl1WxhoyrXWmCS37Q7QsE7vaYGA4NINZNYzEH
zRh0DsY5Ydty5fXZkuDAuzOAM1f83GfUCsWlwrCNIu8iXyBvhu9j/MMgiJfzz1OSi8X/QJdlBTrC
t4sdhl7AqF0O93Ho9RpEePyCxu5JHRdsQonCd2DUoIQYhQIo649t62Cv4w9wmolLgociq/g/mzMc
rDMPATApzZsbuN04L4NNW2LDSE6RrVyPyqkgFSFUXyEndpbTh0fJpsJ1+4ApEtXwl/lacSwh5W13
+pskbOEGClefjduoniyZVenr6oOQbFLanE5zrtZzRSNkeDq1vul1sl8vYYaZlXdfX4lAXFbRM6HS
ZIePM6z8L/ptOcwD46wVkzY5EFYKmUVYreTvjfaspEumf2AAQvEMZdd8Ep4nxyF7Ioskxawd14Qg
2bS7+BIUn3z93SQlc0vwM+5MipsNff19B4t/h/0J5ngknMxT2gEMqG+b+KVzo5y1SDBmXci2iHIu
HJ+txsX6G7OvgQyNs4mkLZy3UFMkamjmitCfoHr8e5f+S+EGgE23pQId6tIvZsp/6mGcPetIyq0Q
msKs/oiIVl1jOpjbImvsJ3bvXzA9XoP//7BferH/fFiHG/NkNR/uw2Gb9w8SjYc8owpnWPUAIaUY
LgXJjLlvnQXVl0+N8digQf00+x++tDEt4W/7iyVKkqwqdJlkA31jGUv3QhyHUh2mJW5yPqLo790i
sJFJDtd55qXkRfmCQcvGWN2LXuv+KdU/oKODd8TNKjBd5u2zjr0SWMKWO7dWGG+TJzJZ9rW4UKyM
rZx7sWJ30FsfaMTGAbN1zAUnHKkGdOqxA/RrHSsPQndctQCJdMV3LZ1dw1mdznXWIAHYJL88Y0wn
tMespRu2Zkm10Z4lGVcNPygmVDmooAE6Sj6r2tnd2Nygn84qZR7/0Hz8GWCkYF+qawrnOC4XcLN/
38GqISj0JmtiYjocPNT8O/6s2TK82/ITzJX6OZ6rczqhfUKnftEO/16kfy4cPl3BzBuWA/U7Z9Tv
ny6FYdY1rdjveYEEarRXxAvYM0aAGLTBHK17WJ31ODP9EtcvdP+a6Q0vt/ink/IPbfRv14H0/Pfr
aGora+/S2O8hQBM/BBOP05HSUsRd/K1fBDERBhP41NCNvWrTmTMNOPz67sPcEQ892N+PeMkfa/nb
NX27N9VNkm6i1cV7YaXv0Z2Xk/EAkx3l1CBh0DzBdun698FrckRRuq9emR2Ku26nnPWt/tTPYCCI
63JZHaSvbq1vZfBo6KQTx7P+SbL/J8/t27V+qzTaXJZ1jITjvay72hY7mvIQfeQynGAH2jv/+2a4
iIsZXk3kJFTxIkzOmXDQH8DkDNpc0EisPL6KXQXDdDJKlGB9q64ezidouCOi0C8wBFXtcSLezCJM
OB5gHlwLX4G12DnEKGWdQ8V1Z75xIioKY1Jb1jA4yz6CxmkWuNEh3ffLDbdggNCbeJLkQ23lw2HR
RngqnMfUQy2C9Uwe2u05P+e9E/H8YSczc/tpyUnT4/ttq/p2y76dxkqZh6Vx/fV4mdukE+ktIdIX
ec7UueCteYeksSS2WHxh0Hv/oYj/BSp8/3j4IAqeaVOKwndBEShEF2c1K75AnFP5+luq0eN55hPi
akedW9rO+KH4Uyas7PtHGpiKGfAK6NHVbwu6V5SgasNq2KsbCgXhPr1gqFaHeCE78HFDt8aTEEdB
QO1iWfyaRo6PWGtOP1hHo5N8YCo7mBnOjA5NAv/CUI7Hk8LizC+h+wTe+sP+9Ed9x0OCcCrSsZGa
Q6zG7/tCn19NLSxujCgZKGKXFJGzbWMZinMsmhvvjv3KDx9p/m1dmLI5+Y5ok0vDt3Vx1yuz1MUh
3nM6dlhC0Rm5BURnF02yfl/JM+tUDYvyNBhPMYG2pWeYC8uvNouQZqhzS+CJhyFcihCRr1jzgDUW
2pKxKUcYHledE3R0VnCEN+ilbvLE8xu97NRe0J2MzKhSZHfUV1ek8+AGd9e4LmpGRew4nv5Sh8vm
tgRDl45xNHnWCCtCzOBPpnTgaFQeCxfUo6SYv5jxZlhC5adFc2ryTh8gSJteK/nkvN6qBz127oDl
1Q82gLL8lzVm0qxR8pBiixXg7w9MDBotaqcHlvDZD0zjU8UF/us2Mh9erxRlPk4CRE97q7al4g+H
XHRUMtZRgsNwsivth/NVEf92tJCmrIKjiVTX3/vIxNQSycqCeI83qqPOLApp6XTDRBjn42iHNmk8
VcRqpnif2ViNoIW8z7j8yubtgI7UNG5BJtmnPktf6wT7UTd/wbi0X0J9K/HvxDqqmwuXlOgy5nui
NDOqeQ99clnrRPjBYXOv/RsRQ/ozRvejSFjitop1tJBz0cn0lSQ/9xDnUFvd3obKp1RiVGKsRFTD
w0dXn+vbQoEEVzBGmZk7OHyp8sboCBp95wale8NP34TagvIGJ6+3e3YWla8Ic9cCV892L8DqCedW
/5hXJE7to3ynL8Z0017C7MJUM2k3KFTyl/9j7DyWW1eWNf0qHT1HNLyZigRBI8pQXhOEtLQE7z2e
vj8Uz9nU1T0dtycSCMKzUJWV+RuUHXASzW+HdEVbQz/pECQeuGWjQOOP8ik6UMz4XJg6wx0CdnjS
eB0w0QGYwjpESdHcVvlt6rwUvUspAYYq5bJq2GcxEhk8on5rvoUvuNDPWwrb6N2qj2l7guvfQwdi
vBp3OWoNg3rTbQz9VfrQd7BHHHnh6jpXhuz1OJ2idMtDA7Wzbu4ggqBGdZJrL98b8x4JJ0bWhtik
QrF3D/8vdhADBiV/X8ynJHtl+pF66Wu4M64q97WGlAn1g/BmOqIHqxY75TaxyQrcIdn2kRw611lL
jx1+FPHtwIRpeDD3EG1MyEz2Ni1uwx3OnujXTtsYkJG9l+j3zP10H/CmASKCTkWNZNtCv31v2gMa
kbO2QfFgMt5JglGkwFkW1KpX3CrjCoQiRDpjla/Wi8T6m566ibYN+o1ETuxq1KhgXhnQ/eXp+nmI
9zVCF9S7fIw1vckrXtrEW4SI/kSbVNvU3RpBq0C6JrrIPrQNLTsHxPTGZD7n+fSJO1quER4q+I36
FR0Is7ceC9FvkiMAcq1d1t5l5d4JryFXdDeR+T+8if99/stbSNmJsc6wsQI31GV8+jFLMVK9mgqN
LLGlAH7ZUI4ewe9QadnNjRt8QuuTEFFxqUypd1SZgKZBZ6JUTdpQdx7sFdI5Vb1KKRzqG4jRCFIG
+gsEL4osZI0jj84lWUWuVOyS8imtX5L4QOGSYE2jG22pRHjtfpEWRAXGdId4XQJK0Neh5fbaTVFv
lGbr1F4LC7PfIcwdBS4MrxYVku6uKUCZeOZd916rrnINToL8Zzg+ty+WvkLoSwVmQzFNe8pHzKLd
kb3pv/NVCPOr2c8fIAlk6WivwbxZ5hoRJbieaMeNT8bdpP+di2spwd1wjQjdpp5W6UkJj1q5iWpP
IQP6yU2+TyZXcyuz8w3hEkU3SvCZvSHZ4q9gunbU6KF3w2Owt/h6euimPI3qPenv/j62D0iW6I1r
2zsYPFBX4/Gpztd4ZVjPPsph0//wS58z3j8jDdsgoHEszTB0EsskWf/rL120vi3XlRXdO2gbA4cO
GcaomaygfxKRDn+r5go+mpq4hbkCG9F9GJ81U7mXiLeHbJgE+xhLbmrJaxWeaH4NBwF9eIRtNNTC
820mbaVp3VLZyE/U6RBjQ5IuObSlq5CXAh6YuPRuUe9Wf6cEi1LI14gwoJlAtbl+c4BCACwnjgWm
YcKKpCdYpY63kKfTxckDUAR50hTRQBNH5W5V7EGz9CQlcE8DDQXre3TDlHgYJQsPkW5ibnoUH/l4
0hVwK9BsuoeYisQleR1SKPCOSJcCnKNuydQpQURIcQ/BaXwJ3itE5Ok50PMGhwnSPEXBj3Qm6WOE
/ukssfeiogAyX7lqbZBYFJmvwhd6ZY3o64FgCK51eVc8kZ0DKN6gHA7TYsXWC88bbrybPGnXzgOL
MNH5EWZoU8fh23yPDtW39qeA7/u20Aj/6o/advrWv6MTkxxiEqI8hgawBtihJusk4fFARdmAKSj2
oMNtN2V4TFxUP0D4yH+lz4FrepfQfaWiw8TjbSH8UDmAW0mKEyB9tVLJOfAXZqlGNX4N46RGx2fh
iiBZuLFSVyeYSl25XYe8qmRzQQoA2TRXqk2lcFMwfiK1JK1lcjmktLEsR/IHNZRiRU57sv/C2JC+
wRLBa5A+htfwAGMMhgegGdNZxmrJgXlOebv4kkh4PfVgzVfTI1cY0BYRQvqL9CFWFzBEqi9rWCNS
Hzh4ILgx8vv+ldyTpFjFH4t3/VUJwx2ZEgm71JUNpiTeNLUHLWFR62dCZUJqWVG9Rc+Cen5/Qiyn
53dCwHdeK90a/TFpoX2hrMZzuSoA9teezMhK+ctZTZ/+HzQTsh4z7S0hNcwB7YsemglbhLBtu9a+
mECRuR7Q5AlXuXNVLlQ7KkWoWEB2RBtB9pF7wg8Cvah1BbgQghltHWJZBhhrtZwyqp+50HBcTdeQ
SQKQ4ugIUFYEIYQOE5iGvwaclhYCL2yCtbPor26hnvE+N58UkY2FFTXeJhv4L9YbUeiT/ulc4/T7
2SIzqroQZdBiIJglpGDeFxQbHma0Mbwe5tCnRmBFJHVF7vOVbawehdRVrjtbGS5ShEaXjfFDGwKH
XFXyPWqOYXSTJfc9EQupHgj40zWQJsrZhQQbYdMmOJ2uUwa43i0Mr7VcAnRzo31HCBQBg6Tsxsz0
quBxMXkANwn1B9ja19yuC7jB5UqqXeTSAOH+7//1f36ZwfwU4rac3zMu+kHmLiTmTEoAaDj/ioYb
pe6cKtOj+xCqSPl40FNvKr0JLTF4cMi4MD+GKZKv8M8iUFeQiEBRLOjIDJ9m+8keb3v9lAWIg4XH
GJtfSrvJDsvM8rEB1/OVIISXbOlmgmTLJAAYRIk4dL0iDFGWd4joYVU6+wzYor0lnxLDbJo39oxf
8FuFFVG8S6b3GC40EF7rgL8DPWTcHKfkIZKPUfWVWIem8EwYVejoFzfVN2QFYBV59TilDz3KPu1J
dm4mMu3GoTBftfoItNb0b5zxYWqv8RymHgr/DIeZAf0If7G5XJgyxV/fvwubbWKy10HrPNRK6IIs
aZ8pu7ZHkvu5VteWECCi9MPMv5ChcK3qV7pnkLlMe6Z+DYumrY/BgE7UroL4bhzaALA8LWtHJo17
RhdAohWukMeSriJQ5spCqmN/niQqstPf5qjyQPOVhXcfkWe9Kg9gxp1823TrCVceJAt0t5Dc4eTv
+QDUDdGIt1x3JxRFieLwsDBPPFCsxCIkasgpIg/eelLrqZmrVUc793zl6LfXof/kq/vc+WQ6VNzE
fxro0tETnLxhAsohFbd9u60hFVkbX9lxQh1RY2tHwhOtuby6JSm6tIyGFCjQgxXqL1O+6ug/bUY5
l3wLZY0ZJiJAUpLeKn3pCsiV9LK0G3mFJFEF2T58zdGN1O6d6JRREGPE0q7r6dB86MmW3BCIpyrf
EiAm6X0tndAV9f/K4QpLFMc/UrrqAbMROjSokWCwLW9RhtTLuxaKCmYcpMQw0UHHBwhwCLZ5MzoL
w6n4xloAzDV1phnP6C/1BsYXjgJpuG+svaxvA/k6Iy+WPBrRXVG66bifGchUfNq99DEhPUz+Xt41
EBrtXaTuW8kbtYece2t7lxpxVu4kIrx857xp+FYHG9vZGg6u6jgogRdcy+/aK8ieCHMREz3pD1U9
RsrWqI9yuvXHYy5vyCSH8p28zERg33RIyYabhNEMjTm4mtq2SdeQ50FbUCcYq93all0lwksX13R4
9ov9CXW6Hk62Nezk+gU2rql78DLgcA8qSJyTXOzl8U8DKhLOQbhpwg1PB0G2rvB02mXj9Y+oR6Ar
hTqUti6HO0XHL3kLz7/EnpsgBScgbRcR8+fF1sLVL/aQtDVe5BEW5iEI9kkP6H0JjAb9Rqc6W2x7
f2nFPbFi/IfBWgE/VF5b+asZbjuudmrfleYlUl9b595JHy1p1UBrRuilOjmmJ1X7MfycQcIEBxWd
ASY88o2zifWPGeibjtPsVmH2IrUHfXDD2iWOhkTC5SnDxi82IQjN7qbt7zRp1UX7svF0jQL7hkM5
KpNFxMRAWtoRP+WKVCImVrgdkWLMyFSUG2qMieOGlhdL6w31KIVQhpHeWJgvKoyTK1YYwPbZSGlf
+E2bdOmxqg4znjU+OzDOBtgc76Fyr1fb3LmLDFyvobi4c+ZVjDnDIVTvh5ouau/X20a+Kxyvmm90
9XrRh4l3g72TizerfJbz20m9RpIG4kgZ7fzanQ1yFItQYuDv6/xmyt5m5dHB5F13A0yrQbDrbph7
4Wm4BjjPccG5OukaBBiEuQmdBLqMyHWcdYzfzBN9jYyYU7FucEhHixRpO5JxpJkEvFduXLXz/NAd
stWAdLFfvlXTQ6ru09xrSY3ihQbWIFjrZMOsAA0F5pByRHDI/778UzNdanktTTCcxeNovuXyh42c
g09lvEJqx21M8KfMMzc8SPTfOxyzTOBluyJBMwT39s0kb6avtN4A5ccHXoHEbS34XIQRHOnFsl4t
tO1wgKevBbVKXmTa2/mupmLY3mbJIxCbTlsr6nF0VkAhhmHT1zd2cKgZ5cEDxU+BjY8MdUOJzsTE
1Lg++og5ajDlr4I/VsW9uDUSBrg3tQcl+yyc+0F6q3IURQBdtS8qGWyrug7rax2Zbu1YBTeVv6tk
ymobuXWBlrCABQFvZ4MBi4kJwDFr3ZxObAJOt9GGtb2FiikXzDyXcX9ho5LGhn7vuzx7YPn2nz7d
FtHydttEZRQK9dtE3w7+m5q/2tl9ihnbcydfd9atFO6c6s6WEgL2naLB95UeIuMv5vZUr8heIDms
J+9TB2W4fC7U67Y5jc3NyEvarXv1SW1ubevDdo4B9Bo9cCVrXfVL/ptMawQMCHAjAxYS5wDaiSuV
TRkf5nCvDUc6QEd7UMqPwX/0l3zxQ9vfZtYxrU6R5bX3VrR1UEg2ULQFj39LW1oAHjA1QmLKDTzs
iJGFlgKkE7aCv3f0TYgjenTMko+avDdaNLxSrRcj5EPNGJ7kF0JMKUEL/r4qKHOYzS7PIAvedX+j
hPdGdQOmKXy1sr1CcWbCZ8M6ZM6n1my0ZBuDT0EOkpGZWRbeSAjFvMgYB6P3dVWqe/+wRK39JkxB
2LqEMUhfjP52yv8HBVsoRM6vBC+QEoUyvA7UiUTl4s/wXyenoHMty7eC9EEHW51sgX0Yh2zeV3vK
JEy5ku+aBkbI4DCI0AMhPHLlf9uzK70Gp+abwiZcSoJz7WtkVIP8q3tGfKNrx+4FTmkMbfZ+fiUu
kxE0VLxE8xbSZsqU86VEct8Ac0D3tUe9eg5cDaoBk2VeZ1JCIVLkGh6nq+EeByCduNg5OuhwyHAV
/C7fGACcU+2mOuhgq5QnTX2I1I/Yup6jP3FPY1hn4yIkEW0mpLOy90B5ZMKaMbl0giVOq4LjCHgA
eDGO0/lN2Xlh6HIxiyp2wQxRfU7Va6TW/Pm6QdfQd16sqAEk8aAgaUucBaFZi64t5W9hvNrTNlJA
oj7G4bNDonvMPiIe1ojHQKkxU4WK1JmPiXNHtGviboBTE8qozV2DiDtSfPLeqG9r67kMn/0PVXbz
Hiv2t2ZRi0G2UFpJb2b1Mgf7fLz3F9umGvh7ZzDrkr6cL4VMXBrsF4a4c1JlrxFSvDw85uxQSPsP
HOEG+2Ha44uLkGX04fMkTYK6p9l6bpngdAR73TEvNusBlmogvaLBM9ABIsO1bR2P4jnPTIH7BmWy
eJztY0wceSiQKPgiJZg1RMdX1iNFfNSX8reRCTU6eluYX7BMgBFMcEekR3qXGpR6EsN78lFg7T20
Fg/Iwi5+F8RMw01rnzITGX+mpQxjbkbu33qPkEhAp/cRwR7UrSUqHU6hbkpi7YF55LWy0b+bBsSO
2xqnOUEgAFpDgoyN7xPKdh+YS5KnCN/QTFjg2RH3RgNSoefNKr1c5GZAtgwizyhSuBKGrNPojwsQ
P6gP5lIBq2FjIi5HdFA/fNIkdg3pUO3L2mEhAGeJ+/OHa6IZu72T8o0c3pomzXjXtMNKR81Shbzr
Ws4TmhRIcTlJRoZUBgD4lj23EHn9F8ffkzexNTgmyr2EkJ1x6zPXRneF69BqyNAkm5N1Mbxb2snX
AB3S+gb5MXPax5BpZDC8L7+hWuqkPrnDhuR79pHLxYbZXNrv9IkEECr8ICGYAnnN4Lt6i6ocBGI6
8WogXRd88b7ycVMnAF7eMQIYPqX2qDFF7vDJaAEX1MhsI8G8tp1DLgFxxysApLw9vqvgNVWDlneU
wTaqXmz6EPcZk8OnbmDeJm3a6a5cK+MmMg71QOBgpq4Eg+lKwWmkmjBERh86gurDmGtrtxWqQq36
4MT2Z9HeVd3fiIRC3qAEbu4jIA4ZeiMFOa2+BZ+3GeQPlVYeMhIHjo5fHoQMcu/yfa9cS6OKuQqF
X+UvXok0Crd/rD4RMnd2Qf0wE8r66k4LniyZAeSugqSbQonSbMQoBhREO7hEf8p8JRfmRkdjzYKt
G5Bsg8w1nvQkgIN/bLoaBEbvEIarresk3XdZTxJAMEZCbE8K1LbGHGWfslnaX40YuelH3V6Z1M/S
R9C6Texbs48savba6OWSDGk94MSK6jY4oO0l5JvUMc93so8I+sJZjMmB0GvY/uiluJ+0EUrvUgJu
yc6D9TwDlPdtxC97c8BmeyExdNaWdCwq4aRes6/pS1Frcmfmc8YsOZwZt6tDAg5ibZpM/DX5wW6C
5yKoos3syDX4o2mndgFKkjo2eTBzjEFiaK0RT8iRWAFhVJt9uR9k1KU6cIUK6k4pBdAyaYrdUIfG
2p8U+HImRe1ImdGHtqNy36idwtywv63Anq6cGSmORGKvrGnYYVF01yAgZfIrcCEmoU50N0wYJ1kx
qGc6FnsMG7r1bTsV35GkFPtbntMpmSzktXrpLn4F/6SEN0oOf9g2YjKhsme1+ZMx+cV+qHoaDkBC
HRFxm4xv6/+ZkwCmCZofOeWvsJh2sfJAi6uSOMOyrrZINCYQPsiRyWB0ZOLDREYHu2gRl1fna7nL
IV4VimdYaJM4PsI1FRxUM/nr9+hiWJLyMRVgyMjlzssWFlR6syyIwNvNMFSvlmMaKwdZuPtGHZ/T
0Xrt4MGU1a6unWeD2R5aXYtHiFTK1MUgdlY9ZsHYbFiFTmaNXiIzicnVgtm2U5CLRUmsnjCK1UwG
7jAqQZ9B9rXQyHXjOsf6nARYFvdbKJnj7WxL4d7n0baxvifvWBqI984zb6SBfp3OtxjkjcVej0gQ
F7wPERkCtS0Tt44XRGapww42ZOpmTADjHJbd7IAihD814XlPv6xfzzFG9+ag31WpRfhuaep9blSf
jv5EquOqawnTc6tKd7peXll5xSS/8XM4yuowktleKqEtzkJQu4qpgvcuKUR/E5L0adCsyw58v1g/
5nOzDxyr2Y+1NgKgWj43+d6cGdmiwrgNnUjd5Gp/qyhZvg+k6BP148FVlyYpFWD0xH06ZtDv2sFD
xF58I1YqCqOh2UGaEusSZ3mnrso2UWlMj1QEnelNkuUUURSn3mt51uzFUq6ZsBgvn8VKOibd1Rrl
TaxvB0zUSg0thcu+fqUwk8VEtcoOg67knolv1lVvo9BFO8l4baeiz89/cqnkmYrPStq+hzm/svg0
pCr5ePvlsqliafl+rvqnWG2DzWU9N1bs+0bGTrTVn3o/fqzGGb35QMsg0ISutjyveiRZnpWeNRrK
Wl/2mJfDJcM1jdsvcHcMbRp30Pvy+ethaTWi9Y1sDoPnn89iJU59yGA5FOV+fdFlo4rb/U6szhXQ
960hn1CXrfTJC1DHypJd7M/+Rlx2nmWMryGFHtKE1V78yZeXceKtFM1oBMO/0xTy00ujyuehplKd
eFYgM0/VCEloI5VVyOTSe0yi68kFlYpgXph060xRq30xh+UmqfuHoDFzBmKkLqulIerTiGQgZd4y
xjnKrJA+auq9WBrnrnNjS/qTU6hx5LVRmQAbmuukpBpigkaYcTLVddDxyqYIKyB1CVCgPEZrmNzT
BF3OmvvVlHzL0uQW5N4gBxp0SZQRKXVdl8O2k0/o/RqkeagZqavEOrb3UDxR9wyQUF8pH0Po9blr
d96EzGzg1eoe/dk3/8G8bV7rb3xD1Qew4H26DilI6BuEaZwjsxRS3tjWUdEu8axDr8lB+ByPEGao
zUN5hE4IGdZPjhLUX3Qx1uTNKGEp5nZKKVtvgF3gP5TyVztSWUXLlez96PYC4hhlO5Q4rK+8d2dK
gvBYuCmA1dhfwstcCnOLBtq0VhFYYi49Ghv0FLkeZtrowQdEobhqUOXEdwjs22B7sbpfLIzf/HST
Ys+l7JzZndFeUD8741bSb6bknjgZPTiy9eBb0aKVHVTHCmy6tkjdJJRSqHcYuwqdXpm65BuNJFVI
lFC3WqM0pS1GC8bKeF6wodbNAD9Feh6yI9EPCO5O36YJDp8URLwu2gxoTelbfXh2IClruxobV39V
UyYAJmAKPxOMvC1Eql04FHaGQ9uNUpN/I5G3w3qVFA+81ZkZ7aqwVr59B2m71dZ+4dXIE0SUK7YD
4rrtBg+Y6dkk5C0okGyg0KTNDk6sBFYB9VJ38bJjfkZWd3F2Q9Ihc0kGU48o7jX9Tuc9j5+j5FFu
r0jG+qu2P8IgldRTURAAiY5R/JEHI8HGhPBw3IbMgdoxiNaBMb/0g+VJtoVsRPBnymAyDWX1ElsF
KagxfJ5myMGjYWT7OTSLbNskzYMuZdlGHBT1AgyvSkrQrWyFe2KizA/9aTVGn31rw5YR/dPyx6gq
3lmKbUVsnRK5A5K+9DjijRdbiY8tqbAkf5adfvDkfzpEcSpNQZJBUrLjZZfL0S/rkMIyqVyqOIk1
f8Mkg1/7z2gwm6RHmqT8CMt/jw1xALYWub+N6MEu/VZnyNTz6FkAQZgq5nEKarHprH5WTZTv7cjP
9uKhVJFMyxWLYqX42rKjf690tGWK1S4afFLFEMW0PblKl8U5CqvdYL5FYpU4QrEcOyI3nUkDPFAV
YrdUS2+X7+a+ZveqLZCue65KWlPGzzFWCkRy8OMYU3O2avxUlRZMX/MXyQdi4OVsmaQgC5miISUG
iZ7tglzFbEePs40dGg9pnKKnGkYvSWbTgw3yzWSgPW7Zw8jMi+lc1ZhAAsZPP0iwHpGZIOoFZSvx
K+VzjrpqZuj8FT+Wqe97W5V3YnwSa86nDYK7xMAD7bJefHneU2xy2bgUB62Vr1qp851Yf9lNbCvO
Lb4w1D8BrWwnnqD4DcSSk3Yk4agvikcoBj1ATJpO6qIwIJ52erlv+R32iYPIp1ajICK2TLK5Jpyd
78WzG8VT76z8oVaGjLQtgAJM3HBxW56sOFEi+0e0cnS0JJafMCC3ohakOeqqdRAi0Y6x06Cv20dA
sQpAtnasMcgy4Is7SpmwpJIcekaekow5D84V9LK4pI5XxrJFgh58hWhh4ltx0203vLXpqJxHc/Hl
5Y94NqVEIUmticGVNMfb0CzcgLpnVPoMn0QA4mbFn0vjFUti3e+2fNnlss2cOsmmquwHsUpc1tCq
3IRYPP+E9vLuBNL8KdbxA+RW0e6dFHJz0JAY0wsfkNSEksFYpPlBV4pD2OcFpvL/jojEkh2lMkQP
iq96DcfTBGoo1ve9WRI+5/iPVkrswt5ci8s/v03i7RKLYqX4QZU4OSlpVG2kbgZbfb7qogySW2mW
dpY/go5zejAMpqYm6FNUj+eX9HIYxWQCcW5V/+00orWI81y2Fx+rFjiUryD3PvvhjKbj0quenzQq
Y/VBbN7TD3oaRnj+pFMwRGfgfDcS7x2iCQgQ2r5Wxrfn/ZbWliV9nm2z0DrOk0YLFD2S+Dm6MpHb
B/EzKnWKp4YjRd/OwAAi9hbbnLuUyw8qG/c4e3W72M4+1TFgVF+uMlIkakLwq8WGWWUiE0pnHzQZ
RoDLRYxjeAiKFL+CZfPzayNDNtL1nVhzPk0XYGgzOdh6iJXiysSSmtuPsa9SDhdPzyaIKLSZQtE/
j2hu9HBrTwCK/lklruVyjMtHpc3JDAe307Kpk0GGKpcYVhuAEIRGUuzt9rFKpGbnLy9B7JCymnze
T7F9MSj/2sns1D+WVgLZWrp7cRzxZcs4PLZds71snw1pi7IBpZyZGWkaqJxjWRqbsHGHUfnqO81A
MFdj/FuOL/4w1gKSUJOe4GAZMMRKbUpfugDA1uXixZl/fRTrcvE7iMX/5zb/ab/LunroTrlMZkms
0qqgvYrtsl2Lw52vKpsprxcNMLyk5FdPelvfOSByl8cqrlgs2XWKed5g3rU9o7r4oy/TVKP1N56f
E25FsqOfb1HsIJ6pVSGopukdtZcmKLB4fWByuDnfVtxlXprXK0mS18oMej4xiNR5duevZV8FGlXL
3vkqe1NLXLVF8eSfn0+cYcwR97a7AY/Ff/+sdU9CJnYAwRol/g1FvwhjLzfT0qKHDFjW5flcLvV8
979OJr7uOi3faLZ6EieMVInoV2HGezmjOF41EbbWkeLA0uNSxDpFg2RYNASGk1rfRSHyWJczSk2p
rzIcDa5IJfHkxR55EgJwsurAPV/zP4fqY2Q6c8PxxHrxR24re9uiwyo+nS+9VGSNOGbAGYdbFn/E
ZQfOQC5gRJVcXF1U9Es2Kabdm3o3zq69vClzYybbiGyfeG9snpTsh+lWHKAyxtTVpv5b7CQOIvaJ
AsCZ0tJ1iy/EH/GFP0lw2lBnyeFYiNXiOGJp9l+bwCl3l63F0uXP+ZQxwOuwBvAynvu85Rr9wFLg
d8vB+tfWalzcWiNYhstBx3I2tgOgIg2nOX6L8/mSYhmEL3s7YjzLxNrzd+c1YouBFMto1ql3/maQ
TKjDkXfeWtxnq3WZ28zh+cGcdz1f74/DiGP96+DLuBb05H6X24lsYmdpRIGl82PYzVMIgC4xmaw0
mfJ8uRWxlDodqjol3g3ih70043PjvXwWX2umggK7DjPw1xe/Pv7oZf7jccTBzhs1WRIgtlg+XRqW
YzpZfCvaQ1HE6H3UkADE1+d7EYvijGKby0ex9OOEkSpbqCEsXXqd2c+VD5bpx9f/bVHs/+Pafyz+
523PF2E6FPpMIA7LicQqsSSOZrW15poBpa9/BpZCDWrGVfEyDT22naJlnk8g1p43OO8gNsiLl7mn
QiS+FevPr7f4nAxStuv8P5dzitWqGBXFStWuWiB4xqceYZY0Znhb/7gdrUQ6JNaKAzVxcog4GyUB
QtRinAgCH/QEHtNtmCEGywzAIAFE9MMc4V8PZwJ/SGiPvmwWfKfyYljwz51erlcsXf782kT8jL/W
/f/u+2u3nES16zOjRO8MWA5XR4kA4f5StRy3ytIffZ3Y88dj/32k8xMQb4/MELsyWh049Rjekrp1
XPqbUCUu65sG73AqHKIJxI7lr/L6VJRqc+5DxX38aEjn30WsHRQqoS3AKHFm8RBE1zRZ9k1BBg9/
H+OPs0QTjHLipCalgtgBy6ZpixLn0oR+HFp8Fn9+3Yr4WGkLujB3ltABNmdkWj8arNhLdgwUUsXi
+So1KRy9rkeHq0Kkvlpyu0E9fiISTZ1DvKRi4/NbGYfUC+p6frw8FvHtjwu8vK7nlXJuPUhmetfQ
QldZvmoTSXVT3V/zhuwu9/Djrf+x+OPUP86Tx1kNXmy+v+z+o62LDS9/flzaeTG00nLdtEp/5YgX
T2wqjvS7ncRmTtcSKOO2GtvV3MGrPW/S5v24G9qjeKkbFYiXPALa08xqSzDv8LKjD7K8IVE1MkDH
mrUuwR8kU6DxpvGDXi586KlotcsMoBeDFfkSoM+pTP532fD8bovXXHweeIwoZMvDxlmCz6lCgzRu
s30mwphllViiHfQUYal2Sm3HyBA1CGFby2v8a8NhucrzNmJRHFVsky7zfV0bb8awsHa2vC7FpEKc
p+1JEZU9kibLR1tEqYqD7k4RGTJky2WiJy/DVOPoDJ5G6SkjejYW+RSxB/lmhYY5es0yyVbUkoyq
YU6byUYnL9YyPNS1h19XKj7+p3WXSxbfnq/msvWvXdC5pNosU5VdLv1857+OYC2P8cdhfiyetxe7
jiL4Erv+WLyc18mnR4mi1KbJsUgdl1rKvGScxB9Fey2WQEaa4gfHCEjqLFdjmM3oBVmzRf213PsO
/syDjhZ4CpGuYVSmJs/M11jyY2UfQYvLVeO8blpSafLyRyyJ7cKgujWWwOb37Y1XFBmk3SRaVaXT
rdVZdi22QjRwSQeKq0mkqlzPCXCqXwdAMBcOQwVWXV1+4/PdT525r0tAO+fDiiNcWlQ0qkwzxcpQ
B7XXyD1gjOVuxMPumumbrFbqtiakhaGSyYyLqxN7pGbq6fOoeeI6xEF//CTis9hOfJ2KHr1RkBsL
6ype/diSOOqrTaeKuJ9Mti2Dzxb7iT82pTI7KOrt+Xa0sOm2HaI+P66DN7WF8CB9ihOdt8tT6pp+
CdJNKi1etF+PSlycVkBdCwhrp6Z/jlEahubD1DgUKQixhfjTFgsIYa7sdWUsNWa0JmWJ8uBSTBF/
giU7efkolsqpuTcKcEaXO7k8i8u6H09BrBRP/de1Xj6eb+3yOWa6pWT2gUqwhbicDg1Fr1GyMmuN
ak+1pHqIQh/NqlZgY/k34ujiPKXo034vnr8f+3YnRQ+SX4zgoTGfWBqTqUdosojFJBwe02qIkdNm
au47k+1mo/88M6VcN5Rpx649xUWLHoeF0sXsw+mslhK1eHmkjPld5dTPJR7MElo023M7ycCeglYT
VyRucFjqUjpUvVnBj2OCx9gOFFWHE1A+u72VR3NXxCF0WHAHfeEFlOtKPVsPTE7SGExxnm2cHHZ3
h3a05N+0SLnO+DaWwSlk9pANAHejFMwltZIe/xubuxupzCZWvcsyVAb8pQHZ2Y3Skc2LdEwsylcH
q9b1HFE0GfP+zawRVnLSYZc0/S7WvtRyhsE+Y5hAUXNXKuD+EqAMRqA6+Jc1xwZ2s904n9HIz+Zk
IepTKGx1tv1WlEBSQWzYIaBrSYU4kpT9ujecbypb3HhZHVMDsvwEEmqsUHJWIEoxpW9xVrGdD6cx
tsZAjSiTqcI4T3WdY4M4aXdhIn0PVYlbUojFQlSZR1kDC1CY41MIy6giBZdih5k5Mekj50a3lFON
r0ueMw3VbMC0qgebCjK8DgHDh1xP44LNBdtEAyo75vp3AtYztpQHve1WURptpyp56jd94xeAvFPQ
L/W2bUtrbc8aWoFO4CFijiUA2s7o2KJ1PUnBawGzrO+qt15+jlU8fCzT+bbm8RCBzgyhMtkhMKcw
ZMCf9btaYp7lo7ZYYViEpn+5/JjJPXyFAAZxlke0gBrKKhKiRVN8pv57p2fgVXv1eQrCU11anBOz
qkFv3kK1uo+jnOzdSiu711CBhuxAWYvh44y5jEByC8s+BzkagWyZi9QLF1WQ1D7VpnSt2tpj0E9e
gndjqx8ns/8eVWBVKJRPZCE1pb+vxwAnd4gshex1+H2NmKLPQ/BQqYOnW7hhVITLVvysTupRVscM
F4nm4JQQpOZmBxJmFGazOQCd7lvHecJAHTPP9H0wkgYnO1GMxX0yhkc9AdSHcWxjRl+9ArUC5cWm
M3ehgpZBHZ/oeq8TDZ4KSBDCFwy2d73q3+XhSHF59ogmv9vEugfNgcQCYlZyt1MnyG9hVb3pVP+T
OqzXVmUgNpsc9YakmFzVBT0runkYxkQ6QhcFIBGEi6ZVbxgvdqt/TXjkThqIcPQLNArsICRIwMn3
hWUjKDTRO9g3maSu8yl/ahzl1Nnzn6KRnkwU8G0CQS19j/z5WOW03wCucYv7/P/l6DyWHEeSIPpF
MIMWVwKg1qJY7AuMpaC1xtfPw5zGZqe3mkUgMyMj3J+bZJkVJqmJ5Hzxzw5CqJl3u2LO4DPefRot
BJZsqjPES/RbMAdrGN6vBmmJZvS5RmVJ7M9HFxe2iZhbz76NWHTTgPhOOrLKd5RXW0+pNlkhM4f3
b8P0GcA8bof+MKjTkmSPoczucSGRZSfNog8PjUIPM3iEPzFbO/yV2kinJAcijEiwzsotWNpTh0gV
OivkZWWlR9qnJHEsmfiQOrgTplftDKRmHQaKsIf7WftffkvkIgGStf6SZcMtp2IXl95Vjz8jwVqq
voG6mwkuON35EcKVSwkkPZlhsKH6AEoLU3Cs/lLWZmia+EZIu4ecNMb6RYvjq6KBROqSjcAo0iQX
czBxAcg6/GIg3wV+stxUHcHXUQGK7bnscHCwUWQs6azCPDHgNCVFGY/NTQ+Scj6A1gn4aTnz1lG+
BJiAqZA5/4LciqU0Snf9wZjp14xJSclYbbg0by2/IN+mOM35DMxpek4LvY2fCFLjQnkMCejfVoJH
3eXoe04hIjXYEXtDxUFWCQhR1fwQCNskR3SgqrI9+uzYiHIcSVDhKXNTFB9x4n12JvrsOA62Te2R
XVUsc7RrpSIcW99cSrRRBy97WygqB4r9ZPLudWlsOk/5TePgWaem6yfFC5LR2TRz3kATMq8LlnOn
EpJcyxUS2GLbKQosEa09lbBg0f/hBMESP0UlyYwGxh87UqgWMs6mSJnBkO13UwWORPA6uTwTOjNq
0T2v7m/Rt7c4LpaBDgV4VpWJHp4OExtnHPg70WpPFWTJHgNeJE/nYdDdoZ1hZpwMWorCzRAPXt/d
en61xmqXcpH/eKniiiULX+vMfelS7X2EdfsuS4713KezwIovC/ULURsySzQDanjrS/VLK5mFe1gA
0EwPXFYqFJtGjWVCqMOnAbN6iIX1wLJqOJL8sF/5nX7I2THFtD5IyLiGiYgetEAIhjB9VuGezqFr
ldFV9S18qMWvhE5QtnJkZbY0Nf98HYdZP2JiLUhhEUjqsnykAF1Sr0JFwVsy2IOQniOcCfW0ZhUg
ykQEpnbmjn8hFmW2wtfWo6CXF6PQ9EIc+JmKG7uICYwSPbD2ysqsiuVQejCX5I1sDkwfEzvx8bU3
zWbMfMiu6JRaTvVJVFHfyetWAMAmIdwCQRQqqM4h6dZ/szh0slhc/Fhp8EhCZ9ps61n06gptM2IL
v+TJDX4rBtxOB64sbzIVqrMhwwaTCSBUv30YaCNqNj8nocmKsT0Rq4i+Pq3+BHaWCTyF0ZprTx82
BnXsmC3CHOm5+P45hHlwVeaWCDrBv3rWo611DF11J1y9BNRnLhY/URyf6ZX+JV61rQJrrXhYPWu0
mwlidu6+TsbaHyAEuibK4D5qDoQMnMf+QzHqa45bNseGWltQQbS0nYW5DPmHYRF7rbKasbcdquDK
PFbsu1airKW+hqXF92wYeJKUdZBH7zEzXY9NtuvxbtYxkxbRQgJTHeV2cv0A3JlA6GpVYWOO+XCJ
lN8NSPSNYZx50/ZcNfZTCd5ptHaDMaxUNq8U7z1ww8PQo5Kp6oLD58+f9e0ksLBL6yZ6jbGmvUYz
A+R1jHC+JkzMpygQgh/8LXRbg/TdSewPRI4GpXaFAhialxY9U0mcd0ylEVooDinQWlanEtJ4Mj7M
YuLIIeC8u9cROh1KWcvYxOq0tWTvLsjKW62SpSLAnEarq6Kt12fvaOZ/ikji/ehDtdpvyY+J9fzR
VQKEBJ1Im8n0Pvwafb9k4XVUTBO8XOAkGmCUTCxLR0la1J2kn7YRGcfTMg/1HXsvpXBbL7sc27FW
ousMEdZXM0AcYPUiz+p/MEfWmoZ1o2wmNipDXnp+4IzKxptYKL6wq6UktnWz54ztf9pqsggwEJ9j
lf4F6KLSSfhswqxz8inlPcNIVleDo5g+8tGOBNEw09+1/yKIMgTJnUKwl0hMmBrUmSDWW61ZT0JQ
7Fql2BhB9JEcLK8hInWmnxkMRare2kuxkDG7IHWrs5ApTuGhJ8HOU6H9dK3HyYjDifgTQ5p0Ghc6
L4cG8shorX3YlLRoCCnniorW3RNuVTDnl5iuRENoqpnJmuDM9UJ666Z09mOJOInu3+TFmNcw3CoP
rsNvmXepx15TmpyQgi4vnay03LFvl1kX3wVFeHFUulPcp44WIIrt9eaSxjoJR/rWMKpLHgyffjhe
Kl15Sxyeg6UiQQ9Pg4giawA2H8QQHWtzpUkDWiLA9wWESiGAhpN1EaTN9Ny1YIU7VN1qlf0rfe9s
KRhbxa8UjXVT++e5Qiwa86vqXoXWkvii+OiuN5EB2nnN2HXwfzAZoto0M3oYyNT1AjHotwytMCGZ
rcYKQk5khANxa3kQgazANa8h1bjSnDRpGWvYf9gR0C4hPVk0+dtKDVdFmsX34sAmqb9Ycx55qyQI
QkcQ88auaFJV6rPrDjUPKLfuZT0s0hbZib9ElMb/Sc+RQs3YHPXJt1YHRDnOBomOaKBtT/ds6g5F
vJOis07sE5ujifI9F79Cxd9DCk+nZY3EMzVQeKCtQ9PPsYW7LSPJOV+TgjZp51ZZhwPHQjcrw0fp
XWBhilcF57p4xWuNBjrmR6jaIcRXXT5hNFMlj2y7PjF0xYr7H7uUgbecfIbRe1HaMriF2ZKzpIc7
X1k/OhV+wl/sq/0NlAlIIjXbCC+MTqZ1wadUmbsaRxk2xD3AFWRlofZGTWficAleUvY2zA/VuEcP
NLtZvMNx1WSr9DtBkktx8A+JnleBLoN9S4tjZntOpBhkjgqbhl4E1/UnhnJoKFghMNWHRNlzmSEU
cwWHTCecNtIIFqZN9ouDQW7PRBFI8E+HH2lGQeTXPIttfG8G4SDnwtjzrER++cC7SsiLyKCvVoJO
NtFqkHYpGz97Z9C/Zgv9Tw//mmJMNLa1dghgWNej0497hWnT1KY28/2AfIOLbJzw+Sv5EpcrOTDR
ncAZFS4Ddtyk2RIuTp4JJC4x2Of6ChQBQtceIsW+inFkQDfBBIvFv/ltRchPn9zh2F+Ee1jtOnYe
aAXajS23HXfidBRweDGjJiHB/MJBAR2OgEt+mgKroNom2rn6NaIdZJ2q3A/qE9OCqby5tSbKLWp5
8XH6r6tHLq8zj7/exeMoOGT5BJ1DZcYlLYzWwwv5dE2cg74XOrcJibWDP5Lftsymw9IVrRe+fZjG
Pd86Cc9f6S0/Wb9C+lQeXnpJh+X4xYvmm9wJsUd+SIaL4UhAgKquU+00YZTzd1oJ8XWZYCi6tM+S
Kpw387O9q8UJLIJV/PA40+qWmK6azm+tby2tllDXg1ggwl/ghquqPSlQAWA6k0DPhSxTKDzr6Rr0
p3L4aNuz0p70GDprbxMqA55b6C+D9kxlIsvzfRVsmUWS0oxXsMpnPlr9Nfm/EVyiKfjNx4+kXIry
1fxK5YcRf6OZDc3vRHf0Y9474wWsxJhtuuHAC4C2F8nOV9MeDHAH6g44bx5TeqEVFc1N3604gNC8
IDBVfkgjpmykKQA/in21x25f7/OJvJe1iTPEXwzsXYHvxk+Ycig0jUtNIE/+iOU19nrUNCVhTMSP
G3YtbGFdsPLo9QQNffeF7p2F/AKUpJfX6I9sI7365qWKj6RGKeG4KNVNkl1ZBhN+KJ2VLuLnYZcb
ioekn+Xht8p9p+ewpMYtVzhT42Hp0x0/GKZL8dIyo9kV/7yqImBtxduqkJ4FH72027eM9+Bf1K87
cSf1dy1bwkjJfqaN+AcRgLA1lnIH/8QqKThQAWA9P+WTo3lXJdrVW7atEc4L/tpoVYRHJ4hJcthk
6J99sGvcftK9LNpa/tCvcCGQx6qDm0ROpMlLxLy8KLX8oCrlrHPHWYeBXl3g/ngZhm0WcWPDMTN/
5dUnQdFslxgqXk24KrkbV0hMba1bRMEKzI3a0HGYyTFYOtRL0ZLNhXhzw74Q9C6RJ8F0QRoMnGk0
lsN39pOum3PDi/jV1bzLWLEym2YoGULCTTyCR8dJlFlvLsHmlX5IeGLfMJJjru080E3Dmd2CD4Y8
Os0JvsDB48YlnpPvEXEjooVU27XpD34Twl7t5JNOSjytYYjQR49wy+mO32D7P/Hfadd6JOuNztSs
xHJZUJpOfC6E2VOlLtggWEXsJ2XoNhdNcemawSHJn4iDOZ9CyY55ruGqHl2LJ8OlrarW5XzDKW5h
WLnjVS2XkB/yj9mvfB6tJTuwJZYLnTtyZF2Vn6J45NG2Np/SuYII39zIx9vI2F6Af9hy/iuRQ7qY
6bKL4cxjNyWbbtQu6jhj3VlL4++mX4EFVpCQuJDGJS1J0J3EfeukIwTfHps5lGMX8yH5cmTj8hRh
DBEHUtiaZpfBEl/LI3SGzhm5wC/GlbCZoKuw5pfkrR1nrHBx1FfBHSZGJGzR7/IbZdZfTXILWBFz
EfKnFMUhVWaCJGT9cMcc7risCwJV3nLxGydbvCIJfCmyVCTJBrrcXzsNpMMGrNvCkp4R7TmuviNF
zJZ6ltA7DGbjikQ6kuQqecFyj86B9uH3D9oDBJERFDT02yy7epy9oi2snWBDM4lIWQW/tsIuwMNE
c5Wg97dwhKviQ1dOvCnG6/aXz/NAm8Iblw5OJTvhS2yXik+Mx1rDrevZIRwkuC8loazNUf0k+6+X
SfT1kLVtip+QNWvPx/QeD6vBF7cQUdVDAQ5OFXSx2RGqrqYTnlntROOxkxxydHlyHDGMr4n2m9BX
de0rfILaAEg0ew1XnDhjsWZ1IewxLxNWHQkluZunUNrG7CgSo+cQk5ltsD3xZwl+sMAVFY76HJnV
baNw7Ue0pu3cZQL0GeHAlxfEoX4j2adb1uBx0yljnPHJFoJbtQQKPx0Tqm8XV5n41ld+73CvBstG
0g9rq/b57Wg+3abqgoNsaBeg0H9Mm5MbC6m1YSvWV33mivK9v2C11UbcmOoCkhQFwKWhbiDWEwdq
QSDNYcIQAlIWog2EtmEBMFuV3HrH5CtaIPonB+8lEPfZ2fI2ouQPdnxbLLl0GeVuA9VvD02GgRP9
ulZ3MnNV+sNsVy5HJ3rM8JcDW3ZFX9Ox5vAUPoZ5xeUp8Vr0sC4WLE+OCpDgJtlhe9Fyes4uuudb
LVwEuE8WAsAj0n5Q4w6am+zp5sgQRa6+6Fo7eMupv4m+R1fBNnCDASPsL+xGxM6eMJMtFN31xfXc
wXeU7wZ0/5KovGZdcptqUaYA/944mOh0bl72mB8L5a/5CadXS6OCqlV202QnfGXZMpYP/FF66JH4
NNsrf115EVQdFN/8aILiIvbEXNmgbEZc0nOnzmtMajlSpIilYsK+kHRaNuHXKK7KmORuXBjfvsBf
o21Lz6YbDWal0R+G+RsV2WzO1f8JUI0Q03Ae1Ce49f5T/wclxMzc/s//0IDLF7eORfQpX62zzOKh
2+805Sb1HOrh4E7bWisxUy3xgppkof+kni0ejQVBc/SrGpwg9lCvJEK66DXwHmxZokyQQGXn0YVx
R/5lSTvVe0XajJVqKzcmN1A8DUdyIAcUfw77j7rm3i0D4NoNWECTo1q6zbKK9rJ1/gxw+WFTBfxj
3EqoxR1GErA+fPcLcMUW4SOLGD7ksheuqunGrkIqcbFh7+2kI524XjiG7d4HjN9uKzrs4y3FIXgG
4QbTJ6bBBHZvJG8CE5+vlG6a/TU0IU0c40K58bVPvNLFJ+7IpSfeE+2rMQnvkn94/3tuAGXzDtCL
hB44+hDbO52kNohXY3gvm+NgfegRpHr1yDs6dHhgZTenpKi5+9Ts3NprXFsge0SM1pYTPKLugNld
j+79rucpoHqiVz7TsLi7tguCLKZ/ybpO/8mAzw6tuEPFnn5HW+Ps/eILN11SLBg3YPF6eQauX+x2
thDuKZn4cCngF4YfGw9+0He7jeZ266sTACaB5HDhzJzlXX+Lk4fEuVL/X9XgqgErcwXFvlD8bw2o
/eFvGuhe3+dh4IpinesTfZyIrHUn/2M/Jc0G1IXO5vhNozHvl0ShTMGGNQ6SYhB3qrrzoDD3+5ZE
yX2L09tzpp7UtcEhpKFYUWAKBqfdsyCUZKCNO09Q6BxVrrhuqNWA268A+5iXoWHFkw23zulGKb+R
/OunqwJujMYFZdv0B3LbSCvEyG9gu2AKZDktRp98U3D/4dqeM2Pcx/4+vDWN0+74ozDPJus3oXe9
p1IQsmt+C7873D3WE5m54VGPXkjpS91u9ZjnpefQwZ5cr5A4RwfqN9wS6/kMTX/hiKme2whba53B
XNlq92Cb/Ba/0ZYxpHQTVxqHN9z8wvrCK5bFS3Xb/0t92sEkei2M+j4tP9J6T6oO+V686Va2SbtD
/qs9S2VJik1kXvjlhlXx1CHQfpFJDA9QvjOu1Fyp3uWXg/LN2antE++O8bzbZSCgh1Vc7E1jn4xf
Fo3/OVuUWB8bsYcBQTY5yPItXTGBzKZ9yI6LdMzahQeiAL0NwzgKdcoO3S75ajR9hft2KZRPLI91
fiVHDD8u2L2UYUG+UiCpXvsDOKBXT7QphT9GU+y+FdKzOSTJ21vg9kiZYwofhh/9TKyivJyG/Yh1
fwE1mDJvL60D0m6BdlOhjXRVDXALl1S6CQ8YNCGtzs6wx8+QnDmNUHrHegl3HxMoEgT98jBWyUeF
Wb24tT2UvJdJW2jkei4MH0Uc0H0+SbuBm+HE7bb0Psz+pRbXogOE6EGvo13gR1tTAlq7NKtfszxr
y07d/8u6ZNt5+L64ec1SiY4lqSZATP4FQAom6YxVPW6in5h6pyvgnEm88fibQFBLo0qfHu5AO6Cr
2AdhdoiVFBtKbQuTik/TcwV8VyEXfbMJKVxnEhgJNjEpXPvGMdOVDtEptm7yeJJhB5mQKqAHlRoE
2GI+jYXloAJy2g9sz41FLcRcU08cPZkIiDgFNRRXS9gDu9DhRrXkFDFVb4xVzX2JuwplHlzWZFnV
GyorDW5TyZx4JkRF0PHfrAAz+uSYYAwHJNIw1tjUjBMnyvCdNm+zA202AOPAPAcDcDTjtckg0sSW
NlGSlZyyGn3waWMVYDmIV/R4iSzjxP0KqJuFl6laGLLd9vsZTgV59JLPw2Sboe9C2qR4/v7p/7ry
wAnge90q99SdRd3RiyqcLltl0tJZdvMaFVTjer4OmaFE1mRjq3Vb4ZNK34y2g/cdCNHZI5hLsTJa
ZSQQQKz2pTdHmUw1p6lnCraMJmzP5Cp+ZrSgGEzD8DKvgD7imjYJm1h4zrq1Ju5iIDwDjPk4cxLY
2OZy1ivSUuxD+E9w3WivStm+pHI36cVMxPlENpNJyxgwxEGb6qHNvGGHZcqzfA6gge91Rto3ns33
oCwMyKjp2QrW/FG/p3IEY4u3nelti+yKfc2NfhHxSG9tdMcNHDnm1Nx7CYwMG0BIJFLG1a7FRMW/
UQbZbP90EfOP8A/muClv1BxS5THHyqcC0Fzl+nZSjw1VKyPkbbtVlVUIRF0R/szgFTbzDklJ1LzC
/lg8AihvnPJudCY8Kvaf6keNcL8nbXZl3emHQAvu+rU47UvzEFOxFnuOvlB5VIS6rmivA9qRPrJL
TcuKhqm8bLGNCA+vdMGvpzTK2XuaffNtvBJjSfC4sa9+qwLRBVBVu/5gofVIbICJeZtAtVX9Xu4A
7dMXVM0lej1AeD1T0j//jxd8elTmeZbs0QZAPTwxGaGNyK3Y2MM5Lm+WdKiu/cb/nN2rIHNDOr+2
eoF62uc7zmDARZTspdMNx8J3EuVpmvdU2ZRPgclfsQ9aBzexFVzz4CCLh7L6IOgmiPemfAfg0gjw
90CbO5ZyQ3HL0cSNFIcn5m4G4MzAuEIlFMIEOBmPgsB6tgOT8og++9pTLuq0ZuofpW+4dRwu00uY
BbwZ46S5UTDdTJ3TahGO4M8X3q+PKcwgjdEWuNAlG3qcFoGb31Z7ICmUOkNJ7ZAGSPwh03DobYrk
GnpXAUSWgvibKoHbITBcCpVzY+x7gak7pab8Sc+QxmIabqy6RDK/Aq8HSybnkqD+gzNcP/u54bca
jUvJ9EI5wBk3zvlXTwrroO+zT6C2p6xZw7KlwcjcgSJk+qwoJ+XmXYt3KUDSviMFVYF7CfGrXXKL
wVTux0/jVKjXCCkDBJ3ZEULyXh/Cy/0J6EsR11Y9EJ+A9gLvHVwT8IC5U3zT9ed/mJNUB7cWnOST
4zV/p+VxML9l+Z8mXRWPG+064ibYKfv8XTd745SVF50JmYBtTm0mZm7/Gsr9kGVcS2+P4CcI3Hxp
NdRu+ZhH9wmuZrRTx6siEQMbMp4h8pFYqfRLQ3QBeEZk4lGHJ6TA3GEC0KgSoP1zCJmnMwJwhAef
YVFBbxontiTWTsOBa1FJ9xLJBSYl+7MR6CXQsDGKpSxP24YBRBJ/zfMIykkQHOAvSNz1wV6hi9im
SPbqsgMxBj1mul5kGEolgHG69nVlHCAzOCadfbkdXDK00eGtYu2AA8WOfZQHXWpDQ7AzHkRyaGUF
XQ8E4+nKSAC8TF4y7QqIT4BPKDqzMxoWRv/TEBI5d5ima07jnUwRu60C4kRozID+pnWUzTdXBXWA
cK2Um9C+6P3zt8qztgIufgLQlvAiGlBRutbXirCWfbpXHNbAbWVyrxb9GnXDPCubrQ+k7jhIaacX
Ih3Dt/NgxVV9lN9teB/NC31jOEdiwXiocsx6z8KIixsVMH1qzZqZvRDDr1StjAW47nO7ZVYrc8di
Dy4rsMh081K8CmxdGjM6+QHttZI3WvoNVXwc97rxqrJ33/0iKrEJFynMjw6C0cEQeCy0FYdNVTwI
MchIQrYQhvnrmPqeth19o1J5MHsQYHKHIRPfr7wbXK36V5YcBOZFJzw9PdD1hIOFwjvM1j80n0t9
JRqnmFA7iDBAHN/YwemrxSc+oPFT507wGwdc8ex+3Ew8SIePCWOWcYCfXWgt4R1cDAe8p9X4SU8g
NuhRraZX/6xihx4+CSUabVNvLRFB0+JnPwndmtG25d8AlWkB4rUC3NCdPo8y2NJ8RWMq4125FcJg
FY1j1R6K7hKoR6Nl09xxwVNTvrlDA37AmTeheYCKRo6NEwYh43v6RXYM+lFfy4mL6LW/kH5Er3uU
aVUgdpFgkpz0CgDrp++/GDYkB/q5/IJ4fUhV8cMANqrH8BUttna2XjByJ5XXoIC4Xh1VpnYL/8Yh
DnGFoGRD3+vNkX2TOVFoEL34WQCikZZGe+noc4dbTp2MD+Qf1AM7B3PL8kDzQPupDs10B0Jcj3QG
nHFdHKJfLAiSf2W95pDKAHDHG47CdFwn8i4jSVL5VPnd0jGn+QIAaWvEyyR7NMYaHLbSPUPBZgtt
+rVq+MuM6cCEqZ2dTlGPIpr5NOXgSXznYnVrnnsKMnZeVTlU4eLB4CoT1voVxnAINHkEsQmRyoKR
owXeknatJlwbBbBzkLlJCzS22AaZtmSsY8LoNlsgDBn1o3pL1Uf0Tyio5KNXIm7JP+vsiVt8uRwY
ka1abwG6jqbRH1BZ/Mcqt9RwUyn76cSoSzgn1T9akToxjOpbmXip1B3/4vkUYksU8Cz6u0LOk/ig
jJOqpTzR4WDmfx2LS8/8O3VV4THeUN6QbeTbLEGY0jWEc9r/rVsc4hqkqDtPFTbTLyLeWryK6CLL
RfZbhDvEjBP31UMSbgEThercPpvmV7t+1YisLlNMEu+/of2O7zFC9Hvtr2RzNSHztMihn39LYK2L
AhRQj14LjgsTxkOqMI3ji/rMFRJB79xCZfa/hjByOloKgXrjJhPPiOXS9JmXH0Z+KuiZWg5DQjr6
FQBFQEdHvb5avBasD2HLgxv1z3ROuE6fFH008oFnM6AQ5H09POjeXJLkpOKSj/dN9BhubbAWu7sJ
QMvUbCM6dcahFLfGuMvfmoRyIFIXIZwfWJuwdrGpW/JvG8/xiiBeKA28Yue111Zb+patfAI+LtR9
hu2C/my5DvwVyl1geBR7frKlUtDkfei5Y7pj7YXPVHSMl6iu4ndN44RIzXR6sc3UH/y8DisExHb1
WnCRAO/KBEJv/miz6hwMJJh2PrkrwbJi52vpmNbIdZWbCeBLexHHMttAzGE9B4fH8qPWQlvxt5Xw
N5b82HbJadFSnfpMdb1yglYKtw7/CJpI5ajx3s+gMCwgB0+VViyusTl3w5Z1nEDCs+IvUTmx9+nQ
wmSeVDJ+DiTPBARdoNNofxnPNN1aYruXCLbSGUeFKBxBYLb8dYEQOII5KzJIkyEpM3/LDLt6cin6
X0GKngLdF4+ZCPwtEiFPQCKSg6I+A/WZ0S/IytYt56uiQnIb5Tg3SXbixovcJqVzTYOO+ZmJPMJ3
Qg3Au4b6JkLZEKKpQ8uEEgXhlkpZT0u2CcH/xlx6CBLRzQuBTSh8Y9dj2hzvRt4jkWY/l2/Gesrb
n/aj9aoKQqNmrNaXJz/U8CQlX95V6ArbH3400rdhFAz9JWYFj7TzaGGnFhSdnKAFqATVbaj/MafK
BosX50o53vMRjeLR8+c5z7CtMsMc90EOZD65GJECQIY5UN+7BKPChZnlCKuOKyZMqrFwBoRR7KKm
YC6Nnro+dkKuJo0JOwUpdWPYonjs/qDNDukKelquoKHZi8ZP8Z6on0zemktNAkjA9TR/TcwII8pW
R/gXESDq1YTYb8JfHztm9gnUJJi5rXBqjXqffMCuL97zjFAmgWUj6gfm9HT9A0qyhcY2xJMmdQZF
Yc3nk1W7J9pGHP6o2WnQk5se3cEA+n+zAYtsr9wmQbkQPrTwJ6OHNXMXlJ1PeEe37bgW6LvSybNT
py1bmKJ+5ninsv6My4PFsRyIm0hf1rT0s+wWB6uAmNqp/sYJpLdnrmzzxXluuQhuReMfh5HPUR4v
w3ea/8bk2Ban5CxUa76GmivGB60aa9iZ8qVJllpY2Liadb6NuPD5XtEmLYOBSLN1IdPOKn0ihVZ6
xQpcMoqR4wODLaiFTJUGHr2PCC/JECb8k6KHwkYSNJ8tWNPpwxCPZVRBYkQimvxDk5H9KIgedflC
ho9ECFBkjz9NtDZlf8GwPfNfGtl0zfQljgWh7feYnV+VP0dl1adMhxpX0Niv5BIWNYkkBJbw++cn
9HtkNfD11p+9kuxGpqOVt6WL6jHHkf5C3o+WFoERtrQLUNR34rpnkw6ZrKnnOplWnMNNNKe69BGu
Mso0CgUjJLQ4B2u+hhbfUR2Y+I64kiKLDVQny95MRUntihVjESiEDJFYJc8atPFq5I+MFR9RbzSn
4BDO1mTvT+U0j8Uv9q+K751FUZKX0DEJgWwtv1VEZ+FXQ1RLhAjcBCSYfxXoI7v8wSebwuNcc3vc
6kokfWt0d+BKc/jlpGGgp+oIKOIfg3rmMnwshF/JQBAffUia3bHDURxzRe6p4xXWWy8IfBDevEM8
N6MoLEzJTakMA2Hd03gvhDVaD+4qPcI/mimUjfj1f0flHeopOaDUMNmBSYhJIy0AxLRBcaOQE+tx
yT6OKkzDs3psJ6iC2+g3GTnRVvmcAeUE5xjEJ+0p60DPIZj1mPSfXCnYsLLizxTRBrpZJy8P9beu
7Z8zv4mUi+zSoVqi5Ej7X/pI/pcWOsWn+ldO9gRbY6H/42JpIuqgWec7rb7LxqVkfCCXIGaabhWr
c8OtbRvZ1T7lXzdSQVaeqyAlQknO3sigSbvzea1VUTKDQQ4N/mhO/jMefcLl7NgyQMFpuNRpiJWo
2Ohx8c3w49px0W+Zrh9K3Q4+OyYR1hEu0GEebA7yMnr0vFm0ZbcNs1t9Eac4XZYylYV+aE4mkiHG
L4fa7faxBtV4g4Wl9vaCAXz9FDExuEP3il74gJiIjpCs/oDneUfGrNFGt441wbsun8QoXwoZw0pw
7P1DIyFzPvIWFVwu2n1Al/NXpcYDrKA+W4jvnr/RGKCGTtetqsZlWYsf7b9w6/Nxb1zVusatoTWw
mcXNnrvkogHSO3lQko/mP/PQIm6sUAXrxrTP6PE35ETvueoL2d3yGI8KnlsmzTGnazXQQw0RjnLj
9n45ChlPkWA6N/NEth0u5uhRx6M+rmm+IZdT2yXCbb7CJ3UT9xtqZQ+cKTVXQmoeMwCI7N80PDKf
rkIpz727fvupXgI8GoHxVQpnrspJSSq9K6tAoX+r9M22Q4WwK3jpf+Ye1WAjqGFYkW2QTCWfSkPg
IrDB5RDuBO/6kf7lH7DVCcM+grwHK7iSgxeXW9NJUPbkCmqyl5iSr+rhxiepi9fEeEnheQ5WWKPH
b/rtPDAunyMbARcrXzsY5T/8GWnJvVBYmOSQzmhhqT3EfbRIDIQSqwGCboV8gRs5hz6YVcpFu1ZX
RURPVdiIPMKBwJqxCzheVrK1kxtE13YMCZgGXrafpwSjb2dMLTAwrLgTcb3xKW/E5s+6I+pn0wHb
JJkfOh9Y4Uf1uOLoEDH9MZw+vrDfdMZeRsSwJhHNoUxVtUcZFZQtW1ZNt2HVczMi1o05RGZXdvCv
XzPkXFPIxLfMgtJ2zIZD8jtJSx5tRsoyLSfqjckNpmNFFHPqmD4teZYnHcwDXAGYe4516uXt+Bdi
RpzW+kFSzhY0FbBV+Gw89DS2GF16NQRzvRvpnw0QixUuCiv2nP6pPuXQjTV/cZS5Gl5S4x4DR84/
0uaLhp2Z7UhWSK/Y4hryBn1sW3sLg0R+MsXVfASGK011SzQLNhI7WhtQpXWu8ivTQgi08gnOZC/k
P+kIE+nWcqgjdWTqyx0qoqXEZjNal7mBNEHAtLNvT7owrBq+jQr2louO4i+J92Vo9+oraT8JM0oM
ftwmoUVQq1sk6n3ZcjZjDecGTHN7j64C5S4+eb+eidgD5rSenMGYy0e+1hxxi2I67b8Mz6lu2hzU
syBH8qq/ED2Y/pb5SWczqL0aLv0YSJ4+XNHnQGWpjXvLu4sKLXeqMuRuHq/GKsq0faMwwBcLt+Tm
ObXBXtYYpZOXFsk//YXH7H+ZNNCTF83ZsQZh9x9J57XcuHal4SdCFQKRbolEMGeJukGpKQk5E4lP
7w/HVTO2Z2x3SySw91p/bDcqPXTjVh9Q2mnNI5Bu72IbU02cmIKtFpOt+xmrZmy4BriDxn2Cpu0d
H+uPdhW9PxGhu62yMriEUr7Vd3BG1LtA3Sd/U8D1Aonj3zEVctN5/gwXyiyS3Tp6BNrcMs3+tQgU
F9V08AdklMauSGJRcxTrB1KeAY4cbErejA+CB8TiB+iuXWmSw033opgVEQINx6dIcALoTH3VK2tz
+oqESw84mR7CC2P/cFhUdv9LodC87vorRGuMaoiDtVOzRT0yRh4+p6VGXiB2t/pEZUuTIhIXsA/q
mzHwpjdmXFAr6dDLFB4vY3CkdK8zPfHj05H3mLOB5Cv1Bl10hMdNnFS+xDCJZLGm1/7fQUE54yry
URdtitdkY1PTyYuC8ziQUqc7TU18si0fcf7GJ73f04kQ8pgy9GyEyntpVzPzSrqXjP1EMojVNkc5
+auzzYDUOi7PFYRrEzwIyg7ZhTjv3nYZr8YPmXoFL992wcqMUOgSP8hhVNKXTs0m8XAD+VS48Gio
SAaXP/i9OJjNJuVpN3BYebx017jbQElVnG6niIx/OmAWfv9vAQVWkmBEw+hGqTBj7V/JecZkP7wU
45rTJ1fUWn8RO9sPxeyahM2LN1v8C+GRwu76qj7UcRtG67f0TxX/1aGvY34BHIq3VQ2UPLcz+RmT
npFDQBIhwUEQOqCnA0pirJZGsOJzM3QPGixbLdB/TWjrIejXknKrb3xwhn9Wz0zxDXJNWBfTQj+I
yqYflspa5LDhmLBf/qK4xJ5kbeX0NkpefhTz2xy9E7M3Ml7krrJGaIrmndRXc9UbdnLWnnK1m4aN
OnU0bh84xgv+bjotQtPPeG3J73cMzFvfNQBQeRYU7mH0xqR2rrKf/5qLkLgdh8pVEmjGVXaIDjkS
gaWaHkgGXpFMn1tyBqNqj+RIFNNuCDyl26avE40AlLipqSWZ/5rA7/LY4jPl7c/eW+EjQ/lp2MOb
HOz3l6CuFnc2gEsDD3weS1fx/w/Pk4Vgav+oOEM/QSEFU3rwGZQnahn0msP5Lpn7Pjj22S9e1BBi
72JwkCjNOZx7FsApuuXWOMxiHaQl02FBbghWz9xBo5C/N2Pys4fGzOjTQ3PS3cdm07yOvAR4Io17
cs3k+9C65llsH5Xk1MBm8lF0uKOBawZtA6DfwUFr3UoHBHYOAUzf2ejIpV+mTtftgD8bFSzaEqv7
aOCtWKovdJkiv6pAp59mTY+5mSvdpsIhmIj5dBuQwGGt34rXEXtVtTUxqrHeV/Cg3pBs1HaZnAOu
meIcncf1M7X60ueOMvUlP7qeXE3mHOKymSLFzHt/MFb2fFFE8/+DFi++W4BSCAvWvubc3MstsOcH
lgxdu5YS4cdMH3C3kPf1XIRIGiwBBiA6bCCWmX0OkDUg2ZET8EdTUnJSB5qZ0NAxag63yFhKEWfW
MtS3KrBD6SgQfY44sNVtsUpE9ii2mHBt3l7ZR6a9DF8g65Yc3Uj9EXloSSue3N74BnxIDAfVNlQP
C2DNMkeJpA7Vfxj2nQfIEBbbCBumcuZTt4w1yT9hbDG80tSE42JepBxzS9dPC5xRcfvbHH9tR8ei
1ZD84WGeV9hkVu9NTwhSsKSe5To1TwO9Ftaq0kv6TSJ91FQBituO/jS/2AzK/X0Wvln+xWw/RORL
8VLOGVs9ZhC4EqdD5T44ZC3nlGTwu3bkFoo+2kSjZznnVyY6YBdkCOESt+bKJTLDT7+7YoNAmIcb
xV86P02UFg63BW9nfIbJztOFBdaeJFvG8k4mDx4x2g4yR2XMny/IgFaTMCaR16Bg8WJkzui+Wpq2
1q2yToovLefjQdhTgxwafjCtVPguGd1xNm5waLdggN9Dwj973R/mV2i/TlpT2klmQsqH1C2+MrAa
oP4awSiB6Ig/iurcYCzQGaJm0QrfUrQ1vrTiF3hbns8NhLslPhN+p/IFhkxRCUqgV2mV+Udo2IpJ
1jxsYnUqYISwoFTXUji6726DnWqhIqqFE7uQfvsdwBdHVvUd8OnCLSyxBaqYp3AMJyd2YDHbRdEf
ELumX9lUDVgHyioo8yzOKKwgYBphz9zeIbGiyEZuyTexTYo/yfpcGsCrs13jNtHuKnzG5TN5H/Vh
wziPDK5w5NYVBAtelwiL8kb26ov2YBAXonIHp+bSxQoNqx7zxNXNTYox9Tp5BLfdoS2G2xd9Gb1B
/Kkh7Rx2KMjd2WFoCBiVfjt+RGaecQ7TXna7eLRYIfTsVoiXtC+tHILns6R/5zTa5LJVKmE/7qJw
KmQPoER/YU2mb/fPqPcvP/qRFj+YIDlVEQC3zRaRI6qTXke1DfNRPsIKpJMQcX+kFXlbVkeE15Ly
K0xuuk9zZpijfgXxO5XS3CMttKvFH38P3SHK07gNHwHiSwsJMZ8MarZDrHxpXtN5umLxKWicC5iu
3J3mLdaTuad2BV7n1CCnIpKVahtFpsCVwyhcy9paZmfFFjMOV8gt0bx2sjP3A1EyxuGyrP+m4cZ2
pyHhOuDo7daIf9Gwv7sdvKjw38D/6jcnkgWBkPILXSRab/Wa26c+1L8k7l7f5p8WeELhVSPQyYg2
8jLrpLU1cmyG5BA9RLvRB+8NF9cG9bJ15BKnN4AH2DXNIDyTomyPX6kNMq9AdIaQcR7ihwKY52zw
lnVeiNus2bbM3RqRb9QG2/RyL34K5mruzEm61Dw/Kx2tCUi17kXKegg3ESqIxSZ7rzM4pbm6b4WS
eexPWbeDRoWaRTNBFu/7uUAPJ4tnUBPSKG6mQlcDJccfHfmMilO7w1bgExM/xZfX1dCcNv5K2pDi
1A0vmo7HGMclfIppy7oLS1sj+8GgQyUU/FKJQjkkgY/jI4mRuKJ6C1fINKiYnZJVWKxK5RScOAh4
m2vAJoL+YT5XWCFHtDHxQd6/j8EeUGY0toCwEpR9QKQN8kPNSbWf9qqEV9rpOei/9cLpglusNKix
t5hQTOxrTDrIa5emLe0GmNuXlwmOJh5VCECPN6386et7gxfRbNyHQx3nYoLfyz7i9KaDVyKQDFyq
ujV7gWp6vdh+d+LzhdmHP/dL+883ks27TrlNJi9ZY1PRZjGtl92GiY5vgPZZ/wbrWNKHCc3zPusP
czuvmuqD3ndYbD6WOY0cHp8QB8Z2Dutd+M1Z14Fq+wZdeZ76lAilWCG4eD+x34nnaQ7QaJZls6Ry
DdL8ER54cBILTegGkz+1bO74GB/vw+IU/72fQDQl88c87FuvT4SIbotS3tjzDWDWBTT+4wfCpIUP
26P/ODi9turW3CwsOkV41cB/MtSa1C19go6Bpg7VMdyM9M8Wc7vke7Glnkr8DrwFSj8MR8vhDxwK
ZvfV2MqnfpAuwRdDC3QBkhDmGfFY/PTykv+BOBnu6OreVnIsjqR540forzHu1ZmvjFs3DN2Uuy4G
x7LyUyVYhDUm4N/CRlvY40cKz4S+24fBjmb+TEXQOf+jNfwoLFxgZA8DZBgIV1tyGeE5/xzvQWcx
dJXXBLspgkmKJHbkVfuUciM7i5YGCPs+ie25Ti89pxrwBu1ULhHPwKRUz3DbWckPAy96U426vNBS
W6vlrrkRbfL+ZzzER7FK2bP34CzdESx+WIangmhs7uz0Gl8rK9plu+IknRD1MdF43U+2n54tHCfA
yReVzzyBeJBVTqyXpW6N0TIWaJKIJV++P8wzHEZ7hXf9ASFsf5ol2M9+4J3YygcJosN536kF5HWn
Y0Ky9EftU1hGgy0lHrC5EPpoEb9QMPHQIpKA4mexIeODR5CsanOZb/UJjHmZz61c0m56WUHLkGEJ
fxLyeEvlReX+4CebpYsTDW2GowFafiTFEulGywkGdZ7upXJFKFZ+U5D2IJ5H84DmgkHjcw5aAhru
lvWTHaM6EOMQaQS5OypGonNKfD2aJL7y2V2/EknHvgCy4yGZibXBXrCz6jYwJoxNaG54RVo6zNDq
lctqO1mfPGMCYMCZkkoAYtp9SwzqaO1crgVUqJW2MpDR8Dd9U6QjP8R0LSTbSYT/dGuY1swlIh7Z
jFQ7fNjkphcyxCk8iVVI3L7WtLADkJj3cjG/oFR7ayTZzgKL8IJwFaFtDzOAh43abFcnxcPNLMqQ
+OsRVGk7Zh69Wb0NtLis937dnUPJj6bNLFgSdiAu0bhBVE4Bav4+QM3leIWjM5MKImvJXEZb0Ez9
wSjYuHp5fBMsz39GtpvWHctNQ58oAns+Xk3CGOX3jHTkxROIk61iBgj2OTwg0MIALC9X1Tdq4bTh
Juek4DQLZlYY9x0qLqQL5uCILx/LKf2+yH0wiNGdNdsUZ/gCqy6Fym+/CXaAjAIXmOw1kUcqKFhp
RRQq6o9vmD5lcndEYiDQnjsveUjz+dBEVj5LWsCPAbdbR+d7H2w63CaDsHEPJixm2Ygtegh4ZXnI
JaszHsjU+Jts0krk9xlJz0r/Vb4jglrNeltJBx73jLTaNT/qnIMFGpQeE6CwLcEJzGzU/okMJ7Tc
2iJvb7P7IBvAKQN4EpcOoGrpaewH4wNhd4ZjIfWZJTCxoyp/96sSxrWsP5j3Ys4mSL9S+/pDzK9+
GQR0ZNhNKX3Fk7KQb4geuOuV/Fz/ox7dnBsMR2Nuw7IR3gHq0GJoFlbCemtnxTYRIP5uKcH/JZpo
RKgo4XHR4Z338v6uSTf1R/gJAzyg5b8Iz4dK04TwKeOExGfAnbnRiYsub7g3hPwRwamJt1J1Y+wl
CLLTr8x0a8MRKNSmbOJTMHxTO8fh5+v9QX98T/q+peD5mkWOZ1M4UDHAshHMn7sDbP9Ov3q+updE
Q6qGUpQ6yrvMdE7vF7rCkNQg+a/ww5pf5AV6D+7zwgg8slyVe5kYogIcT2FEa89wBhLtKVyvrgEf
CKjeQXDYlHWZBgfELf42EUbjsUkv+qFN+FPyXxODBc8XhD/cnlgSYfAHPRM1nlzARiw5IqjXei0/
A9tgEuSUjLGuvj97cPMm5ICecT6zw3N4jir7yrAskvtkfqANS6BegC/Z0Bfvg/pJ4ZkO3tgWtsBC
aGeXerHXXvhLEyqgARcWGGxviWCVGCc3MsYYfAABp4Fgv7sR0OhC8Q8beZBB70AUboTpo/hBXlBm
3CzKI6TMICgZLCTSdaqjXkMwcS0qV7SFSKQU9TywAfGzc4MEZMrvqkOLe8JwMDTzNxmDP15q/O7f
BvwPmTnRjmEA71NvqxTHfmLa3qNwSXljiBNAz2Lxi+jqCpxZ1KnznuF5AEL5WBkrXfnVg0NWX5WC
lg97zq/gbpZ0wZKULXR3XHIUt+xnDoLntjgWvqaiFuQMVv6IxuDgkhEOsyo3diUemTyixVkJv5tu
xStsflfgFAkaiHKHD1F/7WJeJUGRdjjdeywrNUCuGm9guzSmsPKGYuAHy7SQ7JOU4u+NlCbL93iV
IeS7QKbsYz8YJ9bE/B94Y6V/syA26KqV7U4khX7WgvLDd6IX1Vf8FoJiU2+OGkD19blKjbH6wLyn
HIT8AhXNnKi9t4Z6D7hRFzakITB3xl0AeYktCjP34nVGryiFq1WlHZMMRAbtFyrSU9ZYvbzW6WNl
Dqv9dnLH0GWtF8+zBw9oVWkdMTypDblayKunBMXpaTG7KkafoKBwG+me9kt0SXBKGE6S4hCnq7rc
YKQSsV7JcE5LnfFE3IerFqn3vGVzF+qgCQqBR/E9S44iBMa8NPwLFL+Kf9qRSyz6bYS7vrhMrLq3
Aak47qWvRWi/LNJ+fA0N/QqGpYHrmlVUh2zbZyCwGP7sgj960LBBIEiKmi8zvs+oPh3hsQ+N1nde
5iOrQQRZhycKEzRkn6+Fg3BFns5BB+c+XItZnEFWA1wvoyoiRdRqkno1oKeeBdLpvcGDRdx2va7f
z7z41DmLqdM1aSVh9xL3pXwO8NIkKGfZVJKVMC0FaddHpJWukDa3Ksuxb1QnYtEmRHnj76KHCNu8
82eo+dX4wNxsUl6Do/N16dPfshpmr+ig2EL9JyFC0gtbzdCrOH2L3AajKfmL6zC7CSG6M2zmFkku
8L7PZrDLZCtQeFyKKJIF/uVa7E8vjbWKkJDv7Zh8tGAyOZcqtxT7DqVw0H/puiOplhaDYfsOHxl6
tGzX61xzcFLYeNRjjiI9ETa1aomfKS9dSf+j4VO/QT2rIPuNU9aHqUHguCy3k8DEALDgAx20/6TF
HgACo82IAWFi/sDFhslhIsV29aL4yRdscljq9MoXjA9P/pdRhMHxRAlNELlDhmQHwtTuKcj5NmW8
RjydOwBr0VvgUyy2b+SAWJEumnwt8zVEcLFV3IAkPypZcQBwwhdMRXt4jW+V2t9X/Vkp1th5RXrT
sCuKfkVAFxZkAllNoH5qdGi6gja5iosH0IVAtFg807DFFSFTANSDQ+oqnow/Gidf2/xbPksLG6Mt
1dcG2iLisZKvd/Sli78jlYztksAzPXwi00Zox8cj8Yaowi961Vr8R1gT6qau3aQZ6qOe/zCi9CKS
dzk6mVlFIwqkPYwAlLicomKBXrBdCtk+r43lyE+KrsGNpaNO/e+PjKBrS5bJK0DoCOy5BS8XfwrI
pHwzPd8atyTqs7/hkiv3WfhGxkDpZBXU263pt80eCDt6+zxNC+I41JXArySiHIv+mbLbo/Cr+oNp
boEkeFFsA0vqH48dUlXUkEj8yiWD+jDyUFug3y1hn3DWLaj8En1f6xAHyxCCnQZjG3oUxisB6j5f
d+hEQCnfkavvyKUg3wK73QeahD571scoZxy/K/cqpEfUa5rjN1cuGfuZeJrchbkkavn9qOk4xIis
3ThPHRQR6nrx8oEKeAolRCkyvxU2H8GuOZMgu4wK5MyhbFkKP6LsaXQbLT3EB9Pmt6gNt17NreUX
pr8BSJC3Lpp1bgixkxWRV5YAifCmkS32CABsr329w/fSEy+xJpCOdJHBkgFCVPkHU8GLUcZKugeu
cPVn5lTJoxpuXDP1rOgALNNUvme246OQuVoHOQvvSMbDKb5jib638hpJvwE6xHzg0L9BXkexSXHe
ZALUKT23vCDpL73oR4rSibCm7xI1cHinkn3q9qC1aHYAcSXP+LoH9UbvTw2CWol8DAAdqvnOoI20
zf7x9qTCEaGfOh2x7gJ58Ep19WX+x+qidFwRZ/0HLS3EHUkigXKLkTQRZ7EIt9WJp4PD/F2vTJQd
6L0HEn4b742/xIEwqjV/4GAQYBNZU2bFzp5HZZ2scK5QNYrcd5VB0lJDNWCO+cTtgC4RWPWVfLEh
qM+FvB7rU0wblvr76tYKhnRxPVBGKa7ze30mlfmFQkBmGfYi4xCKGJV/5pOjT8FwAlv/oT2jghdP
/xmIXlJEhCqlp9qaeJGs3xGOCDIPOxlQQ/BvCrfJYqNkH+K0aZGpneTsWiZcjRPjgU+kN4JRiMTp
AtUkv67ATxNv6EJdvX+xMqMU/9A1Sk3c154MQP23h3SRtcM0T7GCJwW5lU23jIu1uBgsiNqPCGja
2HQ8YlDfDME3Xodn3a0aRDKong/TZ/ItYpn5yet1e2BlvsuTixo2W4sEb6N1jh1j80YnF21zPQdZ
WEXTtflCDQzV6LzQIcMzqNk/whJQQ6JB0Ay3HznVDkr8s5ie0YkN5p3+ZDUxc1xlLmnoAvYD2c3G
k9TZc1LL9T3uSi5g4Z8GV9S4E66q0BJXtPtmAKzMtVazbrcq9lU2q0uholuyjPpUu/mFnLZIO+aH
BES9s7BaQj07UCE51rsDl/+wMfkVf5lkQPH4rljDQCUDA/PHhqtJl7zqjAyDVIKkPYSk25EZBJAX
5fcANnmf3Liye1B3kADE1g2SGHiQdl3emVYdtCAdtkHqQ91ouuihx32XqNsOO2lVH0IgTpZVeS1c
1CeapQ69gKcB9aDsWWRIYc/6IbyHi53ZrDoDQzkBIII9O3G/dXNtwmK2/zrM73TON6SKkelNVoDw
lfPqqDwjw7NCMGRyoPOXLmwF5QiKugfKd063xqVGNtgpbxescNsOW63Z9p+441vktKdZTupKMkBF
v9XarcCmfVefhY0ZAFMCzhJGsOjISsSbwBklzFsheKoLyJMPfgUi/9Fi+87JQ7UTPiKoCZhTpNZc
aG64Zus37Lxf8bzw7c7xrbTP2jo5Jnw+NU7LEXJXXHyGfy82uRro5I4Eig2KfCVsmpQ0F75MNV8G
CbxLFr4mX7TeZwWo6Kc9CObhFZC042KAp4dEwcqbOtq3/uQcm/ZhaAF9JEuINFv7BlJDLoLUBeuY
5LbL7vz2VX5t0ifgPP6+oGuEJ2NxcNIPwY6+0fZPXiMl4X+VZ3Gc9vzG2SW55De4kVkPQo2flf/G
N32Pfnmb/NO2w1M6xTSmnfi9He2vvldb5Rl88WdRsnsoGCT38rne1B/CtZtFCtEOz9HHiBnFfdNE
6Ou+enw/ZvMt8QL8NziWqXZbAsoEu/RP+5rRD45LS/1hqueGcjXcJn/GKdkyV/DxYWoUyz073yAC
2S5gJl6r9LOym4gghwM+TtSuUL7M1yCe2v4FK5SCBcKaUKOR7ewaJpW3hG2i+kK+UzpV6eKlRQg1
+AOmt1kzu+bfwN+h++G4zY21XDDxwunJJERsu4zcscoVg9OCytt1HDlq/mO84Ep1H8pcSXYmTDsF
mTG5hvy/q+lAHsF4Sd4APV4n22R3mtAg2mFzGzZMt1qGGW9GnkiYMKj+3WEjMPgQpDXIbD4noBDR
ZhMagIr8xW+8Dr6y0FFicvn8GiTbj/tjptrZ+KBTUfnWyVkFobOh7RtSKDOnAd5D3/n+DLRTNBHh
YNjv6hybNHW6Q8djiELL4mP0+1v6UX3e+SYLffXJtsTcfELDHlMnZNPs6PSHsD4nP8jNEyOE1kJC
72E+GtgH+9ObStj0k8QbvPCzsBOLZPQ7+1oiYt7Lfv8iY6KT/3H2TIuDNDyGDaE/3cLniKw4mnxV
81HNgOHhEsd73LuZ9pELVsbEMDtKiEAThx+iCI3gwdeYTzzPwabB+qIREYYKLng0kUJNuARWErvR
V1Nty/zEL3dK+RU7on+godpv3ICZ7KYaLRB+jRaTcHIyRjj2Pyb8ngjXSkc9JMrdYHPOz/+lRdmA
UKr/ekLm8i4DIcUeJA28hC7iBhT/vVUstEyWNXCUPN7HFKFlyDBMulSzLh9sIManYhUON/Ms3cRv
FzQfEcpM9B0V18IDD5A6XUkCyHl9ZNIZ3jVpWjAwIp5vnMiQrQ3+Uu3wUj7N1K/6M+2pH4TnxGxQ
O14I6RFiMBs+iHZGoqfzEb7TJx14wzYlUnJZH9l7VtG2eIrwx4nNkMF/nTwxbHblkqj0ldDNcUxz
lMfS/tEfBJ4znxMEUBJ7YsusrCiHbRGSIlZ3irbNhn6pvf/hyp9lqEee3de4R4806+PuYXpNym9U
b2iSHimzYrLmDyEvBdn6gCafnNyBUzw7rf6Qa5GNA5TY4rQNPrA2wVEKv1384Ft+YyNiChl/CR5P
scR4PMUxb46p16Cpa/OYILvlMx4Cu+B9bC/ihhGFXzzODt34R1k8uu7FnNTwaF5fw/Q7po39klZk
ZovvZ+ahCs5IW02JAJfYoQi9pbuaLLjoN3CiNUsvy4Eq8PO31LoN+0Db4cTSzkV85KXMvPywmO5T
u1nADGHPArfnqRv8xb/chk4wKlvekHakHvDMNe+1PpCptWpMhXd/HZ1ORHpEyobFbIFHnls6uEso
9oOzqYOjzB/zui58dHO8e1L5zQ+jEOtVO+/m1nGKRDK10a6ITGPimqLBFuSylp+ILuJVVsKW8JCa
PVSIFeRMFy72cc4pXBRAmVA3IduJzWFsxkfAR15AAuHkLb984UksRb9IwnhWi19NvC6CoyQRfMy1
nwMYvywOyjHeayA6q8kj2RQV5DI7EIhlUdSOYtKULwGUhuqBTbhUe392m46AQTTslx7EyWnvOO5W
wZ6cWIfeGztdKZe2nKtheeB2sBLrW3Fb7Ilr0PLZpFY+K5I27MXPa/4n+dENS915VN8LnAwrfKPi
CoMz+RAkB9o83TyKFeFe5RFVLNazdIl0ut/W7qWmSd6NCzdBpvSVb/DGDU6UrBcQlRueSJRuKMSJ
P7C0f52x7hoPg3LqMrzyUAADmn4dbQpejwL0TD0Y9ZqHNVUPMnq2xBO4iqE39QVsxz6UTQRe30qF
O3PbErWUAUT5nenRABOSJ8CQkNsllzgbNFQe/ekrPiEktmI0f2WrhfysX/4QzYAgm+pB1zYT/8ew
+BE4PLPpK4d4+dQtRl1p1jnhp9mBBdIREluExBIr87ZC3V882+skW+awkrm7Gk+J/OEnFAksJtPq
bGjk65w7JFdG48fAdGh7qp1i7mVXpLELFYMFOyNYzY0PlS+nfOhENSzjl52YxzkdFt6Zdzm5KBw4
wCalB7+gr3PIpuowGhRgPTN8XxZVERMBFRabLmzt66pAnVgagVwMRpawLyJX8R51DQqinFJW0ntf
HGuiAPSE1Y++T1BA9ktHTs7V28Eg16Xn8S5/Rh/xmuEEfR1pK92yQTVs5TcDsguLNg6ZK6IsJmoX
8Vdd3UbWwXGTGBdkKC86k73OlzdhtlPtWFt3yCu+APbff6bKSoElEKf6A5V54MsP0xJ+xSciBIgQ
3PIGyVuWrDkJ90S8LxpS8K2BAYOQDhMJ/8ze1SEtzRQLfCQY4zdAHzwZtApgCmZjxuBGNYt2Tf7J
wrnKd8YsFFvIG8LOdrDwmo26UvxM7uJ0zIXe7mJ0KzuG+4kPQYNDdAJCfwiRXGIE3HfSsrsU++DZ
ht/C5JNm80IhaysfxQOskOu33bB5j41DyBN93tOmRitfbUzT17K1fMswdp+bq86D0AYXxUBoEzNc
LVVYoeDYPoLDwjWif9FqGi8soyzsqOKuSPHEaQADPr2davOCx2K5DlAnvXcv+gxEljmpOL54cvNd
A9oefCbhV8wYCb9XHDJGPmgExnFko8uGAMHvzoNIxqMaYuDDXONULFWvvXasPlhUScmSvzMEB/Rt
nwmRR295eLXM4eaG5B/jjo7EoaTBhueueJ795KvfdTglqSTyEaKNH+QN59vFGpSHWaZ3keObGdia
jR0nRZPBDglisw3/psiNzF8S8tlLotiRAMrwpvJBuFjEPL7M7FRdks9iDhiLWdgQQGNcN5YmDbDi
mfk/3qkGqEKuLwny4ZY3kfO7w7TCw2u4Yu5jmOTHIwIj9dMV77mufzfjmuEBv6K5GZ+CZAdcF1jh
Sr/0fmGSkHW6AZPKBh4PicqTpFlT3YqjE/M5a8NXzTwR1o5dO928TUCBl075kd1M+IvGKTI35MdH
bZF4gejh2kB6lKxLxU4RaQaf8aOTrTnV9EW5FTAhQer6KtF/SZCxeADkHwwhhJLulB1oD/ktJcze
3PCAEpFoULe/IhcUPSJLdEc9t2dWf3pNz7k3HFUgHIKkmHYxn++Ee6MwEcIgbJoP3GGGSInFXsPF
8MgT0Gw2aGIKhFMzghLsBMwYfEWgd3v54KFPn0pcpey9yDZzf8DniUi4dJHYziIIxHFLsDuP8UZZ
BfFVCx+L4QfpMywZGWiLE05QnhaWyTk3LUQX72Aoxf7ANj1hMGv/qe35BUdQOvqeVDZMLiS/Sk7R
bcYVhT98JJt6mwQWv+HvsE/47DYVYbVLYcebmTPsBT49ItsEshtdcYYdRQVP3rWotUYUYVuyX8e1
+hGOtGQss8fw976Qm8xB6A2zlTKbHdBUgJDos08BIFF1Xf8p+wzAciCPyQXiYAKop3MufUObsQOD
t57zLzrPSklhCXGiSzb+DPk5I/AQJll2Qwivl3ZoJOu3Wk0/yIAkz0MrzFVK2PcOlRfcN7R369UO
OeX+uJz0e/6lzPF88lcIZRQwDeLj6P6C3xL2vvhssAmS2mrcCPmotqSWPCMPdyLCAFx04AZICsYd
xPU723NmwylIDxZ03Dgv8vbtQiM0himHHatF6PEjxAcAo115y1ycFAvTmQF2Y1e97Dlw3lfSYx/h
oB4PLKk8baZEbpgvFWep3JJoSNKz1D/kFbPMrtY95Pc4cw+Rf8/33WLdIe+1Rjt76q11xZ4UkJaJ
8dQh+SgAirlFvOqFMEtFLHnYIqghKIssWKhAfUWsHNwQ5TCkcdow9zyAxS34SSDklX18S/717fHt
vffvWWEirWuJ0A5Eug7B7nOwV1U+Z8bH4bwQrdwpX+zenHRibD2l9TEFCegQq4yTK8QrknTqf6QL
ASRDmUzaDWk1p+sSZXKKt3ZTK/sQXfs53RWVszi+DTcdHALJJR4dE+tdk5douH2FCIv6Poor2W0M
VpSDghQodV86XsVxwRdD1iFnAUF6n4P8bFGBJaZdG5z24qV+lLaqZHau/zUFy8o9RYPftnakPiTZ
CwBgpGPaXE1YeJ7c5H1LQlcBsXnmk5vcW9SeW4YB5LzNSd5O1WeEK9lwhbdXzc0rRDyZ5idtvZJD
KFvtN3dxjjmyeoHMeB4YLSTQ0+DtUi2z/0Zam4b/Km2JsxBVNx0hSJ6F2KrG08DgyL1BuifOAfIN
c2/ROlW8q1ufuHLyqovTZGuLn4VKZd8eXhzf1y35xaKEoYaylcF7faFDj5CwztGRwQdry1iRdcKG
uORcI0F8XKOI77aIEGXG4IsKklWwrrJS1XuNuZL3QscxjVb+pdvc4XFoj794UYjOrs91vUawlSKH
hzfQuN/JTvBH0BUWBtjSHg53Fg2T5EiCYqO6b/RvyBv0VbVE1RKj37Q00W7WkYM1VsN8xk8Ja4K8
aoMz4xWt+vBj6I7iBkH8eMLAluxkYdPlp7ryM/XjNZ3i9JDXRF4X1FXNYcdXwNAx/IzYJcf6TlaL
giD2yYSEkVTF4DTPEOl1T7CDh4Ra7nzgfsgNAeY5JLEv26OmxoJHoZHGkAEvjmubr960iojw8NTK
W2Ja85MweWygXB0ORT1wRu01UDAm/AJGQtRVzXG8oxFk6rz2jGjDJVOuXKZEt1lxv+o34oUBb822
HGF46LdIrsZdLlnRGkX4dyN+hS9/do3PWwNg61t2zRGjth1YAjzCLea4/QjdnOwwH9MNICiZBTW6
cRs20+pMcqvsBD0S+zyOtdngyYwd/cXcd6MrvZ68BheJiaaZ1UqXBOqnUHpCQrCpAJix4VB4ZFpq
8QGuja6OykSaDkhCGM5d4EX9vwyFMDCqHJPcSG0Qwt9i34AO60RAeAIKU8GNhTUZDcnk82PwNhQC
yVMbUSFdingZu29vhezrOsFUB/bZXrjIC2TnzPZfqTsQtn19aaShJrweTHWuSgTI/0g6j+XGzTWI
PhGqkMOWJAJzTtqgRI2EHIgMPv098N15bI3FAOD/QvfpxcdwP/pG3sb1Msnd2toQDXzvYP8teh58
ybI/+tXGMrxqCYqYXXxf3TRUOsn79yNy1L33bY00nYJW3iQItHLlFOsejZwYIzdXl+UvllL97Wac
/WqPsGEi4lDCTMwHLXY/eJqcBV5r9DSuWQJJgySKBTE6tHjGsaj9VdEiTjY0r+WwFiHTYo1+L6xl
0h+QkEGQaR5veVXUPy3jQPkZdDBlogWfINmYLA3UackrPsxh4zFFQqFMitGh55AtA6hu1OxL+GMV
aJLEyf+PkiULikHNUphwF/BZxnX5QFGPmbL6PHRsgtaT+zk4oxVmJoCeCxaIUX4FjCBMvGOTK2rY
SDmcIifXN9gNMbDh5aLf0hdkMoyAJ2Wezo88OWHYRO3VNqfOXOYfJ+XYZ3wiIBOs58Mr4zHDjCCx
0iUekahi7yawzE29Fk2ExjNGLv/5LoeTLLsRViO2Nva2KZ7lOC0/P8hC0YWNc8N0pQnBQQTzCWt6
hiCWzSka6A4iIGnSngHxVi1uzaRb5DEE1hJAMRyTeoe+DpHL1h8eIuI86gb51URkKoKZUueStuxP
eFbLZplGGJpZ6CTtC2+onHgiaqvsfSvQr9UatrmYHeB3gq42OqUSAD1mhpcP9XCgrBC/FF3ErAJO
FYLvxGOd9MbsCYzkvWXw2srPMfuTmJnFDHihspm1PM/fywJBqFQ/1an+xbELgv6MCdjIL12NxpCq
3aS0iJuc22OL7qCP7pq0UNg5FD9ESczxDqCurhy+tQI9wg8ATKwD77spfguyuXxPyg22LW/VnRhP
bED8EhMN7iIuFkrjilhaK6EG4c9gKzAnNPtucjhR48BkEamzhgZ9DI+fEBd0s8NOTgYrdlJQ8oHi
/pN31eBW3XF4miQN9SCz4mNo5vNBuQPPagoAYeWdyKmyO+O5xHXAIxqdgwbxmF7KgMeCRn1Azuaj
rMMZxq92Afn2rIAZJGbWmbU6Jkv1F8NxsiVAhGRjLeVutcPs0Qq/KTsLOhuqr6fCZh8LNP+LnvGr
ieT6+43A5Rrp3HF/A2x0iU8cQZZ6s/rQzvhurdExaHh6JV9EfMfSNOJuUcdDCqHeeUSTeZH5dAaU
3lwaGql6qE779F7VnmC+hmRT32L4S+gal7nyl5Q3M0CV2rgF9WfGVdkHqacjAkn4BTFeJaPcyAQz
DE5oLgd/1fNYzgNrR4zTPJZv8AXUDKEkEiB3X4xb+caMI9h+6G16lAHioe55b5MbA3ohK6cRZn8o
MLyIdFIM1oj1p+dBhK0OlBizIKEumHwtqCqgKYD/xFrdck391viTOTyanfCvin4QF7kfvjFiinnM
feFVDIBeReljyDe+CDhjEoDKDE3Iagh5bK8BHfLr7qyR8XWV8c7k2uLvfp6gVHE65/6JfZ6Bvlbl
0kG//k7+ACV8AAwBNf1X6r+5fNBJNWy/QrLNfoltwAV5IIyEeCZrxRzIRMHP1dAvBtQVlN+9W3RH
juZCOasoeKD0v3/fyQ0bqphDV+QzeXYz0N+gAgT33aKx3cvdNnhf25Gwgb/IjuxYZ6SG4HRgBsUS
bI7bbuYrjOn2+d3/FwheAbrJvJggSYn1PALoMHDKD/DgOX1/0jWWw7X6lNLtcOfOVXcRBvKzQY6J
W4mLZhoNSHB+dpigOeY4DNWVEezQIhB8zh23jn0wkag/bD08ozjKPzetXGhrRdsPnqFti0f02VEU
sYf/0FSxmLAntwjXeH1uMVmA3grmJQWS5lIcyDljfoQPyiz5q0nh9L9HigLAZ8NkKj6NHS3OfBLK
U33UqkfsgSi/csZ/slFwaeMW+ICLofWXlgqTye6IEiGuvlEzl/TFSOh3av+jKQez+9KMfbHW2mPw
4mLICM3k/tgCGuEYbPoLRxBDflJb6JdukjDRt9GBYdnV+nPzYC9KYNRA7OAqiu8jmvfo6tebvtiN
+qJyQteKWPOGm3Dd7SDc4lhkQ4qtn8UgQIuJuMWwn8pPuQnm/L2J9J9kE0BDmqEFeGohI55rAh7/
EC1xKQokO3kiE719eMvKYzat7VBZIRD+ZrhcyuSHcYjXXLdnmenDNyrLAdTIiQFAYec/EUDD7lL1
x7w4ZSwPeaTQv4VX+aToS9aYAxpcbqOD2ELxWwgwihaF4ciJy9cYxdt3sgRJAoQ5kzwEPAUH/h/K
fxwpIjSIp6Bsytxp2ULMNJuuOrhMpe2iPRSZcwigVqz6bi3l6CFJHnGGWf9bpOsPZzMbVNvAHIWF
AXLOHH0+MR/Bsv7av1RrHj4JuchB1YCTw9K7JSyhTc/9H/Ps73HzTROfmbSYNvUa9ZHOqoO3FX7p
J8r8b+WcP5ixYIHITpCnP7jOoTsyrP4ha4zlMxtCB9FMx/KPbWEaHcQRDjo7XYn4hCu6fRnMdraL
tMUEKM2W/hLwXIkQldGUp2g7Ggp0Wl6lbwhiqFcEneFVoZHFlmL8hCYyhhPy8+JmBacqJEICl3uH
6hDx/h1JbjaTbm+W+zBG7/5Zc98XntUr/T8IW2vMmmcubGFUlRzVCEHP7EN9O/5C/YRdC+UHQ6zf
9oiIGm37+xYPZ1bkdXNiyKMe2UtXzl/vO8hLgn20oA2A0Y6e/12hM6CmgF1NWmLrapBr0Qjlp7dZ
86zYDH/1+yKVN5TPtGHy6Lw5nIP3pRkxPCDIR973r4KioAv0wALeSC+bM/NwKZX2lT4NqjPQcR47
EcnW9M1Ig9fa5Y8VaktVJsfBJvB0N3BzyeJKwqSsqg6IQyAgOFbgoXGaqGRtIPB7+88IXXmXAiDg
if+ve0qScNAJogtxuhpHHvnc4Ra8OCy80GR48moXKn0tvo3JEdVok51inpqt6iKLVviw/YyMIqpq
rcFai8GU6VeyncgueXxgubju5WsX75rCieknhZ8UHT4Uxl5ZxvHPhJkBsYjaZYDTpkXApR3pqdBb
QJw1UYdsW/0LQ706kLeDC8gzv/ojW8zae/e3TJtmgNI5vjIxT+YJY8/AurzTI9w9lbK7KATHQgJo
QQvq2FSh6xjnZbH5g8eJcaXmjCHRBPIIS61h9UZROfpz49AwHkZYlZ8a1HpUrsNUVtS6IylQX/cK
4o/ipMFqjLvnW1gP5TdLqUT/0tWlnD+wtHWoc7r3NdO/IoTPIu8++QGcVfXbvjq3AI3wwOXRv4TO
6vOCUhXCROsCKjCQnsbhM7hlDy8SCYpkBwuV8BqJXborDBwmE5BK21aJy0In7PAZvYspaSTRlt1n
pQ4blkrJ0djgGdij+BMr9kWTRIW3ZQ0rq94TICcqy9Y8yt0hZxPvqPKSTzm/EpFd3cVXTaoNcGEC
tby+BlYAh4M58B4OjsoewC8nGAV+H3aqZKJxBsS/Gi+8Cf90LkMN1wtOmq2MCVpg4sIP9PwtcFuh
8MfKncAWRAoqhaTwy8kSRM8GRyf7PYwXhIrONPGRinBqmJ4V36ZFajoAwD0JIxmvl94nYnCbXuha
aY7ZaLK9lF8tkGDmC1LM7x43RNIJlJeant9ygMKLIfhD1iW3JI8ArgbqRKP/qv1nRzsKAyj9DfVo
2bIAKSph807BF9yTGn5WF0KCZslc9J1tpdF5gEILMlEUf8zmg1OF2cW3pt9FFJhHC6eLbIcpFG2m
6/kDdiE5JritxuP7Q0vP/EKyNh0qOBkNNZq1qqHpq+G2g8EWyCDH5gQ7gnSaysDHGP/FJev4bC1j
iXwMqIxk1EnlGHyV1GkM/1kvxsZO0C7R55b1rj+uh+hIhrZEs2NHlxp2ycjYAKFlAFEpf/HizEC2
uyyxLfTSjKc+UE2MxinNQ97cUCbloysBFG3tATgJHmgslh3HtwuYKWEmTIt/tkYkC9OyeAqcinbB
uYifoeH4qm39xlsSJT7iL97AysIf45EPgXH3fYc2nH/5rGn5BuYmGkm/3wPgYAOf7QpGxg79yztz
hfhWaYdQZbCpZ6WN9la9p9a0cGwoRXlco0ePuh30ZALC8s8xViVvTNIl6z89TpEhXZiBheYDaSj3
JJfdfvcuRPBNjE0NdH10B4EG/Dc5c2BWuNXxXVfdQhE9nWIRn2uAxOdQ1McSh/B4818Vm1YJEjQ+
hL2xsBqARtDLpoYCzAAIwDZeFt+wtZjdHWuv4jIPOBoDlspyL3CjzaUequK3YI6Oj1ONtG+Fe8RY
+9qv0vyoOki4b4wagCDf0VpGrH/I4fPMMpaXHmmB7xhZvMdESWcosRpGjJYw/mHzbrX0wFcoSVBN
RkxWjFVg6i5N8WAqvwxLRZAsmMutfCVl6xiR7kXHvcL0F71bRwwG4yZSe2ZsQDKWQHOK+ZHPhoBu
/oH6aYfmKFtOg7P0dENLEWzYZZr+f6pIyyaE1CfPhTVBXKmM14xaW0ETBx/Pga+QyftSsjuTmKh5
MGZogE/MLTAHtkqmogWPTiC7a/Wh019GOOdF1a5ooBIGBDHzXKknJkD5e/O8qT5IvSCN+jIDUFTP
GFAztjDbRj5KLM/5ErThQ8u7iSKEVH/oyHqWtSni5Tsuh8xNGhfZriEelYrEVHvIXcQdFi28n2yu
cc84mg76XioP9IBxxaOvw4EAJ429C6J1Zr/REeGObr1EtgH0eezmOr21ZcpQpJrpWfzhTv+zRFdG
m4UzcZKlu2NgkxVoD/qixfyvzMq/4DCR6qy5LFH1PYrgYGqerHllCbXbIe9DwVI1YlsRyC/g8cI9
eWY+pvrTODa3lRvS23CLgF8PgZ8AL57n0LxoURe66ek6V7ZgP8PPlwUsH8czX7IF2goNm7SIhrMP
V6PrNz2Oaaec9kCJrTF+xdyYLpjW/YU7EcdJunpf8Gh1v8meJhxlSTpsGbt+8E0yv00LlwuE5zKh
qHumuhXnX7QVPktZ9wJ/hZ45ADf1OWj6wzc87jU+nthE2XU0fDs7wMsl3UWxGRin8iriJ9oQ/Oei
wqYRn2uIsISgsfRlXnrgjIhwgilMfIELzoB58FOlvEoq9tnSUQq2fr2wMqT8WIWjnZY8RJIrmAuF
padwerFbYdUZusLsNW4ZG3UEapNiDiu09m/KKxrRcb6i6AhVRExvSu1mqzSI5+AVoh15qd3SZHGo
MLh1us0ndAfkvx/z5DdfwK3G1Av5BLr9R5i3Vw1D2XS4McE7/gQoe94RSjf9IHFETs6Pe8R6ErO1
TO8u2iGmZ9mzqi2b1RuB0RKX6pyBLeth1GmKIw+z/Xgj+IeIXERJLw4ZSltjuH8claFAF7i+fBnt
Gir4XHj4borOMH5mXo4kRYcG0tGTojpz0n9iSFqlDPp/U0CjuJMEKz9z66IGRMgtshO1eRpPLt4P
t5MCUBFJnH8wpYsWXpEdkSNuTPlDQghc6ilim39qPHaRKN/rbfJLK1F3e8lc1TyAYMIgA/iFmEHr
tCFpBT7xqjLmn9z+BE61+vNTjhsKW27gGcAZpHDqj2BwSd4jZVdiCWphIgH32ZXRviy8vHPCPVkW
vcQq/QYAQX363bKSXlNOFjXUV2TMebVf6IikYBk4w775lwGljM59jQzVKBiYhkdkFN1VXlPH1XSZ
pkMf+XFEd1SXsMUIM4BtuA7TfU7RcQyOarw2Pj7cwW3mZlfYPfrgAqM43Y0tnAkf0CMEuzMGczK7
8D3Mu3FmnnPUUbZwE0KfJFpiSoSHoB/fFLkKs1cme/WUKPtS45vR7jio63jmn8N88eau052AIdUq
9Od9eY3eVCJzgDPDqavnOqpYyo2zRV/x+RnFOTsz5GM4tMY/JAblM8ELa7KJ3dbdsUYPB7E8/dbb
o3LKyAUfEAojMmP5O9WuCEAZxIzanCX/2BFewvK2QDo9vTjmc/7tfe0Zi1ScN+asKleKvk3hXZGp
zthyrsKTBdsEvL9bMYJnW9w5kGRK1iFc5J3wLOUf40USSmitAptWtodGmzCj8gicHY76EnrokfUl
splvBuZEM7iTcfUeEEVzAiYHWDB4LcxddKbGQGCDF8cLOesZytvxvF4rAAcIvZpAaUf8EH9kFHye
uYjK74Pm42X1S3nH7FjUnyyGoDdd6uScvH/SDOYLfUbuAL9gxwkoZiGPy/fIEhmzA1mtCr3B0cw9
qkgWG+2LJIOz+KgXCNtU8Yaug4cXCw+eWHbmY9bb/Ve92PLbHZ55hcJNdBBxAyYHt9g1rpm6OWNP
hpLsMBKdyMa7aB1Aws+CAE+79GsQBrAD7vTL2DNWXeorPtMPNsxdiHiLxLmepRxKJnQWB6EBYPZI
GjvfyQ9k/PD5pQNxCXLx7zPeuQZawFMTxz+UtBn1NRhCnAfjX3Riexv8l8olf75w5sP3JHxqGdIe
EOfq9CAYcbgtwj8W0yLVFw+YTeCIQP9x5L1Cu5mzeoQeMRkgwtieRvTw9wSk4iRQSDy3Gcmx1qeb
7wGbMLyr3l8TnU/sf1jKLAnKDThd/T5zfWigb+m7RnkJmvPCVsOWEf7FZsIMzsVmnRxVcZ0RKwoH
51c/hN2Nwyim4ijfroKfd4BDOJ1OdjKi9YUfW99T/yjhJ10k6GDYOUT0lwpZ8DZZN0HeOKMGxL8Z
bQMlFoPK6DqOSJGopZ6lwZ5sgf8pBTb91CoW+87gWXahbCOAn8OvTqXZOdWIvcQpBCyGK7FZdB5Y
l98c0iALf6pXHEW++SfgIbTYSP2oys8HbyuHUmJepfzfR3vo6DK6cd9Li/jjSUdtyL0P9G92gLpw
TCDLNy1MAu4eUn0SUoD/IY/WVlL3rxc5yvKVpV9yBNokhz7lsyGudKZEwgf0vd2TG8jx7aO8UPzN
p2ABkTuhjKVN/GulRVocrC/pGLCHGmf6eCisvZL8yfpr5EoV90jH3eDiB4uSBC64DPMllz6AlD94
Or9E1BhfwXF6WP3mCyQjMIwhH2EiLlnxo7lR6bFJsSh5LKxy1J/vc8oYTWeDE98T3jFhbbmnB6sR
6codExlOIDIfllQphPFtzCVvPwSed/pkyyz6knl47SXYALYYuaTBklXvgoPCakS0Q5hvs2RRXBmH
0mXM0UHE0V6YvyHGJPML4U59uMJs3LoWWaIf1yxeUKMaotQCrOIrM5ypy2AbqFBQL2XnFMPTkK4y
fbdR0FT95fdCPaSh06DSGEB5rqo7CwVSbpycXVW0JJjZ3CDNwTmf7xthYyrT5/5u9oKP2Xeunw2E
qadC+MNGOHjhPYvBhg2KM0J6hAS+6066xwxFv9OOqawX711zKqVjpTqj7uWTZKASr0HFTm1B0BO9
I5Ps2E3UO8OtYpExDT9GoEM5iNeMPymRVXmOnnEKfoW3Y9hCsw0QWCtXpkWgSQvTBb6ssas5K2+H
aVCprcF1OQN7dTqbGKd16bYPBpnf4gI6jGzLCzSA6quGt2VzpZ77zzz9wX8tgRGDUdfYqG6MtXDj
8hKONJVQ/SeB/tuTTyJRMtrCuiFs+2437w07as0487abxAtQjU87fRyzF2m4wKppmRCTv8X+a5bf
uF2J0WrZ0kH4Y2C6bG6q6ZqRzXaqsVllLqrGSU/hjsmraaC5dwwMlcv8S4WIyFbomF85AsuaYGF0
lTz2RxSceFvIr8CoH3FKQM9yvwsoAXvE/lpwxJkXivMR4zG92d8RCWo/2vmjU98LUChl6BL4HHvG
UvhDDECemsiUDtEjU6AZmlt638JgAUtdQdmKBzJd9tWlgtDwoJr2hsPwIMxGdVkvMlonAelta5eK
cDJ0TC3gy3yrfFvlocAYCePN4SubCetpgL0HksnWHJPqw1jKkYOVwOjY0C1DG2y6RrEBQXxFcoPx
V28ChlT5L6+vYL1ms5Fr3B6nPV8kfrdmwcEiiwsE++R1Ncd+QyPNj40hrSlW4fFE/7KSt4bORupJ
nmfjKm6VwrM/xBDXaE2d/MrcUEHWu+DDt9tltSPrwDBtjSauXbJ+oV774wOUeSCRQgsZhoyQ2dB5
SuwyqgiAFSIjm/MUuZduPH+DZvT84g6VtBm4n5DnIRjedPncuiBp118ILoQVVstC/W1ORHletMVt
OLD11M79nQyx0yTHB9TCS2MByeesoGrhWRA5KWaC1gOqaK3S+Qf2CAPJ7ke3Lev0BkOyR3FCoduu
ockx3AFaHkpEApI115YrjdC2MD4Iywm03G11lPRlR7/yCJgKtkjBuJLQrukIHts9fFQ5e6gTCg+O
S7JTueCyLYhOuf+terxcxwrtv0pJND1S2BgZ8GS1vUqOHN9D4VFcUDm3hzg2ccVMGtLFu91VCUs1
yh5zOlCr6xjvLSpY6WURWQJlu5oT8M36LQo2IzgWRgaMVpqht5mVMcZr1DM/NMniZyjRkjXgkhuJ
Bb9EOnTaPQ1XTNnwVXTJIQ3mXTPxs55h8g8Fj/ShCeQFouR7W46mkRPI2y2B4r2lU1GDRq/vOXMh
3tG6ZR4MD4lfOSm7ra9CW36i3wx7BO+yGAAdM3SU5jiZLzrtHwzNZquVTmdtQOzhtIIfhW1Jgep4
lHFHp0ep34LqJWIbFQDCGl1BZE0e8RxHx9isA3PVcyUDQY0Auu2xE2fOuizOaKIaKALoYklT5HN/
dwf8mLX0L2OjzgYV1QeWF2r+g9HZ6RGYt7ZS8nV1io+VfqDR0CZTSbUVZ8OXwt7/EAu2eBlntIV3
UBnvcSZxKVSW3XY7zAxsjrg9ZvJ+0uAzXQrs8FfroaiusvEf/50pm4HVYcRa91JJH+ZwWvjNkdsJ
wh6TRAbi1e/ghvh+KZjJk+kW3Y7criL/CsRbWYFV5iplJDk8WYK15xJB8k8sYUpmCCC7Y7nXmgnp
76N9sf6hCBpGT/8Br7EGCe5htYt/yaiCVRY45GOXMHhU5Pw230C7jMhC+k4r0tRf8FNYCKJ+CnZx
feOw4KEpv8k+QYcKIzg8hQlieTB514BgEePZSbOJpQLra0Q+PLfhzHHccMzTBSjuu/JC4U6NhDW/
mBQFVBfJPbBcpb/mw3dCaBdCAXF0ZAT9mLcZZTIs4kHbgQhw051S7NoUh/8CidE3M4srkhPV+djV
t0BFbYD77Eb7Ixws7dFNrKTkXCM9ODI2oL7KKCc+Rzr/N2C1Q93us+ZpxofmVd45Rd4KelxtjeCv
kS7iZHz/UkKM09SkSBxcyw5mSwoDdp/vXxn99FZTlxjGg3b+bIE5zHbYEFDFs86W3Eb2WjwCscfr
LhbqeryzXbBam7YtWGgLniNe+6+a3kUzQGJXS3Bk2Dsc1PniJsVCccyYZl2yQ3m8YV1TjZX8XkFR
2nxOAUJZEJTYOZEzoGYOf9IrOpltVLsj76y1FThG/qzdYFAqZASN2bnENNaTfyKTMCI46GLZSKrg
nwC/0cpeDcnumHdvQ2P7eYWLMACwMFOgo9spyaTz/tLZUXfX8gPd+hcaKLNewaEXjmgLOuuuDERd
npobR5uuLHH/xqtgSRKIf/Y/OAt6cKakjDE3wyqhsEm7loDdI9p/wT00K/O91OqNsUVhJ2jrDq0I
zXrFSNHF12UMXuI7n2SNmJgTCay3vEvG08Duy5sA64JjXjPjmWluYTmNdlb6JXqauoLD/5yesekt
c3p9KXDeL8zrlPBu+EvUihqBTbGTD0vfWKHhl7bCwDux8eLUHjuOBsU42CtGKGB51la2KoJX361i
PHjCUbrm81vj+ndqjSg5/fdJo67qDUaRLmFr5o5sDUB+MbXLlj240yo2WdVbtMrTzgOcUbBAktkA
wE68wbcjyzXX3FIsyY4wY+olNgAelFlrk9oIMBD6+lH4InWVDp4LGoD5diiBgZ06pD4/5g/MABKn
dNUzvRJMqQKT0vGhHrE/XKdsbSKKgnrGuFiu9qnqlKVbvc+JspMh9OG6pD5tGAgaZBbPRREQoPPB
NG04TbpmbGgVDvlj8QBbi5TQBY6Yg3ddl0ztse5x8YVXRh2TYedXwe8poYamds3ZpwGPVrdq82t+
XiObsWTd1vyb+ao+INGrlUW8YtNgeh+4rzMaY2yZyjIwLih5NBJIlUMuMb5wWlBsoC0jnFjkHhPA
gOL4v5jqgRUuO+1h3pyE1OMJCgYqn7wURX8PRcZFs84WJxdkjWblYwOB+6SHjvF7i55lxhPW4MkX
/StyT1N3cXshdjcGeQTsalhnTMFASbgSTBl1Ucl3PF14ZniJU/7env3Ef8B5znfS2iOCkSdXp484
ANfyA4ZObcxFTlNqN0crjtqeUCIEVYH3VRdnnfks9B6AM0T0ioUHkbWa626LAkgngnFW8DpwTnwY
/TvYv2iimJtY/UBLT67TAXM/0B0Wz7fPDwUkIXuadiJUTyOcmYE62J5bsut4zeQR8BTiVuqsPfAE
k28/wS/NX6j/aM3fbDqzf0rixMi6aV17rOblnXVpC9nmTs5Ph+RsinCaCLIUwZxEuvGctn9bDsB2
gsBizOqP/I15jLMuWRcY/WBqXHOCK4QbJZOpcMVQBMnl6kPZyb3nLmTVJe0xWojNXH0Zz5zR0b4j
oHn8wXElRP+4C1CelY4uXFhAigwck4ivYdW5AJo/39k/8IwaQ3U528Tg2phEusCkOB4hWauOPnvl
L2nqA2ERA3yZscHKb5PxLX19mF0RGZK+MNQiK0PMJasey/dtATd9GbAe0qavWbkwpIxwY/mWPdBW
sNeW7WFHJLpV7qpd8ggWSFag+efLRL2Mf6CJIO5QoxoztvCoWIMF8SGTjRDwSYlpVeHXyVfTQSWr
2BxiqvcpN8Gc8DWHLZ2wiF6pWwM0FDwemo9wF/pYAXltcxH43K9PbDXU7gaLUWKzK6BkCXuv8Nda
tWf7a6kH/Wr05+G9ENRTVfDY2CNmVJWj9GB1BETVFNErOsFNhl2z0/+6f+02RjfT7Zgxt41Dp46b
Z23MGcJkGMN9a9Vg7fE4NBgSVPX64y98KjQ9AQF7RHbDyDpDK2QNXBfM0yrWOvEpZo4stqivdwFy
fg45YjJaf5EBZI3uHQP4KoCVlvwpzA3sN3sgAdwVkWI54U6oBMdDwtNdUbnJGezxASIVUziOEbTj
N3yJwgMjXTU+jNiOEYFHqgfgEu6QtJZhoqgH4mISHmjdryH86NWahb9y6PnyASxT/Rbo/w4GFkJM
ayQN59+EGBotQZYEKhXTH8IjYBfsiKiW5R79UvldhSuLAQOFJSW+eWyGi/AUw2dDna6vGpYaMEEE
tiLTajF9NPhtQ3ldYlhOhlto567xKff5cMmtDX5XfsO0dPkUJ99/+lS6FKxqdwAaWoYrkuWq6wc3
tc66Clcqu3p4TikiEm1XQxAIKKsG+rwGhM1ChqbY+7AqQYU11JIyApJC3HQsmnxjWxjU3s21xqLj
Y4MB5JoT4R1DQW9uXeoq0JeaSxkZyxFWPgtYdaOGr2r8NnP0O+a6t7w0v+fcOgExBg8BFt+4tmqn
RTwl6idp+JY57FXzVUSnj2BrH49FV83Engu2oM5BZ58Xf/JwFqAUoRFm6QaBDh6UyRym8gacR8lX
bXirxuYi0wq7f4qU2Nh7iOSC+JPjWWMWkpAzeGV8QmvBwh+tXLalzdOERz6cGDlwjTBGMqMf85mY
NsoB9HqfcJ+mqDmQXylL6yRx81vziDbY7g+xv5ZIQsfkcT9hxQPgeOZrovapHf0MJhtF+AXU5RGR
IQli/lNHT9yyel5TBwv+vHsVc//CUiJxESqRLWSSx0r7jmcBdyYP/G9oUBTXNU2FfJGrRXAZbOza
jdv1fF2zHmngbOCSX1D0sgploawuSD4YlOWAFuPFv6TBNTzRQfmIeMvfxt+5vHrLGyMjRlQcOLWP
iUEooPTbVK/A2ssKppeLwMdZE9LUH2PZZppG0Ypmbx6fRAw3lJSJYyUzmPSo0nl1jGT1iEfvQl7K
542u2nyLAv0/yMkPGXZb6MBozHR/TRIMHQZXGIUcb5D3h8c2IGRmfP0jGpjr09rw6rgMthiKLAZ5
GWmJpK+D8dVtEfMfoen/OhLdl2rvaN9IaFGX4IBbRf9McQfYBPm5rHiQJKFH29kfk4qADIrKazSm
KivITrzTKcznP7DVWl5XQNj+CZCXQEuLDkaXY+FN+hCeV1umI4mnHmVmKyynf9XRoSQKd1q20ICr
LY2VXrv8PawfZE54NP1IauGK29ka/Q7Shjls5goA4hKuQ+7IsA2wzvxLXZ4x6zT1UnMdUXPdLeIu
CW8gmOYxdJTY856qBE+ICc25wPzrMAcwnm8VIjpTiyF70uJCDYMxs/icR5qpWZttP1e68D9MQAc2
9XyOJtY5iN71l9g7he5aqMwy6zje8TzPvaB2IX1sBdXuGRFWCXzVeXarYe4wOgKmjOIpXAnGlJtc
IPxBHoARQWPARaJi1s3xdFAc6S9tAnNYrCYshziWjqm5uQoY1wSLOQsPsrVXrHaFlr39VFkzSqDr
fk81zjyjTC2vKbh0dRleVYwwxK7gaGHyMlKWuobqYHzAx0h7tjFJmWIiMxfJatiUu4Gq9lQHdHw0
ueGGA50hyNSXJytxbkKz6hcarR23QrYz2WhcYctQPJSgGXWgwD+koZXELLXKigKI5WDIaAgdPDEp
GXKCYVkrjlU8I3LNgtZ5vyBBW0vxZDyQwqOsWgR4jz3lYjAWnB9bCqCd+OII0EvERwTpkVDd4Y6/
MINKgz8zdPTwjqhbnyZQJq+Qwi2jl1mxYg3h7UiLD0WYFzc2/zGBRCrYcrtBN1AdVYEQ4XsRzKSX
ekXllSKs6Ryf8KKGstnOZa9rnTDey8mt/7gNHXG2kH4wVXweZvXzKfbvYa8QsTQbSIiU59EOWC7l
FqhjKG5L8cbmnSzg7wU+hwAyzQuPBUz/ilbJA+CoEspEvTHQc3LOVwg2cueDrL9ni4GF4ZD9sRCm
peTGHE9iyQjMqp9ic0XiTGQNWpphXpJqjHVg9tYI+rClak+rw/9CKTZEHpb6gSw7vD2Ld+wxAEQQ
SSXMfcsUDqEElhKOWA5f6wTHZV9hGnJzAltd7m//xBhqcDyTZRSpmartX5lNJJB2/qU56QcL4VKv
cceSswnuXZn1ZEgKEeNL1GCIgCmMOZzfa/hi/apfVcO5CsC0T9YfyPS3CBED1H/SHxYozvV0pQJV
ZLTgBN9tcScUDgFsjPRu+FdT68jfzCsRi8AlMbubRC9mHNPfKYXuKNdrYIR8zxAYEu4CvV7zroTo
NsrXUFuUnL/UriTxGv2RblMAyoo8DOWAx6NNYSTBUzNoV+9upavXEZ0MPPi+PZv1YiT/xyOZsdxK
LCdtsz7woY1rboP6DkZBxobKuhnnYrZlOhWpc8S+aGbX4RYN5wb3KPtI5IdwbwxCkW3jZnqe/NJP
GHYmugG/uknJoZnlx3L7dqxf/eOguQi/9Rmk/2UqLeERTt5ByhkHGe2Go16ZlzftqIAMWyDdGTdI
wEACkM9CKzWvtnA3t8x8mKOgQUOTAdrDIokRlStygQVNaBAsKuY/SvdKVAL2uJHw1ELyWqG+ZH4K
S5I/8qh5r0XN9eftul4LtG8Il1UHUzI1Fn1h6Xx+2/+RdB5LjmJbFP0iIvBmKpCQhLxJmQmRFoQR
3n59L6pHL15HVaUR3HvOtgVRSlS3z8Az69qJb0gFKVIfcWyeBNJFnXfxmeqrUXzKjcsXSnWXfz9i
+0FQhrgh2zOM4j4yr4B6DkqeF1VaiFXsYt4dA/iOGU3v5ka55iSmbgLj1DIK+BN0lMKkAElg71Sj
TdV6RAIAR5PJ7ItTkWAhL5n9En9JQpFweW9Jl4FswDy7JizYpLF4WWDWeA7ZGo5EO5f5EUFvcWMB
Ztav8eYLs/c2f47b9Dvn1JW2QF0iTZR/0pVniHCh8x97A1pxpsxxXBJUAI4O6V5obnrTt+TuvOje
QxFOMhWHNS2L45FfaB7N6STrOPTTu7Aqag/8BvOjTsRyCfNIWt/ceiToQlyLhReEA6CU8VkTeORR
3zvQJm9U1bXM/LSsd7npEQXk8LEXoKMRGxZqCWk0ZlqKG+sAfBjSkzm3/E1OEw1ndJXa6gZntnAh
3xO/TBTjk530TSxCaGkmyApF5WjZpAFYtgjK+SIYZ9IKl4wCJJ+z15d0uYQN5BK9zAoPCGGsgpPW
lwB6ngYcolX2oIUppjINCZviajDguXz30yv/vwtaALGSbA+CUFp9N2nhzinhF6+1htXwj+wIk+uC
S4WpYKB7lUFeWM8FlwShyVeFzZW8JM6SrdU4LFwZEoT88002CTVR83Ar3yKgor3WgcjcM4XfhjaB
Wkh4uC70gyjbseLoxTEJIYtt9HXZBKB58jJ7pKTeVVslPRs9f+vAs8dx2BUk8aPQ5tLkh+XUI+s5
S45vummZBYyHDYTRP8Slll+jLa6UIXc4ppniLfCSbid7CXtecR2NjdQ9RhWJ1gdFEJzIoCOv+CLv
8ru+pjlY7+eMTbKyJS3TfFpAq7U76I8QYyCLOjelhz20dGHdqZ3r7zj7XuO2GPaRua9x5+uUGEPz
NMMKih1tNWmbAE0HJflqlJVIvI389e/u75sV2jAcgFtyFAjDaXWUPmw+cId0QhfhZlCo4hVJi0KE
3yuzNcsX1B7JNjao27/kk9lul+vER0DOYKxnWAoWED95ulcoEN3ihPwbqRRYIyTRFD4xiRQJvBSE
ISPIvnKMmjeJ6xmCjsYUvA3UCV+DnZJscrRiqCwNhpQtT31ePDsA9knXoVG68qQTD/NZ7xzIK8jA
QhnGl1gSY3pF6eNJV+Yc3WQgYHkDYJkzwjC+Ks1lQK+BBAGMg1uSgYja5GZfFlcu2zgFFOLsIKid
9T5mfZ/UJmW/EPoAhz6Cq2evEHWnr/m5my9+K9Qs64AnKJADyjzXItE86FFwKMAioGgGfs8XfDHr
0E8uWN/ySm5Rnn7In/DJMfaKFoAX1sEHpQ/4O0iVViWBrDhxADjsKd1wZnyQHDlAPTmhpx053pLi
wIe2zGGj84WEHAHrNDVHgGiA8yiLPEn0VP3CLN/f8550B5ctOsGhftfrAwfgq7sqbK8LYrmKYWP9
sHUXGvVO/BaRxJ3fhC15HPv1ExZxJfxg0GBLB/YlvTEdnmwwOshptabnBxGHKrojKFzM2A5G0aon
cVhlmVdvEM0YwNEZ32J2kSQnyHc0jUrp08Sw6OBBMSISJ9lEhkX1spkYw9c1FW4CNtCJgMGbqH8J
jD39jS8RY5P7TLR5wCJjU5LcpN9KvheRIH4y0wFZYl3grpI8n1gEi7m7BvM5d+F5JFw0MlyhOasy
k4enIu1kwEEaDjuCh++Q/prdrELbV8EJEZmi9aDm3NFzrE7IqpXxpBH5kLjmm47B09svl0VegbP+
+DxOIhkaxvb9hroBvAZPi6Cm+BhmCBhC3Q1EFxmQQCgm5T+/IiGEH6/P8o0sDyd0tFLIJhh2LwO8
iUnDdAzuMGIag2cZYf6csQxb72XOdoI9zLCDeg2yviMSc9L00VEyrDS3/wsbWvpm0exBVswMC3ga
zsVhx9La/2Ub/TsPccd89IMX0NKQlJMzhe9DKwn9t7X7O3DrYjsKHGxobX3e7ZkKMqZEG1Ui7eUY
he67nmscchJyXfqCtNeVabRF4SHIv4bxZYWfb/ROy/ECIjoGT1DMHuC12XWxO1rHJvYwpGEWG0s3
RSiHXlhhvuOd4DI0iEWYpE3nwRzsgP92La3HAAIULes/LXUrTLFXQgOIp0kAuCSnVukmc616EUc7
A9RYN+Y6pcyMbA21Jt23m72v9NyhvJEDRJeYOWtPMI+954Phkd4stAQLzZB65PIV0IuoBnhxM/1M
3isVBYOvb+r4TSK3BxtktgjdWAPQIcTzflLns2ogoJ6JZ3rcIJgwMxogPf4SQf8IOznR/uoUQFEO
GzH7VAdXXvHVJIY9CQYTRHIF73wddygHK28V4o5a1D95iwx23fS+I+Y/uOxitCzn6o8JX2XE+Hhl
XjvN/4g/iLuR9zlnXDxjW0IHSNFfHCzJCMi2L86L95If2Hy5dA3qSELmOu95aov6uhXvAfECbwxF
81DzBqbUWvmkILMkKpGATOXqwzUr5uktOMXgcg2zM29DeU7ktUwTQH7R/acO9eqLHwNZv535qfeL
MQXI+a5JxkgvVvEtNdfBdF8WnljixKo7PeOagdccSHSK8QRpGKh9hKp7rer6V7c+qtgFnxzmzZ/4
NKtZ3h3Hfet8GTfJq4J+HzHR3HTsksRuJsc0WFes54r4WUW7ZKFnm+RMbxAiZywpzU7qP7JmP2l0
Img/FaoIhoaJbJ1dw4Wk8jFsqqPAZRIc8Nqw6jETX4aPGjVuTgdUw30EpUeFmMnjxXvR3obwKvRT
ycprBdf9AswUyADaGxNJHSEFDSlz+KwoJWZR6vSFIn61mgu4KtCjpa3QNgak3te7uqC0dJegrtPC
h9ofS8p8M5uzqr8VhgVBhgNvmWirVCWazE1dOVi/9Jsa/OnxwXygTC/nyg3VEpgVyaJ4gxFvXTOF
MZXzXyctbD+wSSjTxJuuw+SqhF7S4k1LLuigCugTvheCQd7PstznU+0xuZv7OmR7RZoc1wuRqM92
k3GrUx3gr/3YiX9/laWU380KWfEMg2KPATpfRODk1VLBP27AgzTtNUcZxzIhGCsrfdTmXsme8RfS
E8NEW28b4aHsd+JgV9Tq7WSadcp9bfzQJwz0XhTf5H9wW0e0QnpTiHTqdeq9yL8pEsrIhmi/q57O
bMCRRCNC/hDsEM7/Vv5pjNYRCunaogHVI1+FqsTyqyRlRj1HpRvHtJFyiTpi8MfZGx8rl84Ew1pq
bI/K+sU0jbCH8Q7pCyy5Y1xR8/Nk5nyoJVh+MJlEXbM4DCKdXGsJaWP1RVI+1+gsH3cx9WmEMXwD
0qTZrgih2EW3jK6D7Pbihu5JHbzidQhJcZQXYbzXNMK/oDW35oqQt2KGiCRVD2b27MsN0q8/pJsR
wE6i30H2XsLqu1+/sBzQkOXTYWOT2oGEJdvU6HOjHQWTBjdauEow3pXrGi+ltsO6mdDDiYAmKrZR
vXz3t6jakugQ4g7RZvyXXO+dnKqwcs5KPf5glqV8SuX8BZVhB72VdL5JRyOebAxOTscBic5c8rFY
g3sDqKdkp2r7t8sA3M7h4tCX4J0JmHIPMjQpBy8rmkbQN3IOh+JeIZ7EVqgZMhfpaLcoAAL+pVoG
hNdgECdz4213JVCabcEXk30WN9YMMoRD4nUBdim3DJAh+68q4slcNOaibi5MuIFEXXThmKRnvUy7
vL+qjVr9+u23gpsMVJOqM6xTQgpyS3E1XSqRm8SeiZvvBccS/UCRwGRsK3bNSUiDx3DtEw6+as4h
QmISIIVlA7lVpdvpr/UgBF8JP6nMdVZJu6pZl8ERhB8HBuEZvr/GQVirCyDld06Mx3QVk2/T0hjQ
2Ma4GsYdfYAgKnfad4TMMylmGPfKH1WB3UWtLlTjoWZmhgIBu6L5MKgPZV0kxDKXvc5cawCn0IYk
24Ef5Eu4o/TMbgT8oMTzJMaSRNJL+5Rw//cSsbNcoJTE2m+RygPXQPWJz9K8+Dit2dURGEMjhccg
XzF4yyfMrE08hRzaWLO1bZudjGZfwGiNpHc1fI5xuoULwaKtNn+SeqMfID4X1lElrDj/pZwiwboY
aNu+/f/fQ+zQVw8aYGh26d+E0p8s6ScAfUsxlurR0UyX7cuNKE9aPQNho2VPKL8eEIZyJobzgh4Q
mkHCmDMTAdGks/cEYTWiEmS0Zj7AVJjVByRSBphPwsPw05pzn3NeEz4I+821c9MesuQ9f9MLJJ8y
ApQeUvYVA5QV+R22mv3VfMqELBTktZAKA8vN0yyH+x4SzPcY/kaHgRedq7ZSqN8KV+RfiD2yMyog
0RDVeoGD3yuYW240lBv+EveZpREn/Rk9w2c4uGCp/MlMIVmDMTvE65sWUP7IK3jqUrSmfOtZc+ja
71o9dPVuRJVBtlhPIhIJviQLrVi9O7CojAhmpGjEIo5/LUGLcfh8kRI2Y4H1WpE6jFPcL2pimoIQ
FoNuQ/mkk0RdG7vY/A21GTuZkazADXIFfZqrK18j+qMGlEWD5dCRveHXaIMVvwU+dJlY0a6YEzu1
HdibS5kLnBmir38yqZ3HpCOqhKofKlasmmyGn0r4VD6r93bKLDWNP8z55bS4X7vln+HE6iJlEyKg
hVrDnSU6HOrGwwiu7ymvbV2D3vdPgVdNKrSZIf7hF3FkdCYbTVhND39HyfICN2OsbxW6KjAV4Hrp
vpJgxZ87itxupMku1dDmg2nmgrWAz4uR+ZfHd7Hl9DLqrT+uMmh3g6ybeaydk44aL2tTgp+QWTq4
YLioJ5LNu3E7MFpzJSrrPL2CRvckzhNhdogNp9S+CXShyCi9UZPaOz3CjRCScUEEBq70lOE4Inej
iW7R6xSTk2edGZZfkstsHDfXSlonw07HEOQ/DQ3PHwvRnOLT1EnJNCiP6fuv8G+TTW+qNhDMJSdv
71nxpiTCjs0jo+ZCOIckf4gaFRDG0g+3/SYDtBm8UANEmIeP107x12UlMam7kXigUR74VEacTfBj
4hjpZ/u+4h8YX0ivjm1+LAmbVnZiCnxHrC44WWdTucoGnmyybiOKFDqoJzM7pBTIKCfAaDjyQtkH
abyeTA3wbnFNLEGm0pFITRZwIEEBDoxoxOwX2qm2bWgkmjMutPope7u9jh/CLpjSOfyCOY75PSqL
EiqJJA7K0FERUseA3qNpF/quMGNULzx92DFQBzbI5HEfbMJ26+sXnTgfYMr2aLw+cBm/nL+qpHwT
TYtKTyCnLRGqrPA7MLpGW3Huo4clQy9DyYTgwzGAntnrontVo9i1myW4NvGKFJ0wfIWXUf5VxI8G
fTO0Fp7+FbWIcf6tE68XADq0izdfKSO3boogaxsHn8YbXQi6HMCN7RKNISmBPtk3J4Kz+Xh5kRKP
wK3D+CM/s/eH4AXYVWq0sY1HpYIhItKZAUSkUwgvve6jwwYJL8PPFLlRs62ZyZqdcAjzxRloQ75x
I+nkk5xJSTF8FiBbmznSWRCdD44Ys8DT7pCWLSL3FPN7LNs6TXhY5+mNzX+s7jyAf1qsAkT9rIC2
M2094iav7ZFmtnonGXNgFeQeEWEsKhaLN8kI6jb8bcZNQQE8JmdKtHyHnB4Zk9gGzMvcjbpdKHMu
XOIkUMs7KeG7/YlcZWxBgPujsdOCM2G8cfsxvlD7YWRZAI68vtEZD2eR1EHRJWqHuiqhWksSW/5d
WPLrDLlnRxw8/pxkFqVDRbSP6GCIPhCtxES/YI1FmoyYCMUAZFewf9s+Xj3ksgm4u4CuFrk7OZlQ
YcceIQ6TZOrvhnFrXhMYfHlvngbxlAzbt4t7ioSrFTmf8JrqEjxJZ60k6wiFcY03GHES8yqkpvxN
ch35vWwJpGTz+8EYEbi8xL2xJOWKsHKWOnK32wXWRmFNt4vbH2umb7v8wL126H74RTdegUyBCArt
W9A2nIVYXprWEe1418xHc8Lc6DyFST7Kz35PSmI4dTgRmeUlVxS3KbdD7Kisb6TlmHSqmf/i1Dft
J/56Pm1yTs6Ujx4wAwd3DHPqGcKuQo2B13ELH1gnZ1D9dfjyoEh8gnuIGxCnWi6ANrYxkh5YOalm
2I7ouAkT/KaxW98lKKLwiFxM+eK7+rHX0PnfWybE10dP7FbvtppTl7QIIsdp6ZjnDkXPzWRaAJnT
FL5goub1zBYYgfLYzY25QhY4VfXIJghrVmqbti9SbVbjmffCCq6hvuEwIbuSPTFlz36UsFTKWUaZ
/SZGchkvYFPH2tEVt19QwkOdbbjoMWivIe0s//NFmglZjguqn6c3IqLwy+3VX9W/0a6VLUqB7+6I
4AopUDFHFVIg0BCPiUwf+hzbPGBnqq2k18+LxwuSWv0XaW2G6JYIs0A98n5zl+Nj1mjleVLp9xQc
a0mjHzSvME55IgCuKLTD15I+3Y4wkHyhftVX3jLQ1VCb4M2eXoAdfORA8nZae9G1dLZclXj67RSJ
2aRxLkW7r0EobCNYR4n3/jWI1yGD+EpuYbDgZOwFkDXI/moGPaHYr0/y6E1rh4CMnsy8x1foFt6y
uxGcc5fWFBITPEMwHxnnJDog7LC98CC/8fVTL8L3iNfDsUwPXTJsVLKsiwWl281XGbu8w0CDhgMP
TxUPZw9qf9puaXr+mZwRaOReyYb7gBxTcavD363/WkiPbMa+l9x9+60szKVieO81X6UoPQYmZquz
ylts5854eO152NL92N7ULYYDCZsFphWzmPefFc104+yPil2qFqd0++5MkOSK3zHkQpbPQd2bpXSQ
j8SaqcO8o6YDuLkPieF24z1Yxox75F9GJAoqIGDxRisk8CcLBapmg2peJjwnw/Dym36pHraTWXoZ
Ftb6oH1OCf9UIgIj5w4phTHS97lckRRlv6ZPyM1QhCePFCx0x0tAZAFhgtFs029/ojmRREDq1MXR
/UAiIgBstwjSPVwAUVfBfMg+GNkgXAWHFEkRDRl6Vgo2aBXlk3MmGz972QWnA5k4F5612D/IiMQg
lIAYJnX6HC6VYEqeR5YAmF2ygQsdAYTNGaH3P422Jr0NTH5ZpR4LgLFKvyYyF1gQ4t4RHsim6NNL
3FBdo382ykW1qsxtgJLToNdyXcLPkYuDBrwjJYnuDfDindhyki9MbEHGIT5IpiO4Ye9onz0CNU4m
OPxwQZ87b5awoNpYjvZwgnr3iwVE0Hcc1AYxicdJ08l6WHB/1zEg1yX5bYnDMhfsmHy7FkB18sIr
7JEPRCl7mC6V/JAAh36S0lEBtc8mRwfTIUoOab+eDulVZpBKTE7NLKlWyaWzdsi6Sf15W8uQHT4/
RD99vTTG3UtZ1+pPEngmR1W5n5JkZpK5gIkzFpKnf3Duk5BGxSITCCa9bjHewikmsN00f6/Ufa+M
e0OrHHisuWwjsmIcZHa1Qb2zU4/rZun/hoB+qg0FM5bzBIgPmaI+V+3gFDbcPvwC/yxMQEiZi60P
IVQvZHGlfqID2wvCNWcyzTmisKpR4Iez29VdByE+JqTkgvmqR6BU7QCeEG244bdE4Cir1ixsXRGO
jbjHePkiAs5CfrEj4tcKPt8KrldKfWY66pc/0JMcOTwDHGcDXCrsMlNG/doJ6duRGBdVKHQPspqI
P+PB8QI9wZPobwnenmKBKDbn+rtTXouxGv6VD5k0roE43QWJUtVn3kLPKtQ4hU7cO+lnIWz8+pRU
cwomSfRVKWN+88quJORRp/FFlg9Q+q7AyK2excgrrtawiYuNNGylE8A55NodJifCo99+5DA4GWdS
RUazS9yOFG1x+ynmoyHlDAXYPrm/wMpmFToMwvZgV2hIYkR/tl57y3FqU4VHm5sI1WwPvQscehEM
0rscbeSpsbkiO3+bM/PNLaIfUoEAWHppKraTHK9RRbHWWSZVmNAXwiJlFBIK6n7872+soaOyzD32
CwvX6xE1tBQ/iL/qSxdMldS2bbOAmq9RJwsfacGHe1NKvvOZ9iUq5+o3OqOBS68Ziut8GVvzVof4
BAhevy+BvOZJ5TMs8oXZ0bZ6zTm4lKXFoDGumbqolFjK/crwL/gRx/huRvO6WMfmYVRJ+IJUKV1g
vFbbBMWi6raEOWMpwAH/Yv7u11Xt4OUWcd0ACZ1aYd99UIUsI+OTwPXY0LJ4HeJ99OvFtAgA1qAH
Tz4Ykmpjg3tcWMRcvHgTkHC1PxJzhDRXMiif75gwvuRu0rIRGcsAmQLFetzkAWXRrEmauTK3YeMS
dC6ULD0IOwJ6il35aPkLWTtWzKlMxDs8VGSBUseL/G5WfkXxVgwPACw62rODRZTryfA9ZIGJQPNt
2aQHqXIBrWbmsC76FVIdthCTDo0yeJLmd1CTmwY70ZNbeAFCAyaPSMZTbqZyRurnZxvzwdsRMq6R
36JIroFrv0Zy5X8HAXwdT3fHmwiDUaBHYGX4lND7rwVQqO67/iv0Jb2TOWLIjwZ8C2PqqSScv7iw
Y6FTm5yLva39crz3tr/H6tpdpfaKASlE8BVSCF4RQwbSN1CuOwOwNqjG+2qLOTW4+qFh1DMlr629
TD2P2UpjzFymv7EkzOu+dZi7I2fInz3Py2sOzC5a6EIwGzsDep9kA+qkGhRcITfqoCnG7LfHphJv
OJ40H8HBXkTIToQQHcHJp+bfh/6ukq5NNixZV/Dsh9VkxbnK6kF8fRDth4tgAIak0IYFQ9+MBDEm
8Lll8ye0Hz0yKPErI+6VgnF+9rfdpKxUQBvGqax3KrGnOD95QLSdOdwDCzUQY0xBiXrtafjrprkg
+DOaAyyRiveR6FL9LxPORnFpUWks8vSu8L3gWSQFYZ7++tCw76X6mPRiPdo2yDufHKpiS8iDYBz5
XJEAiNLdAvrXKY9B3KSuquLq55/0n4nxodHtiDebX9ednLjgOJCvV3sNueTa7X1e8ZwD3m35S3m8
l+R5Ng0UwZpgjAFerSp32j2TegRdOsil+jNwrkpuLB2z/GNqmVwWn8DGGJxUS1xo3F0ScAaALK1o
FH0PFPuJW9oTs+8ivukwSsNfcBoXA/9E/8zNFcFxAbnN4YCTEU/J4MEMkeNHQi4v53gnI51U+5iG
BFGYx8WP5seI4OcxS0Spf5MinMRXHyGbBauSYEEhXlvBFk8QSvbRs+OM0oZRvO3515A17BifMAEA
wvgEb4TMjKTDw2ogV+KSpdCOtave+Sd1PKVBQWvWQ0DSO4Xm9j/IpEEWrfgr7j5e6r6HZCMIAR8J
f2TgrBQpMNiIrC0aBxkaUiK1ySUumLEzNtUExi3kMVFkJjIZgqPeo3bkJAE3YRGUrj1Sy8h7Exkf
PCIaCmke0vFiPlT5s2DzjYihX49r0YlXNSgENUtOfWJRYAyhezVekAzfRaR8oXdZoyNFPTFr3H41
2OKx4tAigJdg+naJ2GKYy245HJg0eFCY8tPPocP25rPcjwy4C5XfTBtArvHvvpieIeN3GW0P75Li
2knVeROFgnP2DgIgFFSPH3R9qitzSumsclm8CfbFwOTn51oh9herG+1u/XfEZ4nKKiBEkLASNxNP
tfDXIa3NyOpDwHDqvvKXRnuKXUxyha1GRRK3NLwhtNMd/0YOavA+Ten9uMsvfMIFStYk+DU6MkGi
nT5PWnpJZ0RbDiKhXbqjvi4yA8mwZ7/p58o55JAFpNA9Q7aH4YvpFBXeq/2VrYcEnUlEU7nxf6dc
t6V60tOD9RNGuaOjZWRO6CMDDcdqqvPyL3rFDYZbVSpghjDcI+EqmPNqlDksmwby3MhY0MKOfJm0
1U0TOOYeSADXerYAQ4JrSWriHO0IzT3TImAdjmNCG2FcxvjbikAluxWwmyeEBye30FnMUwQKDD4i
NWEvVE7lVBluv6hcUG3zHh+C1A53I6Ej4qrm8/Y9+CjxhLFgVHcMszcgMcNH/rbk+yPZi6T9pb+H
ZG1WAht7tYdVQR3f6BDRDqWT31xCJK7jqg9D+1bPy48If8fJKtnmbV6HTqP3y1aCLVZHLOlcu+0p
RhCDD24x4IlH6JnaaXl8HdiYwOr1MZlXP2C6NNPjGjypzBxQStY5JRZwqWIyM9gKXOWiz1FnmMZi
GJYZMQD8lDnigj36LjiOLF+WR83GJOpDohCIEyY/jTS3TN7vKTSHCLKi9wqQLUQEGUcMNhlUeuce
YnZu3lE7cU8DIKJN5sEYsy2aYeoZqD9Y8v10E0WDLpnotv5JyDdWc/+XDc9iFktsBgHVfGAwzW5U
kULANA5s0tJXOLM4NcpgKqicER9J7NRLdkR92dyZm534ENH2WNgWcSpsYfuGGgLiVVwUVC76lTwA
eMqq2RzylMbl9ZuvvsewVqknYpwSZSU9ceCnHGThFxdbF9GC5iRfcOySeYN+GcpjhsQB2Q7R/280
X877Vk35Q/GOg6bM9s2J23a8lBV2UTfwZNvf1P23/NqRu74jQREmCqXdrZc+wgtz0SQQvocrImH1
/EZsif/+tXgwzZmsw5Z4EXa2wlUxMXQr8xG8KPDMsIp8Vs02B2yxMCbV3JwzzaAQPoW+JoXMIf9I
EzeGtWgbO6tIsbcxq2X+Ajk28cdATRQXQNG+NyyIwoKm4F33rJDEcEyoW2htQX+KfHUU4JhL4i0O
U0SkVu/gAQ8JZXf7D828N6yUQ77lfWvbL6Om9xx/GtXIPJTxEu8A9oW2u/JVmpNlnS1KO+qtTGhL
S+om/2JE2FyBPjr+y4gsTzQPO4GOv1M1VmKH0W8uoCv5NpKpL4ZBDz9GR+SxxOsxE/Rt32DhvCj4
DqvZN3YGcvqAm4x0yew9NaK+NqZBiIvl4UvT5gqFHpjxmDsGRu2XgTv4FqsIdBcCntO/6sCzPzic
u/McOsmme2NAHCZsiGiR1+1Hna5RV/HAgnB0pO2wts9eX3qIHnA2if2xnpBWzTONDIJdVDqzrIW8
L6l/GFQm4z1GpnJ0jXhVHcCgMLuILqkD0Q44DjCUA0MDuRKWUynHcOK5B92GtT+wLwOKEL844dMY
aAk3QbcB4D3kPIb8GZ3I0hIm8vdIwWHXfgzGERWIDneFhT0k0+NIbxhJg/YUgsnwp9IVgLzaOpBs
z3qshN9aBkA/IbPJlW9rQLPCeOBgkmfXf807ZW8xludYEAGmPlT01soaRa9vd7eq3SHn9pufJIyI
HN+SFYm6uPOC6NGGpEh6cemK8b5t8SLu8RCOSARNEk67P6ubLaF4bEo2O9qJGXre2yZ5TEgzeDun
eQjmgjJpnj36fvuipR2VXffxJpQaq6XPtEc7AGlCxuplXYCuPTJ/AJJ4d85T5lCzkOQdhzyPdkNa
Cog8MVpzFtYBhWvlFs2HhuoBGW/qFMKUVA0MEq6QyDJITCBTY9fQVu+DL6/Di0KzwoJMnChYj/LO
eGgPMo/rnbzjLCVT5Wj06+yWebxE1I9ChCO9VkkqkOxorXzQdiEv3zYEZ6ZD9od7FGE2ulZYual3
vds60gPDCMyF9cMsE20JeIp3SrCml6KqzqJ8xRpCcTIJl5ANaOsr41xoT1FeWdFcIAUGhBauCIpC
R2nz1UdfxQ0UDxqTQIfepUo2/y0p3rmOmIw/DbjcmfbwYQe6JWr2ntJhMMPoAkRyg47EojOTCd9w
UAR25f49ZTv0aDG++MUWt5hgFkwcqPgWIe6aKPLgS3oM/0xF1OEkW1JEw/WZ3s7IVh5Q662RwxwD
htOJyLorUdLN8smPytMOHTuNJZgqumylyl/h9K04OfCIbakSKBRIL7/HicGArGE7AzJoFskvFhFe
mcqDJEMupFfLqc6K12hYM79pD7B3unAA03yyUFzoSg3glYBSsf0D5CacswBTPRNkW27PCFmSczji
DcUHsJC/5Zq66AMyOTG2wZ1YQWUQkIDMfxRZk/+EiASQXitfKETOo4CYyAdgMN8nVtaVIheE0BI9
ypzBlweNErgFubTyEjgedi0Ylg0ZHrIr/omnkHoV7scdfBtmXWiujW/ROTBHd6xAqjvT/3Y2qz59
08QwUzttkkdo0EVnty5vCTY6Nr91epaAb5uD0tBqD4NgE0iI10nUnmN74Z4VaIwn0wDlIBqlDsUa
EXqOhm6nY69qEXzj1Ehv9aN2yCOdoijtLl7qmJ0Ydksv1w75cE8CxCnYgR5vYuHKucrhg7XSwTjw
O0IYcJFYv2/cBYSoouTlR99N/PrZWhtuTCk1HTZ7iP8yXL7X9DJ50pxq+PrjdRd51bDj3DTh981S
JHiRgCPwd3iveNCT/uIzw8OevLtVIF+BeFV9i77fqB9M+gjgp5NDXfGlNDpgQCeRCPBa1e0SSg8y
h/S7b0D0Bi8EqdjDj9UuE2HVIwQptsyQIa4n2rQphvbEG5queNHAogwfOZBgfTWHn5gnch4g4I8e
6m2kLCzB40E7Bn4g/SthVkxGN2AghsX3amSISYMcbE5TJHumygPdjUvfOhoFQhfIMyxXv1mwMbUp
LZaolnT4Q0HA02iCFKqIrbVmkaJWixQ2LtpIRdV7owtNSEUdTRLtYd+k158Yq/NKeBjVs0vJnqDp
1eWJpN00JWsXbnn1Fj5UsLAmuZT95ZUv9cyayf3BLNZ+SKCGDsO7rBBEp4pqUy3TZuWijknqJcxW
PyTb9lfhexmpjqEli1SU0iig5UBTeqqSj5DS0j0WnVqKKA1mNApXuUVIpJfuRf9RWO2qye/NOXaK
s0w8IWLfAv9ojPDerPkvP3rJlDPgsrihlY5VXIhwSyT7cxkJwRoBwnu45Ej9Yy6P+KcYeECxD/LE
iYCReNnysJrpgFihv9FrT4oOBFU4obXJkr318UIETrZRv8UAG8or4zerb0KPHAjlwqBddSQNGZSy
REZlO50gXNF9/JPqn6/gqVk0KZ2Taf8217qXtbxjw6PHCImZciF7GrpxBbkz3zoPxauaXUWUXCXm
7Vy2QMnpqSa2T29qQBPAELLj3hhqM3UuJZ4OWhaHFes05QM+R/Ad9yLvntLRKczLZ0TdRoA6mv6K
Pxn2KsyD+P9EfvYi2+aWTVAUKqAdCRzniQE25+PWEriuh21mbmX+mDz+JbktE1va4iswel5DftKc
QIqY+gBfOQ/NDcYoDCy0DNzbItSBKrBMcJes8pNPMUhALvycBcPHAjESCEXRYhddY9okx0NrB4fX
Hc+UYuJDIC8Orr39kvpreEoBQlcETZguOZBRtg7K58Cs9+kHXhEc1Om6VZypnKvYodvXsK63GL1T
nwtgrSEnFrdd6I5zUsfIeoPRfHKF9dVvE3Mxc2bVBBmavKpgG7LLqpP4uK173lH++1DLpKbh9rYV
Yoy1k74n1DV8k3OL076eV0BQYvIkQCUjb5bkVtkJhKsycEbEV9o16A28YLFCGicKjvIqHd8LGlrk
vlkOXjkxBtTq1f2WiU9OO5ADEd0JMXZ8gFl2zKk96HGkvrVjST4cA5itCWhwOIF1Ge/+j4Qk0CRw
hhzOAJ8oBmOsUhkxEQuRU5PK5TXfEaLteIezaRkuMC1To6WbS3NfsHMQg2Lw3qyD37b7aZpHQaAo
gwxiPWIKLLeFOV7yVBAjLDv9xySTBQ1ysF8r4Mw+RQfVbUSKQCq087aTYf1+ptrEfxNIphnTIBU2
e45togbG32/tD5wwhVAeFiqLrPklPycH7XufFVP7CwpFUhoEuFewmmBbrZRP4r0wlEun/0g6syVV
tS0NPxERgLS3ioDYd6m5bohUM+n7Tnn687FPVEVF1aqz1zZNmHOMvzXpo5dpwOUcANbFUohABeoL
ooJLgZV4KT+Q2sg7FQ8C55Z4FFt9jugEu0g7GTNk8ynaPGMxGptzDOj7IXx5Hh6JxZhAHUtu/7hT
VBw3FpOcyfqxUF/8cbWMl9HsR7mpvwjJ0n+RXUvrCC0Jpwq7O4infsEczP/y/h1Ud3CxplTmod0U
qo2uglJXTu82oGZebnZQZGdNIfKIIY7eZvaOCCPRJJ/AOxVvE/PYB3/QGgrjX7ymjhGFhav/cFOz
22PHwnjIRBWFW1iVz7KecfZCGphnXVvdUVBhLeI5bk0AaTY8TjsKGmIWGUZ2HUmto1waDq4168ZN
8m11o/xE9NkggJ9z8i7evIcJuwgInUBOjGJLxMIBqxGBbiKwx5+/UmDe0SbEdruhsjFvRVcMSOgj
vUC+EVyQ93QgrbPkotS3Eo4g3WrBJF38yD+FSDslcANvF1lNgSsNx+TcD9/R50v+ECxvZU9lUzEG
Fa/QFQ3IgUmYThOH8mK5IoA5Nt4w/CST1QdV3Hfi2+5pLrL88c0Hg/dZf1iX9e9UduW75vqqkxqb
6sx5HuxJ3Hmg8o0tkk6oaZgenyf/o3CNh6p46D8Yg+fGtf5MYeuguOgoGLy5EOxpjoIonLNMix69
JHcrIx3j7SHyY4fRv8jRMgqeVNL3lsoD7oBgK/1P+jNohAS8fZ9wP1dLjnK84NuE1xGlAk6cj4dN
J+Pb1i9YnwgO+XymvfhPJdWvcdUzWmXOY5fHAnUgAaw5NuCAsOgzTyqtP69CenIldyr8C6hlvBfX
Yf4VvqehlZ8AT1XIxc9Qzhd+ohjWIXudjQO33krwVwZudMyoO8HiR0BMMzzaYcUv5ZjADA6L8M3+
ECMlXokiPH06W6MUksfvkMAlct/WWb6VrrFLfvUU2xVN9kINGhc7hbxrhE3K6bz9j1TjYWaeqngu
ptIsXDU8VEbmdOr6DQtLbBON2fc3DiwHi2Qf2PoXDnbUDQvxNCyQFbLaBF/UF2SzPdgLy4C24/+D
8ZK6oAtiLRbc9yILyJgmdDYky4VtGFeZjrHJmVrijH1O2C68jgJ/8nmStMxhp40bVgE2Y6pc4iu9
pa4OwA5CCoVopHdtB/n2BulhbB0cdu6gZNrx+hgMjkgHn2duScp5cE9BCofomy2CeJYeEupzqho8
v2dfvvYEcw08Qf5PQe4RMzFxfeJl6B39d+prB5CW6dbjg4M4DkgPg18B60umH7Vm12h4cw+JfxQR
Gf1DWo/CGr6UjcBAUrrrmYDBRrkdwQpdFhI2XIRHAQwdG7FO/BTL4A6ay6haT4SdRFdHgMdaUncf
w8PcmCioWcE+Wvr3UKmscuVGOLj+mu2zaEWYL2U9xgUVJp6BiWI9DPO/2QHLGbg4qXc57QUc0ICk
Eg24bI9quydpeHApLCIgRU9scgtlsufOdbPkKEfx29TrMzkH/T7QtjTIZxgkjB3vWEP4L5sewuST
9N9KE4mbPHEacjSjHSfq5wT4MfG86MuEQ21YHxjkLeHMcr2pSVCkuWLOfQqJNbywHeuodL7RQ4Aa
JDfEOJSf2KK0Y8wRvnnRutwNiie1e9kDlpsgDIREF5YXuV4X2f3zQeMdX2jsVbI7XjfeMu6MDr09
UnCBFXjedm4yrojUJJX5/BE3Pl9ev8SMoINjYlzigrwL9T8fMUOTHMXSKfG9vT00skDYRz4ComCS
B6nr5R6y6y1/ijPSY4koHpHFHamdgnGD4pO0i2A+OczTE0oIcGs8az63T3dQUIKA96VbfqO8pqRR
mexLgqtoFwRMgC9EtXDk8dtEH9q5RHUoHKbDF64/aXDecL/fSG6AwNn7rOv3sCLKH9VxZHPKNCT1
xP1lcjl8HGIVQTGayXMX/+aT35nrMFgBwLLH8998QNDqCOpiUQJtrv6iPSFlzZr4SVTL6oFuRiQe
6XWy68LQYMMsBIRymLcRac1RYQLkENIo2RwzDo9t1NwIBBrWmstzli7MQ7OmXPet8eylvxNoINlq
fySnEh364LIWI9dsSBk9dTc2mjL5Iuxx6OS5i25ZtRq0LriTdTC7+NiUbPgiTYtMuISF2/4RhV6P
V2mPlWCOJ7ZNl4jyvYHt4oXEj+/uu+aVApULAAbyzuoe03ZIidudTd8DzKS29XPjTJ/yHRNwA8aB
337LEXSewUCjkxHjC0GvnAq+gamH1NYXQujQ43Pz9YLpYGKl0gfRhCOGTpFtEXQiYM9BfJbE4bkt
/7p/Pv9h4cUzyIEywk1BikDiMhk1NJxvEGlikWYU5sW3YxLsS9rCaGHi6oSRwHX74r3TQ3c2eMby
ijSH05N7N8guRYx9lSHRy8bNS0ihZVkf+aGQvMBtdd7gVsyf1N0jcl9gDlZBX3EcITwdvlG+jLM1
Ntrq/TKJ99klZ/I11WSHJB8lH69juU3sCrznB7xF6vZmskbGU5HZZKAvoB3CtbiCC2AQzvvK9jGn
VWfoMdS8KapwRyH6+4oYg0tsHTsSRcPltUMiX+OcqBwhORjD18Capnf/KCFlPPJ3bPlofLQlPrak
OKikVWwZj/xAYoC5mLxPgO21jk6GF8xA2u8JxtpoVjA5wopTgc/f3NhGTZ98DmRpa57GBNU4Xzn/
xtQBRROCP57jRLrSm5q9uCULltvdTHfyt6Nn9Eq5H4e3GGssErx6ih6X5T1eHlxcMJAT38ABNNMO
4G8oz0mW/bTHDFGlirXklz/v8u0bp5i5oCC4nI6p2bd6joKtOXW9sPSxraHUtZEkgMxK/FOI1qBT
n8gBtqJuNyDztOBCMs0J+gYd4CwlHqToX2n0qh58nOGhCn8caCywSPSgflkELeNOpu/7qHs9YiIi
yOZi7vbmrw5UbAE7rDBhUCajPz/LeDPSYE/CKun7MpV9nIxYHdSZJ15qZxwcJNszpvn3NrwSvT1b
9QzzFx5VWdkX/rfBr+vjXzhlk9hTB6+BMeDMGcsTNu18RpzicGREF7TlDKlLwmC7MDeNslXRXZOb
XNB25SdHLhlCYcrw98ODmS+SM695SWrW33ti54oTy6IG9obGPbjPhB3BfJMLHo1m8pyqkckSxtuT
PTRAUjaBN+2vv9PNiZW12OYoOCw+N7MVUhs0eR8MQnMqJ3AiXfk5Knj+b95X+Ffkxoi5xLWOFIBw
KQgfyhTFBYWmhVeQsEdPLsH6Az5WaWQZaeLvcXAROnJWrEsEkvUtEdYJblFKOTnx6wSiZPhNy80E
uCPj43BXfnLWT+GNaRz7rSKQ7+GyIX7n0jZFnkcmL2guD3uQOYr+b4K38+Ci/0jlqTGOVbMrJilQ
v5z9pUgebCBcaaOiZX305Sa/0t8lAT11DxmnZPJVEAcAl7poCMkENOl/2ubKDAVkmNwl2AAylfGV
TT/UcmBOouTQ4XV+w3o2JBpphefLK3U2OT2N2haHbq4+A3aV4bOQHXDuhmYCypdtn0flj/8EtWSo
u44zk7SKq0KUxD7ekDvbojtmEWNLwsmlyy+DrOCU7obYJDXDK4WU+IZtFOpWuhXrM9VevrIfMEHZ
QrGZJSSTAllpVAU+zPc3ibk0GSp7Ti3+lrbI5qqGBE33yCTwcXIP2yS7lASfUpeklshGSJcwUEZt
NBQqOLdfFXSS+P775PeIlFLiHvgaP5u+hkkjlISZOBwXEqkJhiXqfwQHka6gKEvChWBv8Ot/aofA
WqJZFh74kIg3kxClyiuQiPVWY65u8UjqwzzX5h9GJtQD/CC8GNCzVDzx0OtLtLnte1WRyB05FYb7
yko4CgbLMGmC24khNPtu9vsCGeaA5ALtj4O8imDIKSShet7Dw84UBhBzJFA6Q5jf04o2V0JH9aaE
pZ9niSrAXDboHz8nTjd9ZLRBlPjH+8A2YqfbUtoUpRdQerYu2bdKrxifU5h2+M0a2a16khb+u98w
vYTHQts2Nf/24NyXrCpkw+yk2Y01T8eW7k/3EyUkxC9SYTY7B+/fEQb+RcZArOzIBiF4oB3c/ncM
z4xTNJPF9XXqQ449NANh9e+t7PLZGejbxMnLqbUnQSAmhxsLp+ZhmMiU1dDtqtLLk2XEJO1OtI7L
Dg9/1LgSOfmICsgIMTbml0/ZfWLxDXemxZXjC+tctRTNIRo0nxGlhKoIjc5VEx+csZgSGvHCvSCv
0Q9jEeRcndoQ1R0DAcV56ZarwZ+cGNwhjNe8sWwMv1PX9twccQZb0gttFQE5xH3MaP6QqHZYdM0B
S3+/ysmqRps4JwUUPAnKAysNoNc9XB5Dygfm5M8ujGVR3LiC4m2W39vf4vObVF4J0QByjAb9hpiA
aEdyY7Xehs/SkbBi9Odaw+FAElI3fYvbdPm5pQahgd8zg/yndYH4yjj28robT4T9rmVl1dZXvE3M
uAA3idNeJ2U622KDV/gbP0sZwDZPtUT5omFWMI6kfMiJStDf9OmVnXiLzuI6GUGgNLf8XIhSyPEO
b0P44WB88VcnGBOZUGii+kCCsqe3b8e8CORjsbMN3Pf9r9jeANZGRErhb/Is0Fazqs5+6Fyjv41j
FdvG75TsbzPtc5bOoieGeogYfIGg8vUPwZ+dB7Wnjg6+QpcvFjucg7QE6deAz4hCGp4bdV6YmGmc
j+FWyK/AgDSYea/kl/dpF6VxFxBRzVMMbF6CU2v9Mf6zZjRENUwgaBfZ5sHsvmFMDX2L71MbH0py
5KeI6bKbsucIF+xPar5BfGygESPvtaB0F1fM4kMj5A8Xp64TArjIr9gRGuAORM625vNGLRvd4SPi
QM2f4ZVh6Yxdhm4aPuI/tlS5tJpipaUXeFXxACjdkLFKOp8ZE3dghVgMY/uP+aP4uCpvvG53Chbe
nY9zj2j4f4SssULSQYs5AgYEUGYNVwXAnGcuP5sofPPPIsrn+ixzSzAWsb/LQXeIqKJ+iqT//iQt
eVIVyvucbubWIBPp9NUBAqPbqwNYOG8UNrcNN0aJpRVoWln24p6vPGlvMGmhBkNxESodfmFa9UfE
PC56jLbbkKut0yy4o0JMcPTPPNxN2eCc3QI1Ujs/ZnDlUV4T3V+ty4HfuFXNXE6b90q9VuBYKfUl
V43mkfQfa3F1A0NhQQGrra/qsMIB7mD2wlTNeZTZi9YZQdMju8ekaUXnHKFgPjo9okhSZcE2EdIB
KRBnT6nDVkp+IfSGdVtzCyLHY04W9yl9L+kPDxDit0lgDKn62362vF+tvILi5FcB7VIxVPvtLWtv
fbIWYWKybaHumQfqaJKYEL6w/7wPGoVxMA0wHJ0OmPhdzpzuIv0Me4W/BDWS3e/keltRGbFk2pRX
2hPFwY7mBwQo2PjGr9AE5PDPnbJoxjXYfzwjCIQcvKW/f+MFJDmYnMHujv25E/Zhv0HK6T856IXq
CshXZ5x8XvGmfctJ36yA4bIW3ejFy85+R4nWOdt3CqMFZt4pd7jFZKTApBHM3qx8khAZ7eDZKkQo
VHqgNk1MhyVMjVdituDjMtPDvLC8ZiSNrkgkpfmCJGMSJBSqL11Ec4ZIAMBxQsABM1htWBLz7UcC
Ux5fxHi2U9FGZv6j9mJ4pfoBPoHZCLSt4W+bm8UJzFDgmQvp4Rm2eC/YBYChqwXqmvDUkcHNnR6S
08l0yBFJsQ3U76RDsBjaRE4FLl6IUMOpmB08eEpe0b9Z+cPjxz3OlmVIqOMsRXnPg1e/7I2FNCJ4
R8ewRT7FSy2/bWZU415cGFPD3GlZ3uh/pKYRyddZe4qNGwMfRlavI38/VJ1rSh62owqynVkZAJyQ
NituNrp8GdUpuyVjT2BlOBTQs59DAJsZWGI3J7hcpW7ECoer8bbJJuUbz6esUpckN3LJehmf5IpB
9b2sm0dneoPFa4d60OArMxd6cWANGnkM7jkg0rHr5z7lyTwnBm5pyfq8b225nqRL6bI/lifSSXzt
UX6RElW02y6ziWHtO4KLUb9PBYfpj/QvrcFw5/6rwtNETuKbMB0yS5Adjafy42Y1bZMv3Sk2DE7q
TgSK1O036ryax24pQghi4anIFV229FmmrExU+U0ZfR3Lm+FGoz1+lsXzTb2iCpvM5bFABYWbRsiQ
fFlY1iy4e1TWJhIren8pmkKjTMhQ/VWIO/UPjobRK0SRdm7Mufk3eyOARNTD/IY3cYJ3kQQXS4D6
tzot9IgCeom0ETJrF9KkOlpWhDjyC/8sKXkMH2hTGesT3SGICO6CVKuaHiCc0BPAwfPSAEViQOVh
ABQkVkZfYrEcOYWGZawvzBfKTv5Ax0ItcQkuFWQIZJQg5edGf+N/n/wpOTEZf33r4FDysQpwxExH
/zqieZpLKLVhtxj8Cz4sdDTBmfcxnh/7KeJn3RIoBANHJjoutfBM1lobW2m0o+CWIlyYlLTnPlYX
H9HS1R0Xj5T+4JhHIMMN3R9DRpbQugYH4r0Eh/tWfAzHJkOagydjwsL4VrJiy8Ch/4FvAWsRIcyl
jl6ifS+ZeaJ2YbElfAhPQj4xT69m9kjwahG39eY9hs+a5Czkj5Zv9HbudD2Sva66beDxVfUkS4Du
ksVpIe9BYUIMAXVLIRZDXvfbh4TkBX8AaUgaKY0lw9wjKKzpHC7GlHD1iPI4+6h/o4RTRLcYlxCl
/HpFCTXSF9RRVUNbko3h8JunUTGHzCJDAmrYgaNW+xVrOVdTxD09OnL9lQ+7qF5Idyq74EXbF5pY
kujRs/fiAtE8hPBMXdYDJIxh0RKdwdDccYIY2j0YEUHvCfM0YxLTWcBIeBqeM6J+9cZJhSfPVyhw
iQ8o54AHR2CccbbTpB/mTUP6UcJ9hdnAuIxEXYAoz2RQqTd5wjJGBTSZScbdPZ6mNLPwtyiA/NR/
cUyIwNYgbqBXOK0yjIy8a0EwDYGU+c509Fx4uLmPYL3L6vrHihSdiYqebp6ZdNfZQVkkgxg+j2Wy
lonYAipIZwhlew526g8G5eKTJZw+dZH+b/624c39UJ7e8atgbdRIiq7evIJMhZ/jVHtOifmeluYs
2JSjxz9HWJj0ObbJIarcKD8m0fdQuGMUWTWRGKr/FdMq9VkPvPPAwb7Fs93hE2XKQ4wlMzWTJbdE
fGNqB5MwNXQVPKGSds5VmiXQvuHDIXrO2JTJGluXXv4gL6t0J4tRxaSXLOEX0qFr3FcNJrSPlwjf
JsyzFPypgFcaXV7/CEl4/5FrDWpU9/sU9iWF6w9RVAbqtSFPoHgjmQFgmOBEg+aZxPLziQ0H9AMw
YkGpw5uvH7mxnSZbEDCYexx0KMqqzWedO9GeHJ6IQILUC17BAb8OZtyJk684h26ISFKnJQxtOaBz
tnlbmUYqW5zUZdDF5SoOVnQltZPrGK4I4iDDR+UQf8MQfv4MHGG3nmQj5tIJyKl3EWfFgR8OCYJM
/sVFHfbk7rl6Z2G+BFIvFtj/wMWJ0eDf9E6XZYLuDmgBx7ghegXl2WATU9tAMrHhVHLYJZhLBZe0
psO42TOFYUm/NuRsT2nq19D9T7Y98pd1pIgzj2/K3BlnXv8nRFPVqT7+oxwc8Z0GJ70goOAHzRAB
EUCizaO5KVQTgEBtiKAe/1Mb01aG8GYBc3fw19jPBataA71TmlGTK7HgbpghlcZjwKq3+qyCZkU/
ro6mluEfeEsoyXuuLYFMO6fejj8s9fE6y44GzFJlJwQZv6eGvvZKQ0d8fIeeR5VMsfmgYl4AxCHt
bbXvIdjIPpnKmLghHtrIq0DMOdP+Cp5vWotXbGqFLWDbpTV5kX8xt/I+/wemVw88msl20I7wqH/8
vIq5H87pEVmEeSKqBQGZ7K8U6TnBYHY65S380BFJYJ8WYYCeCsqNE5xDeGRTZQOEaAda7PAsTSI0
AdssqxnvM2UEAXE4/HIbD8n+zGs27CF+vSqnd4JHK6iQaFDGSmTyrMNfWH88RhSiPWht0xdvZxbR
zVZRm/rsPuvkUE1sv/QzC11aJ3WPKNu37oAgTso3Alv2WpssmuHAladkF17WAjGoC0hiGK6kePWx
EZ80vBHnQ1uiTPmldoMvw+reulzrWblSR5zkTOcnMMzu0o+0aLCsEaqB/mVwobIvvvpSeg81XIKM
xdc5xv7LIfmobjDwLyVd3Q7qY/cifhtL1i8bExbq9zI26PDGT+lwbnLzrzXLhNXUng2V2Y09jSDV
oq7+qot+LBs7u6CtHcwVOKwNuG3scsGJZiv9gBXTKHGhoEAKlIeGCWJVVKuBWBlKFjNwY+7oW8x3
qDq8IpxKykNec0RN0Y0alyOd3x3iAtk4yYjrjaecTnqgOUkE/owCuXz+7T+ZspWnqLu4O4hCSrbC
KQOCahD97Dh+Efcswq8AMjVYdgOyUrIKXFQviBkHSixs5cKSs8lxd5kW7A1YPNjvoDn5Vn+RhySE
wNwQPpENykFu1SDgUJ+yE1G8yoTVTr07amDThAl67wtWcvfVvRSuJBIFWcepNcfDMUkG+k1pPCNX
zLz61VCDaxXowmanKLRJb1DaXSH9wCTUw7fsg+dCiGFBtSbRODu9OBcVFIgeIlASZLPSSuwzu3ts
m+yWSfOtfyW9V3Xet5jaLbNWdRK1bQG1NQfhUsav/mTSTWXzLZXbANRmkVwMY86yEYJnTLoz2UUS
mH/IMFtEFQb3Y+51hsddrnReQOIIH35BkrNDbkzK51bWmmiFxVkRN2W6anwgOpjwVfthI53zqM8z
xOOEkpFEB2hNLt9SiBY+olFFebAsNWcIcKAjzMk81cTA7ikASp5gBsl3vlPun3qrR8SteeWuk24F
UrNxSOcxbnb0yMtZ+ZuPk5ONrlJp2WBuTUMiLK5X4yH1SBoGapUsHY3Z54qRG+d9j+ZRWRHQziy6
N+jRW6XEkf5ETD2h9GWGa8QUqNH4Kuzq8h72/CNcotoq3fql98mOcnE3P14TbvIUVaZb//PCSbit
rKbCqtyK/hCQiKfa6i0KC9Z0JOObnavDGXL8rVjJXn6cK+WqpBciWqYYwaWCE2lFxUv44vEWJAsQ
F6he9O+Zcs8xfzN20CbHbz1nICf1lxsaIijZRXsYoGjYxYB7gDYc4hqb6gbkgneDMJWpKxuuqEJ7
sJit+JvQhvuEkRLam6/RtIknPrG/OCJEAmcdDzlcFmbv+MAdDt5nXqjvMU6RRQ+FBLBdjBuYdGR0
45atsVT4REhs4I+3RfhoKSyJ3pYBrsRx9fl8fXwbibci/GjZot9xINmUu16nIUP4Q09f6otY/QaY
DXU2wGW96KqlyaREiDWzGzpS7kZT+IpYjuQlP0Q6nLLxxoANbRerN5ic0MVK568RLy5U2RmrwxvV
mI5EwU1lJ8ZtzkQg7j4FcS78rCAJ3YROo/AX2b4WRNcKTGPhPw4bfsHmoaZ6hru/7L8JujcPZzc9
epVGX9uGD4mzRl1yRCV3qhjU5DAQzIJrpSPW7BcpGng0Kp0hWNPaTsxxtRIrsCYaRhHT4dwwkQMn
2Ybbp/bkm1x4QOsRHB+x6Mq02pg4sqzI/24Dl4QExhj+CzSESpdDDHZoScQJFMIxNA4Dgh8A+YIZ
IPOaC+k0BeUggzWaLG9eU+5n/rnU77HeLGkHiac8upuo/KnDVSimOWMqOf1L/N5qMVEm1VHl/YbY
VqsZKOmuG9bV+xyxUpNRvZSpBU16cLWZN4bHMdh3vALs+8g8s2fMjCRlSCPJVes9DFT8JBI9Z/R7
Mgnl//htklMw46kByyVIMsHnhUQtLBYBpwyKf+kAIZjqKw07az94VTWFYZGeXGPNZFU0YZ2yfUYg
tKpP33Zf/xigXuiF+Z5ASt7Cl1a65YyqjcilkjPi6sNHRF4emZjMNho+wV9hWl0w8mF4Aiavbmq3
BYokHQUli8wxV3t1eTK1Xdt+aRBsUbeSuX2FRZw96msxe3BBnSLFGVHBKsQDrJiofESIjfnUpa1Z
/MH6Msl+tRWB2QOzZ5tycaPGYo3tbtTjtf0Ga61Jk4j5ZyrEvYMWYGEW/xXhhlGKwBdW/BFfAwbC
eb7rhUOXLSTiqCyyeQEHKTAfMKwjhylxbMqbNPqF/gAkjF2xoDlOeGg61tuYvUVZyOI09YoBXUhf
ERkw/T3nkNTaFTMkOpAfaVtklze5r/QHwc+lwhJZJ45ClB/vlQYWGq6DYI0qlFEeA5jqico+6Q/k
9xO9Hr6PMSSQOd7h+9tFWCw/D7GwsFXgqii35MrCRsWXGLkj5Q98mGV5SaoFkskt+V4w33m8ywrK
n1B4kF7Nbe8OqAve84Y6PuQSqDOP09z5Mj8HtDxM/H21+pgW+3dIrG/B78Y2wXM8FvNYX/k7WGV/
SfO7cUkeBEx/C2RXY+nIib4CyFT0BVKGTCYZ+or7UeU+rAHU7xGwGEQCXLZ2zWNHORG+cC4yhwOX
jK6oWCYuFtbkOtUuB9+kiH5MeF99TpkKqagZD++yI5UagHbmaoOH8Wno3aHfRuohIOggUw+z3Mt7
As+eMltKi0SjpcuU/PoMGgANHfPPVh6daD1umrcFwqiSEm6X7RKv3Hgn7AZlPJDFvgD0fWpOuMDF
8C1UZ/8STjlxi8rcG/LGELyRvQ0Ji9ek1/ILDAdbc02cLG2u0S0JTw3nBsYrdzqNHaJY/VvNkU1O
73gZFEg/foyd6VP1tahra19WxyyzeukQkPswBeXztWfNGXcY8J2XfSFd9EevZ0EDSWovQfgNAVgu
mOA5VYHbUTNgIJsLe2Iwzfe5jGFKF6TtyMo2F1ytgmbb5fHXJAbYvGJ/XxJOnzkptZz5jhKNN+/j
EgUguZMzAimwZx2J/+o3SAJ05NjXgcXtPOIQIkQsWQvvL05UFuhm/WZ/w96mpseRkxzR6rx/SIUV
HY3taL5mm8YZrqZhD7/JUkCOSWQaxOgdVkmUXZJSCFgRF3eienEUUKlKhUkg33Umn3VXkX4xb46h
RHRvN31hJ3qaZ+iOCBT9YD5aSM0xcks7fAq1I+WEPdtDcGzLOdmQkt0+8nNJmzkCAJtLv1oqRyXi
VwkceygAbC6Y2Qj3tMYbmHKy2D/qbNG1p5HKMiqZbNIxqDOoFihN8Tt0DsHW6ApEmpgJLp2Drvuz
4/CjEaPhKLFjCM8QVLC9zZRVpdyS3wAu7Z+6JtwXz8tSArkEejpn+HdxWClX+XP5zBzcadaHu4xI
bRSdxI5ec5qCTKci+2o5JTvoljxYcvP4jO5ID9xY39s7eolZ9G+KZSgUWxE9rJ/5k8CzQJ1wKKYe
JisUuIB+sHbqHBEioZcze7YhfO9c/PJ0NjMnvA+/Xe+iFuH/7kVm3lWgAXDClgUR27WrUyTHtM8R
wOqZrWIDwqXbylTPsH/RpIz+tvoSebIZJj97BYLLmM5RXIvGqs1YFs4zkWTvhwKW+abXOB7Qq9MD
Mf+NIOYxi/t2BWyIFca3lJknc6sQ+0dDxoJQrBruYddLxJrYKsQD7G28+PgvVfpJJRzVS3TuHTq2
mdMiQkrWtfQIz1ELBoUxkMPXMs6VjVeY23HYP3kltvRJ4cmN94RYjy45EgTx4DSeDJhEvaS8wg5C
OoUAgs3sYvIZ0AFrniIAFPyMPjEhOo0BA1YTjhU7TxGClNQyzdNn689b30b8robY4HZqd4/NVT3u
ShPxyMIA70mdt3yOF2uTKh02O0LA0DnfcXDpA241OhDYdeJjNbwIshI9E6rSyttz9qtFT+VbWxFQ
jfM3RXI09W1xDN5MZI+tXZ2Q6BYIEAh7WO7DMxukTqWqFdD267QEylvqOj+n8f79iLhmld07vxfv
eQ9XQwihsqlXfvE7yEcfnSxNN41NDR3pLkTsthvd99JVxu+i5+4E2ETTvB6xIcysYjj10VIrHB9z
72sd7WDpF9K1lVkN1Q2H4JRxdAs3kbrCW4iM3l/TtaJ8Zc2lu9SomdEKWdojvlb0qPDpC+FQEHc3
/ohfNY9GIHJlJcGeHOQw3BihVxAtMlsT/ZwFtqCA9X5n/E4bEjQbsio/15w0+jLAfLHCjIKVxe0q
tGkUMU4F2EiL6taB84b0TXYaqi8Zsw9ZVt3/86jA1XvodDvE4o/1FE0jalptfBrpRQlI52jwDNlp
Su3ETbaM3kGUAtZUaofsHJnoD/Aq4VWdeXSH0uyJq24iN2kgyhYxLAeDXg1foOwbC/8I0IP+Z/5J
mh2ETg2UPKx6xq/xw+pEppHdIP7Vsa/nPWLzZ6pepNERBle8AaIABWLhqpT9SBoqsiFaDRA1a4k3
id7fICjU6tEXh50ckowG7kBiSSPVNf/2edYJUNJPUmQNvM1a+MtZ2mK5YEVA/UJpPM1cp1o89Oqz
W7IeP9V7eiFBxVO6/eAg36RwkPjUrxlHiEIPGCukM7sH8cr4YEp/kVCgo22Dc5huk44Fi7O9occK
JFmm8mTwdMCjsrhGKunLayqTgRBJzn0zMTMzJeqveEFWOM2j9blaMy2AJtEjVFfWWB6heQ22L6wq
hKMr+5D1FcohK7xk3qKOQTw6uNOC9EqMHZ/ix0C1wp9oC3B24uzifE9vaLTQXNakLSdp6cxyWzlN
YW90tEAKLJpDIjDmoVLpMQssfyhFz6hGX1DWuCgI8Voo/Vq+FICOBU6NzaA7ErXyuyRcwu++PeFL
QgWyojyMtiRy6sDWcMEBKZV76a8u1xrmauZh6jNFFFhvWr/oRAfxMvRxzqkaPwiQjAWCAaB7DwhA
fQvxbM/pJNtVcMWDJvt2MhwgogJ69xTASkIKO9MJJb4zl8emhNO9MuQXKBUSjYwbm3qyf12JuB0r
RywD0fiO+pOzcbOvMOxm7ClXOd1DFvQzWi0tfdhP1LX4okynR57ecohf/bWu2oaJSHofvSnvBCJf
zSSS358JxR4jgqmlGp352qCaUN9ANRUZjvr0XzCgEsD9vlOwPi1ITciRZPEfIqmZtS2jtRDOCSiE
2MKaQh/4S7s/8iSpx0L87XeAtEXo6IA94tSCJKuMTFNJLNw/+DF1xgga0RyAJpgLdhJGWuWruFAO
wxhtwrrMxeYI1IG+IVculP5GrTuB70RFfn0sNbiE4hIDEPQ2jqfGxjML42VYhnAhNy32/zo6yzEZ
mPEhYfUzvhsIn266iC8Dcy9S5OhLQBvIeFt0U54pLZ2OgX70qsCXAJlh3AZ4LfAqmZpDuWjswYN1
LgSIYPwi8fqEl5h4ECIB63+j7zbiQ8KaKpLuGVnBo3I/cDNg87RfkIkHwezrF3Zj/70ZD8P4XfZn
SfjFLYlQtaYQEtg72fuNq17BojHdsUrjFkbYn0SXJt0m7Y4MORmiCVQ1HA8hjgSnHdcklaVUXFNl
tW22vshX9chmu0I9mFDFk4HpIM92TeCK3bfcLyX94hd2SbaxaoAKgJxeZ0hiuI6hdkO0gTRxCDgR
LJK9kKhCZlrEu52oV/MZYOP+pcSPtv0b+xfBZXQfPGQmxYA3pyd8qIUnQYe0joLft3APhbVCfh5Z
n1yA5CtRessvyI7QxIIbKtc6RMMA6EWVq9I8qw7bNO291AFHO4Lq64fZYbSHo2MnX5AtF6VEBiwi
reOTUAmikejSPt4s9FKx79EExD8TA9a6FT08XzIi33slkT2KjkefI0eXwi94Pln8iTRqVIiz1Zb5
Fq1lpDrq25Xd6HMCQdA5H7vu0Pi4Ea8grGgtSMrw6K8hpDAiX54ZAcTdwC5c2K3w5NcrMKKHV7JH
ze4IW+hHR7i3cXaLLFeTyBl0VfyuUvIUvknUeR+yXY82hUndB0ogwpZwd6chauvfbCDj4vcTbDl+
lzWZO/66eMQS+5hqYfedIXUKZzviXWBmWex4KtlrYoiIrezkk7BCW0mv/H0E4sVpYNac24+CNpn/
cXQeO45jWxD8IgL0ZivRSKK8KaMNUaaLTvSeXz/BAd5iMIPXXSWR9x6TGanaY/DHEABUNgNSuTg2
9AgU7Ow9MaAxB0dPBJIWFzUiH0HAQc4PSYdEUkC0Zg+Ha/cY5COuBZXuhMd9ItxmLeJrAi0f3c0d
NbjK+Jklcr8x8Y8tgwe7i65xiDqI8Ioh3ELO244bHZ0IjEnbOnSMhFAfcR9+99eZfmUt/8Kc6lcp
rgBfN05tcRbNLa6HgKRftn1r8SHvSF1hfglkmZMn3QnBTrMe9Ho4+SReSx9/L30nJTLxeQ59MzHh
AEVYPb/XqlduIpyQ7A30nVJslf7MEjHjOaNZmS5S7DGt5Tce1iqAPg6R1kMwCMxnmVVTOR06hvgD
kpzfCO2Sg3sZwbcZQURkXMbQcEjupGRPGKuUbXRAWWWx9KzpryrAyTxASHQ3FO+z4mCzSk/YJXHj
oc2w7iVfLg6h1+jgvy9Xe+ggVOwMOb3+EzUdGzUOG3GjW9jbWRyv1+G2+ggaLxX98j3DpcFLvqXw
GBFHTNvKR2CxGvyZT5h1FaAGOFlInmQOzXBd+JSwQeHIOyVi8XJFRoBTYuxODXqyPVUIgwN0vd+U
ZkjkGvvP1A+mnLsddyeADWnLlpA/nRrwq6OCm2kItOX8NSno/YYQ+HOSv5UBsEb6XzA/r1WxFfF6
h4c2Abi3SoVTtU/51A7nEPkjAh+K0TNfjjDAdcLGvWHuRy9IGc1DZ/6l9HTsmn3gmU5kIpshmRaj
XEX1gTvk0HAHWntc2M0lYFD2W1aneFpLFYAe9JXHgnSvmJgtIgjAFzGUmZBouFNPObIDWhdLiGa2
Cbsq69EFPzBsOumtwh8CgBIILQQlx4K181GFGxmluyvG+54s7AlZBxNxLfsNGWPDU5wmd7500i9i
MIB1r4VY7qLYVB5SekaUMnQ7rjfUSW21RmxCZelrD2VmjMYoYkZyflDwLplk6aJxSM4WMdkIe9CN
c9hB/Tybd+2SFuuYwJWYAJ7hXC6Hau1U23lHdzRxLIBhyzeA4gGZoq92K1wJpxwvqQvonrUMVeJZ
59kFKbIMGq+diKTMDg32vzA/36TlsLhCrSEJuLIJTlCWWDvrPSFutmgJ5i7ueXLRtF2UfWT/ljyX
ktbJK9+sXebSFpQ1myfiuphGbqncifo2KY14SGKiipdVsYm94/QXY9W2q0WpyxyM0mPQt01xCXgA
vsns3mBuRL8msmGdF7kKH2MG/idfyZuURdT7+Oyrf0l1fKEpjOjTpgoUEEr5BQKYojBCzAC/SrJ1
YNyXjpKvROc2lfcIgZUIUyHH76I6en6vJVb+3xNdZoFac8zfrAHNvh0X65GUIclZbhbUqIBv340j
IUGQ9vjczXs5OcKBxhfRE941raPICHZqwyWNsDeb8QCUiiMjeDeAAvKvIulejccXUTjDvn0nbWSe
bViGB2ZVizibYGaSUBg9GU6qXEsE6BITS0cl+1dkKe9yehgxTAAE8xAqht2Mj2gQPPAjp87aNu0O
LzDfV01IYejwJMkcSyarVvgyqxBl1CR8Gzt9fK9zX8FJIf2Lqh+esx7OvWNd0nP2U1SY400EZDyc
VE3lhBHyZsUgOI4YHsbda3hy9XctS4prDfdW/guiR/66FfFTOQYuB3n7rUFpEcqbQebWuvp4SUgs
V5q4bsFGr7KHccyim8YGjyA2bZugLuLCPFNOcDxDHWWw0f6bNWxmlzG5Caw5Jrv9ThiRBcmxaU86
rnLxm9eR9coI2PcpTT5pta/0GaD8gU8mbLEQ3ZCOl/GmfqSaJwkeNq4Sur75NdRXffweP5GEFks/
yFwTKaCByjjrXYVrdIW4d+KGAwwyP2mFiO1kj6YqzvSB1/GzokHJmE/ZdBfdgbkWjtqLcutR9ut+
x8grhyfqtLd5euuoTzFG5OmCsq3oyLVtLq9fbnqJiT/Edff7epdoqomZX+s8gHA3ULDv9OqqSMdY
u094ymdGeVc68l5CkU2ZvaOlE3MnSh7E3/L1h47IbLFzbVJb+TX1fBcnm5q30+DJQxcBrSVdOQAL
kr3uiqs1oNgTbVasPiNhY1n/cCRAs118ucXupS05g328V80bDplq23frqvmeawSG4GyZY9jhe5PZ
1sZIPJbnga+asL7dyrgqygU1HvOhfteEmIDW8YEvjhGq+LPs/YfmiIVHQcxSbBRQ1qNHXgEbXVZO
YEsxEFLwwKOhxgDevEFj2/+1DDx+wnUGuQhDHSMu0mRC1o4pKdnt1YAThQCiX7XMNFYpI3jogdVF
Zq2bXot6L3NtRI70QbLfa9nn2cLk4cYYKNsqgjEvRk9cziZYZxS0r7+G0SqfJdNJa108Y4cHDmxs
zEdko5NGMYCFWNlgDRwO/bseXGM22wiWTGZDuPS9ExNsRPRr8iOUVcRCASOYuOV2YDENv+/MTko9
h1Nii+caN+BF4xHCOSD8M0PSOu+T7KokK9RfFVxMVlvcbbojqR9JvDXYVY0VcrOYWAIHKkP4GAPM
Gi2DZ6cjZDLmyBYZahAdLCCKDFyF/s+ch5Uihu6kkFKasOQjquehqkSvfKtUUjUCKGXjVuzfjqbm
yzsTxBtwadGOQXoX6IiExk93Iwcze4jYVuyKS9S86KzwGYvVxk5RHgI5W8gPPKb0+bvQ/fUM2zOV
iAfezpdNZuiJTGAe+7IjR5rCMJJYJX5q2eQYwUOBNo/Ol1D37AGUWf4rG7QDQA/rZTlbER3hatRz
PjYdbBgdcupnG33C7M1vnQfgXbrn54l9Ohcn06vZ67zXrUTKxEVWe0yWY22l1Yfa2gxEBJWuXD9e
t34jMunX7FF+KA1LcaA5w0EFfwkPCt80E2UmOBwHzHYe3EtcNRJ80rPE5DlwUs4WCCyJU7Aa3wpM
cV9sGFg8Est8Tbo/o3oXJX8m9avg5Wo4Ujxe7FzylJF0Kcjzj5EjKVxHsNrx4q+b8qC9vFd7rkB9
GPollKk5Lcoa/gBGXyc19gG0mRIo+AUMhXx0Pf/MKGe9Frrz9WXtGJQGDEaIvdDOMorUX1GneOBL
/Jxog3SnNtxhPFZo+6nsgUhTmI/to4V4RrqzPYS/U/KNura9hahHYJReE+NziI9yS+AVoXwAn/+V
KBjCTf3er2TrrZa/MoE5EnJITOni3gRz/4RRh+0tVuyQz5ylkOVWa5mATYGXb09SJBPugWx2tio1
eXLsCurqvZ2uL/zi/IQ1SeuELNxDB/khtUdD5fxqt1PNlYypNC7/Xmhw9N85BSWk24a4uJVTYIn4
dROsfPU9ko5LIBapjrdCAeL1xvK1IDOO56TvnFB6ktCisEbvbG0/eazPtNUHp8xpIs4bBTYregRH
0+oNTxLIx115imC2Jvf8ya6SLeXiHa3mT7X0GfmGxV+RsH5lVDJ8pUK/U1wJbY38J68PMJ/kz547
vyEZEAjZOPpCvzpXP13nAYvGAdq58A23PB/VTVqqV1OBHMJ6Ir3QA/H2s5Kp2EOvX4wcXPIDIZLm
xncIHax3X/FjZEknsJV+b7ttF1Ba6xTwMgYjjtUVorDoB7YoSLdZgF+KmDYJ7T+B52CgsnpJuImF
VVI9Y4X+NEfGAnON2aD5r6N3IqfYZGfPSuOfYe3o92R5Q6pTqdoRo9UKicwZFTvikb8RyAs4tluD
TmjuXc4p7jDBUYPN2RQYYQg/ifpUmVeECMLQ3qLbnBHOjqWKaiXY/FCKLnejeSjyvY7kYk0a2z1L
7DG+nxuOrCT9iNp/IuekGX9rS94CRdeH2Ji/YXcwCIZm55QxauhGL1c9/W456m+Lm27cd5wfUUhK
AvPD87KPQoNKaE817QqdrPtjM+/G1u/G9dSIqBQYXaY1jJHc7gSeI5Jdxt6N6K5mJGgV6FR4mTPl
kHETpb+q0WxpPsRwjIZnt+Bx/JDHIbd8TWGGHYW2ot8FxrM66yaO4Sbej9cKOmD07Jtz01/U/t7I
CA0ZASOZychWoH5JKDcAJtCSDmTdXi02YCzi5D3BaaxdOJDDxJ/V03KqdskxJ0DH+HqBItdot+Vz
zlJ2kI9IVjP6mLr9K2nIA/afaGUZQR40RBrDxfw0aUTJmcwo6V/Fjn2JGTA/3urMKcQXovFwpwsb
yKs0HeUMKRM59tNCeT3ta+tusFAzBRQC+EaumcpodyszEJ9JHmUDhF12IAB6GMm3/IyRW8j5e5rf
AtqebgFnxgk3nqfh3MqFdYervzuWOEBYYY12bowHbfZj4z2kj2K4Iz/FEQnNR4i1UvfYelhW6I4L
n4G9YnDJSkC7e6MHTnDUym3VPML4L+99EgiDSyVupumpBTsLalDkxeplFKFX7F9sIwl6oV1fROS7
lkCb9lAphEnKuZ2THFSAtHrnPGOLx2EqYkN1o25rqfsctsyrgozOd4QoIqdTfrzUhxjT6K709EfU
36fyq0p/k+Gs68fQOI7ZvnptR/Z5iOMgPJuSR87BmO47eYdCr7mSENBspsHmZ+xhKTP7sh5NtYZk
Z8yuQGboXyYf9DflO+DcC7mxF5elLwWhpwMhli3OYqJO9t0jzo46RQa/wshF0O3N17bH8pDQ2X4U
8XlgQM6DCraz4+tGjL1P92H7YVabFpy16kSkeP7Eh5aABFitrBvFs0IQUITNZVtFX+XwyO7qD61s
xc6b9CCkTFS/CF9qJFOn6Qa09MUiknz3wCufyyL6tzsb/EVv8/KvDwUqmD+dWa5wYO7UUswZ3rQA
yxg27sEjoNFt2R3iy0Gnp20Nieyg/YA2YyaI5DIWzvg0yC5sb9NtqE49gZTc4d1Hi8qvUbgx/tD6
q/dBOktDDCk2wuhil9nuFX6EHU6R8l+i3MvsVudeJBPMwpoIvGPwqRFJk2+G0c3fuuKzg6L1aEuX
whhOnaa7y/wZE1AvokrdSOkh+hZvORPom3gTUCAzDkSQ0O5kA3H+yvqKXps+84YP5HB64wloMfeB
ucvOWFOMjAmnhxjfEA9S7ovNRj/FjcM6wLhMRH+xH6Un+KRnAwxHioPsw1IQ8GjqbmBuEZ6DXxt4
l0bf+Jsrbu7QS3R3ZAZ6z37BfIErTHKOqAcTWmOi1ZkYG6DE/AEZKH60hC+MfoSwASEcgzLOOUS5
eNUjW+v2Uv9aSQ/EQezqOsZyqFRygVhnvLNoL8WP4JSAaH1xQv2lI9mfPexGYZHP5gZxJBgRN7Rp
xbkgGgOjVYev/ZXdPgdwMOZGyzB04CbIv4ZOWym6PyjroUWqnLrT2YpPBdBhPOVARY3mOF+L4iSU
xxIni+AqGnJWyJt/jXFFT7wbyiUHaxYW1E9PRnK+wflvApEKkLo95NjFUBmT00407gMrd9SL+xYK
TxOQgY6LUMX/4snjDY0YdJW+K9eAF/ANsIFQokOKGwmX5lFjj45Qg3nDX2b8Qk3DBxURU1u8acaa
YtNCZniOMq+WvBYz03vanpgToaW+DD8z/TjiIMYwtNft5FCsi/iiTyh6CH22QNRT5OeQuNd1eHdI
XuJR5AGaPplrFYzvLv0jSY8QRiS0+CQOCewf+Q+e3PoN8RAJktVHj6m79sL2vUDEVp8m89BEyKBu
Nai8+uVVaGcqiuqy/ksXjVz2kLMniGskB5DS023MouYa1GQLBarq6kxCImjeTPClSzMfh5Ak+hsK
a9xelE9Ntx2xc5MpsajbYqKvGjc1NnX2jwkAdjVwv884pe1fVZ/Iunnqy3+0cVn6EQMtYXJ1g/aF
Dp/IxgrtFGcGZYG+N8BR/ZWkLXMna56MYpp7AIThu6W9s46zcq9RbEH329kDm8e6ExiaoPh0Bor+
EVtbqVkIkChsOXg4quqNul/4HG8mtgEmZ371XQ87hs7oGzFGmC1NG6oFj3ET483ptuCQpsMr5opE
zHtkxSKeSDMILNLFXD11VeuABhrwNC4tTKRmygKCUkQDUYKnRr12oIusjak6/AOyrODANrCqOUZZ
/TrjVbZWxY+af9XNcepW0bxNmQ8GfMRELb26/UjSrHwY40v62+1T6YxoLwRZWxGQ8aiwv/+0B4Gs
OlYtn4x9weSNn9Z4zlu7pgPIi33fH/iXHdoI8bBkIMmeBiU3uarw/hji9Se6aV4mml6jvoAczfxq
JnN3SZJJPlp+h8jp81VYgUIbvrTTyOwWc/Gjod5OKE/PCpcEUw+FCZrpjHcULmmKjn+HsL6r34FG
Mb6Doz0LboL520TMuxveebNDnLOiL0m2PKL+cgQZLBeQGwmByEJzb1uE/046uMIna7X6iY0S5WMs
nDOGgmSvErITX1H5p9sXXV8HFmVt7KWzuZjNAQkRJojXi8SyiOA+A6UG2Z346ll6Kul2QMtOaS3d
JmnHQBqlnSLY8VXMCE3AsktY0oLDyzH7GXsOWUThHUV8awPnUY+Auudb+xNbRxikA+2hTId/lp8l
gKDmMk63pKPf5bO9FnDR2p3VrfXcoeIAUigWVxP7zQqebGqd+Rz5HYbZYbLHvCHcBiw8SXkC0kCt
hmojHPYJcboXwpCHL5UOFepa6nU5u/0tdYHKWFc4iJK8Nt8onpjBvoiLrpzOdED8F6/fceAqsLMK
pnlhaqSgopU4ChgsYaC/2P3fFNOtrr28H+j79doNCJNIHkRYUOfEfwyiEO8AiDvWp9cpfFrQVhTY
aOye0Sashq/ynkN4r6En8UcOghPsxv4jee2ntxcng3XrYRz/sGaK1cEW2Cstcoh52ScZUAbwRku4
6lfyAev1shtl1UPMSujVzT1K4V9vDOtUmL6FXqVi4oyaCnsLCxdTuojy58g7osE1Zu+Kd8SwC/Yz
ycLCYoHPsnONCVK+hgxlyuPIeBoUBuyC5E6ZwYEJel3j0+bIma9wwTMPADyCqWbmbHCJIReVZ8ro
kAQ0ghXh9uqotuA7osHmmcLA/3o5xW2BdLfo8Ny2PLDsoilu/qY/eWJdNt3Eib9zZSC2RUlF5VTp
NCv9mhdtq/zK+F7gLdX9Zirssj9MDMcNYz/RI5vP5tv6bXapfG+CM9bGjPwG7FOLp+oufY8MrlXw
RMCSKihjnR0MfPgnRkeV4hLIVhwKijiLZT9m0eERFyCMo6vyMzeMvBqwryxJTc+Q/pp5Ww7vSrXN
XxQK8q+gOCMTsFiE5bu0g0jetdFLO1eVOLPZYijxErecVSPyqZOcXGpsKa+ooz2kPKLf8pgjdQzx
smhLsKIcIFKPttAkMFdgH53zL7iEOpxE1tiF/JXC5lfeNzt+/07f8bqhik/YjmWNP+czu7U70GFZ
BHcDytlrL9wM8lruST9bADXdkt4gp4dF6279QyPCTK6FqeA0BMcySCl3N6AM5esttG81Wyt+xm6Z
lF2h2DC7fRl77Jkwi/h7h3cdwypfmQMznz06NKD/OYNT/wtGAYVFjuSvB5NIpt9AiDNzFBAkx7bg
TvLZpRMgGDOWI90OlKdNrGOHPGDGGrbk8AGvQofYY4tYKMw/7YNJIRROwAyT9QnoiNdom/FGHcmq
xFRSe8BgxdehQTmLgSDdlnuNITXerjvNHkJ4Yg/X80PecE3l1IoetQ3/2D8FgaXD6vXE+YDvGrEU
lx2uQPolFiTH8TPGvudA777OTxM6M/0ebGPBR7rLwBppOKIUykXoq902DT3e5ZTu9hSee4Y73Om2
espea/w11r8W9IdtfIJSG/o31tWGebDOpc5o4WNaVryC/9JIHCQCj3rrIB45+thBHQzmjXj8xn9Z
cqr0Q35hOpO+rssTSdGY2M07poMNrkHr/BY4InaVd1wllk9MsQRVSkAuRVXtRluEwILPWQ42Ksdl
5MSjz+NiMHd1IOixhA+8jPqBw6w/I+TDi9IaCMhtlW4f/8wYIceD4+7WR+uPTNeOG8qO681gneDT
xOo62Zj+K1qeDSbxM2QumziiVf4BMrGxzq9+YYeXqZswpEl4zj8EHCCGPWU7A/RwbQ/KExbcXDyw
sXHMTdNhAV9Jt4wFVZdIXKKjrZmU17zwwRVEPxRy9MMqRrLkH/IizF4BR+u1k78CMF8Dgd3QYrOa
2Cvl0UGA+W4oq4zEh49URUz7hk+R4J4ZrZnfK2zf8LUm6dubpkJUTH6i/jQwtKh1aSWj4E+SX0nu
kY+v4wgvCKIw9vUJOgmxAJ8Qkp/Iz/IMCkzLvR1p9w6rueVCsDb+ZduaqGQ3hr6Q4HODLMQpQGYz
nk8F+wqbyIqY6U7jvDohfxixbkKyzk4Q5hRfg4mSgprOaMJ16Zo2Xk1BMeBMzX4mzCFtA9Mn+iDU
oen8RR0dH0Ae6/ppEBGfvzwUOCZHkwJOBtlBtG6iL4NsjI6li88SLj6r7UcGXiQ4axCCWLS2OjJv
1TVjW0I9c4IVwGEfI1Jey8O2+afyItvTh1KhvtloVGeUc0sXYVBtPbKCpumYJU7qaeI3a7RZJdPJ
kZbXyY7/MRZ72Z+IjVm3aqVf3fPpKXQ414J94alngkPWHVgK4P/5uO228V1gD/Vb8uOwpAGe95i2
XXVppy1RHx7gvWX8CA1kjW9Bw+3zf04dnIajtbOu8QrDEAtR3i6iRuuHyo7gEUEmnt14Gcr6LewJ
Py98hfE4kPjeT/XN6xsgrKZ4NEpZ62l/vBRtzyCgfdei35qFl4n6C4oddxkTD74ROumRKfCiOcIt
QWA7Ky/pE4sPMRsaFObF/IKAAzadGrkCOXbaATWMuGFd32wGABMQuC5igQ2DxqVaQqmuhSG/pQEx
aRn3cULBDoVXm1t41QxROna4n3PsY9UPnsC/JxFNJOX/Q8taF+ecqjzD0ol5oNWzOux1MIBWBOXW
LXyZyecGNA0PqEQ3fTQQCTFsJlBmHauHMoF8cwwGY5MLio0ui+hiFDlw7xha9myNf5dkBk6bqdgJ
I0tjZdvC3W8Hrmo0tRnEzVQjsLD7g6DEQrZCJSw6KhiWadyr87clbPUyWjMcxQTIvun/u5uAJRZ+
2zbxpRb0Ou9gj/sTLI20NAhE2SNYMv+vpi1Y3eseuYXmEdyEgCQi9Xcb+/V77MVOf/bVRYiZKhtj
RE4L6/IHrGKXMAeWsFmz4FSf1PjGeMF7xJHN6m4m8Cx5A0wU85IT/jB6iKr2DAPgYkkJ1+QLnjjS
HEZfPQ3KvapvmoUmjrsm+x5WF1ALNYqfwg2hL4BSEpIfFmh5fgVFJUuPCM2wclQnNnotHQ+4BvLg
xNW4cG06DGRHjvZWO3PbdpIB9oPMR54Ssnnbszl/g6rgbsKTO7xT13efEoVz/8bdE3ZHHsMW5feE
/EnBnGN5EwtNWmtNn9a98DfpzGOCv2raY/NkH7q0KQXZuXAgODDljYRi4RhFuxqFa/a6YMfKixkE
+kGHlNm7mWmsA741bmpBO7c8unLjh6ckZFhK3yC5HYeEitmYuhUxXkkMbbBOxgsqua47cv3D0YWi
ZCU+TrWJ/D1hUVgOi0RAY1Qn+GJ0RG6jh08YLwu/ouHCRPHy/2XMDBiWrDB42Z+4k2rHsHm0EHmF
xiFRK+7eVUPFoHktjiuAsQDBl+MY7Wlhruons0nETvyL8TdHfY3IHwe6e7G2hIvz3IKUQbaES+Ty
ier59Sa6x/FYHmRKJWbYT7xXyV5AC2qre9yDQBvPI4+Zhw+NCge6IZ7T5MCsZRDeSzIe+S4PytoA
IgB4mj5vIOsKDlX3zU8gMrsCIubEv3J0jVjIGn7RUsoiUg65K+32ys/NV1tsLVtmtOnAUF+Sbx1K
pngJ03rwe7LiUZYInqVhr5iVIwt4HVWBbf5DBSEZLQMkMfAAvlu2xWSMcuzXyhaz8iI2SB/zAUl+
A2icbggBHiby0kEBvCUd1Bs/+WATSkAkkOA5MWrrkcs5cFaVpeWbFotIRtlIVjg7CGmJAAEBLPzW
bDumDIzC2ryC0QDjQHUmemZF+jG7ImLNCrR9l5gZNnxEIEagoBcKCDJYWFJ99AuPw2BHhjHgm1eN
laK5qFEU7T3i81eNS8ytWDHW6Z30dSGrbaFRwDmX2Gn1TF1bfF48W8BLrwktLnxp+sBmHaVoqc8B
cEs2wdLruyGr7ixpZ4JjaMWtkj8ZCfo65RRisXwB3TEDALjzGVBjWyGGhUwiTnizIKdgiVY542H3
lZ2FHZkd5ikNKVIAzgLNQ2oa/hFD19mkINXdqQp8uqPXgdgJcpb5QIT8gdg98vRsE3+DERU+8/jt
hZRiPeN9whpX7ZtyJ827aatzuhAXz0EL8K10rdQxGz/i2zVdIT7XInVNzJQV3T2KmoxwlGzLW82i
XjcuDZM8al8MVvTrxNGz8jWILF0Pt5Ae/EExPmD0v0sjKwd6dyasG2a5iU9FaiS78J7hZSaVAKUP
cp+J+BWSNHh7yG9Sr1H/zqwPLXfAnp3c+YWm4XfvOYYvT18dNYPgq80LXuS+2y3uTt1lN0WjOshf
InyiDZ8nHLbKx54Zpo8GGcO6I4GHlq169pD5sstSWCNf5LZE/fTgx+YD+tbxTLIkK7ETOPCHUdYv
6y+eAFQ4w4oel8++/Add61ofqTdpJbWtfuVDgCHKNAZtZIhcAaYWvxX9RHTAvYK2jacsf8j6rk59
4yu+a0drXbmPjf5N9hqTtDReJ79sHX9nHkNWPGfY1JyBS50P9mYxCeGOX0fDQU/XE5r+f0V+Qe4d
02hvWo0f/EVi0KVkAAql4hXflkk8d6bDRG5qjxLGQfQvPpPw+YC6TywdOg8tehiiixixE93a2MtX
DlM0ivhfoTJzL8wPbD0jG5ieJDampOHrNLlaAteCpZl5lY/mOvhSTmrmBCRcjRLn8192YxcYI+6N
ToB+qQvRKQUUwAzxJgenNhPZOFsrf+WLXmZmNrE4f8J2371A65AjazcA4C5EqdMchvmxSrbU8BUr
LXhSDC1m9cL8Pv3uP/n2TW8OHtgOmp0prvXXR8kS2esvQLH3Q8AQYKFAm3670D55voe1DfUDi2S3
Q6Seod/b8F3xAPPoJigTCTpCs628Myck7IF+FEQzFeiniAe1fRSnCACD5TNC4tI5lW9hvyI56za5
Zm3j1x822TcwdlSbDAuZB9BcBOigj8LvlPty+7CIB9pAAE5tsHgC4lc8pZT6hhM4wp2jg3Cv5arV
CLoVoZigh8yPy1JuAyKuNs8ZuC22pNuwPc43EYkiKmEbdzLevvQ9OdQRvFr5QUM2k1TAnK/lXflA
CFoiVyZpeKNdrNpdRKj5jTCVxTqYeNk7unUe5hpkq8Mnzm/BSx0hXF6gGkzTUTwtse7qTh9cIOHh
AObBUz4j7Pqr7EuQnozQUbii0QAcwN28pH5i7H5yOX/pfKIrAyy9XZ6XYWOCPl6gVS1c6DWvYJfo
e6veZNwT9abhdeFrYCWZHGmdOmSodIs53BLE8gxdtzEasPzSP3URm5GFwmFT5L55mAiQdQIROLSa
ueShIxJWt4irpVP9WkM+4cXtkx+IruGIjuui/ONKbC9kHBbtBpCGslDUrlCk8Ijt0tnNfrTSJZFh
XGAgkMOAICMgRlxTogRxlX7TEUpIGjzTJrhQF8YForqNHjKnDjc0xTizS+FoebFFO7XteqZKDpzS
YYOF/4VoBNNcwX8GXDf8n87B30xOn5KyTnHhY4qJW6L0Y5r4QAm15os+vC5J+cUVTnFjS38qnRC4
ELqUcwe4GZwqUrKGoFNHOuBESP7BrIVUmBPHwWqxvQ+vfXxGs8j6W2WO8bBwirjsJRkRG0eqSv08
bljCQv7CzweANtScCn09tIWJlDWHjDrrLB1Ito9XxnNitMCLBcmOjU21Zh7DDKuxGZrulHe27NTT
azaD6rIQxLa6zWHSsOn1CL1LUAJoblb4jExZ2gYM/6KD/oUhrRAd0QT6hL3aTUGw6icsUC14NaJQ
l7oaW1Fy7wo8Xl9IXcQdg53gGNvr7AYMJKOkFB16XVQ3DLtgTzRbOlq6r1UubUsR0eNS6czZTnht
hslXEZxvAx33LCZBwm25q4j/YuUAWQtOVijYyOre2j+D7HVoHD24A2JgWGV13WE61QiiNQcUF2E2
4L0khpmXaAeyZhttgwPmUR45agD5Cg43P8J0gvn26N4poNNTBpx96lc9tnLxl68fm41C/tFrRwTd
SzrxvoIKo/Clgbx3vykMjavhMaedebSztVzZkvOO7/isImXSGGJxWOj5BmswxUKyAw9QvakR9sUN
o4jWBRQOaZiZbo5Pvos4wahQ4ODM6RGTvNzcOsUur8jIUuYpZH+G8ze9knSWK3cC4oZOVgVn4qM0
Yo/MDDdUdpoEHKbhLpfYpruFeqDckhAstbbCCWshRbQJEEFfU7tJdQjf9SNnKkVRgVAMxioicwpK
2rbQPBqC+/pAakQZo0KPl1bRb3vvhS2eeSZmpAjiJiXYHpFbu1V5i/hjj/kpR6uqj5vkhCorb9fG
BhOmW8kX3eRk2UiUGtVWG957hilkYBhuKF5w/LEGkHfqU33ioTa2rDri4ce0HKH8GAePER+o5dLp
+3vIRf0pIn7Ltuj6Lct73YviH1eJbdxe+9k8Sb80Tkyj8x3HU2o8c4QALEsIS1AxmvTSij87T36E
OzBe7B6YcSANMBLF8ynK99a6Dpv2n5bimFjprEQJtLiEGnM2cPdMvhwVVQCTS03AR4gT0WEojrkG
QF5nULM6ItMkkvy2cCCBuVafYe9Ti0z3assPe6DiYLe/Mbz4XLC9RG4FUYAYUz4T8kNxwSJq8NE9
pOMCIKoSV/SHi6E6lrU1sE1Rwadf2XBqyxUa7mMsblQaUG6iLnAiitJbULvDm/YxY6b8ULo7ayZ+
bJjBDB0E660wDkq4ARcMP6rEQkzZPrlhsqGMJ9tOrXmkXP2CSFtaDf+wdwpOgXKW/zXQJ/jU6HuJ
7AiGnxADUwZ9Ypm62upOMcntuqRfzdtYX6TqwNFRzkdBWBzwneGTNySQ5c5qsIqgkrKW9g0CW13h
hJGdzyVyMHIrsZOAQERKXeytEcf+RTmy3m4Dxgo2bmBH2ZuB07yxQ6FHsBmhZwb61XVAZgJmZQ83
ZITbCm69h5lQpXDwOyZKB0X8EcZ9jt1OXX1jas/PrbkJG3f4wiQ7DCe5uIaMM2ztBxh889eaxF9z
99llcM87OiIm7p68W4LtbPCHBq7rgiOPHE72GTNcuDMyH824m590+T9lc4hnDCbHujsSbxT+Y6NY
b8zBy2u/buBOU4Rs+uBzzrc0OwKD+oy4PHOPTqOBoQCK0fhoVXARECfw/bC6BMMs3xN+d2rXt0hm
fcp8B3cezbvD4vJR6+uWUuNQfWeiFzAoT87oIsrqbL3R/9L00NwTV/A/G3FnLSHdKI/TdXkoGbMW
vJfDQuoffJS+hCkBjF13VyABxEwh5PHbhQ2A/gZmLVw1DEEz76M9ENgCH+b/SKaF5Q4SqL5nFRkT
26i5zOlz3Ev23WCJhlaawRidpGKfLOwUPPKg8sUNL0fEJW7rj+Cg8rdSQuHa136Dxi33CwgX2RoC
0hhNFesA2qZFz4dBnDI7MA7tP6537ZeQ8Dz2gwd+9JD/v6+hVlRdVugcEWsWKzI6+3RDNukXolCl
8aXxx0AHeEVZNsCDDMmdddGKYgsTVo3plAjT3QDE68JGCvfDUbKbaj38YWaGPNHWTkDSJWU1a/jJ
VeqdhNOg/DVRdiKjtNbhG0UiPqatln9Enc/OMPpIOfagJ50Envl2E3A1BuJJjm8zp6q6q7AYIdFf
K36c7dgZlv9xdF47jmJtFH0iJHK4tQHjnN123aCKZExOTz+Lkf7YremucsE5X9h77ZQaaB9FXrlU
70XrIfCVNKcdvIhZIzOKblsWF6bU++Y7f8EoSMK1oHl1GAChQvw0hB+NsEE4PR/E3RHXNa+37syt
CpKJJeLanuhDJs97fYmgrLDWYUvD89PWFKZrHgzQT2+wipkz1WuqfyemecJ6OW2VjM9Qnr/P5EKm
oYTpz+PrMzQHaP6ASfoWXRBHtdSse4W/AFR6dizfDzrmmpC4F4FNxDagUPrzsbx96+J5qhwKw7cr
cr1emj2nwpyylskr0bABi3IA+pODWyV9ciRMH9zL6ROABaBffpLZ0sBLpfzJjEDRTdmcTsxgjvzo
FFY+9WWs3GLOukVYjtWYcLPpWD6YVoHYYJVtRLs63ig/6sXYhaRhd4vpG4LGZKyZiqLLK77Zc9F3
8MPIVhL55x8YMrsZn55j7m2U2VfWZ2gepl1Ou+br2NguEp+9dTGnl37O8yO3JlAy3k7BQ+vcrzrz
mI6HlAPipz5YEIZWbx5bthw4k5YG1pJw2av7HkCBFR6y0QsZq9YwbOUMyT9LXSTUfzTTg4lwUlhp
zEzf3zqCY+NFJxUgE5z7eJv/hIkQxUfCirj9fQcaDIEJ4p35INOX1PfE6JYDpjj2uHzhaxyjFrf/
Vm8e5LpNP7TulrHyP5lvFHdaC0r9t/Kh+PPuzmIcLOgPDUCe9cuIh+UfjbfxqkmGpfVL74y4GZt0
pUfE+fuP64wDKr5XLNbvYNgsG2KWtqbdSqx/4riX2TDl0S7HXqceoXc3PI8Wkecipi5+K+M+zeZh
KA5lvH2VyvFIC2zMTnUMrTeF/1Xn8N8CpAa4fIcG/T/p5BkS5ZCpGxPmjE+s5BUDRh/UjFxeBel4
GHaj0I75Y99+tq4BDpYmGiP/12z/LBDqw6NVj033sl5B4WnUgBEuWykknsV5tx5rvIitD9qD+jJJ
O9BfMpsJIjOJtBGf1AKUjczfjP+LxxHjjDTZ6qvBFB2iawqd4tFJGyIzIBOJyg7wcSl/MZEMjkDy
2coxeazYC1nJgdbK6m79cBmYGgs3YIIQ0Jozq3OBy1s7qRTGFDbpHJoDghYgeiTRJVqggsnb9gaE
i7PJEDN5A0Q73QDsU5MdgKQhWenmorjEAqGcAPGW+PqmT7KGinX+ccUzjB0GkK7z/nkz0B/s6uCD
OpqXm28XNGfc7zUK/kPyRFqWXbHK+3BAp5UaOfXtJNdr018RPKrSSy+qB6YxhsTpqsW791L+2uL2
Fk+txJmC4VGYieqfOboVJNjApjpqiALR7tyAaYjo/vEkiMKWMDXiimh+cbm8//bQDJSNcETmnNPv
pfdc45LSY5ip2NpWD4rhvvyjBq0fjBk6KF1ZTm/ntICoZXK1aeFXkvkVXACygrKaAwZ+Sk/hk1uy
DbFKxAgYybWWsB1bsEF5vVTxOhv60+UIfpjivMqXxiLodlbqEoAX2gkmtLzZUMAjp6XW4pnoQ5cG
kjVPtTIZ5MMZFHSXYhWYMDhCKmh0GGK5kVR7HuMwnWYreQCihZ5RTQucgVySdr+4Ju2B7ZAMy6kL
8e48jXg3f2HT0sJbB04QSvOLWk7JdgCI4Bi/ne7FlW7uK2oqWCQXs9/xhSTdX/y+U5vOS5gSTuQK
ZBrtPR+dcCMOmVaYSBTjB0sUKxqypibowv4v2DwfibMJfcNh7NpFpwGUPyuJZJinjwtf9ibmIdIW
h3t8j9AP/cgJ5L1tMI+Ng80PwqEKux/BVW+ZQcNvuA9cBiI+uKYlWx4mqyNB1PPgkDofBfvr/aXh
xQi/KYaBBBJU0mN8SKg3f9WtD8CUccNqbhjQ7OzfXx1+uVk6D066bk7iahoORMsyyxKh2UCdWTI3
tE7YvWlSLuOW/5cvPQD8Ef7XA+UPEXwhZhD1WRh8rHcuV9LQMPdVyQkMMN2w9ZKbA4DlHeWz8MLv
S6Zxx276kEd/pVv/JCcls8m68u9VQxN5H8Q9BQr6hP7n844Mv5sBm7zu1oGVKvou2UapSJ9PXAtC
JPzU+KHhlk/CwceN1XtIU9Aulf+KO5yIHpk08D2EeI2L94reL3YraEZQQqk5rsBm2xNdIsh1xnWs
M9idWYsQ/6cznIz0lJP+jAERKwq+cf9huqNEZOqcBwtdMDuzSTQhqIVr1eIZJO3WtTx6Jwbtbv7N
umukjmGfhvQKWBfDKRpCzyKYB0uDtmyOuQ3Zl6+WbsBuPTrK8aJw35EfBEfHdHllww/WaVx7gbGB
NZ3bynfEJelmX/6hmMe2NfP3W/WM0RX/CMa6eMIFZyKSkRNLvi8PUA8yg0RkZuzO/39N3APmX5FO
EWhbYlgV1izaKd2UlZPAbAMpCT4oPWeUGtA7KLWYsPUO3yZwJXbjxVlGNsP1L88GXq1PFgoeVxNv
Ixwca5nshaW8Fo+v5AT/EDPRDGZdNOlBvOFwFn7f37IAN54Bxi7H/rjCBYE9jLOlYeayBie64WWs
qdfZdGtr8Mb+P6DCOjXP4Eh4I99HhN5UpgvJZ9GwNyFwXhOWWMDdD/5xzkkktNYm/Zuag7WnDdUf
GTAfq+IQdrFT6g++HwNAiWj3fJ+sFxHyfdY/06OgbjCxs9zwhHTnQHSRhIIRh3e1NFKcmRxn+/yD
aWV3hyjJtr5IveZSm3B9SCS+zy1AAMSMAuiJFyF5UFLAvxgwCLCx5/Ob9RisicINigNwO0DJeW3f
jqV+5cNTy1gleBQV6KDnlMLSUz8s1SnfW/0+TxlZEKRnfrAT+2VaUuFYY3Rzk/g6Qu5oHfwaw1bD
ak6wlWc9QXhK5lFbp7S2e/AJ4Sn8f7QA4lMA1Bt5YOfNBr+SaCLOdyFFILwbwoMwi1NtcV9usmJl
BSzjbRBjou3bOHboSFpuJzhA8PJmJ5PbYyaKScUuSPncxj09wFazPqXyOS6JRkBb/+imE6IyhBMh
9fKc82iUT/DM+h2jaK4ehFuF5kihooQCGEf3fp7ze7wOoXCp3/9CgmY75FvLyWTkEc/ZNrRmZNgg
XhN2TbRimw68ilaT72s8FTsEfIJ1NJmxMfT6NDdFtizbS8wkeCdZJAvdhgSJza4VWakwTq/mdAHk
d3HEawpZOp49C43cesgRM84o0xnvt3KDS0cyv6ddqxORsYYhbyIHYHy3F7JXuhOpU8ZlvyQlCelr
2qxquHOZw98XRgxxHb9hZrTiRydre57afs0KQX4CZyxMB3gRQ1bOYeXHCPAz0c6xpxU9kMy9V1pn
zqqxXHXKP9YUvEXEoS64Y5FyYCq86+o6UVdZ90MgEjgPenlcXMq0DUFqL0okam6tbBWG3Uc6jB8w
e1q9GZmbJXetdtAyNnZxi0U3+Ghoeu4qg8G7DGtW+VIIOkj38TUDaMZYRNtGnwV6KVfgZxFshPCG
rz5WPyUw8OVWBsCLIN3GuZV//6/QYc7dbQ1ei7PmaTWGZK8e3wv9gZDPjK5BsUvOMJrGfMXUTHx0
ISTZblulR7N/aQFwhVUn3EGc0PjLaxADsLrjDcFA/yo4rRJKHMQTS5NEk4yQmeJHtFgWsN8RD9wH
xrIB33HA3i9Cs2kFLzuL+lUlA89fIydF5kmZKw9P65Bf2ejBenKm9cgiZEw8WVwfYSGr6T+f2UHr
vJlYQ1Z+BNAm3mtw4RAUv2AHsDjLPAmoFbYE6D/dRT7zMxIv499EsjHyu3/TRNddIYuo14NJZ0Nh
cLOE5ZisMi+AxTmT9Orl+y6Frr/m0ZPJfePxB+DBoCg1mC0TlzK6b2PNvjlZMwXlwMP2zhBkQl+5
nCmQ4bF9RdRpGx3NC4DpkHEmMREJ0IaFwO+LNPl3hX44d4sXXe0hBIpwEKOnyqL57SWb8be6EkzP
+CXxeibbiq1QIeiJXV1rcBxPtb3ka1pUpDuNh0gS588guKBEqNg46nGTLRRGKrtRgbrOHUxthfrK
GeZ1k+SynrF7be2jJNyb0CZDxlLyMpqD12x5VbMi5X1eYDI4FTytKGixWzVEPPorYkk2HCvMOdsV
tFiZ2z7h2iTWWhIX4Ew8w/AYIfR8mMQTsN3grd9/KZansUbVDkyqOsUzY3tlOVq5uTWctfKiok1h
FfJAEoPNjtEDQwq24cU/cNuABXgMAoCY+Gfjk79imCGjHlDc6asSthj3YPth3lY7rys2+E9NsiCH
xeCv8zmScpMLmz3UuOFkcXbgaDZXUkZA5prdEdNC198k0Xm4Dhao/nOor4Z2q8L6OoVHbKvnPD2n
+GxPqIBGO47cXvcS+m/LWA4ysjDfgzAkHNKGxAcmJdRBjr7uO0dAQmcFu6x3uhqt/nZgiBu3a55L
2yiPb43PKwT+whCdf+vg7pvpUZVOwCO/b8BEiwyukWXOxiPfKxHwb6dsf6vDjQQ9iZHf0n8x3Hh/
QCREYuDvOuxNpxaN+UBSPFMDwqAZvDDYWELco9qTHbBxzGQW5T4km1ejxMI2vr5Z7OyEixw+uGTE
Ho0rj3bnriev/hVQ2pQUBgy4u0MMRI6Lk4YcruaNypMJlaMMiFk+JqwFwj8/cQxoPdm+/+WE0+Hg
fFnyl3if1kypwnqvm5R/Cxn11R1WIKOok7WgB2qWA9bxL1lbVskyZvKNrM1DWAXfeQ5Jx+OBtR1+
3jiejQnnIdtL+GPJ6n1uS3dgrcY4WWOREOS2+TkxlvfQ/FTbbE/IjBubm2DcqHfFX7/7I+HqPJsJ
IcYoRNjVBiPjKxPez1PmJBE4B4iKwzfEODcjCNcwcG53BsShfRznB1Hi1GJwtxtqZsfqTy1vQmET
IWWorGNQPGIeivp9CpKZ8a87sI0kkErHRLrQKVnargUhK3NjgCwCn5oQXOaU412oioWQuTjZVXnl
p0xkBHpw6qdomOtbcaSHU5eGeOqFa+gjoFmzykGY3hIPbYu/jCaVnUFhF+u/aXWUWO7VtAh2NaJe
4h3VIZCIH3Xxa0Hu9jc99ZZ0BPwQ9XcyDWPjoZ9lYFn4rbwEnw74C84Bpy0uCUFj6csyb0q/K1C3
sPjj0mrL7TTyO8M9TUYEaig5bP5wwfoUYw+8JQzeAR0J1gauqkMCrIOoJ22jGeyQUDNBf8U2KFxF
8rD+BpDf9N7SYn3rtnzX+XhpX/i15A12JUC6+UV4THDPK/iPaJyWPTwO2qgWlcmS93Qm2SIbnJ6F
4rF6+CNHtUgYIJLdPZ8dKc+9gKkJThQM9DNehSi8qgwO+9+a0XvKsM0PN+Bti3THxy5pO1W7xZEj
5S+ZEAf+rM8Bv5RK8tOSnc5EnUXE8i4j4Shc9dVPiKN+HEvKEB4qRv4KjlkeUBa9AByjbRYDPeGp
FJdVvbe657Sj/tE3KNM77WKWXyKzqnEBwhXf7CD9A9HJOusNaiOaVWUYJTAHX1hGyO2uvOiszXMO
694bEVMXwivNecy7rXXgYApWeHo78T6wm4DRqq04XmW+W7wDZyFZSkDdVgIqhOI4wEniAV8w9Ax/
hEX6KgQ0oQyGHazkTLUk/GevderqL/1lTfZwZe7gog4lyAOHkIIuedmRO9W4es/OgqUEbFQTujqz
p4LFKM0HWYXlDo9/gt8LobzNoIrppS4spF0FVpHaF26WuesjD4sIPvxgL02c27sCVXd7bmO7gtxB
aiTGNiSKy6FcKqv+RD1Qocr9x18Lo1B02L1FeKBcTLO1fmChvsqmA9dw5UxnaXDgIrXYkUYInT7w
aTtDRMTHfh0/ugREP6F9utMHR7KFmB39j3tTf9/jbDjpUXSspItlUXA/tHyLZDv+hC3hi4dY2Ui0
SXxdJvlrrObH9cCXGbp8LfUxIYCENZu2DztX5MQuqqus2MNGN1fjeCW4xjSPwnQWo3t4UKt1HX1a
9XeRY1Y91HN6U7XyRrInF8GLPc1y+s0/CLKSVY9Cs6757tjlOCTyhPTQlKOMGeZ1P8ZljC7ZIuRm
SzBcAqdcZPoHqGEynKpVdO1zqNir7NiNZ5YJJNvUV2nAf4kl3tvwR+mEfe1i7Vx37Kr4PkJHg8OS
QOfe14zoZZdWmcFGT79C+8rgScJDu606J+89JhfxJtTIgwFIp2ETzeZwquFOWY/FydooA1LQD/43
1oQUe6el0K5we4yUiM8BtMVfV37XMgubdRAdsuHVfBGGtlM+yvHakXxTf08P+loGTMgb1gbz3z8L
XUFuU6TP0gmWSOeBR8CH0npkcel/FRxf+UZrCSLv7IrgxQdjEewuxIMMDGhEXA1oxrU782Xaq3nv
XeQ75pATG4JsmylMZL7N6jX63Le4GzZvAbw9U8s89yE3e41ZME1n2vKUwNK+Zx56r+4g7WO8IKoS
ZSFK01le1qMipjUhKusTz6XSgtwbt8uU/Ij3dnxGjDhMkC+6XCOpOChAh/HgCkCApNHzMRBKGG5L
a2Narafn94oLzRLv1XvD3sY1Lmr0MMHLMeTa4/Ys5+lP57TJKphp1JgXuAeUL7PYjqjG1pxctUSl
cTaqfdptKkbKKMR02PNLHv5xWtYmSoIUjRay6b/32yAzTFwYX+3vG14GmLQCH9RpyPcZRnPOA/nI
gD74VQWsRpyIqO9bCILl4A0/U+SU9U9uYmVhQWVjkB9+rOlHjK71ngvYAohpLCPOkvd8mlKfrOq1
8jklwO7SNYqrpN4nDPlxIYoAho2niZsIDFYV/+t01MkL0AAc6DH6H6qiiiy4I8mYyB0wIUuzBfqo
0TdMjbFQIA5pfJuhyjKscnL0jTl0NjT9HoJ1Erxcc20tK/aX+nky//USFBg3N+wdpHSp2U0U3ezu
6vdHF+3VIFiJyWffMVvAjopi/ZRRq5UC9LKFhjWG0KWJLID61l1G/Wj1R6XdBd3KkRIQDbkjv/m1
lkEqX9LolAwjKITqeGdpeAUTlrPxQsm8ASwlS9FgBrCMp9LmMlF5KErywcmRIzyPNqved8rZglfF
79EwCOPHyMkfPlq6TcZjjd2x3GKyuZSwxVNuyuN21KnAWuJ1viodyzA50nHzxW/H0qZw8AiD2p9c
5it2LulggZ5Uq7p+6cd/hYy50Ik/E/0LtzNxCoN4LufGQVnm8I242jOI3CuMGti1ou5cUrF2oxNm
fxV+CK1WuDAuIUKrgmqv9umWoxWITN7C9je3mNvuq+LRMi3UspMafeR4VNFg5Wxwg2E1jfyXLu2r
/ztIhVg4OvutsnyMNtpLogQNxL7oMbHZN5gCRiZeb/CNkmsc2JqUAJGQO6gYQvDR9+NAkX4tGPm1
NywLpT2cxYaOdiGGVN3lD5LVCBpkBICUAb5+zOpNsB7TZcQg4iCLblTuZe48ETv8JpF2JgoOZUWZ
0fCmUnN+WHfh7fjWD4ZaE8UtwXhUxwWakgMNYswHXi2+axcIT8nOcdiliP7m1C/6OOCRSX/WStfo
YCcRac2dgbMaZwWWIuCFEJnt+jvfqvnOIIwU2p2fEeW11sG1wthcpuLq29+hGoBXYtpcYkm/tqAA
/mL25+8ugHBG21LwBv0stL9peTVEnr7qmpRr1JLd+6Th+yNvskYRTElSIkkhSUF0Gyx01Rb8b1kQ
g7PSO86Nk/8ifBj6qf+gwaHJAh9YmFdhP8f5onNfqd9UI+1n/MjHY8HHT9SYnrvgUfvAA1YkpPsQ
QYp/q7EAk/SBT/2TdbTkvg8UHKw9xWBfcVbBjKFNWtPFaJey+HPj0NHFFRnuvS11zxI2wjxgR0/m
jDP2SqK46oSNZd7L4SPG8qncMnGN9xO4qkFmA9oqyVyx2bXgEQh3eD+57a8kFyMszuacB6eJOndQ
fyxlF8CYebTRH7QVSd/3++aG/iujCI/Sf034mSibVjho2m/9qcYIw+VVcjG0n5KXpuyWAG2XfXF4
y5U7lMpSKG8+B9rI1imFBOpT6IwRnWDBKdKhpmrxMRKGyGtGqfwxLrXqZnJcVNxi9Ub0TwYxmT7p
Hh8+Klfc1DpDKHyytgVt7JgN9+iQT6dAXyTCtc1Z1P8mTI1SuJpa6tbi2uJ+oZfRSGMY6UzEuc7i
a1b8zyT9B322yeLlMP5jrTHYhMRDyC4JFDFxCuokATvKxEZVoM6rtMVY0X0cK0zlf7NYNLQuZesC
ls2Mc77Kf1OHeIkdjsHg+/0FKJKbINtqPwbi4E0V/LIrPyFu7s85Lg4pOkUcQwOj5DvqucRl74B5
sB/JHLSz7/QNNPaOGtCK4TumNwafMxfwPLCmZ4Db8rpqXBVxdzRAOFWrOrvlkEKjz9QzMDxFDxlO
PwE1C2X+cmHIaulS+UbUWZORC7m/tzWV0sUxG2ZazQXaib8ihsgP2IUgaQ+OxrhFR4Zp5S2fk+Cs
Tlxi5kIQHwrcpeBtD0z9qnVePavppHxH01FoV8Tjxt2z051iBmqs68yCoY3k3D+I4prHujPvffs5
P5yMSv0HUj8nIBFgrbis5dLq2UR3YXDfMQ7nCrjWPzbjaH+hZg274kfTiKg09wDh9fwfia6J5AEP
M1ki2fIyOAQXa/smFYMWIvg0P0qvsgdEpeI5u5ibZj3twCd4hptsmLXvEAzufc/ccUQeTXv4B/Rr
W2JNZ/SteMw7bVE8KPwAcXCvdd2bim1NrjAtbQDs55LpnoLcNRs7FxMWu3ztLIHYCUFQq5QESKwW
/YMTSKcNnpfLO4YS1fgTYWe89iozTjaDDqWrzWTRpshcyteErNhLXdvmHGfzaFhFws9IbmNEwGG3
4mnFGuoDCQpIO32Ogd2+sied7OhWD9NC50OQ3gKXpe6aC6cI9lY6X4LwoWfMHPc9C5n+POIB3Gna
ntpBmxanFlq73UguMZ05BhV2MvOils7L5tmnhTNmMRZK8BdLnd4pH0bjIDqSDDSLC/0l/AJECQRk
83a7b8xFLDs1MwbkgqOrmisUmOAgpmztn8zBHmJwFjutWktM+5+kZMRIPLUli3/tex7qjH/lI+4Z
L55SFMes7RaWl+4VRz3CiwUriyDqxs0ULBHBLwpWKgubaLJ+8ceCFbm2fJEkKsxzA4MfhQ+kt2V2
bho42fgK7WZtnlUNbILvkPD9Zeg8uH9sYC5vBoFhhfRjOTKQ+jJfvJUBrVbsDv8i/ycvNkmwZpZX
fvhACU40TAV/FKpKaFbaNuSYwKWbKC+IAzozZ1DyC+Ig/p+HP2z1483S8WDcsi0ReJD0QCXwL7hr
H5CQDtYVEBbSdsvWV/1XZUJScPAS5VcmQ/gs8+DUCMfK/NbcAHlT45T6VnFDwHsuKSuidm0RMzZf
oJnagLmo7Xfr4GPaDl8ImPiIMS9Yv1r3o9oM7KCsLrmtjkXhBdUFu1f9ZrqxtPQNCjb61Ojuuyd5
jWIVUXJZP+FjTXiWGV42HmPju7Ln8aPzjEdGuBTMoL4jR3VOYnnJ4q9WvFKOFihTEbvP2uwt9xln
5ZYuts5aYIIniVnVrvKsYjW2ezAGuenGX8N5vRi2MOt6/IEKWUAgDg8Sjr6u3gL/xfcZk60HoR8A
hW9LX1ThTMIZczB8m7ZTs4VPRRBAzYKUShya1Aa5+UpC1O1kh+lm0Zc+WSxRGRpbcm1Ixjga2x50
H5IhbP3cxZT9DyW7I2x6Ty9AZ0C49kO1x1EM9A0ZYiV9ixGNIJ08UBoRJoZ0IEPwJqCIK7hSnUrA
E+x26zi7+wKlp4kxLDv2fD7B/xnJg/ZHvIek3TXgIB2SMWbulAqoUDdABQLLKTfptyp5CRItYxZq
WRFfn4pmxEfDvsGKp/Ft8InLIY/AmnmIYlvJMTkr/9pfljy8h/NHskEMkxMJiMk54Xzzn82VR3jC
Z9BmHs8PN3tAJYinjScUZhBKEz72Qt2pqKNhCvQXppD84UNFs81OlGav3bFBuPDF82ciRgnFa3aR
6Xb5GkVk1LFLIklbMc7Cwz3tmhItKeRRw43rfVb9+hjWwMuLx6kkLtgJmbppPYWJXRnHLNuO5V/P
uEIY/3FdDCRkT0T5MFZMWFUXJPkskgsXQIfUkR8RThNUSyyo19ZMZdG3FTE5CA/OeastjG9NZcwE
QFXonaG8vT8V4mU1PhMA2M+o+4w5NespXxB1wbFLK2ShcPQ/rSuQjBFxVGty1UqWF9CEKBCW3n9U
F4miLYvx0DsUnRnzIJesCtHArn6p6urQgHI3mR3ruABKr2hsvx7ovejTJOcd9QtDmOfK7my49LFn
Ra8kuTXmzP6mn3sjJMGXqXRUId1qAuIaOX2PSZOWhnnjTkJfZ5Mk8CT/ObgSZxZiY2PWTKIRdLRF
PGI1Z1hVPEOEWLH1h2FWuGknA61MsEE7oAavHD4g5wHBGfwi739H+7s3NF5bppWs9cHXdMcoPL2Z
dCrPuN+Z5kfXfGh4RKFBRL+9gsjw/IYpiRUw3neQVLttqx8n08H/1jRYIf/wMcbiFnMU8xdcsRhn
gRmUileADiTkO7+byjGOHphcwQ9WEpFOK4bE1c3nuERvgOuGyErl01JXvOkh+2/lWlwTYJ/I9g9V
dez0z7S9TuRFxGhQ6ZUZWVuNN9wCyJHEn54VdRmSW4PPxATRF33Ixk7sIHWtK2ypQOo4K5if82XK
ARORU0zoOpxUflZablclj3ng6sXBhEvPhS+CPHqF4NsBY2TLMdyzjWUnIs/hQTajuEeDelTYWUzd
e1AbDMoxzG6i4mKwWjVPjNGHWwIYM0cJW1RAJCkpTQsk66JviJREM4l+zwdFLDq+/BwKhFQ7IPWN
glCKXwe9XNBdNotUWWsyMxUc92ugkhXDmO6gwzfNl8oHBKNyF0VEY2/b2lN4vtvIka0jTtAnfKdJ
utF/DGgzJEZP3XeCfb398ak4kl9GjRnsDiL9JHUNyFar/1kpyBs6PVIbB9y6uCtDy9UVnHXdOil2
A/qSopjP1nI1WOc6KD1fIyrxY4yuDX1/n/wiIDVYDR5ueXqTZy8RTHj4lSzBVPUsM6BPNfzdFkW+
cIzjz75gr8MhXDReOoKyruV1TX1RFC8jKZYcFYDKGLz0eLxaNFGW8Z2nItBiZs2C/tcZOj/WGRH3
MbUbhTQaIaQiMfqdABcLfWhg2gG11Lzo6XoSeUwe/cd8Xw8cYfBF/QWpCwg2S+ufFn2pspcSujhr
7gTXxq4lrRimYQjKb8hmqxN8Cc4O2kw2sI7ybYWrIjhkjAcy1nc86gsBvOMenSXCJoNmO16TBkRV
6Si1wwqrbhm+LVVsugE+bSdlLEml52o7mMA4MEiCE1cB3N0e4n72q7ydAPx4DViDNSbAZSCi2jFj
Nayzye8dkZRFMHetM7Jey5ZJM693GfW1u0eh/UHoiVmUIAlKk3sQnM15j8P0gG6LIBhOlTcgpnKv
MwjvGOZqJpwjtIu1kyUgkxDcI/ADjThsI4ad4x+VzL51TGQi/vuU4Knpy9lPR6pNNhOPOpd8HzbM
jxERfOPgkkAqXr8P6jCrICgYt/0fwE3x/TPwFphffFoN40GBxsnkSuxQP+oMn42AcmqOZVAZoQK6
GAfCtxmFV2T0UH2+6U7QhkKAyl1SWCLiITIaclVKl2XONQC+ip6xpxgFKv6RKquyusX5VUU5jlFB
cxhbTsa2Mg7va4twE5cGwaBq7vG1ixIpSZTbLADAozAc/V8Myxq8XzBuGuIZKyPz8MverMrbzzku
Cu8IYOeZq0LIwaEVlz0y3fSKPyrItzFebzwY/anr8UItJfHQ3WL/uxY9GtZYgdTJLaOah2Z0i2Eb
R+1iTDfkLOnpvPYImJ8K5PtYIzYsvXfq7EfzXRTY4rYkf2HsvzWJagG3Lgm62ofQ3/wDgqHe+Iiy
m8VJKlPIgw/7f0w1DcuBQAKCj7QT6el4pf3Ma2IMw6so3cujbaB0c4K/dB0gFy4qr9q5A4nxSwOX
PPjiIbNQufyz+ocPu+GfHBwpPjifGd2wNKKVyFpbRo9CF9EPpFp8dvlZSi4jeRDHRDyO721HTAuO
EWzsMPyOBlUbKunM7Rk77YkgG1YpfxOJBoZTlOTGLUEYA4tGh0F4qca2acU/AjF3qG2x+8pa9kGH
Rtl15Y3WvuPCTv6V7S6CaiefW6ZxKoxS1KxdwZXo7yfqAWmCgo4hSnr6EXDW+hq21xSpgteA7eCR
rdfGM+bnRSc6MgRggMf72b9/aI1FOTnr8J5aBJSQ994leGqVBLFgngNJ2iZF5CIUKNn44Q0sN7gD
LggPVRmDUQxGluGvmqWPkOm+bmmbEpEuj4q1DpKjWOMyiUC/4byb2DPJEhoXpwvmtp6OqXdUVAnF
8FK3TfIz7FMHKRtyU8l6NuwOZEI5nZIsL50k755/FmFBLOz8ZhUZ1Hy8o2F5iFhcWCgxMJsxo1/J
/zNlBSJqZysTtYeNJFOy/sbhoobHlLsl/4yRJW0jEBlySxDLOY7lWYArnBB9EbdOlCvePBOMzz+J
b62jqFHTPSQIotfF+IbR3uKXBKiz3R7vePVbM87aV0yzreQUlHBvARj4b96katNAbTNlWxI/MhaR
5j0H+uFUo2fg8SnXAVIN/xNqaIkiaZ/y7tdsGGb40du4MI4V3odYWhEHSXw95I6IjUeBRE/4m+S5
LCHsDRYMy4WgvbbIwUybkTBhH8Df+3uKrI/Ch8tzBT6KjlGwG5A61oPotor4DswnZXmliFHGDXFj
4YLkVbJlgsdgeJoFW2NDX2HYAuoWagaO1Q/DbShoEdtxro9b1sqJ6BD+iM64tQ6WtReolfhh5vSo
J/OzLD8RmLBNF4isZAgzORi2GEu2+9zuPzgkcuZwKgds7X7wDGjckxcj25PwVLiTdix/J2J82G2U
JE8RcnCUh5s+nYOa/O7JfbMuH9SQzQ4Cq/JgVq5Bs6MhJJ4LXZOBlR/KRJuBF1JnvAyPo/iHZgBa
I7CJyeFJHAE/oRq/SNaat7ZONjpfF+2TrqFrjoDF+PzKA62NL65ivp/3vsRmEdtN6LLm7P2HyGA1
L70Mu770MYmH6qS4uvRRcAyqWFxHXluXEkuIX9Jw6oPZsnRnyZyi2CmAfyHG4NsOfwxzTTkmpB/I
vN7JxldchpdMfeQWdlTuMMJTakx+DJucaCOw0JDurBYvISK6RWfsc1fRH+yTSdDlzlcQsGe//GMK
UyTs/eGrEV66RFQTwKjPvl9PWJxBQuevrHoyKxYQlRv9Y0IfIilQY6K/Cn2KwU9qFqKIbNjLjtxr
N4HSK4+3tDKXuXmP6dEA5iXgIaZZoWt8YVh66pjQXIM8JEBczqj+G/DzR6eAUh7jqLQMtW3HfAFq
ljg5psa8rx3tIYPn+2TQGwenmATtVPthA29Mf2n8egsPxWDio+zfMm2YjJL81RjctKE9/+hNjPi4
baXp5MtkkzJOS35YPrNvSoKnanGr7lXs6DxxSFxq9OR3gnSyf6PJ0lEX16nmBcyHBhIQBWFLfJfy
tdCabaGgwd6Z9UNvv3ii1ASNHPI5qOtMFGU82JdI3LJEqsOTRSpcUK01lbUwHFQCt2dvU31TEP0z
fULcg9wi0b8TNroEuf3H0Xk1p46lUfQXqUo5vBokITIYY/CLCuOLMsrx1/dSV03XTNd0+9pGOucL
e6+Nf44dRBs8+/FYNyxSNXHR3gWkwWQzIAnUu2WJwQKPTQWF50dJLi1ZPkg2cQxTvZQqWtQDE2zM
PToWWS78+BzDiaD/QQYZwDMWayf2PTVda6yY83mlTVwioUQPGnVR3JGHPFlrjKXA0NI5SpV7H7LS
DX51Gf0N2qojK6xdQB8DPkLQ5JyXTbQmInxiCXdygYWS3C3yX+FnvtnEojnAVYBoauB/TcgNKZwo
vd58d6Hw6Mt609riywJoOSi8qTwogt7ZEQtOUeKACynRZrXNd9WdeNOZzeKK1EG4FogUSgBhqEFa
m0SF8mOZbJTS5rPeZB0liPw9DOcAa2GLEnNBFFsF0YG1UnZWwB0W4q+InaYyT2Gx7LTsXICNFJsa
5j4WsL5wD+F714KoTf37G8onq4fi01JXPt3at0WUwkJsbuQpSTg7TjCsySklNXz5VJdknMCNRwPv
UcA2vzwUGF9EnCQLZkk17xZjIN45i4Q0IOZ8AAYWEX/7br8HNbXp/FWGEDLdfyvi7lsJQFE0Cn2f
d7PkZe87htSEESxbbPwKtX1AmspESV/BQ5B1YKfdycDmoY3O/J8p3lFophQd/JfJCK5JfoqMvG7a
o6A7ZURi+N+IkewGvJs1KyfodMP/ScqcuuWKG4yp4Ww4PgkWfrhdGQWOUBCS5KseIso3AcfGIvgu
SoNDCUAnouk235vZx0kvuVN4eQuoukwJBNzh1p/4oysu4EsTvSTduCD9GajOMXGySKCCptgga3Ma
34vU8L9HGHoWykQDcRsOdMNM77HKbP0Vanaj6dwoo7KlhK+IdBSBHgnyVeZvB1RXPXPHd4ybNm53
/RR4onCsGYIkxeb/888tFPacvIl9xy/TuOXFfqa2zsFhTP5NcVfDiohIHiEsGy8NhZHGLGvdEq9s
emQU60xMdJe7DWnCT9SC9quv4RHvo4zTcURL19gSUsbUP4zpNwnmmOF4mkdWSBgnSaPWPMRTVfQo
00+BfS5/drZnyRQw5mAxsKzaxW/23nDWA1SGQF0/qemi/C+qHGij4d/8iKSNrRgrX7kzkKp91oxk
8Qx8l56EsBN9AyomAvIwVlz8YtMK38Wlmr6516zP5lbjeMHc/f/eIMk3u3mgzQP+hzuyZgskLkXr
6jH3DGBKM4+Nzl11kl8ksKfViXuetUg6fBeeuNaw3BVLLBfXcJ6+Z0eiaybTA18SKaf4j7NkS862
Cnkr3Sgrde2/9yYSS7i4ay04CsR8gI03l/r10h0Smuka4IU/HRT/F7oUDGFjU+j/yP5mJmV6bb6p
7mmxnqPXmWmKK7YoI5MuEPHMAyL0O5iENvyFrn0/x+uexJ1JugsjzmEzVKtg8hRCFggHu/ku3XmK
jpOov8hJA5ywGVtJClcHhf2W7o8cCOT4gXoR5KWAd/FDavfx22PlhD+fTnHBSDw/BW6xQoIYgS5y
Ci5qE6ah/k3vVBxY7MkV3yUYu6MRQsv2Bq6XbwNqEGvIZFZsjelfXb4KCGM57o9P7Jx6xbzO7ioP
DZeartL8zieGfFLy3a600RDTg8IGWs5t7klZ+a6DK5MnQcxIRaLs83APIS6Czxl7bP1o2IuA+32J
A4tFBaPVaHbdfmBPZoPPGH3ubhVxOeDQ4KxODqpN36q+SGyfbhp8w1UpXyTOOvHA4RtQMGyTEyFP
zaHnlQDInrD6cbKzkR8gDfdfpWsUNmvnItwbKDWe79bFdK69D9gl3wP2NGLsD+FX/i1ayzm8XGdV
DVo03KFXg02QrAr5VW2pSui7+W3qyI6KZbQOGX6i4lgwQNmXgG+B5wazKzwHZ7Uk+KpeJmyhAFFX
nnpSf4qnWG06bE3YpAZIMe54TujVuc1ZfWnOBE/1yF6D20nb8sa8SY12Nd+dhyEeT7dEMhBjR4Zq
dB4IMuBzoJLy38eqvHB7MXzmM2FkE7jBGXm0Kz4Mh44pLVY5sVAeZxl25HqON0rdZsvLb4CzqMim
ZuBGjxg7b4xsVEHVTTbw0JYMaW98xYzNnLnC1avwcSJYKu137VpQY6oFk7MLw30mTUuiYZV1sQ29
euRNZr9qrao5DbibF9jV37gP7zSTIop+Bl5QtYiD0duDGS2yHd7QFJ8rSeqbN/0IGUjJ8LGzbvLb
LZItnZ+C765pMUd2WHOSz1i5ptG2AtowIKIwV6jPsKqctIvmifJXPRz69WZchzx/ocs0C5zcfKfL
hG3aIzzhB87/ZNeIy6ADh2xfatFm3yRYLsEdOUlJKx5OJcBvua7zq7yrf2nboZFRbN39f8rH8GRw
gsuRGaMBRQ9pOzMAR174bgCROmIND6DjU2+ihVStYHYI5kMnwJmKrvR65mWZDYFrOgzjHhhicADo
zC+LUCFUICl7PY52ZIsNVT4TE/Ju5xKivta5i/2F8FRGMMk/BBNsOf+Sf+Uu9R3hPOZfgmRrm2T0
8uDS/aUU+jY/INTnwjw3F4oOwR7qXf8liUuiuM7dOv34bVaShMAG/RFbaVDLQNvZgpEyxqKvuOF+
MiDl80u/T7+o/zegYwD8EQz8Qh43OGoBgMOeDskZQz3Xu874fKH5x4qmlonID7oIRWPisEmyFTeX
cEMw3M+WcwWwD74fuwJJRTYDwzcumc7xLaDlqG53smtm7k1wgMnqP6WdPZjnTgEhpza7Fn8Ncppp
WvjZMbEZD70EZZyWgEdnjlicrwbmjOoqKhzOYBYb2PPr6o+JG9eapuJ3P1ikuqt8pzPWdhkeCXtl
Zcq7EVtf8fRdbbPHgAzD8Eb9QkQAz877zNwXZWi/frPRHbBeol7a5gOzMNeQtwXqIQ51EFeYv5hS
ocnolr1ymlfm05GPoKq5Xww+4WqlmF8RTG995fvfVn4ZBuePmC3ioz8sT32vgWzQvYr1MT8Xc4RX
vUMhVgrnTmQKQ6+Gn4ugknyf7dX/pQ5cyPwp87RtaQLhW3njPqaR4AliJHNJyiPrDWWV/0NTh9kD
vPi9ZzBQsCWF2nOipgY0sYSImSguMro4cWamjOZYPey1BdIytowvlOufs1GrWJVneDSczsaZ8bj5
Mz0JqmTcipVrcv1XAFzHFicPNHmXnWGJ66TPrekFOQETDMwTVLW9tQkdxkYP/aFYTvWHYrrg1Tm9
+b4RJjZ2IM6RcrS+aOdq2IScy8KWPKThgKw4Mf9HW/CoDavqgBig/EeIsfS/cJWoRn5I7BjvA9IE
/T7JJHDoNgMGELpLDT4NoHuXqAurewhEOYHFWhbWnVCvK5pe1dzOelGausjOF44F2QRXkBTuo3FZ
Uw+ydH9T4hz74jUQcFXeGwVcY+7qxMcAeDDWBL8QIyNu+fmYphJvUwKc/dCMD25DJP7dp2Etit98
WGTWlsLfMBROpbVoLmNUP/k8KmeA3c8K9U9LPBrJj0R4QOh27N0bj1Y8o1PkE06JS5D1TYc9xKPd
svplaOAX/GsHm99PyneZI6N0GK5J84HpELD7E9gw65VV6ICUgIje/jTbCPf6VQu34HLqFa6+BOD4
sBRnwIv+8nWQC7VH55YBPbGnxkNeSVoi7pMNGnqm2uxCQuFAPzcQG16TfvzI8R0w7bNAwGWsyTlP
lOoiKqfCA+asXN7+gcrbQuiUb6SKPLH8UHD7dCy7n1PEM8/cI2Rtj0WhpgMLJQRJPSILY6kjsDLl
S2zx2Fa8v3A7mEMGushvA1E/ILq5jnDj1o0m7hWOhtGWe2z7PVSBlMgx/pjZ9NWia2+YYRJRqYQP
vV8abPv1YlHdeEBLglF58MJy51uf5PlMxZ3jYNLOjfGr4U7kJ0sxQ8G6ntDAWy71qQ2z0vhouIoZ
tDwNUj69SBndfn4aqjvTD6bnY7FBZs5Eo028alZJ4Z4hrWELHIj5M981l2rRQstgjlyvy9phzvmw
lD9TusjjAWIP+15WZQt+0dl51nAITD2yl15cNWunxdtwcrAYcZOEQKOoKTWHV0dAETkQvBTOlQKt
BVWFSG9GL1Db7EXl8WfAMm/txpHRc/yVzVmZ+h/y1q6DZgjgA6LnlUONZQuIBKzuFEcw31+qK3JQ
Z+9/lG/zidm2C5lf9fqHCblyympHH76q+oaHYriF057mm4KVNOriGk1eV6Pg2KmuxE6/Tz7RhdXl
75QwUW12pvJDm1YVu8ncDQCBrY+GmZUUmpAcdZBH7H0oeFnxxCqxcNYjKZ6C+sz1jZhf1fff1Egf
YvIp1tu4uIziPY63hfRP0X/rF/CZAWNk+5B8YSsXzZcOIw/Rqog5IKQgl7MXHJEc6Tt6mclCqHzN
AWPXAIpR1/PJ8QZX/WbABVPyGfFkSTx7Q+C2DO9Ytw/qPw41hVf0NgybRj+nDPNgPvX+vqZif765
XhL8HoXXtIxHkF9pT/P9T/jssdbwbWSUUbeRAabELDuJkYKqz8lfR9mSLZXebHPSxwPkHgEqluTh
syJATde9QU2UrNDpBJscWUL6OTJriz3qNr71NwMu7qEuYxQFIA0ofXjuec6VZ8NnMDL4bNrV3Igu
TRwrVCmsb4wYrn6yyoMTX4btY8aewR9+ovjbf286YjlkYkepwjTAyB8GbIjxlFPcSgcmhRWN4BT8
DuJ+YjbezM+dZvw2fIcJbSq9ZZm93sofVQTnvPS+x+Wp6QvbRFEmG58050vqpI8QXW4hAVmrMAm/
X/CSTENc/KAvm40o/RlMBKWjsmXgjYcIuJji0XPEgLGNQxuiqqvB9NEvIXnHeL+r3fDwpCSomXAn
u5IUo+TVMfVEtsDWG+Qz5R+aBjIrA7LipMqFTxX8i3RYgssGu/0bTR0gQmVnAcc5KoAdxuyb/Xz9
tFg9+u05n2ypqd0o7pYBNhmelVAkX3bU50ouG9HejNSFYFa/xpFv2YDp25Eat0KxiZEwI3yNpFBC
G1bRBsshHRfZvgyCzF1UuPjKwnljutfbs8huVueQR5AxWovJevJn1+Q1RhTrObujAH03A64MYDPy
/MHP9o21ow6ubKEtF6gvlV1RE8NS7DIgbCEO4lMdLiKU5CF26kFkqPk+xCzdiOjwGK/10bc/ebF0
jI981BMwmaBWHBPHaQwpQSImMPCPu4AGBpzkIIMjgQYuqdhkvjQkCS3TJh1YYc+aBf2UjowahBmq
QoZyyMCFWy97go+2u1mzq2ynA9Sot6zbsHvGH1IAgHdQGUn5xahApUNz21CCK9LWYpD5Zsvm51fD
D1YFG0lLxSDwPuoNI8wHEB7BEfFmIx3M/o1YKevYwzy1JVJAewqsmKToS663MiGgLYbSbpniyei4
GOxpazhM6USY0FxnnAvdIpIqwohdce1Pu65adU7GgpRphcX2y+en8XmwwQA1JUUgZTXpbzSQtwxt
KtjRCMVTOB01bDkl+9x9K8C6CWyVNprGUbEOUv+pPRuGXmV1ZRAx0Z7BDSSlhm2CAfkI8qd44OfV
R1dSF3TGEiMpKxjtOcuO67nZCgwiTUBN1/e0fxfgfL/e9AuTM9ySyQMFT4HI15LKpRgy5Xmo1l5C
fDMwrYpxUKq01OyjjHfutNdrhDmBPBwS8vSwRms8o+Zdup8pPFe0Wjy2HxMhNzBPmK+3iNHCBT9a
TwJVS+iDZR7yV10jwbR2tV0Vp4KBUYlgrCl5GXFqyxo29J4NTkVeIIAYmjeiNpQ8/TNEKgkZUSZm
tmSh65eUaUEs88KaxNp4uTQ3fpSXqckv/Bplv12xelMwZTDvxK3f//YIPOjSbsDj8j2SDNBR+Qak
lBVBU4oWQ1sulVtSvLr8LssXVLDR8CWrqDopk7FeAtiiI6nJC7TcMPgtBEZxfGadgXqBcwsvgsbp
39Efqdqtye8DAhKlOonCJ1MfJdgDk6wdplQ9C2npWQHd0TameI/yPRgZxsewN49v9Qm9TAHnH31r
S5ni4lupAWqi2wPS5zNARGVh9ZwuMtTIzA2SzwgYdK9VXodurI79Q4lWaZApIFViWdrLIPZXxpI6
ZNviJ4TBXF7x8qjpkV0H1WECLVv7pQSfxH8V1He4MAhpyDlFxr+o0Qoc450VQQgmi+85kDom82Q3
/IwV7CifzDdtLDda8BCtTwUYa8vVKKNgSiiN3+GjNyA+8A5wi7YalksYYO+RBQOBx/k1QSFgIpVP
mUsMvYJfjlafH2vg7+sscDr+tDR1uuIiBaiWsRMRmBVCWp4aazkzuUj2AVeGYEHUbpmBgQEIUjNn
2I57nx33O/QJ0VvQbciJyr73UgQzywbwjVisLc44DvI3L/qgLCIds1WPhySxeywcFXwX1s0CdwWz
WrZ5vE+GLG1hQULuZHxXkbeC4raigC/yGsnMR60Ydk7RAYNswN7TcXshhsaMTsAJWgwapJ4CtEBt
DjtuYKJdbQXKhyW8VSpQgRo9wfHdoiknpp6/4wGZ9gyueDQwKswaPEYkg3amRqZJtvSDL1GsWV2F
+BaHgh8zgr1Jw3eGA6unpoOACcpP5WQt3l89MGP9VDD7GLmjZX07yTKhewZuW23hNyQdfKoLAqcA
kZMTVVe/bz9HRfwxMbwZs38VNeBOrvcp/Bo28/gRSshPBot7R/uoJbduftVCYxr6EnCmK9G5pnAZ
1BdwPNZe8VHEGEBNU6br2keFh5Un/ZTBM5xJSuIzYNeolJ5CpjbL1DdPMSS2DCuCeIKuJljrHvMI
uvCErpGVqo03oOE0MuVTAXhfjiY+MrsvIOGFXPqcFkw0HnOTyEA3ohgx3Ja7hWeyQO666iwc//IT
hXPlrztSZAA3sAjvr61r3QrLX/WRp5sgLBlJ8xeHjURh4bD+L7/HVVF+jL/x4MHAnuWAcyrbhw70
JSPcF/zeQWttgS/d6Vsg0xUb4Oae4SlVYpoe8oQiEQIDzAooinZgWshLltpfc+cUNAzmT21+rKzH
fF5yJaKcoHdNb7x8WIKtDXZqoEcqaGuguIL/hxSpAjXU19xz+QW061TfQOGLUrSYjOs7RLEX743B
JROuj7EDf/Ttl8TItKLOGkPcQheaC53D2hqPQ3kzcrxlayOGpGatc5ZeA7DeEMUUvygUPol0Gd6H
ofumwjNkRoua4Bh+s4tkayW1eL93cvwNAY8RCB7nqdg1sBKyOkGeczP5mAcZfrP0IhUZAdA29Hct
r0/DZdqBJldofdkyoPz/VBCQ/t9JsddCNmbqs6uHHoIppz5FDgJbNZsY0TCFl9zKWMmxtYg4FgRa
INEdM4xsN63YdWzpQxZwgnTNBJwy3IkGGyGG2LVEjwn+tVgkrPzY69lzTFrJA90l+DrYFVC2ly3N
GU3yNGz8sCK1BHoX7s9yri+CtUZxN7d/UrPulv6IbXBfk2oaAeqplUvBKoLodHrzFAXu8KXT+TBR
SYxjfkIYmymxq9EMV156LGXQNS7m9II9r2nigXQzyIap/hf6h0A5cRqYBp0uR139Mj7JNADt09io
YJaAQDeJU/6mdLyYPxk7RxAAdKS8CnrS6FxE55YBDOM/vXwFUCaLa8aVVv4NrZsL3yqdAmsUEaRn
XOEiolYJlhVdiUW94k50iMAj2UrhBeH7kl8mL7QvelqI8Y9xX8DPhMWbUxdB5Sza5aC+UwgTnqcS
MU0Ia7OKRC95b1JiG4GVx5wrXEofMbegBP8btx1DyhhMDuEJzMnx+W05E7stZ8cjvLBPYYWzHoSD
iBAdRjHUToc5TZs8I8ClxLdyft9Iraura2ku1PZrbsWVZGGm60B3+OGGr8a7QAxoiPwBM9Ks3uIs
Iv+AFQEhydPgrWjMZj8Tuu51vK2wYtiYiC8MQphi0ajpAvJVLqgSlDLwSYJiWTISJM4kDEJMqG6r
GXXyzF6tjax2MRHOJh2lesVzytqQyh51Afkuf3JwMRgVigzFgcQuY91jLUgrvBCEo8B8REpXMROf
L09/oNhms+OLLU0IBLjhS+NfpFufb7/pp8fpl9BEjmg96PP1YIeDSc+ZAmEKq1dt2h70jEEMglvC
EMAwYZcnbqREz+2KG9BbAtnQH7iMWbbwQEwXf6mHR/E+IBhlhzI5BuEm4aItiMPdVIyPRBjlwvhh
1cWHj2jXZAaHRIolXaZv2LCk3OwkO2xNHL8mMRN2jVWDz0naWze03ZSQ6SUlAYJH5V1zvv2FhM6M
/h5mREMOeuOVbIlW/Q9ZA83CclQbaif1HMnzbC+LzBmyH9q0aCWx7o93Y33V6l2TOSmZ8FSr2GLf
HrsL/llAf/gTW+DZDA+QnXF/DC/mVj1L5XjAg+bIswqHY4/SiTNFR2HOc71kGGdLy/Sokki9MGaA
9yIcv4d0W+59Fz169mB7QjQNtHBWx6he9sq1kVaotFKe3m80C4Nq6ydUUdMfsHx/uA5s+g7CUyE7
njcIlklFlMIeJSeie41BQepp5Z13vR8WuFrfm6Rd9E6ZMrE0dvkcZw1ypHSBDsTjlpUgXwHNJY9y
PdnzYJ/SrMb5m4y7YN3YT80tHpq/51+fKSHlRoH5m9T/mph06MVo3gT1haA4fkTlvroj6sbdh32C
MDAdTTtrjltHZsY3G2L3nZybZFvnn+kfF2h+nrx0echOkr/MQScDiZmBKvIivaBBYkJTag6plVRC
MuXbx9v32hPgjkpdyahg1EuV/UjloRO/A/6tDNKLZlN3V5zh1LiYoF3D/GXOIMSYpDaidCLPaML6
+KYB4manT6Pl7+UL2xdgEYwKG3gaYvMjKjdgNzIzNFDOPO5bBV/X7LxI/pTCG5GdvCGeoRGc37xK
mXXY0BYA8EanClIJmGy62M6GreDxp5VPDmhWkqyUSmmHgiKk1jV+A+qTl3Bo23PPe9ngObi951Cc
dmFOHsuEWYtIzAphy2M+I6mPSE58kXIexi1ITfaJdAShsPOxqWEUAf6X361bwuYV2bm3q0RE6X/C
E9gMypxgV9o1844XgC4ubxFv51J5duM86QNTny5u5XcZHjjgiqpb9JztQXVljaXTrOouwCudK7qx
2Sc/Y//rir+DfjRiqk8qATdGdUU3xIgA4VbqcPMEK+PmnxoLyTSCCG7hGKP1uJL7n7DgFQK2D/vt
oZARInpvDWeL9cUeVpcRTt86mP0cMzg7W5WzXvknDBsOIVpommPmN+/ai/UndV4BFcbwD+iiW7vi
OUyogWWuUOAw6OriEN3flsmWBP1gdq7iKKcb5wZLJG9EQc+sCOSw3aEfcUFHU0ByBVvEl5secrdA
3IXU3k5E37YSLngqhNXYAaj/KTzOL2s1bXAsjf8im41OvpPYA+ULJonaIzqNqKybhWgRLrsU5R89
mZlAGWymH4sh/gaCbHyUBy8ZkKe1K4BMUreXBx4wUB286Ity+qmCTbdFLI2QYBlQMy43/ukHR0t/
rTkRffcgOf3atEm0oc2wVrrTHmAshgjoWJ6s6OQTBD/yurK8hPQPbk472ZRfjXFCVOMPnHs7RBSr
PNrrd14m3zFcXIGDhMU4Jvx6My4rpnwjqS1LIotSIk/Z20EkmbXwo8T+a8Pp8QLaMqK3k4hmwCtr
rLGf87IzJaDQTdpnpV6tTfaVMWVd4zQ6yuodhx8z0nUtYXpcsuudw2CVVxhsJPTpkyf2bGvxnvwx
PaYxogfgS9thbjP3umNUGV+9egFQV4lbsX5meboqm94ZUO9SGLylY8eKMhJ/BvO3E9rtKN+NGfVw
qJKvTPJUUUHVT8//Gd/ie1mNH6ykgZKhnnTYAMvSSfB3VBe5NFPPBp8F4jlv6SDHU5J/m+UWgjsx
Qo+qXefjFyM25Biu6bbppyKss3TN1ku+6yOJH9o5EA+av2N+gqeIVRwWjViGBuQaSvUx0AwLGOss
3APQOgqnsC7mHTyjFdwVrJPG2+sIpkyv47/8hzF1Fn43w7/QcGv5R41WEOZ9srPj9BAN94LPsXSi
fotLyw2xSVjsvgRbI15eeOBI1pxxX2tL+rXXgIu3Pyg50fLWKqPRNs+D8dccEYOGxL15jSqBRUA9
FG4iXGPRAlsuuk1UqFQmHQY46L+crS1j+czBL6Nmn/DjUmr24hKt5m0l539s/qHfafcFIsVWIvGO
+n//BnoDM0M7hsbaSC9qchSNY/VZNswhsfUh0uK2hgaXrALCd0draZjPFhVXhMmPY3WuCns+F379
PqWGxk3KzmzFP4AtrYEGMdgH9oPabHrb8F2OhaOVrKiVn2kRXe5q7cJAFZ86XBHSZ5gPv8uDvMBP
nLBIesfneWzfrnhBXX0JZjc4MtIRb+QfgHac9irGrx6FMOKJUVvS7EcL/wXCg7lYm7oIMoN/+rzY
avmszcUVVFSaqOhjLjFj4VutnChG396mDk76+DPp54rRzSDjvl2LV0Biq/dKLE89JmeSxYgfSD8L
kA9HvDOoB2EDIuhX19n+nbC0JnW2WPxCL8KG9BUAyuwuSo1dyklCu2EJTesSn5HXiBbqNrQzSA4q
DGAIKnJ0oalTAJy8SM84/IKjjqaNluB/AsD+naNHW4HT2SSFU/12xNTq66rZgAdLVEZWHVHvC/9E
Qg1BWcI5EdkkMIVdqqeQoTvzRbkZyEoA/5mcCoHIB2oEhWDRxde8lvjWFiHZXJLNVAgRNBOOJbL9
A8SM4KkFC/KDuq92A/WYgxwlbJN9Tfhlkr/5dWOO97ZTYSdoZ5lXXBPWRbxl/scvPPyMAZB8QDmA
Exst31dqZN8J7Am3MFyO8BEk2/iK6o9lxN3H9vYFpknLUMXCCHWDZil7+l+DnZfO7N/AHpB/zk3Y
SalOpK2V8WjWD1p6DGbZN5FK098rd/YVn/5s01Ze8tL8ReWObH21rtedaqsMe8SZJCtd/XpLoUHr
ufQdyB4FgGaITpAfUK+gI5yhAF6wotDNVNjkm+zUTUtNXE90yvF5YDdK7+eow556JbdZ0LpJuNa7
S7aLSWodF4bx7FFbqAu2u1Z5kaqL8JSnVc84SzAOwTysQ6xifFQ7iIlv2dWf6uiE7NPopa1/1QLB
8L+KTSTCKZIiwEuR6bogk0z9AHU34xAyBIDqQuV9hJRCh1lcdRvuSbIIXfmHotkn9K3/kTbyXbPd
YI0AH2GVY6V2jLTV4VEXFdcfFpf0UN9CeZdzo21N4oV3sE0yj2QhkEz2m033rF9CaqlT43QHEHDA
oJdeQJoGCAA4WhYlIIgEHzYoyhRW17N+kMsLAwdDW8Dhwel9MW4IaiWur3nKRW8RoAIEQceUhjCN
YMYD2OW+z20az6adb/b4vfW/Ug5HY/ahXfp8j7i65s7aGCXUEsYcpCVdEXf9tBgDmHM61XDFqoJ8
jK3pdpJcBmKKXa3oZtDS82ulg+K9z68VOP4u8LpuQ2ZSeFKIbz8BL0jXlrLQOUXRPcX0vQmRADbT
riFa/qI/WljfRP0yhv9SXCFzMcuQstRBVmQ9UR3aBwM/jKs+XCsMCrlrYjM3bj1MXfHIcutNofNR
YJf8iJe46jJmQsgbCHx/zFcqWxppLYq7YFUZbui7Vv2/mE3f6MUT/Capa4FbK/jpl0SSsKDtGDuy
MWamQLGZQwrAllgciX95syCEw+p3VGyIBN42AsS5Y9/rblOvMhP3ETqvmfFgcg99dA7c211YbPGh
nJa7Q/MZpRu/cNBoKvEZmyVNUkWsJPbE/9Vq/SNLPKhxsD5gtF7fxH2kta2700XvdywqiuvIYRgN
D3aXOgYjlCNid44kzwcBp7yYy9GkSQ3qJlR4aCZsZTPHVTCHu6DdRg6FDE1oYAi/6Cnp4Ko7l4E1
820h8UAgPAg8F8hgpfKqoO6Gs+e6DglVQf1U11TkAstphjLB+NXV0KMX2agt+h91YA1rAzqZNYUs
qgflpc9ra9Or/EPRrnXOYgpHKXoUfBapfmasb90sQmkMzRtLB8d+naz8K2Q1BFwqEpY1yzOufECD
mZlz1mLv4XOlX+Rt4SSIHQ7XIsZkjgVQWftrRlWeJZ4hzFYde7aN+uUTb/xrqR6IU82JVqO0Kup7
qzshrK3HWH+xl8TWnWM1oiRjYHvg8YmXXl04kU3FmuQur77JoBgi0p6Zfca1UuKPRoePLoZNnNvS
u1VrNVBsfv/1visPg2LXP63+HRKkXDOHNvUZAVCqHxq58QlWCac+a+hEaK9pg+psjaNrLtRr1ocI
icwVkCyq1QWcspk73OIElAonUHZlYSx6hBQI1nUds5WDCeqtM+PETvcL7G4hhsg1gXlizFgw+QaQ
1f318C5hOGidSyVEqZAx5IhvsBvKf/2/3eQo2YFdNFI69qhx5fbjV4lKcCAFwGFh6c2Jz238J+gH
IZlZJgqNgy/Ardr1MUM+TPDIJeDjHev9r9cuiwdLRbB4JEXH5bNpocbfTT7i2fgmwekqQjaAG/Ad
OGb8T7mJcMR06HFtNgHzMmIWuFBLyPlf/Klp6wHowEJ/WTylpA9Q+G8iGvjOBh6pzsuDOVIM/Tqt
yqXfFHzZCzNB/ZUSSQRFC24+YzGmCiz5bba4aHdVkDLAAPN1605sICC5cxu7FI8i/81dlC1qg53G
0tSPTAayEx5nJJCxh6iAsT7ZEBrJxqj9wKNDnpvhGZh3yLPQrwM+lePgIZOanfWgppdt+WUK3vA9
EqLQMoOvj9pdRCubO8GnwUngG2t5q6p/swV8+iawirivDr0lBduX9kWRYCzMCwr/tP6u8lWgfrCO
HXEC4iOkd1uXTrh+Gfeo2iRM6VVj31Nz8j3DUW5g/12q0CVKxmhufQeGec2HHPMYgtMYV1UEqIMo
qz1TKM4XNGyMZ2/ouVmD4PElbBdeyYYcVq3dleIXcp+MCbpMDtEHW7u/ZDg30VYhHwpvIQviauMD
UyFTBRYn2C3UjnCHTtFLhq1Zo5xPwVls2KeG5Z0CjmeaYZeknNXuMXLksc5d04AW1i77wA9Uzh1b
Z+IrpS02MUYZ+mwPKGRWN+xWXuxyofbx0ss221DQIeqdesDELwmyETGQjDgZTD9eg+mAsKkjc9MB
iQOc8ns4Frcgwz+47MsroipjcNj9HoV7srSuYgh6k8nyi2QC01YxKewEwuIjODZs0Tr9abU3NPIM
O8x0X65/rf8FM2BGESMKZ6v1xMEe+m+dTRrVH4tVJJprGMAtvCH9mjoc5NkvIGz9X1rZzEM+iNdg
9MfbCmose+hfGCOh3cKdYLHXOZG86Zl+foC0gafKqFpiBKSwGk9/akJi0wXRY0TTEcLMyWW+eioB
WmB8mdGDppN9fUardoKe8aGRGUdbQpjYxvL8r5GhOv8vWO0HWlgkTmAGUjcmiQ+NRYswk2+DnBs4
iuU8T2VA0BInLJ79H6485jAom7cUrgSFTrMKlPIV4KNt3mSn9Sh51tad+CA+MP+RYbNnY3plsO9Y
uzuECDrxfmMshRWji4SvzeoWnxgMQQJegCfhZyWrDRxeg5fEVoC0yMxj57sVmETLHAAkts13Bjei
edYVPyrjGvE1j4yZyvJYGQggHFQKqCGwRdIksW5lnMp3ylfCUBCq+IFc7LhMDqtl3i+RBODUibjZ
2A0bDvPyKxYjNlzzd0ZgKpMj1iYYJ/C9+6/u0njdlsXKPyR2VCzIO8drf1WcijuiXFR/05Ztx/hS
ULijNGIv9IRQA7cfXNM8F0LZhnQ2xF5Ts+dFR5kCmxBsfpKhJB/cATz/RsEA1Y71YLdEbSrDhpEX
OOORj20VonxCBxdPvFB34p5lMJvOlFa9X2I54Pv0i/l3xKyfJ0A4cGwduNKYsHJVweoQgGvQikn/
cXReu42jSRR+IgLM4VZiUo6Wbd0QtttmjmJ++vk4wGJntrfbLTH8VXXqBAfi4AktXAfn6EyzTNiP
STzp+nUhEMeZvtgu0LfQk8HIGWyFEWL5FmQMqTqxiU5BzhCdAbLGLYE89xzl1RpAj7bosTCe0cK7
HHi+uWEewWsuHNascBYXkRP6tY7fESzWhDNtRuMi86l56K7mBQqVzP1hisSIlk3Kvntq79I3OvuF
mFm9h/IKpZREGCp/G9TYz/YdLevl5bl4PxJH2DoJdHTa2w7CB5uvdUiI3CdQMvAMF5wL0tyQE5As
zB4b0g9eDfoKDhRXuga0Bw3mdfkL/QnvZ8kfDsgEf5pzex6eHZ9tLSOsp6FB1YHCjbQtCiYKVUz8
SLlq0cnteGtQ10Mb1OmH4fDlN8ZfwILqBPjNJg0QUpjwhSJycsWZLayhUeSA2zjTqgSoUA3Eo778
/dRoJMjkY8NwZ7dxz1B7tbAccFVft2diAwAzeDRcnFrWJC+69QonDcwUWObGf+bba5efcO13IVo9
9O3yHvDSKFiaLG+AlYLjQW+0h9/yorhwQNyB1PISJ+D1y+ENJMqd5u6D7j3ifvxFn4uS4f5iolkW
M+viE4L2xJZpGYK56VDLUDC4nD1E05VcDRCFq8zdgcPKFKrRl67aG608J9QvDR23t6nvsuQNxgpb
0tc/9rfYEiyhqFfzoKMLpKLAs3q5i+iExxCLAdyxCsY6vL4xxPHpiRHVag4lt20d0GbyEwsOFefJ
I8s6nKOAmZ2PmEDkhki1MrH248MttYH9K6cBwVl4I0ISxU8UGwk6RRm4lasKRTf4Y710rv84GNAR
V2d0hsEDqiYYE2kBCvJbYmY52bGtRTJLUODEB2U8ZTC5Iy2mj0fR0uHVtVIfqFjAzPOL8g01TsN5
aYkqYZGwxooA9r0QuxBLFihIXa6c0awF2K3JRm+cFytSwvGmFYtjMAoF2zHWgY1NyO6QrM0j2V8q
6mqsCVBEpJgVO12xqS23wKWhchBW82Lj98VIG5JBRE8TOsyJsKbZQLPFATVdjg2EA78xXMzYfUE9
LtkscFWchTcEJQPuA4wbElpjzO1g7fT2gU3ipvSts8g2a3PpCLI2bFKWPeFmXmb3I3+Q60ZZL4GV
efAxGK8xVOIs5OyBpJ4/5VO+T3NcWG0TXjEeY8tqcU2EFC881xmVJoXTAvTm2GX6pBhDkP6i227P
aDcWnJ9B94+F/vSQ7BP3DbtKwLfpH3QbDVjjSlQDmx0uaqivgb147UTcDnCrRjytrdkL/cTTiooT
g+nihzpALgD440jiXab3DnjCXPmaE5C1St7Iok/i1b/hHzp2klhNGuzf4Iu5k/YiuPBPxm5qC4UU
2SgrDOvH+ICj4nQfCoQItJ/gU0SPImRDwM0LCmWdTyVgIcBCenlK5soZEnz4cZRcKiFvO+lQMBqs
zokk2xQdgFN+NGdi96W9t9/GsfU32DgEpDNBr6EpJrCVEORxbX2ziKw+2abMACl4OS3dzdrwkyU2
JYLiuDxd2OWtDRKmwEpXlPn0pkKu/Hzt2Bvf8PO0+8OL5ZRPz/EuH8Tty7H88VPnKGbjSj9TQJ5H
BInNFGV2rfzTTpOTewkqB6ymyHp4on8UH8HDegc8VX+VPVbX+D763cNYHVhW8IjE7KZX2T/1qf1Y
Lm+e+EZo0gYaOqo//ZD+/9hwNwrA4QU9gO7HwcPchwURpjkXyIGkZazSR3gUt6xrXpsDo7H4f+XD
JC58vCAdrDnKKU9cTwFSCwgL/JPEh6rFf+BdLAmCAYwVr1EdtGRLjGCI2yGKmZcDEdoiHA/Dzsnn
LIhnn9oMM0InO3fYwXLpiVJHL/uCgs9rsZTaDwNSIEtk2gRbwS6VhTUhYRi74eyDzWN6r4IvKROc
0IK7Of4zWXd5M5Yqa1oaxKBo4OiE8c5EW84liu7FngLo2bv2c5rssrShsZRwn+76oeQox6dXolfB
N2LN8Aw3NvxtXmvAbDw9UEV2Gsl864piodkJhwLZ5JvpgRBsH271MzmYe/hLvoQV4rxrd0Q2ndnK
hzUHDHougUFzVR/Ft4BHg1p1MI7e8Bl9LRzU1YS29ijzKH3Fz4Wygv/eg2RMVBqS5po/weLZqr1z
0i96MLKpkGytxV9OvEbin5y96gPzIUB+NJHYo+GfsEX6nMq7/tj+Rgwkf0G7zpHHbcUP7aK9duUb
yULOwkU6dUcmzbfkZ7iyfG0SxvF1dQp38gNXBpG+i+6LVeJfp+ya03QkWWqHvQDegOinWGSV+E0i
6eBIIOrDJBKQ0f4kEe1QbVwEnMtwnHwYbn3lBeJ54xoA84P18N/R+cA5Df4S5XAT1+EXDTfOFD1Y
4l/7M13kZ+OK2P9uxw/Gp4/wQcIC2RBwk4x7+C4Nqwuj4vTNWpjorZit+aN5L89AhnVlJ7+czrig
ghiHE7tgkSBFqi+rNwwGforeyYM1qMQexeot9qN/dCnIiTnFaR2g+IHskfoVvEk3DUGTCCez9cS3
8Mi9gQkTcWKjBAHqAzTFuJbPzplGoaQNZg0VfQIBcmn1zn6lNhYbPOZQO1baO2cofoGn9sSyzm3f
MY2wHNFNrhqy9JXZ2vHBOs7E2QxLqGnFm0+8z3sEJkvD+lpsg68r2KTCgzwsqGExCBCpt+yRWX5i
ZxEyOsDwhWBfOPBbFngDeS9sWarL/fWew9VYygxcsdviKnYgqPsfJ2P9pbiS3Z7bu7xs1wC16HKh
xwdv9HBcLso9DXft3cPraNcP/sT4MV2bjeTXXr3lUQX0x5HqXJ37OzgOLQMWq0u7gqkH5QrOtWlX
oE7QAHqo9zY7f8ld2i4mh0121+A4k02Aege+CGY3i25N4f3D5eGw4b1QP2kkMF2WrvAHjoHf/dB+
JjRcOBKu2mt7yX/GYw1xA2AMZ0toF6txC9o2rToYKjqS8dUW1tcE/RqfK1QDVD2WNJBQ6FRvb1/J
tQbkouH5MziJsNeFc7fR8VOt49U+3Vg4QXOCZLhSSUcN5yUPSQbhv/BrvssLurRfjoGEpxYvm2Oz
Ge0UMz7oeyOY7kN/TH/BQdqjOqSW6Vv26dv6wC4FJVIJFfO5mNHCuEoxekh6tII44kxMzUAEZEBg
EEAZo26DG8Nlpr2uJ0o0V6r7YGkh40UVO9goIlKkRk7dflycT9xGOAC0YC6SXzF3rC/jnjRSj1so
QUCyYXDA31iyISBI6V/YpuC+g0acpD+B/A07Di8KoiXzm38H5mkOYouWg6Gv0Wj/0w6xu9e2yxBr
Mzs26r8mwRofMT7uTWn/xYevcQjhVYCABs4YIjbkVld3FZcwoD1ESTDadWQXNHZcEck9tIFHB7un
/l0Wr9SLgM0fgGZ6lcR9Fe975GnoTog2IMLofzcxuhq6HkrP7iMBIPgccIRNVpPocJQk8G5AzUZb
Lv/gSDZ3TpiZ5FbZyQvye3E6/+HDKxvLviS/UbTMqPpzWBtQeJ/FplNYci9oNRRytnPAuW1zgMvI
nEtS8rPi9lAQsS2diSRxMAuGjo/jsE6XLhfHF04lr3dto/xjC0yGtyh7Et9K6Pw2eHYWBk8NQe02
lBAYtjwf6pZc3fDdmNziX31kxRz94HE+rsxN7EQ3DHbt5sd8nY3AxcjOppkgSlPPDhUBSgSh6gL1
ErEVh+Jiwr3qEoR6cH5eRJB/CRG4efqBF64+YB++CXF1k84j0lQ6GjujV6l6tqk+5M21qV1Enh+l
/dR7WIo6T79yMp1Z0la+ThUJ2nNtGuucBFmYbcPDkHbFeGm5VlpzLv3yC6CiSXG3Ad1Wkem4ooSW
cvd6r9h6023Myo5RXLjhLyzsM08P1uTn4f6AHs60F6eA5Vyfur+u/2vEj7FwmY7ib3OYMJVxUwlW
/YmE9mFuPA2C0K7TDtj9JY7wuS7eqmibPHUSnVrfKpwx+IgNrz8kW2m4aAPib7Y7TfwvGu8RQPMl
ZLmoIy8e/wD1QlcYt+UAjmg6iwVZg9rzvZm8io03lg4F2A1xg6TUsxIs/NwATJmuBu3DbPAIYJTN
asKS/o3V6i8lPCS6Z/gaEUm/DhDLp5iurnb0hvhc8aATO+Sq2mWWbmV7NtUDeVTzJ9wSjQUsUR8h
OaA4a7O45AZyuSOv5mbWqApE6PEnaVmvsOU/EGmnThs52Zq1S2pltB/PNYflxuY3HqMNqP8y7M00
kt//pBs8TYvknX34jgUbXiXyk4+kcLKgWYILE6xDgC9INgjKSBXUPJzkS5IfVFvdmHemsd5cEUfD
MYT3X6m42k791SC5vryFZ9LZscZZss5uzPqsISg2uDCEkO2DbQLq86etVBSHUE0lmFAe5PGwIhxh
WZVReVExY3eoYzlGPhYLAKDeCytqimWNHNIn+prA1pYk2Rlv8fUS16jje9yisoXkYrP0FPbG/eXX
vugP94mMiYCv8t08Vb9BiLZSryNUse/pyiQTPtkpv8+gnOy2L9NhoHJZtx438lX+AGhowLexVb/z
BgHEyI9g8QKtcZNF34kXzmxLrT3BgEZM+jxAeeJGqi5jGNIRDkUNrh0+qN+MizPW6MyEwwKBMUdz
QhV7+mEa5hhzsAQyqAsvt4W6GKNF8WVlIxFogPBH8CvcA6F+LVb7xCqsE6ZsdQ2hmK/C08czkZd2
X9sSFFNA4t7NajgXTq55Su8YuO/g3Yv+ghtvjyzJ2utI6sG918+qCYHFT4rTLLgQjjT9B2Qi5751
Lv7WTKo0jtVdgMn/p2wG0lpx6V+FR3MRLy3zcyTiG2NLscspEMuuUnuh6WCdgdkBR12ZOQDC0Ekw
BewZWCsHRgWNLR+EieP/9jmCZWftUDj7iF2uwg/KDehWVbvGviLSSMfey8Y5G86jcYCVkcfbsV1/
Vy6HPSulUUe/uux0U406js7dgSXDXqccfYbOCUwGR3ZKgtNZjrVDMVtnO1r1etoa+lamvg2wndaE
rWV8CqyGCHXq2KL1Nk81BTtVkCd6WFK2CS8TsR92pXvANjLQRrjB8qXnaQKqg5VM8G5qozZZchbJ
xC597LRoVDb8bFJZ5mmvE+SsndLhMDDcEdJguQzKIVkfw0HWz6y3+AX+l7zMZON3PGzKaSuxeJv2
mJFazMoiww37w+6tMlcbLuO4phaApVR82DX+ZJhfYK2x3IkeeHI7Y4Wi+iTgJTCaKPLfcFBv0F9A
TGUybWfbKJHeunzMDEdmvrrsYoVQqH43+PM7vWWwoc6AuDMtM0QAmNPtAyhjAsA3Xi4A0/1ag15Z
k2uHOxjGoAu4woepn/RSy4p/3aNlYhqCNynaRHxhcthZ6+wHrIVpiVuIhA9LQr6Q/svXZo7S2c/S
JUGwpmSprCxXGfAfBfkGyIVrIzgNiAOn2J3Jg3lfH3mkV2w3+BNbMUbHH9Oyjn+yDuwJwuYs+1RI
05GvSy4tVvpLp00o0icRjzyWM2/jKvkpaiJawIiQAG/oSuHimBUOq/74HmYOCX7zBRnEwWvZfhQf
PJpCuwsADJd3I4udkN4PQzTs+0B6UYIJjGEsr3iKpO85RrW3rumeA9uFHQGXk/er5BXjtKmxyHPI
3GE3GUCFixdoj/mHdhwdXaleyPFkroUsiqlL4BU8egfMaI4uJuqkZyqkFbkYaDAuLavIl4/nG2Za
EBdxy21dPo9WIURHNrmMS+LrO4jQrRCfmQuO+4o3Ng4q+rPCrj39RqTI7IH4lO+0mGatGiCz8ZGb
t0PnZ89EdpNDeqMEzRqMoFMosUO+Adkin0GSwkxGpvhfZ9DEAaLCj+dQeie4XRocmXgA2yq9OT2O
IRP9v7HfZMOlkBBz+C3pILjsZl4eOHGAjMkNAaIrrjKDs9slW2O/k76a6ouFbJY8EuRySGWDFauz
dd5ARcHPb90MGxOrTxbUiq/zknf8TDt8T7+bfmOox9e4J6VWRvNosCpYMyySavuts7WOw4/CzjA7
XAuoUXiTNqhfQPiCDS7ryQ+mzfVbR3wk+e97QAjgrRtb/b3GVhTZmHrYFfVdlDzoSiQl4ogGEwDr
h2zeb1TBQdHALV6ok7AzaF4DYCGMNf+nJIaKS6fCjF9fFWC/R/2/JwVGF4grFuUmEa9sHGHiBVgH
rtN+31Oynv3Z+uBvmUz8jRbT4QIv7chRC+gyDkKQZflAJgoKOfEAfSVg1jd1t5KW4XkkGZCH/Y7f
eTBsDFJV4YTS69JpAe7lrgzyH23GBK7mJn1SvttmOY9eB/UtxeVQRES5RrIUosn5YkaLSDUMXYWT
Odxy5NSVC5c+PQmQbNt1BZ272oNT8BJHA4QPbNKX4ELo8pggdqLDSi7Bv40lHdY/9Gb11gj3bPvj
cBOGG0hd2Y1vPcnei+y48YJXHw5Nv3LqvCaPGXMNJrR8a9OwY9aEAmpGqT7QZ9NALiukh+mg6wUm
mxOHkO/yXZb9UvbxKKM10osdk7qmQPR24l05OrpmB7ClT3xA+HaNgoe4CwPdMt2WgdtwyMMtenxX
3A2ce+BCusPC/U6vjGpwL+hrkH4z56fsd1XHgHvDfqgj8dil9kPaAjWH+MqY+ih+xtCZ1uZTQ+GB
NmAiFRoxITCJdRqUT/iqE+gh4Irmz3SS9mHhLaK69M3pNLd+dVY+WBzrrGp4TP6qHxzlo5PR3EcM
C1qwZA6ABd2kwuamI6GtucH7DdknVjZnfZ7uLF5RFu7fTC6UQ44sRAwP9OcLbxFWNVl+swfRD6DG
K+V7Y31jP5O8vKCzu2e3xCL6/DT4tHK2A+aaEzdO4Wl/7+fFhRDwgjxiw66MKxGWeO5Mxs6aXR4b
oijj5lpl1z58xvWXln+Iw72iSJ1PqEhz6WNKfuD+4v7J7Y4UciWhhtZbzlQoIrCQW+k4SVAePi1A
iWLcy1iDM7uhxT9KsHlQBx+rCKucI1ZXyGDd/pSzHI/M6+JATXN1GbU9/4oCAuP/Uf8Sxr8J1/l+
/Ktxm5Y7+DA7yQAidjUMTrV7nKP94FMsRm9tc3/hRYHSVbw1eudWkFR1jGGhjBrqqQt/e+VLHu5Z
8RF1O6MgUppNCzcmvmj9R4I2pN+K9X6MbdhniluFO6X/6MzdbFBOwQx6GHF9Qcq0+BPLJ8KdVetM
QYHIZvbfcEa75o8ohtA6hzxqiXkIk60o+WZ9htE4ZEQfnfDXnbCTZ7skCjBCj1CXxG4Pl2WIP8zh
So5bIG2gROqQ0zGV2ejSAXQKJ1uRQ+CMVBQy3TazPI5xHlnact17YBhfqfaAxhjCAHFXV/REwuAa
VHk2Zam/KKV/oC1LwaUxDxCbKMvZ4lhHm6T5gGe5W2Vf1HteLQITivzjhcOugycb9uypB5uk2irE
XHpRcSFdrpy8AEnfGX3KvBeqbWvdG7yBb53sQpKgeYA7MxYfEw3NjlOxvnalJ/afw1t45WKo7ZON
oAgghEqAvmHc8raKxiMzdrPPonHeZYkLKanEVyB1anBpv5WxB/PC4UBcsBw/GMcJBtHXWDfSyvJr
MxGn7UmarhIaZA+daDrcTPxEQ/U2JV5dvyEyvtFB1f2y7KUdovVL+4MQn0iCLF//SGGnhaV9KTEt
mF2X80lkxzrtFN5s8HNGdAWbu2fYOzCDjMgtVRt4hAaOrhj1etlB0WZrusJFy8NRjgu/SOyjvaaf
eN6wNQWarXu/gdrSnpPKefV+EsDqQBzmVAB9PXX0A1tTOyZkqT2GzUegXgvpgEhmMq4hPo2uCUcp
JRqDuPdbJ92SZBPxDKXozcgNfa1jzIMyO9R/8m7Laqull8am9wIXTcu2qWxX4Uf2EL5IeoC6PkG1
tWqFzTLvpmXLAbw05DiBU4Zke8LQJcPhbE22ZLogWjEqojyjJbaHK2hUbCxd/NIosnUxJmmlys8g
xOxgTchfibhP3k3sl8g4b7t39f/k+i7d8QxTf8BypANiuly/9eOeAkvSqV+iT4kPcXakLpGGwwzG
dlDEz3iXWs4hwkIn9BBdcXswpewz12ThyoaRUoxP+mJUe0j+iYufl1idYTQC0kGXYZfGwIZKfImO
9Bu6Ls5Q6v0ViQtnHcezYWxB2eFm0szyusfrAjO0EXXadeDKrONnisUhiC8+LgnhjP87AC3t8rW+
HMDrQh+xFCpK+GeMM9UZ3lOPo49dEZVAxg2726Lyx2XohXjtKYkbLZtwFuY+VUkzMV5x1SXHpx58
GnLqJL0Fa+/pMNHgs7FRT0FxjZ/MQ9DscPgZfsG6YLO8aH9W1B0NhRCK5GYdpa6weIDtFQ7eFby5
5pYeRVyS8209Opxb37S9wPOj3bGahConmRtECZzTNBXQGH5GcxtMnqnyPxa8GFfR4oRTN1/lk98A
fzfPeciRhSOq2cbNEaiMVkbDrQSTSrbIbCVH2xC2Y/lRMmqy4fGm5NHIPljbcr40Z84/2gPo19Ag
6aDBhcX8AZLOCWFQrLkBKmZn4h/01r6FxYvpwerE6e4ifwdoQrTJdZ6RgjUwtxBj6O4skAeXWX6Q
HvHTO1PUQSr6+AtBEwmWgHghPNbYb+rtdBB+RFVlZ37A6hhdHgZCbMSPo7W4H+trzWUX+cI+ETvZ
wqahFwtnYb5gnmxtpooljN/iIIf3mK/lT7wtoLlhvsJ4APkjJdYbI9AET5Z2A9/uROQO2b1c9PrC
ZrpWL3A85fpval1uNZz5GHqSFxrLzp9LB0ZOBpzMEyn6Ag853KuC6uix7cE4uQDV1mXoR2T62cZ3
SorGOjmZXwGmcUug2ou+kiTsFWZvr/poVH5mbAnDY1DBJZjpBk9Bvpy6WESgYeMSyvIWsZWm+dGp
bI60unAKpN5z69mTbPlLmgnGXr4bW+V4RwzQuMmL7f2AvtMK3vixDDzYptFdMB6xHICXQ7UiZoiB
7OXPGpiFx+BCpylUm3wGhNsQe86ZaHCik08JbLVCVgWvDsgZ/SyYLhxeZj+6kuas6iD3hP8RtLcW
ZDxiAT0WAaf54FPi/rnU5nYNgCHFJGUshQ1JYElYLBuVz0JZJfv4jX3Zmls5ZU46+ioZLI72Pt6Y
8GuAhXLdklSm2Xc8U0luznYTYbRE0zrS4GI/hlwqt3acBHO9ZaJmOQwpl2OgWquyey2BEOBfOJOy
s1DrsWVgY+5wCWV9YdjCDrZI/Q4ZUrPxD74zrzmlYzOC90ClRHUbw5hwSgXYcad+8vpQkieUTfBo
8MZQ99wxBHpid1KJGmC+IEZcJUHeEUP/Ffqm4bBKj310USrpKI3+zNI1FRSizTlOl14BzR9LKny2
ZPmzzt4N8RyxVhcwmtoG6Emp6czRACXRJldctbM59NTKNdllpmS9uAAVEC5qXhg6hMFl2iZylfl8
4d/A5p23L+3IGUTMC5rZBlw2czRzW1p7jN4HpCktZAJiuHBPZofdzw9u0ItWLUDhqbDFakjcrIij
j5PfrHtPQaU7+JbqGwOOjMyQqZvy035A9g8/ZsD4lCrbs2Md0fBW/ccLfXUA8IDQSZWeAo/8izWQ
gHCiBvbmNZQZktTwA+EUOS1B99rptIsJ0F9K36pspnJv0vxH/IJYfbXGE31PYV3ico82JqyvIS3I
vzz+TQkekpakgwRQTkUA+iY2R7Hf41oRQ/k6MurDg+an8hBvmSACz/xD8nfuHhJUonav/03cEMTU
Jna/EFpQz7K/YTe+wrc6h6xI9FRvxzsZCR0CA9ZdgovuEmc3IjhAtZfwP5uNCQIQhplkstwezF0C
88HylaDTme6qIu56vGTJtWmdxnrLsn2vL6sRDg6VlFn5POH+mx8XUjtULEzuKxf/nczTzK8O8Ers
LzMmJOqG7JfGug/JT6Y1a47/0bpT7QWdOErFxza3fmuCz3S8GLqxot0HIHnV+zSFiUQvvO2Z/mo4
E28xBhMRY2q0C+UNgWQch2l3pXbIW5IvaICiXTTtJNJzWPxB70qszfKQDnZqfBCSUzWfjfge5NuX
fMA9E8G1rlwIAaPqWD9msikyEIUNozGshjrnQ55q+Z5j592BBB5E7jKToPmgoJeVB+CI46WR3vvu
WGCUOcC8pOd7S5+JXR4ouYJlCwVGUVj+vbcLxeM3olVe1sIKndrGlH0jdeXDRINT+NPwW+XHpn4b
hN2gvGn5CeJQMW2akBaboz07FP3Jkp/avFU6O0LGjc9JfmuyjUokYLrBErWYnde/CgdjoqlZVa2U
4c3Yzgj4jx0HPIE00L8Mv9Ow1KbkvEumrfxZMGtRRyA8UNblpnlINE0cUvixD7alufx/hAtHPEjW
m4yQHxeQI3+rYdrBfMNA0mqwwGm8tPLb/CdovBoDj9mzJk+u8eq2x4HC6NtKbkf11WzPElDhrgVy
pZWXdxCWw1OFS7TsBItv2ao1HTZo4OVs3iXZfRnk+eL2s0kWlA8+/Lob3DI/AHIL8LLxYXWt5EcP
sBf2jH4jK34C9R50LXUsvNZpEJAaOvD3mmdNbFuJga2jV7bBMO/N4bJggSmLB9WpfeVerPn1P80E
uTxY8IaDF6rCu1H+rrmKBSICcISJIy8A9SxYSKZuBqtAgPoL0Rzvy21UPWrJDobkGA++gLsyOnQm
Biy/B7ftbOuTGa2ATsKbCauoJ9HXirG+lLr+KBBi8WN0bPXhlZcCAS31UXUb3Y0rpj/0NAGVOQld
rdvr6DbQdAv1I81OIQcGTJZikdYrxwRIbC+rux7SQU6oWI1bqItBf9r+zerPC1APD61/L0A8PcGs
i41AgV4q6WA/gcRI3SdrzBcYd78r5Z9iuiTpo6QAvh4Sz1UMOF+G2OyxlGkgsaAeSjGcyIYNx2zW
39IXjkkOEjMt9UUZCsFh5i6bzTYWiVHvdF8TmEEdqdoV4AQY8jyN2u1YnugTdm2CH7xwvHKm9hZa
JK4c5/hHH3/S/PDqMez0KryEkSrL6iEXdmJzU8Td3G3YlcF6ZyUSeWP6PVu/kvlVC3vRCxLIqW7X
HjpkuhDJQOOI+Jl5Wns65Muinxqzp5xDJFpoXDkbWjBrklUYISu0mhe5+S7nJ5l9CBn0Q9YdqiVy
WT2LxbYjlbmV3/OIMOPHSPB1+xcRy8WajO2aYJD5w9rkOQbXZNxGxXXA3FNG2HKJWVUhgBk96x9n
BI8i8O7N4BwcDhNuz0w9pyq1+QWZfa+jlPssPWYqg8s2LDZK4M+iayxqhKk7GslOTO8hmmXVL2C/
V1t+Xqj6k4jDBFyJ7UjNRENBMBnqBHB8wec1ihuvijhwvMjCamodYyYxOBMcJLrhdfUkpWkGFAn6
7ZDTyqH/elkKA0K2ngkILGFt9fRR0714nWX4QUpy6eEBNdll/F6S0oKQ3aJ6kuZ9KeL8r0NWjH5r
5n0g7B4bt+2s/cpAHy+oGe1WfsEW/+yrz4ExrRSh7cS4DbGPS1joJPixCOp9inZyg7cedNRwR388
v+cyms7oS5WOAjoV07eyd+T0/O4echnupRL/OlG2puJEu2pgJSfWd+t1bTeW8TcFC7nnmyd6reeu
wRONZ0dHdG3rCUj1NelD9MON1DJILmPu697gT09PrNyt8F6lN5PS3Q17jo04tCPRn0MCT8jqBnkQ
IEolpzr4zMJb9BSJjEHLJ8wf04vvBYrjx+1m0E79eIlSjPG6r0l1zRl4zCnCDXYk+JIBUSshGbM7
VpjpeO6j35j8QA8BrUmpestVv9KOL/mrUY4KRKD4OBKbnFAnfF7GBDtANARVcS1ZzsBnKc3L1P/u
dPitr9ss7SZ1E8X/guxDYJftWynV2tPZCBjPkD9XRp9i/V6wHyNgBwTGbbAeH/wSLfT8U+XbZsFm
B8wzzhlhgrWnAR6oy2tf4kQvrkeoNRAlAbrx5fFFFQjVxn0pxAS82AuKjZM66US95L5UD295sftV
LPKQVpewBz/FL4IwQMdYVOHR3zS4UfOoKogWIZxPaK6RCreZI31gBcwueaHOQ2ZqaC5QqxbXqdhg
7sKqM30IfA6GNNZEFP+Yt7ohkZz162k8JuEhR7SnN5CUOq9KfpviB1/nmlhoQrshC3/NdGIV/lfv
ovLGgay2t0bxxuRfP9wbeGPWo632xfMlneXl+MRHXTT6ahvpNCqLwVF9HJWt0e8rotWKSzJ8avNH
KX0l/a2vP4LXMVQ2LKWFyE/Eu6Ld8hzxBCdNlLJzvIsYg1SnFxrGTdl6JtJkmvjY5g1u4yOuEfER
dBpvTLMGDvuOoEqH7fvU3pv+O0v/LLP6NTnMSnSdmGz+qVPgBWq7HoEvJCYlskagtsJ8gktD5Po0
3MjpZAPIgE7chqVwTelvC8w7W6CA8E2hzxzlD6FE+BCVa7FiYl08uzLJ1l/HF7lZGUtaI8ItkhWd
y0SCj3EaodG8qEvypcM6r+c4Sh+vZGdZi0ODqaGRcF8ZuoBtW907hMaj9KdlXy/YCS/IELiNhQpN
NeLB7mHUlqOyRejxGOgpTgEzjTSYbPWBIMH790K6yZvtCxOH9lhPdmy6CgiQdV9+xjxl+xK7gfK7
MOGm1HQS1lnXd0D2CYtqINzy0PW/JTtjz9I5zx/jcNMLrjCRZBXhb3jdxyo0F0+0CLrax8UhTC+d
sMcvcJgdRiaOsrI6T8AEQvqtBdCSjL0Q/3RBgIS1WEUG0/sqxP128AOq+UvWvlPSwtX8o+0nmA40
bQIsYpOJDilZKkWwoGDQ0kVNENXJdInPBNRVgHq6DmVroPxUkK4nsn3gOUQhVqbRhbMsH2FGoMEW
o32rfOgqyy1cXEWEajm7xRzgnImtYQbmqsQjIg0wuU7+ygmnqFAiqYdhKWTDRtWcaaA+slZ7EWCm
0BghLeBIm5KBOQJmiVHcuvKzgnZjgZwEOqBAfCujJ+E9ZE+eyRZTsl2BcwXTELMhA4aS/anBT7aQ
Ml5/Kp5dFTvv/N+k/InqP3VK14KGvz2PnokEurlJUrvqmVi65QyKmK5YBPSM1pAxLB1PDnEZWT5G
1M0TraFgVWuNv7rLiUeDXQ9VQGZQsqLFe+m9qVBYghLIrZ9qXyNzba5+D7eBFW8xf2kNf07hwYB8
WQsqpHzgamnEcqdYVxVWTpDea3ZSLX+XrP8m6AybP2XRh9FpQb3VEJSPzGzJdz1/ixKQH0eKlj0C
0tylK7GIDAIv1dXo27YY7q1jTfVSJEITDMiZxXgGJxZ3E2WZQU8pMncJdpYnoGzGQLPyO/MA/QKS
N0APQHXs4mNC5nlSPOSMJEE8qtGkJf78mzXXFIdal74v2aX0BzBZxE9a9U1JCtY5U1yRNUQlPDgJ
bPJHGiyIq0N8yiI/hu5sLRmaGmTcefZkqH9Iz1htVcQnFKzgHvM4bWnp661cOco/qByV13gjZV01
3Zhjy0Ce3s37Ht0bC/EUn6IL1H9lXpWbEYm9HXyrstP1EfZZYMjdsiqOtmxgQ9iLqY0kkd6xApXr
jxE33Fw1Ef6DIInDQYHT0mrvZUgMrLaqZuhw7zkuv3G3sypIfEj9ETgbacqqgFEsZ3pTSQ0b7ERV
/EnHF6HVYUE9/yBkM1fg0IAtKf6CvDeukNsjYfGYploXDjVZOymFak+Zsh1TrG7EeKXlCOribduh
cKCENQghNTBm1NXNXsTrHT6h7gYJST4nnc8rGOcWgxj3RaAX+DpFqmjge0K1lCz4bYzL+SLj/sN3
uTHBIhDPCZGXdyjGpH8pHB/jS3FwGGpkJu10cSLjYQ+J4olYBQBkYBcyfI5H44qxpLOHnoMfAa5W
dhVvA3iK5hxsRPoy0U8IVPN5ktbMhZpg7Mwwpmli3FdJ7n3DFK+lzjbjJhTuQ38W+Cyq9kWDH8ss
+hJvyO7i+0gXX10VHgysSufyK7j28g7dUMkycUNI82pLslc4v1ckqH0OFisZBRIDOyaNyZGD2nQ4
YCGFmeEhkLaQjNjLYk7Bij+5FE+8FzxQB/1ApowXHeLbdNce0gNPm43lie7IPxVG+f9IOq/lRtEg
Cj8RVUQBtxIC5Rws31CybJFB5PD0+zFbNRc7szNW4A/dp0+wJHFJiutE2DYo8sisG21g0WLPkJp4
D6wY5HI8rzzYENUiQ83LAIX/Br+DsAnjiCYBqh52IVPxoiIiQz71C4IFvbI/T74E9Ie8Wx5bHdqi
a2ud1WROgfcj4sdlp11IWh2ojSHtUA1QlAnUtImO/+avmi4p4ZX4R8MHvyHq5qRktgH7syHbjb0E
898jG32rMpNolgqCdwwmINXDAhRuMQQSybwZ2OOU/p6mEVe0cBXrP0O1wtYwucHl1PIvEZkMSE6E
dxO3XtS8gxq6gaI5/picUh8wHB3J7S0+RqN10ZK4tqy3xJ0hU7Wiy/pQlTnaEqV/w9ATQ2AGOOIH
+xvkGpUsznUIC7qEOp0LaJ+HK/yWOi52g0vKDF7+n67PXTY3B0rM6a8ghk59UrqurMvglSkEFUxp
YJDiUFaqHAzaga5DGS8K80FzhGpEIQYRacNIV5hplBTvjmSMzF6bgTVp+ZQO1LYJqFZF6iK0MXxX
OAF9CPypDBPu/YG6Ayl84EgsIUkGjyTaZwwkfZ729I3Pl8O3z9MJ7HZdM1qQvCVRmlV4S/9KVnJt
5cQuZzhMQf0paXtqmFm6//ZYnZyFtPuaYxYgGvJ6Ihh2wUnbAdKlUs2MLseehzNzWWx7avcAGp5Q
9hYuLzAN2Ev4ZFrpCgijZt+LMAtDzggXJwlZwyhrYEoyOEp04KvSOueGKkTftD9qwuySFxgez5WC
qJ9e/xaxz5SJDbY4UwPkz7QfViz+tBhrue+ut/A+pfvy0KE6jBMLCELc3i0K15nULdNuxGkMZSYX
VsXnR5ftzvEmEXBj4E5DfcSsSp2XHqMrPD8tn01U2L4w/wz4dcxKcDlE+SpvJEbZBm8rsGk5P2wJ
lbGA1SA4giWI1SXXT0TwEtarDH4ovcenbmTW5Kf+AgAFXw0TJwvwJcZWdI7SBUwC+NykCyAh6oEF
D6M+POHF+tLVTGiZp3GJYz9wJMKJ+x3/3grOtjfXjmweL6F5Y7C7b/1TGRqk1Y0FKES2UVpWPLVo
GRMwYsC4e00WHMASt4cdCotOQdbA7dt9QXgvhF9P+86VffVwvX1JslBKtvkrDq/SS88uAMB6saal
SCpLsfMdQy1JxhaW7Dl4bzCrR+YJWibMvpERoVqU3zVGHWhiKSRGiV5BmfwjMddCK8+YEiqnb4Nl
+epUJwaMsCppdqwzLlf0FHaR2fRRVHFqZpmBEyMjT6b8bQjjGnmMhm0wQHFnJURW+rAT2F9t2A3g
lmHj4O2RUEz4HnqiARczxgCzkbHdwemfei/ezagDhESDFQIAOqw1tjAAqzd+H7K2Sj7zTHUwsSak
MWNiZ9NGpD6H94zqEVMAfkrljAyu0IZZk4OwE0g004kHI0k4BvWdwe3iwlRQSzMMaxzaYGH1TIdp
rc44lfkPlpKBQBukHHCFNhWePvcW8X2gAMhwqEtwMYdvh80lm+ROqcbfhVDqI/UJphV/HR04ffBS
evLJ5Ht25hJMfvH0RoWIgB0eGpJVREUptClLIXINQ8TRtYEFO00ePr6CgZU8cKPV/ujzqMfM2+Qe
oz2jNHnL/17CLxFqYmM40zS7VXlC3E1oeqefp/QGG60IMJMt05+VxL6t8Dx0MTxLZmweneEi6mCc
T+HsoDL25lR4FUpgzebiNtmQJWkwVk9LTJHpWQpRedx6/MLhbUkq8Ebl5L/A1PvtK6uFOo2h4yv5
5U6qf3kbuAXxKnzMAS0zMu9knvR2qczwWaL+LJ4fYV4zfkRXu5G0rwp7BcRTUMR1CxtpTSdIa94e
pF2RsNcgi1nUChwINSgK7JpL8JAR8kArT9YB/vlI45jY+DZcbKOZ5Sha4ad1o6dT/9ugtcOWk2Hm
2FJbw5v+QKClaLGHYCzvyEjffIZdDl1AhRm377QDvLUpIHBOwKA8y4QZxySVp4vmEKtzyptumsEl
RrTLjIe5IK4lOE/KtoZSWoKPDcBmscyJqeM6ov9WIF+pDjAI9s4Zs7Xz58oixbrVWAO2euQfFIE7
xY0XXh1BL1iFyrAlFq7hdMMCi8WgsD46joA2mjSP6z7BCGg2AXQFDhrVRDOQdyqhbEPFr2OGwkiZ
n4E+FTMYjPNoAfAzVVas9uiXg4W1hDUwJyLIZTprF/Ium+tM5j8A9bNuxr04uQO1hHwsPii6uXae
wcDYsq4/qQVo4mH0FFiYu3NoAyeS3kk9PRhIasH3ti5CnoTRp92llsndww/Hq3Sw1WhDOjtLNaJK
wrKT4SkJkqiTd4C2G1BoPIksQ2WMAYN7aoibAChDifgCbl5p8VJatO6LM6iMBg75GzCpX+jrBANf
pm4SjATLr0fqrIyN9I6jgmIFUrzhooC2PnBfo3kXOolEPzTz5wSmmND+OSegmtg8TdCGujyo4pFz
UQzvsXIbZVweiwHNzqYPKJSxuBOKrYYZC6IvfBYK5gCjPaFnjpNgDItgLKL8I0SRBLIVwIh5NhBG
cx01XAEgYp+XTiSOhVCTySOTf2vCIJ/KAE4x/eafCTgrQYC6pT3HxVko+Jg0k1/pk10O1x3THnMG
ZYBmQ/NnA+kUKtw1KzWpumYyPlaylTI0Nac+g3b8KJRbZDqsePo4zL7ps5BzDYvmDRDdmIBCzFdZ
ItPu6S963xLceQ8FH2kUxFiONyIBkEQjBAWvUTaesEL9jw/ekmdJXKxN2alV2I5y5eWd7atfaXbw
P+eoYQxwUb5bHXHTHDlwsw5DXJuAtO+IRGPFd8C3xfKbiVtT3v+xzwjpgicA9V9tTmJVLnv370fl
wsONnFkuqwEe0ApqcYsCnyn4xwIJRE/+Gp0b+LAgRwp4A1SMGRxPdzQKRHtuweMbg0Wws20hfm3T
ZGMwCJ/CO8FnCOIx9+xIFZiHVAvf6O6D61BssYyojKmCxmYa/BXdJv5B3Qyh2z8LmCxTPUhz1hkM
aZwWRr503jtQ3qGNE+HIX8MGCKE/EwQafeQTkLDUZXiXX7H0rMATcaGq9d0YzMGH8NBzZHRZ8yre
atyftf2/mjSRbJKVCfnCIwupCVuwvPJKBVjUSRqnALEFJo8TcdtsJsOcLCoMICEdj+YyjOxybqCp
dKkpoei4MLjhYBnNsXzEN3gKEMhAQh+Xkj9r0LJyXrKkahsRcUhSJLklfCfYhjBgZZl3SwarBI36
bK5xwApToe+s/htfN14G3SoAx0xcwoHlemZyYR79M+QmL7TEfPkRDnr5rMmq3GskvZcbHd5yhUZQ
wkVB+zVIhyItWIIUbOqK84E3K8hHWhwfEob2jj9wlJwSAYYUOXJ60eI/o8STEG9HBDrNouxs01wz
duGy4p7JcWCplrVAw+DDD0/YSdjIysF1MuSY5Ur8hX8+VNxEivrVVKekWFZorfNFhBAFKzmPKQK1
eLPQCD8Q1JXwcVTpNxQ2qvesi4UiG9NP/cwvdYHHHdARrO9pykHqsfZ66uPBe7fdX62R0bXv5XlR
Ihpk3qd9geoRRLnAuT1cmqDA9oSUWcK4VPOZRpXl+qeu3WvCrsfrD36yQSEiO1xumXwbcEBUOH1X
8OZxaInbtZdZwVObnELxDhPGR6dbbT7aV8oXJ1k5rE481C6a+cwJ0MMKJVpKkFi6Y8NyLDF3GRzD
FtVNXmyNKkfhRHnSPT8N5t04v3EBGHPxkR+DFg22elchGzXbz8dcowVSs20YEhy41ybWcGIeIqcc
zy1yHggfiJEwr8tJ4mwIPaGhXBvk0SVuvk4zLhmORH/gn6n4VXCKUE3k28o75gWb4SU1OiUaYNeN
MlmMvg26ognTslQ1kKP+isTBEGhS8jsck0AFklFPeW7xcgsbpvo+Ovf8acbbnnjFdKWT482B9Mlf
snj4TPCVkY+aTw0nriPEWv61BMedQ+1Log2WCLU1kCUBTzwU5ype7ljC4bEvrAoqPwz6weDabC+o
NjfohGiDpFkmOYKCuTYaxzC4B69TsnuN0QXk61mGgQVy9Fbf6/BUKW787sMobN1/fLsMr/kYwZMz
6uXSRgrlrbliXdpoBqGSslKULbf8OKBJ0g0PPk0cN3eBQk8ywb49UxnQY8gqHGFgoXWzav41PTTM
Ibnsj54p3FzA46sYFh66CV6n3YiYCoVzFLpRuudZ5fZHOA3SftGpAf6yObYku9q/R4JEHtfZCNcB
3DKXUcspLU4KjKq7Tno37gIfJtXeHDRyYgIYjkGDkCUebrYHu8K3hA7X/dGTeyFTtfFc/bXaIztl
wZ6a+UZ+VQPO5TyvaQd5jqsQa/x9jHdQfggaB3uNCm7tP9tymitsyQynYFZWTNYPKV5V/dWwP9sJ
fb7BmGcjDpvFgMorgP2AeKZogOP8r0kHN++Dx1AGPLuQYU7WBgGALpDqt684qSfNsgO0Zh/KIk0J
NCOuVPNddXiXJNMU50GpXU50or550xC6eLrVcdJ8Ueq408+pLxfqgI+T8q61X6Hf58GVEy1xUgvP
LnyAEcxaBhLD0QCDCq2gom+uJeKWrvyJ26ubb3ub5ZA+E3zuqNwGGO6sDt5h5rTLsll54TSgzxKp
d2r8bNrTAPSsJeRIXBLqy55LWpLgzddLNZq56DNkMK9GswoIv2QYdvQjEC67lvEGWiKNmsXFUelL
xP8+ZDyagNnh5LN2cXelv+3daYRdWchLZ0s/ct79mtFoNI63NexJpiEAaMDvICj4/Sr9i/nHBqyP
ouPIya+wDEwaQW8f9ZseRUCs0unjMMBKI94Ptq/SOsVrTVkD5wajAzPDQsD+UfCndLpfA/syBEhM
+LfyODXAGwPIpxhJDEa1VjW4mdTOHKyDTw1iIU90YXwyU2MEvzHvpjurSUDuDtr589vQSM2rVTF3
IESRqjxGaJKQEhzl6+Sm3iCRRra+8AlhXP/BoNVs6IKrhSnfi3xbZBdwuuIXc5YcbwPAnmrLOceV
e9AwN3OGwWoP2io9sWSZNvNlTI0d53dydhf+T8pUdFotPOUs5YRbk8oGP478qK/RMMr5bAQm2PvI
XctbncHGVKBuuqKs3sf26HJRIUrELQPIHBspcbQ5wIB5BVNhzURRazGi2ObathO6aQ85re/IybwR
fABiwjqg8zbioztHkyR81k1ycDGwIP5A2CSIvldcbqxD9cLgVpmsQcbKgiPF39FnlOJdkzFI5ngQ
5wLf+GfDIB1UhP1J851uCV3yf8U7AlStHfEQwYcEVu0TdWlW+5CV1b9KOClj9B2lOxyoZ+BeYLL4
355Oa6BOSxUcuG2ceqHKpgN0G4lTq/w4cnPF7lWWFJbwr4HUNybvZjp51CWB3IYjuzhFJ1dazhZc
0grmiN583B5CwO3xhUevBwE2qmn3M1dxQEiaynNcIYMABqxyRx+vlag2Z1AXP2c477V6UN2T7l9a
wQlV+mV1an4sjkMih4U9JHMgCM8yKBLo67ED25WgO1NkNlfCCdDYt28snzT3O3j7sT0gKsNTkyOT
sIDYsqWGDTxP/H1U/eGH0mLauD5XPdxQAP4WYizclhuWkVvPWpR3ETa38RV8ZVZ1rWpqd8yaovir
/mABC5F4GZt7c7z1rfSVz1V86hDv7xWbV6s+Z19ZxnzkC4HevM145nnb+t296FBwNN9ekGZB1UbI
b54miJDMjh4cb8aSOe/k0iEjucKeJHbdmhoHdzKnOiyFE+5lcwQaMFoFJKh3LlDdd0zqAzZjxkie
YD9u8BU+tQ9fnbd37eGOqI6YoFPaVBJz++mR00fE78joHBbJjzw3p3Y8WrjmOw8xCVZuwY8fjZX5
X5guJhAM0BXA2pMfrvVX3CcYDtk69DusqKaIYqrwBJc85D0IsANf0Q5FIqqPbkGlqlCSRsbOMubl
T4Ai4dicaIOAF8AKh7+WcHo2FCrNarrAo5/J9xxbp7Advc1A6ShoaD5Sm8xjBmfQ3t1oVc/5IsXv
sHO64Ba2x9bEX9mY+t/4DoRTOFvthV7YvDQhOApqbHAqAd+tb0z8KOlIapxq35MJ/fJXYL5bnVXO
MTANtwZyCnsQGfoYiF8pj0POW0SJi1mFfO0Opa1Sz9z3PsgVfl0Smn6WykRdnoUHBIgMLiJLBP+s
yHVAhU1g4naWvjg/8NbGkjXggFB3NUc4rKlmjuiu4CyHV8XJgbuctAQa109uuRfydfuQeUugai8O
0dYkWNuxgAQhXmOkBSYPSDk/xGdH3HNVthzckxn0XGHe1tMrnaVxNmf7Du0UpClhMyCQj7ayaini
VLk3oh1rNx/8m/HjC+p4C3febpUVyPOS3Adzz0Zg/ldPL6kNBXYpnhUZ24adYNqww6M5Co4Kzwfj
SBgDqkx/MhcBDuAIZURPzmIAIc/79WmD0QNK0cbc4y+j6deBuhCHx87WC5QOvOZaADl24m3MkkuZ
Six6rIvn9Y9KQZ41Bx+3WqYaHUoS3HzEz2oi/UjSV3wMBMtgIqjFu1Al7+hXwfBgtkJq/qfWBR/5
24j4Vk4DxSoQzRbQHCiSgrmx0ysLzRj/OLINmLrSNMxCh6kw8CBil4e/1giMAevn0IW1y9pcaMgS
UMH+Fj252+QvLQt/qRe7QdhhHRJDYZnTgp9BGGjCo1+1nXGpyMDR8xqvGZriK/4Vr/qi6qfOYOo+
411IHQRNe3KiCBMeQEgCEJR4AtesL8Z0/rn56QK0jhGMm9qYdY1AFYacMWqjO04AAYvR9K6FsHQz
5HzXLF1KIwASO9QZrQtL3+6ZFYY4tK0Guibv9wNBf3KN/RlIYCc65RdxffIPZCwyiqEzcMbDbumP
0uQu4uhurJWct2CR9IqW+cwQUrk9jP4MaqUf0+nVKxfRJiCeaiY/DGVqPFgiHbIZLi6RvEbI4dwM
CzKJ0WqQByPOt8YBmgUZRr09zOgthr2IEBhYxoqW/MzZZMnQmg5jXHVzCLGDuNHKo7L5QMCnJecq
G0H6GWNrMltP8Pua/KCZxhTbI4gl8ctDcxHtP4hNWQf4Fl/rwgn7lWBRKcFVGhlq7FJq6rOJdpOj
ETgs3oKF/7vckm6jQcpn/zmTt2TZ9SmUTqx99d1TjMCiQMXeI0Sh1JyxJjp0dBSYVBOqg1lt7ESk
iY6dfa+eVZJL3L9WO4ioss6x9At/RxjxBuKqMtmWfjDpg6YtaU/k70jYk3qfKOe83gbGs3QXwKW5
tUGnDO1M/e3dVT7sNpMvhoSQNnMNnsUIuNF7dDcBiZGTXKo9dKc2Wf3vUI+LzmzMBhhmmDM1S34a
nDgPvcVGO9I6IB3SrQyUKt3tECNasoQ53TJO7gNiX+yYBdKlUTfAUDvK+LHZH2nv1YxDQKuxM8f+
LcbG1gIvaimsxwOOp+4Uq2cr3inxVa2bVurR40YuMGr0e6Yq8TKbYNo9mbfofp89vNAexx3/2Juv
zPgVo6eYqbD8+T+cXeS7aEsdRFTx3yaJFX3CyYIDQXw0KV77nz75kqEl4vo+eml9Vk2048wvQbw9
7pIM+OzM8KJnFCkRytutlOaSG5cme9baPlcXDTACPqPfQvsAvqVXgObxudYUPfAM6vjI0DNSruCG
MARnZofGVcZIbeQxZfgRdg+MvPbgauiHIUx3DFuQAHB1IowIbgrpD2vEdI/xfTPHZ1gYkcxw0fyF
Gu7j74DZoIrxAwz7au1v0RDl+IpRKgtvgz9Munn71F5IIh1eVB6DFmax9zat9ueDZmyWSYx5gP7Q
mzXLYF+5N63d6vl0BVTMkU7Cmb1khTVQBfQVNmne9lXMo5e8DjW6UQbo7kNcT0rcIqx0pCPXaIZG
gJbbEKKnKD3ztUCqJHct2VAcu0z/oDv/MyJR4cJ3lLnR7kPO0ZfSPEr3YV6ECVgosQKzYYM9AwER
VJKAVfTalDWEwVGlKwvUhyEhbbjRKN1f2hzC8KGvA2qhraLuAhTxPapA2m4KPkquloEeAVkG2BW8
v37RlmfKWoW4VNjV5ky0gKQFA46gVTnYU44Olek2NjZcEsgAov1MXhffk8YxUab3m8AO5/KiPEtz
BKwH9cEhUvcrrnRhFjjMwZjSzhF7CS25Z9DtZqCnr1GW14/BJFjkjdxx8DBw+Rs2BNEO5gTvptWe
mbiJm3kf4lcJepo+ZVy/Ni2Km3j9+S5GapdNGNld6ZjRjx9grP4Hq44vRfint3i3kWW7Fv2HIb4+
Ho/11eOpJtGSH9ziXHWXXiA9lvbtMtScokfFP6ffwiP+q0MOzXxmnJJsVYrohnF/Rsq38sdd825/
Injj13OFJ73wNzDvBb9SWi74fhZ3j4BVXvz5VI9b84CuwbTqu5YB/EJZv7I6JhXwrXLF2YBJNKCY
l17LbpP8lMVoqUnL3kV/iY79wmSq+o6WrHRKSUF2Ojq2v3gwKF10WMc7M9Fnvfhi2OL752Yr/sTf
jXBDz0/zqe3rYsBy1DEgXhScwMD2jEIB/IEnEb7zolOl+C7Fk2De1PbX5VQa/TFnaLCFJfhGdEI3
o/xL7g7leX6tKYVHp2JYOIG+olQLUnQr70+zVZrFhNntatQJAH0cK3GW1wuwD2OqO88WWvqsOFYy
+nCrE+eSI3CfbiOs0ojPIGlc52vbtwyM+hVDzrImrmxOVQuyn76ayjLDXXYGywKEC2e0tPreJQL1
RvNkMt+ce08cEf5WCLQcmHO/Cl4FTmTDSyLPkmRMEO0G+Q/0cqyQnRKKNMNaBq7aHPWtNi3NC32b
KpAuNn2bS4UBKPX4TiODr9V+fR3PmRWwZy18t9WWGZwxwiT7ul1LrWVMUaB5x6a7FjvIe7LTyuSs
pN8hZKeJhJgox8CxZ2AB/lAtZW/XMY4vq+OgHlESZYzmk1dlhA6wVoYvdVy9jFeAiBpiikQXOmXi
/evTa8CQcsE+Jp+VuE6FGwhbqcNUw1huT3NL+8Rcpp9yZgdWZBx99V4w9s3Vb2prQtWv9Yq47gFG
Y7o34jc2tDj2IeT8+eigaOgv8Tc6Ne4i8e2wvpTzhsc01VKIPYrJiOCXHGN3QReaYlwUqd/ELk8z
xAFMAr+Vfb/KJQfbBIJzCbwmkx0j+goNBE4B8NuIikI2Et/DZuZJe/W2DxB13LEPQH4pTnhksGBS
yDR/oRPdoaKBLSz598wgGAL6BLlyJ4x+KJ6BXaJL2E54ErM1pTNxVsi8aMVIz+7WC92RfVhOs3ZZ
NBtxEwEJqeI5MFajOoYtvphoW5f/bz4UvAi9R9lvYKeQDSsFL6iz/SJmRp3Y2h+UI4Yc3lpVbqXK
wB8jF2fCGABfBQS3nSP5B/SzxRqEMAK0wfGq8/HR8q8Vle+imM7NtwRAnmwC7adHkBtcMDNfpOGa
Bp+CBCTy0Jmbrn9wwAbCNThQZTVAIdkLcQdWJKrd9ruYaCt9UaRv6R2nuLGXy0D/DYOjitU3aUDf
5X0I1rqASAHLma8im6t4Ia7gRXyEu6gvSKKBOoDZ3Dz+8fiFlvLVY7ktXHuXAJ4ttGYPj8H6J9Ff
DHPVEC0lpfQbj/w5pHasNcQfSduq0c59pPJTp5nyiXlZtmhayBAy97jhpotKn34WSf9FkhpC7u/c
clR0AZ0J7Xo1nGRswolAxBkR98Db52Zke8bppBngmzYsmCEAJhwmwW7IiY0h+yMuz+i5TXOhM9DW
q4sI6oMJEELq4qoNf4lGIzo5oyXDpWJC2YuXRb3S2VNkwbVjTF08ceApI+qSEfG17lvoT4a+wUfK
O0LYzLewpygMDW5Fp2BM4M9uobuIRu5MeWjfZEXhhMHAc0+GvND8CrcQsKbcew4z4sG3O4/KSDwq
EEqKCRY1+kMZHsqxZFazZzI56+8hNlbeCo4Sx0/tPZvPW5EfOGyxcN1pfejwsQLIi39rZJjcJJMb
3MqYgSVKo3xTKGuDBmlyH2d351IjMgEoCU6qsQ5iXG3djUsBUZdk+W0pAlV1o3MAYj4JmNt1BBE+
DTupUY5/pR8ItQhXoVC/9TdQLqGl2rI6cTZBKzaba4dlGHQFGij+COJi9y0UtKObWtzFO0DvDt06
5CHSXmwgZ1jv3dRX1uR5qz/pXwL9xrS9wEHzFZB1gzGR4ox8XSS4/D2UNTEEudQapAU4tTA5Q8UL
YAAkdkDh1OfbvF8b0bXtz9wSY3AxwZTdPKjWTNVBzhqZ385gk8Y7Ud8KPDbjN/BgXWNy10q7qlvy
KrCZ5QH6PXyafYKzsXDure5zGGCom/kvBHeT8iS6TkoMeJlrYuuS/ZYDu24n65yR2QfT5l2mnuTs
OwiA7emDCbmVV1Gx8Avb5CGrXPbxOyRFKN35CfPle9Dv+uDHqVunyixN+mk0p+igY0y+E9RLOBtU
vl1jocAES1gza0HIDRYzSJgO/ILCokXANXI0UBodn9HaVfqWjss1cMGO5vRcH+HZgMEUQAwcjnYE
WG8ysYB6OQ0WOYB9NfegjHCj5Q/U9/Jw7Lst6RL4pHdfibwweTDUfol6ZFBKWhu5Lxmq3vQol79C
7ZDCAOxmGw8EHMDV2XeZr+U509zBgDFDp0qIFEMuhvEcm8S/FRcsmTEf3X218qok2jlVbgrkGrl+
Rvg1zbXR868raEamrTe9hdR44SuAzTJa4FO4DgRcFVf9wIXU+tMYQ7lZ1s5FARyTEef0lFNH0JvB
0Ac9m8yAXdGp3NFt0D1V5NCA6WKjy2Bmiix6Jsd2SHBrcRTR9qOn/jxIS2uUBzx/BlAl2pnWVl3S
jB16paR12Gr1wSM8j9l+PayVkgS2CHlusaWiK8sF8XPTY/Tzy7kFZ1A6tAXd7pvbP3U0cImp4OML
BStroyPDW0Xpc5ziThiEYKU/h0wzBKte3ec9qD7uo3N4vRCHsANhyszRT7tIY4CxQvSn3Fp2GVYA
GXARSotFE1uo19aGvpWkRfzZ1PWK7wwdqdkc/W8ITtoqPmWt7eVOsofkpH4csdsMzTkFbGICkxzi
gGjplR5YvvI32MDSOJDqLlx9qyZsg5IAIUfGay6I3iEmJpGdQFl5mEu923GYElt6tOpSR9DWEFS0
AWwcawG5OjXhqRYOIuwjkaFGk3zHw920SXtGZiw4NXwVecM6EHhhdzsIzxjCWBtsDR2yBzbK6GYe
IeMeyalxrZJXnTYXlUtE+XXtPEfBoYiwcXf4TuE3w6nAAKTC1MlSIlt7qeLCVVZjSi2cigkRYaPd
EzE9OWP0TeQAuw0AqcMdN5NkssMWqhDdaeGR9lDsAvlrKM+Ke4mQNcIQ0jcUXm2Nbx6Oc84kcAx/
lzF5oKbkMiRDdIDfs4jNkZ9VkiXA48aWb8F4svs4kQAJbN4yv6Ucb7CHGpdj/xJMdJDTVkE8Metw
rW7hq8y6NUFPf+NQVP4zsq3QfJevHJaieS71RbPS8fyW3vLF8NdJyt0uKAnWsYtAZUR1h94oLl/e
VvhLln25rDdlsR2anxDa55fQzwPzR9VOqruK62vxJh0J7MdcUnPJHJmkqU/jZ3CAt6scsw1/+ilu
VIk1CkfcQ44txfLEqqYO3zqY8kLNl0a7jusTg9ANM7Quu6lMhbDVqDYSXQ9MIW2qJ2t0LhTc1HWI
3Gdc47dSOkmKUx09wigKHpnxkj6HQnIAByeiPcFzjX8EQgnbpAi2LuZPo4sLy4sL/Iy1MXywSce8
SnmIOqx6t56X5bHzjoUgjpQnJCs1yVH6ugMsDrAv6IYZQSJZtKkmX83nAK+XVC94nAjpjA+SIsbd
ptNVLG8dFIUGHcfnitTQabkhGQ1LB3+mkT7UQhpC3xYSaYLnDA4YlKnXMHtP3FWKS4vdfjXKcbIX
wfobK6pnlbSc2FRmmrRSTScd9tzYvvdl4Eiiw9hf1ebW9Z6U+9mla67tZ9tSlyVv+sBe4MA8iES3
StfP2mfuLNge3IX6cxFfQj8zo0Upb7SVC6U9+S7Nn7weRbVQrLFE6KZBuaDQD6tnhp1MeQrUDb69
lbgMT2MqEMn04j1Nz9rEFiDpivs6wr7uYXg7fkv72mJuP+NNCN2JcZdrbrHw+XA3H+pgUzOHRXqM
DqJ091Cd4mEZeI6eOtXTIBMWS0XqXcjgxTlkYMJSTnZCRDc4olw8RpdPhlHTBDvebaratHDzGAr8
VcHX0Nj1Nm5VZDVNlbkiOtSpleKU9PK0xSUV4ynz7dibx9ti1u6HzMHanzELyZMzCHUlhQmjxTS8
myiDBaxRLKPelriV8m2MlDf0aRDmRyor1BjZqT9HCaOZBfx+6BFQOtJFTMIi/BSbUhZuasxoPnMS
gvA6UCwO+PHZ6+UOp/JGm656C7hBvgdU6L9wM5C+FvC9aEONkH5ikS3j7hmy/PzhWyMCsLt3ytHF
yr2OCEc6aRQE4F7Lptr0r9H6IVpCHU2Z90D0qcV9fjQeudajpF5/GPB2cN1weYDUuBPKn7paNfBP
i7n8ufTqSWgxncJmL98ak8RiWq+juIc75nlPtWEp9h4GcrUjAyZK3QAPdbZhRwcXo7ezclkqb5yX
BJr2HMoqmi+MqWrxEDPey3FVSSAkBbj8tTGtu/HjZRi2X+raCWHTdyKWrId8PKQZRI/hiqBDIhZl
J/ICuc0+EFe8p/K5NbeENQKuV1x67ZRHmxZ+2MdFtniBLqYQWUG1w84xf+J8l1VfpWxN6Bnymmi6
7sp6NXTwc4pve7h1EwQxRIKtzM9fSdWgvGN4Jy00SI+2rKIMMLP1h6tGekYEx31BmdONWbhT3qCj
cFmBBfiFLJHOQnz5I+l35Me43dp9CUfXZC4JR0IY2T4j8xfvC+p58IUx1G2U+rLtGEKlNxUSEG8P
sM+cdjdc2JODHi3HYWIJAmLB/wUjBfi6f07GHWYyt3jwoL/kNFh5ByglbDSaPv5hc6qX5h8KEmgX
7CE+SX7pbt6hxPsKnXdKCDSD2eHbja8AHfAKasg9cp8sAh395awSoGcsGEUo+VuGbKzkBJGdEvyJ
A/dnyFk0MFZgkCk0mytQX4PqSlGOyeFDrrr14Ipg/U0CPnJEbZttcM9ObxNUY/BKiMqc1zqEqgNV
KMXJh9aYb5HYXH4e4ZxOqKykNyTpoDFtWMzoJFcKNoyJef0MY0vWEj/XmiPLt0MQjUggguO+iWrH
JDMaf8chf4U7ONeoBhJeZ6Sm6D+C03129aZpuWvoUvmHysi4vfXYkwKJeMUyvPEAhW1l7vT0zwVr
IkoglI8wgHL/NMHR5C4V3K42ImL9h7MFjgyMahYFzUlbCxZ7RQBB7+ZyeH3JACF1cXSLpQLvE1sx
eEG6A8+3mZCt+zdg/7GlsjSnd34c5Skjv3BT+YSVbAdmPeFuQtaxfEuWHhXkfrNhjuE5d6GIiZNg
fAvjehb8TvVhCwL5xdnLeqrmBl8XcN1iXI44gXCWGPuCCj03Fh/lKAvbeBdg4cx2o3og+lDmQ0bI
5GSreVJWj1PyD25fLMLsAoNcRlPu4H/wZHfzBj9PTkRwMX2Rw6V+hSgn+avkB8DHezAQE4a9VP1I
M+g51W380SnpiOrnKFyn3EW5VdvRBcKyWUIS/eoECgK7I9ZMxZzUXQXLSnJS7k1E+zI+Pcyg5/HT
4/GpNXXBFsL0fxyd127b2BaGn4gAe7mVWCSqF0uybwjbcljFLrann48DHBwMgkzGkci91/orQgNV
BHXOVvzP/K00XCx8ypyR2Z1QOeWT64gH33GQScvquRV3GloI5EWqRXrOcUBitJCra2h5TnilI8eE
e/2SlF3pMAdTgmYL8YDEnud2hldKYRUL6L6xTQqneLzXHBicN/+i8zi6KLXYmVMTXc2C09YyAPqU
G6MwTF7nMSnQGEcVzBwIRzDbkSoWlpSvCXxOb0hFodmAbzEsPxWCNEp+yC67QFiN4wZtf8QEzU6N
albx03QrCXtmxz0r5/N1tXhso97gfEIxJfGjlQxAHEaap0YfTFbv0MMHkKjXObWi/Gc2J5qwO28I
x3VZbBIO6sHJERXMeAanRdDfRxKK+vKaDptZxs2L3RL6RWJisIuEY4+SuSCeuvhUmV9i7Rlcclob
11iOeBSq4iDyG6jJ7m4MgqWHlwp/K17FbljhU+dbYuQOzjKGUS6j2sn+0ETgP+HG7PrTJGTOKoRr
yClV4ePySbJAUF8OJKJvix+FCHYZnGIXOEIHyHQZR25NcGGWnkS1C8GGd8W9ibbbZGiDh9B3ZEDg
7+ZW5zdQG2TGK7xTBiqk5Zvz70cSH/0GW7IV+phbcmFNtqUmnOda3IulMmbbBPW8XqcVf5GQaIWG
t8WmBWdUH9heDNBdm580Mo7GOLtPivGfaLlvkizfByAvRphygzMk8/oFjdXScQ4zWEAuYlZNoHu6
8ZSbeMAx62SHQrQ3BL/kSNWrOSeZ11Z8CsBi8KjmSrZoZzQ3LaI8QSAz4B8uT4ENyB0Mm4aQ2SGE
h0x0xPYv5jrFiIWNiKgiwa1MTzrlQOx2iUJ9Oz9a5+qT4/1leiqt0UhbdDuilNpVcRrManFCM0i0
UYFn6WcbHcW644RqInRv8ztfCOhVaAWb+CED/6X/TJJf8m+wuU2Sra0BBuBn2H47x7I6H3EtNo4X
wqaWCElut/j84jWdimNsrlv5JEk+c14QrKmuSey6ApugeehO7iYFMxkl6Lz3SI0Wqi7g82IOW1Ta
2VFY+MThvZKHi1b9ojzSW0/xwCq8mBC08VIQ2pMkyHq0J5uH9e+Nr4/bi4Qesh/jo4wnQjR/TJJu
4EZmQ9lhPiDF48SEoXTf6migeFgzvmXo4KeCnNddJfizcfplnGOdIpt5UB1hYrFZjOJebFZCgfvA
5wbp5PkP02cBchFYy771tgNXUJdvMAtrQALi9d16YJBmeUVxryp/Ze5Np6rf5Mxa2PcCFIlcM5gw
s5Veo+jTnAZYdLS1f0p5nGd7cFzTlpDYAkVyV5si7oev2oswgievjRCuZQJHXam4pC3ppMly74xv
v0H5zTlPml1jl7eBTIPJ6u2I9lR61vDpcHbGyDzx7TTugHK1eZjATOyWUbuf9Gv1UC/0qqMEBpzp
r1zm5RuRx1zpe8Clo5VOuinXMQU/NvtcBLeI4WDBLwvnmvvtaNRbE5CIuUaPQMp2vcvMq8Makn5P
4p334vsRkNDVw0dk8modAXUZHV5YQPdADdju0GKxHLlyt8nkz8bu6wfndXRztC8WfJTbrFUAm4sS
KxhxAtiatOfsaQJEXZU36cOkzG3bYzhyUfJM++bSb3C2qZFrXYGA3v70FLRfyrVigGdhZUtHSiMQ
umjWIcVQwOG8GVjf6D1g7GOJIhrRldc55uMtUuDXiWw5TL3BXaevmLKSOUz+E8nRTvUSbrRd262A
aGgvCcmQJHSKPd9mzC5YVh6YUiyikwjK0H/0DQeo2HvqCr6oPSE3Fz3tJHgzfc4Cb3zG9O7+fud7
EA2UFG2MJnnRcsv1djlHkBjNpwTE9l5a15D4uwKrOQABCYouSXq5O26wJb6pedU9ahgjgFykMn/C
s/zFFCDiLqDOYbemuGfRbbP8UxSOEZEYDrklHwLC7428wVGqYjo+cJC0gL9zqxRCmCW+i2Kw5wYV
+wW/qC0HcdP1s1Ub9l/4C7qblniFvhNFriuSoy4KeX4a3UPFVhFWbwAkzHo9/rWRGsLmEgIDmdDQ
FaOgDM/2tqQ/ebi1kHZSProdNYADzO+Ed07mKMxxxkd14gfhTzhtCkRI4SdRUpaxEcBseutHouMG
n5zuNtdxy2NFQsq4ZVcXeM1KwCqMSkCZiFcU7lPGyAxdzs14oWDXrjIenZbjcKQLpLdWerjR2q0g
evoTSIVe2EMN2upr8i6jqHpyBQ/BM5LhKFrWOCW3AzGCILJk6XEuNfZoNyFCmSXbgmkBZMP+sOnx
BbLKFX+ow1vwWubxffbzR9Bjd0Qy16I1WMZr1lhZfVJCE4Hf5us1K8FrG/xGL1RgxJbbmNdF3XkT
Aqa1fAX4W12Og0nx3pzz0LADMVAFh2hLJTg5SdJ6utX7kF1M51x4yyzP5V9CYXk0JOs6hYCUdvUt
iL8Elu/jKz6nTMPhcMmaMy4kUAmsq9opHPdCcaSVJ4W5dnFs8NfCNXKeit7rxm8kDf/Pg7TVsT3O
RxcpKuMuFn4mgWTkWRFOH+ob+V0dXcWsh513o/amqCcy3zKmD9V9wz4ZeHkyegTb/hzhMJ+wzGPA
ISqpBk1RyFQyrQM2pQK2i8mpTDlK8Cvzq8SqMGLzjjQWk1bl9vIzGI4pVNciu2tn3L38Acnl0PyR
nWi5B1QPvrjskCEvaPJhT05Q+gNcwV5j/Ve/REQgpbgg8CVp97jy6pnm3bS0OkGQzuls9yB4cmhK
QAERZyyLc8MxyunOoV9hy0FAXpEs3Ki/r+lYxB/RTzL7ODbcj+VEFBdB9PaYQ098CFx7BYy6tkTW
auwp9hJUArgXLStyx60F9bbSdHKiWaZh94IWNhIOKR9/1WTTIjIkXRDJgsT0exBNVJ7WOSKABCdT
019f6M75Og2+6dqVFdQcc+cBWLC+FvmY+eCV8BEL33WHN8RYaXBGaeMzp1btKmObVrmSWSLZV+V+
j2ggJrP7KqV7qyercw2SL/W7cGTiytfDnHhC1nQY4orgPxn9m6XDFkepjnVRP4zGLsqeXXiPcr7L
6rsxdgFvRXlu9R7T0JY/UiMlM91gFi/SD1QaQf4oxF/keZLpFOwzDNFUfAsEGsg/EomudHiMN7O5
K2hAyfJVzdNAyvgkbwrUBKQ8QXAh5MkGUDx46ahTF726Chj1KrIBAjbxnCAmgc05TFy18t4dAFD2
CMyrQt6s0h4gXkcmeP5dDanBiCsCnF75FqkNYJ6IIZrpo9Gln2T4nCkExD2h9JuN1wiOfqq+p3At
UmEGB0+eCikiFpqcaPo08ZiqzXUYPkvqM944oS+C5Kr8uT1wLZ+VjDu4gHYIy1VJ5Jg0ksZE2Jj6
ofA3GAF0FTTdA1LwUfuOSFkkThQ5Ef+kh5hz5IeGkrgXt2K5FpFtIbbiCMi1K/M9uyAggaDAGzCo
S79mu27bZ2ZteuqUzb9YZn4cuF6PkABzeuhXVKLCccdLJB36gBfWcEB2goLaidPwh37SGr3MmFdB
Px6ROpjHMXaAHsQtUArgBcBnNu1Q1zPV3sJfCEzBw1sICE/O+jWOPCagqDnn/2CBYB7UrehyeOiN
T7IamBbxrK5AP1lOqq35bhn3KQLN4M2LYK0CZI0v8NiHOfed/hnfai+sIsUjgA0dUCKue2Aftlyy
o4dTTsBz9TEREBDeA+6cEYYyoysgJBaWhaVpKoT3XBx/PXx0LN4yuJorLi6y3YJLwEW6VR9T+aOA
wBWfuYOHQsEIr+9YMVcRZgTOYjRoJnFv9Gyj4loGcjr7xtsZ8XsfkY5KlR1As+F6kGRPCy5pyFCw
FglhRieywu0N6nNNy0VuIfjo/Og1b/KGnUg7AhLM6pqiVhm+xQfAeo240MCgindrRc+1ltvgTmL4
0Ws3ywz9SE284bsgT16FPjZtHmJ7unU60yOBS0x9pLn03PqWxzUcILfuXuuK2OR/xfF9bQvJxT2A
XI6Qun9D8VMSeeqkIZGuNKMzyC2LTz39NnRC6aPNJnPmQx6J+jtWNyqyBpmDSORtXws2AnrxmQXb
BCOwUh9Vhagz2bRTQvmaa9wNlBPQBAEWmiHhqhGHjRWpQVfwxwWfIaDICzgR9UiRfIQmuQn2NEFK
zMhv0z/4/zZ8RP03TuqgXhnqQyL+sOeEaCPHMw8yv/6OPioLv8o6ikjLZqtE9jr8YITrilXXPXM0
5Pgz8uzUcH48ejj2hfQgYeCooUyzXZfCnMM7AY22FRYaaY6mQE2oTLsYCZdyqxTSlOyAOurk5/1e
57UbKts22Ae/Bkbi94NPlzwYYFjFS2MHgWzfLjVEZKGF3SfAOzOcxQyV61rT0OlS/cp1l+9D8j16
IraaU6Ec+QAyFyvPUWJWnz7q1/51nMq93D+m/AJiFiC/4YVMlCu08BLnNUCayMoy4GazqmPzfsQv
N8y+lAIFPeMHqYD8DuDPQfYs6yEIF7Ej04GsBdQ4x5iXVsI9CoSZ6FhmCMUjxByYC8+VMX4RawOs
PmcGDCoU1apM7y+UyxwvaNjwl42HngyY4tlCstUEG1X0EOzShvCuH+L65YfhARW9OqLvsFOH+y7a
vSKnl/8FEDzMqGwn6uKC5SXo92Lr4G7vtwQ3wErWH5SlWcgVyb1HbwEcwztHZRDRveINDjXQbi1Z
s/968TLhWsXleReJvUPztAoQdodz4qvQc7TU97n7/HJL3XGVaJdpLEEUOSE3CmpgzhkZHZxGyBZ9
cw0punM85fja4TE38WrgaaGtWz/FL593m/yZlwh28R3LxESvwCWhIo6JBeFwrYCohUPBlkhsEnuj
9SCPHGdTtkSSCjlMQ1q9Fi6tvFXNfUAsIC/GIbgRZ7OQWAAD6WSinUMxAtLHMsMkz3s8kdruQ22L
8rUuPhMZhTtRcQux5luGbMx94qjff9L4LL7COehjbkhJzY2k3qb6hFyr4jUgTYgqFNLeWuFg4hMo
DPJT5GMe7TO8ThnjtFmlttZTu4LKfYbLyeXvLRQ4BppDlun3bcTTjim9IzKXzSBv1hOOJGZFCwk0
65KCqaPhuQfyYTROifCidexsmX9VgOsCR9EB/DnFfgD9ccDZhbnQkA/WvqUJnNBUkH0qWSq/Iobo
S+k2ER4rcKPaNizPUpG+HmPKYSrScB4SrF49F82KHlYdHkXTRaEqBE9qBMf4YLb89YbByfw3Eqt7
817jxjKPEhHo6QfLKsnlLf88CguSks7kv+Dvx0PuRujp8V6CQEkfmRW5csP5FK7qWbTT7ZI/ATsv
7nJ64TqSAuF6TSotKBJiut8/bf2MRS6kC53gVFwl3a5qUJoM0FYEEJrb23x/t5sG1SVVsyipYymk
beeQuj13Ukj6VrkSCM8iDZbTvl7c7sVngGwv3XceoGYf/hDKgPaaB0HfhNeEjAiG1N29676LNe9T
iEBI3xkMayVCz2QfJJ+XkJhpilqgoa3stzqwLkT6Zx0eCFRmEhz/BuTIXkCOW6/YCeWnxEYRrzLD
sMwUvfbBdTTwdZjifsaTSXkA2Nu8TD9SHohep94JfrrpM8hoHXAtphUlDh1V96g7aHA2L2pzwzLU
alcUsf9EFDs8J9aC5IJE/AqA8oF28+oPWWV7AkK5G9G6TqRlOOwJjRSKi0BLwnT75jDYgkKNNAJB
xjWudcJCKlVLYrOiFbWAfqLbKt7/Z8oOl36Ksf2uVsy1//MK87/QWCvJ3BjfVbcJNgYUKF6azH81
q5ocGfu3WseNwwCOO6UvXJz6/EPMN6kso2+Q/p4WUpql2CrFOxf4eOU/QMyLhfxH50Pkw0BPWf+N
Mpox2AmQyOQUTSRwUiW/V6wlbDMRT43wWdDu9qEMnojHO1/N6KUAbIwTzMlB4u7i64QfYbyPCP6a
e1DBWZFVN2fM/0A3yneZbzl5Vm9yNlYcXeCPoTw44pz0u6mCnzxbKaNTQjP0NunsdOAYpAvlX4we
b78kdZfBuqSZscLWX11CvvOSNb3Lf3Nr+wYQrIwW3vNHnQh0w//sDt2O5OFx00+/gfRTDM+aWV+Q
l2pueL11NWlUUMmmV+WfRABo4j9mBw1O/oIPrF1SLvQ/42f0fkGlSIBftYQPJQzOC9pNVa4VkP3A
9F+olErFcmIR/dlGjgjKycESmpBVgMvTUn5qv+z1bagI2/ZUkn5eE4IxIaZeS+QjmvqtJ1g6BaFK
kWRp0qoFxG3MmUexoEzURU4ElMVjPE+L1uz30NClkpxnPIOun2PX3gED5eKVnAX9ASvXb2eZDl32
dg4MDFy6giPRVsi5M/Lauvcvn/NiYhJ8mysyd8OnRoB+JR3L6qaXO5JoMCaxBbE2283LFd1C+xnr
lSbu6FMumcI4lHDqrxGwhd7gMLLDqKIsbFwgK2JThPwCG4uytzC+LDrAOCZ6mWLnPb4uPh+e7EN1
rGUA1A16CRwkr7u0/JZ5GyThInVfyaZ6AiejB5roviDAL6hocNh1NVckxTuYylIyw5OM8q/qHy8D
1WztDa7szZtJpvVs/R2bTcOSMg746RGeocSHfwzKRzd8UygrUO6wisiPXWQvfwzm12u4maRNnAnr
yaJdbiDT1DCcPXX9L1BvJvXprB8zAFGGwDLgOAHzRsGrHMxzXMgfnsDQ9NVnS8tmDLnI9kufDrJS
MIUOrYxqHNgdGkTKQ/WXButk41eGp7y/xJp65hnjZhzgairHtcVDU7wvsHKGeuI3TdyEAUm/tL/z
Vej/4rphsUJ8yZqS8gc2EM4Zos8QHvioAx5O2ifJQ7DjmhW4b36h45bstM8KhaPuRgWSMwpsEJLT
XpiS9Fdc32jnzOBDM7Vl+Ew7gp5S9EbQI0RW/6tFUvV8YSIiec4pATitVbzy+j9mXDJTYz7nLCfH
hjB2LHoCwkA+wvZ7fnibJPPK89RwDq/LM9h/cxsHii1Z2jnP4uj4AiPpFNzAgCo+Cn9CsovKbqWD
j3yLDk7i4o1/b1JNSCB786WLBDrNzxvKA+KYeSVMworyfX5ezn9QvPSDjaBdssyuoCGEgSOcx+ao
yLuYKiptxfz/4ny1/krzyCMpE1TwEmqUNJ4RrTKfZUvTruwDPXcilx53kLpBFXLpTb9VN7p47zF6
0tIUMlDnd0vx29ctKiXKmYQFmA7OTij3Kjm3mAVRzbcrQAFtWMca5Xr7pNsG/GXQSb8OgvkAyGuT
v/59l+WzlLYAL0eJx9tEY4lHTLcr5LfbKeAlbVfEgiHPLBG7ZVLH33OXMLQywZjKNsnt9LfQ6QXl
sV6xfGNwskD80WfbKaG5AUA68j5gxSCjyyQ+i8zTQK/Y+tBG/tTBPMpuis5LQ/hZbcszJnaLhtFJ
fnsmD9FMEIboxTroZLB5ZWtGQAtq6BuEPWlnjcc870M4JGIzk9xNgn14NICjK4kB4BvSVx42NEbg
AFaVf2N1rXr2IAN+QiqduOyWOgUebx0XP2og7ubxLokkBAUFIagxMpR/PhEDeposQRQAdSCui2Ej
IoxB2ZZqvwPVLhUaarYMybp0YHLWmwHoTYFEBJ4qoyr8auSbjga+7Dncfaiamf01yt8YDlR7/amN
3/HhTsHd5EYEzRoxcUrkM43KMyeXiAg09dwRDBYQGU1ACOhyYhSbtv6RX/CcPKHR72RcE4nuuFuL
br80gXNdE6DKbahwKly5JIQIJE+GvccM7cUJKmrKvKtLFmxqvHZAj1SY0WQzrQ0QyU/5I/xrO2QX
zabUaCbs+cpVhDuY3RCkyfJXDMnA2y+IAPDOFG0LLnGaMKTAjc27HNPHc8ImV1XIi3HRwh1hDLPj
17eW/yo7xXC7VeTGp2n8s8ZnRPUuBQ3f4Xr85StFqBX+xd0BP5FwxgIQfgivFTI0kQ/nje2bwmQO
Fj4NNPzbDlNp1NuNMewnPgDJuKj14R081wP1MqjDV1KJycQZn4hl2hLuotHssTjFhJK9mZv7m0JK
Eyh8GEKRE/Wky5dX+tO/iPfCJ+xkxEkN2xaf1cKAhyGwp6MzAotBfTHoQN6Ywlnh6sUNWnynBZ1Z
VB/yasjgwSh32sUrvEr5DqWuYp6osKP/lzrIkYRK2iJJi/NV2aWTkMGYB0ir0e3tVdYo3nUZdgkW
k58NseVX+jeX9N6Fbi8OIL28Vg+409HT1NWQuDi3rYFrfryJo09ZKHsVLGNMxhAwTkjxCgFWjhix
kVZ+QwwYxoUOAvQGbGaUTlBA9i8423Plu8Q3pPMpNMinrPDT6m8EPglOYKsaOWoILWd/szpC6Jj3
GJQEcN2Kr9F0tnQ/YvELPkf0XAQHDK5O2NUIbjwXuhEtRt+DTlatTj5af0mtc6Z+QckAnw4cLAy5
MCPVb7wmSS8oTyYIbIR2cQ5ssyXd10nOgZPdg7vA+Ly086jxcXl3qDKxv6jFtZeeseGA/uNkDyRO
F46bwn6h5MnCLdWd4wJgf3BfaOyJ+kBTJn6MEr4c2+gAaf1qjQpO8j0UwF+p4Cvi6ljQhPNvIq4H
AQnAjS9UxyNyMGWJCsO6VMMlp17FwO7Eay2xrfGywF8gykDLY4u4I5A1bdOIJLQpPI1p44klQ2N0
tEIm72XMlV28QMGx2zRcg8a1aHADdc9g23OOL+PdFAxLndSt1+wyZkDjxpfR8NB30FB2Nee//dQ6
2x6jF36BpHsvJ/pu3Igv+6OyzdAJ8gQXUuFG+b+ObLceoY+hMSTUFEVP61eJTIXcI2Z9p2Qq09GJ
SDlyin9KcUtuMaEpkU4Lw3JO4+EzzlERI8liH62piUFu02ZOxpk1srdJV97HcGvWzoSDv7gGgrJI
BZrAawwjzL8Dy4gkcuwGlJbh8BoMl88iw4FbDeTY50eBUzePgYQYh+qY9LYaEiue1iHaZ534HY0F
CV/V0JEoCPSRVClFaUAgKKiVe1w9BvFzdtIgRlOOSkFa2JeW5SScML0NSNumBRlZNLSApCTmtV6V
7R5PmJXuzHdD/ufhZWT+qNxbpqM22IQfcXJ898uzECOz60+d/AF+FX9A/qOviZNfjcjqqPvXmKSJ
YScMbHCNCtiewko1BpRH2T6B/2g7i7pBAoNSaiL5ZVAXPBqmtGVFruRLOxe8x0eiYoZ76rFWx9DC
XqLTmOdJSulGsCQt1EqzyZRv/sPZnZcGlPL1UGcjJPOs/sFPV5g33rUgYKNuoOGZ4cdjr3HzstRF
/cIo/KD8UIoHqQJWfR8Bc4rvDIMqwRSKO6Z2A3g/aLtWXkWCnVKmskj/aJTs9GsS7Ygm3YwQ7cgT
hhPa7ntzzCKCoKgQoPDanv6ag/bdM2vcshv2Ziya9viItA31YQXHL68i2s500aFP2VnT7rX9ZJ1e
JGdYG5BsUuhcB8l7w5fJWLp8GyeTA5xahYFG9Y83pLwlETznvqPEieXcVzGloEuenY13GQV6MD0t
E6Cv43Qw3Hf/sCxG3jqiM0BZMjMjEZReToHlDQRaoM5xi3piuCnlhioH9cAzSL1Z67Nboi/JzhDi
3bRO2vOYfiEGKgMHczYt3nsOOVxpD1lZCobNSMHGeOkvLOfjhYRJSk4Zb7Wd3vtJ7Sm79la8uQTm
Dgtex9FJKCSY3y8HNUVFV+lSOnFycMehxCDXiBuXLDJKKAnS2racCPywO+S7OkuRhrHoESC8dfof
umqoSLJI4QHenlBwcwI4iCSUL5EPCclb7Fb2AGOIoiuSfcxW5iFawdQsZ3xrJav/wlkOXvF3I1RL
uqOvlojfo5fdJk0tJhh+/Xqf2tlLBPvIaf0ZWO6EsPG6JD/zhgLRnOA1yYNw1GAFzoRsoax88RNF
y+BQr8vxNS2Dyk6+We2SmZYdfEt1QwHSnMVoT4UBcDNBMsYKLh/vjSH5TeMXtAdlKyiS4qJjC2dL
2EmO4lfzAb/nCoyYMGcNfMzXt+XD1xjGEDpQmjS6DsJ6UGUBl4LLbyHd0oGRRglSDw41KVG2sRJH
uo31DvKGKhAeI2E5fSBlrcSL8PJ4Jfs5w3dqDnggiOpWN1G/jVic6cIUF8WBA88vE7+Gm+T4NMM3
kgoJTBSOFWhoVQtYDGxIV/bcw7hCbYA6QdfWwrAOglMW+1F9hrqgqkCGBYnBnLxyL5GRPlCXmxpI
BrPVMSnYIpYKFAWiDqkg5Mcl7bl+3Upll0jrkt7Gl4O1nxSyA0Yr3FwUUakPsXlAL8casWCkO3L+
onbtnxRiqTgRVlW+Iv4k98odXsjoK+NcIuYb74vspuKcTNok9FwtmouVPIN7CBoXkx+cAAVJxOjn
zEm1QRwyWVphQA/0jDdL+wpI41MTvyZpFx4n5lK0C+cjcldxWyNZ4nVZaywLAUM7UayAjSl9ldjE
yPNBXkoHEUmJ9TXbf3LZgrGgWIzSlRQcmwephDIPrnUw4vHcaBTR/CqGbZ2KR/8JLyJTScssSAbR
LzKZAoCu8aJ/zetTetW0fVDNuqiwWH1jJMBo8P9KqfIdVfEZQoxkWDToyT/pS5MPs8+2XybCpoAO
3hPr4iINTD+nXYsJhdOZ0j+2eFj1Od/QDiEBUi/9BZnSSdlj6FQvL7bACzM1C7sywWAgOHclp0lJ
s/aKbgnsdrV25ETSFaAg5IaEdRt9FVChxRMfHGUwjbexBvGJyHMWN80nQ1KbP4lDOHVOuzd/quy6
VFfkb7D9kEm8rDLCM5Hh6M2D5md5m59AP+tT85zBip5ibbxMR9476yRR0nMOHoN8QhBMIjJwJWso
b0S9ozn9Qh8S9E1H0hPgEUJoYquNq/x1i5stFys4WIu8AxcME3+6nwEzvPnGbqw92SQPF7A3Y5SV
dyRb0a0zyJuA7Aip0twMyrYcK/7McIHbuxr+9ZSzv+YYTRcjIcVnXofmS+X1Z7fWQGp1b+BuwIWd
Ou+BL653eu4csN2g9OPK74hYzCB8ocAoyC7PqYaZd03A8Fs/mCOSBHYniFszt+CdqU+gkuwvgnQC
MOBafN95TfWca9JTEOkUweltFsv8tQ9fh1o7iWQaaB8FPXq7/hAeE9nnU4Xpw8JVAYEZ/zBXxgNX
GKmnLg+qcdLgpNCQyt40V8FdZ2Gd2wPVJ4To3dSGZClMvwxW5KlD1s7c3ovNWN+PCHyRdr++CgCC
THd1mKEq/jbkE2Gx2X4MvpG1xLOS1VojzcHsApKP2Ub9U4yHJvuiuVarE88xf1cEGePBoh91kf3I
iAXr+4zFmE6LR+yZ06rjyAfxV/+tb9a/qF6COhMkwg+g0RasrTVUQOAd9Dgk5EOPa8KTktiPf/s1
dw1iHQuuu2y+Abzw01mxX/rhs751/wZkMXw92Ad+e4Tm34yMLOPNF3/QmzLP0E42zMNHaC6w3bNM
RziksOJgx1Mx77Yr8PfuhQOe3iBSAv1mwvdBSwkm0rRdzQLaA9MAVDZqfXpVgg18VHlrNAfUldoe
XO4/DXpGpNjGhpPSgNMMlFuiExJX77riX3vLvxG+1cVfzSaujWRBF9iYsP64SNfJZe89yIfiD4NZ
RZjPot3g/0IfAV7Iz9u4s1zqYZwknwn59UQER6QTrUls9uzpcvxlnAh/oWb5verJywldSrsacoJB
ijjz8hTXkbWmZjEZjOU8PWOmsbzgkWKk5EkHgxoEB0cwHDTzcjcuEXYhS1g3uJA80/rWCaQA0qBZ
C4tZ8Y1iBTLasJyJuaNg/V0o86hAPY2CKOOpfjJDBgiqK/89LP6UH/4+4zH/h+2A8Z8o4zdKuG33
R5VXc4kfejujhx08GXTYv7J8mrzhOCI/xJIeEE9+al/yb2x9FORIzBKdyE4/eK7IlpsHxsVwumeL
8sx1y8TFnTHh+b9Un8JEDNNKox+S0oSeZNb58Ui3yE71S3RLKPKgcdDBsNw4lfGRbiE7HX2Tf2V8
YmsyRQ1KGzw6XzD8sDpAwJJuGfWHoXIt4i7Gb8obNDoNM4XIPey2aBSZmctl/fpNax9nMo5Eou9X
5rtbthY45Qf1WRT28sFHtuH3WHiqZV14VAqiZ4uf8TUXnO6f2jwQkPYPInG1U3DIzqgy18qRb3VD
c9MRbRYwk5RiqXVwGcTBN9cJ30zrx9hpSK75P6GYJuHiw+xpmfRff6QMdxue6rN8QBakguFOK1B5
DRhzAJefA/kV1HDfKBHeV3xxuFepkZR6Jv4a4OnBjY3jgJT4lGhX/Sea1rQ1tHzTr3W5Gp9E+Bin
aosaHUXIWlyb15IotWfrm5fom+Nn6j/a7+YK0DzdIPzhjzheNtggeskG7WA5nLN6KW5g1cf8W3s5
vvo3SNkyeFbkGrK9fwFiGf8IJMHZRWTybvjIHcPnFxX0mONF+ve6YsSbc+k95GtQ1tz1wtf7AcqW
Ma3rrCAk6MV2oR7TBAKRbihMpXa3au+Ut/t5cNJ+lJ+EURSNrgVVCx50DHLTU86F4fxmi0/L6xze
PI5Uv3vZxi6HFNpkdBUwXccoM8/DST72iadvf/EgcjySd7/UP9V1vAYWxvPiSKtO4yIhKbLF3AYJ
ITn6U1jmNOkt2YpOKfUcRB1gHbFfwZn4S2hflN49SL57x1og0h3u8Mzb5Z/gKXuWFsNRD/SV+xyJ
8oYO0D8c8D5IKJ+y80J/om64VCebxomX7VBfAHMEkzc4jV3frR2BpMyLhEriT9rwHr4PPDPb5ldz
im6VL/jb0WC/RnpIMoNUbBwuJDSwPivRAyIaPZXGiwP64pX9jsQZKglsZu3t+HL7A3I4klG8WdfF
D1Tjt70B5e3Gu9Gj6h9/yhND757sCvjkzDgqAxP6YroZ/zADsTCUyBsYpf90Qli/KlTfJfqoPTRm
M25Ald9XBG4Y8H8zeacBWPFof+fnySBI9qMIN6RXgWsn2boWHRQ7A52RQ4Oo8yENp0nGAERnW3Aq
WcWScadHpNoHbk342lbFDIWM0mhuGhSeeJCFbyAg47ckiWWALCi0c2JdCoPwj5EBqD4D3THP5wp2
g+prnKNb2Phb+zwbIpzkgKV8YIr/JWuS189gRBpYTWbv21yOcOK9CSJKmd3JS9cIoImFXWJFJJLL
mxzKBWT3hXO7QeS7FnysPsQzUd2jrDWgUBIo2ALtSAaFW4WZf1awI60EUjkWq1WEladflfGKXY4z
kJsLJm2X+sB+QEggDjXHBWsA8RczCRatAGKRIBMBcxY3VYvDyWuJnX5hD2At3FKITjIAPQd0dCGF
Utf02bajR56Iou0ZuYZo1raR2GBnKF5pAkScTSsyYfWm8dPljnWyRI89X9fx2ICIYgNfBZ/AXjIf
l1J5AiBGMc+5vHmNesySEyl33IdvV0/dInKqq7xtYnbsLYtk8jUBvZLzaVxYShAWkIBVvfet6VAx
A9dhBnaPEHKciI7Ceurj+w+HZ8lXrq3DcCuNoJfq5CQRHRWsTLJTYgQxYezN7p/CK1DflRTxsvio
ikelHka4C8L51AYz0mL42jIUjuv0QAw0eMEVJrxH9XtB5RAKWwSA7+CTMDJd88oP+acZb4J21O+Y
I7YdZAJZo8hMZZfSCZms7YkYE2SIMaQKDxSaj2lFdif+3Dn4YHY0hLEtYX3lI5OIoV8kJ3D0obvi
ghkLfNlzP3LyH0nntds4lkXRLyLAHF4lkspZsiW9EHbZZs6ZXz+LPZgGptHornJJ5L0n7L12uPHv
7MHEb49wd3f4FXGQrwETqC4VHJK0Crz3WUMizKtuciON8IeXlbSbZYxYybkHcCu6TJIk/8C4cAxW
zTV+Iu/5l8efMvIuY9kPb8V/ABpMoXn7y7rZYorsLoQ2CNKOLoxNi44E8YNnmAH1kvPdggWwnX75
U9DfJBjml7rDjG2uf09Vsg+vnuoanovfSp72IGj5+5FSFVkKlqYFOivEg5X9FS1eMGwMfvBTydgw
UK7VP2a6gIURG6FXYcCfMXza9AB80b0EJzmxp4a9BK7WaxQfwYYOBgjgD6NzanJkDkHw2wevJPiV
sBxhOXngMR3Bc+rXgJcz38PA4scklZok0wH4r90YG66bGlWCDW3W1G0OPPGT1dytJ7U7cIqjvlaS
OUpP1bcoUcocHsG2+q0Lhn8nfdqFzVrTnrwfGShJSLXjnq6dRArrNIJpI9C9Oedwfwa4mtw78JJs
fSUBpvmyWEGDLFwa+AW/EA/VW/3KwIvo59d0Nh/cV1RM6HVSl3d03FrIrdEWAIo1+Baway2nMxvw
8pWx+Ops1AdSs8xZNS+IUFhzBi/B4LDb4of55hy3sAGYK6wvMu7KjPvXLYvjoHH6QFSonMKWjzrR
BQxB9xCDIiwJoB3iRQiAk5wEFDVHYKa0VsYep5X/SY9Szz+DGN3EnrgixIIIrYnOwxBjLFmwhBDc
Ykfj2vrqMMTnrFTL+4jqw9s2xvqZbLR/ZgCkepd+yNpFfg949wyAF9jKSK2bbfQ8Ilb2kDp61PXI
epswZV8iC+WmvfwRffIy/MP6CIQ602gC3IxMs1fH2oLvFwjGuSLW5IbiidLQW5XXt38cxqPPtIc5
8SJoYAUD9sTwwOAK+xPmwfd0ohjm2I2OJJnouIdvXeJ24y0MLpq56Vmwm5ik7E5YG/vKjjgVsN3E
68pOqUwBe+sMFfVHlT0m4Voi+uCcdFASiVQaLqR6pVvxmfFQgP2ytg2uyMtITaHAGaA1SezuxdyH
XERsESTMEwo62A1q2yVaksrY9Gv0KOUnJf74V395DzI6SoetKHeuuTIYsmJU/JM599V/w5NAHbQp
GQ/jSuXX7FAMEVe6lrmrXYPtA5ltKgS/BazOPyNZFgz9HeskhzAkUFRC4jn2K0zmFc8ivFbKgZ5O
jaGineO39U6ieFBxZ7XFD1s1ghWJaYiXgAT+TXf9Tyb1RXMlBWoGszkcl/T3riflcH2cXLxLAij7
yWnmbUN4530xMB0wRMi3UYRu3TYvOm/s8gC5zvW/IfIeCQ9OniWDnBq8dP+b/6aH+E3DDaBLQUyI
Lg+NgXhJv6R7Cu/zB60/KaCMjOjJmViU/iIETL1iTsfU3UH2ZS7HnxEtrYfqwNF2qk8W10o1niYB
8C3BZtVPgu3jLiV7OVtJ1iLC9I3PBkvGL6srjrPJ7VBf8TxcTf+QkVfP0yqQ/MZs3h5LSDXhXlj7
bGC04NEx5OtY9vCaSaDBVv62nkcMqNnn1I9h/+YBVfb1I0A19kD6+6qtLTshstHW1c6bK2TfiWyQ
sBvByVHSndNtcUtsFSYxKRaIaQCj+efyWl5bFvsBsliAL3b0kktu7A+fCKaj4T2IasfOywg32Ubj
LuhW9Zf2jHW0E2vfO6ZfMvrXf5zNxAvgp1koAgO/g3LidUTzwXBg0f7lH0gCs42+TY99vEHXQIyO
9U9USXddArm2GDNuRT7Bs74q8tPgJkyInDldBjPMgvOW/HpuaLhuDd+xdxjQey9VXhl1BageZ7+6
4oVxlNG1/kVMGArc9zCk/01P/4stigZnbNkxWOKXeoYMoYnlcPyjcWqwAgvvuRYY+Je1b0IvCOPg
Ku13lRBvUxV3apE4IjZZjFxhtCz7fwWpVCW4l6xEVG06ofocohB+XPYRKgDk0Lmz1nCZHcm02HUL
veiSc84kZrbUOD699scf5lFcvSsxEUcCg9p8q8VA6pVNyuuTrfC2n0yXjTZCenGnMJCZmWonCyHO
i0VgPAHuPNSG2/DRhugug0/pmR6lelV0WAlg8FwDwCIBku0f8pUtBeDhpm7PqAnKce3fVBAyjFmu
JKwjTDQUiKVHTv/auIF1C35qZT1RguEL7dcU74qwYObO+Rp9T4BE1S/YE7DzBAKsWUDzaluu8KNt
9HHdTOcaN361TCJHztZpchHu0LZDMjHZKRGaka+5iG2SVwp0ZmuZEnDSCpqylUL4HBmLuvQYDdxk
D90HOqid4/FfKezIdvf5gReCgK4dl9tOi3C6Ou0NbKLNWU6JC7gRJjZ/74UbciODwDH4Yn9YQefh
HpINxpWH33H3L5MXaTdCu0zyA1Cqut1LRIvlRxIQ9UvApUsHIW359gVlrsR+vBE5MkQV9h90pXd5
Wow4+v/9RPwIzENILMXruMCuN9gJtya9AYKp4l/jb0uy6i9R5/Bz8Qkyj2b8yvXQV7Df0aVwnxK4
+HejiP0sWTVzSo/U5KsAgOesiFoAssy2TPUuVcfFuUrJxIVaF62kk3jB84OO1PoR1s0+DA/6hQhH
irZuLVd7lUguACB/DRTDa4SshzhS1Bva3XTU1o0e5Fqa6ENXqYsv4cibAzdtI1OVY6EEDIPAH2/J
oSIDlbXTMWQxsLCLvQw7Y2PceTEehnGmyC8te4oYi6/6xY4fJ/jhoOxll88UTQ0eu+WUuxMs7L/m
PsK1BS58Q1aJMITUaXdYgddSzsQ5ZU78N/VQ2YM9ymMRLWmDk2DlXzWsff2VwAtUpvJKpE97qUxd
JD53ZEQVeZfr3sQj/O4RD6JceRoSt42N1m10WR0nquOF6zG6NOxFbR8tgRaCEXX7S1s6GD+zp2Fs
5AsgTtZQyM4U0ggurXj3DTsTkBQsGg3j4C0RLgBPMW0OvoNx+1TD7qxunfZpnWU2DBEnjGzuOGwI
dBgXu0FyG4BNbDdS0noalAf5Nv4cU0dgq8ETWVgbjsrYY2vDKb/Azo3jucdTBPnD8d5olm8dGuiw
+KRTCPB2OdOZE6PzbQDihMhZotsxvmRpuzA8gB04zNkZsms6VM+eieCJzzChfF2kB8gtkFE5LdX2
we9ZwVlaqv33yJhjo2O5eysS6pEF/4DjMA432rCLYInh4SbvtSFfZGWQpoy6DE4GA10Kh7jdqyOD
EirEaU3Nxz9ie2QuyLJ56NKWWukwhStlw9LYX5STbb3kA0bsdteGDtTC43AiC83ixp0bDAx2CQCq
r3FE9YsUAm2Iq/xrL+OhgmazQRzOOgM/OkXGngoXwJu0K6HMbvX+3qUHifI5tIszpre+OMOV8w5p
fkRVX4FPuXlnXnwjg6LMvN3WxKtv7QjLgi3RIGv3d/qvHB8rRtr3qHsipxejH4t8S/lgyYwV2Cmm
VC/KswX6hN3Nt9GeY3+C+vkH4nH4juI7d5Gy08mtmvGRGyh0Hg2nPOvDEUpws2WaU+HRHFmpAsEo
I1uZjtq8TGmeLXrAeAb9gVy2IChgsQd8TywU32yGcy6g3JUb4yj+ZV296nnshXPnmcROGGsLFGzi
gS3kJ1N/OexLwUl5ijWg/LNwfd9FAlT3jpVYybPFngW0Kmm7eXEMgJCVEuiDrLGj6h4eWe9U65h/
J2wRwODpF9NVFDLV8Q6Vbd3olIzusxVXDb6BKnybh1A8yGa8nt8QRIr9VDqd9BfzsE0FR07yO4KG
5IFQ3jwyk3zzp+sUoE6SmC5skZIk5MXCKj1nAltCcZdTcRrD2TLwL4G6afwfLyaCBreFgKqquoWC
4oggwiikP9LO39d6YcN3NbpL1xNFtp9eQcdoh5xXf9tyVvbdT6psRPFLEj+Q8rKYQbkM9I2Pi0G1
tzXTFToZGW1idk6aVQN9x++OiS5vyC62UQturMzF39HJ/BRKdKuV0E7onFLRdMXSzVHNiOYtBCAX
QBuS/jK+WBUNUWg2uJ5lW+PlKamgtul7/nIzk4SSGem6IL62+fWNSwSUlx5nKaF0AamGRmI6V83V
sM6sjVV5CRge4pNZkhwAg8GpBpuBaOpSIXSMwOAh5JpwJsjBOyRw1ToEk8wPzVWY3nIENi2UlXNQ
rU22s7KTB5tBfUwlbsSu3SQj1Sy6iMadsntvPSeVp5nRko6cQG6z29QDP9RR/nkosap8P/D+1vhI
CjIdMJ4ozTbvu13I0mRuv9HDBZT5UiwhegNWXkz4CSlaLdPJam/V+gdO8Y2f3IZmXKpa/JfS+uQx
Rwq6G1mKXR8Vjn4RMSrX0pyY3fDQ+SgOhZvgBX9ZeTGawTXL2ZoKTUXGS8eYOVJRtxLLkb0sAHQ4
jTJjXbeha4oZT4tHLp+2kPTyQ5DlTVh1dvKMksBN478uv1TGl+X7ZwH8VWpGzLNy5HY9rzMBQUhA
4bMI1tFUWLyqKG91eBan6b/B8VPz2Ei2B0+T4WGvQmypd6t9WUxV4wvgXSYqymcioUjKMdsROZpI
VDOGaQ8anXpKtAbR0SlZOflG5anNpVlO8EnspMxwORm29TfDBk+l4cxtMi2Swx/jNeMSo7fJ9jIY
QDPbMr8CvSn4Pwl3C2GnWN2E6hlye9BdWsJWOI1/sf6cXdQjOn6AVg1RQ9ThNR97CiPQFPYFwWhD
ATsu+TWqk4TcIjz3/is4RCIOSnntq27oAzSiqdJlsNxgUtTe7VBRandlY2TuFH3n3NimwCaLFGSJ
QK/wQ6OeHaCO6Qw3O1Jcs3jcFtNT4wITYDvw2hCGxsUbHNhAI3Zh5zoIv2UcrwpFW2hiCJ9uERLv
FX30osXvHLBEesFdU2GsEJliCySEihrpM/JNPxb5l6Ythf6ip5vhhOgOaDZ3Ro+WQT23w79e47f5
UDoRe9EzQKAjqccaMH19C9gldYwnTSZHir8VWjKDBOjx0VGM4denswAN6xEJxZJTzOBdOuc+wB9q
OtS7GUT1LrvW/Ydeog4okRmpwYosCKKQYxN5OLNA3Ew65WxyKeOey9v2SZtPLwZCXfRa9OOMZLOH
Qd+vHYncIL54Juzn+4CTpvuFZu+GbHZHpFI2yh043vSTHle3wN/tGnLYs72uXwblM3qYGqY93IzB
S+k3aXbIxx9oFXhFRHkDztkw9uhNZH1bHUouZuMsxvAeuHuJ3eLhQSFH44O+4zJ3yqi63eQZo0rQ
Nx0Ofkay7FzA5pJKfaGAgwILP/jT2DARmboDLxta+53vwl1RDtK5454/TmcmDRNpMBL1O3V4Y7KS
V9Yp/CHGPOlFlZwwXQU0gt14VEaKJvDVTAlx1iPRmUhQsBt/bd1R4/oMbAJanokPgOMbNB5Q3hJO
EfJL1Hcgf7HPa+E+Yu5MCkX3IbgRYhu0BvJe5M9k4iv8GDsXPe9BZHQQbIp/bXyojA8jdAzpN5vn
iwosZtDr6ngKKBE4TStaJQZ1xdE3dsY8D2qvcXkW4Unlq3Zaedm3CPGCRKgNpRa2u54LMDjMkFFr
ZNDEf4EuHAbukLpc4Y1o41jjskJwM918oMRTvS7gOChMndHJUER3i/iYoING+A33ZaQuY9DQ+gPZ
aSwNE9DwjOgs4j93FH7CibBPCmChWWkTq8vn0GK00NfI4Ie3FJIZxCZE/lOR2/iobEyJHQUDH9dL
R5Zi0KSRBpMSKDJQi/1gVT0rcnXqyp3QHdf5UeweSbNNDVYYzK4JwRP55FWO2biGNkApSEqPhcq4
1vClyQiZWJsxgLF0TOLboEYSdCx+vK0UfOvA/SggkWDgzdRxeRpwaoZdBcWyqtm5s1+XVPKasp/O
fAQeMjb0BaJ1HCbqsG3OQ4Vmuf4sbmO8Y1xSPhvokW5CxhZVC1BiaA/+eup/hKx2E95Dry1XPsEN
AStkDnEGGjxAB9b1/UcyU2Hbc4L2e4eVsLX2nf/uyP0RB9RJS82co5yZ+/pHc5tfjRkpJNywZ7Eq
b8F0hLyNSKdEXgv4g2eDKbKq3s3B9pFjXVV0BZkM8oILec0cS27+qY/uVMnfFp4R9SLoKyYgyBSk
nSLysOwiBKgNuVfVglWKwkg0IoAe2gVXciNem+jUGZyeKkhIcGxQa8d/aKp5gay99K2I3+FvCt/T
Ue9TuuPPGnNUZl9oqMnrKmTMw2wDmJ4h6kngl37IwUZNWsan90nbpIaIwWcpAI+AFCKqN7Rq7LX8
mhot/pF7BzmxUSPfuRfROlYdK/rMUUVCvaRG8aZFgMcBwZTuzEQMn7a+mBH6kb5uOXW3AyGqLfNg
7ntXQzkxrTRtlSPC7ACZVI5eHqV2GxQYLq+FsI2UD3l+iTtcBFzuWktHJ911EBJlk6+a8czhBIZ+
QmbisbRWr7n08IpPVhlGMlDaodoXOHFrjNrWbxA89OwYyeCA35n5nZcfNTosb/7S8l9FtgOopu1+
BlQNByZcCvK9GNtGvCIxmtW3gYTd2qP1m4SXFi8lRH8ZuHT69kvmhgyK8K9UfION8RaaXTK4dcI6
ixGDvDKU/cAAc464QmhedK6poN2lkf7Qg78yWVnTrxfvEgti/5FXjjTBqn6ZxjnqGCT2OFYoDE76
cNF2tbzxkdd1ttyeDPkxwMcwfxk1ODQWPDLTRnVGaa3sOfJMZZdfetQ1SrTsH0V3zMx3A+JCt/lY
yqOO0GfPCE16j8JN7641mJQhxp+JAwdL/Ntg5wCqNVnL0orw6sxGssxCGw2rucCwhw4wZbGX12C+
H6my8gPsGwQWrNTtOBH5Ks0LhDRbWeOuHB4WwOstE0w8B24mHum+mNUyzjN5SfBMeCdduSsMb7na
Tio0J2W6ZdVdXroN9HTpwDvHGk36NOCmLOlM/zAc1+FBDQ76+Gjrf4XFsmkr03UOsUEO1NZH1fpn
GN8kQ4fCefhnoDCBMQriEJkrCnCV2ehD9XFkX8MjFGlrwdYtbK6kkXUNGzwGbB+GdJbbKzYNPstA
3veMtuaDuMB7YKJr3nmoyE3Itwh02Ki4Vr01OGfBTmROigCK1Wg5OUK9iXWb0qfwbMVOvEVzIlpA
nS/w69u7EG25rtfdidGfAwIJ3OcuOV0xPRtObu01aGXGTkn2Pk20E5Hiwf3F3TA2/zCEi8kW63WB
MbW8Cqk7qJKd4NqF/4+me9cEdlr+BPfYo2GjgfWFGzsfBZbZgcJjTiJx71w4o3bzgktAhNhHQGew
ZjypTu8BLUcPfJEmeZVfBrZxDn3rnoNNQKgULMsPlcHt80DFhvV8ICsLzW5OB3hqEcEpfx7do1Q/
VZZpA3bdrtkCQXJCJCRFS0gozf+S/r2ZjnSwAserV7kiLjX4jEip5m9HwbmDyYIA0Lh99coNQY6J
fIFtFpr9vL9X2iki9YWB0E7OMdlXN4tDkd3eQ9snDGi5jQprqVibehQhszhV5WTqd+FdkNytBXkh
PNurIS4kdDXtfNT6mJ+QIF9Sh3pcWpy4DPH1iQzt2y2vin/vAEfdkN05OH6ISG6YUa5xERVL4bNf
jR9gH2Q7Oqt/jLvLKgYy9scXXJAFx/PA/1LtIixIUtrw2YeNK4Rf5THW7mnwlLxvGa02FYLHl0z5
QNarud4N5cs3n9oMTRktu9jgKIo28N8dka3ZhmnNUK/Z/qnLgeafgUa5ZnExMLVJdVTg+BPParaS
acXOOvUnLmp7unN4qliVkTfJ7aKpTomC1Zrhzd4UOX7jmY+8qza49rml+JFRo9EdjwtuKDe2loax
xsXUIwJLtyw2puogNBsCXxa85wGioydxtsLxzVOZKytwHln8GO641cp3e2V49Gz4Ra/Agk/4Hn0I
feYmN23WtnQcibUm8nIP1+CZBF88jJ3wSIeHOT6ye/2RCFgSGGby3HjwfOHm0tXFb8oIsGl+vqMy
KXvIagECOuwu2I537eTQz5eQmqOrYDAMPFTWHOcY/WjVhZF71u7IUBWVbbomdwj5Do6fG5ateMe4
MjoLQNtkpzsFxsH8gqjIEq1Q7Ab5wAIjo+Z6f4PNGyzcCu23rEL49v+0lMaBfn/k2X6mQPEm6Wx0
pc1wnXcgcDjHFPk8eGTm2klLxMFuLF0yGieeRYojbTqa8ov87YwHmvUt1alXfxf+KuZ2QiAxwhSn
CrFWlHU12NM636JaQiKZxHvG0v1HwYiNtKLVe6fGnxUDI09zK+Uv8CkSJhi28650QOuiaCjW1i3Y
PLs/MsHONnWzj4+K/g8U2UKdBwb8jiAeFNSYJTxIjXVs5ugrWAj104tTDtEddzOHgA/Q20PwFsSE
VJMFuo68r4pY7nkkJXs3osUB3x3HDy1+a5zlrOcugVsTgSB8tOxI1wOuR5R+kmvJawJLhmqV8+5b
H1VyYbv9HvPrf/s9bGHxpbh1KQN2mrdwa3gbVT6M2FibcM438lDp4WAU3/XEjBXXJAayJ6gIMd3l
fbPiROoQN9Gvhss+OSsiyLq/vn9V1l1n7h3ZvVMy3Omu1abTPgzx5onYgM/5PEnXPgKNwulGqoQO
/qThbGNIQnKA9j01OENdc6vNxzwz6wWYRArgCF4Rsh8a4SuqA0anlb8r7vx/DE/EtJVdSUx4sBKX
ZrDtuOmtN+lqKhrUlTDy5uJ5Wpm/DeAROz9icWVUbXOYsXWswC3vKRnYSS2tp7fVvwhqJZ5VYir6
wuouQYlaCybn44F7eIKv3UBnVaholz4qrBjjtvCddVuz+/abjxpX8xy7/N2YC39r5i4jUkoxRlLT
9Mlut1QGqiA7YnyqsnLHM8ZvPLmSfq19F0tPqr7kbl+cVcixMbyMyvgB9CLxJOu6CSCMXVvmFCiR
rPd896xVDMj3hliKoN1Q2nSpKxn/Wr7C0dgd3uzl+NJWvM51/MknPl96+i9ntsrGg8zPTLQ1bTPD
MMWfVt1lKE4SQpUMN0Aj4lsK+5uNgpjZuA2I9jiBibFnsOP47wIpBt4Eu0cchjVZWJo2Atikd6U1
FM5EZsB3aROuZm9DmV5PkE6QmVbVlrSIqsWnwnmbp+gpsZi7HiGZz3x6ywUhHydPvkuGAW3i5IeH
AckUCCgBohHERKRKQnXXodwUpw6Pj3+f1P38QMlMgKh/x/mb9ZmVsf79ODEmNUp8G6DDZLp7endW
kSZ3CJyk3fgxP9UM/VO6gr9BIjAk6JfEu6RBsdOQrj3M6LOK3xb7GOY6KeQetkCsaEPipXDZ5Mde
oFTHFF6+CsSN8VudYNkuoh/9LyWuaLrp6Nn1+NcjEOfVCBfKcvFr4nXxk8r28xuDLN2gyOU/8SGv
t9CrH425SSOSZhmtSQb4bVjNbMG+4gsT6pIprXX0fqJvrJkRSi6oUARFZ+Qf/quYSRrpRv/pm24h
KQdevqrAPLkeup/Yu+K/VeLnKIClg52/65U5ShCljHaQypsekru59LzrSIxMSHvCTEbfTuT5tXY+
bjHNdhzpTHEU7u0kQXX+9t9SQo5b71BzT5ieCzu+UF4weJbLR8c7FQ8vUoXn/4SaH+COcdaRy5Al
HdZ2OyPDtA/+AcnHOj5vmVRKnA/IM9KHOD/bWnPTie+K5UPbXcO1zKXMytn1wqUYr9jwLk93BUw6
TvMl9zSVaBp/Qs8PbuYXB3fg7xrZZlIKlvyRPYNzSzaUnR5oEcLMfitQQxYpIqA/U98p7pN9loiN
m+M7hkkwuVRdnOb0cCxBiIdAKAr7gv0AwHPixJc60TrwNujFGPpdCndWAAjFthQx9yNn2sziBF4k
1mzTqmhZdx0abiID+XMF08+0O4zI4DzpaiTLLVecBC8grFb88kWnnV5zguQDvUwQfVnxPhkxVFyi
V0uK8DUOiCTBOM18o4W2904z25zu3YZmgSe+gUdhbj35IPVuGGw6ihBGgsQ9SEduWG+6VxIxCp8T
cQPLjj7e/0iBE+vDUkFHqZ/KFWdmibReVnbR05+ltDbpRIdQv+kMLNJmIZJu7CMQ5f1jWK36GxMe
pfEv5sFNBRr3gN/uVl5gLg0Xi9A+ZZ21ZwHHHe03hSiYOs4rnUt/0+I28nGTLHn5K2ujKRIN7l7+
opKIaQiBVE+YuaCXkEvysgIaCkd7ZoQHxJuSDdchXFfVQSeAttv67b6xNocDtmA7lQ7eIWY6/ORU
ZTfn0iQUm+CnmMgXc6Nmo1NiZQybxL8BFLtwzhR0r/bUkobDHBSt9DbRr6ZhU3ZFc0HR5s74q5G0
mD4tYUdxhWImK/ERoNxgpzeIFoaWVYd2NcYDRIP9Z265jwLxZorrutwr3sqHXtLOl0s7fnk4gYTj
RMxG7bITllY4KKVxl0sH1bBj/M+jEyv3gIKYLcyn1wBXo6v7oBPhsCtCdIhbvXqkiYPQRCx3enZL
6othfsfCTZ63KvBxc35NNtnKdoivPgLb8t4SIygjWKecZcpiwmKMOXeRlPenCLiRmxUbob3liJH1
8GlNO775CqpOStgFT3hj4PUrTwLqjfkXrrmPQ/BvVkCbY7bfunpHssNQKfihtrXIrl3mW1k/E73W
IqiMbaNZ+7A0dIWPfxmZ2zD+DXzbFJz6AxahmnxOIvFZwMxR7pGeom11OlRglk5MQsmzpn0MONUn
G+Zh/xiTW3ykUBNUR5QYSHN2atj86AYZ23kUcXPn5H1ZxjqJSe1lIVKVyjKx+P27RzcBwkSpymw8
uVVgtOm4SHuT8CZKbhHvu0Ym6A/CI0l4ZPFJ59EJfoKwpWBDP2Q8qUE8jNhG/qr7R0ltJsxrmOGm
WvUyIXTZIGgjCq80ibngtBR7FH++uOGPk87jXTFGRsCBzhJSwM1CpaLs4xJ1HperAa2jgIEn31m/
qgET7Y58VGgtMuq//LeEvNVhmKxISR3Kg541+6lWMaez20BITG5SXBPhPK+Eee6NicEymO1y+Rae
yH7M74KhEjVl0cHGRqpcO5ZcOY3Pnx4vCupkSWboRIjRQLR3BsPV4iKbZ438uVmiC8FXRC9WJRw3
HpCevxB2EnwzC5txPJ91bLxVfAa+f59LJXMRrsLfimogdsAzIznVGdBtVOpLBlOazgsfrCb/u/eK
5fxa9z3JABS23dUETM+0nIqMhTbyYWTiTlS9fGlTMiDxPuOINY6NZIhAt5gJIEwoXKwMSYr8Usor
GeFkIR0Z9qXDpVcZzy6Cf3J3ZQJqsEp1SX5KfqLATvoN5y8vVk4jzTvvQ0dEV2EsjU/jqG4k9ML+
e8BTUS+N+Jp0uzIh347kc4Wl6Kl4wEsudjLj6PHRwVAsXZ7deUEBAxTFZsEmATIyqpqVlh3a4Cl2
b5Fg5BmyScKdlWz8iE7d0cIX0cEe7wgw1dqGncz8mUqnRzmRGAAA9L/IwMSwhO+R5aQdCLcwvJnq
fcSUbmHB2Bj1JS53HrZH47ceIVWdG+msMHVEPAmuD31Z6RSsznvkG/xABRkANSlJIz6wDmbFjhnb
NO2C4dhYa3baJm5aeakFbmWRYdIG1dKPmEFLkmjgn8Ro/R3W53GCMMmpvi7R1GjjraNxFE5leW7H
hy+twwFUlkM3qdLUvTQG8BsO0YaGSdqkyFO8aYW6T1BiZKyAI0RE4DuxxM/B1P7N0czx0X6b0qH6
4SqJGAcjD2aDsy6o/TTh0H4hESqPNOw1IvhPkshUKC0XJmr+YIv600udyY2EAxO15OUJR8B48l9l
reoCKgcbGARaTDjkLerIyTWg6+E/1JxG/ZgFDbxfBZxEgk0ZNLmDyzCUYiZg3WEpv/4XE2aaaWYp
1gRVnwEdaiblWTbfc42+NIIrpV9ntx+UVcmaTz4/DMoangSDvXxY+FSTAy12tlLTW6fuW94rnT1K
z497MX/biz5+cc2VdFsFX351T8k7mD+9u6WtgZuMDwNlJU6LXPoJfFf/V7/iVWKHliNwv2n7zPih
l6RRS9f6hJfi1KH4Db9MkkqmJccnsy6JtQ4/ublT08+0/jhJqGHgSy/aIVwr5prZSuEfLZ60bxPl
qVQi7KFQ3ERnxu+M2DC/s01BRbSRQVl2CrGsSG/47sevInV18WCS/cIehG9+GAhUqNeif4Foe/a2
g/7nCaj+Hf4qGSNy7lp94AbCgfJ5TP3PXt9NmHPx31B+G6caEj6yE14mu7xwpDknD8XeFfPBrK3U
gCSK9AgiqPyNG1F+YBohHK6dpyfiZpABRCwaQMIcdhhyRwtgn3yZr3tGisrPgLJnQjPJipsLaxwe
Ur3Oy7OEqD2vf+i+BOu7oyeQuCtLGRrBjuFyA7dtZ3GYeiT5xBvu4zcTAQGdfrLhTUG9sON2UDGx
VfWGuTxTT4av/IFG3MHdg9Pc4FPB7/ro0QWaN7m6ijIoKx84d//uBpe1a4L9XXWMaj2I55mbhhlz
ZBDPDbOultGWWPKpv8nQ44FdkJX3S+pGFfCnwq9G6NY4+3OV3A3ZWxuvEJQDe1W/Ab8psuPvoSaf
QvI18QOb1a34xYas6sC/eFp3TNVrXhfxU6aGOZXGSYj6fU3KOUvgVT3i3XdZWgs4B6YnWV9AiIgH
wTbEPYT/bFzF2mnIroa2vNCRNLZYMLlZYgTnrxGg91Zc1FjB3+gP37l4TU/RxUcLG7BsxWAtEmGF
PlpUT5XP63UNgjXB8OuY+Oyl/jm8u/ACCT5udnr5aQMy+K2/B2ID/+jxKEGSfWMTW7skhbfmFnOF
Tcyut/j9E3c/4+6Bb6TEw/yrsCx+cA2z4VmClXdes/sycDBFcPk1zIv7NSy/fZQDTHezfznJi/83
Zh22mE9n2m0M/3ttvFCiwAE0UMbpKftQmn0w9+yGUZcLjBTJXeB3YtRosNjGogyWnI+ppP9hBOjf
8Yh0ubNEPeP60Jx4XohDWAWQOD6k6GfSiCpBn2BL9XZSccg4ebtTQ3pF8gEakMb8Imz7SbdP8RoM
JDsS30b8yXfdHf9LOO2Bsn2ObH4tb43mqdXmGR7lDBgXMI+ErvwV2nEUUdkPFyCG+XRli8ctnwOy
w3+58+jt1jVmImRqpIWIwks0tlF8joQ/FB3DD/+ZpR6RiN96gkJVAOg2a34GxGN0Gnf4pRqMgsW+
+eXEZl8Sr6Lt0oLcIp0xujzYbTZzZPVK/R4ebE3pmiXcUsqqEQhFrfaTzh47ucc0BASdoGZIjt70
K7Jle1P3a+7JxI3RGz5mo1lamux5LIVuh75vyPned+mNH72MX+E/1mNHDJnH8pyDXiTmUju3gMjD
OXopPg8ORm/5ipYXesF4Tb95aZpHWG4MEtk++n/aJSGki9kfnnZI/la6Q8aI6Hsgk77jD8vyn7IB
pOT4kWKlIB+JcuNPm9gD+EtzclNsAdEecQOJHuE/ZI3haaihRDNkIlLDJrO6W6n/1OKOYMLxThqz
SCQeu1aZbTq1+j+Szmu5WSyLwk9EFVGCWzJIKMuyfaNy+kGInNHTz0fPdE/bZcu2hA7n7L32Cnsj
gJITtD6BNmCXtFtsSCHlHe/oeloS+mINgporNHjnWBgN4BYGjw1ngGkxqVf/0wALDqp80O2O8b/k
EKShkxGLFxx6g/5lP2hVKdLIqfiCArHGFYkJ/mTpqTtjC+8QDkdDbyM9jn9eGBuWfsVSlE8jw1HS
bxiVgjLtngtRFYrahCpeWocnzv7Ph6Po7oOgpvVsrY8zMWuGNWOsp9DtS1iVy6wRNZSNoMyu5a+4
TTjTLiBCqr0oSw2ARuHGRLj84IXyZyi3CMdYVy58kC+Gku1inY81CjxA8Cd81U3MTloStMuwgW2L
4gXO6pZbJe+IZFzS4vEb6iGIGWSGCb3L9eJWJNdF6g5qx3TsVDBZUH2BbQzbPfakh2RjEl3qXr74
usBqC1ZYouwF7D4hdyG2G7fPKKFKaU13ODylcA0H47375RgGgq587FSa6TSxEHBarJFiD6lDd8k0
IoHviNMdbAxTfG712lnslCQHgJITVIG/25CWY8on5bkVQprY7xKjgqcGr5vYcTuGfU+W0mtLBlNd
BBJbIxYjSzYJMpRJPcRPJuXIbQUZGBdUrsI25YVqGnYejkH07MW/l37NZ9KHbP6FTZ09CMkTzIXA
28AHy5fzLYuo69mT4HEXcNPFt8L46xFZQFOjel2TkI5/Ni1xwg6r3FZXfg3dhJhBiYBrg3VlmCg/
o4Sfi5NhVNumzMQAVTAAFq8c90YfDC2Jy9W1i9dc3igdSa5F0figJodnhbPzAF9gqrY1p8SCNevL
v7E0I+VEw8L2iHhVZIHEgv0AsQTxeOB/02J/C7VnDfuXeb76+pl73qL7ZW5vTYaPT3vrmbZWiyIA
o3JWM1vQKry/vklAGYGw8JlYZF8A4a+tPBwG1HvKeOmHvyZdMypkHCK+69JipRU+MVFlXzYqDMic
HsMK6IW14SJdTNDKVdmbeL+k4CTN87eJb7n4hrW6EQf1qrRkhtYAazH4THbRX0yFfnURkw9XfJ6e
9x+59XLjc6LAZzE09TaNbzOfKVg+PxBzHHvtq8bkoU8/iup0bzz9uTf4Q4KxNYD5V/1m8FIxFFcO
G1lKaIasn6RhOxEEIN7y5mPNrBSsBZotpjAFQ5WZ6ma+fwuy9ySJFeJFr729hu0AuHPnZLrTLOCG
++QDLui3YdQJ+9gL0zEnBqIjx2o4ZBVyl+cPZ5eOOE77z7wjj5FZ44U2Py9lxoi0XQC/1IsFDMXc
spYIp/qYbzqfpGD9BE48MBbSiQbgPVYef0n6hzNkxa3/yPb99JYSDcRbN8vf62qLL/IL3wYFGxM1
j3KWwbr47qnkaxxF5BgiWTxgWHS8Z3sdKRQOHUO9nbvbWtnkEPRe/+641nFCN2u8y7MDvhnrEb9W
LoWAJVDxmbuYtziqX3xWfN54ndd4WKqwbXsE+EL4r7zSXrzIZ5+wejb+D6wDPNEXbwtpn2RtV+Yb
8rd4gy21uok+0mq+KPrVXxPJG2SJIkE9i0M+o7QwDWVfJuOET5bHwN4uPmU/DYtPcfN0mz+eSwiJ
m+/QyLuVV3xy1PLXUmf6W91Q2nsYEPurbx7g5WeehS9uEJHyFZX/L4/9/+NlvgOUtWz41A4Zf7Xy
/v990Sc4iL8o+shcN5pq8lLJ6uHn+eh0y88/SUQgrjrE1tFP+NHSzULsp7955KJjwZYYIArI15H+
Bi/jZxBmepymHjZXBY+EN0Jhfx24nqqfhSOyQb/m09JtPhFRuPw+DKn1G+9Vd+w8iZ8GwnOX55A5
y3MoXUYZfLXg8+mPiz77YMIib4EQNFRtN2JlpRBHNEyhF5cgnLzQyQ8nBLIo2RG1+2ll3b+l60rg
tQ8T72Xzl4bjxgjWgWEjEa1MUHOU6BaOE/51iFL029Jf7qKo5LpgMFKEWbg84yJ8vHceqn4gA4//
PH6KcDw/fnS3P3MNSnflD55+G7i6y/UeuHYWvDKr8cAHeDnyUmZnIdAAZ3oTFseSypAGDDclW78h
J/HaPcNqHolPuJWz3nKb1pPm/pMifThxLZfrwcU6w4Bwr9SULi2yiYEtuo1xr3yliEHd2tXdxFec
xL8DN7gcQ8a/cft6S/2Ef9Zh4teBFlLP8NCAD+QpC97y5cfH8FUH6JV9GP9fOgWWX+AHRjpdwCCi
cAoWShZV3AszHxmPE2yCS0gkwP6kr9+NvmBj70nQMRk8pxdFJn4FdJ228qZxcetfvri8NE/6688V
pvy8IaRH+eDk4fQnb7gs4oarEf9kYRFyCR3gJm7DJ2Zaqi/7WF0sD0b/AOOIqe0+/lE3y8KJ+EIX
tXvmGbzBqs9Krs/lnody1y0fuaXDGVfiDYZGDLnYkliaTYTiykWssXma/86yedtNIaU7WZr8Y0MA
+GPVcVOGPKUuGiJM4fyBrY+2QEUfs8+OTcT9eWdupPOr+YjDfHpE1fg8P87JsbrmezooniiBjGe8
mOwmep7zcxqjISv33FxRdnzykC5anmkViRtxY8EVOT7P6TGHK857P3uP/WOPjtw4kK1YguaAqJ3j
fcXj+40QFNHjLBwMRGGbc3GtovisDQ4ZbWvzAc30IASoThHVZNG4uZ+MQ1uF/2mEtMP6oO9itNEl
dA8kRpt4D939YDDFi3ggDeRhtdN32sE4pJFxOK6D9UETYAxr8Ko8mP4QTvm995N+6jeoqJJreoUW
cytb685PwR/GKOoEp/bulN90bBvopzxe37XQGdFp8+kppqdn2aQRGu7ozl8TtojQFJ6BxpNbxET/
fbXdPGkfFT+J2o3ygVcAP9GSYbY0lzCXeULNaArbJFqedYC/EeTooN/wVA/1Jo2WF4HdP1loZn3D
pP0EIc8hdvC/P6VAe9lxTuLoEXGWPh9uGnE5eLV2b27OqbVG3GN32Ifg+36jy+BK92AV4f1EB4im
93o/tRxlV/0EzXVdWKsTKmrtQ7ggV7/1//298bu4ctwJH1hnLGbxDGOuvWTN3/2NVmi5TAY27hvb
P2ZX1uNuHWS8tctbypQTmiPPVDtkkRHgn/FXASOiwd4Lh3i/fM3vN7zD/JJdEdUPN16WinBY1gyR
CjhOnqXqazHNmmlWuxFBsXrDbqsDepapfgKsIjBiIPwGnw+P26fINZdWrofImWAoL9DpthmMsnhl
F/GvoIM3pKDV+4k5YNvj2JdyT9LpxXNnJw88JlTwiu9+9WnIrS0xRcgTcjAn0dSYFj9mEionndnS
3VHGER9C1dUgflbX2UCm3+0hTIsruyTbNVY/RumSxRsER0z3dAL/XLzjn8r28SutXPR0A74MGpsN
prAemW+1fUuzv44iFk4jN7uJQ2AoVw4qa5gvbnqsX5sRCYAWVc3XCJlb7Zgoj77UzmHHVHq+XzI5
ReOuotTcF6LhcOGRZ47NJSHiTxdsAVO3/Ky9EZiU4zHKu08O6npL7ffE80t5ZfZynTmgmkJzteGo
ZOTDpdAZSmwngMKzoXNnbW22mkeNbcUc83YNkwHQRSdFQnKzx+E1ek26SPRq0G3FHJoffNrqXfae
P4MXOrjMFj5a6kWMiojuHfePLJqMX62v0Mkz50i9WcKXBPvjAS875pZgNvAMWJYj0Wm610Ig7VBy
NZvecIvuOn3J+WdCfoWbrGDuMhJUckihK/YOLDJqPKaVnU4zc/fZve7khwKZoDAGqVZCRbbeYOfV
Be4b3RWQeP01Pq9kvZeATsRuoWlJr2gxKwYkT2hqdwyeCMfsGgK59iUK7SvTESX1iZTJf4REc1SV
CSskwZxrpMCoXT9KkwTIx26cfljivGXEekhoFUVeUR3cX1fY+5Lh4PSUtXthTcb4R8sMA/Ej2QVM
bAeXF5X8YjLvDRESBjZocdOtqDQdvEWyKPHgDyAasMqdASnwZUMVHH3m/RvhH2GJ6INam2VvzoG8
8pJPoB7KXaP8wq4E0SwTJGR6s7cCV536vUx3XlA0I64bA2z1xueeJPt52NVIMurVvriynC5LfbUR
XS4w4/yzuBf+Xkf58pOlBNmhlcSpisTy5r7j8GZD0oK6gnDjqp+rwi438bnzXpNdOFSft3FyuBNT
8E1ciDwiVOiaDtrPg3kI7YLZhiMJC1b2h1YWX0dmTTjcYUsMczxSKIAHXMswoSCNEkIJxp/jYQWp
L1IP+Ms2PrZhOGxSzGBrc0SPgL3eFdvrAWTTbUEcTAoyORA4Vp4O2500OCgyKooxGgYmC1xmwiIp
beFw8BxALKhyr1gqYHqIFzPvuok7hNvssDitt0v6MrXIudjMozXcMYa0H4SHmXCI3qFiwk0ziz8E
PlzHrkSXT+lPhvl3B0lhPsntnzK5+Zvx8/gHKQirhFN+AkKDHoNi37p/FjghxvaTJFttE7+B1wt7
5v60ylvwPSAVUfG5iV/SJtaPrCekE0CeaN1Q7EwHZJPvuJ5csg/1Cpb9Xe+7LCBDApCGXmYVVZrd
iif2Av8JUfJ5mDM0MDjv2rD3Vph/soGv1mYwn8UbWNpnn+w3x8okvQwHxSg57aZdvS8rW1g7oLeq
xnvGfV062Lv3JgUNcS14Dg7xuc7pfT84Xjeit1hS6EFcOBSHi2AVCtIx2Zzvu+ctJ70Hkc2Ztsc5
eGiA5Mtji4/8RbwAX9RNSJkUE8QnuyzTDmOxitwNyXpi1kmsr09CDfOu33A4lvtCQ4Xyke8xB8Y+
EcliSZlyZUWhHl0KHGrh+7c2Eqod0C5S96zmbWkcERAbycOUgZibhF7jFU5jJBsuYYLDcnBFoFGj
gMt5QBn4R8Fc2RlkA22MWOg+b+ly4FYeoTKM4j8k8DedG8BGM0TuOEZ60CqZSJPPmL8TW3I58RTp
QJlcWY8ojlJGGxTOy33XWoVVgdXZuUfH3WMgibz4T/jur21vCyfNmf7d3ZWNZfWAL4glI2tjQcDZ
9VrVwesIXbrzq+0RDH0rh84TvGd1BLrBSjB+3dYhgNYdaAs2WAzn+O2DdBfiIv7EbfdGEOLqXXhi
/Ix+8+Ua/+Zsm7xooaH5LDnO9/el2rpj7iNuThc9aHyjNYlHGb4wmvUkPCPCxT0bpda8VM4O2UIY
AlS29vBb9H21i0lxgiv9y2Z1kahdqIxtBVMHGTHFT+0DG5ylytM44P0q0tV9iwOxWX/TjczEZLEi
gcAUW93U3x1qo8eu/PffQAFRcPKHlB8tEu1dTnAHVTDwKI0PSO/dpvi4VnHAjYjSXRS9IQm11F7O
KWbGWJHg6gS+s6X+w9Qp4dgSTPLj0IotMlPkn7r7in2g3Bwu2GhRpCLUYtdAk9WMfl7xhLitqs8x
j2ZlPzPigGryPWO1YOGCJkG8ASEGyB5NsVoixh4/ygIP9s2WIQHwLQUWVRQR3kVPjoj9OFdHwLTh
E3cjeMrk6k2dKxt+jB8hi5i4IS0AYi55dQ+X34vjA6r4Wg3utDeDM/Yu//ZARiyQ0aKMxUKHrQfg
Gx0Tm1vzXKrzobdnrgwkCMib6WKE8DjTISB22QynNRMpCWq0iabmXvkJOXWYrI0+RSSjdhx/mJMg
WtcNkDYSerA4XbJNIXXKKzO5pCV+eg5Vb5d6ueSkkotWiuBjsll1ONGAdLnD+1avbQjEmACEGBj0
Ppey1KElOffk/897gXwpbimEym8aAr7DqmkqlxyDxZfXFRnRS1w/635juS2iDyCybTyEKVzFdPHv
ZUo0ah4bpAohxwD6ZgpkPW6M+0l8h16G1wczzvXixmWkGCIxHHJlSK7f7BTMFOSHy7bKhtr6dAny
jUv20gmqgGXha7oDnvvsSF/28G+d2IIGICL65JbA6jpkCETQ/EDbg9U2bQxVFnk4HKSp7qyQaCOH
B6RfpXuCikcJsY1TRDzXcXD7wa3X4eIbO2/zdSgXgXhboiSXqCztK50c6fmWdTaViobbMO6Fg8sm
bBzifodzEDLHDG8yP+3ZFZ+1V0C+8Ob4g6EMModyLw1Rg//1aDJERX6FEASzdy4FkgL8N2C8DwF+
DmzpfM7llrr9vQgVBfmezVQs5WwySKNCusnUxKqkDSJFzD4mbHzomhjZl9smDmMVWuWJE3UIaDcG
rIu6Q0F85BC8OF6ZBmJLQYGOzYXsoFtl0eU/Kn3o/NOVXyL1e25wP+E0cO//PZKPgkq0oVttF1kA
X02e8NSxclxakKzCGSpMEUnUvrR47S7jKgZj/fhPrUIwTgpkrpu+XYsSdFAtKKDWYobBm1iHzBCo
QrXitGpuD+Wq8bu74UMZPronpIKtmh37VVSCiRbfGl2HSr8ujB+iSDr6sOvmi4LLGJ5tSZhgSIVZ
Bv2dsNGfF0TLL4jTilOWQTu4UrYB6ASxI864bakaGVVBq8G17ziQdp1B64kYF7FRMU5Cttzk3w9M
OYhDuFRfLcOfrYrvKNUxm2sLq4ARGpleieg8Cnz1NqNg5zq5IRRw0A6hWWE0Eo3fz95cP2GpHEX8
uDh7TByKteZAh1ky97mjhEld4wOwlP2Dlhu/KkW9PYddIxAX4t8NHuK32T65qn5ee+IDar5d4OvO
kZX7uFiz51Kk1GHXnzrRnzJEqOb4cNl6lwYROVS6xxv9RE76tGB3bPG6S4kFMoZZNuQVGX8mG6wR
o2HS28Tn/qFSC2KHZ2MKwP5OLeKlGKgh6qX8HG0DL0sibTWknIiHses91eBroLNIPz6aDZaqTEDS
mfPTwTiWERMTIHAggkEHa7zMF+bVEGSfB9Kw6jZah49fvpvnUGYdXTKRdqZvD4zlLZ3qDXNFZiEl
lR4UkC8CVd3+IjK3wjRDcGrhK9XtnK3mN28YwvoxuutnlzB4lP0+j/fKuNqNM/5gGMWJAx0F2sGZ
Ff3CTC+RATnOD/BiESs6zM4X85U77nUSVvR/lbnFaZONwr6QNGkXJ+rxLUke8V7zmg0p2KbhfEIn
HyPDulF5Mg2ncrSefut9EmEDaLfBc546Cp9OUp4T1XuQeoer3tv9nfJbC3ksdnsWbGm4rjrIQoc7
nn3fZtn7qsDB1wbw/6JY6F3M4kmHqvDyQtsz7MUnO6KfR2KKR6VXQcrG1ExGbczpF/ur9Ce9f3QP
N4+DO5OeSAI6F+NzKkMIXWI4XFRryNFmsk+px474siULdcSmBDJwQ9SgAiBWwp00guYvV0huErAu
qDSuiIfP4QY5wZ6mE3rwXnWwdi+gNZAGwiF0TSQSWBts9DMo8ltEs8/fBe/qaW1wFBu2gm6rfvfH
fVXgTdkTZoKhlK2ijafHveKyGnu63So7L62cEc+IQsTRqlHxXdwYoqWc1iQbMD5CSUs7AI/K1jtf
1IDm/VbaEWLUSPt0E7/TBGWnuXNeEAF1pircayiBg1WP/shMTsSlUu8qVHnva0s8FN+X4u6hccET
ZmA6hWyCKuhENnLUA2Wf2jeobFA8ZgQ/EHROL+GK9PDFRGQnZx5SGvIT33Moqb70XTmNHgy8kR2e
GTdzdWg9egnG0z4zG/wr3tM34kZs5RtvH76xdvAm3L6WQIHbaycscWB+TC4W8zY1EPEUsnEASLwx
ugeXwt9qnnYcH+buodgsdo0eF+FsaZ96XOqw/DDld043m2QrJ12UtZoS0Adi5OHBQ0LEZSEJY8f+
vl+QWcprR4k/1qBpe/7TUrQQozGFqHGl07Sy9X2GeP4EdVlGUNV+qQPaHgenYwLxtLB4Axz0zr31
XkPj95MVi8AygaspUYQvwt089rn3dqsyJu4cwuuN12c12Qya2T0JC9YWnq3VEiv2cmXM+exa66wr
5QMtHL7pjvIFP0q5n2kkCO8ixIIodtlst4+tbh8qjIjDleH1uUU3lVl2Ckz/monrXZ4FTeFUbrEn
6K5FRN+3TN7YWa4LzDabW5i+pS1/Z0gSfPr/XbzMP81sj1TlF99dhsxcKuwVuM+PU+VM089jixJ8
tCsJZPzngDsLm0iyqaTcfGCWKDw25fezvfuUf9OXl/CCxMcbsIVnYGp+0ActmM0MlN9dAEk8MMW3
TT6zObSZ/Vz9JXgTKINqxcrNU7wEpK0qf0nNGrn1mtnJ3ki6cubFsZn/wUyUuo3hNaGcbBm9mTjP
b7lCjBmuU2SE6Aq1f+r33RHcdW0D/x3bccdRxabLsc5ZrL2AnhOsM4zFIEqqThOgC5meX0gH/VXQ
48vDIPyg+A9/QmO6rcMR61xTDNa75ycgYDQFrJVvbC6jEdaG2VIy+7TupogRBkLsKM93bea4F3Nh
adPDuQiLrmXYjbv+OGFAyk7OneTcq4062eTF4DNhQWUSf+8eZzTXmdEO546h2b7/XAzdMLFZY9Ss
XDTw89UGAm3DRDh/S4L2EYr4Rr/CVSTU4fPfzHDrX/n8gDJ/BK0aDxlW1YhJXcaygt8kwXFST4V7
yTEx6j8/NbM7v78jLVh9EpsZO3b1jjT3C9MN0Zskk2mhf69BSGxMFDFt2ovM6XmRQcXU4f1JpQZj
d7/ejy+zCJQWAjJs9GcMuchF7Q5tFze/iqF5BamLYq6ZHmG/Uu2VhTxvx7dcA8z5DYI0QlN09Jc2
PHZd9Cc7QXJbBGoAnZvm4SQEeGKf76YMyDxpMWScIziqnWIXh2KvqBairQ2cVagDdkNntV0xyow9
cvbYwgTFYkdrv17IfidbfeKzgLeLB70No06x8NA6PCTc7Mz6C0r32vhGOyG5NTOTGWNupNr0StYi
p7vMfyCS2rBIiVsdlqjVPey1L21ZOK8QVV5+mrYw+4Z+057g/uEIUm0RaktYrriPDeFeKXyi6rss
HcR6JBSgA90qgk3GMGxuOAXSpbBhkBokOBemW3967PqwQErcMjbM9WusJCwJD1bmcRjgaf6TGCB1
cb9KelO+St8GghLpFjMdc976M+gEuUTjsd2snBKlB8zLrAoiPa9+Vy/4X1Z7Zao9nuSFHmWjMoUV
X56S3+y3VT8QrD1P+DTFEC4YXKUmU114yQSWrawmt7A7Eh2Yy3BI1SyYugBG7di58CvXbVDF8K3f
a93G+RGvCQY8ZMT6z+YP/c6vetv0znIStMEIgVbY8wMc5jRGh7SNeCtfW/QnsBn4y4tf1ofSW3Ac
JyRc5H/gooumAm44jbMV+2jTCFzmjcCk9GMyHxOMAiux0nc2lShQJ+t99sDFN5L/utuSX6BetLqz
UYVUP9keOwrh9gzjp3dPCWj7Hk8EIieL+S7SkW4fh/pHSSv7MUsb9kZopPi1Wvr+pWOugkrHMpw4
hOsibRD4zNRRr/xl44KOebP34pWf8uPqi6zN0BuZNJY8nuk2xI/6u+Qm7aXtgRvdcBI0eA2xy7aa
imZMiaE9AlJjiGwCgLBB0ilbF0w+92r+bAwXsj4q8+dEoZG5Cq/BgMWdfM0vqocGj3MEsQWSXhsf
WSyUpn6nPFtSBUM4okid4R/scyNosIyvU1zobPLZsWpqF80ERh/OkrpmZe8YyVGbTLQWVr+BGLf+
0MhXI+RZMOkU02rbowAuA2OI8jtZ3BuFar4C+SeyogxEmpzHR96e73cLO7RNe4GRBdoZa38t1/bl
lIRQwqLs3gHdIR0kQKPUFUtiyoTNsemIpu5wnrFwQV+2cX2mkRt+up5Xv5NPRY9ehWlxaUuiu/SA
i7etyVAfBTZTlBW0CVOR3rXKfSBAx72Nd5q5hlu9jkvwZ5585jAPz13mTYhzjPpU3AFNMcS2yUWT
GL8/zjJvyvpLxS5UP1Wk1yvmXHwmGxnHT+hory913oAlYaZiqjjBoApcjhZoNv8EmFm1tQTYkBtQ
yN6MvAaAZPjCxdEQGBp83c2vRuDoNgIYfAADy+HfXlojgIlyNyGVbl/1gSnygJ7/X7ULq119v+Is
jkkpzLZq11HKdCFsco5ZuX/P4501XzjFOmulE1WzxJYUp47brrbSlnr321DoGP9oxYR/hPyM9f5V
bdouSEiN7QjqUA0/lF5X1syEkpzYgenzSt9LG6IsDDb4nRw2MVzWIroSdNpNTt1vIPv1d7cwnFom
iJNr8ltMkS6dXtckob0m/kN+n9fk75364jhymYRljkOHAc0GWCrLyF5kEAB1pI+3ucyFDAYB+0Z6
3RoaIRRuAqymJEhFxPDSDwNmNd5mUPrZlI9CEvapW5+718Co1SYFSabLksB4p+ynHVFAhUl7bXKK
ixThEruk089/L2g/JZzD4lv5IzagJacToS+UFO1vVQUao9fVMrBLBE4rwSZG8ZW9PTREjdhDvcJO
Q4uN2cAST25DNavHBUOE5gIpa02DYAP8QMDE2IfN9Apse43FrTBGA+rfJzyLFnJC6sr5AhwTSm28
ZXP0xSegf95A6QKvocKezlRvAuWA4oJ6fU8Ksvu/knF20V5BjozKhR+WwZf+I686nQIZSVpxzNic
sR0ntkDmx+pVgBOStrK4Ce5qAGwOz5dXw+9eeCAn4Y9yhZrSqWsco6A3go6nma2vkNn4nBiEzpRo
hKFeFY9/IgYYaI/WEVwPwOZMceN+80rCGJ0B5wGkpXt7qxHrHJPPxMFLg9HQ027IPwOGOy5M6JK7
EccPXvxHl+HywBHG2Y8tDGP8xNjWKYEP9uCVh34xcLpPf8JzGd1zwCWhlIQqyIIIwo6ZCQAj0Jle
vFMdD1GLpzpUZrJwDOcuQFhDElqHufbVEd+lBYTksByUv3LcwZt5/LR6xJtqMSekio+bfY399tob
3mDIwYwguXdDJQtRpiPNBRp1fujFbaEfcmhw7OxmjnsI+S9tTySLakIrxQC1tWPyd9LTOiPXfVKP
TpvgwoVj0Hlm7dAwYvDtAyjAu+yOkLW5GFzkWo/CpU7NnOo4sNQVtwY3rx0oF9xrVdDKFnwWHTIa
HoB/RMy3e/gxv8ZE0La3RBtblRiu4GLFmKDiGZHta4h7RXS/rVkSy+4t9HZuk1bB6imp+Mg8JsIU
43qYCWdlQobD7nQiCKt7eedMYdCBuSEKBOyfQcxgn2G/BIlE+1KfVtw4pK53AFeElKO44Ox6eYyr
ufn23JJsulLlSthXU8PJDllF7Azqd0KgnBZmfi5un3d3umr5z7WYgiGCes2K4acS81peuCnZtPPd
Ah+v8OTEDGavcvvgQDB6mvOKCFL5I5AJEhCcvT/2oGZfHgAM6KbjFbxUtkoiVHARayLgJ4QQpcdM
etLfR9VK6LL7Leffx9PwDHYMax2W0gF8S/k3vwN/oGoSHCNaTS7MVAazPXPtf/VW/OFMgwb7b+oY
RF/FaROrLBThzrtrHyYYYstQLGpfuAI6NHmKJRWOFL/zu1+Y5nBoECgOC5vT9ov0oQRdqrhXOOSY
QGDNgfrh8rh7JI/L8U5cBWrnr+DSgqYQZekgz5rVbTHgc0uXFRDaisn9gWxwNPGUQtg2hwDtMBjz
j/aXPCNCDRgY7Wnq+Iu7YmWCGkHNXf8TUWL7yYaBNV/ZAptDwCGJAutGImwYmsDZnlenfjsjvOVv
8uXnNdPtxLAMpNu8YPIR3poHoWhVduPK8ohna2tSxJWFVLsQCAC7f5PCnlVwc2uFDT6mwPS1a5vu
FioxqdDrL6wnI6oIgPTFJRW2I0Rb4F4mkbM1Lkp7urGQAQSKAdwFVKw335dwRIz8V9QdzBiPKyr3
nG7Ner3RBy81y8tSVgusyLHEAMZ44/K9HL5HoN2/BoNfvNxmiwTJh2wTlhETFi8e+KSHOChEc2KL
ia0q1sua/uEnQIhPT+qlYo1E2LVOX1+gZgikPk72gGdNYus/6jvJHfg0Edu12D3bSw4aldo94hMi
xcbXTkJkKtsD5z6sb6KnUI8APSyeKHi9Lt/imqOLIFCbWQBXvpcO9/++wqVHXcvf0nGhEpzubXkj
7l9adYCI3b3RpBNi1l4mvCgY0UJfO64vWBlE/a9GvsCd9SHDjIcOhl7zta9ATTz9tavFA5aaq3Kf
oCqwSzxedquJSaZVnBKWveJlHREhDqJbBhm7cevD4sFtyRc58etf2fAYIHuEYK6v692gX+LqGoyU
0JBy8az1YnO9A4mE7YkoiVPkSwhim8HFFP8SXcgFsIGn98obC5olMu2GCFxbhar636zgU9Nt2SYt
4vVJ1M59D76JiBdmJEGMyEnYNBerN9jodosQz4WMTh1FyMrLffQOgyeZbeGf+NO8Kc/g+XJR0YBV
gUSwVT0/IARJXnoqOxIqkWGjATJf1y5i/JFkB0REynwZibarTmykyhRxG8Wk22eIuhzws/5A6NPK
BQew4F6CqZfufQOPgvAUUi+8SnHZO5lNUC6D25jF6oNBJVD7HLAXWcgQe/RnC8az0PPPwzEjKxNf
Rfg50vusBRXTZ+aMXaTfqBLYjhmdrBeXVMJGhMJJX4QxcnOtXP1d/Yll85DuWkBCIp5MPeNchTUx
MLZH6km6G+VUG8w2ecqCdz/jzoWqM7/cN/VeW+gLNn38jmEn1MCfvIwoieN33o8x4NIiQGNbr4Ki
cl+Eq2DiEDCtvgN+MzhOQsjxnCA1ZoviEtdZkQownjlFVomn9pD1fWoapKZHIzsQJveq3F6FnxsK
EBx18ymgT/+uRHTDmL5SXSQbcAeMVQVfOTSshmbDbABI8BVMIYThVW8xGlPf6Q0EDZ++YxyMB9Kg
shsIHndnGewYPbSHsglj6vifJXmkcPr9lO8IExkGez3ZY7Z9fbW/Kb63lJVa/aXU20apzNXIRG5M
XXUTC5f6ua/WBw4s3kUq/GVAMhB4h2wW5iLArZ3AVaYMIjOHupKro2C/xLJlSPYK77gcemNxxMF8
JTt55ZfQopmvwSMV8h8WhaZhW+VDKp9FO10v07dZB5GxjfkIe1xIAhY3xz+DZrKp3zi/gZ0UDrW7
gBakXntxbTfdVYdft7Y6MaxEJwe6WyuueCE4RqSVAVslzMni7KWGgJGa0NwiGEGtrqKPgalKqcP0
nFSpxCbC7kKwJBoj5KYB3UjDCIYeHc8lksWYeHImYOXQHJYh6nv1xQ6k4DO4U5SPxxDixBvDJSzs
kXYGAk5+FFELO90RRJ/bO9RC/g7b52f8PmDLd4RuiZLNlsg70z9RoujdWUbGfM0MhfqTNPOwpLTW
DxQzfQ2Um2wzjRmapd8QD02eNO5pMnjpqX6749EvnqUkEDnzEb1I/hIGzPGn/WOb057BA2tLHQYE
ZtwXNmLZZR9vsDghXeuHXhyJmn4BaWCx2iUIfSDvm9ufeF6BFy9EN+hAbKO2CB4qAl+HlY/sehn5
owFihct4s1rxhRvyLG+Mv5X7uHCWxAcw8NI/E5jYb0u4Xm/dgiPCOtJWO5oVCud2D41121jatT2w
Nx/W0NrpahANvC9Eg2p9fnFMUpOS9ybbTsPYEf01QwzPAHZdFgLnYP1BdfDfm3zfdGR/xW6IRcxH
dtIpM6aVS3In1QTE6vU/msYs87lnyDxGBlNuiK7U3zsiZsgaQobzb3HiJP/BLL6cfNp0/3A4AzZ2
8L0QPXYWDpMyIBaOR8AFQUJdvMkEd+xoyR8c5hy42xhkeTe7+AKT//KUTdiNPicxHllM3z1wd/1d
0gnnchwIWwTIts7q54WRHZOKq+YhBlSYo9vorT64tH3w8jrSdoFVMjtvSOGiFyEHDjERzwsOwMIx
50lNy06vhOxyMBPj3KLy7tEenFhwMCFgT8GNhErdBv3doxDBOwfholkduQ0KecnWvcYWexNa7+CK
AmOXHwwPdMCjlhBd3jgqoECh7lpmZ7JN9pR2pbkDOiDSEP+BOICZTylKS/QAMgZLMMDYTEwDTCoT
KeKkoez5H0fnteM4sgTRLyJAb15lKe9N9wvRMkPvPb9+Dxe4wNzdnVZLFFlVmRlxQojskI333l/4
G80SjydxPx5a5YIdUh+P+lSl2Hrrma9z+CEX+cDxGmU5ZTJx3Qy2K6qb+BBpuB6m8gOP7ys96BRM
+ViCYEZbUR+qm3XRImjudhxx+OeBuTL9U2MqfeGAbggOy21KP3CKVBnm2qIIYoDJOIWT/I7hLRnI
TFAtWsyc/hsELvHbch/+m44tveGx1CsPojHOpBOshCbBPTvcVRBlxEmf51xCrkOAngVqNb5CdDgD
ZwP+JJcy9DgS2irrDi1LxnKtQajkWcUrjWxNVTFQobCTRE6+Jaxvu6JA41LzBAQTrjoNBtR65czb
WKiofkIRYb12L/jumEmqXFEK0/CDTQwar0BDyJnsAyknCbvfllDy6JTIWzbOzNx4yEyYRJafOcdV
AYXCcg8KUzgIS4Fj7Xav8Iis9/wgDL9mmckYoZYhtIF4Tngnnm8Mba2DSMAWFwhJhafaICkHQCjV
Ifb+a0wtGl+t/iANu6yjt+rf0PFPG9AOYrXO7jFyT2n6kxGmYcwiifPEMMlXoznNIDmMLl12z3p0
Z9Faa9m6gYBAIqOzV7i7olQW7XDMYZfmsJrErz5zkpvrzdBGWlgmT7VTrdwW1E4G0S+anBlbdU8y
GyWMJIefTofYslZjVG/MX5L0KHDfOjpHYUwZGKlNGTJMvygCYEpPZWmRhMu03GUKxygYVTn3a493
HOIW45KnzMTHug4TKBHEDh5idI0Bkl/eXKGU69i8tWTo3cjNLQLkdXF3GaAAdOtAWhrapusP/gqi
GWzcdZntuFpVtaA7uUoTCO/tzK/5jQsMjSyIl/Aj4tKslxWjIAjJ6UCC5kLAb8xEgZP/FOYEJfnA
2KGSi4XGPDQn7+2fKG/1GheMITKJvTuE/eBD5CtoOA1aziX75937Qw9tgWDNjFoUI6pGgNBumDMP
wYQXh2e++S66MPXkspTbMPzlQBXySHsnTvoD7VMXbAbMkeTfkXzwZGOCOuJUndLq69xn0f7lCn/n
6A3IYtNl6tKI/dalbY03Ig3mEO5CKx3F+Frq89wSYNiClxge0txAqCWQlJUxweA4WuE3o5eiE9wR
qA+2avP5UwKfE2HfcFuN+LNkmcbKMebhVcTfJI7+qdZLZAgzOBfgMQAS6HtnX7NeeuduXilXmQTS
PuAJbPmg2tRTe7swySAb6IFrvW3KFYKep8fLR2eDxCuDWPJl4xxdNKe1NufHTQG/Mfif6DfQ3LWF
NJbyKhiRB5wPwAQnyD/lcXA7d1FhxmVsVyWwHvrJRnZHSBjncKXTjcN3W64qMARJF29LpmDcupQ/
F7Ufc+PolMyleYh+n1MdecuyNKtraZKr34JNlFvJlO6ZvC67RxZeuL2ci+6RNlFb8LbTycD9fkjI
RTLGbY3t6ypPVPBSGIn9a1hDJ59I/VR+079mX4MHBgaL/eRf8WfA3t7HiBT8rfWP5kbyK93NN0Lk
sJglf+k1dyb+VU4PbbMOpaMFrB/kQH3s63nrzxxpLl57FZPQWl2UM56J+pmFz1Q59/4mZmxVCNv+
SWIkkYmFidny18nREJA61j10HFRRc+tMd5oj8NKka/tMuGW7Ym9o5qT5l4VrRqlhe+GgFs3qQ711
KTVUcL/QMv6quUA7hh4sRkoCC2EF6Zseuja692wnJV865sNKIMWAA/QkPJFbWJxTePrW3Yk2Pnln
175aZfoR/8AAMQGye7Ew34ZJs5GeKzbLfNUboy25a2di89CkU8cDF0pU3tW2mpv0GxD7znCt1rcC
wMSWwsucvE2OZb9JdDHpm2QlYZp2da87qD9XcKQmkrZT7R156pOeDaNe9qyDNQPbBnwbCGy/WBVo
70IybEelm0EJaYdg78NdVG7SqFup0qKjU2HuqoBbHm9sJ/9Zc0ZN+SOiu3XUgp0YJUCOSb0+a9qp
SOxC5kaU7bKwnYWWb1A9I6xOOIu30r+a2sUlx7V2dlXx8eNbz2LfcA6YM9DX5oFLKNIyMDc9w0v1
njAf1RaKaPsl2ANbfDfpkXjonP141gJJMW95fzHz6xCsnHGquUvilR/sI+Aoa9awIl5W+14/EK8s
OEenXEq/xXw8NG+jMy2ZiICjCYOWrhYmQfPibJPwFrIxeIKDGoK3TjohFkwXxp0c3FnWzhqDsdaQ
TC14zyGrBM0omRkUicmM/2dxv+B8344ZzWsPfFLoxSRefi19pmY77Tf5F1owYxfKPTbefI/i6p0h
MOVYCnKGWlWK5xrLpLRzLXzA9XMoXzmEP/Xdl09KMTa/SKZWo2rPt632kY0Xe1i87hn2Bvle1s4E
r5VLiJjTbF8QuinPpL/BPOb62IL6C/VP6rzHThNHSpKvtx12SUxOWF2WlIWUfOa5oVfTEyp3pIdm
MtroOGaOwrfiQANM2YmcRj37j2WakYiwhj9FeNInXKC8UrYOzx5LU1jNG2WBtVpJ/4ZuhYBLMJ4Y
4cDtmJvMQSGDYSn55+X/uvJFO4ihyMAz38Ny56RphQ94GlP4iMauCG2PUB+U/nQhid028jPNvNAN
TkH2sYiKiVFedZd6YdTEe/h/nnNhgaFhFBDqy87vivjf7jKbsOv9FfTGgck0w2+Jx7R6UbVyRsuE
L6qyoD2b8DraZWccK8pAnzWSGYZj/WLep/YeT0sYb8fOm4DVYZJD0CJeYkDxtdaGJRWrcqVV0LkA
IC59c+QUbGoHl/NJdVW1r2HS2auQDVvU3tC1opNDS0RB3OQDk4iJhhDsvNumwziQVSDbMY+H91Xv
faIdc3oIWCxJgTH3YIgSY1uWRzR2hPUx+uSoIS9w5Wp7sUV7VcD0TG0GBpG5lTMqNcZoH6WiwFxB
au7JboYspE9b5WCesn3GHDoE201QGUdS5nDIcpbKvEGhbP5k9SH6RYqJEKkS9s5GZe4TbGJydX1m
sAhR/I2ykuUDcJa2mGbPTUDZR3Q1coatH5wMarMx6WfTM+suX9RUuUuXea6kW/WhewtfvlKLy+XG
miEmzlcId+vq2CCcFFjif9vylXTrhiQab1PMxiFQfqK7li5QKBPUoIYEW4K0g9k2L20wGaJtOsRD
kB2JrhuJ9JBsYSVMOqim/VLDsoU/w6z3RXzW27dc79HV9jvE1h34U5ZWjlfIBRbG7EMZzLI8msW8
tQAIEIlFyeiW5uJKgT8OqpnV4h1DsR4dOPkoqVadlY4YN1i00jxa0vcT0czP5Aw7CaiiaZ2hcyfU
becwweyXQ0Xo5pg7Oo5J6RH5S+a41aI1fwhHRh+3pyVGSBGdHb6e/KUqHHSXCu4qzv5LSQGBaHv+
rVg0pPJhB3QFzsUfa8ZOoEG5tghSRU4LdHTiIYWZxi9uHnEpufPSYXoH6o39FAIF38OSqXGJiXHg
W9g3JHtACkMMPK3ChbnnOcApgU994zKam7kLvvFgTZJp3b0AKyfCIZ3sNEI6r3kOkJ+31jW2fgYw
rUhbkgdVxDYbY4XyO+ZjaozMcKpovLXw7SWHTVi+FJMm/9mCYCKehBjRCzdRsI0UsmeP8prrBMjE
btFXAe0HqHZy0q935ShcjrriBBhRFi604LcrW4Z7MxpmBLQwe9Gaq8BtkJ1gKk7DcK1ri/oPOYl8
opkm2kTWkVjGQOdByI8YzZRL/c9x5hnHCR4D2l/0EAfkLI7dmcumsPVdyfRTWgJT7uO5i81M7/I5
HqAltkWy0fip5ow9Ga82Gh4ipYhRQB+fIIF91Guy2MRhFZcLv/3rgweSJU+9B4Te/hOsA/EqOX7d
Nh1tNiLV1K7q95FIi204jJbjRYNQrFrfFfxuHYPabCfI97bc/hK0syvPrAVtzKkanDoW2GHVZ/cx
L7AlX6v9axYewXuUHUV+Qg/o2GUCYJfuIeMVRPLedOD3qBqL5rTnIApvrF+QT7UPjBvifyZfKY/Q
0dxZMMyy4RJyGphDX/sVgi1ZKnrAtHRTR6vfvP1TSdOU0ZR6PP34utN1GW8CC0nKjnuwzfay9KNz
3uRSU30w5rP2PAAFy/limA0j73AMHwGl1hMJMuzLP+vZKFsAkASqcdz1YPSDzuv0rzUcQcODkk+W
wqeh1n5kdT/VLlpKh2gOk9FkEE832b89mwWPdZAT+IOafiZisaBURAXvI5xT8X/S9lsKl/DPvevt
7LnzyFYgtO0gLgOQuXQrj5CquOJpuoECnk/NNbERPUl5xBYWzcb4sQ06xtIiTRFmuNDkdxl+ZJ5F
Huog/UltKuty48vrdt32PJibCj5OuGaNt0e8zLhmDT/WCsKICyEa/zEgicS1T6p/imnb1piFeJbn
Grf4m6hanRuQykt9BdGC/v4SI0ndz9SzsIWVAhpOGoPU4hXaMXYDglfUvXoue+qCjYmZZ967C1I6
IJtw+8IdJWmvq8B0UpkATyJuz1XMiU67wQ2uyrUo1yYA4L/QcWeNvEcd1q5z9SnTzH+nDZNqC+fJ
05wr3vHeW5sQNZSeXSSJ4MRHrv6y1gzNNdPtSlha1W4gJTewjJXablssJascipizMBirB/GZrwof
J2Ra40oKFhmD0FkcOibKmajcFkJBcrewvcefHsVnXNLv5+A5kB6kPmt6T5KI0odfH7VrbZbJD8H5
lvjlMGREwhLWQe9xYqUJuVDlubpvtkpFn4HtmW6WxcFiRrYyQjBuZ27JmpAuZEvzAvlzbA+c7lrz
kbazvCB2guk9xR2DzPjT1RyYH5bzm7MnSbqdrNCag4BnFZav/C97Bs4Z32WkPDQPmupey0FtlYd+
YHufUUL3goar50JjmhRatDjGCYHxRgZ63kyHQ0hDlIHdsTvm5GPSrmHygmO5n0v5iIKUspNQr+QA
w9WhivGUW7Y4Fh5THaMRd2i49vdOz7DuLulb9+wWe635fznwWES6gyoSYgl5G+nptrYtfUsok8xR
cMoEQDqGI51qBkvGPaQuUeMEssYPERICKkl049HS/UMHjWKRJyXE1WKjXPAECu2JwBYInnVhTuV+
NQoJp8LWUGpiizZFtbYQ3kf/oOmT7Bci02zRpFjKUhaOXk7GLAVpzrGmXqbFIqJk5Y6esdMgpfVI
gqinIa3JwS6uPeFIod2yUy9KYcv6VQW/IfpOh945FDD0qxGBMXz3/i3jLIHZ1dtyUhiEhXcc9yDw
8t2cDVeb9T2smOs06Pf1xiQYJ9kSgAQkDMWEsA1aHnWlvpLRgee0BA6hHq2LHtuASpFgSuWBBE+p
OIAXc+KVZEDKn8gkFKwMZZL2865Z8VCQ4tX9gNWuZjkNQvZWLmCZvTPIEtq71IldstOR87hWqWtl
Bgu0oJytqpIiytECuHHIhEyPSEoInwmHNSv+SzMil6dC8A93xSvXmD/OjadCNHU08f81WBoMGlm4
ogii/9H+MdOkwHvljwIK76/+y/l5E9QHr2Okca+s3fDuLPa2VQGHOMNtrtuBss/9R4GRTYF5h42q
EkmLZgmUcP8013o9eDdHW5c282LvZjlnN6P5uSjbT83DOVgIMYpFK6AAAdzhsheHLxLuMDfTlOpp
KQ8ZCxNeXVW1rU/t/gB66uRnFM5ElPPludZn8b9cn+t7gYlesYJiRtoU7ktJ4WSNIG+N6RPtNE8b
rzVJ3n7zp1GcEDvK6URsFi09tJNG642Dkf+HTLLCEYfGk+yF2p3HNKl6pnbJlYQ6CY+sP9UHAvXU
Cb6ymDxiANTXlqb/IvR3lbkSxSWoxjTZdJU2eQoOVjKrWxHs2dIlHHu1jwYWDWh1c2llJw0FuvQm
jL6sXo65b8R9n3xj3ZzETLEozFRILfkndKmdNh4ruGmDImhKu7LWQ4QIMbrkyrUZkyWYY6VYlA59
sOrqtWAuu35DrGzugDZAiTRyfRW2aW3SNsa0JLrCJY1uPD+m386/8exa3haKA3LHj1E9yXI2443K
XaBQmCxZhvtobVm7joUzG9Xj5cuJbaPfS/lqtP8jt+YWYo8X2Y+J1CELgjyPMFu6AKCsl9I+reIU
dDzoLBLZxyBYNnt7ArNRgfVvP26WT56bSn+RXyJQGQfHzLKHLRFMXIWaOBTtFdL97KWTwYxS54/m
IUiT/p8jMvbcFf6R3Me+QCcc2246c8+9hBaa3IFIp5MvEQky9xDEdNq/Unnq0BViArPNKypzwXow
aocbFJOrvReGl0IRPIMplun0AE61epSyuRJcm5fhkOb1aQSO+8ugtpurhkFcGsWDJiOWH7f7Sztm
wNvIgIueN9OuXnJOGfYZkhMKfxPesMFwHv5mRW40z48zDpvSgzXGWesL9tpmgDpN99HcDD1Uq8RG
u5weOUXI9MUUSEd8jRzKZPJ5u/nAQDOlLWZJpG5Ou2NqzMB8y9XCBQSFsG1wf3Pflpi3h+z8xKsa
X2VbkA6BwRKeUw2HDjC0EGQ2N4by3nnmreL4qQCx1bAEFzC58jvZjLDF5bDdo5WbexiEPOusRv8c
GtnER5Hl3uvVQlIbTG4vU6frxTzKYaIwZclCib32c302XCyy3i20EwI9vfE95zFFMQeeYEMvW8AH
yi79YKKacfg5oNIQoPNBGTXIdCupWu3+xTxNxffHYtG/1JMXbmWUu05wGbYeEQj7CJyIchPUg0dB
iIdp4bLjJ/lOpZ8uius65I/hhUm14JRP9HwDqxLw8CbDHod3vjyHyjILDyXoBePWQCVcRqatWH9K
x0gbByzaNH/JWCAsaeNPhXRdI31sZLDEsHOTZT9P+2xW5rQmXdQiFYdq5Rph6TLpXNTphw0p5S0I
dHT0kObOGUeqSc8wKWYBnAD5M1bB7wEjLEHX4w0FrUXe+um9xYYUQbYe4H8k+bJvt0bLmhdPQg/5
dz8r62ZF3AmZgd3B11j+hWeM60r32QEmpIAx6ioPFeK3RLoJhOHVtuG86fZyjjQW/AuCzjtB3Egm
8OMEPqEHvNUMN76pAH/p9nXACLJ9d2QtxihvwwGelg5QTsNVp4h7ElH33Micmxs7Lrm4AvzdqDh0
mb5v+HsWQJAo0UlzMlCaByKBEPQd5BiEh8NnaIy5XhD81Cs3tYqho1OIpNFiSI2HiXJKbWgjSQXz
LJrx3nCTavmRiPhBIakMxtZksWIiQuMhn+vORmt+TGXVCWDk5fwceNUjKn7TzP8N0u24p3eUXN7I
gjeRt+IoswSDsDxS+dq0wBr76fkmHdN5FxKC1EZJr44K/VzkxOaio0BIbIGM11D0R6F66iiyY3LN
9UQ5q06AelCtkNGb0o9Qh2fNfw+AXWLrx0+HWc3fi9FMZGb3qPFL85grrHo1FiYDPkxYH+UwneXq
QTa8E/Hg0nj26FEqmD9d7ZDEYx6aEucTo9HMsPgcX3JN5mVfrd1+27cfL2KdFM2rbxb/BPSjVlA9
/KjbixjtACCE3bARHQfLhn6zhUrdeFZHPzzD9fmVEvOUiq9IjkhxxNQSC9uU2GILUkrf59+ad037
o1WRdTtzjMVipDFGQdpJ/KijMBuI06NJlV2b4jYf4qt7iWT1QIhnR6NJX6e+NksccyVh4OLexarC
90XMAoogTiqC3DACd9Zh98FjiyRdFiDfB+UxTOLjeGV0NT+LxKmKLB5188/xaFINoZfxDlhKWTH6
N3Ej36Sh+e24cwUniJk/vCi+OMFVDZl/U6RSuPdJMc9dVnNyowTlEo8wr55RMSHuzj+oXJmAy5iG
gYiij8sfVQethJlTpH+xI08Lc65J6Rkfu4jCrY4sjFGgNXj5XCkwZLOGFwzYJZrgar51gwPHWkPQ
VjZeUqOJZlpGugVT2c5RjoZHjf3oNXR2lLwu8DYc6DQYKdqIrXNt0ANKyu5J4ilvplb+0oqRKu93
oPo0aK1lYbOWW8Ta3aciGtDvPvWrR0zNxylxH2rw9j+lZtCrIOMzIaSFt8tClQljTix4HMp3xR6o
QFWY96pIu1YkWhYHBjAcsWei5BYAIac6wtuOc1c/fkIaheUmpN/t4tUX6Y+4l94i5YeYJojlfO6h
dabOOePv6w42Mjp8iYscFIKJJN2TcJ50pyj7s/RmCziKO3DCC4iI354yP1/IHBuafyMRlwo57yHj
mKfSx2fEvB4YtEtL4MmpsDfr/182HGY9zz/sSZoRPz13AtzdJP3j3wkYNhxuuRwKAa8QiP1c9n7G
5NyCz+/kTBPB9Go19AZrwX/xMiSVWEZ4gTHml/xLJKRDfQhk7NuHPIA7KL5Mk2m2CysNRq3+6/2K
3H8NH09KznwCD6aHpVzE5p9e78dvumVMmgR0D8tfA20s6WYuiRqKutcskYwRbX7qeI4rEXi5gMS3
HjWRJz2Lj33zD16u5+JQE3tSShAmMfHPKX3lBCdLSQwNblK+85CB0XhLCOq+a81lhljUjebCrJIX
UcDBQLFF/ELjpw3cS0pzXkDoi2bZPHEnq7xIESLmwZtCjDVBT7OKr5zr20BMUWG6qBYr/HjTF2k3
Lbu7WwIcm90c5ZYP77B/y8pflALPmrm0nivBm40kE652AmI1KG5u/4lCGl5j0HHFxy3luWahDAg2
HW+UO7PSuSe6a41gNYhf+lAvimxbfLNvWicoi69YQDK4JCZ1z9DRG3fXgxus6aQCPeD9OVLC+YZY
Qz4zHxVJVZjNEpmSS5DHX5ZZuJP6F0OxiJgeWTuo4RWPepaG/PRXReai8H9BcnP/cMsk7dg/BtK+
yL66humSOpbfIrDOWsGSn+0T+DCmPyu4SgWtGQyNLjmotCPdtQ64L+jOJg+fM+Ivwn4pBdlsYDXo
wndNBQrESmshXn2x5qcyXeFuYiDYLkvcvbC0lVakTptG8cs1mNxn6OXwpGDGiYQc/q9oO2m2NPs3
3v4ivIeugFA1PY7tf4OvIPO+Fbo+LT3DCCm5gUHg3EU4hiKt6i4CoqDxAN/AcITUQZ1HljS3jZSR
Kjd0W0g04ywRL7nRMtF68Fvbjf8/mbpXV0pwd/jUNR8rNAhliKYmdyK4GwkHNrRuUplDykZGDhuJ
q1J01yI8ajR9X/cMiJaIlxIxR0OO96Rp7UR8pgwAKAUSfkoJtbmTs9swMHOgIHvEx17E9lvpRy0r
52kJtYmnUcW+9gtKpSVRMwo3G4nXLQs6MO28YVtxL9mvbp7GNcKqCQ2pVRY9a2aHxLeGG4GMCs9d
Bd66RIhg+gvuZAcChkLvjpsXkJvatmTTMa+sCzDzTEoAVDUhpizi2TrtESb6huuZxC+jA5SnPXSu
FM14g98T4qu8gxKH+hCnKwmIOc320KQfxst1EznIT0PHVFabAR0XUyIflyQII0AKgo/Tv3Xnx+W9
lB6MZ4YPx+g7gCq8KK0NlWNc9uiEEr6ErEhrgbTJNMFXUCIS311H5W/OneLxnGd8tHhXEB0G/LBo
WFQxPzeMlwJ87sw8Wrqy1jwL1KNebagrpgR4d/kyx0bIt6eWlwoMl6DsJO9rwL6LEA645JUmz6rd
Ke0PDK+KjNW6YnbGnzJXTRwtQUkKpPmm1oONzXd9p8s0gnwHwCUZbpdWX+gdseLlcDMNb1nyE4pJ
fPFIP+q7r8RVoW5XvG9PlHJz9IrbWNNtDGaroIc4QHm41NA9JjvCwER/oXFrCujCgwp/9dTwQ3Sd
cx1daHETH4pnrSRtrwGo4WIE+Z/UrxMJnfecMCvguunmzit1DA4tWhGYsNnuNqeSpnwBrnRkkIXY
Y04Zt0oJpiKlneDwzYYBHcYKyxKqmsTH0V/UyxIlSpBjiYYkQAw83Bw/mSjlL4ThtIfeAjn/phbo
gNW/EF9CRwpgTZmYo3vn+4M3Pe2Vai34BQkvKIK6r8N7CfRHjuDIpI2AftHVV7C++pOfPn315js/
RWcL6Znl3YRrIi9KHR+cvzDNYmagkhC4G8ScDt6G/jYPFXwsg5fv/Z+B9bgqfxVWIHEMaQ+7bwst
IktoBrQuhSXiyPG7Yvwn02ftZ6kx9oeQFyM0/wzSs0qGS4FzOaUzrvLBfayVLQLTfkvSe7IriX+H
V0Codeqrcye12wJxUiJNmtiYyujNUnI0BlZjgI48p7vi68LhsZB0AGsvPBssT7gXc9zG5CJTpVBN
lGgpSclDgjtg2ubat8IVE1bvbs2UeAMHRCs3B6aDlNtmtDJJLxIqp7HOtup/Q5JO5A5JtYcnKFg4
lO48aEhXReGn8NZQqKX6EGuovoAu9XeRC9mRp5RwuTinLUUeKLgqLRgrC4UCQ7Upo/v2NVJzuU4R
o1yJI1RaDzeRbIMMgEQ4cprpMLkK8YtgUFqePiTnLBcIoIsv2B7MTXxJSSwdUMB3yGGDpp8VMlwW
mqxSTCFqQ6QwiiVIx2nEsiCdVYw4OvE7BZgaho1a9dt82YlBF+ooFFk2ux9sVw07YUvDMIZR5IvG
LkSXWYQLy3UR1HOaQvNHhyYKAIxv9JdgMMdfcL+XrrKRMUb4iTVpmSZXoXo02HdB9ZcPqIXIycVN
yxSNEeigERVXHeS8mLuM96usOzSMTFwNka7ETCzH6rRXeCrB1YQWAG4cKSlyECEf0FL0J8cZCGxv
mCEw9DYbVP6Uk+saZ5kRq7TOs3WXYINCYJL1NNVgC1RMEe34YvKnwfXJ9EcLmpDGiNIzn+QO92P6
VjyjMXRutjwdfUCnlm/BAstSSPhSoJzSqUABz7flV4/C2sbpE564XugoHoPNwFdAJ2QexsbMKG4m
t3Vr9KtCFBeumNo44rToLvRrWEs6mY2jBzGJ7iXelkBw1j5RURpvqvFWPmmQ3c0n5iTju2ZZixdG
fw0YneOLUcOdSSeyUuBocVEUPqYAd2JkR+sWDBY4zqNi1BnZJP4Ijc4zm3Oe5e802uLjt+ozdlRI
H+O1hU63FSolBJ944gZtZhXlXPCYsGdn3GB+zUfQiMUwJ12+RcSOJ3H4BvMhggTJoZG45jvVKarp
YKJWDyenAiAkPcTF2TG4yeRnKG67W2C0Eyc8mFxvbJJI/ke6aQcMWlwFcwEKjcKWMnj//PCHDQhm
/EfIzkXwrYd2w+3PVeuB/pkkjf/K+OgZRpb0j9HMWNFdIoIPpUPvov1OTgb0O66HdhFoarXHgOFB
JbazMr5COOJa8GouPyqrN3ykAqzRAkCjKFwdFthm1wtXpUYmFB0tYEiE77b73FxzHZDlN/LTM49A
y/kmfG/rD4zuBQ5wNLqD+J1yYyjdXHRxJxd/WCDk8Kf10B/jEjYZo6GeTWJkp/AE9OFfKt67hD5f
sY6UZ9T8ytavC2PGPPbZ0+0GzCFHndfHTJyCKwAR5HkPw7/kKAijHtVKTMOWuRKhNaBAaszHmnZt
q1Mw3GLxEnjX2EIB7d6D9OHqdolZsfqY2dMY7cIkWoXMYCWBzoH4JedDh5ddfWrxqyG9dYSXqr5E
Ok70P6pi2RpfJzOpom6a/5RaTryP3PyY2t3MDy2N7aL8VOVHbJ6y8fHhSQ63rD2r8O2bLT1nJGuy
bMxE6FxJivSjv7nmOa9OGcNweQYQG9FKhuelPFECTnKBkMUDTr18jEK8dv2tpCoc7mVwzoSMc/pf
XO4QZSrVGw1i7kABOxotPZir5F5l4yy37SQy8SF3r5Q0DFljSqy+9HJ5Q+FtoD3KCVOz8CfkuFpq
IiFg97K+ZOfWW0rpvzj1Dq52twxzcsxovFc14iMX19ic0+VcljFlTFK4vy2tuuwgeDs5RCORX63s
OAquutFBVvCZE2/J6BM5kxzecoSQcJvaG4d1BzmbJfFVbIPRR49Fi05NpS30llDvH58udRWsKqSP
vQxkpOCkxQ7KNt5fMgIWe+eWV7bHrLDYlXm6Vh2QSLpIdASLg2kjVGWQgdhKoje8x7L4iMCqVOdK
XqvKl39uXFJuUAPWHCmafxXsiaIlOLNaawQxtRXm0PQTY3AZ1mX7aIPfgA67VL6y7FPo4cLxxGWd
aUSmnXmtnFjO4dEYm9bFtvgw6LSLOPjRIiG4QoqOadA5FMAT6S9K9AZDboWQ7mCGFirAFqCUZ5VZ
XSrNdfwkWXaPpJ9hHLAg640lFqLggnI4Dn7dFei/Np/SK3aFRVFuqTW8mGl7AbMTbLyzzqQrgmKa
XJOqOqeuw739TyaPZuAinQrtmRq2IqJaYSmSTljGIPdG/0QNcJG2keV7ymNZxIjr5x1NWnmNjA8z
Z8A6gdQ0Jq0wkJfUEL1h+w0N2g1S6x72oWn+1XAoFbqmYoF9xwQ6flMsTC/MdnPlHypRznVT3BQ5
P8DkkC8JyaZZrAyNhpM7ZmQ8KBKj4i0Nv56zj1qFXZAqKzviz3d9RuMqexUhjvpk+9P5MtsphDvw
IwHvLy6fJvNF0xWxKnJk6Bal8aqLltDZW+CFh4FoXC9cB9BkBB+Bacp8cWulm9Syax4t3jXlKA/t
pXDmsulurH7l04kyrukUWEjS0WEmU0xGgKyQ/f4nUbaIpA4yRM86krWmRMPS7tyoESpT423CYG0Q
fR6aM0JIPBKo66tkRrwP2h6WHwfUlTNZOx4pQCRccEvcrZo+zlx/ys/hH+o68RmATunnGF2ha+KB
JCQFio6IJ2LSo4jDYS7OJPRvHF2TiyHMm3LhwRq/T+M3TqNCm8FzDJ2fcFG/OL4ZDMOaBQ0Javk8
n+Nir7opyMFFNnVnU9o5urYUwntdPTT92NJoaHd9dOUIzymXKrOn5h+ym0qxIdEdG2YWjTsVNEeO
sy/rTiGkNQjSI8NPDmtGHdS19E3sMrWrgNhRTrPNXBNswyLQQOgIVsGrNFWQJnN+oybKl8hXkC3R
oOnDk0BLO10J9HQi7zML0COzO4UOOudb0vwYAM2RP3k/UDE0ivFSxZue2uWrwyckajvenYENCbbz
emxeUXiRTd/TlKHp4tJW9en/ydxoIXaUWtiU9P277CZ5n5ZDKsE9anAQ6SvYUY7kMUA/d3WSVUH9
xCmTespsuy0BxJOA3RlQucaJsl8DKFQgtXHmrdpTgEQ7BVcSbJB8BO2PTNuofZjtt2cahAMZPCNG
cwptA//VCPVDdfxXpyuuNsZvQGnQOXYKtZheSrOh/MOWlzMz8xQqo2il+TsLas/A9g6kv1jyVdYu
aTULGpVTiTiUVJxI6k+H1qg49d5Ly9lMwu1eKxb5FbCkwZG5EOsRNMGvSOEjuf9RdmY9jmpZm/4r
pbpu1MzDp6/6wgYDnqewI+IGxchoDGbm1/fDabX6ZJ5UpvqiVKmTkYENm73Xetc7nG8GPrT5AlGK
hDBIWcgUafdgIVk0z+hPxngZ5M9I4JFadpMtg8mgmfsxnK34C4CW2QNeNRigBWu8x+FuJ5JHTuOU
JCm/R9Di6Hs8ptNa8BHV9vipQphs+nxxh02BbJMqiXkAc4TGRFAh+NRyTYVU8QRpsc/nlbFQTjiT
Qx5gR0MstwgJTXWT87BU3aRyVnX82sl+CNWxWbDoAqZ/9OJE/aGsJCMaZEFLXOtMu2DFwwLLe1D0
zp+QRDiYSeo8AKRU9Bv6cUz2JghejtRWDLCMZTkXvbio4N9cg/F4b/dTFZ+B10WHfGpDMmsgDHJb
hmuBpauPyFNT7EViW7+BMfXn1nREaI9tRupfsjBS2BA7RnU4wQ5LMn8ok6fRDmVv38/VyYmCspfw
Bsx1Jt7oUuj9ItveKJNNUu6n0rjSGrLsbbPIIdpsVExw8QAXH9T42uS32DwQpc8lTecDYGVBRyWw
Mxd0lONKrg4BxBGmRBi6BrqfILYoiWPsn2S2YuxTMot9GK4/IShYi9MQfluwIoGKAAxhAjUgMO9I
0aGe14IjPg4t7DwOBuMZ70r2dGaMMTSRknBZZPtuGuwy5aUbiPBDrMxBSmg4hA3uc0RObrBXcsq5
x2xmGYvqCVnrNcbrTcCKxR7TjVq9BD27Ika95kLHtZJxMDqBO+qZNeZzFQsCb+F5SilyR4CIfhNq
frYK6vk6ukAWONYxs5BDA6SXeGq9pIqI3kr149ZsSvNSQSy64gcYLEQ682de5twDPG5xG28VL0i3
dIeJHtMowVraPt616KXa+NwdCIa4NucgrjMsEdNibnV7ExR+W6xG2dNhkvUuXxAVUNN68icOK2wT
+CTDiHMQTDI+0mwf2DukSWF/meMxjL/8S/k4CUsRDfSK2wwURTDSSdTPeJ/kTGUpHbQ30jhcJs3s
CfD/3L7x6U+lp8f2kbuUQJTAqCMB9teT/EUk0z7xsviKi/KAf4WJYA5dHslt4alhGBT7kg+hmD77
CZxbUpcdAsH7DttStqQlBPqoPUrgpaKNj5FpuXgMqOCt8qKzDoFGIg/gj+Ax0lfxMSFirzF2Y4g/
yrAKpihdm2MoDPe9Pi0mmNsKTuUT6QaWUjNbb0P9IzLnzYcOYr8z2ymEJpnYxdiKwNjXRp+SkvQe
2ivYdHt+clnhDshrhK4RCZDH9ou9rX5kjMcuwj6OHakWfXJmRK8cdESN4EdbLEGYk2GJ+THQaB/6
8CI54HmRgZBPd93HDw8/3b6erJjFMx7uOrSXJdxBVtJCNw5UOwiitQyK/wpVtwkWMCAiPDPQcSPh
CIsIjigsryrb5MpVlUBj7ErdZYjTs0MPJqj38Ak4BADRG5sEg3vhWXv4bQlhnR5QI512CnpT168h
libCZSj87tytCxKvTgPyLeY6wSpCvGbLEg6ZDqDsqOItOzPfmRTZtwTDWTK+8EAD1d3LGNNg8QK2
zQCBzrVYVNoOPrbm9sWxRUmAgzq2jHu+3ACX0QVLv+1oHylEB8bgy5pQOvtxAeF6zOOLDJq0Ia9A
8JFXcnizSdMdEc+XTJTs/CC95fJBmt/3+VJiWn6bM5hDITiXdvlz3nHvyGXis2AEsMU7kBnQG66d
8CuwoS+1JwXCwgrGMoQhfcSFdobNLfMXsA9dPiKDkKDZwZen73rA02ZcvsRFFdQnMXjfV5RQGLRQ
xeC2yIOx9oYPO076bNHHoyEoFzHBlrE74LSQ7AzBg2oTlG77BXb1KBgpvUaEY8FtGWmTT/CotsAv
U3nkVfV23OitG3Ig17Yib00RrREpys4tO3SrJPI+OwtUkZVK395sb8XS1NwKkVTaY7Q3S3cl2EjV
7Uv28ZotDRw4JY8Ht1V4oorQk8m6I7kj63YZZogCNo/Qadjac9MJ61XDrGDXbuLg0H0OuK2/FUz8
Fuv2G54Mmyuy8sx7vB4Enw9kCQcBu46W4OYpk4+ZTYPvtq3N1ZUVMOaDJ071jetyRwQDoV4w4vAV
nzfv7WZE0UvSjuZLn/iBw3LCm7CzdfjwLq7leIBDsFjANMpdBbCBuMilyajAgjCIlAbs0dYdBTUT
3aXHeCZwKEWnqnV1aDzhZdwQlVARARvhoDWS4D5h/JPzUz0u8ZmgxMtW93WFCAvb09TGW/fMkHwB
vYkxzrx/Sd80jvfCnwiF1H4b/LbJrNFfH34FB9IVj9WqVxFx9DfnDfWZkjJ7q1YrxJ4L4zMnDAkR
LXwMC6c0VyU0eiQnwNjjST62nqVdUZNPcVPwKDaw7qBD3R2cDTS/RTjfOmwqj5IyEIYM7xbuA/IH
E+DZwAs9j97M54ykjSmdgEQXZjrYolAb4GxP2iyUGftJT+DSlysZR7KG0CaQE3PgljFfVtzQxtv9
ceAW8zOctT2O6ekST/xJR4Mcfd+9TxajuLLyS1IM/r1PbcIScSeg73pC3NKzYnKH9DuHz9R/tzc7
nGMIE2I2ruJAAnyUriZsYSQAnURfe1gwEcZWoX2SmOrgZwz3mnoUGNiS8MDnBR9LLOJmHvaGcALS
hDW5rKPTBIdjZYTTUN6Bw0Xg4ORiqc81UkfDr4DhkTChDMkOZBTiOQ4KJIIgWN844Fmpp0GYnYxM
WevNtsMIoxrejWbzNGbv042NkxeA2tS1XrInqKuceMl+KE/kAGt7Mh9ERDVsy+WTRSqnEWM/v0C5
M5m7yMla0icxovUVL/pdgwvDAhJLI73JKt6RLyTRclSIczoMMQCjnov6sibfM3pF/VLKRxzkOfAi
1MFrda2JXjqVOdZWYuo3V9G7M96edbjPiQvYj9vOwhLU8Cl8NUySjiaCG7xyFlA6waysl2JD1/gO
aWJQEOdEewiLuN0ETlb7cHNgTOFDqse+9lgq0qmPPrrCIYGgEqmMFtErjBn5tqkPlD7m6pEgp78y
d20CogIQwOJQon3XxdcwLDDMu8cw2706sEsytlfW+BSTSzBFqT0N7zERUTfeBfSmj8OD92fT2ndP
aCHRktyQOKUBPwAHor38jKMuww/2UhSrLHxjT14B80ORYHPOlWJNGwDLRNBtdk6oLwzzIAZ+989E
OnCObfE1OSF1nT18CD4S2APdiHcXiSZdafJnekdzxYaR3Y7DAL5qE8FMmwgr/Z4ewmZ/w0aQOnQQ
VjwcBiA5x2FQLDnfSLOqlRObaXp7rgdXCZeETzGKG83mmWl0QxAm8HyFmTvtDmZaErZs1YNjFoyV
CdLQY+LlopqaGAY9JbmAeRFJRtMosOZ8YM6Xpx934zVEvhXfDnSUJTMmNiQ1eYm4oaQHs42jnSIX
hbyKcBGf1Ks0LlmbfsqWyoZJTyY+S+JzHDN0x8/GQJ5IVM5jxEZCu2aRRxlPjwl/XYoZjMOICFq0
tNjYXkNlNzWbPKOKV0H1w9M0H35AlCWb6UGryU0qkouUrJLwK+A3AMA1iDAoO0WkftrjtYXIgzXb
1IzAg0LwFTHry8hwIc0hI571ccoYD0YE/PSfxAUJ9oNRqOrFAs74KH7o0WA0dHhGqn5NLAZpB4Iv
qfwjdi/iiUP1TUIvdzNeb8wHOuwZ6PzVx7UntEqmRYolHY3CTBB32DPTyUF4Z9idNtv7lH+DcDrZ
NvIT+xb5FASE+SVc9mY1jfnv7dcgPZX86UZoak2PjNMlTHW7TT4enIo9Z6HgM3OWgt4TrbNSgErT
B2pbqX7lzaVaSsln6uOvAd/XCZtv4I9Yjgwv7eNeu+YJbxz9WJ20Fxyil6YXn5lLQrYkWhe1miPR
iWIgzwBhnn/AnleAlrTF44OVpjg8WcCXFhMGCiVGF66Ma1iDYQiW+TqsD1YIxU9EA/RGEFCEsJqy
Gp/XN9a5ugY45vniGYVGoTsInnW6E2sNr2M+vI3PKD8ipJsMEUiTqhfGjrro0u9P6ONZvn7/nEY7
cYkfOCI+DkN1GxB0VCwCB6qhHhAxAGnArzwtOE4MIDY1kPdknzN9V4EQwJkqqi2n4YV+wVbMLz85
PdvtrZ5eIiW6jCAqrcN4vtUh8cFjXk6N68rKj725RoDKZJz3cjqXBBz6rJc2pDWiQp2bgy1NIfFI
hJO/6Dws3IYoY4aCbCZHSKmvXJ9a2DSW1n5wgwOO753THa2dVr8IXmR640naQ8wj8AGlVrJ8si4t
avFlgm5ixaakFg/uyDZakdIQOJa7vb+w5DXDZT7PzLCYzkucVH39rKp24ej4A3R+NvHeHrEL+x6f
EfeSPClQBkUCEMt0gap6x64Nmd28GudqlwikdBpQYv5S1uGJRf3A4aU7ZG0Qkb0Nr6pKGrkH86t9
pQ/GeU64z+zw7kGjqqoT05k5doBP2GB1J3IBW8eoduV7X7yWBG4rHmiBQXxL77bySsdWVH2zaCBZ
tOhWXbQj9ytF+TbAeZ49dC5+4+zONMFiZznzHZmj2LlvrCLMjJzqos2U07RrTSEM4Hrl1aKoAnKb
6EPEw3TjB1NBeEjVjkwSBjOSI7EggsKJNLsfn8sCO/dZU0J6t9nbcPOeoz/aNz6NDiRb587c08bd
KL/DKZzTRqL2pYcHaOffhKRTuvPCy67mPt3ejxJw0RH5s6d86c8Uy0d5Gz3hde1ET9kap8knBFjG
HiQLh8gWtwPcniV3dPfFFBRn46H7MSL3RbF2jeMl7vSd4WYXdAobAJ/btaAxxU63fauPdM4cFa5m
rfP0ymjDWiYrKqfccFo7PjIZTYpZ7PGRjHMDgrWHl5v7o31bol0olmo+Byzdo71DjR58gR4+nmXc
oGYpayDcyTc/YsuD1RFSbd87hJqzAXNLtjlALbzPvQrvyt0d9vWdMmFF5hI+9QPln1udcRFmpGss
vanqUvo5wQ/BSRln6otAOzQ3nvB8gnOd2P1mstfF+gfDFqYRcr8CGw0c8ZXXfqy8Tn7J/eBLAa5o
fSF2gegwWJoHvIJzMkojkufgV2h75RzWVCPpJPkWX+/YiDYL3Nc2w5eGCaID3Ed89OjRVtvhqtp8
Af/D4q3xfj/LOBfvwBub+Qp9GVXyXd3A6+3B5l6yZ4REuCPi/oUOY6MxiH9B+kuR0Xg0gKSIwTmb
CKVxdibqiJ6RDjAm+LVPLhbMi/uiA3q6mW6ygj9jLOTXDDO22YMCYd2XGx2Yno04TeD22OJ9L+Fk
pq+Y8qgU/LOOYFIUdOGybffh5PLOJGLdbTMKGzLRwEHY9z9FEsNo0U+q5A253ShLyfjoLtVFXzLg
lHB7SXhtwjZmImtH5vtDWJT3YlHIFRPc1zZBc4cbiUozoGXhXHpgjiN95RjbMl9GcoSF4GsIr3Fp
Kru43kv1RhCxB5fedNEpuX4FsQ3oXyzd1Dqj9YBVYdkQi0oYOveFfLRYsXSBKWi+BE7ddmfo8UL0
qXZ0CxpUvaBb1NBkgo6XuWEAFkFRiRKHJBeIa8PqTrweWB5q7leBPbuAwXJvTCgxSrPTLPjq23RG
AjKNgwzXkiZCH9+HEH5IdzaCch4LK3raFGp1gEa1BGqbN/W2oTnO4XzVBK+xJ8OlvV8D6Q3yahiT
Vv5CKA8weh5+pROnEGjb2HNgPk4qpGJNacmmnvjXWJMDaU+byB0mrUrYKlu8oW4z2jPopfSU5XsB
50+aYge7qAB4/9Kz5xrstMSAsFrV4XcMDILjujARKPFO6unVHljeEIaTGZj7abu/3h6YcUBLlGgZ
JJ4Cc4xcTbfNgBOsiNfZgP0k1Xa8Ucevnq1eQG0dPAMqasbg3ppnHHyKDqvm4FQ1dNn9qaKrebRv
CtrHGwoJOksZFA8c+LEAQGKMVVhXob7EKHvfLbg4/QwOSxkthWvtAcdche0IwSZcNpv+ypRXYwx+
ShbtqvuqXANt4zv2FqviWj7pX9WXsK1XybUInIdn7u+H25KdHcetr3R189qVvBdP2qvxah1Id9no
zHjnwRrYNVupNo4iJ32u7/tlvdIJNVDR9R3aVbZSDkCi1gb/zI/OV9/DEzeCm0+MhA1HI3uqD9Fb
iL3nxAIqNn274T/1M6BPNA3U75rgwxSKHW0CyrsVOIQsXqX8FMyR0Vq7ECU7Ke+kgpJrvNNxaqAM
Rs+8qG1b/WZv/4Q5Q3eP5y/dF24rDq5SxRSqSxzOIswWk3NFNM6li+hpnzwdpT017/BssOGTF8J9
qyI6eSpX4XtNvq99IPOrmAwlsZiunGz2Rs4pPtFPsgwvxBFJPhUXzBAwzoFqDqsBBOPG0EHDwBGS
WeH2UFs6xPodel550dY2EE0zV7BqwtnqE9aMNq93bIflAOTKoH+dCJOgOXxvbivxYB65IcXmW17h
a0GkcBO5gDqZu4JU9EzhX0WgJ3NeofEJX3aG6s2JCblBQTdMvDswJUwvaVOho6Xnhk6bOYibCKec
8oo7eOWcxNUPe4A434MAoZLsBqjjH48Eb0ZCqqdbnR3YJDUn1wE5l2D2VrbipS8+0FQbxO1F6Nkh
fYwJaffIYkPMzbB5ZkK64Hoxn6T30nfov0A5cEYhXEbz3Up1h4JIBl5aiAgRFPfNJMFZivYUUjI6
ANvl3WfANmhMAeaoOY0CAfogzqkgAPnrAwsGoEt6uQGDaHPJD+MpHJj32UPbj5GB/Eq3zEAHiYxC
KZ85D8GttCV1/kOa9NC1seaj3tr9MNmv4bpMuxFBw4+jXQJGyvii3Vj3ibaqGMhkqhWNRgMfKgZI
bDlt/N7lxmEChKIC3yCioyBzkfdpzowX2Vpp6BRTR4aVOfjR8s6OshIWxCFBcUy9wAWweTCvkeD9
TjJETikVwVHdHlJgjZ6Poh4n0TOF6kvY7gN4tJDNgL9MLMLltzq9WITJ6a/1VwDVtHHMYxwiRoXU
8pYzK6M8AEpGCnzXQDIXneqSoBbSOuBY0jjwVJE/AQGP8dbMfVX1I7bIhshADeWOQ+QtJC+KdBCi
m/oaJR/EAhMH03J6PQPjMikTNZdCY8oFosDF45ThW5p4I/4d+AqMBLiNR25vRfUlhF8xVodFfwY5
JC/zQdtH1yPRG0EwHj8sbV/i26P6afyS4UGYQW412aVNQ3Ly5AI1jbLwXp04ycfuzMAzKZ9g+DNf
VKlhaD0LnOaCi6rQotQ8pdO0KXNyRemexQMyzvfQu4vSoqltvwV+e3wVmJoq/EnnZOwYo3LKuZaC
QzEH7aKDgRzB1KtGTIqJ9NpYlOZjS9gUyUGfGmFCBjjofhI/3GHx0tAwE6S87qyXiVrqeQaA1pbx
OHnbhJnJHEAQxgXA88K5ZPpe77Cr/sruxwScEOKwDku71kh37efEQiZz1vgVwNywoUYzQ5xcysnR
0auR0THuPPBT5aZ1RHqp0FfjqTwmzJL2crgy1rvL1hyOsswYDuSFFrzhI8Lbz2/6WtDEKdYP8m6+
IY+cDK+JRXuDSdzRdgLHtgIuN/0cuM9gOWCSDi0KHjJU9dGER8H/ClrrhkYPMVE+fajYsBMdKDqH
Nsb8GYKhzWg5wr99zLpDjMaT/IaxeBspGxRo4AL/n3GAq/D4AjJuCaos2DFufOo77HvuuqobPFEU
nKSp58C2eEjj/W3y/k3GnBhV4d1XebwNSTEvW6yJ56Rq3j1mBNMQpDuEEGxvFziVIymZkN4Fhpzc
q3Qkyw3GiAWXj5jDqDyGFmRAV77iyU+6AzXpo3/R8NnvN9N4Wn2f5tp/TfgVBnf0CqBFCke7qOP4
66jv7XQnGJyn5xijfVUa/DH6Cozl44t6IU/3OqDUixF/5mVoPygbMK8XIOUCB2LUMtEPg9vhPl4K
hmQKc+WxrICusHNWcNvlY6u8MiWlUsHpWSxZVygKLGjDTScDWl1NgSkYY7j+0Gb79Nmoibr+TJkT
dR4As9EdJIAhYhcbnnc0hJOPPlMYfZNp2+YGWh3bMW47EAYNK/ZVE5ypWVrEzJZnxmjk7vig99aG
UOocP2ng7kr2sidmcpTLzRUBSqX6qv5KP4Yzy6A7JhYVzLxuLkmptLXYJo27+Ixtk4Fr931/uyBG
xCFiQN62NRJ6wyOOaepUISAzXmtP2SuvVRktBE9VljKt5hbU1EToZeF+ATN4ZRRPjXjs+wN4E/bd
74+JWMvaxzbYfFxTyq4UjgHUbIlEgMcTw2sSdb7g54XS0eRvISxY6WfH0KKPE1cw1xCGrgPvdgzf
tidyhPS0VttGkTelC9IqiLxA7CoVhpgFEN0wA16icZDwmMwQFUTUuJmLwdfV5GFJgMVcNyqOEbRd
GRtOGYYvMvuYDA2hPw/WAqNWcx9DN74PFwu3tMekwlfaXUgwNnwfMyeVHJZdeMWmn36HgRaKSGaO
PSnQZMotbv1iJLbE0q/NcJnmKBNiFeFq8HAmlrQxjfqDOPFyqlMGfBH5lXXPtoT/WMpOXaeU71BW
1TZCQBJDwMa1kwGLhWMSXCdM+1ec36Z+CCcTbkSaenQeKD7QgZZV73BYVMOHULyGjFEVrIvYEJ9L
WnAI7eQnM5GKF0zsps31BlDN4G9psmoJChzXKVTgh0McI7a+1Q0yvNsBenT1tc8+LckThO2QCk4Y
rdPqWk3D0e4tiVxBPTKn4BN2ZIVgDQR7khlNm+AyskNYYVEMAZMwpy58RLfVts8gYu1uwpSlS3w9
FI8troQDYV8HA6rP5LHgwWoXvsE2OW0hviQMzONj0Byh+CuxYx7CGuPaRTaw6y3itws2A02Chz/I
MPIrpmzqps/XCXGruZ+k21TfUGpgSEUhf/cs0n0iZ3JMIN6w9RRGm4ajJfTyjK1R9N2EVa4wuYXL
w8JifgetX0od+g++UqeyUx3BwpBeEkDLdBVLIz7EnZ2QKqVaWvgWYeVXYhi+kLNNPT4n/HQK6oij
Em/Y4yWX/Qo8lpO/I28Wj7/jpABPfEW+mDjpKBtg6pjzoDxV7aWOP5DBisWJ9zFrka/QaXnY0kxT
CaR6PZkwbp1Dk18ZkwySUXpLcqQiHHjW4GtCc9AHW9+qkx8VJj/njkW9rplnqi6AnOULvvYirG/j
kdqRIgCVfJVzeBtOkr6Pe/75qMC5TO3SKynGtVdWUeZiKSZ6YEDVSlNP0ehif32XPsBGGw5AqqFg
S3QP/kMofQi9wvd/Lp0APyhVgGDfuXqLHl9C9mYjN4wLP5Ke2TvD9MyGTLAsJZhJjANm5GeONw7E
+r4eWxjCc8sHpHzipRsdso4gvbSzx+iQ3TCgkFG7NR6EuOM/jjhCkc0gsIpQId1tc8txpt788kox
02iQTyQsKAr8y2qTMKavaVwPhCWwcqFfVScI/gwUZC/KVrLlUSPyNoRQZp0geB7YA3hdNgz6Ei/9
ZqHzCEEd2wuzMeszsi5KsmU28TjBwetwKsZcBhD/vgwZd3rx3VO6eUNC61OK3hW7z1mgbUhOA6zk
LGYeHZ5QdJVMnGPpCO9KRIyi2SBtjNtrJmr8HF1+rl3pT+iihJqQiOqVPWVEKEKrC7BfbKgGOKHp
b+j1pdZW8WhqYOAjPkKwpKlwYJCn1nA2rE9wmQozRk79/iy/y9XKZJAM55GBs0/HwYU5i44PMths
9dVmRvRoPC2GhhfaEGlRK+c+4y2sOxrQH7w1EOHfrzWa77BYdo9TCKShHpe9eVH2d/PMq1xr+8A4
WM3GyrHWe1GaTYPf2buKRduV+ZdFCOOEfn9TyFI9Q7ym4hnt8togxajmkficuVJNR0aqoFddo4Ms
M5ARYElj+4TpEWOJ6PFqfOr1XmfoBXnCw0h+VVBF5mgqAppvfat94nQ3RUIn54ABE09evwQaTjlZ
tMAtJ75iEfH5GTFajttPFg3TkMTF89ctJGY2hJIViuipID/ZsOSIBqripIDbPu2VDwfTasIMMmkT
fwIAvckxp3LECmHA1W2wBCL9N8ZLsfaCbEFEbIN1J3XCtmrQqPtBvRLfsZkPd2M5JVlTVaxz5v2T
mkuemoULRDXQlwSGm6vE9N12hKV0NBcwJib6AsOhPcYPFWbNN0d5YgJN/d2thGQLHfkC2MyoHIos
tgWUdOaqhJ6SQf2wBxyJjwJtomv4tII4c4CDTjeZahj7J/2Ohc8FvwyeLNu71K40LGxRP2AlwXHj
FBP8hzHBsv2UU6wneqpPBmr5NoP4Xm6M8M0Mo7kWvjGDFFs4O5epuY3ZJ8ivJadVifdC2s9HZasG
axNGcXdpqEeEbmlGC6XxM0CFHst0govSfYc4WWMiLKj4qQCQM55tWtxiIC/BvgMSM+5owqYMhIeL
Uf9AaNcXTFYpxcvBaWKbUqhjhORhryQqHlSOkUe4hp0/wERtvwDACNP2bw/XpRRZUTVh4HZzq8Gm
SKMhL9+1kP2FLJNTN+8/njvrFEpLQEhOKPIBv7XKyf26KunOF9Fa1g8MmgaZKA2VuBjM8OB9uXc2
h5fJOsCsv43GMUrNDvCosNoD24OQEAK+7WgaBhz9eVyzC2VcfPp+uN/YO5qvuI5qDtZKbFKPLxMD
Gr+/EIHw1m+xcVLgys/ytUjsmX0DAypBICZSrZK/42pfdwfOE8peo8fjj4dM6yMAwGHLpz5WeJV1
7SViL7w9rsPtgEAypSoVIK0m9yNTU7GDSw/6Zxk48rvFl8rAcgc7qqDuGNmjaCrYNG5utD41PtLG
wbZGX1bWBrxT/DsgFeFlB2jbXOMpzuAGl2eKTaIeG2cIx5p3OMHS57//9T//139/9P8Vft1hRgzh
Pf9X3tz29zivq//82/r3v4r/81/9z//82zR1SzINRdVNWTeQY+saf//xdozzkB+W/kdWlo2FHi47
wUwLDvUe+kCMI+uFdkQ//v5SkvKHa+k/XmusVbNMYAifonO7ruawo48p0MIFs2sNgwngzXr+h0tO
v/LHryeLimaZlqmIim7J09f/29erkywwOk1iduuGq7i1A7/vidW92SciFl7xLFndr7qj2X+4rPyL
y6qKLGqKoamyrk9//7fLaoaVB1IQRbwD+Mk43Suvb0PEsHmSnpINVp2GuPjDJf95c2Xx75ec/v5v
l6yyRO6FTsHz+CBSbb5ZC0DGl9wbLIjXs+Cabcb9Hy7562/JkWgZsimJ8k9rR4rvRingY3AcT2DU
+fr2FlwwlaGwurnqIvwId7+/oDr9wp+epirKumjKimlomvnTAioyVIuDUJLCaS1rqviDBpV1EF39
0rk1EvaZLzr6t0WNC5ZX7Il49TgnHrOl4jbnUXJxj86aRV9e824NawRDoLB6xgS9Z/KsmSivPALL
dmKB/xzeABu2M/BHDXpQ7Jaq+/svI/1iaaqiIluaqiiarMg/rRFVRb8v3UrlwOdnHmdT3krP+lew
Z6HAr3x850yKyFM6m174p/Up/epGaopmiJJhypoi/rhYurGLlbYulANzEHxsdJeNlD14iSibgDPV
rl9+/2Xl6Rf+48lxOVGXNFnkdfzxgnmgdQl+3sqhcjD5xYQE8IKuBlP6NWaUZ8LCZ9Gl1uH/LtXk
lXgwhKT2cPz9p1Cnq/zjU+iiqsqSrFmy8dP6IfUzrWqdW05ezhux3LeN3oG9OFKAdnLWr+MKmqJT
3myY40TnIYUvd+pTsXsQFgBLR9jXZAgtX6IjoVsSheQ7iTU4ZF0HD4Aj2oSnxOsosaHH7ZqZ8BmX
eE/MbOxYUQoNf9jatF8+Q50XwRQty9AV48dbeo/ie4kmRjnk0RHb7Ii4KvB26akSFt1LjlFo7iW5
LymeCijffRYI8zAaaWaNsdaLWaczNhnu61p9TUPPbF5gN4fPug6q6dxEwKZlwgCMzBjisjjfYK32
60Y/WPkbTOKxdUxxaeQvHO2Y8vT502Ccb9nz2GyS3u3l7e+fm/nL9/7/fVVV/fGrdqWVmsEtVQ4A
48Pcfq77U/CKxSPELDheycBmI6yjeGWiLxtsCP1MexQiA9dWuoAIgmsUBQiKMG3YBiWixjnsF9PV
0aQtBHYrvicmOAshPakVXh72XiEFHmOrD2NTfHcGwmv09K85iWNDvkv5ER1scFabCznZQwJlntyn
3gTUrMBE18aw6247ciiDnaw6RKuH8VG2C1c/wqDqFx3MPXwRKfAYlMoHRHCm84nfC6gcsGTw8ftb
J/3zfJdVVNn/d5X8taX+7Vh4NHWZRE2uHFQsQFEfANdiY4m/NUUixM+PMtmHt2NlY7sprEwswEAG
wTJV6QkTxN9/Fm16TD++fpoucwizgRuyaEk/rdiijIsu1FPgVFJYn3D7KBNyEk6WsBI3KvoQ9SV+
awIeEeJbN8/W79U4kwIfSymymfUQwhIT4LlECkW7VPHwEG2sAesdtcssu1abTkJRtbaQRI6fEkwG
ETIDU02YG4B9OdQNfXGzvOFErRWVaxUm2xPYe3iK4L9IfzqO/3k2atx1S2POzB8M46fvahSpCd4Q
R6fxOf6GTQS4ptc2lkaVnW9pckDosz/c37/u38/39+/X/GmT1cow0gwzTU8yBnfqp7mU0BHMEcEZ
6EwW+g7CA8q6YnDEZ3PV4iv1+MOeJP1zm9cVVbRkSdUwu9Hlac/622rL60ZKI5F9RgUDIt1dPPUP
5ipARzhz/n41/aIY+PFaP52fwq2UOjO9SYfgib5J3kBhxP8ULEZRnepIIGfykZHR2hOVjbPbIvyS
9yYkTPh4u2maTsb6g6z0kzHHVo91Mb6SKko1D4OgcHLVtnxjD2E0X1KJ4xvD7Gl2X/3+K0j/3ML5
CpIM70I1TIMq9cfbZUbyQ6wlbld8iS/GglB3O/Awtifv6Hb6/bX+OmF/XBw/XMv66cjHVymrBgW9
qBHahP7arV345ptRz8BucKBssArcCcQE76r7IvvMzWkcGhRruXX6YOViVkoSL9UdAWpIYzYSegkw
s5yKy3QQLa4I/qSJtFFIXpVqVTIkWSnobwIXL7/kPIqnbA8vsMXS2UTOSTLRMM/WfYjhfP1pRAuT
tNcnEY+zB+eTbzzmaGwKih940NXaCrbxcCWcwwzcwiIEQMSkDCC6h2tlOYjuZZ38Q5sp6r1bAE+F
46ee+/ChpXKwqWYQHkKtyIcCIAqtUeP//tbKyj/2tR9v7U+rPpbjRztEN+sIggpJOVyPcOq5NdJ7
JB1bzMfxA9uIC7LF4R+BXUJFJVsKjHY3yea0P7wYv6i1+DjyXx2PyqISf1pVgtIlSVNk1lFZxMvU
bVf9NT3Eh+JKPPW2WKJf26Y7ax9fkPsvjD/djF9sAaouy5KksNUrmvhTUxAa42j2ZWods8Z9+ECG
9X1JdhgDwsfy/lVcSTuJKGzx/VmCo2DA0HmNsQSjk+I/VNjGP8s9XcV4yprqTUnTtOm5/W03ytrY
uN8aPkqy1pfUZatwVxmz8IKw5iIeMr/1460mzx4v/TnZx6/pkc+3E56xC9op3DLmUYcBEGGvePpL
8BnsK/vuy8/qrj/Ke1xRCUjOncZvCb3XWbmbfNms0zX07mdpCU/pXJ2VZc2Av1reVxDwjDW8Odh4
t10N33SLToVAih3k2WT2+/X4q23lh+/9U7lU6UVBklapHU00Y2/NAVbM0tpk28G+7cL//4Pux5v8
0/O2YqnuOlnQj+KcGYvZzZLrDb4IKQnQJThh8NgW/1AP/qL01VnZwBbGtMJk46cH27c46omGpMLs
n0PCucMcPfDm4QxsFE6wx6CyA/6jCW7Z5pqljLoQeY2zmFJJCpvtTjiqKIRAAkicn+LjJdFnJhjU
8KLgcM8Qe94/4nHRKF6+1BilALjOH3BlDIJV8WEEjQ2yDaNAhlMY/fz+8ek/L1tTkkS+GtZKkiZi
8/fTTt2ryoC+WEaTTVH78PJbO9dhO0TlQTMhCfSrNnul9/3fhJ3XjuNalm2/SAC9eRWdKBuSwuYL
ES7pRNHbr+/BuLjdeZSBDKBRqO6uUyFD7b3MnGOisGvF3Xg9N8z5t2btwPEHs3zhZTM3Z+aJYoYH
cqadnhegAcaNYFrXgoGAowvLYTVSvPbbDCs7cgsovtrmmn+aiksaVoo+iygw8Xd+311W4vUpfeFw
Rfkj7jifMRgXn/rVa1Gw+9HCwaMSDufLYwnhgcxkpYFqBOWo6/zmav37s5Fvyyo+G5HC0ZBM0ZTn
qcN/f9KaKml1XcrESu3BzYLBM5wRHMRSdfWFLRIa3pxD00mMdTVtBeLucdUvqcwzQhz9uEUKsNiT
MxFs8hoMFFcM+t3Lvng4j6f2h5f610PKS9V4mfOsgrsdBMJ/X6pcXCdZKqPFkWSt+wwIzhINwTHp
EOf4nMe5tdhfh3e5/1AQPaYO7UQznpTYVuxwdNc9rAKHZQgrv2ckdtUOGkF8hzQIRdlSxQKR280R
2G/zWC2xTMf3M4sGXQc7A9h+O7n0B7Zs8g+nuzLfHX9WEfOb0gRxbuNlWaKM/++bijVDM8xsERz5
VTkd6b9Od+5SVzsSzlLWywN5g4CbM1fBO/roZg8Bgq1TA1bOWBq4xJnxroaVwUTlE/kEluXl4nEi
USfz1eTcOHvNRT5Fi9psRm7shgacdRhrbvUOskd26usfKrC/7sqv98MXpOqSoirm15DmjyuizLs0
L4uBjeDVkd913AggHP301JwlnELtR1dt8Wrui1/GGwoYHYs0mQbVD2eo9M0vXpckTaEv0kXVUG7m
EmlYFpNBgNiRdNwUFv4y39WUVezVayv77ClG67taeaI+QrVXmHucXfVHV7iAF4qHeUm+i9/66FAV
D5qy63J3+vj3z0785menywLPMZW9rDEp/u/XXlZaXNbxNBy1BOWyF2QO1yRrDDZrml1Pe5K674Ex
/vuvfncQ6ozB5iPQ1EXZvOmhSlVIRSlo6qPWnKgXzcbSRp8kBHp+BCizKBC0DP86MxgsrvXApfHP
HZZUNH3g5mlCiHUA5K4ZFjEQISb6i6Mhee/skp3cnnG9jg1QATFhLeDCV6hpbMidqHX7wUt1B8Db
WNqs8uPyHgdbvABq7i8QZxKyqxMk4OKeRxhGUqFWHhmWXMJjxkXYPCNfzLn4Z8f//Dw3Dz/N0r8e
iZsfoq5ogsBDa0oKD/B/vxFTz6VLO4j1Mf7dYtFQcR1YhC2Y7+YzS5/6GIKiYOWqLw3ElRve4Pgo
UwUV9ywW2UFzEgbQc1DLQNme7anae0fEOqYU0owytJGISpdL43TdFu+zcPUNixvS/MULxPyf6jT5
di7Aj5D3Mg8GTEUQNfnm8ddNqSjMqa+PkQ/2kzZuZez6dbfNTtU9bHde84f2SPNfWoSw76U7xVed
bn2B7Pt73JZb1uWvJqoJYuA+2L4MD/Xq3w/iVz3x94f9fy/w5kGkc6pgnvICcStMIYXbZkLFQEVZ
ovXxq8A1AbKwXeR+bVaa5EmPAXyoy+qSuCMrXnqOhVULLAlpoTISUDjkMPa+XI05nUSbnApFKxSJ
dibny7kd/eZizXnY0lXJfVB5mNei0SacF04ts4z6vECreHFNFnamz1gDgBICzCQH2bBE8jUBuf0o
uB4H28zQ2xF/y+53NSq+LDIp24TSA2Y0IKwISP/9SanfHRSKLtN2cFgYsnnzVcqjvrgIOOePJM60
mKZDW0QJXzgwjPhZ9oHTKOiXGLW5Hf+GDE3e/Iy6R5OIzcUJaIyWibik+6OvTIB8HgQ2W94i2KYi
ggZ/TGDh5w47YfRc/AZbnohp1S7W5JPuFb4axKAs8ofZ74ZoY/7jJDKh0ADKoi///Wb/mrd8Pbd/
vNmbx6KsyywNkqk+EgelJT6PavVi4px8MK3WldUlKj0dlAUSJzBwu5aB00+fNwXh3xcypYUyXx8s
EbSvmdsfF1jXJ32TNYv6yJFnjA7RF/ybxX3IUJNMRtFGe0zCgcAx5VahVy6cYgQVsR9xC0F5g0Yx
QJZjSmJXIJ0JwLK6+0ByVdqkXwTbZrHF/9e8uMLr9Jb9Ck2LfwqTHFlGIbZ10xHYTBJtCTiU70l7
juTHONr15aN0Ocd4bgvTQ+8D+IUMNOqZa70if6NQ2PWXbLb3eg0Hcz2M2wk+D8YZEYDa1hTWKNuE
wct7RriOUUJQwZ+Mr49uAr3ONbcwfwJZbgYQWUi8mO9Z6TMMALAC6TPHWZU5Y3u/eDBqZ0aaVDt+
S/NTUh4jYafGvsnP5XJKFC82PLV6u6RrSVuRXEzDscRqFe7grPEBYtxAtDxhgkosrIJkc3xpMPCu
YGZTkJP5yGzmIPBldoGc6ZQoFtJtOj7p2B20zSV0gU61aA3IHIW7TvRXDxDIghNIPjXG3X8/jV8/
rdtDSmOTZJiaaoja1/LjjydBFPvFaBRic8S3TNDJJTgowX7Eg3z1zHFf16fy8VqQPsgBS0pCQoZk
42QZREe/HVh41KS6DOsOGJXGr8gSsZJw9kju8Gbw+3sIdD9YqWgrLqcwWsWDV711s4XUNfc60cnO
ItvDgso3+mPlEc+jL/zLJ4qPRt8ghlmg2XZIRm0xCKOsnKwcagvTdP44lvKtyuODQICOLVJdkGTB
Jqyt6QFoQdcd8oJU3lN/kECQIOjE441LWsGuSvuzTmndWhspV/2U0tO8aPpPpdm3PzBNMQWWdCzM
qET+e9HGkoSmeNEPx+Y5uBDrtR+FVQt+BfpAKcyc12V/utSYrqAg8mH3tkrEcL5sLWQ/Y+6jW+HB
Rfv4qW5qsm93UeQpjkLYYewMiNsrqwHbSxKhuapQaeMw22cX9NwX/6J/5D1PqVXR5mjOpfOMxlVz
eEMr7bXxYSM11YofbKvNTBsj2WBJkgHiEABiePyrcrWNV6nck1BcZa6wY+UmbyK0DRQ1zAU+iwVZ
G7ZquH7NxYKvrJh/9pHocGX1qtVj28F/P1mX1+xZbElJtUJCZWubAU5CCQqn20LBze0z7TNQqwch
XJfmUsMEIPgDg3vYXCDIsfNwkM/uFX4M4mPqCm/1m9gjgJP2Q4J2jAdlTUu2AI9BeKA7Qc6E+Ipx
oHeS1etkJU8nJIHvWIIb0W+bdVIvZc0l09PAgDe+9asxcFNwQYjDRT9nDBmvQDDGL9roVpFfgEfe
KDXTXUaNezp2pJ7It555ki4XO+6QLAOJspNjfUaTMo0oH/FTLcvmjPil13ahvEIH2h9eJ0xXz7K1
hu4HXUH1MnvYsz361LLXAXsCMjofvyHYpPX4hFcFu4Fwx7rCHzjEVrHxkIOaY/SGvXbIDuKwz1f5
mTZpWxqr3m88zBVpse7Yi0DVpxe3q98SAq2ZkLjsPMwS0wMdH8SGpXBUfXT5Py0P9G86O/2P5/x2
nVgOqWZMpg5uk+dxO4fekGj+fm2eR2HXENROMY2FC5ALcAwAvnA6drwiVPMq8apYkhi4nAgN0GoZ
hMrDeJSwlrgT49vRMo6Kcr8oXiYNfZ4twEG6Iv/2BlTW0lIicYwZgqI7RoPgHSnsJkvugq1G3Dnu
V1yyLvOk66Z3WdADfXglHozgRvbl6P+2xWOw6mkYzU/9gWSs9dA9jOpp4L83bZ7rds0RhFCve/n3
WfvtzW8Kmi6LqilKunLTBndiEqpaBZu0XvbA1M17jUe8c/LFKjYhZ9HK/1qEfhOtLujv7mYdrBn9
VH18d/MzChFklkwowcSbnkwpxYAhLK9h1M+c4SfV3MyeE7KjlsWRBca/37I0V2631wsrcwZTyjxd
lm8ajt7sr4Kmhu2RHGDoHdS/KD8XL50BeBmt9F3yBLFR3RMKmiJoQim17HBDzxkk6ZzW1z61qDMR
73+A9/nhpX3TP5i07rquSTTy5m0vdDUSYzRkfWQ7vWQWZEieeE++XXYkpTCAHQV6gfApW8uxDRJA
JFMeSHf9+TKt0zP0g2ojMBmdfvjA+Pt/f2Is/xRVZwdoCMKt5qEe21gW0LMcNUiMS0yReIxVgC9b
RPjUQ+iquSKEIzpGCKL5vIaZJ6i0qA0A1JC1FbUXFYUnqSixLQTMOicLb9C5vGAGQ2tNSpNyZFPD
/yZD8cRMXa0itG/xcgL6SIUCsjS2ivsM/sTvjjNWWKpgFfET/sbPrFCKcNIf68cYXa++VAgGYV8G
Te/NpEN8Kc78FxXP6MKoXsR3stsirGJP9UC9YF3AlFFVQ6wqmOpzYakMtwKKCMZXBRY0lMnhsoE2
w21OHsBM5EdLNzv4tuFDITN8hEft1C/s3szdgkDxD8BYCqZvaoBHnDu81HoXoO9EtLWMTlRrBWg1
bKYN3RXu/BkST/25FA7SM9QPNnbMJ41ljPHY9DBxYNWWsdOwtkINGVkm6MTGK9/pj2oU7SQHjM5c
XnCXfJJOTafA/ohoLyIfNNywpA8Lto4/uLUJ7kJXWTzQRqCgvSQ/PCVfJ8V/f1aSIDHaYDHLAIjC
7b/lha6IWivE7XhsdDKGUSicWwnowuelQ72Ex55MjYw2nVkLUhPBbkqKx7UIpEV2G8VtevuiuMPi
LmYWcb0XymfM35XqdvLxAgAKXb+4KusdwKaBm+MN8BFETHqklqjw6UWDJgEXXvjh9ygqfz/5f74p
7XaCrWtsBCpBkY5XkTBsRg/Ga/IuPjXw9/h7Tx1ZF4arf5AE2j0Xz2CoSsyVcGEYJ3FUNiBl8XMv
iT/8TH/RElPeqIDl8Es98CkQVDPS1mEJSveLy04D/jB6ebqfdE5/ArfQaoCDcFrSwiBgdEh4rZIM
L3A5ih25Gpf99B4QU6St++JBr7Az+NkCWBafPQ5UW0xXjWGB38Uswc+tJ4IZvgaYn4AsCf5xh0II
RzIvqHiifFWI9umsseP4t+BLX1fTEwk4EP3D1obMy0NEdgU5ai1xwd385MWCneBRaWw8Bw33OGNG
wnXpIV6R/jO2n8hGUlz8BOBreoMaz4LZgUVEz72kdMXeAQODZ1MXyLmdmXUItEfDAljj6Zi+B8yL
Ll4zxLjkygw4FRQbzhIJwJDZyLLFBYMvj2VGQuSBgzT/30cxbcZfhx6bFyY2AseeYSA9+e/zbERj
S1xtPBD6jP/hBOiJYpkYuwDbtL4KTCt+LVrnItmVuCczKYEQF8JZCeSZREwbMseY6Rt2ycovqmsG
daqtohUz75WHiFBVr+AWuTipsLo0q/GxA05JHTA8jzAG4z0HWelp2H4ZLuerboXuWndal8vpFchk
B3yW0QlxOwU/feaF2mcMEjLf48jP62X52ESexPyIWmde9s+BCFRwvZ/gaCjPlC1p5CvU5bEnXe7g
rZadb+hOVVuyRkbenp6INlavlwAXHIkYk9iXr5taceiadMWwo7cmvm+Q8b5kPt43sG/FuFOZ5HQP
sno2L/tK3qV8hdSA5RFkVgZlgLnQQdLWEhkyeftb7o8CwUHttCW8aJn1nxLgHpwv6NZxYg78V5Xl
Op0eA9HCwKPJ2xlijMpIuKPZMjA9t+81A3qaXG+xhd5iwIfq/elqS9O5jTYTqLMn3BfGW/0B9RMJ
PGI2Mth5kHCywHuaeu/fj8s36wTEgLOYU5YRQIjKzeknBmrSpVI1HOuCKpHs2hKdFr0r6ygsd3hE
UeUFVIVus80WeAfsXd3BDveGj47/iLQVCcVe6U8lllycEMzZ6ATdEP8DQMT0Sa3ew+kp41nLf4sW
MPF+m99nd0xjQOWWvQv+ntYRoXsW2Nfk7d/v7f/t6W6OdpH5rGDImjQf7zdvLoqKvB8qyhKSaC5u
A9aIH0CyCiEpEgKq8P6WFWTo++iZg38U/YITy6o/EVH4GmtLJpqf0bQVy3WMUvFhgfIJz9odR37D
iHTfe9kEFmfwywd8Gcx5oXmyVC931/sc+eSWoxCNC5UQiIrm0APSYcf0NLI340xECVTsK5Pj3zUf
+7OAmqODIwmFOzolVy8nsOZQsNCjHbE4Bg94IVPJQm4fvgHc4EU9aK6l9vbA9inYNKptTG5iMrv1
WDKnkPlb+xH6OA/+grxRCwwwSSLt+KUgHNY49GscVtoPExBF+ubeETl1BIMdlaqI6s3hk7VaIsad
OhzxEWuPSbQZtvnEjBFzIs75BbTFo2jSdEY2l0l3/SVhtiumyO76YY7jXKI5C+lULlvCOyUPi0UC
5EFyNZQr85TB14sHbGkDTsVqm+d7c5UJywI4CjZK+EH4UrL7mJ+fyhP7hsuemQJzlpWa7Au6G9HB
TojjH6uHWNkyX43MtcAaFeoe0qP8XSUCPLLo8yVxBeYiso2PRrDSAvfxPRTbBnc8OvZ0kzo1lgwn
USFwHfTCV4HBLDgCfGDHSewIcwCgpUt0/6K6MvGl5zYwlAtGD3hS5XxzRuewfaFTMRk8MIzNvAKH
nMg4GGOTi7Qn1e6uUBGaDELwMVXulWKfCOec0MvIqfHEvpCcZCjnESPgggAQEl+7tzG2quHOFPfp
4KhU3SvoGl3paKgsf0Um73kL3OIZUyfy23r2k69C5uDdeO4IGm0fiKh22d+DoA+tLFoPcJSoQrNk
I71IMKPiDeZG1rpd4BMpkMDlh/xQnTWqs2FpvJblnlzZ1EBKrGKQYjUgXU9hc1iIDum0XPULHlty
kK9kjRrA1Jb6vt2J2YPUHzTS2i73APHiX5QSEiZxHpA9UU1hvFXgPsZP9JfTtOvdWkZa/oCiyDxD
kUu1cSniKDRC2k6l9eXhXUq8BjIAwdGtxnzaUojuwnR2OfQ8/ARwUMdI7ZYtwKJZZSsFCWZ6opZm
2paQRKNY8WgLZ1W3aw4ySDkUxO9a48TMxyemBo6hWPp6sshk24d3U3iUEbQHJIQX1gMmqvYsrHSv
vliwm5FEKRzaBM9Z1z0c6Idy/AxFWHaRpw+vpEOYog8jC1MjCXyJTZu2SAJ7zEUKzQjehdvEu+ji
ywKbr9ab9Uss0snwGpw8dmRGHwVTIZQB6bSvyr3i8n9V12ijKZSelKfMcPE8hqT0OuEB/84c9gN1
jxLv6oyAnJdgxq41CrHoEx5lqLqYTFV5z5i0feLVEBwn565p0zMyqgnjw1XBDA00Vp/9PsLwqNMP
ETlsbDhxpOxXxq1fKGv1tTtGhQUHzL4CoVvVgatT+zMHi044zgTDvzCNVbeC5ik0o2SGfKFohfET
83zCz6tbBfsF12Wi0dRsYSTUAEPeMn25KFf8KxACEbDq6sJVCLsQfDUBAqYfx3Z/IRMFvQTMO4dZ
0gKrY9P5Gtw6cCmAMwomOi0/Jy1x+5Ay1V5gE0oeKBuLR3k86Ec2inA/IVI1upXlJaUHOewYKV+4
l6t1rO8wqPU/lWrfLJ0RaaESMxVEEzhjbq6nqTWukaCE43H8HTWrCpxG7MrGSegd+e0KycjXr7Z6
sZlqBfWLdAbGSWpq8J4+z54ww1kApQI+Kd9htzZzLPXvP1mTvvwjtxfon69Q+m8teb1gG5ioKI+5
ijGXbg30CakEOAlX5lu6qxZWfgRbfdHWBpcTjz6505I3PzRQtWDG33OIKg5RkUH9gwLpmwEQFgJZ
+nL3qJKp3dw0AUx40VDS8Zj4nbhFWs4GZdyjdrsesEoKkJrZipjLSt8AhHqmLPtJXvKNEoZdvIZm
QFAMDY7/fBf+Me6/XnS1GDVhPEIrQV8MkUbK90OIEkrnLv5gG6ltMgkL5JJ9PekWgqOUz1ucdvAV
ZXPP0x9An8DlGlqMH58iIuJ8GMDy3Q9l0DwXuv0SVTbUIvYkEeOF/N/X2fajXmVhZx5hnvmgDTI4
C6wwBxciOtFsgIZsOgWga//+u99sIiWsJv/7d+Wbv5sM0xCGRT8eWYy3v+3Jvd4vOP5U5yLsyY8v
Y9L7uCLV0mkTJ0g2+j4TN8AFhLsQqasMhGaN53BxalYX8C3s7vJ11z7mpc/SCK8xFSZzFMFGF0IQ
2WLDwGCmkzHyq837dDqh8UeIUV23KmDqK0ErbqngsPyh3/p6F399urKo8TM2TIHNz38/3URbLORx
0YxH8Yzui9qY4yZ9md7M/RVr+sVR5pvH1ga//0zFTQJXsycL5TdnT8eU7JE2QaJZQLm7KwYomndx
98mrZe2F9dl8AZbx72/ly2Hz9+s1EGOaMgO7W72NuVDaWun5VnTdMxmUYhQbfVRtQ011tGw3D/E5
MJ0GScdoPGm/+LE3oYdFKexO0pU8M9bbHvY2hTzwxgZAwWgESjU1BrSJHuJivjZPYbrU9G0akvKC
NurTUOyxmxm8lFtQPl9ioP3llpVxA4s532gINwWW6HSM+zzeUgnONMSSKIg7yR39dHCbB+jwZDpE
XrCRKEXcCeuQOh2FN2nDAgKz8U+/mfnZ/OtTUhgbonUTKGVvnt20qXOhGUOT0wVEDfWVAPJw1zfO
9ZX8pMs+fkYdRVrQv7+cL53F7Z/VRISHMssuQfzq1v44UkTjSrRtoBvH0rGrd0IXy+DCJHJ3TR4A
5o2907yFx9Q60c27xarWALvYySMNSY++pAITPxtvT+bj7MzXXUY7FbBxCXH5BysdgTCCH05h+e8R
uCT+8YK1290cdjM5qMWvM7Ag+7xygusmGUGs7SixrsZ7IlmhuUE6AhqJEEXImVdtPSIODZ5YDtMF
YUAbf5EIrplvMRhswv0GRAurODkCmvrh4/1aofz1+TKqZ2Wgsq3/kpn88fkKuSaipFKZU1fmEoFL
6wmEnEDVY7VCQgONYfXePbctLGyO5Anj1lI0vV7bpLXbLQ4ISnR5K9vVapq3c8Vio2jOla4AUstD
r71QZV7mYKC1yZiddDNCqh/4LchPEoxA7A4Nj469eNQddlEQxoMDcfE5I6rdllUFv6fcDuxAdCtW
XlB6GBIydgORVW0KQg+Sl5bMtyaAN3x90pNTFLwN1DFZkzJ0teA7ygE4kwkNLiutfUrVtAWHyvde
lh6IOaJUr+ZH8aweApL/TsZnU5A8dupDf2DSldgMUtqFX8PwSJ1xOMoyk7dsFchrleQf0VucL9WK
X7+xAOCzHrbS1R7OE9E50EoB5ooOEdwmyG8ob8mG0f94uQvidYLSScLOHS7NOV7sztRIQkF1kFzs
xvQUtuBCNFCeQYrk1A+4t2VS8pRqNcQPJBeG+UcIqoBNbs0pU1ry5VRRpiYOm+2VwvDqArkROdUM
LbDnFZnWPQzDpo129Pc0GxXscVxdw/AYnWW+oZ7Axk1Duyw8hBJrEBp+X2L6rbDbQpoa8+ahl/kw
XrUHcuAk2epdbId5S/IaeZJ5eiAXpBIOVYlnUcQsfUoJOmtfAS7VzwIz3ilZizGb02XHivL6phbr
dsCEcGk2Ks0ofh+CnEy3BatMgm7no69gJWJc3UneKX5HHvEZ7QPb21jeCoShdR2tyVInf88qXklj
IwIS0VF1bHq2mk4mr6BJS08QfrIYRSDdnz/IHjl8AT71l2zcNNFRCQFS4PNmvCbKx0HakVk0QgR6
7Iwt2SXcM2X6MkRPHd9RXh+NkGflNeGBnlLfIN6R/yRpC2nrt7SFNVlMHgREud+hY283kc5P1Zqy
vYGhImCCika0RaHwDIKbKh7g2CdjXHP4JcKcDF6n6z5Blic/SobvLHihleQvuAShWxMz6kHUO/f5
L0pw7Q08HlQp9sBG419IDV4DhM3LM4COhfykpffM3aoYECjKCr+Gk966/z4qvkZDf50UrNo0POQK
s/R5yvrHSTGOsapcpHA6Dsz7qemud2qybap7ouhUpgsHpkdEAo0hNcY+JCAYXe2L1q7jdxAzXFZD
/MNJq8/NwN8vyJivJPymsnqzbBTVWpNKOZ2OUvQkqBsADgC9rsAo11KPImBvsoSwRjLJFL8y3eic
vIXlc4XRoR72k7EfP3TnxDS2GbY1HzVGncZr38e7EIIvnCGSVjLJFen5VZTEb8W45deU3QvVbkj8
OP2VIxAgIqi+uv17BXkapKtYMoqxRNCDEut/axwVK5yAufCcWVT8VfZaimzMXtg1aCfm3GDaB/Ec
GkhKVjWpqT8UYt8s+7iKcL3pIoe7juPkv9+YkCZxcBmC8SiMKwEmF5pJdmu8PFgy6Df4DgEtT4f0
spKfG4Q37GsXuxHKlGkNoVcM5whfqfTYZo6Urnvv0NNO8hRawX2DfCJEeT871IvyPSt2WXnU4yNR
7DV80XSHgLq42EBd5XltskJFlUrb9L4cOGwcTOQBM+k+eeVIJa2PnyuQrj0RwABcLgsf2Ux4EOUf
Sonvh5/okPDdCBJT0Nvusp7UKcwv9XSE9RUZnoH6vSbPccl2CzsumrEw93iA9NAx5W2DP0EMN3TU
SrHFPxX4wsuE4GMZZbu6OaQpEU5XwoQChkfgEJHM2IxdFJR+6pHoo+u4hJya1NZ4YP8ttH6dbxGq
jBTvLJ+Mz5RcW1DSiiP/ilW8OtD3X5un9vJ65R9p7JhT1wlA06MtussaJzgQfhQyZSL3D2rLQeHB
LSufJItBIScOIHvV3Se7OGGtWBK24YezKHitSD5ZLFG8LRKvA/dIk5Ovc8VD0QJrHljUSBIK+nzz
JCT3JJI0h4G96hmx8DlCzvj+u0gZ2e7Vu8UPX8b3pwk9qigwZ5e02xZMGDO1K6NEOZbiLgK4I94t
GE51K27fUnJl2QdIeBnZIduMSyAThoFL1pnU7csXMneZe/7I5ZDnA+z2PGEkjp5K0PFIfFV2fxxw
Uq9lRZPGwhFdBMq69Kl5T7bECa31A5XJS/GESQfDQLhmUUw3nTxJ91yZPlLsEVj1OrxPyRGHzwAU
CsvnW/YbmQk7s38fw1++8r9epYnLhPW9ACnlpscOjbanKuu1Y7RFKsm3i8Iy1DfZHiOjEkKg2TCN
XZsYwPA3iutcPiGHLyo8RHayx4C+NFx4vvnWuvJgvJb+wuOJT+3Lka6XMROs5mmxDNlMkv/rZzNX
erH991vQviuRWcf9/7dwK+vh59nxgnDuT/nx+syBQyGjVtCrVszIa1+Q1qVl0k9BLL/DP4P0nY+d
YzrAewK4j1JKJSscspGVe81b9RaAElpefmuGFz0ZwGlyOLE8Pv3z5SQAIHuZPqd+1/Z3jN/g6Gjh
FtU4hClzOR2y0kMBuRbFzYWvHIkXCOWQaHH0WIllTD+cyKLw3TNm6gryeE1UgD7cDLgGsr1lVZ4m
tMjsQ/JXqkkx2hTMq4SMVATNUfJ9rR0l9kYo0a6cSUVOVPy6VnbmB3hLi6hKakPFucJBE50JViOb
1wex5vimEGCngithHbAiILjZm6pz3x4U2EfQ3YZ11bKcpPVJzgNcyt4zcPVYDO8LFavLfYP0rwE2
5o3vopVGG5QMbF8EO5eX8iuoRcrsgSyFmntsZgA53JgBsOYI7Skawt4FQ8xgULb76z0pHozhJ84Q
kLmpssIGHWBYvK4o1CjNiFhA+mDlgZ0SeLHKQptBpkq3rNnQsVreHoFbw5b8mX8/eN/1ZhL2BENB
eYMq53ZCVrVZ3OOA4tM3CUcgcAif0NZUnWyNLyHdFU8CeQDNHUmRRNTc9Ytl7uGVWLj07CmDmcaB
5RC+5Sh2XMTjHJW1CDvwh6Pxb9GbJAmop4AESQTd3TaQSVqlmlBHwrE/KmvKK3fG+13X0rvY/iAZ
+27c+sefQrL93wKhF5LIkNXFdAyV57B4jGrid2guIPgv+a0NhV/EbjJtOwITkctztSlEZADRZwIy
Oe19LN3RSzAGb2V7+oyFkxFsxuSYFed/f2/Sd4oUKk5cswJTRYhCN5VMG5eBoLcczYloa57wOyxr
Rq8v4eUDYU9CMpOx7Ym9YTiB8NJJf8XMXZqSjPCV0CNFsszyJWSOvXBmyoN4qD6ChRNpJ+ajjlzt
JFThisgan+ioh6Z2+swb0SlpO4TlTWYFmqvoz0x3kt5LzgSRAOp4FBkOddaisRYHGRlFSs/oLxK2
uPVvE62neL3vQltLWFmgYF0hpkK5PBJwuZvpXsT+bCRxE4+rdPG7aEMyD7c1xSBBN6uyQ/XR3WHX
hoKqor8ouU968IlQnbUDq47NABlmL1xPkuQq3Q7z3shuKd4N1aaX9hOJb588uYuMqaqnkOXykPxu
qu04rEV0JZRii1UxntTiLDm/KOMnG8nVSZAx+WtfXCJTgRTntVwSDj1aCLzEilzho6/X0PHbaqUq
G4KvKYOSJ53ITzZ2U7jsoGV5qX/d99rHNTyGJWmfdouggB6c965FTk7f2+snJliocxfyZkEwpMm6
X11hFKlrHywGTJem29Xhlk/qiS0mldUbuGltege/2pLfooIg3LaKbxpbbLHX9ZDsmnxWdpfKinAD
aJiavuxIF7gwKQByOCJDYa3Zs2sUN5Q8/A9Jg5q2w9ltqDsYxhxvTDLerzLBcBx2Zz31Bk+FRxtt
0jvi6y57PTrHC2/cIsvqPCauqU1uL2xYlbX4uIUzqJGFlu3CyqvewZkY/EaSI1yauT9n8f+DN/C7
GkVC6qjqsgHP4q/9fdi1XZ22tXgUMSuA5T/3jBPXIOjg72Mf5ZEFSr430tW4U+6oUy6BJZ7ezdJF
gQlNqYAL+ZgQ8428532WdB9gEr7wOWFEEX79+1f7VcLdVCqSjDhzFpKZeGRv7rpR0cqgLaTxGOPw
aAEvoy5wWzSQOURnu1NdmmNVY3hh/zg2/Or9/vG3v3rHP2q5LlOMQWzk8agJXrAu97HgCVdPX6mH
KAU26iAGktAUEBmRe4tlxeSCBB87ILRw8uqMR91BgK51OzhFZrkx1U05bupmVctY95ZkBBj6knAW
hjj8FKgiYlt6W5fba/2Igi/9IKCAQQBsYAVsrLQiv2yY7kbE9My4EGUBNiQ8kPiFHz7wb+qqPz/w
2/7GyNMsCcL5A9833E07jO8VSULPxkof1uYPY/PvhA3z7aSz68HZr9yWy901C6Jkiqej/n4lrHNy
NfVJ3UjxCpKGHm4VY6uWHtIgfFE66vvoOaaI+0VE6tTao3nUER4UD2Li0LxAL1+KP30a5je1lsS4
gnteN1ny3I42a6jRnbHIp6PisR5ZrJX0KTL8XDwuDoZAni7jvGHF5n5R3V+Vx+E+1J5CYR31SLoZ
1hF25hFhdlU/oBGtiFAQUXobk2cQo6AcYEb0vg6v8pA8t3v9MERonZcuI8bxLJqwFLTHzBGFUxFt
Mvyd05GElzRak20k5r+oNVaTDvAYI7Hm6W/cYUO2o2KrjKUMzRpyN6gTV3oYEEyd8xwXHnahpdDf
d/IB7UB/dVV618cKjd27tmyJs++4vnACW+kH0Q1Ef4w25EzzGEb25RHNV2+jy6nCe3Nd36P/shMi
Ds4FO4W9tiT0OUNr4OYhrCrfeMeedNEZys23et+cg8IO3ytQ4Tie99KyIXwVATzhADiLnmkrqj0M
KgB1HLxY5Dw9Ak2DoJKEjslxiKI198WjuI5gbbDMIezNzjl/oR2QemXFh6I9DPnW2Kv3+gchauMm
tHtcgYBIEtbU7+TQperu6gnK1pycoZwDmBCgBW+a5ITZcRZyY0NkpOk1w5HHSTn1IxhRK/oM+7sk
uWNszjct/zRK+G5qLqkq0xVOYAOF9209Ysg93VkxHTO+B8TAsh3dZQhFDwSrxfZl2lYvz9ysiS/8
7nxugmE5Ej5gB4yMrh72lcFGVEzegFk8vlzJ6SityRLs9B1+Pht+0tWKH0pfeti/u1uuDSb96B/n
qZD031pPA78xDOM4zbI2ckhwBpIs4mSbiJT3/yHsvJbbxrYt+kWoQg6vyMxBpCjphaWITBI5fP0d
8H3pdruOq7p8TrttESSBvddea84xXY2hIV+T+VkgPizZzNG1DgvSlIjTrskEdjooQD/VzVd/6GXh
K1JBzBsv5vRW4UL+QR/E35gUglZokhlhutCYJZBsCcvFch/CQTO3Oiku0HIxTwUZ3aB0P8ghPOcS
13Jm26/46Rh5TflyVAFimK6g25DENbyl3wys0+RwFTbDtMtzogiXqRym5kkKjGPi0VSBfiJtbs2z
uboje1IsL/sUiNtGXvYIJdSdWDye2B/HY1JseoPUYXB/SGDuvjQE0X35v1fhPykEZDgZlq5Y2NMZ
W/37g26jwSxUhUNGt9csX/Vab8LSaLA2RLjc/NsOMY8ufBLJKFBiedYQFk+CC0v520r21qyMvf9F
hKb8oVMK4AwoiWRiyFR/b7ZECVrM+MEqxDSqi460ugHSvQg7BALt+5gvqPSn4hBLhBosNSYpRLh4
xX2t9rYJJomoMkxIQ+kU0paUeiefgoa8BAqlv7muoXb/4S79x5X+DqCMx6tI+czh5xptCBbFtIZ5
ID4V0GvMM+lAQPLUAlepuOTJHm3mVFcqZHFx3aTVy32A6HxbFSjUCawzFqxDNBtfEpZFACkuZPMf
avYMLRIqiDiwCGBoPXlashNE0mKEttIS8fPYMmTpyJcm5+WKGjhDz3phbpGKx3inZs8czrilMCVs
SzptTk8oYbNVJabDlWfhyJIJcAKr1iJ8Axf5ZQpBJUDf0TWvPmWKTbaxOafqJq9ZFKTpAmsQ/vaO
s5OLj4uWMokg+NU4kmjj22v33JV7rIxR7FkxAZIt27lOQOKIXWSNLEsR8SX07s07kwOLeErmrpLJ
eSLThsjav1Sf5p/WENNCYwJGzVQN6bc1pGrLqLZUzosmWX7IhjjnlFAhHDYSV7yG1/3AiCbecBpK
pF0CpppsWmJov2HmZfkSWWigpY4mMsX7HM+Kvrm9IqrOM0eQzjcCLz6FMz1RVf3O0P4AdPd/+Cqb
F9npR0fA4IgoZPxEOUwuzr1e5FD5XvCmv+tXaNnU7WO14VTRbO9udybp5e5rUsj0797vq03iGq86
2zKoOfQ3toIXrsGbWVt/+Yj+n/bye+WJDYu2Jo8aw4nfpxK9mtZFxGdEznDhGz7dzG7R+ch5Gx8Z
rew91EV/VAPmSV8ElFd+vxR23b4/omDd0XnMCQiZQnTpcAQVcDk3DrymvKtRrzEMvO2n+kV70tGf
98uEpGH8nTD13El0EzVCekZM20AEJHOJj3m2auFoI24KUTgzuHaF4YZBrAHBI7Lr6EWiG0gNcsFj
qaruPWi/NfloXGJsHIupf+a7mwj3cOJ4mxFioe8xkiMQVl9vK2k5vInEv4OicjCUuvS6DRL+iGXF
AYCMGy+PuCLo4GcYPPRrw3OKPO8AQKZ0YdvCEAeSVu7L9f3zesoTX/Nat7m5Cex+V3vjZVRam9jk
eCJCbWlGLjAWIqipu1Fem/uB/RGPrqRsypRLA3WwnAjZuULvRyLiaCtzDLoH2Azoxn7JKnsLDe3N
hHTutt95dtLygFILNUqML8G1vAThM75B4i0WGbpy95wv8ZIVocMbu9vSGzm+r6URJB331m2FsFk6
mjZSw8ey6e0f7fuuBa39iUE1veTQ64m5ZSH6iI2nZJekaDVq8fNmXLQSzNgsEJwceZEEc3WOJjJs
7g7R3om/vZde8YmHaf8LBoXW/Cy6Ub8sFVcWGI0g/fctnGzElV8ZpxKvvOZbhBjCgkHnYg4LFVAH
o11KfPTdJLgdAWbX5VLwxefoqG7aD2jzPBgqbIKA2a3/cDApkWibBzLNheqt/CDePecI/I1u2Fg8
iPJaG3yVNofr/71JQjr7w56kgPlGaU8vjpbOb72nuheM4lYP0kE+FBiGMfN6ht1TJdE0cJglwiQl
pImo2eXDpHtIiOeon1p4yvdlRdjCTvZ6za5OVyZPgfAa7RTgm4TfbOjKPdxGW6heR+JNzeSZiv3a
uHUgUfWoQUGFIDlXd7fXyEVwi/cM+y1IuvvG6ueB4RRKLkn0O8UtnYwh66ZbwI2gNyoR0LDk8kiV
i1c1+UfPBomiu/S1IFz6rd3AS5II66Jr7Tz2qDGloEMT4JlB/okeeKK2IbzRY+KtrwTtk0H/XSSX
/bWkX8XEuwMFsJiUMH0CAWaR3BnI4164etSJSrzosjCJj/hTU3VXBIKn4mR71CtZCFUOBogTemVF
a+iDMwSf1t1atzfDpnPHNKW5W7PDydwjQk55OI3iXO1r6u30qOk/Zle5g8vVikATgcAuC/U1fUkJ
rPrAcuKKFWHUZKYsBtzF2Rw0mygvQoa63B2qcPwRoUPGaiDAmb0MoQLwtNzc80BAfI74AS8+HF5O
Ba6ZLSSptvOeSR8tE3UveIz7uWUHmmo+QhjLChEjR926KXxBtq1RcEvjRksKEfITCTYy+DAApczd
KaIQlUT5qjC9G03lYamJZyU7WdarSLJvfV3DC1D7c/w1lj7bOhpm9N7fBlm25So1lo3iSf3+Aa3R
zrsv/VSu9Za0nPCOK1B+7rNz87yF30Oel41J4FTEHrCllH+7Ay+st3myuKceoJr01jgpJhtlm3Na
GQ0CRd8765Un84J8pCHaEdF6o78l0TdrC+/Tb4iiWPDUcyyW6lUW3LipYFBJ4VVeCZdsXJSAKwDg
ztZ56+HeCK44tJlHUhvj58RPzmXEre/CopRwJRFCTxPe8KTh08Ai70YwrHrbrkI8YqjTY22nmAfM
ShZDRPK/0J8RQcRNjZoQGgXa90B40w5gnBy2qtXAloAEA/492ZaFHYB1Gj9Z1DnKdvIiY55QO/cN
dAUFNvGx4+qzwDzp++bSrHgmqPqRKhPxza+L7qNhgHCWgL+E1jZZ9unK3F9vR+I0eUZAxQF9wyYm
reQb28s9jGWP9rvAJgQYdnC6cX0naGs2v9vxTtjGzK3xj2Fod0obOgHYyHzX8inF6+uDOMm7q6vu
t+XFpl9sMDwDq+HpIGJT7bzY54aDMn8Ps0M855lRjcBaOgzUIMMhURha+KPmdgScvz3yg/YR80gT
Stx7jw6uQXjX3Ja3StzfJoUFTBWDtEi1tW1OD3gPa6zj8D8NXlVlQXnHjE49f18Ij8rTwBIx1ZFW
HGrHINfPLB88DyREgURonvRkeU9eKEdkz8IUq65iTLjRKtVCoN8iNAOyOJEzWP6dGEFtkxheEX3B
PaUwH4WvyThVH4guJubn+MqiJdMwE8XoHn/8gz/53SAAdHDnnCrsi5irenL0MlKmSXcHWIKNbKQH
g+ifuyRnclPiR7kv9AFo30MnPxIerYUkEeS5VLyMmulcv+54lU+S6NRtCLy3S5cpA+7B11XPEi6D
+GDEiGhqRsIBGEjLbWcWVNeNXT2j/b+Ri6189epxZBIk386V+iY1W+wSERxeePhLLT0gzUBR1RNi
UkMEdscXSd7dr8uWuaDCYBifFJ23a3nIKemqn1k1wz3PvmerT4nEtHahv0RWwFgdEJZgPtX7e78d
Mc9NPu41Qz6V6tcDzQXbr3FogVpfbWRsyPBxYrCg+A8ePB2v8OJXFPvorsc1xwjieHbFR3lpSdVZ
1yuLksNuP0rmwMTi2nwU5Mx8Rz4r3p6NFbswW6dbvA78yDXYp+pMmCZ+SdDtLrCqnqnqitj4yEaC
u7stEkJafZNuXXxCHai8XM/RD9tXmYYmYSiewWhDZT8m6irQwP4vlH3yIcuLEgE8OYnKmdABuVka
G4vi7LMhihITCKkumktigFsqDqY+42fYUEj1i6uJd+iLL0WO3qp30wyIJB9JnUteRnaHh7q60gVO
rnRmZ0hI3L5W+Ju/M90TIRXzfhnRGjn8LnR9Fk1n+uyQQl2Tw5aLa8bPQaxzfARABk1fY+bnp1yZ
teMkI69jDi8EW0SboQ8ktPl7DW+r3b1S3Uv0upRjloX3caew5sh83JhtO6RqZXZ4YIGQKTGR4yCH
IiLeo48bM1xMcY/61bi1dgaEjPpNvC/6mPA0TyPUaS8D8X2qM4eBwoDF83Cvgr5bVlugF7ipvfJm
x7SIerQOPsZV6geZJYZwIO1EnArB1tbdFx7viGppP0EGkJfspQ9bMBb5+rqpXmJEgdKZEebD1ZF/
rfoFoKf8SAJf4irnbrCp+shvWRE+d3NQabWrjDBpSbN/pe2GN3RS3/Ml5ZtUYSLjCIs+VFBAfvDd
m0dSOMryCX/KhFCJsFaXBhbuAVdsCLZsw5huWL4sX0vu3ifttWGAz2k2vZ9ngQdMFievzv24JiPi
V8AvGVXzPUqTn0R0Et+bIeDuNRBF8UUKroEFx85cEQed6bQewPPyGRbAs+UK/jXZdRvsmDoOadhA
3M7ZfVlwBCawNmgvEcYSTCSPIP42zOfH223rpatOl2zx6ijKHEKL1wbfUMjrWfupnEmmzE/LBX77
zr672Hya84MnJl+JRIbeAsBf13TDOby8qNaK0c7G+tFfHjYSa9xL1PUtmBkfG066sZgTB+WF98C/
Fav6C2sKA2fCnYZ95cL9aIjBVhaWCHyPc7ybLo0ujIwD3B5RDjvhy+LwZPlZjrmMOkWFHBPybWUo
Dus3rSd26geduC09R3RAUp8bXLyIfqE6+Rbjfj1uEeSOPOI3vqIvK/K7TWv5kbGsDXT97AztVlTO
CbfM/RmX2Y11hY2XM050ZldTEJkGKvs+QxtitZUnup1zhtA+PozXU4lLG0Y1K6dQPDFa/b7NYwY+
aFUi+IPVRzsKnG9QcQiQ5Z3+I15dcmURY2NCJT5SEjyWHHAjvz1pb4A+KpTl9GtrRENPZnS0ir2J
TheIi4FE+pXcJvZ9diB0XWm8K8Z972sJ0Qwul8mXcztUhxwFlI2R3AVawsieMQb5EgxKvq4nMgqi
peEQBE0a5+tADetF2+ETUP5EGl5ovVYCutUVbbbBmiWS0Q646V3x1A+Db+6Kqc4WHyEkGWRzgOZS
G8C/gymRcYC1rr5vB/2IjrEWgx/15aykoeZwgiG7meYjgRbR7iqdu+sxDkk0DibjyWycabvdo7cT
+XE9jRZ75EagMB5cNm6l84rMgYDHHeUI5EmL3nT7iEATWgvVz069L5bh4AStEUZr+oZMCTOYyjB4
WVR1G26b9EWq87JZmwF8AHF5/2nerIUokpjntQ4tBgIXNTxhdrpsAr4EMAPq5uqhSRffImHZyi5J
y+kiU2G/shNwb2Y++yz92MdKgAkfsDfj4tiiXemwhHjGUgukzaDa6mF6ms1n46oaNnUd8NCd2dEr
bW/aswhRWXK8JwLwdp4IJGUy1ZwLik3vfkGGSEqYgK16GT1FdEZmzhKO8DLUCKhym+4V4/oi2RM7
VgmfRAVHO6BlrYvCuiWub1xQwwzpFgQCbjjVODwMBwZAc/dIxvUn9rq9Vp5VhZTTWd1qfnAknlH1
BEZ/1YY/kW0TCF1InNVCeK/9hiG6QV39zmFtOEst4VYcWFfQFN5F084+cHDN7BPs1vPRGOmRzLXA
v4ffQekD4SNI1KDkAcPiynEvaMp1/kYyuEzzDf2SS6Z3M29MWfk5Zw0wmzNCAAYz6Y6HLI1CzCPw
kiuWaMYswnOBUTR6zb/ZPkTu1lIJOwAg46I23Mqa9QC4g3hSsCZv8majH4STScyzLfldu9Tf5ewr
53GlS4JSO10VDo1zGUozKfaym9938yaPCjv6IbjuarnERkbPbY1A/gTe4nEe9QCQR2K+Zu2MwYsX
N9JOSAxeQjUCc38osoWIw/At/ewHty9c6A50FQ3HelphppaljZotEWjmEQTHIyPG8iN6TY9D7l1F
O2lW5OYqw5II13kr+OoyF8PedWIrmc4aksEl4tNcu3BHfdM2nIh+Q8OLERf1c/o67LlP3ken5WUc
a81v253/3Gan+67es+1BThEJQ6x3ExmHRDuSnc0/2i+i/WQv2a50VMj0D/JN7mk1ffbZp6jc1t02
3ubXy+jPoT5PWfMT0SHfPFwMmS/EwP/vJoP2C+zwWy8OWTCNeODzs3vkt1b8WGWTIlSxeihGr+bU
LAUYr3LJhYiWFs6EwJNgEcBYqoPhmrO6wjcOG0+2p9N1OW6ZAv//H8AEDAiCDAeRuwFLyUBPE4UW
FjawMMi7iyN/gpM0fwLRBkiaTPRKbLQuKLSUtWrLubcN6g2yq2o3La5LwDuQKBvFeR6Ps8KucbNV
cUA+jMX2tgAs4wKbwTPAQXxCn0EoLJ8pyinqUdPLdxINUOrzU3T3sNiDIICKQ6afLi3V22rH2EZb
CaggqI2FowVHoHF66MzomgENVau0WMTaqi1pUcAlcPErQc/jQDBIGLDOOV9NaadPxbteQFB0Od3R
88Ndm/ZuUqOaYYa3nEO1cTaZJyy4+pIzOD+n6nx+lJjsR2P9WHHI5X/FgcrrNKlBez9Pjwort8Pf
4zJSyHjRK4K1It3qDHpSQs+6TQZs4pz3z1cGRbfjdHUh+UzjOud49vCrX0pAjqBJtmI4Tx+nAUKS
OUoMFuKUgigFvIrVDMlS4gOkMbQN5nKuIwFmpm/wf+MLn0iYx133DZC7qQMO2il2dRrL2s7sQ03b
mEPAadIa13wTvPl7v4BOFxEq+0pbpq8WoroHz8KpvZX9Es9pM7uir69lGiAyp+OeepyOomphl63D
SkeBEeO/ZNilOdlHdTvmgMZYJWIfBH0Pi4x6TbOpFDjMC4bDXxJwJU9bgawtC1CkR7DkLQ+GObF4
hsTVdL1w0YDgYGwNQDgOoGiIDCEYNpK5SQNRhr1Ht8pR+AnTgnZBSnPAQD3p4IWO36WK+9SeNDbV
vUpZLgVR4UvQQubrLIYtPVC83YpOaK2DeopOrEB3nQVKWWgVYDqsSV4feX0ZmqBaJIQ/flVTv6+Z
LQMgFpyidJH2xdICuzVrLq4FthaOhzfG5SCXnpOnvnOa0kErrbcBkgCOK/Po47Em/BlCEjW0BMpW
9/GX99TTHJa/88iJxjW9Sp1wWIyP37WJq865sxF9G9y62Yx+y5cqxUm+GVE9EfJCEultgdB+GgJJ
8mOWsA+2QTJSrS4kzX6cjmV+4ALxmFrx1xweRfxugjl/RScV1e7Qeiig9WRxqz3YYrdmOTwQL/qW
ZcubtAkg1aTKVo93hu71OpwmzPLgxwKdhfpqI08zIc3WoTXOvy9VoBFXMBOHV86C9PHJBmYKKQxL
mYEf4kL4GUQCkw+SblsRVgD2IZS32/G+RNREirCshtLgggxlgKQIodRuOpK4uR+WRNUOUBFKhwpP
iJ0CRhRnQ4JFYyAtc6Sx1HJxONqDHp5C4hmKxyi0uTGShAt0X4OZ4p1TJlCNNN9tbCdf6DupaS3D
pSXGAZBWvn640RqQZ8Mz4wlmcLwL5Ut/K95ZSecP7kNip9qx8SCcBaOkZoeB3isH5mgJaEtutxZO
W5z6sqPIPh+wOgIp5Xjl885pwmaxz9Ceioa7hEsBu/S/dwJ8vf+dK/5zJ/j13/+hB2qj5mp23aQc
OJd0L3wTZukkKOwpdOkk9K6ovUB3UpA3RtgM0zU6LhFAMXb5T2RW3efjZaSty7NG6BgHfxhJ1Ja0
6zCJwIbIXIYQHf3mu5taoAHdIg6ndqu0e4R9d8MbkLTOzCwKUQ8QLPACnSbdHv4bDxgLVjEGLMEI
mXEB6pwo82PxyXMuIhfQbXX0ratnEF5Uz7wDGjAmUyK0v8haKHVQ9liuAsL+yGyFPEHEmSaDy2KO
OY8rJ8LsRUivNrf6Tb4Z7HS0EuksRI7xgCWykjck6lLh3sw12aBkQzffPFucYsBBlaiHDEBQM2Ms
V7eiyR7uTHSnwP2Tvdx51G/ZRYn/4uyRZvnEb/s2xBQNI7kOexu3Ef/9n9/WI+4tld8/pokdipXT
v0sv6nf/TR/04+ojTU1pubbOZLpW72R04fxR+Evx8OdrwDfDP8i1mVP8+xrE3BhvWcs1mG/s+sM6
X9c/8vJukPHrsyFQZiOia2nghRi0i099xeKkfP3v+/aXHPw/H8Q/LuK3AqZMzEocEkJFtE/qBeLG
KD1ZRSa3+Rg+ZKjwp/KZwkZ5eBazQXzz2Ozs29Whv5vFGBAdnjgOtihMyf5zU48wSew96hyAoi3C
/E1eE4meuUb3F8UBjN//fIUK6EXMYmRuUX5pv115o9/Kpo96EnbP8elE8gdb/IKBMWRBKujSNkaf
BUVF2gMvkN+nvkrei3eeMqQmlJv7l+6lc6U1OlyjDRpcDdtW8DaM5anOWIls7anYTrREXiXRZe5S
M6o0tgDoElt8b9aPNtCXfsEU7DZJTkQLcEBkOBYPnKl8SKUrVbsKCNaDNfNBLgjlOKNl6WOqd6W2
utUHi4dIyN411Mb0IxXf+KjzT0V4tYwlrgTVQNtxUG4vsN9wKGBVSIYNTW2tOLTnnp59u6WHjUaf
uI9xk1TOSTjeQgDcYcuVLJD7TC5fH+OPJIIRtR/CK7r++g1fOK5Roh+vxuhMpFX5EVLW4u2kUmd+
V1eXQdEm4UH2iASYbFPyIe7kaKKikAY9xWKbz2UJgrIJxLg8pwYkG1xYxbk+M+xVLoqCYoukMU70
K/WE0sbNX8dN9ZQsLdiyr+VaXhQBcLncfchOdtCjn1F41kss6/1G6vjt7kO5qInDVwjPzSaboP+u
npQLqWaVtqBE41hgbfNdUq7BpPOg+sUye6vfWG2X1jY7KDTXKZsWdSCOS/0VB7TnX4M+4FpZUe/L
X6g0rfPFb8Y990Ma20YE6ca9Qe+5JN50oa9vEIFNmqQJyJx5hRmHxbLbpX7E1OKJc7NPKb2abx1p
hYyfNXqJ+68coW0fU9NOvgscOkSpMqJgBnI7pk94pHbf3FMnZY3GhVqDmmVylXY7rTLEfh9dWF2o
eUEyNLGfwAb+IczhLaL3NYVAHB/Tji7jIHgUhSf8ffW6OxjPPKrA2sAZ29bBCuhUMY62lU9lxuGp
M1jXjZ6WcfjUX4bUZXYdH0z40XnvUJJ6PUMIWz7mgbGX9g2ts+MXsIiBz9thhvllLYDOpJt6H0oL
8XBfEYkAXS9zwV6eTBwsdvFkHuUAYHkA7OaUb37omShpQOfx+oIUeElGx53ztq/a35+IgC8iCjT4
i0713T5RLNBshct4UDkL3hfsFRPjpE3t3e2bT0RM7HOYiJa1/RJvODGav5rhQqjY2EM8akfWxrdY
mfPsb8vzkxXKH1QVhctWtX9PfPy5mV850gbeeIcmIajeSwJW6I7fd+OFrETyHrJirUkLjTzACAiN
DaebbNPq7nW43eqZbljna+5jXdrT2coggluBdZu7XO/1F47TKA6gPCOXucaYL31toK3vVs9A2ItT
fhCxyaXL5IQWITQ49mtYpAjDyPlkzwDfbOVAMyZ4N0OOPisLpnK7JhQs8dHFrfk54ASSz7S2z/FG
DbHfVQcUGMN59N+78/n+NX1HGJjZXRmJuZDMEDXcclcXzkPzfMdHssV+qszUtO19WpGVcP8C7ixA
KiBzrXT6epMf4SAlrz1C42X3w5f0CWR+eIu+EDS19GvLU72PFK/o/Sqod5riX1fJfN6kLyd1sI2A
56G9R/g008rpdP+Q9XBEL4ChaXX3ZR+z6U+0x/OINRZX3adWXLKn+1N+AJ1/4t4koyBfUnhwh2kj
sAWKx/m+aQCi2upa6ULBWN/OEUFpZ3FlYsQmwpmhiOBLXUhbHldhcnXdq/PThm1o/cU59gd5GHo6
Up3Bk1IYqPpvooGxvnW5lFbZsR52yku/Lb6R/2FeIGGAWLOB3vhou8bflMTzT/33LozkHtUctYAE
D9D4zXJ3NdRO0/QiO+IF3l1LJ4aJJ62oWXuHYwGxAwzwGC38773/1w75n1fVNBGUMlRnMNj/LkCk
aiqnprDSY0Fkw2MjHhR90fJ/qSKVtSWvx4mB8eIe9ghkjuYFCChoWtzXbpq4qI0bCJW/NOCn9HrS
1PCZkYrkA7h7vIrkejwcQ9jF3BUEqByVTc2M7TNjv0uc6DUWGB+S4zGs6hwhMgaQeZ6Fv776W53w
ByornRlDUzTIIlhyfzf2DKUpiw8lz47TzIpBgVDceYcBjS/1vevhAhwtAov3GhXMAyFKHYWIY/R0
Cz9OMg47wBIdwCen39/AyIibGCcXQ5qHy8V2G0F3+108LkeESoF2g166wv+RqZs0ex7A06sz8lQR
MMO8X/9SAP1BBfqvN/a7Or7StERUrrp2eLyUlS8Wq3RxDRS3gUUASA67jrKNGZJddFppO+XqVc+S
x7EA4QSKRNeA0P63gvZPd/E/PupfItF/FNWgh27S9ZHyUdM6lwPFpxBi5p5tyHu06E+5QNDMZX42
/nIjy/9V+kANmBVAGsrOWRj77xt5jBRdvN4EunBbq/AT0WMCcrXHM1N2lXbLPlpDDA7Lad0MdrUE
g2mCNKs41/8FdvLXC/ntOc5GrVUmLb8fJ/Wzfs5fr68FLozyguZ5N8/cRy9+lnc6y+oGg79sbHJj
rd6ex8NkPv/vh/sPWJt/fya/qQTVDoa6rkTaAT9qkOGFb3xmR9JJbbHjB7cnnWb+Shz3HMFhXdKf
TBc68WkwwR0YchvZ7SwPZmi1nWrmICppz9TTn1p3GKBGEvmTrqKP/33Jf8CLzZc8xwdrkO+V3wOv
mym9SffuoR1oWOijN0Hs9NOXwqNb+CABJcyQozGlf0T2QAeFzor1F9HYL/Hv7yviP69gPnP88w5+
6HEpqDeuwJOpnKmMDfFD2CLcoWylc5UtaCic3mmn0S0rKccQFu4LZTc1u/JvqDpgqX/YFXDymqxe
CjFR2m8HRC4FKn3VaCgSVthFYFCiqATRkt5e1fSCF2zKAHKuBFtVmOBUfkQNg+1JP1fSHAt2lbnl
yWFXjwAHy58Y0E/vaVFIMOxcBb70y+pTTC83INojbOHFNKyiozZedFquJwzpza67SBSSCEmQJ+aL
+4ZGQym+FG+AMNvk0MZYOlecrMygBXptfA7wWbSX+QiGtvFO32JXE7qicRz7qnQ2UINWA/KLR7mb
RvZ6YYsOy4j2RiIivkFxNr8fmUMLYSE5f9bK37KB0fT4lrBBWAvliqHup0c3CArrUzbPUCZ19Blz
LJpafYj0Km7zyyCNjARaqgwzULsW6gYXTLQVnXImW1+BdXrVRGCA7In9ZmRwlK86LQDzGdHEQvvp
wET56nTNtlS3SVkyERcxjvRVn9EOMYUuCcC2uDCfco89k+XtQlsJqiMFncZG0YTz+aqjT60SfEMh
NT2Wkraz1DCV7LbknYYIR2fyy0Ro7qpS9vMRCx3kPF/b3eItznTeNKmppJW90N19EbEKp0hDd8iN
OrrY37fiRQe12Hk4hNJyKdJMr7yCzMT+2EDLzNfWZ0roT1B+3YLn7Gd4ufVBRRIvy/I1Osj3GGFn
FF6RsnxIwhlJ41cFcVhf9Jsr9e86osYL78v6Wx9OuxkmuWpIhu0xWzzx2WFJaot92q5ooSP4EtQ3
GDoNBObNMUIsOASy4T0QPBD5IZ7zD5aZq/DDr3H3LRdHRQ16OnbXim4Qx7/ig06VJgV9jS39jeEy
rPzMOmBtkzV6eS6lt4A6AynQ4YaqsqD9hHkf/7xTkZtyqHnbBcrOoKk/1NsJQRLf2j2Qaw8fTPFS
K7bl0bsC8wTxaSnR2fJATM9F81m9LWlJFeVSZ9Idu3ge8ZCChF4p+UoPJeowREXygZcsRz++AMNQ
u4XIIPA0MWGCoKOu3RFJR9iTRsjdgYrpto5/SOtR0YXj4JPDWuSYNMM+HJiDkrwcy01v8Q07s5jS
1hcPjPKmz1mwf61UX6zwwTuktN/Vs5ahwDC+x0V/YmWOoHeYG5O2d8s8nw1+fX/sFOzRsVtgt0IQ
Zl0Z8G5HskYEEN28+HVZU6e1KN3d8fVK5BkdVJqKsj8cJTHQpgXz4HTakZ1mmqwrTEqWeucb+iWi
+Zww68aPjgDbg0ADK79BzHHW0boIy9HlEJpu5d20TTgDeXfcixs8BNnLFXsjTdsGZcAToRcSLyr7
j00CTgiaLn12yieGeXbHeoCOjQjb5si3LSPmRhvFs1k7+jb7yBs3ulCL4a0oNqn29MhXE0C/Na8+
Nghv5V2s0of3E4aDsnfvkH/619J/9GDTfZhFzaYeoWkrgUyTqpa+ujdd/GRkEMubJt10tM1BRo3j
t2R5BiVgZ/+Cy0nfgktlv3ISH795s2WKTov6e6wvAv7n8/g0/DTH7htFf/eGeVdePzYt0EgV7fLi
PLt6Gcqux8wntquKNsIU3lAUol+7HTsEiAFE+uii1Mvbi8mKuJhUEr/eVY62vQC2iSFyum/ElfY6
oK1OZtlF7dQmI7FAlhG2OvESzVRJhvW05uzLtIOAWmPVorji1NSX3vU4Eob6txCoX+7Z/2yGms5W
LJuEWlu/bT/SOESNHmX3owbw9hQrZ27/xHrP82XEaoi0gGNB8RfPp/Lfxiw1gMGLUc/pnIZ+q6Aa
qWtvUSTcjtId8/1TiaCu/xHFYGBVxspiPknDyiKArON8JErMqQPgfMrzmL+DBZIGDDbq02OXarCP
79xcJH1pdhdv7sMlilaR9UYo4Kih30AilqwGDraEZ+bDsliVf3kn1n/fCUc6mTdCOqyqcar7dy0R
W8Ktqh6adBCYdDI+VZ5ohyPDqdi6nHTyp5aMA2cUGRfO+3FJVqDiJsz6rjCbbJS77FYMdMHHyRtu
PHYa/vKsFwTqnnrlnIWIwxFFpD0hgo49+N79sX9DHs5Yk4Fa35CG5iV3u29tkffZefSc5hEnLSra
70hVGA5AXKfVyXQwfDBEmzNLypNyZE7LoIExJR3fvg210q9V9mefoAjUSbQ6s/3wjnICLBkjMl5C
4EFIUeTq647wpk+Qce80S5gMyFXQvSG9ZEZFg/hv7HP5DwX3vz/k3+5R6xHLQ9HyIUsIYpGsJJcE
975k92/gTBm/A0cwYx8+MaY3eLGGESrE+o3z3OWGsAbkuEgqe3A1XXkm27kIv2+9f8do3a7KOCzT
PXOQKCXcF5G5w6cHhRcspWmuY/q2rH8xyzro4vm15mCH1kE7aV19FDmdge7YrSJiG0OT0a7qzzK6
3E9qHyFv9aHulDfm++mT+EPUoNX59SvFR0dwlGSXqFbAxfeO3OMuWkwnOqOE2tAo5gIZTRtXtzXR
GgUJ8uHv+fvmLZ0zJDaMLehcoxZiZGB4yOZ5LCqm3vyKTojRU0FtRZ7Mciq8B/NaSCuaX2UhydaM
e2MeFuDYQGBJ+YJiqAX5GMAaYMTXbJnaUQLnF8pxGLEKatRZyuG2r1xwLHhl53AjJZ/M2rMTAC5+
NBNDZZpnWRWcBG5o4ryf9V1pBuCMIFE+LIdBM3ENuRKMi0iGcugYb6jMWDlNiZyyuYekr+KjTDFK
gz+mieWUk49uradkhLuBTfhswB8nVAi/EzoBJSzuEF2RFoakflSIvphwwa6grJgv2U0eHjm6GrLz
xmHOkdHh4F8jbCBB8n+EnceS41a2Rb8IEfAgpiQcvWeaCSItHOE9vv4t6E26qxVSRE8kVVcmSfDe
Y/Ze+5dlLeqvIl8RUsRfKaFi/+65sfhzko2mFv1qXliIV1nhUTzUwop9OHvgf26D/vaZXmiS+f/z
JxC3/31wiGJWPjMZTUkRkEfrMM+v8G08pmAOCOHpDPLLGFsyUQi1Td5bRoYo+OPBy0/GsIoLRw//
hQj1vyeZJs8hzaapSDNqYe77/6MrMtQ4YNEyz8RIxVwifccswyfKgMib/o2g8zdcBWY0ZIvN2znI
vv+zmROyNMqnSj+L7mtykXYTUVs/EcUfasFVv5efbvja7/HabAdkn5TZhi1iF2NN4BjkO9j1G8eV
vOZrixz1RozaDgErebAEdL3do6/pXu1TYRWz32AN7M+yryfBPLMhzVIvyjcL9ZPIIXzA+/JvS8f/
XRHz0kz41aJK+Pb/bKyEMW5CXciTi/6uu+OPcKi26e55mO7p5z8/Qn9NWv776p5/kkoopirJ3OB/
HItSKldyN/KTntirIq8l5BDAyKf20vJ1xmohfnK4C4xlCA7S15fFt/DDtrP7NckRYWLH9pehXaut
SNkehGWKoq8CqSF7of8vt6Q8b+n++E0VmDtcksxoFHXxx30fqn6TFZge2CYYqp0oG0FZiUjlCIDE
ZGW8I57CJ57mK//t5BMOhfgJu1D1u3je0bWYiY2yiVX6P79/f6XI/e9vxb0tYrAWJfOP3WKg0sCp
gxBfdNKR5E1Tr8nLwa1FHwzuRkcF7nbKJj7ERHSzLWUwoOFV/peDQJlf+5+/BcHQMhxBVp2GOT9P
//G9S8PeSAptNEiI5u7SkZiCtLqzG2l/jM+wXJuCRVNioAB907CVbbscigTbiJ3CQvGGqnZkbwdi
RztpbMSKOysYLf4m8mbuXBGbmt/KCbe6UP/LL/43m20NDzgZMBqgKTa0f7x9GYPuWEp64zxx33ar
EYApFj9pZdTX+Dje2fbP9fFS3uafCNQrDFclEnA2/f/yOap/93RRe7HqN2dLsfnH02XKfiCkZscS
4VYptu42bBFeidcxjxKJhVe2us+3TpqlehEN3oePiIc1IsatBD2ZY6TQXwlCIFhuM94GG/EuX5HU
kkYvwvIguNErdsko2SM2TbPlBn3uiVHLvzyL8/Dyz6dA1aFAEHeuqos/DetaHfWLtFWMM+omf1wR
VEmN0tGnKxkZ5xQub9hKpmqVqKwF/42i+NdJ8U8//Y+PsotzeIUZutwIiVK/ARPFcl1DfEyw0g3n
V4xc2l28id+aaxgW6z9PPA1bVqo4yJ7YLRmYEG81HLpf8LQK5CMLtTSSdW5kofcm81Eh1MVOnnge
FRBcgMT2P/75HZT/RqXJ82jIqqkbhkZI9x+LjmIqc1EYJl4ECwukZoRvjg4Skxp/J5ul6tjAPZ5W
aG2ibMOs1si9Wl+tpxfWFM3uU3ynBGCUJG8ymBS1pY2PHP3Tp3li1KRjvypYQcboX9d6TqzICs3/
ClATScgnDaQpSls6T0qGkQCXnZ6sc2PL42f6a1gwb89wa4ZWgjYKkxpOvWGVUBaxTO6gRdtjtvIX
+8RYx9Naq3dj5lARIqX3x43CVBK6wnmCbKciK8Nvgiz5pLNhm5seGqNwU6DLIzyiusEVpdYkZWMu
01ejQ89totNgvfTcBw0HKpDpDdMTgAKnJrVz8SR+5++L9Q8VX4/y/Fu7s6YjCEak0diAooqXRFNg
FHAWxVqR9g1i0QP2L8RLn+G7YOnVDvnhS3ZmBQg42mSKgqB+NX23nsxi2ukZq62N5ZbUZUybpwXY
O4JUml2807dwyyuvRGNIlOGtcp/y1kQ8aPeAYTBj8ApeI4Ty+Wm8oeWuNp0tdJb62t0DZp06CtEV
wGhlXHWPsHQA2CBAwu77KSTbp8vgOjmg6+Td9/rtiK4iJRHpX8qlv+lhNcBZsiHKHDyIwv6YIpfU
Nnofx9GlH+zkIzqov/kB1qsYevldDjbMBwftCLLbB8bClyff6dnOxF74XE6bHVr52qvYnjy6s6ku
y+vVnN2BvI2kS/YbidVosyT/DKNEgHw1/je8wFzM/fGFX6CLApsKzoPi4Y/vSi4RttZXcXZBlSbm
dmOS52I3RIsgHq86mOuKyCjM0ym9cnELQBU+pFp6U4G3gMg7OADLuPMgvc4vzl/9y1d5Llz+4bcz
/rgS2y5MRSV8Zheepy60o8nLESaWp7TjSce83xPpZTOn4Iom9SgOhyUBzNrosjjw63PBTB/by0Cy
wL9ceX+zjeNzJo2COwbqJsEy/31Xt5XU5Wx+MsTWK6MDJncqSotsbyU75i9P5HLYZzSHDCkGk4s5
P0cvbk99KTOMIhyqc5/Eij3BdqGcvaK8/Oe3TVIU8W+KePIJFUMkHlfDWzS/s/9RTIxNL5daoMWX
4NdqUIpw9O2yxouepPsx48c4yqR9Ga8nyVLEk5xsapYwPaqS8dUMSQ1cd18kLvouFoRUY5ThNc9d
Otlq0FnGle3jM76TeykQBhm4ZXsp1G+lsqjvYU0chWinp1sgScaNxja99NVFkB9a4KKLB5T3jr+A
9HNlTa0ZoB00HWS1fC2L1xBL+nOpMkqEjb5K3K9Fay809qqnosUR8e1rFpRN2mweTkC10mvDFiJ/
M5qNCWwbZVRmMz8FkGVNKXo1PMn4JnDaNnb7UF0ebxxHHEt1fBR2CuRqBOnPxkY7P+X8wHd0YTmJ
J5y7yaYS9gJZO9xciLAJFgPiOCNSjhryFLM6PtsCeyfB3oMbT/Cr0Og6Yv41vTKfGRDtGijmThIP
g7wBOQPIaJw3TMpxZu2vfcgTVETsTNwb/5bJlWLuDY+vGIgTlhPmpyBfxB8uL3It96zlSdqKnt42
wfLbG9uU2LZWdA28I3hPmIYacyQUsZEzOnrVu/69sAyGiTBS8hOejv6yuMUihv1ou7hPnKWKLZ/J
GWqSe4AnKMQS1SzzBYZbOyaQ1Gl/wTCNkyfg0OrvpB6oD4ih2IgZ+0SmpROObHQvFQAODD4HEATd
uo32jWLVTBeA969VspwsfHH4nWoQE0Q8bJlSj1TTkkt+L3SxgnqqUR8RujWm6ZvK3xcQHRE+TLYU
3+m0FRIFnOlVQ1ebXbleAe7QgvciMyXwWKrogcvkfeNXXPxKGNni9yJ6rx9ZuAyvXFLZNoLAf2Ls
E6+LrLXy6dgE3LmID4h3f+9IfZTdWad7AU46sA/AROtR06nYlcx2L+9FAGck/Dm9CNfWin4x2ExX
UohLdhLkTdrTcFDdcdU/ZNmlaUh5eSpuXs33EpwxKEgJQG+1PdOhYscj3VYP7Ykhyn3CJEelONrG
Yq0Znw2hWeNa/uXRguNueE9/2TD1/xIRSGcXQO9JspFFu+v2WQA7uTPW3HnSihAZcoYQbX4TKvqe
JFedfS1ROLBJXnJ1zaayeW0X1sC3giRcrz+X2pyjnHsK5lEmO3OQm5MTrMhTmBHGC15LdAT/p2aq
Irqj+ZJnB+MqyLuWUAEeQ54rXiOz04P/XtB7CE2/FKaDaB5qOEoGI2t47USWXXh3s9f2UxQv+JM0
cG+qU//G/gcWGRNfA2mwCmNK9j+H2qAcwS9F8oPTn/kH/nY7ZNjSocCd9C+awtqY49NQjTBTGpH5
FYdaPPL8+y6az47ssOcaotJgEc2hAU+FfK58UbaG/p6JIEHRvA5axbQFwrHsJawDAKkDRqQI+wu+
nlbt2wF8pLXB4nnHjI5gK5q+Fnu5SsxWlr4nMBro9YLNNG/0q9LL5T3jvJ6Rn/ytyD+NduE6Ksz1
YrKJn65qMivIsNW8Mt3kjBAzgLCdAJsQfyQyFJlqOM/c+CY5M2/Cm0+wdMfj7J+faxw4i8EqV89g
Jw/nEarsI0gtRx09toUIqnUCTCFzLqMPkcocJN6Z9VtsXThGQKuEu1q0OaeH8ZEqkZ2O7F9uT5w2
zU6L7wVfYM6ZOnhlJKkEdkVsHVUX1lN+dOBpXrAho4Cdly5t0ZemG9SjiOD6lR/+qMMy6Xao1Ps7
v9oMfZU/FpzbAWrWWQv7xXyI+Qpvb/SjYRrF+BIL22RYyth04EXEB/7Y4PHdLQaY3AP8231DNjGG
TtF/SNnrEG4laAxLp0wOaI2hHUDS4Sek8jbpORPmjO0xn6cCQwMHB16i9Ff79kR9G1zTcY53/sTq
5LbginJ2TsLiMqBoHe+4a0kOJAe9XoYyMCkkjey5muZWYrkiO0YuZjxLYrOcJdExbG2eJsjxqdeJ
Tg1OSjqZCQ9sLTBQKlY0FY7fBM5kfEXFdtF/gFSMjcsC7kqSdDjYzmb8MWk2+a4IqGP0UDVhQTOb
BfURs8WFMnoB224h7ZZPXPOZqzefk/rTtCOJ6CFdCqYqnpBQaVZmp1kw4pXVM3/TR2HZzuP0bsHw
/lxgTG42MSoO/p5KQSUb7/g13SHAXSC8vI7i/lm/In5FSJa8x8ZnzDJS2j1Dy2CWV7Ma7y04ALDK
AxHe0O/EV7kxj3yPcy6F4JL/ohi61cgDrGIGqMc8FlO8ywHH0FMUPxEnCY/fiCW/4sIdAivM30xp
F7Mc7qU3f68LzK6rTxS3JBYUlZfo3Gn4HxVEHG1NhhzAEFnY9VXLauQODznCzn8RWfK9LIjTCYqV
yD0WmoTeIGaSUDpoEAxkYmP3SjR4pX9KYlSc4mP4YkOkXDW24rOHxDyY/IRK/K03U8X6ovnFL4oF
o88PUyFYUbwSL2SytuYJ30o1bBNKgRqw1ZqbnCMjCVelVypeGTqhvhtK4hPs2LCfvE8PNftm31Av
MApQ4aEHSI8xCV0lzdCLWLr4c1tkzxEa0x2FibG4C8NV8/GST0eKooAFvASa74bSlSycN8PhWO5w
c59CdTdwEdaT/egfpoxKfdBxi55V/epPdqfZZskKNLTMgmxX9L7imdlEzeIU2DqmD3/PTp8TI7nP
OcEOkQEsZ7Y0Q86TD3Dfyu7zjR0qI7VO2aXRik/0VF8W8AG4mJB2DpunCQjPUSaLwi/ZDuvijTKg
x/Jb8V+9soTzVKxxtUziIQ7tBdf7GiEgyuZO/ca3VAK4G2TEH1S1+lbpwflg4BKccPEhU28Kjn73
f1r8ck7uCYTqKBdoD/+/FUu34goDCxCpHkUofR0X4SOXXIz+ZmvjqkIl3OUrIjHnFTPLCgf+8XgO
Djz5RP/Ro4yGVbwqJ0hZQbDrBkd7RVPPtDxew49bbAQ4AYNdPinWbPMY8LJW0zWVbdYcIyo+Iq9P
gswzNRFSNR2rhUeGxVW5FRGJuhsVmMIZ71WB+Zp5ldXUXlB/ptsRxogy5z7FJFdPOLU8QYTvYGVf
nM25jQebK4SLwAl3cW1Psz86sKTrAvu2hehSL9yBnV4+vysjmwtXY1FNUNEErsQa9TX6aJlc2VkK
kp1S2CZeKGyeTz7O5um0CbNSOwvwMMerPoOeMV/acunijaZESYot6P0zld8OC1jlX6LkxhM7JJRz
pe50yPindQKheLSQMGlAG7YF7qw3pdrkJMd2104B0ukUzVE6RcyN56AZjXVVghFduaH3jZVveoag
evBoNSjse2ssiaZhhuupC0eCHk601kprzxjF4TdgvkUy2dcr0N/FgyKn5LE6VYjKqG9qL+aDA6f3
Uz+mXSnCU25kirmVDuaGpdnJj1ft4qVldCdeyBZcSCv248aaNVvsb8LhRZF2Wv0WpG4boGsfbHx0
sugy3KFzLZ40/N/qgonoq5Dvx9kBi8UMvBafz6E33rAZURHwFe8IfsDYj2UXPSjXMdDGVT5HacIS
oZlh76muRUKHD8QHLMSP4biQXB7D/MVch4sdZruWpRh8mb0KiGeGcblUs/GKQo+1LWkPXo9L75yE
R2pDHw2+6SHJATIy9BU8RmiBlbIj8JzX0hxBl8wH9DbPPZ2QRvJXem9+99I1M0fB957dta223eCG
uG7PJM2I0xvVZo3YRRJcobVLCTPxCshEihfc/BnaWxWdVCx5xmPqZ5KZVB/Dxu2ao568rsoMpwFn
aujw/yN3/YUrJO0eyEWZMtTYWPVhl6UXQ77GklPneLLFmjXkZcxfCuwEWNEw4W8ZOCNSqO7Yfajc
9MHGiCBeoOomlvqE47j0cz5InhH1IzhSNlEtJRmOTzhqbbFGC5J/VvR2e1oFrE9fT+9uvj0PLTp5
vAO4WXt4FCLmVmLtnB6I/bKT8Df34Up9Wn41n9LJBzhC7SsBFbCp7egDWVwFJIVlNazAgc3HqvhR
AGi+BE6IEBWyezED1jkUhMatjbcaafpKs5Cli2cam3gTroJDvYwXDhUfqewmVYZdQoiqkOkXqDIg
bmk7+getsvlyijMwi34BQdpSX4l3eJRU5xf6j5LcqAM0f/5DXn6HN0rPa7aqFbvFEVCdUosW954c
+6vxq90jJ7s3gwtepCSna0n8u4RIc7TUva66vmiPj2gL/EQOlpBabumakACL9rrZqSvliC6DzQji
ILvE0bU4DM2e+DkKZ0ScInNJ6KT5O19doziOq1L8YP/cuoF/jcqDseTJrkxwVse4ngPpq8YOdwkE
1H5x1ds7sXBC5YlknsNw4JQfeNhRi58WCHw962FIu3a0hekUQ9ANUuyuoLrXY+hwIOiE6zbbmJ36
Sxrd6HmUdCcBHyrXUBCgqUTGZtAQfCHfvXOZET+s4jKDL2K4YbYDMQMUVVVYuyxldvEhYohlhDC7
eO+Cr6B4OSNTr2Fvppc2W2vStxy/qtoGvR6Ex/JlDLAd4Hmha4Fv0KbYWzaZCRaULx3idFwMEJAw
9YY4d8zHELs1MAca5k/On1P6Igjrsq+Xvzo0uvZtNG4jX2raF8yveGGnBIfvNzZZ+surqrnIAQeU
jVq7x+Ur4FavdY4wEq9NRxBwWrsAxWSD8TdENAQrWXH3gc+N5TUw3/i9uAB08U6Nw7eUTxvjcIr3
2oAkJNPRqUdaQc5xwim9K3STQkWCJJzAyxT4NAnTa7YISAK8Fzi7QEieMW7MvXVwA/XyxBa1I90t
vGMMIea+fiGDhv9KOM878ik/XasAPIj//hrPuH0Gaac4Qk3Zsxbpm+y2cLtZX46KmZZ18hbtRfDE
97RdApQOQofBZNra3GhJ7wCr6lj6qBzQmu3/UC2ST7lkWMAm92bgBaCRdLN3DDAWodCgMSHUFfM0
PhqoN9ev6eghO4OfZMw5YIZioZJB8MKSzdRrty8Ha/B/u5zYxZvJojffACd1ovgGSkQ9LFC+gZKB
ggf8Pd5GBcdr8N30Z83/4VwjpZZ3sEezvyKtsUs+W9Cp/b4SZzFgB1CiOGM/MQBZoLNploC7UnWN
RmeJ3gsXsV664mefeXgPSbQ+8nozzKs/0WtkxdqJD6RMmNrXJ+A5gQWRyZhegQMtclAZsFoIk9Ca
t4BjWgtmD3WpQbq5Qx/irdIoLn+R+PApaOtyy+WBaRszAbuqxuJGohNI4jVTZSn+9KczlnCTZO5T
FF/LomIqhhN3fA37s4m5fh20p7Y9pdsU2US/FSlEfegNHJ2Zm2JK5rMY57ZBBEphwnZY9flWeu3T
X53C9xEMd2YS3asEoWVjvGoLTxkYu6Ax0gsn9w9AKKZXJLbBtA/NY6faffHQmegfOTPa+iKVRG4t
01+oGNrinpYPCTSmCPbYbqC36Vv16XXqqjiJ+ZVVFt0Xs0B4IzpMYg4uzce2v+ff9hdMiDUjC6tT
WeDnrtKQ6rxlFoO5utS3/eI1JXNesaTyDE4FlxAve1qCqsWHTq/3lJeD9kD8PrCKUSeOUqDyS/P2
/OmzNV/BMtnXujV9xeyQ6UDQuhY3FoGiPbzKPGvKipokRyPIOQpL6ki2Se8ONC7EqO4SacPsBx1a
+pGp8AnX3ejUkKxb9zld6+69//WN1Wsnfft/qSivTOaKJ3OrfVEsnw7WnjWbHLRDDCjmDKYnPK/D
xHQLTbO2/IQDgRTnNkhWa1jxN+OITcltFdpZflRLRgPCi2SwPluGO3CqOKtNIpjWjG5hDl8Vzn7U
wJ7BEEQ6MWwbZKuguKY1+O4nohq2lf5NbZ3dmtCiNaJyDsdDzHNMEICDseeekO55L6BgtfpMD5Dv
xfUz3ZPEIiNJIikeYttEUqhtMjTkIR22fspHhKDnAuYLjfMrI9kcD/ycCqp+sylZIoDDOMvpwLOG
tnTN2NHgMkzdJraM12kNRH3PefjRkQ9vofQm0SMLXXrVNP9NPhbvjKWpFcNuVf/OAm8Td41KN1W/
dsq3orAkW0XCS02+4OJeAjdGFZx4RC+N3YcQ2HQHdZQ5Az31by/d+s0gnM3hlZkHUsxYg3vxiBh+
y4ZFS9NpFyzBI7tfjL4mCfCHJ/Pb7BA1u6e+S5GB56cwuvAd4taiWRbJaoD7wzkxuQPwCSpu+Pu4
Qq34Z3peBBIDflX0+CvSdKiQdbL7lkj2GaCwivPKMzxkgno+zdplaGWkx+ig7OL+ZDhb1Mo/gBba
reAZY4UllVwkq8ENiINO48MuGJS+EnZ+lDmXGXp1xm+inOGbdmskZGcALQloyTtqbMY4mCG3DAkA
pRAEbdjm4k2nGkmiQ9GcTMKv7zndFWEUHqBX2TgN5HGlFPnEmQhvjebCWWlZ06q2dpblneRKaG6n
bRltGvNrEdw0oh0GT1YI3NrwNSlhK9EdYzuMZ4yZzlfciq+j8ipqVo/bNKDE9gm7fD6ISp17XMbO
0gkEkfgrNK88v5UJEmkdP3dNCFANpzV7qGnX3ag55AlmiSePZFWvMloqqvLM1qul8NV/QA1gIURy
0PIz8HjeQgq2Jco+4Zqwtnjk/Fn05jKxTJq/oXz8lF4YdW2jQ0urBFVD/+2+BxmM2vGJ8pwMNMJV
eXbxdW7yTWCu5oinkcuDo4tnZOazw15bo+lLlpgmIhvflZogPb6YuV2SvD11oJ3ENVLdZX1TVukp
R2FJ8pnf0fzhNE+8iqHJW1JjF0dWydYSnkrt78fwHk6ou0LR6sWtdDFNSqGXp/g2ZJu6MzAMvI/K
oSpfFhkRYtpJ59aarBBOjQaFxUL4Z6wWOKB1T3xeegGNwmeZ42nBBM1vtWDKvPB/JO6v7Gm4+qK0
TAZ61bhrPhns++NrjriWvzhGcTarNzSo3qPwK3H/jQp2SNj1AkorfUEoy0Xln0oAjk/jvXQRpyww
o7eoFCJlK2L5StKzSrzxInko9Usgv2YOdnpwfhEihqVqXhkeiAzRWBNcE1c4cC2+KFvel8UcnNI+
OapckObccPcg8opr8M5Aq8BYaLoiAwyOS6NZU5MUujt8O81pWHNNZNWxntySCflmTA+C8iimK8pv
yfjRI0+GXtkuyR9xaHOP3DIEyiSQ+8lzGL+G+QN3OvYE4SvJz7A2lPGLSg/YBTHqxE4TUED5E6+C
H1z3pN7DPzjqeLi3JawfODt3cHX1KsxWbB44Jn0i5wFcmcRRfAbAVxwA4SKq2WgDN7ylUkzDDbDU
yK4EkopcCEzYI/JsF487kUtpljNbcyooE1VxCRyYYDibb7K6rkPPxHgdHUER9b3bbE3pLukbZG9Z
xxhqSaQxDuH0Vdk3TB8+Baz8J/lt8QasSSFeNH6QpFvY4dtkMfbLvumgHnXkpfI+2TKhRuBXE03U
2a3kqJE1kSds43+c3PFUeNMLwGDB2GBwZ2qEpV/3hsyL1b3xdE3h1XdwREEosirOxNTkFYJYW/x0
0zp85K/Gvulcw1/zigS7205b/zR5NSQ79Gj44T0VJzAfN+K0JaDVbU+TXC/JP17F1rCNGSQ4Ce+S
zYDpnrdWCE/pZuyVEmjFymg+6sWxfO05xlBy2sk+dFK+sLRob4Wn+SXDCkvJDxxdhNkEkqXe8DDs
aT8WD1QTau5kNSGya7QVNXWcV7pP4QaCZdhiw62DDXDc8U1ubWWfMF5s3EayF1bC9jZjFwY/ctVL
/HJG4T5JmHyUFyZjoO0B3UsvIa/2Yl5Sts8ht1x0yqv3RjkyUU+Ul+nyZbBWIK6j7s/BTxTtaiuy
WTIwxOMRXGykwnoeeUNq8mzshKO1vIJRzffDWXtaPbTskMOEaZrH/Hi5ljzpE+4L0qBbDh7YtzG0
gNtN9mlo9TwUir+r83sBY1PDjX4EwcxJ3OEQ0z2wgP6uUtcZw4BLBKKpX+cuzR//K3+qaMbx+d+1
QI7K/HzYeWMVGoqf8FDMmUusatAiyx5Kcz6zov2tGwsMNYlCxXTRMitBnxmwgFm8BXBdIkc9VZ8p
Ey9AvTh1JDLROKiKe1YD3qYIk3Y4KVbwJBHark39xtwZ67AAa4oc860qPmpjnSD8ZX6XwUvZV5By
Emdkrjtmb83iYFC64yw2zKvPRJ74pw/+KFyJ5FM/TYXtr0emR4Wnzy4mfDJ1u5YmmLRWhZsM/DRU
fu2cCm5MX9Pd1Oelo4kOIGrSvKGDffrbUtGWGkD7mRw9UGPdIX31F3IpwlsT3YEyMeFKPsTVsTgB
T2bltPjJcVIdopWbf+V/ZT5mynvRfEQ+zMDbMO4L5Mj5ccEC/U18eaLvBfT5TXpZ9Nrga6MCQM0O
7m89AYQk3IqEqWwFDcz338svScwssbbbZKdAgP4W6VYwIN9Gc5O0LOTPg7IO3JHJOYfXcC4yj/Kz
gmFFQN9ZgaEucKFjVsGmbT4RzoqC2wdeTEzK86Nt2G3zJzityAFMoGg+tX1DgoQzI+osAhgqSi50
1MAEVEC+DkKn/ELRxwIbpXj5le9wPWmaC8uKtbSyqr8Ugz3jjOhSSG5ioFxVzJwMT1RlWMDITS6Q
oVv9p9V+uCbD6ts8C+fg1msE21zTXS1ZqXEn6Q9GrUIAIPm9WM85yokBbAR7ZW66dAPgQH9ieETy
k7wJpEoLNAhuVlJAWNfIYtg0DcvusEA8cNGAMM5NG7gVsgz3RnL6zaggyfZ+GNWd9tjW2VE3Tpfb
6akv97H0VtZnLFtKevW1S9KtylMuOm05yzl4MauWFAmaNwtuj0Fw+1VlBXYkveiSpD4N5AY+hcIE
YmUASEEBjJPRR/WgHZTI6y5gErzYq5bxpYFqzwynvJX616LESKZA1mTIrvkvDRuUDatJne1mfkJT
MtJ6aQpMp36rfql48KeD72+UEEOGdBKKh1A502TzaRJNY0e3LrMzyWt3YfEQ5V31xBBgFcs2gNl4
xnE2zE45xFYsXg4NWywNZ4E5rvVi/3wIBTcQ62FMS+4oWVL2XUgQij8y0rP4HIK9TjUgODy+uWhh
uY7haPYRNKynLbB1VqZjSDfH3MGoP3P9i0Uaki24iITkuiFT85KgG4gyX4R9tVgLZvmHawgnAX0e
aja7Nb40njBB56lEfaKy1yAqMq9e++5aklHIJgoY2aA6VVZ6hbYVOWdhiY4mCT6Oz7GZ/I7RjkEm
S2aGll/KaEffxUYYZo+hNK3qHeKyJyHYIu1xWFzLxhK/E552malOgZZH1yCRaiFQlqX4ZjCPnPsA
eIEN9ybhpk7Kl2WROfEAUNwqa+aRI6rHbabtny9G+yBYKuUoDPUNKQxi9tGSF1RLVMtrU0Zhku86
Zc4NEexKpx9s+R2Y/mL8Qvjiy1xizI1gFCbBTx1vqau14K3DblpTbDcQ9KZ623bpauTL+1fhsbj9
RMMr01PjI5Cxc3+o2/ozjO0g3XOK3eFxblR1B8IkDK+JzCJP5DjMzhHSPYZs5PwS+MNWJ0D+bYnT
1de/o9ShhdUZz9+CZuMzJMpt2EBIPf03+sP5jFwKv0/T7s71ukUaCoGAD5vU0edHz/oep8wcFrkA
2/b8CACHc544erETDrSY+2pxMD9a4WtHe8Do0NVfhTOjK442eXBIfM+YFWVejXnLMy6jYVMfx0Cf
n0DFLUPY4c4Lm/tQngjp0hi5ijsQaU7fQTjp0YKUO1CF/XNXEQ7auua+TN+k2AN9tsA0gwDnlySk
ejoZCIHVo+l7yCqGq7Q4yv4uokmSP1gvldULgJv0pvSAfh9K8YGTABSPzI3G7xa59Uu6OI/q8RkC
62UGc4CmA99o2xc2gXH4HLNhQ7OdUuwHWHthfUzvBKUVCFii95mhwQ3Dwke2S5cCVk6W7aFZE7hJ
G0l9GAr36m0wHUQK42Ph22Y6/3K9cYtyT8bjglYQQnJnQUfMI6dTXqKKAL/nHoZaScozVdCIDKoi
P8ntDLfUNgbrNURYBQayrWA8pBx9+/5bjzeDrC8V9TuAJkyYWfD8GbhwVfy9h1F1mgX7ifjE9oMx
BwtcN2g40lhkkuQrOwlakdlJWbZAU7Q3/z4wimBYBROuIE1kJWOkn6/xS9PdwpwQjRXL01J7V0RS
JRm9RyQ1b56xLRIK/AX5N2dcvOrp6yy2RbU9ujVmT9nuj4TWhLMThQ9M5+0ggsN0xivlb8RwFoIR
aQCdfEVv0Y5fYIvaq1Y59U2ekeMT8o5YW2L18oBU5Mi4ANu147Y+qqaTJjeGZzWaXyufA5wdcgjF
6WTnbMCAKOruJH4uElSdK8lwqH7w0kntAY9t4v8oxnlUGLaRPnmQfrN4I8FPHm1xh8SF4TYqRUKO
nietf0vhCGR2HO2z6Zigwe3NuwJQTGEwhohqmK1ZhI5bVC+7DlookopdCCGONTynmRvcVH9PSCK2
4ARtJsIQZb3obPlaHFR62FMK/RKy36YB8NqXG/NnsViH+bb9iuoNtuumeFEWN/mU1b+KSv8Lwnke
Zlj6CRNBNLhFoJMbc6vSram8Zy/P9iC9jIgjaHWpzuAJ02UMcQ9Z+wD5tAkpIC1+mdEVLkO9XQge
mg8Y6soVz3r6Q7OteTo9ZeIY9dYv31Xlao4gJrmQdWPXIoBh9v6p0VV4GJtDWuzqs2bjyqmKuBj2
DF3VfKc3XDXCMZr9cHh/joZq/XaXA1/wmt04TvLSq35lWvSNXt06e8JtfZEorupTzLPkDrNfIy15
VXYMb6gcXkxUDgdUUjDcrqCxwEx2v75D3062SPgL4y5aC9UBsNpvH7FZ3vDaYN4yW/FPDNlpNYoV
g+TnNccrOZvL4UVZDCJb+VNO98O4CZ823ZKbbXDSoXhjGo5CnB24sYaN2fePoVtnklPicAXqREKK
8hC2FQJNXu4SltedeRK7VKiraAqjYqlPhzTYtvKKXSWTK+0DLX2NOp2ZJYLrk37taR3efKJz1Eub
3LUc4Op1pGhkAIsdLhjoTmi1iQjRg6uO1KOldmZHD3gtYOePWyOKfj7XNB5ldSoTpCvIlPDAOP3e
gL2m3mOQePm7H/wqWz7QD7/Gq5daqOeFeI6VKT/wtXZOx5webZ56qHu6Cs+MnCpmvUuU1nYkVVFe
iSokXBt6sfmKfg4gz0jaFZIENkL/x9F5LTeKbWH4iagSSKRbopBQjvYNJdstMkIi8/TzMVXnYmpO
T9uWYe+1/uh3QJ98x4vvkCnxhAyflbaUv/sJ0Mk2Ml1BWGBBCQEcSNv7fWtL6bOkCHoszbwjC/Ss
lCT1aSgFpyiFavNWqFDh8M92lN+EwgmsA+CVH5GayeJrJkFBU968K/KDQFS9NoViD7xxOBZJauDH
SEmyISeunP2T1SNdrpq2H5Qba7JEjB1tUnPjJS5zhbBh5qjLp4fsrRwdBVyMoZKusEL2QI0ifdn8
f+yJAw7Ub2Q68/CISbRoXbg5gYJLwHWkhdkKaHYh+PCQIMGV6I6TkoYCPK4I6R8JRlG9XIQ8waZk
oiEcu1MA5wwII8pXjZ5CbuaX8T08AY7TK1wc+q7JhcDNQD0xWgzlNwPFY+3azb8mjuplQd0ibJg9
UoJMODpvAuCPnzJmCsM+RAtBr6H4l8+hH6zxD4SdIHJJMMZ6D7exbq5VSoKmH3021b9A89X5clzT
EjWyrZNjqLGu49+nAF6F7HQy2m+oISXWIsT2cJTCzQzrwYHLICNyCl+CtPqkM6KJIUMoTwTrzFOI
0Xol8pi4Bdkn2oMCVtUoT9VBdQY7I4pe/S2rpTI/C7N9tCc4hp88Z+xtGv9dPLFsBLMd/wqNYB7e
U3GDl3KSP8KFaaeAvwqpxgz+rcVquIRyh+F9I7gsnsMTTawkHhL0WqsodJEHqv6cmUCx+LQndLii
4MSYoiXJYe7WZEJoW3gELVmG6a3oTpm6fIFVvAV7oPKRRWYgqnAt8a68sLSt8uEwjCgz2U15HTsy
pG/UC3UTuv7e6D+kfstYQjR0P25EkNrnMkvWkymO8e/t1s0/BTt+tSPTlfWRAIiMaqIDjoAbYKT0
IonhbYsK/ewIZdM1eh7eLB61FnPfAjHZjRjCoN6pkG2cK2xzrwXyUIsjvCZ5cbgL8kqu1lyMtChV
WKFAvFbAeZzbzYBc/NkpyEPkzWsTh15qcu/TiycIfK1r/1ddum6Zb4h51Gy1JkKt1s415CzYYr45
k0vjNOq22hTScpZwMDnygj1wJDiCvXoBH58io6hLVxy8dprq3vGlY68ok5vMylhuvpr7yB5AakRO
a1cL9nGOPfbWvvJ7VvQYkegq9vwqtN/SvzJZ8g9y7PGHF4Do3P/CZu4KwxKd0Fkcl8Hp5ZfpqgWC
+DxHpoOgJVYD+pvahGRZBHY7jZ6fjh6g3F9wA4f6rgtSK0pXo3Z6I7KqSUD9eAp6u5G9hmju950U
XtZ5UUIe3HCrNcgnMpABJyi/0wUEUkoAwVTxiRsg/i5I47pIg6P4fByE0dilYlXEja+zdPXWN5mE
PhCbBfplkQ2F01e7ACuK+np8bYncRtIsyU7q3xqrssop0eJFAZPka6ccMWzAyuW95Z+Scg5AdzIM
GTCpas6A/6hv5LoE1tc+tpqsKipxrTy+qFT8vC0F3j05faBmJSW65Ergqg2+dm4XyAsKUIIXn/VI
5rQiLmkspPKJunLKNmi9eK2kOWZulajy1+U16ygiEKwPjGfSAbEz4SV2lRX0XoWWTjdn0L3OY/tX
kxNrqtIyQ8KmV/v5zKSTKiw4OAfS476AC8TDjUHnVa9iQkkIMQnUn/L9q9DIVKDfYYiPQloYaFXh
Y01YdippK0TnkqmL8POs2irtqZydFXTcUZOsUvUqgwlXIROs7gT6XyACrVG5MveC6BoRaS9v2zHD
zzaOP5/+VxYvpKHq9s7rWLXiAq814W55Oay4i0RwthqQ0kERkW4RyNY+V7RsS/YuPIDeN5t6T4Pp
9cVDRYgL+r+XYBOrgnTDax4tLl1Bh/q2mknhzW/NCjDOrT4RgZiVm68IeIgtwtJ/EWbIw0laYW5H
303w+i9kA66CY7+jIIn8JXR2pK4xniQWalkiWGkHxhGAqEAzrfJ952qmF5B2MQtqfbGDqIntzpXY
zMPH4lBNDvqXvYRM7a71ji2Tb2bNS7omY0nlDSZqp0aqbnwQHXqvO6EuDKJy7s1nZ7C2mUVFEjH7
zEMrASQ3oO2bAnBvhtQLvTOC+3GKPtoBhjFg9SiEMgPVY4degtBPwCy+3Ew+jJR047zjsCcy25N/
svBazVf0JmDcWXX9DqG66IhnmuuYW+o/PBnh9DO/NkAiI/I3S9LXbA7UVuYQpeQlLOlEJOFpHW4j
UwNnVIzhCZMU5jbyQ9WltSEEx+TBZD791yCZ2HCtx2ylyb0lB5TX20eSRtPCdHMbRJLRh+YSSkZq
A79PI1+LnuJmjE6wfr2F5l1s19Hi/8KjF+62PmLB58SfoShHR4iEFDo82f+oDokTWNvZ6WWn/W1w
81NESyiRuXitlXE53t/YJOrkO0fvaPB3Q6cRaUGsBvuHM0tXs4+jU2JH8UywysatuPg3Jx1+5A+U
s62YEyD+GK4tsZ9KtyOSEUc60/pfaMepDdJ+ePE3zJYxY0FEuixB+f7w2SqfbcwYNBVuR5aI9p4v
jm2W1a7gt7yFPx+o7hjMwucfW8Iea8RG+BojXm2ovmALc4Py6fVsCZxy2vrejd8ll3zDjVzyXPbs
OSEOiEAbrKa7bEKRlOLOCiqfB7PCFfGdHj/az7xtlvy7Ba+q+Yl9MZ7aKhhOUFKLe9jlUoZWRQo7
klvCj466oQ7t9gvPQt14On86LP5tZM2dx8cI8iZ45FyX0E1EqUVEBGrrmOt65qEne5JsppkLGdRj
++bI1O/RX0f3yYAg2uSZMxRf+gOf4YlsomUmWGFOVgWiLMB/tstdNiNcBE3VTZVpBLwU2vEFmthc
8kOIgF130M420U1AO9ngeizZGKxyFx+k9wXcq4aeQhs3JTwxlI77Zv5vTpKj7My/8/bW7TVW9Nid
N05KgRUDPqqo01hsi5krARd9TrAJXNCLGkdhYOUJUg6qJY69sgpUm9IMtsYig0vnsU9+AL3j+E/8
WcCL0WhEhEjifhauSBh7DFr0s1CAcfwPM9X7lyQ+u+RDzSk5La79bGaB/NKAS0wTGWRHJXXyYavh
M88YdsoDgOyrhvfvv/XsKbq86yp620zp7EZZdqgY5MAH+s0hHsO0sN5R6sTtuSEbs/n37lfoJ5qX
P6IrU1jK80lgsC7xlQYulihloGHrS2idcFhpMZgjZ1vjKCRz3jOIb8WRcHSD9VjcCZFsQdjIDkxy
cZ/T1OghT4PgaWDAk+apB2tyD8aP+4oIO+vehveBE/gUFJnQqk1HrdOlexASEEU0DaEIGo+H8FvG
7PZeQXpR/Ig+8iJFpw5i6fX60QHayLGVNCQLbvTZwSOGa8p0qv5RB1S1hpgy5u4nLTYx8cEc+BqB
zvMIPAYjsYrM4qCnRP5XaEVFGlxDZmWyRJlzFVz7f2/pQ5wqEHtzkbIlCYAi0P6CA4dFLb0Fnx8N
KjL100fNbS42eD6kVfli+EcLMDynaxR4Bi1dhOREzJwX9UiNWYscl0Cn8/DR62geht0bcxvAetLO
19UHCQ1U++zQgfViXVHgwjm06ZqIl4ra8EpwIbQbqUV8jeS47BdrFXS13kTZvsCHdqiwsaD1kK59
xGhZ8koX9kx0lRKR3na4SliyiE9VuBouif4t9fTOTJ9aTFKNNl+lOR0W9BHTIiRAD3Z3LZt+f1s0
QM2c1cFSc7MFQQ8LS1tJ5At7impNW4K8i1/X6pluCw/96WdXJA8N719htSeZwjFyfLER9OgXgIWY
im7MXIm8WdQ7WHxybp2S0pniD4wXE02Aep6e3KzZBw2kGbOaaqQ5GwOCTPULvoXvM+Hn2sRfsGjl
sKTtbw2JSO/3Utm97lX2yGEFyfRhhCMXp/jKHgSKmbmVYgp91rNdNtqVP9KP2l7QuUpwpN5HWbfX
omO9ppoYX6j0jHiGkXow2YijRxf1Bz4rAh1K0AEV+wJObiRwHaMIoC1ES4e9O/2ZNVPyD1aWHWOa
fCx/Fr0bwskvrPzf642Y6p/WHxZJbEvM7xmOe7wk2ZGZtGu9z48iHGnsEa4CutAFnDpVgA+Arxwm
vp9tQOenCKCcDHoEv2Yq/9LTMoaMVrm7iNZ8Azqft2wMTBEYEJlZZ78drB1JpDx1q2HmQCpFnOO9
G0/Bi1HrfNaAC5/eV/Q/JXCKp7BJHgq3SfOTbIstABaIriZyXffUd4BcSidUDaobrGdErX9XfxpG
EFAz49F8llHu9kag2AT2VP/QLBnZxwSf9MrgVAGqoANm1NhSqUAWUvVF8lVB/Aq9QlSkeJrRncrS
x1+mE75cbhtwS9IMhJVISXSCrF084G6mu7PvH5/5IXqHjlyKmEONxRwl9GbxW75Cp4InHhCs3FYd
au8SxiTnzBXl+0eJTx8NiTJjV0VguIInSHud1XeOgomml6E6zClv5ows+feDJQm/IqgkG2sERFZN
KYlu3P9klasnXyHa83+6k8wckTj+pbgMD9EpOimtl2++tRdHmNuzff30N4E9W6IOqDAj7Usm+c+G
tyWN14aVHixEZH+U0/XoJMjJ5xnkBTSCM6ED0LyjSI2u3uxrTAOXoPsa/sWZmx5IRSjLFRW8f+mk
EPnNiyPcOkE6l0r/R7Lg+67DIUJNZ6lHoCzknthcNMVm2lP2YmlPrPORXhDi9kQ4aSh1U2lB1X6C
/lZO3No72HUoMgYHjzliyHol7agheE+cGgMj1dWQGvm9riiNFFOX1yw4KaeYwvr6MeySYvmiWxP9
JvTQvEe1g9iTMMgSe20NJfiMeVSKOe26+jbCWGrOGlPZIeUjeIYpZqqfii78QwU+jDjMU3M3GnaD
g+jsMz33EEhQq0w5lULBXmFms4vWuSmmFS8dQhq+dtwmPfwCbhKmKazgjlBf9G04fe68adMvdLoC
mf95WQoeRU1EBwQjUSPvlZJhlQv0TbR/AbIZgOb2OsD+AM9hnWPQxZ8EbBPVT8RF6iitxZmIvt55
EzCgA0HCeBOqGG6KZNlymnFI0iue7wS8CMWLL5VRTir6bYnJZK1ehIsWXRTW2nlyA2wpii0IYfa6
plN5UvYvE89CCOplcxHTcoWB4sWvPcnuNTJuvCnJT0yQwU9Cr9LUhuRk84ucUcz9ox5H1VDlFeFB
BUaL+DzC94T4GkmlcAc+mGaz+OzmsW7KxTZQlkSV0Za4ADitloW4koRDzEzTU9xAR+vCbQ0vHO6y
CgBxV6s9TDnhjtjz7AVG55hftBW/D0pDe+R4WMC+Bq9zSi9AiGoG3fBGE7weqTCSN4DAIjtEyRmm
Km92UxXEP4nF5qKjeeex1N+3ZPxpVB+UHUfw3OoxT5RzCkV2/ZI36kYBOAmf2cKDP5/xGKEvlrcc
wshiXp4mGYphfmzFpyFKs/mLX6RO9bvmbc23STKJdOLoiuwh3pTNHttCYCJtGLAgAQNMMbPo8OdY
YUejSdaL/eI85DvwosWp17G8GaGnbmXkD3521R94oTEzLB0kPWy+oDXd+5B7OTfhkk/mX34nuH+9
C20c58/tG+WZcOVW0KQt3/JI5T369+jCDatum7lB0trbCud4Kh1SRUQig4TvSLk/uKDVS7KtJIiX
Z71N0G/tXpXF3KeSYkDIufFZowYwowcnbI0o5aDharepVnCB7rPtpXQly6BHFy+YJ1y5n0IP/dup
BM5yg9uV7Rn7Nlcmh3TfWyG0CwVzOLyRhddu7N1y/H6xP77s9P72G0xTeLi2PXIHymQyk7Uk2pDq
N5zmpjJVUtOk5w87g3uMdhDirbNnCTZkvriEaUkASYS+t/eReHijfT/A1lXrP7LgQuezKnNM+xTX
rUI4BXyglCsCQM48JsvA79e/suIMDnGBS/Y3/nL7t/nlmsiM2jZ9iExYV1snqo2M07WKPm5HDM6X
BnE+2wdfITSvhVaHaovavOWDM5BpK6yCOR6vXVQdA22nxoeRXgGZe5fkeBB6weBZRbkzK3ayuaUU
gqQhLIYhpIHdEZCHMJYSEe583HfM5KYvxB4UEHEXbfEHD5oknp4soyvgc2Lqm8ZPHvqwkQF1Wn3r
fw0QNzyxfeECQ3L+yT7fXYRz5K5zrWvs0cCrrUWALtbUKffZIbX5l9+OOolTDEVzFz0w7VUTHPAv
ddMTqPmHcIhAuPSFPBbmuiQfhlCawjvHeDp2yIaJn1dQvuCr/0kQ7QH7HNC/yXgEftobfe7Lo9S7
isf5oCJmggTkIwh97eOJWGyCFVuZ9Gs+KJ1b1B7Dcq57KYwBrmWgHazUfEY2bBS/T5NX4gvYZYH8
eEmEk+aPW8j6ALD9UH4MX0DDMcGaJsxYR04vAJqtphhetwhrZjtS6v/pN9Rm6jHqrBy+/AqOp3nY
WxZe/dN0bgzs68DOXWqajHkfG+IxUb4ROU92ETe88dVTvGYMjcnFugzs/KtmvD6OWC53MN7hH4EY
m/EIWcSh8tiTA5HY4neACNLTbTe8FDdETPLtZfIgg+CWyxAb+4dFm4LT1pxvEFdpZMS8C2f2f60H
Y6Z0XggkTVODaXx+CK76qhyyV3KHEwjPMd/8AQAb6RN9gahc/NIwO0I6aOsQtxByMiMXQjaSHm2Y
QRw/I7HSQFHmwkIDJWwCw9wWqhnZH43kH7SR9D8bsxMAUM1jSk/L5vOoztkhOJJty6aAuihaar/5
H9IPszo16w+EL1/Azhg1ZyvKxl8nybKZ2VUXAuZRpCt/kRG6jW/IVFQvPvNuMWHiB2e2U6k2IYNY
cjIOUVwxudeQzzsYmDgqbk6jqVep8tdvga1w+ckuCCaParLtVcQ44Oq+lDit229r6v5ia/DyPek6
0bRCIeWQQessOhIkjXAYCyZMY7s0etx1ZtwbrJsBeab8PBxRw6QtK/FYElBhpvOj+qa5x6qXQr1P
xEdbX3hfCHNt7Lw55/2az1FZ0njSUVcjRyuERvqCIb8nVth9Ayg2vojNxJSWAxkI9oDDoLaDeqVN
ms3XP/3CDxycmdKiXfnU6K58bJXB2WZH+fI5IE56f/GmwbWhGBBXM6jP2KAirBRtDvCitd4+vxpW
f0B/YmRBAOdbrv0FSdXgxiB+SLKDmcX0GBOmzp8EzDS4elgMOT5GNgzpbFR39YjwbKlpJI7IWyCP
1OHaAy8gi7zhGpiEzUbyQzzA9NijwxDchorOYonDsLH0J+t+jGaFMxU9Ni9Pcv8sdrVM1Ozb4z6q
hH/o4dN/b6IDaBccB2O+SX2VTknae8GqYQSQFnxxCUIqyAykJJ68qMFB6MUvg/EKKJnHWal5O5wY
e7JsVwhLEGWw9SJj3390s66cRrp2+GKn0AaPRCt/Cicl4xlR2untNFZMBOwpX+w53hFGzlZ4UYA0
fkhkRreAaa3doukVwUSs1137HTwzMU6zJcsHotsz0yerW+M04BDLmnYNjqmIkhta6q8IukeVQtwN
yd1oZ3mMX/oRFmLgrF32m5KTaZlspdBC7EQ6NTLbbHbmv5xzOI+1MwwOmww/KOMnZe52FG3KK8ue
agW1WSzuTGtmLy7fZzQ36NGMYR/AzXUwN250ijVbR3AimBICCgjrY+gNIWUPFAAiIZKTuxif+YWx
U+iIuJPpynSZTOCWwdDAyZ2t5NNsPZVwZ1vCWtl42RTJoHAy7Jp39REgo0R4VM9Mhif+E0QRkW7u
WVVYRkmWWbYvDjatXU0P9i+I7HKAQX1hJ7a4DqmYCL8ZNiBRoTsIjn+ZoZZa2vzUI5/R10fFq2HX
z9LXbEdIbfWVmy62AsRb3LoIMih9WkS7hocP/BgodXGPtmAkjz+iDMzCGKxgp2M4lSiC73bvn2qY
KrP1r9iBWTAoWg9t3HPGSbOLDc7VzJwZtZt7BMT/urM3Ngo/A0WxYb5QFVe+SkTaBYybY7elx9OM
TZ5y8ftj+13mjNvmF6HEYppikK1U6gr4jueOCYi1nbWkuPoKX0zAQ7+5g00RepgykB10BXcB7ngf
ooiWt5WAfcH9oAqksN4dRX5VRtRa0hr01xU3IsadB1EBWL3l1QII7UzEKWM7UZT9ZEq1UOf4OSPA
VUNo6ShEBKl+ynMHQnDoUgeNcglztkPOb3+O+c/LIcWZKDWOKBTKtNNjFrd6PpBV/Q01lPv5HSve
4ivcE6MFNjdfcwbND5BjerfhWPEwDlAUsKaSElqcoOJWc6TQTqDzrdwCzUf7+PaYfVW3NHFuQqis
gTzmpRms9a+65nNQ1lD40JTcvNMVpbGfvJd0a9RU0lqIBd7Gn3SkLFxYzQU71RFumdlaPgoS2ldT
vZQ2qxtIHqmwso3KjowVo4dl8cZVf0gczTpSc3dVCDY25n/s22QwOQQkWYKjk2lttKgEcJATOB/j
zXaUwwyN3rVckVLDBEfQxAkZyGInnaE3bjlachS4sC6RndQ/qafnUJPLmVfaqEmsqngMfwle/AcS
ZdbbNYyUQdcNYXoqCcg4CWCisuTer4i0yx1S9NB8tsW/ebFKjipMBlJCF/IUTtfrscsiMPbINUGQ
zZX8QKTpxmgdCZ6JXOlPS6CS+T/41CjSiMiOYabHaPN6qDgq1wroHXG5uom8IdoxGunppvvieUWi
Up1KF+aWbWebbJiQgXJ3ARedRc/nKnuAaC1EAt8MiNfZx5uYeGN8LJoJ4EC8V/xTbhyrS6Fib2AL
eVLg5oUhOhGrUK0H9BLWNHLhDfXJ6MMvrP4BvJ77092JB5r/KmXQRl2OU2F6ohYeAkkwVIIiWZjb
1QIBILSTO37LhzZZlhpPR3HkFGIVNhaCx56r+Gw89EcMwhF5HDaBJyXFAvW7S+EfUqNkZhxFfPB+
kS4JeEefNfyBXkHcm0tubweJU7NjliaHANzB6aEcer4V1F+EcQ8eEk0uKlL4cHFguwAqlQ1fXJXf
mLjoXtNO3D7Ag/0TaFVGmwIGYEofe2weQF1cJPAPUMWq1cg2H1fJc6eghDSiJYKgbo+TalJGd+5e
u4L1bOkXtJCZIkia8DHiQAyJmAOeNsfu/PFar/g/rPNPbubm69ef3T9HhS8AVUcr1bDnLCK9ZbBm
TliYCL6gCgHcXWHBp0xD3Z7mvYZCVbNzYIvIEHEj40b2ynRd3pvC59ym0wJFj9PagcM3gHY4XPIh
CwxczDiZQnclayHneTEgUTq92w03aBe4Ta9vY+V3ce9RwznaLxMUp5crfKuw5bUGJ0DMxhoQRJ/x
nJ0wGTPQAIOJwFras2ICZFYlswITKqIJdIe8fYjKyS0SH2rjjD6mpBoLJWYNCDt8YtbnVgACAKIQ
ooFIc/Zvvi3bq/C65QIDA7TurJsU+gGqhnJqrqVd0UUY9vXpdwPkDyJGEsbU3qYmJAjAzDYd1h+X
C2xCHjhVGS5in3vXfb/vw19nLT52Nu5o4VMPLzIWNNMHDtEcEJt+nG52/APav1xDyTUhmQImQVQ6
1Z3xEZC4RJxNPaPUbt6LbfZadfv2GQGfD0ZWMkUyaL1xsakYfYxqZo0m+csSCLTOtuDiE1oLjMnL
mWbAWygWUeewHP+HW36eCt2ODauptZDMaO61qw7Wo7N4DaDzhX+1Hf7llEqQ8mbOuaL4XpjSgiVP
Kfs/umagWCf5mIQ4RevqvDijxMDwYujTxaO6VKC6C4uTgxsjIB9EdQenQQWFa924DfuI+YNKNMi3
zgMJ2r9YUgufcyHFdELDOI46mW+iBxe5t2Cl+SQdL2JTw8Nn46zg4FbZ+KzmN/RFnAYcVCAh7Q2H
ivdqbba1U2X5vfn2RZTD0XwJrgB4zHCi8iUYm0n+49FerMCKaS5gRA/Ci5gRMOcx5kek02NboKvX
jWmu4v4DRE1htkQbKDMSbWKUuAC5ID6IRpRuze+AnzPhM/p8jPhjAffOiUqA5Z2tuzckGpzZwgkn
wvFt1eNm3Lbm7O8NFAbS1XpsboqPlILtU9+0qyQ78T2OB8WfnocHDcwBagnVgxdjbuJUiYXlGH3h
wWzX2n6m7LGAUY0zYLNHqWbUfAuh69OIruKWYsUWrryQ6aWCE7YFRqG5mzyi0fjwzmKj4ntaqw/E
MNqvvuH5r1GONHfZDXbtdgic0VZOIDrDXgRLJRakReSIWIhPwRgwVDMfb5BM3DhxMejwKE0ml5X4
HHLH5qTgafxYxPayCQOjJSlh0ng3Wm5MweNjnUZ59rRvXb4jygEznP1B4KUUmKFuhJNzklPXIblx
FKpieSwQVnk8OiMukfkRNT4+MkE3hX+8cgWfKlcNSMM4bpJwA6n4AvUni4tYLQQZCCZQizMvhBOP
8IqXAYMySk6G9PIpXN+4QNjtxDV4gXwcI6dYbKqpqWKq/Ul9cdhVghM0RgbNzE2CjCYsKjd8MQa1
SIb4qZHyhprHNkA1Lkg9NBizUGTiD0AY1IIc48TkwIcRxcnQXHtcZOD8zQPvX0Y0CNvTC8QjwOdI
8ybvmv1Zji7nYK/cASNlVmlONnz9osWR2l8Xudmdb8OdCapHZtOR99j8sjlwobwIN8NENROvKGMj
4iefoNXSL2mD+DD5A2tOD6av9114IB0vzUnGigEUKIE09AmMOQF8sB+x8Qnf3eKPlR/29lncytap
+XS4Gfi53eIZVndu5nwk9xcxiQfMVTCrXzFH7HH7cb5Lv9NUwblcu6w147PkebgnV/lb/O6yh/Q3
QbhIXNszQp03YZmxn5KgDJxdLDUMEvqjjcAnUpd427G15hsJ/EtFyyqaXPjcRpVOZsSeD2Yf/ajb
dOUVWNZswur0SShqYVljQMCXOGK/QuSAVhsDQreUPTQQTJ5f5eXjounm25JX2IG+GTJabrRgBemA
rxfvHRblr2mxZaZgod4Ff8fo1i6Hbwhy1v7V9Gv+ZdKrfA4KepEqB/KN5i/O33tFHIqLv/dC6ccC
+CP4Y/1EtsFTWhzDX+2nvEjUSxwHJtL4zPjHX8YTFrytvlgPTmhLxABxW4PUDqTkGdGtXwU7dUJX
mV//Fet6haYIJG2nnMOUe1+13/5nK4Pz+OCRpdnd3+dkPZPswdu+LOEZaUjdj5O/aVw27GPVMWQz
BiwJWGeBdlEtRWseUVmkHMso9DUK4JrGI5BabCiEmex5uHhJwTaiZ8W8S3ZIcATQwNEbfo9vm7C6
H86wXDaBOMYt/RrskjzU63/jUYxvEsmfCTvQEQ/l5r15HanhI+l7tkcnN9D4QRwOGA5LpHGb3Sdw
FipsnX2LzN0XnYw+6z1liy7syIMNPALq1SFi3BXq6L/Znc9o+tR5cBmgEQkeX25Y+j1+IRcKraOa
UvAIFBYQkPt4NnWG+yeYH1eiPpiC4Ff6g/caed7A34JGnLkWh0+05SLoFS7B3WvAV7WuiuMYGoyB
lc9rIB4Xiz2DNmOWjILTDnbvPU6tOSP4AbJgJvzRqXdWv5Vf7FzjE+6V/yhCHcsP5SRPzmvG64j1
vIIDswAoEQwli+9i3ThsJ7F6BMQrD2hLTpm7WEo+/iNCCb6C3FHjJTNhtJ6vpuhfk2KtJXIEIDoe
mGNq7qfhSlmySGv7fLV4Exv0+m7X/9B1oqafxieg/47aHVPyhj2VCK8tSEOVOm8Q9Qbx8FQSD2xX
j+SgECE9tdURnsuZcKtLtCYN0TPfyY5qe1gHUDOk2b0x+/UFYMcrjwiUhoOXEPWxhzW2+p1N2ckk
eNuIP/r4hjhwXDjAvQMcho26WGQFXfyKWwKoca1yAp75iqKbbbvcEU3QGzNFCrhCSAIuFZ/zc7ul
TqJcdX7saftsR5roht6Y9F+o29pXlh2U/YRVTOdpyvXJ2zlqZ1TYXzTLnAgbeP8CbkmC2w74NZkr
QUB4fhoeJ3f+HX3QioHv4mhnNOLZ3hA/ULKwfM15Im20HdGOEhmfESj0Os2dPuvwF5+AU+dWTMaB
7vEeN9UKVJOHI2euu/F6Q43M9jG5YNMBqvj1ksEHb/Y+9goUHBeun+z/U4vfCJuFS6v53Eb1wua/
gL0PKlt4jimOCLe46N7iGGN/PMtfzQRBoAiF3IORfsb7/PUFOs00T8V4jnBy3fiozsvFuYrslI+V
FGQr0P7iL04BkpNONUwsTMZxvAKmbJXcyXLyquxsS4vnJDmdzqQ3KokDpyjlO51o9dWxyMmtM5S/
XFzL2/GQgCShIBMBb4EQAbD8moIpriltG0o+iOir8biHIfIT3nWQTMFVlhSGbGMaiX6K72JVHnva
52JwCAiB6Doh1/CAGuiPemwmREt2+bgxq9ZP4CMsFNPpSrgditrC6iU3LXf9uJvVq07+pSiIOBMe
p2AbcnVzoP+qyY1BnQOC8wdJMssep53IlYNMT3M7LPBcUp+lcAnbG/+I9ogzAKoiBo+raUwiFVX/
KyBmiIskPkckUUrDbXXP07nLMUh+jLSVYUySJ/4m7qzEC7lwHjF71pe8Uu5tbr18HwSyJtpRJLo/
OYzCvfgRSReotk2/6rEj/FCwx7cFyUCLVnLWo84Q5l56CQJ8m1YnIL34gH/y3UJe8QrdYrwxDkOY
Ff9kstkZJ2GfHKgoJw/cA6xKXltM6brgK9quJd34M30sX1uy6GKi33sqzd+agUYIwEIl9XkxkOvD
Dricpd/wN4hh5WQjui4QngHjDY23CdRlulfpnmRVqHJGToY3kHUzrj2BaHTFyJjJ0RLH8Hdi/k9b
HBlXFH0njJxMEOUKf7p9/eufSFJ60gwSvKj6VuL64Q9MHx/HLhcwlXcpaydXkVKcOyzVi9ch7VbZ
i7iAbX8gc1s5yS5iQSeSnUDk52lx2ei32OMRrCxUtNmpY0JoimljAxKrnyDs/I19/VBRoLX5wAa1
m73vmN0z7YS+aQiP0ccB92QQPfLAyt+qug0k0x12IZg1fAMQywfxYGzNYB4Z3UM/luDULjqyb/aV
2VfiRIRQzihUJa+K7A2055bGdPK564E/ymR047rnhQ9XWFcWZ+iTdpl3hwbRzWB1+2FXssj0hDJG
MzjQ9OOhyXvTAUhTewkxslY+q19I904+NmSR9Q6fFdWNDQrcX2mnxXYmryL1q9FXRe3z5r+ReBOC
Ab4BdsOGLx7/lRPDLh8Xe2QAqAVmVL4KhlBcw/k/XtZ23HyKPWsic2/Lt4uaZTrTZKJ1mBKWoOpc
pCTrYAFNEH8twYHHGrralc4Z6NRvbffpCYgD1x/SbTrX6+07WdfjBK1UsSv3OyINhM8RAwiZiAPi
1mn+h9HGYPMmVI2ssQcrU11ea/6Q+GQH78WPqcfsr9OFOjjzYvviaQjf9wwYJcIqviaNc8qEgwFF
rg5TM6a3tL9zu4Jry7IzZfTPniHPwpD6ocbThW6IDJuOUd9CTzLYQE2tOeyEAhWEwe8ZpChXlmwj
82JN2cicHD+wNXTgfNT3JiaTnnvjm9UevDPeD1aiOBgryYwmcY4nelj8E9rUjlRqDVDPDgb2nW1D
Zace37nBhC33V2v7iOMDn89cgmUhaeN7qv6tlzFahpkf946ER7XyXvzPY/84Aq3k4YN7mUNwQlM+
WD9wzhLhxVibPXq7Qhcx6Px0kvvJXBCpOCOVjvTA91ouXHEFAkuYV483i0CsgHHDKEMv4fqhEvTx
kn7AvJrTguwdYoFDT1qnzklViZEUyWAAoguIYdVW846cjZ32o+tIFSBQZGa7bRLu+JuV2W/e74P/
GDvT3eaxa03fSqF+t3I4iuTBSYAWB5GaZ8v6Q8iyzEGcxFHU1ffDSrpRlQSVBoIgX2RbErm591rr
nQw3LT+7g4TTU/ydKPMZ6ZV4GBmIIbj9oJcRj+nVEJZTmTb3YzjZnHr1Wu73+teo++SLczw9IPlF
2hRsWRmuLP0nam5gMBDG8gc4R5102s2AZowjw2DFHnu1OqcBbDiIB/hIXMq61YY/wvtOolvZ0ID4
AxYWtl8R2Xk/KVX4SDMLnCrQPxQ491K8TWmThXOCoDyylW711JZ8Hp74NyLUhK1lgbYNj0GEUhNF
+YoQfLMo4P7VHxI3/n3X3leBCXB1ELFYe5u/9d5YMqG416wguTDHI2ylgzNZSFMRU632qglLY8qo
xA+byWwV46ztO5Lv1VusUdSV9F5o5QadHqLUN0BOY3F3jCmbuvzT4w+GUg0zP9V8rOFkkh7Mx5ev
j7VhzUXucbob70SZkF+zqz0koOvwvfUfV+bzSk0SBJN0FlJnK8FCTbxXdYLwUQF8Eguqp9vZkHbS
7IXCS9t5oc9VHasaVjMQG4chXIPKyigp+X8G2DrNC9pjATbOe6mRdwZ9rznT7efFwchWTe88K0+9
/9SqOY+P2BCjwYddh49/qp1q6bPvVymuLif1R73XR/YBKLnYa2zQhGQfI3/eKBs1j+w6+1aknzr+
kMJd4B+T/D7zgTw7Qh404BsfiqXV+DineXViGxvRe4FOE2wJpaSfML/CoZJIrXKTCHazJhbKZv1m
U3eMB/QWbzzVq9yHM4b2tAPKjUe2ChWDVX0bbbnijcOebSMDQtkja2fgOEYmLjNfiA2lKS1G4IxH
RPaVabg1hmd4sr5ex7zaFnhD4fGAghs/0rSa3NiYq0WjuZTaydVHSutPmbZGBLchdCZoEUjRStEG
jrcYpobGwNF4+Vh5McieIvTNi1nSzaxgL9qfUA3AzlivkjWCTE9XWSzlzsoP3KoGIjn9JrA8jna6
215pHLCIQj9HXu9MQFNxQTXB5YM8v0edjaVK7qR7mcjJBoKEpcG0utf+anBeZYCUEme1yEpXRiGD
RZbGBqKnjCBJA3akgfUwKTWFJ36qV5vHF+uyglz92jeKwwLFObAQ5lH80RvgzWY/JLzg8jmvKngD
TBxVV1Otitq6NEn4HH0k+aZFfNHC7YzwKF5BRxFu9UzF7gHiKoai8OiA6zBztnBmTc5UNAXm5bzY
wwvGhvzOW5RE8GEcY77Xber+yF6rcowODRWUCLYyfhDqXjYFQ52uhNH1jdnSaxUfZYhrYIEmK5SZ
Xjqw58/aVg47fIIB2XQ3/YaJPO8RuzKBFOb+sbYudMa6ecIaEoyHMMhAtKOvAvByQRCUkG1aGIdX
+oNZDmHPRYSr4ezKj423HUMzWKORUxeLbk6NPSc9VorWCf6xxlz1kpCVjVaOyQNoAuvq2H0ZqhUv
T6NmW80piavNldjOsQ204JGFRQLVceRYD7JEcist7eyOeaaOoL0kMPrvk64QnjDZtHaKsmdCSzme
5czt1E2kMIx975JiN0aRQEphAkC/6SYGGulyqlrjHkcFRDyIQHB4iPGo2SBHwUF4y7wUfH+NSM8u
cPqddnOxdQ3sVFzj3lgZuG47hdDGgHPZWtpn5yJtXjaHwIfnPQFumgM2ZsxAqdVcXcJt4AhgewJG
yQQ7REATOQa0JE+P1qFMHMiKmLSbBpeZpTgwYfAWg7oVIhMo4P4yzVemOmYo6BCUdYw1Ozc2Xj2w
uSLSXf+gxly3tTX6hBYV4C+rYnjFllUzJXe00QTjefwcugR/8fgkNZxtrrFo2EMKeD0wVywE3THv
oU+U12BfgQohwqZMnUTnFArLyH6llg6jwdLdDN9i9KOkAyQEulivZedKoQNm/PbaN2RIdyB70Zri
UeokCjWxw84ByS/gc7qwrj80cB4Ql4Dcs2lnQV6NKeRO2jU1PsvRVNkdO0+4jS5RuKBD61SbpfwM
8e5fwLsjLcPB3FpNSciBLmylTq57dFwCkuo5hMaq2YNgjSH4QTK9FbIz/hIN/BuYCFa3+MS49nGg
JA5rRxmtORQC1CjjaQHJvcSHjXgQRqaQIFtXBCgxR9G8C9cJQ2+ZAsxG0MsDU9yw3YxJWZk1bvVF
vEfp1LAWEXyMq3mMbxV2uAGzjtchfKATxPZhrjMLJCIG8ooyZLCoR1x4HgyGKi90GUpwY+YdbwzJ
VZ51oFl4JX8+wkUgIkc4K8unXVqjRdsSogt1hDoMjGY2+tSYcCdsCDwwmfneZGeyYej8NWzjR42J
XR52za/aYpeCxM0ifjjSIg/gIaPtpVzZNMI0R4rOMInNBNDUUzfhosmGrJlzvMDQn9/EVI1JKXRc
9k+2hhuTSvEk+Jusw/yCB8CfjXk28m9VgCMCmB1slfzjKWxT/6Orr2OkL+kdHYQyLRbxY1HRm+hL
iT2U+npjSGZNXcKKvKTJ/uXP6teHoCI8MecDDFw6aFtrHjB1wwcInOSIy8RTWUbjmRSLEygbzAUU
3R2NVpKFfQmZDzVb4XYEQUK2lJWyVAG93tNmHugmjoYTacUu37fOqN2GRLJUvVeIPxHqTwMf+rFt
yLcSr7vAzXFuN3b6+zi2xU2vLqhtIVHCaphnU+kJCVLDlSsMZgluWi8Me58I7E/BTzNciBmeGv0H
RrghwDW2GWZBo5tfqvruv2kJ7SRA7EzMxqp8YFexyRvMRvqF3HoRQkIBnhkKXoJMBv7UoX5sUJnh
dlDnTotHjfG8NHBWFFi275k1wr5limNuFVDAhVsFWLTCe5EOP/APGQxJSh1xhTaW0zcAl5zHZGBQ
tIe4L29g9MDryVmv90fBLbQrdQonrG3W8DKiZsPOYCirAsc0fCG50De1s4yfQdkLYS1f800VuPWM
m4vO5Q8+8Xbp5aPGpsJwCgvVSz5elggamxVPsdp6fT57UaFBlMivMU4MEL2wqu3ka/+RwHqhkgjC
qQaFEIgHSRFSkud+5NX3TjlKfOU3kZfGyB0Vx2e1V5MvtVYmbxjy5TGgnBl3nHTwgkFLkP31sxxu
GTpNw80IKsDDpbCaTYR+nu/hiPiKMb/lo6tLFowpBZeMSQvCCc/HzsS0XpsunoGTBI70YmjMRKob
sj+jL54xqEwHCm6hmT7OVMjVF2UG0WjdPNpLFSfwl16vsnxnBN/Rnk2qIq9TAlbmXCheHuS2tN0U
mEDm72/9dXqobrwl/UPZp8Itgxupwca0+schTG5icgtTiphD9f6OL6QHUVeAT3245Z3Cwi+sVnZy
kcMDfQJO1vK2fH8GDSLn9uslLmkmxWnVzMYjGMTbJndJuxmtByogwsYPISHj4QrpiwXwhph0r1x5
MM5+clpanKo8cJwDPB4Ps+qwsaa9tEIBFrTxVUuknLlSilzIEy/QkVSsUatJVoFtS+NvWCkvePW0
HxO4qdUnMGJdL/R8y1jg0Viv+SCHGJziGG5I+HoMGC1sR99+I7SzgHjhLv+Gu74urwbSCza9ieQp
FXLPac7T3CHC8iBE1mAxdhQ7eUyU/WQra7axEECj5+HYDO/j1RDqxaXtvnl0KsIDsWhnstSd1A3H
KnSaFnzFRw934uELPXZTNlLEmU9YF5Dk5nUzV0IUCtd4U3iIK0N7jPOhYQIeqXMdE1Uy0b5VJIhT
Em+MCbptk/b/dY4qM2ZiYb2xaSbz8yzTdU5e8Os2RuD6+UzdxPEqf+6/sTTnRG4kPuWhF+x4sEJ4
nTvBlSBUT3PIGCRIMhDUTblB3DWVoX0H9NqUd5Ij5jCt7QDjJ9nulo+l/olwK2hQdhcT+Vxl05Yg
iAQWMIbOzMMt2iaVIb7oSCsFWuqm9fzHlJADRhhwEPfFkAlR+m6Kd/EMpf6VXBTFbTHIJxgrzeYv
/O0qu6J8Jm+lw0QWRmLdfXBKPKod5wDsohpx7RAdk9EziI0rfmuA7IheoTVEX0+V5J6n8F3D6mLC
amRHQUZakKJ8wgmegTj3g3rQlNQh7uBxbpIF+obi2qyzpQBZNL+OV64Y3vLMayFSYmcJB+cnO2fh
TpcPMkPPCg7FLIj3hPCEo0vzdjFJUaPrS/vGseQLpXT93fWXJDo+BaYfcz/eB8hD43XB9tSdoF9R
f2LTJMM/hlkDoA3ekNH4e0Sp0GcyIZJtnz0C6CRFxT+EzrBMqApiF25O4WAbCHAcMVd2YRaK3EMY
5wvuAv4hIlIYbSPEJ1k+dquMiTeuJOSIcDvCY/5RQ+YM4W/Yjy9+j4mmxVQQxLUEPrBRdrYP80UL
B/RBjumd8L6bpAzRFZXxQZoDQYBBf1HifbYgAKufA0E4wvNLM8g5PYZsqoaN/C3ZVg9YnvSlE6uf
D201zgWAYPExptcu8d/dsgKEbii26TG5yIm6aUeTOa1LgJj6qMmIGSbFLZ/L4LasZsk3ZeEOd41z
iGZg2jzH9EQOIS3B+4I5iDQdhYs4cbot7Qo2/w9i0w54NT8ytlaz+VItEX3JpsHS3KJMwewpnmxR
c+UYa1M+mvAMAxzthlyATjB9dU74mZo71WtdyiJB99eRbMn60pewED9TVyvKkipYQZOCM7j1YlMZ
tV6y1DH0p9IhiwLHomRmnKiFu4lLz8n93mP93zDgWkqrqD2GvMGhtiwFfeQy0+x4+d3MNEeBaIsp
OsFpkGCoXmMztLDczdk6typV0ds6pK4PzyVahniaKmb/slCYpg5XDfXpY+XoWw3bVJht1ZREKF+B
PURxT0MVwXfkyxjtB0FzrJNgpUq0fMWk9ZSTAXnpSWX3LpeP6yibnEYOESpcene0jm+P5yTHd9zV
L/oFjhZVcMGSQhE2aSBoUwED6jzwBZmG93m8fH/KE/YkZalMS6/9FoodgZ/5vRpvVHKFEuxfZkUM
SGLVyoKIROxB8lNe76pTQxDcAet5udjKuCMBo6S06bi4E7nGABFN8fS9FmOr/USxQBbXMm19B7rc
OD4HFEWRf+D+1d0Mf4Nm020NlwaZedd0TqaEAixQ2OPn/FVc8HOrrqTrYOiEWnyqbvSnM+qmPYkR
eJ1TZ07EWwcb/ZQNZIspq5sYBbWyypKrtig+409/psx4VhTQPKpczRmRiCjCFQdXBVocH9/+Uphm
0LUw/95Sufnx8uHPh3XS1cfqqwCSj/0fqcEO7fLobhqBJLQoJPessuDndfQ52Z2eJKEXNDWbqrOJ
1xHx5YObDBkNnJM4aFCm4QezIWoQ2S2iew0tDuT2D+a0dKyuXu+b8SzSD3K9JmrmIRyeo3NExcaM
mrriGaNe4lizobI+jc8XCtOcemrZq0vQDOpLzpWkmlVflG3kg0CEWVkkI8DiRscmnFkX+/fbITDn
bRnDNJ+jwyGUI6dff9o48BibjE6EjmLirwp9oYZ83OTrIWEK8zjjK0AWs+I7+3LJt+uGrnSjsEUW
PB502325K5ev0KOnpV9XhlLN+oY2PsZW+148VqcMnSwlc9JyTLhbdhes/sYrmfwiFBCgdlguWsEq
z+ev+hxDcQRngwKILpGQC3D1ndR7GDIhCzZV3UqWChRfWvwZNM6h12mtF+IU8pmrM1pd2uWXPC8C
+mfrm22SMAa8ha9y475LJPdmCM8Rjca59LRbv6P5Z8S94DRmlsOJHYeMGm2Y+Gwg7RSdu8SWLzq5
ZvGUYjQtQoAloAV8DPsV+xWwqtiyK+Qf6E56KJiwv+RVD6NEPAftRpjVnnoWc7p/GUSswZOLqBiC
WvDB4M91KKEPYsz5N2IHJaIpj5akLuJTLsOekbDTADl1Cn06x3WKgKdqlubzAuoLQdOS+4IEGtFX
De4boxsuTcl70xn7aJVVy+7hqYxT345CmwSciLfyOfSJCDNJdITQtiOfu6AyGVvGImgdhjqKS+Ns
vnhYtSuHDxeWSrv7ZgLbvBcEx6hDFvdMBpUKnkNobW7rg91hwE1jEh+u/NLRnpYyi7SV8EPWwPOH
g4uO3mDufUL4/v4mAbYnbgYfAXxMs9vj1MC3W7B/3+k7WOaEgggmUTOTPGUXuDgOZmII3yug8tlh
DP/Wm3NbcPd+L5g2jThqmP9UVN9b+cCRJ37DzMzObb7OuTxtOcUYjlj1B17TnpxNZIeDNd0F7qHm
qXDJs4P7Q5tOHIDwQ7Y2/xAXBrVr7z5PiUhyo9XSQGEBONGwyFlJwKqn6EqAR0n8zXPOCGf6Gg52
emlhpsEnG8wrpBnhIHIDHdQkSIp9BH0BhE78IV4OnKDNSLURuJ9JUdHhn3WLJ4P+DlwHXhhwADN5
HUjdEnow/3Uaz7SAvPKVPILGzsAY1iVhlZI6r7EwIAjhKblCPusZ1UpTvgmmpwpJgEw4H/WuWJxH
De0MgRrS6Q0R6uA3CwcHIOr5jnbeyo6KiCgP2zhzIJqwiz5ovaGmMqMp2JxNTvho31Acmc+zVjqP
z3AmH2KGixREUISJy5mLyqrfxl7WmEylgcctTOrjepZjjabZ+E/WgH2utn8ThArAZaMdzi7lLcDa
uMRtgBCRvQRqw5z1Ap9jGoHzTkl7G3gynkDIh7Yq6XrRQoN4wh4jWAeZegqdtbbmrjxihoLqBifN
oYtnOPX8wsnSZSPgWfQvOOKRQqehf2aayLSqFTGUdupw5ndrJsuNbw77ceA2r13fMyChEBryYnDZ
h7eDmWAMNkYP6z2fU7/GqsQq7yVAlUv+5hN9/gS15AKFOVPgfssRq2hDoRbPsjH1D1x3yDmvxu7Z
HKe8lMteJzAOMqA1aYO7CoYvW7Jl6EYurPxQn2pP73nqI8xTjBsxjDh/8VBNcElnbWKDMEPSgg1P
YMB69kLcy6inhpoBMwejmlF99aalYJE3MdbynuRIA/nvR3F8gCfoMjNHhgCaQ64hQxysYYYbhnnB
NBA+2dkq6CUd6AFTiIns0a0S2pqDF9jYtImUU2zpK8wqNKv/wgyaKX3skOOLe9JQ/iloSBbs+s1J
GUobirsgQtm0x1mQuicO5gWD6IapIbxAL/6M1z3DHfJJuo7kIXoqO/vG7OvtRrTWsBXJF5yw46bg
zhmOCk50zV5OUy1GcwNYltHkcymvmTXxEHWmglTSeYU2+bQ7ActicfMQhqhpTh4cYXRx8uP/piJ5
KrROE3jQPQuskuzX0xWKfabjwT8V92RVdiTIDZKGdw0P3CxLN2Uk+5IXfDlqjTdqy/BCTpOlpK6Q
WhRrWMews4jT38j/PdTfF882Zi+YUU0pfp8jU/3G0Yey+Zl61ncHZ93inAItBAKspxk+QGTbnHJC
zK3qp2aoicSL9gch6lBfR8WHb+BzxO20lDl2KN18a2ROgxMEbiZm8MNsFlDR+DzxeregcA/SLWw6
zWJmQV5WTFbQgkdDXItM1gF2ISrAkBCISlEuwFQplaNs97IrNgi+aW4dtnlGgOontlXNLEKSF5Gk
zckCRSubh5vRxBmceSobHIftX3VEgmeYa7KQNE/YYfvEcc8g7uEosiu81tx9OcXGwapjpzxgF2V8
QZeCz9K4j+0Tr6SDOLo2PfefiA07OYfvM3US+4pIDI5p7EXgK33KX8HiccRmRygQd4ERA7tBqNs+
kRqkFDy9N6Fj1OqhiZ0gdFImejttE/ZDBqQQrpmmcn1pR7m7YIbNh9BsWNmo6rFed8TPIHcZ6lAx
UbWNH2eoOD1CvCXFd9jZaC9j5lvRkPzF5LX54oFvbLEzyyPPZjcUEXXrAlEEcMgHZZ4tGVb18cP0
Xcvw5OW0HGYl7+eF5vqnmEb7iIL7waEyiRzhMOquDCaNYKlJs8y2+K22PyD2kG3ie5iJqyiBxujS
CR6eDPlVcGoLZ3R44m9NJ6PO8tGcp75k/j/l2OuyGV/W8ncJzkN7EUozzwB+f7UF0MkfwRoiPILN
ynbrkMB0DpszaaNkjqYy6nJyCr1nD8C2J5CTQ1cFmkX8eBtGuz3I7JDBzcwGS7UHKlKPlnT+tEeW
sGJgOlOO+B7lO/AmLoLtIZ1otgJOM8hLcN2i9TGo8lyGIpTF2xF6lMpSYOx9+piozaOzscEbkx7z
5/LbGRatGG7gFpPj6JpMvpatJ90jcJkTT/iF3O32deA2DvJk57EePezqI+CjODFQgzFZ4joDm6E3
306kbPFBNlGm+IwSHcpZYdZvI5z9IAtLn+EQDe4JwZK5bhXve2UpQgwHCU2OleqNsKsEtkktqK3P
zAtf3nvjM59H4e8JwF940TJXn/OsMsBZdjCM+ED03I/ZUGeJzKkOPqgFNKfb+zE3yM7GQNRKcPer
XMiLaT8Hw0lemEeY5WWMuQNCvk04/RE5WETI4uSc4pNeyjvmSOSgK9/9rMdjjYwwArduz/ROfG5Q
OezN9Drh0+V68c9SMclfrr92MKfxxs3dt+wV1HXhzOsIcYISVq5e5ZIYHkl2OhryT3jFtBVXwoFU
kqYU/CMwaJ83S8+fdTybweTxxQ44xtLv/FrL/aYGWf3iISAqladTT6Z8c0ZRoNxQN9NJv5Mr24c1
howesGbSz7CsH7qxC21Eic8wUoyjTNtyb7RNWphfgv2E2oAVMfCO1a4pGqltJLzj314jrTvDAg8f
pQvablhLtGUqLJ0DOAHIOxESFli1yCiN1/xjgPU3sLLnH6MfA6OMGzUxKyLxnjCTESoY8NHndOsQ
yLALhOf1AQ9AJ5cVEslOls3Sw8zzI7OwzfVPI+RjucNkRnZl3ZHn2af6WBCP01zGWL2pDimYb+IY
yOvDOpqiaf3miEKFi8gUgya28RlXAY+0aKhjz2SRNYMZKwQDFzCFiImt+LSEC0Z5yGK4tvgrxodE
+slgpfZUjxyL/YRwyzYiqXjyBisLQyBTjnvr1ZjS9a3s+lnKA3UNF/h3M5hRWxohk4JyMr4mmDEP
bhiQVwpmwqfE+FDV+bs5GpwotXbgUvsY9DBosaR84UGdgRUFebRTSD8HJweRG5lUPRNCdRJtGeCz
001FfFzdNdJEr3S7TXJF2wn8YLOjv2VLJ0vAYbTuizi3OUJpEK7NuWlicXiFoY7ulcu+wRGvXGB2
AouOLh2Vqb9OWFpvduYNhyo10QuBnIJ/UzqV2utrNJPeIBRYahFPzASZWK/ihBcjLr+Yy/nLhqKQ
uov0vif2W/mcyphcMkqf0dPjfBtjIYjtLCf+c1nAkdPG7hP7Xl44jlwe1uLMaYJ4ccEeDaY3yV1D
Wukrqno8NmlcHnvqsrbZhort6/ugjGBCHp/1Brymp0t+bcrB4GydZIIz0jDfmInhaRSRAwuO2QyK
Rw7EEt+89ctyRACssxFRV6Ux3C0H7AfvOqIs+WMwHBKiouEiOgmCKZUAwQ9C496wBmroP2fNknSn
b09+jof7oL5U7/Ip9d6+HV6zlQ4B6jEBPWinb3boCRnLrUO9APASIfCfQ2AgmjUE0WcCDLEjYMIL
bSCw8LXRzFlod9R2uU0x1r+O8Jo86VJqJ46fNLAUQm5LE+pESyT2Y4O7BZ3QmKOG9AmYNwoNk4S6
a0iYVFDWTkPJ6k5MpLX1EzsKrrhXIIqcFgjZ8Z8PHRl1KVMydKOQuTSrPrNtiYxf4MYizKpdtI3a
Cfr8XF0/BJehD7NxQiPfjWtJWzzXQCMlHUuhWQAmVG3Ub+GxHAb7vsPGaO1bcGQeaQoWVzbN9Ltx
t775HnB+6PIzhUSqnZ/MCLDnGKUQMUc3Jlmtfsz1vbynkDfeCNwngn+Wm23ZuHFrf0NeWj9g1wxT
+q45vkmlI+ZEXzFQ5sxt7+3dN/Fplgk4JyJiYny2/UzEyFL7xJg6m/nmPDnmrxOAe8x9+0RBFd1A
umi+AhTzFTr+afNVJ19UNPS03LN8XgonJixiQg9/Vc5SuEMUJsMtAFliuhdYHaUOplMCAQGMoyEv
h40lrbRFiIl5iuvkStihHKUxpjxpfbffkr/BKpdMNkV9BAqMGsuBbsWxhnUi27RaeRg+K82uCK8q
rGS2pfBYUW4DNRjNcJiOMHIgPao1gXaw1t8U75WcOArZDutWxoTDpG+s8o+MXo8Si1be3wkq/BUH
gAiu8TT9YfuKrhCufrTbaC3M5mzh2jEx1uNywYfzk6kE9ZnOhK+4dfWxVYQ7urj0caZzMj571yyO
OCpCkCosF4twDSnqXdgK9U6IPZXhfkj0+oFqaVjWPw8HWMrHRRDtwBsP1g94PBCyWnYlSiBg8rie
dki5D7n+SYE3gkn9wlmf9IJyTQg0V5VKMiENzBRf87ab5rb6DfZVyfjaVauYrYSaElwVO1TmVixq
AFmDAt+hjUeOiZ7nisk3vSxFJz3lXLcVqgPlOmoXwBcVZt8kJRl8sMFElmaleXMbQNMWYkrVuATG
7BOynCblOSFKipJDtoh1g3FUrNEzpwQp8xMMMlfdVv1u5nSwwhzGr/Xzrpe0RV/PEnOqZU/ujcXp
oiIi9vqeY5m+jDIJzgHPfAnY38L+hmpJ7I3Vm9KWcbmEBpyIann90MHCyEP4ZKOSvUxfGwt42yn+
1fSjhDHGtoGXA3PsdmZkNENUPmb/oYIuY5X6WFAr1gsKGJJ2+e+84woyQxigAnZmOuSUuVK3KI0f
WV5JkisyPSvymtLNKzVYxcdh+ChQmmxR0j+cbCsfA6Ch/Ce9JZKTcZc7FsmSG6VwzDMcWVPElgcN
REt1SEEG8chhY3MYnuV1CFzSLwN2S/1H5RyjbkcpEG567bOEZv7dlUOoZLbkadSJNcZpyQf1xW01
YFm0QK8zQzlweGX2UzHLaw+wrUIL3PtEQgDXgh3GpkUKB5YyfCv3uX49mZttxoWbrwe2BNSLnxgr
QkT/FAv6jx7NelJ6lW99+cRi27B6UIIDHLkI1Qx2C3sNAEQNZq7LlhHPmmARNVv8VKCAxHj6ofXB
R9XlUcBfxGTmrX03yLMisAtYkeRZOIobLxu0ru3yLX7jOKF5TKCKaa4yogidWtlTdEIxSenGbGpZ
EuXbwIsc1EHRvK9XGpty3E85e4xkJ37WcLqiAjcnbv0kCmM3uQuPbVIsqhiYzULOfkNAFtCi4CWF
oTnUwBAZxIePdfrX+AEZjueKgFP5AoWo6Dww5W48HbcbtV2K0WM4pyDhq2S7Qr5kfY52kYwCpkAQ
4PHhObuGsSLmk908NywVco3dqIuYXEyLsRiT1A/BQcLIB+AxkwlZNOuldiXE6VsGTLlVoSXdoBt2
la3cXqONDlCLIQkNJI/T8ywWSwM7htCsnwcdCWQcrNoQCbVbQjSFrn8ZxqO1Fe0fFi4B2tJQP9qX
y9hM1xyNUBBmRQ83YCPcRBF8G2Y2lvqclOFSvhPqlB+e4foNjEfKPIzhE9dLQ/sxlNObl0YnzSh6
AN2A2wDzTNA20aGZYd9EtLdkwtaEnwokAMbg2pbVEEhAYtABWvAp5JoUmmm7GvN084eO/WvH+C2V
rw1ln7oBvIyitdL+qM1AhXdGZDxvuPhYQaCL/Qy+KBqrGduBFH02OJH05zG7iotlVhIRZsDoaaZr
k1B0mFc08PFJm2ZTSNecTYY1OjC7fEgukKFP9bh/G7vxeMYeq83iWY0na+ZqB39HTIUIj2kGKXnG
9fav9JLRBxAiA/ijjiLP0r+IT0fIcsoYhc/hQTTqDG/dwgKMB8T3VwOC8iV65EQDvsdY4utON8en
L45n8WW0IUAhk1dl+sKCJQAARxbMzkF5jxrukZ4N5UOjABrF0zfeAGSjF/PG4M6+LPUID4kWrj/J
Ceiew0mpEONKsF5gMg7oJob76y//9bf/ub3+O7jnmzzpgzz7JWtIG42yuvrrr6L86y/F3/9v7/uv
v+o6toOGLkuKrsiKZgjqmNdv112UBcNP/69s9NSefhYHu/ml2ypHggDeuFbYKexgTuZqMJL483eU
jX/3jqosCoJoCIakDa//7h0Npc+UUE2I1UVn2MHJoopiljBy0w/1m4MJTCuA+GyYVPX42IjMSmh5
MdTe9Uw+RLOdqdvnYZiNeIZv49r/LC3/BraDZEahBZLm78tzg7PC6D98ckn6l08+luWxMh6riiqJ
sir+8ZP7ZfYymijgg9SL52jIkBhJi764J9AX02PxuuMFgIJL83rGfcbr2Ci7rJiXGgt99cy2SXCH
p5Nlxz+/oOK/+1iGKkni2NB0SdL+6RZqgpS/n6qBhwYkQ+VnhPQ+XYL3QGpMC2Ab4n3MXLmq/u7P
39gY/vAf144m66KsjEVdN1hAw9r63Z0sBTJvuySOdkxpqSuAttR18zOaq7f0RxvYcUL+Lao3aoYx
7nI0mdcLg1zLx/zimE9HKHOfQKQcv1h4wysxkWsW82qQ+EaNGboNIQGJdaCFBG0+ghvtaOGX2nQq
bTa1nd/qIdJuBWkMIzg8juxkZyz57j+zfnK0Hx7ZAYeOY35BtMMk/jBzD6mFrcf8RLaCorLGU26P
4kjfwZuaUJwyjzMsSD31559fJ1HX/vVCqaqoaQLunJJujP/pDhm+liZ1+o52YyorABgyXPiPA5QA
12DA6LCQwwWrxpveMRQbDduANP5keLPjVgPodtPOL77KyVgTgg5KL0poxswWLWjlYSBf8980NMya
mDJd23X9pXjyRd6mRKWNbSytBjPTb+WARDZDNPY5/sQluP6K7tE9XzbL/JKtg9dk19b4IJCxgdVs
dFERK8Fe4ug2mwtW0JCxsXQn+KDEtQL1yFffLIXPfpPiMtcsiLzw+hsuB3gT+aUN5bfjpl3xZZSX
z1uBjdxgN2YXUOG7/ZgRCXyafjDxQF3GPLx2yan8Qc9SoKKBrkePxX5I0BBdG90hVHZEjnznN2YN
Nr69mOm0WNEh5oJD14cWNK5WdfBt5WBFhCgxNdJNLGWRvYnVThssdewK3eMKUiI8kp42BYVVawZf
UBZBwCHDtVC05MHVjhXA/3gaFhxJLh6FwDz6eFFyTt6fTEzDu/YpHygo+LmM03dLKdxgyYPh1PK1
UfCT7LDaWEdg1pJLv/bna+lfN0/DGCu6ykIa65ry2yP5u0eulcvyrVYSlFPE/hg4UsHf0OCUUG8n
DCP+/M3+zeHAu40lyZCFsSIY8rDz/O7dkqpK348qTPbMJ/VpcmNuEyKcNghtWgVA6OzX2//wlsMe
+oc9RTLU8VhWBIm3lHTxn04HsWx6Iwp5S/nWMKBFNt6hqAF2zAFJxqv3f3g29X/zdobKfs7+JSji
P39D3xBS1TeCZP8bL3qSHtl5cEILB9+oP/9m/3LnZEHWFU03RE2RVd7qj9cyKzU/JpM32TMORDfn
b0iPRPjwXgZMLKZ//l7iv+zM3LCxqEk6Z9VY4KT945u9fNkPqjdvhkPgRPvoXya2LxNj+7JH2Lab
jGwmo29M1ru/v/F//aGeqH6rL2550ZdRENb/9M+//e+mqstrAgD2C8jY/dr8kv/8sq+vdVTV0a36
n+GP/b9f/tsf/8nf+sd7Wdf6+od/2Fkd1WCP97Lf3asmqf9vlTP85P/vi7/cf/srBw7lv/56/U6j
zOJTMd2of/3HS0NVJMmaov7uig/v8I+XV9eU31zlZR3ey+yXw70sozov+3/z6/drVQ8Fl/YXlHeC
KrPMBE0fTu/u/tsrkvEXbo2iSKqg6Dpr/ddfyOupw7/+OhKFv/ArhiQI3EJ9rEqslipvfntNUvmD
Os+jMBb+D2fn1dw4sqbp/zL3iEDCJXBLAxrRyJASizeIkkqC9x6/fh/U9O7W0TnTHTHVahk6uETm
Z15jELip5n/931PxV8D331fkfwgAv91wkk1wsxHVCEsThqkb/zpUtMZIRN2MAmkdWCWWG6HsgG03
/fWAab4PjQXcu8h/8+Hb/nHO/tqVf4k9v90SbFq3NeO/YyniiPkg/5xe8q4zqy7wLNper5SZWxXu
Y72UuvraR+Q6OsyHeBP2+66eaY0IcSh0g9vm4EPlRlcmAxkXr/9hn+S/n49/3SkGwp871emi7oxK
2Mca5XcdAiM7p3vHCv72/FeVUtyMWa1iFI1gQRURGKuYRRmTH306YUeylNHVUNNzAKqgm+j+S0oR
AMXHLFkHOqAB826A6tf7fUFSlpIAnRLqwmb75ECBDMi0AkRjZEvTrj7U9fNQUAAJtz6sOKP+irV0
kyZHLbNPKmUeB7/URn1VseeijWOoyPZfFXkPp2tWPZkCLfynptkKYyBFAfIPrqd11K2eUyjNgS5b
yAmMhRsCuBf5PQ9Ql5KspzoSkfkmYWGswhFUaQLTpQAzA3Qaed+wu3cECb1EjJhlqKzbnZaG+DQC
xAT9r9lfBuXsNnZ+it57qk3pjkS+GcLh54H43Wsw58vRurPbvYH1aYdA9USXwA+fGqCmI0gX+m5W
OK6tsXgRUAaavFuZzEXLSSM3tEvoflA/IMDWMax23/Up7+SVsucUKqJzHUr8lYXMwvR1TQt7oVTX
DNW4INHdIkKUuvxUJW9M0TKFpUdNXVFK6h9A62Nj6/NmX1dBR6Pp0ypPfXovvfiQUu2f3+HgD5rV
3YPOJgOpXWc7s9o5t5MPPSNE5BX+nG/qiDERpETjqaBJElKY4ALb0FQjj6RcgX7YfwrOaOIQdwTo
8yJK4lU0Urjo2ti6fz+mv61xv28zphdLtxzBHSfn5/9YxePKjL2UqBRf2J/eBE6VclO50VQTW4RP
0HX/i60ZjmZqksmEBO9ft5a0YS6dggEZ0yfFScDrnzpp03reKP6emeZ/c3B/bO7b9NX3Q2OTlEFj
mwfNdDXAYyEl7lVPE2IocviHlfXbwsq5lBYLquZIjbRZ177NDm3fKIMv8uJYB/SGqT05xWck4ajf
//4sslRznv4IhH5viS04BAvCwUTt21ULfS3Q63Eyj4HtPwgf3c4aQb4bToda9uFXr4V2iKr+vYv6
XZ7Y7qR4O0GAHtdim+jWxzAoa0ceEhrCU/bDTi8W7UhIKBlCb2ap4Ad/seHpxhV5Ir1hpE/0EnnU
8GdUc2e+BjSHbZp19fQzwLLSp4nh04CvHaDncqT/jx6fAjoxQEV3o3jASdBbqMgelEh/iDoSTtJv
2hp1MMBvCkk7god4hD2cmCjTi0NkfarGUxxZRzv6ZVPVS2gTDQV6GCjJTZ+WRFmJuA88koeGCrKM
yWsuiLIHmIP61fHeK/PuwcS0DNTle7AF0mR2DKmRTYBhAOPl4FfGz7Ij0eNPvaHPWqARh46H1iKw
M6CwEd9l+WS0XxHKDSBEi9YkOQmenRYyLp114F+Z3MB4dtKbHcJ1iAzoVxOoKfUrA4oTmySongKc
7BPEupL9wK65K7RtOuxsBWa6fwFZaSK6k8XFMhf3UMfgHEUSPFoiqG1pZO56NPA79CIGRCTDcYAe
9h6gnOugs6oV4yrLbiOGtHj1DKC5mZjRYsxtNL28ya2TCZ+CbEEA6AoEKNW23CZ1ewrmanfXvegB
mm8jdUklW7fjsHMmAFctn5OB7U2qGsYb+qMK9EtaginVcg+kxK7sY7RbyxWrGyvbc68fBzEuEhPd
P1LAMaR/VgFqIskzW+qrafyp0tSzoQhlKAhJ0HSywucDSoyZXAtkwdJwNeYHOwFoU4TPfpNsErwg
0Chp0l8ZTZ8I/K4CmLDL93lPpUfcPKzpECtt470l9i2ReJtfq3wltHETAHdRfcZY/WjjJT7MfcC5
2fliB780cZZ5tDIENW2IBfhCYara++AjasBKgBtiRPWSnpODmDeDxwcx4RnLyHlyPMoDzp1byjLP
HQFHe/AhMFmfQbErKN7LN8d/pPGbVp4rUdKuwpNDMT1rwDtfa5qq1MlKqMyqgOJ27LO11b/GHdC6
8qSwghrFT2HckxrAlzGtygRAWL0yYx2XEeq1oFaH4XXAzY3rFuCsE79a0HUwyWgg8JgdfSiJVR52
HSeKxbQ/EEN7lHACSab1iA4JrVwV0HiuInHCIt6W+57epIyx3JrKH5quzvaWK8X2NwU+iESciwKC
lBH/0OurYqeQEOGxlMFzBYxKT6wl/grd6B2seTk07cWmzq6h9qWAghuqdGeAmmx3QW+uihB4j4qJ
w8dI/XNKfjjUcmagua1fa3nOxH3KXh0aBBi2oE5g4WnR+hj9YWdGQ9LfR7GyKWc9HwBe9Wg8B6bP
YECkXEentOVaD/k6CH/0iuv3KSaF9ZPhAIuDpnuL268xoyiOHEP7UsXk7eupO4xKuMbkZKlkz7Ei
qQEDpdRo8rHmKQhN+MwPCbEZCjqzY09r0S7rYW8r9KG0W8zNnnN3dBD/MvNNi84euplJDvJmqpcJ
IZSSag9JF26rGtTsqF2DHMgSVk3ECbA02h1RDKpctHPKYTGASjZi6yTgI+DHVho9Gmj1pseJZwJZ
CxoNiyllwliGXmoKy4rWQkRunYF3Cy3/XU/FpqDyGsENhcM00MSzOhdqEsqIi6GlYArUSstG1/Te
TaAdGk1wimY+NF6WpSUrx8LECrs/RAE7kwDpdKq12aJXbjUP5nSP9GGpVKBbsfxq/WPTM9rM5jq0
UAtpSoYADGKl5N3Js0Ijv0nfpILYBBUdEvOLVdGKwxE1C11N/YgAf0wezUVaHCgEoE/ouZCCKwcN
EA0UpBkD+NTgl7TJi5Awz2Lvooz30Tur9nscp+isKtmXcHRYpNlSC3sIvtT8HbfqcwJs5yGdP9hT
Hhv0O5sSJHFlXPQh2VlGvxna4WLh+CIKJkJUdXxRYRIT7CDqOmrz4E/RXsGufezrnd+ge+3rGzNV
HxIol4RfW1UoDxo643ll4dZxoUyAYIe38UL2P4rWWJfJAkGoaYYkSVSf1ArMZfJlxmKtgmhqAdCE
urmIzeQgM+AmeCAplv4QiPxskzvlaDn5FLFNUFgNjbbsUU6g0VGvRy20QZot3Q7pbRwN5PgBTAFa
DKCFwq4efZdi4SHK6T3RHko4AXQs8AnaCWyabAsF+9T1AD3p1WWw5E/p7Ktmg6TpBNwBuMaskMbo
mjwFsGEAP4+GX/QQoX9h/iLsOxtp/SDIX4SvIICswXWTT+OgEKqh38pMkmKZrlvYusJnVvFC8+AT
fPnTp9JiwnXhvh4BfCYDGkQKvS4amm28bH0WYhtujYFcdFU+Dk1/FwPQgBEq+aluOMs9ui2NQR6E
hi7BU8vU3u2Hhtm3BdwEdjGHy9+ZnDQHQ28QPirSYwIVNbpeJV3IwXkA39qAe9eKPfoHKv1GIj1k
Orol3eOAKXdEJY9PRbIedZlN/QhiFYN3Y6ECRP2B5GZ6p9GFfFT84YtVNqyMgsHJfLUqtzhY5gpj
fk21INi31rE/d58Cc+Sl0bvyS3813qILLWV2yMKG4YDLy4Ryq7aWKFBWqxNAnPKXD3yISP+hIAh9
hM8CWwyktui3tfpRRm6BjrtE+oW9rYZ47cxEKYNEqzWffAANhLlMSvY2KU+TmW0FL4v7wTX9mxoA
E46A/pdLrWyO+PYdckTQ/z7m/F7um0NOqRMwCMewdIfQ819D92yKZdH4UjuaYe5qaHfE6Dkk4sU2
1U0YI5PXYan0LG0dEfN6m1DADfTyH8pkQp238i3wZS9IpExDl+zQt6qA6sUNSa6tHXHnxgU9S0kE
i5CW6/s43QNz6UMKH0sY6cJxsxGMKwmsDEAagdehG1lz7lVwfc6E70CtsTT3SKiEe8todzK8hzDu
ynipoCI9glhDNkqnoK05MM+slRae0uirQPC1lx3C8NC5CkR8Q8in6IwPMWonDORBfY7HYwhEIuwP
IzpEDXrUSAl1eDPLrn4xCvni0/vDwe+xMKsNF5oqtZKnAPuvktk4xD3NpJTNbStPeeSsA5q/I72h
1KSnGEGnohsRGQD2QFb5Y7Yex0eDDBKPLg12hIGjrGftuuQBokBjD4SS2yR6DJTPiPcR0NroKRF7
+vH1JU7LU5YBPwMGF+ISPKKrVeO6nmSfBX4rntuyZDtIHdBPzbP8Hyo85u/e079dTK6hIwwhLKF+
ywZzgrqy9miqNzg+JD5eGB26ypzp9GEglhpZnMyKqTY+VhXuBQirBSLaTqq3yXlVGMGzyn7V3ksS
XSaVashdtYOtCTaixT+4zj5oV1SvnQaBcPB3XmiRw0M6Vr8mLDlVch9P1jTI6ShQfghAEOUwzZJL
4X2aSJB2tQY+CdpGzY3Mvag3tyq7NxrNeiEwax1XjX7IGmNN+TvOxWZMv5IJsu6wGqYXsiaY2ENP
IAf8vyhz2uMPc7ivt+Uu6Yp1Rge17Q4ZoDTMa0k1YMmD1Y2BnqRWvawVAnI1ebBQWwBdlwoJ6emm
gjoNy6tNZSOu82VX7XqggqJUH5oQPuMFI7hVVExf0iJroAGelQaIws1gfo7JF/ngTiI1QkjXRyBy
K20ngEFGaIdkF5v8z8HFwlnGFWJadr8qDWunBQbMFihk9N5Sr1yPYCUrRqSkxJJiacKiq8ynkhBM
p3NkX4fhwDJzUnWJlS+EgvQ5MtRV0A5PFSt+qn94Y0VsYu9UZ19Y61jptp1jLdR8PMdgayD1tAis
En05I3tG0Nuwt1XIikjkPIn2VC9V64XWxzofnbWGe3JO+NYNd/OroaHFlQpBEnRyXyjLEpUmn0W2
M53tgERdgmtlgDYmrvItfXOImRYyTjEVm3fKnItBW8f1lYLWRJyNEDmASs9BJEppd7p5S7WX0qYM
Mz0bZJ+6grjXjZXLU6yXGKUdIAWPhIJoGjn1CUE7DKqY+0hUghz9VVdkS3I6QO5O1myb4hRyVF7w
iJArBtIG1mz2e25vfdZNM3jSUMcp38IUNkNLImh9jkiuecZnniq78kcfnFIUAbrHnDnKqrPHgms5
Nu3eC9AXJo52jJei/MyIdbOug9IPAgO/wAimbPs04ZrKRZhq3WVDPXYtVfaR2jBtYe7rY+XmJb6U
hwK8ZsN0labAuGPoqMCoYlagdnpRA2BT0La1YhdgsNuE/pujV7vUAp9xn+aBO+l7e5xWecDEBQZP
AcivvNkTGP0XJ0dkA83K1nqv0cFNEH4brGMYXCqoBda16ZRfYwdeI8CUALanbwP57gFCIaTdIZV1
MDR8hHyblUbfTlZ/DFRvlxmMGd110MM1qoNT15sB403J8VhNuK6syCVOX80jK1UlEzdAF+uu8UEa
HD4Uhx1gKCrkPmpsevorn1w92OacEc/ZJSV3CYphdZ89mCqdSO7mGPqNV9YH23zpR0A41k0PHiQY
H+smLH2dFKfSRJmOsFf079ZIAoIgUeVqYlhnPsE38JS+BqEdSnID+UMIhCp/QKsry7eqT+nzwvcT
CMpCUh4nFhOCfBPyRXGytP65alllvX1UfojuvR1eFIF1iOZRRiC4yQ8tJFMr2UYWLoiA/n0yyb54
1JKPFkcmFcXQhmJ09GF0aH6DQ4Zk0JBd+V8IjUYd+lbhKstDwL0EKWBj2xeTRD1EsFcln7XIjbXs
HjK7pfXvNTKj4NK1IZuoua+omBrlilbcOWmQcH0N2a2JrNYTEglYf412l+Xg/Fq7Ev+E1DCv2mSc
J4g1SfOEaBcQosrNBgBRvVizv6mDrlJDcrgT1EttuuAlSPoJ//gOaHPRf1Q0OctTjAZUSnJDZ2DX
c91F+WlN4WOHfHApn2SNEgmSJSrUf6S4UwDF4J+ECurYPDlFt0q5X3oHjUnzHHjZWsGIiesE2TZ6
LRnoTGjg6abi05m1Z+xFiFnwvBQWlltHP3J2hkqtRNFDKU6Ojld9MJ6oJ8TVli12zU4HggzgtIN6
SCl/ClaKX+/C+CRhLMjutaBB4BD9M+XNw94hwzQ96MxgmhLiyDY9GQSnUj9qJHaAzSIIaSM1g7w8
C4NMVDzZKlJcEsq2SrUop+Os/+zQAlPG+mgy0g2so4ocUC+5ymijwIp1CMSg2oVa2zV7t4FzGYjD
oLxS6mcWpVMN+pJTkE4oxjvkBTbUHqIMT6UwPt2qmpZEA2QkiiBP8ZoxjtFdA8zs/4xktdY0dhcI
dVLDWtGGx1RiSk6SGVvmXi3fYIjh1Ur7HCoNiGwdfehgyOBqQKyLYndq8p0NUOefwtZ/b9lISXgB
7kJoAFLkDL/4o8DdKpWVFlPU4+DsHSqrW4+wIk1gh/GsV+gl7qig/MGcpjacfM4oa86qZ56t4QB1
tuM2gNhzhLDKEeY3oqvIOo9YN9bl1mHohViQlru6uGhQhBLAbtGzqYTLtoMsTO9KvmTNsBBwvpN0
Ls9yVVVUsUc6yoH31KsXrXxNdfxJUdXhhh1mQBuJshXcJkCaBhGb8wudb5Gh/rVIxUr10ZOjgBB+
2Ai2g/FowoLiCw0keELxySCDGVvuEJGecR0acyw2qlvKDKNbN4+uCE01+DYvmvdpd+qysD8k5UP0
tIMJlkpFatPdfdBnGhK+N8VuSLR1qoKPpCcWLiWSxBUCE2iTxEaBUe0euuiiwx80yUaZDUj0kX/z
YIcdJ/3W5njLGB92wfLhnCmPJEzpaZ/OnZVKuirhdQpwQkk/0CaeNZSHj2G6K+aqA7XqD4+T4+2d
VFuFPjKL9lszpXDzQ5LA+h/q9pr6H7IK4k+D1EIFXuB8yyrMiJrdxHk72k9wXQasAVQWN+0rxQ01
AV/Hym0dScyNfNjUzqaCeF0/9li3dJcOOCrV1zy+/P3ANew5+v0eHf//nTK1udvwx8BtEstQsLLV
jwGqABAKs7MnkdZv1mY+Q4NlDceBSdsJHy2kYjtajVEg3Y4R5Fk2WlnomCPQb4BuwdcrZBZlapXZ
zUD4P9C47ajlKK81cA0j8D6CaVhNE9Qs8RxWp4lkQMXSySs/KXIuZolkmpzy7tefbUARVWNiEcoq
7PH2oCic1/ZKlHwsZel5eStpGDjU+OLHAXZvq16MBPJt9BS+takDHfrUzUhsK9lV3jWg1Nr9DPEB
0h2c7oqdiFgMgkWpYrHD/NenTIX+86RXK/M0QCQIIAoVBU7N9q1PXjNUavIUaJJ8xHo4DOHAo/Bf
N+vR1wlRhhXLvah/IlIZqrjsIosq5gIUliJVBEgU6iWlQBzgtXZuXdSAl5B/8RAPqjpUb1hdQiTy
022GGntHEU7GzqJWnvW5I6If2mIDGd63n+LyET+Mqn0d+kPi3COIxrKyGLTQuVBXSZM38SHa6NTX
HhrofBTE0ezm0ye1qWvpA7xsrYe7XADR6wlFWdHmCj0NbtqtK4WJGyOkstiZFOMKp3VFACz8mgO5
zQCxJeMjdBI7shZlaGCirZ4kehlgT3sF0BUDQG8O04jwhApCTCU6UNFeoYdL4DScgwT7JSr8UfJq
aR8TnFg7uhRZtpowjunC8aFvvzqIYVXiH2P0BEhxG4xCAdU19UbNVQJ+FgjcgsqheMwI3XMaMaiu
FDvdcYv0aWgfymEtCPZ1V0KM6BDhRN1vidWOb2CdvG6QWXBjZzOMs5y/QBaA5hE+Kx3FWmTAkXTY
4kQCmJPBhRm6Cv4aWABcf9U+y+TmmJKgEHGdYm8mt7Y7Ri/CrHW44PnnBJnVzpKtnTtk19RAKR0p
3n5sP5ws3mgzOBAv9EAzNgYDoRaLUjG3ca1CTBC0l5BYVbmxgEiPxttQtoe+RN0pgYMSYP8hi2PE
sBYIIDs4uvmlsxVecxqbbAtK4FJMh6Z91asY5hxlpwrR+8AU6yrvPxmJq4FkPkZyNx6fdBM/s87y
jlTcjkImVKyefJj/CGSLovoZGz1NA/wcAmVVe18dVcyJ+9ugrZNOpSuK12gAwYPnoAgZKxrSl/Uj
GYkaPYblXTRfDUYPCuISokXlham+AbVWJ4dMgFXW9bOKhkJIMa3oFZC0ZH6TSH4pub/J/fTU5d2p
N8u3AiOIfIxX4dDsp2B4rWhuejnVUWUAMNdnm7rCFzxsaLWd6TMVPnosTvBgD19xRKmQ7rwe475A
gNdgzBJQSx5/LziE+UaK2n2OQee0VlFlCQI8Oar+aUowZLH22UAsIzZaMp6oc3iIX0w+4pE5blyY
OwwOfUHhv3WT9mzTybPyZp2OPVW+9CJnuQCwghFZauyHUOo8FCLsHmZcjo+Rz7JX71rMk8si32vo
VVRljeAzssw8VZN75hGzqH+yyQYGZRdQfJ7HkFr/1HJKp0Ww653orGD4ltY/9HBYyRGezhqZuir9
sKgi6e09JlqUhr+JE5wRLALOFhe2BiHsj2omOwMmEOrNZsaK2mknknsqLiWcITshda3gATeMSAWu
gVwUOhakhoIlTraXDXqKKYj1CCEAdSuTN8u7j9MplOWxg345ErSbLfFivs4HarbopKaUiohBqD3Z
zrvszn57miK8IpsRi9hVFzerZkbkhi8KlctSO8TURxGGHE8tHbtaImsF7zBWSRi9W6nplOG3Tm5/
+KT9c/1+SBsIkVA0JnARzZNj5psCLnEB5XBk1MRoMNVzxwo4ZbxpqMVa2lVXi38oUVr/acWUFDlA
PxJBCutb/12fEl/6xswoYrqnw7pAZSCqO6Q/oRHnSBegkpoQ78hnC82xGpJcRD3Qxu5YeakcN8i2
jn7tzANK67Q4HfOzR9wqj7UF/cM6TPfCgV8U/Kzqz2i4NjXUCRR7Yw19tOHWFR9dcMuj0WXMCLMD
uFquAjrS9dCfm6MWnxs/XA3wmKU0j1Z00QZAobb2u6wlghDrBuxVzRcDhH/C0q6Ay46T28Tc72FI
Hvj5P5wt/T9gCNCD/39nS85B0R/xBcrRw6BnU3dEz41jTZW3zPtZhTgGdHP65CrMrHqBEZv4qPCE
I02phvzgdegkKepSyVmCDQU2ByEh/YoMI5wpv+mUD0k5J/nZec0Wb2LgMYkt7iSOkQaaxsz9Vy9V
Nx5r16gPCMJnaDWBJc52fx8/AVD7D/GTTbPLslWQLY4xJwZ/HB+NqyzuWlaEXrtY1KqNCl9sdq+l
py7m6jzaHE5+i3t9XbNOwx/RBCZkB3rJVffZmsVKo309avEaPQkYmMOoID71HKDtcunHK3J59GM5
T2KgMLRK0SYCOoDXE7mMgxZk479KKiyFVyBeN6u+QnmL8KdqD/GcVvk/LX0Pba6qi7VQrA1dHo2i
n9UeTOWjLB4Upi7iZ4/q4sAsMijn3qLz1h368anxMKiBpq0CL1FQxaFgMOwVLkA5uxcTm8QEd771
ZmftDixDug+8K9UBj0UgsRN8/Zbx8Dr3ytvg2Jd4Ozto8WDYkT4OKOhMynsAwUiRxBoaxifkuYXt
vHXCWzPHUv45ldVNl+ZSQ5zKhyRE7zBo7L1SvEoKXy2VNL147g1c2MUbRTLpPxcUb7wQ2xEbXZ+J
Wo44WCSfGeSZovIWDbAVFWIrbBgMnXNn36ZX3VE2Vfns6yt/qaQozNAMFPItxXBRwrefO0NT+GEx
f3GsyXA1C1QLdkZzUwHGVwDZS39AIEpnIzcIUT3Jpr2uxVv72Le0Fbs9ZrHReEz7nMj6LZ0UhNdi
BALKf7jNnHnS+R7G/zEMrW+3mZq1vqWFgkkJXpBEWFCW6TatJAbdAISUu0FFrNNqVzVds78Fw1t2
oKSiZ8es2xuvcQH6PcVna764D3F0sUmqo+bo5QiZ4WA7+EDvqE53ylPL7TV4ZO79Kdb3rfaiDTut
Qx+d0aJDpMkD5rriZ9BCPyEPH7M3cDNTPazIB5PwYjSoqpTWUpEvGknXpENYpQQVCAMzsVMM3V/P
4dD0e6tHvAPf5lbF6ETH3lo+GFoF4o9IB/6/n54N2WAmhh7PACQjabe+c23Qc1F1FSWwZK9ntCF9
2na+ATvcXpiZenKyz3xEEUS+T8ZTIWHiV5vEOnkWXkHpuInog7YoVmfiphMHmqzpuQz/4VL9bh59
u1SOZeONIGxK1NL63uIK+1btOr0+ltgpVGjVjkTLJFxj4THnVS9TDgCVRZBMdJsSdgRz440Ce9gd
k6oFo/iqWs4lCIvdMAt0U+53srXtty8pFRjLPLbqD3Ge8kNo9ttcjE+9s00G0E0gCbox+oej+b23
34+GCV4yw0MFcKxv8x9xT6iMkdocAVweo2m8FTSRNJSQVDs/2hQRBloTcW4QlvluUShb3RgoLsUQ
L72VXfaY75hwx5+DAWu+Jjg4ZBUKVSI/eewh5YCCYtUoTXVLvY7yGVVPoiIKzBSzfSIwT+BFQA8A
G4ySwrzXlcsB45cRbq8vFVehMhwmsOOxhAF1llob6Mi2RGWURpOW3pTxMpXdTlfbi07/rcAAXqvR
GkbnBX6/Or7NpWsmrQD2cIuGpM6dqwXnv19EDP3fbl4GA7UjSzNNh5bjt5vXGVOvSAKtPqqttVPJ
HBXrQ+n3IZ4QbbDRtYwIkuoqd+cQ4q9F65EOCjlui3BhemgT4BswTuJ6lo9vKSBiToiv7/DR6tA/
sZ9s5wZMs25jSlI9GsCqtalyasQoFbcdNdRonlBj1S3jH9WEyyt3YKfSB8KyjNyS2e/vj1fT/+2I
xcy70w3Jeqpa4EK/HXFUJiJNdZjOQeZtgJ+uho42iMltOpTId8ZwPvDqpncZ6reMxWiZKuq99W+h
hFDs448E4PJXmz1W/WfO1NLNeZu1BrqBOMRnGdrXTrxqCILbLJMiR61rOM3opkHYz3mKPd4rwCqg
ARzmgFfhbS7CmWq+0WH9KaxY46y/G1zUjgXhpkbpyZySHY13L0WXK0hNKOOU+ofn+ctrzmqbricq
8nqFiEOv6IeS8i46Gj3yL4HdXWWkbvAVfe2SBtW5pn6QtYY9SkdVxV6CYIUV+pmOV98mA8IiJ15X
JejFHu0L5lyFkMmRzAF0M57N7GkobgPK7wj5NrS5IvujoijayPzsj9XKdd3V+3H+DrdowQ/3zNed
R3jgzk/d1ZbH+/GcL9xx7R55wdE98tDR5cn5j5ULQY7HXF7B18rNT/OD6IDDUV0wxJCFOR555V//
3BBYVrjgb5eOd7G7z5/Ac+fEOAS/+KD8xCN8fLObP7VcHO/8Y0ePd0SJ+Jof5RuvQdVQd+/8Ob+c
n2dOdvKLn7rGoRxdjsDFM2PLh4xrsTreUedb3r29sjgay+O0YrNngHbzFnh+3hQyDWyAA4Wai1Kl
7vJ+wYbKBV88P67PR2Ux7wyIvsV7sDxz6t7Z2LvLjpzPbrB0XbFwd2ybZ1z3XC/e3fcdv134dpl/
nl0Q88vz/ezeEVUqF+f3ejG//KwszvNG4JEt59+D5f39ziPsLX9pa239+8f99zvf55eXi/ez4HLx
CH/dtXm3eY+2fueZenEn714c+d1Y/vX5jnsHOb4YdmdreUy3F33lvvNk/CAW7GjIx1lLwfdg+X5h
p87v+ursogu15K9wcT7XSxfg/YJDQGtvyXHwInd35pH50DjA+Xe8UTgBO/dycX8/vrtMi8vlspvm
Ry/zfwse2LkLnp6/7+bH86W78xc73jYt+HEJVjv+9tf5crebf7/MLxkWPDbxND4m82t58uLyNF2l
Rf7Jyxc8hBvB/hmJnzUv2eTLC49Hq0W6mZ+e3/XMG3///OvzaG8tdheYhPN2Fzz7vOsW7jMf+zws
ME3ttlS4ec1lfjdbYN/5gw95ZvPzzsy/+Dy94TPy5WKzWC745/K/1uY/lYiAsgdy+h6QdkTjgIdH
vfqUYPHV0d+MXnErAsKTuHKn4ZNX6uaTog6035/SyVz1eIiVk7qeCm/nXZL6K9DVg0ZPoo0e09x/
tpCjcDBRaUbwegH5LbOz1SAqNv3AUW8/SJzkEPRNHYTkVDfGndYJDbcCGKvExzFad8knLf6nqWdU
SFbP8q7Jx6L9qnPvmvW02IYOLQLzp91UKF0YeJ0E6d6v8NMJ1WPTaNd0UM+TVJETRNnRAbeEAhk1
19F8i+wfToCNxIwuTIAuOTjnmSitF/V6UpaOnWJ0SL1E2sgUfvToXFDtgMOmAZkM+0ViKLcuRAfM
yF7Ljica33BNPCoqTFvH58rILHKJchXp8B9k8yM0QU4UTfPg2caZOAcvCMQ5Bx2PZvif0gveyG9p
z/WaugXbbZLgzcDsGEgGADG6q+ZqsvEDHQHraNGhoWQ4R6dNhJmGkFcVsVVBGCFoSQGV3BnhZ1ai
7CVBRkQpObPQFHChiBFb6jYsyayiAZ6u0M5xebYpvFbTNkJxrIkAZKMgrfdoVXg9Bsht9UCjWZc2
1nINS0AISnRAR6gliEPWOGUFKNt02xW9a/uItVp0HvJwmbCymWl1hrewqobmFFCiNKaBdiKCwvZ7
GyLtrlG6RKIznF78pH/ybG3dp8omRNWoYDmS1bIw7lMNiQo5RgnDDwBHhpO9ySWH/vWjjuvHgiEg
PeECscPl2tjEtNdj4RPxYOAlnPWU7ya9OTW050C2ZOPrruXCEEVu57p5J9PXsepd0SfrOPSvXX22
agpujbYYracgoi6feyR46C5SDcOkZGQtlaS8QaQ8FsLbWIXclnm/ib142/XBKsejCXWTKHj3/AJH
5fLFn3oW6/6c2/ovTcG0A0+S+GGYe4vkYsXU4mdOiYWr0iML5AU2AoCcSUZgBmTC9vCFyNADA8g7
fia5RdR5nHoigl8+Fic5BeUuK4DgjdqLxaUeFUYoToVDoLxnenEcgfNDkkRhGsfHqsSZb8Y1c8sh
XU8dN/UOMbmvJKXKsV7XQQbUEJOsEiFJFCC1AX2L0xCWH32LNstZkXQYzDB9VVS80E3gk8Z8R6Un
K38f4T+oyf8h7Lx2I1eyLPpFBOjNazqm9zKlF0IlQ+99fP2suI0BBhcDNPq2CqVSpphkMBhxzt5r
G7tQz3a9Y8v81Pmge6Srq/fYZJi75CIhgM7M6GRq45sy0ioa7VPkqLs+JhIzOmfzvNFqcaqdF7MH
mmYG14QSiUqiIbmaKnqO5aCeGkGeXg+pQypLNOdRIqAfxXtFvdnWuSlYuigG9e+4+CwHWNPBm2Gp
KydiVYjtYbbp+2rGYpoROkbKRriI1YBB862GoUM5SnN57l/7/NOO9nYK+HJQ/wz9/LTSx0S8kdRT
B712qti+9wRTqbjPTBG9iG6GskBjMY2J+/RIr+ccVUl+jA3Ss8hYaCPoTMC1RTqs3LI/1ba2VC1u
fYiHIURzdILAl501/GhEQwDZTgkdq2bdU2JLAPFQ//NtGfdtgF+Z68eUZuuAwqHa0oZoErrzycjg
UWBsGLj8bLG3E30TQ/uQ+8pSQkd0oCR6fZE1ZaMmw/Unr8e7E7hUXeL63hj2R948Fe5bilOO4m25
129uQvuQJrwhp7jSOYvhS6Wlh/Bknt7oUfqzkbKih8Od4l4OrljfKBNgcARBOkUrFYrQ3AaHmspg
jka8cqmBRf0FHY9N6JE1oymN9iOyHyKWaAAjcKXNOcHN1TGrE2tBwPvSSX9NDUc8MAqaPLSgalQb
BLzjqrRLf9BObfkRWjZkdaAnnrOuHDDnnEi65bL5nyKswKMeBjejeLTc8qNK20xrNl2K/mF6Cz37
YCseDSXA7iC+AiTklCKxfuTEgn7MoI81Hj9Vva5J+LXynDzOalN744l6rBIyIf8DLClOMfob03zP
xLsA1WmgHTHzfd2esWjwOGvXA4u1dl+VL2yNVnX9avQ441VSllE9dASkWQ7RoQ6VruI6Qwlw8Lvp
EpKPbr2pXirvVdTdxa0hcjdvPLEubuvtbTrT2T5MuUc7fZu55WZOhosTxsswMLZWTKKMBqit9hXc
+xG3lRVFlx5krqdGIMmdo9FHmwD4SzszDhV00yh/o/KzTBz0wwyYEIqx2Z3dCt8B3gPNAHukkzjj
5Rc1H2G3g6yx1TNGcBpiJCKO5jmK8LLwNmWZ7ol/Ct+cgJrAjPkfnS/tElzNS5gDOjt9JWl3EZCF
0WFDbzl7EpcyWsMVUiA3rM8aSsoED4teKJuO3fMkRtpWJWqzUx8yUVneUx2BCJOUUAJ10b2vJAVA
SLVLUz/qfGPzjzbshMA4Wnb/B1Q8HPSGNYiWgaeS3d04pn5kPitML3LnWKliq0btos5fM2M95CYC
5ntk7hKk6i7dndom8iyCQhprj8Jz2E6BwiG8MY/4aG64qFHNu9GrPeG7SWaqRfMObccyFozMnFgX
qVEgmzizV0pek5v+bSffTWiQFPNiTUS5qeNXBU3NE/oqLKjSpYgp0HXDjqoYZGFP+nMqEJhLBray
yduRcNdko0Sk19Jy6OyaHc3PSJ1K1Eyok+bb4Ci9yiNTIF849L0bHiX43Gmz0BmO2LFhk8IwDOfs
c0QFISODzWE+pgKsd0qRAxCEwTpER+nRl86mMt5NXEjgIrGuLQLYDW0U+kX16+Kk6HHgdMhuK435
CwydEBTEd011d8jg0hVApMFfAaHGZT1lwieRsNT55nKj5NyuOC100hHlekY5SHE7moc1Gpgqu5pG
fqjrdEdXAlFnwL40vsxgSZx1WG2V+s5ARb0ZEn5YrVyaRhZyvl6209tQ7Lw6Q5CobccUBndSWgyN
cd2jh+p1gvQ691jruEbTZs++2QDTNlBVIDyAnlMWTCu9Q09H9cfBr+SGvpo8U4M45bxFml6ARUIv
gGOsiaNTo4Tn1ir2CKUfdVpvQrocEXrISOKcALQRiEFYwfhCQY6h4hIzEN/HdjnaxJ8Vn3NOP8iZ
SOcio4XsJC3ejt4yksc8Q5rSjYN0IsI6Qa+zHFDThDXUWNYyNsoFyxtwmWgoWrSbMyPJR+JJmwsf
XIf66ykGcGaswbpYkzKTmAaV0iJYeU7BRxaky05HHhcELyKB5gJiDJ9AnjmrcTr+s19nUqtgf4bG
ehLp3XGiddWav5aqEGXgwfhvYPPsqZZtgjnYtug4a9ZPWkNADl0S0RBYA27CrfGDEA0OEAMdX84n
Z5Ofy3ICgrb01a1WXgoWpIL+lLZbV32U2b0ykN71pJ2M0jwQnxr0vE5IDEEC/gdiaz+XuwxIXlhD
o8y1i1c7fgJJLGapndjpt8EjckwBUHf5FfrBKtc5v536jkFsCBBzy8EuVDRhYl2wkqoBGMvHeg4Z
tYVl4llgjbmfEVH4oTafCt085+CtVePh0QQt2w9TpYQ18/cY7bw8Iktl5KS7NP3IKLwPUmXJuihJ
+lsB4pyyP2TH1aiRsBg79A0N2ohwx9t1PzhvKoGDFd0DkaCTjUj4MX9TK8LbbFuwX5IHWjZzuBnB
W1Mh/mtXhrh0noZNmiWnQNfE/Ux3GWJ+wTJLE/beg/FiMGHOWbTLOLgq1UmQzw5VX6zKAQNMqx9a
Ro2SYbXnHKgKUb+syhCYDlPp62BcQphtLS2HMif2gVJhNdFJceCAVxOjNdjnVbeM6C5P0Lxh5zvd
R4EiSa+rbSwFyrSLIrIaBkIVsbEIQZBY2K6qYtsyp7cW/HZ0FnZTrGj4LzvAghqifrlVRHLASlk9
yZVjwCIhzcpDrgB4Q0owVcrRkI9HPO4jeVnODEUTACGs2MIhB0kHWyrT48zvyUU3yCkP5oOVkVGn
IC5rSpz5nCf2c4nqEc+tAEjnTRGMhJ26NHnmwpBYlugDdUE3U8T7Pjh6ERnAy45Agyl+oUJ2b2oM
MSiPa4uJ38zG08C0o5I0auYNZ4vGZ2sRMuWsJsRofEIqdZ8V9SRgx9VnXRLleISkbJ2l+nR6tUjy
7V+RgOf9yeyUla1RojUS55irdCGsMnlg/SESnMhcXfdjj9W42iDo8aLqgPg2ys8tlnrSJMTRxvbT
KiuF3rQZFTdlxqKFP91N2EmNhGO+9Em0zVV4PvSjVQRBZiftQ0cttfaTYeDNhXyTH1UJgitM1uQI
XnlqmfGr5wGhY2fQNO2ZOUebgy+F/XLfyNQAWkU1CgUcHUo/7ruc9S594iC1cXCpazTKKFCByUX1
pox/stY9d/NPX4+rdjQRw/EOxINEzVs04ynIHb8TjH/ETTPIASsGk09BoLNgDurMyjarNh4oOcpV
dwSxiQn1x0KOgTgUzR34gw1NvWUbhqu4EzeDC9K6GLJKomaQE2x7qwTabZ3V8MweZoeYXd0PQFSH
LN879fBuJfTfi/wcDe2NpcHWZeg64kMDcJSGHSlzR6s/mhYIOXDK6gCJ1yEpOkK8E6CVhr1NChiX
wnaJApfnb2EbR2RdUX236FaM9P77qv8ToLnIGGzp+I7zDzbiV60DrxkO2jhvcyqyQ2/6nsfPv5qB
b+YnoVwHKhVhmW88762qxElOXaH3SsdJVgnIZLul6SGhlqwCSAirYxiguuQ+kjE1FFXmgFgNzMna
3akeuJ5HrAwZcao4h5ehhI/HKPi5Ng+EHHIgSNMUS5iKDY9F0763O8yY5sKdN41ziy24VZq8ASlv
Ma0pKtM6u4BghPAvdfxlgbSBriK7CRO1CZLG0J9IPYxeCxJaCAAfVIgOTG8zoYWV3b6YRE62mrlJ
7hVRnK/Jj/NNXeDT+PIeoGztl0khCNMh6SMBw1EeYqm/oQ4hyYoKhjE1Ie0Tc1hPIhVOTifQN85M
NixoD3Uc1uQBEQ3PxsWAoVsRqcOTi30bx30WWsSKhfrP6A8op12z4mZofS3nuUdkApIX8onzNaJT
AVj1NtKv6QioRQkrW9AYZNh1FrC3umjbtuG6s6BkFVtLf3XBKbcZNk2VpGNUMYmNFbeGgmh8dClW
eitHTqZ+iUwtF9YcHQpk62k3HLhWogLk5ZVXlUeQM2VQ1pFczynG6YHKkRE/QmwnZluhOtD4MIl+
7BT9Ngp7l0EBmRpv1Wnzbz950LIo0undPe4sDA8OgRTzGs/7wSM6R43N7YT0umd7aSXNXgBlt9ye
YbcocJKkLbTnJKfxJpC6U+d3V4UAx3HISABTPVbXTrL0WLHbhnJAYPVspnNq66fM1I4pVJGyDlDZ
od+bY5oL1nvlfM7U8Pr8O8WcUNrpem7cVRMTk9xDpS1f+8HYJSkrvdeUS040BbIrQ3vNcLGk7AL1
ZtvTu1Ui65jRg8u6Vc+OzTW6+zx8eV63SGpIYVgpi2FX1ekz84ybB6g6cAnMU7G2uDeBwoCLSznz
zZlAlSHOVd2n8E7BvCVAznbYERTfomhOk6ojWyCwZ3ARtaJVmPTHaL8X7YUsVYdVxqI12p06UuIr
C5I2GvQxCbpO/GxGqN76IttQuwhISZrIIv4NYJxWjvLmDKxOsX3MqgYfnPtCAQtcbm2vOw4BQVL8
ZoOSqauTFM/zzsZkWZOg4CiEEEfTZXB/K8JsTCoZTfMh9OrdwJ7QEEoyoA03o2jZsCLWHrEC9NyY
tnOBPnBIeHp13choXRgOYoZOYkJ/dFGdImu40c4i8VsbH+CAUCIPzxQXjOpF/0WZq/1bUf6fFhls
TJ0+saZr/1aUky/G9ULMrTZ/k05WCS4lrXbxotEWZiOjQSRyUEqUmvgvPV3t32KCf//qf3E/okkL
kjANOnTkFOg7YzlmrHQtkn0/NQczIQ1qwHi9Vm8s9VIyIUk9KbRct9z/l07hv1kn/z4SiW/6P+qa
2RuoqjcGe/wB9DX9LlnATHRCDPHa1B1SB49UVrrbA4U3cRxhqcZwOql9jUW5zwzqEAqQcHddeT8p
2zwXEaQ+TETBvKQo+fLk4hr/BZtiWNb/c9R0c3UNlbeu07/7l0JsnktTVEknjsVgXMoUOY7rElJ0
dYiUTSwydgrlFjTDAcPfs1HMF+VSjp+J3j1yWrm5nW76IvKFNy6loj9WQMEjlRp+CutL+uJGi+Ji
kO7KKboaanI6oeNBNtVHv5nGkq/v4TrVS6rVbtRvgjYOkCMiC6WlGNUJTcNyVSMTlZe2U1FNtONZ
cbflcLEs8hWUz7FWPkrq3boHud+4KGjtvZnt5wjqoWueuksW380rayDfJOcQIKmAO8hSiWYsj6JU
toFBsV2BmKDoiIswww2NnL+QODf5dEDJnaySGLVpr20HvI2iP4+h99DdKxLVU0U6GLnSypLT03j7
1DTYuaHlTytq18Ax8z/5W2i3N6NSAdam20xDhMLUFiAwsuPpWqnjd5gEJ8u8a/kd9RkfGr2vMqBe
2g+gj8Jg3rviI2cvUzRs1N0Hy7h9TPNfK5AxDmxEMW1lNljric7F1TYPrYGHQQ8fYiJKMAlPtgW/
5DPrOILJPTT9u959qtiQ1PgtxtRm6sOjgZ85GL/lFHwain3IWh2Fn3oECvIZgXGaxxcbErDwUt9O
fyz3k2GivTjsCo4WE/jc0ZnmSMwK0j+OLbiyXBtCySEEgFllOzxsE6pBHQUiU32BcbCsVBLX9FOa
f6Ma0JvXIL614amlRsU0EZrvhveVcxErBSUqlRF3DNdqjUfTfbe7cM0WxUBxMjjfUVEuCr25R3bq
i3A4pjYrvBFXxDV12muMtAwH1MKucNopq5LZ22SBhhVnVSZbIzzoAffgAZX/nD1FC3umQ+llfvVM
pZQWVDTQEQ/hZHrXPJKD2DlFWvxWDAwxZa8qhp/FsD4KyNw2mzv2engdJ4aWCY2ilXSOhiiTFN6N
SF/M3PO1WN0OQfI+9OmhMXkEQ5p33jWsIVgi1bS7ihhmSoz2Cn18qcWHWtBEySkEYbgL3hTZDaEh
48hbTVy7Blu8urXshmByvOW7vt8UNFLGEnXU6J0V9Wp6lImCYpd3XwppWDOpMSNJGtVfxQGjU+4M
aCCThRBa2VpTsabSt9JTsUZKjm7aWxcsv4opWVMgzmv8LXVmnPquee8ErR4lvMYjRXjI2XrNGpSk
i4xCgl0RFUZJGpsU/pB6FzbHjEK6bTobXXwahLye6pkeJvdzNJCASp3P5VE6fM3Fdy3jZkDM4Acy
WrqKqDkKDDslvYzBvjsEXzgdtyUlhYDhW73WbOdV+xZG6YMd94qd72JCBJEHPcmY+Tb1uo0+j36n
+ElEs41oziL4kLZlBYWWW9Ne+x3owTg4cEYHudGUoEWDuNLzGCnKdUgZB3i+o5e7kf23Mvteehj6
adnaPZ9R7OaRPlY/bIvCoUt27qzx2Vo0SSimRyVEiWgfuVDQb5Eb+yLXXnMdN3MF5VX/odwbB9RR
SuKl6epoyPsi/MQe6Oy3pn6JMK+IcTemDzl+IdhTpfp0aV5YZb2KvQeoJeyD1Pao6yExS8oXtwh2
yNJOepm/6/XIfExxk/wAzb4hpPvNtfiogwfwXMYzm8E8btd59bTyn4ZdXZxfOcSCBZmNE7zxvuj3
ejOueHKnsTTBfkvNjLbW3nJTP4csm8bFviLqJUzYxbGwbeStApLD0Q8p+X6VQiuFLZvzHbTT0kSa
3ebuI07ibWWOwB2mbapYVDHpbyk1OPj40CP7zwqwthhzi4YgjO4YJ/D8JwL/IMe3NLeSj6ZcOESU
Ey0zOkhm+i3G2j+xUfou0xlI8pQ9dWUYB7e0Dsh2NZeEX2NLNV7mrqjPylZO3oDqyjfHkRsLUEQ5
cPOqRyV6mXAS00baxxiUS3TdyPfHIV6qwgJAwdaYroag4lKQFJSW/Bn5dn6u2ngxBcMm1mAFoIrD
5sHGZ9sk4hjZsV/a2UlrSQZJdpODwJ3IhsZaqOquG1KsmV9q8Yi9lO5rcx9m4zA1780YE4WIGCR7
ywgVMANrE1N2GPKnNSYHu51Pk6w8dQcQD9xlTKkV2W/zGgJoK8ib7lJUZzzjRuKzKFw6+r1t5fP5
iF0M6tGLN3Bjcxe9F/O5oGenUeKNoeJOjk7xM94A5dabbgudAH2jdjAtTEaN2AxR/Rdf8GUUflBh
GWGhIuA8sV2flIYYFsN709SSeBHnVStMHrNcRM1XyNmwKQJ2unm0ho2RPOb0KrT2wyrfGp1qnL6l
Z44bCSO6w1pdmo+0+TIEWGIUnr81z5VQs1Yql6aI0SCD8aLwjn6yfkiVm1ufOqoapz+99zs1b7Z1
dLr4DMcQ0VH9wlbwmraGbwzc9rO7bnhXy3rRq8539Zjd+SUKMbFo9F916qvlOZk8gqIo1tf4ofnh
bDT9ohsPVA5O9EaPbXoNaGo3wbOPaIhNOWL5fC+yaF1XJIDvtQIv5wB9IdjYFByMrlsDqWP+BrjR
QKoYsK7g7pPL+AxG6MgEBwKRX2xPNi3ms8aSJ5uyvYswOEz9MGUQklnuxMnWIXbFlTQuD4weove5
4+rXi5I+hNaeO5OkQBLDuvSsp+z4y79Vdqxg5AIC7i5jvW279wnGHQXu2Lh3GX2nTBwFm4+J9lIf
PXXqBvpMOGYQsDqxiYyYLzDZ4I6Z2k5uykjQ0fszz/oQDlJJ/xkJo3nJxj90ytTilSdRMr2VHV0/
0qTCvtroPBZKCi0g0+gpv6nJOWqiZRDicGubVY7Rc1RzzG3Otq02RNDPyZed/dW9EPkevAlUoNEp
4fHeU39XWj8wrm7fY0hnxxiTDa+LfRtigWu9NQ0z2n3Ei8z1qmWv78ThgcFOa4FniXcwdPMaD82x
BH1aQdZR/Ckk8SZqV3b7hqtk7sDTVSs1wRXdsnu1Eb1TI3esaut0l6mleFk+qonnlrkcKA4Y1a+S
0TfoH052iGnyila/p8954PFjbVA6IiRA7O+ZaDWwEkU4qSLyNRSw2PSpS4UIi3DNlndfoaVL62Me
Gbum6egVBwTRs/unB2/YgNlYEocdn2jmnOvsJDF66wrqqYwMv5Iu2BBHR9S6i7yEhD6icG+XnWLQ
w4SLx9bStfFrZCuJOtD6lpHWrG39R60+UmU6qCDyFE5tHxFgRJVLH1GkXN3wK1TfdWcmA4eyxh89
Nn+os2/5XJ3hy/5iQdE0XQr8yB0S6pqlXdzMR508ECFgC14ZZ4M4ufq30mEzIWJe1oiiaVOTp5Ob
UPFsd9EZO40ehiE+B1od5iMF1y78NCSSM0Qy2wHUSlicm+VLSVmsUs03/G19pv5Gnnq0xnovgISb
GPUZt3Mcn5ggQB2fPM7dKNA4vEJAVLGLTKxFC6bN3DpBTqSrprXvqjGv3Dzb1kF86cZr6l5owskG
DIvQ3D4JevMSFl9enEsIJ1LZaNxHkKdLtjADgt/OnlY9bGgqx1F4SPTXLLyWBE0azIEl3rniZTJ3
oOFBIpmzSW4foXpkqWFGq7c4aTdhSstz3OCEXGYs1pLOOwyT9SByYjmBkqxl343tl+G9FKuROFil
Gg9pqG61eVdbb7X3k+nhUfqah4IbNqSBRJ2yMj5K2ncdvZpxCA5u5QDrY5HLQzREsg6UoRTxstTf
BRzCqXxHmo4hjVHSoRqnM0iKWBT9ps53Er7XcXEC05QRrvaKKY8HOky7GoNTxfZNhXdZsMX5HpCp
pwmlaz4MRZoriJFlqAwrNO9QHHtPUHGO1jwTIXfIzuDLzEbJOegwCWNXW8rgjoE1xEBh1XTtNbQw
tnjDS5H/doHH46x49qomZQFGhCnEjTFpQsGPpzdd+02Bk0n3DMu0ZvjrkinX0uWcLqm08+U+vDm8
bw5NzorKL2XSl4mszSYeSa4jxuV7YnyVGfFNFKHDGDgWydMqi9aQBuupjGkikcfitKjXM/LznI4G
E5U7cCceJFxGwpxdkOvyzKfqRd9sq6C5Nyy8+5G+zj2LNK1iMwguo7YelT91u6TTiq72reiJCFjr
We13rIcav8eVOI/eXtaMKRosKE1xdkeeH+hIXGN8yyBmCW0+ePqNS5MR1zrNmj94Rzca7tCQOqnO
M70t8oeFRTEuzneeu3cVEzudWGeN8e3YCJhi1hlAQTQFPd2N9jrkHeqx8DW9azImf1gGQX0kEcg2
H7pO50+1t+LH0tttbtEWsAbEsi2cTxB3cN02UJzpEVA0I4/cM8sWKjsRLRXrWHiXi4l2egOnpWXl
0+LHjRGEJHQlZkEQLWI/RYhvJ926VnEITFrUVX83MxoAgFcmmKQ0iaCCmVfdooOhhKdRzXy3emmU
o6Q/dXjQvOZ7UhRCMyIACwsrX9NWH2BP2olKQmt5rbWUpz9KOnmMeV1dYzIXu6padtEMuCk+KHN4
6vFmlnq4HHWAbANBG2aEWmzWTgaxThOWrfF9sDucwhUWE3MDH+TVs5JLb+m4vPpVZ/oOgZo5kDRa
D2SvVftw/MOkaxM7p4Z7ZXaYbN9JHTk15U871cAIcTEF2lubU5hUvo0YZTtDExIP6zgi6FC7Dyil
PCoCVvmlINumgdtStAs48orHI1yhxl3X7cMhxkFOQ+X0VaCHTxRC8kyiKemqsuG+qsTceqpx1GZS
x538xbb0mO1n81Gxxsm4k5OKZYcntoUIgYJ8KJgaXSCYFjHs8O9CKi39nBI5xGRolGAjqZeow2mI
n7rWHRRMsE1gH6OOAgzxRoZI/HDoHnbJ9wFtxyymqhBT84Avue18OK2I7VZV6P6BDOBR03d1YFye
A28bLFBJNanYf+eV42u4tVMpoIeG7bKNM6gSmoO4K9r8J7Fc5Dnmw0swUHZ/+8AlyAled+o6QKMb
dCHsa7w5ISR7AsqZY0zN1nXuXMoy8+1SfzOd4IAY3fI0Oj3DdfTms8cEKlxc4g6rDX6XllH1Jr+v
cYiQmzFezMkWB1lAHzljXe9oGJTjPzirlxqBm6GN+grgTKqbNAa4MAF1nhG9/piuojrbwPXaMkWv
LWbb0NERv7KEx4cMFsRBrKSuwGPumt65GzBcxcjkFbL6JPWrwlLjuEvbwk4bxnv4ar5rKdTE9XPo
mf6I54LlyYs52fvAabZTb/uORBcx96djv7VhbjkJpWadvQlLU/FtM4YaijRpBeC7kfGP016Nhpsb
H5vY2Uae/qpC0J2W9WTslT1E/kWqD+uU6gIdPvBbvLNJGl0o7PWoGRdPPaF/gHmAbTEFRRjB8bQy
aw91aFXMQHiAM5Z+0X7wdezWCtDDskcjga0d7V1uKCfEmLtmhk6eRu/rvAdD1LdnPRLUqzLy7Ua4
iOBCah5Tdr65q3a512AsRsEIaEU95q7wBd47xaFqQ+SRZxMLD1aO9YY3QCepb71DgqNLg8nDcK0W
v2lnUeVhu/gINXr0FsIFtA1SB00tcYb/820BwaN9gT1jm4CEruCe6TO1KNLE6RHTZll70abgaBRP
/1OBgk1gGmmXKcvXwKK0DnBu+1Qa7pThr9dCu03clSZRIXDvUwi9VncvApcs8w7M2HtJM29gNo69
S0LumFZ8AVRlveP6ACp28ddIrI62LsQmy1HevjZz7ANYs6djkXtQHF8VFymVPe0mkhMJpzRcmTmH
OzzY2zXcHai1XAOLKoap7wr1YBJM2Nqk/cXvmnLShxKWXbgtaM5HEdNHhOCOFD67zDbabB7UGCQF
Tqb2khjpue/TXZXYLAQ8bsxHIItviken6jvWmb2GKPHdRvg2E9eIZ18AwwfgUvSHGVcsGl/6reMV
tsLS+54deuvgY6boayy+zYktBdEk+NhZdoWooYEaoTtpCUoW4Qol8iKWhjmDTprQTnNKiKNDrJmT
vo+s14c5ZHkKTcrUnmZyM7Lkcx5HItypOus9mW2gUujDefRBGqTicprQLeQDCBUMItzHcVp3403n
oYa3e6lX7trV3jBrWxQgFs1JEIVoKN+uuNnRvOxC41zMA7ODAHJlUUym3Eih9X0m2RrmzyKAZSqm
dF+E3soR8p7WbgN2JNWhqefdZzTv9YcLZdiKSFmnqzRwHEoG/okuCByIlDodPQJt5xSAS/XNjEah
R5PixfbCc7kz1XabDqhzoPw1MBUSGmcjjyyivvLEgExmnOy8wXNzm+puPVDiSCm0B8lVVNbFMatX
KXMMt3ltLrJKVtLdaeGl2ipsykvOMjsCSRNhWgxjH3uhb0GeGFm+JZC42C9lA/GjpkUzYqVAZ0rH
P1b8dDQXUohYyv2brabnIlbIvJUSJHV4iw3UhU7/4imRXzTJbbC/PGxtIzyr3plDGv5s2vHVorpr
3BssxQGtYQyPUSdJQ1eTzdSWfslypkpPIeKRgvEoAXZe0qxxFzvFcIksEllq1VcUd9MTu2DhftHw
ifzd5Nv2HzdLjXWEv/7lT4wneHk3VndrSVoVPtYQfCDxmk2qtH1gBsEDwp/8X/o0nvcNnBVMFc/d
nRIg9gv+xr9hCtns6iU/yst5RbLiz1245h9CadKQ5o4dL4tWi+d9gXWD7+F+RvS6W0hrh/y6uy/u
OXaSxY6vP9LqwZcN3o7dfcNLMHIQCcq/8j9+d7B6Lp7S8BGsfjZs/fCicBDSyhIvdnhg5GE9n/IY
79hJxEEev/wuvhe+/5Q2Fnls0k/yz3Hxzwt+kP/wluwwqPD75KHxq+Sb8MJnsqo22QWfwCW+cZI4
HdhX7pyAaMPnki+Wv+rOVz4dh37nqzxX8gvvThd18ZQ+Fz4AB/afb8lTI989XCcr1L3yk92xUy55
I3lwJNlv8K/48lPwF7GF6cNv5UJwZqVhhxB6/pDvsOE9edcLZ2BR4P8Rq2mnnsobsVGH/s6l5r/w
gAHJXH6cTljCvAWGKaSnfXQi9n2ZHopN7Zcn5QwlpXr7+eG8DIvFnVYcVpndYqEs/d2C70onzs9O
Wd75q8Ln5OP+3H/41D/5Ul7Anx8u3M/PZqGs71xfTs+K07mZtpxWrvrm/uRM7TjaDYdev0wHZb3g
pfLj5ssFr93tNs4bBijsWtYBLxMXDK4KHw5XD5/wZ/fFSGEY3e/uSv60fC3ni8HBG/8zhu4/d3mA
dw5NXhDG6prjk1eH34L3aLFLVvcfX76YW+Fyf/pytNz9xeLoMyaj1bD4ibgeHKZ8kc//eUfG/D/v
wPflgAvkwdzlVeXHeOe1/Cvfu2N2WspryK/mJvjf1/BtvsER7QJ5++w4Ok7M/YeBJC+c/ED/DG4G
CLao+z8nc7zlCvwj5H5R94iLid7BsFVxVExmtpySSwKFIyiOTs0uCAjSxR5ubZHR7K9XJDf6AN1X
KnXYPoDWFJ7cHIsAz7EuhwhoZyD6i+6eo85R6Z4M5h2zzLFhdzdShBao6py8IFG+2pQw+1bGIkvo
3O+ynSl2JSJmQ6OgjZqtyNU9D89Ee+3wXo6jAyM2XxmITyX5SGMinD0MyzbaFJAAjreUpQ8bTWiJ
oKhvYThALjSmn6imKdOw7rBR0cTdpoiNU0W7Q51IBeeoLPp8uVXs0gFRo3Kx3XRRoa+o2cknVFQL
dZ/krPbbG2khq6Z4ABOweIh7UbzQm2YtaceYgWep+obJYogPYeP4n9DyZd6y8YIzFG5njDdhMyGi
BP782WjIKdhPEMVMgY3+GXF74NVhk6ePHhJoOmLO7Ud1e2cV7Dfdz2h+ZbIWKOhJw34x+mZlpsMm
StrDGFqvZBNskXPuirLaBMhSRP5EdbayYTaNLKXUKFno0QOIRBriBaVanDbTxlWmv45AFhgYj0DM
J37yJKDCCgTbrlK+jezWGuTQuMiMsiHfExqBjcVPDVb23oaLBrKY/SXnaaOJaT3qPZ5iqHVmsClF
t4jcrQK9nthYhbr/gIBE9yAN7or0rrMdc6ki1C0xuFRV6HHJXtPc3lnF7/QJTbVi/E3nu5QVqfCF
PIXSUACW1ry36EFRz+yEeLXdg6Ed8dH0rIhDHND5F/x01GsmblkyGZBUDVq3S8mEJwsnR0fVEd+q
i62ear5Fro1l4NCxyFfH9MxKr56240y/dvB805pPDlWcml13MnubGSROpb5NpH6XWrYLB3ragHb6
k4zZUHMbSTlUMqM+BjYp9RSta9vdocI/jHm/syEyGjZMwWc/qKZvUG63k7NAp1LYe7Rwj4qaZMMm
tkyubk7EEJtIvdXXfXdLS5a9863wjuawpxW+d/tkDcwuVd3zpByzACxVcqeAfwwRZ1J52SqGva2t
sFqo/0PYee3IrSzb9osI0CTdazmWN91V7V6ItvTe8+vvoM49OFotQY2tDWg5dRVNZkbEnGOmhJ4E
mFxtmtWT6iduP/oyeKlUsMbSuqX5n079ufw4lt1ObdeYjSMOjmpQnSeGo6fYe5VAlzLQqGVyhTHU
rEmBSBXjTSeHJVL0O7sHZM7b6hVEKNm0C6bu19T5Gg3mywPuglrlbU+9E/z1X8a1IptcgpRl9EnB
afMnvoksxSM1MJNG4UucchZCWMMPTp7WdInFIx84yq1LWPobty6chC4qDCeNv2y0+jVoEQ1jyBI+
3NNzjDdIZwlTPPeME5/OldhxrMIpkzAu1Lm5zKCkxtE5sKse1oGKwh0pvJpftOzBxcOk1IQOj+DG
JPsw8G9zkIYJBXwX5GBcguDy212m96veGA9uwlRPNY+USPdhgYV40K5etAoLE6Fd6sQShYY1rPte
Obe59gDMjAYaRi2q1kFd8jY5oVYdDMO+Cf5aD4xV1tVgEPJ9tqrK6D4U6p5S/IAFi3fPX+oD8Ery
3BmvqB3eswJKhz2cpPjN8p9hl4SufrPxKoVDMo90jFcq3h4Z+TjGn/FlsLaTQr5GfiexOhq5MQes
cY5Agc0aU7tl8odNtJaKWtIQh2LcGKx3WvCQ0fOjo1qi2w6XFU8v4ZNTTE2jvdXGrozWw/CoDmDj
bJbGT4vS3sSAxyQY4d6nV97r7vuEwcfVpJMrnlu7AtCwPj4XEkbIsV0BNaK6frOQbebHbOQY6z7a
eczp2z5GwNk6Zo+6ugXgi+x3Zsp8f1Yr+L8VhgUwhqjhfSIctE0hRU5Bc65M0bry2S3rkNM81FF9
NUh/R2JmsuUlpuWbs3ZXINc6M10i7R2pywbYmbQA4Rzt0xr5ItaMMLjHfsCwnmgF6ymwERcSfUGp
3AA4M2p3bcSOMpZLlbKj6kHYAVRRMG+U43v02RX4cdNtEXY73/sIFQ0e5aWytog1LMQlpX8pveRu
asZCSiZk5NOd2po8sv2vTgRNgHHYlhbWA29Yy7o49kJbtS/umzyupB49HEcu6z0dSRHWR7rE/BQs
RM/EBJAtyrLcJ9uSU1CzTVwgCav+tTkjGq9fYtrPi2GNkHnh3n1Vb9WbtzIX1h0Ax4V/Cw/hQetm
X9XanfPeW8vQsa+UG7S7AkSZZ+WMD2QOc5/FY27umczjK5n3J4Y0xFt/fcXORVu6d9UrHM3mLThN
P4RydWlerTnZ4nf8biHuRDJj+AncN3ZSR3suP7csc0vi08/yGvHj2/0X3SsnWqlvX+B8nO2Ntuq6
Jt1ldpNn0Dj4n7ujlJ4Rq9Dhjme/BfwyIXgm8kbYY2XsFr+Y6aPyAK5+pekLBQSW0cNDDcatYsGb
D7S5zxIV9tpSbigFDVy20bpCD2nFw9LjACLMr4ANkCKX/BzWlKYDLHiIoxppFD3urNmHkPFiHJu8
VhGaUuMicfFotq/DBCdTCBkCd+uYQNK7Tzqxr8VwqHBwyoUPymh8I7l8qakdsF7B9hEeBMtn3DM3
BfKZ2+ElZi6Qlxa+wGgbshdKTKxij5YmyzH/x9vE4CHoD1ko6IkgeAfc4pnNM5lus2GaioTMvlyD
7iO0PLQGJsc4mt2mA+S1RHJbhv2z0inbKGAmh4Wk8sJVh9zJmHpUrliqQ7vMtXhDIukdrLdKitcT
PkehPAzHJ12yZlXlr2Kw+LFvEAaDZiToDnUWX3A+pkqyVMpxaZoc5bIIwjduU0RggUACrAiQZsOd
bjIND1CNvIshXo0lAjSqRQtdnu4ZtFIynFAJMyLplpr3UvEpzFOehNs4+JJK+6OpinM71NeOelTG
7wuZcK3D3gzccZZDE+N9FtfCM+leLBIxApvp3FmsofeJ488S5XFRkdgisNsaHq1snA8KL3jJmCl2
w2XTxJi/GaLoK8woSzsm0hgOUKGhO6cJCyeGtgLBUz3jBMKfzNxy0sxfFS4mY/UErNX3lF1bGghf
qjsmVblrPMuS8dQmDJcJOBDZU98bDJhwEG6Sivl7jsEWUYSfO2r/iSatt13UVtmp8+SJqIUOq1rV
3odJA24c+Z6ahKMIwkCLOKkyrIdyLDcMRxtzWYEPT/V7aWiPcNGw6sZbWUMP/5iS6QlYPLojYoit
JDlUIXHmWBrpyph+/ISyX/cQU9GqCe11BAOxog9r6cmuzPvnXJFXsWzzZDMArjGTZBB49HM4MJwc
SToGvZiu/Y4AwclUQts3zdZJzqC0YXWgzTtEZPFC9CxC4yPAct27X15zjpNhESGco4txCwvWAYYa
akAPPWmZkg/0kiHgZ9rObWi39PFTRvMfnabfwoxCylAXxkORI1WSWyqVYTU9DRH4X41mTpL5m3QM
MKtcPE4jOOVjgFRydde7HwNJKXqmIYtZesYqWQYpL0BMz7b9Yl1vPacKseCAAxZLSHE4A0+kfyWW
dFRNiHP6k95fCjleg8mZS8UThzJVezKRjxQPhE4NRrkII8qR5MqM03TLc2+pSzfP1tMj9aD7XznF
cb8p1HZT1VjeJq/3sKgKFMZq9KaEu2Eg/1pH5gHqmkU2IuU5N24pTrjJ2OLonTxPYmh/cul0/Zvk
b6v+Ux4lFIbGUwOgeAzP5I6g1uS9oJ82dvayEi8qJ3MpVXYFoiqWKrMzGcjrOOaNGW8cWryD1Q+0
lz/BvKFiHnNtHjBM56D31gfjvpAvsM8ncRmS0Ji9JyLRrEscFD62Pb06XD5GRFCr5+1ozac7q1oV
wqpxLrDrmPktsq5IejT/GIVb9DEkSSFZHLAEteJoF2LbB+UKSUSRMPIV4hS62VZzSb0KJEc0jCT1
1IcA2AZ7iSxCXkimr+4NFxiS1Fmn3Ub5RVa5w+NbVM1V/vxo2AeITAMCr0zfuMVdt7Qw0uV+drSy
/oilpZfch0KyH0ed9MIQDT4GHVxJa58fyUitxRRYbjB4k+XhRA2s0j46hynEUINVf5C7LWHNpyEC
XgekFTM5S7B7476D6+eU0+F+sN7qmJoET0rJSJqqkZGqlC5y4HeoHew7a1RfCnqFVuztIln9QRmt
fGdGoYzmlyoUoQohC/0bRSwbIynNLJ/d2sgYPdxC/H0lD8RkG6Qd69MJvBrqgxY7XXjFLP1vYbby
HXs4/XhV0WRNli1TNozpn/8mzJZc6KoFXe+9jgLHdbWNGk/n3At3wYDCrxe7qWOv4iNPGpZs/QeR
9Y8//9vXV4I6SCyMjXsApXB343JLkdxdlIw28S1WX4LKqZIDL/4P3/tv0u7fv/c3aXdYF3bvqbRz
K6alwIOHET2ZT6whnQjtlhJNEd+53qtqgZe6KcElQShlAG+TussPn+RvD8Dvn+QbuFuKEwYNkmfu
5Yx5mlut4P7v0cpfo7uEoB6jhhVQXDzLQEelkQOX79zkp88wXeXf4W/TU6DpGjnRMiG45h9Cd1O1
cL5xNZLyjmIRyG5cXgaEnj6zFAIJaoeutystmDN4qO9Rv/77Iqh/eQxVgugNlc9g6/BY//sYDoVq
AdnkMYhEcqpjGWk9fWns+lXegdIIlwaH6shK14X/RYjpsite6NuDLB/2Ew9DiK+CPkXdYRio0ID5
wadJ4mgmDv/+nN8hqAqhBELVFV0jRU439W+4M3OgL1CiStqTHRy/qP4Wwcr/XJnO/eHNtP+4JFgO
ZNO0ifPmd4b57bno47hJFNPW9vgTNrXOsUO1djQE7Bo9VxG+d1OaAOAdZCyEr/SXLH9o2Liy597N
qOYBJcrRvKcu6+G5DIHGpI7mJTMwt7whViqhGyVBdimIIYqq9JkCB/AjBa4bo/qCZDNMLSVeBDhr
UYAOr9I2VoZcwDOfC6YQNQKosobhP+gsno9211zt2AeIn+1bVGyGfO/5zw2ZqSLqaCSg5dv7JIVE
uc2STCYyilCzxxKoOraxUnu2o5hTEeB8xU62lds4iM9NO7r5zT6B/Zfe9cgg4lwGdwkwxDqopqP1
7x4tmC6PwbPSppQhnxbYQ0P3Dg1gOPJhdn6zjZpiO+QjJRg+sx68zr+fCfWPl4fbo1jcCVuzMImI
bzcqDrh36ZjjRSuY0hnE4ckI/IMlYtgpiQ4QQZulm3zU7rRY2ktDfeRcgclqiiOK51z7XVBO2VMI
65TYKcvkHgrcdbQkxua4Q6Hf/fCB/7AF8YEtqgIFDyoEy19gy9/W/EFVCq3XTbGXKYJqexpJZiuB
eG0gBMcKxnmqVysEO448iEXnP9Gixcd211CDu4iTpRh9BBkrwahhruhWklyQ8SQjL2LBSPZa+Trt
4f/+zH8s13xkW9P40KbMlVa+XWOiByVRwTA5FAEqA4aYVuWgTYLB/8PdVOQ/1mNVNWSFYGZbtmSW
w29WpdK2xhr7qtgL88nA7tjqDz39vqGomYDLM8sFKN4MJ6Va+JV+04rhOIyEXSFCNWUSASyXkMFz
YC5HnlcyNnIyWFpb20LSclrSURoMnEgMFzmWcyt4yZqrGlfLnDGnD9wnx6EMx5d/oCivFSrGdlgS
k9WjZ9DbF51+RId2KvFerIE4M4CIHVHx2UAQPHqw0iMoo4MedR+DIG3BPaSuvxunngJSV3llxxs4
6VG55O3AEhnp6zRYowvTl+WaljAKF3SH/Tz0Fqgcpr8Eg+KSGLts4C8Zc8T75jgHjUy97iK01okS
dcCfJDr5B2yMy75eoYBgaOv7ANkfJQvkMTiNqrkLbN8Zkks7Nhsp+4lC+ZdF2bQMoaPAl4WqfH//
qBIaNfOy+JCOR6m15tzZU4ezBp2jCMN3zZSfq1bfiYFsEo8GCh9cG0Fmcdaj7IdDhZo6RnkptYQz
1yUuTQnZvgOVEbFoNq8PhRmvG1i3ZtxuPdW8+/ejbf5loTdRMhoK3TBFNuVvm0rbholXZrK+L2p0
5trZyN/9IZyQPA7AzVlBE5Sw4eUUP6eocMdNr5wN5Ueoyhg0UIiEMAXQvcotoys8EQMabPqzc4UH
r+imBUSBVZCegjZ7lExE7fgHdkVa7hIYLjbxQ74+nFJ0k0FAYDO53WYMTwl7vTy0DgKkFrnzQukt
pgSzsPrsA2Wux0cioEudzro9IwMnWeUoP1WorjCs6W1QdpCdkGvlsSKG1msge2pUZxLdKUj3Pks/
9cgDyhsyCPZ1zgELAvPAsUsrD3bp/ZDXok+Hh/+cbtgZZaGpmmZwuFH16Y3/bb2LR6mGdVAjYsUx
lYy3TsZ5AF698/OtEmLkhpIvAbVRlea+BmDcSBaGbSrw0Tt7JCIFbQO9/2kQq0QGN3bt5Hsar2q0
SSL/KOCD0GXxjG0gCDYAnceEbB6FD3G47txTOSntiLq2SUrQGeKx4lr9PgRKm8JRNxuqbVQNZAqZ
cn62lOQ4DgHNDhSHTDGQ5mExstHbNctKC0+1XB67hMpT6vwP2e7y2b8fRWV61P51pb6tfZkxlGlR
s7sTIIJ8eBD3CsoErf1UyO+rNloc4flofvqp9t9+LDuoLih/BMlL335s3ldR5OuBu4/DfVIlGyPW
L3bgr+WmudJJ41QsrXxiauPmbUzJtUu7Y54AoggxsGTeugTFIPfoHzFZWLeYhkTFQgsSkFEVViAx
0NLpEIUl2ZaeDmNaqXBGGVzJ8G5QaUs6t1MsVB23oRyf0lhyJvtxhrRPqZeZcN8rVFy5Fu0xhy0b
HXZNzXS77leth+IVUbCdK7vBowurKQiAc8yh3RTrQLRFAdLMsEwyto9RxzIe3vkJDnoZeJbeMFDJ
lyrwmSh8qs2VDnqqJSOrQHVeBylGDOZ19J86TjcoAG10p5nlnYG7MEI6CxqdFSoYdeoj5wXeXigM
mRrjr3FYT4ifR37IQ+whusrdeXkNkPF8ZLzDEu27WfkWhBjYl4TICEwK5i6pl+x1PMGewzlJxscW
EHBpat5Cza9o22rRcb5+AC0Z9mi7lnEcLYzJ1jhwqvSOHc50ji4oHU9uX2+GxNpIOlOxsUI/1y36
uR7U66GyJwpEvI3YJbXcAqDe4d0Nz3KkLi3zZMEhSFr10SRLyOtoCmPk8wwkmRh9aWpZowaDQJ4X
C/w0c9rETgqCwYr2CE5XYfCZu7LDNR/Q3ER8UY9R6oSdKLN5bsT7rsSMKierIC2IXenuBDJspW7u
pGC85maybRGZY4LQhlWi6WujtelVORqTqHHQ9hoQEDI97un9riEP4K2/ucXJS8vlWDEYCJSf3ok/
NzVOkiSQsTvplmF8P6PxMlCKNLq870nnVAuxxphRYbPwdA5b+ntYOQG0qRbFtJ9t1CAjZ8Vdxvoz
TRy/6RydKV1nKj+spEL8edb978ea/vlvS2mgEOdiSXwsmPwlQl0v3eXVNq6dFsTmMCvM+x6Cibmq
eEOCdO0lTm+SLot9mL34gF+D25oYmNrm/GLehEdIeVKePKyR0QvJElXqBNX7RJVsMFbcaBimwMdo
7Or9Tik3Cb4B4heht/gG1qyN3Kwq9yrbK8HBivbxMNzhH1TonVXamuqxQCyujMfQXPf06uzm0Lp4
Ek80FYlW4tHunwhw/UjW5hrfMFbUs8/c+8m+IaD0H9UPmrP12/joN8uBTiYQS2mbIQUoiMPe5uTF
IIQL7gByM0o3LSdWZxbvWwZO5GraJ288WQDw5GjbRdtBuQi61BUf/MCIgXDHMr0GwbrPOVm8+kyG
af6I17IEK+V06RteI1uHebYjCptfBS19iwSal9xe8WDqpSP8dTA6irpU1lU8pQOcjfCcym++7sBV
cOltT3y6uZe/ZgN0UKeQPlttbafrOD50aI7ceddeCeNjfJsrb5m/HgFE4lZVlR1Yt8D7lNI1ODmd
+6io61ZdJ+FS8fBt887MikNx0Mp7NLGuiWoQF42xDdNNEADmZ6tfNLjgsNwy/8YhUbGdcV6kcbCw
X/0vGdUazM2R4duUFoH4v5zd0gP4/5USLopH7dn3tkzxYOVVxnaSLEJlCE/qiBRuYdjXdBImLhWa
pAreCsqnR+69IhCqmPqe9iTxZ6P6OGHWOeLVR6VmxLPQCHrSseouhcC2NeufDZdspZl1YyzLn+9p
N5Usy2BVpU+qyvvFZrCPaUHhwUAyflVusX40iOGds30rg2NxSurxXq9Ye+E1tg/tkmxzQLw7m9gd
YDAwptDy7YMemflc6VbtyQZjNGuCNY19NPaQWxiHsbA3ky10zsOnG1tShKcqwNpO9TtJwqXD5BKR
DBg+BesXuo/gocrIp16ZwdVrERAvGxdL5RzHN006/uNrPd7lHisVygVja+EdaoanbiDRoligt3T7
J78+c3/41Vb7TGMuh32aUUW1j72DR6+L1zSed3aLSJkaHsILty9GFcO5f3xs3BmFTDLswpz9d6F3
i05FACX2HvlQ6b2soxBdApUcGsz6czu8d0uOEEvVPWlMPB9yPEId3Wz56GannHeEdDPiRehMx/HW
l6kMaDKWADW3ebRGHkHWHPjBeaxere6+0z6Gki+78ceTqyx6frZ/N4JrT5jU71SN7QBH9iJ47q6h
j1CJ9QSj7dpA+jTRSfCGB7ug2lnec4OaOXQU68FtVsJahfoRKUnaIAynn4TIhk6sNnzSsHWioHHc
cueR4Uw+bkbi6LZt16W0nsbslX6Q+z1u/9JcLsKMARqio+oU1McST5U07n44mv2w8prf8hlE7FoU
NYa8ryvQwf4LJrh1Vq4iNydtvCCO8sTbr+hI6aVxXRBRhNwAy/5Pmermn4fpaQcwVSp6LIK2/a0S
V5Mxs2y1JkAbdRk5CKsqUJZVCcXQxoaHpqhPltDEZqP0EqKc4HdsTkb7UiiXisWzzcH2m8x/xxLO
8i1hHqH5rzms4QwuQOeau8zbRhhDaBTS2p/XpUMTyGUhLeNhL7ZTSmodxk5TR/gSHZnhjEk13Fwy
pA4aN820sBkj9p2C1Atud2hYC7q9j1nj4Z5gzwyRtlfu6FhJcXBrLGoaqWzsU5wS8TTPesIM4mir
Kf28Nq1HEeYId9HxtwxNQ50J/pS18NmHmtNn/t5XfILB1WSewxPSw2AvJ9ZSGqTnf9/9Xw3Y/x7M
oY/ItkkFw4yA0JH/7rtVYyfG0CqQJwyij6Pq1YvFOgcj3FHvkyqeuGKXeNVhBGsH6LRlLKs2ys4c
3bXgE0cZCTZCo5FdPwuvew/6cq9o+b4hSUYNvA+t1J+UlFZEwHYgPCxVXFyVgYg4g6l+kuPhEE7s
EZ3Dt9afwyx9M+Gf1Jx9xwSqnjfegqRd1kqwqeQYQ0HwaiqP/74Gf/aIVa6BSo1PKWfItvhWJ7uJ
pXEVaIiWPC1ktC8jiANSS8CqDiVJa1YaPD1s0IzgFZfFvX/sOQKk3M7iCPs5QVMUIZorBpADNJP1
Q1OIHw5I2t/eUkh7tmLwgphog/57n3gAu1bXPWufjAfFl9dCqs5eyMytlB3N6Na078njsQlGfIha
UHUxDGYemZkSmgubgaA8vOQSfxvVXn9rpOfBGBE9vIRq9j7SVYkFerEgvdgGszYF5n8iZpqm3feo
6RIlwg6VOvQS7v995f/kCP268v/7rUx56mD8dupr3a4aE19oewAkvXvwK8gdScyOXh2qFAQNzada
O2kmxicDDyrCn1KG20dEdT7+8Cb8Ktb/eBNYe3TOv6Yh/8op++2zCDsZeCRBE8Su2Gi+jruvwaqn
bXKEZNVXrk4gGxXlT3Qyf6FywPzS3BENWseg/MS5KLJhnQ8j40O86PmklfvEoUiC9sAZqrhXYZSh
1B8xXoV2ZbGUB6e2U28+C1sW3gSggjo3XlwvTci6ba6ikghr82mWKrQ4WiRoyC0nIMm0z4/VHaI6
pGeyk8vDOXU5Q6mD+RIl+aotfEZKCs9Isvz3Dfv7q/J/F+n7OEUh8qXKk0rdhx2Bp0PKNDRBK8Lm
nUTL2BbPKlKKieOr6cMmhJBPfSnKbSsEqjQBb4IyVDWmtJmDmwIahUSvGuq2krIfXpg/+7qExwhN
s/jPAeL9IjD9djfdLO1Zk1J17xVssihtD3IMW/qnIeufDQaNrYppimqSCqB9n9u4g4FLs69VcsQc
TXxmwMoYY7HTEOpcKOfBf4kQTf77JvylmfKfH2p+aztVwNoKVenUfSdvO66snGxxDYJlmPzhFQ09
fdMGP6VS/W17/u2bmt8KNDmzPVnp+KZRCnd7w2LCJip1CA9/mhn+5dYxLVQ0i91ImLrxbUuKPPH/
S8GCE0gBbLJNlmlIkKhD/ekjOycvL1749jE3kWP9FML85+BY1XSFJcDUTaanBBD9d00yiTFlvmGp
e5bMJvsyDYIftj5CGYGrKJxmFyyRVMFj/UJN/MOtnZbxb4sQaHwFNg9LPK3Fb98d5Wcd95Kn7QUu
5OAJgAl8rXhZ2slOSlC+8Cgnurwe1E+3nJSm+axwtZkal3d+m+3kpIc81z+EkVgAEfr3Z9P+9tl0
XbY4KpimAnzyvxeGvk9UVnIppiiQ2WC2a4Dad8gyOmWTpe5CaQGFJ2vE/beadr4bERpOpzuE2GCj
z+76F3KICAUAQ69sm5FQkYvZ7aXygazQeVBLNDXTTVw+iAj/wDYZn5QMAQexVDM/zzmDpAsdBS1v
G8piFWrQU0Ht/O+v+D8t8e/X39RsoHpsAIr+fZv1/YRQXdUS+4TBCP29YyVJTiegFQ3B2pTeWrV4
ywg0auJjig5Ew5NpnSxpit3dEHpHte5jSib4PIPXIasTxQYkaXDJfX0etHsZbVGWept+TB+9BMit
9uCWeALpXrX0uQKTq8mAgMxCHxZqJoPFsOhx3KmSjtnwRuNu40HKivoXgxIujeBsQ3Jzky+Zc4nG
uEcxneleeBb2M8slEq26pSpzQh8DPWIuLXmMRxCKqfKhMNzpO39TdP2mMp8qWmwdZuzGfZoQm5UK
XLymzcWsCaACyuOeWNmIqErLDxbMY5fmLjdKviPaM1jhg7wo2fHC7oVALZ4IZkJRMcclnKU501a+
AwM1NVdOmjxeajDQQbElj+OkUR/J9fDs+T3H9qJ5bDndAwhlm57LzABUWFOIvXyMfJoGX6NPbn5W
rUp/ylFERxxJRDIvRtE+Qv2Zu1Yyt2ibWc0mRhwaKIjkrhWuw1G9DSjyvNXQQxup3zMYWBk65N6o
LzmfspwGXop39HxSDTPKxAKdHnUfgwVdZqc6SM2wDbIzCbQBdl+L57ku3b1qjetG2IuxFBuT/SW3
is+WyRStUSfJ4FE1x0C/KNb7UH4WSkPw5M1D8UG2XYPLGdvwMx3F+pyRe0eK2x6PYfxRug6afrlf
5MGCUMTutbxyQI7PA7+RHyAAwNwY9/3efIo/rO24z470X9NzcWz3+TU50lWPn7M7PZtJ7+OKIurV
eMC+QYqNdBqxT24rjrW8qCCFrMW4QsVdAO2YY9CWTumVEQQxkCAMLOlRbsFw4A0lRdA9QRMuwvUg
b2V7YsJeU2lWS58RgP9JV95b6NXduUcvoggcBbl66X56vL7g4blHdE0NAmir97piYn/pxZvR1JBc
SZ9x20VW6nAPI4cJOrUZI8WAaDp0xNxEM1ZAo58HYsBtJNICiKQEZz5ybfyZKawXw8mHyCmHbN+l
nROom0gwJsFxOpLe2SnV2tf8rfDvE6tFzIxHI1B4rguxCBsofZWY51a7qcHmh8gflYTkJhfWnSdf
favXZxa1rwZ0ydXKneGNDhxjOvPlDo392jAyYhzayQqFPndhlUd3gqSbtgM1b+WRqeRRiAKIfS7d
YluYnjMyvS+tcFV3ynzw+oXf+c8ytLkeVYmubcOs3ErBmyWKeQzDA3OCLpCmo3goBTZUDCrJV4x4
WbTkH4UJP5EBBLKZolTWAaOzSISY9P1F1C5HKBW1Sk4R0fQyYkYhE3ZgEn1obLWuBUVf3SqEfpH6
KWwNejgRN8CKsJLcjy6kXz9YCREebfc+ctvnDrCg3hOEjvAj5Lb1BHggvE/5N0NLPU5JES6z0SYn
5j7eyAIbyrisDXJqjXsLS/FEPDdY5tpiMWTJPB55RV2evsEFnT83DW0eJVjiefYlfBJMy5ZNqa5a
k0LENdEDqQN9PS+XV650keGBaD1iXtj3PiDk/oaomOeLjIZqkTTGUUs2EuPvUEizNO8cGfWHXof7
sF8UPlk1HKJzHoQwleZ59h5O7p6hJopd2UW9gqadlGGjfUyBcFvC2kQuQCz0k218jbVuPVD+tYAL
gi69db7kqDmqyDBdmzB9Mjne91X11MY5U3b/vQLQNjI44ng/rUJNJ92bw6WuXsIsukYcejvI0zVx
siikZ3LWfzAmyCTyXmr1qiGznvhndeC0+a/qa9bZtqOF4AX39vgU5hqEEfTCXYPP6smfZFWZeoa0
8TQyw+gTj6QSaabToROiIR5Dx78HmjeJNk0FhWaooSu/GM3DkH96AikOfrichlyBRhRJ315LUQ6n
+HViULtMYjNR4HWiZaLG4Aw13kR2E8/FFpPWThHetZntREp2Kv1ubeXMJhFoQptAVAVoxexJ9cVZ
isAsmkAPbXeMGaElYXlRGRZZDN1s1GGE22jWPIABb7QYOQh+ThUov/Ab22aeVQW1DwRIEdzn4Pin
HabW2X1RMsiFtKgTBC/18xiP84ITcR4TVaE7PHDgxW8BO4WakpED0VDAMaNDV2XvbUum0mXEkIHt
x0culKO1tXh7zADGmhEcVcYEJc30lp051Onww5CyiTGJ6R36tKTaTln4sbpI0qeGZmzki4P1S5iK
DDTrmOGBqor5yOoOu4zmfQkLMLPcOp5VLzKD9GLLXOs5XKKScyTzoIQOdDxv8IIQBDBkD6W5t4RT
y/EmaP05rUOIibRsQ3j1yY6q6dpkxrlvgj3mjsQEaIQitzHHbYrDpegw1VkM76QbjGIx2M6QR3PG
ybRZmkXbXSrrJWB8ZcvhPoOCY8Uk7Mi4bJptNaLROXhoduMBDBVKZhfXD9CWK5RyLbHvQcQshfnS
A+Avjf5aCO2SyWiJy52chnQNCjrdGS86GvcJUzPMQ0KSPUFCcxjNjfQpz9BFNgBdDp2dcSIqHgI6
SnJe0nIkKC0jRBUlBbNYJzqR8rWQSE+y5Esbn0ff2hWBsbOSp6YGqU5jNPwYvepcWdU6KLJ1mVhz
1MGM+xqOQip5HelSkQnKCHO8nj7nk1WvHyMTI6plANNk2NY31cYM4MyBu/WHbuH9pEL9JRH5dp4E
+qIBZ5ZNEGTmt/M82FFYxA0SDFKq0My98mhD3vDXpvHVKWvuN3NS4kqsjS5djWCXhSOZA9ISbfhH
OJDSJhzHheXNewpgBk4SCz74rqHEt2/tIWj7+VVcPJyXd+plAK5N2LlnoKbqH0ygkI1yUSpvjqcL
UJ1svE7+p5qDnmI+MA/+qSydvsu/vuu3+sCn5I8kn7KUkjtnQouwhSRUyqaXtnPKtJ+nNfqN4BP5
cV7nK5qKvn2W8lWdvTXYVtPoh4JF/UtxbuhCJnjORr6j/VJI/9YDiPMqAZEN6zd02TeiERVJ2eO8
uPc42WZJuxDtS49SQ79Erb4eI7G2in6VIv/UxLWJOPKk0hISGWtpveppvv+72lDkvzT16BrbCsEn
OvpP7VupCT2G6Img0fdh2ayTWLsG5oAMX0ZzA0cL/5KoMKqHTlvddIKbDGZKz3Ezr+jOZ1t+ceLw
YLHHMUy8p4RgRYvmQ1W2gFPz2UgWTtJYyzq4z9AZWfgcQqzOhDMoBBhMMvpAJmglL1du/9zBmo3Q
Zlb0/sK+cVBTPFc97jvCiKbkHit45XQXQU/yCgKx8Iu0l+ZsSW8qhU2EQEhzFBDpihzPAjWEDDhs
8dDaX4bxYcgf2QjBrVw2ab3ygvQ5NYjDM7pf8XW2kmwliwGVlH0OevuQIHTIGpapim0TmI3B9EMP
OaVMRDaTkJJHV1s2+6FaN/4DhSS7yqIN1C9jLGgJ6IjJx+eyMhdDNCHc3avOnAkX9pvGaBCTu1P4
6TVGooNq54fb+Us3++35R1TLs4bq3kR0P3VQfnvczCHrlFFtxF7C5abk+OdCKtn46DfmoiACpajU
WQmZMY6XCsev3sqRgqn3BTqY7P8xdp5bjWtbt30itaYc/kqWExiTC/ijVlCgnLOe/uuSzy6z2dyq
e0I1Y4ysrLXmHKMPBtE8egmmINBOSMCbBgeN1JkGekjOPKcFbla8B9Nbl91EdOV6Rp1grGh0MM7g
XuzV1ybJ5RAJTVCQscbIQ2cKrdHGkH1bK7AzJ+/a8Hjv7/zxquBGEVumSxjKddlCBPf8YzS7uRjT
zc54gRF7QVh9JfwgFWJFEhnP3x0PnaIDzP3kMZCdufJVWu+IjVtTbYRkQyaIiV+j3lkdaAVUJhpH
27JGJ1V2f75utP/eZ7A10LUwKdRQlv9SibJqlFjiNAt6jWJTl/JeTN8sCDZ/OZ5LoefL8bQsBqDc
ug3SK77ePiaJOYZBCtihki/LnmhvmIMBCV5MXYUcSdy48o6BxUEqb32NfCgNNDEqR6G87OLHP2/y
cif497qos2RU0nUVVwdas3+fW7pXDHlcwkxjjpPMJf2AO1owbLKj3jTHHOFdy8ABZxyhQ0y7INbG
rWm3Ze3OQ1FlalbwjR2Th7LaukZxVUHRM8Ing57lzHzNC67gvMZfNWxL6PflRaMKGHxNd2yvU24V
gN72Zq3c9uNfHxvLdfGfbaOgNquGDctSvlw3YpBMftuZ9QESgIJoTa69FXY6xkmek4F71O7quL3t
jQsEawJg60DJn6K+PkqFsCuUbKeiEDW66qFrYTAJLTS2cp2RCB56+c3cJvS8pyj/WaukeUKDiqxN
hNNMxNUJpmhT+EyWCZ2frE3pJzeCZt7CXkhb8V0qDqKB6WoklsN3zG5WbmEEH1Xsj7q51oVrH9Sf
Z6ynH1VQ3tDT3k6Ig3r9h55Df+txiRY/wQheZT6kOEUif4g5RrZTuDZm3KdGlzctvHWm7NSs4w6O
zVTFZCVqT0Md7QwjvjH1LfG7jhi/LG7Im7qKrtridpCEByVlSNThUgUMG8yyszK4NaG/tZ1wrDr5
oQhUuFQ6FSaRQpm8kakrNDThhReQSpcdVImkoHFayDs5iCkgRPq6mYEZSg7e2aaTtEkItxP9dAuk
+MYPn/Pq1swaZAfJhWy+AGlcKVSDgEs7ZWvcNsgzsfc58PAnCLhePm2toIBF173URbbvh9Y2kJKN
Rbop4pecyWl3L5rWEfOkFDutWgJQ3MJ+BQLfOwMGx7oEgUaejDzg5CJqz9fVXWf8ReH7Tf+J4QF9
Ak2zNEUR9S+970HJQoIS5O4walwpPUWJptmGqeeGPGMBZEo9wxMsekxVZrOsCiSeyuEqmR787C93
NfO/tzUVmxQlSQI9REYrX25rseCNNJCM+iCOINra6DXTKZfmpYvrjEnbbGtUgAzAkIoA8kH2cHLN
ZHR1E2THBo9kXXEK9zV4gGbbK30FlE5edSogBuQ2RXJpiXdCmrj1hPAvqYBp0Tw/mBaxgC0Jy/Kz
MGI4n0EaTHkWNDFIRu8ikx86lTHBnMMr4oHcjNK6aa8UZL2qxHxd0FwheTP2ZoV+hbngqmyfNWlv
wv+o1ybFgTgmjAp1z1CPqGXuNZPJhvDShsLW70FR+ggVkZOUDNjVckdoDmLLdjWFjTNlTHf9gcHX
pRW/5SPoc3/2FpKFlKKiEhnWcyLK4qsiX/35bvtNC4BDYRo6HR2dA2F9abCocZzF8Fk4FMmKKNGa
SlaTaA6nkePpa3jJQBCQoZm6HWOwqBHe/3kFTPW/Q9fPa0Dj99/3e0XlCMZ9Vx9UgHBFuvOphuUR
PfD8Gc6wm6w8Ur8M0v885DJD4SawmFUNLA6CLjGSNn0tvvrUOyvYcNA72Ii2pCYSblr9Kc6nfSkq
JPoiNZrg6CulW8E41pmvGh5XYOqKsPqUlDQIZsgSIJSKHClJ5OYGwZyyD7i1HqIqia+yFK+nWqO8
UjxSGxiopUq+9QKeAmInGptuvGq1pxhpq6IzkwMaHedvhqI+SErl+r12lHoUX8m4ClLCDz1XVG+K
WuUB9sidhGgQG/WFCxvztWjwBgSTGyGun73XkdxuhPylD7DXxRJu3mGVI73zxe5OSuKLSVCdhDxc
L9lA8bkqy7IgeSlYNyIQm3G6yjhuqjxQL5RuokayxYq0P+tm5OE5+2GpuilQP0F+MmYluwzxrhH2
dth7hzyUnoTOWiHv7tTkecJWL8ZkMSnWvkn0e6Slz1ihMZpi274D8wsI30c07yNmGSCJUt8eIwqi
EgkJibYZehHXh4YYX77XBvExaIiKguJam4hgilq5mSJyR1iX/mdPnjdPMCioJTygdiiPXaZcTykF
tUYqd2HD8L/RqPEzlaqSO7FE0wFnXo7lixEccT8qbgguCKNHH65g8PjIYsqZ9A97adLftBxmZ2es
PMvaKcS+5GJ6VMOY8iBr0zeXgmo95Mh1+xCqcsB0oVeSW5lDHOnJutSV3ViaK2G6zhvq4tLe4qTM
RUa1ymNjVp5TTz2aFiYSnMWhOLvL8huAm053mRAfpOuoEUGVEymu0fiYzRZK3CKGpeHTbg0qSA0l
otwkfC1/8kSNFNweer1QbHRIwcN45Rv6KmAQKpIoZaKdlSlPdSnESi9ZE7LJrfJCYPQiGZzOMAEr
RhfmXTxG4CoGgubiEcmJhdqQgw1J1ItyVwHKYJF/PO8XCTV+J+3rdLoLLNRzlNAiqSbfddtOCmhs
Jl0RzM3IAo9BC97/FTKLMbrSHYx+PYnkAQa0ALiBw0+SPB4pBDN7uXxfGz/68aFpISXO3YDqx8AT
llvheuJsqcrXXp5F5XL5VtHqJ+j12tSxSgqdI6lH6V6IZvN8uuqGcYfwo7W5r5MRPBc5iS/V6uY5
bWsoUMGd5lcbnQT0qL1UfSLDmfrGJsQZyiykTLsSUAEBXhSy7JiRI8CYGOWaLk1uj+u79iSy3FV3
COqbokiIxZ6pEdlWMjNXYd5i+t2DAhqxYgI/UzoD8zIIMQhaPlZXHCTh4zhDn7x3PaWarlwFqDZN
TlClIfMC7ZOCd1vx30qKwzxlfBLZ0LMOBI69Y/O+l+d0xSlaGwo4HChDBJhA+K0HqO9DeYh+1nCr
UzCGAUlxUl+T3PNUhHMgiQEhnXA9cXQr9JQT5LFRBIdPfAnzU2LisOBcquZtUz7U0ts8fh+GB+xL
RfSRmualEuVbC0SFTG8gMTuyKRAkYZPHymPXgBbYVUIw3noMV2urINiZWo0UbUQypUbu3LQssb4z
qpMTJkZ41FMDrnPBkJPUo1ZVjoRb8GAz91lZHwovuWhR7aMDH1ydeZkEMbopKVkWN2YxY6wblK5k
UpgVUl1RgN02rJSmAOF9q4QWYcHVHXXlTYRLrNWVY5maxKCCJNDSB3BMrY0V+xDo9Z7lsC2HjkBG
Gh1ERmcvdbtvZf9gaNKF7wWkmqw0ak56/nOinWZpxQVFDaekdpqGMphpDATaHB/caltpSvetf9sH
8RrO8pzuhwC+dgWTB0s2t6KjB+yT+HUY7XJEm3ZEu5xQ+GaMh/wY3wRNIrgsDHIi/11SwY1E5d7C
qh1OJENFwU2j3A+dgadRh7NoYduM8DBeTgONUUK6iChGwEpPUs2I+uDxFaTJoS2iF771gykdtVeI
2wMy9mRaZ1QFiG3oYtTsjsHTprvKYuBgPGBN7pvFQD9zupvoa9TUfqVsV5lXmp5ftKXlWqO2TqJ7
CZq8HuTXUioeYsChYieSWzDRSbqQi4/UEG14+Kif6/6ulDLkw5gexhetAV83NjsrtW5Uo3FkcrNx
YXEmc35HPEBD4caA5hO0sx+2cgWhIeDzARhFKYy7So1dnlogg8g7MQ+Zprl1Bk7Y13A0ZVtApNea
1e60dICe0W5G7zjetahqs6y5pgldhm+a4t3qsbhuBvpeMkbWu1YaVqIyHFRoK2QqjNlTyFi2ukH/
1e5I/3CwbtieXe8kp7Dzzlb22r6+xDOBOtHGYgu3GI+JI9vk4roPFAv2NHJsg08JmCeh3422/sRF
iunjp/Qor/JVuipuSNSx54bVljwdR137BX9H83/D/d0ObsHnOeIqsh+8C9q+q8ml68gXkxa7mRde
/tLX3OVZ4lW0nVeuuJIcxbH2CqvR3iUuGO1duyOkk/ye3bBhN9vp6kG01QssMKtmw13oWDijbe2o
/m9h7NkkYhBsg3WHf6Nds0JxutGOcCPs6ED52J7WT4/hOnM+EHfbj8K6tQH8XGBedLPNaH+kaxr/
trgVtwwN5W2+LtcIVOzuhSYlRrmdeqmwtpzpO9VGf+6vOCHWVPbscD0vgQYBK9g489aA7HBpdTwH
y5ZVtz7b9SDsyShfc2XY8zfhpNmi67dH2BE/J/dhj/KDrRG3fBVL/IBIc+QJj6KcYTcXS3pN9e/R
4/+Kw1R/7kwi+icLgTWU6Y5BqKAYyvyYJiuWfB4IcrPWab3CtIfb3W3bDkZygkPqaTaMRREBlRSO
lRKxCeXr8FqnPStXGJK99yjiUeNvJ8+61BA3tFJI56V3Zj6xLme0cz5i+Bh/Hh5/U9hldGwZlqwh
xcDD8kWwiTe4yymdVgd5fMmylx5ASJHeINelSatYa3/gioFI+As/vXdM4neFovOPsqc8brzAu6iV
hz+v0Dc+M1XCTINgBAL0PGv493C9o6Tv1ZrYECE7oTVud+GMcGmzejc28E8lRgiY0NGPBKTdKMDq
Ei3ea7C5rWBcw5Q225pxs6sL2pq2yqrwEJbEPlAXEino0EzE9qkGJtwO14txnDP0SiPaR9ArGXGv
m9C78MtXouxlAmwlhciktxaZiNn3Kz18FOSXlBJuHl353LM6A10BNW0ro+9srESdWxj7L1TJOQiO
rd9eJKrMwLC6LKLiIvakq3QgjIyaZG/uLC+/sGZHylTs+0R510UoxZqi0VPnYs0+Jumm9VLYndyf
MTKoCjHzHgncQKe7Di/Jsw/CqoaeWZFZqA4EvlkSrjvgLdFtrnIpokvQs+tYJnUF85gs/kUVuNTs
vtSaZEruGp5YJCSW+WVmx3x/mIYg10kWIIcns5xI6hlXXopKCBzwLUqvjPgxovE7OyctgVAD4y+S
wYW78nUVTIkCOsVLU5KtuQ7wqUycq0xl5CbVL4Wk3kTWTdR57lj8lLDpElkvd9AXsqsWU4c3QSi/
Sgh69C87HuLm6ygP9wC8rkfaWiRTrWrgSrS5tpbioYW5LiOa+mgkLPjqLZPDeDK382CkCT4Myuhs
2ZzsB3O/Hd+H7ijmGrUxMrSUkHHJkwI7W44P8euY4M4gItaTxZXoaS4MgtUMDsgDi64Z0xFYfZYf
rv98DX2jalS5miWLPpk2oym+tI+EIu6mktIurU6svtmHwoQpOWjSjW7LDHoIHkcPf/zzly4L/c/B
0HVx0fvppvjlYCAIz0yfdvGlMVyh7Vpnv0LgsqCHNgnJFfQcotnGTqS2QpSUmG50LMuzv9tCmiUD
Ro/kfYxkJEse0TYJXrctwru+Ly9VEEKSkF11jYoEGxLSTKK7+/PKL4XRLytPdQKcgAxATUe6/u8z
adQqkRhRXSVQR9k3eAn1jZDC6NYcWY12mvYhas1jM1qrXgccoZIS315ODVCtzJ5zE/KMyAmBZjw3
IKA1tIGsx8iviUpAIMSzxhD2Aeo3yj+ICMhJknBvm4ReRc22lKkCKk9JTmUqBo7aDa7X/aXm/V1x
bq69o7VUdJR45peCGJCSdJrEbjowfg4zbQ/Xdn8Ii/c8dlHXesVB63j8JS9QL5vyPdFSOnmrP+/i
bxAcqmpIwCHo6wBMEb/0b63KDJq0QOoVVEyN/R7FK3Bh89ipj60nrkKLPowhrwI9WSkz9tdYD9az
CT0/Ce+VgvkDCGOzdOfeCdlcVY4pLcOS2L7IaFD+vK669k0FkVomrQqkBiZn9JcrKI8Nc9Q0Ejbr
nuMielTrXcN7i9BLGJRpYv9Q1Inb+MlmJrgUqoyTtSYDwDh6xl08eO7k+3ujPjL1d5mYOL0b8Dho
GCbkxsXkQemDkKkI8c7TmYhoKcNqbpTaIS80em3ShjqFTdadZB+PcOFfXmTn0B3bTbYu1jgbwXa/
m6tbmJkHyOeM/B5kxjc/Tdu1Jfv1td3UN5Kd74kfd6SV7LZXsCF4HdrHenNfO/f3tFxsHfS2nazu
j+VhspN1yJ/er9evx/W7vZkB5kzt7PvAeeUbbm/hhQerexzVx+GC2A7HuDJXaCP3A+Bsc3X9zuPN
YT+AqJCu5F1jGw+hQ7wZX/NmOG8/LOd6E28Et/khOJ3TuBt9xnibK/5oA797uJguNBCmA5uGSOtI
gX8b71UXpoFt/WiOtTMeSDl/ecVeHbvFWnWJXnNqe7rHhOZOO8IsETQ+Z8/zVhLPtY2B5LMFwOdJ
nl2/CjbjLVt0Di8Q29/R58GjxzO5LV9mePlMdycW6OI93KP0cHDt8i8tTn6VrOf/YvBnBXPWdNlr
w3YmiHcXPMqdZps681/f3zZA3V/r93JzH+6Rkj3EgxPuh4v8fdqG+3Bf8rHhguYhQPicHXgLOZ59
wTsIRO54OG58+z1Go7QxIfGzi+f9kjqb2xje+IxFHzjoHLCZk++77+/XkO1nvrm3SjfBAtmXbNDn
M7h8RpaXcOhRv62S1et96r6GbOQ9/6mdo7Z9nd+GFcmykjWPSJvwFf7kHT76PdD6iDPs/r7g9/es
CV8509ND936drV59eOtA29kz64vt6mK9yu0XwX494secIwtmhj2DEvb1dPlKkh0heZdZ+yPA0jP0
eM8puPcBE4qS+kmOsSLiLA3zFdIfMB4VPOk0r2mgKPLPGTJYMZ8VtZe63FdjQY7JnYpJt0BbkhjG
2gLU6fWmk8uDq/SujBiop2MfMK3meTwkj6L4Yi2CDQpnmGkTDwTtwIx1xoYxySsGwj/p1KKUpVFE
ISvCn5hq3kogIL641hJcFogvS/q3iTpH2/q424ydOisa9MBWizdlvvAZGsgMDwWV4R9NZHPguIWQ
sRKUYzJzIU9yEn9jAuQunCknk1jHfjehf5jkH/tw9sG/tYWCv0sne1NwVTHb9nRsmPmQK6d6FAAY
KfgM50p/VoffyykhXxdpsWkRRBvKYMcIHMvmspJJOq3QX66N9Eoy3jqhOBjzcHe8HP03q/EvfKC2
XjVns6NQZoYvXTVZuaqYVMuMdYABuxquTh9GajpJUA9Qv4uZqwrr9NID0IhazLUk7RX6gJk/zUAM
qdA3dTLD4OWbDlJNwtdEzGNWRf+BGYnsAmXjw77PTOVe1Tw7K71jo434hudoEOp0WPdRW15EdAb7
OLnLM5pnIjGW4UTGaa5t6kK87eAZgzoBZnwIyPzZMGRjGkt9aiqY7aGJ2ZQNFfqSg7LC2kyxVVyH
KueQQX+DZg+GK1ivT1KZ2mWnbXQRRi2VHoj5M1lGq5y5j1mY+EZFQIXhowR6u6nFG20a3USZEeiI
gJVoV9Tc4eQ2oIlWrivmDwjh8LTtaEjarcKM0nfGnnITCNmI+kM667l7amHHDmhug+kqSsO7MUzc
Pz+ovmv46hpFfhV+saaZX0VRPfKuru8EjcrXSDEo2UZ0L2IvZWb0UTQo0yq175DkwqdGl+rJLwRI
rg6TzPmOwCzwlIcK1rrqP2oAUMy42ps5TAUVdZ6xilRuLtQg+kKkqtxRXCGYPiQsWXu2rPohDeiS
y4nbVb9apqeICHXptmqa9YRSwRNNtzWB3YKpk+moTXHKB4kv5nbLKPvPe+G7SSwzRklWMChBY/tP
iyePYzTChU5H4YdgEYqF/Zo4RYjxBRKYHgbMevylhx+W8ATnAshlaBzpJ4gkasdPbf4rtv7GS/mG
DKcBhLNAHZkzo0r9ojLogbuPXhZLl+h3jgFVA5NvVsnMRl/cPDQk5EjYHOJtsJckhGRbUFHdmBFc
btxKcbxGkUtkV2Xme7NvrqJMu030GiR3cNnjga1KiSKavK6G8D4njYxQsF99QyGuLK/F0rwpUXn3
IdBE7SUVL/LhCezudWyRXTO77Qqm0BajrCkKbwsxY8R1yEtwijAluQV7asT9hxsriV9h4115iNvD
9wl8W97AqPOCbWmSAJIJGvRNadinpAC0001kADLokwu/yF1JUR01Dg4eA7ycNGs8bB4iC2G+dwqG
W8npDv79h9aCAlB1IASB9hSEkboychJizXGHcfFXWnrXDTF3o5/u0GlN+YPftOvWf2aD5b9UQeB4
Mr7/9/hfw4WjyqLGOJn/fRn/d4InkwuMJ7SMo2dPHfE+X8PddBKJ8116L/Bqt8oB5cKlnArwAxxR
k/xVXoy7ekxWgqIAbHiXlZehvOmaAzH0TxY0JZ/8aL0sb6G0wIlIbkWlfhh7rFj1g0GXNx64sOga
w5B3AqwZXs6zKvAdaeiQKAbHOGufJrp/Wp7eh8F4WaVEvnY3JUcmjjja1XugqFRwsfFMDx1unr45
tNYuG15qhu9WxAAAZYVMIEGCCiSyvRBU50GkgGF4qi1TFIj2kpe+BEN4THliRT03r5/esNEN2pwE
N/cj6tpsk1J4VrttGL1hjBPwHWchhe32qWkeUo5tGPF4YJ3EVDoY8XtbYjCp9gGmbMln5fGYNQEN
oK6fCzB3xQCFvqeFKKd0SuiDRtGWqED9xyC2ize2ltvHyjJWwuA7ekxAWPjeUVXpU21lJsRCvCjW
O671sVfsNi2XtrHnW7RdeVqjtm09adtJbMxMVwnhcmZzOUZZGer4M9QYt3FnDwfjNixwoRA07WnA
gEk+VEig9Tbo+DYe20Q0x1/OscVv9vUU02YCISBPJuXKF4FE1A+SJ6UD9UytW81Rw4n6GqFyyaNk
HfW2NKAQ8F96Q7QxI9v4b+BSAYIkfnwgzNVvo59MN+yccpZpHMy5SWFeF3SHiokgbnALhDQgdt+E
TPEAO7vDFJHu8N4YP0xu0lrzltCSyc0HI3w3GyDKPM//fBf+hjpAecqUTdmQDFmnIvTvObQm+pFE
E0+99EJsThO5AA36YCm/JuHapI9MzdQDbhLe6gnUNNgVIR4IqRivqlnUTB10CICD76UK7DopCrn4
RK+gsuS9AFmj1mFGdLc0cpgBGnTvefwbdxN2DDbbs4BV59wnAoqvZrNraND6YbJRJpSZ010fXQZz
7nazt6J3w/81FL+kOQT9l0jhPuGkrS/kEeqYdjU+hcykBrj5cNMHrigZfVNecx/YTF5yROybwNzr
lV07MlaRfnZCSz5F4JrZY2hsKn2lgLXhjCcWdnR7P9pK8d/Mo/J3tyrGKTzrLdPSpK/u0bou0EgP
iXiZI2IVhn4nmSiZc/WmAesTwJNBh5AwfdTbhHQyedf1L11AuIdtQhO1qvdOqh/NiPxQBaq8QJJA
vc6ZsP75ZJDms/nr2a6jrgOIgPHTWkpUn0tzRhUOI1m7l0Uccj/fW/6LR9jLoOPX2sUaXbU31qh/
//PXat99q8xgaDa8GhAi/30KypmeR0M9KZeW5qLyoxH+CF7xb1fyXC35um0Wu55Rl4LOzvzyLa2R
RGbcUOCTkEaYLT6MUUFaD11+dkboLVXgo8UUB46e1K1FH48cyGoyA+jhwnSpm3L5qdsqBQM0zLgJ
ySeD+IRmVa3Ng8cfeAeTPj3s1eZGrOYS6ruV0I/J49s/77BvlLaUMSj+A9TkP5iF/73HWuqfVpDK
THrKxxJXrDe8DN5DUzKdmJM0/AFoSuAWJP7JWC89LDaM5EI8kaOALKNw5H5VA9vpiGJVYneiBttf
g6DbUVYKze5Sq4G2ZB5CRJA15A4UXEtpxDRbGx0hz46Th94OKpYVHgTY4kqE16d13JqpVxIgYMqj
u2ikEp991OlBr8xDuxot4kIJWEZkC0IcwTQwyUNroBalPtLfVB1QkBTqIff6uFRuhxjeEJdBAqcZ
SLGT4kJLMO3wdLTGJ8nTLmXGFSJKHXAQE94t/XGK/lJ/Iwh2GYl/OWmQxsmQ80yd/y8H4tMF0SZj
khBGKl1BRW/pDieEZCGUHdCQkB6Q9Yi3vdBL98srs4uVrYG+AIaJsWp1pKLLL5NxWpWyYQF0qra1
7/krsUIOaUgpwsAR3tM07EZlICtykCa0JGULxmrcBrJIMPp58aePnH/OZJ+YCTFWMLo1ebGySLKF
PTCv06eXy8/nFT0t5NPPsnhj4Vxdf/oTv21NnIDzgpZ/Pv386eWyIrpSISHyVkoaKi52ddHwGL/o
6XVdmnefFxn9s5M+vSmJ1I58uaLA3OI4zIB0flp+ZhpZdMwUoSHaenwtA2oRYkmCSJiU22YiCwDD
9T8bPFlazod/Hw+g9ul+1Ij+bUM4urNMJ9W4837ae78/e97Q5dWnFcTGnRGDY1WOHFnHopEsiOaY
+orKHTr9TcWZi3jMu4osAsD8eROX5StTuyEGR+LEZhd+WstPi15+RamgtiPlNqhwAnaKRdCzSAL8
790yJM/LlwZDcKxEHXmQLgIHWQ7P12Wdt+w/58m8FinZDo3ANTvAFhvyrMELgaJ3lBB8WT3Il/Ne
OC9pee/Lj39+b9kJ/89Fffe3y+IpKqeunvofocjtM4sr/K7L2dxFCICsPIjcXkQpE5TkWqDs9P3Q
B08yn+9zH5SxuJ5RWHjpSoTbmkcLdr4oTztikuSA2WMuMVjTX3Wjadzl7Ph0XJb1Wt4M019oxDO+
hH0mLF9w3n5BtMqd1f44XXjL+34Q1dNp352+zZgv6tMHlmV8+sDyB1Qgnoq+VU5/s3zn8v7yajkF
1MZDmfjP5fLpYJ5eLkv9dPA/vfzPZ5fFnN5NQ4ylWmU9Lu+Fyyn06dfLUs/fej6XTxtxviF01pSv
VIFe1OlQLxfpaaPnXRbp5YNYobv8tFrLIs5f8P1mnH//5eNhLWEF7ZncffnFp+WcV3zSqbVpDQ8i
fDUZdREAtMsrsZIf61A23dPVE6Zp73BmoMvq/BwuHJ8La1kFVhVvzEbmNr/82fKPNmVoA5Ll5n96
fVpkHX8EAyfu8i3e8kcYbHIKprvTIhpjJFzCVE+rcPrT029On/60sGWJn77YT2hFNKguJIYUGBy3
503JciIVUr88Lrv9vJpCiKCxlT3kxvPmnNZ3uTWFY8lUat4h50+fvvD3/qmTpNxxv1nePn80JrYS
V+KIcN0HUv/P3vzfpygxhT5T3+UXy/mw/GKqx49yxPq8LMeEIr+Ni9hddnJbUumnrnDaHnIGRwJ0
5jXT/SIA3zjfRH2VUljbVhDH5iu8rMNsb7RR60zKCNbdnMSKBET+xmvmB1UhqyUu/g7xB3+8/LP8
iUf+hlsq7a88FP9ZzPkjHQuzUxFTWC7J5V6jCbqX9YnE8+VnT0tTyT29MURJSbE1F/NdRGTzOFrV
Xu0ioh2Xl0Zr8VKc311+zo110JkAEbJ5tNCSQ7IZE2E/zI+k89r9b9uWVfvfCi6vP7//afvPK74s
Z9n88xLP74XsQFvuJKRY8/ctnzt9aZtsvaYZyTpmdyZCSa76/Cr6/er8nlRq9aY18l2A9AF3dYiI
b/IbDvS8h/uIQpNeY0hevmIa8480SEE4zYsLGURxU55fSmMuEMBTJZdaYwnryVB4b/5HUSLkpmP6
87R4PZ4kLA9YtofOL3A7j9Xpi047MBea54JCL2qu+TD+eUd8+sx5+0+78fzzsgi96e9GDH5Uz4T/
bddyBZ82cXnZtqm41aEBS/PJtuzKcWjzTRvH1P94a/ns8v75x+U9cb5Sllf5hIzWTJoaiYvE7hi0
itkzTUi1jkAl/bMQIrMxIMMj+/T1y8vz4k4nyfJFpx1zXqvlQ9pyup0XmXtgd4fY20gWl8/yy9SI
td0grv00edCCLFh/WtoQvqYFZziEI87aZYnnL1he6eZ0aFNiwT59/Wmlzl8KGQtEXosMQ6qQDf/e
b8vypoY8StPanfbEecuWV2mDy31MY9LG5pNnuYIDCzVu3SfhSkhRDCqpzm6cT8HlCwO1HSaXxEtt
J+kujjRwNMSQuqdfVjFhF1+3o5ENLNnLB5Z1UzPN2tR1tj6/tSz/y7otP37aMT06cNeK08f55FjO
kvPfJyZG38SUcGn8PrrLd51X/Pzj8p5cmpbjzVLr5UchCQmXt/TTWXc+kxSxal1PHF8/rQ1XGKa2
UEjsMQq3yxeeTgMdm6KUZB8q/AB7WsbJoxbV9OcZ0Z7XZHl1/uf8ZROefqMRxtMyT5/Qs3TrgzD8
//jz8yLPO+H8Z12rR7sU8MM4XybLP8t9ITUxxAyQd/3lJnK+H/mxBpJhDu88nXrnxfcaJSDERBB+
wqDcU9Nnwri8LFu12Cdt/2x0jLaEXM/3XV8VfIQaokVQXHsxcWHkIi5UL8yJy2ykK7Wuocssx0eE
bFY+nQ/Vsm9Op3voG5iS8oTq/e9rZVml8/5b/k5pOoS8Cvb+37cDyn4MJZYPnxfdZB2Y5uXnTy/P
p1RHZp8zFXXL5ZPQV1XN4tM/I85IJsko89w8KJ4TTsA9Vzu34hEU8Pmf797r1YgMquUz3/3603up
/zNV/PG0b74c1PORPR+Y7z7ydXd995nze3HTvBrRGql0YuxbND2RsQ+MPc7EjxhGc9z7tTO1xs7w
n0sJI1Xh7cTa3EwGeJh0AGidUVamNWun40BMJzbGVGg/RD36MFNKEB0WMryCN1pEwuq92JN8VHDo
xXwldZs8+NCU5EHN8utQDRkXMeal5pD48SWhZZdVFV4nE4GIVtyT7NoBEQ5ksLdR1YAiwSAkk8mA
0t7XoB2Q/ygz+HJ7GWhlA8bKymBTVUpL5RRhiphR+o2T5AVExdg/DykiprgYbiHm0CXoqPgXP8kf
JgHw0hoFZ/QQHflkpKA6qDDH0fEpLicygccAmnGn7YLBsmlm+MroBnm1zTrlowkj15cH0/bbWtyZ
afaMo8pG+NRNBviWkXwyv9e3aZZjbmnQuiAiwTmF3SmmHB9L8T1Fhp1XeTg7droRvCkgtXNZd6qk
AaLZ0nCNHnzrkYYi4PRuwigwXDVaTZ5MjTKyIPEwDPwdOY+HNGKyX6JFD++TuL+wpp+e8j4O71JQ
gPAqVoMKmni6CXiCpDiI/OQ1CUPIj1nxRolw11XjTkZ9HZK5xyytgxAipC+VldSEG1ZXbTI4HSId
jJeVoj/5A6zoUBYdVZ1a0jQiNFvBFUjk3ksg9XPoxpqmst7eFNJBggnUGYcyh3+DbHTkMs2tg8UN
Po9rNzcQ5IgGbJXwJkBSr2PGQOQ2Tp2bBN2R4J/REXNayinRpV3kz01aVxLuR/9DRnmoD+GuGuP5
zrQrYOAGUnE1Q53UCABPeNUawHamYNuM5a1RaW84EKZQvffmR2gbOkP5ABXgYtJEt7E+hILqXjEe
4k4+1joBbg9W2LhldTCEd9FIdxCXSXml56Om/sUYbIzp0AnRxhj6Q50+V4g2ShPtNbU9yArjdVPd
EUvvDH54LxfpGrtukO8zkhZSsz3Au9vqSoK0xYjBTu8zupP4KSCHpFZ1+38sndd221i2Rb8IYyCH
VxCMIEhRlChaLxgqS0LOGV9/53HfdpVbdlEUiHDC3mvNlSYKHmogDdcRkxcep7K3js0IYZycA1cD
2tKoJMrmfkwQYwE0JtMENsuRUXzEK1F8KCQq4g8lvDO5/FeRv5TyN6VK01I81WeEKM5YXqWBvl00
HppCpXqvGe9Vpn5JA/eTWrkW3clm+s2IWFLV69D7pkkr68b2NHO+E8I9QCS6SvZRQRW24ArQgutI
F04VcumAkGnpRzqYOwMTp77a11jrFNBxCFh6jSeHTM68+Y9cWiN9MSTnEhLwQ4TcTXIcDDRQx5Ly
6HyPyXii7E9yFuKpkecbj6nlkOI9AYmcAi7MoIHUpwU/ohhTpQAbK4YzBcWgIW2zkryF3sSSRFoK
ltF4U3JWkC222TFdjrHmqySkJ8MtsmDoqNRq3tOHjKI/QYFOGm+R/dDKwGx0GwxPk4DsaDQ/pLLe
N5V5mAeEQFF3mkzSfc3GLUHyZOlldPy4zDfOa4MouajQtfCsiiKvbqZbqTHdNbcv8aRfQBr9mFEI
n0dA/IoC21xyhhF3a/HdbMY459U9nRULrlx1NFHljnm5LQf0Ndz1s3yLTCkYCY2XDxk6XktyNqtM
Fz2CdMZDCrtvX+pGMGd/s3thBpCDq8rDp1+o+85+UaftAmM/5UFNLQvDy8xYDlVHtbpzguQDL/1H
1yknYzlXldPvlpaxV6McjaKn5gEH2Ww1+2xdXgvOPvAgN1NpVjno8VUto5WHkG1GQJxFn33PmJTJ
f00lvnMj4+ZktARBnq8B6xNENQsPS8mIN+fnbsCYYiRQ16y71ZRoIN9JqG+GNmC//6qV+U44bkjG
8fU+Oar2MXciL4eCapVYSkDSJuSJw7O9hYmviOhLbhbUnwcjbJ8yqat2q7slsWblcRiPBvhdzf4N
kUesIDclqz1KZi950zJ4SmPqRAxz8/TZt7NYB7b8j6JBdSfCcJRk/K57Im1WGgWISYyXWCrv6cg8
2N6m+mRqphhfi646hsYQaP2vTHBvydskJXyMymEyArSFhVWCzw1wTEr1hxFiZWl0edeApVRRArQ0
awtJkty2lvCM2v1tnmDLpKjluee4ZUg1ZqCxqAjNf/thPk+Qp6rfkduitshOX4jsXuRK8qRhJrSd
2G2r/S0tYkmjfBsW5ruOVCrp13Oq1H+S8VMxgrZd6GMc56IgdUn04/d29h7VxMbfjKTapop1SnUi
HugxWHSi7QQb4hDepHlrfOaQDIgUqQa/RgFgcmJy8kfAqnZ5Qbgw9jcAZo1tH5pm8aR+pb0obQfl
t8keAjBdzNpBJREq7RnkmoekG57JAxzW5DAMVxvRRW1gFpQ432SwVDSVminAjIr17WQ4qDVmQl4N
UkWwtSLVGW7i4OJZ5xbxdKffSHVzraeMHTzak2jMT5j2t7Nxi2BXxilaH55r08EeHo1HXX1p44Xd
Ero0Ag0FjZbzgA0QP/ZJDCTiMJhgs3MYvzsxvSng3mlrMVM6GCAIgoaZ0VAUhB/Jy0T1PY/lOx/t
KFn1WdXizWIfwYB6OYyZDYZ1G1U8ZXBRqjV/1OhdsuTDIK/7mFVCg4UaXFUK90tjoAGKG+oBeB80
SD/cbA77ukmECOJvrNp8Z6/Sl6ZFF8Pq9rCB3IzOU8mwOgwPTMQHqH+kittesfy3WpxunpAybjfV
8oNAYztVQTwHJFSSrkNnsi69lRGUS9SDpZBUqvX27zhwtpg/q2EfSdMGnMVUkAGvuipnhS7gv6EW
18lBst+U1dlk4e8U02dK2/fCGq9j1ULWRRKWyV4hthTyiNUcf7hZ7DL2xxOW1UnRt3Sw3GpR9v28
kImZ+I31ZES2+dziqV6aaD/nOKDVFx2m5Tw8yn8tOeXaQDcA3mvInKDxOdQDELcTF2UNP1SmuRoq
qLPcWckhllSqz2ztNsoHpOWDxBuI27V3vEgSQRtlseuqJUgSOHEJEeFkkzH6o7C+mQre7/q0MHbr
CVZnhwRzXfvQhuEnIgKx1n+0tUV72R7ambo25uGZ1CG5+8lRNUecIeZpcWocnQkixVoJW3XUVjzw
XwbF+OhcO5eDihV9XA/FiAOVveGYrlgpSMUjZ2ZuTtUw09nGMRH9Sdtkq8pImsNPJvrEqs4OlIuo
JMZe7UEYwOGLEEYanACi12C0p+mpaCCR1giwJlZQAENE0IfzG6KDWzmmgmdZXBf8kOmqYclYv9bl
X6wtcseFCwSA7qgD4JSvUyOfQoARwFf2mkiuiippq7ACWrLywBXKJuMy4/SZFueoVAYPgPpCzYks
d3WPcu2Lfj5ERtAe+rrNuQoW3ozSCDegyWDgSxd9jc9OizEQuVitL4DlZaR15a0e42cHIShG3fgi
4fou5JdImb4hDkqjctDwodpo9fI53sfdJWOyTGbocQ3kGudX50TWRuuZDE3W/NMqRN4webaFstGR
IyFV1qFuTlxiGE+7dcb6tax0WeWduElYQogbNVeJpJMLVuL6BlKVmvyu84/JvWmLnMnUJxF4SLhr
WkJ/Dl0DIo6FL8QycdOHpuPhvB8plMrlvpaCUPrIjGU/E3YnT7anDAjdRtsD+MdDkeNLJ+0dWkyI
Mgj2nBh/+qjFnEMtQ1v37VSBKbSImxh30kC6a72Z8wndo06tffTa6bd4n5zGw9WPo9R02e4viYnO
ntnqXDJeohUakMOEceOSF4bFGWsJmV1iAYMqdiOe/IkTIzYuTBOjyZd1eBi7BArCcvjHYOCGlxtU
JBKB3DPyWEYeVN4JJFigNBJzn95ZgFINFYXqV1f98hjV4IHCOLki/wor7oRN3O5KfpRdsL5qs7+T
FO+05ZxVJDGRI8ME6w429nkV2IKuXBTGUdpSOA0yWDTd3UTNawNZ7NTw3chuuZl4VomkZuq7jdht
1BlRlwUOfJqVJar2MHlZNGjT65Gc+uvKZBXzJNjGhwAvoJYpMSexttroTOxKNlKcC1jS0jGBMMiA
lmvaMRcPC+aE5rzoPWG3N/4pGVjqLsjwtsTXsiUwXasP3HRRhRiA+B+EuUZPDG0ElJlJdOgKv4rz
CwJBMEgmd491LI0XIyPyfZ72NTNmqv7GSrNRh3Oj1N5oCxZOzo4UgsIsv7aontVCP3S0/FvTREpQ
Hkhvq9BWcjQz3blIxksQG98xydxGrJ7taN6qvbmP0cgibkB0jDEHlqVcbSVTO41nVLz/gYLyx7OZ
zN7YyNe6U78jSnMlSU6NVnu9xMkeBQaBGZc7fRzfl+Z9rbbVyHaN7kAblvcMM8sCF0KYEIMo+RUr
NcFZx3MsFb9OhuYeu7lYa9tasVXqGijAvAmNu8G8LUHPsG7JmhNU06CYK15C8x1Pf9JOV7ExtjtS
MzuyTUv9KRYPMRxDbPB04bQda4KuO/VI9iLrIfYBU0vs5KeW1odVxq0WN3Rzdi1hQEmFNWDhs5jF
V4hGeuyYAcK9qYxbZPcsmD/y5l81eYsGfSPWG+LjDHbBjpLk08Q8NXiDNSC2cE03EXSmjFEnAZzK
rL8Bf+IyMLIDAiqP8no1SJGD6CDeymh3lJe41+VtVxveQOkiNmxfG53b/JjYBHid0Cia43BAwEB4
UB70LICNjO0jtf8KqtGP2ProBirSzARuifw4DLepilLrYHG/d+QKThYeIdCniA+TyfEK3J59zyQz
HhxWJU5+Skr2CCdD6U5iXo84Q81QHJy286VuOnCveQPZ2QxZUhkeaoP5w6ArrIDpH2d22k8n/cjR
qhCSmsb3oVTgxXFp5A8t1CRCGMeAqGmjnTdx+NRV8gENFn/rl2X4Dl51rQS2Yh5VEX4qYUWW+zOX
rtLjbaHLW5b+ZkewGBcrMr2J6z0uBuW4zy4Epcil4KGKdeB38Xqh+IypErNdOeKmZh2JOlUqbhh5
3S5/1Zn39I4JJWaQj9mIktQcMV61AW5DYegNsWXiPdGuhnZN8Jyy23TNdsGYZlbuZORXVRk3Bjb9
Yi4rBjEMV3AdXyU96KvfrMaksLwBpmGRg1eaCd2G6igGzdYpd5RBn1TXqLFBLqTgxu+lJb5YYFJ1
//6K3ymVI3BaWLegFWRNP0zjBRXyVDD2tbZ8NpUOiuLqKgysk2EE0cJ47UzmDl5w7IpBZvAHPoVR
9TCRDSrTL9hCGF7r02jhnR8L5ligCVaBig+CIVWqtjqofXJOJvu/vL1XQ7FbbfTGEf3+MKXwMvi6
1TLRzlQAIuhv9G+n5DVuvqF7NUxgvcrysERlulIW+XemZf0kFmgVBStpuiY2oYcxLFYSyLcNSWdR
l73a+FwWkZO2sIgbmp3TJAepfOQZMsmuptikDIADK/JHd8D4WBr0lzAxAcGjnZoXLCfs4Kb3IjxO
bKxDZ7qzEdlOKG51J5YQMlHHm4KeIAkIOGRljALa62ymaN+rQWw4iOB3RrnF1UilZ93MA5l1s1gH
sSo0dLIkUQrl9WlgZipy5Vx+prYAy0B8myGPq1czyk7y+0LEQPVf1Gn7klpZvfy0Bi58MTnzjE0o
wGf4KbZFErGgabAuZ15VwSKZAwQDSspWCOMw51GbQPcjGjOseueQOTHtS2fYwJK85bNxLxDLTXr1
BgcNUplYM4Zi8sVYUMn1Ibbx31fHxgSp5EiHNCsIMVxOOGo8qyOKGUKyETL/3Mh1CIvqwjqsN2sC
zPloTt5+mGP+TKb+Q+mHc5qVr5Sq72mL+0MsBFq4DfPanIbUAY0Zc4RNdHXU9ZEqrN2GOagz8kxV
G2l8ZULGY08kdc1FcToU6ZXnCJU4kstq0A4SuXNpvNXr6KHSpTNbB7xx/VEpZeAsVDqUTtsuEVF8
8bGfX+cxPxSooYep8nuAe4iHvZhCOnXX0fzsMU/oP+YA+v9PBJBaQ5IXKjL0zwWXinWwauc/2Xwf
JdgdQM1CQz0u0qe4T0kTCSUS/eARWl9iq0ABXwe0ZXfI8Zdt2ZoksNv7ZSYv8Y8p/cSy8VL8oKtk
MkP5pX2laUGKQVh8TwjXXWMur07SfikLoH7rXk3mRZ3sa8cGq5myYFhTryq+lkHeWfM59PToWy3Q
0A8/bX8pKLYghEF0vRF3GhmHTnNIoSPrbLEZ1wnn3PQ9pmuBL9HrowT2TAbrYATMRNOK5z1NiBYT
1YUJmFDqLNcM6Wral9fZIPdh5k7NqOpscUS7pgpHnnVsnZS+WLx08iNkINRYgkEVAseoFtUeyfeS
PtoOswOV09BuNrJiH/V22o7hRga510g94YgKmkHt12zgxackHnASobeg92z2PTyfLqXQgFWhr46a
nUEkyBz4PWpQKTiXNFyrfELaZGavPFpV4TnE54f0sB14PAwiKHsefhNyihvlObRxd425Lzsp2XaF
wJBPp0qBDUbtKyYPs18IN2DwY4oomBdK5b1IKbzDFaIabQ73oVrgDLiW9WkmbI4sEp8R6/e/FWP6
EraX0sgPjZ5fxedNl+hAemUTVbdamoK6AUTXJP9V1YwWuDwMFFssFmzV9FbUX9qKgFnu+l01/VmK
/2jmUbwZ/07pi+UYL/mouhNdg0XtNB+JXbv0kEGW/L1q6mveAiMwpj9Fwxav49r0htZ7s52epc4K
zJDK5wSEPi/tyyrXQToOAoOeY7G3oEmHGGlZDafZsXKIqU0d2y3Sh9rExdaQpmfYZBf8GuxjsBiE
GdG/4g6brFMVOd9qDoInhapK8Hmayx9Lml24a0xb2vSoneuC2qFOqyG2j0kq+1b/7vTtNU8J/gC2
tlngt0TxdM5Yd3S0DkJqjF3VeFVC6BwdjpInztzPDdYEeso0xl6r7NixbdDCoFCbu7nsRcVq5qd3
lm1wEctDhQy97/Vjbekfy4IjqyOEuLBZeEHUoHtgjsRA8Z8j3a9qVsxrdihqbZ9SeZIYNVjAfIhv
bymPmbUJMQhDYY5ncCp3DpWcIaxOaml9yHZ7s7Gt9CWTX72DgHqK6EqmSN+ZRQxmaWo9NRMhKl4Y
SNObqmTnFlbcqh46NtsFIRYxW70Bxls5wTdb8QH2B6exjixyMLKVEYVyyq5kYzt6fujln4rC/KpC
s2XVmuYkgEqOp3LyVTn9NSwWU1klsYXt1+cidfulNHaDPPgmU2OqCML6jGKj+dEzZpGRYO6x/FVi
C2Io16ojeoeOgRprR5vbUMpvTTSdxdMjM/NTT5TtoJ1/6mbbzQiSs4GCHHdU2hUvUTGeWpDAGwwW
LRe300nCi9u3CHuGO0ntjV7uDkvkawNEqawdP8zMi9wEwr8WydHBLvqgXQd/qrc21yWTiiOnyqWa
2UcmyJfJYyOmwOQoYq42rR86aAerY1Knbk/UxyYzhHenv6iNtp/G5E8Y/S4pHriFlX6fvOlqfkSE
wIAl6TpdKIAluvJeTf0u18ZvKQ9fulZjeHae7Kxgfg1t9SJmnc6JdyzdaT6FjeLnYUdTjLKjIw2P
xWDUsmMAn44MmJ3VQRaR55LsRIGwsOW9TMWbwSmrWYjHsOowR1NUHfjErJyrWd3ZIp8iIjoN43RG
qBqLwjh6d2YoTcmvGHvbweRKLq5e/tr5tGNzH+uU6GRl2hZ1dTGKdADRYJ5W+9Ue/hZEXw6F7oVG
BF+qAgo39tm9kjM01sjLX6NCcrt9kfwKWXlfwYdUNU8v7qLoJFQLnNZt1kPhlA1f6YKhB9wO+qU0
j3Fd6LtFRRE3YnsoklulsLWxu54hFnF5govVsyvt2Gts2keVbXRTsRNN/gIxB/VEzTfZTsQtEUM5
sYLSaoJPqzgYIgqNpYlzCs0e5VRiPM48Yb8pG2/Dpv62kqDT/A55fVRDcXWsS2iax9XQd5bcM4jn
pxmr7Kqnn2t3E5s6C8uJlbsN5LQOeRmfc+FuDa3OU5N6l1u0I1r8R2w38Gui/vJGk90NZaOBsE4s
LbR3EPS+kKy10VgdSJkznkKevRiNz4Ieo6oou/Wwy+0c3bBWEHlarf4AAtCm7sCOxFrif/+KUoXA
t7dg2HOurW4au1m0J+gCjONN2GUJ/ywWBaY7zDytxFPoWVGBjJpEF8V6xtgLh9CjYrbJhsJVyAzo
rzYl91HH1h8/FLlFSm14dbrc8yHbh7oGuAELI9dV1D00FZE7U6hu/7YSjSrjRgsnEMOQsAKwcf2E
MBNYi/UjyeEhpksit/KmhC23l6cvi41QY8jE0gR9m7yTE0qz3FFdQm4M+tnEeoUQ10v1ryMRxDO2
3jgQZxK340tV7XNSrWdJ8/9VkyizWdIog2huX2q7/+Ri+qWWUFefjIMxneIkcSfr+zAbKfW36Y+J
9C1XIS/FmzTK6ZjQT2R3K27GitbQJFFWGrNDtt4a9U+9XvQ5EAuenHmE6aCh7t/b6oGE1LDS3Vpq
Xzu5f68ouud4tSMcz1F771n/J/SkFyf5m0szTsObqDwt1bAhTdMdB1jV7DvmOnxR5PWgxg9iNSTW
xSrMyXze5foXNZDwWO3R6/vSVb+pQZIH2ky7ab5E0Cb66Tg6vy0QqUL+KmX1vnK7VJdqNPymV/1q
Yh5mXZGW7Slib41B3g25KcWnTEsKlrN02CUJ1S4dwnrCswYFhWTYeo2PCBTB8/22c8uaF+1J9bmw
S8+m9E7V2z/gPdPFp31bzXq/luMua7FOKe3JZK0pGce0lrd0cGHhsW428pNsRl8joztFMyDILAhn
KseMFrg5BpJw+iU+DzK7R0gM5ieKQ4p/7VGgtLltPsa1+gzHgQ1DW3uqTqeI3Vn509T1vrVpvP7k
IQw15su+pPI23RwSm6Zuusx57tlsfBodZhvzpQ5bWZPAkM1vyRq9tpW8VzMbdCMx7zwHlB/pblNE
KaWGVUgg2+oDttyVHIy/AjCqF/RNzeqZdwkp5dhE1f5dHyGkmtN5rNvvMFrx/ussddb0Ui53/YTb
662f67uacM2mZqVDzta4o+1h7VLNvuTVZz4h8su3TjoKuCYjiB4RFlfBmRabD+g1G6W80RK9Oq2M
j2VTxjbZll2/rZoInD8d4d6+dGyoEtOGgJH0foUcOgWcQcuulgDTosUUWw8oCUeZFIxQBlqZzpfC
IUk+cb7IbTmlt0x+C/VTPV/s4hi/I6kPN/hpQKjdY/fifUsg4dLN45saCr8M179tTgfv4WWut9vt
Xvfu8boDQ+HuPgP/6X/739iCXOs4ud/338Ph+/tRbR+322FxT/fI01x5s2vcaxA8/dvD/y5cn5ID
YDnf8283OqF733/4hxstethzwfMpfuqT5br7fPJa2BSf1+Pb69vb7gieaRO79/vpdNp4j8K9+f7k
YiB1w+33LfDlDXEI/Hr64rDT40NzxasgUXoUf5600YHa8ZbkV3j+gZ6p+3s/nFp3czhsno9hk2nz
a5cehmzd9Nr48IKe7/SfwbLhXSzX67bPJx/YcJ/E0Xvm3nv23jOAh7fj7z3+d/B5YeDzKSr36QV8
Yn5/BnwD3xF4/47N4+08/rv3FN8rvuY1XnnmG3lvzlF+FEfPd3LAPd/z4Czwev7KFy/lCAK+DsTR
8a78I/5kubzTv5cYvA9feE9x9gJ+Nn/iRz49j7cngG3LJ/r/9+YF4jTzPlxFcYB8T8DbPjhuccQc
VzDwmcVVGTnaf+/4+b9PzA+r+CUOkv/CDnkfjJ54jfg8z08/ED/zk98qzjpngyPk989/b8bUveET
zbt/H4wPXblcO/4gzg2Xj8N0XN74yZkUZ5rj0jgNnu9w2Spvw/9u3je/Do/vh+973zduIHGSff85
bLwDHygQBy1Ozb8TJ85cIC6BOAhxrPxwDz4yiJNn8Emfi+tAgUycXHGo/Otwvactcg5u3oB0B/dT
nAS+RmLi8hfiZRwjf8G/4vfg36sqznh55EV8UTiS7zhzt036/xT9e6ikk9Trr5StTSUwc/PHxDbm
rbRXSjGpTPGZ5MoLPILDAI3cYhW3RKyVyR6Mul2jVPuESrcMLCnM+z+JvKdIMst+Dft2/agtEhE/
2hL4Sf2NYrEuAwrI7nwewaOcOz+6m2BEjBZL4IvS9W6oTSSN+VkkQYhsdBPmsOSZxUpJm5GAFYyU
4Epl8pXJEpJ7E1YSyYvfSYPTyjB7qvllhoarP8nylfiOQ5pHQbl8OEXcnuaFWlFoOH+lnpWn9lhb
iRRFU/IlY+T4v41M3hYdJathfDem5pg51U9Mwz9OV1JMILxnbQLqbaFWOQicNty/z2RM6Qc1xwG+
hZi5mrm4h6l5nIplnxOo6c4tM/tcB5Pi253u6/PIKZO3euqvSu/hcwbVkroLarJRejOIg32y0kse
uGvdmPFYzO6Lre3ZUoCnIT7UYn/I5oytDiha3bnZGIZLDSVM1IZgfvoRXqWuU31r36NheW8k+SjK
zQYht4P9JypHb4jfJPtV1PenVKix2uVmI8wxnCcbFNGjnhcCRbR3y/ksU+OiTDPtluI0s2silqCo
nI0qdritShiCvQM59zfMT6qD7aUnoSRhbsvD9iwmMYV13vAFj+uv+JPYI4gZv4mzES5KDaTLpgXc
y29yU/+XNoaXTsDjhu5PV0JJJXSJKtUKYrUo4oAoVfYA4a5KDsQ2jyF7+V1ivtUl3KyG5j5LmhRK
LAVB0eC2RScjofxfTemfOt8t5rCNX/RhDVqKKYgiKJAsvMRiggYv8F6JFicLDRpXANRalnxAhu0v
uN6DVwGj7EEtjbcqY9qjS19jSXsR3ypTmp4qapB15wsSV6F+jjTsxWICuK67wuJy7G4HwuFN6st9
STB20vxGCMSy7dKQEQi/VGGFuZhUR2dKpKgrN45LYYDqd0a13U62xNl3yzvhqlQ6X6nC1+uHZZev
/ChnoBhfL776b8FdREcjav4SOPACq2rN70IkOpj9oxs62EClvA1psOm2/pLjKpaLdcvSaeHmbBSY
GC8NqARaiM36qcv7Dt2KY+81/MSKZp/zHHPBSh5m4cl9fREfr2SdOq2nTIUs1tBHsxH12eufwkw9
fdk36DMj4UGhvFAjgMhp//SKBTk+vjZsr7Wq+0HfQTzrqUWD1iimV+jWpqvjm3gYVCzASvSYTRD1
o2qRLjafWsJe2X0tLrL+U6EerJ7iCYcperJcfPaRYsMpGXwmTLZCH7Mu9Z0YSQoo5YhCsRmDbJD2
C9iStrZ89jF/U4sKvJBc02MTHbM+Uf9bR2hm+cruVKm3C1tfAwbEaEeoe6fzDBW6y5BR1Sky3YOT
siariHfS7Y5jK25cCDzbaNwoz5QRxSGMkOxXVuhT0wHml+MpCxshWi2j8Z2sLEx/5uHEELPVnPTA
ue/qB5pexdHYzwKszbbsY9qyvOsUN4vhKNXVISvJb9KjL3Wu6duRcok8URvroOyoEw3XKPvbNU6w
HuzEj01/wW9AX2Tfhy8ROSuG8afsAYex6h15yCuwoM7wMkr9ngSCF4NiYLK+9mQ4OQbjbyWjWoCm
Ab5SysgnZV/VJxWqNgcjGR6AFOqcuWsEtXAtkR+/C9s//e5dxv8PPAhtSYWVRhzLRg+bN8pK2zVt
B/vMhlLevs6cW061Z5KHp5wkG2rLTn7vOqq370J+M5PuIRvLcVwU3yDQqDuaufby1cbWodHKV1pU
oslJa6e/9yooXMa/zPiITWU3cuMNlDKS+jbzcxFbF+2RoW7O90n8WSCGmqiXGjT11iaCOB4Gy7ge
u/xzmpZnmzZv2Nm3YLTr1ICan/SHfAF/TQNaBogux+SWToB32AHmcKcAwNddce3ZN/eEX1PCgwv9
ug7trptQkbCD6/TZs4l56mWL1SgpGt3Zrt9rhhNkIGn7qBYHEApMHCox5rIEq8bEZde3utK5XiDE
DnUK1owVPlvDaNTuFd7zzDlozH+2VJ0AoLmrI323Vv6+5MDpchqcHXsndaCMUdNM2o7Ti9ObvmMi
RG7kfU7D22F7P+2R/N3LDJJOqpHXaCbXib6lVIU+FaxDxaTeDjEClK2SqkeDSA1RAKmy4QVNIVbd
1R3n8V1MVikhbHFlQPvpdqJdxNRIWXdY82Mo2mcQykxqqxTiLyreGAUNCMoAbu+IAqsVHv+1OMIj
OnHXqk75anomg7TaEqhH0sFKx9axjJ2hEYFGtaQXSmtl8enMbDVJ9wcgR3nsnKxep1FvINC65VdE
hOh4jQC8zUdTG7uMe1lKKSSPeHA6QGkZMhu6KkgszCRoCVkp6BCwsWamY4yk90eOWgGiSDZbn8xB
eoAAx5/WaEIUKre1VlNNzClxIPb4Izvd3pH7S+Z8QxbaxFrtixgBeaiOakEQhGlfMoYYkOyeEn02
+T7q6jNbyU1isGfN67MdIlwhczZWYTyU6AaJEjbECChGg1r+u+SAyAuKwFUBPwlJvcP+kWutxBS6
VWBIBZbkT8X5tE1ZULqQcxDBAHkTlE0c7xfT9MpZxonubFEz721OJGymBSX7CsCeSWDNOqBQqki2
3kwDhiHNU0KQB4z0jXMWFZMGmQBeBsLt2JA1v0lIg640SLCLgga1ydhgd0Z8EJXMWhAcYgR5TF1C
mS+1606mJDnZ1jbuPwayoOFXHTV+Rk/oDHhU16EbmV5ntT9pHI+qFAiiidPUfwqyISfDRcvqrgld
+hL5+H/aSqwHLv4VLh+YS5Y8KDR0FIXMG+kKuoF6D5FY4pJrdnMu9dHDh7qJ5vRYWqyvTQSAzrvo
Fy4I/yVyLdQy3hsZ6g+WkPljdGrRraUr9LnUYyCEPGJmj8v3TL+ltEdF8bJp30u1A0LnydKwXRey
vsrPf0YEbqScjJye04py52FGJZox7QdskTTLfxqkDHm+K9ZwV4zvoXKbS3sT6gNGZUr6iKdCttbT
hMpJRiqgeKHYrHMWsZzT7QYWZW4MBoJSk/eVlm/Mettn40nrYs/g5sl53Er0nQ4PqkrYZlXcAGlT
A9qQJbvaYFk9Ks5W122nvKG9RQCFLqmnkB8UdwOJzb5YcrIw0IcQbTuOs/ZkoAksUb2aPYjjLL52
KtAL1kvRBFGScywkFG3M4mnhiwKlTlZDnX8xgaj2Cp0yS7vKusb8hWaA1PRi0Y5a5WwTRmhJIBIW
2PmiLcBtMSq+ztK0yl8jBkX4+vS5TFUjaZ2lyvqpJvZuFKmLMyYIhUrKV6tmvni0hOSmpn3rdpK2
T3rKIglJX8gZBKmb2eTf0w3gMyVdFUEeKWvqfZTVvaF/dcjOpOiz1cQywDVAFy7TRm/BpKRoJOaN
Ub9o66dcfbYxhSseCAM6CJMnKGpwcx/NSENnKLd9qLyWY7vPaKV2wOPr/aL+4NpRlJlRKdlHOTCQ
q5MpW7H50qlKETm6uJJ0DtuYNpCo3hLWGqonTV19NfnfQN4pZB0QGuQqpo5ikShSnn6T3CtDlFlI
fFneyXVhbpVfwJIYBnLE6E4o5Y6KOFyzP+wC9ol+yajRVam8rdQVDwM1duV3teJbCSfJSN6m7IEO
HmrDSGKMcZ21dy6izc6n2MvIvSSEVb05ULL/mSHrJsq5hfe80LWpDO7hELOPviXObqsCSSdVcG84
CtVHbUc60esyMCMOWeFPjfJiTC99cS7GL6tKjnFXXpZ6eiKiuvSOeSJ27S21ZZoLmJuk5CKi0dWt
/o/T4qmnpEViEwbm8qWs+pY5Hu41G9r6PqkEAJTSoac/MLTKPmrPArCNKqcmLpYcC+qpziGDgaFX
5g/2DNdS636bK0QfUltERT3t7IjEIrV4z1mkr+QhLlbuZZcEcfSiirUQezRSI9oaW3LaXOaif80k
mz0NSj4jPKYhy9G0RltuodOeQMgnPkHIV9S8rFCo3BNE9n8cncdS60gUhp9IVcphK1uWc8AGDBsV
cEGxlfPTz6fZTKg7Y4zd6j79R+oH8QnIlglCHnpi+pcwsU76pZwGjxyOpWlG5TbjRn4PN163aDY/
HeNfNdI2bA6kUmarkeOqNzgEZGfjSN94AauED1yM70wGfu9gESdafjK8aZXK7Vsw7iK95VpRsKPP
37nmodHjf1JnCVtHtYHDw4VgA32TZ9KENNC3i+lSu6sz84AA8Q9ucYTODAa8hkzpxE6hqzmJDjwg
Bx7Vk5MXaExowWWh5P0z7L6T+I1wcLgeG46YLqL4mEqEeE7awYqhTgzwqmWAKugV0fYF25jgHgsy
2GYoYdHnsBwTEo7iv5xQo6Yf7r12NhMuJ3p/1LJxhyDm1qbhvumrK7JaVT42ZbGuDXI5uf5LysVC
+dOjuTD1ErqtPkUaCj2TXqGJJcopLkNia1tFyvb1vNflmACUfIVbft006lYyryQmsoNGQwEr9zGi
ScBLAocW1dh1LqISK50zfIhJQk3qTYj5RYTQnikrT9i0PIT0A3L/7pZrJlD3PFRbiX5VsmS3vHPF
+OnHM9pxXTzzRNmmtIxieEA1SZ5qt5vNzi/RurCf+jOJK1Eub2tG0SbnuobqMEC4Hpac5LAeZnUd
mvK1pmaHKkW3YISzhr+Oah9K6Xd6mdxTxIES2k3xaZaEARQqQbftU9jjDhdRhUOqW/CJXpyH3HkK
HjfMzIIsRKl4cHQg4HPosJdBHx1vLDEFQUvVXHhFciHOlama3dGwh9U4Ku/BySm6vW3jseKmCueZ
WFuFbtVm/LazU5GTAWoMm47zXk2lY1L26DOJOREXucx5fNWXEAPvrHISvSnjT6VccnxS2bBUWcCv
s/LTsPAiMbg6qnryDLwYSlMMitfZGqGWfG/twZhyCum7S2dhGRlfi4w6nmK4TNaIsIKypjH56C2w
ewRbSueb5fQRO+dkpg681e8xr9M36kabBwokHbZJbTWY+ZnSXE8d9xUPRNZwJesvuDZph7ZtGxYA
yUY3fJJk4HWlMF0zA4DK26dt3HQyiC1RbuvyMY3fyo7hiL2WnbQDupLEKuaTLEwsOaOmr3spw0BK
zrQGsI92EojF4r0EJSHv5kZUgBACH5Hh1tLoV0Bj/XQrpp+g/9Gq0NVRZuQj14To/+WaS1yDcRvh
pojHU84dh9Biz2rQ+jCip0XitRYly3nKnaQFhcujbFMXw7HMUV5m9cuSjV5xTLYC3wyUZGziwVP4
vFAJ94BaA/Hu5r4kI1tl8HUQiRqb1kDOhwbO7phwSDDSLGK75mtW6AibqQtEl20gFalyOFpH/abT
PaS7C8yMgTy+94rgLo9h3iba2Rj9UWxz2QJk/Jz5cKomYXNO1ursrOSamrSp0DfVMPvBlPs6XdAx
zyeMRoFsgCS/Rkv3nY19yUzJ5sIrW89+08mnDr2XPPyMbD6heGok5vY3p7jRVUC2AHIfHJh1nN5C
Xph9wSnPwfDTMU308TaIvppyN4c6kbURrbySCy1NEYSz0iO6FbNhVRv0XTkjLlgY3/AfYbJuq3yX
S2QHLQwBC1ST2HxTKDECkEu4z8Qy7lBK7mwPQJmLDPwyLf4mG6RxmdvQDlXZzZ6j61w550ZOXxW7
8+Vo/iZCBhZWIrrramoIvsJi5WTXunyVkxOMohty7aFIpVlm6ybFzISpAc2FEqorG7BkgFjJ5Cc9
JcjWGq/L8AdUumfWA5nXSOiSzHJ1hNdt+qZP4U43uShyPUqeEz60OAOo6yV6JsjSHuM1Z/AlSSo/
NIyLZr6o2Tv6eFahta4JjC4EEpYo9AqoRAdTJcsc8cu1tAD7Yr+QniaWPBokcjIQzWmdyv8cYx22
8ysw2HfKwy+Cax3uI61+Ze+ZggrGtN03mUZXHMVFOFpNAvslEmPSGl68Sf4KU12LZuHjxytWp9cI
7io0soPNbiKL+1TdrYSPQWzrMFyPqpdpixuZQ5hIbexQtUBrzPUg4n7txPBgfIYjGtxIyf1I1ZGj
KiuETAsRq/tZT356MwHlEqeiyhG9gJafdOk74opE2xLzZE63vn60nARG0217ug6rWV9TC7YfGRtK
ttRGylcTpuvSrMmkZK1Xh8puvGnkppypuwFDaRHSlm1C07GQKBYrud3NiWdWI3ccAIewXCfcpzvx
z1pCUEPNnzMNIOFSqPY+JKfGsT51ro42QhuW86WySdKjostu261kWSe1n940/U1uvgjN4HMN9mqj
3PGx0CPyLqOSqezPLOLMJ4LL4ntU+BMIu0b0K3lXFmDaNK49Uk6+pckuL8HyVV/bEzVmM1gkUcy9
PfS56PoRm0HvJOuUD7QnxjXkuiQNh1jpdk2jL9DOOsXOA9WwkR0ksqbtG8OhtLZShNE3PfAWqVWG
4/4VuGvazLo78+hnWYNj0LyWwKdDON0GJnxIS+wLllUSpPvpgLPRoMfr6iQENis5cl7oW/cURNT5
ZLvOom5wVDrKQ9Dp2yQeTmxfNbQL0PihGznxGxezQH3T55ixh0uSbtCFwzugzVGw4eDeY43hgM8P
Q3cckJ4MHIw08iD7FTe6H3O058EkeXIyXmyp3yzKmwEoG5vHeugkLiS4n5h+ZcYFHUFTIFAeBJXY
0cq07hmGkPqkvUNuwPCmSPIRh1UysXtG9zRt9kaiAPcuOhR9hzpf4IFNxRdR3XvUc+s+tTe6Zuxc
YKFNTtQ9EXxjWK6IKnFxGlUlz0n8rknzWnMQNqIhRrEKKcH3DShAf6SUbdoIFwzdlqN1RDBfTday
WfiVPPB3Y68IsdHbo6ZxTeMOFzTJUQfbYdfRjmkTsd+or4UWHyDi3T6sf0aQ6AlLTgcLzR15NcBp
TsZ0aMecBmt7HxgMNCIDuOrbrWU4B0cZdurE3NP86mCz+E1zQhGqRvYI0tvrVbrLiOPtY4W0nrPd
U9iEkkifRzLc0dI5p75/6O1d6JcB5zOoQXBq0n3NuMcQqGys6ArfouAibY4Wjp5qWzt/ZSbB8WBU
2lVBzqn+LEfMud8pkWslFEB8Rp6/bJ42Gp9soK0CkTDVnGUKjo3cURU1taH2C8lDl0i9aBKi2zSU
gWrN04xiPoy3pkkIskr8P/mJiHP0tdy13hLuahonVEP8Q1v226gtj7UZImrt2H8Mz2BDrkyc+M15
9kS77U38GvgVm6InrofMlfyRphpO9bX4SQYbjSuKPZts5vrP2c1YeSaYhiknMJVWcsBHfrTMRxo9
dLS49qNFwEu0AqhWTZ4SHreo/zRGSpZpTEn94h5Kk9sXMaEJLZ07wSZuI6JIU3ym+C21Ah06C8t+
MRLtx0yYD0pGxwVmNQDn4uzZmHzjXLiyI1JcACiOzq72ouiGlBtnHlSVeJkBWvIZVwR3x4EehJHm
TgIHW8UztOHcEVhFj8vWSa/SZF9yaVrWA0qR2TOp6a5MC3oAk1rhRri2QPDQMaxkBx4pXhvTc6KO
7mVO/xzQtX44aFn5KADXlCEjdp/Kl3wPEaF3tONBPuPi45bE8X2pQ1z/Al0S0rc06e5ya+CCnQ5p
YyC5KJ6t+cyRwRVKhMQEK5A8tneYwve6Q8eU2Puifzim897TSSSUZwcsCwgbh4DVGdnXSXrKsuw0
oN+XQvlIS1FLcJHWGcyy2hbJ14RPcipwoDElSFAw43BJ4Dxr+t9V9tChkn4EErpQsl7Gc9RTMklB
uDSj66vjLyIr9zkHTsPgTy/02Gp8AbEns1m1JVKjrEfjNrgCQZ/djOu6FvfKDjxl6ig3hR5X8CQi
3a5HEBoWeSiVp/gZCAPP5Gsr20Ci33IqeVHzaxu17+RHAkjcMrwmKlq5QbrC6KbTcVA4krNn0Zwr
bCKz1Xq9rMkwNMND7r8cAF5nxj+XBMMqL6I7duIrWNemqokwrbhYp9mtJ++Zx6hqkEKOFA3QjeOR
eZWEwb4BwwksOjL0F2LqVk3L8Kq9pVWzs2yIB70EPmFUJTnnkZsd0WKUQRki4umxf7uZvnKnwTIU
PQyQ8ASUpDXT4/w0c5lu+8G4JFP2kev0xy/le/CG5uCpk/ArGt/zAbRajtiqjkmeHsOBnIwhQPAq
MRFjrO/LrTkelehPi/+I1s3Rfo1SActYYfzijKAUI6xqL41yn2ffayuEYErLG0CQ6ZOEnwt4xB1J
ByAQSoZcBquFZSQ+Tvo1jv29YlcbRiWVsVUe9m1KXg/XhwAyt5+fTk4qzL9mbn2LPNIQQ2SqrNvh
0DXxtsH3pmPFcRBlqck7QSl6fg0UaZ/l0rXV/4oqOXYpHc0xdrVQPvQduk7VItF29KxRuXPt3fRa
sFM06SbJ1TUt7pGNNSRJP0M7exHScIywzmVFtI0YA+KywPUHVgZeljmmGzV+ZtBKu6nRTeoOHNtu
jDayVW4zE8UVC1Jj3y0TEMLxW7c9kR/zOb3P1QhxLH/SBI1ZTifXHZE+fG/mRTVf9ARZYQH7OIIs
I0k+xcU1J+NdoQk8Gw5mB1AR4P6HA2pSarUUkuJ43iEkMmwVyw1mwFsAyTP1P4StrA28rTYd2h0W
Ers9OPKlNbdpj/CjeelxYBDjtVYHFIwWxQKx/kkuxiFOTuR8eKoevahqynAtoXdr930bbWenOjiE
q2kMUBVm6lGejm1v3bT5Nw8uRtVvOh4F+y2esUDS5TVCIKc5teXhvGa3+tNHssbz8iAMdW0E2mfb
cuE3yzc0RJSbi/I69Bm+6hMh8McsDt5yKSUlRMFyd0E6LOJjQA6FVLy3BLiGBsWiiFAtqnabJ/Bf
UHZeHDLPw8Vz0lctC1Pp1vn83RIUpAa/crCXsV0P7ciXWJzJDvAFF01V2egR4riQla114aHt1GfM
Ss7lkG2g4PlvOKXUamVmKQhYtK5oha0JaLEoRGJyNLEFktI2UByGDlQlxsSuQJSJsInyJc8DJyPT
YTHcMvlhsZd3zITs5SlVXdLwQz8fHKl9zXOLmwHfhgbPku6bZD70nB00VEurHPr2f6PAe60ld4al
tewUxwhl/VAHPhgwnlaVKtmPxj5Tl2sjMzROAkmKTKgL3Sck9TfElyDIGXadEXmODlxmfaEaYWFt
okFdEZO874yQD5NMdHgOdTi346tRVmiOLcDCiDJFezdwBOtkLXRHBQ9CFx9Iwti3bFUx8RTYS9CH
Ivis99hNVm2S/uQy7T6EpDjd6KX10ilprTMAyAE2QtTHVEA0or/VSYNqljNzUhAtcObqzYaS4bcp
EzutI+wpjP9Voe4p+aMnyhBp4yIZremOt3Tc+1Hc+lWcHqNwSwz4cazai540m1D7UkaxUpKzHj8S
/UWMpAfTT6SOgFTkrgAdBvIFRPkMa8u/8SfH5a6c6PQd3pYCuGzCxa05bonaZCVp5sFUufMWX232
NhoEmXDcRuP3Mhkk2RuNt270CqcoiicdSB3QPqi0or849u+obCb7Q7Du+qgHN0fVjofEucbms+2e
TLSrORMk+rz249HWFMBDqJSS/jM13BfBTAQKJ5vs5Vweneg7GzFfB78W7UsG8e1ytlNHdkGHrtfu
rHCAmaeQ3qae5VlxbAhELZQ1Bc11VvtNULWeOREC4BlclVQkzMl16EiD0IhNOxrIpYTG3Q0+XnVM
JBGQNyOVjBhkWdiHwr5RIKx05SYI6aXL6o2F5EIPNlPRbPq8I1ePADAeeoeOH3X+tWuARMSdBltk
3ryU5Z3e1CzEstzzGMgno46RpA+rQFsumiy2lF8AorX+ZCtnQxc0QGB14REFOgQfyQ3Umh92FsC4
6h4Nehyr+CXLhxJyU2eoLMK10nDkV1fCVWPQORvaqX4dzF2MQMFOxEbW6I2Y3keI7J41jLWk/6pQ
WFuUEJIEo7dP1dnKI3G1/O6IlriI2Ux/lCdp8noY2SLm/TjGKws5dM1uUnGflTBAj7J26bhFLXkh
UK5K/m6lb1P3azNrEkIcVJdgRrJC/mrPgx+MP0KhDJ0IDF5SzTjTOCGawmtm9MwyGZjjvsgfA9qB
/rfs3rvoX1t/KBQ0ZEBAObuP6CoeOxoVduBSZO65xK6hSz/OhPNhKyGs60UixaAcLvJKcgh1Nna0
lAIw6M+S1WFV27Q7NhO/X6eipOHpC05FfZ7SbVOUG+zdZAvh3IHrr0gHMrH6fkT9Ps7OsfQD0eL0
0SEEEtawKg/glUWZrRJUbrjED+OSDk02WKw7O4tu6kT9obZnFRc1rWQR6L7iS6Z1dXIMx7hIDEHL
LGNhislgmoG2aVw8zszOI+trsP8V8jWlS8rwkxx6m4coRsKumkiYHojIFNpdwpbbFk+jo6efcRqt
a1zz1DqZNplAaLixS2JLJuUa7oJqpRlVN/E/xSFHrWBk9qGq7F1AIVmunuz8HGXhOpzzrdGNm1pi
VhH49jjicBYQD1dXO3noE1edqccN13p2IzEjWpzCQE6q/hxC8JOF8AcLGrjiDdaznuh6BRnMnGxT
UooRb0b1X8S6ZZlE5aPnmTOHyXc6TkHKcqPpNyTOkiW/7jKWHF4Zh8yJ4ch4yaEaUkUWeyK14EcR
7NqH0PntQxz+KqX19MSZaN8QM0v1ucWGmtnx2SSCFE3DbOpntSje9No6liU4hbQ4aZFGqMHO0I/5
JYBbmznTCQdoMF4H6INU/HfduJfVI84ztzDeF9me1FO/joREPBnAgVHGkOT1yJWiDln0m4h+5OxT
QQvQejqFGk7BWsHbFfZ7K4x83fjHtDpyXxjebAnjl408vXMsbsZc/QgJwnjGFFz7ugk4QwaPBpm5
PLNqrHHa/oUSAhTEG/QeZ+2hHQB/gHhZyqzMwGGnRfgIcl8jJsm5cyjg5DUaT6QQi7jEHfPfFF3T
PB9l/RZWr2p2NcN/bbkT3PVH49CBWtj6D7a6taCZQZTQhdbNqkx0fsh5Mbqp+cPoX+kqWuxrMhJ5
WqJ4c3sdmZbCaNYob2ZzC7WlUk5B2gIESB0V3KGtemWwVjsdVHVf0SZf6/2K80Pgb2ioaCmaUyUC
v++V38ky0F1aoM/lX6kV93a5LmaRV0Cv5wRcKpl6NrQ/Cx+MFGI0gMDOAYpbBcFStxKRw4zAVkZG
Vz5dF5hnKs9WX+PSohW9P9vjLcAKbNEX2iI0FXTUZ/pHK+qN+j0xBNQNMVx57PcNgy0Ai4lzpQAX
BuMLCRUJF5lLHZIhlUsbE9t213K7JdO+UOaNjsJrFierGp+liSvSerOrjilqb1FjhXpNJdGpo8Q8
ClWQytLDrzYlAAIx3C7aOuBxNXuRyHqUl4QwnwKeYVw8Ap8qkTNTfGVhVjgIDaSoLbPJtI/LXWtn
N4m4ruUy2BY/dAZ7/Ci5b7b69MxKJI7muWHdpCaqkVd9yHwlGpeDoHSDN6WsDn1oXxhRD6GknasM
uybYkWK0nqSRBZHjMUD6Lm90g93a/BB9vJZ7VM0w2jmDQT39m0tEJFpFyw1Ba5njld0AqkZjZCnv
eeqvdWCvRTq+Ohoeu3Ud5yu8mugCSqQJmqvlZOcYwmv8wkRcCgyU6Bsh4FCHeZ1Lyrr28cwMsnky
YH5oN4XwpMpmFfKAOvdungi56kM4/AAnXujJUXrsYaKsIkDfW5Chtq9jqiWAvjTcP8lKG+0l1GWj
Ro9Cs7wegYYRqyvYJRtuKuDTG8beg/FnqYoAw4dWgE6yQytDR0uNszG4ZkTUhSsq0WuEM/1vF32x
A3ZnRp6JubAybw4cgUMAkZ7/BPZ4bVjlqYUyTH11zLvOQSkmmvFknkjqTCp+bv6nGus0lt0S9E6R
+LnRD92Dcy3+QucvXRzXwCIaCWs1WecONLGcjrd5hFVV6bEjSjDJn2bzueCAYtbQbPwMcnV3iHwz
OTiW76ZEDChX6dpJk1uEujKTvrPFsKjcebJXjlnjnZsOXT4AGC88JXWq5O+YUnFz5PehHHdC26uK
dmZGlQzIbvZwoX3W00bRYw7IhzyPeKRU6EWCJ7mT6Z1fWKcEe18OGKZ9jcYj4r8Oke4pOeMDDu04
fY48lUZM+17+NuvXyKzWNnKRkURR1SRUiAmpv1PxyetZ87O1et5c6Omg+mn3VhXslpNvjc3a7Eh1
5/OvHPqa6OwskLLxVoOt0/H6ZMdQd67JCGY50rg11+G4tgDg5HVOKQi9McQeAkCEarC1M2dTAtJk
Dtyo8mAHL1AozO9xlsD4z1tpKDcWUpwp+kr645Ci3eIcUUmjKQlctXEY7cFLaXVyLQ5FgyUe9wd7
sUWi8aAVNF1VjEG1/d50pE3QBioJYEjzVEknZuMABefUXJW02LRkZpfWV6iDfPWMuAk0IYMYh3LN
x+do76UhkQkjb2VtK4AhI9l3sMvyawWEcZbFS5kRXzL+dmblo76JHRLwuNMtdlOMTytrwvFbbqd8
2sjYbiUhvobmK/yfMqQ2GGQ7pmKrIeGJYKNHSCACKk/tA8AidcsJnUFA+QHTawqB0wTl+9zaJzQu
uyHAODUNW5U3OQIjAUxmZr9DI6AP3miV9x4lpmpgJVa4/YrwKcU7qw92kfSeIR1AQFSC0HbsrMoS
uaAxNqnTTsyh7whIri+apNY9n+KQUHXfKA89Fgc6+45pf0yzeV+FNlJcv0qMfzbCnWEgIEcLOmeV
gZ66RitdcuBWqYKJjejWUzTXiuZdXn9xWI+yKzG5qZOERIpzrcovfUPIA+62V6h9pZr8dHjL2JyM
mhrqzPB6ih7QZNTJuWwRY8rkpUGGlEb+okTEHDa7IT/LhuymlMTmhvJv6MlMRCYr04ZCzm+Azk0n
KattjmSbrWz9f2iCLB2gOkAmmlXhbGiSTsbn2No8wR9z8CvUj2Q8qJO8LpRPBoZ1QK/ULGdeUb5x
CPEkM4BK32j03RSJWJY+Bc9YQj8eF0A9/xIMfnn217GnlfZZc66OTS6NY294dvyKVt1+ydVIyWHs
/vD3D0GxCdAHWS2muC54H52fJoGLL//E9JnnJGYgDkR9JzXnEO7SMXbBWLohExOVr2HzaeTDxzzV
xBGY+Kabwwg6sYANEyGo5LOmviLBs3dYEULyuSuk2wP7K6BNMq7VlU7XU8RP7GroDSaajvk1zmAl
07g6BiOXV2KhcLxL1yqpba5uF2QhJXLdcD+pbCRDXPuGgh7JtpX9DHmgI8CMS6IMy3uKLowUKdya
R7X/DfJiXSLQ6Ed2b8yAqPXzrTRha32G9nno+7XGQJcKzWN4yk0UTrD5Gj9zEG/BgHVHO2X1T4VA
D34bnkmcan2LF4OPFjUtuRrjmqjolQDvkiWubgFhHXN+Xip4/2flyDarnH1i9Dtk6mqCbOEvtxEq
tNlZcpqrNLaXpUoxRa3YzDuKab+JD97ERARa86VDiaZU5FbU9UGPKMAenMOUTtslZ7XBGmwJ4Q8t
yrBVw8U5lMJL30LPI9oklFHSmLv75l4ShpN0r3PX7uOQ4V0w4g0H2aR8sPyNK9LNC/UxRZ8DTllk
ZQe5XkPPvyYo6sJHBIQ8kZ+vcF2gDQzxlyqvHIFWiQtNvJt6YKdk2oYpisfhlrOPS+ehk9ckM/jO
QMIPSHGIoTJC+LyUMFakgg2aiajzBp3ud9yEOl9SXpEOIJ5Imj8D/lSxYmijEgqeRQHSUujojRRf
LSkUxBocvsjlanHcRWXup3TTth25LcicWfjRxVJYqtiSsGe01F8qza3PrXuzBOIpoJ4KmlQ1m14K
2mBUrquGxDlrBA8gLQJxxamSbwGwJZJ8CzqmC9HiQDAs6ubUwIE9Ebx24v0WVkeI7V61ydXK6uG9
LxzGGvQr/bRX8ukyGK/ciXrg8ATTvib2iweZXMRAdXbJo+6SRxbXhyyRN9QnuSrjV1rNhBVKZzWk
3LzFvy8jVpvPPHg8cHnUEy4APVv/JD3JaFw3ljiNnPD50d5OpMjpSJ1yZ7Nsz7nJqVT45LtI7Zms
2vnD1M5zRrlipq6TZGPOr6JO1ynYtSSdCluseBJ0tIvgp1rw1+MksJkg5smHdEvZNbgYFdqtNTxH
2ufBLw+sQ5o4KrGaZDekXmVLwXX/1aXPun0a6p1tOagNyEf0p/JTNa1zLH5IovOGqlrL0auevDnk
czlNulouJTbdZuilNCZEq0D7Ii0XcYwxEdGY57ird4uCygStSCKkKJazkxAYQpHt54I4IPHKPXyh
cFdJOqJAAi9JagTaNDmojJlEIjvSqTTeSq6+pLevGlF7hXTMesXlPffqry6/WobipkP6hbwAwO63
KP4wz2Ny5UQrDw0oQJOdGp1YcCH/toryjZAhZ7N2BmJg02tqhusKtYZRLXE+9r5ZJn1Wizz3w0Yr
ITljL6r4bkLq7dPi0DvhiRooVyMsYyaVws77F421XqPfo/nM0L8NJNWZaZ7LMb0WbXCXFp7fxjds
iNgLuXqrekuiib7NE30rFyfqGN0hKjaak521EDC33wbl/3eyAdICLHNAi8gxqAfD3g7hd+JToAd/
sWT5ejwDwE3pa9qgJqZUJ9fxOxq/oktXFsfU3MPCA4RZTrGZA4TxrSuJaSPgvQbx1OkCrOb2nKO+
B2WdCHAQxitJWAG4lZJdp+A7JTPZgiEL2TyQCMzlW80BwsBN0DJYrR19xcnGaC4RGfYGSIAA1RiO
hgVYh8o008eNCX2CAwh8LwBXz7GZKf4kmeTDhPu4wfUn59MrJeDRbcRsjXbAvIdYw4ykd83xNYWe
wAivlvYejv8ks85lWA+br1OGnhTGfOLSGxvBJgE9RfsVEiSpGIO6Ns2SxE84ArzxuQU0WKq7lHpL
eguZEEmz1hapOdMdy9Ub5uSjltUvriWKW5npJkalvdFr9QXz+ILnQv9w77DLiKkVHVAHwGrkuyie
zuKt+CZIN9Nfxg359+tYusr1cG8K7SRGFl7ZcAyXxVEk00UnAJQogLWZPjTpXSqPkvjow3/oajtS
0NttKaDWE9+WPjT7wuKdiB0P/FC1DzWl7iMgNJOFGR6Ze6IKKzl6MqtN0PHvFee1FC9OV/ENcBUO
KF89d6OzTXiSVIeHPDtm3AiwWNF0gKt/xkEDLEi00aZvMSMS+5SSNNo5zPyEgNk/mABy/U8TX0m0
jYNP1b6lJL1jGIDugmXCIUbs9EDWTDK+T4Tj1NcRlYlczgQN4MfCKGcHqGstqCmLrmQqp8nKADBD
0RUF87oE38w0ct54U6p+IysBmpLY7vkzmNm3scKidyTi2u2asxFdnepWYX83QSUUQvvsTaI/J2ff
ieYo9wpPwLyKJ/Tj5A4hgTIdrAg1akrIZzyaNrCzhXI/gzjX0l2U3wkMuNs8cSGWPRJEfJ05IEiP
1FTJfANa92qMYbuAuMuTugzAAFvL2m5+KmT+hHWSa8UvFBPLJMpNq6SwoSARc3OEV6FMyguclq61
K66CZg6gav+BV+XjG0P2iNZeQyo+dAs57jX9XoBu2ZX07nBk1wE7fo9/ZNqMAM16E2314HUhR4xs
9jNIjJDM7KlT3kJN3RE1dceURg28Nv6Es7KymHNzqTgs3rEO81MwoASTRqSdWrqpsdXZWvcIWoQJ
MH0FwZERJRKORSBmso7oVsgfoTA/YR1U3EngHaeh/ZkIjp4rMjbA4ND8kDNF+I+9TqeaR073MhpO
OtQ1enEYkP4GX475g0hYvDfVS6U+i/atZ4AQabepmozwc+7EAVGWUbq2AJ1bM+Jp5cFqr+WASmbG
tPBnGSW5nM4qJiDbuoQCrRNWIgmTDNEQjUZGEZLvEnsPcRfEXwHjl55jMCv6E3fkano1k/feYi9Q
qQFAK5BdyBD2aSlexXxDxIVG1CPkXyNnY9i8lnRezPtSPPQJTStI/zBdB/29K4TLB9vOsS+RIDzw
K+YN5XGFdKiH3jMifq6oNvmi+n8m5FHLmwwcDOnMBBHjdPe4fdH018I+DjFRmhESFgaMuH+AFUnp
X2OPxI51tGhRbJ/8o9bQ1WWMNJ2nFx+j5Anl3UACLb9XoNUlphGANK1/ibveF6QCZ5p4sSJjq0HR
Od0+kLdkU4TTh0bVFmIsu8m2OhWvfZh+8meo5n2H8KHtYgxaAjMyAN4ueTPj35pzuoEa1bu3HKFW
d9TrVwXOGFKtrO5ZqLqUc7l27XFvXF27zfXH792X2qPmxP15hwi88tLe1V5zvK5ffqEf3XSVuS+k
aaxfyL52I/7mbnYw5fzRY/feu9ZqXG0uV/ylaz93/Xn18rFC8fA2esfMLT197cc7/WpfySnlfxkJ
LHTJwVuhsd1Ry+6+k0fnLu/m6N3v5Wq3G3kNXvRard/fP1r3d3Svvu5+nb/259Xknl92buzuri8/
1ys6eddd7Vf+1XfPues9drvf42rv8jZKl4iJr/3ffnK3t/vqb7/8UJuf4pwwVXqcxi4vuvzgX05W
DwHyNvZTX/KW35Bfe+fzl5+jtzJW58A9fyXu/lUhsO89eYcIGUlJTSjdRNRLBexbGX2wfC3j1Nq3
RJxCS/Yk9qoYwaE1Lvelgp3O2c6q/bq4FNIZcxyouEAGB7hlZrFnJCr/WYNQVniZKfHgPOv832A6
bgVwMVUKoBtkZDJXBdQVuI5NQKq6DnSbGYCUCYxwhNESsOqsEume5OcYfZNia7j+BJ5BftPoicOY
bZtwUYJCoOOy/NxYEjyh/rCq4fAfSeex27qSRdEvKoA5TJVzsiTLnhC+Dsw58+t71evhQ1+4bYms
OmfHSgUp0EaaHYKRdZi9lWy2JUvrpCYPfPP7HHUk5O6IYC9RtF0/kC/g+/OK2guXMPukcrCAUZhh
VNw3mVgH5NOFzS6ylIXCpdCa38yQhIxhoOBq6E4DYXtKAZnSbn0tgLZEktustZwbU6tRRSq3BNxR
HaRpyEVOUbnvwu0XyqrlCvImhhQgU9TIfYeAgqiEST1Xza0ZPWD1dMGudvDwGpXq01XuyV83fJbR
Zx195vo8CI15W72cdnYYo8/S/YqzDwUNY1FfGrzQhO+z+7yV+b3Pr2q6McPrqL456ltg38lv0cS3
Ejyd7GErj9B5Wtp74H+wCPHJRs5HWX4O4AvtUdSklH3Y6lfefkTNqYJUN68e2ufa/42he4wfCGSn
O6khXDGj7m9WXnxvXQS/Q/Db9her2QoYd12DxKl9EpjYv72HCK5ds5oQ1KeTKQdIBjxCnZw1EbR1
tO1zpsj/EkDdtUP8T6ZeMgYGe3pLiMzPMBqmlB8AlYz60nqAiRT2o34bpiPwEo/g1i2X9uf4mHbt
qlqi7r7eSZPTroOH/x5RI6TGXbXXSXYvWrSsHxqpbOa61eCo58yp7RunXov+NV8hf1ooi9MYLOYQ
MJgdiE5d7vdWNUfVKN5IVfVIjkRwsuuqNyLY6/LHRVWnZazA307+nd/RLel45rdmhlFrHcVLP/4w
hp8g+O0o6u4IOdgF0Q/FRkRhJ9Etx8hf3dyAU+9X6/6K+JvfRQzXHJ0qVHL04f1n0wGon5vn4pB+
dVvUbyHzBL+RS8bIrTvkX+lXCPF9hmfx1squZd3fwj9vm18wrndz6zxA38ixeKhb+wfAnxEevH5/
tX+ANRuGoy0qbUTYqJ1i1Eo4/xftu8XN61XH7GT+kedg7b0vXgAvnQHX4mUBPD92R9YP5Ms91XP6
cvrlv3AjdTjIZZnUrL50aw2VQfqWUPGxHcG7l9Y6UVfB76j+09B8hT/J5+js0v4ChE1SFnaSH8X6
tMnHRngyzTLnrKfneDoyBCIetL0b1KHMXnM+uvwrnxb+W1d+IaKEqQ/IDjMX9Gfid+nW3C9T9WRS
65Hc9eekPHnaYkgXgfaRit3IIEUYCvJFpBHBKzKuRfquWN9N9a1Z3315b/ljmfT8rzggZhDVEhP3
Mn4X3b5tv7iF4QHMtdBvyk7lrEBR9BtqX020GFwGTWCledohP/8H6VtBZNQEZTwz92FZrwlru/kC
gh7qe2/eIW7CGlwEwIp8uSWyA4gd0ezAhyJsP7lUE3bdXARfbfmt/LXlqQiWZfTu5yeIarV6MdH6
54ZSlk3SHgn3tKAHzqMEgG9Z9UrsbfXA8bvK63m2Hh5UaS14MTjW/Wme/ymfCCpAsGfoKaqFuq1h
GbG7z4pXjijP3FEDorGY4fikfwAM/OR/qd82+noudI+2nj2q3cndsINP5jKF9WokyPGzdNJViRbm
REiss0nZx7Y8EDERZjUhJAeVWZWwkmbDyJX/TE82KPMvT+dJvla/auXU1LOwXviILujzqRfkifyw
scU/dr4n6rjYmnT7lA3CdXtX27tp3LX2rjPeTU1ZQQKUGXa8ChsKp2xsvhrOXEEWYMkyoqFc2Ouo
/gJxUMSRWHWG2X+VoZ16G31s+pgCjmuOfYs00hapRMHQlqNfsIi1qHr2wKIVJ7ELjJpEhnSGaODu
DhZYwtFvT5TBzkMCNdhOGArqCsjzKzH6VYHMLglBFe8K0GtBrYPA4FHEMDFtv8C5cW4an7iKdFmS
/Ag/hRZWScSWPIQEIWMwrRtkFF3RbJSR2HM63UtvZ2Oe0NxHJ7Mh0VWSRNtlMLkD/ztBkJDTJI4x
FP9YlGUFGLI0dyCmPSOs16O0XCOXk0jdceHqD9H+lsN9sl2ackbEt/5s3RvfNviHHW+KEUquIzMX
O37aQ0QX90Yp701f/hZVtP6OxRfW4k1tnwkDqdnVE3HBAmxiyRm9o45c3Oovwvhk4svI8DMYce0S
cAxvng62bmakn73bEceKuxuie2eQAI7H3uwncMpqPsYEl7E8FMoFclIPWQ3LfW4SaZdjPx7U/A0X
1z9ElkNJmATmIqNFyk9kMWauFCBQL3fkpyzsiuAy8G6obMRPiwY2JFIQW+Hl16Ci1H4WWDgKqCcC
eFddiMTCUTG1sKp7B9MkRO0DoHjVEJ6sdcauysWqjOuL7ntvZNYGIZkIaQzZCJVQBLwZSCrHfCPc
bxNeHzNEgXdEZNY+iAm/VS92/uqcCfEAO2SUb4f03uKiIIr3VT46ozlpRbwyCopqIp8iIMarlthw
Ek6IPMa4GnwV6snmb3WAEmxvXRFg4eNVa7x15nXbJHA2AyrqqYI6xGpv/OTuGzwEgsKwOQwprn0u
ZY/Dw6NazjSMtR71UHBLPmQoJMu/AdTga5jhDmg+k4U9rux7aSOnzFfjyGT2gJon6sEinKIEo8Yz
w1DI9QiY9tBAnyQPy3piKCnNA4j/nzaje2j8pTGJ+oxLqYVA5Y7EmuVppmKFRegxeOQmfOccpAYK
wTAkegTYqQYT62zOaOOUIFlAY/UsRwVJa3sYqVCMxp+kJ003VusDgaO5YT2DltS5nh6hNj2Nwl7Z
nVjlOYJi+tCCYuPmEUbx9uJx4YE5qdsp115xKg183mfjoHNCW+ZHf6LTiTQFx3c87JM90PQrYyqO
OJWqnKd92CE7Jwmh4YCx3zJiAzR4AgUWLnVv6RStBIOult6KYViCO6ERSYAt+DEWtDCHM8LgdFOA
lwaNv9JRYGQ1LvZWR8lu7Qtrho1ggbcFvMNrvaXgtc1p0hj+Dc13SADiGB1y+BeLjH6bOqZuKYUc
9vhpWymVNu7c8clkeZloXSI5EmIWyLsfDzDRdv8Z1iJiy9X8GuHVpyXBjipdjCSmE0rgHX0yINVT
hgC9+AqlYgBxieKsErNAXMf7mN2dkUAuDYH+tNZ+SpfekCejt2X6KztGZd3/Vqo2H1oprIe3dncI
59BrryPMBDaSUyLes37T5RdLbSXgsRh9uusGhAu1MSvpurLxSdXqQfAG58mhMD7TBqvG+Irtf4Uz
opTcBD4xTqO2LDmsPe1FnOdChSEgLGI9wqM1uUKyr78c+P8q++jh1s0pKi518uUQqJJQwtakvP71
TFW7bU1dnI/2s4lvISeKyUoPH9NSyF4BKsVCEFTZU4hQzW0OjdhAI4tTOn5ONMZmWb8eJrkVAoj/
2vG+CZ8InDJMSdpI7gYgY9DuMuSdWv0S3Xen73SMvSpECOglwneHLpiLh6RCQfPemrugIqo2vOP1
2XbNvTe4SiyUl7ZU4OLrpg3cfBuIwkafu6whmwCTLP09UkgKIAkknEgfBxLiY9ceFU7bNji6xlst
4a1NOtEJREWN+yxsF2yHaDv1hXb+6Kp8qfhTSPZo3I9e31N1NtiUNFvj1rR5H0dmUBAijDx73bYu
LulvtjvOFS0kYxunWI0+2iSnCP9v2q0qhKsd1V5jcw7Ry1tOyy1ILm+zUBC81MqDeSk6jMG1sf76
6YqIdSl7ZxhpE1eG7W6VoOAVFbz/RI4TxtpCBF4rF8TaXceJWCf2kawSFO7nCiRplvYoAEwDmcjZ
YZOsBSdGr21sB1zYhqvNtB+R8wz36cI2kacD9Jg52gu0hRW9aVlBkg9e3LF79LJ9pLBuXnbp8uCQ
2ihLy3Zuu9ThpC7Ww3qWodgYGW1UP3zaNsJkdx1A69Zk5FVUw5oZN08rcIAWII2Dt24Ld133X2g8
Z4giqnbeVMojC+EbGjZ2q1xqrscoJS/sdumgn655lD1smtJaoPomOnkQxJ3UmHskXnnRKjPNRWm+
qS7vIJzJ5BUrBwHDiJ3ZiihDSrNt07/yod5XCPqmYmPqHvIZOB8LpMkm2izId/KIL2gFpQSsguTA
MOQaJ9Eh+9+62s4Ib3p98LLDBPHi3CjIRJl1ELhWZzbft5ZuERB2LVK08+gfunRnDOguiCvJv4hp
XtpAAQ0asxB1tBQrcO0Q6DKrFES7SO17F2JAC5dWax5MLDWyakV3Ou7KZF2k2p4kpuuoC5pD5g6T
rVa9hNI82rh6DJQOMMTMohyjkswXzJhBtUfbFMuQVozYMbAGvGHQl628JJQYOxW5fDowgPP2DupR
N/VTr0NAaB9taB5r3IhoMxfZsZJPNVGR/RWfAZZ3ZFLu2uqqR+TkVwV2ygtONWgHpZZe7y6lnVTX
vq0QdZO7CrFiuskHFEXML0PdZa3QDTD0jDbNhgwk8LZig4MXfJubKpU3BAF2iNPbttw6ACO6Qu1K
A0jsLqrMOncoAGrmY5PyEhMJOz52WnQRqYqZQqaQwbNss1BTNeRyi0XpTxamJ8XPKKABF26iciWT
qicdeZyyJGzgG0nLog4eGNhrJdvG8tFGd6yl2soMXj5pHyhydGYkCTN3YTcrw1WavXLrwZAQ4Jqw
sCltW0Vg5ztrUCudo+4b+OrRQuw5EiBFKFlE5sthhNanmgofEeNww1WNb6/q/tFBK0JjU8N5hLx4
frN1UK7mMQrUvGOvwj8OWh/Sq26mFwsLjjxadbfA+HpMCOk1Ta6w6eGau5pxBAC8I6uiqg+g15ai
7On+5TNtwwfnMy01r9jkK/DXItRuiiFHxHHVGC95iKO9GybyzaYdVIJ8bwfydyPFvUrbg4I6L+S4
M9t677XRZbLVPzlxe7FDKAZo9i6kGIVqXwgFANC0FfMeNUekCVwVTxVLHWUWfnbLGXqNEvBpjgSW
vG6I/wA0pjg5RGPoqEKaeI/Dle0L2jK7EDKycElss/e0Jvf9E6iNsgaO6l8VXYpqv2mYqn0eOFm+
jEh75qc33flUjU+Tx7cjnGuUgWI12s3oLttqvd7A5zzM2YOS+ix1UCq6ngwuROWdsU048FNGrp35
wZ3ke9eBCb3VGP0tot3Qf+MjwxnpTMW6pA+1aEjIFzPTwUlcn9zkHmV0hMTjwumClWaeB4p0/lPF
hGgWHdA1Y4eShWAB5kQbiW9MrqS9zBL5VMupJxlCeoGegOfsLmTI3UV5iDPc2CJYZJ55jBP6fMmR
dJhuY0SaTqAsq0YnvekrURE1vvn+3u9OyG3CETpb2Ivc2bkjK1Z7E/Fb3xJ3CKSX79W+3jHNTOon
t2fEUSRK/x8a+5SxTR8hIv1v33v61vtkIyBPEGbKUPJwkSZPcP6K3mnoBOLz5GAV11egaRIN31Qy
NiZ/pRgCsp1MK4qvHO5lsewSlO9qvKojzEpkh9e9zBtxeKLoF7vWKB0i/R+/564N/hgArW5gPCdK
CdqyH3Fphg3HA3i7cHckJRB5xwtRfcZW9Wt20W/vTWsbbKlrgBupDLHvmomPLXzpKZF9kDp5g36c
c8tVqTtyY21XBso56FSAJ6ZhSM/EFp+k/8sSs1iRKRwo65D8YrewyOSsG+JHzp1RIK1j3knsldp4
B51PYSyzZxhXO7RsNArP0m482cQzZLiIe0xepo0ytzykUsUeMEsTEZcReKVv0Skgjj8n8T0y91HM
Oi+SpaVTzZhl/+guXDZGy42PaC3nerLPOV2D4qEE/3zUJrgAGVJVa9hLjWVODltAQgFJJaxRYGnc
JXvZSpqxLDjAAmN/kpaLuAb21cO5DjSNRgyZMmLbBdWspWDRwUQrPmHb7IlkmROXVk0pj+1Ec/oW
JzzI+kz2ZXo7lwSq7FHimUut36TD+oJl3+8ZrmRPYPNVWdrOZAsMLW0bERhUwDxxPgUpglP8I1FK
cGlpHOzOXCL+RD1ULBTP2usqqRrjI2dvFbzQbEIfaFqWqYyYIaaNdcpgaK1Q/sYBkzDre9MckuFT
+0avbxTXNPwi/qs8D+m3jc6Lm7lMb17b4ztaCHbLNr53hHqUHRqx/DXAavWQx375zuqOsOAQZN+2
csx4m23latff4fhXDMuONgnLzNB1YI+25lG3HKpNqX1BP/rNl4WWpo5xyU6Q7P4y6pI1Ppes9dcI
kwuTZIU+nmsIjG2O0ghvazk2WJgRAliv/4S7sMJ92v/VAIKtvg3aVxv9uQEvCGG/L77hpN6A7vJG
gpZBHVEhGULFRYDzGl3WBxSdWuC960FEH+6RFcOLg2Wqp7eSBhl9ovQJJVBNi0XgMhdsMhmCgeda
ywEkrU8juBPFUUwXWgUwwQJkqpjjeOForHIF5MU0L1jIfHX8DsEhoOnnVV/xkTC90LMQQ2sryJ5Q
bMTNl/Sm1Iiv5RyIlFxS7nGG8xB4oLsqkCqFQ5844LkmEmawZF3WyG765JDunYxN2lOBzzz3o1C5
8XcZ2l+LYaBKuZg7fFFiWitxvDBRXmU/Mksirb8VT5kFnMrKBQs0wS1cxsQteRoQNeIdP5wXJP7L
LDjqHNe9Z8+t6Vbab/40fQT2sPd5C9Jok5MgYzLS9EdbsRFNNsx7wqFneyQliRd4aAFOLft96jeg
OLJEZE6wL9zGe6xT22pjOKFa6p0I3n0qgmev4IR1TGLqknSj9CyquqExSOWrkoCZukJpSJQyCjiB
1S0mNM9M8r1dUq1QBihgw1uQPRXvwaoce592fkl99+AoPwYoSDztG5Oqhri+A0fMdUSbKWFzAan6
bk/iCzQ9jkppZFYVf1eCsg1yZZ5wUCEn9xpWpahGk4/WkGBSxpSUYHlQtsp+UUbrhw828IJcM7X8
zfSO0hyPdBeiVhGwB/2+t1KSFze0pNKBfknJy8DhmHPc2s3cZjJBSLiOaob6dICWqf4VhrVWfHjr
sPqISMtRGO+LklFq3PfTOzE5S58pEM4s9GkSg2mKZesvEgNZjmjuSnL1OAsWBG9EfE/UODQZMTcl
Gkb9VbOZihLrTg8tGZwye8WDNm8F2ULuZaKpdrw4MuukI0ko577kbEYcM6m0cBCaMXjw0zF4WF6c
Et3ZT4V268OpwJKD8oeuLCHia6W6ZyF5n2B6z2SJaM4/qpF8t4pz85tX5o9nbzRWok3maK8XU27u
e8L5nLbfqrXNR7VtE0gciwDwBB4cg1GvAyK0xwmsV/XwUIc6SwcK5c/ARsOEVqMxnR0JZdeAeuM6
3EVJuvZz2F4y+y4JzGMn9E8oQtpC0J3Jz0bjJsk70OXwlLJT5GjKcovaVxf7YCI21pgASpL1YSwo
xjolhKnOmvovbfoFrrc1LRXbWH+L8ZdSBGWwSyny84rW/ogAPH0BzZry0GacrsAO6i4jAwruM4zX
ZmqvHSaqXIMXzWZq7fOdg1k/h4QOa2rTfQJbwyFeFR7VA0m6Nx2yWnVsokaNWkpDCx2Ao6gfFR3T
tMUOw8GvXqp6zMSbwdudOf1SVP1BYFuORm4EhBYlclJNK/ex+muxopY2k2t2GiANfU4JA/NHQ21K
q5UncyR0t3xOzb+xuxeUV6a//NnBRB71fIqvRvAHmIyt3KCdgh7bor0oSJX74UTUFq16EBS6TXBo
RBQvRl3Bh9brSwPAzRN8DCH3JQmw3WQzRSq4qWmAp15QS/2Lob6RjYh+QvOZCRmIEjwzVDpeK4i5
rntRjasRtlJZZ8mvanHGVPfuciNnytPBnyY4uyilTHTUN8QuBNlFAX+0uyfjeUytjZJ92nw3mvkw
OaXqkGdYdiBhaCjmAQeR7r1X4i2DWQNZl2sQzpjT8Axc46ck/bbPSdX0o2St0/GBMKS2zU2E57JU
vxAX2bXDyJa8BR5sFGnt6Q6tYTXfYuNmoWyI4m2+e3Gsin6twqDAbZ+E8jaRPlMV4JgZRm7N2Ljh
ttJHZLgP4SlbIvbOqccgFKOrgI80AZdgN3uGJDP663NBTWbFkedQCVvuSORf8wQ6YJmBq25joqWc
Lrl68AmZ/FY4iDrIyo5Oe4uCbP0kDHq7iZQcbexlmMIi6sPAixVmGQkp1/UnE+ShwbgRTsY+IENV
wVTdRQPcVn8cn4qdUreVyE+Uf+Gt5FXjpgSvs8N4ztIeh7WHoa0OxK7FTWZhNVbQrPh8NwRqgYJu
q+gzaIllZXyFBliaMbEIEmrhe5kg0mJ/w8LT0Vfb/DH8w0EYC1NltvbsV98TJgfD2FcOLhl7gUBg
ESkCWuS9Cke2T5QMI+5A2KeeMKOKkzmesn1Rjue4G9+0MthAJqzcbLhmHA4kAI3KJgVWD5xz4Fw7
X1lA8TeM23jz8bPZuwrh9swqnymx58QMYJotFqVwT+5U4X4IuR6cPVIfCsYoaPEIgiqGvVAFfF2z
dPSPsBe/dMFTS1bfU9SirUXoCRp1m2Mn7h96v5/cap55uPWJ/vGETcAGoY28jINrc6hQF8q5TT6i
4MCmpoy8J+XZqt6iMxRCkxgNAetqURMbHMxK9KWYr2X3t6vlbGhY5vI/ux9WPXZibOp1dXDfRvMh
93Fde1pOP2sRePWOjkT5lQC2O+nT0XkbGBbGmm0PIo0dzKJKLFCyM9wOawFK5IWU3CME6MHRkW20
J4bJAsubQ0uldLmFUM3VAJrk881jWPWT9wxorNh6MHVRSGA44zh1fFsNvEt6H9zemcXNlqqvVqV2
9l6ZwyaSk+epQ4ZZlEe7uWKzgkWEog+dpeVvWnTfGCPlCm5FTwMZdszXSZmCjKBMmMxAsOnTInqW
50YbV16wTUixKv6a8RfdMZXICSOH6RZrEzVWWP5Fyq9U5RIvuCy0AAVitOx6ixuVD2I4gUdPSr3o
HG2lJMZq8O/IqBdu0+5KW5mHgIQWzpDQ7E8GEnu27vbL6B/GrvcdCpa9O5bkmc+VYLGaj8MWe4RA
uSZBnzThgsaGlXIrFLW7ZSWiMwAcGT5L+nhSzj2pbgv1m8lpPRJMxH9pbBq0FK58d1qVBWEVolzr
DL2aIDQ0X3ZDtMtsASTUyCzWS0YknPvsigkEKlmDNBcMkFxF+ICb4DpCQisk5VH9qebNZahWSf5D
3PE8Zn/ger6RFUnCgXmoACGKHBNgehHA5CEDKKjcSifvqfWOqoI8hfQpRAdegVHeov2iuw9Ycbg7
N0SCbFOQscgY1wYGuVT/zl3CbsN1Zh3H9KPRSVpl51Pqccn3OCvB95p/k3jpdXhRTJL6AT3w2dWV
/5qQMIR+tejXvcoW3O0M/2gnClLcaq1gEYnpQ4pjVM3KUS+Joa090LMCRqRS/hkUPEIDXUsz/+Kp
xCKRt2hnnBcptCnxJeHAlqqUx5HOMdTdoIHZzUzFJalo0eUrZnqhP1dGlKxawphRkB2DUbrLWWyJ
VdLUc92TEGsg8ASQYrzMQK4JTdxLWzaw+UJnFMqJogn91aAifBFUy2tkdkQ7d7gUSDDYkZASIpNE
nhXU/6VVVp1+LfRoVYb9CsMNMjbEtAn2a3rnFOQ+6imYVOCxj/FXchB6i6Ae2jDsl3rqH9W4vvXY
sCeDqJU+AJLFcjkTkXIL65CHb9qEbD5O1ix6gihL/LnZ2q1dZEoAgObvAEkFC4fNaoGkcO5DG9so
iuAnBHcB4CPazpw9wor/cHGuHLSdKt5zHwWMwYdpmDIzudnqGX9Pot5L3OMxKp6+DI8aDFBNmHYx
kpPt/JMSdHpQdZY8u3dPhv2OQloi6dh4iHda8bAoOK0s7oOu7sDaX3H2k6DKRsa17JE1/XhUIkih
2ctIqNYw4KpgpHQw2Rp0oi8uMlnB5PoY0X6JVDlSS7pIYm/XFz9j4B98NEK9FRH2/+fq1wixCfQ/
2vWbyTwjKPrmnmzKG6TzXIYwZVU/l+RyLvR5GWMJJMqKYjXPnWWiWoElThYu1eaWtfQvDdz43POq
xRkFMSbRWzVSVxMfctc+JZBrE1stZxtPXZjryRo3EWaXilwIg3iinNyxiPwrT8oUoEvbG2itQmQP
eQH4KWh5JgWu8ufYWrELT2QRFoecLb6ikoQajbJ/kmQFlFZ714BrAqu4TRgooIBOF4EXPtoBwY1m
7UCAEg2ZWb5QQkATsgJrnOa1dTYji55W3O7KW9hPWxeuqQJxJq58ssNzO75Z+m+ACsdQ9Z0RdSt1
54rkk5KKeZejCgExzX8GFMg5fUBeJJiKGUkFuzjVLMqozztG0eCZyIgM1nGsckjXlgBtAxYmFBaZ
9VF141IVv6S4LAxlBD3h0hVv1RStc4xoLlHe8TsLUy4amJstDwsS0Kh9tvSNrLGDhwFQ7hovEHQm
2RgRdi76cYOGzM82X7WUKCsdkA87fvJsDUTtPJR1cSvGeCmjkbyRVkT6zVpW3ACNIYMmWi4WjwYZ
66kAc5KAXqpJEydduqxXRXZtuN9bBkyM6LYHgC6xH77T9sQlMObNAmW8TBCR8qbOZoLhhcJr5khH
gPLNFc4vQHhVDOQrMxVifqcEbpNSc65VvJt+j/zBssj2jI+QK15xqPMQ2qhbB3gTyTET16IFwC+W
0stNxdFMZahsul3M2IFXP/cgsUAvaSDgyzfXFWe/HxYboa4x3izYzJHEFEwj5YwibNcrZiCJDNwD
wVsEJ2HbU/G0+hFX7hjOWzSgTn7GIwh8YCDe86ZgZQwItFYT+GWvMI2SdJJoUjL1Lixj4QzZmtAU
3n9+wvTpawcmRURTyjFpubpB2Zh0YSb/TSWpvwZlV0jcs+mQk/HssJ7X/p+S8oZXt679U5AY5JrY
hQybA4u6WnAEOtpOYGyIoz3ZxRPyzRylqTT2Re6n6u/pOl8JltKStkXkPkxe0p0cIi1WU9aO9CCj
OjzNBoiXA1G2BBvA6kG+D9v9wnDB2JQ/L+pvH4Tmzk0AHmGjHUcIWNsYTtAielYAiTpQA3sIoIx0
cisQk8V8lw6/TZ1/5uO7/Db15MSKP5dpCLXabgZd34J9wHyWECyWSc8DxxzMhZI8sWL1pCQ49XdD
gwlpGw7R1VwN9DlQEnlxufhL5d2LSJPnmp/cpbxKoAK09BPYLuOv4Y9byEzrxivmqobl2y1RU+T1
0s5+dP9D4ejgE65J8jSuprsi8dS3sFz56NGDbo2EKHbBCBBXhe6nm/3WPLeaKvk1d1OzWnIS8OL6
BFLwVEAZ8eOB47FgN8q3Tfayf9PYneHeHb4mebiZDBat/it4FHDBkY2orrtJJx5zDra7Tahi5NVi
Q4ISHDjuM142Q1HnteUsFQjLkUoypABtCtrtEogy/NnuUg4rhHXNBiKBfdbEko4Mt1nrwXBRzSu5
n7y9oA9TcBggeyARVr3x3SALhX9L0eK57knoYs2j4vPRGuCSNQZCOfc4TbAkbf6dWLD5AFUsvOJc
1/FbUWo8nB86k4lKpFsuk6AQCdeRfumc8ShxcCUEWxrHJwAHLjk0Gaq2KLNgjxZW1YHZiSL3AdeI
2Tl0mA8GDgBwH89606nQMjEeluR0CrPeh2Tlag7zmZ2n23hcZSmvM6T4TNHyc6opj1LrEODYXCL5
eujHDz+hAFVC+aVKbTyhkAFz1Iguq2wUQj1YehRefN1PF72XnUSK/NMYV129qN2X6sRrC/d5jDyn
N3DJFgAy5N2id84RDEktJiGzvN6lcXVDetccUNGQlTO+KozjSJ/WiKgT0gy0a9WzfVvk17p4FqoU
eyXDnMpMNnV0u1FFEaq8dwxweI5xPiWJzDRBAsDgArspsUkOtMpB6qNCoRa70fJ2g6Ju25r6aaoT
+q7a0g7O+q6BOVIkHCfpzs6RR1Kc2shumw66qr12Ab5uGwKvSf8f9hES9sGrkcFdCC86R/2rIgZt
VD+HTts4nbMShXuvMdOJdxz7JO1w7jj85GFjikfrwFsp2Tud5hYDe2E+BnSXKY1fLMvnmoC5dq0S
Jth6LQjGrwyo4vAEEJ+adGX19Hn1oCdG2RzMInyQjFjp2pemopZNGZVIZIRVjrFOwFTb/wJi+2ub
XhhmjIpAiJpxyY6OZJidzQ6yOcrww3kfedPOyvJvHBa1zUcAvmz0/g5A9O711UpG81DgTpyRyXAi
JMCu8erR/3YI7fcIfJvHdVDKRRka6/8CDkRzDHwsVTp21d+er0Mpx+0Exeko1cvobujih9ibm7ie
IvJ560NLK7Cmwblm7UkQsFeCKI/pXqvYpQ6FKFYlYTNlf+4YPfDnvVouBgsltkMRQYa7B5pyY1UE
wZnOwdWy/yrkJLrAIpB1YI/Rx9SxMor30OIDZDWUVkb4v7pU6Qj+tqNbQPJCTxC3fxzFu0yoKFEd
ytSczkagiWDJWgQ8262NUIgqGbJHCDupISeblGweFhDo7rr404GfsEalvNestVX1ith+/TYgA20i
65C8Q8ebR8ZT+OQEohk8mkOEv5SXROjEyeGsEu8jLe5WcCwcfNGUUGXM4kEBfIcfi34KNJmgJQOT
M6f2f4oQgr0nBQVsjF53FQb0KWKNDXCM9AfV/LRR1w/aA00HUbv8yA7OirhfG5alCs1HD0E9Dbr8
48Ct1V1ttPCBI4i6PG0INmvRAYi96X1bvnVVBrFWAJDjlybl1fzbJK3QJKnrSnzp8NexQ9FbAOvb
YgDLXp7ybhjMqCTqFY65xC2ZoKqIUgAmGBuDFzirg1WgeB9CsdeVYtCjRy8vmzS/KhnREHbGxkjr
vV7XckEPz1FD43ibnFxeCiJMSbv8DFE69KhJ4uDV1sxVxamK3aVB/OVEvJ3BLTAiuWm1PxFvSusW
9nxW+Dpk7JmicoVM5OG3SIdLkqOCvqOWSt2UzfBbsl/6vb6BrG1AdBhEBx3yC6QAapdRYK6670E8
LTPW6BCVQ9d7q+y9EKi5sgsiL8yRCHJSi5gEs7r7CVerqcfJnMzTCdCarDx42FptlmNS/2tS9zyA
dcepcUOcVS5Di8Jmk1+5lxFXlUMkW3Nsw+yUGvo5h5CoFXVR8LtHmMlipmgNsqn1DppUAFtELjkd
+4hCqvpgEzfxzyK4u2kITYnEJsTe1iGjsTCclLq26sNPp6pxQixTW5DNzwcjaKmBFML0uixCxFlZ
p9FjiGRcqW6ELgN/8bkG9aku7vJTSVqKIQTckK9YO3I4iBjD/GSl3I/mNoeCoAhsayvKBcPK16C3
bPPGxnLdXUYVuZPnq7CjqS/w/gm9XCK36NGfuKpJZgSwmlde5Yji0iZlld46Rp0kqY7/vsS0Pw0d
ZZR+sVd8c71W4/Ej8lAJZxe7UTdiSpd6pt9r1kyA7nlDXMH/ODqv3taRNYv+IgLM4dXK2bJsWfYL
YfvYjMVQzPz1vaqBAWam78VpHYms+sLea7eIOlxSAxCSXoX3BvWdndvfHCJrL9nEM4ny3efEqD/0
9uEFOnkvznmIo5MZYqksyr3Qaa/1iOFwvGqxSxjtiLpseNMatizZuWAva1ITsf+lHxTUuW8FXNQi
cuHSq8Z832Q771FpXLAQWfT8pcD1HIgHpEHIX7PEOm3N1FeP0sJry580c2HXIBhFa23kABwQssOo
MaLyoEF8OhIZokXVFLAWaZxtE+0dZA4eV0h279xH2j0FGNnJE0gBDuV9TJFvLK1+Uo8xQhGpqA8R
RKznimXzQLcMsR07brGetQE5NyI2BywODOvQWrg6de/0VuEVqg3Cgjo21cywHb4drsAsChciewst
PJmqt0YnrNvALdkZySl8aQVcTgoyk+FgXaQwOiEnNQNLMlhYY/Y1UUu5gb/CkhdDEddcn96GsEqU
GBGPnTbQvtEPZ1i9kG6iII1BlFSQdGKUOxoPq2WcogbTdPgrI0BCBSbFk2eDAcRs4Hg4nccczEjU
//VSbYXeChVsVcy07+lKLX7UMIVwM0bHPyoALYNoEFJwE64gnENeXQ3TomT0YGtB9Lm20KBSnzyI
kQlBri129BnrPp9PLWwImqndCPGt5JeZcwOMyrhlVM93uXbocGznYodoEyl0HQIGfO6SY99reycr
P6ygfEbmuVCKSztqX6Ps2VG0RlAdSbJpwLGVMQJ652yNd7NpYCHehuDNk8zor8ZLswyMV6X+r3xs
DbjVWNQtW2T0OolGBfbZllvI8w+N1yEEQKeFqbtQEBphrPMe232LUN0PTxRhppDfemFQQthEPCLp
tkq8JMJcwRX7KjF8e5X1mkv6IorUPOgX2aDR0EEyD6hyQTva14YUvIm0NRREjdyWklXt3G1neW7h
C9oF6ZhbI8/Q5MsDejuyMj5M2s40vDfykqjEYMdYYqIPgWgUuXlQGWMOOlTNPfRZSzcndgJnmgV6
LdXx8JIiiO24HQ3+MclOCb92/By5EKFF/hcxrWgTnE/Dlzu9K7ibV+9qDpa58ZceOKUk0rYxP6jx
v1kkPYkqgF6BZj+I9yXiYjftVukYn4riDNZ+72Xq6OaIl32iPs5zQbACgbVnfSr23cB7y5iH94gY
Im/VOh5QPkx8AcFtqQWVkiY/Zzk5DUCObXog0391+gweTccMZbxElWRtBBAXmZ0dXvPZ3LITsMKt
SVnqAUYY9O6jLNJ1dDM8c91g/vCye6Zg5S77diu/pDqRO+aWdSdlMKsXj923lNa/gEkN0Es/fa2b
aGuzFJ7t+WoHEfSgctODhCnEh+0ah3BA+QynDigjNQHzIW1psUOJ444JCfoj8Vf05SUV4rvJ0Tjz
uGZ581IIb2sqwh15kr25wwu5Bi3Fgtstr1UGPNRrT0TzLfHDWAnJmxPbwYfdICuwADp1hv1WtRaI
jAeCOdg7OOT0ZZeIxbuemOsgQdvVaP6jY/Vczf6rVyNfeY7hCrnprwL/Gi4ZZU1R/nodYv+gkxej
IisFWUaiOy+KVEbGDD00kyptLeOPdhgRE8cEeLxN5ntNd8PH8dJXT0Pv2T4697tChMWIGiRGjB7c
gez9D7oRruGn6UPNYFINsUb9iNTFm2J6iODu8DbD5xOGy1rVYgVc0viwm4v+JeYdCWyRNYfgE4Ik
0pD6kBBMoOMHMl3k+mTdyf63suh6/eQ1Tm/+/AiZ/hvg4odxB0TuiSUrEqOG7DADAfQcrdSfXRQM
JNGtRejYC+MaRIQd5Ec6YbJpl50V3m06qf83OQlLIwLiYpxiGpGTmElTjd++RnJQyh16YMA/EFWc
98ZAqk0BBvGfvI/3PNnasG5tTsUA+T8MYc599esdOVkaedcVZRRk80CRrMeIKGRzlzmOF3Z25a1n
1xaqln4f0oTP7AqrcQuMTKs+ZfQXQgNt2+w152/q6EwLdLENXMgWmXOMtLfI+xxIhsDZtDRgM7Ed
YPNv3VwXydyP+pP5TJJ8ryR+6NPWH+8gWcBSnC39/zfCwY2BSUKOzXHo3KsNOwZ1OJFyuM5jn+RK
GB0p2qXMwPD54Bd76qGik+7wlrTyPWLu+CR0JooImNKQeUZSHLP6WqLm8nzuOaob+YuqxfH5Akix
nHnaJ6N8Ja3h6owjqgi9IqWxY2ZPqKeXPBzCfJleWgSROD5PAqbMwftOBNsaObGmzagnwIdOyffM
hq0VOlpZiPIkWwc0uQ69L26hMl8zvXdc6uDxN0eyJ/xjaH760LbYrYj02NekNoFUtD7MfE+v6pMn
XfjktO3im84RVOUvAY1hJNaqZrTrbQMKFhNqIoddjWOt7IDT4lOexL4O7hwqVv+mjw9jICjKhUPX
rAKT7a/xG3EdNgB4WDNaSFRLf2b9hSyU9i5uGS6W63SUGw9drc9sSzBuDf1qY4zWzggTUNB4aykK
Hf9dJ+5BmqR1RMufyHAYSlD1Baw7mMGLKCM2Ul4nwoGczv438JnNn8m2DnCAmWc9xV89sXspT+N4
b9pHU3yahb9J6q8IodTc5AgS3H9FxLDOzYYr1M+FlfcXEZenuY0BW126LHqVCTJ5zYz+5jY9VCqQ
0kyiV7PH9RAAgTNj+4t0nlM2+xsY+xxsEy/Os0ZKkjZQTIN2RsyAva0loTB2qQ1TQG4I8hgh9AZJ
vjA77EWi/ap5eJ6sG9sn7/swTf7/drEKgZ6pBdgV+lXjsICfc5eItjh5Lb3x3ZWIgN+n6aOM99jf
FPHL/bRCpn2lUx4rBldoKM8GD5OJo2zQzaeI0p/Yy0VuXLNuT48o0S9TkpKYCVBdfFMXoaK5kXyw
JWsgpkX17eIc8n1V3pVVxEEanLCR+RirbBO2H207L41WsJkAZMfQSCdPyvE+Ku1Zad6zBq47o/Tp
VqOMKQI2+CO/uSy2bqVI+B+i/oQCWUmGs4LgXs3eWd6M0+OLOU47b7Kk5FD7hqPKtJfxjdleyk4e
mI+zSZGryCbMbp72vfmS6DnmZexSjfeIBEszU6GCCqbQ8y0jTs4lIb4MdPa4LHsmf22GzkualQ+F
9OuDT2ahRYLxKjcO1PUvkXEXKLZ0IloMfGaZ11z4ygosxZEGpaVDGidc/h+q7djH0GZsgvkC5VL3
sYuYPBkjFspMiTNAoEaiWr563HfsTab3Ev9MCJg371QayXI238JeX3queFUDAJUXOs6M7xbhDoHD
zKBk5h8L69aybTNRJPpsXVLUrg4FTi4lUAxnUdcPM8VHcVX7XvAGT63H7iZYq88u+PeNA+A8JO0D
XkzECVx+1AL4LLHe80G3Di0vsFiFL1+ahs2aEk6tQZ+auRtMjcTdKPf1F5zwhZ9/1wX66eLERpQ4
o1SRn3aJIdlsO3sq9zUbqpAXyShSfGYM90IiAU2fQbGqEpgiRT076C+fR6VnxhEdnSHCeivXiR+c
jZmQex2jkraMGFf6c74a2G60vwGnooLOA0sxeVsDvUZOBoAFMXZEVddoGybqJ4cGExPkhok2nRFh
Etqb1aMT9ZJbiISoCbvrQBJGOsDSo3BgOojVpbvNaaGSRdVt2jn8FZNfle2YYSPAmNWxt4+UecRN
TwOTJYmWpxIVmJP6YnSe/4Qgcm9iBEJE5GAK7h6aHQBgbHMuvEkuNaUIGQbxWwny79reWvU1CC8Y
f1baLqu4vdoWbUbaxM9QZagHajoqBhmc3uwfe4huTD4Z7QAoxRrs+fkGr0zpgf9pGYHirI29a1zi
BWuGPYlCEXoJifXF7rfuzKUl0Akl5p9j89W33fRK8i2jDQ2kloWwGN3h0yjg5zHSi6cColjv0Awx
7/cZAi6ax0A91DyriT4L7BGNmnslWIrEL3sx0jVilJ3QgdIIRuP+EsbPFbAHtKvwcuzNdJTmpXe2
dvU2dKzLgg0mgChiAalaKns3aTwICXUZQVQUHnrDSMknQ9HaOtzhQGmtVN5EUnGZkT1M+CR2ZWre
7mWyx2XC8iTTtecuZM2XJM9JdRrwQltDfYzFeExKkB9VAWqLfWnFwexeeaD5NZ1Twjw4sntueJJ7
MfsFM19xa9KScOEJ46U1x+c+VvChNIMeR6eERKygSjDAqsMLgjmA3bUTz0Y6f3ij9hDR1hgGRsTm
sDDbmpj04BS7wbtj36d0kzF1E0m4HOKR7tqO/wmuWf9jzJCFQDVeSpskSSb/Nlzc0p4f/QQlgZJG
PjpGCHdBSnHl8/Sx4h6TZwO/Uj2iLs5/1PcfsZ7xjLcmSlA9WJsOVya2hoKTpoqbU+e4PyM7BhPX
65SudZn/DOmARiTD2b2OdLA4VvniEc3QQ+gWIypG1mf5SHj1KnL4/t66qr46OH+5oPIkOQfESkzO
T4OgOu9fRj169BYxCCyQoS75+4zbpAIKby636b6Cae6JcGnl8k/AWUlnMIGvAbWgxpto/45okJiD
ouZLUQGhd2PeopidcbHVbWoxnM9NXV4Qg28iFjUsW5eitG66+d5M0GEMAk7LP7Paor7rEO8oqGbP
2sDHam3uOsoMK7nZZc9fy9ki4feaP+Lln4C+JOY+Qatv9EeAvaHk3wbt0P/2Jeb270hQnDJQDnry
NMDqj1F+HXXr7FbmLXRnxgnJa1FhQ2xhbbbin0vQOfQ+jDcxOdYQHHribAQ7Cm9jKGNQjntlJCUm
RF7LdO0qunSbBf0uzZkPosBoB/eMF205zuzAOqCDdLJJBOQTwxVV9XQqtTsr3rjYsbkzy80Q8Vm0
3zreCZaMvngtQhOsf3lqg6snJcYeqM/UVRogx4n9h1WsCs+9hRVUv3CePmSKvMSz9rGjDMLkZSD1
fhskk4BastyWS9+JNo7pEfQ5oYL0/hk9sNbgVusXB9w2rFElXCsImPCWrvynMTRTVCk2Ll5vr5Rg
xeETjPo5jg/8u0jGtdcdwxFGPwF/3Un3Dlqq/fSoanqP60N/F/WbVRIYgxvSpDdgDm8aO6JkS4rn
BsSkn4VontA7oyVr2u7SsyjyJokx9WPqL+YI4ROMxIyg8QBsi0xyuYnRAzf/cqISaMoJg0BBi5Tv
pmfUMIRqOGAEoHQ/tzGep/zcsWRT7k5T74EC8guOnx71TKwkFX6FDJ8kAdIUnoTnrXNcAXmgfcVR
sUlr5y0K0ct3PFDoEWPGUq3XL12ED12dfTQi3gVsdO2RzCEo6QUtKOKXNrYWXrsNjHSdBpIeD3pd
8yAjNGkZvjdHMvTokWO856hEyDg2dGM9kR6EccXxeEt5J5OPQQOw69XHuRTPwqngVxf6s4zNh53+
y8yI+Ad+ex2gcaVBE6w+8+7PEwdXw1CLAzm3wfCEwSaQvDf10UbVHSXIK+cB6WEO4A1lYUshRtUd
jz8DblNZBwfp5mzzoMk2C5+f0u5uQYx+aGioVzCtGJ+BBleUnCAiXRcV3/Gsb/SRfLHJXCIEQYDQ
7nI6rH6mO8dYhqjwQvM7GwTlNrQOD2w7xQDFKGFF6KPRUytyTy05tXuY5ruZ9o1HnDE09Nl0l5Do
Z4Is6XAN1fhOmYv8i+pu1bEMsGqFwMODihvdDb9thofAUvCnZIsFgqKnXjoHC0ZfgQs4fI+74oHb
LqR9x4/WIbZmcTysQm3nYNEnExaB60Xo9sHQTnX20+jIx+pjzrWR+saSny2ocXIyI24GmPVMJbSR
Yzg96rqxtV3klQxDe+s7x7ydDKz8iOMKwAmeO58HhoyUBFZpjx837eMlokSGvx66FnIPuIedsX4J
a+pJy7LP1SQQksN537oFybmWzW4TyR9sFJJodFeeoEGt0jCh9hrPY8d/OfwdWfrb6nRmPE+GjDa+
pEB4gSOm53iqv/KATMTIfk4xRlIvHJWGQZ+54jos7YhoAFxTSZSGXDl6/NIygYms4K/0xLJ31pO+
DptH4YLUYUBqMHoWqMyM0UG8hMvMaVZ8YkAA3tFVWL7qZIenAlsssxaXYQFjBHqD+GAg8WI13/MT
le7dIuQl8CmCveMc59e0+Dt2NxZK/d1TDr5+ryy6SartyC87jX7yz20Yf3SZtu1A0tYbv0dz23bb
CCnNRGhDxmedp/LU18mydABvscUI6CHz4p+Dl2HM22PFNT0Wzhd+L4klidsFAYB68oF4MDc20dnp
KM3N7QR5i8EyrxRYwuJd5SuUEgvGAK0uxl5DJ9A/eoSv/K8ZwU+AEzehJMpAh8NCwCLCsXdLNXs5
Myd3f6p5oUno0nJFrV5hwII2Zd7KcC80f6V8CxLzB7ZrsdQE/KL5iywHR2JetLe9zR0P+siHb8db
1DqX/6GzGHD8i3ps0bQO+cMCKOXRDNpK2e4vy5Fjlc7JubQIEgDegqiI4w8R/LUdGleyruVPkRDH
/crSAAniWZLE50LiIZFoauN1AFuUSQDorJ+EkrgjhMA3sfZLAgh8xcUKU7yHPH9iUgmyTxpugykT
G6v6yvyrK49V2OyShh4umTZRWn86rvbC5BMZjLfvonJTRfG615EWIwBBNExc2qIMM0xCJA051H9N
R6TxO1MA5bbRw3hh9H9gs1VtgETY9r43BR7XvsAQCH7gW7oFeRe0S2uMyQQzwX8jilFOK7AA/xt5
Z4vG2iOPM4FqYo4DxNR4pWe/5ZsRXPsBqfECXTB1AgqUurxV7grJpNEQCz0SS2feO3J37T8y7Afz
ouy7DsO9uZpQdHOYlIesZaFFFrDIlgLPcu9JUtk/tenW2ITysmsii7M9aBH+UJAQ27L6y9N8mciI
uaa9CcJx1aUG4dAgtJlsZ6h/K29beNuWvywhwy+RNbDf2zHh86J/qX/RkuZNN8TGSZpF7x6rjoRe
8d4mh4BFgWudUs7LtizfyWweQhIzOGlN7WbQVCo9Qainm9mc/x/t4vuNo4Op8BqooTtevmijW6Si
fmHZb4gza34c7ydscekaW13GqBehGhOV6E8RWTcEG4TBDm4xAhPvh4Eo4atgx7CQlGwgJAR13ai+
BE9XxcMOVsE4W3wYrpa2uOTHolbKVvWpZsJ756tF7kIBhDzjfbJxitcJac9nxdmV3X72f5K5P5hq
/c26rAGvYenAh9E0+6x0NA17HSwXH82TNWb7Ypwx8Q67YuT9tMWfETSfLst8tRyYlekSuhc4dzSR
sYUDH6Q7iByk1zYq59LcTe5LKu9JAy+cjBkcaeqZFFmzROS3Rsm0BGlMNUhJWbbrcHz4/mmKmZkx
No8Da2v5rNNc7LEwQuwBI1nBdBcff+5dOwTrvsDSasfpHrH1uuF8tdCKaTPMtDa7+RO8hzFlY2Oy
bEPRVB5VI5fzOkYHKeQnvcq2Dc1X34cY5ZfAR1MoIF9h332GtrOLanuvRfYdRyhclL8m2PRoE3U1
lP1WHKUURESlg/Fww5vlHgCOxXp/mLD4znX74XMPVjI/dCQIhqH15mBHy/6hzGOCHazqUqf4jNMf
GURXAIgsB3QyuMceZ12y7YPkh+ntHQX/X90Zx7LVtwOq0SKAqRAWYl3KcU12Z+8zNnUQD/TRbz/i
P0oi7Ahdt86SH9fCNjCUAtXZsiD8LENjWTdQPYtVw8BDbbfa+DSBE7Z5OwTWhsBONiCSqLfRfaXg
i9yAxJsviCAa4owyfTE6QbEJLAgiCI92viwRKKfYcizkXJYCR4aA0io0X5yq1ZHT/6rnRDzoR9v8
HueHHlUrx2eHg0ZbQ9ublWBZSGQRZr+aIPu5IA8mfwdi31OndQITyUNyhpM3IGNs4GN6QEji4jfF
WZGcvbreywmEXfkOt9kfaNiddWFBj6o86yyFvTEk4MoOoRSTtRFdJ1ioRW39a3q+NoZE6fBm9Nqm
hoXXzdGCZgqz1CIUnz3+kzjkXK8WwZ7nM2UrncfdVYeXqqeQ61maTizBs7cYqYjm4bAfh3VeaYzN
ARIThTVO2iJvdgiDwIZgrVZhqi1LfGpzPXtVsMwu/3I1SKTMyHRxHNGJoHUA05MG1irX8cLXGQsB
QT6YGkjEhxxbm573NDrYgZEtMDOec9Q6yZ+D7M+F/+eQhTGa3ZOtrPk1Pgb8SSbipuouSnfvEKhT
o4tyKU+ZiC7cjqU+cQ25MpowYWQMTuB9X5xnSCigcHvoGzkJyQ7qa5vNPyjPhYBTlOuf/fRmFP6y
Ipdzn/ksiZDRCSIokq+xbD9y/rVRn6KjzS5liKEm7150dzzlFkkd3d7TyntUdnunrtYlqaOoD3c5
eQoz6B8zxspZU8PDIsxh8uF8toA86uh0rd+27hiCil1MC9l6GbzCmd9KQbutXalOTh5lFhfqVyBG
p6C+rMV72X/bNHz7mPuSDjEjE6Xa11zrWKfnw9xvQnPTu6tAbhJYSAYBlxBXTMQmH31/TlntavQQ
nvWmLt0I1oTDyw1TFU8bhdO3zMS6io8+8mqAftUh1N6l+xNC/i0OAeJfVPew0+g1N/beZ15ogiZz
0SFPDBxE9ZeI54BJQMFqCMgQOY6Nt8SkgCYHq3BxRyO9MEG3TeyKwLE15npkEYuXIM+ubf82Oien
eQ9r7T6a7rpkkKn5DGXz9cCgQ3A2aXo4POmsdBUjIfli/62FJ53ZWSy6g+XXBw2fOZ1JQqZP0L6n
zE80zTtqbbiTA/b7sOed6yGIPAWUVhmbyxFmoNqzJ3WDeJl2EQX3LK2V6KpbiM8NrpQ3rNhX2OO4
GdENkO3K7Aq/AEwoweScOWI7LZzw7LY4HbGtDLFDrGLG/r1bDF6BDprqzzi2EsO5EjAHYN366N0p
3B3ZssSQojrumoauFn0/oQQu7QMxX0g7eA8/HQCWSKpuqXszaGO5L5LPxgJNijquN/YEd2YC8MCh
N2dsG0ax9r2E/ehbS3y77t4G3cMYRSgLP3bIE2UXKOiYJ7k4NGy0RiU2ZHA4gvETWukugShjEjby
VXftpzvdLG5UvbomxAma4XBwhnybMFAJCPhlhmczbd9nwR+Z56w2jW1BZoVT4g+3w30azk+lx6BA
BvY2h0w3prQ2tf8cUKJh0aAiMQp3yzNR+vifApxOtQazCnUduEEPyYfF+GeMnscUMQJYNbRIHlGY
BZYerqEGpR+v3baOe/q3HQ9O4YHEJYNBRZEzRkOgkzDwxiUr2Jb3Yn4LeVmK2N0HzkkbAA9cverc
Ro88NuhXrHUfm0/G1aLiZB68tx3JRK/E2Y/xWgA3puOwG6+nQ3OX6tkRE/q1qjmbpCSh8etBiEsS
yOCqZ92f1SpChEbzZcBcIbGWfLzaiPc24q8eGRnKhwGyUenJF9op3d+PtbELCC5NuBxc9Og2cQ8a
zde6UisVwz7YgfO/8t63UDzMx5yVpONs1LIDEF+XnpEpWeLXYHkuDYhFW3OAr5uux+xhMRLy2LdH
RJ5M/a4fL7lCSaG1rn+amhqImUr+oiQSZvzSUzkwzC2DfpU09Uk0bC/Jk2jybxSktJtq06i0Idlz
OxBabrP7U14edQxANJWQvRz7o+WsmmWxI9FnpaMPH75M8uddiF0x+T761jF/hYdnJeYW4oVIwx1v
c4QMmthAWMqnbFTp2zi7CmpD/y2iXpJ0sQ7udFMi5lhzdjOCIcWAsY3N3WIN3lqgutdhHpTz8Ge4
FNWQhahxSx0LMSvwklc6Yxhn9NtZwXwIgiyrhakWRnX7EqQ6z/FK+PpGZvU51SykCHJZNfopg0HU
ymPUR4Tr5JjXxx34lyc9esl0c6t1yCLMnoYWCYzDZMKbjD/d7y+JxzukxW9gp0P3rRwuGk04GhQs
PR5QU53UDP9FR+xo+aTR/IzcO0Hj7/0aL5h11uFRxJaK24aBz+6gEPnzqLXrwIiuPS2AEQ/qYHLY
x1SXyq6OnpsfTE6wJNSOjeeu3UaeBYtFa/p0OF0NtGdRB5C5xJBotla3MLyBB2mi7Zk5zJsON1x9
C6TE8ujOOw8x/wAbZTTarY9oh4BW/zok6ZfINCyUrBRLy0f3F8M4sunbzSy9e66PPB57f1ataCEY
f3raF9Gyd63rNpNk584hYQEANo8G80Gi7Q29Oklpv8Zck0Z0FonHmhZdhkxeTXAPQeOuLNK4XTw2
+Qja+TcukLbibtfD39xq94jwjj0zEQ2FqzJ3JxTLdp09D/H0rV6QYqAFhL5UBF8EdwgWrtOOVfEp
5S6qkej6AfGGhXbY6eX3YF3rdloOA13uuElEuxndu0RvnfXwrEuyOBG2NHLn6sHRY24W04paSjGY
i2tDDqDB+oNONSgffnYXiOIt+5JAodXRB+BjXkvbwoAmke7yvnVifJlwDm5I1UF/n/D4WNYtKb1F
1Yc42vFxer+Ny1Br4mpAatuVz4Pjb9p0WpHelbDHb+3jwGClx/E6lHLjljAHgNZVA/ALsrELJH3K
G9pQCrkOU7L+VtP1iwDayvPU8cdMNfP97wB2QJM+W8VDmt/cSNfZt97G7q/lkhqNN31+jGmFI0Bf
sRFzYnNDf7ezvecRcUNgMk4kDpOt6w67GGPpldQ7AHGg0yyTCSHmI8EAsCYIkUtLV6VGQSPG4rnh
R6peACQsqkC5tXA/wrOPWz4g23ve6qgOThWwoyT5C1GEwRFdeOyhyO1quNnZhMY2gu5VZeeLAuO2
gG3czHSzI05EhCA4oTQCqoTtY1Wlozp682/NvnjS6nWEq9Ix0b3+auIV/9yTn9x/3TRaIvNfoQnm
SXY4DNia8/I/12waZfBeJz8aQI/4pkpVF4cIQHhPs9YCBvHkH8FlVyXjTUC1OcW/Mq/iiyUprU8Z
+DWvEZANdpFTy/3hz7z63c3oWKiYguu+ZiyKoaaeN+TRbeMGaFLP9VEcmQNO7xjEcPjipzYh0cXB
ssxGoEyvSvqTelfX1bdlU557m5RzNrtNYCOrZBRSUyJJKpzgT3feHW1ctsVVc/Ot7mEHMrc6GvMJ
6/YYoRqkG4h4PaLhI3aTc12wCTC9clMT9SRxyqnfOI0n2ExnxqdsmoOELPFpXKEeXPToEONbR9Yj
M1UbblzLitZESo3WcagQRGDTQEGWxjG6pXkd+P3Gq9yXrvE3TYIYMf6wGRalfBc2RHLBa4+wVM2X
5lYukSQStHJ32ZaJ/4NvjmolJFFQhSzA8/6ucyfYwPf0CCEUwpc85GMzRlVDvw53fsYWyUSBkuW7
6l4jIzdxPY8pjZf23Vd4pBCc+/gU7O5Q53KVOKQqs36W+UtNPiYtw8V3+Y87ZdQOVhalUYULIWFX
UQtU1nJ+Cr894iMm4Jndg5XZ5K6qtnqVg7udY7n2ExK20VdNRkQWB+Ra2JMChQ/BupSH5VpHaRS2
NL3eMfRvwoCpeitp63EsTjg0OVkBtxmUtyOVR6b/Dtkx5LnGWst8V4WJOm9k/rwRbjb1f0n0plX3
0iK4G9Ib16HJ71OU5QrB1FqAwImMeUdxoV7MFRMqdpLu0R8OLYfBiVrIj8x/IjkOPQMUhkdGLC8e
+8oiZixAwgE64qdmoQPIayvO7GHeuho2VQ9NE4Z+0puWbfZIIogD8avyMQ7piwVNNn9F2oBeK/2S
qLxqH0E6TtqJFVlPgK+DeB7mTUO7iqQA5wBDUrrxgnLfh5KRmL4K9DLLt1T/aarriMUbFdXCGtxd
Jplr8n+btfGuxLwh9UwfDqDWUvBhOx+7mT+9O/E2L77K5j0Y/XWmgOAcmPElTB8Ww4M8+autmB0C
aw1kBRpTaLIZkRNccyN/jcD6YPY59HX1a0TTbsgbDitdHvV2ZBfjHEKLSAKPpadHOoyt/0aDygjE
wD9xL5z5HxIUJgTIYfkxIdgaLNrOiJVnXt2duV3HLbVvui3q81D49NWPItDRMP0wlkDE3CnIaOWB
PzPcm2LeJhM7v7NptOwB++eykvvK6k+e526dTzsq92q3VVb+rhBARSKFZr5o2pZxOARinJXY5HG+
GIgPbAb/KYgQqaEWrc1VSbk0yW1KUeQwJUAi9EP7tbQUcLxnspVLFSP0/5euRcC/0/SDFM4tBvnt
GGLBNFyuCJtBB1t+UmIoKkaTMGVcFEdeUIgZkpIPQlwBPwVBTRX0m3r2nmuXIF9UQqDIi5k5jynP
zkg7JVRv4VQ1/SJq7QbYmlO3K12LzrXJ+1w1HWk9yNsaUj70aQQ40V48mvI5MMmFyl/wuqUw2Iyc
8flrDPKyEXsYn1sIWJcutP4lon6kmthUId/TuKuvHZJNXYe62oO8DV9sfyLwISBPwWRTbZvYpf3c
j4j+ldfQknsVggG7ilxZwqvna4H0PeudxZy+KtKJpREVxnQtyZ1PvSUbwcdr6TRLg6ydnNRVfwge
6p8XjI/y4M/P84MuPFaCJNMgug80EqggzAfIwrudUvl7YLx12qSEqvups9aT+NGGe6htNdArQcb3
hx2NokIbzpNS9BrhRZfuX5LRJRj5e1/ZGxFkh87C4l+rNSdstoQpSpevvCDbas5afiJOqoNNB5LR
KmGtFcc+vaJgNVjZUnagMUEIgh7DFbBf6mnZOO84htKy2M3OuFZlTmaCoNaKn76Otu34ydWss8Mp
atayvfksc3D8dbmXmIk8CJ4+J5VxjHAu6tMuANWgQWjv0QnX5jYnMNVc0SA/NcGdJYeHrlKb+bNa
79RgnZj9ALk6LhQc3SIxyBIR8JBThKjtZpBYMPWTHZ/s5Fbm/cmkLxyGUxWfbT984fnTehXhsSqq
3xy2cdySSGTzV3/D6RKyyQma20jhaITvNXivMYmv1kTUPFN9O2c84DvPbf7LFItCxnids+kM9qdz
wPV4OPXIDqNys8LfEkKt95432WaEbkYGIvFCOM5wN9X65j7oV5csYEk+aQPojiUp+GYDd4dTypUb
uwtU6/iW0gvmzCds3/I9d8x9W7Afn48DTyRGza2ng74EpJo3j55yr8yiVc9NNQHItJxkOyTWRsTh
OmQH7JDF1JL/FI8u+hp0HgPTXoxUNYAF51y6iOzQoVQjGQ7lIUbHYDGpstD4UNlWBG9R+sx5zO1P
RTFB80juKX9CHnMsg8VrNo3S/c7MTRNE8xww7LyiAeu6d+rgQDkzogMKJ9N4VpuE3vnD1KtP3nNW
sZ7WzIM66uP+zD2XOcGSHL8ZPrgbyO2YcI6guPcYvaYMMfAaJ+nNQovZPhsaai4HOYtuAkZ6jrM/
C9fffxyd127jyBZFv4gAyWJ8tQKVZTnbL4TtlpkzWQxfP6sGGGAuenC73RJZdcLea/NAMaHhezO+
IOttO3zHBS5E1SV2vFdOj9FwdPdN7G/JgN+5FBqQDOFNWahoq9pi0MOIpsB7YcVPeVfsa0sLSn98
VH0bvxHkcnh5wx4pJpkEXyUtryIBDifmkBhkNp4kVl3cfZRvOHrWeMtIn4GRpG43yHNt5j2iSVUC
6Q00rcCHuh3ighv88JaORM2wdx+XLf944j5j+U3SgqqWtkEQQ1zuBvjDPmkqEJ0UzvPRrH+qOuOQ
Mo8auY8OttoyeUGgxSc7LPVGAFm3mu7aY1S20RH1H6nvnHJ7AD4Q7jWODPb2HdcNE1yvMYnokLuE
gPCIiIM/pnzx8lu0rxmXfIQqXxhwEF+a8bdUxJtZMDirVt08buCIlFAjQrzC+Xcv0iO3i9LBc2tk
4sCu02o8/MNIzrtDi9G08cJtLHkACgJ8tguPzuCEp6wiIrSS5TN7o7wbP9sBUbLhH7krWaEqqzps
Vba2eYiYiRS1jO6VFWfUf005+TmTf4wj5vqJPPiZvC7oIrLuFSQjqhoGiRB1aiuBNYaUc8KA4d36
qj8ORrU3O4x6Y09CnHeYe4N13cRI/dfRz9NyaeUHT+Klq6pzRp+OqnSerkv2PRHK4obLi7DQsznx
Tb67hlJy2+9tTdCah66dSWSEGOWhpQA2m5ZQd0RPbOtZmyOdoOgbWON/AR1hBFOY4jGHZSv5sTyM
h8M/2LNzSjDQu/jOlgafYrpigdP0j33zys2c/x8YeVn0DyW2T2ewlTcD7ktX6WikufAdPFVvSXpl
LR8uymWtfbP9x//3/yOb3pEt7RJt2XmjdTaM+II7ab0gftBnLEMBliiqaX4Q6gWh7a3LsIkpksCz
poiQ83PeRoSY/lR98hrZjH6S8hxlyd9Q0ZCpCWDkMGohv4hwkYHe0Kk8ZsGXyKMqahy68LODBT3r
v5L25PhcrtF9tIsdSIQdZJ6e4CQabLatOpIal7FjzDnBmEb9uM910QHMJih5JhI4vSS0EIh+SrSY
PtogVRcvA4O/+T7PZGGk365+9RsEwM43kw/lhEf0srXG+8iq0mUzWPEWWLwRJvw8h2Adh3TwyvRO
JW5Ow4nPLHEaD9nJXYM135nsMBNGT6odA3nQgCi3iMJGppDFqIkNAD4+M9/lNKCf9ph3ashhkhpk
pnsJixcWPQle9qahNCPdncaj5SOaJjaeKle8xPTH0hy3LdkQNafYR4jEs44MSDFgHbjn6nhbE9KL
PsoIp2NSsuMZP+gJe2RvuTgLLQlgSPc9jJao2Vo2L4xpn0y7fHGFzg2KJtg4GPG+pvVoc5axZBVc
dLVjYy5Z8bONFVOBmjRc5q0+1pYkVxlrhKP1qJ/s/rElMsOYs7WXDiu2uFu1LBUy3LlRs88TJkLd
HCwDVLFhl87MlEpaO8SzqIxLzk8fIImNt2PaZP1rovm7lg+wJbazBRLL1+gW95Q6txZ7aV/BEj/k
RYTzvUYDBX0bpy3hVw4/YTJ/L5ESe3Wcx4YrgqS1V23ZfdQUjUs/nMI8xyxMpi57Hsf/ENJdZ8jH
GqvYFPHflFL5mFBwHTDp0QvwHjhh65AyJOxflEdDly9Oca3o/KuuWXug27MI2oG181KG57ncDQyN
TKjODkNZKku4JC7M+1fQQUlNHCn+bhiZ/gonPPUUmDv6Rp5kAZuCSIEHe2TO5bEZbtk+2IcI3E5C
I1EvbNArYg/Q7COFtfgyFVLcGBBiGimrjgnV3h/wMbssCDhDPJPk2tG3e5r+k9sgafF4/CVyvtyO
3xERqYpE0vHMA5TtPsI00L44k2TVoh8Q7zLO/urbdhd+NkN7zpGyJ+Su6sbErHnYmtLahpXxPsxi
5S+vks548btjHzvHJRsCghy/rZz3HV+ZwvLzoDKy2WhM1tm9TfmuXepzbrA8C2I6xqmdwTJEQPUQ
aSVgGfCypUC/7YQcRWTdAID0jdD1m9XfMIXVDwNLKVTCsrMQ8TA7Gd/c8JoyAKLsVO9zd0FzhXOT
ccOzcLtAd+rLMCqgDNGNUuzo9fHpwDJy3P+HaJ0d1OVP1VKSCQLVZxU1HOrAvf2T5XIMYZcrX7zp
FC7fmc36xXpsSePIWWb2eBmkwSmlTIme3I92AtZq3pMplwr7Abw9KlpGBuCJEJEM+d2MPycvv/Kb
TfFr3VMBYMaCMc2y+JlFIDpw1vtcXdqARkpL37Uecb3stk6ZPaepxgvz3dAlGQbKuEcHjo+FRLAl
lQrkKDuc1kMV9zpNJG38c8u3wmRFjBfaYw6tDC2UIYO98wwOwrJes1LZDhOj2GEvremBZU7aYaIi
6lDHVDDw+7XVSRgfNs49pTOiKsF6GlOvdH6/tsGfj1SV08xDK8nTmH57oGh60R91YIsWIe458Ndx
YcWnAqQTzoOtF41rQlB4CySKCk1iWOw31ehtKp8PuafPHcOT2mwlqE08NXUiKQWPIke8rmFnIP3p
VfcNcA89WFnxGRJYMVpvdQ6USu+unOQlJSsWzJVehqe0soMk6g+RNQfmqigapv2Ov3cFIQDV8AKF
fBu61V5fiqeJS7NmaZ5iSFDfgcOIs62HTc6bU7VPBRu7vFC1KXCRPCUMZcR8dUuDceGAyZ2jZg7s
f6FXZX8WxXgamZzCJP/+j55X9cXRn/bLcE06nEfRZuBRj8SrRTBUG8asf/P/742x3kculiKbhCWu
R+gTBrTZZWaLxMzKcZHzM0ibCTFelvoRqQim1heehm58FBKsQjmY9AvGJTV5kbHq2pF8gvlCMWtg
Z2mJp3u1IQ3Utnj14n8xwh0DDCYFY5X+k+EL9CMU1zNTCiB9DrRHcPwIyGg6maSpvYY7pUE/fI0m
PLqjIWltAdrWcxUgL8Wv59xM/QKFfR7eZ+h/kxlxBHCFhoFXfGQgJAQfW0KcVIKX3IZtCR0or+HX
o3ZUJj9rT9qFRwpP3XFx3VEbzuxfdZvhPel5riTclrA0ITZJjym3z2953bzU6WMiXUYxby7IxIY9
bsm0f+LImIc/x/8ZNQjZyI6bJH23+mdCJ9R9ygkEWWtT/yzah13cq6XZp4J1OVVKytyv1T5oU5A1
4eduUhYUOvosuXVoZCP8YZBDL1rznPGATCVgcR1RL+dKaZXXoiLx0z7NOJmTOIBfVJnJBeTmIfo1
BnRELMQa9i3A0RqTG4ZrvSFRftb6Y1rHj0PLzpZ0lH06s8By9a03fbAkkqGAvyUe9LjlNoaM2xS4
O06tcA4deBnnyRt+2xbtH9nkJXV7hbBFh7RE/FSebYW1lxgMZVsHC0dknfR7B0KFb5lX1hGVSnKq
J05ipu/Qq5VwKP7XeR5nILKjipeRyCuNGQzNDbtfdwaEjzvLKeDFeY8FbU3K11m3n7ldHjuaXKeT
x2QhFg+7Be9WkJTgysHphajglmLlD3ZA3BTz7GqrxVFQe+deLBBfab4RBrd9Da3kCS36hj0o3VBT
kHscXXIuZXPOKc8RDtirGCVXSbj33E+3HDwb4nMbQkAO12VynlwetgUaZI2gjK0BFIcJxRIdacRf
EPN2qCQGJN4jlB6g+PWOYqsiKWWONVS7InwTvIMxw9TWdG6ula0mZktVRlwi23a1KjC/aPLXSsbR
8vqgLYRJwkiRwTOZrlu18/e196zH4giA1uMB75ThgCW/eqHHqHvHGpu1PGGcv314Mb2fqMbHMTM+
wTxJWQeEihMai1pnA5DTa5q0+f9zzsQAUOd0td2BxTENEyo11Ko2R2S79PR9JyMfiFVcdvFywv+4
GeCCgHOG24BzQrOpI2quyh4n67TvDMkzoSxKLLAafa9Lxi0uysc/A3oxa2IZJrs5YvUhP5LyqbZv
TcgnZ9ys+EvxhUu0At2r2su4wzMld+Nukxbdjc9RFa/1+pVdGSn2jMRIELCH55Gxqu/+6liSGeO5
3Y/CmCFWgthOWfpq6089rjAfgg4rnLzuVpYKGvK5I1Nz6wEz7xgezBXYlvJQtPiPXPTMfgDoyCWp
Y4H7OqKezrVfq663g2SzcxlNsamp1kh3YtnPCrj+A4CzjQlbJBYJnyqoFsyvMXpLfgd/1yQflfXM
TlyQrWShetNMFypp/OAeRLmwXmPWuqQ7F8snL6fHAhjbDfObcwzJZjGfnPiroKARvns223Jru0+x
GmuSpgn7ixQxQLNZ+jFlNV4//IPyG0ZC1L0Jfl8Ho/QSnkf5NRpML3kAdEASWhxUI3ALT6AQQEM3
fIST9uDa9x7VOguVs1oTNkxuQ+QM2KR/lTF0qj8WHk6NnSjUIiaGOIQoneshXQ+4dYeGy56tTWHc
nCVIXHuvThlaBgrHkUcdIxBZEmo2oqbiRn0qEMnTI9pt/GSpjg3Fad5eRjYAfhxjHPG3ZZzvxhQR
FsGY4fgvS6+4ezA/UJ/EhJRIKHEcC+Z9nDW0b3QKI3KBGnHJpAe2bx6XsrhA9scM+yzKeaXxVI46
q2WapdaF3lC/JWxvp6y4TWgWMmZXHnLdyb23JBeGE9tZgrmRelbVY+q91giSLOOAzTyJz1nZBx23
1UjNyx35f72Lz/gBpbDbHEtkMw1JrfXECo5JnPhiTJNxn4X4CIQFuY8yth6XVwaFhji1PLGTcw/r
t7F9HKYvh2sjR9WuYe8zETsKkvTyibyvZydCQp2/LKx02v6SE85oVjoJVkQOtBdK/oQx9QB3qq1/
IsIa6uqnFxd/rMmFh1ksv3n9jJKlAHOzaVfsoRPMjUa0/ftcfIAP7QS57MHMjCjvm2siFkiDVIC7
DGhaZzyF7nPFoa06X0qzsPjoSxwOXhz4xteoe6dlJHsq3joLxlr9I8+cVSwJTiVeMDxDCYisf+TI
EIbx0TN7aZhIDF4X+GwEDQRbhg0Vdu7I2pmCxtna7JIAdUrjbHQXh8XIHJP6Qx3nk/g0Y9bJt2r4
0ho9GkYHuA3T2KLdGkcOXw5PxUYsiDjxaRiZzSqEVAn2l7KqZCbultFV98yTULlhaXzhRnC3drOz
5f96pSnE1l+TIemYCatbBnH2TuODKULQARqvLVC2CT2AEgpoXsJJcu3tEyshAy6dfeqwqLGNGMDj
c3jzz8y02Vdhwtz1LE9hgRWPEz7JFnXTjC7KnnqWU7+T0neDou3do0eNsKbCw6ihRImpwRNG7mxE
JpGtjYQw7hBu2M3wJBoalknbUwqmLmMVBgX4sWUxnwqcpbVtvic9kxP7KzOpV4g1a5Lop83DXaT9
hD2ATZRJncEpUsHxb05O5AU1NWlxR9gkaNTnyQiASK4kPaSdHWN3LzkiiEhZGP/A4+F+wjFDWqQP
eq8tj4k2gSLn28z/EnZ6ozBOEp/niM8xgzKcdd9AHEBs40cJP9vkB3/1qhjytUOBhXf7QdJ9+uZ1
GJ9rTtK6GfGNv1eMIzqWTTmuPZ2OPiR7smI8nzRr/tI2Ruu6wDiBc8gL+AOT/COS1U4nHhElIG5b
DjyEwWihNwnD3xGDQGh/mQZjTDjmcahf0/ytQ9ZI/7lOsaVnyCyTIl7j8nrQ2xfWrFYODAlcSW58
UHo2KCnbxrhpYNmRsKzyPnuDC/pkzEQUA6rGh0JbOCD7MZ5SB5cnn5Mh4e8sWJ656gtem7jjoeRo
8/gOkMg6+UvssCkUryEhRkbWI1BZ2Ij5pznsthbp3NT0vr5jwbC2rGodw+Fr+83i8bvzFLY0Ef4C
fAN1g/SG9YgbiBwFmh0lkrRXOWOiWt67j8GTEKBI88iKDeSdVSJIQEeXE5TKZklHAFcNXXgcgzWM
hi3CfU4fY2OJnijG5axwH1LiAAYhiV+5B6bu+x1WIMV6ffYnGrMXUYV8HwBlJrEZTH+vvtoaRgGK
/K3DXSunx5jDPZz2sfTg2tx8xHFwE4gXG6rvxXJ3rXWFU5hqy7pYmHqfzNFY4ZthXEIUIBvsPH9R
F3bOeCYx94xWHnTGZ4DXUcMxdCu/HaXrisJDYifYw2lSU0BISXYlMAM1EkGOxdGg5+zdvYtQ1WfR
PM+vOOI6rs9eUyKDvUMUdYN8ItIajktF9YVtPyG4Uzp/lAndfNBJ0mmAvNhY58uvFqZ3y9Z60DYu
+JcFzVLLk9CBf5sS+TTOnDDEZGkR5zqgrg5bW++Ahi0JYqE5J8VFLSUd54Qth9Vja90NfIzYdizm
eSgntPCw4EBmm6vdeQ1H1C0sblbm0p4UJiUnz6Cb0An20jyUKDx1VQDPOT4VHhy/wRNbUWWDlSJD
ZJLrCIaInOsHDdB5ojG00N9bDyN2EwJBQv+v1LVKT8iiTl6KqNoTxy2K5UHxM2eO43xAAIR9WCSH
YcG5aA9Hr3gRjX3EC4gMftg0Cb3wzHAY/aMY4I6C2Uyt7CCn+L2UE9VxuK4ohuKGkLP5ucJe5Sew
lmn7Yc7cMUg9jMWbgcY80tl9kXelXBhpgU8WRu/gUWkQH85pPH6ZwLomv/ufzNaW+OwmxoUNLAYo
cjXSbVStChTmv3bEQBoYi2pNZ4BNBwvGq2KBJptAd9/gK/H0YIwDkt2xehQQfXG1smr5toCqgoLJ
Hb5RlquamYNG7g8LVomJxVbHe1bHhBqXbxLcsI5rl7NrOzVOAIiBINpjY2RItycSgcmN0ammMCOi
uigJzxMGjcvw1GZACkABsDZmUx6Dev6okQumkIldSc2VUpIb3XKK7ecCa5hEXQrtDvzZaz8Of16d
PNbOu8YOz4Y6YRMmtORiy4FVW5jGIEbymqRsmavMP/C/eb2f2S/RZX+kUXkQVKOi/5b6ufBxC+MI
ApfJOAfqPZjHVKtBy5yziGHrq3L3fbjT2zw0wcBhnswf8XBvYwza3ps1qHI9PfdIKhMY9jFGI6vW
ULy8pvjxCSfZe1jzU2WQYr3cMIdMTvz9OasIyAVjPTOmATmXeGgRabiIQJ+ZXUfxWzM2R6s1gzjJ
3vJBMOJBwsGxB5sdHu825X1YRr6v3KXd4BNExQXFdSsqhAn8eqZXz0JmW2PwHzvXvV5SD/OkUbxV
I9SWbKtxJCC4yghpbVsSPapoZZVbjlPfQLOI3bFrvuIkJwfsVqY7q9ujmHAA2zq3+JpDh1K1D4oi
FZTdiR50V8fcFXW3nmynoeZmfjM4vfo52cf9F/HBcztfqmJAj8hydwHM0LF9LLI9EFen9IPefKsY
75f4+lQGtbQUQYKOcLDW5mOJwn7WvnLRrgfDvJQptGiuYQXfBrfwbzSaQ+N8lcmjpzO4pWZh++Va
2ETB86Isco85UvDB/g7VnwASCnTTKgR9Ufj5m8uSTVVkmv3mGv9qUAqVHRJ+LZVGjnYUaErHuwQ8
mE/m5JQxydbGujMwPyFejzX/ryaViByNjfsyDuOhjL3zAFdPGizv5/9pO2DjVqD1V3rvBJCHDN/a
F172biy4vonbqPliE686R/rIltgFPc47MTZrU4jLhNfNrJOdgcilTk9ayTgn2swm7SblriGqLblV
E06LmBQODXlBUjMQtI0gnW6FRXHknAuGT9AvefAzNs8tjRzsVARfKbq4iYdPG5JPx67P7pLsc6vH
TuQ9uDornzKI5c0ooSVa+wgODK+QS3xwyKzfNGCyiWvYGKse0IErmUxHb1EMPdFp1lmLAgK/28g+
RMNfqy0OdR4uTRhFDV8/enS65WkltZ637RXdht8F8Nk+/TR7GfKPuKDJbmZyIsgC3Yj5MGJOYcZZ
m5gGhosr850GQCtpbynMFNPKgt6Bdpiwg2X2SCn+bkaXsfcvS9sGevPZZ+2DGRefenRxVDG83EwK
1NoVm4VhCbQsOu+SkaDSRoB6Ge9NJa8WHg4Hgus0HLWC2jBiA1F8EuuQuZfajU4mSBsAPUVzcvXn
mX7Q0nAgoI4i4mOwtcAHKj6MAkkUFQrIvjINiuojc/AmS1IKv5ylebLdq5m+lwv6KupQg3otbXbc
sjSqxtmjrImT5EDILIMJzJ8zDAtgCWXB6oMz2kAYOWinIaFRRpkpQcgATJ2V3MCr146Vb0mPeyhr
zN/cltwBHgophJGwbPC8Aliqy99oYg77NENu5wMIpz89NA8DlCt/tI5R4206aWwTHF1sNwLDeMtj
JOR+/gQSfibCUjTLudPJfJBgJQmfm1MPG/929spLROyvObHh8F4HN/9MWZTp2PnmuHvprP5IjN8D
wLntiEM2AWKlSJOtfk30uwPwxoIMAO6aqgRYCkoqCpRF3gbotnmVfuvgAzoP7VCOzYpxP7W56uK9
xQpKVgqstdajfR5CG9Fid1xcIvyG/ncRzaeHW71cCNBptxoG5oXHUoTuHrRB4mMhmDgaOV6Tt4zh
YsHovulTtfIF7U+1DUqT6kXnB+0YNiJq4A2ATIbTkmA8VqXIddmVpuPZM3GQUmxZfI4oGLZeXAde
XT95xaUv0CrY1zz652SY4GLn5TjK7jIJNRgkFrSlRfJhnVKEjvi3ueIgTG0Fop7Syvbs3aEB2oFj
kGkfv0WMKswJ/5D5OZOoAPCJm5hIymaEIhkM/6yJQgvZ5aJyekECDYAVaEoYaevKXWHAySfG6mdQ
+yy875WLgyRnDiRYBzMAgmFHO8mA3pUuDxYnZL7POJ21uabC/tTT5bHg4Aqd75ahyrYyy5eO8SeK
SmNxnpziW3Z/KXPIzrwTFpwPkL5T9LXdttLmS+K9xWwO7O5J2UHEhDkXDUUvw0saAZsyrRVndPfo
VCPTeUTQnD5xTa89bkqcRQQurLKC5XJZyENafDsQrT3IOQJVQ1R+5k1PvgL0G8n4/JxCCmFuVhtH
JxLHsM1OGBjoiRDosEmzG6ArO0/r9g688mTf+Vu/nVEL8dIyjhtNCI8jutLFNsgntA5LI4N8YfJu
wLSH1oMedlURrJf/DlxKMcL2PqUW+WdOP3Z68bEf0L5e7SqCQ0ofTHWTRTdd1HywnIEsy7t6txRb
5uYQbM2DJJSqtp96GXQU+GjOGUplD8zbcYuNpnWIgTYC9gkS9GFqcKZRHCORdaF7lusEFqOc0KgJ
XtL9wpsoRiJC8OqMiNUXVKeWCVcLfM2C+wFj70JZJmjPnEWiB2sCo7o106+JEVfgjnGT745L1YAy
RIKki2U6CjfWsmdVQ9WOuy4Dd9qeB7JJvOoPuZ6JBhsNWznsfH3YJfOwbxkyj2UARtoER6/Mh+ER
zk9oiGAOYSeNmC3i/JAzH0OiuXBGgFooc/ofhlUsvJQWuDFvaYITk1MCpSB0EpTWzk++fFTZc4wy
2ZVnT/6VINAyAcvcRiBl3EF8pLzhiQ4cRD+klCka3gzd+M6iDxtLaCkPTfQ3wRX3uuVHt2BzsCH3
+nGrsFE+NvPDNNfPtvnTAJ9q/SAVyCsYxSMii57UBNwPz7V4jOln8KX4tF7pkq3w5zwaACZ6414U
fKPMItPswqqsTL5LSZwEX3rnfMTOD+fIipGmjTKwYxr4L7ZaMHCKh+BP7/4sP/XinDFDBGTQqj64
e4oYfDMnW5vgAdSWpg2Z88uNFaF65MF3jRNSUUrPnSQjonCsdw9bV8Ef6CpodI41qKQ1IYIXCSgn
twE3APUr6zqL6sRgzsSXEPEtxWqazEuZ5Ni1KQcd54VpFpqcwTzYLDWMVcrVLoTzaXUALH0sBVXA
iC417M+QgCweDTZD/HIFf7HTzwIhv2mJQB9YWOooNl+9dNmEwwv/t5KTPZvJwf2AYwGwDbtFAZoh
fxCuDbc0Suh5k3uDPmLAsh5549YW98n9I+eSyocXrm+/2SQWSKQtOl1R+afJAMyfsjI2xmcLbsPD
ePD02zw9ncyKShyU3NoyWO3u0oy/mB2+Demyjb1vMrQfrB47/Yxhq1ERF5vFsdc5Fi9nhoI1O6dp
sK5zheqYvTWh8xNhveD+EHgwkUcZEx5KXd80hhH0+vDFmv9RZ8c4lfcEWmoEVreM0XpXxbOsm40R
yhPpYq336NJRWJIf3pTcIPNOxymMakDRFJqVZyWbsXWCxlSr7AGFnx/UBOfY1GlGjcfXE4HmjGA/
3tiCbKbBwQVh7ZTqXYrffmJeAGEnZOtrUH/lfLWl4I4CNALvP50R8jhyjz/yQWpYMKdfuG5A9fNf
Fp0vDmAul/FrTxXEoCfMCOBxdKbrur83gOkz22fsMu4jxM+KYzy6486u2Cc8j1A83BhHMus+H96r
G8UXFe8RUY+njQgEI6euYDQzX5t+wio7us8NZa1vp5uuWngZ3kY4fFKEr10lSehirsO/7eGrbf48
XlHeQpQ5zrCDAuEDjo/0S0GengXHrUN3nOUTokXGf+iPMxY1FovATid/0eCL0oG6VE3QxoiCxEly
LFBKpu6CthIuawcce+7QKuQbvKsrEin3BSu8ZCBk0g7zo5cyqXQQeo04UJ+Sxj9UOhreIkHWo48P
GgkQDBR0ExNCHfRor/qJDQi0GBfzTmp4gVW2m545CpPqNI42y3TOHKKXOOVMQja4J1xcaM5I/4TF
HBT01IpghFZWaPXaHLJPLfI/uLnotmrVcrExOGa2SxWklbfbUJoOaGs76EqkASmnhKkMtS0p8ApZ
kLML8HvzVbHnIt/axDrJmXZ5ZgwAzpsK2Nro/TnU3tiRbiF2HafMDdBGesmmi59dekC5hDs7jv+i
0jybNJ6xHTTjQAICWocIIF5oIl4nwshWKYqRtoepH4rmsUcijSCGueEcrnp/7cOnz4Z0lfkpFsLf
qmNRmnrbyFX8IMBxiBgFYfWdDy4de953hJKJ9Y2AT+uPIkBIF0gD9TXT31ZXXODl2IWg/iDW0XPn
njy20Q2bKUNBv/6Le7UOJlk2fbENfZOE7qvADdeI+laxiRM+KWFJsamW0zSn38v/WvEF7RmZGngw
Oi36nu3ls/OI+lHDXvGdEoGoTlc3lufJ4Ebzth7SnfZ/BF4YcF68W7n7JV7GKn/TtO7qQFFZz2V2
8DL3rDnVnxaPP0SSnjumzH27d8k5NMtk3feYhVpnXdTi1GsmOsFop7kZW8Fs3QM2rAHEZk6BD2ip
3N3AAWDDgtTc/smkgGNR7tgmpPkmIu9juo9pB3bZQ+b8T8YfGriFKR+QfdWH0uFS41ixMv4N1lAY
6QGva18+Kf+2wya7BwXFU6M4TmMY7fIMchJr6YKdRNudGA1oHbjXcFXOoCk4NYdDQVWk1pZCvipa
gIlQBHHXg32OeF2UhiOCMSmIX2EFJiAXeZQ86pxqiJCeh/KwCPNdtED0sIuQV4N1/C3jvV2yink8
Bm89qQPMy4yGiHpVprsWxVzZBWPunn2/PNgMBPz2OtLWZ53DoMsIbFSQvrZz07cqTNYdy6OkU5u6
tS0YcQx7CAdktiUviQW1FDVmYSG3jhBztquW6bDb/8qYXw9F8phOQD7phtmjS062qvwybH/jRag2
2ew3fnIWU3ssrF3T8CyrzTXLniXkUSUEdK5x17TrjGXivOjvc7/sZPbm6nqQemzjxMPUhBcru0rm
3bZ0zvPYnK3xXSU15Cz84mn5CaP0PeGsSgkhtYCq5IfUCkmQRghqDRcOOtrf3tyV3tEvJG5f8kgs
90Zmk9rAHbWSQZyVfdOEP8iGLOqFqqbW1aAvPs61iyCt/bFEeYyrkZFbv0v66WgWr73jHRVWUAs5
9RZzP0Z02j4yEiaJU9EfPHwEUQNUcA4gbpPLRsE64CN5kPDkkt/cNDi50/I44MkRHVjg8ZOW6lzG
ciPt8pkp03bAm9kuxfNULvf0lgJPCwe+Ix1L9Og5V6unCilt+8mIaupn39gQGfyVutpHOH/omgOs
rMOh7WWHBH63j1OkTOgZqq3h2sey/s25vDwUQ+c8u6dIq4qRAce0y5iVWtz4nDT4La5srefwnpxM
eqcFI91kfBpa/y/NZrL7eHNrak/cN1nkHkXVn0xpfsslYcbWMCtpCb7QXKBMfsFGzOVVJUO9YEbD
thq5luFFL4k7PNK0wPA05FtmFjen4hVhnkgDXB5Te971lyKVgY9ntiKDyyBqOQRROjCWdCNn1bVn
fWR/mQGEUYmh894QpEbZtDoUH2wdhYbkL90VZbzrp3PZUu5njP3GQJTZerCZLCc5SdZyLbpsPZXG
VnpsA2gf2Hmvmti5WNL5gbTwArPFSoFl674UFzg2m5Fc7ZgBKD4ENERTG6+04mY7zT3HdV9pe23M
PnunRo2LucFwD1HDBzmR/OCa7/ECWzidd25isWvzPxUuR8uWfzmQuxQgrVnT9FbEgQUi87Y+Xa/U
qqND07IAJnX68LMGPsA1hgY1280jDO+BQSAbO6fHssbnr0kGguNPYfrrQoCRybCxSkJT0vLsOvcq
22jdH8vVFxJS13HNy5BeUGNCizI0ua/4lJeQCFUFm8VE1JUHv2j+aVCsJpnc8gkwULuzUIj1E3Ov
HJBCMb1WuJJQdmHOOdT4JGPHOzDKJELyuclc+p+NZlH0eDhpnxNk/SDLjqGDwLK2gKohZVaYDQvJ
KLvxFNloUT6nDRR2h4vwi6w3FOJ0nDWtq341Mm/TTsvZRyJg13eLiQ9Mf98CpObGZ6UUKkH+hbm4
td7ynaPzSop5Dry0fuY/fE08F18SEQuxPeskea21aQ/TbTM5y7uZ5OvaRJmVthem8mkZuNlNgYTS
nkQ63AAs4BxUOKIf8CVeqjgPZFffTR4t1j9XZ/TXsk8ZSVCEm95wUs9Z3tFw4qWvTV6NaBh/CxxR
riSLeImYfrMmiuKXXAz3Oi2CIsK23eWbnKZSKeAqJt3DyJiLHtmr6mfRe8dh1hhqsimrW42Vx3Id
1tVSvjAuOUxaDcfbczGwJMcwz54Gz9oQSqEnzGVz8RTY9bPV0ujYLN9oNmQNZiryKRKeBqo/N3Tu
YwvSwqr3vohvbAiPzJI1wq0K66ZL9I37Qe7h3SUam2PUTHcVUSF2qP9wr+vW9F5GyYunOoQJrrOu
bM8srmdfgJjwKDtWPVljB/72vyGYHyijemBFunnAmA9aNdDHCNddAQAAY+6LQDAoseXCTF7ZycbD
QO1zPYoSrXYXr/qGJ5dIjDxLdwaqbRWTIZFRJ2F8JAPhFafJSgE6DQ3Wepsq3+BDQmusEtvHT8nG
OWX9VHjI6frqcQ413MvtniAwdAoDikXCU9ojNobnqJpP+nLJLIufRbLOjt16pROSt+qRak7wUVqO
Cx5U8R9J57XctpZE0S9CFXJ4RSCYoyhZfEEpUMggcvr6WbhTvjO2JVkigYNzunfvIABEyPW6ySpI
Pjp22EpwlhOSxrOs+0DrskpN0ObkTfAIMmNCexziEZIQ8dzpXW98hedJhPITq9mnMaTeqKK6Ek9G
yCPM7DhItE0DM7zvZKhOr12LTac0mLtXYd1ldCuJ9hhe4hYNYrb4ZAHJCzOMGZ48LZSphZj/iuIe
b7/QUSI0v7Kw67VsV3f6IWGKq0fwWCx9FcgdYwL88vP2X0wUF15APTD/ND57fDaiE2zYTOrdTd0h
UPIjYFSpeGqpgrN+samV9qwn8sYk8RQmmC3rSE9UDH2YXKaHtOMoXN66UY2eXl5SX3DaRVTXsGNR
FoVM7Ylb0aW1lf4ZDTLkvILFp7B1LHFUkJUJzbGao5wa3jgwEVQRnJSfMJxOVqcTUMRCSbELZQjV
xMKJAwM7SOagIO9J+dcbWOxcJYkxUAlFnjSUvmOmMjfeNEnfFp4yBjIAhLQSX1/h6QIQkdDpSSIs
R6eBqKIgHLZ7/BCFrv3u6Wo6siNjwK8U7xkB+9sMwxyD/a7XHb1GB6/wQVQPm6wC9sZLMZ3GX8BA
avC4sftWZ0KhlceJ2XS/zJOxq5jq0qnMAgvf2ZcGiwRdo3cisbq2UWR6PawOxq74RdEXqGf8uPJ+
8Awg7AgeBetErLTrYOE8g9WLEDlmh4x8HiEsoDSIdE72+6igmkJ2IsYtQ2LAFqG7yoy7evHbABeb
kJ12PEGz9UY2wUxpVR4to/pQGLy5rwSWgGLiEMETDUE7q79SQ1gspSxUB2qwLjiSCDusHhkRt6qS
0xDkO3TsiP7B4WFazYm4YqvZhxmAl3XF+1FnSlJRGy6Pcdzmt2FWGcKI2wadSjs2YBxcT7rHAFmw
itd7M7x8dSQaT4bH0TKdLHhvqWI4SVzvKvQ8irgVCmKzMxhxYsXYTXuT8H+Minval06Xm05bOhHG
BQEu1IwPXYlCHuN+TOUWq2uBWZbd4ZqB9nzWT4Im/CtSddUnybrp8GvqH5Bg3EAzf1IIUKog+ksm
U1YaF6kpfDM+JDUlTtTj54kmgMMiUe81ubolVVhOOpSis+fiDuuVwz2Zlf94Ws1LICcLdW1PNBOD
+9HsUPxIb4nePaVSupiqdiQKwxWS9K+boenUX7IB+JBpjEbHjZJDMS91F7qh09cPMynIDgGrqiG4
vZ6NOnIxXzjW+bgF2cuz3MwjrWJCiin2vUriJeQOEEk7eGI4XKt+XMOHrJLsJsMQlVrJyxZ/a2nY
KIySUfizA2GFQPEsDaqdsZ3KvbQpNcLbgIV6YYUefXACIceUIBmJGaQ7oietuBl6jDwXEMnqoHq9
5nGr/emd/6rforq4RRBSdO5nSuDlIBHbVFdsFPc6w6CVN2/SogQJSLnoj8z2oAN8peM1fAUbU+Pk
AwZc5/kLFtbxNT2XV5Ymn3qdnOGqYZhGV87sQDwhNMZ7jRh4sucipm4W6XKxrK5ww3aJdXD1AeaC
jmkEOuun01m8Z1+AiAgYbmsv9vvZ9zTpAp92PUEvwawUbNDFfGHFNlnuTMhSc8iVsEiGmj6ZA/kx
9/8Faf+VUyYDJVa1eJea92ZGTsANMyv8T63K76fxluPnznR0smPaOoH9WKWcbJMnvBl7gGURTOI2
AwKPRuocbdUkpU34Z8QYgs01wUufKh2JuJNTp7Tq4Mnk4YwyBh/QWhLRz+XHWG7H4RGKyvaVhQfK
J+oVME6dwIAQ7uWh5W62eQePCz0edB4jhrHJscRZ20rHucd4EKJXoGOXDM0BW9y6PsQ8551c0/s8
2sHP2HKmBWfRl5eOiS4cd1Rlgasz/MrJcRSHi/DVGWzkDGe6Zgu6tKkpujgPMmGfWB30dChA95Zy
iKtZYApP+kBUkZIUvlcaLioNuyNTMln0X9NbV14pDhQOutmrECKR8B1DZm9bkcth7DTs8+ok+Uex
hedGu2nzwwjlnYFVOftFOHrElXWt6qG207treMlTVgoDL5k9VP7U1EPfPkXA9PS7xWO/jiEZ8Y1V
4qGkHWt0rO7YRQGsxE7GEV2GX4LyDPNtUTwm5dP4J6sNQwT0lyN+3kar2VCitlJHuYPRJebMhvED
MXKsTiZ1iNxvlJDubXlMh/qRiKO3nIWNpB9JE16H6Xhvyy1G/j/M8N8FnEXFZWbRdM1710r3Spbh
XhqbBEq+PjR7QcOx9Zbl/Y/MWDmN47UiUZCxzw00XVb3G01X7PZadZM1i/F/t1cljSh2uP3Uwbn5
k2MKLMchKACAEOyJD3oleCVdsU75QvyN2J3FmUKUh4hu3Z9f2EiA1yJeS7eJeI5B+SJz/hwQtw6M
rYuoeNdnun4Of4rvNpndIgoqT7Pac0eeTodcvbBMHdiL+ET8zNUEwknM4zS2QBxDuGmia9pdJAFA
UquJZBMECLrqrq5QWSbzrqMjLxZXPCrGvj0odGivWsUZOd1OAgYVnvSqb6BNdNQabRLkgRqKCJvz
KyPFBwpJZc6njNXTb9GhWdNpEZks20HE52QAMkzYKgLeR503I/IhqfSXpdS290WAQgmZnrUl+zVT
PKm5JN1tWsYJJcSe8ARY4tT0+LT/m3A5TOvhp8qyE0yytzRYJso5ZBdOcpwSrPppaNNBEmGiAbgg
6BYbYQ+2vZJI22VjmJCxTf1oGxbRI0aCMG506lG1x1S9oCkm6wI8pybYmyNPD0s8OEheo6/Mw24v
pEc2iFVplesgcMcXFqU5fvRJln7k4lJEI8DE3ynKPioR944OZVU3Q/ps0dIjt4Ahr91N8TgoL5dv
y7A42Q5Zce/AObGaH3/7Nt9g20PygUwypKiIPCg59CL0Z8Zvhvxp2cr0+pO2DON3SjN6ZI6tPvEQ
KjOnhr9vSpugwa34qYaHLEYomc1enwo37XXSuBhdArlVOLAty6JOaDfhufDXe75tpRX0vqGDHTGW
uo8pknwRPCvR3pa9sVU/F4BNyF78YIh1sTeHl8g6z+xXMt0WXkpyRlfZIBvqaJniv6R8RkPuiWWz
oqlzqlLB4m2xXGJmIqcfOPG5+cj9hVU17SwgtiVTitRcTOuM0Z+jOwJQGBKYl+HXMqTypjKfJAc2
Djcc/RTBij3S4PLeG7m3sDdkWonw3FrIcIwIF3EMT5UUnjkRgoL5nBRtZYVbPXsE+aWaabNwpBOh
AEubvgsQsvDGLZTQSe7VzxCL44ENBwffWNt09MRzQnYB/jRi6ScJJFh9E6m0uOxiyNKycNcSDIjL
YhXidIu2D2vz4FmgCY+oYhdcq+H14dGwnSN5Z4UAQv39tVFeT7qXAaKO8bucU4squz+rS5iQQRDY
8My4IMZLBa+EcMf5XRmbuuTQ4TpTDVlnjVO4LbYpYE15GPH+H2cn7QaoiUhTSmYE6cVIOGVR0eDK
Wn4JnI/LAafGeA1lE1T87MLaEZA5GPH8QFeOojTwhOiPWDacoOrtoP8p8w/JJmKHDA7v5DCM12N2
CeLHchETalT6J/ppgH8ME5rsDOgLMjLfYfmMVLwsY1lUVor4O6jo8ikDK1FjgIMgPNnhvbnFwuxE
7A6ac7KEvFg+qAXH5HjQefxeDWK0+nULxPrYFwUJc+AhdzpqnJhNtJ7k93aQoqBOFRj1NPHEYv6a
g7epvwRFtpUUBciWnTrHHAhCsnzQu8uk0GUyYSnAjOZmsbYWcDphnguYjsXWggDRV2BeF8UXob4b
Kash9oVsK7Ps8YnQih/ujNZgdkbX0lwMuPT8APbMMvhuipsE230p2UP5MMFwCK2nbKl+MsDKGB5N
eHuFG2O+5/Ox6DsnQXfLUuityZtjTt7gDKfSKywdPfdWTyQvyLZhBEdfPk3VACGh475BuxpNlqn5
gK5F4FQQjLQiuceOcupA1zr42C/s1btLUB5kzoE5m7ftVJ1SS16PJs+BlG8ZXGyEV/1AgH+RJOPt
RWyvDefmEGraMaJJiK6VYl5J2oWeIq/FZtNVHT3spU/PvYnR4zoTP/GNMq75gQqH4fJB/d1/MHna
xxvI6fE+3i84vR/75XeERsBOfcNLPnzLGS/q8mkH9P6a+4IXPl4+efXfJOr6xN8cMFMuTrGXuOOO
uYto850xcLTbbQmk8vQZld85KR19QwdsK/y9t6+2/bn14jN8Bae37X1tex4f3RMDbXutffatLVJ9
GCd2tdG2huno/9R/ZEko224fcRTvle30b1jBG+J1QVs9QlJ1xRX2HHbp/fyop8yGQ25jy7idHdNu
303bPI0OwUi+5fmYcfBanz/Lp/b9VnAED4Ueqmz783PvcQVImXGj1fNZe9jQ2vLm5/N+ZwNeR/Yx
dZ5ncnntfbWnYXAwVHJ4xyfBxarcuW2Df4Zv+RAk2nfDF93PYQ/zHT3aZthj61gcuz27jrYtSEW0
s+O45dV+zt7xq9rzlNuzT6Nq47TAhYr3zAnBKS8/jH34CBfvY15jvoeDHvi67V/DbeLi2vCbsRCZ
XuHPh3hZc97eZvvw6N3Do7JP19H296Zt+LO3vTHbt7fe19FJ7O2dS+77572NHYxzPCbru+ge8zPD
Ybu271+iC23YIWmHcfMX7Ho3OCHet2dP8u533NR8rEmfWNXs7jeo0DYpH27psPVvISC6pb8uffWb
zCI/+MhX+GbnqxEE2Us8XAlWpV/ew1W4iu4oID4MN1wlwI6u8Tl8xKvIe93SFbYJfN/MC3YQwRxz
zVb8RZau053o2+1kB/Sb2LcteiN+6PZOGjBN3S/KG5vwGQfyui9//E325S9zzKuGmY1dOINtbRBP
rrvvZhcd4KM1627NENYJP8iwdfBq8AMvuf/9Fc5lt9uh/rCx8bGrdcUk044O5hFEZNgRibGCdFj6
0/oS3ohNWnUf0DgdEoac90N7opGzWxck0FZ3rJjt9B1teaxB+3koHfFb/ma45BTbaZOtU9jo24ko
LXsLgWeVrKvfaNdbzrCZ9sJW2AYx0xM72sl70AHm3quv/grxctW9RWt1VZ2rc/qpr/LSVhwC1Vbl
g2pa4Faz4KAoXCduYnkM7OYtuy4Lle51L9utU/Jw9b68nr1hI7qA5evQ2d5B19zh9PVF4uhZdLHY
PwOGruprQNU725NxpcRFosShi2kJXTB/jT+xR8V4a8YKPGH/b0nzNZX1BOyyFB+hSR2kr5NiEwC1
5ELhL+fJzAhhQY6UiIrphbHjieqYobtF0B+YBxGwjLZFHoekcDUrI40Pw+fXYUzlQw5Xd+mPjewb
f5TDZIIMSgnhxgvvrnLkpuVC71Q8BEzrIgqDr0WMeG7ZHTx2k/mWG7rrS8TSCZ3jF/m5Ho7yW9Sm
9u2WnpbPBl5nI8i23fXN+fT3n453u7mJf/u7NfgpnOuLCduFZHUbd4IDyUEurh7Tbthlh8DBrdT+
3f3d1onNotytTe93sCNIsxDTjS9O/uTByveh6Yo7cYcP0rCL4II60oFVDThy7q8lOXvkXr7sjz3b
pO/d1hfTWeOXgjks0UyAKna1AtLjmW5t276tXcP9u2+3LzYFSEgQCN+0dwF9JV+DgNm4xrEHGYyH
I1l3G1A+vOdgai7rpt1Mi27Tmd/n98RymETw3/w+vo9ecYzWkud1v5IHYMdKQPsivYefFs/iV/uF
mYb5j39muspXheueK0fU4pyhy3+qxeTZhgGEbZL6Md4LbxsSOd8Q0806XpagQKjNV/y7oDZZuYvK
3Rwc4duExo/GiVoYu3jCksh+vZEcCEH7LbqW9vbr69ZNKwyxGCMzYAhQoYWcM0gGnNnvtyKUxk2x
Kz5iP/VVFzaLHbhXvuKeO/26t1fP2H9CZll6QG85h9hM12Qk2ci32GrZ4M3hzcgO1Sa2VlRFe44R
W1x9fiF8/lE8mf3b2PIe5T3SnNXs1V8kCLrd/oue3Vt2VYg8NmXcW3LUtpxPhD75+r+Z86Hb48vm
SNvlh5mbj4+OYeQHe/3+wzgAb9vGtbd/lqNq+Aev1EVR4+Ltexyv0QckFP95hZNlc9A7w0Hi98T1
yQFfcRilq8hmi7xvRdf7HJ3O1fzP3vv8HHn4l/9J3hF0cyNsQcCdOy902SmxyGRXq/eW/S1638UZ
hHczu5BYV+XmHyW0Z7B5Ec3mJ5v39471rB7q1curV7grHUq3dC+Fg2qOE6/3l8cmW38l6y+u0v2W
eGxhy89IPO+zc4/bfNmobZYQZ3K+2ZPTwB8Uv3FbTz81C9ROfoEjPFoPd8x3uOAOkmmbRvOmeT/6
XvNISDuGhwjLpLO5R1gAgu5BChMoJJCEOtw0Lp/3gw8Ml290Zk56SBv7//+/zkcM/+tOwqT9BQvZ
fp1xY2RzXMLpmg0fhJ20RmTu5u7twmSFxzfyFxTP7rluzi8TMO/fO64jLuQqv/JKdz7RvrvQljk4
4Ai4ESK7DZucG1wHu/AzDoThezlmhnXMViJ+R4/4xM6/K7aJ1z+WjZcKmlk/5qTWmjSW41KuBDdI
3sfWC8+IVDbdhjtFtINdO8tRunwvtBCkT+1QFdsCtw+C8Oo9/gic7ZdKbsp+9tQVjq7s/svlVtet
3/r5SlzTtUO//+8VLgdf5mD670C8OWd+BxEL3Y5DIOTdYneL7oEjvDW714flrpeTnEtOsbMcruUB
aoyfPYOjce5sWLabyNdc06FN3aEddqz98orw0qGJW/ZNUEOH17lePiqsgq/U/sWawsZpfvXNWeY9
f0iPts8k7XC/xVtLaSi/0fc42a7YMUrZm1jyEgRx0K7asd1Zx9yhEjuFHnrvC4JE11jnHnEfR1CU
a31eXCxXv6E77A7EndjwAE61K51Kt1/RVNo4vXl0z65mT1uFhY9o1hvWUJUkPlHsYXr9d+84/f2l
Atj9i97mFTwaHoR/74a7W/9RQ0Qeyj83PoUubAluA1fT/eOZ996XJ+kf2mtb2POcWFQLnQ0PYhft
caBzh23t8jokXlHtNtsF9bat/fJzjE2zhuXqpKe/gTux5fV42+N9veYeuyhmvr4ov2p2oGi9/aqd
26XjZxBMuTFW2qp9w8ZnNb3XG2mlsRaR8HLdiQF1MKjadF7rqhdeWbviFQB82eFX64KkbsaVceMI
cgTumMmTzaBu37ponS/BJXrD4cjTTsvTP6+wQfin+7qfvreryhsu00W6pTBEN9UOAFX0ZV9/dPbv
hQXC037oP5st2jPwdLv5EIc/EILKI+aQ9Us9pbk7vKp4SAR+sSr9ZEtjC2vLoWlcoz3w4hu2uSvj
HLCcor10I5bw0H0M39mz+tZaNzha5/gU8Yiy+s6WG23zlY7low4/a091tWYdU7uZVyj0GoA0+JAz
7CbKL3HN9FTFvkpe9U/zWy9d8pJ2YWfXfu2Xz8uf5ZosCAY/r938i4+X365Ef7i8PN2brvNJuzU7
RUr5LuyJYYXCddg0U7xTS/XbrAgDGaCx+cM1hp5OLTQmvMQ7KCtFjIxcIF2RXsKfOwSZ8qbEZG8h
sKEchStCIdauYL6+8Nk8TwnnUXnr6nODe5bR27I3bMMjNxvd6xvqx4bcjrc2w88L9ptMktY1f+U8
UTfTYDjFLeBpdil2uZuHR7Sce9gL8wtDBQfnNhe5k/NzLtaKStuG9WbrCTZsIX4RdOgQBcZzlh6C
z/gQ+2ih+PlLf5c+o9vrHt5J/Sk/1HPIzp37ivvdcAhtVNu3MTd2RhpG3PbcpQW70lcBQjqEVLjQ
9vbfMI55FfxG7Gkrgc74zD4DBJSUCR7EkqvuqF/jJl/ja1JdJx7Vkfc8f0IJ8/RD4Fkb7Uz4tx2v
NxzlztlX7XNv6269Dn3jzmHpBG6HeNuurtJ+QfXAKBg14s0R2xopKmRqCx7EcXhIi/Go9lGkMs4o
WCJgdooYbWoCZFU5rGMg8K+xupQgHWTX7uLqoxwORv9iGld8LBWtpptu01ckNKofkZ5csE/ym1Jf
WXgOBfW4F5JdQOyLkXgDNBcmxN9KWe8E2JERIn80pbZBgsYLoLXyBL2FqyL6HX3bC8aIyrrIQH2S
5q82cDWna+dvZlffFpQva7eifNeTLQ7biAUO1XBIq3c5vqQFThyMnij1D69Acgca9+GekUjaYpBC
9LYWg40TxRVQc8IhIBujTEDzID3pGdyfCI+DxXffEXGOcqZ6Xr9KTxdRM2CE+x4MbPc5elqM3BTe
N6xKWWtXRl5RdberF8CUlj0UQLcm3kLjISNn8TN6zK9PLHHsQKrAG4H2YYGNRzXaz3zjSX4GxNsN
LrwlkcxpsZo3zLPRq6J1f6gvbb3g07z/jtE8MFkppMD44On5o34frfJN4/1blb5PzW31uqiDxEEG
MFZBG1dBzzrYsrJSfgiRuuvRuM2V5XaKfFLipynDIP8ucfeTl+GKSBkpLYD22N5zGTe5MLnozO8C
ZvYtVNg52aTDU5UvvcE0KrvE2gNIUhP/YG2tllnvNPx0acc89iGbyAqqgxUftHi00/I+j8pGJ61F
joTzS8ZO5sHsNFpYWHC5+iz3KylBBvUwTIDYdSOaxDbglSUkrtDq7y+c80ok/DGEuQyyaYOKaUqy
Na9fqVBVteJ+wpd0RPGmfr64+TFD2awj4GKBSrmSDKGWOVdutPj34grDKWKdkxA6jXVunSHDHB4Y
jn+8oNPgZYDDU/LZHoaS6ZQ/VD86fqvDOmlgMcyoHgBNqvuL5uxVk7gUULXO87XRUgKuOB6kcyCP
EGfTbY1HO67g6r2QCEMC3myL7lQ3gFQE36H19LldXDZudaQ9QCOnPoWi02+6yO8KhtQE6FiqCPym
+gLNn7E8hlK8Lhr4XNhAaV3pvUhjGGfBhfzljNZARF++GxUMU4zhvcGRkcyHzaaU7sJwV1FjJSiL
RSzCFMGg1AtD0VVKgPTuWcjIWKwnGgq7w0HmFT+K/IL9DiRW6AOV8NGSXrE8nZ15VvvXcYiQbIKK
t1nmVcr4I2HyPxtksFC+yo9+NN66WFxjMWE38nvdtESY0W9mE+7tNTY8FeDxeMqTCY3YxU16hFQL
5Kh/lvl7b4jnLNnIGAxE8WbBlHGrALTfNghfmvweD1iTRg/mhaCKwiKmFnOM5aU3kzMkZRYulNa7
iUciJtxfMUMQEOQQBLGon2MBtzeeb8uAS4XUq5lwwDI0sgcWhJWFHtPY/+DeamSfU0QI3IWv1LPw
HxFpUAWSL+h4TM51U043DVxjKKlJNdO4TvJ66c6nigd0wlKqyw0nwt19GUZBPmiIeWD41c5Y6FEG
abAaICMt8boLDLzso3qEIah+DfPHFGYur3aZ8UK7seIXuXOlo9KgxfWSFIe5EycYfI7AAIomeb7F
3GE0xFMufMaxsk0U5lWDAZyTcxjD8sWsazM0WPC04ntRX5gHi9V7Hd4EYqFBNfUGIvrW6C55fpkx
haH0UCjkloRvfm+heRH/x2yTh3aZ+RJ5wHhv10yY/BbbPmY204R7USLUeyvUGGHrExLVNnGaUfBk
9fnqPqR72UsM1cbaC7ubMWIgBUOkRvvBnlLqdx1tcKAgn6B3ADeBPGOLRnsedTSMUujx/uB5DbwP
3RUgDFja1mSlpoRtVoVkW716CrCxkHXzLxqYulWZbTAMiWWOsYyKoo7Ge4A3KVQYeZp94yzV+OCr
hiPiPC8Mb8tZ8Gpm1ivlOgBjHEFWRh+V9pGjYZcwMq422L+Sl+DlWQBy/IjFh1FF+MgEqBjYqqzE
GbrmDcReA2+EqIRBzkFSPud09tiCJJ3RCIO5ivxArBRSpuSJCGe8ZflWzSphBARkEOgnJlJSXNLT
J9vJUNw+/c3CDxGrBgtGlyphMiSP+3axJLGYKTZ/aj2xDV2YK+Hm6eZAADwYhah4DdJtpWHbGXkq
0p1pGEh2LxwPU4Rni/gTxK9DzHGowAAdcZ+WkTAO6bReph15jZE5Ro6FAQkGGkCawpElyO6DVMJT
3bFk+nT0pDTzFhZs25FoEsJIMv1WSi+c8pzdldPH0b8sQU4Zvy9LfSYOKZqpuAj+jua1nDxUZlE6
U/NWfYTGnSHW/yeXdwRuTkaiz6yw6FD2xduZqcqsEJ/D1r1MuUY5hQ6PJAgvNz02V/V0WWayFRjI
9ErRrkbOUo0E7b0IyRn4KqPn0L0L6jF0uRfcoxB+R3fo+bpNPGyGxMsKtlyI6L9tVDgjxpR99IeV
QAX+LJHOAHwp4ZvxmTUP/ViWzb5S4oMoZmsLlr6jjAc8EJsXjgAcucFIR4DpYHJvG+wpukMVl/9R
6JaNdcA+HALfQhrpA+qk9L4cPUrb4hjNIBnSbSd8YohCZbLwX6CyiGXmTbhHCAWpJPFVYlUR38Yj
GyzsnShlxrvwZXxB2UuUNQozVjynuEeE1cEz6B6sNack/HgqUGXP7V/Tvo/Ep6AztP+jjszJqZbu
KVVXGlIdwbSEpyCrmc8IFkEi5sHEh+fcfcwITTh9sQZ8AsMtg3bWpHBFmmH33yNfbJdtbHk/skRp
pP/UjKRShlZBDcqZMV7nlF+gShgjx3jilvblMTeYM7aXAhIVTO4RCN34WWq8ODnElKGi6NQDODic
ARE3UVhEAZhPgCH6TEncSv5SeUidP7bkIOiLXpp/yqoeMah8ie0z1gjP1poT2vWsvY2XELlwmGGH
rL/ec1X7JN3AL6Q700CWWUeMjSTfX4z4KV9M6bmsW6H+DvCagwRisKhNCj+J6J+ArSvCnEm+ttBR
KhRm1jEBLK8ROcBPrWn9qVaGFJ4E1Vgkwjlt/4ppRhurr3oWwhh9hwbFeXAr8N0qFJoXoiNiqTm+
Zja5avsaoe4z56woUEXW/ijnvmTE/6AkdEnpKvKPPFleTy2Xw4PKIbPN1Kutyu7UgIQjBRS0E+bu
e31CdRFj+5L0d60imESONi37TsbmLagtUwiO3liXLzFmJvqzmZjEcX7UPWWOZu2zMfw3DUw+mHzN
qqvzL/UJSZrJyFDr922XbZBfC4Zw1uv5Tv3cYAUns6n0uL/IyVkf5UXUiQ0XjMfDsohew2VJ/kzJ
qPqPiWK5WBCSNvR/niTlQyacKzlydJgXFTLbST8mBiQMVMXDPHglG3SHxSPWDWwfnFE7A05cOEAh
YqsuVZjhjzLUCB27sJi7Dn4iKtOy8yG/0yOoBjUe+ze5lc10Kdu11S2BUegDwkMvAwvE4/aFVCES
KR8nrCthwKuagYIXEffV0AuIBfitJKK/MEnmZP5hXFnpoztBlDAzAIBwocQOa7npU8p/aKYlWFib
Qci8dDVDQCvqb/ogQD5M/aVApaQnFuG20NHCjF1y+SZY9PUCPmu3iK3BojNqg8JfWqGFvBDjozTq
NKkwHabIZzxbdYZLmWNCfhlCKPlIp4IEJG+TRGTsbEX93A0UuVS7mVC4qrkJ4mOaLB8pZDYlFTxk
RxKuPaWLihADTLN5KhBAQnSSpMtQwkPHEtRDPsln/F9EIP+QJ6Gs/KVLa7BqfCmpV0b+PBcfhVHC
jD0tF4/tu+yxFGWDhTCw8AY79ttZgpvGmKOdPuPaG3i+C6I0euFNHGi9UDEOD2XGREbeRfMT0yAE
XQc2MrO8L7RmVBpuiOBdqQXIyOy3FEG4gXp8UW385OMAEUJw6W4OVpMyMGM5KjkATsUZ11CecvTC
e030Z5vo5FvmPpUStsVk4s3KhrTiTyGQD4oMTTnVoBwXxG2gd6omkMMmbXAOk5RTYoGPRJ2BEdK6
F8pzzbRmoRBGJqswSH8WlxHKtjP5PZCqZcQQ97mB1xAT1kMBOV46WSBGQ0VG+7kw5sBU7IiDN8Wh
imCVih4EBkvUiSRaP2U04BMZ8qNwGdKtBee9xZemiPCLIu22RGYb9ath0l01767dDBLWFTe0d3CQ
oZ3Db08IaC5RynFw7DRxvsqYiotMGYSiXMf1r2h07rKZ66K6azGfycJHMot3tX+0mJWiMV+ZhU43
xURYmVZ11dDT82d6bzGjp7PUf5KGZszSVjxeVsZaO7wmH+NKA+F7PxDNUnf+nDNxGeb5UMn5tqk5
aOZLY4GmLiIsQhMDrE2yQrORwa7Mdp/UYBfdpWJ3hrVAWoNeSxiS3CeNwS4os5jdEY8RpeC+mnXC
/QnVp1wvD30NkzXGAo3jrMPV+77wrmapvkE6MwyCOtrLOCkrOUJVFmO9kmfZXusYAmjKToc/onfL
FKoq/ERKKR0ixrbN+b+Wo/cHlhHOL+rr1CxSLOZ2TQviEIk+7ZUVbdSYhIxMJgAX0F6+JNkjTnEU
hVAGbWOmlLVKIgsg4vBH1hV1UI9sSlmpRF8rbMJNLn51ZfRmyWcTpWdVPcNs2izd+dxR8TVENKSy
fI/bdq+p0G8DP7FiCIkGNrQXCWpAT2KgvkQ8yNidfLN0JmCKmYH1sNKR6eoYFf0tPclCBOxehPXk
/mQient7Wf8yco6pbFzMfHCuYiPVKBng1Lwk+xUsRRNHwnAmcGECm1NhiSJf4t5lw8xDD3hJFIFm
pl54mNdli/gALVWTRmjIjOjUZGjFCCBYmqOFh6sEoaMXydkIvArPlVqb7eVg7eN8IxXtUY+g6vX6
yYryvzZrveWmL7INqWCHY5MkTsYyM8cgLO2FwPDlLyWnmeVrVAeJtrg3MiHWA+D2rFpbc/C9nOMd
vPmwulejBDMpMXxt+KVRtqPXhrQIvyCHhdx3TJLUk6Dkm0YW1+pSsyObiMOPPP4/a6jFmQ9GIW4T
njIXrlGPuLK7hp5v5gzrVn5fKEtCh9P5kisEJ5qmeobC0ys4UkCowMOd7RvpLYNfCf+tcaCYUp9x
5i8XYLk2C0G7yEmsHl4rs8S5jVFvFRaXyCDACaqxLhHuRXQzhrPgCZTGVNsM4ZfSS+mGvWmkG86J
M04fQbfvYBXj1YZN1ocpiW/s9+yPMPTndYFE2DSVQ8phIzFUrjE84RLLlNJA0RFnwP9YOo/l1pFs
i34RIhIemIreiZIoynCCkKHgvc+v75W3evJedRldigQzz9m2bTZqoLbYhVTdRJ1f5XBSAy6Yz2Tc
XZ3ANoRWAeCCVI0U4PTj3vAgs7Vbw6pehHu14MdMqtwsOYvzOJA8xFxukqoX4vdMcCdGzZc+9DuX
KcPH4SPjn8oiW57lC7vl8leC21DJoZk+vyZvb9lRaewQ38TsmfOku998DkqSh0NuX4YMQTXnSfim
vpTqUmT8bshbkB43ZVe8K3mVrvfULb8U3oxLhAemQYqH2JIvFhnr/FxfWOfeQRNW2kuNPVHHOIQT
cGGhU3C0F+kYu5kPu1dt20GODMNO2ImZ+GqeOM6lmC9YzYcnwcmagtI5xsFrkH7FMALjpYrlm01d
iTFyAZAfwswJav4chafU4L8jk9HIjw0wbXibLHW1JutkeGOkGU06VEWJBv6ILF2JP1OkXo2OJL91
aNSmFCA+qc0HX7glHxWKqU/X+NWhu3DKhmWHzVWNKGrx5gegIJzCvzC8KmRMcH4r9FF5zixaX8r6
nCR7H9s+YAMfoIepQviEa68VMJTtQVjVhhsFR41cCunbHwAy2syBafBpuPF4shFyxuPT2JcXdArq
40J6NnNO8L8yeHA17AiOq5zHT+26XZEdppBmpXcFSIjiGT4DksJAD5GxuSZVugJzVApNO7Vexlbf
MrI5E9flgOEW3wMNRYjbh/HJrldNwwd+Gpj84h63BM+i9g+dRe04aaeE9PthmheaWz+687SlFInE
ATQVxLrp9j0LbkYeQf1b7/kEWBpGZ6CsF7Uuynyv1kxlSKXR+UG9Utv+NHoQZPEIwjswXnBskgZ7
VxCgwTHoFyTcWIMqTZSnPP2zBUt6j1Smaw4Y15fqLWFEPaUlg1dBwRU3bZjUj4a5m4i6ABpR0SY1
1duWVl7z7lgZ07JRipEo39MIyZinLc35gS+rOdx8Ma4c7OOFcQ5ZzB0SdKU6h8wQEyIyL3dpaJ/F
xNakQCmPTk392Sc0lueBhZIF8WFsGdad5b+X3t2qIOGDTg8KvGNFiiGPCq4UdQinNj5SeTRa4C6N
GxZFC1r5E9BSZ9K5EkVnfdhYfMr0NeCKPM3hX4e+r0nIik+IbcLNoWwCcrqPLL0NFc/8Sy5NKoP4
rS7RDD7MbxCQG6+u9aQgh1YsWu+bOVSdkGo/UPhBhn9jbmCZAjokzHwjupv9bWGY5g1d6X2/oWCT
w/Y+oi9UoITaxWOz34/NcJxcY/nP2GwZJ8aHhh3X519JcRHZXgltgyq8oQ7SQouk/jrTw3cTq3EF
Lu2DkMSFtZaWIHpqILokPqgNnoe0YASZ6AjvwLY9+cyh2XGR9GzzEgtyA+SopgZfnsqdk1A6kQDn
ZSuN2Xhq3nFQKNeSaCn02Cu8VbmLPFgXYXyMgH7D0bOeE3ZmGx2Zs4P56OJVJy52ek5dXAkeEi4L
oMR9NNprUP8ZKbZxgi2Kfczoqv5D1RUIn95AlPN3Bk5xN3AJvNxz2U8dyofwD8Pvv/vYbv/GQrzl
ffkR4yl00vG7JTlMsiSoY9ZTC5xof8h2U7BoxAyrfME+Tmk2jHGC3i2ftRB5Ugl+xHtgo+svxuzJ
0L1VLuolGper0kv7Xr/O+z8/DCEXeEBTsatmQWamd4XnAQ/eNDbIJlpiBoMufK8J4dcpKGrs4aAg
+xJMbww4Pruke6ERditpeYL2H5tT1PRcFGTQO2hruepV+VO5t8RNTmwPi5iHM9PRkkyQVBLBDfpU
3WM5Fws1AyVtvzQwnSnszefezyvqQFK1kb5GJP7VlvgtkTQPc7Ezep2MC8YmSdD1dAfqnToqDOGZ
ME9wpnTeVS0qlMev1aIVG9lW3Y4hZwTxJoRb9iEi5nBrCEw1NQSPzkuq9ibIQTJwPQBCgqgSm0ao
pInBnyGV7wt0CqYD0FLJXIFbaFs7+DD46wRuQGuJoOeryn2sLnCHEJC+Ip6wfuKAGqvsNCfxVr2A
ia+5gtfUhaNOXBBfyLWKiBeXAGGvOhAtDcKEuS1IGB4JLM6RhadMsP4RrToBp/ckholzDw5FaeOQ
kfDJLVyZH170VdtHgY4FZkdYOByS9mmIId2xJJMUsi88+03vi9eRro8eRj0JMO+P8TpkTj9hGVtB
wLSMx7rmqLlCydgDeDaBhriN+dRBj3ncZz57l3nd4UYczJjg6I0NuzTUMaSyv1RCGHX1Bf8d2Gpk
cvlaGZQtqkl/MEHjXftBYVBpmRI5WNFAzPthQZcKXNevgova9kvx0FU8CUWSo3FC8+eTuumB+7TE
HLTmMmwVhcp+4hGNRNHpQIuHdMpt4hcrxCHyO5U/FUI2EMMgLZZmj/63IhsQpRnNmD1ArkPHZ1x7
vJjq342u/lloLEsy3Vt3fopzWjEB58ZgEwzeznYE7NzWJoZYMGwXELuwh03rnDBe4fzr+33irNXo
MqFB5JfThHlE+UwAz4ShgokrY+028ZvYlYm2osRhSD6I1ZM8yB8SVZgE/6LSuMSEG9DUjFyRw19i
43KooC+pZRrQBrr0WwbpvM4LbgHeIqMP2HfAsSaiXDwaFqoWJJ6Qe9yKWl5fLQ+vFY5knLbde6ih
3yq2Ab53rCt4LOLzjHVpMrzXKas+dW6LmRoD9ME9caquTdsvm1ZyVpjnYMANBCymhqDy8A5upOa/
TMBE2vnJD8pV36VbzvEpnRciRAnYniaguyacF5OpvjsJKF1+xEPyoF5AbCNGmq5Wdqxy7t9rH6/z
ufgIp+DZQHyUo9IO9JOoy63UYGWnQ2RNP8XEdzq9e4FJzgNO/IyqbN06qjfQrp5n7I6tOncBg42M
/cf3IPbVZooonvBIkFUcK9DQ/mXEJjkPALYEcdRD85vZn7OG1LSmQ3TL7zZ3H558VItTTSmJMgoJ
EwMY4nnduDSInovsJyp7nlBMcNyco8GEY3JaMKjEyCR/lAeZCYmvhkHPI1RZXqJhY0o07T9MEpI4
5aE52WBuU4+v1Pn1DUgPh15JXhSXPWiwEz9FLUqAW8NYGBg3i3XFoEB6QmrIaRn2yUXj8pLGD+Qx
7dP+iv3jk5qQFza3GmwjEBBCZ1FO+zSIv/KSRb2ppiXfAkXBw+9h0ZgXaq6KA0KEPmu+TSDlav22
jCcDvqHvxgO+tGXAruZzdeB6VM5atdQqa6IaNCBcdEmsHy05BfUA1JfQkDbmFEOUN34JWPxlHnAx
koGLRNyfkrP6+UXlklQ3QIVg1U4YXpvqMswAdRwpBNuoa9oJN733W88cjuimOGwnitkYkoUK+G42
nXEi4wsZOs/YGL3ZSFwd8kBbM9mqEqNep1B3OPmUxYDUJS4hKBXnteUTzInYONqXNgly8l7jxfWi
dxihcT41lcfecYNw0wNJe8tXDoymYAOFoCSIyKscqpBPqPZDMgg36lwE1VkoS/ht6pBSE0nekYXH
JYtxt+asHLTPybkpf2G5b0fKjIZ//hoJVO1Va8oiN8o2ytUfcRMY7bkIDoqhVJZlhefPxQRN9u+z
Ui4cqPIQcWAEzO71e8ljqd7MBjl+tBfDmZoUVS2EXGci6g00CpLFgmSTHNi5fwiRvZBw8tA4AOjp
3UckEeE6ZrMgkL4/O/Vt1i9t89GQzRm5tOMQxlXwpNk15lKGf2HCJw54X7gSgq5eahZClvDmR38p
VWi8LXp8BmzTAorrL9zKRbUv27N40sxNk14GQhjBCOrHkhNKDW9pKaAyHzs+y5GsNA2A+MpDg2se
vgnmLE5+LPM9s8782Db+0XRmk+euv7e0QRjdOYYHbHvvwc99EJd7IX94E/zsubfeYRWK7FnLPoL+
5E5H+tHaSfVIvhSEPmlZdoqAYrLGOFRaTINN/TsN+cLOvnWHR308ClWyLam36h4qBl0fjlYbmLTA
epR7yY86anvyDQsgtMqjnMt3jTgXpRPIAqpaZfIo8OwQLZKv6xHxbTH8ZMRs5A3uNqz3Truukuhc
EbJjxXe7ZSaiHqSJq4PbZV+aOIk1T3pakUJNyJfw8kOQjKQOy51lT/tiuuY+3B2l9haqYwQWxSmp
3ZWvRWseD9P9KNx4qSZ8m6S5uHzROY81e6fJv9Z57ScLcPMaTCfLrJZ9oz9blOGk3BclND8h6AIe
ZCIPKYZVdsEbFJGeU9KSCxQeqv4qn6kKUHRCRDlDhNHeO9g0OrB560W5V9//ntnaJAZvmCVcH1CQ
5R2mBgjVsWgLbB78n8ysD2XMkBfYnybZQXOIhJp2kYeCqsLXIujInA3a3xxrr9n4h8CeuUZnFDYF
w/sa7AgNS+IgknV5tmGfS21fcuBIRJqxvQKINCRZMYG2qHWME0x4mKGctod5neiO8hWuIf5Ay4gD
GNa1DTUncszILLbCA8SA4MkkCDNGQmVPTYjGIJVtZzlgcEzdySUjoRXJLzquzGEpA0sswldxVDyO
mtLNrHlBMDSX29FsDulKjepp9TziQI7nd3ccj00crDx9JHwsftb3epxvppwG1zY/6xHSafY/iINN
0lnPyimu+IUpfI7rGmeLrT3OjKVmpW9Q3FBU44AOJ0H4zA0LAuEnDie1apHm9oGQUWRgwM8aMhMu
eiVVREvxnCKyYx1ss5lPy6LM9kJWpbeqAIt92yIhkjMeKYfFs6n2ATVCZ4AKrAcZk6UaDDxvOmk1
GLNGnznlHzKyvhgec/rCTGfnkNkWhgclBqIVS/HI8Kwj1HZp6EtBPILLjVi5iOwCWlyKZeEji4s+
3QlvjMtGjzwml3PK3QT+GOvnEk/zRJXgyGQy2ieXO6gZ7zqfpGLlTLg6A0Mj8ebkGwSo811OL0rX
l2F0zyZsbu5d4eUMvd60UZZiQetZY3zmIy4BGssnAKCaWH4iu0LtJBK8Cf5HUpPySkAuBmuFLqqD
tjeXpW3Db/hPFWkxPb9XED4GYHwRpWIpF4TjYE1nzIvtaZMU9Vc2fzow58ACTJ3UvKf33jQ/at15
J83IINS3V7b/0dvYKGkUe+WMeOWU2zHfRzC/ipVOmTCtEfanfFMfjpvK15qZN653UfHeTNi4FdjD
heKbGcUsSFd4qRL6mQqUHWNiJ51tU0yrDsc6N6N6oki20PKBrLx0ZU1yZzANCeltzeEFVRsimAja
BMGKAO/uTdTdVbJ3/Wg7FOYmDPRNqi44EE2Ea3R2YRTuGncX9AaTY84KVkmyl5rhqYvHC+j/qsaO
Tnknov/836lZd4fGfvcDYydQupCaSUAIkXLGz8CbSkoCIhYDBVHn2OuRXX1mSFHRLij01Bfek9Za
R8vRQLU/1ySKtiY1j0jVOuIwlIwLU4xLhHHsXpuO8LQk7Z6qcr62OgdNdOOHq0VFSeXyuTm65WM9
UOixzomzUbeSGZ5MBi2F8AWjgdW7WRfApQuvLd6ttNx7Jj3fh3KeTix9SltnFadGetTueN1hWNk0
Q/4zP1PvAByjoHDeSbkKsYFoTx5bR60WPcVrk17Y0kvBOVhrxoPjrIzRWzravQDPbmVxSmPvJI18
tyl8/xeIZMWSMTH+O+PWCogMJR3lpPQD3FBM34DTbkLpKTOif5/BX3JOc8XLEGmWjzA/6Ufnk+MB
PG1Gn2Yllyl4MGGYDybd2sAf/40pXNv8hf6niEapvVKW1CAHm7znYUBZtOGK7SHdW4VPMXYAiNhk
u0TFxzBVML7WWhguG+W0s3S+dvU+Ja5OWbrduCO6jlGCJDa3pmV5pFfY7+9pylIV+qtius3QNK6L
T6B+DH+l1t8l9YE5j7KLnScGVpXljJpQfI7WT2AWzxUR5CaJyX4dbxVGlVMM15nZco5wCKMAjH2b
zcvp3pI8AF9M/EvWf1MFvYoxA0fkMngEJEwlymFJ5VaFrj0G3OL9K7jMx9w5ZFB/4CTBuC7JFwyO
PgmJZR08iak4Odu23ZDxwv/lnwuTkPbG95SrH8ASAaxX/s4d315sRG1T0iXE/9u0ySt+ItUHxRbC
/25iEpuvhDTXjNca99ukAWlX3EtQjKuiUtFFPs/iNFVrnupu1J+c8GBXxt/sJoeus97735J7m1+U
aiaPgaM7TRinwPvF8FczAsz4lciVX8QClx4meGptaBCGt3WpsJr9DGDZLV47ka5M0FBJS1Dr2a9q
4dZ5J2vKnjV0da24W2yARUhWfencoW4bNsOCbBCKvxHBkA4NmpvhgzdVyFp1dR0+8De0Zol2R4yQ
IGvzEwa6KSYfBnqtRASLpT8u/upOPmgWRp2+Jq0wXDv1WoXH+7KgbWxapygVOocBKfTQccmVo7EK
sIeMrXsq2XBz7ibTX6j3E50vcjeXdMcie3AQq8b+qwPMyzmr3nqIVhl5BFNxQ+LpYrjhRWmocMbK
Rx/6w6+hCBmEQEpR0u6VjiSv92Hwadm3HhmFgn0864suGBGDkvPvZsTpBsParybUbIwJ3Pz8ssRc
b2BaSWEYCZ1gM3RuHKic/9O8UT+acxScBx9rtlLQGHRPE5Urn4JHTfsL5BowDYj2i6L0FXBQQk93
ekH8S8vsKDHg+YpVpyXVPkl0dbxafhsEeQ/qRzfUFPPHWegVKptG6uIE5+Ck/ZMok5VM3sjR+7dL
0ffW33hTgno/zzg+OM2h7R+YHr0fYkDXJpI1F2QcXeVS+PkmKhGualuzWiPqfrAFex2KL2en/uyU
aCH+/QUEhnpPSI4FL/HhZL0cghIvk1YV5baKFZgl7IthOM66rXOctG3oXKhQ7Ted+5EHHS1kMP4u
OL9GA5Sd7gaeOdIxmB1p49qbwOd1psA9g/t90hIs1Tm+qCbfBr55q8ibDXiOLMKFHCAdx8J44LVr
vzuOjUdeGPnQ0MRK/D2s0KoHpHF115kaCGamwfsngV+4I3GFwluzrUmG5sR2b75krENIKA2sAbhG
G2ID3VJ7lNF85ozaeWpXsqtfxM6Y6eFHwhkgKyKqNurrf+EmQphLzRsuMmATsJEXR2SUpO1OROnH
Y4kzMVPDFkAu1RQ2oUK2WMZ8ngAHSkxbeXduBMOMKLgYDn0MSGpX7wnsGSW/S7lvZLOmL3LheNPS
5zUZs3dMvO5bto2Kkn/IR0YXQHyaa0jmI2ideOWxfGBs/P8lRV4VJcX7iR4va4AJTJl5ISQsYhGK
dxPfAao9XtpvkDw14aO0EYfSOosIkQNvW8wvtXEP4eFj50UfR6qn1nUH/ON/5RE2sYN6zwlUcBDc
8+YXLt3YW3YPwu74CIdH+pK3lmZthsp9AyNiJbXhMrHPmZgudIQIX0xdGEP1p6L4aO+OdUEaE8M8
gndKog+bs4BJquiJQ0SyqDQDhfvDWPFrTmQs17fQxlbHESKEvfHG7Mxt6fCsEo+kezeNYA3Is/Xg
l8Ce4ieK0HeDLyUNJXeBuWyMxxaFt31Gx+nZzWMx0aZNmP02ncC5DH9VopVO4epBQf5p96Jt3TzZ
HQFy3taTp4FHEO25VS9K4qXsDcROC2dAAOCi6DvcxiD0PFkdKoyc1KWA7XJgR+7EHfFNfJ3Azbhh
8/amFrgCgguQG4JvYREskxhQwAb6pgW6cRkX2PSJaTspikeY+oOYK3AxfCdtt7JSGAXqmnJ0cgMB
JeGXMAn8X4cvKaMiKzf0HUISpUctHFiYcG9lN/VwIKC3JPBqvgkwQ31m1gnhq44npzRfdcplchRc
DSIcwncJ2qIljUS57NZl+a4by5UiClxmJxWTU8LEJ11y7MLqNFJfkHgRNYL2Mq4zVLchpvLIGJeD
77ITcWDD+SjxfJ4b24ur43WODJoX6ycvtJc5yn86B82ZEjuDfB48N3735wfPLe1rbDxw0V7T5UiH
Hd7zdu/504WatK+0QMTYOBpfrNRYIdl8qYtyZzAMNT7Y42AgWzypNdxhxDXpEEr0aj2WPWahvWLn
4vTZ4Z+qsoc6MbaB1V5ac94pib1fpOx01pNnqG00Nbn64q3mWR8xWwjszYFKz081bvLgKnlyqfvL
uqCorMjIp7GC3TyKF683AdyrdwFIPrnBsNCt1yRcZ717NVCPcDb08jJkfKOrXO4nGx4T7pvp6ayk
wW1Ksme0csS4Q+FGnIoCyTHuQGQVSHvnAeiAj4dI3bRbp7W17q3kqU2nDt88oVFjcCod5WY2jV8t
yl/CBpx6ZHyMWErUhZ0jic/wGc1sGyQ0Rbui+ZMVDRSzZnrs+dWV0RUQnm/PDP4tsRjVidj7Y7qt
cozEbE4JcQTyJaV1r4xID0VRFcYjOgjeVG+iOba+tAbhHXzFJCLJxprrrelGNPLVK6s9USQ00VKF
cJOiMtekGSbR0gMHWWWbNWsMBLCNxjl482tw1xj7fpx5HwN98abMjwOLX1LN5xJwewEjHiXeknvD
JGe2yDBLUjgqMHVIEE01SRA9urYILyuNEdkywA7i3qLUXnqw0ZyRyGVxiToMmWzHMI6mrh+NU6GU
Ej7x1N0fbzaT/rD2SriqkkjViQZ5M3ur9HmPNqEp5NGxKFLijU2gsMpRCcmZCrzEJcUm3EYlZsID
jm8vjQAv7357GzJXHRCwDgS5MQu1HBrMCvXMcp8YpGvuEzQHSZNchJe8Yu8t3HXWxKhZFSKOrgGS
uEo8wqnlSc8irC9y13U+Igry/ZTUgQ4qzchX2OEDust9gwCwtnpSYTZs4MxyfXdK8fQ6LyO6tDxp
36VZ7b0Io3lot5tskCREEhJ2DE3Fb5kbXwU60eCReuElcK7JADMSvlnczCKN3AeYlvOIEOtvmm+N
i16Hi+U9x/4f6yXib0kDVts/Ghp9QQAKTkbhJEn2ZBMQ3BSK8iP0z8l8trsiXXf6PqB0xHRf6376
dUJKEGifyxnGJgxfXR1sLf/N9tb9jLY5wNDBoBQgEQ1HnYDQTUOvgUk6bco4GE5Yks0MfEDG08Kx
vYOGuZ+omgLqUMm85zxh/0M1V/yNDgGNs9LXPeaDDlMMocVzrjT1PtwPUZTblCKdoTumtn5kzJfg
UJoHxg8dB33EgMqw30CT8MT4fNdU2nGcUz8dhg+tlyETK2oLeyfdLWUElqnUuNUl8BmCpwadJ6aQ
jFmjM9DlEnSLsYC/O7CbNvfWdhmBj3UfPoYcph6Cxt4/6tbVFRxwMFoue7htgBDTY3FqhIfqvt2T
86YIbqLPwESoIWMBtIyR/7p8YbKgxGBV0j9m8bmMMBaNSnl/Twb5PSbk7/Sk9gBQJpw4XtB8V11A
dYx/b8f8dww6spuPCj8guG/bc7T3fvul6+1nrzs/ZkWapF7kALnoowzi8rtULsOj4yCCkt6mwbRp
UPPOozOxITavRR8pYbHC3RmUF1H/DGKsHIzMPCQdLVTycD7rVBPkByX/I6+wK8a3Ibav3HZzcEGS
ijCad0s/pZV77MmkAB/3g/7NAict/Ncyis95I/+TSVRiO7jmvm7sPULDpcYLBRh61V3zBVdT2m2K
yNiwwxkSm6gDkkh8oWevmieSSHu+6kFKO0PprtK2XYAWEHDZ4fQJrFM1Vyuj/+u3rOASvldv5ze/
lNS5Zyv1nW2sfG+xHmdwyiYty07FAazkC9g5BxUA6ZwdKz50mICd6Zkrg2hrLFAYsSJ/75fW41pR
NQiXaUjmGycIHWwYkK1oG2jejtTi7wIEUknsnCvYeoKsggYgMuuwQzBxkKW+a0BAZ89f6vk2dtmK
evfcsWlLaI8ctBsXlzMWdMowdUDKJN0+nPn89b0KYik5yQa2Jeoyn+TV6d2nUYwLZ8p/O/QJXXdt
81Pln1yqhYd2N1OzEwlIEHdB8vSq0qig5JsZpidYV6WJr1B9NfVwko0hlpNPrQdBMLL4nKHmA/OO
UbCZrxrESXVO8S0kOQpZXFQuuj2MWab9iwl6hnAXKV0vlP+ECdazAdh/MF3VwHawETu4tkEtj/1D
NuKzMj5h35Pxmr+iYhmDJ+omiyY2W9absN0RoUZHm/eTuM98/AzYefPMkYtYa6T6rn3vmHzGdDgS
fsz65aclWgZjGRfjkxe8NSS0kbw2sgkH9WsRV8/CqQ/CMw/+yLEcFtaNxr+dmyK1D7pVYwTZwsmj
T6eId4aIKR4cmO7UvY1JDAQJBYgxohRIbT5ufQLHcKH/kJ0WxAyID6BtbLff014QnVJA3yQ2VTA2
a479cHYFnxRvRkB0eLqD+4aJ9LriyaxdopBmcTWRbRSSZAFAmJAf6gY0AVGw1gboiscJOMPcizHt
UaemX0bKrUIDHUSo22EZXjk5RVHypI23jOdRc58ncWWhId0PfxbHD4OpkczqcKEwiU20uWstwnub
LYBVCifCrA8hLD9yf6QuPTR0NDlHtuTc2Jhqb3IyfOV0u0qE68PXkGQvcNUrE1sXrMsDcYCrpJ2P
EuHxAKsD4gvjhYWB8zyfzyMXvG0iWYC/BuoAUgw4yhU2bxUlCNgK2p8CVmKXwABYrvWIbJn4PJiX
nKmWCl3BQGuW+wBzjEYjLGokq4yPfUf8AY4jKzK+W7v7m5x876ZUSNpeMjBhLGhxRtTfSqVCdU4C
ujElmiOz1wl3cG0a5N7W3ZH6qZP9l+GC1j0WjYnaYP9aQT5mGFGDfyfgTfIFpS922drhMckSzNYf
bZC8Ogl0JNK5oLjxOz7lLIldxfWOiDjwnitSjWZJyFPG5h2nirRZZBQdgA8R14OVwcYRNWQXazJJ
SSf+W0mS561EupJODHE2lyPCkX0K6VlX/k229xIfsbBPI5I9m7PO0ZyNorb1rNk5sCgDTpahLI9i
kTrTZ9t9ka+5THp/KYzkIjvS80mhbtBx9RhTqoSgV8LlH4UgS7UkTsgn3orMqzS8pEqbCurQ1rNS
T1UaunTAgIkP9y/ECFNSQZcgTwv3QCkCVashL6XzpvMAtzpcx+gC0xAflRl0qcXThQM9J9RajWM2
8ixwEuVLHFEKK4FOk72M2Uccr72Z1MSiWpnCeQQzmHGnkp2LettGT9sUfPHte4qnSN3UaBIWVRws
EcsqkCc0w22fFSuamSC6vavtDUfciw/4Rs8pP3acCPC1ud8C7CpIQZIG7eBMK8VJQmclrbUc62db
XsPoH8zDZfkg0UPlxS2k4Jw/QCnrbftNxLA6NwU86cj7+eABbFUTxYQCJ+T+HGbqkaD6xlNQvIUo
n9RDUeU095ClU+Y7NMdooGrs4oI4aKX9BBwlKqDpTQKu4AbBfEobGAtxyKizQmFU5PnZ6QmJIk25
n5kJe4IGMuouSyyUFRthNW594g6H8XFG0LB16wKscEKFcsoDuAy3W7K6+uT5oTj1jGNcH5OIECcC
LeHavpU1c3gLxD0qbgn7oAlbUmiLfvTIDg2r/WhS/qRS5BeiIjWKbhUdzwLOqsT5q7EcNEsmhZlu
i2zvNuSGJEyncsadtNCSX5OZQUzNT91xfOPjnezytaAhekZx5i4TWteSGUF1cAkjeh5mQIZkQITf
PwrYpdb4jEmKUt9DObcduv+bTpLckC2MKGGztd48wqJ56M/tXP/2frdM3EtCFGkqxkNXhDslX6br
YKXzqjVYYg29HO97phMSNj5rzpU+HdRIn3Vm6lt3ZurCmcEo0E1cxnPD9UD2RcGNAByAvHBdPPF+
Rs5X2trrOiI8YyDwLJ0+MCQDS+sr4Wlrv0YwFO0zYNFxeiXvl2h7lD08ZHRCIzMG5vPnR1EBI/jj
ZxSAO1CHqcXJgg65VVnV22LgEh/sb2L2aVCmwR7zpI0yjc2fw2s3gRsg0XDAXAYXmw9fyjpsn0KX
aStaKYjHpogU9CbPgLtJtSWXIQ+/K74YiGIpgxhmsrY3ZYxBvSJDHzmT5+xyr1ul3V7da5VV7XVE
z/SW4H3ZCgZ/2nY7PXtpjX8gptqO9I6jDpE9esvmpkBK3UTXwRhofWJo98a7H75gUPXaizf6HMIn
BpkazavGfNvyfeFLwA7EnlCMz6Mc3jnVJA8ckk6Kl/6cnDPuNrtkddCQw6kBvOuAZuTGVQy8SsZP
1/7UG4SjIvIfhkQ71IQ9WOTDTN5ZgdBKTc6rSOn+DFBsDebfHCBxmF9cfMlU13fRW2ebzwpLnexv
qppeZSMWjn4tqPPkZZkg+m5/CuRXzAFfE+FXesTpULxqsMmoa1+dg0MGBu6iE1TDWEV8y+T92kVz
iDLrQ4xiOQ7XQrvyLdFSzHLhXn1onHa5dWI4RdAd8MdbUXiANHJdRuvOMlbUapIc4WaPuVCR9x10
be4APvPG8V/0stmoV/rvlVQk4ySvUDDZsLNoFOcxhyQoNH/NU+75FhT/dKRoLS236m/gO4lJwpIj
216wJQCEIY3ixTflSNV2zjCchN59N8lxaFe6cSSKdyH2euSumyTgK8f3uo9WyfAQPmrpsI7lIsu9
XVN+dlb4mQ5XisFqRN6atq4yuHv317VJzk92yfSubrzyMSRdd5oPs96uKvkk9b+qXcVx92mi+EQx
tOCfvIJWc4V85tQZkgrEgWi11CKWLLLmxtpUqLCU73LlZaiS1mazr5P3HDm57dOS3dvbiJwYd6zg
n9rTvB/x0qXlk+NdOom9QbSrKULk1lkvknzdMN12xECV2ckx2j1FFrcA+tLgrhIzViR7XjuopoSB
tFI9KNpuMvCAPdYlJZz+rgoucWNc0PWnHMt0h42woANTAqYVuff9YxOQ/BbYBwNN96Sw4XQXl9XW
sYmp1IgI5Kn25LBu3X6vzfz57JcA0pog/xg/BD2hvf7nuN+iJnW5QMjLPRfTVTpNSosRPJCcwCSK
TQKq0+eEEEio5h4ycDOk4RUyrGZfrO2Vy3LPP56D9FigW7Ghmxvz1WVa6JGUadKAF9qqP7weSN6a
bh3CkKLHmEuyuR+BD/9GwaJ1sTbS8k0YCq+RpA8IUdOhiBIEzPL+av+EV6XWL25SkOwFBJyWw8aJ
xdLrjR8txjqu/wVIPWl/fEj9e0kjyV/v/3UxEaj0hZJmMnfUAm2mhqwf6ifh48yT12wzGklC70/9
JLV1BcAGuv2sl29uiwOo39jd24yDCHkQt1K+NJtqObULg6kH6bHyoFD7RAne3uUaMsZgbzfdZujT
lYQHSYt+6aSECCUNz+KuUeEKTxlWXVBVpW4zMdrX4i1BGl8rLCN0V2Ye7oQhyUrp1tqONY8umiWZ
IU8hBK2Vm4cRCDkrv+0KFVT8WVXesNDmvTcxcrTFp6LK4rjmefxM+2DbYZ/J7e7ZiWpFGB4nDM7R
aOJzJGpKmeGQXQSp9q2+6oVTvlpGe2lmxkiy1oiIUFp9B8t50RFNjhY8oh24kqArMkA6yHj31SUu
HHvMYI/PGJkynlQsWkH7HeYRgQ9/Oupe3ueM5inMwhlm8R0GcpUnoLZPePwc8UVh/QNGmohSin5d
NVeFp7UEiQC8mzuOba6AUPPA1Z/ziLoceZtfa+dNieObKbgutDJ8miF8DLEiK+Gt6Fjsum4ftGa/
nOfwWITW/wg7s+XGlWw9v0pHXxthIDE7fHwhzqMkqqjpBiGpJMzzjKf3l1T7SLtqu3ZEtzaLpEQQ
SGSu/Nc/zLsImMbAr4xLTU0EfFgITKPpmZGXPh+V4rY0yTrMceYA8QreBpL7EGlRgTIDDOJOqVLo
Xrgq4grVx/lb7ao3RcMpsmEOIUlvNX2TJMu4y598Q39IM/qpDo4srFp+vbAFfoMWvtMtxrBU1ZDn
K++stRYVAlXUNG26OLut2nQt2uSkGvqGHGC6VR9kWZ3CoX0AsZ7rob0kvRU2qTGrcArP6MIbRbOo
oakb2qs1zSmb/Fxblbq7bgLEBBPVLFwmh409nM1LUjNGWrg8ZYROnHM6ak0ywQ9btfVGEduGnZMT
nysoGBnLf6eyp4AcxfVrABZ92cPBcUe9z98G110r3nHM0HEw4hiqXH4XfpMB8h8P0VJfpfDo67qE
VPFcx/Gji5A3QzXp2o+KJaBwsdbnRvk0EEermFRmRqYHkO+6HcjitTWYP0YCxH+GyI4kFxs7hit4
NmfU4dvBxSklRe7fPd3q8NtY59h0RO65ovnphsuKRV798BRzV+TLWCchWDubmBo7WMUPfbjJMjIb
8vs6xS2tLmZJt0ALWqbpY1m3D5AGOnEf6BNVP63Y4gfwtrCnu36oN06qAV7RXMnTQ+PX8CewO4Sp
xFruGCq8tglWYrPso8euj68ngn0VVdsb7H0qlK8xl92B/I9/mZjmdn+XvWf+S6cwgxy4AtmRhzWG
9nRS+5Xc0Rs0DuGJqB89ch4QX9TuoYdxW4L5L8CROjrI92xw+/bIDcJmbaUCHTWyZUo4cs/9opA0
q9rXY0pO9qrx8X80SQdWAtbLXcGGNzaUs+5eo/duXHbTQMtXYoDKKZznzMM7on5BLzam/bKNP+Kq
XQ4jybgq2phV0KArcpODKQHvYtULG2LtrW0NBLxsats+tDV8mhNgsW7SsWGnHDsesbcPBHCwpmrr
yNnp0rEV6lUHuVQvonkAuxfnKmhq6bp10ew55kaDUSbyPWzgsGixvXhFek5rL5xh5SWAGYLuuWzN
cx/OJUhA0aPCExNwL2nM5O34Q9OSpU6Ae6CQsE0bQaV0LjXkCBBfwNaSaT40HxafQGFqN/cZpNIS
FlHVJKe2a9jqLAq4KYyWOL/u/OJm8NU7C6N4mhkKvfnJuUE134z9PK4HxN7Z2lDpfUSGcxc60SLk
Vq/DZ4+CxsjFwkvxKBfZup0seA4s4HjIl3wHpMOsA36GpZQDL1l95J5pm/Kgg9vlSLZMdcWSlLFs
6+i/pmme+4T6sbD5nhSzlgplkk6bkJiTkqZp4awUxzsoPEG0syNAgbCy2NIurbAY6Fc9MFaxMLoD
TUJ0vZgrf/QB/Rnnw5EeLdMjOBhttBLwLmX/GiXvNcSsMaKYp7gid81mD9oc0BD6IErgspzLjMFt
3lZdyFAZF7Vzzt+s/ABMQ31yo4/lYh/h8iWwWK4t+xGhhu26C6Ur0VPcOoRPuyHZkje1KeDM4nOh
X14z8OSh89yRPiS/fIffphruJEjLVFSt1fSFzyzaHJNIDCa09medvJB2kPVnhSg5D+dUVmnVo62q
9qvAd46NPtyGEw1eNZobVN9yRz2Y20Tf9CktiFfFMG+otCJAvouwWFNOijrNVNVe1hVtcNWHRRAt
DYw8fGVl2UywWZwsi/SjZ22P66dx6E+AOPd5Rr+eXDmofRE8244bjuCV3r/Je7xS2TSXlGD+NvTz
W4A3K9qllbalTdzW/imwzFdToOsokQQVDKsqNUHyzNJGOhrtbbOgGZ7THlEW3JPPep6QSCdDRU+o
XyVqoAAFgKR0pBnHCJ5iqg7StdiGvOplwZdzN0M6LqVTnGvvpPPPGBeUWTmMWzoe3EbyvzZ9QphE
hxZGQWIe9eGHQxoRFKTeJpP6bE2vdusucPbJOUEiLBZlnj2GWBe40X2X6m+SVWOFT/CdaOU06Zsz
itvh0NJGM7jbpCJrtHPWrsCft5g2y8ZLyYTHbDauGMjMe2X22gXlRpjM2vVDOGHLxh8Lw2tdgduh
5oQp2O88VQPz8B9+KSq6k+weQGY+1hVpEQE8Ku0Ylsyj0mymGE4WVCcq0J7N1JjsUrNDvR9vVDvV
F45xrAb8HnNln8fmcirvZLyQOnFhgOX67IXdv6BRU/Q0eIbrziajAcG1TlNqwJQ9QhZfG3QlPrL2
gx5xVfczQSw6y+5GzmSdmi1VllY4xsh3kumkKCW8eYgL3PQ6loFtQa+ryo8CamqoB1tvtF5aJdor
3HJ5hrcQPqygWUqWza2WVDr4g5YGaaortzomOrFZrTS6/0GYQ8WBlwipqNBXIiOKPBqRCX/0dnpZ
rcHT5PZTBp/1ISOHnaFDZyyVbQSFEBeamgbMKlWU2yHwN2ZPeZMV3YsFrGUziYYUiUqhzmPWqDp8
okT1sZCUG3Tm3x52n4E3NMnBxge9bfbjsJRkP02Cj31TAkOzT62AqMhEyAeEtTBdKaXHkJzhs/vu
0YfReiyFhls28PCNiSEjRJ2Jo0Sf9C4n/aKFueEULSqEgT6Dtk/tbuNaAUCgj5swYFo+QbrKqrOT
aUh9oqBGImxfxUgeDOQPNGfoEuVNt0iLaSkpbEA1LnA6H0gvQ5LbB/t9EOW5t29EH6P9BzvagKGh
moQ+1frGAdhZnt7cogNMNp1ZcUeOoPdBNncTY+4Xax0nFoBxNX+WEjkwN7ZOtI2kati58rxbrMIu
FN+6uWVaNzN7LZPtBv/aDsutq+uLJtzyFfI0WRkFgiq2vFjI4O6kzEGOa1jGbFxnBqJ6L6efb3sT
ujK1W/RYV9gkj5t2uDHGdhmyNnP6fe2JlusC8QjGXN3ZMZFJWtGjkE77dHyAHgvRz3q0Yy6p75YH
M0NDqSrwnRiextbbxam6iH2MhIDYdfgaVNHsr7iZPoEg82x1GB+UjaxM+3MNGtf049byW8JqYdb9
YMmU45eAt9R/ltrDSQ9+xKFx7YvjULFHAvjC8cUr9Lmak1SWH2of9rXtY2FiJBuAL4QzfvDidt3R
4rAxugxxlsK0LkQhDVQ2oG8IQmiFPvBiKL+5feum1roFsh41ugYXUCnG3tMMVtyZGTdBkQIw8WXI
j6VxSZ1sGxsl/RhwxsnGhdOZ6sIUbb080YnZYooHozdCPa93y45N7KguTVO9we8u8NsfUe3Dt0uw
5HuvsbN08+dASI6VlAKAbiiDhRdRcJBvy5FoyalvUtJnKz3F7UFs4lE5sFVwmfqcttsDkZGQkEKS
6pZUJnUXsEqew8GeU/rUkGTZ7Kf+TvPbpQ76NEwwMHFCYQldEZN+xr0J9kSErE/YpJMigAs+EmBa
uyFcD62FO9mY1DzXE2LPZEU/inL/wcXoSum8XcWLvUUoVI/NBHxq2yVBDzg1yXF4I+BCLRadUk0M
VgWdssgh/XaPHYTupA8fVAvEqm0xJent19Srlr4H2YJBqSNkseTe2cIninyqil1gz0ylEpYzJd0p
Suw5vZFtn7kHT9sVLWpHd+/Clay5uqmKJwC+J6BEzlxhUi2F8uFzNcNaf8Ur4Mo1pkVTxneTIQnT
JWF79sHyMsT11Y4IKuBufy/zkpQVjNmrlsSCbnqvE9zn+YPTSK3F8Fy1Svyc16CQSuPdTlNydj19
EZfWkTkkg1rmOsXcKQREAxZnSuiw+IhGCfa/Z867YHqJ0sqAuIZPSDacRoZkjZY+I7jJQAyqFFt1
JMxoa2jYcFg6wvbwAOOL5CK42XYSzN36gYoKUhT3L071WvPOPI3VHQT4Cm4iYDQ3yApqY9yXspKD
6A3hdpYk2YYV0FbEtUP0o4G2BHIfKC4s5rQ6p1gcDIL1hGNIA/xEEygAYunJ7WmDtRr8Ypf8YqrA
duyWmvc4eTvX2MY0UnvbZFY79uKdLOIE83rPoIabIdWq2U47iEXG4Eai01lQ0fUxVhmImm2E0CeP
AsBYrrhWyriGQ11kONVoErwZIGhr+aJ2AyotHBzPEh7CJmLuaMHOYCOfK+hL6UEOmb92aPbq9pOo
nZ+y/qTom0Arg2o/hdFmHAR88bMKEdZiw6R7KwP5AcBMbohXyliXHtNQgDvp2kKgn27CYC5Pp8th
RuCqDW2wWheoxOGa9C1UL5j1AAhKtqhpnI4a22bpBmRa99ImVdoDDsx1FO1Fc6dLtxNp/2nPK8df
8lCKhPQIvY8kRM3rj6R+5HrGExbfObs/TesehvEtSW5NS+wu9ZxXHSggZWMwIsiLYhxPoY0XbPui
pwx6An+Shxvw/9x/16ytAlHISwD/ChDUM0OA2UE1b5rBPviei/PElqe74aSHGj1Obx2mchtGmTlG
Kv1f+j/2OR1IicndpWWd+2Ylm0ryuNuAqNmaK4Zae/LnTLcIpRG5oA6C94NApUsxCybZUkGQNer3
GawvP4OWUpdI6Sokj0NyaOng+Jiji62bqQ+i8cDBq0WOEZWmERZTmSB47myiu8OokmKBBD76RP5f
wvxfD7zNwrwbjlDoVMs+EVdFcS0tBmP8Cfki1tzOH1JN2vakkDI3aBhck42KcqJk3nEix3aRv/MV
R3sgQEQjYJk9E40gq0626kSfNln1yi7RLHLMh61HH0QiaxJhCyl69DHf1NljQ04NC7dc6CXdgYD4
maxTHARI2F13FewWjLk6FZUshk9gJRTCLQwjii786sCaR0liid+hnoftrTVBt8NHHLeQwcJtKzHn
mO/NSxxA0ri81atujTJQ5zYe8mlvFNoBvdpaXgpZ5OuJfjZ9+4SxAySEcg/nCN+v7KyqGhoR7rvq
fYTnJEVj1Tufaca4cJFtP7xjKyhX3CK4HdkCyqp+HCH9gXf6Z2jsnAlqNxjfAwamJXxWedB9179A
GJdmMn2n7Ck2ZExfp+NLrS8DRUPK8CyFbbAkJIBoS++5iTmgH9bSjEP5QKhu5Pk2h+4fSRUx2PGQ
r/zsbGUQVJmpovfSMJ6kg0LefqASoBGBBj66pwEKz5wSjEGcYqgOysBTllxU6R/kiynVV54jb9Zz
17JNCmCTB8eU9SxhRqxyH5cnZ9YOOGRG93MIrJgvniGziOxjrPS9j2vmS2maS1WhHRSDCtfbIYHs
ABHMwLp/Gkltr+qbjA1QzVxF8SC1BUMfH2PzWtLsmfVyc4MkI+/uuQaSwKsrcAOL60GWUJnQ9hoz
lg5DbKLHRRnR5+yUKYip7zDTZe0M8Oe/8HhSRKkWFj1WMe3DKrvqFPSFwL4te/0JX1nTBNgxNo11
K6fTDJQA47vsrnIidH/mVuN8BJJSZ6pPlSg/eiFWee79aAva55O+MDRkh7IQC27rhOgKl74TNlMc
GQtVnoL3mLgrgCtV/Sqzg9lY1vhFW8tWP1QZjZj8nZ5SZtjXUXyyaxBd/75SfnicGg2ibwgCPGKO
G96j7YFkgZDByOF+eguLWwmR3xU7aBw3WHpgLXhU/PTguDTtyrDXoabcFunNQPM1oeQeRuugme6r
7zLIDwnUuiuYsrMEm+GGkE3bnDdpQ3OMPOBYZVXub7OG6m5ej/3MpLtMD8+yb5MGSldgSoNXezW2
q9ovSCQ8MUjJLWKEIz/38RD2rZVZmC8KIpPSLY8EtSo57LRg5ge09uSQjGS6OEoSzlRVo6gNk00j
1WQVx5W71fwDBvBcHi/+MO8KdjyskiXYbBN6r1UrbV6cepG0LrguYxIqEytsF7abUcIIwVPQsO2u
QjJ0iLWf3jSJZKqRbEXQtRCR/7PQmuMQE+CSvyR0yMOJZRz7mbI6Ux7KcVU8tTR9GkgiJtMoLmcK
toyAOqTWH2zj0XGbmRfeQ1V3wvLH0JbzAa8Oz8QBpgShlMV/fesPt4qdbwbIaFgfwAQzCaczGLEB
HLxDIAB+3Hwk1iHxtug7lq1jXwd++VDo1WYUA6Ia7FPipa2LWQdkrPQGmvhVj77PTW8E6CssAEh2
bEk5aSE7dK+egxFReSXgfLQK2oUSVo/KKE6Grd3FMaRuYWAAatAj75QBknI5twToNrdrTWMO/dNb
X2mLJvF+VKaLhZM7K7DUYP2+bzB0IRTQL1dujMAjMbEe7AB416RssDmmgwXtpt6mAjY5NYZIi40r
yTIv0BxQxpL31SkL56OLTr3VXeX0VUwNUY8HhY8WyCIPPZaZZVje++JgY6w0+eq2anbCZ6W5Lljw
U9glPafbgE32EdCxbXxyamG3NM5JHJLqFqYQbxhrKDAwD72ieSjJ8XY3lVi5w7RVITeqmkQ1mV9I
V6z7Q8S+HrePpTn026ju16SA7lPmgQTf7Ia9gdpY+47ZOZ3CV1fhTmiHCv406S5x/horOAJEOkFY
fv/YqMNh7MIFC0KGRIz6cM2Wld2Ajr6xR1GT+vux8cHY611ZHq0Ju4D0TZTTQqD4VCrnUU4E9nML
MGCaGr6NrMADgesM1LVDegCTu01uuUfT102x5CnuA2kVO750ySZuIXerR+dS6yNJw3anB6cdF43J
1CiR7r6IVliPSMVC6yfLqX3EUkmOHi9D6eheAYnpxMMmtrMswvFGMQ8iUHZ6ax88vDW6eq0FCRld
ZX7ni51nmKu831U1v1+wlgKn4B/Y2gR6Iu+Q9NumQoc4ommP3HHVB+2urfVbwFYJQubBtYJ/PTsd
ah06u3jlo5Gj2+qfzyIlxBVlWy+QrLWrqsZcXdG2lt4dKS2R9FqvjrtvT25PnrlJVyioET1jRukj
x7vuuHElzTWCulJC820SdZn4R3VM6A051ykqCz5cK13kDmI1JGzmAKeDt9OjqgpMBVD+BtuwQMw+
7KWOv4nU7dgWH25H6HNdP+YKsmJJp6IQNOoAi18cAWWt2a2G3lqOTb3XnY6Mik3IjlfaKcj0WHr3
z3U6zJpR7HxBY9MY53g3PtVYd9gQVHLn3Vm3NAA7tMdVtkXlaDJ8JbeviPVlK+7tAWZ1dfIT/c61
042UCuWMlkqhuAWDGdwfaQ03DOwRK66dpNLJAnpqvdtQezd14N4AJajyrkFgbD48GAcZXAVHPFgN
O+rMVe8MO9411rYAXKbZsBJWUUIw4Yqrto71lvwx5F22DUb8srxGqWZFkqJniBMHS2xuBuh48uG3
Zy//DuC6zeMc4NDwVIbD5Umn0vlVd+hexkHpgTr8hB2i2UIBU5GE+C1RDLWmrV2aMNu0J0k1KS0a
75d/o9CFzTKYGtkbLbDh5fVBM9P08/2O4QzLodGuLy9cfsRpw4bLr1dfT0Va+azkd5jW+Zj0jMiG
HBatos7X9n9/6OXdl8/8eu7zCFu2/RSRwfLyls/jAMBYCsOwcLngqAd94IC//sLXJ9O5fuiYyhZf
3y4NM9d4q6R7RKk4Z7inGCxefsNPcxYu7gJ6K+UurGKC2ENOkXX5iURl5xtWtPr2aZ+v//LB386U
5Vlk3uBb8HlwRR1yZS8Ha5NvgKFNlj92baquv47460A/3/j//4KfH47CdtkCJqwGFTpj0aEA+eV4
Pv+2UxJbZ1/ju/r1CV+fCoVmHdRe/+2i/d3b/vzctwP++stfv5I3Bq3hAIGGHGSX5z9H2te/L4++
Db9vf7E3TTwOvYae6WhA3pXXXWhptm1Der1JTA3KapNtLz8uL3z98/KozjqfYkW+Z5I3169P/vLK
5QMCvwj+8ztNNIwTBhX85ufDy/sbeoosvvKPeu00TQu9pQ8WqsPnibx8ySkbLOPtP0Pla7S5hQ0X
9uv0fJ6yy+u/PinP1+c4vbzSpnRqBnkfiarJJYSVbzP54/Lo8pw1evn269Wv54yaDNTCIoYiGqDq
Xb6lGjjjfx4avaNUu8tXMzLpqXH5apqSe9Xu8t19o8WO4vJrToTdS4C5xWWu+jqnl9++/EhMg43w
t4dmKsxZYFY2MNR/Tye2R/X0OYF8e/jt+37ef5ev/jn1aDAVF+iefhJNj2I0zp9F5HBxM3l/xUqZ
bS+PGsCvdP3179Fq+EYVlAtMdeVb3SxjHcmGw1AnJaFrKqKhxENv0vYGUrGKe/9yVSx9OtlqBknk
6wYenUMUVQPeq/JtyaCVK8OfNpf3X952eeQaFNFeUFM9aQNU20LybUNMPS7/dOuQftrlYZ1Gh9S0
Xfxd8fnFVKMrtufPPyFHepCiJg4xR5eiSWPpuPbh68XLrfH1z8ujy3NBrREq0LMC/jKiTCpeNaGz
8jkqPTfpN27/eQ2+Dt6gbFsGlXL6Ns19OyuXz7n8+PaknwRLNwCt+vydygjtNQgqtJCsIhGJH6Ig
zyCOM2PRuOPTaDaxSte7IsA4yViK5Lft7eH/zcm//v3aarJ1QGz7t8/89nalsFmlmhgAycAC7+u7
lE3srYohXibxhx5HLOuXm0r+wO1Ig9iqrS7vvpy4yw+7Ihk2dBNcqeRBXX7hMvAvj355rlP8G9O+
Jhagnyxnk8k/rF2GxiQnrsu/lRiby3//63/+n//9Nvwv/z2/yZFI5dm/4Izd5GHW1P/1b0v/97+K
z6c3P//r346tCdO2VEs3BZWFiSEbr7+9nMLM593a/8BDPYrbNFL3yFN0fcBSgeL/NNJ7kxoiG+o8
e+p5Um9QpmwUCNUd1odRpi6gysKhfO8JdlchkkvLe6kwGADugRsjzGIVF6kKusshJBS6yxZOgVEz
fdjRWmu3tS9+0oaeqSU08y7aVAhrI/bDtDcETvYtOwpDZphimRVtDS6s7zTrVtlxgWaG0s8czIXB
cF318UMt0W/0W+5DAFP3MKJjT7WtrZrr0cEwHaNP79ltD38+cY747cTZtmM7putotrD4319PXOSE
jWboUXFox3HZfiTSoxHLZ9Q4tlHdujmCuShf0oCfuahBHZ1+i+qjUbJfFYyksLxWg2bdWx5nXDDj
N5j56NDN8/mUO6fIVA5G9q5bxrmMx1Oeii3ityUWM8mw60bEnAoEA2M5xq+aTeuu+9GW+q5km6/a
sBia6WkY7I3peZBqav8F+WncYhUZ3acJ3jRim9dUZdoj2M6dEk4PrjDfo97f9t66dExM27O5Z9i7
1EKXC0Bhj+a1l3oo1ZF2ohptrHHpjh7EA7EtBv0pLKofHSixXP8da5tWYIeFhiMvCYMhcZGo8paE
TrQCe8j7P18GU/v9MqA8VoXrai4Efdv+62VIE0cbUVEUh1Ba4EMeZeTW0xZ8EB3BOsYgM9nTQUZO
+mj0zXVn1MjKSnS7JJ45DUIiemxLB7+ZqUFwCp8Bg0BlH5i4JcAdsq5LsceB84Fb7xAJgg4EBD+E
lLT63lM2Y85Gw0lYr7XF6MIDHEp0TyvfUY9aTcvRbx6UroWbPm58zk2psp2o7wf6nwjJoinc/Plk
6MYfT4atqX89GWPm6TlAS37QekyJPawWEFgpOKyVKMGmKJ8rsEvI9UG2br/bSbnpMSVrWXlkI8Cw
Qfbdq1YvbyGs5tmPrpyuqiabx5wWl64WHf1XuhUIh7FTcdd6jynQUJGy+Fha1SpPNK46qFIoZn/+
Wu7ffCvLcIRp6ZrQtMsU9m2KaqcEM69Ap7ecjqdQblnBNCZMDBKIMzHMRUyfytWfP1P7fV7k7jY1
nUlR2EJzf7m9uzDBl4H1mUT0ERsTAqSVvRu82MG+yw86xAeOlFZRAP87XXQdWYBxu/yHY5Cf8de5
mWNwLSw0NCZqVTX/ejm1dtCUlib5QUUAZmwhH5zyyN8nhXLjOhW9LVDn8DlJhhvDeB0aZ2kr9bwo
xa7Czfr6zwdjOX9zMI7rqo4wVCFUIW/Eb1chUvXYHwNAGJVU5AET4Cy6kzMa0q5Inw+qS9+5uAoX
I816jFSvmuuosfBnc2dEhupau+6BW3KsB3RCHrUG8T0mHRFQtjHLLZUvQ+MvKfdmP+5t6+doQrCA
MdU3wNf1ERvyvYqfcdMC879lsEIU/Qn9P4QuEnRG42dp4B1Lm3Q6FO1rWuvrCpZ17a6LeNXRfOnS
ZmUDMYzWOww68iJpUDs9AAnoJvlpo0y2RRaKUyhqb08saTTPolrQUn4Mgn+YsjQ5Jf16Wb+dSVPe
xd/OpGrljWcMjYn2c1XhVTnQBC9tOjn1i9CXjfleqHudCCc8j07YTs6kQpa2wwDtoAqKrQD4+fO1
/ZtL6zJcbbR+QtNNXb7+7YBsw7H1CaEtTEr/Vg+Qr8J+81LSm3VcZ6pV6vbHP3/i391ersXiKVRD
Ux3919WzUcyCNVUVhwGybRScbfGRRiGdimolzR9aKmwbFauOrRudAcW8i7p/mCzN3xdwh2XDUB0b
2y3X0H+ZLMM8Q1vUkqVioAUN501M9B8t0+4xLm5YAqQXjPZmAHhLe73qiInjzGLTzRS7ynTEU7lD
R7C6K6HJNJ7zI45i7PWwYzWDA+gCwm14TTpUdRQvQfszdE5hEu8HelrpBOszLXdWaa/s0kPyoAOd
z7X62SmPWv7URTtJW3fyBoQVrnceMx79dQmmCT6FhJgEEz5GXfzDNfm7E2LroNOQcvFNdn9ZSutK
m6J+wpVY7x6naN/f9/Wbpj6ENObZ9UC7qJUtOlUC1tJ/qEI1OZP99ZZwhGU5OtFXKgNR/2W2DeLE
9vu0i4+Snitlab0yysWbxj6NHeOdLc2a5D87UPfQjnB8GfeZORD72Ugyy5/Pg/77/emwZliOY9gC
Ocml5Ph2O0RjOcRWY9cHbNjmvq+jfzgH2dkcbroI2W6DVAB1UA9Zc+yv7e6j9Id5AWYrQ4r3LBpX
ve5BuzaOCnxoKzyZpZg7mAErDcQFd4JwETxCst6AmGYaBnYs0+7TZO+TINwJFcNl/53cTcIF/mE9
MX5fSB3dVU3hWoJZ/Lc1zXZwwNabscH4huM31Ec7bAnV9XaGQpNkImUU2vSYHydCO7AhwPQKfhAy
1fBDl3oL8SwLKXS4836ca/q+0sg6kikB4soU5EMwNOjDgZN/RCRT2fOaNO3RvOvix6nUF8JNFj0s
sriy5ypRygoeO1UWrRjWVonxlZMihSr0+6BgicBUnn1fGwY7h04iaZD/cIl/L5QcUwhN2IaAC6gZ
vyxmlO2Rr5IKhUM1RGxczXCLraCqaio2M4YDFlbOl14DXdw9w6MoFYJuYesocLsi28XpriPVzUFK
TowaWpwk+bCtnSzvVHOADpDZT6mWW1hg2Muie9KKfVFCxElP2J7NO+cDHsefv5Am/ubm/cs3+uUO
qossM+0CUyOakbNK05AIwtPK7XVMKyHpP/rmLRco9kcqtJQOHBlJww37tbghjZBoKIRceQidE7lG
oRzcGHQep+OM9qc2whx5nCrK2IcJepnAMQtWyq1Ok9gwH0mwucqgOSuTua7BPmq8HxFv7o0Rb4Bi
wvhq7Rfxj7LUaAi+2z4B8yb2WC0hJtibpEW3HpXgrek+sFx4q15zVIeDmy4nOm56H+4cJH29Gi21
yYRa5kOHTNG+0YijkjWEWLuG/eTCjRXoTQHo9gWWV4p/nWm3Zn60FJR3BFHhE60o70NxrPK7rpc3
2tzxX4V7xs9zXto0zQZo4rCc8m7p27cjzeOoWxdYZpcu1uHGccrqhde+p6D6xsrDIM/Xr9mM70ei
cC26H1326nQG0VVI56IKB1UfRU5+reHE08D71aHdguD39xbeTdhnryInezFbdKfg85P/keH1rAKU
/3lQ6Jea7JdpFVNew7VcXVBFOnJC+DaT+diRD2pWFAc1i+9tJ523dos6raR9V8DS6+tDHaTzSsfz
lcGvmrfxtG3CbI/gObGaK7RCaMv7muDr6KoSJjs6S66LotgHtbXUINYwjjITIdSEx9Wrwdw9AM5b
M7ueBbPXbqMy2GbunXtn3fazaq6uolk7U0/unPbi1UtyUPbK3idMfdNvg4151V5h67DwFswdu2iG
Ec01pKEbXC9m40IsmB0X9rLbILgkMqwnOfVK25NweZrm6kK9r34oj/46XHtb5YrG83x3b893xWba
03u4gg6y1Nf17PXaWdlX+ZW3Cm7So7Z0r4ZNvEBjMUfNsGJFmXWz7GrvXGVXDw8Q9dfhQl9nS7oV
y9fhh5vO/F19NO7tZbjmvxyGWIwvzUbMyMw6anNkE/PoBovkpb5UZ/nVQb4Fk4KtmA3z/l5banO2
mFdi9nxoZ3PtCnnrEZnoMT/i+uU+ksSwCk/hKfmhLeFrYUC1aPYo/HmJSmzVwcTAIfgeju6L/TZB
+4M5h/GUfm5ARIoUf0Ky64wJmTfGxuYHKamQJso5rv03HWGfURv+iKB5oYh9Vbr6yoB5LFy892rv
dtWh/rThxBswmHPYoa4dLpCPX4U00SydoZtHD23pLkJ466xi+P2yJ+rZ1RM9WcU/NKEAAMn0QU01
ZqHGcOrJPggr+MkhhPX2Vskf9KE46WheEi+aCS1cuWl829shiE+2SAwaSU65anRc/R3joWdX4SYY
KRL1PBXB0RMLo0ExbOBdXt6HImUyG0xsFekZ48ViNypmUph5ByEiM+OgEfs7FPed6S2P0egvLAxR
BJBVlSSPQ0lmlxrNlBjvEndplNdINyGL7ocWDBjbLexBtmZRrixsABNf2xboz8wVcPbMKwf6moPH
ZAkdN1b2QoNMN4dPTRgLCqgxIe89/4cNsPM7yOF8u48pWf96H5tJkdiUR0Rf+UJ69M0cQ176KVj4
mBHYQwzzHnBsXzrh3PZ/VhjZl1GD1wO9+36eko9p35dtNe9V49aonjUnxE3sqMbWXJuzdJN7t4mM
fp6pxSGD1hDYc0Ujuw8/E13dCOe+Q9nWhiccKTk1kLSzV53mNsQR+LvPmnfXE9it5GyemGHKtYo8
BXkG1k7MtW7INvmmqJAlW/1SDMnejVicjHrRstPzRLlT7O4qyEjn3tVpD9/bmHnRC+ZLeJ0jtH0s
cOocnL2TCaQq1TzC0w6pxgFfuE0dDkf4FDgWPZTZNI+Q1v95BhV/UzGZhqkRNGSqFMTuLydeNVKn
JxyqOGhib2H75kanoV7H2m2Ef9rJC6Gglgk6G1aKNASPZZXvfTQmuYlqqpkXoCZjLLem7SzmhiPk
HE+VU6qfx13fiauxqNCkvwkXziAZpP9w8Lbxe1ntIpa3bbbshnBM85ctThz3VaSMrnIQxiP577jT
wC5EZChGTLUR8tfFTlcbyoWj2RGYk+zohjhMtGZOeBEW09FCkCyqtw043sS8Pq5sTNBsq1kQGDZD
cN/DzsQSb5VF5ioQMADET8l90Gi6V9X5/xJ2HsuNI9sW/SJEwCXMlAQJepEyJMUJQhbee3z9W6g3
ubf7RvegKjpUahkykXnynL3XHmMbjNN59KMNEBHTd710Hw8ERSr4tMniYMwNjyHBCV4kwzbFqxSQ
K9oIApYkbiB4Yfud33a86iYY7BQPzFumrckf6Ct1UU/SIojQf3uwIFsKazSuIfOWiqi3GQ1gxe8a
8Zqp/VrXJzVUAYNTu28UP5jvNTzZKwXPVA+U5zb4H2Npw3drD3b/VXWnPPwyZAJ01J/Ryi6R3s3W
cZQOWE/rBpnudSwONg1vLGklVhkcsvcYdZmlXjpc+nW57nLOxR9k59m3LoNBaN+GuHACQjHrAZU2
RlCM/z0vc47JhJPVHaLzJNF618g06H6tP6bexE3jndKf5OjW80wZEaLh4VIR2mJ690FGUdY+Td1X
l96BJqJC2cVm7UjiIZsfgpeY5DV4c+Ze4RzRcpodxBqE2ccwHTKPpaiyvYXpvuuusaUtad2vbITU
dXDV7IuZPbiULnSiTSNT0pephWAHxp4tvqwaZAt7wNg8RyZYcWanCvWisprkdxpSULreG7o7qjes
m6y8tBHQaSXiMEDLaXL6gTTQ/Tsl36rSxRJE104H4lF81EBuLPgHnB5rHp+lBDqtu6b874FtrXMz
cydtGxYfef7psbokpPooX8g52k7de6Xu6rRdGMpVUj7SiPFDij6AGEYEzPDq34GCUNwk6NGbmtTP
3nqHAFIBte5xRc6LDGPElGOkvypZi0YIeIN4ROVHhUJUgqsznEnKTq9552Gwgj2Xn8v2c0SDG/oZ
NmEsNTqykr7aCbLYBckBae0Kdk81+G0RMepGjbyMRg6bF7LAgOmLjj3g10yPPtj/okBeTFRaKNap
Idy0yW8dM9QY90z46kekL3o/KEVm+waQoE1BFVLGbHrk2OolwHXEKm0VOB1L2m+cyXjlNCsSOCEo
2MKBH5AJgRrA32fLNIG7eXO1qeO4avWecJtg3cxqY+1b7h2dpJxeop8qkr1c8jL4zWpIG3CFd4Xn
Ohftby4RCoVMJiCOuNkLDE0F3RPCHOECEO/1S1/C9tE18kCT812WXJaoAcyHTNUvs/AMqVlZRvaa
vnratZNmBCkkJ6739QQ6buZF9kvNgFlP3Z49E2XuJJZwddImtKqiw0KzHrzFxNAjHaDD7VMF4G7k
H4OmfdUouy1CfJmOGKr/HbVA7SgLB8A5asSfjDRzBi2iv5UtNabaIKa6BbG1biy/pddNEqwgeaSm
kmJMuCqJFZIl/cEAYldlhD7nxUI0215uPuqIZiZgmQAPjDygknruq4A5n72ehm+luhU2j08bkwMu
L0xoGa35XElcggsVRywzCRx9SSLNUsF9QiRyVOqveEQLDShtrr4atOtXXgAHKbsmU+NoLb85L7FF
TPLCKNBEmhi/ws47lmw0ymPMj08yVgY1/+DjanOPuETrAiwXPjv0cUEd7aOUyhyzaucfw/St5lfJ
5MapB99tmgGEBShfFOtBRsTtTfLf7e6rotTBiwhb6S6PZNmou55iUjUfkQ3Ht7XYXZ7xAtcAPhXA
QKcxlzaW9zlCkYroBYRgzbiZ8IxdfaCIMjinRN4MUL8K5oEBe15h7w2b6r/+Fc1BBnhQ0kEOfDid
LDWTFqTWbcnRgkSgO8wFmLmQJ6A7sd3v4rpbju3eEEdFeVIraZko9wTtsE0QQeA9qxrN5fgsReSZ
tuEvG95Spv5Dqh9Is2GEDeLb1w5KtDVVDFNw/bN3qmMQfMkyJRxO4kWLTRtR/GWyX7QO+nLt4Q+b
a892qbX6dsruhEqbIcRuLJRZgvDegAw3uoZNlegPz1y+FjFDOaIzwPqMKB9pbPfXETt6EfauzAPb
a6tJQnaP7rAXQIaE9jHY73l8rlQNaWv4nuI4U+RypzC/w9In+z9jG71FfvUc9OswZhLKCkb6XSJh
EsMj8kxATuipVPlNqUJSDNEUNIcqkBaNhm1E8YC6X/MUHXKFWToHm9jercbDcovNoJDxK7qKkm2w
cK1Myz7r+eCaHjegKNv6ffYud8N7YzxZJDfX9OXNxseEaNzMOLrU1ipqdz567NrDCM7DgXEsAwg4
FcdEvvvVNWyufdZwgG7M/F6+dcpnNgXQQS0OfTI5QiTNpER402HSsLzC0yX5Ck7W3WMsOk3g0eY8
qvOkr0DBupmXbCT+YWRg5Xk/uvZVYbJKA6dIya6JjHfuXFa6rEEV2uGzSiPKh2Uwj68tmwz7ivHA
1QjuJix+CWD50JgwVeh9wZOVfYwf6bkS0dqXG1eHv8XRMDK8LEgzU4Sxlw1MCeRoeO23Fjcs45wU
+26ZNpcOp36Lbb/Kvmpwm5BBrCw98aUcDclvFrCMYVVrgTjgfV7ycKDao50hsZGnu1hrbsB/uZbn
C8ivLGPkqHy63Hak1uD9iIdvMnqw9sd7YXRvfpUgDBTLHEehjvpQrQ9+vWikD2UM3wrpc+hLXDkk
mpP4XJMKWEucwp9CM1Z+37xFCGNlr9xMBSDrmZRV2auCg7WXwvlecxST2xrx05zzmzYB1wmuO9QH
UvoB98xJiObz9IsKRYO+Tiv2lYHJKQhdLZdfqxLQTyFtQ6IB6yFca529MErCi2K6SQlPQ6QDkSAa
tpQdu33XpeThFS96hYpDoUEFq+9g+mfbP6fzWK30uCbqi4kvrrAhDR5ZUohG48FfYShd2JBKfJNs
X7vYSGIlKcBqq5MHJp43qLaWFQGO1ktMjTl2wNN815qDpwSbF5AKYbcL0vJajMeqQY6vpZ0UENbe
SAQLBNiWR7hialoLG5YHdqW+f4/68Kyp6NlTrP9txlmRbYpMrvnB6rs3ME0wrXecfQSYFW914G0Y
mP9a6GDGGN7nnFBWirfI0nadgVlQ462jo9T54ojFB3ycxMfsbClMiZ6Uh4NDAmDtG3QVSJfyZPGk
sVHkpL4auBx0+dUeFK5L+jIg7IwAUdAo2Qk0vxun/hN4jwI7bn/pZHWDhmwXAafosXJL0b4A2TMz
+XoBTW9CdNADn/F0F1uZE+lY5KK3sTKPQXGxlWwLiGQfKig3YNPkqg/elLCVAGdYymNJ1dqTfEIC
9xhOjl1K6FhA+PmJwVmenDRff1JTcY6w+aJNoo869Qshyq2BwV5NXocYWFcOh0W3Ed30yVFdKiNb
QalZ+4CkevTC8kEZwCU3WCdtfCVTC5++/JXTmQOiHQjneRLCWGfN8DpgaMKYTIXWHbuyply41m+m
TQWOhLrKiWVuHkVvfKSKv8pxrPnyo0U5TJcbVuebyvXfw/vfAAPZRF79QijBE4kyfwx0OQAfhM6n
2ezahM1+Svq90bVQ7u1LxyYGbJvuMLAIhedWrhgU0YRNZW6u7WUWyEg4zCJINylAJYMQAWyAQWad
4hxC3K4M3vLXoNgb3iOVNEcAUZrXnsHtgHdp3QOb6xWToAuKUbpAGI2AdxZobPs3COQL+ImFzmAW
TyRww3jXat5Gxognyzgq8vAoUEBPSbwCYeRak7SOmreq8Ai/S57VYTam+9NvHM9cF3T8Xr6f0Z6q
GgNQIilG2kp6vA6jhlxAtVwrChMOhMJ7TUXtw36k9R9pEgDHFy7GQCym+PAD3wU48OhThvW8HaR0
4bb6xQ2fpgTRSqOjIgJvE9stRoyO6Oxj8qt8q7h1B9Mr9zEGKeQ1myHILm3q33IbXf/Mua5pQBBZ
hO8KTT0vZFvA54OHbeMR01Rimf7fPTWLsVsGGJoKq8zOIBHCiaWmXSG+L7oCBUNJqR0dqYkOWQh/
rqgXiqrjQQBCKL8Mp5EQVm0oNwYSfQPyVi43L2aSv7eOX2X7Af5XcF0daJEs3MOXvlh8uTd3sfhx
w+XX+cDHwq17WJwPzeKW0Edc3NzDrV7z9+Hs3s6H8+3gzn9lCxfM7ZIP64tksXJX+iLcwvVYng9f
f/7B5Z+65c09Y1dZuik0pbWKnyFYqi+sNc90o1/5Jdsoz+o5dpHZOT/NAtTUwnuS18qv5Lav6LaW
tQO/EenxAqXlPnIip3abFxvG4zHeTRtM10diq5bhkp+1WZnutCrXjcu9fsF2C+O8fhp+UgdD3CLa
SztwQYt0C06VOsgf1yqc2IV1+CJ2cXqmxAoRkHyZcGBKZ/xWHoy3NEyIJN589Bp/6d818hkdmx/e
HDi6C5WFQSOOXiQPtXEQqEyw0ZMBe8j2YsUnu3xqCrIb/we1pIcPVe5lDAHMzrK7F/nb2aDJ4teQ
5JWF75rclEvYbhoipAhftszBa0b6OsAQb8AfYCCrnbOIfbdMnKGId96cqZ6N0173gBWzjoT8Hciz
9ehYTMqT6df7VoZTYNuv4YSNQR73OlYAJbkp0DX0Vl0NylFhMEu6SdrLm5ZsjbR7zxG+9Uj7rXLY
QvtczLiOgsQXIwcJ2/tbi1GalVKU0YCfIfTAFGF3gm/hmh03cM7YX5HC7GAeUXLRMMjWasyFfjgS
Dr42AMpac5TDML2nAQMogL/J1Lr6LPVsL4LHYM7IKol9avtVQnu/Xs/ZiOhHF7lBm1uKXRUFlzSC
oYjkVakwCRiclB9KeA+c9j2ASTt+VwHZNPCS65n1CwXOGh5tygvNPbafvueqAzcisR7beNYoSKe8
wDRBeMU42znoNwS97mpArJKockPrt8UDBT0Lg4jkANSyOJ9htgNbhjFXfbUMJnll2xRFQM5YosKy
AreJFwJsSMi/9AotHKwrTf4L/wJXlmSfYH6bo7emSAKTGuLPRQmGt9ZGnT+18tEaYnIvmFH2LiFa
bjnTcaXU7TOD9O4XilpAh1jDofQpPUEleJTEsoZeYnfpoRm8A67+WsJXAdhgrvMDI7i1MAHqSVxU
KeY11dYKYe7dqLpi5uwBsEJaF1r4x/BnY1BV1rR08lmGhtE17L1DTkxsV/db04ufjJ4YTYNKuo9O
LcEwHvv9IAH9jE+N/13LbrOeG61VeLW5s5fhjT4INHeCHxOcWv5rXMwjOH+pUl8ApR3RBFUdBw/Z
uM3zhH9x4koWQ7tV0LkQmBIwY50K+XnUAeoxiZvbK3M519AZMRviY/1dzUQqEnyxeWeHPKaD54Np
yayqT68JYVTJXIwVCu2HFOlVjBiTnRH2e3vqii+6AnwfV5IYbNDy07vnenxDforukZ8S3IdCOl8/
3W3q3JKqXClcNdla2sswUbvXp8w4iiQEf+rSll70WJlz/eKZ18z/0qN9r7xISCjEsTFwIm9hePMf
vvKlNZVT4b1MkVSjAizTh228BBEd6l4HAAG8jSJRbe+CTD+b0i9TjxKIpRj8tSeBKQtWDdOusK8c
WxQAki4SO1+cuQOoKK8+N+2VfG4uBo5lf/YKylenHZ8HgQ2HoZ7/Afecxe8pyzas34NScWpco4qq
7WMFn+0IE2pr2o6ZvKb0gpIAmXeOj7M/FOp7Et8gVvClmqmFbBrRYqfdR5tKOwTxCUkYKMn8EBmv
2cgZydYgk2zsk8lII4VYkDHkxOgDzEcGQc45opB61fTKJhg+B1Jk57J4ylxQfFx7PoFEc4iTEsng
iLuuE6hPKWxVNT2a4lXhglZtSZF001EsIbSYQLWgP7MqF1SN2C5jk9Ogal51/EjY+n38pPT5JvVu
ifTHDBSKaRkEFk7YwYNBKdYFdoeM97kaja1qxktTRxiWutPwqDpyaoxvaUjhM3ZIgCHiMUXWpo+A
vaMISsQVPg+MvNC8edKyqDoDAAJXIjLdzXDjAzU3mjfDfJcH9r0udDIeV/qIY9muTAVsDfGmIa/9
b0qmXZEa5yB56jMy88i5maT3DiW5fu1gtAYeHAsYST1KOqMFzKgt64bfmt4dDmlJEEdg+sgSaGAS
45ln6XZ+XAhiUqSM6ADaAXnItfSU0sdKjBVJfdWt4b9JYxlQcKlSgxn3ZyDiLGQDpcAi46I0AkBl
FBv6jTWexgxiEQoTdYCCaMHInaKUMQj64W6I97PoIrp6szQTXaUXkJuBQ97nwSTZRVMKBws+MStz
AsYTL0DQnmzgk+114EYf1KEjcUzX0anyXqrsIYAEGPuADafIsSddEqZJPnFy+O4a+0srXy2uEWnz
NUn9en67Z5J10EDvPdrED2mc4AkCkW4EgsdMrJr2VlydNZ1sYZG/Ic2Tp19yLAlGDUt1a8ketNIr
Wr1lgd3bzqsd8ui8jXa9PO2mGfY4GYw9U9JeHlZtunUl3vgsXIQeD996nMr5ZoeHsqesHl+qgnkL
w87hhyy9ub9U0fFNx99OYRIWUyvoGonzBZs4JvWq5fYe3ga52ESFjV8woC8rrcoUDgRUyK6yLrra
OEKxjz7uaUOynrHhVyyvOYIiKH6kiDwn+0VWyr3G0ZYQD91ihe6mO+KAJmiRyzDAAIhUWJT1bMNp
kS273iOPr11VMiEU2CXrELMRk8EabCCdhRkZVoDGnuJmmRo/1iA5KrHQI4ZRMMSsiqQD/tJQbcbl
gqCmP1PFYdhWuu9UoOKUqnJ0wtxzvlZBxkOltLRaG0f1SYsWSLWN6Wz6yQ8W5e0srfc8mDGmtTLM
kfgFUBmoMzq1BZlm84dM2UpxMhQKPeDGeIk7cqEXkAsQipM6sSrSryi8N4myLo2OCCZ+rarbd4a0
mMyKXFrlVdjvtrYx+cUbSqjekh3d4izjjFC7Lbg8U6XSNuE50+i3yteiM2E0eQtMfLseLzwJF65I
6Q3SuB8CR6WVPUHdiSPYgPLvHIMnRhqUKbAO5Twkyakl38Ff6d+NgPVBozjrnxTVW4tE+nM5ikYJ
UUvHeW82Jz0rHCmU1ySPRsp3ETzQMushDhnsd6aynCQNHha60MHbE15LlCe+SLQbesGd81PpD1oc
L/3uxr6ywhqEpgkLNBUr7/zaR5FUW/Ku9bO95JOgMaFlkt2hvkY8HROcDU1+ADPbSaRhtkmyUrgB
FTYoCWSt+pVMqJe0xP8dbg2iWUc5ew7q4IyDCAINWDr/2WQ6SpSf5KDaIKIHARU9U+leNQd81suq
IgGP7vgp576TZEeIeoyc9pXJk0numVawK/lSsAtgONpjthF0cHuKzsAiQDbjh6t8ulfbubOUa9ZO
E/izJ3Zuib4kQMyCwM0ES28MnEc/jjFIOGo1AiZKy1r1dwWwgUaxixPYI/+Ji/0CTB2MqltPenAw
v3Jcf+uaL1g/SArelJQY6c4oOi6FPC0s3bntgHdoN9t/Z0adon5M3U+jFJ+mb+zKRD36JB0qhXia
5F1B4PqcpoF7/kDFaI5PXk+ljjwyTNNPqyXSz69AO6Qr6E92rC1aKAr5LHAyV30ebkkJ8IiCNVyt
hnKmUXzwPdA8XLyoWBmS4mpg4RTathqFA5lbTbZPWYyToUGEOGCiPvrNwaD3alX2k1a+RSopJutJ
Ad7k0Io2Rpg5MHTLRxGf/S7YSkrH2LCB/Um2Uupry2ikRRabjkUKSZyKjZIxBuliuKb9Ki9nZA3Z
jT6mgplIomnSghNUJ7miH7xfA0MmmniYxwQrBP22jmfsk7JNcvMwZDBnLHk744KzNF6VMY+RKI+t
J06tp3IN4Q+tTZs5FMNTBcW8OYeDAY6A2SEp6pI4R4M4V60PHv77nPaRWSpz07h7FoRae13+osak
E0NGCXhLDMQtHKoDY5T0kpjpI2/ztVRCsbJISJg9OsJrUZLFWwSFdAzqqzy0h9LYBkm6k8lkm2Fv
HkgM3yQtp1lTEUk9KYCcF7FKLzd3geKJCoRRS6M76q6AMNzWSjY9IEYVLGAawxRQ93XEu8OZFScA
XLjbWbRVYogjU3fsq/Ew0lmTpzVk688iG4mN5cIRRYDeNEodi/E7x+dqgF0YxRL1WecEuvyIcKMr
VfBawvQqmsbNt1b0pvpv3Bi4ew6UWDukB67gEJB41eIYRFbzSU7uKrfjbRBBmrDAg89B2SFhEM1z
Vu5rncxDvnufzPBaU5nJKPBwRlrQw/BWqz91Jp2NMtnxEkiLlEag1R6b5jJ2x4DnCzH0B3o0z3Jz
faI72yPVY2L5HvjkE1gKcT7xVc9Y+lLgM7kmUjkFiFp2kQcolS7OjI3KNCRKw0tYt7spLLZS0tOK
rXAIQBuYc1Jy7vZletO6h97TX8qPNigfTbw2JsorMQvG8NKX0U4eadghuZc5xkztSbSEGXEUkzpq
b4WERNAKJN8RiRKsMUSni5HNOShDBPcR8IOAhaXyBoU9clKrexv78dU36BMYfcc2GDUHZTSQ6HVv
RRM9G7W4U5V+lQGbuVCzYzQFX36Gz0IVj5JymJC9mMv3dFIgBpW1d84j1QU6sDCLz2A4Vmr7kuTK
n1JBmqN5fNSnAUwOJTv5pfY8L7Yuhi1T1PcEbbdd2KsUyqh2GAx77dsnDYyG2W+azhnjac1tYYXr
I63OwW+XP/wh/KJLuh3rcVsI+Ukv5WO29PI7BjtnlH3wSXe8u79tbrotY1M7KleWt2eE4ybtK0ww
3ilmuF247z0ytEa5JGCdFGcSswAguRsi4q6QQoOfsP2dhAeLoKdbxjDSa51muJdEiftguQwCN3na
QRPanrcKzGse3cvEWEK/LJJp8cEcs9fVZR7HbOk5uVbUktOlZx3KtN+FSD4TMV3m/tmo9q5mDqsh
I9az9F18QW6tUxjH5S3mMAzLadNX0oG7EewKnyQuOlE83ykXKq34Y55IgD6xRuCsWaO+HGTvxbRz
kHq8t3kKp9ly9CImFfzSAhNC8mPxows0EYx2dK5UI7qhntK7SiBOh9PZCJlcFv0a20WRR+diAFor
TnkKxi3xV1whyW7mG4fTsDSJPoRTLTN7Q1iiIB3JlccAjShi8MKZRvofYQq0D0QR/ChjQ/xbuO7G
WztSzHlDvTBJWShw2mWptpQAK1uT+uS3V1Aea9246x24tBJTk11DuJfe4hKWQpkco0bPVn7YJMvc
u03jKebSikt3abA/MrRGjLLmzamVjerdypFfNlLX9KxIl9RPvHPQE6Jx40VvZXXxjQ9PWXFVc8yB
C4R6hfHtBrE6B0RehEZTleZsOe9IKF+VDpuNLq1FqDpZbT/HnPYFMFvSz11ZAyGmcb978eJpo0rF
OTGqSzDBmw9sB7L6yqiNlWF9k5FDRGgCffjUw722EH2TpLJCzL6qi1fccfu82cEiVzBfBnHt9BFb
rFD3djyitCdnHEIwVAU8YV85aOWWNVga6rKykA5PqyMtjnA3VxlDQjxVRPqIbD0NKdEsKLyzJFil
tr31ubDJvHyFYj75Vg9o31gaeJl8D3nPUVOoDpcGlhyrOUdNSuguoq+RCw7Tvueh2drSnbiphflZ
x4wpu7tiYNxjjGH1X5i2NpN+iQCz9p6bqWuDqG8ohiLD09I9zOke8/hUc/CLQlaV+mIj0vbHHzt5
Dgn7CboLH6ergVC9RdJAz5P6ZK7gjTJeGugbBGiYNKIV5xXcM2rKeG3DYDOVH6JFc8DGzepWBkGQ
mXmS68aVEK6IEbWjTS+he6ZZkRbkH9A4K5Ph0KD912kUifFi0AjXKcGqx8AlPE7KZVtz3cfeJNrR
GVruNp3G2P878u9a9kKHCN3KjEUbp3dTQ5qiLtuYBm9Hp7C3GEqwY9L2zJA+m7kbMvrwab2QwbGl
15NBUQOZM6gFkuVTSkIz+vcUNWSvHIuATgCuE6g5Y4c4mQQSQG/eWlKGz1xnqJT9i7NMsf6HTA37
ja2rQsaBJORZ2/4fMmXR+G1oh5Lxx4NgMxkXUfWllia3b18+NZH9IFxAz7xVSN2A2sbwVlWMpgu9
q/YUzRdcRB0cMX1KoGZXrURhukLXlyK5y8q3wW0fV4WhaRuLSEhDIyMGe4VEm6WeD6csdyqEWXnT
r6fY/DLKr0SdIUXyziAhJoLa1MFf/4RJvVR6eqTVmau0VWfOYBRHFQGQzjpUcUXkJlc33vaGG6k6
M2KjnynrHc3ROpJ06DsNSQlact5J6brOywXWGBlZjXFR21ltkjtKCHUbXi0pW/BNRkpM9kzy0w1g
fTDWLGp6jXkuzGOEDKCKs8BRohO3YHMiKpLLCMnjXo0wVzkNY+UY9BhDmlRemz9FxVfPFBRDFruL
4J4J2q0cSJphRMTDOYFpNML7qNxL6dimb1K2T+SelYn8mKsYTxW9ZLW+6zV6TnNwRBs7ETtiP5wq
QK4FSz8KPDpXEWPMZale42ke4xMl3zqZBi5+kSmE+U3mSJDFKZov7cm0E/rFWGzyrgF+SkaSUfOM
koObjLTg6B5wabDGpwnAZt1xFdT1DeYfuy6e1LZ7La0sRA4MpOuaJJVTKvAV5fTIrcvBt7ksjqPc
nHB/LQboOh1d2TQn1yvjYD7x/prfPZeIceP3+YYy8yNB9EUZyycghBllks7hwxPIl40epVHEeYTe
5pyVyb9ITM1Zg/nfGn28Z0ShmQZGNKIq/yIxHUWr5sIojaPkfwA26Ppx0RTq1kZiDXKMnbEK12lL
C61V1oUjDLEteeukynYU2keVnXGkZbeqlV74DB5nOpeU7wxUlxo0KCGTa8/5iFmqCxlCziEpvCl5
agK11SEu546qcSihWwzpudX5hbnYvuhoeRQxaw3EHDKkWj4JIhSmBCD+dUbO1/FDUQZi0KRVFdGH
V9+L6ZGRERjNrILxCW/xK1TSIdfcekBdaFwBQVbUJoZOyky0E6REdFFF+w9nNvneXvlvnkbxd800
zi3LxhqrGapu/tXU6OOZb02iSo+BCdcd/Y8eOVyuR3Jt2Thk1uDsbroE2mFq96Dnoa6SMonKJZfU
NZJFxgpMUJUSTZxJoZm9W6LiKDS5/zEMt4BMm2iWZHwvH1H7RmSu4T+Kcg1weVm3dBiAGJYDF8Lw
xzT0/Wz0auuV3u9z8t2MI3loJrCqctfnHjkTKF47bTsv0H/WAP8PrylGGPrEvASKrmp/Vt9/bK26
KQUGGh0Svki4iORk3XU1YsBfX34dTLYpqz6km2Z8jmQaOUyk/JzgZmxMJothKtbxcPjnH0j923LX
ZACcGpYrA1mzZv/Fp0RTz9TNyRR4qNONSIZ1yVRGX9GxlqXdqKx1Cm1qATXHM4dsv+S6yvZDu0y3
H9TtgCz8hW9f9H97Dv/uSNVkVbNNU+b7qzKayP8+hMJJCXNKK3EsmL9wS6toPPUySdr2ui63wNEd
n31IxyxmdvICNCiPafsvku0/Bv3/2gw0mb1AIDrTVFuo+l82gz7wzVadCnHkvE4zGpQt70X3Gtdb
rLgpRzUQATTc//yeKPP5+g/f9a8ycaVIRDm0OXOVUGyDbQVFtuWYamkwRfl3MluF5PN8v5SIsrDu
//zdbe1vTyq/NAJ1XTct1qnx58f7jzValHkL9lhtjjJdfI9jOG3p15o2qha0/YYeufkEgKJ9tigc
oTVt2rwgmZCBUWDcBiDzUWZtytmWa9H1umgeN4a3NNqMyIcAafC47dHMEqN76ZW3QLpKxUMq3mw6
OT2heuk1JdbYBp7Z648cVm+ibgbti1oRGgGA+EtN3cW0yWb+IAlzU+R4Yjh2MmNloUfvFEYEhJVO
m1YDJhZ8TBpVGELDEY8L3hZnJs4l3pNPyBSyXPrT8xx2UJ0IFk82nGbzaD33hHSLphrVKLk/szel
sAhmM46zJArgoE20U/aKzV36UtVDa2G5g7GOCQ2J6HALGdqHcHVPDU0CsigvXId6dTWnaaXoK5eC
hkO5Dbsd/45mF37QIuMmaZ3sNlmV9qmbXkLUoS0BpIK+Af2Fb51wsoROcGeIm4k+EiohuZGqxu+N
LjkPxK2nEwwIg0OTuqRsNk06o5+j/BHJ1yw+JKRHkZMjTQQFaAuObrSsUKMbUHTKaR63RYFG3LDt
ltwQ/VwFGkfujmdtu7lvxbeZDiZ56HRUQ+lSSbcRcWfJ8MtrqcCtXTK+YdPspQvRjwLpWMm4pzgr
dkf87b33CZ3+ta13uKNAB5l4LavoA9DeQnT3LPhQUX7nzTOS8Da6MzFc4Xein7hKmM/16Y9FvRz8
psVJAwUe1uEqlN+i+lVL5AVgScIrtiZ9LJH1/JDMrinu6Tkw7q+7k70I2+ceUjiybkxz67z/4TFe
Me/Sw/eO0onB3kRda+hibShk0uJE6nJ9P9D5J4swTF3vcyoaXrltRKe+EnSUrGYXw3pXwvF1gp4t
2hpiwJdJfV6EiDuES26qJbNMP2Y53li331Dr6RuOLpiuJ0iFXHZKx28+TPMzQKehqaemvUvyITbu
f4zM4R2Aa6tdslja+BA5c+KAWVqYK1TzMr/NsvCg6+Y7OSchScUk4PF2Vc0m4UY/psmqGtxe2wbV
vW/fJnJFO8M6aJW8F+NLU5ItTp/Ufqqn+mDA3S25qto6GRevPYmITfE69kQbyY85KnI+jGOx1QJc
srG3C4bmpfToR7cqi+HObDSekLOHm6B56BItLxwYucaQUYFexF2nic7DQBQyV0UtkM5ql25H46Uk
0qAoKmcY2rXtB9sE3Uh16suTLhocyPki1eNNlr4qtC84gCKD51Y5lgLsYxEs6opyknox6NgM6ZUr
/Q9jH/ykBA85BWkNdUiWAIu9lVzK477DMrqgY5IzxTTN3TAcpvke6d9p9i/IQFo1sDvDDJwodBwV
08An9ave7lrddG2PmCuGPTV2qCmjLqU/oaCs9qI/KzuKcXAh1deq74GfIBPvZrAZ+68hGTBtiFUu
wfV/NBBAYfBO7CdFiZj2knY2Tagj1QtS6Q64gia9pLaLkLXA0mzMOhkefGbndvxVsA3CdqJvXSBA
JBBk6Enhu9kDkqlmVyrPIvtUbMkp/VNlrhsih2r0a5APas7rCkFuXTGyL9ttZyMq4O5SB5ij70PK
o5AfpHg78bTLrbZUMLHVAS7R7qdu7mm3pWkAQSx1uCg7o3nIC8mt0rsRnTF8FEz0xqrdtpq27O1u
rdMAMkiQ+D/Czmu5bWRbw0+EKuRwSwLMQaIkitINShE5Zzz9+drnYs9oXHaVy3u2bYkkBHSv/iOa
Azxig3/up3tExk1w9bn7qvxV46YxMcMM4ypEkygjMJUPeXlyrIfxFwu9DcRDWFPFJ78iu2tSaUHw
dfek97cBrVrFFN1GNUduylnvw+bjhTLh9sE372XtLYAqJXO3MJ+G8Tu3KjcaxqVv0nrTvtF66SrJ
nVIdhQxklgFOpwcne2lgLU1jKTenmcabYG3wCUIECTWx7pEggF/lXsNzT51NfTNBNxTkLg3FA6D7
UfdAekpm34h+LkKZ4lPEbVWNdpugueHle6haTiol0J/XVdsRkhGvTSTLyDk8DmoFhxg2gzHZZHJ+
LUM4aGT0Y3abBpq6/XMUUABDr08yPjJo2eFH0ctLFFzcskq2EUWL9geAQ0yY8DgZnowOWPMi2CMV
naqfOJspfBv1h5nNVmueRirG0GQLmUKZ7aey246QH0TLLsNy1zhnkxtt15DKguW0yi6jj33BvM81
TIXI+jCuSNawRqHbgTUN1V3AMTsLv+0WqZOjcx66VvJZLJy2Gq3GBKl5S6VfE+xbB3AQbedDiku/
Qvy/q7+IfnU15ezED+CM1GS4Fn8RobMMbmP8iMkxgrYMdDaH9AEpL7mwyGzJYla/Zblc1h1OmQaL
0vitcqaZ93PgeJQeuPI4gxzuLSixvkASi6ymRUK8HjCmTVG/TlTGxWZtGptaPtsFBwkz2mvslHFL
wAmlMwcdNlGpv1D77mci9kXSWYF5K3Mr/XmIbiKkqcdsqAH8o+zw+vBxAHctWzQz2SWtPtjGu6H5
VUFcyaSOoVYwMXg1uAba6qIFgScRdVsOKak6w43oOKLktUUZjF4zaTulCbbx8GYbTC55s6Y8GX/l
ygIzTXk28oFVkqTvDsgtqG/WfE814HLU9H3siZwcdvjFnHAQ7RHyBx8DfVcajdEP6nBNy89CSPuA
rCNayXvXILoFynLT59+yhtwvYdUjAFgelG2OEj/Jt5GABMC2LPYwNFjT+Axtrqouir/Q4oqdB585
FJXLFBKAib1DvQQDun4UEoq9mirtlyRi4KwcUboRBo9O8pjb0R47h0FMgTEhcvVZkeLPnK4BSpkd
NvAaWkfky02EviwFuz8Er03ULYL4iTc/NtIi4R83PurpQweq4IO2+OAqFIq2nzz2OQWiCm4BkwnO
Sr7D+kGNazQzeA16TG/ToiScCWvJaHPwxqEexaTg0aBK99Dcf0Qo/yMGnIzBQTi07OYomfcCXTIR
WVU+dMtzbZ9a+UUybddWH/pSYIGewMzTXoexx2QTLEzOmURHLeLh1VCefPlmvwUTXjL9SZ77JdTN
Ph4y2KeJfgBGu/aRHyaCgcVYw7pqCD9jZPW4vavRS9SnYbqKTWDM8YJQyTgxEQ/moQTlBERBAIRe
AyAyl9asQT4usmk1OmgkDmm6Dx36H4jIwDaSCHOCCN2D4kAxypWdAKimFnvEjWhLLboCrYYQ8TVp
+h8VGr8hUchQoAWAzhK7X2BrWCrZg0LaDqawPsdEzDWuZIMybtaDrKCmfuZAeKpq2mi7YRnazlqm
n6xf8QDGHapNi+6VcE2kOj1YnpV8Su1bm/uols+tPixQU4z5VxRfc0HwBm9OmJ2LbCXr10ZxFmrZ
uHyiItuX2KFaa1uXT4QDlUCl5oiXHYTIYAY+h3DLNZff2c34pXrl4c8nIu2/p3ZxIlI4JTuWoXFK
/nEWDUqfXKA57o4JtcdkbUm5gfDIcXUhpdRU2saaN4sa5doyCfvbzJg9mGodtKtcLsKyt7n+IbKt
HCN06wI7JPWHcnGtp9jrD8q+nMxVYvhUP2BvV90Ai3ZigYDKr0TjLmqFhLqHGl3vEKqL2jDRX6g7
ZpFFR8UbKTcpQ4IKt5T3lUjpXJmIeWvWF7F9cCyOgVcCgk+ybo1UKdTOTkfCdvQd5crKZH8MC5jY
ZZVnwqHJmuy2yIPmCBFtN3mTmq0DlolOlDQpHqoVB/dIQa69yehs33d+v5ED2+ujxk2y/qiQbW2z
9QxD645Bc8fFignnMYZoh7eOulAbWmoZzoCRqfKgFAWDLtWaqClVO3QHKols5MQkvSxSZA7WtE6E
aKrVlsJd09NGELQxprL3lFzD3kqXlX5PDfgKLHuhVeQWbAe8D5hDPqcI37ExejE79Aw/DN4vIdLz
UWNMpoHE76pyNVLWAdYX2X6yxqcCC6aWRYzRMc8+XesCB6NQAJgJhjnNhLJHWKIZNs37yn4iPoV1
G1wJwRlLHcIMZp/3sQyeWRD2en2DSn6k7mNCTRFcZIY4dG00CsVLOCdx9IteknYrATLRBn+0EnyF
pvoSN+ZZQR4bYU109HWIKRCdpU9PpuE6dz2+U+Y6AMSvMQrpfmCroVtF4gIODLTw21q1zUi2xetF
5YJCg1KxUqXoHpRsCTSHjhk13+iwdKHKavj47eQs5QiPPFRk47A0NmyEd+KkQ9KtbgOG/er0W2JM
gLMhfSgjrEGJVo56+2XLxrwWr/ziuwJx9iXR5gRbXW6TFMMlBlkWZFWpPafwub2kVSs9D2W/yLjU
iRNQ10cOgSEvowDFJiBDahgXLTtpVeQW1RkGrE1rdLYYKRuX9FYvMCETPpqW5Tq86POX2uIATa9l
+c08DLP3LTnm3sY5RSYSiZzqfRKjsEVbP+SPE47+msNORefd2LHM0oCWXoRk1xlsTw79FWGcBjUw
dXhKqrcoOYWF7THLN9azGUms4R+h+VopB3pJlvWF4knE4dnOQn4aOt6Akk2RyM9/SeJHsToPQBz2
/EA2xlTeMKl4dOBggCtWoMs0JL1WZf3YCZFL+YVwqk8AtkbkMuOhYhQfO4zG4SaO/hZdoQjE6ie2
9IvY0UwMPAA8/4bVcFvQzZVHw9FWuGPbRS+P7sAEq1re5CO6TTMMBSnCRHg33IkrX0wG8aWBPU+7
Y4/h5c+L63+jxsTaStIYdkJsN7L1g2xqknCQiEpgmNQPBR99lk+zVdNTUeAOoccTwQQ3eFLanJOe
cTFTPm/KFK364V8ym7T/5Iz9eCfavy9NW8NHq80I7AZ1rWu3qvT8FPFp8a3k98KJQAFajmllMJJT
bB176cUyXvvh1TJmDsJ3/cw0O91sM1rTXI38eVQVz0Y+qDLG+SlRdjysdLw0ofkyVk/tnG5ZxGlY
0BEoDxvi6d8VRfJolvkLnvjfLKofH+zH9lVEtprI/qiTg4faAmqm+s7m1zCGT+fMAgBAEyZCdwY8
lbwwM+H8NSw5A47kzQlGEuZeo9XPAiRKroKcV4Db/3IbEMP6uzvT0SwbHM+U6fv99+W3xrF1TEnc
ZGqw0JGM1SkNdNQ16fCd8Pl4B+3RzZ0G1SsneANEp9TwK8AGTAgpgxitDJ2CEOpDr62n+WmoPiOY
NZLRym1VQBqjZFds/SjyWSTSFCPa48e6QYqm/lLk2yiyIFDs9kJViFsN0nrMir1PtiiHo2w0DgZ9
KPRGLlVrS4LIRmcOTgwQIARDYiyLQCr6IGKHrPY154Sq5wyrXrs5easPplF4UYSqiHXRQG2JpTe2
NhgHy7nBcRW5lLLMyrxXYX05LSCW+4TTn1EgohkMlHWR7FS+X8BUnk3RXucrCLGGBJ9JAAtHuPIc
cg0/4SQxtnVrrb2ZMiAr/k2L+lk98dqAF9J2SfEZNbwOGZ9jmhOERfzRRO1SHW0q1F9kKSCuXTaJ
vrGymG5NeRf6Pa25TGmKpxmkltP0IUdQXZyQVyOVPGQELqoakfCIgVmkvyA69omlGqFC5whNLENn
aGC/kE23TC+ldCy6L5t8icTIN7L03KhQlFZCOwbQq1ThgdcWajS8tm5taXtfai91mS2H6qsiXzQI
N7MiLXtBO6AybBTfDZHWCYit5RAvTTjVcgbe+DY2BIcDbGnDw6iSkvhdo8yX+3MXcGBb9SoWXJBM
U97JZr9uNNOtW0wKnAuwblFOQb1nPFQricwSKMlmdAjufTMgbw2/3SFrgta/kgfRVlBpq7am92Y+
NNgmZcKzZ/lORPrhJ2TSZxjK6br3sfphUMI4AFkBOmARdWL2KzPk9J76Kz0wvGTd5ujtduOhj3Gg
DWC/Bv8hbLZK9jbG1FHOLd6f1TQi7cLOryI09fvhqIncW6A4PBau2lxbfOehTyZlw9GGzDVtXul0
vMSoSUPcZhyF1HA7JFdaAyylfY2x7Uq14SaB5BZoREThbJ2/OfbRrl9U46ww3JvAllIUHFVcJnly
qVLO3QOZQba0tiTn2kpYeZfW9KUXrYup30IbqW9wxqzKBqsFO2+HvjPgZhkIriGCTe6+Ujo5YzQy
2YnQgztHQ0LeTcpVyoCoEtz4PNDkW+EDR6JK61jV9As7Zhi9YY8UDXyMZBy0o/Fd53mooWdOI0/L
UJyi5jogRiPKCJEe2xvwBSKc1tqM4165EWLbEaLegdcsUjzDNsb9c1JusnN5Pxtu7xwA1rE4Du40
uHK1JKCDwJaWEnF+cK1HXRwrKMazEbc37dyT2yJWRHxHRBvQ5dWSAJu5axYoMTOPOJ6y3cVMcjhi
CPaR3QFRhVsDiywsEqycFaNHX7q+uZi3ARYvaYUF/EEPiOtxQdcqEL9igeINe0rmk/MLpj+wnYTF
Y5xeJRUrIdddJgNFwhFlddthfo0BbgqMVMz/x6R/I9tjoZBS3g7gTtkNEMt3CGRDtuEoPA/IIKAb
8KpbYwir745Ziq1Go9SBeNX+INStSYMER9tDmhDeNYQMhkB/supqIyEUcDJyTgJcaW7jLDn44ImG
joIAqoI+MM18NVkEsRnr0bVFrizj1E4Plvql4agOqaysym9Lr5ZMrawYenkZMUyFabqVKo5K4+h2
lz64ZhW5bb2G4r1Yxc7nbMKWOMRFZK8BKLVJJXOQ5gFnb0RL1l7t36nq8uQMUTLZihk+ImJBzibg
quLcO9K7PdOHlCtow1XOEsJQw4+ddZxMUJ2xGJNbyQOFDo/zpHryi35LJSRbBQcTjmSZg9ItXEX8
S2xxS072Xf0mUcAWjvnJBtW05mpV1SHiPXbRDIV8lawkCxHHdRb9jiUzFF/4Yia6AP4FY2W3H6QW
wGueOkYylbU0qoHB6OI2SG0hZGPQ0cIM55ALGXIw9tH/VGx8DgVgAwcWwRz3r8zCWmUiwbqmWbSg
HjeHiBE4UkPTlT+AGwTjOkRakwq5E5gJc3FnYPXkUtil4QbDwNT6NI9iG2Tf8T9DBP9+dMBK0pMl
WMzPgbU5AGlWBHOOXljanh+N+6LRlmDY3DCKrT0D9ZjRO0J1A+uQXC7M+aGVrla1scCWOjK58isH
ohEJHI78dZWT/DNS+BTQhcUyHktI754guKywcE3iEgae6aqGIShh1s4RYZYah7wpWgSC+RVZTpzJ
AjrhCnNJPhKnZTIASbhPWFPBFYgFGaqNWh6Iwan0awp74pCJ17Maac1B6HbMCSiP8rQkPpl8S1O6
17MnW1fXuCUk7i4HZZyivKbFlzY9VZ91B+rnEO9BS7Xi+p826YwEamdg45D6Jv5dinchV0EBjdXA
hTY49wPLrmrlEBjnbuJP/PBcTJteVzcq0mCJ00xFGr1FvrWQJdRNvQrt2LXjlyG9DdlR/H00bNua
2ayDiq/1i0xEte63XhayvbIhGDEBeY2x41Qj5x71Jq6jDPcqoizWQqSf+QO2U1M7aVzuevQXiqwt
Yttejf1VelUYkiztmPCAxA4BFbFyVJGdcnibZxAsEGp4vSkRDjhfe61RRwrR/AxFZ9dwT/dl9cW1
qoYPsheWJtSXP51LEkhx7LXhlfRyt0LRhu2x0s+jXB8xxXdDvuwcnKoc2gTdwm3i7/1fFUofCsZ0
BjwGF/y65AluK8laKkIMx0l0VG+pQz6BFT0Hy0yrUHIibJ77fd1+DUIni2Jhq7HKJM1ZYQGowZAD
SN5IgsZAg5eQ5tMTSSJ5uf4iM9rl5gMFe56fHxDXsIp/hC24Z4fqgv3M1Ih6d3PCXcR8Z2CUAFxK
gtDrQfywgwETfCtsHHTWlF+xdhkMDr0wOoISEMnM5Ni70ClzzRyEXpY2OlqNwvCbi6mVFwKEZOtp
buYDTNoMdhgowyJt5qUEho0a251JQU2MZJcbpCs1x0SzoZrPLZPv0Hsl3sJBYMYkSiVahZSQSODm
Li4gC3XwbPCiHLI5qB8ckaCIDtzqw3s7JqJ12ITaXmJZo+NUKFZ7fScFGHxJJfRz7b5UmTksuC3r
vSWkMCBKXmO+YTkXqjId811tlcT5kMSdZocJ03CCGVtL9Y1NOrSBv9ZSt7hJPiACPJoD32IwMUFE
ZVGAN2A66uAQWZntOuxJHbp50GW8qvAO2izRYfyetOwGGkd4/9XHlIUlwJWYHTvoiADvOt60msiC
3JigCduNZOIBC92W4RxSgSpMbyItPkemajbdSRntBzketrnwfXVUAhv3Fgi0HAXQp++VjMGpfFOc
x4yQppyMJo855BDEkHVs8A143kjWcGGVRw1TisBHMlTyCRBG2c+EowHI7iPrTP7KaZCUk+7kWxgx
1G5+ebBwZuvydzt8MSeaHBJq6x7YR9ADIh3TtFqaLG2kigQs9PmdiQec3Rc4uKk/IwubH2vw9Kzg
GsB05U1h9qJ2hpuTnqVmjdtHFJgAVkSnYWRDKclUJcNc6t4FL+E75UOorjsGCZT7JBmZ5PvbsJUE
0nSaZ+CAolCijO9S/NKQ9GpmQzG3Sxk/2JR/5eXBtD7p0cFo/QwlV0V0FJOzyKHWwGnooGHPhM/8
Iha4UMX+lOVEEvZeWxKjy+oBsj7KsIkzchUCQg2wJan7Slj0Lfk4sc9EEfEw0a4Rt1p8smyaWe6V
VhxAw4NSQW/ZybOWES8JYTDEe+TeMhBXAodAyzD9dUTiG6uiIaWvWZnYo8XdX1pvFY+77h8kItrJ
095Hsrp28pvNoMbLp/NTMx3Q5WfqJSVoDt9uw6QMEPPpGNqqiA9W8yFBK0DXwuYeMbO6SEtFroH9
lWhfE+Ex6G7IiTFQmdbda4aju7DFfjBDbVarGP9npdKSbuBOQ5ah9msiTYnOGra9+BmhFKYuq5sf
xNKRmTvBHnaldie33U73z6VyrDVnE/b1Os5p9ZRerWog8384lpZISoBlpLNVo4OUOpQY2rqNvk31
KdNrlyldLKIR/TqSDOovg0Rp6BIihJyrQg0PQUKtKOmMLatdDm792JivjixYhZozFwAbO6GB6LiD
xm319wq8HShdomy6HJd1cj/N80YoD+fYFzUOKZjbmJyKoXrqn2QdUTwYjQIPaJHQQIIhKvBe5+Rt
LCdGFAOuUryAYM1qdnA5PAk7C6z0dB8XHypEgN/BQzF+CwYbF0bfaAcYhISHJkB84HRkya7aaZdm
RATjAwgSeQMQSFcmgiFE7i2CiqFye8pE4QAzf0ZBiSdZfVJhnofu29dxcgI0z/mLjsdLVPPWDAlY
x1rAYd+SD7HKPGiFq3Gg1rIq/lJu8Evd+B/Y7R/gxg9sibhAP58lYt17x7w3a3M9BMPG4XEMFMdL
7W6lwFElWB67pIfZ7PlfnHjZxqyatZo/Nq2KI2MbOCsmf3gbx3gYAcIjOq4BIBKpXImGAhFo70/h
Q4fSHvetF9J7rjayV8/VGv1V2yI4Rf0Mkxj3fwHPjP8kswqM6R8f8AfGZDW0nsltZB0rHulEGQ5W
cpiC+yQkB/cBiW85Qu6T5EnygQhHFGMU6s+4o7iqXc/GQ4VtucTLjTGIQkBa7psPI3yc9IfWKIFs
yZji9KN6Ym9i4lWsj3Q+2MTP0CBCJnwVnYSsoxcGbrQLULeO5GxU+7U1FdjGt9HGlBXvi7CjoaXg
tMvCWR9w9QhDBwhIzAODUYhzU+gRXEgQa0wnm+7+GeRyfocwGopM3r+DmhCM698QF0OMnctTAwTF
qdhWzwVr8QR9bcB3ODPF5pjnVNFoH360+IWIDCg6ZP8EP0pQv6zPghwhX4zzJyqHN99wC/4gcTyH
lajE/h/icKNemNQVT+U4qmXHTPsInVWCc9g4pyWHEaKgQpTpqf9uQbp3twEHzKcyfQQjZ2DjQzYJ
o4wv2Z1R56ysuDK61wLypOrvIsTBpBctFaKfq+QlQyKd3jH8Rep1lm4445Ma+RnIhP0045ewTib3
MPpzOC2YRziPxC+WpY6hqifckV22fBSeghSYyoHYyRI4hi+/VRez8ezjuCB1YPSs7myHikvwlqva
K8fyKmjGHgqOhA6oQOydTIh//jGp//E/cC8TMqw5NpFvsi7/iOm1RkMPSOTTjnZD1Lf9NcXKvc5t
CChFSP5Di/xII3GFZG5gs8lVgKM7XegCP3ymxhgbngN42IRImsGDYKbV4eTwQ8zVmz84lJjXf0FP
LfF0/Vxe/vmOf/QnRP5gVM3EuEoeX81ejjPHiCdc4g8FSsUAtQdyKeqa6EKf9i0TmuBtFTKaa0nf
1I5N5pi+LEn6zAiKARnifesqsZHJbdL7lTRfjP5qmOC/OQcDc9lK452qDF7ZAzClxiqctwPKEUm7
94tg6VREGMCMc0dj4cJrppH4bvO+LgXejsmhMb186wo0DTr10RLcoxQe0gpnSaK7NpGW6XwDQcps
6reh7HQS3YjsEIjFoDzWBMKQinooEQ4atA90G5D5Q6LGuC3RXtS4WtmZG3WGKPpbgL/61zvjxzKe
dGbWpnE3HGcZe58SE9oDiJ5sHFoKAscHNA/vzFEjv4SzYVtex9CHN9omaE8tHtF0JGnAoc7ZKF2R
3VJiUWs5N48S7QWQ/iBScPZy9T0pmO5BB5WInTN8yFN1LZcC2IYMxf055NkuUKdjl/c7vYhxdqZu
GDtezXyKQfguRGekI1Uy6hA36BxeLMt5DAYCNxyArznN70FlYHxmZoXJ8okDeiyh0pMUOB2vq/Zl
wWbx8EpKs274PrpCcGT24pwzTim9Rfxg+S2QjY41okuqSybosbFZiwRJlDAAOGTUj8Q50rWao2+f
9mPWu458A1aZh3PVdRTC9W4wkzxOO0GTEPvD2afDPxyT6pCHFAwElGs+osHDe1g2jK5MmmiucyId
YguZSQ823U5PfSXf16PB4v49Z9pxJLs8T9v7fCKEMzpwA5pEP6CrAH7k/ribLXNjDPia30iPIJKJ
Jiz0fTN90dRPHUol2sTmbS6p0hufLOXW90gWioOPHEoc3EOGoyJ4l2I2CgLHJ9jwFhWZGOMMNbgj
tnDV9o8qqyv37HJUbrLhKZ22GhX4caYzLMBwLEFsHJBMtMoHf245tBGJFJXOOlW0GJk+Mh/5mVM1
r10A+CtJdYtBfTXio3TNx44OUzr4Xsu1Yn+biRUZnuzsYNR06JLQ0hPAhKpFEghRJa9LjOWtDy8f
n6TqNo0fOO/CKF3CSQbZKxYiYu9GR+WotDUneiauvnouARwc8luMMxlxZrUivd6Ir9DPovpl2quM
gaj7hnbaM2dYtb2iH9sLDeIa/IcIKFQcIvjX4CGdRknIiK4mf/zzEo388C8r3o95I8/sWc+IgjoW
rDSi4VBXXhwETTL3MbgRyp6Kk4kO3b5KEsVTqfKdzfw0kwbvsPniLn7stF2TQ910H5UhbXz7GNK4
E9xD4WzLVN1C95cK2TZfWTzB6WChXkXcBEIa3AaEOwylJ8/ZWY8STqcVrrTRsxPsoNkLSBdxUmdH
mq/kgrVEHQs0MwI31oPHAjF5EU7vcewQXDMeLI5RSnea4oNShmTPpp7ZAq/y8BmkADuelZtADa9W
O3oFQIZmknXA8QY81SCPUsjd5904caTHMFZg5K+lWrAsBQxNQtw/njEn1nbW5CIh6E3ZRViqipSe
fJ3J3wpOGPPYqdJCpzSkuQhtmW2TRo5bLw4ityEhrcZeioKY4SQESN4YPMk1Md4B61ZZ4uRm+5YL
xHucPRq2iNJcyT75/Gc9Jaa920TKSsBISXodpqeOaZW0dzWl0QsECBSIBOYHqf9IewvnH3oO6RiF
5Bf7uAnkflU5K/Q4h8JfZzU90857Aifl2FjS+DnqyHHT8TVNbqNwniEn1UQ62Lwq8hHI73EoX63Y
JPCOdmKuhs/mU3Z4aPgyycC5SPWKmLINBBCRY1xDDhOD9WlLL6JQxpYn2hQgXgxpi3fJrQ3r7s/3
8G+HQZXOI9lBnab82mv+abPAcSL7vqwdQ9wt5LPTT7ohaK5jsoi1hz+/liE2pv8MCP94MfFm/vFi
I+nF/98WOJrANhScZa2PaKhB7ae+kaCs3Tlx4/XBpaiGk5rrG8n6aIZ3MWta5ILYEicTpJ30YNH2
HaEhIxzNDjeQ5Q0W4Bn0aIAmCBmlf8kxDuAcJaGo0TWJb2iNYqSQyKoWVYuNEJnxHBA9JpUXuR+2
ifTm1NWmrckqC0/CaMwXC2EHuNsDhQCqWrLMqisD0dSfr8rvzizGPy7Kj3FcNubKypU5P0lxA9Xy
KmX3hvFKcEkhgifKJd3Of37B3wrJDN3QVNXCVkTh3r9/DGafcRLU5/TkY+4aZhti4r4p2QZqxLbl
91jCMoHZkaApKfciyMVAAKZ0CEcKwvWsfZhd/vyOficH+d8bsuQfyygnc20yLC3l2fkaUbekl75/
4qMP5U6xv//8WtZv73hix0zTVG1HMX7chLpd+nLhp9YxZSqsiVqqUw6nafNWYDmQAS2DwAR37slI
l5hVLumk0mR0lcl17/rXSjXAmEjEqB9zejr81rgkYcdu5uzUiK4yCwRnPdUnhKiACr38+GucCEqP
52pUg12LTkwzGjcig3QqTwo1T4xl+Ly5yIRAKa9W+KGpZJpyokL04xPshrdFIvZhZEXsAposyeQN
tmpASQNxtezW6uis5FpZ5oRZCzNvgjActTFFVi2dqFbPEBKelBB2kCEjfRmJHHT6x1olhyVy/Wn0
2upSSTiipr/Z+uzfmbiM/11r84eaIqonybGTdDi26jedM3JQnlo136rDcFASUfQCQxG1G1JgNhXn
l6waVr59CqaE04pa7iYQuykW8dW5FyHF0rtgh/6eFhrfNN1UpIQ75CpI4xXa4A7hwaoyzYMNpkMK
uYDZgeQmIB6TDP7seVYuYdDDz91Y87YgVSTnWk8tehqnA031O8Yv1GNpe5cT8EpYr6vHxB/KRxzI
VDPaq7rDkDxehNSv1uJLpExr+nPoPOpAEuxlYUhP2MxUyusYb/QDxrPWYXKuNkLHG7MjCjYDB9he
QdJkcgwN8DyEUPQDUAFtISj4dLK2ShKi+nRPMQEPgOaqEdK37oY2dii6HXGIoY0phwyeAOioz90W
O1kfPipI6ka2Z2tI7s3MYGTFU4GasRdlp8Oha+4n1Cclthe7uKnY/XVdcVVZ2+mUcIcFOyK4VY/O
sSeZp15zAou4PWQ+evbdC6EcRizFkw4GU3kwKpiEPwVeoTJMMyMEPbVfoHsV0p2M4Meoihk6v2rC
AtXoYBXpUm+h/JA7KEbgZRTe/ZK5nammzzM6MPC/TgS+iNo8bPhu5T9ZzgFadS1RTKPxDiltICBw
n2u3OeEBq4rVOOFIGcACJeFAT6zP2Bn3viBsCQIKiBGzigPwtNFeUEnAn88kZsih6crSd4EYuuXn
0dOMhNGQ4D1sQ2ufzGeFEC5C92DlbLNBuvgegGWMJbpOoSIEsAsIy2zUj6nGezZBQFabTGfyLfay
xaiD3JzmnYVN/xHgDracJUysWfbwVPJSxzjWw83wM63Ka6JiYA3Ojs0DXF1FCjqmEFnF56FhdU9W
cQnbPI2082ieDsKfMfFpzcNqrmJ4XHM5K8HG1GmdzFjDsT1OGLvJuBRy56mrd6IgiVLKbcEF0dGL
cO4bCD9Ps/I+jk3g7oboSoQ6rDOp5WzED0pq3nwsJxZChQQIjHWemwt31Rm+kqnvFiC1ceLncd7Y
rSfIz4mQSDXyslT3AirV8Cza9b3FFERNw0bpaLmzyBo9DPCacWj9DW0QGsH/DBMmYJ9OhZGumj/w
kaRwaABKffNIajfZJXHw2SIPjw3FTYQTC+bJNHboE0QGqHhERdNQc1elPpcddC4WRjTAJ3zmOjlY
GjO19mT5azLU7PJEH06WMz+84nkpqHgbPhyTCNnryE0aWQRVtoc5O4hE0wJrGshUWzcuoJ9F800w
7zuoQ+BE9koEUSmgKLEeWvZZV1dqzwhitdIb2XwCw07yEz6cCcGjop8nSqEkdlzysqsTutOKrDKH
iECCwMYI2wsetOKjIJchRjWdZLc/74y/9Rnz+Jo2zngFqcuPK+rXVUO+lom/FB94cMcOwXMRON8c
MzGmeRKBcKn9lz3it7sxYjskb9S8Mo/8exYBnJ8KfTTMIw7MUX5IzZ0dH3S2PeT1f/54v0W/jf+9
lPlDdOpgzCmaihvGSnuOwbeohWrZBPmHPmgL4pcYPCkcmvaDtrNba6eDBQSUQaaEjo2LCSz/5EtH
ZC3itN2Ss2asTWLsGmIdjfwzgeTKpRucx/pXg0qHn+lRtY6F+kEawzqwlFXBvEAY/ubPH+u30lWb
2d3UmWhMy/gxP9aGHpYlMrhjJ2Ejlp4zAofSO9T3Y00UZ+MVaGeJF97IpMqwiHYk/IUQinRE/PmN
qL97IG1NNmTbMClp1n7cPpNW95JcBsNRpyw6doBw5iclgJBC+0VvBhIrubopOVUMqbY2gP2gJR0T
tYsJQUVWm/Fs4K7Dcr5oiMXLVv0pS2hiwAJjE6ecu395u4Z4P/9eQEgacGzNoNPXESegf996WhrV
pRT38kE/0n/yrZzrVf9ievJJ2nNOWOBqoGLSWHA2WxBCucq39aE8BCf93j72K4jpZb+apoW69pd8
1AWr/hq6Ojv1LpUhS/oKXKRMS5KQFp1nrsfVtMRytJB38SO+4opQ6nLB+ZqcS34hBtEr8X/5xTxA
R/STUO51i2pcoNdF9IVASMEK07MZAvOIXwk/Yr6RucgR6swsakB2HJkpLFqE71Q0hrjqwAuuOuA2
ckhuYUgLWBF8GNwQRATz+6+XZVdDXAtbSllqKbPhiO9CzBCbvoaVCE4W16GO8WYBbaLQZ0RRKyXU
A9ud+FvSZ/mSSl8gjuYl+ML0IwVnwq6INgaJBjvMr9fnQ/ItiXR46KGXMdlz7nulYQk0r0D/hf9d
R9qEeggr2aI2XeeL6nV+MWFY6D4hMlFSAVwtun6RMKarTEqL/OK/Jzebe4b6TvawLyxcMto/dFhQ
DHidPsktEGwfMa0s8Xx+3i7J8UIaw2gtXqoMxD+cuK4TMbYkE0NeoORdaCcMDPh1BYvJxd/wO7kx
AOn8nvMU4U789W6X2Qfvi0Mn6Jr/jIbZfDau3Xl4L4/9db7q77wkuYRzsZQR5VAa9UHL1Abths1d
89Ltm719kg76Sb3IF+svy+tvFj08Q9RnG5ahQ/n8vMllKmZ7ZjTKMiLZI0mOwiYCpORNQnRfDETW
D2Anz8HI9HZXkOol8JA1Lkjw7IV1sflEvHviF1wnDs6libU5cL6G3tr5XOginw4R1r+Bilbprsey
V03S4fv/ODuznci1bdt+kSUX09UrUZcQQJDAi0WuBNd17a8/bXJ0dZNIREjnYW/l1s61XIQ9PeYY
vbce6+JoNs5tAr7MCrPXRltmtnllPvL5Zbh4fU1bqNA5TEcYGBO/vr7IpJqsHZRp703dA814SD5U
c1bwpqbFTslehUUfN+n+a1RoMo16Kgm27NnBa5hIuYa2RT0CIKyiVemhSuzCclaE9ECnc2qo23BI
FiKG2GohTOEuCMRqbUOgS0/YqY6ONUZeD/ThyqKk/9sNwBLh6KZl4/DS2J5/vao+9pJh8HNtnxbx
wjr7qJhL0DoyDCAbeb/HM+Xk3AJeZPGyQeeZgQKV9SETJGZo9syIGL7ERACC2C1U+Po7LbC3vUHQ
UUg5gmhR3pgw/s834ZBW6kHwD6XNgF81gP7Q3UVWihA5ucsrfT566mJyzG3ZG2urf/Rr448RTrd1
VAC7XWRxe2ptkxXn1CFo7VQ8KGV2jliN5M2OmMhryNcM53EIS/pv2V2VGLsWPWxCp8G3c/yG8UZR
dpr2+zOHIA62NgOEqI0lgg8HmaUeenLB/GBaqPHJHfS9y8IMX7gMTgCRF/mQ4DPidyXwrKGY75pf
gBSWbclwud1qDZDEGE3bjQjorqmvRcZOJcS6TWih4/C3FTBdLXHkj5rJFgNwakG5b9L4dwuxLFGC
MMcn1hXq9LJjRySprMbo7MQgltX0qhfo2KCERlBxIgulrIAgON2Sp3qIouSurDZ1tRmlHszZaPE2
/fxv/qwyFNU8gGH2B0L8te1twJuR3npSEH2OygY7G3aN9wbJ3BRKU5AclL7WDOzqBPkt7OwMwqFP
pEvtjBsrZt3rLEZ++J6o4x+LsViabXOTOljBrFcjIcU3nid+vBW3SbSBGjgnzzBMXqdoxHpvLPFd
LIo0fGn5AdW4RPdXIR/Gss7A1I32xovP2KPhZyPLaS18lFb+a08TAQkQdxIOLl+n+6pb+L80Czh6
n5yS+N1Lnzt9Bxn1Jgf9Dvd87njYj8p+pwCmZkiW0ZqPVSa4PaA+wig7Gl4uw0rCPaeVzk8XdK8u
pHbYPvx2aGSVEZC/NUfP4qbvIUo+wBGMQYm7tMaD/itLPXQTGC88p9iY1oiacGTwc+0VFbJncbHu
WKap6Q6Lj+tY7mWzqnX7tq58dT+yafZilMxlscxdOMoNDGeZUSPfVz7ACW1G1T3mpvwm09PLZzZo
4URy6gjsgErGZPuYo46Oj+aI6tcV4W2BUqSaxB8EFPPsmAfJPJdqgmbaOOmrKV60DAopg6J20jae
BTE9Lxe9T6veZ4wg0P01+brJzz+vStq/lZ1Bb9jSNaHxFTE++7p/9W1tr8VFpA7aXodHTeAxYWVv
RB0CQSraj97eg9buHJYe904mcpZs6Xf1RF/Je//5RD57c1/vPUM+1+JsdJui7ZIJqMSeLVrDs/eh
78Gedheqpz/6lD7FdNS6YWkDN7B/54q6aRvIzkpxcnN/HVXZNlQDYIb5viiNFmrKLT5rg4l/KvbG
OAfwtHLUHVr1fcyevaeHEffujchfO7ReoYasK6fu6AODAi3ldQaEho85HXTAIIw0TiN1wpRgFM41
7b3XYB04rvMhuve+vevp40/il0cGiUk2+WThTuxnrbr1g4KkvxwNBYtTW1758n/T5RXsnjRDkPHL
anapHzCMsLBzckz2hHdisw7eNOo14L14YIl4KVZDvCWcu6uXDqIWJrRefPagCxVXus3ffKfleTg8
PA6AMPNz2/DXw2M2uSeiPtH3GqC9kY48xm2P16Q2zoZ97hg19ul4HpO1KDycJti4GSrCw1wSvURR
6nj1SqZk6Yz3QkJTgp2LLuBzNRIvo7NyTfxH7P+DjB/dfKd6kdw5BSCp8K/scMS/m1UAZZAobZ19
JBriix2k6LPOaLx02Ncj1pZPh97UiQN85V3DsNunAyLtl4XzzqTLGZfVQEUdDDfl6DKwRuzcv1rI
d9lVYzNwp573aFGp3rp1zXNMGiHqNMali5JF04hPicFK0b3/cvhcWAjYoEZm+kLFCk92d24uLDuf
G7mxaXOscYBcJjs+9r8TLOhCubJZ+maTKa/c1tikU5WYn4viXz8iZrKJGZkx7auGHwfzSuGenCHC
mPNYeS+eUOAtxUjePnJngDdcQ1kyX4gzuSEBfPHzIvBNm4JzsYSqWcJmCbAvFmCMj5ORWyMtZPuc
VSeykKzyNcQulsa4p+ex+aobr1eO+W8jmypaAM3jQRYu4MCvZZlFp2n0nNjeC/1UsjVQNbwhEH4+
8uy1TsUS/Lnbn+j2XjmuvJbLBc9xbO64zYKnuRdPXKoFqRnb8r6b9BO7cwCTG6s8eQhANqlISmUd
9ec6mF5RHAuMMcUWAsCVk/juscelazq0GITA1//14m2t68s8mbQ9Q7ONb6ekprIpJr3V80gipREo
K6awAGl+TvjYueFBIPtRXWZo0buv6NtIufIh+OaLBBuWwYION5bWh3PxDLReNFa9GbgAIrBW4TKx
gTrjosRfLidYQMVc/CGZnt4QtMy6HBrOWlMIjciD21J5vHKDLjsJLAUqz6RucSK0Pi7PRmXfwOFK
82CPxaLkyxBPW8Avc0benrst4v9S5w8qhZ+PerlVcFRmWCouAtYhm0bG5TPpTQPUbMQ8h5E+a9U8
B9o+QR6dPGmGTTvAIehhmvXVqxaiSy9oRtgu1N8E0qpstiAORmYo1SM4XyBwT+NdGIAJno70Fqcw
YzkGZ0YDulVlgnMx//nstYs36vLs3YuHCkzz5Hue1xy6+pR0GzgDaoa2iGAHCEKqBLOhoar2UoPw
85HNr6/U54F108DayS0zQIF+fZojIKjYNZTmENl/UroGafE8Jfc/H+Nyjfo8iIAbadPZNB0e068H
SUbf8PFJ0TOm8SDDg7D0egGxDifoNDqKow5USHZN2inkuf+1XPxz2IvlInSdpsugUhwaI9u4OSiG
9LUxPtwAjfwjBr4Sye1Aq5tcj1lBrFip/iLyBb6NZW/N4BQTaogAx/LvR/MPMB02F8isUAqZ0TMB
Ppq9iPStIk4i2Gnxnyxgu/SG3M7UHjr1ubKJ7AoZuK/8Bl3OprCvrUPfPDIuQ1vZYtRcVmH5y/71
EXLy1msDgNtHKgldP1Ux4dswhEEydVjMCBIhrUCGSlf94crPeTGglveVI8t2g8u2nC/g1yMjAUWY
ALLhOGZPvbbKlLNmrpGAz1KMkUReIIOPmS6VBxe5ARZP0lDZpvTcaVJ+eyK9fz6f/23bXPzQX07o
Yv0LCZvsVa0qjoV7aHze56jcxA6sBGNaOBCGDDPbqQnxenCCtcL+r/DfCmR/LlVKW7t3k4I3u/J2
JGmhv6ClrX102ZsBtNF3GG6gdrMwAznB0gYzyJ4r6yqCTCj+i+RlxHKTjESVFpgDW3821iUN+wJL
YDkL7PqWnSQOCFgOubfosR8RWjFr0N46IzbW5F5k2UsNPNcYmnvhl6iXnNsIi6CF9sQdrGWXRruK
aVhI8CLxJntbRIue6JxupRlM+vRTZgZbzTwM6imsg6VDFJlBh8ehg+Ek6F2VECQzQxo6DIquHely
LLgIRBV2PcyxzMzTGurFsPT6Ez9jI5iLAaTyrHbeN+YyNbR1HfofvYDeNnQ7BRLH0INIb+MHedF6
9tEKOd58UiEFdw44mDFZ1p51HHo82MZImk06HGzkM2lnnbX8FTLHndL4BzJ4WQHKGwWipW+7vDTl
3E29jRYRwQsKPG+kmitdTz0DQf1UEz2kkYQqfERWBwNzKnNqS3nPLBAmbGWyZBuKs2UC4oYQ0zbZ
PePiYNDYvAPHdMsH5BSLYR0q7jwanQV9oxaPmFWVe1NI2NsHP3AJHX1qtjmiPY445GLp1tNqyNcR
uVJGFM+ioNjoNAd8BlBmrh8IVxzh8+Hw8mex/uGFDgeAme8EEgCj/3aDnK6hxSlPYiszgCewgQwo
YXcYpPQmyHTnMUGJCrtXOGxE1Jy86p2eyZ0zattK9q+DgQhXZ2PB9slN8DzEk9StN5vojGgTVTd4
MPt3n8p0c7RKQ4oo95CqwF2D4Tny+geRSiH7k033O/aqvaxH5J/lbdP0aUavpRysVeK/ZlZ0W4HJ
NEq6Ie1Z7ukmCwt6cGoMdZHkzPjzaWvU/JvzVWG0O5VyHLkFXkDzLWEAfxMQRS5ogKJGNnQ2mvGs
gSpY4pQcF+nYLcyxP1Uq7SUIkuGb4/cLnGrQylwNWJozHb3KeiDISOnMG77SRtHtANBTw3rpCc+I
kiQ3Jm0+045WjbAeVXOtunjyBSHmtLEIlebGBLM0tLZ1ScK7MA+8wnVTgKguCQPBVBIjLGEegWqu
tkyU/tmubtTdNNH15krtgsQtxD0OSrQYIC4AvVUkQriS//u+1gO+DdAQvTQjc7NtCqoSoGkVW39c
XcXe89Jnbyo+Ds1/yuxXuTPOI3Ml37OQFGCtLw9CP5B1JX+QNCRaEUoPcUBmfdCCc+WDsNBPav2e
Y0VMeFdo+XTBsEuDBwJD55F8gWGay39QxCh0YJOO3clkaiCFUcJPNpHYllqwqHmHB/doteUy0ZK7
QeSHAT8LJPmF/FW7CPAAaYVVDbODRviYkHwzvhbu3gkblh93VjZvpj/sMvsNeAPKDeQc4MsCVsK4
eYB33fpY6Tp64S0xFbIVpsfPFqcX0Rhuhui3icMl1dCSDeegEgh5IUI07jxM790McgkW6bFZhap2
DBExBoPYBILcc71bTvpn72GOriohiC5qeVmxQ9Vmv1S7D1DpSfTHy9fDNDEWw40y4pKln5Yqs6ld
NKR+tNqECOItZrTSJ/AE6nNGWk/TnKcxB6tLpBYcszFYWdIszfDHrOr14H+oGSUXsq9RRVd355kb
YSfrgVZEgJHAgS5dOXd9+ZgW1i+3eici2iswpvPClnl3D0+KJHp3ZsT+utIOAg20jGzFhUuH6EgD
qKZyMyE56Bgs8hzMxTgrEUW4/r3bBsvULnCjMrhyIUESGRmOpJC12UMSEuVZkDLCBCZzF4LMx8zU
9tCChQygqtu5Kl8Kj1QT2m5UhSab8LDDcQKq18CLBlGZYYbKkFoxMbV4wUPZvvrYkbuyvFH1dse7
3+INyLRFJM4+64RTwpGM3/0YmBmaWT4TVQx1zitPfW4zP8JrUc7y/MjOx0H7I/DBmfm9xiedBMm7
lqwuH2mH1+mLuMLdHD91GaEcsAlJiXKAnPRFScdjBKNGBIKupYsBA/XAWuW/GeqHz/cTxvZZfjfl
K9sqz0pyn9r2vqjOWk3YQKnPC+xitoowHFmHCzEslQxy8tdROG8m5ojomcY43MbW+4giXxtOEWJH
G3hC3ZJzerK5QpOn1NJNLA8ADu0OuQbn7AxLf6pu0jpl/4jciNFNJVmJxr0hY5kQ9KI/dif9mLEI
G0janMGea8RMWT0sGvXME1vT0uaVsSdUSzk9XLKL4CpBy4hXtH81gFQyOUreGXl0B/ZnTxgpdfF6
Ioo3V+w9vAv5f+cq5jxWOhc8VVaz1mP20O2UvRyMukK/r8Zzar/WQ7Ydadnh/5v7OhKnI9nxcwVf
e8TfD/EwDImy4/oyItmTMPujhhXZzNMs0j/GFvpOpK5F3S97QocrwIluNy8Z1pupvnCdaZNr0CIV
GEhbDKxLB7eSOsbzDB9eFYs3fEBHJFl9CCmNBovSMWPV4HW0c5fHVokkpDQ7uSxwSRmt6KQwfR12
Il0baY3U395yHQuf8VHbpDRx6FuWq6g0UbuzKro+z9w7FuHfcqnjA9oFypU+wqcY5rJetGGpW47x
2cO4KJ2DJBwMx0r4VmZHMepz6Ic4Z6kQani4JkHuSCCqoVhFDqL1dlXj0uiqR3w0N6lQwX9q5LCS
BElj3nsPivXIVk3CEiN+EEQyivNQi3mUPAOXzfHVxvBizBEm3kOh0sc3+PIRRmpTFY8dL1hj4bmk
ICSGArJV5wSnwk1Wpdmu2m5deeem3PZjtBQ9dSoRnf1JEq5tijpH0XeDS004UIqIuzyt8PO8ldaV
bs931f7fN+tiF1UZbV4VQSFRRjzA4kS1adYfbrIldhns9ZXNhX7tcBeC1JAYVafP6+Ywpcpa5ATK
INvz8x1tQq9TCZv5iOMnYARgaIeZO96KcVzQX7QMNh3+n4SlvahliO6mYLBtainYRNxzZEKPE7mU
smiHD9snq6S5toe/6Ht8bov+vlEX0pPQwnCSFPKR0iljIATgrj3n+Zv8LOwLElsrCv2ftz7698d0
wLQRUEF8xcUxlaLpI6Uvm4NLJ7IBAygYkQ7wZ6qhXbv6AquhxMrq+StJOkSTP8PmVjH42cFz7h0c
9WEof5ck1nMTfz4zU+65/nnHgLcwvrVUm2nJ102iOpZNJJJ4OPQgvuwpuzfKYcdXz2vf+YoVtn/r
sNSOA4IW5J/ZtAD1VOhYic0Ju6e+thlMA1kMpJnLI+sScyo6pHmQTCvk+DOzwTjE/GEvWdS1r4KC
AdJQspnH7eLlwbysJWa3KJ5s48D8aq4p+YaNwwLP2tzgXyp9lPR6VPtEkgGRUgX0MVf8N2XtugYP
Dq9k7gbGBp/ezzfmchLBY0LWCNtml207q8zlxMz3MmfsSy89yhKAAsZjzE7ZHlBKydpeFpyKX+4s
CgwKs8yEPOLeMfdajABjza6YUfFc2UFfEgg/z0mjL/OpiYCCcrmjrzsydS3Ud3KL0tQu1mfcaiHo
qGExUZbITbSgyG/7aN5SYNrhAXrYrFCaZWyJA9+kjNxGJik/36uL8f/ladkXXTFfNf3etVh6aiqs
GJR91X9UWAtFjf1eXTeMeTP/yoRG+/fB1Wimq9KEIAcbqjypv/oqMRPhGh0e6CqIbymqHCeBdoMF
TNRbzACysDdqvgtJsmR707E1lp/tsb42WtW+u3qdHrOuMmrAJ3axElppmZtu3iKZTY+VC10dp+Ek
ms/deVGTIw0Hof3IqvEp1J7o7nG2r8EoTtRbPo1xmHXWsavHK7/JN61KnpS/TutiybHjBO5t7eZw
lY4UifLR8INtk24AZ/rBoifZFPafr15Z6j776l8XlK/HvfhdwlKjQTA5ufxdhL3r80UEeGdcdWJt
MiYHS0wwMcl6438/P4TGdw8ELVLd1cm6Flz61wdiGkI7jnQq37iVIiqMhf81k3ssTNh7aB66nuYD
cyypGpFKjpqgOsniDatVi/ux2OIlolPkMuQEyJE9eWqJZ7qgWZaudftPb54h8qREhHqyE80GMq9I
6AvD24BtY3AScX/tTsq3+Z87SZNcZWynyxnW1wsqypiBul7mR9sEeMFaZ9MsjGAh9lsaKcgZUHO4
Tbg0lfcBMVtBUvHPt/Tbdwy7zf87g8sX21WTIO397LN3qQyYNTCL2OQ0F/FG6z44DzZObMTSKsZC
/zx5Db2YK2XNt2seQHy0okxxmCldLC5p4I+lFvXZMda2il2sGgcZi1cvXdSAjLK6PliZcDmyY4uY
WQ64jeHgURcnbjRvzjbWAXal/4f7goSLQcbnW3/Zjc8Vx9MrgiuOon1LVGWWbEqCZHFVqN2hCG/1
8K4gnaOsiAH6YF9bims3RV705aPx9wnId+Gvxa/zh9IYByM70oxowmhuFP2O/aFpnzSqP9ZdBUpt
yD5Vc2cpJr2fr9/65lUD6c2kwLDRsjOT+Hr4qMLOm5aAXF1yKxSp0qdl6rUoXVYyby033oWPUI3s
xTbcVqH+W+8OI+KSmG+T/PjnynDTcdqcveahv2s91Gx8tjKiEd2Z27/38RbYGUnmKn6RqaCdWWyp
1WTjs0mRMzNWhJdEMDTsRhtgFRZLdOYKjR/vuRVPlRXhVXoFTNlFWDtDxhi4nxAKCO8lLml0RewP
+xLvIjslfFuwgj+m/tEmxbCGmBVOoDr5zhvuNZ7sZ7f/4of7687p+sXTjIfct2A7WgdLpr72mzZ+
NtHL4FhZeL5YTRYUhxblH2YQrNJBsCOwvhQngyH7SO/JCp5hu0ikMwyP1r8v8dIbDdy7kZjQ8SzS
267T50i/N7r+u4HiGRJYC0ZO+OeeTZqb7VtIYCGqHv6owiyXDTlsNYb3MNEh6byPvvWvrGNy3b28
ZHIBbayawtaIJvv6sLRGXtoMhK3D1EntwM5ybmWCxdXx1adU+58DIRk1QB5jBrgcsRuoHLS2FIyv
2jcXylvCYChWFnWrERww8z3WLhycKZ3EGnxtVjSLRA7Bg3uF3TlxFEr8RvgIcLiVF7xMfBzRNC48
ZRuX67z9VTFxiAaqCO92GCSO+vjzS8VE6N8bxWSY8zZtxzUJEft6o6Z8CJNOaadDWdyxlvCulBOO
a9yiM0FN5dyWT+6uPScT4ONVnvFpnVMn77Vq5e/04k+XvyjGB0w9GWt7gySrK5kWnpUSSsWbmjFV
mQ0Mz6DhiVV6hvAAScHwjwGKLvApw5uRLv1oG1k0/A9J/pJ/OOk65zmciNbe0QAq8K+XqApnY1BB
7xts6CKbPNlkL/q70x86wMLgE6anErUk2jLCtrol6JEgYZx7h/utesjyTfrqVMBGeeAeveElzh9T
404TL2Y6H7Z9u+nTWd4usmOGdp2PuHkzRA9R/t7xbzzRcI+tdWrd6e6xfYtN6PvvIM7H6Clfxdjm
X8b+QanuR2sPVBHvdpHPbX0en4P7bufV0OxvgGLxGS11NOrzUDmUHZbnQ5PsVOU2cvC5LSN/y7V1
47M4hPclbjOYUAZzoAc8CKJY6L8H9XVSb9mzgOHoepBwpzxc6uqKUQNqH6Imquec+NN6htOPyUHV
niwCFwiIRHZQLIL6HOenESV+QrQ8I5yzXz8KTsOmFXsW7Q30CySVWOtuHbQ3Dw5/OQS3eXQhnI53
qF3dO0Jsmvq/sXy0E7xia+slD6GTnDWGTfUN2AtaEvDAs/3ggAQ/QGUAa+lMv4Jyx7jDVf645CYY
0iQFCy2nBUX+338RivtNyqzhloW0Z+ALXYNd8B93feUR/3cWqpGrxmhZRZahohn++oQnkeqkbWb1
B0IdRmyTfujiWoMVUQHyPRbabISAUarAlruE6KS3iAldYbz2+nuG6/nN8ncWTL8Q7yCG05/PTZbD
F4uHbpCjQIvTpsxQL8rlTLTVUNvTdCBFOCf7WgxvsfHQaCR38QDTXf75cN9sGjgcikBhmCpuZrkW
/PUBN5RSz/wsnAiqt+eNuY94BD4Jnf6pBMNZwTGdlCu3//tL/P/HvFiIRTKEKsjs6YCJy0N/k23t
+NRk2xZtTDxeqREu5DdyT6iDtjUlsAn10aXqrCxtJfVFNR2ijg8vqghahKjtq9dcXGlFGd/dS4Iu
KUQszUZScvFU+aFvtXqn4sai5R388rLkMOrjfWgDiAVSQsah0629srlxZOYw84UJfKhCpEbKsMVw
CHvNtklrzbHl3rY1Bp7wSbBVVPD5DnE8Y71GbJzMkQmC6WiWhvpKlTuR9UBCo+Wr69p8d/1f1Cnl
eRA9ELfiyr00vntvaIOiIDVdQLCfEr+/nxYztXs1sPUDsZELm0QftX+JgZyY/+X946AFsILgpxtP
Pn6OLHrs+YpZ+kMOvMVVJbv2phjp/7ojvjj1aORLmReMobZw3waX6GWiSWHB4ZdhRuw+Du21veh3
VQ8fZNdBhWuhfPoUnvx1/haCsJ7GuHUoYVeZOiZMGn3EvOndPYT6ILrtkuq2cl8V/+gzuLNwNRs0
vysAhbTYe/fZbgGhIAxR/lMn0oUpYeheY7tL2HVDa/mvLzF6uiQJrQ1akWW6NzBhY4dkglszd7Pj
x96/t8VJZMjsBKS7bO/b0ALUalu6p59f7U9dxcVSIq2BQM4shBcoab6+2/aoD61IqUMiF1dG9VCR
QzgyV2FiqpsMdRg0mVA204Qokk3IYPsqLOGbN93EY2Jhn0D94Vz6ZzwL7I0VuOPBABOSy/TO6HcV
3erM9wKMQ7U5XanxxDfvoKnygAJyRXUiLn0teu9HZSqC4WA05jxxgf12LcnUqv9u4UGfSmdm6A2o
5RoBAgyjX5ZRLe0wO0aQjT3rAfEO7MLZxJA5MuKlrwG+C6n6AbUiGr+ZimOYequ4I2HHyBnkvWfg
lwbCZnI8Sg3qVSMm/ubzzxvZaRxq2ipCRbOAb8h7d7sU7y8jv0ndMqfETPIf9hBIvU1IME/3gUbn
Sl/VkovpxUMAVcxC7qBb1LyXWdh5IVjSyXw71nWKsD/ey7b8QARXrTq3lROC8sRKT5FjAKoBx3OA
p0KiKQIAdZp1lBQnM33ro41HAxwhPvoP9J13RIGsot+jWc7HOFtrjIE7/rFWyNohte8HmC2qfU4G
uD7DL5PdDWuTMeUsvax6WG+KCXMNFYt0QFCT2ARj99WB7eQcC0M4wmvI/ecwY67OKD6PUQcPhzGL
9hnd2i5QZ2M1vELyuqnUYuk1Nq7s7dXRgvGNDk0zNUeVQlmVbeZl40PX1TG3ooCng7lyhvqHrZ9s
bw4yipFtI4lndykUEBWvTbOcBHwiEDfhWNwraOlpYC8tOgK4StYolv3cJ9OGvWO9HeN8FjKATbWt
qcANUE4hfy9GfYQIYeiaJS2ruCSF1XuV+gn+2sD40fWyx4ZefEkIZGXWuAPhTiEAj2Jwl6QVSR5J
KedryCjH9rcOazoHOlpqB53iz4Ex1OgTRaV9i6H7YJkv88GQJIL6mLhIftBjOJzMSPty4Rj1soyS
Gwl/qDH2+wl2gOYYmThs2CM7LBmZQ9B3EP1XwDo04H50BhF+tOY1AndMjJA2W9usA0NEOLi5Sse3
YGQ3oKrtLwNeg9PrM/SZG0aEsJytFz0mwTPEmoWTPm/oaBvEhES7kJ27SJl9GsxG8kNVNvMwp4ol
RGBy0q1VRGvmtKi45P2RQg5TGY9gk3/h4llEKbGWY/qMCPLNjGwQZBs5pGU2lqvVHDoy2QvAwLR+
m4qDWjpbEzwljVDZSY89byPF5rGWrDLujludiHhcITjxp+zJYE8u9cNBdD86zqoECRBOZ5ffb4oQ
WOhQ+8jxqsZ3X3+NyL2UWWN5sVLoBglcWHVAqkDyW5j4X8HE0I1MoJxpg7tCq7xwKutJuN66Mc4N
BiU1QIoqyKkT/So+V+1IRCgCyKHcSg0P7Yg6uU86axUY+qPTIUGNik2dvA3ZJjdgIQT5qaCWb92P
0uKVRaHi0K2RrJohgXvtzvownIVeuy7Y6vfPFVwmnXvQ4QIldIAI9jaszkmD37LusXwOHUvVUjNP
RF20QbjxMTr64Ll4MOz4PYXr6IW3QzHt5UjalnaemBvYn3UYKrOmvfcEHjKDszOXk609STa+m64K
NreuYiRMbLbmmC54m7OY/2jVLkbApmXcmXS+1c1NnJ2kIkepSnD9iJrGRUTAb1g4KxRtUflEa8VD
6CRdT552BnsFW748MY4lFNQpVo65K9zbNgm2AYuY7M4BpJ7V6cHr2Yj3J9ca5ybqKkusY3ajxDfG
70XmPohOIVLNm3G7C6PelpkKnwZet+a+xN4HTVDYHH/aYPjNx3Tte8Zt74CjHvNbpAUD6oDWp4ZD
EXcrZVBTrLOGIQuJkNxI4QqLi5QzYGuBg9tar040rBJesSvlgCw/L78EBqO1/x0nIcf8Wg7UTqzW
YKMY/ePLbw4MJhiqP2FDApccFO+d9optTkCkKGH0SrHitY/zd6MADBA0YGzaCo51+S1Ky1D3qpr5
jBa8SeGWXL2kRhA1IRrUjkcnzV6RsYTXoE3ud2UBzWsTvbsmbGTmX6+duMGqahJ2VTUqg6rEnyz6
chEMKVttonlmDeuHoiszGbEQDcFcgrFcXKsJVRHhjDJTxjDtvctbXcVEryhbIjXWVQiGr+/4Tg64
cvJgNVDPxoW9NjBCNvYEwZwjZUwXY3ia3JVZNGQHt1DX9jLu30iUK/y7Uf9V4CtFqxWls5D0FxmL
hqrFzfw1hcYyhVzk4yzWC55UwDCDXM9vXSoS31NoD77ntBQ1MIM2vgJrfHhDeIwVsLcaNDvtxswf
PFvfBvQTWjyebVYuNb5peDPB6TIOqehUDzU+emjp8XvW8pxOKYEZDGTcIl2koOJ9JDDqOGsN6K7B
S4xhzBUANpDptaCq957Qt0YbnYWv48uOCYWkwLy2ufqumDXp3dmMrVFh/NO9i/j29J0wU5RqjD1Y
VFONrdDwJ2KVMlYOHmTVLF/AXtnDikTmZ75+P78/39WyHNhUgaa4Ov3mr49QNelaXrR+Jsdr8hwc
0sSM2rvNayQ7vC8GfbKfj/jdCAvHIH4pA58Oo5eLSRIUzK4yqzE9huqKFnVtV8sG3dDggNzeTip5
g+9FDksDjRgGiiubve+ul2E8ZBF2D3LD9PV6kS01mtGzcQa9jrDzjcggc9gTJeI78SqOn/8P14rf
TrpRLA72qcH5a2sWBZEwJ4yrx7FBLRfAeqDvXKqI1AviZT2UWnq1jnium4xaE0SopWx+PgXxze7W
ZH1wbF117X9z9bRgLAMiU1HqjnfsBfz4l5beA/wd2Q2U9nLswCaQAqaxiPC22efKkMFjzyYsJ2TD
nXlIcfPH+Vs69OiSEEnJ9/EEEAUzCAJAHLrVDHO8l7wkTBf84KmqqnlY6RsjQ70toeUprGHyNE2v
g+TlAS59+vkSL51odEN002R3hOEG8I92uQEOG8W2dURJh7Z/dewHlY9tPW3b6MlF34kOZgigY1Bs
DXTztOKhxjwdxb9NdNBXTuTfZjxNGRwkqi7NN655Maz2RRu2tpUYB+G7K59FOVS3Gt3F+C70p3nr
asimnqriaWIgAYlpMdlwUcGls9ldT9gbfz4d68rp2PL//+vp8+CnxSw69oHY7i1fp8F+j5pt2uOU
rncIA9WwZ0h0jq3wVgvljkgd3kEGyI9YWZ199bUmcrohqqBgCAXjq3HMZZu8FekppQTMERkzkUpP
JcrYHBVzf+5J4FOjbeXB4EpOOq44/Q1LP6XEhM1bXfDn2rnjyxzhzKjQb6vJxm3WhWPcpFTpoRLP
MYp4t6WREUNAldbRKy2gmyaLGuMCO66uh63S2i3ZUI9D9vbzDdMNbsjXYoLfj3kwKTM6s5R/bhgl
6RDDqzkiTCdInnC7gu2Gny1T1/vPYoed5x+YEW48773qbACR5JKNRLYV2SzE53YArZOZsJf9fp43
zw6ZypK9ZbfXZADf+LwMrErCdG1MtDof6a+/rC+GpBJl6h8H8FDp0SZwtpo8ssxgaFLgTXABAHa0
KEPRagpxNPTfsPhnDgS8NNEOgB+MpTnAzdOPwEtGnPsVi73j75WWjUjy5Lc0stpFi7z151v8jY7g
y5n/c4ubTuDmivxjAjbbKLDKIA4GaqP5iDvvnPQxpyrw+V+RZgOYQ7HW4J9RTgq44nR68MsULfOe
yAF+KlxUzyQNa5APKvXOZT9SDbQhMB8YZBkqw1ZQBkbkQxsfJByNxLj+fDHfCM+YvOE5NPh40pW5
bGtrnjUqTe8qh5ptcMSE3B2PRgqz4a6p4UhUKBW7o2wSFuEvEWGkojmngmdU8qe+W8benRap8xqn
S+6EV260+++6/zkV5FL/h7EzbU4cS9P2X6mo7/RoQSBNTHfEHO0IsYMxXwhjsCRACISEgF//XnLV
222TjmQqoyrTlTaSjs7yLPciN9FCM+q5/mXx6/Dy21flqofXaFQrf6sVLYCBkr8BVdHi6aHYI0cL
9pX+5rlCKllgZNFEebZB/JUj73NEaihnQR8O3aXm1LLySTQp75m9RMJaRqkI1pV53b5zmlz3E3xp
0UTBZflmIe9oHdBdPdynzf3ZRmRYQgW6dQmNNttNBrGcO9hLqrM76Bh5kFGp4aXdRKpcAyLXCJbG
Nmih3IPa1357o1iMiB4WP4VhvKN5mMrvEZZo2yNzJpHGNwDZ8s2SvJZsqtcjYnSAx+TEIupUiu4t
Cdmv7YyjDki4hQQbWi4XsUc3ryG3yIOOYpJjQ3PbeY3MoCqKskqKJxMUF9q29ww30g+Ufp/Mml/D
9q9vBlPR728mVuL2EbX4RggxBcVm7C7Z7qrrSkLxu6bq5KcG7IRurcOO7qCud4w30AImT+Eg1qNs
X/faa3rFV1kZJFAMaMeb5/mZFna89bYIhKTEixyT2KUMfn/nPyze73f+MKc0Cp5S3Kj0UD1OynTd
bhX2WUeVt2DnoVeoTolu9sp6iaZ12j6BTE9B8UHhuI1oryN0RhzBpKJ0mUCquN2GJxy+46xypZ3m
7t5PcdPBB6atTdoVJqR7FKFBIRj81kEl/PeP8hnofd/qCRWaMLg5pwmNHvvmu6R1Yv4UenhryB0Y
tfaNXuQ2XasH5L1YLqAQrRsSM7fX+/LtjDh9Chz6cOvpSmK1rrM7BMPM3V/9y7GyG1ANinq5oKqO
AUaFDvEFNkKGAkW1ad8LBGZ6bWW6rFCEaLVAVlL7QRBzh69HO8bgTSugP/VB/CInUdkdFNo20RW7
C3yq39Pr1VWkFxQlccXhUDxSEUq7p+jslIAPSjRCUDD8/dj8AkwC+lczCaW6vA3GTa+D6C9bR5U3
47uxvC3D5XGmNqa5rPcOTRIrVuLVS8sJwAr4hbeIWmFediPpvQBW+/t7+GVr/byHNmEryYmi0jb4
fg8tGPRlaRxosqISkVX9w83oYRtmJzixNy5uiQacgha3oiFg2ZgrCNgu2x+RLpvaPYGSB0GtrM0b
l07jhrwpzc/f398vVdT6/gx6rFjLqG2aUw+x1elYqsaN0QtjYPwZKtSYc8dY+SI2XbQmVTm/ITb2
TOzkhzejILao0wBB28/4he5aou97lypS2VML65TwcOqku97FCI5aEDXQj3EivIZ2diwHDa17aLi/
f+i/YJ9fVw3gw2/Xf3jqIyDrXeveqImgoXI69TWjMNnkMQDoGIXilGUSSAqE30yy5QjBXKp/uY4D
q2ype6c2Ey6V1K7zzDivsFDX3IxT/kiMclOvbqItzm3sA+HeXPf03+FWSkfEznFIjIDg5tuDv5Op
CkgWkiWQdV4Av2C7ipRedp4CjqopibXg97mGbB0+LgAxqmYnPUETvdxn+5N9OnE63c8+jEFIArRo
DWoP4KdRm92itjRHOaLGvVX57EyoKSXJEKGkOKf8e57K18pqwtbIdbqbiEISDLZqevEdSdNzZ0ks
e9AahPfDWN/RgchFCb+1RoaqqX0CpqskwysuQlWCeU0z8Y6UUXnOuoadUdprnTpRK34pjpofp3C3
UNZvDPdyre6EW9RuGabw0o53TDrTo1/hbENudUpwR9knA6A3gbxMEGbaqX5SHkSBgwmkTfnUGshU
5uohl4oFQlVWctacFoSFutR7hYVEJyBQoMzcjJlCxrTEbbUu5+YlZ+OygHPbtrSs+rzS7aRDDVpc
E7XTKGTTiLo1R5bS4RVTiut+SC25fuNNYJ4tpIdruKRmTPfy3S2uAKXgwMmFggVd7jT2AE+WsKV5
W7mHq/BRwYJ5e/CMNmX+ZqioMXoWV8y5VBIPGlFYE1KtbB36O7zdwPXuqWfKMOh2xwzCE9Hd20E7
OaiPXG/rW1pYEu69iHMVIbfVWMSyS72ygQmgpr3SJG9fMztKiEmQoziV1tKg8nW9Yya7+URTI5ad
KCruV7Qm7uprBEmf4riNqYRZLckf92pzQAJpNZUNfSm3prnVNLtr1jZLvF1qNaorpaJGPi20fLw0
ClpAZ6sFPOzSaga0oXFeZbDAz6ocNLd+O4e4qLUX+1gf3FEpztSlr++i1+wKagr2a4rtba1BdyvQ
70W8tq28Vud5ekPH8XTjIN0lbzzelqK0BvQ4lhZyC1809fVEse24xcRvyR9hbxV0n/MVJEsFBDct
EaiAyHm1iHIkOah5YDtYdtlZ8RO98uUS66sbBgZXpJoPoZx2juh1aw0cK+9A0Enr8HzB1MKiOjms
OzzxMQ45MEkma+m0nZeD4a95TSf0I5sMYQOM/DWV7QPl9xKxnyu1hgP1f+mkOUfm//WcwO0lIUgy
955ebWzoj9ERCekrleu9a8hlcNHKT1JhbEut4xOQw0/7qiIp4MLqE09lh/1+2tAB0JUskRphSka+
x+mFZtAibWRwLjP4+nfwUt5Fbnfue53D/HXJ3t7WGyCfn517j/UpNlgEtlGUqY896hkPN4JBGj5X
OsUx6nH0uKghgwOugZ+fyve/387lnx4bzC+6ZXSxgTl/5hBfDnpjv29uL8UVo+tCRp4zUnDmatAF
OsuOst29SCWycmXmyZpmgUimAZMr6JipWr+1BzqUsVM0F3XXBSp9/XMaLG00mFFEZ9C0DZH2koz9
9gK2OC0/zmyEchiBlbgd0fw2VFARB1tv4DUPqFINtzfFvLYa7rEEUZZjzq2ntiLF/bQByra9o6GR
+0dDeoMgB9eVPhW9vYYMETtuu0eppmhDzGoPdgk0V9p98l1CWfaCjf1ib9RbXopT5aIg38ga4DgQ
4b6ezoEifSCREOupiQa+uYzZ5KH9kl52GtWwuOxQk8hs6J8wZp1DlDiw5Ov+i8qW0M7gGtIuz3Jo
6rPTHkrryW023TO8zdMsz9BpIyg+N7IpW7pxVF3jWvRPGbAKyC2tHhL1piaDKosKL40PfrHdOcrF
8KWL0cesHEeTLGirON9mXU2Og9+/+k+UxMNB/u3NP+QguXw+SFVepeC6i6lGT3dvpJZ639SHb922
paFEY1qGCY9cYEp9RoUcm1Zvn+oOvL66Xa0yUhxTNSFyH42U3barIZJfswEM+dBPa7f6U9C8qF56
x2J8qSl2fCk6CajI972aWBhUWskVM2W2VnnZCE63Xa0ChpIEcvvVXcOGMzbZ7uvw4CS/VTcw1x41
cpPkydVz1VYgoOAk4KgNza+prpe26rPvNrUneHCWA8v/l9EiGEUsFR4KLuPftwdJob/clA97WjyQ
3GOte1Kv0/pIlpdY2DWxHcKImOoaZCGqSlaFQ5Esn1D+pvbVbcexhyGgd76x4TVa3WPTuiBX21Ya
vpycX/FwQHtg1DrN6LbWrWn5QlQ0vCmNHn7bVj0H9YiR2p1E1kIeVgeJKH3kRcPPKYuUSDASZSTY
OdTxEkiqz7ChjsnSXWO9y/cMIYUSyNvb2fHicAydC3dLWY5lm6P328RxtZbqqElYhVwEZDpl9qEk
73T4ekYLitMd19XE11GXakNPrVqvFe6/56NjJIfgxrF3IdBpkO7cWUC1PkMTLdH6u+/SSzMikyVO
VTmMivPZLSI3IVtNNdhnBGvbHaVFzrgaNfDJuYJ8cAUF29p3AGXUtCuiiurW5zyt2xO0ebdt/6iO
5C0stWqY3t+r8l1H1eh46USHD7kdBff0DFDdv6ifhAFZAbr5psQdHRy73qQAuX1DYOJ61zA6p95Y
ECqc3QTvLXQ/dlQgEQ6r29qo/tk7er1bOR3sS8yCDJrklVXuQayeOgrqqHW8Ug9dzXVpYVmXqm0H
nblSwlV1G8A9RwXg0MmopkGC9hs7wJe853LJxicBxddbiijVil0yFexp3TSKcGeoVUEhZIO1v0J4
OCOkcqTzCjP/fGkDugMkAe+LtJEAs7pN5K3MhoqORV68N3AokhoAzRpRs1uAwS3idNBkpV3QDahl
O+hWN+Jh4575+0sJ12Vdldziftu9HFXsKhGgu7dQ8tkNc4q58bHygEs6yALsiQoqMNA5/Ozt4a2M
qJJcWl5BmJkZCVZd6IvrgIujW7hX7qv8lnhIQERhpuPkhKrGDZVxIwelWIcY20tmLk9X9DLQjk2R
gm0eMSk4ozhIOaBowpenMpSCM1oS9MiIgtRoLtrmR2T7aOTW/e8GmDPyI4pVmxpXfmmlnfx4WqL8
TECuKZ1mo0Nf0FA6/DkqOw1CdFVq+Tlghtp8OSeejK4fLfZXXZ4acvHJwM6XnkbB9wgHJ5crVpjX
il+z3D0VwfIKguAS0z8G9UHwAKLxA1oK254m4YDQLp7k3j/kvVCCvmw1DwFAO7qnOyXFYwGSxv7s
VhdEimdok2Dba6NsdNMyt6RQUM87IoPTaRlElYYvzUZDowKuEqbE5hYdYwTknoCufmmzEJu0wZxC
AQB+p7UeQacSavlRg35uzcthYZ6qsFWhovOR5dNj86ON4ETNQjnRYb/sOryvHDh4blyfURMfsa91
cV4CuqSB1NTbCL5934yr4y5BAHK/BN0yO0GryDUdf3vEJ47EARBkWze0YkqCWNIkauFI+udt28A3
WAPvoSGF9kyEqlUz5b8eD7ATDeKVpgF4pnYTeDhMY+VyPhSN1p4qCZTIre7tKhRnAOdsa9UhNjdk
Jur9I0NRqI52l2UGLgqwImrypFVbbfeqIJkT3QcposVxNK1/5sJWkiOMX+GBR8J8O02TFKdy1BtI
a2pH5juOQ4gsaEj8ku22gZVd79msrHajWiOlzqKu0tav192eOiOZQSTL4jKUZMRY41oOihwkW9/R
Ra4VAqnEtRMiDRlcJWsmwW2kTsku10md0h2QKG5I4Kz0naVJCrXfq1VQNf2MSv7r/frf0SYb/DVk
53/9D1+/Z8cbx0tcPHz5r/8tz0X+tk/eDn+IMt+8lX9kH3+Mi7ciORfJ+/l/6g/79w//6/uXfNbf
17LeirdvX2DWmxTIC2zy22hzLvfF511wV/V3/l//8o/N56dMbsfNP/98W6fJgYy5yJP34s+//8pf
//NPUO5N5uR/fb3C33/de0v5ycnbOX07JDSn/vq8Lz+0oXDwzz/lpv6PJjrC4Nd10kBZo8xSbf76
G/UftUod/cVa8IyV+Ocfhywv4n/+2VCNf5A6tFgQGnAYthC2jjPGevXfNdV/sDnR5YdzzTfVnm7/
//a+vZb/vKY/DmU6yJJDcf7nn5/6rP+Z8ICMqQyxyzaVGpX6K2twfztSm4CQNDW8VATtPkZ7ZtiX
he/eR4OXvdj54BdMs2N61lp9Vhn8vv7/vjgyjwYS9nJTftyGymipY0aoNKckKsCLaBqI8Cwug8lk
5LvvtuD848qx+Bhbw9mX9/T3QHx9cL0O9H558C/Xfui7ZWf5soy3PPgMiXOstmIzmC8Wd3+ybbn+
CkzcfHEWVN5RCK5dFbLQ0B2OsH4JHYSaiVhaJ3XcsA8ro+0MqkFTCNKmi/mCBBIt1leKXEKxYvSU
EFgxPygojdGvN49Dc2xYAI2Ha8+0dhbYNQo0UHTsYfliWJVsx9M1GFVYtxZFJwuUy/r3D/6Akf91
0B+OJbV9iYDLMehBcDNDpSOZd2ux6FM4c7bWcuCOXGA4TUH9wrdjIQnvw5CdSqzTJ4nLp2LC9zdQ
p8hMQBYBBdDH/uExaR4S5XLSpqmwaFrJwvFH7sA1e9Mp79t78sIf0BP1c9PVk1qIJeNh8mthgMrQ
viUfU7R4BZI7sX9x/rL16PfP6MWLvh/Zfrs3avrvR7t0mv2WsI8n8zUevR2FOS2YhnRkQ14OWCQz
d37/VqD1/DIfuT0ZAQWpyYFM7eL7WSgdYzao8qhNz3YqwnhAaqwT7JoQGQFmmslwkoh+4i0WVsr1
h4aP71EdRMFPsMpAHQxnlRmgDPoWTy6xraRWs5N3QX04RNz2bNjwb0HcOZiG37bSIGLSy/79ddaq
l14nFcBaGoPCag1JALw1n/+Rux0EDseJ4wX11gAWnJlyNPyrhQuycPb9fmqHN3sxP9mW6nM/DIs7
a3jFPBW5Iir7/KYQIpqYcVFUPpkLQwRhYJWeF6R4psDnt9ZrKNLm0dxvEF0qVx/HKdFQuF4Dle1A
OhF5V8KhD/O2u7hbReFXiBco5m0xyRZZmE3v4mT2pfAkJHtBV9CfB/t5HcQC1WCEZoxiiA3AKuMT
yDcyPksc+6rEem5m5qq1WSw7DbELsuEEUO+kxVMt4kllDlu9mSqs0Dk65FjGaOtMmvUSUT7o51nB
sBJeHpkf62Ewnycjg6aNg+NOc6bdnRvChkGUC2mTDve4FmOd0kGaC5u7o4MdIZTE/oiIb2sBr4Z2
eA7Ol7Bh7vi12Yv84+66IwlJRTMe3wPZ6isfhjiJvkNe00HkdYUgpalJ5kkVEFlPVgvXczE4bcVo
hEa/mFgGe/e+u+gj67MZaXf0vsZ3KufmxNecRRgGbZyhxVwxnVX9LeaIMjuf5IIaQr5LFN47n4X1
i9jOurI5toxBtaIOKd5u1sVujhNDjJYH5/xaDTR0+iOb+uGksl6xPBEnp+N96Kn4GHbMpei+yk0H
GW+4G6KyejpQHf4EidTuHjAQdo7HXmU12tQYrbfmQXRaqzQW487Bnh7FblBi2Oa+XmwIt37vNi4W
hfkG9LZTYHQoErZUVJWKaWyP5ZDUENXxPp6xlX3qN7vTpmPzk6/5B6wZ97VzJQVjdMdbOzc7PV3c
zW427+rC7rFsdNFyevr8NU7MuFdaYukUYv8ysO3doBcHu7kiDp3xR+WtZ7E/D0Eht0UwC9aGvx2O
cZ0Z78Y38aFVAowDKlUbJn9pbk1vb37kG9AKaR+04QXPArtESL8mNqJP7PW61QDIZavrdhmZXmaZ
NzGOxmvCyCGfNc6H+Eybqn00vdg+uEOiO9bEMGaEZfOIgY9/mwMMh0PZK/23YuiBSxjexBqkREn3
Q4BVfYKkaX4Pif/eN2VoY3VsTHHxISTGIbXVgk+uTRuSlVv7bnB1dm+L0Gna1HQQ0etMmDsrgWuP
WW7FwL2aL43wNVoKyeEthLx4BjyzpinjVXneKVjfB88iic8e4uNZQhTDIcJRIv0iYn1qJMYtS7nJ
zC4sFCmHLTdC2sCf951VOZ34o81I8gfN8eGj+5owa99kc3pyTMrgTjz9/Vb+YCHx94ABI0FvBZQe
ZK7vO3mrUR5bzXu7ybmmYR2FUpoI+7nkTPbWhLBhtGlO7Esn6baEa1/JVcVbLjre+OZhHymK8IP2
l/XRtk6BpTxplf88TIyS3qQ2TdelftdfqsSn6rgv9bPanFqzsM12Z8K7xX8Ymhi/JrEzqveD12Uf
D/COvbdV2tSEJokVWYY13Jt1YPJksL5jW/4erC93VB+LX+4IpGR8hIpPGHa286YdYF/Czs25ZS2W
LvbaeP6tFzsEwhx2EeFfgs1tMNjOqjlJF5qwUFt6r3f7jb3DrHbm+Bnmkmj6MUzkWEb2CUV6YFpk
zN/vr5Vc7llTv9UhauBcOAmgDNi+OKwGkfvi3k1T6hIb13rtYvaMBoz5xZOrP4xOybo7ZNKd0UHq
3O87p2HfSUZheHgvzXlpL9AeXawWaGHhPbbCeNKcqEtr4pyHk7M7mUxyWawmoj4c1NEmEvIKjU9T
88A43HUOz1OIxlhmZuZok20t1+2yG3bP1otOOQll9bNl24hQpYa77cG9eGe+Gu5BdC9mV+ii95a9
Mmvh+1BmsTkV0/HYwLtTXDbZ0WqtwNGNAatH1n46LMWRAHKtj9ZVW6w9tjZiembU8PykoqD//Lrg
JsOabjfJ47+/ruY5TXXlxICxES447KSPTBCk5EexauDXLhYT7aWeSFd/dYecYsnMe5ST+SLDJboe
KcYqFaP3ptUdoHCx3fppt+v2DpweKAKJXmS+6iU7MZWtoHM0k/pIGhqWNhiOUd8YDyOL+IH/MiMA
PurEjJEF9mW9LpE/F1RMh+uW/fs19CAx9/caav37obWHDUdql+k5iaX6oa15+32hmA2R2v29Mxno
XbFLOJDTSa/HGXtwvQCtvmeR/JNR1+pF/mURn9upkh7rUc/sIOwvJuhqmhndGdMfDeyu1ulNFXY4
nM6rp5f+eYX859kfTicsoJXdfs+lAzY0ksfm9GxqwWRrRaSwaFaOOTTFG+HCzfsoNnX8aw2fqd23
6wH+5fTBQ0Fv6yhq8Nv357+fUspbl0NzKo9nodPHF5CevumLJtmUn9qTHQvNFW3zpRv3umgEm/jm
9bK5YbojQW4xlcRHUodbqNmKWYBq9mIe9glHLcvrMHKE7R8UmAeRsyYpfDJ5fnx3X+79IR3MKlQI
DYl7l1xrnjGE5iS2RoOlsw8upi06nEnesO2T/OtPgDetX1NwBNooYdCrZWdFGfn7sMlHSKHyDTxU
aRLy28U8kHrJC7lvZx/ZRekxm1Dtmc/n1CP62z431WXH7b6QZbMBuTmDeu8MughKgQx/Hx36VyFy
VM3Nl3suumYuep3UkViUTLsnWbT27N4f5l2ENx00AUS655YTBYt5gJqbJuZk1JyqMr6xbCSbJBxN
KncCmyV2NobJyVXYxH03i+81C/Pqdm7CvPkx/wkO5h6dG1bIhxc8e8mfiiiPE7T2RIfcRGlTrYta
XxdoKVWNMjss1enNJXmwLo4V7jzFJG2ivUvNR82tcNG0J34Wjvx49S4PX7p0bESvR3u80yPctM0x
R9zeHT7ZOx5kq/7avAxMZ6h3oekmGfX8/LJ3GC05kiLunM2LXpQZLW5TwyYKwdWu3xmXXim8p/oa
7Z+ijq8XfThXMWOP7jte4PRCYReTz+K9smULlqy1g+jU91MTS3eR+E2OQYTzzAH8UdEg4L1h9okF
8vVdD3c9DlwiFKfFgqH9lrp+4ho2MDUztmirmgguo7VtIq7+ShIVj2LBAj7wf+5vO1J2bXIKpNU+
JBWnX/Nkbak/bUmQ2AjxQMFzDj7MT0p+6XGvMz+JHAhcBqEh+ipnuljU6uqir3UnLxc7GWyv1ht5
PgnGeEd9yrKebC912eKXmafpFDFpN8hUN76/XlSuqDaV+3p/zkS/PxH+ZuCKF/vVND3vIxg+Cyh/
rCpR0YQTTYuDak+9cL/MJ5q7eVneNJULMsc52DkICmGT9fUK5jBR7PrJFFbqsfzlGb9c8rF0g0H4
Uk0+p3AwJ3AN+8qGB5V8t7Dbs04ncobUI34/sJ9SFg8XhSjZgnhFwoP25sMLLrX9sqFeFPWzcEtF
5UOh5b60G/3bXjgL7GnnnP/3ANhub7+0UhO0i3t20Nr2hf5edusI5rLYetdZPjNJhw92L3lVxHg8
lEZK78kI/ZR3UN1ttnTYcSRnnwfol5dyX5632jYv1Wnc1Q799slqvxu1p63s6dbF24937g2xINt4
00bR8H4IIQUjd9BA1QhUtahgiozv5JBXKliY9N6RCO7EWGZumqPfj+pPuxF4sxqPiYZeCzXl77NH
ul+kAjN4dcoeeZqxHdnlwRS4bfTLLoRDX7eTF+s2erJK5B9WybfLPrzMSmlFmaFm6jR3ytlJhKeO
H7mI+LuyrTuMxJPd4YGs+Lnpcj29CRoaohX6fN8fM1lGQHQSHvNsAx0jBl76nJo3y8SI0X92zj90
G3+92sOg5vh4wh7kavd+sPtALtrqj+QF/qbdzJ9+PH24HyIacja6orUcpIFZwfeHi1Llfon2J3U6
V7vx0omG8QtaKdc3BQ4p7kNUGb3Yvbm/nzk/lNVhq3256sNDwkSs8O8+qlN9enWulu5KHcm9DkAL
LkF59MrO1l/cQqrsFkIylkzzPQIqKxLEOuzbGuMZSpgimhMkH7ZP7k2u489f9oov9/Ywve67PDnk
J0YEW8KDnXhXrwii0Kgn9r0DElEcp8Uicp7J8P6UmHwbk4e9uLqk5TFvc11NZG8NcTbL8ORq3s0u
qGXvhigWn+il2G2bXquJJatTBZmFtPHmCp5QIETUmv7+LSk/LrQvI/GwVRfnWLm1olydlh0O8td7
V7WghJn1cb3sV2yPFF8dw76aNgbKYmedV9xF4/XJXfxwOGMcBfwIABJ1GOkh/Dg21Fu11FkQdcEO
W114TYpIvaMDMmg50buNt2Z/27vMMuu2QocMzebyyQ7wAE74a01+vYWHlMU4GHq5bXELhSM7+NIg
kUeXZ4BEx+FN96Kx5ksuYB0E7AXOmoXIXp46/dWZxeOs/HoLD5lHebvso7TJLVyd20izqGg4aGOb
rbU4egScyz55z7O46MfnVqhlyujf0nhUH5ZC8xopx/1lr0yj1IW9Qjs+VMwkgPWwHEjrgUyqL3Z0
XIZL0dGd/Un8/tX/eMBwZgNMq9u+bfnx1Z/OW73aEStILuKA7t2PZdQ+0eEX0UbrNa3ML4ZXTBVo
YQzZO4zJ76//4Bj+13tXdGYflUkOgEfIBeYDRba9EjYE87aoUmt+f8f13CXx6xMryd5Envgnkyql
aNtd8dI7CkTHMWQ3Y4+U5S7ePOtZJPNDMA5u9T+39LBzJttd4xKdJM5c+lCzuT6kg9Qim5+HDhU/
f+fW/Qx/pHe7otW3mZ7kdV5ijevU2LPa1vr3Q/QAqPx1iB6miKpctkoDxPi04c1mrSHCAjZKJQd/
cXT6i4sVAt3IxYzfdDf3+/Rp/JEyiETm4k8maMWMduQLHRIHktSz/2aX497VXrY9raM4PW7aHB/M
ofX7m/4xHIQ6VmvtSkCOH8NeGunwmCNDYV4FAcH+YtLaWX26hhuDW8JxQCSdz6YPxO6t/e72OlMM
Vqzx3owyb/hRTD8oMoz3JKQeLY8lCfnvb/CnhLlWwv33DT7svNG+mV6be02ZWmGYr08knmlv4cRm
/7Px2l8pb5OIUuVG7IOXumNAX/AY5tykCRdNvJlud+m5Xbs39cZLO+K1l0/uUPnplKTKqyDfwACC
o/4eNzQqIykO96syPVpzK8y74eI+cfwdTbcofL+IbtfsLAM6ZO64TiJ+PzxKfRQ+boZfL/6wGbaV
XZUlKhdXKFuGoeM76YnGXkGQ1O1ebbswmetDdfL7y34W/H+5LL0AciXUwBGd+/7MbaXIYMWWCidR
s57YNIIz4fQno4u4p4LepHuQzY3ae6dzt5vYr+WkZ47HXnBuUw56aoiq/jgKX27nYXfclQetukYX
ZVqZeIPgPmIVlj7ENEwAz6bA7bsbup+DXXfQfV0KkLHs1i/mJWRFBc8QIvDEP+lxvwwPlDVy12aL
fx4CGPWEslA71tVpMwzmV8s5WExSmeqduIV+TCSXuNLWRpaFLya7DgpTAcCsdn9PpySQvcykvH5u
ePLBF5Ol5Ttn03AaUKew3AqAt9lGyfma2fv53Kqz43467Pe3AzredQXTd4ChZMIQc9QmZm0IRJCP
hdSpm0qAS5kmRz9cwaln64mEIKQT/sntp16fijdKtT3CzZ0gBxxRvKC1iwc5nnG42ZMfHrvzmAOX
4jg4DzHfdvkjFYKQYuVxDL7ubMGmrWvj9FYpZcbOnd6BLCoMQ+mmxRar9CJGvu84CiIyfISzaiUm
gb28yqAS+GyG5n4MZIGCg7WozDnVndGw9ILg3p/PWx1HtjTPB3IxqhvYG5cD5xxurfaLzE/URYoz
ne/UdjLXHx0AatMx9/v9ulwFz7xgsOoDa1+XuhfGezjfd1PwDEOLVmhJF5dKFVTNtfdB2VdYXsgR
319VBN97ni3tTGA7e8ArGmJzwWTKrgfGz8yJ4ywqO5xrIjzjZIfAhwebzUzf5u25I3dPYnLbJCcn
f71OqJ6cKRTdPR7AbVHS9YW/6i+yu02vr97T1MCPDwJV5C3kJ4LKiyi52lVMnKaZ0SNx8LreW7N5
KJkLRPmsCbPHv4uRGxe8p9HS9+P5se/fJeEngrAIaQW126+3cbdhun4a1uAHYJqHElBI3bZw+g0R
OoESznmTTmr71LBGse5ssAZJzavwkcXvzGfSYp2gPGZCgH0PaOa2aSs5TOvRSEEay4otLqd6iVgd
VMFw00wI+9I0EYusRxF2kmbkL3BqGnfLjx13RAm2EHVr6b7aW4YkAEzwJg1z5DN9J7FJzefg19sK
BYqjObt15otwhX3KauIbo03uvb+/blnCougUQvjbfuZuBk2LKumLS7u2HrC9zsOJTXPNRWJdTCas
iZDQ5X54vZmzQL8KClypuM4JHrCunFusCcpMl5cRI8R5HDux1XeuY7BF4DINe+caPSSTBnUidq9R
H4vFqcXorSbLhtg6SQfNzU2/aS87kTefH7qFNZcBTxx4HPpkOTfeN4KVwbzAKc4J1sCBvLFXiXI1
1O0SbyRzDWsAOQPxsQYpgicWCAG6Yhy1fNPLeqhLtFG3YZsTbMZWMNP+wruEQSaiUQjmbKK+oL1M
c3YdeZcu6bkDxAaHMXoCN+K1EEyDGdwi+mgNaxhwmlYu6nd0O0Zyb8QiSUeLVWz6Miu9DkjYEfy4
Rt8gHseiWbWdk1BM2QlDXgcYm2tv2y3eSdA+iAd1EwkJc4YLiohdcDiVOUt6BbXhid8wRY1AqpsD
YstLnzBTTp1FFIm+wRbEViGAb7ndnS/c9xFb0aRoWIazWhRd4rkD/84XstA3q2UH6Tb+5YXNNMsy
d9aUznewBX9XAw/pQ7M8X7jWzluceisj4JJkzLyj8GrNZFmEluNMEjsRfkPn29UXSkbCb9WTrZ7i
LeTgSCbQeDLZslVe7Xa+up1q1E1la6D4zZ19NldzyWQazWZspC/DIMwnoRUGy40qgnrRw1c167b9
asXGMPLp1PjCcZpnp4/mcN9ZLGJKe2I+h4bB/GPJYcv5Vm/M+/kMlT/VZFM98nqI9IbywNMpYgHQ
YM8P50CJGjuzP9FWNBvtiPsiNuOXYq/CC4intsGaQYWHwvB41rI1az3UXnH/VBzwEy8fu/6HZ1jU
MfRUDCmC3QTIwbplcF9XJg4b264e1k+QzxmF3NFq0MqQziPfPVRC6/Olqwa9ivZ4tsNPG6hUxeok
Eb3TCGCSWIgDq87Vb0IeYBNmhwrZvYPhcLzrj+sGQElkLjOLJNvh5TA8o/vIpXPAhKhcIGFzrhyE
TgjTRWjBXSQ85EirO6vssf1FyKCxD53agAnUcRAu+mpcb/kao4iKWT/MCHQM6yOhGsATgypbrzN7
dkL5mguzX/Zvvdh09oN60OehTqGX2cybYq6zR8uiyerJ0g78WFPrtswJgr1Y2zTrc28UuZt6bqre
hFah/f9oOrOlVZElCj+REeDsbRXFKCiiONwY+qso4oQi6tOfr3bHiY7u3qMyVGWtXLly5WjFzeEN
T5Gh48Vk+oDgdoNvpXFBW1E2bTZtIY8OkxzNltjF3yA5imZQhgfWq84ACHGrb/QUow9n0qLpBH1p
xVepcWszYCgrxLoudXtxO+Llf+MFUMasSLd+f5zfWt7VQDLWlquvskKyYBFUqu8sWvbieB9xr80+
6YXmsCd9wiLarPvh72l/Jhw49nZbbQwc4axHlD1JRhbmgCei4duTrRHhVZ54yBk5W229UwqT0YvM
yOTgsN/JdHrZYwAcEqS3+hUjXtCxtKpsreNbqwMtHU95KGa7XXBzU5YUlkc0q7LErVXmhrXq/TWR
j6oVtSP0gP+dqsFkMm5OTwjaSncyISzkqPEEwQOowK4ZLcK3HSxeS8bDyXPfvphydwyDGgNEwt+2
SRWQ57GqUlQOYtpzR6NQ/42v1Kw6uKakmjZixY1GhtoicSBOD2C29wVb6MZLx5RBJ9Oco/Q1cyZS
fJ0Rn7Yj+xz9BxLSzzhAB2c93Tj4jHncBXkI+e/i+nQ5p6HHaemRN4bXfiLel4EpsESwQPEYAQM6
hu5PxLtsbfW8Nh0IHXSYFkU7+gB+FE+OHFcSqh8k4rp+IpfRhkTVjvkltthZmIbdDFvMPZXM5OO7
jVXaV25ysRIdyvn0p19LMnIb6TFvlhT4o38YUTdn1rKOR9RBvb41AahggYdtcCuFLnzLJoYOVtdH
DsIQAeY58QzZSy25oiDebwugATJNAI+WiRCITweeJ5/2jFbhm3XbGQUriuechWuH9ZkuGqSQPzt8
iBN/mE3NaFV96m+/4QolIYN/PRLhIacJATxwM2t9s0gKfnnQnxyoZL/3DIcgMtrPn3XIrN2aibsL
JJU6PramxJLnIQiCQ9tNkgIB6HfOttt1xhycseurgaOke0cmPT4w4EMGlcS5wh5Uot8jqDNBxnQK
D/ESrNXonkyx0hi8EEkuTlrSZOCrIc6TgTAxQGbil6uhVd6Q0x5SFProWCiAMMykiUUM+vxQ7E6m
oxMrjGSDO6KGwq0OP/aPw4F2i5Y8pQZ13cWVQsrfN137bTny8MjhQ0bhiWSJ6l38ss6ljc2MFi5d
KLJ4FqM0Ed0+3dwJaGLHDYlAoSPUbTa1Rz17pKWaYUpTCLHyxoRQML5nMkDRx3bK48E/Jj8LaE7t
m5isAhQzxHmXC1qQrbvuc+TK+DOK3TZrE2UNJ3ZorWOC8sBG94Hfyh7uxLaDkNCWE+ThUkLvCvqt
zmI7gsRgx3EqUNxnxEnuN/kU1MTXmZRyiARIKOXnKkFdTFnaqYPAbU3d+MufstL7X0qkhmFgbTHt
LZPbqz1t8ezeFsreN1ofK0YuhqBN9AO/cE0lr+h9ytD/rTIpAUtBIQdTN7MH3kHXHOUnkrGbhy46
KnctJHkHvKcbd7zBrpBui/cAqh0BqzGUZcsD0gmjyU3RUQuW4oToAvgLaeYivjuHQs1u44+TQGUY
88Q/Bn7J7LDkjJtCeBR+r2vP+qy8a9iwfLYeQtIjfo2EaZBInNlSSy4SmuKuihZn+R1u6DyeoeHn
Fj5QNyrhTHjMY5/v8SO0LfJmP0enzPLbQcL5gDmgnEVNm3LDeeE2zuOzJW+Z5bJNkDstShQ6osUD
ZIiEi2760AQj8L1W2mQMB/8YE62yYwadhZobWXwYPlKkjM3a6p/niwXpz2LRqTi2XHlQtPeY6D4t
/1FxAxebIcsnZnCLc5vH6wbvZVogK4CtwKEBdSm7atdCqK1/aR0dYsM9FA7IgPcKzzIz1WymtyMa
RN58rSW3PMSGd3jvuWdUqt2MVox7bNARiZr1mvHYM9oaYp48aJTHH7dzhmKQfYF72NABsIQlYS/S
S+Byj4eYsJsPU4zmBYeUPTmHns0+Ok9WdUS68UwXVktUAEPXNYSvGs5Mgq2RjJd2uFjHYRoQaHKB
B53UYYfbQFEuNY69bJA0sNT7jLXmhpAJ+y9GtojZaYFMqzk/cww3cVQXn9DgZu/hyarn3HfT9Vsq
ostwOYsuFradfoWe2L2HrBpWq3qlVzErBc+phgPXmeU11IvtvEX0Bjf/T+R108sbqXCcO4cGmp1c
RGLICFrnjQ5l+YQ7+anZseninJhmd1H6bLi7k/AKkmZwOHQnSOJoqbQw9W3O3UMcp5wOX6mXyfNH
tR6khXq0T8wyxXe2JbibRPB+z7pOV1UEgU+GG3eAAPhAivWBuD25iT5davz0y/HBKM1hPuWENZ7o
4ObrFLgVngGuhpMuVtvWyQIcAOe1AH616u8hEEICD/IjqjDJ2U4ydLK7xzaz2Eca0xDf0dWQ+cTo
/1hGLH2U2ajij6Kz59+zSg6ZzQPp0zkgYlbP420fij0P/ND46HQoqd01uYaOAvrntL7oWM+R61R+
EDf//Vy5bEmttduh8HzYfJMbmJDRomzhmOXppl6r6dArXZPP9oaXOWj4owKuNeHp8r2c0anLPTJX
+IAYt+c81CK8bRYk95XQJN7XWVQ4GgjOXBDYitFaiw9T2gV+ej/7Ijh0egJDvkUQ6AQGxFYO6csg
dPM7Ojtu/DV4OTRoq4ckHKbkXeBhQpVpFefJ2skxrLF5TwOxrR3k+rZ3TPb765qCEyh0BBgeiBZ4
g49mBHW4eu2g3o6WM3hG+8kEKyIHx2q0J5lAgVKCro6jaZlgJna16TJWF3kG34B5cMj/J+jvDulD
0pQBWexqO/Uy0V9Oze2EH4zfyBqhgoGHhhpNNRx/4eDOOAzq6zB9ePvu326W+Xv9WxCAfHkj2q9P
TvuYktF/KRMxzJNvO6liRHam+OYAr3LJt6060EMfRoDcLXt0xnbNrS7+ANNx2g/Fb8C0MqdWbz2M
SWXuqo06jv6qdrqiobwpH2Ad3Gx4CGe3aIonr6oncBPBkrh88thp6bg4QLI0H+D9JvFX1Zk2mDpp
m1iTsMAA47Siz9eqtSQhD4M0tQjXqA0E8ONf4tVwA6DO6l8DDeDbDgO95aAekD40xfqu2wpo2RYH
Gkt1Hwrhiug5cGmcISO8uZBCi18SaJCxKNhJayeezWQ/IKTedS+CPloGlg4LLc6/Sr7sRdAYAeD+
euJ10mmKv7qPn8xpO3OEgdqMUL8kD0IFIHGUJ3cL9cbT5H1O4FsdaDhvOrk/pT1tiFEF8iNernTa
pbMfDXgzvDpEnnyETRTlpxXsDbC5x5kxpQTR3P19TYHA8Cad/bmDxrfvTciqn9LzJhM6R5xlEQ2V
c3cdD7YKwvdRQ8RpiqkhJ1f3hdDXx8k4mowhTk6hOYGNuf/4bfjGFQn3JeQ1SugFMogV+8ce2Z5j
sE4B/h7XsL236Ohy1kON/bnt+wvyMytBsBy2MD3/b6TDObchxtg4l0eBrRpZ24hdwb6rIPr6DphU
P3BGYvxrD+TlXSTs5nT6Qf0X7cdnJJbTC2xAw4BjTaf2HodBo4fNj7UH8w1RLHeOtJ/M78rxAOgE
Wlgq5pWTH3geSNZQAMlKMyV72IGTejiML4DFgq+lrjP58GTa3vjv6o4dGKpjIvZlMPgJusTeshBN
eBdyeKQ23LN+pVP22GTfhVFjh78abMyf+w54Id9xExvOSqCIbRzJDWpvE7UOUYM3ehXtoa+Wz6O1
jDBciQybylHlMJag7/WfasigZ6zT1qoTftp2W1QLdKToBa6CvrC27C5u3lsNl2+K2O3p3+UdZ+EJ
mpCaLk6v7OOGxHCgMu1e9LurAfPc7Ql6Z9khC4aH6wleiHc6K36RUMKQG1lreHy+259g+nAu4TQf
wYypW5Y8pIfHFPreavZ0zOCY29X+JN7X8DW6Wg+izTHpBS2rMzznzHdU56tlqPyXXM3xLcLj6gch
QNwSLWQm/KPPN86Akvf8thq0FygyWAy9wnzJ9JNelTyETn40dbUgNeNPv4a9En1VoelqCBqt7cZt
n9++wfbc81VadwToopGw60rNQ1RAKtF7wpk/wDiS3IHvQfLHziRrhVINdVvXmvTnRrOWC7LU/Hoz
JgStbfNj362vgxOVuKFb3xXOaZTZ/2UlaYodFC1AMEWLVYN4ptvdBqLth4uP3UuoYpIehVeg+Hf2
gECdhvBLp/lvRKO4XHQdWk2HnONvNpNY4VkpSi+EUOhkZEnlsDFgNPGsASQCGv14xXSNq2KKbbNB
6jMghvOwuWhDvhkE0yRPrEsRvBk+z0bBOwQwwOml72lBpgEgCB+T1T9ym12VewvOnMWC1Beq+1+e
pzvhqLXm9IV50CJ8b7OhaN/zqUTLi/vUbbAv3j5U7MQYC499wjUMSg42QISvn164qkO9flajmrSy
1I/4e+h/lX5HunnjEa6hpJG7IH7+7hxmze3rnBNMBxzI4m09ue4Y0KQv+O6dnrZOTLv+B9qd6MjR
IDhZsT+5AHCW3vRqPSelR6aM6+zhK9fhIKNUpB+NLp9QisgKJ88goKa6NrLvT9mNo++q02Dlwify
KQxcp4lxela41sZbg8ADikK1mwK7X5qLBUH525KDxm7MKYNc8YrEydTS594t1LyCZ1JLoJFg9QFY
wjK8Rx3Gu2LSQdGOf+z3JaSR7yLGl0I6ZO39pQ5ZtFzIXyTmXbEczs6k/odjVwIgpX8n97Tvwr9e
Lcx+Z/7L+exzNbv8RY+L3XC6pVVbp4t8ntj4jbBUvfBhPTMLObRq+dgLHScfdZvOLssZJs4jILzT
awgyncH4uj9bhpvQlZk835Ip1MLAg053kd1FuyI4oqt2/pymR0/ZESMXMoojs7DE5nNYzgvmTInj
5HKxf8yz4SP8pGnKfA++KpiQxfFLV1dCGskwe6RqwSCdqYg7eTOAwxo+K5mV1pA5VbWFH9HR0i2B
y/Uimp2hySY0VjA74zVsf23M0PCNs1o+rX+U24XqQuWJc4OAZ+DECYXKxFPZhYieXJzcxjuPTkAq
VdRhSoPOOCCme0esQ7MlPthyPZ7s9cP/O8mh813Mx3/NXbY/YSCYvtzq4w+iGwWhEe+97/MCbzSc
Tk6N6Ppyjb7FaKHRKdg+fKiDibFsWxWeCnRyrz7xSdIwqYW+k+y3oByWubfMbbL2Jm9mvLOsJubN
X1toLm/t+eTD8MnNt21N1z012TeevHxOu2xPj0necdqQf9zi/oQKah00FJaJrMyMQn3PlGe/AiNA
tky3+Zi4YqxhVjHDDQfQ2vBZxDWx+pBNwtsrYlc/C1/05zXZ/42eV0KekmUR7aAkMDpib7SedN0e
PY2OeHc6xVg1RvQ1crim7Ta2WNAr70I+VdthqqQ9oAgSV+q9WPRDa1Gr4sm2FHB/mvl5pDS/EpRk
2HdCCrPTqel69F1w5bnkBGQwClbyEuy4alss/jHlIn1rRBk2Oxysml5tu5NFhurYHYqIcFeMG6NU
B9+DUWxveCb/ETV9pBj1DYmpAIB+lHudUXWBee9fg7bTpX+NW2p87DYqjS4eRrLz97H7cW+Ung7B
G8oOtbuNey2PgEB5QnBQWIUFNbKyf03kN6+m9bM69AVjXUgvFdy3FUKlNXloZOjvf+DzplVQR50V
fPn3FMGiURzTlU3P1lApiwW0MtNjAQmd0LCjNYZfNAvNLzcxpNW08iJO55caU7luWwOFEfdADQAL
csBwqeEYi+Vt/y4mJ/14vDVBouDs/lHSMef2A9EJRU4TV2+PRuOiqz6ozsXav4OJHhuNi67DB95k
CprpA8AFRRIrH4RMnG9JBCjI5ZoUp1b4dFD2UIp0xRizRkcBi4bD+fUo6dkEEPGfiZlLQFPTK1UF
7weY7Fl5NCSpeMt6NgrxO7p7nNug0EXYdBagszOHg7F/CsBeyzLXTkP0GQ0i2FED0Fz6onJreJ2n
YlrA7++6huCE2rBbXiFbS9eg2AlI/76gmXpLJtSIHqaCMnibdJqm65adtioSYSd4tDwaIwyaysg3
m5zF130VXAg4vJCXiEkT6ZwlAvRFdRSfE4yO5jGusprXojXuWTprxALFsMgP6cq2H1rg0ury47KW
RsReWISNfwfNL7BHQUXTL+dQ98BaGLWG01sMVP8x64fqJj8BenIQhdSlMUECQ4oXzi82XjkBFWxm
XlknxrpKszPqURXF5mn6c2ktaOuKqD190mlAWQTmcjp5GeJnMtGUoPGv7tu9i5fbB6XCyY1OjDIn
y9I9ffOcavlTGpRUppxfP9rVM01z9+ZMO2sLqvwlzc3iN8dfezbuTP5+hvpjsI/N2cdXMjSLi9Cw
n704/B3mw/UVGLpc3icmLZTrkRoWJARdFOJA/Yusb/QwlC8A8c8FOlBJ8xdkGC8xr+zxflqt3kyR
Afz7A9vo8pZtroH8ZPbcN0zlNdvWvqGqXDFNhsfMYi+5ruORCmVLJzfYq1/F9BwXtOuQ36B6o3D5
bCHN9dcoraJjZd8DFuPZ9UYc0HThk7ktFrrORl6wIibqIjOpqpiCSmjmCwgsbzD2O+hRJek3HGwL
d9w4wAIVOfX2gewf6Hpo/F0M91RvTlF4/4Ot/ZRudzDHC8JM7n9QB9KsdOpvt8Nd9hK7x/y8tuID
/CSe9OG5EkkdHHIFU9+dwBMmTZ00flZQiEzOXltXMDPEEb8B5QqW7UlsFNx6/iXP/Mw4hVnBgyk+
CTG0mOFTO1nVTo0jgE6lnOmN8imZl7rOkbp5uro5Rf7OZqu0DwQRQBQPC5uK7SPKx8gZtMrjg57h
F7zn5OW7BqegW+jjb23lVmOCcIIUQBjeXKvQOIgRONpXLbfXfSzYhfq69viY6Z3Pav4JPBC4gMmk
2J6cT+CdSfEAbTEVwq/VRKOLKODiU1zhzxxzYeoew9cUt7QIB4QYQNuoBBH54hic82vVHUQtokBL
Pm5BfR+T9xt9zNGHn6Z1YaYbw/vc1UC8tHJEu1RYT8OpAd4h5PcIDdQkCJD+aEoZVmadgkcfDfUa
rnqkeSyMXtDeA5zjF5b7PBmsOwFc+ibOPs+JpcgvctS65fg+Lb3a8N4gE7IHBA+4zGAZwEnXjgdP
gOvnax/73hFqYs4sl1aypjL/XZCg9UXP3zSt2XqbVC84Wr9JUUs033LTZc1p5PSiBdZuiqyQ7aD8
iEMVxGtJxVb3ssFdfGxIpESvhYGF4qNj9SA9bts1CBBH2tdH+Z+u2ODVOZ0PwtpCboylwOUlMywu
RL7STdcd8NvJbgea3n3DMCAJpiR7VAqbNBOPgxaLGFtO4rg/8Lt2ewgPiV0CyA4Jp+hybcjV5A1W
7S1Pi/cKbpTVWBAuQnPmt/gz9J8rn4fjY1TxRlf5Dhk0Rts3FB/ULdqLu3WyrrD0Tm3Kw/uh4+vZ
epxp7qWrdWDdZ8l9BdWiO4heYXKHGzUbbkxgx5YEGxnXf21muC+QorTFxYI+wn+TLWkx/hX3ksp6
drz2nSIAdvNIJF5nzUWXbZpmQcX3Di5a8Lx3LHIyz8Udq9+3d8dZwbACwawVc5d3XfNBmVs0KYZx
LA97T3Xr2H1dAO8bwJhK5dPecfMeDlqU1sktB+wo1Uhe1gPTYP+yWcdUMgv7Q2b6RbYPHIQNzF/q
dxv149p0rsM3K4gUpEt6dWySqIID/I5pDbA2oGhfijVdYUwiFO2vOnZ2jWRBHaeW16H5tSsEKfen
+7E7pH3AEObWNZxztW9XNhTgsHt3qqCVq+f2uc1G8OcuDheF6kIHXOxvS+X9ACPGeyZmF3uQeWUR
JAdYy4oeUSAgcVlrs2/u+supI3qzR0eahUuNz+rUPPJ1UIrfZtM+WpsS672wty8/CtY+PqrGEjsY
MeOtrcXxx39Mxfi6o3jSuP1j+/I+1nShincc9Z72eZm7zbXdHOK+V5TDpo5ndUM+725miusqaSwz
vUSOasb4TVYxlSqoMIjRLwqXAG80Et7zBgYNSV9Ktq8ZvQG1LEyEjw5TYN70+PdU0ZFdQ32/Ydnz
WoxAkWrwkErlDznHa+TbH2EMDYHC+DMMYY+yK9oD0TQt9TyqpVbLL68/NcwuQJrLwsG1pybTmHdN
MYf/4UHI4Qk4lkfmoWmb0rDOuZDq4jX/nk228jp4r9RzuFHv+BVVYwRnIles+jBnHKClWzNP8x2V
zSL+hE2owzWDKBR1fmpkLjVP9+247s70FlcPtjBpu/yF+Da33DzOQxjFWpeFouhrwzZ2qW0iMNhf
5brtuEn2J2k2UMkn9Gf6PbAIWPE7c7dzHzQcjV2KZ5jwpJ/lw60orvBiB6mfYDPS2WlmM9F1kuEQ
SmioqaPNrAsVbx/YK9QVXG4Fyr6AYNf1CRE37CCzkg9VHn6ixVM/U6CaI3UzRHQZd9j3BsS+NnGJ
KGPlGI/Iauz6sZHLg2z/7GiWsOtlYjSlZvgrN050nXDsY/DBJlZEkjYabf3ICUh+2RX+28EN66D8
buBHWEq1mP8posfV9lWOuhy7XpZM/KjsmEJPrvru7LKbHb4GIaCzTF7STY5OfJcH11wOTrpyaGUj
TIkebseaMeiQoCKj+2YTleAfnCGHT6/j1Pa3EsBt5xzSTJFCAb5oMdEY3fobcxIiLzasGfrihDBP
Sr2c9TYRKae4/dGeO9Sd2mcPW+6fnPk8aYr5GwkgXl65YP4fSZ/lws3o/uLniDKRYc/rJdBK3h8y
enq+33Ut6wllHbtJhCTqihmKLivK2zbG8GVZpD1sNoImLzsPY7+eHgXlsQoBCg9Qfi01vwaKyNyH
xxUxEgKkT5rOsahEYMmBn9gyPic+5lwUYeIESbKL5KZBe5UIXCO4UcIqMpgEwDVlwT/qUV/L+UPw
MZkPh36rK2a+NnbScqQqhT5L0ximvHQuyasrWb++HJoOB1Q4W+aTDmYzvZSPKh3YbofyImcDSk6N
yCzOk+SDmvzh4T8qiwPPbz3SxhxmesJ7XS6roaKIeLGTWSaraUmHoUsZMa63hyd/dYBk0zGcJ/Wm
QoOBjrAO1xkQiihy0AWaUgYuFSi9fZ580s2Orj+5ZAf5s9uo7VKfkz4Hqx+p2sZOBc9dGUm232W+
40HcnZvF/OvCu7acr9dtgNgeiT97ep+Givp2ElfkElIue05/BH/e5TXdRVRwUxJ7eWp90gg+8Az8
gMasmIzj4Pos7demRZm33n05+rqyT9g0rNPfyzHDlzTYxpzVZ8IGxEhwpeGL8ii1bjahg2GJLYbP
gXCiaMZ3cNKrXzjjqAZSrGlQI7riFTuhepwc42Tm+19L+8N8HDZEqa6xEeDHYpfhdfWkRO0jfKZ4
tqScqzqkl9AXFmGhwdFb+G1YZM0S9+WS7bgsN4a1FmfYWUK3yF2/pgmUKTR3gVgJDyLX7wfyMeUw
uTr/roTjyJRUABs8AO7Hfu+pm866c87eSUnQ/B5VKfo2F3AZ2L7ZFjyZHAWk2GDDBDdtOmU60F8s
jsjprI9TSs635FZRq+DN86kv2X06d59hAdz2ZgMcUZS5RbF5KVwrlkPt64LeCsV/pGPdZdtCgzNP
mGwLXCidIp4xMJNyI+NSGQRpNayrwxhvIMNZHm4jyvOnMXwabSJ6dcdY6rhGNAA2MeY94piHEmmR
6cMaug0Uj4c7cZIFhv0ygZhd/wx22RxNw8cOVy3N8ZXDYlq8kQvRMNNHgKdyCJcWs0kI+wUZrZlQ
ooIqyLDLZzRl+rNhbH9qBZFYT/Ah8t4IJw0Mu3S9zt6+vVXf+cF3qBtb6fMX/JLX0qQfrcM+KEq3
attv+166i88IyxGwm0EcAWaxNeo5XRqPrbk0xycOL7JuVfUJx/rda5lGf+u6TDVDZlXJFmo2tDNH
Dw69zSyHaes4No/j+8m5ML149cXz7UhhqR6+eupaI8XwpSnV7yt6cY8gMEOkw8cO45sqmZEGfdxL
IJfdNMjse1uXzaxkJhW6KfuymCsf9JeJHS5GSQJc2vh9LVGhnNYbglb/0Jnpa0w+e8xIvow5JWyP
g5qPIfIpNu/MxaPDlUtl/A0f3lpwshA/pPsv3Lwto2dBBulT1o2i/p+S8mDpqLdojCzDD4L04BOy
eOv6jHSODvoQriYuQoS6vOrlgSTty/flTl+i/cTehRgMZVNEEagjlvEZhVqczSuGDqtm16q58N3Z
JKKkAy3cR7IRM0lcD1f+CCJtbZsaLVd3qz3vMOGCzP+hqraXfyTlEvZP4ivOfa6/Y93UTcuGUTj0
8JYVz/kuKTMEMSh5yELX+10eZlZjeYhv7vUP3HSioF1lWnrJBr1ZqnOIkBa8QoDH7tsTqBEPnB6x
8bbQPagd8iGiyYttlqvDoXOVxFlziYgXwxPabqVxccrj5F3JbmnfyfroJ6CDaQj0XRmqScb5cLw1
I+HnuqSsdTY/C1XjxiS5e/QoS9wr+WsObyQcf31mVKAiKsnIaBYxSQpf1BVtBm9HXcOv+/Pu6qFQ
UuXD9lmcth2AX/8z6rRUQYEHxo7wtEiL4ZlaTbmofJ0kEXNLaW44EOWOv4QfKN8IbxQ+/VtwDBFU
E+i8u8xGPHhGKDTV7yPvjF1ikntQPghzSmsuk2MQnZg1iHul0feio4v1DEXaD/odDq2rNG+0ixDS
E5Zug1y8TyqIfYduOmCOOzQGpXxhs0CQOMyJemCNx9paT9qmqgNWeh+ADXvddWd8yDE+EXT09miN
UzL+2AJJbY5uVYZLcn9OrqgeEuc5Br6cdFfpNnXG9z5omKBQEDFazs9dUMVyrgun5RyhcQSkI9CG
rKpIdf9mCCtQmbxiH8ekWiBgrLU+ETmdK2eM+eV6Wuya1swF51EKb7JPY1f6ihmCdCyRL/zugpVx
cHtvdVwxp9f9zLCiC0wyZPyGZUv2F8dJjgXex8fPSksaddTQASkjSj5VyjdhdgRg7SH/QdO16YGo
vn+AWekerLiNppFNnXT2yYX47uemp27esizFvC/YWsiIkuSwCwy8RwLXd0mqS4nk74E6ELyDvV9k
WJQBOM/gOsRxszzjVvR20O1gXSzAWct5ZzX82niDc5jgLIdv/l1jvXtmb5owjYdZgmHaoSlmSw48
xZlRIlThWqpEQ/+OA/j7O1FlHg7fSmUyasSqFc9f/g2B28AaU+KYGzegA2sbt/aLBBuAOxWaFIVM
/zO6qfbXPdMuKlLKHQiEM8MqVlfnYDWGFtLVW4qwqyJ0PpJZ2ZPfKXnQ7BpzUrE+3A5lksDUmpgB
dWlYIKqKBP3F6BxwCKo6PY5H+QJhYdCn8UkLbO0exahF8PRTq9Dcf3olfco125veSD/cQm3w5i5O
ktWttVvrtWy+7YYFSBlY7QlyKQR/g4BKkaZGoJApqEPh10Sff1L0Z8YCilu1BHRCh5Z2M7YWz7Qy
PCjvLnpDjpuP0wQlfCIUYFY/QqZqI7/h1DSpwC6eSmefjSHESALGLAXpQG/pxnj8Txh/HgT22R91
pU31jxviiMPLNg/NtnVsi/6EzUwyhfouajiouUhGaj6tq24FBx/qUy3qy2wtzqrXNiCXB83BzwdR
bJR1ikAeJy/kI4yUQSFZ85QOLJVy5aMuk+mCxsKOnbn8MY9SL/7rXZAlddLpJa0PPUILrPG8wwZl
1TIRmrMAcpnlcg1dCBzEkuuY4qV6D3+MPUFThVwyOLzDq98Fvon2/DlieaFw4/1c0JJQeFkVO6rJ
RzzrfrK72V53HLM8yf8Ip+6sgQa4nscv7RIHAQhSG1jPrU7CdgNLfzuLrMe8RuTZSO1bZEXq+XC4
Ph56QU4Kkc3zoXfnnYsL76CDPbDINrQIvE1epG6rsUdvBNb0NOiO7a6KoU9O0DHF/k5ZwT6koCfc
0OQAFNOhfDi/uDC7C3xsdKWYiPGixwhu6a6ePBSdfh1I3jl0tWydoxNRc8PRF1cMzT/tBsuFU79z
0GdFtybdmn02xT854S5lHOYmWJheDhSWUFgghCSBbfpa2kg30QK5pojObaIW0BIaZ7PpHIorQPQ7
jMCgqBTpc4D4r/4RdeuY+yw0/tMJb9DcwjfY3RttETXP6Z+4Vde6YXWJMCnTiSXtq0XIfNRi36PP
SVbB4TJil5AJWSTB1t0KmBUooXPGjP5jhuT4WPn5OEc9vcuQMRTeNx2wWwAbEmk0Ql4Ylsv8teSF
/qV9iZfu4S79DNS3Mcjc3iGZikvZIixpmui/bBv5XBh0Z/GO4QsjAAd8Qk/+wvolTy3F5F5Rw8bW
9qArTZhxwZlUruAEJB6+PoWI0oKXcsK73QoeqJUpuh3HtP+pB5MU+RbdaqDl5JU4cgTNUD6tJdGP
CHy2MJup+cTLiLW8+04WNAw2c+9M55tXwI6xIk9AzRrId942hjmuuCzFq2O4fiZxg2BAyZVaz1Dh
UkTWe0JAhX3fDvVmQPfHge+rhcFMBXW+WammFRK5aUKd+Q0qiymDmofvtt26SwK/dPuqAZ+PiKqW
uYdkqrSzqJaIpFzSeh/e6bNBlrKbZdSbBU0AkGYUuejiWccfLe/Qq7XetGjhwDjCeaFqpTnrFBDL
1g7YnfIjWuQdgs++hMFHiJ4g6pG38Uwnj+B9F0NW4iwc3C+z0LezQ22ESm+rN6LlPfeusOvNA9gn
fKZhQLZOP5e1juLF4qzNXrE5/bkvm+EXzJSwPkAHr7oEJ4pXPHsAApLazEpJXxdr9p2BdSfUoHGX
l9RadKaA80EH1KhfzS2gkYD+Gdf8l0T/w78HYuBjvqvnZJ/KeS6V2kDAccRXrjx5tV2my3XCYaXg
TyB0zpxGLqHj32PSHRHGgVleSEOZh0oaI1L2xgswfrKTgsqMTvsH+zcz7kQxkHQhsDpiLq8jUIgM
En6AL8q2y5ynfwj4eJEYIVQqhYlFVduN1mowho80AtTEdtsFmIU+87KiTko+1/GPgJe+q4bfQi8V
MCnA6l/KrYEegwpkxtQ7TZQiMo8P6EdZ78QKDqiirZ9bw5PdoAv5pc0S7ygkVYf5uYTEXOPsZlhS
9C8nvOCFtifPmLUzYn01udNFZ/FV9jeiKZXW1s7bfs601qKa6E7ZNEQEEUIQJadR7R52l+1uwKKS
uyclGfI+beRLEUn32NFQqG2PPSqZBhI75FlsRPRg4crSutiuE9Kabuc4vnfYavvcejhTrfLR2eIi
bb5p3TQzztMgxlLRN4YuUZNBUOI45G/rUwqNzlPki0bbfcM+jUPdXICWiC4P1CH4Bd853hovix31
XdME4zD41Wf9LTjs+Yse0Bk6FmEILkc2Ggctzx2tzuAx/RLBUeB9ur/+IZQHqUVpWxWHEZ6gbf+x
ocw64aGgb6AqkpGJ6ArllHE6/yPpzLpURYIg/Is8R0VAX9lXQcSlfeGobSMqLoAK/Pr56s7LzF36
dktRlZUZGRGpVfSOBK+GGso/B2/wa11Z0WvZQlIUDRJ2EuniEwD7ElwfcwmascLI4K0oUBEDjm/0
0u9cpS5e+fR+D0JkOcv0KfzCgfpPzob5aDS8G4PNe9fI7vsE08z+OAWNpmfmqybGmo03rL2X0WjH
fwxWKIcXg8ZSD/FhkNBpgpGK1B87qKepGHGrIR7ir/H/G/D7zLJrkN3qBVxXuHFc+SfZ3HTH+AY9
5HaY6fyi1xnLZWqbk9DuX3WMnT2VxuLLaPVA1Iblz3xumxBqD/L8mFlmQAKOyV2om/g1Iu1Iih3/
fW5O8UfXgsk24JMMRxr7hfpdoT17tkabJImPge2ZeDrPaY3a+USbyLraGTVC32kAYQQxEUsKBZO+
MdSh30KBiQfRNmyG2tW+jUyMGCZucl4KCu1rgbDnozX8DDqw+dcZDzR5ag3mbvS16T5/tDgf0KKF
0nKi+WxnbuskQuFmQWH8R4ZUArFylZ8xotBAnPvRhks7COQO8zPW+vSY4AJ2XckzQ/mZmV+JH0Qt
RLE3OuReYTLlB3kMk6G4JFj4H9HjZvITTb/PErIDFuS0Xd1T+dVPCZtKUAzoTaO+QUVL93MDuJhm
8DK/YBsLOKfXjzMwR7RFjCKoQAfQ8yZ8bzVn6u0OqvHGjSQjojFDEaoeCZ9bCKQQKTZqeIyTBHmA
6hx48FONzthND1FDuH6vaeG28DPgtIvP86/Fa8HqYX1jSGHfefWxJ3qDGvQTVXzuR3hdZUY9sk6w
rQU1TJgzTqe0Pnu/Z1SlYKN0THl60FCG1iMa/K97gr6V51SooMFqJqz9cMmlqOtT9ooN9/PuBNjk
BPTEtA21hVThlVti5/mEE8quXo1ptbcbVWjQ2k1ytAt3MzGONP7Y2bUxjk8z8inOzr8Pkk5dNVF5
rbx9jfC4sCf8IgYjSmnbS1zQCLaNM50USrKH8dwMBGubPeRa19NAf/qzPbJAAr0mNPkQUlp8B9KU
fBCVOpSctOTsnSakiZhkHmVKZ+jJ5mZwigvbRspPnxeTery8GY5nAySdLgTXXKfBP8mdFF4ozDkh
qUTmn/0h/hLMZUGXHaCjBsvihdq3J+SmmaolUGWNO0F806CeghoDyIXwiEIB5gXh6WN8TQuPARSh
i4dNs579yj8vdfcw0KzZcbcT/NkZ0kWbY9nr7doMYlw/x+4JHgkbbkSBfjvW6DlvUCYsIekmnML0
pXhGon8mU6CJrbhfYNELL/8yha3LHnTlecZfDCdEU/rDJM3YNGqjIEol//2PvEBfmXohE1p7IbJT
Yj5Uz3O6CSPfTZvgmeYab4nFiKByPv5KjfoGM2jwDU4+nQ+DOAhjHwOjj/nQy1Muii+2cYSY74HY
9GDB9UitDGIoaZT90j8YNpyYu0SKJ45YYRJM2df8DcOi+LZazUqXjmDbTGRyyvedkoQRSLXTBHAz
7XrOfF7oQLvtGTIQtxqn75FzCuEeZ6lqYsGQwm/LHcEjzfecL44qr8PH79Igh2zcHUvht84JfjPY
ua5EAf8KXkXrvhLVQocpYBHBDmaArJ9gX8EaQeDddfvrv+dC8wBPeAEZcoE0C/ovx2VquIqhpB/Y
pIZbazRjbRWC7cuEbkraIlthb7wTDP4sqzfGuJFp5+NZ5xM+ZZPM7m/32JOd2e323pP0nj9CsEjl
7Ydb1kZ7z59xFdDBvZJMIpPWs6m+Y7yYqPYK1YdoLOW2Ml7M4EvBLhBcpbxFJjPW6zkXEzvbLha3
5cV42zNfcJBJJcMtjTCIYgILFtnU5I9+7tPtVOM58MaqIa5uRiZCpuVTbuVI/O+9xyniumb+mhe+
eIi7SSa5EyQJaZOKARn/BMGY0O/b7c29rikpoe5l0NTuAYy2ojNpeXR/5VxlCCqEa4gfhGPNf61b
/uKS4mEA31X5orNHlfOvCIXi3LuKrUKrKGAv33uK62ws8OgRLFjBBX6IbB+M+FUa3ztUHrszGXEG
IG6y3XOYPUm9v8X1/iI6LV+F5ZxiVPewL3dB5nCnHW9bWe/e+4E22UP7EB4ckxuV9j5EYIwribOj
VQ4j4/JDEo5s8cbnfHgR3hB8IiEj4a3DqIXXvCWREN6tws1mG95i5Ea8VsmC84EeEwJ+dKCowXUB
js6GC01Yo4jJJv+/iSOKP4Tk1tuGkIwnxED/xhqWIU0sQd+jcIAmhWVHxArke7z1f2AFza9rVRvU
JrpQVlQ7HHrBFWHLJwTVoNBdOKPFIrrj4cRKaWJINGzv6PZBUF7r7eGCgYsplAcQDXsabf8yMWLG
afqriWMUkvZsmdWN7YiRCpIjIlwIHWjmmW2JdcGQS5xPmyaKuFn5BceWhE0SCk6a4dvtgLS7MtBU
oU1aQfH/IW3G/PAC0AzqLNBB0L07yeWCWmV23CLRRKQ0iJ3fJ+APxIMZgt7eKBxhSTDjLiBPwGlK
KApcsZwdJ4GDBEUfSfQvl7edIs2wECthoWxYhNZCkAQBqtgrY0+w+MlkkJcD4T7mH8Mgd33TtFCx
hzC25y8/nTa+jhko0y/QSggT6zQ9hNv16GvLKXCOkOaS6xLYgXUZjTFCIg8NsAFlWvy+KZFe4Ck+
orYlCmihahza8G6gDQrMYUu2i0AW1NKkeNZkinbH0YeaDo4mSeadHfQ7nRsiKx7bQhGkHtnmU2iv
4jyiaBanjJVw0fRgN5NOTPnDK+hW/IY5Prw57pKPwyMikeElivxEIN2iNgHdgagtkl9ABdrYf/8A
sxFGNeyAmlRWd5PCc5PnkFXG8IPduK6OUBlmmNfUACzP1hpw5fM+wVQonZrgq/q76G3nO5ekDMou
0BvkcuGxjFR+izOAUK+8hLm3IbzLVojeLAnIMzCXC7Jtn/NBTcu0FpZpzI25bUjRaRPwVezES2mV
M3YtIn/lCWIt4Kx3rwsAB8BMhK2oilMMDkIxNKHuOcigPK3LvlWh5gt5DKcGyhwfjq38b5gJK9nz
r1/mwhC9+cICGlm8zH/K79zpDaikuNAgz2T6HCHtdrxz9u5LNGw4Oc4BSyjKU+oLoQOCN1qS2ELt
i4SqjT0HiukbzhhUCDrIYv3P/fe1SgEzIivM50J/zESJcAGwdVg4dxgJgqv58oHfQj4Zu5VRORex
P8U1TbrmpNiwzI7hiCvaVFI7gcZPejhDGEqYCal/LxPa5/ZtgvHPebf8VV0IWTT0oDIx5+Pr/3af
Nby9BXA09AaGf4gD9wJrXKwnIWqOLTdIAeiw9QXvlxeHlPrbm6/kYIQXd70WXUXKN933eaF8TPAG
ZTMUTAJ6TYBN5qpKPKZ4/F0QeNLlNn7FruKaFdxrhPzbXRvssBjhAYXPBn/c6ePF072nHG/eYZ7s
6mSiMy9TcBchE8eg6Bv8j5KoGsH4fSdsKqatcKlatGRKjEpehClB70ySBnEfm94NJ0gP3RRpAj4b
otWkBmcbQJCPyymlYSugo8Z6K2xeTJ+YZiyE9DiyUgY4LdlTOuOW373poxfcKJ+aHcwOIt2AV4Qr
kEFAfQ6QwBNp0Ca/xCUyChDxTTqNORTr3iCHGt/YfxEVDUGIFJi5YpHyxUOqpYgrFkp8XbnxNKWU
gnbaeuUFRsbwbMzBDPSKuT312Rx55vwJyL83g+PlEGs/0Nf2pkn9I5sxVRww/v4fdrj/gabxMelx
w7a2C510EgzLZQWYIudeV6XeOCpl3V1T4PMyh8rYmAAYoo8GhGszFSig5ms3xJFOcG0/Uwqbi1Xa
z4ZSAG+ohtT+vv5QTUohzEcrZQhIhCehDZVWia5ZpF6d/RmyhjZOqWcViNxsVtFKE8aFIQWFg2c9
NST5uevWCzdtnQlpEi9slKDOhJJRh1HHeqWZS66OBztJsTNNj0cWpwNf8figEFXMYNxawlTw4Qbw
52iXMdAL/M1UbboVLVH0h+4pgyaBfqDwDA80ZQP6txtpgYDCtV0Yw+7xNOo1mz/WPUhKWlCVsEKv
z7BcpKgQNA5030AhLvX4+8beC9OEx4s4yp3CU2mxSITxqcJH+gxvMBj9BccczoYpZv8QK092o53X
4pGfDsI5PyE0R+5ptk9OZSg0OzTCuTJRGrKXJIFZC9s0BiSwg4WZ2iF32OIX4SkWYmgw07hqyT5L
lggixp3Ck1Yj0RgheJS6l8Nozs0+WwSaLYqijyahci0RMRKKRDDiS336eRDzua6R3pwhG1Mncmdc
nkaKUYl7sqy6BlJMkba6k3RA2TRg1NghbX0impyc4lgKn+Ymwc2EUs538Td6MQ5E1cmSxUeHCXoW
l9CMcshU51maC/RAH1bmp9NjjS3kHq6+xVdASq4taUFQvlOUPwU77bOGh4QM4IbiMGMFhNXadL+b
/o0M/Ilkuje5kCuKn3RlyDqASRFsXJIR13Uz5wTFN+li3ue7YXvrMGS6h3ae6XP43BT/CQIkEgMh
CsS9w3UFBS6WTVVC6POo3J89lDRP0ZSlOIfs3Oy3vNgNTmbH+OdtsO/PG5451w5nPSWjF5zkB6vI
lLDGi3FkUuGtCe8uABrwjVLvflh6qHl2PFjHQelyRvV6O9gFP50xvziKJUZCwTX5wvQYjMIWhsjP
1YUxtWYt5oxjkkzvldKCO7OjWSYMNOdM3TNxo/jp2djeaKUXNS2Ef9DPdwvZ6uEyIWwS8OBbDkYy
FzQXMSWr3e/z3hpbEt8DHgmXrNc/6GYxJKiM53dMAWR9DxUt8+lOXsY2VN+zHiiwQrSmNOtjCS4s
mdevL0t20OpMen2Jv55ocCFnVIOIOdq/zQZt6cwscqe5O0Bbcpdc7Qvck5Ogu6uY/xv9hqj6smmN
Y+86+ZhT6igpY0I6MEw9+BN1H6V6l3vTicEESm5T0aojqUV+vsVDzpD9iLFzQxFq8S+j/neFaU/K
b3P/9oOI2ytRG0QDip0wzXfscQ5ePdPEUO2rdixWE5rN2hhgejXgXZpCrc0R4qAvPi7pqeIpKrMf
hVGTdOCOx3tJyJzJ3ZnFscOpqnqiNABTEDjp1OZmiCzl32gVEIEDFxc4IO2xsUY7hbJFpTZ+4s2j
k6kK2eahw69DZGrx3aVSOuvFfmJXE/MWXIIM7iG+K0gtBVf34jKaHmnrkGuNFSBGkkaQdGWrNQnW
E4QrxwLBIncNxQ10OEiskhA2yREfQFDH8OVqGPKD4LwmCwR2eNNJwdmOkg9fPu2ccuFlJ3xthrjl
EH88lzObuAfcuBiIVFj3wz+sJl9xYB0EG82GaI2kRcSjSFkf0keYvhcH3BThRrwTQhdQJfM8PNvV
rJcXkW8yvLKzzGNM9NffJDB8BREBqRNipysKEL4CJsFP5VdEq8xAEqHHbLBRxw4F8qFVIUDR28gL
FGhBlcWskDkaMXg1zIwD1PhscJ7EPJyOWcZJZG+xCLVZf+FmTG0w/NbIaMLpH+j9Z/ODUlBY7BMv
yRVxeRQ9oNpsj40xgwG/kI3yGsJAlo2uWUF8oOeK1w2mkNLyZbZQlkcB/22s7OLl8KGW3ce4qumb
aUmCBUMnrk8gaa+6C1PptV8YHQzqYMATou2vh5kPnByI9minZIlODAp5ep38GSj82SXdaXlrYu7F
w/+9UzuEIdnP0NxCevrgDMmrrQB8NLx3mLI4vkKeoc5SNQtg2ySZeqMVE9Y+wsnuJcphKrHxmnb6
wVVrToTAhRI3pA+8w8Jf6Kpgl3spUp7JOjogZNVuv/9wBrpqpZmJyXZvNKS12RzDLRUbRJVtGD7j
c7wNpcjYgVvobH7rpR/Y3ZTP4QPuk8Q99t6jRb/d9cNMG9XuPwpjKNyJeNQHqeXvv4a8oA16Ta2t
MqKqBt+YyEvPTzhlfPHZ1sQEmNXQwXwlyXVvedktvfk1hh7i/Tm/pMdvZz2D0mDxDeHh4kuwmM59
UvXmiHqCytt6M48UpiQu86TwgqVZwyGhqP9Z/H5Yd8hi9O1kdx1+XJEVitZhxrEaaP5fHi3WT8jE
okMGrkOpY/j5me94HhkKkuWoLCll8f9kEQ/AJ7CS9MhOcN8QMj93NzatVMDEtKRwraWEpqnSfUWq
I5C4DF9kl5dDXPkieOFaCyG7cTxJ0yZcfWLDg4oSJ4l9wnJS1CkEABGjXC1mbgfU3otD9sV19lrg
yrl42xcjgWJh8bcgtit+QNQH70V09YCMcTZNp15mv8GSAGFc7NRB0028U5LTMEpchvJxdceKa0/G
+onrmYIEHAwengiDWMvhBw7dD/9dBiDbzBb6aKaNhwHpE5l3hAGD0HgLVgGCckYNDpY0eiKQLnLP
GJUrXwzw2FF+gw886XrSNhGMd+FtA+ClucVJWAhma5xkW/HsloQglpqzp48c1WymgmhkZH8QQoqb
OQwBRjuFWFogs9OxUlTQK/DN/tGB99QpohUEOZJXqpPgB1vpKAYQRanADiOAI2vN0AUGu9qIA78J
RYHoYPGWsxVlliViOHJx3p31jKMd9HrCKYLY6GpamZsBtaCtSQDzPioXfXIT5PuYJ6024uKpSRmz
NS9g8qUlUtqFibHczD8wOp2oj2fTfWQAELCmYtwH2MlYf8/htQjbUf5wK6rdWjG2lUDeANLCC2BM
he/y0JSMuyFvDof2AzSFsP7Gug80kXqfpCSOGWTz0DaNBsjqVpELyP4BlN8QfhXDtqwhinOgD3d0
YFtRBb/t7kQpjKUIFyyIUObS8Bs/yRTtJAtIQj9gpvJc41sJ3RQ+Y6ZsAqo7tlpiuFqLnF54aSq/
pO7iJ7Fzt2D0SNfiYKrZ7UKyEdsd+TIZ804BwE4Dhmc3bAfuOfxRhGBtwBUP2l1/tWKm0bASwdx1
Aek5Jz8R0eseRRZ4pOgjP/YClQKy8RDAifCVnM6lC3uUaJbxPqhXdsScrTHdqdqTJkoEsiW+EdVD
ln5RdHpBcE1lcpuptsmcSWEENix1u/vFaeOjAReBSih4irIvkAZKnGgbPQQcDEO0i5JT8aZdVOo0
Lf61IvCXpVScrA8F1xs3oI01b1LScSP9C0+cFDprpH/MlJhy7klciZf0WjJt98QKgA2HoXFyum/o
W1EccYVL/xPaIUtqzYATQqdRuIrhTfNeuLMh5SitD57oYn34GTSGZLMIxtFmUpvciewC7kMKymVV
2TU1inePOjFZBCswTsp+hvshujlWiDrrLcprAYyEoiDoiP5Wjz0dq8p32mwkj7rlX+8SK37qr8LW
kmgnWaRcz5FJzUfki6xBdDkbhv+BTDcEaPuB4bEGGwOZG5GZtEvEshtRHwRMRfxHijJR2z64pxPb
/nlqZqMLwwDKc4ChJLFNrQ60+DSGwxLnodgGZ30nxLXffXTA1ZeYu8SDX7cD2RYVRtnRgaMnt2FK
NQjKdrwoAUqig5soP0p8pzbgdbC90ugQkgWIINBjzSzyF+YbaA/Y7VjSqOkvQCTY9K6JeU3TH75b
Qrb40U5Ck018mgEerqsfUQeyVwt+fvsXaJi4YAMSWkjBBdgUHkRCSq/nNI3Rb7LHExokb/ttg35z
HCiPbI7ABQBdFF6nkQ1OQN0km3bjUzeBGe+uCkkLrwSHm8TNrM2mdJmJK1FJcIqEeW3e6Wkp7m62
2znegRXTWqPVhZEnSg6A5oluvVfIlPkuMK4at3DuhdEGVHT0gTj2bz4m6YGoORtOyKw2lUrbov17
kWHMnAX8THBHbRR9jsRAGz8iC4MxWEVFJCzZ/Nmy5lplliyDNnNnoo/37zlutgCgjgGzcIlOB66C
aKQQz3zINmJpAMpnY0ItA695N1N6nub7q8UEJzFUk5qooDbDnLnVP2LUGP1Wthglo/lj4i5vzgNu
G0txTycE9Zw0IDVxvYn+0HtqPqf0K8Vr404LRbvwcXxsCSaU96KXRtJTmqCQvU4nQlzYyo+bB5Ml
GwhCYcPlemMiL/CEKIeFCpSpZRndaoLa6QPYYIxANA+ZaGQ99Em9G4+tOkxfM7O7HWW/1iXjrJeV
fiMGuv/odaVOLyZfFM7VkZxXOJg3zuXuqKS5ZTga6aNDxeQSRc8/0WOCFCG4R1NDxcSh9YvFQ/If
in5Z5sp8yv+PI0vwGs52Yyn21fkSbVV98+R9l6vS693J+huOCrh2ywJ9+6CwaqiM+zJ57EXtwRV7
j6URRgiQG/SycESxqlK5EZzNATnJlTIYGXCMSnhT2q9VX9l3a2xm9geVP8pf427RgZz8AY/iDV6E
Z/oRlQtZhsv6xTStsT72cA31pvOCEq+HIfswser1paBatmft0WElIMAjEeGnhhKA/ZiFJ64KmCXO
1Z64rX+DKk7MUei04s0mGQ8vLe3bId9h3EDnAydKFaE3DkoQVm/JwJYX6lO/72/+OTOq0Yos5k28
I5rqIzunWQZDmc0w4lF318UUJkTFoREdXVgKs/nVloXUAJJKC1T7BLArPOwzAooMdCS9XpkT42or
ZIawL7KkfXhX6CjRFH7m2XlQ3U+1dqip848YAyA0yMw6j6jhuorBWDfYDRJNqPHNaKMpNLk6Gj2x
L+VroysPSfr4M7I6b+BfSR1pJGh9WhfeVcHUcl74pM6yPzYf2GfOIswz5731EgJOBYcokd+JMI6Z
Xad9O0cFwuE9U8GEQ5O2lD+1v/QNnoI6B+/a7bePhPTy/kyf7sGVr6zwWP+at1dYPObDzpQ6azIw
cXar8SkisBTAg6dq+XGINSSuQjxKUmfRka93U3fifmMgrY68lWySynR9HhD6Z3721ZTWm/yM3XGk
sE6qX0NckZPLAWNQbi3wT/ifRa7N0KErvwxWsqfLp3mqIsQCM0Oa5+ahB9Bn7AsiHxurZvNKvFXI
o4uB9hRoYJthBQDliK5hG1rT9dDsScEU8Gt/kNTcmVfnnVDs5E1SzjZKcxiaDCQ2O3SlsFCl4G4I
XxrRVZ6Z2AncLl7VEfUxb41fc9YCjcDNBAXRX3ATK2XVHKUt6C6acHn4L21HF3vH7A6ek66a/zYT
drwjTS1MGF1srY+TeSrBFXDzQvOAhIwUrpkJQtDEi+rwhCnHUuVLu/DjX52721g94nIsEjmiA7OK
saJ442TN2x16t8Z+/H3NIcmt/+gBsS8GazxIKix6mP5gRl9K9R7ynzQS8FrOchVmS/YF2WTZasfa
aM3bvBGuVfijZN6HnATCFNWxxGLOAF+ykSDBPJ1iZGTGIU8+dKKj9oxDPCr0T5zvZnrFWx9ZYn8z
/dEaLa/X8MHD9njLnhv8QIQXeeXnroR0hZSxXClEvMffIJIt+qPYIGDtBCyEDPFKU/5cGYMIKHzV
wQDAXRaBc5LDrqbAp0aHSaVV67E1ND5Ja18k67OQB8gljEfUoaOH5U8sYFVhLRjXE8dOWfbw04sC
W53Vud1B8XgM/+Kns6kHOOkg+Werkfypb+2OLexsfaHyYAkvH0u+hddrDJhXSQ54TaUKYlUFJgol
pfflu0vpwTp/ofxzodwezvU6r7/u6+x9qWYHhoSs7WyPV1Al3l93ygskkbki27Byyap3cvASpdYd
LIjuWve03io0NuxjP3SDvLxwHtO4r+3XkF4d3AC4DOOHfZ4Bp7wilZyxRkDunutQkdL+Y89AkDsL
K+MmtzGzlt/657Iq9g+iw3Nd9y4NblW8NK65JnhO3SuxF/3tfqw3v2/cB1RJf45JIOFrUp/graZl
BYRNREjn8O3cVtNJVMo2YqinSaI5kPV2gACHzwzrGpb0rDGeuePfoB8+7TP0FbgRdKEff/T032vS
wHFuSZPDZSZcL3BAwPEDTzTEAHpOajLHmesTjKxzphmYH2Dzqw68KnjSaYEWO6LFozzWwwlS0j7O
hvaAqHbTXr3z9r6LfKhJHxcGLryR4PG2GgygMwG9SIr75jKMeB4eeYT4eP5eNzHJTEi++IH1QFAs
RFUI++H2w9puWme857KtYEbo06D5y/DDyP1KkJshP3g95deaPQvSPolbh1Fj6XumD7BZIq+gLPpT
76yGGqPtJKzSOdPV6PmjokngBzKJYpNDYJlCysD3eGo8xU0jUjWb5cPetbNnTnXX72hLkjXpPHXe
WH+CliCvwzIms5+ldc0tWbRtZYfLH/fDbp/fPWg8sPiyoN6R52+ePEVpXh3Fm0WQ/45nG4JjZoJU
fRedN3v8qH7uPaM7vFSTMDjpw2c90sbIHKHuMgHk5sChKOaYABnvJSP+cO2JsRPbjv+eseQrA+2+
lC7W98oA9xwcu/hyE5Al+V2vf+JXOPzpnQHaEqO28cJ4rUhmMZmXty1xRbYuKXf2G+8HvZXNZ2Zn
djkfwepAGYV73fFauIgIhxaD2S+Oerylwylf/cXZKGRnKc2qfFv3Yq2+3Uz2purPSJrPUga/uMKW
wD+PT6+zns/mKPSG9sN/WNm2xMYUvCyCXTL24NxDWIej8lOoxqQFA4P822Iv8Zhab8645JzDUZxv
ivVtDEOgco33moM0GBOYB44KPdSvzeFfa+DDiPu8PtpcrLtsP2kc+dg+MXxaMrDkZ9Mti31+0Q8f
iMCPzSWUHsH7IIFoEJlG9Iul7ROVZjAyXl6tdythonY+IgSzFC5MhzZjbzWFQfaLK7l4Rx2ST70R
rsVd0krEo0CuHO6L6Y5C6vwx/9B/T4JrNHCHczYpvm/PqdMHzw8hx2SLk5LQKkI4xUzoVB4bXLMI
0FiBcWl/S1y2bIqd7m8U5YBtlXGpFi17Hk35tvHHyxI+AKnHvHV6l/qAEZ5rErbosWoKmpGFVzo4
Z/kNPG1wbC/fZTEgxupqD/RHKC6bLP6MTJDzC6Ywpw8DAVgvuoKt+cLtrKZdA010BszTwyep2NzW
p9DYjLeg/50kqgHTGdcjWR/c9Rr2hHUPpw0SRIA40A/WOsVcPtsTMx4lBulPfKEcEqgbYk1jGmJ+
xbCpBaJfLobT1Jw+7cnNHKQoWTmlV0xnMrPcFNftmARY7SwgX1k2K/c1dGZ4+Z9UnxkZ0EQyd/rz
BTSIa7YfV8z56w8qj1u7w5OVfi392xTDKSko97wAfMTwCitLYzJb9kjHWmG8Xswv6Ws/9Uosbvev
Xe9DnbrucCZW9sNWp/our/aYRsYz6AZr6WUqkML8ojeF6Wf6xLpkbNJxw9cIQ8qxO5sPEVZvxukk
N8QZpA2fOzVhu5rYr8J++k/osWFp93gkKWvgKHrdaFHRbbD/Ce7uGaMnuGDK/Go+sLmgZbwkXCIr
HP2SmY8udkE1zFvo0KEUIEy6vDlb8PR6fzCfIW4jJYGuADPCgdWQVtYQHByg63hJc1/calLDLSxq
5Kw1Wwaw3F05xYucnH8cDj1BuxoFY0Wj4CB43ex8MZg/7GZJLiOWFU0Hs59mNWlATRd9m8+7P9U6
TOMuGiuHImVcw9t7/Ch+t6RLQge88T4O2U90tq4Dodde3ebTCHVbRN04lqnEuodVPJjf2/pySLe7
Mvt5iWu8lPTfYOI+/R5ofP642NU7ZoXptA8/i3ZqUQWco95Bqek3UjwlDpOH0KldT242cvSzKVDD
+3G4wNM45NomLopKmSrFuvo39G3Q3+H14cUSyma37QwcBZbNKbdQA+i9XuhKDPtXeFOxy7qLKZ7i
Ew8Eu5ESgCEihOHVdTeFWgaf+Jfay+FKhAxAtx8GCdwZYPfxy5KWk8WVDH0Nps6Klic5acj3VvB2
ptpMDfkh6uZlZz/gMlJL1Zp74CiyAULRbvjuQ1mnBJYXrVmnqk0hDJNZxdUNY7KpPcW65GvQTIDR
IuyQ0+nPy5a0HtlMQXCpmAQymENldh6kVM4dwFMlE9LK8PBaD9TVjY5cbhdJJUTaZBnTPzpiMnan
vxNPIU8EiNtz0dcMZxhYl36O8R7XqUQ58pvdGOSq1TTvxnob5CQKXBSvdTm2Z4ObNiAOtf6wNL//
LimIsfrQbgRDikJoiuHU2fjSH3pRYsmUjXYFeRDCZ85QTkVQe9i5RrkADPiaL+9xt1/7nsYekMLE
ZG1NiaqKSsy5smv/FRx/XJCTkducqS2M4uYUpTcV115hSqBoE4afP+NiBsAMozLEvOjucoKxiBqb
gxnx/l4GPJYxFoZkD1RsOHnZ5x9xtKlurAmDzE3JymTr/nNdMPcKFTFWht3qkn7/yl4H0O4hEZSG
PDHru51DPQFkcTqGvK7gyPaKd5lqH069d8tJDTHHg1RafUDARr1B9/TV6gKOgtONCPj0yt0B5IxP
JH30JjPI9pVAWnRjLU+/6FkfXutQZ/ROsWBKVXGLmzIsr2aF0xmdYWqjmZmvhD8WaEJ7qOmnlrzK
xd1SK/TwXnuJrlduteZ7elFrvqPRx8qeKz7dZGL0kiO/7O+EeoJO75iUG5FGq8+wIiARQX6rxkyv
V7DvNijLmcvEBj60LuRR3E3P+IND4rq8PQlSnlLi3+4PW+OyzVftpsbeXHhGPpcDRoWteveBXxmb
L8qpcsPJSuqtGkouHIGnM9ifO/NC3mHquXupNFlADqJ+XSHDADQFd5PASxttGEl2njkAOzkk4Pzn
+wbbrDbEV0gQWBHiCVT5Y8mYpgAey/f8NgGH/7z1l3e2qCVuKgoLtYSFtJf0ElUIm4gyCJ44FnGy
xRjhjWwex6jCdV4SQHGF7yjJvKdwC0aTNAumpFq9I16Z9qFeY3NtO2+C5exjT4lB/YvnpSh3SMXp
o1DZ0ofcnSZmS13SMy4ZvyJPsIZDZeTyD4pFhZLK6q5Whg2rmpvqczGj2/2brUf+nVlsbNPrjvLy
V2DsijMIL/7HVAAFkU8HMXRJ+/wnezc4gD/NvkwnURGoM/1xB5STE8D4N9P6kpaP0xrNMte4MyBM
sMDexRriDyi4WjwoM9X/yRSaLuq9obUnRhNR9PH2azU4L+CV//vpcM6irduqusQQeKYluOM7tq/d
kXJe7gjlom9S6upusG8J0V+Tix9L+X3FibQTIE69+P2A0BAG7KuJc7KdMdIdisL6ApS6nYD2zUwI
AcRdOi8gc0PgKOwmEBVthz+D9eXqyB0mVv7XKLF93fZe98s90TjYuD8POdcJ2MkT5MArFvGdnd/Z
nKsGljag+cvss0V1t74z8JFCsqsZRfXZbBhCUomUTlKcUrRrJkxLWc2adOYoqgVKUHfGFJ4wxReU
1ikOCcHZfVRa8UdBo+wIuJNFVRnK3cZH6/s4zfr5o3eUFVY9uD46lYU8CyQPQ4zG8mofNezdVXmr
DRgaZRabwmpISaxzmj11Bd00LlAzTGb1KR49+hP7h6ktb9nEj+ShM8fIKPRDOYePRhIyNojf6YsJ
jeQb9CUsbJjtMUnt71cvkns0mOfhg0JrpuUuzOLeOW/b5ZsGOlmeNfyrgnz9uVuXsSYdW1g/LYch
s5BhYHO7RIack8P9iW1DjPy506vqv3ZLFxMJyTmiHJqENL7VhtZw776BqAbGCDpmnyhaSZnBC19L
Y+MK6P1GtcBVM3AagRKhLqaJAJ70BB7Kg/tawjcoc9IS9MuocTXLRra4tUqb1IGCQAzbcoSJTudh
rmg1/sO7yPpahWXSHooQaD+4+ePjCG33PLMeA9g69+QRYRgmQGfonXQie/CYlz3T39tzDwzk3uKn
6HxghbucpiP7WupPNnnU738KlFVyUp4Kb0S+OqHKiOR5vUVupUEWo56mBUlEIhzJQbnODzd4eseJ
DbcwhwCcKJRVXFXD6tgHJWHi+B9JZ9acqpqF4V9EFSDjrcw44JhobqiYnSAgiCDjr++H0xd9uk5V
996Jwvet9Y73707YNXbiUc31Z0YM1WUT6D9xCO1r9Vdp315QOPEbo69NHOYer+MANDc15w/Zl8oS
oOWH33Strxju+Y30DQuAznTsjbWN+mql2PVzZ8QhOQM66RJL1eMP1C6k6Y0gDDPhBOaMvihfN+h7
CfVYVoaFW7pwtKXzFLz75OjgWzLMNSPu/FIrTl/7JmoNpBaIK1dv4s6XBXsKmwdxxp7gMSI54n2p
QxA2F1au705zH09nePj9+nXqSKRDXQGqaos/xTpZc+AcYp6w8cwocshsLmAntQiVJnnZZV/1VMR3
25ZHVUYJKC+z8991jNJgBNyn42GpMCZpoouqj9ZYwL5N5hVkOWV3674tGqe1u62PlX2ZB5zW2Sft
Dlew+UTHYpRVJGqGHGGLEGXV7u7s/wk031gVw/UXnCil2B13Q/t9y2xjvfCuwn4siHn+8dov4Ocr
skmCN++6/YDacTNP6lF72b258e705PD8b1KwQeP3botHc0NC1K+2XHNlk/rZMklY8VHCCbHmkoEw
Zr7MfgSLNY0L8UGJ43BoTO8VjARIBjj9Vg3YfruWoJqZpiTUPK7csK560rgsnqTxLBf7GlOTtDTP
ZRp0BDLs9MKX21MJZsz+XPpZy0+D2lr4t5DOT8qreCCGtdxDy1B6q1bOQ4nen3RrDJgNAFnEm/GO
+ncEAoJnQgBdcSET5BULBRRDvvWE6SALfsyVc1VjC1OdeEE+Gc9375Izlkzf8rF/s1BVw0dJS0S+
U4d/puotAOC+KET4HSHSO8XXyXqSLsKL91SYKzWegFs4frSwddQf4gYxqE8B6z0H1x2dg/atobn0
SG3mGyfz8L/Uapn7oLsmrB7J15z5i1OJBVVyUerTHOMlKy4AHnR/dufg+ER6HhIzekZhNIOt3M2A
H5yldgkvK27EX35qOaxcY8fvchf4A7mADixREQswV7RXVBxaM4LPD88J1wMbIRx/becoF8c1UDly
4t0WJkzKHMMLnVJegSIP9JpuzWHZgAnt5kbO3uMoXTIgPT9k73Vgm76lfJ4J4o7uZad0XyT7hewL
5owWKy3CRpgr2m35cyNQsZZTuMIVyjAt81ak1yRIFnA/8zUvLDP2yNptG2eSvGbdUCZATnMRNHZK
RDHWyddzhjS7W5IESF6yY/OLAhUNGKPA/JNownpBsaRsJ0wQ9XIkZ3mmCboTOFv/h2hPJun0WwOS
cDIhTLSVGYek4YQ1gCI1sAFtjP8yr0VMhNqDuyKxlRD6Rwl05EUDLKcRUTZDPrA989Qvj2v6caMe
l9saYsL8zs/SChtpUKyv0x+w8zLZR4r3WJfoTKrG1v4e/4Z/cfATZU8bC5cnKrYCudyo5MMGr+04
m71VugV7i/q7o7gmHRSD+kHapbcn4QLqkUQg5VvAJ+ww7ybhWPK+LhQuOW2nO5WPwFP4UHJkrJMU
pom37UanqnYyCM0f83cMR49xinOzsWnZqgpEn/gId5hx3x9GO18dja0UkYIhVD8K8YU/v8d1uil+
S7hQgRceHxZyw617q9EPDT5fGa9s2HtjzxWmYFjUcRZTeAIKtISNdMGUAw5k/II/Lw+T7kUOxC5A
Kkd7vawxOUwrCV0jAgymhHE5/MsiBEG/j9h9bQ4/z90iHCNOrzgQA4MFAkmRGKSQFzQnI/AeIwmF
Jz+TLet2d6SQQ7KgrtGrwctZgv/6VtcAmLeKzoQBTZ9MbvYiLP4hTEItPhFxgMhVpXP5DkyqXyZy
fseXjXQ6D+aza2rcV+fVoYhWK3xdR1Q2k/Ui0MWFLKUJ6sR8d38GcVD17mS45Y0rqeyymdHIZqqW
OVK6Rzu9+2m1NZOLmYXmeSyuSIJzNAnoqWv8812UOMzrj2/GeT7B3wTNw0BgamvlAYQEGVAR6tcK
KjNsU6T0FANMvshD6hrI7DCXkVW7KRhl+5OG99sTduXTTewnJ9PV2BbH4udtvSeCP12Tr4hTXNqR
FKDK+ywPzP0i5M02ome6rIs/jSugFVztbU3YBHXkkTJTDqP6LyvMu/0rPyGsTOt3pl+f3lxHVN1g
OOCaGmFOlagdLqckIO9WCpmDomeQ79KdcWm4IRgKGBGhV9RQ+lv88cxV39ol3WF/rj+S3fQXYwkE
kQ5RIRcnwn4GR4IOK9zKS22RfMJ6021kxHkLEjZr4i/wEftPl1SZTXG8h+JnHtHxgybP+KzCZ5QS
lpi74+cCVBlkL3c5iAPd1hyaTlbkJ2z1wNyZu8fGONCHlhECgXuEPLIzETgt8xEFkinJeulMSUhP
t5LdKrcbA4DUfSirEoZRx1a8lQj3dgeHT5WIMXeBPjkcuXHJCnyByaDt2OZc+YqjtXArbkcAI1bk
a3uVMLsna/l4/5P2iz2XIM4Kp3aEry5EGPxY1T73bnNFuOzLvFXIUU/y9dFY8lWoLf2gBfWnvlWu
yq562h1gDjD5WltTECH/a0gvgQXVLTGSIyXK1/qXSqEtYgThPISzN9/0qm21Zd2k2Wcdoz8qAvFi
7pv1f2MOGu0FaZHEaZ3uvgIbNjnjenJYoogsFAI1IGYDppJoYe/uNNHbKyDI7s7TrffJ5b1vo/pL
WSmr9yaPkqjaiCv5sziW+zpU1t1W+i6uVn0AtA2FcPpuTtNHDeF7MS6VthwKm48sP8FA7+pHKF/4
PMHjUNMx0I/L7Hu8yMCiP/ePlDHMtOI1m8dGP4AwVEzP8k4A8srP3BAJE9OvvOOwOZIUwlRdfurA
EDv4diV4fGa3+63j39E6dOG0x/2Oxn3iueJZc/mRlx1hlE9btIWQA1N203/F6X5o19rFiCDGYLE+
DDLiN4+VZteznOK02MrBXMOBtzPQXMO9r95bzTWZ08x99q2i9pIIPeVbmPY56nQG4o/nKeV4u2+z
LYmcuELeuNdHe2Fl/llAC09MnFdvql9zl/3GvGNn4d/DEwg9V/+Zayl4XKTj45L+lZfqInrGGXi2
usRn0dM24MPN352D4Sf/SHErJh/SEZ0vC44K0tUu60v3U/F/e1xe/nTV/z1vI4pDoiY397PMpo/T
i5R0tZ87spPj4zc5lsocppdG4y0hV+wmIHlcmdd0DnorAZtu7efjrO/0gH1NtWUKYYtVQjmyGo0h
FRwMqOv8W4jKk/Ynv1Bt0AtDq0MDA/Xcz01FqVPRxw471mwIDWnOlcE8Wx5R6iEawyqHWEghRwG5
xwm2Sgnfa/XCwjdLDgyvDPo/Wip4rf6yIP1IPsb941Li1BQPSjNPTgpwaLWU+boPT4T+sd0TVzUn
kCRR5qnX16dpq+RqQFpl3HH/pe0IQWqTAVJERYQiuDiKKwF4udPpes48M0g5TEa/vc1/BEcGQHVA
uudORHK6kg8CNHV5qS9svzJH4k/brNOSE8Mv1FAVAoksUM5p5WkrZcDHqUN2Vo4qrl7N1rAm3dFT
3CbICL2eEYq5dlzGhcN0pxSE3cAuGaZzebMVeYTz7WcDJ1HClPcZ7ZbHhG+SA8ss14Kb3ozCF/iB
Gv+fiBS/mRslyZ+ZOJ5grW9E3sQOigNPuL6Jo25tPh0z9lsRGzMpO0LmwFuzhlkFWCOCI3JHQUye
VrknXTyHpiNyO8DlzedpWIuz9mYSWY49wNDLvZsrYbA7dd926P2iXLm9SPXg5XAffOpg+RJAOQsL
0IewfwGoAaO0DB/1w+YmyoP8bgvaSvCagP1BcoaX2wStLV8e2HKbdRGzkLVBA27jvLd9atOCQVge
3A2LMsfI5LCitPb0B5e/XhAAcv9qODoHlEKdS+RuYhGiaxpOPYbtMxiNZV/5JlT775u0K8Ii0eM4
1MWfH+e6uMGuKZ+krLdJQngw6BuQrss/xyUhu12+YjlLvwBJeXzHuy9JVto7iUqz5X5AOD544JEE
vHQ3Gm+yqOn96XZHsk+Py+bRrGIYExiefjP5yZ6COLQKHRwMLm9C3X0qhdF/wDkc+EtmPwEnG1Iw
mhtGcEQUk0BEnzFtSmL0rtgIMj1EOylC92yKJ+ACm/9ea6lFsl4PJ813rDQ8STHwdPCbb7BQlUHX
uY8jgpbmHkIHSO32HhE+QkWqM59X8U+OGvy02BM6Ne4GxGcriB/rvRI7v2YnuvskkvALmsMPLWZx
8iGS/F4vX5wD+j7V/ewj5x4f/YJ0VPQTLAbeOOfLIBEs3ld1m/FMQrCfkTYM2sZUIjhg4k/SdNu9
t7Lkcow3Em3Q20V9vPOIXyVx6U0EbsgONoJ2MxxHvu6AnoW55w7sla2uei9RcaWJg9JIYx25MZ3o
xYp9s1gDJpSlM4pb2a7CqrVb8i4PpH9C2pArPNiF+GnERLAuc2FVnTOHHG6Uq5yYXAhF9Bo+hvP7
UKFpMQITxGMzPH0BZs5XqRPCGkZw7WgVut/anyov/0Xo7AfCFdCeqPLj9f0TVNBKSfX3OyQ0Xp9u
F3eXpXbWyU9L6oZyr3xvRd0BkQFpZd4m8u7ItwaDp0rOswsKbT1/ZsGsG5tlI26FETGGJP9i7K2i
AWmT8U8JBBZ32X39e0JG5UfeQjttPaVdFoLXKZ4O68d1A9JuCVvoI9h2ZCHn8snYB0QmOVyl5t9L
tRTgaBUVBQHTf53FZDwwNKurDnmb8PCGMXgtfvSzkIUM/XUB3ilVXtEdAcPmkhzj6dKZNAuD7rbR
+TyvUVc5Lut7x/KOno79lvRdj/XwIP7cWe/A+ReWAq1VfzDf8n3ljfPCX93blehzSd5tXmraK5a/
LCysmOq8ANX6Eh4mBfDaD6hBYVPGpfawRsmuR/BnSwSWZaviJAbquLQZcl0tKtb6hpvfEwPtFJ+U
nRIY/7SddoVsh1Rb3Oo72U/g+iDeLHdotm9vXHhXmZgXGzgY+SSmxXE3IrWfxX7gTMwQ1B5BE6d4
cl3po2FyhD7BMphYzb96sBvZlupl+ZcE00HHE3gFaJZPWo1oeiJKVrKFjb5/M0myEAfql8qNgo2c
digTyoB/2tIh+1MiQtz2XdgBjjkIOVk/61W6aTvAdpgVGwpG2PL0FJzmfFYYRfyXsswEQM5pPqme
vw0N1gDWJ5ak0dE8hQI3+CsuY9XPQ3TfPkzcOd6hMyTI9tPUZwadZ/F5ltCPplzX/L+/2opTI4GE
MAD+ahR7P9M+Wb/Dknmoctg1Lnwl5jc6vaUhWw/EaQIGWM5mG1xsHoU9YfN2zK8pxCWQfTy490KB
Wj2DtBBP98grNGhRmFNwXut7yT8eBWQKpQLKj+7JxIzW38nOAB3kpP7gLMHz+Vq368T6xqcDicry
Z+7UXQa2s9VRKJzvZ4151heC+lxETJZgSnN8JnOX7ALaI+090o87Z6TdvfQTrIutlwhW3BtXPeAK
ZIvg/tR3C92Jt82ncXjdmlX2m53Va/b72HDCgbgwJH2ZTxcxgczIMtMI+56h+1TRKaDZAslwL6gA
dSmji6O66+GMIdIpEjHupwItAkmfOiwOLxEiW+1gdkHDjs8JwMO9rJ8HtDZmt0n1r/J54JZ66mGl
WW8u8Ids1WfFdCV2cCC+iBUsQk11M0+6LXNFkRJH7Gs3eoZkATfmtgIplzsdod5+giX0ILsgpwiG
ggUoIQ5lvJkM5Q2wP0qzs8EWwzJIlFRqa7LzBsa9+7m+4RdUqDT0+CiNKuTyHd+fQ/2dozm4L5Pn
fm6v6LiVL7LL3tr/wAqR/HU2ljz4SiSIG+wOwuQPqTUeRb/8VQnyG0Jz93Tn2s02kFMScoW9xBCo
un3rsSJAs3Q3IXzTWkn0pN27A+ALfAtMyuK5Sk8GMhinVFfTNjlzvKhK0HIfym4OAMVjAssD4Zt5
Mq57x/w23sixvvWzEowUsuz1wtPJHGQzIpLeyzy0Mvt7qI+h+PSn3JuD/whV7G8Ezp9Nnld47JTf
xZlETLKijNqRf1fPXcKXaJuBwizM0f5r8N+B8qUUHlC6J6zIzMh4YJ50Arw9lDXX/u2UWwOBylo0
ve9ym/8T1+w/pcO5p6xJin7vY3BiXAAb9pC7/XCyX77PHtVFpF8bg/pi4h2cBib2txXt6vdNpN5P
gvCstgcwFega2bAafaXLLFIQiJOdy97AH9lZxMvMauAAWVq3k0kXS6xxUwWogR79J5qNJhz6uf1r
DkOcgxKHyPRjHEDoSaE95OV9waFGWpCEx8L4woYoHsz2pIurOj6gd4DnlI/trTwPTEDattbI6wJ/
4CnkuQamcq7yg1Kc6k51ypa/ZrFYGuke9RE4F9pZJsSWWxKLAGYY7AiyurwnTtxsq7fNhI/aRiQs
ixfKQwaAbG+ErYe4IP/5680UedDxtNWe5MSXxzdbI39GgL6WljC/175KRPbZ/snSr21BpIHNecv2
47HYJdj0ThBqM0jqyoQDWqTnKnCKj8O7Wytu0oYaiOrC4jq5xv8Q4+NF56QE8ZFP+mZhbBk2OFVC
uAMmC96XB/f+EFLXxui76A6vt98HvO4UpHn/mJg2kvVGdbLOVUcGZj0Ju8xKdJvPXPS7gTgajSIz
AkOb1f+luhB1eeMOEAhz5AzFWeLfAoHFgkA076sLpA5LBTWDfB3M7Xxc2dNtPhnws/D9OiwgRpBP
ob/gYOEjDzQQu5f/MLxccR/rdoyy/qijKZLD18t6o/6Cb9CD8a/5eG4nbofvRnH5JuI81NFPLSS7
J1AydmiJwmy2j9MACehbD4w9awuSTylsPgQS1BpI/6BWLCKMX3ylpSPxXNZuGdx348e0nu5bXuKW
kccR6mAMgYqri7Jvc1/kVm/PLLVoNr862RalPcfm4vI2Av7tPbltYQ+Xzs1oT0RaOLictwSzBxWB
XDb7AsfpUvhXvKgpoYUnN5bCEL5VYp/56WuyWPB+6h9Uwu8fnriSTCvJ3QFt4Bo8qkRwSPgBG+uL
PEylcngHdnRnHTjXWxjULQ9s+YNhunHizQLvLlHdIyZdEfAFKnQ+vQyL24ybq/4gNUNLvOKftDH7
ZXyIF9FIcFb/I6wNp/lEPIaMiec1X6lg6eQYsyMrS33wSk75zSviA/t4QiFy7t732RiSX2+8vNJj
PJ27+ZoVxwBBPtv4mCT84kAnIEsiKEkp+yrtUGQir37nkYnTgZ8+CRcI/jJrwaz/ZOck0fUzZyID
9EKxoIF9z8kSSQiDQP4YCQ2Q4xgamEl02Ka7bdZuuvjgmgbcApRJ7vMtjU9CPk3MX5R0IYYOAJ5f
VMqiOdCKr4XoS9Bz38VR75fPW2Is/7bVgVAB/rUhcHMMsofzOPfdxyIJ43wvgIK/IB4wCBscRyD4
n9VvHnXn/CIswulLYUBjCe9Zeg8vKKc1IaJu+5My46ukPcaHx60v3RhWY4qKoOTbILItBaQRgqp1
9YNSWupWs5VTHnN9U1dlySUNC6dZBq3ulRO3xOzZWSiegfoAgC1xFlit5Y/2R9QDCJ2jMe3uog/f
R/frpXPgaPVAGqOH4LxQ6ykfLY2VKP70FWVH/FQvZopdykgOzm0xCH2+bFnYp+skZSBqbYDlYnIX
wmdJStgD7R5W7hkM1NZJF4zRG6MTfV3k5kmrxSH1+t08cFrM3YstAon+h/l2RJrs8T80UWVcZh0N
MHcaDIdMhsqGw2gUjI+smeVNAe5R3LHaDJWFpk+zZ5zfw26k+rp6RhsDPYHSnSYkSgOrp5++o0Jc
wUK+V2xsHRG0fD6c7n6DS+fY/BAGCpVrwDzt+FUZx4LpYzwqtfdqnbDNrWfvKbfnuM5lp1O38mc5
MI8HC/FSbvTMTvXwWYXag+K+R+629UpwiXPm+xfnr7/hOgXTXARJ6nbKlsTYUY1EKhPQCb4sef34
7WN7/OxyJ4+0G08fA4kff+Z24b7EdQwDJPsturvYalL3cab+gVpjl7loSkOR6m0aqxzUmuYulv2a
Xw7mQI+4SNCxq7pfUuXCWC6Ei5xHbi0yqryuNQN4ngfvx1e8N+k2jiirYwpzc7RhOBMQ6D1RI453
tLa712rqKV1dcmcXLW4g6oHaT/6eB1MqUxs/TvnLUJZHLaqx0RqNkOz6OZPaHxjuKJmMgFNZft9A
gjm81HsvQtF9aG62VSKT9HEeDBjt5fSRX1A7Id4jjXZuEjBuwNT0V9ALcEDMDmBBEjtyR8QdnN+1
jSYcMAEJAwHipS+iyyL387GJ2SteX8TEP4d12qxUZScflMqLYzjVdhPXQDaY3ZlVh9zV79v67S0e
mC7iZIMKIScTEnHFsVC8PAu1s7wVL61kL6hKZ2SDdxd/2PEGiAZm83gpskepDpkoVWqlu95mC2wa
P9vK6NJfG6b+V0uKSUsZDNb/Ed/BMSkj8wu3Bpx5COXerOt51W2DxbkMoUFIRvgFAHZJDLU4lpSo
ueiQrtJnV/yLF06FmFTCUcSLt5mQo2/Lb/nCgp6r1qjsODfe9CMCGVf6SdyZ9aoqA4nKLyCFLZ/K
F484rP6b+wbeqAmQUUkfb9p+OVhwllWhCbNs2gyOqhEVk59/dD+CzxP7z7z21ALRDPY7afT4Lt+0
seU2RXzArmZAG5BbgfmHCi1YnIRfAk1BRIFE9Cscs9ybwH4ugM5/PRzSvnOSx5qfQU7Q8Z4YNRo4
EXj5aAExuanD9vQWI70kn4miK8GLf6a/DPaMeaN0B+taW6BGfcgdxBMljCd+kmW/0ncklzeZ30gh
BLSCcaVcgyI+hv8qaBS3D8ufggvmNnHT2AtW+yurh6rYtGLV2ep1kzPrfq5o6hS9iTYGRA3MLCA1
SLdHjxegAfI8EEjOEeFkOOx8QvMRTi92vc8lDJYqLplGmFfAjlJbIgCmx4qL+ILBiIseIUT+VU+R
9NczHurcIZPV0Hkb6B/6N/2LxHv9NtzIVGakgHSIS0rmdju/5aKH1qmdNtPLJvguBhJG5QkHDZSG
uui/jkLJVupViXxshiaWneZzYawMRrUTlYB/KcjVeojkrXAygRsgeuo+fKDSel069kWGHTvB4vXc
9cbDFgEa1NemibdKsuG9aGocL8PLz4I4dqrWQuSZY+QYGeoSUvuZqke7Bm6GahrCMYuoMqkEv4zh
xz7qHiOYpFqy4pnFQYXI6v2uBxG15JuBBOs/jaIMLxLcA3Evv1zVNtctwbVXJsf7V6GeQSjjraoS
zRQ0n0OGZtwehKB4b1lmVgwb/SffzNwSCdpsIidbREUaKfmGgoP4yaPsmAtncd+SEiDPvThPZ8Uz
oJr/ZuMB86R59eciKx0W/IyoBLcL3ogsJJok6nGvBsWKSrgrn9nmCYwJ+0Ygh8OQXtQuqsDmDwJC
ckZP+ZrtdkDaknF+/VHXlG7VCaR7qd/mdOC54pb/wX64kvhEexfXW2IvAgp+CEBnAvgssNJdUOi/
r28BoY8Dt0H83tzwhCANFF7XcZp0RZRPG2ZERPMcpudsPcGbaA5iuBPE5xmPJPOoh9dxubLhNYhy
f36+sR7ZdwSaLYekg8JMXteUEC0Or5gObpaknYGkTcPux5aFLsMusvBF4SEZcUs9AqNhmr9b8ZeM
Fa8npsDGU6cUu7HcNqH8NRQHWhNYYcqfQbWA7UXRkbrjaGxf728F0KRxeQn9+bui0KhhbQIZmRtp
mAtblrR6LUzW9K39fC402wClRA5WOmDAxMmYyzejTesk0HKf2vXXdHouHzSj8g4AMd0o/0jgnee9
S42od/hSqR5CjcwKYonYaFUL8RHoW+PKgWBJB3WzKDxipQC3WI5901JIhrnQxLIWcTlzhi722rF5
2RAy9JyuU8V+3HTqpjK7k4MsZbJbIvvpHIGdn1UZ8KZfPUnBGfGgzJZQ5b59XvQNoJ06Wr1kY8tF
yzAduvdOhHTgdSVx4UFB0nXKfAlvhRGUhe0NfwqH1Y/WOOlJsorT8JH+S0/ttFO/oNv7nYoHDDTc
G46vbbHVCMrGIoO3mo8UITKg8BDVDLsvewppXX49vqq/RCGc1C/WJvKR/6BqFjiSppnBlvHL7oct
ZlAp28/D4EZt+V41W+xXU+zwuywedsNfO+6w8D6xUKxQBDJv8jE2jnkugJfyi77w9MMDDTDleygh
iuyj6aijsk3UQBncgVWOrNQHllUZ6ceRuVpT/gGWsDqkZP2nTpsfuD6zwe7XMql/hJRJ9Lh9C2HB
TKhY+Zvhf542vxvuVrchjks7PqnPcxGTwIZM4CZxg0LYbpnKTUa20WbpTHaKfhuqj3RYAdYv9kzR
hFpTa1eGrQslA6JaoXP793Ln03omwOQV+jYAtGQHJIk0EfGAcplga5rlWIcpW5dhxyxZFgiWx4X2
Pg/beGG9D+PShD9koRWeFpBzjH4hO3MiC3Zzkja08MQHVpHXUduWv+zgfOXClh4hiujqA/RwCqrh
fCs+PXLEd7t3Hp7V2wNlxepIwR3JIojb1I+swtTm16QzTw7SlqJwSQLc3P9Uz3p7KXrVG84plkHx
Nq9W+keJtvKUWInVdvgf6WUFZBrQtqj+A5HHqtrOwoWJdQtLPTG8zFXooR6rni45bCwN7/G0g8oi
0gOxIkfY9eE/7eeRefdI5ddetr+/F9bjW/giNEra8zhXOLyIc3BRc+VeYUnA2MQw8p/bY4WcHoHD
/X5EEkoM1EA+3HNAbqMhL+Q/Ptbu8qrxVQ72oHwQBPkIYhJ1Jtc8djEGGMCd+E+NgR25RZdv8rNy
C4xfvQH2EIFEekVV+RUglz1QKxYO4PHZqUno+bMfWQTJMhJH7nZdmCF3Q/9/ylSH6g9Gv2KwJ+NW
A8w+easwd6T7hCUkwvdDTW0/J7eAlA/oc7pT77WQgak9fkGJKbJLEAg5PKrqPX+f+D6WiwNbVSME
SrrlMBJjHwMU+006O0SuBZQYmTKouQ3E8ExiSNcIOwXPg0hDBl4f8XfhIJhZ/Ntz3yFvFG7PUI+D
QscXbD3I/AG6ryd71J1fBY1XvxZSXyfdoLLeD/z64R21Brr3cBFySS+N3Hrt5Dmsgb+qIWC5Or+Z
SeZII7CxBfqYu1OOLvctAuZRuaoXHCUiDngg8e+cC8DAv0QEegjwjuYIWk4FZsYUDSS7kVb9gdSv
DmTmjhacmYHdDlQUFU5HIiSsEcvoAQPbb4tbp18n5DGC6Bu2p5xanNQswN8MAmuUL94MYt+d0PwF
o2WWjo8AoC8Si35ea+G545xiNh2QY+Qu75kooJok2Y3+Lx9LjQd1z0VDsR89iuJJUSxBQE6EGiFV
fpHYttClScRt9KT8hEhOdDtiMFD9t2UQFyHzuimoQIU+SgT4ry1SkZJ9KwKlR1TGKUps61G0Hfgy
8ndgEEH32XeIs6S/mIotkCQHIQ0lMPwiv2Z1gP8WFjbaG/eR2yLZAtpGSPzkGejX9ma07kC6USe5
DSjVlmpAMrOJSXHulcsyJ+EVLtcAiXf44aUGw3zp9Y2WunIVygs/mx2AlpkeMwQ69bbUrfKrPpvg
Kbz7z+uz8yjcnhcGptFUdpTPPpL4oJyU14a4I+xpi5OOCeyJ1H8Kc9qREEku0TBxxqFZGgYbxUof
VAd+nQD9j6ssHaWjrO0q0Z1hnmf0Rw8B/OYutJcFXNgVtgBs58ynM1R6j5JwN77tTPGk9+433uXz
0m0FBBuR/oXae4n46pX4BPyjjoPOhXHcZd/J+kX6qzUFrFom9BoBBII3M72zK7LfQe6JEFOLnzHi
Cn+IXldb6wolgeagIyqbFYAP1zsIIHkFAazhAiMZIk2cREjhjw90fhzYCgpuXjKFCj7sRC7+MWlO
NokVu+dEnhOFxmg7vN2zY4avdYpHOTno6SfCFhCDKB8s1DbIzP9K7FDk1tnvrYEexQHwP4uRcVJO
wx70PQZdI0Av4UhEISYC8cMUclteCmrlmGunoL8U8+zA3+23gcLGCyjyWqtWpi6777lfhLyhfi6D
py7WRN31Y37pX4m0fv2QKSCfWlad7QsOnrUScTdUuJVN7jg5A2Ky01OO3tHjEfUPB70/sAPaQfIX
jQCNPxT82C+HW7HHvDtTdSOT26nofNjZebDRnYF8tpXydHGaEt7oEGcaKr93vhemP8ifIfbIztdI
E8FvuBKqcAGrTPIF+tsqfG04L0u3E+z4gzjhCZEztPyc2UEa6O4ByYiQHC33Q9z0aFMvCUP2ZC3+
o8d4EXtsc6wWaF5QAupfL3N5Lzyo2S1y0hMOKp2nhSALVJFsvKM/q5TQIY5XAcUHmRp0kuhhjqMF
iQ9esUf0mnA4ziIqf/bkoD5u0dzz2IJ9J1Wg95snZ/AtBsVZ2AIKBT5HgwUwj3KXKfuK/pWuOMVF
Phpjkbkf1gvFReKtMVzdjA6kCSqNuRLY9ZNtuvsUEF+4rGnCAb4/3wiHBeoM2jfP3FEmpq8VDnd6
zghU4jkf1qaOvCpjQDhrkbBn8lm0t6a9wJIA4GonRpxRuD18E80dWTqgcRZHJ1FLTrpXKPAjQ+Qg
bJ53R4FcRsagaMjGio18xs7YHxr+LipFvkpcpgwX+4HOEd43AGcbvHSM8NuHnL6TA2hgetA0BjU+
5k/VrQ28Y7Jb/GhvLBKb7HBNT0sIMCywULj3DxqkJV5/wh6tnLhgvu9y5wjz3QMqgU0DycIC5+zr
j3EboXfCpy95HFIr05Gv3aqWHenptxsOwJOJm012kDcglr1RPCRbItgc8wkwzBYd+ZxwUHFmhHqN
rqo+vsgTf5EGqc1YodhtuFNmDnZj7AxqZH+5YZC8DCy9HC8bHKc6zx76Im589kbyWWetilqTpOWU
DdJRHH/2oG9eewW6tfHYkI9PEp6mcMHiZZeR2Dtc9BQhVQBJkt+RDS+R1Nb3TlcFknrGDDOhELuv
0keg/ZLHq0OaIVp+B9ojSCFuOWUIYiLsw2eqUvCOgkdFgrFtcaIjv/spv2OcyCeGv0e1HaiLrFYN
WwUo3x7biLCm2Zc8hJO2RanqAjXstvcD4PPCWo8IT8DhdB+oCEqcgYKaKpADHFcwOBeUR3hmKUxW
0FlTU+YiVcPCtR3L0xM5Hzcva6r92azfoH7VH5Jp9O+n+4pHTtp0+5pxD++nNX1IFqIZ1K2Zb/7K
9mjn64mnZg7UZecjIx4KF+UL3MIeAygPsnws/3SCi9XDcgdtjDbl7Wmxy66jA1KuypzOpv+RdF5L
quNaGH4iqsjhVsEZgzHYwA0FDQZMMtGYp59Pe+qE2jO7u3HL0tIKf4BDdtjccSagDIfVMu26+dXt
toCFoFAWgytJIer2Wk6zrciCcNrqtqGtGUmqhniV1l5MarqLDOjMGL+0UkhjN46X/6ZqY9IBTu80
fg+rJS4JK5SXXVzX/poeZT5k21VYofxB7xnlhb6B2B/ivLMEwXEqpz3AC8imkvB+PViKNvxJ58Mg
Q+4OVqszevb1dfS0n5KpBX2c6Qsrj47PTuWhW3RY7NcWc2OgBF1ajxDmSNYJa14TVYflaYmMSU/v
MTn5+rcZwrwYHyHOcJOvhlCj2tO9drKTAfzTp3TxsOo3rVb6c4DJtJyehcAsVgkdJ38hEJ6r5+6H
dQoOPHBHWjHjYALB5sj12LReJ8mFR12HgB6IfZK9XTPZn9is+tj3H4uGSWWhk5523ZqTD6ChonF1
Uu8vhb1mlyOKgsYWAjQnrwbgzrmAtf2C/aA79wyaVqM/Z1xxeboVCk8EnTlAtvHTXVXWgN9VrAF8
5jDXxp0M76pFSlex/rLhizIkRXWJth5RZz8OMb2CYXdRQv/x0hEy1Ou+hU98X3wzAu3HDIgp5djE
oM++qoPaQgi8iZFqncsMfqBmO0GzkQd4hRIkQDX09uCHuU5PQB9ycKgpWy9txh+JtHupUGwOFsxk
gS7qZ7BqA1Nl2LM/W0yoRY7aCigfxQkqn5qe6eOYtoWNHy2uklVaOfTFOENjsMlVbkNrsI3ujkKx
ZJS/1/x2yKE8EWs+uqSRnUHK7qolfYyAnbLmMsZfgQ5sqL+yGRw9ZOA+iukfja8GPZynpkObQebo
CEDxyAi4nHjjOwF3sQSh/JyslkwEvLvxCmaGo1a4WJBTM6ODNYEWzVO363ZjVL/pUib94UNVhUQJ
glwAlz4kkk8icSoz5456yvfrESY43zn9KP73orEe4KFiuWjoVYv9bvwS6UMDw7K0HbTVeKB339Sd
UnJA96jUphg1IH+/xj/V+tinhhmjfKf/b85BMarr14sF0PQ2D3Q0NHz6VdM4HoEnOwGDnYIW9Ejq
DH7KHPXvP1HzSTUe9zrejhGAEAEweooQ4OYvuAu7h0Ml2ZAr9Uk5+7KcPSXkO2xR2JSL8e+mbaTj
AJmBDOOH2jfk19HOQoF/AlEIA7MJxT9woJP/Q5/v8UEElhsBIZhYzb9qxHxUWFMUOV0X5CHX6mwC
IneQwjA7LaejPBcbdPAgpGymKDHB37dtYOhGBYo/u2ikWgO6ZHjC6hyUpx7EvZj9Q0KoGBXQFW3M
7wlFwpgEXm6mHaoObsLbbNWR7mqLAKeZvimYglysJNgfBNVQLtwxfoTkhCsdl/vXmX5/eE+BYAQE
yCXU5zEH6bQVjGqCixBrCkjoJAO6kU67cnQeIwN2GJe6kvPhXdeXxsp6jhT11VCVHB77bqMxuh9O
GhPQdU2gavq65sxphDc9Zk7oE63XXBMLPmgagOYGtgAXJf15xLK2ToP0/ZdnH06dTWwf0BNSwSdL
iQ8IyargnODjJDpnhXypBgtJbmakPZEZQ7enASNmMBm02GyvMvn4YCBhUuMyaKCAhDDD/KI/zkyW
W6GtFjAdrmLWdUDKBKtRELTF+LkYE4eG7RHV+g0BiVO2T9BKrjRXGf+Zjm72lJ/I+lnGceBFN/DE
z7wtpyDwtog9ugBd0WGYflDZFm6XcYPGraF2U9fu8EcPAbE/8qQ7fx6NUIvtzOffOe9U3uFq8Ymf
r498FSMJWLVgA/harPOqNpITZDznuF1h1TUI+Jcem+vziL7ofbgAVGDKIZbsPkMK54Chn6x2Jz6p
QkCS6nrzaktUvT9jdJXEC2i2PiBVXOn9pG83K00qM+Qzmdhvwc4OuCEvHnm4M7pN6rrStT+wnav4
AUdv+YMDCYENXRGzPo0/BJbmXxNMiEf+Mc1ltO2NSz97URainSMyIPCy+GimCRF9E8WQD4XsOe0I
eBIHheHPBg2JZRcyHMvbqanRtPcSTFJxBuCeYVWhuIIK5r6UXdCk5um7lc0/AYqq6xqCiuPLVVVg
wiSH5UApAFcQQfRT8HmgZGo0xF/T5QC/IeO+pI3MNspXdMcFLGt6zQxuko773ADqzt4pQ8ZRFgF/
x35k2Jsv4WU3nxZ1BfwzyzAMX7QQJ3un25eHF0uDTNbvySuPXvXxPXlmjD3uMHIsMA4Rr7Pu1pz9
KEEE1stlDbB3seyNsatilkhbDIQeuFIbhjjQ+fiCDo3R7zUASjog7qZcF4t6Ro4XkgdCb+QqN+q8
tdD+cLFDoCOJse4PiS4sWGmzDekXuX0csVA4uksEae/2coQqSrm8//SgyWwH2SIiPAJ8HKGHWnmH
8W9U28KDQsd8XqdhjjCw8Xs6Za08sHywASjZPZN9Vw02pyU93LERUTUcNVphoLaJwrQKIIIfI1Cp
ufWAHH6I7cvw5B2UAdYCmEYZGnzzAYQew4pGAVhdFmer9ZabOe+nhespVQGWZJpo+HVb1mXNIJQH
ZFAF1dCrZ3VcHCB0AQpCNRlY5bQ3L8g8EXP4q0sksMBIg9YZ0ARC78RYbxxDpiGIi5nb76/Frm4b
AsAH99Ica2TNrA3Uw8FmWAbkqMMoAbTPD0CnDeKsrBQmr9UzqLIbLgvwHpuyn93BdjacE3MCYscG
q44Wd+FeUzo2YK7ssLY8zUyjG2H/CYVJULAKHSND8BXgP4yKEpDVnn1pQTJIOm2fPJQOHlcUSece
waGVS8Ue8Oo/RJDPBt7tlKxzxJoWTT2g8z76oKDLDcFdhN/hu+mD7LJf03r2u43Qa2/C1xx3k/uP
mFHPbkQr0A/4mA9Z/RAi4bgX59PPx/48Xaz2fqjtA6zBrGA+hG5L+AeBNrBQuLt5dCjbs6/L9d54
OPsJEKn5y20gD/ZpydYcIxzuL5BaHU2592NGy7Z8CJQXBiGjApdKpCZHK9clE63dHPiE3cJaYUBo
dgwb/Ery2Sit89sxoPMTiAt2NckmfggIOO0wL1stStxj+viSVOBUYKn2rMEfYOIHAiR76+71UgDs
KKT+KD0UGnw0HEAMgsWkg20xfV6Ah76IeszUnPkMRqV0JGmyXehnDIbNUa3tid5yBQJLPrjn4IpV
+oAAUESTvj4As+DekMJpmRKnP7A/SL3NaTdT6X2t6rhsoZYAaNyn4XwZ4oVIeEZYSDc2h80xoFPD
T9jDsZFgeAyc44950o8pml0Mryi0yPOypgrUmaM2cjB32ojNNNdSQt0G4vEef5JDV5wAcF6RX6A6
WxuaA6x445lJIskT7g8TCiLOViPilnpbhxrjmcPsVHrNQzi4QBQYriw05xzyB1A0crAZNMiK9rq/
6Pg3uyzplVOYM8KZdONaguvhhinHGNGoEvGiXRcddTQlGyDtPmn3Za5+tqPF9s1HvbQMUSm/khjc
w8Ne1b+q6yk82e4J2qsLQnmT/OFBFkbHjw4qEnj9Hd1/xKLUCrm0adv74cwGVvoAsJqb8dVEmAYJ
SaxvX4BaUTS1TrMvEhHovfJmBDvPAooqJrz5k8bnM/+riP8ROjNHja7sqLyjZXVyclO+vYeIrfC9
UC8GE2CuFFSN4IkYLPhcBks9Qav9UZPdr8Be62m3HvaRBd1N+dcWWHqKJmgiVv/v6tA0/KSYJyJ6
zKFyOrC+nJ9TtsV0gxhvOJq0hi2fDIKq+0Lkg0UwooB7AKQ+rzXFbo+uOOLqJFhFWo3ot+XkzzBt
exyM9hgh0iP+57I5RlV1gGB40ZAQ8C0XcSFZgPs1mrQ1mJAHC7MqAEvHIediRkY7tsgoBrxkUWPx
TG+C/i1RjLYYb5VK7EP3nMzxMmuP+13AVA0UDSo1oXmEZjk3anBHWMAG6/LQdn3bmvRQUkQTYXTh
9hATGvkO7HCC0mVGex3lRqICvUpJqmIT9K4WjYxy1+mZC4hfBCL/9+rA+LG5k+C19GYiNWhN+lYN
zzDO+wcfrkmFkAHHsVWp7tup7QCnUGY9sKULztkvLGtY+5EUYzyFRI9kRJRBXG0RvYY1tBQKrKV5
pxx1OqZef/y0flLvt4wc67g20Ahoj4Ak30RwSPoPtRDvecf7Zj+ZoipaGAnH2lLSp+h/jZtTD5Re
xE0OqJJGBFUcI7bjkwHcJ9kDC4zgVLNLAAAx450/su4fR+/KxQNu7iI7AIb29OS3q79vWA/aD7UG
Ph7SDWU2VWNUCT1zBT5yXVSzy7jO0bdwfnHiCgCWkfJ3z94tLpsSfNLx73GTdyCVbgfp19J9k3GY
TEcUHhc10O6gGVD9PiIgGUM8ccUKMKSddGffXAxaAkw+qK7Gx3m/RNLpBUeQ6bROZv1c8sd8Z/4g
6cd4rY+e9UrhreA0z+J85/Gds7PNfM6SKKJK2KWq2pR+E0xX0wcNDyZzb0kmChK64jFuYgtrI6VX
Q0uMTMuBIszY0pNldygZLaOUcLTqfhspHVx5AVTK9xaekTwQ4RMGgK8fOFSx+su7IsUyicboA+Tv
0wP/U3/L28Ohog2PTdWLVtzZeXCHGIKmTeussbyq/9Hrp11F1xDA697+JuW2jp7GwTHQT4bSrFla
h3dMr5aJtqjSwvy7m8bYzm8tKmqQlrvP3pSxZ/uS7i3gYIZx2Q2RhYvOO4ZkYIMKGwwEcGZl5NAH
Cx+D9syPBgyWOO72B31Ch2Bd+RI4iO/w7c0eba63A+aZN8bCQBFnRNSCYGqmqOnBO0egm2Dv7v+O
I3q+5+g4yvo9mnr6nGuAPjvewVvEbwf4HqPbMr7sFfGZzOWoCkpqu7HDym/8WvQUjSciD0O+HZgT
9DeA22DsA42wQIVFHhXwTPvtAIapR8CZbxesU55pAzTGWyMM2yoFOq2GzZhDGGXEsSAE9uDTuDTF
YYzsx01xRtNwYJ3iTzE5rqzW0Zl5vMocTox5kibj4mp4QmgFxZeB6jMZHzh11dijKzsBOTSgzyfq
apCd6E8zC+krCInFPex5rSLj5gS16SHjeVFF2D0ZxuGL/scKmTGHsu8x3Q8237PXylq/Ua/Y5uGn
ySDp7L27d7qWfJruYQVL7sLk3AA/ITeiaHE51HHGO+3tlwbA0LKvjUXNNFGYdRADOxplcSZ5SGu9
UlNpm9SCsMa2RuCGYZCC/91HIAxnDAq36h11wr6avBoa+fEJvf3L16ZRGO4eVKRfkKzRRe6ai+6A
TgB/y2SW4S8lALXGmcEE7NvpbUeR/qF9hVEVM5wIUxUaCyItFa4GGlIakocoO00Q68kL/vkiByGR
Fo1u3eDLuQpb4lW3Nr2UTBmv8o0p/Bs3VUAgZYSxA9RAz/NrP3N62nQ0avwqdj9IqZWZvN+H5WFS
B4jjlc0dKY5tM44dyDtyrTjUtRFlEkBjmf4wVDCt+/NveHSZB4I0eCO4SOeU0nncV11+MWxioo1L
R4P14VFbIWUCRs05diNGpICwz8dPjSxNvaX+DhvImhAbuD5w0hj/wh5H91vHGyJo1LGv5yTTPL4x
wA06dRehBSiN3IqIhr1o8tVmP1PU9zFj7qrg70sBM0q5Nw5dH2gt2wr2/0osePdXke5pNe91bQbn
8eB/J7sPL0+NewZAU7s430kz/hq8Lkym0/9NaWu1R+IBFQrg8DX6ZXVaFxA31PcU0x+sRPpGabsJ
gvjEWhD5V3/vIA/7JGuB1rfg3Iz4pn9sx8eEjoP5D00K4MZtsbi5CCYxkO1orAixVDK0c7Y2X6ax
fvirSboHvH8p46uEWuxIWQiAxpBPK5mG/TnEKS/DB7YWbA8EhA0INhrW4HdehfzTQSG8WewMsDT4
o53xWskd9MBxUOGKyHxv8dMh6X0lFmE4a/reFQSFAHfLzh9HRwVOxPNYXeOB9/fiZhZ2el1/kGZj
psIEuQuPqPqIsO/HzlGdd46nZVCbBYFB+Ie6kE5MQCVxJHU8SpsW3QJTD8+r+1Lo3pBFmC7Wpjdv
FBl0ekjsxW2qcZnctidR6WQ8S+7wgEHayB0ew3jTBfyUYMG0F+wV3djPUS4YDPNxoDMuwItPagVe
Tyzs+gjHm5a34AIhqiDjxetA9licnYvyUC1iu68EqxfTSziqqEVfBjMg17+IhEjH575YGbkmFq3m
HnV8KXwaEXG45mo0hnnrcPYesbQKn1467/5D5r7HGNOeXQnZMYANkaEM3xH+P+Mu44D7oFPBHdwU
4TUE/XKfrnmUDFjbWS5C9PbIM3RJ2aivE7xuvTirTQ0WsK5C5E1GAdRqD6gXb8Xob+BRFe1f/F9N
RZ5ecIJbTC96wyDk0/fKb419rwnWBxxWKD2nNCADsJGzUvCaFrSM9UffXWrgwNP7plpAMkMBEuCP
pqAYxmH/L1wXXnzlG2CrfxaO44VfDojW64fw4kJGRa7P0pGh1rUebXKhaW6HrElcr7PrzoyHmwFn
lOfFr9v5kvEbiDH/BDsCCHglYpRpfcfBTbY/a4lhwxpiK3V1H5RN6P9cxMX3o+w7++fZqel8v62A
XyU+Wo6chXdXel5NAW/N5TYrMUV+8C6lnyQdzO2AwKkO3SNYVX2XzB0ZgLO8WV4LbZ275Tm0rkFP
2CchuaPCX3Yc/+TiNO7jej2lKMJksjGEApedhzxezfLpfSMEjZeU8bktVOI4DvsU18gQLJKngdCC
n44GUV8wAx94a3nWsRMZp9wvNHCBmXFP3YAx+tJrrI3ZTZLMFZQqUJFX3fm7iLlpTQx7bNlpDvWI
XqM8NUjmRFYJh9U6RMcCTDLpfIO+BKs6YHv+JNxWCPdYLTJCI/25I49LK3+lqe0AYVN2kg0xUzhO
CUwvLwDfYmYYwWJhJiALg9C6/M1guKG0YZqWMbvggIRyjrO2cRd+9/F5rrkZuxxtUhCYsWT17m54
5dc7AouBNXMh25P+9uklrAzcJ1beLHjkgC6b6f4AKidpZuLpAOpvUKqGNEAqQQ9r21MQTxFuZ4Wj
mC0lWUi8aifw3H8dkS5KtX7JOOLTHTTHHrI13t4b8iw5cm8yErcUEcwVmc3OOgyDYOUEtmaHZPnJ
nFd84BgfODEIsnI7c0guYzLn+G6tn9tQD+xFzzhVohtp74MCcArE2dufEVILmLqYENZCmcmAJHW4
/thehgd5e4MAMZ6Zdpqmty7kFhvwTLiXs5OKo1XIZ/Ut3ns+RIY4jR2t8fRctCKCOZHom5jgvu4x
jrxvQ5KzF6oToEVn37XH3OqucrH+/WTtjnKN8g4+XDquej9+zXDdhXtEDxC9A94LSb3/Ykapa+Mj
Rx0Y6mDRaxsEAG0CqlOzbcxXoe7g7d/CO43iSCVENtSMwFDiHMl4peb4UbSN4humzuwVqkqCK1Mr
EXqxdLZ4pHXtazBnryfEGnZsHBJ+O4Ro/CEEYy+OPusf8ZXIZGB/9x09Ue4Pze1Bb54lWlfCuBIi
5CH6wAJzBF+HPfrmA6T5FkWivTBGKmOg/BuxMXdL+e8PrfGb3YO8OrvDYYL1GzaD+vQxyQWbI8CZ
N108Ayj70C/X6NNScLl9JjAHdAxpEXAZpwda+h3YDYsv7X/g3M1/3scSN6kYiZFzZO6Vk5Wxv19Y
/yHVgaOR+1k0y6AVMy5n/XApqkQOgr3vENNqDTvUTUZpBvsPex2sFN6rCzOKi35Shl7fmT1d7vsz
Z5+bUS8OExnSph6MY487BMPXDvJQ85690Ad/vdApwRztjemCubltFArYcd1RKjFaXQClsW/ugpjP
c5EHnFFR/Hde3qRnwutbHp+Ldi/Xb3jcFthXshC8tN4a/f0RuipDWGmachEVH9G2Pj/BD+LqHI7Z
jNPwEx4Xa26vt1ogT2ynRI2wdVEls/y03+A5XglB3Fw+lVAcOuw/SxHPZgwftXkOh4uEpVmiLg8s
+42x92cOpDop5daHrcf7ckIj9aFnuWDTgdUmXjL7u5jtx6RQcNc5OblFdhCzMKSewwLc4xIcO35H
Pf8FjoN2PBm+WSIUgCSpAatqjJo7GelDZYlzli4OodRXvg4TUukkNzT8uEiIyDqE0JJPQmCu/N4F
lIu2tX6P2KkFLD1zq+rAoGzB+mlz/3PJJs3JNuLdSlxzkZgfXp1xd8oYVS90yE90KiciO8CE/g6V
cZTjJEGKAIRSzIgeTxXOkCdxQm5yKjOP00RkCTVm0zF3sPCX+0lTWmquKltFWKlfZfEVMSmADtJO
tOBbPcmaEgi7Osra/hqOI2kqroh6L3HsMdeaflsaUSiMgAEpE1b6Eyf2dLho2Trgb6nwpVysZ45T
G8u2E5qMt2GnGpbXeIZgpcfHykx6hRc+g9D72HLxZaocEpYdkpQsnxF8MbbukmtzKeB/rfcuoYAf
4DkR0YUk5AQ50yGQkqV6i4Cljyl1Z4el0/U9M+kKCs3ic27imJQxeM61Nn7hrCrpSWtcIvFLquIn
rZG5dDtkGCA7rXrcZm9ywijrGbD/MrJ69zZe77dU5rqYhGdN7Rvwc0QNzAi74X1QJHTliBbFSSnp
VzYjFWSuiWo98jf/7SGH7G6d19CTYNsWHpsriijqI8f52JzJijyGl6SUSS6OEG2I7FoAykef9OgG
zPJD3vpNEXPR4okeMtY0vhbfs5B8X1xPSQmyOvuc2bo3qyuze52TpbBXihI8Rck6eJCanj91QoKm
MklOdYAG6jhsfcomf5sVsywypAZkIgdw/iS2eD6xDuwFiGt+jDom5O8LP+IZPFJUnukc6gVyFZzg
NloLTTFjU0Z+zTFJK9rQ/KCRSZjEwEkSmGF9DXOHk5vvuLXOMv7MZuWI9G69KEyRfQ/ACJSOjKHg
ITd4Ga/Z5oLfrMYjPOQMHFW3UPHnrPe8SPIGsgMv5srhsF2sFzoNhBD8sMgk0gu7pm7xWI/JmhRV
BpK4SR2jtts62iNpN4yi1Ypb6+2o2PnHlRXVxtkWil/TeMjBwnkEZmgi5q2RDx/fyiWPTmOiM37c
rDa/lELSSTiDccadMKgz7fvC5DCLlCSo8seVf7WjxD8Ec0bXn2CAl6EZ2WBysxwIxnRtb/6C6RSg
nk9IfwS0aCIzrMMdQWI6Ww8N/6eB8SsQ0BUJlAcDvCw0xgiwiwbqVGew09cNJAqC50BBzpmaK5Zj
UW9oGjHl3eZLVtVk22UAuIKtAebpussOb7WNKi4U5Cdk7DirCS0XgLt9MuzPKUQU0G5QHg8Udzq/
H0GBfn00C3nP5q4yabKD3Z4E8oCfynyO0FQvoDg5D7dH67UjAH2J53vpIcg3NK02te1sb5ttuSl2
XOuNWde6jUM7aLqE+VeCb3c449jmXzfXDvkcKFDmia8B2wbkFSMca97VCSqXpBkVv0LkJHmukdCK
npvsNCLHRtzW7y6dbW/hHEc1Vd11VgwNW424WrNn3BknumKivTFhOY6MFe5TMBKe+0mPqZ6LUte4
RiSBGNi1dIOWFKUaOJk1QnYypoydRM26cCilxFV758lzOlv5cOFSVgf7JzaJcBqFxWL7Xhg2EJPS
HsoWswbAYm7H+wLAYVh4PL0TSiJYWLMlLdAT0bJDJWh6TB6t19l7zGxTZTBASQRi/0Yq1Fnwoq06
KmsDd9vXOT6/ndFqNr+6+FZuPmMz9C4n1vCGf+h3xNGMYTptSdv+eLaMm8+5Ag4bdnVr2sCJZ+Bs
nw57q4WxSRJtv2a3vFNqNjiyohluMVHiDdw0iT9ufCYbexOJ4yZ1haJB6yuTGifzV8BE/vFGPAA/
7jeYNObc3xGCbM6TyhO8Z19UnNySfiQ5WgJHlyKzZ3yLsEIycJtnQouPzY6WhVydnHZmNZPlHGSw
GU5yWrpkiWvGKMUehdV2dnvyUWChmxQrFd/KyA6hGzTIIU6ZGWaxIuIczAGyz2+ZVMTyM5e6Ydcb
jZa3GYESdYbIuvAO6exy0YUdglh3k9H9zT6zOMsinHX8Ia5OApNANTeVt/ooP+koRe/BIXys7+O6
WrMSH7Wyv2rIRcqaN8bb7So8Q0GkBOiNicJE5DVJoNG1JGo7sz41J5eF5/lzZPObEZAA0o/vyETG
I+a5c4JMyfwgqIyJE79i9gCDpSpER8Af5A/1eeLnVt3C1TLpDrvLwV017RNHGO/vQXDnrYy7IAmR
lpLf26xC2QqLDMLqe3j391B8cyTnfh+nUUNcvaB7i7UanRnIpGfu4f3L799U9ZQXGjE4iIP/L5w6
8smsEymiAWJdcEO+IlB5d2lQIPkNMg1Zi8WZHkhl4c0m+PtPoh/mXtxRM3RmDDgWCwDxXIpeGa9D
mhOhbKr3+ISnlIyOE58ZkFh31g73xHKufC6NsRP5qy85+bbyYwj+MpoTJvcPMVLKBN8o6mAyVENE
rvSxK1/G8cteh3vaKfRecDaQZCxsUfw3sn/rm6iIdkfO8UO6ikeuAxYwx06qqLK3inT7rNdPl+xx
Fh/VXnFF+XximZzCL8m/YCf1kK2/r/MxICe2LS/iawGpeFqraH6irMxd4ARsM5AQzQn9CJ9G/X3D
iQKSAlYUyqPvEH7ZHZEf3eiY7Flc4cgHKUjumHbangToSnMA21bOCAoZB5eqPqoFGIXD9DXPpjsZ
1ClaJZRUNHs+i7uzhd6QPWyvgcrp+rgA2rYlhsyMfKt3DqWkBI4pshgTjNh766Zlfm0ioZ71fWKP
SbBUFdEsIFkl76dHFZFRbdUQZCefYHHGvzgHOttj6sQz6rD+CIiqRwWJwMbE98/B8HsUw6Ghhtec
iNAsvadLToNxksT0APJfGqBZTmifcRacyBhaf9T3m84V5RQ5j6Sg0Jy/SB3TBLOxnjqlRI44jpH7
5IgSvCKQKQ33AQjC8pnet5At+euWwCi4IC2ahjvayyPO6hBL7OIvGRqgBExtCzDg58znERAYdEp/
WJdDRa0HWmZKisc8hWCF5g1BCCVgtYpOEP4wy3G5lA9jgwl8d3x/XmpFrmSuoHfCdkpugAlHnNoP
3dsLsv4EUSYorgMfN6Lv84+sQm+KhMTZ+nNSqL43TNoskQlxIJ94vR2wRsIYZVN+kE85uRcrx2en
FRaZOGLf2cdKDubV8+65Z0sxh3tgzYd9bKEKo6Qji4UFEIhd2ufHvNAuk5V2gWTQ1V6OcC2SLNN1
POBDe2I4R3x1xtJ0RGJCm+Nk4dq09uKK64RJ6iYyBWVdvJjcStoppkfr+zlJT5cLmCJrbQIUKF8M
2QQryIraUcYAiM7LlsYKC9+qWW99gJEBZVPtmYW1gmEzq8t6gotMgBrPJxge16zyjstCs15VSqhs
gg6qjJBuQgEOOPE5QnQPXFj/o/D9GohtBTJFHQbcNKuuSmjh0CEcAltHaNUfQAOPvj9QsPKLndBX
xIjsRhnzq9hc+fAAmTHaBnMgjzHTMJLcvyunh4NHp7S1vaTbLTesE7MINBpOKbnqQSa9mAzZEH5/
LyjG74zEfa94jaQ4XEp/v1GCeV3Wc1VE28y0kqCFk9gDvfHBmXL16QLhATUHvjP84VyokEQhxm+R
WRO3yebQkRukiaCWAv5+Y4Iuu9GwF9N6/Ts0VIKkl/mZucFTtrjoYIqzz7bDYVJRpIrVcO7vU99E
Eod3OVzBPuHaeCkfn0sOMz34baLUsAyXkDW4BR+qNYXMDtprb1HSxu/Rta5pA4dEc8r9dSwzNvD1
afqZmWnAQIKGywbDgO1KS/Au5xei4HB0wQnqBDfcZVKeMmBinONMUSFRI6tl/VMSMoennTDto8l8
NGpDzWzZfQKx3jObBK/Jg5q7/2zHBx2vfDqvEGamUEw/6/UrqVvgQBhP/OsArkm3PPPOyB/o9Zdo
yvK6ou4s+Z4lj5ZwBLzT5DoGmXREAoVQUIt51gY3ZCvIB/b3YNxh8Twyi4kblvX0Ooo2nTx7JKWm
ao4iVGcN7Vpc/1rbCv+ou57PK21ZQB5BtNKIqr0BMotTfdoCSs6FDfsEfzEg4+pCpMVNMUfwRw6I
irI72dI+Z4y+NEW46A/xfTOHbwhU+IPcMX9YHvmolliSxt4MDK8CjFQC7QU78j2oJ4wx2CLcNL/w
RYcAf8d+1CzVm9bTpUMrQqB7AqDUhJUzdTp9Qofru/5EntviJJyoOEltfTKtkUMbMqPSdfaEPxXn
2FGJWwx3kXjqnBgnMNyl7JLP7Yy7g7g6od1544osRW9vxs2lOMxq6l0XW+rBq9NHw8h0DD85wa4H
b4tWQMEdJPtLdCof1HFRctp8IU6Z3h605vG2ETOr+Bc/QHeqdl9C5/cuftWkWeQNEnMwT0DqOaYX
EAL0Pp4H8mMgQg+7HHn6HSzSjwz+WiGKsZJmA3/BGMdqDGfsiavIGCrXFqB3m7oqFFQhHKs8xqkX
Cxnzh1ehiyZWaf8A+fFD/cQskOv/+XJoudD5oyVBtcwt+lsQsVkhKh9q3/bFXRkJvz22rlqiyhcf
vEJ636XXvesT3EVwnZQNW1a35pqsFoml0vIGXMnsaLNqFAfyY/4AFbL34Yan5ibUVOgT0jBbvybd
owDg9OVykPst3e0DLhKS/96tVZozoWnsjqwiqKkPGthIkfMh+Y5KLsJCFFMg+4oeAwpMih9eAaXy
XjYcKiQcEffPR9M6p0ztowkioX1V1qCCMgMnbktRQBBHtwgF+Rp+SV9xaotJuyZQYxfosp9gmCBX
0p3CSy/gxrbdyaRew43Lmdj3UpoZ7mnHWBgZKPPNMKxWqiafpeTiNd7Yjxgc92VnDGhx6PJuy30E
4Oqnmh/3AVVP4Jh1t6dF/BPT9/AJSGqzrCFqIQ90TQA9vRHIv2MB1D7Ip779C0JNbwghT0zL2dSd
XIZF2nX//roGX1ZkMH1IXnUBnY8Zt/PMN7fLBHRi++jvUOMUA4TQPJTm6bM0UIduba5A7/B5NjBa
tpt3NTZehmx0G34aRgOzT3gRMCYvAKqjUUvl/wDq0CQJW8VskvctwMETiP1vdMJ0vW611a4T7iCy
oM7r2j0Nur6cd0m5ZTd+PMQJ2N1oXA1o4pX34SNblfGZgzy/NrwXLU/BnLj5cF56hZqdvbq7eQVY
qivOSfqqSJdQvkLEZjEOGjeYeNI+g4BT6QNcmpcWaCLgTqUlYwdP01wDX0DTu7xHMCUiZgF9SQlt
qnlNg0Ufx2mhFyZsrOaIDTBWaVtSzkhHIzCh0uSac8Cx+xSJcEY4NZU1U8mUJRfhabygsQnciA7Y
9cFcdeHB8LW6ZGyknGZGWMYxOQsdRJoRNBXuP+Vkt1FGJhFd/N6oYS2P/mg5R9V67ldUcSenJxAt
XfHI+mO9+na7g8K/wJaSa5UmQi8GRgXmwXpwUdwyvtT+UGLWw87UX0mEtCPzYXf2h19NkoihnEmD
D1GmtkfQmONtFDHpwXW53DTb7rWAzEyNACTFMz0dBiOUbQUjAm0WiM56FoODL+yaGrQVKSbVMfOs
fHjlmD+YluxR/UGjpL3hoMkBk5zkknLj7g/yQJ42v1f0dhpxQupiZkz5kKKEWnE+BHNOvqW55wyS
vtckI0goIJ78m84fF3UxT54UwM72sCOXeaOaTW9m25e4qou3/bOIqNLkqEl1oSFZx7BG9m5WZgYm
x4fNfbjC3PRE9DxopFruA+a1h6/7NrO3eP/2212U/47i0HRmKCiy19S5sJvIC0ANtK+0znIc/BhU
YTzrNYvR+v2x0U2qISfYJEs5TYv1t+lBXntavZLuR7c+rgFNA3+IlWJT3EGX/12Kad5Akv5bUsJ1
/PT4H2FntqS8di3rV3H4eis26pB04uxzoR51IHq4IaBoRCcBohF6+vPN8o299oq1HHa4oqp+CqSp
OcfIzJHZewKrMeDJ3EPrjo+Qdsy1o0qxTcKhNHYEJBaMsYItkddz+A7e6ANJWsLZVfYbu+zYDGcU
fIw+01b2+GDrM4TcqylqXFskpJ9wwEKKUU2GZ6TF14DHzsVJkj4UJR9aRBkZ4FXLnjHTZBYhKfaY
KqXB/yPEw7bDNPLugHktelv7wdAJfp6oUpCcGH6DJMQ54NRxmCCuwM0NV9r62k9ec55XshZQxLqE
olhpg5EJCPDDq7EOsa8XalVncGZiJjG0+ZfMzuCn6SCY8UhAJVfb+R6nb8MeGJPZEYNFhlpnSIbP
QNAn5jtKVN18s55rttCVSBO+U+JIsupz6sHNprNbFWtwRcxrJZiBRCc5NWn/W/9SpJTD/3KSavc1
zlkaD+17fWAyyMHBvO5RszAqqtj69FO7Mugo7N0XF8rFQmbqtrdGWlaabgk7hIrGb3FvQRUNedFE
LSOR4kNXsoufldjQ3mL45O0BsitAzrhnqVOxIhoPXQavqcHUMi7WTvGo+CATfDsRCeYd1Ei1S2G3
Pg7IylpY+eLpwaWxIJiFufF98holT7wp6Ms964MPXNoLEve+7onjhAkkn3nup4joQu3EnPzd1XA7
RzOibYluQLFZJuhHiAbtupCh7HspokUkyKQjaGgt2A4XM8ZnPA+W5VdaMOLhuezE7kHOjy3K+3ib
v2Z7mlF1PM3zVywRIeYwCGEMctTwUMsAhSOXmvPCHnkHUTInFsUUTS4VeM5DXMGbIwGBu6WhCAUi
wa5nuEfTZxBENN1gRJdQbLSUVwg/Fw6I+DsVR/8kfFPD3G/sXYDC59k2P4GUouh42dcNOhUzhrbG
M9o2hdJF9O4eMq+Asml06EMOTBTXASxEQk0JEF74QyC2S/ActhFRfp12YAP0neD83wBvTGqHLGaz
n89vSUqbtYXLEdC+aGWh3wXISsVDKsoHvuHmxs2PBhxXjEEAgKU+XLHOclq//JDrAwxZ08pQA9Fw
Mm0N/4/zgu+ydpBpAbE4VbhvSYfLtuAoLGvnNOFkAF9BBRpxXbq1E7VphJ0Rk3BNpKbCPk08eNrI
WiYMqD8gt4EiXsJmmTJdLV3KUtpUoG8B4oQob4BQmOw1YXY56AGT7fBIQXjut3f7058QFwSMoSSC
InW3RJdTs33gO6B5KGwPLjQPy2H05qzeCAkMxWRIFIl9wBtmm0GC441We10MHCgTE2/2jgA1X0gI
SfTjjL47MwPNVwdLG3QNAFcUs8whMv+7BklkoS/wt+/x4pTrmcddd9ACBIjkgyc7e0iJcOjJkDY0
zmAiEapUB0CKot6hrRZ8SwxQETqREQl7acQVBhA90hNA/Zftpne+QuCZxmGzI1f6gWBbgC8xKIIy
47AjkJlxbG/vwKjlMCym98D4gIhVd0tJisDkFu3Bg0zSVfZmTMO/O/zgZcohWeZUye5kBdwYLLgI
cp7A51Jv2ZMJY45ApmA7YN5FmNxQFtFIkHwzBe5309T4WboxbVDMqAT8BySXMz0Fz3wUXoK98wR6
NljtLANWZq73BN4h7kEJRn0J8ms/5PgFXuU0hXs9u5nXRos37CZkbl4JuKKiRN9vAYbcsODi8O8w
AIqy7hwtxWgfnsIIMCOjyO4izULjwGV3WemAJeJQdWLEpxFmCHgrQM8mib6czaRU3OOq5+15lGCs
FwmSu4QvsqzJeE2PSU1mwanXMfZA9rRA551FE2IwIeV4Q56CjAUrE7uNjOWR3iGZ1T8zsu/qhKuH
yolGY8HDKQcBe9xjOhMM3mO/QJoCpiOKtyoRBOcbZbGbLRxni82c0ILQIa3J4RsMqp8ZLy+edDOs
FlEELVtEOEUzwA9Ttn71GCa0cv4ek7vJWkmeLKgFvhhWgMGJ2xpuovUXHns3y3QxMNKZ9nRmeF8I
pO/rrhHFwWSc7e12D4ULvcNdBp8Lt/dQ3rrcwTgSZDsgItsZI65ihk2ggq6r+TK3Bpwn3YcIxrpe
7IRrzY+yR55lSNOF/koRbaqTs0Ox/zXTuj+JRgjmUEwI9rVid45WkDBfmjKWJbd99HDg79dOXrI9
cJttXht0TLBo0xh5DQIa6l0ONx5KwfpqDO6TzYsAzwv3sdCZhdtR6XF6eDxLIZtRbLJ94eLLatFx
gLGjb+/T0y3K31Gcvwx7TzgOD9V5I+QcUGcPBn1X66mUHISusOSMEjqSC+SPhSsNmy4pEBxuDn2w
7BOcNwx/MV+WJ+S06tFP+qJwhtEJw/j283CnBQ8+cPLvm5x4BBQ5Ga+c76ECeXTLH5Nz45end9ao
FVOyJvzHlHPf2bPpiUXpTZzRh+IX/CY2Rmzb++MIv9N6BsqVkk4QsH5yaHX2QNietYOKkHwMVh7u
JhkCD1AOV7B7ohC1L2J2EZGD9RDcr0Hy3xwUE/mMC+UhHhmIVHQRXpNl2XW8RslHxfxlywQ2mVKD
8+AKr0a4EEBOWnLu4Z4FA+gEA4xITryLDqLQ4G3vDIenx1sLpHrPVQYbkXvlfEp53LpzHkkb38Ut
ETmjPdvuRmf6GtvCFvAKekm8EzQlPCj2HZGBaPj9G0Oxvb3wW3xTCbhKa08FILMkjXAJ0woOq0XS
j2WnnTUjbSAqXbC6eZHQP+zZf/BBchCyimoBMLoYChidj4eEjL2tZBW52+bp/l5GqFSOLVr5+AMn
j5fi3UUIR9pheg3ZfulqJGZgfBAxhlJgDbm+4J/pXAbrcb+Q+1N4MjhoWPKpu/TT8dHr9ze/3JjA
feYwNgJKFr7UIlS9gb0DGBPo4YdYCjRGJHcIzPP6FYfsHis0CnzkbaGLkyLnA+nApNICKT39byd/
Rf+aP2U538Pnm14BQT+nefgIVrNn/sQH1xYGQ0dnjRC1IsaFIK3XtvvMqdXau3872FxfONfwAr5T
UohQ6LMv3FGiWb42wywlYip1eB4gBxI6l0Q7UOsfsUSM2HdqBsbsDxsj2zWS7CqZZUL2k0XOfqtu
418ZQscuMVAHfpE9mDCckiTy4649OdIQlXZ8/P0YNOtlWhIJ2d6kxGgXPKhxRpPKx3rbFdse24mG
R60YD6COilCALCKNPY8SdH25CgFRARpjI2V/oWY0wTGk6QDZBhQtOwlUMa/ojC5sOhRSQhOXraF6
kP8IHmYvZA3sLYMyTGzlJwlqP6BgOyzWMLXQr5Fc8guOJuYtOCyRIeBXzKYFRE6XhmsjapsLixog
HyqGzR0tyZU1QCc82osPs84iaBXPQ4xZ9xKCX4NeEw/xbUkoUZ216vGclYggciWDXI3qAVw8Tzln
njyBPqKyPDGUsscoAU3NrzZoNruLRgSlEL5G9Ygnt3EQ4C889DcTSlEwJ3d+ALSnngtdwRlfgpqS
FTbJ4XzFC68bovEM9tSsmCOdMEZQ7bcPsYFlFYgonwtNir2PRqc3u4B39KXFKS9AOCuHyDsKDPC3
/eUUv+J7sXjB9WLRb7Aptid6Vsh4DnhghCjj82Ed4WeL7g/1OCw89rJruPjwkUJJ5zLKVwGXIi7h
U+ZFmkOtRzIg54TSIefwnsdmkPo8ehA8MS0WXAhyg+kyva1AjiT7lYEABePTzR0zqA8bwoinPRdI
OScbH6HIOSBGX0oXJ4+t0IUuT/EuYgwdyOrwwcRA85aY4SiAu/IYLltA7tDdsmBoUiY/0ypiMg9W
HVDca36gw4tBd9/xVkzoMlAQgHKJsAEJFx1BRatfcp4c0N25zNyzxZVEAPRGXppQrToaLp32KySm
AynLFj/9DnoM59RwTqBNg3t0YPaRMVFRzr3JOxgRsgX5F3yEijsvmKjFvJ9/QYIGtRvNXZfbyeLB
G22HESU2KoxbNs3voYKK41dsud1qrb0VrPeK5kVIwaUE0OKBhoija6vBfm22W8hhJC0f/qcPAEGR
mjJCBlyzWhqj8vLrplHiffomIkwYZsBS5+ZSqOuOtbPl1VVs6RzGWVR+SEGQ8wSgztBq/ggdCArV
X4MSC5wGm6feh0SEybeX4SKXCR0J0OrR7zzZeK0BzQWL/cIpzdjNhuSLbTuYWg8WqNq/4tUgzCAk
7BipvxmyxUDKxZlSSRr/yHDAAyBB93A1pL2ZUlBTTTqAyWhQDuwGHFOQxjMElDxt261C5XzdTzEp
1AV/RnoAtxyCFxCSVUmo/TylnckdB1E2Uj3KRTwEkkWin5EQAuPSj1HQnrAWgauqBCEAHuKayISA
M5dLdAyNe87mRt8atUSF8mcTnLTAj5L3G7pmG39ClB2scSByKRKqvVXaLIQIK94fXcRMSsgMDDvw
w3bK1n4ypAxC5iDkJtbsZ3Yk287uyi5l4O9UH3Z6pGX4JNsTI9FcqA0mFK54GB1dJVkprnWJ7pdk
DQvQpPplimkmhez+BZfEEo1R0t5/nU4aO9+ednmRQwAIgVYwPbAgZtNYwkIqkBcUUtKgyD+PALfM
4IJtVXTB9oCpBsbrGJJTP0IwRFvobr9k2Hagx7jalks23MH/jfvTCE5/eWyfRTIVYmwV5NQ/QjLh
ma44bXIbdDhpn2O/owabZxF0vAPhLbBDRzHJL41ovxk0ZPDHI3HLRXWNMJHt4zqjujxNwPY4C+F4
w/vX5uef/Mm82snbUsHGXGplT9VDbwwtiQ6djUu1H52YUQG1J0bXLhM6zZMTWqFofaGboU/TQ8yj
ykTWWsGUBLHW16Ew5c4jZGsHL+ebH/cUzAirGL0ildkBzVMy2i4un4N6kSKHyTsHwyJGYbD1pojp
SU2QX15oD1YuToIHf+UA69Oo3iLRwBcaFEcDxSEmFgvSpJybyGf9baH0m709pRa+CA7svziJ7hXC
nl+ZNUcPe7h93KBHecH/SeHNmJQfqj6FTW0qD4iVOdj07bg6Ahge+mUA1KkQl4ArUFzu6KS5fQO4
tunjzYHRLtiedvu9+CXbjAm82FOwi78JovDwAVCYUE+52Ml02x3m0kIUEO8l5JY9Qq7UDpHJ3TGO
PAru8eqa8eTZIPm+QPi/uzTPTWrtqM2UcHT+GSkbcBChe3qyNAFaYbOQOMJJihBBURxS3Rhsalv2
Uz7klGbewHl7QPgmhYV7WQqt5M2ilOV62HeqXv/on6BY0E2xyRhrx3WIXxyNgLr3fAvlOtiFeACp
q1AUcWxwwvmiO/94k7a1EaMx1bTj31oBj32a0IOg1+B1ITC5cbhU8yxFkR4Es5UP970YrNzHTBAH
40d/vHJ3K6wbH4jzl9lvs8roTIoueJFYTsm8UJBVY+RlwBYR/nHu6DLZ13HNG4qLnm43cxj4fxlT
sJeieffKKc+6Q3fgciWIhMxLBP+xtZtgSIaNr8c2gJIkgxpgBGUkrvQFmVlpU5QPH+GuDAMaKEq1
23p9CSNKKxbBJVAXNICcy1nEie0tJJ1hK4evRxrTsHxCcY4jTktqkrlOtAYDGNuDowlN3Xr1Ev0y
W81viAD4sN9xyVf4MiMJ0M5NEUIbplNFg0dLQ41IM3wYROI9Yh3JtVwzw4DUWJrQenApQAQoyaG1
jP1aS7Lub4HpJglSWT4Va2C7heVjh4UBLseXcQUxazrTECYsZFTfXlcywEDWKVz0/xwty333xqVF
tTqheEpq/7sNbOy2BP0NipYldBoQAvSpZZq/bBqVzpcbgLloqEL5sXQlnlcwK/oCSjk2xW0s9xpU
cw6iSaMH8kWIR+/5hiBg2z67ExT/1MIYMSYegyTAPxxjMKf21i2DU37mjMz3L+Fbv88vSBPSE6py
yYGEpLYS2tYRet2m9KqafZGNPeKyhbqQZfLTSKh0kRTPG4uzCgmS5iEvQadmvQJiWq8ODquJRKlE
l/d7mvl6svyVN/K4dH+rNmaa4Qro3ldeCGwkOmxIoEeBBFJoUSairAeNQLsrwE5EAG+4/8NDCFVx
AV5u+gV22DZvlVkU8hPHV8/vi+ydFwCx4T4ZokA2qpNMce53ZvXMgpMaXOZ4os44eDdOMiRhBCjN
CAryjJ5BmcO3GIMilQerHSNQ6f7GqrlBuJgeewscCjNHSW3fcToiWSXG6Gi4clsGUrsBXo8zwtsH
eLmjcEWnBCvtHmZmVqadkG3KYPjkxRayVtNDbxU/nUsu0FLMUR2aanbPKc2ChFPps09OmqB3T3kN
Eo+0+85mxUgq2xg15BY5jDP/OMVKFAw2yrRpTYFeA9QKU1wEJqPDnIVt0hhX/m+rQTdMvcckwoEt
5c4084AVQAN9oFAQ1/af//jv//d/f5r/c9hVg+ryPVTlP8rXdVAdy2f9P/9UjH/+4/avb/e2//PP
rt5VZVlTFVXVDa3LfzR+/rMeUvHw2/J/SfLnu/qeP8okpr6tbH+jOT0IB3iXon+Avf2xncnkPlIn
Iz7N3/xxU7z4//rjRkdWZU03za6l/OcfLxrl9TyfVGUihd0ad974ZSAlkVTv6XcCUMHupHiHT1z1
O4jPq6mluFLfTNstmQotsAvQK4nDnb0WpRDS8RdHn0gWBlbuJ8Xc5OXikpoSKdk9xodUwmX7kxw/
EUwplmbwFiA764/ZU3geu8SK+szWwLziNmcUmOG7d5xRDBcbJ8LB/CJulw/Ib7D5ySvkUGF43p83
0CUjuVfTAp9yDSo0/Ou7o1p/doHMjqZaqtlRTfUPd8eSVoe6sBplgh1Z0M5RyRrzQrXnr/UjuSTd
oRSq/QKyyy8XpWs5Mwbk5OXbtiAMhwF5G+sLZp1E1Q0icjg2zxTxO4JsBhL/+n3++Sr6t/ep/+eN
rG7f89v8vpWJ2sdHDNesmryVCrO0xg6gzQYHpiYESaUi1yc1/WsbnO5IlQjtJmXgb66abP7NVev+
57t5Hm6qeXrzbuCImZZk81Hd54zePjn3Vn0dmeHiFJNqSz/V9P/6Ssh/9jzpiqlrakfWOpYm3tu/
PU+qVD2Kz+eqTG5ve0lkLE7AutdrY4UIJ8Sula9UTH8lf/1Xzc6ffGJdlS3DtEzDUuU/fGKjc6jP
+rnAZPZrX7q1bbGzfMi6ZuYHzdzkjmDwi7uQLZNTC2fbOp/hBTPYb3DD+IThKHLn8H938OJHi2Dl
gMCYFR9ATpyXFJplolLhbUgLqKkvW/dCqDkhsoXf3jwMXE+zD8mDX0eMgRNKxYgCQYIPpjzy5yHv
+u/8llI2vUnn26pd7w4hTzw59J0T0qh8Tz6+EBJZkje3/AakRF7yN/Zt/T2cC+heu2hHf32xZEVs
K3/cdnTdYr8zDLOrdMXV/Ld7dNLNm6qqmsxzwPi992TYsF/z3kkKOtqWNaEjx/+teTpV0ysVTzX9
H4yLm5F8da6ILytHBPC65rTcSojzXu8+NtZK74s71eJ2xuLcsYRXasNFTw83XwUU6aB+OU9Wi1vV
k4hG2BmEnMCqYzj27Btm+N5eo/PZNYmUYhjpmR0Y3GySl+7cMX66uy/fSr/PiBaOQAYT7K/w3h/3
jEz+YV+oB0v3+lO0uXwcaRjG4fpRRC0uj5xE0DiGf+5G6IBM03+RJLrKKKiN3al0P1uZPjHW2uSB
TgNHRMx375P70Zd1At5uCMTCwrNQgA+wVNGYYrwOURliCYcklsGJ+jVoPn+zj3TlP7szXcswNKPD
sfDH00h+qdXh/n1zZ3Dz67/np2dEX36nYSAL4Iivr4O7WNTWbrHgrqkMM+t+uW3G3DfdP4bFj9pJ
Totbv3CPjrRTl7X7HXwXZfztcxhglIHZr/AnJYuvh+GVHpg/UpE+UKBjiKaSUmo/hlfYbwdn06Hi
XiJpwVVsz5jUH5/Z3y3DP/msXUWcfWrH6HL8/ecqLI7m99XRG3lCUCsWnsIXgxyTuHEWBYqtv7my
Yv/5339P0UxDNiyD47ar/GHVy9VZLztdU56Y0TXVFt3cjE59a9iGX3R3UrJivsMgQ8cYHTPNqyLM
f4kgOmQoHeM7XQXJlvi3X1PO6fgcvTeHZTE6Z9VQ7Zcnj+zX0Xm/guZZ6IPm50jWzurhGIkxsMY3
hhXAn+44G7aD88byn/4lIvMSkaKG4gnurj6AFRCw3NMikUCjpdi450a/myo5Wtfg4ZvwmB2OYkwC
5N5xaqGD/A6LHp4WaHlVBvBb2EBzqXgV6qGHgmqOslca3CboXeb3dZOUo5V/SLtRl/DbZ2L03j7J
Nmu2Hk4n7PjiJtYQp9I6jaVEC4gC6xvACqtJM1BSo6+GeKhEZsSKIQWZPCSEYHjSurp/6X2CKjuv
q+lrD5zb9tUe4svoOpTnfGP4mXZyGo1MyfU5LxxxZKeE+CI+yUGrkhMfTPfv3q2nBJhY9vh6+IFH
e/ht/zLpxk+qCinUwYiUysHYXSGM4U7dSiFo5hbkd6+hHumpP2fPTDCUmwDgz9qFNX4yFvaObxw6
l9kqUUD6tfS8EepvM+qkJ7dyzqmctaFKMpHc093LiCvx7Hej+EDkSANcVsfXuBt9I8qMno7FGua3
w3dcO5XpKMO2z0C/1V8RPmRghPz8+kd0FJy1ChAJ2mRu621rzPE6eG0YDBt3J3iCbRgHK3zSqQbH
2KiJA7YrJUfoqmF/i3XQKTmGVfqZFIPrWvpBCi7NcYNsOwOFCubNMeY88fKzRqs2VEymebp75cvm
5kpGuHqgcmbYR8R0FmuFACfKpIsPqEr6BZAcL8bvSj/8ye7+uFaJUCJ+CLmYhYMuqsEnSgb+CB6i
c1Jd+Wgqmr/lcW+Nv/ljXkO3MU9DEUjs9/QGE3tE4wzp0gGeftjGD//ggzaEZG0wCFDFfZdJDlKT
hScwaCNAIz/m1cJv/lwoQ5wuQyl65MRCM7/ynr567fo+fqf1+BLha4whM5vyvd/ZdDcgGuWOnVzb
3EdUS8rwMF3trViff6fWCCQNt5aZtFX9c06saaJTVugjBvtUAHmBWyElJYSI/mhhZt3skku9Ty6P
jkA5p4TzIO2mjEBdEUltX6m8ueevVFUd6afFOfHD8zqpJ8ccZ/YBtZrF6y2kwRlJ1LbcPRc4CXHk
79CZgLUUS7DoZgE6dB49dnRPxeS9q/ryglVRrbvo60XA4qYLFvbGVlFOzjy7/Dv0E2ytWvIe6utq
xOfuDsuJhpPfsiQ2Gw3IZU718sGSZK5MayLn79EJn2NpKBNn4qvoP4lOhFzqlxgy3zNGNgB3erde
C98DZMXbPnY2TylEHQige/L4WfAmoO68NTf3uIZAXktzbXedYKvdL0bUzqvQmrNm9BkfnOwJ1v99
eBt1ri7xoGBfu5aniRO+mQGnb7XoGt1zc8pR3z1RD5wbYeN9YEdk7pGkpilV0Wq74j2N1RmKV8II
GWXTsRmxW/7AG9wjVzcE4Uyl2Xl3191jxNvpGdHdN+MvRvfK7rrEM/RKKe1LK0eY6E3uS7HKR/fZ
c9cOrht9wREvjU89a/aO9aGVNbPLaDW4Tk6j4+TRfx6hc0Un2SwYMSGTrc+dkgfSWFt+p0RtNjZb
zxCd16b2sOzcr2DyzIiJrwgvOz7xZ/IKjjsu93Pc/lSeSaKs/dnQmLOhoHt9AmfJAy3FbX93SjvZ
bQd2D7wm92WAyjs24/Yze7FEzSb55nxPf4cVSSrA3cD1mLqmtNbTbtilFjoFxvYF6472DoBieJ+e
Zxwa/Hd185402uMHXmUddO/m/hwqoIlmSBBckdRrcoDNXTe99ptdSX3dYT11wHZJWQir9Sq6/BDC
8uDNgFT2K1/d30d08RXBk+s362f7pB85zBvDQ+XCqM3PRQzm1Cu3k1f9Vx8YgonQDxEaRcJErNWn
5Xv7xrYKWaEAjvFxethI7N+XtO1zliXvWRXpdK/ICji1GM2fQJOo49UO83BOiM7eQEOP1Srjj58X
NqEk7YXP5PZDH5vhTHK3maPTS2F1cSaph7HZ6bv/nL+mDOQgdtg+tjJbPg6PS2Xb9hrE1LhMhM+f
1/o2YuPG4inB/vPkXHWfBa7O2ftee2YNMDUxeud1F/sOwlGyEwan3KsHLpBYtm1a0tCp8y7zG+6y
Yt9Aju+0hvf82M3Psw+LVW3AwXlErQWH/HWo+pe4Dm5jBB8/h9BMLdKOKea5V91MY1NmrjvH5DK+
Rvq2RjmZdII7XgRXzqjVAmfvOjVCCoDM4uFiBMl/pXyz2lmtK+vBYyRvHrNLv01OgxqmaqPOnn15
/t3T5KL5M+wScmzeIk/dlslNcXA+FjWflGFt6XcyJWpGNWf9Y0xVjx8To/z49vcLAuga+wA/F5aD
5+gDyINX3yk+033gV8g+IsVg50p6H8qz2+gxxy18hDGC9zr6q0mdybPv5M7twTBNTEm+In3Trlzh
Uh5+0lVghWWCbD4qfSKqJs2MreDIwZq0TDvG7837vW9kp5pdN/xbtSdvbrXItjtgs0kiI4v+5mG9
fxrqGduDsWkTKpmxBIqFCzF5umI+lpFvxqpaR8tXqdQ77ZhE23O3uWOgWjrzRqeXKzFgBfRK0d6/
Z3MO74H8Yw6pmdY4YB7zjmSfJ92PsNIkE9C/jTT3vXI0fGH6x1zHtuiElQO27B2mwc+bY4b39nnc
aYLV4tG/9arsNuAXw9eevasc1GsGHvhKybo5nnkFMbhpB2JjQsBizmzuUF0wjj69jZ9P5yY5dx3G
1Rw3m4/ck2by7IqaPVNn7G4KuA1pB7uLFppM/X8ja/ghirrs8WV9n7wOwhCYHrWzOCarAb6aV/Fe
y1iKzNhK67STHhjhxX6kGughpqDl4sEZxPNPOTR83CKNFUqeMvFtw+eci7grEjWsWK1RM+s2UZHw
sT/v3u3tExcjc6QZwgkQ6kc84BikcpvefauZGoqIOTGeUXMWEuLzuiWbDyCfuoRmd0TcxQttCGXa
yX0tH5qD0eDh5qqMFyzZCJTsAUY7a8dGgjUhCpG23xBboTsvgiNo+7poiVDHHhyTDZQH0PwtO7Dz
W75mxeLGWL3kNGpI08iae/SuNf5IuPW55sUGUJXYasvelXD6HLvUCgn1xTtPPrtzzoov9AAHOQxj
DWe1fcz08DihK6yckgaIgzEjzSfgejw3bVAMm8hMPnOCMDLUGQccZwETbIXkt5irc/XezHu494jk
siWNWIgrFzJMDxiUwQrwy7NzfrkdDDExc8fsxZcDa3LESZ/SC5EIFA/4UJ0WPLTshQRQvXE1B4Yz
+x/aLS1Qxk3h857qSRWcxQ95GqofxHKrYyIRdslxhLLq4ROyq1NUnSfqMynrxLAcMiXqfiUqxcv8
8AnNJnqbefmMjW8iG5HW5GrDMWikynfRKE73S6F3mL5rt+bUu+9uz5DreGkl9h8+BbvOa9pVUMqo
5Dx2whVRwfiC35kq63xo0nHp7Ahde4Oh/pk53WrLXPWNbD7MWpHRfgQLXqC8YCvHWfAriEbSQGtA
YYTM5CIyAfpzXqtnv238k2QLbRL7D24LQpbaMtshJwYBChN1DDXOeUgZdJ3y/+CgHJsX0AHgnY57
x62CWecNq0zGK8rWEVAQvHZ79Koy6BLwgYb3ggDKU0ilrR1Vd55Pt8FveIDtJ25WIbbp58b57IvJ
d6Nhv/YmotmroO6pBR8kMaGF4hb1mNqSUCaklxwNwmlw8zmXdGrTREoePfOD1aCj+w9CYan9y4Fi
OA8y1PCRY+nk1/E7Z5gcgRFUozl5cnwSsjcytuaSDpFOAlkRuBIz/d2QDNqxkmsGTSEDedYcwMqc
mXnbuw+/EUKt05i+WCVUC+2CeASdVWZtAQFOiTW+ZlWkYi0NTD4/Z21MptLNW+Vt7TQ3T/Xl0fvj
8CieZ2rf6htzdAlZM6cSwbaiu4HoqetYmz3WTDFEtx2TcJSYP5wBO1StFhNKpn+/B9RaQCWHjgvr
2a4b4v7805VZvntmek1KOQsXQJVzSt5U4BA1lDO0AmTatM51ina27lP4L3Gv7tgy/nPnkbapFQZM
i7zaKJnMbMCeZBGCg1nBbrXWUY5ws34aZgk3BvEci9PyNCzQ1o6a/blwu/3DAJXpbdqdo75DDn1b
m3P1YSuj0+y0xxfUSgusqxkO5/R/R1IqRVpcJXJG2rvSL6fFupN8zw4uTIgpur4RnDJ0i9ekHB5N
G0umEiwOke8rRl56zF68xfNU7Xcn9w04AXrtGcLpRcVdJcs2IsDEo6pbpap723QGy9eXeV2Lsu/U
g4lZwX6k98lprOLmz/K8M5Jh+FZCbdRdfiPqgpgR4DHpAUco0PDeOJhZJ+yoNRQ+Y5CLZ9CJobCb
RTk3czZuLkLAuDzac1yvUqZvVkOO8IdfDF7TKiSRdXD1ranCxuFdMSe7Qy4RpxR0Z9a4ndxRqjMs
C+kw1PtKdOu/fSblcdHsoQgKLdzCMN+3V+joIzlky4lWrB2/6d0IZpGyw67cPGP0A6Ujb9Fl+J+g
7T3p+4vgGj99Kbmuqz3lFROqSJSCWyLNO+AaRLPMTvBU1yln+jMhI3THI57eM8s/jWTYKW1ANhl5
RGy07iEse9j9bORBkQDsZ/dA2Re9DqZlYAA+0LJh2ac5mZgDLkOAyMw3e824XFzc4/Divjv2NSOj
M/3encvgxnAEJRqT1LgQWqNvds4QCkb3+JaA47AU8eK3Mqw0hpQO9/jd60yusUAxODsQ0I0f1Pin
wTmyEE4w6+tXInAjBv7paSAhX9qzEfZoM6unH12NhARBvHlsyygVf4ANdeFUR5tWbaDZCC0NDcaX
Oveg8/bfChab/geuT/WaHdCv/PHeE31A2+XxdN3yi9Ax4M90pcrwywgwkg/PpGWrYaLrVHGRSr5G
hmTB3BAVBAOtKTXqaqjYUmBwabrZvc+5kt5y01+RUckzDpaDJO1FXXeHXO4a5Ao4Ii+7BYsl13PM
eccYHzjYZcJLPr7R8Y2EqQiUjNkF9u7yxxrpvdKzeirZ4ziWLDpelZPTVMUgXycXLIsdlm39yC56
6vHqYN9Sovdb9CPrG0PKO1KfEPJDNTWhHsqzKifQjHtdJKyKB9lqFW5inj7WApUhzCY0wvOSrDrk
XLBZqzGCksVVBGlf8R/NiwCVVI+TnZJ/cqBbQibEnkPUQTOTkMR8A3lcOPhO8juY03OMDyoOrICk
hyf0GtBLE98zZU9XycMnx8f4nbxSyJLBPYdNCL7ePeVk1BUXoOAeHkH+ye2ByD0sv6nEA7kxWXRF
IG2hUxHEvXaH5TGnYN8Yhs2fqNNyvIq6eR1ZY34HOJBTv4/ilkaRa3mN66gEGpMGPBwJ05Z9KudB
d2EMT+BiJmqYYtuEq8GK3Aaam2fyxXUJso06HYhQAFQk1vSuBEJVv/X3MVIcgI8rT9nRO+TS8BPg
2+fAbMNunjO2xBCnnqQFybT6DOX/yEm5PUCikX0XKUM6Wt2FGKLoSKXsk8phJ2uIwryNj7kVV8Ob
/x6fKLEjNTxv6pSCR/OasE1eIlY8Ww05uuT+fXkUCNQ3l0TS0Gt4GYEWZnp4XZ9D7Jq9Ir3QLyoZ
Poe9xu9ihb0ESmouPEzERtP3AmvAbrJ/cP51ou5SHZkZX0KTfwxX9aspE/6ncSc/zJQ9fXLWjPTR
PajJcwLqOwNhPH0IzLR0oZvrvBsQfNR/bBnRe/Ze3ipicc/qybPXMlqS8VHp3n6uGVbjjIg6j7mW
HbNHQot6nCoZZA1qv1Og4+ugpFf/FJ5iJT73yUtFUhtKIcHzAFN5tf6m5GsL1yuvttXZPXhvaBR4
ynhk5AHzT4XzGNM+ADai9g41BpbBQlzZ1/8/YWfao6q2tutfRCI9fKVHQVCx/WJsSlBUUBTUX38u
1j7JebPz5qzMnbnXrCpLhDGe8TR3Yz2WmGYtng6blcJemvaJTEjA0DNKBgUTjTciUCRWnpDVSIFp
/hWZtwGyuZTrSgxoIJAWfQiHpp/wKA9qcnPp/X0iAwWfJqDbjEgEb7N7n3j+/N614VL7qp6RNj78
5fkZfxCPXJqy3hEyweNP8syeqTmCCMozeQw/o/P8Tt3mnYdXjppUWf98MDvweLfYZ2rO3TN5w6Dx
iuAzqoPGGXiEUgcKemgO8RoPL9MnUt+6TeO9V4cIenDdhVgtBmKU+617wdYHkQBXcz9OHjceItKY
NvbacFqoT5H237czI2nd51KYYrcY3GcmCN39gJ9YyK5aI8tsHK/7OtjitiHwoF+BjNxbDaz56bZ8
lRHS2Ai3EZAnbCPqrGqwKLjC/PwwPGa+QhalB3STb1QLs9csn1B0UUC8hi8yKZkghsEvTgnqGAsH
KiT/7eljGf8VzSnGiFS7P1cckoscCspwlH8Yv1CU/Pxdk6Bj3CAAajHT0j/Rcyn7HeKMKPaP6JO1
F1vKni6pOWVKvsnnKoyF8O1j3DAtCFBOt0auG8HHSRUi7U1AapfmGEV17xPc8AMkViAojld5TMJK
Mlp4r6DtPenp1CMmHpmAzSsS7NF9RNlGH9hpIi7kNfqNruQGUTXJgf5Oebr7fN7Bv3IZXD8QEdXc
JpDQpEZhwNMB3pICYhWSc/C65RCOKnY+DVc8vgIl0YZ6UCQvpkbEg/6SOCWYN6vTMrok57+O6tLG
ZnwtBsUfrR1x/ViC9jMwyFGQWeNMc3nCuHn4A7qy63JILH9GBt7SdsHoofd1WpabbcrsjdaJS4RX
p/KUaD9/4lNy9YxNN5QdXLQo2wXd6nZFoqX35EHVNdJS2P4Y53BdfJd5CRUdHEvSKuZj9hUFKCSb
4tdInCrONsIU04XMP6bQjiv/hvQxBHdbW1cYl11ikJEg1OolVTB4U7Tssjq8zApw9ZBfPPyE59W8
HX0cgJrjKoaYjXCrfY5N2sLDGo4wHy4j2118nMZ+jFunCiRf9RS3nFR/9Obo30o+SQmON40v8VV9
tAXq0bcTnRfigcsWiNCNFhcIla9mt6i1qdyTM8uQI+mUnypEEM8J0BlX3HdDYrBLPxwwHJYnM94F
VPKaSsivlufxjxqP/nPwXVzTJ4+o1SeS7jJvzUPI/B9EiIQJxoGT89yIQL/dwkdSRreVOGYdK24z
7eJ2z/1sZzhTckgTVr9TbaK43G7SD9ZvOee5NvZgKCd6psVMDrBGQYi4G5WhhHpz8I0ZC7f7evZC
uoIafMk0aSUm+bSX6h0a61eizLdDsudIjJpYGjINWxsZa4FCX2xZJkyhOZervxt+4HRYmfokzVja
6UHeLzh1Ws15v/A8veFpi1TBSJnSwMunv/A+Y0pNY4PLfTB7oxtBF7uZUs9tN1xpItIQgt22o0Oh
IAgYYUd8zP+a+HKUGa4xGulPFQyea58ILK4/ibyuUzOplvTmvkgaegAX9yKHPzPv1t0esV9BIV9x
t9kVtDC+2v1M0W1HZVwJLkfwuJ+0iTNYNw0dmTuwOINP/fYb3rMagxBhboWt7vxOT4SeM1T70cDV
jyZNbygD2/nbxW9pBIyH87NAhdtlTMg9ulmws19fBCmY3g7J2XdKoKZCimcxLbs/7iRYhsteRx+5
nGMWN+hcXMAKMGdnixc6dNdYKOyrOUVyG37SNyUzafUFKsRMGjcDGjpFChhJRjNOTZBhATWQL/Tw
Tk56G3fDa0i2MHsMt+lzf03kJU71jMdiPbsoqMcwXWPUbj8mP5hYTDpq5xc+I0Yc8fblXPFcra2O
s7yefYecoAqDSFhG8lFBgHBxCeFphcQB0aFj3jebRY9uGj6W6WdJy250Xer0Qp+j4rRFrGJJw+/n
6mA4t2kBAhIJjqO6ETb61ZHnzwWrN/4x/tRmZYRqkMpFkkYujFQcapQ1+Ya9jB60TSZHVijcg4qQ
EOllLAHdTNiIDrVFiE6uGnLgukWIQNFISFRMsOgpJaQd2GoGxhDro0azHlwez0arvJo0ftLgR04n
0DnP948hjatL68nj50k54IIoE6R/ObTwsLr4z305oQdLynQO5FGb4uE3bMjf6MMZKbGvjeir52f7
rdHfhTFfE/jpArLFsS0fi37t1ccHApwPTifRH8Rbhq3VWI6Kvxf2NOgBKotmXNZAxdi0HOY62RJ2
t+MyUlJsycrwd0K+KGoOnScW2N+cqYbW0oRGiOASYDW/Y5wE7pFJuoehxDMEZokiRTXuABZiGOiC
qbSx/QFXbVexyHru5tcM33PwkN/LuAKVW9ucKO3oN+lNqz6B4ho08GmXZNvAmL0JhzzHCv9NI5En
JUWxQcrX1xrs7bXcJ6F4h1NRRjKdmaBegLlthxD9q7eD2pFn3O1mjo5G7+3zogOOaytiIf21/SLT
Q56FOC2l7XC7eEOcRRdoRS18pgyni+gXxzv55m33GFcbrLEAbqWXmLoQJsmQg5ul29rdh4bQdX1h
jq2491E7VJyfvw2KRY5VpBzzyeUG51165axnTsky0oLOaQPKW8/0bu573O1KBgtA/7hZyBZSDmyJ
PGfAgDdr01il29g0sRym9ehJiYhDGRBvRlWMIcdQcGVSToQEKddxtsLeyVLST3CeXDygA/bdg5wB
Q47gjqbEm4l/v08wVvfl5Xl068NxqDLR4JSgr3fekF1xU6ev5T3QY2GjknDcIjZRjHhVVIzfXufo
FNoFCdS8XpaYht5icWqkSio5lLrxK8hD6aAlHCUjZGwmJic25Zfi4PcCNgEAcEDOI/MafaodS9ry
l/E9UJz7ksSS0Fjzxv0pXAe/YeMRw+aDtTiul0aISnTwXBJoc8CvdMH3xX5wvJ5QWHTXpn/zFfjm
xkw6FNOXD3yH5E8dm+P7qAAnUVuX2XWXc6Rd9ihT+EhyfJMcCMLroOEeZczwd7uMzggSHb5Hk7d8
7t8yD4vZ5lhwSS7Tc1g5otscBLdz1WWTc9Do0zK8zlUyVUucspVJTdDL4MdAP0mhHhcgcCFNwq3z
PvHHNTgd0dR55PQiGbnggwcoh91eHl9nWx9+hjU55ct+RNLs87S06JsYEIMw1sXaxsShCjuSi+7k
hYut7wc7dc94I3UDxSJIzdbRaMrKjj5vv+H7Yj2ILufwih0P/BNyQzUip+T4rYhc+LyEnOZbbtg5
xAxYCYVYcsThG0gXe68ZV3wnj0j36ZL32eEdw/hXb958B91bD/WHf1X9v+9nSP++dltyxDVnqEYT
yrDwcH5/fZNGFMOY1tt+WFjuC2zW8SI4P1Z7jrWavaVVSxDPLultwpyOEEraSFYQGseudfuzVGRy
1MOeiDI3rz0KYzPO52jzsPRXj+N1/AxAWEZ58GbeIhTut0EVnLgkj2+RAqK/9NmumATmt36WUIOU
YoAFghZ1V7+GAd43P5wnETSSae1XVh4/R1J2OdFkoICoOr5NUl7XDpMqfl+N9U/t9H18EsjPkObQ
+2NzeJnXScV6jEm22TaDkZbJ8YdotqJvbxzgxtPrl1YYOn++gSmFJl7Ugm9qjnxZfp8BvmEmtJkR
7AutcB/Hp+HoiLbL0Vk7fJsQSDVD4j+h9PPVLdXhg7xWLeDCN+PKHZpF97EUgDJRfGZ35ssRTh3M
jIdrHnBxxuDX2aIg8bFRr7lARzDD87rQPCX3cSKrwUf+oBkqK3FSiP7j613J+0vPaEfME5oDpwif
YvsOBwxvjlx7xZBcD+v7COPomulD1ho25u1vm5mEBnMEZcVF88gGBm6rI9ar3Dnqqbl5Z6AhoAjp
HMPmZ2BTeO9r/K44Eb2HYOeYUGneN6STX9T2beuXHTy73+ZFaV+gCPnxv7V1P211H0OqL7yaMfyA
C2rhnEBMwEpb3/wWg9YuOSr8fs5UuM9XVJRDlUbgyRRw73G+jCbstnT1amTQ+SnwJaIBU07UCfSP
+7BAYScqfPrWUbNQpviZtYQiGmpHvlOhD4Mj+gZvxmrFofKJAbR0iBOobIVYJlNGJu01ZwYhYZ13
FDSXnpe2l7HsYkT1sb/hQwFV6g2eTvcZvUnU5MWWYWKq4OGISQpDAlbUpFCx4MptANb1b7ilpz8U
F/VYOoi6jQESc6fFNxysLgjBmZkIvXBepvpJPN0Qk1LwOxLpfzF0jkwy5OhOg+CHghZrnsbDlBeC
TSpiCmW7jIq7mzdBMeBZQOA+EfLAfQsbg5hUuJciRqumXVT82hUTuW5V7571uPNwrbjv8NQyEKxC
rvIwmD1WxKcBRKIU3MXm9YrKJszLea9Og3jOc9j+XWnekIIAwCDHX0ooCs2NpbrYIoSEH7Hp65ew
loYvCA6Gr6sjNL0Usmu6zhlZ7vuQ80ARz2B7zK/L+/6h2myv+55teV0WyzJ8hBq483qsTijwUfJ/
xfyEDwx0Akw+hdM5lGBUl1EV0uYZtuvttI3Pq89Opc8HRSHbHooxxTW6Ae3i47e7evHj7XYcSn4/
LNAS078uvnTABpMiuvwp+9e8SX68oYzr/BlrP5WXXTbK9AGw/ONrB9ocMHOYkQTAKXe/xWvcxq/d
a1Iq9nV3QbuGHggQKfqghn/uFYhcpnoa+kzTbailHCbPq9OtPgthWB67cLAv5vSQz7t8d16ox8ce
45MLs1DhWNOCpTkk2IQBKrXTd6VlKB+CAhs3M52hsBwCHYyv/Qy7PtxOOaMacBT8NZi8CP3oEDN/
IIH/OkBj1ORBPurWKwMQ1wE0Wt8TAw5S835dPRTqd/ioQrkL2AUKNR/0wtyG68Ei3O51cCVZSahd
oz6EUSKTGtFpcFRGBBSSweL1V+3fDNt1t13/jrTSevxVc3ozF2iR+tuLFOTsAZ3JkYWSilzqlsTg
vAtvdJE0H9I68qQdBUi/fRn8jS7fsB4MDdgJeHm+2eneo7UleDvoGxE6jqxTtUPVaXGr17KB01es
t7vtY3IWhlvsscF35wTxhaYFRDB9Wu+vC9qKnDySLzfem2kWSLlyeW08UScI2/ieSSJYpitLONM3
jId3SA5/jfBhhD+6kV/3Uw6/gndFDqdfnx1cFZQ+P17+Gd2lTC9nRTu/Askrpk+mJIVt7p6F1yo+
6Oht57/XF90STFfePADgdL0VLeUZTamCMf7IZHKYGHBsAWipo2/HBDoTqNyu6qgbjDi0q/AbPZL7
29EZow9sjWGP6OeG/f7aBhK3Z/92DxEbuirjrz5h+kf3j8KNacIWwvCGOSqh50vvASAoKlM0AZF+
JVGZn+kNVe55+cKJ5XDV3eYTVfvtTl+T5nzWakZ1dl7mqJ5MKf9oGldyYGIKu/3tmVER83huHYFs
8tspEUO/sNmbWQG6PHdkUqaZeFBnUlyvriBRpUm/vfToxY0GZOby769VYaL+OzyjIn2CN+wF4743
9x/aMtrEdH/Njze4uQraobqjnd6EFIB2dMirBVKmJ/rJVNlcI10mlQRjzeAFEGbP1m6W/N9jpB55
ywRkI8pCmTLm5+SXA3KQQS34nbG0MWefSI0uhzZpdjXUG8xzF7+bfV2rB3rOQ30FEHNz210xVt96
g4RCoBj0XZrXbEBs3n/n70m9xmH5BOtWPHDxYCHpr+KIJDoa7dn+Ixmb8oRyHeSvGzgN5E3L0eXQ
TL8fp03U2vnQJOB/SZ2qLM8jTZdNU0cg7809CMVViR7PCUhU/YgBZhoTdjc22CCsBDEqsl8ToLbH
55Lg1R+3pi2/XVl2HlLwFHy18z/vUJWdiiqOWfxt/9Tdh6xD4WOE1d5ZxQQXk3Tzd+dTdS1gEpiW
9du/Izh8V8f11zeAi2ry3LjF129WbErJrZni/CKJ2dB5+LxAuLt3icCN0+qgptlVxebP117hRQrv
qNHfvM9tWV2j8hV8C8K6MP7Ik3awQcHf/JIfJa/rMH9OOKkuZaAJnnrzcY/uzEQsZ/cq7QCH3hPD
SETGLrdRTq1HQ72b0I0qCV3v3tP4TvPDyV8OfY56/9pT0lCDMQxv6f4/NjfMMB2JlEAJSVIZHrRL
2jRC5WLCaNLzJC+gugOVVLtk2D+Mw/fVCsw8hLjou8LRFS+aL5mTsGhRFVldl+aUYyj6TaUZLJIa
Ph+nKurKk/tInjboN0zMnbzhW4ro/DonTyUW/JMESYrqsbho0ne4XV05xMBYVP0xQ2pi4/vJbmJv
Ens7/t4YVOZsD0SzkCQpnIFs42RngA1mXMHBC1pmJ/xCzrF28TAChbs3fa9aJuN9HoDprXlzSAze
CfLMyQA1Kl5E2vaNugSG+0yo7PdMQzhJsYCHDZb3iUm0n35cfkx2pdEzbkEs4lzEifZlsUEH2Vq9
Zt3dQWNEEpytQLpjanS8rXK9XZU4Yfpagu1OwcCd3L1w36vfljTZJZESJuWh9avsHVHhDNgnMIWM
/j84Pe+kHPABh8UQWCPSf9Y35JQBdvIybI7O19c1ZtrsfSBvmdU3RyK/2+IeizyeTk76g/hh19P7
9OFx17pRG3dRf5Q8LGATTxB14OBmylLtK0gbjX4VdbIp3Fv4u1WkrXDu1eHhpeRtJApn0ycP5alh
jfo7lamCAzadvtb+xc/hZ4dP22uM0hFHy71zLh0qYraS3elJ0HRf8BqcaluucCVsaFtk+fobVTA3
rs7r1BPsXJ1l0jl8LABA+fq3q6c6e5hyvvFKZqzISObuc+tK+o6GvXJ2zI+b426nuHgl65vqCr3G
vQxC5RGzP54ncjrlQKPfOLwE94J+G+q/MY1KKUaBWEeX1MP8RK08bH05NvoZdOl8gCrJk891+TX9
6j3cSv0DfaTqCYCpSeMLG1cYpIV7fS44FyWw62o/Cbjee97m7cgTU0bbqSba4ryg1TCRd3JunwEZ
ccu74Nr1FnfXST39/D0R1pZszMvVxSMDvVMRXkrHxNcRY03JQsTwdrxlz0Xv9cDcJKbBiV7RgPbo
/fBZX/6wVsgBhpoBWlR45N0iUpE3WCoVFW6rSl/Tgog/57I/YDrGZP1lRiHs3Xfa6DmvaaBwijN0
WV+Yn72XBLP/P6XF/N8oJqoqKZosidBJxZ54dfh/ZNLX57Ld3rRCnKuzC/CDe1TuLjCthUO3ME4A
bjhTEFBhxD6ITUgkzZz5yIR+0HMppTTMacT+nZkybY+05PfMFhjR4gMfCLgjnpnxXPeQOIkzuPZU
hB7Ubu+L5+Jz2h5AGe2qFCB92pLud1k97SIofpNyRnolpO/9Y/ke9Zn4Hk4I7brxYPqjIzf6qUhw
6BktVk72Zqmmcng//BsfUf5faK6Spku6JEEK1BXzv25L+anlpr4/xTmDoJW3uaySeob8b/iHkM/y
eTJondQWxPnelzD3cASycVEJJt/Rv/BtZZn7/1/EN0k3JdMQZUMbyPp/XcjnXm+vRvkS5721kt5L
nrTORg9+lhcy04MDQbMpHRxTXLJ6+8zc3qFQ+YfSD2KI//+lIho9JfS/r8WQBopmirqmy3p/rf9j
rVTP1syvN25KEcadCx4Y7jkgIovk+STZW/88XiEssnmMN3WIyMImToxy1NggJphYbPBf6Ic5K4wZ
VgMX8pqdNT7jSPiJ7Dq6Shx31K6Ivg6EqSRY6L/mMYV84dRVkPn8BADMUQg+fg801Jp+aADlF1wS
6WqrlYO4NaDH7ICNWS/doqy2V283RtgA2sVpOLRxbxz7SLuhJok0NClzgeAaogO7drGzKX2BzFoG
Ojwzx0CYaabtA4YPSADTBO09CmSEUt5LSpBrjuTHpbcZACsPwFC0v3KAvlKHkwngl0kvHvxP6oY6
T+mgE7DEQYvUyELS6OGOLv4kwM8UwRTI2cK/rZb/hcoq/c8n9F/k46smV0VX8YRIhx10ytAg1oab
9/RhZ1UMmccJ/fRQ36ylHsP8l7xdbs9vHnyQyam/7n9bvcq/rZj/Ihm/CrVUX1Utzlcr5vumxSSA
JnDS/WWMZ/8jJw6odUog8a+jpUvhENEquY+QJg97TUVElJD0QiwDibYzs0g5HP3rTfvXi/wvVp/0
vJ/VwZ2LXBTk41fuG6P1/S1ImF1Nbv63dUVx/tGGgi2t/da2enMxCzkMLF9389l2jMb10p5JWILN
cpBLNyOjOWb/y+6Tdf1/YVrycGVzoIrqQNX+oeb/j+0nyJXxEoRbHwqAX1g/x2vsMPstfxaXC77+
bW8S2A2WDsYHRRVLDs7Wd0w6FMXsS9g1IJnQbkGYAFoEBcbxyFdGDuyneXC8og7y3mMQHOKOIvi3
ZtxNFkbMTAUKmmCB0kZ82ZC8/s2y1UhzGaodj28L8KyDu8BJq5zT8+8ec34jg9Or6A42IGJiVDnf
uzimin3ai/uh7I2PXs7Xfiw8ABJ7rEIIB71tg1S56E/8PF4R32cZAu4gNJd0XTbJe4JWQEADwIK9
iAvHCnDKP+JNEM16QVTVOj7ZaIhQXfxjHyV7hccV/0CKh7YXeiS1I4Abhs7BN7c3lzdUEfLDJoMh
zsUB6UpR2atRxPjluGM8BcncUOJAUHHRDQe+I6Y127XG1yuYmbwIsRxMmGxIALgerEyUnaA3xKPe
C2tFQNxsGnsjrlbJGVx6nAFTg8NgvZI33DacP/JlacWeHG02neLj9umMVj9vhGgHxFbijTQc9do0
k+B0/0NnHJUSMzBn7+ECrPHoh1rcOek/F1cxoXf2Y/gA+w/1jo4Ov4FEWQmazOa+N197hW9Ov1J6
yyq0VaFYSPz7P/fvZnmbmlMEQAeEKqBiMXPp0kq2vh4d5fXkhFkUrmGcO1wO1Ip/9OVGfaFMncyN
gmNjoeqAPO+16sVXEHLs7UOREO3NmixgEydYHASV4ypOhCXZjsUyOAE/yq2j2S+gCdbJNA0QdZ1M
PulkUnqTBRQa6vnJez+jAcHOR+nH72hSdiTFZtiryGiNzXqbLPon0vvFDsfkwvxBdMxz16+TaI/d
f6KGR3Y/RmZudEU2r7YX/RJfsC6H8Xm62dN4F3mrQH1ZmVF5IZi7wfhIg+EJJ8Npma4w5oMNeTyS
ZzBVj5Gwenq9TNQKrFEogksZBD1GnsX8OwxqW9rQdQdZrfi0qC42vR8TyYl8AbPC7dcdxZOtLIp1
sq+9rJlvQ/xUpL/33GScMSxeNpoQBZ5XSgyCS5uPECTbdByTYDfwA1qMAkS6rvMrI3xiDN536mf4
goLLNk+pw1nN/T5gqybyIY4pZkYeR+wQSzM0W7qYt5ozNgjxFaAhZmUAVnji/m/JFxobHTXki/jO
+Q/Z9BHMWZ+muxVZf2/ArdZ2/TcdMC2SLevQ2qmLRDh6zsCDe2yPhstY5cD4UNIGs+4F8fvtLEtq
C+sdRcvfGBEiqiqMGXvje9kW0RgvvpYfotSuCH4Odd9OryOq7hw1Adt3cUi9Ydbm0pDxejN1d4kV
Am3R5VJ1zTg6KI6pe1TNcL+cLbc0+5tO+6jUWEkMxPZmb8DS8UFBLGfQlEqrl2b6kqbFfe7GKHjp
o7D9p/WOGdOtHpFW/KElx77xadP8rCn3oJqXE3mE/MG++jtboQe4Pwg/NEL/SVecS69Jk/yssNcb
4XYWs1CAGKJYCNz3hhTW1bs6T2OY5X0Bjx5+0nNxrGSfmLSuyHKyxnJYUCrdbWoFjAQ2m8JOrvhL
MP6zwhsT0TvNOfwryglDMK6wpV/jTE0bhny6vC7wzfm51HDR+rHqndjf4Thav1Qr9Y0Q0w98TCFm
+KWP3hhDjN70QlKRqi9mFagAeGc4ecj7bZqJlpewTK3uilWNaGVZVnsbIBUbGjgJ8zubFA8QxAZI
ivWtI+bE3mbrx0kWbp3+/A4TiN0bK6yD1HDCadjNGe+CoJZctIL2CKfyENQgAQLM8l/wGftPv3XC
u7MnZH0n8SoJ+Yov/6x0WrEH6lkXm17s6cAabJTMACV58f51fM4SwbASXbL2r3RjWvl09fFG+otQ
7CLjt0E6zroe9OVv38N5mEDDBrB+OgYCYVjYKGmTsLJ/zwV3HLsmRFeYLwM7VEd7r3UQnvzG7wJu
D0eE4W9izS5sfmMmO7g3wUzN90QlNltfl+YcoxqH8AquZp/86ry9ZiNlkyRt1L/JhDFchV7Ytudv
AE3HSEfsm29ghCGF4f3Tw/322sdKujPqCGfNcn65CyKJ2PzJfc3geoERJA9I60AqYDM47wuPUh3T
GFIZ8r+cP8a1KP1r9jSPUUlj+yg41pqd4y4t4DOZGnmgaZEEKkd7eLao0rIjcnZc+IHYwuQY5f1+
8AszNX6b1pK7pMKQ6FPxdiTYPoqqjcN0elyM6J+6l7GfmrY//QT/SSveU2mRgBolw1DrIZkdIrIs
7NfeP/uHb5LCqx/S0ll+hp+p/0d56AiM8Xn2AZfxFG2e9YWrbmktWQitNw54Glzjo4viCXNaJsha
r3c7ZKVvyawLBmJvDWu7PuNnTm4K9iDV8HHHCE8JaOPQc+m1JE/IhRoWYmi5gZjpcI22crBkb0QH
ACt2/odxg78Eb9BaqZYelkuAQzdnd149bZhTtMfwLsC94O0gJLHbGaMZcwNQyigdfjHnwZf3PuZX
QpsbkOD3m9w3bVTd1EkELINTAKnxwyBMGQ8qVDGQDoD30H8hyr5VHCxkZ7+5TTfywPmCl4j3bOD+
D1p2w3OfC/c1zWfZu130oYyNF8Jxg2oHJpKkyZUBOmagGM3VaiWGcs91o+EDI5LshiplEWf9zfUw
g3N4MKhpXD3CjXLaEAPPRMfL4e3LAbsW7M2QvRlWEMxAQLmEIvKAsF8fypoCAYRL/Jv1CUqbhtMX
vQeCD3spzDgynRUepLG3D7NB5cE1mTGin17ZcpVNjNvcsw1vFobdmsVijRE3Z82Ev/22X6sxgjV/
wqKxNr/C9T4Z4aUh5YAc00fvzQYl1l5UY/+FK8Xvw5wNmU1yufEKJMkbI6EdHkI2OkX8fSf4JOAd
54IrYE9UTp5pkgH6TBiVRvtmQkzr9zdVJ9D6zkY+bGDX4YYmXpwlG5Xtj2FVttmE9x4qSvpckViC
1GLoxC7EdvMsuKIn82NAISyu9E0W14UE5I/945jET6hdIwKZj1EKE7yFmr6XZ4d9f8SM4XtaoenT
b+ZEDcAfk4XP97mJPU63gFfDyD4EBWNVE2Bq1aT5AzqDUPYnI0j1Gg2b+DzaUIgglMKJ/kuAwT8b
bL63k95NtZf1hY8tIGqlIFltzDvETPuEBmghqX6aqSPQNDyvrC+snYceSR8UM0yXqfNcmaWsMqEv
BKdnX3NuHf2DAwcbqzS3kdTdxH0qjpEqdJw+oSSykUAMbLG19iJwhPCfha98fDyiwAf3NTqFm7AR
+zGg76ccnYTfNARkBt9+hSmSNASdBwqEF++ryRQVh9GflFWCv83YKejd2NsgFSemfagDLaO3a8Vw
aHklOUwSXrypFn5gRN2sdDA7SAlC1JaXldyZZZb/37Urccj8SLI/iA3ywadgIyo39XMroydoVeON
R0AsnN6P5vA4+B2kvFWBIAU6TykL7eL052FI96GMb/GHQAbZFS6kkQf9jbnNp4cXEA/rHNNGRdt3
i+aSc+5cpMXmEEOW2yQC8uL/wYGUt3QvGNNXf9ltIwHjyLhFZ9KKZq3G7FyeKY+Y9ISvv0i9bqIn
2P3pDvufk9FIw8fFDdn8Z/As4YVq/QPBgQAZwf9aH6bCtPTTNCWI+YoVcu3UYgNyO7BkBFcqv9HV
mU71pz3NysUz3H+c25QBB+hfuBnglfHRCZLNY7chdwELQlbw3P/JYx+LBMy2+jeRCidKpSM12tCg
UyJZS8bh9gt7GyOcZtne8waUFsNe1JxdAVeG+ORjykmyQX53362jaEr+woHJkyD1CKExlMSlys4Q
Q8i5aZAxWZ57slhvr8w56DxAc57Hbv5YH9Mx3Wl2G04tBR+dn33O/OUfbwHamujMrODLwYJWBMai
TfizLRYceJpf0IAgHgDPV7H/4pzjab3w6679v3rfu5kBf8My7Jv6SFJGF8Q5a8tuJ66bfrA+W5PX
khlapJg7c4gyONmvmJNJof71cqWD7Pvv3EmXawSWLOnNDyIM5ixdvN8NCzth4P/29Wcp3njgMVJ4
WykU7b49xUJgDT5TcEQjaT3VInp0Xxx18PFC+39cBO7LmspA89mO9LJKNCTfUZm6vPGUeGn59MKC
Ayxh3tGkGXLf2W7VmyWUs/kN3/mTMFGHW2vXnJ0h/eT5Ky5ngG0E6i7r5j2HUkBAe/r53TonGDHM
i+AdiaiHL4U/vMEANLQ/3EgqfHLlYXSDCOTIw7G4263vOx4lFuQwjW5+fVp+vx7TGMO01mhcvijB
0KhHbeAEAIqxr0Up6k+OsAoHOE2FfTH2PRYMpkCSl3O62zC7uaC/Bw0oFPy1Pi4+b7boUONfl3Tw
Lvs3CC6eclgOARHbZ4A61gU1e7bwdj0VXJ+9b1E9NF60VJz0ZhvpmZsULa87ngcg/ikVyZD8b8K0
v8F7+Xd6O7hEUgJ3I+UcmVcHe5MIj4OhsRTjoSY5DKCuY16M90iB0PC0gwDiiDbAilCObnBevGZH
obyNyS6Np7WRbOTFup87cJEZyi59dwUTAxTRlm8tAg1+u4w0DgxggkC9SHAJvhdnuw6fvVgRoZJQ
QS72R7uSWQ71AmUWyQyDbzcjFghT9joFyR8n7Tdd+l/sCfuhfPVyxLd3kDFYVbz7N2mcQ9kxl8NN
6wiB3H3j4wMez71vyekYyzPqQC4LSWnnaskThtyrLv19HeaDRWNfyOPf39VZCMR8LZaT/7RNYV2j
jd7uc6h6/2QhbGnzE20zSYCSvJMGIxB/wp9auQWqIYC+80Xtih93AFDaUXCQQn8GVPLN5Wa2LpkQ
qB+nY/g2CBFkvJyhMwcK27WMOpBb2sCK8sycfMxx40DWbrCqBUsIfJAJ6iB9QYG6+8s7GWETPG+A
obCKJwgNREfJ+3dTsO2A8UQkAOjQk2DDMwNJIQJQ9PkFLfOJOnt/2YatS3pXteRlg+9sJ0KaQLLt
41yxRnhOb6m4o4NH85MhBHUmi/u+K+sEO5VesI25pgRz2bodBDHAcOBjwtOwn5X7alASsneoc8uw
yV/28zwEuLuRll8a0HZtPwwLRay+s6uG1Nd3Tw5N/Bl68UScAaAP4W6Ph7mt2l3Cf+OMSt6qdzbC
33MMI99C3HJdSBEzXlYwfhl4ghgyNGpwncDKdY7emflXWHQZJ5MWs4tmhPZ730CB9RjjYjP5h1Q7
+fxdJmiPymSSyNzRPaFbrWH8DfT+ZgXSvvdkgp25DPSLj4LGq1sXZEkPJQAQ9n84e5MlxbEt2vZf
bh8z1UVXdYmowb2DeYUQpRAgEF//xna79k4E6RZudjvnRGaGO0La2sVac455uFPYPhEVM4aSQE4E
P235MwpzmM8F9Jx6YHCMIKKuME73YoJ9qdM57JG/KfTXiDgMSNXfl1UPyf1JI94NZBKpkqfsRyz/
GqH6O6f3Nn4cAzavSrC3kD26lh5uIU4AaeEiXLlMrtTYFNrsVFzgFuFodzT5zcCWeEwQdLkWeXmY
3DwsnjM7mgGCaCKjdrcWBy3k+GiVTK/DFg9zh7snk4/Yl1+wxnkUAHOM2SlqEfbQ6guQPWpUVPHu
mZEgyQiIS7lR5GEbWHHpB7hL8hit/+eZw6TsP9q4h9wArzz1/XC8HIFVV1tfOGYRJTXgQ0TIAfIk
SnjUzGg4uK3N72lOXnudCAi9uImHtV++lSZVyEfQayLSEhvM/eLI2+Hq3Udgkcza0frpnYxm9o/u
eUXkM7l0GIM5TgTsj5A8dMQTxKRRoNGgG8GURBXo5u4IsvNvNGhJmY1M8VHIVEU8hE0oE1XUM+VB
TvsnwM2urvnoL9it8v0DztXKii9NAjG6PHcJ4pVokaGW0o/zViDA0zwXjZsTszQneapTHGlpaUQU
57dF974ackZe97jsz2MbNBpOkAcyaXyO7ytUdbUaqDUhIn5kD5qQSASiThoG4tAajcddLPoQvuA3
b8KyDTZfhCBw9Nt8VZ4ktHgJr+AOBpeWjl0kQGP3NFjiSDwTyZbA/CZJYYX6ixq8JDJ7znOr4eQ9
HDO4KAKTFDmuv1ZsnkswUgJtELNRF/BcpjXQHw6vCxLKuwZqFV0IlctNCM78xBB8jLE8UTxhKy71
tdFng0oVazxa6l2gX5JaxxvPrY3sjMwuioyi8HfakSJjECgghTjbKed9luQrEs32XRe/JukG1t1J
Zj+/zoQJ14kYB2DV8hnlgYUwaqkbv6Hj7XSAqij80NZjfth/YNyeEfTT0EPSeJWnSd9iaZ6hjmN8
uZnLiXk8PkxXDSRqESDMzCw3znUBo5lEvR4AyQFfkSraXE/eyIQhSgU5xBuvtkfn+w2pBsfhvcc7
7Z3nrKfhCngQL9uMU816kKczNf7UX2afWADz3SWs79RDLZNvzAHUnICmhxRyTs9zphCNzQd14RWI
hZ63mX6CqC+oVl8wXjOFsJ/2MGLYY1GKJhh0QQN1JcHD7l/erICEXpdwoZ3v9rM5Wz4wX3q4j3uN
UIxgWaQBI8OT198OPqXoVwEW930Vob9qBiYh5BtnZHI0F5sdzqAbh/4EoQVbXPWaE/EZqA6dvrit
DJzVkgF3xS3p7qZsh1t/aJWElQGeot/n5sx82xEnMstdXN2UZJ6UW2E7xW7jFGznT6tFUHPkpWHR
TdWIoU4RUkRx38gvv1L8x0djUD8vTE694mAPumPK5gbBCg5LcViiAsdZgwrPmsBH9j1b/1olt7ur
phNRDi46fz0gR/2VslLjfVL/5iszKpj1hxK3OCIbeAXtiN2/x/8MwRXxLDsPcVXQMhcwFnKETT3k
3GQgV2MRLDQ7Qbbz0mj9uiRWS+GnGDCCjc5SzFJI0YcFi+ClgYL1ZXKU/eGKJMKNvx0P+Qhyn0hX
HdqDnQugRDMdtUfp1rnNk3GfHSx1eCkAZL5kb1w7L1krHAgH57JnjCKMZR/GnpVTMDvQ9VuW3Ipr
nCQrcOzq4FOkEiU8dVJjIMYLRH5+jdL7YM0b9krTW/TjTm4RLARmZLG483AwxZLGFJMOwA2CXa7M
qJaLngfHWEgGszX8hIyFx3Dvra8wbvs0M8oZ012T5fVEQZOEQyxvmYlNNiLsrR0EBmgTLXYx0eoC
tIUFEVtnWL7zusbfxG3ZE9GKZcC62jllwS1eld61GRM+eKU5gWB/Q+b9BLiEDfS6zyTI/kz2/88/
MeDGj71eQwe5aqmGIcsCRP1HO/AOu9lY3m4Slch0IbDwxoqcKnBgItacoye7uvlkso2OJo5NSkA+
G809NavWyRDwcIAgDu8aUEieA7BnFyS72wHwBZpeC25syQjhLRzXr7Rh0HXVdHiInBfT27+/h/ID
MFux/vc9niGn1sbWlmeD73HhAfLyvL7zQokaxtEVvWFnTjFQxJttA4lMSVHoS3+hT6s/3kpTkSTL
tDRI0E9t6s7cLW9lc5em+ezmU/GeUAfCf7ZMAgr68RcHYMfK6EV+JXN6GJSqm9Cab1xQJjjYiMvb
/aLKUX5SfVh/XNBTS3p3fjwOstZJ0zR/b4vJg0qEU7khD85N2Dd2NKToiM0+//0o9J8/Vtc0zdQt
GaXH30OqaXvS/nKTpSkbdlExf5V8eocHbxK3c5ELzrGYw9eL88Vq7mMLX47NkPO+KF4S5TvyQxQx
qy6FR4fMwSvnM+I7l9+mAvcXpYP2k0DHohsuG6akm7b+NPoba7k+tncemcdODbHJiVhxUaorKAuJ
UggvwGhEZ2jr+nN/TkIsYZ+JwrwpUt7R2fLmrol5r+Hz//smqkKR8x+VzP+uzHiC9l62exuwN8+O
QeTWMN9NUdc7v3Ezz67iw+Fg/LAzhTnwtvwgfWFK8g/RZ0SoENrwy8X8wFVXLNvWbIOwAFjjTxez
lqp1/egtxRNl90ZlOLiJut2d4pPtjrY7ekJ0X5jk+qz/LBEuAYAx+5T3T0I0Iigr5Ikef5m5ftI0
qZqpqpKm8OwU82mY9UzpdNb0B8B170ArHtrV2cfCqbqKFCElpl9DpQrXX34NDDOqgamY7oPgkDU1
lAeliUjhmFlh0PZqgnAeL7/csx/egr8u72k22NyrUtG0TpkuNLeJj+93gENWYhOIh5OvzzJkgA6l
UVLPP2pOEzQ1c0VoF3thg/LPw6ay/YYxkT3hraekBNfev6/QEFfwNMT+usKn6aFrZPW2u3IDd/e+
vgB495igBmaLh9x0meEVGtDPa3uEewPs23n7qdo3stZ01ytqE+wqOTOjt0UB6mH3W4b38XG4Rg/L
UJA+mXUTdLkp5ozLITwQ1XdEu8S7j3GKblblbRdCBNvm5HiEcG1Q6tICG3NkYhMooYSTg1++7Q+v
Ot/WMDWUeDYUbPG8/ljoytNduy2PF2VqTcGG2QL2h5k1rjCg7uiUDKVVrs0ottEeC24iO1z1lBWp
jdR7KTzRb4CLnWzpo52rsMyxhMS3AarmsxDluzCynFu8RIKKeex4jqntgQGgggD6seatPIiMQtR+
kjfvlcQK35xy9fjcS7+tgj8Puv99yad3wrCUstvf+JLcRw/GZkj9bQCVtZBW3F5S71QqaWh4qLws
SMd5syIcnL+MK/2HqUs1ZVIrDE1C5qc8JSEcmwP3umW2OPmcHtmZX90tZh7rdRc23MxQBltzBpR1
p51dL9rguDphDwHO6kMSoLLFS8FldgMFDB3MtJ7wltiN2JCDPh0dsyMlBPZbRwqJ0KPIqT+PL19L
QBORirCZxnD/899jR/7xG1m2JqsmMQuy+jT/HdR129q1KjYXRVdGl/RAhB+V42Xq4ii6qL8Q4pUf
NFoqiQ7//+eJ//7HWD229f58qvg8G6/eZd7rn6ZUOjxOOWcnrtpYY7aglRMY6QljdBk9bi6oXD3+
99dWftjQ/HUZ4rb8cRmb+rS/CmnrFOuSQyv8fc1h/5zcUUn93776mXrr4xCV7IpvoWbEoep3KThS
gdvRSVz5LW/kpz0Wz0CxWIVMRdeel8X7uqya81mRpgtorNeQ9gM1T9k5jQ7IEshzwTcW9ean6Z1a
OevSCTdyhV5qJnFyJMBAZg+GTTq9Ty8WerxAUabs6E/zbpmav0RzfA+Kp+lVUzVCJnSdN0HVngbN
pikvW6WxHsTA6wjMOO4V13w/ZEc9GjkfoV8OahFimlyI7vSMEZW4fz8+VczfzxegAfy3NEuSdc16
enzmtr1sdLV7ILTVx1JyDyjdsKe5U0a2YtAy4YeN0obowxfd/4AIihaEchRiPI7jRKbhHuHkDkwZ
/J/zy6X9MBmzPfzfpT1NxpvDsWt7xv0xXbwWR/edgy14ONq07/zT3fkY4JVnJaJNFVKAbWjNk2ha
EmuH6vA37fpPO62/ruVpzjwdW6nbbx6PKbHkr7xbVLXe6YgdQwc2Tjh3fM6gdAaoEZBDj7CXOt+/
74byw/Ty1xU8bRUss5HPJ5u7wXHz5LyfEf5soJsh0naQwokb0KAiBHgVE8rq/vLhPxyc/vrwp13A
en/Ry0PFKJnRniAcgYZJhcrikQJfQwQU+gltom3QhA1UV3GiZ1amttXzftnxaj/MNn9diPjvf8w2
e7m0e0eNC5HHckFcQGAWbMhp344+NGc3s3Ot0JyPD3GCEK1+cLv+PkKjhWiAZma/wTYhmi+tT/nQ
GaOuyE7ROvx/eVa6TnqWbvNSy+bTs9rv7aNxuOvdNA3EMGHWEYqvyEZ2kq05EAhN5RmYJIXOXx7U
T6Pkz09+elBX3fq/n9yA9PVyepQyOAxaomH4giz9CptwNfz87WO/c4ueZxHdNBRdtiR229bTq1ru
zxdtY2kddVwp1HkkNqpmzh/yHFIraRokPExQVpQu7WHviAiUJhKMqS95FA4yuqF3tDM1Twf6rSNV
wb4gBPS1Dacr9JiexID/5RgufyuY/3XFTy/08vg43tpG7abr7C78v6c3G0WIScnijn7AANCDdCYp
DRIo7jiKGpJ/CqyEVPsvTVzrI3A8pGzxZykhDyigTLvSFxdqhv4RjBLaEO8AhGYjAuxcwDK+Xnhq
gekF2Rnqy49lDhYXT6Z4m3ZBi5yzRj3Zxm2xKXYIS6roUGD3fJFHnJoETrM4066097TrlxSCIvh0
QPX0lLXNeNl/wW8x4o0wV6/n3RUPkKPnZw/3F10rEOCvV+HNr8HGZvawRfZYb+PLG0qPpSNjRA67
TMUUtagG5UQp5vfVA7bM2lUTHohfh3dEip937NxatBvKOXatORCQCIJIdOaMvuign0hjM7eHGjbL
kXpyFRKLvVNwLR7T6xg4393dB6URVqhdkbeG7A1O1F05U9H6olUEvrOZvTVEQvboYf02ef0kZtc4
txsWeU4yL+PTRqm8HA2j66RueiSSkGxfHjBtMU4yY2t6xBeOUYi8FiPaU/7lCQO+oQf4egk4jOVH
4Ju3IRhiEzI3gnZyDSGsMQFzcgkJdhDkjouDoMN62YyPkFLZ9d/cLXVKdIGJUvReteIaLKNHv3IN
2VnaOZoQzjvdhzpEB9GsLh2dbwI47c7VPpQFdrqg9H6ZFMTb99+x/r8b8LTG75Sdtbk85I5NhgTH
4ZbQo0RvgwzkDhELL+OYDU8iVH0v/ZUImf335/84aeuWKiuqqesi+OzvSVverJV6qfL5F/psr3ZE
mCLN0qEJvsocm8XyVUlsIQP9opYOZmoIsVD3pdjwNERRvj5U89OHwTpXCnZPWEeXxM7t3MwfrsRC
g1M2Kt/t9perluUfChoED/7vsp/GzcnCmSVvmSIw2GUX3mfLk/v3UZnBPUy2eHLAnDl0u+EQbUIb
qSClu5d1sRmjXKK1fZwiIKMTBpoVYTb27RTa/zHqwnJ+CYgmhITlVDdvBwfKGcEcWZ0FJB16lvap
vVRfy8GJqIhdbBdl/yJIB4CBaZaRpVA57PEvttN89A5ixBqv+KVLHBT3IOAOKsW59DFC4oC36Oz2
AkGiQFrSJgd8rkAziBJAcQ0kRMBVmIXc3pBMw93blWB7RA0UYnRQYKKDy/9yauhoLqBMPCbU74E4
C9shBy3J//cowVjy0zD9434/DVO7UnoP0r06jt7knGtDffwYU5EXYAbkeaQ+vXZDwK6EIclU9YfI
54hM4vzw0XXujZFUvZ1WDf2bQi0eQTG4Bt0H3xjImUT/AA1keA5MX/fpjgKwaAGHUJL29tBZPkrU
1SAS3A9YLPF1cVqsZyfPAj+19Mh/EiKpVPHvE12gqCBfImaPjshPL+juQWQdYp0pZMnyYXlwe8bl
pDeUYU7RA8OgqLP9eL9kj2A53PY3ireheFKUb9vZ8vW8QrnmC+/vWRhZj1mJuXSHZOyG4qC4rOzX
NYWow6gV9s1ToIAnOnOGA3188GktyM506eu473rBOfok6QPQufrb8e6nucOQJFVSDUUTEYJ/v7tV
0613t92jmyohXviTiyaL4n78peeDzF8WL+QCEy3rDn+bs34aDH9+rtiR/rHRs27Hk15t+VxOrcGG
9ilt0CBnGzMw87srDiJv9HN/i5izf3rn//jY5yKmoZ1VdbnmY2eL3AxOjmj8NFnnljNKv0glabpN
vmx/6QlhvfvOv7n5CHZi/qDxmpFaRulTbLgQB46+PsSIG40oDW2Ke4RUXpDHGGoU2JEt07aPlY8z
xgHYgJNqIgW4tIGQNgTVUqHl2cabkB5nasbChoFX9ZaC7WfJxA9U9oV+PP0cUsj4bcVU/3sXFFuy
DQIQeeaG/n0a+uPm6zvzeu4Zl/tU5uWB9NkFyt6rzYjpyqwne7A0RJ7h8aaWZfmVlekbpEKP0abL
LBhnvBib5A4K/BoeH8Gt8o4KCX1BBc6BmKk74TeuhRxYD/aVjx0eVAruaAU48vWXKeW7mfL3wqfY
Mh0Gi26LTvPqaZO33TRtbR6M27Sc3YM2g6IZgY3MiaYLv5CKBioY1npOq6GZl/mOQDTm7Pd1ocT6
8J7ICZb0cJsc4c1+fW3jY+zILDgGGx8j3Y+VtAwsJnocGKavkKM2ovN3m8Oqjn6ZGL/bUv/5GjoP
QnjyJO15/ZQqKtvHWr9NAUoG1MosxBnAOgNvPVj0gD2zJwyPszar48Pgnt1Gdnz0tfDoE/8+kpI2
3g1O/FeCzZIc2B9JUnK6K8jZoENRWANMOfdIjUyMez3Gd/yY76caCPCzIztk0MXI68KLuw8hHE4O
kZofIisTjf2H3xADbqQHvwl7A05UPop/p4oFMq2ZKYtmpi3w1GxGN2y1b7d4Eymeka4JoajG0vyW
ruOdvw+k1GVSQ1a/SdZD6f0wrcOyuL3vcvuXmcz6oY+j2Iop2/QvxSHluYu5qXuttbuuia1K8O27
YjEBGM1miAUF1jawmnlHguDZJ4wt2c6N0BjKHml+mdG/pmvo2SXkWgyF8zP/tBsYCfu2Cs39fiS8
UNCnJ7o3O4BSP4d2Crva68XaOyMiU8eXTF0AaX1tqH2pg8cAk2B28HcE9wLyKICackLYFk3AXD45
R0u/ZcppQwIMokN2Da+hTVEDOEG4DOscyc0yvCz0ogsblpV7vCmAYA4rGhcZcaX5Lb5MlbSLzEHH
BkKHEH/Oz/4VXgcpCccUVx7SmoNnhRpcchC7cZm3Jiega0IF2BcGFvITE9ievh0QpBYcSUu2PB29
+8k/BJscWH3apFYIIRrKJMnZAdXZd1bdRU06InoLE1nPJlvH4uJJJB0QCBovYzKpQvId5ltQ9rfE
gnpLWlog8RDeK1z828waqznmyxHz6JLB1puWUP66gcgdB5PYX0+6EOSsid4eFFkkDcAGcXjiZA01
UBlARBzYI5lIHqpEvajOOGnOEXRDtpbYaOnoxwiQob4lDXtOmVf+Lqah4qEE/1zCfOcnVNIVUNkE
PHfO6+fwwndc82uMWBXxNp4Vn9mB0qBNkH8B75cScZ/YnPH32lQNs68qXL8/+ubUAKhvcobkwYAu
uMxNuoRAH2HGr3pRC0G8BS25CfBekfHFvvL0tu8fskOMO4hqpf8IDsTY7b8adCNjflYftYkQWZ5i
O99na5aUDgT4CJA+vas6wydbsiCVSFhZXEC5qf0S+4AcmAGCenSxNfuGAaxEGl8agRk1pp0WDKmd
XkPyBcD546OaLiN9dEiX0QFv+t7rhW6/l7D/+dRHywn6yqyM5WSPI37rf33oySNpfSPiVqMyPkwv
IViRuM4Jyca+YhUgEIen4AgZkpHbr4NTbiZNeIh2c7nfC5VsX9zmRnCKOCjBWjFJyDbjymPkRuRB
8vdQISPawAQVsZ2K9NCcknvLsUjyrKDxl1mPe06TiWTPJmrQMzr3qRSgHUuOYyktt+6Z23eJMCWF
aPvCZXYN6tyMVVCvbcT+2DMoGpKa4XFDB2uCH4DnkasBkmp8T0UI8yZByxusv1Tk8zfEYQA9gr23
G57TracTDM4rP9zCRruHtDK1QPIEjcPkoVvuCg6ev+wTiOyC1W3SCxjRdYRT+X0qGANaTBVVDh/g
x4nUTEHEMAQO/au3DNTkkB/yTdJheET2Gh7zilMzIjF+hHwm9BSNgJe7wDDzhlKSMSgBgC6DM7cE
Ka+7ZQ5XCiVaD4mygh5egdM8+PusF7B393bTjtPe4IZAcqTgt7b65In1TWGVeXn0dT6xT/8kXudb
3nCxmYbtLA/OkGK1ABxln7DW8SYjS8Xbg00HhzlT4htxhehr3TLeQjs4pA9fqLmY2MJTRF2NvQoI
S0ptoRLznHBgma7BML0FIL6SC9oddNOho4Zi/Eri8RJkLCPK2XC4QtndZxjxmw5QDuv0ETb+OWbw
sNycslOwHd9DMxGZF2ZCQEQE2jve+JdQTmpmmbKvxt2cgCacoRBhcvwUcU2F0gL6Lc6+Finny5HE
1XUpkt+FHTN3x1oE/3umF0a/zkEteNdU8RQgekpo5XKM0A0hJmPukDehQiVFCU6xDBip4hLOTCTl
AIIdj1ZKt30tsZlHDmEDFYIBQqlvnzaQdEl8iLrsTh7gb3uE74bZ8ybhj9XtWduybOTjYVfubtOz
SIx11QLcdCEoYthcAE2ZY1GWk5J1zJcZnJm7MNzLHBWJisJWRPIFWVIfm0nXcIDa9omkoLf5Suyv
kA6GJaSWZnJ6O/pGSobFitAOfkNvXE+P6VjHSNybNJlcHFMcYveXRwHqOO+Ne/QyyAUIpdFusc5o
7WX7MWeVdON69mc3aheyt6TRpw66Va8ox+30nKgf6OoKDrUdL00V2C9azr7t/eqe5hrnnKgb2WNt
WM27kCpGUsdsejhPfTzQdhFM/ilkqpMN4S1LfGaH7M7HNgg0JpfA6CukaxwGNBlTZuvsOGLPBMYf
xXRmRd1cS8/jU1qO5KIisbcC4n7N2wumgDo2Y7Fq3YuWN273Tjh3XL7VrCx6ISXbmdiGL5ZDaN+k
Jx6AsmnDB/l/bbZl/7XB4v4AoU2IANvNU3KJyNPp41Blkj+zupd9EVmzh9BPdg/pOCVXpiSSazLj
UCir+i2YhSOYgiubNytcJnVW9Q/hNT2/H0ntbalRkWiaGuSumMW+v+/LkRoi73OcO+9i2MzvQxmf
lxnUmbkA58Vi0u/Y39ZMVo+412/mZ5EmAY2nIW8Y40pFWesgiOWLZbIesysETQxaJ9NejeEltvtq
RLZiSscs1eeEEow2Y+OljWRhPzvm2wSUPYRt7DfWy+lrK+jPy5eKXtLwND1p/J/kk6MdsXPwtJfO
P6fR1eVJ+vV8GfCOsh8xvR7LKcMMBk+d2bhAz0A9N5MyqQj/VZG6noE7XzLee9cic5AIOsjjbUZ+
FP5usy/mJQ2VYxntc2tCogVQxb5CtIUM53gb9t6WkTGAgkwUk0GGgfYiEbYzAg3sagnfFa4vC1n0
ADxP2vaMbLfR5ovIGHmAtzacarhxbsxKIk/ZJEHjxlWX7KYNr+deMEQhp/SOfB+GAfMke0Nc1ZbX
sFGBn4zRowacS+JMCMQ3hCCMtFVx919YzKlq3EJSZILdmOAKxnaPuXbpMlkM1wRP94rDQP2+wUSY
ZFta9Lxgox7DR8arKWZBKMViYGXlSKQBEJTkeSala0Kd+UpAhBlxdUbSNfmTvRHkdCRnd+7EhcF1
n+tsGLi8kVg0evgWL5Hmgk0F3kz6bciYjZp3DVLUNmze2caM7mlLaIxgv+9DRDPkU9Vj8mVI1wBu
5z2onHA63hVH8eCXA9bUMb0q4bqKavJPTsC+JM6vRsj6GnSDc7D2ZujkT37jARfwA2rnckQJhzq4
gJeP4N3zEOVkndKcpWTTOvybUAl0sXZGUtzBUAMSH6u+SWyEwbEZmT/OjTpSYlZCFpxE64sZWEJc
wCrkL4MLp5VlcMx24TU6pTuWGS0hZyCoPJ05/k5/mp/vAsOBOe2+oNbtTYClknXNToVkTOfK0WkI
5pEXu3x9RNvpOjikH5idx2b/Njj0zVjIN7Ye+DxWPyUwSYJ6DLC0uLuMyBlCZe2BFNmx1bdQObJh
9a7RJ7TG0WZ6neOJ6A02wxObAqvoCu5YbPtHoPQCxG8NtvieDDYABHgPCCgIb3GblwVLPTsqMmjG
u0R90QimMQsNvEYT7ge3YNMHvIyl/OWKUydoc+qGDPFyan02K7Fh2MwUWGD7MQU/g26L7Io/YNKh
pUqjZmxDF9sGmQEBiciPHu6EL/QXzCYSoPZHSBnx1SqsYjswFhobsc0rS2vKWBpectLngO0vix57
OBEnTvUQ+0AV4AjPjxmvU9alRnBxy3klkr5e9E+lv/liG8TG5u6zRwR2RnIBgTVWdoJoRyR2wPhL
zlRBJ2Z+nEgfPMoEMH+xZA25J0xvE4rq1WQTHfrNW2+443xq9Zdv3P9PlUzEQh+c/PvCzsTuwAFX
LnHzbQxrQJkbRIgXeqpGwQ70QpYQ7oR5A/fuOmfJh8yhhpv5jmRuM6zGoOw4sD0GRoQOmjHYzmx2
KXMpINdnYGdWf0uinxU14Y4TdBWDMPXU8DDD8hOYGMTNYW/wxukrXo5PKKLt126xIwZo93aZbXJl
VOcGv4jARR7Xkf6I7hufx5iB1+Ynr6IGqee9XHRTqIUFXagWFt+ySw/DQ1IV3FnuG4nB0zrVsKDr
I2u8Z6/bLTbsP4wgIa0bhOAhVD+3cxn0CnbXofoqJyH02vnOZ2zEpG0mxxhrBY/+wr9vSZC4JGZC
fE/BWDp7JSnxdngPJQ6xrEiensu8VDiJ4m54o+115KvrbpXtZhwY/CXD+MSyRgozVvIBFaJEGjPh
frSJmR/61UAO2cIPb7zGldi1VZ5caDmI7YLKGFJ6/YU1YS5FWnol2Bpwe9rrH96r7DA9zpeUJXqv
t0x0Cuf6C7zjojerV3q+zfjWzGplvqGSarNvI/kz3EHO6oX1lFTqSAORVTFJtLD1d+9wAlACKswV
y9G5OI6N2B51BUvgQEmNSDhPevypjbaABiTVeYzsfAnDVZoTREctV2yJ+yAMSKlTBxqL7YvChrtP
uKw22q5gCb+Txv1bn0L9b3NesW0VTpNm6aalKk9Vru5iLdu2q1CpFNXbdUbaMTKE2jvVAawEecvs
+ZrfsdIfQIkIZceSdAJBYOm534bhwTJw2GOrLujKt9rxHc6k57C+uJcxdqCv7atwuQ52qHLxFY6C
QyFwEsS2eKwZXzUEF8fPaPzxkwlifmwOzB2rIdtlH1Ywiu/LrHbe7n38a+6QPd4YR2dZjEWbSUV/
VoHJ0QEQleM656iFAWcsXECbO6mwGGRcTB348zJsvtoX6qGkN7lBldl6RFPuxwey4Ne/bKX/ezdV
BGm6JBmSIhmy9NSsqnqn+r68NfIUHu2RwGBPJ6oRXdyw806/6QT+q2bgswwoWzw2iIjmU7d+L10u
mlRbUO6wchXKGxVlyXYn11d9HvqoIC3vNtm/NPgEkzeXuwNCKv785eQg/7fCz0WYOuA/09Jl5Ap/
V9obrbd9LE9LeQrp4aPGiQqVlwBcgS2aoEPaf7GbOjnN0RsdwyAwnYVc+iZlb09QFSg6cFB10NFO
YqHvpZZqEe+Fizm7BS/nzO0TrulgtXmDWhetHVw299EH051wboA1xHwRfX4uUnbyntDnerNPT8il
k0OJoOYc96enIIowXMBA4brYaishXrGeN5a3Dj9q/VIy/qFI+PfdeGpCaeW6Z1xr7gb7UvJKF3m3
R8wAlOABVduBd0W6zgz7+7v6/m0ZJugt/tjDIRKSkkSfXSebzhMLWoOc4TqgZk8bLkowUq5+e/OV
n5+crSK41q3/Kq4fqto+uq0tntyi6oMni7pp/DXJ6pP74ibTMYvn5+cv4+V7OPx9zuQG2apMf0DX
VOVb2PlHb0Cq7/a5uoGps17VD5JIb7OKssQx2eihfkxuMNdGPQW4gLM/FJC+jVtateCZ2v5xXD28
ozE0T54h+fY6ky+uRDkGGq3CEAPE/Vs35wfVlrhWrhMpryUb35qqP661bi9bbW3dZUSmmAwAPbwz
oNtUuglewAjhFGxj70Wop5j6FG/M5GVi0bvomHCa4N8vGr1uXqTnO6fIKn0IE9mr/NxVqaTLwdxc
amU6k4sW791rTj1tch0FE+E1qotXXi4Aa13o5UERkPtWmB8i4VeYB1/PI/h1WueQAwg/Hs7aRnMB
8WFHeHxYw0UxqRI0TsHZeb++9ZxXGNyAMNqJMCrIsDmc7u2VMiW6DDIze/f01ajTwCb5zd1dOb7J
7xxWBI+iHWswY/OWIMA4FgnkpKTDf04nYhlY3py44xgnpn/znbYBu348adLZaQecb9H6CBhTxUyN
GpT57MrPborJqIcEV6YnJsMPDCb6/LsvHvAuCfIhj6H2wzk0aJgarfNytkOgzTaGaxcQtHti8fBf
uqALfAUN71QIRuAmP0g95LFVA/AGwpMoBX24VLv+EhRM1jeE6wu6+v3sKHyfeP1w+tP2te/PG6yC
rFcH/uLUPeDnc8+DZDvBmI9jXNjIMIxhmZ7CYQv7MjznpI8LUBTHksOrG03bUfXyRmliNW5B/uVj
ellckl5BfXMuLgS79B7kQ0zJ9686BEVwQeEiHNiRZ7mR6ybLhesOr463gLxHUJKbHvIOk2VyLfq3
LFH9KXPk6jovvfE+SDbYVpk8776TVfGABYFbgEGWGzC9xfjPhW1Re5dSQHclAZkb94BjlCkS5ZF7
e1vMTuIT1iFeNPx5n4QyzzCfrpS5+A1jMA7tCMXgL92qH985RbfoF6s2Clz5aU071T1bkW43eWqj
03ZwiwG1AoYDqgc2AeSfc87+GtEk9rz2hHqIaRJPLg5r9/HymxL4BwkH/TIV346J0lySnierVt6d
q9rSpemNMpbO3uV2GxI5J30S8uTWCWw7TjkJhyKOJbz1v7zxP4hrv9t1LKoS8hLtuSZ3fvSqm7I2
pSkFFKqh63zC8iq5vLrb0fHhrtchYL/24m/7LZ665EhhmuJI8yK9AWU6hbEdlOvhuksBQqApI1E+
six6MDd8Us24flm/UFuaNow8jqPMBhBY8Ah/bn3t5pJfxdp82ARmdKn8DcGX8R3OhXt/r3gGmtPh
zTk5QQ+2V2gw33EiJCN4z0sO1Bub7Gf7ufH4PQ0qIczywAMArcS27S4nlV997XU62fvwTCPl3SST
C7tPmSBHDeRdzsmfoz6Un+XNrZG8gKaq/J5vaF73Zc833henPiAaMnXUNftEf16GIKyG5Ir6rRoR
mKU56vv93dRCnWDmyM4tXq0Xg/hMuu0ktL66/n7C9NB9Yk41AptAxvsMKhlcw4GhMi9cWVHQ9H3W
4tRREjeGDYCcE2853vUfb3QsiKMYqP45k2TEFlJwza6xReUf2yjcTpQ+zmF09boBG3isHKbLkW5D
yLnQ2GrRsA3tVRdTxXSyMz98noSJ9VEuyA7q3F3Ey04h/+qYhOVUI7qFIRpyWhVo81679xvmW2xh
oJxp5Gnvx5ezQFI4q1UzXW5dTj/RLgF1eXP4a0oK5iSC3nuNlNyGLID6xrvVPr5PAirO7E4LC/kz
J381mXaTfaG8y9PeoMkPJgKCNb+HwyLu78fLbbhuPGsof7DiXnkPjIyt5DHTRfCDfilElAlf/TuY
gkAR/Qu3O1sXjsdDZorT/DLFW7pxdjmFMIK1z1hsX8FIiP7PDvmB5S9vxSm6mP5j/O8XSNZ/2uGg
3VMVxbJkCZn833tTa9uwwj4wbDJZ/n+cnVmTotzWrX8REfTgLa2IfZOa3hiaDaBIIwLCrz8P9d3U
m7uiKuLEe7FjV2WlCKy15hxzNGxsb5+D9GdG9WnjBhoeEbsdFguQLOxE7cViFjqZv1ohu20cDL4G
8tViG3tYCQ1Kd9S8+M37C8DKBYci5A59yIsb9qRBxzd4lwWAiDgc5bM15oru3V4L84bAnSUmc8sE
yupgkLPnrBn8gebnDQzG8WaHXn7CE72T5CFyMtT7jK5VHMsYUJ4wBwFqsuYDO3y3WYWgxavxeP7+
fuWPMOBgdgXFNbU/OR7IPrb+QZf+gzhDEdn9FCgcVIiS9LM11MtrpqqNuIvO8btmXXfC4rYqxs2n
sn/hCPZiunR6b4LTp0hM+nwER3Gegxuua77rWS1heZ7Of3+m/0st+e8VDUXSbyWZKTeiVqaIKVHh
kcIMc5KEGuzz/rH3/qmL+/2L/ziFjDZt+6TiYwYwlLwQaf2y+Xrp7l8Nw69b+LOqM2TJRG+i6yqE
7/9+IfF1Em6dyh5vrvC6eFLb7B77fk0AneELMH5IbFqTehVZf7+P9Pd/KCdNiWUhUlOao5+Nam4q
bZGIPNvXCAKr00OZliys2aAQv2dbLGGawMCZEhRvgkMonhHKhrxiyHvIqDD3sAUCmXaVgx4UUw9g
pGUmEdVezKrJjcnlMl3cOl/8ygIlQGQrhN3MfNMnEGh2sJyv08fSuJiNq+DZAMp9Nhx2uMLJz+my
38qqVSOyMr1osBdKYEPcfPksw5Gm8N5VXxGD9gucRUI/WbiSR1YDdg2theLLkpOwnMUnK8VaaAZI
8WTAUR7zNzV3RwC8H8zix0Zv6Q0lhXlajvjijNVi67XtiSruQZ+has154jVjw02y6tVFAl+M3FfY
m9tctUwcfxiMjAYDNhyTCIOTbAWblGKcKN6rckjfg1Td43Mm2KLp4hlI1uY9eHDjVuXbYyvA4SLj
aNZ+mWlAzZyWE1SCD6a7r1lk2FVk99Ro90GsSSZFshMI+FiYpMnNhC+oVBkCKedaeyWbDzjYyXmo
vvAlYrp1mtSExREmX8xqjprCrqnMG3x+P8psem/2Arn1kVuxarK58FoYuctVqexFWeYSr7UFEb1/
dojXF9k6OlTgPszXJSvFhJSxC418KEmDrUy0ML5KouwZu0Q2oXhi7yAQK4iCHsdjYTfyr69x23ga
pjBXul9f3mO8lMsOtlCMAl/BSHWecqh2H/E1VIbASQNzLqY3w7AOYzTdJhuulc8TfHn1Q0p85Px6
JGsChkEePI4QzcWLuk4+EixarB6UHl7vN7LPADsQDBYhTWLiBZxJkAYeKh7Vd69a8RmuKt8kit7T
ls318RbDdiDB0IkCcpkB2/ctI2ASUuEgpO6L4cCuywJ0dyZ80Su8c9GJ1wpktWISMdUrXEx05BsR
G4N59Immi3Ev3guoaZ+7CVzMjOCSHb0HIBQTQf0ImIcrzjri76cnUs1YEv9Yz39czjJHIJiTYVA9
/3cfGV3jW9lXOcYAhnVcDFRD97hIA+/SW74/PUO0BDvB4JixOF7hf//wX0X5z03M/O3Df5wTj2dU
PjPlLu7oSnERwqacQzLwOwouerDexrzj75/4B+GbIv7+iT/Ogbo2pZEi/vrEGjIr1CJysl+O4mXB
iJN7cPNVnMV6uh/s1WTn/UPBkQbbCMmdfP/9Un7xvv725X/s4IVUj5JW41IOR9At+JvBekkPCjKA
zg3Pp79/nPwnGOD3b/5DwnRrjbp+lTxohTJm5nnYo3oXrFnW1no6nZB2ZU8w2PoH1Cj9CWr8/VOH
c/m3c3eUPuMirfnUwVM1xVaaUsbdZbS0m/E/ICJJH+7Y/9xRTeY0xFliaAb/+2GvTk1uen3qdw+n
/m7twQhe9atv0x8sTtFX8IiLwPNgnVgBfDLuwfrD6sdwx94gEFChWpChBl2+vjxNn+HaOzy9Ywmw
hGrBQ8nkgkhfgq+Ak8PDM3LL3DCHTWSuCqyowHhA9PmPHMvRjjZzTiv9zhjPZoFvdthGNjY1GWIx
ezrHSdIk1ZYjwN7BsnozNx2JCw9KXxG4v0VeUFvm4FDh4bOIOTPt/TesOWtGfIG1cq3Scb+/KbWH
374a/McGuyEnHHQJf39t/lTQjEyFGhjjECIZfqzQKpEzMcqzfocUoeaOMm8dM+O/La/u3z9IGvDe
nw9vZA7/mTKl98+6QhEatdKke79r4VdIe07P/PhBsz67Y7N++0ed9ie4QBLRvkrDd1N1Y/jev72X
L618jfq0kncttvYMD1HP48u9Hh20DwEX/hYbYof8aLNz9bfbxIDjtBU65kOMeu8e3RMeGzg6Hq44
FxGPxbFGAtb/xx35/Rp/vs510ia6cXrIOFvocD6XR0iBjvgRn+UDqUH/uP3Dg/xx+yVRx61ClQ19
EJ/894ZoT9x2kogbYooUTclFxxKMI9VGevIrPuuh03led+iX/vHBwy/+2wf/eMNis0muepbJO4jD
dnQPQfrU92YSbc2n1Z4wgSq+jOYft/YXAvu3Dx02y98e/8nMe2304tZS3mULHMlHCOT0NwnqZunU
z4m6Yd83P2LsJoHgSTSHku9LeF0v1Pk/z+A/xLOAa/9273+cBGYyyg0j4mrkzr5u62xg6RCGilco
NkbXKRoP+dyrmH9pFLbz7mjefNwIXqinrra6iXv7ca7FkLTLir75cH3Lzvdi0Gk0qiVCBdjF8ayp
PFJ1hde2a+b9zaXYEYITlAnIWO9G9o+X6U9g/X++0I+zRpJPqfSS+UKUOALAdmCIVj/VQTnG0v4Z
NBSc0BkeQXIuvBSuAYjO8RSoS7WY5ZVDODNhevHDNuCPMdY5lBfiLP/+2v3pOPzPJf44mOqnKj1f
jxKDkSAFLEq85O6AWsg+haHUov25QxZCp0NaRng/SAT/EoKrLxrdemlW5yi9O3Kk5d8vSvrTWpBk
SOKGgZEA+9N/X0sj71vlhZJwx350n+AIfkX/E2MTReA6VFoopLqfvoJ/fOof9njp90/9sRemN6PK
+o5PhVaeJPYp94Hn9GWL4vCoflx7CzHlQnjZBXYcQPlMwqbd/h/X8Icy9Pdr+Im4xM/qXms51xAl
tokD+diocMSDIkEyKvkBzj8+7g+HjYRVBgUvAg0w2h83OioV6VWfRAnNFzHHY1Wdg0Uc2sg3Jbsv
nez5rw9k4DLsKT/3HEmVRCZChqr9T+Ca8ChuWifn8i7JltIIex/ruVUaD64iCNumarz+Olc2zcMp
TEx41KPM44faf/V10aovNB43nO2UjwSPTBJg6Q4R08mQ7yH9dKQhDtZuul/uW7t+g1ZKRpJzSyZV
O76Pr7UdA5uGyNvKkysFrP7+iwfa7emr4Axf3esQ9So8yIIXUBOeb+sb28kXfifVMV1qDmGXZBPW
ArRkwpIgqneD5ZW4gjN/n5tv2p6RTddSOT8PUI0I55R+zS0h3Lja0VjTmGv4iobkpsrOXT/QQMf4
yxCNigpRI+CEXlHwpIo01JuvKPaLzPucpIkGsT9D4QwsP4NH349rfLCz8Dryhc1Tv/TwODs7ju5W
D43a9NNtndiMkG8oGu/pRnh52FRK5UBDfX5UnVOIYdzwG1el6itJmJ6wFXwOUekjcMftPUfAINwc
ca/BV3ZBG25Y4m5umnPCdZtJ8etjhHkpmBFm7dh2qnPULfQQJqOFB/mRqxIz1Mgr31Ap4qXECrLL
0n4mVnvsa6shQoUc7RkbLkN96j7HnDUMks4RkTYwROGEVrYwVqBHDNquxwG5imnpzFbBDl6IluE4
dt/YSxLcLD/oVGR3gFkI5mDgNggCekiUc0O1NS2o1sxdMLGd9SXGqAgCTj6C8hHRqDONpztJGZW5
0n5UuIarAxnPLYnvjgkVlKXMYscj7SZBfDwW43GmELaKY8qkTsYPKDj55QWsD07yThpITFotmOOu
iaapHmSjMe/cE97VNGXbgqa0e6q79Maob57cUITK3uj03pcTvZ2JiqelW7NbpdJHaS7vyerWTpV0
miLiShyjDq/49veMHGVf7u0RNFTS42FRdRA0nierToMqBigWefGISHw5GmZB7/wbuVtFPfBRYlgJ
YqTvjqE+A4ly3teTHPHJWSdfVp1IgvMQdkrvqfGs1d8LQITYwcX/hHrSXKeZbfIe3BwDsgexQIib
4tplvT7yRVt5ebcTZ2Xrph83lOMA/iAGgB5hmVrXzypzbtRId1JP9LCSxlm/r0xnxGveYQNsd9DC
019S/JrQMHAxW8F7sMZXA+ZjZRnecWT1iE55wm50Dap8KTDcA5FoR04DZg8YNPwfdKdoA88dwYBB
TuMijN+iC+s/ht8Ju9Q/3POQES0xA7+sSDULBYvwifvNl7nWgpPLqeyR3cTsC/uldPoruq6nDVqN
5QvD+8JpbawDBn06Vr4xLYeyYICLTHAFBw8uxLFlnD5+OM0HRsAkPni6PbB1HhJUDI9hMOkyEyxT
NgfiZ7YkGjbhF2ofPECRDHx9wdIUaMewSeILQcbJbHX2cA6YyBGtCSyOhvFD/AQBd9ZsGzBy6Blx
r38HWbOUczbv7e1r+gpk3JiGTKnrBk7QOtuvIwssfQDnwxesSev/PPxNf6Y4OCyw5Vmx84VeejCe
326Ps2O8Vf2jDh4MguNl7ygLHydL7N0hZIKBNr81oFXcJ8OYluCHYAv0N8mExWXkbckK+DqNzY2/
XBMaAGRwmhAjah2pHlTcF2xtA90cbPHzwW29vcVbwpNHUImf0yMzK/RC7pokEsJUkqkF+I+3IPlD
Aekg7/DhAy7NGPxyTZzNLPgJ4cGBsjyYLz+dEp9kXjqYMkdvK42Dx2Cvb8UiDenVYMqMf5b2cimi
YcvheRkt43UVoPe2VG6kuiQaA4kVuXpDnIbHDct3YE0VmhDc0ciAFZEaDc+qCcmkDHoSfUhCHQ/5
AsluvR5J7pWhF73rhqSWkn/K/jZrce26NA8frnWLjMsaXRTBuQy5PjCxc9vIIebG2Makm9sEltHj
HbXXOl+nSyMizA0VcxGo1Y3m+6Dffd593W8h2qLtgMGR8nyMmE3IMtRpEzxwmXDZiCBHzVVbRF+I
UFam+R1eTDjOuoOgSvrgaAHfxPgALibjvddwsHqjMmDre+SI58cs2b4N0SJUbyMi7O30cxjcQHu3
ejZ0O/3ge3ATpjwDv/d6HBiv2xF7LVvSpMTlnwwS6/R2ERObPbepnESZzTi2eICJW2yPjynvGe/h
gsmLYTnDy649nBiYd83jp6TjJmm+NFiTbLHgyBi4O+yRp3dCi4akgN5KiY9SX+DK3mN6DIkYtLV6
WHtYVv4KlmH2mvvkM+DWBrSb2pdsU+1Km0Em6EQpIOUTDqWl4nYy7PyA7/zLIXzw5fUfLZH0lqBN
8/H4255n87PowBI4uSuAhlkK4xQKN76+0xV8p/4LC97Pzn/rPQ6mN064mK0KmgYjWyd4hJifaQ/7
S3C94PjiKYwi/nkyZM2U9vFqjvP5yMrXF9XOII9aDa4gUEu4m9OkI2JKd1MYucuTK2zR/Z+ysSBv
ooW9mbRbWAzO2MH2W+KGtNbJ/Zwg/3eu4aaw27C1Vm/CeIZlCfUbJelwrGoHPbVEV8J3/63kjt/m
jmZJm44hG5T2b3CEDSGBGJ/P4uVtPux3KbIc1hXaNiSMB8+7T7blLkXaxx52veINQQAU6V+8h9U3
jEp+1rSr0OSru5+6+wSjwRiaATvPetARIzd2ju0Z1st8MOcMwOK5TYEHqso6eliHNJA7MB3U3My/
ghlvaWcLCxRzW4/A4Sbkp40hUoOwPajk8B7JpVuKkLlP469TEAQMvMnPYr8lOmYwJA2W172/Dghn
Cy6ljswY6SwVmEDrLtqtGFB9sJzwsJYmvz4LS2rWy2tKx1MxdBODKh3zeGT/+pnQaK0799rYt8iD
5sORiIOMfS+WHKVnLr+znQN1DctiOPRIh92agxJGpCzBeM3Foh4T4i9Kqk25uGHKVMxWI2fFbjwr
1w9Spbm1M4lVE9uzJ7RDtArBWzUZwn4+abcu4vg5mJuvVp/DvSS5SOvICOrZ6tAFcUoY27qaZ6pT
Qr2H3uMzA92hBgSjHUomOyKucrEZY+/SL1e4UqJH7N2z8D0xK2baCK6sbrBA//xULBjCw5FmSINp
6VA/MSUZXhdMEpAFsSFaJEuGTjUJVziBiz48vH46kJaGxB+2imPrbwepvSrg01DstRoBApIDEAKS
zB3tQqAO2TaDhh/TgnayIvySdTGDbZWw4eor3jOv9LdwHrZxbG3V3UW2j/kZd/QH31z102nz8aZY
xD8jZSOERPg0PoXMwybf5+ZCrYX5w3gPrjmGW0M4FgUBGOAjtRteafaH4+I2XlBzb7mKdTKOkGmz
f4Wns0OSHAee4s04FQ+8zCJWaiOYs67+tKLRqmP1jvEMJ4Wb8CWZnwTy8asTDqlaHbxgONjDfGxC
V/9gV4aWaB9UzRI2v/aM0YGERHt7W8G2usQD9opxBb3/kW+YOtkmwseBd3s7pIQQhAMDZMaeAf3E
kk6TGUJl3lp8nKEBxxv5yt18hcPJREmB3ZjHuQWBBFIobdNi8QywJ0e2my6PByEM8dDOx2E7oTOH
j3LyjwNb8rIVOBShuGFCvkOvyw1h456VZ8HibILHv4JosScUs3nyYEVXJ6SnZP2QHLSlAc6JNR9S
0Gi+2YwXl6M6OYTP9xBGxC9nw6ulZNMhmEFbHMq3o/5N8IHIp8MAiG3qmIFwMmzOqXfp5jTWzPpP
wRBv2M+FnU/MEb7LxGyMqf4UQuYyxCMcbRc0KgenW5l2yB5skxg2U3cLLFboUqgEdVg8xHAOpQ1x
Ytit5ySnWfdhZyWePbFBdHwRpc9jYNzxZk8u5aR6caBV1imh2jwOWbclcIsL4zZ/030Ye8n4KG0l
q6OcOigOCI2TU4NtuSE2onK412vYB/F5LwdfJ2fLu2upE+pq0q8fwbHZJK5x4fyqod5lTk7lgTr6
mnAS5nCL48RB3E9AmZ9CLFp4R9XkxVhkBkL/ct077IxkA854iTpbObDyKqtS/HLSmDwjZ8FJSq1V
z8BbTYvFAh0bce9Mda+ZragEr2ArMCL662ldNYhK2yFrCX4FtwAo46BARhwexiL1to9igt3uKkDX
Nqz1aE0VEOhD4vgvv3NPcbbr5349WLd5zlCzMXNc8jay0ukAX2N+gbPlFKPEY5DQwP+4498dueuv
OwEQtrHmxcakZUaWG8cvROXZkJC7CPoT9WaWj7FC0/D7d6BZcerPRE7pl11qKCqIaww7nfcV/w7m
ugRO4VSWgDzZbeOucXni3Hxt+dNklRPrwAPhP3dLdheESBaIdeSdk/3ulyCQO4gwC/+E2FNMLysm
3JXZQfSZLkWUv+p79MVKKIeV0FKz01pcANrJxWlVarT7wAwdCJ1DWh+KG9w9szFFPUYKe1K86HYi
7zHOefPXL8P2h8CwNVq5Xy8u13EcFPiqz6TYOS6GVQR/n9wba69aCdYN+nTJXYrcxK39C1F6h0N0
HkSHyRpfQYTlVxwetkXI3hBQDB9JJd+csJ4gxBc2jUngwVygQCUWVVSsD2OH1f6yW3yReWiRnIlo
VJ3Mhgjf025GXYKGAMX+gXrvMDsqJ8uj8jSMIS7V+4qGr9djds72Q2KZG3KgGMD4FOoW+nQE2hz2
py/26W3ARJ1Vuo1qwmPHp4RUOP19vW7CyH1ccN+lYO6tQptwVHPraHyGE6WbwAOaqZTG+U5/F0QX
mLaieNQs89LP0jGQMsnaley0pwWZs5SkFngnZa/XrCkE3Ygg5ZXiPixZth7n2xYpwsPJg/frC8V3
eu5t6Tu5e6b1nk/jO2PK0whA8rou5vdP1Svv9jQZ7Z4wDx59QPoQAV+Cp3QLVV1rD8Rro7v7KJYm
YLIH7sGPz0n7mTx0R542yGTu1nmEXM6aFBEROfzAUOTYGaM7S22secVgK8XdiJyzfJ6aRBd9V4qN
p0zMlGA0KdCgpW73OaIDDpWKTDWJQAQsDjRPKeHP0rPz5tFlObtUd9oFXKR0jQdfhQcNhDpr91wB
94nWKZxzfENEswABSsdvuDuQmqADgMvfggi5nzm3rtVUm/lt7UpocUafapAbbnsat7AGCyZx9EQG
jAdlH+VegnXN9JG/EYi3fIT6E5OlFmc5MN0RuYtBYo9KryGm14S/MuAtEnF87RKlH4lsFnYic1Ra
yda0+vNA1l24BIZJNIcpbjTokRtH6qgTjXQYF5Y4619YmrOvG0cPXZ63IFMyPCxmiCVJxRrfuBb8
Z5YcrCv2UVgpCK1Y38/lzbqWAbS4yPpM0TqitGSit6om2oZlQJszjOgHecTVoSLlqnpACb6GgcJS
GbcI62O2B3wOT8myqJcmg0G7IA+ThNz9A4SOz/haZ4NdSg7pkiXH1QxpvXAaxl/4bgzxWDTRp6Fo
VbGFcq83e5QRUSg3s1+NBlGzL+uLzIIXWwyN+ZDOHrA2c7+E2tYAp3A95a4wCbnFgXE/2oNr7PD6
CpqA9lqju+J1ZLRhAVQ13CnI8Q1FOq3S1dbXKOT4X1UOhBAobAFZeci5oOEiYJJf6G8pkvV37ilk
MtQ4UIuoFSkrriFnwBzNreAO13YhtnPIhkUWe3MUmf2QfFFOFIh2/PDuZWnsbu/BEMFOKFi6QHBM
UtkMCh51QWkv9DMpIQtpzP5+VFlxvCOXSA0fiCrqxQuvQOEtQRoiGhYFlPbR+jXz4nYsAI/uqnpB
gGYOY/YQbUfzbMHZpEm2zuEF+5WLVQN9kc1LiOupU644rZSP/rMhh/nmXpGnMTt+fzrgEABrLwLx
MMyBai8vr01IX5OeoK6Qfr54Yd3EKR3lQ48snnlO7a7HYfSSxBMQt2whp4FCVF88ViASRZNiU2Ob
ylGNERjsQHoWLGCY54rbHGunbm+w07wroaH5/J4HiWJ2us1XPdnK1OLtGzRdxnImer6X4eVf2aJa
6zTmh/as9jvwLVnbQseSqaIgAQvrqvDgMpXwZjQHIi/ZDjKII6L0zyayCu55H5A8Wc6Yvd7OcWPH
6pdCK3Q+kR1z89XeL5GwLlvUpiFd4rWfnyYvS9fdODozQ+rmFD3NcMp0O+5pITgxAb4ouf2CvtbP
12Dd8lf3/rqw9XZCoNSgI6GCasGhucrwPm9xA5U+xA7FQIG2mhrB43ArX367zklCWz5Lt0tD5mvR
VyV7L0ACCv+PVqXyTLDPWQIp3sJWwwje5ofE3OZW30bD+958tbdQIPJvEqVBoTiPyskx+Zma4rE0
CeQCaGC/SWP/qcHuckbmuM8prq9rSZjdMmTNj1VXr2P4QZLXVMEp3at0cZC7xBjIkUCAF5l9Ygtd
RfvSas2qxKBRCHI3x9Eddw/i4O5PumS+RZOsYyja3evGQuBozzBzM5hwrDCxe7xAO0+CJyQQsnWE
EGrMCbS5nx+36YtlpNJ39dddA72rMXH7J8qTB/icdrfx9Q7BkH9W84dlTjf3PJh0PbH+dGPlO9YE
u2+0+am6tN0xz5dNvqgBJHNCZHvGDqARCooNwbtBd667Y3R3DoUZiGrnPJ4jT0NdZ0Kb7jS3ax01
L7y489qIx5W94xftRhFDWWlSAuqWJ79RP/LTvn0oVocMvcldsXOBi0E8RwwgmCUQCYbrnbSROeyC
lLLt6UZYzlTQ3ef6TKYPIarnHVQZWzwcpTRLJ/QgdmqIxmwliycaE3NZLHvR8kQ2vOW19s3ruKRL
QwPSjoHyc0JhO9fwMH9AuB45tJCPIRi9u7uFxAp1esIFC+Y05AA+iXtxCW9LmS5jLEDNnxMIwaxx
JTZeFtmquG5oP1L3lvjKN+k12vnxsmRYaSWsshoZ2MNVRYubnDpi2PXrDJ+mwtHImiOxYDBfnRTn
+uFeo313XdwOzW15r+wcNbP6mQT3RVE7hP8F7H34sH5J18HRrd+k21ONM9CD2UthZVhyMCvZMf+M
h8QrQMZu9ZyC5BjFe/c92uRuOsuhxwEnLcV5C/5MmcyeWmOsGuEpE9vZi1+Jh4EzYuP+LO3T9yu4
E94HhmsSKMiggnnWpWNO0JJ66xOdJjwmp9n9LPqF3+BeiT3EaYLdwJwUTXllHB7oy8/X9z7EaxaL
Wb3GYsJJN9rIijGz7dxHEH+Ac8IrXd/H9BJoF76kwqdjECbYX4W6GBq77ulfHaI3yu9n7NY4jCNm
AIYfgcze5y2AnOYOxgOx/TxApmVjrXeZHqBVaJOJvoqAn8mZjptNcbKU2mYdqrwa5+RNh57nA9K2
bqZQSDgxg7mTFSGWQmnIaq3IR6RUGcZZ/AVyA86QEXp4kpt2t5dDdxTJ4/JYMvXSJ1x1j2/NOD50
b+q6deuXnfLleRDTSrNGWzgIJ1chGRCvn2O0Mi7JMQtjLpcsevodUkIAL2r8pzzt2IzvEwpQyrf5
KOwgZB4V56oNaP4aekH3BbBVfYNIFp4GcDUmBJTsOYROHM3zgQnDKKXTcRhVQrDUjxpyZWXXcGuB
2dgPoWnAnDOCEnL6m4Bai5vENs7+sYQpU8+wGubWAh5N2HnMLzb6ZccWhAGup6BsB7dsbIbbp8gr
ttSoaUj/+NqLgXaE+RfNlLGg2KbuPfCm4AZznOq2SNIXgCkZZh6da4uBLGmJE1HHzwgMtaFMIpCQ
v3ze0GdwzGKNWvm47Obf9/MQ/YiTcWe4t4nuVCqTSM7K9uum29oY8I4HYw4sXEYGund6N/ajNWKd
3DcgIXFEvLbsfreJqmyueKG9cwqGlAQ3N94iI9RX5jePCMAR0CfFF2Mt8mIxeo1sMs8LJcgc/eFJ
IIvpUkAVM7/f/E53lEO6bBYdjQhRPTcbRJkShB6vMN8NWGDoLATg1Wttie9Xr54zweQQJVl3qnzc
1l3q9KDpBqZLSKyoQrDf65bgi51bwKamtYHwfL8uU0852YkxfYLds1Nje9Qilpfrd87Pkxe/5V/6
isNRm1az5jJ6eryZuJgsOvaZIY6O1Va8vVb3QIPHnYdPAgJptSTeHtrVq0d1L/O0ZGi+s1qe0pSN
KF+HxHa4A49i3I3sKwEQjrKv8fKnKGFsyTiYj24tRg0M8QRaq7BgKvouoiN7T71uDlAot047j46t
tuwUCxzIWCfZmTKVoUPFHr+SvOK92r1EeBnl4cmI+SvCHYrOGlHNbaBZ84pdD1Qclc8nKeNqfmeC
6NGlT1TBYkpNTh5UO8VuqXxUu1Cn6BqlnuxVSxIuuFyr9CP0GaUzisMruSpUJdWOUA29xb3rtR1F
LovKsF5gzUsuKhnI5k84OC7UdWMqovCXx3TFlygh9bZYAAKXpluu9Ilq2DeyauQtuaIwPEfBc0mg
S8IA9kZWBYhGeGciNsNkbobyW14+Buu9tAtRccW2IONqXoT6IprRe22uzEMA15IdNPK0dyoAOttY
8DSlN5E8Uy1yO4RedgoCdmymtBs6cZccrSHTayyn/KJklFRTjQVDkXAuOCzporCovdJ80XBeqZDr
mf4G0EMMpFK5sc/pJCFXe2+cal76rWY/s2FWmY9T/3pkMg3rWV69wBJ7+3VoQ5FTF9EmozfFfi6f
FAbBldsNWDkcqyMbZwr8D8wAQfPDij8f7Ku8p9jQsuQnzQb0mU4/xre4ulwRgjlNWO8YTDffEi60
7gup0SfECWmsE+pz0T7SynntCxSZi2dI2QhWuEpuNPNuKn6o6KGW/VxcQlCYsplE83t4e+voAmaa
x0p9nBxxE82eiScVrsL4npZv3mVeH94xW2RoT2Ip3tDWcw/Tv+N5IjhlqKGvGbtPqb0FqEpcIz5J
2FzNazouRkmM2KfYdLMUGepXhstiOGFwVhcuMaug33ZzQ69u8ZieC3ZXGFKq5PE+PYa21Ga2AH3V
Nz+5+QtaA3aHZYfaRwBkk33jQ55Xg18hY7ln7VGeZjjx5R7P1bvupSuMBsa1DvoEM7djtsQZd+65
kOHEAsehYUD8uagJg7yUfrEEkzP6ZWbsFNnWFAbFNctK/5IH8QA7iMpAYS4U+4HSAAJFCRKygKRp
j8EFUIDmGhRCnNwYKmRBK1k34VMrGM0iALZLw3DK16TE6E4JWixBDCwgmWvboyP0omR1AnBwakwZ
UOQEeu0Wzzm+tHNRYrwgvj/IlPEedL7Ir/pA35ZXXxx9VyqkOAgtc/WL9rsc2enmlc4Ga+QGBd1o
ojzdOzDxWqM+OKaC9TzcxrWbxNQow0v2nfCTBYMqVFXjrKMR1qixFuKnNGYNUv9xB/jnYTJPeKZn
CbNYSu5zVzvG/jk4bn2wyqgfrlZEzcAcrXNOSylk/FIIAGcZSxB2/23VXh2ACCDvfCXywtCEwkxx
IxVh4nOqn1zGcTDMBdwuFao5ZIynDQy/8HYPKUHkzlX5szPVZbZNJUv8frU+hkyKTaWWn9WhHKUV
elX8dTtvd5rms8/Q6zFRBceGbdLNqy8ejHDWl/dVUfm9MTkV64caZJWflU6RAD1GeGU1MFEmwAiS
/NYK0yuMkGNh928o9ERPei8ZCCGEcI2QN1AaIAgZNs53LwG0JjN5U8EIy9hC7Gh3x5YfvhAkD5VD
dfwQHF5pgQ0FOhVlzKQYioAxu02+plV5wDViXgbLoXNNeQETaVeVuIUyTSp7tx4xiLbQpeYwaDQb
nJaRMGVaQV87Hh0GRQbMVBYiGBKGVleLRal/1g7GI88J06/OksmbrSYkJzRmkFwncuoXi9dFd0ar
0ztFML5BnGrwcxrQDWmtUCALjG2gExXytPXRnZa0SUtaxCcIBeMH3N8lDFE7ARPU157LegU0xco6
/Y52FelaE7rRFS1FgcRpGjExwF2SgRbv5XCrKr+ds93aQ4Fvy2Q0TPkKXBJLgZotKxdaTIGqZHh2
V5N8NO8D3s7+cmLR9y7daF/8H+1ad5ils+YlrNqYR56bfUxowkfS0i+NYfDEwru4jDejiyRb5Yo0
3BjtAtOzw/Pj/hZRE7IbYdMWcsfq6Qc7lxnQz7Hfcybal5p9uUfLa6F5lSYP+KL3wy1ya1x4ptQX
CKXKfYy3jhpI+uzUzp6AVJBjvWquhDHKJ4wQQ83TM5/bdtpx3CMLxrNFxM0YP6AeLha/sXWJQMKE
q/wGVtjCygn1WTw7rZRpwsBlBkDwHPIwcMX09DdM35AXhz3AFU+iZUQ3mIltXoz4ZV6BYBSW9LMQ
kwj5HT+5b6viikcXkGq/NjX7JIwhNAmjLZU8pzi7Rrt7be4z40S5qXGig4kAdsA82Bilr5ycOrfb
Y/xB3oU0xqFYtJViz/b12mdCOCTQ+8/Ndftsw+o5xd1AU20abaXCdd/t0fWscrh0gfgWUaG5yMIo
OK949dsiDr81TyF2jcqVcHTFVGYdcSDS0azUux9l1G3NBdS3sKTFyc1WxpLsMViIuBCNZmBZmcuv
4cdEZoqzVLDlA6qmSbNtLtd+3DMpTIktiNc1Fr0MSQTLvJ9LYazzxPluD7c0KSkHvuDtKxvT3UAe
fuK5StbGHUopjkKYLNUM0zYx79ltQNVSjzAzYEqEX4eYpopN2qmyxTP2ugY77nFLJ8Feh0L7YTM4
giU/g/6kMOdmdBQmHDJ2sYU0H0jf/4+j89pRHNvC8BNZcg63OJJjA1U3VkFRNs4JbPP083l0pNE5
c3qmq8Hee60/QjKIL0efD/tuqcj/UtLcjh2nljQvYHCYOz6T5I0ctL96wS8Mz5KnHqTj4PR+c1Om
kN8fvmxOKOAOVDwhcjjSV6kQ4Sda95tngZNs1ggnnHQ44KjaUpxPyX0/jbxbmZ1ACwSTo2PBV4D9
fV3upZV2aL8VJoht8WbBQrd1kXsCKA276Z0nfM3MFBYRQYlszqY/tIeIaRH20/qDJhnJxbJxiIvJ
fUAYfMvyfcylx3Qg2QLFZ9TKIVgHeTXgXfl3I5Yk4ebGN5EPax46rgz1QbCLKbhPY5nqM9ZDRGA4
7CNitdiiYO6BcrisdDf5YqzRriVVvEzFSHj2xoqUslM4gXzjhpO+PWOVs3o7XoPpJL8FZQEM4k6+
/aXnFW2NxybXr8HjXMzELM5sFdzbC3SU3+RHE+mog6zmhh2jvR/cHNyoJamTA1dkOWMxOas/1Spe
pz8E+u0LgEzC2Wzj2NxToM+A2434Pa+bWire5MgzHp54uvXv0Zau5B8vDMhTRgyPNK6Z6hBvbF8H
9ClT/182z12kOTOd4ERyv1z0Ny6g5BxYxjbWldt/vZdPLKSM9WQLA/c+PZG8Meskvt2oHGxpWIVT
SRpngeV0453XIuS5O3QBXxUBAdCbipc/XvRBztXffA2E82ITxDzKuBSpx95YvRLnE19MxXnqgVie
CsGlusZyis+NAUjg1WFfRL3OeLRovgXkUfScKzuuHuj3zteeAegY3kW/nZenhvUqDWhYhGmo9GUK
ElS4IDO8Pf2p01AFXiskGwiqRHmmjbN69VlI9uIXpR1fDAIKZbb415zJBjyQgOxW53CbbFTZucAA
CsVf4SdBfMgqNvcg/7KSaRtRpihioDtJB+h1ihBmou4WQ7WpVHXazYS/n26R1+s3McnVhqpLHSkk
F3BEetrfAMA0TkuMhdVu164Mye+dcFvGPxJHLXvkz0fyB/0qMCG9cBR7rbUWW1cofyNylZ9z+cgE
FBZ2dWNXCEVnQMqIx9JaFxLg5hXw9pm4OgkPF33wGA9HYdZw/LdoTrvXmeGoDg+WvnghyAVDir0c
iIbL/lB8TiNp91AS6M6Ic9MWpKtViVu8g0EIaorAyV/8rCQVZ0hYBa9jw/sCOHbqX9doXH5eCnoW
UEJH+Q5fBABHAKmNzdIvX/UlwfnVYMcBwGa2UtC5mIwMW6T1NyHxxzlmz/Y3GrxmM6wb8G4eAq9Z
S2vLH+/iSi8DDAJhY3f25x+7OPs2g6HsVLWtSgR1KT8iaTbxgY8V9K5B5fcYg0zfVf9iaktFqpT5
ZSOV2ptWc9+kclrHdKcmP6kyExYS9JmMitQR/jRArT/jrLaQUE55UjERXzRcZpNfvd5pC0X235Zt
Hi1fOit/fP/p0+X/Cmm15Tx2SKiw/He4URgh7x3zI/GoRE4os5D3gLtA8GTIy+d85LHpMOTmn2Gm
oArXPKPx+tUHk3Pnav/4eUuuD1uTvOI1F9uN8HRb0vOsR4ulpKSn8P1tXuvYGc7SWmcq+Idho6wd
lX/4rz8pldcyVq/VjLXypEnO59fMrpoOavRk4p3LtdeW9w7ZiuqmiHOw5dPj1vlK75d/Wls74h+g
R9YvB/nxSgJAZJwJ/WJ4uYpmD19PHcgfXRN42TUct3qx1Mc5fSxiuSPA04t4CmfSaRxdIrC34eHt
cTWB6+peNOdxk0+sxSRjMEZ6ny3YHuiPg4tXKL2KD+NBfg95PHWzVrllKMUlmFz+6sTaNau1Ftvx
hr+pfKDIZvlvm/F0H4yfgr3mGbRzkpDBUHmUX+OxOosUHbQETouxK68IdQ56iJuvN6O94edfnBaW
r1+SyDaD0QE+ST1BdZpojuFpJHMzmomS3U2A0fcL4aXsaV8MQXyulQrbNu2RIZphsGoS9yHMuGbC
4KVWtiUjKpC/ZEI+9SvZwsR1LItjKS/TJWSN1s2F10IkUTpyTJ42lAJbJmYtTGeW8ld9vAqZg2VH
nVeXk/7+E/nggjHDTumzmkzIP2IxgmUwlfcuKxm6gGqK8uCPpQYmoDflStZVOIqUJk1nw79QuGo7
ifN/UQF3KV50rC+5McvFU/cKmvIkHwDCwaenjxUK/twcPqbd7OnqNKinZRpB7RlkDz2fG2BHpEn4
ab9TIdZ+6l27ZbPLASH2T5AkxOb0Ayv2M/QN0+brK1J6LN8+oMJbOWD7VoR5u8BUb452Z9DwGq+L
hyy6Naa3MXjxOkTE3OYOQkfgq3FpqS6Kb93asCMjRG9bYqvd9r0qkMkpC1E9hf2NqYPl0IT4/WGZ
ke4TJoLiJQ46wCwOx1I7RWgd/4dGJr23YyzJxQQ69J/Kgpi3Z7fifyn3HiifSaeX1xBH2S7/yahm
9p6xQ0bl+mOugK8xhhPUMi4rUMWE0wu1ups037KXrsSvDNkR0gyerce08vd8DrNopSL1+RmZafJj
zbmY2XLk81+KDbzPkAdaZJMIc+g5ofJD85pX+wGVuhHozTwN2Sb35s344byS5IUatEsB3LTxJnIm
c9Cbf9h2HvL7PJReTDuHz1FSELqnb817SPe44tY7voZePWfIRkVenzlf0uflvIl7ITqVi9BwwquJ
0PYfma+ySbMJJXwhkzZVDfQV5EdRga+QV+q1O6e44khHbaZzsCNC4IvTJOaheiT74ftzjnZR5yh7
YjDx9GHTfPsqacWUZ4+T4IDGuHZnjQuytqlrv1T76tCdSyPgelN/eQ9fKzE9qEzouWuylLJLF5dc
XylAyOPblYh++ABBCo62gsS2whl0QDifngiT3aNwNGnXYNA3aeL57gU3M+fg09EB4wDBvq9ljuMh
8cvwIbB9eRWj5AENEEXBwiG70No2VuuO9ymHtc9ddyRxH6FX165iat0yuwh3yWdL/XZ4ZKitOtDp
ICeN+DtK3IEkBu6bTyBoSyvzJZ5jyZkyi46IPVhrjSTQVVe/PoHHIB4z5w0USCnUtVJOdbQTxCCT
/UykOG64gNcIKESbZSX9KN8qEs6X974xLWksTrvk/B7mWb6M43mFQQXt9/GdBxyq7WfFZJNrBOWP
2FWI9iBDwkQ/dO5QnoG8xgsDGoCU/8LJvwacH3walHID+gjfPAAoTAg948N4Eddf3RnISIitXdLb
0C5k0/SDYwQkYGa+HHGYD6T5IUGjzk+yjYb0asE8xZQ+4E8CZUrXL/QQXGOgLBReckJ9fGSAw5Kd
QGCoTO+ychTqYwQ6m90StvHeLlNXuWWKS37pFPgbM//MQ3PTxQ7vfvMLdZ8upLuKwP/1r3p+qRC/
aOTxBXEHjU5MwQzjrVYxLzhlM5e3BUOjIc/50XmMO7Q/ut2x+6xGMdBos1mgi9Tjdaa7Er0VSACV
MwVXcClFf6xJhJ3jvWGbhDxO7Fe/kDgbQp4JZyj+9NEz1h2Tm8BHwTU3rfHC+F0ZgH/gbvRSg0kB
yWfyAlWOySuFswimXLuGejAU1DYuP6Er1o7comJ3Pi90Ti0nnydbM924iSg+oOxAPAwWjuVL8JlJ
kvCY/qa6K+bT/5OUm2F0e55QLlv1gAIHfE6CvuXfxLLItrQH4UarczFXBDDW5F7jPnkiioocBaAb
J5q8aJCXIn0nO2aWn7g1hkfK1nnWr7HhpE2gMXALO33ZLzVlplOFaHAP/ntecM48e8dq0fQivnBk
aYFXWdUd+JR37yfWGgqEk3Qg4KA+kqyRNweZoMdmiqGzpOWHNrkEaljbFo8yOdXhFP9So51MKE60
oZ652Hiy64TzzSuZlCiD+bjpSaXPo1s0JkiUx8pstovhL/+tmFgeTytovrk0ivcpJ5HGstlRK+Tf
3ab7au6q6i/CW5O60loynREY/xpv+ERjkwyWlQTWxBW1Jb1yOLwA9rRlD4+KrA0gRZehBfjZ9TkT
dUM4JFUVkdtVfiG56bBgyRTiHjBlhulXyX2zmTOLCgy4+oHDOmtxvnkIzNLftkX4ek6kdS38YOHO
EZJFvmRyt8HwcBZwjhgFkotNXZ9YCRglu5r2D9Qo4cGEytIJ0aEphqKe5lBXDALz/IYmGRfVKvsB
JyeIOLN1WuvufF+X9hiZgbAmB3HoPBVhqhlIP9Yj3AiKE9Ed+mdY06iRCscG/S3Jy0CYDBs/lEvV
m/cNEUZ3gVtTXaA/wZjHVH+doXkxb4D92KU2c5ng4Rne6xgCs7sycGNPlVAghh4zKYNUzB0KSI0D
S4YX8ZPU6QSsCF5rbuB7zO/oD+YYrWQkuAweHC/UvC4F6SFS0Ruje2FJceGG3oWnavuS2kpQJGL6
MUa8yO4Dz01sHAufKChvCRtNbw93eWIv4Wtg6GC5Zaf4Am5CCEOqvmJrmc1V+SbTYLzqkltL6Chm
7Yn6U557PV3Ru4fF6e30x0kf1zt8X8P3m9aI2g3f3khpTmFn0jxuHxqNqSXCvLZZp/pf/571yupl
3UouE5JEVdRVeAY+c5mKkmr/jpy4WL2zg/Rc9dqycQxUDspWU1xR9A3KTs1/zVXOAwWe3Aggb/gg
EC3wQmjmDxDVZwvuC5Yc13veqByiX6Sfga+uqk4i9KUMYLHnv3SULYNQTSjc9uU2yT8T3DVyntlR
RBxC7cek0yFTpvWqmDC6jp/VNRuOvHj2FhZ8I2hB+NxLyQ9R7jAqJJc38Z4URrIK0JtWz5kgTQZM
YPW45waeUN+S98VAD+QgRv9ctTv6BAFf6Q93ZwomKNyV58RFHNpLX1wJcq7RkDMNPUroz9bF8scs
a/pJbmv9Ek3IuDAP4uoN6YY/ymsOpmozXvC5pr9vRnJ1y3Nf/uGB6J2a/G80j6r7/hNPGv0F8MfH
Mdx2r+mLfBpBQZ4ah6oA5Bufw9rRojWFcyrb+YHZJR6dFgM387O4eW9e/AAcgGBf5bYDm+PhYREi
B4RVMMZbOZfyQE89jWYM9pF7iPLWCTcFNVJHKyJ+UL2yezC6ZM/OgZllt1MMbgAKNqVHoc5q42gN
HulLpadQJWtNqaQpRb4yrC5HC7H56SrhRzkKJ/L5Rn5oYSb99JeY90W9hhxkPF8QEDDrDqtYdbee
Dl/Juz6Z32LpasIcC3BJ00IesJ4nxlwlTocJolmYxYOXtyu26LLEys7TPfb6/sZMkI53fvnzb4RZ
AS2DmyH9L16Jt3eyY+F+A7G0Nn5A+f+HgZ2NAK41T+eTmQ11fXjRcUVD29HVRAFdCRZWcjhRPKQj
CnKqe0gQFnMUL7NkBIgMJCLD+HH5KF5cocUmJffLvGKrEuEfQeOoUTq/P5chXRXmHPMQfhku5JJP
2QzyA6QomjWUi0TWVXaZH3MmLw+4E5PngFJ8n62WWq3N+uwhCM47uRn4lQVgRyYQDI7o0vZ4N4S7
9NzwZ+ruWDvmb9TF3H6Rn5B3RJ09xdWNDbgr/UahY60UBXTE5h4rkBxggkez2/s52OKcl4D1pbn2
fyk9iCydGEBNMvx7WsiuLBGsX8muIsmCFnDyUthnKVNDiNBojtR+t9tpPjv1cLLaRhlmY8vrvs5h
XBr/HS+e8s0a/UpZh/jPwJsbJz+Zll8/mc7rL74k3qIn8ATm1mNWe2AEcXRpiCFRVTvOl+Xvm02X
38t/7YafjH60reWTW/ncpfE0GTC+oaNU9sRUtA6Jf4e0862DekrOgj+woF2UUz7OTJn+glZyM9/s
N6XICUFSqM643fHektKy438OoIPfzxVIpafyDG0r5HpkonDyusBy/K3UC5djtHn7nbzOJkn0nY9C
4d3sXIO/TokuRz3lmAKAX/DuMQVl42FEGisZHMnOc10hMIYO4/fk18u2XgT1SLQ1t8y8QVrHTANt
+F4l8H18JWe8oQWF24w/l4+b/QzWseIKIdmcZDWKqlpKrQyve54kyZWyfQz/xAkmVj8KArDvoppD
nAxqYESr+p+Vbp/ZMuFpY6Ur93p/VLlDjfpeMf3/FYDU3SI5hDIMkAOv2skLQAg40kZYMft9GgKm
be5BKPRwQhiNPQdVllxahGHaIsUaDOOzz7jAoONLJ3t62ueg4qwqWJvAMppNeMHww11fL4e1smg2
I6TyrRn4kRkHN9Uj7R8Kxw8RtijfOYxJpbjJ/QqwTsbrPGOZGAEReNLeIYTK/d074KiwCVSTnNuv
hGY61UdlmeBJh7AzSzTguJqMk8GNMvEIv8IPJ1N4lOR9awZy+JN+cVs+tfWE/5Hod+kncQJqZk8W
qQ2AdJ9hG/tnHlLJLWMPSCd5/tZqULJ4xytO8OiOsanu7L47SparWnPO3g7lDvoGL3bBT0cch+zM
CZfL/KmDzaLM0+FEOaGZLK7DzuiXhbh7Vyd+fw52GYtDfzZxRqU7DQ4vISeqBX+IN5oYssks6nrL
uluUjIKZZyg+PchMSRqSc/moKX5Jx8Gw6Mt/B/4uKXLct1/7UZknOmYWHxCH8MvpxUQDb/wNzY51
X0M87Zbz97cqzl7EWV8kYc+t2j0P4b55oRVwQc6S6lsQvWJYPJ/eQFBecjaEPzU9vemTErlBTWzx
v0b6mwlUhnHsSc2fmRzST+uPVJFZt6r5FcTcjRnMaKf0nxxkKfgTYrv8WEqKUxNfQPjd4EQfr1FO
pMk83wjfPIk0ik+5bJ8/XG9P8HHFcDRIB4ObzvI1mHnOucK4itl3xXitK3+jYLrK65AYyzHzCtQo
K5mNWPmSQD9S/UBw6EwXd80kV+XUz3n9325WuAKAeL0WR6gy/SqjUe2Hi/WZEwpv9yG1QmQYRhJX
SnszsT31S7Ujt7jad6Eb4jLVUSf+LzLifY7OOBQSY5K4NDcYIDijY/2YXGKCe5qKBRROJpFgB786
N+cR6qKgcBB11E+/Y8OjtHqhe/JsD3F4gCXfFYR7LX/19egj14HZIKzJ1eaxbzh/C5cB2pEnbpn8
XEeHgKGYdMbv6Ge0bDacVqlD8gz/Kex/5AAL5DzQfvg10PWh78zf6F+6ZiiZ0VegBvkxcRt7hYtb
Wo6PykOv4Kk0wDRnrmQGYZi3zQdOns32A86NLTx1MDrATLLvwQrag68RI0M3DpMZelOsy9UiZboL
rx8QQpLNLQJ5unsdIEvRsNjVET51PiuEVOdS2Fge5wsoSPu5yjyR6gbms36YkZc1vgiTQj01fw4B
hS1eScjOJ2MbayVFZCbtKk+vbWBV0dgUR4BH7VaOpPYH9cH8QaTz4tMh9lM4q5Hdxf4w6Znh21YD
M7CKlBN9ozfckALyZ4o/q1H2IKIRZNP1BK1XvxwJE8Kh3SMA6quDhQv0pv6jtOuv/UEPfk22EA7l
PwQcv7SVudKSG5a7/hO7UWNPDFnM3DydvI0aKL0n6dPfHwH+9oyYqYlRawIMGRthKj+nWODoJ68D
vVmQmtC5AUbI+m+I2CXcqPXg1DLNrcZl2CCXlG6IM+RyFeJFUAMRNaOGaxvEgY8yFh1duZT/Xsjm
DTdXuYS8J51gFVS7b5Eq954xiBHfEh3ybM6vBi9ql+hL6m8ccIRMYB5s2XjS9aTrIRD18WE/1ADt
XXn0JXq/RPZONy68QTrgBJzVByQzGtwUQfN8M9ipIuwv+mU6CDBxlB1jNXJ0L5kaULCG4bjx2Wq4
zSSauGD2yPz8UUmS3lq0O3EuYDfZP/+Vw2YI3UxwocCqwheAO+XZa14KW6M+K7RRIx88vDUnxtM0
cSTOC30oN+kchd1CUZ10a5D582P+P5E2QxBHE6Qsl4H1EFdiw1V80WmtoreSzx3yZ238peoq2URU
JjnJFqXtL0uQsZNx/ERB1X8BddO8TPMcHxH7h5Q6YCXE8eN4EodLawT5sNT24m9MZrPsVd8AVOOq
qe2YdmhgH2YPfljudNooJyKmYd4+w5VJ1NatC0ShJpAdhM2hOQDOdisoQovZ/W1Xzc/4dMeVxtVH
VSduGIzvGFiXCkat3GHML3O7+3tC98U2fq6W+88ENXKKv1ftgDfyx7nlsOBcquAXDp+kgD58xmYo
gMfKz+9nskp+JjYp83LVHao7rzuV7SgaKQNIv7XQNdjSeCd+yarLsYERa9nMdf7aBvyMn3oH36Sg
GplpCyklOecn1/htbZ2dqMKFwuLh97/x51Q9xNhr8WW3Own7GqSbZwlHK18A74XqVsIhP7EOcQTE
BfAzkzFDfJv3TzLnK+YTHG8VAljrPF6Aeo0/BhYcB/2449vPw3/o03U7f3us7C+WnWegKZ5Btjqp
Ciic7yATjeYJog9yVDAGkIvImvwF1G9gJhRZwD2IpppOjc+SuY7rafJn8UmgA/0xSG27KmSl1E5s
OkWJrJJee/O9RNrCZvUGdPgEoj7l+YoGIuGgwODiZjT+fgITPawMZisHLeDKBblwsny127e1jN5z
8VdFJmD2Vz7znk0yWenHwWBwcevMbsYtQgquze7zrZDITWkUwxBPPLFJlwSFRGdr+6Y7qOY2xA5P
6EW7K182spTsyLAKZlJkC0FaV61nrjocaHt4zC5bpG8UCJ61z0dvpixqjH/N/jUVkTlWcy5i2jJ+
eFJb8Cr+lE+3LhafjRrOFZSRm49qyz8TTr+LHxkeFpCRB4Y6Heh69ow376edNHaGDkiDIxr1OWb5
CMSwC8ocKZm8eEU+cBFkanh7yiCyyxJD2KMofWKQjNSly0EDO02chmY5cCO2iv6Sxm5FYObJQhH1
8fQ2EPZ8XGyeXNrvi3SI+DMDAe303C5Pyll08p21iF4LbS99P1WnvCtJUH0CsDD+sfw6URrfE1CG
jip0oZAHbfFcScgyx11vTZpjEowNPuXxOHFrczYE63siYpmy8fT3Tok44Y8T9f3HNyDxvqNPWsG+
76uLjoqH8KnvnFwfMpEoMWAX69wWc5ryRS1Vzu6lnoX00qsAaS4/Apy2BnWgW954m1RJW3VZYM+w
3Han0dqIYwd75D5HWpgfsm6rV+7Ihde7hulmWCniwChtmXQjzNkfu3rf8H0mSAKKdP5Bn7uF1Y5A
knIPCFT5A0Fh9Ajb4PX7/lf8w8lU8A3PJ/dysYpyf0SB2t8ERE4PSVlCvdEI3GNDWdSvTU+h/APU
rZ9+GKYs4STTzKcg3vSke29dMJ7MVR6bjwOoxfxbkMEwCzfPG9ajOF68H9g8ut6NmXfNWX5UmF1i
wqE9ac2o8TpCq8Vx0Au2ecA3wgKQfKdXRsLontBkzfXbw4l5EWlS8rSlrcGmODCaelP9yDQIOPWF
AgwdDTcPZcBzbv0lLnpcdfkmDgt4fXKVxPJevvOFmyZyAXSIninVs2d0QF0kF6sUJiucrJTPaq+F
V+FDg8sCjFQEnIEIQ2YMNndjtDCVY0aVzeB/6kt2o0kCzD6CI0ncHJvJWm389A5pCIg4QcD/IANR
HIIpcDJxjJr4yukeuHXcIP0MSLiunGaBYzar7Ok0J08EOJK89S1kSDOeUCdU3KCozdXtxNKun18J
WGeN3Qvh1yxHE77nqxdR2eSeILiRzRUVV8sx9nVmx9MEXoL7sv3zGlmbMD70oOQVMlsc7Uo+OWBf
Gkiaq+Ze+rbbcP0B/AdDheLSzpo45xIu5RXR2XH210pnUr1lVmmiz2NmpUTZosMwrTO68Cxdx+bp
nc97JPH4Yd80tfj5v2IrZoxw4/OMrDx/IIobahd/21h5ueiGEHdqEOHY+CIOqv3RePxdS8VWwvwo
qO7zlswJjAuYRV4+ST84k4CYsHKTTZeybTnI5j7aX/ojYITZGghRMs8iaPyoS9sq24+8Xgz9A1gs
qV6uRaSQ7jDWNxfhXJyhROQd4xHJOeiIiZzLk0lNJX8lkl0TPcTKEC0iOCduP+YSYh94xhb5ubiL
hd/tJpF1iMoJgZi5wB2Ut1M8joQ0FikeUimiGi6ciG05Q8KApKzyw+wQFYf0wZxkHeqrCHlxUaZV
GpxmjiUcJ+Kh2767mXR4/gO3fnHmRE5Dc/deW4ScKNbiTTAvEmqE1+yuzKx1ujNp6NUvOSpb1Vb/
DOqRcgLT1/nZWvHCyN8GWxdjHSw/3PGlu8eo31Y5LPgOBRgWKwyD4l4ctxPPnAVNe0J+FuPz3vIT
oUXENzqfYVzBFbiyeAFZxpFm+q81q5SH7Ld94H8s11l37GNeGMRueTevUuiqm74FmKkab0DjizaA
9LCPhyYmz2ysxYPzZZI/JS9KOlsJJe+PcE29tRiJPAawbcj8F+znnicrmaYL7jPYYAlRcO+NHSl9
7PssbUtmEFXaxfyUyHDGu27MEmmJgM1g6IGuP4TNPOMuV73wAr74xqxSBoBbH5JVLDdu7CqCUJyP
1l4ZbCLi1UCFYYzs2jyYpNNAUvErwWbYhgwO1oSWVWmCZ0PzNmqHHEiQkAxWPedd/QtRpvmMjE+m
nja1G/GqpZtXIjgfY5eaC5JSo6v10DioXzcYd7QIwEBwSW/NVg2SAlipymjVttjGIL/pjOcry/y0
IX9rljdfpbYSFgNXNqFL2UJNwTe10Y9RgscmmePWps/wKhEigKw9uVn/eJcZTarnvMl90N/wfVKo
w0RDEhN34RRZgJyhqRnCXLCW8unAZelWoOO6Dj0jvr4HsFlvkr52K06DRMSJuzAeYsXC78A7xHQa
/1r5ceL/uViS+SWsr/VKiuxhw0Wq36GZasvv/mD2svpmbLjeGH/GPfsKJZo5vi+n8z/hud9aTEuC
C33/bL76t/+J5xHXXhx80GbKHrIaVCz1rbp/2PsndtxEZYECDAEP6H/uhzXopVMm2OtwKjyXHaJG
hIRrbXJ6bYWP/3R09JXLInMBBZRnIAbJv+hmOcPH70UPdCeFcAKTioGEvU6acwrHpSs87bflymaQ
HBoBZb4PaAgLeR9A3ijfKQP1iz7mg0CA4i6HG5lpTFqg4Ydhoy7lp/ceUN5yeEtRgBAoQq3MJhH0
+hbYPmz35Ra8WomOpYXOkeC8HmYdmwcmSskLjb35Yj3mHr2zWhq8MIg0frEVFwHLaGSt5GFClpHS
aOidoBDQLPnlplCc94oNL8USARjx8vGJwxcBz56LE1ZK7SgT5eKjuVgmw0INl2Gk4XvOnZDqB80R
q0DQPekRkSDGi8ziuBQIrxv9muO299qKz3FR/+qxq7a+oF8EqPZyaxgXsi5j7tIYJVWGtWcllzzd
bvEgC7hB780OHSic1dhEMrTaKL/Hl02UBLeK8e/Tbj4kSF0obsUBhtmr8MzfpDnS4t2n3rPev4qJ
lZjAGVRI+oGpADASmLLEJYSMC+tatJ+WgM/uGW5fyarKH4J2/STBkMLzOQI7IovuAr0i4owC0gW0
4FtYg2s+v9JrBisHfzQrHtQv1LfJRsDxKB3BLuqF0c8YZ/CVQszxp0NA8wQAYl9rlh2nTOmFkmtR
HPTeDdl5+G6f6KXdF5VMOX0WTXsArq5+Ct0zb8KXxW4OIbxuO4Yu+BfYbEv0kX+V3FqGoxZfOfP5
Z8uBJqEekRH9hSxegUVCTT97IlGgQxgHmxGA039sXbFH+e9zBu9OCreBf3g6Wb5hBpOOeX23MltY
GigBYXUBsi2veIjkTrMbh0BH2hqoc9ihN2tZCaiDODIKNoOtj6v0qNd+3nvxP+X3g5JC4tcpqPw5
grR5BAoKp/yLoq8Q3b7+CjMPCVDdMrovdgyXKbiNxRFJU4kFjYwu1s6CmnPNgaGUOd/p3IRyFd4/
grR/8SV8bNhvNW8dq9iZ2Ag0c/Ok9wQdHKS/Mb3b84hxjm++RWTgZuU9NP8ykxPwipojtpULtY1Z
yGSR0f3U+m/WjQN8MHjRCJWt3yKdkFZuHtkXUct9kzb4Ym6BfliHHlN/waalPpFSQAS02AtB7dOO
EjO0b8BovK7f4ln77KCOBnnXGjaWo4mFm9VrU4VS5vN9aLcXrc/JNdcvr8ztgQr84tJ/tRzgO/1X
uWj5DHehfEIdDF4tX1lBwQprfD+H8MviHpsz3ZASKISOYjKmzFKfwFlSosk6VGdVgPLCyHwlpgbX
7XFo2cmkLnBeoDzEO/ZrHg3cHS3O7EA2XSH0SzQLlvfWXYJmJT77nvnWZlDtbnjTYi4iCCjCLvEO
Y0VvxpWYUEvjkSykIBi/m6H7PnVHDTncBMk7KD1xSA3odABkYUt0CtFSV8TeUmIDJgZjNJHBzIxl
T8gCotraT2hiebRrMICI8QhftSOh9YoDEQ6Dqe7t6YOdULIjTAMOAZoMXxZjDbXSGNm21a5kj+AW
CbGchG+oDyQGdg9UBxv5cYlc/RFuBv3fKtXeM8ty+GfLx+dW70diHKhSQyqkgoiRPTJASeAz5ncD
g6SXqp+PD4Sc2YuQAx7gX+1iACzo1UqzkPs6kWELw7l574A4VQi3ZFMRMp7sUvgqhgAGG8wn9ET+
SxfPReQOms+QgpqLEZLfbso3enoy1NQvG8WrJJBpgaw/6tf8GHrih4YrMjW3Np8iZAzmRn4cWkG6
GeZPfmjlxoNpsp2SQWJ4wkPOv5C68Nq8xiX7JzK6DlUWgOAkxNnI4nIQiYybjzIiYGWDJVFWNuFQ
zR5Vu3wbM+3tgCOkLamr5W5CLpIAEDpBpcqcy6WkYg/F1YccjOeL+60Sjmy9wlr7BjY0Yzwy6KkQ
Yb6Wzb0xz8Z7LrxdcLXIBo6xOEhbzt2ZDly+FN4ntjT2FjaN0gqq6Iq6KBNxadPVDNS65WMKVwnq
cGnfxDZeuVTymGr562uqowekwdKgIHuvt7AHS7zKuOc4GFeUcHMPHaz9AFq64U8ayY6xMAMkhond
7asfNEKwj/ktRMyPwYvvDVJaOn2u/R58ovnO5+gWU7Kt//9jlo61M1g7n//S3JE38g3Z3llZM2nL
O4jyz1oFAPBTTzoyg40X3dOPyOiQocvUws2re3uhpN5wqteqdHp8MrN/GZPtNCxPHHPQ/VQYKEZS
l0D7JiTvOWdclxbRXXDUDSfy8y+/ZP+aPV8qfzx2E6wRLHME4LmMjeGNpNVv/T7sVQIPE186kjal
nLiDMH4ZCF3/FW4EH2rYxrK7oMOAqgeBDb3w0CGGuie74T/OzmzHUW1b069ydK4LFX1TqqoLemxw
399Yjg4b29gYA4anr48sqXbuWFkZ0tHeWiuXFJHGMJlzjH/8zfgIRRyGR+9j9IrM4DRoJ+kCWK7+
UofmLH27s5dMkMdePWh9pwm591G12FMKUTItcDTNAiOuN7hAa/jqDGTKrOCyvE8ZxjymxvYYHr8g
L35iMHEMKDkXWdAPkT7KsXjyzVG+eaJg9J+OMlBwSIzONBoI7yL2U9O7B09IA6RseVlijI8fFHD3
mC0KiWfEedi+aRO4BZatJpdP09dAggbKqg7O65MPqWFLq8qoJqkGtC5MXp3jJIsbx9V72wDU8CgB
VrrHQ6UY5s0KhPdyKOAqsiYF7PBkgFgOLpsbNpQeUyNrq0zyyoG4DiUwgYjPG7QpP/oOqcF6xT+P
ay//Ygo+UWOI6FCOmzgnQ+ANltbnzb/FHRKBzc1HvQzK4N81DJzgTRFKOFR6yam7X6pT5f2yhYZ3
maQjyrN3gcZ+QSeWzsD5hXG6NjYWfqze7SuFNq+QD+uYoB5nVzqg4L6NgVD23nNTb3N8SaZdwujf
N6iqd+YUEP8FpW5uBo8NPhAZUFS8T27r87hKY32GD3MxBA3ZL3FYHZk68GZ49DDnOHPEYPxy8o+J
EBrjNmAUMzLX1Tr96jlU03wi1y7sgWKI7IE6jPG5EBVrse9qygnwFXIAC+HICeajK7vUTy/2w2qU
hQBZUFIes8eUynD90Cc9AQmxz/hsJvCk5gUtVxdTikhYJhBsD+4CdFVEcEesFfKQYs4Je/HVJAvM
wgMgUrgyABTVv27uu8c5ENIQuQo0QZsRMgbSQOicH6uMzPpmwQ9ePoFz4XFBy+k16i6MG8wO3GOC
AIjg3N1jIeMwsTom0qYcQhkW35QJSjMFI46hQujjCysKxncbuY8sYICbRwK+5AEzg2dhC/ceccth
smIMMe08qFEvjoyze9nxo+VwD21JcdIyQsGBKnppQAVyXwCwTKud5q1kNW8BV4B/V+pavVPstTa4
hpchLMziYlF8VBR70sAKLjTl9DLMdyfmUAw6DFOhQvcecmB0I3mALUxQDLsa6hSrvH6nvssG7N0Q
Kk5AZ97pkOHphFL0xugIdnU1gC2zeEJWdM8hVgj7JUz1U0+LPyMO1IF0vBwz/rTfO7MEsgPaZvXq
aYuinaG1pejC14fhZGiwURFd81ggmijJC+baFrDYRkLl4BdVNK6hxRIsFTjJVtDUSNHtNrpGNbCF
uEaWeHXrHtLuU9Zeo3SsRTeclebC8IifmIDIAQL5eUIDfcC9BKOFaP9GL0YfBKqTsy83U5Wzdoed
nCrQuE4oeJXzgEMx3XJ+P5aQzuEpYnR7DbDlyQamj5IJPA9W7RyCnfp29Hhtac10bBHAzt6PO1DG
thyhIY/b40Sb7oGaKEFpeHDnDh8JeGOuOEIMKAlKXUwA0a3Baynm0dW/rDqPvaWfatvmcE151fh8
9wkjfgZ5up8fcObLw/SzRh+H1Q3vx3u1ECZtT46NiyH9EOkKZqjcJ8p9tIcChXLYDAz4mzMZyXZ0
ibsqOEYIHJBupO83NTLSCOICp7E5pvOm3W4igwUArQ1m4BBSh4bFI4seutRU9oESYWHhQCx/gXNT
1HrnD4VXbvbc1c1WfeudJj6ad3jJjIE6JksONox4+kXCpBymkPQo0kA12Gcz2rpVfxKb4WNmTPLB
c3YveiyVnkl9Kwm+M/um8YXMdaxDDLWb7e3zmsW3Dzkk2CY29jM6UVRQ6yOcekQx5aZeFSSMmqRd
C9BCvuRxsYD8x385zSelUGCtnoGxFblHLURd5wU2EnYwzT95M1t13KFpEyPEcRZaBoH9xsANlwBG
RA7oRwMpyR8TDXEabnFfe4ZIJoOgAe+aI1XB/ksqkyL3ZAY2e14oaVsOXr76tU8kBuqVy33DM0hB
UAAYTTEa4iSeSv0/aalhM2Lzu79wUb7Wbyc519zHNrBZ65ipRqx5wGjQdkqvCIfWUBwA1K2r+Yne
H/4kYniveb+MMq+m6hV8KHWgbSsUBYxdPmlDsUehA9tTSOBS4UsgqgdGCMrgdQ04tbcMR6xL2H1R
YTa+ubYGAAlz483wlGk15rxEY2CMoPqtm7BkamU5RlCN5c1z3SH1dXhgtMCswHfpYMLN+9qDaMNF
3bw+09KhGXS02W2DMpuBN34nzB6UmNMvuQT6VJcXRGOgIOb9wJ13AV4l7h2s+VQKD7BsSpiWnTS6
9SGI6udpxyQbofyWJ5axMY4ovyCV9J5NR2p2NgIMQqxfEb63N7GaAJtdi0F3IQ1yyslQTVS2gDno
DKY8oCHJ4+lLUTW5TKt1rVD4OkfIkb4wzrC0qNwbO1I/CkKRnTQzFH8ImwhyZlR2GjUvzLeCJ7EM
tIKwEaPzSl6SyoRjD/op3ADBwDh9pKA/JB6TnMkYLqmNm9EAztCUBWlI11N+vtg0Ch/cOEdJCPuF
1l9ycMJ4saVCjd6PXulQKL1MWSnowB+wYMEe12VHx3CG7eVoVqL3hL9AALmo63kHxIIyX4Ei8Rq4
CsppA/UnH+s/yXBbMuDuPVduTDgdVivfNbB4v01qPe6m8dHfyMV1fX468PwuDlMHRA2YEPYbmBzy
dl/wRYrOvGLdlg0fTduBEvgaw+NP4AgWD6q3s1viMWZjC6LOGLiJcS8HebM+7iMM2t+0rdnaeAlE
aoj4rH3jxErfm/sARtP+F1rShC/mR5dev6WmCQr/tZ7QwDc4BJeexa2en3ln4+z9dKB43XulVyJA
IbQgVTxMh04u8uQTSe9gT1MZvpjg7r94yeTWofI2OdAbVM40A6kLV+zC3AivQ9xXItbOc8ReHloP
N1tCw8aDNjRctOmBjilGRIPKVBAN8uA0rrcW9BDcyeGoMxIOXpvbW78u2bWwfqPefvpVMa9Mv5V6
tj5/vxaUJiMWfp1GYgOIspVQcQ9+sVpPpq/7PWYVHTHUxC2pIUz2eADBdCAmjFPzl8Z0W8HCHjym
zRvg+6gYqAjacOxYA73dPQxrLIqcPRvHHT99votAJDpOXOnDfwI+geRgdDmW3q0P+TUuwAwAkXkD
LxEkUKw50HPXiDez6JRTagrDkn4wRKzOX0jlr7md7rDRgpP3Xf9ryH0tMHNTAhp0Wiog/Pv4infn
qHp5+y91eY+ssTInXfXpnw5UTsq4hhElYPTjiTrew9XS8iGn3KOa7/xu4Bbqn0bmAZV9C2r0WKjn
AW++NMYUQ8e0dgcXrj/a5vroGGOcdifJboZWo3Oy5L7jjBKx/HUvsi0udfi0i/tc3uqfoCSMXJol
rim9+pvQgZ28qvuKcj+53JGNAYP5JjgwgChGaUB4fdtIWYI9kQ9hCPcBaSikPBHEOcMzdjZvcjY8
0vKkjEvZFjj3TGokllOJMwMiHPv18fjQrOB6jnR5wJCHmZ7CcdBhjzvAJch6etV9xFyJnxFZOCXt
u3mbXOsD2i1L9JV5M+BboKk/H5QiMqjW7rsngie+Rt+COhTM2Ajy9KAohQ8jwnyTt6k/BSkLHiSp
s6sVTMQ59F2oc7AYY3Fm4SBF+XDa1tPMk0fpAUfex/L1jtkXBoHdJJ3TJ4gHPandIjBj/ZOpWNfn
8+yvnuhZbzyVO7YuunMK75xAglMyDsBGLH2gXVcPDHZyTAYXiVZMj4s64rb4jSfSZU0aDxAVXMix
zKhSF/hMCibfziFyIjjvR+gWIcnl9fB19a/KtN4CBqpJrTg5t8c7Jw0n2fBReL1rWwVGnjLWhwuM
8wDMYTZ6gSh4VDvMDB8JRZ04k6fnZwyOT98ioQbaXnd19HpPOUBgSbZxgagBcKeNc9kvhiIUzxUu
ebd8fjm+VWh3cJoT0lgkVAi5KJ974b73e/I+hBhcQFAlqXcgzURIQPdY0Ma6FZ+UTWX2rnm9rfzV
u9KPQePBvZNDvihxn5IWzSeGJ5lfLFvANwVZDvNRPOl7pwdyi2rcZmhn8Bp8PKjQPZYub0A6NGDc
C8ntER8fY1yCsOVRecvyasMAsirfzxdXKcmehwJy8mp2HAzozDMKZISx/bzuso9KcaCVySPfpcWX
9EgwYLjue1Z5jg4a9RpmTWfEZn1GVwkgCFYvxfXTNU4T6/SWmk5Nuau3uzMzgRNMKf4jG7RUKUCm
bKWZNiPrRV+ih0aiUTXAai3bXyJ2SUu7eQ2vSOuL6Hnf7U9T0eALMrYaGGe/uELssQbnt3sd3dTg
zICwRZxon1Ez62pAcygn5X3dMPg++ifAeDPI363YpMmknwDgPobXMqQgTanvOcHQsKDXxCM7Ed8Y
ylgfxxinHjq98PUKeg7OgU7vGTKFrqWIaZqGkSPkRaUPKkIqwNNq0AYFNZablYNytqvIHMh4T8/r
m+bXrf/k+0LZoP+i2G4dUnXIN1C3BhwvxCHAEAvLCAwxakR8l7G4GiH57F6MYO4gumpQQa1xc/zT
uaWyFjyXgASFFV3fmcCd60m9zJr4vhN7VuQVpijD8nQIfSl9v24ZpwFJYaaBRyxYOKXiu0wWiRwX
kK3OeHLiHjC3lKAXVj2rw5kxMSxXwy2N95ywaSa1NGMyxgDS4kgwBy/Qy5P2HmK2GsmylFzgy8ru
Ud6ezLfaGmXIQi5G6VDTGQVJI0ZUYeTbhhgmHCkWpMOjBhlugrrZ3TmKhFLH4wlf3pzBxwp/QhIf
LWqrt+IFaB6dpQ63vuuO5cMYX9dicEKjnKmYf1IHghABMUFxP7IlSJEEfE4LXqHyGpqtv6+CFzhL
z4Gfy3WQtUtN91v4sG9U0sQ+WBVEAUfMB/uj5TS3lVREnYCg9ri02PBTuM8lMjtRt19FeFV2HUqi
41p+1G5mrKQH+uK+/QQLTfErPqKRMFMdz69RAYV8A5O+b+XaKAubSFICup/L8vr2moSglZVLd1W9
ZeBqII5wgnHLzA7N4VzPujIsNJ+HzHmV5YcjjpTCEIfUAVp9iuKjMmJFji1lhDTlRB5dsGcbRPyd
ze+/IlMf7zfD5iJuz0kHQXBIpp6IVajb7vssb1gCgnst3Fc/PcbLendu4wpJr6Ku73fN37fxi1yd
C70qOtaq8FTSeQhdv0dNhgNb/vYCWOiYHqB7gCWqfeb54Cr6Z3JQ0gnb1BNUriMvJ/AwB0yL8Qu3
r8rJ2MyQ1BtDyNMvfLu68KwxrlzD9es4cpiC7THzxOYO1m5y7QISWAGqFUj7d9y4B+hz89YVq4WK
uoupkLxssU5bP6JrDs9WReWUzpBwiszcI/gkl8u6YlyxT4Sg2z2gq/h4a+BNsTpvsef64JB6OzO/
ISEm5Q3yGjVk9EYHWq7lkQYF1HReE2FyWpQx6ztALhyAvHSlTwQu4wYbBOyRVIts1lx9hu2QDGl6
oLkKNrQ1HKVXCEWoyISv1xcSVYwpTihkPy6JIc216MF9dSoc1zj2aIWmGYo+sJPEGtBUAMkiOAed
pL+8M8i1b4crdweCH4OdIqLRx15X98+rywc7yg0/MXpsGmd4kNhaAG1f8Zj1GCJlzz5jEBjGxD8I
TrbauHvkpWz/EG8CFgJnXG/xcWbPM91CC4+IvcZteJNYIqgXaT09fc3+gqrxOLpLC3NsrHDpNoey
L0cp7EWCYFxxYwzYB8V1qoavhGHb2dGjM95e4Endp6E52eA+Aj0DZs0R8xSQ+y5yKM8ZuYuhFaU1
3man4X5Gvn2cLrQm7meeGdg+MCoUi+NIPzvonvKE9q227wE4zJEgizec1h1WBXsSFEAj4ITNAyhG
R69GGUfOBIbu7Dkh/FIMHD67pHpTwyrmSbL3UKEf7QwnHuR+/LhQ4SpYDbLaazjamab4jDovcJNu
czrdp+nurxipYfBwGotEOO14s9TZaQzv1EZrelYRynBh+LebwZWJrIcpJskF0yZ6ygEEkz0x9w8s
TD3Zp9bjFbgtXreAKgN52uOz72xwfHOuuZPWLB7UGGLr0lujjKA380hXpjeFs//OiAXGYiJN+osH
ERtau3544dXs86ESGVtccD0mAOWCRZCB+w5lvAIHzRgMv5hzSrV0m0MG5nXNdJTxvXt89aqOVE1O
7HF3oq32toSnELSJSbeBPJfHIqZNHzggiRxU3Tv1kyPPsECgpd4dQXJPL/cSWx/6lHbGcLBLocVD
3okSfCqPVPyTMR2LtF+WZZxuD97RXXnAqJqXJ+ULvsCJoxOGiTiWiCQQaZgcky1yxTfdwRZDyoZX
EoaeYJazHrac4Q9Vx9q7PBWJp9ywwpmc0vIQythnPGGgmSO8scsQqAk7kYGausa0AP499ByQQbl+
Mjlkl7arL2lOU4Q8mZAu/I9jMBx4wCKhBYoPrnW2/BcsqwlZLvtP2RrRxcL9CRFTwjLQfKgmo/2y
fONXUHpdPHWko9Dj04khgicFDQW0YoYzRQRNQJhmjI/GvFQd7FMcDQbMb1l3ckIqIUR/jM+fYFiu
EDSbTvORQucG2L+AevyECQKCERaZjW4Q+4QlwUGINgkf0UMGL7INsA0Trvl4XvAb8vbVnClLmcbm
sHX7i8QXAMsDCU8/9zyjJMETgBP2+HFhTrpqBpR5HB1cBHt4MUQX1NBCfFAFqRWGDRH2TdCvlU8o
fmwC5TM8b+QwS/ATKW7rFFhd+WIYDiUX1ifbVIOvZPRCNguEmiUvNqn9UF9es0jj6UyoJcmmOchT
9flllAHDpQSablv7p2xME36dsw/VTj4lpjELywEtovHZDMGeibyzYQwzb78M4ZoruDZxXSEMlROY
6d5HlffZXZyvkny0QNgf4JaExRzyuLxWZ7nmAMQLazkoWOe4gg6qIxur8qmy45CodXJVRD2Ms7QJ
g3fcIPKxwBk/5K/GRw0wyDcmLXvOY1PBq+q3Gp9XCyGyvCNLgGHaNU2Ab57b7kr0BjsQpB6GanRR
hdMk2bYd5L0GyEMzTm7oPoYlxGihCvnbCgP1xIA6kLeCupKFdF91JQMeVoL2Jb7fOCXQAkDOgqXD
oK+C3tcjSDQ5j5iXDMPWg8Z2weanDOHE7x19lMEiGufoBden5pOJQM6IH5TNmODclI6v6BB7tibj
AdVnRpuB85RuD5+i/0j0L7NDIcjSQl09YPjNbA0oYsmglPnI6aP+FKfCWO+w3kN8NzHvHuULjT/m
VP3YCdeGWfFlKZRtbDw3X/Yxw2oZzjEKu3g9MkL3DBYQWW10i3pa/GAf8t4zGj8vVQWT5FB/v48A
0vjG+5F5RGckkkeO/9TRRsQL6+w//+O//+//+f76H+nnbfJ/w4f/I6+uk9spf5b/6z+lP2USy7Ju
mZIoi6qh9LHM7wccldP+p/+bZdZS21xTaVlYowtY2qgL06QEmXr68GeFhL063zHbglIjxD98dp+x
/D0P+ffP7jOaf/vs076VLlLLZ19X4hc0o88HrTnWJCtkB373BYEQGhsNBo4CEyPWtn//eOVPEdC/
f7z87x+fPYpM0AVBXFZInfGjXl4WTUrwUD0BLkSaIzgqxQYpStIMIrbyJa1IxHkkJuZ6wIvoQe7L
dtECLGAPYvkliHVjW+HfL1L640UqoirplqUqovEtmvt0s45i8bxzj1qKlvbQ4E9ROWjhOORnrPHR
D5/Xf+l/PJN/fZ75bT10mSpaV4nPe2zwmjU0D7qsNjpi5LRC9st6hnXh/5c+UzE12dJNSVW/h8Uf
dUsX9Zu0FIOUegMeG6z73okc5z/3vjOxfLt7P3zmH9e98q/P/Jb/LRiW+Djdc2lZav4LoSJOlL4B
E8w5LZTl8n4o56binOfGDzHgyp/vryGbpqVKvHX9df225oVOr/OLlElLbP9mjCrxyexzxC4u3ikO
x9bsjum0MEOSMlyLvsj58gyWVIXhEYhSxKsP+WDz0yL7U+q8rPzrovR/v6i73Gndk8e+PJkO8ORl
jD4YVfIQf54Bsffw3gCR/ktPQDU0nrmuqJb4baXlunnXTxddXFpjMEFsMox3oMfrwfCNkaKiI/R4
tyigxTdYln9/+nq/or6vckXS+/+roix/f6vUe2apvHLi8uH2qa9dmPswzoiAkL384xSipcYNHauc
IT5YDqmPGL/i10mJCmdrR8qOU7kouzF7ZtSYpAMia9yHZwWgKYE1wXGOacTdg2Sa7CP6uwCeLr/d
Mrc7+8Y2W4KAXXHA3jZrdAL4Hv/wPJV+U/jL1/v+Eh+N67ET+q+Hi6cjQ3c3sNQ+kwOZTfYDIh8J
h8PENTn6xMW6Ml9bGe4j3aVLpbRT3+ThM8koivlfETHti/dvt/H074+A4+UPF6nKsqlIvPeSrn97
A4/q/V69ikpkGAwP0rmuGKjkNz+zKMf8ZvWYQEgTSHnwIQtKe1egEL8cHmMIboDuR8WD26U3C6QA
r2YCXAwnq4Gmeot1zUF8/KJJKB3YjaSGgKUfWxgjCOSwJZsf82E74afkiQnwRUTNBTUnLhm9dS4Q
CtjQY0U9Z7Aqqfw4t/NPbVtfZ4UCl6hni/Tcb+gWTMEw52NcQ65v785wWr9w/qT1FeDP0w25+Obk
+xA7PqC6V8X4GHoLgBwj7iEFYdPzWE/jfIqXZ4YlLGmctLAYSl79HMpNcf1h0Rt/estVTTE07rfC
if/thbvcj3LWtGbHqiCyLNxkyfCjT97aMY+KC2LrkCIm4CpBv/wnqZ2s9o6b+BcXUsbGGsJ1i6Ak
Mng8OWlySgJ75D2TJcLmOrUnQe09ba/FJRi+hb3d9sL8zJseky8X8QcchuaHryP1l/t9kWuKbJhU
L5Kl/XoJfttJs5smFzed6gECM33vlRIrNLJeCdYNeK7BD+v1TwfGbx+nfrt7TdNJWYsgeonUoTiH
qhjeTVJeM/+0NI1wmxEJgx6xDJm6RH//6D+9zb9/8rcy6WIV1uVeHaUlA3AsOQbXvsOn39agjv39
k+SfvmT/zv52T+VGaQuh5nQ6jWT2N7JG4aQheyRwk3wMj3Qkvx4esaHBGiKGJuOI8WPGgTT8+3UY
f6p6fv/K/VL+7TrEU9dkrxtfWTEiemE01umMZoIhgnpQNlTauskY005BsuNnNRAPBRxXHvw2/aI/
AXeDkdpqrrwUulFuzJhIFYZ//1CX2kwCdko9LRuwalGLgcOaDHI5e1/RKaklKG+usHx+VY8p24Um
jC6Wl+uusD0K+NA59133CqxXQLJTjkyBqpFQhxkS8pn2IseezcPBYHteHL3jT+flD+tdVf/9npzN
5iweW+5JN2fCN25uJN6145dDZ0AP8vcHIP/pgNQ0RbFMjbNZ//WAfnsA18uxeuoymzO0apeOy8Hb
CrcBIur9PIYBOEOfZY2MRI0wOB3fxlDAijGhVMN7gh3AD+9efxL8403/7WK+rcruuc+sR83F6AFT
xMeE0WGz0Uli+uFFk/60Q2qGoWqiokkmZ9O/32K5a4vidnvyrS0YZUXJP2r3NgjOTnbABO44/Omb
GX964XRZ41ZzpzX1exF0t9qm417jkHoK+yRxNmEcuoE+FuJgw8khKLPhrjjsjo60WBD3fQ1eOHLY
wmpSul7txeVmIo1Iq/iUkdfUvd3y9eYbOc2oM2N68LJnZhwHjTvCafoElu2hZF4e7cFtsmzm/AHi
kRumY6Ypop584UlB3DPQRuX8sJ6UfnV+f4a6IquyZimKLEnfSsxLkb8ypSvEZTNdtQPD3iM9cS2L
4yePW2eVY4SBhJmoWjBwtLH2dSY7Y8aHGL9+8r1pvFDPoQOkXHZE2AAYOmL35jLfCXc7xScO4T0D
wY3KL2pYI/UghWzukey84p0Wj4vdxb0lfS4k2QUn73Ya3P3L+zhRvwizs3FQKb3OPy7AbjYFIJtb
glHZ51m+QBO/2g92LcfguJ/V2mKy23/1044yYnrJdiQ7NcppD2+7wQ5fKZJsyfKQcvttcRoUUNqt
2Yy6pAvsuIxRitx7wz1OK1BD2d22vdzk0FydIrKCGyKRYx7c4vhyGTBoAj3HxNfeMktHFh/DxME8
eru3l3Vw7N086P7Cci6HAobWgO7zsBl+vDLU2DZ9qGB/necIexsnVGdgbUUInsq/v2BZF7LH7AMG
oS3HYCvRHeBiYELoG+lIyezlefI4qBt1A2ZIM1C7qQXw7lQLZNFXJDv21rTgsTkAJeM+HHW0vA/m
0CJIx7SNLfKVt4+/rx6lXxz/WDyGomuGLlm8Ld9OQEs7PoXLU+iWDWSVVeUZdkKM92AHCXSzk+yx
jeprfoogx9pxuwGBsrete1g6X409LcLT+u+XI8t/Op70367n24akv9pczo1UXIpLf5e4ij0s1tDO
7eHmOjI2iHRsJrNDOfloh8OQqE2ngJVCgXVcFIcCUkAi+Tha9rUX0xL7owwRAX083BW06yAZj0G6
+xq37wpnszQxKLrO8eRTn5ydXxvAWCaZe5Has30c2WMosjv2B3/2mgbRQlpHMwK4GB69B4Kjg6eF
/W9f6D+qk73uUV34U+5TDApXql0DoXQozdawGrAu+DLHUmtvMzDOpTosxoMRS3M0yGxWEiHlE8sd
rlbcfMtOQ0wuS9vfrYZhOH8G86kYTN2B5CyPQ2cQ5kE47baQp9erPpI+IcZqnFwii3uwG2vxm78x
7JXhTp3q7Wuoe91cnA7Z1eZXe3N62MOpMGnsD302nRdj0ugZbZ6YNmU/VpB/fI6mSD2s6bol/6MF
aVUtFSW9W6IQgzuG+aKHN2gMIazu96Zkh8TZwkcAa9UX/s6O6rzm6tld6AeReiixHpHovPy2p43h
HLInAFuJFwiHUubeaCYcst6PNPYAzh1cnF2iYrbkbBJSpe3PfNiNGA0jzA7XSBX1YorGeyvpw1tU
QacTcL1z1BbPHGxDPPEd2MUK5IqtXPnCSgSdMSF8zn7IHj5/JKG1haRBAR+WLCzLbWc/AkPWnw5H
Q9YkywA062/avx+Oe6EuHt3+Ii5lZlgLCGtvmMJYjyl8YgysWxQScIIPKrayCIgw4h7c617JeP9g
PKX2RCkJs36YL2utxi/UUXtRu38RxnBKpPvYXEH0eTwhpgTQ9o5Ulth4w3dlLkWr1/WRiwLg8UTA
4Jv9FDXlKR8I6ATSQJ6aI5QCRp+dwlNDgEekcY42m3j0l7a7o2+qMG4Km4R4p1uSYclgeA8EWDBB
Qa0nlRxIeDlG53aRmYOml0WGV2EFv6SGaAkZVBxmcNxSt8GNtCOLxYfAjtwSuwsXJ300HiDEql08
h0wTG7VX6rVv+VRbItp97gwzvo3FRVq6+jvwkqa7j3NY91NK14RlKDtPOdSh46OvHGOuAUUQ1ZQL
9dn0GH+ppp+1gRAwOiRqQiAaBngeLbEJlL/sugStJM6noNOv87DAz7Uagy1okq251ranpZ/duvHQ
LyIvqZ6egPD8V9QoWDb8t/qz97lfP+CcVZhWSJl3ZJBEFlSIG6+qho2ybKxp3Q2AN8E9fQIEL0ti
qacNhmo9S/zy2Bn5D2+lbPyp9jQ0XZJFy5IURf9W6LZGeRdfJ7lbskMWX4x9iPf2+8P45WZbddVx
fm7vH5aPJ4H42QT893mWzjbEVLCh4mbHxfHHS9Q67CnaE0cuY5yurpQderB5usNd4+3useuXdnKz
6U6TBCoFsKM2BPuNWMhwEDGN/EpTvyXj8eWqq3ZFMdgkUli97OOm6WXttn6QYn2QLzgcER+MzYBA
rNGDyvyI0dC29Z7zowN1pURQE9PYJy1AEbaR4Wl4GwnYQqHVY+Bhd8OZ4L36KLJupO0MkoHG2J4I
SQX0DDXIQzCKtuIEr9sRdhDJr5E36pvNdy9mOx/AZoxjaZSH8mQSr1Ehs4ccTJ8B0WikvxtTmaFW
jEpKmCqBEeQH/EbSBTx0Cgu6SIyIiIGwSzgQFyIUSQFiZSJfDxQW6NF5dGFL1BnTNRupROVfY3T9
+IZSqNRX19wQ1/6YopxNOP1vc+wuAyxH3Gz6VQ41ppyYhr8Bh7nl8LLce4LL/MftdgxPr/YU2zO3
GloTpmTTOoBaNT0OeE/2Lr9VUpFeAmGIqDtalSFHyPC1NTt7BZMN1UwvBcHmCW7zqBjuO4iiyHTL
Ny1CtM8WWK3xCv2h+QJo/0MJYhj9oW8qqqL9Ald+a4iUo3YRr2VJCeIoY0ypPTypgFGkTfUFkalG
HxzUsfAOHZEFZAZYJc3ZiZ0eXWS/cIVNiu/IFTCOvRENEKHhCOMZMv3y/cZUTOLJlqybXesVGJDa
2gZzL8XfC568yj8U/x7Rgz8iWMPxi87HLQbVrNqRagpZBHhvl0fShjEKv/LGjjaybE7Yh8tZ40c4
0NX2bEHIXOOdvKN7nmZz0LRiigi0nKKu9NMpZEAnHQIrEM7FRnyD0Dsvg3a5Z2BM/hR9n1uMSMr1
oIhfol59hJHqV4Ffr1d5jaMGzGr4quTSH/kwDDkjmCvhGZb+0HI6po7L8xJZaCIhhMN4OdzHhnP3
XmQOuFaiTB8e49n30kK67rD6jaR9h53n11/ZSPSNwXUiYXz3CMw1qAtNjIxvBnaeX3rdH4MkdeQz
RC9+GavAZ+7D3iIin4rMyq/Oy7nGlQ8jJDgvkC0yU+qnuIulUy+vbhuJ8fnjMSM2J4LF4MPw3L6S
bKgPC5/BroPUJ6JcpzRfSJ4Y0+Lzy2Jvdr/f4E8oDOg4vGrcRBqJPyiIXks5HMCC8Iw+gQz2Nose
wWd4D+4JBj4BfQYe2XkyQMYGJwHXrA/IFIgV2e6n2YChbBQ24X5m8CZ98Cp9HBNtgtCb6idsZ1aI
4WnIn5nNZj81aH/qz0xZNVVR5XA35G+bbnZSn7Ug591ySH13xciBDZEIE/IKvf55whrvsUm6/Mlr
iYZuCPuZEVlhu3+vrX9t7t9LfSBhQ5JVSTNU/RvMdmcmY5TpvVtiB4NsNYsf6NTg+BZuw4EJectC
jzeSSL9ExHfz1B2cXug9NXJp9OA4RdsPPEouzu0ABIQ59qf6GnRkHrJf4zCRDtuVYW6fN1g+85ey
u539izQ4oViCC80pXGGURlhpL/Bb5N1YJqccHk2LVwhCEqjLQ4E0zR3Z4uU6R0GEFSrHUBoy+BMQ
DNU/PJRfw9d/3AxNVmRT1kzDEL81zeXeqovrWWiXnLIPd7iRoWO5ydnz6esLN4glZ3TwrOn6HcpY
PBrMpx/XH3qdP86rGMz9v0vo98Xf9r20uGnFRT52S3B5FXI4iNtjgaujNm9F5/wlvdMoP7baulhW
6eeDW76rvwDOMhKp8MDQp8bOmmK7B8/nBQMY6550gAKV0cdPK/iPk9Lfr/QbeFOfFPn2yk8kMw2q
1TUk7BcwY60FDPwvtNDbvy/U/8+NsWSRubmuquq3ctgo6nNdmPsWNF3rG79DX38o802SlM6Cfccm
6/CTCDPH9vY2DTr7gD14zEJn+vcL+YX7/XOR/OtC+rr99ycknu+d2hjQOW23b7BoH5lWv6UEvXHe
pCEmBbeBua2lA5VlN1KCi+1JX959JiWIY9Zh7oT07FC+3CNMrDSES/rG0F8P7+/YgHbovH+o8JQ/
gV6m9q8r/rbXdPJNfzwzlvX9HbNgbpTritCmkvFbdHHxStz2Zwgg36fqouV0dDu+/R/CzmxZUWVb
w09khIIi3iY9CIggKjeGfd8hKvj058s6N/vUWbF2rL1XM6tqToQkc4x//E0WIQj0k5aZvNzN479s
Ov98Qdqg19Y7zAL5x/+9hSd2nGdXPcnDHd4SdABkHjbGenZtFigxg6fhkS3nkW7XsrQ5qrcaWE2O
/G6QAx+RPlMNSN9na3dyNv/+dP8RkdcHDP97g46u9f7mZxz0fu+gtNQG3GwA6kOHFcYv4XllsO1m
clc+D9GwTyPDSBIIZef/8qz+EaD8z5//F/TyuSqd/aHuNZMDTT/HvgJM2cPC3Lpj30U3T7cUcO4f
/SNRl2MgeXENXy0Xi4sW7rI45tlbidSNP8H2Ay3IOmO9iiXt+HH1LgSIdKak89E+Xb3Rxxi+TcvQ
7ZRKcgezNGlECsNvYCYH5xV89i6MvSuWZE90nAiiaEQGNxurtm/fLu1/v+3/OEH9z4/919uttl/P
hTroNuDfVJ+zwhsft2VQ97NF29Y1q6ECNM/k/q1RcEJ5E0vDSJPFmCE21nLG5tvOmg+AUO+NTZub
t7Jgsfz3K1TkFfy/1/4/FsZfr/3z3NL1/okrvM16pZWHcYaDMS/70aluPlw1EZ2Evzch/5m9zX9Z
lfo/VcP/eXv+eoNf/a+2157sObCEDLoolmRcrzKUroLy9ynileqyEhgbCLuKMR2B5un+MEKT/Q/s
T5LSn/CIRXwwwuIJ7lXbNy/kXQMa8cbkMV2MEZ7gp6vF/R09GUKAQHq9cGi58MGEkRy2fcTGMMKI
AMLVeMQ4HajzR181cs82QPZzypn8YWcr7/Z/+fT/uF0M2Cg6UBcoVfS/Pv33+7yryvPQZv+qhtfa
JCeI0kMhSbwTNh1QYBlUxLikY30w0pOGLoSvOP3k9cHYFGpqCfdy4V2xTbPP7M5IwqbV+DzwGoxC
VnySf18p/8hzgmyiabQt8oD86wg/luVx8fgw962oaVVpOnfLTh4v80MRWtu7jToow4L7tt/HVUOp
bVxJ8GbPoCH7r4VTwYED691pROLCt8MqScFJkHQV998v8x/nuQNGL2x1XKTW/uuuvt6L82D/BVTF
KEBcsFUJziFlT8QwMv33H9XlgP4zcPjr/VHk0T1oD2jr+n9PXqpF//V9nQa/SSsoZxdcYyRQ66Po
u3CO91JcBf1iQU+PvnUchnnPQ36bzAhh6pggvJpT2OcgZtIIUVqYb3ZfvOWNJP+leTe5ko3yIYQW
sFNfFvgt+uHMLO2AcTg8/lnAB8Qt8dmyZjNVJLtdqgg33R2coHFAQL/WR+Gbzii37lzFYRTOdJhB
ftBPyTghILtl0W9SbMTBTR6g0x4Ic81lk7+7Nxu/YUgXFkhHAgjFZpnZBzi9YoVMrqSqR7QmwqC0
k7ebDFzaVR+JG/SDMFDng2zzFfvY3dytnFQLi939HVHjzx6m2wgakxvSQDd9FODBSd8su2wum03e
dmZIc3Ft5BjnultQaWiNw4JxgRujr94NRBy/DBsVOvam9JhPB54y0Wdj3RwTJDmnnD3Entcxw76Y
neDBcn/DfcB4BaM+bsJ9ic/QkMdyEPnsxOCFxYthIF9HYTEsKEqRfJOycjTAdkITRDmBCiLaFSSE
fbojIg8SPNMJvqoEboJkhPDtocmdtg/zhSZWT4dr4/+UbgV4NQneEB8OBuSdDGSdh7zmZ0aASlDi
xBcMBFmWCQYnXlGBvIne35wFQc73zxsnmGFKIzpDhd+rzviVxjgiXSjpk6H+mwgVJFD18nMkdN+A
pOxg+YgmhpxWfPCcMFBWJLn8qLq12UGKTYnaTJNTmHIeGhH0f0MRqRkcuCHHCK0y2t0gcVPFnOyP
5rIu/Lbr7jlBLdj/m7c7MPONBrTguLCXjEltGf6OpFAL6xQEMA+A/fOUtS2wsa+Sttjt06RzDB5Q
swHlzV3aeGmKn0SAQ46NQwHCetYX3hJtImvD2duqzLzb5ypmj2HNowK5qIkZ9OHcGHH2CsEUmBWw
GFA6EBP95hmVA0dOSSTH1kILVtuoGmGqc07ijHNMEfX7kwNn106ux4EJ9XuVuL5lDQehxfzLYCm6
9+k9oJ7gpc07PMeu4v8YAqLo5Er0ifSK4cMxmzCGgwkifYiEc4MAw5TRxCZ/zIJZu+EhoC7+88JR
N4/by7gj7gXEbZzIRWv1AmVh0nHK5DynGvA3DDSw9iMKwCnvItAnn/mGVx6zjDgNeJMkIkQvyjzR
yQPTxQA7bQuDknWjILg+eOC6LFRR2cHATNvBDhmMmWuTJ6bD7svSZP9QotoHmMur0g06ad4/jIJD
iHyzg9nFt428Iv2caL3P8TNVAqbDZkLeucklnCwfq6FoAvKGRoQvl3Z+GOJbtet4bDGGX+f+xLgZ
O0aEON4weYFPbk54jze8xyeRuw1vOA2TwbqaMZTFFc8KUPHzFYgWGLAUuLigeKX68xIXcjsNdVv4
POm7WB7EhDaCkQ3MVBOcVXHUmCgNgyradf3lYbxUBMJorGjcq+lXuTV5p8v+bqmYPt3Hr8UPdlmb
lurMdRH5j8SP+r5FXxK4k1L6JCz9XctMk6QJ0rv9iSZtcoMEl7CT5Y06uluUkr6Zp4Y17zmnaBkt
PwkvyYE7I1FIFhBvA+9JaYan7IdUEx8bBLEH67UDE96PMXgDgSMsG5bLrijO7JxqcEwYsSnZaHw1
MjtesTfx11vM2kYBeIulGMJouCmNGZ+AnJFC08F02X1L0xwM0UEyYCUJYhbi6kNJ9GQ54boZH33E
z7bHrhrqPHsAurhhjrLKzi6oHn6So9XNzk5smCIGzdAM7848W2x/U28VF0QxDUTxihQDWW3RnbSg
kHHtdoE4g/3252U1QiHAvFW5WT2TVYj8OGQ3jmczIElCtVzsmJfvNoMrzDeX4enGP+uDxdTR00e1
yDqu55FdPtsOIkYsAj+w1QvPKuxCsYawNEyAjFdyZCn/xDvpT4/FxV59oysvDCuBmIgjElqzHg6Y
zCLK0hCySjidyuI1vCFWL+02TlZXEgfjC6HSpduLXydPc+o6rXpooGzJAuS29Xz37e7escteHfB+
h2xibIcPmJUysgW3PTKKRH6SolQ61Iw1fgoXY1qGyzZhSTM8YcpjqE9chXggCAv7+JOyZ0nljUFO
IumWJp5Ec2IeEHIa9yTLPgRmiBWRjNpycBn2OflBZO+6WT3iSytsG8cI1+LKQRPHBKz/NLEPMV0W
od9kvsslJRs8tB9XVj7qQA7AIv7wEK+FpxnsIxxSnI0va/a8oNL0vnyCtwDUfouEPX53A72BB2mU
J/P5sDYJcgvhH4J0xwD7h1bj67Tshg0CQmOb4+xp5VfcWNlxHhcDqPcH1tuL743gMRdtK77Y3njv
CI9TuHlswJoxfWABgw+rxqOLWJoNRybHIE7/YVO9udVB/bKw7jk9k04l1R1ZuwY7ZZv3+SNt4/2y
S4ZubVAC1Iv2nUgH8cM6rLZPCEQ45PopRx2P+tbyzz276Zt98drhPsHw8uzePKnTF0/W7ZUzG6V0
m/wNc9aKZxUL9wg/QU6VFwlH5wyImRivC7gfefBQK88H8uZ7bMQcvVfny5uuOY9fpOMhpjm9daPw
3/xuaqW+PGs5mhlkkD5c7h0uBpMKluAQhH0Y5jXQPXeoL/X9P6QVlCv5Pp/NiIJjSePZyi99LaSG
4sbDkg1urEz4OzZbPsixd6dV6RoFdFXSkryinK9uqYRbugZ3fcdXnn52tBjSj9tzb3zn8MNvYdiS
f74RbA+tFfwQWU7Y8dVa8WZnB3OMI6Z1FAgPWtyFQtY0g/TKYikKftNRPB0sDIn7cmo5KcIC2VTm
V6NFr3207PiXxVmGGSH0mG1XGz66YetOUiSp3nhmn7d3aRqZHWaYJhAhptpYhhkLuLD4XZkvwGxE
6KQwYpCvoD/k9xzduB3S0HG54MBtq4BgsccE9ePELbHI4bVkUNXFZ2pncVEN2VrOOyAveyWhdfsO
ZHwEDmSqhUgUztijZZQkEW/7/Ifk7PYGdoah+NEHQZfpqYsRm9s0Rr2/YuvDghs04zzstqzn8jDS
zi5LZ1Hae4br7Enk3Innz0Un/Nq1cYWlG/kxRrYrLBoMFHvX/Jnjw6SA4ot23jA/dpiqIEmdv8f2
r2VkRzasvdVxLzFTvBguEGeFufga0KBvuoBPR0E12S5AdTnveROgRb+2bOy/APgYT0nsLuhaaxpZ
HCv21hXL0AfaMkOuAWrs6wjvTSY8VO83PNA7rfBDXgxxMYXyg8cU96e9O3+WO2V8MoLJAUu4TWaf
S/6xnqgjWW6YeU2lObPIqEmx8uc+lS44njdSw/eacTpms5qJSXAloJVXd39M+eweEzqyLne9M2X/
+Hryz17PpocJhOh6i+F31CugfrTA/nqJdGEw8OznGGQZWJHsqHff6cNIdTe6jhhBg+0K9xm/YwMf
PZS5jB27L396iqLlrzhJS/8Jf183HyNiDNLf6eIC9QZPXGWt0UAh4woPjdU6upr5Zbp4swlmPkw/
jIHkOuVlN94h68G8OhT9kTYkbba0hpz9tyi6mz6XsxhTmrTFbws2VIpvxoBEfIfL3uSbUXAotnX7
kZ1oq8x6MG1sbQe0iszCrYEf+e+YmKSiDFvejs0Vhknb9Z+2QZYt9HCAkV6iJvVlp5ZkBFs1ScFR
5yccJcb0PbnP1qcX+itrNJB2pCtHM6fDedsWv4SYN+p5Qk8w3iimQwqVSJ3oK9x1rGigG8s68lGV
AcjdREoUg20otrYm44syQcXSFCO5TMHg8SN6jfVrje6eDstj+cAzT1GY+F8zGD87rgFvHuRXmokc
7I5dqvE6WUzjqTKN4xYMit03GnG3sBbjs+jrJT57CFubdFm9uEm3pS60mNkiPTSss+9D4PZN71Q7
JIpAh2/fmOGasAXRM6CvHG8PcRVsF/bbxrsz6hmTq+2jZBhC4q4T8qRbA6s1WZdfiN1Mgaf8WHIw
frwvnA22OpjytOGwQJNXYJAdRywrNgDiqJ29UUXQCyiY+QWFQFVU8C5WEuEPX5SqxqveGB2N8Zia
I7YL9l5MUMRnraL5MTjJ2H5gnnvOrc2a5Yfoacd53eLmhGML4s2ePUUGeRPD+fx45lk8FSgxdU4D
RL1IKLIXyfvLX9gosWHis87/1hZZJthl2WVpjy7BCHYUVqQTMr8wxMm1HNM+GgGEny2y1xujYkth
56ap6cuN+WAw3Rw/AoqRWW0Hv/S84kxzcz1EmdW1CHAwFIiNsLw2zx+ZLnSIXafb8VHFMic9A8OR
coMDo/0iuANFM6bJuPfBF74ZUKHw+19t+puA3kQWCV2/UM2YtA1RUyoWxXWJB2dvzYG1vJOMS5KP
/EHy1Oo6nQHm2rbO0dhxDk2K+UaL38j+pxi92ZmiZR+9SuxbQ5osBMIf8w1DUtSzao3CP2fz9PO7
FRyc3f4OXoZ99qFrblSssvfU5cBnenRiiGJ9Wl71Z1CgqoLeC8gBp3BZ7c4uVJNfK+6y9x/scR/3
5Lt5do61vx/kB/Nk6/PX3oeuZHG9HWvv0/iDAjxlx03qnX1If9OF+YOEYnYCjG0IafqZmbKVZ8kv
eHxw5IX/+ac2fTpxd9KR4RCoEmLOh5dYofKnTKNWs3lWNkJXfn78mydwBK6rpCdv+zCYHSO2DQNe
pxHDMGJ3FYUk4SGfpqFl+zEHKVlEH1mshkXMXk3/ZxeopHmWGm0rDFHZWjZOAvFAi0BRgjN13qyw
EV6bdpW2n2IM1/MUU+5hm+yzXjjUt+ctJw4aWfa8R5p90lURqnKZxQ3l4TXJWkShhB71w2EExoGW
mWZBZZz/EbOwF3/Mzqw5u0hNbT4tGKfLrg5yUonsbuAQ8eeQ8AawIQJmtjIUzOysKqz++lavnwC+
k+iDTxShgbSCCjXEc0JAGqEZT+dCfBXAy6LlCJ6Gl3EGxz+hfmzYhT1ahe7uurx4psbk82Hk6tne
902tIG7AIqyBhZEsZGcuIQZ6sBGROpA2ShKjoIE2CKWw0zHKScIunmJLf47TPZ6tnBzW4kdfj234
aHOcNs5ZlmPK2e3QBlE5Zd4VsADylmTkxKwPy6N54EtPYKjjuAhlQZRhMwdZMOIotTLJrXkZ3snu
gmBwewBxbPm1sTf6RcLDPtBYnYNVc+RgpsKkTG2MYkViRCX0JRoK+5VTF//Yoc/+BUSFvlml6704
pwn5KxM8Js3Nm90UMB+IjE6kiPvuigoJPEPSIFcvGoM9vRcXJqcfXBuF98iZv4bz6RcWw0VMYxvA
92gUB/zbZwrWwQ0M1pqUHEu2CjhyYqx6MlTm+sx3OSmJxDGADirD8hEScERIU73JsuX49LTpl1b7
DmKjhDlVYoeCuFUZs5IKl78gfuiO3EDyPi3o5uvuzjbmKrE//BmjOplCqhhGBsPub3yBg1BtER9t
Hnuf3ZHXZoR+yYQgdosx4wYf3vOpO4Sp3/l1ODYaJtUjyfHdPQz/Zi0hDE98uuuvCEAnQVMkpELJ
j6cblE8AvbOTQR2Jr+P4G60eaT8A2htjZU0MiQ7kZy7MbesqxrJKliARHjSAhX1gJYi9mA0Y1fDB
1hLU64GC00Gn781uXqFY2dnKjnfUd0/2CpW1MmBfRXyjEfTMyO7s0kFja++Or85W8XgAZ2/aftMj
cVSNHu7HcFRnBHWqDMa1m1FAjdcLLFA5a3VV6OboO3KG7xmeoKj2OmK9H+5pboeaWdM3qDzhWgDo
G+/JsRhzGd151xuNupy5Iwr6VXEZ2XbWj2BNDEe1MX2bw3b8Mjk48TO9kJJ7Z+POu1lnvO1He+gE
Ou8j5efzDP3maP2phT06iFEzcs7DqY6p1NWav48CCv8cm2NGfo6SbeHCXy7hdsGObOBuXxNEANOU
1rJnHg9edRhmBRYNor9mzfdeNC/0hS3mNJPsuuVJUlPISvZkwzw7ns1G3kv1QUdM//4d2wo2yHKX
Qm5RxDbCA/mh9YyYPZjE/YQDvGcPh19cZlNihykq/fnoUYrpJVcT4tmM76hzRSzWkClOAEIPY3Lp
phusX7OSkSBGN0OiBfiX6W35NY1lBDPnIfwl6ByIM+Z+SMc+DnXV/EIVH+PpQzKJ7nSSBT9NNHOW
TsY7BfoeZm8nG2+7m1Gn+BFbco/eZrWbQ54rP8snbLzejKSCOj4O4iuuAvBBsUL3KEh1/MSk57CS
X+Ej9GJeSOqa0q0wreubVcv/4MvbGwhVGfYF8emVNmmc5iLhhD5r/Lm8ZSDUcXb25c3vzrf19E7F
GHNq03Q0FqfwgZgmNNu9ln2Fs354uRzU3JA/tG/6YMqdNz0EnOMvsSj592CDw93BMygnxKzDO4GB
/V6orgSmz1sMX5DhaLyYAE8IsYxCAuTvj7miIS11t7jNqzSWONBlhJH6PMtuqbcK40NWFNRUE7k5
wZT8WOqYXgp+QrX6AUfd0DpUmz76S41O3vj8CHmKgQkwJzIXCWKUB0JXjaVQZe+I2E5i2CHWoNHe
rLCjo9XCL1cSQyDrYJBHV/8xmRoA/aoBJzpwP/KMYzQ7wF81e90NvbcsjGRNhdQaHyGhh1jC9b2c
uqSygeJwKC6BQGlR2dkG1AxP2qLTqKi81ZudIusE3v7soJHG6qH21UVQrRgfyLuzV2yaCmitVAzc
oY5YAe5wjMtbeS84MMe3FQd8Xzjbz3QvwKazhmPlu3yNwwICKW5slEv03bW36tBLLWjNo6ptbLdo
NsnVsKQhgNmiAT+eLYIYEIxXjFWC3/DFwRo11vW9wrsKrKP01Jpz5v4EjNBKu7e+YL1HrjY7NB2t
/ERENO/KNu+YgmHh/kJCCNZakaoOK4/4MXnFZcsctAwI3+HJzPpnsrXIJ7KhQUsuYGuA00r6boeU
mbjLcXZf6rRUNzjlMc3hiMHI5mKTbn9ckvos2DOxxLZ/NArYLIpjQl/J/sl3xvgECxqTUxaC9mvi
vRII1u1J98GhPHo7nRb+H39uYAlP0OzSWNPu4jR2dqT+rGLQ27UK3ccBB4CljQkjS/6rG7O2ryRY
RmPswR27xb04P+/yqu8oWIiCRovh4OgOJhAoLmJY5vNn5vuaS7HwJZ9BpC+sdI0Ndh0UGAIDJzB6
3SmeNKpGEcyCxDzaKZjzU9rOpC4g8MDUo85o85lr1vkQn9tOziF0B+fgAYBA7c8cI3pPWosrkOoF
BbD6xhjVVzVXQfEXVnb3YfAzZoyuj1YHO0Mn27I5t3hPWFF4BLIA9tJ+RZmrWEHhaRk+sfc4jq57
DO6J/+YY3aU3lA/GphmQcEZ6nKvOf198eFD+jp4Yvn48AgMP4fEHzHfZHk3MWdynjX6YzhbXYF52
vFE1t7QuumFNT33T6oW/LnY4YtrYkA6NOUYzC1LOIOXSxgzpFKXsNb4PQto8xVsvNtiEbTl4Mo0z
nxwWb4TwXPbzOGgptvvFVltFGMS9q5KLRYXRlZF3fulHt9pkqkRouqNOoj6ULiHZi8wkoevSB+Cu
xkN33SdvP7mmGDRd0/bqaMKAa8SOes8Bv2Qe045oh2TTdI2KoCYFffaQTVT3LDoj3dAv1lnkryDZ
3bbJwqKFIqQHU/p4D2KSczwP6c8J20KJNF+k84GD8evRWGJLGCF2vfZcfHTEEls5erwz/oOG/0mW
C1Et5419WPbQf9Je0hO/jflpSd8NE3M5r6IlGXxr+JWW/Lhib2oYDrNSoo0y1o0KvgRND2rwvlQ/
68nuEELm5zPVjY8fEeP5LSb/1LCnopGOqIgfMIkPSvROFqYIi6kGxxPNnhj0bLUhMN48e6hpzoX6
NSUq8ogwhwa/OBGNS2fJEOogdNw+32LS8mHvfwU2Sd2hgnGR/BYDp8Mu4w8SLD3tfsFhX7et+22o
azzOS66JT8+2+iGcE5eignJARQQif0w+1dInEOpNrIkkhwiCp0LFsj1AFmwZIwK85L1Fs8Wf2BuT
KvmEknGK9d6Oev7t0tZwRIfNdIeWYnPvWBfD7fF87M/WLwkkZBKPmEimmizLP8McKRbkWT7Awb8M
vvDCtiFOfYKnxezycmkJpPG3d7hffSkJVYcoSvhlctB4hyCjRQnzPsbGeNoyv1CHlByydwbEvs0I
t7HgoDG9VSW1cucy+nLdxlsS+HsT0+Odtr/nRw/fbwdn0iv0gEvrzkiM5X5YURUBayHsmLCzEuAj
2BzGbziHtCtcCnPvFMurK2CQ3Go+tYGAqRHlZId8bmFsKrtJcijlXeZu/FZwMRStm8VWGg3mcihs
b69OtgKhkK2aPL8ag279T7sH7FZQygLGAf2CHnZEubAPFTrFFzW9+QYPXuSrHlFLoMz1YvmnYH53
/Pd982kVi+JGrcFQCouXZZmtamwfL2g+zEt8tl7Fmx7jYHzJjRrQYL4T2aM+UNYLzK6PAzPLvnI4
UyNZOXB4XX1GWB9DkTnWXYscxMw+M8+CnFWZumqOawHamYFrSuhSPVoA0wPR3IhbpO5uW6tX8hnF
yB8OzrHi2TywBrKundrg5NYv6f7iawnY723bSj9g0zlQxm9EbdTDo4vKZmG3bJiD59WCmLdVn2E8
buYelIHfiWkz8byfvMqfw16ix6pPLDIE7IVYKsPo5fl7IzUgbJZbMsx41Y6mwtBQVywJCKIMgrJY
GgrxYMs58CUGDEugnv998QdMksR1eMpf9FR4v/HlB7VcI/33WThE8dwO2PfgTcfWeec1gPiB0gK7
go/FymbyO9LFZI6OyIom3ZtgAaGhYYeso2VbERHd12lCagk21CUn0gHHfdC/z8l6dDU6YY/h0AtA
MahlKfH7ppe+e3lkGt5mg3Dfs789uAsvlloFOa7DlZI2VS0fLRq/Ou6phHpF7eQsJ4rWhwiFAGL9
rg2Ec4R4cGZynEoqpuptBqrYk3e5Wli0XsEuvUAd50xb7e0nZtJDhrBBKEeabYvsS3HMUQMeQMhr
Ww9/aUCEDdS6o03zx+dj/Kq97TMmo2Yu4yQY3uYbDIBTN5DzUmgFl+R/58zEbuT6JJDklrNIkpQ7
k+5tN5WkN4452mNS/9zjwaArlScAWDYWYbwmnKqz0zBxr3ZkvIdvb2nwCuaS+MnIZceq4t8IfeGk
f64QGdLXYmSWv3y67tXJAWCrzDBEWFf8zAJ0RkvknacTxXI8yCmZ5ZibhrcvOjNq1R4zS3700xdx
SRqlkPUJffpY8hS0W8TE7IKRrgWeIsexcsS78BqmAN6VCvnpADA10cJnGkXpqzHGA9W7U+NHQEOy
wWaMde1myq4DqZFuu4BxnnM1wYHUP+NRwZwweVfDjO4qq9vA8bjcifcejcZJ8zCMgbVj3uX7i7nI
6uVwRj3RZDAVFhUSSTIQurzDlUZbUxsX85OCKV6crhYRXI8Zm3FKSYICuaEAJZPWQbODxaoZrxTG
SteGVoD4safZ3sa0cc+ffy1g2pkns6ZWrVcdF9dV+yg+m1XYBY56mRhda/tkwCiMYZB1KbPeAeNo
7EpmKo2h3KXwzb7obqNhqiDjyS/p9Tt5tcM3oyP5/DQHe1bu6SA+UPpzyxoj7JXY1DLK5FC87J2v
JWWfPB1quLIOrswLdOZCwNPffTjoWsi9n5DFn13JqdrfA/UbXKsxd53oTrmdlHa3bekTmOcEhs60
Lj+ti1Rj+VrijK4YOu/3EGPfmzWjpn7uYJJobr3m9WYJMl4pFon8eo7p4A6OUM0sDpd1fAclU+jO
5V5FrlGuCNar5Hp9o+IILZExFbS97raMs54Ezyy1AvdnBsQS2VvZvdDh/75N1WX+TvIHFXRLrg64
j20taOuQmTsv9zai/7bZer9Oa9qV957v8luxQ8tJ+yNwpGL5NYyI0c3ekDIYgFkIvlrKfN4q7VtO
wDsVYecXXqiRGuu07LFdT8G0+6sus/KuMmRHK5953aYMRHSI2uWW4y/XFC9Su/mTDTvdB6FXuYgu
VSW02QMvxt1nkZ5JHv6ax3Z0Uv22Yl4f8UIcBqSxG5dxdSGgz+BxnJjPfc3DuPOdKLxViwv5YqV3
+t2d8mmUb+RbXRmvYShEL3vMN0iar5wF3pWEPuGhzqnI+Q2RW88OL0wxRvP502MLhcViNJJstGRS
YTn05AjuMJDpPvAqmFNqWiwt52o4QDJ0PdZ2/+ablK7Ts4Y/X0xvwVbzQO/J6CXILaMOXoDojEba
5iP2kmPcbE5vu+NYc9wCxDK9gn9d3OjTojbo+PeELYGRIBJUYHQe+QLz2KiIzwHqqpQpKQf8jBAR
4H/mn3QDnleLdRe8xfTYVO5j4kj9ad9Aiq3DCd9bY/BUNCS85ZD+H2W6lf3hvvDOiP8/KdjkHrgL
EkWJ5yrLkYXFL0OKXS0WY0agppN1P3zik83b6aNIDEEWPFqUNqQyUjHk0jqK7/Yqd7Fy2Fm/rZCW
1vsFWRwXP7uX/pk48Bz4NNXAKcKvA/hFaBAfcxWzj0lc+cOYQS8ap+LpsMrmm5uBDUB7ypB3lA9c
Xs2bdxh9l+Boqu6i7b6Z3VqsYLEeSqvF3gHqdHYIasanEucEov0ajchbgNcmXPUVAWEmozEfQ9Nl
ijSM7iOcJ8l2NxYieo0UGA1CJThiTf8ZV0ZVTDA4gnpGIAx588Cc1iJmrjRjdnYxBpDEt60x4AH2
FUGNivrZ8kqX1Xc4GQ4V/IPi97hnPlVasMnE8I0W+g9H5wTn4QO7we5Z6643BiTy5Iw6DjNb4Kb2
mlViRFMPevgT2RhBuWbeKMANZ3wND7GcQ0CzGZ2BE+n/EnCDrMoKjfYZx5/vLySArA/hjhF6iCmF
HEfI6poaU/zuJg9Vt6qg6z1BePrW+DSVIIvycekWu6/4sfo9rG19wm3SUh/O4JQceMqj/cfd45BN
CwjjMVNGzslT48c6B14uvs5xYNV4KvSn5VsU7eUjq0GAqtVe4ZI4UtnhZrMP22afvYt9L1VVC5f4
WTWIj09o1R7j+O0+PK34/n36WAmNswmZ0vPLLvgW5tsPOvPAtM9u5emQuXYb2W/jpVSPeA4eUgvO
4KATL4rBN/jqUgfPBHTNCYrlLBRIlh5pevegGnZsRty2zaY2Blj5cJw9w0OaZS9jBXaWy71xUfHe
KTmkWRbOyu6/XMn2VgzP41CZxNlpBkCBpcFofNNpWZhMjDJQCfsVvngWr4i3tM6Ka3SDR9enrFAa
ClZJqyrnzHLKdvQzF4D8clOHwHGBLDKDQhfATZATtC6GqbDxDV7pB9vyHWeN6JTdhqYkzkiAgTvH
a3COZlQZaNtlliezhVgFbmR0j8iJ86GUURzW9x4xD8zlD5fY0gOOj2r+TGq6NdyW/NyyzrAyawZ0
FzErVuSVuStlsmJIAPawq3FZ5qSDBVXLKnJRW2rMhvOh2iIiwOzM6UM3C+zdidc00pT2DNFF27z5
k2PL+Tjoz57poxb+4CmM1F3QUO+7kKY2DLy6faxnd3s7waoWHhQNariRNEg+F+Bv2LdXJOA8cTel
7Ij7AN44gCNmAGaEpVBxSnN8gU33ACAbOaGg2KoJpUYmaTTUu80t4Ebl7OtJXw5pB5/ghrAVNoG9
r2Oiyvdd3J81GBBMF2ARgzKgxeJKYOB+qe2q2kkQPwJGJAjVpKLNhimMcEoCzQcGLeKdS7JlBSL6
BvlJoO6mVKHhrL1jL+aGMh4r5VIHQkVagaTqDamvSR4zwhJmGA5gZ8GHraAvktfgJqxh+nfQi0Yk
G2xnSI1aUzfic0HUgRwU3EY/XKtxnWDN0qUxEoLOEWH6+oIuLc+CFbw2pNNYyWNRjlk++8apI7yD
ue2AB8GGigkJkFHH4QDdNvODWniUDAwVVCqMaqg75P3gXZ2CASWu9Pq4M4g1n1fM3zG9YObrBq6h
1kx1ZBO+sBB36pZ+dPtvZDa3NeMo7vgZeKk0VXi6QKJkjnUtuqylLJv3jYANc82h8ECA3KGP/wAP
XrTxAoKUfRxDrxpgxb1mqkEJiNX0W+RkQj1Moo35UAXUp5pUYuOcv41O2+bbUrwrPjwqyS4H5lm4
x47VAOmdjJzJdP/NBWFrouGhxVxmf8A+j1fLSsoWvkHvoPNxT2S53I1NAlENCO9F2ijpWhYMtwWt
9+YanBgBmUQXO+nxTj709vINS95HWlgE4QdLLvgb6ZcIWIx09/vCbajf5hFReUHqBDs31TWdnHk6
7vSpgmOEIOXNqpHWii53ItNRt9Pc9fHJuGbopI3akSXHPfUndxVawGlg+ArcXIuGqQLlcX19evKf
Z/rKMjGi48iCoOArserMh9ceXSFmvMvlWbPuvC/Jh0EzjEIQG6hLs8jvLzXbfyvmEmM2Y/n2uowM
f9ZpXLeL/YYrAIpDVWpW1CJgZDnsjKgFFeVqTj5PSbnBWHucfkVX5UUGdOr0rS9wP9mr1oL3Q4f1
RP6rebeu4OuzJ1SKPsFy0uk+fAxh7qE8o/TDRunC0jRuvDuA6vIlYP9XSlvBWHStdXyskBSKc2aL
uA1JJb8pMXg6Vbs+LNFxY3dS6+yqtawS4J10bf6QzjvG0A9jjI75Wfhld/xp2U/r1rKZxQW6QQB6
2vEeC7eNJup/SDqzJVWVLYp+ERGAIPhKD2KHXekLUTaFCAqKCPr1Z+Q+EfvWPbspSyHJXGuu2eDU
TlR1fXUVPOV3Dc8g+DRHK9IRituRO7h5nTB/tjFluIn5wEwA9J7HDh0KhTpZWfvVyPMmqb8/rDI4
xtsVuy7jnXQCg5W6bHXDAduMMtoJ9NKS/6RQZJtg10xtMO0qjfsBO506u0qHT/ZT0HS8AhDfFw84
IiIq9mEWvdQ1Ubn51c3lP2lzkzA1Js1jYl7nz/dUyZh7k7CB8ydMn36c4672ipG6XVefIiwBmOi8
3h7K+H7ojsSj0J4B2F7YYFu6YYHA1uZS6t0PBe1hlLRX8hOIiHfu94BpvDpwRx8MNeZ3PXpA0VI7
6yVTkmPWVQVts1ZNt2+ngOvPKnhLBAfT2cFR7Hz56mSL8hLTRvAeeL5vC0amIz1SapzOiSuJH3wQ
8odzs3AeF3ZV4Nb3oh+uvsgULSrTp+HdCGEZYJVf1jFj+Hal3P1aJubP0wqvlmLZ8Ksu+rQB77WB
M8CuV7IRnZILBzEt6hLrLMugLLeHJ+Z5zFBGY6yvefl/c4RGn1a4B+CXSlNJkPhdqP/46f/Obv9S
B9pzLanuhwGvRQwzDFGnZUREKg9KImGNA0nRFEUXSQqMbZ/L1cW7dJs7kDkIi1US3ftyWsFYykeW
33lxgykWNKM7TbWF5Xj9tH9pK4s5qX4NHkdgMccn8AawvV/COcNTLUu+/jUPn/y6Rlf2bNCRl+/r
i90INpePwFv1d+lRs45Q0WoCEPztjqj6nT/ImR9nUJPw3gE6JfcDpL51gF0JyFtUIgn57VqYGZzn
GBEwoAPoo3QJIWutwY2swWUX8kEeAzowPgBp29DKL8St0Kuoc2m4oO0pbBaP/HSP9BSw8z0Z1pco
1b5fSn+qi/2evfYfr+Xnnx6VmZ0YgD5T6lv+wYQAdTS0fIGPOcNxYRYKgmZl0/K9ENxZiZGwETm0
TMTcWJWgwO2mWJS70ZLhE0mzk2iKd+10u+0XhQ2Va8uNBRw0FDtMRjYXYDCJ/WmKGXsMGavx5iOb
Pms+t+JH6G7xa2Aq67p44PoJZpgnHXKG22+p4H3qBH9PzGUoJvnEWMFYJjuDSgviuxrdYCtgmLS6
YQ3hCZ0P6KcYF6BqcQewE0VT7SHJEaNLFShaLKAQ4mbnhr7/9QEjbW3EFnvdWKkn6u2MTqpwk/D4
mel7V7DRaDw2Lo0iZ0bpFLjgGGs/PK9mXSJUSOInsgH+I9vKX3uPBsoyKILV/bhjrkbaUvdHJsbD
JvGqSQjBW8GwEejqKh/PnoPY+AHYAK2CYsSAT2hDcloFuF5cv7i8OoNQv4yzLa9o7KiDLtYVyyZR
HaX27aCK4N6ASfcysyOm+dPhgDmHakXLHCsWqheUgGbtcqpWHt4D2023uISc+nef9vBLQx4N7S6B
s2O8xnnpG4dm/f98mKskUAcxsANwwMUYn1z6nuo9GWqs0NukLeY4fnA1aYQuMCXeD0hZ4Wtrhjx4
8LWAGdLNG8rFEsh4D9Fom8yT/IP1YFiPv4m2JEWIRDz7RdF3wXjlO0kf4ZU8DOYezgdysnpl9Ovk
hmtK/pBTL5+BOo/c2yjRtZYDKL78aU93fmdcgqDOzqWozXwcr9J5OoJf0M+Gs+4Hp6sIXgEBK8J2
7vWL6Q0jledoypl6ZFhST3/7r/ULufAn7m1zKYeMOyaFX7N1OfAlP3d7rq6UBRZ13BRn96vba+Nh
MSvh535mWUz/d6VXqKwtZjqAC6XFZEPhaH+gapmpRujyH9rT2Q2PJbhK38TG/lGtVMMnseYWV1A6
6I6ZfoDKqjiapPCrSmc0ppy872D+ZgdBaJH/hosCfFoAhuCwwpho+A0vT0eCF2AgIgaYTJkNuD+M
hi+r8m01GzgkuLiQ+AtksU0RZkiJeSI6HvKjjOzVfn6SirOa2zWCo3Z3IM1Qn4v1d2fQqf7RbzUW
CzoLCnn2Ws0YhTcTaOZgVUaAb4ll/n1A92B3MBZtYh5KGcGQ5Cm7E4uU0ki2TgVIV+qcnh70KKri
R/Ra1p0nV3axUA7sPywd1p5J+vjbSwQt1Vf2W640/EpnWux+3e8fO2ec26PKZW9MrnR3BqaIe4gk
SPsFCyUVe6ZgjE4/V0vBDa0r7ePot6GVmLDli0D7sGAIy6KHxu5hjhVckFw6nzfJY+zgDaeGbGfo
NOxvyTFOMewZCI8XfRUQGcJyKMBaXgJhZQvpgyyPbmB9stvASy3jg1DLiE7js5iQyz0DNxZ5bhBA
e6cnJDmhzYc6QcX/7DyJjA7rliH7QR6GaY89yj38m64qUmZBL2BaM3uvIP5l+JNNVWDtCMVj90ut
QziOm+2btfQa18xl1++hPzRdojF6ewBbwQPnRLGgQTInJjdSOteswtouhj5szIVgi+Dig10U593C
GIOlMkH/W4I7tuO0m0avdQBbmkZgwVNbO0R+YwhWf1apYg8+Uc9B6zZVqMoWk64IFCOzfgkG+2XK
CEemjHqZ8iN8yrBlxX4JdTdaG5uM8sQ2zmvzNUaOh7eYvE0vu6XYwRhk2Y8teUqKa7qqcSPFYswk
gs6tWNzKiQYs7FTbVLY1Y9VyYDe476zHAmideDc3BP6irbSKNREXIC234A30wYwmMcPM5UNq0TNm
U8WND4+qazDg4yMk2UxosKfeB8bCF+tjDNsffogN10BYIghxhgCKT4QLw4OO7rQKwWh+YijBSnJu
uk+oEKkFf+2WPmt4Dz/j8vxXSPb9XIFo8ZkWz8pWt8sC8lu36phrL5kfauPKQHMpOwOwLhpZMoTG
p+uEFkiyFqWPAG+gWUvG3yV/iU3dqhoTAymAa2i+oolVo2LIobbfs9xG1g1myRslEoIa9WOLc45J
D/ufVdXLlzBUYA0UICXGCOQVDGOQW8T0MCYQzDi68+cE5VZCWyptvzBmHHrU2tO+vjZyNbZQdEaw
4TD0kHhGyuusfmxzrBUecZPSGvKwEmE82LxWDzNudacuk5SPXNmUYCPEwXfVxSMvpw4aeXeEILW+
rrIl6Vn3NngUTv+CJhLqODpcUQKuq8qWe7sSCUbY4kXX7mSGFSUf0XVMRL/uneCcJuaI6pfAKBS4
lyocFtPhL2AL7efnPc/ff6Zs9x0hupjzEXK6audUdVkKmQF+PFMRq8lXaeuBdxTzL7A128CpIgoS
jrigIKEn+USDLNLBWrTZqPAfzcu+dwQno4wjWYY43rtzl/yC+fqXZptveK9N+A0o2QbeW4v0L0nV
XvrTPt0PejkkZRAbFcow+01U93U+JAquB5R26DjpUUmG0yht8fx4uxzv2jW4jZavly+R0DC+kAgy
IyovF+NzE5qN3cSUmRi2UtoF+QEixLP5uRBPDtpJ/1vYN0p/8tvpDt6uWkxkhWw5R1OSRiGuMf4A
GlfICChm7/KOvgGntpRhzNC9zbTnkoa7DRgqf+wGIS0cIx4CpgKv6ZCU5RSpaMqeu7oQZIWp7oGI
7d66MjKFTkHyk/FDJlYloWXxr5Tb5RR/e8L04KdwQxjhQZqpyqWuJU89KW4w2Ielo16jioONIw+g
/qvNmaKrDGXflOiOMopexDni2wVnjpGMTISS6TRPOsn5vQ7uWBFSDUBnmnVKOFRCSeX4ae/LR33x
5XQJAYCQh3pyfUXPdEY45oC2QnWy57hAcsA5zegjDQ1VPA6qjgK/fLuX/Q0Lve8IzYFjat4bbPEJ
IOtwyqpw+UoCDR+YQw28TgW+YDsGd8nIBKv3vc76WL+7Rar7w8vuRdZvbVenGqa5Mv+Uqw+zcgMG
1QLKklY6QEyXx15lnKQ5XVD2K7bQx8C50w7qlA7ONwtrNDjrrGL065gfJ4fZT3NGL6XCidRtdopW
jnI+yc35AjAt6Z2FO+fQYVRWRXevgRLSeB2Ih/z8UzF0GSaf70xEi3HLs+bwpkR7BKMHExWnqDZd
794oHWGYvXckKKWVY1RJZkQwNvBGAXdhZA6fAwhwMZhv1C7WVzjo3eMfrKUBCcPx43AK0P5PflTF
56jrY+1cMTGiSXfZkfR5DbHg8Ekur4gCeeCN3nM84lL/e7yygaEfUX8VyOO7guDVrbp/UgVQlnfO
C5CJzRxSvOHKnEzbS8yQ7oOX3dMzE0g7j6CLCAVTyOSCF86TCkWDxdYeJB6mBt1XTUQSEgbrsfsE
g96+LHC7BwEpbJJFeSZVpoHRJ35/LNyKufbCyss2E4OunO8/yAnvL3eqcMB9n6kxkY1Ew5dRhVS9
s4dCCX6BhL5tZX90+oRdLh6IdFthIxfcJ73fxkU8pNZr4N30v5+xciKoYa8ll/D7A8POjLCYD8AX
jPnHHxF0DPP/Cbx3T8n/AIumGQ+lu3c/3qAa1BDMnBGTDk6MFcKuAbyudQO/zHqOOQPwt2NUs1SC
JyP8CYv443eRGV1pl2cEX9NkLlCe+q8D7iE3+7Ewo9vfi577h2jSaBjKocG6nA5UfPq+aDgbK9tQ
CjU3prcOcdyLMq6mNNVKTKIS0uhZuniHHRXSRp7e3vT7FoQssJ3RDympDTKsjmpvA6CKhN6FXDoY
o6FztF3JWFX9hllSMwtEhcwmAGuzDcCp6/sML/yv5mhTLgQLsfdNl7L1hqeac/fk6EuOFckhZaDH
g61kerVifX/ex5eYdOVnsKo/lCIcF4xdOMFMcYW6v9aX4dssLoOg5IIBrRIJaBc0VhiBEN3O8F6z
rgVxm+6bCeJM8ao/0wexQQqbWcY0j4u9fMon/BNpK+c44Tw0yI2tiJUfzRqfAlPTnHSA2eFoJi8Y
Ini58PxUfhSnHzlVFqk1gR2AO+8pkasaPogpXBcC2mH8erocZdAAb4WXa45ytV8KkWckBlhGHbBX
S9/DE+vWEtzmirYoUnMbp42bGpUkZtQTTAM+ZXAlHho259OrVxIW5nWsujQKaEHEwCCb1MbaXDzn
CCUfyYC2OASehHuzecMnoACWDtW0kdxqkzKAC78rfAYKMaPApkD45LqkyhMQdY8HY+6dJ/+p12CE
Onf3pmCalStUUBwp5BPC2hl/DgrJEabmX2JpKf9egWPu8EW57Ak1yLcmYtO7bfM/nREGCW0kfvrV
Il00kX66/6QglUx1Y+RDEKO2T2VMDsplXaTEIGQHehBcUg3rsiSd5YN8YpIhjIAicV21GKDh9KRX
zteIXkCyV2fYBubqdZD1bVrFrBLzD4eaR9L60NO/xeopjGZC1sIISYIi3DIrrCN3GbnFECpy59E7
8E31wUatKX+V+bBDxEOztRkV3vvlA46P7mt5//rJqVbq1s6fnLp4YXI5U/yZeKvAmDBC6/HzDZLl
5t/ANJHpCY6TThCgTznVTKnhvoRgPOAcNjaoLHgo5w6D0gAbeppkhXhRkajzdYZX59a5fA5Ddxmr
kKD0iMq5zLrdQeJxh6rd4uuNH/a5xl2jsj97IqhVtnt0TBeaYFf72A8oTciF4GVANcBycQJsa8Dk
nF4bgfc+V5+B/6aZIUK8jYbs0ox0XnNMDSGzf0gutF8M5/SDFN4NW5oX24zXG9jDyeU8JNzREjIY
Adaz70jHsoGr3C30+cvTWSBwy1z2e5fV1zLYB8UiKYgnFrYFCBAVyN2tUBrJWAZfAqg96bnR0Bf6
JrwXpp/2k5Ef/g/XdV4GXO0H1OdF2jmQdQCnwFQR65J6U7QJkvrbgEAdm0wOLFH5qxeZkya364br
sKU0Nj8ANeuQzG/PYH8/a3/fH71bGh8oTG8cf3mHWDXQvfoFpKgRrt0/X1GBcrXRoAJ+Q5knVpHO
0ISEIs1wTH2prpp5AKymvsoQ7NJW0Cx9I5oIbGNgafnGjAh55iyn1h15L8mWDoqnM30HWZ+/T6xn
VXMgDbwh8MANr6fl6qJOpc6D7j+QHIUGi2Z6p48RjD3nUIawbd5SyjRolCHbo6BdM0Nve8DoFCzo
eaQqpO7viSc6EAN6e0YEXSWjGVycN4147pgp6YbdArU7AsiYED7BHVNmHJXkkJQ/FS7SJbFC1mNb
mOBLSjjiALnA4vwdzQazV8cDSb1CbaeBOEX0FMNfiXYHKvNE2eMqXzvDP7G6KnEk9Kt6Vnz86zAa
EnE0+144DvIzZcsDIsIffYvQM4pntCw4IwgZj4r16PUHjE3bDRupPDy5z4kyWN8m+I/JadKjBwL6
+Rt2yxtDIjyoHcR8slUUY6OcqA2Br42tD0JVCkkfw93a6/XJnXHVSAvf21sfYbY2vIxNntbPcF0x
JbnbyL4G1LfVL5tzeqVydrO1dJtfzClZ2lnvV7lfd0dV2XJI3n+bNnoohV2cBtglP/10m4Vo0PS5
KVkyyPhjdh+eGBnXMklnzMmZnk7vUDoMViqP7BfiIag2ckTOWsUFjJC6Y85ilQduDfDSel0WpVze
1wFHs6uxfx8u1GN7yDqjdbF/LXORNfqlyT6RRAMj4xUPFEeeoCN/bkHRQUmvnoR2oIA+OKBNnsmg
c5zUexR7HZIQbZov0IFDVYUXQYYYkdWAaLXfCje0GuFPoUEV9AqeIOJjd/3I/bzcTLNHcqhknihn
cMdhNi25GfgrlhTvg0JG0m8rgBJlcpfDoekzuSAGa6mDvYA/eTqrJawrLki1wOoQwx0ZxyPae/M3
b5z+713Nn6lrlK7ytO+HJ7s4rWAVX1/jd7NEliH1p/xCljsjLYDKRCXc8lDFOuqdnGGpCWyeZHT+
/TY5Uzz5cjjXoP+0mttHcMdOgEV4A5/NecIVB7juOusMe8HXFGuuvuztcBYzboFSZBH1QL1iDZc+
hOAeA8Sb5L1tdNxg7CItZOZNKFuE7wrwFzhP6YAiw1LCho79GaVVNeHdc+n86m7H7tfNMJlp57+D
CNY2Mq08/jxdACTNqWsfbAumx6wHdmBf6MFMKTlYD2DlaXwU/osv93Vzyg2fT5rHL/eceOGqip5o
3639JE9eF5fYkBxIlnPFhpMC+6KEtgbzzhmpDuIjCZ0OUIERwA6jAMKQYOg/aweETwj4z5/ZfHv/
m88Nd47UMaFQA/zPFkXh8CN6XAMC4poErXAyuf3+GLP+6Ez2E57IgGF1wsDp3FvPL2kSTxEcH/bF
D3oTYBgBDq9GW/SWDFc40hh+uQnPH+b66yOhGjvBxcrYgTkN5vgNlONH4R0TSqBz7p8ZBrjI4O0I
PcEZGMWKbqnlvv+22cd7ssettlO/5jBBtEBOFIhS8fMuQCicaVTM8Ui+g0844s6/S2e+NVtrzgpB
eh4jEhYvai8W+QGhwEMGMue8R5limUEk/U21izOwf6nII9hzo24NZHBDQ0BQSiGov1uztBGq1a51
DkE/mcWD6F3cPQK48GGv/FB3EQCCPmOJD53gB4G//scKuDYWyjTcgOlXV8OoAIA2yZARxmaCFp3W
84ppK2cbxe5wKPTgPJVfWIA8y44uI6f6UqJerNV3/D60HYQAAF/ieLGEcAsXztCFAIkusw/sCgC1
DGP/p7/exUhfGp+QjYw/vuyrSJ+Yx75gNDyxTPe0D24tKRcXL/+4d4yRX5RBgTaZW56wwO9idTOV
if0COffPaDI37KOGTTPFs3AwGgL2m1CJWCxdlHo+uVe+X459/Nd6MbzkSzEpbB5JagujsXCWh558
cX33OE/C0oPHoz3gukgmX+C0gd3maLAa1teTyb0bWoWvT49kxg5bdzBlaGmdc3vrxyQGYBdw5bC2
ZVBO9/lb/DDH//hDPeR+uWvyrq0Cllj7dAh734LHA9dvXrPRGMd+68OeO6aAkI7wW72RB5NOFxb8
zRoSExoKi+MUkGz/kpCsSUYgsEBvRkOAFh0R9V7wJ+4/PwjZ8Jcc2EJFCgDH6Pv7mTau0Xuyr4P5
lBz7tz/4XWinEPuVYMc99HUshN6CbWqbtm7MJHyBDI+xylIgkvs6FBSZh2usFlk7vaw5h8f66sWg
0joBNWatFcmykw3wLUcZ7UDPRPRjt0POt/j5oFXDmqjqwFcuYaPjGDejHZdt5+lRpMEZzuenBeot
p4M6yarPxcGLtgT1SckBTvAB5cb5nYXPArj+Ulh/N49QNqs6/fKAsB9NRGQ5GRDoVhBbf4RkO9BS
G2jgUrgG3mw9BIs7TGj+T64CCbaw01nLCrS3G04iXXfSF68MVoHpGMkX49PpEVTjRzMdL5otIhkX
EzYo8dMycacXhEPvCe/q7wFj7C1MwgzKGV+CiUtj8jPQ/mkaTejK/BXWqeKS4vWGhdd4888rCfM8
Gho40PDPNgOS4AXqLdvMSyAvevwPC0I1JigSz/3XBL9v0uoXxooU+7K1KQfTNVkAWqgePksGSPBC
Stx0aG75eJDOviFFnMbUhyr2OtOuY0rMD0JI9rsKQb2FL37nCy1xPz68Qgoi6AmoLN23dWyc4xl/
AviAd4hzadgL7wF2yb3CZC14C7cVaBUWNMnrUVuTmLcemVYxfi819xH1vMT8M3nNX3M6gV0FmZ/p
yzfuw4yVGlKDjlQYwvzBKsuwmRS/y7HgycZ0zNbF2e+lpeljweTCwVhdc9fwUr9hrIfKXzQICaoe
JJ2THoloOEouQ7+tY2Tpp5ajDX0LodnrZrloxmbCcUx4GX5sqLBcyau5kIJP3zPzwH2N2wNnw8v+
MDVAlK8jTgcjeAFK832iD+34e8piiyKarVT/wYuXUA2R0zUQXn+gdNLPfWX66UImKaAOCXKtpjRN
BKcCe2vUvM/VF4shfsXAy9f5S8UaMU+yoFzlMGZWZah47xwoIktyzPr+LvOP0GbBlMMXpPsrwwdj
shZmHRPwLCCT0Pkey/DrlSvRN1jaBsrqK2zdbFrDZIFU3rPpwwkAi8YD8/uPJF7CeLDqcLYy8FKZ
7TebDsUXoBabRO9BmQEoHxy1hchr6plKuSZTA2A/uxq/r9CyRo5grzFJ5o9brkmK1y9PcwjKAr8K
Ry6QmF3L2NiYdZGMtyYqeUrW1SiQk0dgYAALkIp1RH4wYm2iIGykJSVv169/dKg0nwVQmI5xmXTS
psjxKf5LAgP4OS6uYhj87S5TYi0Fj+oTyAEdr/WJZZ7RKzIoZ2kHf6VNakDmiOcV5SVP2qYDAPl6
LZpiIH6mfu5ffRZSyVEoOa8JMDsqRJmFwt4EH4ylYbfjDbQavoEZjOJxg5l6tRPjwFOCNnw8PIuQ
FOZXIHsQOD3hecHUfSWmiv8miuJge4Wk6DoErvkFByUgM4YC1opOJrgspJDtSHI+wXNS+1CC+BS/
jxD2eZLNyZ36XWJlCCHt6f1c5j2cARj5HH3mAkCpmGZTKmgs5bm5Qs6hLzUf+loPxVHz67j5K36R
u8+Qi6Sgm4j94W5+RGPPOgIIQl0lR3IEw+mHRqrTLTYobJnVKaloGo80DuiI+5kYKcxyBgyPdtW2
Qe0oWdz+wZwadiykP8XfHW48spZJ84cqYdJhG4GXg0gmNGnWgP3eR50CjBa4fXq9hI94G71535M3
gzCxcDCnDDr7i23K2+uHgbmXEMVjBsi2xsvu843mY7dxIYpg8h0GMP6ucQsnz+af5ciAIFA/AHXQ
ostyVP4wEalGDv5wlchCEd3haoRmk3tZcT4FV/Y5SBDEzm3xcVnX62IG3jM25gIVv/GJwO7QWBHK
MhaRLOYAqqIB/RfxnsEy+ne3/qjznWXuNS9OCzFB8bugCR5jE7+pLJCxEalikxoWg5gsArdSgaNr
CEmgW/ZjtGCiqa/LDZ0Hla0eMeSlGzCix9BVH+7l/DZ5SJ20WHyM1QVSAnEfmK1Tipxfdn76rsti
rlVO9oiy+yT3dMiqIaw3EyxHOaRUGizgDEsWKdKYJJxLEo+ghaT2q9jIB75Ra5lov6mVjAUnVI2X
mT/aaWMQBz7Oq3B5v91rrQLJyzYEU2Rs7BLsVdfnKgtUlj00PEAidjKqfxyc7NFY7LZokyflHKe7
1Mc7mdzk32YzgKpFb9pg2GYP8FyoN0U1Zf+6jflR1xjHRiXz068NWHPfNfBOOAcjMJMsMKbKcCWD
qTSzC8pNBjZmhDHZ0IhF5cZ2P2ai0p1zOtgAddLX7vg1bfB6czR1zB7H+4MeVhHn+PW/gdHHCpUc
4suP8wzRAgFHVk87G3oI1W6DxatZfEc+RECz8Z4c5Y1X92NF3dQVRKR8m+Gt5/THB9Y0HNgGhhK2
RFrcD0MNTrcR/QDjo00DMLQZaBu1d547eAFpwV4iwmugWevQDe7Cxgf49mI/b/boC1QyFjjCsUlU
1KB1kO/xBZpwCN4vfoFjKBPRimWAZQVSKObvqB1OuBdhtoavgOIb4xS7b8BAzjaKveekZDoaAdHx
6TugwbvbDcdYI5dvn3M03SDPuRzvJ94GmOqXo/GPCusbwnXRIKtqQYPASuTI4r1Ak4xs/432wafE
UAHCMLlMKG+fb4/ZCEgVHylDaPOd09IrCupmlfbSk9t1c58Onq6uQIuUFjky4g+V1rNMTJVZhH0b
83otybMt6VtWpofgfpyM4DkgAdxQCPQN/LPT9wREhifcuUkQiaAPA4mSLs5lxUChZjfu3CJgYoRL
FcIiOIua1apjaRD2W4PakAOMhwHg7GDOcdsz9LAjcCN68lEi8KQ2MsFLLEazHcKJ34cc9gR+PwJp
eT/harjVG7cYw8l7H8z4+bGBF2hqis7qIVKGgOSwgXL8LnX/ma5YYLQ5A6DxkOkv3c1VXbf4KFEd
dJjW2c07vFeBTmZa7ZknOiy99JufmlE+xPKLDR3IfM6alpuLBwmWQqgXKAEQVWNgqABLQK25TPGA
YFaGVwc76IK/uTyc7pfSvPHV/Jgx57oH2cu/YLtMa6bbrzEdFUntyYCCUbbfFNxtyBxBPiEFAZKB
gARNkTiQs6mJJo1mDcxJqX3ebPUOjC4eVmtod6PfHuvIobMr1hk7CGAfJMOCgYDXPdaMLu6kL0Kp
K1Nb0qO7QnCic63C123CFPx2d9ppn62vXlomRR8x3lAUpCyQi5T9cK5vh7+PBTMeA0EhgM7kLo1B
WfgdO0fRu/hI1FpwxXWldiSFi492uP1C2rFB1hjmWNejHiCznbAs7PSkhjRgmLc4cEzg/yEfwNbr
Hg4EPVCynsuSRkmlamS45B4+lNXzD0af2VRDnvr8YWP6u/31P8yasuQ2nWAfCSvMg/8vzfYeeEMK
Vasx3A93lKvXBunqNTZ3Zsh43yXPfsykgK5PJD2hK9/2tj8/FwTdZy6BQJD1GDEtiVwGoQBWg8aI
6jHql/1KFfIi8C4Qt5TawvSNIxrO+OHCy59BDodG1wmzgo6uQJ6OJ84kRKwTeiQDfCKIgKA6Qg3E
WBpEgt+0frPo6ehyp5nmwUGB9gbvEfI0FBHoEC5C0CSFWrziSsruZ0OeFhsY6P2pTWZhexYKaaiJ
K2FV3U3fs7v3EMKe6aHxC7Z9iAcu5v3j67LgP84sRwv0cjhH3TOCkOTnixJGE5TY8M4f7wRoUm+v
zP2wvQz9uWXXVhyDpyn+loMwKn/Vo+BDwXOzr7PrTKqjcJWfTaQE08a7IUYOP7Nmp61gP8mnIVz4
i10HhKB8mHGeDHQIfHKJTmD6iuDZvSNl0R21ZU9TDcPbgd0BM/aykfZVjCZvaA1QF76i8xmPoiTx
6flDfpQZI+6b1FsDZi+PQXX+BncPc1G2alSO/mhAR8PSvQPMQum6kSfswN4a/ZLDICR4MOuAX3nP
NI/XmWJ6yZkMjiu2N5gogVT650Jzsgmc3QRyl5MxDI1XXL3eOg8Eh+tY49htn+utymSDS+wDw9nV
GjQdN9yU1fSQhG/Bxx/orPTCT7As1Oamk9zWhPY+kNTCFwsT/3qo4ZvVh2SurfxtHwEkYYAwtHZu
48iSJ3A4bA/nUxWrdNwQj3GMgWARt030MP0b3gGoaslSCnmmN+zFG2p6nULcE8GxwyX+RcI7kc1r
u00DBf2YoNRfQxarEJ8YHEwTr10coPaVIv8EpNfqzitjDAYDn/uCdDTgge5MV/Bfh7bKAMlhH6DV
GlBVM2kTHFfBOdWEz9otEU7pmI+J6SOP9ESuvPPrUDCddNI+Siph61ljR+q8Du+xpLF+ctOFDac7
WnZeDZCUstyhAL3JdOQwYGBXXAIx86XLBe0imYVCYCX6yRCxW6xE+mL+cEqGnuKVDS3gGQnPBSgn
JFpbW2JE4Z0vAhyFtQc7APNV2WlwkkVCNjlD5OTnTJIwHIDK4fInxlQ8mQeGoQwqA1jc7zFMZhYr
TC1hWqnx5Fxxpy3WCZZED1tn8ICbmH0Qe5gBCnweJOx/1AFAcbM5yj2oMKgP+TyPBbOgzWyvYtsi
hOSPO8F6+zTizIQXzFTvazEkfMB7ZWOmNQ8E8ToUnvOrVhYuYtA7sZRY/ohsoVUiJTckpQKahp19
NrtIsgWwqduJPu3u9jkxWN3IrDsb/Wm2Nu/xGfI5p9MBlyQfEOwKR8h7DHz1Mb65WEajcRH89d7k
SxgO54j9znVQu3P/HZx9w46H2FFEEfU1sSVT15xpP71LuvJGWNnHLTrTixODVfqNw+I8qqs+MVwt
99UdzlngPEwIiLgWO5niHHCuZl4urMHCM5sEhlCZK8BZZZtZFtzXOSzYo4zukQLwS/qKOT8nwxOY
Hh0aG1RPopLLXUyKPW4/XH941wLHs2b1/LBarazEejjCwStmYEmlJNMmG+4rs45clys3n9vEt1c+
O0oIcza1c3uuL+Ldg1cx54DyjuEe3VtszXUA8MqHaVzgWQw7UjrkgBYUNj4P8v3wYtJis4sZs6P/
eLM7pDuxky7A6Q+kOXQudwz4ByOp/b5N7o7OWBbX3ubCM8JgvvSuCOBdqmHEzXYY5mvfFwd7BPo/
dFBX8mXibw2DlFlA7tSb537FO1fAumlIcVP6TGco3zHqHfk5mxle8P+8PCZ4THNwYHtsT7Cte9jh
ZZk8DxJlC7fiDTrMclYVL1u0HUh5H4CUs0G/GcyApTVTHqkbfJ1PkEHCH1NjcCdhE41Hvw+HbUf9
QZ8AKdP+xWhnMUX5/c/tZot+jImDOcVQvGXEAYadlx5E2stUocLG6WcTb0HaIUwTQPRv9kBVsqIK
VyUr9LkJA5+iPnwINC4VX5BESwyxwt1uqv/+DmzCEOWJyd1tLFoQClAzMhED3RjoSSOquAyusG0c
O9yE+fQI4keoTGAEQW1nzxr9VNNJvTs0+wPdBLdIMTl6zd9BDF3Zhi8ETd+aYTENQ4xrBHfddGoz
gCPHELm2n1ChfcqTnOzIOuRHwWLMyYHoGsADmGKoNnVwBrZCrdhCZGkwwpSpXUiVgn8OCcpiBMeU
6a6BvVVVzFSqWksQvTDi+ij4j8dIEWBEUxVDyV0MnTSWd+xQQitw+VeBnDmPaBOLScswm3PlUqx0
1EoX551T7CQjN/FbQk5v/pAz3i4Np3HKv1YDCKgXLCJIlOzi1vcabpHRNI7uE9OzlRXHMGEsY5je
eDuoes6WvhYnbYtIQY6kOEaavBvY3w22fQOcgaJvlMfGGm/WTbtDJJxPbhNBI4YBzOBlS8PBOBy7
L/GJrzNqHEarpFsOLDll/0ZER8N55TymtFAY1tzH7X8kndeWolgUhp/ItVAJcktOohgw3Li0LEUM
KGJ8+v529cz09ExXlQqcs88Of6DmdZRFyz7JsmSeaU6gUUFvF/KOXS3xAdhbGrBH+f3WnyAH4zCk
9QcFrWIR+wZZcuQx0RzpPzuOBtfaWV62HdjBvV/eckpaGHqUGmT7vyNmtVSlJF1/93WME5pIDBGl
HoZsYApfAlHcjYE6i2Bn2zJjWMVXwmU4eXDCA4+GEune9x4Dyh7U31fKkSRzpfeM0UFtOiNCGSEN
gA4TGuI/cmdbQEIO6RkoGpx0mDug8wkg0zpmHJZuMdcCYuOR2Gcujj337/SdQBLMkJYkc+bgFanj
E7NaBnWjCw1x2xgd+jLB22dCRGqljfRP3/7v7z4qnBv8Ig5q2QTUtnfV6ygZ+0FIsTKgAx1+HzFq
+UzhVcT3Kbmtj4Iera3Jd/JN4NNDwRRS9lmlxXM/x1/qFsiyFV01l8qXGnJJ2GHpr1I1YjD8cA3a
Qj6FZ18/O5tjwPGImCy/bjZDK1oWBCbmP+yYnvOXbTxgIzoq3k2jJqnRgEcR3dnHHXrKHEOQhy0t
gDLA8JAfVgn7EDqtUFDqTjtA12RwhNdv05lBPZa77aEcstptYDnfuO8lQ01M2pqYKbM8Bwiu5ABH
llMPzcEHN6+jsdHKmQ6imhvaE3XxyWSDAm/NjKzAr7XyEM5G2O0EjSId/jaDjQGbIWW51R0RK+ZA
7qr2Y4dQO0A5t0S/RWYptOr+lEMYE0Doldbt4ISMVI7Rz+6LXLIo+t5d6DXzas3kBS9m6zUi77Dh
iU32UEQ5DXgY0SGQLAuhFrrZJe7PsrLhfS8R/V1L9vX25M+m9LYxv0lueYuQt1R4NcpbEGVkYWRz
mFqmdQJBmxgFtIqhn6/RqQMeAoglpZwmPpGPYGeEKIg0lkNUzsmz/FIU+oPCO0BtOEsyhUQck/x9
xJnDJ5wWHscIhbJUDCun8L587sJbhSDWGCTwg8XgyakyYAtzxB2XfA15CMm6IC5Y5AHl+EZ9+Z4V
XjVdLYiK9FXH36AdUHSQjcencTk4+yL2Re7lMouHg3XrPzn12ujhWIeRXBwWiyO+BRsBlk+qL+Rz
tOXEMxmNhiNKlJfnm+yTFekmyIYbSdXPkFPpzvZzXt7Kuzm/iMGM9r9drHAXTXCN976cc6eNsnhS
F7FOhrCjf3UkMtRQJTH5pvieefDbSDKHypjkkBR2ao64Ew49L8OuGOCQgrsHNi24G/cp6J8zKinc
riMqrWdqfAk3Z2yj9pFMO5C594RHJyWousCiY1PPpDYgaj8MjpHByfkrAQOUrHT77L7Ys2c0+Bkl
9fodX1jsX687F9APsEaHY4mbw9f5nZxSxKrlIVmbfpfmyJo1SAP9RQpKHrZ0gmkUXXHDmupMorY0
SmXg9beQfS4EUOKd6lMiFGBpChwpbH4ZJKnO5eqeZnu/Di4zqqTRZ7sPf1YeX7o7JN6Owely9yDY
OT9PJObPSdvvjRF5m72Zstfuy1N+eoMzPZc1Z5D3dD/zmrQAiWH9p4DVhJAq2HoLibeFiP3CZTT6
M9IrW0fZHpnFRP67HZE0Q2BsXEAT3whNuFPeuEV6QLMO3g6uxNSqbGJ/ncLxgknpfEzQDRx5vA7q
IdbqAXLFlQVRQ1uyH061QnKP1aH8fHnFD9+yWDHHU6h2evSDMMhMcabqpm1wfc3AIOiAuoV3RHde
Ac6bv4iZiq1HbHxzcGRo9EwOI37PWoPOrk7uuWw+c8x85hSC155cE9Dexhx4ql1PhEFIJUXHHLRZ
Xzh7LxtFbx5qgbcd6FEohz2cetITqCqORrymWmNmu94qq5PDuvvDqIEUZ/Bwpb574ma1T5F2GGAn
Qkcf2YR7fhgxo1+/WSXP5MsRRi5LuHRXC44vW7cHNFkYVz491EESylgnf0V0/JmyaYzPjDEDZ2vL
APg63WUxnRp0SCmIEN6FHRgg0vJCMFP85lSfr7WsPg5F/dEv96JvLveS1bNNMFHE81KMQxrgtaLR
zDwOgDkLjxaZDXxPsrUBERLSCfOrdqiMrtLPjluezKhy8O9pHuMjzTj3OBa9zAkcChRMp60h2kD0
+H5L0HPTx+zU1+DuzdpPd+WWPnolvj4qfWPLXEE431WAWxXTcjUzx6L/odPP4yaDsM2v4VLUp8uJ
yV4avBBF4sQ0rBwtvZJPHMNQI7zK9JIRZ3YDC8OI9G/bIEs2YOoN2OHteKT9CKs/0CpoLwpfTVEp
57l2mdGZQG0ZD3dDNaW0jruh7h5mPfwY7C1Q+JEY5hwd9DdxnnFwmgJEZfFKOdoSQ+SdqC39MulN
71GXqQhvxxld8r3VrOcize/QeIsb4MHzDvFy20k/0JLcO2NaZkLDApAjkyE6f8zXdgUmcgzeQiDg
07EQi04+v+yyr4X3oDO6lHyAdqg5Vbwt+syOtG0rUUfd4Z3RCjPYPDs7lXPm50yHt0BkaVjSvGBK
wSfebt9DwAikHFgVHSEOMX0leFLNvmTofcGzxG6j1vF0sQUab9EcY8sLskBPq03hG5NuSMMm6E1P
80ekLm/uPdKpa4CTDDCBQNeTwAGjXfs5koOs2DWS5tP5Yy7bi8ji8Vy4eM9tmwjWRYnsMjBiI1Bd
kWNvOCIBXHtQ+jcvZGmbcUOmTp1EEjRsJ8DMU9EquqCgJN9+oOVaj6XFdkt7O3CYHEHUCavFIULl
X2SeUEgSPf5vUo1a85VfDtUIej8ALn40RbeIGS/Hq+ZpHqUaCRBwE44y3s2hwemgH+1WEQN1NiGx
Af2kNgh5QKVI3HzZooR7YHiko9EqnHA9mRaTAMsrdGOaI4eMzIUbOWE/Y12Lir/QGUE6+xCaUM6h
pbChgvWLsXwNpB+HMXmoK4efjQ2HmQqnug46w1/pdXEwiQjxm3SLXOvGZ+J9EeQO/zLh2FEjlXYs
DaO+MDQ3AjBYEo+QcaazAd0Z1mZ0CjvRB9iEvpTD5Jqo7Aj+5sw6MdN+uXQnpY5W7c2GAhGbLZKT
SLbUhKKBLLxH3iaGOsW4h4NyO56caJIwpfIOfFGiFckg41rKqP5tKh+YrJJEYFT1R7RDfoZoMqEu
7+B3wBH0tId1gHUMFfRvj66KitoVpy2i+zfEl0lKOJnp/kw5caUuIMU8cDLTBgG1HwDRlbsBlHB2
mR39s99z6o3prpJrsO9zB3uO7tyfpCAoJT2DA6kKAEJLD9UFtVovvMzqDZ0NcpjC+W5IkUiTvn/o
tMqnyOEC+HXvnzOEMaOT9/ARwEP5RwdecfVkEH0lCCF/zr1mBGptvt7TQ21gjnYfG6vFEqD9cXAp
4Xly9NTcPXUIQLjNQBpNb1L5XoT10dfpekhOBAjFhHSf6EEf0yaBbZ8DkOCoOIU0Kkgp6aw/XEww
G2+7NZ3djnEVtMPD4MQU9gXqglOSwT5kTjN0Cv8e1DR1ic9tYAKgvoKriVhNd3zn9f5AF/MiLLs2
nYgirFCBQdkJ70slgzbSeGawbQ8Rctl2aWtRwZGRSPVMwiudyQEABgbMoeLjWUzN4cifX6D3Irth
v/iut6f6DWsK4LzXJSNGI2ZN6f8XAOoJbfSYRrkLFnFIOpSvfETgUx1bKz06TWShbVrWZSLICuc8
eiJULaFe1I+UfjcxPUbQLJEn6RoOCMiU+txVGkPxYToSXnbF04SYTZ9cyosbSs5bwnMf+VRD1PdI
vmy0DDhBP3a/SUB5IM9D4xXu0hZUAvYCOEZa9FhbLsuFbJBlR6G0YTAC/ohLWvmcxaYHBlIuVhvc
3R6RjxGLpUfyHkQ/0CEJ7mIap4kArTC5BLYViIKtNhbl9SpoWCgrzB8Ser1PD+0V4rDyAR8jPiFv
D1iuXf8A0Uu/W90V/R6GcEMBTuCLNjVCBoB/0AtCMXwE9zMyaUX/rZK3B3aZB42Mh73nVJbDlfyI
ywn0Jctz95wLeQH8Dp7CoibFAGdNbGLxt9wJPViCahdJn7anRmRkBBG5NsE+EN//wBscEDzm77yN
XVuEOtcpxPPkDvoD2ywUzN4Efm6Tl0s4kc/Cxdu02lkvBimRGCiSS2GO904Qx6S8iaBmA1+UIR89
5RNzAqpHjmxAaNTjkE1CeAEYYpRsMrCMfCLC9VZLgOEFqCy6mzMHB3TYSJvRHeiR1UvBIzRwGEzU
TJpH6crsm6D4/5OB6ID3SwLXZ1YODEV0oaidZEIQSIkk4yTS6lhe9dO/0eqgaqVhjjG78wwkhiBk
AzKf9SVrjTjFKqswmpLZFP8nnfIHveKSMFZ656VgW1m08jJoHGBSfmD50GiVa5cL3oiyIyGBqgk/
keeMrI3/YGZB0F3SQHkBhtLJZSU3FMVcfr4UqGSX/rZQ7OUURGvS2gCUQgrnzUPt0v44xG3CPnpz
X5xm2MV/WDeJUzIlkOaDPNgniCWyYr+cABKzsHkjVhHf/dBb5igU8xXgcTqepwbfzNOVn/+r797h
PSV2yb3jgDlhLsl9PEHrmIPHB2z0t49k/z/WXW+j2phdgUYmxYVaE7aszWRw7082pliTveDB43tD
6kOjGkkzc1CG803XWeWPFLYfn5V4g2MBDDa7x85t2FI9O4MaHhsA+9iGQMVobjHkkBVShIf87Z3C
N8pbEoXlLDtRwK6G1LZMe1Aw4Q5ColdciihbS+S44w+6VNwCRYI5TQB7ep9ohWXAvD3WmRtqeECG
XBMGDWLLjFIKICpocIeRTFooApQIuX3lw+hlTxOPTkRSTsohw8e/3Www1/lQ15nc/JeL3x/VRp6L
7ih//xCGUD9rklIT4Bl9bNRK2knb2dNqspvxa3pxirnZQ9OfxgvHMf5bi0N8AKFBupayW5jT9ytO
fnYBp9PGIKbbF4+/Ngxm5ahSXEHUdXZyod1ggCXRm8cuNQEZGU8STBUsF4ZXCE/pMkJ6jD7X4RFM
PNf6yuunvXw738JprlSMq77SidoeWfYBcdnNy71o7hLJex3EebiEp7T4JtDS3F5+WlwX92yAq7UT
856i/cY0igqEcEfYx6vGnHMO/BRblbUOPIVvYY3nlyHv5lx5EY7jDimZOQcbA46QPBA20jNhVLuj
POvYvV3X44yhgppvRVRQ+sqizNf6uT45dgTwR5eM3PPFr2LysUnS0zqsw2vYpryIehDOeOBwtP6W
by/Sd23vwvhmZPAyOS9SCc2F7fRl98HC8mijqUBVRqzZHLx9kzRJ60eb69FhJINxBbogfwwEAg1B
WVBdsspjipoGiDUTNKaACAlbUIHeDvlY3qaAjDaUaeRMLvMgBsk01ZB1OHAwtb2PS3oGJ5nowK29
pbKdVj5FIutI3q8lBxqRZZ95R0wm2gk9YAJe24FgP6QrVSyeyVkW1SqTj3pfG8DK162B7jeAJEk1
kMW7YtgoOGPuMgcyc1k6CBbPvMUpC8qOvGTCRBvm5s6EPokmCZdTcFJIfUqjEho6olXWaXuIjXjD
9I5j1+tLbkkrcwke5DTUcRf/b067JIkM+33csbexTb9hkSKCXVhO1u/OEcvdoNFG/DhaMTUxAuVz
AMGigGzNnSCOIszdaDHsw2Shej1rb7s0I+zAcRjrB8H6g8vg2gWpYTMZG5FoEWIYU0FpYOAaYU+Q
3sJoGlCM4WyaMfqOxBpZofYD3SsYllv1u+pLZwB7s/qYdPdYl6YQTIkS3xkA8Ns56pJ80z7pxRX2
qAt1XRTxhbz37O33HkOJUxMoStDWXFAABRzZymczPnSBg1LyIKXKI3m3+qzdV35OId2mA3J0UtUG
+kUn/Bl5nN8xaRfNXGr7q9NFl5B6/SYmk47AUiExzx+5tvevyEOzSWiprwYrvzU4jo5F/9K4VMrG
/MguLhxWIUglmWiS57PoeVta8BU+Bd0Iol9BXc/DXQD68TcclDOdqS481tl1/OoXzCDRQaSVwcQf
pBolkng+LZ8J5xEJpeILCv7KVpGmx8cmoxhLLmhwVJttArr2Q885XPHWHDJ8g8REYCm2FBoC+pQP
RRNVzx49mxVeoWMLohd379MENCn1uTQLSSKqgZ7xfQdyGTj9445kqB3/CbboYX2NUF66j/D3akn+
sc85o0xQrS/0DHtZG8o+knYg4wAtZuxcIl4EwxT55LZ/Oi2hDZ6PYbHtUZl3k2ILAowfYbMwQWJk
8XRoWNKDXS7ZuJwlBmyQ+XWywoNTCY7nqAMbx1ZY+YsuyMZreHwHn5SHzeQDNNyInbI8X9ilzL9E
yX5//4tHxeT9A8vttgM0qmdfCJU0cDQL0csvz/6ccwNQcIYiPt7Tb+Law94SwqUAhvG8QPim55O3
d3wApsYYAvgeufTmxxifkn1eO5Rz7ej5Sf93s1Z9+AZ3EMPvH7QrRc70Gp5RMAVE/iujIIH2SGtX
9For+6uRPB8i+sfH/nkKMunwy7869BlAbQdUYUT8X/KeJ7xx5p7WagvLVoeXR32GJvSsnvUoULsy
X5GyrZmhRdYhQ1m8mXf/folvz7ieMSA5TjWyianKjLm3rfpNsP9dDZFVZgiEjg5p3IGBLl43fzkh
vnbC+D5ko57DJLzwrpBcpniWgnuops3sJpQ1WNNP0rb3BpQAvq8upCsSNYw9/0pI6ZNTLRReW74m
rVfPc/pxjOECLR0yoSENdCenSBD0DzuGPn2JLTAImveMqpy0BXGSmK649WP+TcFIMAdPxbrRdg3R
R6JdDP6gFqw+HMwAMPJqH6wuzIKPVLVaZ0qWCzCG1FAdvme88H0qfphN3Erf+KVGdCv6rVSSQQra
J+mw1PT77LmBxbdi8vwOUNLgaaHaKDJFWhWAx7hNV8NORdVdZQjKT7uCCgJEB1Txi/UsuEQI2r8A
JI/2igkPA63JawTQFIpzlb2h09AguUWArO7IDFw9RjBSr7drn2FehZQBaV7Hw8cPNhSxgZKFumUJ
p1otAlA8HWowzT4yUeVRj1Zf9zVi5tIgWHYZamwVNJkpMvSs+1OARc0g0Z5xUmVhc3KA0wp6iy65
JB23UXd5fmR7I9wzQWY+GpQbaJQDY1m00MGCSw+UyaTvPVe6jnHzHhAGTy6ye923+7qFQOlMxLKs
QwiwAaGtmggH941+pOIj3Ni0I0T1Gky8KfzmmP5++0B03iLNpx3Cext1DXEwvdNnbezu1b7Nm0N4
pVlC9wbhS4Zj3tUtZ2VtXWvrrUTGtLpibwkQNGhBnL4j2VR75w7t68sx4s1qtC54KNes6zNUR6CF
UW7nBJXT7lBnnDz01veFe8NfpIM83no1eHACF0G7bTP72aetOqQ9/XTmOX/RqiLaU1dVORzyw9mp
C4CWx1TKbek/q/1OJt3GXDKeklTh+5e8EgB1/hy1XxkmNJSSIBpdc3xsQ6QC4y5B+enoJHDQsKmE
7q6aNfPuAN+7gQInzEhouIOtMy3A4FgD7J3jrp7TJnj/vE3OLq+eo8X7oj/U9alo4f6Biy3seV7a
uQ7YivKVXmWVXyANVxP42mUdINNP9UjoPn1SXunxDY0HjdhPdAcDG73OrgrfiG+79nnnGomBC4BW
t5kjEmMykPiLfdc5oPQbj9uMWuAxuSPQkMqID9BB8PIcY3e+/4BiE0Y5lmvw6MG8q/1GhCQAyH6y
B4T7AYXwsRwrit2mdy6tlCKBIusAzde2f53XR2yGe0fBCgSH0/krfPvoLvgmWgvMLZB0Y8tbl7Oj
0QNPqhBuIaZyYRG3fIxFnvnp4q5+vgAcfN3joHUeg1VcLdCtU6x3v83j8A2E4+w6O2WXqPZx9Bm2
QpF0KKKqZ6mb4wDKtd+alD0XuKGYAH3oNEOlQOqNqYtiTd9+VFi1f/Fbw2xlVy7ryzf1wBh0UH+w
Kb6k3VzSESr72QNoPc0hKFRjVg/IezrJNhjW9d5m1unhoYWXn9dypPX+pfUN++Sv0Co5VF9KqCHy
So94ve85n7xJDshR814cyUKKKMJOhvsI2NmvSQlzXGuriP/py0kO/Ne5+t1a/HRnl9z8hg24alDF
VhebLB7ITvNfTjVRP94p/TiqJwYA6g/4VHZjN3kx+wPf56uTq7v3LwEAUenrnPut0tbaFPoG3BCD
qubhI8IGcpZRJA1GW3PhDVgVw3i8q1zQ565uCdjuDcuzQsKhwIR0cYSRsqx/KwQ0EMfyqpe3x9/C
gJBon1/epeOVmnPqCAXhesMLAuEPd5UaL+tEOFw5+s3XSDg2q9EN2K3TCnV1oCFNUTm7Ayhdbvqp
f0G7ZWi8MS4LTr9KzzuMlQB6jww8+GLHu8Cb2SNFlZX9i28Ac2us7NDzOgHr8+Pfb+4rRr7xBiFv
acJCRtkYRoVJI+cDK5W25R4lMNoVv+Uv2ij6yr7gqVLS/KueHjpk8t975z5DwTdkoDK80xikVD75
XdCn3D8HE86vZncb54pJcxW1trfNu/I0wy1VFG6Qr3nEt02LQx6mnfwxjML7TL3HFzRPAAf5lXfJ
1LjpcyD2H2M0d5SkCKCMKrSZbS1qZSdA8jAkCntfO8rPCZWEwRHbUw8FA4aCRNtWv+u/meiJKcV3
B1GD2GI4tdL/YFsdot0B+IWoymAPoBTAyRZcINpaDT150mYVV6r7nCIkVAeXHC62D3AitHnimt+N
VuOvXaQLGSg+3Vb/2iSn/Ome0o7X8u+Tyun1rCNcSSY/Y7SlPVZ8cB92rJ0Sn53u26rpTG/HAVga
OLDhOrCDnhvY0Z/DtKomIMeZ/URr0a/TvRriPdEhOrln575F7sZKGWsyF/3y02j+lPG5NVVUu0fl
Y2wLwzsu7hODwJLYJNaYi39d8xjCd1efOLN7GpLpjXtBX6HjF+3BybT52eMBsCOZCKp6zjvX7t5+
q5Ad/LQZaRZuq7Z6P+j7hIuvgZZV/7P38duowNDmq7kWHYa4lyuFuyc1xCW8DL55ydTJ/SSt6B4W
IC+ihraqizy8dQuniNy6ilOi0+d0UWQbtWE4p2MKNUmSmNDRD+6K1F0NHRktSUISmmpoZuO6e/HH
Rw+HPJrQv3Q1CUB584ImVkNklenXkzQFpHYK74alBTgF2LHA/0mRuoJ8lNY+AsTW6Gj/6BYE8Fr1
f0ekQKRtT2vop2lAtDvZuyid/Y4oMRn//zJtocyN6xaQIZvGHIMGen9QLoFUgRQ/9tWh6vxcrLXq
YRpHFYnudIwpILbiL8enSef76SWtD/3XZNr4hAMId8YQIkXANnvFCEzjdxyCTmf0RZiEHecfvKMz
5mKjqTxtxULFza+wgUfcbz8gBERpQrHphxugMjT7+Ei08twa4MRcSILMAgI8IGqfDBAgBiKoktZJ
N1ucSH6GwyQ1o+vouEAaDhWTBQKKd7QWiF5swhVAmQGOugbPDqlSVJZHr0k5KoJyhGAL0RCSOdmP
bqn4veFCwlTNYnjvLKbE2FSM7Q2Ea3y26vWaHodGD+Ff+67ayIktrmm7Gxkw3rsuR2d4Ge3vznFY
7ePDopoo5YibpJztB/9MUiVJVURTXwkSI/lacVgmkJbOdhdRK1pfEcSTkE1dO8eJmYH49u8JyEBf
B6RGE8FR5ozsAa3hMUm5fgF++HBStwxSIJ2aLwZZix6RxPA/haNBHUy1M7JmdsEIb97y8eg7bD8O
pzGhRs7cS4rUrcVnONiHYYsEIEkTgImLN8qtDUUwvl1/314yr3G0aI9Vmcd3r8+Te6LtzlBuyNN2
ZGO9H9O/TToY4xkcTsaVXsF+C3kp172rWOeEtxBhvp0I/S5ezkKzX8l+cR52EAh4g6W1gM91qAad
a3qf1CMohpdU9RTnCFtqqHC3igCBd43HJq/1SUg33ftWYudtWAQPkJBX67u+T/j+AxtxrSRKgsQ9
NDKAqbmZr8DiuZ3kE2pTvUcvQwMQ7hdk01a0Jz9528pL1mYQ4IPRb3v9vuMESBnAn0DLMPhYdX/c
9GnnOe1ccaba21rLtQDuibn+tarm6YlR9FFJq8ZN1/RkXIAgumX4ZXBhJnEM6vXNDO9n73oKm56s
J2MNnqrwYYYVlrDEx5Ftu60sddtufQqhPAXRmFmUk8VGQo6qDea0cWUMbIylN+T1QfHRCKaFPO/n
AczAqw+nkWtwmJS0PM6tYFvajNjZflGavhyX/CfgTGfhuXZ09iK24Mm12c5fO4rMBZiUTmCneFq2
dCAlJ2tBhuZGdnSxsyD+jALW1tc+HOEQBskhTNJFEaQnYCxVMhu2M0QmGndG7kLmy5WjrgMgFoSl
apJVCK4fzfnp0LQfmj1s5T+zNn6ZYsFYslPrTH2PwcYA708/Hx4xiN8HYsvNe6rfw4Ymy8VZH7tW
pGruiZWs8ly5qO7RGr+nHyIomBrXTm+TRWX6C7Wy0naeplhxXlm1CGUhyWLfGJMEhxUOBL3AxCkX
JQxkBJNINqymkUOl087TLp9Ynz22FYBObDECMDHvAyIfrGHaQl97fX2zYGUZRliod6wPfFf8YO0T
CseH5/hUJ1/B84GddDjajwf/oYyLThCVJwB3EVFojDHe0y7OVqrt8AkND8M2i/5wYLsV5InOAaQW
kFxHvweU5Bxp3DzKhZbHCpVkAL0qpiy7G0UG/VoHI+XWYVa7f16WLA4fWQbgt1aiA3FiuBlioi2Q
I1RTqMEy1tR5qHu6t+dN2y47gsuEN+Y0/vgTKxsqgSCbEhUAzAIwMv0PCyH54UAxmKO30wN4K3g1
tpFKwmjYX4C0rzkPMFS8OmcmDSKpTbPLXVfbx6QaonUwEkERnJun8MNDSjV2+zm8w4T4KdeKV4Xn
UMyrbuEj+Tj3ydftsenN/BMiTzo6T47DFXKchEAcBYMi6LABT0Hl/FlyKtYY5TIWvjY0hyugJqbD
Rj0449KnN8nDJVXPObhJOqIyOgHn0DdHr/JuAz1G0EIunUw3fgXQiHHcYKO8+zXPtrbJNINnVpLj
I9oADRq6Jogc84VAwweON3us5YxPnMsPK4pS3ZoRfpJ3pLm1S/DkCCDSRZf1220T5TjweUn4jy7/
DqoxMdluUVfQM6NSgl7OuZztBx9R8H1wFtIVwXni5HYI+k0aAVp+OWtk8RCTIHniKOX7qHJ+WyFy
EFQ/+E6SvZb0O19RnLFpJCd8JBBqgEkDUrc74cyf7Ydv957oINMewNjM5dVtkfxRy9vIkfFO390t
/DjlaEHqNXnm9dqErbMaKB5Sr2HP4l7WXPd12gnghFMGyd2DPuiJ+AVyezDFOfzJ74DIWplAZg78
TZfPO0WYzroEXB7gJV3Nr4T1F+MA7o3hH8PrmUTz5VAxEJYUp+Y4QhWC7z8FLSwmW353J7A69u4X
Y0dH6i8haCCChyDJhNJkQWSjZiQf/sKxertadEpp6LIGTZJL8rFYsk5kRW0xGnmxrkDmEBhG6453
vHP6GpHiLWa0z35opkfZi3I2Zx2RlDjmUJ5/B5Xi4IiNI2CmhYKAFTccaeLpZfqiA6bTYvVf8YdL
fQzJDbAgmOnWAc9M0P4J20/keUTD52xv2kLDB0dq425/sLU+34hM7aRnrbmvx/kpumaV19j1SNZ5
R2R0RFCAOYP/JB3a3ofaGqyvpwZSwpIwXvsNx9gUNxO/9k8Ru8xeccg3sImGTa5Fx8b99mxk0dcf
r+vXEvt5jiTcURSpwfgGk4t4tFrxcxj4kpMHajzefeIyu9rRJyQxoKLUe+xQcw96sOOtn5nUvhe4
CwXyDw6x/QFSqUl0vHK9I3Rr7+H0xjONgtDW4Ula/sOh5GAh3pPH/OreqOD7Z8bToChNSMJkp2D+
BUw6qoOj3V5+TuufkiytKWw+busbUPQW0C14wtRU+Xr9TFVRTinfFjrRVGqBuc3br0h3bwL7OkFL
fMQ8PmU2VmGtW/jksln6e+eN91XF0k/OGL1YnQEsHPaI4rEcU9jmU5h5dy8ycqGnr1csmg8bf5yZ
mk31elGtsboZvwbIcpfWFClhqz09OpDbo6efklqu0z1AWJ5+enGjjPpT4kQkTZApG76DIMXhaAcR
VrhcRntnAnkEvcMojBKK9Z7RlKgcN7rREcE4mPNSj+l1sTNgJ3yc1Tx6jtgXzS859iCL9k6AcIBB
rAv0YEomQnDveVMiE9ou6gZyowfcL8C6NrWfKZIT+DgxCSG1eaE9yXRhnnf6eQ13aUgL6j24XFC8
AQHxgPiMHcIBlLR9r97WYXO5Lc/wZkbgPW5gMb5vGNWwY4Yg3A5eUA2gVEonAHOE3Q4V9Pz8ATkB
1PYBhcXeXyPEOKSCkUrG0F1Nd/cPRE2eRL17JGYn/HmLDNZ+4EIM6EasoPYE1+Y9+bC3bByBg/wq
svfKJ3h6vfdgvk8PwBcvK+DnxdAB3oNvzLdagPkgsNJkOrtvYwpNG6mJW2aMG9PKv4YPWgTWxocW
G+qhVg3k8GU9wWKjlM3oS8ViiBZbRciiSUBvtOcqsbSZoFE/EI5WibyDY8fd3XoE8ztNqchdkN7s
Cwf5/HRRp4zgPhjR0r0ihrCJgB9uETTe9lzgnC0nCCiQ/PGYd9uqIyzNTbt50S2S5WqArPICOSVS
coJ0WnnTMeIPixZn2GV5tXevoEF8y+4O22GzQJeH3uqfEestoLBE6hblfJbqqxGR8+fRChAk2tH5
2EpHsfN2cXNqLHMYKPEY4TSK6XuYjjk76Qp5WSyPkwah7ijLbWeEMbnbXUCQGT6sWFpj14ct6GtD
CCismpaSBK3S2u06AdDNYnmdfiwab6Sv/bGArV9Pax0FckqZC9aDwfZE8wB4T4kGHtrGZ8b1DsrK
20fbxYac5w8qVDQuxpf+WJ3hE66hUkBTmCO4q9uRHBppDylaZ/1dk1WUb2fRJg1Vn1bUno6VzcXf
sQnHpYV7N1LL5DkuO5KdEJF+TWmFMLi8RvAc3Ol3GaX3s8S1iMIm6gV89mZPi5C+DM1BdnhrGNw5
p/2tGWKXSSvQugAk4ioQU97jvumqnG1ZkZFyWrtWuNu+F9T0Fo3RV/YBerpF1+UFDd7a4X24bKvW
n3/VjkZYa5FdsqOzbmyqKfoLBLMeSVMD3NtOIzvgMhhattCoyfS2u+0OszxHGhV74b2DMtIRlhaT
/C2i7ld3m9GUjvC4y3MNygmjr6cRsrOz0j7PSiRLaLqFiLN8HFlftAuoAui4U2ov4mqW0f+ib2Dn
aDKBeC4gTvP7jTzP1baHS8hux/u59F8Wmhws4AKUSFaiKHP/RT0RwgYt+V8Fphb2d4/2+l45nIi8
g6K43Amrvbht1A8/qBvW+KnbV5rJy/GNOHFnIdAdQrLcUgOl5XwJL/MpD/XjIQH3RY4ZSsOnGjAt
JRNs0q5Ozkig55iLMzItu8P47ARoO6FBzfsLZk59EtXew+fLylc07uyiO3vQXomBtDzszAQmjGS7
PN/m99qnx6DEp6wzK5dYs+gRDb3Cv2pcPUqJw8t05eqpmj4CLiEGmQvq60SehfiBpw3pMSJB5LKk
jzQaca719Ri3FyYHZNL6HDZxdKTH8M5xMj06xzEe9OSVfJZ5g10HWiRbIwSPjJ8DlhEYApJa4Jce
fd3pwVMscq0PCe7TTcf6rABdnMkE/+GChHiiui10+NsagMkrh+tigUtCwO7mr5hqg468eK+DXS7q
ofKHIGUSM2Tix8C77dUJQikYabCAB31glfgDKj4Tzw/F/W8Dyi0BpD1ijYRyoQ6+M5t6idOU/9mY
IAj9MkOnvLPpsScyPVbvznepv4a3sYKZBosh+vSs+xWennWZPuIvLSrnND3Zse7fcxlZy/wZCFGO
ieMqA93TqS2nNWYOi3l8d3zI9+v5TRDzggzG27AhiYZAlNbDbnLLtAR5uAdPDhm6GHnN1xQkM/t5
+Zi+WfPw9/YYKxuwD8H5AIfU5hugHPSCsCAR6o09uSKtFDwyRBX6T6T+kHVdC65mA4kbojagO+bc
33n3p8unlAHPB7YR0nKMeBkHyfZieiLDcaE0Q0dZCjZKKOBiHqMBmfsjZHZ/aoZntP1BdmfagMFL
R8HBymKannwiMOS9VHPmgB3vKIS3eAVAHaCrHsQ4lvRhI9jTq38e7LZbcAu97Ibbm2YxeciBRjKQ
aA0Y6TOF7992byb+lxCkjA91Le/5VyDX0KiGut/zEdE7pMiVBWKyjNpv9NIs3oN/BE4oYBkQBVk9
pFlggD+VJ4SZzCNCUQ4wGP3S4YM3/gDPKYcP0IjWY93ZycXeMm4jXLD1a72KMEkO9qYNvOcDbqee
MKsAuTv4R9R5NamuJUv4FykCEAjxirw3CBC8EJjGWwHC/Pr5in1u3Nkzfc70bmgkrVWrKiszC0XA
cjPfelvEXxme3YgG6QTuxdgEM6s29G1RChBG904rhnXPsise9oPP2cJ6DVrPl99cmdqU9le91PlC
007PMEHDDcqBrlhCYLxilM4Pn7F0hmM1R2IBkVF8MbYTIQofoIaLSgvqtwypQcuTP8boyNG80/uM
lJxvs6mMa/CE6B9j8SF0524Oq9hQkRf2LD2lUX9wdOBVb5PhmLGBBV254KfomA7RzmlRImB4faCi
uplqVkOcxWZzydGM8IZCxiKjpY+SOjdq5qf9Jd/GNvNutpafsp286etRozysToSjrnUh5h2DAypv
x3EmFIv4T6hYO4pK80qfYjKb4Bx7k9G60uPv6MjObrSXW63g8PaEYdIYCu0AzrwdSWpnl8Jk6jHU
Avob9hOQ9aEGngsZ5/U2OT9gjdVhFbb8BiAnNKsunAy4iS1fI9pIDw9NRKzYF6yzav4wrDKesRyV
gSxEuCeQ3qE7ybwUhRRPCZ8YCfFkASGwXtOtH4XaIFH74hEyhZiwALj3u+UU3T+/D+IYBD443qj7
uUREalE3gFNoAl9j04ozWVClMqR1a9v1gt55k6uhfUyIY697GOC9IXyCcnsMFHtQS236cIEyoVT3
MJFFAst/HWc8w2ljDMBNCFxchsUJBJxbTKuZjo8NWBnDdXe3UHqh1P95CXIXM2BsD517o6AC+csD
HA7hSmLDuM2wfA441ODrQvxOYBsWSohz0riV63F3wjgZd5dUjjamO+XQnaIndJ+Z56HCFNi9JVUi
aZRL0QESt0loQhqb9YMb3IgVJt6CGkFqFIoKg+FgnSAP8ZRBd3k5wRjxrtgC+1DzUMM1XTSE4mKC
L8+ow6iiDyxHmWCrDO7gkj+KDtH1fHeFAkRLEMIfjL+lkHXhGoeMWmAMJabTsN/aowb0UXUHkRLE
Nmt9sPQwZQqvOGa0shmyJhy2gg3Vy1IbYrxN+kOVzz87heALEMHvLl/KaVQ8xuJHs3gMEKq62AWa
vSV+gcgsq5QPrWOjxAgaZpJzHmZ7ZIB4wSfHwQZrX8x5TAY3O0+Yv9+FGkAWsQ/+HtnKH71EO0cr
rMCOSU/ODKULnY43IBXckQ378GSkNKycfwJEdJzixnFEGCt8OoYK54+02YLNe05OL6wW25NHgDIk
Uceq2x3fs+IE952OoMOE0gDzVzA+tJddshMGbonPxd68DhAFLhsHaHlPmVUMM+w216RLLoKX2pxF
oko7e3vvWOAphraeljisP4imInfQTIZiC+GdwWKimJVwTPTzJYYdQ4UcAFKHngmZT0Q6YtP4ResG
N7HNUb5BxglLhRP+7eGJFZ7yz6i9RpRiYFayQwZo7HUJZz/orUssUuJT1HSBuO2Zf8pFkt8TKmZ8
46PfcDE++J9hD3XJsDWE533Pd+4OSwwRZoPnx7QcJcBRhl+WanR1Z65m9hjmtXFajPL+O/yh4WQc
AfREti7nXQBN+JIvTha357oTs+yvCVGPbb21CbH5ybn9QSP6k/MXMx5nJswnVESRKCwXOogBNhEg
GdHRZKmm4mN8GxaJttZ8WHdYTOYdlBzCwr1NG0PkTC2yndrD0BwSpaho5OJg/0LXwJud+ThzngpN
dHNBVMkTOJPtiHObCIhlFIR5KGGEuARKL4yHuA4hsVva/Gp3bZqlbx46jk0m3CALGwItfV8tLcWZ
JMKciDX6DW7RYXp37m/SLeRBP2J9NRB5kmidNu6HpOMUq/YxbY26MFxneIdK0OtBZhV2CPwcCzaI
TU+AoFqZ0li5mxtOisZqqTqgD7MLsKxzsqW51KNKObqPuHbIDcAFNNoskwcTaQ3BxMDDfOax49pg
1vgxftwnYzMT0KcmuettPOr0S8IjB4BQDGGhF1Ep9Yucul2TmjrZDI54aK46OBL+/CKIIi8oxC2f
Di+7v/yxiuddFLIBfYGO39qazJ4qT/ReKKQq5+oIj6JLELuBPShUytS4JM4FlBVr5G5s0YgLJfpj
3bB5Us2P3OGT9cxf+ddrMw8CpwG2hTpGGRzgiiENxjcHwGZKSCgIwH/3vwoEBWSFnYEtFAPbkl4I
Xwbo0KfUjA6DI5wPRk6do5fb82h4GMoEX88JNc4M5b85uICmDD7jD/jYg7vUCADlLoMBvSJu4L7P
mCFkN6Am4qwoLX8uluQKldZC+PyUohLvWFgAkANsOgGODAoQQvrOFlyWHoKtj6+/qtTvgbTi6o57
h06XDLcQsmQAfhqZYKIvUFIa4gCa9+RANcT33EPCWDawJMVc02A1fG3Rcnk/uxntA3By8BRgZvtF
ofFkYjONn5mlQkEQ2SJtOTfreJjxBpSCld2ekt6t8UdDIy06Ibw3WXEiiu0i7NQ+7AgmYW6Cj3WK
RRPUgn1Nq1fo6VFURibjfDHCo6ZlFohJUZnjMle04xt4yLpmZg93YcOzxuNPtR5L4UcJz0kd7EPk
UKIwlXbUPhRO6htOamXuvZex4jAhkcA1KDovn0YP89R9WNujAOEmukqRiPZcJD1IKXpuvQyyAQYl
ZidqeOyLSculGUHbYTBhPmON1XsMZ8ToejNjMJjHIKbYYgHn7UyAUtOIx9/YmXCvQRKo4lZU3Tyz
jLx5ZqAykE98ThnPjRc1ZFN4WhpBWHLtc0STQLOyAb1dhGwI7Kk7nclcXzCc9u7dPerz2OfKydGt
C/zhjtkig5feeZgycQGpHcAtL2haF1N62eBxDPEwtpGy0o1GTGbBuQ6wZstW4sikypvc2erh/afB
v1M5pkpMlHFmKTmHhHzG0fRbgzEOObS8nTRkekZ/Pgeiabh+P0SgLzNhmULbhZ/jTHhLYAjcglLF
zAYTGm6/n5AjgZSUFLRVLHsWLTFjTMtKb3FnQLtY6Rryj4ZmYhu5UPATvQcjxcYXl+evIKfS4Tl1
6aI05VpugVo0Yv3NUqN2Nb+DqmxlKJjsUznDiNn+YNWD0Ylm6mY3xyQFnfzwLn5oB/Q5PWZDvpGx
W1V/KJkDiwFFnQi4uh6zD6GgSMFtPsfZoOqPu+DKYOZGy7zm75E6ohtm093GeZTBb8YZTLjNDzkW
mOsn2CWyHS/2q4A/jpG2alTz651X08qnKKF9QWWbNCtc1brZiUobipv9dhpQRt68c4WP2OwTb+Pr
6GXWOIrF9bphK13zTXuyuM7paDsP+u+3ELseZPhCWIt9CBz0U0MWA+arveAGCWii9tuIwTZzWeAt
Xy3PkA9fgsVwvXDhtFzjCyZqqLZr5laBsNN17CvOLFGiO/Dzo58XrBAblxia7R2alzQ/byw++5BC
XTIv6RacaCI9DE0aAs7H7XLZ4/Pfg56f/3HXbehO0JpWH2ZbAVGBCDJICOZbRZXT6Mu3PCVtBC33
G4HwG2rxfhlfiHxNqwUpGv7eRClwcgQxJ7CDn+ji5ftgn4ipsCTVkutgyX7omwdG18FFC+8+U/QQ
dhfNQSvCkR2EQjRlD3NPStNwjjACQVxAEyikOXNeII5gIG4vXIGjgnbmZ+OSMPmPGPfEHBnQ7fFX
gWqDj23YSHtrfYwg7PUB3U13769ZJZNO2o4fbdASaFX3sZiSUyGnHe8SXKhDhEFPtDt6l9Eh5tPL
d66o+wOiAl2ytW7QqwLDAJ/CtRAU1recGKT/a8SDbEVsyj59YLMVAdnlJSN0Sgl3B7zyGN7XCEbn
IicUUaLuHOZtGPtEGJE+dkxtKBoDxV4dOAZOWAdYuNO0vNnqOq7citBc/Df4eKn+VBe4R3Wc/Zz+
y6SdOE9sNi7LpQanGfsrE8MobHniNuQeBuSqTie621rRNVJoInY/Z4pW4olfx8b6Sx04HuPaZyYQ
q5sOOV0S5zd6WgQ26N5QzJHR1cQU9AYe5iQHA5sC5nGcqI+QNEHht0oIss/+ZiylHU6SHMkbSzeJ
DbDBaLpkKhQUFfoTTVc6PUDtVpffRZH6CtsloQ/QW+tS2fSf7BJAzGMcpinnYNeh8enMXPl9o7H4
Ht7Mc8DQTLOVvLd0gzQq7L+OpU5n7i5Uj1btX1GB5w2vMWgNvriTkOQj85Zm2V8XQuKWky9tUsH9
YYXXNWY0FfdEQdVZXi09fPh4cXl6Qo8L8qf9sXt/7+nDgbpOybUHkK0QCsH4ww7hk2kRM6PBXNC/
4ebPID/nWHZDltrqAYrLacsCwVqg62wWF46sbaRy9hD7i9VJt8H/iOswAN3XGBojTWdafk+kwkg6
hZ+1N8AcOWYCNGn4Opvdyc6uMDoAXoZc53Ow+Zh5GGQUMysbbT1xIvlF3MlrwbnvXKPz9DkA8AUx
HfovT3wHDsub3fM7Izgs7/k2qGLFv8EccHfpBDyQPH3nLL+5Zi4PYSv5JAQ32vZ0bWEjqDDq6ugH
3p2nF07VgB5G8J6ieHZJ5Wg2/n4BhZ3iCSmLdONOI589eZ12yfgHTQZ0oIzesI27Hst7t3invbBG
WAdQuCClJe3oJHr2MXQqI383pyZ8GpqF9/ZdMHQyzXYsgI/qlWZmWNbEGpySF0uWW/CCC8lO1Lkn
jeAdHconTdk9C+1pf0hYjS971mSt0F8cnkwmF0iv/mT6kGNuMAguqy9/5TVH4ph28W7FW+Nk2gcM
wtWMO5Dk4MyAWTr1Yw4M0JB0+3dvGlA+dyZtHJ1+6SPSXNgcHAA5ZAUKKo8RzN52jfkt1Ek4lPQs
TUzc9UWjzyHw8X7Uqy4cXKa4SjvyYTH1KuzyIuHa7ph3jB0gXHeVbifnynUOA8s6kHD278nJZirn
gTBHZ+nMgXiEbnp3OwTWMkkKuxdARaNxMqem76uom2fz7d66gdIVHCT0FDb2eqVBVMmb6ao9VQet
6bXcAsTwQZKH3Yo3Y+3bp/cKZs+cX854QiLjzA6IANbdEvEbshXp++2N3bgFpNoPIglnlAeStgm8
0WV6NMkwevizQaLQAdB7GqPVDPNHaWbMONXuY9y4yWOZweB8+K7zbptb6JK83YuJ1EG2I500dHsA
bkKiOvitr621s5/QA4bHmNG+0lznKAUXJu9QSV5AihtM1ahsEzKB247XkIC/6ZkEGToGfWTOB8g1
HBYZijvadbTiecNzNIN0zR9c3vPqYXJ+sXrFRERqE93i0atUCNNr1rQeNF0gxhvBE73VNQxcg0XW
yW4h3VbFXHFmudQFvLLYOqeF6MLp8bsM95JTjkRWFO10QDTe4smjePbLykQpKUrdB2z1sFlStEEi
FP4n5IqwsRzj7iyOrMSxC34TeNV5fxqIE66dbjWuL+Z5gRoDHwMxOBycfuZReJ4JIlhDN5xYR58O
M+QFg7milaUMZ/bOcOiHTNSXKdFVgWVIl5bAT/9a/orGo0Ii+o4/hQ7sTN4bH+OucxWqIHsNFhH+
MErYMdVUkljF2wo2Vba2MMWhFFQUM+LqLyzyKhs2mYjbweVyrBWcSC2vRZOAlFKYXaRlZheEOGtC
KX/8nPoccvK73VrRxQ+2eNxV7l7s/aqFiP6xtrTylJ5BrIevCcOP03oMzxyTlJrE7m535SfxHLhg
cdF4O4qRpw68WnohjyuUjk8pFGQEI8q8GWMjy3Jl3a2f5bPceW+c0nH3ZcSW8Sk7Gcw9gLLyUn4v
Fl1ecBf2pCCwTeduN7O73bGugThpITe3ay6LEzrAHu3F7D9OXzydmpi7MNOo6RzCGiBscHj1AWxf
r8GBJnXSybZxByjd6vrq6J5CDnCF6HHFF3Brvjmili/YJTJfCjvIdqIhow23o+2oxheyfBt6K5wl
0DcVFOSMKw+JIoB2S7qV8Ly2mv0Mr3BReoR9oQhtlr0/PWAmKm1yQBeAavMbMSB4IDUoxHFY10yc
g2F9WEFcZSFsUlgHhBfyJt1qk+lQLtI55mGrktlPVJqZTOeh0gPBki7P2X//+WRBb5h/yrSbnUfb
nIhnI9h02kuI50K1gN1jZiz/A5kfZRh5UjACliPIqiReb9BQ6oawHQcXiIYdvC4gYFj4gZJ7M+Le
ADeV/hLbR3K2ZkL/fSr1UGbS59juRAr/KMH7X8j05K0Yd9VvLAZc5CmpHUoJ2IqGn/X4xQd7aI3l
0ynT9uC6lsn1yH/suyfNYSkhmyDuX0mkm5g3thE1IgQwrpYwiXuZXNi9pMJ8WH0oVQ2dM7kJ/8XN
1v8ObjXVc7jYWCxxf0S3Qo+WH+9YoUybQsJj97JXeV6HlpHR5UWW0w2/ydW8UEaaqCLLGmjnCz6E
F3rQJB760hPmelyJ85Q+oQSnVwB+AbNtV9PlVLMZ1iZSp1RIMctNiuJCmEAQ/z3Lhb25Imq2gofz
MHhMjMka48S5fFBfD9oDllijhBPSgTqt21JWSLchnEBLGmKL/ESdVRvj0DAGkmSo3N1m8slEKP/x
9eiMDIW+i2hAtZv9cWQ8Co1JYwLUFAJ6bCi316tR5yGWFzWuQPKIBGQ48GYd0oEWhbIQ8PDKpo/A
IQ71HalOTPaBMzbzoyYCXx0hWT0ZFzKxxo7Ttf6cSWhBO5p/IBFSp6kWtO9BG5INzMn4MWclrj/E
l5sJHz605r4hUeoM/2vG832abbLANG36XbY6D/jhc7iR4mrhuJGMWQD+K2zYcARkLAnsc3hACHIm
ij2SWw8uzi6A3wdbZr0lFvYYkNTZcohd6HicKb4eAmrINslg4W9/7DU5p19j9CtwKClG2Je3mymV
JBzsOfZrnGQzI1OUPpz8IV0CgBok0Q/nQ2yG2wtN8026G8ZDqeKHd++MVoN+/4dHdS+XjAEwNYDG
03CXCV56cNRcK5oxpHxPxeBCzIHDMau00fcnenI3rZBM6OoM/QYlqWpAADrcSU7b+YwPyPO7+vPm
qHqbin+N4YOzwFzuGUdof/KOYHsCQZDAI+1FL2Ye5y9Tw4pOiJjU2WNHhdeJTnXV9rqxeIeTgg+7
nF6Rhh7G0r03I3SAPjCcBgEz2wXGeIs2HJ/abWPjhckL2MRPPdSAXPgkC6Jw51dfIHxjkCPoIaf9
kGw6PwWnBdQiEuezYcQN+0bmd19JIgcSREvt7V/CDfPlvd1vLRHeWGFCp6ytLgcPO/rOucAqIz/z
B2uiDPKug03xSP7/DL9gDvMxDnikYF2nlwkL22djPPtM4mm7WqC+uVVkwABtJIQIiIzh2aJBIfRF
KsIznhisFt3ScqrBVWfSnBzGim2uMK+kG0SgYMgQxjH8253Ax6hmZhj5TVERg+zXkEZ22FJw1spu
M078K9JICArBmW2mG6RrjkRO1JVF1xTUkpoDs7aKH69xu4ZJqAC5VEtUynRl47vPrCdgVUBdOgA3
oDwbKBW4XfyS4OYsSZZ0MVbD8C/X8/2w93aQkGxYwxwYlNrX4YOLw3UBCDvrYdtRNoqLrVpnnFFb
TtvWS4at/SjDAh3hBolWZMypJd3NT6rGTzQbQTOecUIWDe9TB/v1N+tFnSnn7WV5dnmV18L6kMl8
cBfEyw3fWNInuEhnR48ZRbZ3zCDQIsGX9s7q7FxYq0OVfMep4bJJ0nYitYOYxuhku83onXfC1vwO
fpd1WewjkpvB5acA2/rQEtIZd74da7l6hbeF6x2jSIzsYtU2J8oogJVD2so0czxOktvLxGNv0Avf
qdRylDIphVtE+mMfhwKsKszP2VMKSme/Nk2M4EY360mqyEMR9RfzYPxeSORb70N1IK35KsTebP6v
B7FxGfUd7Ccv3FDfy1LcmY6pdDqxsIJYtxsr4TYSTLBXdMz3tR+ceiZPuZaBPbcFcFqAJ0iDLkFt
jq5lGaFX7S11n+6KWNXs8NwROxkMZVBo438MJHUNtAm9sTfppPRXTu6VEE+R4DfJ/MSPgoQ0OY1q
2reMykrxTqYJwggXYhv3U+1/EaluQ5bbKdiHLYfijT5Ww5j2cNepMHGqTSgRonZvZzIbC7rIzzMj
e8sItEWxg1bSxg6ox/qDQWAhQO0AxzzsI7CwFNZqMmpNRbeaHJt8q5HjoQXW47O0A+4nj3uTQCmC
1GEe6NJgs2MitIDXMH3ymh11O3dsA9v6iuBATlExL8Jqll1CYn81+E8T5IYk4sHDsgJ6HPG2UAZa
JgU9224Fm9BtZSqWgF/Wx8Fcr/g5k5EVuHxFQslhohYcNyZsXdwAzFv/oJS44Ghxp6lBcS/1PHK9
DrTIjC6ByU7++GZE3UvD6vZ3O1gSEuNNm7jYiXHOYnASjrJQBJBVIq7fVw7NWlRtotRf4Pisc+24
fLxxQD7bGlwVjMoCxtjhBLRUUPU1PAb+0vQdaeh1cI72nh/GDfRfpJJg6zBTCBlczju5YLS2dxs/
jsTT7czsNkwgctJ0Rs5bPLto8O/uqgen/IIXf/xhhglw76JydkufqmePVlr1hT8N6R2S/zbqMvIc
qizF+q803kPTrgwFvg66REkfe95a+isKnQlq7/VT9tYexBsEl/fBlt2eM3V4NeQoFDMQYvDRWAE+
Uocq9hqyP7UhzbdgdTYq5zE8AzPqOTY2U/GmwoXKmlJNaZDGACG4p949uAJHUai2IWtqGIywbqWB
1XA2o3IlQxT4STor0EK30EoZeRX2il4IyBC1YxhaArYbJYPt/Dv7r6ZLcbHYdUfuQv7JhW16bpvt
uJ60Aeg/KJdJZ29Bc0X9Sw0o+dGXXSNTI2o4DpfRdoujbMUGwgLnTnwRg0yYcSyedl7TXhyj/Ayo
yicP6o2e2YCNSxvZ/YD7PyhhqZ11uiRtU2HfMcj71Yc/eF3a9p3FgUPbw1Ph4iBFdKrwvTWfCA2x
ANmmFSYzBzQmO1xtNrlGLF4iaRf3F7hRJKh4pGJcIx1QvuA4ZRcQHxY9PqbQevj5Rwizg/XVwTUZ
scu6hVkTQcTlQBdvwb058/7eCIhw+cMl+g5OmI4f6zG95JoOeCHPZpZFCf4NPFbXp9Do+CfPd4Es
uFU/g6knT/nm6jBzkNcAs0G9i3qpzhVz5zkcIzz+mWATNjAmAQKZn/KvWa30EQN1n+hTSNz4Q89R
VPizqQ62wcvALlS8j7zSLsvnHLsQelmYQP26OM3wFePRlT4KuzXar86pAnOsCSgU98qqIGej+r7m
8EOlafr00Koh/AUq2rvGpzgtMaAh63+Fh1Rf9nxY19u864wx2bQQ1NxL5+tvEXGojprt4/41F/UZ
mDv1kXGyb/aV5a74mDY426BhikQO5+rwVswpuvbIqOZKRuvWeoMGOfEOXODLmOKaPxXVqpb0oq9/
YNBVQrmItLcakZhE9Bi8WXLwmHCyK/bzr/Gc9RlIxK7C2Qkp0gYliGqR/N8Z27hsQEGZM6JV7fSx
CoYAK4jsprjs+qRykMUnin9Ct/GlHproPcogJgqQLyKs9M8kGGSRlJWk0qp/C2eDA1odnhszAEQI
NfpaigMpcbSf85dLWib3/qu4py9PbsG96JA0nP3XClFdnYmA5bOYxaJd/TvQjcMgOkF1T7VAP+2P
2wBiY5Lu7t0mCs7omr3oydZDgL/3cAs3Pkcsa7xhS8AHkeIC0L8eSkMVlSR9nQegG4710F3sgeEP
Oxqf8T6QYuLMM6E7nmFt7rwKCoZdsc33OUIXEuJbekrVOYFrylPmsaMRzy+rjdHzL94+Fnlnw6wR
7aOdSNDd+UOyefuaVdwYesrkf0Bz4hxA0JNIxBlkr/lg4LdozUk5gcEzhrQSc3QsbVnpuPxCdmz0
1T9oInCFoLuyxfaSx/SStt9aixOymBizGZidTi9mP8SWwNtnFUmYib2Nf0DRgiuMcbSo6sdQVKGa
42dJSYRIxbyFmwJr3+XdoxPkXnXibZOVwvqpgR4Z+DEE4Cd9J9G1cMZ3DkPIsdX4WOPQYjzGPbIp
6wVcR0uwCQqyceSfWoLMl9IJizs6111HvAPQGnIVzQiiBVYGtIPtXbK1Gi7Ta88OMaw7ebnnCFrT
ngkSC/gG8XcC7PdC+4woppHp0w5+BJiSZQ8OdEpTUH6YYl/8sKRlIr6HQvl+gwGk7Vw0Aap7WUA9
DpSOQXTk3spiGu5AYRls7JzpnC+etd2bXBnqbh4jfi8/A99gwDp236jep62FMtkMWgtADYD7F+fO
0QH8s3gAnAIAdYqdjSKgeHIrRPCYMaL9JrIzl4aISXyeQ4PcuXSn8cSSZJ2zYCTIKU7QJzkwnlub
Dij9HavdMPR91lnNmJaHGfN3cnOrpn1Y6LCx0+3bV9O6zk7jJj/LmDiUDhvpwml5Z8JxpRQXUppV
rcD+EuFYxVQQn3mVtPiHXBMM4FaT1fRa4BeASICz6u+Dk2bbRInnbpgkPN2YtHq5G/Xb6P4dQT83
VxOJEEuVhreD5Yv9GUOPQLD3MQcnjmD0BTRx6XcIg62Df87LyFb6UCwnG8xWFsJeecIorrVmyke4
id/lF7ammHCuyXv1ITaY9eS83NFpY7CXbeI9GkR4f+y93brGUOxafjCsZMAvB2K169MW7PLnNK/M
LQPCoM9i8dLX0JMtIUilanman2Ly0m2BTVMHzCN7WUw8NjZfA7IYilzUP7Qaj8vmDILhIWbL4Ol2
LIS2uIN+iPkUPoTLhk9y38pOa23aHIxmKAlINKJSHFuEBa4mAk4gKcGlQUouobHKcYn1XovBAXAj
eN4bMkU+WobJlXhWgkgBzsFvPWGTcg63WNBYfCDGT3NVoMXULNLlfPaRw+zBunG4ppPEcS/8DC1n
eUgSKX4Qciw+jQDn5sHW42n5UGzolez3wNHwEnoe6VE31A22jIrZdCCfEEqu0x1APbETunWJrZTT
HulHF5D6P3NNmHat6Streltwd+G6jMwRll7irzhN9FHbYlIA4zqXSnI6AeNjxcdPkyW6V2KRdVjg
afq0V0QlWgeQcKHGkyEjSJFaUSQXkGAn98XeGekWdMdACAFKeHM3i684RTZi1Of9xg80YqiFkCxJ
i8H9OIgMaiKwakq3naVBxXXbrMBVTRAknCGZvFrsg+6K7EohZQi4D+RFfGvH5LIxs0gpz0jn6aHy
ExRCLiClrRSQCoOAUqAs1f7oFFzgUTDxlGrJhmeHo86FhH3voCoaQ1jHWgqOK4QdBwhO0MMgy5BE
uVm2upPLyztvQ5ndGiCq8CC1uLjgtSG3ZoHrCkr6U21wSzosW7oCBqpvWJ/As32ez4pL5V3w97bR
RgD7iys69qsOBJxcuAu6hbIGbY0wiFaMAjfcwYpyTnojvD/cIz7JHVLsltQICZr0MgwUGcQoKl3a
1pTITOgGZxD+xXrvbIfScAAqFTWQ4KYvY8THEU7tRUQysQD38kmkBcHt4mJoimR0+lmSJ0IMaO3N
IYRo9DrzJnRomNtDVewXNCplkIoxgq2iB3tVLS5gtzf2SA6pY4kR0bncw5UdzI7AtxvsYyoS7n0I
g11NFLdawuRuMk+eJvC8NVUCPbpSaqJTJROFyPEBK7KOoR5tRntA0Q71NiUnKDAoBhG1PIZwwpwd
fXhySVrnGUQKF0DjbZP6kWNzYMCsbH+sbbpBEFo2YPON9AiTUh/XZa6Wm8IL4CH8iOsPk64X/i7Z
Jxut1mDT1JWgBTJwWgbL61AQIlw1ox5bv0nY7y1V+Oywxpl7fYpJoxtrIeBDQBqNsmxNeffzImWC
m5FEETSW8Bp2kgA3JhQ22W48+wO9YclzFQw2wFgKLuejfC+57ucaHideUJjLweYkhS/b2HXN+PeW
f4CHWRX7iTbSR+9ihuFmCw/0maP7YqXbK/fpMe2VXHBNv5HmOUUA4oCaA7Ptm1Vxm2N89xkxWNbH
HczHdZDf8wjVkiIxO42Eb38NFUYh1PY5lN2hA69g1QWEIsW4PD5UHi1CPhvSbOcds55UZE0ZRRW1
JLubbSNQFIgFVf65FIAXGR3dwieeiseihgUiIyg5xs2dewjEE7PybjFmot9wBitZbmI3mcG/Fs0A
PvWh1AVTCCB4TYlb1hlCyJl4zmwGXsndh+NvMpzL1fwLW4yFLuIjWOtmNLV3tPzFNHfn5H3PXiQ5
fiTCAqDm7gb4tWKuePOZj5QcEHsQvcWO3jknV2YXnKSSklcniyYvkTGP/T6eK/RCyB91wE8LKxu6
svZnJdQtLe3FTEraUg9jZatiEYSo+u8TvfInbjE74wQpdvTwvjBiKYMwh1hxeD2hoLMIGG5C/3FH
mfbFkRMYf/1gK5A94Twm51XLwig2a//1Fl8yUoa+MFkNw3RmnvSdtPkxqDce/aUD9uuIR7s2oUmG
XTIwKwXh3sYc+8hwGManoYdBvgMP+ggFWaYwyOx64euKadMTnrJqvkEBexydEG93/aKJTqNK4PW6
WP8zNO09qBNtDrUV7humUt4WP9lveEy5rArSMoaC2GaKluiBs+ku5pruI40hAxUGw9EW2nJCdSVe
kjLRnrY5Herr6oDihYlT69qb+WBOqpjjsebEvFv4pB+LPAsWuMrzPhadUi2ZC84jF2o7hS0Sjx2j
QuRA4aCESiwcXXY+JtYfZE6ELPNsXhlKlSQmCcpoxRJZf3jSgjj1iMsSMdgrs2yT7/K2Lwkd9F/e
SIynVW4Oqh55hxOrRTh/tKAo/I1IVjCGqJbwcWeAqHxGXnhmQgl2k6xP+ad4xLFyrV5/ExxyxtET
DwSCY99hlcsU+/U9P6for2ZO28BtXm7bF3t/EcvscrlzAGcMHMLuOzzEfChfohslOJUAvtmqXXML
dryxeOR26ad0+3Jrii+Os8L5p96usKtvgPv9s1IuaB2LASzu5qGMFJBENoqmcMQhW3MdGYDBDxvo
LFvEBwl3/II4AjGC9M2sKj6l14TxiTkNz0X+96R+hh9MJkw0gg2qM6ARhdZHYvhp9AYuJPvgSRK9
4QfLBwTQvIyI86RGAFKkTR90+/jfgXASL17kXeUUWvS/XyL28pKQHAuZNW8rfRKwKV1ATk7m9MFf
968Fxf9ISXYSh7fFJia+VAQgZaATOPVMHoEY8DVtjbD3saY6UfOQP+Pd2WyNapbe/JVf7Q1p/KhZ
vAcvPMLxZcYOQwDxFjklfhRkfVgxi+f12auIxpc5IIrLgiFgj9RShtIcw6239TirWYY4r3NDvv9W
D3PQNhvmoPXsNtH64DIJ47hqrxlw3QTBcx8eY7eLJ9qtt0AaIkXCE5MCR8BjqTJU+2tqsEmcHqtS
FkJvya2QFdfsP6faxfiAd7qPlw0fPiPuXJOTD/sTqjeQamuksdYZFfH1FPwBBp2wESnjxSKSxy4j
1RIOqArQ7CCW7azNO7eSyUhLU8zvOUb5Mqp4/jbcJuHwwd8jTpyJHLiOIBZk3uHVv/1hrCnA5B5W
2BCj9l+YxVC4yPt/qYe4BpXBwTpgDCrKQuYKEW8fgwpFBEqO6GT1bCKukOlRtBKOOvb0mG7cDmz4
FsuXOxDe2RnHVJYD9QteoWfmYYoHLKgEp8i/NYlnM8t08SVKisqnYXGqODJCQEJa21dQqlwY1pYv
6eR86aKNHYh1O+ccQHlnVkXXyr0iATgWAqsmWWIhvGIYhaxJmHgsTHkjSrxYDioyhl+s6bp8eiZ+
cILwHUYQsAnYClQf2DlGUrJKPOXvDJt3luoB9JUPQreFeFKv8Fx0u+7Fvw7k/4tXuMxHIg2XQIG1
9u//EY6buM+/qXMZenGj25So3FHumca4jc+UWciE8qbLSAxbwvYWs2qQ46tdyOSrez8hsX86hffn
oesSFQPnr/suGCSochiIwovxg0DOnBu03b40P0w95aiJbhFyBecWYbLK92QUAOM3TdG4YK3vbBN0
YkxOMTkBApy+MHDtMeec41IGNHDW+pdpNcDl9IpId3jy+cMeIPATM+lQlCrQtQTafy764sHdYosu
ujx42WwtIq18hXVO8JbHQMJWM5C3KP6d5NwVeaA51qxAGZBDcuan5rL8mgECnx9JURjLD9rub45z
1CS/cVximwGOxDNBMMY0lgLGNI0MzkQyNjI9ehL9gnVboC7BUYYdxDHAIrA0Bs/K1wXe2oa8Sjy2
RSAk1/Bz3DZEDcM5ahFh3J0r4UsuYbpYMNKPfxbRVJb5FF9+vhJawd5YE9uUKyynlG4lPs2yygCz
5AZYUwaiNoySvw7K6W+ercRlloVsBtLXr5nwfKnzpgtm3Iqai8/9uz9cAAZgKNU2bBmIQ/QL9nbB
JGW2vSgbZcVy7fy4zCzgQrncIqE3xN/zlrz8//8UBS7ZhZcUhUhgufKD9fsd7O2DX+QFWjmWFvGA
3+3l/42ttfJ/j4lxhsQJPgyTFayOS2IhMcEuWOS/J8hvXthf8hH5cbsoClk7Mh9h4/MwnS0JjfwN
/y6PtuBdmUYLDsKGlXlAvw8iiZfM7fl9asbweMn/ffg/edF/3+7G8ta5xxRqXs16+VvmIGx86CKJ
uIAPo4N/t6X5+2Q86AU3Re6diAm3JhsBVQ9j0BlzgmaKMEijRibGsbQYcvGTJr3xlitYQAvC4++9
iMdETLnSo/lIDjRsRKwEvn7hlVw7tyE52sXJPZHqMWXDZhLAnRhA1A4XKMX8z4gnLatI1hIT6KZT
SScw42/9VohMciFhlGUhu6b2xJb8wVd5AecLe4gFUyaA73ZkR+UP5tApYk289xpkzoAnU/hn0TRK
CEwymLLHYf3i3Jx2ScA7nAIyYwwO32wIQYU6WyT7QqSjPB3RHwG4Mzb48V+RbvQ4IW4+1TlKuI1/
iXo5zOXxLLwh2UUXQTMgaoBQpZvhF9yELnuk06tx7ohFYzU/LhqpyiYWxvAr7VqdXC86m37lqtEe
xYX3zdrmlTkfGA0S/sGOXe2FqyC/hO5UoVj9zXAzbKUvlDDDKpjVGbgl7DD0uCqdH/I94hJq3vTw
hzbUbswl7G18fdLld1cwEZpTKHXBYwHsqU2aTUvMC9+42/XrhUxeVF15pifM8P8kDdcnXsGYw7/z
WGYsF23rE4sUDANoc1bMQobR2rX/8Dv/I+m8ltRGoyD8RFSREbfKEZBEvqGGnHN+en+Ny7W7XnuG
AenXCX36dCdwab0Z66by4GA9mg2yYUQdDGX4EWq0gWbTmSllId4Dp2hSCR5gATfQFFC38DAqTjXc
a/eDkT2Kp4meJKoWPbIo/jqqlrQYKCMEelSqVNZqmDfTOXPjiCy6mUaqulTniDVOvBiKlOo1agnO
H4+94szHomvSU4YXJAuR1iiGAsV4ybmHhb+jf4iNHBNb1omlqXP3jQ5PQqDLsG7ze7ZPChiT45nV
XvX2A/kxGqMdE2X2F9HoxvWePMGXZDhZsqF5sA4oC1wwdzklGMDv24f0liHpEzxaDaoR9hLTNZ/5
4H+x7OBDsbJ6x/nOa0av1iW7ZDvMnhrR2X1ixFFjXVLJhFrLnywvN5LntqOLMX6wl6qNVV3reQQg
4n/YJejLm0TZXMdcCUaDepGRUHun6CYkV1Nm9jKpmCSqe6remzr8zddgDGSMz9TVH7w7WI91d+kx
Zw90cMwRH7f39hnrBbUKetkKeX+HfRKtKo3eplUbnnlmw9dSEHYx1HBqA237pX36RrtKtUrxKkl7
sIbin5j3uLwgqdw69UvDTQuH1M0fy1jt5xDYoJlX2soeAvhYmfoAiVxdkFaxRETX5aVoHuCtwfNI
gfN0KLTJxZY2J4DDwglSltGJKpDcVFcRkJwbK5bENcQvkU9CA3naQJy0deNho4517mv3zII5c2B2
nK48zWUWkFa9/25fL3gmuFvup8ima1uAR96YP+VfXGphLbsjF9ecCzrOLCuycMAXNFqGXWpdsRFt
tFZes1WATlnJiNmL95QddWQXMoPlSY6QD7f1OZh0GELQ2obfCJ4T9Fey/Gj3CrakmEXmeQ7DFzY0
cjV6S+msISLmnhnRhKHzF8dewGqU2A9KKhQyJjuxlDIHZ9omueqarKKxihJ5UFeJu1MKrQuy8xKT
uLLhwfNBRfnfMUFPFtDyz9OmTByV/nIxFHRyW7KknEpOkVvjMJOlfR2z5qu9ctDZY4BMMJ+tZCVH
hMKYsNAOIA3JknhVewU+gCFf5vKAFxy33tFaehC4GJrFiWsH3SDwAg9ZYNvreFQ/AQn4f96S15s6
f2XCBfGVWc11UODxWzmPRdCd3qxxmXFpR85wkj0lrLAsRCYinAlCwEMbDT4Vb7KeVZF3856AeYSF
6YsJe9F5oJn4tHZcGEbE34jDT8H5g1owmsX+jcpoE1HWqPHdJUf0tfnTo3uiJzk43YAKbcOmNXJZ
noffiCvPTiIUew6ifaYCbuDMOvrkbtbujkmPX/MZsfuv3rEIieEA4/MA0n4H6y7lq2/wCk88dATR
Wl70vjk0lHoyGddr5prj5wEqlmZYMNNrFngUkBRA3BQGJBEzradNWB3N/D67zmBYojtwv3vf9n3Y
v4EvpthFJpTg8adXhAsI9Sj/9M75LWFbmmvjo5WC0P8pkUBEM2O9OcbbzNrxz8TlMYnug+cAnQgy
CLvgOCIYHYwhnBetCcslu+DmvkYsmrBqweP1GJVa9eCqGwDJDW8B/zO/+nf/HrGK7l6sxWLGg8Cl
2Jhw+KBtehk7N/TVCmu7FrQHj/1IB/c5Jo72liEN1PLfWZOtFGvsGzZfVd+i7MChV6fCSX4iW3Iz
X95UkRAHD+CeB3GDzVVopyaIYatksxQt31XcUrOPQ/cOUsn5PylpAOiUul/63BcT4jmL1Mtz9+eT
JLYBQ49V3UykJwCiK/cMFCE8ma+uIIpWvdVfoy3Md8zSSv5tH2eoP8THWFIfV/cM3g8PrtltxFCK
fpypAutX2xiN+7xMd0P+iJ7RpIO8JeZf8qm4DqjP3Ov0QMNyWuxA+UdQaiaQsohrDR/Rl9oNVtSF
mOyyw8Cn36BCTnj4E1uApdS+9BpcaksstrRv3Gg/lvL4491v/jb9TX+7Ebv4OlwtmVNUuusADaVq
SjpYMYvNS+03giZJKShn386JnVZMP7Ax4IovOUXgkD2ElOL7EFAXcKuaMuL64gQwQaThh5ik4K1U
VdQEuBXiMfXyWAiPHtT+rNszYEahG9EOn1royQICYbd5jSrZdvoB1udgfUb1+aR7jmpZuVMlXuhY
ntsXpqSD4gJPcATZtQ8aYanIow9/aKEmUYiUVAvq2K0DeVLZhNhCERGyGXHAXGXzNIqEaGy7WEUA
05BUSB0GWO16/gTWe4Pm8Zy3EGgAq1WdeQ1WGUoGILTD0hAzXWTC80Zb07ZtIHIYj+c6KPg3h+UJ
xh3RnF1jRKnwGWfhNn7gVqoBD4OWQLxwFgw751LEjmFtNHHmczheJyxN1zHsRkfo/09yCpqi851f
qO463xyyNBaoGtdCDF0xWpvPI5A/Om/lSuzACNqUYeEWX0DmC+TRfTxJhEvrILC7EutX+dhR7JYF
WpnK4oSAwHkuKy1dNmBUMoYADXruiAYYW0olzkNKq8wFxW/a01cKTgXTrFvYUU/pUjpNaK738OYy
ak+eUMlvrCPB5sWlwgTG3ZtEYDqTIo9+3cb32vMkAYMMKH+ORgUaqbufVebb1I3ckjkyaLVF+ibq
/MHix6stvyisQLqdk1i21dE1akywMb1Pd8naLvGcU6lT/RQTfQhMTkmxa7vtTRCqgOB/pdYDG/lg
IM3UPEIRBX/twIh3ysMUQEwJmYPQWi2yGUxcRsubH/+jBG+6ygfQ0pKUKLUDjb2IOxNbmW2AFmUE
BASWcc3yDKcGTK5nm0DfIW16xH+DAnSWFeDX8sZ+xYM+HQUOi283foRnzKx3qrDd6bjreqbHGnBc
G1fGX7LgN2S1kJ/IVxySFQAGPJxfigcrAvpAwsPewuFH2gYHtwHVYuvTknLAq6VGfZzYQAvMLy4/
IbnEpdhGgNxzHPmRF/rsChI22+VU6LK8TRMOKAU1HTIiyQLWSAqkN+77infYccL6YM++/q7TA4Lj
jXUyWk0vjlt/1fjvAR0FzVVkR+DXs4wTI9bovsMzLJ89WJwmThxIrYlK5oofMNuyvYmQPhopHxyd
5FaP8BSSTMJGVLzVwUBV3fL08Zwh0QRNCvdPKkjWvrvqXLdk8hP3z7BrB1PFGkAgZ4REjAzKguuG
+Y39OLInsyD4tafEB4z5qAVlhru1P4tDOJ3+Rzikb6JZiTTU9ZKkJwoURD0OvCTUG+rhr7m4jYr5
mz7tYHWhYqHP4z0wrRZwzjBzIJ3Tl8+kMRpGSdKmeiAjCvECFWiDLbhQJ2BesNC4hCAoHgycY/uD
4KZ04Bn2fVbEAMjO0YdyV1NnCPdUD1iE9mXizRAOywzJ4XhrBrxlWH9sEv/+Qutqa1ybNMqHQmgg
XVQmHsj67g7SLmumAtbhiLw5RWb1igfEiVhmJNQDWb0Hhxou36T3Zb51tT/0amwKuwQnQled/eEt
9iUFF9EDOjmYnxCCX+aLVXjDkYIodDYsICTqA5c6l7guMgOsFON38vH0kU7RbnCKGt0JTPatd4v0
S2QMqeBCYUke/iQjr8Mjf9PiIzHUmBsiRhK1fnGR3FnHGlHvSFTE/c41mhbSiIyyw0eDiFkB+hfC
Lgbu9+dgC8VmH1dT+NFuHfEUnT5WaiiEILyu4+Ow6EGhhbWqmEtz4UciOdwBoyrtJ/xc1Kw9mg2I
0hIk0VVHq9ysA9GrYLsxELeZf9tzWACuUAMiMd+rZWr9vf4vGhZb+7jPHN6p99A70940vfA8RZ5T
bQySYxZ3mvDNNxK3LKq4X4P0qz9QndgGiErxknaE8BgEDhNfhJPTH9qorQsdGydareOWXrV5zrei
8cXTAfdW0yGNeoS10V/i+MOQpQnjWc2x8txUEBsoHSzIjpq/5q9GZw9Ju48iZkjGjZPBSdKAQYi9
wWxnPYc0zcRq4hGNomofLBOcbjzUtN+2XaSmGpZH1f0DH1WaqWYniGNVvQc5ksvgtPsAiRJMPgU6
P+cUuEQv/v2bapYias/xbYfNOqpH2K0gb/WbaBUtpPnon4bQI199+t/42aY+R+GHyApYxdtQEgTi
0wPbJFSzN2e/B1vVBGaXUrUAqkuSAZXBx7fHvNK5D+5RiRhGUgHj4tFXM3IiRLwZQBwc1FVz1G1s
6l/qMAml1VrlQNwxKoiedHh33gR2HY1kuVuh0ZMmLxdgVn6wsUTeO0M8W1C6aNV1DhIJYKmQi/lY
w1mRIiDcmmhVU5DMiINxZ69WskBKE97bUbEtfTNaSX+VIivkIWvF98821mlYnt8ZVROhyH8YfpEH
2kx5PbTnKKkFjgIcRELeYVpToiMb5B9zSf+pa2cnzTwztcHWOlqDzz145QpNgMtUEDO2bX4ab3Ns
aaM6ohWdOOwhcGE6JJ+mA8ZRD3Abo0hvOdKvtrVlKnGW3LD6CH4YvHWMZheIuRNHSR3IMjWi8mKD
HXfd/u+XMxpR5vNbp4ewqCqEDzvxrAdzleWkS+P0osbpI06QF0MyAS9Tid88Cg9CgmaUL/pOwvaI
OoS7BmIbAUJyiYzOJunMFKkLToP9nBpKmSwKz+COCp8Bi+ZdbawVBcgGb92vr3vCfIe+/mm92JFB
fwMlOQQqTbpOXsXqyI8ghozsXshP5EQG/RJm05bDnaABxwSUHJLIA8URDHGc96ic3Ef1HkEDcgRr
DnYyYV6YvQXUsPW9akEKWzaVDy1UAF1tnClvsLThHnJ0JOHeiG2DWpxArhxCB7yYx8DIap0H+/NH
FnBYy4BaWYVStU62/Nq4kxbfheXUlzSpFPHl0YHT9x2xWh5RKlYCeHhkH/GSVJVf7ah3GqF/vETH
ov9/maMhoTKxgShk4G1hAz3p0bHAdUDEjCd6KaVC0SZQeYHVIGrGyytiAgvoCy50SSs0IQQLEDr5
2Cp5bZNapzEyWlqnZWmAVDaBofMDaRVdsIe1yv0CsY+gS5xrmNPp0X30mOlTsDNT6DeHKr6r8C5A
8HhxepawltfaR1ouyoR+ysqbNdcq95nIxrKeyP93lvTou4MnYBcyLEfWUXCiY59ymDwJvH2Wbcxr
72Oy6c6GA6rlOetO3EnyE2nsrbyWUsqbCB002fZH+Yi0pK1gg2x05T5KPUhsOepu1JYRHR6LyQ9j
0V+PSy/SVw1C7FL8flRmEzE3Cuz4V+meuBVrch0MRsiNqBzhtYIUOj9FQgsrMM35r9ttwctEaBVx
hToKM7WO4WwApWz6IZLO4A3LFsE8yLEHNu3oAfyiuZRcDazrFfxr3jLkWYnsFALJoBSCj4+ePr+T
xMOWw7Yer8MHtkTudVGHDYnmrq7JPvz2/lB9d9CD4JtoSMSdkz6J7hoFia+dWHYStI52iURMu4WQ
01oXnzNPvmjiovx0N322XCDVgxe9HMid7nooibrgGxBperQW/rlTczfRBXUxrJKBNzf+FbLELmow
vAoKGybKsC/wgT1lL0/J6g0joRTvMN9uKpp7FcREa/Eqgl3D+FityyN9dt75TvPKEPAH7ouquhse
iI2o2KvFDI9olbGnffSbs7FmFZr1SaqtRK6E/A9hjUf5x/aBQYcG2mdZ5YS0aKNhD+EDAZCdvw7e
Pqbtq4h5eOyeWmX4UcQW84uu6IdBf4MF4qY4ve9hoaTMKMNc0LCiXszwcF/lJP+kTClOHmjM0lb2
WVHY9degEwAQihcf5wi/ovzhZ5zj3YW8R6fMhUTk1T3D84Su4AKcglOs/As6tlCj0NGAZcQUwmFz
qFtNKjk0NFnBszrHQtyPyTprUERDsW74zFZg7UwuWfncwZMZoye7XnPfSD1SED1CGF8N644KSdW5
N/wa8qCc+So6SG5jjXAAKuZO4UTSrjw8g+0003jZzbVd7X1YHiBa7bwrRKqLc0MGYWU92XREaSIv
PPt3+mPDLm86z1rCML92b5WOPwToQEquFmT3adU7xyngut0EMqrPvwCG3Um3OHrz/L+RHjWCp0+l
/xys80L2ZhOeTdCxpri7tBK9kpr/SBosY5LqYA4cczpF6w6YF7jmoONN4hldgFw5Z/RTG2oBgbTA
WuSDO3MXeWBWYRMyrWN6w24irdvN5XwF6ik0w7tYXY0WAXCrwXftVrtgYVs6hUKLnFzNP21pcFwd
kts+2hSjO5gyCJ8o5eS2I0kftf7WxJVGaoM0dLMlhNYazKQgKB3T2t5jr1VpcLEnDeEqrHwI3VVv
2wg04m1qAl1/UaWgcTqqbr37HSQI4b2S350wWRm9vzYziN4t4fpvSefNwRVOPpH6s6BbgtSAevWv
HqMioouutTT/U7u8ts/srbR4F3jc/wmh09tC0+RAUEHNgy6ulCLFFD/iNeZEWBOsApbIs6dJ9TGx
q/MGTPlKUrriuGNivHozF9zYHugh2KDlzTp0+KsERVkQniqfhnE14jzYuk6wsy8vXj2l7RVtFCUa
18d5jDZWJZHbxiEYzAYDdkEQ2Nt02PD4K4WduzkAaUWjZ1SlPVORyRt5m0xNiS01s7T+dXL0pzD9
0cQ6EtCXG4TI4Ed4JdIN6rZgqJ1N7zy9D5hojaSTKTgNIsKHlNQRbj9xt8sBkdfK/jeEUAcob1Qj
gvhrUIRXHa/3Tr8AAnWb1100nG9WRXwMzhroxkBdMHoOO29GIfVyB2f/na3iCp0vvml/l5dZQH1s
xjqoe4hvtkCTwmLlbQcN58CpAfSPZ+UAu4dJt97lBH9bphMyD/UcL2iD5THhWnG+JnPVqAaiSLyq
84Tww670mVtYpnxVjfvpYA89LPzVkiuqGZVs4u5ZaDYdrt8JslIJI5BJm2IUiaT+3cFj6OqsW0/U
v/aCMdgpQR+DnfnZ1wfpFxr2to0PHgKYv9J1bLuEKaYxD4cNvGOg5S9opR/mcepEOIdobE6n7lTU
h4BxNUM91Gbb4K+SyYUL4DxhG6CQbZede7tLpzxtU8dStuAWRNZfycwasknIIgLdkgLbYwkISQcM
RlllKRc6J+XEhwaHOQc1jgS2WKpApreuZTGA0Q91Rh0GQwXVyeTgi6z2hMH1JTiyd2Wjr8AKXa/S
Zm/NrlFMeUDCMaQGCWWxTUBs7tOlyVyuv+ZT+Qfo7ojcXv0HGYJPMbb1WcXxEJ+hnjA7BnTtciR3
3BohPDrfGdGj+0MhNOivB4LW3obJ4Iba3bslR3bdeDzDXbp2S4PGxC5NS9EpOXKakQvhb3iVPeKw
t2TfPjIcPKXov/JnaD/SQun4NqNyjzUQZrtQhkokUTFgGpFIkbADFEje6NFb/A8YihksNljWaTRC
RGuhuzKxNZ9CZBnxAA9dE2+AQDACIKzTbno80D9E5dUZ0KscgaegZoUxQBXbyVgy4w9ss0HvVdvP
K5JYb/zZbpIimDUQ4CpJIcP+QxsDjKjs33fmT0fFMnzJqVwQAQB0Q0/HxF0EaciwwnccgiN8z0eL
M8NbX/ADCAQoA474O7xH86b3iNEHqec1ig/x+4tUknctJCAlvjToHcq9d3xkmkPUzErEqmL+tKQf
x5txGNMxY8IlPYE4qJZ+H4MRDKN04oDSAnjnEbUsTfkH694fsMCDRRLXuEAt+m8Zl7cG1YKrCXpE
f6YZhoewF+Yu7B2dYsQCuE4AgS/0kb5I1rlXs8XwGfEvRG0M28s6DzdgIoxBfQKKwPHmkLeA6wGe
YDTyjIy3MAQrrui1BrrlX544WFqGVwPnaaDubVJFbGBFJpMfGZEDeOLNvkFKnjOxnVd/YMSrpZQZ
JdMsaEfTPQ2A+TeDIIE8BdZf5HnARIKKMlVTh2hkLlCqxr65qPqFOCrwlEm8tJlv4QPW+H3EF9wi
NStMCuxi679kpKj87IZ5y7Vzfls4wR5cCMYrl98h8oFo11KA1+lu2sj6LwkcZvqr/9tv9/+HuAdA
HCqWYEpzZTTUrzEfBJ0QmxKeWqZAk5QdKvp9UJv9jyJi0F0ZZzL2mQLmlpdFekXuXFj8IWUC6vbE
EQ2JuaxfW4SGMVWaeN0HXg8CFhPx/yw2eEk/PizXiAYEJFKDZWkKiCvq0jp3p78fIsSFB34Iok9r
oZ6Ay99GfE4gIjNfkO1yB+ExUsURQR3GxNQxgBPO7PdQgTuEpE8CgcDCRwqHkYIWaOccCLmZAooE
7YTf1k0+EQSZiwll8wVZWus/JRdyzAdcC9ImA6wE1ClirZn7smbLd3c3+3VJMCIXwNqF1lbUCdEH
DS/937um9ePOATBqO8q2991DVrb0UgnVsZucA/hqj+xmtYNnJN7Pfy4GSI3Q0KmGotB/SL5dsJGT
lzGPdTKvSrSrdngSmP0lXTzUM+ExJDNGe0Gmb2JAxTfSe0fNqAkPUnGTRoF/T+Fr6G9FTDLsAmNv
+G3IXdbN9/JNQ8/lrJgbMvW6/SUyHtJduBuf0ga/v8E0Zne6wQYTkKsBsU70SgrniGuGep9YPQ18
h2vBXCI71YzaifTr9llpt14MqonfcCPB2TiNftTn8wfUpEqrXjAWA5ypMPPkJkBG0/k8M9XhouiL
Zb62xm8YDeMJ3Nni36V17qwit5t5jRaJ13SkfcKrIsKKYgz5ndAqP8E0RXiFH4jK3fvPjO+MHnYL
KCUGxJRVIMHDqyN4pG5SgDmtQdwhDKvyq+A7f0rApe02LFe1xUy0bgy1Phz58T3gTA8ZFCNLxpEf
jxM4+gme7SSht9/M9N+uC64GPwIutx6GFRHlzcALp4TakM8BKYehTnaPiGxrW8j5+MV6xTvmBjEy
CLrbHLKry9Td5HDuWu17RxMz6NxBU6zCcffkgQK60JYC+CIXAY0apz2ZAkh64NZADPvX19eaNFis
P7DXwYYZSyThm52e3+Q8KiLa4uey7iJeYEiltnddZctSG+34WEVRCiBOqwFsi7guWbxMUj8HejBW
mbqo2uzKIhQYZxHYQ/C3hmErAcHqpennXR5ZbAagsyuJ/wAJdiw5mUz0u4UW12FtEVHwD+SSLxak
PYSOWqjEmguIWIwIWoWMopv0wuV6Le75ZVzgMG5SwYl7uHENH2rFJpqiOIEURom2scnIEbiV6/sF
yZ789fcxK05ldHB3zEGIo3DOigTp58q5ryhNznY5uYJw8GyTIxJCS2kKS/FIR7sxDeG4VDQKFg24
/v/5QHtmrWrEq9hu/JAVBTFNA5BW58qjDE4QQY+t6Gx8+u3j6JFtoi4wIEeZzQW6he1QtM87ptpz
ygj6dAxAvvE9uLGgYZ4B3qjh0FDXpI3kSnI+qXX5cRjF56IbhHQaYywVvFrPnNQIUftW5Enfj+Ru
cMgU5ljA4GSMYdFTxz7S34utHIgFTHbaRw3oNp5oMqJtERY0x52OBUEr/a1FOhJFZTIuA/Ljxcxn
FPGfJSaTflUT2yIuKtf4QlUR6EMbSzJlpgul6fezwurltkzCj9Jojj5ezqFy91Y6hw/4cNgzXKm1
4nHkqecTwqPkreqwrFju4Qkjh6x8OLvTEneSHZm3/0VBdOHVHG+1qGXZMaKWwi3DuTKJ3HlH9sj0
yWxaVNV9YJFMrKF1BjxFvIaCGes1jMfLPbi/K0pkJvs+9B8IGrDQIBpNQWs3bokFt5HiUtNSxbVG
gTht9GQUOi6ls1nGe81MdrbLw21r01Vd35Jc8F+tZ/hnBKIYuHzMvGZVwahlM9qB4Kz/qFD5uPUh
O/XUL+DSyDIyKKR5w2EXH+1bPGLAhyAYXQPb8AgqgMt62/6KbgHzPqeSNI+2gdNUUGWDp+QV0peN
UJdVwl7x2R99rUYNeadH4PwBep/Qdvo0Tcqg86BgzWjBwxnSf3X77NM/UpLSf0pJ73S0OuJaiRAZ
GRCznA6T2IkvkivXscW3vcOZ6jh3+nGUG8/RN35BqHGMGxs0K9YPEMuNqJ/E3IlqwHpdogZzF+qc
tSNBG2nYIKKjyXlQJuGfnFLHABHSM8cDR4mnSfIqqw1PaFj7YjmU/5chZrUn+mu9QxVnHmkJJ9zU
7pRlHrdkJ+uu/J2WrL2au0D179OTli+p6OSwUUepUO5HdhrmWx/YGXguWYa3zpvosvZ7GxcRR+1i
aNli53ySnT89d8esycMiYuXQOvC2ADBX6DHesBsszgrpvk+ThvThE6wP18mo0tk6jLEf7V1+7m17
ZLk3q3AsDQc0HWfDLGQ7x4VySCkB8bzZaqNYR+H14UFrU3+Ss7NuN/EZZ4BSzue4lEiEIu2h9Z4O
J6Fqn3mKCngdkrx5ZC1fdQRLFQRnmJssDAxh5EI+wRxYeOnXXXe4ojxt/xkLyXi64UdM4uxpT2F6
0alT8v4MRmqmLU7vyWpocAO3nxwOV4O4RioWv11PD4QAlp9YmIHc2Z5CtmTaMB1yZYveMOGhgpVp
BJsFMdryvJs7a1CE1e0ODYR6WiwxSFTUVzScKxOAEp4nddrpZXo13XHirNKWeKpUWexAQmGT2D1E
rspvqCTbi3Zif9Lf2A8iHIUSZQ96w4PtH2N99U3iX5Mzx8NmXuXIsCVWomRQ4r1hJUAyGKrw+Q8m
S3DlFRrju1vvkZZ2/SH9MrWQHaB5rAFVl1YPR6HtL/w+4GGUOOUFFmmoDvddw5ukFAIzUfU0WuQd
j2kjROGAC+grkykiT6tWgxcFv+eI3vj8u5pKS33Qckinw9S0y8Ri5U8b2Db8uFD4I6j/KLSvpPBq
OEmBNB/YKTGRo9kvhscbS4wvQG4eIZiYcKKkBBak/WjFvth7OIRzG3gDnvXFIphCyOYWvXgGiukw
GQftDDAHFkhQ6HU6ppe1A646y0JaWmNv7I/kzewYnuewXXZ4GzvUXHTJalRfp41lHCg7Hjf3zlrc
70r+aSlTw9HDX0VOVf8ZdR/LZkjxO4YCqeG4WiUVGkVv0ttCsKNl4umwcd+h9GGrMi4k4IMaryL8
zFRkYqU37A1JIN+knFSTk7NaNv3+MabRF/X5yPR5HUywUfswd9c8o8CKOKvJrKNXRgyOGR8TN5o5
6ufeGjKRXWPAHzOPfjKbYiBTJutUcr0UcLN4rsgtNVnMthPKNwApJ2kHsJBbxtaEpaf2nVnnyuGQ
TlFaGFxzTodbX26yEhvhyED4xZgeWeLg67CAduyDYI8vA7oQRrZfUI4KvZ/vMLrdWbHZunUnqM+F
iFzSoaEZ3UZ1DMmP+3htXroVtFB2Izk1vCJEia9Wb/RxW2Hdf7VrFt/iYfO5spAYKbpPeWM7VzLO
DTqwK4vZFup+FZRZaPnmfVoUNWvCSJz0Fj2mFa4dEwizh8LsFcEpSVlpnvi3xpfCp9xrBht358rw
e18zkWyAX+JOeEVckaXliTQikXV0CGS+LQkj0LGa54x6f/rs+AN2XnfTzx/tk2ugAMqrokFjLp/M
VPI3frY2vmx5s4POO7YTeS75zGsNywQsTUeQlCjUw5A/WrwKUmzxWf9jkdzKr6F+LJI0vNg1dQyz
00hgwpScOl/CL78wmmSS9u2/LCIXFc6HONvkROn5FF3jA0qFs6hEceH+MPFyLgzGhZZpAeaRAi+4
T2pZrUQy6aD3S8asjbOL8GYwQPExvlk2xAGmsFhZoldzxoucesW+W+erhev6gnp5tA6xmPOknlxA
yysPwSTiESomp2DTfTO1sD8SprK5+B9z076jznInSSE+iKrYHgk+tY4CBUREuyHUwLjzymDWLWcg
YUzy9kgof4jR8dpLYaw5tFTyMLbr7h8X5eO+ARGvqJeX8weWXhqLn4Lq3h21/sIj1Iqvs8Jdd+0j
stU13FvnwHOD0BcwuhAURH7Q1TU7IOQzuqhitxwjRMMb5fNemBJs6QUYrtqkQ+a8f0ZUd39/j8c1
QtzywuBOIcWV//2FPdysudsSqHkNCsEmX6YYePZpGGlKfsSJGi1I9II4+7LAgSrs+Z8ZmCJ4gCgB
EgZ44DGik3HxFeu0UNQdjpTbwn3Rxm+z6L5o1QBxhYxh9D4Kw78y/iYiRN2ZynG68aIpIBljrLjW
soNhbsuyPHUufywed9E/orSKnmfdO4MbunxQKoejiRibRrckUNQcuDS08MJq6OmlXPjhycBbSB6e
hvvtP7rIad7UpaDZOol4KJsesFPOy/MDUgQfxMWkmShjv1D1jPEtrAQIOAcHGs3o4oa3Gy8mVZ0K
DzL3EMjumh06VRchTfdOtbEPy9geH2WFjpJDPdrZpSqmWtbG1Tmsjeh0P14p+GQPRgw9xD6Y+uK+
MzgjUbrs99VvstJOAc3ptS0MK22gODXE/nLNxSry8HNjHYaaelIZbuY8ckdMXdFeQ13RAlRiLEGK
ahss/I633IzSgiGaYeIMiWfM2WKgu3agJWls+4hwO5bklhRzkR7FDLriKHyUAZftZ//bv3Lpe/ha
r/0KclB1PNM5giHaqyDjnGRsbHwiqQV5F5vYbcpH8Yu6abmvA7Vx73inXxmZFnm3F67TH6GLpGQT
1H7njTcLHlYI9h56T5xQ1C5e/vLDjhFlWYLyOh/2Z8Nz9HJ8133e/Sfis6Mix6nBWRQFDvTgkafd
WyExzwnXSJjCLEVaO41wDOSj9SkqwXUZyRpOVMzIH1z2iDm1/ducwIONs8zipwQ4EO3zuV1nC77B
+EY0f3RKySMvGsjUQYDIeyU83d8st3B3kV+q4Q7vHFg0OPGl2LSGkBpDIoS6cg8duvIArXbF7fCq
SCkZvPlhYBAJXhW/0Vn3Jq3L9HSzakiOMvu+lfQ36OsTiQ+zD5pZ3HQEpZ4ejvMfXHePjObvXh2u
j7VGrQoF+3hLOnGcPwvb7qsFkgiRisE4rPAfUKkRPjRiHgSV0JwSszYvttDvmD8GK8NEeDoM88eA
J871eUjQMk0w6kRQjbCFwMfDwjaRMZ5LaxAtyQF3awURq5df3Kt1aYeGGyIeHR5IIO8E5a2VGJCO
PKqlh7ogAkUHRHC5rQZvgY7iJR8THvIL4k+o6itxoULNQ+Mfd2Qz3uRiHTY6Is+8awTY+Yp3t0Gi
r4q+YgAzkPMOSa42ooI/LjjjpEH4diReMFXuNbIoAeowEOVAUDmgPnM/B92kCZcEub21t8Y0El2Z
ctKMT0hOFVwp2Wi/bR2LQAwdtN9Hf/VBDEFSH6jcoiABRoH494PPY+xrLcpctjTsPmTBWV9zjxVe
6XatDGZSTV5sx1389D8xQrwAPh0X+TVoBBWe/34h2gzsC17jaFOZaRlYeLd8aiZO3OHgWHCv5aFJ
MfAdMjQvhtcN/GUjBWw/mO54TKHssHsOmMMG/JM1gAbqSGoapCwDo4+AqH6NCkZw9AEiNnUXoERa
F/AhiU3GQXgB3xnx2BLXu4vrj09pMESp37kt3241pffn7fRLAQ/S6u+DVgGVuvtZJn1GAK0I6ESE
wmq4R6GtBfkb97IEIBH73Dayp1KnNazvqHLmhui0Exh0kgudpXbclmkqyt8F8h/kmw66hy3gPrKs
vxTXgsMDPwZyYf/Co7KaRsXUhm+ytZDbZH2xGtZRaxr27y4UnyYarCmiP+ypY6Lj8dRT4NJTtFkP
7ohjdnVMRrwsTcApArWWGivhgDvkUKFC4gtVkuLP60SVNg0ZPuZD2KkmW3vtOs1tkvRFPaG9Saj0
Eyyr/QgViCHNAwAXaKSJUrVJH8L8WSPztktnbLvMpbVlRE9C3YzQAicj2HfkzUfzbWFycY6ZpaAo
SpQYzZd9vilJuuYsyFyuM9IO/fKSr+WOwgj+hERX9mQIZuLNQBuyyVPg/RiUulOqfu0Pa4lsqJ/N
iUEgiV8NPIZQ7G4Pzww6KO5Bx11tHoPvIDeChAVEQZv3gzYj7GeWpgHlIFCb1BYOn5zXZfiysTKP
DlF5u2o6BNx4tqZ1BIPZuu1KPNYi4cRj05vtCXYUETFgDpM2TI7zC3f0pO/zrsHPU4parlknc9k4
vG94E9sAUReEXfjKydh2gaO8VaaN534fQpAAebFhJYkFOi3U04blrWYQvaJImBYnWKDdkOtT+l1W
2pFPKE6vaNRn9HR0oz6cmCgtjLiJF8cA/K3+OGpcET6r69JGcXQSLq/fT9h68brIM9tDTtjOHGcz
E50Ee87Nd9sm750f8+qzg61S9RmMb/0SL8AGbb9fCTRA2KJa9rF4dt4yP3JdJoIgRJlrJzyo7xkI
JT2w5x1NPA/44cgKS7NL0giBRz14N802pFFxyGjbWgh5OQwGTAaEDptf3BDtem78stMOduDHVUcK
V1oL1d6a0DJDA7uHk7Ch5Y6pIiAHRQHsh6l6pAdN9ZXamFPOwW8yUuDkK2pQJK9IYdE6GMKZ5R24
5MeLbydRMj3BTWVrjI4KlDJGL8D7+uaAkw8XvwRLA2vcgDk67BF2/LNOFmgtlQHJ2u62K3b3iG4A
A1M46U19zrbhifnNLA6I3b7AOvQIPF1NgteufhBkcPBEz2w5fzM6uHDjBIw2kTanqrQBYbXWLkbF
2weTgLU41TxDy7xQUNquy2ozowlW2B1XSEkBfdgEKHjvmoBypsfbgMLe0+ZWgCNcnjPl3LJXV7e6
/OfJRIO5E+LUPANdE6X4OFvbPCWJehQaZBnkPqdrF5uKxcai7r6HQZPltjarVtgOgekf7WvODCIJ
bgtWXD1emJF9dzwNBJcKJ11DkXC7QA/8CD4kVzGDusIn5ZfLhxkn1LN2CkF+E2ZZ3KL3N62qj1XS
wGRW4Ao/XWQYTI7f/m9ADrgMvjMmN0Xkeztyp+4i+6JTTuVgOXvT8R2Ty8FNywZSkveOA8Ne9ZrO
bWvXcYl0ntBBDbsKvFNgv+jpb3rsHXrckAkBjgjG1eq6DA7BvyUk1Iy6MC946Am0ipPZgKLLLLEE
yKIZ4kpaNusieeAyoiKccD/Bmt7BfnTKNHnFvafeAvtwXQAi9uPbhxYdPNiQTfXKsszXd1HRwq6A
gpFi9mejlQqfbLcrUy0faMgvm9YMlzrkj0xPxOmvPZWmSXKNV1k5FOpNBxlGDWxKolR9nXIqjIM9
EoSAZ/1SB7fANYCcutFfK73KARMA2hUSyIoPS0TxIGDqFHhOyzSh572BGHlc7YgaZMkQzB0XzK5E
NoBvvNjCHPXggAtCcOGhd+AGZEF3ynSWwPew+u+ZSIhRAkj4HCTVlOeemRSkWU4GwA/7KOR7vpo/
rzpB4MTAGlwYTT4hNxC37T7nGm6Nw/0UQRwVDmaJMH3qpudxFFZkDcYf3VWK+FPOUwk6wyuiWWRH
fu4z3nnzeMCzJwPbaaS/iPqcvEXTYeAFB4XBJQeZr15rwq8kRsNNOGR4py1shYBvtCHQbxitPZJj
zmJqpDre/2XHhLGLF2MuRtRgF5wHPuKJRttEBAnlSI7TBqx2x0Yi4ekBggkeTSLmrE95fqfcR1Hj
RX+fam1x50BJIKaZpvOHeMW+DYQYEAS6cLO5UeyoVqAoa/yxABoLplOXvTp3GnB0F1efODu+MbeC
LG8P5ymxn09ko8CwcwAhGQJ0yLUAeO6UHMqV4OqzeWA3TCFhmswRok6AXNzamAoCrgfvpcmPI66K
Y3PnlPoc1TFZO6uanYCRiJfF9B8W7UgW8ImigE1JbbZA17RRmTB5DThYPg9P1QNJ25iLGYAQR8zl
UjTaCZ9LI2MuawLRmTqX7WXCwT+WzmtJcXQJwk9EBCCEuZWXQEgI29wQLRqE9/7p90tmY86Zme1p
A9KvMlmZWQS1mCmW7mOPwkMXSeJbhiAzTt6PxRXw8Xi1QhBJxutMiiw+l7tAisYQ5hXgcrFxcAmz
CKB6GR3MhA2czZ6oole8H9QaDO3BWBi0ZAurY3WgujCnCNGxiQAJR7BJUB7r6HEnBlBD0uwTMNuC
0YU+HHx/DmmfCIxvCshyzeZQgzJZXAcP+HRw9bm5Gn0NxCggdpBvlm2Hi0iTm2BRgT54jrCVleKc
WtOaeJQknHmMTVZ2/HI417c2vrMMvDh0eKfzmFAB1jFDdKYIGADqqdO4vXXiA4nJ4sFJuIrlDIBQ
ZBH5+5AWReonyHvTm7D3UexNuWAwg7hKnJcsDbk7uz4xgBq7B8IMXzaC10NVxGZhMkwf3xAoZ7s2
jDlUcrw7ZE7YUvbbtCvtbVeQstUBM/RBZ8IpQqeJEHiG35KOWNw0L+aMCgufymeFfORRphZE9dQn
IZAXVRO3J3onAvgTyjU+rcaUnQqWKjf20vDgZeEiSzsdy9NEoBQ4AO2Y2I9wyYkH3HoHF1CE4jw4
me9aQ8Iz2dUDoucFSegG7h0VVgJJw0OysPKUtZOQiZG/jvmqDkmJY++moEr2+IePPPhWbEmFEseD
kIG1w+PJmN3zt2106G/RPXLgeTKxdtPkX+ULOdPk7MRtFioAA+NkiTuuHprAHmqdD2SV+K/tkR7Z
Hq3Tx9nnXyO1sH06e5eNOj3C9iacejl3Fw8OZuqCqR0KtLbITIRo3gwTijVBhIGRKrqHPqtwc14P
UYLwwTGi8tRTATd3gA0KW1t4cj2umSoFRb2cW7EIuQMcWSYeiG9UJ1xj1e850WDgL9wx/4ARDjcJ
YMe++Nj0OuCCNJiR7erJdn9sKFhctl+3A5sT1TtZn8vExwgNcUxw4UWIu8H5kPQuXTBCou5xYOny
w9iqfYH4G2wmeRkVkoa3SlgcTKJqyOwE4tuQkeiQOCsbDSnCffdXN4cQRZX4It1CHJy2udh4CMYD
Ci+4FEQvP3uMqRaH+RQEnhwzDQlVnKgBzwQZGEMp6k/Oi2uzx4hkR8wKc5gNHC4OE4eSK/u9QwTg
kBejz2TYSVjkAK97nAlq4xmF22usSE9iQlQjqrFG5qSUK8GL5inhWnP6vqZK0YLgvrYXbEG62C5k
UC6K2qe9qLslkpKdlWyoQAsrg+OHowhuI2S/OxYNPPzDfZzpClz9fW9wjp5+UmWoIYE4FgJ6cir8
mmJ5xUMXY6JNmrJhzXEECTjgyVwI+ECcizNBYBouIKJW7PRKFevzXGC3QEQOLc7/yRqH5IyYjZlQ
ZTAfDLkifb5Jwr0kbfB4co2oU8gEHnFeZ02kAvoHJW85QyngWpkHVp1QG+P4GSc0ENTYHI6malIo
XNwpQomAR74fRBoiEJkaJyDVGBxU7QziRjhkDnb8Dbh0PqeeUo/DRIHI8P0SYpiSGxho8c44AMRQ
3jrPA/Zm/AC1/LlGsNQneiZwvTA4k9pa2R718AIGMScJUUDwO4F4QnHnWVB8vlmUIyNmwJNHjlGT
X45UEZBkVlArsX16Uc2RSCEt4xPV4PKq5jC4MCrKSBIDBv1UzllI1IItsw7grzKqjUeMCykF1Riy
uBD9KUXDhJUMRAkuuHqDxJt44QZZOl6ehfqlGNzu2v4rcbkpT6JdX/UKCOASZoJD1KSD4KnhMfBK
CGEHEG1WDiNHN3Kzplos1+4HkcWucKic2dXj+659aaWhI/hvEYmZnDe5YYcg47W2uhp1cg3JnbMO
9ctglobmOBeliXxWWNPbQMRcuA+rP3QStNRYviA3ECG3FnH4dN7EYaLmpQuVLNHkBXJDBdkueaek
IVrL+zDnMDnOUkAX0xEwkFFcZfTedqgTSuxOI0rTPPSJP+kDE3a9E5vhRUQW93lr0CH50ImKv+rw
vPOqM5l+ZXSNEFDnTYezXPYstM1nB9nawu+kL74JjUwHQxZ2wPplkgwRUKQHcgZRq95JCSk84HRG
PqdscQvmi/nYL00xrmVWXIZ+StoSORbmPuNBlAcvPpkygD0QjCdImSgZoPvQQYqAi+1fZBBZT57R
xAabOACbJs1zWie82PIkbka8Z13ZRpvzGU/lf6YRLmLtT2faCPIzh+6NedENAYxMAulqp+dfg8M3
xaNAizZ4YLBbpf2W4ypnNdJO+tJcnrdvSCt7cq/zRxbkuMcFDCP4MNsMCYfB12Nh4UgGfMGOk5+9
GcS4gMx8qNqa69JfcbtmNmAA0zlfB9DpLSFo9uJzVz+LQoJIcLFtB4PhXtly6J+xcIBRLc7lgCd3
QlUB5oMwOF3+MewjW1MpxROeQCq7PuGpR+ymSxAhSXrUQypHiDoyvBwEgeJPbAEnlx1Lgrfp2aZe
x6mD7kg/ngRY08yY041TTJJPKdxVeQr0QxoVQ11r8Y4RoTk0IZR62MlkGbUzczx2ad5DlqRD12WF
IOUOQYCoEqvficFQA/odniuyLC+bIzsBcJqKoCDkCOM3zhvmXRmHQI0s3IRkQtpguA0tkB7xZmVE
OB8ho48TDyXkFlOShkem5eGq4LaLBRlhgKlzn5EvM2D+g014FLEOb6Dqx3wz0c8wwWGPDj/a4H2H
uLt63B1eF20BvWo7S/IEk0PGhth40KAGzh7Z2YE7QkDZS/MkbEVBdLCPWFlF03qOFWy9PB8kIbS9
KfUmVXMxpau0MQZ6uuBHMXVTT2u6rB4hWDUHZVuiyNMLoBlPAb6mxAR1x6+VdaPn2bqtXJRQsdhK
XfhxQZgteMh41jIa/qyShzEX15MtH9+QEoZQx38r/WFLphxE7p28e4ThL92QCEO8zfPt/+IAzhJc
Qb/BTWdIx5kUI7MeiTmnhoM7HyfZ6gvlUD17gJkimXhkteMQiIiP0brzWFPm3R0QBWBHThOcFO7D
BJ4h9Hyae4ThRL/XGOoVllySgoH2VqNzwzET/FPWyNhAh8UOaGLMzCIn2kOJE0tWLtLf4gjRT6wu
CCn9T4Dq6EwD/8K/Se1dDi7KYHc/3STENldENjwJvq2ZHF0kT/rS8Ekv3zMFBDDYwxmVKg0C/sf2
Z9x2Mn4XPTe5kgdBap16OG9yiMFuofYge3m0Xzg9CWIw29z4mC4cZk2FXgXfqEVnTBnjotHRQqV7
LDNBLVd6jNmpCsGJhaL4BrqegekMiWRrG012M2UUecx/hvR5aToH9pXnpRy06F/V30wo3FnOjdPR
AqpWWuItS+eErIqwuXKwr6LUqXSJnNC2xvwcwanb3gnQ363XrRlG3c2DOzvbzaXMdt+j52jddJB2
39E3zOBwdd9LA2R4hV//B5HGtvsADvg9hMbkBa3vbdXgSMxXGPF0T51WshqcR6V+i0Ve2n6A8e7L
q8CDkav2G06XjKvYuNxFzohD4QChUN15sO2UDZlhzfoAhxk98dx4A0i7xdfb+rX0FiCqCXczB3u9
W35lV4C15t6e3PLqb/NAOVT6fc43v2/qQ2alNA+Cc95fSEdDTGZnLhObWFyKAmKhNuExFmAOO2TI
99OxDDTfprtjsWQzqIFjotl2RGfYD7RnBLqcyBQSDjRREtydRu9CEflPjnN1xpTX/NICzIecVyi2
DxgJoiQvfDaG2+R8kB2ikliU3MCWS9pXCFNJDtgIn+1biaK1g/Q0RPzk77FIBcCTByT3k5Oqc01B
ACCI7VYTDhIWuJCO+aevDa5MuGWmRRYmNOlvzKz9NT9Hvx7tPQo7HtDbOPsGXOaJSK6/zt0CTImP
gniQ+USf8Iho84ytDyYnLs9C9MiPcPZc6uBzDLQrzYvsZ6C66K9r1xhr8jCjp8nq1Cx6BEWWVOeR
iYlLSh/wAIDHkpZlBAbE9GVU8jLl08inkT6S9iSASMwAro58WuOEZf/3ZDF+VFMmkwzNb8QN2o6E
V3M8X/jOV0hGlLfwgivjnbZm9U7smDz+dSrL2fzQLU80RjB7d++OeHD8AzeFDYvDaBks/1Y+Q+kN
I8q3tWQMFNBYBaQtBl4K/d+Gss3TC9ei2wtsMsn862ECxNlxh8PfX02YNVJe1m7ao5RAEQhUTclD
gxEOG7YKHDWgEuYH5tEne+1d/Jt/cHfuDS4Pk2TGpxe26YiHsGa332ox615zLcSs7ZFn3LWiQ7ZD
hcq0MnCl2B8zQMSl5lX3MTsemU+xlTBgBwPvxF+jUNogANEsU2rpFgyJFuMZ+YJofaGUwq+flS+2
Ed4hMtForzr4bczLEGkLf3WPKE1OH29/cFd1AkJaGZjBGRCSiEovBCL7z5YX0RNVqGZNZSSydFrc
AQVEZgVEPpkjY9iNsL0agS8IoWE4SokxejNTeaH4uHHjQEemFFj6+MPjMv+NGuwnYkUGPKsnnBLt
W9OYoGBj9pZHiHnxqqcVOmXmr2wiZ/haeDs+iSExM9eWc85XqLs3sS6Y/psJy/cSeAeffy/45jOX
y2Zx9ej4OWeiDrGHgX0dXEO+4ucOPWED00Y7WJcMp0VuKZwmx1Fu//qloMFXCjKSTo0FQr7WFTyY
Xwqhg15HF/1ANoM/DibjEqiz2QQXsoe3Cuv4wdyYl4LeVH2zf+MTz6wkMZl6qgqTFoQNxImZQCi9
fsNlnXUMd7TK+jqGTOHLk5bfxCQIK0dbpl4ooP8n6sNC6Yz4BF6a+LPojciqhtxqplOqKpNf/Bgd
gx3yeE249NoecN0kFhcDT4gRhFYeK4aZZBdSPzRvnDH1MJxQ/qO05wbyf76ztpb8BVzIJXJ9jXfk
BcFAi/IByJK5k7r+OHTswBnx9JIKRiKEN325GmocDHiEA0HA3fh3sHUB9CPo5WxHnQoGfRwteb3z
cAPnDRR0EtWAqnOU7xG+QWNcZKBCBo4lYnIKCNI70a8GVVnt+yQXwVSdcautvW2vkG+hsQ6KGB9z
3DrzkLMtJ1BdJ10pjx0qcGa5ci3MMamB4Pc7Ocx7frIqUGxUiN4yLoS3T3W4+wF2YtWB5inw6K+A
KlfYxHigrrAENZg0TkZO8PLVUlecXqNu92XzUMXkaeu+sOOmja1YkgRTqeBniVI5iD22JmJWlogF
0OBliXiMxZQNsIEVHrP0EX1ohFhvRjxrML4IdkSOC3d3ZmP1wziPWzpyqhJzQavCpJ0LQ/XY4urL
s4N+teGhC3j6LypixNMZ6CO16csy+OwfLJKoug1GolovqpFffh++hwT5GvU0D/R3hkRtFFCbzkTT
Zt+PTpIKder+9hLWjAYqbI7jcMtQ5/sOaAUpdbiBNOCUumCUBAy+h/bCUk2uZpZm1ar0aFPay1t8
iq/Jvh+ojGLIS39D5y+pAxeJWl+mJky84qANcHEmN0r9oNB0940Dv9HVl39rGKbB5AdewzAWNjVj
LdlLNZE2UBAeo3v8oCcErGOE7KPF9x9fuRfje0ZFdCO4bLG8GNmQM82f1P0B89dJMli7rfEL1jHv
QE5WIajTlMOik1YhlVYsQ7CLtInsFQhvHgNvTY7AZvW0YB/Cnah4DrgedIIrLd+bMStVe0qHJhor
jGDQzSh+0o2tgMMo561nx84wze7l3J4zrRWTIWggOiBdWrtssbBgRv9xD6jtdatoPy8ekFNJ/O+2
p0fCaS/ZFoTQiyocKct0Cs0f+AkAmn6DL9SeEmSafwzruVKIKwbrTFuNvoSJpt2GIQVZDxy9bFMu
gBGrPWHwxCO7DCLuFBC4+qzvB0EeQMIY/zAojEP6U+mkY3XgfNmjQyPNqvs2IArD9iqMYY8OdVpS
wyBi2hbScdHeDNQJfByDqRAPuUp+HJrd1oSKdfezpQcAeM25sJS5gyv7E/aqadValDXDb1n5ycs1
C4zBUzl4DGHo+5Wxzl0WEmRotUp0v9P1rx4ZOvEnG7eaPL08JktOI7dLCxdoyHE31vcRv1harouz
xhaHAOrV41VYi8/ag0xcxcYLx4deKUAPvZusKJGhCJDSfwFp4AK0R5++wWeygJbzv+s8EeaQFCT9
XOGvSeSm4xVFhL/Nq/Bv2fiwXppWMWIF2pzvqS05b2pr/oaxv9fAnhejZ569J5Z7F8g6R1dkZ5y+
orPyAYaITJd49k2WmGF0Q5NFqtbBxEOe+wDkfETvw+SVkCb5/kB6Zuyioi+3uYJeed+rnjnlucRG
d5j67DvbZwXeISq99u4+2Mzf3Qc3Kh/QvlxpLCQgfLHvi2v6/ob11mRaHz1YAfFiKQAbe7tPOPPs
rDk2CRfCnxEiUYXivQt5X+uDMETFZmaVVptcJkNbRAFXomkTzyuJb7FV5LhKCsqWE+e9pN9Ea/cE
kM41naTmrUPFco4xFSxl92K+RrGnMnvllLryid6BPJ6HrZtFo0hooMZwB4qH0qOzJEWzqG5eHb14
yRV8QM7IHrls8iGt8K+ct47AoluqpMLEKfGmKBOaSJJZsJfpgEGcsIv2g6mcvL9EpuAQexeTmukA
kXj/tVzhQywH/QyqUo5tWHXsNZcm3KhBhdIIkKW7+ttm2jKDE8ngPQKwSisea1S0FOUyMEjO9aj+
tijZyvZ7WWS0ZpcVCUK78cjmWrOkCg1kCoQJr0zqZWnjiaIKWoMiolcASc9kg3/F4At5Xfimxb0N
dAUEPrDaAbf4RiAFO5wMUGe2uSKqnOL7wkYJ9kowIctbqhWYZMD74h5+nPKo4DoKe+eI2SYhPmdK
X198P4Fcuw4Of3r9l7AlM89NWo9422irJ+xOgfBD2CNh1PEdFKtkCpYYWgkXRGZq24DD2M2NDuBv
jkkRI+7kmRm4YT+zZybT0TwntOiaA2yAOQmfItIlrfE7Lhoc2GOkfQQrRcxqyvx2AU7x9Wluq/Lh
l9nGBSCqLZ5Zy9tseO0C/yUIO0dvkviHAyGJpqolrHudR2cNIY33opV9+d699xhN4dvNRJu6QCNY
JIKtMUDknVRURlL2VYC6auC2Np4qdHg3uLa8JPAUFV/HnnJUabxuJ7e+5H8NT8o/eRocOQ8mkRCn
8uAzuAFdK95qb8ZW1QN4ghqyDXwQAqPZMTi1LKb9U+qUaroZbdLrL9QPrveDbb2TrwMe8D29v1S6
Krm4etOGzrvKAEEzIWEhK4ZFLGuWEj4e6kgv8iUJy9Dd0dQJTJnPXdjWjajrWj9PrxH7F7KxNS9C
6C30T4DIbmm4Wc7ptMcFUHiL5lbdbAv4jdgDfMs2aud1dvFYuC92Til/NHlzgF1V8rbgngdreHV6
dQzry+qyxVvTigK54G3+1tkapaOHHxkPH3OZgRE8IQ7sSuy+LmhhWgx5AET8Y/woW9jAhIvZj9CU
ZnrJSy5MlB/xU27oj4NqeHg717NTcz49Y3pyt0Tb+Q61b3yL6lU8VTcQY7E9+fn4a7y9/NZwRstf
Dg0D0zkj/mSlUeE3O9VwNQZ4GZDm/NIVALxJi7+Nt0O6b9z7QT8ysO6iM/MWtJfsI/BvAfg6FzM9
zl9ZfVBGcAdegEsdAE7LNRgh6NIvQA5SuDUK2AwsckbdAx0mHaQibmRpibN1xPeep0Ltdrg4sVCC
csnHZa6vMu9rq2/f0VKzQWDLVcdGCO76cEE8drPFMeaijDHFoFBNd2OGFRdMcvHVW8fNEMvptglm
DDLNHB7UpuKuF9SN3MkMe/4UkROWOYTfJyFhQIisW5jEs1KNHW531zDA755Q58mHWJ5TbOW5+BbU
lQnOYsvj75TB/k4jSEsAiRHv2taq+/T2FJmsL8AcLz033dUuvkIzq1i3t1sZbqH40cT1Lg04/2F2
tkNmek+qE6/SXeXV8I7qEoWDdanYg8eWoDQAgMGCIt1zBl4stFmj4CJVL0Ff0MR67y2Kn5bF1eZk
12BHmdQozAbGcr0iNHdv4CqAaIA6zvHkrlb+nubVfvaqewq82oB3IIyEbR9QG6Yz36TnuXj0FWtv
B3Oatche0FNLhPEvac+kN8lZtQeqy63gkfFpBzDO4j4lZ342KZGKQ9+iaVdw/aIBazgrml1YxTBN
JGdjIkEfdP0GALnPnLn+mNscguKr21UEIt932aJmrrTjqM5jRGlMjCpchgXotjkqJj0QVmNJnV2d
d4sqoxm3+s3piw8TAqdaMvSmAaz0ceUk2lXtHLMxTGECaJ7SQJCZ8CCAEAlIhG4GvGGjdehogo+0
AFS4ixXw637RTA2yI+pwllHRlre4tvMZ2CBoDLRzcIUyXcOef3tM1KnW/M+83ntCnmLrWBPZuDZE
tSxKNyHv8tqSdo9n33l2SVZsSaMcF+gP/6bHdqAY6AtYLm3ATt4zQuZ2jte/Naon3g2cYQTwlHZY
a2LSUfPXowcDbTkyfzoPFpGVXVIA/gh73lv5bN2AM16WWaV4+5sy1Cgf7Gr/st15M3xHrGOpSn1K
bTOizAV8tziw3jX74Mfzwyf4GSgezJnCNzArnnU2Ywa2yk7i4F7CA5AwPXiGm4Fpqw4Yr7PyZ3rf
HkH/J0783gO8e+HOxnlk++5UkNmbQa0GGoG80l6Pb16tuHWgFLN3KzHXyAHVRV+rpHVW0avnKazq
E4DyOMEIerQr4lVU37H7wV0t2a9bgB0jc89ZWgIR0/kEO+cJdXltzR4swuOwt4ifGD8Bv5rE7hUk
tQqgI59CWRgy2ENeNIO8g2vmD6ihwSgd1gCS5fGC+eadMSiz+m9jYXRuPCIf/KS3Q5rpDhtvrPTD
2IYGSx1c/E/+/iLngRcSxmvDJrVh/5Fqb82+Z4I0qT1pTNT6YEfHK6ZzZsL4j1xGZ7/mrpMLmfPu
Ss4+arEhzcTz/MO85i2bjlunhXMs4ZX/BmVZYe5WZNr0eAs3k2MkJGsqf5OktqBRrrqnv1eHTSEb
eqd6tIEaom4k2A1avJAP20SuLGVhFc7vBxiB2Z4xqUGdolR5dg2Gak/K6/UUBzlWP7jbxQukX8Sx
NsF+vKIUxbKDFEtBMp+L0JOG+8VqxTiTDyqowx/7+PUOsfaFd/anOwt246f2zxw31it77Jx0fIJ+
ue+MD5hkQuyIzuEHg60XMEnD1iYNmNIOIZEmAZ8hbhFXq1XBvtts59y9RX3LSAFIY6gJrGhhujti
QuCt9vMtK/LPmAxNXu4L3z3j8Kba4zzdTgXN7GkhNs4TF+n+pWk98hUE9b1W53wt5HD4up392V8j
u5QBsAUT/wvwvHlQ6fojuOVvjJx8RmE7ZrrboYYxV8bKcjTDe4RZSLYQFM5Lgi/6yPXidv3t1iqm
2M5GOjRkBtF2tZTiXy5ktDBfjOGzPJ0bHLQxLmXpeQcbBk6rnFDwCiJbXz3oJGzXWexJbQ1NKA8B
tKNF+OL78TNJ0gjdSUTQ77U7oRmu49cMLxmIrXyFJkn0leveCf0+IIq4cpt5i2pLFTTCcIFQj45B
2nYOLLH3DEp06BnsB8hK85bWQBP8oKNfJLS9j0qJyccad/uzY6ivTlhLYx6OOYHUBY4m7yDIGrKo
sCoh7vYsIV7nvfrwMJfw90o3SbsOPDSzl/jqg85JbTJqDZrSCG6XslsWArFvX6Nq951Rbckr9Yj9
Scl70uaOIGmwaxUWlQVILrhwhDaPrxEOxYIxlsCxm5vO4HajLsVfwn3wRkFjRIG66i+Uu1CpuSN3
/wKDSvYyYG7TQWPcAAeAEws+WY+FSOERj9CFsaOwgZXGkxprnvqyt88Zr1J2Qh1Kx3cvLUK8/ORt
han7ZA7Sw+4twDZdaOTTWCAHM8SZjw5bF4iSiDbIicKZAT1sFiqYfeS9JDTlOcj4EwgpzGFVOZ/t
geok7EGw5D3TAxHjv9tbc/a7WY2b9WCfEY5C0Iv0S5O1x1dIeZ1fXOqLnjmdeVdOWMOv2EM0m/HF
D5Dd290XoyKccoiVNR49aAqOfMJM3BEbbXGzOOd2CnGp7myWd281OrlmbJzsFphbwzZj/I1tA4uq
DXOsy/ARN8fnpPodM51cYxOZ0/HO+l0hB9t7KEztB+7uhl9OTi7uNQ0bjTcmi4xcx7V+I67xkZQD
H0IKSq7TB/39HuYu8WZ8dl7RO7lcrNnNbkzv80Z8nuyWzx0WgjWqVQKpe0fgyFMJWyldo9Y3/dbF
M3EP+zWi8vzhtnofWWrJHucw2nTJF+5NJsp8ayIXVpFEmx0iEYblmByamVlYb6BwK0Vo+HNMP24r
so/pc+9hg2F+7EP2dlrRpls3eE+VbVC/RQ/37dzGpxCAsJTUQATmjMqNuy+FdZ1M9ncL36wIWIIq
cRZXP7cBsZg6LtaYOmY4rjt8wvqOc1Lw+AlDoEmNb3gD8TwCIXSqbiOYjeQqTBnEL8B5LHw3FDUj
kawEcGtf7NU9vqnltAVVu0Ya1kxUAn3GDTwfXHdvwSBFrsEjC2mw+8/DiYQjv++vNucFcR8SXPAm
L7ATGL/nR6IVDutMbWTV3ZM8rqPyiJzik4NhXmMUycoMzH15kGAjt59sFMZAwGMnLvDZu7tHzaxd
tSzI6JyAmjRkAQG623/XtoRfWNDGDKTaNaYb2mVBFc4EqNm9l+XCRDx5Rix1wWWdRRroZG6UunUM
DHjefyuT4y8GVWxRIUHKuQUI33svz6NmT9O3MvHmOrovcQM/cFFLyf73wqUFbwcw4CkiGvc55V9U
VL0rfKWlCiuBAlrKVfT2w7PP3h96k5wUykPxasOvhcsHsfJJA9MY89V9umfv2lUX+G+1L/SZX8A2
VytC1AezVcp7wa+AzEME+aau4YNVWTDIYW1tceOmpXzS/zAMZ7LRXrtPKgzlEMyp3UPQcm9oR5EH
Hyz1ZZT2XNECMsXeqjyJXhzK+poyhzFkRVw4fQoWFmenFdcR0kj21cIlhdUnX+NxfC6HW/JFy6VH
/m6wqhO4Woy1mx22T8FhwmTUF/dLzZRy7A07cejTTrGQSw2foE/Dlpvmr8FzfSOSVHD4g7lo+lfH
8M8dTQNEcdiR8EB8NE2FMK5sJNYGF5cLTCKEFqUNTEc12jzJKyV+fhd3QY3ano9TOH1/Nj5ooGCk
x8fXTbOV7XmRenZrFvNO+15zCVZ07Qy0MVu1tBjqjmC9U0A81JSENor3DItdBIWh8mMV31At2fvg
+HF2rt7VQ+3ifFi59+BjM09GnZhh8h6oPPgXAjyB8sS1pHSjXrlZdw8P9yY8CU21x0/muC97Hd6d
55xB7Nk5Oz/dzqbKJiP7HO66sEsMLs/FNRn4Y68Q1pjz/DTCmbvPC6evQes7eI4ZMTJmXMUrtIJ6
HhwsrQ4+AmCbWOrAZrBPkSD/HSPalQTO3sm+DY/9i7//Dm4l3+7bjAcRqA7fnono3GCu20STavp3
54y/zDEsT4zIIHAVf018APStDE18/V3v4l+iKrJa3BV8ppDXoMWrwv/ZNvmWJ3+DFHrn6nWwS61T
9d5exW75x7CJcQ0Jh3enHSdNKKTgLIs1sCmqJ3wqH1qN6v47XhAISUkPLB/ryRbO3Ra/U/0pFl2V
XeKNrhwsKx3td5Wu49U++mZw+sFShmjDyT+DmxrtTVI9k/LKPHd6VlgI4IH5ulM6ZeIuUB9DGMhh
8GIoFysW4CzzJXcKS9oM6Be3fmjAKGPbZHLszXBxNbvlcN25z0vxHv71stkvTYuL0/DrkwpXbxWU
Ue4fOy+74aOJ0lmzKlkIQmF26yWrUFkHYYYdKCao34z17oRXhKpYqLMG4ThaEQ5NBnnsQAtT6Bqo
CAsr18xxAP3QiMjQ7qvHGaIAG7HOJblC57hyZe4QYov41D4Ea7+SmV2cjAFoGKd3TZaUaR0OV6X3
0bpSxEUdgjOzg20XQz5R4cwEpazqDXEUNAE4skhiry2+dO3gti92G6MO7LWSN3jVlgnFGiNayCOQ
3UBX/Or0nTWcJ4SALQNvhNkUdnJg1EpppsPOaBn0OILlfO1xbMNmt+g3M1ib4bO9FCNghPio3SCL
mbNk5px+N854zg2kNlOFASWDR9i/A/xIjXCBWATIm7PUmgYK7AiaR6+UbVisqCGT9rUefag1avNU
hNUWZYHihwrTNARz9AWAizkRgy2k/C2g94MlBSrlC0j9B+gJuFl5W2rynGGL5h97kPGdX4tXoOCY
0W/sc/ve5mlcWdsECbh/WuCGHt/bK0zmNFCupHgFbOxDzdmPK+kREoJ/mj9P7L96sN9pNfjO0RlB
ccnl3r8Lt787/F4wB4KhwwLpF/i3ZuOn+Z35CUiGSRIMbnjR7zaku89fGYIdA0XNQcUBzY9aaf0J
tnDhKkElP1IFriMejvGJnST+BqoXlHDtVxoc43XUGm97hCs8ofPtov5D1LYwStPTt40BGgHTIdj4
dHO0vzvvATrqYad1asMIejC4dD8ou8F+iLTl8J00aCXku1VNqwYyj0Mb4NA5jIGz4E9LdeWy5GGT
Z2BuWXbG0wUnbsfMaG/ZEyvGsSK/9mDy2Dad2mCTE7eH4Jn++WljbTz3xzdo8sfw7Y3de+fpbEbY
jsCFOVizfi05jZ6edm8aPQyR9yBqJ35uEddTgEo80Zh39yTVLcjY5wgKKde8kPocpRM3ughKByq5
alp3ANYnSolXp4GzcVGVUvlnN5ol9bmiogxqH25pSql4c4uHlm28EHQSozx62PHHL8Jtp5ZsRhcX
lIIRsDWnQrQeUUE5i/wRP6oFvOP07MyfKdF/TapKKXOtdefT45NLo7Q03LXrGK2MqrCL5ycCuU+i
qYZjpSq+bSLD6RNpA/MpvnrNTSFgEtjUbDIllHga+RFqIC76EaDIGlTa94LUJKvxO5FRgoyXPdaL
Bhu+Q+az7SGGCL8sz7hMIyr+0zc2v+xzhyvc7W7aZafi4tpBMC9wrvitOi//GRpV347OXnf7V2na
3V93h93FB1OFKqSiI0sjrN8uj0K/W09El+Vuud2bHY1d3vrOYr6ZwGQ6OuKu0epjyvCQYPplHyxw
0PXg7pnxI1qHM5hUk8bbpiC/GzYOcfyOG/D17a26W4APv+rBsSpw7nFnPKadF/nX+7j80bUxGfft
jNsOk35B+ka0g8ABni0KAU1IBpz5b/VQAE4XgNh47tkdSFaEgVDoPKAgMTtg2n7D9BnpC02y2hHr
x40ObvcIHsHYNXlielOb4E/UcX9glZMxvBImkRT0EFqzfczgQH3F3fHRJGeLWYkpPrpRa9Epwo9P
Y8iMCJHMzw9GeT8IK8bjt/fR1airVzkFIMaXoKJO60R0vwvvxoqb2oC+HhwB+hlytZA4NVBzN9jH
chRdACFnymgD9JicLYgmncznYmh+nDDDZws16DGYAMmKH392fH5sZ6721IeS0kTKhp2w4qlIsTlz
IY2kbmGuPeiaJUlNONiQeEH/p7sV01eEQQZYsFZtTeFc0w9resSWQT/TA05sobybz1OZDDzsHVdk
BjeNy54eJzUeQfWlGP4RBvhcLu4Pe23Famjk6r6lps3zr9GjQnKD3ltNDgRjSLrSQzdDoTO4m2fc
WWVafSP9KaaMIhy3PEkYqgBxWZKbwBCWLqMO/QsYWPu8GTnZDI0Z3OwciBVUlXhkEUS49G2s3hYK
jZwhRjVJkvN3wG2C4PwG69O32DsaowkBTsGYLEN6RMXHCUAExUiZFTeLbGx1LLuP/Ikq9JU1hkSE
Q6DNbHdPaCYuOzp+BUTcBw83FQ+OhnrMQWycS2GdglpKRAFFckFAZaVQEKJD4CYKF8lcOJ96t/qh
jYBbxospepj7EgIFeOnPI+0DDQSZjYsEf1JXSVRMhiZKsuxBoEpdNMrcJ+7LgpV2ziXQv2h1AL0G
gYZY8uJuX5h1IYxBJUDpz/IbanUMJx/9V50hnFpQGBaS1KDtYXeVtBwTCqXvfZtMVCEIyRAfQQ3n
JhyxvhJ5C+2YlSPhOE/X1OOwdMngwFzqJJoghGs4wgALTN8UPK8ejxxBSq5Zv12chdCX9b/m0PC6
bPTKAd5iMtb6uNbLNSLMvUuIjSLT1z65L64RzwK67g7DFXYDRAbDEm1dOGC4r3iQpgI96mG6MN0N
5Ah2Zc4O4EMIbDINDLnr6YXmxt+1mRLy6LJtD5VhAY5MsOHpZzxNTtMlJ9Jk3B/+l+kySjJQGc9o
LgXf5An2c8w5y6wYAcxRr8Dt0TL3ku0xnwBx4mdyswDrm6MT56waoSZAFgTfIBLNxgShZ/bJfJsE
0CkvKW6jqRz1tOmqlJyqVoPJvgWMJMbcPWogNElLXgOmpRHiPiLWlcoaELNe4WGb44t/rDbh6ERM
5+UfBAcZ75m9h7oGQyRIim2tZvurpLJCFmmLCQqcVBk7/OFWx/pzoAW4J50zJkc2OyuZg9wj6Xua
NiTOAohvgnahJ0hCa6M1LZGFv9Zv30c1wi+P+5r5fK7aja1MbHx/pPnVF4rQwGEWpFe/jtM7hB3a
bT21gce+46jCZnVYEecp03tfrKhDCXGV6AA5F1atGeEA4q85/oxr3PAzlpddw+4+nYfbkP8XjyL2
bzQphl16MyqJZoR6zyDFI989GcmNYYrl3UfH3oTxUwEz3dl+mD034V7tBq+BKAUfiBfS+D+3FPX1
gsXdK0RyIfuo7TkRIAUXlpoRV9jKeEA4CTP0pGE34iAP7/1jek9p3qzzz5N7FX/IfdAdlxQhzLzg
wWCm8HYYaXIgH1Db1PEU9v5l5V92IUGXA9ZuPuMNWEXDPrYAYdcVf9L761Hj44aD4cfkkALYmvN6
wyl2kTHfj3bcAafx9+Yemczk7l/jmz3q7ZKneR03WpZc+yZkU7CEEiMVLSsdjZx2DFbEJVpyEClE
6Jxwojh4eavdHD0IODget7ovA1fMu7/q047Q33o3DodzH9bczeSWbvfRfWQW/rbb2qG8Z67o3VkK
QSldc2lPGMgxSMHt32eg1gDb2uEa6b75TB2at18fasGeLNnxHwphisoF5cnBxBeFRFH2Ab1oaeL1
V3F77DY8tEDqBxIYJrRF6JmaaJQH1xK8X/ow5oWAWQd6H0UoHqcLDiawuDzj7W0G5lxdEJt9UBOs
u/rzWUFcgh8j+YQxJ3RkmNIYqqB2Yeq4DXI2yI+VfRdK23ONNcZUjDN2auzyVb5hZgjRPnz/8Udz
ZXVYnEKvt5gvSMSkHZB9gJ0d6OSBc7vhPD36O+giNSaQOG2S0CDUEWUoTxakwpVnZR0UH9jwgmc0
nV3esisZ3AGkyT/kmFJs9DrWmqOo1MX60DXVMnok7WgpgacoXTfJfKv8EKQKdFs6MSAZp7qALBes
22tWpBGLmP0jiMGdThsIcECtW6ygMe2mV3G71JQ/isf/2OEnH8b5gZ6fck9yOFEGJDSQnd8UZhcM
MHFRhUMyr0JbTabxMxbRgGgfgQrhjapTnXiodF9I+NL513HHgyOD9BJpOhAmg1bkT2QebgS6LTYd
GEDriZX5Y14OZmTuT4eEKYEjO1KI2hREjZ4EfHUlXh7JMXJLfg5jCiw3qRSTRDOlTTKgUVh8iwM9
XtN7nZ3P0lOLovx1fkDYCte2BM7wHk1hDycNYIYLkcCYHEdr7J4erF16L0+ddRfQcY6DlFOwuo1O
231scI4RL1s2dPJ6EuddKA8GjFj99dl94OMChR3iMS9u1nF8DN6wTaB4CwY94tFmptgxevt2Kagj
98RJKjtrF3TaCLFd9LYJtPPeSRsUiPGs+s2OLP69GdanuTgGG4XtvzN/Yto3qHdLrOcUWRwX6PQ/
ks6sSVEtCMK/iAgFRXhlBxH39YVwaRXcwB1+/XzlRMfcO0u3IpxTpyorK5M2vYT0Dg3dTthEbBvC
Oo6bzJOakybBkX/FoQpJlB0+ZxCuoLUEAkhVHF2EiZAGsBa2Sc+bNpMAdcvJp/nf+e/FZFgbSzEU
me6eEkD2hnOecz+LibJQCdFC3mZEHcyPPJPcTZbe5kcY5cmmHIfC5ax+DHowBzjissE/RAJ66niT
PhcPIjY7/gCuQPELz10Ipp+Oo0af/W/InqNGmNIrnpnoE9+YR1yRQP8fm5D/dlg4dcZ0GqtJ6Fsf
Hp0U25UNyZGODCV7r7ECDEBzVf7GNgNUkdBLZ6qLCAD7EvycsbzKz+YoIk6w9iNSvvZIk2HoqeGr
12IqGJAaGdO19Hkktoi6VB3+l0EvyVwBmKCZyomuR2rUiPQhvrXDKtKwbxY/0ev2uVSQUzaI2QpP
XFbEEX9UE0NSkQT9eniA+x73BjLCCwrvOUQAjai14BgkIY4uzG/V4PeS00kv5YCIL9ZPWMdAYqJg
di89BWyTEiQkbJF6SoYOBpxQpALvSv2pDgQd7WD0lJGWtahpdec7MmKmYyfnrjRmTqHRf7uXUEKe
5P0Ph7wqjYvu3xGhEwrvUGaKt5LxmvzidOzp/Qxrq4Kn1jvF6HHr8W1xJOP7Mf08MV+DUU8CZsp3
DysPhDEW85YvBo1SqCLB6NxQoMXAPlH8jl/MjsnDsccM5DSZgzqp9H8uoRiqXGK13+k1+o8FtTYW
85SJml8zzfwdab3vCOrTmm5SerTqoZgP36m8xYb4GjzpikIzktkkLLMCbOl9QTWrwQNIGOcb5Vd/
SJpBZ0TiswDdoIxg0RkFmj4wExnPl9FFmEaCah/IyWkIMzpH+hdkERi3uHnQqsZcmPa6IN7CAyUZ
B5XH5yncEprlBcHDZb+QCcluEVgUGgdNSHl3psw4AUZcxubCJUN0fTPYycrmle5zeRVh2mRTY/Bm
1F3mvNQlPKhDD+O1Od7pieAwitv4WGcwDCSE8FXzyTXuc5JRqTcpkTDeAuOZ4teRyO/kQjNsSGSe
C24A04v4PAUjKkHOJekY/PfwKh2G5oAv8et0LgMyLQ8RTVRB7yOkv4OnfR99/ac9pTfnG1j9iIIn
yJd/867R+NtjrNJiAFdACdUiT5WRGslVtd+3ZdghP21RFBVd+iZIAPIiKMZHSqR6ieo8gagTafU1
/Sx+0Pz40g4VWP8aPJYCX+E5spTlXlCn04nncUCCpCUhZa+YPa3ga3OvpbkFFwemGgwHQDK5h4fp
iEqSNJ/OZDiRg1lKbuk7o1P8cik6BbGT8hFqmGDdqScVXoqWGfr4IXgSbf6WBYIm90qeN/bTO4pn
oKz/sVCeceYqHGTsRpdzt9i3qAo5xsGrZFzMXybuoKaRKhbq0m7G4WxLq/UM/n4KBYen2cs7Qr6A
jkD3hBqX99mCMWehj6aJZB9ISbCAKBuF/nCKEJoiDjtSh0uiIcjJiCUG982QJIe25YB/RdEJBhck
LOGXkr1Rj6iQj1VafWIvJJx4ifAn2FbkVz/jS+I9Z7gEKKGsQ0+PFrDNEINDdNCwWwfOGTl4ZFZK
xn7aVBrHXisR8yHJ/b6eiOL9f7EvoVLeQirKNzH+xxk3OTuEfnqFIszWkC/p3Z3gqwmQIZ9PAALZ
fLJd2ClkVSSwUk3LYv4BJj0Kld+rQaIkuZC3Iwf9HRg3ixqH5IMHK0+YqQ+RzMR3wxpmXja+9pja
okkiA2Gf4ICobSa/mNH6P8Ykit4zyV7kmKmdVyLeFoAUcmW3H3jR/1DByB85FsFzTkOGzXv/d7x8
GGxnmXWUxiFmlnyRywpPW2pwwWL+k5lJXLEfw6S6cKDG0fudQFThRyp3Uwvb4+dGL00Qk78Ubiw8
px8Jxd+O5O4ITCC0J2ERvYZijUNpT+4lIyBS03P5kPY55XhkUlFmG41xKFGNlzGhNLpOhEMiRhvS
Qm46He85kW6qEQmgIzdSPrzks4K3XXCDrhAbSDpB4VVJiyko+YKkxBb80R2EKCdTKgIRbGrmfxDE
YaKvyYl5cR++BoFY/iS4EV/EO6Ezsn15hcnfhBuJEhZnHOQbc4Pnffa1XtMcLYyNxE3SdBea6fxR
sgAkxAqAiN0S4fFPRlGFYM1SAfE4/cnvxDCZYjLgUrqL0hVLYfk0wt97lbwrT4nWbQ866bvgsrDk
kV00EYkP8G6WGavvx6aQcVaBcZnlGT5PcM6v4PfNOd5EvNfrV/bCqIas1QlU0k7ogrgvy2DqRpu/
gV1mlxFc9OOb1d6giQqdREFX5dWrcIK7rGou8MYhgxnKWOx+MCGE/iyYv2D0fyBNqddydEAlzI4B
BL8Ypj058uZYRwcN3BkPfuloPTrG7H8RIPpFvQAXTW6TLNURihqCczbt70xSfTntwWNDONddOllx
ytF8dTuAb4FOsF9+HPdF3X0Jlxq478t7Mh1+D1rhn8QmwXuoAeiKM7QrS5/zMWiAya6+0MxpicPQ
gYcmDs8htGy4KjWpxZOEQg5JPfy78Hzx3j7ZN5kXL3vahud5IFTL55ZLHgm/B0E5rIXpsnO/uFiI
Zpzn7Z4eH2gQUo3nuEO+4ues4jxpkI43XdUjraBi4PyK5MgXXgqihqnTyB0d2wL38gc3uyaLuoGQ
wpWvmYZrMyjHWVAmn9p/spuDOmZD0PbMx5fV0btMae4jATdtkNCOL8RicZME8xX8l+vlaHliIPkl
GMbGpB41BsTnKUjVRgjBNOyPmQckiE8QEnCAxI0lJuLL028I++jB+ZqfuDBixG91y7nBafDupoNy
KozJzZWl356XdgP9W0bGDsHHxQmOkXdL42ilt2hyPnIySRwYVhBJVhcYaz9WH0wO2/h7726jzHCQ
LXQuf6XIRm4+o2Ys9AlBBQEMD4xwmSSTsubZxN0O0RUYHAiEFXSIGMSgpdRlMxyGTLRkB/vWu2fo
Slx63BOylQSsjKcFaW+T4Sd+4KhiurDbbFivFfQBZtOksG6hMNmxlbvN2ZrP74E+IKsV2Fdgn9Ff
/KSn6sYgtcSuH/Lrh0YsULNMk/9Upsa3bdsVoP1LVPMRQ5CBPCp2sQ6FTedD9RsYYZl35a6qyBUI
HIliDJx57hYWws61sm/8sXQ42Bn8P0FVZG1bx1twLBxYpQAfXAyNzKf1YIJPVBkQznsM9bWcSNdl
LelrxS5qeObq7jZtklZ4WFSoadD0cTBgjYpzzYMPG2gMQy5BaSdtYIAluSEgIbxMlipTJMs2heKO
CxUqNf+K3y0p2gnam3Dbr4qdcXv1nE1ELFoZtEv5oGQNIpH1tYpNvm9hoIOS3d/fZ0nzjzel0ceg
AdROjCNExQS8Hm4y2x/peZ9OW5RCQGwRErbL6wjOye+VRCdTBxeHtd0XeyvhjDTZyXWA7M3ta7Nc
gKIl/QRvPdmv3KkA/lZPDkE2PgwYTFmP3KmyV5GN0tlz/nKSYx96GXiK+9yQRrO0pE8sLoiA71jw
ApQP/lR8S7mfkmad/HrDopMr3TDBRVYtQxth/SCXEa+pb5e7lg7MuYzJcDYyvGbpk3twxV9yQNcl
jTtTciLgv+pKkXOmReXmkDZIY+tI2gCELjqS3UPLaezIIInTqf3uWC/wOd5IaCNP6Ggm4QCG8dc+
zjRZJC0oa7JqWHL8iT1mP5Zc7skaHDdp/JSrV8PbQls9btaADgC9wwVievKttd0Cx4AgwZtrvTef
UjxuvwXmwU9K7BWeSUTyfjomXJ3xYsKkAfIZS4xDbA/vjfiXvJycRPjhwEjxaFMerM8L75SXl4Xq
Vln9iqTwvs4TcV7S/Gp73jdeFm9R7Y5oeOcu1wYwsJFP3nSZsbi9mcbsuIe49mlnXC2FvunH+yxa
cgHNj5NNssGHcyg0h3Bh6PV9vIwakAreP4XtobliTAUwjEEJZQon+MK8z9Mut+1Wl3KwXXpqH3rg
3XptWy9+tDNk/cRXyJLbF+NbC9pm+tYcnsLHi8Pgw/hL7wYRksQBstnwzs+hk125j61C+2F1xodn
eoiz+EhiTLv24j7vFt1FpSekR318hx7D+Y5OA6Ip6DDcmIYkvWlbetP5qDOl5cnv8QWAzH4b0JPk
EX0B8tAzvjhfUGSAeSbO8KI9uFoLXrtLQ+ckJ8uFJK/0tK/71h3uI+M4X8D7r3tkmLx0lGm1ky6v
qHNcrekFiYb1YeBCqKGDqCBR93bjUbiRLEwmKiTjZbtI2oK8pA09+MY8wpqbZXAKk2XtABQ/cFJN
h4XTXtWMQnJhVrk4zs44U0DX7Bkv7FyiUrMrzaY3gg+tZh8gDgEVQnFVWSStBdQWDGnIL5JmdFKi
t0FFBZesetnc4GLWrKwHsK+KSRcPuN7fHgYeXw80j2P5GB10/o+j46hUAdsPS9VrR4/4PTPIE8gW
arcNcciSLj8ThPYnTPRFGSp+tvzE5eAN3qZbx9FpgEdKfGjZ6aITYQkTX5N7bas3a50HX7e5Vz2U
XpznrMXM9gIaZrooEt07ABo7nX2KL8nNachA92XABoKt9AS3p0WkOjg0fPrHrnm2DFZk3KSbfcWZ
JKlntwF+EjpLzXJvk9rVsejQPSxlEfE/2Ea3GJ2vjoLACgjinGb/gPj88R4oE5yt45qu9Xkte4yl
Di0vvNLdo8Ci4vXqfTY5hdz+yoPjE84/zu3XJZ53eg9+i8GXr/cxcfZ0fu4JteE8eziHmFfIqERZ
HF9bWbFuHwtWNQuN337+IxWs4de2rmy20GNhjF8eUXzMNymXLjRd9k7GTrGaHbtOtJVpumfW55g4
2YU9RPflaj8pnhiI8WuqfBMB2Nxm7qvoHhjNg+krsapNhNeSBseNHjNottQdfr7DtPaRc4fGbG6R
LhdduojEApMe54eiun1231jJWCloiNPqt/pHeBKHN7FHmc4xGgP9bvU7q8OLGjRfm+zBtM/6HSs9
Kc6Fo8jaQ7ZmT1v8EPu4SueKq4H0+d+oPeS/e6xOQlZse8i2bCwukEtA0H4rmCBwTG6qdeCel2y/
sJixVm+0NXp8DzxgVmza5ycMK35f2V9fTBtAs5vqUN/iwuINLK+0kRWlhHbjMlbysCh0+0N9yksj
Dn9a0+lE1PqKVyRD9y59CfoGIqcrBletSNlWdrb+Os/4tj6tXzzypMVzolbIwRURIR1JbtSnxhSv
J3Ukfj7MfooFGUPgYsgp5Z2MNF7jAij5MaPRcAHRMAlplrKFROZ3kCI3fBn7kTJabAcOHh1V7Mwo
rmdq9JRWD5a3w4K2oJTKYnYLO9TDZIv+W0HjRB824PAvXvtzfJldpFeIzIfTlIuHef/7S6sF6Y8e
HXIwM+Gvgq3e7nDAUtyEGoTDLHxv0WNZtY8YG9CyyXMHN5+eFhaC1eaYSLRG2qCVYIrU013dbS7L
ORjyYbPrIDjTHhS5q+lxbr8/fmuki9UDjgP0DYF5dRJY1Bxmzh3V+jwG7oZmjgfCUOtL1dUiHyTK
gQ7rPQ3xfyDXbJaT57VpQbZ6ompiDPEmRs1DPncBxCBUoHSKo++w4YPeLphIv8ZtvNWE6ya+Z489
ChgL2n3OY4+qCV5anYOTGVhMwBhGNqUSgzXntRf8uTGkKRXX27eX496F+iNqawhE9igJ2Y0gBshO
YVj6cDUe8Q6yGG014ciJYYGGaSnqZFuxLuBRIMwn7gTgcKNFB3jkgjUl4fSyPsGUlvVQ8PV2lDG4
iagM3PF07mxbUWdRzbJRjYEQ7y7c8cmfNb9aKnYYnpjUAW/O4y/nCmR0uuL2kdjEnE18Y9Lm5RRU
bRrRybDSLWH6FpurORjQZsP6IVCBJ6tDaa2IYbTYX0CMYbSWIYuzz1ORZYZ4CKRDZHK5rnOY8xoW
yBDDd3eUEkoqW0W09OlvDJHso1uI2iBU6zr+xuUD+f6HkJ/BUWTEiY9MAS+lOIYCNBjh3dkfCl72
AVCN1CgcOqg1P8MPxxAczgzP5YGMmjxcnOqo8yF22hsOxi7TlRSrpJ/LJiAIRPamSqOmBTlwdkqY
dWYEg6fTFgXFzSXaSE/gMmIo2mtupX8ukM+DmgWZTlf6AvJkUQEDtagQHfOPg/bikhhRMTgPnjF2
odvj4Kvykl42kklkZgG5KNlvqa/vK8b+hFZPe0qIDgL6Cyxm9oUCeg3l/b78CNbR0hNosqG5evhH
AuHzbQucSgcnpFImx0EKXCZU9fbC3BaM49egUqojPnfNl0yC8sxO6xM5/e+3d87EoX60+f/Xa6bR
E/KFfZrlobZ97LOz1Ujd+slcogxK0gi9x/WCUCPcUBr01O0sQmrdYX4P1aFCMs5fba9t+wvlnsOo
0W34eMBUdudlFblzb9tvCP8f57ttFH5KG44q+jFKGXvtONnVP1PVw1VkIrXslcrgi54kecfHORn2
9dtVL0AijAClUal3sVbx76ImgoSCZmvbQxsfMPtrEihbd+KlWfTqDuIRvPCCkKpGQqPUzyjAYvwl
G5bPcIa3axkPTkv3CCPRUk6e0btdfPrFOBv2ujRVbEP2KOU75zRC7gj+giuMoJFS/1F3rhS8ZQSp
B3sdX7igBFSbATDasbl9hpz3sMfDzoe2mViuMF6xyWDCYiqGKxOGTPgbCdrXghceOjsz4No+RqKw
L5zs7kHtPMxU1G9m7+1HfAQZtR2+m/HTtLq15s7a49veyIPbnj1TLtRhRZebCJNr9rPl3tYpAZ0O
vqhN9D/i+SYKjdI23qqTJ3IcZ9v/SFZ3M/ylyn0L5+f1G6E+Id/LpgWS3ZsSKyYjGC0fcqzzGpoN
QzIJdQVgKf3xFBHKkWDEcOLxZqaxBjrbmZTBLSBcEZ0bvt67LzSUEDILiUmgNTKIlml9Ft+hiQQh
3l0Di17x0x13fMiHfm+C/C5VOKYhsEbitrUTVaYnpMwqYkKsgWiV6IdVvmw/UdllVAoKK9WdviO3
Ssof7Z6nI4oYNFzQqcuUcPthPfZoJr3tud5/7x+L/BFXGVOH2yeaK+N8f3fVvqT3Rt/FUFB0WUu2
FExaWntVRETV+sJ3QC1wgRq3x1K/ircBnJ8DzXJB6m+Lh/cZbLc0T+xsr37d0uzWwNAUCWiLsNBp
Cd9CEKkxGDCa9BBiVISDBZKGBHWYPfY6pzRzthZqIl9Pi4E4+5iaLhYyLIfmKt+IKsviDSgMQYJT
u18TTVCDLh1Euqnz4JmA0kyk+UIs9Olx93rIqynhgW6nIMkap7aO1YkMGbNx+WzE4hQ3mJqyEkiz
BvSj4g2KB9gSbqvUnpcFMAzdG9B++jkTqAbtjQKGB0WAKZ5Djx5IgKbaFcRXoFPmUu9zY1DPU8hq
DAmOQB0fmfjII+SB9vOzrzNdxUwNrpc8Qabkj05B/U7DhhqtDVOCdf6i0JspwLT7Tl/byrjOYXRZ
p3XIQCvZitn/7IVqoRJrjo72Ei1H5F+IYGRcxdvStiplnWkd6MnQTTXQWu30ixiX0Mp+Lg4QDO/W
Yd8sgyZBaXG5uGlH3DARZ7rMDslN4oM5LokKe0l1Fjl/L5EwJ4CUd8lzRHVGngaJzgWGQbOPteeT
vsIdX2JbpV8vfy2sJtmKrF7mjznaT6QeHU5R+4UL0XNpxmAvAP+0uwv0dopFvWwOaH2Tp7wsNTn6
9MLt5gApv51mGdNOXC9xx0VzqmGZkx2ib/ZtYzppIg2DNKGGw1FzPBUBOabUWWHSCCGf6JI/EUc8
CtwIa/Oip4SFvR/n+L0V1hjWD0ZhDILJbhJh6u6+1Z2O1a4xKvyji5PelR8wB1Ps1+Czq8HRmnKb
o/xmi2O6a8KkweYS0AjAADRuIO0YMroW+AafjVdObQyGhdklGpUo1E3P0amfJu3QFOfWWdm9+kxy
NkPsqbz7FCuzCGezSz9zCj8b6wEN2/CeUCu6SdueYnknURNakqMsg/3wgxLedXrl+mc6zW7DHg7H
w2rewiwQgzjprLDRTvMHmwAUFNdNrvS2wV4vKvAuxhC0smrdLv5ayQ5GQ/fUJ1QXWKwVNs6Dq/tf
BekCobzUvv/xk0Xvw32RgYb9+E7XeP/aHG/43JmDk2EpKDTmLeu42hk2YgggId1iekbHQKgSiFRz
p+S5vFgGpViSpq4oFWrh0GBUXBEyha3EMwjw9/9LvLKvDHOw3hfQCOC5ZIS8MujuDv3gNs97w9zX
R7L8xBzT3mP8F5uBNmgPXkH3SHdnJPyH4UteWk3UVZfh6PUNvfv/FGcMrIAGkOMacgfQ/ZsxVL8Q
67PZDtforgQLKgu03QLIfeMuEe/DywmnZcc933e5TtylJKDBKKGnxaqEbIHQX4C2mTpscknCXBkP
m+GlK8cAn8Gy1x+PExHIU0P5GhSoAC1nXsSDsM1mo959S59y9HaPoyJawzFXFyoyk+eepnGaFvhO
deJssz8O5TbePYZRsLA/wDtDBxKqhbBO+BcxJ2SLfQeMBguZ9EZmPVNiLOLmH4z7ahLyLj6DflW4
uANGnFePbr76BCwRTqsFW0YHs2yyXp+03XtVEEVuNP2/EkxokW1mrkTLkmYdsbDlvLqc5f2sX/H2
DBX7rPHo5qXsUlpqKiKK9fa56Iy/7N4nqa5//oQsW7A+BrSETScqggZTmIQeCrC4lZLwX2ZGHXza
zHr8+ok1snZfr0EFoKeu8D3uC5aE1m8MD/R++3CFPmwwEg67+eGJNKl0kjRBEJHOaNsxqY3ajJ2U
AQ6cSGqYDmvxPJREhFExzCYNCHEBO/oxT104PIMDyQt0HdqV8e60KUlh2DHcLIksrw1JPa0bb9dx
TBpKbjoV7fvGig20e0HzgTjEnqFgyB3MPjcPGcSUWeth/idRgFDmdpYsDXbEQCc1v8W3ubi7igGq
MoFEtMEF+WBdGMQItV84UXYsp6ztY2E3yv0a811X7pv4z+l4TZbdzm5n0i1FAIwGKzG4Z+JDC6Up
EWFSFavNK4OjPiNo42+iTY/dKnwO0/nFua4u4yORgMryYHf+jO45aM/qFZ0NCJ57O4nXYstZwLA6
kkgK9ynvKU7BqGnJGDnbaiRRVkRF5FOl7l7GmTPYTIRUv7CjyivDhsPctEKo672pjE4WkYjYexTx
Qmzho2UdxRGqJ64SVl3awp6Kxip5MEF3z6cOCCMszLuddoXKQKBDEWUEZGrdiITw+bjQi3cOWt6V
8YwmlRwj1WzQzFG72AkybHew95/NcLYjlgeoBeN8rDg5yg0sRLKoHKxCPEaNUYbK6xH/VFrR/Q/x
BfdmP2OXZOMKVRrW7R+DSr/rUp3PkU7dpf+j+nIgPG2QwsGeKUB7GQXDFq4J/2nclCyeOPxIES68
JK1vskfJW0oq6NLtjF9U4OEZFTgTVWWEyNYpPaEjmhfvCe1Jn/FWmkOwXLziSEpjcJBCXQW6ZV8y
yEKvbsxEV3RDUTinWf3j0fCNESNMfikNVlp7PiLkb7q+yFPQGaTDwkQu1aO00pDzrJHJ0ZlBgumO
VhCzqwmsF/Qn0gF9CLoyNOxOm7ZmlTOaSm/UUOl77F7T8u9Oby45ETsTaF77fKuBIeW2ShezRdx2
UjBA/zwpQkh95FnJA6QTltcdTKezEIGEZ1xeXRMsNTG3X3HSo6BCNfLllrM3TWDkEV57mKR7kiVe
QPTJr2G9ANiBR0zJ3PyVhx069lSL5UGIpOedWMjrfpmUyIZkQcoaGd0H3NURA+MzmOAovsC4vY1E
WaDhnndN5x6WiQYGQN54oZd+CBjjgKtIto2KGay9mUBGDYhhFQPYF4it1VpagEKmU8wfWHLhQsgn
KRhcrlum+gp8eshzwZ1FBhSxc0pTpEjIM68xmRR8WwKLGJVT34xL5HvJ8qHDSa4iI6tsX7sesLv8
bP+KPsNHxJw69ARoBaJY3IY7gOKO+9w+vWOsHSgkgUO26EzQs6XjzZsKYw55LNr+Yx79Jus1OF1H
KIS3ca6d6vCZWhRTN0d9B8aSxcVGYs64FpZTT4hI0olExqRkiPnoNTeXqayxzoaxqdVtdaQsnysI
MtPXh3f+mZrox+ULFNuBHFatyARWWJ2p/OFLsJKFcnKGWicaoRQ/4ADK9rUGdYAAPjI5vS/oRIKO
mOAzcEFhnASwC08sSxedTQfNIdV+Tq4F4mpMdUN6IIONaMSQSKUbGs9x3dOpaUanZb2+JzpOwrS5
dateG0j1dMU2HcycUdvaLcMXvHVtf7mIlXnUYoS34eUg5yDs9ndFoIBLf7JLGG3McXiXfmtDuvOA
O5h5EhAD0jzOxYqJ3qJnhqbDH/SRSha8ZRjfLHiIkLhdIxGCKGFyR6IUkglleLNyDPnHg53mBEfR
iyZZUUim3n83rxWIWLThGQFdovgyUfymbUDShW2XhTIN1tg+FkDe43YPxCm0lk8x52BGg/nfNvw8
LQEiFjYBHzo6xQasZTQhbGnf5PvbooDJw1K8B52Vdd5/7QchWNBe+kpPhF3Cr2EX60dobAmOTrar
3U9q2RdYypUzBc60zOg+mh4DKGd4Wz9RcsBi2wEkch6hyGBcXWVvBHfGzRrOJ6THEDdrcZS/+h2o
t4EdS1wZIBHmFZZK0hjQGYEtcOOP8clevmLRs4GmRTdsTYuFGBAddpWjDJcAFs7XzQYyHW9Yn6PT
UB3t4Rmm/1T9I5rQr27zE5KpSjLc6AIszNErbnMg3tyd0IR1GdPoLMecNLnNeXCArJsmnfDB07gS
sLEm7okAtOQu57/M43xnWclpKl6helIvSzxhZcOl67vTAfdBhIFcCrTXzzY5yTXq3Zex3IvpWHxU
sT77kDa7ykRyMfSeiQGyYznvRAv84F3/GASH58HhReFjjQ8e8rNQNhxJm6Q+4hUNO5giSf91IxUs
8gixj/WIqrjOqpHsgyXlvrrtnOIiTc7+Nydm3PEdVnu7D4uUg3XIu9EWKzj8mrjTawzPr+dfobFN
Mv/D8vna+VoZNu1nUoVcvbihky+SinEI05eFi/NhsP6IJ317Sfa0g9KMKJWzWEmZJlpnp9k9NoYA
8WDEnX42E5xDI6mC8szpLB+bkIhqhoNQKrRoKcwa2F2j9U46Sm50tKaFBdZK34nzONJgd7/9hlyy
rAUZ6boGW5q5QmB1p006YfCQfq1iUAkWuUmr7k4fmm8pndsHaqk2qoGtA8j7Ea1CAARHm9ZYMc+x
Dd92KIXoQUev/peeV1uLVJXlRlOukU/1LZiLe0RvYWRGrdggQ+BHSLlJZJjlVwOEA7B+Lzfn91Bb
pokSytLBCZ0vAihrHi4tDVVpXEnu/hQuiN0cMpm6Y34qVBfFWttXHAVG8Iq5snZFk68dZZOWxXhW
TsaC9UADpQVonfzhJVSg6MWqXvEfROdRsDeoMhWnHDe6hzE24FdfJY1nCqkriRG39hdAyH5YHbgf
uBqcdSW+dduac+uWm47TXCoOu6Du2XkgEPZnIa1FsWBHrM97+4jPkFuNK6ua8ybzYtWcUvnhP/8k
kxcLb6a7O6wrEig4pXVPDW4OC5oIycHBRzgRVVmh316zp57sNwU4ovZiWz4laHKJ3EqeLlFiWI0N
GkJ4kbf/mj1hDd170+rI5FT7790bo8PA97FOJKccVoA2pDLOvrCnT9QTDnzJHfoPwhtEFNVTcHk3
PEls0+5nTFe3awSs6riKX6SdB5tI6rVZXR+6Ixr5/xmVfMpxdgp75N7DudvS2ZFkbcKBXa51Wp7c
CWoDOxjLx2BD0ikKMuwlePI9fgfccPAkJ1VI7j+4GsiyFx6mMBkZASDvNgORXWkg4iT6E8LBZ9WT
kiro1Jvhi6vAWpxfbJWwSSEgmahYC1CA4XhvOjjSo8Ms4zkd5sUgDrLCLe4Of0mZNzr2yPepKxD9
J8iSwhI/eFBTpjgYKhl2QuoZ3kPmzhQ222EsUxNtXNBlJxJASOPbTuW3HZlCEx6iIJ2M+PiCsJuA
IMI/lHEeaQH976ArbGkRrhZUp7JpUHS7Hf5KDFCk5OQXVb4UWqJfhcKMJ+WuDCrhgU3iRgeBqCAA
kUQQqZVNh3NT7pwk3jl37mwXU/kcN/wWenz5Uhsa5EIledCLoCq8USrdsqvEbeQenW//wgXR2mJG
rjM+x6CMPtgW3y8dO4GQyK644XIbREtLKJcC4QPPskW4mBmLoSuACWlUKAbezX7FzyHDqHHpTyYi
3h5BLZDZKSQJ6DzQ/fgxF9soEArPHr4gtCshoP5kVkh3NiivfrCUkqZElhwS5A/DDqmidCVrIEd5
+xeIHHA6juRPT3crIuSNAC54Q2+DFjvdTWk/0B1a4Ckg0xnyCNrMYMmXOPmJ+wIDjgJe3hGGRtab
VhCkJBQ2hUAtk3wFusTFQEW0Vvj1Gy4RDRihqD6Y7j10X8kpqH/DW2LuLlMad9QTqF6HCrX82ac8
llqPJbR/+3XvizzVmlF9oABzUEyrTWND7fXoG8HXv/XZ+Emz9/Zb1I7l8hqdUFExvOmX6Lu55J7e
NbrPaQOydtPOo6v/6NYEvZDHQuILnBGWQTt8dC8gVGdqLHuawoyzokb3if49AeQ+VZwhAWC/P/9R
E0IR5tzGg0M2cwW+9prjyDHO/dv8CGNszkpiIicdvX623+wA3unFcU4Xor3kXstopjk49kQ/5gWM
9JqbbCCOnR4w0LRGzosAIIGOIG+ZM8N7TVQSEQRjqP3yqAVudp/euYljdc6KJS4AfBXTYnVle8qA
PzKWbtG7IPzbFa2wa6QH8CnIR3P+b8x50f0L4sfXPaWwcp77LfKl9NrPe9rzNAVgiDinScc/Jsio
xMjPRMX67Z4GzahyVO+cpNv77L6+l1ARnAMUVE46A7oG94l3F8hPGiqZBxq2b1hRYvmIGAAWYfeO
Gcr+6L6nIDBID/KThIt7adkRJKc1mvJhSBk8FbaBTjqWorngPpHzk4EKtxWOaCeIsh4pKHWESD0i
cAtlDhKb/yfjACpCKltoHnhE2nvbVfwKtj7xF8FCyd/+E3aggjBwJtKFd1Rr0G4QYYi7Kykekgpz
6P2IHznM41eQQqj0SHMHiDyIlNg6QTdhGfNC/CECOsvs7ZzEskZG7Ir7tR/7SWQHmJ+lo3zIhIPV
HLY4ZJnep2ODESlCDMn2HaEbAJkx2tK04aMMGoMHhFCdSrr2O3A5fVQHED76IBsDP9eCDoJMDYqN
X+ZphPx1YFp4uEzWJ289HZOivcLD4EKL2PT5WCXjA5JYNTxouyl3kaUxytmbQBIR49jTpPl3BysK
5Jx7A7qcySLkGBSQ5ck5hQDcqtljp7H0xU5GDS4OoPNQDYAhOInSEfERaIhHDLJ7BDY5g7GQCwAZ
E9oxQMHujzNkXxq4zCBdSulyYl6u0c36rACJhkgG7s5ItJix2M0IIo3TRDRWU5JStuToxbGH88dO
iSUKP5sA2II0c4Is5Q0EyWImD9CJXbsZj8f27ghxYccRSzeHfzYBSfmqBJNFvuYYN4ZGTx2SmGMj
WdmAi/IiNzLr1GUOQCAfHZl2PhL7L7dIHiQLPzhDwwW7HZ7mzRDWR3LjOEjhtwednWToZ19l8hQk
Gw0tYsj/c4R7guiSGSKeQ6cRzJ5fktumye9El0OX/FNKbHryhmuSFp2ck3ciRkm2ww5i1X1xpq3i
NSoW+g8/gkBHEnYbi5dPxajCeaoMMgdwW9ItKkBmCjmb9BHBbCJYfIC9W3dIWAn1n4qjIH68HTdm
IuVEAXzyjRqjFxZycdAmObmPs4Y1ax4cbXL++o0OXIwFFbDa9rAZ4cRT9FBn8O1ql/NO7jSJkRFq
zqKglOLUynaYRkCLzuzuzIac9CHpOw+VoMjzpyAiEBjud1D5Oj7mjVXDV4IPY3JyTxmZPIPhkxAJ
pKsNCp9IoY/kD6cm2LwOrvngvD2S6gaf4XPZiUtO/DunvLYrKIbdy6aRZJvnEpZKMDMEGi7hqaTJ
BzwTGJVYexrTiYBjF6hgsz4AKqEb3O3tMiFPIEJ6JwE4e0kaeXHQCKS1otnZQGIZMQyIkFlrmrhg
xC87mKmcdCQJ9KzwSr57XDe576n/IX2lguwV/FfqQdbpOZSEgxzM3/+klzgEqMDd69dqbEj8+bq6
7dllqToVQtHxO0mt6DLQIEDMGs4rTMiXJZ072zOQ/8oW9fcTDzvCPWN5CDTvAF02KWXsp5q1ZjLV
CKcJdC0FqULEkKkOTvLoGB7DS8tb3NwWKmiwmuxZMxR1nZ3TSm5zYFXyQ3g2dgYJundmmLWikeod
+vkfaftAiVswvz/sVoVcRp/qPfC2A3tKcN42R+BjLn0jXsXVcDiSOz4U+AH8mlVmPf9YLSenQ1+K
JcIqHis+nSruH2nrTiLDncpDbjfT8csG0mYMAE4gwr7hlKEZhBQE+C2Euyd+n5cJRLBzUsOOfdP/
8YTfPy9jRFdpi9J7ZkLYYh5NZXqBshX4hvRb4qHpI6DzXbf3OkQziO3d6HxjQN2qxjfJDZ489veq
86eAYQxfDye6LI8gfa5dc/azcAIVmTiOD3uIefOlIxZLiAdTgwva/OEz4VNKicENgBjQ7EsHhkGo
sEQYESUG6zu9sFjsS/9XxiC6S3p9nMrm4DxvsVRYFFNB+h/RjBZoa2icHSxp4X0dJ4iZb3X0plB8
ZOoKrpmsKCg9MqgkkI3uUb96uW5FmquT3EJsdW0zKndf/2hRHhFd+lV3WG7IOaxO+L3aFDZiBZbT
1wQvGDy6GtkPqD1VRQ5MfQCXaiMixzP2zGVnUM6VGPn5sd7LZuqKJRAS7hToJCUZbu3hwTe+k2kT
9SVt4sj+uujktAllaH5AMHGT9YHfymI/E2glZAE54PAoQ2JsUNKi/wIVAlEcXWDzcF3bkIZJD+TH
lCWOXNZpXG1OfXVebc4H+zi8QwwFOvhrzPNhq/v8e/rq5jR+UKJ/6fwd/7F0XluKK0kU/SLWAkkI
eJX3gIR/YWEKL4xAIPH1dwd9p2d6uqurcEplRpw4JlA8qZDu8b2mp2HIxHa5TA9/OntQCeItguYl
0TTQCBjjwBUC9rzA23sAIijsTcL6AgCG/VUH+a6J4Im1z3IP7nCiYsBz/nu7ut9ZtTlP8hya3klS
rk7UPSIS74bSUQMjaUhR1OATvTi2meJPqkk+6G6OEkzbiKGQ4kL3cVrBvMTkUcXppDWEyQyt9xYt
lUkL/m0DhaUe6r/HE8Jth113OX1jEij/uww1r4p51/nVYEa6vqJPh6bJQM8t/vasD/kwpEJUZNA6
ZiGsCzwGm+yLnyngzTMsg0v0ciTDA2pF2MOHb1hxYq7g3OGHXs2Wi3KnuNpCX+gxDCNQ8v4TegAe
EJ+z1+hDmKMrUM3mDrf3lfCcrj6aMZbrMm7NZE7WhdYn/Uevj1EurEUt1uJv/xOcd/sJDwhNk5Hc
c9fAZ4g4m2ewHH+GX0TUx9WyhkwkFE3OlDvyaTZ/NnC47f1nx5hMjvBkdzJ3xVVKyFQqEC8QDoxL
NmvpldB3w+aUvlKu5tuZ8cLbm89uRjTPDCYWycv2CeL0SA+03S1ZjB6mjxsw8UUWgKOZZLkTmE+/
vXtNFB6eivrpNFE/EpRFWacDBs1h5jGD/8LMK3b70QecDT4FfNd5ktDZW6YlMavE98hwWFb31TTv
w3FiM1GlR74EQUI9nYw9c4gwPJ9iy27tAtQMRrDCb2v32h2oilF3RXBnXEAdCLgZ5px61nIjBeLw
m4p+qMD0fTrC6ce5G0YM9SJ077O/H9Wbw+SNHKqxO8+r5DH/xhcbWjTvZp+bzRnwz4DMSTC35JLg
6ScoL6RbKu++ynnX1/vd7KgYsP95i5B3j7AOa8z/PtHFO3i3UemXfp2902cfBkNyTfPBxesBhXSC
A02Y4DBH5KtusdDX3SPRelSFQo2gRHSoyjyZMUrTLr+4ucCtcY9N5E9PjrgVd5y020pymQmC0RuR
fUAIwrgzoGcr10zt14/psnQEqqDnOsRip/Bc8wzstAVVLVtuN8QIrU93Mh9rdBvoanBs4EyFd7Gj
2yKlauh5Q9mRcivL6FeWKVWn7OPLDv/HqzM9xsvecLv9Dm5hM9Xtf0NtXjLm1xzr0jwSlwBAwhU2
z7vrTM2q/qTBpPfmTTSwyj2HY9UHKZg3aaG5zmyUVJxbFrzNkduxZNj7AH7NdqAva3x8LqBeGjir
oMky+yvwqssOHEsM936DdRCJCRFMkodeWVBu6smzB81Sgm5nVEZtazsUhIZqbMLSAyCJ22SgwzL4
cKbggDDrsj5WAp00Jwqd+4/GJPbCcA4mqhFuMYTEL1tsOgqEuzLLoX0fXS3Yo3TpMVb2orbtN+bl
jiwmyUXuZXD9mC5JlSLCXiWYcUIIYUrOrl4m6AEUrdiaxTJFi9d4Yx8pYEg7Gj06mFKdZh8aIVt8
hMRyG96Z5GDJjQM1eCE2HJCHBy3ETB6Vt0cBqyVK8pqX7Bh5zeRXwq2gsVyElvPwmvCypNXEhCJ4
g+ox7XCL+M2og3JjCJFgPq9M5CIiH/EZ/W6uXjSddw1kApD+obxXNHRI8I7QyXB7dfmnufS2WGUn
kbb57rSZ3Lm9Pw5d58oYk+KmWLy56pYSSeN0SOnGhvNDehzhZPXEwYhe1wbge+0eIhKoHXqjQe3o
/TbIrwDO082GMnr+iJKkORKYmOnuy32ganFQZDj72SfrTMbf+Ga90g83n7p6US4Khop0IMDTxWuN
g1U+OA+WyE2g+fCvX0YrdPSq+5zJbOYIREz7OHv2UKTfP5aklS6NRCztEjQfg9UqEdDPDOZYLyh0
+p/oDuVHJDxvO+ENJPz/3G6xgUFB7rqgyA3A8Qrh0dKb8gHaItUITunBW43FjOoFX3hVMMYCha2j
RPY2WBxNi6+p9u9GbPiCGjZxzGUYLt0XX71ZHpCANG477zVW1texND3cGLZYhYHYtwO728cMb/qw
sHOcTlEEIm8n4Ves+nA94w3xL3bCpyIX7G2vVrmlT2Vmxu0U3/d0SCca3oIHPQW0uGRW0r3CJWn7
WpJrbouyfnuFX8DtJKgb2JnwZQ9+7VaD1gD6H9YhsK3JylQYNUouGjUfh34GfyQJ1X4dCNBGg+M3
olqIt8L9ok+Di9U/g52LecyeN9MKlpsrVeqJAQNTrCY+hULxxqZnKrZlXWNFOPCExZPMW6zIQ9rt
U9uyqlkw1GqruxEMkb/23NoRwICfY/RlS1PfsNhmYHEBJ0Eoc14u8LbZnqzY6qq/ZggmZEuTcx7U
1iVZ3aiuxX5A8zdR8qFCKZGt3e0cOgufpwVbCF4aG5yvfizOD8FOIkQZlr17p82IkdhfmfX+BHlq
2avP9mKzv9PSgyP8KZ60URDJ+ndX4Xm9sWLx7kHhYjKUp+ILoVgmaE0B+B8e7AtBt8xA74jzD8yI
FqQ8IoBcvNObkwn63MQRs+0mCXwKim48klFggTs0YcVwrOwd2ZSFoSLMriUnyM3magLEDkP2qQWR
AGxUES79b4cMU2MCn4sZWYvLDHPtm33YcyAe6nAkbhB7SRGgWY8tOO8NpOv9mD5sMmlbIXR+MOqO
RISDUTcLype3Y0Eqwd8oZgzPNociISQJkZhRjZzHGeGOWFSKvl72XGILaQw8+W6Sx1IsErFNwli2
iMheOZt8QWwMUORTTXUDYhit7PfIjgHK6tMMvODDszCZnAV1cJTOvQz2UJYAPNHKy0cRAh4vkbqI
iZ84wy/goFpWmHkWTwsDH5+kuDbpN8TqCA5oRfYVLyccxhZamU9AkQSvPn2I53K3MCifgJ/7x+ST
W0f842eSNChA8b9eXGdXPkIABlQXQp/cvZCz+u35J/zQb0sTK2cfIAQGQNBODj6nlfMYvmiWzQ5H
kS1uy2IzAKuCj/XLiwhjiCEOsWqEg/Ug9QNOYxcUkE/zAGdGHsBFWSAhAgVv4IR8HUDKAFAm12LQ
4/sKodyB1ZRexwKlpyNjeXK6pzKW0OgC3W5y+INpePnjRdKQa1O880huAlPGag5AUO45uknmSmg7
LE7pevg5B/eNjBek5QEakqruYBMRnI3HCUI6ttTC8H3SWrGsJNwOQbdQoLGLBQp8Cp/ZBHykvBxz
Cn3tpy/zpAQlcYDBnRCSNNTf8EdwGppwo98O1pdPMjp37TsMrjF0mDszceZ7bVwSuwYFTYB3j80k
bferPjldqBTbw2+QHFZttx2U1iGZfsmnFkAVgr7dXp0EqfwSirRj6nkKBXYQa2zoWCZ1aeFm7E3f
mEaQSWTCoRiMm14g/VxujWX4dcKjzLAtMqtp+GD7O4n5dp9s3OAAvJKcDr7Fu2JqOL3C6oTHQZUD
DoaviGy4978ThldsuLx025RsZenwLoG0yidYWcMc0AgIkTrMM1+xZ5sRawcW3BAKw7jhC3c/28mc
SoigZ6hjnin7IfmpckksD3DW8HbPNTTQC3XhgSqMWcKNQkvWKmTFqn+CB2cPES8gbN1i+hCpxCIr
ATQKDs9+BY2lw5YgNRLrX+gk4ooCpmPFV2vBfbS0WVFioc2aZIHOXg6SNvYOHKWku6CE6fclT6s2
Y4qcK+6Q3CxBaFGZDUOKLBmpIMbghxEuu3pAgRVTv8lfVasbnD3xxUhTiVdFjwO9nbkJPBac0B0k
+MSWxFR/YraGjqa/Rmm6KkaPVFInYDHVQfxGZIqbv2Qy3Wd0rV1oUy0IX95hb3e4UnmoxBd8X+IT
U0umNtzfnIqefI+lEt6AeiY39qXzGaIhAflrXoM2A+kCYqN7XFdgXMwLP3x2D3DMtRiRId3cGx+p
aHvIr7nXqWmd2ivil/tiYQN+sl9nEtwXzU0zY6BIszxE+m2OIywdooEshTPGYQ8OLSYXOfATB7C1
IOCVYp3M9jHga3pxE5aTkGOHpUeLDr1rKy0nZzCN/Z45NTvQ5U8czARflMiJmllXHfS8WQX3R6L9
2H7Zxi2GnRm+iDdj7WCah0slpgjiloO+hLaNbZwYKJmrYYDT+zf/MroLZdgdz7r8vGpMhjvue8h4
wEJcDZkCtplJYvbPjx6xXbVmE+r8tr+dxNYdWzF6Tvi9iu2wgCZdpHPQz5G44fvokWi7+wzxZ+H6
U4ZDAI5n6J0g/p4MyNQfBDcDPVG3/IH1C2b6nYMdR+1te9R9Ip0xvnejmfJbzhUYhdCMyyCkv1ra
1MnY/o8aTUeFsPNlSwTma5SekmppIyI97W1PnieTR2W/1JKnVx8cXfEewIFNA2JHdbJ/PNZny2as
zA4KW9Ht8UQUhlXUang3QKbowmBknMlcC7YAR7fypH8pYiW840F9vAqiys1tNz2S1uvskwFqTLvh
nrF8WPoHSEcftMb0ma8aAfZ3qEEKTP1Fj0t1XMArxNdpE7G7nv3G3awQB0PqZ1xDncf+Sc0NdL6n
lmEvZTPeA1ou7RrQCORLaJHPfhGz8wC4XVmExAdDDLHMD0i/XQTSyurOjeoEbz/mAMKEkVkw79Rc
jRn0AdThIgCWf4R4r/GA2c6rPobKOJ9xYZMJ8ujLdnHlhiO6i6+DJl+Z0+GnzxyPeAX6TQGc1S3f
++NKf2Af/r5d5ZrWeCtC0BLG7ydsDG5w/uF+MF+8MmxpwC8AykJC9RDOKJPGbrp3BKhDpyGzgKm8
4FbM4ZS1S+tdGZde9D0jXmdibxfj5rr4e1NJnO2i4uN/sf03dh//PXzwWVFTM/F6GS26sAbM5E8o
bB7w+iu4oTDETigEGIvQuIPb8QLAca8G8x5KZS6kwz87d4o4fVq4jHokwEKCLMYXqLq0rkxP73/n
/ingLXklZe3NlPrvsDgLxXVBETyVgj/P9kw9YBZVsVClmp6yrkNpdk8IBUT7wFXkZG7rAGv8JNlH
L5dGq/XXXcu8REgg7/gD3qIA9m5e6RdKR9BZlVtYFfRGAYNfzm6eHxYu85Q9+iPk6+WoQ1+EAL30
I905Q/b64uCRj8SjDlGKVNZXeqJTevN17AlxJWvvbqPWDleMedPpbnpuZd98bYO1wWmV+weAY8KZ
BKTOfZASLPQ5u6MGYR0dglTwDdXsomNVsFucd8sVZhWp6szj5CKfGe6AIVLP1xZDOwCXtrvMqpw8
Mdosus6xAiPk40vFfk8Vp1j13EP6jACHSozuYegh5ye5Tbd0SLOFh/Cpi6BqKmyShw98Bf35Yz0j
RoZ0mMg3xNZd97hwYbYbcmY+bAyGuymL4GQSpr00Mk81POB2eqQkOSRCG0MQwLh6eHA7llwVJAW7
kDJM5v/YAiO9kM1eWQvhhmFWhqklI4Tf9SXv5D18uwVTsVu2y/uXYZYFNj72GJAyaIOWLUX92fGY
r+MSHwKQYXn+Nt2omHyscZJbwp7koxEq4LnPi5iwPf7o7VL2A9+41A+wk26yOnhpycmDhSLAOHHm
mHDcfByM6AClxjggD0d6xlP/OGcsCukpatZlTo9Ew8igtEVPL4yqN/Xlhe+rn/jrK5ZGiZSQbWDS
xgIy8WbYihYQiviUQGMtqh9aSjNnEM6Gw1S2TTf8tbEsvgLDSYbL2a8CTXw2wKkNvgEIcyStlJ3Q
1FwNPFCQ37G6ZGVIwwtVlh6Rjd3JKNFaEIlOqZSXXxph+R1gvRzIqhB+0Ut6Iw87M3poJrjcBR+i
vNgKxt9x5bKI9jOACmgE0c16DLqQ1YtUpi0VywwpIW4GAkm36SSnH6s5w1LBmu/NOdj02dd7gNcf
vpkrJmD+O+bWc18x5/ewVH5TSzD/xlDuHYE2H9mTG/JyZlIJl50Pt3MDZHu5EDawdODN+RDI5GMM
Wf1seDLWpHOLmdVRwGnJI+QM7NrEBgsVRlgpGJCCIT+hQJf2ckj0BhqZp93wwKHA0M1i00AJcFwz
GoFes1kizgXrJY/68wtB+Trig/wmRZ1WvELc1cECTUv05BnWFBXUCsNcxpC7y5iuUvqUtvUbaBCQ
0GQ7DvCuYvAvCJAZyLKW+R9tDVvoxabkQKVjcfZLWHi+mgAaiPQFwBLPT3YqRicPG/0l4+rJl/E0
3JsYAYavJAw9aVQYZJeeOtdzqlU4XuxWsoYYB7NEhHjJDJmn484KvG1bsHBP7Rf8XjhLbJ+Yg34C
LFVtMS2FKhV0jNNIuihSu4nk7hb89ZzoKBfRco/ebxjiS1dFbegSaEaoqXyTUHrk9zVl60J37wrN
Fswr+k4RbnfoRYWWrpkLiePKk3LyL368Jy5NiMpJR5fU7za+FYAzMpXce2LBSEH1iddr0UsTnZqs
6dlwLr1AX+rvQwVTackJp0fC9exJ2StJljVsIVGiHz0qW6QENMFCpz8nXcokHHv4XwvVtWi174DY
VNAie1/GDTF2FqPnDpc9T47Iw8V2WULSBb18TFrOkhQfxIRX9Ic1BH94UCgYeUIC0aQB7RxQgEOZ
2jWBEx1xbFEtCbSuomXQZ4OFZgW3SRFqFc8fIe6Gy4+w0oZw9abVBuak4pcXWZFXLvHtfCL8vIak
XAmQiPtLt8WnXBHN/otbxMyCrpx/5IeIlh4dk7uPrzrhgUyV4Yn9Y10JGY4+1rwR/fmzRy/dBcJ7
Eg7KyYJ2mZzu34ckhgL4BtqE0VX0LV1XReLPRyUxSmSMXnwxNrhCmJV7CP8LbCR+HC6YXQH6gpkY
zyJAnTDnmYlismYMxjhxXprKzy6DbgPNmlwq8c4UZ7Ge/casaYRKXrr2y6jeIVxbieRdFsOTJQMT
TC6e9FGnEYJ6Ia7pdO1PTAqJmFvgnYven9Xo3NA0YMnHW+kGP6zlLnG1WoCmlsWEd5vovC9O78WC
+oxbaAw6rKa218N172Bq445XYkInj82H0+AP645E2BnViOg6G20AHz+KiQn0Qkbi8WkEPDepd3gw
rL4YMzTNkn0YaX5Neh8RcHgbkwHFSpXiXzLWR//sXQkj4q13LTV9kaCWw+GBgcR5akpKQJvzxXoM
JWnuyYvqcLn0lYDcqnOaf4EA7H1IPj0+l6JawLJQ3UtARcXSak0rUkI6e+NO4oD4OrbWoBt855VX
QDhFF8E4kVShmCveTPKNsSylnuNhsI+3CNQd3sYnS3oVuUEKPuv7qFGab4zS/M4MdT8CkoqDTBYJ
73VCxxH2F6X7cEdoGzEqP9og+m+Hqf4CsoFK63sStxFWI4FHtY1jAYODr4N2xmb0qbkqqBfXmLFa
J3tQnrlX4TsecXBmLMwQoIbP+O0TEiyGmyI90tgC2x1XAZ+xT+R1WS/MxZ0PXVm3h6wE/wCyQh+4
svfrdLnCrhm9KemI16tZnIzvthq85uCrKl3QLWTXYxukQjeXf8QWoDU7QTS0aGBxGmHnll91+p5r
fLD+edrEqNiE6EAKo1vhegkKMX12DB1VFNpf4fEc1830pMEpaqNee9AZ0V/dmATnTBIakZKKJE6+
7xa+T7aWHmIEv6PSOK6R+JE+3YEJOoDfuaYrgJk0fjLHas2R3NEKNqIndgn8e0UeadJN9eSxlm5i
+9PkCnUWVBhVHaMg+kQOH2ZDwsFHagfBUB7vO3+CX9GzPabAZicE6fiVyIEoYqSlK1uL+tu8leDq
71NxpODWETzs7j9XsmHLHtsGWOAwgDvEHvmctGClsHe+uQKMYHEzkW2Tz4Shr+KqRJJmiLXpaLtx
J2NYS9nKXBwWCFvWDN7tEu0I/ewlUnC7xhTAKRz54BtQSUsS24ECEUXDG/7wI2Dw/3zHH8iLl9z8
gRLX6URsda6ReH/fZ0zI5l0QdM5uZTgTcxyx75DZ0R1GbQECokNGlZHuPo2PyRGzFc0lkYRT1gae
vZJb8rAfgDuyZA+MlFv9JoDANRJQYLk4+a3+a0MKQf+xO/n4Ju6THF8N9jsiOCe4aQwrJ0TExNXm
IweOYuIsfxFi78lXAhmOS2sPkuA2UwJtIeiqvBf0VhQVjAfekR5gFjCph6xBCL98cOiHOfoPvoBE
Soqpq3+IGuEnaDDPj8s2NUDBhyXUYFklQv8tA7XfaRm9PYgAXha/d1jS6dqQpoCx6fal6jDVOSSb
sMP/YOB9wmUikEhjYNF54t4+Bn396RMZFFJN7TJ4dMN/2uJ/s1F6O3kU0aVTfGx34nl7YVIG74cv
Hanq4SoJotkMf7QtqYbUX0XEGqA7FlIc6ndo5zyKsHxEAwC6xniDrgBDIyomKKoLAJxT8BYq7ZOW
kQxZVAQ1Ba3uZMJrZcgk/cyJ8ullroTBIiUxogX7OMr9iDkZB7Wkhu1eNgF+I+lzYENaQI07nbnK
ccJFELYwK6CNMASYZ3vzetgSMVTmLZlCCIcDPxI+k9xev4bapNdB+Zk7jO9t2q2cduFF/1GYtY/t
AK3V0hgn0t8Z85MBig2lhU+BNhtBv9St1POxgoThY1F6N/EVazGySeAfCtsVxi7ltjQgd4o1qQ6V
kMkjX6UbIZ0OG219kwgOsttyKyCadQa6BRYcML4Q/ttwF4zhUlg1vwhO6wMlg9hOVOg8NR3IC87o
oGld0t5uOWO6N6tsyFBXsOMOMG/uqy7ZOLMOaaFCUIBjgKggzaFBh9ehNi3OMkt8/ZG7Y57nQvdU
PBIfOsFqPC63FSqE5K4bq/GzT6sMBIGq9Jg1wMbHtH4NlFLUZlw/zdOmSHFN6DZoxmjdwACE+lki
BKBmFzcomSRDB3/D/satyQfG6lBEUhm22LIYW8i2wmZHEY4JvgoKf3CbuFydKILB7thLfT39R1dS
B/L8zzUcPXTgvcFJcfZZD2gLL9FBj+PPaXwooD+4uIzBd/gabkLMVfuHI5wM3ob0WoT80ia3XHy3
e/Aqz9h0XlGe0Ypz5NPeUfm5Bu0ynJyoFUhz2NwQ34YDxv33IFEnflHmG1Eq3rU4CYuRKcb2eOeL
jJ6L4mKm+TJS3T+SPv8nwiHivziq0oIDHV9NMXIf/E07iO3bgSjt3yKD4puwwbUY+i4dHqCC5Ixl
5vDN0RNX4Wt9xIghODjp34Bx4GD6l5t53KIm6N/7j8ogaCcj94/RrPldI0Ii4LYDZlzGhNkOsWUk
m+kcUC5dnYerTkdF/7borKXQaPBBrsXy+BzoXbset9c48DbWo0eMoXFuE6noPWFwU2jki2dcKag3
cwyt80X99wJCo1hlPkOcTSuENcmVpNxoGtocz0+/pKmbNrAn6aTkzUJCxlUTw560kzy4TCafRrNf
b1F/wXV3xQ+zt1K2pKI/50unE083GMS4MJac1LCnY7rIDO01kSTtIfjGsZZUAFwi642edeGIWER6
8jsEbRgbTnkTOaJtd7PO8MLYQ0zW4bdPIc+IUqcRiyR7RfQJw3bu/bnMYKJ5c3Nhj9H5htZuv/0A
J14m0dz+3a7MW4kVxDgyqDf3wrnWBqsAL7qSVtjOZ7j24Y4neA/P1cY6ESxmRvpnXENeBeTR+7wA
ZJC1xVO9uOaQzuc9N4rQwJGKBbTB9CbrZr24xewcT00xcwYbuhhJbycq0Q8K4UE5AiCRHePssF+2
4qt9np3CA7QnK6PNZ0f6jdaz7LdVsZ2ZCSt+v4U3O0AyCUn3yY5xm1cEccLNOcDbacJNQKauMdvv
4bbf2Ilzf8AcGSKkExTxYUg77tC9F6652gWP+SsBwRUeJV4K4SE8ePKnW0Yf7eqh7G6iChyv5vMV
QrIEG1IwgNVx0HFVEzI6uxsTpEK0lSuFKzBrQIc7pU0HNeysMqc2DMGaiTcf3QKbqpRQnSedRZsm
I2ovIDh1+92+hiGKQA+tWLWBMpggw7F4i7b2nhAfcB5xG6DXmAy4l6LBNI82e58cKGtaTJocGgAs
F6j3XT5jki3g0rutoCIswv0G2Aj6DMzs6TzCxXSUj5Z9/noe2dFGLp7TG+L7SJ/Jy5266ARa7LFT
2T7I1GGooXvCdxhDdHBlAHieB+NiUWfjF6fEEoteN+Hf+Cj/mGgwWTGVSNBmaMfkgXO+qW7piCTB
dpt+VNg4sv5ECPqGuV4gWBXIkMDcdhToIf7Zk48/huuOa6d4xUWwSxIyG2FmJC8M0+1rwFk2Rorh
ebDDMxA1YK6HbyfeL/O0Ax9odvJBJxhg43lPIVCHEFuhTHa5hdmM0K2NUckYAQhu0GFLFHNTZ6zx
qoNyoIcqcgCKcLvz16az4zQMeI2QEcDfhL4P1iXcKsHDbtkbf5kcJqRql9khhHJRIFJG7Cliv3y0
UgH8X0kyr2ywLFhlRsJeTA7EpCNKEHlzbZQAm1MKcmY1aOGGb+5APqzamHIFow+nIk+1O02q4Dtk
U0cIlYB7Wr30TOSaK7kdjHNo3LFyvkkeglgn4xO5ac5x4WUj/5MQbL6GZIQtfNAx06619Ac9c+9i
TpxCPR6gPTEQfhC914M7w6D8N5tAGlKxcOY3+JukYXAv8j5Bj6SSadmycSlMlrhpNNA4NyPujlYF
7NT0uk5ApQC1Fn2IbnuwILKuyCjuMFCEZw4SluEOQsFGSUEvoA6k8ig9CMYF3L0M5QyMG98LSJ5e
cD5bQ+pK8RLZCue/AWxkeTtKRY7h/URYkHcq4P1ExP3n6XYLRQDEXVtab0oeiC0u2P475jqDoDOI
e2ZdlrOMbcU+42BcqI7RNt4sbnduPtDQ2j+reMhal5ejMaO9WjrcwKtVwkSlrh+JbvuL5qZIqonG
T2qiG+LGl0Ip30LdGj3hC2OUMSowvwXZxE4FcJHNko28q6Z7/+N8gElfGOoq7p3tuhGL/EabYT00
6RAERUV0SiVuJJqqwyfVIGtBDL4b5l+OYb6fqglCoaS71XGTwF96KrimqGcwoR6g35Gt7N/eiL6L
gdU96DpNpAsacSYP5zW8Oa22Bbf4hCkLb9MtulEJ/ag3KNcdCMS4dLTEzEWIjNBq+YzAcJlQvMbd
aVYAvC75IgV2H8GLCDMFHxSk/McpTAD3rEz3mDQNjxvNY9zNnkA9CbCMcSVzLIbu9ph52KhpvRGT
Al7DsXnAqtSd5+idnPAzs/ZzJOonr/S7TiI3/8dX3gZWuO8V1PkyarMDbgjHww2YS6ZEq9UzOg7k
bdfRcnPRDVUJDtxTyw3cHVhU7DMNF/UqR+AjgnkmJr45TDAq7Z+l8CNaXSmLD97Ja3GxkPXDsrI5
G+Fme4Khy1XFbVdg8/eQKS9r3WvC0+1Z2xCFJqpIg/7/boW9jKEXeNsCNMF8Js9EdfDos9cNvsbc
0W47qrUoV8f0MBDVoj58WZa+YGw9ISxOWbT8mzRNN/zsSAswhyi8qQNZ6FJECsOWXxP8yOwYXoo8
U4uMMKiNh61oIjq0y+Lw0LFAfSZXlmByBHGk9XP3XpPbPGpvsEUTyjDIBcyaM7ePpFNRwUBwmQgH
7Auope0I/u7XIFQLSDm2tmpjcmZJegDYi71eQEf5IaIy2RddJGUPhI46Xv4hQU2eQePNJPYO3yFV
0kfIiBUN1LQjLkH5uu03nGYCbIx6t5sSAyZwcEc6PkmT8qv5g4YZwwwK5xepXC+nTs+UQ6AFVsg0
pDS+mTp64DXAWbOrJbqKt4BBA0zKFaYB4mjLe2FOzRDyg2BeASd8rBRIBWhJyNxTzPYNnHHRAwkQ
JBPtqfg64iNK3Y+n5KsFS+LNz0P/FGZm2OYZC6e1BUvBQ/bhnVGP4DokAyVMC7znzdJJPV8XUGju
eHopELMhTLwM/oDlU4N3DbSn4WAkgi/9ZuGW1Wn973p0o9rnVrqZl7/dFtMu1O+YBTvwv9enh3Ed
0xFczjaz5H0Gq2/eGFzGeONc0DB+jELntsNhrDmt3w43YHBA5nOP67V0Bw3zMz0sXprRJM3nj2/l
j184KmdreXQuFXCFdRoKSf7csIS7xshVJhPubmcGjI7wGg74j7KGWq/Q4V2GpwWDY6Kz6AIq4rH9
795Uofr8MQ3iv8/sFDR4EtrA9t+X0i9rjceNAOm52QOddC+Kz9H9glPlVJgC4Hi3aweJ5iSkST78
4+DN6S+iP/cPXaMk+HXib3BYUf3GkNR82dNs70L/uExNJGMbYkwHJAlFEQNGO+LsUvyn06P4/tu8
grcx+BsRwU6w+NLq+ifCYA01JdJEnPnZRkkIgyXqtykvfZHZsCUI2/vkJad0P2gMv1g2ciyKN4LI
HiNqJZwiYa5+gxLLaxnHo0RJ6T1XbWT9B09qbYpd7wZZxluGD6rKzgohFASPJSxPGNoYQjU57tfq
+L34/lXumantkSVvl76CFTZ2CVLUysSSkcjiwjb0mGO2cvav6aqyqQdKSyPGYYOXPAfHfcLIM3gH
LzY2asbmjLoz928jajgGWz3pwUv/wt4og1Wxzr9ir6vJtzAfZUO9r15gEYThBfdEnTDredunVKOD
/Nqa81qpk9vbvHjCjGozq6RhzaoKfXHBqP8F9RcKAdoT4zS8BL0bbM5qfLBpvE2Kn4uNwxWrQh0v
wzeSpH7OZ6GEOTUmNgb5nMNHOvLwxZhUznIObKmsHn214mB6cmwIJ6A3eGNplVMUgEuU4VB46zI8
u7rnvkguRVGJvdiamxANy06kSFiAhpBaU0F3dhc4yvKgPNeI3xdlv+Rl4FABSVrYt4cFnnuM5RBA
cpZPCoaOcHkp1h9Mtuh6XdCON9QzktahX3wxzWJqyQW+rtTgSAe0oqDlG84DOUS+nF3U0AkWvIwS
9yM1oM2CTXcePRii5pwaYrTxZOLNhWljhCNcZBWS6pXGJXdayJbhgnDSQvZnRNe4mh+my0zJHWzS
Co2qU7AvlW0qAcUCgrKwOmXfRFYm/VK5xjlrXCLr/klHBx8EUMqUBzE6o07UhV+2g6jwGFRJM9rP
MY/oAp7TIJvK7Moyorizv4xqqE5PosuMS6R4xJplCNf2TsnmgXJ0b7F7HBF/dxAACPjEbLppsFzF
1b75Np540FOBUxhhTY+DL+M8cvO65hsGhXSEe5/pKhfYmkYgPsnTp/aG+nqE44D6ylLneJcI9Ikg
8sNCOTqv8ZPZbsZdQ3chlbgOqG+pu7yNYsHjkWuN9/4mY4FG8rrqYfe9gVSjbbqajSNr1MttZUMe
gL7JyRnLaVLw9WnO9m+jVduvnY4vduFjQ0JR9rT1/n5EWwWLbPbe0QmrQm/4WPi/Rd2MmXC/h8/u
x1pmdOX3nUpT9c7tenYkkUv2kDNhuEgvSHcYXicXynTxkb8YxY7AC48MhViWzmEl+TwvlkGbeL6v
2xhjan0GTqF1hJWuZXnUoaNdOiwsLGIJuR7Qfg02hKzEhX31yPZZqIJ48ejKqDMGWfE7cXPbYSd7
WOwFPMolOUfIBQjtPpqRgGQSE5hH5WzpadnTEW7+MkIqw2uaHKPS2XRsct7MIx8TC3faJuJwQ7Rh
lFYkqorAXMdbRdJmpiT8env3GmoIurpWmxAVhXANjPrtaDVltEN0nLWMTuRw8E1LT+cvHZv8G+ZZ
act6mMqJm0qZa/MWlVGqzdW0CWyUoCa2dQvudZEbaoylzHXaSlup5utH4jwwVTI3Kh7JkDy62318
h3l2J7KkO1ITZc4j39jWczfV+cDa9mGtW/xw0tyKUvewlqjIwvtDVU6qoISiaCOBbcJSNd4Q/txy
vmw65Kasf186Qeq789WiQ8QKnZJYcWEcTMXpvQHD0qNNlX10W4kkm6QEyNzDI2+1Oyq8Y4w7cUKC
oV14zbmY5x/jP86hI7l5Gn8/xi+JGOqlcvgwhXJI+BWjW5KTEgn1u65JmTk8zRqAySvCTwtDsC5J
lEUISb33y54io3EvZmKvtTjjanDVBwTh/SKBHqTaY0jHQ7eh3YVYIjPSk0POZ0zmHRf8CrDNIAQR
UzEirJjh7pk+OyPn1C+HRw8b3zX50NEjYTydAGVSQ2KGcTB7jrCNgeEyukvWNrFgmvlI/w1YnkY5
ZLrHAJBQo0Ay3y5M8HQ8mt9b4XOSwc6zX7LbWKbJjxjUrn/P2uvc7oQqAVSMF+3KW/oq3DtM1j0V
OoxFILzbw80aG4SHK0FvS39JHpM63ePIR4g0U/JzyKMzlxVvDbGNE00CCKwafX0IjUzQ8Y6r7Ysm
wuBlQY16DtdtRwpxXeaxJhP5mE/Bev7S2cSbg8k9f+G9ovm2bikPwHiUMfyKUTURLBDA6eRW35LZ
+4URCCrK3TFp7sTgnu9kAPy1pKQnCIQhLIAhH8Kisvp1LI8mM10J7jtYf1ipYGDSYNopqapPAtna
oJgP8wKHxGwRtNniTWl27hHQyJhVot1OFquFjj7+hnTw7IT+fnhg1/sjH2i9HxIWt7dJJFszkgWi
hDcLkaAKD/z8w+VjYhX8C87jIolt+J5IIUkuY1Vw1RrYsdLJYJ0sy1KSoB7YiBOVTbzk2T7MxLSw
HJd8DXghaIUqGzb+1HIpJOiPb8ezThiLREZJ+lnlyftbDvg4Mf6mvWAM5/uuj7t0X76FRaGbR4O7
CE6mVGFYKP4VmD8Xa4Es9oRKCnjRJX3pPQWfsLrzXkIIYMpqIEWK0TFotJ2eHLTPMihPyQxjT0lH
N9P3+QfAj0P2d3O5yyRPMDfTrzxZCteBS0DH/DBTeV7CnVyC2/hw98aZFDZaaWATeV+xXCsIwjYN
dngg+Q5ScsvgfjtZEJGxbhzlJtNph+1OcvJGkrQnGVfIKUmb4urxhOT7MRJ/mAQl8sKuFvZ5tB2L
9ZLuS0x+7tjq17ZOvDi0E2sZKHZrRLyvtfdgAxxM6M1H6CLylcMcAa57H3VmsBpKSB1A+lYVCZFi
7zGejhd40hMzAMGzCStFVGR9DYYHQodFd9Jhk2EZsJDE71yWgozdJYWOs99c92VUTzA02jSZ+otp
IlCSUWyRQfBL4z5+BH1lxd0jsYZ9VuWHIGmvZa2FpbLAQXB9HayfKYkGyT58kov95OcrLnbP6TP0
3iJriCBdm2+fu4Hnmsl9yigd5smiBc9EN98jKCZwd1ZM/sOa16ybI4ny+7jnX4Dhhe2FHHY+lZFk
SV4tMH7RGECs4QUezFfGn3lxJVvSFxIQzPNfkkE55FPk3QQOLI7Kb66ES5J7H7f8j6Xz2lIca5bw
E2ktnEC6lbcIGUDFDQsrvBP+6edLek6fv6e6uwqEtPfOzMiISNwVzK9mNNinyGfdGvtuc7M4MkPP
wktcmbeGneHFeciRlctx18VCESIHQr1mSM/hHPBX5CkxV8bikQVUx0y539JK4LQDFufK5xxZbMOH
WzDhDNciLp2DiyUD/iadl5tH/Ljit3Yju2RccCnZQDtWifA1MFjWzp50UpgbyBnHWIGBml0A72RK
IMF66lTEd5wHrd1cAiJDcc3D+MTXzC3GOOYWfgmRinGY3z2VVFx2GiHFq5kniyakv7oRPxTzgLJi
XFFEwmv2iToURATEIT4z7Lu20bzYU3jtPjQN6NlsF71/H9P6mFoVRyhZCyGcnfkMCZAAJs6RXaQy
YreCdqqYTZwe+B3atlFTYVo3zXit2oSDS3LPnxscH42ka6po3n/nbs87eo+sNbtm1xoC0r3QS7F7
YOifKmKe9IliB1dq8Zl6mD8VLbw5bzR6Ogda6mAmV3SqV/uFJiE9QOeR0SotdNU4MZfYSzOAAzOJ
qLOhuhf9jkhZpn3RTogw4WM2dRTTaLjTTQFzjlE0ABvweYK9yknesKmvIdtcpeU0PjFSUKW914aU
dfGvxnS0K1k4V7SiX+tYsyuZHcrWbRMRmGnht9n8J5mfyakp/p56tgWbe3tVwIBFjhvOIhm7ubVV
+DtqhA2Yv/XeHfO23P217MsfwRZ9BmPbHxi53reGxrnhbs8IObpH+/X58QRvi7P3JqFHD2rxvF47
q0vCwcJwp4V24Yy9hXTTSLgGF+wFGPX89KZ/08FxxeS9OpZRi03KQ3hAokdi1AmnGOQxwTw23Dos
fF3h8AlCIhSzNocKh4dE9iM23GYyV7CYscXelcgc+GKgC87VMef3hIEA7JCjeZv3MhnV3fA3d9Ib
ndq7G6G0aySLjvXCB5GpTe2s5T8g7NK7JLklvU0kK60h5B+NQcPHJ4ghkQjzSF9Rh/ObwcwuFIX0
jqZArngoAP6QBvP3IItauAc90bKPgVm2sLuFxo1fwA4suRMyBRc1optvExisaZ3AOYeuaV6yGc0b
KM1MvoKUSu8aTSJemuPx0W+Ro7+YWQPZedY2ZwqeGzVN9ACjeRx90O4ZqRXerXIpDvpLmrTecolc
SqeMXQ9vICCCd9a+aFiFe80Vwh6EqHzhwj/WC9SyYaE5wgMBhWrN+GmdZgoqV/BbGVP6a4BsxTFP
mvanTDVnF7AC5CU1DRypKjkToBHTmEP/qdCk2/q8EgCrx7pA+wMnQfjWHafL3DRpy6pu22XOdPpJ
mu6bYpZGBHIsG+oxli/Y2fPifxeTKp22zNDmsu2hBrO1L5J3pIsnMwcq7Tgt536ya4DRkRhobSkC
QdUWH5lE11o8AWUi+pI6bchPqcTv4IV69rGQguhLxk52PmjhJNonf3Z7toy0lfz55t1DmXgNJMMs
KZCfm93smVVU0a1mhIiR7bHTzRg7GS52NwMQaMqyR0S4QOMcjd2pNVgg3HUZ4MiqeQeNRRPtmIA2
QP/2FXsGvrmbXNYMAASCpo8aUYr/8QPIszwk8keWxSnA4gmd1SWEnm5TXxnk85ky+mboQ+/cP3TA
djVAM8wB/rQD0YHyGPW9C7bWgYziqwwfRINL4xI+03KNdJM2Fv0/jK2E7G2a2KAIXxinRwEjqt/U
gLRdoLbEtAkEwgyxuoeLIvOlpag3PSgaS42/bkB9kkS3DGFO0YCFfSO2TvJMFKSiTeC3PMcTEWz4
6QCYyl4mYMflSNyKBKRHUZGncIl6SThKcwxRmybojQD3uAnB1sDXqAsRuZyAYiZPpwGRAaW8uK2G
FdwtrBzXoBDCNZE/0PAB2t3i5ireiD0xvGJgwWaF4YZ4EnlvBYC89yfmvKcfxsulImdSVH5KXCDq
sfoHzlkxlseskRw4GNn60z64DwaQOOP9QX4Q4s2G1oI+gJg/BPeUlkUl3h9b54N1AJs8R2uRf8ZI
34WIw71NoYBs0oswQUSfcrawhRh0ou1CxH34D2W4uPHo8XWg3zst5WtaOsBgtHHzdImDFwIN6CwM
gKC1aI/tnN109YBaFes+OWQntkzD0OaAVzd6kbQGMbTnQZqXGB0Hh80WwYiw/ek3ImwSSj5oTyBz
5HcGyB4Np6D/8x1rQPdHSQ7IoYhG0fvrBff+7NJvQIQR4bR0mlhrEZ7B5d9L+odckHhoSi+RTj7Q
PujSxfjTP4whhNCOkC+6jHYcBpv+0Rdruxc+WyIVP0dVQTkfdHN6wU+TWp8eEtVsZbi9Pk1cylxX
t0k9FuxGEmkYF8YKDOCI4tB1KWd/eTBhP8YjnWSdhFp+ah9nFLvZ3qU55XYstme2NfmDfyfhwVMA
HAOMdogSgjYO0KRo0cKSkMJ/MMQShcE29/BcM/Mh4ips5XLafClA4JNbKOjgP982hKqc4dJ0hZ4B
yz7nRrXN58gOTBq+KJLFFGENZm+ErLIPAwRoV5u5zlNp0MBeYxYGLR/7YQvLsAe++Ca2EcykOwxZ
O7QG2WP5YXJ0OqE2/tIO7tLGFNkNioI7facseBBvmgC2tOtcbnj/xHiJZoDo9J+NbjN9NY3xff02
MdUj2RN1KkjShl6TtJNQzDIZkv/QteJ5zeQBA0HS6jpaJsMi5bWBxXATSIec/y8/4CPSyEM78xd0
xthNyUCXcDkaQdgzlmfaqutWiJ8RkYaWqICpbd/L7+6PW4k6FIkeRwQfTfq2LUKHIL7S/vqLZuLq
AJbi9gKxz1NZ+CJ/HUesnr8mPt1Pm+Aidg1oOvg2Fh4Ip7tC+QNBZ2pxBtJREydcDwIkUCBLN0Cm
6gU0sXEhwBjQoi9m5YHY4eEYQQdRlB04Q/DIBA4Nhug/5HkS+vpRX6hK8FGGuLZwNNjQTNAgzM6F
DG4ViouIR06GAacEEQdNHcRGusuruYQ6Ub/MgHNz+vIiHQnkCf+eb2qZ8J0e/F4ZvAwbLgigecDP
44YbawBrk02bcyJeYhntQkvP4+rQsllDOXYDHRYAFl6muS2QiGCh0sMLLDWZomDSnVMRqveMEScD
y0ksTWUiD5xcgy4V53fNqQlyC1aK3zQ9bJYXjEDcwrDM5HFBomaDE1BRx8shvg5U80GyIBQ6OHme
N+LUtxscb2vSCVDctSRjnOIh01JK3p1fMLxf5Jzx1yGBExb8rzwTOtrXSRTDoScpfxBTfexKrHrG
YEYcgSKgCwixRAHJ8Mj0OIxNKKxdW1xpoKXhqE784TRXsC1cYhtq4eKSMbMG468dgaLbf9C/Qni6
MwhL7Lal4PEbfKllPsuIF1Y8liv2YTQUIXgK+5WZU6HwfgkNHrIXj4YfXoF2hzgz0KDFcWsZxdH7
26xgfNoommuoBu40Q3CVYO3+Mmik7YaQha8yREL3NeLPvAcFvmkTAcj5aqxJlcGjRptIJ+sjhnf/
rAmnGdRGkm46/YwWjKGMOEL9AWOPLwgwMGxozIUeSosNpQ5GDZuALxrzjU1E3xFFdmmDjYk2nGbY
V7NpZqCVcV43980mjw8T8drY75xTcEhP0AIdoo5IsERqdSMzBX4/oA28QSOiPeI08Eyz66Q7fsZH
h/5JVba8+s6qZ4YxjWbOANFqaVAqaZuf7FcODeobX5msQ1NpWx68g426jxzDmoIXAI6PNpBPAPZr
MH7G2BctTpamjezvQe+B/v8mbNpnJxj2W6Q9+4F4ZTYsDaAv6K1paUMNhI1ACn2M1HSnmeDaD+dK
Ii4soqYrbjFnzrw7KTFmI3jJnBFv0QFrk3H/lPeu6tLbcGsf1gLQu4spn4Nybz8QN9KXRWASPZWk
SyouYHAziQtsxwv5sCjQ5JQ9IDvb/l2XCOPeqN+MAwkmg6+cFneEdHs2m5YSKPv9qriNxDKt59Ly
IiXXEgXsn4ujSSNuko8S6gxDaW+MeNXj2mnkV2sf8WmczbonsU0mgr8uxoAWJe0dSfZx2sd2TOT+
20Ht18W1kLt06W/AGLFV1d0ZPjNXMoWPNRPHcN3tlnInnyN8xvlbvMve5JIyJACk3oAu8+IMFF8R
xkrTe/ubPQoaafwabozhi7hGcOGISkdyfODZxU6jgIOm/kNJRN0ie/tlikSgDee309cQN7cHFTmS
1wIJRu+NKHqPTYKPvLb9dx53YNdE8kJXouNQiSoxGyB/oumMJhUuDTyoboYv71x42GLsK+RhyhcO
opQNjy+/zrbYwtARh18hQFM+NaaEFhwKuDvsEzg+22Q3Ye3m3tJUcLfRCBGQmGlREQ1FgkeoJilM
z8Ltwe2UvlYOpY4U6EE3ZwYliJ7ihy+HTfNvSGwgezJ2jMAR3eO5eNt4jl0j2jQYvVqNRQRqPxj3
3HH0DHRQF5YNkmkoZEJPknl54/He1xhBBMlNlUYG6/UZXK1uQf9Y6kktbwa/KPz3xIDv5ZHJpqGE
CQnYU+9PlJEwjPCsNM83w8v/DpzDuDrmnfkwqhh8HM3u7hsOkXtnRAUkmLmZymn6ZD6mwAkEvjSF
IPCZM+Jg9cHxw0VxEm6GGoyNx7rJCDiGfZ77UwTwi2ZyirADdYRuLw57d6drV/MbqgGSbDQEZN+q
dQzV4twztuNN07kTIx4Osr2WtAWZgDF4cSpx8JxSE49duDyEL3J87Dh+cILyg/oyDVEvDedp+IEf
gfkrncVAG7dFl6hYI0YDC75d29b6aLVnAWvAa8GQogQQTxdiAJz8EZPi7BZWd2cILXwg4BJf904+
I2ujK36u4qy6G5Kv/9qDYjMNRd6EIBHuhirKEoqBv91qF9ckKjL0F90it81/Ji277KRA7lub+Tpn
c0VHRgMdP5u9qdFrWZPJcg1uc+RReBBRGF5nTJw3WqGC68LURlBNo52M4NyM2CsxgoIHlQtPgsp7
OoQG0pc5g4xOhYXnXWiziWOTjPZwVwLLzZ1JyTSg7YzJnCmdngAb5gXZ25a0uJE8nOxhN2XG347e
fJ+l2O/RWlDKw2DeNY/B5Ngn2pN6HaipJVl4sHk5fNwDLcoBn+o7rmO4yIBEDPrElAFfb594jyvC
b16NeV6/nSbXjZUOoqzDEnpIcKFEYwrr+mGHIyatLTGskQLw5jv+IelBkQbyfNG/EPlxSAXmdcNU
t0IAX5oOtkNctizaH5Zatgn1xSV5h6J/iXXUMfBfaEngM1YmYPrOBK0o/hqCZYPY/vCnVUHnQhCu
990ogHPECU3EL9s1U+uDDk5jd4iUCKYYKDadiHAK58Qrk4i1CfcRQwcUpRWO8dWstu9tvlmUNSos
Gr65xD8yB6dDI152017OCMO8Xk8nwjlCmAiCazH99F5e4fAcohtD50SFJS4+ou38gHzgGG9vAKIO
focV9M/c4uBvRcjGW3wCxsKK1cQdLFC+AcMK0G8pXt+O4HmAZPxkx0FbItaMz8UbD8uDD5z4XajJ
DqerhsuUtAU0KiZdHiI1ET0tNvrJ29nOsHLDkb7sulTSaE419jkT0J4OMzgZscaNvRn7lxCFmLy8
B6igduNT73y1ybX9fjFMmfdiEBVlNHcBssn6ueBiXkG7aXwwHjwwWhlhEqqxcn9E4qsNXwxxfuCl
Euj5jnVKNcccopvVy+/OfSHT1xgLjW3lcd2jaU7H4epj+pR04zsSNVrQR7vBjYbGNJ00cXnZj7S4
O2FuaIvuHPNZ1+29M50wTnuNIeV5zXZhDofPz14qTEE3/tl7YLHEC/H/fLz7YjuCx8RMIeaJAogi
8WF8QX7lHS9vpzPBqZJxkf4DVqLXSK1DhYAH2yC8PRSveYew9V0+OYeGKpYc1jfvRZdFL8Kad4Le
Muhg5DGoCPLOEbobzbbhGbScGXoI4Wowi6vzJKEJprP7zyaxMeFU3GEWj9i6vOoiq3PqoAFT1emB
sNq80TfR3kaXvHhjfGl7o9WLj+tNpA15K4wNcgTW8W3xSfk03GKEUym3A8kVVCNuL4MBvHpj7lAX
591Um0wn7XwD9Ar2vNBi3KXWT8xQ3mXnYzK1kxsHOWyDrxizQtsM/bH1Be3Cff9NRuI2y3p0YggB
+03UVeINUDk9X3Rl2A4MoyCFbUbi/eTTq0ZMd3WTJGT0AgSJmUBtx2dzwlRbdrcwZLBF4gwm5/fK
0Yv8MJqlHNTSTSHPZ+JzJyjfBa3MSQVWEsYlCDSviZmI0fDBx+gd0Csei9aMMRJbcUH8mLwsG430
fCKnRG38JJeeX4X0RvacEAD2dHWpJyakTIQX6bX7ToKHzIiiEgJIJGP9XpgWvnFVLQkmDerMIF/j
eGCsjGiGCxiFkAe/lJQgnJH0BfSteVQSzHrQdeWzUbjQRsb/wtNmMjnW6wihmLPV5Eqh6B09LIgE
knTW/EXDPA3qlOlgMqP7ZPXGT9A8s1nQjgnowhD+vrRt8JOyugGeqjxHHL2RsDUCCIrwBGVYNktb
m2hi8XoURzSq/43FWcOsdUwNTG4NY/dIBRmzvinQezagd4x44Hx/Nfoung6TECV4Pxc9rh+vuUjP
N/5+3btarQ38yTcDs8s2I3d8BaIOG/+45vwAr0Nax+6RlcWqarlqfmJuchOV1stSAMtJWjmDSpZb
L+dkiNEps42fRMvRzcFvx+Vau5NG2pEf57ATpaJIIzmu1+I0Lt0QsoznQpiorZQvTzolafX1nmWD
IwdytAynv5Sb6IQAVpzTgparU98HbWK0crO1mM96d66UgB1aKLJGJAedrqRARCU53EVnDn7elxdX
82+ieFMCV9pKOTnZYA9C2YVCkXfmKC/feMSJUFGbSJuGYUGWTM7+BPKaiteKRduGBBvqadBwt7DX
iCZEV6G8cmYQ0YX+qRpidqmE0FIPUTcVpfhtIQ6zP7JsO+fS0FhuzijdxMkIbNI0QcdMGGsACbMg
97yQBtDBL2VQAQywtdc3WbTgFP2AAhs4pbRCSm1+zMbZY00+AXQBWOGREi5l+tI/bfo2myR1Op8Q
HXhrNiHjasicUL3yZ7Y5+NPULK1YmjYvm87jc8DCZFPRCNzl/sV5xRdsQGmP8kuOBiHudlzOHqYR
bvnwj4PFnd2uG5wRYuvPHBqyduQN0RLrauwAKIorZy2qgxf18maV56AK+pKBaBkDdYHvc9KCda4j
l+TqKHat9otBweLUNZKEjD3FoAL88GI+Md8qwK3ctThOGKAcO4yFFil0OUpHPfCxB7HvSG1vI6J4
BMs0TbFoEOBN6M43q+SFJ3NfAELHIej3jHhElsg3h1giUXiHI9KYMMbPifo6RR5NHy05G3HHTthl
Ybj/cgWaCZHPwjGM/yvjEC8nw0MwaMZWPIeDAjBglJPJbfBkrIpQm5EDW0uxVBRvotTDqZo3EThj
wmvizv3mujY+3+c0oy4DBWgPe5UnfWfJnkorXVtmiNr3N1Y9mb/iYpLEkxKoyhPfHxO/JI4jOLIX
w8HGUNJrEJ5jH0K1UEsm88bw1Vf5pyspCg5mBbwnHx8JzK5abnw1e2j0D04RxzC6accjXf962Sm5
uv52SCcQfoBBhcrhmp1xuuVPyKWkIzy42S6ajL0L21RaF2P+CYqOtO+Prr/wXZva1OZnyQYd1iSp
YZjB5ElwmXV4CIzbMPsGEC18BwaU+yjpDAr0KDIyuAvZYg8gyYWORdqnkf84eh8lfZA48SUaAcXG
vBlcjdeAhlMEeSK75HX66m+5UxitTQPdOAz08jqDGLQbEBHEMKJtzTmfpy6WGLRN2WS9nOhWEB7S
nsC7POuaYeBhuQSbXKdkUEQDEC3uKUOYuX2gVlbMGuSeE2gypHB918XizeHRcwyLuxgLirV1FIvJ
UuBEKgCmIklTI+SJschBknGitDl34MCHv8PnbI+A9JZhqNPGFdsIImVMbPUouxtAwkeMxjCrBkoz
UP/K3Cn+KGuIe0kthTsl5K6EZxtPmCuBnVkcizVdSJcmJLRi0Ohn9yDjkcs6olLhstgLdE7HIGtc
JnZ/KRW1rA+HOZ/+xiEA+7wGLtwWzWq537Gjhl0TIMI3CmfOQU2vVLgM8USI/cc+vhmIzUsWP5uI
ORNCDBcfOY9WkizJeFKQxkNHmeOkly5zXID49zRlc+usu6vLu4UX7g3vhGuFQIDnmc5yoYszklOZ
T8V9txymVtLXBicM0VqavmI8/UTMP8EVHaco2lHHpt+rwBB7ud3R3SdEj1IeWezMHSuWbY0xHw59
HCm4juLtWTEdXk84DlhSfC23hPw1jOfxjctmd+E5QWbCWchDPfj8vTgMykdyfKUvd4mU5iemJQXg
WDAMV16owAaQlwotzU49x6pwDY3ZB7FfsNs+UGBM2XPiLsKK00xuPtmXxSlqhcQo2CIkMjwwOaCl
qH3YcdyWI6+0cBlkU5F+yUnCumsvGgCpDRv+QIyHneNfhwUPm1KDxyGdt5PfdMR1YENFWLDAkOnH
yb3JlpCnJccUy0uo9KyZ39LlTnBb/JV4iCD9kPQkqTnjaKb9ir0m/iGQK5KtcU3bYYGH6tdyWEcY
lHIFTuGzSrBM8p0iIQBNvhyVfG8bJlwsJTEsFybTQjyiCU9iyi9pziT+hHsP+6g2DniKxnyYedMg
GYQ2yUMvik1+NXnBeSF0uEPuU5qfrHMAa76SuVaTJpcA9CNPZh7zQUqH5XY1eSA0M3gq8nCbVswx
wLbh5UGboX652GbbMUfQjhsrl2dNHOhhRmba/AZL0PE5gbg4jGhIMD6wCorzkJsHOwl6unRtyVr5
qKzrEaGJmh3k3pFHzKMQLtOLtc1jYmVAc2VbsSJLbFI5ecU8pYbElWVuBBjnRllW+A7dZNWmbbxS
zC/U4/GeJvGUo3hntccPVmzlzWNYXULuYZUQhGRx87bwmXi3DMgp45+PdsF97cPH43lkPEohJ/Km
2N06xqpn83SEE5Tp9opPKU+GPIgXmg4gfPAq44yn9LYcH54ObBBIPlzfwPUzP3HkDhnuns/Fv/uu
AWM/4tp3kGfgT4QGG43rdKZwcjPDHcsPCbsCOujCMSQCyj2GAsfzySKjz4aR+5T0wuQ6lBnErBRb
PFZq95AURnYgO/e3sNY4dT6QrliIJ3cJ7LWk+UzU5XQvWDQQxQqYXEnxGBYJkZt6i+uArwX768Pr
sY5cHMNlvYn68GnBCdMdXmwtnmkhZQiJBdlBy56wc3UCDI1Cc7EwaA7xyeXnuJtFxn8cVhBPUHCJ
syubrckncCF6jKU1yY3HjAfCGvtGPFZK0QBRNTkJv+JY4cy2wkmR0XlkGJbL44ew1o6oWgNup49s
hOXqF1Ddzv0ytoh3glEQnnhA0M34aI6TKbafAA7FpKz/79mS80UcM2PxdqpdbtdEPEfVxYV6gZnI
O44RDgyxmWc5PqnjSkiijUDoM3frvK5mOIaQfN3IWwVeoMEhCT7Ah/lzNeELqgt6PVvjTfSUISNX
m/T/jYHXZy1Rj3CK9RevNZJESEqG6xpI5O1oKMa2Iya3EyW65IvixapymIrnwBuYUeAawUMEy7hL
9g/WosVNyjBSbXATKiLxXlK8LzZjVX8/Oq9rxJC+FqN21Ppdal3KHY0yvRoJeJCCBfwKp46rAXBQ
Ux0sbcgUkfIJSepiPuHgU19Au9IFnLjpBr43X2CQaPuRiovbNcRXJGYaM1WKwCCb6ENJdiN3BhrC
rWTbp3X5Xd6Act6LGsU2ikOOQyCiRRcGGPA1NVAv/6TdmE8QyeTALlGMCxwrJ+ynA5kT+wrwyMBu
QcorKp8x02mQW+RA6FQRF6uCzMxYLlqmTTsX8sIayQO8h2n/GVfO8MpQvPSOeFXuJ00sznHxS1vT
96F7PRuyQda9DfpqG0Nfmnmi11iy+ZKTw8Ih508K4ujbgnOblCOgvZOjGHiM2AiJEcrODriaIPdo
0OzWmBIvna8W+sEN6QKpOmBiy8uXzOazANgEFwBHFvCO8BiyKN/lfialw7WvBdNAG+3hyHG2M6d8
awhqJwgCPHDOmisV8Y7DAirYwGcTmDCPISqyYtllMkpXqCcgwYPtXuxjKWDOgNgaJjYy/AZbohLd
ZKGS36MstBACwuyknqau6dh3AsPbEZudOk3u2GgR654UpxkQNdulETBmgK1K7kvtCI/vGJwSIZm1
4QYsOhJ9oM0eYfWf3fkbXzPQPvPCTqWAEnK2nPWqqL2slfKbu8DHgqTrCrnxiuhgwLH55rhg27+o
pd/UV0RszqK3saqxkiIoGqPfjuF9Kjy3+H58oBBrfWE3AAAX8BuyhCvdRZzbG6vXv9iLbTx4B0xH
4Eu5T0eTJs7gbcQfSLOLwd5HpEHDG9JDehzWHJrw7YkGcq1Zhsieu8g3AmZZv0VwTDPfpVXOPxOb
JjGcJQYAG80J32de5gShcD95DV/usWImRcf8MJUHUJCpbkbfW77AF3EoKn1jQDPp6NOC510S6K6W
BD38e7kjWGUAaGEbxE4KBUAqoSIvyBAw8vrReCVEEfnAUyilBF26ohjOnqZf3OGGK5htUGuYmXNx
Priba+7bgoYDZQ4HcUFZ8T71vtj6Gj+mNTj9lptSC7mD4CwEksp2KRT+BshUhGEqI83P5mu4JSNJ
gCieTJppbyEvHwotAD9XvWeBdxwSWHagCabOLEwY8mQbqRiPFW+vHm4cXrwLd/azt1ZExInvG8XD
TvaskBt4ntc0Dgm3e2MVcJfjA+CTZPCMi6ZMaANc1kzUITPCt4qj7xNwxFO1yMAjjvPJHFs4EFxX
HMnYXayOC3FfyJmiIrj44m33fyATUP1Z7EVKcQ16cNq7VgYtUzzXSRrg07uoIvia9gPR7UG60SOx
ORG8BOmNC2f19sjOtiD2OIv4heZL+N1RYm8cAfNlvuOqClr+2wSUOzVZu9eJ3Jk9Tn50HuBZjiYY
X1G4wNnhif8QfA6l8pmz6a2HywvDTP0JA5Dpn3mBJr5OT6fNoca3qc5h2XbuUO65ivCcgZjxDg7p
McClf/M3f+8CfqvHGp5aP776O9T7TQjvmpXJWBLZc13/GO+cZDogCXF6me8nk3kx9YnDZLIQf8kv
oHqam7yG2BoDfeAjVZ5yhdwn68LovNg9+PoyGabhxiSOF7j6CLes+c5hT/3SCypKhgqAzPlz+PPU
ILqdyauxQM0rXRQxwtuhWcEwLsRGZTWXhGxKCvhLy5iCiXupwZE7+PwppoIhQteXvmBnoNgXjsEv
EhkSsWEHoYyBigave0Q32BvwnZfwPp4OUNIYeyT08K3ZwFvkPghZLMrwjYgP/I1Vd0gS6U0BLZ6s
J0T7JkdWg/YSnb/+GZtGcdBmcBlunVQBnErZxfPVsDJwUYCYyPXvZVQnNGrWC7kcmgwkEfv4uOI+
IgVBRCWA5dkV3rgsP/Y6PHr3GF/jangmT/0pfMbbyZTEm3tjHIecKgVxZUTSTz5q7mPGucCfZNX8
NQZwfq0bTm4WItHbupdqxt8TlWZOQ3bnSncYl0NCrvAcMUAQeekurMz3DLx/eR6gs2O0LGhxikV1
cfA++fXvy6T6hvVYVuaDWfO6e/aVeDfCaQB+57aDTB6amqO6m6vZSWDuLviyf7eVWNiWb+ho5cVe
XWw9flR2c7JbK8MWtl/cEFawf7oZFZlV2Uz1YeV3QF8TfVg7CqSY6FhePkK1jO50Aga6jZb5JXx4
xW68zPv4GSI9UdEHyCJ/yQACWyFSkhTG8bd4pKDBUheV0rsE+bmZ+tY4MLAQzPiaStA8r3aasaPi
lXusZj1bhetd3McfDF8RoXF6FK2/LksWdyU8GxgeXt5HXw69BmyAD+6wNHvAwjZ2F1VOVikwirGA
bYUdRDJ0E3MGAdwJlWezO/8SMjaGNmaQt/3styytZetCbOsiZq6Qp9IdaM07c3rpv8ll0AZxJ3kk
iKsvyMIvproiAwuPCCU3tHRRiw7hdXRhTOAxa93NIzYWtNU/HnZ7XmPyRT+vFDJoRtiIDBWV2UAQ
IPmGKgFBTGT2nlqQqLo03ujX4BbIyXl3TpGeHEcHpq2K4xiewmSUmI+N1WVbaD5+D2G7Ruv6HPaW
H2z97oZKFnA32rC473Q3NkNICT3V7IEzotN9eKeYCZDxNv/MW+zKBjQZhSvh80K1SXFhOSeIuX1u
zTu+BU34CDBccOK6kXoxzsrByB3nhTbskN5IORg6M1ppFWNhcdDNB+d1bZ0H6JWh5Y0u9B0ePorW
aVktkTNDJVAhtnws7WbV/odW7uDUV0iBy27JsEUlVdeYbsAdXzASWHyuu4v76D6Th4pfx+i7bgZ8
jUy3u9DdLT45TZx3Kkak/QA2nGtkTMNhpNMMj5tBh/MAJSjD764363BE7cnfPD/2FigQ61uo1j1a
CDQanK3PlszRuGOndI4ayExTeNEfaCg4W6eH0WkNy2HyBoQPYHOjN29PuviZo0BU42Z6D2rntJ6y
GPIp03+gtdBaWhzgKMtZg6y130YNQj+9TWeoT5Afdq0T+kx3OlCgHRO6+B8qjaaVDeyg73PYUtUM
sKRMkIR0+Zeju483Tq+PcIT8kWMJ6dLG8E+0jhHSu/shAiLimJzAbY9YaN3Dqb99WPD6G7S+qRiD
XVKz8jVDH79W58osviQfn7fZBGRSx4/VPvgMazzJ46t7yVvU+6kettgfPPOJ6mG6dXEOLGwkCaly
9nuYgD7oAAFFTrZXpx02FVMdd4Bn4SIBRDsvQh+5gf/FecL8Rm1LHx8nV1xTafB6l+SQE7+cg4Pk
pV+tqphzEuL501NtlJdZLyOlM+/EvR1BVcRsc8gGXXJbME10gciO2t7O0hC07d2NheChsdoGj+Eh
PyW0GYkPX9ICtzm5eEdeRs+471+UZC/jyiHSM5uTyn3B4ke/4egfazvUTmZHhJtKz9D+3myAjnFe
bfLdnnD3Wh25wyLoo9TskUddh+15c3zKkRfBAaiHetNUavN98V5vc9c0bqg1BpuFtvrQxyGt59DP
3hGTUdElbgb7k30i8y0gAMzedN+p5dLz0ToR2FKqQRgT2750n5QHiXCL3v3nQ9OdIo8mFvUZ9SON
UP5IUUj590nvTjOnY/pNelGTjgBUxzHScHT4O7o0538KdXhz3i6Vrf4b7OYehlsH4xycs2UK3iO8
ytxvuEoa7YvK4ew2d1EDNaihL5rOPmuXXOhjtoHIurE6ozcPs/JEfdMxoY34z2Xdlweseup4Dx8E
GZGrjImbyBXfICJRpKT7lnFkRhauDeE3I2OYRmploKOlkqsMHUWLQ7YGSILCqRpKdN4kU/IOyo75
flIPX8MzBSXXz/eHt3wH8ZfwqhWncLCiZgg/jMraz0lpCCMP95xOz1zdI0bRVA+7e5sfrrmwvflC
vOfVkLNsNHTkli2cfZkQgXiG4hglXN0nFgHX7dizmq+bgCCbvxhQY4k1t4DhiFKN55xs09Jv1qm4
zlC0jkimlz1HjaCw0JAOnRIzANpa0hoUBxOO3gSfE5qdb0fJj+udT2fponOC19gJ0OrfjmAkRMx7
HEMoYtof1/IxtxGHzdZnhiPNAoi1M2rcm9VccLB5rw/FFXQK+nVNKn5oDguMRsEP4HwINwOXmX8s
A3gbAe4svJlYfx54rnSTg4+LgUuX/nIzp/U4U7wLcEM1f6Wtvr6kg3aCRvv868rYqmHPV2R8R6Zb
mHVlI1gZEMNTxRmtX17XvljfwQa+bC1EWObHA63uc2xRhCKpYN/FwE+jPRPbpuvyeoGCBreTEXiY
qogWQMjjU7PK23BiIJ7+5u1cySTn9fxISkq86mGzcL7QciZwVwke6PBGh8IuX2t95k84DYaqYrfo
b1a74QvgaaDu7G6/4tBjtHxUjaE7RJ2zDZdhPmU8CVT2+QFOasN80J4diL8wZq0gExJq1SXOMTg/
/kHLY2DR4BWKocsu/VCuo+9nPvlQR73n1mP8RsnVlgTYHq07ZPKDE9ONKpkfjkclkj1MRynm083b
+EBd3RHlcdV6mHDaBRvqxDqZtwr7prm407wGsqawIYfsjVl5lGxcIVj/lRyzWr1PJKVTX++38L3z
K81+Mn8nR3gtethdglSs6Z0RhnLwxwdxUE5ViR1yRL2GB5oNZ3ihJifySXBozn5lrIY3Fn139c4P
mMP0KIV6iHo4yxBmwzkkwvy9Zncf6oahULVzcn2jlo2TeKQbyqLycPGxj4wONKvsdMQeV7ABBorh
6izI+9tnsMwLW/MX3dpeUY8p+qkViyvVFe9vd/8A9ah26DjvYFmAabLJ0OqaW4qGCQ1ayFZ41bpw
4wBx0lAQnx4kmqpPupi9QU2uEz45dd7UusxR4EfIZ7kXDxzelfJO93a7xexbS682AFCbbkA90ks5
s7b2w30ib5y6bNOdQ76OyhtMZoUCl2CiIAV8rZoUs6J5zY5090DqRWiKQRQxUrL8RvxwM/BIqpte
uLebXr0SzfVlTqVJUKKOoEp5ewcGinGEeMU+/MRtEIlXdrLaKHGno0f/OYAvlt39zWAz5awXe/xb
BF4jczSpRRKQCi1QERbT3HM/jMmzmtExU537oEHziQ9ETbcD500Amh1MrZyjUezJMoria0G2YHYu
BDcu6PmlPDzaPksEhSecJuljbUCNQfVF4a/05TZ+x4jF5biVFtPbe6CLzveT8+qQC7gjKupzjCb9
bVSphuZvzKs+5+85pyiZuphrZsRI6iVUsCtskpzrcBtQIQVP741IXp2fEnKIC5gIoIqnhpd8n0LC
CVpMCW/zCdtU9A12hZYy6Wk4T3SjyzQKCmclg/YWsqYxDr0k2+CWfNAZAEG355ecN7FvyY1kPqAS
Q8jb4PvQ6m+DNgOyV+c9FavIK6cU2oekSpvj53w6QEJLvNk4b7YZon32kdP5Q0ULsD08xtMX8nxq
hTm7LqgmKDGXt/EFyImS8Is3QY5MPn0iEMXvKT0GV6HpHbmK/aSx6rKyd84+UEmH2uRgCq9P7eOq
rARR1xPjPoy6x4ziBKb2H0tn1qSoFgThX2SECiq+su8g7r4Y7Yorirjgr79fOTdmpsfuRmQ5nFOV
lZmFjQRay5jEpn7rIv09jPbjPhfw29PfL0vSdCi0xnX6nitRe3SfYRK5w/KzhaFQEX7942TvdSvj
6rKOVvpl1vaQbD7Adc9wv7WkOUMVghY0U9j+67ecGwQa94DCWIk1897QayZQjK+MM+Nx1NLsPsYg
gDfDqsXMckE7+zYuPAefKbd4CPXwRuOSQSvoEUVsi0XzjnTZ6K2eDgOKURXVyLKrymhML8wEIufG
8ciQqgkuGXwhMPL6wWsI5+LvenDalZ1DIE8PVD5XxQKjWPeOPe1GTBEYm6sbpa5WWGRdo82EOn95
RSyuDcS5g5xHkLCOS7cfKxSqnm9JBj+0OsEoGtRDMR6zqeK8QNs544N3dXPWSSZIZ2k30fw89Xr9
BgG3+PVjrTFZKfa6NSiRazmHEj59v2uy/FYX54GDkfnx28MD03NOiQp/3GaCuUp4MCr/uIS6Ktia
6LP26CNL92SckfAa20vUTQ+ReIr0LekD3yV6V+d1yyb+JLYluPTEOWFpXn6o5ZdUWRz9ATRknIBy
vKaErivsAKYAmVw+fot/xBdgU4whMJtYPcbEWOLoga/HVCEKPxLztlaPqDVtF8YTRikjE/UwkYhG
vFoN6+0XU3p6oFiPrUj4VyIIpv/WVv4XO4mbvZzQagC8hURA42ElG9s+GbxXu00NIO25/eBIP3T4
ci+jnJ9BlomDmKqpFmf3TJ10codVA3zbPbitsKHvA7omAoSAbsVSFhLjjYNbjZpWOboxi6FwsUj6
2/Bom5Mu0tgN7OL2RGMmFNOBppXPazCD5l/bEOsF6S3RBubGIg8p9BsPHL+F8IAt+7Pj5o3WAaBW
BUv+owPxX/ExH7gbARyNjultVOIdtensnWo5frYiFat2fI/a+oeG2ZV1+phYkZwvRqe2S1jt8Lwg
UaBZetOBYx8cmLnPxKIFzhViPpzb9+3Fb3W8OjqypN845XJ0yapRh4d9Uj9DtWE9/krvPSniE7hs
RmfWU/yYYBDBMwFB3lfoREw7k95M3S19eiDsDlmTkvvZTJj5fqUsHq+cirj00btkrxAu+0adFNm5
cusJ8P1XCe8s59LaYtYlXL/RrKMmk8WtPlp4oLWjxYL6OW38FJeYHduYvi4t0LlYHZjPH5MrwPqo
PA1okA3r6kGnJY6FFWkvVlHCbV5FC5qSUlsoMmHmHOJPuBAd/mxBrxSj65+yl3eggYS8rjmyLwvU
y5RmGxoVBgCd3RXSIdWuF46D+sLEnS6AZQ6/jnyCPanGzU6o1lFHXOA+0V+/wiIW9w3qaOv75Dy6
jtDrt0Jtxy29c3PJmq5ofTwQY4bIeQSDvG0td90djS3PeOHHZCGhtPGoI3LOK+yiJ1G8pvLMgOBN
OyulzcIPkXHNksEaQQmkxkWCayVGKXvLkyoyBd2TOOUEl6h/9Q5vkE7WlcJ9BWWAU8PSJIvmyeTd
7JN/NZ1lgiIagdYKEeho9nskjF1GBZp/XF7wYtGz/bjiIe4jb51+mR4oN7ITwhamWuIvorx5LzuM
SYRuhM/Mu2kxvkdk6SQ71lnTJZlVgIKrZH80VM3soVi0jylxlrQH6aB/tpu00iE3e/BHelgAp5/i
xpr65+g8isCdqVY0ktbsgP/dnZjXJOJolN5HmSwHT6ugKg3IBr6MlwcjF5HVySU3vWKZihyILk0q
NO9l1G2P8ovxeTpLfLkfNiFrr6Sc2afUt35qxhdu4+BFojQ68t7cOhXB9Rvn3P6vV7JnGggRSGK6
wDNwsT4UGOxbmzDvfnL3t/Smee0iptUtLhDKMcz3zvETLGujgfNAn0jaPXTsW+VrtTFr4wVV68ci
+ShG7zYqNCMHhYR0yN1uzdm39ghb70BBz9dmMbQfOwbdNYD61DO1qN/zXv0/ePI13Wgr+tZS+MSl
khQgL83lWXilx9KkhEtzmpvxXVNkVfDUgRK/jN4okClrLBeHyYMjwAhsAdsUiu+aNgkVOdYXavpy
UYE20QJJ2J4wwaFNLhfshY86h/zPj2p/P4FiL1T1avaasVve8oalf2eTzpCC7FUx+CXUcl7zATBP
6WHC1w7QP/J4IsmODseU31La3U94yS/5WkLvJtOEJgGV/Y53rJVTPf69gw1599vnB4dadsGbS1Th
TJi/ff1+Lrs7Y/rv8B114zcoOhvSardFzi9U93MoB0V56XcsshVHN2HH/OUz6SchX8noIGWi6arl
dTU77fjv/197HFQbKEvepAw5At7DdnIotd5vG6fdB/AC5jEWKOSjr7vJXziw9GrhhXDDm2pQ19F5
1lx80htGnMjr+9a7NB6AvuRzyeem919GM17+vTjhprFftTbV/JO80LI1DRK/T9LMaofN3nu9HbU2
2JmiDEObq5gVHUhwXEWcXpmldNiQPaZfgl+avkCIdhRPBYJ4Uc/6pM2sCTJLXZjE8efxwf4KyaCp
AhKRpJ/0TLfKzXf4STrmYXqY9une0s4uU5q6xJ8rfYFxCkk/886IRqgO/Uo7Xm/UD2souJS3W/QB
623eKlWBe9DDUPDo0HITnZmKxrMbNzbduIMvOzml9DZ+BJpVTBujZk//UqfOwIJle1Jhjz9pMc2j
Bu0njhTj7lP5w4bdDBq/2xj1Nz2vM1+ysWblUR49kInSLGzcmd9Xx/H3aOI2jMA0PY6lxYbU8954
J6gZSFn8nPKuTEmPdKGBBOv10idtS+5TZX6ffujgF2nZffql5QodGTpzOYm+h0Nheqf9LZ0t6Yer
ofrS4r7Z8ESKBl/WpA8yNgT/9qXR5hNVGHgUUp4AeXUqJ7HBptXo4AVnIjzAZxEfV7L2AzBx3AjV
2ixRtM5bacMmrPY60Oi/abtn506Df4hoCcXDz9NrxnWWEwgjiKhRxQK4L6p1G08GIcdJX+gn9Uhp
kyUhEp5gJ6b4HO6hME2MM6EVIgVsh8g5SPjIULD0aoE7HSycuKat6T0qyIIkVTnaHmZr8H2tc0Ke
dE6KCDcrFD3UGp0LNh+UumRd+LK0kKxHYF74rEXiEtaItZRXFKso5UkmZ7zcitj38qvHncaXMVZj
08u4YS1TvouwBABNpmyOGCvV0lOEK5l1iiredIK/xMeR6JCi8QVroT0FltxsxK9AgkmCQuHxkOCe
FsSEhDzymVIUx9U07FituAw0AGslow7jvvAFI7SlS0IJuiqm5F0T6aZGBk03CSScoLmR5i0J14lS
zSQjN+VKjqggmxfMCarpxRG7K5EtSJ3Qo4kVRT6s7sRWTl5KvfYgZIQ9pjzkqILJkRPydtgTculI
rc9DiF/UWBsksvID2bNcJ0ngJeBEasDePrKgZ43sgrEcflVUtDvcFEJhTLQEQSYAoIIIZh6Q8PAR
Yl63532CrlDOJmun+RrYDBeJZZ+oYLQaZfJBQO243mHwRlhOOulKKM8Si8WOKj5+MI1Juvkgqb7/
0m3SJ1yYSEtx1jMv3DD+UE1sWG1kGjbfjD/BCWo69bMXl1jyiHKqQXcVuzMuFTdXS6sp4NArqEj7
SDa49suwwWXJODJEKVyGQPB0KWvuufMaKWfDSHtxg7ve4J5mdLnI5LIftqCnHkOHk3yRa8L9wtWK
reQSs1d+LOAAN4C6Zzvdbhmz0faj852wottpz0r3DhU4CHySzd74V/FZL5c9UPlkRJTyLbv+FepI
ks6ren6ABtb9jasmySEdeNOUknu87XoYD3Gw1+B1czC5qNOyDJoYTvd0qqe3aQ+MmJOgQQh/vijp
M9Uj+ZUKQRlwnaiRX6ddrww+Rw6ny5w+lZ+qXkVhBSqjNAQpSe7l2A4RUhTni7njG3aBeyN3O5H1
w4Lh17KR/Nnj1sW+GMYjKTjLj/DMinmCgRZ5T++hr5e2vPcQSRYe3Fyww1EL7gJUshinywz0wVYi
6kDYPdlipql8IaTLh/27QhwDR/Hll2SwS/vSMpWFPDxL+2HXSZ3weYSa8X3dcliGDSnIeiSuKjbE
1BQ4zTr9Ot3hcVciOmDIr9NDX19CSyCCQSC2PvWjr0N+jJoadxxHDrD5lKLuZcbmMNw9yXLXl5l6
MNnphQCcxx1hWHJfs0v+XlGDAIbBdoOKjSBiU+nHHa/rFKszhzPrYvQCxH01+QxuXk9/zNkHF4Gt
8xVdKhYcD99ytU7UwOUqQu9w6JGgREAWN0w2b24LTsLXOe6aibzmzrsc0HP+jRuTOuXmMYLCOlEW
HPmdJPy+xopUrDxkaMuVVOmboERcmY+/RHwLt8fLJy3yc21E3G7vPZpwfBCeax/7QmH4bQKT5GcB
SxqL4+Q561L0A27vDlW25t8JC2l+f959jJo1Zn0JLyEKdk69Y6nD7wBXJp87QQ39aeeTh30KW04L
+cCAy9latAbfwXHXZWt1yG1Qdd4Ss8GCTdccP+oZDkn2wn1qJq0FNkjJcbf3OOyvow5bjInj7ryr
E3CHSq8TOrVWBpeRi/YdNPogDzeX4yR0gm+2Nx8K7KXLrLHlonFhYr6X33Mb+CW3AcbBSfAR7lZj
woOxBJIAr4vrVGXe/vIMMs4AmjGvPZj/bulzzu1UAS6k4CizBnafPBbCkCndJx756fODI03fGgkH
CWKI0zB6WcaCA9umZ4HIekueGmYbJm/WCiODtuB6mjeSbYLu3KP6iREqS4yseCmoiOjgmLvwwGRR
gEWSUGyjrhmQxkra/zGFcTnZ0ISPThfjm+H/iUkz7jGz+ic94VKwJEOZJhZF2MPyYemcgN2JVeYZ
sceFzf9ybysPS6spxP4sAz+CYybr90mITDijkTkyx3tee+6xOAp6CcIpL1mtccpkjs2As3LTW0Ld
S3Ib6iurB6iU5IOSadKKiC1ZMwg+TzoFygc/PlPp/E6zY8LmEF6Ba2AKy1pEHgqoLOuN94RKvWIN
lsItxC6xYxW+XAYfm1eyMpIistyB4o9G3hNvxLNdDDzZHHx6ROlMlsuznXD45fCWvH/f19HVrLA6
BZRksRup+OXBghebyCR5ZKdAuIAA8vaqBdTRpP0nrpDmyV3QubICdVs6ZOfk67AcaytPIzQYX+ho
8Lts5hmn60NQtmaR1M0QNkSR6kP2Jrd5YAVYG7COUBt9AH8wowRZzo1kJeVbCagK/wZbXk6VR5rb
dSU4APME79Wd0RfAiYOAsCcfzWhDI1JzcDM7ekyCxe+joi5sOmqDzEM9Swhj4gJ65lL82lPif2cJ
YCb8MQllYBIJdP92IPZQe9YzT4doKEmz1JaPrNVbjg+rRJn2gfZxS+hbKtxE4w+tJFkID3/YpI2Z
Pj0YW5hv8A9hebMkwgMcj2mGrLd19FcVFnA3hG1pGhuuz/tTCx860YWMIRIbB7oa6RaN1AxxgTMO
KR55hoElh5dnWCvgV4bDFS2A9mnYxLcoDIsQIwRrilWFNuQVSeeTDlOQcZLz7mapGFjgL8eRUVTt
j5se1Cr6FcEtsJ3RT2k5gpX1uzbYREHqclKLThtq0rGmB8952i84Vw/zjufbN/5nNYU3ocMq8pul
eWI4S8xkMynSHwD0BKe6G7AxKwyo/vAH3Eqvz1NESMm9zOyMB64k5MhuU49IQYw8ZKphbgAl5RFk
DVuz0HcxyqdQlMxxG4fKOX0Z4sRk4bfZM2hOZkkrDxYNA2a4NY2n4qPt/3GR+db6C0nwcFwackH9
+E/BJO4ZimERzUPC2OJyx/zo7UmvI1wDjY/zh2+6Zu8N8bXiFiGBHR8t/GAcJpGGB9VqxzJnQfSh
kRNdlfEw0Wg/tccSUF6zpjjDqzUszJwCpj2WT8ZZjOp18FfDXtkbeKVjpqLAPWI64lds0oWtbMdn
6beNFZJYp+gWu0K1KD2odRS3vmLJsdh4puv0IMdXkNONdU6Adu0GHfTwCeOtIayVeUgnq6eJW5gl
376s+fVv/tlp+Kk3Bgf8lxg45eTiMUgsxAVWyHWbyysMw9mpOIBQPT6M2GPPaQyw/AstGtGtLX5w
D63DiD33B9b5rzGYa1x3xcc/xYlr8cIvJ7/jielEFuIsZTEs96O5hWvW/LdXGrIfRo+QD2/PxEFP
Ot3NOaJwjkfVTQ+tUKz2w7ke89LiWHAssS225EMKj9spHjOKb9Fr6jrpOQZGLc6fw1VAwoLdFRZe
4Nfhx5pLgyMcp3oOO5X9QhL6GnJJjvFUo9kaB8gHcN4WH877p1wIvjtiXPX7FZ/PYekGzlr8nNOQ
g6SnHodw8t7mvD84/nEVWr4cZuy8LC3BNyV2NN2JL5jZyNloyXnyBT3Brj7/o8ayph7D86gl1duE
2ECJQnq65cZyb/YGB08ZtNAJJ+2Efm3aMJwu3ZdhKYtvVk3zwjsTZVemAgGisCvU8tMeoAG0iAOa
Z/vxcQoaH11jpWfkUzzSX8bSXW9J4FKezd64hxQU4INpSWoJkqkIMZqkJMtabpahu2HlxdLa62Tt
KwEysTP8YtYZVguyWBOX2aN+UHWwyi60fRAL5t27QykPO3AXwdFhIK7kFA9uPNeSE8EJj7dLzyPw
90aeh3k8GQZ5g1tE3ym8R4OPkEyBZRcDa0Q1TLPPO+tRmTyZIvaLs1le9RXOo6yerIhme1wvCl9x
ZU2j1OE2Yhg3lA2ZssuEdVyKwpEoSyhOo6NcXJDZIbn9Ca4OzNpfmL8wtYlhSblWtSXFJhuiRRS9
Xji9yhpDB2TmdDJiyWEirmLGQTL3YDrPFBc6HivJMQwgNQQT9HCITLYZ0/vdvO3ayXRuDA2dqHTK
QG04R9oV+W0xq/T/ig3fu8/06XUmzRE96wrnzPTdxIGUGpFF76I9U9A5nkrMvk5RryBse9mzMmzv
cKdlPdxncFA80a48qNMirMvWzaEY+RM00t69C0OUSUsP0ZRB7J0hBwcSs/IRyhJgS7IL+34wFgga
kCWl0oUgnLeseO5YXtZane2VWMCD+1JiF/uTk74JdldasMJep74MRM9qGFdkldjMvHcvEta4AloX
cB5uJUt3DffnZSOql8660JDszUDau2qZyng1KOZTjmfzFiJBGOMsMF/q2leqzxlqIPRlfT0hKhol
MOIbNhV8FJVcYBRzsFcC/H0gvLrsRQS6MGc5STjcMIeJMbMtV42eq8ymFgNedwycAZkfaIMQMv+L
gahw5IDOKVcxEJ31wZ1FiySfyciGUt/XYWlL3+4RyHwCFT3hM8zSM5EKItwTao+gL6gUiHuCN4WD
BuwrjHZmCyImLray/umNbNHGibEJlYCsAV1h0WBAygvFRsuoOpwRKnoklYgdvmwtzsJgvwbqSspe
UgWBvhlEgOIEqKigiHMgunPSyDAcLFtmkwDpKLYHuDx82WUZSjtwUizU+tri0EJ+UzNiom+qgUAg
34e/BKswT/qj3uaDReWRhs49XN3e4BTOtzLVjq9ZGgqg+LhdGvm4xZ6DxojWnZD/KNvD++TmGyoc
GAmLcqhOOEDs4xcWEzwA3uDulldBzLwGJnI5UIuxCWbmAoGhSIKRvpxURD3vQY2ahFB8hhXS0P/D
nw+tzNh00f/VYyQNEBOCSIRysKVXWZauMxjRKPe2no0S1hy24TcPkG6J0phuIi5hlaE/7dA4rY8B
hgCBCHPPohhEYdheTFD0ojIE4/Pv446U7ae35JgoFaKx1Mq41omwtTpMbd/pwc9gbMmEJS75iLmR
XaMu4wiSFWHz9gXTQRCbgiTk8HarFZgRsyok47HkLLRNdZg3Myfdli2jQ/z6q+UCdKVUrVO4m0+q
BlwHU0aQQrNkptEncB2lJNtemN2TK+3Nj2DG+hNK2J7ymajuGBh5ShGOgmcvt4RJQ8VTesAf3Cd1
L9TJ9jsWHYG+JpC7009SIWSIxfDRGo9Z78aVwbL3mfwdA5xtjbHEGuLwiz8xZUcWnnP83fVgDu6d
z67b16e3k9sbdJd+b1AShE7XApPsnfaomP2Mt7Bejb8Y5cJhDd92L4IMzpvtm1VRKe9HBU0ubQuz
YbTTsJR43InxkV8HXUtc0MSyAJo69txOZeObgWugSb/skqbbORMG45qtZ0FhBTgnUC+o7MIyBzzz
rK7VTsx+Pz4MWwhp1gXwOfreWN7SVJCBAxluimkdR1f8GqQ06AgJcclNycf5Sz6tDG6qPe1H0x65
K+qetdPBwvTMIltaBxJx3matSVNVcv+10A0f9sEQpIhqsteH4iTG1Up8cCi6KQjxsQzWwdFO42wL
BcoTv+s0VZN1CptFC/sWVf2TkaYvA6BiXbJ20ecF2IaUMs0kL/McDzfRtGco8RagKN2mqC45mVJw
ya6ngosEJ05N+jh04j4OE+TbN6uZvNeceDvp3IzzGfpB62b0mbQBtm7uVoxap2HGYYELIa+KlB5M
ToadUAMEwEVXIRM/wkmalSQE6t20EQvz19MzwDp4Lg/VvLYsoUXlJuk52K+iCYjIHCjwpeZVK7gE
U5ZRARz17XoftrkZjpwVz4iY4qNBQiw11VnadcYNj9wBP3DVbKaf7Lj6ouRyEbmy6kOK0eYsRpWe
8g526lRY3xidAEYMtqDEESzz1EfgETstaAdivfHR9Lv/GTYtEt2VEkqZHScG/AwhzfRBJALkP4kt
De6WfpOnigkVgZyIJ1sJ0y+6Kc9DPBLuI4VUXrJsyKNRnxWK9b47Ok8bKOYeetvTWJaQADmpw2U9
T0Eigp/DAvCpx+GS8FHmwckSvGGgBLB174OLW6YChVP/IiSiMMiwcRW3Gd3oT1ci3oCv13UiD+//
nNY7IKE9o8MEFPPlQUKaT7nPgJe3qUiRt8DyYL5AvFq65QsFFJDazqrwSXuNFXb6VPhhQl2ML7EL
WNlM25XezbNH2Q1+YZy3rBSgj+fXy2iP4ThpyIqph3SSdRiGeqoOl66gUenDntJ6dkoKIW7CyGYg
qgtZPsYzuXafCi6zc9Z93RPIGpoXLUXuBipg86ejHbUCejQAX6yAXXzgCbom1BS8xN6BPDJBBWi/
6aAthIKXeQtxbVnI/EtCbjPNqT8WQyvwsjR1HFwBU5VDIEa96RWpH9g3QaEsCxpQ7wmz4mZKf4RY
+DFrHhnRK6eWEdOplNALYxiSOsvILX9MEiCqNroe/cChFdqagy9MO9uGsGsSXUUg7VzKB2FJn9nq
jMWIxI+5sYBvsISTQGRYG7j3kXrhg9AcLMdq9HrSyhlSbMecwLKF1kpITdIqu+OVQ8yG3UrXyUcS
Rt1wLkHEzSlEvVhYRzzTNPIkMt9C8wnLgOGFNCnjRIQc6GxVfdvGqDam+RCYlrd/CqVMNFTCVtuj
nqI3KKH7ETIc7QZuQ3EI+Moj8fXehYWOE45DbiBcKgGpHuYpgwzYBgi7CWlwdBwtW44yu47a+OIh
ZTtDpOcZRKyRKVwF6EjHKUk3VsWK2/aKGzJ4iRYPQE6QNXBr6TpU03HfZf2ezaIKsSLJfQY9j9IJ
Dyp1hDYdtbG87kHvu5DCQ8ynt7bIGJb23WzTNB4ZlxKfGf5lAK8sYwEddUdNby2NyPtMeAIM9ox6
DgTgdL11KosQZSPSFZiBsGmM5UZKAzI3HsYvt09z7u5cPqiciqxcqj0jyktSyZCU4gUwGJ0Wl71X
DCiPM9hOAaU4z6Zf5LYVEM8li1v6zBT7Dqq13B3nJx7G+B23CCUkwRET0t2FCJDjEzzQ4XMjiQO9
Yss0wCNKnCB6fzjexLFdQ8YqAbgS4ppAKIt2CfhIAEKp4I14UixZBJF3MvxgwICPgG6BkSWjjPWn
osaD+f0K/IR6ypGrKkQR0MHL+C5q9Y+5YubDK+LzsyWB5PqyxRtxRrxIokRyEmBGAm0BwTujmIrj
aiFHAZuAeA2zJPyRd09qphMiQ2syoRRNZuBdxDR+KNXUwaSz4SkioxXDZHJpwViGu7Ps0+BRwF/p
CAdXMDpbXFukrCoG1kL96RGMrIBfSa6W873P4QrrRUvzIQpdWR+ARaHMsjCsU3UuKDG0U0AmjeAc
ZNOR8iipIyaPAY19uDNQcAXstAsfyiCl0y8M2xoDmkdcbcqNaikaviS1kfReOkzoM5rI5CdHJdxO
6O1RE5yPKKWhd7kQxTGH6yysIq0hgmO0ZcLA4Wl6xjjnELc5p62qmq+giRJQAuGVykModjU/35uF
DQLJjPXOClhRg2ZUDRV6XrV0lhQcHFJRBitE68mqtzoi6IfcQ9SFQfxChWyucgzmd1HY0gkRxxro
40HfO6h098ujbtyllD9fYsAmDjeLBfRTmTu9e+QxQrEi4saaMwR+wyewwhjd2LbE6x9VzuLmt1EO
bTAQts6DCpWvhoDtMuQTwxLj4tx/r0oIejgrH8c4/ONhNhgSQZMMsAib5zEWpOHDPdLf4L6i6eiA
ccKo2q8I+hcljgdNvzngfzTEd0sdXN5iuWbDsvYbqJShJHzg8VO6X9GxhYumU7XfPqEOYJWSXLdS
bd/RxfRGR/Grg2De2Bm+MVSpV9EN8GLWOhyKdEhjwKhGatJIMcP64Www33u4nhe2jMpdaTBs6bmA
s0uQkBb07Pdft5YQhq7oyLksjDWAfTuzCsvMKl00DWJpEQfzYCT13wNrSThBTZwcYS8dPVG4m1Dd
XuaSMPUP4rCYopFTM3oSnqs8xfcC8xhIzARnMiC3aUi+QUAkcxHFXqI0ZnuSTxFHFZp18GFXWlXF
078FUaatUDMiTfxTfoNSksZVxKRbhu9dD3JSvMeA6T4RahqrDYyfuN5d6M/QZ9kUPhs8pZ8franJ
Yc0UG7YRvYNpjyNLlMAcJGWkQ+ewLZ1635boVZvQELBSM//x3nG+w++Vu4aiHjah+MfJiucQkTJQ
2Q/eFmdDlTeqCywZPon028R3DSmIItaTc2lUjFrwZ/AJE5/h8pnnTu1g3xrCroGjD7nvwzRpExp4
kM9xlGENnD3ZV+Eu//B/m7QdmRvusEPuUzx+3tMub5qKcTeawAhzrrtuAJRi2GiMm2abXqSkciWn
ICR+UgJSTsa9HEkwo24SkcgnTKkmwkfGcBFsBlgnAdIZDJCcWAlv7u50PP6CWLvoJkpTUovNREGT
ssEXijIffsiDJskkY9zEn30y4bavFgAkxCR8WHRHM2UODHq4W7kbF+Ece/tYX6+Xo4MDZX+bpfwm
zl1wzli6x2MXQc7yz9fttiDH8nc9b1LNr7BCLSXpD6Oz15pBEL3QXo5k3eq34Sj24cEq7h1Z8N1R
grrAnBG3nlZT9w70nT2JkgOkraKj6sd/rVpXT0FTTmp57Y+OdPg8mjV1b+/ag0A6KLFU/Dj7U4wI
yQ46GyAIW4ODiZvZzTyX07J0PtRnOkPtnJZL7/2ntZI91sSDEzzpws17vkpHgLt/OFufO4N7+eLL
CgaoImRYEJ8WFUJadPTgoE8vAHyl9QCF+8LFPbhgaF8dpJi26YOrjj8QLHbmdVyOQ9ixSwfG7kSD
rNrXnOcE1Z9dtfWcDpYvIx/B3dv/3WYsQMowALC5U9n+Mx67Vun16D92njUWtGTNgexr23nfzXpW
tM1TA+ZXXLeNw1Nvgb3vje70NriO66Abt7OrA6kJw1hrc0ja00+krfoH49BwzlDZjmjmYP1U8PtP
QQfcoGPuWl40077Wohk1MSumHtzE7CcDFDxkj3h1fFIG5UlsQ5Zaqfqcj85Z41hDGx+nPDKJW81g
2KyMLnYirHszhR+/3ffD2LxwksJkXn+x9iNd1z/xl+GpN+AuTeqsQ1NYGB3kc4u3H+EwikWAWqxn
4glTdO0OnoqTBM0JfT+B9/7eVvC+WXRq7r+ZNa8d87169u2cxtDEym+3IE6m71X61vGy3reMc9eY
9Igt6LhwDOoLTknNQBkV77C7UP2aFkyYev41dA01G43shJ/tbntj+ulYlQZLWr9gf1B8/Qw2ehsc
ylchytPuXL+Fhb6861T3aObmL5jIeJh9aHQ3tHP+exns7pjIMgS8gYKMbuj358BMA+iGT4OuRn/E
lapu3NMyj0r97Co3u9D047ZNADQa7DUd80A29u8vPX7BVBh2V82RyNeBrOmXjJbNyptu/z2+/n04
A/DcuIB7grkCc+XFpOuxMe85Tbv869T6hwx1R7Pa8xVdtnt92MukjTbNAn1nRz7ln75z/utgJN0R
axK9w1p28r8+8HaiJa3S/gI2YD/uUES4eIy8nvtB+zLqRxXFj/Yaz5jX7ngF83+bbVvqbk27bYdO
Nnp5og3KsDJI6TplHbyHiY6RKgXGR6QmOj0wvnSzsOxMp9rwx+36O8ehb7mMax2XSncGwVR1AtM3
9OuZSp2j20zci4VNgZjKufVHueLlOyQ9ca77+CViwebGFhWa22SZcIoF5wMKRFEGiKNOphT7yCId
fRuu7zNat1CsMMal4VPSADft0MRpOewvpJ5GB1oKmBQrBVVRAOslAaXNJ64RHyp0+WqrgZ4KiIYb
l0UeuRVswVtvf/i8GB5+BmiZS4s8Mpz7bo6j9rhrG8NgkDuDp9iLRy0k9jD7MT6wG28D3Rut0cmX
rCtZljRNakDr24mn59HZDbtQ9IYI487Rrg2pQaAlXCaxJbKHbo7FvOH2vRoR+g4l32CAQTvYMTlR
ckqk089u8/4hmCw5SNmj3a4JiHgzB43R0hJGISLF+WZTBDgC0XX5rVcF/Y7uqBOPUAoLmAyp2+8Y
x/HePiCLfaDIY71i3el4mMDCbTxGXfBUPu45fVOS2yMnb2ww69UR+8Pjxkyo7R6IcV7O0apXnTdh
N0EMp0iZhifX4cnghHc/J/+alaTvvfV8sadrSU7szSrVICTc4Oc8mWBPjuBRzPtZcJrZboDPzzMQ
f0BCribd4pmg0eAGIMME5b20QyTVQPfA5rRvwVLRVeQq0vPjweV70MYCHeeg52mWaOUG7H9An5cB
n+9gStwLAxqSbCZ4L9D1g3llWgT8xwc37IZb2ho5kt9sEq4SHDNcSToKt2ErurqYbFhuUZre1q+W
fsBZNvcUPGXFcxWnXoOwEbuByb7Gf4r12W7S4ruBvJGEMREP2c1kadHGB6Dmh09djDQDsCA/1qc8
T6FU1knodS8EKcAsHzQGuEmKJbVfMC27b/aqWd8hu+lvBnSUx8QN9jtwruCSkwkY0ERDg4nJf88k
rnW5GgFdDR7wW/t4Re2T9+q2vUZYsvofq+Hn7n2k2g262Zytf22LPm06jFzvtJkhW+q/uevDoYTZ
2LDyc6NIdu9gx3Wnwxf6TUbVBhD9cbNwgZdGW9XLUrPWG+Kumn3TTXB2LtNverc2mkGb+QlL1/Ef
NxgnV+cJTN7H/3JpnY3a5eZEDF+CqcGODgxXA9Orhnlb3JMbThU1ba3015jGIjxS1LAJsHiUaWPH
GBG9K3adXHQXRpbDAiEmtwMGrAk3lzBoQOInZrKMhc3RGHSg4W6vW4ykGA27/fBM9yuxon1CXaY2
I1vfXQa2y8aCjhwtF/rvmw5e7jLeFdO+Ochlh3xPiGbuONDhYLMJamKuiRxHP+3CCw4moL0D3pHL
0mheI8brbmeSpt6i4WaA/b/HzTpGmHlyt0x37Eo1jxli+HCbDFecvxmgnRFMCbn0Ad6Yk8GO/PQ9
UFgNQYT8JS1UhhL6MU8Kdx/HcH1CVYdqYWIuxHGRKkygeISDwc8+jl8wbq0EDEXkaI0hI9H7efWR
j2E290sVIOWfJrjimgEQN1mwIYGoweERtBJ+CRiElqYywb5w1sRLHdtPGeHUTAmHabRgdXBOJ47l
WSWMF5QggFe9IcG5g4iDKlWYECKhwplffi22SBe9FB0AmolFA23pADN7DEXfLF7+JVPRz93QbD7I
oaWYJ3XMDuW1DgnqI+rT0oxRW4FRggeIIqqm36VCh+PCx4+Iwk4E01SQYFSgLgGAIEnSObLrazjB
IuboM3MB3wFn7smdhGAj+TjDiOqNEF0/oBg46N1IFIv4UpNsPK3XrMDDGngC9ytEBLQbaDos6+QU
9O6U25DjTS8W80dmCEQDGAtp2MOvUb6/zeKvkeyzLi1wOWtM+Kk+fWdHKGV/TRbHntTTrCMYDlmq
T5+Gs3ea1Ih3DzGcf9IHjGjFQ73pq+wd/chjp6ypoclHY6Xa+lVGm0Zn9mrrnZ+N4QouNlDXiroc
TZTICSrQDPoPYEqM/d7h74obroqel/AH10q6NKCL4COirkEs6RLNk+gt+mvEVW0DLa7cg4dj9zhK
LvTsQQ0iRF4PZGwzPK4pzk3PCcwnDoeiWO2YDGSAQpi0HlXQhk7DVK4ymSE2ebEpvRZMk6KgBldQ
f+5IEM0GDvXEiQBHT4t9c0gRZwLdikaltupLZkbTgp8VxOBZG1zcx4VuBwLSUIHNUE+BtuDFJa0Z
yBqHYhvIvQE5lLmRRQ47X3tmv5aUfkGPum8OwESb00tyT7BSYi7qUqXZ3VWojWfikrZYdf+a1tui
bfGkpqFhbd3jC5ZKjA2Z+o9hucZ0f5yH3+Gyz8pPLIfmkuAv6HlvdwnoIEa2DQyjO8PfQyHGrxhI
m80FPACD2mVnc3xZvQ11S17D5LM0plLWoMuKqYlzpTfeVtAUTHI0jAf+Y+nMmlTFtiD8i4xAcOIV
NjMiimO9GI4444Sov76/5enouPf0qa4qFTZ7r5WZK9NUGm77ldWhSimVWaP8pppQhz/Nv74tWsZn
V486fi20k2Z4H9/H1jcUnRWlk6hbZsiunMnbzvcWLSZFenywqNdQrFTujXScth1biH8+jCz4oT2D
/UJQNJ80qXjQ4ZAmhhMkCU9kwc1pb/pmSr/rbZv0rtuKBteXE56EGqflcFOKAQsPs6G/j+ez02HR
umZ7Y79DFyKhP4QlUi3gfNux1/An1A0SKtCYkL9D/pOovJwDkFJjgD0PgS8G3gY2cUSrI9/5cwoK
Ml6O88Teq60EmyqAbdlumrhZ0FDLtsR1IjRPnRzOSnxB6ZlNzgaqLfIH9pl/zuzLH0rKxEKyg5aG
UjGlzHNGMAe2I4l0I4pYARF3GDYw9Mt5IFmJooLyM45bMmn6Yz7Lx7+LrZKE4i1otN8fawYVaf8y
8SS9rk6SVRMhVqghmRpRyja9BF4R9ChOauEjIPZKhQipFqFkmn5UGMph+LPEOnnkrmVbn520v83C
kThFyBm93QKKAThxGG4zThas+bZbMWzS5R1KkQZZHUEVrddIHvjjaGV9ThOOFTnWwD/XuKtLDaY+
y9rsmB0VDpB8gCbXSj4opROv/CARo7tIyJOdwbNNJhTpMwfEYMa9PuDPQ4ppgr+RjyCME5x3d2UV
Sun3scrlummtfU7RfnZWN3cRZlg/sF9yHHKj/eboDbk6+nDC1gJeEujB4eLNuEji0nJWHO25Cl/9
k3+I5nurts3tNqrCYypxppXLTKRaIaKKRW3moBKBnd7Az0F2z2JEQ6QRjjI+xZ5rdHaf/YwD35A1
9StUK5YVBauXkVKWbTn2SwICxbIft2Nxnefy8o2sLY5+SkZ/mx3YRfqUghWbPXOc3Hk+iCAmW748
ptrkTV+7FBjUQ7uRwKxyOFDeRPwnWURrwWxM7gzYH2ggiatSzQCJKJHNzSr1tSt3l+S60qaiCLP5
3Zmk8oyxOOkzkkcEhM7g7JQtlvko9loWew8n0zbyq24L52q45+iCYj9X43V/txH3UMDzEjyb8Sne
OTb2a+zVLHNIGc83mMMmD+OarcavBYKSyulPDSNweJOvg4s/sbO6y7gQu5E3HvPSb87wzun3PYK7
Y9e6LH+AcsEpdScgWk5TJK5idqbB+jNhe0rf8RLoeijotACQojldSjmC4uPk1vAypOjmF0Oj17IP
kShenQwLMYm9PMLCwTSVSkMsWWEZBB6UWeqGjX+EQyx3n2ggCLC6+ieYAl8UcPADYy+hCF2x4nih
811y+vz8NmK++OHUl6Oz99g2Kgue+BtOoN9WUKUd/DZF2PCNyg1myWBHDArBvysT/of6HNzfPvZl
QEVmWOEzfmY3uGPDE+JcsjQiHERwmQBYTzoYTh5xJGXAn8siLm/ypyCeYq/NgDcXAHP7/UKXt8pJ
rjnDB5Qe+3u2b9n7P4wFYVxbcDk/0RqzsUz8Q54G5w1ol/g8isSjHRnqNLukZWIoyISfAg20PhMm
vIl8e9+/wXfDzPKxICdeKOMlhQQzQ3Ioce84YX+K1TRj9Dev7IqICds+vrWhkNF+UYuhx4CuF7QY
Az+IDlwwxXQOnAbuAVS52yHufU+PbSYnXFiD4+a+1A9o3ufBHPYsgfzDWMS1Npi9ipnIgL/tGBMO
6rhOXqEdzAneFGjKbWo+io9ysPddjBEEYOPeokUC3f6gEsPzo+kWdxshEV7N+Al+uJqc/sISYgKy
BKZjoP06NJkyTechDmxf7CSpPJYYcxWhGFTU1W1wZGz7jzl04WMgzw54Dnw2wq3s7JzFY3FbhcRB
eGU54unmS3womxz7+AzX6z0hz0yziDJAsCXMEbtobkBI5i5RBi7gAb8V02vGqaHrREPQCja7XrAP
sTc4M2/ERXhHG6Ra3BHYTi76cIiNtdVZAPVD6CIc4/pTy8Pfsiowhe7KFFeO/TPuz61Q3FLRindC
nE3SZ9CbkjuvoKF554Lu01CK/awoVFjrqNU5ii8x1U9dUa655DTp4S9p5s08GkWi1EOeOiZf980/
qJ26lGxYn/Mi1F6elPO8/tFpw5dzjbkX/Bpw8TG50SY0nJGpgjYPvVXo4yUmszWiXWUPEzs8rp6c
+SKQYlMn8tTGHtmmluz+DNPpIdmbdl3fDuPSJUHVWQj0sHM6T066Pr7LATZ9pOJ1BrKlsgXwFkT6
gZ6xzxgBi0Y4R3fM9kdEhgTYuN1em1s5HKRo51pWu4+o2ktzzL3x1ZiHf8yMyyee6uTZ0fwx2kVk
py0G/+TTEiEuRyzuU5RhlYVcmTOx4c5Idc1jy5lhsJcpTlyMwTyqXERCdrcj7wucXSYmz0AHnJ1H
nBIpG9y+PY6QBTFj7V2G9SYx9B0GbkhkUjX6EtoX6vRD5opnPWsUGpe2BqciUVPNZ4de3b/9Hftv
DsenvUQOxudDA+JCwbLEclhpY7nvs6jAtVh1kGvigTdgm9qs8DOiIsTj6INCQs8MzGhJtMF6SwsB
Qc9bI9M9clbnnrAcT9lY5cY+UyQEe8zsf2kZxCBtaELhfNHOFBVfHuDx/iR/qa6wJkGjiaUbBfVj
jNttyqO392+D65pZDPkArB/aTrE4EGYLKJOqyhhb3Dtain3U9nsuXenHOX/9McI8jmrGrbxnw9KW
FSHZI0KNWTJX79LdhbesUbPtO6mo1J8npxUVvUev4ReuHJMXL5tPKBzu3v3v3tUmIFUGxcgjs8sU
w0qHek9ALH5SJ6yzCuwrUuH0bt/IUd+RIQ+mpHHf9y6VwtbmWYeL8SOCYXkycGC2G6BbvYCLvqyt
6HKukDDEVvBcABR7PCs8JoCW8gScQC6wcyKUF3ACHgd1PW/Yr7IE1bo9ooqwk4VDLUgiNEU4dbll
es0whPEJkXYiIqcOtar4OJxPk9kjPqY6nQmAe1LFn7jj6/HINgA2lyAjvGt+X5ZBwD67BzKt/HZq
b8+uL95gnwj4y97uFfGHoDsVFdaRh4osy5B0zH4FwiBgjo3+cHt+2OZQbRlGdkAh2kqOe/pEMsY4
9KUuQOXzI7GIURNtJkRWhy6yChvkj9GIhRi7UZgi4aLBmx44YK9xvtC2dMgYkoiAZAfUfvslCsGB
1TH80vvXeBpNK0obVt/RAoMjbwkSGYXKfnuO3vzKddWvp4In2jMrBR+2t78+Y+x/1+S28Q2UKTTG
huWbMbPQJBk+XQbWBzvA5imsOltlV3AQ7olqrlF/4oXWSPBxUz7xbDzf8tHw82DbiOqpQDLH5XnZ
GXxzei/BrtjcPhGvKchXTnDRkNYroaQE7ITvPronP+Oa2awtUp1ZmxmF7p0Oior03X17zbE53jl6
DDStsfqYzcAsFK0JsCZiYgzpaXj62/5aENdKCt6dJ5aoOAip/oM8+iMj/5Snevz2rm3pueKChOyD
w4o99+62joAf5pylfFxp1qi9mE+MMQNr7pzUdvJfEbVkAEV29vIIN42/DDGMfG5ydvXkSRkdZIBk
oSvbNj2yidNZsTbsJ/OxsgtagEAdZsnbwZ7hQd4Ra9r9MIdenwGyInZTLXQ8Cqs5Y9YmEJowVglS
BU9+E3F9tesNi/4sTOoEbUN4nfBIhfT2K8b4jWAPsIyRrhwsbEDj7vgRSiF688Fh6dBMG+CrY9cF
2iv9tTJjbdCxAXtpsqhBBaRd8/Bdgi5v8srve9Hwp2B6BMuRu0zIJy6YAzgz0MAQ13reMRDbjXaG
J0PeJZ0h3fvHE0gqEr0JmzjuhT+5MuYrLEf532t2VTu+5mBNMKLEpuQFIWHzpfYcYXsI7S0zeSA4
46Z7Cz+oDyk3LHPOgfoHVgbOxgQfJ/UZCAqDe1hltA/4gq4P2F9jX2ZPccMRZvEdm/i1/ak2CI0g
GAX8/pVYRkwNJYbqT5JTGEzokYHiBlcMAJ0jlm0c3H+iVRdKWApjGRL7U1MJQb1FN55BhcuD95w1
0JzgqZA/rQiuAhxZ1WYXVnR0gXb1mPnH/CIQJKklViggM91uxwMMmboY9vBuOkTHdHglwcgYYGPi
7k/f3GDMLhSYX6TDyIomr2VtgCZ9VEvuDDqitmS8r85cQ+mZEbXlN5K/Mj9F4WtQqIPISaHCP3yM
IceFlKbvJXQ4uJUMZ5iJzHpLJWygc+GE9qmH8B9fmjiG/gvgzH8eHO2sDImcoDn4hGOFzgeSC7j4
bkETTXTsniXbnnGhEfslzXQf50MQhM4ApiLjufVo/X5HjwsB8TslqDRYuIs5tQveSjT++IWyefrF
Vd27jckv5hxLhmi3UX0WsIxcUHFRAs4r/kXm7S7qzBhlOaAUB11DpZSNXh59OQHuLEE5iNY8OYIn
yBdooIirbabQPbTfzHX6zE7RVUIHWUQPSw9KPDg/dOi3WYPIC1j/JV00CUmkhEiAsfyqzE5qHjIL
9R11fHTRFFIxVP/Jf7IhkVBfBpIX/eXUQUMYpEFv6Hl8VzpJHWY7oGG237621g2rAwEjXD5lOspd
QKk4Z1hdCn2Eol48u1qfYD99YM1dsBdRLCH7IQfdXotAEJ3qL/RA3qHsmxqoA7XSuJ3xnFJj4dBM
Flxn0AFy89q4amhn3JtLlnEDK06rwsS1mRmgw7Ss/rgM7zSTnLUVCcHupe1cSacmv3p0Ac9vkpw4
P0cvOO0mAhZVrywgN5PBuINTLCHPExQdAA1Y8kX3KV4ykkdSOOflce++6255826odgZfABp8luyS
6rVLKWgOW4OTV5vxqLQPFhHqnJ9HnDGWNShpxMSH9P3ydUxAh2CLhI7W7851ZcZIzvA2KUhAJ7EV
V1Pd0/+e7gEbVnyr36k+uLadA09xZK7bw28jLfCOrg0eO5j0A8cwv5z91NcJj6T3rcL5gwuIXWev
nTFhgmXxtxXWcOGPTufAIB/oyyx+noftg00beDq4d8TFZMIwvrvBd0knslGzKBrLcUXaxXmDyunD
g39087G5iw3JePnQGjwcYiLJBM29oiktE+B7WSRf9uQ603TYV+Zwp0108SYBBQCERwi7wY4aVuyI
nog+UIUbd/z5rp2hjsKj47w168zcD4YGyRWziP6tVPSxGrR9U53McJ/jTUZYM/MkHcZrAiQM9aw4
hFWoLoh+T8HHdB74sFVuyT7Zayx0ZIoXp1ZlBdvC4Iz8cnjVLX4Wrc+XFoHAFDGNUS3vHjxf9h7s
+txH9XHfWXX41Vb6fdk58U24uDGmdqAvd16tYQuD8DvLnBIiyd/2w6OQBgo/eLUB4l8WeIKOhS3u
THoKdEKGPKqF/wdO0qKzY2itKmcHKrRWfD5Ee7Tk0Rw7J+fgFRwLmLtiWMr+SJ74hxjzDlonGOnk
cnQazd5neTqmbYIw7foh4XZ3cLC5AM7GlxVIDiZS+WL+8ets4jcxCNrJ0ErZ8M2Xk/e0CQqJN9vF
62ZlUisfME6DCsEx0M1OYYHg6OqXWctvYKv69LUYX/bqqi54zzp5CWs7uj7YWYSImw+Ek713kdqd
rl4DO4c/zOBvmEnUnfMzMTHhJPlyfTwHT1CcnCe5VbqgtB/mUGlsdGxOnIvTcSmn2dI6UXFzOv7J
36GkO4yMIj2f3PjpvJ5MV+ruk2L/Oa0x/G8z6us032xmH9C9BzP4+Ny8QF8ojYaUZk2bakPHJnrC
tZiwHVNWVHj2N6Dt1g8iDjS0nX3Y7LjauVMtuU4xUQRAK4KrM987Js964cyrcF/Er4aHsuhR8022
msLHrqJKy+muZb2SW2/vQlnvNvj52Ptlp3C0Niu619FW72N67rVPKxlWLQocEZP25tpSBz7B3Gox
2UT0xNF/kExkerM7qmNwnO13rE87N4Wx+nnebb7pCValu68xWMxJ1MR3q1KnQQHn/ogub/dBhYHB
NE86aTc35/sdnsHY/BqaxpvbIJzUDvW7V+JMQRG/V8+malLeIl+qmCOu25+vEhVBYThA/jCi50Zg
7DifONFzO293dTqayn8BDn0CVCXgi0X2KlX5jY/1Fb78n7CDJyOJCsAiOCntCT1vuK/SvjUjvVte
nRv5klXYzj5h9enV9vG8bV9XqHXqYK7oHo/eBydxwyoe/txc1Lrn4NV04/OQK1TM8d5fvqkk6ThY
aHeOt3PN/qDc0N2jul0sOnp9ovmoiwoXMRbob5jBXwhmjDcaOAu+bCxQsG9QUQgKpp07wOdnFCsM
EVfqxcjtEf0Jeis8J5C2MB49h9/gXjHJ/PRk2LlJXfxdCMwr2C1wP8cCByaUNDzzqUucUZviFSoa
h2YSEEZ5ry1CgnmS96AVXN4y70fWndgyzflpeUdwwbRTWDV7eoSmgpPvQjl7VPL9Pw5lkcgdKKMm
ekcQDo4cugtYZfkc1A6Cf3BOwUSJDrCTNDiocICWjyqKiYOjT66oBy+jGs5Qh64xw7qEc1+weogh
Klw0GinbU4wjFLVsLcApiu83wU7wlEofExCUdsAfivP05j98Mb0ygrl9i2qxlIO77hxiZi21Bh0g
WwA/KD86k//AO6PUPPJVwknlLf4wYsIR2vyGRtKB0Lk5u1jr72Ksr522sjuDw+i0ybPLpsRmdmnW
rDw7/KHW+kzoAO7460JJ1bj+tUD7Xec8y7HCDxDKtCjcu59JbcY38om9CwYDeNTKI0lDih97D50t
pfwnApGnAaU+NWFKpBATXoPrHVIQsSn5jUj3uesj1nf32r+GZfq4wmnt/POMRaCQ1qXnFLMY+9ut
jxp+a9mIQkZ9l0Kh7Pg1lz56lugJTrDdAtdINXMGOKAGa9udCM/tBa0VndwfR3V4c0+ycRmjO6/z
Cfgvu+h2tQrNva3DukOAg5pPq/iafOIPERpX3fuegMA0V0a/WbehNt1hnGB4lbv6ZS2xAn5gONpx
jF/U05o0LDE4wHCFQ/eNeOk0psAN9uismsCvK0Ad3B2oNls46YBKS50M5Mjgtvmr9nBt7ZY8JOxT
uKSj8reg+kpIBSxx1eQcMEYnKRxMuEkNl9sLPjc4Vcf/goGmbHRfJ38Gx7XBGJZ9T44pDZjzdRro
0ga3QHfPw2Z4xYXShdqivkEdNufIwl23hWXDXkRr7Q8T7K1e08uHZ3xhMIzgc8TxrAGd97bP8Yrh
KWciupeJQzXh/aYMX1a6Et8b5jQWG1CsIR0Bwd44FusNsFNMFxRsgd3YSIcgkxIEMHG1NGbe9uiX
O0wnMOBxmRCb4MyHTGPl+MJ0FHNCxuCNxsBvM86HgRcJEy7jTb+LIwP0DnY2lL1sQYiXEO3SM9Am
60gcL87BeaJlYkbzGl7QiUglToONbpYJRMgkFgm7i6uB7/0ae+H9IHLUI04WNL3wQRFzvSghZKVl
CMJVbS0Kl0tfoEX+HMFwRFT59N+CGAmnVEBbk57N0Cv8uQBJoJ0TwW1EecPTgG0HO9C+R299ja9d
1GAIFvpoIVGGLSGyuh8ondaSx8MRkvGWHjqKgBGbV2GHPWcjPW7ENk/B5JHxoPRG1bq+KIci53Rq
2ya+IAE33vRsuL4jQ90fpbmVknnuC80D95rF/OE+3gIcEEr1IU7nHDQ91jPThXN/D/mDoY/4YDWY
a+I2NNZGd+4f4yMUncW8CV4+6Ohq3Zfzpgfh+icaSxVbTSfhCeQ64WMx8tcipxdrBPz+Z1xwqOx4
MnMW3IcRtDAHi1VNZVnPGOYCukIneLGENfxiJnLwE1g0/h7K3WR/PLoZhynXAV+JBrh9kghhnC1A
aLh1fdXvcp+Y32K4V6K1QflBlMb8uzNLZiOmxdi42c7XEHAYt0Zjm3NWbie6PdlJt+MDmGob7KAJ
8j58R706uDgAmWfSil/d5XI5ZJ/A5JUmfjoek2mUuywOOEFFT8gRDbPLKUTUrxwPQl8LP7tl+FeE
NSLYkc7eBaViSYg7n4Sj8xXRyAuRJOOAbVCsORhzNP2FPKqxNF5ApsAxSLVASvo+hyyAFqtVWrES
PpBPDfqNLmEteDnoF2uVF6kc3gUONsDi/HK4uB/c8Zu7eaDKEVfb6QUyhT/gzhg+QFQiefXIxW09
OU7klTnUHCYbJH5jzKHyZQKfuTPAuL8uxAu/lh8e11DOTJnmERqs8pbAFnNP5BUocgDxP6HBeCP9
PKaER2o9DWiwBA2IjPW+CMEmUYkToghYclDjKy9/j04V9obGmkryzlui4H4qv04hfvG1D6DeWD34
xA59YqS+BtaQx+Xe6B1e/U+1uvmfZ44YkWikuqsPeCEzflUYtNIbcqoyBeLcMUhsDw1aNeIsSveL
FNr7Nu2ChxTDstr01XYoTKniiwndaRNJ2XCu0U3y7Qagw8uhFZiD1zU8mswboWPBB9AQRClBohZh
ooxI5Go9IpPGDJkAfoATuohLPZKZHZ/WkL9JIGLp77rNmYGF5E2MJlNgOeDOQhV1e8+UFf2j4oA1
gyZrlAqBkkaZMzrtGsCEGv9bYtJZswC4x0bGUDJtKleexX2HQRK5WaM7H02Fy2h4Yn0M96TDY3bB
wV8sFXp7kKaahNW/sXJw9eSn5WO13bvX0RbRq3fq8pnvNFfUSBRDYBLUYnWHHkK4IgM9biF1AZCn
KaIPyB86Z1SqhUK4WPr1GRe/YQrvzJfmX8oSY0hpAlIncjfhjIk6Ff+iss/JgGcVfR4WHSBtHA9E
59wjaDnsQWx0u/U/Qmncw0QHGYaKfABOTr7wJPmfSbevblAUcHM4p6YmXn+4iATi3kEYOmOZRN8K
ySR2CrgsC1Ubmf5YKFzT6jHkCUdCaDmg21uhNuEJOrCTw8UHAgrJ4P9OQRrz/w8PZnDgvW0G6yBC
2Ao4ldTdxQKiD87KlpKJyJBQFVGJ6jYKOzajTOpJOMcfs66i3+6kZL58yk8xJMLxJHdVgBcp4MbR
GqwDaSs3EvtdJYmrIo3i/iF9W2p8UjDEgoFGsV0WzpbRBtBIIPJf9phsI1O2DkOcGXjwsRnht6L+
M34gOSA6zy07hj/mZbOKnVWwYBE7vBmQFHqe3Q0olUweB5dfBkYFR+VxQSEnSw4WTx0n7GKCzbL4
sdIQhOtIU3TOQoSeof/0NI4wGL/+WCax5KfkQvHSIh+f/135ZSKFkyVQJ1dDsFcDGTlMpNhzSCKu
SYoLbx+WQsxMeXhBBYVYr7h/7DJwvpLCza6GFADW4SMb4bjwZQ4QzXTFQayDSbPxiRzhRxvrJD9z
FTMTO9RW/+FE3AC5YH9/f1gpAI/wD1eXJErejTwu8mIScMsF4EfAgM+Lc9LyWpAp8l7ooEgoZi1T
dKBHnqPLxi6WC52LJiqT+qC/Jd+U9QEnwgZq0oidCNC9jV+qQTzGd8+CuwQvciJE/Gay7gLZiU8E
JT1dET3IJfulKBK8u0s1PgcoAR8CGx6mXbndQrHIRWT7BYZWD5FHojxkOJagc9hmudNcPJnolEMI
YFpEk+VYzMdo6+xlO1r2RM2wm2FQL4P0PZxyQiBcIVzQgKLpJfEThZwsJaFY7HwCs+Md5+zSsl7X
2NlG/wTewp8ckBbvXbRI9ZS5TWJkkcny048wnzzCK3ySSeJfaT1zR2wY0MpBQgliP+UeSoZuoy83
Ge2KKE968nnqQJjHP1GZ4PEmmL1ckn/2IexCQy5wsGNlFqhEvj257yJnfWIE0/H+XZ8Tzu0vd96t
81+FDYheqto+JXYKjgnFuOIcNiCcPp6QXyJMkWdN7PlYjqxHtLQ1l6fxlyM8lq+KFKbungesPGKU
8YCfNvqcgfz1jYO8vMe2Vcv42JoXTV/c+SnPHvod+e1yJRlwU+JNI+kvoiN8xZXzjKHhuM2yJ+W+
mP+LbhUre/HYl+JASDdZrlxT8cB5c4N6OOwxf4n9fCh+95I/yg1nZMmKYDYVijEEdPzuirstMVA8
X/JbhK6AymVEGjGLaEkw8csxrGv6PTGvR0YqAg1hRUgdYBAQYoPglmcshzraDIHCMQcmmqfuNy1/
+4FtpbGmVpXe/WknSO6o3Qi6sz9i8vUBYkyTxF6c/NHbg8dC0W/z5PESlFiAzTws54u1VetpdAqa
BpPc/xcjtUwLUUsRBtXwvvDc+o4Hm9lGoeGnf8sl11yKqnFEl94fy93ndqBCNnr7cav7cuXRMTL2
cJxyuJeyW8n2woknVZxshI5R4p+N/jNg4AspKHQnkl4FkMJt4javQCgvD4xluCxOPajm0Gi7yu7v
EOSxFCp7zOZX0TNkc5BmcBRHZ1ebgwcwKYpM4vArHIClVa3l7JA17UdnXgticAYryHgThd2FUunJ
7t+khEIk+qeh4KzZWVZHreqVaX3RcO+wyJ/cy+n1sIozHc0/NZGkE1b1KzeegA4w4gmRyhP95jWx
6SaK2/5CcdaQAw/NvVjmnCpfh8rpnns7MrVcbksb9QIDq1/75IfaVe2v6rWB5Ebls24sy+XhFRjP
bufvhue71s8XtzEREpVzxo6Chdtkg1xVzkVXTczFro7OI6rj6NKAbsYl62Z/zu5d829xE0PXsuY2
DNq9GyV9u0lTw+Q8ixllD5ObO9JLnuz47EIvF/eZ7zwiEopZLdqQq2s+ImBobdN+qNpthl6o2NuH
1TwFBTxRfNDh9wsIKYzRRxvmErW2c8E9HIuQJtUSjBoThpZeuFcUT7Q9PArHTX34RTV1tAJziW4K
kwNQb1yUwCnxaH9bD1C/2XuAwW57YAwaqj0Syw36IPkDKVUNW2jyXfGuaK2NK/VFW5Je7Zf9ZDJ9
Nyat5jpOGPe6YbP24APD3jS9cmpIvmL/ZHk3tY9jLdCHjWFao+/nFQDBaiNzkWMT/Kb7YjaM/m1W
IY7M0316SBZl8MBmBFgDcFckTOaMwYm89+w+eihXEdzaAMln5rjdkl63yk5AurUtyaiMadH41bcL
ul+/vdXdGwZfYlFXxO/tR9UdzOZO4A9gW4qZJcStIZNhUCW4UsM3oQPwdhsIlA64dj0tIYjybAsW
dLWf3SdhmxkdNHz3++8zZLb1aDHkYc8YISvS3DYcnnpnAZiYv0D/vra2Mrx9XKX7yvZWz3ClpXx6
qzCtVEvb1Hkr+kn7+eHd8Su+IC0wzt/xydfdN0N6u72tuXgCNdxGYTmFy4QhkaPeg06N7cuvew8l
WEu80slltD2tx4V1VgMPkkW7MrdP7cb/XyZE83a50PlocFONXuXGDiInrcfLe7tlQ90dfQX9YDcH
x81xxCqoH+wAqziqrQAjB1Ab7J+Ypd6kafxQ5wBd9piMWmIJYpxhrHZ4SgCT0krxVlkL9Mv6us3v
q1bNv0bvGLe7LaucYoIY6layeNODV67AFxZAMOvghAfyKZrHGr1CDlM3EFHaaxkUI8RA+IVgMnvE
cpL/do/yLm/PEJwENutupRWwyCo9eik2fd7KOzEbvMddZeIRuCcg7AJRCsjB6hua3bdtsK1Mi711
BZx6bpueJIU2+9qq1m166FcxV4Q5qnusIIgKt+2ZfQG/OtMiKPesFlE7vxEiLJKFboXIqTb8r27L
6poxeXgfa+5r8aW/F6c5wiS9+vgWPLlMAQtSgIPTIIGepRyeWR5T2ujtYms2Q6UM1FTntZlPlAnH
oe18CUvtUC15LX9kPwcGMM6VjhvBOMGo3t3h883qY/wOsYM8prdha2o0XUd3xdOR8wigQSVhkjDp
APTBLfJmLCRSdY+AW4JJo32Ca/64J2vyDXF1xsD7O9n1nuwjK5FGYpckVp/pBOMWPh1JsAdiN3Fq
xtBDJHryFGMeumry9JKo8/OMpzQf5SFzJ8tdrxM0JDnt6InoUozrkYOhAjiHbb+JnYb43TeCw/Ix
Swcb/HQ2G48XO1LZ4+CqNjh+R8KbE03WYyQ2Rxzg1JAr2oGkMl017H9Ilubxh+QdiDk+2Xp4wBNt
DsXVPfDmJuJl1FGbp3+deM+oYbCJOR2FF3dLPSqrTSN1sHdbjJnwwa7nmHYdQObwVxqw67WTc5fR
csxOMKvhzxQ+xt1zrlxUaVh777dfPVytNymn4sAd0x9NnHkPOsFpuTXvvcAwCvraQUZ/AbPbp2Q5
31lTnd4BnpuHZQbqIwvsMt4NUEcBW/FF1OgYnDLl4E1WMR6fqOylUusrRHtUGMCZ7JA24E/uMsmA
JoXBeoY6ZTk5mkJ2n6szqHzDv/Au8Lq0EvYqarFI9bdhxjZVpiP/hYDLmaQYpzB5Ku48tiBuMdvy
II7bXoeFk8NooBf10Fc9ghtAWofCxglFmgU2I2NrjDngkmuwd9IJ2KOKeEsWmQBjHcuekaqMs1mC
2t3WrQxBECAyoOygAAPfWa9BGy1V2Fpe/+wXapsbZKAMvjHowDaYnmikWpMTqgUNfJ0z3LdvAR0W
oZFCNtBpkOlcqOugGoK8ZQiSmI3chmy2OFlgRZfhLoaO4A1BKGiOmLy+PJRNV4R2/Vrs27PSlUcE
pBwZ2obE5pHOu+r7TJ0Bd4SM/KHtpclHJI5qB1EdWMfBQdLUvzP0gFARVkV08BCYjt2eCUHgigpD
W85t7pbUumJmwHPOoCHqpgn1n1hr5O6aYknEOyZKMVF/SSMj3+wC4DFsLIqDmnt3aTkcZD1WlNMR
vV0kRRgll44kKlGKMKg1Aik6II0RxxDmCBFJ7X74bgZhNKIvByRkLr1PfcZHIK2DYt7v0/MCCDOb
W0a1VBiiO+GxtGx+i0qIC8BYYs9HswWDoZg3agcAT3dEtyR8M7vFv9CB0AGjUYLBYBCA3n/bgNqQ
WzcmSKX/Wj2oxpfLHq0MMrkpPy0NM6yNzRXmIf4JTmhU4u45OfpS3tNnSP8o3hWH4K6wurDWGApy
ulImXrDkEGns12UIECkpvSoKRka43ooRM5lsusYtBk1peXs0S78sDvAPSbSSWbrdFM8f6xuDcfz8
Rx6OFn75NBiazv5eBA5/Gchb1t1XoEmmhPOH393bjTqgn3s68116tg5DcepA/hc0uLGw9YiG1yeS
TQwkRzLZ9nYl3btkOMtXWz9jNIYp6z0WemvpyVQXvZHo9rlnfHgaW6QJ1Pk0LEuBWPHs4hNh/so+
Rx/bGD8GeHYlhHeEm046lOYccyGREbEjbvA1om0v/sV4zbnSOnaT1Hs97s10mg+uwd8pbWxlmPBD
6omMkdEvN63WH6oz/gYs2eoSWyQyWsCWb+/uNqStJYToTsFMIk6p2SwsfdAY6AkcnHqBOcBg+Uba
P09aSYOIl3rNaiUl3g6mag1QGOMkntDMkF/DaAaaP1MxO5IwkQGoe/Ig8Zis4ss53+dQSA1z1YQC
LCY/ER4Dvsv62zNVAw1EZYG0IcWR0POSAFozMJ+qPZsPyJLZtAa8Htal/IRvvMPTpgCSTJoz5J5A
hAOcCgxsXujEa2j2KYwIz5vs5fk//YKR+btQpP2fZpQpbjMVxSKGELl79eSL8gSFVbTPNHj9Xaij
lYc5Sy4OwP3Zlb8IEaepmjejNPWtkH1zdg4YYvMYSiMIerA/2w+MA6fNMcOR5NAoTeFpEN7S0aKk
RGWXPGJFIn5PmthCvDbisQNB3HIPg52vsxmxCfYAkSIbdvDqqUs/84XD6UwevaZtbhblmaOEUwO2
wPTyNYYLWNTCggnlB03yr/ekysWAwWUhftkQIbWIghx8UUhCfUBLMApFgyUDRXsm5h8TZKdpGwjj
16ZfaDp3qHV7n0HhACoxyvvrvqXnE5ChFvF8+1X4ASJ8uTKA0rZuY3R3Hk6q/6Zh6DglzVhae9nZ
ANRAO9Au5UmnC9bzXpmcev2Pl4+f7jn6pts6LHV72GZKCM1rnXkBxgsZCfsNfEWSsXVflSEyPp4Z
AaeuQTNjtj3Sc/brg+WrdZP1KcORhX8DXZAQaNABHHkVY75A3hJGJOuOeUaHBcpqjJhDezEEmG1R
29+VzAoJn175j4j/hgWUS3u7bgcitATky4oeMjrF2Qf5RAgyh2f44i4hG2GX5XQT1l34aHDQk8Pg
m7flVVirDuLOPo67ECICj8lhuqW1oIPhb5hMsdV9aLkrmw0B0GPYRYoJOoXBf4FHKoE26Fsy5PP2
K/uCWsAYjzGrQXjOvAvWO0jve61wPzgnIBsoLIcYJ6K2DzAqZQZFUgj2DptP5V3cO0gyv1mgXqTu
gnwVTKWfmNfpgaOgnl+Ik4igkqAEaCf/mEZs9vaJzPUKWEMCMAgco5+IQgEXP/zltn1ARXoRgiC7
0W//kKMPc8XcV+6UiKLJX0OUsjB6fEvY6p8YUmWldFlf8w3LB2CCUynm9kXouLal8wSDYDd7ODdS
q6P5qAnf7peEpfdwheoegiqE7wFdlaG0C9ejsHLkE7nD5Coujh0Z15pozonnkenjAx+37L947ng4
ZFCnxeyGV1+W3VaBH+UrBWTD8ekOpG5jBZSDBuwHh9IzVkcUTHn3huzp4N++3fwxeN8CTfNykvqe
C3KpWpfQnPsd3W/tXGiv+kwUR5fg4O1GLQgS0vwc1gFVHG9wunfPECsHpz2rFciPnO/siDycsfCc
HOzg8ux1nFvp3toIyhnlzXGbJC8PZZimENblA1ycW5x85CsHspubIITTD11yZj6cC7ETR/eBWtqk
Co6OS0RadwjLq9MazQ+hhgiHqhnkueJPJH1MTDOzfUJz1nD1j3VblCZmgSWGd0A92Ig+ndvDrcZY
VLSsziE4NXBGwMBr3i+43HlCQN+8ry/Oi9fqZFqXlYE5n32orfRP97h9P73HYfLm3YJvImdlqz7j
t2FA1SCAazX/qoLRdDJRMAiC581OHed5dKo548CEaaFRrzMVj8xAhj/ZTvOZzgYqsIQTn2BdxwtE
WtDXt7hqOAe8jR7MOdCCm5RAlZ3vsFA+4TiKnKB7JATHKtO7V9TsOkf97MDRf2PTq9u3MxpJHPT5
oFKMHPrUloSsf4O3uuOWHTaZyyUE/a5qvSfRDsTHKvIB37jhAnwa1jcrFg1PD0vwU+a6TW+X/jzK
jen3P5rOazlxbQnDT0SVAAV0qxwAkTHcUMZmRBIoIAl4+vM13qdc45mxMWCFtbr/1HONu9tA0gn2
SSLbt8pkrOF1+HH9iT21mrNVhQ2LEe0clngNRyNPcR0emcyO5s5Gb6mRSPju2C1u8EnDnVG63U74
ZK0lTApUj2wyJDjng8q2Oj2nVIcArS/yPCDqEH/2bsGbAW13ByKjgli8y6pn8v59vvzUh8r2TPWz
fW9SUquQzxxtTqI6hteyecAOpnuMTECf7LiDybNA4+eSpuKD+nFo/Yt4PQbsf5JnLJKhcln0XIV+
a9sm2SRDZ4CuAqFibp2hPKJXfIZD8bsHURT93r7ac5C1w9LD8K4jv7lQ3/aTYz4qgAlKwtBKtDyD
sa6NqAUK7heC284QCL1t5W7Ll8dbN7B7d6w+GNU9MpDKqs6RpNJOnCoOysI+66iWmN34cYKtAfYC
LSDqrRntQBaQlTDPADynw6pG+zpljitdIMCcycTqelyGFHy4HYkT+THnbzN5A8+VR1dL/SY8f908
85wYrFuFw8AVxj8Yo+sPLifj6/59ZDz2WGeiJGeGcEjW7g6+kPY90i6eamCcL+tAR8/Hesu0WzQC
3Yfz2/+9P47WrhpzTTFuHifG3c4J9Uma8eDoNpSUxPUpbK76NBO+5bP1MSQWaxL3quYWyDsWtdvV
g+NpzCP4SNqxcpHpZlEVn7c9ZK/YzxEGFCHSZOumOkV3+WaqK5xh65oNYuyd++/CVXMZkb/VMiy9
8bJi/tttFp0TMlKbsrATPH4q92laD6biKcRx6NbxssRtxfjyh/tETh2QVNE1vfoSX5D47TPwEm7y
+QPMmNzfjl2QCviAfPVPrPsHZfmYK4RYSCpfog2fCyYVk/nt3eYk9t7JuSDpglq4Hr+HGqJMtsGK
fNCefZtks3Z1W4hla9+1kr3A9Dnn7AmqX9AayJ6Jt5BcjRuBED1sar1/A/gqHcW6nQ3Yk859+52g
L4MgkQIDXBvEWyL6FIZ45qb1vsBVCelWRfpWSLsGJYJmrZ5JN7wHZ33YX/xS4k6VtcTv6+Pu5iGK
d241nW2IDqclH5C7VF9WNG4p9xUUsG54kMj3u1MhgFv0hMXvzTi0NQED6+PyF+ZO4vQlB/aCAU2P
zouSUFN8dQTdrpjmSndxsuBssLFMT+Pz0WEn4BFA9gVOIwJV75bK/cRWi/2BoL7RDRIB6D85D9k1
YW6w9pXWncGpJSE/r2nNhdK12Fjb6bsmF0gd9SFcpicGa5M10U4VXwfSpYSiprNGYUKGpoz5OqQY
RGcLSWFsu/45fP6wTrJKfIvCQSWdD4eHzyxmm1oLjly83qp/WdGmjs+/L9Sqi2fYHzaEpz0Aha12
VG81RM4tzDQHfVn5ldVzm5BguxcBuBiAPaMm7dNMOhQgtSvEIKklyKQLwPKgOwGvDq64iOfU+zui
8VErFIQ2CMMuNIb5IwMfa7axXUQI6W3T+25+e6bMk5KKid+C+oMtjXJmKnEk0nTqiAmEU6zd05j7
joZPKCdxo5jeZ2oVe1hNhfBwiXT2y2E6/rRWM52knhUHUdIQhTrHro6EgawHQobFvwkh0OdpRUAC
4dpyLMhQfY1apjlpwxt2vGS0/SKOPaYuHRi0SRQdrknu0F8KBCwhtpB3EjtmUKJBSJl4eXcfLPyq
P+DAl1TWT0qynq9vWZ9CDPXRcdhCXr4xnuGIuZAKKgZ+FCm8jRP94dOB3ejxProsZlIXjVL3TWrx
zSMnlzsOSTqBrujBXSol8rKZb4Hr+TItljJiWWYuoI9Pt9qJ2YwXt2HSq9tb7mHOhB5Tvq9I9yLh
m6VlZ5H69/SOtBQ73eGKS/8JyygG9iduQ5YTxl/QwbZ+xzK8jOjFJrnEzeQxvzmUui6Fa+v3Vu24
nPyxi3DGQ5X4GWk7sIDaJnUhMAO5wCVkndDDgruomFcMCuKPgCnsU95yFnlz4NdEC6l2geBCTDkJ
rCqHhQvBhTGmMmYyeTXDcotjHt+z+6kgKxYWWZYw/jjd/dnrruulse4ybPK9L4AMOCCRuPZfLs2Q
kObS6EOyyYWIaEjcozJwciaR1t4llrh0uao6Yhja5/PFnlq7KR3KOgV/A0WeiFgAGD70IOoEO/ji
SfD+A2kIOcyjARy0ZLBNV4Nl+u8IyftA1SKUn1ToA19WNYIumfkL3U75PXsiGZDjJ7e1ZMQorlD9
4ml8ey8qHBljUWAMa/B/PtApmcOBLdx3zVIgxipJsmHbxNEFNMDQMAGrADOwC8cEm8Zvlo5PUAnt
ooimdgyyPbJIUvuj7gHrQtwrfjbsJhBLYUqjVEGyIZOgLZK0K4loIwP38/lGJ0516N1G+ajz8did
PP6HkljCpPj3nJ8nn+vK/Fn5ikRuSGfehoiOxghm4WJ7dNdq0Pjgk7TZUEeUNW6HF0bty1OJFvqI
DLIE0U5tBN48SrF0OJ9vtnEL2fV8/o+8UNK9wA7ITxHhrmhOgTvlkcBkAGqln3/elLRx6H/4LI+X
4WEyDEoMT7wmf5DvCWIvz0H2L88y3pFlWCMDp64UtoAvLcVZSXU7Hm92Ce29PLw5kPkSCb7494oC
GciTiDhccfAN8VFCRrzQN/Y8jWk2Ii03p63nS4qBaeeQJBcRl0IVnmB94PMAdxzIOKiLAa+ago9e
HPI7+BWAX86wuFR7vg7fNUC30CdXY8CvBpTjCn5D3CaYjNBgoJjycY7APi08ZqDbK1EIS9hjai+R
LX5k3yYVlxztP3k4Oq/hAAHNwO14untaZ3TGyOA63sDth3fs5hqA2QvFi1yJil/+yL/E1AdE9bky
2ZaQTyDLkfsKKcxehgItrp4GgKfgYQblg8F/cl0DOZy4BQ3m2mVjk10+HzbIruhncLZLnpjACHLD
y2dZSkQTMcAcbMxF7CHqDOmFxUIk41wExxTAUPSRWH34A4VhX+dnD/eVz4QlvkZyB/peEZZI4Bd3
dsUdvhehgealQUkiLCXHzs9DgyeVp5SWWtQQcuvukIDIcuGRCIAQ2GUusCuUxt9ETJO/GYYKhyLM
hTm7+KelTGekv4jhSXD0iIFq2SGlQd/QwzHkXsRReA8dCfN+CoPyyf+Qz/cRouSPdAqjY1nZ/BRz
Y48eE4WXGWP4hHIjQiP4gxtT98kcXMYlCtVzF1bGYd4hEizG+zDUmHHGn2m24BSM/nXf8fMzk0XG
8EoCMzJvNhae003dDr0uY3bBMBm1mNGGS4AGkeoMw83sz2jj5dFB1yVyswlTkX1iaunfndnRYz7u
WrReGY84wAqqE6QEZJg8A9LsffMz85jvopzr8CvDGzFS5r7kXRboriGpCJGQwkUOcS5/qWgqwGAf
ALdylkfkRODoFBHdG6JJhspQ6zBjC66KZ5XnFQJKDow8YlHYMuyRp+XaZeCuHBfRkYA8y8oOTvsZ
a8ROw/gcFFkiP6K6lGJDls0vx/to2dgWZsT8TGRoBT8tcyTl52FMbeBWknrbFYj1fn9kbIBrcOHt
GQQf8IlRSRJH8HVeiErmyZbAXkMVy/LO74JMDqnjcSI78M6XixaNkyQj8MpytUkZ8qSbkJSbL1Ef
ScotVyMwMrpYmkdrywsQOTaSID2i/rDZyY76G0gUAEjW6lemF4nPtnJ7cnd+kbDP2/M4wiuw7i8k
dvJqshFj7XygFMNUtdQcsHKwLtkm4Nuw4yM3RAIJUKeO4t/f0lsh8pVUK6zSv8FKhCgiHOMfzPye
izxJNEU9v2SAltzJ8kekTWxDqBY/QjwEx45DYaTHT9ZTYZHOqPNc8gbFGBGpwVwh8CqKQG2hRI9Q
SSCwLeuYrODC3MgvDL4ZEIlGuSQv/7K/kDgBOYGNYsanIEYFkU7lnJNQAX8vuSn85z6inJDQG7mO
gB78BSci4Wz1P+OkCdjBhMhVwo3ANUQIjkxhlAlu8mNIVPjz8RXjjDhRmZAXyOOuHuIvUD6WGrnr
qD6AAZlwyuCU4PbBBClM/rtyeWnsrrFMT+IRTGjLP5OUeCDdFW8rwgqLXfkGcHh14FB4a7JeabFB
cM7F1WJpuzJ0cD0okHLyDptJd0hNFtT+kbjCls8M/tzvRSo3oi6TwQzIneUC2wvLwstTnsgCibKO
gtE5IeSS5VguKdFckU4MZIiQk7bib9018XVut8kLVaOs3eeNxuwSWWSlVhOVHoQN34My8OXfUihu
FbRZ8mxImV1evvNzC7ncpRVUIyk4n4xukNtCyh6kgbwY0DcKJjJLWHx3/os5Z3nY+zfip0Tj9aQX
zJn/Ii8H00MZCZtCfS73khSWObM0jov/andqJ+45IVz2okc8jTuJ8HHN5/VoRgK5FU/kAiJ0vALV
VWTa0zx7ouWSD2GenjSVVzzx0mc8v5SS21BBe86uNrwNgaG+rmHzRRaE/LToUBGLAmTAPQEBiASM
9wA8iimQZ5Z6XipeQCvuQ4mdl/yWHCE70JvEBsxFK8BGve6wv7dc5qlHCTaRnV6Km7MvvkWi+Bzk
2cNfc4iIXATmA7xRAz7TYC6w4Mc9eq4FXQmlQBV04cz5eW0iJV4vBfHGewWnQ/XjS4Yt9YFTrVOn
gFQgy+AAkgP5s+N9EyqG1UpKKsoHkeuI3ST6/hY75cD6/l4+IDKQycEQYoCDKYn4v4mfghKjby/H
0Q0fuQrpe43EcH4jZVeKo0/kGi8u6woKXTB/qXI5+SydN5qZelT7yKsp3lvSf3CIfLZpFtP4hZ12
T9S2rQ0lxoZhTpxauSIMQNdO0oMmTGkFpT6QUyEN4h8C2/OvxPiX1AxQI3KmpIUgwIl1XHaEkmEh
6CfCJs5QI3T+Bhkh157+CWl2G7Y8Wi7M9jh1ZQ9Np7Izy9bHrovsgT07kOQBWRzYPadntsyPaQoo
/zSVAoREUZlnAGzCZ9aKGEViLBlaLADTi/xNziVzh7kf+86N5kT6HVkr8CMTBCPtjOAkOkeDGwpr
NkAeHzSEBBppBCx9oBfaspqPq/c5ggSAGd4uar+PzDeS+/TTQHqXQBA01X3OnyEuCJY8cgN67l5m
CPUdPssHnAWjn7iPZd9h59kKWiOJR29uTmESRKkpN5XsUH+FWTk0k4djzunmiDsVLKeR0QP0itLp
0J7jOiY4CvyKl5FekZfhRZA3ItD7+qsD306+aFci+my/00BlarGsLQb9jAS1SrejQJBe/snWUnrP
REx62NV/pVvGXgD9RFbciIyHIxXP4bPQUw2w8T/xwyCKghyMqQpi+mNGX8sJ6yoQ0JWvMX26mv51
joV/hayhIQ3kIL+dRHq/NHhgTJfjLH869KTSn0L6Ph1ZpdSIUDDWtQ6nR1Y8OTlN+FrJweqyTPY5
SU9UqSKVbWg42OuZ7yx1qmhuZVkQme3/a1xVSG1ZFhFeewBbfOu/CpR7RQGuF6G4JPHJBA5RAP+V
xUyZYNOV+lR031AIGNxbum4BM+Sxgq7J0VZYhx6w2vDZqGhvn635NqQ4kH5UgBhZIeUhzCd0PjDB
yZr9TMSs0BFvPolzkjMn+1CT0O6zA0mTrHJfslFdvb0USHebBnjP/ASOyN8BkyafcDkinFSOVJei
WgotOX5S3ohlR756/5P+cjD/yQ6yY+B1MxxETShHvmKDO7mzE6/MssDEJNmhRHMgGljh48A0uFlk
OI6U8yCvTh4+hl1iT2R8sjaUM0yVyYZKah7zngxaEXkkLD67reSzkSNnK8si+ozxZFbTHoiES1Xz
alJHp+8E9wppwAc22Xn75qe87dt7eFCZL0QtwWlgmYdqDer7+0By0U0INFFAAFGqnOR+zezyV6Cz
5PhzJMdhOjgQ6EdKhxGXDYaXAj2X4TaklhT0dHF2sh/clF8EE7sdHMcemusVRQHihdEgKs8cNJOL
2umuqxHcPkgxTfARgbnXrCoWRxpQOAXtgD2U0nF4vLsNNatmrV/e+EEIKbbSbD1APWldvpppF8Bi
edsqD3KtrtNyVuysx/R6eM/1qTFk5M0TfyQJN3uYNCzfBANdWdXxixADkBM8L4TqdXnjM/5YWl6N
xyiINu9OnwHPGQonjBZeJzQnxqaOjY0hye9LBAUzxhBOjgeMSOxrdVwRYyuB3UhkwjY2kbykCZ+J
viSGAFgA8Q4ZpE5p3z1x26reMbiNjcgYIDd6Mze4zwiBJ8RRzzMiEoLCNmz8POouH9N8WiRqnEf9
wwBHZ1BO5U+5redVogeEHUXV/P6wd+v6SITXYC0PbkY6f1fzd0po19VlNzPsXnzbFmIiIQqMUBwM
mAOCycn8IZypMyG2ZV1dOLhHCJXUEXZafg9G8iS7MR8sZgAldyQDUBc+UubHSAlKgsEfo/foHJi+
DEp4uH1GLKMv5ND5ZBZgs5RfH6M2T/MiEnFyQ8/amXC8l8oeHTbG5nYP+jLvhKK9wLTJdJg27k/w
/P8dzg5O/WUdFPF5xOZ/AFyBqd0QYW5s0rkqqg8gnrVklPOxxDidcMq5onhYio8V6HxCXRKaGFXF
fW1sSGM6HvgLadH8uuT8ULUchSj8IDZIytE3iRlQIBk57+g1MByRGpEmJ2zXgi7JAIJ6Tz4otngk
IljQURWgLEDAUpFtgUkFDZQ6pl1g3yZ8g3Kftki2G1I/+LizuMt4NGn4FotL0MdbtJ/J6o8vjd2Z
ryZ0c87qF2EUYJJIAxAgtx+A4x9htKSQylucnn0BOthF2GGMBQc4f9oGb1+z9dw251IznqlIn78A
4DAnNbszsT2d4Ijdh/mEdlXzehmTTaXHphcHxGkwIqshesiAiVnr01S29zf/7jVuSQIDlkVM6ZRO
xAlszLGC+2xzWZ4OKnxxZkmmDwbyfd5zc5QOZK0wHzFluo112fIFdqxRd681VA0tNNSA+uLOY+bt
JS78F7wZF/DydfHr1K6XAPblzWKD42ZV+XpLNQ8shP43IdNJwWMRF+DNfLewjId8D6LrtayYurjX
9vct/6iX+fzFEdkXEsE0VUZaYKwJGVUOr6W55uHtsh7dknIuX7jDFEAamOsbJp55C/R63xJS1Vm3
o/v0tcx52H3Kw+dki4Y1JQ9tE+2IlEJ0O3ygo2JHyVz0Xe3IYBLlPQKiiTTG490jjZaJ2jChkvIq
JmrIzJ+oK6XhMmOiI/wgxZDB36/RERawPdySLHot21FFMZHGkv5nksjJoElBoWidErZ6kPQKYKga
1YfK7weySUhG4o0OH4CdRuQ6+QSQsx81VAEacaBseYfHnA1obNKSwXD690jgcNqzIHM5PsEDu54y
MuNcZmoqo9e4szZ4aEb5ZQRNwkP5/Y9fzeQ1gtD04eNi+bv15esZleMj4UeNoB0bTMFi+iVYdIaS
hLQv14hbAq7abe61s9yrt6goMCYiJQfK6juMlQn4jr9bXXjc9ScLMt7PhbRWqr4w43tdh2fLgjdw
2XWpl5MzGq7OhV875SXiF03h1S43V7jyy+zYoZdMduo0eZFlQU+MhnL8evzkrX+f5SdHXfVO9vPB
lOCwhA5toqJA702NC222rcY7ZZvG22fB/VCt2mtwQklMwz1wXnSYAydvoi727crK2d8GPxcD3IVd
UAnO6nB3CU3wbaa3vj3tFTdpPECPiafzYT/Iw6EE64xKsqZObi9dMFQ7vJi2xpp6CU8I9AiaVzeF
TgUxUpXgDkEC8fWgOQXct7ODSUVmpH5djHUQPtyrNG1prNMP+KZKFCz551FWTO5ZlKFbVMZYmzpG
cG38fokRjhZvBQdHFOHLor2ux/eonF+BPylaa+BQoi/Ir8CGAVJkD5DCL2F5V8g2kLkYXOOZdN+P
kNlQr39NyMVnk1eURjLwE6rz6Bbfj55TyHgmUsScmKLjhlzJfnetpvzSdecGvoa4gTmPEZm0ohuk
fCs79NSUeJRC5ORhq5PS8EJea+WhS6lRYAwrCku0KgGUZ0lVef01vnpCiPi3Lm0K9xJjTk3DXhsA
flcv997DnBg/Foc6n5zJdqRQE662vfmZgtsSiVGE8i8g7oasE4/6CjdsUIboEyUQpAcNeAwrSgc0
SwgtbnZ3WH2rtpLaze8FgAU+Gm30c37JJ/pjVqzOC5NWTulFF2a4X7fHnXXPJzcgpQpCY4dBiaza
UW9qlIhVYHNrFA+OpLt00ZCc4VBoc5mgjSGUtnpiWDW0EMwmvTw3P0XjAf/Bg98cqfmb0o4Sl71k
lU/ERyXDG8/D1Jx/gbaVHFO7ASSeQ8qmiFbG3Ko4dbvjx9UxAY3QLk37HLAsvg71750/QL95CaCf
2oZV7I1D7R0wLqLe0oMhxGkjBbkc18N5OUDtsYe/fwEU3FT7AvLmGV87lrhqRne0AiBI0lX1TDqK
g27pHvP3ubULIKWzo++Ghk4uSrrHGX4EEPUgmh8/jfGtZzFDsGiyht15nzBZ9MgFlnQG6MQZ+B3V
Ter0MqS66sPTqH5DeGkSr4m4qjrDd9dRDAfWveiD7VJlFisB1VtUH/Mz04vI5tZkBgDg4pfxhUM1
MRLt6X31du5bZRoCGueGmCswD9Xg5w2rDLk609kbWy4Mfh+MA4kNl5SK1g1HlgxRBfDvMWilbz+5
I7G99pBouR3YwXN4+jauXoH4Y5I1s5qE5sa+m6hctyklbw/0pQaaQUigQGCPzkMRW5BYwYwEeixY
08LGrXohjaQkMQmCP90bH9qJXLV+SCbaFAi18Toeqi7iDVQn3dFN0oUBpD5jqn17sCxZ/lgpmjnb
DZ0823FnpiA4fn1lCCLyjb6SEcHoXIE1MJo4KuJJeMRA2zByjCmkOkJWaKzb9OqZbh7svM4Fo5Rg
4q3/oFCpfL1vPWmVBgQUgaYfSVYame3k9lztJiaX0hQYITLWZrZg6acrug2xFo7q6Allhasoerks
7N4tObXuE40UE2pAJo95mIHZcMGRjel2SFhjySMqZYK+gTFFV6gaGnTaeFlmZs09OiZgkwS4FQcs
H4955RtE+h0jSoCCOF9hGuBLttdNvep+IT6qV+gH/x0ffh9OcH27e0RmolPeoW0vU58ZkMdfJXod
7Wq1Y7b0lRwq+vVLgOqku7OyG/2PEXPThy2927SYbnv09PT4rdXMFz9KTcm0Z5EaRD3KgRqekpOK
zsbrEP5OOrmnIy2XTDRGxtMQ4ZLSozfpYP2wkohV+8U8i+/1XbN3ZPGBCCFswZ+Hw+VAJM0RQwc+
Dv/O2GEmPiWXBascRjL9PX6OO04doJ19sbY6x/B+Dl61B3D29EWpIHy9RB+RJdr9Lsm+4vrwsiF9
Hi5MbPbhbaZfbZ7eBJYbmiP1A4WhBZiog/0TayGjmnCceNXXiQ62tPSf0oh3RnD8VjgVKxYC+urK
Qkt2R/sk4Ou3kiFm40xLe2xYXMz6y2WTK6ycEEK0gfYLiy4y2mqSb5nLNh32p92oYvS6kjQl1rSj
Yj2iC/yGo7H4k0dx6HYQ2BvuOp1cwULcK5FAumWOZIBaBxc8gWXOj+TMd8DkEL5AqX3CRcA5BNDA
3Ak8qzK+BvmQ0NADkYrQ5CfI9UT6rU1Q6jyomD2dBhH6gWGhKYc7NlGAHfOICcINBZjhsQNoQZ+L
bKugc4ZIHZKHaj8Xxs8zBBEHoZmc4c5Bo2Gh9mxqexotbYNyRJkJZoqo1T/Oz2uTLfzhdILdzRn1
nRRB+PQ5ewfKxTL3BflR5MJdR5CfRqhiLMjRRgMwhBQvxSydESBdWh0Wd8EazoPgNaXZbVmjQGnZ
f97DHuAyCgR2LLmr3qx70Eoyvfk+PWEtuXnqklO4YbwkhR1Xb5DWTsWWdk12A+f8sNVld3jqBpnh
XcBROvM0MIwfQaqVayQ9/LvMrQ5KhG92m6vY6GlsMJINQp3kEmSkF6/I0OlNlJdopdpV85orqya5
gdsxelwJjae7C+g8MUYd5x1RqqJSH/Z3FtVOM8xm1eo8yUN2N1ZixElQNoOImjRuZ2QGnJDYiNij
MxdEToAjMTOon1wJeBEqESSeM4RpLOmMIiJUhhZ9dK+XnOJFlbv/6HlzH5cljaGGW+pAoiVTmIR+
6f4eieWsYJF7Trkw46c0FvRnY3xdWu3dR5lfPvCjdgHbntRwC1aG0wxF8xtE1mDFNV6eQcuXjtBp
No5+Cc6b3fQ1LQGsdfcyZt+SI8QtTCwvGweazwXXG5djOmabAmfhCUhKwO5Bf1rLDCjC0ltLYfkn
YKcB4aMQCOH4ymjAy3XB3+7IC7P4H8LVSHeRkXqMqdh5dw7kL5l7e1S1F9AYUb2lTAXobdNZ3xt8
91yK3ZYUgB0rPF1ocNp24/PAuiGFaIbVGKBvQPS9sh0xDHGInqj3tmp2erT9mCoxR/1LTyECw068
TacFNEUhYHYdBQqGJmZOguoSjS41x2IrecWmtbgcGL8EcJ0FHfCuKhAYW5ka/AoMvdUhk9KDbm9r
t7ftMjAqZS80494qm4FqTe/bOyKknqec3ZzsB3ScJ+9NR+k3eJ2OYT1wcR3TJ4b3KI0pytBRgnV6
gyly2jxMmcOUgc5JlMEDwgfMD6EYEQNzAjW5ko8uNcWO2jFInkO0shU7HVfbcd6Dhe47vXtsEr+x
SuMb3OTZprRogCSpc2isGJXrfnUYYgH5RLQPfunXv11qZ7MzrkW2LqhbNMit6d6S28C6Ylht2FFN
xb1pkV4Lp06uG10s/fK2sMs3SmnriGrJpcFuyHwgEEZzuqCrjFO9Y1d3iymNMyLjmHv21v4+FKsi
IYLdGXk6/qP1qXYKBnqqVt059Hc2KZuEgc1zoFN9rDXUr32wGdjevkcLUn3fjr4xCG+Zd//mTgbY
Be0guXl8nQxeVr2baxo71SQDMEEq16c3eLra+hQxhh7ak8RPZCU5aATGPFRvrnEMWhTEOKg7vk58
BerUpEIz/g47o55X/LJHaohBSD5DOANZqsYnB9SOdEuMsumicrBkx/T5zHjHZJyGMDVjzcYNeUwq
iFx2DPsycNsjhnLm1tLwvcm2c9n0Twg9U7doQvMUmBxsbJmvyUP1tFG7AS9Mh7d97ZnTnBHgCO9R
t3PEoxQdd05ic7Ibvsf5bdI9R5fwHvZd4kdnnd/fjnOfm2Mjd5G3ECnuCWYn4VtFCM66Q1PIq5tj
xmPanYM5Oo+bMB+OOg9kj38mg7sr48hO3w148cUtuzYveKPBYY7YoT9O/RL3kjeo/GtJ2s4z0pMK
cSfQX9GzUqbWfOeLW0hNC5N/ntTfjwU899j8ASlO2nPERTdrEOjZx7k6qc9Or6X70bjVT3KbYKo9
DqwOgjlCVw99jijXQ6DevRcjPLV+cIUke2MmRU4cdXOXg0rqbUFyMRIXZLRpxGVZQNchXWUDJ7EM
tQ9l3D9tNfB26yuyyovMeMnX2XLgDBy264nsyOuHNUlDdxwtKXsS+H9hq/7oAWFhyP3ae3rjnnLv
CpGUUsFMd5O2Gd21ib4x0Osg/mcFFaEJb65lZeI5Eu5CjSWE6TKpJdI1uACZjO6kDNsu4guD4S8r
5nrlTWh0vSuhSlQ+oIWXap5zotTxs5UY5Ep3WJFoCTN+zXHG6dqnWfgML9szWyn6Qjd9Lo7n5I1B
CtPSKJ/r5bJs8GVBAg4kuF45ewz84Vh6DTTA2yHZul3fxF+2ezm/GY4nHHo6YSucY9az574DuQGU
gIoKO10J7rJXDq2f1IXIqb5LnKYDUt+A+bElX+wc+Eq8/2f4BXSVZKT9q1jmu5szkWxqXBbeM00k
VvsfMz1Si0QtQrfQoRqL240QmgYG/H4MwYPA2eJ2VW5eF6c6vImBhRD4voP4TXZjuiw7Bzr3sul9
ydhfsC9Oxkip7JLwnMNtq6lWabpv2qXHvJsjfgMwfW8K/AE3Uqh7ABB7XkALesstLSzhpJd9TcYT
IGpitASIJWyx+dmtOG6cg7xDah/p9ORzmTBhlHIEIBkoRUmuKVwdOcL2zd3PvnIK8FJcsaoQNmw/
lkhaX9BqpIVRISOhapweY+eYYqG7FRqyLFTROXX8pllQW6Fm7xEAu3zFD1YJrrkbBhyYB8QYyLRH
hHP1pi8SUMCzvSO6Q2qn1xktNxHJ9ff56wSqd3T6oxK9Lal3bpGw3EXUJz1rjcs8PqICRLDEdJ/L
FERudplRQlMIgwlaV+IHakZ6ANLQjSq+GWRrtO9LZi7PlNpPkZNaXXHf1PF3jyG1DJVtiU9627QZ
6Zv29HfeII5MzjB0XRujGw3hAuqGGsUYlQjc1spBuaJ/Na0+s7KxE/XB1wYpOdDAfUdGxRcQT8jR
0uDCZlhrk7zSGXqCpqnXBIMamd/z59z+nrhua3ZPY3HexXqPY3Ze9CELuPmuXfsRg+pqtzQuzQ2l
zoDVznCLNDKLdff69QJ+fdTjlBc1V2e4G33S09bHziLLbTJCOuzjmd+vaUfoeCvd00hyuFoUNAPO
9Xz3Dm8osemvdREsIQEZXifciCSd0ESTQWyNTujk+rYKAXtbxKqQfDIfRn/xiTmtamRaXr6B7/L7
IjqpBRd/yiL1gVydW5IMvqliAED3bAn3aLFrw32B/JwplxgCXu9oD+5ybaKMoNsFdFwPuMSYH6XV
FYawWGXXCBsFwNXJ2j4ayM8y1DETsvhkL5pD0wLhBPPTnH13UY1RXkiX3TMoLuNCYP2vcojcFT/E
fsGxwiH3JxihkZ2AFp+sxZFEgkPGVEprRj2Ph966LAmWmC1UUg34kkEMi7VjrBHrN6+EivtGuQ2k
yGDUUhhCInnsKnNfU+3mYZsVwrDh7YF66BHNxTcN1mKLBJeaA/lAdENmlp7sEbS0TmOGTcZOQWXR
WWvDOwMQuBctztEOkY2fZWAHtG8eKXXACjyExBzQD6YnY73ExwA0zK+7e1ndkrO1TVNcXFta5q/R
F2HmVp55t52vSx+8ZzhUBJhL92MCBSNDzjeAue6iOKTWYz8wYF+TLRsaysMnUx2MyvYeHJ9bAsLo
zJ6GyODCBbAAy/HTmpD7cHisL7bhdkv7oOIrl3yI816pXZrig7rRnd7CsIuflDl25DMJ4RoimFLD
yZFoB/+xvnXt2W4XkGrNoYc+X1y2xRKbErKTUCtt/eQ00fNlTwiZwApwtg6M2GrWxqyxnpwVu2Pa
B9MN7z5iKCq5aA/s5nqvVc8+IzX/5cJ8h4swU5H87W8b3V5A1R8KsoAcgkwaYiz86wrbMDO0hXy+
Iny1TJwYyLd2E054zu/LiWf3uY8o2W7QnQOQYkeUgCgV31a2XXCpva0R7fOt71we/IK4CGl2uoGI
AvgJoikQWCTvnjMgzNNK5MuPmP0fFA8Gu8LusngT3wd3crKQiOgM/gZ7sJYuY7tDkWl44VAbWTN2
1MV+j6rua7cd4QS5W8lePJ+vEaYMY/y0cMPnkzR4zoW+Sv+6rusP0zUQfQDI59aeIIwwX89YwBRa
0GS32oPbJvv9bBZereEuGfuoD0N4mrdV7pxDx56UmfVzfllrnxZeh2Zt/Ha+Y76AIjrPOZiTQRLu
k5JQUaGNmcPgT86KP1M3mAS10Wz2GqwGDnUu2AoRGqmVs9kiZ8HEWvS8O3eqW/PpjfSTXYvzhFmv
H+jXvfBuao0tNFBxCxIJNcwpDkl3CFQI7C7hhnrI6eE/Y3Shw4vd+TYIaTVc3dl5t/jkX3i9Jui4
p5Ex08YmCUW6czDHj7jcU6xclhlC2EtE3LD/DNKtoGGi10Dw6lKp3+/wWgWQENQ3Tgfyk1i6uSoo
4yFtJBuOsWGwQUzECFQoE4AX6J696fWHLA32gtPiwIO03HXyQJEn6HYiTizuTwRyGTg4skA0IKyA
rJZIAK1qxAqGMgSjsuKiehCd8AXNnEwExLoyqpbwaFyzTFq5Y4chjszaw+FEZOCIdhD4BtUpYj4Y
GpYot7vmSkF5wHU2G4RP3rCIKuSi2DMZ1+1aM2KZyXihIiR/nbThycBhfaOsM21f/v+aHNz1kG8C
6zBrDKN4663XJ7s/1sYHdUEiPy26n8c9sKLF39GenZOM30KEitc5cwPhIUD9A0whwFWjZ3BZDkJo
zSe/04nVThmxVrrtQcb4IcbCq7MELryTRs3Rhnrrxv1YiyES79NsCsggM0g0yL7CB5Powq5duYWQ
Nnr9mDEISDYKZitQFfHkQsH08DSYyDJU9xKTt8DAZMYoi0yKgyAFlosejE44ziI0YB9/iChAoOtE
WwJFNzzyPkVDsmDoI6AY0kYKeFEpgUByHAcbntBeiGwZpSVnsl2K4gNY4lcesH8zutFACSUsnxx5
qGMCxAmB+BJVIwpJ7lIR8ezbsayn8oiPthNIlAtMLrG90G7ywl3WDNJrWIXl4yO5lvfM0oF4FzWQ
vHHWmHwOK8abh5Y+2iEnPaW8YoYaB443mXIxyG1VxnK2HmsZPcNUduB3vixiaoHnTv4jgMTosqna
DwK6f8q1VeYu/a8mPy+CcOrz3UZuFrkiP4qbz8VV+N09txKHBKU3tzgKb+42lewGtNus7OmWemzG
trEXEfVg0cUzB9VROCD6Nos8aVWSYfC2ddKsmUvmGvZr050ZKNxlSMsM/bU/+VytB/6JmDul6Z7J
sWdQpZwTJg1idweVFIUzUmbPIkyK2CfCg34QVkuclvxRkoJYq42kH2FUkEyYLh+Se6QxgV4ngIec
ZaQFL4vwhMxx3SfWiNzaiCskkkhsUqnFyoH2RWL90aeMUBxi/8hwmiBPIAuiHlbDHT8jT47wWI3p
XkCHe/SO4rToR72vbpQujmP3PkxJ/SIFf5oRuqSCPA2VRCaTvKOU2Q+qow9ZzGyNg2EQlt6bqJL1
9kbwGfbHBoes5Pl2CS40/lU43S0EvJcH5ctpUqvloI/+R9KZLSuKBVH0i4xQUMRXZlBEERV9McR5
RkBRv75W3oqK6K6utrwKnHMyd+4B4H8DTuJyEo9GmzmBgb4vh+Aqafs/CiAqUYjYK2ZPnYcFZeCd
HR2SQDRq6ikGTkbGxeywp2XiU87lH7SNP6LW0eFpQFPSoWbqEmqEqsSP5f6IYCEWl/SRiAOExcjL
EC9w3ndt4jmncjfdzW53c3UMz6/GApDP4G27ZtM/Z/VCA78BOuTrvJwac6yvA2rnctHwT7rGojkW
y6zaeXP2sNsP9AHucbjRfYnLkbLhwmVhxwLGoOPd4FVFaWNsDn4bKycv72vY4Wpdu8je/XfWoAqQ
E+lN8IwvlL3nVJ3nxIbAXaGUCdhoHkwSigUceGgE0CPG8EsCHV8xrOvZPuUxatgAXVDIhKj8jooo
on/n5LhOWpkQp25BcTT0l0VR31VsMmTAj64Md6LVk4wT45xeAEBQItB8MdsHqMOWF1kJkrETjK3q
ZCmzO5mfQlq8DaF7UcF/bmaTsSK6lpKcrlscFjhbCltTdnmY4EYds/sBzcmJ1o1PWGh9nVaQr18n
oxECC+HkhAP68GdPn/4XxzUm2kAold0Y3xIxb/qeDCZDTmXXKbWpal7XiqNjNrfW+b66ccRuRHxF
0OZjKFZagxxFvgEnqgZtmo/wrePSv+18hjvUWnMKSQGu9uI80jE/boe1QKYGboAqK65GrXQZHWN9
c1+/CaxeyOoflYumry7bE2BnV3UvA6VlFExK/ToFv8LMrcejdwrZkz4ImvlhuYFSC+YVnx2Pk8om
YMA8s/5AFYOKvdV9vYym/4sxjgx7UojwgPO0KCN2GLMxq2kT2fqCA5I4mBtXWw1VTg4KRO3PHv41
kPCBCx534o2noZ+Ckpt9DPdCI9ln4bnsY9Nf3Irbfidu+sc5VYjH3Eh/m7279eOty83dUwHCjQOS
KNV8pE9c0los4pWjRE3/lt779WLlsNdGJ5wd+IpsAypSu/2NRojbDpUTP57xcdhi/7j5soeU5LIc
zWqPG8JtUFduO7ozZDJPqAOD35g2kW/SZPG3fUY29+xva2dtd+0VJfOPchClLQP1AKbO5P/hqTFY
pCGoWsYrPi6+M9Ip+qQFBRrZICpiOyKkrA95Icj9SaSsprlbwCAOr2OSLiLx5j5PjyEIQHuIx+fg
Q9wOktQzdkyFpYzbS335R7AtbfogMPWDW6G+hGcqM912UA1uQ7BajP+kdWe2z1zRlkp3hgBadKxv
hxT2sMuZJ8JwOcpki2JQA8+8O5oh43ebcW2mHKCuvvigcHgFun1r4kHfsdTow2ykzUIi49PQl0cq
N+8VqByfTLa65q2AhGD2MEV5WnxwOADtkil6o68MP8yfyq952j++Vqcb5en7YKmb3gZ8OcCbGB1h
c67xlE1w9O3hPQC+gXBCsw5UGC/jTRDJ09KZnGbK8u+ioMaGHQH4DO1CEG3lz75EjLNQ3423gsi9
N/CMv9NMzIDbmlWgTuJIEwZ7xG9za/XBMAeehd2CdYZ+gHcpACBnasq8owdvmV17iUUKVssUCUuh
EwsXFk8ofSyMXIQJACXgbahhc/+8ZQbH/MnobI7Jb6PgzEL01AAzF4bum+ZYDztoGsfdiBZWDGFu
ceVjUSGkFYbduBx0MEnQsFOm4DAjJx0jwp7laWcCjFIz6Efm8MKoxQqli8f05whrGIQnfOL+mpZM
8nh3eiij2mAK41b0ySALtOPWVnzvxBFSpI0XNKEwzyK4oVQKKsf7aYTBPALGio2jaemODjN0UoNQ
PfrbGk2BF4Al/CCqoti0xlC3tf1teEf11x7zPWHz35gWMP0ekVh4Gx56DAYAF7YMyEtjtX+gExl9
sGDX6eJlbJmqkBPq2VFeruFBQ7wQpStDAkS4JfdBsbgaAPMFtpF61qiCc8eu99Rwq3kzVkKgtM/i
MgdWe3VR/6P5b8PYcG+ZZje8HLulzgJyJdicDvlalEeYpMGqxH0eJSYMxehoRRhdowbBc5wiDaAV
pxBzVgcEnwFCiJCRiCzGZfBjkFz0hB+fsoiM0usOji6G9CafYqRC5MLr+TTrRGr0CuQvKAeR6WvD
pwcTaQhjY6RznxfaEC/0GH6l5l7x48sRherx3X0ZpOAg7eCdx2/3iz0XEhJzK6ETJQovzX70vy7k
CQy/GmhMyruvxSymT1SKSqLCkVuxvvt2IBqcdiCOQmcOnFkD2cHNzvktJpylfR00c7M57nlcsJ63
gpuN0L0NIePOjyZZ5OgC6Po/YHDQTdoT7/Nwuosn3EPvg3sJcCgZBSKb72Afkyohtg3icfyLJC54
RbL8K6jHn5GkvWNPtqw9ESOPGv4lkicI5PaHrcCTkQ/2PU/vCpgI/LllmwCDgeTCcPDFxoJQ7Yy+
h6VCzglKVI5wnClksP6fTvq1JawVcf/yNdMxFGAzp6p/D15rLbgm0LswEr77q/Frf6Zh4rnH1gEZ
/A0HkvuIEYPQsrvOknn5Bk3ETKXAZZNULToNI8NFEGNNACtGoYrDmbbakuJXg18Q1AYbotrinGHh
nMFWgIUJLKnuBsR+N+DY4ITmnG7Y73kPqAOKdps3A7BYDaQRAIKfnicHu4QXqK+RGtg86qJEQLVI
FKA6aePpc1mLTABkm6HleaHYjzHLBu27lCHSxtQugCAdl7QqJCgP78kprgbNfXfz0pECtCiY4AIK
qfAVgjxSfskL5cluH8yuRze7KRat5DVsz1rWpd+j3RDyPS8mzo7fUKMJt7LlVfhIwiz8UmyJbO7n
nT7GYwqu7QFhXSfk2tt0zyFT/D6zVNGZogilYYGgKty4DOb/UGWA5hwXKrw4rpmKGQPUW1c6s5EL
seni37vsNLXTcjlpX85xRhKDGlJu281tx6bYoNTsMjTX/SJrrJjZrhpyTd/e2zvtiDVkKPdgEihU
Aq+CXsDL5d+wUERwy6AwL1H1an6JqMv+jrgNQAOuxFSe3E7ciWnI0BFRZy9uIX8zo7mjsfKPk+eO
2bBzEBaEvwLIbI8Kr+03F22/YSrofzvMegkvpddDhjSnxi9k4gEPAnFhkrXNM4Uk0mRcwkp8OTJp
4M+Yr7iMz37zQ4D0CA8xPM6XCUMTnhEEuD8LGK5/CfNM2sST+ef2i7fcTJqljkupfTLBZGxaVUed
S9M6OtHkbZ4AOFUAjSQ4+c3NfIMn8YnmWFwrZGcQCweRTl2GX+boCkZMYt8GuW2c0n/sdgdgHZ0M
VR2w4uRe52B/Ljl0NpXOyxlQ9F9pPjScjttUbV/n4mOHS643sxeNVSVIMCevXzOaJ6omtw5fjMDZ
D5pu6vjSuUIhgQ58d7rzRnazH0SDuBRE6l2YhTjzUOMXyS2WNcC6vQ1z/8IRlc6w2WKzlh0YCRJm
C2KPxW6MIT7guZhNaHjSi0pF1JQd5zo6bjX2vm56TTisVzfmkG33s2FSjVOd8Dj0AOaCFohql6mI
vVyCmQKobnI7TmB5YKMhzApQg+daGOtYpcFCF2N8xK8zdTEjg0Ws0cSsgV9iY89dFbUXzVwPuQ/n
u/uYYc63h+yVo6u6+5Ad7hDjvmZrU6KTRXSIqxXlxuC1V2HvBezKDwGckqXg1yKoyRCS8rkEM6A9
5wlxEbEZEcZTRv8aQn5vx9v/jgyFK36gREAcOJhkQ34J0fSalkFJ/egg6k0b0TEpBg/cyGjfGSQG
oJa48QTXQW9CwIEj8T4FLhfYQgV8yTOGqmeZ9XMqSgZCTloAHwwfTDBUgTpEnv3fKZgC0/aTh0Ae
HhiqA5BwcaVsVPtZqOFmkUL4L7k6gpIc7Faf6elUADwAqR9OTx2P0Svbh/eaXifPUMYYoGtAHsoU
KDAV0ayasduGgigC1pKqLtfdrJFX4jOLI8LB2lKpEcMtBycfGGEmBZikx2J6iYUsF0TgCrAywTIE
imSPMiBEkAFg6hyq5ra/ZKsXDIgLjIqc84QbKpeJxUnrXtDVFp6+ZRtBJ3iMGnHD7tlA3ApDQURL
ldWmYwWLYTSAQUkz/PjRlbxBP+r1G5WRfPMBrCer4KD/sF0mK9yZJ98hwSIN6HIUeoSel6QuQi25
cjStjPdaNbHApCBAkdFSoAl80TSY+s86XwiDNCavyXMRYFPdvJkogYLJFxdE7tmiaymxArXCLvAS
H7VfeD0wK9WHjUQuhYSjdAwnkbMDAxp4+8jrz/9BHcV0NGDCJQ8YSj0ZdCwz1FNcMEYTo90cxpw9
cEfA7TEjHLKqrZoaAMkeVzdVzHC2JR6U5EPieNIwEw2AQKYQYPxlyKvErkMwnUCxEBMhOLq6+y3C
Vx8Jh7gIyU3jwZYXPgCMxAFNYgtrr2L6i9Wa6EkYnPIFD84lyqf4nDHWhijHKoQSk3S3L8bOoHPY
CT9xKwFQgxqMcBQStbDlmefDNElUkmAlhZ64VLx9u6ooVrnluosf7WDF5Fp6JTZKnqSze1pTFuhj
Kmeo0prbiG7DHy2OMFg7k9WSmYpzmTUmsrNc9k8AKHwO5NieKSG9knyjZcgkE3gSlwZBYTteEcHb
wcw6rpIu3CGP2hVYoSkqbpn6AGrKrOkBP4dGDVVepjqhDwZ6tBx03IwFbdh5/OpB0X0w9ZKwDcEm
79Z7As8mFg2f+GHkE+Ba9CpYKzCNYl+EAPWz8P/toYSECIuAu8kywpdhhqsSdFwaYT8t7duewwyy
oBLAuaGJEQkgvFqV7VXKopb1jhpsVB8IjsTK+PD+Zd9FZxm2yPVtS9iF/KIoPnI7IRIf2Qwl/CsT
OB37AwFTYedPe9BB/sDSOMNaFw1hOq7Zwtrzk4V3LKwkpMWxEktjiTD0hUwQtuVCmPrsbCDSUZam
UgA+eGRmFkWPidXiAEL1F3PPNkPu96IJ73Sku5mgcU7sM0hiV4XEhb0TZHG+BauP/8ms62IWcKrY
CUDnD0a5U5GFKGucEGmLIYcfR+gsQJu/tlgyXvi4x5E+7o6Ow0vySHpAArOejl6tDVQ3a/d1xFtP
GpI7czDahxd8xgbBuA1rYq/FPQZDmps1LN+sJyZjroCm7Ugdv0gUgDtg/9mxMy7dlLwWiQKrrDYC
3LPBfqbQk7AxJRCLh+3F1997NN9myz57HfObINcDiCUqC3BoIbAOo3D6ux6IaU7YguZMxQ/7JDZA
bj6d3KzuOv/LMWw6pObpzn/BHzhH/xk9rCmGN8RK2pfJBfOaHYf58qLQLAlAq80BPDAIOjiS4IVB
G/bhOswBAMc+gDPAT57p1sWcd8IN/KURybacr90hcOjgF59MtxeIFU/HhWLlFrNVVM00543xLzGj
2Bedsh/+uF8CyEe0nd4pPfexdd9c1zpb/6AY1slniLAOAGZ9GulRRSqjtvnsDwlGvsDCAMjO8MRU
77hub6iDvuBWHCjYxD9ORo+uLno5TN3UsArepioO/fVAh2Fqf612qm10tqo1V59WAg/iu92y78PD
iDgBKC79D6iegrzAP3sfU4nEyp+ijJjPAmLUmvbd6uEMtHgMnoU32oDVXty4LAlGbKBfwyAgWOeC
/Vma05u9EdyDIBn3ZRUeg8nk6SgDhd3gz2xoyGnAL1gVDodCbYGQi15Sd9qclw46uIkI8Igr5xHZ
fz1x08CxnFYLbok1mZJ8a09EeriKSat/etXi6XVIXJd736ALO0Q5G4a4Nu+BQL3PxzwHRHvC89lf
8ZF3m9nJuXC+8pG9qvaR+dGPYtXONnuE9SsUr74W41/dxzt8AiW7QmH57U/EienrEdoxzcN77VPr
BEV4m7QzJVsxkigYQFKj8CkxJ0AWmmH9js/B0wOT4wfU/MIR2hNHo2qqeU/ncsaA6ciOhBc87LBd
5Wp9JBhyluCMacJxM9eS8Epw7IKk2AsPN/2mf3iw7CCBL+gzS++NX9vws1hB7eMiEEPLj0J9ztIq
0ROSKudcx1oGc5FVmod8YtpxrS92Uwc0jD1//ybtBQeEGwG+T6fcPiyFzgbyD1rZh4MvO0xD+Ap4
Etpeft58DeKWybZ5ZQdn32lzUupHp4TRZfS22zPUgxxrxC+eEHfXC4LFC7dpCIyIV9yb38ItwFDH
Cp7PZ6+2auuA8BY7JAJeQCFFXWW1Am3DXKNGDcJZlornNQ8VEZuAxZIVexs0oIbvH56c+B356UMe
kWBiw2MFZh4s+OSd3DhOEZJCF9vrXEqx2r9tJNmgEyA27gVl9HZ519IftgcYQnSC4mQ+3mh0tfQ2
er0N9q8HqQsl/Po+D8zrYRVQfbawt14a8M4AOcDiRORL13nkQC6rl9N62xC8Wud+Q53wbOUkuw+a
uIURVPBx189kYZ+SRQcVkHFjhkGwxhovYIDnEoew6dWbXJcTpLeapM/k5utn7fdaE+ApN00do+i3
G+zharFc+ivZm87LsaJiobVvINW0eGVQwJQnhcbkag4GgyvBhpiQHqyBTRztUOzjyUXuCSJ0sqYr
3fiqFs8VsLbEZzcWoDB0xVMCWIMqRjg9bXrB72ewZpQ+KBvRv1BRdQOzNDSxHhzLYZ8cSoAJMIvr
VvxSsAAA0MCiktIAt8eOU5v9D1kCoCHThuUJ0hFqNQVAqJIngQTP+FE52xgKdg21tGklHq3gNKNr
+CEawrZKZtUOTFghUmCflyzZ9wsLqwffv1A1XK0s48Bby4muUzxCPXdP+zvZ57D8f80ZEOdh3r+B
kf0WnS0i3WsojwldKdE6XPjex+o83Bof7sn9Il/s1d8+MQGHGzP/TZSe1ThxDt27g+bDAuRpOaeS
5SJMxJfVJq9E8sbFQO4QHRzi/rgNf9m3lXtfsitc7D1UPsJqKQvz5YlFSC4mqOkdO6Jvhn53v++O
tuOH16/N6wNudd+7Tsf9lm99yqCDxdKS8ll4/v3Vsv+BBmA8uUzElSb9Rv8xRxeTtqIUb/OmiZrU
SUraiyQMLakzDhZ3Jg1RrJ6tKFumKbhQih/gKsR9CHqU6Mm+dKcmN+O8ItsUGtJYnFsuhnVGbRb2
yR1Q+pPx7DiYkW26DFuJQ6OKG9+Cb2GLjRMO2+FluCyNRO6GptLw+0yrCS3lZ4X9U0ZR/HZSzQ3p
yCCKM0Fm2i6OmbSSGxyhmITh/6m76WWGvbvTnkEVN3ALLBy9MLcVe6WJeQ1VjEOjyDPg7wrVP7lQ
Cy7AIQwgBRbgLcfZh6ZPaq80LeXCMe+2gBqE+I7E1aHfoVKhagX4BzBiwhvHxyymYcqwIICraQKw
UWWhpFvxPKfi9SFkwHhl+YkeOI4PW4RInVWQgHbFmJaGpC2gE8N1c09uHCjJzpXH8xU7BiyR2HcO
RG/s7h5zpttgBO0RPkkTDiSM2p3fodCFtr4Mk9L0GxhIOj42669ZGJE3KEZLkBeH1MkgfLPbmnXR
yMcfWnsIomAcOIUuI8cR9Gm5LEAxDSYgRPM2SFeHM7bCrUalGSx8JzuJr4iGKJyJ/i9juL28DSMM
OHlIxJsuDOH7+L7fGMb6ljhPXi4umv2mGH4cSTxEiAL4uw9BjEN4Q5A7fFxbhRUQYJqmb+Me9acB
o40rCi9pWa57gr2JO1Nx44Nl+ciB6iVsCBhbiFCgbsFiQVzbnolbi9wh/qzydoRYmSPw75XXAGRC
PLSj1Y4/GTjVXKznVhY/Sho1tCti6CFmTfjeUes+On9BoAhVDZwf0UlxaksyYRpCvlxijRIzCEZV
MmNLBb5IkqND2pjmE5HElCHNe/IeTDdsGnw+i7RKIiUqbe3pMD/h8xGPwQ3j2VIL+9Dp618/dTKh
LBcgnRaXOQxZwOV/ISfzAZnzRksQ29WOxSX8uYwvDZ2Hy+fjzmO67nE+Ovmjpr9x49O0E4N+cPGj
CvdUeV/4NjuUAZw+tYHnm8P8htaLdRs6ifjc8TnjhDTJw17wGSY0Yw0/Z+T/iIXqOEkeU9gkXhIL
B4d54cgXIy7CFKGN8j3cKI8EwiCMGv5NHPOBShPRCMhZWm1YPVwNuVK+Dwhpc2efXJ2Az9CVrT0F
b1lRPENWgAuLhlVS93A8UGmQbzHtdrKyhEUhGFFtt5nSpGl3ArilIV7Fj7viePShCwDN/bl/GhXP
YBs4Cg7o5NOywgelmDH+TRgu/HAAfdjCtm0g320zXLO/QUpisirXMopYpEhjHuxFT8/iGWWvXHLT
ZfOSwoDHQQodj4XdDxlfRfLAJTDEDkC+oCDRQ0x591Z6JnyTeBwZlkAB50uxZTEhUQ32UUnt2J/d
WT2eISyhoGasB7h4ipdvKgXjocgawvlpzj2Bn0AG1MjxE3blOjcZFrFW85FcPslp1bmIKb0sXTC4
13EDpega/TxuT/a+0b9+0HOehivOMVcon29hBKn9RJmekDnxqYVIeHGRQBDXUQLG8uNhysQ683C6
NlQdf+gsMIyTJOIM9Hq47dKpT+Yp77810J64c3VWQgit4PyZ2hinf6ZrqI/Hx5UHJ5Tv/yUu9gKR
l9MZyeyR/piDyYYIxsANtdPKlS6xZD3xIemAr85HNS9dFky9/4gYcMlNES4hyyICY0E/1IJaC71l
i30S2wub/QeMsoZ/S58MVQcUU9BIDTsFo2IIdrXJGHjgqtRlKP8NtUbhMDLVMHNThz/U2ezjVNB9
Ii6ri6VS+lGiWtXu25KgekIzL2YAoca80keuYhKboNZAHqfEJ8qqTeASyS4TKiXVNLmzY7NiHNiE
p2GpNDZIZUmm7+4OZofVolrnDowdO48PJoWvRxm5Z5ZFKY+7KE9xGkKluAwxD6TWmHywJ0hqQ0OG
Maceo5XkrabnPo3rj0SrLkQwRl7gZ4y5VDSGi/0t2lNG7Gl1NhNxjbk97QmWMVYgwCR/jK7wHFDZ
qnxQxjJ0MQr7n/nbgs2yGn1AJYqCMZFM3zkJNL/FFkxpX/OSK3i23dtSvjCUIj7olQloxdQueR2M
Xklbff9LN2Cv7BMgAM1IWqvC6XNuNOEM/rjpjlNM2OnzyhBT4egUCz8FiANKG/ieH4WEAgkAhiJZ
olH3k5P1mnf9nKPjz2BcDPmYxBD+jrmhzAhkWYro3j9S5mNAiO6f/eQ9j9l1lyF/DadYdoIaEekN
DPYZcAAXfhZF5TTLuuzAjFL9ND0+AKutGQ7bjlO6yd/56WOKjeU1ZIwmss90qVrLpeqkQp/mQIMd
zXbO9omfJAVIcvOO8L9BWzb30XLJ0ZZeB0+Bsg0VHJfFyUnw6QvFqTHMm/B3PZ9dkK28S9OMV2qF
2zXGg38oz81+oyJgikLEHeO6WFuQHx3dMHKGzySkHki3lERiwopvqlX9rHhHobTCRfXinltYf3OA
4tbG2cbehMa2D8VHDAzgnwPMucqf/pyx9plqq6L2627FVhe7PPQA3GmKUi4+ATNjyfaCQQ6EBpJo
OuziV38mIJ/y5Ux8Zog45HHpGAzTxZJWluLHogLKJzIRfszY22c97wrYQJDYnuePVpkkbsVN+d/t
PbfvtSf+dn+bHSVI+WK0gaV4Djec804SNzhSOAqldOhCjSis9IOLp9QXhWck0VLypeVvWbPGoA92
KL6D8I+5aTJzpqCBZEJFFnUxaeAuc6fFUl9SgevG6AnxxjmOxECvxRHFrB/8WvzGVgFjyZQ/y9lb
ZzwbgF+8gUP1xoG6TEPm6pgzAvL9uYowkxDugbQq4L8/M2zOwOqCEFBNRkfLHlgfc1cwU584Gt4L
W2LsF0ENeXTLoD/u+mOK1BP+JDib4xTLw416NeH5XJLMvQXPGW+3km3G2JyY3E+yhHKf42LJDSS7
GJM7IHFxEkOjw+bO80aN3/Uyts1e2uCoTXKeZKouYiwYhOeDD5/nARVr2WW0hocn8zTM/ixtdM+h
NcJf+VmoDD4vp8jdE6z7TS9UUU8bpKP+YphKMB1vU6lsLlRs7btM33Z8ZMqav4ecco7/jAWXZW4c
EIKc3MZ8ryTqic1tNScuMU6uHJcxwaqDJ6SFP7RtsW4OhsPfvrYMGE1XQ9f8EWqQre7v1NglSZZp
I7EzVOntNiVSdDhI4eFTG68sN+p4ia+LdBlyIEFpy+eQmRUeYjyyIL8bivTS8F2h5sAW5WXU7/1O
0qekIgTFOA1FXQDx3XdYb4nPbDtSPmRb3SnfdqgWqaCgEZsJm1So8J0cH0M2Tks+0Q4JeeVsYokf
oBDrMQm4GaNVZ7AaFC+nSagL06gmwe1c2oqoXBOOIRPToWwcrzDTZ0DDMZLz9BTDc4Fn5J9H8OTs
5JPx/H9a0I5uruxoUJWl6o6xD54kPnm7HtLXx7Cts13Cb+HFMZS6cjM/uNyrfky3IpUfmweIOHtw
CFv5j0gsx37PPj+gsKLFY3RLoQ4b8Anzx1auw/rnlle7xPLrNkQQUz09/eMfzsGt3VcPM1i/RGmw
G7X6wtVVILKWr2QFnAJP1F9chU93ERoeMaPxkeeC3mP6dhsXe4U1JQJUXMPAoD5k+hZmCaEDcAju
vobD7tNWvHb/5uBAY61awxqLPEIp74qL0cmDM9Xp7b/MQRSAjAt4WY4R3/TkTOsJObrvVvi5u08U
WUfCiiGqjXrrTd7fsbeenDi/jrnpjO80zpef2ygwYGpOtYPjkPpAO0yXU69PP9H/V8EPXJWMHujV
By9fULYy0JeC9tTPR+/KLo7uUrlZvUf0HjBxPtkFxqDQwXFTXfGQZV97laP2KYcMMRpztc+ahJM4
ig9hc6T4LUJxBrsGcIyrfdxdBQTG1CZ6p7Nreni6MnvCXw962pHC7Uu0TkBsCtWTOd56V9Dks40Z
CHgo7b87gZsllLb3ojXpFjYzPCyCvw6Ve5fciJ+zLPxyWIrkrHcYnhQe7662f5NIDPuon+vbnlQW
hyQ/2Z0fPeyDaUCHpgs/Fh5p4BeMhhppx3nhnrZoq8EK/suRb/Zdl3fGtwyJHzAj9roMf74m3Dmc
el7G7GsibML22WmP9bF43XaQJ5ysp+ZAtmDJ+onaZxm1vpiWc5TSRFUt41zYV8qYTQNIjyxi8AWk
QZw8t6v3PZkNNjU2MGrlNH0fRWXeoTdgZwP1c6goIAtzUrQoDwSDoG1C0CezipnY6ooL6LE2aFJp
UPAwY7uCn40iQGbwHaHEhBDAoKNRBbxTzjtqFTbSvwAC81zZ7CGnGfsv1VjOIdUmkOOcaAG+ovpa
/EWVPaFcsrMzoZ4BWHQNtn4UaI6j7VoYfc4yqo4mR7Pz/JgOeWmoJrcIv8jDJh1HxQmiU3i9Fldh
dlYOnDVib3lOTlcvh8MVpdq4Ax2KxBa7h0z0CcVn5nX/ZJGvlflh4GO3JoyjqJxHgBT6bNlN6QeS
hHBbTpKSvZi9oA0BuQeJVyQUf7uZlWBdZSavaZxg29ZcxAzLLprpRx8mYo8Y+JEW5DX1P5kYJJ2M
09tKXruzo0DFPKDteLg07p0YeQbM7awBusENCn8bui1uwwp1SRpCruwwExP7pGWPZWDli6xntBuU
Y0f0mwpnEzyGN3gKz8WBFfYag2JgLOlniIC6mAuaKG9bFkqH2cF7DEF9MD9wCCGTCoXzvLaX4BvC
ug/0tw9ZxU0oxrAyw7GDqkULmnu0bqebRX78i0as/tgKu32I/cXTONHByeMSHmJgQysM66GzdJ5r
TllpP2FU1YG4jbecMLvgI5Z0UQ8aCeRsLqnQl6nRmHyXuMj4FYHykOOghddY4Wrs5kALfZREzXza
6PJwQl5xcp1/ITSU5u4VtwZwsoyawTWMkqaP4xVXKWrj34Xc0WpRK1EVf5Fy4HQpR4XTEo2giryr
NReZhXqk7ESr2OVdUA5SCwVNMNIJjyvFHrgrF9iKHjrmngw6HS4MqNYyl4QU3sLI4dKyBlg7o058
MT/QZzhmKrx3sKq4mdqWqZzi/3LKzc7F0AanhoyimionG/KFkhzhjfozmFBBldmMygZE+Rckachb
N4TvK4HdLw9jvtFP1qg4eznYhASiLa4dZ/4J5u63gKC0URiw8Qwdf1aXSORv2qoQDnVlxKnXPHbd
h8W1XGHj1OSPVvCiVq9k02H/gkuzaDtQqW3TRsUX8/UyvOXA+6QGOAW7C4Rqzdq08Y1ixFLRzg7b
3FNukwMhZ/2edff3uC0ma0y+mhUI/ml75rkpwgV+A0c4uo7advLefFPenW/LqGs3J31zxwFrDd57
jkC+Zt6P2U3+9GH0e+iwUBfVYdKDTU95eENxwlFrKLWxAyFqGc2pgHyptkwdjmICyr9IjeBRPUxC
DUykAAMd3UdQMyl+zobDxp3k7vfsjG2N/DgwQCMqYF8TeuC7pWWTwtxatz6WCZjuMckaA9Z5GJAO
F/m6R9SS0f46i8L+Vu7namkkdTCxvbRxdaNXOFBfYLOnC3BJ3RZSdaJDOCB40BkVYbeEtQC5i9eE
Glgbn9mnu6wfNWcYM66zD+Jl3djvvX3Ph0FSerhwKV//yNM4gRmz+e7Bf3ss7opCwCogksrw+2Od
C6mwMSJjkR28JfuiD/EL8MmmMKSwbzHT/blLzhYP642LdYI/CYJCyRDc+iQan1HlWcfpX+bX35ZX
sJKEa0yOE/nuJu5JuU07T4mNnaeQJdsx/uJbqJhebwsZqj8rWpaKpV2k8Lz+2ZqzD+uQYNgXzYdO
1qRLZd47INJF5PvCo4uTtPGSk+6MwTq/uw7A1fNUzWvolg2wCuMpTIpma9qpHsb2+T6KMn8FzdPs
+Fu4nbwMAJ2qvI6zz4W1f+2Cxz6xx4figsmI5dzf4s5XGsufYgjq3jKo23By7oHXbUqW21umW+4t
3V3nDbA6feSjS+TBPQqDSh1EqrPkCxAW9Tev6BSwXbn/K0zduTb4mWFlDTEYdsRvqAXYr0V1jBxE
7VHbaDTBPAW8n4DhCF/z7rh393R/xWUyd8LuibHuceHwfYQBLwJRUY5hG9Iy3ls+rewm15c4IDuJ
fxjHOwSxUoZfhKpWmo8l+/PZ0jGhxvNTW+BoAQnRFyUrykD62hclBTbBL0gRvohPgKNMVvoFAdzd
+mzb5urHUX9NDjHkCo7nplkpci5KRKckNTzQv89oyxHT48Qnq59aD4h1194CsyJRMLQ12OGH0tAR
y+NuKWiZ2m+xw75Hh34PBg8HpzL7DoEIQsAFmQRQGR3Zqq0GOl5YKUOkvbwp/qc3TrqQ7ebltoxb
V5b5GPGebMvGvXQbEDut7PuDBySfVxCAQywtYIQg9k+2G+/a0BBGu4KPSIsvtZnxJ1EadFx2spG/
asjt93McqBZdVJKg1l22mZyR0BhknzoWkMaosl7MVWTua7nqkCH70iW1Ps/Y0Be7XRfN5N8HPlLE
Gv7oVRs+7wEnxo4S5LwgCNUoSkD1jHjzgVnQmLouG3G8QStlHNd3A21aqUrmupYujPnBH9UjdKwU
EWYHEJ2pnk1pz7Y0Z1u7YBzO1bH9XT735aKi8gOYfwQRS/lIua++KKbvQHXAIhy5g6UDb5GTC10p
J+ghSED2CtB21UpquKk0XYx9OIVeDSOuMnqswus0TbJY5OvzQB04o/yfJ38teq6dSFDNIienAhPc
o+G3ulyV1SjBilAEz77bXPBPFc0sjyD4tDCxDkaku1TCuKYnqxGEQb7B2wMDBgG6TxJ9FlFHyJVi
Ysh8zV1t5V49CQ3suJhP8+3lUG8CqSJZbmI7Z+UVZulfxPzJzWTVsmbRoMcZ8NYKewm7+YZTdCBp
8GPlpXVExnQc3rwK5uRJc5SfqehW7+iesWO6LbvluDhk18a0m0elGtCLEHrynTyakU7i6yksIVPc
7RzC5dE+eNdvv3e0nvEfJ7Q0UIf1UI5KtVAyx+7mfzno4PqnGRsUawj6K8jtKh/9irC9b+lY+4Dc
UKfdFAjjQfuxa/QwqqnXTWW8fGJlW/i/z7zLZgzAMdN+/huZ6M1uQ5NoaYLwvmmvoeInP2spQDp3
Fq29LDKpJVnRX8JekNPgnmh8BbG5tXgIrvGl6K92/FEAxQy7cool6mkaJxyBmiPBw5hBhi+7MZFP
fRhCFxR8HzAZjhg5Dhw2KVuoPBJcZHw2R0wVmL3xqEEj4Lxhy2VkFDlJlMHQxJQGd1wVuzULKTAI
2xgaMQr8JU6DT5c3kT2LkKbH7uPtCujDIepAKi9xBhOnMAVRbOW/fSeE9B0f4vCYkMAXYVjR+DpM
qNTc02BgYIqNeg5C+GN8J9LgL1qAQAIsIPWZI+8T5Tn1GoRbSTMohyevXle+04NmpQd4SAnNln+J
4uNrY/MqQR96oAe9tEdhWjA6fK6Fvpb7oYLxJzcuqN03VTD1nDD3jiPM1+z6ZrFJYkQIUR/MCD9Z
sZ3CvjPgRP7ax1FF0hRkNEbwg2JwGdb4jEmkhMor+H0shHix7X/ZyzdYibK/DLlnnDHlTFJISOdF
ZpP7V9TzOG2QNRvkA7B9rIzE2U08+j+O0HzREyGJkLnH0W3QuZDRStK1sB9l1EPuDoGA+jjE+Ata
vfp3teCP8RA0TQtjjwwMCd2FnTWQH8qGK5bJP4adN6hoVJnueXQcQejb43hmnrHaHFYDMdioBrh1
SibuDDhappik03UH45RJCxMBR4iVSW410BsIeFkYOARH9L+ULOnsOwZ161vfvcMZkx4H5DnTZ4jb
/pN/tscKG1wKmqNZPJtdYc7KBAbaNYsfz+jQ6bAlxmzazCz+0XReS4ojSxh+IiIASQjdylu81Q2B
R1gZnHj6/bIn9vSZnZ42GKkqK81vqDEnWSSGMfVM9PgF9/xckE39CruTMn9Kmr3yaNvZoYSeogVn
i1JbTB5sHCV42CPitcw7VJDNiIp2rZxiUW/ZDLBpDPMRMS1I7ruKC/ZPN+kDjFSqpEGVvLF7EOIC
Zzy5tA739ianC9ZAz0hL7oA57uY2BhTfmKmKfT00W2asD1terKWZ9RsePcan3Vh39neQ8uIXQmPw
aSqlZRpI9RP9IGeQiHIKnMh7g3cBlwGzjimcrq0KQFzvox+bEFmAWpoFUto5rdxkhismAIHEMBN8
FANY6BgpqOtUDAUXEjrkvYgFVWOcsGBj9C9tjqL9hL29qEOwAYmsBDQPkMREngEToJRFVFLDU4L4
kNUFlcpQi3p+Nzzt31tbdsIL1u2ageViYfuHGwitTkTKvNuhWuq+DkK2QuBl8IIYkupU/vZ1om3d
pLmmh0rXXD1wXiVujc3RKiAhIvKTbrgv9xU347XjAFFgLN0BoVkC+eujLzo8uQARV/2PfcaHHQQw
jUvSpnqKgtKLqXELzjpuCow15bcQqrjsOTKp5xqQY39YLfAGW00TwYI2sE8EZMtBOb5oNiPf5yZ/
u9lUKPFqQKoFApOi/rxpnzn09tm+QHxPeicIVJOznmnwEiK5fC13wzDgrxfN3NfCf8dkRNKkwOUA
YwzO5KRlTdyFbfuvzdCOwCA8UJ1EG7aNNxtjC7ApiLwr0QVXSjS+HY6+GD4C1XbCUZ3TWWXo4IB7
nRb0Et54cPJORX8cpQhCRNZTxOKOyXU9bULqEf6x5DlUMl7w5xxFuwpKwHXZnOEfrM5QQUCTPGNm
AzWpa7b3+Xh1GaDEAs6O7hfBE4k64OFSztCFJXMhFDOulLxSjiF5TF746NTPhve+qpoa1NIJGa1h
kdGiVUwfE5iV9C0+FiiOFB3dCYHG6nM5KN1pmmN46g+zMQMwAAE0NmhKMcqRqctlmA3dBHjEHBw8
yACB7xJKWLh39NdkCDKhXRty6QEzQAMhuyJzoWxHA4X2BLkfqf2bKzbJuJi8sO+mmL72rQ35eJuT
4LRjfglSmmochN8pkUR3ltr4BWgmAdJmdkA5wyHHHIoLzOxUTj3ISta5z8ZUNiVaUMwzydBQq2A2
hrOW4rf3d3uTylvW+WWZcUeLlBk27BLINJwgnjLX58hdHIcXjsHH/jisaPSnbPEqUaKN2Fx9ZsT/
gbBzGCkPNSIqXUq08EMsz7a/IwH/CpMR6ADqcwopAPZcr1ETd6MPM+cGk5NV+CMkea1Fjjktiqrh
Cd7jd0E/fviJMpfJuBIMgU1yytSIZTBNI8oe3d2uM2SUppKYwdupIdZMKLWZje9Vbj/+tHL0o40s
9K3NZy9KG80vq58WHKQWt4FVEEUF1x6blKhB9R30mZ7QnXQ3cmcaFmx95CbEEyljhz9QRRSjHhcT
JG+QO3t69t4gftlSjC+roOv3lkgNeh/IxHHuf6kBR8f0HWXT7rIz2A9MT/NMruNoZMY/S/dqmwlK
5Q6ejrqtOQCsLhDecw8QnVbyr+ssC2gtuI+tkvx6hZ0FtxgwbHxfGxA3zYZXu5q3ZMAMNA8yQPW2
yJ8GAiW8BFAmkAULEGlAqftNoGfeVdsn4iO6UJZqa8jPIFfBm9ad81zdMZ64AsOQgSHyoYEK4JjU
XyMDQj6gukP3El0ESXfPG4L+PNt3luqga3cn/DbSNlRxVIPPDccBfLyk4dw30DziMnqgwjYnX54q
SQkCABxlajCeBWGE0I3m5LQoD+eDkpznzbGKjkING2cMnNgc8GRRgdQQeKmO9Zt/fzbhHY3Ct3PO
XJoj0+/Dp6VWoyl7NGGMrAYQwXwNlP1NfBruY5Iumap0+Cjs+OnoHljKNg0O6xMXPPpMBeVHU4ds
AlmBQbH4Dt9hfJuUvRPEPoxJ770H0k4QtCilvO+wHhxjGuZuY9+NaZ1wSurW/WDkKFHW7t+jHCe6
1wpvdExaQ1DPi26/C5hUOVxJuq0nRitts5VZr4EY/OXefVr7t74KxQ2UbNHXKGiHmSseIPryShkr
6TN8VFKiDoQNZQnCNMl43k1ml4g0RNnzz/hF5ipIEwDFfgMS9z62HuJTANHQbhxeMToJwRc5Ed1C
JAXtKBSR+BATVy18sQrlFyjwe3X8Pbwd+CJOwQJiYqMa5rmHdCRi/0lhb9EecGBg4voYL3vr0gLw
AGAeZpOvWEt+YRYvp9/kaKGgwNtHzdbTWX/I8STHoMmHSq1EQYIclAk05kbQTCdygNcOkfXsEvq4
pBpSGqJ5IpoNDt0HRJxqkMFHsok+6sqjYv5BM/GUHsfVXF+eIPB3e1WEIytDZwPZvgv0g+Q5BGcK
QoN2UTlsx6jnuUXQtAu3OTn7xy2Sy/xs5fM/09GQK+lQzw/MEDjHqncy1yh83M1vyNHBEj+CkRWT
LGJG7iqiy0Or5UIL5sSoS4SX6FNNO6zlZj/3B4NWKDon8C/XP3DvKkWzkeiJaj5gHVb2MS7BFlVO
FhiJMUX/IGMuwbtF0MK/+9/h8QUurWO3sUrpBioDpJ3W9qVjKbKeS9qn55OV+83gGepJQZ9vyEQr
C+jJnWxW33HydWh/Hq1i2eGtA0EPa//ld7CRMQJRgQmnuNY5KjzO/tl5Tk9kcAPch4KzV6AlKPl3
pDMNPq71/mXdDlfE30/YwFQMWz2ccwz72M+TjLkAi5ZSwsqWJ79lVfEXMHSvMVx24LcPRARFfIHP
LA4+wPO2uYH5NAOlTl8iOU31AbQju56L9XELXZsWUlw/vH29WHqRnDCi1SKinUc6L7YO0ZP1ijYF
GjL9Rvp0Mliv4BRuttgQV/Fp1PqnpNEYnkYyKBYMNy7IGfbA096SpWQkXyvXzG2nj0RHSkOVC9k7
Z1b1dPKeMnv2UDADn74/OaWYKNe26IZ0aFFezfZWCT8ne9liWaOXfnMzALhsTxupTtLEs6iBClMK
OOsGONkTpQ5cF4y4FZxBDnotBhqI1q2s0n0uS5cEf8Vsnj41BG9lp+8agCzAcV89UEU3LHf2aua2
I0jd0cUtAQzBTOC4bjPW5DiFzANTEVFLMDVRbnenHdqw3WG0MPzhbQXNYOzM57nzoU2JARmp6F1j
E7ZAl0AnNB7havndKD6NIPYwxHNRTAE1iBoBWw6MDAwNZljEAq9Bd5rj3z+ebdYaD/Vg2sloztJT
LfmiLq6gVKsuAZ34tz2dO6NnjPb7QYw9By1wZIzIYdDTg9kF7A2gqC0Hp/jI0Vh5x/vrJo/+CKLf
kRxuv9BIXiQsLw/SCdrinKImJlbeEkMTArVb8SLa/ZVfuVlwZ2UdLm1TBFoaQhPSCaPrApcowP7h
0zGSS/wLOUSHooFbuyJg1OPmfexrDzpP220heiR/QGRDLIAUxC4izgiRrgldJFs+O+Zl0hg2XTnT
2311XEADlpOyy5ZESccR0TH5mxkX7ojM7yEyRghrefIvcd09gchBJ/mvA0pbF1466nt0mTIEvW5I
ZJNp0C/FXTEQ+iTfsaVzKlBWTADJBWHWU/FIyinJm3QJESI82zoyVzLk57FFT0zsUMnmIHlOgTmt
lpJrI/ODHAt3FL2hlf/zZA8hKB7CY4D7TbED0ot3JdTjx+Ll3mcifMM+aIWwmoI19YYtkP9z2I6u
iFFcfQYJDqqaO50fgNdj694lECIU426HaBbUW1FykqcRQawTNJnv39N/kdGHdn5DEEeDhiFnzHFi
DM84A6iLlXncrX/Th/vG9UuzqkBsA8refdRANqnj/pwSmlDHB1lAlCq9G7QQIPMclh7QfhzTDHro
MDEdmlg2aDNcrDDqRuoFbzEoVKew6bejomm/h2pchoqjxtXgFZx8XpLziQ0koxvelz8VutIFEs01
Ilj8FAZpeviblb3vTF6RfL/FTyksC9VthJ+gbd9ETSassWpv2nUsP5H3yCMmbRhP4rxWBSFEPL4p
a0o+xPftMWgRZDD0cD+BfF2B8/IJSlYcYEro7XCWYHphpeCB8d9wnuIkVzOqEI/4I5K5d1IB3Mt7
HTBCy8akwrLs7xuuAcVCzE6FmNu1KkgQT2iWTMuR35CA/tgAH+yJh9gHtzTuLEG7HalQbK5Od1OS
Lnbcx+AqznYVmiihqIo1Fy8bHt3T9Mhm0bqyxkMfikI0HI/HD/dpOc5Zfp43TOTtmLEHHa3hsDKZ
02DnE2cYKVAhyfBISpycVHBUIFFZscABFVGYQzdEY09Ep/DtFYFofEQZGyOKC7syRI0NbQA6kX1U
owGpjKV/TM4R6T3sw8jiVpMMgaAOhPqGo4CL5hvPCPhbItvwCJT7jdE4o8apJLKyR4VJ3QHJzwjJ
JnNDLOFkpX8gAimKkIGlKSe9XfcGwVbxL3QRKtQoxE7kkSKExShiSLkEo5pK544KI8Kxc7HpUiJ+
jvLp3q8SynKMWhENR9KOLyCNRwcbojVbWQyRf1RaKDd4YuPKmBVbslvK2N+7DOVKtPwX4xRGhCLu
0OFSSXG88qT7ZqACJB005EUCQdsj9j17HMTu/Rp/EB14Qj/JmHgh8E1Xlx+D2yCAH/mYgIRDjk/0
QdHU+9eXljDMnWEA+e8FCXNcumcPknqp0zl5qXHkg1sBuoSow69bgMGcG36gSD7whx4mapIFgyYo
6PzojVxIZO+EoSiRURK/N0c22Xtz2Y23XHnSgndY2G8rIyEsHUlGXzanD1k1SRZLiIfgREIKATMG
MrLf6IfSVXtC7U7SdCF+PFDVEbU94WQtu9Aym+6q/8bgUB5HjrA5AZ1qqu1KItEVnTba6+YUdWoC
2BkiofARJfyzB1FlYwq6KGdwqMjbazTFXracM40p6n7kyUwzYI5WLqZ19rbD6+a0Iushh/3T/2Pq
NgeIxovBscr+BA1on2RW8Nmobx3ZJ+dIzB6fEL0kZr5IVL780ha2/z/hxB93XeQPxc2e44IGiRBI
ZB8An+NU3c5Rex2N6IMAcJfyGjKwFLIyPE3pUtC7llGytPJlp0lRJqAtdKoJxBCwapuMCDUhE2Dw
+FCbvlAAS8THn94zkeqhAb9fzAmFrQc9EbrVxQbTJVpFPSZxzitgCgqkSiGCIerC+cnH37UFBWPC
I4NJbykcuHIWiK5aC1HEH7lvC3ExuWlyegqAT35CrhXfZR3AgDXbY8ZTxvhDHxZzJ6jjKzH/6NEn
xkS6Mc747OuKk650b6VdT2OBGQLtaZYfb/vm0H5r083ughBHktg6i5IkfaWfD6qF85TFyvWQPyKl
2OVYaoUn8gnu2WAw+LgD+TK3UJJOEQBZeiuEdkIp4Sob8TIS9iEibTWvX6GGa241DjFJNUXM7xGs
+rIMGRHQXZ1s6NBjKIvxkGCdTGUrje5miOdLKKJRzVAFJgw7fihf0/tfuhuCbUXlGpNtdKYO+HkJ
dl3eqfSABNXC7JB9KYhnlgsilVgugWU8jzFDoiCnQfTzoLAuBFUh11pF61TWFxslbqQKrVs6Cnz9
xaxedtvPy2HT2kRq3QEhm58pJ9BO9n6jLmUajxBSGIbUpIjFlOykihX75cLIRir+OhtsDu6n3MuP
3V68D1JqDM69ppshC4n2Pbuos11+3Djujj+LG9k1OfhftvB07jPZnUiUI4Mor5JqPmAN9OcDXhCh
wtqityzZCmApwoG8cNoqEj9WMWX75DRX2YQilSvRRcR+RFZGFPXk39La69IuvHl8nX1BvcBJ8+/w
oZzkwJDwQt9EdnAbsJMIgOBHOn/6co5ovdOc5O5vtchDG6jyNpzOUqRqkMAh1OF4yB+xUcz+7k3b
AXW0VvlvBrabeRq0N0Gqt9CnkGmT4LeEIoh5sNgNtFm0xE2OFPQbOC5EQaDRE26WMQIFIqB2fkmQ
PwXHikj4Mp0iB2TNy0xaHpm+AW1msV5u/U1hBKt9HdQgn77xKjwyKhRB1XxS05X62Z1DiSF812sY
U+2I77SM8PgrvT4dxoVf+7VW4Ykh14SGJGOS80Ashf9/YJFW+blijSx/8hiJO4DLOYBzqnJmVKeO
g6DMLAOMdADSLDOIBaMUP6dwuriqPwabcbGNnE+1n4cF8Dks+rk1bpHmQCUX33PrX6B5uBZ1HxW+
kxPLEcMoUTQN+bt16PX4Sk4GCHn6vierm5/RpyDHg18NO4EbMhAhlLOFZJdDCmTviGWW79ONBdQA
DIUpMEIByGGIykV3BPGxhjMrRvEaWHYjFid4fs0/47P6ET0A+KVkTUkx/zLsmT9ajs1jNHvKn8wG
nUtTFAh+g11pK0QtabnaPPnHRJRHRVn3B9ROn4D3wDargfYLA8mA8tU3SFzA9EpI/9JXI2sJ8g2o
X+RKfNr8SWME5Sx6iHw4ZRT/bPT2UikBvRGtXU380UmWbqFILYNMmEtucnfzsRwdf3VFKMQpgzSp
f0yBIJgS+kSOFxTcDk0iGvOMsMmI6Fh43QGBBPQIKQ8/8UoCygYOHgh1NJRRogKCMsF8QEYYR5NG
/ZnMhyk53d8cHAi/NdXmeECQHX2BoZP8WJhNWAFep14fvaA7QwmA6qqkT2wXrEIYmrKwmFkChuQk
gnBG27d2ZIjZ64btWWOBUSAyIJqgM1ns1vOF1ETm4j8Fy4WmHhJ65owJ3Ti0nPnKf5rzj+sY0ly6
xbHzCJbVROM2oCbhFCeqE7psHFhDEWcy+mj+zJKF1ctyM1vxjc+kHufhY9n1wRa7K6y9/tDF81X0
/Tg5QWn80jzcCKFVH+1ZlFDRS2vHucE7c0vgILyHJ4NeXbrkCvwYFscipZvM7ZZzlm5YqK7MN9XK
3fmtz6Dt3Gt4Tm/9fJ+N681lXOJNu2/Oy+kLfxo2M7gwClDaNC1rikBl2J5fxn4dXSVVpy0IpQzQ
LE1IV2Q+hBtFOJnJmqT+R6rlKNp2iZQRUPQpFRpM1tizGejWN7X0obWF6UpLbNwMfwtAuNkaj4Yt
9g5Artycrue23LZTOKiiL1ccTrQZ8+A0WA2V7YsakEnda4azEU4x7TVI4PbsR4Z3eICxmwAz0Bcg
0psl8fZkaz3OF/xmaOrTtT6sFmpmthcZV4UxMm2g2QmNR0BwhrjEGFg80Oyj0/sbqZNf7wf2XoXU
upJG8yXREF9/Uj4fQwaLLzvDrMnYaBQLjfkvQAgQelqgA72jLboalmzILSBY+uC+Omz1LwcRCOyA
5wSR4xmBvjQG0v2CctR4Q2Z6RHRj2K43SGGQIu5Ygh15q4i0FZvvUllqg2zTHtVH2jYn1aagykg2
ahM3CSFn1MhA2cxoQTWMgXqhmXkl0pbAAxouhgdwNW/R120yfwVnDrQ5XpFHIrrG7IvLssiiB+bG
BJiEnkgZ3TnWjugVTdoDwI7HBHbOM3phZoXP/L41h+zDwZWeGtZ3ri5LfPE+ZhvBP4gDg+psqzu0
V30cixb4wzTd4xPLPxSUHKR9HoqvEt9y7F96n9yBx4YtnM7UBxm/r6eObi1L+1gXoOcUjMidLF/A
kb4OQONuCtmFUfh7cZyV2yosaqvtYVnBm8WHrWI7lqDcKuc4Q+wBrMxYK2z4OQ0qTZyixXJDbDoK
vLd61aHZ0watYLVnsfIEygS6TwwHkGcoDm94KMAOKTwO+H8g+BIrCAHBGL/APnkPipBIlRzjL0Lp
1QiUzG2GnqfWBx04y08OVh9AOtaAvUuaTABq4hWDQEigaDjA4/O+yK6uRg9qJzEGwmQY/c88+LFr
x9laj5W+crW+kM9Ey4vJ5yowRpiW0JDunCkhO7vcsDs4C0Kfo+dYeHS3rhDPRtwl7k03aCHVSP/o
4pWwF3EX3F4n3F/g7sNaaImNfkaZ0LU6LU9Dm5aROS1NcT9GRycA3PqEAQMMOzm9QnyVRgw2PzKI
/c5HHx09LMB2IFYY9QJc6m++HUex6z17ej9ChvoaDbrjtmIZixQRU+gr4wixU6s94qJiXYZRzGU8
7m5O5ipCvyrCxc27MTCHSNO1iL1KrMRMrYGxZ6AZ3vgRDDvMmPBk3X5CFDfjI9jcdbUuY6T8P1O8
2qLuktKeSYxzjXBN65Uxyz0jIUGxlVQWJEhunSlPSwIjNDW0t1q24V5IVi5hawTsaqti9PpcwmZj
IGiMz8QEDq5Btf7Oj84Tg7QXWk+1Y7hFB/jXZcZ322GOXcp9cBlBvmaSf7EZ5WjRChYFj6eMWwFs
tA+oelQwiSi0FXJRguD/8hi7qsd5eLY/IIYSLiUjdC3SF9m6gwIKlmospKdhVifrdTC2hsskosaB
nK1GPgd4Di1tkJxt64RtoRIhPZJ02G4sChGrpO2KWjenWdxeP4ZMglcDEBQAyzrBdc7UbMrMvqft
2vgo0fXhnD+ZhsKmMyuKFZ9X3RxVoTKBXfn7mKQaZ+n5XMNV4WB1n5YecrAeJ9GZoeOua10XxLXn
Iuv9DIlAxKEatWxkW7cELHbel8MubYxzxhiv6DwtaATTb+E1ahZJiT65bFbUhhBouA39r2G+ujRW
hcvR3VfA4ba/SQYP8me+aVDwLhYqQkEnZ8XhzfO33afXwt3iZRsf/3F2Oa+qzW9JyPwpo3dhoxyc
kzQdWhBUCIxdUPe8n4b7AXr59PSjo6GwR5ZP1xVH6hxGGtIUwH7JtPe/RJt1CKMMlZiML+4AUHPA
ItYTGfbdff/C2MVssw/2dfg5cKf0trXCWwXPmDWKxxptaRRpcEsEYJhbWEOeTzZZqoqC0/ryZeTp
YKgyZfqvEN8KwE9AOrmdsLbe4zoFLF8xE5+VrK9qptLrdo8RXAL0ITX2CpTVTfeIkPmvsp/8/+k3
1x0SXcoRslUE2NCm4SgF1IlZKhNBAtAN9u6wvFkgmz/r964EE8w8E57rjm89CFlVhIiuaPdxvpXE
MrA5KO2hG6TZHRhHcFI4zQJM0DGLqIbXJZ4Qc0Cuot4u1mFDY/Ndibwi9ez2Ff7GPwVP5GpWo7jC
cw/fQedQzO4UAZ8Rwsh//jzA/jioAYERJso2LDaEHUgCmJfo6H2AGQKmAneROgJ0JeI0GBKwwtDy
hWYCs9fUGCjNYWvnSGtbCsaBuy49p706rVBEnKj9NqPHA4gz/BSYgNJKmdWIjlFMV652crjlrLT6
ZzULS4eyfQkaxRCRFTT5OqhqZweKX9xT+12KSVTSe/q4Ci+0LglXHbiSx3UXASP2x8lD7Zc16hxH
nzWgjA84yyHyht8JUksXEW3dPxFqTD9JDVIsn7wKiOKtlyUs3LU4abD5r/1HCAivO2u18XJ6w59j
294tdQmiuX1GihPGpPOhHbaym5zGuw+didF3njlIjCdscvzsbJ76tG0m7x1WjBWoYTpfD6g/LUiT
R1+dvWPV0udk5yHCpuO7fd5doQE9GXXuEHU72QKUqwpyjb/ppOsrJhwlKE+zwgekXHPs8pLDLpud
IbOFAZmBPOTRv8ffLT7HAwUHbUgwmw5ybnD4VScftPwahgguKX4LDa2GVe2z6LoDhacDUe9rvHEG
blyMhHQH38TZPUZgEzxPcmSM9PGJoENuABg8/+Tcw26vjZzvcQ1N6YpcND7IYxDWLhw3YH2mDiIE
p+FNg0+t15YyHSIUETFmNPclv2P64p9RU9x0bcb86phvDF+CqQE9DjdIpe2F5BS+jWY5eO4+1C9/
kUHnIXo/kpQCKCKKBbWnLW+bNhxKXNmn5D50VNsVGsYUv2TegGM5uY4Pr0bBKYOVYhNdOt5p10Z8
ml0gB7AKwe/lkRN2KDIYVMOJsN8Mm/k20mwE0crn84L8Gf0yJnElHD3Ou1afuPmq7YuaGDuAmlae
XrhVlQ++ArtINbqy1FKa77f5033GOsxQI67CN7aaWB6HHHgjY3xZN4fPxWP2jdSl4dyjgvSPhInE
oDt8x9wvOGIR5UTvOOp6J/p8aAwERwRqty8M71t+GV2j1aSJRZVpgN/3nxuQDn0iKwIGWxCgdmtU
IG44eOIVi7mCj8uv/5mpBwOA6JOCvejRoaAN/sN+QJTgGr0nKp+cVQQ2FIgiuChkU/B6FJpqSDXb
WdIalf59To7TinS/TrLok54R3G1yt6LO8itaxR0OAvO8bCykOstJpYD/6n4GuSgH4z7l2FwtoQH9
EFOwPwMjva/rxWn2gILsqDvDQYSGxOqyP3dCgbYjbjRvwpzCWHEzyeBymhltgYxazMyY8t+G2vyN
rCYGOx+eeENrM8lSzlIAchhSYqrEuHEVV0ssr8rNcWpgRcDg0DtuZUpVxbfASL9cqrhiOoN8H5iW
lV1SRXQsOAa8VmEo6P4jpahNL+mbo54MWqyGThiT2x1KW1qaJoHFADG+crl4uYLa84osCTQQUPsY
aCkLq0Wvhnq1rszn2zpSSqAJ3fVbzd6rhaorwOurr3yjNxOWb0Q+04JGBY6nHNaoLk/IcenG2/en
g/b6R6pXH4kMSaNXyRstJ0FgoS7y3OUDIWqZnDxtwhnJ0dsGGouANWDPpnUFBYZwlahbpj8kDQyQ
Xy8M/wguVJUhS1Tg3Gl/tIflDt8dOzSg/lmCbnAmOiv9gtvwntx34s2astGVS/onoE+mpnoSHH6D
1jjSbJCwLzLLKOp46Bq87fS+46AnEDEARJ0PMSifkCQowoxtiazFAOorr5k+7eI9Uaf99oybDDZC
p1dEihy+qhix9OKHhrCB6fz2OONQ76Q3SIKcoEgyLZAOO9C+iRaa7rPXU/fCCjCzEUcJHddm0ieg
gsFMUEXhNmzuUEw2txGAyT5REeFnsxphbeVvNJDjLzrQhZWCUU7PASBRtCY+I/AmwF8xYIYbhumS
4PCFvAongQthUO4z0BH+3ObKe1VbwecGOqy5Ri2B7NQyMKi4O10AJIqVt3nFnGb4qgekWOeAlC2i
/lQ4HmprARUULYKoO52h/PAMUMvigI3AlhmsK9BniwS0ZfSCo0SqMiOw/PpC5geXiuQE4GIS99lr
jcZVEfa1DbhI+AwR4jq0AkRiqz60PRB2yF7RMzyTZA1ua33B2hQCJbfBvvVANaPreUNYANTJn28F
oRKhlD65QRdDFpOFBzf3S2/rDPyDPtadc4EXwm/BcZ/pHNOLO5IEstJ4Fpk4QB0xBPLXOaTcHkZ9
0ITZrXKRMj9NkA2VNI0ACMdoxlODyscao5oJjPoZqLOv4bt0URhru7d1wnNh/gDw2e+mSGrM9Phs
YQ7KAmgFtYc4S7llpbxEeAqce1+0FpgeTOgFqF27RmGf/lKHGZYxx2JDqDhErgfNLtS8UZBbygCp
dbXFkW97nxOToHCKvxM8nam01VoNG4+blrmakctlRdR2dM05gdtqe0yiqKCsK70WNhp79Vskzxx+
lbH+iU87IgYEeuTa1x8NjYViDYRexLMXkV55TV2YpfpYhbZX98smQJs86ayQ8rieRlDnSlfR/ZeT
FVa7Rioak/NOckKukhxMZx5wN9YIyX7s4tCmn4Xag7ZjljvqrJB3PIPRnbF6uB3q7Lp7x8Y2xakd
uoXdICzf/+QjHvQrKdMhYbzCIfbk/AoSXDB7KbqCDSamDCytCDm9lM426KvWZrJJXYk+Ky2i9aPx
+T2mTfSSkMNNshX2EAodM/vSFOIIWQzhAIaWBVLVhSedLETih6oUcbE/PCz+XtwyOsS1FbkboKyg
oQVMz17IutaC1Jjd1EFhd4MXuwcdBGX7H9B4cjqo10A6b6wmAkNRm3C6frygNCUl2JRBKvHwRHBc
fC4+feg3kDo3KReyNxIUu4TVyhGTTjQf1DODEVV6qmzozeUa8ipXU45uAcm6YFx/82I6qacKdmAQ
S1uOgK/FCS79wnQ47Ug7vugdQqY9Rv32xdyQDTYTOvS9FH2hhWwvVNJI2iJ0Loo9bm/0OM9IzYn5
2h18/jNIv+SCVp9hqZDzxLlmsuGdFxZrV1YOy8wgkr3HfdErPlVoCd96KVVTapgE2WKNS71ityZo
fNj2gsWwcnYzLgk1FBbb6Ms0EDmzchEsJIx+tyIRBAyJFEe6oDTMCph01yVYVw5aJhLlMtOtJvWF
ImxuDhnONZDV8NewDbKJaYrBHeCxiTHvLWW+sB+BBa9l0HWe8NrABtM5aTqdUDcfFW/hMdPRfwDt
fJ7ITvj+yRujc8ZhA5nTxU5luHIiJQC21BnCYkexTYACXJsT4nTSIsnYT3I8stVoQPeAiaouM205
7lZVfLmEq3z7eYMzUN9/nvdzuvL+MKpH0TBDrjJhskDvX6gYCTkhGV9EYYWI9xi5U8YQh90utyOC
Yx8UjijWJNqY//6NUyELUcSLKwH6Wm5Kos1qWpRbau8FWn12gljJsbQS7Ngp/qqH05rcXW2DHMMb
IA+iWnSNgg+h5vndrKDi797kzJAx0egq9n+8cxwGoVcTwLWoZgk9Up0UgHCOi8L42i++Fg4GBtQN
zn7dyfaQuwHuliOONENzrtf4rcG5+ax60He4J9R4htBkicJwuljBAalxhK8n5T3kIvZIv+hB7eE5
BrCkZ5zCUGBGgrDvbWiMsAank8Iq+2WXTgnBkKzvIzmT1tOrwem1I1UbdZc4ic5hO/7CxqZ5dWCL
K7JIdQK+Mp9cpt6+Od4qQ8BSwYqwZ36oTIACEWiBiSrpeaPRR9MY0F03t4XKIBUJX/tieKXMj41w
nTVdPlnGc0jaLtIHkIGRB5A1bavoaAUgSfCKFT4LqTdC/ztkRArvfbd2yA8hH4CPNeLgBQcu7dQM
6XZu/eNww7pLFChSCuuvSpnlcsFp6wBmQDB8Tua6TM+YvIP6PhG7TlsK2O+OBE93KWEzxor1/HeJ
v5zmbIy8slN6Z8QsgJoaVbPaTBIVA6AHDjY01+kYKA4aAsECWXQCsqhye5Mc/zUg6JeIjlm6Gkqg
S2r0NkCEMArES5Ol85lOOKhOkAPNE81HqzHanytrlXm3Jg4RHF3QEYSNAKAZVMnPv2FtdeGYy92G
xhzyO7nuFNwim7OUwx8WtjCpj373kPnA6unCIZnVtkQEQSxO2PfgVwxgOQ6l80bmQIUFWp4ZJydp
7qKR85jSYASAML6hAsCQUpzZXHJ9CrlHePM13EFlHv3D9pYc8pLmfdFaHL1ZIbQ1HL7fKwd0PWiX
UBKlnRDSBGRrXhp3z1xE0VDgWtGuNZAMlU2KUk6AzE9n14B10XcRpQTrMDIqQIcrUKCIdwT0bRjA
VsPK6yOkacxlHErlXKHDQEI9wF4O0Uq4IZieOflEpiSbcrxZ2JEvuCjxb0IiKuudBnm86ECV+tYu
ZeDPzY+eLYKOTObXEiAlOZyg1ZHHuHfxDfkZbnIZ89k9+LQ8cg9xcnjMsMs4NMZ/UnXk/QfV+7nZ
+kl73OU/dFSo6CDOALhDZbQt8wEOmysK9+KkGiW+zcgwghjmgl8ouPKoBrmuzQATXTUfXTuER+Sf
K8t3IwlRJGL8xTEliierrtUnbeWuEgIScno6yQIPgW2CLFyCwqeLHCK/FVWO7TYsUTEhuxKBybSP
yNlkFIx0a88t70By2O+DySRB5lGwoeAh6PWRKnFIc3tJdI9MJOmNCLJnC8sWXQs8XnI22AJEDDP6
Th/4BBMeffi9OYp3mimkmAFcg0Adt7y7/7wx2CeZhh6Nka0+AqJFQETPVGXoDW9IuN4yYnyL7cyp
YPUyC8dv09x3Jwa67fjWAY8+HYz17QMSgEegoceyTIH/38cidiEd8o0SlWMBSuRj8UrlZCaToeF3
J/1H6JBI9etSAT8EWmW19zSvaOfTBBScpauanheQHcJVYxzPo+ZulbQ28GOvcOmR5ZtLRVoNT2B6
dzRHqSGBWliogNkRy1VcB0T7zD5EM3AsJsye49A8b0Zcd0BZketm1l60C34sQ5eKhZUboXTjkgeN
TAd7PQwvxfXm4lGZlRvAC1GW6mCgCkfdl0s8DWiq01Oj2CIsHelMMthkIdrN9Q1SZD2VuXI2vZ4t
tekChWg6N9WG37FV6VFStbkoWpxAJJkMmlzZYSKdXF7dZ8nST1148LfF2wLze+6Cy9CJhXR9UFnx
De97s3/AeOsKWA9K2HF2s2JFM/ObVzUobawmFCwHX0JBphs3H7D6biSUekdG1Xitum/a4ZyAO2bJ
DC3y+h/eerkuGL0+e70cmPAayNRz2KbethBdsuqoAvWW1ua4DK3bgF6qrSBZz+aEn4D7Xu2uvr1T
LU6HqHe0O875Fuyz9/B89zOrs/KBxQCwBTtM8mPqhIqTRs71SVr+KKNFCWZ++7UKEK2ckZN1o+mr
YE8NJM2cdtf/OatGWK6PA8gTxYuroAAyni3r+BMY8EWAqxVsQ6sB985TkksV3vJhbKClQIvBWk2e
PDPCaM3lParcOaZLTI9sOj6M7N4rq6kOhCqAVc+HRgbJyPgD6uAV7fL3pGvNCqeblLxNNT1bZwEX
yFmH1vP6MzR8RmwIZlaHI04ZJFmiqbqhEHng3VkGeIZTOUHiAaYmGd7xJn69Ykw/onCk0yySFAtu
rqkNaF9pQLk3XN+pAr5tHq+tsIXEA00OC5zFxzwnVfRc+RcwqzuGpY3JI8Jt6NrxG13aPG9O1Qc9
whd6vwVV4Rt8S0dKoK5nILDQB1D5h/lcLdUPGfXkvOLwgGsN0td/NX1KlTaMI9LcJ9yuv8EGQhQV
oyW6al+YYdYDFiGEPZSYn/b9vIH4cnWuT69gEvc4/GiEZtTuklhSgm6wuA48zXnc+42rs0WzgOLj
OOu+IQ23VVfr6zCx22Ejm56eYf1anwJUszLq5FWBcAthLjffMF+XUETAIgFm+4+lM1tWFMvC8BMZ
IYKit2xmEQWcbwyHIyCCs4BP39/O6qjoquwcTnoU2Gv9I1n9mts4PxrDC5usfTG0VVS5N9md4ZbL
B/ChDDpuzMvb6rI/13ut56tQgSjCdbOHeaxy3mogewL5oCGlht7oEeW7hLSmEM4LKCZ9Hzh+0p8o
SDmiRxF1EyGLxbZ/fCK9wghGJaSG2EAi4iyFlYcsrB7x8aeU04lOUiOwGJU9+/lad3dWl7/pRd0I
IqPL6vomqLB8Hbqv4EKNSXlWXn76OjzOWouq5dazOi8FysLN4aDRq6Zfu/MYmW8eLdeKhQTpwZu0
yNtc594ePnJR3JZccz16TzFPFe+3c1GvdrcbKSMiALhUGFmUJ4DMDh96E1a77buwb7nXB1FTEvmr
l3bWvO9WSV79jYCv3uNrDp+Y8bLZi3NB3x0Hi5dC2Hm6eH68/u7Yz3Sr6bB79EKtDpT0+NMbWstA
jEusYjlStRcKuQ76ehiZ3OkPPIWCim8LbNHrv4N+1bX5CgDBvWn/Gt/4hK7ZEkT30VkPuosfR1ON
dryf2ZjDWS47tTN8GdH4DTNNSMgXvP/j8n/02v8wOGTz73tzzY75HUM3ebfac1w+kis7Vn4ntUIN
v/gnn6AbHbjxeNebZl+3fkOcNDwq6Sf52DVWMqO4+NRuPjR79OAYr3mxJEYxgMBvsl5BawwQ3Zlf
1jjqcECK5UjPk1VgzCdyXg0IBZPJfp6TC0Bd/xWEO6g6MVxvZBUtRcocizHLxXvGUE5OzMDIoIof
Ie7GZb9ENKYtwIopSYOQY8pnxGZ26hwHZ74RZAzrPokTPK0Z78SDiPUWzj1jTN52YlBgOX6ikEEd
gFDh4exaTCyVXHPo0qSlKVDa+JNycqSbYe6onMk92i/bw49xQ0GVCPWTqe6dAblunPbrdthJJ/z3
mUKLoYLTg5qAbh7VsKqPrzsa4MbPlvCsrUKCW8/Vix8qx+6s6HgaPn48AKW3y4iLQvvV83pPHiNN
fO/OH9XiV3rPvv/78GyBsdqJyyvMnuMnYq+Ryb9/2aoac9F1blYtd5GPbulQo6KH+G9gpWAcT2Ol
X8/XGscMDWuwArZaOrRGjEA9dpOPfvj57fq3s8oRugE+z6PK1pbqC818oO+8kGYsHtf4/t5/i3Mu
atw2r7BQ7KLa75B1aMaPavDKvd7cmuprUqvcNxq9xh/SdQzCPBraOmJwZxSyDRSCMBM97EAU7vIZ
vPRfebM19CBIxHYc9h+8eYqlvacdAYvFF1gofQdxVuEzsZClc7Gl9hFyYOVB2+0uDrMMsxUbn7K6
4aqS0YcpBe9Y2k0s85rfOW5lIBv4CzG0pUMA1BsXkxjBIzNxmk0MF8HnjbBAEb+dwEeEzf8+fmH+
58okhJwNouFl03+86mBxK0e46SJ43NVo8rhHKo9wpKhBOtvsaSOX+3mLix5B12ITFAE2moe9GirG
7KEyZYqMR+nAdTp7HDRvnHeyzefJ13JIw3+Qk+2veZTm4ZZdwHMauELIYzRHCHWZS0xMZ3h/Gb2v
ZoMSGWvCCDiW7TPekGnQ9I3g+hCrgcH0qpirf4WSevnHKDvj3o1JIL9xv5GZU40D+YL9t3ARBdLg
wIkt8Jj9y9qSdiNnJauVV7yymhmy65HEQ7HfH4ekO8uWFbSU1J77DxtpoztrjPwPze4RlNIMumRY
bDdZeO26/HF4ZMAuzX4DkNLA7lY8Q3WhdK0jctogMGBpPEcH+AeK3b5YjIdis2ph4Ia4grrI01c9
xdyBUupi1vXYnHqw3BglhExrszBeLPG5KX6wUieO06AwefQR8zfj+I8BxSEI7e8GkV7RST5TnJ/Y
hGSmBRukuPXD/NK2Hc74UwATKmE6a5Ohh4mix7/riII4zxyryWBBPu5xmWakS2Ab5GmCkZ/d5s6T
kKdN7wz3ThQmVaKggGCJ3G6eDEumO9lcq1Qu5/he9QU0l9R6s4ZxqoynMs+YjcFF88S1IffLecnT
iTFLGgTulAoZPTBzozfnrOJ+AcC4ifdK4dIa2tK4nHYMRq77qiG3ErOcgDkjCAGIgYQ+lt6ZjEW4
iDcdeH2h7oKRuq51pxpwwIpGFzXG7STgwvr27WuFWai1O8jHmQFw8CEjDYqnd7/NHtSv3p7rmkfF
4DbfuRcukYc3TO4QlBrBEuBunZmmu/e+fR+M+0hlqDW72mVvOXj5ysXlOqWA4Le55F5+OSCJeyEQ
Ume97viP8Fti5wLLIA8bZNa0Y/39d5TmgytqUsZmcDgIm0mqB2lxuLzGPGzzCXIHNqv24mijpYbJ
HgPHAgLsx10KH1tORshEzUd3rX/PX+IGUjLYUOpaI7rcs01vtGTtY1pFg+rlrYMWpqXjnu3+wkr1
qq3mFxB40wiVikskKtTxCNIfCIfg0JBsLYfSJ+xYvY7BG84Dghf4xHDzBF+MvlDbFnKPkbRCYArA
vGX8zldi8pAJylamnj3iiBsmKxZN2DtU3Siob+i9C4dPFfUPXVp8chB/WUKTatN3rpDL+GquZhdD
/5NPTHwRkw54s1jSPm97mNofMDuygqXEJWvsD3IItGmIP3x+LluzD6f+HV2XMaKLh7WQI4+3Gyku
y59gIyPXapa24VPxFQ0bCMWX9l9vNrsAeCLRN7pH+QDDCz6vXH50vi+pzPpgNL4b5WnBDgNYM5CW
TcT504sbFsd2/vJ2RhZnIcvzeTCV1wacQgsyxmKRqgjUZVxwlz4KDCDYQgBo5rChsi8XVoNgiIuY
fZ/iWAydHclqiG1vUIhkphBnbahxbB/sCYLZ/DByOYcleMqIjRaaVCNZOHCuXQwNOxPialOhhb4S
2wJEmtPjjAnZzmtzOOlgQ0mdTsJoTya1rAYAXIpztx985wX3P1u1DoYm8aEXFNln+wmrGfNWA/2z
V0gkpYEBKaRSMN1j/DyjtzIyDjDU+fiFMToGHbfATDfGTDyHaeSARlj8L91WvVAmdRG0hbDYe+VC
7vfs73N0woTqi6ksfKV8wv+wsYGCXt31Q52jjpAIONIzvPGWbGMDXaEfAg5NougwhqDZreIUfRtx
8VeDflHg1aqXx0YC1jv9TIqIUCxukAKI5PoWKC2Gdzsb+vz90gH1PaBI5ZL+A4Q7XMy+5vKyclcf
k/SWTTniv6v5LcXWdvkY+hgI9ETBhNe5zoej4Lb1yj9OshzXPdZpfZZOT+P+TP2YqWIok7f48Kyd
Ipr/KxWpi3/UNkYdojdaQTAFIAaYSYFaoN2y2u38t9fDsDaT5gKSXokRWISXmIkK/P5YsvBg8GlQ
LDoX6gfufESinfsIPBjV0w76M13j7bki8zYGq8J+4YOwtQ4i42wg7tCfhqYtFA6k3qH/kUZxsiS8
EHfw3WjwOJo9WomerD2mSlgC5ZV9BDyoQYfmj+XZ2GD34P21RhF/ouyZw9beF6d9nwU7ypCNsOOT
+S+GeKqRMtmYsq40dAzjvLBzrMd4X5FH7Rwq2bBfdS1K8igga400SZrvhHfO/F4sspr6MzRPRi+u
jqjh3iZzdAq/68C2Q05KzuIDo8nV3Jk9n1ANPVpRmymMZsYcyUROFA4frnW+Pay7M1Rd9wlr0Bla
VSPczyE1+eXU/HDsrGjg+iHCLsyhhiDkHHGfEKrkJkN3MWCH1gjaMV93v4N4zHzegsHN/9wh9Nlj
d+FVJAWwCVcbb2oleocL8D7uczxgeEN1X704347b7W+LX/x6JvnX7r3GOlKJS6iNzF7PfQEMsbWz
/7BewE1jVyjdoaSaX+H7X88UqmLtao7S+G0ifuvfwOOGd4PNcoffAYTjNzK0u0g7gbZF5a2j2foi
KvnNmqeb65SQKTxxOIt1V79sb5i9dW/IQX6byg6elPA6SmZ7X3Ms70cu2QcM9ZcHDsNGv4OUX7xt
ejKI73nvs52vs1DrKYsMeOfAQct/7ZkE7EozCp0gZThZDyetkHgl06hncKatNg+mG4dI9cOW1lBZ
yGkx4HFxS47toFnfKSGUo3+BPV1j/uwzhvwNVYOH8t9z9dfEznGY0GrmbbgCAxxM+oQ+xq8VBDMm
10Cf4EMiDoEZdBVapJ5aQyM46gs4JjGcSyO8tNXxxvNUvQwN73BQZOrq1IvzxR/045eIZEcPY6Jx
pnM53BF5OP7PuNa5cg7cic8UAdLFzSY94Ylbb4oeG5kGInrtOsBxWPf6YxkB87kbq8uyflkKGmoj
9QLn7v59x4bDe4Bgm9it+L1qDEcOa7ejE8gSy7thrWQ+Lm2FXdRJM7LL0dwQQtjBErNRfIzeA/dp
zeY9ktQ+mFGvXPZULQ3PSBBHTGs/TJwaqjh46a7Hig5UwPrNf8XvuKNIAlXfzm8kx9/tyw6OEpcp
e6hsOaB6a0AhLHC6JKX/qSVYDiZb6T0wh9uS+QwqYxf1gOFUfg7O7h9/VtEoogmw5rc57sbKdMwj
FsQewvJCxSjekA91OUy7MX9KsbOTJBFRr7Dufp+Yi0Cx6GKB6UGJPHQmhKIdkHFKQytfEbL2Dqf8
KlyWZHAKLlAWfXGBJML+47wIF5FynGELJDWRbS9a4UqlTIr8GvfEJTlp8VDcj7QYLrmIl5lDNFM0
Tg8v9zTCUn+zy9xOutyZ9uUveoxHcxCOqBb51YA+H58GoXnVGCCMy8OIpKcAhMw4yZYfZBl3z96S
DPYOSGjnXe61TLgv3iJio9e8tYdW5vo1JspD44NyjJ+HrkK5URpLelVEFLWHiKK4/yKb1muV9iWX
UHAieJl6fbLKZEoi/D5tCev1E17D9UXIZRH6pR0t1yhqUMCDIKiGi3cTWspp32IR7jcfHHhvy7IS
HlzjUQJdvzx3PBB0MySCP7CCo0OWAdwlipKb78XOzOKPWyNM34OptXd9ZGhgJYYWA0neDsTJ3+k1
BCQXlyh5busEobKIPu5JnZ1TO7lYCVysMsMORakRqSMc2bV4q0b9BQJA1vlPy4Id6B0Q3ujjkODs
I06dBpf6Nev3wgcNhH4393rlGImBdnHLM2ox6iJ3YxQeHB3YntNQIxNS/NJY2yrZto+cXz5ZnpIv
/lgZxbE2+iO0NSND0h4jKuimW/bbA5MfWfsoQINprfpTEhSlEA+e+TEEb+lMueYV8hluU24PLuUq
j5XdFJ8BSzKXHPWtUSu4Drn+6IRi4uKMueN94Z8e5UbyvpHaBJRGMKuoDI7Xr4FyA5FT/z6/wELa
Q6Tn5m89SCdZu2ouC/1BuvVtymdHtYT6hTMkOe21iBlAcYD1b/7b/VVupkc5Rj7KyNhXYsdhNuYx
0WHn7Pd4lsHWWrG0ucPe/L6mw9NLjwc1Ay2TC8mzV1PDvmgz2TA8YiuAZIYEyaHUpAELIVuZZECo
aFntKjNfZ9YzsrVQnb9JEQOLj+g1cujX7CBLkmVSkKysD7Ktp5Xhg8UTJqSMSzW6oblATQTmoxEE
8ESYqH8IUCW71Bpo0eMpHpw9g+Wt9W6URyCu825RPZHZsD6DE8Z0nLp/JO9XNxihv/dwPpxpXyIT
fX3HJD7K6LbRvm5/h9GfzouXZlbpBjz/uu5YYOz/UB2cEzEYVO1kWK5bk4nLqWsj5ZH/ecNDVDxs
b6YkefT47+5axoZ2ppoYAOl+Z+ePgVmQkr2MR8XC2GcfgFToJQO8dMhMxaoEDMYT/M/lXMz3dRCy
GtbmZrjeGeVs73eNJE2495Mu9b5wHKmgfQJ23wpZKaMhVAb31kaa10tmZrOCZHwsN1mcn6yB7TNX
iXZkn7urz6rdkTWN2EdHIGeen4WVWTVp975s3XQThpSd6KXG8ua2Do84voXgfuQOVdld4EpMoMqa
FCwanKo/yDuMCQQzsq0ZD9sPZSNo9bJxQ/ONenv9J0K9Md+RPzg8t7KJCoKLop2D/+Ue3tlQQIt7
BHYdNUPSdKqbs6h4fp2oWy6+6A8NsWO6NnZPUyO2xSLz4gZr0yKPt8PytNduxobqX9nYEihY9mqz
vG4vLxzCA7Rc1ov1hYDCv0vBiaZHZU/2CGM2IERDUlbqYAzGWfjDlCQT5heIt9R0OkvH6UNT795m
o0c7GR2dsxZyd+DciaW3MZ6zkebM7lxyHTGffiLd5jkNZUwuK1ap8bla1Dx5Efc6UAzb9RXFCdoY
1axv0Me/4D5HUfhkOjcp4JaABQ/rH6fchHFcWt3+9QrCQMCcUlpWsk+seZBIrl2GeaIhCA+PLbSc
Nc/sxohzp+s51sbH95pUf+5v4lMriz7CwRYq6fbrFMHwDeFQztMe3t0HU7OcYSCZuUtLSBYpK9dO
oEQlDxjeF3a0offJjdXHbqfXcXa4IrtGZMHailHTheAkYWNk5rgCLd2dyxDlnWdcH86LVU8oTTA0
6w72N+unQxl2ZKIbqxwLPZq4Uy4b0aWnlkAocsa68FHiNi5H5m9Wg8iYUf9rnYrvEnXeaxy1K5lO
xA2omgkRJS50HnEOpKuEMr8EdffbOEcyqKX9Vx/Vn3831TojARB7//I6Q7kt1kwZ6sPrN3ZVTd8j
H1OJSoQtpAc7pOzomGgWYDXoDkiDEd++Lnc/STtSz8sBidP1tSgtDAFXuscUfio3pIlVRff5nsve
CQr62EKtbe4CApAeSTDwa8lG2kNgtJYlG7MG7T4uIPfA73qi6Xuronk7KuFJL2Yo8CNDmQHwKtxS
2bZ+cM5xGEYIGXqTZbFkhjp3ydxFJnACgN/mDCrcoEK+6B1S8tdK6Vm9AhsbRiYsu7Tl8FLE7+lP
mznmaYswUkVeY7IfnqEdakDyAMxMCV8A8718PMrKCKDJ+StSeRdgwFEq5QYesi16E+jh01YNXpFG
YioTFqnI1F8NlnJ3luod4B8ZOYH0XIqMzJessUe/yblPGS/HFJzthb+GbA8DQdiBv/Nu44Qabxmo
ZPmNxQTZysE8l1//pjrTlrex28Xt1T+uB5/FP2HodovukLtOprX85Y4ze/uO8Yc4YX5Av1AFtMsS
UGrPcbzibz9MVUgH2iuYcmi98HYbb1qHxI+j6/wZUyZHZA5eCRQlYiLACQ5/Q/JX5nc2ZeKiJpP7
hXtrDj46AoxgKf+ZudV5EHJS8p29OErIgyisKUpH1YY35eSWlL+FZOUh1U+3aHrfgBQRlCqzH3Ow
FGSYi6k9WiPKlpjHttq8T7efFIB3LdAxOWdlp8lUW4BvmaidWhh0mZI//61o2sSj5HZwM1mvmHRV
ASEL+FnBIlhPyXkSoc3wfNPNGu/BGtEIe6vUH/YmsE7X9bLHgNE/EoK6lJHw0t3FLzIafMLpm3h5
UxsgcdpxBuMUohQajXARcrHIsxh1ohR4EDtMlyzXYx4y/jS6i5/o7XR9qcZ79vA4Ycq8v9waJg2T
EgIS3CbsAhBjGKBgg3COSPYJsCcEK509iOW7oVyzSR6Z0sZgw/rIW3D6/SKsop3gjxsEkmAKFlCg
xSjQBeVW924Tl0OejHxLZaouEsltjmhNGoLALUouo50DU4yE+8Y+zXvwr5Cob+xK59fa4ET7f2QZ
ZLOMbT79/2WqSF5lCwOc2T8hFtJoqmVBb7jApvx3yxfFgkYCLlsDQ4qK8D3nFqlMsOafzU1t7nYz
xvPCXa87hYw3oCLNYxyXozqTEO/bgI/guvO/dkY0ds4GLDEkCbvcYs6If6p7pOPjh3VrRXlGlvPi
NhiBluCY/PC8kfrKRvrbZfcria8oISdvxWSt1pMlajWOMNVIV/8+VjIevLhPANmhmaEV7zHKyp+f
oEzHw7W/U1/T8nnsIntSO4zJBsA63zg2yS1cLj+UKlDEjOdT9KFM50m0NuFYxzEzwLjtWnVLyMH7
weQ/mp8krz+u0H91DTjPx/j0kc3L4xHSbhd2348IzDL7Mocb/+Dobpy7Y3e8XHOWMdL+7It1p1ny
nE+l+Vh85B9J3V18vi8SdBtXi1Gh8q+t+UtFRUKavQ/vuQgfFLoPXX9wN3fjxcivwg3n+5DVlsC1
zUhxQH/RWAw/0EQDeBu5S6NSuWksyd3jBmbEWt2YRu1AW2/CbgAyxt/36honqTpuSCgRT3xSoMjc
aUYXeEi2j+xCN9ndrXya8ZCe+vkprDNrX1k8ufHzZ6ScOQPAXbOa3BL/MjL9kAmMNenaGiuETSsy
3wziY0+zj70hW4Dkq8ryfd4dNpDxGCXoNVi+/IEVJVnkLuF6LyIhl6A2BUGD0alhyHrz7AFWvRDp
iSp/klzGbRBCH7Wuv0BLaJCOJ4/wV2aFiA5o6lQXwEkyH7ESI9nofYk6s/NON7A/PBj1qsbBdj2u
JufUPGmsKmSNiFPSmbn0Vlfr5W8zvmAS6xvKEWc6Ag2WZKcWreKD5twNYJtck3EUlY031j1RLltN
amgJ4+WOvDObDrswDiuTq2R4YRvFJ36zKs1MD/jSDmx0WFZfK4LHEWoAvTu7EAz5OQGIi1ip+2DI
DxwnMhPyXJhn3mf7pJ9OJ8ZY8gsz1D2LzGUjkE5PggFCq2sIvr/S5tupeQ0q+BZfGFVS4XJtoxL/
+G7U/JHLzkouWEgXQHdxuE86Jk4U2e9NAjcAMkuZOQhZRyPiLWXCE2U4wnfPfY9RYHFf3EUP3PNT
GWCkt00q9ti1WZrDh53wSS2Vrs3yf44uFnFH4r0P/WYbfkh3S8hDKgQZJgB3PLr/EIga6REdD5+g
hAqVCRhMFm+U5Xv/3Gc/65OZobDeTpKD//zMJDOG41D3/Zu9IKmE5XjZlkjvWUVvy1GCLr/jZs7p
OnF5u7ieSXCwPhIfL1YRN2Zyn0QoXEd98YEVnmeOrs765g6oEvM0m+c4GjDO8aA2P03QLdbd1nzm
M1V6fhl6FR9sYTRwd5MHNIuBxmR7nYGqMayWcXbaTvMxYcuLkthsTvpnclAZfbacL3QqoDnQrrQC
8eRC1hNdvLeNU3X3MsbIXwxtN3sULksvFlGDTZ11mTZbPg7MUv8c5qz7y+F2gHMutWTjG79rCcgO
RAU6z7mI2eVlKMG/U3SCoP0rI1LwQgDWSAlRZwqKI2Ocaqe7AIh7hM+XyxJN7R7j0dvvgDWF26/X
Q4PMQ3e9nqLu5ikIn8ZORb+qoK2zg+RF6mxooiDqWfcIwcD+8kTuuhsYBwUWm+5NTnHOUhk28uUr
HeioIcVgJSnzucqyJDAsiQxlEDI9WuQIf+J1X5n8xPbDDlRZiK3YdHvqHGcvrwoNFvJR3URzPGGw
ZMuoiAgEmDAIfAKKKsirREH+NMFtfDH8iBBJBZd1nXClnGuD3VrFi8BiAr2BR8uLbQ9xK8PF5OqN
dcUA1u5Me0Pa21VsQ+UUvXvHLg2+gwLymw1k+A+ZINnA3uYMighBDEUK+a90/02fSTOGJCQmiCUA
ZRyTHuoXpN/1ov6A41sfFISWsnr8QeCVTssOVUJz/KObUEpbHmplAEXiKwTsGPkUd9eBdz5e5O9+
q27M6nWAenotFOM7YKqxaVAkza8wpg0OeqIOMhk1fkGqCCTtTRk71LUJZNP6SzV5kzpDJ8WV+Zwx
HceJNSkKVz0qQweomxKS1O0xfY/LPsPdB4zyYf3N0drvvL8eISh1MJxTgmN2v5SnuHjSjVsljsMT
GSV0E8RxicKdyxnPJkcbWkhk4hKSY9tDR1bjPXXPzwlFUmaOVHLF1hxT760ap7FSi0j/eFprgur3
CV/h1OxwHZoHroRv0m2Y7vEBH2purEFlKdLr9mU8MrMZ1CBjykce3hOJmXLhv3Hrkj9hYTGo4/sB
lcB1nHbsTDauUxlERE+K0tqOS8f7Q15BB2IXPWqM6g1UxLHnh4PNdNIJThy/Mv8IqI271OURzGF2
li/81CBFN8lS9OKCtZKNb44oFW+PfFpwTPIW0L0NLnsaxP2+OJ208NSqHloLNubpF9WeVMU/N8iv
X0zQdUH2xI9Zj2wDYvJR8JYCxYrcstvNEbEL4n5eez5By1KLeYyFs2GP4F9SCs7wT4JR5lFFqGx4
N6U7g8cVB7jGGSert07gnXUkyzQm5nRKovx8ZB+agJeBBAVEsjl4pX9nQvjXQod7rm8yo7hDzBWT
zOKH6OTME9F1xqJXybZLyROd30gYcTq5qmaeE6YUkl1QASMqTbpu1yjNlDZlkntbHl8MAMgbvxXL
3ouVn+1R7krcEEQXPWTD35jzh+f/1fLVPe5Xw791zOSOqw68QUjrzaDyrg7fh1Q/1D4xDUbFDvI2
o+fbvF4cfFcglnAuE9JCCj/fK6k1JicDnFDzeVXzkdFXhcoA33LpjHrm0xtRjLb+IGIPsHXyeygN
4h6G+ZEiTh7nn90MeO7FD7A+GJNdNDLyD7AwumDtnF9Xn98UFaZ8fANGAElccog2gp+ZmUm8DlH7
feAwjV1mXzvuy/3AkpotkUGkZriPVlBw/bBVKsifeCHadZf++I/9IL70bWLTfjZO2Z/QmxZlFgKs
1OZ3Md+0iR9VchboBMuOy4LyDSZrfuB2Nq3hv2NYs1EwMpNnwynaHXPmu9XQoqvKdCOeZngOpms5
F493cfSqufh0P9lhhgCrWhAJO0ecN8N495fb4FiEfo2IVnuJZPh0Pt9QlsBReM77P214Qfg0jP3Q
raQbuBQWT1hvwR/aui1JS7kNdeDIq6DZEht9+nydHPw1Fz8WlzvxH+JH3uuPHA5jdCYn6uvoJOVS
BnRd/awstR+5OZDTG5i66m9GOmGxoWJV1oLRjQBrfgAiCPuWWZv3MmShKw2y1wlXwXkPMyrTkK/c
2DF7P8KlmcNFO376dFUwSqgNchqSiFWx8N9RaO2mKJiUyAk21AIsfhNkIBsr2DU2jGtVkIosk9z/
CbP12+nbGki8ZbjirzbRJyGhQrNAJ/KxiY6rzSszg+E9epccDMBKT3P1JEn29oegdh7u+2Kv7RZN
4dVmB0qI3N2w1UQHKUZZEuyowKecETKNiF401EwEln+1SNmVXOxI9sjLb1xYm1XgOJRyTeJj6jib
3kcEgbP6+xtKq4HDt0Y2+HzkbK4kuFr/prCdsb+4iFDFwupEPxHQAJwwKilQwDzGeFgQ2g396fob
RraHGgT7fCOBx64Z9tSgC2rIP+hnjXy+aazfQ4QXfR0yyMnorMTvEWm7+Mx4LsBikzBs7p8GYZbW
6o4GPRTudeFq7nW7KJn/f+K53O/W+nmf4L9IfD9MZ8Q6aklgScjOFdGYKWgcRQuF8d2C9YOny2B/
TYu9gckRQGTql2ZoBY81FRJeMFiHi73bmSULn7eUC1GgOAssvurmR0IxYPCP99YKFyLZhYn8o0Eg
izADlG6bF+H5ojQlqqYFhJY7mjFDVT5TJ44VfnrmZtWDYmz4dEues5PBBkEPa3fDv/rjKUu7zCdp
Tof5h8AZcVlLwAZ75kyeRNTX6jhw7W2fNJYZtWjzlwwdAk1V4gKti8yKRFz/sXvwC4qpHcHIL1Dr
5DSHuWqEo+72ljn3uA1eJ6z67YRMUPhT7h4TvSfrF1SJyTNnDVAckzlaGuFw3eXUBPNOv5i8mP/v
xiLjw+BCDYAxjaw7Vc+UQatL1bdmo8VqtcnnyOoyQdslDBfP5eklOi8pBVr3fFIGhbI58fElfBSG
0yU5YuEYm9LDTRD7jSNPAVOSTcv1P0Rt/Lbl1FWhMIJSVQWXlRgzKZtJ44jNyLHaQPLCSAPTWWO1
eEmt+9D8dx09SLidJIXZM9gRA2zDY84+3voO5Ug/FJ5GKDhNXE4A9iJ2J1cIX14c3MMcPadvLU6p
bd4Fj7FgM5NZstcD5ahStBOAj+65lA3rA99LZiqKHPJHAxmgz+PHZy988NMoDI/DrwgaP7AuXZcd
c+FXouPx2L09zL1/D/c8ueQSyf+acMGt9eiZeCYIY8Dldn6rUXgnjcWAamgREiezbsdWFV9F5jeg
VxXtNug8xhDj+pvs3ONgDgoMbyyFYsQvo0biuO+HvHb08QHixx2f3hvNmIBgo7DOuM3CzYobqpwN
132QQi4dEj5HEz5lq0a0N5ogz5/Jwne+RmCEqeBQhV8Qw9wQYUCrggdIaPArFt9TD4FlYPBXAqeN
ISPpZ5Q/mLWzI22mUjkasUux4Mt9DVYT4RWKUdRY6SSmXPCzoEVnZlhC45Mg4JUp5ofRZx4XCw0L
gnH8E9xBwk+ek4RdkY/copqFcfHT8Vqm+6E9AgdD90VxollO8sIq+f+iNzs6O9ehCoOOobV+mzlq
tKITMR7gceS9GsxidG7Xz9/wbsRyFAbiBcUnjEh4OXXvhTFzBrOSymjQsz/tNAz+iIPssQLCcrk/
0GqnW0sHXReJCwUEh4LAMMguJqp/tqsBtchgWiniVR8PTEX3Ij/6akTUDhk+jAv9Ej8KSqFPRpPe
bU7G6ctfaSjmHYvP/ripiQfRZSftLfiihCvsoEEvkeGA5jL+8VQM3+Eeq8qaXFf5RP2mExyaw0tw
XQ4IY+4jMl/R+cP1OICAeaDsMBwe45xX2BWYXXjm9Z+Eut6yu0DGS2xs0IG2N5B3SIF6ZViDDi+2
eR6+Ig8GATnK151ATLG6LoH+trroJingdtyqPOnyBfMvV9Y/oLGVNjXeNVmvqXmICH/cHz1YOBUd
b9aLuK0/wLrmCPt0z0w3ZTr+AR61Sac09wux4BXJRpV2nG1zFj/03mzvAGLQHx4M/Ej4+foegROB
Mex/S5CizYdf4AL3U8Xwn35YUVCROfub6ed2kSAO0Iyd1TlRXWF+a+MJViOueEXsVjdO+GI7Zn/O
lM5Qzgn5dXO75qiIOmzmuMXHaImABrpmf69w8L7mDUfPD7a9m5GSi7lqVPjIWd7n4GF2Ewf5z0hU
0ltVrSgMNjXgGbMfH4+/kOvqjVTP06avNYNCiDQa8z14IvRIXLnGqvAMSTr2+ciywpVTA8G7QPDG
AwIJpZTzwvKhE0Y2naGSlfrZ3ixGCaxbs5eJUWKQvAAxG9FvxWrTQuWpnRk3OJGBtzFITjFXfHpe
sC7nqbNS+sYI5llKDaR8GCq0eJgQgZ0z9ODwZfqXm3PHzUfMK46vW0uJxu9lY74iW7//Eypng/je
CAQ1dRa5rpmTaYjRg6o00YR+FYc0Bxtl37sz7afyfUySPaI0n2IAWjrC25fHx/4HMHN+HORD+Gcx
fumQP5GPNmEQXv8Sn0lCP3NGXX5WA6lqbwaqsDjOCRkppj7aNOZTBn2KUm78DaiDHPfq7iv6QHyh
BUNJzybdN7uEWxDofYufDdFTQuJOqR2RBFgJBbOdLBJW2R/reXGXMFDm8za3lHqw5XMksB+AV1lE
8iHtW49PUsl26sVLuLXiEhXo7O9XohtTic3VeBiEAnr3buyiZcfvTcjBMnSVOKxl10F+pRI46QDC
bKICRMxpakJS14hA6DJrrDGQyk5jS5BOeMVbavHp5cMcUI5ofHydqA6jOS53f7cxSDZ2aTgysmnM
SUXvjC6Aql4kJqvUg7J7ny4pmcHx/ek2qYUaRvVOeLTSKRF6qU/cRA0mGPH5+e/jJSCXYKkgVxIF
WwfVhHxrK+hkitllRAL2EPYcSa2gJIDg05mXuIWi2kiTc/JeoCKJSOdliwPY4dUD+N+wr/WTtOQV
8xVBb6iWJGtlPP6dZMc7G/agBro+v3RUU56G4uIjhj/EPxhF6F1n9in1MaqELplPBCPJiAhQRjON
QYnY1lnjeD5Z2wzPsjW9HEfjfkdkVIIj3yR1SpHFnhJAe9432CblH2Ehg2mReqtySdAGUpTb9MM4
nBBugj8EwP61hEHFJHfmO/6BzOVnUCh4Fsjv5YeGefYVcDOkP2QkuNVx/LX7xhetKnolus5KlBYN
LJBYdmxqZXhb/8fSmS0rii1h+ImMcEZvmUFmceLGcAScFRX16fvLXR0d51RXV+lWYK2V+ec/8McM
I4TCCgVq9LxMBqWNiykJ5FultHgs8kXdWjXRhoDBsiXxnHytEW0msyJ6LFtxGvqW8J4mh7ZiyigB
UlX74DI8KKxa7TTUzqIfnNd05O8NedSLhvcCSL/iAajzGadPFO5Q2fZb0BCqnTVyATD4+2PEMOM2
dGFXNWyFbKSHUSCCh9pVaznMCpRPp9UNHI3wDLVChzX6AqUcjI9ixK/1uNkGwwArXmpxztI5aN+H
PPD9ABA/2ReycAYS0HSZjK+sJahIb6MJY13/7Ij/u6iv7QE8FoOwhHUqQWlSMLmzXkU9sTBWE9l9
VSxPCuAtM+6uIbO+op4WtHsAhua9ssHh6zlFqMoEwx43u077bQo6UWP+DIog3xUW/bx5giBC8wRN
2SDkUKptJoxQslDFGenV3+2kCoV5Mks4Hy0JR16gnOV9aRGsyOk21KRiOZ4aaFMgGmv96EQcEl75
TZX8YEflV3hEbyAbFLOU7GNUxz/89mbMahE3i/0JhG4qTID6eDrFbsUMyZ8AZF3vCvzg7zOGpMxQ
J7AWH2FaQZ9UB9FjdsWontNcFDSViZSzaUE/FZEvZ/xZL5IlVJD+BhbPg9rzc6C+KQliQzOKXxVG
PHgqmjf1nP61sFSo8jpoiHeHqwfxtwUhsXK6plsjJWWiiGc5dNqTO75NGA9gVMNs4KJ9aguMq1aL
yTJpOK9ROWYntLf9L+xEiHJc4rjHzthOCJl4mmiYuftDhHQ8GAiNDmQ9e92kGpi8gG2h5+L7UJSb
+mJfn8GxQ9odMMYxbl/1ZoeAq+WbcXdjC1yX653XoovRyIGV1M2uo/4hxta3DKvR6eOiap0drubv
C2jD5zj3rGfDrksWLRgFdP4+J83QiXt0+/bJ5+yGUL3n6h+bqoKtBFbhxDaBK5UhDyzyWOWVnn/r
d44mQ/EUnTeruO75uHX19gdo3uYy2AK8DIzti90YSicLYgs8MmGQ0OEx52S8RjRGw90VHw5UjOoT
okLXW75cQA3G9+qXM/ylQyDFpfTMl512msQwGTPj6A0+JqqBN2InYIBuOLtMKcgqj8JrgYAp6Jur
y9d5VdBQHXSUx/cIoTMBt+X4ZHz86kAAV6tN4ql7w2t6G3O63A0IbfqLS4DLOa3vTU6CgUZHwyJE
7rIvTeh/5LWjlFUsysFZi1AWUl+v+gtSs7pMrW9ozV76wtDwsLYbDqARA8NLOR3qjR789BgRshKd
QZO120F/0XRaHUZ6tfr9eM+Pe3/Dx4bNoteznIbtq3525O2oF6YHtAFAWSqk6h+iK7XBKc9/nSon
dQU60PpoxcegdNuTE5RDV0buByRwcmUf6a5BnXA35uGmMX2onUmfkduBI3zPk6N1aje/W9sC2RIt
NI9ha6EgkDijPvl5l8LOhya5XJKLNK54Sqgucu309ooRDDxAWr3ft8oh7BelC9tM6wMJlYy3/mxK
RFpx/Tn59Pa0vjEb3hS9My0cx9kP3wqiWaA7nIA+hPwsGHNHHEuEJMnRpnDQcC/YsTmYOy1PKdTh
J3oh5x48+L+4c2WbIwxswJsOmWz/TMgLoOvAxeQTM1mI8bjvG7hBNAD8+r4wTrscNBYn+ZTxd/jg
aGm4zHU4lxn/DJnth3wwBr8oqCFMDaynd66YNktgPYWC8Bc0zKYHcC4nHMNh1+pbSAsYxCYvmPXa
9rJ5tzzOET0P2l9jmTHZ300lsSjHKb83RsdMISPVyvSzYIFzeUoc+iG9xRdtvM+pVrWYSw0+z2cT
3+KLlAEZBkekkqlrwHsm9gr4D27RoKZQMb4MtdXl/pr89NdbD58MExmfAMQTYUTF+2+OjlHX/u89
OOox7ZtUIQttguiIlaiV+kgEHhQj10N8BSLQEczg2qtYLAnbplS8jG6c8B/U/gnswKCvvxZNCKfP
IPc35/l9/nNRM6ZBla5epX5eoCEJxzCiY0BkPpvRcxipPrDQrLW+QZ3w8arR/RmcsAFmWxmeE5xR
fss99dJ3c8p3BWlcz0OQk/+XIz5kLXCW6cVySKwT8LYoDF6cUkOHa4UrEyVErf1OHIL4tKpKhPcD
4JIBtblw7yXHWm5Wg5jwppdoFtoQmdiyw6b93N3wXbiGTUB0rgQiE+yEKaA2S4h7RGTqHer6ptlz
h+xE4DaTekA84hJ791tSvVVc5124wIMZm0VDHR94/iGdT4Y/rTeZYI4DuUxfyuJ7cCgJtgbjkDk5
96PBM9vwDmL/iVLiqbmnvhognuVWYApyF2hFAME7ZlHbRhM6odHg4eamUhRCSaDu+mrQw/CFEqNP
jXoRP9vxtOF1WHRSAY1BFJjLEOnmwkqGUsTe5aBVhoK7AJj5js5NSnQD3CYm2xAOtVli1/mymngr
dHTI3LLwIGlLKAuUDuzRPjhv4VHAvHHaY43i+roC8uZkhiF90M6jKSSnzhwJA0OMswhzCftQMa4j
DB0aCcDRXcfe8YRREDxoBB2UeRsi+9Q/v0NGtUbFGA/1FY8thTJ8+eOE80zB7RoUC7XlE2kUO3e3
DBGccEKGF+1a72NlUVNE/+0oqvm8qClrIaeYzWAhU6aWK1BTa6THY/spUBDcCrACgOnVy8m14ZTj
m6vD8/RT40HQeRu0RK/S5J2v7AaFIZFAg+eo3Zkg3/kJFbXkdmAP2joFeYcJB3NTA2bSh19aU/I6
Ap4aIAJa9TtacqBKzSsBfxmiPAR+y8eUdgf28ZXHmQXm9lIfsK2OJhU1WPF5kqgzqxEDzC2OT7CF
szdrJUtzBtl0KopcVqJGQ82HEbI55rlzonQUPABIP5P9tjnraGW0AG3nxPj7J3AndO5D/TTBxXUw
mnRpZ1EZ0h9bgiqVOp5k1KOgtCC/XvNpSVZQIx7MtaBQ30fdhQFiLDeYwA6uatCWhMhjONaAzgVB
6W6Gq91jDTWvGCfoRc78tSU84gOxoymqlNseoEa9IJpX7/NKL84AutA4P1/Dq0/mYYWg+GtcK47v
D4jMoqVNKFlxmuV7Avdy6FdCFn4YfC7RHlOfeV7zpXol1/OurZhbBJUDAApMywQKCLajMEmgdSdj
fJgoiSIzxuQKy3TwhuSMbT1QmKLljtHwe3HDr6H3MfyD3AByuJI7yG+NTgwhhsyeAj6rdggG/Cmg
n8ZmczWYU2eXKGO6OUIaIWIpG+sU/s7SVI2VAcnHc13bPjXUezhmdEVlc3cUSkoQYxUIaobO8YCv
0kNFzBqJJxCnCpgfqGaWHsaU2oESbKpFdNkfUUZz4SBYNJp+9bIGufHY93P9sideCgSc9Mgumh+1
39Pa9BjYCIAhfRCBzcCq9jcMNFRSjyiDOcXxiWWu1aNeQaqK6CZnxtIPr3DU1Gs9ekDkPgGjBkwN
HlMBxmZv5h3obIZoioA5ZHwDBVm4O4sbcyaGFkax78pFknjImWTVnBeMDKI73bPucaOMd7A6fHTj
cXICSdPijWbFlC4JiVSqWn14doqAM4vaA2GCQwuiwMxj9dWZauQF9TZadu4leMYogDrNYfYwFyTx
Mg5q6oUNv0me2Ppp1fPn/rI3Ftz7I7NmCvNcK1liPRAPkOHKMRafvbKMXjqojdH48hfQSclIAYH7
uL/G+oTYU/c7JowHvP5Er5xb/T9sDXjFU1uZZfQUUKrHxQjgWDDWV38r/jofBRI9Yknmq/eLuj9f
HbgzuXUgCxTaLCFLA3AhLvGs5xpMOvrrAY3YcsTDLbg7rgzRriDlA2vGZbTbKZr45uiVjAbmTA24
GPX2weTZQp/HUIThzG967PFSOObeFWcFAOmYBflVb1f+D8IPZWlvei8suplogQXVBv+53c3g5w/d
BZO7iLueJg/DWnTn8si3jD7kUapKTqVc328VvVuY+6EDXMsGy76xje0fmK6OjT/nlBYsN0wS2BPo
SRsRw1YYbRNhMvVzMXCfUGI/1ViaeFGElDicjQov7iYAsk+ttyXmlc+onRdjbUy3kY854mACvSew
mxq6ACEotTs2mNKR2Ewqpyb2+qPX2ZpDhcHZXAa7f1ou/4kvJc4RJm1L2IQiI9Kpi4eoRp0CuYRU
wNJe24r+Z4oS2+QvgYLt9yPwhxsyoqG9fSGuVr9gEUOIu+oIauDXGnCKFQAewhZSMD/TsU/QwGla
zmWZ/HrQ0/LSpDrnxFAgmvifLgCbPUbUiLQUnNCOxx9oHddVtc5pK+mAqPdRTX3t+82FqlCO3yiu
j8b3mPbei+vQLK5JJaBsHbeOqH0sgpu/pfmlTZTMS34djfcNsofJ3z5ziOpDmvJTrFRZg+HKYydf
8j40m1+vOSuR/owKt3GI+rhroP8wbxKxQ+JAGV6+FqyBnN1K6Y651xDTMDjrR0L++LVHz6/7PI4e
/qBHPA/qJFvIe7fCLdtrSAcP630KKE6uL7DK44KmD/8odgKpjk5BwAHxqw2eQnCjsN5CgZethP2l
zUbNgBPCjwqtazws+Zf2TZ/Qt1z1L7FXDTBs8sRR6fA3vdZ+FdQOcMYC54dZie6Zoky76pMxbfN9
jTKNb0MSFi2qfvOfLEMYw0+zaBLADCoF4wn+q1nr/c1sySbJcYAm8SZWFL2bIO5RTqoRZ5IcE5yK
0qLwXvsxDZU1OdirdknRR8kdQ9+/QExcoirdixqMwtCrzffPly+M6mUZ1ncfRBdYufsA8V8+tWr+
5vz2nrAx2aagrfNTf6AN/eRB0EjllD+z4yLtgPdjEinOeHlhMApj75QBQhZtJGU+Yt6OBZvQ3a8+
wP8yjTYUu2oN4sDmwzs2nbfhVUPVW9zkOMS5csrOaBSjJtELCfy7OelQ8M5vxG5RpMi+/9Y21dJn
n31wuH09yhTOHybJt8ClF3XZmDUOtou1va7xyEKzpgnS639HL4RS+r7VUBXnKMNAUpfHTIyZ7282
zxs5ewqPl/ojAnknEyLUL8FHoGdIjpwOM04Lz6DsYXuijOKehfsubeF5Uw3BrbpCJmD+dghkxPsN
d5+cSZHxhDh7THnOkUvP+xw3cq4YdXpLUHib/RPnweocdc3jwOZPglUwGNHBUpTpY8XBv0jBPIpT
j/EqueVXGAPsldqqbzNu41Dv+ElyOmK6B39KtSLvbSDgDmBKLEcXduePFQCLL8NhNguYlk9OXKBJ
m3n6I1m+1ZXMchQtSpQrc6/LmtO7iwSF5+ycBgwicawiRgEUSyp3ajObhoftjuoUGnCVMnuyeeSE
LsGuSfm2H17NV5tlo3D0qWhJhgdhQHzuZpdJ69PoFf6lEbTNNkX5c/6e5tszAiBmJS8GDooe/PrU
sBHOp1110puAmHAaMc98aZ19w31bfUx/L/q6HH2gyNzOmlkTs/mG4N9SnTy2nB50gDuZgb22WjSM
BfwPrdtLIAif9Rt8He9MmJ7xGlJ8XZku36NLUGBZ2iKgW68uYfODGwSvaaaXob5ZpgmnmBrmjIMg
2eJs+YEJ/8FuZwAb7wRLymolcrnV4OnDwBmtZOF71Xz2ZJQ/NLgl6nFyECsNFA2Yqjp1hPcLZVQR
a+MDui1KCQpqRh20WOPjQB3Djwk4fNvzxRsTdXTuZvWL3lD5I8lCXDqXr4d1UENrvcyfojLbKaiF
1OMHjq8Kn4uP6z8hyVFXy9siJlogucqxkWMEVT9s1i/zQC4FhJe/yQ3uGxrzR9lQ1B68x5Z1Bhs/
axMaPqgKs5LtRmP73x8JUBSOVDVq3q3xgf73cTLw4Jbdht17wW5sYzphjXsau1uf0zRgwpNrGqcz
pU7D0iZP2Obwm4fR+GxSvHj0hjJ8rtJSbA4eLjlpz8nNOqKue2qrN88B5KTwwtOqLtSSfddYTM53
HYs7vP1W6PLkeSxDwtXXHIs0qGjy2OJmuReR5Klp+2pGutwFU2SAne9Rq8dfx823hjQO4Z46qqMF
Y3LvpUKI3ac1KZhBLc+qDbAkStpgcoEEDBPJDhbtjrYAjH4yCmO7ink0Ss2DvMxnEFCdyzH4MQbk
jFiIp2F3Hrgu1CYhf2MiSK/PxeTk0fanSfw7GK+WQcs/AVWlke9b7772BLc6KXKiCEbFwNrZa8Fv
LywAyE+fTIyO6dI5Mux9m0ICahFf2XXfU2Oi2dUIlI1e36YV+6PPuYXNlz2avFtxJC/xRyYunUO0
5w5V4XjMx2CwgDcGl+iUfXpE058+TskvfCFsLNqFiW/YDMv4Ejo6f9+yaaVc7HIo9amHwRyA35Gl
6CKwIJ3AJqWRKR1HHBtHqXZVElmDFbVRCWLi8rHGJ3/UunhvPImxB2Echh3gvmlD8L4lH4tUb8AG
Lsl1fcdsQRMu+2MHbnKFd/+km+cWtXHVVCEJdtlpgPdimWc0Rvz4+fy8ggHDlIbfAsZQAHFT6g1u
EqgYPmQoH0HuIUKpD/Q64o3+ANMVrKJCVyTo0G/LqwDMEQGjHMN0fKj6eGFDrXm5dUwFBcKLykKE
0zz75Ys7yaRdYEROAbXLZgyWd+fMvbnAJfaeM2dka+N/26ad09dvwaa1ljPy54coG+C2k2AZGjDJ
GR9VeHYCXfAWkOp7qtv0npQHY20/aiClN9tAFRF04OypN12ZlnWRowq5zu7LleCiVPZUoUa8f/mv
LQcGV+YC2Q+JTy8sncqvZV7YOVneOAiqb+eVnCL6n9zyiZf4+uusLyKw9aWjZv5xJRmBXeshfPAe
mvr+OepfjddjNGjMq4v9Aa64W3VrUgynh0ZSfj3cLYSquj9p5YBvsnwG3YsjwwI7hlc4Zlw7XACz
d6HVafkw3cfjPagWTM7XbHy5ckY3LsmeTSTaMwrqvoJjCJ902XUkQGsCN7BwC6Pf96/P0eNo3aBm
rB+wyXo8skwDR0cm0QNz3F03AW8nbKMftEBLtpAvFbzWXTcIUCxwGdmPf762Ur7/Rhw0ByvjbT21
/KmJcP6WsG3tOalAtMiW6qpj5C5g89CBjOHU5b3AD4beWaw/ICrSaVGiwPgnQIttcT+FJH+3/+ph
CtzmSMZS9Hx3o4QLeHfyWr1Bj7BLSkz2sjNdWvdOGjXAHpShxTn662FoY10aOxwdpEGt+B/MGjoS
tP++izqBHGyP+bSJeQQ761fn4OKIP27c4ElpAo7XRKpgXib2xKWbEb+vgBPcHRdsuxgH0DQG8PFA
59msKKn7wCZ9YD+wmwuwWgUzAo4/Zq3s9qU+jITHqWfI6n1os3b8aqrxdRbv+SRXkAFWwtbeX2Ju
rA1tHcZ+9sVGBdtydT6dxrCs2OnYISC0ImjyRyP6KjZAtnmLQUOMHaCg3M86jsl3k0LhbiNDFQET
wI0tBhbiFQTzASuqQkfrl+nTAd0JewGgKx8SCyyZwmIcouYyn/2QS0NYzhNJD1aePt5kuiQeEILl
XLxfTqSHjabXaLJgCG5ATkN6lYqV700fkmddaMSO4VsUYwdx0th9vYFx6GlTzH2eB7qpKy+GmN91
MZjnnHWSG10S8z2HXAXyjXobX8R0zs/eLSH9E7TO0G7NNx8N/Dd2SUX22LzNq0RjaRVoboqoDYki
NQWs3pH/pkBlcN6PBTrnsvPlM96O7s2FJokyrXD44WxJkPvNDDsmJgut9KFP3wsGIkinUBApzM25
EGhSZGc4Bvr8Dkipd63O5j1kAP1kepwMbX1+DIh0STG2Awa38ah+jrEvds5+Ass8bGuXCH2oCCgQ
OTCSBHAcqsfAH5FEyV8LHXKqDyrW5WeMgJ3BYvet1V1yxS4K3QnmTiTJzOu4x4c5Ni3Ax14kKpiH
fijVKXIrHrUtTJoJiDHA09g+WXE/2HZ96Ps0wlcVK/FRbDftImNUu1YcxWEgV1hXo48Z2EnvhAxC
+FlVZuqjo8wtYFxk64I2XTOdN/bMf5EsV9whYcSpU4XL6zeNNB2Ct6qVX4ydFDqlP6d5/4tEeS6w
d+5a+KlnnxQ/TTpxAXrPdpjkavHnKiDBQnAq8bXDzMYB/7NME7EDgW3chTU+5xcixtAswF2rHYDy
EQHAsw/+lsjV3dxNKCIds6EeRyf8u3FWpFyVoNDHU65iGaM8h1emBFGx32BHQ4l8Ux1ipE2ziLAf
CQ9mklR4lwJ9tlifB/uuRzuobKlz2jgii04SIr87iVOYqVNbc18sRnGVg46MPATGlSQGk6KjrL+I
i6vJCa3uM6wTbnrCdK+lmKeOA9XOufuVwUOdw8PIUSGbDNM2o+wiPuMZhIx5pthrhkcg26hknQzi
hWhTm7HvkzaQ86VS8+OEWJrBUjQQl6Ri34ZCJ8tEzghQcVcRoTFTY2XjB0+rkmZlEvrppcUVdwYR
lwVq3WxGJ2jtuPzrofmGtAw11LwQdIeDICMzo2vp9vjjj/dSCph/zk3+u1SzY8Jd5QcoAAdEpTKn
hhgPAd7AXUR2VZgaknGjXGVBmcfdCb+iD/HMiBTQUDdQm9YkBsHu/DFwq8LDB2HW98Ora87B7MGd
BjK5Hlzczq7GtgOxgWN3dqGVFBo8PRVdlrCQGjWVNCROaT67TGsoryYxvpuq0qJOqY0hGP7xouMb
/vDwHZFrmK/mppkmuIT+aXJri9UJh1LUHiIGr/jnLyKYGkfoJCeHqgE8ijGYXq4pjIBibiL2azF+
PoBUUVuNKCbwOLGO+hgZ6QgtFsE1L20LmkVSBiwhMlpRgKJ6beGkrvvH2Zwt/MUArrd57X3zZZn6
XPGIeMVKALLKXJ6NU+UwnVlx81p2iMi3NpgmqJJABdv4qiW7x1JzHP+NYjbFIeF7UJPOT414tCbJ
e7T7KOahbW+6Ec+sQ3or7lK4uICxfdW5xA1DAmKtMqj8BvcMmmZPd7oIBw2fcQycDc6LPiVjw9O5
lTyj/Egu6JeZEJyqCfXHnu4E2dkCU26kHNMrh8IIMbzslvpvw76R5faPJdO+aiHuw9v12f2fVbE4
Y87Ih3J+jolhyM2usdB0kp+In8ExL+CSuLR0MVjt0odQ3Xr017VOi3B28KXaOXD06n8RFD9iZjB9
6uvR7OyVCAKs5KMiYw4/BbDem/JLppxhi2v0KMRQZRnzAMDbKAwuhS+fEulRWgrp9Ev7w5vR4eX8
w9CnrWWN9TrLOvM2ovendwHQq4P0ZBKGczTwF1KvFHxb5kjM2DAFbGy7cvvO8NylBhyqJqajVyu1
KjZth9+szayLWR+s1qG2fizWH72GU2w8057HAcS6nd7Xf0csp8eBApPddokcnlJ7fmD15mpWG3PW
3QhUrZxPmA74OC+b/LQGBjkqm74MoCVPTbEzvtvthQRRVvIt5UzCnpM/6bV1QgLwaQCWYS7D/9Fr
89TvjjeT5WkNSMeT7eCgsy/Dc0oUE8FfK2Xmj5fB3+j4JclQ3CFr48G7ZPzlBigXGIswNKtIaNC6
kqlyc4ZzFPty+rVGKef1LTraZnoZrxuzy/hg1kAI/Og0PPvOU7Veuqe4C6OReZHjcGigcAsYoU9u
Il8ijv0YhwC02QnTCypsLiYWB3qbk+hgJDXoiNbVYb1TiIkdSOpwvHAX3Y9KFlOhkfWzjJF9DoMv
VbPWLyVbLBtYmSwmnPZZ+ul6yPXuxhfH72vEwBw16k72InYfJUJqxb9xT3kBMSClfH/OODxHAJ8J
odN+9t1qqY01/pmLNfeyh0sXPinMqBCq8BVwZSO4B7ce8GFRL72RqGMdxJDRrdQOEj0L0mE+nc/N
7GzzcB3j+wQ/0fRPR5V9eyZWfOOT55O7MXD+1hgVsPqMuHEcBmXG+cLOkg1c/NJRT2amUnGbmwJt
iykGWb1Pc6vZ7q9ivmxQTlLCMAndstbnPoZNGRtEevevGksHWmGfvChEY9KXhaeNWZTG0q2VOQZQ
KNQ6ejhAEHsM5nPRWzoOvhIpVhBQHvJkKhq1fbtJI45WTZ2OEDthfgH7gcOLHeiCiwTgIINPPh/N
kWwXctRRJzGQ1sMheHTI/vaZOZFoBSxn7fR36zI7TwjmVDveHxlxLbUaT9UHKqqJNQCZ1UttfwPG
3tfr7W+xP1lg91qPmZMO2w0ylVAiIX1MEUZz6XulWrzxGsntd8TTxFj5q00fJqJl8Dfhwv6p4bhM
cfxyp3O/w90hlYJSad1YxFM5o/yB5WPG1Da6rOW2BEtk5GD8uY19sLVs0sMCxzMMZ4ATZHMAE9k/
IafAj9TxIjNJpbs+1NYYNBx6Nf31vhtsG7h68s73PtF9NKrx07drqIf6lTSg9XDRpjW3R7V8BxnX
QmFVmLv+se3+zhl2gAJ2pUmQb+do1qXTyUm+pJnu6Uj8m339thHK6pwIqt8cMgzeh7xVR1xT/BLE
+2zA8uipA4UvOC+Tsxrn43h6RmyNxzCPIIM0toCUx8vEyfY3MlOMF3kxtj7kuODrz8vnEEQ5aQAH
7FYEQearaE+TmhgPr5dkqX614pS9GENhw0ALofv1Pruk/GaKxBMFdamWj2mvQcpSA4/Z5O9+dw2e
IHpMZt5sS4yI88m1xn84MWbYw4P/WmeEN6iucTBQvTuWNF2m9JaBC8dqJ7CgpP4kTjXvGTtKStw4
fnZKhol/JyuIUOxmV0+qvka8lv9aKS+RK7NhpvOCHY+yMmRvwEmi7foSrIOCl2IybV1YcNyDFx2M
3bZt5P4o6rOjjfySI1c8iZ74J1uiKeJI41XYx5j41wQfPG55XOAX9ExU0hALLyzU3DZrau0UlfBd
I2JE6q/5EC8kfqX05hNRC2IhKCv9N7uELf4N4Gciv8cBhiVN9NRSEqiAUC+53oLGeM5+a54H9e6n
fYbosrCufCCkJDIioGX7S9uhFPkLhMCtEU+YK9VEw3CcNdGNVAPfPYkrUCEXRNywjTLWlMbhGtQf
FnALQqT68WhgyJRrMDs3EWyJe9EEl9MVrT5lIwCRKNFOV22/faEoyvBACek0B7ojeXnzBo9GWx/s
ce5U2SV9v/mlZDVLcGC1MNHyViqmJAdEE2r+4EQO/8q4x5vgMkvsAO9Jxr4DCsHukuPpSk5tg2gi
lya0wlKqQ/JYwoaMw0yKiVu6bhp/6RmUKkeWUJ5gTyLn5pyukEec92VfF8oKrU/HJBbsO6GBIVl9
yuIVoyUfoTwlOh9nSe0+Ojht4qivCK6DeUGGD3J9qjqE7dOu1gNX4KEqVOpy3JJFZg4aBZj+d88m
lB3rJ2frj1KBV1CnXOZfjhNWIEEGzOMtIkK5WukxJkVvUarfXUhbVO2xb6e4gGBz1xJOT25TliJc
aOEvUxt+SM+V+vLh5p0Nu+uNxeV3Y25SxgobidCadTbYNZ7IhKHEE+CdYUsEjbtyJBQkPNrr9D4h
ykocF7nP0tazH0heuiIjzod3X/0zheGHUjpBLKFDUkPap+zxNMj14Cq1jfR71TC5xprozrFhlonQ
gK5TqmmKUCkpE7+liwsyApVk6e0KthTn3eLArCYO1nIJ3jgn4/tRn7J6WBYpe4J4iqW50aaGzOET
i00VDQ1nOA1GKk4rErBJ3Z/RzFFc7qwZru39MSpOCmPCYtWaxpvM3SZLLacjHxolwUlgCFQARzfN
Y0ft+ZW+Y9XSnT4F7WcEoXYXSxqmFEmXPJS70xovU25LCeik0o/tnmte/Rkzz4Tjhx3EqDlZHkel
xAUUNUU/Lqy0+JZYzcBG/8YgDMQeUlQJ5AKzokRLIrUn3kknczldf9gfWGrpfP4xR0Pq8X7bLvHY
IwpVTEMZVeJtMNcVj76Ci6rCJFnjUVYaOXorvP7YctiGusR2C1dPLrz/p2GIKhcQGesbWYCYk8go
I00fBBr9dOnET7xKSpWfyQYuM+2vdmGV4FuR+XMeDD6UTMgbuX4/OEuIXOdCg60uC+gYfI31cRT+
bjooDZZWKkJkOFMsePwK5v5Ag+FVTNgMBsDJWIsAo+PlHP1p2Bvsc2MFxbhxexpwFImr5HRS3IrQ
CfY3SUfo11ygt/2cSReR4O9AUCnStM3LZDDrwqcA/W0QAwn/hmGk14kRYhJPwz4DdGBdNYkk5EtH
Is/pYfgP991D/FY2ROvbFw98pqLwj/RG0mOICMCAoFLXrNemxznygU/DQqai49ryJrtSa2XFZdsv
1NnD+CSRaMhghkPMkZF2o8unMoYUE+7qOA8MGpe3i1hzpUxX71VwMjSYCntwzj0Vx9SDSCGOEAiQ
3HMmzX3yS6w/r7HE8hiuvFcr75UzzUa0lW28oD9f8AKeQh5pJ5kZqCC91csLPtb9Yq5cuEeB0arY
hfOo1pcN80GWtWLkk10/J14JJE99DDhlpA3nnm/62qeh4R950HOcSNTLLErE5ZKgxYIV+UesX0Ti
8s8fJuUk2eXWZsaiQqwDb9kLmNUallXozmXcwiDj7DNyRlE66/VgrBjRR1GRW+HdvmFEi43va5M7
liMBZVEr2NC68qMo588aQ7f7HGt4hIipGX54Em7bdZ1x/8FXyrgoVBIlIkF0znGudjl6EIG/YtY5
BmjJQCftgjdl2wrZxRxnGTU0sJtFriJRtJKjD9spOl3sv8PvetSvfc7ZtZ9TeZ5SnyJUEj9eHDPE
y7Lmd8BMCSYKNsa0cizOq4dKVhzxFN2nFlkOuePaugrEQY0e1jJWAbQbGEyr1aSk9o1cJr24KAdJ
MbMMxn8aoLLGE5fwsYsxm/8rQzvcKvlu6/YkJWWVH3zQHNT8jpl8IwqIND2OWiBH77Wz7lK13C2m
kvViaCQ/uc7YL58nWDh6yVVTG6uIkMOo40uS3clkBzV6Fgi4VtZIQqOISIQjNdPb/i6cREakEVJB
BvBJmq4lwdhff4Fxpa2QItZIikrDLxV3KF3pM6MdDrmWst1KEV4BzZXW8WA9eUzQZJLZIRI4r4MP
xBztJALFFhqenqQZyGvS0qaroBP3w3V6CK2kMiN4CrR9MipXeXSS8MqDn3BVeOaA246scSjBTWdW
gSKBc3BfG2o4JxaKwmjunw22XbavncO57iSNKVCdyCQrb+Y5CcZ4lGjcuQ5/RdvBX6rN9sD6kPQE
16BuqZBR7B3DEJ1yQ8sD6o2LifKeWsPnMDWBI2OaWV/mN4Blu56xQedX0yjjL91dfPiElJBrjhDc
UZDeel7P9TgIc4r+4OpXOzEcXjrUWSUOUmpEqNbAzcKX9eN6PWY85gf0glFxmFU6VBIefaS36dF+
rVp6bV1JjUSKzi7ANhBZRw9GNPlpwQ2mDgubVvs3S5KuqvJQYRGGSSrFrnciawVzKOHRVKHBf5md
RhbsTBnX9KH2QBxoQPAPTiLaves82c81G6raTQU7+Z8h6VEdHidi9lqsLzYjEk2cC6DBtLvIEnES
Re7CbPbXjtumwTxUEAjYwvjOhgONSQwzV+Kqz7q3GLLfo9e9BWV6m549yBBPFJH9SX9pNj50Q2X4
Xo7qErjE2rVaxhLeW13e9IHTawEgO6AwGBzeCpqMshfcPzH6I7iYTSSnbFUWzACY/v5rR7r9u21c
zCGEr2/85mh5h/mJlC18VyfUX+GBYTePDB3KxWEWQC4Y6FzcpzriRqNNo6H1eOh/2n0JW/hbmdn6
IMRY7nuLAgnD9JwfpKwrrPxa3g/vo+nADaXR6uB5otC8uT31yIG2tHsP99aQAcZA+0X5vpwCBDZo
u0jL/Lqnjjb4kspuD4a4yqF1DAlq2UzbPqckgwkoJAhG5GxF2Qd1ljxWYpecGGYRKsBwmeT4jtNQ
owm81S6qIMXYNjl/Pw2TUYv4GWYoFpgG4HDrnQ4G9l9y4H9oI94AX4hryCQwMe1pUIhkpZR9vj8d
9MH44X1jcyQFII5H9xXrAd993HSWEplMO7YW9FqZ0W6vw6y5pwdKWzzG9LDMYgZ00W2SfB1qHkr2
LCNiivr1qOgEr33hrQ40amn8zkksnt8EFl4iw2o5faOD7YE2wpe648D7q3463w6tJPZerG9WC+Bg
ciLNFXCeVoVyoK+94vVhjAz2x+pjdcEzD0PWLwb7VtG3Fe+H1OZAPDpoGR/CvPfNBsbhPS+9gCqY
jVkXU6rw96PpwknUuJk8Li31QF3fM9t3PvcH5oJGofTQvzK+Yr+nCNp3UHSOpnEe2tzY+WgZD/w5
TsHaCfQaP9btVLnIDCnDoJ1zQqJ5sKjMeFNPWrD+7ldHj2FWI17EjRycnQ3lKHUk59Q7Ounhd0Ac
zxiMuq2FNLnpebeDQaNyvoB4admbiQBh44IyQaBUw4bMC+64aupOCIi9k4YPI1KmNXfjTp2sh+ln
ezMP/HCGpgM1CQFneKT+Y+nMmlTFlij8i4hQQJFXZkREEccXo1DLeWBQ1F/fX9bpOHFvn662FGHv
3Jkr11op+eG7cOlhmO6FaDjQjh7OnmP6XrwbrpbUgwfJeA+bP8nc6SkDQOVQYmjHiZeST1LFrKhE
gaTFDbdLao8/0mpBOo8zfBTFZLqUmFfCBymUOWSncsIC/YFiEvlDK4RCaqzmR9tP5fhvg/gaKfKG
WSsB6tXsc+U2ZF4UIoKOv1QWNZWONBWfMv32TY5aPshfOUzQVbGBHI8zNFnsfyndKHyKnZw2mJMi
x6bcOKmgKGk17AwqSyYEk+MLcYni5uSBCnrRV8bJUbL9yLHXGeQ0/PYE31dUzqW2AOoDJER+asbG
hLoHzt0AjYSodLcwewz6qIjuxnrMUCmqRzDwrelstYz2y2+3Re+6oTuyLQLICZPuHBHXOIjOv6zP
x4Dp63iqNjsuI4mj0ls4VJuwXBm1e5POaAQKRKbfj53t9sM7wacp/U/wsbaH3Ri5EPvESABlzkM6
MUlL88GpTxlott3J0RI4MdDElYYcio6/9Ib5LRaMV5WUniGZ9gzNdBMo2ACh9ZmjoY4Ax8TKaLTd
avRpKSmSD3fF5A3oR2PH5MO1uIyFoYqy1KbFtEDskXyGXYIrqx6+7D2Y/UKu5EaAKdHuGKzYTJF0
DLa/SJKg9txWQtBpAExoknDmnqPXBNSUXrbL7wTdlIl/9uflzLZcnMjC1yrDS+pY7DpkbAilC13q
TsRSpj66hWz8+CzkEywfMUr606EoGYjMs/8VL3k+hamTY7qjcSxxaTEDU9vDhOCdGHCA6e+a5x6v
HBTuAXQwJZTvhhqRj8ep8kW3Wn6DoZto4TowbmA3cPEdqFw2RPk+bnSAQqtVHYLl5AUwH3G4EvIw
QYBIjFTRPLlwTSxzVBK+mJVgBtRMoKBfp320Foo3o5PyiJ2AC4okPCfUcLR7coIz5A5IFC0x+ogA
bU8r2EuuMtpD6PnQ6F+s3nQ1HlyH6WYlifo7kGLnEfQGPsTFORY4jDtM/euOyXMEzHbhsrnZ7D55
EQmYGBugK+k/SGFAXW6DlQMDgA3rqyVFJDuJ8lTw4wejh8moQy+7+5htSGKSCTagsLRE68OOp0ZI
9zWm4i6/lcQrHUUxvS6ScAzMEAxa78hLmqvDF7wMFmiqhXStu4AotrTCgTqyz3aTSm2F/29sApTQ
vENqT0+ce+JlNTyEEddjBEDmwz9dkY68sruqLs5MXgiK+xqs4PoerPzzD5FdW1+aZui/6IdTNeN4
sSSqgD88Bm8AF+whDjwKujU9SUes2eISyswW8GrSBXouqr8vvVMRAqNG3TdnJo7qAEo0VdYdK2IG
6K3ud4RKcKPohrpESGIa8EbMGh8wJO2j6q+qHq1H/Vft2Sy3y7ag2AIR+lqXCUgE5oErkPALWdzo
YAad70T9AUOwizHW0YbRL8ZXt4YTDNZNyLrGvqr4jG8OKzC/0+LaD7E3DzfqdtTV6J88KY6A6V4B
ub0rdfzNqyfvLSSBGq0+4BO9C/ozdngcX3Ur/df6xkUF2ESjnWSdJq+51Zbicz2C80uRRHWYNQSW
45fDDRn7nEXE1IQuT6klBxjYAUprACCStTcTA+wzPoF+lqhu3pMFkHz/ihxgqX1AHFXKIBab71lk
B/CZrNMKptZ4dgddJpo1LuvlaDVUOT36FzrPlOxkEX/XyZVur+rE7YUcg1ZICVmy1JHKkzumdbQj
HQHQuXBAtS2qCqyRfaGDtEEx4g9rjIfv5QIhZNRuNIeAJ8A3OrJT4TDT3qX1v2KUO2ccBZSOZ9hc
d6gd0/QIc6NJcbCnXCIdV0MaBRy2ztHno3S4Dr8GB+KPaXV/1VnrRzIUmlXO2d8AK8huFPD1uTv0
LC8Dbb2h0OU7hibzC2F3c9KlKVUzs+DZDLTmPOC2L7N/A4qhyq7p6IDRFVNBX3cFNABGuDCFgAoG
IyET8jkySXBWC2uZR9B1pPyAZhCfedSrc4QDLxMXdJdpib7xVwa9EWy47imdGuAZP8vXTOizxkqZ
jSiTgElo/xz7Vjj3l5gA7IFPFzCmWp6JRp3KYaqZLo1TrNNAddvQ8IQ4qg/6SJb0BQHHiN9jjljD
XcMft6AtwoF9MktSqv4emLbuKLbxcO+YG1FTC85lfB2Aa7KfN46qpYRimiY+1pAc1jzeVBtuznuG
QQakesTXh+cxNJiJYM7qgRiK76rNYTc2oBmZcoXSwNo3h3f/DCJ6TGnb8kHiykmdzH0bXYk9iKt2
PFfp9zVx+JYmJuDEbs1QzNsyoWhOVbTkewv4j7RKsHNIvThVssSdNNQY80XrlCbwz6r7o1hdiKeS
Rc/WttM/b7Cxgg2FFyOxiH59/6QCJ5wxIA+M0s/AVqwDpF7sNzF9NHlWEgMOtY1PAd+YQtmDEf4K
6I07IyzTppO+S/w27a6D6m10ngoxBtCE9jM5g0TfVtfqzq6B1rNI6WnOHYUwwq7hDCK5oK9JDdoN
lQoQIwDm2UNYFD71xVmRzq5V6MOwK69YXYzJ37Bjt7u7sqGj2I5A17iMUTp6sF5+Xmi0DcoDd4Ah
HjtOb8JsrTsaa0Cxz3v7obATqzghiiT3VE6MRfQeaQQAGiZyJfSZKcQ8kfBEBHR4Yn1BYgvgYs1r
2bhsQOrYkgPFsXZg5CXvAaxa+WYbzwh8cdMnczX52ZO9w61SvvyT4oPGQcu+jHLx96evwa7gDw7r
4ULE0vEFoenhxH2ie3loLJrtcUQCJmQWwd62TB0QIzfOf/DuD7MP0O0Q3mtCCeQIw8uP0jBpz6/g
BF2GpLykwYTlnAtZgbvUDM+B6sLo9fWOIxZxna6/npHLkGqvXvSwU8Vl0dAuDkDSBWpOO65U7Ido
CLdasJT2IMRiw71YcCEqNEi5ZKGXDT1dPxXPP0H+WI6znwEApA/UBYPgMaKcCdvRm2CctXYXp5re
7SshAoIPhHQWD/z4wdEmfGdadFFtYBJ+Lqy+SrcyUEMfMa+Lbs20hSjBfSaF+4a8mBAHm8JM9WXH
AObDRuwH7zyLX+H2htcxx/9ZMDgC4U5HKXtiYA77ZPllzdKohfO+7DdZbWPh59P+SrP7mDa2Te3l
cWwNoGIafQz7mOIxEi5WRrvgGBB2gYcAinGpyHIe4w4kL90wD2xgjSi9L5MMMBFKV9Lte+EpSWvQ
PKiA3CEGnVm+oIX8RwgmmVk6ED0yj7A3cNUBs1p3FqwoJhfIWMMVVYGEETY3HcCUve8l8BHJHBRG
t+GsYsFKq0OqIV4GMHrnlDsytAzMm4YgCdDNuXkWT4VTFjHQ3Eo9L4/JjVYe9B2B5jBfZTHFR5SQ
EIu473L+kK9SomxWqxISMzuB1lp3uwvhxdQjWlGSKOMnGCecSFIzAvZJF57TO3diR0NJNqMQIK9h
tLe9dtKRMd1JtOaOY+52MqxRs6DtSZi6vqgnqlVnfnDOnOp0ZQmDq1j1yaZ0N/cqgOKek4pmlNQu
hMBFQMUDOJNTsxnyCftxWjEHGSgqC6ES+Jz59EQAWg9eCgWfQZszdO0cWtwiDxseNq+UBzdqNc+T
WSu7tD3cMR9IIaFL9ZMv0Fix8H2vFQPowC6BIkCTiAP+9Fcm9i/UYn/kjr+sEb56GDRWpMeITwQG
oPhleaYsUnxymWYn+eTd9r/+x7NCZoQB/QFYLhJgnuwj7jJHVrjkAncgG8tb9KbOgq/xDsmp2QGa
YVF3M4jBg9O1aOxoi3k/9E+pK+nnrQjbq7ygp9POKQ8hfg6Ys5f2tmloMOiJasWC9U9OjqridxuQ
+zuMVMFTF2kKinNRKtJ8I8OSa+AWpwY7G26xf/sZWLcg3XGvmW+m9zkd7n0KWbDnK3xF0MWSE0Gx
a5a/b9gWcvvlsnKWio+2hoWKJpwB1JKCnByNO2qLBfTBJtizeib08+mUUNTbq1a8MLOZA3cbIAim
AZWmzHBEb38h1SYGcd9pybkvSffknfa2okQMvPbyP9oHyM/f2kUNKYh7pK0RqNi1TkZJ+8N9/F0M
J3c5gdx4H2chRj7AvGl7NTBjZbxsIaxBy4b6hG/3xbFu4c73/v4Fv5KckmfiS/OZXjjOxrQHlm5f
Ab0cQpsmfXh6o3MDKFoGPSXcdUlA74s0PU24k4fEq5lo8g7IcznQ3AuqUruMqgb42qdVwfFDh43E
mThBdGm8t72scEZHrmtffplllbWAxeeDeuaWQ7w0RVqmL54UC3YFyXgCGMyESUgp9v0Zt8vI/LAL
Wo1tkG9FLBn65/Yr3/c7MhVFyB2hcQuzfcfh6GbRuZ38VDNhCLI1SdGK3GWvc2WuqYUfctUbcsLw
FbxyIJ2PAlJPn76y73H5gtDbEJdZmtzKB6c1hlt8l+PehoxXffwOCDxZH5QO+RDcjuAQqBD1hjc8
BO6MhO+XpmegkEd1+cIkpN9VvU7pr8/++R2TGT1hs1b+JVHPPPczw0Ro++hTnn7niw/K3X7y/HEH
0s/+GsoTykSsDRpXe0Y3/kIaXPR50i3QImXcMDGmR7vWUEc3Zdy1b5rz/nr4euVHwzo9J7yKGZb0
kLzvy+7t7eIwf9GMPPW7YL7WkVp6u8e9n4Nf8/SzkxsteODYq9tVWnbDmnkfvfRyTepm8ehtv+Wy
KaLT2eNTune/QLpcuvou/6AydWsGT+qUMdp7xIuuHxjLcLJxiEw/IJZrBrwc46sZgeHekNJ08Yea
9Gb7lsu/ffcj/nI37R4jh5Xhee+1XmkLwts+KnpRRfMW5/9w9ei6Ko5/D+hIWNMTn0un00TFZVKp
Y9M6jWRaEBTtxWcMj5TdvgulHwwWBtmtHqwIAQx8iTmsEzYiQ1ICIVErVABXyhJOBIVGJzEg57wG
fd+OiGkpPC/KYSTnxGpj3rB7y1CKixjw9IHxDMDvCXrlSqLMX1jMwtAgNvzhfdQJwi8gHfo1NgaY
L/8DmYDSJJyGqB68HMo/wKVZhE8fDnfC1Yyh7T+ypPfD4Uv5Tl6V0vj7bEctwH7yBJw15QgUgvG9
6xwjuBc8Sxj4wpHNsYKD7pTfvE8Bc053WR/vXoyNu/7mwfrms/9B3l9U29v2uPeMWprQPdC7B8IT
06fY5Q1Mq/30lc1KLbc3JTkzZDfQ9vnj4LdMlsX6az/fzrWmB+kflrDR4l4xO1UPzLpR3BkLBS4n
hlNxoS17XUzrqpDHX1NNEPLw2DsNqvvoU+YLg3RUITx4DxhnaI2ZYxFA1hlTwseEu0VnckTVIVMw
VGjDNSAYimkE64aLpuaTwzdeohWmT72FbUUlKUBC/kpuXm8GGPqcgY+oVvX72tBwWDHBBbXmDBGT
HTP/kyL465KmMgJUaJwqqjW/VXr01JHYMKfjV/jF9w85AMcUBBUakDREKEPy55hykN4yKMk0h0if
pLidsVJhGWJuReEvCQcT2WSQQ6+C90COQ10EgSkj79wRdjZrkgLzzkNsv7y9RJ3wknh4stq3nOyM
uMWMqRra1LUY8EA7XhLTI2lmHj52wKUm+eV3Ht5ehNpeqN6nKvRiAXYPCVXi6uToiMmJ5iY9BilL
CNOE+KfzwLKAOGq3OcyolxjF+PAu3aRTW5/GpQxoTXMofs/Vu0f57ShzZloN96wZvmlyuDGvAu64
r9rJObpBLvlC4qB3mMBKX8W9n5t3XQFQtQ2KPfJ6KqrsPenMhVx6gpnDLyWPSY1a06pJbasiKkiI
WbRMFIbuIcPXaVok3d8OkH8sIztimEcgpOCl5/FpwtvdOf4/wxhsjsbBgXKPnn9REP+fU27SAbcd
67En4SogO3zBJF5Pn2YkjUnA4w6CKeJ6u0VZOcrvQ9pO6N7W/mGN7n1Q7iPjPGjEGTn4XJ0j5E9R
gUWUtN20eYxqDW4iTlLIV0xaNzKis4R5gXJFSNSZkjK0zE487Mekl2MUJIfqiu6DSIPv0bflnZg9
s3cwaf8Fc10s2igJsjfOGzN99gqvKXyng3Mib5Q5ShACE21yZ5IpS7MvBOPGbk8Ar3+baLu27xC/
cW4Dq0GE8gf6U1Oytjeth12gDfFPguN97JjN9VQQ2RiWTNhYgHHREMKIBb7J4tOH0TqXFhgkFLsl
qFrHU8ywa1OzksxIbd1gVWvl+W30BCwYvlRntVjjukXqJdlfvOfyYulJw/jO2hCiF0picPHdGIS9
jse/0dYMSBXj+w8MLVw3mUrxg5MNeK61nc1g+rZK0usaYQIGQ+OPKArH2z/5lDT0SZho+kNpaV8o
Q1cJ1SIOC4zNJY9byGAqUSDVA1RCIONkkiZ6Gw9ZMhuVX4LKuIrz0HtTjLCTaNwQL1n1LDGk/QJP
yGR3nLUZ4rCnYqToCwHU8qRIOx5oR/WjP0bllf4wPFK7flMa016ACIMAAPTzJVIk5icy2pc9x9vm
qEzOQnhb5cL7/UxP0BbhD2fwb8Pci59U+0xJAFr2ZIgXbMZLcv934jClHGSFNzYmC+YSc6y0XJLp
I9NgmWPSYau3wfWoE1syu5MM/gorQIuyK84jVHs5EokMLY9nRs9p3kCwl1KRVAwkOdVyenEfPzwH
ACK/bBUgHC/tLdOMoQQCeqR+d8u7eBkj5/gqgB4J5PP0bLD6oefLulDZVjnPOAWs2LEezI3JpmTV
S6EjsMe67d3vgyOwjcBr1Qp+Am0pQJmdWVm3fAe8IYM3eBAttvk69DcjFzoMTtaCV8MAcY+rNsSs
hPIv7Q3IxDQH+WUi8AN6qx9aPBemf4EDMszujyZId0a6nyw2RGRjWZMfl9qQynvt6A9QSBElCbIY
nzmR3WMxfKK8PcbVkK5eL/6Gms5p4j0M/65DDCOQJByxgq0SKAEFOzhweQfvg4+Z4pP4dlymW19w
GV5OPx4C7mlBQ+PqvXbM5sB1YOBjd1Mdo892rkz1BAebW4+ROR7AEfpFcR3meQEr96Qpx4q0U1kh
UlwduHsdOwwpaIBg3l7M4L6jxYiSMC2jkDKKl2ET/gjw/GbYvTvYmakP12cHEEsKI1QcsguGYlMi
UaofkaOyVABgOPhDSEV8n/ToWru6P/r/6/1x1p8/vB52EkCbbgleJXKJ1gqCu9f4CRZ02wRW2C3p
rB2IRzQLeRvt45CDg8ZRBQ0wjraG4AahAHEk6CSv1OX2dUHSgwyK/Yp+KPRL6IRDIA8sQtMLo19I
ULxV3EliMjMwGJAMAFaPx7QoXEilJNl1lDLA3GcrPoWJulJ/L7SG4qgzISkit8/OPjeP2hgIjA3L
u6HG+cu6+MrUYEBZgBYGGqi/oIgGMIJdh8KKZB7WLHKSr8MExtVxSPSOOdpLKjCIPnIEMUUvfmQr
blyNcl1hku0bWftQpXACXtPhqqQcm8G+T30GlRGpg/ca0aXowwubUjc37KbvcDSgDod1ptI0PcFm
oInTLQLquZO1OeApjBabR3Qf/2VqRhAyBJjznx1DrY9mDPm29ddc0ueBs2VQRNz7pVvBxUmJxoEe
htUqATL1oXX1LJkA4fpzEB7WV/J821qQI0ijp9xH6dON4Z/TmiM8Et9VK5FOGIOAKdOg3bj+4DgC
CNYTf6QDtu536Ht6d6AAZnhqUJuowTL22V+7oGMxf4rgXnHsMdz8hKNE9mJg+K6NdY6FlN1kN/4J
OmEw4DrDyXTakivSZlzQku/5MRuU6uub4nQCxBQm5Zar+cSUZYWdF2ku2aqWswkVy/e/FIsJEUAI
ttmxS6fsRisBmAR2lpPu3mMAHkav5wnos7XrAKPybCD4E2Z2mSRasrhBVhNP+tSSZGRparIXD/N1
cAsUwqlAK3Q1SgeFnlPEmB06lVcRIdFxPOnZc7S6BhH3LeO0CEmGfe7XIQwimo+qjz1xgM8ZqkFS
IU/3ZX41IPrwHdQB9rb9xodhGvT6xc8+/fyaSXfsmRf73mV+6mW0/j2n5+F3cRpgVJ0pA2Vwze9i
NMCG8C9xERwG36U+Lh1m0/p6fx+YSYsBedcQL7mgg0YTyZMJMKJK3rpiiI1/8Ti5hzjM2o8BVSgj
cW8URwbjI7v+E/LIxeni8oz02j7IjHH8KSca9512Cco3lX9iMOnGdBU8w3/x29/IYMat6J9gDWDa
4UDagsC1Z+jI1+Vp7DmaTk4JMkqx57yZu4nV8e8TUfI+bTsNyo6juH3hrgxs6/5OSy5fdZn6a41k
Qtb8Gf6YDIXauzfxHRzo02d85QjXOB/bNOVOXjsyov3YtGtbjZY9RyPjfAfvgAMRYFeDJcxRT6cM
IvXMSFof8usa6ZFrOMGbagb3ltHxVwtVX6FvNWRqp3cBTSyddnictVDaXqRAPAUmYPPD7/qqexwr
LmUyc9t7/Qen42Xyju7+x317eFDSJZcyA/fV6Lp6T2q+bAwDg44tolGKTo1SIURzTdK9D3eC/+DS
gvMFoln2l5Bk2oC3SF34cvWgZjEhImLHAncdycea/nm25hrA3GmgB+h5YOuPXkEZtfn+MiX662MI
5uz7rNtIAUYGFGDlHccAe7zcgujHFFj4AhAjsYjgmG9TWkhogq9M24ITFv+VMxOtYOT7bHKn5vRs
AZBv3pzuJtGFPhCjmmxpKUEpc+CkBh0olHJaAWPzczzypPvp+7XLOaOyMhQOtx6/teed23gu33nn
d0Qw9Pf+sutgaBRW1BjnfgWz7gYYz7X0/K/zitrAQncfunAE/brfgFQ+XaRxvE/LlgSPjJ4rvLrn
QB+rELSu/kZWSju4eEwcsE32J7ijDL+1AVaZaesYvEbzSlGf3Yf1oBj2fk37PGBKZvj0jnAlKyqN
dmTaxvQwvIfF4INVE1eY3MMnf58/ZtZ5hA+PpyEg5fWQoIc3Vu8em2WyVNv070xD4g65D//k4wxg
nX14qx+nnpYQkTvxty9Oa7iB2R0iM5FmOIHpYBvJy5t1cN++9R++EV5hHTCXC6+Fwuk6roawDlDN
xew74rMcvJsccWCgOW63vI9zwNPA9K8hHGPXGH/7Zqwnx/DNdBPRU+750/ZrMMb+0xP7602W06Jw
5PmCiTFVgbVHj+rp/DC50ltyQ/jTx7NluoTry5+G51x5+xD/BW7Rk88mZ3VM+5QciCc8PFIDkZWf
eBqCs52cjRYwmpPFtZfJQHMqWXrMbBtqfGzDWvCraR3ScAELwrabJbHnEJVfpdYERa2c6eZHBxJP
7zZNN7o2BRwyoBYSLGfNp3Bf7ZFiZTUHsI3fgMuLuf1fe4ckFuAFa3EC8vyn//E+Hr1Na174FcOb
Zx3i+YU3fNk7EHAKZ6J7RQFPO4qNobCka3de8Z0wt6bK5AYVQASkY/aIEMgDK920oDSGIn79u08j
uBpY2JDDQV0t8Eky+c58mI9kjFsiwp/K7fJNaSOiENOs2dtDkmhnneQSyoxHiNHO4gkBp4J5ofMJ
snEBnflFqWohQfE2gMGOVGgNP11EqjehWCO1pOcOuM5/Lfybg4Wmtx6d/S5bXkUV/nB7EwZKwG0U
9UfFmXfmVjUEkhPPUcDgzTGmyTSqnMvsNGuwt6SGwEj46+1dGvAAdE6WENdpyIc+lF8nz3qwvWkl
lO4PT6RFmEBRCj3kzHpmSmyD59TfEhGbpGmLtaDwlmtnAx3GGvEM7F2PJUvCwwEz+GGQ3q62Nmdy
QDiLhOa/19KdY1/Nz6RnfLKMSD7++65fJ5fDBE88C770ciKSMFm7jGbZ7AhTZD9ScbyF8Qg/hr9Q
vQEJyzZtoxSQN1NY5Q3r9+qMQD8wtIJZb/3Awuevb+6O4GX8GlPoqCFRj/Hpa6I7gzbBlBgxyNKS
ohMp6RdMg7fU+SWxyOyCC1MhA9LxPPgkn0rv6L4CsXIlMwAb0dkAcnZJCceARB4CGwWuEs1EV2bF
YmdL7GEd9q9xm0AqAt+CHgqsFLgg1F4HDyDEavx9fx3WLDaTOMPJwgU8MLIG/LY3wjMqcUimD8cS
kxu0wbT155dBLn9f/Oo1bL+2fQ9r992v+/uBGvayzlBLdY0SbJ2V0XrbUlDKmEMqyBPbIDjH1/gb
tSPrumoHlB3jwuch9B+gNNVUY2h6v5o2jfucPiA8lMknvvc/8QPWHTGBoH7zOlHl49gQ7SPMqNNz
8ArL7Jrug0dGJjLsQCR6DV5hO5B+6HpUz7vUoMtzbAz30w708dt8PSij1kgfKSQTal8siShh7BEu
dtb07HOMcHw9/YLWmjxGJgdE5lDGxFwcjhla5Vb+x3PisLsSqEwWG8eZwAg9VsSVVFg0h+wUqBAf
e8vaZPUebUlsaIPRtWX4HWSRs0/xCRuUQ9vRnPzobpYiDobmS+SfKOxw1RW91sedwW3hsVXcAQEC
SqAfYHI+Qd4YuYGAAky/yAufM5UL6No71MKbH8x3uP6fkoFwXBqAJqEWZZlzDJC7ca5BMOH6SVg/
MYQ7jp+GBw0xil87kbdRqrWcgSzZbCdFjnjhcMwLtHEWroq/3JAPUFgCec4w38C4RDYeGCMeXays
KSuRX2LIAZc6qDhxDF4AtsQfdE/j1eZl5bLAqRwJURTCXLvKGiOlRp8pEVhAB7b0bpcJRvlipfUP
1oDn5sly0PFWEUsWCWnUMWJJu2E40h/ThOpR77OZQtJpbjRVCg2mv5AgEjpudsOOJQuiER688U2U
U/RJ2kRrnY6o7KSC1OCw5XNQvxu84uu2bebMfZwzfmkSyOFPcbBQ+lAitxLmWV3JJT+JOjnM6+hI
MtIlkiEYGz998soA2ovfYV3Jerp5xryLbA1/dvzmmcSOTysJHTutxxORNEfYCwlKZirWtrNVwjPX
d2Rww14mOfC9Uc86BYwGokD/TyvWv0D8k2i17h9jw8Vq0/rBSHGBSpIEzsOhxyOv527TM3RZfzzs
gwt0C0EwkqNQ908AJhLJl6SMSF7ZHFR7BHjvwIoqYp3VU/KMCt4FFoPXW655wBy6L69nM6XXKj19
SIHi0scjhmDN7JyZSUN9zpJ/2z3PGPbCR3AhGdrklauBvitwKQuCWZeBsogoOOgIcKy8V9Ra1vPD
2daQzhOfD32zEkrMh1M+0fJqapAZJvwfPa8nEZTlaF+Ys259CMG6pVKPCZBNU5Hajs3Scpqp8EDe
zB5zq7d9pvelN0Fn3mKVw6XrDmlAFy6gxNH9dDhZjw9b4XBT+KuKLRw4w2vY7Tgfs40Z+/JyG2tn
ZCJrhBAiqjX3g8/X7z7P3je8XqM9xH+zGWrPyZHFcly8AI6NNe00734JlTVJL2+sH3e3R7g+O49m
2BTpyaSf9Zx8YtC0r4/QoLcPlbxsOfvvWH8lnmHE62+/WQ+ulGKX6IadwjvofbNm+HyQEDA7g8ms
dkn9SI52yLS116po5zXSyTIh8u+zS3fWxRG03K4vQbkOT6/+s+tdX4PT0Wmu/W47VIrlZdtWLZOh
HMWwUIbtg9t5+s3N3QcX0OpPpHe9mjRCZaJ7BGbdlrP0s6pW3wxp1UW323uOI1pOEQS1T0zZodHU
dL5s3A5nn9Fxn71Fj/KqnXyd6hKcU97Na85htxXeHwx5G5b0VZ83994GClISmjmIuaiv6Jc8wlLf
068M14jUv5OOd2oxZ4ZSgnt7eCSNe+0tTkba/kTGs/+A0q8kMHwu5GCmf6mDHu5jVn1mhxxuXrvy
6VF+sExtCFSXaaX1v05ZZat1z1YLnI6NRd0eaZ1dG8FDAVp/Qft/fhPpyvG5Q71ya7mN2jeLcfc+
bLX9Ss20MvyqIBSXdb+teBczqRWv3rvPGlbve9GCkfQKH8yvRfL8+4UcxcK1VKjFB7ydMT4jrN59
ca7FLx4ukj+FhuVo+PphdyF44yJ6OE5AmMHemGGr9GrtChdFuz+ZbJVsW7gzlPcBRVxSZh2SN8uj
Gwq1hdwLAylvDGV4OgkAvxHgkmKgp46gt5YLpRvIJAnJKitaX3BVkwWzI6BjgWTFWMFEmhWJHzMf
Cgc7BYQOwIYiIr3AtEDG7WQBZMwBMbrQEwUNYebINDz7IVKwKBE/JATi4g0UJ55A0qcNsTg4MrjF
OvdxAUGIEzP1yQRqK52tQ2mAv8HdXTjvgwOJ4oBnmD3GB43upOM9PJ4iCjJAVvoAT24NfE3aFQ2Z
sBjqkHsvbig9Sm+safxs1ptGMVZLobUOfMn8wRvRxDa+uvushDWS+rrlY4jtkjXChMmAxzFAGgEm
xjgR4X4hbY5bJk5JgJq80ptzGKXwopxctR/inHKGdz6/v8ngwZ4xD+I/ghKiDVPsFEuCb2lvgN5A
iwqInoQgaZeSs/2smiFp5XU448ni2T8Zt1bUEtDnaQIXfQGZuPkU4XRoV+XysgThlxv+18WBdeLC
7rtlIlADX9Ixo4IeBI8E4IrNqHlA/ZLt62OA0EkMjXYhDGvo2glqfcnyP+MZImKwT1ckFxtYEyT6
dAHXDvo0s+XuALz2sHygKya0AVeIaaIVZ5EXqjon/pf2MDeKo/m64MNp9gGwUgIX9oKGI3I8k0+/
jXDmOkGWiujPgHtECzh+QoZC2RA7Hti7Bz9PcLS9f1/IWOt01IGDpoznXUuZzi+WjDkEuVFmerbx
9WSwVLHBXwePq4U0bdAZMnQS0Sy5bXuMoytW4WRhQmPrTSDHjSAp+mqOK7SFZ7DLKY4+lQSimdjD
081dT/z5ZzSC2aF3kBdAbmey9u0KDbfNoBC7uIMaAHsCQ7y8UsiF4VlWLXlG64RwGPd8sFUKQ1qP
GT/UG/v1BFFdL1kDcnhDf8b0tLHqnCDCxBE6gK+vg58OsLZBYSr0meMYhienLirmum1DAOOmW8JD
LdukQSCjrsJLJQVF6eOWJY0bTsHn9N5hhpAP6Hzx/j/SLNj89FI/n5YNFwIeHSd9A2PBLq60BN/x
dazU0W1yOXnKd/BIQJAyQ7FLxSELhPDs4mxD3Vi65YcoW3i07fkx2iMdXKFw3/DnAU1hS6BkO+at
dtgxQxp2un0rIDRf+2tkw5b2sleny+DYiy7L7s+rdJ/paVkd49UTDSlCm9uBGsZ42cUxUCihfzqY
B+e8x2Pt6/uxqkzaDNx0NIgCZljtPfVBhn9rD1v0Fi3j4N66W+W5gBHQUC9bmhFQLv6a+FE9pMg8
wrc2NKpsAymGDHm7H2Ciotl4ettT3MCQtiDi7r1oi59OW7N1MVJCJhZ/ISAcozuxkwE/7Ikv3R8N
yiiEDWDWMIcHSnObh1RZMvZD+YAaFdI1itHVwYW2GxmW8hjEtDBy6OVA/n8LYtX7wByD/uoBRVdX
tDc5ZdzKQ3ZExt0bVW/221mlCgtHRxJgd/BUrfnhd7STgfDfNXgbyw6oEUI9u7Qt+Q+kTokzWcbg
+CfA6z4890+J+s56DQys52V0LTySE/Xbh9ZzTo6YAxc/Tx/BQNt6oDe8IG9rYfhvBle0fniEHbL2
GgEsrNkNlB3V7WCueTajez07PcNDd2aWy0ePOv+5+bwd5Qgm007MIiGRMFm1OPO+0vo7eVRO9xFx
Vn9xr3dVHMgNDiF0+Oqsp2d70tsieQ0076U93Pazf+Pf2G3FsNLGNeVSL9g/osvLX3P02ocOXrRt
psvUi2NBQey9jilNqvCUER2Paeda2Xox0yF3LJTJOj7RE5m8NveZKBjRGFD3oBXBEyp+EILXcQdf
rkugMMrrY1WzRQ/fPUen/paeAt3Vk6Ai3fFzjbovrmbQjmcQJ+DzZLRZXpvaiepla1gv9bh+xA8z
rjoRo2ZQoNCKeP6ia2YQStuBLPh6+l1E+wAwBizBdg6kqjkfsmr3ve0M3vy8DkkvimcqAhkxwDIo
4buEEahdY1lczTA/Q/cRL6C/MYh3NJc1VCEIhoz5EqETbSNORbqPp/mnvzBFgrOiXFqTQ7mwSISF
Qq+DooGurHCKOFQReYy1CRxE2/l6rE36xgLVBnA+0RbnpG0n2lymQA/0bjtDTmg6sWx1SM6YCFBY
zNNMqidU0UqUSYLM0vekBy0EWFF9vuYEhonWg9zGAyDw9/zFk8bDyzll9eABELjoUEEQThhhjDQI
5KjgVdUwuT7snD5rKg1TUVpoQYdoSHOuRedTuih0B+h2lExm2X2GdGZ1dgJpA8XemBOYp0BeAfjV
nxmqjR/TeUjPp+nHNLMX8Xo6a/X/QQGqGEo9XXIFmL3NAPwe9doF65IO8tcxVASWDg0TYaGKUsUI
oOB+HZPhsW6OaWMSr8cfm/kIsHJYj6s8oagAiwjku3Q2BnGkaQMW3zvgcFpCyjIjMRI2SdLCEmZZ
8FLOxlrltIfBtcxFlyV2BdoaDDLMqFIYvyAHC8O1WERi4vLvlr+hx7DdgUuQ6VI2AIWAAlDyfWYl
fCnUbvIZF7hhwPcU6vChTrp9EJmRgo9ATtYhgqLcjJK8zmD2JtqcswrzRPu8A4KxjFyM2FRArSQ5
szJBcYXtQGIB0oWS6D+SzmxJVSQIw09EBKAs3rJv7mt7Q6htCyqogAI+/Xx1JiZiljPdilhUZf5b
7jmr0J1R7ezrAyx+JIO1jmGtrP7Ag/z+Mr+TvZfsH90aXw6bXXom4IPd2RBOS6TzEz4s9GUXvxhB
AevpnJBdLk8mM13F0Spqj5y1RkPJgUBfK4JEhozJQ6VGrhmBoATCw/U3FiOjL3R0nH8Ur+8NajuP
QosjNJ39k+hwYep5KHSs4MciO22KPQCZZEMPYAmlhjD25UE/GdR8nHuOqVX/4vskL/fKzX4CduIK
oZLF30/pJJbkEa8EzwVJ7DbbmWp7LUJgAqmIzCONjECCbDpCbJDyxGQKvwcTzrZ25GaxpxObvD2v
ZKTHOFEppqevCjwlDwo6dEJuJs+WwC7Z5tbtcWCxXdyXuUvbR9qMoLbhmxS6N1cX7oYRZWgOo3kk
Q6Z3LxRhmXCLXcjRRF/N8QefJTIisCT8Ox6U2GMNQ2p66GuE9gKPDPyEGqEgqcWzhkYPsxzrjIUh
SE52C4klhz7x9mLFFPMauahzR5hxO/NVwc4SHsSiZzteyToktHk4Dr821zNwqA5KjwcTFM1j0d0D
ilraTOrmLuRIEc8rUEGoaqx1iULxugRJ4OhyedYFNs8X8M2FkUMBY119jhTNhLqJ/xzylNmfX+Fw
4tVE4od4VVKyyXi3zQNrv/rwnHntgn/l7HhvNE/Dp3Ggp0cshdVULCBuv7hVlB8oLURibniS/yV4
cPuOVLECz8rRj6UGG6Mov15+iCINbH+Bq4LHAB/YGAVNzHPN84+MRtrppb/XvOO989Cq46dw2mey
Mn/ewJhj2LxF5qVgKHDnrKfPcghSJb4FEThQszXs9D3gUuW1dkejJSag7UUZj1dOVNbsQMdjFcLG
o7NSOaUMAOIxn2YltJxoI/cjDzCJKz+GKxwaVJsdcTCXj5jQyhwSQbUMCsIz7uMFym6GV6MQox5F
TtyemyUkKGesvTdQ0mtYhZGMxRQtvIHwoAEwi+RAFSV+yN3XueoiUG1OKpAmElx3/Bx4IB+NKlGk
2tYXonEQq98bCjIPdBNw0MAPp7kL4FbfsvWYuT6wLOr0lKPbENpU9Ozb5IYZHDJLkZJLQpKOLw3H
lNWqxFp+fjaFGPcZGB3iHr1lEg6fFrliR11rIvm3ht8dPhl8QDQiVNJ9FnQwkEYUPmVHZftKPdoW
Lu4mFi1EoEsssuEpqQhrcAyv1T0UwZrkTHFUkiKgUFeh3b64I3PO8Nl8j1Li/p5IkLlf5zkMBmBg
N/+1vve/bNtxzWN2bo4L+ec8OpDAB8EMd22/T28Bn39cRSbq5/uHiY5ZGuO78bRGoIXoTC/coJFd
bjEAwq8G0uQT4H/wte3RPI8EalvolOOKZD+puJHsWPej7jxIt706/XS2HY2T7HCFnnjbl8J7J8Y1
dL/z2flGOVlyDnMWk2wz66enosZkkNunjCEb2EgBw3DA2sPzpnbT3v6edhX80LPzCgZO/xZHXcxH
RBrMktijVyJ0rQCFo6bkGmDTvoxp9S+mS/LkPzH69iNyTq6Sja7owQKho4mU7QX1p4GmDQ1qr89I
zxNfDg8d0VaAoXyc26TNgrfJY26XWNyvWqhewuaJ7DG3S08+X7NESb0cWkoT4p8nt5KxF4CB6eb5
K45amZ6JJ5CzXFp2Xrd71IgNKW3+/s8qhEvDVxcNo2vuIta+YlD0vwnbWnumiUJGcOzH2hZkUXws
nlr0rOzFoRbwTheeVrdbIYSkhOWPDWS39fj6mRkT5eMMJtfpTZx0fPkj12A7WdMns6MQNQfonFE3
IOT17r+fsAsZnAtZcrwxy8TrtoI5vrx4tf6QBxzQyASPbzQcH04VCmWA6Xa84k7Ve/08SMTNJ2+J
Wt27BcXF41D8mJY2CMA9v9raRP665KzePhkr6aez5zAkk+EVXWvnM7tkoXmfyeMhW+xjLkmrpp2w
N7MFmwQk1EirAPqaVafMDGkKyqedHr31XY5k7+Gaa9m/bBRCSexPAqSWlMvbuaxiNm0VRhXkt3+F
o84i45ommpAVnvbjKxp2jrlp0A18nPecI1fJLGxOAhX/bCnxwNOxGeBbyJaDGAzabWI2pHSWj0UF
ypFo8PSmwez8pPXN1xcIEaGrtUcxIY+Uy/RvbDTwuT9XbzTRf/iSOmijmzvynnwXK8QFbNMoKEas
C7IGDwo8PNuptxk5NfZhwbYh7KU649jgL0pfocksYeQKwXEBglMJjaWFjupBXFjq6FBCGo9lwSWy
ExBJPfkGNwwP9ZxPmHwTmRxskVgEp0lZgVZYbO7Y/th0+PB7ZQsazZ4DrIxMRMPHlp148QjF0D+F
/H4jvGVlSDOEyZBVSZYzTaHtCxjkgmpHxwp63r49SIIcgoYMqI4TQmRRSfaK5G1wdrpPLmwE6gBC
YOvsv0cs+8mGzIEWxpmtMhDKUDqH/yExemyaBj6yYDMH3HSxxzZiMlZ0FggDD6R1/x1BGr/QiWS2
SEUWk9Ba2mgjgVaCTnPK1X31hRpYAcw6fH2CLYKkeKIJr330vb4q2mkKSHshCEpxYIswHYoijsSp
CDagcrPPcP7+AP9qGgIEcUEE8AJpsFNzaAGuCX6R6qCx0bhL52HOZUsPBCvkmHg4ixZ4oaKcWOcy
LoMLO4E9MmzyQXArt54Ooao48nTg97t0eZ20iel9FqqT4UJdvcP3dICQNZGBbdCWhgMgoz9zqnGq
ha+dtC6SL47/t9Xv8hCPiy9tWqdPYOH91/bmqbAeuOewSKK0QHbSIYrYorj52Ash9/vQD0ErcNfE
aAFOU/pTe4U6wfafh8Y96Xix+c42OZqoD9qlgUdryM9DltnpUmGIItOenK9f0Z3x7i9QprfbOB/v
mkw7kiFMGBahRiXGBqm5lyVwP6fXX3F4k2X5ZpwfyCffUz7pBkwzefJs77TdY/LhywFoEDQMy+WF
SIzhgQwhci5rcC3OuNd6EOO1ONb+SNAwaHrm2RSvEQ/Z4wzRzi+HJvjwnJVHNQoBJ8TyD0GH8aWY
ydd/cLmEfH0iIakxebDE196SJ7LBongkUw9X55mvaayfOPAz0sOYpPNKmUs2nGaH50b26hBrgK96
QsICSai5SnRDhAERT9lzJGUV94QBFP5ggNICViy5BO1fH6m0bQA1BN95n1DejDxan+Hmm+id04XC
y7Qlz+A8RJHlX6cEPlMWtUzavf0+D1/XDK6RGpNIBUVWEYogEhsFLAvWDC1GBRml5MIDGAxZj2JA
2odxX3aPLO8e6qh9oFkN8ZR5OLOCMs7tJn7Gn7i78jSyi7TCdYweGdilBvnNXWoWTokd7Xrrn7/U
c7EcpsF9NaysHfFLjLjApIWQ71I6FCrou1LUPw93tCOqqPX7NLmXeHH7LpTXF8MemdHl7j64sqnw
WxurSx5/e6fnHRUPgAXc8XWGB/s2JNKGBibAoMWVwHvfUbq8xpkn6EExOomsi1Dol/511b4J8nkb
Q3SfIdVycpRBBjnMr562vU+rZY4iEhtKty3ZI3ByOBLH3gzUx8UADFfLcS2k7b42lqdIH6Lv/MNy
g8ZtImXSBHpYBYJaP4ufm7LTWwmiHs0/cRFTIQM6NaQvIg7wCVZECgRliNrM/qID6dFUMEUNVUSH
YOmBFrFkeO5BKJGouIz5J4I7jt9sfVTJvABZkCJCYIQkQhL0LiqVwn+NWV5sd5SDIs1c0JOnGTUX
jO/sKXL43h4zMdkNLuEM9ZHzwStc2T84y2Ycn9wFKnlod9NhBCpj72KiA4S05opoVXCu5/HTIc0r
LDachaCBUGSJLtK6GPHGLBKMFJQui/tKCBM1yAvKJmuj0DBJ7L+gCuyUoqZmKomFurUAbbXZNoBW
+VJmNecU+O9cNFBiiJh/5EazfpAPokAqoEHYYE/0ubiV5n1EV5KUyT18okXsfUqkCRs78hcTCY8i
RGbyz8dARsZei5ovW9LPkh+EgoVRRXYfm5NPa8mLxtOmlz/NGa1AWCb5vouHbr5oScxVHLXyiPKq
TqYNvO3PO08MgOHQ5fgRUhYm6/L4Yv/yZYQeJIjEFIfeUei9z6Kh4iEW9AWzINDTMUiJI1DhqMTV
j3gUQhnCW+h7BsDbThEhyvqyFtHfcVBldnM0XJgCkmAN1tczeCoIJcSuRPnkGzHRQ+j06Kte7sfB
4RKUsyYZnPIJOlaKCUZg/t0T+Fl5b7rpwrSL7XMsviCELhYmSfu3G7cMN7OCawyO6rzg3a8oYIR0
8xrBKaGjI9eXQKZyzRi2aF5xC3RC2XrGPN4URhvWseSok1EyIud6ODFWPed8iEwmIPJsXPlStMSs
xo2GtCjHD4/5EF7mFw7z2eAunrzB1dI9obu7MNWCKt1OYxPaby0x0K1I1iZsxkF1BoyVoNdBjHB3
TZ4NZZwFlb3unWtQOL0TKWvZ6RDx6R6qKZKsE9WrkxcincsqWwzYcdmDeTdmGyE1kh0gd7/2TogN
mcO2foQfP/dugOVQmUyvEB/9Pn6Sa2Y/wzKUo8+pAySHfbU3JnoUGom/htSi2n3ulDAbN1dowgdC
nqnkaLMrg1vTwsqX8vEa9cFtylDtmKEy3MlsnPmjUCSVZ/NqfD9X5ydv3J1z7+4O3CvzsSVsduhQ
uYCGQY+py70N8HvyBK6ZTjMfgEee+E1iIK6MPO/x0UEJD2D70QecKIOP7/1w3cwusRYoST9Jo3L2
CcWG+JjokRkZO2NHED5AJY+3ZyRwOGCpvfv8HR5AyL9hHpDJjZkE6WFmc67oL0J783i4uZ+aJXvy
BCwXTL2aCYUtdZCtHt7sBysZ8vQakrkXGjt582ZQmZtF12gYIPu1s6iyv+Nm8vLQfEpRFRnnYUZo
Sr8q589ITYonNgdmx9123aSKmsU9gCB+L9NYYxyDdQ2G3mX23UjR6O/Kd5tZn8nVPegWK8GDVv74
1ThiiejL04sN940SktZ+zu4dDYJuXsaiWkqt+4EYl0fSsDdM1ATihBirV6iMq3k5/+ybvR48H7bK
wXr7UZD4sh+WOxMCio6FYc9BNc8giTkzWYVH4xLe6aQxADPi6MwEcUZK6YTSgOkd17lT0x8xj5Qp
Mk41fl5C9disy/mX0EfmCPeO9EfDPxu45rG82DqdMfZGtAPzx7Qcp4OgBaF5YCp2lNkbaGIhL17B
1a8hyrma3QjOXPKftuk+ghEx+ZcFo2ZgJY+S93LTfb7BuiwQNC0Gb0IwQttav0S93q5pL9UzWZLK
sZqNtjBjuKQfeyl13qTzACciZGaQKeE1+wIkrQtHw/W32T76HxPzYpaoV7zSjJdEMJ0Bva+hA+X1
nWW6u55atBNWtntFBE/p5x6MIcE2zYE8HQK08DxzwkFtWRdomtV7vjJvTmEwodDWLzbgu3lg+TIq
gTWdWj1qUgaHUzk9LQn1lozTqfW5+OE5O2UnXvW912kFGLd2o23k1/lxQvJ1UHGLxWgeUuJGJ/SS
KmJ37u2FcSyOPP7o4fvlASjfYrm2KJz455oFTR9NqYb2mbNfDON1YH1UlKa7dDNIeOnmt1vRKreE
TX2W/GY/GfG2OJUP5sYgGGcEyjlIIATLX6xzTebTfH7C4dfllfn/NYI5UQjdgtoHPSCTgp0nA9Ey
TEvIZ+ZdrDt3KiQGrE+MtdQjHQJV0gr0hQlo0zFEDwQmFOO9Fw3hyH3GxvoWWifEhQiwxrcx9RYV
GNSohR6F8pHqpMJ5cVujlwwwQaC/PK7ofYYW1H8+2xJRklCgCUEnXCP0wiINOC6tQ4nMSwiZhcgJ
lPcDJUflPGyJJ7ycKbioUtYk8CFzTB0aNW9mWicSRakHMNm6VZCPVVJ5DVdbUIP7M1FdajTTNEBA
YaaDSAABpjOTQ5VjPvUQQBn2nR2MWV2uRN64EMzOZuDylNlkISCrE03yuQrkktN8SBoCKkKKEQry
Cc+1O3KpdXTeUkKseCM/d0SdN+CsX3POezdfRAnFD5JEqi3hvQFnKCmLouei6CUXaStgiw/TAoRk
60a0GM2x6AFE36D/AFihzjLDalsdO4pfWmbyC+Kz7qQewwqcbWerp7eTQd1FLzj8apMtZCYkrgZR
seopTjbVgSaA9qt1flQrap13KE4iQhJcoC638Su/Ig0ZWYvGkZQS2ns9PBJpTF7UEDkzsxsCRmR+
+IXRlxqj8YF84wvaW+SyWqyAZrgPp/AY6UqmoZeN/3K+LueOi9vu1s2Y7WTf0Lr6ZUQmg9WHI2K7
VlkA4BL3IXEW/oMRUg8GZ/IefQj04WgoblSMKUzDQkVk/ZiMcKZUXKtM8y28G73TpqeOcfhM5lSf
XhgywDU5w6nCtAzKMCn5LvR30F4tBqXjYjQdkKfbeDggMRjENF9Lg1Bm2kgzIcij8GkjjhK47/of
cjbKvUGMcq0yoV8Z+iriei5I47Y8LC/fhPTmu0Hiykzs6U10dAD5GLPfl6DS9iDAo5cPwTTEwzIM
L2KtomkhJqrjbmDPDbqtoBjK2r82bP1ANhTmrSfffu9I9J4OcQNjJZF2o+v6udKffyPK08qu6XWA
Hk1H+nrQ/MVrglDgre7vo8DUPVWaaOqsGjBcxboLkuAWD58xOFaBAuad8PdRDMEgSyH5H8l7JNaC
7E2eE0VakljcJiNK0QF0JEVq2CtMrv4MPWCnK2EdV+dMtFArBTfKbIxGapxqs3vlf3MvK2hbVSng
tqYYQxDr7odkrzBFAxNyQpO3p+xSvJYhLTpD2R8BGbPm5MK5ieXsGTE5k4n0GQLy1y/wgBZJZcy6
VSnhSeUZ2CljRqiXpin6zE1dOc8/7Umfvr21Voa6Oagd1jsEV/IAjtp958V7Pjpo8PBMMt2Pxh+E
134JSHAB3g2ZBI36FchkXZfWNb783juHcJT+bQOMvpGGmH4pRe+N+cctRCV8NcBauG/C2v1m0hfW
mQrKxCFALEVmpAQkbQFlBrdAYVM9vF40BH2FWdx6s4/ML2+0aJb68sz9kBGPOOBRaRKR9OUh71BL
DmbKpL263Yiym+5pNOkU96r5w9mHma+G+5Xt98+bAN5uWirR1bR1IzQvzgfBO9J1I0zfFvBL/1tr
ttY7BrPHKPr6SFa99xgBGpYl4aiaDmK0lM/le8wR+YBEhd+K5N5LdzemG2xqqtfN11XZKp5TTY/z
lcFe31vkQ4c1+f1fl0jK5IbLInXvvU2UXGueZdSi2VSapM4TYbNC+AyJB73IcX6X/lvxX6Z9rQNG
GFWv1QjzDmBRHbxK/77KXyj7XAMpAWhYHUrMdD8oCce1KrRokAL1/BZ9tlXQ/ui5c98aRXjf3tA2
lBGCBnmZ6uHDCIFqeMZflbP9KXrvwTnC9b8St7mMsZ0shKD4thoxEhNsOhfJqSPG4NLkF4txvqiS
4Zw5iihQcmxv4BwYHZXdyPQvE1hmvrgsVKbqdZnnIenFbBUtU02COyk0A+fzc6EmTxfl+Yoc1iqm
9ZS56Dz8PwWZAkX0hR9QHTHlvnU+Rlzfks8jvlJBbhBTZJhPkkvjlulErUjGWHJzu4kus7U4jPgd
ra5iCBP+b6svYq2bIGJkzXy9rHFJrXjdo5op3aHGkMIa53VGCpOBph99rWo3M5hNFbqR3M0WDH+S
DZ20dAoqfRl0T3L6oDmrwWv6pYlzA7MMGdEaaLSvmZXq0d3vrhbolrrfjMxpmXS7mxqpvX0rfU1x
dExd1aKgedCiktOXYJohHYLht3hiji/Ffp5zkzRVdFmQHdA2HJ8Zu4vNXe92BcPXCc01GJLMyCmR
65QjMZ2giu3g+utxPkcTERgFPtTqs+FYl7Pfx5rzMijwF+KrMBaEiCH4yKGa0OEjY4hu9UQJUTsX
FpEIzFp/5B45Andg3Mpv4/qYMTbt4z1J3pEs7edOKsYzegcF+EvQQl3N0srWnHa+ef2poETAWIrD
Gr1CxoIW8y1T1rwchVOKS7s7JqrzmbAgqC11oYi8U+RkdMSGpnp5z1yoGTUtrJcHQMHAijMZ54g9
iDVlFN/FYxjmxeHkI2tYC683F0IqGz9ieV7tsvBLqha9zwDrJkysLm3eeVQxuYXgH5gRgPsBh306
e4wxwAxDOA/uluZAUEFlEKrlalsBdL98VfV8Lz+zvV+izKnPSlBEI/Rb0MTvTTq/h7dNq8XD/Reb
SWAoVgX4a4YNA4cQdtE93WXn5TfHwWLxYqLz7uury+HyMbD1Zfan7JVF1lhDqAhqDAAcKEk1anBX
lO53PdwyA7i7+t/Sbn4ajmOmAiIkmrfRBwxh+sTWDqTnk0ffWoUWNv4hYpA3VepPA08NRXHQTwOs
Zv88aY7KNnzqbP0kGeJYh9Ej3lKN+2PLdJ2Wlny4HRDGsr+ortHiTw8uRJbQtAGoA2Ii5qVleNE7
i4nB3zEPV/Ba8oCVQEh7HpgVGUrHYTIM+IOU1vmJKYynzcftaeP1XEnYV51hzFvo1DtU08sGflzZ
9TJifXPyq46z0JjedOshuU0C6c2q4RE1lAQ9r5EMKa5XLEgacMkePL3vvm+CO4oPpsvUzJ72ehBK
S3UmjTav2mP722WhVM2yuNO956SnLpoUb5CvweGCQQOibRA1uvdK/baxFbqI5PZbfPx2mLyJ2nrG
70v8SCEALU60Mo9uxjj/ZOxKqmxJKBq1yaiZfggE1PyG57EzEsRy5Nc7WuPQz9EWag9crt/hRGMH
LNswdd+pzR/fn8lA4zknB2ts6vMBYv0UdfwHjtlVoX8X3WyYz9//5FfP5Pv4IdL7KY1JD5IJ8bdh
ga/GVMR5S/98CJ07igroCjO4zWrAnzgnX+NtfxnZN2BeC94OOdYWgyu6M9dEsh6j9q72+fj+ntVQ
y3inqO5D9qOH+8rYsBWhzXA+9/GbPGqnoV5uEeRZ9RkRJXZ/+RNIsp3+fod+Rnw1SM68IcRj+WJU
595kD7kFLMrhXMsTsTj54qvjFx4WCVu+aMIGC7OBLeRJfz5ymKI6ckYDq/0uSiN5x3XVWXP74TXg
Nm9viA/zRWQqC3VkP7AKzzpkVxSffPCnV5iWmToyskdOTszwd9gxNGXJRbcUdBlMkwJq7iMtuaHC
WZShUoUodwm+XbHbX74oPV2M1vgzTJt57E1SraoflcBrp5rl8GhkgqTWsGKwOyyEiyQJLQvVm3TK
fhWvPrSuMQW1pxQZRmokjrjTcCyWAYQjIuQrJsYxSggylwmE0VZMfC22g5mOMsbWwkGo/Qg4puPV
s/CyyY93/zku1y+SPM59MLg6YD4lxtbUsFgpI7pRiHvnvu7ByrL5fSzNBJpZnt+x8UNDYMwUTGiU
V4urrwHAgRDAYWr290cntr3cZUl6buc1vbOnYstuvGXt4D5s7VYc2sBZwnYJMOtCtTEKGasIee/v
YBMPI9TUzt3GM7/55QTwX0A8b1TaBv5u8CrvvqYBISWQmew2qIj/igccfYTse1zTx80gFoJ3cMXe
2waln531yRU1rPU4CoSjZWvQePLboEacj10EKq4JQX4pKpe3A5IywGawq/ogu5eJNv0S7/X1cN7/
gckdUh916HLVhNIJWwJ6OgzZvjpLE2A/zV7z3djZYksO6WthIrylPid6PewSZn7NoA3iC473NELp
tsgDdYOnbnoluetLV6AeRLBeDW9tY+HAiBqYfgOullF+Cnc3c5u83h3wSregS3SQbrgOhJts2wOm
BBZwig9EkHmgOMwXximgMjAClAqQA4weYa8YAaiE5JOC+LMrMcZXY6wuQKcc9GJK1JoSHANi514D
QAEBlV6tA+MSGVvv97Hu/v2UwSDCxhi/pnf8EvegDqsFMNr3oPyBoCWjqMX/7rw8ymnnM3kCcER6
LCe3Wb6SxrInO2VkehVzStrVdUFfj3I10iLFXlAQwe4IMvTEWevpeKYIPS6c2wyqt7ZOPx3eq55P
KGx6GFHoKJpNjx91psY35tEzAvGXJShwTZTKq8e2x7bAcuJoFfY8FO/ChXcDAuWM/9PB2qSQYDCv
CBUmOnUTM87mqrgPTkvXDrCofAJjBvhWTyHTmMAy3A5jZdPMr5HBGI1fqjkIQnkz+FiV7o4wrGF6
43AK0w1iP1QQi27JV68lzeyBUpfwhAXN3hALd1DNLqzuWhiIAJZYBfwceu0BOM31p/xBI8lMxYCf
ptsrfxByz94TzWMhyEiTSTnDAQASdIdevv5eYi6gWekbXvLF6fuFh9Y3KXeJWAVEiz/lzIwIrsA6
ifm1hFwW9LG8uf8ON+3hwcaIVgP2YKE4Qn2qeeqGf5tc4v6guvLmtZB2t2DgvQnghVaY8Ib4QSHe
wHwJ5Up6scAX4trFygSSQiogpqDtCC+wb8gn0Q6QXTD5Jm+0zbxBg/1WaLYqEDiXYXm5feWhoJ/5
3Yt3T32M/vznXv/j5SF1iQW0hfuf7DUQDp49ghXs6p+fMenxcRL8gzJmc1ukPm6gFQTQQfh7Xwfw
Z16xCnlakTdFxcSMUkhGxcsXTJ7hN+tNNrvCYnCd5IvxzLNl7gaeUNlF2SxfGKcqweDxdsnCiMjk
mBOz1RA+cQ2RASV9lDGJh6kBjI/4HfwIk8we5Z8Q2AlU+04iBMzME4mKuoaymRhkTEg7Kl8Eti6S
czCjkqFosAGdrQwDsFFKPewDzyVSlSJi+Cbq8tmrCPTXhPVFD9WO7JHE81RNv1AtuHNzmbExIYeM
hoUMsU81LdSpaToY0T6r6mO3qn8fsD/cQyIAOx7YHyNdD2F+GhfZf48JzVZpbE2nbbyRGbxVn5uA
cFwTwl7h8Sp5u+dDtFow+LdQaqLbPSi/HJz54QbmeFVmPSxCQX7fibCsDyyi6qPGZvNUuJm0sJed
BJLq3m7wG2/3M3RH03wymhYHfGc8ukSCbr7ypCJOj3eGHRGfyrDMPHqYsQJEWqGYJoa0Jlt1QQZ0
70BeoTHL45uxrLSk+jDpx7pfHA1C0VwQWkt+HmmS6Mxkj3nKA9hCtqkslqRpeTsUwzlVACgK2m79
6+pAK3d0UtHj4Ze8eeNJmZN1HHssnSfmeoRlX491W/Cu7+Hqf+SWfux9C0XC2oH/Bf5KoOKPKeY7
dnHLkL8rCVzlEc3hB9QMPRFGFmFnB0+0aGD7INsAaIwu4/Txo77GRb/sXLkOvim2+DdVIWYWNz0V
QJgErcD6lb45EnzCn8SSSqCbg27ATncHmW9ZlQwYwWMRF0fKuzpWfgcUe5i9OAgldExWtu/onW6e
9HflIbh7o9Jnd1M99k0meQCiE2DELh5dCD/xMT/IiIGBRjiZsYMX8WlWBv1Ml2NAjSIN8HbrSaOw
D6PP7eJy5CklWnbE1LRVrZWPsfs8hk62lQmY5IOAmHkqjDaevKUallu9tZmzgy5sEBtbIG+WHmv4
/psDfO3qyX3W//WF+69ho3kC7nZogpRtt4VmHRNdtX6NhagsjzSgGayaL8Gw/29O3WO1Lkl5/qcF
nhQoVk+Mxoab9y6qmHE+iG8xlJhhgVsKCz/JOvMmFWc8mzhlbpfQL66r5ciT+P6vDr4PCooiFnUU
Zd61DV9NPPrJ1pC4ytOScZX+MFD48VfyCor/8WQfVkqimqEERHQgBlHhOSOEQ/N0w0EeCE36St0n
qhcmSA1jmYoj9wdofZjPgvGb7lGkAg60461wZThc+3snwM8andCjt5vnCpJgasBQf46YhE1PD5E7
AjM/goxZAC/3fQnN3i9w+FsaZ+97rs6eptfTvCHSXVypeSFzmIpF2ThlNAEjHYo1sxKIKmhJzY2b
GHmd+RGaCrxVOJRJUjXtweyPjrqIGYwrxcYvNN6J6VVjqFdEWux1zx+NpAHGGJI/jWKJQwpnJyVJ
i5B4bThGufhLXUJvtbA+Ss6NVCA0s9xAlBkXi+lkY5pKtFqyT5dVR8qvObmPzdz7oEhFc3AG1eDP
Z5B5DgVqu82fAWsW1DGkzeGsN0gfdWQD9tCvbk67pGYoeMoizX0GteGi0aTWL2tP57EO2ikUWghu
0Kfxl0tyYONNr0EqgFSPMvSC84dkxxl7IBOCOT30R8xQi+zQ9VvU3cBf4PSAhS9cLoVLrU8F/6hP
8h+7gJI8IoMrHL/3D4RiHFqdM5qyzxH3UPNbJGqaUc+8c1Rf2OaRuaCOcRWHqqzEyQKkIIlzY4lC
UqTFcYL/4d4Z7BDDsbLm3B9meVzNUHSnfMAB7rN/K5YgJ4bRC8d0VKI04gItPPKQ9jAybi672Q8n
Jd1s54gxyxv22WE0eBPkRW0BVRc9XHnRwTwy6s4xOMGGUYuoAaVNgdz/oYRK5si99dh8pKin/Rx6
TGdJ9+m8Ct8TffP0jtjxkC5x2xc63VzGdHlatH/q4ehysQB5ykvMhwDnaXA/f0f+hzHAeDYucaW5
5UrGBMw1imixe03xXDmqLjuP11mufuXucLmDjIR4DV711TJKpqTVpA3TCB4LtJ2F6vcbdmOs0Eru
lDnQ/NcjmbX82HllMzhd/RzvzYoRFvhyhsiGBy9iOy0syggs6wXBucbH51zleJCLqKJ6I7sKhd2i
+/gdrAz18YcQdV/n8GqCtxKCz38+llwyZ3YiDo7DSCEVedLwfFabTwoUjQU7yIer7BLjYTVU58P0
Mx60e1A8Y/UWPvu4waaFFPYwAkVlo0BG8+8wZg3xhZua9zQDAQKq/rD02TdoEfmY93fUoZKsOXu9
pg75LpW33RAjg0EBHZppm4aDeY/zfIgZQabhdIpb+Ko9zFC15ALRNZl7ISYiPVSD5JaN20dcM4Cv
DvA90W8OdilCW9ZFat1y+3GgW81ogUqfhQ6a9CVmix0yY8ipyxJ6//FSYGtqs8AFZrzmD8b5HQao
ZSjZR750cSto96wOcsomqgxUJ08oBRp7Gmq7q5yR5A1bzP1uvaFTwVfMI0IQ2T590PFetsCyoMyg
zXAn9p/znGfu/OLR/3kvYhyBOVqKfAZL4K+36C3FWJnffPqKwY0jlX1TYD6ECzvvo+mS7B2h9wsZ
kMv8AQWdi/gJ4WQWCQ8jvJPoD1T28Z7zgGcPfSkiLEB30JAhBzpsK7WiSWPaTTN6z192G0ILECW8
bIMWeQGh538JrFfd9wHudlwswAL+Mm43P7BkTpm4L6Bx3j3MweA36v51tRsOzEQJxfkt24w64BCb
I6Z3b3yHU+YrlZPu1P7pANa/LyrnLx3gRSQ4wzGNmAjmMz0NywgS7jsRWlfv/oyKORpN95lkKtrt
/ZEOIYDYICiLzmyLMBrVkOHh2ui8BvEL+WcIGs2/TA8V/Z8WDcqXhxd3Ix6eWeu+MxtsUXc/y7dJ
NMwNsx0ZLUf6ooTpLTmxyG6aMCgiW+aRNBm5wxXzxVEj/AiDrmB2kWptOvvpEnShkT5LmhRjKxq8
lMwEdYTmMCgYiycmTHKFyJScEAUWA2+vtgonq41zRg2ho9Hsjg6fAjfSCM7afyeUwItnTEzc8hVm
wWDzmMleRcFObpB/kltoWmXBF7KtfdKpkER13pQ8FwRaWA2c14wKgWsRCmDGhZOIBSELiY32n0Gl
TH22DmmMgoNX4baxmvjcUNNq2CMVyyvn0Mw5pHetQ4UGgnjIkblJ7oJQtSV+KULLaFB2zw2ZY/Yw
UVzyNRFDSy7caMaWnKK6/fCL7Ov2A7aTeZwhYliPm/S0VcwM6PS4wBIGd6qJHjz6+sgj67N47fri
kEFMYsA1ukzVMoSnjuV0TG7UMvWUif4fSWe2rCiyheEnMgIBQW+ZJ0Fx9sZw2II4oCgIPn1/WR2n
+3R1dVUpQ2au9U/L+kOFxj4MgO9aIrZFEJMviG44MKtJm7gyM+u+0id0CqB1zyWF9ZCEocp9cYEG
YhNHO0pHIS1kyi1Vk3iQpGbC5gba8XH+IWJl3Dp3vzGizY2vcXcy84EOOX1T6Q0M5WnWa+JXN5rx
hSS04Q4CEjkwzzqfYBj108cBqLlFtzwn4Q6FH3q/O+OSRWwaCWEIrpPXmof8tr6khPhHJm/B4RtF
fEWHaalvr7Hh6qObEX1sgm8Q1tTUsTfzcbe/tfGtbQTN3w/OUHeU/m7rdxmBHNJjycXyNeJDMBHi
nXiQJI5cgqPiDYcC7f52rn7Dk4IFH/zsnOFvNBC8IYT1oEBLroQt2chp3ojJh2PpYypoUx7iBz3E
3CxuUaU0ser0z7U1cPP0Orm9jd0u6X0XfdRsa8gN/AGm7g6FuYSgfmZdOiPGcpLvR+7R0OzUVP33
YxUPyW58+djKEATVeqQKayj9oLTWwFL6wG6Zc2Us2MOU06fF0WfDO8HUIatHxUdzbn7jyqfrnw5m
9XmHZj2LG+dHzmRH1Of2cgZKpOJgsKylHIlMt/MT0mZ28SleVvcbiPl5lAJiX+IgNfy7mSbCKzWN
z6HHy2w8xzBTn/GXDRSC4Gl+pp/4O+sveA2M2fOvQsN9QW0cFOllXk7U9Vs2diM0F+ThfPaSw4W5
Vx/qkU2k4wmw4Ezo4Dso0M8GMPO6qAQwr+KW4eJVPAooNvxhCJRoP2zUSBC/wWORBz1fYFII8hgt
0Z6/Eeh2KDlf0uNGwSgYmKU1Ci4TCVFeNtGD3XG4vjHAe5fUzgBFH2z5RHauk93NGXQG/dVFtkZT
DWPynvfpAyBL4ty5ewsp7HAGG0vVfIWkApu3tURNvkegbR0JieIqUxmba2ZVqPcGxFzIm2fYwWci
/ScPgPafsCW4aOAy5mLgGlJialECE9pgtI2Vs7rek/6hoQGKgX5d9Guqcb6BSgoF5Y8KMAadBqHH
puQUxoI0QhEZyNdpAl548mjrTXFQSJm6hRhK2D5475wqfK6kiexLyYDd5Mf2gt5jD63s8Lf1JV9J
D2pgvfeEk35y2+vuLRYc/Cab3BDYLJUpsXhMLr+aKygip57fTyqOqEEgr9GacE8f6Ve29DMPTiUi
CmqcDawj7cZ47JktrbHzibubl24fnWV/3GwZl/yMB6bmUQztEUTGsjM0AnR7oL0Q/SCws9JBju2/
/e+sGdcJEmyn3FTpO2I7zDHWDmQbFRwnd4eGiN7UakRCE/cZQTNyIHZ28tQi3ZUQ31Fiivglbxhe
HSGJ7E16mwIB6OpNkPrb3FWu/PQGqlFSbBPV9OBz68Zk3NqvdHvnwVJC3oUYcPJIixQ5/W7dR8aH
eaiyCrqtm/ch804O+p8I/YLWzkZT8Rr0p9DnUsLbUFErs7dNla9193m/s8kgyCZFrLPypDGtfAUw
ko3v/l02ehQgqg0V1ilmxD8ydIedWdPx7z/nJ8KfoV/XZqVb8rHYg6kCAdgQlzD86xfJdJ1DS1cs
G+QDX3CB31SafTeSL70YJyF/TH17qUlaMh4Vd+e5s+UZ16hZg+2AEY9fJrRT7R5RiiiPuLI5tHAW
VgJryEYuX7ahbWciI74vpN53l//KD166xw9g55H3rT/nL1mYUKcZb4+OdbENd5V/mYsXrRxg2bYH
gfJavvwfJhR4c0EI6pXBPUFWHDNk0P90YiTmPUL38EFPm5AqjYyx70Igacd7br8404OPXRE3SVIm
mg9iM29vp9/9e8ijKSQ1XAvTrqX1bd+bsqc8CTrMmP/z2D81I5sowfvtXYX0dtc5vLACZObBAKu8
c5vrac7om3SLX8Hyfyxr69/P8ePP+QPJsESEAe91zIec1n1cuEDntvQNRTbny3ofM67fLCRXgqXD
QT/56hEaI/668qCNwQFwj/nAYmgDUnRWufB53RE+MXJ6gHLE53VRXO5mNu+fL5Pcu086FXlW538T
trQ1KlURGPeN+PrJwB2NM870M8P+/JdGpGDfZYeGexADo3qkC4geTJR5KPf4PJGm8pj1Q1HvMl7+
SqysZn5pwfEXESLXC2+lVVxXOqAUTBfbfcqThGHGbiPMWajivd+BSDAqhEAkrF3IheuHaAuRno+c
egpd432SSjZ/KPnQQIpPAanhl1m3WX+leGUAV7EnZeQkxOndgtCUq/XDAdOga3D0nUn8Bq2irceX
BWV0dbhge0H1/wHKtAYx4lB0iCvY79pClKP0qMKJPQHj3AVlCqorml0QKCoU7AzcRxbeaIxDggaZ
n3uQUzK9odurPN1OxwzL/VgKyC5GcvQY5mWMwivDGnbcKOQX/3HiT9KMsYmbkjluuE0qcgaHyS7h
zWPw0eTF61vELaim2Vuw2z92div7mtXiOPPS9sDXkEi9zxPUr6gbxgTQeLjW+gcKDsy8pKIekKcx
mOh5UMkw+eBxiEjGCobHy8jP9VDF1u/uZj0QJDxeBH0KUeJKbG5iph0dNnMtVdzi98VuMwI26YmR
YuolVO4+O7X7uc77BxWdLqYD5rr1md3qZ5i9MKUIdWLf+zDE7/Cb0/J3S1AIDXSddpMGe1wRCf+i
yMKksBjxGCTyJC/Ypj42h2G1fGEdE7atDwGUD6w4jA5aCRM9BnPelD9gOQdKYA+M9lOwrGG9XqPH
sgCBMA5QOafigp/hTw1/VVogulAMwMUeQyNrUlDRkx/7V+fjfEHrsWU9axOWbTR7U//sEnpJeOgu
6BMkqqIPYA4xPUMZ5loqoSgguHe228sQWKooa/3XCqH6l2HOD2RtuCLt5hcsCkJJuvEOlM+8OwVp
V+9VL8KYOSSAztB0Y/Qw3ystRo4/KfXg/Ji+ZLOeVakaFSPk5OfTkl5KXo7vAHoNGdj84Gp4twXz
DPO/YvwG8DFQ4ZtQoLlbQ1z+knB8GFq3A+gB7szSpIxGfrW8L5kZBUuLznr6MJFEGTM62tpTJpCz
gC5LUrad5/iafFxFTIICm60CvgWDWz8m7Q8iOleYFtAzgH8SdoRe9EyDTQ7Ljw04YHAS+RQlOc9s
4gP7pqVPyprrtnw7tHG5DUIWDMEoORLCJyUSUF7/1N98GOUMQfowawzVWPNtrTPLnyc6VxWGA4yB
zhXPXQAB5OFuxAi6c+v9ewlxSXfg304ZgNXxtbwuXzbCbSKRU05LULjaH0leH8YXtAB3m/eqUX+i
ok7a/+UZwpxCwWosQ5FkgA0FIXBFMhDyOqNDe9+gY+/5ldlMER3xrmF44BI9lpkt4QGpg5tZTJXF
v0BNAxMbmQTaXuj1oKz2bUQICYlZoBU/ClDzQyR8f625b47AEdhupHXQQjluhiXaE9gwQRXBAbuN
jy+GWo2D4N0YnDPHp/eDoavmKhAa+/1MZUSTrZCaju0AKKKEjnpG5RI9BeokkbFWesMYlEKZ9IhP
tprt+WvSpXGlRVBSHA2mP7OCdiVv2v2uBoRNdmcQq3Kvw+mYHLnB60UHx/tO7+8KEctoppEiK9yo
aHkImUSrKmS0nrwzkTyB6bUonEQykxwAVf+eBtAmbQIfP5oIhrMF89Rifh5rRsqEYP4M9zk6KCLG
DTHM9MKj+yUvbOpe8KQNnmTuKu4MzeYqiBbxW5itpGd2E/D9ND2sGbdNmj5CJ/I0mbuEQI1MICEQ
Jy9EbCNiKOzdnQM4gFcAxwEnCMZPDjI+CDUQ72VS+Oo0bCHVuoBMwXW3w1CAgJIhOUkevW2EjuZS
t5bid7OrYMMSrqOO9xcpIMdJ6zTOQIwKH7oENzA00S3JXWAhMfmdFbubwmU6VXTdHxCRAGxjU2Q5
omWHh8HBy4mWONswPM2wzEzg764A7xUxQAVKgsusBvY/IRowluMO0aAtBfd9FT19sj3Y1siH0Eh/
2RIfwagqyAmnibolck4wou2/lB7gNDhsEhHIgDbRNqCRsg9JXzLmRMFw30Zwn7IZnkCfGWMrtFY8
PNrX5B7jX8aaKrsVvl/CerhUpk4dGPfOEuEsuLojm9LqqF8NZayMB2jaz+ACTREwh5eTY/bGzbeV
XWn6OzG6gYHdqMPQqrHGiCsMFXq73+yy+uc8FiISgQRptkjtWebugEytVCSjWoRyHQhHKlzFWD6w
eEnnZ4OIk6QdsUsnh8t0DqY61zYtkxW5xhs2I4AXlqHoGw8XQwyzBNc8ZNjMRMhLlmLuQeafO3dT
51RrvYnGUBiBQAOsMWScSWTg5YUv8jtGM5G6maPob8wWUHLa20r4jhFKHp/k76d9c0Ddyz/ws/r5
MkOP7/eAZYBxjYo3OJowEYMYqIl9i6+TdhkHI2uhJV9HH2NDltf5nqrLvSsmZoCGlwUt8FCEPAP5
LEBguFXhbWcWK7iDEgEzrr4rmZDoaTsLqQK2yRQnADprCDEYPlOZXkxJQnqBXIxJbkja4suZShC9
NLqzHTp53aLQ4zb9HLrpAUEjtoarDpjzccyjp4Va0Ck9AjlRMGxzX2FQ1A88YwqZD4azVXrOjmbp
5sAePaK8wdzXWIctEDwU5TvmoSxnmhd4X7QwGcx0e/wdhUGc/8UPQjn62KUPLAqx4bKP8h6J8Q4d
sXWk5a4yPKUq4xnAiOje8H+y5+lbAmaN4GLN4uhK7AVkHUUS4sh16Y/gyHAlCNbtwV7kg0zNswW5
4hNqgh6ieJTkhUsaX7vSsJNgJm/NynlG6E9eSwKIQEnRQXFPAfggK0Y41PjAw82pHkY5fRGqT7Y5
yi27hNTMnDd94V5WxKUyEIPf18NcBgXylXxYNZVjXJoMpIn0Phb9uBmeip5brPtIgUyiXtsZ1GK1
+VT4TkZaQm5trtgq4VAeFt+niOLKa/+Lqgu/dmv/PtMfNIKgY7DgKp6IDrvicWxZzVoKYdGtRjgm
iN29v5BKBh8g5hz6/TXv2D0vrP9sz1gv+jOhyFm/rgg5lKhKLu04B4C8WgNppgLZ3Wxk/PgBrpI9
GArs2/suHrNm4BLf8w+yFNogiukF+nORbtP4xUSy0RuPUQS/xfCVYs7ZxXa+JySKU/4S3+Mason0
G7TfAmqGHULgi5sUYi0cTDsHaS2tKVKMRZ8rh7icArMxGx3lRfqalEhs5PB2dW/a6pMHt+nHVRl+
SfYweciKr6W3SjV6PaQMMoLk2tMfTqbcjc+m43uhfdz2Z+36A+rcsF3jno0Gz+kARBfJbGuEBbJ0
naPsW1qDOREZG7yh9gB2IOKw8PsByQHRM+AkjwuInPh92tB2NzhF9vd57/yIaesI6LNu2wqPJyl7
6dC5HKUIdWQ5v9nyKt9icgGl7O/vJwTPPFQO5gfQ0JAZhdQcTGaA58LXJq2+YblCNgb/x1dQVOuy
6nlM+YVSWLS7ZQY9mcgecPP3lD1E0VXF7wY+xfrILlkHfRp1AMfcqvavn0ODmacfyaOtbJafpYwM
WiEalxmszTIDB4OjqTDmkCWW3vYvSLzOEKMdBJLSm/aDJ94lDBr1RMDEgH2/8xN3Ka3/EleDzKbw
v7CVrRmQ9bJp4oszRErokGg7Lux3cndA3SpDQbeEPSBo7Td4KFuatdkjSkQRZwvUCNUcBqDKXICV
Nki8MlP1NCf3ZKdv/6uIDQCZIpbEkAywTj34xEMlyikhiXPKrDzkDvJUQMc7qq97MvgatQc2tbl2
7G66L9ykhX3F3kwdwAEyoh6R3Uck45Quou/0tpZ0sw56XuUsoRk3tVGM1VhjXoY2lqc9rz9Tibkd
orytg/6MXN9NDu/O84B2IlSbKDGGHXHM+ucdn9cLtbHqwqdZgsPIfW1MGeFCsJTLigJvx+bZHvvJ
O+Dt+p1ytEQWDD7XDzN/P3MOchyJXRIztaduSQGYn3rWib2FVkBQK8xxqeizApLRUNT0OMpu/vvO
fFZ+j+D2K2f3hzTReIcD6zdTEkGPD06dWwcaA7CQXI5F+bZuqUxphqxrZSwRrZz1JIvZERgNhKmY
eAUQ1xt5xsOphBQ0HrotISd2f32JYcSYCCmjwgMaRdjZm0G+9dfoyPm3czFncX/PFWKDKelWZFXk
0YuUinx+2Uvkj/1ODEZm8s497jGtQgpeZ+FU/xLvLNnNXIx3vE6xZHaIO60SPLJyaU+nSEYIPRW5
FMw+2j5mD/wlT4RcxGMRVJQ7nwPzj4hXhWGeDfA7gyN88c7xh2Dlz8wR2WFNIqRsUVfaGkowHUDO
6UcjIt0whq5K1ClE5hBD1CTVhvU4Rfzk8RMynhiwX04jxDSac5u0vqYINplcCmoKLhU8WghD6z1w
27qKaGx6CTxdRhQhcrkYU3C04537WMMxFWQgfu3PgQGkRCHBETUaPJpMvNg17jv5fI0g+Amvz2ih
G0cjsQGXWGGAUPzxL+kdphV8R/e4EDZNSlbGalynKtXbzd9NHzDedyoVRRyt02eU7XmU5VLkcQwg
DRFLA2kArcXXsRLSb69IseMeEvhDoJr6x+sVqGi5QFBIgbqJOV6ITMEG00uM0uXmixxq7A6dEYox
HT+H3EMeG+EhN4IgKl9kXLTem/ludDlCXmZVc6RuvBEy7zV1HNGqrz0JNy6vF0qJMMce/dm8mD9D
nIkPnkPx0blq3E6YAzvVZ08kpUfOq5TIFDZlNLFqjHfiHj6/hsxF5WNW0G7BCon0iB++MNwPfHqK
RoH6vLDaCMllW8E74YC8DEH0EHEgqca3T7XMzSHWxkc+IXhThV+N2Z4CcuAouYXaTzvT+NEJ5PwS
nqp07s1u0XB8h3FckEXGCftFGIBU2KqDEGsWgsUBeUDSC4G1dKa65gCmX6NyJNHoCNrwT+VPoG6g
Jz3OnaRNhrYelXbJqyCAYlpU7rL4cwjOw/zFEArRR+Hew+QEmNWwy5OQQCKg9HcN27m8FAGL+xfa
LpbhfcnSJ9uU4JgIIju9pnz4I+rDjTAGgdXKYrsTI1SfO3N5XshOILIvNYZ8tbjOqPm4ziXjdCtc
MhovLDk/EBiZ9cMJRyKTiNEQpCSAkyFNoB0muZjbiEOAKyxtRoSJijq3EnjicgyBZkYanGUvJkKE
xKaBc09/BMDu6BegoggBFFf2x/7tIV1xCNFIsQQagmJVrN3kvhBRLCkZxtL4UKaYmBEhWaDO1IZz
IkvEt1ANXtliAuPsNUgjZepbdCsIjunDBKMaXhxLTOrsY5JF1kZxJVpP/8l7jIiGNkq0ovOLubqD
8ahnFdHlkLCMwqcdQTKtEQk/OArJ5QC2MkALojvqXgQ/5f90qsyoYj8WQmXRmLzdbjECxqyx2ffo
iNZLFimploCaZGpj7XyjsDzMxdSQll6DeBJjfTb7NhooY8nZbI0vIZYdON8RZLQ7wE4t/ugdqY0O
Kc9iXOV1cejOdwSgh7s355Ptw3ZZc9tFIpU4Bao51hdT20Ig2DrZHy9b9LF4ivxE5BqKPkbIoaRA
jF0jTO28PHcsBxFfDFzCqDfQALYpdqJ/xpR1Y51EtsXDPNUoE/5vgUSekPBKXeztQTfIpMdrzz1B
K2rcxhnnSC95UgiK3MaD4Pi2NJVERNj0Nh/mFs6RKsZKsv0xCfHn/7x+elyBO8/vjMJ8uwyAVA4H
ckGe0dAdixxPXkZ22JXEYAoxBYUxbqY0cfvBCqG6PS9Nn7z5REQzjixEFRpd9sVjBfK2sb5CUsGM
hD3E0mctoQ7gkE4HxlKuGuu5GTkPK2Wc+4zWocWqxBKDY+3FxMF3DvFbaNGMI4PUGjslFbyEvImg
wgcus0XIWGw9BH4OY71BwNiLCA8FlVEp4LnPxK2ItwuVLZiaOaFhA7eNsL6Trf+z1qyqvWyuK6t9
8BRI+yN37A/RM8YkXozcYpqzw5G+vrlaCoHoguYAAtGW+jWw9tD/TgRcDL9h9t0hs3A4FFlJd5cm
A86UIcdMvSEz1X6FqtusZTYMjrLx4/CCYCOkh4o2kf2Lj3C9Ma9E+tR7wg8YSLIjnyzjLRMm0Ist
VhQufGizIUQJgev2m1eBHV8huPrGShyI9A7kYz+vBq5mwAf6gaeH1szXg8GmgCIZXSklW3yQJQVl
Fl19fbx6M8ySbEa+aBbooLeNOUjJfUlrl4bGgLxFCNAzmzlDKTZIqgBTnXKMqADDwMC5oCahsSV0
HWlGMUegQQJMHy99nvR5lBhzcOXmYhJvniAtW3fUi7r5x8AgdmoSwO0ey7lg+CxWYJspG1xmNs5Q
oGn4Ltm1PTEnjLlijf8Qn6rQ/4Nio4oFcm9Xo1h8GH88xntCSzlORYdIdy2fCJ2dfoX+c5TKX2CX
56oG7m7M15tLLOLXCY7HfM/uPoCq17gjmGc1rJMK0Bxvry287J2H4R0onmI8jOUQLxEUaIVpvfCG
3ua7/uSwUc/923qPf957umPGXWt/4o5lAY08Ip3Rl4+DMbTLI4R0wd2hhb2puPv82YiquLpLBGFi
i6aWT6kx2OkiJWCGvjYike8+/ngf9gceyZB3q2EWI20AcIUnz3Ab0nEL00O5/jo1iR23cCVD+KCd
zfevdbEfTT/kNe1OUHC8BUOfVKwlJT+gPN0TqSJ0FlryhtK+zMEsez5uQ1+Z4tFfkjdDHpCIeprf
5yQuQWUhcehNyeu+2APaGUY9af7AJS8jvf+RucVMJizEtNEBn4+mlzE7YxFhxO5BPrsYZIGDRyj+
rRq6R3deYyGy2f7YIznnZLaMpwSls7MGO9JESzPZgvexBRPLwVosTaYPhljUQUMp6LDtiBpMwBKH
LyOn4A8NBHMfnAJZus6cEKE+eWM0uz6ELw3FQ8R6iLkBJnTjihVmzkl3pZCgcuc0gFN/eundrt1k
HQKrsyngjRVzCzn4kj/mjs2ZYNsHQxMRzVi0jeMXyQAKFL4r3Zlh9KYTujf+pJ1XMdkRyTtImMZ/
hahSBAjM7UjJoRcb/M9K0qOtrn/QQ7DCBAqSuWH4Oi8DDAmP9gKVdWEDFqc4vnDqJVoFxh6Rfy/G
AjCIi0A4nrwYljwXEp0WbYsAef8mdoAkkZ9RuVRIIwqWQ2tR6fRmDevrZSQJMiKEPYKsF3wq1YC7
i1qCLBgm03AG8+aadQeWNBYjO8RE0QeXO9GnqEls8hYgs9l/uHL/ze9l6IYYWj1WAxhKTmkEe8hU
K0oHsQMvM+uEPSqL5bMomtcULFQUoOi87CJbMHfgxkBUMDuQ6MjlPw9p4RCjoRqbfT0BiwbEY7wh
NCb6otqnUXYyAKWbsR9C1pOKYy/ONzMYirmDMdMHW4rKzIwiNqERb9XfMdoTWEor2xmLvvk7izSd
ys3tm8sZe7PR7JmzGX2wefN+NgXUcSW0W6SsvcgL4Y+tDJHVJNIPLwQ/foBkPwxl5q6QwvjgUbAh
kfuhMjRRCe6IsYjOQOFqBERBkfXNLhstRJ3LlsEjquftcjTdYF4yI/F45HlvKfk/MzhPC/S5Lzts
AYQJjOzPSvC4h8lYyloEI+pBA40N36jzvr2RXOcOcWco48iziBEQ/Bu2sUGqx56rjxGbMiJyZyhL
2VKj4AvlAatlLoS0hQX7gIkwi718ZEvaD9yKjaU4F+ca3uSE0lv2f6lQAHOuamz9pFMxauw9+bEb
8pqZ6uyLV2JMJM7DkE4CyRykD7q7FVkvtso+hGnk2J+2wZc2eSxezN5Un14m2npg7tYyUFJ9eqZt
nHvi9FHiT8jOfFncuOnBhR5bpMOwohgQ+qatFUINGtoL+HmFxJFxOKKEZLmgkQmQmYw5wxFuaOtX
hO5BFVGGMO4kTSJIj9X1yy/i5swzwa4bQZK+GbtH5+VDJ21+dhPnUMUiYytG5WUN+eXshPNdwnvg
oCDwP+cbRNZ0h+YJ1YSGoC3K3BeWf5o5dlIWOTYbUSZwMoY0KPMP2XpPrP8ILUZb9Hc8DEQHEcON
kAkR8bXq1vdogx6AXDtgGs77l3WB6LA+gkVmEs5v2h2ZsxoMbi5HQ2OjahL2xFi42IR45jrnYlCC
k5/py5uWANQS9YYxOtCLLz7eyH4wyfjFGUSoMLK19c5DpQBsLvYoEjwIm9hts/1ueo/RErOJxv0E
Nq+d7NhOz6Wwz/egFInrSh/+a9lE9xgFuQM6QmOsAufLAY0Yw1iX9J1a0J2JB5hQJrAvD88Xj50q
kohfYAwDC2ssytku1kNMt/weQbm3YY6rEGkgRfeQPNFeLOElRvf1sfDyPl64fES2eLdomUTe2BxP
UW+LGBD0HdyNVi8pWJ4gYw5NI9Iq5CevozTTAf5yIQSVN7Ii5hOUiz41g76m/onZU8KKBwY+zHnm
5ucRezKOWqQpWLacnOaD+c0S1tLOxhc3dPuz6nhZ7ugKA3AlRluM6Evw1XH9mxH10w4pXRl+qWlW
uftAhwc4We5BXh6MEdiDHByZ6jycgisx42LWpYPTDuUV5Kdk9Fnm8eikn0ZkPRjhF3thgUHeuFAX
zHFI5Oz3jIg9q1PcDJmK9q7qWw+gJdGVFsyFZwlA7ECekZCwzuKtyEMkUWF8lY1LVG+gjcnOnXxC
baNjSqXhPvQyMQ2nImErhbmaFujKLuFzo4I6kRq2bRPxlbJkZ9Oe635/w7fB76ulA7SPG6VwH4vz
ayYR5qOlP/aPw6/xdik5Yj38GDpIqFdsG4rwxXP7mL4JHamR2d03yDpVxAL+559qlJOas+U5qd4+
TeubHAzR9wI0l323PMvuJTclJGzvUGUq53S0ea0QK+KXotf15KBiOjJv2OI6rrx6MyrtguuhIqWj
boPmaXeNJ6kkrWIuN76NzVVnf7u+w9k3SqWCDu/GJochMpY5S+GjqZaITkVGQvghxXDfvhPfdIX7
Nlt0ciRmtWb5d/nabS/kv5BiQ6jNG1U33TEA1sDKBuS1/QBWCB0lcxTeSbgvFGBIwKDoQtPPqXrO
wn89K2K2ihDHHwJyUVWInmHEydg6BInAWDP1mS2A+aSVHWmWULoM+ffRtEDB1YMulIWxSAHn0phQ
IdnFWsx8J8qDCu7LnKWKNc2W33rlghAJGDFO7zPrFawCvsnObWImFqLqgh5eFxQa94iCkEL+LfrM
AGaRunsyr61Nvm+QSo22HK37NkhfSxySc0jwHS04ebPmOyJPbZxhJiaRCskP1YyH1n/g6Ext/gQo
4Hg1++jDwV8ddUPm+sU4qpsUtGZ2wZRXIy2h1omeB4kp1ldbBiWPCxiHH/sJzcle6wz5DFQJLcL+
AdZxJhkErHWlkL3RrHdTyMxYo+PpREFIzQifzTFtklCPJSlRkfFcyNTL8UrTaVH4U/DWyG6Uh83B
aw0ogCHEAc8IZXPy/Q8mVCUwSy1YZyLe/4ra8hremNTLyukIuHg63dVuiOnOZwVuLD14Ydr6EOjX
LUEwEczceqaG2JBwJkQveJ4mMv2nnJTRi/xGhuy+jtCFbPycIz/8AJBgJY0i+rbstMO1HrQ0w2eJ
y+cAU9z7uuVMRYiNn6nJQMEawKKKmCyHkaDLIXVnzKSiyx0jkHHLhXcfNFL7ROCBJGiCA4w8jVwA
TPkCyMTweYK1ACgXYyxHcw3y+8GgsN2Ync9B/oF2Gy+vifzLztFjEdOBUutmPZ+eRJ9JaiIjz2Eh
PD1kvBGZdtE/7PQJi+i/9hhS8hMJjEaPPQVyKqPuRX4NbHUSeiPw3gyXmsnNa59WtyDq8YcwCX6V
mclsEV6+AbSRJP/ft9dckFWliyWGdANKnPHoDNHVYiEmNAvtkQgoHfEBFx8nVkX1mdGS9mxSSfI1
YLGKueA9VojeGloyLz0X9JiUpB4Tw/ULZQ6CF39z49lrSfmqLVSTovonENl9MFFlTK6yd3HfF8bO
UsSwATGkIcSMFHBbBWQs4F91z0GH+/QWfQNpW3ovD2Ut2xVUBG23Zr1oedfFnAWhw7wHD4JA+o+E
RU5aLwg5EQ4Q0vSRIFc3fzDTI2wplQPjj06Bg3UM3ny3yw68luyS43OiewOPae7xDcGpCKtoAQFX
0kxKKC6oMeKKTOcL7zgmh4tJVxmgQW7A3hj0B7XfnxbMIvG5v1hdKDW+VrvndAVkgKK2SajPtu2q
U+Pqn9C3Cd5rLZGYoVoi6QXYDxWK3JCBQy4ytV8xk15+dypWlZi0C6OcPGYathHKeNLiVRcsYnkf
iiLHL8ijYANSlu1ZB0cH4FreAFyec2n9QBc6f0ErkvE2GbrcS2C99pnUOXaXds6D+Mnme6p4H4YX
I65dlLLDsrr+aRM9vWFVZFZws7rTUrgkdCE0Ein7AEM70piNx89XJHeX4XeQUMcNaUg58JlgMpWx
l9/T4u4wAfNG/7wk+HHapz8bMOizYham82L9j5kOIm26iVTZ2nwUN4TxWPxVUoVFZQrBglpk+Q50
HGKocEDeYO3A51oEptZCTIR/B3AyvVC9uY/jaNbKp5HmXc+P4xC+YtV+CY/J/wgYUplIwXRNGlye
FUI/2DSUhttuQIgAdQQYasWx0DgwDOJ412fK7PYhqORfX6Wsi8VtgT4FtD0vQi0z3sRC+b3JsPRk
FnQihySXJXi/Jgo7cvpyXkkBB78jylV5Ir01dOTNYLuuJgRALwb9gZYzVq0CUILhmTBOiVlyHfQA
gXuqh3LzAdde+gT7qHWS9ddoE78dpTFkE8n+oPTmtzWGr2iI1RJqAiMpYxeeKWmdmFWQC+ZGXeCs
RdbBgGbC7LrzK/cr5D4fUyRijoJr51eburQbMgU0SqAPbiFpJg8thtgNYb+YWsP8pyz+KoG2v728
z2w3IadtpcTdRp6vevRm6rxKFRulG2Jzim6kFuZwo/q0h/cZkU+X5EEcbRt/SeyRDf6/oNYkJW9O
spkiMb5q1gG7gHUNcXBZKLIBYCilkOuLjvPYBAowFDNwfdLt0OWOQuxeI0CK7S+8o/hAj4+Y90v+
wxvvueRBdaoOH3TB4ok7h8QglFQbkWTYLofHItYSSlCEC5E2Z3dkhbeHz4H25/s18TxeUK1/gaRF
ZuM+H1n1aYT0W03eIyPvOJfPDBuMhzVdQbd+nnsLvhtSVUIBZvWx5JUeP0IMu8BhjQcKSnMy/hwu
42z83cia7cY7qibQpz4V4zVSFZt1T4OCZDqH+x1Nb6jjBsS2C/GaqZ58NRgcH9Gg5wieCg/hcGju
fnQQ9L1Qqb8NYfdsiKQmsH8BwnBgw3eDbt5I48kIhkuuoCcksOsW7r1rbyLBX0GDKHM1fq90S0Tz
42jO51VUvx0ZiQsy+XrNhFQkUzkEPk3v0B3mJgVjD9Xb2yMJ+Oa8dIshrmq5vAMeIjDFjp78jney
xZG7n9+YYQifGu18lXHWMw2siMYHJryxKWvbiZ4bImOaQzAaMHwZQLvxm4lEUD0WzXvwRXJ6Yhpj
+iLhgWBSAnFwfZP5AxUwjIvxoyO/l8Ymffb8+0pL0dBz1A7ANToCiRMVD9YUr8p0dCI8CTezrbr9
NebMX2+sEWBShiV24AGDcEn+c1thl614mk4/6TkQ48pEcpHSQXl1pkhFkzETzfVuUh0Hc1Z7MZUo
qnLDy9DicujYo9zIHuFaMWYlSam0iX2+iuCrUCSKoXG4EKlnYMxPGHaR8UTzpHCGcIF4mCg8PRJQ
SNF4p+99BgEHMlOn/RGsY3+tX516SYIyKerwJyRtwHWC2n18qlAx0wn7DzNLX7YcK31nuCDEGwm8
DSJ7F9K965aBLIgH4MOGKI22GRhRbQ6KqA+xXvPEL9DU3FATW5H58VVhUhzMNHbA94xqgTobEpB+
tOMFVFDfZW59zFyMT3Av+K2iD+FsAH98IWGSRndHg4reJtxtJhzExx2YBMgNPJQF8IbxECSQ03U5
Yv5u46PZeY85YIZojMRIRaC2pwfWTHT049Q7QgxmELBdQhvBkUmpIPCR1Q5aJeMRVNOfbJHyCI+B
eZKJqaBCABXElrhDOsz4HTyj7xghEzy5NM7CXvJlWJpJCFoFjYdO0+pR4RA5DAXJnOHkvhjOv7rb
5M53UkaXdZ7mSzLWEJ/7uIXA82hlX38aA6uqsL64HSk7m773bQmb83+EhPbSCzUR01AkzayV8HV1
r4QS7cJRab0Wc8YrMpt79UCoYfNqNz4jB6qxrGFa1FdcKKJzysOn9RQz17+Zr70iacwB/zSufR8P
uv5PpP0JSyXuK/67sDT88H2nQPHC9k0AcmXeVL9AoE3MJEaqz37oIadBGfNB0FH83Wc0X76WbIY0
DTVhgcGqARwIWOO4tGmSnhGvOcR80M5Tqguzd5+UEKRoMoXR5UJizoidpRxCzO5ccjVg54D+k/Z4
vXN6+9p/JJ3ZkqpYFoafiAgZFL1lRsUBNR1uDDVTZAZRAZ++vn0qTndV9wnTVGDvvda//gGTxsVY
KFxFfkJDLkz6x0zg61WKja/EILl9J1uFCefQ+1SWkFHAFDxQzsUGxjcjBkPThJQPl2qTD5PfOdzP
wnFRw3c3W5Q95+xkPnovXswomEdPMe/KNzLU3Tc57yOYxVT3bGoUozeivl16xRIdLwhGzr2LpjkP
B2oG7sHXYmE9GYJJR11iGRUkewbocqdMGEq0nZzeF3Y1ZDU4O2XLATkmLMzUlcYCKsEyKmS+cpCA
kwkUQFIOwmkrETUtEqRVx4pvLlyNr5BzTw5iED1uBZTOgoTq3WLP09vIPQEniDn5bItN15hDZA/Q
5iQCLdkHdjwZRjmbrNTV5zZZCssq7j/x5nzuEsaGfF4n41M1nqYf6/Gc5pDcYvxw4SQQ7cFBKUgM
rRulNjWBjq7jaZ8pwpDByvi0v6jDYZQcJeJi68XwAYZ9wmYTV7m5hBzipv0lY1EcS3sWJ8+p/Lhm
JQ4y0Uo+X8+Ng8F3vxvYmf5bINNvH4duBLalWmUFAkStT4x9bo2YEJeX5JeocemcI/Z0mtRvOKo1
MvhiHPT4GMdKnbcDYf4BD4CEOmga35cw7XnriOAxhxl4wq0m1uncM+icF2U4A8KC2ghdFO8lVIqR
paJtlb2hYhGyDn1wcsBx5EfDiZAhDPg7ywpOKU8V6ogX+U/1Gqc/JEg4rWOpNJGsEuE0QmsevcZK
SECcCKNFeoLlC1llZqrQ1+9iHI5TRKnPuu8CfXwTm4K6iCLuBdIBTBtBT2yM9EVi2QdvOZtv3BSE
rTx/J0O7e0/VfsNxLQ8AWNB16g7fD2RLfW4l1PvP9ed86R6hBh0E3h7nsxCCf5kEeYPMbahqoS2y
QKqPSwDvo59N4EHiTtqLqhQoIo2c5MCTxtPFQwRNusNI2deIuJFtSmpG4Oq/WiZMtYVGUnPkaZrY
ZhJaVFsPK8JqUkS2sHtBTInXfdog0TxEQvc4fi+JdssfXlF6eevJpfeCokS4buzhfVybH7rSwQ8M
9LzzaDCZgVjx7hzP3khQRphhp0GKuAoLvmvJQBCUMak8xiRy4Q1DWJ7M9eBdUkLgtgL8CrCKHDWZ
trcxd4TucAQhfORJtVP0Vk1xgKVWOLIwEfdjGGUkunCgj52X97wOkpVEFLCCC0keqrL9cN7UYtjM
M5KTTm+nCx93ulV2FkSf8RwRs35X7+nv8Qj8wECwg4NMMopC//dlbF8aweF0bQJlC+nbKUPooALx
YYDCOHpkT1PjQMXEbLUgM4E6PJoqiJnxjAOdZ24CO+Wqw45OzAEwaW4/gGsRJ4NzJdyS8vbJhUyM
2jYLSSrAhRHTZ/QKXzNrd0J0TMSSe5R2n2nCS9iIv8gLP2v8e2Q03/GqwpmEPe+K6a72gMuF0y9C
vX6h1Z6KHDGO5xkGjcIXXr4MXyu22QC3L8F854mWukVf/KTFTGajCYB26JVBh1NoWbng43Ok6/6o
0TEt3hDh+90MJhaRvrcH/q9U5XfcOarVB5o0NF+QM/KvaTRi5zEWsZqc5Pl66EX06fxpFopdL+jz
gveI8OCDhFHF1061rSxNo1CERw9vXG3p7PzSKxIrFKJtNnudzFG837A+6CeL4mF/MQ/fULWw8tIF
/l06TIpJY49RXULmqVbJ261UKPnowQdPB5IDQ0gCudFpv8L0vLfwrFC+Qf6DUiRR5gq8MMKtr2li
CnZjNod1Bq0hLCbYQwq0+Y3f2NdXutM52Qw7h7zjbuQlVDQRxU2KeAo6Mz/nJm6lEe8y00KVWbAy
K7+ityOUhCMbQuxRJpXA6l1qDgr2j4O9lVEXnsQJIDhv6QSfrBqKg+ymQjUxzlxobO09/9r5efHR
vRji/O39NCBoQCWgGHdKacMuVAhvjxzpqTTljIJwNcLoLS3wF4KexefPF0E6cibg+oCbnDsBi3sv
R1NRpvaYaR/PS/Y/Q7+QgXFVL+NlvxouYlCJB0ApUlOkqR+oMptnzuzs+wjOoP1A4LH7RRTN3CyB
wVq57/eqwGOS2ijArrenVxTpGiDNrQstGdI2/GnE2WPiqpfwbBUQuIyIuYLR6yXL9xOenr6ffSZY
GB7HUqAMFg0iJ2Zrk2v+nuaNjzHC5ZuhjH1iZ4ajydiigxshNYSQEP9Iv0DdynW0V1qnKKZDDQcg
h14YTbA2dnK8Gd6zMiVL+0KQxkclEsMY6NNHs9P0Exh6H80Jz6AMfODvfo2/1ki2q94dcSq3fjle
60wuoLrGrfGSQvABrcQgE4XjTKhKlLu2QxQJcWvWVk6bLiRlN0QuU4VfwAS+Cn5I8CTIKKv8njHz
wCaWCgu3dIxkmGTrOpw0Qf/6ScEYJzNVWNewueO2eSQz/l1sknwXv25PsnJhiIOOlmGuHUfQ+Kq7
roft5QVTgs66RgOFcC5aD9V5/z0N4zBZccwOzlAthFqKDo1fOJiqS9jsHnfQqxmg75VgsM4x3vBa
+Ac3zSW9dzEIYIJidJNNy5HzmlMPCjy3YSwT2XVAKm/kQUlkuPpa4eKHhxVriMhvFhjY8/M2mtKk
MFL9EcqQbNVwUhp6Zn7amaTMZWwrvS+WIMJidbJCTIUbNbNssLZ7y3wf4PtULEeRN5SFSZFy/Au+
YX+M/+q/DxnPrzmEUYgkovzVHoDHMCZfB02yx8paoTMmP52KJ8RcS2codKBMYBUNscjcTBSc/mRn
OJfB1zIbuJFNPA75vUzsfuj5gOLNc2g1gsj22ZJi8iHuIgO3syCRwzJYQVD2ztR0OQQmmG7UJe6o
JQZzgsaKfijbMhJylKvQ4wi6J34G63ErZLDMqr9WtBjtDgEdhuBTIIc5cCsQZMwrwHRwenz6RrMJ
fwEQvx7F3JF0fsZGu1qQW/tQrMG9l136NKmdPbXfFgsSoPbir3uTeKnOMRMafZcF7QiVO4TMuhKu
fRro/01HnIb4ke6G3Ov8eUMiN85d/cYGKrG1sdlE3GKKrXqNuCl9XcGQcYF/MyrHAwBUXNA5mkHA
BoyCrcFTG9sztbHTy/v+JcCHRhgs8UkR5A+Yp5+9ujLPDO6nJPIZo1+UxR4b8adav+G+Dqfnh5Mw
eKXzDXCirXGoE+15yA99b4MFWfL4mTc4kWx6kvf8N+y3v4cb7YdCYfM2oFRhIm7KS04vFR7amTNa
u2EUBl9Ysx/ABx7HyE/5Q0HuEAgDFXQtxEefefYLhhl3xqATPsNd4XFT8FGDb7LvPOVIgG6qUnMO
EKEyQ3UoiRhEdf6V3gCnpYVMt1bB2SLryhvhqYfv/pEBe2TALXvvkgaPJ3IarH7Bg/nGZr5zJKaJ
i5hjbwcPZV7/Ug9gkvkxH0Dj1C1TLKKrnzFu3k9He5nDBXwo+AIjdMLMVH/erYhMucrYuKKDbkME
N2+I7lfqsa9wJAiqPmxX6pr5d/s25F7MTp9cw87O7vhavNHyPyzZnI6cRPEfPSwF3WWK9vO0K9Sd
8s/jPmwuVGzju5aFLV6nodoLXTQFU/7A1xywE/PpACkzT25yK/p5RNAv85Kon6IPZtjHxS6y9Rd+
I1Q4WHjlQsS1k+XkiUjoFBM0xqIiE1xoy6tfyog9Q85s4qgKrNySjpAfG1vDPdykWV7tInx/VY+3
VCfb6L1saFPVXY3lOpR++HUMKNQrtpnpC40VUjnWi4LV59On/lB+hijxEWV/YQrVE74imTeOjN6O
hiUswQf5WFS37Nrbz5UYo26P6HqHydG4c3sUOJUfTdlsxit8hSCpKGfYLEfpY6XynLLtRgJJjbTu
wokH/hbj0Q4bHw4NtJTMHg7sOJDejgy13JOXL2dtrWNLZwA7jyu7nJDtdKVFllW2leHmqfvgcC92
gN74HNpFI9JH+tL5gMjI6fpdXhDKk2PJxaa6pap7R9O3ZjE2fXCMlJZeYSx6HzRsrxUQ3dDXWk/X
vCeAzbnfNvlPHTCJQZa1hxyDOdDhfB0TLAF2DxsEgx0Q4L/yREr5CYnAh3PxxCiDgQ7MlTHX1QVT
wq+UcKFGcWp0/4AcD29AZ45JH9O6gfG6vj5OnMI07jkSVEY1PHl4LNR4P7GjxAZ+iBqmZuvnDYRY
Xg3YOQEkZTKw/HhZyib2/kwSPQ1y1E4D7CyMGMsODnLFGVyftbFJnQoW2YwXwdVXFpiCwyaLdAyW
R1glMbiY9L9pNpPHhJvsOxUmLrxBfNyL9ZggZPaFjsXfEPa1Krb0XhOGV0rYkMo4BFTAEwdBmsPz
+vgdAUki4kQrRhq9raDmJeNJwmMFbQQMP9qd75Aawayxcqpd+qkMM5cSXryyS/JAKS9Y+aedrTYQ
1QTMCPY8/oX6w3zNHc11O9kzwy7/SKDR4HP9w7TU94KwdGAhYkhEtLb9Xo+nOBzONxQqnNHOGTTT
hT8kpuCHxiXafMZYfSZPZsoRD0Zct7plmtjScPotLbmyk9EpBbmxXzhEw57+HLl1KeTR6ySU2GF5
4ldMSl75oTofR6wLDSvQ8fA8HbR+QX7IcPHIgxroLOrW1WuW1Db/oyGdlflbP5UmW50WDWlwOmPe
TjEfTRv5kOMabcsQKclBxHPrITo4MA/AlX2SHJ+K3VMM4VaQ4h0A7qWvcnwukvQYxfeXeu05e5sV
2yQOypDqXs4wCSVsJKRdAWczWtFpfDE/akmQMHkCWZb/QpUWjAb5gso+xqVCs3TAHyxR+ylNpgvF
1hrRLBLHi8FQj/fXAjlX7wzd98slMkVS/Aa+AXw9XDN/GS4CTFNIwAZs7BJ618RNNZMytTiD8Uns
MWgS6OSpHUa8I2wIHM0nNk4DPsU2oAIdDHq8FN4YrAsze9pN7bxIR1kAeeZI5MpL4XeHhifz6dc4
u/1khwSI9rWIr3BGgGyZIFuE24lsdVQNvSE9UUGjCcdxiUE6Jsb8XqaqbLEPyXyiEc/h62EdUHlJ
tgS94apVJAP+QM9RNlwKOCQs5+/sHyD5mj0qbBqHeNB5IJKEafWCfJFcI5JahgNYPO4EPyXoWVTp
D4MZ0ZOlH/BtDbP9pe9kGI5fKucImBPEB6GdZadoIH7Bp7zC3ICyD73LjlBS0gWI+/LWFjjDruqb
Mr68dYxfoCxTiV/Ur2nDQ3xDdIeu8wIzbHCp203IVYMkASs28h7dfIKNGtYZe6m3nrjAfr4hSw48
szjPooBnaQSzfjf++I/YqUp6amEx8lRZ6c3svJq8V6ym7xU3Y0fdj1e8K0ay8LpxxtkUzX6YH5Ay
RdmCTz+5PpcYlDKznqXeozUIp+bUQNw616GTh9rvpL3l4DTwmClMjyOCGOADVJeOszwGJyJOwiwf
9ybFV3GDobBOzoqbks3KnRrhwVE/pjlHiIcoSgPEbUdGmv5GQ+ZX8ATG9Nr782SeIUg2JajCkHRI
xPtsIlj6oJaKXz9XFXsWwvPnsQLypQ8olbfxUuGhj4H0sn32YRilbnt0MQzoL8nBaf+ICf0wjpyN
j9xtgBEqMNzZsCBI9jiNgCLuGkGk2epCAztA4wjoGNdYN3bkruvrMU+QvJPOM9g38ffAxegwpgy/
JPviR1N37mD1uDKunTCpSXAOsuJ2HRdhRqH5Tn7kN3Q9uq0yTDavkpCxU9T646NQj9Yb7WU1r6U6
dpoCK04g9+Eqxa/YyZiya77SrhNt+UyWn8kxfkw5B6m+2tJJd+yh2LEsURvjtQJqvJaIVtrwo5wu
Jq3JmbAaABrOIdwIACfJEmY+tlFJm9iUZJK1zlaxhQpMADQx3C4uArg+/ZX3oCO55d7kOoK7R7jY
s5qm2kbXxI43GhnJbXyMdqyoM4YsJEStvx6WByW8la9XuyJLm0kWs1XOYg/TF9QM/AFxIR4AiikQ
zoI/4XiO6bGrm90awRH3D8I+FwShAU4peMpMqZQJVIbSfZR/ilA7G9VaOOardhdMqjmWJWKT9r4/
7W+8rRYP3Wy3EcOR0WzUzgbwSs626h4/SOVfsA6LUwfUSPQaYncIR0wkcVjbNQOmunYWxPuhao+5
hvuadNq+8LR4SedfI0CFOxtw7g72fbr8jBZnqsFi+4jxH7vLWGVhV6VaOo8d7h4DaZquJOHuBG0V
GWpvVPphiJmVjYcSLD+0pRMmzbRJO4EVrL4Ldap38H0YO3vjGlcJuB8rnWcW3mQNE6OBVzjNcQrl
5HGpIpLBRccihkqPapUCaVQ4zFnG8VUj8Az+osu5+IGvzdPtn38V5j07xqhQtUxYfgGrb4LGap8f
Ggu+PLBqymDOTuc5GsL7F33LDZuRJLNHkGDE0ERERzDUR/bBgYCUXUbOa/7ikHEbBW92vQzjhxL2
bQCGk14HZKIx0wL3WGRueSVBFQ8j+19eCc/KrqtMFZgdggA82ek/WbzE2EqrDJwbsmsXljsyB2HA
yQObXHD6DoB4JBcUw7g7O9UATccbcRIyynwxbG+FdOgUbzSaj3xct2vN6ik9EjqfFKnmg2WZLrAL
Wr6oDz+YDcWzF2R/un/1c8txAE+hM0zM8ZZKnp0dJUs3Zz7Yfo5fJMl4Os8UEtXaxEpKsOrFp5q2
UniWvDf9MsysdmS+YoehHrFLhdnGQkugCm8unVBC9MUf/CxgHmbrycOLCzPpd3iZE6lK672iFKLV
b3yQIj3of7mbDfYY9DrN7MkUD+saIz6Q81NjGwBRBNJBtsph7L5nETHqmDtDswKlP8JIqEcLXBip
H9TZ5Gw9N9JrJlR9SEOM91EezrouJGhtL7Eb/GOl0y4lV52LmvvA2K9uznqrrgr74X7cUgK4lWz2
xTwKEoghA+MRb2ttNSZEUVky6Kda4YPuhTfNhGHl+ClMuSt8Ic9wcqEVIg6C49YhtFkJuT5aYvBN
BJR+f0Tyj+9NbHwwfLl3IX7wLYIu4TIIZK6HHM3EfOC2Op4CP/u0oLgX7NlUyDK6SI/wuVL3g0t+
UTMzvYDKpx7MG7j7/uS6BQtr/hhaqR6DqBmpGLh+SF4Leanys9U7jHprsOOUg5T9uRYCXx7/8iRw
CXHwrN14DXYMLRpR03M/gQAwE88nLa7HZ+U/RWnR0gFggBhT+3514w8DDwBEMG0YWAcN+VdPDu/2
e4ApDMUBdYMS6L+fj51+0TEzbTQUgYP1uGlhRYpexcOdye3Fv5Jda5R7qGT32acKnvDPdtIs0o+M
5LQgP9ujgCZTw5km1XHLxLxIGMEI9ZswZN06nec7/khDeEBCSkkggEdDikT5C2OMKhj92jaxKEKF
4QhnQOAvfdbIH9ayHFQaf+aMDwp8aRnenY+wBozuSg9Tn7QVo4LT9h1s+UsPqwSsJIEpcNPibNnS
LmIrIoSn4ujA7OOD76HxwAWRZA3oArWN69gSk+h/hH0QR1C0WU4JzMNmaSlkWM6wQ8PXec5PBfy+
62ezZcxYm9xGoRXRK+vD7L+bxXzJ2KsNRus5OnvGc1CfoZ0mR+2Hx9B5uwoNNKk3xv0x3WAYlZ24
UZrhTSfH+1qjhKTySmzCfn7LtzP7tWheExHiE+BHQropSCevlbC4hxNlpqAmtFPKbuoBuEoi17My
682LdQYtCOusx8gi6cypdpvM7aGNG2vQGmM9BHMJgutwtgwC7GLQisCKA+PlXggA7y5ZIpL55Q47
gis8OiOzpHtjbW+o3gvjnjuFPcVxiOEUdB7T/qxj8A7zghcJIloGjPb00k6umLzXZmK84UiMrgPD
JMvZ5pCnd2K457QUP9b0hR+xWZy45roPwRs+x5CIdkT+iOAj0ia0zAPjPDSJKNHbwbLMvHrgD7Fw
dNvesFR2LTDI48t5w2wIviuukLu+F+aazRsmSfAkd2ZfmZrmVWZJIzQmy5E8MTKhmS7zXcgpK5dR
a5DV/OzwdpIslS6M5LQPLRj+/tfug33fEasJvj4bKHl4TKV3PBxQQzAwG/Lqxy2BzTNaZx/vG0Oa
8jldsLQ+e/C9ZDveF52b6Xb8hBSyrnH8mTPLzq84Jy0maE3cwdkc5mGVYL1pdlSmrVkV8wTbCxbh
4g3vi1VXsCvCgE+AEe0yDYYvM0L8iQafum8yf53DuABwdTv5b9TiXCzdSnmXYFEio+Li26uu0qzS
MdZLPGFkxSEnhFtTE4GzThQECj4sHuitONxnVgLfiii/KIclghPgKt0pO0Cq3JLBo1dYyYMyVkCX
5fILV77DEgq2MzOcl+5JS6aSfgtYXMDrNPkdzPnlzOl/Xmf0imcJXJc0B05qnycldyR6Px4g3SJY
bqxjbpEPVmOg3RzPOvZaQgCd1xtaKYQjBZJW+vSUyHoWK2VAAhL+EBTcSUzUn/dpmCf2fnP2hueD
lAQdz4aoArv21sG8wfoOrtZDF3uOhg6wc0seQR457QQQVzEPzcbHB2Vn5L1Uj4Hoa9bFy07FMIU5
Dlm1i7wIG1rhPLtq3Bh5Ru3LAah//pAgffxcQrhKNcNy1nw9Z9tJ692o2j2zQBA3yd+BlzRGEUO+
FqJgSuAcqeiGXXBPnWTowyAbsdVIs/JvaYwjjy6HLgxjyPOKhmDsbNnHTlo5j6bcG4jeWbrdvqW7
8CekleGlrcdOyRRU1M0cTXhhYTzGJrqJT4+l4/jn54nNcIVFItxhH0wBxJ9a4YdED6yWHd/nIqF4
356PW5EJwI0SmxmNP+94Xjko7wKx2UI4FgxRqncE7Q7V+pYWIcK9EPyVln7beTJuOMv4BM8V/NCE
0fv8rN5UvXxnzAAzYAgSWhPsnHk3PCXZvr8zzjn0ubOCbIh+LpMeRxs3fSEiWz/xMk8s+UqBgGNF
tpb3w9LLgG85DJnAZBvaiDWNQW36qpevketyYJPHA85GMsY8WcIVR4EjxNnfWR3w/8UvY36dCBxG
+DNGdrZh9vHHi2asvoHh86mdLSgmn9mWZxCzBRjMNdlu8S7gf/KLxIXgH/qVwwY17Al4IuD9SnPC
l3bhPbN0+dwUb+DUfD9jmWAH8QW84kgSLpbVmBdjUsRPpnBRxMuagK2SbyNOwtpUP04LznKqNC9+
3GObhQQZTrxl9i/7eIrTHBBKaX6EY1IlCA+5PXG0ny9WxOYynV3xIYKGBhxLCczh2y+SW8OvJO/Y
H2Nj6Phb8cGGV1SSQTjhOBV3WLVwMhOuXvwexpHXoBLCBkf3OJih7YOVomDgok23V0wIeDim8H4c
1svDCZfd9ppZym4ZERU+p/Rf5ZiRQmGZbcexed2iK/L/xu00CsRb5DtQgUWYTtXZm0Pmj5PEjaY+
x7V4nGpBwqIWaIzT8FAaS+4vItW8NVYojyGBoqx8c0e6f1zQyG1XN+JnV/3vrT/2raEvUKJIkDEx
/ImdkDiNEXcjPW0h0ELu4Z+CwcD7+80OPJaVUwa5efU/1y0rkjK2FeMdShs6ycr+O1v8HfMAapel
n++4QR4/DKmJsGWfBcPP8SZbFj/PgmaESomynWdI4PsRpHwkKwiFPzzEeP3H7ZYv8hfCEgMB31/P
P9fYOzGwuuqIUpKNkN/6vIu/BLMW77iEafDv9/o8yA/WUHSSiW0hVZG5uczsDkbKnyh0WOUa1nVG
cZUhiHhd2C8xP31CiABYVydWcS3Yd/+EoJItLBabMY+veO658pRe27Nm+cjEHkbIhwiohOEfs/Tw
s1L57LwIvr+49zxOnKnIcvopfil70BEcZ7mhaCCAybwXwrcbExR3bgO8muho+DixOXgiCaF6fovp
xdkoj5cRcxJjols0ny1U8ijoZUgxO8D3sVSa1K1mneL9uyZh+P1YnUtIZx0Kk9J+4JSh/1T5LBrM
9Hr2Pub8vfL2CgygaC4zfZsPa0uOt8AmXIsveMUxh/nvacdG8mi9hkQDk5dmDlhQw9PDYv4j1/uP
N8Lgyh9QIBHSCc6dBoP3dgKK3COWfC3K54mJq9EPV4BufTnX4yX47PPMrIpgD3PLpsFdF9XgA4U1
Ty/PKp401LyI82fG9czq7fbwGYUsPnEkBNxmg40juC5rNWRf9jmSwJPs1cDf74H1nYWNvb9RESm4
fG9ijEapBmEvGYSWilETGwCXkMmQPrtU+HZ+wgGBthugVOo5z+PMAaKVocljhY76gqJTXam/ZCXs
oLDOHrifru/RxmN7Zigl8qOoe38FxfVs3jffT9BkwRf69S9uF/8AF6IyTq95AM2URWiGrQwiEDbO
21phDChaZCi1fFnIcdjc1cbhkMx/MPikDCLhtLzSYPzqmrXBnk6PfDi7aBFPlVtR3k6O63V8BVEh
9RFjYj5pa5imadOON5Kh/aqlfXs75GvZ9XyxmHaL56lHPAyWUeaw1GZNY72IrytdMQpQ50V4GXkl
sYf5Eo3yeoZliDDekfBosac6iU6wxXdkCVI897MNSefWXW+N3+GqPFvUWpw+9OdeQoeu+igG9Ydg
AxVQrFGMIumFioUvTxT74l9oZK3174i+9GcSI/uqvfvdW9iu8tuuvoz9RNiX9CZt9YV+cDiFu0kT
X51WPNb4IXQmilGzQr/BwHYur4HCzJU0mYGJnCW/ILOT1M/CY64bJmdLwaYeqIToKWC4K9JwelKA
6+MEMRaDnmDv+87ECKhVKQTYudk628XyveNR/PBy38dYhK2xtrfZJnHw8/DEjptzolfEDdQ04ZgQ
S+bWH1KXUMMYGT23zF5JS8amL+Zw8EvYv1g5A+ybKn6WCpNUaNlYNu6bEkCk53EWcswC7E2xoQBO
g42J7+AyTP98qomIrC5I0Fx8ukJBJIKxyaud5i+CtdnA5BwIQLCeMtFNbQi99V9DaCffImfTZZoJ
5TI4CD8DVXjciIikkW513Qz3721tiGTl4BxU8BJuMUSlqcqD+GBOfoIJyTXBtwi2J8ItOPIWJFdG
9n1jLIMB8aDjgasSvUKSyvJAI8LRg+JNMZaOxgkcYeix5UwQ9cRWbHmx0boOlleHGh4E1jdbfG1g
hjG/AJUJZH1Nhcie+8Rb8fi5ht2M2yAKJvlas1MA8vBg81+u+MJfkq2R47zghxwYXC5qMGtbpja3
B2Im+LSXRHMSZiYOCL3290bU7othF8ZIFnMGGEcYONMa0OJG3jX1ruhWOd1lb3uuDf8PHEAsUc6s
lgOGLR8VFuXYJlpvfaoXNxRbEA8hAyJso4kGY34GS7cGukCODLTMResNSA6M5tV99OBb4kq9jYyt
MNOkfK7R4kd2SD3GkerwbGgtW8R4Gw7t+ZFD4G4W9uW1yJECHSSmQxjHNMSVwB+ABpnbI8wjIPL2
DkktD2qbl1trdq6Fg9SR39yJzh5nx1H0w47/fDiSeoKIheXrbzd2UmQ1lsvl5LkEgWOCLfjX0F95
uqhlYkxncLpgymicL4cAmjXVrqiiC4fjrzT/0O1WsumGFM0w7ploL8X3F7ZyZzcguSteOBkdv2ph
wsh1Q3XIgC+UbLC3D8qoCDM0a0uFjXcpNtykBQ5g5D32+BOh3uTYrXBtamVnIAkpMGUW1iy1uRVS
1OhrSMZSn7G43AnuGOIOieYBH2MYdg+nIq56z+EXCNnVGuPQ1xz2/+FAFBARRhz9W4I+KGIDOfef
Hj8W/IkRcYOsVYAkKPLnb0dZ6jsJ3sJwKjZSHgPV11Z0P9DGQnYVLAz5hZTfBtwcRLFQ4kJYtGXY
CO+qxAk/+z+eUf9xRuAD2CQh/FSDzxS1GmQES3ubdvdziTlofzjtV5jnu2+nl5xBPEesqkLBtL6L
jKS6YloTKA1REBKattI+a/U8Q/31fi2licW+qIYDDp6B0xxj+e+N00w0H05Wcu186I+alT7Yybh6
tTC0dxEdmI4m9mGdP9Rk/w5dqi1q1rEoW2dIMIwtefDX8WWJ/CgzTikmX18ENNIGw+DvBi/Z8A2y
M3Ctsdt8zdMSy61/6yLsDCwwUpP0nrFszBkrKtsCEyQFhspmPn/9jDGYsKb/5F26sSGEljgMTujp
5blg1Dicjsm7tFUhDkZr8gMXGRIILFRCCMk9/kMzxHLBwD+qT5PhdKRsCuXyhcdmsq+IEnwr78lq
8gHrWnK58JxbX7fbbs9QbgeM/veBl456GjIXDk7o67s9TQmIot9QvOd/2WZ7VWycfEgMG01PmL+o
LFSIXdVGdC5byfzTzcZpD0/cLY96Zixaa/9dk8sjm8bU7IIpbSz2h1ZPTl++6Y1oSRcEWgI2pew3
0/p4QV/UU3MQa4Ml6di5fH8uMACxwaS+eyLpGxn24JCSF7EeHBoMofAiypx5R52PITwSJxEa1Lzw
PtKx5+TjsASojTmrQEosbSPtXvY53o0EsNBaMh9v6LYkMjVTrAsdhb1Z3yEaJi+rsYcEeKeevu7I
OYOS1C/aBDLU78B/YC3ZGKFbDKf9EQqMlPvjd/DcM52i9RkyLDH/OH1XlR3j/QZdz2+J3J0sGisv
IaH7mfFRSC1xwA949FnXkY0TbxsojGM85SK04vRyX8vp2V+Q9WA6eMbchcY2PK8qhIXU2S7bU4om
2nUNfDzrzZMv5GJhRKKfUMNli+cPaMJ8tBH+U+Sts3A1i73fF3uXo5n9z3I4X2LMYbOpAft6nysd
m49TExF/jLDAO61VhELg3x3vMLdj78JnbiKI4idHVGjCN8sVQu0VozmsOHVT7+wYThtMNSYC3l8I
HEF5TxlK+2lel3wVzkfiEg1H4RtTK0j41u5iu/9jVoDHFEAdbM4/wnFVSkYXBBSOiMkpkO+Adc8r
siEk8hg4CXbi6yNWV9HlESNE1kJMuij+SaGxWlyoAL1NNrZ7Y2MfjZvLNEF4eNTWrbFs1cR5A4e1
da8bb8Pb2LaLVmP1ne5FPVygdTMW+XYh7E/xUYpf5gaFqxXByQ1/N9ma0uOwMTeZ6T0Cb0Z6OPio
tcOxVRig4KQyr+7zY7oFP5w9DG2/Eb8L8aVRwSk7ee89HiO4qVBBmYVLbXra3CUfUuXYVnA0Mhmu
gsh+doR5qeaCcGxgp7+kM6aZTZCUerfpZOZPe3i6fZNgNSJf3CQoZbhm5MSETTZtZnazHTP31Ny0
+7uSGySjg9Ba93bvRbJJFEJjrO8oAg0ylOZHBr37jCdFnJeLBveJ2UXdsdjAU4n1LjDBIE2PoD2g
SuEdi5OEfBzjfreCRcXJAVXpl6sDStzAMLImpePlzjTBvfzIev3a1eKNNxuzC2MxuZP0U3F1MZo1
76/daH8fGADBbJYTa21OwSJ5GVfXKuj+gJkHs/hhcPlKawcC/L0vdqb3+/MqnBdTP7MUtq8fXJue
to5tmi3MYNfZ3wb1LfO2yvrpp+hfibwvfkXNgjvgOJgVN1qj1VoBkvvYYNJrtiA4cKpxByadejj+
EjOBLYhIigY62VJMCrmdoENPhHrqBDGNkk7wwiFLwiSgCB4agbNc0rxvt8GyhaFCgZysUNB+MZWs
fACOgNkZfhwvJzs8EwPdopqHESuDclvQsjiUzCd2GwTyDfBIHLEdOMhF4EjN+muxk1awizfDKpQj
Lstrt6kQKlYnugKu+vu6Zojy0+jg7cWtsnKEuHAcX47euFFp/X7FkUfO4Qip8CNg3noVeL5kKS/+
JUs/vJOreA2dKhf8YZMf1ZmvYIhSeAenEaaVCFw674GyMPd52/mxCiX3i83YhIjRn1Zk9zwKfMqk
4H3Yj/A0E75hiUn/mgLsJvuVZr0P8BvPPnlNqvu6Q/lyIVfTY2XeYhORQWMTK+96L9Nc0KQcp4k3
5beR8lCYkyMsXt1oRMcmBJ7yEi9QBCIcrLXn8VCyMu3dovbnxw/FAQORWwRvMZ0nwAKJjQK7fxkg
8MXfwxDL1rlDxl1z0RB0Q7rCzoNxpinmAb+0g7LJKLwyc5FBv6vpeuH4RguYafTALxAjDXO4kfNF
ukl7dejsqXB6QCKBvvQJ8cSU9dlx2o69kWJJcF9huF8Akb+FzYvwR/AGbwyqHut8fPsUdsbM6mu3
0G8f9hCGDkRi/ryQ85tNS2e+PxbCk4m9pJ7S4VBFRn+QD0UBCLwHKhqZmCcgBRSQ1haH9f9Lww5g
AdoPrB0EnFTY+iY/AF7rYqr7H0lntqQoEoXhJzICAUVu2UFExd0bQi1lcQcU8Onny56YiZie6qpS
gcw85/wbLoUayklpd9OtGXE5i9OMuRpeXaSVhXhBEWjFUgNMAV010i2MG9Ad4yPbEGrZrPTZnGSg
EBiEzhkTbOPyZJeFqg/m83CTOLGhti8WIHgeW5YLu0BkfNktc4PrDEVHZj7Yq3A1sZEMBF5BdQqB
lzyK705j81+uuTGNseBHIiRi0WdJPG8kw1p2o2AlOnqRI9Bb6rOLxOPIaceGkZqrCF7wlHjUeUhT
a57ScBZGYcDThGbejSJa8eGJ67hJnHPyd5Z8Csi+GY2cleSJlZCCxSJk55/gsBNJATYpsAhxp3Mw
HHyh15fPmE+VOkRdGoBfMr4XcFYw3swmxRlQByDQzYLvpDSfSyXYQKtlJEmIsjDqSqYwwMq1GaGz
EXkO3WIRdF7jzQvzcsmMCJCcN7M6/J/zwISiYjC0e+PMTZ7L5dIQ0MEvt7WCcqlhRVwdj0MpqkIe
kASvaRKgJ09fcwMsydimcUGMPuPLgpOCo4Ngc4MbdzsDJI0icNdiwo+IXRJ5Lu9W9uT4D4APizQ0
rCYaFdA9JIvUWniL3Zd2RqhRWG03koDje2vR/f+CMOWjZN7NQ5wyz6dsJf7wZV+uzsV8TntvI2gP
B46hV1Qe2vffr3I0yb9J0/Zh12x98nXVJ1GxOikCnpGEkRmBiN/+BM7dyDjcYtXJZ/wQCXHsMgPQ
NfG1ylOpvT/HpJyj50/vjoa9wFjtTZJtecg8kJ0SJSCm7/Vh+GCr6E+ioMccEDFyn0RrV3+499kg
m2icFz17ELxYwrhK4QDpZHH6V/nVsqyMADo85j4OE0OK69LIlwN3wyJsrBJEuIhb+/511dR9DlEC
GQofC33blSixvyHTGimKYLO9uARrFn1+pxjgZYa/iIqEoj2foXPHiZ0brrPUcRToQajyX1iwNDBO
5NTVYXmMNC5R5fXqY+85vn6C6hPUyi4ZkH5sFJw7Fv8lqRoBzCvSqTWGgnHF86qNHxquETQcWKGx
GdMiIHB4IgrTufyU08MPe678NaL3jojBHYybzWjajl5mNzomOY3XUpPnJTghPmtYWbV1SYTcospj
JVkkzymG+YkR6OvoJWJvtJu1IbGS4dfvQ6capmi5akw4aoRZdR0+R0d+00tB9Ynrv937fszdzbCV
22Lg1s0K/O2HN0xmj5hgYsLSdA6csjveBTJxe5lhiv0ELwPbzv0OMvYcTVK9VeRdjwpfBaDnGkVw
VRQzA+kwvvHi3TiXxxU/nXVznF8Na/vi8NbHIsL1qI0Y7eMryZmBJws1FpsMZLIlAd/4H6F5NPVs
ctB/NokHxIDTZYygXNVHpTcja5P0Q2kiOe/KZ7tOjN+6BxLCDb+S91zhKtctrpgHv50hGyeqsxrh
pCkZT1bF63x3Fkwf26vdG9lUfnQ8I05io8LwRg8BsjsefWp8MwiygNqqfTq9wibLGGeLh8mZteBz
zn8krfeYK9BQ4kcgEa6H9S/DvM7J2vGnYhhgwDMi90EJurXOdAox/rS5LhjO3RioAFijr+g8dIZD
C5lJoceokSR38B33H0uM6ndyDHuJWA5trrRBYpaQ/zMswGQqQWeIvhTfIF6DY8N1+kyLMJ4wicy1
dGFQdK1DPBwItwFkNh66B/UZLAiuoZcpBgJiTH6YlsLjxXXE1LlaX6g16IOZPdBghrAUYcKWy6JE
ZodNEBU65QmRAAal0VzVjD9KMQuolgfoc+GVkNugTnwfK80pOYF6yzkV9GrBFPbukGtwodkea4xi
+hZVGrEX9v7qMcGyahLVzaqwWjI+F+veeMTl9bKnM/DvGo+DBNPe/2F5ywYHm8ICOmEE79gm41vE
euz17MXf1aqZssXO9eXFe85KUaIE3jytzHnPCkw7lJc3YxOSJ0q7V0DzNeCPEU4YPEM8pGD0GJ8t
MPoBsCuGoCgGWqMl01LRNE+06YTJyJJhESQSlKgYA818TBoh6YO1uAzBsZuc2juVFBlcRTdDc4py
GYjKv5/PIA2gYOAzhePHJ00NNlDTraGRMxa7Zi7WrvvVe7HqYdhreDiiYeRx74VSN0ETg7OFC26N
5tLD1q/nDBcPIyRFseTMHkjTFCGakT1tZTQmghHTRuwf/1gr1+3qhxgJHbbuf6Erwpy7m13qjgis
/AFTmqNsr+Mwb/Zl7Glpy3F/ZZpsKMLb+BeBD2m79reTIOrhOqgHbTzTNeR+1CJhqzolOxhbVzYc
v1OXtYdYif2KoEmkAnADO2P35uFiBLKNvusv8RgmGY9GTxPzIpiHfgIrTriBzVJ0fQ2Gu7/MUXhV
rBeetXuCv5RtXpsz+235tGYY+dAd0kWYp6+yR/sCN+KYn3NAuQRAkSa3ByQ2wJHUOhfC/cGJwfeV
GENIQ30uPxaaDmTkpRWGmBgincBIhRlNrrIujIA6I9+JuY3Oft+zD+9l/pqijkTJk+bAWkdA4IyJ
0mi17S5I3T4uw1ZOSILDMvdY/YyG+oy2GDEIDrWOaGMIIjdehL0V3lbqu/LP14yGB8ynuZ72EDVY
ALPyAO96yAfY9FFdWp/nGOHTiR7hwzS6/DJ5FKwNyZexXURxtSDWHYL8GjeBh+CrvZhHA97S3lNI
G8vJVpiMo+pXmYg7vzBZJ2vW6woAvTWw4itGS4gBoIr9EaOgcvEbO33DscbtFB5J5l7UhB5vDC+I
/QlrmK0aTCbTO/NuAXMOntZzRfiVsDqfyO7AWCvLv/sRwvOMome8WMw/m79hjMI2TM6oQfYgLaOO
Afu/aQScApRcb3OiEjNHFLDK1VIsLM/yPZNLUK0egG5hzCg78eccFN6tIh0meFEZICE10iJUpx09
nXkbblMOJOqxKu5/Dm7+GkFtQhV1DW4EQg04CW1JtZ8jfwClBUlttUWyVVLkpXfzY+EEveujfMO+
E7czFHHXQMO5qnRkRkE6UHUm+V21fX2Y/Njyib8ou71Whbn696lsZcCVQct6bocvBFleG7xlSlwJ
GzQVMKI/H6mU5QT5TdtWtl4cwDJEyld/98SCU59tpL6l9SFunJtmcU2C4RNfBNTHwJsp+g3yIM9w
5MX0kzQr9ZgoeBdZL53FWKvbGdtLqtlcpFFt6gf6JYy6dxnjLnpeLBOSoYeEyzw/FJ9FAbzDmGYp
CI+fOY2x6bsvb4NPJbZBWDaZkhgJsxLHaLTR0A97xi8xpa89/DBLBQQFr3iNSWEnzN4EOFUL+/zg
GySHieX5dYRQyVBp+cFE0TsPIvnvFD9hxgnay/l80swNo78NZmknVvsGoQzqKowBVud0opt1IE9n
iYO5AzYpZnxOQ8HvCX8dVmU1s58ZRE8cJXm599crujghjHb3yzZQcj2VVoAC29SetssAj3E/4CMA
bfbwdbubvbxvUGISbktVUNCCd/6ATKEy/tWrez9ME6zK9AS50y3GJSdt5r3X5rHhxpc6NEiLo2do
dcOw7PHQfpctCnc5uxpnyH+zL8RNedE0TCffhTtgIghzkfbZ0pqwhKIG74H9vLcCc0RXdoCF13nz
C/DlPImZniyYi7BlM/ti7nl3VVot8/PZyV9Pu22Hn137YD42TgTFDLxnWTV+e58giEfO54CIgfsA
MWlfZ4ml8n40cPbTd8CwTWjckof5wiAH2V52m+OpidxCe200ieEwkGlo27XJhA13MJcisD2B/9ZW
b6nAjWgYqV0QajZiwHFzPTOYDfYuQ3YgRbXv9OzzCG+Xv6xcCNpSM78iJ4HGZlSTpQpzMU2ZLupj
3ka6jxML8KQGorgPrDcqv9xBpMSyVq2MUYlkcq0eiDgw2EF28BVECsNnR6pHTqfZ7zQAiq9x3SUk
sbB5HYWMNrFjjVS8P6c1z1y/jZUf5+tgD8IcCyoncNsX6MKYAo0RRsBkDBpNxUJ/XRgrZ2vcLfCW
ha+MOnmCCXFlRK0LwPydmPYnBG/a4a20EucI/pjhBimLgcvzbqXYJrNC7+9VW3+XueTRTI44T4JV
+bAYOCbb9BOQ+87M9mvsOD6SlDkLayr3AonyJnVkxafiucATFDXsPMWozVL7xw77fOpMI/hG/JrR
00DLOrlFidGx/f9SLKlPAEZDVDxEMLoYnHSpoyISKs0CMl4rMMbG/o4YP1kP1UP/wzwfNrGL9g3M
RucYedOiUT3imaAnMBVB6H1sDwnwMpsV/BCRLHI3IYScQjyAyEgAdtaYQhQ5QlbuKwyT4xcHnL1w
AXwbkGTz1ppQAeKJO0sJJNSsSXtifLVdo+mFC9sS3pViAH9do6euPIaNqYsYmTAVbMjZvzFgMLrM
3D5kq2XAgt+LPjKIMf4ZlKYgiAx0Su/XtwBX99MHZSvNFVizgHyXE+u2ZebAzA/WF0wOaAuX8nw7
X15mEZjJeAV+yGBhkU8vkPqtCefk/lk7+x5D9Rbsp2vn6k0xluUCfWpqKgM/v/5N0d1wNtQYAWFd
har087D/ze3FYkpm8WxgF1fwhQF0azA8sxg5T8ptbNWCu+kOP56Mi2yCS4aNXJ3Donc+hfLN3Ly3
mqmrwbAMfrk/6x26ATG/b7/uhYoUzPx8Llg5ZJL/ETTtNvqEmnME9R/JxtswYulvtmm2Kg83xwCz
xXCAfptZAM/jy2ABEDj/bsZh51xxMzNIHbiLIfmnsFkG3DMI5zDV0FPMwPygpxt7OZhMB2M/VqI4
3CCmHAleJZMd1w4ewaI5Xt59e55ai99qhZvwn5nl5u6tHVk5g22nT6LaThF9433TGe/R4Vd4r7s7
kNyqi74/v2rGymBcVnFrJr19hu/CVY2ZpRT9eU8KMsRaX+vdJ+nJrnNmiTVxry82m1Q33j3EN+wt
ZX3+kHkP+0FaDcDJPtxyxLTzH346GilkGFVzz4EjExM7G3aB8y+uTqLohouVWWcHCuTQ9Cm9OSyn
/7ak5bL7TqSnA3cBbUA5cNkVoUNiac2vwoClFQ6mrBiwEAFyPF1lEwt2VdAXAQP4CAtsnY1X8ACh
ElqOIJcJziMCSwHV/yPu1AaGJ1xyMPmnCfQP60wIhMSm5/r4iP1PBWvHjn89I9EtLEHWhH2BQqYd
T9HvATdjdjwgiWpWFeNOaB14sm5PD+wVtiia6/tqOWpEXIDP9r8nweMVpCmvJegQ7fFt8k77408z
ERGmylgCog18khAoBReg+Ij4Cocvpra/BCvicOSzCgZSIbiIYxZXWTjdBNweG6/XN9hj+2klDEqo
0QSITFHl5SivKBFjPXNgQTGbLaIefdZQWfgxVaYPp4/LDsYDh6SlBkgDOPw/DyQbIsMDva5DIcre
z24jY1/iNnBc+RmUe7A0aWrQ5vGXEXUz9fCwM7dprBvXOIUoj6fBY4SMnzAs2mEqbXwHPvjvlSFE
FjyORZ0o/70qFhjNq1sVEajxXThO87DAV+l5sZ/4dxcjKbt3553wVmQ1enMioW61UvL1cLyYaiIm
ifChZWLFQ9GKYXM3PefgY6O7qAvQAefImc4geOKZA4aXKTm0EPqNnhrSDfSNQBiuE6zaZCeGvDxW
e+zMi2nGrgEjuAQrUyMNsefjoKcMA96IaCOJbrufiLfLGZcN3NHubv57eBkJM36FPvBl92MjIk9T
vDB/l5+ZMEXnXhxzBYW8AID7Cm3dEs9fypHAKZkbgnY3whSbCKa+RR/S4BtNEp31tO/CRgEvU0OC
qi2QEcT7M06JdNxg92x0cP148I9LeKKTfZu6ijhP+8RNOkecw3hGZvuORFpj+xMEoh9YdNpaAC4Q
fBDxUCGMrJOoe6qt+wAqH/A2U7GniackaQNxgWaMwm3ABYqjfX0zJMV835xh6QOMo1+89vmLYt05
yfRJwQxKTkrpbZEPYmxrG+tFwmWKmSm6In3/M6lZcQjFTAf+eUy4uaUltqz5rblj0w/FRLB8sIH7
fXnO8DD6HjB5psELaX8TXpSASLQ3h97dVjsHAdPDiNhUf+SD0o7OZDAkn5VHMoYjSDcGuylzMjRM
TjL0PyeR5o5HJ5IGkcNQDp27Qjnwgo3O+PsDhGb2L1Gobus1wj+XlkHAAiqCgtnv4ap5nOA9wpkf
IiXrz+tik3dYtJo6wx4cowQnR+J56NlalJHmISkzdYbxMEJXQoJPlPf8y5jC3I22+d/t5oFZ4CXn
gL0exVAa5C3zDuD4ixEeFsyzdzXt946p7M8IysBE44BfrrdYBf0hM/25Zl0WpGMM7tbudtgxb5k0
b6Js/rn8vwFE+ax4BLqGyciFvqlz4Nslm5BEG0Z9MEoukHOoRcS4xIIdoc9ViBR4JTHBH56GpbUz
6BvgXFL6c2I9pno7rYbe72VuvqVzVcxNSF6P8eBVLogrIgELNKemvyZZYOASVHmjGHtj+mv2JrgW
060xSH9dgw0h9+gezObUA9tmerJAgRVWInPTDX9l3Guh6Zqh+BU7wYJso9EY56J9bQY/e5cvebvO
CQqMTJtWig6HoByUA6O2JSEzrrblpTVT2XqGMJ+Qk1ub0YI3AC+TQcWQiWoUPi4bfrDjadkM6ZFx
daKwSeyPo3RedpHBBbGUYL5RWQP3R9ABo/nXRcbYhBTYxmDQoT/W+g1L86MmGIT42TUUHdlxYN+v
Dp4O3ZHGKnf6b3axFvHFigej6YmGQdhvfx6OMqmcjcmRLmpVebvR9kjJaL6MmU7ZY2yeFMDRzT7w
+TV38wUrXP9Kp+8WouKzdzw1QWaXprnL4jDsUzvUTFt4ARwaPAzkDylEHHgeo0MfCxJ6GVn4lXzh
m6B0m7GO7cAM5uOBBWwvEMBmjINyapklEPjO2Ggrmjl+dUQ3t9vYZuMtAAx54IbR9YgxbCztJfcT
rBMTXKLcBzcPYucvnsnT90mEStgGZNX1izZXM8Ze6QYRhA2D1/TmuQLHsoVnqs8S7D9u5trzKkBn
Hn4gLtShs9tE9xlF0Gw9zQBKCsu1czZ3zN+mYWDOZY4EouHNakyhzk85sHcOgAbrHYMFlmJ4920z
KIH6S/dg8yDuYflwRUeL3Q8CajD/jHNLqIKiTX3ZRd5FW/4hL5/kzl/labO5F9STDFzy8ifHrDRg
macfAXya3rqdDZjPUcxaJTGua4UbQB02nsMVQMNt3Gf1oT6ATH4r5+1Dh1tKYfrH/3fMhSztbnH3
8WtlFGmEM6ZjJB3yMO6iV4Tjiwa5wNqcTsrdO/Vdwz8i0Yjj04zNwgbHh3kdtgGbkQnQeltdujF+
jGNr/vQshtjgb0AFysS1D6Z3kXWrOs4X0QE0bJaGX1Tflgs2O7UPdIqXz+YSRKY9YzVY8esoTkz+
3jbsxeJzxLfRnb+xHIA7C3Ru94DCApuJC4S2itQwzRSvAZD4EkU9nAxYvZmxim5RGHZTrr06tSPP
pCdF2WQtTOBCeA4wGmBtrLS3YUZReA9D+wDywj3nsnbcDkRowRwvRPNPBjS7mYu7xb6CUlV+7vJh
nKi0aTZUD06bX/DR2UIJKrFJHdjhFwj2DR+PYQOAECSqGEIOJ348o+beICj+8iPqIiPThNJ9tITh
qivYG6rY6roQ2pa8yFQMcIvIjChywavHHptqxE2qOT0oUgNoeDBdWgNO+BkuuBV/ekasmfCZm2lE
kphBAhH75MDUyMAWrL/YB9APHd8o7j69CPW3tRkSTG0w8GJPuy7toKSdL1gRdr40YaP8FoNFj83S
xn7mZfAkXjxoaXCzAJI2IfpeNgXIs0vWZfcHycm14SYMlmMzePsrz2P297ISBlB2f8FVN3dEE0Ey
eRnmH7eSZna+VkE/fCjkrFR2eaZGAUk9K0+3nsc79FZ4AZIXdNYhWHm/Ife0BrU16K3JJ7rZUP8z
zwiLTWh/bZNZRLAozHmzge/zATt5uewi3KHR9GFwZ1eL+xSnaPrkHFTGsE3XHf7F3d/H2YyMiMXU
GMHKZlHrLolSJo/wzSwf8Kx1MGgSegCkDoG9m7VzfvawML2bO/AhudsjHbgif7sfjfEo0ntzXJGD
xSCXcfdp+1hC8R3SrA5Lwe4eEP6z4G4CNgPzyuN743xXuVW7FxY7FDgmFEQmV5mg7oDMGQKXHQLi
8ieZ/9wh9Pzr/ROJtrUaVxpckWKFoH9gXh4r6O42rSDm42RZ3sezAjqNw/EWYQUpoaXDahF8f0BN
vtQe7gGLHgCo+D2wQWE1ydMv2tt8RNfZTXb7v70O/9sCMhWo3KOvAn6BCzeh8hznJdbkU6U+DrB7
Eyz3vg2Opl/IkIJPyLBe5ZiWrHSX/9WfGBxz0Kza56Uqly86c0p96bpSIVSzOEIAVdkB+ywl/4oL
JEbk+EIF9ZoqhBxqYwWGBsADNYfpMeCdOUiQF35SRLN+yzwNK+JlJmAruASj+FqDkQZ3FHXcmvzI
HgoT6GFa7AhJ9C80ulHdzGWs25jz54vw1A+niNjH2JMROBiuO3B3kcpafN0seNMF3XB7nWNbMRuF
A0bxuwTVt4BbaIyQDKeTGWe2ShDggSErx3D3517Z4rjmWnBQOcQMbxQvzIBd6GvbWNVH9mcLzSpn
NuPAPr7ixAnMgWlKBcMEp7QBmYVw4RmnslffZ1Eytdlcrj4n5d0q8UOJZGQsh43OwKehwuV07SId
kcCH0mqTlmJRAz7lAMSaZVDIwp7LoGVMZXzZbvv6ve4wJ8erZXdTdtVrl5bcYJ6M74HyD/E6mkjg
YhfKbR8dPoGJlRSNesyTsbSedpVfH3puw8fHpqiP3afZhfLISxSW7jDn8cJp42FFV6S7b0SlDKhH
eHUsgT36dcgbp2bO3AHo2zKBsfEUgP2zw5jJ2GlXb7gFOQPUH8agXALujvXgyVaV0837tTYePBFE
gsUTZeg/w9GUGdebGsswBTGYmyg5QKBUd2m3kUZHyguZuB+Goz/M7Y+P/uTzwMvZjaoZ0BZXoLW7
D/Zdy5GOw4khZ4cHSL7yBBqWh2Y+68CfxJP93gWPqDcwoKEozzOQezI83bTtcFvcvBKLQ4LF+Ny9
4TjS6IQEUI3tpBLyzq7qJTm1B6op/vRSdhlkBgpYgPsBSeL8zwj27vtPf+EbY31UYKabV79mFX96
JFGICZEdHaismNSUsBhAqxUSMcn9IVnmCTT8Ei6JfWSCJm8FR6c65HNgicXpYjfha8ie6t4OVCCi
0Bwp9I9Up5T1QMEYl8ANfT1cuA0KzQSsgOvdLNItnEWJ39o54QY8izhKantGiGiFXaUhlegtG0ll
pxhGYp1MZ8UL3hZhmsfhDoQuKUlYKx72hzm7MhzLndNh7CdMkCqbekdyJN52CWWADNULHAzzJvnc
Hg7S4me65cBRFVNzeSRZCdAG8FutPPavXoU0ge+6JtNSoxtSOiM59eY40rHdhNp100snr3UoaJGQ
qLLoA8k/jxGCUWLZKH5h/2hWbfeH43vqbhprqBs3rF59Pp7Nvfvh/cg3GR/e6c351jE/n0Wblgtx
T6YDyjfawidxTBW6+lN59b4Q7Cx4x0qBqzKGEH4JublEK0IASjLBgFjagv/wPSFDnSU8kifAaOn1
G4tFnuNAy4fjT00ykaptPvILeU62iooN4Pu6vw3HzNVqm3n2x32Ay4nbhantLMNXc8CBCzEsJP6N
FU6mQ0sDpYhgXvod2l6NEJJlyuwecQxgjD7ZMbwfkukxxgL52jnNhx8PH49xRbP8gVFtp4O4R6jF
lMOZ9z1yS3gDaRbv+BEscglQxv9RltnQBvM0s9+dgw3huwhp0jrQL65Ix+PAgLYI5ZoD+7qhX+Wz
ytW2IYcYnzSGE/GDyqwj6hvfnY1ehQKDA1fTUfGs+7ye0u7bx7hIWXAUeAWhtelh871QmDBGJ3KT
jSWd1Fj5We2PKLSQCgooppLhgY5LCMEQG8jXaurJ6c2sk5HF5clzONzCqnQWCx0Kw9NTFryxdGAP
YiFtMmvA8mKhyVPpTyGwQ7067d29kkihB/C/NXX7qQKgbtSIQI347lbBr8EP3sow8OmwmN8oLohd
c6pxyCFjrXT0zmM6KbVMCOFdsIBtHQ0+tp6qg58SX6FD7bAR+Ir3ygy0h18uNN0Sey0TESJSxk8/
7FKLwqa6Os8T9racLL2byxeywuumdyWu5Ogn+1LjDhULoluzy9GHNeYP+Qz3yZMfiGSJyjFJ3MMT
S83HTW0Bj4FxoGT44ZXJKAyspnCT7xwAuw9qXAtG+O0IRvpsXUrIYc/XMfWf4aWFRvCfp2PtJQPw
MSVzqE/Tc4rm4BujvsHjbVrMU3KHEjPFVyt3rixrn02Z+InWbRVDIWR7py1z5zMuJmVjKohrjN8u
3XRufzaMpDh77Ru2PepYzvdk3CXmbdLBeKMdWryYnbF8tt9YObfUMzGk7JxfmAsqMR402rne15MR
KkTdyiYSxyx2xDttxrBhcjW06WA5WlWEzw0W+aYbWloI4S09kjRPo0AjIiEotIcODZcRrjrjMrDm
KSUX42TrPn57GDdY80UqGlKRBbqd5rbmPBwwS7x3kj8GjxKk0XXhpsfrEcbKYFnzSZs5a4AP2iOt
i7h6ad9hbUwPKyFvlPdSXFr1CVDW+QQY1IyLHvM1pyWqdfH762Io0Evl71XYzfy7y0JtiXUDSXx2
72/Uwga+wsM81k9qNu61We/Km6nB/HaaC17wGlMnadZcanxAND9bXtfqRPErpnBy5jwh1aP0Vrx8
Wk7GrzNkvZoIytVzls8+TEsUF2hc2r6XHyiWtLJqNaNAh5b8hAoKg0d1WuHA66hUGwGmNphBSJf3
GgdbYjcW+Px56eUT6DkXbkhgAzxsAJx61/Mb5MOLbly497Em6Dh9pw1pmc3rz22Y1EL2wmqRicRP
aPk+LvPycTp+RhWgfITj/+SHLWOOEwPMCWFfwXOlo6XFepBJNxa4Mw1/xz4F7JhTRevht8Tb/m7x
X4BZViJa634GdtEMCpO/QvFLprx6lCNo32XTJcP4xvlgC5yPGOFrpwel4B/kXyKXqMOrvllSHo8M
fjNktE1qzfu7O8FybhJhT7Nn6NX8EZc8rGACrXLfBfrKNshLOrcgPiW+5xHwg4K+Snjmgfxje2bz
SshpgLcezrVnjGhnLr914f0mt/013xX7l6hVi/nwSDcdXLHJN3C8zDDiMrpQH1DYDOadwyaD8btc
0HIQz4YQAt4KtvvJckBMdlUgaEI2BeUoi9IZpnWxxk2TOW/hK3Ic3qIsomEdTrXJKA/lRTdlkwGz
BhF/4QLpjTDD43o9euZ7gvP6pi+YFDEBQOveNgnAudl25x/hZMbSbOavly3/SdOhsM8cK8EPGSUF
m6AOUUcg7xH94WNdc3oxKBE5qTkNuZB1YfUJkRTzc0ZkkE01/MLVRY0vsPGbV1smb0RMeDptDGju
htYZfILDGRtkZHOpHWtIAN9n8gSsfKLFg4hyg7aHYUC3Gy5VwszQ/SwJOpt8HM4/mh+i0D9WBC9H
iMXZPFSnC5X1D15mi1iXLxkxFCD0MKOgnPUhM+GqYDxjjKAsnpSzSgFeRIwI4WfyD5AtM8jMcc8U
UvZpBFIgz0Q0PAqnUEA1aFV470MLvzb/uiKjdNzyVYDssWrdt5wrW84YOnPdzgs7DSsHXphdkzqy
vG2G9JsoLyyMNJ3uRGvjcVUYTap/qdu/UwsJsy71bxQizDKm+5G7rwx/hkWiElz9zYmXX5G1+j0m
7KrjIfs6vA3MJJaAmEuoZyqxGGAUP08jnbk2r3Mxa88nj43GvJIyJVSX2GXD3lAXD1y3SrLzhFRw
lniaTQQDTgMkuGG9CVp2xc8gx7AB7sSLlGh4gVfCSbAvBDd+oSpirW5ICwremE5UBjbQ+mJLMSok
fxhesKMKs47v8TkRciMREZ3aidWLBCDGrxk/gaI+K36JJ5y6xEAo8TBKIOsCUSnfQP/lxqc4nna2
j8oUm6++1/8HNQnMiG3PPB7bpeZADWITEI4CwqFrK7nb1lkL1yQwoxTAGHsbs55+9u95tmXuDt80
JD/V/C37Yb3E/oZp/hIca/8jXru1fs4+w+QJkAQUa5xY6VmdYQVxFI9hhbeVW49HXCIMX3DflWA5
eqpwlMSY8OsN2J48BL6Im3tIHlnBqAkt9OkIo4A3iNw2iXbl4k4EQYHvxuWAfFPx1vGUsEGLTBIb
AUt4Kzz7lDA4IfSi2xTlHbCbkBl/nb0DZU2xfpYcNEKyC+oCmI8bqJMTJ4g4FE7CANuKAjYbyLGX
ckWv5/bI5UJ7imCUGt44PggBEf8rgEHMG4ophhkT5k44nNy4tSL0EK4Zwe08TGiTK0IfeCWEkIJP
gvYXHoXrO/stj9qRj2bjWamajlD/Mn8HPKNpRpIFnvdCP1hjPQEoZcfn4xHlmIsZCPgONjI8X1io
4efjJG42gwhjisv1Dvp88s8KM0bcQ1ihQuYslMgiAbmPqkxzkMGGD1JSP7aIlubOmzAPvhzkez4Q
MXE+D+LUnzXOiUmkyUScmCf13K2IXxVZE4+ZxjGiGet5xxgHZ0GjRdg/5PquGQ5rxnS4Tr09CYfW
O8bIxNgObbgRXADydGLdyGYqVE525qvdHfohVpu4f1G6WzJfjnkIjLNQSDKUo45wqMIQEolv+D/9
mleW4TBfVsw7oONad0GXyHyi13kfMIH/BWKyatlhxC4Fhjw7i+h2QE8mT0wh4EFwZfmc9t0+cpwC
vfb4GDzYFh+74h/sIQJItYbGE0dBs+hv0JKIBYuVD5Y+mkMDtOjZ5fFrzMJBQCcFJM0a40XtFWRW
sXWtgLIVC5+agPgqTFCWb6TMgnSN43XixAI9ZHjMzklQHaX1CuAWdbN4znl0pzzF/1+GEYsDreV2
aJxa/g7bFsoAm+Btl6ko5k4ESrGbE/uNq51Y8uIZxPqQpGcVTTLeqe6XXxqAwtsPHr+Bg0M/KmWh
U2bLU7imR7FOxMr6eR+uC60+Q1dCRmxs0PvxGaor1Cl1gd7RVDGt6zsgjGILhzFAEUhWhl1aUjDh
ORf+B74WbfqBe9uUG4gSCuftKRa8ZEz/mSZB/eDVnPPQJ7U3/mw5/GBYLCtY0gDkmOipALUvl6Jc
wq3r+/eidK5g/wup8eu7VneIsBqqlDsY1kb6esDD+aSuxmgeYYaAPKv82MCV+HqpTjkGUZC5Q/LS
b2Z2B1ho41MGu6JhwiaIvWlvf0ez3Q9fPx9eIOk4dCFQVBNtKmmHUlvUuBJzRVosHWb6IUciWgHo
bF4jc0NPY29eDGwLMSq+DsRhHBYJuxvcPsMVxiGMUdxFSgQdoaDGE1yqP9FBw3C9eDt4sW6858gp
zszTF7/W/MDa2Gc4h8CySaFRX+bDJ4P814Thfm8JHyMfM2X+Ni7qmhPAcqiHQ936Y/CO+/e8WP2Y
4dkKL7nL4CQw/fR6Ia4X8Q3YJJ8uiuDuqN51eIS7rTJ9IBc30iG+QvTm5JCmDNG+d/sePnVjhjNx
houx+cqmo79zReoxkdkb2BTpPKbMAHDPqbgNao3i5GgcV42LWzPmSsLmCbIFz8bKn35niONYlClk
Dou/dMhevbLBsdtcjenoMEFfi18bz1HGshfR6ET/RFMSsxjkcnS/5x94eHdvT1QUFKVqf+QKsEWg
qZYYcExweYK+TxNR8PhmcPXmQIBlY7xO8rzpB5BoSSWnObEHMlA2rYkKI4ODq7VwT2H47PxdpOOi
qf8VlSm7I1PkkkUK33anzyCxVOYF5tP6Y07+o+nMthRVsjD8RKwlCIK3zIPiPN641FQGFVGRwafv
L+qs7urKc05WVqZCELH3v/+ByK6UHV2DetACQ4s3cCIvVBCcIDNA+cfQAR9yWOvCgGpPuedXqBtr
tvRh4yagpEG5m7z2S7FLIIKUYnYm7IUOOH8x+T7YsGugYGUzYmW97wWqyWM/qReioPsiwbEghbqn
pZCRM9bnTDJ2c1woKtP9zoauIsyK4QRGxgUjK2w9DII0OWGSNBRWQew8bGecxmK+npHcSawzJ+ZT
WKZmFx4ZNh5o9YiMh2DqlaUKWhv23uzprJdQkF0+q1L4j8PDphWBFMNxad/A1agxugYeBInhHNTu
iX/7hViXCWspYZK0vDOfhqPDXURSesJribpGNhvM7rnn3OxasfvugyMRbmULP+1VchYJ64fq7xAO
6aaErqJ2GcYe4LolxzJDCfBxEJeOXkc8R7wkguuCuvny3Q+jalr+JZGeOs2NZERxmnDUVP5bLMIf
yGpn3/sOFgt9UziUuBVrssC0OnNbBCmWIBiF6YJLc8MExv1tZIy0sPf67hNSCG7WqbnZn9W/CgV7
KQ/FI8zudwRLZM4Fzl08tjbU9xigUP2nPAOtz1gLo4eMv3SYytHp4YDBhwobHu+emwC7+/3DMAG9
iFtO28XH4pTn2ZHAzXEdEz+KYbkYjP18eOQoGL8UkbjbTaAT4V6BKQRyxxzZI0XEhORlQSUqWJ56
ZVKjlCkeDI6oElbCy2vQkRnMKQEHBv8uKipuxNxYY4LP4zPL7cPuxR+/KPj0nqi6vDuEXOH47L3G
mcj+6J9g8W/QnucTvLsZp8NNIpr4QhriGZrp+eCze4wyBnb5CNC0/MEWAQ27DNQzYJ4xgbNArCFC
bKwCKqwY1odJOm/sIlY0J+mi9jv/IpQazAc0YMwHmGjjWhumymzHLHF4X9QKfE4cDggNWgHtq6Rk
qkCaO/UMSeEFmge9+xcYJb4IGFZqZwkgDZsgwyKRrhf0zkByJThl54JYOkxvS81tKQCZwZOJXETg
iL+w9/YNye1EE1lB5lKuL/Vc3RalvGxhOZbFXzrc1N+VThrdUnrPbySmPYxjkfsgWZ00+5H0BcY8
7HsfKVCr8ZtulVT250rtESumDUmVftec+5KX1bMDLmyrvs4hudHnZFRo8AjrABa6zpfo3+u3dpqc
DGrbmHKmHCyICfIgZGZQRz3pokpEVJga8ibY2PP6RMnPb4hJREC2rMrH5ZVSw0KrY09my0EPi92c
m+OhV7250Xe3Yd1g1CeqRfaNWUeW2L6SLBzPebIhu37vMGWtrLOqRfvHxuswqlcoZgE7yEJS1ncg
Tqt1t0UVVvb9a21zakWq49qGSuzVaML7bCjFePlgj/gIwvjtouw+cvSC0IUriTA/JwhCdLHPzIPG
uMH4IVkiwtsyRUj+0JNlkIieS2R9xoEpzP0WtFcwbdqX5wUxwofnh5Ydgm3HxL/b6p11y0f1t7Rx
5yKAxUyebgWqv7voeEZYA9Q8aDkpdFJUVy4pEBlWlxZcdnpWSjt7/vYhl/B8CWaNKc2Ye67CEheD
1R8iM/k5miEbDY8o8OfJF6Hi5yNyj1srPQJukjy3aR3DPGx3UGIgTXm5IeZRmMJfMYa5lh2CLreX
OJSS3nO0yZA0ANCP8N8ZmM/RGz9tjin7afCfaHpADScYbGSvWSXPPja0JSRAxuh+umQrwpjrE+WY
Yc4xejPPG7BppjVMBJkcmjm64fEAJvDLXPSixcqIwrgb7YAbwIvlzvrY8Jmmg9HQUiTvTSq8B54M
eLVgxPfwnzIsnTWFUlg5HiAytJkbsIkjxy88QzbldePgbf9IHRF2bgqAQoZZ1JTmVO6g8AvFj+y1
IBi8NY2UF+vYd1DjWzkbyH1GdBFBBHw/V6USwA7H7Mh6SL3cTynH1GWJJzwwma4QUulIFD+xmpFe
DJ7Aa7MZjj5vq4wvhbl92D4ORL/OCwhh5sDwm1HrHPLVgKg7FeNGxGVLpJ+Y3PEBCdD2ptjqVuHS
q+tCAwT/CUocA4mSguQLs0zlzwEHiVKxS/4ApQR3UQHcGw1ZhzsgfuM9K3u+wtiLZNwU7zkxzUJw
mtlSxXojqnLGiiyPg+EKFlgujx9L9jZyuBjT1hrZVyXchUEfkS/gzmHSsA/0kd6aBBf0vfyobIt0
3EpT+Ypy1hL0qcr7vpzzgUANxFSgynrCX0sVDwMc/PhjTbeZNqGVKXkuHrYHn6ZwGBN3DFAYzfDi
tRUzeiQHI2ncAvhwh9Ca+dr+87bD3THl6uYjTQmNz9aY3I/oTT3VxTwmOjjPfvBD7dSnA3rhDTyr
ntNEcGDkt8tch5FRMk0Yk1ojZjb9H6W9GG3dJYdxj5E4TE4eH+d95a+wBoadxUiNaRnUwydDbFNk
gqjbZKeOfmOYkQ4Ft9T5Os60SOIV5r4Yweg4NOCYt2aKowt/9Cf5gY/X+A5t+O3WVxl/DOZeMD8x
IrV+WlSs3w4MNuNlKzDEdC9TnV7lvYUyKfwanvoK+owhGlvrGM2ubqP7Fa/KV7lE65Qf0copyM8u
jY/F3lGZyX3bGFfImLbPwktrKNzoELLghxKEVoaahCalFylzdW44agyqz+P2Zofg0c2C/p7yuUVO
xzbKk9u4eXxb5j4aPCzYETjouNKQjYW9QgG9Ft/OoGOuC6hhDzY7bH41h4EYwQ34A2irvsfwhlX1
1VLILvljgXYCybA+lveMFuFXESPGVCRSt7ujSrpKcp8o0IAfkxsUP8Ou982J4DkF6J/CuB/QhTjk
NhRnA6xk/CG5wG5HwMk57d+d2QR4LNzlFeOqh5nAZxuONfbnm8cJ9BUTOWXbc3dQyevEekJ00UKw
ypkxEn1X8H4EpKF+ngggrMcMmOCH95ZqZa3zGtiFEabbxmMCt6w1yBCelHgp8tgBht+o5Mds29uG
5K5gEIKEf65keJ/1syby0A+eaJv7MEPJ22WK98XwnahggbULLvXNoUKlEB1YypNU76Bd9KlalYt6
0V3qddr2S0IgCv3lAxITVNawdHBDmdWyx3plhaYFQ61/CjUMkTjazOcZGJGDtB/d+tHrwtZIsG9p
VyfKndMb7lIT1r2wm/SwdmOSC8tVKJg42n4YWlqf3c9DibRo3n6huaF6J+TJqXvj7pwFbUjgFH0W
Pxp650gEEnpOAqcqhiNbkX+Hio5tpGC7gvXwejGEmjMEvZPzErB/M6BjwIzB8KgCp8fxg4SdymsZ
+X8Q23T9yyOdf6hlgEluC2nPdv9iiMoMnc3w48gz3iwytOGYIeWuBc2k9kg3hGn/pgAY1x7Z5HJo
LEBUXWaKVrbKpOB5ZqqXrxHG8uNfdjNlemeSp5Yxy3Y7duWPCSkOfGLycUE9BFIBjMLA8OA3U2zl
x5wMwLMYEOMwTBgcCjRdWOUHDwdsXlnqc7oeQFUtTvYfxMV4++QIcgRZG5EFGRTvSPnu1APSQqs6
gQBzYPWAfSboKiyOPV+d4l9nbt4Ph03i17E18zDjXSfDHIOm1TqDc4mslDnuToY8W9B8t4UNRwVw
uwnI8NvouBviRoybBG26rfr06x0BouPnpP+1H5M0TBb5RYxdV8Ycvsz4tUnHNI2CzIelevSeN8EN
xxf8EeL2OOQmwp4BiPkr4yIeYL7AFJ//yxS/TLnoIjHKpWGmcTzyLrg5ME+P8pV/aLB6WhIelo9l
zzbYSGE65aiZ1mBBwJUvoJqvGd62uHEwQtJMweLXoYlhpsaTSYt5CAsCI6ugBVEDhyvCz7SNycu2
qlWJLwjW9aP1INZtbdlf9vbZKSdR9H75nAyHCDMLXP2w7CqbSPbC4v39/eJuknjoccSR0ZucRU4u
y1IO0zhbDr3BVqHiYleC8juRicYW9AmXQLxImBe19DhhuSKylB+Cuh6LjhuudYv36uaCOaBGwDVJ
MDqLVcoMhP/IHWKs3ecUFww80FTfB0kUDv3v8YMEd/wCZsMAs/Emwo6kWOV7g5CIGSyx4Y553Wdj
zJlwGfCeNr2TThAOjA7ZwmsAtodskWiaUaEn+rlew2wZZaii8qDvDWcN5zrwEsV9vnxzX1hBX0Zb
9nBwfrA9tDaKiHMLJstTSsTfGOAjnZBQyRV7jhS84PGuYFVubv9Y+PPM+WDq+7SSWR0VCzCUmH2O
Tvgx61ORM5AJUvweWx9nQZqxqFyQ7MBqx9K1sF8MEt4RYBPO1UIz8juBK6PceCFiAQpP8Pl9jqtN
MksnNYz/Zlf4ZMzBsoTv5216mCsJJ+5KSCCYOWD15utUtnT2RGdm80FYjl7o9K+9EH7luQOb5XqF
Yl09DZrlYvRySC4ViDCbMtV+g1E3z6i+wmN/QtAO8zVkAKOE4pkqPVvSOB0WylmwqB6BKMWTMW68
nnFWz4fJz+lbgDHe0Ia82HPp5Lyf8/rLdm8EeJV1/AQG7IOBOcIHxSEEp42l4O7N/phmWkcI1jAb
XxNGAh5s4TsZsyJJATbj7e9IEIhXhsUaSljhaZeEBK6HfTP8JImIzrktK31bOeyJrNQvztRG8MLL
8qh7/LdybnX7FrDbw34Z6L788z+/uL0ijScI/Ny+3eHMaCJMbJ3XcHJ4BYN6gfCqeq6RCfeFxwB0
DQI10vng5hJNeFOneDFCtUduksHE6FlDHCnR5CDB/EJR1czfmKNeAy/niGCgmkXKbSwHEKh/XYxz
gZu/xgpPNaIIsfywLnjBXtjD/6kGpwbdebg1ZsPJ8NzaOnBen9rD1l5jUljvsGbsqFlHw/Na+8UZ
nn/89R4AnqkrCa4FNuaD5Kj1D1wFCqyJMuCgsz7zQ3i4dkcxqix2qtMuCvQkQAJicwZFRhX1Gqdn
0gfsj/uaZSQUYOPrgtYsP2uCGuL7Mp+iIe+71YIEjTCJ04DKpL9lz108L30BSzxmWdg/kYWGpBfo
ggtkEcAVqOF3bVwbZ+CJwBMCpo+/LS7njCSPzFLATTYZgzAAm+BFKzAhvwzBbHBbJ7E0SacdLrM9
5x0gXnyGfX9ILZNj+usZ+8ywxIWbUEphyyFm7/cpF4v9kKd5/aJ2n/dFTu0jJngXPpDdIwrm6yTx
51qOyhTk+oBP7adznp1JE0t1lAb43WOhxU+PaWkN5hYMd9iceBe/ieKVeIIgGJ6zxWQuO85wZ/DK
bjAC6NzibC5rjkwVu65xjTasJFZIIKRv95JYUIdiYRDwBe+vfEgpLMVtxpgT5o5dAFo1K8aXmJmw
nznPaDhqmQs9vdseTArfkCjby9FjVrgAevvKHwTG32E0GH3/SRUxyQyMEZxpjlwYqwtOYbpxDpyh
IAOlLN01GulrYhAx5dC0qXDJExvlCPQbjlRmt4SXEkkyxvpKozUFJQOQWPaRIXM6jw9/Br7kAFvD
CIKC098wDzZlW3OV9YPMrn/shDAjXkYopNjT8Cxg7AQ6R2UrXhlH/ftkkF2WzVC5/SLa7wEGaMwz
0B+T5sXQglkb8SlzDf0jrKLKOW4O9pknZ5KNyFZCg6FjDH6R42bHI/ZyX3bvj8BRas+p9G/ibYxa
UYgO53AYfmzKJ36AFGetCFAEzqwnv97o64EuM/AjkQ2PRDg/+AK/yGpmXb0DfZ9j4/L1edKfkqsj
yVADba5C90kcIyCQE4ifgcOMjD7YQHo1zeollubMHJT0fFgq36DYCOMLGFWQy1HJeRJJsoVfE7SH
dxi3KaiI5tQdDLFOb18qSSh0fgLwoUQSVw55332TCl0Oz7Bgpm4NO1sBAnIup33/UwsZ3CFAHc/k
2BssXxIWAh6W0Qjn8HAl+xL46DEmeudElGTDQOgJiA+q7RD1AAz94Qfv5IfV/xCDFDa0izDXuoiP
XxiW69augwbc77X6F47IgEm6HFq3+AXdAe+6NgQX+/WcBjSYqYG+rw8OkA1dG+VXls43QwgmqplD
xRDzJ3bABPFOAiWum8JEa4vpBoMJJDvId5pzJ1+SN9WWlWNJtVC2TNyi9sSyqeFG8PFJHAlLAl9f
xvS5w9UrTgYO3zZKXQWGPqS0BSqfjvw3dr9ump/UQP1jN8abFc9PdJ83677WvA+SiRIX4NrHASYE
O0ff+WMqLDlSTO6ES/AV92OAH6+6y1ZVNHSAr/HjFD7y7OfxYwzpYyXknKChHKeyP+Gh4qmcM1wD
TAJQoksG2MPhQPZe0B9SwFVmbs4hGAJkHnHQAx5HtjgWo2/VZnuYJQFQDxRdadY6cHeIfldGXVAR
o8bHGFPN+QEiRkJ0ZvzmIIVwb2ypX1VXg7vav/av2NZu8Y0MutGLbhqHFXAd8Q0pxaCr0oXOID4D
dt2sg/ubbb42xRrJx7TXtAXGQpl8t4jH+jNtxh2EK01rNE7X3Rnk0s4CY8HWcBvRs9AUrOVZFkhF
DHdaYEXpOmcDOyPRYmd54Aq7UGmEBvZr+2KU7j23JI0CkXhJwCgJtTV2p7UwuxBztbKzXmeaLDIe
obVI64Q+gQQ0ZWmMuIcVOP+/KVqhju8nKDfKtPKHSEYS7/CHQwR0OyOgY8D8m24gunlMRhuCBTw4
ESeQe0DsPgR3u8A4RWbyLoYzDC9mrxDgtUb9ydi7+nv/aW617PEV/RFRtV2cRbpfMNEtF68Wq2fK
N3JWHqv29FjR2NJ1bBC2wgCAR8QthEVoQf6rGIjxAjyoKEwqWfVv7hJsHXSQJ1YaWYS5bFXfKXsd
2CI4rsBtN0TbispP8nGhB/G9wernswiTRe+jOB+YHhSYh4Dk2QZi20f0OoM04vrUC+kImUKzGX/i
EZIP3YNkUoXi+5BbZYYRFTQVfjDcj0rgIuqDx2MDvo210PMTgj5S+4CVQXA1+haw5UG2eXBR0aUD
xK5sMZpGLf99WOp5OJYwdbEU+frjRM+58xylQ7RiYHux3CPtxKb3FRg5BHXm76CbGadKz66GxBCW
YiOX1v0ZPwfmLZiXHDMmuL0QMcOPZNL+cSTcjltrI9d2CnRLFbxBYksUA8k1Udm4GDZcUtkUnt7E
lOFxUTAAw9Ab3iQWnJnb1c7hDzMS0G9U0Ey88AuHevKKW8xkV7fZjQDQWBMpXnbVg5dPTMNIvs9Q
f2PtjfkdY7TZyNgOFpCutqRLO1kS3CurUFC5SdYDnqS4hJRFMtoeFXayhUnIoRf10E6gi3R+MXRi
fItQHMKEx/wdM/hNHyUiLVMWqV/nBRNGwKESjNGG+vAhNiVp3XKJeQgo35iJLZ9LdBDsCAMbA42f
xeTNL/f38cO24s09EiB0z66Z7GPSgwKWoDqiwIQdNO/I3gnKAQNvR/iAfyX8oIZgd336dH+AHWS5
Tl5LwMF3HhzKcVLsGG7AQ0YDMdyj7YVJ2w43BrX1sFqhU5J0N1kxKr+1qGXjOTHUDHFlziWXvF1j
DfQyALARn5TgdWFOB4rE+Uo+AiLnp4PJk9DIimoCcAMz+YcNFXo4FugwjlWag2G0fVjU1Ug/bJJp
CzBPs8s7dgYLnWTnGQ0g4DOEXlYFklPpWIKEXov1KGfNHltQNV6qPP6UZhOoj4fVjH7rW+0hB1DV
tSw53xHvtaFFeWA47mnh+3l99aaDM0mVENtrCjD85qi5+mvI+CpWUpr7htuG9sls13QNg6oxIdWj
l1DaxRDLY5qKAs0+KDZ1PY16FcJe59ERrlU1KgtIzgHjKIXki51TYNVnG+d8AD6Khgsun/GbpvcQ
0UL5ccubn2VzVVkD+4NBK+cay6BfANjPQwbP8BegRnlhGYmQ9wx7v+ocvsJgqC/o61xQLoqqjDDD
gi/f2z5G72uXQIpm7Bmij3kyMkE2NUt/6HV1L53rOLzHXR+MGAUGiANb4TU/LPjL2dDj45drwivo
nPbK9wT0UdJ5r4vZKR7QD7FJQxL7Me9y8FgyvSAkgH65g8m6zIWwlDfJ8kWSgBZBjDkw2ZvznIPy
Hia35Xt9P5IIZn3vLgM6ekKFqA+hLOjEBBDjVl52NnoxKcSCUrUpAypuQckv+jfcuPOYwwkaJBd6
z3nAc4qGeYKkUAMhDnsnKu77/m49owYdsNefyEylWDWprdAraeanMwd72hHIAG1DHtvT0Ra0vMUo
fVMvgr+6xqwJu5k67mbGCmuCCOJwUVj1Tsb1M3xDZfV+Spw21h0YBOldJXyG+4lPKl3CUMmYESl8
w7cMiXJp50zYV7fVg+IYDZo+ShcfJfrx6BD7xUFAKdg7+M/hBdyhEbOTDK/iHXiZEgxXIg5AbAhl
5ydBP4RmjegC2tDmfDmfQQi/7o2DDXO4pzNAqOD9vLbjUFfO95+Vx8YErCtf/5gJoZ9Mxn0xKWa8
BmMuvO2fs/fiyZW7KhjJbZUSwNmV/KHPexW0ONlvGR8yFMNP5dGGYJZsTSgxnxKbu65GHOIcFpwe
PModFrI+Jqr/xxIx0BpMGhn/Rw+sHWkF9X+J7sZ+X4FUx8YAkrvg8dfivFGoshNnuH+zRw1GMkAI
nE3266dgOpypzeimK6egQmsEKCqWRvDrLJQE6BkETE/vA4sFPrR4AQSaobL0mFQMQzBXUEZEDri5
6H6zHUxY5SkZLwVjVRMTsgNAPZOYFH0CPmcu+k58glKX9qGPrJt3D7KBpzwm4l+njFSoqdT9/f3h
OdZgGosn7r/HnZ+vqS6W7fcfVkRhyWHJM32FMqS07g8+JhrSNwxCKxsLvuDLW1YRdQq+61FFAlMp
eFPs7ENPsGs/ZwQY2tP5wZP3BayuzSHUQIZKLQUiGjwSQSG8eZxr+pzXSFukiJuEg4XIk+A14W5o
TgUfj9Eqs958AjXAf6wMyWQYzGMdUf00/EAIppQrm3vmUg5Qc9IPdraGT5Q0LzcJ54mTUr9g9uer
5gZb3FDCs0GohWGtCcIq5MebJwT6LN171OwYqARUFb2pTiUmzzMei39xDG8HrTJSEeCm0k8ImrW4
jzCpemeQZt2jyADmfBFXOGfnQH3DHoB+6EEz3i9p2teKPEoVMotJP9QirABG1BXQbpYGjTV7y9tJ
r7CfsUn1kS9FAmBmGqRO5BnPRLGhOLhdDviLRzBw3TpkeL9FjwFlWQg8W6hOdJe9HQnHhLfGNQV9
TnwPlVVpuO9NO0CZFn0ucB1ygC+MFw/2k0zxHpNwjRN2/9yr9YQi5HtjjYcAFPBEREh59COUAe88
TXhQQnWZP8n3xf1hhv2hmHI/3axd0tMRmg4nyROvjjqOSo0Wbjg3mPvQX5T4U8mmWkc8LNO6w8b1
e7capjlb5cxErXLo20HtsbRcwo0QvfeUZpV0PjnSkAvD1HvAo6UMJc0quo2zceL1Jj2EvEDK29v0
M4IowZwS1AuOVX+EFWxdz6Wwmh/wbCnsNJkAVYcV0xSkCvd9Oi/XjHSRIPbZWN5nBg43tDlhxdOf
4Kg0V5OjVK/ym5+Ar9kcXH2PE54XzryPlqL9+RoTCm6Mgo7zo5NVykCzN8RMlaEoCdaQPoDhsoAg
NLRR97WKnIrphT4balHfq8N7BM/7TVPypX4w9X1zZofLlhiFgDJSTvRDVGEfxvo80PpYOacxBxGW
yZ2dx5xpfDHHJhrE+qputfC51K4cPhQPTHJZeimuJoA8klsM47uyRBuG5hklmORCBqHupKurV/oN
MHO4p87ldb8/J+pmXAeZ1X54wRRjHaXdis1Bkde/4QZ4oBv42HiW7eRNzvSmP2cXNqYpiYzNhXQa
0uHcTIOO1RiOBNXS40gw5cuPSjFqL7VHCGjImaue0SD+rvcjbhU/X4FajNUUsRtMbbiM0hu7Fl85
c3JDZiGgPHtOeIi4sxTr7/UzYLaGngkgYdqo6E28/lWFELfl8iNGlK8tulaziH/rlim84Vfec1Jf
WjhEi9uZBeLoyE453TNm+NMUU03o0Y4ue7ePfZsesDQL0J7iwI76+R5TFxy2lXA/ucfJwdR5DWBm
ZPdmiLBgNi6NiXzzmQIwSTpj6aD3vAZ6pzRLfkxA+7/Jk4p0lDLmYBdXMIP0a2naB7GWNnnMZsH4
ANaLvGzahT6jHloeFhwJ3Zb3K42FBhNCAk0qDuocj+I/G5fpVr5+O6LJF/XjDClD3+udH6NU9qiI
+BTDHsQeWTBY1KE+Zr18zY04d5RJRSHC1sX4UoLhWtK7AzsRYgfHlg1oiUU/4gTIMGA+SOKGc5wa
6emEHRMcKbr7DyxpQaYuAiXEYs8WXptwvGekSoGbt7By6A7h/fLsd3/QtGpIJyD4MHPhT8EVI3WX
Gib+CIqyh9VEDAg6kTgVNmJXLY4YzZnCEuVrv0a9c+l0KFLwo6fqTzxlOkXX5/fnw59JvwUOCC3Y
wcEmxocsmb1WoIUCh2VwwGkrSG0AQpsHg4iHpfMOjN1tVfv4/FHQUyoxVchhOOekxgk2Iq/dmlPg
hnf3xrfA4nRCfx1JKJdhyNFjZmMBkRiAbjBoOLcaD2UB81fGnOgI0O4I3QIBQOIbooJGp0BsFvl7
jzHgVcXJ+PafOpKc4ZeuA/GcXYlOGvKsZElgKshHwGCG1IcYxpxrE6hUULEvmP2CaKBQtiBKSdZU
tVlrvsA/n2dxNzcXuM4PwULmKx6mGMkMpuI8y2Bjv9k9MHFQXJgc/2btb09B1Ed8Rod5hjRNZxQD
p8zFI8C9j5mOFxYuF8JOngRmlfQwrxzfFjeb3tNs/GQhNFA3bAlUn/ykhRh4MdbCvoR5FiMrETan
ob16+R/fiPHk94vxY/JbNX+MK1oegaMU6vg21F4VJ42Z+jq72XxDUIzB8yUUmivJZqxLowf6MWDU
mYfEByAhgCXEd3+CNdB0xRkfcDDSTe2v/5cSBjcnwoLFNIcRa8zzp0WKjqdExUo5SdPSKy69qDE/
/m9HiYtVqw9P9O+FNz7+ixTYWEZCe0I27anYMSBXmL7HH07S1jLcx/QZaFdayz7eFe91dcS4l+YH
070ximl5lUe/cR4m9jMid9wzIPxS0SyeyOtWcma3Itzd8MT80ogfFCkQ9SEcEnMEhvw5Voxq1sKV
jN+wH9BVgCA7AiHK3XJSo7XaK87Ppd6vvMoFen+Y6azHIe0O11/QL8BiHTIS4D+0isOlj37xClOa
3zgCrErs+38rjPRoadfomlxjsWG7aOxVgztFfUawAgfP+uPk462jrYRyOjlQqhZYehleQRvxNUnl
/sPQDlOJzF4z10lsuoVnpAf5rOEvy+cmNPaAW0j4GKRdk/Xryo3AZig5vtblkl04ULxim2z6qD6n
n1MKWdhJIJnZ5JYUmn2DRoRH6NtpEPphKLYgRtOsGL1GqR/vRGcptgLh+szbDYq1UHYjJrXCt8kb
LFmstD32k8UqImEkOyGz+o97HTFHxxTC4OMr+rsyTX57TFJTEzuqeIhR1/s/7w8+J5SduSdyRECY
kFtgOD6qbags9j6ZN3BuGwfYG6ENGLDbs7Rt4zTOFnagzVlkV+7L6TzWB6kzWiBiZ7QAOd+fECF+
0Z4i8fXuJAQ1RNiLX8KjRkx9xUvH1eXfC6e9dMQU+G3dw9ypxze7Z6r+gkmSsxIfRMyKMB16QFJS
IdSkbyLOsehkOAiOH75cwUo5REBZIKdIcvn9tDn2+CdELpc21ZJC8fnK6jvia8RXkccZwCq1NaAT
6aq4x9bBmQj/BagEpblaAbhwIf/EJLrxefhFIgdq1ZdvkNNOmA8P/JDL3ZhIXcmDRwrNhpI6qUOy
pp+yojrsaKkFmbFXHjh7kJA9hREIVbEe7vTwtxaf4PbvMLkhbegoW7FQ3e0EB3GzwxAfat8rgHpl
NfaIlIDpaBdzTa5cP64ehfSYmpVrBtoDriI7PVvHVuG5xOnZKbjhA05pCJsIZsRqKJwf2T9rMiWx
OUZTSjUx0RNbnjz9x0aklhBvyi6XuI1/4KYl/FtiD6fSTtwm4DvijfQpn7ELT7zZTCgUPJGLQx3N
88cYkheC6a4SpY64WmyFrAnWH0Idycda2yEaXqxHfpc8UDme/X/Y2XMZM/e9ei5Ews7NDsX9ZlE7
7K3i4rEMcscP+VP+XFhO/V3vrJ4Dv4T30HOjxj63gBui22vUzTY3BIcb8cVvj/XkhKvjcbXAeVMs
Mp9MJYQTfXO8hr96M7ccFzZ9J3KYt8sIjCd6zcv0YA8zwcYGKcpc6tN/Kwf5BjusjSuCtUvhPijb
1ppWOEKF3BQrxCvpiHkS62bxF60f5jj6u5lfHHsKjxe/8MPfivwE34AoIRKCOp7j35U2iptKhAu/
OnNBzBIbzcAhIdW6cxLk4WBTY/QiFriCzcxtqlnH3IQlMfAVG6zdOWDlgaB9KzJ9VzLIlsjTEGzU
76izHcUdCY7MxvG5RhHbjPkwbc4SzhMqVMRXOM+64k2reMDwa3X30vEn0oLU60/bwsL96wRHc4xw
ev/2DqdXaiokWH0W34nhvqZP+2Hj9Mb9SzWb+yOePxAdJKGCpCM8he7WH3Ch2wo7oNR7nniU+OzD
JR2WRzl3qjGKfpyPvDsWS83yYa96Pt9vQg5MxCIIOXV9cJfOVziuZZhenLbiKkqUsi6hvBXkkWLP
kuHBekxTKAdgjGlEjLmjh+1a4FkEwvBUBzmFFRFogk2Vzut1h4OLfh1kPH/KCKtDl4dsVIOlgmfx
LsRKZi910dUEw9GLx4fX7fHkiS0FnzBrBVFhxoONBxu0FY88YCdD81/slYgt5jeOYxE5toHTRAFz
WULdcKkFqQSRtf1shDNUW1NnRyKZM6Wzz6wzjhy7XXx82uJ7sq+5XGcQJ5YzpJ+5xFbEDxhY4rqI
ayRWZXjE4Xq0Q4PBtyEGiGceCMQaLgdOO/3DLI6gH392EAltYtcV+9B3AcOWSRKJDX951HrNpJy1
3gsDqAr8mX3Xz8PbpCRzSjldW3J7cEsTa4+62xHXjGsJwdTc4EcmRLFvmCaAKKjsePnCweqY+wpH
jNjYeeQMhw10seCs4p2iumVdvkVNY67wKSOSB9+soxYeF9iyCXU55CoKMbF7OmpEjw7BBUqR2GHu
PB1sx3Y0hgXG3H69ns38xaJnhg9yRiqvmIl12INtlM+ENaPwK8P1LXS4vB4lo8f14Y6ZwHjDYDht
TpzAw+niKj6HlN8RFRx7H9v5d4NjkifnZsTCtXmOGwsnTwuNsOAzfJwu1CZfWtS1HybiWeyZGHrZ
UWSP3TG28JEkLLIRKr7tO3RGHAAkPx9BT+fJa6fgtam5TgNyNoYjYbjAjgUuGfb5KWJvxNw4kiI8
RFhobhpUHMZfpxfqJtx76AxlILs/dzi5B3lwHwkDaAi2juHdlyqtCPyMWAFu2aZLrhLfWQt+TE+t
9CLe0ScS+xGfXVPLjIw9FYo+QXQTFwEgdZhOe9cy6Bzsd4K9i1SgLVzhASg2XiIhHHZUj4w8KUjc
jCud7/kkZyRWViwMKkKvszmG75DmQfMolRHThcamJSVELGhBCFrVHoZW3P8DO4QM9Q3x+wMPsuEM
6IEeD9RfeNZ8qdZbpI0GqvgHLpNMlfluHHABDKRAH5dX4D8x5QQ7bENZE9bMRSQyQsVjINJ9uCmx
w3589f0/f/Y3s5tJ36ynaw6axUL4nlm2xUJqHC7Gnyifwp3s4bpp4oZlEwJ3VVgUuROqJv/jAbJt
wlAWoUINIKPLQtqW+4wseVNsAjeXCyQq/ysucAocnOnHn7ExcAqyBHHM7rGfIByo9yp/STxhHGpm
tWeTI7BK8Sv8OdpVuX/vXwu2NhhytQepwD72qEwSC5ahWXsryhSGxGI1o2SkT9QtzDKx78ePULxj
NEv/6MCiUDhgps60hF0BItY3WAHg23eHYb9z9+Gs4/YmbhAnOmdbykErTvQv3crHTz1KGyfiqryc
0u6baw7KGU9IBeuK975ahFjM6R7n3VHlB+ZzsT6ExxkMLwsDQLHzA2VjrHVYCMbgP2euqz7D6979
cncsx19QRbAVZWxNvLDjseQ8jdkOOEBFdarw3MbxrlwzEXoEmCzCUaUVrCDuJkHFDfkKRx9uuYvP
J3amnL4mXvurleXsqJp+1mEiWHGjqUygSTamB6cjxJHLNvC1EML0idBJEd+Lo6o1oCtBlmy2GB2T
Wk1xK+FcwnTElv6JvVPrpPkcJoishcw6ozdh714Gc28qOnV+kujU+Vcmgim7vXj7onCMV4WzGJxy
TPN2ooiDQUfTMZxpXkXizU0saTi2yDnOmuOJ/jZFgAKSK/r4h3URgaHwXZzzuWWwL9Z0za7JEWgf
j7BCWZpAoIhEO86A/7Z08YjhcC+qZ0pip6bq4doiH+Nsw7CvCfCcwDxXdcXxqLBw2Rypg8TxfKVb
cAbzdPz1KdXjfGzEVH/0rdL/aDqvJsW1JAj/IkXgzau8ByHsvBDQNK7xHn79finuLjF7Z9qAzFGd
qqzMLBtWXnKoQapcAyTYrbStvIr0SyROtlCnqJ6V9rqqOTbUzs2gTDNhbvTXXrNfDkjHqCx0uFj3
YeGpFa+Q3w74UGuxWCzRU1JO62R4fJSd6cyUde6IVk270asqD+GP1N5ap5R/q84hUSpHSU4YUuqo
cpwlxWEws4OEox4c541UVYdSS0UiaOZFBcHycvZ6xrw/kttdco/4qGT9q8z+kBgTo7v6Kz6Hnr3z
mVDMED1XvDm1ExsiZTSZ7yHZeW1seFrpOqkHWw9fFxLbKgrys3NzKx40sopHIZwdkEMVHDT3r1d1
Mb1KGXxit6mGjR9Ip1Nv27/Fmx5Nv/gBQxGlIkNx0jV2Dzc0V9Dn/eaG5YlXC0vy6SCyD58OZdjb
eUMqOwXPYdW9pqto41ecOn+rsVDnIgNf+se0ziCala8fxbiJ+po1j4N0maU9hf4pAX+dDSnSlE4d
et0uB/fwSY5eSnEBog58Wg+3DldXOxRprFnvqtbR7dkhLZmSGWr7+srzsfE0xxu6LtCrENMil2U+
8JD+t0MnCaXYx23g7IOdeIK+RPv4ALfTk3kODO8aXIripUIldy6bITZ5RRTHBBY05AIa47+70BOt
diLrQNqsV5azcgjFR2XRJ5Mi+eaI7bOP6xmTNosCeQZ8G1zS4+IZYDjqQn5RcUmJeXZ5Jmrk03od
nCuZD4WGq9WEv12kElpYAA9YdEjwWmJ8Lh7tbinSrEEyoxrJqn5cr1LEgurssikqUnGb3ZJJzvIY
HChip/PBgBJ98EpQ5DCtlnjH1M3iZC895jORJapm0+t7KhcTLSHx9NCruQJhr0EzrLjAr3v2yj22
fp+w6p3tVcBgbnhy1ZQxuTQ45AsA5EgbSt0AaFXefqwA03Q23ippYhbDwGcisPBuRRFNsuSNKeeh
HrWwqbVgXQCp/sFLItpiwoqpgf5Zzwhsp6ECasqTGZHI6zW16jaeYabh4ylMMbePKsnRP/p1u+2/
PcOXJwA+8tbNvbkCBYAWsOOsd5WDMDCaKFHvMsul20KboqqDpTS5jrS8piBnBhaWF7sC2LOO6dhR
meDAbTNcgK9qsR6da6hPffDesHuDv2Udq/XHT4PhSM+wRnuic8FMdJrgChEaOAzl1TtlDlxVFvyL
Cq/mPcY1r/yjNUtOV3X/Afvjf/GwV8xEe0PYPJGtXR3UlTwkrOu3RVsC8uYhLkHXfbl8yR4Oh6Tj
ZNvEroCibUOdfEiQjz/n99GKzS3Hq5UtLVny/0QdUmJWB1FIJa7i1aXIxxVY1qSeufIH1a9tuwmA
0rTrQZ3wuaMik5i/ZWVRzucNq+ZiKBRPGMtOSSpk1FqvaV99EJ7FUkqFoipWkWUQYxup/rSchX75
zkN8RcCwTmopU4m/lxaFh96J92vHeh9CmadaWPko7WGuGsQsfpExN3wdwJEbXPKQG3OT9bq5ihZ1
m3fX/rCyl8vcitMwzf0oipgwcrHHeq9qR5FC9+DGzdS1J7klOPzcxtu4lKHr9p5cdP1ZDRsJqjwY
JUkpXY2mM8pTs9Rj/Jpzw8fY/nT3Ucu5Tar9O67HW0AA6kqnGd8miBvMRZXrY/jVBTIJrsBxfsUM
CywCBMogzVnl0x5QoY37Ae2vd5e8D3K6G03P85Px77zfkHaTKyYsuZUt0RQrjbXV+lfh9G9ug7Fw
Lf483KEW/8NV7q5lyPyXs1Pu6OI8w3UAvTt4hnoCdJEerhbgNr7BtG9gd1IKax41THaKcb69k+Cj
6sKfROuNNozNNBoP7M29wJtgWe4CknmsNxIS1lOMTCprePCRsf1wjU67Ux6vIAE65TE4D4UFuREO
ZGpJ/KNV3HfxR/m4d+e53AW7gLa6t0lVPGCT5CHW9XbBeDj0o0PgumP9BNy0sJYd+Jj7srR3GJ9W
B9uPkwPSk6MDs/uPI95HD5Jfr4Yy7p3cOFXDPy6FGb4oWaqd0t7D8+bZDFdgpWWfzvQB4xkZC8iJ
5OR+dzra0yRvK0T5KOKcKs/j54c1whNK8KjzvG0DuBVg3lqGT2cbl382s3oHGwAeRfbRlf+y91AS
g23b3Ec0zDOGOrMAoIZDAsIjog7kkO05LhBai72tYX869PO4C+u+dj9Z4p3sF1RoQgczL9r+8DZ+
/dxDnJkZA74mBEHGjowYnElYKrYx9AP+VU2krBtXkrqpc8dNt8aGaUT4jAPl4sTLzgHyjh0FFSTS
YeUIJ2ZCtP49eUyEJtS7d8Dj/aguTDnGQjJ72H89cHP3zcghnpSzs4+2Nfs4QhuXYASC0XZIgAGG
K0A2UmQfOr9/j6o43o1qU8s2vsGz30IM08BvPXkQJeaEg92gXUsPiBtJnPgG87ZopYDVEqx5YINV
Z+Uq/tzzF4jrAakQOBZ7lvBFQTdt8WTY5SHqCqsDy9nxuzuPxgYR44uCLqIoSfA7apNRv1ykn1wF
PbFHHtKzr8ihf8NCNocEomicjHHS9Q4B14vH6MJFUH6huEWhmtBh5nrrk8k28EYk0fKBpaxPvliQ
jDGT3CB6VuZARi9AcfyhNwxhn/aYQQmzSUnglpk2VPb3iJ0Gy0NVNgxwLQ4J22o2GY6daCXgWvuL
4rgAlqlDw8RSpqlcTgekU4bZxtOuf+slF6KH+3JfqBhuth6mdq4dod1Z91dpGyvi2bpv5OVxiYxn
DLKot9kwwpwFpZfSLEHsTBxkBwNmFBJ6dHQ0rHUtXY6Hsms8Tv7Nmz7EanN+lTMQ7hhwiu/yxOok
R4BFOyOzXmr7AM5crlxy54w+EUbXnoGBiZJyYaTKfsFZQNbSAXp2/YNr1NEZLwBQlMVD/yU3Ukkw
m80mKihlc4+qyr26PLhRze7GTsosgUWWMYw1ncRw7zviKI4cZQUVXyhLvlwOh3h+WgjSdMsFfzIH
0JIzECkseAgb5nnEGDPWXYsycJmrFuAAQHsF1lQdxzSDFTbwP1ChKOnSwawZ7nrQfkFbn7bAOwAy
Hla7K02BeNdKa2jstWiivbHjVe1PL43j35n0DsV/7jJFhbkVpDFUyRo3QvmsweggQJRPG+pwymGl
ZcBWwnCXOeNmqUWpigWY6UFWgUGRMIB8EOznU6esR+/bz1gu/9jpFwKheRQcJcUqP7grv1TY3Btg
EJLGLz6u6pjCWVeK9UqhxS3gkVpo18980GFQCkx8njh1qxC7Aj6BmPvlQOmQNhxEuFSoDe8Soy9i
tCxbhLYNQVPqxnxohIFpa79WZYvCiK1DP9/wVNOWqC0K3nNhFKKq901uXhYOyU6RjO0Mf/sB5qFF
PkpKbg1oeZITA4p9oX8WqZ0twBc59ibJyRk0eYUZXwoeVAA8G6YCnOdKJcp5UT6wZ7VCJs3APKs5
1xReYnDotzztYp8xJ8PmSex+dd8Z22rnSadirDBBEUE/BiFYDCN5JkFgKWrM1+asMR4sr3N1MtjT
iShX3sjo3Ik46IDI+dZU0pCESCQ+nYaD9wfh0iMgb1n0FeEwzMXu16pS78sxocLt516R6lOSwh63
zyPFQ5pypTlIL2GVv6HhUVaiFGd60Q1GzzfXnvQOrwBZzAjsNKn8aX5WenV7YXTv82ZAGkUFTlH9
bGKn6oxq/VpwJMFDMIsslkaf27jjslDPypg3wOlDr6lWnpoYSIapVwdtFm4I+fVtw9CA74vHRRUa
N3oBGYFfaY9LTAuvMXyP4f10YEKIHvbnvXDa71aeZo3wDXOAU7cuWPjhYHjzNwPIyMw8ohUvoAF+
w/oKTaEyAcN1GHzWaXrTnxIkElfIEfPnkKF+6CBwY6xG1JrvnFtPsDi9nfkuqRyxxXCb3eYEErnB
2JNJe0JdDrUR93e6Dw8iUBWHQmaH/TbBWw0bh36MVbYn1suWro4gAYxbiwj1ppXBgJQTLZdWekTY
ybWnlYPf3WamlmSZaoHt52Td/nGZrhEhTsamRDmuWHXxmZC1ImdkjiW/s8fhiiSQJ1WJ4eHnCUzw
88aTNlLq2I79xdbjkXNiSh9IQvxR4HgjcsTUQDN3IOiqhpzEGiSPsYAZx12v68VxOkkZSkK6RTdu
UgIePQeUmaHDOEVGc+dY5S6VeP8Rj3n5QBN4LIcDK1+qcUbBkPO/JXaqarku9cNEAQJI5NPfWmZW
HuYWPypL4AKS8BTG2XU5ef0o8R1uqw1qQUiCqMB/3HagL2n+IX/vLtfQ04g8K3sLosXPZT4DApST
0/TlAvMfx7eyTBs0H73jYiqV0QZY9DJ53w1vRbbBg7FLwFqsE8MXlA8YYCtKeoy45ZBn0CK60lJa
2de5ACOaEpiVaXdmj/6Ci8Wd5Zqo4KHiF8zODQSx8pdLDAe2OAgSrkAXSFjY+AQ+Ti2uC5fJvtnR
kD1S7Vfd4WwxVIbnkRYOz06DYTZaHqTijhJ0vUrefgmTd8heuqaRTQu62GvB2HmDhUpLorZVQBnD
8Z1Um//7Vn13h2KTlpiGUrBl0w6kna1moFqWVBl8TFTx2NfeXjSMomG25G5VUbuzA0KEDZlqzfhk
SK1tC41TDZJiNQMV3LFoBAeqLTcbpIzHYDmpAD+Zo7I1ISjwBuxo4ncyAg1bTIPHtAVNp/v7Wwzq
7IIzQoH56T7CeISYQu/YZfaBw66mJUtXr4FfOZNBEn3LYU4DaJ1LSHFoKTqhZeUZJmbaVTh74DT2
GmK20pydFbGdA+ex5bGkBMfppZJSHTqBc9wa7dlKWbmsrFEWS8Z/1HRdsg1kSmq02HdscIv/N6RF
mVnxXJN0+Cnzh9T+yVjwCmphPksLsFpjrhx6pjnrJ4sW6kNSSNrjaJgk3HcybhI1UujOkrXIa5so
E2SKOtsxzjbPSH1q9ltvwfqGD5xSfmY+xbg+izSQNioeNdrPw2JcCT0m3wqtQZXUltEB9MlShppY
Pluun5C8jjlRJfhFFkgQTq7z7WALIqrnqAhPucMIKjDeBui3wFjmtIShL8AfIIBFox33YQsxuDqq
X+70c4ZcsCZ5hqDTTKHB5jnPWNACOzNWkk1FhwKCKEd6NB6TLnmszyGPma72lqvdDrSzuUO6yUPu
nO7Zcsm1WfDWpMo0d0y94ZLukz2M/OXKVTDhTXishAdwLTKf5kXHdSkhK6o8C5rGsEiEQW11/2lh
bGkj08sRa2EwOJEB4bdDYgkzw1N7bMDyJQEMl8smyK0eKE5Az2kr1WOlKzfkERN2odtF1sMzr5ci
vNI8RSe0+537nBsII8qw+eAcfJx2jAIhTyZpOrf1XryZ1qcQC92QraW8ksSD26sISgjkUhLABYOA
NvBeOs08J76oF6PbtVyR4e74ieIiVoOWAonWDLkAR7LhbUhqvCUbiI5OLdO7z0K0h1fuG/aiXGY+
Trkx+Df/l7yjJ7+K0RNLoqDLZIQurkQRrwSKEoOLziu5Ea7uNndhH/3NKY0IM2PuTpaxJEumzQP2
fv88fa2vddLAQ+YcweT6QzfFnp2eI24p9misvTXap+KN4W1N7RMOEPybRFSIPau/t/UY/0m49AVR
c37Z8klCy2Afon2j1+6zJ7sEQ7JtPmRBqAXHQnwFIGaSmytZ/Pdv7m7gYgX4K5rzYI6o11rDzmLC
G5xX1vE6INoxMsrO9uZ0AKdJ9AgFXlJTXVCbnjOtkDMhCUnA++dGEmIkMWQGdYt4TEmeKTfAHFlE
SBkSmlgklhePEoSb4dfQLoAysx1W/GNEz+AbhsCseOYpwt5eO65ACkCH0WXFqTchPIwMm4vUNDf4
LAPnFhQo6sAyHsiUh2TTDMMJGzSwjhF5g1Iq/NMmRsyO03Iu4I1Mx6FIXKyZS41r4RUEb5sB4q4D
OVWUWPf5xrAfA/5WmU8B8Vf+B5GTjT2O7Ce83eCBq/vZaT8nFe4M+lvc1ZFNMGo0uLEM33OQQMyo
tVjPnWlUxvocgRm8NpRhNfSAGHN+2O/w0/1p4sN4MGno7y/ecoPcwLkk22yachx4n9MurEFj2iXT
3n30qpkP+GKWEe9pfzK1DQw8xwrngI8VnVylPfe8Uca7jMHd9qA62ItCRdPsAiMEodN6hhCJgScQ
oRnd8MSlwKoxVWGBTgFnjaNVI21z8KGgsdk0y3sfTdgjWmXeIZ+uXA2tn768DWM9oJqiz91A+NwB
N6Kh1sxYPHJWmOMibQvRLpHyV0T/a7Oy/2mGamCkiJOZENOQ4UCjbjEmGLdEJCLUKSYGFy08NBkk
a63+McZyvwrrVX+KPfcAQYVD4+6MKMBiKPWU6Inx7Pz8cM5N58q/2DWRDkOwxaoQ9bIO4CPV3G+3
S2OQsUKjkXdySPSU3jH1hT9lCDHCx9v8LooHh14bLNFGXCG+cPBrfOGMFLW3ux6uR8+6hR/9KZrG
EqM2kBTQpnth0oh1TYPtGcM/Gf5a+HfoH0giqF+7Ur+hP4TU0aaVJ6+9sBqhGTH7vaDgpPY8SKnt
f82kTiLRtHq/v5hCU91fE3k/9npdFcHkD9sUiv0d8J7BRUN1PxnQ/rbW890cETRqvHLv4Fdoh/jl
9BCRTewKWzZVA0+xHUkLrra+qrr4ha3yg9VwdZvWJ73Aa+g2kfRdIsO5Ifq4jcRN6Uvaf5g8Ajfo
dVd4+5k/cZNRqsypeTiI7ALGOWoiE4NmaMDeMSWiI3MPyktxbG5DnBXJeWhtWOrL4MpPy1NqRvG3
a50GWihaEysgBNY9ac+fBbWXUR3WyUfALaEU1Xo1UztHIy5hmUzilN632j1IEkEvsn3wdtUJOdJd
hrHuVVApQ+bWh6gDVPSIfj74A5nYvssuyyuNsUkzGRLQ3FHpqxdei94P14oZ+3bEXwWeMs6bZo/L
10xolIxxDmuQHu/QMl0u5v7m8a/L3vsgXJXw8mYi+I48IAYSMZz5zfN46qN0ikc/Fz5vwNk46Jzx
icRwjWyN1NCLTXHw030OLXAgHkGFGof7+o2NpwG0KnAIsQnsUzKN9t1Sn3mYtLdUf/HHZp6SCUPw
y+3CV9DCXy992/DmG2PGZdmzk0Spa/g8dKJocYnXs/Nf3oA9ttjelEiT1fkZyRCJkQ8SQpscc0nO
B3O/EcbNV7rZIpnugykt6wdPz4F8iRmG8ItIM/lQyPpl7ix0OuCihjuj56/BibixZdg40/lXQwkE
iV8kxfuz4phxXnAG4C2ocIpNz+uZDmvJERTC7L6cuoEdhXqQrAMsZnAj3q3Nc+cxaEDevHE236Zw
fidIss+SMmJtm/91xBjc0ktcO2x7VJ3aFVVewT9cZ/nGXS5Va5CFkN1ALyAuLxlWASvjzI/Av8gg
KUEeAtCmXMPoyQYNEzqGZNbVtVIWrN7u1CHl0rdWbi4uJx1KwBo2YQE+JQRg5D1+RBZDZpLDBFmS
QIZkJHtSnB0VF5QTpUQrDoiZFW5GTkveDWEJhGVt+jlz+HSg/lIJ32KlzIiLm1bY1/JMCfefGQE3
JlQe5O52RIJC9QjDBAJLlIwTUPIZE0eWtFq+L5Uw71D/z9hydu4mv0/1UkoNVzRHm3S3ZJGz1s0I
F2W2ySub5auzmmMqI9RoxeONoBqMxNUv85ND/bAQHb3pNpB9snJ2RiCSZq4DAe641YigRBrLz/NG
Vychw+XvyZ1GWlTkHCr0QD0XJ3th5zaMDYeK6BM6LBy99LhjvoOISOFCdTfAXbdmUvdQebOArMGg
YFfM0hmulgB+rCiHJxvLhNm+ezK1AtsJvy8STOsI5UFfo0Ri8sQOM0ateP4X9IKOK6eVs5n8uztH
03U7Qf+3R0im9wnBmidgApuDd6eI0xPB759YQ4ynowjQ+oatydKBqlu2GLalryhSAc6kcFAmIz0G
kDvxLIKJPoSKgwEQFo51ULUz8UhcxCZKZWaF4eP3xiBp1X8RSvFdsYljfHrZmnFtbk5NSI+9Ha5n
KpmQF2dMoonXs7onDEmTgpG9wYQReAFSUUMCw9FSnKRMhvTJVkmxYQd6MUUkcr86o2XFWdGT3Yau
9SXsQLTi2YZ0Q23GEJUxbyTSioksVW5I+LphaU1JkeDWyXhemcS1cgLlGK0C0s8XPelHqFkf1zbW
d2CyLhNs8BgtBWi5/VafwRi4CKJYQ0WzT9ioE0xqcW4HmGLnMSxUJ36/3+lAT+jgylwmp5BbNc4t
uN+jW3S+m+wFE11EH7iX4rIhiswvrnty4ZCyBWeP7tpm0sWUTOM3AOYNZyF5EXMpCZtTRbHiwsST
eNQt/j6JoWRdzB1U8m2Rny5zn5LQssIUadvP7+/D75FDcGknJ3MyUjucuddEP9XzzCCEKyqrTvjA
H+475Lf4u+nd+XKJvxse38QTDX6mPofRs6ZmAwsgEJyujFjJMQJD8b21RXd1nv9pXUR9eLEVavWJ
EI6NUwomFzZ+qsu//pHlo2X0hOoFeRV0TjSDi3eD20NMHIj6vhPfhWgFHTLcho9fFWMVv4i1avis
4SeIu6qWtAhpsHhRtMDIhYTPr5BWi3eJ1Jca6FvLiWlEqg0WKwo/oBEl0cptpSubYqxJECRkUowx
6IoCS4UIVb+qLZXu1FuUMirmycWdOgDEQl9WfcMLfEkBVw0XehLqgzO0qIAdyl2GVkFllTnlIrv7
RMMqYecpHMeP2MZ8lY9S3KhrIxCJckv191BQKu1s2CaQfHhHgcaqWHGItwREFWAdaDtNtBXHTlJP
rcKESipI7Tg8PGj07SVEH46x5RByhQi99cGCzs5UrAr8SIY4qbe/G6g65fQoBahwfTYMNipC9tuC
CKopGAqoth0tvluLDoQ9oqiUzUE4G7ALpFVrwH7Kfg2YwiW+s0A4xWXOZFlmwHqIysAgRyMyQ8dh
sHLRzRFQwmsJbM0JTK0lUAFRl1kLrng3Iquq/SyQQY2Cf/L8pCkAA6hEU0CjQxphlYbskyit/qNg
DMV64d0trmiLTe6MLGR4sUEQ2O14QTJiKItZcdTH/bingCA61PtLHLLqYQ1CoAeDhQKCzJw3w2Ub
hKTE6/uRLxoDTVQxJ8aQGJ3ahZ3mvqyzAgLRWWmv8bpx9Gq3iS/w/TvAEBX9FGLBUv0y3W24il+e
wjZoitWqZiKnTDdczW295Ax2i0/BJX46VLVsZzq7U4Eug6lwc0T+aNMMUZtcrSrwcz43hJYQVFmt
+INVoU0QKRi7SVedZsP3t8FjqEnzfLEAbITpdgcDocinj6RQSmbYFUdanSyLpUC6ALiBKMb+NkT3
cIyL/l85/7CcwGVEqqC3yFWIxRh+h9uYsRl0fVrZ3VljVe01YWVB5joE6Im48uj44STvgv1MrWO1
IV8ubcmxyAfVfI2ln54EXc8NNmRaD21zXqO+594vD8G6e+By74J2fhyqfwRVjaEJpvuvA0+y33Hn
uhidOTGVFqRoY21z170E2y6Lp8IoUBiSjHfwd11Y0fzu+DWuZTi9ZVukTzTZK9mX5dGkt9/ydOef
zl+qC42JrXlFMrh3ZFe/lS0BxvXo2DmnirVPnyK7LVvFDfzggVf92fEsovl3yz9N+A5YpbmVUDSK
l6u1pWaq4avvRWdUbyFsQ/88O6xKQR0YkvP0Sa10o5Omb7EO6HpV4KlB7ESPKT3nLdj3eBBmL7tF
rOOcuKQ0y/5dYiRPy3+00JyzKRWUbsG2j8Xca8ODBoGCDCkSMge+uiDTqpB0sbBE1NZl1THokTQz
BqUTH0kQwS/gmfFwF7keqTviyj4NL1hfB0IARtR8hU1aqfiNMbgfFG6kBU6Y8iXtC3dXmcnVjruM
AdcXLSck5yU5BXxRS0V9YR8Dc5PAQpopWFaIHvsBYVwRbl/AYIQ4xXXokIWKQ+hMngvSXbkAly4k
+Q4kOEZ+n34PmHcePIxSQpjy9IyZiwBUJKkCRVXxEQM6DGnsmZ4lyZboTjtkSOwp7CQkzbffmsIZ
KIf6rrvslgwEidEhIf0vfpzjY/tB4IHoZ+9KA0Zbu/g4rlOh3LK4VqQpDLRkP09nuIvTpGW30Smz
PWVsYtYpVOXAEsXj1QjX/hWSocEc5TMG1PVQXiv7YB/8UUZWPdTFpFHlUKguLWAos8rGc86YJ7Zt
v+cC/YQVrl9QKd6jPSAwU6jZPTaAKyotJDtrUWfp00SEN7x2SM9SnEaVZfqvGLsDDrzkYl3+JQFS
zOF0qdKJjyzxU8orHkzYRm9ZdImFl+ukSODY2+ka+2RoDJ5FYUQaOgLeJxn1iC6ojXRRqSouAJ4q
W1hfbL/cbHIM9giRX0kGWBXFzSdl4BOe7og3mjyciTBxjoHCRe3qp3meK1CJOavWaK6TLL6FLER0
dd28R1KLeH9t9kXmAPNYrEY81JHZSSWixKtwz99DsuT46wXrUbBAQ0xxUqG6PnWG/2eRTKVkU8GL
9IX8i1i5TfwcYQtJthXu+w59A8OmMwbVIJZQ4wQlnR9ix1b8rTC4MSfZ49vUS8RfUgLg4CX/HvAh
JRshQBx7aAIGg80PD4M+GPmmO+D65isXk5ctjP/FfSSAWFChUN16cNaI9tvkyN6n7htIfwaGWjVP
diTgd5ghluQAFoCNwzakr5YVIbOhiqwzCupX5AFlBDxKIg5wY7igC2zzoA03gyVgMkg5tOpWr96t
B0CpjDKdaJe4z7n4vzv4A6hMYRyTIyBlQ7AMZFAUyAVTXne15L+BpNHJ7Brs+mRGx8hwF+rvkD5l
w+kvLjUU/FuLL8Fy6q7RstJhKeeNpPbvGd5D9h1s2TO1HSr/gBRhHZmVcFhhtg41Hjp3tgViuHuB
kHn1mxPoSNY6wRqnGQgV56BUjqOHBMldk/+wQEAKTZ4UHhirSi3DWbTg9Tj3k4MvaXPxgXwOmQtq
RZuhqziWculJ3Ug2LmMGlPjV/ufEbEw1F2kmb5HOkVkGB+TXh3/qK+5LtB8bTulfOX/TbF971Umr
JDw0kinneU4WGt/xvcWXvV2lLVQOKskaIncrhXBKH2U1rGTTfw0Ya2I5kvmhcjr87hLkLHIm9kiA
cwkkTvCOk9fv5/fs1tyS2MKMmeWsjMnxpGTv93TkzNtBo8eRs2mLK/qC0zRlvbElbnwmXPcO3brB
TCRNh1nbbeeAa++fZ/Radcy1Jcc/W8+kauMcWrOUB+FD0j3BqlTGVgoZRL53jPyAc+qHrfEYrq0H
GQyJFM1KUHx6MOQAt6BEgvIaN6mZgob3r+6W2NDfFncSPc2inJfzs1PJmvkbU/mshdGp9Vg5yi2u
uPswNyhr5/KY3WIRvFuUyM+S43CV8h2oTQnrA8E12ZRI3IbJOBksSzC1OLkMsoNXUmGKrfW6W/Ig
ZPpKcpqpklSxA9c+O4HIS4CAgn3UrSb4Wlr17E7RThhwqs7sRaU/7bQ96nRq0SoRWAbt62GXOdju
OT7Hm/6+qLbLBFaKHFeBkpb69hcmQbct2/iElsuq00oP3l9+ny+5a0uUkgRT9ogSECARnTu3x19K
lQubRAZoL9bPjTm6x84BXVvFbjPF/YkGHY54qV/nZBp4JdapyG8U8ar6FTtrI8SJQFEtlI/CnG5H
64F3+lwHtCFAgv6XBwjU/MPACCAhlA3Y8syoJRqTwwvuIQpSIwbPHFA+0vYs8UC5a7jt/nFehwwo
IiEPCX0kFrr6K4YrJhVSPjJHxQc1cYtWbDKmUu535mQiY2V4ELHd4bDkkZr+6FFHT0Zq/GZlqq8t
Nt7TyujZFt3vUvrtiD9NAsrbRAKOxhzqExFEdYQi2Pe/agdrP6HJKkmtjqiN1kGFi8okRSNxv7bs
MMBV2uwubHcSLJ0wm2FiBGgN0VY7qbbmIiPx2apm/7EhKFXYXC7WklgOMKatVO9Jvxp+Q9HTUkXZ
xKPWFOFAcg7FRzUFV7CjIXioXgNGUzrDkosk2eIcVWBSEKbsZEQERXPQK2FXNGUpRxCoFy1V1TRK
25tEEfGhpcWjYye5vNOgoSY64nWkqM3xKX+6aA8jOdLHF4Gaa6NOesGBjNWtMiL1sHh7eMdNGk9r
tpXziFHXnBHKlK6u7kLlihjB3zaxbt/32BqZeOX8i5xz6kmQxIxKkuYLj7lkHRpvqO8PuU00OIsc
Dl45GKZ2Z64cq1JpU1F68+8KB8vV1jaiEnzaYxmxughaBemOa4YEyOZlkjnolqLG0amR89FVVf7X
7KoKh2iF+kanRTD9sLrEq8JJMDbczRw3S4ffAmlFw0tmSMd3T0YAYXWsRGwAjKTMVSDGk4T1xPAP
gWtflR7atXTAKikSOvXUUy2jr2CKX4CMyAqFe0LKIRBVJ0aVqwcK6IDngqC/eHWppmjZfskgugn0
JfO9m3/pd1worSxSLr2unYcnGZw0UtJpKNdTXJeMUZmm1pOIoqpacXUI6KiSrwro5hA1Q/InVpbB
YbDL8nMsGJ494QGCHtRmLGp6rXa9tKKxuiERrcQ8/Xo+BiG+BYAu+iLKUTz3yfuUKqWzyZPQqKyf
tHZAqKPXruRYMLJgAs7ePSHJEvAilo0SFhH6F8AfLHtwa+7rpkg5Ft8+Ou1OPb66WTohnl9e35J8
a5W7x1GVayeMhAedJSrajxYLuLb+oWdID4iuxA2a3tk5Q4ITAPyt8wUW1MJNb9s1WKhgAVRSGlhX
KjABYR1CGwQmJJRaqOz1ZrpICjC6hwRN8zgm+QZHW/vYDNlVUuddb2o2l4Im1z2Uwu7Or8LNrwKD
qdy5B9eFEb4B2PB8DCpIK1m/Low+V51l0nCaHuUkZ9yBjzDbP/3uvAsikrXHxIDs2Dl2NH9gHaID
6J6SywDm6Uv0U9xVhGSxtqKmwaB5hwdFk6VReZLm0vH9+8RbPHRHlei5eMa7Biq6F6Z8g9qcHGU9
qL2hFH+YCcxPX355wz+Tr1/p1EzuWBk/gh3TGXABY4wiUBFSXvtvtNRucjKZ2w5WTxLx52/P3Zez
/jgniu2kNGoz5ITqksbhyfksrvCd2GQNUJH98kWOhFbYWw/KD2eFojw8nBklU6pItG43NJ2CHLTa
O8yZh/Mww+stLNnt32MOI+yB8WLvQrVM/5NR3Md4ZVeIkTzIkPkuHaIinlrII+aYndEqjR50mtrW
88GSbaC7N/qMZGDV1rNVmS4eQyuZD70b3JGfxDWYBvEtaoI+7t2bWBpcRywObSSlA+0lSl+30WzT
3TK9h5FEINuwxirRBVVnu4DAaXDjEQTl6S2Fkoe8va04OrjSdUMPs3x5ckAYaPM/eLUrSse9O5s0
qSi25mQVMIILZudk0IhmIKVAxbWAR2jGRbLYh55zvARY2iLinbwyo+4YycxR4F1HMYi9nPXYWpgt
1XYMOjjbr94txMPV+vtlhlSP2aTYb/deZafRbS3+POYwcqzVdEfbHfhZIx0bVv9FO5rWavgHXb5p
40JYy43hQ/j4so5hqXmehhVQPUDzVn67mNfxbmn8O2AEBoVx7xlbv5VfMTRsAG9R/Q2rDLe0blAv
3DVeY6jec/wis/q/B8kW5LHIGHyyWgeTKx7c7sdacRJnmnVq8GIiDpPX8JjNxNR2p4WXLFaeBOEl
Y00Cug5AysNnXHI3DHPY9G/Lc1wO2zBTN5rmgPnqnVEx/N3miODFxXdX49VLtCoOmsqE9PVtYqXG
iW5AwFuoBNmCaVPgxoNfmk7JxMIn2ARNICZmiKyKantDG37PH7zgcDBjHnTwtB8MTWC4XtpyW/7l
YR+cQkY8O0/u/bIlpZ9jQT169DBwCVHtnGZY67J6JrRmtKeM9sic9x5m1cAxFo7VoKM0y+maxYw5
hwp+d9WZvWG/uaELS4dowgGA6ut7r6xme3EXfkSGnzlaWyTVXxHc80edZG1dmHyQSn5UluPbwiNr
YklKpqO+rDooU+klXlfz0jsudulEsevFj2F+iLHDjIP3bThDUYZIYgwohBMLODwKv9NGRsyYtRkJ
LaelkZTxOLuOS52yV+kgEYZF8GTqyqpfxx6rFfxxYviqh+vePX4NcZJa+wp9R3pdR9yRrEPRrXnS
Aqcj7jZ+cHXym/8qKMSbyfkHN0WMQx/OHkkfMmTSjAKYoJu7wi/wHldc5qeRoD7jU4pPrtVGdtj2
pnxI1apAJrkGhx7MYxfVu2/QV+HkzQZSRf623PT1s2h9kFLWiuf25dSRNTbDKdCrRctO9OF3vPPv
qDFbuPUQv9mKX94r/eContw0DA6/DAlrabW7XBWUlKewFj/zKpYBRxs60cr16VgwwiE5OI/sgY8A
mZ+/deRPUZtvaSWXOSay9N/HvxtJQymqjcQ9O/1CQ0rwlujWIsmjSSUGhPQnDHuGLEhuGCPICbD1
RbV/jda/OK/EBqhyFZ7r2f90m/EnP1FXrqmnq11p7aSna/Jdqj/SqeYE+XO/kd7hw5KopqJdwfuO
9h0hUK+UNou//WcE7cmy3dUuc+Cb9xF97OhNAQq+JmnOigLmzUHqm8Zk5yn1+usYSAEbvRcyosmT
FoMRvOcqfmibwFnXWVEa/6JSI9mvstfz7qRnwNJUHIiyLLAEkuC7Vfn3pgiudxEzrehcHP1Guo+q
/aMjqaWA9CqWDm1YcqW0GhAec3SF4B9FbU7OiLWh9ZqUg2v4RGGFn5Aw9noHdRuaZMEGTBcYtpI1
GdbJe23S2yaqXjvGwb2MRedrOM+MpDgVYT8zwFGg2kHwVs+o3lWDxujXoTCfvPOohQmNZKDK38uT
avfsY6IW6v60+xxD5/azh1ZGxXNnUI8YafE6Rj3Q+5CVrz3dhRaKI1VVDbrTCyNqwK6T5pThTThD
iUYyWIxfdodRZVCYDaCN24TttJHsgtY/JoLw2qRo7yQyk4C7RCl+igU6MxKk2qbKBjqwZOJRyxCS
9u60K2owRMxtfBj/kVJprBFJ9AwQ/PCzHzWci0vTQOKQe7DkV/56eM2COg2B9n9UpOcoKhGblagX
q91yt9IrGG+1D+jF30glSTmoJYjpwGiyXXwaU3S7T2AVjhx8Pt/Fjx80CHeaBW9Uh8rS6ycTlAYB
/8p9tZx9Lv8hiJXROoEr6NPhj/A0paY6+qX0GpZSxl/Z67iStv09EkGmlNBlyNaBdHy7WFYrnx8A
gQ0NQQ4BNVivTH92/m6YjxhrMKvJRCrou2OU4m84bhxTBU9bHW2bS/D1BlOf75GAquqxEcxxQSXf
7Dy3gQogMmjNGySh8Z4ZxyonOdJnGHc8mgJYbvY0oyHjVlUmU3Ls4gYyt2LeNacF6e2GkcVu0Jzc
mcrF23FPwnaHnhKQTwMhTX1ixCWAqUG9ayxavfWAIog7RXrC4+aviR0XhingIEPdVA/KPCeHMfy6
Eh2MK6PL/4avn4db7rw65QDO3Wa0j/Dau5pP1ZWNf9u4TQ3xc3GRJvuiKvLoXP1Grzw5R3+jx2TP
Ep9aNeR36XGkty+jPOlVUUMbCyp9D6Uv8gUslixWYqvkfPLiB5glFr1ZYPvRGy+Fs/83r+k+Sm1z
jTYIZH6naaO3H4F5ASUipoaoIu818nbsm/DZgwO6oPSkxrFwIaPLCfRW757BF4HrfttMhjxQ3K8I
MvAo/1DfeGfGls9BMCY78JG3z69yWYHUP7PB4uHWli8aIWtnhmuo5lOcgzckhzc98RdEIuz7LYgH
TJV0y47YQRs7NWN8d9qgr9rDfXCIMQ0wqQXVpim7qhfcZBz5WGALABd6Xnb0lgKJaHeoVrwtRXhH
kUGy2cjbSdWDWGf+1GDWKTvr/p4g+E26jkdvFKdc+GMMxHK6JPbympbO5X8sndeS4toSRL+ICLx5
lZcwEgjT8EI0DC0ECGGF4OvvSs6NPnNmuhsjtrapysrMKo0t5CDftbFDkQUGvdqMxq88UTiIVdsg
yVRFQ9VwnVsZyZJxCS6Bcn4gTe2mDCpbsqDVyuDy1RWczGwjLqqSJWG2/491e77SU6G/Ce4SlMg5
0xIHPrLs0P5USxb5uxOxcQPLK2EGHiE+uA3lFqPag3BVQe0cXTyixp+69+ySoKLS60s23vSa4Fl4
yV4CLBydZ5xjpaWUEiZBTmhRB3ZTgjljLKcNe1aMcn7D15xYHQhe373jfV+1fxGsGpzWQuSACAd1
6+XPSMrf1vEft/E0Ef9Mhl46xH/rPP6NW8OXRw9cpjf7ntXXEPDdDkSMgnQQCij54gDOxcwdTG8I
5OXhBB5BWEsuL/haI6FR+sfeBPE575PQ6rDAhYIfHPgXx9oESbUPMvzFiJWBylzgQgG24v2nOkdx
uwBTUZr65ClKyl/m4+c04HT66cTlT4tm0AZYqrpJ5WzdFCl78XHeHNe262Ev5pfseAeflo5Ist8B
Im+KxKCrbPoH//qnmqrU2U8cESW2o/NhcOX/KhOrvi5YCVCGMr/yXc3r1UZ1WblevP7WLaMCwFpQ
Sl4P9YLSjJ4HRc6u2gslLOuEZzTTT7uHiu3gJyNVa/V+0GSdTCRsbUEvk8szzz4viPK7aja2hdXl
X3XOpv9K47oI5BoFW6XKlmzjgyrHM/LycZOWWwd033dghK752V6e5nq1Xr0D0kve4UO2M5ehVd3l
yTpFqKHLNuF24sB9UiY4Y5ZAzbtHmaDiNRHmp3/rWcU7/wit1lZe6atCIJsHxldWItww1opiD4FF
nWlBtQYSwXtC+JEt6iPvDYhADz7jQXcMq/av5ve4rYdBk4h9+HZxzALwu/aryDrqk9vL4JF7N6Np
stl/C7HIeF3ZTQLVcHBXYTHUnMS7QERooqo/w/a8D0pW+jO8srHk0zNx45s1XCW+w0tqRqQUd5Yn
RGkgfMPTrLp5LRCEHij3HajcHMZ1iLtoFRCxUfhLSOpvbROGYY8oZVbw/Wy/OsYIkBN4j2ySwB5w
yKMqmTeMcfis3/+qm64UFEncXlvVlgs6jbUMpMXda3GjI2tuojPEgQmKNs9HJSrMSD6VrK/9+La7
0MYEqSHvAJZM+xvrhe9rDLZAtAjC3KgQ5n237PbmVho1xPTDa4iqrk/NlQLo1en2CaDDpGekP/VB
bw5hBRw3prhA7pdi2NwIlF8pjTnDPEELSRflutP5S/6RTnsiiJX8Keb4g0M9w/n1PFKYD/mWKqqo
UHfaTJx/D3z1xuuwSue9TE0KYBT9Hv11XN1CDv55YwO9/61vVRigaZ6Ff5hsVdhPT6yG+Z9quTlO
+tI/pUEFG2bmyHDvrCFPw7UL6ScYk1D7FGrxWqR+AOftSktj2iCQEHLN1g72l0Fvjh7ynI574CLT
KCMn0edK/+VR1aoEdc6wS0BpeIIF7+rkgRXb3LmY0TUfXFmxKsYUjWH//wk4MLv94w/tI+uiiV6C
+M00fZnX+T6qbPfLfbQeZxC7w9b2Mjhe2RvahGZEpphO4C+wJ5RsxOvZelddEaKiCV9woOeAX8gX
ORcXCWEh7rFsqkQaCFWHP1KxqnPnZ1CjjQv9B3BwS38r8fOPIO/s3/9u29cYjPofh7w0/MIc9wNQ
sadTmrPXBtzJZRKjlQca9WiUgVIBvHl2X1w32AxEnDjA0wNUcYSXBH8ljaSoptD+myJFb4r4pE1X
gihZ1N1K3HvS5cRASlta/6geuXzfYIjaYW91pG8C7QvN1ttcBgnxWGPZ7IA+LjO3PKgX4tnb1en0
jgvNelp2jOvL7NKljXYTy9bksuleKDpZTRb9qLpMh/SY3RX99XId3VpquNU18tI8jpvElKP2v7pP
BwxcxGlVtB9Vfy7zDnWdEYDAh5puK7j8JtN62FhFb6oRLbOgx8GHzsRGCgbmvxpGOa4hBWDTCq/0
pLpu3+FzWxCpw8u/y1X7R4gT3QJ+QIzWP6V9ZJ6Udh1tbcOt0lZl+vabmKPd3HvY9E78XRu2F+1+
k4vkRCtn3c1ndxnjPOny5kO8B+Oj1djVvbp3wR2CWAI30+biASaO8Qo4PM1km+DZEjEhslIRChMq
zkmwLAraezs4oRBaCiLL4HFUKCBI5QZTaYD/H4cMVFEb6n6D2MWE8y22wgMs+Lmg/hucg1twJpao
u+MqZ3jDfozzOA3ZjDhohZlLU61VQFhtVzcHu7tYL7rgmTdT6XVzAQar7GjVpO34Ydz1Gjv2FFwh
Z8WsuBrtxZ2Tu8Tu3qw1ZbsFOVvVaZqzUkBlS6pu2ot9QEw9o546TEH7FzDb1Kv1MrywwdIEdpGQ
9RDy4o0BJhh2lm/wWvMZsLe/JD0Faum3/x0WvAvlQwp8PIw16p9mbMlDrLl8MjiCJkqKIxlPIBMm
TFDNh0Br91wQrFJQH+tdkhjzMgn3MTOlRhgJg1RenaoOv58BJ0JvSB2SganSbGXTaL1l9Kn10lmS
w2MEzldI6kCM9oI6yG3jllSgEcpSAvHjE3k+NRKOwMJ5vzjW3+C6eYR54YBtlOHELo1a/wWi5Zls
jBU0U+W/J5oNE4QIkXlLfi6HGEgCtndxu1whP/TwI2MAe36+AOXFAokMBz5pxmXChZlh3tAHx3zh
/XakqIQ7LRR6zMzgw+NHFcPzoPMu9tLOdYOIKihAXERwBxbW5Kz3YYJiu0lZ0SudBrzyw2DMnOYN
0qg+SJZnLq7OZR/GMv0EBwJTeS3eVNfIkBBf0/8ifoIOV2BU0POLssx5LAOtLCQghNT04Iarcx0G
W5521CxGqQjzhfCREuyPiEY3ptozrNHl9xJUeQjioZGUCme7DW5cA+BhKgav+EUtXoaFja9zW+7w
YlRujyi+yfYHOLZgCLP3c0xlaVcGOZf4nq7PGcFrL1Av5+bm6+IFmrIe3Zl/4uATo0zaE4kQVT/e
7zCloqgq8w3Fcn9dCj7crslz0yNFZg5xF1tao8Oc3nLIii/5QBB6HnRIuLoNvywDpgQmnYjR0aPW
uGO7+4bRjUgIeLjcO+lnfp5mRswQLH9tWl+hoHCgd41+44Byb2SxHbAzPDfKM4iCFRFLT4B1SyRo
KPyD0IMOG9rYtDIQuYean0p7ShwIDQCRrFgEVtqRAvHDQ6N+x79bUPaIG/rXBYamWPyJAquEk4+3
YNHweryZajLXvmCX/RC6iJSjsGtpLQsMc5VJDFxJeIrwWpQDdU3vSfjRv3uMB5mnRSSnwteDwGPy
NObEjOS1EvL1rLp+RS2KJEkRf6ziKRec4lgDj4PBXPw7uW2gE9aiboList4/uZSSGvgScqLi9Nq8
iqwJeTe9ve49e95Oo8Ehx2BjDMsOk7Ag+Mh/ZBSsITYMoq0zTCgcDmdQcf+xwLGt2HEAkRvNiKS+
pv0sIUd1ItgAR5NSIWuvJNOC8HV0+JYKDZZP7mklWYf8iXXOfnIz/qaLpDXWlQiR2lZQ7jI62dcX
LGzgFG2U5GqsO/hRTnvTRSRIYwXyFpZLhUXJou3CLiaz9J4bbhklWGgC/f7DEf1ZViyqE6pwzixg
/FS9PbkiFqH3ZJKoYNdatiewiXjEVT4/cgGADvX3z5PHKypiHsoWRoL1ZVIT/XGfN2xExNI7oD2q
P7wyPJyEuQv6AihC2Z39EE+jlwdaIduc5vAfA2jMGBJUoC9qoQy/fB6x0KGIxh6IdxsDper2/auP
hYMGJqoaJewguDXvBYRxDgORL/ZjGHR9uDycEc811OnKMgkhTLNS2gccWYTgsHfvuh1ucRJyAgCi
VheX2RsWIlP1DUTyN8L3rmOichjF3x8pCxjHf7NfXQXiHRJclZG7GKJyNBD2I9LwPLEv473dhuzP
HefYmzX4ptu/s+fJIhU8/T14A35jzE3iUCHOlQ20uJLwNVUnx76Y5ido/WjIwO8EgtfpOPe2qLwE
h19a4VA3oRnivDfuBIKieQIlCoqAypxpIMQdHkOPKc0qOjf6+vgULNBZcZyDc4BtUIXq0UO7pIzz
wfm2t7qiB6lu979vAmuYgdhR3Ow18r+H3XBxvXVVXsLpi6CSOoqsO95Ir9TEAbtYgA503GqmTdWj
i6rv4ByDpl23N1NFy220NhQwKUw9ncrq9fOis1xlWNg3XkkqOtriDKUAuyJBkYXB26kM35QBzhTl
9NwGbJ1GkPtVgP+EJILecl9xYJ1ybn1gUqoAsIg6f5gvRm1H5ovdPgkJHhnYhcMNYyHBHHLb4uWM
H0Tep+AaN6jIDB8zHNtnt92JOKDJAVnhfkFqYIPoULSr9w9jkoe2VNlsfkPKtZcj2+4TmOTICiXy
YDqTvMlGugIohn/pDMpQi1kuZj6bhnppnNn6QWMyjswn0JCVXyGMsbDeC3g6v7S3Zfkf6CIbEEnX
C6dCVyfK/oBj9HWlGsw/yPQIYpIY8QKKCPS/BFskNim1tcIeeTlMOrD5/RieWNUL+NEIjjiJNe2i
eRGK0xtKz0jYEDCPA6RGg9+YfZ1ATbRdEnXKAie7ioKfXGm/4vU5yoGxOfeA+//tbba6r9kg2+F3
8RMbvBcUXIUzg/D3plQp7EfDqIL8y48OX52/ZASWfbPqNJwaYT76fhsF/i7kxWvj4V/pbns3hmHj
54z7czNoB8mk9BtQjGSVgbEcGIe6pKC6GOMzl4yO2HDcnNuWyi+MPhTZDNUqAdiBOpDbzRWYcBl1
4c/dsVW72mjHRZEDm6GE3TNWYAo/wN+1GqfNzapSjyDqj7/OjVsacBdbgAWrC5l9jTUbDm9AIy/4
4mi6kHD+qgCBzeqgBYbyoqk4UAY+pvjHcWlUKzPr+deLz5g47qenKVQE8HsJE+hYRSfwFazlQH24
IdjYHRrVnKz37Dl87o72VKqjA8y8fAbfnhLvxfM/xDZusjqgVrJWDhn5DJER1BHn6mbeOUqN1Jiw
uVM+9umbY7f6DKM1vmGxcjRWa1dU95qRj+9jmilm5n2Egb1ZpeHJzT9H799scvwYw/q8G6Te+V8P
QNDE8vVjHaIPhBGfpJCHNbk7Ud2mIUnwpErtJ97N31zNCShnKMI8PCMAMDiIqDny0cNvOaXPGnGy
8d2Qmhfq/R98dnqo937WuC/VnBfatOgQcfcbzr1t5BJztABkYSPeR4/p2r3PH5jHvn6LgZgd06Pr
D39aVp82LvR9GVRfOA3WOOyB17qrHMPGrN8ZYJK/SPDMn3YgW8431SGKFLfEbHmYxfApsrC76PaT
K0Fj7hTfvKq1o9IXFLS6Vk9p48apDJBCv1J3jWcaXIz+HXxbIboMK2tqupIjzxg1pumNEPDhgLxf
fqhIteKiZ8iUjaQciG58pBP7LTNz2r4/pnXQY7o0FWaeGGX8XjWsNfAxRMZHfNq2d9W78Yjgrdi3
adK/MCrHUfZbQ0dE12t4VEHNqZqkCR2sIFFUhNBp5LdAtKjqRcNo96zONIP4VWWCH6wWaxxM7Muj
o85AJW3JYVqt2ZR4ehH7CKdUhDndBjCoAp8G+yc6HJwRBsiqk6UPCwWjJDICbGijOiH1h0KgKPGE
NoSwhXa+J3a0BAjrftehV/h7beQR/EVaXnFA/WErQEL7S7PUATsuaTwNZFo2bQ4SUIhIAuFydl4R
5xOpv9jRYtly0CePiInUQuA1sPXdZNOhAwPtTNTQ5DYTXZ98cZbF9U2xK8BdOVspLY5VM3w46xV4
PnPmZae/EpNcWZfY4SWTKhWyF3ZcN8BSZBxt9zm/UWWrBghdiI5pUEmVFZktE4/35lNhss54oIlf
QlF198aY78wYRAYnq6Bq3elhNzpGWUSRG58K/+n3goqb/FvDsvp9Dc6w2lvzrncOYKFg4UDiWpdx
1bi9IfSKqotiV9+UhI8PzGdl/NCrMORKePY2BxB1i3X/Tbs0NAsP8quL+V4cLd4b0JoEENdSEX66
CoEzng3xGD7wmJrc9g6EixsgS5em1x6tWT/G6/fmpxgwd8FyAd5MoCJc2jCElu04rOvVmTafcYMy
IrE4Vo803lg9NzhBhLKMexDiH8Pm4hmfV5xTG6Cb6LAjCiYMr0XtvUPsjm9qd/gyU4jZaG3btvc3
pqxKIEg2+TbkvL/v14hnaDRjZ1jsoUc3YLumxgj6FOVav5bZx9lxkk0e0wIhZdT5acH9HeBznhhH
r2Zc4kfYnvvIYzPXN3anvnqSTm9qC3nAaywZqv951+qA2UFfMU8xTcOGWEkkwdWsl6Y8C9MjrdC7
1vMAUQZShfA7MMHfqlPQwk4+byByIzCUSeHCNLrBjJCX/Mu5Wh3z2jBStwbiZbew0zBPi7qf0sax
i0m3zXu2sbL2k+AUJsGDkD44hNCtxw2u++M/6cTQLo33ruHdd89hpUpTtGNplosaNienOFudkaDE
jU3DayzULK3hvVBcIskYv3d3s4i7c/bC1Ev666CNqYlR+uim8K8DnuMW+gVoXS0z63PJsDrYe7/t
DT3dNh8sNLo+EBc9RyeQTqzGWP2PnxYNuC9zqXMrVEdh3ZzopYHyRJzn10+Cs4p9RAq93f898JpI
8dnojfY0Uru7jU02vJqpTU+30lhznD9pcZ4G6RhPjBvBSWZ8NkUfHE1t1xaHeB11WW99mr+VxnVY
M+4MwrAH6Es+gzKD0sP8FPVwyZuvg4Kj4j2v2plXszIcynsODbnRd53+8UEHtN2ymn+cAG2qv0b5
77l6wOQM09Uh7sD523E9B3q+HRx6aHIxn4WfoF55YeHRPbi4gvBf/WWe73CbjOay1jHqNIdhL+SG
Qx9EnU6awwpwn9vmF+KlATnoyW2UbYvVnnBx0yEiXEG6pqfA3SJEz2H/lZBQPuxyx6ikgTHYXQgk
JpAYQhLK5JZx+XtuscY72W6eulUQpYJGHDQcjnqT5sOq0gTeq9hraw8xNAR0pOgGSZV5iHsHsL1T
GJMQwVqwOdpHnNRoqXsDEuxXm8Zr1/Je7v1oTG8AIWGvf9iu59UhN73VZ0LtMuxAWBXviFUyhvg0
LtF5420Spf+gSKV0CWX7/djPaeUPH4h/KrCdaYb9D4vLhw1V5jb6FZz1JpXzsCr8EHXD6QKYV4ef
lwVTm3BZyI3cMxPyihlUJITBxiLFPgRk1lpm6N3hyiOc8JvOa/AYweix6rwk6TvZ2+DUXygDfpj0
mSqg2wLhTC+o51X80/s0gSWaThphPnCCf3khTSYivoBeXgB7VJPlSX+zFhxMBf5Sp856Lnn7zYm5
mlHUtBZqVxaMGVabld2hbICWPSfyD6rodYE6jxQ7CPshsBDjkibHAJXsqoIj4Ba6Uru8F4iZiJwX
VYNzD2KurGnh/PA65Sz+yxyyNz7qV3p95ZPmPocBqUhBOaIRNLfistEsWzw2yeeQzlE0Ji+zF5Df
mPmAvGpP1I7r8cu53UDR4aypLVwKEZC29rIyot8o8rCnc5gTneRyc8NDJX5tG67+prIBtxuGGHCo
38XdElafURt3497qve2sqjysMM9vq/Jwsp/E7czW9Ka3Kj3zQQgy2f+VkJZoBmk3l1i7Xzevd9zr
Vc3DlZHs4LhCL2TAfaBe+I1HK/6jgpxalObdrIJamgHqN5nB4K6L94Iq0vtqP0nNMNHxUiag/5q+
4xn7vW1frdpokLwMvrmH3rgy+H3j0UKvVOiajMoJSP2viZ6fdJrbfKZZkXXvGe5oRuJt4HW42M+h
PRu7fcgOz1YvpxzcbarhDTrFXPvbwwAI1Mx4Wk0IZp0xLw0TgJxWQ8pceJhfIh47K/QAqvYSgTDK
PvwRuySbxmSB/f7Ci5mzZKrsWgxBOgGyV0oAuTZo8riQoQgyvSUZLdxMWHxKVWsMogxG5hi9cNjg
VsAT3RwDiEbAmiEDt7lvEqeIgb7kWfbvf5N2ZNgD7l10d3BF4CVgTXKxbycp4PuVBDY4xwxJyziA
EnLMDOcmspemq747YgVBaiaSsVFEU4CE8xJ23dWwRogD0MAf9J4Qn/GWH+4j/kFhmSLRmkfLkkO2
gyHCDbUccVaNn287rnCyWdEtTPTzHwS40Hw66jY0RNTzJGv5mf/rmvN6AI1wLrc49B9Ttnas6Xmc
9MDoePZUiM94c8h0mPX+NDtGJRQ9S54erW9+cITbJK2S5DxDxc0qYiMKDlPRJbj0kzunHs2HJ19S
8wooPh4nXjuQj2wdw/KuW6ehBLVHsqCTcx1vwo7RHeuCyqlY4M0g69HCgnCCk+E6phsuKdN6mQb5
0S4e2H8fnJSWNpCWQWfsFqBqjCnEjD04SczpEQrIotbnPKZuRrdlFEcUYHZ7Ooy2HL3gsNFPVtdd
6X28c3if1byLTqQsMbPVybkw2WDq3c1323zu3lejseC0Gh+sc0yRzn1w2uerGr289WhO//AMDdnj
lDSz4JqYTzXPvs7kTZHBLfFbR5NeyxuSujH9fMNTqIukefakh/ORu/NTY8Vdb1hhMi6ILgifIRS2
caKgg+moN8H14k5U9PFCkug31IDhhpZKig9qi8mOXWSxm8gZS+kmf8uEyCs2pJoBxhdOPkyCrGsn
44TSjXWcrZf0cyW6SgmsTtYRHIfWz/D5ZvfZ2flPZJZjqMEIG9NNlRtEb1akZ3vzYJWGG+WEYgfn
7DxxyFr72TAhnMBwA/GvR+HewgHxzVwz27z21b27bbNHCnlanp1r0LAuTscroswuiWZBCugy0qZD
yaZBzf1j0S7KlxxMunJFQkyl6QQzJUyuRmQzFkQUNGADRYkPI9oy4ngXsH2CJsnVSrQh9UjHzAhY
CVcT1mnHNX/xroTtu4h2GL8ssdCQh4o8neRsRpv39w+KZ1lMvSyZsDbwe5E5lRreoUHiJ08fg5gS
d6iWS5AFqIWtCesdvrffjNJZ0T+S8BHEYIl8nOQjZcXvv154n2ekjFVyYXVakRG/NDhIw3EQeAya
fxLc6V6qI+YTtskbVf7HutFbRTCE5PIfY9NHRsTG8CGfnu4tiB0CUNZjrXeWtHT6OP7L2PTfvEDb
9yYfl/E+8jt7BYZBuimGyfBtWquVTFFKyB5N0I6qux7ilhCUjtoHPGCmsPfM12MxqdbsAz9om9hf
CmmLwre5ISO2II1gbFDABFGlhM2lB8D/xiB5dTdWPeM113vDIeHl4MyAzhTIGClCO5LF33kBAj8u
V/ipoGJwauiNe2QVWAsBosh2oD3uGGGGF790h7KNaFErV6cHbXTMbflw0z0ZG4Ec9dJaBE366Qmw
IFkkP1RbGFmvyrOhHjAOARXveTOoQ2D50V4FXDQV8AKVDPDAmLi81omB6zD8UprgC8CY/VjiWcsa
0jKZMCZQPBgMrpkm5BzJVtSsuRIf/F64HlNuHzRoklbnvZoBCf+oEq7dJi116EMLkz1KJ20QogbZ
M6hJdd6B6TRvDDrsSIlN/2f8Ch5KNmyccRyUsvRaToMseA7P4SV+52Zjcx+qTXTLywJ6O/MQumR7
dzdhA4DnANOcc0kjM+HKpZppDBq0d8+H2WzPhihnnAcR/d7MTY5X1tM5/GBy117Si3qCQsLrjS4L
Imr+2rQQCMCAQuboH10ygUU2XPt8WVvAaoxygEHY0lLQ4+8pOAsGLlt16tHcCpALc/elRFH0x/lW
8/Y2ObCIctBlKRbLGCa34iu/bQLkkv0i7UcA3yTDhtviUDQAdUShFZTDYrLvOJ057DFk912vZtPf
GJLYDVCdEh7mZ7Xfff/l7/vikH/s8+QJq7ztEH7CDtejaggWyD0leJUFXTMoBqkHNgUxgiGimb2d
eE3UcGn/PhEKlpC21G3m6WSNPrblkIDV7SY4WcOqEX4tG4PWoGYd+y83Nyf4/pzZimCDuNR/aN9M
z0NJWd7WcilzvKZR9zHGG8NzmdzQ6V8Md8qxMQY3If8kdekhAjmEd7c6c1265zbm1UEvUKctxc1i
yb38BpVLfURayWYqRHjVQRMFsUqYhJ1OOT+zKz2J0GHQ3RkkqgxAGlAS/T3tJ+++2tDWbNJyXlP+
QXSRZBI9kADKaaMcaJN9TMvB+/fKNtVwrjR5yvjw+aTVwp3iEBXgfkIfemCHOqZroBE1HF+OaJLp
BtXXKWrp1j8xY3+NXjxfTMzEO3odpwlrDZf4ABDD/xAWkEDTgYp3MXSgMMxM4tw9OQ3e4Br0nD2n
QPUXzTGNqd5zBto+2mlwd/Oxto4Nex8nNurmu3kL798O0F9TDmNTw/cR6Tv5R7QPZeBYoSaxexhb
/UteifakY+4m/mazcRKDk5R8cTdt4wx1dTmw+x1GRy6U6pg2Sozd1iW8G0y1Z2Fywi67OXJM5iYS
jD7nnjUl17/qBMQd8n4lilBXdFoNcFaFTc5IkmweV/N0PB8IO665uY8/Cw57By9IViMsVpvLQ468
rJmP3/vAIHJb0UKu5Sjo0RnBvLT56DSY0xrvvhRZYGBFk/TczGY+a3NYcjiTIoreIrYTsIndti79
rlVLSEqb0dFt0p8YS6zLgjV9WZyoYdBqedSMLv3zRido2795MqxM3fPiCffY2qXmqZ9yfXLEOppb
e6vyTJ2V+kR+oAomAKkol6B4f3BOwdNgdyLLfDvLFs6Md0tsWmkb5Vl4X1Z9RFPWtmNe+lzc9MaF
GfvNizbzutbExRRz0PRv/PLmtchbLTwwkUCayawBDlkx2n46bI1S191u6TkbJe7D2DXBbFI3cTGn
5xInBNyS1Vxo44WQz3bC0lo9/M0KjEmBV8/uMRl4GoIXozZpW4cN8dYk4QVSc1FQ9+oMuUYJxQy3
CUcIFQ+8mKt18baCo1KzwxdqLr8ZqlJ48fabi3fuf1xWSJgDgo1Oi5TruniVDwKxgkoqe6loShrp
84ZLnV0W6ay5TGdrf+9UmAXczmJReEW/N6kkRrHhJxE1gBJohlkIXYU42is8QBs+Ie6QtsRFbbhr
4Fw/HVwjcfPUh5cQa+20Bzev7T+8no2JaM+eaKqW8KAKL3N5g0nXJ/qzsQhwslmvY+wdTZx9uGax
wIqTK5oL560z6o2KPpGiOUFBFVUm+fDjgfcz02vendnYoFygHXOjdTvVvJyw20cNdx03Q8iMDJO6
DxTkx0qaPsi/Pu47bAyTQT02Dn9nj6S1MxSAlQxAaZASUS2krIOk6uiXpGlquZbRofM/Q7mMIlIz
OEw7YSesB2KtrofIKO44saMEGPRCVZHk2/7AZqpOHoKBridTikaNHzdpuCR3akhjrB8tvR7OPS4f
xc3Y05M+sJl5m9boR97fL7EfoL7xMXZMFtI7UBBhw/I1oQL3GbdwW2jG8LxoZUaOWAATZjuCdP7C
h67E4tVYY2DbxO34RPR8JUpP7ePqPsTeIGATY8z3cUqz3huupMmQOpBcagumZ2Yya7iJ/nqZzR6s
ASaN3yIlaHEwZ8PMFaXtBk7ZIVPgzvG6rc1nkfM+Ne9aco6TALFHsiMR8u/ZJbjjBDboDDGF0PWt
/UefLMCe7B0Z6UJq42qmGhCeU9vsee/cvIQAgsPU1ki1FmAK7F1P985PstmVydQiPbeuw9xlittP
t0orAIL61KszkHdG7kUBhFziBFOLB+VuaveYbPjT9glgwiI8E2BlLhatjAV3ZHTa3neN/r5mZORC
a2rHd5rDnPqvqGSHwBTiLUWx96H7VfqHnb6JnRNnLE4RZBNmHpCxjAu2kMOmQuzUNffoSpSD3kLe
hhrcdXVxWgt9YJqxZeMi/vg1bjWVUquDspI4x0NpY39YjjmkkjfvcLoYjUE+qXPuFBzy+mA1DoD7
5D7iXU0MeFMzmsKJ/jh3BImkLjVn1fIaVuFfJ8VgfzGeI4UZDz+8D89kYfBZyPglO+0htCsJl6hj
0PrBrVBkxQyKnZikYE73Qo7JM294H2Wst6ZZTO+ju/GNNOwT6H7mXYPy32d6wXLW6c7PyxqTVaUn
nwiQM4iZzUJUpnZypmt8y7rQfXCVkY96wWH6HhHbwMJZtQb7n45XJcszrkH39xq8RjUvx5a4CKrx
x8U9DWL2D0VSyqpk4Al1xtckR2dCRJn2q8MPiRnkPQxEGEoDCrz18dY+UStvfWQwiwHaDmhlsDpI
FeBRn6PblHHilP14G0CKgvkXzikoE8hj6GwfvefkgcbDOWyBw4MibnnkzvaJzLw5y8hlC6QWHJTJ
rlh0B21/T0m25u8H6hqv3IR0YHQ3O4vr+ApLJs6C+7DW74HHf7xLeAwiPLn5Jp8p+NjosN6UlGqZ
4+NG/z2jfkoCHmRuY1SZrY1dzqLh0KH0SXnZ75AYfQbgrMHTxXU6G5c3TnVicPeGdXFpXMIs6JD1
1fh8CtOBBxQWnxdhO8iDc9jaMHpsPf2QUgfLI8d5EkoB6+pB9MmYoMXoJ8GxxP1Z4NQoSuymBbyB
J3TEFsFpr805N4ctY94hqQZMoRqPkxBwTKZOP/Kro3DEimVP6De8bEW9IswFMl93J5bacXwMPvSr
ncqOnR8YVPnATdjQWewsUir0Q3gc7NupCezyIijbvNwiFgBwZh1lAWgCiVKNtFPE5gkj51E/tvIg
X7GzcaDueeW3reJFw+JdCM0uPPXIvHy53Mygw58z9Ssq2/huE/qM/J+f3OsYbEBah6KH5caGIvXa
VUx5Wt6icyQcoOPUBoIGmHBEWg0P2EqJ42n6sR5+PuoGxRrphMQTyO+4uWxyfIzS3JacRF3QFl6b
Er6jgeNdoC/M5dYmJQUpN5iT0uTSUoVxlY/kjdEk964DcoGusJPLW3sNhAKaxEG7koYEyEyirDtU
AS3fGmki7m1k93XzOEknmMjxwnjh2d3TN4jr/VDeplhZ+6E7K3nZhR5za5eCGN/YfGZZ40PQonWG
XPXQd8gyj6/nnOf9tbZNPhyJle38vEhd73z+w1TKjhvsbpQYaPjIadWricS7w2UpEe9zH/+kMRRG
mB2/nQTTP7z7WkZ9+Akv2xeSlLqLRuUyuA26EJvo5NoNNKAtZx2IKzDA0JF6VG3wckv/2P/4Pedo
Z3Z7lwe3sOWdoAEcg2wMXsZpmo+PhKlnYnh0fm4WtPr5OCNzFUx3cLjJXr47hEcCYMzssTHAWx2s
ZEaxrRt1l90Ip/bCS3YEEjR9V4QNiYnmyvwMJHx23LXJkxLjVlU8RArLk3z8W7kr3z/9rg44Tpac
7wuvlRPKHIfHIVMBu1XKhDw8IcVhKa0thcwEYSwt9TXFZB480yZu6qfDJnxhAqibB6P8/FBFqU2J
kWMYx2nFwucNMA+/2lCPIaC0OV3dLhKDHobprRGJd2PUsbtTQiCOpC3He1/f1Ahc5Un+/tcE5m5b
RGn/6lE1aluUzwnWZZSNuzu2CDgBY1yDy1Y8s0G6SxNuGCICBkNRCskOp/JITBKGlIUog1ud0Imt
Y5lSzdE8E0JfvDrOArWJlGxtajPvqD3IYBSBYYV3pzX80B1KoW6N2OtO++ynI4j7g0t3O3x9v7v+
JH47vhGXyTu5+PYlWf8cmIT/LqPHCD8BjPAO3m8dMYREXrK6xbJHKf7XfkTOso85xPdvJlxx5T6I
vNzGKuDA4iSsKu0uTHn1g+q5+vvyW9ov+NMjaclV/hCSQV700M8tClKY2FXGSURl7jDKMdzrjQ+/
Okxh9lNcQcsOQar4Uy9bAH7oCqvjoAwKunsTi3rVmiE3hiKAsQ+WDzBIsUBZir46Y/1LHxaFfMzg
jO8MSDkueHV6x78NXu72t467MAWd0nzwlk+n/jSglOuqoqtl888HZVf9Clt7bkTbWntUK35/MdMT
BAC7hjyoRvFGpQlpVmS+LvlbBVIcOxjfI6sjq9978EhnN9OGvfUtzo0gjgnTXIeckHy9MSiB4M9T
aHSP+bQ875SOHQzmTBuf6jueDPKNVqEPIQK+1KEQOxWUN8wVvtyt3NOX9iCKwHIKZpLyRiURHbKk
/9JSrb4J04SOfGR+lDtIDZjQ3wyEUqijDG8L2ZAPprZ+pCW85ddteEt3vCZZ1HFQtPg5Q/wjiwFm
FkOvkvVCMT4eC/O2LLjBTl1N/Sf4qlqv//cqOE6TjtUAbjn47dv8DJWcv8Uj5K1vXAbyGv71dDS4
k3C1YZF2lWHqWVvWe0TlEmBYwXWF0jlOFQZXJqN9rjfUzNAz1RhgS5n8OKBc9TUQWsAgYMq9LNoj
T1tBCzWTprO6G8sl/42rjABioOPRr+4DSkXMJVgF5mOUqpypkidlMRgxyLDn78HTV4sBMGMqYTW4
70B+RqVJYWwk0PllVcbAyqSsep+HHe3A1NhC2ThZ42hMt6wDxvfLl5SNjYjGCSyO0XLhl7icCsAk
7uLQo9j2Hw/5V15zyIbA0eD1gaXB90WrIK8f+QVIMIqkAmofD8qQekIGEn6Fzb+uVT6OqLT+9t7e
S6N8CuwdUsFzO8ADbHaMJOAA4WwO+s16Q607gsXoVCI1L8epGX0QpgIwgGXqdRIzOZJnYdzuV8Go
sNswK7SNvDrU3RkrWblpNMEyCd1RWJsKKl/uxTmCw4kQAY7CF1mNQ5qkNGYBDSJld9eOvqHiQGHh
TmgK+4zm5YKmZeTapKhUOjmmC1LYInommIUpALL8Uh4RCb1qOZzQVfsOJaUxcAjUNJr7EKyUP1eC
OYJiJcYOB4VL8AlyCkXEPsSQIEjJhMNwVHHu6XkN7z9wiLTnm/y9ZqC4EPeQLVFDSu2z822C8/0d
eWJNFSsbooCTgbL7vCpR9DdpJJQnMuPED6+yd5VzMQf7BrzQzsB6Dg6tJUCF0zHnbv8JB+XEuxOp
OS/yDdmcp0G4UfywCidHPoBwWrAqnsfvyLRwxz2DZAr2YuC+uNsDdUJ4ij/egUMH5iLBjis6Q8lm
kY45Xjhq95aqT/8dtPrcH+LHE0mHAqOK8lcSS9xrOIp1JnIyfjcSvdJ/lSciyBDmCeGfDqs1iF/p
5S7BAOiD/z+azqs5dSwIwr+IKnJ4VZZAQghhGV4ok3POv36/FnfLu3fv2gako3Mm9PT0PPgwYKoh
sIi5nEu+fRsCloR4YH5kHnnsrBALprU5gF8TTDr1P1Egtaortg3sxzybUjmky8logM2TAw0JOJJx
TPKs2EHjSMbp0r14p3ZxyMRavph1iJ3T3BasX+6K6x0h3ORSxBdKn6kqOqejR/rCPWuFH7FwTTYm
n7+z2JHkE3lJYtX9eJX22sjRT57aliLJKHl4vizj0mDvOdjRBB0iXBuOfQd2wIpwfVRoWbabd0NP
0gNJMt9xiyEyihvASQC6YDnt2oq1W5E2/5ZtJq1HSmlsliNL9EIIX4m+7PTW/LjTPWnMmjJf91zn
+GirrTAqY3bw2UzTj69jdeWyhUQzoUXQiGLdR1t4wwu05CALRCrGZmOnbvrgaMRXDbo22BF80FwB
l9JDAgNWBrwI3Itgak0s1uJRCbVYzgvatm0CQMCHFbuxkMxX5GCkPqwkdZx8fykrU2+9Qm1xkq5m
yqwdMEk2sJAyTnuwJItZB6wWv/PxKLg6H2Gh1DT3vR2Aad3csrf1TvpA/gVpZWQPCRCH7+4+AXwc
BgnpRsFiue0qNVqufe8JjgQYpDDCUxeqo2yswIsFmCm51Wro4dP80gZ/zjE3nkwsA1wjOQMxms6z
rHNrMjjCNpKS8UvhDybnh9nXVLiJ8NfslKp58VtQhSl+O+IrIq4JPEU5nooDYPkmps55jBoU+ZHO
JgEtmvnVN7gRdiIPsGB+iFaj42Ddu1OAU6GWJ8wWCu4MTejXMkhnAB0ko+0DFde1/cIqcYJ7D44U
cTA4LzfpbFZAYFCrdv0GWbV9UsX6G73zlzN437ZuNuNLVkU8e7gNWwAIpFagKGy4TH5BEsd0z0IB
mr7M6y/oXWlUGt1gSa0YTfMIDovTP9oUvnXs1cIXvQx0M1zt6xQiDL84JkTpgMP61SE2AI4dZGnS
BdDIW1ZRz6dVpCt6stmFpMGAtMmden968ordmr3KoHitsldvCQ4QMbT3QPl13GkMliAvwwZdmZUR
gyXOLeOKXhGKYISpleDpNEaN0ZJfJPCO5qqmbzlX6xAy2X6wZVdgIkhITtlF4lt8RCU60ldEAEcX
xja9W6ufT1CkBEI8yDwiBJ2m1fQTLbEozKAiQyE7/njPsNGuMPyoe98axxHr+aFwBopd97ktzs4L
3jcqnwClor4U7FbCF95bDRhUohfjLtNJQMgglHGMlcPKgFNAsO6DHRmYTuwXwIM5YKVCbgAcvEJC
PsXpZHCFMqFcC5YnS6Gdkgn0dOOHhnpHop1vM0zZMfTSwnkEnxeuzZwj7vYCQbAaK8PaDqiijH3u
6cDlYmjkd3Z4EHnELS87TmWZ4FWyr27t8vDWvrQJD5U6WQmVCfBnMI5I4KYOcSN/i/SMpRZR9WlP
zsSb2PQVuSE7D5Shytc9KilGhefZI4EbyM3ohuXgPhgHOWAdf1lthZ2l6OR9bWKNjaS7Bj/lMfAy
XSsBrNKrXdu9BVsMOtcbYUs45HyADpRmhuh+uA/+JXx8cbno5vIBczn8Zh5gwWhQ/iV/SeMbZ1LX
XzQnFIkIq6HHPBHTpBzGJn6BAcvqohDCqmPDcHk4PZV8ML/ASUQOkMHhawhuLcDEBLTpEfpwi6qB
vVh4Vh25SByo8Ab2zaldYRmZZ8We8lSs+RofuVLViEA9KE8BPolhSdjjyvM7mmz/AbaUGD78VJAh
thBF5hp7Clupk1y1keDHwAvp1xVQ1AJjeHkJSJpw4RZFjkdwR5lNCP2OdOSGD+uAXbFLtnBCtvgc
DLgBIkNV3pLAg0pW0JSBfqg64/w0oBkMj7KhSmgtAA8YRfxJ40BOVyLAEVwhxAnWhH93taYt40SN
8WHRc/FAMJrRAU+b7atSu4RxpJghZJL6+xn0Fmlp3LAkMhQErNsUFTG2owfhoBgPtEi4KtDt+oo7
OEV9yCuCunGfMF+Ioz74Eug02GcsJpF0jmHmbi+tgJWxMPYduitVbRXlePuQbUwYo+Vis7BhRflP
FYKp1UWylbBkvIc/Cl/gjWf9HFCOwiH5O5scbKgasBYCiVvALhfaSTRFo0h4CjFBRAdNJZG0UzsE
0eIRjQgD2zA3uAY0RfCRCmNkFxQ1rqHhUgsFMP5QosSBdBkvQw0SfJzjcCPM2ZIPMbycgwiKqqSn
yd5hgwoOXHraJALPeHeGeFz8Jvyz/Z/gOGaICpmDkwapowLzd0WhsBrLkYjVykS6c45g6FxhI5wt
0oeyU7v+oQ+vIPfnVY6Q76fwOCbahSvLjRv0LTF2lm0MsRXQU2Xw5aCGMV6G3JhJAQt8FMIctUBq
fKZk9MgTb0FHGQhU0LNFzqjCblubUIZAOSN5EiEStUy0SFkiZgmKFsaJ9lRdWYZzxR5bIj8dcgXv
8jm6XD8BTwZTgunwMopPiFZ7QUcKazEJSqxavMHeTCHStV9wYDGlFs+WQi+hFtDvHZ0zKFrotKk9
VXriUiw5Ik9W8oFsz141+aAUlYuOeQ+0ZgB1gBGZZu5fmHFjVmK1O17bEtSiFzXZuGgtoKGR7ScI
/qJJJXXVVefiFJMnfsSu0J0pTSh6v9FkUg9rwXm7vZ9jpgZ2FNbsn7qLoKeaSJhrSW+VBjaKtyLJ
OrXbSiMNuZb5PWjTPQFD6MSxlBpw1U5lfrGScJh3muFOtPMF1dg9WhFFSER0+UFZBsKS9+x12SGy
KmzOjXf6YH9qiOlUqbphkJxwooCvzu+Ij/QGh5X464pxIgxhcX6bgQSIBc5C+IGRAZ75ccYMJ7li
WKhGcy/0bCHKWdIIAKgjdIoi3y7dVwSDPd7NUAsvT+WH5aZTzWtYsyMSMtwiPdbSqi3kujHtayAp
X6RkOG8vZn3AkXGE/Wqgy6lDwggui9YO16NL0DQZajX2KtX8GaWNLezmtk3l5NGv50dO9ImK87oC
dSsLKf+t2/gJ8hMM2W8BJTOrHpQp8NScCUovHHy9Z2Va6H9YuUgqzNytOe6d/AZSaFfj/iNguvRb
chQoNt0bbVIN5x1BiwOZ/92ST0sZeIc8D9iKRaBY4r1FlVDdaIKVtSpUrRRX8wUeu8b541xkhpWu
6AmX8LCKiVPMlUuzUlwmVOJrB96OgU630S4FmYZIBKwNPc1vEJoqrf7wfxfWquRM1NW19OCzdVYM
+6T77GM9f2TTPv4B7CNRFt/iw2UpVWRQolF+cXUFPgiWp70kfIgOMMSozZrnP33+KyXhBXwPNkNB
AUTMrKkYIsqyKl7No065sw44r28KmcJg6W+cV/tMiQEuJWkX/MtugRr1gDAY/oVAU+1r+s+Cikfl
sObdQ1pPtuaLeKDsnEcNr5CVaVNYg5mHt+5r1pxD58SDdT+dfdOqLq51uGxsEWw81YdfZIm7eJoT
i0mpNNgPLhOFCadsVTRKbPqolhBezq6voFwzx7QKuafu/emfmpiWcSwvDLekzDzU+ZPWaAV4x6rV
uhAfARPLk9k3ZAQhGpEtQcvyqRJ3irMiuB89XMgoXc3X2PyMiVdb0SWD31HEX0b7MGesbLHtPQpJ
pxXlJtiwW5W3wkpnNaXAaVZgbHmtj/Pxi0fz0DT2sHkD5rCGpckellPD2dvPo/nMXw4eADn3aZ8H
j275r0rpd0/TbkjNK36OCgR1syXUsapaCvf2JT4mr/QSb2a39OKr6Yf6wS8zbdiCH5TdWvQ9PGr2
FbWktbmp0le4QhJ0ev95QkhPdvEuhho0vR/bD3Avpu4Cb66sCkPOyJ7OYb0VNSnSvGl1cx8r6+Qf
0uZCNf67XZjW6Cyh1I4zllvdRtu/ZXLxnz+F3+LPLd1DTXpBsFQRR2knMb0TbwcleFsq5x6jwpQr
4vh2NjNeAaWhZMQnegtaSBDRihxc/X1cC5BlBWWNlkNaQ+zqLwAzXco1RtNpYB1g888YQkazO+5X
0MrCl0ONRjZ1MeYQ/pbQOr3QqluksXeCOBQ9Vd0jWqaV0a5NLAexvgBFAjQAeBzZWmEA7JKld/+5
f2xKphYjtAJBVxiaoELPPJvu5tWtchdK/zuuwttbD+jDdhtXidTUZ81ZI8GR3bJx/MpW/Z0qmzf4
f+veoU9V/kBx9BwcDZikT3qC33nfOl0U2BSSJYUng6cGzmZKdvciLHT30JcnJEvMeAWEgAAoUEiO
N4EX1KHvQ8A+3H/A+S2aMX/1Kbfz93ZavW0K3r/7G3fFnH/SVEeoAqvybTSgD0eriDyK79I4cb+b
tFUgTsSRhbRCxtinryKkQhGQeW1+OqL7vRkRe4ZL/lvRilVQ5kEt+rHgTUs02qtnnL/eaLEARV77
FXc4FLefp+JC8s9OYMdA+AiG1FGDqBl0BPT3HZSGm/xnmY67y7iyEJZZoojBaCERFyXyhdgXoPzg
KDkD6ug4UQQ3r/4ZXcKKywRINcbAGAhOP1zpMn0wSg8CnnugRnHu1KnHwUA2Cj9lACAh/8qby/0j
+wLonAm6QNk8NepHDTsmr12oJFPtMo7YQzfJhodUtT6RBiS2zBdcpUNGxjqoD2GzUYxqkw94zRmU
TrKhpV9Oa/YmUy/FKitWjPklA8MwoSdhe7A+olQRzczFDxKGSa4C7Wg9rxPKlTEzQqi4oCMdEAqp
VMOg7OXCBFvGJlNBFxphOBwaUK47tHN0XGCxOHM7UwAtyOEEt2R2HfkJWq5/wJi3Tr/HqLot0+qW
STf9okxUDO1Rs2mWCeh8zL3d8E79s7vqU+hmV6k6QXUa6yMGeBV2PRaPgETQ5dWAoAISSUZEAx50
YBIJjodd6qB+bX+oEl9irAvp5BK9r2VIfbC9V9GYAAXDNHY539aN0gFE0sEWqAHODI1wIQRYQBAB
Hi2IWjUayYbjtOkfPtZ6cMFEU9AH6AaV710HR3c7osmgAupEEN1V9ioIbu8xxlrTzt2zu+yRfVp3
PCs1dQmOxbD8nZPDaXaIJMoE+ngknR4oZ+AWNZ7rh+LFMjy0N5Mbip4xmFm0HtRO9oZrfDB+M2/R
Ltuv/mtFrnHlXWEroHkfg+HglqyK2KvKk8Fu8O4NOg+viMDhRoB0Qf0KCXOno3EqijrPnc7FU7+i
Hgc4CYruANR5iO0PRIRjuOuvtuame+ydtiYUFpxut4wkxUiw68okPhyTVMPSgdfSGNwCgEbFx2tq
W3izPPmFCILDWbaB1a01Wde3ok08pRxFvFCCImhkIhAIGQchZxuU4HyeYvyV9Rw02tge+9yDFLIb
wnuBUbPdGwVqfxTlfOKkFvni2hPgS3Wfzn9AcqwmFXe1u8csNSC4Cr+UnKFSQ36IvigJ0Al3MQ72
33zp0+GNcEjMWxPXYEeL4jZSQDh2b/BC1cK/c5ajSvsYnK/GBjdM3UAADAyr69vdAQwIQN+zZq0S
5GyiEfqv2a8PTO6hf+ypneVTNC7956jVNB5wRUqsyRvnxUxE7D1uEbtoTUFMb1ZzuO0BXwj9otwT
XyY7VD6AhTJInD7Er8Lfq2Feh7usjtTBhlOycU5AIUU+b21f+nfwQeU39bg8PNBJuw55G1BwcFw2
ZoNiy4RtNaoSfYC0No0j7S4FFh96TZswYkUtEsNQAVa9MT3r6Ky6NN0OuFNCCcWLtMb0d6wn09D7
8NBZhZKo5XnAsOzdvN2kPIPsBD4j7Kdh1kKwvwex5+hDULQMx52T9wRQmlTjOm6Yir+QbBg9MfPf
4ZaLaJGX6ciqsFHA8QnQX1hJuDI2byx67TEEHh6sQ6r/0TYE1ORPcDQWIBDLfQN8SDDEXNg1RM19
bqSZCA5RtEWNklGydI3tPDr0jDkENnar7MqD4YPnn12q7Qn9EbSeg+sxi69z+R0DJKwTgCm6YYia
gw/8++WIviDZj+rJ2QNdnGzsxwdwhCXNgT1sSSsiyCOua5nQcqtxuWJUZxdyWoiZNCzXInCdS8Zw
+f7YX/dEiEhUhaWv1V+hGhWqVzCrBruHJPtEtKp0JjVsTA48UBppJLB+Zbb2xAvUJyhwAGMpEAWt
w/DxH7Cy2S0TKgjMBFAIEZYout2F6dzWFg3v4CIqDGECzVa7BV4jeiKQPUk44BMVF0AgoISPO9bT
YPHxtPCaKbODIW9kU1guYcpEHEDKeXllUma4Hs+UagGfyekYUFH65P0HpNt9zCkeiyIlmXvd2mVy
MmvzPqR/EdqOIK2Kpx4gjQ9V3H/mdAr1gec0w97XjHCUqigKN9WNp4kikZFShxFnnExeNRFBIrR8
LYGx8TXBNoBXy1dCGPPKKI8QYq1IYPP58KrMMzgAvoHgEYP1U55K/xW5M/pYCV06wSYe3fzHQ+mI
MZczpFgtO5eKAM8Wdkh0QF3yIiVwWKtN9gCndA2uorxF2TQt7mkRltFEVDncERc356BgLjGaMrr2
eqQLXzk7XKHKLuLNYNfbGN8rlfASZ62R1drdJ0jpcyBDD1pFJyTnEZcz2HSp2DD8GHYIaUimqP/u
NrzmvIGxIUp3al6LxPwBrxFHATOAS17FSmaBx0bkAif4khUoWtv2brgbaoQrihQomjFDjTm2Glyk
xT8aoyq8LtoSgSnQBfs3gdYTq3/MQt38fdTqimxbt1szNCMRmMsKQ7QpTnXzNG/Rs30kH0eKBubC
/IAa8bK77aOGxvyZsocYRXZhkuO5W89uvXs3uvCFguii4K6Hd/8E1QH9VV9K+2hEWesuDSRIt5Ul
iI+OHEJbuejCpo6gwthsoGJVRDgAuai1QBUEfkskwd0SghGVdLlAAzhYQSl+/F6kF/OZlS/mHcRE
M3kls40WJmXxh1vLO6XV3FGAy9L0PjxUei4QKbAkOYh0H6j6vo1AN0LE9CVLHrdTpcer+FMhlx4x
3zQ7WO/wmgCfE9tQ1z4Gz+SawNqEXnVJQU3499FBLUcdEUIPLqpUKRCvm7cZ7H820bxF6pj3F4Bd
wuDuE5Vs52eO8Md/k6Td4gpbheCnRt2n1ibddv0RqAry+EzcmX/lwFsIg2nUZguJuTo6+A+McQFo
CV04iULTQlWzXkNglQ7Nmhe02xto76DLW+tKxfcJ9Qty9fqHllVAnKDSrfThr0oX/fGLgI4GUAlK
0pmVXjDKPKj9QrAN6iFK585tZanzCuVhS0Dl+KdMZ0mZLL1oP6NRPbj+rCMmxz0tCN1Ho44Mcel3
j9zKIQUOZsLqCSiIopqWSOU0DVStmmKXPuAtsQylTssZ/ygKO+EK9+AFjQmlWFuoPDVPII99rzxo
OXdSm4h+IqKKGgnn3/OniVZRSjJaZwLBAkTfXdK1tU6W0BMbxkx4y40uVWGja/pZ8Aga+kp5/mON
1O+1Q+RlTQf/yaGJFGBfLLM0xZcaRSqSAZznC3HCORTs3uAgygbI8OJRebJyeo8sTa8gbQ5pFlJc
7646wGtuISQ18XO9B2VfGu5yhXVDMxFV6kqyrVoK/QEB3sNmWonyxtBKdMjUUvFt0Zq2bIKCHewI
BhxmKYIPNLqe2InEO7zHGSoa+Qce0kDjcBNdmU6FTO3DZLEoqppP+Bsl+zmML29L9fG587tdSD5p
+YNCTffKfJJpvZcPDaZKQ5gZUeOlrX2AU+2UA4YOOwhCMWrX5Xktbntm5kG154/VbLW2ahjNjz8Z
I7jcygXt1k4J6LNdpxrLmJmBhGwQ5OAo14CjGFizsa8UIodVZqI4h98VGg2DHcQRn55mjPEFbKr6
NjYzIrXT7Ijc90+FXGH4VtOwj7QRbsCpAO6dMG+TC8J/Dnh3AUOLWG5TchbgQhfa7Ai436N3RHoR
n9ul4TV492gj6DWlFpasQr43K+DUEAgYnaZ1Lma66yx/GpL8LqM8Nb0vKhC52e2YFZofmwB1UD3v
5jI5PWhG/PxeOvWgACWLugBAX4k4uJQiUYw/gMXubttrmtFIOpLiYg+uholmaSHagygz/gf8D6UW
9O7EtWFql9WYXxiqBqaMkDWhLQRokAEATib2MbF5+cMMY+ey4QLQO38G9d51wTRs+vMv1hk2nho9
wV7/WlNOQZ2ig1v8eUZLUMzCZDe9DAsZKceLZEHldtboU/W3ozsB4YsdrMTmLAqH2hyOvTLKPmHV
fnRPzhXKCx6Z1AMGZ1gpUif8bMzyxl6HREcQdz4IacakHXWSrkLVFUeAxuOAiJNhO9RK3iFv4u5R
a0OzlE17gaHCmc1ZxTZla/Zz+x7uA/3enqCVqghVXGrkhZ8dh6g6BARZDsSf+DLE1qJF0EDRpEyI
iPBMJM+aXSb7UufTOK2QhQHCqeSQNmlFug7rszXBdNUScnBYiEtYGo29q/OMGZuUreHHKA9XrKRi
yNa9ZXWfVJhyhuIiJUI63HhVQsy1XeG0qe/vY5BAQWTAUkB/4cHuwbmMuV7SJCxBhIisfTm4UOCp
DvNmHkorxDmUDkF0SN0SN4sZSUD+/w3TVMxSReOQXdrUP6awRsbONKMeAvuNMjIBi8opiqeJgoQD
JDSfGklCQp6mGiKqBAx2EBaSxgGZJJJCWm7SNCXf5lR4foukm8+BZaCQVd9UyZBghRzkSNFH+DKt
GDy2tJtSK1Lgs8IZES6SyHPxcH/oQ0+IGF2KQfDI+TzVk4miqWiLp5CTodhSlQmtITZBnsK8JFF6
DXMkL3/zwzYXzKuFD2C2zHXv004Sfzr3k4SiRbJnB5A6U/hhT27naqLigqGsKRDWras6C3eLJ7ai
+UmPIC91+/X4htbNsuc/JuIHU/uBucK60jzVpH1KVY+KWrHUB9vkMRSoI+v/xmSErLuqRMSFGN3T
RFzKpau+tun06qDi6qCneLFRgUBdEUbp1cpOC6gTHTSoMemN8P7bCGmRo5J2C6ayyWuEKERuFD8I
LkoHaJm3hA4FQxnYF1DnnpOu9nP4BscBkQDNgFWQuuZTrA6E6PuKKVkMdid0IaTPtTCAITw4incz
SE5cskAhJUDnUMVMeNgQnzk+cL5IU6ZVC2oorGgoRZT9hAbqYev3hHmIRk2Co19V2fzUFu/nZcyp
y4lguYZ9tAE74zYoE/J2ekf+TUa/7dnPrP3bpgG922XfcigNkBoujIuBH1TKVGVUUrE3IUKqT676
ZO8VTPYiCQUlO10HSTf1cmAG7iCZJ/VOwqXA5xAzR0RWbCmd4YK/dIiWUEhwPDwoio4NuiuEu5c4
8NSxqWRDAyFdrHcOXkzdX7xXvtgDBfLh75JAQDO5B5pHx04lvCOuHIiSQjkyZIUAybRFeGWFswp+
pHVWmawRseHJz8z5nIpDXojkGwW7Ad/jS1YXzUofqAZAtQE3Ij2xBsdNv6eVh9GdiZKkoj9YUVTk
fOvv+sJo8HpunWWvETdwEyAzdZ/+Tl2QduIu05/bQYE8lE/SZ+nPqk+L5xT0tpMhhXDxuD7uPY45
RZzx/KnkRmKpszZJtbrGi9ZRTGUda7Ae0B8H+jsFnDBEseXuYzdDB6WTs52vMKmr5FbT77OPKc3C
lQ4wSuCKgX5CsGVkw5zdnjfXbSII4QZ8WmaHb5gohqLKEIIshJibLQp6/tJ42Bk2ghdDGMoOKj38
y5BHa5tCdEa4XdjulUuAnh8h484M9MffKWfZ0r9HVAnjWx8o6Rj9V79YMo8+f4UK/bGh04Iv8/qn
NWwaB3pxNZrg7P8VO3/QajVPfGwEENwvJpeJt40LrmoF4q6O0YDptMKh3jdAHI1p9ajD8rYarw5u
attHXyKnIozbNipJhAmIdTWNIOIX3pC3+0HA7/9Fg4PNMBPNVH+jcaGfDPKW8QqVz4hxN1O3w4R2
FNyQ9mZkD/gqOko5V5wQTu2vMNEFfutp2kO0WlE90sDywKadki5ju2L+DfmLsGgUY52OXtNym8Y0
a5guA2+iaNDv99H136D1suCymHO+4jJ6CySkPZPS/d0yh388CIRa1ffPWtHWz70OMxfW4pwLtG2U
cak6m7onydmefdH880cj7Z4sxs4p8RdZG5Y8RHQWDq78xWA5WX/GRhQC1iFgFV/2sOwMO4YL0dB1
Dd0/89tRoPcGQfSnZ7COm3DdeWjR344xcqwgY936TDnl6v8aAf0EKgQMhx0cfJyhyRPYfWbE9Ptm
wLJwPZE5CFhqe7EgE5JaFCtwsPu9BWpTSBQzp1XDM5gPidwuS7/wPD3gwAz6mjWDvDQii0x9MmtI
zvPV4+V/KAThpOO4k0WI0CFSQOHgYIPB5Vz9Pk0F5pJeqlizZy1kEnmcKDX3+4O/v0APSBtfhSH1
PkgzoIwuMZqWiNvqWk/oUbyNWW92N62epYW2hxp/K449wxssEbb1lX0YqHHudLLpg8XmxBJjYFe9
VKXWUJVYoUIUqrDu1ANpjOuOHBqzGOBddpsohdAqCzVE7BopaUBD4R9aCtu/YdjtOqmf4qFPGf/t
AuYDxUhUg14o4xdNIkRBrF+K/6GTJiB5mHhvTnBkY01kIeVLlPaIZNPF4a9yj5TQEh5jSsVuwZIn
mDFIreJsyUvBtfV913UxXHURPvgnU7u5mPv8NTESmpHnGCdVOuRwbsRL1H8CiEuFMGP/NC3X3aEb
Y7Id3Kxu0GWj4bhvdMl0qt+5rdim2o41nVM0YBhZiGn6G9Tbr3Ajir0I638D9ieECqYELGit4Xnw
EKKO7WJESbpc1+7YZsQ5WFtePxj8RabZ19gE5lSL8Z4bHZ6PkCe14ihQowQ0T5Ip/FF+l26wnufx
jlxnlrgYZtwrRpYb6UQYmEVfpIce743d7LgdN+F2OR5oc/X7dOSTUTHYcIDUFhNMsDbS/dKuUmvN
CanraUzg1OXB+YnhcgoTpsFGV3WA5lTli/3vg+gq4Y4hfw2HDJ3kEAn272TDDEushVMDAD/ESNnR
3mdE5K9a8P8AM+ic/rZH5ELVH3Sz7KBvLlgtz+ubTCb+k+nY8Nay1R3k5h4y85kkvoYobn4XKbLh
8zESso5M54AJNoNAnQ3opZv5/GLu8kRZikvUTXKhrDPWFInOsse8XlRGGAgJ+TPBJ168O3m1XynZ
n2xMvgC2fGgb382Id1cnC/7f8CHM5vuIbWazorhvQjsWXl4LobdNtIm+XSovvSJQ9ozuGPGc+tkb
YYkw7061stBbxzL6asWp5g/5k9Dtom/IEsp9cafsSc4DZSWFMnrEQMmU7Kb4dwIQ9ZjJZxOtEgRz
dKcxXQgKC7dmzndcDghC4Vk3YdAraoHsNhDceqTMQ9RKdqGq2oVoIIHAROT9pqVY4bOEKaCIPROI
DE5pxSkUOaQZrGZnxIZofKAH3FNUJgqVrko79GuxH4aijphWPUVolsBkvqEQYRpncUy8w6dCunIT
jicrytoSls+hi51sTcOtUR1QLVIghfZ+zKIyWTVfpruTE4irhJIJER9Lo8gae0Cgr5tumXGiK6I8
ZXLMaY6HEnZiRUj0+Py1OxeXdRqL5VameArLBFNyonpNsGSiTxUopFJYWiQEqtGtp/hVpDKypDKx
lSIoXkjFgNAPUJVUjdXqTsT7vMJwURcVcIoeFrlDK0ogDAsrXwayV7Fut8Ca040nFQZMnEJnGjz5
UlsFCQntWAdrgnLCKFxHIweqJeZQTYZ60NQyYKzziGijlFmWWTyIAb83CbMUWdeiAr+n+FhU2yax
Kng76R2LYfM81oPlQMGfSAJaLsVmCrKFNysHBP8OuWRox7xCK3G2pgV+PiYdFx+PWJSOTGqfIhiq
bKJHLAqYYGwYKdDjyE3oO+SC2BVxrABCkyfoYONLg+YYI1HUaHRG0fITxTzUyb/8PMxFxhlX8Kq+
LL23PNIFxp8uTTtW4a92mkJLnuT0++6HZDmU49O4duYf4Ag3hsYn6f83L1mEXE5YarsMprE0wIJS
PVYZLDghSoLgwIQ7Bijk33wbWJEB0od8m+nnmoonjX9NQR8z4ESD7MttDNVSs3JQoZz9NM0fYoMx
7n434FcQJ7pDwENW78k0KeAXhgyEtadReRK1HVymxjDiI/cLkpnMnT1xAnOU6MjaAUprTsYal9+y
mrD5xubsZFUMKGpj8B3wVzq8oQAjrkL5/O3OGGchkLxHr7e4bijl2k34g7wRyo4a28XYyfxjBmcH
ESWWXpGCYoQTE1/U3LXKHwufOGKqhf1wD8EZdFvLobkJiNLDeHiFNO07THLhIQr1ZpQG0yLKGHKP
SRe6B0h3sViKzMYcbPAw1PgLVpEhI9wU/ys3qFBRsSu6MKwV+pp9Icv/N4ZujPXvzuaxvdtv7RDs
edBfaOgEMtdNGz0EA61iEM7JkgkTtIzpCsvGn6YLSphU4ZOojDw0nvvJ1ZwLllURW+4R+NFJj4gP
7wcUUgmazzSc7SH1fL+kN6qZy5o+QKh7IcvoFLsZdhidRnVMyqFJRjKL7Gjw19cIJQlka/pHjek8
6qDTLCxNY4SRxKZihgA/Wzp8IjeU92EyhABP9ZWAehH5M3eIsuP6gOLqMCLqkGWAj6uDU+IDi4g4
VYgMy/kupCkPNVO9Nzetfto8E2DADFuFATN3xgtfM6ZCJgzjpEzRjDR1YGntwkWZNdWAE8lqn0YI
m/I4IK3kYzmv4JjaMC0Gyu+YdnH1zkwVIMQoxbNGrF3YpKX9qJqPeKiMrWNDeVeYzBZq3sylYzgC
T5jty3c438xc0ZduX8ctXw4GgTJMAAhQucmor0RpsFgg+c0ufBpNpulQTTLgZ/KUgY/vzF0ViTsn
sXKykDZgyqx+zLNn0BKDjPwiyt3aCYxPYa9z5rhIZsnoOHPLvETnREkSxChbG4/9uHSARSG65ure
/TwRi5jz/eSQaEU4nlxw/jHcjjYtt+AqKpcumRo786kaejM2vDmrcdR35tcWcPa0SXmRu+jB253N
+D7CcD0GAmvcjXQZZj8b94cr7PEIvX4BMXUmHfUPvKiRL58+Lz8aZm5+VoxM0obSWFQ+k1FbW44H
L9Gsln7+7DnZgT2IyLts0zYHJrkMKRAhIC8ghTlxhoIFJo6Ei2vBZnCvmvLjEUICp3P1nNP+gje7
MZQLwSqss1ZL9oFvylR8TYQGe/At6ATOtVv3sJA8v4WWF1TdOA+1Jlg+bxXu6VqjMqiBLrp0qT+x
+63AHtJsTEESyA5dCVU0Me58wW1RpfdCJ0Nu5qnvE6rg3L4ubo1Tpj2CCJ/XgfJ8vBRnqAxhQz0U
tRnVugnmIc2IxO0m83kCuNxVC6WqpBBC8Zpyo/Opoimc7zSOH2YsH0NoIHBQeF8Sg4neHU6gUjM/
TdHaYkSeFbYo8MBTxMWPEAZUhsMsVspZ4lCLy/w2G0YorjBqgDcrxGl3yUMcZyS9hRDmU05Y4sNU
Xc6jtba6O9DUQzyPDkZCMa5tTZSk2i+XRawu0oLIObQ2skiistNi2f/Cb1wgNygEVD0fa2o/Sz9G
5wqKTUwAOUSLPupgSRJWQ8CU4hkSsaUwqDU+Xfq56ovPplOpDTRQLSI40qeDqII+C/7U8oufqzgj
R7fqlssPBbUq20rkoblMIdmsnAIjpWS6Wul+5vYLCaRfrKZQHU3H/VbTUd5QU7nQddH3wa4I9hSo
8FbIlKl4mYOvujfFusLiuHouhybDbxCsHUObAb8ufFJIJkEb70FeNdbblP05nYffqAh8MQZZMCkj
S5r+TcU5T+W/HoDEfZOosxoLLwnfNw+sVziZz98tDegPggzSDdyAUgeFKU9nje7BBvmAcOk3kK3S
dODLohVKdlkr+3/MqjeTQgFhjYLYfDkkIvrC4axyFUL4q2hH1xGoLtPfj/4sCEgR5ueT1ODEIwTC
kAFl8gyHm+ss0qHWoi/02GkiHp1Ns6EUhmvKUfVBdS4c9XqBSEBVypjkO5RBIYNNOiqVhCbZ1Jue
eDC97IaZUPpJ+eeITgn/+U6UbaAvrO2s/6J/eZSOEQQHNe6gK/xzIw5hAAVWmbKwhFPyYah8Q3qM
5+yMIcaHEJlQ/MYVyDDjccwgZrcmbC/tMbUB70mblNCTsrB3vntJMT/x+1Sq0EqRJKnVcNepmv5l
0QY2cB+SSpAkDzxVwyWvbfCNs1VCFkoQeSOEeAjABQwbC0cs9qvUJR+5CgRPQgfByDKUHKyhHWFE
0SBiNifJaNkJogE4GKZaUZyit8VCBhc3vZ/K1gYD7K6mn/FXEtsXiNafXnAwZ8yh4mFp5tbKvrhl
hjZqfgOGUZYVsGewo519UAHewcD2FKvkYJGc/g3TivsM987eOXerjFnW/K1qtiP+3GPY5WTkL5e8
Icaf/yfL1cdSeCX4w54ju4130xhXeXdtbV2IZgKhQvpjIb0tf7wC+xqeyIIviGuz15s5xAD6Z0Z/
3MjAHEhPcm/1B33FwZsgRwWFRqzscpvxG24/WFxcT5oEAgt3BiKVqdgmlTYFUqA38TcRGqPXPEfe
KcsoNcE6o7EkYTMaFNbUfACB2FM3CyhoQgcc4FJ6d2VmZMxkjJWGkb5RURDuNHJCq53jbPirthU6
yIGvjfL8Dm1ehB4VEEH86dOiXQdvUoc5BvNNKmlNlOkuEyoFqOQh2qKigWwCgglkEMox+XoAOuf7
ouoDnB6YFt7rSSCXlZMP5sFqwXH4JY7f35ATJ4YuB4chJ8y1Nv8i8n+4rSibwfpDGJaOuoLq/uL2
kBV+i2V5/Y/ET7Y7AVlbQ6fBjXErKOtZqRg9UK7gb+hAyON10eMgTgJUG+FVVApJsX8yyMo1WTbx
LEW+Dke4lyOcqwH0Ieqf4uqpbU2/ihpzqNkR0rgddevqDIMZyiN4QpZ8kULqa41mcuKntWzCR6qz
RJPW1byoRFYsDCRBRnzISLq8Lfru5OKE+aEQLH6TiBbQffh3QkvESP2OZWRD64u3fYLq8eadPk7d
FVtKcrlFPKYsiHznL+ZD5+xHfXsCECXHS9+IWtXoY0tTZdB6pkot8f3cnFweKWB3JZ4YmTC0JpcW
fkSDlgQDAbUh+rZZyIEqy3JL8iUqCknESs9CpUNyyiGVJJZ5x1tKgU4FWGXh+g14yKo+punKfEcT
nyDETxFIB/PIKRHEK6qN+SAvpOSKVdQdKqcak7YKMn8DVPBXQUVYfspf5lT7TJ5Af6LoL/r00hdN
A+dBHkA2W7UMHzB1w7gpyRderKOdLwsdPTRqMohV06VuhBwH+npkn/V3xhBZrb5an5B2xyA3GBB/
tQ8dzeBe0TcuzVO4yj1Z9kJfHVR651+N56YRxaiHV5Thn+glisDSBktEMQSYHHOgPAVFEII5piiC
Xcskjole9dVr8lEKGmczPUAs/+wa/PwS6Yg4K4k/CA+UHfP6vvCNbxCnw0r1TtsX+t7W28Pr4dfZ
iOgpWhKCUssprCZ23RgqjZoOi2EDsl8VNq4Ghiy9Rwe6T1QNqosnqgltq+1Z7ZBqMh2WNAd1oOzQ
5lRE4qMenP9uOXP3zJuuTBSWlwmbcw+dSP1DNxStLh26GJHBfkE2qtGq9EZLVrSsbfSAoa5er3W0
TNSJ+ubUvHxRrNUAV86hblTLb9Y6asCPuMLU1c4u0yjyppFVAltiAKkxTGcIDh0KdhU+AsriVEpx
4D2USPNyZW9TkCFg98L1UaQ1QafiZ+mVafr6bYd45b1BxPmLzVANXeungKeQsPtFzmX+dCKbKZkq
Wc94niFzqrIaJ+dbq79CBoRSoFgJE40Wow49pocYTlbXmUgXoYuy9b/KKfaBX+Co6ehxJlCnw0Dr
DXTNa3vCZYAFfrVQxr7kL3RC1UR2xkbJhulKhC1NY7cTMbhDCTnTy8tEOeDVwKBquLjZGXttiQvE
A1OcKf9W+1PVLAn8gpqnW+X6bNl7mohyYTgpk6zyG3jhdfIcYk6TMxsIElwOoOnzFWVf2jDZWRPZ
+5zwqWsSix3KMIdX5VDhfiIagyrlx1R1Kfl5AucO1yEK1fSr/DH9KuCqUNqiSlKlEt+wi0MwQJjE
MjF6lDw6GF8tpQFXW6YbJmqSxA2z49oEjypcqraoyEb6SzX7lTQfTOGCegFell5gwai1/Hu7FF9G
TorguGSYIiTlI5uYTXN9iOSxItlw79u26/P72DM9WhywNE/8dI5BgtIlIZZWkkfxhP3wStaQvNOc
CEJmkU7yPZBTNnixVpr30kPjhx+64CQzWaHLbTd0kJ7TLL7fVl6zeSI208CSq9kP+05j8hn7QcXn
l7Y0RnGFXIbOtRROaei9mqzKKMxnVeBDqAgJpZa4plg2W+BDERkkFyT9J6UI+n+XKuuQmilh8J/d
ge0gFi6NVPoO8Y5/j5EWE/Sk0IjCmg0DgE12Af8ZfMmXfzjzt0M3ENbVl8bwmg/CYAPa1mAG23xA
EcFsRWJ6KoowFdMJ+KnQt3PmCTV4BVCnxGoo4d8YrkDaQW9DuiO5tfSknDrLvnKSjtGJeCM7Mhgn
r6RlOr0QXMAj0FH4j6fz6k5cy4LwL2ItkoR4VRZC5GReWAbbElnk8OvnK9F3xtO32xgDOjpnx6ra
0J05LmqnJRClRUyr98Vq1NrVYLfC2kUDP4vW3/K7ZzzGCkyc/Da2o81GYHAS7riJty46cTgyhjYB
rJIJFacGDXcUtCttkcqvhfh24dtxakusiTDS64FI51lBbRDxEqsIUzOPhJ0UeRH0HNTbc5TErnpy
DOjAW6MHyhfkNwykHHwTUKc+l1zhSNBtGncuzUWCMrRiMOswJwl4lt2lCuDJfHYh18I2lmD3SXG/
AZRN5E5tU/oKCZuOr6W4/+uBhFVVOde2KRSKcNQiZogWqsASUj3YIS066pKFT9bzbxMiBhCCOB8Z
7mS+VBld511rpGcPSDlGy6UCsmLxALNA1Cl+0lvZA5/FpU/JS4uL+vkVGa8IeJPY6LJ6e7D6QhkV
ypg88mlD4tUIa1FCgIIqy482IpMcLFImfa1DqQww/xE/q/AGWLSIprqTapOyjAzvrrdw7tfZjoHS
FM39TxjE6lI6CDj5pGnkvlO47HS0aULD8qH3dbDpVha7eUCi+ytECxx5kYVk9kj1f1kdhGu8bsKq
ZL35clnhJfXOs8SPImVaCqPEoSLekXovITtntbixRBnJbHb3Xd+PBgEyabyHEnxtOK1O9AuYpvsx
HlqZj7VCUgdwGIaU4HZeRRxTSzCXpxcni23r5j2De6/oX+7zE4psdSCIRgOIVd/buFJ4YXB/bDfw
jZ5U4asMhpNj/VDP0/DSmbM1FfuIo63wMXZnZBJzrlGhneaTKPugQ4KN4x6iWMVdVch87K+9LoUY
lXLaJuN1WXGNjdDN0K7WKhFYYxYBY+Ftu/M5sRH3x01icl3K5O7G2+69UtZKYWVXaPEeICrt3Nzs
NOY7oCuUYHZeHcthWzDgVtyJT3lC6LnNEHEivKeiTKR55tjloMp5pWZBRchZGV5pItsu50JTo+ns
puQLwLBQO1CbRtAeCmSiUiirkq9XFYllx7iT/bD81tenNnNDShr6ANA2niJhSiVUAmlJkgzgHA11
oltqYoRgjVh2BHQpicvndhFk0PfTUbmzCPLBFaID4caJf+Q1hEnmx+wbHU7CZD6KLkI+Vca8jKSA
K7LyAq1xgJ0dtdY4QjxBNS4TLgicFZBm8gJit+wTjEfEbvV9uCSroE77GAenft/TYbcTWbftFFG/
KahF9QCVvKpZ/fVyaTIriqC/S0WX/8m5EmCb4Br1ChQJIBA7qdTxWoBe+jVKMtlEtlkuocphqEY9
9bBUeQBRqRth//pYQ20JhOExIGpbWtKTWPh1d7f8jY7jD2EElGeT64KK6UtiqOEBuC6uU1EHyDq0
tPW7hT/IvUUovB58HJZBklQC26l9C0aTIA74HpYG+S2CMs3PUTD1SW+V9ugR7RytuNJD7WkZus+/
oGLTkKYLGUUgYjnU2mbsYrkL3S/tf1kz5adyGLgBmzkW/Bf5EmvyjOB7o2Gdxpqu0+QVxEwE1GXK
3mKKGAGtdvQXwCCmT8OaZemn9W6lL3VBVojX+SxImzbt56apY8+z0lG7zCQ5yxa4ScCvKWEenp1i
CeWRv6IK/kfVCP6I8gimm6JarMYVjQIGgr5olW2og5SLOonJ3I+DR2lltfOugR47Mh6TPoriymdw
8g+e+kWMrnDos9AXUdFG3RHJXxJ9nXxGZhQ9hyMVFmghCskE5iozxU0tn4cryNUXDfoA1McDdcev
b0Zk60osYgk4BEAcvrn6M2gSbUSVAqRYKZrvNirNP4+pnfmA+whYQfBBne5VT7t5SmReSwTBq0qK
inqoalwv/6veRaWSL1asqBfe2Wpr9hNTKNGxrMEk/6BX6rzz570bTPm7gDtml6tfukIotvqlfnnu
nWaP1R3IQXFCvq2Q2pZFy6rAsRBKCUyFcAg9LxUab4RBMG24wimTCz8dJ66VcqTFvlUkKNiuNppo
/No8suxVB4dKOqeg8862HeiJH9cscgIwVfYzLK4e0BysD4Dqnlyu/Id2JYUiD0WiCgwulRdUP5jF
8Q+3m3m01KpSN8ypYzFBZ+bP2YQUPijvsKW7fjwhIZr8TB5O4iJNtHE5naPId2eTnwblR7VY5BR+
+mHL+QANp22YyRP5CqphlLaG/X74sl0mJPMxWqMuSTLVImjuuJIupZluksTNcJIkkYBFjoDeqAEm
gMBjBOc57VEeV3uqWy/8MoElpcTVDQrP+DS7gBpdNQsrUMHsClKhipNqjmuYvBeUdHNa6tUop/Nu
RkpDuMuIoQHK1gPYIQCdelcBO2kO7OnV0/zmAdl6GVpQmBLvXUnhRluFDcS+zCYqcGqwO5R/oCZt
0cFlJ8U1v1Nv1k2uUF9OHUQKGPCiv6uQb4JvIExnexdSH0atdMBkHKbEcNQv0Rdz6TpfHiCqKTaU
yJuqQG4LNXm2m/SGNcGxziisAlKjBK8AIWovyQJol8p438H0MBQyrPsIe7Yhafb102dBVdHP9R1H
g3nvUndVbbdQimXvgWLGP4ySJf5eQRJ/JX4gE6omAvg1e8fQSj61GnICXH3i+CmnTkUXanpM9uPh
orip0iad5DrSuTwCLItv4UVkpA3NqAlNiyKuelg7QSv/hp+WqttXjHGnBTmj+qM20IPqicTUa/aP
43jUeMByaqeu6XCBDRyPv8uYEP5TZXDRpVsUbOl+qk0mZMJf/xb//A3VAeYGcMpkV0iPFzYtcHVU
F0RlV9oTh+ToM7YHk9Hj6I0hRca55iqYQM0Bb4NMetOM1DgH7y0lRtyrSgBWxHPgGCDPxp4hLmhy
PGPowuqk6YBSgw0pBXSXBL0uNZ0CpIfqCf5HCRjygPhVwJWnAoqajtJRkwEismeSTt5y1P8aQTbA
ZgK9InMa1FHNO0b1lTaFQzaK71Da8nIo0/pRMFUxrNbidrtGUkuMrd2Yb9f2q5sSwSWlZD1CMu9u
m+jaIMAxaPw9v9/eg3gInvg1rOG6f14YDO7ow60e7fy7wV79NrubSQ3R3QyW7j5qJqX5+Q9liKvX
7GffF6Dy1ZtdH1Y6j6/34B08W++zfWfPztfEBUNz+IKgNmr009FjzXUYUplt5cmLwrt0Z4VCLbfl
Wq4wCBvMG2OYIVuDjrgRneIdAJEOxTtoHzTMkPbYACQ2WveJ8bftHZn9SHeGiaB1bp+BykMFIEU5
PNAb33gnRiEbNJcXHjpPU3r08Wm6SaA3dnNglb8W2721SeqdZvvv6u1Jea02cntLKhabMhKLRkM6
e7Cdgx27Wh/vPL7+7mjAjDet+8m+JyDg/P3P8YeP8kWbiVBMdIxd9zRGrAqdiEO8CHUu3yhpbFn5
RoAexQOxkmbumATfL7CU5lelaW+qTPPWxGz+v0WI8hFscrfEkJFap8pkGogTGWSouSQVqPsjoUBA
A+uKqQJQ89uvNbQ7k0bZmth93SkNs6g0ZBacaVfxkvF9yNiP/rF1YT4OZQPfgCC+Rt30Ci+ArlA9
h00ChX3GbmNc8X6UkZ+4tNv2AH5z54hpM0cpSGX5P1QGKEQw6KUUvgZnH5JX97J3H3853OhoM7py
MDo5OC4sL4HDqDKrkRCNNiM4qKsFuh4kolUGaK4HObMnIMJCAclDgyDRHDHojO7Zxj5aYm9DTGp2
3oOLux6ZrBkuv/olqdHq77m3+EMH4HuzqrW3gxlE7PZ7RKqROgj43saPxGpdBpuvLaQ+yJ7R0zfc
2tcpbIZWsqNOW0M/SUn/BPWaiyYr5O6Ccn7Fpis6KIZa3PwVO6ML6B881Tum0UBOxGlWC0Ox5Scd
XePtOopkRBjR/pSaSBpx2G4zI8FqUk3TuD+qZ8Cn0OXkp0V6rTpLpcVxcszw25odo1JiDt8v58mp
FccEAU7UKxtOdiTKpa5MbvSw0+luxkTA+ROJFVoZDAU48VmoAHI3GqvqXz7a/UiV6Y1+LET58aIn
CYRfVa5IBDARaHKiSPXooKiJavgKvjg8FPR+CYdRMImt9gtU+OCwRI4AF0rGicBCvbshBM/t0jci
OqcZpxmKWmXVvNlZVOmeQnNQ0InXXWBWuMflaWo87D2RCMCVSUZ9oH9WhfwY1yJzYLhlRhtcXWYD
oT3iABRnbB9A6TiWLKL0lA06m6ikbe0fy7uEnH53H8cx5aT2PKJvIyaKGjJ+dzbRgGPhXoxeATUB
Fh5PcFdzku1fVfSQ+SOjNtA5iyfEJk2X0YCSKdwXJ43FMPsvJ3Zd0B98AH6UwVe8Nm1ycAqIVJkw
1y+qzUrhn/x3NmPcohAbioxBpJ+AloAneRD4iGrLqZqd6QlIwQzxNIAKV39iJdW+lNTk0OrI90mu
TC1eJdJbBOMmOb9x9yWndvE2zrorPEr/hEza1u6nwLmvfs4/a3i/CTMoZiBIhFMD7uYTrxOxQw3O
kKhT51QOsp6oPyz8kaTqIEtHVqcRCRvEB5esOPwBzOuPPvJroJuSBacwC8yOEZXaGcxxSMlA7dR6
EE+8WwJy9rA1uVkYOOFW9FYAS/lSjR9RF8bqSLNaGNVdbw85V3V9FbE0fAPVwlbeO0lX1918ST1g
09N/M6SlYO6yKM3hYn5op9+baJEc2kZ3h7vsbjiyqmFJg40W11K3nrFFhW43TCPV2IU5V4GPGrRT
pWqhnpoaSaqQ6dRRWiE2xh2vPY72bHL0rv6JddbIkSulvyyineIcY6QqWRVdY45iL54C7OAkhBzC
zki6oyU9QEJAhF30SrV4P5fmMoxHCuEHLvtCpicNY2prBOjnkYr6YpKLBEWLhJidICaJJ6W2xAdP
ofTOGyPTu8RKuSRPaPH4DmyV9vKCUwMLi8BHmplXiZcixSIpA7X8GIeyRnqugULeJmKiKBasTFfl
iWyJ2n37iZTxDPRslC2I6f2E59vgXxcv/Zbcn86WNkhNOK8GR64hqxBRHtXZQ3ePs/lobfnAANDV
k2MpR+UETTn6QXQw4jpp6za8I3fAbJ5o0ZLmCjOOlInqwGhjn10c95lOl3b6i5p8NbDmqBBHr752
ndJMAiBqZK/vN6JhdD7d4/cB9UGms6Dxkg7SgUaYbnjkyWw/baKnC0M3KnUtGM36oNBkW6/WCRVC
/bm1dJZQ00bcYD19BbfW0du0F2PkBKDZH9F41AWr4vsKdELKwat/4lOdXcxMhRmpOmOVbqx/3uAg
I+rV382egG/QiXz2SjCaX/13tz7HlPGSi28Kx/MXb2Z50pW8oUhggd27LZU730Ji2r8zwL8/9hGa
BR3YJ24Ticis3WT2mUrOzIohuhWwlBPd7B64MjOoB2/msJ4LhQKzdUAWSS0wWR7d94p/Mpn4atGg
k/ggg5rbOf60ukfFcN8pxBLX9mZkIaPSlnofXGqkHyqu5OXe9MQ+4oA6Jp/RQWoXnjNyS9j4/uaH
Ch9nhmNCxZSyXl0Suk/OFe/4p7EzHAJ2Q0ZxUvqCIdSEAQUVkF9grdjb2MEtwYBaFHCa42piehhw
YfKYeCtwLP/+SYHTAYnwwZeSBjjPcZXa0drPvDJpZ+alQPIEHbQ6AA7IDdwfEH4bZx9XeoX+pFvC
h2yX0r1o9EC43XxMEadFxnATECSGllfvIPYZ7vkAi2+UH7wnkhKyvSUffCKG+VPpfdAhvxdqB+Bp
onJQ6ZaDfJavSvEamYGcvaJe+dVNOxJXqKKs8FzdDGxFzunRyyED25PR1KFVG6QcV5frriALO8+M
K8zLC6749aObEuUKSrR3yXAok7gm6mU1b9gCnokPUbd361IxoZii7EiPCIWilAhjkNmLBmi+0kjI
HkyDk6EOWgMTmiWffXcJKz1EqTpnhGw6CJuyGo02K81Sq2F8I2zmi/OmVWqwmDLctLf3NHvQZcIo
Ponk5OR0UOXmSjN0+7CdTfoUa5qv7hwJzECtCHUqDJ7/ogGsgUag7S6emUwmoCp5C/wSLnRGj5tQ
y5b7NsFC1wqYUhZJMB2yfrBps0laViIzTHr3eW9GamLP8vblj8lJbEBt90IyCttGefhCST0aBRGo
KTsAxBhVgHIcCWgoNFNsW6rWNp/TKaNujDMX8wpPqFKW1Wm6+K5H+Nl1mc2H/K+Z3hwBEOc5Wlqt
DcWw6U9/wuLEMzV9OAREqVS1af9Cp34XErufWgAAfWrXIO7hcdARYcoWT6JKWABucFAoSn/wVY1B
RTME11Si6Lch4U0usT7hn1RSZBoTVPPj7xv5/ff0PX0usyHTHXl+j4rQwlcTjKGasD8t0Jnlh9R5
4BYw9rcELYL4ZsFYMDCIiHuLgozMd3ieKgHVQCVR6Rsk8hQxVP7lebxsQDW2zGA6MIKUPeB8qMum
/BWBcNGLOc5qqorShbOle4ZMjwSpSV0vgX8rRg8q9UUtCNzRGq2zDXoeyB5iOfZemVniiD0zME6e
WJgkpMHVbA8GuoBCHxwXofUaMWKuO1eXhJatJlVrHyTK9UtMkZQ/QA7HzkcqUaluJTfPXcb7imim
nnFRgickUHL9X8NJ0CWK80yoUo2fP7wTP+PeaIcsQUEJ2YCuhMACusVqrMmwyoDiVmVYZUnVptAY
MH2VHSbFlUMs4cuut6wAdbx9RyIyZotOYR5JkyzHTqu7QhPjFjD82bv3cr+MVhpiKN7ha7MBwvBm
SJfUYh5zVYNVj9MnOyUnLpDV/MQzT0oKyvGGmb9P2CdUESjcI4ReNOa5i6pWq+esqEZX92RlVGMu
WidEGUsuYSboECur4IxPpDYQ2RxNMYUTHCX+FGcGnU06aEXfRUssCEiDOwfoSIUEJRGMCS4Kj7qV
J2JpLlIrJueAeu7o8CUdpToNuJTe55vBo1rAsqcGut7+jsRwnSFsOs+4jUiKByvVh2yafwPbmwoU
2b47QH6L00LlDYcC7Egd3kg4LPph9IB0IfRZuVBU9pm9J+REivxAQIeevj41M8/5hg0WFMsC90bJ
WdMBZoTOAJJuAmUhPJPwuZYaN6s3o5OGRip6tVoMnV3qNfRVBjowou/Awu7JsfG/XbSfkO/c/krD
4+T2Z/afsz1GAjMqW9FgQebz5UHNdSqikEpVyoUhreoco4Nc5lNdUC1eHannCY676q1oTukYIFiY
pP0NM77RR+Oyiy1blFtBV9EyguKFdVhvAxTq55XlZkhee0JAAHZV2h/5rMuehCTpJoJScRIV8SoC
r5Hv6jSpYLuPJVGNLjY5ekeK7JXIRHtZQ+F/fkIHNCNMxr6M5Y8L5uWtHGcv4/3uKSw2XFPS2e56
WvKzwMABqc57Y1v6xP/kZrFKugK4gyUjZp3N1LDD1MNWiOq84XFa+iETNCLlE7KzQ+CQVnyCM9s2
xot46IbuJN7gHjbItDCAgoj2ONlCeLVjprjHl/hBApNzSPyznf1ukl2RwPy98JCCB6rFUGU40iUy
JqZPBZWiJ+S++qwR5JMjOTgDxKpInEKe/qLGlNnDvz45m2YyylXh2d6cf0Rw/yzuq3JPNFoMYDcM
4EPcOpGLk22qs6ovjsRyKZETkEjeI7j1meozeCOChjYKYyWQWbnC11646KphHrE/aH9tuddoqwED
OSJ4sS9m6kFu2wY9Ol+01yCUhijFsKTyQ5ukEd2geIgxtPbNt7snEJhuu5s+IJ5kW3JP/ns87rDr
O8QMgo+qfwK3FiyjQO1UTta/+CaLHBIVum2yW2hSh9UDN1E3HEslnpLD3J761zqodBqocNnWyPxB
2W5ZGVwAxCBNaI1yFdyfyK0Oyr0LRCOcd6c2aF6oDKi9qJ5dGtwR5KIupVG4cjJ7SiUYLgqscw2D
oTxFlQYk4BgnN+Xhj5KFuAMf/L+qYaZ9/1OFM+uIJ3z+yzrNfqfVorKLv7YgYGf9bQ6hg35UXIrI
zDJo8RcnHUIhOzqvJRSU4WtZIujkCYcx38SHpPQl7S/I2z5RZVK2n/N0tve3bj0cp0VdWs2mZnJb
7ey2B5hbZW1VYOtFs0Ccuzel19UvTYhfy0Vmwy0IAR9XwtRSGvH4XrEVpJeQe5U+OsIZ36gFy7gR
X0UbOVYwWCvBqyHzeeeYQIA2ZQdBKFkXmX91duQI1MuJpM4hpY48/l3JgiloWPWwGS+m0z/xPcVn
BCb19WVPf+W5e1ePiukxKpp7dfvxpU5oExc+AIOAraMMTJMw0BaDQk/3gPFodASnnxaBwE11hJNF
/RVQ/evpsBLgm2KhulV63keUpNW+eBY9SDF+ATAzWlntNNogTKT1RMiB1saZZsNFiB5BoiMwJxik
r2O7Ha8HmYMycw9d2wHsixqoUBQP1VDhNAzuNjSNZJ5E/iBarViKX8i9NFEhqYg4gscRBlexqUo2
QPHmCdx4aj+0rbV6I8FjsXWUB4R1wJrj3Ej6L6Bs5ZWEXvhAa/H8YKHmzF+Ap6LqkUoE1BOD5kLV
P7kTgknZ0BEzULk5NFfpb6n9xuAJpkPzBpJxlVuUB1yiyTfHQwlSMe/i3fjsvwP+S8yECVfE0V0u
BUFkZGmLkENO+cRnWCpYgdwCxuFf2uYyA10xTUEQYbyLOBPaj3AXwzqgQrmxjR/B/Qd3iXF2/eiX
fcVgGJp9SCZ0vG/gV/Q1WuNn0vKkNaDR3Or1sPpAriHfOtOphdqGmrJ7UpIxzVW1bqC+06NkIB2G
RPe34n3Tmi3IedKGeE5u0ZvJeMg7u6IwXCcM/QYLp1sq7RUNprd+mp7abMEvJNUN4cqVYinN9cF5
CmeVT8lYdA6QcAjC6hW+dw9RBlI8esaUOQWoUUdN+0qXDQubC6Z7x2/ohUVD4RJ+e8QGRKeF7/zV
serBkueUJBQ3oWTTKKOhr35oiouFPw+uiAizYVPUo6NI907tPxVu+fB6bcqhHv9ELZLi7M2uMdUD
d7YHHaQ8z/SU3cewPqkAgccZKMktNBOSGd6RshvFOKqBjHWlwiMoOPuAkglYijkwHHDoirf0YaBZ
ePpbh7ILuCfG/YRwF+XBIAegVjF2ht+IGXyTHuKfwj7TEYqW6k+/Tz2Tj2bHPw+bXPDvp88HrNnV
QHPTYUFRFlQ6CjEEd6YXVmln9kDp74lQxKQckI+JS6JPpziXivdEfV9tR6FprRaBGsit5R58DqVO
vUqjqIQmvk+cz76M7CCY9gQb2X5oTyM05Qn49TLa0xmwBdWFMqfLLlfyRoOLSGABEInlWAvFAPGj
jZKAzIx6mqhMUc1DKrDl8/MDh0WFs+X8zafSSAVCkIvqdT5lXD6Aym+UY7ucpxMhL4UIAcO7SZdg
A/YXJLq4TwuvKOBRrnRJ5HDhpJ2IrbFIak+riqCo5E0x4NEqhRPokLBD4iIFVdpLIEVjm3BOVdts
JItTREExk7/jULnspKA4KszhCKrGpQjwQgHqRnmrTFGJSqJdalMB5n317np/3TmR9Kp2a0EnslAO
QRiUL/Wl5SVK4y1gs1rQCwYEmxb7iPjHTgrLHdiVPuiAKeANHQ+BIFZ8r5AGOXoeld7giXb0wl+E
aocDVGs7DiVwbQtdvcrBqjAJRKUYS2Q5YbgyRpuoxvfsMtCGqo1hg7S6gMdSxezsppMsQnaTFJ0o
b6KSqUb9UCfBnKoIUAB0oCAInIT2M0mAvmTftKnY/qr9Fvkfe2iPYAP5BYDyDDaFDpsEGlVmUnnl
ylSQyT5Ol2KP4h3sOPGTyPaD1aJdZ6AYzkjCaYJzwWURdQDM8XjEWfr0O1mrq4tg1Vxb0qkQgt0S
QnyyCGy4wLTkmoPqg4lR8PBLdLOBU2FHCkHjVgbtUPkkfHmmqkn3TahDHIA0laSCi8C6mHCAAEbm
ge9AFTFpEYAA1l5WBD6E0AFgojDpMHKUTCj5FOQrZTWkcQ49Uh/907Pgh+CkpkT1oIYuv0yXAhfc
XeJ4FFigz4brQBP3E/2fxruuaBIfdDd1OtzQneY7GpV775UcEI5FYm98HY60FpRpyg7eUqno51YI
mimtwqXGY2lE9BVNCSV60m0XzEzA0c+XvhMqtDHFOelJLB0BbT7UnWNV+f5D0xhFvC1TdYrZJbhH
/QTshv7iG/paGjGtrwprr+VAQI5Dq9SNHKtFbAgQrYDRAT7TfSA89pQOqQVFVEDUzJJ21ULXl/w0
iZVu5WFYrErxRkp6eYzMTtD94t0pSrD0xAXv5T8Ulr7Xr6r5zoWT8+plGCroqKyNJCI4ry2NBH0y
ba8jVRBhwKQzTJAKXk41lk9oK6EPVUmuMQoSCIvRo0RUEGYkl8AuGPxew1+RS6/MQDN7jYGUqkvq
y7Lb0nGjo6ydyoQw0PE9TIHtW64ECpGpI7unu8/7oHA/+CgF03Uk/6+SywF+RvMBIpW01poCGhI/
DT57iZrMGGxZn+vhpomaexmrpvCBB6k9TLeCddf66y7rFn7gRHoW183WIj4vEk6tlKhQNcaLqtSl
dddjcl+Mavd+OQdaGx1AQeu4bqy4r8Lvz44qGu2kCS4j4l7pFnDdpAJDOXv9HiuLKojWghyFlfxF
y5kTpPs3IPJi2X0tjk6TBsvJY2pEBueIRyj08ALcIIfPwCciqwCnx39V1ynYFVz7BZaEro6DwJV+
/qUdKWqE1mHEm8MV4K3RKte9YHVYfcmf6MYpUhFAHVGNYvA4wuV8nv8jPfkEWsQB7QABov+9LfU/
fl+BvvZIk9dTjIFGZMw4KwFh1jwoCGlR0WvwT9Q5FRrxB+k7qng8R5pyXDMP6KqJZ4oX5McAuLRV
tO3YLERD/JwX15Ie+ZttgD3ijdG3s3pmwS0oNi0/4lfI0SgREuIMwNBzKfep7pqitj1vqgvTklJ6
WFKD4r6fAkFP6boRdWuP6BSzrJ+txN0p1g4zCL5FiGcJgygEU3x2CDWlOfeE9JRgGEC7vjmsAGAW
M3YNHqmQTQSr2XC2aBnj9upMx9jPagkTCIuHTXiicMp4QS2JFq1YPGelGujFf/YvwD8/T5WyX1qA
RhESZW3xoFysyqCstpMVGE8HcgN/LG6gBFN0xVw7Te53OAAZQ0iJVq+Yq2Ia0I1nCHtPUjcCbhGf
NIIG2JIGmdXLrzi1VoXxIZofrpnkRpCOlBkdcdo3+v1nUciEA9OXcBFiwGoieCN4gFjY8xJ3r9IS
hkfsYJCASqlu7gUojg+Yx9dLnhjA8hmPrpj968UolUYg4Gc62n2XfQMVNQX0Dzi5wkxKVq/CiBaN
N99HCqsAE7rHaNGtvMjW9LAF+usEikx6cKIpEzKAZFx09cK6LA1lf3NhAFD6h0m9CYTy4b9mRmB1
S4nwmB9o4oWARbgGRfgDA97pnUgdTnOwZ3p7I7EoLTLvRePfigUgCkmjWkI8wmQXvzSudkW+0+/o
7gHa4dbX5s8BaMf40Wt+vzsHCRxnUwMKfIMbuGpwR02GhoK/BK1X7m2WoBHqPJDH+UY/o9Kw515z
xwMDSWVhPBcj3eIjwz8+NTRpi1IB0axf2T451I1fQdFVQGtyQ/GncIfUQ2v+290wVAIkyOzmLfoM
OiK3q5LwUTNELV41bXE10/gJVmHdsYLkggUr2GLYFFlRAeh3xL8VYPPVyZtuG/6VP4LyKts7waxT
e1rwePkigcUlCo+rHLEvge/c8SmqMehPo7PhnH4CCOxkIoG1Z3yfMhYEL7mey15rtPQtIR/VzEIN
/N1ysIF7siLMgBNenRRS8Ef0gWAUiZsmA8XYV0eqppwW1jYHQ1mN3lBtmOLDUBtJQgoPCIrRRRf1
gKpB09lMZdNKjroId4452MfDlExsHRlsJko35FNlfgF4NzdW78XvrwG/gJ/CljY6DDHFRcogKdAa
6Eblnt5G9/rClsw6D/8dgFlXCUaKek+OY51sTgGvdq3mmAi0m/K5aWu4SBhK+4zqDFuFnBADzCNp
gcfR7rjGBm63yi4hrcNmYfHRTEW0F+y7ZmTT1ig8yh6nx0AVFlWFOrxQEYhduN8KYEEskIXMty1c
EtdPCqJoA4MoOH7ZE7mx25zKRDLMbFILafxrpma7Pj4wkKQI9lqLr/cUsDoTDt52aSnSoRRcTXza
ieDLdEQCwE/KkzF3ER1meVkQKyfiTq0b9pUrOUGqP2Hj7zSaJCNlyqRFEEo0fY8tiV0z3XL3EJZh
KEjMocndUhRzZ/ZQw0OrDJWE+ohKDfM+Gggkv1O72rumth6XGb3HgixSDGRoBdMo+B1h5as9bgml
McMrd3sHdEFeTKk0BlXKB9yp6Z0XKYF2TNldTHFG5vfY36K9voZH0mAMiYaoMOAGBvSoOUW4UP1l
w7/TGqU2glOB8fI4EW7uw5zhHtfo0DNQh79Gl4HRvtgRU+TUbKPKDd/iSt2yZ3QqYIBhDVMw33Qt
FZM4FxRV8SBMLgHOW6WpTwYy3pScCu7mSInaobOSuSUmNXUgQ7Tf/cvFy1FjUvXzWXEyAk4E14+t
xYip26N3uJreQP7tncPwifq0hGhrAUpn8h5t0/dWaULxgKr+Hcveu632gDLKf42jt6Oa7NQGz7J3
QIMf5JmbT247jG7TsK1zeJyVAitkxlgVAYL2xX+446y/KDReUIZBUAmU4wWuS9pb2Jsw6zd7C49R
BbvgObZA+jITgBKbgW7pGBHxouaNwGaKFDnI8eD8y4ywoYZfPcJ6iFrUACguHenq4EejBCq913RB
b/2ALjtCPygFNb94c+gsyfhJAeI2zcdlliSqLnfj6t5u1Wf4M+cQXJYbz+Kdjd6mhYIVNdV23n/F
5+A+lorNLzVYZGVqvkmNenm62o94H/PX7pdpEg/+zv1HnAEnRSdo2z3M7yCNu+0tGgjPybOmuWPV
Mup7Ty9L+893tzoz7axjro54/dElDY5NctdFp86Up8XQeJfsM5kdwzPrPzuwhMfMfpd6t4XllUGN
QgEG64lSLBPa0B6oX1vWKnvPD+WoIi2P5+HvysPO+2XXXmjo11eXUuuqMWQabHbqBzxruq+hBH6t
2c1KvwRG45syBaxEcKsvZ3tKAGdutuHh2n6CmkoJHaMDUfexe2rbp8zlNUqZaZfP4fXhnikEnyPT
CiqvbhlkAK0qOuXGakMQangnmOXt9ztpJntSOIOybh1pNTTPJmfDP2b6tCgi1PpEFkAc3r0K8LfU
L8eVJO8sulVa2g+39AqrlSlzlaPUcgS+K598s+GkC2+9s2srIPukOUdawghFgpI59jP62lqmkN+H
9PByrru//M+Ajr56DtY6C1bD2x/bOTzDvV19OI/bFwO1SMKkWr2zRgfLvzGMDllGRCuTx8O5ThmT
nZcFiT09HKraWC6KPsHx98CqIU3XZ2TJccyEpHj7kAYovAgAy38lJPuD56BnjVLmcGw6g8w1XzNY
LHeLwKi3kpN5NuzVEZLpzX72Kx3szAvJOlDSjHarwruuUMtCqOthn0nnSCy5IEWsy+j+dlPCs7Ld
PAX1e0T34xzvCD5wHmvCUha5vEKjxTHeds6VgJidbvtATM/Tw7r76qH7W/E2ZcdJvyrf52rwRBSA
MKOHvKjTbGkeHrqaY1413QRvRFxK4wu5Wzo2AV1gCMNfk3bWaPfyMmaI58MLQbJLpQYgKiBbBlV5
reYEmbNyuD3369334A7SsRxgKwwP40Rz7x6jH06bFJdcQdC0UWsdf74ZqfJuuDn3WYFXuVtLmk0o
spf2vlff+1bJvTFPq7tz3NshNDs/VsN20Kl6TJ3d0ek/prflK06NaNc6XHqV8bHcNgz3+nurR0cm
Elj2KzzX7Rcg1ifzc9xz8IS9VSeapqXmVSmSdHc0S5LdMxq+7DCf16p+5dWq3v3zNrg9/DR1twfY
DOMjuMLWo305u6X+N7Dwqp13nAPBgeW8reEidffgpQiHcXUI7BIAmLZVdb2j4R0X3dem3UQW4OZU
caXgXs6z3HsgpTG9LzPaycgdIgxaHqYRfOTv9erWbgT7m8N2KX+Vf9KbwyS93gPk3iwbIAnS0p0+
uGVu06943ZAk/AcU5JxNQ3W7TOJGcoYAG/BXMovFj0XveTsCa+zvWovc29JLREDm2v9+dGmVUU+6
wm5aYHyxHnbHs/n4NcDV3V2rPl27pYe9hZtVt99wKJf5Da29J0tGJf9vd7E35wm5w3t+3w+vtdEG
kE2r8n1gH8YH4B+tU+/8/TTjNBpVvfnpe1OF7j1qdppMWzpMETfahE8IGxf6t+38qFzhRqOIgZdV
tzrbmqvyy886N4067WBtThsE95i7g1kyV/m1/a4E22fcOK0up+R1jo6LxKy2D2ZsdeuNJXDz+3VQ
XlX2XrpneHfNsZhp0+yU72QB11b90OVdsXkXY2UuWpcLxcPmsNrs3o+9Ay6+avOLpCmVvhFkpZ7R
r++cU1smZh+c//LN1KBkuT/1X1dG1lYCI18dGm4Kqh0ayqrc1NyUOcwZwK6HF4t3tyuXBi1X/1Fx
N/Q6a++kAiuo0rdO0KZe1veOQThOrX+tcZbX40t99W5OjX3u14cHGK3NZFP+qoHjzFf5RayutL5q
HtYuSQgq5YdRmYrfo7flAmk/j8vRBRDtwinfvBfpx442FUn4un8ExBC9B9YIqhD1sw5ZJMgahu0u
wV1PG0CiGEfWq/cuNIQRH2VgizL6XwwWkZZyzCecTI1KUJVFDPzzV83VAD0jJMih/BlFAwrgSAuj
ldjCgwruNaQsPByDEcPJ1zwaJ0EVFkQLlTeaOQgrfhrcQxgrrZ0nEbgWHBoY+KF6mJqRhruZ0LaT
fK1YHuIcQRMkb7U8FwrWsI/wLsrIOYpBOHUbYfEO7YXUd1Eno1nyJbSZ2nbDv5Ay+iTu08R/0YQG
NOUJ9SsNHlD/Q4kIiq+DrpE6Fv4VEUtNNtEH5BrE3hFobaFuot5ONI76jCS33YS6JC+vbHR//5e5
4nxrrfcfhwpVHx49TzY0fSmKetmgTLJs4XZtc3ZhiQ/ek0rEztagqTJnb7ILO/fO7ec6yKlUTW5Q
W9bOHpn3ybsSNkGlbHwDfBOTi5r++xESpGxIKLYuEcPL3vRz53myU1D6ppOPU8rw7FBCRNI07mCK
J7YNwykTcm6CSwVZKKxhnXtBCYsXXb6odCQVzvyUAAb9jfaVw3Ny8ru9Mbw9XUIwrwgodvP2jkGI
/Ix5M4mR2ccX7+meVwsUX/i9vGmn5Djw1qFBn+3G1r+VAx5hcBMkS9g4mwgKhRnc/rqbu+0emoEx
Q2wITpHZriGUgOQO18MJnJ4OMM7jF8iI2BDsN/WujKqcrWnCAL7Z2TfLeQI4+mPCzeI6qGzbTWOQ
9RCweQMjPtvbwRnDeGJmLeWk5N2wa3WYdvclI5ReJQ9ok5UwIb2Xkdt+bafGaDEmrHFf8+aaHHk9
OHFnZsjbYCTtn1L72gjK8fg6MH3E1IkyXyTgCN/4zZFBVkCNveI01sHpRjk6XFS8eJNsmRHzY4yO
4ZGsYB2xRnXAUXuaKH+QcewT+6mNQbjOYaumwyw5PAPz5R6JNUNEzcrAAe4CtVg0LLbQcgyUekCQ
IFDWvnDtiN+1qMA7+29zG9aDKrAKqD6PZeVrN1vTj8GqrZ4roB7ZNajdGJGVXULTsKFUoEVA7mxQ
PB7TrwADSlHs2rpCpho127u6bb0KUCF230IFFGZCs2tyQMAH2evh03QIl0uEkjW78rXwnvgiRmhB
NGw43BKo7/W/vPcY3Mbop9CypzF32rvXRes923YWkGmdZc0/46X8WnipU+gjkA5Ksxf6CgcM4CSn
6uDXvWc9NHL3Hdvd7S+iwD/3hl0CRlq3fcYQg+oUxodwoPY/ms5rSVUtCMNPRJWY0FsyCGJON5aM
WVEMxKc/X7vr1KmT9sw4Cou1uv/+w6gEyWI1wctq8QwMBaWg8WJiuL/PObyKeNtyq4ZuaFfHOAm7
Qsepj/4Booh1hFY6OTvaxSxTvWA4etC889XU2mZ3Ul+tluKVmnUN+5422n+ovPBDIvMISZXQXjP2
MHg+8fVkfMMOk9dBSXrdwciIxqKpWbpVnLysxgCiLwpqO6HiBj104M7C4CusfPng3djMSghEhCx2
IRM7tSjYugBdEnravpmfkBHPV7fzOKYWVJ/mA1aH8U7pOG21jJR5l4IBqW1TbyOnSthFcu7AyXxR
aHzMAvXRfXlvOsn+XVvqsVMRhsk5SyxwpG6t5jasn4iAERtHRCEjNP38IT7dd4N+aeEb05N6/DR6
AWkReXEecpLWTqWyFzcz5wrlHzz7L120XyY0i+6gi7+5kWHEAUnkZTSbJn6DPeO0zz+Qgf1KT6Kz
1brpUF5w91S5bjwcFbt8BuzrtJcPBOlztrYSaEjnJp0gGl9RYroa1GZJ/qtnebCFdmirU8XeMgh6
mu1Eb1fmFZLvuM3Kl+cDDrgSqXZODErwhmCDpOY6q/yUjESV5K2aJ2m4pX2cwMsnN/zjlLE66zT1
GgeKv96mQIVzDrrzPsyar/judqEht3XuXXtZuQMW/kD7mlsU3mHZEsUnl99iEx743Z7t0xb2QGft
hOSrcY/xMxNtKGWNzbvPkP78BXnpLkqJdg20lvGcFDC3by/8UvP5NB8XXjtoD9o5dRDWzBgzAjXD
V9X0qHSxIQVzTZEpEpLb42x7Mr7/0zg3yM5AadhRZ9kqRbA0vikOsPvlpR+aABrYh4N9N0owgGap
Z6XeYBkxbZiC/qOEerjBzbvMBC0pxH+SFGn/O28Huzu5F1s8MipqfaP/YFGqgFctf5sZa2Vcvd3W
WIXNjm7N6LUkmEV9GwVz2M/oht4Y1yUYHU6+VJcd1Uo57lA6EDw/eiESK8gN9vs7aMKZzaFER0Bh
oIm6xHzvG4ut86n1t3del3vx3GtE166eclpyv/5KfDNRYn2dbmn3N50aDeev7gJydcCXW34D6qbD
4iWQ5V2TeW+UeFk33GvDc3zGxkDE92l31T456fCBqAXSDovv7l44lLOg0+WAH5ZN544g4jMuWmYZ
FtMzpRvPVt941FY67BxqtJCTfEfmGT5vPHGH7oviodwYhkj3ggYCM64GGd3T7aSV6v3Ra6qincFM
Qrm518nT1MBwHvr5aTBSauAAybc/IxzFTWrzS8SWf8j210lKPfGuqBw+4L7e7eNS/OL/wb7nt4Pr
5hu25lQN9BvXYVNzq61/fjhg3JpkzvKQd0AoO5aKsXgacsCzMIUmP2/H7HigABdkwBiv0eqc6cJZ
0Ijbzn6L2pLkRLhBpro+z/l00yLOcT5T9Ps8ifYfIuTdAgQUjRWCrq/5Wpwm5axGZtScPJzmg8pJ
XV/M9pL3ODylOutHtLUWxJ0rBqmF3jxxhNBph3zW6bNh1h/d363fu9pors6MgBUGAPghDIdt+3qC
s5PB5MEdkk4EbIO8SZPu4q3zpd5TH3aKXbprMMm/Bc8M39LelqKDZWIr75u+FQY4oAUuTdwW9qKP
Ny/2iUllesHP+bJEof+1tyE0wjGff3O6+e3N6W2/oOXZL8DKK8+Qkz3NGusH1VJhlegvBLJPOBUI
FiAZ6C6nScJRqvnfnnVt2mOcMPmIIve/lmg2tpM9NsVXowFIIMco15sLqANqAWIdYPLZlOn8wfRi
F/GDGaKuMJ8J2zW7QFcx/SbwEmEVBylCX1HF4px3QOam08byRjHHNnlUTHewh+oBvSwWHokA9vDF
Vhq8XXk7Vwt1hnaYZ+zJh8zbQuZmx4D1gKpR/5bAZW04pyUF7gvvguuGXzJBECeXhmnBgJf5yfOk
/j1RxkPVtLUDty4NTzb5PKLtQgbjIOQVVsngNVD2EDETfQzQlun95+bbMWoMTLd0jNzCF312XTnH
/mjxcfFxmZ89ykFwQWI3b6jzwXqw7njZbD5rFrGS4JdVgoY3I+HstWqA4GpNvBX9yKjWi7YEVjJj
JZHqARzP3HoW5XhHTcTL5vuBpAxt8BzSpov7RXqUIc4b+uumVRnnnsEpl/tdndZzvY0eO4pOTqxj
02StKgjojQur70/tobX/avTPw0pU6a1ZvYBb1htIo9CI3WJwFOt1KuzuMFlijX81HqVdGBeCUPHi
os6twUcJE1VAtB8zqlYVWAtyfkGWKTJ1fod+Wi4oydFo0SMZydPcK/vxlarVeHQ4gajix9NLVLLr
yxOA3z2bzi3ChNUGehGv9R73GJ5JdJx2Y4y+ryGBuSS330zk26nRXN4g7AqLeHo93PEfVThOYVRB
UEEOc0eNoL9zA6Vb7AFu3cZixdSAXKN/Z5v28TFCpgDhg+9tOx3JnBQGc27CGecfCJKfSPv3r1pv
MlLVG32JThbiVAGjGEl58KHdCgatrtBsjmdcPkT1zatNUT2i7cXJYNfX01nIr++TJComc8LM7znX
mYpEYqW2jE1lxfWXOtXj3cKbeqpOGnzhd6RDuoBVuTJvb31xdtzrAVZUQ6fixu3lwjeKmrYYRlnY
WlJoUU+YyMRUeN3I1zpehi61GS5oZSgIuAuLfo65jwm7aT59UeIdsfZn/jdv9LCDv5hv5FzF15hf
rasvmQXyWE6pufz2YOqe/ek5oyV1+wo7KzotKFEExeAQFAD0sRC/i9/Dl1vpAm35uj4C91AWuQPF
Bnv2+lEHuVH9ewyUSEOaZX0puaS3VJzhZ/8CwqkTk4GnUKtQTvtQKIkE/EArYFRNSH1D+Ar2rBIF
AEO8Lzxv0USmYprgTU4O/f5ZjL9PB1xIGnd4az/a2uHyNXlalGFXgS9CoByESzoBOe9HzVmx/ogn
UpUZdG/e+c2MpUhD2P6S9fW39svSLL4YFZ8nb9JMJGjrRsjOycD53TFc/HEs670Y4gniA5pLjlXT
HPKw/alDKiVGNvq6c7zMgi2ssrDDzOE2S8AkPzyIgGy4fswIhABzejE0p0+nYEQZT0iBwP/snlae
Wx0tqAZQDOuelUJjMkvQ0sPjTppEvVF8RTP70HytXeaJuzJtqsk+x4YnTw+NM2fx3SgZoeKMZfZQ
JBfQFZ88rrrVXpVNf80Zu3tjdI+5y75nPF3VX54IsOlTaCkb6ovf9z4BBIV43DRv1EjHIvPvtbW+
rHEmeXIx6oW/67I0cKsXEV/OqKkMCAiIeVzBFuYAuQ5HyuAN4723WoOC4a1z1xt/JYc9BUBA20hd
k5iZR0v758swZNrlmLFU6rIh/eQb2ZSiD5o9uycUe4rjnyhwRezt6qWrQcPaFEeelduwxUOB3k92
HQ0eH9ApSSDHFBrXiEY07Vlnv27a314AnpBB1mYzM57kXF9W851ybDT116glJibTKn4fthDeXGWk
jERNTTitanUkhIyHEIj44jSHT7dPhPOMPlEyFsbbIf1z6czXzGgBlTiviAG2rhF8GY8JE9QEsE+0
kpB+1Y4PTPW8Wk4Cfm9+Uws62iSaMXJkTMlk7X1ms6C1TzWni3SDhHfcc3iIoUq0IaAneJnJCPgK
/GBc8BEwcOb4ex+7ZNZJZUW1QlR9Ex8oDB70b22dQbLgmZydwmOqhhlNNhuKqNHlEjj71mj7RgZy
nO4ulIgtAC3KQv9709vxC+6+AZjMluDcYCQ+CPEdUEZNC4le6BCIQl15upg5HZiV0QxQ4BR9x/qM
5iwJqaNoW1rwK9mOxFso09HxPRadsUO1W/11aK37VDHNFVlt/DAlfiiHz5dkqbP/udgvs+HBjckB
4PjwQ28ERXLd8ls90ErzOfvmkzVPQatJC/dEftAzh9lo2nTz8dcYnt3OUZzhT/iRcE8Rzh9hIFQm
xSmFm3c8b54RYQw8t8MTJIcFa5AG4PkOFXBNXfvGPXZ8B1Me+CvgELm+fimh+MKnPRPHg3wyfYyn
7Q87KcCSc+3yqoWEtUTHgvWw3w+2p6iVWQuEnf3ZvurZz7gjV/rKdLot4v1FvV9VFBZCgGVBjuQ5
BMm4DBD7ZBA/ZQV3aW0eHiYA5Pta457RRYmqlwILiDB3CuB9o88nUkHi7iCPkFNqNRuT7wnBasWB
t+okfo5BmUE7QKWejut562b5TYWt56wn02MWdydb67YsR8BdnUFuN/xk0cdMo2BTpI8s16WzE9zy
u6Bo0W4wYUrcGPQLHlQoHR8x89qnTNlleWYHzldQiZNRcOBj4SHkSDQtelHoNL3o5Aiz/cKiuPgJ
PdRs6xU5NzaH9S0ubTc4kc8TypzeMXtYm2eth9dVy6zxmw1QQAcn/DGbli1EyydMTqF+d54Wsxgy
PFEOUJzN3qgWmIiZbYQ9HcN5uMtiFdw5S8fnITtZTz+jArCHbXCFl+l04KiI2RZ8TVvIJdc1XMvZ
x5lBupJHU+8qjkJksFCvoBCQZ0FJrcEQLxwYzFWBk0m38EuZH2O/keieyok1+wqi/Dr5DNVIFP1r
jLoBjqlEBgL+RlfTLuZC6ruMmWHPHlPyvWo92VAa4PihP3L4uMUizfwNpE9v9go51O1vABaYm9gB
UFI8rKImFr115v+zC9JyIWr3AKJWr6MQm2/DTVQNkRvwjgHBupAL/SfQBDekZUabF2R9wa0GuB/E
rWU6vU/vIIjplHdBqIWwK2sF+hjC4SmH7c3rAzKMCqtV2X39je8Z1tk4DtxRXwsshaBwQnmVjcEg
EAE3zfRj9hkMdvVNR0ql/sB+nowYj2QqET6jCYilRx7SJkAhPfyFGQqdWFxSWZ8i52vMuQOQBXts
h1AGjGLOasLdiXeDZpNpCS/786UW4gc808OkHExiWV+qznfORNfKR/ktxbtpT5gWHqARon39MYLA
tYw0Yq1tErKV1ZipkgSUYyrvJOOUjIEuMvlWA25QToyt/oAw9eXf+V60oPjHMCk0nhgPoJcsEn97
pJa8WJjYYJjiNmqc9Vk61RXOR68wbM8umebe7ZS7H30OjadRlHpbrqvQk1yG0WEaC5dPmJpY3wz6
Ojd2wyzpPmXHm8jKvJs5qwPYNt/XaGobOIAYX2SVCAlEWtCadcw35gfi1tDwL7v72Tp3LKqtzXnd
YHd+w23q7RiufCbAlDnvfluaz4nCICh3tpjPfK2oxfN1/VOAJBsmQCT8SLi61JQ0IKAXd/6cIttI
4U7oXzAggDveTSzrBuqF+bpykD0ZqUMdhRFK01JOSFRhi2gBnDaNS8c4tL32GhpRJDEkxSG+/sXP
jfC2yXEvDEbUGOvgXAx5TihyfonXYH5oLjkHwzmTg+EvSnWUrEBiNKvMbN6EwuObywRbhsRP+u7B
NZ6cDv33gFpR2xrQsgFUxdM+Iw2AIQJHH7cer1TIG7R3RpPBgUgF+WPv5cd4m57c20nnIpmFYm2U
1dsDhk77Tp86o018Fb9N1/DYRb+B6MqPm1Bk5tkYl5K1okcvv8neYtHajJ7cGUe49hv2sh2dA43I
ZhYlG+GSNXj8f6rhkxByMfFSUAwBV4ti+/NkpZVgqVPmqbQqGtYYfBauNrxeMzl8sCe99dEbTaDT
jC4nqzGFQ7lHlksVDj8RNtfbDE6j78KqgqveX+BjoDyNbXy5Gy1oj+bTLi5gb01YUyzpcc9uBLcR
znV6umC8Hgb6bspB0hfwkRYYNSFiTZrp8TDZq3fiH3vu9IMnZ9foxjfT3/YYZ91W9P+AkRSuDycn
3Yuj+9Z1fvlLF/sWMTA9gRkY4EJI+Rw6A/O2mmtUfG0GYa1jRRoFBSalw0eSIkrFGmKAMexTV2de
j/o2xZANq2r/0bDy8Sdquxk6FKMNixIA6riv1wD1aNcUL7lxBhO/Yc3r0Ndq4/IxsU8/iUufCo+g
xQcHhKi8XUWW9O497JxWfRTSLQa9D50OmQO/sk+j06j3JzFl0CkrCiotwUVSG4t7ZM4QMmROvHoo
XDLx3eO8LajCzWX6mbDlkCZIMaMa3VVV2wzTKs93X+7Y/TpgxDTSFs4Z5j+6S31MUE2CC6lwci2I
KBQ1rYQJIjX9U8aEMo8DKKuN8wS/MVAe2CsoAERIovmn9fbv6QEOib7wBp2sLaw6fkdviBRrUI1O
V6tNlgRvUIV9pDqXEfU365Jy6JZyI06raQN5yIF8MxmWif/JjYdq2WKegfYXNxX8BPQbdjdN45NS
5HqKq3qdWWevPozFxwcYocE+Xna5ubLVICJt/oKUaBO+gzRg+HzsTPER7a6G6mL3NTrz6duh5ZTK
6AU40tykSK8eHgcVlgEod8aD8TRhqHolE5iKc8DYzaa52Gk70cV9pI572VOKdv/JBFjvw05kCo+8
3pg/GK9qp4gxIsPE59rvH1UQ+otOATg390VlZppOplb8XNI+U7ubfbcCH2uOX97wurOG5Ic9mXgT
0ieRMXho0ir8thYS6ilXYCDhkgnRGmUaqHN7dI+vpMvk1qgYfexA2QTVE+6DuT5/0GbCh2GavmRZ
M8pV/B2xuM9guEbLzN0EQ9196DI+bqfH0meQQLoyiQpgVsN0soUq5xaUmRU7QcfKYJVhxabDXMlT
g6k8+fbADXpGthIhnkKoTgpdgq6QOkrCljTEYajirsGIZoKw8IS5oQrmAk8ckh87yOyS6LObNXGU
6wpRMDRqPwhEPnqhBmbo+8G7HwqcWP+2NDOAXHoxMgVFbAHatLYs/4esHU+pebz7avg1WosvhGvb
zze3la+CNpn52JrfJxk0EZqMfWuRtMip5ENJWO31blY0eSjWW12jhluDd1acmG+Rzt1pcPw1PAQ2
shYfF13qmmXTB5u72YL0gNlwk6gtZUxxVK/WPXTpThIYlA2eanLJWNN6wazdvvlUWGN294hDD3aP
VwKXnHYZHvnWY1ZZG+iMhPpB7jt0+0b10SvkFfrtaVXI8p5O7r1nuffp2opuV0PUArdxy4V4jpJ6
KSQkgH37MOK0xrn9okEWZn9vze49V/m74GG4aLwM5Y3vxL2aFg2vXZhNPLLQw/Xe9v1tNlUfpxTm
FlbGdoFgMS2o+gf0DmJIlgPDUOGvNFyy+m7pgCofP+7+lFpgcYCsDmYACwSC9erNQ1YxhPZXHbYM
ndI4b/Pv8uR0KKZyoKS2L05+lbFBI8hVGLGCS9frD2dyeN8ZZNswqSkFd6sQoVvfDSMcLqxOEIWP
GdcOeyDco+/HNg1sehd2acNoISjX7GaCUX8veF3jGk8QPcv0x1F968p47X9QpKrGEM1yQhZaNhfZ
JIeTpe9EGVnpPKpEBrb89duCSYZ4YjKhbJ7gCGu+GbseqOUh/t+gbQT6cOwnpkQPC1ccV4f1qLnP
WJpECZHdR789nhpDOPSB+P2WLtUHIuQEeY6gRScL+4k78gnG5HHptVxbPo1lKWPUeO+7WY6XzF1g
Km9eJpujsIsxx9MRxKBso8/hx5TVZYJe95MarJRQ4bi0XzyL5kVjizCawyTWSEcyECgmmPnnewpg
XVt9FoImvqnTRMa1aUD0xvbvTbUnBORiEik6SD6lMh0O4uIZhegTiBquGdsds/wZ3yK1cH913Yfg
jObYTUwXd7MFRfK9bVxHDUqMOBY5lDq43cRxHNyUSDrChlXAQiPneXa1RvDSa1YEpQXHPY4n58SG
7bDZ0HKHUWcgsVH5KE6QbV4GUTGnGh18KfhaQaStTrVI/B44K+QwEmwtUpEZqm+ydWTX1wglY/kE
mq5E5RsC/rZiuVUG3q8DMPyeudsOyHUv3H132EBN/vRJYVVwqGsMe3eneTcLTiR+Iof72+NBKbo6
nIf7rIVPDVjcrOf3skmrohQGibIbhgb44wy68/2YzG052l1gzEFYyoXWUFLhUfaC+B09kNFBzBZZ
QHxj28dvGJt6sS/sTLOz0Ykyq4192pny/CiX4j2rhjFQC6YcXnSf3jA0zkdRk7DpYbbIFps7tzTf
c10PUJnFOk6Hs6cD2MBqu42lYsP4yuxvkfQkwH+C9ti0W7Mt2YcXDEiJ2EUa8My9NnznO4KPlnik
Z4XTGIEJsW+7L2ObQVg+hVAHOWqixO09LO3jbt4BtbwzIADO9XtwZi4SgDZ13XFnynZRuQBYeCa4
pK/5zaY+ZKB5XA/d6RhdqAYeQ2TR2/zNT246rmuyEvM9eY4g1C90jh3cVGrUQjf/lZtRSJJCJ+o5
mxcegBImRO91KWWPMLXlbUNjuyWagPEEla1Nko/RZkXzYGMfAhHLfHciriEXQxBo0RGeV+w0TP0H
NVLEXwgEghP9u7U3uAFBoTHZkPikF/2hhRqV15U2j1RtfmEbTFBPmCXikPprCG89c9Oi7eRniPRh
wCx/aTb/w45W7uOYFfvbzuDM8rCtTDGbwQsfWxjuRxrFGTYCql6FMa8X2HHkQZ73bMyQw0WTpcBf
prliMZl4GKB8NGX9RC1s8iSXrTOYiZKK3iueJNJJ8Lxx33wJyEY91zdGtG8O0T+ixDo8lqIuZUbF
J+M6IxfhnWGoAbwgsgXW142uCgnIVH6KH+jzUzBS6VsZYuNaYEdbnydbsnto/vi9cW8Xy2uJKBDD
NzQtaixr7HetsXcuQpxBARReMIhAT+SmvCqwEbYYZKj2jFaa70UTYIeZYYYmspUUCyhR96FoNQ5I
AUQnILKuHOsIq1opIQzM0X3ghQ0fYfyqtENWxYeLHsllZgyLsxFDuPOfuAaVAUwlgH3RAfNIV4wZ
NtfZm10dWxY5e2hBNxvOFPYYmmSKFFAlq+mH5GpE4DhMOyoDzXSEvyRGdzjR0l8hxdmE91nIrsNL
05MxVEK5I3rj+0j+W+PvVYJwW+K5ViHuEURdYDwuwWqbCFuqmquuDKUsmnii+kR2N5FzSOCBD901
V5SzDSleOJo4X38CkiMiSblNrFnXm5HVwMAeo4nKCqPMEQdR1tXz+M804PdruSr49+qclNCsHIHL
+tPs+Ai2d/PLzI8TomfgOASlrIY5fdGfCy7T33mk2hcoXP8MMSrDXGFmapJcBsNLcsW06RmrO+g/
d49XEV/HFsPO0laYNk5z+4TExl7sqQMWrSmcsDANROzOVQ55i9Tc7M+9zdnLIDzr6vQavM6G4pbR
5cgIqaVXDJYJF4OsiG8k0ntAAJpW+ewD+fQ9s7cHhn7Hv5x3RilIVS+hmKO1Yq6HL8Vwa/D0RR2D
5EWP4KxNYM2xBebLl+K2FXebW3eCj+J+gzX7wG1HitJ3gD4EA7Kz+Y6/8Tkql6/5a5PPFECw9Xev
QSBMQU60AQ/Bl+Az1f2EqEjQLL9Yro2w9jjNBg2EWiLAIqs23q6vbNpoX8tBAaMtZq9ZJuNk/GZX
4XRFAyarBNPJP7I3Y8JjiDmcvsIZVKwJcWmjzQYbSrx6dD7XywhvuA8sVjwrE4wQ4fhJ88MgoRr2
9YGYIdZ29ON7AXuco8Jnf8WPGGgDCfed8dTH7gxTmq8O1bbkKaqDD6bjBH0MSKSFYjp5zWfIsHCQ
OQj+0TrpqSsXlX4e3j3ZOBf/QeNFGAgDYbRgmdOfbCl1kAFReTemwtNVj7WPKhN8zMWIOkgIzuLh
VZ1r/KJJPyrjxgC8hP5xUnPhwG8wC6cpA5EgU6cxLIyUALYuyj7V3K4T/zRQ4zp+zvsgtmwfmnWO
q/07LpDgdBhFp8d6XE9K/4PiCV1U9GbGiDESVpc4ecRNJlcgmtm6YsYdME5byn54f01heveHTXYT
kOA5/G5CVM3WOPfPu5PH/3S9RqF/DrzBFwb0NILoo/BhMnDdxwe8Moq/791stswU3sC+hWkbRNQ4
OTQ1q6F4GAlYNQy9NZcKTdH16V0q57TBWvuJHhiDkr/uSuPxQEEFoXR9W0GSqHftP0y6tXGfN4Fs
mQ1szshp0ve/fCUJThBUj6fZJ8iPOdOz1X2RQk69jb7HE4Cgf5kxtbO6+5JcWFgWGWmePCIMz0oa
99IKOo7F6C/VjZenAGqUWM6XVhufcpIvRCkqrkgFutK/gBH+PR6NggaO/8Nh14ZqbTR15mIl0fD3
TX54TROzt2SgSFa58SGujBJ3lxI1Sp4gDHecrxo23SwUejpeWOhsKXyRWpxmXrzkGdgLE/hspeGU
mlny4s6wjeefEd2WWE1BYWPK2WObqvDzLYiTYrccMnDHLQ7sltMHMigLEktcbPqEAI0PT9t4e1JL
tYC9Zadgx5e8SjmPCSqDIWe1OZEj9vrc7DnCdICE/MVur7A2JmVm4nLgUMtypgFfQa/m/KJEUDlZ
Xw5zBKqIhD+J8RGW143Flucy5NTB7/llqdHXFpdZMcGQzNwvXp9AC6gR8ULndBFbhJRmrmGcR5SM
pEdlC/Hy2/JOMFBtrVKOH+Ab3FbhwTtiGY3CwVUG4nDa0StfatkVCB2nJfAgVST5ajdQb3Ecks/A
4cN0ERaAwCGLO/kF4rLxgfggH1gaJFJlEIFG4uUOCo+kUK7Jv3KF/QM8/k3uL//FT0CGgKH3zw1Z
xta8T36oGOKDKSc87TyVjxyxlofhdcix9++gA+ilu4D2w2ET/Qp/ckKBgI3bMBnKy4tHnxy2MAax
OZSAUSkdK7kl49K8DK8zSWUUtgJkN05f8UuT74febPyMZiiusUgxFmItUtur0B30zf1A7mXIzrkK
YZVXNKZjE+8cmDiSfC4+pvQj4l8zwLlaAEIgLteYkhWS6cSin8w+SAqM7R/xHBARWO4IN+sZg7Hh
brLiXnIHgbEzHHxhG8IngOozYCbGlJqvD/bulHRKrOmmxnGMvd3UnfqMBQmuoapNHQZltKxmAZxj
usbOICbdnTK1M44gTJmEJtsZv+efa+ogM/b16OzQN3/8fRcWijgNP/njDh/jslzwyTKmagOoH2K8
wjCO4Zq4DGOpd3f2z2USF7rmtUb8H5wnBXdWHHExDnfozkTjdeQSyTU4h5JPUOCcRdRKxUnB64u3
whH0kgvy5jIgI9Tb7ptIjf4CfAyukfgIgQq64mezx0jlis0r36x4uG8xWNLbY7E/z3Sx/oPB7DYd
WEWl3ZQQLtRitUl9usFrBzrTNdgfxy3d/kz+Paog9wFf+XmGaIOIKlpbSR3dpCIDs1oIa0cWzi9y
jHw5WcRtyZ7DC5ibIIWFF9E78PsglkpW6Ca8Am6HEBSpoSe64yB1YXg3E8cVOJEjVOZMnRiamH2c
Jz8sbXHoYAOh0IhWpjl4xuPUwBEJaijOhwBWq4E7nQ8xFWTQfJy+Dfa90lr7BmNVfWqtg9FXD3QL
zz/ZDOQ2UeCLjReuRhPadeq/MJzFIa0y7yvCBmz20beLmL2FGkW6GQpjLEKKA2YbzICk0huNsE89
SLNdM6kQfzX/4QMyejCzMvPFZrnerVWIia+gtEoL7gOUjXUPjNoKHIY7Mmmi20mcw98SrG/r8iJS
XL74yuGuwxg5sc8HE28SBAyfPcQXvhWMkAriFtj+XaGYUn/48985uWKyHuW/6jhseZR2X7v8o8Fu
+hkPLnvqfgVXLWQt7V0Q/NSY+oa7X6As+t28apH8qmPZKvLVcyHDNIVbFsWyw8q+gqreB67i3T1l
zITwXfw4Zgw8B7GUywlTWTERkUAUijBaA45nkn+njPEK5PI5Mx006FIfU1S32LNpwNgWZbovc2we
uUF/zQTAZnPA9/msY0c5Zt4OJQQikZgr895/X8sGBQgrhHWZFzyMO1IXDbv0K+QT8eJaLFauC94h
kTjQAxXcJsVNXRIq5YnANB86cQuJI2wTsaLEgXw2o5ZZSoMuIdAQy+nBqdPEukQxHvHpAKk8cbpr
PsBg6wHpJsyqRH6sysBaQl6lc2SzllFmhKSKP1NQUqdSzTBjdks+vdAyaAUd3D79UpcLo7BDzidM
+bYU0BKZyMTGxyARx1pegZ5ekpNr999sVYZiF5o8ehIurnzlTNtGqyxZYXIa0lnZJW9PYmgktE7c
1sSWRP5LjLt65qjhQdJdyrga4f+6Z57mPQw88ILkZsoUTbw/urTmTUs1s+F3zxPg6TuLodoWLwAp
FpGGUZGJt6nYXVCwbojZkj/65+/QsXoBQlJG2ZMZdEtdt3wnoJfjZ/u4Rbbppd7uBce4GvE5sRbN
Ef8kJq+Ppl2Rn7Lt2LZ1B1aU5fyNDiz0HFVW3/pJ4bGfPOFmAI5HFfx/nN3t34+vFUvDQqYPUn2l
AQeJk79oK5jj8yF/LhEEiPJRAQr7xkQbXsJWQssCJomlANYIfJM2uYSn+dnGfnkg7fUJgz/h2sFT
5284QpuobdhEyv5ZpAYtBaAUi2XIUk5bqkoik3Bdfi9ZGsP+pE/XLAZ2ZG/F4i40Educiz7jaE44
MCWhx57JNbIcftMFV/VfgrpkBZ2siTQCtSutkzTr12kyZ4WyGsTR4iwePwNx6GFFhCypAm2QxAKy
haps3fTvNLA8n/TxMujmPkKkQIQmqbKdoG0l/FV7JDawCRKOTLcqpRCISExFsgJnvlLYdH7VGOe5
DAXkL6lqpBT78GpiGyz7FZgO00QrBSdAUGR1MNOQEwDxBjVHaYtx6o+zg5UewRVi7UXdREO0akXN
cd7ncNnSPK3k9Fzw8EpxQdH0M5AdgML8KzPgb/E6TQqg0j4NM/oRKVnCwd6kvCIBdcWa4ZCR0oMr
6jkjDhDruaG/xDNuglv91SS+QcKjGxY2ckIpmAmSLd4PUnGJY9nZCCXPtCSIoEt1w8MMlwXiM35w
QoPM5I4JHgvGxVUioywzVhsS0GbgQW3TCRxnAvWit/iOZMXAQrcpCleUjmOpilaRzekFZCYQApZR
GESxRViTmQ1uQa0rhw4wSxc06MxSESBLTpkDjoris7kcsY5kV7htztMby+huT35fByQUj0q502Jy
8tuJN9Th7K8AFcbHaQ3ENlvMMKXlZLPHy5qnmxXBy/nsF2uxkeKn2UUkuZN9hPqaJXgQ6xHZFGSz
EZslOjS2IHb4jRhOyZEshuBxm92OY1v29dk/coTsZOLFJJ5f/3IxxCZMlhignRSlQjB5mxX273K7
cUVmFTZkFk6RIXdkxr2iNBafFH6J4FJcEsGqH/K+BcMSPzkU1nxGKbzFF5pGnK/Rc/E3Pyk+oMwr
AAXAYbKJFNXCvCAEgSqMDclWuQyCQgoY2CdPYSPpCvdZZiFpK6w3v4bUCe4bN19c5LdGd/K0KGmf
YggPxUbyvLlhMqHAX1KK0IYPJAMyKaiWvOomloXgzSYU45wNfd5mLMG8s5lnwSEKdB2eDOFQoINy
dWRV8tz+6njOXbkj+KabfBoeS0HORGQ6ERtEbpLhkd/EnfqXu929GBXboQ6ggCQPpcCum5gd5tuM
lxkdqDNlBZx7HZWBPPHvTO9sQWW7u8eosmo0NEF73B3fZx1geO+2YN2fji2verjfNU1QHXxzPtd9
iyYOV5Myhgb0dCBsoMNiYOLny1OgbQqivp+H6x+jgKgYqnTkxLSZ3cOXORgU5hw2pnXqGm+k5Q/O
JuKMFspCwaV1ydy7BfMZqKrPLJKduwcksAYuhvaSwGSAp/i0H8szYaL1seH1sCgFz0d1fjU8lTEa
2OwgI2sLBx+NW21p7utwjmwNj5kv2zoeCKBWDfuCZ19qp3xXaVbHbVglzmvRH8zYaUl2augzxbov
30wjjAmHxh72WZRoAFPPEAYXUEjbXMtYsRoxaFeMEpBJ5dhP1yf3isaXOeg02aBa448UEwjq0jW+
gnKoGmnVj1aUv40TaS/hdcGgV03Mvt8RSsoDPS1+xiDxuYPOHx06JhEfU29+DVLUoNxoc8j3+qWJ
k0pwrY0tLVfTVK1h/3CB3In1du0gmWhSLk3vAMoHyJWwVPs48EQXk0n3dYDG5BP8afP0gf1J8PLS
cWJDWU1htdYdoyCuQilYObPvjVCU5wDF7+Y27S4zjEjSnXb8agYjWKO9+lrYV5ECNnqwNL07ibuS
uHgarTOPgR1eCUnuQGzENKrvofyHamDcd9t09lrd1AC9/mhdwAqNUphnDC3bVq6ZJRkDEayMr4GX
CJwZ4z7/HjqwhBkDJl7Sd/ieDn4RyihdwPJEzX6FfPL1ESvxwthl1I+DRnZWf3hfYIF80ZWt1WXC
lBKJY6p+9gq/tRhy3CgCmke19pr1qAuZHXHW5YzEW12/KhZSDYGQe646vYd4EbyCbTrOsY26T7fv
VXaF6IsAd9h5DF7XQKWJbhm3zCnQLDDVvQZnUKIH4E/05DT7YtXZM87PYcn4Sb9jS/JYFx+2HHXW
gzjQ6QyIUFPp5e94fPDz37cetKPKJhnXUZ0ScGpV+l/y0jO79O9QXPthN+qHXwtHEIzUxP3za1F7
8U+IJPBKxBb6DbWk+x9J57WkuLIF0S8iAm9e5T0STsALATTee/P1s5KJueeeOWO6hVSq2jt3mnaz
rSBHxmuEOX7hyAUHlMLnZS2rZZOukndL7vUDJKVvtMG5rBDfLBqJlyPHM2afZhnib7uSvYMXxmD6
igT7sV4b8TcAyPJfw41/ZQ3AzIsr5Jetp1GjsbfqpUH5FhThm9Sus0IBkQfW1oWGef4g9j+YF+Y8
VCvW/rB8WBtQlXa54Hy3HvTmAcx5rnGzs1av7nZiH9ghN9H+OmvdpsXJ+MpeC3eSycIJDjs/mOkS
6lz9pNtidix73+TAdldyyhPvJbImjM0PUVslU0w9IhcvKPlIP1RXUie/G2+TBHJBBeqphIHd4xSr
mCW2aeCL7mV+qnuMoCsvaEt353R3t638dhnOzzBhShGqwXplvj+mK/hu78dfczXYV4qEGh+vxqEV
73G4WPfPbGJ+hedcsnB8qX39SZfHcD+Gt+H30efrT4oUo9fQX/UnTh3HKjIBVhH2hlSrIO2kMty8
xsuatOswNJeydihnDTRb2+npnT+u6FrdPS9CwzoU08bpr17tsBbfB/ve6lbZPVFzFRv+8+q0kGHL
ju58SpotAyXgZV4/Z1uQg/0y/7rvWljevuEuKJHgScrNvOLKfQY9g5FDoB6/Ic1n5ZXdiK82ioad
XiUz6S+x4Kehoqe27Un7FmEUfl2bG9Ifbxbv6sOE9iGnuVQEAnQ8EQADAqnd4IpNLLcJqGjrD58q
vcY9WZVReG04+b+YLODvNy6393L0ch9zbiqGcJ7MuzZmfgMFxbzgApEnmYJlKl+axehgQTHBpIJX
gremDuus0Jc7SyV+oHvE58pu9FfRBSgCRS4UdyQmG7P08VF5sZdvLGp1Dl80Cqso19obugtWG/97
pSnsxt43K/0CfnNSA2BTxnM48jVYg/We79IOyc/uvIzSYlcBfZVkP2v+IXYUJE2dHt4W/hfYmQaC
l8srn5z3DKNJPF4uVatC3cahAN3fwloHnLuVyNOxyfnIANotUz6MVv2f06iNagUz0H4Z6OFlfLHO
e6B8datngwEyXhRYODIqz/lvcq/35r0Wti4hgdrspzw5pDoF9+yRkf1pNzBytWH6PPkYTMPM62ye
GukhmrSbRgPeey3g3+4d2synvW2ar2EJEHp8GJKD7G0HqIkIFUYtzY+SSV+kBJYDBmv5O5CbHI46
rrYjOV1OxKTwm12Y0hEKHWYSbMtAP023ys942rwEDQRrN6ISq07JLtPKE+bgQfJzruYdBh+z6EZw
wzailW16ZxSc0wpbnFSbJ5IUy91Cv2pVu9XueVnoA7Jf5p92hWMXSWnSmq4YgGEgMFIfiPL1DE/h
kr3ca/tdsPC9zeCGB/duMd6Em5AQStyfpuWj7VD67+AqM9QHAXrZ+5Z/r9kv5m1jBFWHG/wB8sdo
7VmykFcbluhVHFPcjosJDevT9JAEHK0nNuqrG/9isU7oucxX7+CcnDKuXI/2NfvGq2EzPAbf/jmD
97QoQ9rK6uGtex3XFo9uafGO+ydHf64e3l10ncYUwMh9UpD5OzRRD6fa3kQ4KpZwqySPfVjtrqKi
X5jK27Pj5k0OZgy9rE0q141d7+N8nFpwIgS16bzdpvPyT+m9UwgevesNcqT+sxxNP9E6LEcPv4x6
Bov33jqse3v74NyhSRYIXXSq4fOtEsOWdKUJelbEePxu7t/29Zs10jLuzyGpmTXyW+H2g3CfNx76
7jsDhtEIamE0WaFXBtyUKAkVaGtr7ElFg8hTw/ssQ6FOY6cmcUm9hKvmFHlDsB9f421WzK993BTI
h3X32a596K7HRVkVKArjGiMnaX/CcniAHrrrXhcbpH8AOh58Lw5lrM9M1AvyUeFo6NUWiHLK3goD
rLzs8ZtZOcSKCQGDRh0Hp8IEpc+n8qZvOwm8l5EJlOp6/T4wYgbiCn8bfcreO4wakt2+Gdzwnt3Q
TRadCdJTfUIB1riuANSlRbC6Blqxgmng5iR/zrMhgcsvpVkjIP3SlLota/mAUISP/b2yB7CI1SAQ
maQPq8o8ju0Wq3TeYuncIPdxT1GOAVGbZpS7ICHAH8nT6ywAYT4kya6n+wFVwMfAxC5/Ui68sfGE
f8xUiOj4konmZN+BKWd7U0yErHPQdA6jR+9rS5nGalNMPFfJPEr2MqOEodHLAtLUxvvfe1x+qVe7
5LIzr3wsgH73oGrgOfl1uQiXQRNGaD+BatPIqUHYjN07ViWjINkRBRE1u3kUTMyb9+Amm1PDHqVA
RIqfapmAIcmdq4WRBVWaEoYjlG9GKXS36WfYGNjKoybTr4lBDHyOAYp0dqC9U3YSmJmQUaEGQo90
+iJ5iV3LoTJ3R6OkzwP7b4UjdJYnFfY5UviQPzv6d4A1D2RPkFHBtPnZziNeqBE47tdml3WRwngo
kTWQ+BigsYWfMAyLHJbZ2YRaqPVNevoLWHLvCliskzoGbume3Wu8Do79/aKQLrduM6mgzvBaxLcJ
lyTnzvy7BRKrXfK9i96O6ECE6EQI5pPkBaR/A87H09/7pu9UyT0FBxgFwY+4+tuoGVezsGbUY1zg
YKQOsm/KOzoDHh8WvNV0lZSDy0DANl4s+L3XDIzwJ8kDMphgjUxo+NUJj2i3Grp2nwHCxCRsh8Tk
BVOcms9XylBvA6Jm2ASBsyOEcRP+4TEF3J6mw6rkFnQzWIY35haIu/kwvOD5/8xR3CGggb/y1kg8
YWR5xKz5pAGhwvX4jRXv8MZhtoHuaUs/dHQ9ElyMB6dp0ymkV4gp7BV6t2lWcCB6958xdN2MVoe3
58QqXkGSfWZQcM/mn8Y1RGmat7BwxPDOmCSf8DV78R3W2aFdxoJR2adX8xg8k4+vYL66h6MDtBqY
u3f3RCTD1SRHfHpGxIbUeskzIlNvwtbFtcR0agTKoOw7uk1GYRxbGyTkG9SCbfo4PIUwMDn2y7kS
x/FEsLXHnF2avIstRezVbYbvBMmmc2qjZ2eLW8F3Z9SFZ8qH3nh0ZrVM6EKpq9n1tvatfXDgrGr3
pc9jbJY2OxutuHEDkxFcHw/tW8HkHh2RNG+xSs1rVUu+H1CkZwVmTa0zGvS/dR9jGyRae7dGFZM+
PMxpSNLu77pnhrGjKmfDbL+AX7+2+W679jO+ZlD9H0DRyKX/KvDj93Gr4O5fPDwK3dkerKlgXPFJ
XXEXXjj5gJDARsVJZbnFY46nUEprPk8Ctoy/EWe64DxHSmAovZhn4S+AbcGBuzdJlBiDOI3VLq+Z
yde4j65OdXzGgUpXXAf9dLdVazV7vvhaJbLfL3a47jf+cKLpN23yF+MWL9IaF6c+at9YaZBI9GEy
+KB3oDYsY8aDK0eraMtvr12Y0xoI6xzCYuAva3YaZ6PQq6TkVyJZDT8yppjY8NRTaIcIQb9pmVzF
eqfayaZHw+ZQcTPRD98Ws8+BJhYoA293Y7lxuGEr57zoT4Mlziyr9oojpg+TGQPAIgxx2Ha84JAB
1KrzJPEH4F4wbLeXPA/n3P94/Bc2W2FpcbJq6A61R0V4gyWqxOWjVZ+vevkhKs+1vVXcgvpDtvob
3pEjJl1s2Hfz7u6cgMgWRVI3jRqZ6fbWazq8WIx/YFUOwoF2LgIpmJDw4v6y1c0LYw30CMwQOm8D
cLzAcACgEaCLos/VHk0WQi2BN1L3F/ibYxVFwH1nZ75GlaQO9H/15jmBVMy4Oou1IwQdXuwPlwd1
l1SV6JY6Tq2vmkkhfODL4ZTPHkCXJldexS/4wP0/mBScAehR4q3epz8TLWc2uwiqI8ggAJ9lWA0O
7LwSmAUO/k5Mpcc1mAb1oArIwx8odF8flHY3+wMCewLn+pIkrMDcWjuGG4UrBwHgGD4wAm9RpCrD
4uvP2kIxT4HMmXfj3+gvw8IXNIu25bSYMARqpgdz3oEtDpILPQcb+wUmmgAldDKVWBUP6TULjqvU
Nj2P/BjPMrFX0v6YZVbXZFkw7OKl/6uM0M/DQfbCiuFxHGzZYLWXWqDLN5sZKhYCYcjkj9MWsgj2
Cnb0crBywQadY03DHd1lIFqHbCCelIZrjkNeccZjJR7L/CDo1oZch9dVY7jp+6h+3wYgFyOHDKI6
vK1a5wzs6zIV+ivjEy8+dh3W/jE05pV45U+ch0O1CbZA6Ls8AyDYtY25fN4b/TsMH7Y85Ca0fy7D
1CZcX2D4joKJtCKUZVVGm0NC2BpczK0yccIGL8A5gOOkaHSnLF6O76hBCzlR0RGw2Z3NpOuZLFPO
ihHj6MyzaRQZlTAJ9wKDFoYWl+qo4uO2Bo8VToZobDgD8bAvEOMZgjOG19Sb/X74DXSS44qLjSNV
MiYCPh5hRk56FsjeXPCL4SrHgMHM22nGa59ul/wa8TSsWAD+w1YmqT77jMXJwPfs3WgD70h4YHwL
ozMjs4JGlmmO60uhuTYNx8DWgO/DvmyNqDPwOqAa6XRgwRkzhuRvq+28GL/DJXTRRph2gKH8CJED
sXhENDn9InvHmsE1Yn7MOZddfPuYzFo/vkL3uAC7S18caD8QUfXwkuKRE6t7sJZLTrmYSaaNcY6z
5ZCPCxaHW1cnVtkjaz6KMOvWdGnfXoHUM59iEm8XLfsX2rXH6HflcIAuB9zMv2xJ9Uy99mMztCx4
C/G2j6SdsqANDSupQanlWGEvXbU9M8DCmypuNDWDndO9smhd4jKMJy8XrYsh6yUjNQI8JRw6NGox
jDxYDS+j3vlPt2jaUAy/8BOFG+yZZ/ONvbupi8cGqKzz0+rbNu5rRs4OwiAFvSASTiTAcWfeILeB
jWnuQqc1sQZnwofzSUsQ+hrqEH+s17kwThHvFY2qu20fgsOYGbbZSe+m7fY0SGHa2m/6tY5hU203
f74E3rJLltbaYSPU6pGsjMeEd1NWyPbT4+CCVRSqQjtHrZBSUcNEdmmO2RLeJst7w6srOKNk0hnX
cM+v88ynsKtK5lQtGgFQy421VOn4R6XJhSgpRDsk7G7dNqYOJX4UGWUwXWLStWiYCNsXfHjGQJWZ
7oHCtmjWq2Rc3YFKrtipV2jOWXnRE6MEui+3hcyCZqVzHTQCzChGU51mSLcYvWdbl5OMDWjncCmC
lT+oSnYW3Qar3jACu3t/G+ZqKG8dyAQZb2CA06uu/sTZcnW7ILdKslSvLyNMzWt6GomMZzA5wrWJ
KwmBiTsbmWy3hXSeAUrnB6iwb8VsHE5Pky6OG358fe3KZbPxa8p7b6vC6ofbyu5/7E2usE/gXj0J
JNokXwKHsZKBmaX5YtW92C3vyPZ3NR9F85OtcayIwaGUXwQT9j3cYtoMF6zpEmyN9T9cFmzDVjXo
oFoTZyxyMJVjTKh4lN4DY7D42D0zet0x3DrAZlnIX+fokMfS2zBGu8TfGXJXFBhBx7WBM7rrnWH2
XxaLH8zDHfXZi9HuZTRu0OrofQ2bTNxdRj5vT/O5Mny6r9NJoTUamhLiD8+Y78mEUoNLwucYPTq9
Ug4tAG4nwucFeyFfh0LzanZXlkkpDk7308eUYQBCH3xECW+s0o2DgKohZc/ktgbSvEMiwZHZCDAb
AU5mJ2cPloLsyAYOaMj0k5sE/ePIyJTRE5VpfPBTgwkrAybGffBN0Uwhd0JdPm6feY/YEWHu2PnB
9IEFlTnzc5a/h9rx54DTdpQvFnxis87pKcf9lQ2AlY4ocm2bW23KODVuwhZrO5ruE/ChoqBNJGL0
Gb6G54HisuYuwt6DdbRVZUH+0Fpl+RpTyDVkEmo7/7XWOBKZn97LPzhBv+6cA1yH+ah2aqjRNaZY
y5HAjbgOVMT0oCL9hZxaYWBiq3TmZVHNpOc0yrFWo7evO02HvzRaG/XZ1TQ5Q8qQKQ0r4zRsGbOY
BqWMl5ebuz3t9zZ/4GmTUe04l2nJgQOnMaXPsD/S3/z/D6gd326fHHzIlbuU9rtkr71k2g26AkUs
RIw0/6lLtF/BJR20ZWkHJNlvbhPkqJi4i8N/71kGZ7cb9LcYhSUuPPa12YYx4MNCF+t87LO9axL+
tZwD1MR2XFDastXuLKKIOFT1+fTD+lfZKWRlh4+hojESevPAt/USoUK0+TxN42NF2ymmLURO1tjf
i9Hp751sPaB0nLcwjGELOdL6buMMg8W8kbb+OCQ6t7AxUv54K63L84oiXnYoCXmeao3Yz4GVcdDg
mFvS0AG8yNpP5mGcVPwflC7OP/ZEBOKzm6ffkZUobbF3Ci1vq2MJ9xE8JGsp1B5JA38lOMwglj7H
IM5Ex3j5M7LZuhydSH/I88tCvttS78clzGiLQzh4nG6qGvDnNKptVpvrb+K6CDUWD4+hq0/Ry886
HC6/TRfmB6t019fegSqdQTqvv3QdFMzzlBsmSi87AI5vrV4JnGKfr/obe/YZyLIAWUOPr8BGCVul
SeJJBzqB6NwQkD0IKCa/A4lIqR5F6C2Uy66/tjrww9vbNtwx7AgYx0O8hSGks4G9aII0j9CHsEXJ
XU9bJFI1rY4oAhDsJ0yTqb/TxRaFmwmFJTC7egYRNoTGlVJfBfjaOfS5fPhA5CpAKNmzkmCMOzNM
A5JJoGQHSA4YBkVPKPln/zE4dJ6RyKwVqJw+hpH+Oj0QhS1KWoOBdHPpbLwVxbk4NDq7xG6FRHiD
b8bwBv1Hmcn0x97+IS/yL4n+VpUJfLu9CxvOhn9m3zVnyL4L+5f/7/GX4bT4HHaEaHC8jH/zeKbx
Lp2Gz3ds+2kEyLb36kBXGMo8zNHK5ATGTspOCwwoeLDsfvaRYk1J8pB1zDyXhPfu3t3lI6QoRXI7
yIXYCWoM7Kctg/AJb+l1UDfSm8Otbf4IS+mOU/wN+TyfA7CTqfNAfToKoCASZWDM4bqzr1Yd7GYY
Yhzdrm3ndStnl+njnyyAhG4SNhWYWgcbX516HJcoKSjBo59zskGnJbbd1jkiP2CPdElJNEshgRpH
zCZEhVhlUPKgauCigIcZ+6oeI+QhY4YhGKB1jzTqX0rRLwboOFBVgPw7o0/Z/e6Y2h9xFf5zM8Q1
HmBQBySiIMzh3i8GnL9Jr7M4h3cPV8oOVf3f2St2Af2Awz1Fxe8QsataMfkFbPvZ2vGkFf4prpgL
Oebqpdx6zghvrn+rBu50Fh3Su4/GKDdo/yhdUIwEvFy8AOo4V9wMeEzQ4ZjnGxxMMTIrrgiSz2J+
DAtUaGQpkxsOwNehlH3DyrTdhCmCbY4AMdUq86NKCeeZ2cf9W/bLbDaU1NgHXAHY5ekDr9JMghER
SJFstz2xsQgwC3gKacpELI/Ss51ifNmO3MgQUNnhJCWpKiBLxKHL4aKlwqJqgYInBdULwvrv1WUg
wgTri4PepK11wD6vdA975EJ2ZeXqTGeezEH7n/gOeEK/wf48bsFrVcQnWMcWfDCk8F3uAUcwp+tS
xAfwmzkh3hbHDywq5wPo/oKMzrwtEX1HejG6QixM2BccdhV4OhCzMHUej6uM2VIFdTIZZUiiEFYm
KDyz/ypwUcwIdNnEreSEnIQrKbTRv0Db7VEWc4CLDvQ2YH0YPnwyqIh8O3atDg1Rp/NFDdfM+Ayz
3y1Qo0TEawQAb9pMDBV+PkoQHNp2xA3DeZ/FLy5dwB5t0taxUuiAaJzxcnbShvnuqNBmxse7ejZc
stEWhNlWAlZVhD6XjWpBD7yHOcjWyIqnoKBA+I0Ji87oDYt2yrlspwTnHXhOWP1ANFxoZe3G0MJI
6jPmiNa4LKVSUU2zcQt2+HV4djK9ONNkJJR5FJlBYHIOYaRG/o0BMvhBLxFIWjyK5nOO2iM5xQAH
btvnwTqzC4l+InNxn8ZjzTjEriao2BnDIPtAwYKe5ABkWTrSOVCBhYzs4m1d2MlDNDbSoI6/LPpf
GPsY4hp1FftDm+hYzjSBlGWr30X8gSia9RAPSdfhvIekVuPHKxjGD/sYfZCEPeFIc9y0fXU1vyfC
6NeOIjneRXqvKLyGMSsSSdvvgCuJnBtfBmAonnmjZkE10pd+GH8vthjVrx5N+d2iQoaRTQIqJD9I
91JaQNHNwpBaFY4cOIb6VU5pni5DMS8Q5Z7NReu8juOQPh2wDiS+2Lr8iMpj9QpnsQk9qNamM2ND
B97h9OVYUFNBr5N2qtbC7/gOzOEToGMMI/vpUTRDR9Q5CaP7hequ87v5bciWL+A+ekiFmvLGkIit
VrDwI9QxJDQWLguF+olaOuGusHdhJKOOi3wtjCUsdgk1p9nQwqQIORwPUjg6zS4sezj/0I2pwT2e
Qfy1+OPZ2fVUcUO9Ae0Dtyk6ZuJ5XAG8R8lChnEWesvlEgEEmLuHQsyzlvoC+6Eiha+o9z54E54j
VCzsA0UokawhG9IhtQ66BajcqB5FoxsT0Ev10CngVBMPLXD8PT/CQfgxtz2WAr8NYRjnAcjF/AzF
HueGqToL5EXs6exPT0MyyRK5u3BBoxnlQufOLr5yYS4zrWWEdSAAC9kx38iPZccWTuwTy2HrntBj
YzEmNqb6MJSZXIje7EpCJwAhUBy1GjJhRv50Lov5xUpJ7NLXnUfRpkdXwNnQ0cuig+NX4OCS7S06
bY6u8U+9E8JT9/BxVZWG1DHj0rkN1uBhr5IPN0sDihZ3nY92twb4KmZ/fwXKZxQezAtYl5gSoKeF
00gcKyTpVf/K7thrl01yVXlj2Kp6Ke+CzgqhNz0VETQ38UKOFx3DtUfqkvDEoPy4AQtlEtNnFo+S
vz0QG91ZZgXn7wePZH8MSripcbv3hp47U5AYGwLGSAgfhjWL54mQQYGnHIaKzJuz3josWi1t2Ggp
qC7CgciGxAqLtYRGwrK66utCTDA5ApU4DMcofoWa+3BLCCf2WHqzGSX/xTwEbWrLHRooBxd/0UC1
0WsngjZNNciH7TQt9qtVIpa/Tn6Fop+dSyb2JXtf9qNmMHbhDSS4zKvk+zacc6pcAvFAGhU+JjEA
uiXKLkS4sC+HZXsmO60eLy164k329cg0gYurICx5Np78llvIMMdx6FJJuXDk/EkKDimGo4NfdHgB
sci13rQRfUDpt71PKOK+dgLupBkMFH/gQvoq4ss53cWBgooAQ4+H9iv4GaEYXZPx8cSI5ukkosUF
d7oa3UGLFwubBxutB9EJdfyvQR+tMBZQIJWKdAH9Cd0zX3X0DHiRxN99O1Y87rFTuOJczTkZ/B6d
afLbQOAMCnVln1TNVMEstmadwgE85JtL1DoPlRPJ4OgSxig1C02E04NTBQ7zGzcmHIl2YES8DJSm
OLCkI5uVi1QpOflT2pLlshskI94OXpQcF5PE1tmUdoweUDdCdA5cvS7tl90M6Mh5aSGa0h1wQDR4
G7lKfpVf1EmmnkKsi3cGGjmvkKv4zqow9jWVVRIkD4JzmMXIheeUPF9z22EGGlWHX5nhvyzoPviy
ACSNIE1RWD2pHz/YLX4YfBPa+KSgbMW8JWC23ISnw2xF2yLjvpjOsUNbBBzgArFuBzTUIzuBLc2n
accchehtAD+5K1iisSQejpvC7geKWzDzxnmJ0ofpDu6HDXCxY/xhdL88M944Z+/+p2l8+8fxObu0
7/HI5Q4B6lm1ED+MkgHUKO0QnuldaK/IE3mr9XpUPDncztQ78agYTd9Q6Ix0ynNH8W21ajbYN1aF
3H2ljUpDQZRiovpCaAxcaqjj5NUa+xBA21TY5ZPbIdNZmOeMTuZwtpPNUPodpt/H8AqdSZUyYBI8
DXGHoMwyKlkw7T53th4mtjDx9CfOAid9TlWddKzunYmBYtTok0TFpVEo73rAQ+YcC+uzX1y22LrL
7k3Z3etIOeNI3vbMoDOaWJBs5CgotWAPw1cHytZGP1hZDQ7lH1iugfAJbJcjJUYFh4xGWrYaB954
9kEfpUMoHjT4C5kOUAtLYUvAmlxnBlfO65dZdIvM0vQKwVdgumWpGIFNxi80cZvhaEORY30ZCjzR
pN9sJPf85Qey+zdF65UIRc6LXlOkqMnfgQOZvOhwB7aEoh8B9fBpUQ8U2PQgmOCJMoT73HbGFkc6
r66+aH1cHEvERIWjakI0eopfGqkb67+MZLkJl79EiTOOsV12MKQhE1yOffiWcNaWfFUFCKM0/ynb
6E2DOppThnMcXMoQVnkwoYBmwbDXU12J/M25KkXlHX1gjfMfa8420ek4qtt/nIQ/y/QdaVkASHoQ
d+eGZYgU+S8RyGFXMdp508ZyiId3a8jhoJqHWaIjLR2fZTjkhMCUljBxSCT0ulbIzBW3kuF4yK6F
kVzvhOcBxzCOBUwlJIQ8MZcoeTOkbFKX/1Ap2u+8GLOBtOy7wdjHoHv6rwRV2IvZIhBxcdfwjjkO
4UoESBr5tD+19a7P0zobYhkULSGTXucHr6/2i7wBisiUoD8CYUxomBgzUQ0TPFtx1S0pXajsJXYB
i7P8zGZN5R+lhCsjvmHPZi9h43lnxb95iyBt1RU9ajsiTbvvnCxJQ0XuKeaCNIUif4mqnd0Aoss9
bIIMry2E9HxkOPEU1TW2GRWHbMfXnMOd1udicutYKR97CPjgHvCwlLXf2aYXX7k3ZyGqEeOE4GF8
eWr8zGxJFMnPiJA/Dfax7ZkW+NsgRHMSFCnHqXQC+DlFF7uI8BHgOO7p/o4HrJoiaMbVf0+MV50F
J7CScYNPuYqFwJrVQ+++/mEv2gMpXdtDhKKnfG+iUovrUDikVmXQFN8JBQAEvlxx8MSr704Ni5tu
wEjp061GmGiXo3KEr2RSmm7BvNTDMisIqQRZvb+qe8+kR4UHi/TAFjcDWmL379W5oRe3x6LSdJ5q
CSd8EGfagPnDSX/HGitbNfLDxLmVr0a8bdWULtjPa3HKRt2bKWoU2UuBL97gnuMMgDpX91GC4JJT
x25cVj5ahjXq9F6PRFMmF2RgI4f7vfNXR1Wmqo1j6rQBoBq2K+NtleO9zZiOkvJPrtnvX9dMQcRR
pleYPQzxscTdGKDXnLYP+vy/oml1Or0aFc/W6ugbMbDhL2hx8GXvXe3RhGdwTtMiqs+kzFr0WBwT
F9hpdQBtAmzBb6fjzjWyYTb9i/KG/dm9ORcm60piZI6NOBvpU4B7xw42zZPd7NdAMALeG0YJtvYZ
LnbJJXqCbzLpAgeR3rhfRTd7OMkO03KAnz469IpRTP6X9rzeeDgyB4kvwm2QkebGJYoWC+Sk0t/h
s/nrdCQc5GSkPc3dBW8Bn8RPUyjS3CXyWEtfowgjGxJrkMPmFkFMjZpmPE1jT41VBOIWwasM0CyC
1zp8xwerOgNVfRlrKhxxrEC1Xr4YX2VKsGn30D1TmQCEcDTZL8ugJtXLrzIS5Als6RlC3QWqE/oS
X0PkGlQdd+QQOHoICUDXRKEpv6972NDeCexI4yEJkWpQ5W/fvSa4KpaTFhITGm/Sb0pGsa0UYrgn
YGhNsOgizJz9j2fRJwGRkw/EDmTgZUFLhcyda7ooT0bOTkUGIyG+4ec5/8+4056h/g07JfAPgCsO
dG8flruwWT8QgksuWV7tx/Dh4NdwsC/WC7q9WMUvB53BjdcBtqm4bYW+0l8hFpvlP6KP4bjerAbx
KWyRunskXbov1srXbfw4GJL3XnqfCEqlhxldyX7C9emLFKipaxMw0bqalT6WmeS3JTwiFBEQmyly
xGwUBJKSl4kzBm46klHWaEFNbCvIs+GR3yFeN9wWPhGXnm4OrDMGShAh3VObcegKhIlECPPQZ2xo
ziM7KUZFOIMfMHw8IN6oA/CcWGI9DX6B9R296ct/+NzICSCXNJxXoP/mnJqvKf1xApmVsh2bceo9
Vet3EtV4KSqU/tD8r7xIUuGhxsvKgQZ0E+ZoklKdoQ8Er+nVr6gIvfbAfpkJvZIy4PBhY57qxm26
/zv3WkOwKB1+zcHsZjbyC6lVF/aPFl/rARjwCYoa2NWzA+8VZ26DP8z24dRyjaUmVAm/k2NtCYpt
UqmrPlMPo05K+y2MwqJZA05X80r5yxO7RWqt8gW7mjS83Ccih2KRJJnDapRUxMSQcfXv1OkX7DrA
u7S27QpKN1PgN54LCMd4HTLeXn48vSaSlQJbzM583PlWvy1Pg44nHBfjxs7KlaU1ZM6wjFIIbzDr
AuX7VlcG/1P5JFn+Oro7T/SSVczRAGsIEmEFh0+CkZvB1d8SkVzC5AIvWO4VblFMhYH4fQMfaaog
DCoOCWhvxSE/GWrB4kD4cikS0n6zwR2g/P3S+srhkeUiFp18AAEwMPQwb1wH9WJYHp88tTHVpIAU
6Jty7nFVLzqh9ZONnglq8OGx1F38KyDVlK9UE7tBlcJyUM8KXe2NipZ68hHu1GPXqIoiTjt+JTqn
11RuVrplXzwWQYzq3CgNJbDQhyfyhDzzcrSD3hwf1OKmzkrf6Vd0yaJCp32Two+FEMuiQl0Oxyc6
U1ae+0H/PjuPZHonrE3HUjUozLdpicH4BorPymty9YdOET53wjy5uaw4uFi/ppdk5c0YsX6tKyZB
lJuMzyi8WEN2r5Y/3Jf7irHTCXG9Gt/MRwe7GUTxUja+oLSf6cbqZsuZ3caaGu+xxmJi3Eb0S5T7
F1fCwvQcglZx8reRB0U1FK6oiLU5sWJalPc5+n742nsMDYEfXJqwmk0fJoj+OtAYUdFj50GO+so+
+Vi2W/hDOif+62Ph3mJvw0m4ty/pHcPbF4M8OP9sltMnYP/bbHbhumzYUkt88ZLbGtNpFJ0yLZ32
BXgU6cp8RMhxMIG5+UAONDhr8+nXoiPIO4ubi1znQnPKEApoSL7uxJMyRAHvVSg4Iv9XuOgnVIdn
oK2SdoV3De6zByJyoDPZRxfskMTOOUZVtzLfTF/ml3bkRlDZxW72B4T/2WfaCTWNNeMBNcHHjxkQ
g1fHfiyfNB7UzjQjdaroQlfugS94XWSCvH7g+cZ7ypS0bp7TFUuZy3/6r+nGK1nccpaRrM01Ztp5
RX61AuDogN9czQDGqqiAopy0rBeeHNXk8auEBiFOHy3vyqENkmq+5wLbPrRSSAOQhbLka7T8FTz0
6325c2B860PeooN68D5XfIDQvbtqy0SESq8JgXKEHX95RfCKheFBSCcbhnW+AF6ctATP/x3Irw+g
SET1faDN10If9y6wU5ojaiGQJtg2sCVTjVhf3iOH4Aos4kO4hZ1C/io04edWtRldNP0akYNM09UI
yjKm0EaIbGsboSRWIUaAAO2X5tIaxNXppZQKVypzHyHBaRzEcML837ycoxZ+Ye/RINTbJsEsvTRg
sXhinxFnbjJf4GcqSKQ3fka36Z2RYIOa8fowC112D23pGhaqWC45d8AInEJqKPH2IFV3LOBOCadG
kQFGjaL86hTYekBFBYYWGYoAdupxNyjoS5ibRS+iw4Nd0kCki18Z3eTjY0D+uML/+oGip+QxPSR1
jN6L5m3AXsFGgAMR5SRYFdrfXovJ4gYTZT67wFWlDqkzktB94v7U/sw3IUF4t2DAVjbe4OjfZn99
Wz/jNVtmAKIj9kpM3ShVdVgDCazsN9pVHY/0YXBY/29X3MxfF4sJ928R4S1IsOMVLJn6HLCU3AO2
i1O8i5skHTizMW0eAlU8w2h/8Qd4YwI1mucuO/t6tPKw5LTe0b13TpmP0o2SNGhd+pUcuPFdgs5V
mpH5xEwZJl+D0mYjCMGkMKolKPMatqqLAhcLOImAm3kOLKUcA2l4L9CenEufAZKzyxjOibtXtQAk
sMfQyRrL/QTjr4a1rcLP2CLfIiexOXGqe28VE8YLL2kVoqm5dI7ppXPiR+HXDjSchiP9dQmAkMoB
LTrnpw4DGVf8xOm6m1TvgmTo3XUlar5h4ciEkXNeaKl8EURXO3Zr+Sl79VEYH3DfX+Mi2j1kWOzV
f00L7nTA9W08J8c3xD5Vyc636aGzTWtYOu7o8bX7B1fiNXslZ5fUhvvevjdxOayWFxbuxG0MV0iI
Bh+C9nDj7ew6+/Tua/79flK58HucKawSh5381Cny9Slu3DWEZ6X/4kyP3Zlu1PiUIT6nUtkDvZ+5
ujst1Sa8dh99wKeZmhVKnya/DKjgN5ziANtUMYoliW9QOFAMndMmZlS6kjKmkmcgLTxpfhPyR/KZ
ls39zWouP3aFcWbvNd2mj4PAlqzONvphNZdolMmA0NNbWz6GGif6M3fVQ9HJLA7hXHNPbVeoscQq
TM/FamDayij20G8kWPXyRjf9yd8x3+ZuJ93ie43lsjHv1NBbbUW2SYv+vCH3tefZrEfFv6q1A01N
z2ElmfQQPiMNsu8kX7ChNUcNACj4xEjXZAwo9gKWulRrHrPsdZdGucvAZoHyGz8UxOV8Z9nAPUv4
3h3iCW3GluKKLD4ySFgGLJKLvQcQupl3KuUHjSKwZ03oZ/TE00v3sMzwazIGr/I4WdrYb9mburHq
XMHR1TdPMh67WYHUynEPxtfhzJEXDQwQq8ae9bUmAYMsXPIPbq0z2zERhTxAx0VpH23sImOnHejw
h7plTeHxWY5nc5XZaYMe9ho9rdmJgF6gzQsjtDydUUG5BAzBDNVUm+YJxK/TrgyxRy1ALHw4zaiU
FMxZjS5Vga4MtiHWpNU/fh3N7t1+OMI0xGHGcpX9BgBHW/ARaoEJfJ7u4p2bpunNwu/7XDOIUefS
QBZTqlyUrTFNMMJH24XgRLNV94F8afRIYuwlOHi3NQEDYa+3n9h5J30FCzJlvPnUsfQW+NHBQC/E
I6EPRDMRxwjPZusC/3RXlM/wXKgu5oC3d5BALaZU/SUtWj8gTocOB2SSaDACAPBCkhQcwQZDeBiQ
okFdfODmj5FXDjZsYjElX5RBmCpHHzr3JqPn4NJne/XLmNiUOqzDJkjtjT8336FPB7cFLWLpFvtA
3uG8Ys53mKw2WVHnHIZ5gTjfIqjkX/2vZa9nSIbrfq4KBpbGfMEW3JENzMWaX1FTX2BfW+V2egS2
Raa5KCTc5xSE+GWlc/Yo+kE1SafehVCW/BkQEgqTakoThoeXnZ1hl2HKVQ25nWv6KFolZSyWh2Df
pWCNPz+6bujLrzmgAVsi3/ZzoX8t18ljehTcA0qBCh+Pi4QyfcxpX1xyYnZ93id4Fhsuhk96U3fD
G7qLL3Et//T3zo2Fi+stG87rt4trWL8zsWLdmLyW0nojOeiR6TeoOm8c8Jzakoz6TSpNQamBjHeP
2nt3Y4FTlspzHkFodVj6ib8e1jd4B9XuM7hZpQysjw6RFhYKkThpRGxSU2qyAdcUUS4qa9JygcSj
TfRwELqvE4hmuBs2YFp8fxVjza1Ry/6j6by2FMeWLfpFjAES9lXeO1zCCwMvnBDCCPj6nkGdc/ue
qu6qzASkrb0jVizTJN2XwLMCZ8JDcqcZxSXu9KvxMVZIarObAhBxTIbxnMEXqJwUicIGhvYNdnYW
yqyFDtBAGNaSRWq17BkG3S0Pdvgw3fymzX/nYL+cPMFn99YJbrTndbakhDlgncumdY64N7+ON2CY
f4Ps1iHLEPc/Vr3+seAGMB2ITEb93s1qGpEOa3m8ZFoU6eQqHDZgFqOFlvuk3KHVoEaPkHEomjCO
AoDSiB/QGL+8J50J9cz67dmzoOMBLRUafMFgekCn2dcOo30iIg50aG+kxYvhG1yEDRZ3cbNtlL//
kVs1NUlxvfPw2gn8/zUbRECge4fy3ctNEk/G42fy5s2Z0E5tjYPIemzAsk1367JoxRCpYb6cLUye
Ert0GUWILyR3nMX9m02VyzwTJilaOBqEv/76MYECOKroipkIabCbhOF85U4dM15GWFED772EGwnm
iy04ncmHxkrD5wBU5jAifRRFIQ/0AfFetFRRI7JN8OwEuO4XS+nJGSlJP4LNBtParqWnHfzK28x5
CDg20wUUCbbllALd4WliZt0Fc2aCzedFCI2agkG8c+EKWiW7ABK6hoGC6jA8jxHYWThEoM5x6pZ+
6sPlat1g5TLsu3PH7jRXz+DqPvrAgVBMbq5wor86lhOyXU4rqqeFVSdcfq7YelobAVj40RAgfM3G
CbGLfyCdYZT/B8A80OFqgrow8Iy4uVM1xCZesRIts6yW9SdDxfnPRs8S1FgGFAMtxwlPxrD/VPOU
mngh8VcUPNttMoCu0pi88FSs9ANVt+w7X7tL7jXO+eu7VZodoAueLl7tveOe/HLXxgv/6Ay2aGCB
M9o5mlEY2nKHOhL+e2cvpcgwv6aEeTR2H+OBDk7FdNSMIvEe5W4JTsISI9JTDBdoIxGfCNiFzrXn
CMo4ANoGAfvCny2zzla1ewwS8YDqbql8KFCAIKTak+rvn3UWcP1Aw0m/IFFOfv+KSfuR7pIGnlGI
VRnSIcqIapF27QX81CZeTBBTog76nqZZbL4GTYrXvBhEL8D/gtcQMjpp5JTizyXKL/pxzH6ZVz/x
4EYKs0YOIAN0zd2u6U9R9eu2pRnU5dINySQKFgU7SB8DZVowhDHyIxkcMHwDDeCsZjbJf/5aCmJX
6Qz+7rsv/QUz/Fr3v2tYGk361jtYevxgQ5KETHoXQ33T1gro/TDOboOQLV6TYZzhmDqDhafenuMk
Ff5G7xX++pCl5hbDqSdDKUpdRpeaeAjT8P0Y0daIybEV/4UhxX4OwJDH95ANkQIfCAG625pRKYg0
8zKDSwI5AY0Ixli4HGD9PnQUzWMO5TDv5hX/wLBE5bTNRgAsVBkAaIsaGx+gGOu1EsED+0qBrga5
kolYlgXVEg0TPJGdJM9Apgp4wb3ZWvEGcBu38DZ6Mdqa8+4ErATjpfcQ3HUUcw1/SDnUHD4BBlh7
ugqpMotplkm/xOuCJUIbHFOduleCuPbacw+BJLb6W5n7XbJw71yiO9iF+EQv+3Zj+DTDQXzOjV78
8bpcb5a0uQhbhFRahJdb9U6s6h/IuuZ/DMEX80Mky4um+4O3oXSl8xsG9UQXUVCzKPkOEKHlF6eu
O00kVi9ueaBblfKRDAfiKtY9WudDdFr24kPUTXvxPioDxAaoyWT5tm1ZwO206ckbKIN614ASNcGF
k5kj7Zu4kB+WIkt6GfmI2IPWn6rq9a6fVkGFJsaYQF0hs4UT7TsUemPTExztbRWMW6tAGIKxDKvx
9nNtcYt7GqYrN191qJSMkrCFeXNyhU4rY9EnciULOh4riGs+5wMS2jCDsPs1voTREV3S9WhoNjI2
jFtYW9P+Z9KWtgmsunmsRIW54oTpqoxTYZThd4dmjHqOYoRJv5AESX+Jq2FvVUtAqkX72TQQAAg3
DbJExmGpL4eUBXpJabiDZqQLB0CWM/Er9nV8s0cwKQStQWqn3X7ZdNypFvM6hA4WVf8PcJUlfdEO
Z9H5geLyRlxtDUFQVsf8uFkAWHDZbbA+79rX2ynUroZzEbNy7F3grtY47n5bjEhXzJYcVDKwt3+Y
Un/+xRbEfq2lkMjdu1cZpPlA5aqJohexi8JRxFihibXOC+tOmCkiycN6FtRGvqciIGG/lAbidCBQ
cLA60Lo82OjMckp9yUgN80cgzsO8kWF2/3a+LT1fSzt76IEZkM4goGiPW/IYLbxnJMO2Q/bZLQBo
arNIHnS9PF7ACsxc4QojbmeX1avonIHwf3V4wR8Dnwy0JUGSCcGD+SfPL92by2hLIWlAEl1ndpBc
9WraN7rB5WgM/tdGSTsvsEFHnkmMIrfYAApvlbGaGE++uFwwjsOBSKrumvDThUkD+bLLv29jrDDw
IJ5CQjdK3D3Cki6GMrY3JqQtELxgLUWFHOtvCtuOua07sDgHS2KPI/AiiM3MgUYt5j7TbcZMVqay
MlkB7wQ+tJPmbG8LFR1XFAfoAYBkb6pIayzmODIeY4tPwcSESCF/28iOQ/5Fhsn8KJJ5cYA80Jky
qRaKydZODpRLTcY7ol6Qi0IsEXWn3N79iKPzGih/wWMnpevHot7liJwxx17sDWVN94K1GRAILSvn
PzRi+IGauLdqHCkU8wsMuJGToK41E/IWMHPHbTDDC/ZLRSUGldkb3RkcEk4f5g9Aypym7JJwW+TM
hqmKH8LNMMekYqVUMQgiJK9M96hQboSu2P1YrJ9kZP4RA5sH30syHXOL8AKDWm7kbzQOawajGR6+
C5+aWRnFKSINvbLHcpZjLwunh+HGkxko79fd27wnl+7TgaPHScOI2AEkEEs/1b/RaJEhy3xPjTBo
k+OfgCs4SqWjZnsGkYJds7XXHHcMzKWK4WY0Ezq0N3eHm8vwpEfJgNDNrF1Q6Qg58hlh/97ik6xZ
jgYvKw6CI9nOUOJ7Uc8Wps9Qx16IspVtxObiDEKZp2ERgxzERBzamydMPUjBYH9LAnPoidQQVtfW
tan8tam8sQcQiSW6IUz0BybN3AE/+x78/g+odwFMHWFsH+PQwfBnm1AK7oaLiIEoY8+zV7FhQYrE
HQi/Bp0bSy0nzLRjREH73iHNahnnCSoORoi9ghndc9YGHhG6ibDDKHK4mAOWo92mdvtGDzom+mWE
nWNcVCyCm19mnt0SVEca8P4Xo+B8+aTSqsxOSlE57SKQGOAmhvLeklChxvZrP/Z4Eont6VSbdjXG
k8qAr+/NafGf7O7UKTcjn4jRByFyLw9+5XVPWwwAQaTpEfYRXvht3ISvFuQiSiG/PaSco57LMdk4
IOmeC/Qjc3d51feZyUNxdG7GC76D1YzfXqvDBIHXUYZqSP2ZqVlzw8NunYIFX+VhykMsQc98Yt4S
vTnfNXUuSuEP5SlX//pXfIzr26KndlgVePvl2gLTFFDjb8nwYI85UJrcDEbAnxarjQX6Tl8fxLXN
mveVSwvewBOhaQFaMk7AZKfwFNS4R61XYzJlDI7peUpV8VqX+K2wYpt0Q+G5Sf/MOK5yFqrRHS2C
Ytp2wT/74NWlD0bRdzUga4116OIcVhcYD3bdw7Y9UxJ5NC5Y46kseWAuBMzTYtrJBhHbAA6x2z36
OH5SsvcI/SmGdxskEgdHytU9lLaRZjG0b3lQ3DR2snatocoY9GSFxD08Db8+EO/boNq02B2sEVg0
s8gQb1hTHIVtSPFy62B+wUidHcblb13HGM9KYGNmf22NPbkCCQgRtfaAm0SiZlKaob9EvcISlgGm
qNMRJcwR+7gShc7mDSuDn8HulZFvHiMB+zP03ce/DB304n8hZzC4dQwpAdYuJJWwnzDsdzPAkwt0
of6ozbGQrLl/d6s7fHJ7uXfqHEspuGx+g+NFtJOfUEZnvDScgKqJ/xiWyVyDdge6QJtAQS7JPlyM
lE1jyUjd536pA6MszRxCPXxdO8kXOhe9OuqdbD+GXtDRm3y7hB9xSzfNmbrXCI0QD+OB2SHmjL2M
/xYiXpuuRbUfO6ZSaZ9g6ZvVgfgkzsN8gYJB5QV4KB8ijQKiokNkee1xtpJh1gvtTm1cR4zUgo/R
XR9G9DZ4q00Yy/V1LBuZG+/oYtsgv3Bh8LVzB17jpn/A586Zqt9EXH5Jqj7mOT2PJPuznkf3yuBZ
bao6/9Ly2mt8hcheOKdNfEH6Vmfcwe8Ly5EmXk+vdAyAsSer8EPxyVsQyE01H9kFT3q86+kYYKOK
Ry8VHUDIBELrORVzmSPeF/hn+UhO6Z7FpQivSPe7bIU1ge4nsZnC1QQmHFEO5oAuznzNH7AOOjeQ
OQzL9/h50CCcAKz0LsQfn8wtTX+Fik8DjzbvATWQ5kb/xv4kTfsROm3mxx+JvPZhN8wGYJ/Oa3kn
k2+v3yy0ARWYnsLlaJkfCI19KpXavR3MR9RcaPhPRQOO4l7FFa2NOiDJojDx/Qrxc7GwQ4GUUHne
iQ923sKaMIq0v3pQkUCdgG7qHL3cG7SN+xeNoToDKVa1Fk8vtjX5nKPzoR+dSruhUahdEufnbayt
sLFEgLXEEWNbgcup5kJ8WTgF2NtJwfn4TQBkUiyAJl97/TXfr19Yl2rqtpwPFZ9UcgEVLjFXUvgW
5Zv4a9imet85zVpLdccPvsUCf96w/npx1yKV8EKnpAnSOlhK0X3LqLX7VwK0HSPKC+Xv8jCPWW93
Sp6EwY44rTmyb65y0KrofrE+QeerN4Oauw2utJwBumScLgxEtCbDDeyKv0bfe4yYA/HtS0jh61P2
DmgTDplMJnYdqz85b4TodJ8gmbaq5OA8gkbcTelJoVTSSwFCN7QeKI128oUxQYXPbmXO9AEodIXc
Cb7yC/T6y1cw0P87c/5ZR8awFLBYG2AQ/beCgyh1JNNUwoDBta+TPiyAL2lP8MntHzkC0p/UGjTi
0irKrA3aiGrRM0i1Qfw2WwfbESN6a16beXLTYtFEyvEPOgTQCDuXg3KPSSJ3EfyUNgHE7bGEH8Q7
mpj9vzZeg1iU8/zpeAYBn2AuSmFMh2UMUmT2uPiB94rcyThuVipZJW293AiFwl1Z1pxNT/oteqj5
3eyjghEDaY1Owwb+1diy2wAM0D2hX0o4chEcGRo1tM/4xzKk5z4SjoihNw8m3QqNW0WPWbnXOyKr
t3HKBhbqRaqopdBKL2Yb+iiBW7jm09KxjSN3eoG9IXj62msm87O+X9mP8U3AG8AqNCme0FFcO+bn
QzXoOKf0HpKB4pRDfHhp55mh7qTPFsnvCkrDv5ZbNuC1cOSLZRuLv70s/HEJIYrntm31BQAqga8h
FxpnpzC/8xaP3pjXoukBkrRtzk182lJwMbBPPMOceiggI081uXxK0EcLOUNmbn5x9PNvFvGdjV2R
qRPALyjNigEGpTU4mLIFi8wW37O8AlctC6MZdLpaV4wZubM1SnW0xzChGvbdPWxyB1YpiOCMV2Lr
YiyQO3tqWYbnB+M26/o8myrss7CYs0ERYj8+pwtMBGIMDIZjcDfm3yj7hMN29q7xgZh4KKo1dojM
z1bj78ko013T+YZnk29r+lXY9Pt0WHxTeIk/Uyzm4groZPrs2jjFKdMCMTIpDdbRu2Me1beaGvZ9
b+jn5N5e4yOvcfRaY6VHub8tCu+5YfpZajlmhAyim0aVDBa4ocKoVC4QYNrbfle/vnGEZJYHUX16
VHDR1J61+Rlf54NpbQ8A//gHEYU8QtAT05aj+nyNaCE7Dm4VnHL4XT0kHAs6O/Ft+i1EDuoVQyLO
Q2G602SnHer5izl6hhT0VNrYLThXT2y46aHSG9Ql1X8DmdLy0ZW3HHoX5Bu4Vz30Z3qH/XxNBV7o
TO/6Ak7lnZQtNp3dY/RhR2kysmzrfBpGn4udPFddIJQMOteu6+U4LAuhoM1T9edjazOx/hCv8RU3
JtX/ghWJFnDzI+ymR9fEu/qZ1exHMMV4/mVfwhSUJHFxsr9rK4hQzFDNcN4yCN0enZrmwd/7F+f9
YAJN9OXFvHpfDhTnEUO/ecoW+Ur4plpa869RjsoFP1CQNQZH9B3b7AGivk2YvB30Jo86qB/hhQhr
GlOiDG1qMXwIBGRDNSlDSepOhkioFxKg9gATl6vLgvQo6J2mxkEIwfkWjIs09zhBuU9WHl6mDEXo
e3TbpBNQI6pTnR6oyzMBfgl7N4JFbS4/+KYwReuDdTN5M25MAfraeODm2rjzwe0JU3SYg7gVQOh5
oUFm9xsz0BDscjJ5x30TGBzDKE6lS/Ej9HlLE3qeHayF8o0nCjgKbRACEvG95bSXAnH35OgbYvLW
jdJ6+lwB5WZZ0jO3bxTgbPiEd7wdJgS8lY5+5yPB68cGhBCILT6+oVSEIHY2dbBd+BR+zM8+D/tN
8dXf08kwfdzS1a+ngR2hGNwPgexlcNDGL8hYP9cHxCYijBOzRFqtY5ujG96js/xJQn9DCBk+yizo
zupij2cDqcSLoT0txo43ZkzIEAbHCOjDwqi+6NWCU0T6iRvnBfRMku4ZpjJYZXtHqKewWrtL4QnD
q8kuQAd0iU43KMVhltv9nfIwkikuKwFqyTFRdkfWMFQY+DcSCkXcHkOyrL17IQzJcgq+BfwBFJxW
Y91SmDafsgKJdF2JNVIIVYQam7zLyBXXd3ZaWP2Fa1yAjZ5IdNV4wUnzskp6Cf4J54pebHi+eO5B
n+udhdI2vhJsVWBKAzwxxx8+vKDHBb0KX8HC6y9fLjSB+beBydWt6XQ93DUHT45gRW+s+aMJ6lP+
T/KfkHxqjP1NeJ0y03tnzXhNAc5ibqXcJSE50hYIPwEONcuAaaY3pqP+oYuE3QnG3gAdF+blZ97z
JXqrPYP5q2/3YXP25VnidEfxhPDoJVue9Aohv4j+XHWedSahizHDADzyoXz9AXxbbGWcVjEFLcI9
DL7dzc4ZSuEqJhTLpYcnKK54tXO2h0OWyClmtYovjU9+sHtgyIfWFBKQJbwfIQHKwytE/BbBoQI8
ixT7p/wEpIA4BCBPLvGPJ49pznxeZ2DWISIluEbcHmzAqKZ+koEzfLK/rxG2EOoQcQe4Es8F7590
KCwMDgKZN6L4TEU1Ykz+UTVDrGN/F3zvXXXKFi4oEiBEYzNpSJR4LagNjeea1vMALLHYKLUGuUIv
+STuYdyTnnSrZkkrY5sheAiQFNcaC8VjIHIcNtB0kw4bxpf3hGkmodW104+afNtPgtmE0m8o9gR5
yBFbvemTa+Pz3kQT0tRXDUzi4csJhLp3zi8Q4HPyXIoNWKZxBCN+Mii23AE+/ZQ3+ElivkvE7ZHo
AxFFKJlzdb7xYVIDntPD8rDDxPsL2WCFKNlmlx78XBjYOtk9RKrPg0TGeTk92HVNbLwvZkx7W436
G0pKsL+fqwRydK6tIcrZsTOEjddEjGQfbUBzIdq9DcVUfYsDpGOwTmjThfwDHgDv/BwvBJSUfRsd
E0y7XrL4TV7moMk01ywrwzlvGRtuNkwG97QSuXkZnoayjH62o74z8SWla4FOVgKqqN0opMhJFQ6P
tsprTdmiFMLbxrXNKUUaXXsnKK2YSo8PDn8JJbKjBoRKEAgllJxVrCzrrInfGJ6UXBWUHJMvUxES
vEgXQsrDiX63gXVZU1e7AWwZ8Qu/QehjrIIw9r26bokiHIIVHCBADSXzoAV4W/lqNuCcIrnQBpbB
lJgxQcmex+ivicXzfX0I9lwWr4U5BgWw1UVZsL6vGyeN/8eQLte+2PXK97RKjqGKEtRlm3zY/E0J
B1n+pshZo9+u0ZmfgvNOiVup6ABhyl/a5pNOFlb5+N3GDGyY34Nzx394vCTf//Ao0D98BA0P9r3x
LGU+2RzRex8CDM/5fQ+o4bVexp1WvGvcZ0cs2CDRvyDW94fHiZoDT9rWiqiM8L3ae91ay85whmAt
SDLQYtR3YckkkMtWIAz6veXjb9JNgADegFqzVk9zAdghF+09QiDG5AJq171+8ISHJ5NuBZOgsDt6
gBtR99hK8gWzh2eXJdukzTs5cS7x5xlqBpPYXZSzIbw75h8bxoI4AikQTuX+gZu0NORVYq1CZhLN
0YksWmG5VJCbCAQzWducfejpLVY6GCU2S+P8xHF61akkhkiPZ/LFPPAAFmbWdW81oLV54iERMAn0
ROdxedY67optt5lcOyBsF9bG7qXnX7nRGOHxR+1R4ecrSgp7EVROkyvOdX1nWJ1z6j3Ezv3b0Vof
GBbkNUCvjlvem3ACTbheaPtKID6gxfTEYPfKnUUJSbsCew+y18HumQP47VB5afvIS9ePU/WudUcH
/gpGV0auEqbfeJBGfL4QI2/nDMuZjcgV5xJWsP6EoK/3VpDg5twChzUOOR/+rE+2avidwi5MB8Cg
NLEUsGwdfjmD/iJXCEj4rQHEid4LC0vh2lwhTWGAjygi3Yh+jnQSvWdgS4dHqu61AwjLrV3PW8SA
mN0Yuol1CN5ZPt0ebLJBONIbaMakr9UCKgqB43jiKAOFuC0P6degAT4mpftCYfRm9C6RZ6uRVEAF
W4kEgPUhaPWZtVNL8gzV1mt3cnEklld7p+CNTMd//pt7JGaK9lkP5jf6md1gXu4UmMTcFDgXuf6G
TMZESlNRy40XzmB8IwPBXig6gQj4AXbmFx4TjSdmDfC3R08c8mLJSf7ws+mTjsOyorjJPvHtb+G8
06qEG0K8qv2N+N1WhmfAp79P3GGqgxoJVA2eBb70+0CkrMoGGIbtQhl94t9W8frwaAikd7Ar/7iC
3tDTSF75RqXzYqwY3THVgiFMC3vlswO0Cu7PM1QiYy387d7+QNMRB5wRJKwnOILZgbmLIb1BV2I9
tC0JZyaH4H5crgig9ZXZHbJvpiBD+IiRvTIDSD3ZaqYkwH9d47zQ+QHvntYfyYADTaIclQSvTReb
rtFUgfaIidFfvCcT51E1IwPmDJzbNa61nq/aozcyA705/CfHPQRUNhAkcswpYT0trMK5/BVOAqu+
cLiLghJi4T+SBac6Lx7sY4t/ofVCLmKVSNrCgXXl/Yy6y5q1ErUnb7dM3qMbjI2o3AwUo0jKTT5r
wiUuE7HhwxpAQyzTWoL6QJXRnm7Xuib16D7Cgsh9jh6RuuxbR+cd9XP7Vtul944K75EuuvbRUwmj
f2H4vpiqY1wkkL9f46aIaMeKdqXffNiK9qDTDUvpOXAwuQFftfBfX6wK7+g/0A93aHeBu7QldKyG
Qech0B8m4QdcI2ttOMZZQmjgH51K5qRtcPZDUK+Lz+BOAS8W2FAc0h4YZFcABPr9YfZaKQX+jZH+
9IA7GYU/BDqH0VdIX2EnTCUhj5AMgi8csnAa3D9hiRRgr/D2oIN6zB/AVRVi3fW92x2iuBKIv6e3
UuZJdD5ODbvuwZrqQp+54DYDnssOd4PnB4mROVYs1PQVI7z/g7gl7Ybi9iEvD5CMPMkOgSjFYcLE
AaTcECWanKkSgyaNATOiL6mete8sL673Qg03PpvDPU7vQlpcRDRPO7b5gUMsmXjkXaYiYxZHOcz5
vIj5xQtLOYwE2PtcW23qJblFuL1S0CkuzYyoFafTrTtq8T6xv1jB2ZG5HiAfQcK8pT7W/CJv+2k4
NDq+lzYVv4ePlQiVDm6RM1i2eaxleAcwSzHWjDH6/wngINNlFTeVW2w6H9I+x3SBDG2mN5osGVXi
sA5kbOf0n0A5Ig2DUfYSd3l4m3wIGBslNx+73/GudhoJvZ/c52XbYhxz+Zm6dPClDzgEOfyFiQrX
dyZWmkBROOqQlkFX94DgBYdtAfmTaRUbZHrM7kE1ubhibwVuBRBnlREmdvhjdXTBRUBpD9iy4Fsu
b7ugh72KJTKGHSKmEOUzWy3MaiQZLSjUUlYK+0ekE6Lwl3BGsZ+kuR4uGZAu+TSAqJ2JTAEVx/lM
oXOJaZsjtTFMrT9KX9UdoKwQLbYoG5qIayn78FtuI/WamowcOXA7mZzOpwF3hBCO6MHskzoC1yim
3vaX1uYEbQmoAWFZnjRo/US7u04g9LLZwwNc/Eaxct8wFVVcVoJsobgOoSMLsXhgDhqx5nAKQCN5
wtPkQUO9lbiLp1FN+CQCkIOaO+L61+d205Ix1JXrfhrbaxtmnUpeNGO8CM7fXJ23ZUQMa9fOsztM
KThyMqR+VUzqMMwtIGudRk1LcPZHJhDzW7wa+BHMjT0S4+BlyziemSHosodJX3QaCT0VcedMXl61
+0MlPridsG1c16XZGHdZ071MxJ3wPFjm6y5M2zNPHZNs80VAHNNXtUBA//Ypud7+DbOFhn4bf6ne
WlidUDuji6Y3laO0DVytgliJ6kuYPags9T0kkBztuTwx8lUC19bYwBOGlLA1ST+8AvJRuRkcsuh4
GEszTWJSizmK9BfrK1CxTX7PV58K75CxZsLAZJ901/vkWJgKHTQMYEa2QkeWTfSD/XGK+g0pTAN9
DGIfG2Pkkn2XIlW2QZMGVHxnARGSp49jhcDHtsgjKzbDFskoUKGfQLM/3oBFLSzydR4RnhAwJLQe
QubGOQ898IljOZ9MzxPIsjqwPpC10bBxmAf4AZwUvwyxuRh4p0RsiOEFs8iHOR7nNd2cvLsrmiB+
z1jN2NhIcu8EEyeasQnAzx9UMdnPWy6+R6Jyo3/GRlq2s5oPA9WLsY4+Rg5qOJsGGb/4PSOsFtYL
5DUDT5xNCk9UxKhyLqiJuqn9m39bUVrycn36u5icVIwUIULp7SlzI2zq277ivMjlEl+JHdFeNlwl
DJobLpjpuAoRt4phnoRjvJfXhF/ZAhbTpoYuFdCAH0Rkkt2B9QlNlDqM0sGa8cWqronL93EY34H2
WBRbUF9cZIl7ToU4XSBvHYIdeRg6ApjpGCSRaO6xkwyxzAu0MWxOg90JUy6jD0NNBSY3l8Ny7JHr
ALTLBdmlgxGGaXrAQwbPgB3w4wwfNkfkhRl/pTuTAqZSZRvntBoPdxuUmWy1skt+QLwu4L6yQnZn
b9hwWS4Ln/nWWKJDTkPYpSABmFuyD6nu3eHXRMk67tHuwlVyWzP68w7KrMEMa2T6fbdXkm/bpw9B
J7Znm4PNMWVUwEQGZb9Ht/7+U9enyWAo7rZdXCQIzKnNapTPBBn9uqJ8ZW6jqWux0Sgphe/ORgVo
sTH2Th9wmUrjKaJTjjK2XokRkIzoB7M4FsWSlOgW3M62FTHB3G/wF3AKNBLnRNGt8wzK0YZBhfug
7BVImDwiTgX2gKZ7+5OqimKvnTSp/Dl6u+jPsSwV0YDkJ0CZvmO5o3pwuXEuejBIzZeinG/TfXYE
GFxLhXAH1V/TwvptbVtMu+4J7YTQjfZ09I/pYUzFvt9WUyG2VysUDau2W+HLCHWdUo0dyOxkfbfA
h9ak+58eh/dtRRoITQQOMNPrjRNfnBBlYCXbzM82Vz7N2WqtbmOhJD6JST147PTObYt7KEXC01Yw
5xCrGOcWigJD3o38DPp5BIScBkhMoLOyI/1iGEcg0HBcy1j12YX4EQTTW1TOnGmhaGx+5iViLSY1
iPgCQ2cAyRALoTXaAtddYT2l1SHAAk0PWyJgGAZUJLIXLn+RrIPpelv5I7R4AjTcf9vlArYLGaOU
MzgcCLa1nbHOH1DSb26QMNAfQYQSIvFBDBNfqPaxbaWncJnvt7QQlJLt0x7x1yLn3NJa6Xz3wnIh
8R0IIdNpsipNTCkZ/4yXECnOGtZJW3ACTg3KpV2uRbPKxMU0MNdr3kBDF+dGWE342lHyaDNKdkDE
kQuripE/RVIegxCaJC72OI+5cWLDMBUs/ca4mfJaDW5N/TMnXvGiwja42bTQgCA3fGHOAYhc9nXP
7JYJDQFt3y3nzxXcYI5u2+6scY1DaVwqWo5mj5kiBIB9eNHBHBF6b/AH/HKuSoKepCKAhU8TCG50
mNyNgzPCWAFQdUXzjharQuHXTh8Y09Re237CyAxbf2Xw3Ck7gFTgHViNcIega4mTH8pYYSRXaAXS
918XvucXS4XRffLgvSQFQDFoLlxETjZUV79bDPOPC19a+/QgbDphyXxmA6oG7tl1DKUCCgN9DSfK
npP6xxeDj8dcomOqc0B0dCdQvfRkvd67xe5L6SE2Ay/+Uk05CaGFeYO0zWQZ/R1zuoXzLHQ69r1L
dI5EoP1kMxgKiFU9qQEh6AuBZ6Rx49i0GNZAnyhTwKfngMO7dypl5YWCkJoglVTB82SK35PyJ92t
O4ue7hT2p5fHA846ho34CR+gnxFzxXDli1vLVKxFp6DBV3s1BzDnYdx7cPloxzafhBH75AkcB1z5
CF5uxXCmZb0C0cqxF1zBSbhuAv/Bm71rf7XOJJblnmSiBZRUa8YNFFgZAIPFd6RnzCieNqApaK+l
+txkvN0dSfA+pAsoO6VYWvZnAgNtfyHcq7dWTkX1ePKA1kEc2FmAhe6F8Iqu6/awS7TW3WpMaN3R
4gyVIRfC7tmvyWtZMAM9bJ4YZYC4UBGUy/2mtauBy7raYdPx2ngQYRnRJ5jjMGrt+hRqhJ9RN7a8
Xvql4Hu6+EEoMpwk4Su6B96wxj6yTbT7093rbQaocjQK4NH/7c/VskF1QwF8GEUdGg1uH/8t8VML
DlCsKgzFOvo8ePJgA1S3UK+XiC4vTZ4yqxzhrFAttLgZrhSzt2Lr8HAyMkkbv4THOO5vi9nqAA2T
vUoqF3RFovqDtANA+3bwF8fNk7lXkqMyE7ahVMtduDM0CgOdLzBR7QmqABt4TYW5T8TIgsbCPUb9
9Y3zYPmdzxiuCE/9RtnIHmS34/ZwOlueTYqCcEx1tLyMaqORdjxVf8ZKIOUakJrF2PcX7sQ7R6bL
joxyxGIKuUJAwdBFjAVgXuM+zFSfvfiq93wA2RJtLo8xE/kDPgTQtFmWqxdkiQajgXlhxRXmxE02
9efYgsDKABOzCkjOYrR5xyiVbZbPt+2Z8NDnqKZvDkMDRM8hw3sdf0zObEYBuS5mkA1jPNZ73rjh
whrUN0i17D/MKuwG0fJ9DueCLD545JeIalYEwlIoD6/kApaUFCn0SvSVeDI+OAFfqy3JNuZilnEk
Sot4SnPO39zicwJeWzL3uEydIqT+ow7g0SJuher7yhxLzFau8PXzaJokbhxKXAXZ3dqKLh39JIsd
sxUan2hgKi1rS4FKUGoVt9ySqUD0oqNwyi0RRsYiWxBDSAlI+o759HcN6gpP8espVQt+YQRd9bO0
h4UF2QRq0rBo0Dbp1bxWWjgaRCcIDdZ8c6JsGpCQo0TXaXWkEhEv09w+rDY12RNGTiF3c1pDxI/w
KRCz8RXU5eak6Q0ktlexJdhbGjjfGcMLWjpOaThsbTI+fAZUeJNijV5X2zUSIbrj+JjbDTTiQH20
jwS5pa8/MT/CiSPukC8AksUGYzjjHTl9GggJliyUdR9nUtEO1DSk6u+ry2TuO6/UQQRkbZir0gEq
Y6w+NONM4AB2j09KKx0Ag2S9wEvNiGBcGu+0T9ktpgaGMUZdegIs571X7tsdsXfhGDUwnqyC+YEE
7QYUF5jBBy308Rzwi5H8eB+Ol4Iw0CtQ7g9ccOawIckjwfzq/Vjcftp1aAEeFkuQGJha9xkTM8MQ
ZcchOlOONLmKHQpKyeRTUpwKzEuEkgSJtneMez1ti4sRDzUsdIOwSL+6Gs2ZeDpwpgUAkleEuLrN
uBVBl9DguqDhPZssUbwLxVl5S++85Ev6WiJSjTC3tGAtDQ8lkNGdPFyk0IO/t9sa4d2iQ4AfFWjA
VczewFQDth9EuMuud+MYAPa3xORMdnfUJClarpuUqYazvI10Gh/fn38hUlvVZnWboweu2SmHXR1b
B0Q4L0jnmHbwvZPUG7D93iBY950qVZxHeBrujMmfSHr50Wf9jpnhCf1eDjQJ9YL+T3/oF+O1rew2
JDkJbysIH+wYLYwkbjvFK9yG0/oA9V8ni7DevYOu92+spZhz6P6MjAYzkQ4eefNd9B1CbuCj4Egl
/ARYmeELuwK5+HsH+lUfUjzU64YH1Am55ZZILN3eInIiljgaxjLBmLkDV1lNg+IbPw/alLPYim6Y
9bxMiMaDEAKJzOidGhU410m5kFhj8GubQYFKr4oAP3zX2v5mDzZP1jTZrCerxkyiHX3QvzmGGvNc
uDLLVLWbv+u4ZD4zbPek7+gSjcNKvZv5iPVCB95H46JBYGLyYewxuKHcfBtIrbDgwICWibV29Vvu
pNb8PPBTT2KqH5QtFOZG5Zt5BGWvsMcfo8nzDMAByS4RHeYzCNrrjt1di9VnGfE56RNi8KmdYDP4
32SYz7Ml+Kr40qlJB30JZINau6967gYdC7I39uZjMtkBc7FipPcUx4t2pm7YmFS3laguO0BaEqH3
MjpDBg1/xTp3c7e1bsTw4YTdRj1Gb8btdgdOM/W/qAmeWs1JM69gseUj2JwEVY/+wCJW4ogzIHyR
QTOxZG9uO3PPD7qePjMyjo9L9jHb6PH/fNQXMC7+JR5ILz1gQb3jm9m0XxYYq4TeUlWCQ51BIA40
rfTe+HREtU/Om9MmjI42/BQD8lJeCztK3FwEtQACprnex/dVMWY/6pu8g6bHbnE1UXBN0j73h8iw
Dawkr2AOHjLUs+GKWU1MhYia44VIHCP7+8D9IEsUSADsgW2P1ZE+geNK28eBhCMru4N8LpYfu0TO
Ig6SBGOzjVBxq2dMOwYxMig5SF/GIIY7yIdWeem9MSAFGTpGYd9p0sMaGLStpY1Z7fRmnCJ36Eif
QJIdjQ04H+w0lEWLjnidr0Z0PoKZJVJT8N/44lKtaK6BOUQ+a8Fg/JjKTiGDlZlUUGHExoym7x2y
BmS6Jjfpg3/JQH4mfght7+we3RcSLHFPue4YKomS8vPhQRS/R1ovhC2g+6sq11T/Mifmx6BIpJU6
aHOgJowCqoCGfPi2PvqdiXcXS4c2liFiixLTtJHhyZeGvAJvi2rhP5rOa0lxbQmiX6QIJIzgVV7C
CdeYF6IxLYT3CL7+rmTOjT4zZ4bpxkh7167KyswSJYlkN7qEVZJIUD+yr6pfmmp+AAkxRQiWEmOG
yTt3CtxrU9ZG9DJIWdWXVM5BkXgBasSYvwwmI4srCYGG8ak95B0VyMhUO9zj7oYalH5uF2KW/Kyh
Bcww8y4mzLjRT+F0wjvnRmEzMmhWegU4Kk5PWnNSutHHx7GMcCiDW5OuNf5Qm+EEx86rk78xrrkl
j4w4sOLgyMafVW1048ZlzkEI1PXoPqeNaEcTwe0ZDC+rQb308r8NvbJ4PmPPCJyAZPLz5njDfQWD
FiskMkOadZ8selILGpkMe5x3NjvmFWKZ3i0tGNQaZUfnj3V5RKArZ9h8sNso0DHtDlAFMi7Qj1si
Ky4Bm+2RjogtBe83YJ9omB24zSBhAgsnf+atZMuybWHjmGR/h0pwnBTdGqZXsVxwZGrFO7eHoi2f
wUbI3NTGVd5Qb7M7uXJfzP9vZRCRQWDCfYth1YcLi/WKfU0W5VH93ASUCIpB/WezdTwqlmE1eMAE
al5E9Pn5xET/WH4fj5OL3whwwHb5pOsUFYMtzYidB/PTWr/b2+VmghGI0ITBFqCrAXYakaHFz+jK
YQETVe7UrzYFJovzn0WzHPvJ6atPZ1ZL1AhRm5Q1SU8cxwnkVkp5wTcAUTySzKL1+m1gcmVTHu/Z
zDiD/tS/czjZsUHU/Hqvvt128z0E0aQHwOl4TWx8PpmkdeluEk7NEoTvPefEXxtxL9RE8Ro+0WuU
J1eYdUxMBnyCO8uZfPJ3eJzRK8elxnYuP8fc2f3uOFVerM1rfMUr5TyUaPA0ZEYObNJ9E9wnrq9y
Cr1DWI8P4XlRjy9c5Tb9c6RmpL79HdwyttGIy1ObIuPSt9r9J1Xbt4xlVvZuhNdaejfdE8kJYI3P
FBSa1MzrE7Yhg5ALF6q7737lP+gOys3NgImCM54L30GyYlqejLx7tOHgkvRz4VQeKOBg/EIbGPIs
2X8+e1CrQgJE3AhricSADdfgMNpQBwg6Uk0OWeI76lpOfS0meXU1z8to5zF6mbAyUAk/1h/GdLns
djqPyu0j7I1jlENWs2Kzf46OUQUKEsmRJD48W7C0/fTqLxlRDtObb7HV6IrWxm8majqlVymuxNvF
a7oFrOZfaEKpYQZoZnburOwWfY1+ufPBc/gRmD31mmT6RVOpxXOgdpBXyHI+PMFfrrqVVRamZu/4
p6ZtCXevLGSCCUcwAyEwLY7WNS9rQ0WAkiHAqOGmonEzi5FCwnBt9Xe5azVaKSHoXhiqdVuKj825
nqxTZJCc0mVpcGweo80CEWA5cypn5/XC4/ganaM8lIMHswjFd7hHuxDMiA6DVoHKRXlf7sI6/p2w
DYI6xVE9hXchlobPUqBDEYETprQNue3fior1oLopT9B4BAVZt0x+j5CTqJrg19C0AAAkeaU+EmAv
6p9qZ9gCCHwwWBTNE7cPRlLgjUAHmrDOKB0Dbgi1Fobmt6882WCt9ZnG9Me4YPRhatCIZl0BdMnd
EGA6ZWZGELaoZAd/YiTLh+0ONVF4DF/UeGJWQPmBQoc1hn5dwM3Uv+TmVP19s8p3C2gVftPAL2cJ
T+TatHACtnHslenfDtNQogb4BrWF1ra+dljk6AgSqU9FNzAM2BgEDV6IC6C8XwOpablCJaI35C1L
XXV8tFRZijgdnCHrM76b+4CWn8X6ZsaLoFfKx6oLVgAWsE61ThBKgdlx0+jUUmYgRmRfgGrCewFq
bQqJlX0TSCxoKgPTaLAJ6/2+XT7Y9TtFJvuCCgId1lqXZwbX6+1jLs/TQLwYq9JQG3ctpvw/G13R
FijT+Rn24PcAxralQ8SYxwwx5ENrcJ/4zvCe6TzJZgpceygXgTokpkqLAmP4/uBD+fidJ7cseALU
Pdj5RZCPkbkRFWFyWvAMT9ELan05OAfxvpn5V8ajvvxdUgV4uOBXhhzEma8rPXMCKHx2LwVM7xco
9I5PkrdELIWQjaWg6Z3lUKYhrwCU8asHTEAdkUX3VYF56NigmuzKMw9yxtRE3j+uvdzLehc90YnA
Wr5BFkLnh3AVk6bKQNcu04SSbjFACFD4jWt4X8AeqVBjcgphheVvMd1h27+dmuVM4XFRwF114nzI
RKa0aFkBde80IptJUZJwIZHvtevdKyzlJSlN1N8u1QGw+3VCI5QNWhywLAb2oljVXD5gdQyp/UFt
R9YGI2rBZsb+BTsc2t03z6+jX3yLPEJksMH/TrCynlc4UtXxruFVCm9787LcxV6r07hzrMHdJLqC
ZLD6S5yO1tQaZmz8PqQAA/rb06XpfK85V1xjfJR/3i5FRZouP6gbI/rd7rlfoYhGK1PtAV2GRr+x
CYDb8fdhV4LW4f3sWhn9JJrUT+fzkZnp5OY5u9aNUD7hw306mCSas/28SYx64i2Wn+EKY5Dt4+o7
vPpZeB3nPaNjfYE3UFOfmWfPzpEYzJ/r3UPDgU/3gQ9yDKipUYZ+Tj435TU90+9l7A4S9zq4+dk3
YZyiNGw4+2MTjWNWD1FG5pW0Po+qbFK3MP0zRY8BJ3eADzoPYT46L0NVJ38wmLLbsQBpZ0jzUK7T
F4BxeBn1M/88nQFVs0x+wEpoE2NjxBtpcLZgqcuYgKeToWKNMP7q0QDnc9RXR674ynbfJBn0Wgdg
ANF+8QS87KusU6SwOBNk98i51QZ5JmpUvE+fqwphY0d4gV4V8duOLSs/chQ+YsIyZ86BSowN1Vcf
LVavJp+OWzvxcngna1oHBuu4dOS3aoc8GSaJmxIECAMtDcOwpjVAa7WASKZppxNZCOPSM6Cgp51J
/KVrIS9MHbi8xcAigq/B6YF617B8ciIU5x2BHZKSDIoDo6PDxGat46bDKYojf/NIrm6okOW0fCa7
VvZ9KsYOIn5RKBRcz7/DiRWaRORRq59XkcXwHioa/+PoBmLTwdOH/pfzKRpumPoter8l4B0Azipe
nfIkOnO+K3RWCJ1X/I8VOslmvief3iCUVii5SwuDZy7RHT6iNeUDkGUoZHNx1uLYqafv5XEemwma
ZOBk0o2CAbyaQ8XtIiEdWjFGDdXOsbnnC1FRFvPVgjiIhuFpc7Zl7SsDu3Tf6P6ky5S3RFIVnUvw
FzhjUz4wbmvTjMT2RsUDQ5CKp9ys4ZN2BXLd00s7ueCPzHZRz0vnCki7K/7JA/HBJ2Q7vNKib3ae
UI6m1c5a5zZDk2OyXahdsdHhjjc63ykixHWeAn47Llu4SQvMNzrPpg5vsSox5OYgLyLOD04WWpN6
nN6SfiGw82iszBDOzuhKwDWFcQi5H9MvDUODc4Dek2OD26On0e+Qa3UG6fDUw3T1eibVGFUZuR6T
B6KvmgaLQ0KAlrSSvbXyT+JGZJAuKH9Q0qDVqMTRor+nwcDQrWndn/zs75FcAIA1I+FGMszshdmn
ZTiHSHo3XgmLbMo51ouOOrELlxf8lJQCqGEqw6EKX+RM7IwqazYbKdG6jjlPmKCLGTFpLumReOTf
81/Hrpqe/7zP5wnyMtT88lnUMIMyDUudiBu+i3yjQUKhM5qwAPlyQTWqz8PHJJLohNXBS1Pk3y/k
t3UOFazv+FHD/SqB2X0QmKUrltc+eLLyBSlsv6Mp0Lb+QgoKl7yQCHzqblmpqmS9Phf7i7HTSMOr
Qm1WaPZk4EIFEbpQYf+7nHrkP4dIyuYmCSfAETeHtE1XfeMuNNJCAwc1nkLyAkoQvmBJ8ixfzhh1
EdYSmZgtHH5MlRNNU7nyGZgTCz32Spdqwg3X+oexrI6u8MjQMTPG/PTi8zTYqZy1KESU31e8ffON
4boCylJMqSObqObVh2RpfoZpp5WySaMqnCIGDsOptDtwcPrzFdJtkhyZpMOkoYOOI3qH2oZHzota
XJny9HEtJUBzApBsw4ucwvb22cC22CVE381PuX2afMjpcx6x3SXvgn8QCQWlS/sxUWxBjD15Jvs/
PSYWXo0+EpOVarBiZTJghwf0zS+PGYWwvbGosgI6S1AZMDuDUaaFJxLdN6yRvc+hape67+6HmAUz
aFL1Pz36ke1bgNa53wfH4EvJOXFjuF4zjfbfOHg+hvIeDoj9WNeMVfBvSOL3e/mA6CE4RVKoBaPq
wclHckg+j0uGQ+gRKftONsTwyTGdUQICaTfrWqDNN0Hsi0qc+4fkQRJvwB8D7kU0thC3/hGCqEgu
B8U+Z69d6HWRdIypFPg6U5qfB+cBOjp2oZJKnriJjWjwClUAgmsQ0qjA8HFGuMrO0AekHmERa2pF
TrIN4MWfawiJyfJFz8ZDo10/UqU0OC4b/hG1w47MFsNKeIzljrJ5Ii0iECXx+7HZIWxzAkLPH3yx
X8jz5fA1of9awCYmYwNSBVRlZgaz616ke3WR/SosxMe0hCHBftG/RjI+tElxbCrPBrTvHLqR8vbt
wua9cpDxL1cOPx1RzH/+Hm1UcfsxBV8pfU/rQwjW1BJA+SDktARqnPSVtJJqyLQKMMwj+cyQvSqE
7Vpq/ItRNAL1J51+aih92eo4RaVGfx7XX+75xKxSfOhSJ35xt4wO1v7o13WKPMfHgQVDmtIwMaFa
QK9WsS3DVDtAlYVdE25LrdNPzigDQinuaGGX/oEXjv3W72nlx0yuuXaHMkrlgLWGJHju2OjBqW2h
YkXEymyEsp+I0APxSZ4uJs6DXGWuxoH7DA+D4pTYjrk//Q1CK5T8DufkgfsRnusB0INb4sQ1iFKU
TQS7nUsiTvFKfPt6MmwDk/xfFzt11kH/BAACuxOHyiJ5Jps3JON5QOXMpyagHHGfwc98cRhpNVzK
bKwaZBklZDqi92PK3+8zy+GIjjdPtl0dojgO6ZsGkE55K5ySBaRMAr4i9SMEtwInxPbqCGWBZpTX
xgYiEOWjkrTj4TocQwpEhP9TJR1h4zmqRzH6JxBAiS6RJ3I4cJSzVWY4lIJs+pD3GRW2hQdv/YDn
OLFOJVCZe5OsqFmemb0HIvB1NhIjhgbvP5obuTFBE4EDuhfE7ORJMv4gceG7erWpVABOyAyYX+Yr
dOat07GVhSWa6lSyHYjfqAeKe8dC3zKiITU4UTJXHH4vNy2cRBGT1kERn0GNsSqYY1DKwi9QcsH1
jEAUgKaH2NFF1vSRReQo5Zv7TPOEcFP1TQIjFS6YDUKCU3ueJRShTd7mT7V1GL221PIgqZtzUpuS
EoA6fECDdHCqrDHHDRrCVKfI8OFF4pQT1cGflHJQwjp7ODZ5MrR8ppfJh0cUF9IZjLpG5eiBalLN
8Tqo58vJXz6fZ4fl8C6C2N+6TirMRbGXfBpZ3pCwe7WnH8yYFPl2A3nfjDOSxdDpx9vBJQT85WBL
umuyUdYBLhWkYQh1vS1XmwAlzJyzD6cBTLN/D1yvb2sambvJ3sV9Q3yVa1Sh9TOA90SSQzY+ROc1
Hk/Pvwwx41KuTW7nFSM6GnCwY+RItxo94WzLw73aXqr+78gcDngeEz0enE538Kgf3+hNcGnXV9wZ
MsLFDF+zoDWmOah0AGbonDNeiQ6OXhk0bdreLC0y29YSGrQAJtuXgoQ4rV9l79EhMlPbNwtAjSI6
31xkAWxGlrA4SQJWrnQlpbzAp5YSosF5jni3DSMtKcUSFCEMaj5Lbp2x6xAW0DVsx6AnL7azTH9q
Q8VAHbIcw8z75pyWwwqZIJEOV34EwU9yEVhZQBT1VMmlspSbS3vzuyIIv8rALWKHMcKjJ9zBzn6w
kXcsDiyc5VeOxk4pkeyg6rgOiIbPxDvSCR0VorKrPtj51UhQlMDP+Yqkjvd1RE1xxw1LfpyncB8o
bdt7EMH6mqOk4AbRhy6ihXGRJnDolWHSkxoYPzK0oURh5QnXvIOYzdkaDRIQIaRGR0mw0a9NOVlx
Xx4VTdFintw9hklzuFJ5aDEKHiHd8jWXqYy4H6UxlkDvgOFlcCUzzwCs13juE8G18IufM50qeaNd
oYCiOOY3vDvEZjaxDsJPkw4dNvjB3+DQLdp5kA2yYN9m+Dc9gTmT2+YAgLazacP1hjXBXBSZHLwA
x3AdIuAcbf6I/8C2X3bf1LDXN8TrltGjK0Y3LiKY3pbWAM0Li/LmYR/6JefYoZg2ByFp5HugqNHm
rzqzRxR6qJR0a5mT4aQQcrHTTk+Yu9ZRfLkx6e5tVIDxwiGqkSxjC+G3ayBHC023Lwhva+IbBWN4
YTTDnCMa8xfODIQ4k1pL2psy/rU6olmwtr88jdZPfQM1EDqrAwc7gqBsuP15Tx5X3D+Ab864heDg
NtmtLKNtG+PGAdK+nwzmrhvxpz1g4g31AwkMwQ+eJUeGGb6C4u3j0q0J642QdjaozqZp4w8d7ZPK
Odmu39Bmro6RmHiDYNpqJEZYoZPHYPbdxDKGR3bnAhiC3soRL9HL6HLonwoqkXm9BSAKhEOx498H
DyhmcLGAeJpYFqjTxebloN5FTD75ti+6+8Gxe6MbVHYAmvhD7ffWM3FKiw/M+q5OMMObH7ysPw+P
kNoDNYc2e/wY7/TnoMrZDedy9F9W7wiPToRWIPVA3SyYOgEDwpP7nVGG9DKYSTscBrLCY6rs375l
T84bf84ob+ZDAmS1qjjK/lySrIdzZbam5lfNreyX8EanDG4fnUTRgdiYF6B7cQ5ebq1Ho9jD0yoh
dI/tVQXGy/RJB3V0ZWpFu7Gag4XBOIR6QJN/95N3GHlwf7h2dzOks1iDvf9xrTN0DNavfwEUKfOp
nH2RMGeh2Ltljnj1zDYxz+BOaGmvzICR9WdG1AlfNJfclE6BTTihdUh8Hot1hM0DFTXjlWl2DxgI
EdstWlJ2S4O1SsR74uWXh5qzjJVxo7yqefAv4RQSxf6Dw0lyNZupgsP+hipIGgYxFfXJdRNqoaaw
3MifmSMf19CECSJWwUtGoEME8iWAUG2F3HJFXGlSf9Q8s7NZmP1qp9zhr//EmBatwYgDnNIGUp3i
FqJMABbFOIqspklbAnMlQH1EX/qqxwIx+IkKMhoxQ6sdEBAGYVHgdGiukaK169MaHD36PZ1aTDsh
Lk1BwoQYMPh+WmC8LgSeV0k33nOBUehAvTPyUMpgkCG6qTRsGOmY++82Gn9088rv1ZxV9kSSAyDA
QNMeMPmOwxoeIS3fjgABZWgfcNnOfEo2REGg0d24S1Dek+yzp3nfa05a3uU/pF09OQz+qatNKlTZ
fUEn1ag0NYdhCv1oNJiwAJDJljH46pghrkicLk2KjDxVtsrYFmUDGQdOdkSVr1syLoTLY50ioCDj
WcsaXwA+sBgnH7oe1aKy5FHOAuNO1SpiAs+kutOkFziILH5BOjSmkB0KYFsqFPFFJOU5+UZcXTW5
SseJhpDjTcJx1QjLiZngfRXsAG+ZprpAAkI0fyGiqJO9VjmAOWiHpfTGXVyVO2/KhayNMRde819D
NbuDpJVqjRvT3O7cIbeHQ05lBJbAPVUw9ApYN4ALWEaKYVjj37AAOGmIMBNsY+ZRwjmDxxJCzICY
pUu0UCRCPkAQ+AQfriKbZgEcFShYLdgtNhtETX6BHFRxa0AC90YBqnVJpfIt+UnXvqIZmygqJ3lB
ERcXWENlVP0fIAV7kIWntJb5hKwiIHjcRiqIVgSxaFnSTIKDyJgBAiJdeRpMH6bgasVTksdjji9e
BqJ7Ql8FumeRPIDjHks58elaCk3894pCJIU4zkmNlI5SN4IBOinWexzCqm5N7E7edNUtWCSSpWuS
VR+KdWvDcCCd/xU2LnAKFRIdI9SlRDyBkMI5wThZOpJWC9RINVFEsIsJRxpaoIhqiiiaYGMTF9Cr
zZw+YOv3XWr2l+oFJTEyjNSYxqd/xgqb+mWQ41zfFXSij3gAaVAWpsY1+BX5hrIrAVQkoOxFpVCo
oKCLy1DrxBC3Kz4i6AP4/2NwTK5kGViZkkVYnuk/4kt8aVGgVZbzh7O5uIhrXygJTc54CaMObbYt
sAdjCv6Qs6OKnez/St1S1xpWhvPotmT4HbRzFHfsgArD9zK674y9GdS6D5Q4DPKbqhREXkBnp4mn
3xIopXMxePufkMoaFB0D8xbfhTsL8dBjlQOSomXN26pTOsqq/6mgSoNSF+wcjf3L9A5l93DzjbbU
bw/M3G1owjtyM2O2w03zAVHLLy33tmfNk0bbmCFYKi3LvTkgIMJHnLxPu+DxiG7Q0DgaeIe/wvz4
K8aIZXCBe7veOkzOt7/rOXyV0UiWkGAy5cK5b3s38BLirG+UfPBVCN+45lWvLg+fXi6wNDYSw4Ij
jxPP4/8vI15fOWFpdrpkQWQREEN7nzbZwh7i1tytobtboXrB3iLz4HAyzhMm0TWEEVCgWfZr0W1g
ti0P87bH8IPxe5VbO8QskhEijXCXbukfXqGg1nCK/CTl2W1pj2hmUe5nvHGYywYhBi/P8IYzEgtZ
P/XxsWeKigZssXd8WNpwgp/t26Cy0AsfGGh/Q5UD6Wv2j5FwIMlgxJXexSU9TJ+dvX8IaovD4I5H
W2VxR/FUGz82mEHxcGSh4TG8x/ixyCCr3iKrswlv/xcLQoTYDovvwNhVqYkLTo7pnMVHrDdHmH1i
Wde6/+arLfttvMEJPhyXltW/+y+JV7mdAQTYcCcsP++oVNW0qirjLd909DA7ersW88reiRXiI6ak
w2BI2oR5X1eCPQeAjoFysE8JZbPuTJ4jGIaScg1jjFypvmON+0jZgGiVkCy5KWiHeibGD0jcM1nS
YY/Fw5RnpVrZ5Dp0uXbJ7eIcetXFIzz0DIS8G8d4MoFM+YXdrIzwasazPRyCNGDhhNsMHU5/1n3C
XgnAVIecREwZh0EunUq/O8Trgt2BfLHbhRK4gFyBdxuoK9DMkIHfoGUe0pF/rXSdlbnfDWB2fWCR
0S0IqF8gp5jDQ2SjHYWH9eVlY9mOEQ4EpZOTdRoDmDtxEbQBMXgTb38SaO4fdjU4wwERycimRDDX
d78xY5DDGiwMLLUgL7ZlviyOXdMK5yMIQHxD84iQQ5SxDI4olLVENGBxq3TNAeBXh87kiCE4pjgY
u+Hq1sbiWt9Td9vtOFgHARY3DQeaLd8Q9p1ZzDsdGppsLl0PaQHew0KwpB2B0R7dGFOvMTlddMac
BkAJ35YAiAPT+GY20pcn2drb+Ib+Q1iZZlScwIhXmE1qPXwiWp/ASsmhXS1338CZHtlQvp6vULZj
EmFt/Xz9bQjOD316klhiVIvWVUT6CrnZFPaMd1zsIOQqUxCIufjQ2s5AVdHvYAr4s+EEtKCsAIUX
i10P8MxvgZAVbWxNNYE3oYFWB0iFhDiUbpRcMRYMTEd2Yfxux5WU7Ed1aT4q4eLPkYFwqnHSPB6L
SEO5ugnwg9oMhsixonzNJ6sQVVH+EV7UQTAqqNYpraCg/X3Q/5QWJF757AxY1rHoODRcCyfXgFBa
YExz+hFvSYQ+4A1z+aBjjjDRGp8sypYcYvpKkzxEVm2umrfoeAowgoCc32vffG7bsNuPQyd0UuCL
/ukJFt/vKwX8Ekk4MCno6FFochRoKLS6LIkv600glVgMI2u9w2witOv96gIGF/Whc7068fNcDm4k
DAYC/z14AGKxMgf/J9p79V9G0cIkeDGeBGfESU9jBH54c6LmwQ7LOvW2DQnyGNonw6tlbqkNpQiy
vhtygwHPJK3QG2T8JKwa6OEcqInaDrt2LS4fnDX5eVh6OetKul5jpyPLdQxfCzBr4idt9OFtX2KJ
MW/jhyFR5CTzlGQ67z6OPjYpVNon8N3HKyrqEddjO4TUkMBuMzR97fBY727OG5rVH8i1/QhNu/XZ
FvGnDlcVwxTv9kgh2NnekybZBr3m390mA95tRp+/+Q15p222RaGqvJihevx7r/Z0lsHRtnGr3kWn
0rsnl61zWeakHFsnK/D+6V+2HuuYD1qVlzZGUcKU6UOSsrCVsuQ6lgCvTh4DKEIZLMk1rSQ6nwGp
9ULbTjmaXEjEzzH8IwsuXUvigwU5l4ZseW3hHjwmX3ou6luyu/XRSRx4L9Dp6Qpk5JzfrhPKVExq
oc9JpTUxHwTEO2oQzkPqpiJC4cRrUUphRxOfBzj8wkGhF8EOzsALYcfgVaCXU3ND3s94W6gfDtJK
fcSaAx/r07gg+CjgaSBlPVHov7ZAcuXSiNQ7lSgb016xhLZoAEi1sejapVPBb8rj1eTBHoF5O+e/
819tUBpUUa5syVqM3rt1/a3WQQT2/dpk8wN3ob48/+6xJaCzg6gL2xGDyRB0EVyu4hJt3jmCPEEj
nkHc4ZgKTYUEi4c0mZbrsE7ChvfKi4xLqINS9IOLiRUFZpb0VZ8e/E/8YVbXaSQ+zqcJ7u/xnJ1y
T7wyqcMBP8DIZqZMTWxloDgnYblO0cepQl8bqBFbAdoI/Aqrvae71ICwJ6BcnId728GV2gvXTB/r
yt1B7jQ36EhkgQwsQzXKBULyvlyC827/LuSph4kcxjX8WO0rDWxuhaTf+iu4nxC/0TKPU7of1EQk
2dkITgMSNQVsPjUfUGn9EaagamjeZR+5fz56LmhfqDAm0KPQZIeqkBGKh/ySMrtLc4kbW6VCuccM
UQBOD0jkw9aJ5K/mfKEwjk6x1rsBWoobs46cJeNh3G63YHI9JuWpExCZdYOMXhogHJzjV/7KHZIo
PALYNwHyZsR98ir/mhoDOlH6dQ50aADjZTXB7MkfA31n0RJOKQqPWFolNk/VhxpBOyQZdRqhSag/
/8hWQjAVUhDQPAIkYT5ZxpDpaESgC5nuwnA5HmPhUNTRsFF7h9BzPi07AAc9EChZK2qUf6Okbv5n
/HHskvNaA+/SXQa5dnG9Yp9A8UGzii6PJk7JpRyh/uCMZCrel47F09kgHcxunW1WL+ZRVrsxJkYg
7e6ccqUfI+jjiQUCQwMFl1KlzfQXvPKEsh46BQgAvXR94pibJ9LtheCvJAIvYxIVccw0eno5RgAr
1nQmvgmN4GUfP5o+QimKwBvshKXVbYzwPppHY7uN78Lb20Smf02uzrO/QatfoNl/t2yQNB/7i3FN
1hWRm/yONOQJNQODWFuEp3+Tp0lx7zL2QJOCEaQPmi88uH/2CXgIuiiDXX/kT3dxnYkzF7/5xwi0
Zi34MFlCVbb1oDLHLRFqHbzNMfOZceCVJ9Cdmi0pDaig9yEFgoPGriee5SfqL038L/tlppw7WDXh
arMfn8mAVucmZ8uDFJfgONVyZ9EvCNPsde8D92NcidM7K+HQopj0bppRZMXML/s6FNn79f0taxaY
Q1kLFyLqqShvHQHoBKlTSzD9EEUFLBuwnpzFmX4b1VnM+xb2qaiFgJn4PY8+oYbNLfHwokD79Lg8
Fe+Vnq9ckeW8ZSIWoZe5vr0wJ3OXS6oucagCUP45YaOBr8yeAtBvfGIabdDJ4Gp5+cNFs5RjakQN
tv0rtykIzZm6AO90nvsVmo/o1aixv/136tUxiFMBPzGYD5kAF3Np6gabCFehBwgYXxiiHrEFoef5
mkLph4VM1zO+FPTBxLKc5zQMsvBDj/Sseqo+XHKufXrGDEyXJApkhMECuDpBRJjYMzMBs+br4BWd
Ch12NDB8EzMDQNXvveTjb6IH43nVkf+wCV9Ba+onHAD4tbvym5HDismdYNjnuDVFVg+fQmXPIPr7
qcbIDAfGC1ke+2xQivRjMvPEOSn+wz5xkPACDFxwuactjk1mVfzifbs+BNfk1wgPd98Iq6znw3C3
OlFyVyZlbnR8a91aTL06sszlqolGTooSpqldcWioBb8l75ASm44OC95Ax1pOfOyti5BWayts0URu
ia56C2SpqjFlrFrQKRrGNDZYKUv5q5m0CSGKLE8TQ20SmjsDJthMf9G6kCuGWHSMUazgZOmc8MC6
03doePb01py7JtEwwlOhvUWwhXLF1bzB12KALYTqUv0y27fu3h/9wxjeXmvKC1pdM+QF7Y7uHvxq
vU34XlGVhfuebhe8xc0YLKDGUrKGNxKW7c/+R+/MHpmMWawPmO/AfLbtr6ZiUtDrwTL0bqbacRYC
i/8+bRkrTza5W8Pz4OVBLNR8PJMKWD+pW6nRFWdndELJIGHr0bWpedeaIYO6Jvh00YiaADjOcbKJ
r4zbNgJ91su4jm4N2R+fecOel1yCrAxZLEPr8L9gVVgeZW4xqoy3vftaYglsjTDMiKwFRsf4leMv
weW8NW+4gzynn1SgWpU5NzssionL1ElI5agYONS/XIhdu0HPgcxzQ7EAyfnrEnwMcAc++EVcDTQy
l0JVQ8ruHD3UY1/V4RtQX/cnX8hzApeLKbop1xjecCQByOjojiE5650LtxRRqNMzKkUasIFVPZ+G
NL+tN1/gYITB/TZcsYhZWLpSGME7DKXbdk4szy0zJ3V+LSHpRGGL2XlTfEJz99f0WT8jgAksVirB
tY9zMS7Q7+jqYnvRHr0He2oHfJDaRrxd6zJiadJ8ghVssFQqaXedMco5oaRmz4QQDzH31ZzORsfA
ALPwKOGbaEmaTYQhoDRem9FtR5giC2hIESPou0cQBzpv94Xg9CHUuHfnOMXmGxgPtREtlEN0T+HI
YheGOSl/11klq3QkRrEmDltYdM5Ai/8/0rAaIzj7dg9eOvA+JJAB/XobD4jBY40oqMzNEAx5DG6c
vjBDqSW33g6L6MOsuthT32QzYenZyGCcBc6SfXaAqMG6vXQJh5yGzJVgeApXkQhj+r9mG20k1tey
XLmDzQ0GPd1L3T8tvivCmxMNQCPB30yLWkefCIiNEbckCzfjnUu9Ij4j5Q3A9adpE0tq7qN9ZIjw
aXbv3gcHVtA1RjACfgAOxzAkWqIUADI34G1dI9ApxY8Cj8qQNjQBBQdK5kvcgmWDc0bfpi8VdPD8
9CKfiLtx8MteiTtlL0UGy3+O+NNTOvoNHOsLiNdMukJSnHX0OB2cNxefLmuJq96gTsMBFhSAIxhG
dsWdoWSR0u58Yquc3g6D7d+Jvj4N0HwifJJ1IIjzGuwjar47qjhZodJACkxquj5m4e1SeA82rYdj
BFt8Ya4ARBoXZbesvhEUZR5m42vPGMGV11aX6BrTXaMOlxzlGED5ZXgwLiXtDTdNZ5TZ4SKrBWFw
Dbh7HPjYNjEKlvNUPHw9vFtvulSlgzz5XnRWyCGy0NXxxoeNJeq7HuO7u/KVsQebuBSWwhcX652A
p84qs++nhEl39/jox9YVbTY2on/6zCQrXCbWKIjMD1b22PeWnSYPiGOoV4ENv6oGDBjAk8A/03nL
ojIITpWy3sLBRPtGvRGNrDZ4M6hn41l3uMV8pHuPpeslj5Y83/Lx+zA97KKabwArGmN46eoi/LsM
EGv6Q9VrwoTazR8AoUT3VT+O4lbxjJYKOsAMNuDsiyrRau8B2bdvo32dTH5z9tAp0JiY5mvAFGrE
k0kRyYbQmBHiHyCHjYsE6P+CbpYR07DCnc1HtrK5uRQ3Bd5wcJtAFp5lih+SoawCoeD9iN/T2xT+
wRuEvFz7pjWIKugmewdUcFCciaugIkNeQGqVjGt0cfKLs63KPwyWVOkk7i9Iv+mW7w5YQw1eELay
KhhKfw1nQS65rDnqQAt1p61DE0C2kTd6irPHiyE9n45JUeCXP7wLpEWd1zzCK++YPKsJlDAQd+S2
jP3uk8qJIHAAN8r5BRkDOg1zllP4Rm9yXoRYooiiUBs/YddE+a4DsSXDkZQd6L6N+ID+niTvDCf5
3FSaR3UUZjia0jekXyJO70n6LbzjOHF+3nR3MTyBkuDhs0H+1eD6Xcd2Bys2HgMK0c+Sak1VgK7h
1JBcstpDyrbQaXU6v4942nLAIWGWW+6C4LFeV/vkml92twWzE4HUgs8EnCAyLaiJm+qf+dj0VmDs
0UcULwKwB4pEusUwXywP4iehWLMAGbB+orNEl+Q8xXqfVf2PBKggLlatqMLQvxPMf/UjWuENyIfa
XMwWDPEphqbEXHcQTJGlNV9c3ENVIlq94sUI4xCzvdzOSU5euK18+ZtcJNpB5MPovigeYAFncbqU
X6dCId9Ki4ckFnFFTtdWFbV4rMexlZbfHquUKpcrtdyP5y3b12scBD4QNtRX6qtOp/qJHQ40KmSe
faknXIoMw3Xn2tDcOKyRc1xG+nwUuztnqHVIugPKJZRSLGrowHF9qltao0p7LiiJsUoCORgRhfk+
tVbVH6VnGpzgy4HlQKeEaQ0EyLPQ8eNLFwO8sC+HbG6h6jJ8uDXVV2i2pv7Rd+vCAoJUqq/G1l2j
ACgBQF4XosJDs6RZDGkNIDHSl9plGSf1Afv4fiHKkzpRFLT3ZoV+Mje9qU60an/WB7k8vDvUXFyj
NSjsgkIfijkuJ3xCKQmRFwgnoilMiPD64jhHxaJxQwzrvCmdoeawV3i2N2TXnCoBF9RjM+wTjfGb
pYXHMmwuwSsqDButeWtnbbj6DwqwiIU4ZvbXfUF6a/ixmNGs79E6Xq/ZAt4aiK+SxoSYM3kE/6Bv
JzII9mtom6Sw5GgBYrN+x3WJR+WxzpMhv3P63ASi2peCR08ApOYGGMh5ciSWLtQaFaEVVJodxO+0
HdBDa2Grj6nbAJNANXzug2rz177+J1CfDaHl/h16igcAmHrIEevL8jvQM2ynF5CtEl4PjYmoBv8o
2VhktvBfKeHiJCm+2iKMkOS1a1/l9IbdBbTyXS3bLnOpMiftc6KpX7mkX/qvcym3T6nlQP+g4lFR
U3wUsIykpJuCkFAnqXCl6hamkWpJIySkzkclyjXlyoAecMVyeDyJvP6JLZFCfwxCJ4jxOf4HDCt1
0pv5JxnT5wYSggCKVIRMg1XKIQEEtOedcm1pRKpBYjoxHPTlQgfadfghzTCDYkMOQp+aWKAQBarC
84icwY9xAbLozXU6dfLoGs9ob9Bq0YstuDGQMA7JB+ARbAnG1hOKFijul9zPO9DSoWPeFFULPKQp
uv5Cd9YOzhx5VQ7ibTqjo/NpXfrMERvuu8fBDvRSvWkxzLQNhOL9k5D/kwqwA33SQB5kD2p+p/bu
vxAVogfZk41BeoOvCAepz2aRuoe6KcPTUos4Jeaq57r5ESEKl0kW5tL20cqgLqHeX5JEo7mCZ3Ae
L4a0yokY9KeQ4xGrF6UaQeM5NjhzOWBX2TofiQxv2hwEcAawMWX7VumEsNXZxbaWun3279vulUFb
0z3OhrsmD8QvFn6zlCU7K8h5j4W7x74zKv3UmP8L2y7cLADNtr7NsCl85UlRFzc4PT3aMneS/ug9
GuqoUMPjAsNndt+414NPAxhkgbO13LMYGVttngjylA0Hh3lkeXgygxNihRVA7O3YqpWaDQwiT97L
EF0Xd8wr/HcOU+xUKoyuvCP3kia8fZk91gBVocX36UBRF+WzeLQ/F3/D5HDO3O2YVOE1fU9RRJEr
NHB1cfdlrgs3wohLwDnwPOqBmC9oY1t46f69VHPGeIicEADAxCMZlkrnzmYaEywhVt8djnDAn7SG
ZmszpjEMQkQj+Cu7tVIQIqIlxBp5CYHdmU7fr03QE/ZepBP3bVKFBo8/M8APUj7Sne0YKU+fEW5I
GZ4RAD6IPnLUZokWOmDEnfEEMLw8khtpeK5jePEYqzWrJxmE16b7ani8NfO1XQ+g+c8J5qQ+pil1
VroZiNyDWsfiuCAIoStZ3rz3hD76qSVaPMhyu4ycueKE7G2S6jVlAaX3YIdx1Jfj8YAPaIf1yZuW
7/mF4cu6GKR2tPs93sNuxcbnllhyH9WjZTKCReHVWs+DszQxvBbvCRo8R6qUCPMpCc+OBIsyjoX/
WRx6sIjdJ+PMYmPyph+OIvOCmUjz0v4fS+e1pDq2BNEvIgIQ9lUWCSEJIewLgWuE9/brZyVnou85
c6enG4S0d+2qrMwsJo9CBrp1DwH/H2oj+DnPDBowD5CePMg6x9VvGDJ9H6DLFq0x0WC+KN4lVFV2
oOOYbgKYNTLk1QJx2epJ2knyQmrGLZR7WfSky0FHg794UHA/GOqaMXWJMbPv3sPDrLwnLhjr63cb
V9zvzQqcm319z2m5vRl+ZO579WGWsqelpefuYRie4/gWYuyXQCjFNxy/cLuxBPtDxkaTw6MfoH8k
q6Ei84J1tAHZNn0OR84SjZGmjUx5cP1hAhhPTWhvvH3lSIzy2uKLZxD6f/FujhgDupWSnQ1N2d4U
tfG7W45vYCFI2KD55pim5wdbsPfg+teIp9iZ/eXgL0/GQP3B3QcC9C9X+8rkAjC0nGIVUMVjVpNX
IN78K5CIk/EuwGiL7IMuAsAg/aDg+IcyOzzSh4xvI/Y8uCPbrTAQZF5NWd8JgHNliYU4e/3YWvuF
PqIbb8hN4kyx6AQemYjwcAkGj4t9WUAzJJVbh5JMF2aPMYotE6Yuw3l5HlEZd7Cz1YATIA4Cc4TW
uBDvES+0/fqJ7hRPlGi+d5vt2uyRyoOMGv/7YypyFJERsK3IcNsEk+ewMlZ83E5tpDWkOKwwnnC8
ZcQEq7m9655jNCuzA0+ah3KzPn3x007kujXYWrZmcOCf0DZOtn6Tca1kercVaAHnDlOEVlcQnm5x
9enr6BejCU+/HKhCtd0Zp/5XH4kxGa+zR+Wec05yRg1Lc/VC9cVgtOzpF2jaT70pQ3JezBvAb5JC
jzG4/9TpZFGcLWoqFQbA2f+mlL7sB/0PfMb9krWNriIZOZvsg2mJj+rlFB6ZwwhdoidunBLjfF63
1n45u8ITJlEow2As3/mOXCdvFq8vOnhzhsYRgYxISrIbJZeAh4W7AdnsJqhD08h9VOLdKk5arqp2
vE5K/gcTMyZGX/FccR9YqWKhimHIO/6kgyec+ytzYzZ/LxR9jd9UCArjZrybYXgBmaAMKgdhL6w0
GOhdYwZ4EYG2h4krdSaTpwttIytHhbAWFdO6/8J5qhccbECr45dphBe/GrygUt+Y9fgc4M38Q15B
qM7e/WHjERuf+6/WsV+wsdXBlpa27DY4ds/dRutGCgVa0yjivG+1TtoG137ugLH1cQTqrBlnm6+q
49swx8QIF9pydAVHlgAdSDptJq8W3JodghnMwBghLd9eoacF+tNzYDlvFx9rFj7AwP44SmESj1e6
U02Yu3MaNqrBkw7AfDe/tGtXy8iALdswZh9BMWLsNsyXF0gc3O6/++KDOz9wOEjHO4Eh+yrLfyk1
sgq/x2GKWPI8woym3P3yJr0jFuB41sTNElTZcpBneVZGGwUBJCh3d3jEcZhgPcNI9JO5mSGAuL3s
CpNHJg/aZh0DCHKyGdzP2Ok2Oi+c+IoRfIGGU0tr0dbD9WjrrGFlu/sJcFa8wwuLO2vKrK+Wru/m
0sCCfCC/HPCFDj2lOYOPlhin4B4nh+ap9XcHqLYeZjOk8Yqd7xbbuWrGMhqC5mTbDsCdfOjOUBrE
TRxNaDmn1zn0DBpRAHKEYLfTaTWcOvLvFOy0Fi1xVj0GZw+02/7DhK/OKQFpbh+UhzAexEmepjKj
YuxQ6zf36IvhFEDwvDq+DJ/ovtIqbXpgVq/YcDdU3sRXXqoZ3loVpBh9HAoM/wGazEXnXoUjvNPk
M/ePwMqMnKNn3mv6WGEDt9ZYPEXgYjlJb3owqaqofQneVHCcjQ/70cZXB8EVJsNNJvCaVwPA6wTO
h2FQVKTw7b/HDB+qy0zBOn2smuGhgqVzC8RTtj+DQ/QoebjE8JweuGMhVnq1H4Vwx4A5ru7qHP5O
PAjcs6xqq4JhyvZvD4TO/FGErAOaSYh81g1nDT1/at8gJgJOoKCEfBy9TmHeWzMScds7TFTIbeiX
QRxuMO11P+dQ+4AHPNloVqXYni6VRv1G6sEIodisAVGvGmNYhogBjNau/fan9JZbZFPmqXuzMh1c
MA0Qj9y2zm+W77Nl4C9ELFxtewx5X2uoPYnqln1Ydo69DdSBOYBXnsg0ErEYew96kAbv7dr3Xr0F
lW2M5w2lGgV3PIfmyVnhkYP58Zz6QiNQsLGxGvodlWDrVhHc3rSn3jarDB7pKa2jXLx48WQOEH20
qyCaJ49yjWLvBf58+OX7OmQO3V3AZR3697nKZmrHaUiSAS4AZYkDYGO+6LkCVfBhQD3kfKNCwc9g
oT7DuFazsh21/m5y7ZEp0gSk3wbyIzSMJA34WcOlxGsT1Z9948aAz8yhY5gYeUFstD4daBsQsplX
STU5L1sNb17id5lWBny06cBv4dZog0hAxICz19uCwNYsWTzO+P1lBJfa3mhV7FqCkPsH3kgFn3E3
MatOHjCJ7ssN1QPBnLmaRFa0cu16+5V+ImjZshOzmNf2DN+/4pVqhymfM2UlqovB4YAGJcuWWoq0
hqruX83b5KHsfWkTJmCXiEI4XvkiwakBPJLe8dXh7ZhF/5P2PCDicDMEKNUJRz+vqXmzTa0CGqoa
8A04+XWfeHqrZCyYT/IkIUcUbx8Aa5SPMpd6+l87HzOmK1kDrcIcGX0ceVBWGEhQQZSgf4oUB61u
0fCgIGAAQLOCDjkOl9D8Re2lLgwrHMLcbY49zqKouTj74p0/cSStkPZlp8FPlhbLb1P8ugr+XVAK
nDuh6xXcILC/6bg/7c3sMKhhdfx2pT7cY4yy96FiB4rK4OxM6YLL1ehimzWrBKXRlzl3VU6/L/6P
eSJs/PO7H2coR+K+gwjzcZIS/1mwWZGC+Q1X7x4WuRFSb0sN+WKNsXQOXbk9qGeiTGPOjRdxueE1
QN7khYUtBgmo4ASxNUTdgdozufdg7ZBT2bUZtW0tGMUAHqIOlYYKwNmurTvPGlQKoxxWhrIGl6Zb
iuVT+4yGQt9Xdgt5Z6YH9rb1lk233lIDh23WOsAEZO/BdeClleBUfsx8gWdzUmAWG0i5S5GPIPIo
H6/5vEMejORNpgQwpPXrfKADh86N98YkAHBGVTiQEdCYjp9fu20yB5HDtNslSjx4poALTxBc35/f
mFTD4gXyYcZhRxcobrpGw+7Y9Y+O/AuwrqrSfUAwavMRuIX68VM/02/QVRJJ4R+ZXMkf88Ax46M5
KDhUmxTUOYVZTY0felzFP9SUe+lkGJuzUAYPs8NdBJ/AWImxbgB5K8zLXRZ5FS6pgL50T5yTSuM6
B8WCW8n1C1MVPsMwQ7aGSztNeA2CWZC6n/mDag9rRUwgwP0gKinBkX8ISIXFIL+zf3JtsUaU56uk
WeH+gXMSyaLEYVJhUWmQd0pML5sgiUEyRgOCDdCCkhxW9hECnXOVYHCZahmkIepV6i1kLcpZV0mB
i//3u7wHwJAKAtVm6AYTAeJA1nmsGo4Wza+2AVzSu6mcg73LeJRw8RozEDOMen8Yk7bp4UNakrR2
XKM7LKY9Je0CQJ3qCNk49TbQIiQNua8wnRy1AKAKlBWbGkdqDwFi/Dpmqg75AZZTOI1Ape73I1Sk
ZWbH3OzCRM1nxmMwJARVFG1pVFXmmNY4Tinwe6p4db0DGJ+LE5o5tZNq3DbSZkqxIWQGCYlhZKI1
ECxX6SFmG4qMVfKkxCwhMFZPvxwb3Z1f754HEFhcvKhH8njZoZOU8jHB2Jg7B1QEfH0wh+NIk0db
/TFztBhE5dzGIoukWiPaurJ3WvmhCY++gaNWVOIyi24Tw/kjLUZYBmJgpdxY8dLOsCSBdKAMgu3B
iSRO0F36OFPi4SGSfkyCKY61OLfZloKXpD/hBNTJAywH2CaJNQ0RqZx0I8cvFJ1VSm51MSgcWS6M
GwRQBiZv/Cp4BSJiBr4iHrZ5wxTYlEtnJ2tDVp1E9PaaaaaQuaWkTinjtWXkHMbp703HXA2LGRNs
rcvEm/bG0daJIGpgM6MFfKD59/KqEv5BQbHpmtDpf+Ot+nT6VdVH/AxDa69DbONgzmIFhotCh22H
bImFSakryIBX4vveAjiaiou7Cn2XdIC7i+0Cj3fnUz9xfKvSg1DqpgsZljGOY0y9hBaWQw8anmbC
AUmkGwpJ6Ue0adNwSBveO7YcusZ9zUdCorpgKmELlzp6JvgI/JQtcDkJD/PJMYM7TY8Xyp76F9yN
kvnyBDYCIW3IMzYcwik2GbhSgWgg0QAbKHU9AN4X1IC1ZVhRD/YAjMXhgi2gJvbgtFhoJlgKwOkT
/bIkfWPQ97ImGcx5cjuQeR3Jisow+hD+ZkX4lLx7Ck5DdGzxCNio3hhmjGGN2T6MA+Kmifkga0DH
6mvWM4TM2exsQnphSKDODR4zmh285HmgqfI1fP5jXOdoNGEMApRhuvHZd+nRAFX7JBMpsL5A0jHA
E+8kOWvVwuBb4Yt0h3YGZ8YSYxzi/c9V4t5e3YMklfcK9kUmugy67ZxZ+jDIG1NB4Scf/mbebkJN
Q4UL06XGilCwaQKsGJ1qh6UMmsR3+npihOMkeVsJdgDc3R/ySCTBXghVnt0gKV44yFV43VIgniCT
WzT5qxzOwqQK3KZwsGAXbMGfmeY2AfWeFKX1T+9mGUdxeh50ltCJmiE4vDDhIRb1Na6y6IZs/OEl
HAPZmuNSQDnvhwB823g+kiqCw07g1xpJ3yo5mtGsbDJZZsbYCX7v2iIoZ0gZnMxfMGiEvpisBnYd
Ud6/0Ib5yFI6qXcr0zz2E0QfVirOTFzal7FjSaojrk3yyWpTx4rPwItCVxP1aA/eQKTKwjBlDcog
iFAFBq87xAHMHqN3ms/ZC2yhq1XgzdI6/0I8uM+bKbC84lEtZMm3PhwRsn2Acsa+A7nn0larBOOO
PTdJAccVkdQnNuDrATdrzQEK5ZHLVe7x5VjnZsjrNeeDDEPuaBV7Za2ZcegkuiTZJkHvjOSjBJ0P
ZhUHHF0Rn+vnCM9HN5jITF4QGZEgXwO8RsiNtnqs3wfbh7bq4+ph9msMgHr+KLKG+qtiEyjeiwpM
qA4BAe44CUfTkUMk52BavKDjHcJ6R7rqr1eDkrvgUNE8A/0XXl3LTEEQry+0hRJ8nftQs/J2GYIk
6mfGR4CwE/WMVvozKPRI5/sYdHmiib/gd7xTbk0DHs6s4ep8C7EmWMAMpnk+optzoH/L7QZ9LHm8
H7x9Bwss4OFpSzBk09WYxj2rgfUGz5a4xmA68aqZDGNxRHMyv5Jt3cQ7B5ePcVogIAmGTJjt9sY4
U1ZgQEZymOKjnGG7Ku+ReBGc2xwCyvS2kLdqLkEBWNiGNASri1fT4MXVSko+4azKq1If+Y4Z/sZE
8YSGnpelKeEmTWEzW2lGoeOT9EB88NMqhzXDijjKbSL8ARsz1gYbad3h4FzwATBO42weD4cpY7nD
n7MXddfUbYQeR4uEniLXaSPwFv6v2lrJ5l/pXIXCVz2tOaxwD0vElMcst6CrIw1kHq2zZtcImJyH
Cx8Ri+BK14fjkAamdIq6RYQz8tWbCciceunQGcsviM+ULK5tfl6ncQ0yi2rF2B1oS8vGBTNn14er
XX6YPFTtZbwiHXraIMfKnRCwZuxVRnn5Gl9dNzVxkwE4OJiwMZUUOcxh5WVheZnR3WFG9dDjsSrK
EKrukGVLBNKy24CoyCozXyaBWqMi6qQNcO54hQNY8tlkmXOOyNiI9TpWAvRyDe+NsQHk8A5E0tAr
GjY8gxqQYTEWoRzRfg+zQFqPEkHKX+BmLzCtwDmV/i42OyXvQla5YdHkfxUbHJjMgVGbYMCy0IQ0
3y37izvcfukyVzRuFLVEctDJLEelIx4mdJv4RYw4UNGpJ3En+dD38InwalnF55fqzGrAVjVaY2wh
JzreE1MZtH6sWnbc7rfpHn3qHlLYU4ftzTwWoh9ropgUJQ5HR8IJ9bMRzedyxYCkqwKF7gPKLTWM
xXEoI7XXM6afyNlIXqyzB3F0eh9uVpuHGpI/1zR+S83ynUec4/PsmP5YfpFwpCss0SIMGK3C6nkl
4VUU9D7LlA2vdAYW2lCFu8KruhPUB8xeEvIN3kCbJ/WcCBZvkOOhfjVJ+Qg6SmnZLQQ0WVMYdpYm
zB8g2xBEtbMt/BFIluGZCRXgCCBqhbPeXysKYQdr0gGNi9kCmokKAHEsFIfZUtxWKdRByCgDiB5f
WknjMY6VWvZKlTSRtxmVYcJTZhBuiRKsDnn5lbFeopOIIIsno8qAOqCjxNNQy1JMgP1Qk0g1pMrc
wGUDoHcv/AQZBWDB9nfASOevM0hciH9FCEJ1jxaSRnhw2f/6Peqxijzy9v2UbcxlQF6hBasjZTHk
Y2jnqWRjY3FMKTtn+WFv5ERWvwcxFm/sMfoO0mqgRz9l8pFDEtVj2l2vZ5XdtwM5vYoVGMTdFSdk
bul9TMjmHntVsXxO7fd0JasuIlfwUzInMtZzKxk/2VnRjNi+ccn9MJPnmYk/iV3/bIZjCFILnDKx
T5RXCmkSmQZUcC1+mtB8/dJlIAmk74GgEDkZfakepV2jTDa9COFDxBJ4cnCOGmaoQEnNGosXwdRR
/osTYSWNsnNt//V2dllSlhsB8RePnpg+8AkIZUR8x4l6rdag242IGgnfIwamultUMi8aCI1Q7nql
IuOEoCbxS7SJMl2o/G9xsAhp8tJjyD4JtHJXPs3nNv1P9dNZJdaC6A5t/u4MKz0G7k60o+WOhrsj
LfB/ebj+lk2cMlHhF3xEL/F0xFrQpr0FaU5bpSTnDOv4X89f5S2PHCsuOogbBlGjcafBL6oiiDsD
x355KMfTakVu6Yi92Xdm24PNyuAA5BhGpv3jYlJewzwQjPGBBEj+TiLOmvGG2hQKOIqMYuyfyZdM
uBMYbY6ZUFOE30bruYN840tNxrEd0b8CWDl4lErYkq4/3g77kNVuZ99WaPpwS7r1m/N8JBiwjFSj
EeRkE6t8yGUiKFohC6lBt+kZufleXlIoKRNdFOS1jEY8JollT72Ws10hbNlUHxanyaTAR6WIkDPs
GeWnjoqHWaUNcWIaByMtQCl4CQgm8emviA63jmk3hrga/LKJXhh/TD0RA0mseKjPQMnKQqbL+MuS
0KiLJrhRJ75h3xM/TZpdBQrV+q9xoU86La88rGl0EKNYKC8OdIWCaoBmG17Kh3l3dmWEvwu4PLMb
UVk6F7/srq1Zfx9gc62m1gGOyj7FQgGfQUy5cSyahiwiWEg6NgEyEbtAte4e4Y0xSx5KQm5lSG+4
LOUT2oGw//gMQmnoC6+SMv2uDRlNDZLEkBYvHBM+4J6/cXxi6KhwCPIZ0wMxkPsea+SXomkGHXiT
SCBCVigRqQoLTubSE8PXP/dg+bq1lBs/gmsIE5W1tJZKkYSjhQ/YqBYbVAm98YG0VvxzgG5GTJqV
0SUc1kzKOxj7TD6X8kpUHu2Ri03mjtWSWCjUH+xdGN7L5XJrLXFMoZnCUYQCpsws1PIGdcQYpYkL
PaGSkSa0BdmkyWIczYK/biVqQH8PZm82D5SHslnf2+guOmohq5AlefVea8JyJVE6BiOOoidcqIVd
vFNu7QU63VvEAZQ+SnSeJjQg/Bdl8A1Ajy0SQ4mhVT8B7XKLoCPsl0HJ3JBGdzJH47rGNg2o88R3
5E4hUDPGAVenAYQ00kxe+w5VeTt72At/DoSbxOnaSwucQLjvfsxc92aI2GNtkePUQXCoB1y26y9l
V8UbkV5WGeq5tVrW+GUzvy+0rD/HwRBQ2cgQEYxyOB2QpMtSj2CbNln3p/alX7KpNEjxBBFwqSdk
zEwhGd3ABKuA2Ix1ZxFh/RXiTeAvANboF1hHsn2eYWxUKYl2oUb8kDf16UgtmS8Kv97cRkILeNeg
6ihKymY9m5xmEz8xG7FSHg4aTWzbRZVug9JeW0raHw2R03RiDvvEk/kk1lDuKlUkJCetIwb0503B
kam30Bucyc4WfG/uotDy+PRNFaVeCPjjoQ21iJ2gWcqDYK3Mi+PXnfNaFVdjCdWPBwt64EyXTUIV
hypB4ExPGiyIkQqpNBmkISmvIG2M/q6YzVlzpnEEU+zpZMROJVHCpztWMSrnRYGeBMc5lCtWxA5X
C8GbddwjD84dPURzJLRVSSu1S2wEt9CjcXPTMfaw6xwPqd+ZMObQYfSqtpzM+OVD8kU3YA05oDNZ
nL5mjUCYf4WDizwnapiMbIQk/yt6FrTckIYhx4c8p+pK3Hsvna8A+YQzZU/TnMwRiTkJIwFsmjk0
+eEu90B9TzMaRrfZC08YJf8yGcyyNIQ1MUWcxFRo0mPubFYWEFrnaI47St4B2CpYfkp5WYfib3jr
zPBgA6FcnBiLIj6HTR7eOt2lz3C+DuaAxfRLe0LHKWrNFAvx3m++7aAO6vwDCjn7qddknCKeAyg/
f2L0nRQ11yEjPkHzMj/mhSDhwoLhsemViH8Qaw1OIIIAww753LRZrDSepz6OCDCPiSlyGGS0MRvo
gf9lgV0i7ugboDhGbuvN05UgWOBGLCrj08yF/UvAU9+/6FAU3U2esKqQuNN5WYNiA1GGOjG0sIi3
53YaI0Rnn38sjmDhdqobebIylGGUH6yStyjpcPgBRbjN+MtAOKbBW2fFZMmQhAQOjJspNiTKjfHu
TFbiK6q8WPg7nkBI1KOWVTpOhSQuyrWN2PvZ8rwEORXuvwAhVTUbaJOodzTtSL5TNdcDhaB5erGl
S1JIT6FHs7UgjL9t/HdSVqYNOHDjqci+WPRxzO3oNdK0Ots2iyrzE79utrttPRHha4IzAQV/rQS4
XU7TxNcintMUO7Tm3Kgq86ImdR5NxZKllo7lM4dZu2r37BFmV8y22vqPoNCqm5Ony12bZM/WClms
Cn0gsqDC23gz9NzoO+gywGREu26BgLzd0XzOVTaAVPI5Qj42Vjgc42G0wEYcVwrAPUV6iK9PcEiU
K8SJxdPKB5qlwWPcOasN8dj0ZVjo8xBGNh+DZ0sV3oACRM7MPucs6t9/UZTDAXxdGRBP8oODIbYb
ixUAF648fDy6Euh0gfEoeH3uSMl1pRCk5EnJGWgCuZORJuywG54MLuJ2lJF3Ay2yTBCOg/fEnZqn
jihGGmkiyAwciLisb009zpIbbToltzeLe6Ixu2uAVT5AujH9JPUzL1E5mohu0LW0iCssvDByUOMB
h1IIUl092WOhYwVT8AmL/HxHkKiY9QmyyYcLHRDvIQ6/Nm6KnGO0T8HsOFZJL/s7Tg3YsLL5pq7b
kd2lxFNwecTck/XerX+svKEcqGlu6/aZjd854VxGevVhsb0D3KGCIsoycgzmxWUUm/QrSGf3xGhl
TqU/HvrVvmBoJQk/XlUifOEez4Yt+zDNmlYdDRp4MRjktKUz8ma/RoLIKLTtWk+ibp4RcHedk+fk
zxxlHnGhz4xUBpZLTnoYbZHqWoe9lf9dmRuOEjDn0wL1ML+ER3u1DqPXw7wiPH5573Qdouw7tu/m
B+OuHHFr/iHhMPBBp7fi4nQc6TrkIHcZ0VwpxghiS12DU6M4+lqFbtM7A8nUeMcqgAYHt5w0c+qX
D6oZET4a3To0qFskGYBa/Xh3DU81616ywBghbzXTdb+CTQ8sQcN8oT4jvST6qVKSAuRFSgfLC75g
Rmd8StOCahtZDwMQyGnQsZ7s4xDN7DSD/F/pGLkL/lKWTxoRL0LVak6Bp/rNqAmt9kvXl7crfJj1
90QeisyeVGfIA4/+jeromM8iOSblhkTtUFh4F8QFXpnUbFlO9nNeOa1TTrXOuIEUgH8BAYrPzq6/
gYkOgw0q2Zo8NTgD+7oG50ilEW6c1zl9kvIwtU/H5nSwbs8/zttec15cIhjKnMtPtDob9s35YW0a
Vs4iQRmGHGnaOQzKH6fa8I4My7MmMTw2pBScAf8LjZAn4ATutqSe7J5aJGh/k1M0v6QxSQhggnvu
AbdpjbN16n3GsN8p6uCRawoCG0aOXKsmCO3P2A2JbVjFgyGh5qMkh/YPmnI+4s3wcToM9h0RFA8a
A6qOk+mPah20f+6qAsGSQn9FfySpvYJCk7P9sfgiE20yHuFHjJwYHMAHyvgM6JzgL4e7IgP00tpy
UcmGZbiCh/jxMFegkEM/M9okp5xqhxHcjIR6ZMhdL3JknwvWY1WjkAeQ5GQn0XyZlzXKZOvUvdCw
xjfX2r1aO7rNPyN9yi1qubZR5+fz3u/br53znK+gATZIYDXFVa2RDwDYxs32ZSs7nDkOqBifdkVF
4qE1+RydD71AjZmorY5bLGXsbyh+Ip4yOLnUEYe118gT67CJYDF1B6fW1YbOMzoQMf2iQQ/PhR3Q
LrRGaP/ofeMgNLGhLe6dwVPDUxUAaYenCnnFhMFGxFu3g6Mj8j0a9ZnQXSwEpz4M1IdL/ncemKCf
t6Pl1WKwRNNFLAfT3acbxDatxBCRBnQ0g7P5pVOQgRsMDwY4epFAa9b/yKnw10yqHaTi1ukESMZS
+MTDO8pXEl5YiNNRVOiewiFu3DRv8FMFhbPDzwK+42zooCJuyJDZ9w1yR3OVMqWDJqEhq9/cNg5K
VpzSMGsQBOZVvBqgXmSE+6PhY3zsl2DzAduSa/jHng+jvqDjj0P2QnMeC2eEZQyB3p85oKDYA/qd
SC95ohvzQDjORHOgROiduv75jMMNOzU9WJ84QYCMH+gQd4vbWE1iOa8BSFV+s6YRuq2aCoDJqh5x
R5WZWUwjodXEEUqtH/MiwsCBdiAgU4hhYoCcyjTmBmdbFQNkUHV/3QjJw4QqxG+frOOzh04ArPyv
iXkokPK4QmieB3RZzKIhd79ynphIuFICXx1vrKpt4J3auaz+9eRyanjCIWiAEJHrGNWPQgEhYfqx
jIJ7vzmoKhFFdvOtvezglYEhsj0ySoy407S7CILENiav44GrDcR9PPayGscvLBoxNUqLrV/2yt2S
Ya8HeEKdBrD3ieB/sARZZKW4QcEcfrwBwzO9VqczwTPSPKwA7+WosAHfxcf1bPluMbdGk4xPulrd
qtZ2juFspcdp9v1jYM/BGXIkkrnV+6vp0U0+y2tOIkEbEPNKOLrNkgNsvjGL/7gpOwqB+aF17bEu
NpiRYyy8HxcHZXr36QtCG3fgBptFRLlKUISHiZl9kG8m7LKLDauULAY70+TlxZ0ijMMlrL39xcQa
afBAvjm6DEYMbVQqUojhXwGDFE62b8Ba585QYj0G+JPs6G7RZ7ET/AHMqOZGJvuPOAbkxx0wChZD
1E37GHbmTZeFsHqMh4ZHmUr4I8o7MEauvY+yfBIpRbZ48lPPlrsjCiGMv5h4yhImAAGzafQKQgCO
EhaelCWYKrT14x1svZeX4ZJLFubv+x/gMpOlwhvSfCbLp1Vy6qRpAXyLbJCwbBEfDy2krMAhAGGD
eNee14KGx4RjUnK+5N2z9dv1XNzLaiVhJhFYUvFsbZs8fnNS2Zsx6RrQB2u+TLSv3TuFV6jECE73
MMQqh77CmSdf6IRGHaPMYeMuQQimOcUeOMpKsXeurI+RqHPGmdvbBLUxmfbr77vQMTHn1pJkn1tX
bm7RPflkX2gpKZ/nJBdeygGLadQ9mXTW6ajRuX2sNivVhZTFM/u6uKtxjw5kZNo4CHR2BBsM/Ch9
WYcQpFzhmpzFKeb3TFltoQ9boeuA+AyFzYKJyFNkojnwcontT3oxpr1Sb1XwW2tfPtbV3ofASKTj
MWO5MvJ4+9XtMN8vgwYzxVdKYOaH4mBIk+CKuSNgZEYka35t+p2bfrqeZDRjWXQMMKVkbZrspIGR
7MxBHYM/W3k+STf60pX/uhDUyO2sxY+fsuCKEUGAMuFnVDhAhsU1Tx1N5N/Ez3PJQkLv1qxXShsi
mlBgdoCk2XWIQzBjjTmPyd4mBvZZVnymbHpScuQsSbx/t8vTxsqXoNUKIYM9kM0ffMar2WYnFdxT
a4oikwGZe7/NebUsr7Hi9Q089EejAwrhazZpChbSp92WyOtZiMi7oHwGzPLFSq6AnRcvNjoxanbJ
sEN4WlXm97ojw+34pVa6P/qNLZnZGxhfprGcoGckWUefIeBXe/A6IPvmXNwfrFGn0Lpj4JCiNKdv
G8MO9Dr3ikWNcoVxbtztZfvDioYA+HFKTOvtDU5OMf2w1bfWcbTdmAOmyoqqPkBYB6NFcqA1Y7Xt
75HKgkgPwXXfFo/Sj79sK9p/VQuqjtEtBZ5XG0vyTw4EBMWD4YxGUf5En+i78+24M7mu4e0bLkw5
GKz+oELtxFK5cdCSiLQLZOmrb3QalT4WfFxQrCKFwnaoDYGAYULYABK78tdlIFeJydxHzSNOg6RO
FKDN+eNfbiESCfNTOHNgg/7iDdNMy0HHxXB4AX9kobI4pyNDDbECAdGRASHt9HU6g2/vZbW5ebqp
jzqxsn2IJsebPam26FFQxXAgEy9iN6bGap9x1PggO2wRHeFxU4Iruyu1F9sh6C/+WAVvZjEldG23
cuy3hvgMXHwoBhQN5msTAWfeRoSibG7YvDoOChThmex+/0FdE/t5954jHmIZW0TCo+lBDObz4j8a
QiPa28MkhZTX2WZMaaj3L0h+TFzEfj/qjo7YQ1ruXK1HycOLyEqwgXmQ6lTBcugoU/NXaa3hUtf2
2dowgHnnox1nbwaQMWXjMU4k+lp4FCPgZvj2J8Ul7XTZmcDpKqFd3Y9jzBjS32BI7GQe9tD7JCuc
/vtXCzuM5WH+x2Bp5hcGjtypouhqwf3euVsTIkjTe1G5Cc1A6sRboGcJWggdWv1bHDRGZ3N8vGCK
yUWXunR4allKRr1zSOlqoROWLOaiBQxOdSRX6J3cwGmMGNgqB5S1ve/fbtZfr8i/Rvh3GIOfycfb
8T4xQzkAIMbh+c+JeDzYxkNEb1d2jILHMjbovlpsh/3eslsb99i/8DKt/eTu3fvwtyHRex+z/+wy
F6FiVY9e45LtcRmtXmEBfVhaY1Vr4vGRF9MgmroJ1fTRDKzc6XUx8e4eMSj5Cy5u9IJicwLg8Bug
rPgyHahqsVqlibCnddQoyYdkdAs/ZdOQaQikOyZ7LtYTCcb6MkPS+3ykkadpdrMdZ2q+KpZzH1C/
LoZVx09zAhzMKBYX5nLM2GPe0xDWB1nXxnLKo0vOIVRmFHhSL/nvGQlsk9mC9hrL7i/0j1zw9WHk
hFa/v3P7ZfOcNr3KZ3j6Dute8d0eP/9g/VXpWIChENRByF4jwWWorjzwguvg4jtBvzIHiZ5BPNAQ
cozqhw0zT39ds7p9ciPWVWlKDQ7MDAsLWLhsWpZWTKPVdy5Pc5xfLNxZnICBJZfYYU0ML2uwXsf4
A6DJSXW9I0gpW8rjgNpgFwjbYQYDsBVcWW5rSqKFUQoeULQxlrSuFaZlXt6uXKXVLoV24MO796lj
8eZlHdfxQ3WsE+3NTQJzK0Cl5bVwKgl4AME5KLfWmj3wtnMwYowarGZ3P3iMAEKqe/uzh/gAafHT
CtEKVi52sRFDULgfkyd0SKiHa6dcw+TKOKDmDJ/UnVjef8wS7J4tQ+H9YpleVCMyJpfFJz5u/Doq
6LjKVOM3Ay1AGB5ru3hp3RkbCk3kbhVRoF6D3cX/FgP+V+9Xas5xG9zeroHZLi1HaNZrmwJwB6nv
luwKHrpMZGf7duntvLsf/IDgb+8d3uEMPFayMUWuYCxxcx8uD6qAHS4rcfQZ0Sc9ZHnr2/m0S12u
ttlnw1YnDyxUAf0H0/jMnzc/C7UFX9DsZli3EewjPuFlccGp37xA/7cN5xUW2EZX78xAAuRBNQ4/
SAQgn5gXdYrD/YNhhHGpuwaF+mIV/cZ1EBoFC3sfPf9ksrzzj4NqIFdh6Yk2ScFjiRBYeG/4GpE4
ReqlFdtFmElFjOmKrTwoIodqMsO+6jfSTYwhUOvWWtskbtgB1VpP7+7hY9vf9F6tM249xRa1m4sj
VWdnP6EK4Lby+9o6fa6VBgKdJ1lvQ0GiNQ2dM8zTLV5JmrpKa5a8KCx521nVO/lNrIc1weL8zxgo
qSf7fmPNkOo9WSKxzSxQ2iEw7Z050vvEHEZJa1g0AvhuzSsG006lS2QMSYD2FnWnGuEohPvHDtb4
3iO+e3sHc+Le0VvH1BkWY9YZWN/EfEhKqqk14z5qZKyhmV1ucbHOMETWBD8QUvUogcRAtNnMboMO
Ix7ZsI6uNMDoeMM+WhrwuYG7+FO1G87UOXZkqrQPTi6+yMsb5PCaucXw6olRV2NhfMwrNf+oKkNs
hJRGhcEyN7i6b2eouhTYHJphCfE2Eu4ODpMTVlnAOEViUE9zT4olKAa0itilD+y7rs7wzZhEbJ67
twVQ2hVxmY80mrTizT2k5Q0JzgNU7AN8TZng+I0e4yuI/ZNNCMfL0inwMa0h6bh4leQIMVCuXBtF
41Yw1NjFNRgnzpFGZ/uHFJAFf66SWI85fQbnU7vIsC/kgvc9tf9z0OzSncXBiQEkzi6rjaZ7eEAh
xts4d1VNCmSy/vOcNJxjXMBceVVqmWnRx7TNYxhqMJvtW5ujFd0ytOJhNJs9u7hOIKdr7iJMU1Bf
oRpr4969/yPLIfctYrltPmRx5R5XnxYDzDmReEDboH+52NGzxiqHO+BcIhpR9NHGZEE0YPKecf/l
+SuDsxLHFg94tfoh/2ATQKaRWQY/saEFSG/9yquaLxQsrxmbEuE0an/o+ydnfqGt9AxLbvVhATyO
av1lKTl3cucFzwM/3K2HIIs6sQBEdsFrr6dx8di+3i5WfVQLlIyhzw7eoRxJsVT5SDYSSJEhVUsF
VLT7oU1TQtFZHRXiEyDGyED36pSaoDSVunVCdoGypFPqIfULXt1K58I0+Le7+atNeEO8j4J6KCXJ
3S3FOVGGpWsOlgNMkPiSfdiL/VShRcmQol8zVe5XmCHZRSSBBbK2gVIkGZbpS/iq5l4p0VRXdjcr
B7uZ/u1qvxcMypU3JCkhykBqUIBYcnSSd20Q/WoZLDegreyp000i7m7Dcvfy90HQ+bGOoT5srctx
ndYBWpZfvwZ8WbPO1CHoc9Jz8g33S2x7mFVGN5XUdU85tsWYZ/K7efSLmi4FIAZcQKnUDxLTQ58T
+UmyJskUViB9HEsktXJlIGunIKb1zryaoefix6HnKmXRq7O3szn+otKlPDx9beAC8Qdt9/+/SNPw
6m+zbXYNuSOD3aw0uiMeyS01ee8ArJi0IWGiAfHurWkRubzeP+rVdIyE/NDnaGV+Nz+2S9dHm9p9
zpaA5UUxWK6A7WBnzcfEigWChSRIlygfP8MzoqSzWwDfNEPHJGkhu6R/IDMfCii5cIhu0GQDi5O7
z2HR0Hdg2tMZvzHcUlbvp/dJ9fTEZmFODC47VQo/GLDuc7nhfUEhAw2LFl6wRmHokjYIlqV16e2c
a6zkW335F9wOMTsmX4BEcBF5in9dabEoQ3EiQWKGe5Ys2lRn8roDyEIESLzxZCK9+4+mM1tWFFvC
8BMZIYiKt8yI86w3hMMWBREBEfHpz5fVcbo6uqqrarsVWGtl/vkPDkcPqQMdqARyVpDcy/7aBlRG
zokKM5wgj8VqeuA3HkcSP2RzfYlvHeXxDTO5Fqu+3rK3s7P3SPkUM/LcBveyNFcd3ifJUWPRyWwb
DQKdIQR4zGngU9CfkzSKuUy2ztbEjezjJZDif94iSJ1yG9HaVrPRBw3rRXckxi33oOLy82CCFLB0
qTvMwTTb1Nfo2F1qbmK8zx0Uy4E857uxWKmvftDzXqWJ6nsieZID+01Xd2Jr/vzLCejgdsBu/VtE
hA2AO3VNpTAzZgfopSoPlwfZyiG3dNmJmw5THUkSCEcqablAJvyOaGS+3SEkZNoSAqfqp5n17RiT
oi2J6Rn6FW2VxzYKRpjxd7d6W5TEd/eL9xLMT31F5l7OM/yewWF5IYTeYsxjUdNWNcNliy+Dbw3F
uwgeJ6Jg2I+eZsmQiblJGOBG0I3k33aNIw/OE/ysPPnAHWZuqOUmb+rcfxnzAzBCG7RTSH9fsAQ2
nkWHC4DBMlgMkK2wvslrxMX5vdVa2FuFdHCMEaDYkyT7BJ9M7QHIEw5lussNbS1FVYfcUny4XXh1
8YYOERGUNnyynORJXrX6PLkKM3XFIrQ58iBWCjJEt40lMpWQUASwLEJcAhKCAqFxklU8YQgxEoq7
RqoVBk2M8llOcBfdmZ+sF3+QUc+gUAuRi0LSPc+wh5V4LoQJ6vI8m/0VJxgULiYqomKikpZB2Qv2
LfSzf1w46Cm+T/TNRFbWqjNiNAm+DIDF0zQMdgD11s4Zr4AN/nHQTNQbzGXJCsjgHSqTtu/SGoTT
9m4Pwo4JTzilb6IHojUcrDtjRCVMsDBQ+m55zhl65eu7DY58KpYFQd4iuoE2D/+JFhyNBfQMShO7
QzKfcupuq4OwLmCasSscBAOmVMJwbsyibsv4+T+FhS9sev7xUd75bD6cnwTzQFxOYLGIow1Qq30o
TUDiDdJj9gkBFBNhZDgrvPg1ZEFftovx4SSiNKHPiVDhd6WAgD6wJTlvDTmnFBNgx95uGT3gISSK
uA7QHVbgJB2kX6PuWkAZeA+y8+G7B9eXtGIGmNzAEIoX9AR01mvZpgA2uL6OwkzjtlIA8dq2bPH/
6RDh0GAW/SesXEZpZkYtTadWQswWh+vRSD4of1ewKJ+4Q3xTt6TTbt0PpTf4zd9MeJHjgzb88LGB
vgVkXoEtAEEKqk9TTSgpr1fPoMMix9IZn0qxbg/NZeXV5LOZ4jVrj0YAf+cFMhWYytYC5JUNF9y1
x8wMumUNQ3lkty0hZs0grKg1BRrjLijZEMfv/lNmtbyIApG2x6mgGzgnm3tkRGIotVqwvuXBQ6c7
hYM+5m4tYIqzWWMkxcwcWieKHX+muCh+hHsKP1gQH5FUSoHSd35vZJmwKabgOR1ODqZDPu4lcr0r
ZwZbl6vG3QPn4r+TIzYDtIhYxRTgB20rZBGMtsKIknGLHLrQQ//Jvrxcpk+6xRoxXOOfWRkEHHnS
YPdOdAvUe1HWKAlsxFfIs2B8wBmn3zbnuqnb86UnQrvtrLXZH2M66XolNr+9aXlnVqVBzREaO8NG
KGqvq1Cb8L4dQ05WABB4uyVUxD3U9GNHJDw0TAPtX8fSty7XuTfEmN7o2J8JPXeDJqu27B6jcXGT
fRk10FXm/64dcx3jYXBdzr2L53lL8+GtQ75w+MBdojC9JW+0b8mrEdNl2rCHWxzSyoQLBjJ97biQ
K/YhscDbEbqs36LeI5g5byHYwvL/cCf78wgkDCdIHkeXtdaB9rCNkTlS2Jh/wlXgycGB5CiKk3/C
QpFrReYD0G1DHyiPG6esMzTBanA39rwQivfVHLY12vTWdaKKgfHwvjv+IDaMePuS/dLbPuY3o55G
5r5UjWJ20v/0hGSyp9VMvislhJexKt0GHzbjWZDuezoxOQg0GFqkF+CHBRi9JKMDRcIC63d5CsWT
b+BAbdol3JbNAbfPHlVui5RvQ1JDMrvAiWGSbi8VPIt0q9tY0AabHSzI/F9KG6xTisqEAvbagyTE
V1Cd4kDDQfxxpJqlEKkmkDjdDCkNO2YMZYnvihqxS7kkWu7Cvy+YMbg4x7JQeVvSjAiNWOhz58KL
sFCy5dCjYmdrAqi0fdjC/kuILJE7wMBHKBKArsJPJhhCqIycYqL8EJxEynk2wNMUg05sL/+p/1jT
/1HFRfzJdm1S7djsKzJ4pRIwRtQ+tjETVQpjXaKl3jCZWQzAlCvnNGb0LpJcJD38Ey6R5NiuiESR
s9G1vbYxHBp8CU9kUKjCrxQFjPBJ5fnAYM8D6df9Xk1wwGeb4XLJk+LccqrieMkP59Eyc4TWtNBT
0hdVu7tt/qTIYzqorUX/rSJz7pn3QLEYCywwBvSwBXXqTeEj7nSTiShNkJ5LBT/U5s0wPDxpuHAI
iX0oBfr4UeHUymyRbQRvorfTs3v2FUK1g60KWgMnHmI1DE2KG8TsBc8s6F5QA+kPIV9Dx6aWZdnS
LBPF7Nz6VgP9+sACtzouhMnn9TeEB7LNWeBCzewQW1mf/2vf4dshjK34i8Lz6nN1YRlhJQfbhhOF
ogyShRyHZ9i1nKI39v8nUVacA0PEKUNQqRegm84TjSG1EMW4AQvGPTM2XWGJQCJfRH+oCrg7Ut/y
rEwpeP/NP30xvxfpqQ3rADUXrycnJAcD0wpRNyXA9jDutgsep9JpreMrKdQ+29LmNqmdEB5M197C
1hoJp5ev/i+e4p/ld8ZcXQCLws7Y5a5cGsiuHdrsSJXALknvjPzzjImyNmOHYD6SQmuWZpuFyDjH
pISZbWcgHvBnFmf2cFQ5gFmMsbklRxhD68gc/rP261FYCDXdfVFT0yVveX6pnBw6JaGdcYL7/p+w
40SerLE4oFU7HCDUBTKgW/lP5Kg09wFP/h7BwFCw6yVg59q+LYSI2oeoIdsX7vVyegt+zw+bbU1I
erxR9jcODLDocT7+4MZiixuokLeEuZpsMHYJMLzaOYynHd7MAjI/6jTRU/c5e1FLLTLoVObf9kvE
xewPCo8bQV5BbCs1ffvoSOhvw34e4VEWBrLlc4xIHhropHOE4SUHyp4jQ3Ct23XL+SZYq/gdQmQo
rS6wxcQ259fLxTMnnC8oI0bsmpzGozNv/z+9A7RmWF9/2uo3eYEXASHLCtbeck1xVqNqJOIVRAaG
sRxnFCQ8l6KHoSiiKNmRYWd15wB5Qi3jmUBNB54tqtAZvjMeWfB7RZIc/Q5RNDOUK6AKPseEpZz+
bUhiRCGNWlDaAlcxKXUYJP4ZjFp/85krkhCq4BmyPlktNnsUYHzBU2CziszvouzwXtQlUgUSn5bx
Rp3KmzvP6BRw2CQ41yaVzu9gF00OK+xa6CIvm6XDloexWWe8dQHVt645J1h1b6MjcwGmKRYTO9jo
5iawdtFk7DiGqAs5307iQSLLRL/8/XiANEsc7WHQj+yjt/TAkPHuBSW7UwTBs+FScje42VDAKYYN
Hp//dF2itv/adwenIEq5GSo/g8q58sEs7ytmzCN4vWy2oiuT8Anndura7OuwwHgJV1SZQGhm1TWp
QboT/aL3RolbnEKrG6LLeHuvLW3U5R10IIe+PQSwOKaqNHD/NOqrB42viIXkFePtADUw1yIazWQR
qYQNjL7YlKWYAIhZHizt85NpgVw8xW1P8UDkQ1Fnnrvjoou0i1hzEmgCWqy3VQwC/W6DMJMPqXrw
VO6YfM7OfZvu8Y2WFY4d2oXRnb6sHol7AYY7fMgZkCAp9B0kNG4EBadKF+JZ2zL5w2c1eW2hp7Xy
ZUsb09c9oNgQRnefdSqazQ+hVLuuvoern2MXFKvHztN7PHYMVwpSsPLDR3d+n03xJLRI5OPN4qmY
jMK9yMBmDeXoWFecG5wM9k18lGbM4YeOr9z2i1WIWuWveIwx1LvRpcC/AXPourqGAyHKCgC0eJYq
kdnTrEYJQuaj70kaSU+bvy3GQWe9O5rhEzliHLGn3X94gH6Dn/1BOyRjCG33RMsMBFnvKPWiy1ob
YeD18sqeL0huBvxrxqDL5NuV0I76+Mpih4+d13361m32q/fh9TX11grboa/fwGg0lvc36+PF7Hzd
hpRFq4KJfgqnddkY3z/w6tffUqE9Mb4IKT5ONIUNWOL4VdOJ3AO177xbWEN1Ki/JrAjcd1Rm1nzD
/5ZmbZQ/Xi5kX1lEqnP/a5lq16wY9uMHrrmt4+21RNvWxMjnUK+kH48blWmTZyZSOFP/4HHI5e3C
VnwJiTBsicPQjaRXDbof3IuKAw6KIQVFzObSEEXnxBsKjtUUmERsYn6YyPRcAEaAk+kgGJwIsHvF
WKHfTDj3Vglg/rZvN5eDmPF5fTN3yeSAhgGqG57ShEsNeKb0UVl5MzJLKE3TUXzcJuw8h08adMdy
lB1TqyncmOC4BOkoYDwWWFbWNuZ127jWA6dwOzARbswpuCU340qyBhZZjEhNCD4lS4TxXYxGDVN5
lvj+xcJ5baLKfKgUPB7Mwjcj+kVvxdDsYfVbo3fN/m3/2mOOuh6ahETOe9iqrc0Z8rN+D8TGGcTl
ttXBpT7LmM8Ku4PYXC+hZWGIiGYThMnWoB2Yo57Cvp+XXhIak5jUtAXDWJlgtJgrhKYKuBEspX5m
sTjhbh9PRpBYbrWVkCRsfviGF2hT3AacR6Fe9EuqnSJok1HLpkIlW9AhMJzKH8DRDKiQVLOLOgwd
Ezre6RkQojtvjV9cQ9RornZfdNt+IaE/7ntTj9qjiOecQ4sD7zv/++v3DUK+RBB0O6LzLiyqImZx
iGALb4GXVmg1+qThXZOdluhm1dgVzHEbhiEs4/J8J5mGL12lm6K0K2p1JnTjLi51wLrfyYe2urpm
1zuviG0WrA6fPeTSneWheen07H7HTkQu1vfTkBgRbdG/SDSbRv2dWwQ5ULL9c6O/dwFosGsD6u2M
ysk4xUv+9x4qYsbTX8IeA1m/JEBTeMhlwTOdQjJq0aDEXhraaJ+xhy282vwX4JG/3Ccwvd1a5Xen
8vRFa8WwZ5R7ZQSbrbMsBuPoO4Uq2Zjj2O9Pd9/C6uOWqaxO5aTZ8FzTF/EDzOMnIRLrcv3DXlRk
O52B1yW7UYqQDozvUSlICR/hACkfcOoAw4FYxmrc1416XT3sp+jImknENIaep31Vh4Tn/mdVaKYb
8LjQ7i9/DhOBATmMpW6y7B6j3ry6DlhbSIVwiOgH8WuqwI3sW0lpQPzjpmt2fdXHmxheVcC3FdGH
mCR921y/fjTq00sAYcdOo9JmPKZJ5Ne6XQl9sIXykvv0O2fJhs0Wh85I1IPxMqrtfB3xhGGWP2Q8
0mM9568RYuaXhWvZj/q19hUgMDYltPqYw0JELv++yA41cVLlS+PlA2//dYbnUZHbCrUUxyqJDlB3
18pJ4Hc6EDCf7pSfAbpVB1tX5is3TolMH8VWRT+5VRCi6vOfsBPr2iPksL3I1/2f1cm8siZS6lXz
t9e8k9ip8nUB64q3hkHJCXoj9Oc2ToS24rHNNckk1JZtGC58V/JR2XDS+T+r1sF382IB8jki+53b
xcBpkpmieZhqRoNRU4+LzH8/dzWzhy4pa9+XR6fbIPHCIJNEE51JQBWZX7amCiurHAc/j/cD3sQ0
qxr3xEeny9gKADMB6lgzdolMyNlqYr9VUNFJW7cZQvHdUG7+NI+PXcq9aWNChUIKqqGdda3scJ9X
OAg17g+v3h52gbrx1ef4VdHvvYaY38WMNl5Qwq2Ewl18I3ri45Hg0Ys9HidMZpfUCtCucPxpO4Ds
G8ZSHGxXEHM59ZTXuoQ7EnxgSb2cENOv0FoqaNkYfFl1BtXDLSrrvozpxdElqPZt/uKMYN8iy7YM
ks+s0O3nDVA+44EDeIchDDuycfl1R5tEyxgT7ooxcv00ojOR97yVhpSgtz57MFOvmACUGkaLd50p
8TeHhzIQJXEYzb4/NydOkXCklpW2rMR6AmjMY5ujuUr2Ed3k20zImWG/ICZi2DBn5Sj//b3XNaew
xfs0B7H75WJy3ycJc/LILNyMVfkaktKDoAmvxEDlgibGpGtOsp+Tr5jlW50Nh23PBhs56m+/A6vt
ab2YgpgvXhFPX9XsgzBvHwc185jFp8SuiXMjZINtSrwyO49bses//cFMbD2xqWfDNMrZs21Wfnq3
NOSV5Wz9djWv4FjuIKNvPI62p2muJxM8DrYCFM9kPTHHIiPxfmCo+7F95/CrXGQ0n9U0ZXH0Ig+H
iYRGQoiOTF0fgKVQ7UEPkTbdgzZZyzMJcFgsCI34C/1u3yDRFJkCkAfzoBltY+1sGc+Kxi4rxr/r
9wqIeL31SI3nJUcxB+aRjOEXOWqjrVrYHcRNXfeDQ4Y4QjUfUpHnw8cPqK9r/saUS28QpsIddM3X
x5/fp3Wg5Ga4u8GiHphr3XgdoUj/3BcVdhHQP/eFjM804K3YuEECuUjqF1Ns0ZEiOH3fnQXTKldZ
VEDoNQuV4bYLAfKxlF0skIkA3pCQeWVjZuNhTSh4G2EBIOC5NI2+ZucM+LxkkS4edJBQK6GhRk+b
44V4CWZ7jBa8Q31MEQDCKnBuTF50K1t0GUwzqLc7BU1TJx8rhfdtJvfHcme18PJDwNZFJ8VQsDXr
0ThPwABQna2gA4oMEtVK7rd4wD8WPcpCMGuc9hdTXrUgAudD8onHgPA3aadoXLtO4oEc0aZSppvn
weFtfwuDqkYwiyfJQbTsi4iQ9f98Inj6cJmk9wNOQyjpf08LyMPodHQIXfyiYNd+W3833B6FXJjG
AWxgUafMVO7kP2IAaHAr9ZVsmLjaXr8k5ocKh6EO3WwBQ8GGsq+1wB4RoWKwxJ/BLwxySEs8k21O
CUo9djeAmjSxOtsHpH+4+3+1PiJYEO99Y7r6UcdyTVyYmJmziClQaXQwY3tq/m1anDgN2QyQAP4g
pv0ssJhXMINSxCozhwLoQr3DSMPIDyDv5JeEPCg8vIuwZo97Ux2ia1y/mVk52vGk90ihM8OuFUKF
7BjMOtQ/ejnFA6FYUGaslBuol+nkOCybn+mXShi0j8mygqMoiBP755Lmh3OMtkPm/EVlD0KUAw1J
alBkSVHkE8/FSbRy2zkzm5IArTVaI5nw+afDYVCZuFhS+24oAXa7xiUpLfk4g9kVm9iLVQ1Tg+wj
bPxEWN7fcoX4UnZ7Pu6S70h6554rAppPUMzsx+jgT/czvumpFrkp030XSZe7+xFObuzuMJUR7fNH
0z4encgrg9M4nskjlaMmrM2rOHF3eYvGktZmWWEAaqhsPKMv+43xuXnNNgbQc+49TIcBrh9/c5r4
RYzZwN3KAria9+3g8nDZQ/G+nb/HGhAhm8QNYrxxs3snCi9cbdlLxgEibKQA1DPQIir88iDse31m
J8Wwrw8bNi+DcxMbn6+tMaYwKsr5+XvWgi8wwfrSlZgtss4fLhHhya7CRuI9xgoY/oYX6DAOHlB/
74vDAbpJza0c4BQT5KWRKH76dk6lijjjQwxRx+pjQEOTTrttFi/0juFJVcf5JMUgbsLafqeAVUoy
qo5pftH6u9usth99uE2lXQLSQ9m1Q908DM7Pgfsp/QoJGuwlgPXZ6+NmbycjHFI1IqIloAPGCzXB
ej6sFh8m5sFrCnJqKqPySK36HnVYJP8MYol3KoPnWEwS8itybI/OeJcQ2Ccm05byc96p09oNVKz8
zXTx+jm3u1Vwk36OdtWp9O5mgvzjN0oXA6Brisz40rs2G52gFaSWlwQ2BJxrdq3HpbN7zPgLPUyp
QQIn2jAjZhwr6LZ/x0xn9sHPEwxd4FdxpjyI9ac+zHBm0IehOqw3Lx9LVujOGK4zvudy9NzBWWsY
SoYudTgjeYBcHETxE59ksE3PMXACpIf0+IbagO4UUhTvZqOUdnLkUb2Z+jwmJ9JpQSErfG2eXRvK
UsX4nPPCCNewSIP5dUkzAMRqvRCHL3juFq22A9LAXI9nYs65ZM5DNE3UQUBWFRl34vTMc+dirLLM
rOGSZc0xTw8gxYoX4bu2f5pXghd1h4uBOmpdnfgN+jlxJ7KH3qQhsg8TO4Y0sJ8wjjrkigG/MIMM
0/ZNbz6Ht2NcEhG4fK14zzXVXZVSH/3qnKcUP2V/7i3XT3tNzONwCVdLdfbDCf4rBC4Y12A+DoSv
zei/Y+G25wFTQnA3NqghKq+36MNuu8zlo8CqIWwCD1EcqnnSM1S7fTEGvcCOp7Q6CMMt87Cw5jrV
hErep7fh27RlAgUZl7XXtaJtFqgLbXKZL83MqafKWHdevJM1+NjcCoLxweFguWFI/L0gnuSkE80K
8mprp6+VJeGZazGZhb3NSMYaW7wo9+XBf7j+UILmUCsCDyYDqMCBr2pYrRb8/V3gxabnmcu1CXf0
bS7Dt0HpYmJBABYv4Hky6h4Ghw8UH7SZMo+UieRwybRzM9/x8na0EaKQPo6JSyEtfrmDMiLx8/fj
fXKHTPFkQ4GuR3VrPMiTwOw8qG2uY8vrGDAzjF3NOBpdoM27y5APSBBaemwIBvTm8EN4HAngZHI0
ePuWNfCCAJrrkpHkYv2G0AhIHqxlj7wGgUU5gLNWgpmAKrPikHUKddyGKJYvUg/FZDZUVj3GICIE
i1kBOs76ZJw5Ff6WBxk6Ud1YcBJq8YRWsAjOJh3YW3LnSXMj1b68As2x/dBeWkJZ553LKkM40RvS
BBFeNWALra+dnYqUJp4RPSCy+2worpnybsLhgEbw30cG407XK9jnbHRL/KbEHiQ3UI7OkzkFEA0X
54F429xl/H1adSxKEkH8VwyxqTFWwrZGA3KS4OIFOe+qyogOTtKdivJG/BJSDxSOB8ysURk6DrML
bcahv8C3WmZ5cAlBCyAnqqjyQBgH9p1JE+lhMsfCbpKQUbqqXhfHEk77y0eoR2I5IiC+QPuJLa+R
/v0ztULkKkDrb664g3WBews+8jw5ALkyXQO8sYC+xPYpw+QDs73eDJdNzaW4ge9CTAmwFw1QD5sa
U3xD3GfhPtG/6iRrUKt0tmKG84e4kgoCtIfYwHTc+ddz5bVN+RLiNH/z6B4HTNgh7sK2OhMRjmO1
qW0GqL8YHdZjUb1MH8zuj9wK4m7P2vVrpcfWshm+IQ1TvDpaX6ZcpR0euiK/Z0XJ8hdemkgruOUS
CgTH48zxgYsW4zXcLXh0XhC5DtwsfADgiZEp4392uzZHvcpJCXDnY5zw9O9HHiUm4ituqFCu+vjv
M8G8Ipj54dXMWNin23XimejeecpkPYitwwnCQmTMsix4IZbWPXSBHEGOwlGFewbgOnv9m2Ge0APu
iyolOup9eSACHN/xubFPms2IHtOfZAxPB66Lu09uDKTI2BKj4EOEegjegFS9KF3wAGSgPfuGyB9K
mQOBBDIw8iKm3Z9TxK0XIy3IyAyB9Q0u09CFs6AAVYOMQQH/oqLHuJ3H7uncdquMy0KpR/VPpxnT
S0uGBgqXqX4UPkJ2WJ1uMVXmk3sb2UWAWF8Gq7mPwtrZu328i6Duvzd9lz/BimF9WsGpW/yBCYoA
BTclpH/gEP+aLARcixYlAi1Duv4ZwAYyq+lDtyFMC+bSAtbMPrIlY1sx2n/vFyrzYtpQ8lNVABVx
0TG3htSzIghvEXrgnf3GfIHg3qD4TxZIc8QHHZaJzHaHynhiNoLaqU6VOpP7DGksriVMW40HTvEd
E2Z8Wuxyq/46L15HGQL+I5fdSA5dkQ0HwgQr9+hzKqsdr++s0HM/tIFy1SULpw8YKYtxoBx/7Al3
J2WUD8L4jwECo8tlvagf/85MFTya6JN0jVkPM+JkXccuwpFebbboxOp5SBv2FhHhDUgH0l/nyNJC
EX3bQ6VMgkd/CETxw3uDyurUxx1OwJeya5Xum4aAlWvn47r2O9sMiOD/owACHYFtxJI+Fbv7GAUd
+1UbvN1ra8aUovaJfx2/YLmdeAU31dkyHmBYFM7eQYebZdCTPaqhStF0iGsjo2jHc36aPoenqG+e
esfma/U2X1+Myuv1ByCicAGjILSQrzAOV2RIs5sQpMUiYHHj2OgS0u3z0Dbm7AX5FXXcV3doTiE9
hn1SCb5e3RDp83waeOErJ6zg4kB5DT+4gtJQiBSPvCn08aW8mb4T7793i3fGtJLHc9gmbeYHKev9
cZCL86GFQSEruToeKmFFLeqWOCDx75cf0gqIiSYQJMVzZJ6+l1M+/3kQN5nqYZj0nb8NiUBmYFtX
5vtKcnTj9G9mb8qEo1DcDBHKhkDXxfuoXNvv4b7NHLHckeW6gPQHxw5aaJ8xNPvM5dyGjz8XPP75
M+vIzbrwTRRsnsudQseNiGEbUeENZUJFKLX3ntPUkph4o5i2lo8IyOVhEnTRz5xl8TUhLzpFmy4u
oZTtB3COXtO2KskyiHT4NBhUwV3DVzQ0opcBmz4IAXuMyfuYq5ZuxA+v1Jjs3TmjqdiUP4qqEyxD
P4i2aCm+Dko8hB5WfVr+Erdt8E7y6XueYdMcUQY+7OplLZ8MAhANxFY70Dx6q/HwCEQRtsahUVAb
GNG+Y7agt38xAG5/jOMHDyBGsRuEYg+jzf46f7XsvZYZx2ZUGM0ytcjceM6XLWYyZLCYtzFKKKhx
BcMaSCqXm0b/YrYXvXWP6YGr27d1RaqdlZ2CQBo/MlsZRRvfMykb0Krv+D+gFKSooUckH6RSbIXl
CX+cmB3z9adtcaf6MlsqqQ9JK6VMKXKnrAJwsW3eH1JsLbnEKddnuUwFNoqm8yJzPE87JTRwXIde
bmvb9zhTDJQdiTPY3xDgwfDp/iUwMHdMuOHOGhjDhn3j+jgs1xp9PvchWBbm9TaPHLrD5fWxvjug
fNdk2qDWM5avsRosWa4QTOiQjdZj+IO2cIWtH+dOcr4x/XiZKZlvFigqIPIwWraDL6Uyea1euKtH
jYXyZH2fxusyaI1QSxBrVJhFbHcuKpk/oFPkwHWsZlHPv5WdN6DzPr9bF2Y82pSMfJtFLswlpyCH
p7cu7XxDwo9berfDYM+ONSFSevk4NN5tThA32zsX58AFfB0y5zvOl6lqPod3LEjmGfFhjyCFY8Qs
m441MrmiydP5PGmS1VGfBKw9ziod4zmQR+QOsdplNyWeBxLK8Bhd2PT81EqXP1Rm3J9hOe15t8Ko
bkaHk+Ov9hGdDNedTWzkOk04Da16amAsS6Jzi8h3viECN4KvzcGmYzfMe4+t3Dwan57DuuD7JZdi
0oz6PJqb+90Cg9NSZzAcDMuZztDh+ALCg7gZujcGBFSql+fTGuSmalUrVl4oP/dudvrhb9l3Xj03
NdX68OvSyvBoubyoQAiEfVr1qpql+wFEhJ/DokhnSg9eWwP5Qv4HBdxzwTNzA+Kb9J+kz9MoqSPl
mAPdv4y0Y3WYO8ya0eBarlhktyAFtTQrsF1Ua1pQt/jWRk+1U3Ls7XraAi1a84gqxwgUcvMdmPXq
4elOKBbJiv2CF8oRZySx8Tv2nOpuPcgTs3SMXZipek8SwxnWLu+OzuCabQq13dsk4itm28EdEKCX
0ewSAcW2PHVntcyhqm0yHUDhq41vLTJ9QO/HYPSah8k06tisEA0jLxxcjtzp+9trI0Y6smE9f5SG
dt46qlj2GvUnN+rSU3W/09upHTPUELZE+BwW88dEp4Mz3tgAIskb/Lt9Daw6jvQCz//vFUfwOXte
a17jk3flpbu52btZ8E0Wg83kRwMJ6QN49T+x+lHBcsD4HDoQsqyydnncKCON/obbAiNlAenBuQXH
9FIDkO5vXn1ZQ+dD8dIOuBbzN/fpabXw/Jf9k/3GIarK18kNb4Iupwa2cWz6/otuGsHWpfBmPcjO
kKg6KBaYapa7M7nF/GCUNyaFoDJKevurhv4LWEUEiJ/aUhUrutndn3frGb/fdNCaDbK/lFWoDtlH
q4ezD3FljBaVY782XcQphTMq62AAiw2DIFtNSENoFwwXUDP2pjWbKXHVv/Gzb91vFoNS/sDdRniG
tJgTJx1z1Gj2MxkOxmQLjkSO9A7ewYKyBAMBcp6/CzSBrQ2rFCslcisZ8AnvkY6jEnoX3Ia/bLdF
9BshZqrgvT67wdsoGgvwnNHn339ZO5goQB2ha4JoBVt3dL9MOkAIhor3M0cc5AuoWpkFHT8C9AYi
vnZUD1tnavIIUBC69rk32nZcHZcSjpjLvjPcY9x2hlOS1tDzZhGMtNDjsgubTV8qQ+GRqlMIHHCx
VbHNb73s3p6CsoFvAnmKeEr80z/f0V98AtF/uXFoyocEwhMycoCp2NcAMqfMDi+8DZLkAFQrcVa4
j2eMfM7ow5HYhbrb7LiN7R1uVFPMIT14jPZqAETRL30qP45lWsPudsVwiU5RHC95y3nPcyHaoehS
Gwd+uUwJflc743kV6nwffjv9JcNPfdjdfQrrqVqiXJfsFB1ZPL5F66gCy4hq66sYG2tMNwnUguUB
tMyeVWJPkBKUEgXZpCAJHbVQK/frn9/qcUwXHvPod+ElxenBDS36Pr/1668jTTD+OQIjenkgREre
+VNhl5hjXCR/+LZay7yGDvqK3I6Apk9eJDfboc2R6NZt4I7PGdcbGqrGzhVXc5WOCR+Fszn/jeWs
bj3+QWBg+kBmS3VeE1vh44Pij7ulrbIelyUGSSD4oDw6wtSVSmLV5Oazrm5mftVS0IkWyDAjdFtp
CF5zQMhgU4TIm5InqEV8SSed1hDbXQUg4UOhjllZmzpBZ9je2n1XAiIgAePNM1FPjR1gHk3dQkiF
PyeobuY437Bfdu2GHz+ns6uuWBiQBcI8v0GYol2BAYtifuhd87ank9hmhal9aLf98D3KwmVxX7Qw
pK8WerKNoPehiSlRyZttKHiJ18UTxgiLUX4zN0TEDUb3U6Q7A55bRtWMgK3bx37i0WDmfdRv1m/W
Vc0y9gZvM8Cw4PAZOad+IMTa2/JzelEtswvDQ01go80QjJDPqg3+8poaRdSFvdXgPn8PMCFLd09c
Q2nglOsrtItQ6DK2+nV+sadxmMb+Kz+/fn5Jmhb9RhqPnpuqcR7NYfC8sEGk6ogN5Bb7CjJnO94A
OHX05fcZ5NzqwovLyP404p/2w3iOLyaFkC0loWD7oaysg6+CTOonc49ni/lmMuw23qdc3NXrrbFV
lLjxMK+XMbhJCLFwIEr8b5cpqQulQ5ln5fATe3X3pNQV+8w6qZf31qGFgFnHc4yb8rB/IVBPx8x6
CWS1qOXcvihkeYUPofCFeY8WWe73i5GeQjRXjNs17Z70/vSXXtodq2ivkmpetN0eyaTp7Kv6DUyG
x/H3tR8fnG/0cTsFrVcoFHIvbblZ5beXWvlPxpxCBGhj7PAedzXVLNTpj6yyXg+VNTXhrFuCpcen
1wepsIDhExXDlJbv/lS/TdRpuc8Gi2drd2611+HoprkNRMPn8K3RsckmW06yAV0ylRmFFLYd+m2j
sNyeSCHyFC+m+zlJTkVnGn/P7S8ypo+naIcPLu2V803GCIze2fCrjaOxjgTrdu42i+yzKmIcXmRq
VX5d5c2o7Da9D64fIgnj1H8k455VAy+Z+d3tvpZRy+9AKjcH4Nfn7mHL3AxMCxQawGkWL0qfcmfd
pShuzCED4GviqG8oRh7ZP9m2WxudltdA6qqsK5OQt9ljZHLDfOABOfRAZVcl5vKrOiVxrVbx96MP
+JrD2L6G0lkwBv6u1zpKCwkiZNpphDZ+N/N2Y5KzXSZeryF1lIdu+WqQinu3eNSD3OO35xqCwiFE
ldp8Uksn8TyEl9JmqK928fFz8mzY7hs/kWP2GisBqSIo2P62fBVY5UG9/Bz1V1IWK07JZrYn1+/c
57cetTGfD/ZzS2dPK8FO2xMUyQsiFblBELiQdV5uf3QwrsDtPB9RG0sFpxtevi3+hOm7qdOfw3Na
dGYdvz3p2V2/MmrFLr0PqQtwQ8xwwaiIVyfN0GU5zxjVrAuoJ6cbBhPg0u68Y2y0eW2WQ/aIIJwI
3ZfsFLEpxs7Cmw/8/7F0pkvKmkEUviKrRFTkL/uigIii/rHUcQNxw/3q87RfKkllkkxmFN+l+/RZ
hpp1HHApvk2PzMtRAY0C4Arn6Wp4v8izpoJDDgR7Q6Tj7fxidkqr17IfcTC6M3K0EFeMz84SueCR
YAEXDoVQGWi6+FXKZjs6usM/RnC1PW1rVqUx5MfW8uDFgAj1JgbGrc62gheOqRPmBmyrre+WrjAw
MHfc9eQ67pk86Z/kdfBL442zzot2bm//ZgyW/lc80RnWweQDGkM4G1QvdHERsZ5/TXSLYNa1WRRh
h1uXbMkFF7c2eWi0rm0oF35bt/C3KGGRaP0uV9uT8kyFpMmaG+wgWiiAOuGIzoUTFEn86BXip4HP
t6XiqFxEtIz57mKHrFHtYgwf+Wg7QhDtPV+mrGp4rtLq6f6C7MaSEklB5H5/mWhZWnmTh3RwNJ68
CRPryBRlW/GbeMEUz/RAD/r7thO8smVPzNoC1TaptbdKwc+jJwU2bzuqGXR0s7DphpmvvEK2hdkx
lxTFld9wx8DsMEtoZznFGFGQhXkaVPSPJ4nfJbSU1rcOwPFFMnpIAT33PjMQZpqknz3mbfuAUuOQ
HqJP8HbmddRw6Prwyq9oVzsmASyJRNDi4oFDQnR1xttGQrNKe3g+WpMaNipPh9KlNg+j+5kN7wZR
mVCyfPqF94xg2oWj5oonJ0u3GND9FhsWYxWG6DXn6DuNrMa0p23H8+nJH6jxlE9qb4ZUG7A2rTnM
rgO8qKdHHHqioSRGWM/AP7uQNZRpa1BeygD25eRuYSl16Z8yLMDultVits+NyUyrMRO/UGb06eKP
BZitYRLu/lrTnd/0i1UHa7ojgMTSHjHywafjYv8NIa3s7YZ/vRvivMApRQ8KacUufbHI0wnAs3JI
xEFwtLfgHni8sNu4rl3Y6hUV7y8bDO/RNej6l9pWI9phOWLGaj1W+81xsAV0MN9uFPQF6RFNFBvQ
CgR/+Ritr9V4sQy75J5TY3LzQkVBnSZsfNJTL0ncHGBuhRlGGxFP0xUnjMbgCZ4/L9EodHfuMmhm
H6MuZWh1dP+6cr7YXR7G6jQQ/IhldfFGzZz/uvGAWPhCTrF3zA4cddb456ood5pweKnLZISusRLP
TjmV9VrRJc8Wa5FuYmr7NF/isPc2SgiC43pP5l4XBNEE6ZXQ7h/TRJI8XFlE9CJo0VLfads+7QNj
jZ/r9LcfYwxAfQ2OZ7tVv40zDPA7NTQaFsbvVF4g/v35wSvw6XsBokPxAtEDfOoZOiiPselEyf1j
yfiDRSYlNZZjaQsNyQzSLkMSwHeqIZi5CzKfxEol7wy/MiozMoOBCAF6mwKgmLbWocqPdaRf6EEx
+PxBpl9QalpVVAO90QzkONqZr78AV49dBugsRt9v5BstZxnspmNboyFObgQNhWcGrSyRHZjQFV+h
tSHC0rmgqr0r3umqDI5eY+YhlG8HJNe6BwOisnl3RHEKjpkmvX7bao2ABXnabd2Aa0RrlCPR3Jlj
6UD3yN2QC9jJMyD46ezWm1QHLCJEJcWN5c0BAJpMg4rgBgs6Wwkh+OUA+24nhCVEGpU4OmPiDuce
eZyQgXCrZnrysfbdoDXT8WrBwWZAz4jAo231iIMAm97uxOnp5QA+GzzGXgxBadJi2SPmbTvnrEZt
KcbplCZBgQmN8OxF1IL9Lmx8I8dDf9Tvxd9gjfCHHBqunbXoeZnrfpHvXqf64OX0dOO4fNp5wqf2
Rw8Nkz8hBJF27BSWNHTAeGsNVlU17s4KR/QWQM2hj7LEbQzacSIecQn7ytklwXg/bCQXs04646WN
F8dPNHGdHnCcgZ+DRERiBCQwTPHQojH0pjGtoDlgpI3MS5QEPVovRhRY3Wu0pR07+azXG1kvYrav
mf3ZLtExPiEFJM8lXAI3mw4BrzzQBgOdIlZWEE6sdLOGEKwCC3zTRR8FUxajq0G5ijQ0WSeS83Sw
U5JykA6Io3tpfpKk47634uOCQgYleFiHWgZ3BBFmEBEFIz9OsOQCCT/T6oXMZDCyFx3SDDULehwc
qu4eLStYN+A7T+rGzonbYLzp5oOQBX/fXYITEs4yMDPB6nZmhYMLdlAGniDN/htEs0E6AtDPOemy
kG8UbIY3allfwDbcPccy3kVGw5o8Bo94BJ0oePmvuB7dBiB23PIswnEjAbUDLgte4cU9Oxeu3qb3
HgN0OjtnH5zcC82icdqUowINzNmKIo5YEos6VJcXkZTMsOjyGj72OPZ4ieXUk4Nb7DzR7nIE9rBB
lVSGA7HhavIhKwFcAC8wp/IBlNi1mrjfL09RB4qF3XFnIEjmuLSK+d4IooJhOZjMkZUFKhC5qex2
TnND+wI1KSZmfWvuP2XAm6Sj4Jyl5I1te9zzzLovxis0wrZ9XCIOKyaXLSU9q/rkJXnO0o+fNuRK
u8NnxcaVd2FduTTh5WSvDAukgTzAG7+t6fC2iOqQt7IEfIJUCQ8Epj0fMhpkpCaMkpG5ZArDzppx
I7NEcXxgm+Jdj5zdJi3UXWNf66sBrZpxhxdwnHycus/T4A5rOYv4TvSbxH7RUalY9SuIcMUDAmSI
LQ3mBeSp2uzjx08zjaK5HV5A+bYf4487xOziB/QwQpgZjCos6lCeIS+epXhbypP4JY0kkoCT4D5G
7F2S5H0zuM8DRsMwv4KcFvuIjdKe+MPsjG9t5SMP4H6ANypTuvrvY4F3SHIe/SruQuiskdwdyH98
4AmEFN+A/MovFSLVx1iOP8xlTJpO5CI8t+fywLZH9/scCCRHGhsggHHDIqiVV3eRNxzJCqW+9skC
CMZMbrq4T3VXXcaKg8UIZv/DXKwPun88hxxaRV698sbRei5st4W1FWFE5dM+F8ReaTorsOyj/hNF
VClSmuvmQtaBzTxzIVFHG06PBGSnJvYUdsO7TrkDu1gzHdCiY6oqs4bTsMvLbTts5iXBbxJb2vw4
GhYxTmdY1wFNIsCKbr0IH1uY6sLcvbz7qvGjWy7+rmhM2S+wAkqRfV22HzCn/TFoYhb6AD/Sy2DW
G+VILzgxoT++cBJWm0Ebyy4hPD6RZ9MSK/NDYcvJH53f7gkUjHNVX7oiVpTXCiUc7JND5WvzkczO
/FX5PaPJPLRBJPkZv0JS26DQtol98sthlrXtQQHIP61quGpx6fmMjwvCCc/mM69gi2EVqkTremrz
kYJpMokCvqW1APXH/yxb3N2iBVx3p/FPlDRBUHkdZJ1w1VpqzmKieqvdxwJOM0vs40LJJVeQG77T
NyFxXfseuMUknz1RmesVg1fjSMedXa68v/R0CvsslW58Wtrc41B3RifzZSizCcHt+jv5MgfgZmFG
M67P/uICXR7hLGxphjnod63y5ejuFaVlNYbHP3qzb8LDHFKHcibV+HkPF1hpcHZjLHuAUYIxMgHS
bE0C6SpolCLWAcHrTiB+PSZfMqUPk/rmHFv9Z20/LUiyCC+mkH8a6Kx+TqPaVNMFlUIsoQdV091j
AMO8FAfD3Wh7G4zMz2jco6IgRubWtN/uiDaB2Vj4HUFEJflYu3kPu2z6DxwBEXH3EP3eW1TWeOae
tye8PWvNOJ6dbrQf6y+aBoDtwsZscMxzU00QoxeLgQbQHO2sIY2m8MLe6+mpZfRgMBvt0l80fWrF
CrSsir4iES38lzm5OWebegK5llPnimbv1bxjAWBNFht4VnFHG7/vbgiTx9hzr2zpqZ0PVQNMKFrd
nqnjIwty2BF71ff02/O1ov+0wPuKG2HU9QQ/Zog68Dols33ege0FVrFZ4CUAg41Omc69A/qxMH9U
NloLFdc3i6mmF6hv2XYNYa8xzYt3TsMaVqvJfTZtcc4Fe83roW3HAg9cVVKU5qtnnGUHfIptYkB+
ZNXavCFSEcciSAWghR+a/w9OxIqv9/96kZ7xe/FhfWFKo8WNuHVJRK6NLSttScsFQ/2YwIBNk07l
up3Q+7YHQAVXoPQZXv6l/VXCQ2ewH9wouTqBZn0oPsILLpzAVD51a22rxGHU9mnndh4KsjX6dl66
5JOXy32Gmgxe09OqIqEPgneW6bsPnUXtw/pAk0zcUniM0Z3Mzy//imic/LXK9Ck8d/DtWauDV3pe
Q7ful97tYNUp6S+cH8+A7EU89KlNwZ8Ow9PVKxAa0f1hK6FQueJGIDYwTVhaOqyubqBCelz80sol
2LxtsvT5XhHHONAWBm/mLgpcew3xkpBKapz4M6bwwARIGBzASPdmMXzuPwwGvDibQFz8G77CHUxY
II+b82NvserwT8Fvpm2fERlLdTN6jJ+wowdqLgZS3xVhdUg0oMUYXaYREDYAs3jDO5uZv7BZr/gN
cyyF6GAXeAzeIaZsqKhTMnOavpiKMBzgvhUmDZ+V7W/eGII8HMTx2ITqhMCxU3wuKQlsXsSL0ffD
PcesgStlfqGPj549ygStxVVXW01SPxkOVH6ZATzQOxz+dL7fjJYNDO+AerngdlIoLZdMipIHlZ1P
oB8ausUov1MVvnlUIuspLN5rqptuzr2KDL3jqkGe5OkO7Nr4gMqtpw+bHfnsWxqoNma622L+MXbO
MGQpitCJovCAyKwJ+2NvwqkgGvwe70mCQnXIB3/znz3v22+QotQ1V9QZnD2YT918TAmYKwBn+pnY
33IMuK05uDl6cMnKLe023CqYVpjXEirC855zic8YuOVQQOhEkEPxgXBVkEcovVWSaLjTc4UtEOFf
aa/1uUiJq6kYPnD+cCYxgDnFNf5gaj8lSXvJDcHtzjQX5CqEaUoFtaAEmxGWtTBrjBS98RI7j9Jv
0VpEUKGda5+xIF40bETmEjir0OcyAjEyqfD5gzUukyUi53AcZ25tPcbSVajekTf0ctvmKSsSBCVY
LrxMrX/GdE04tS3slED+ihbOa5310e+6R1+mCzsy2XhafWVdTo4+/7nmEO8v+Dkt+zaqxZecEx5R
b7bgtynWOeBqCxrrYyLhKyc2iRq2hOZTOFCCeFIzlZTrQ2mQtl5vxGWnIdkEWNhNTwtohwzS+pIA
9FsiespGxe6AZ59AzPI2hNhJJMiO8E1lLsJtCsLZDEU4Jr/ixsYghZcjx/HDfv+/8642bh8heAzI
6c3Rvb2rXAzrd2YfkFLAWfI0wDMI5kYdXKxr2E2VWc/k5Pe69sI8oe1v9sfj01A0Oh86hZfh/cHV
Y29DytMdsT0SGh3MQEIVzpNLX6KAG1yR3dll1WEwBldRM1OxFcGNQ/zbYSbiEq5HPcAFjKuQ3uKh
GKhRScyWkquQvrIVnDpS8ypsxG4jITp9V3yI1p7va6RZGbyNFGcQgVYUaxV/PZiYjDXXDxxgvu56
B3LA49jxy+R+kXxiMq1Xygo1ogQP6DhESI8Atx37t0xDLyG0TkeubNyNFP5fOSUgiWLeyslBKYUi
RgzmEKQQ8zBgYDOQQCGm+YMd2WkQ3Lz7CD+oq30aqZ5GOsvmhttdDzcerhmI1hs5MOEPkuD1y7xd
yQar5ofA36y/PJxf/ttYi0g5D3g9UM5N5A6ooyDqbVp/6bkNM8dMb6u0GvhZx9PCmPkmkMfVZfMX
Bv5s/qYFNYgGtZfg7ETIOP1jXw8SSjqx1CYQwVs90pq3QlTmkZxK8fJFqy//DKBKxQlhdOC3VeOw
SYmAWhv2aAQ4zObsrcrpOOps6UrBMj5iqm/MGu4sxxWaMZzYhzBk9I/3hZEAb+D0SrjAZTdQK4rP
Htk1nBz91xRLEEMNYFx9MWeGW1G2rDvGl3KqlBnkgGNaZTQ3wI7iyVplgKHW18YLOWnSMzDsN6MA
Lk1wS99RZZ2GWB3TQ+OKPhFsdj884l1atJHYGaCmjcyEs/6doNx7mnShvVg44AYgimuQM7pETOCd
rXMsPaxSWJ2k9q6rHjW4dZw/0+vo4o5ONlKzcctr5idmz2k3UpMqbxxc8XhEn4tfZTethVmNLwys
NGTKaPtQpz+8R36Im95t8PHuJiIxGgbcFDg6RFePT60a4BiC46xVHEzuC5DJltcyHvEVOsx7TsyL
W07vbs+j8XauXNQGrqijVn4Ze694/MgLfIPrkHbta9JVIkuxVBP/WDHfuEfQinCebRnLtgPNd2pH
iOMogC2a0QCY+UhTVU5bHsZQnBvYXsAqMTl2EmAgLLQxa1LMtZGyKs4bAjOJZ317shZXK3ECqqMu
ZyqrCZ+tnbvB/gCh5oYCGSIqXoggwOJjdmZDo1iqcVHsJhJYgEykMI4rXIIMQswWfwQaYsr3txsU
Qt0T55036/bSJAAGqOqN/4XfiFDTeqBX7Gwy64w9gBrJoTTNIraXcoF76RhfRmzXS7ISQzQZkP9S
aikacNgSwFAyyXa4uSHWtTgTEj56QtZiaZLBwFpZkrycpnOEjJN97eUL/gegGdOvfbigjQHIwskM
jxz8Vz6A/Fjx4olq26CEMPUs1W469Km0x9SwQIkL8JuCSwyVTzL6/PsHWAFeLxwHZBlkzfED1RS8
ckz6iqdzk+yqBb2u916hyTPVH/X3X7ov0zqIJrTkOfG4Fco4cVHH7WDcjvdLMDleYtdh4Hq0W3TB
16zO8Nee5ccJvlrgAk+OOPwKJalZfEZ2m1bSkEMWUiW5hIJU9/sbGBxMnmV2/6JgR1u+G/1pGX/X
ZiECiQE1+kDSRqQ02P916CDxbs/4HN5o1Y6cJlSBePVc+Po8V+D+ZI9Je1um6PsaR3F13aVPq55U
SxSd8S4qINqQ+9YEweOqEA9UGdXf+SVi+9l/OjLdkN/1lq4JXXiL+3pFI/q7v/fGitie1QP0XOKU
v5momsR68xp0qVXnMvwQdc67P+8GUu7/7ub5KbtkDURAKMGCRQBgq4U4djJnb6HgaU54gDPNWXVC
ELw6pZoXZlw7OIiggVqKG4CGlxTY1HUPgvGjSeSmEJpJu8Al5pYDf9sMGI5me4QPxMlbOGImib0L
VzijOLEuBjeCpQRo5xHtCJsVmBNmgQxycPWYMVqmFHtzhaJgaEnBd7lZT7IXmvidRGIyK6ay3fEE
u7nmlod6XjIalSue8jBe4dDgPNKH+xq8BvLJgKV9OcLME6QJ83IOsK7c50SgNTGdaYs0FvT2ZIxv
QaDYER53HRskhPdqbV4vuLEwP7Od+ySKQ426sxs7pI38lkui3baa/Ileo+HD9gJffTjdwr5CFm24
bGKZAlTow+Wqpg6xNhe0qqmWPsGqr3C4tVWcYq0h4wH0pbGP1d8th/hNl8TpAhObOlCiD3ZBpjVR
ZuYbtU1Ed+uv27Ul9AEQFb8JwdTulfXoY9xpPBlk3QVd4xGaEMrsaj2G8gf1Tq2oCZ3y60RdpGew
6ppcYMGWYfUFjSeTE1zXmRououvX4pPT5MI4mdfR0a4TbzyOZraAMMwkUv4uKpz9ch+BZL1teLmg
ZOWUUjYYjTnNa5+OXTTKB+8G9naQZE71hcOFBKPvl8UEZEowOWyombK0sfrB91zRoARHgQ2y+cKS
T6SnF6856gCGHkDRHhbNSEWaGgMD7H44pzpArrNPgaPGzTvmLbhZdyPPK5/MZJiqnDegr/EBmmsr
lJHkWE6xr+n2wa9bSQ/sDhYaVhg4W6y7U/7iq/J/edEnrqdt+GHtGNAT+dGQ0UTbAgfCEmVz6HKm
6uk17CS6LwjLeVXlkkpR+AUd7Hd96cOwj4ko2kEd0hQmT18aacUhLaQTY+5IvA3T9MkNhprJxH06
4cCB/+MQmYinFlJ+WmR7tZIqGF1EORGv5CbX62uIqgt2tsVsvTCHdI2LQc+9EbVlLob/hBs9hHV4
Pjj8wK6LaS0KoBhuuLNC+0Hm1JEin2+W4GXMtu7JIazRJRvX4OLcT4P5HYUrPNAQK8Ze8kyu7VFD
mpoKCYPrIz1xm8wsC+u7EumCIpYQTHMw54JQjsQJF9+SUX46eNXOqwKwPUdzipoMJW2mUEzKlQcP
DdtNmuQLF2KLWxOQKZejn3w8+mQZ4bzzh3gxEEpD/AesfrrmrvlMzilF6B1dBDdXj7ywxYMtgH9p
g4aXcYpRQtlisvn1+cRyppKFJFDgtN6/2Il7UWwJTOhHlFVL7mY5tUqM2tdyxd7DnY3LRTx4Hwy6
yl3amUrjXHpUska2mECdI1nnxEWOsEtclW+zeW/bgYe+nq9oKHOGcWncC56U0Ov54J5Iu3GFJPIk
ZVt11P7KJwoCsjxPCkNg6NaIBBA+5PDmOmFWDaSuljqeGBCq528oXHoNyI9h2BEfmtLvGofKPE2Q
yyfYf+IBR0/M/jJuI8Uo4NzzafBpYXBNpX6zYjoErhhEaKIlOSaNNf/CW/kigObypGiwOGHukliy
dzbwZ35xLFmnL0RAVCn0+jgppTjFibOVbWxwFlzLqc+8FmjDRPZ3ZXJr+w+oDOPsUMqPYxKyiR+c
absApo/1jO/MVc2SUQKHGYQDaR542Wikee0GA6iDfR08mEwNKUTmvJvW5tM2vrBj0fXazA+RuO9Z
D3gNHKD2tVqjA5yUm3mVgDZEF1YjyhQKJym2GAhhLPUM6w4jEyRCIwJSZcXBjfIypp2IIPwP9x3H
/B+sS2aCbF8QbSD4qGEnCd2iGV0fRmTfJg8oddsavbolOZ2ZMyi7xuCC+E5YBLJJHd/dkCGlzddU
EXyL8/QdjvR0FxzjJsdUSh3G2dvi7poqOg0mY145Gi4P8znlLns7ZJzrT7PE5YBbbLpLVecRPSI2
qIbzpI0MKJFH9GVEJU+8DHZDJzsHEDTT5oy3klC2YHefwmtqQo24IeKotP6LLrhh0Fhu3rl8jDL1
w6AZbZ634b0re6dxyGoGqE/jkjfxdG77lxMoUe+JDYCSkwKlk7JgMDr7JxnJslYRomnhs2whGfSb
dFONk9dNSPVi8EeaKV7X75A5sqpwgT8axm2B1/PmneLbqjIagchMUgvMZ61gJZ1xHkLsJYf+Y902
4OVGin1PxzMWdpnI0EK3gyaToi83CZfF9kIZv7yR8glxoFebJMGYe2Ad+NqoALiascdqJGcI/Ovo
nNzS6MRt8huvUJ3m973pftN1W3iwEHipjrLdEDTpSRAxvSCd4+PkpO3WiHfHI7sCRVpsTTFmapC3
hVqsDI5OD2GFoa6YWlaAZx9mVkxqKWnKm08rd1zKcEwvPYYF1hfv5JN9q43lrEPWd5sP0OwxThRe
F6TqW7R89HUN47DZYrrDCeSaPfr0eKQwuzyZvn0jb2VZ0bXQ9jzwlaH1U7YLctNv2PqKTnjxxWZ1
1M29LfRzzQ9vKjcAVJabOWaunsAPZqKHv4Kmupxzdp9H2XLUgCp9P+E+TTYui0C64Hu4OTeozzbE
MCIPCq8u0GjGsmDjizf0TWSgO/KkC054vHLueTVgGmCpXm+LTvzgfbMK/3lOYaBmaS4KBxs1EuJk
4bwNiiSXp7z+uvfCo9yCXFgWNiKyLkZogbyWH2UEjNp9L/mwew2LKVifwpDyJyvfBsZE3PIWnq+Y
Afn+YtaePXC9NDgMcFjnpmJvCdeKM29hzKuoae7VPhral/V4pK/rRPlhdurBmJd3ih0AQnWK1ZQR
ArefXuQ8EOC372PwSOUIWnFy4tRPPzOOwPfv9slWXH8c3vP4/Re/+1/JgzsYL83qfoxBfE2fcW8C
zGXWrLfSe03gyDIV4aQtQy3sTdj8Zcu9HuVfQGi+Dj9R72xyM54VTxO3hgqohHYPyLnPSnna7AcA
AKRRO6wDrj4kvgZmm/TBgFiXJcjpzRw14EvRxAaHJAr0qzG2ZzO44Mn74aQ86w6hGpBd88Y8F1I2
rsYNeGwRTp/uep36RNmO0FRy46w4HDTq8iRpjPHD4F7HsbsecJ2+6GxhQRakoRj8KDD8pLZKjzkb
LkqY2DhvCgo4zAvudCyefyB/0e+QX0hA+LqJih547QpNmHqnEWMxdaFHvojQf64dQFaFOj19gY5B
upGoB/jHMgu6ntxrZR3hBskTbUzVZwA3B9QMwei2rqzBx2yLMoiJxdc5pDWgByLaCGkagw1kzMdE
N9pbEF55oU0YdAxVRh+s3/t3S+GlXaQyuqKNa5FPbqMiZCEFGNW18MRY7zhdp8/GDrG+2Wbce7Te
H7v9ChsVc8a+whv5+Ay4YPpTZFf+ugMsbLTinAghlDLGUn/0I3Kcdhd2LVNmwp3eHHfRoQKpWewp
ZTkEFmhrUO2kyPqnRJB6BKLeQ3dN+tbzksw6FeiDFNVrxlGcPIB7UHvd4mN8Udmj4ojAziN9KEUy
5xWQkl6FNFz436GcBWznEDLECZiN6y4cvt7O6j7H4QyJotFVzX3k2mSqppIxywVCxyEjCNq9hXvt
Eutn+DKEBIHiTRkpAKxNZixYOZf10F/tQspPPnHxVt/P4HhTSRifKOYzWDFpId5Kul3qlabB/Q/y
JmVPW3zHTkhQeFpUJDiMdSjKDBG7Xzlo+dBAKbrG7rxl43SpBUHeF89l48XfqhqkP/voUesULr7+
u01Dd4iAkfmxdB4HK5aIecjAQvEj46Pt6CNc5tiAsH6Mzxb88fz5NYGEdXdN8E8GHx3c+E+r9cVb
dwDcBye4rH0CnpnrPkhEYC5Ccjv1w6tBXCoGG7M1lf4C5iQDKMmt5sOAFocJoDj+fntRYz6rdPe+
fDMWUZbjGyFvDDMiykz3wGwnloQ0wef2IXdXIPosSIVbvd++QSzQLc+7mTIX7tvjAIupDVyOk71c
MnUGzs/YvOZtu4j52YjF7O50Zm/wJ7J9kYI2d5zONbAm5dccz+vWEI0to7M6DLviZXA1HM1z0kaa
nvLF36aFNgX9/H7E56p6kjlyooI1QIZSUXrcPQDQnWJtOPbeHqZpBFmYHQp0t3uwnmYBJjh7TprW
+e+DMTL8dLtHgpR565oQaR8NOH6MjRVz1OKC+2S84OKaMEG3HjiKRrNDmwXMztmnmAdaRbhk1vo1
NTe6bbVhk5BCvBWJnYIpgcCbCCyFxgve4XpNQcIKzcrw4abnDbpgM9adRkzoiUMnQOqeag2m0CHP
Hn4eWvIJj+O/sEFBRXlGgBPHh9o/WRldBdCtVJ2nEWdvjLL3bSGXWGA7bD77O0/HOwevPXMFqI4s
5iOXV+pXQ1y8Dx44B1ECSPUF94a6OkQi/2uwSCCBVBrjXYAD3h6fkVDqV17j+4+IRTiFzHYNlNw0
DJCnZhRGG7B94jorMWek5t3/Igasdw4ISKVKl3+0Xpt6AHePG87hHkJLax5kls7dWgZnALsFvq4z
mzqcRCcUTDX6GsdGMCNGxHwfb+CCxI8/sHFjjER/JGN6Su0ynM+LRGZC03fDUdeascMdime+7mAT
RvuIJQ7yV0bV2tWTjBN0pTLYYYR+ZrRkdrHCYmD69PezX1qQar4wADfmOtNm2nBxwKGr7Q2Bld7I
7XG+TpOrOESlzcJt4ia1M7pAzszCrrzORQLRgcSPErNzPlgaPnqi3SDp0fZA+Dw7rFWroxknOEAx
ayB2uOZpHxm50W/vGAp08soupoud+aUUVDGoBkRpk+fXhlrIiPb89pSO99lkhzmzVx4fLoMQZXHR
np8H/IjDhhcEDw6uJLZ0dAMkkH49YJUdDn7YldNyYiH7oZ+kDmAqt6IfUtkxGQM9hatz77RgHBNh
4e+bOBCaum7Sk/DYOUqQB8Cash99sFLY+6TiRYci+sxOEHs5WcQKABQW16s9DwoOCXsuV6TflY4X
aiiJ2LAPeKWNKHXbFrEhcH/07a+mtXXGO1kxOU3yxxRKCpI1+0ZR++vrUQpiCEOG6B4s2cT78uu8
uBBj4lYJRtaNact9rqeMkoHFJKViTwXyeQPhfTmQ6WBXPBeWvs/QJE0P89Snl+pCdOko4MuYXzR5
9OjqwWev0JV7k8/BjI9rXGzZWMrqTMtJbXHFteFJRWaq4kSepiBiwCg51uKUn73RkXwRvuBRYfhl
Npa4FtI3fT1aX9Bnfs2qWNHtAgnm8FdTSkDFTGSABBgQfuj/lVCmlW179eH8QlnHGQEOQ+8nkxmz
bnivAijgG7m5PuzGhBwwTGAUg6kr4sRUAjdrDEJgKfKZp13MxMX5wAalnn0IlZPpS/8x1d92/g0I
WeSmBvAkkstoDEkiu9VOQHtiVhx15NvZAeLVNm5F3uVtwYqkzK7tfHZjJOG/pvdtCx95EgOPGsNt
WfzvvKLM5n78WZcRrbxnxK1BqiLNzrSVtzGeKXB5FJQi6tbsTMY/Ibbw6LshgPpvyouV/FpgdMIo
RkFU8cXZgiF7gt2n0S2aTDzKuzfjbZy25LhRvUlxk7d01HYXGpFTZTAktt1Ssaqul9w+pNNQSt6E
L3a2JDvkyjCeMkT/jtcEJQ77/K/cRHbjLbMA+FlFDoDyjWB/MgtpOiocwJmNzzxU0g0jOqzszI6w
hZXh4RWWd7dzSlp1AIH4DsPrWtvdhtO6DI/VRnFLKvCut/tg6vHoIZo1D7xMGONHa89u/A7AixuT
+mW28Hgnl46VXj+8dLOQ6cqTjBDgVGAWEPw9/AHCFunXdc5CwW80B/d43WZs/9lShzcHmHT4BtVs
/kRqiolHol3DdcnH25oq25d1O9lmpB9gh/YstQdgSTdFs7XtRggh7tgoyoNmDNRGu68MVIzvgRPo
lo4OLoosUAMQ4mZSRzeoMTDyx/ddMfuq22OGtNmNfz0LyUrCbyt4F/DamUTSbsrMlyOKLmA3gLd2
0y0V9MFbA1E3/fxp9rVh/0vpazyPVvLhcMcp/JiTv3qwkoN/s1sPwk0QZ0Hn4pvuR6bhMJWFD5r0
4Rm8qSXUwm9OYYUBdZ0Nm4r1NJm9WMzQYXVWdneUc3ytAasBBriZj9BHKTITof3SaPl83Wf2SHXa
7DNBqfzHgv6y/3iHv2/7JC7RAoX0cqTL6pMlrySbQeXjPX1zDgC/WPVo2/sgsh4/721csXxJnheT
daYNc/5PaChNVmryWoMNE+iIKhxhhWIi/wc2H7Tyg1N0rMsAzYCB8rjFzuMKPNItWciB8wvvFpGo
0Z1+r8Li0qnJ/6h58V/QtntqabcFyx5P24NBq47eFAL305ipyOzIb6OiFumC/rLAkym0MXAY9Ebl
3rpVUr8tW5YJRw5+cDjC9g4N+gcCMg4Gm5fxOVvthbll6Gh+Vub48Qe5+JH0Wsb4keym2HWaxbBh
VfFWp1Y2Rk+Mu/E+wAMMPzzYA53RxaJqf0IGq4MBDLZYJj7AQ7SLRg2GThThq2niYyCKhRfdlvP2
+W+KvzcFFjoHqzdX81zD1sWYduIe9DDRhjMj2nMQAxuSW6nO/lQG9D4hvfsh5dqRI/WY7O028iwc
1t33prCb4RaPDYhibRwdgttweY8WpCUczJ30L10RoassCjQdKdzMq/ntmbP3crHWP3B4KIIBOZAW
filee85o9FdstkXwyhFnabPSx9cT8TRY046rBlqL/4WFdI6KGfy5Be1gRxp4PKtvoF9Lzg3RnQ4U
AVYRJ5zsXU3X/rXqL42de/M7O/dtNfaWGCh3MS9K6xTYnGBuqopzaZ93+G2IZQr3NPgiFyyYqEKt
2O2a6koc88lYKU2u9zO+75RglL5CXq76NEuz8k/MWnV3to9YlQA6TNCRsAyDsc2ggsUQYUxwM85Z
Xx8+b0T/NK+WCi+cG4RoNbCrQcprVqBY2wiCeDZsQtDKjrm5oVcDnuNaNVVuHiEU+HyYeCyRRgSi
CUrJK7uRxuIg92AeJESQEtss0FGXAN2XQTFMXUcV9/7JobmxV6suiicKYUo9Rsz7HkYf9utpUytn
GZE5j1R7mivNeY6+of/2/A2lymZD5pmBc9Qma421lTA4vpkEI6xrx7WBeCNz3A4DGMy2nVxuxjq6
HIM+2PgnSamI0nJ+QGRv7RVj1YBnB1REt5AR9sTQYoJB2jbEt+SXT6fRaFC4PbPKy64ucd1ZTEs2
7Q34zkasgqFKL65TUzllkJ3H+CAVcrs7OKZeMmF6H7rgCFos485nfz6/J7FPJyr8LLgZ/itJ7MWV
xmR/siPu7Qd2T9bs5XAk6AM6dkbT71/yxqk2UJUTu0qoJ2NfIyGF9GQNnOfe5l7AgspON2rTTG72
TP0w82XYJCL0lopgKllkHIIk3gBlU7HA+9s6EPVtS8MRDq3Ox9lnGoBG5+HSdHXwyPGniMQnYnWo
CtbB7OXDxLUE4aBn7kznd9+5JasFUV5oOLB3nNEKRzhP8ZEYJwhhDF6hYBJYbBBmjLHYhSX7vLm0
FXdYnhRVUuZjucqY8BzIB8qFgxEe6JyslCaIhvk8I3bBh43egRo1az4zxB2L8MSm/qPz6uFvSotx
R/kJbwedbCdVdjMqrfdqFxyIJKfhByKoxm8qFuIyGEeyYXYzxo+PA30iBOpLOXhhsrHpiO8DiF6i
KLg46X9rbHwhhO/DNUe7VHxyc1GE4LYgsXev0vkeKAaFlvwfSWe2rKi2bdEvMkJQBF+ZVAIiiPWL
YbFErEAFBb9+t5k7bpwbJ0/mWirOYow+emEOsFqx3ba2B+HAojpCqD2QmYC8Io5pzkF6+/V71lCF
jKL2gOlvS5fae5OHj76Ti37ORdc/Qk//MGUahDrzU/HSieJu11wnzfQq+KUQBiJVX/z0dQXteijA
x3F58/KveNLi172hya7EhkW6vA2nV9UZqV8TBKAK2o8HGgweSrWOWRjdC1N4xgklVy+NC8gvDj0C
o/3D5yViY4YZpmCAeXDLPeX/jKTnZnrXbTjJX6bhDFqo6TPDllzMMTqts4NYPf7hhdGZcw0lwOHr
i7x3XVmzUX39SJrpRZQ48sR6uzBmQGQ4zCAjmj+FSpfPezdjdGTr6yxEzxH/PZYIoJZAHOhfWLWS
n6h1+el/xx/KoyuTG2sKp/WcYhd2BfZl5NVAmuNwpza+lDbFiTKlHt1624+k+v/IoHlYh6HQLgm+
xYXzB17oNi/n/zrBfJGQBH3qhu00v4UKIL7zuvIS2vxmw+WzhMXn3gyJN86YKdDzdqJK6rQ+l1mf
7pZme0Ttw2ccVdLD66/XI5mw32EW82/+AB1wNM0NmapJ51xwED563l9WCLdu3P4ghMv48InXzbli
GMaTHBtQ0E+Rd/0xsG9MTVpAN8yuS5ZOB6tKAAjUMHKVICfgeyI3wdtuHVfXBYAaX4L9he3WpDUJ
wDW8lkK2cpRFyhofkRbCbL+WRJfhCYfqOryP8KpeLPFrsdfR9Qj+J9pZRC0fnhdEhLRiWcMPocMU
L8pOCeuTOkiJKu8aNvOI+2TdnMj+wW8r3spYiel9PjXdQ9EBv7N1qEgS4VU5yjB8KVHI9h2cvGzA
InUvbWxv5Ieg29TVAL3zP5/z0+MP5S3iU0jiTzMRMNNMYiUOtumjAHjxl19GdqYSA+5+xRZUypO4
0yP5jHt/SNLjaOhHTw141C6n8HmU8RmRdOrxc55BgIDzBJX8wgQ4b0p++RtJUeljbnRGMO6hPojW
zzalh1Gd54wdl0noKsOjySwmQP7g5rtPCqrClNbuUMOKs9hkHjAwKdPWj/sN622iM5Iz4nn6dTrZ
FKIdF/UfFytN7TF2RySJYDgathEUZY3MBXYCPoH2ZAsDK4DUlCVywlc9kC5s5RqTslK432yDjKZc
joDgNyIY40Oa74xeAG/BSpKnyDWhrZhN4JrWNH3MmclawMNtRk4Z7TgcDfhSyxHoYbwFIn0F7AU7
j21KvghaE6CNJOlTyC8zkkJwd5FKv6gOu5xdkeaXZaSCyN/hlqAwhJC1h41DU46g6cBohJZc4NhI
r74C5qbU07gJ6ymzZ/x1ldWqRzQ5wokCCfPQLKaQlntYGB2Mrz3DYxGrO8z7DJ4Yyc9d05lA98Ff
fMVJxfgaOem/a/QmUuRNydOrzc+6mSyCcVm7Mu70DCRhcjHz34hGBDzYDM1WdSXCWmr2GHQg3KgE
NjJjoapUeThVPGv/JuC10K6h92vysmNmifTVwvEXi3L+11Zzfg6MX7D1HfDZGUuWEfRQNqZiTowT
2dYw5TRsI7n+IU2Jzd0ABjQ7tU/UBMPsySV395UqMqgLBMtcIb5S56igLVPAGU7F2QPLMEuBZugx
rc4TKogcPuvD+Y65XslW+jotqdrAzxLZ4OScMSlojuBIjstUnSTK/6kM+d3cT1qsgAliQtP7SsvJ
l1HtbMIcAvNt2E8yZJhTijtQstFntwPk3fBxdjFxtFC0vs177x8mKQkKH+vrDtF1IwP4QPCGe3TD
NgkC/gDXbNwoxOzyxHtZX8r67tJh/b7H0/PkD1tAjRH82fosuXIBWuyM8r6ZtfPnHznV1aSL3gsi
21c08MIGdqPMud1mH6J3nEKRAGp9qEo3xxxr1nO3E21zeUf9CZovphW9cfcTlF/ZJUEexwYCqwjl
1Bsy2qnD69uTfH0O9m1GJuogBZvRuJ4uXjbS4Kp30YEWKymEpQY+k2bORcVV9XN77GV5ctJlfi2c
Ujqb9pvSHjKyeBvzN/75JOMUN+esOTmULVHiyImwzhjlqjX8jVoHk3WYqx1/tz5P0a5ThLrUG7F0
kzJSJFlWtDM8j9nmyYgSGgraR5ez5qV4PRFl7L+DHNujlX/JbrLxl/wIkAScI1qWXT/EBCKV1hGZ
o60p4ltHRPNq7Gs7eCA06QEpZgjY2LQUGVRM9h/kSFha7nQwwu7SlaowDl7kU2D+lXnKsBw4vvfJ
EBxygiEd7ao7NJwWDzjOnMymbM8TQIkLVGO0xwxPmYtCZGBJFrhHljC/JNppQb6wX6oNd3n09ySQ
XEjKAENPcFp/ovUFFSBMNUaFihx4IaGg1cU/EAxP0krMGtKc85xy2e5VxBILye478yixMuAW8G7b
kXH38ZrlkAFurSkGKCK35AWOIHfv35tuNhrIZA1GRz4deW/PoiQwpKeIuxE6UrudJxJOS96b9xx+
ag+2jpY7ncKTgMvFxXGSAOXv1TY6Hhc0gc7SCxQqGl/mRVZ2XJSzO9z+3oil97b6AB/oUMagn+r5
AMPG1fruj5h2+Eag/SQ6DC1KojKgcukSRrjuagJQtY0HUmACWXkHJO4/0i0aEUuLug+CZ9LukdE7
Uy8mLcqUL+/ZOUoiQh+NltzcWhXXvajcys3CMh30bGM7ws2rO8kxfebcQt8CyZKpVYKtpX63W8Ui
vAgC9sO+DkdVd1TpK6NNf0AE5Hz+nBs6icnjZiua9dk0Gyx2tDnOf+t+WNPozT5DcUG5bWDq+I7f
M8pjzntTxekf7R0EJESwXYI7QAAINWmBA7g7YS2zH9+QGu5ONR6gS0nmqirg2AE+lRvoGn8J5HLp
NMc/mVy8yOCW4hmyJi+FWwFlOOATD9v/DtxySBAG2yvFCA+uQTVSWQuHmuE0rOZK8dhxfx+3H7yu
WLc1hg04TYdqdOiYakB8+yMloR+8PXt1+LOL4zOeD7uegH2tFcE1n9rF84N05wV5GvGeySveDxdv
l1GcID694xYj4FgNXkk25GsRP52zJsPrjzIoVi4+LDDn1aJyb6BFS52HzJAf2ubhabnh77Smwlm/
ECp2Z08HQdks0n0Qz3O0Xn4w+PznMPa0CCbEuF5WblCj19zi7taLGcY9JlvEYRLbMYYAOz597PW4
u3FQmBJQvUTLJcobKHQL/jXoEHfwbaf5F+899BB2reCnGWb6VvlcgyW0kp65ew04nBo4QJCWoBaT
0ilDrSiaSRmnI+SE3sg4OdxJn24PCWK3sKkYC9xbcDF0Awh3Y1xGANcfTgcViPfC+U30KFa5Fu6v
mMv7O+8tX0ZCOk/792Pw2EUH086B8uHVYTuACofC6GMy4dImGYpqc0gQuzXsOk8Pq6xsayUt5xYg
4j+fGA1OMjdrZwH9ViaFcNNxwdrjgGnoBmApWCmQai8zpuuNtemS+MI/wvGb5tpSDkzkpdNz54Br
FRNdbvwLnWmOeu+X/AauBnRClhCJ3wJgZVbwX8UZ0csfTfF8z4HVFwwDqAZuswoPVjptXpzKlSrY
wCS+nkKKy/jo++54sjHkVJhJ1EKSqfbOGafM05v5J3xfWbBgED38x6EonaIEELb2d5vH08qWh2uF
6fHVI5IB2iAnaCY75RnpSzlm2LiESL+MyTSTYMo/zAfwKNUYDTVQN9DiYcY9ZIEX3kwzHOQiTKvB
L/qUoCAUCn/Q+GePtB6/OvAb5VtGgMqr0otDt/Yu6PKcdlOl9xtUSY7f7gkSGIdy6Nyoc1E9irrn
U8EuDMlJKGcv2OWzIipHSJdmyosIuhH8EXIier5CQRuSU8HeKeGekhBWP+PMCPJnUE+78MGqUbdj
l+vu4jx0bzNNs78/8Tk+Ysgt/Tme48ai4XBBCGJYD9bG025GZ8nTaN6u0vmXJiWzU/D45UNpb1HS
iBQjtEjhJ36oWEEHOA5fUW5B4ystB+YXHS77Mgd/fKezHmb/lq4R1XtDTuU9N08M1YeR3lqkMt6u
CebZe5YBNxgu6SAOSs/r96j+xC9pD4YaMqf6gRc/R0D8P/+auT88DmU/pfAt3q385XUPio+bfx6+
1+AY3XQIEe5hZfibeUZDQ3dGVHs09FD9eMZoqBMR8hm9SC0gFamR06gLFxckzC1hMhILuTQhtwaj
VITjah4PPgn98WOpoP1Dix0YmBvgYgE0QuLOGMS4WG1zm5aRBhfg/Csp4YOwpwWUMru3auZ98dsV
BJSoS+yZsMylFKPFzagl8v2QN9OOW9hMqBQz09dJLfKxRr2bL5cWaWQE1wm92T19+YOwDIwQA2k5
Vq5wIo/66TeGropYvj2+LmkDunt2tkf8yTqqR9hl9cMi0Stf7n0Oww9xvpnvnsj+u3bbSD4k074r
k3WLfVMwkpk/E+C1TkC2ps7IezpyFXxP8oDdB2D487bYec6YtSw/y71xsdrH9PPBDti/u79ljTvC
z31gJ/yad542TQSbBMsGSb4klg4ZMgBjzyFqrhDKbLDTqOa7p/ZuK6v3zvCbI4xO4m96K/0mlK1/
Vtn/xbTv81SBhXxuU8rjbNNK9cLrbBvtCFB6ONNwc6Xvjgi46gNEYTRBsw5/1TQODWJKwqGde9iB
porCCWy6M7qR53CeNRO1tXA4HkQK3maFM8jMG8lmT4x+lz/gXWDJTS++kNK3fuV4/n4XNTxQXE9w
E4PFDlJvBA93C3Zp9F3vGfjn+Y3aYtYJAh45Y/yhs3WJYNEYH91lXcS+UJ60lj/virJMkBhFblu3
BqTDcH5zNWwnS9gij0/Ux+HfBIpFNs2hsf3abWHfpGsdleV3foUOwI+X3giWdFez+leLX9phms0D
f/rnOlAGbtsFkKdYAgVmkOzrHFMfR808XqL0wFp52/BiOX3ZtlkCikNXyixzI2fW7HH6FjIueQSM
ezDM5szCNTbNZ4AyEFs6UyQE8gC+rdlEqpVP8VAeK01Q4+t7GgZP4n/R0fXhiCgPn4qpj3FT1yy/
f8XZ69M8JYDm3+ccBqpKBYgZz6ZMqW1fBkP3pPcYTRTqzz1L92NOGIDx9raZP/l0zckdhhGPj44R
CisKdvUSM9XHCt4h6a8HPkW4m9UUo3YQ1/Pmncq3qS239eTsVC+X9Y4l/s9j5usC738H4vVynddV
IGt6sh1QjEE8T3g4eke81p3VPdJqoRqWwjB39ED6LX/k6cPebLDEsC8AAny/MV6UdDJPBsnXQP1M
+rxBX/LCdq+39dx11YSWsIYhz4CiJ16jAqqxYfV3WDhzINbBkOeEuHfZ+1nk7j3ndy5CwPcL+Rx/
3ESb84p5A78PRAMUCpxBDJ3bDLhjcgt0I8L7Qrn63+3uvepmFuNmcrhU67Ib8B3TGLS4mpRE1UCO
6pnVwGl+9pcMnLd3nXWYO6CVQy81GaSI5dqDrGLQ/dUCH6LZbfo828y1FM0xVpxfud3gc4IAP6w0
5/0x62P7L6+J2Rq1N9USMqSvpYaDJY7I4IQjFdcvN9fs0qecfPesvnMhE/JlNQsMluNv0JqfpCxc
Y5VJuF3nGwiZqnXG4LjFKEILuC8m7+MWFvqYZuKIUJmuhMwv3X1M9QFbvFpUSHOGaUPwIvNdbCFQ
c1xrnH94FTTCOsX81kGYOS5gDVZ+nuEw22X2wViO2RtH9xLWvIMCzGN5w6D8cqj7NBZ3IHrKhKfb
7MFsEcPMrxBHifW+/t2W570MsqPMvSzOy/oLKkj8+TULbnYftMN7+dnxEnTWkJrZYmDTaO/2x/S7
pOfrUEz/TtToS67fwsYlOyzQXyHkxWAzvl/tPcsfogTgb3tgNnblEBxGXZLdtP8nlADZQ4vO+/7y
IHIiMsxH7QTiywd7gx2KnImkOMPMPZWLxtZ3zJd7utVhhEuLQCnJZ9Zhx8BfegXdIyOZ9m0zy4xc
MYCE5704meIb1QD+wThx5dAjJRSIswUbf3BksNvFfiqfXaZn7xJ1/l4n9YeotdlGF2WsOiX11IDu
40oW4w9Ffh8GAQxIzOJxirGrVYn6+zRXScwxT2cMU4CSLEIQGZcursfs57Q353UZqf0pAXGGq7d2
ifHQllt+8dpxCDKg7U+e98lwDAIKtRI0gJwPwDVCxUHTN1tgcHIsrVtrNYZ4fsw34cmq+1Dd6inm
OUIG9x5vIfSRdrYVv+N203nbG5juVnvquwX25aK3UqVPR0Vya/Q1uaOfNPz4JT5L0QmHcTlu3Ovx
YctHhAEhgyIe1DijK0R0T8XSnbCSaxkdcBi8vfrM0IcIUPwv8DKIcHo3GSYzaOZzFrMcBQRjYbDV
B46QOKCiDulSM+OF6Z62L5eVc0uG6wbYH61t30y19Q/cre9nbOZVdRjMqRe6S7VrdQ8GvVMd97mQ
CrnG7s4/DVQqbcX6IECw6xjMxL8/Zdx32GFZ2MOi61Myj3CyjfPx2mM/Regl7nJsS6EDzWZZp437
NbNlb/1yni0eHcca+wHRJuVNfJNB1In7OBV2tyN1eaEmUpyMXAuc/2i+v1ADLI3h7ri/Py0gzq24
spVJj82hWYCAs08OExf14dOqwB/Ed4mOt2zcmrkWI9GvOZhu//RjR7c/He+MexGML9SsMF1+h9vZ
e0MnPPsfGJ9YCVTLuhzlq3qCFXvnAR/Bawk3h4QxHEuP72PnlF842YV7nWFZtOevHYRZPyPN+HPm
FHsVmtDWG6Lfx7bKwqNcxykfAcfHf25J+wghNlw426S/uObeMVMozKoKK6Dej6SWtJMOuN9mG/fX
+rx3esYX7HgXtKx9KkA5LeBkhFBBEjNH7dvWaT9zSCJL2CtSg8+YF0WxwMkDy6XKrdHjYAkcjsBr
/RG1duZLmzmsCKMwh8JUMbEb2mveOT5ixqQ/0XzaSyXjVuJpnzDfJMIh6dHkIdNu+iDnik8oqgxN
LEJugb5ncEmOnzP15ijuL3rp5nf98OBurLLZefrEI92c37zGb+w37iEb/AtgAlkUR90IP+cubCwn
X5LIaqmeQQCVDFnA9vGTXPkwWF+bObj6Cl6FmR80kQMHstpUfMaaKfUuMwOPgfZ1zAnXME9nao7I
FniHyNOTmqqzPA+YugPVVC92TDtR3DeoHmwzkt9x9+iJNRkNPK7v6HeqROdrnu3Xpg2GcWf2zWc4
6MtMJft7TRhXPMb95QMVt7IYLvKDsS+xBLbesl3herS7sCwINFBdWvxSt7LRg9EcONlkOxvcQz5I
Rn/V5w4eP3ELE9c5JRSVDNGke0D8AlEAVwvHUOmdJ70lw1FoAoSNvk49Hh0Vqe6jOIcnYhJFEOBK
ndSF+aIShDq7z+w9/c+WI/hwrwUhC6Q1SPXhQmUZ3yBP3eb3fROrUHP9bzKcEQZAZC0Iz73rqGcb
46ecp7KrBMOaL/Eb6EBSqGNFXOODsuA3AWdZbIcyYY7CddpLviEoUlzhB2/WKZ5ZBrf+Gn54gT3h
e1Uf7DAqDQs7N8/n0M6d5OImaeJDPdndphFCGZD+r9kZQTuzk986YEPi1wPuLxPEQQ72gKn47aZp
epJP3j19sMkbfXpmEqTl3PIWi3FwwSkZGx5kzoY4PpswQQPaDW4JtndnncEPH+SUkwF58edzxd7B
BkMAuqtnfLKaCoVHCUlx/YBK4A8Xc59zOZGnB27p4yNhdPzxkqiFdwaPMjx/11q2u+zB+fpWrgt5
qtrtGjfF7O9JOkXk1+ncly4Aoe5yd4fxIYbZA0PSFPZ9vWNYh8ZvsVSE5OcFMhucw73GhIAIvGB8
3yG7qnWxslBBr1Z0JqI7PSaGjr1gdw/H4/0WydXh0IYfk1Jcgzi3XhIYYgEHFo4sSu39IsDPrvXS
zMGmGEfeoUfVFcLVDBandg98Bw2P/2xptgWUGR/YGKYQ3wlFhZsBnhXy7sO2kGW2DqXmaVeakqk3
3AzA0w2p1pAP42zLp/pgYNcNSGEQwsKGjni8MgTGCRZWWl15jz6bCXB0OW8i+H/zrfTSicpdBOq9
Yw30cBaUJpCRbdT8clwLyIWAlUImVAS5zTqPE1xKyEXEh2J04XjATdnrglPCgyujNXd3eIcL8Xx5
oS12xEmsQ7J17Ur474cpKl3MU75QK9HwswosfMPSefUz5//PBKnezR/Fgqmhs1Vz02/JRGQ6VbtL
GAGSKiZ9+r5hpC1wpIV0I7FQ0HUucBom8y1DAPPCh57MmfuziIfhOqOF2Mizc9e1Qtgcy6qFVqr5
uB1PWSiNy2vLp4eJGRGO0k+wPaOQ8dfoHkrG5Os1DzzDco+X2xEKFO0eNqI5lFRbm+xAlgl0/BZ7
WDZ4ePRSqPx8O4MDvQjvVxsEEOC4CH6LPnf1y4eYNvfnFzyibRw30KGBFHtMRnmngh9kcv42CZ3d
sRZa78Sbh5Ey5loxm/GcyQHP7q0I1r6XGeZJbAnemT+PnrB6owQVgCeCi7DSJ8+xNfP05Hd8uWHr
EZ8sRUbgVW6Kd2EY2Sx3w5tfHW+lgJJij8Ys0l438EkFThjmlcDK3m7+YVXfS0sAiMqZ/X0UYS7Z
JUuT70h476XnXw/i9IR2bcvzAIraNwkSHzc0qED/EijJUGVOTH1Rmx4vLXetlSanY5f02eTkiR4D
Y8GzjJJTgSlzypSYhzl4jDBOPvEHdI8fh55fPJ+u+vCydyD/twwTS5kShLFzarEH+evl8YSD8Es8
IKqBRfl8nwm1CqdOS6HKyTmKOA0pNUkJkVumNPGmtEW14GOxtzgnOW881gDUOtCapCh5jYe7qDrU
QsmDY9LY+8U66kB9XC6vhrvkhPLnfpI7Hs7EnjgqI7bG4++fTfJxAWTR8bqPaPVzmHUyJh0k5xke
7KqLaOyf2GjgdjrO/4Rr/vptDyctYyHsdPBWipGrLCaOHDROqz0uIAyYx5ug24rVOMsFvnjaZGwR
0LTa3Kfj1eewkJZs/FpMzcwPv1Wf/BsOM1eV7sCIreAb/TyA2YeL+GW1KUDReSmoVV2/YPjFGf1y
SmswxyqgxzgGV+wnRAWZqkAq0oMczqLwU/YYUKiFi5HqARxZPSYz0uIarO9jD+PL+Fvw3WyZ58KW
FbeC8/8tPErqjplbR41rQq6GOZf5/O6g1v8i0DF/JTuj2bAYpV8440jWiqzLRTCIjsLb6SDowmcz
3zg7xK5laP4SAywrfYqcEu0Mm7tinotLaDrY+8nplGSQ+aAepP7HFdmas8RsIrmF2jQ70BtM0hcb
Xfc5Vz/RB5khHtZylZ6SwrO8OdxPQCViiSy7jASCXrZ+vvIV5ACm0He7s6ezvOXURxKfNU7MBhyG
oq6vjVgKqhU9R1jE+PiY8pa49h42wwmJVD2flr9d0RtEMrEEDwLmhOtrzLwyhGrOCcA2TXUafuaV
30kmsE0OTUq6A8eeLQQMDr6Cf18COs79pR8Yxgbv5CsjH1MZmD7l7Nkkoh4XCuCxxQ6vhmxgKxgz
86bQjlKl/GC3kqsIPUkOhKTnAoRN6chC1MQDwQBUWNXEEjyaP/z54I5NwnqNs4EJO33dvB2OzcKN
tgfYCHb+9iL7XiCWRZNL9AOkiTHB9uqsYgSdvmylFXLgS13NtVBk7nJguuc7Fsc2utV1GLr4djKM
ebTWP66wHXFweLd5NsE5AoSZgyDFYT2q7DXQBBTsrQMDgwm+w/yhwadxsmdCqYgR2ZzoI6BPMrES
6dn2gqbDj8v/K10xh6W7DjsbGyo8H1SwEEgH4ypD5OajShK7y5Tn7C6ZKI2mCGhmqIQYNlFLM/MJ
FT888MIuCY2C/fj3F98CboaF7YbnPZNk+7OIzoFP8wzhZa4tIiYr/hr3cXxlbc47219TGjNZuuDC
Rggua3u9sLo+BvNHw5blRsCBMN70wsl4ZQU4953wvxEe3kvSsCEIqHk4lSCUn7w7Z5TuLjFXjuMe
NK4fATw2qaJQMG8Ry8Oz+mN+hc8zW5QUOKnnDehupfRT8isD3QzqjNezakodz/N9bFV9+odF6+LU
lnhCyPXGQoSJKtihaeLV9IMBjHYurtM3sLZ2oEYLDwma6dvYUcl0IlirADT85zuh9qhcDuVEGx3l
RoePczFPpfAWvWOStB52Ih4rmIuy3R+TsxuMaccJ4LWOXzPFDo2bgGN7sdomP8fRHWcc3FZHi49P
JciHKQIvtamF+FrYZ0K6Vxg2tx9egHSjWHByjckj3MKIydZ8juc0n5yOxfIoyzkpBFxZx8s84fNf
W1GuyNl9zKyVVXjHHlVN6gsRSldghMSLZUSuADvYIpNCowq0KAYLcxzoZ/PYi7FYzFI89Tz8yzkh
7rPmtFwyZoyJhb2cnXjJZUKNnCTBLz7Kj6RZ6PaoDk9bvhA8RL25z6Kj1NU3S2yRDfMDP4IFzDuP
uMdScimiZkfp/+UuT09HnSIHzpZnvRxrTMqwPw5adxGcAsw5Fz0K7n8XCW+wZWXxN7AfXqw6aVLF
qHfOsTrsmXIxZA5rkvg3LjKCvqg1veBGgdgzNYul5p08hs3+c51BzPrY8bJJXFyrooGzQ+DBZNoT
QOAK9ZiPTkisBaJ6noA9dGVlQKltA4UZmEvzTb6XR0GBIQLCDLyUr91jnVl8Z8FCmhaMEU7jNUFO
hQ9TgQqV6pTdrq4i33p7QYk/D3uktld6Zq0Wd3RmsmDgBLZ19jLnYVRFuwa38miAPEEkQe0vmAOS
bwIlnl849BYpA3legfGKdI+iFMU+CE2gMGMmTGwQfL1koZRNTos3YwdeDih/s7IWtceGhYjGZ+GI
Yy1JowaXl6QTYw8yB+r5xYyq23/MT76+8OH6CzIaqX8YUcCXOlNf9dlFrQMJuklimpxI5AffDjWX
8ljpuvEgdP/YxFcRh65NOS/jt+Qxz6JLgmrtoS5SoWyN1qyk02Oe4UqpRjyC1uMhsB+iNajUmjYc
MfwGwSmhmXZnAWI+ZFFDnMSOPcNFP/6uOcymsLAE892p+TewOC4odRJ95KH9d2WMRdRfhbaLEQru
IoypfbjVzpTDDkLJaORirUOFFEU7nwMhyZdslMeUIjd03SnT4Dg22TVrNo/Hvk/oROefHZR+n8VE
+LAXJLxrQQDnmpKJLkxeY7lcB3LZSvqzJKoxwKXBopjms2V0QWAB9rweZbRzbIpiDcb0mSJydYaw
oczbxljKaBUZcDO0WNmgcaH7ALTwf6iYp9PRftIDt54C3UquVzvmqpAU6M8SIRWsaOnah4Zd3q8w
C25su8Bfc9Tbh/PJNUNuRta6TDpJAmCygMQL4aPMSXB/8XGIe7l8OzEP/SPZu5Vpuwa9GieTxsfj
BylBFgvpzxO0KP4b5ysWn1ouZsuS2+zXMb3EvxLMY+YGR7NVcJYImtk1jZg4ddZeoHYphoDRiGzs
hz7jWguCKIYOG7y7uc8E58Q8fY2xW/pjvXUV+0hsOPfIGDsic9MVDhvorXPS1oDvQDc1c9yk9ImS
hPyhAtRYQKVgjhacXIB+oDnOQm4SIFq8vAWpv7Dk8UZHvJVDPkbfy9isAjgxR4gX4TzCipPD8jey
Psc0zfW/3TInbjMS1xgKRC4i00V+YMKwM2efeFPGX9eZPq3YDpnnAkqgOWcvjmJ3WZ7wy6bKgDkK
0cRnfXBKBQGWv1cwKQ5OeZ6zNdzbKQy7TmR7PuaBqc9Xxq3HTuMznhP6nRJRMnEo9Bicy9Ifn8Le
HYSHaeX9UzDcebcZrefkLWbKUi51/pYQO/wY6Vd2pc+co/wX4mKdKB/kjYCYB0K6coIiMKLi38nt
ieCYUHdALqnM6e7TitLz5vk8Arp2n7BPmrw51wLpqSbvdy2ia23zD3BY5xtH+DwHfQUbCMbSeJkH
Tx2um4/cfJ6CRTt9d+fFVhzvePZZSkFnyvQOI93coZU5tQr//zopN7RhSKstxEI2q0Cg+Z9rcXLU
w0Ug0QXZiBFUc7yxRjypQZMgyMOef8baXJrx6W4Y6h+LzJaQs2qeXidsXKkZpdnnD0SjHHulecTG
nrLgYu4Y6OyenOYI0cximaD4oZ3bDci0pnlk3mpSurLsVVm4ZZPuPrf8RwKuJKc5HFT4c2hJeIkQ
dlfyTzaIvenR4gbH7R+lB9DFifvdStJ7OvB+P6g8TIF2+DueiHQUvxdMGqLUGLh1HKiI4DnSDf+1
WIMFkH6FUxl63Rg71U/CamHS74IidyxWyWBP/q/4JNXbfOKvJoXoKlVyuUllPITuUly20m5/m2K3
L13IOq48rL7HJ8vdoTIgoUrvuC00GShsFI704AmeknvYWFdKtbm2q6YZrHee8Mfl7uZsOx07syOu
t2gSa9sQ+Z7IjON7CapWWLQZFHIZV92apYFSl9M4kr+UnQwwYIdGCnSS8pUmypoq8PuiI+rFXOCj
oUW5k5QW4FKnxggDd/IFp8Tp36fJrcFU5i2x2bvMTCfvNqyldcxgT2EFLYpzg/vidzIob8oTMu2Q
489ZI5ZDlZpSkpwy7mhuYQ6R8f6yOosxLJ8xBSiEWNqpQdTEnZzzS717tIPJgHmtUPvulWgpjMpZ
cpgUUTyAO58AqRvyent90//JPVJyqFnbjKXhJSnTBT7I9OLqFGO6zSqlQhpap1Tdf3F+HriAVJlz
NJCAizq4uS3dPLcCMQ9IQ8DAIMHbUR2DG7nvJ9gTcctPJix8p8qYhcNJDRTZoXunpnxtPlFOA/iE
OWH9xhyBEiBghfHrKkZJ4jOl6Xim3IPFRGEyLeCcy2xXtgSZqbzKjS6xG/C/GZ70o7seqTYYKrLR
y3bkXxjR4Csl4NufCWKUFLqq4Z1sK+/Zi8FTORha6+U/yMLT+aW8IHms2AeSDhg1Y2a1MuiY6Nod
yxIJ1Vwdehl6npct3nfnIrHeXc+WsGnHZ8AGGe8E4svEEYR4y5iDVC1JVWstMnFz6H0MxHAooOVH
95bTfdGXPRc0bx1uj86VrvX9QnEn1NVPKHR+utUIxhw1EYPmFnmmYvXO4rxrRO28VxcITACWjFfP
p/MdP8P3+tAfHQqSP+EbK3cWPy5WxDgg2NrG6GTxiQHoHzHkBv9F8sEcMitMtz9hBprFxF5dPBxf
z2ZCrQ7wd5kLFALzU+EUEjPTWJkc1/r42cawuaXiJ0PywiGuyUJZ8hHBjvGHQXAAwCTRceTPlJf6
DDYnu99cEDaH9mlDyNr7pJtYd2OhZxaoHq9QpPkHXwRP65pIvDc94NnsrDkcqs3Np1T/lpyk/7LD
qewnCYHTW1vD4Wp8/ZFPIOrCujbhQuGcFUxcLn/0C0NATwSc8IRxyasttA6Az1fUmymLMVXDnQKy
LaPDvxVswV/lAKJ9MA7k+39/5AnDV/1wlHEV9VWTr1ol7T589xmktmeXgS3GiE70j7RJ6gNJzAZZ
A/hG87ChQvm3Ic1sMeQkV25exb9zuXJ3RmdX9JlGBbpPWDAEj2q0e9Lbw4gxeBMsAaYX6DCZmQJ/
eBeAHbTtdtdSGeeA+Dj3DpMhu0ENobpfLBjlq3XDHcAt+6gnjJVfUeAAMXM37lhBGNbQhAvKtfus
6ItSGSni9bB1jqEE29TXzS9GnZ8nzRvpDHCQrC/ToSF+1MOowVW3xHFs3G0CHZMX/4Nlwrcmi5qv
mvoRcB6uwmv3ljY4mOMMUAuwUIprCCehQyOlxFm/EsbbE7/FeoCFU00+2aS8p2UEaLRj6fDSP54T
PrKqpXAuxl/tSHFZxp3LqDOMzki61mqfy5/3ys2u2Gq6fFHH/fi5doIeFPIMVOnKperM5CSwT3s4
zEc6CUoKC+Y3RtdkbtPsSoUvNYDmfQi3fYttQKyh6TgjMJBV55YILf78Kyy9P0a3aV0mjdnbT9Gb
/ekMDhn7Azfwk2jnJdCB9jU0HgSGHA2r/UIzh/syHkBegg0WDDW/Y1N5w48pxB/7Uf/n9D2kSqP8
cfK+OUUgZWaNLOYxUs0p67vpv8KRnoLG3bSX/5F0Xk2KK0sQ/kVEgPCvanmHhAZhXghACBBeeH79
fsWevefE3t0ZRqa7uiozK4sPF6TZrszxGxOd9PdDuQTkRXhsiERV3BZfzPdSb6cDTcg0JJYIzCSb
k4OEzYnCTNn0o62bpVqjI2Pw1ZwOt5L0/AyTRqtBj+QaYhSSzHzrO1xS1uSMQy4bwak6NB3pfAeI
IpukbRh+TfSxdOkMIF4DbDuwcb8i/xaB22q7PE82d4N2yzvOvpKaPuhgx4JMGlO/OiJrOh/0Tkb3
rkEedcZ8jDFp6EszZgz8+jjEzftKSWTh/vCGkpW+N9LTa+gOEegGwTSigvno3igia6uAVewrUmNb
m6LolzZE3jNYpY0LmivT2Nb08/D0pgEVGr2ANhUF5Dj9jAopJJEHyze6IWnaO43XlFLYsmKqjIR2
cGSss9sc2kNp/fk7mqwQ8WnnffGr6nEzQ2we18Mv9iUIg4COnxZyUSBieSTuULTyXTUmuzRwmxjG
lgwHdPXhF+MdJlcM7QeEoB/TPEfmjf/FecQiWXcu3DKq45J33B0elrjKjmPKQCKVaBBf4yL1TGWv
ZVbdbyFtwjWKD+4bqwM2L3WzNExcHCoCRmDhu8spTAxNk0Yps7aYv6UHuPbRnWWQfTXU01nrgT1l
vSlSmQ08sRrW+saaR4EYmvIJFgQCpafAhX4Y18YosE4gaGEcizl+SFbj4aPLG1/Fw2HvxYORudhD
+OWYNwRa+KMSyX08BcxT2oWCkZXZng48NnMIALTRrIsCuuaDKZN5wJHpmN8xpyV7M0KzN6M4zZm/
iL+SkaiImVkvCzRrS1x3/K7hkEqOKOGlAAeEk/ElSeIsrnHUoF0KqINgJAgCOYXaQO5R/EIGgii4
kClopDD4IiGES+ga+yUAWzPNntMEC74RB/F8MPUWIDoFLSqpI9XNk4lZDKFlsQVT8JSKdMFLb2Nw
dHbhGKedTAtxjX4p3zcAwk1GDDJSC0RTQdhgDPXn45aoqT2OrjLZsKCmRAXEXMoEwT9HqzSmU9Wm
lA8gUyB78z4ojRopxqExIg9wXZi03O/RfMI52c/zhLTUZIoaCO/URvciqZdwx2DxpNspWN2HWaQZ
dAuUgt+iC88yKPp55Q7QlyCbJJAkq45/G8PcfjEucBzeG8mukwNbPUzofEwYBfH0ngkM3cF57IzF
Pp/Om4J/0OIAQ1b0p3Jax2kKnl5DuocHhuHdsS38YrpBu/dihMbmwzdeSMQ5YJsdCzuOPmUz5mev
O7Aa881oAVvRk2nTononp2na4+0OoOE0hCuI3sXdJE9Z0bbUETExQN4qlp4iWfJPMM4xOjUTpN+L
xqRMkxiQAf/24ZvtxRir05JkaMRmZEcpKsdakHDFSgENCHpvs1gVYFTfgP8tWIkJzypxTFPUWmMk
cGqRQiAJtpgA/UZ4CUQe0LepMytgvYcC0mMdYHmUAtCljqeiWiJ0AC4RifK86AmhUOpGKrN+t7bB
j26jSmGYi7FiVjwYNrUoi4llwhhajm8Gsmg4Qv1KfnSpBh3uR8w/1ZgOQ8QsjKw/Mg00ppOS+EEb
czfCb8eVQIsmviNtzTERT/EP7+6xFMzLEXp/YY6FMq306V0gJs85rFPyBeKREIT5lY4U/TOkxnOU
BxUbrC5+KxcD3jG4Aygi6yIB5hPEOj0PUvBSJz8uGUmEzz5ys2CMfzQcnZFtxgmMW6Sm84MyKfX5
fI9s7m57ZoRhJWJgeyjgAh4rBFuOKUpwSGqT/ByU8WwBFq2PIxqIMUbVsXdREXNZCyTFFE4TaqXp
VMblMWIJZDFmAuDOrpHYEqITl46k9cGHyhhrE9OOGV0dc2C+x5xs9Av4NSUW/GRQOnDaaucG+pCh
XkPd1KfoHBuhx0RngAO4VlymJ3EMA0JrLI99TD4OIxJc6jYWiv0yvCER/w5r6s3pSkfyfSxNYkha
8cL4g0viSRIqOEJcNz75+lAAmobM93jYf9iQ4p/CHEg6y0jOArkU6T/hLOXUGvOO9eBKDD18TFYB
AnvssAH4TBBvCVdHn9LuwWwmKuWQiVqulmSVlRFAPc67qzj9ES/k/eZXYmShImwJaVVGROEVRtE2
5OWYtk1XgF2OwTmlBfCAxTt6dzFv7YZ7Qs5hq07FuLwxJADT/wjo/rfsR3XnBKSTbAYOfLsZ06I3
tAW45GQBvt0EJpkWT6py6GIfP7CEBSlEf4FusRes+mbHHU+JZSUgEisKgzNqEnGTadILP+Io7/z9
zk89fB2AoNFsu5zc8O4MRXPdB54YBw7kNfa4fdoODZIxMFlQpkofOQ4ZvzMSWIc/w5iPmyTTEms9
62+NcZlpm1cXr1p4lbtiCDKzZXOCI62vewtO1czkadFaHQku1KyTU9K+iAcnc1ziGAiNyOiIICfx
UtOk9gEnZl/g9wp6YZIMQxZgqfMm5DczqP4ydBg6QZR4GNyybIx2/AEw2PIJHLcT5EUcTsxXQCky
YvY8e4NJC4DhAuZP7ZgGfRdnjrlB278LgDldRDAF9zBFrcKORTvzMRZEjwB6jTNbH/YA/Zir5OAS
spNUE5Guf3HG1wndaAO0A/yPtJ5IY/5eyAo82d67olQB+2EHKs6cy2qvb/BZVY0my4vjR031E43L
Z97gB/4e+IP3RmiHmUAIR5HH6iwrHdYLaid7X3QEACAluJ2pixjelG0UpyiStkTYq0WbPswXEBZH
cm0KNlL7A1GyTIUhP0L3gIVuci5TNrLO6SACyIINYVmXMLCXNqH6SheoETdnKwZeQvLZlf/UXbrN
qIIX7Cag+oU3N4EkI94Fq4Oj3ksA3/iVwlHSkOW33P94v1K0djgOQjWHwGKaKwSuw3WbqA42CcBA
koHKioRgxEuESx4jTB5zSsvgPeZmD9L/URKISEZ72MNvFF/7eozQmHIlIk1BPqOEImVZcWLflZyu
Cn8B3oIHDSYc4nvgY87HKqQ2RoRLXrQfQ/DT9XXR6ZRR9ahvPJaphmqfQ5gZWYRCmJ6AjRVQFkpq
AU9oAqTiH1qzeE+Se3kOdTDwDcPkYLb8q/mNfbgtdCSO+qFaYs6E6LQb4VN1UlwyfbrQpORGgIM/
kQyHLvexw6yWYSfMh1BMPlj3yU6f/OAP9Z4sp6cn+XXEkXVGm1wH5n2hfqnsq8XZjplCEIyhoWwx
+xhit4IGl65wkH7a/XkJBO7xGGE6PpkpDppiAwXEyUKXtYBRBgkx4dy70n39N2QOV4wnLoQ90jbi
SQjRojmbhg7+QnY2H9iNtj7m3N8xs4LM2usuN3TxOOKRXWLihTicK+HUwXq95W7seO/aY5aOu2SC
FowEO9xG3UiY3PxRTm1J8zChGVLpIsjBWM3WLbdp4Ji+ovN6haSdtcVSgAwhjfMEsTrS8BxFgttK
sbYa1gFa9b8ml0HdMB72TXu7VbEcNA44oSGvDSE1kUSIYdEmbazixCh2R32Cthq1EZiCWkH5iz/d
G4AI2R1LH0NPUXBaSMDjnd0zKCRczG62qcUB+BTLsb/zTIz1eu4Qd+XBbkOBRQ//ZLakVR9Af7BE
BR2HhD36B2eN/2ZgK3BwYgmFnlBGDPsQfMiQtFdkaODaDBlCY8NK+y21VqpPUSNER6tIbuMCJcCI
YCkrf57KZFkUucN43Yub1Ni8duMa0lNJ5dpxGfnUNqnE7Snc4M8/e7HH8njUG8Ne9WMeozF6/EFQ
ZAQm87aVmarU9CRBDX0MWs8CZxvjWoe3HMWAnIkj8gq6Q81448L5U67LXTDD4dtlldNwLIcOdQ3N
gAaOtjqGdkP0wyp+enZwyvAW4sTs22PyS2omVTj+uVS+Yyym2IkJ8gDLm6aChG+Z+aDZ70lbD7cB
7tLdVR+DLr2bwh/dp23jpSGrJr3kZBwR8e3PNMYGpMksdNZ0Z3IM2Jsv5l0TKP3S3fUUDf+2cLuH
CbCuUiOhWchFO+xS9HxIEhbeIYoixIY+2WhDMTeOMmhMSIcTWmGbY4+hiYRG6c9E8SEpgiLpT5L2
H+I9K0Ee5IfQ6siX0Da9rTA7m07+kz+2+Mk9VsHR50B7QjNCHeQUJwyqea/asB+XFRP3IPchtaHY
t3qW93OwN3A4mBwoFEgVjhJJT1a423QuocY0KRA9u1lZAY9uejNORTCectjChTgK/FoYeY7dl+CB
CTIkNEqgwHzozkrR0slCu4DgP0NvNH3wsEgqdzKKCJcubXJ2KR8VDuz0R3BWbuJAH9sfGVs/jb/J
mCdNOYrUIG0tiUOi5HgBUBNFoVxIaD1lv1m+FWl/keR+VqHEmvRs2mjb4OjbeAIbyO7jcCbeVlQ3
EFno8D0ea/CiRCB76lkjbgEBafLlkFPd6YnEAwUTXEHdQivQ4Dy9uivoIH3cE8k3ARB2ThfcBI+e
4Y/aZY2VYsnYUJ46D+RO8HMWXPseIlhFefmXF6dQNBC+MXkVP6muCLOcVMqbwoENB94mZsB1IN36
cCEH1UOBlzTczxCHOWQpMxTBUnN2g/rsalYQkAlaCjwHsAnltXeou8FebyjvZL6OJJIXY65EEwd5
sYP+7570jCyTySOM2qF9EyBr/keBIWShtAD/YA8m4eibxbV4bsysxly+waRm+UkB8ZBv0JWXZmuY
nUHXjbdwyQzYq/x7zaZiyF9+enrrxWmdeMhDN1bzCdSqF4hje4xxeYHvqPdV6vaf7kulwMHaMiXY
byGzgGmjA+brCJ6uPUQQm7n+hv6rt0i0uiJiYhbjjYN6Kt44sIT6dZnAH/x+zzmMUg6ooALD5yFU
Vo9TmUhM7AM5YYzLzv0d8ZRjnPxZjS99Wic6DuTJUNkR9W6GIIu08RgBWLBiiaEY+lyUv5Ppr4gU
aHT+ZC8z5BvSCznjxkCZPZz4b5bYGZ0sbkU41NcjFDb6yCO8tVLgLaoazg7Y8StMjTeG8u0B+U49
E2GNiC/CXkLzGnp4Xg+TfHHrIBBABrPLdFIqkhVGz85e6j7Zuhly4gQ6k6ACTch9yl/wIzGUYK0j
atB3MpmiRGdTVEbpgsLcjaw38m8mS2F1MfDs2waIWkAFuoGRiMIHINdH4ooADgltC50zuTHzCEAr
mHPwYrLYzYCh51CQ/qXoAj4CuIL+MxF9CXIPtBK68VH31d1g1MYdqXaG0lrv53N0hqofv+Bee3OD
QhQUgRL50aOpoM5RN4M+OiRViGzU6/haT69rFJTlbGcUEkoSP3sgAG9YM5wpvv5tKP15tA8Oqmkj
kF75iihuizXyfhH26cSkUb67YugURzyTPSlDKkr3Z43IwAiHVjCCjCRl4FFDmqJNeQNxbFaXlg8R
BF6T9Xb6QkaqazRBaNbVUmmZ0FfFccQqBdyiCNkY/bvRdRtdBoWSq2+scm84m7R5tk4sQ26P0ZJQ
Yim5KVg88P6RhXRgp9Pqxo+8YrVJo6ZXHsxaz7yPzunzZW5Jy633ulK7Kz2fBk4NdaNBTxhWIh/b
a0MlWEiz39fgmnqPXGo1QYV+YyIsKltwJU2UBiMnx2LgIaMDn1g8mFv0Mw9j2kptyQtpzS1F5bTA
6ZIhby2+Cb9y/J+0HXLhEZkAvJDw0G82jA4cg0hgqOHjhIVbtAJuNWk2VG9bxPQF8jl4Y5FKHdEr
KqJ6RQR7xNurP3o0jfIMfvSOWiCqN30ECnSV0hHB2noN7PsHZotlGoUpQBxYnt1Kf6jidohXhRq9
nLztNkHA5LC9K/OEGoxTgfSJtgISqq/Ju4WHwfFMB3tCHY8/cX/GIREocshXXokCuvPDSZBLYHuy
JlWBGQQ2qqMaFHX0iNC0Dfc4mBkGuCcHJA+GWC8OWWL3+QBGakV5/qDiYVdUwlufUZdWtLtlhP/K
wEiT7OWhsCymGQcCmrKKXzeXWY4B4GSX010EgxjwHP84FbZ9vvkTjN72JaHOKx5wW/T/XQkEkHIu
B2ZRvhUKg+qs4G8vNtvDKb37utzSknCki5VjRFJI/cLFp3SO4GHkwwJHreiCDvYC/gSyxaODzNXb
ZzN+WGzgro1vATfHBfh0rqBXXX1Q5Zh3+/jwKTqMJoTh5mXf7i5uKazZDtUNZ9FxIHqHOmhQk5ZD
KrpLS281KFPazAtEzQsYiKoWrrT7hmllVS9OQ97Jpa8ed3MRbQlHhsZ0LThhffMw91BHNCOejLox
7+QUuxpV/bcDSDtMHxdjhGJkfOgahx7Dki5ZCYaDHJIIROk0YqDD3SRm6uMbgzKcuB2BL0bDNvXN
/ShFIZkTDqhUv9hAA81RNhVngLGCk96LPgbyB9S+1cUmtyTtpYACupNH19jQPgEi3M0a0tLGD5Pi
7ioCHclG2FYpQ2qMxKfYlUrW48jXmDi3p2PTqyO+ox5bUJ5gjKK+jMIIzLYwVrVwxyTbC7pMXTJR
3O2Gbjn4A4QnoaeIHw4xgh8DCF/R6twzPVh/COO0twq7czRrWCPpjxZt2ZSrYza55CD01BTPEfA5
1x2mABkeoeWr2rZdH3RlcfdegF08EAE8Bd8HUesoMjmZYEA9DzgC1HqziBtkSuPVJ6fEEP9hZtDF
bcn720xv6zlvZtpoDwVmQHF3ctZSWkndAdo2RlMsRN0ouYTpN4zkRMPD03qq+9HHEOipM1JW9abu
33f5WO9ooP7M/iiQGEbTFKdAULn1zVrJR/M6oPMwMNTcLXgb3XkC1OEnDySEwBLD0RALeW/dguCG
rSLX7yvq9jrVeQclUmXaQK4RQIeUWGwL2hqKFNQEXRwRJaBQ/JysFWzgWHNX7lDoHSay6e+Tvvzq
px5nCI2hqkY0FtsnfXgZCzXlIEwiRkC+YDMRd2cxyR7Hi9vjVTD+kGtGuQFEQtnYBqxLuqVkFxR6
Acj1ipzEVMAKqCnItMnCaPqh/UOfsvweqyCaRlogqlCcBz2PDoriOqbxFPmHhxcduYBggoIEItKL
bggPEJyR7WBUa9uEzI0pPF3ly624DcflonB9DEhGWUdAdukOVmK0+GaRbseuK7MlG3+DPypbG5U7
8sHRCGEGif2MiyqSiV8ZFFDwWr0wM6CTUc5b0zvDZwHpuQ0HZsjPXt6ExgrwRDQs5nyA/so5hUhe
qTualJf45VgzHFVkDrHkkpQHYnpDqqJFTi5qnRHfiLk5BS9gSdLZsIvuNjmZX498+VQFFG6aXNFH
NxLQEjLHdercfNrdwvKPkSBq4t88UpV8jtUWwMyHQ5DUkdEViIxEJjAfFpzRkFXHP14FuT/eSORA
Hy/z+45/9fObRwqMqOY41NSPyKsQaZOKU9RrX79SHOr4Lo785My0LyybDw0DKyCkvjaCnBp9Ey6a
2UkokvfZTaZQ/FeMkVGVcsc37+y8p5RQbo6KZpfWl4h+fJirw0LgcuCDWZrQx2ugkOtrDJTSIErk
+Gh6bB7E7TbbyJSDcSj+eLaLwSjid2/HUII3kC5gC4646EN7W5YRvEGVqWg0cmqu47QiuHfiFD8F
1ap/mkC2WVcOrNuSR+p5QTxuY6mhTg71Or1FTvKWg227PqgM1TWQBHsGfmfPV5Nq1f5kzYoNLqMz
lsyJMGhg68Fh4si5JMltsCb47LNXHDnmvryC1/ik9pwTz9HT7nJ6nuN+8cZlaBjEB9GMcY8e553K
56axORtSi8q2RbtaTwGBTCUl6cPTQpI8aDpEULJlOs7i4YKMBzFdrGNbmbTvwRBQmFGq7ll7ieo4
zPICtaYGYDWTJmTdHXlPz/Q5wBEAibZ6N/WqRWc1tbUBef2UxAamFdVUqb5xP0BFL8tm6yxKgDG8
wemuLrYewpJYHsYhRPIlbZdcIcRQVh8aJNxIHovp6DaA/gvQ3wc23A7yFV48zU4U34wPZ8XuI0RK
Vmi8kvwuz7vCRw+ZP1g9gkbONWYXItigIyrPSzxxKWXbRk71IRIGAWBB9vtzOB15xQo6k3CFwJZm
J6rAY8t+6KjhHtRXNgC0ybpf0H4L0DniKVP8l4zX6yL81Ww8B3HqZkqlBf1ZFJVNtQ9q1VA5TM8e
Zft1QMsESSLCEF4e74kSlVe8ATaVjgBgGmAy2hJwCQesTG70NHMOwjp1xuwNGrUayOJIj1NgnRQW
OE07Ft/GLzYiyqCcpoMfpu7cE89/dHWWz4beYX4xYprbFhQ67/8lWz6EBnR2N2fsRlEzT4MXxlRg
9zqaPJUm53GGpBa9Fy2KBh1HU5/ju+DsrmOixg9k24ldwD2URiPybI0j4UN1kWLQAm2Ikyfq4IAJ
CAHFGJQyKlLWXCZdojR2u1k/oB0+IrWP/9sFQYY5YCDmayDYZ2Wj+bSLTU8aitLNgIDEYUmji0tF
TvjoDWWo286o1kWBQClFrna2vmsKq3JN3i6F4DOiDgko/egudFjsSWW1WPxOcgrTFP8F2oVJVtKX
HCinhSRsd7o1mIzkXtZ17ivdvaT4wi9kiozdbA9hSBWpFVg1XS6sHT2uiELmY9qii+RNvPYcuAQn
ybnP3dHmLvMMAeODh/zSPUVc0ayzyzMWk8ibeOjpZ5S4JKo/Ob38ZDzjeG7fAqKdxFVoOVBpDrLx
zuVJ8EF0BIS0nXERqC+lgZGiRMOM3vM6YxE0QHyPOYDkkMZWD0KdBdDaWrS0cA/JD65Jixtprugf
jflNz4UgZSiXIsKz3GmnBNlog+KEWXVSTZm1SJ2JUZF+NvfjfIswH4SB++wTXDJt1iZWP1i8rDPr
o+dUoIDvHfMMOU8LjDCfZPfEEeHGuwR7dkdGnZH9Nu6JTgyONpAlJJIHu8YpAWG59eAtKUmFSYW6
5S2SbnojeYoEnhSdhBzq/DHpGBMOfnI2/o73uIggnqWnjp4aARo+3ED2YOs+2DsyEjDnH9ZAFlrh
EsXMwBrg/8qRPPHR5BbIBGh2NvmaJGFfJznqZSP1PBE5/zrRuE8OaR+kawbTf+aUQhdNwqvIXeGj
uE8E9AjhwQsoCfnKcDLhyxithbGr/JiQ/zcLfQPhP2qCgufQBihKmKBm5FydPIi84EJGjHhDvzaa
g27TxkHngS4SJ2lSGA4FWhnT07pQoxGrBRVeBgMiy08lQBuAA9yOYxSk2TwsNCuoEwoE+N7BGZEa
oN+S4Wv8iqIRa19yOfkyGJpRxIJfSMUKOcazBCqh5BEFIRc1SikZRguKbII7lxDYoMKgv2Sh8Ixw
6SvbJurzOqiucp5ExukD4UW45qzM8zO9ukT3hFKgKFhqjkHiZAfgh2w76Cn2DdQ3HCbuxXv0Qa27
sY5pP8O+O4StJSE3WMx5zirgXxKUXPqU8pLwzIYj4LIEWNaosgnLNwcchIlXfCXXwawrHorkIg0L
mBksLpeXS52RAAKh2Aj5y4/Z1zueZB2QRtFH7RYn8GmBNQXeEg4pzw6EZml44U0BT+tZIWGUA/FE
UbvhQf3v5jzT5VZxbZVxF7TOEhGLfAorL9ciHBDZdcUOmFbiMreU5V9gIbpRTVkNuVEkHp/Ka+Pi
c58F28Zf4GlhrZ48TJHOSx8J71jWZso2Zr2jPuEuSOJFBc8y3tqAzSCw3FdfxzTakD4ZFq1MH/TZ
oT6nZjizLHHRp9WWRjfemCydF/pNmopkk/x/eyw0RVGcpD5Pn9DHSpE1I7oEkrxf9UADGn+eUgMr
wqnEAl43T5VIEs4YehAa3BP9ymhhFiKvkU/ky0SMxI6wmFE8G8zCkI42Jxot5M5JGEO5Zvk3HHR1
g3/Y3qQPILaObEB5jZO6zX/4jT/hYtvuXN2crY0qyACRZz8lnImGz163lownu/Lg5GnI4+Mp0EX2
IDxs7avTdnu0ZUU9s8e3yjfL5pW9LyeaLDf6rWVH80j5LemQBJSbxyHGMpBklVtt09GFEB7q5sO8
1QoVNxQPLwLUhvWZZW0gZ1ma7HliGI+LLzixG7JMlqY0fRBqkCl9QcrkoGc5ERJZHfJLPlTOXIGn
qSig7NgvohNHKoJydCHRnJRIpFYpxxNLSr4LpQKz2WFbBGiiIJXDbOHxe1BHYvWLDQPgzhpCmEyj
U15jVXNx3ELKIuLx5XSYIHlJ5UtQLBBpoJK9VG4rSbAEZTlzx8QYeU4ooCRRRNsFU4OwE/ERQn8T
YJ3dfvVLO+e6kLqZ9HxIbJYnRqSlx4DHLT/uxDPjR8uTkcvj3OBK5DkclHTBywHDD5ZHf/V76jxG
fGncHD6X3IDrJY/4/QEovdF2t+HN70Vzs8+GQlTP8/yNZ++yRn6PleXHD29ie2c2cHnf2o24Yx45
tFrh2bziUSotex91Mw/uw2ys3haNW2yMfQH8/4sIEhnkNJszcLNLG/qLjTmnIpNBnBoWahd3G1dB
+fc05G8bFrtPrEZlYstvK9bZZI+9c3IrPN330envY0rweZkndx81J51K4tVHlW4vvOJNczMl0e3y
7904BVsXtJctij29yqWxVfZjWnBH5GzQHJpiUKus8WzCP5XxMB/m3dC82kDzZPnLcc7+lF9yxVrR
s+U64d4eXt2+mtiz8ADqXsuue/6bwNNKaObi6Kor2J2ZQM9yVyeN/9BobzPIjK06wEOcgeyQHNys
taR/nw43PpMbNbFnfWx5nKz1mdVSFqFInoD8lTzXO/G1omkVGsHMOCj56y/2q9zw/6uUJ60lv/eS
Sv7YIaJKTN26Emfv1kNJpsrebRubZdvoB1uW1TaUByK8y51cJRfCgiWYs/GZ9/N7nSQjxGIZMnkj
iWER2nOzSyzUoLrNdvzQNZITf45Gs40I1e27h1C25cY6sYo2ZCt4BxtynPl0WHssXVQYRi4HAW8H
BoZ4xU5ns7J4+ZcfAkXXdmWBNuNWtLX5KYaEai2SnLiJkTpLsOIxUAZyizdT4v7VPAQf78YbrHs0
UiNey56/o2CeaN7J1TCSPLlPfGFxvl7h5pZ9TF5Rk/GKmlrOcHpdknXw+rKO/bV6iQiE302jB3AP
m43GqwaX3jf3tui0EV1BdaPFXQ54/OJ6KwOVMLpdLjkpfiDHBjxE0By+ZsaaNiyDcEAY4MiC1KDH
AbccfjsiZEjAwcIFBIvjwmG/8eQxNp9pdojP7ixsttTrO/pc/Q8D4sCv3n2L+XhlyixIcVpE/zr4
+sIzv52aSGLFc7wH7W2v51a8vqO3EMYe/RmQGVQH0yGFHN8xh1omp4uAduPJFLSNWfLfJpMj92bb
0dYXC8fbeKsuqISdLgfQC4v95cPG2w8+n4c3G/Bk0DDPMJTQjqzxKuDZq57NIYL7pYGnbHfLrm6I
b1n1YPfs78HB5fjECkmveEXU8JNW3cTq+FWn+xxrh43xfIY3p0+XGRoSsoMVLxrvF76VmNYvTQIh
6TMLmahO9Z06FMg74yDBFQ0IbE5D9XYWiyyZjyVDltary1qWVorPQ53Fx1ejPdOTi5TkLLzDiESJ
3jhC54m61yLjLzlSinacfZtimE3LidViMA7dQ4BHrN1elHdIQXJMeumRzzKcSroGGq3iYqeejLmQ
8Axj2zXuDSt/08vCeBzjyxPU50O5gCNFrmbi4y/W75eg7sDN7Qcl1i90G1JW4x8iST6BuQznZo9R
UeaJ2CAOGPXZ3TpWEp4aDK9leVpn4dHCT1FXd4Q1BM7jV5+9GD2wscNayoM2ZC1h1Crg33z0HeBG
BosOuJSfW+5tWT4MLLEom5L5nGtrPkMoQiP9zywVpWZxdcn5gJ6p2TK0udqOemaF57Jewyo4dlJq
zm98dp7otqNSXSEv5ycDBRYXy0Apofwqgp/93VtdJnDrtfTgPg9UHVtN37DJGeXhbrI3x9vkOd3a
r67+5hybk0GAQnST+cM6qOqVdBkVSieJ/2L6uY1R75CgwywzuOTwM485VrCFDfoPu+P9qDeWnORo
HQokFuaEEd7SqU+Ua6ctLKN+rOlJILV5h/8giYrp5voBMUS386Az3rytPSOzaaREqYqGTJVMsHhZ
0jeOU1KDLkD+8qKePLzOgDMYyyZokh1aUrPWVs+nyTl+5pLLz2TOBAe9dpu2t37WveM/OzlmzL1u
6JPyb4K181O9gAyZknJ3qj8SURyDo/JPJqbeSEDUccu3nPlV1lDGo5dlK/AW1nP1A1y6xov2y4dV
7uK81TdkIAf42EQTnr0F8wckzyQZFIbyhpsxO6vDUz05SavByno1aIjEag86HKThYf0+UhR1PWKz
VTxD4ChbmPWbxpHu49QHrgi6ppe3wXw+aXfMTsho1ktSq8wSg8f5QqtUvkH09cEl16/eHmfAK9tu
APfI2sglbrDm7EJxVmJSbPM+IPvYTPtdU8CuvSmLDbKSMXJFcazRD2XBRPE3bFmoxCdksAPExJeT
jInV2JXPIolE28GWZR1L+lR/sHmRFVJ7nEqjjv+9kePfy1d9DZK+UwOJ3YlReTZqWrFGhJekiREr
C2kyeMnmJ30CS+TL2kxsYBIafr9mqT5Duo99Zt3MspfUaPcR2en/E2t3xtkZ7hjZzbJzJwCgrIM/
9VAcCCTMZqoZGg6K5m51Stjjz456E9QsaXa9IufvejhE8+cSqAox6gd55mxMX0sndfrToonkwEr5
rpoBVHWSlbaxfnGLG6q5pMWYFPnt6a4BiPPZWmeH96CBRuivA4oOVWpBi4Y01bI/pUO60e7r39WN
JK4TvhuUeucx7eJtyGz14irfIoNIYNBGdWH3ngktjTDVO3X+o4mDpknFYGqt60C8bGE+Xhsoj46m
7jIACuEmBqvjXwfU9N22zCmDBV4DaMoBQmoLNIxiGWwl3dGABn/nU5U9Th4O1E5O1HiRXDYZ8Zux
5nrqtjwymguyvmvelvTJfhj8zaPpN3xISS62HxcYdWRsJ3xUOQGN53fM8JiKUwcL9COdAwuMIq+q
cXfbwSPZqs/ogcl8wMnmXntGyOGOoR+SUdRKDO7SjTsvmIHFH/AaTyrn1hAYbcN60BCYbEujpH0s
6DeJxU/ZjVjCCQZJPCVlQUJRkhd9SlVgWAmkhGMgQawW4HpXIT0IHzQg/1mz5QmpbHP8t8TC+PRX
wxDV7GXL19fbTpgr5TIt6IpmYs4gdUFC6h7DkDUVipX/8vwb3fhAG6v3EnJWSfCE8mAKGmk1g6jP
C0k0j+K8/3YbxizcDPt62ESTMJsz7fArqqMzvVSkGHp+nx71XYEiYk9JQ0h5e6XUVBYq5RFVYTMH
80vwO+gbe5kc8d14D6d95yjrsCWoIKqX7Duwu9MG4zOCYCldQ6xgDnI6srHu49dzRBxliXLiXpvs
WVWIQ8HL77rlGg+LNTghoQDDBqNLo7Vq5uDlb8JeedZZn+Llz2jpx0dvr6rg8HddaAoz5eUj2vtb
BtDxrPDfhFTaGcw0OxnXWV84vcGeuQbJsvnkjNRniDP85eetlncayZq0otJiRRYiLr8AvyRAOxN7
2LQOY5y0GTpf3VWV8kXlAIrug9LAvYZ/g8cQbmExe92Y5tPA2Zu5exwp/ZbZOpod+9G2ELvRXhq+
TEqLWRXPwtoKwcWHVLXRGQk6geeDHEo8tdLBBAPHVU5DDFfdesHAKk0NmgErlPYELIe9A+12b+6C
3PMaahwzuluLejL8klQtKa2G02DIIwuJ9ost+QR9fRA1DBZ6+/QwbBhYRQaakIHuuwxGOs6wE2YO
kd7Q3WawoysBwkj0ZxmgfY8SInxOmKlYBZuoxvKw7ixDhnz7snB5KySlFLL3CYWdxeEA2/+Y6zkH
ddLmfgABPszLJdMiHiACc/ouge4OSocfGwG7P93SYXGxe8vWshqVnHxEL6zTYWL1auu2xdsKEQMy
K6+RVXophh+H5IsIxuFrLkpzCEPvkXdHhyCSklFVx7vOukAbvPy8LXwIrQEkX6XZ3jBNGv9tKStq
CAxaNY+u5pdxQ0uy2Llo6gLaQ4DmHkYbp8SmjY3AXdTLNHRuDBSZGuk836G6e1eaqhsmMz20aEM8
aqtr04ThWSAQyKQ/6KLv/kSZRUd1gfnXzT3UB01GsqBWeAEXe/emfX3Z3beOoyXY3PlvsXjlI9QJ
C1p1I37f0UAZNQZKcMsAilXXb5xMpD67e6IZuGZ06P6ai7FeXVOcDaJSijllLmjHO0sSzUX0OKrp
BQ/kvovv84SG2ymeyOfg8Y3f6BeFXDjpD7rS8fe40B/CVITx6JLMod5H5/wLgwct1qGMvKpb0Oqh
EccI72U8ajBKdK3GeKsYVwvDhr1RhWAvorfgjMMDo9jUVCqkA35QvdaAkbofQj+N5cQ9GLtsM/bv
lKn4yAEm9bzBsVIbh6r4Y27jp0HegxcdxnMHPevTzXA221Tf+K7b7WbU5WPUox1qZDrfYY+6j4PY
aWFVb6JmrDlztx8xUqNhXZab9ev51C/7pGdUdwQNR4ZZJhtaDssMBQQMtyjCqrrpmdxkiXqzXNTC
b7Kiy1XGrtWn9RKNOC0wsqmOgGIXgwOSWXKUy+B2g5tOxKdgguU29uiTaeHFq5FftObwdDUfC459
ynQC+G8YcAqrr3Md1df7t7PfEIbONn9O39ScOsL4m19+sxTZlzdCTzVo6O/0Fb16TL4wOIKGjP16
Gy2v31SbIdAGJhEnv2NrXp+N2sdG35x7BDuyQv2eNo3ZcaesZ87c8u7SlTv4q5Br6b+fK2Eh+Khw
vxAwZP4NGcfRdU5dp6tvNQPj+rfBaJT7w5NPfMZLiXaN8V+tx2iy5nJAHKrpDMYFrfhiRR7d45aq
TZhawtlVm8tcgQ1nuEyW4dKmLbX3rzJub9Zl9Ntws9E7RUVb+tuovunsFWkyOOWAB0LePKpG2+RW
Mm1jDTYOB9Xb+JiDcrotqVs6RV9vHBVn3pvavsI8X1O9Kx9ZxlrxfCoq8jZzqFV7r27qmdd7fksx
KWJaI/7Zh7jVU70u5f2LSFxLGThRDx9mk6mZ5vGqDvVYgx0DzLQ2Ti+jhk0IiN6XlnFQ9L1Np1Z7
+Y+k89pWVUvC8BM5hgnRWyZJkiIq4o3DZUAxi2J4+v2Vu3f36e5z1jIAc86qv/5A6AviVrrXhnpt
+gjLr+axqZoH/3m1CbkaE8PwV0BYglxGylsH8wvsJbQ+uU88+3AkkuekyY8Vpii8kRz80sBQHd8r
u9VyC1N86srNLeTHj/bNOczPV+6D8f07bdjW2ey5fz1sFAhZkCzK55UoR5gyZJGxyeDT8eA/Wr3f
8nj2lou9UY0KX6xd93SE9FfMAx+wEEIYUUlOPXgrBnRy1CctdyvGDGbSAoAprk6uiFheXNgPmOGO
GfoKo4MAZXLT6SV3iobErveMG12a3WERd/tZWRlRrbSJK0ehe0mS9hWuSDPF0urtnuo/SeaHRVnY
2pspODsaxgR4mB9mXCvOOawZeujbonfk7m6jh/PV+ELOwoduDtGPmQt8EwZZ4qbKcDeCSTeKUhyA
aSqOjCdVSU73Nqu2DCol4BKb87OZNmL+2QNh1sMdceS1Url++PP9dU3+P9ca3IYFzBm+aa43hJ0B
kyHEBubgoudWzeIh5Sz+zhijDBFtwoe6+6zGk7GpPVFwLPojJI/dwqnxHsTZ2LhcGydC9XLRwB/C
muoBvakr53dBEru5afTM1WfNEQMtDHuKFiyILlFU7+WkA8fRn9QcuPYGDogiloOSDR9g0mKkCgsO
DdqqM8uYorWZ+0MmzKwN9p41FrvdN/p8Y4efYwswqiWJYOo9hyTEwUDpBL0S9srk2yKFnd+sbZk9
1e37jRfGCZ2/PkWxJmbVfB1oSydeDkdt1bxCYaKHFfXG6g7dydqgxYbM4x6hnRkN3dg4R7LqyNIV
plH1DhYv9sA7bBAokiv0bisrVxo6W8h2BwdDS94Lg4noil6O0BO3fQ/3leKQy3E0VDhI4PND14V8
LO3ezGKqLTgWz1NLaBeQi159+AtYl9VEulCL5RCW7btbcZTnuuNVoyO39MjE09MPlkwe4OuC8wuq
vqCKUtdcbcu9jT21IOgVHeX3Qo9EcSqwpUaNKgbztHa35Ea+nAMU3zy7dHiIG9shLR1AQY/ih4gl
Q9tZ7LV5jDcHdikVSG5pLUIYiawUGusehxVNQzjo+YN7ALOY7qHWMC4vrLWYPasPCW3RbxZU/8PZ
nRrT+M4/QugArU+eKR0rJCuqHwYNt8EneUd7QgaFV1iOPyY0Uu5NvGhbacPD7KIMSLYghB4OFhLo
49vcNcn2NYu6SyhsWgu1Ak4OWRhtgwCFfb+uQ/M7buvJ6lqHAcmMfUdRY2s5h5t2zs5HWxNa1NPi
LAC6+xwNsg8WLaCHJxslKWEVDaLYoxjv1QeQ/N4kMdCTYjZ/UPWCByKbhLYmZ2M/F3cXYEegRTnv
cuOcMO5iu/8bXJOxpO1uuuvu08XNAvOWl53C4oNBeRu/qJt6JyuNWN75SVb4wli8fSlVqJ+QyUPB
WgxSo/J0a+hACLzNv3h8D5vADWCcrYu5MMk7rFmk/zqHCRvssUJww+dhqcM7rKz3X2603BLUHX6q
Yl/PEfZi9HAAySaOxa6e1t/VPhe0RoBni0PasMvlcf3XnQ6uA86dDRtFR43a+frkXOXrDXfJ6BBu
2hScknkNrRGu4FNyCSE3tBusMXIr36LbfWarxoc11tIN+KAspZHopMfjV1itd9xb4034eMv/08FY
pQ5vYbHN/6B62tM68EAxMGgzUmieh03ntmUuykl+JLwd40RBAWXyoLMU8FZyXhZMBPnd83reW5HV
p3S7almlus25HPMRud0b8gaGzafBPt++hQ/dTG9Pidkssb4Xc2nioYdfirBmv2N+e+YegWOn32br
Rj8lZ9lxsBiOuubrwTV/uGyR6IpR1dFIU2ncuOnkPDbthdmp3P7/cgrsO7/aRVLt7XHBWdcwHjXz
KBZ741G3xl6rl2SwUWyK4z9Nzm0iUSyX+MtpZuD4wkqfczRDSuUeHsNuf3NNEQIiRqDqVsENyeNr
6JA5Pmrr7ONPoOv9MK9cjXO0a3fgIT7DHtEGyBlN7YQUsJ11z2qEYnVHMrhYXlwuwWECms+u/sk3
RFT+P4HRt6PODW8bEipptKgeOQcK+wEOhbMKdiF5fO6Nr5W9aX1MEf3taDX4ZuOvxMTy4HWyfTvi
ThXO5fi3wdmlcjuFJVTOkCiZ1VH/Heqr3l03moPhFWdmxqrj6jl9nz2ng/We3WixwcACRbiGU4hu
1Iej4e1i83e7Q+JBP3AOUZOB9PdIDlCX76zRcvc34/CKT0XEBRAbE72OXrBQxD21bM3qmM/Ccgp8
uYgqEFqNuMRf+siGT2Ose6/Gq822yh/oHy5H8A2uxJsyQKuP3w8Ys1SnqnHhUCjShQRk59RQ8Ln4
ktYIGfrbfVzcRVb9jd4NdQnpRgtKWVrS79WkdLr2sOjoLUwItyxGqK0NGvVG6bxoI3GUfiFUkoGG
Oeb77Mz6hTtyFIYrQX1rLDETTnwKZELGVG+nNK/z9kvqjqh2pzx5kjcCk56ldwdnvqSQUXncnzX3
CCDY5vJ8LsFoQxE+3owvEzaHyr0f4ofbG+EwY7KS2xghEdJOycn3bWNQTCjDXXzuDw8P94N2bnVq
BAvpYbBCSdnMTWxm6P4h4PA89rhH5nlPSqDR74iZymM/2E9exI5Wbr1yT07tltYimm2X9Iu9R8Ya
K9JrpTuTCNXD5r63F/37H5WJ0kZDEnmwSthy3SUyJjt8kpfJBrkYLPaTt9Ji7YoI+bgtAQtxWOJ9
3XPPvLqfDJb2RbeuafOsNgv+k/MdOI2sU3jJUf3fGIOY2BdrlX1EqM3z+jVI0sLlRrUk6ajWYZ/g
CV+Yx4pdquU+SG5BpstGk7Zo6Ip2f1Fwj/iNN2iEwSuTEr0jf5ZXuTjjw8FppWecjyRZeddhIPQM
JZ32KeY3VEhiZFPTPNriPS1a0bW750lXC2pLrcIRqPqo6za965DqCzn/oI0CccooUcuYTUPKldqF
9AiYqN3COIQP16EYonLIxLFih741blgN6y0NNBVtgeliy7oN6/i4ySMtBK+2W2daTpyxXfcPsLLY
M92PDx0Foi7jSueZHh1QaEvrE9vj8tbvdtQ893Mb9pwQzvbmRWY6VM93ddbVYe94+CDvYZgWKPzu
UT0gCsfopoua2pXSZutMq1tmxyZwK2uXbtnEcumrrOaKwlBW1lutGGtAkv7/h/VniuaTtsPMsnS4
guA9RO5LCrGwMndL8ePg3iM1fhhIXDuUY2yGdAa09w8pogwKdf4qvwJeKgXy09bnb2/fLwmr4tX4
nRp0dqG048AAIQ+zsX4j/v3wRs6xLg0uimX20vPD2ABlmztSPQUhY0fkj/z3hf2YB7nxV9jjBv2M
zAz5KX7uzSugZu6Y/19rKIXljlfbT8Q96uFTKks92x/gdNQf8yCxgz3ch//w25koZZtZHmrMKZlU
Bp1gl3YrVe8vqD3R3H7JiiAeOqy8K58a7p6RZgF6VujaYFIxfgsBTwRfOoNCGcHmQruPtB+bOiyJ
3mA9Ip7ocCmx52h4ODI7uDWxDvkzcsSlNCPcBUmp3AG5iPzE/9uCVvj/r8ot+6C13I8pSET42pUs
50pCwABLqGOeWOZpDic/TEREmPJbUoJT6eIm+TJZzl8+RyqvHmGXk+GUJJ9V+GgZPDG+QLoaNpwG
ZDO4PShKgTDobfg3jzkseSSk0Nt4MOQG//948rbyIMnfedp84pIXFj6pfA35/F+F0QhAF6+G1op3
wdbml1Yrf33TgmAo6eECqhAuPLwhMgH+xc8LlQxq9gO7D/GdNPjCkM9Q+m2NIQ9XwGUWowF+GCmg
kFdoQBmDAAQx0Gak/YbrynAbjucB5erFbFlviPak+0ZIrURGPYwsGjwIdhcD1wRWS8OCZZpFAe8u
dSzXN01LsyLmt815Kdp/SkTeCtac8ORQNuBTTQdMc4AVAP/6qZAjeH1iHRFJLDjfQu6xgd8JGF8v
hCDHVsM3Ql/OY5AiYu9ZzkpczeHSYT+mRqsVUhLRSkDohi3CU4UTGvaFfSiFo80Q7ngaGI7Rt+GD
sd1TSWDljDsHZrI8R5B4Lab6kLpciHruFi/MGHKRzHHhHMXTNbRGnSptBv/Jw8xnAUmLGSIwYYQf
HllLdC1ofkBPJ19xnNHYMUBFD4PvRUEsAsrCdP5osM6lc8y45g/hKOWQyWIISeIkzLQKviD3oWoD
FZKL4BYTSKxJzOzPslL064BiUCXFSILbQ4RRppvXAi5HzCQN80vyBSZedutniKilPUXBl0zAuBTz
uISbirnUjlWCiIcuBo5IXTfyL9smhu5tcx03BtSmHaidDO65EYgUF7MlSguZZRXegQhRuN0a+mGZ
jj9BTMIEWBdYc564TQBgZquguzm1mfw33o1rNPYwK2NmLgyf42TSdj99/a3u/EmYEppwmpiJk8PA
yEodZCLP/N+dXIYt+OkEMkEC4K3f6oqeDGbgzr3p3v0AIjvmA8Bno1g588hWB6sjojc8OWBVsZf6
Wy4hYPJVMRTmi+ud4Qm8GQNcecKrq9268mHf0tUdZuUQG4ZkBz77TLH7yl2QF9jdfpMb2ENXIGpE
krIY9dsfslxZJJIs0TgQRExg385q4OJLWWaD0JyJd4FY8CNhPdqcgosI+nmN56hNw8JaB1Nkfjwo
uTpXOGe/EZOQJYVl1oDzs5gvgPogRjnXfq0F1kUb26OfhRoAHDg7TKcLqC/qbsMoqwouHkN7tLeA
b1YNpRXn5fZodN72qmKxPLNRpxwMR3canwovXMCnWgz231akcr9l87O+dyP9tm093LNdA8Sm7Yyj
A59I5qlAiR1KeyqL0d0VM3D84Om+x1DtDrOOW3BzOlU0Ocy494QGNoxdywZCqn+DttsFypWu+eHc
UW9gT7NhRnBX5cJ+OLWdd9z199BerM/L1q9wPQoQuE396t7fFHfMWJEpbr8bjMJ6voesf1tPGRp4
jdIgVNKtPXEZRTpA8CXp3ASrgHT2b1wKp34Od1CHmAS87Hy1L7lNWNfeD2bb/94M7k6yZlIMm5GQ
aciKMbfyiZty+OQowJwkW8ywxTwRiOt89ajeYHsC/u9ocO75wPmTJA52SnlIXKbs3VFuuoiGtuDl
UBkgR8LH5ZJy2Okc0VjL0obVa7I19djk5ejoGs/g8+BOOXTH5HFOFvrqO30AyRhPjIFETPy1lgV1
sBeVlQPwQht9ynL1ScTzF6XADnWs8Adlo+n+wQxA/1uv1Gfnd7EKLXl67YfqNfrfRv+Oe+IYv89r
BPCifwHnWnv1hACz+TxneH5qFk+BIFzs7awDVskPi4J1L6NEuCAjFkO/1eeV8DlqDYh/hJQLwmoI
A6h5VT774W05H1RDIGimTQIntyq4Q1DjhE7lz1C4C9d7MWLgm+G8gmgU/2CsG9ZiGYezWPZF+Lcb
NW2cQ3kwM7bDHcHigLXTnRo0lc0AuKn27rv/9wqpdlOKF+rd0cjR1SrlCLeUhEppqrdlaI2QIcKA
DMAzCHp1RwKAUE6ygpdEvh9adE66Gh2c0ULEf86LlaM2HSw8TxPMK+mRdwKtUaIaWoT5DI4shyY3
rfKGx1dwk1PnJ8oMUuAMQJGH+4bDxQuBHUhaBvslu2r9D5/ZbnQjf4ELyb1inSCIQCX9POKIZVVv
kWnl6y/eA4hH0UjgetIKcSwFgdi3LaIzE6oPhvtKY1aOHcTziyPEpV9ExTI94xWBnRCr++w7LLVs
dFLVH+QwnUMQFhomFYxne+hNuYE8MJD2CVMQUZAIr53vyOlLZUjDS5w6ri5ic+OMVgFqnHdEcAT0
yhikrTbmHNxzi/jlwxBJfkz2DSjfyhkxSsH3XZLV+0SmX9SBrUJwVyOVgwlkj4UmkHVNsoG2rHzY
IGJW/jQ6dwVRAF4kcMKgHwLtmyiI/KrW18wpRMK9UD1rY2Gp5n8+lzJ5KD6SiLHoKPo4xmBGdJ7A
/RdqKtlHrDjG3rDDyZPjEELXQl3BppaJnSw1yCFI8X8KaMtSKXhwkpIzU6ghBGRyzjP+5nPaiJuJ
woOSktB2RMqSxIZW/OVC07CM6JA2G+Do8uWtCIgx5Nuw/nkMkddw1ChUGhFWXGEAJxDKszhGUEuh
CFla1rBOHQ+SR70oko3EJQOAggqhAIxpElholLjaRClA9Jm/h/U6vgsL1GKcW8zl4mZucGwm7A4W
zxg8jrqx4UOIOz5zdwcudA5pDafOUo6cHgN6WWJNiLJ8EeJqiiW35NO3ouM0o1JE+oGLBlTaF9XR
wpeKEG/Li/UBXwRaFOkLfShUgnouht53Lsh6AR8p3e5errBKmAFvyQi9k2r2IqGp65WDJ4G1Sxbf
GXz4Tl1yoaeDYTVHeUqkHV4UQVqC9IgZujc5zykO1jiVrEVOwn2N3tMIdRInM/9Ayhn0AuzJZ++V
eOSAfCrjFTwADZwSj/mMDGBcf6kXrPOWVJ+2wSQKRuT1r6KbdF444XBZhMxDLsXESkvbYT/1kr3Z
y/KE67Ne33wSw6ftEVWGK+lhOsJpfVQHcTBePWeBZRLYkxl95xD3IQuylHL788ddblfDK8mpnO5g
1bwcpuyF0yniZzXVmCLClIJl4iN1cZMGcljsP9dCgziJwuBu7p7wBJokBLPnmM1G3GsYzE3Fzp+D
uwk/VjdbmrB+cqPdGdfnmjkTns/jR/Z4cf7rewrPHgeMGPHEaEI45+KE0pC3MdazAn2RMDRD4bw+
ox2HI0SaY9dlqOfeRj3jFIWhNoCK3qLMgulprOVmQ5apDeZzqCZNpJUwfA2N8Z55yQ29Hpxotvla
gA91db5B5949LRyVqUENDTLyXtFKjztqwZEsU+iIgHilQVmkF9Dgio5OO/9MQO3Ratx8ZiefJv18
l7iq6NKXjkvMmVbvmKPR2pzdFZYCdEOtLul9pAOI/fmH/19Jg02jUyIhu5nfysSs5/ABxrMg3WPd
BPG2m/sti7rgxKjSOaH0YrrdIa8azsGbjc5KSCs78EgdTCrVq7qHi57cdywvQMWZMMJ2qZROC4YD
F2g2ChwCwL5KOFE8aW1xJ5FCuolQNmjFpEbwkHHqMrNRTyGsJUlOaY5xIhqj/4wuV8MM1ktwoOdZ
KSY/QzUUwDOR+TaCnpGP5mHT+hvXgXvNnZrD52l7MpEQVjpPC2qJQqH0mTKwYBiKs4PypTmYwny+
3RQD1tXTCkNuNJd+GM7rOu7DtzkY0TPUwPR1t7lkzPvhkYM4KSFrEYp9JNPVpOA40gDQHCT+U1y4
u3iy7XLayrelQbLofd3gwH6JgWWKJ95rxaXvxUFKXwXW5ow6wQqTHHptC96uSymU4Lm59DLcWLvY
BHmHErjKJ8+4HFOVHHWF4UiBiIFhxJexV5MJoDo1hm17tw+pR5bedz5BSwNplo1FSkh8nlKKm78t
W57ic0tXeAak59jWrZxJfP82kYiS0R4JluvAAJHHyEKWhYsxOy2uAcsgRefMraRFFeakZBg5HWMF
fP6Nc7pmmdXVzU+C32Ofvy8Ol13+lteYoOCAZAgsryUotDhW0J4i54arebhaoivjLCHwGN0HOssb
EhBmfC6MesoZqnmFYtFkh6A1YiBkc5o2EKKcKrHkQnXKYf/27taHqZPCOxMb8KA+XIwpRnBbuzhi
MCawb4/C8WGklyBtGz9/5D6uc0GAKgy469e7IIO5cZhnrxWvGakzCk3D2iBNA6dp9x3mM5rzs5FN
KD5ygzM84Vjk7Yfal3qHk4RPjQaSIhg6+wnpm1u663g/OHOEsLMI8zRsmSEke9k8YBn5sPl8BYdl
snwvecylpGkbW04pXhgPAfE8F4cG7giVBtzCPYd2k4qSPvxuQqlbcUz7JkWmsoI79V7LAwfwVM1k
zsyZ6ClSenbGj3PJ+SHLiLwT3IN2lmSeZRkBMT5gh4g33fVnNJVWEtKQUaeWj4sw7sKPwOAYJMTK
rHTVxU907zQI+rSUfNot6zg31srERLFSvwgvsl7gNPWh007zLTVIQTf6+2wYw5EvRlQVGqW3FMIG
TR10TSh0Iq0hikMlmHMKTgNeiOwUY8+pibyrboWQ+fwp1pM5Trh1nmcm4zzBS2m1WdGuOVFCReIL
ixZ6TcYHgW1bkY2ITAWKOmYJHH3WLZls9xBmpVHdr+g3XqVKeFPKDCgwxEXIKbTji2/W2vpzplCD
kZcn20uyXxV0zM2UTnRQAOow36RLNdUpox6q25YTFFvAN81gQehM3pkcZRjIcKDjJr1cNYdkGD/t
lY4HBrsXEuUumCv9NRAIUMRkmeVD7P6dL3xq5MG/Xp8qigP1mQOaNH0qvR6Q3mLJaka540tCG1zY
T8rHbWFVyU2mg8aJTISEMNWlKOTZ81vjk9Fgg5PyY4fOiezZ7SG5smXl8hu5rUvVxi3j2Xyh53se
EdVQ/CGkMQnOAhxmF6Z8WHyAMho1ZJzwNpGIM6tt4sKHAp39KklisGCqA7fI8eg6O1fm3Xwimnty
bbjWL3pKbbov4fCOacfaClOnRE4MeYO2iwYIANU6wbmiuobq/dtHLmvR6Ga/ce/OvSAqMCZW2TSt
05CsWa2r8N+QI1EABg5Uc0Iz8JF9kHdomYyYf1Rqto2fCSZPxlFBPnUZL/PctcEIHDHHJniGSwzd
c0fp6cvUuQl3oOO8EhHGIqTucltweV3CwQCGycC22UZ9vi+HCfsXsrFFtG71OVemkgo3e5DMgEwZ
ndLHetgXkjRDIpJPcKSFPN1kUKlgf6OC/p5HUMvdRKvx2e4dBc5xkqRz7qNBHLc8iJ0/pozSQDa6
xKKgwgN1CUW1TpHLnAvp3faVCtLee/GM80zENSjnFnsTX2e32UkWbozHdYxmA6ieL8cKoP9lE/Eo
DTE9SXTh4ncuKP/o4At4E9KlPA1Ci7/J9NW2GbYFepxeGPYAEr6w5TIYCo1GuTe+eFAVPck76HFu
bAx4YG1Qb1ghWCYz8E0p3Nmhl61pg7O17nJgltz+TgUPo5RjYYMlEZM5u/BaH6/FQASGY2mUa3yR
1o+92rl0758+3/9tTTCBXmBkROLMeM+sxCZACmi8K801qeS/1I7X+mIePZAom4wUF7uLW4oSq65a
e1TE+lt8PSj8hTzpnbIqnlDQlhwtdFHFY76LX38sBG4Ofz6x3y5whKzZVOUk79gW8nZE0jjx3I2d
z3k3eb1E9TDnVsHWrhtI55sMNjj+di58wWV0rlvfBk5eZB0IKScD8waURfchgIAlx7MoFAGgaCzY
S+jHJm+MlYDCcCKDjYRbD/dUHPja7nVJUdZc4fJyTHgeIQMcG+Ez6GnQFle7511lQbGEaG52jjZo
OmepoKbHKS06/EmrM7uNe96yTWyvEEuRZVzYYa4tagJIIeXVbH4DaC6zRgg3JfqGNHzFHAikaRWQ
ptgAB2Risl1jMX6Ob1BeZ5qszDfNEndp+UOOgJsMr/eEdEK2GIPzHt+plCIBSJNmBFIEtAPr/hy9
9hKd1iX0w6mhuTGY4DCdPFmrN5JSdb/biCns2rLWA2Wngngrsp3ES5YmcwnDZQkuHnU52gh2BOuT
jXh5p1bNesyVeBvvynSRW7FzcauM8K+ST8qmASZ0leKyTknxSkWjJKDuI8IACn6R+J1h3YxuVgte
Y1TsyQUC53FC4F+Z5oOaWU+peTeKYDmc2tvwRWQYR5rQki/KaVI2Lfwc3NdgSbx9XppiC73M7jhC
LDs2yaJdsCSi6iYL2Es7oNneMDeb7EXgF8q6LkFRlOQ5U6HaoMQoJDHAraWDX/l6meKDQ9HEfol3
H7fmx1ojZq9E+9wM+Xk41eFcuIr5SAiNNZKOjcsUCrcSTk4nXGxEMrem84RXU9C3XDjYXmkuwkOy
Ri8JjFcO0tyEyh8n7DucdCwugOa+V2IasRDMB9rG2R8Wf22E9VJjyRGHPytUuFVgQeYS/9jPGvey
oAc56TVj87UlMZIWFuyAsZNg7xOct+0DrzW8angvAdwN0lab4RxQ5R0XJaZSTyEf3zX7TaBSuvpG
JChgFsCsCBvGAKNwDkonuO74p0G2xJUDxu+Ww8ZiLhwEtQnn6wlTYmcjQSV3XhGe+GkyGi4Cw1Ad
nnhZ7oLPu0nXF78RDiecSbuRnJzEb9HVYlLFkYdGZs1RCbMXPTp2c/hRmzxe3MYmvQdXKeEFOOIA
T5LFH5ureUa1I2zwF4Zk/KXDjTy7en/N8tkyCaV2QRXwU9KZtQyaP3A/VlScpKQ7e+0Ugc02bkfo
T8dg9WzdrB6cjrzTCrJYpLPWl5UlWJPMLG8rbFbUHjmw6bx6Bk7BePYQu8UspCAP0eNxou7ic9b6
GH3zNUAtOvbE3f4UfLkpItI1T5S3B6jjVO6DEwykKmejm2FEdiKfGdsoZ8uP0XhjOS6bmBUIYp/8
znpkg4ngj8ioLxRldCy8G+6Pa3m0REu9BvfhfNl6gDIWib88BYT5bbs6vySGEIDrW7Ht4VwWezy5
OhSTfP/yQ426w8rHLFSjj7+tTXnCFGexEXHA7GXNd+uWXRsQEjltPJTfjJ8NT7TWd8LdmNYgA/q4
DDUehMDvBwe7TTPSoBNi6VxtkjDaf03STS3x0ekpLjK34PcWVNK3q5rKoS7KjMXyggUGe7A8M3Lo
J3t7S506LXNjSimlDQWqThOh3ssYHDPF7daUE6MGJM//wKLQ06DpNe0M4jpoiTj6/hy5ZGDoooMR
rwlXxwWPhowaOWg4zDOJLZPU8JhHBeXBeG2+IDBuKLUpYtfgnmsgmKuDa5hsi0mQvX8UUM2heTpz
prJEWL5bLJM7lnjs0j9TZa55qL0EWywmQUbpxfSASVxMeMlTkpBXiJyU53MrhLsmHQz9EMV3lwA7
CII4ECG97Q3lmZELc7dhVxHaEqBCUfu2w05D2XMx5rkLPVB6G+m3RVyF2YGU0i8cO51acK5iLlqF
NqzetT9XS96Qwy3hv8HFqmzaAm+p2WsUnFucsGH2q7pXtZTWwA616XTn3KAKh0ZzCuyU70B0x1FG
baZ5QSqwlZOVwRKKRJ2yewnrgMeNdclqVC/Yb07S+ePLmTz0dCdxa7h+D+i9wnAuRmhz3ZjLhlmv
o81fTJqI/sylV8JzEWNg0Xlxqz5I7HYHi/23x8PKRvqkZB8mi33WfUafh3/M+0nJSOzqvl4y2Gvh
hkg2W+kAiZypzJjaLGoUptQ8UvkezPxu8QWdT4KC4YzptAXHUao9aTWSA0cvw5a705PT+mbfGF7b
32VVw2DFmvwSPFo7V370018eqt8xJmEF6CB0qSj5ZeYz4rqGdfHvaJl+VGM1Y1U17+qEQxtPalN9
gau+GQqunEvV4nG3uw2KUhdIEmyOl5mIJHd7OlHrmRhZyvAOMtBpOrnWVZP5NdgURUZ0MitxcgLY
5EE1XSBM5GKmbjx189j/CNICrGLbozfIPvwsG4a7P//a7T/eQj2BJRY+tuoyhT/1g0O/yEPwEebG
Yrn1Mi9jspdv9ontmsp9601aQAUkplCSfu9iWRRQYFGsA4XgwqcRGsww++i3zXbdxqRe0wzAFnph
GAVnQsBjTrM6+b0r4sth6wgPU48YezBCbjkpXxts/GtZdBQuQO6NbwHAK2eGOM/Rg7Lt4RiO/ejP
/48RCBmhCpSLpSbMFYukCsAtSh0AbBo6jGBZLxTtdBg+uKXIhfyYnhrvy7S7+zlMMUwRLx5Qa/bc
UhaERiG6dvEsgUUATsN3lBgBFu7v+ML5RNKVJCSDI/9mSqP7cXzaE6Y0eFJuoUJwjYAwQKZ7waWA
cksT+KAjfnlMO28nJE6g/ViV0N1TeRM2GMFaJ72z7ydi+WYBJ5IWUJysofjWCty7hSTMmjDuEJRF
VgQUDJVAV986DXBDsd2J5DwkcBO7BJiSzL9Vj/AeKloPQ+K0YiIKvuJxFEAAiHfArhg8ncyIvSy4
b4EYJuyMHKQGgAKn+IuzHvgPieSFdUNpz2pmKCjuvuImrny+wyK+LRGVIcX6GSW9A3DU+fwR4KuN
Zfd2KyuESSqrHlsq8rT57iTIQvAc46l0cPV0gByOcVhYmTOaYOAUkgxxGGXXn9SIDYBSLoGfheXi
sd4z8ZcDy6kZie9jHVenZa6D7hH6adKPyyNytKRj3moZObKAbRDbkx55VgGs4b3MVeQ2ARSLH2PI
XCD2c5Rh7Pd4MmO1IULFmlGN59KFs60ijbZNrhBUkOtevFc40cWgSUtOxtv+trn5vw8NbuMmbTqT
t9NSEmu4/Hl3nR1sfH7yNEZ2hnnc4QvB3gwrASEJvYvKI3HIANN8fZkxPp1Ty24YnSXDRsB/ShRa
led6R8LwpNOzqxBMsRx+gmoKG4t5LB5hq7eEH5cmTvosLQILs0+gJPYWmzdOmSg7IdaizpcHuBFB
cXO+CwnMQ/1xU6ONkGsMeP+KPFdoIR0sKBXgn+K5IrmZWAuzhb3+mTyUO4N2XhyohYT1NBAyjzSx
7E04H6whltCwW3gs49MpFhpxjK8gRPN1F0QIkgE7g+U0qOKVIy/isWmxyeY2DvocUCwTWqwD0xSH
mJ+UgT4JxhPFrRbgDt09G6mYeAkXh93XxQ4LdN6ldMANM2O8DXaH62yS8A8gSIjmDvshfL1xFSRW
2ufE3jbwHrDpvpUsUEcLHfAwRn9RdOTTxAxXOPlkx0R+yjAV3aPvT90tRJHoLN0GiCjtL6M/9h3C
WuALyeeF33OlzZCNr8MsD1A1dk1uuFD22agUW/Q5ovhjPGfGjTULR7yFOOYbWD/vEfrYtLM+NS2l
r8q6qwXOzdTsvAEDNR7nCboFq95S+k6leZ+9ANZdvCe7D+ICkKfl3HIc0jejfumMR4vsbXSGox8D
kbXMs09v1PRBijyeDcvpqVG/SFp/DKIT7MikmIbBkNC+Mc57GKC0b4iuSI6BEyANQaa5jjAM47NT
jfz22yriK3IiMdj70LSQYxcdcW4WkJiun1U0xYI0mIW2bg+4/BjZIER3FZ2tUfYxcJWgL9lPG/wF
/0U2Ggo68aGZccmwseyL+T1dko/vDCcWFh4609hDPB70bPaU0zKkCDFNNmmWhZfcgEu2bOxU6LDw
81CCimgSpFJcH/7WvwwbBdeONPjsQjPUNNnDpFJGRYy3AJPFMAF1tAKoXBgHS+AUE99Nn3wtjIKX
+jRJTthgAL5GCAOsZdeeFOBq7H4cgt1UXukMXovbJU9N52gM7on9F5oP23e3PI3AK86ysyMSBXsf
Czzae/UTSe8Bu830j7FssDcS/Te9C1WQweUJkJBMYuoN7NZCSm2oMf35A7Hu1E84JCYRI41o4WNt
zT0xMV4QX5cCRbqtN3E8OVk22Vocx8Mh7ZeMs0kq4E7UBrM9ZeLNItfendQpF1zFqI0YWrBbLPc4
KXGLuxuCSLkgxied2pGWi+FsZwXjEGY1tHYG6dzpJh4I9BlySv6Bz6edJGWIpEy4/z0Q8fadpgGy
PqZebz6dGHxQxrv0fspjhxbvrZv0FdOb1Rj88m4laQHvL4o5gHvft0MRoJ/iH7z1OVg3NW5blC5v
JI++OV038URiTppRIicuk94tidfiaItXX83HrX82u+YOT82y7h2DGSnPMQb6UC7pT0vT0Ty2TdY9
Xr2mG/qLGPIj1lBsylP8FZidgkpKE6lfDcYkYhHqayC8BrqZ7bYpec4WUj1yNoNdF9JkPgSGQLVm
JB7tE3Q2Cn6xI35Cd3xgCD7p8MDTOyQxr15lnMR3gw1Oj4UHKXTiO+dtTERKHIZt1KgYkGG7ID2x
AMgHIkFczGx5QNkSJUde3oqzG6IMp98nllqi7tHoOhyta5eLgHMvo1ABQs/92fwxntsz3Zjq9Lok
2fLy3+FUImX8D64iRX+2G5eW/00gXG1FHl1tiIh0yPigzuObiy2TP1vIuE1u0rqOwMGgtHBpGYRP
+flDXXoA8wOMtYCHRnzpGugxjEo6FpzCNZROWKLQVUxDHzE5/F/pThao16BL8Q/LPwH8HrIN+Kxa
gVj43jpEAaoQDjBCFZbd2QRIHmaEHfoXNO38/lxGC+JRdYtCNC3rGvL03bD+5HZJ5YBBHXk6TGOW
8H8msCpAVDkPxF1vUPXnlAzKnEknJni8UBKEczSpRhFUFPiWDpzK8cEyRkNIlFmLehK7WyZoALNY
pUiZA0L0tHTDnALbUlslySIC3PpRyMoh0YRWjRsseKNiKzPNaflRWFbJuEoOn4xenI4eQ9Wtu57m
aN9MZqJyU+W2i//jDBfA/gA3XIoUJuhBfSTUhenHe8z4Scbkaw5Gh+aD+naSOTU2PoV7LD2tz8Ac
m2o7BgKQyq5mUijhAjGFesG1mUQWlR607DuFvkw7pRnTscwVD8pl21ZHa4vW0TOgz8oTJ50yiwt/
EXEgO7isQ7Z1vDbZsCSLS1KnmTJIi87WRplESDngR0zOFh4CfnhumhzDFmu2keE1YdfsbsuBqoCT
Al5vp8omH4d/gEhjOC3vhslXaww1yrE6LaPShtv6AlxnnTfUFhwFP3+Yt0YXl3IsoMkqElL6guks
oO6HUfB7KqwM4cVoYQp8eXBgPwzvf2i8hkzw2g2KWcocTiEAFuHQ6hPHYqUuLUTk7n5ACdAbb6e8
PdvgwaTYsqyr+InsNXSDYrxfLpy6CXut1uXIZ9gB0bAYfQidBpjGYyp+o2wDX2txTEMLWbI5mdK3
7Dyp55mk05Haz1dyg0TWG0CthDrydii4pEeknp+efMrUI529ZuT4wHEu+I2MPRNPIfK8ye15OTcK
/GKyxWCEsYOAXkbZsI5OKdSdHDcitT2AP6iOz/yFuPUUNo1amzeXCQiTR4nIkYL359HC9IonX1Se
KmrPWLf0GIriDWQI336OfT56fF6JESkwi/PhUhHRfh1pH75dyryXnuhNz5VnkXKGqxqcop4i/fYJ
+phZXMF4jYG1TERi0Ec3IRx8+TIfN7UY7KJ0R4npSJUCuVZSUXz81Z8f9qi7TXQtBX9CZApq0SOl
FiXNgqLQGQrBV5swhzEFe5UHuvGBh2MF9ZWEq+dDLvodc2P3hVyBJoeaHpOROaruIz1CffSPpTPb
UlVL1vATOYYiCtzStwoiNnnjMJeKIio22D19fZG7zj61alXuzFRhMmfE30W0UAGqCaIjP27KaZts
ZDX0Kd++Mx4mKSKZWgsscQt+jiMslxE4DgHrDiO91wyu4T4R1HNnSbo52ySP05gmj7YxkAKVh5sZ
NCCzlFreZDBhTpzjdRciRpUpvyLzynYIgsCaffoN4uHI3n1xEpF+j05KlC7JuB+RH/JD7Cw06qBv
S/jd4rTWPb57QTw7QYybFh50d0GwzLpFyh/32d1FV4czNRlKfydTk24uHYdm7qfCwjb/qKje9ir8
/6eaddGFsSKQATXISuqMDOkdCi6OFzp96lWV6ubBsmDwIgo5WD/uqijN2JItLjTzttLB2f53c6Qr
7nicUjkzdjN7NpOhPDCYYIHoxN4OwRI67K9DD1AL+PUBe5yB8XU1MLZ49id4w6J6+Jv7RUD81Tne
zHLeZUAHDDS+e+QW9FbFG0pEpqUgVYCIyf7G1v4JkYhk5+p9U26M5TujVM3n8zUQyi6zgfMJehC/
Ih6sFSqj05p41fe/lxQg6sTKyBTafzz00ectvHkjofqEvqAhw72osFoL7hqTmagIKKdcgGiOqDMd
MOe2Fa8YuMrOQUnJN5GSZB/m3Ktzn09ZL2RK2B/+Q/jbTlai1K3Jz2dt8DbOEoUWJVRfnFbWegDp
a1f+Y0JlRw2NbG124kEApphmG1KnyIrmbH6bjNwIqc8QUS84myMb3J0zhL9yJGYJsYM2/TYljGwN
pR2pIzohzhCiCi7m7B4CMebMjOKIAW4kYvL4tVrnSQ5G9FjyWsFlDspbk6YBu/cWrb6xJMUchoKF
TjyiRW3/wjXn2ouby9DkVUOeTg2G2XI00mp80Pox7YoWmgHKHJRUe5mh/gH8UPg80lc5KKgchPZ7
RUxnIVDOJhg8R2EM127QCVCe7qwQqE26QzqK3X2Oe4C0OYR9KAkBpyo3371bu48f6OroEyOuNP8+
08/OPSGHIldG2rIhnN1Ro9MM3fJ3sSIr34jBNkm8gn2a73ucQUFTkv1axQT1t3dLv4R7xdWB9yqP
mmvVeIjNT7Pb19UGTt23B+M27I+HyZMRU+heRt+FnqgJze2sx94qUxbAsQ+qBOICGRmnmGKsfMBm
2/N/3Rd713VxQNSKqX2JG3XFPg0v8ubPk6eQyYSBfTDBawAu9g0PD2c4VlCUju+3oEyvm5WC6MhX
CSir7X7X6Wiunn4P7n3vv+dfBGmXsEy+qtc7450LniHEHSbI4RmBUvic63GDjXt2D/C3H/vIFDrL
mh7n6PUUt1/6x5yIENBZ5ep9nm5VdCrvxuI5uNozuF984+lXnKGKyxCJXsc/gIUy4i1GJ338+p1I
mVQF6Q0nyESFtABS79SkF3TSW3JR/Rfbx09TGHEbvkEz0tPe7aR3PlEb6O5Ds/pnGuN+1k1fiBre
3qkMzjev/OkS/V25reI+GI72cvpXT0dJGN3ZqtevGLm4Yg0P7tFwtcrDzUD+31lxn5QnuvPE59Ta
36NXMkFQcfBUVNsH0b2KcyFAEGhUNeGt4SCuqt97+f3Kg51QrO7coOdNuCDG0NK7iLmPuvltXO3j
DRT3M29pVIo7mOTLIUAK7nDZfDzVHyoOIYk37M28V66+/SWO7W0dG58g/Ttjwd/YSfkWy8C/gd1A
jB2WolqPH/XpAkVgDQBJfZHik/NO+ZWn8aWFGj92bNUgHsy5/QwJ2ehCodj9YJhUJFQqsLbkzbi9
1lqxa8fvsXonZ8EaZtX0cbC/C77Usw138DArnRiX/ZRbpXLSBZIy1/GHTid6ukZ+nQ3GHxiBdo5O
ae38GzL3sZk9PkzM7k9wzT7nLClwKeKu4z0wBG+aFJnZXsP21J0i8h+OdcWChu2k/SlPHrvZLegj
t7O0Wf/lXF/ulyxduD2fskyb4UEPmc1RHDIVZ2Pjtqyp+QeXeYbcWx2fMZqcC4jxS8d+DlD1mA3L
A1/D1Xl1bCKWKhSPBjeh/NfUzndgf/e+MbAJqBscnQMA3QELwWt8/uG+3Y50Ii+8HiFOyoHVxkO3
gYBc3pLTXHilOZELGK1Efau7145dPe0hwSCK1fJ5sAXyNBA4iJKObZ5wRo2rbUMOkCHxUqyGJFXi
XSV40S6vNj+ywjZ0c86Gs6+dA9zlExWjfUFOf7cvfTFZ9t/2GSSxtPdXt6rCuhuuVKuHsrd1vl9h
Gj42A/6ccv0lge5gPaaAp4euQ5yMOjtNQBQOk4NfpdW0X7unuwtkqFT+k9SYY1gRbNyz1dqpCJUl
59W/noI+aNt7wF5pXhBWbWqVnkPCHCho0ydGD28IJlr9+MWK1WL2fi/WA2+x+YLY9DqEOuKzfDSO
HtS/pxfBLLYBQTc/oTxgUyD7dOVUJDiQ01P5et5d1KPu4vp1cXdUPrKA3tvuom1VAQkqwyox6Vyt
zsnp7c5E7OjkCzp3JiYo9g1LyNCtHm4zdJ9np4sBXLFPECg6igWPr/S7/tDwjgy+KhcXw2thhMY3
aruve8YbeAx6VN72RfcZzNQOnG7trvLb2bvgDZ2pyH9s5il/nHJ6hJS6u8N/3Y+rfdl4FM1vBsyd
8w93//kNDD5yL/yQNfFxO6p7aD2945aavzq6vcpn6GH78JqTdz7MX6zWt9uo7rsLFOcoQ4dZswPF
P/bc49s7lqFxCfWe+3r5DbGbzmny83v62CXRxtb+ZT7y6VkQNYl36InTmtnb5LmNxaFMsqd5TPSX
uT14UDK06sQsJ27gknlwh3iHT7akyP4yHcZxKJ8FOIN8ggOmZ5PcGlAkZ92mXMmMqdlmipiV2UsM
8f0C4TUcOWCF3xCcGAT+r4rJgG/yAYDfYYrgfwSaVbw2QKhwAGDE3TyNNS82/7XLdClju7/OiJVr
GkjW6QCYsFkIcdZAf95GhTEbIfxARYu9ZY9HdcRgGDQWVGjLL2MPlwgJqR+f2YBZXJ+Yt8kDSRfU
SQg5m89FaMLcAXXJH4yDR4XiGDxzplFstwwqU1LGExOqNR74xB/J1Zu6J+e3xNQ9GZzMCbZh+B8a
irFQq7DnOb6iKbRQvd3t1N8G2cwO+aTuEP6K+T2i52SWTE3NgtSH4aSjgbdk9pXVoLAhpZfWW9Jz
d3WWM1Jc8Ny25UJ0CgBXmBM23VM0R5bvzRn/DM06viIDEO/FlS6R8niN3CUcSTHu3Rfee+Jt35jL
sTakJCSBFKGk6/F9o//mBPL1yWe5fTXmP+YXSyOOaJTiE1ztQLpbSlimFhuEWEJ0Hec8z6uJOPfo
x/jXghEAhtvwcuXDYd1LStLfXFhaILJeTQQenULFhO2huzjh3h8CDH8Iq3bR5OobsTxPyqw0fwcR
rKI5xUI6mJxJtLRb1FANWuN5vAdDQbEl7VmI9DW0dpEMZBbJDOBKvN0iMyuTo7XysdwydR2fig8q
ymcQLN+bbDuTYDvnJ/m/45ixU5R+ruA8VP90tQsb4PLoQ9JDstvaMtt0J+AX4BGk7Ue7/DLmYqIZ
+Zdu3z6SF8NBfwLaDr+AcxDIREquHMelD7Azi3hssLyBBAIF8BUsJwnJ9HVhz3SLjpoO6iMkESGM
wImrJZxjz4Qsn23u85dPv+wXHCRgH7etjvXTOox3qxPtmrg2/54aSSLPstk+jhZvFzCnpcaH00aq
y1wKOVIb7AnRRjkms81qSyv/H+635/HqInz5WiOnQHIN7HyZ6w7N1wmLBOJaFL5iEGGadh/h6tKi
zhery+bByKAMmBhWDpIVbM2C+3rJRq4iW9rBvRgew8lQF/pXqs5cRvigH/QZmrIYHn3CKSHhlBq5
MxU5n8CBVM6fW+mJGgae5DDiom5kBqetY7FFsDiDaEl3f/nQggAvkteMNAzzEP1wnY68X9QebbjJ
NmFZChsm4MDlF8MQUzgmtHuLjplMiauckq/jJhtQRoQ54lwitz3BTDfumD02xKs3JhyOUl2EU7PP
hE+DhXfHtSHlnb78Y37dblgFyYzShmtvAUfJyjFSg7RpScCV4HeaxBkHjgTL4ARwI+AwLaWLo2dh
EDGQrCUIJYsW2kMsZ8unrBgHLlBcL9nxF23MDlTfQb8TA1gC13THXGcLJYmP+lK/s1APXTIll4uo
ZoRIY39zcFUNME1JZlkbXaZIvcsnehFEqiMGK4hmJ0eAQpsEL0lb58NV3UYjT9x2jslGznphOEbc
h1IVt5bMUkbqIfIcaO4dDZIyQXhudq5gUTuRgiFTvQsI+8GoJigB90HynRZVADp0cvTTqAWnf9hl
1zz9smiutFUmUNkgJT754CJoOrgqWdB2TqUJaeV+ctYjzZ1XE4dFqOObOMsHYYOQjfbyiearhy9Q
q21JQtJJYFmuobOLCzFw4IiYfP1wLTi6DOecY4FilgdygGjv/AkV2i7XjFBsyFYRfFdb5cISoYEX
tug6X5GeAnGtmidi67bKhA/1+vjPo7u6uueOWz885epeVO9K5DNGTs3Rzu6eWJmVr5+C29P/lj4N
C/X8XQWE0VfW6eLfh4Ruht1+oE+ufZ8OpMz5o/P2qo93ewXaxZLX0wlm9x5wOx+PK7S6hAbtxtNF
DURiMNrXelQh8O7E/aA/7mCTGxIoMV3FZXp/kshh+JfZOx5mSkTXena+22P+eDrSEQ5H9+A8I9cn
b8NqepxgXu6nJbNcKXkP+X1+iijXukS6po8PgPA+6/NDh5wc6pmaUZVXW4Qo+4zei870jcVF9Z+e
xswrff7cqr8PPIxXFCkW75v/R557HK9onYi5fbpc8WdBEUxB3EvOxTVCFLVCj7A4GJZWesOMlsG9
EuV+wA2zFhFEFzCna4sM9gj3bsJaCt/z5zCn59lyIQANbkdynDGHuVA5QLQkf5gt4Be7EoHYicQG
s9nco0dlb1Au8mAe/tGHZDsNh/1uIBJ0hGcdE9QTiTeA2Bu1PIKYvQOqT0F6FF/6z/rJziXDcwAp
gFw58mTCWj/lBPYy/zQOiYsjn4+oFPZMF/0fZbIpFfsITx7BzPaf9ptEkyi3qOC3iBVK3WRSW45Z
UqRb1RbNVKQJ2ZoRB+jqWFEJcMDpY+pLcdcC6wN5IkVHXSJF1JaBWzhsmNXLHLWcTbbzx1quoiIb
LHewcY6oGxn9udwO7pQd+KfGSznmIQnFgmuJ8iCaIadAT6DZCsAVvEDxwNqS3efCQoJjYj4CwoRG
E9uVjC1T/N3hjMCFXwADu4bwEJ2P7K00VE787wgKPsaYWFkeSCkxFzveGTsbgwRyrCkaBwMvLWyk
n3VH2QYOC7gP0icARbQXrDBkcrN9xwQCm33HJIP/+UrZPcHtuUpM5ybmAhFJjhd1iezQ8ODW4U8L
GBQfyEprmB4gRJHgkgQc25hYGa11B+rywYcV8zpdF1+SV9l0N7PBFOa76DHtkpk9NZMF2AgYkdng
0qUOpIpg6dhY/75/PggewBY/1LkAr1LQcd6432i9bhPhvmU+eDTjA2wApMBnmUjH9nb6RQkZhun1
bP3DrLRkbPGN3+sTYZF9oQMp3gDjqGTJRZnTsaB0OQZLgfdByXI50PnQ3iZ6gNns8jawdixoKBgf
+Cvi5JDEvl4Jjvs3c4Hpk1QGLpvDlenEaBnz1QQgY5g9g0q6tHLSyfcrs07JK33ScG6G2FtmelLu
Vprb7t3VhB0IjQKvwdn75LEJ5ck/bxrilfaQR8nTfVnK0MbxR33PdksdR1RYQNsClfBSKdAxalQE
9sy6wWN+KuqBVz1dheQuljQTdWnBCKuLLy6ahB5IMnjGzTsOvc4RKw5nZg95xb8iv1GXUUE2Tu8Z
vHsu+6vMLfv42OZgBjhnOGRRzZDKwY2wwsckfCRSXCIKgSUFD8UGtum0jjCgVBvU2SLVzWteApjO
rUZzp0Lp/udXF4X0LhvY/ekmQk7blXIMcBiXiqRsgjTvbA0VkPPpYofxI9EC8lLkoUDZXIB1sVax
mKWuevDQo77K/l5JzMdSPLIcNhB55RpJx2q7Z+Ao38o71IGSpbBUuvzBikbtEYZvUadI8ZAZMCjA
elKeHmwBQH8e7+CGYwXL/p9O2LBf+Ike1DOPt7cCS1saMYMDsE/3UP+Zw4Grd8gufy9WPwcsJfQC
ixJ0nUGp+23rd4GK7CsZ676RaJkWPuh1idfA7oak5+Qa+HoB96ggiLtSCM8KiBAjJk61uL10xNeD
88JibRT1/EHObQe0IKCVVMCeXn4LNpCVxYoRzaBDlzHbqhJVPw1QpiGY0i0DYSlb84x5A7pHAqmZ
0C4VLfuodZtQKOqL1QLpsVWy+oU7zobOhocOu/QcqZeXU7Yg5me9EKfvSrl/ssGlNkDTmJd8YqFc
bh6bpYi3uOQDTgcUWrYYulBnw5kcDwRtItXLeYY4NhzGknC7bAO8wS/oDNP1ZQkLhFKcJfPnpJIi
lxjmldXdI9Sg5FNN5EC4/7CVIQKHhkB0h/ysdVNl2jJVGs6JB6HQ4RjkV++ht6Mn5fuC98Qu/wfH
Ow5PO+OneYopiykIY3BZSMrvmOJJM3ugnx36flpZhROO+6TdqYQuHPzqwOnf3UPOmMSoSV5h/991
4D7A2CYGmmVf8bHvnYms0d17wPk9/S5AZOLyYQ4050laYMS8ESoXpleErw/y+u5CCzvpMHvFQ5Qh
Yb3e+5QBGNzO4QnJRkS5EF/JZozuv0NNxp5U1BdsD6TCWS9mevj3oJPdW6uTAaPGbApPT76jRert
X0qv5HUITMh6wWndH19mFyz9YCATyhn1APJF/avl5dV6xnqisCZRD4GU1IDg2rj1aqBwqy46KH+x
Vs+quJPzDo4ztqWThKvDYGFBRsQ7oESU4BQt2Y+WZQqlicrmGX5qlwxwJaqL8Bi3wbl4AHqPvkhS
Q46tvQ9SyrNQj4cwrudZ7ZcLALCzX072eQMSSEG1pH4ZZnoowJbuPkE0/X1G+g0Qa4G4hIYdL/i1
43TXVbGfUI0dN09PiXYPhjog+B6kFzScfGSr9cpJH6R8dB5pGRTY/ms9ks8eqbkW7rM2vrqU8ABh
nbwqeEEyWf3Lm4LX2sMmksng7xeHyT0cpGenR6g2ASZhb/HJO2kzq0N9IvzApQqu3C8SSFX0Sqqr
RMPRMFvxM9xO6ium5nRisM3pIa6pwlqkyRMleM0Rhq4Jikn02SMgAyYdsGAaZmvNqqJhdAkjh4kV
YYhYovpXSswhgOx10yR6YsQ0eEY8GH9byyA4tx61wWE6dNuYCtIHfmdt3M0yZp7iqMw1IIG7xZ8X
n7E1MWNFcFZxDkUQIez6FHD9cT0djGtwmFredGb4dciP9IMPMsSIFU6ubDocEQGEwg2Xss+AZ197
We0wZEPRLu6b84W3I3CxqnoNQnLCqWIEDcPsS6CMYbVMp/86RumtCFDv1W6l+6wlw6UE6FEcc4ef
Ab/wbDGWoQ07+epmXoErzl4f4E9zz77K22NJVQTSrR9YURQuy2dDzvGwb5YkAc1hAMxad5Wgp3Fe
IQFQ+lav5x1SoEPdFdgR+eOGdAak3bpNoXsY12EbYFfTwmtyLINjMWQ9rkgtG5/CR9fuRccKbMUh
KLJq3ZU/YDc4IF0CAeEZJyrt47GuBzZPa62AMXrEQ9F8HHDeXJgmEcAuoA7vNe6DpNCXw1qj2Ocp
WiXAAHeZ2UKNFN434BTfPegM/90vLuPXfHX1ulcPx9fw6khU35gcGhjagi7A/+RG+Mx4D8dK+JaP
7r7mMBWQAawL5nf0XDoe+hkIjBoFa2mBVJR90sOxyPDztMcFPRZbFQA1dsXvtm5caoLjuMuR4lYZ
7kPCK4bWgRYz3WdPJjI/2PZvSeN1I/zz1OjlmBa7oJ9zEXERpc1GikFOxt10xWEnJnbR+ckuTi/X
FDjGMNhumRol48UpYEubYVHExPqUFSsNjIBv+/gczxS6/PU4Nl7m65cylxGxnf+O36aotyiVx3ht
PJ5Wexgp5FB1fwkK30rb2Z2rv2yKKPDz5ue5PblNdhcPUdfvzjm0bA5DjsQPcleESBn599vKUSLs
MEdUFXdfhqDAbDpP9/2PXAjEdqXLD4Z8N5Y7q3rbzUjiEeFHrAYfkFhyYZzpZfQJliK61+KxRXZf
hyc2BkNcoTha5R/eRMbFK/hoZ4/bdkZ7+Vv/7LHscVU4gcX9ItIiOiVlfsw55ASjkapDIiQNFJER
5CrjSTxeht/y8bUUlIxvoOgP+Zu8OlKGZiuOqW4kgdq8BPvHg/ZwSLr5cM6Gcx8zMuH3uWWkeHRL
/l6XX9Ak3GcS3MBBcWgR7fF7JqjmvO3Y8nWOyKgLOmDYvbSc30NCZ2ato+ze8d0htTOBA5FQydV8
FbVsQnJnCKLaFcy/GO0JFqVNwt8ri8PWR29sVUxZYbQM3nRXnd9IPojIQo4OdoUUuP45uM8y4ON4
2Ft/eW0up4Kf74TWAprF4+ushrT+uVk4kbhzDHCyu9GeS8m/6P7Knb1xhWDZG2wbrC+WEk/ezdsj
PpNbwZ9bVgx/kx/lN8ClYbphaMv+B6nLtvGaH9FxKnMl4mOpv0ewIrJQ7XMhksV98LA/ofpDt016
E7I02kpUuuP+lmjpKRZnTET6QtLS4MZVepPSZu7PkHFi+6QTy3eXdkMjRPtCT43bYAz47OLLl++s
w2GE98mn/agpORnXhU+0Z+2prClD+AZZcYbd2Yj6jZ/ja0C4oKzXANOUqXKh+C75jpjktfkju/Lb
4d09rhjRoExoYxsRcyQ5qiiLeY+KrS8+8YCKqslq1p/KjT40vFI7x9VGoU9siBHwwnntnbd05jwO
UicTAg9Q2A9Yc295wH5rr0pKBmDxEHJxBexh656eNnwGLrS8r1rmv2GnQLrFDAcSV7iQnjJ6sHUg
ir7b7ULyYiXDisUSvvnyd4aYnafplnRStgfWxjHXmfMDTPDDH32imWjE9N8ngTrlmGcX6I1KzCKO
35IVIG6Cm/UKLnabr+bsfD98DDYismon4o24/Bp80s6mKg5sYvf0OTptXgFqAgfXsqVtGCH0S6+U
i3KSqDmaTg5wuX1/DeimnTKfB0hv9U+EZdKLUvU4Z++OKsBijXPh2MIq8HUwMfWXrdJmzkPM3aIc
3juP5FFQR3K3oJYpRBtrBeN4JNL1wmZNbbxinpnMohS3ogLc3VA/4/FG4c+Gw63+zNFn0ZSULvfk
dwiwx0R0dpmEsPpx6YKU2z348kmZywdWSt68bpVzMYNQTSPYwXtPej8cwWhPV03CIPO7+mlnaqRN
Ijs395UdXJnTJfBP88PgPDa3nz2KYm4xW7T7KCQGacuGSOYM/5q6T2XrZ/fpsbWqNO015f9qcuFV
+8Ebc65cOq5B1GUBUWTx4QBlfI4VuVPj17jmKkEAuMxwYr0YARuiLB9WG0Kilfler7vmPSeOAHSS
eRd2M33EEgQo4w33iT5iwJNcLhSzHXTkGEK8ew6k5fNssguzX0adVAb98lRwFbR0NeIVAB4N8fmO
r/PeksrMFEFi69ymMLgS8BWME+AQWQbiUtAZp4be8L9pQYjdVYBpiRFqrasj6Me3dsFWEMzU0xsG
fBS3LhVIH7bVgQZnu3/yhzIuD1A+moWWXELgCVEuyCJL9vYwoKwn4paMOroZw8NZP7vj2P0nObkU
S5j8JzpCRY1R3Gyv1hObBKis3NGCyYuZGqlkOnGg2HvCAzcsgf6SZlz8Po5yEV02Dyd3CP5E/AJm
un36aSrBbT5Pqb+2PM+bnMC/4BLRdNILs4pDv3BMvr53J2ZK3iqoNAotNKqhk/7bopQ8w/eNkCgT
0kmMI9kpXyYPoOdeFXuI56QFyBGlJGcazgecJpJi63UDEsX+iC9swqgAeVNZTkYoRrLlHPKP1Ajo
jhaNtFCS1mZ28XHe5S8Lnd3mT+Se0/q9re9HUEoyzyCC+F6ymazJnhRgb/IkbfUSjELwP0GpfBYt
m0QP/qbHdtGDGMW7FKPC7RyB0Y7TGCIMcwPgPsp7smAKwC9RY+G7w5poCXSK8fHugzTRs6J9REgF
MhPOGD0m0uFQn/NI86+nrGy4lip8UtXwsdjB2bs3WoBSG+HPVXTYt9piJ1DjwxK/C2ENUGVGMifh
y6H/Rk5PIqyBG9wVKR0+lh1Tv88ulEYqONcNWhZVascg4MsWaSWUIiscsZQ/SLP9hfeZZU0hICzv
hpgeavW/+BE5M4EB6ct/Ac3w/+WjUTzv/WAOG3HJQVUsaP8mKQbE2i0lmnMjyC7nJ0P82BRw1jAA
avTWbGc/WY4wnfBVhEI3y5clJsPrHzIdSK2YXSJLKLwQvrPryBP65ZeRscY/UXOABzJixHOCDjT8
TltyTnEikdwuwgSAR5ADf0R8XG2Si84okiX7gNgO6kTS2MhOhBfSa5sr6XIat2Zuc+46o+GC4Hda
MCil15wJcOKKYeHzMqChhSWq5v1syaKVLc4H64ZnJRCXIIzV2X2cTC9Fa4L+lqg2mckquJJF0oJs
0lh1EWljoE3GPZuAR+aU0zvJOHaGnx9GC1HztRZaMhSD7P0F/wmtdiqC4JNtIE1H7l7k4niCwrR5
A2K2+YayRsGzrksL2DKaIRv/OO5++YMcZA0faV+iTzw6nWAGQS0fCV4aKgf8MUAfxEBdvMpm0EAw
gQL9Y6g4oDhDKbqpBv5uN51swkLYRHgcTLfum78dE/ONhShWiITrUp5mOUmE8S87NvyU43xw7bMw
CTRJRkg2+MsXk1mB84jkuT8adys8JY8+hTqLJEM0T6PIP8z63VvHE1P//i5Kcl8TiwBRiALeR0UF
hYrvKtJ43C22YfLuhA1gUe+eBWvlMM5AAuXl3xZGRG5DJ1zre3st2tAuZSDxclTElJI3IlkQosLD
DX3k7TPnHcbpB2MBmwE4E3sU5RFMj8smKGGOLGQ4SC5gI1rIHR4rbBycoPJAC2YoK5jl82/pQPuL
qFH2Mshb9jnHdPYftj7h3uEpxU3m47tiN0PDAJyMT8KnZCH8maOJSgFxJbgVUlZLbGOSu8P0dh8n
qmVJ9hE1Oq4g4Qd3FFkQAgDwwLyMUSTfjoIDUeRm10nR/5JHIJPICChExkHMlXJ2cb6iYoYwuHM7
PgcbQzrcQooscHKwhLyUy/n/q/of4OVY+hj1NApg4b3PEscJIImv/+yC6vBkRoV1JGgGWbyX34hF
c8hHtiAaPmI/kzhU2dQykitB6pHqFo5D842jbcROebSHvzwZ7JYeULx/Q0fbGbJRs7uSWynxXLGe
zxEgrOFXIOL/IHNyn9iLT97LKnV2UG0cfbI7CPzpJrwTjmCDyQAS1ItKO5S4hZXFANSzE64dxCce
VP8zmkyqX4mAp2P2zuZF4Vgd0Z6FrEjAClhxNOxMxwAzmS2YvCh2sI2GlcDi/c9vzu1D/LqEwm2E
OGU1RrxjNm2Kau6ueMnZKUi59yQxDC5m3sePI4qa/GxRAOhYHbS4ZcQd11pbSrfGYcF0Ot6GYzbO
xGOWEoIKCWQzsVkiM5e4rWzHQw/UZY0UX2gO6WhZnlImXWhCqP0gel/sujOwU/Hm3MPNUDIY+A4U
yPAiDH1fzHjDMVJP5JSBjhxGQSSz1DwScksLpS/dRVhQ/rTWuiawYJ2Hx/Gu3grFTksoTuQ6ZmjO
0yRIecHRhW7cdjAOS9b6lyTykmRzQpuAE5exh/aej9iTSyBxgxzfcqZEaK8pejhjPCRCPDa4DmO8
a3TSHEAsXu4+b2Y9kjT3l/2F/BqSwzHLOr6a3ez3QmOcX8jUCQ+jEHPP+bj4ZYxUeXBeGoFFBZ6d
k51fO6SZYZJa4FnGzYbZ0UIh7G9epemD3SNJxMtNpvBOcoWh2t5rCY6vh3JkDqwaAkM4emYOr4qn
a//onjjfmN7s/1A8IyCQJIH31eZA3nCFhWBiBbU9s9jtiAaRVwh1Pzymhc7xKY5DgjDQ1xJGhQcP
8xBGDa6M5rxoz5fEyLMxNuQi8qDz68hDvmqSnoZFgYw8dNiLhUuqnExo54zYe3ZmUWj0ncq/YV6C
vvmgvvrTx+fscqARCAl0HEy9OzJvjnSWQcbjF8qBYpGRK0qQ945i1+P85OYSo0FTwDRiFBUf8rZC
Cnz89Tux3F9xCRPAg20BvEO6I0Bqzt2XTTw8RWRpIuia49BYcUpRLUXXX4xXSBSGCWqCPvfLtjm0
soPNBsG8s1OKBZXnTtMsZGCcoUnhoCwiWi5dde1/kiclz+M6px/LZto08nfYR6T4pPywKapgZxZ1
PLuI5CZSPlguUJqz3TH0oDvlaMyw99zFRRYZ0LMcpeAXOsULwdMwrXl+H1N/HJ4wrJ6WSDaiijg6
JQQRf/uHsSOxR5jbMr6TGkgRK+tS2EuRxS0psdYK2q6QQwA32c2Fu8QwITlq+Aeka0HpKdDVbZtD
S5FQQRtOotSoZuQlCqwrOCtQjmn8XHt247yzu7vVHOL/5vQKKnZtU7yFiduiz9u7evBm5qGlBjII
ZuXOu/+uB36YOwMDEYJOYaJmCnFMN0Dl1PxO/nlPDsB6tKz8IodokzpTTAGzGXeCe+ESxpAINybU
M3UO5RVZBQzHXaBs2pC9Ck/GjYy/SDTQfWEa4MOARayICNEYNeVQitO6g9YIkzJ032urgDJi7sga
ggpFFyS4YcpoN5JsWT9EP3twdjEbTUlRHZQhKqsA0xfJCXiHKWlI1yP+X/2HeNEaSeziGol/Tt52
Dq1eiPyQGAgUeE+drubCHHe6C2Yrs1wOqbjv0F0IoVzwJqkIlAlEDbEw9Gsyi229dM6zeFlNdLP/
YQt+/YvTzjYVmy6nNUZZFoV0c7XVDJB62AP7AXENtcwTyz1eo7m5zSw82I3TONuUkUrm5E2PTc4k
Dmg1AOF3xZwSYyAKC5uMOKhG5tZJEuoxwABK0cYFrDj6RSQUE7PLdJn5NCBKjUE5Pqp0vrRCfiU2
aIpGijgqYaHx/5GKRL8E0SyICXsZq9tn/8rYInMaU4dwZYzEk1Sz0lPscVQYDpFraPF8IpW4hwgl
aWukOx7s+WGwOZ5sjAMfL7ETxRoHfWR5k2qM4vH3JyFJAcEZHkIfP4FAHK35Hc82w8lmI9U+FOk8
w2BJBdsEC65TtC+ox2fJAkkxtaHYth/ZcwIYIgk5OacOdsOEmNaxDcnOuZgjyihyFuQmg047YpLE
jIOQQM0oUzXWZjJcowGrp2qItiuY1jnZuED9+EBwLdJ4eNkGw3ZEBf282dBylQIatML2R5OVdeld
sCgDAQieS1ArJy0YyAinnfTk3Z9VsUjUG7l9lJrSyiGhoMmS1UX0jBhjMF8WtID6mICLP25PLsNd
jhILmxow7s7HN4jgIcTvdHWijBJyQ+YeshK2RGi11UJKQ9FOfAQo0S31Lg2gBL+d0Srwrfu43M2S
46g5WT986It/4LS9U3V1sttsSGk8NIc8PIc4/afbZYJ91SYkPfXmnINwlqB1Xd3UeCS79khbQ7Yg
OD0RPCTSLomGHKCK4HNT8PwFubWUAucEAv5CliXaDya8kM7wtD5jZubAcrliNIcstGufMnnZ3wkY
4OAz2vEpKJO1Ze0J0CKb2t5sU7KmqaoorWsCevijmqmU9qMluVIMLqSTRHNGOAqNVk7Fp0w2GZlG
IAUjoBc+KClU6HmmXHb7Ie7nnQ+eS/KmRz8ijz6RXAPq7hc7LvAQZcHo4cxFxobdDKIdacUkz0VT
DFUcYpmW6HA+LGNFHi7BaRwVjSX5OmSTkC+NLx61CH1elCg7fHa2eEn3Hicr6GTl3f1OzP80/C8N
fVwTyy9DoFfZxzpyWooSj2ZdnMig9DuivVCosSUN6aHOJVLoHpm0Ux1JXrycD21vq6cBTngPibHE
MCNp7SV8WopfBBl+FO1J+xe7YWU9qdewqT+95+SBboDzkrxXh0acTIqrTXICkMrTZAYQhxIVE101
/t29FA9U+sCKL7SgnDMcdRL8gYONwBbdJTsQSLdOqq1F8XTzOCvPDlmAUsyp9Pun8Yc/yaGBKfK8
JXciz6noMQfLnBvPBDsVTE8LpdKiQDhNl7J7UjDMwGOip83hwB6g2QOqCqpd+hfR6xLhcyc/GLGX
9DyiyRAhtCCpkVrbnIl0R7RGpzFB7wLj7/gYf9WFwo5G8cOelbKfmpN6jvbIcVi+FElQ6Lww64Nq
dLfZyVX7S9IhuUWTKBt8/p10w+Xgvb0sxlY4/4VyV8gCRaCJyfHJLoNKcJsT98hvonficG5Jq9+Q
+0X10BvPHog8+ky95GruaGzqTAdyZFVDiZnnH8n+3L/AcexnQpAmyWx/ncUw5/BlqVMn+qE8FGxL
yWbzl4Z+IMSRwICOYB6C9Eq85imiU7fAiQBoxOjMIzuaDzAVgrjaFvEJhvUHn4VIZNBKGMssu1JR
Jwp7DOvVj8Cu/6RmBaV/5QxJpqITELqp/N2csO1HfBfb0eLFI8nGBtIkkVo/xoLGb/T7Q5jBgsuV
5RjnRCVB+cTlEA0Lhyk1IeLgc4DNZ7HgEUIyI2mvsiIpjToZVTBrgA4K8I1nFgJDhGdAmMQL4DBm
Jwk1q3GUKXr1lvAXtjFvyQ4677qc4bnsPnTnHKV5mIOQkdTEKMhRmgIXkpGGLxq1+79UwjBOliZD
/E5WN01PZyuVs1TeaoQMkwxV9gzWd8g0WNTZPk6S8N92uPEGjkeXRVIIOgx2V259B/jH5rgVYI4n
KO2eXda2+GY5PaQoBhgmSC5Bo0bMGA941EbogS+mfuMMo6qesWo4Pf5H0pktq4pkYfiJiBBQhluS
0XmebgzdDoiiDCLg09eXp6KjuqPr7ONGSDLX+tc/LEC7AJQEJ66w/JvoASODmfOdWMa81FdAG1l6
Nj5VKPqLIQsIsj+vsczbknEFFLa0clyKnBwBubmgaNz4YDZT/NffGoRvQWmDY1C4pkilkehDMiEH
vPOk0s/w3ECe2Ker8o4F7xkfFaCSwuuT+8gXZldh9Sb/eIDcJno27CDc4VC6+ZfAkOocD8cKHrvY
9fkeC9mFQxBDluAdX+PjsQUy8jbglhtKXDYSb5GAPx5rBgzADnQBGCWuQ+mugUXAZBL9QsfPkeTj
FowM0aPfYs1V3h7QYUL5kK4oIcC6ux6uB5hUjga3NSd6Mu0Ijls2EOXFNxtD/ZZmAU8sDHKDyo99
+knb34vYic+3K79KJnw35H5agYuBEe0X/kbZkbOPHwVRWXcgCeIANUTthhWJHjunvS83hbU2knRt
LUDOJi9tBJGCx8lTFpJXKI0lMM9EkR6i8xXGEWaDKehKe84vUpzXebRX+ECUwarqvuRRcMyiUemc
qtVyMkLz5Gxzb0v798+xaYSAynZOaTjZf929ueArMltPBV4Ka5TlvJNnLuHn5wfityFRg05IoTLg
mc/tWkqTmRFaARDhzvy8ljkc0sizsZkP6nhSsGQcF2CAJQbQW/Bz27Ua4WUA5PZGzc17/pU++HhC
Em9+0n2/2/8wIc1HdUxV97BJFSBQXBN7tSvIMMAuvwEl6H+GVuvJwHmRLCHAX7nLT+dUj/Ft7bc4
7IoOP21v32MEzB1xL/3DrIa45vxs50XD31T8gEF77VTHct3tx/qwy2YEZBTVkJrysSYIK7/B0IC6
2i388hcmOi5SXs8Ia2F/xHOILRZcNz6PeKYDeW0vCKOWCYKTuSS3UAa5VTx5m8CgNxIundcWrJ1j
k3LPVZ48hK7Wv3EsyvHIb1vXbmq6zX2VaZcXM5z7KnlCXF9zY5OwFRX0nEjXz796oE/i165u9lXh
f7dtv6f428rr9DMIRrNKmUIaMLd8vtY3VVfeHGWSwIbOzUH145eWOQYg73pVe0nVR95fuz0YM07r
aS/ve+PuKbjcXlsaIRJHypASgrHjGf0s4xvxjbDXIm3gLlNr9zyS15R92aMDowat+W23HvMdwiQ8
itqtlkTNYdJYETVI6ira8GVFCR/DzSRTV3y36kSfMAhTXHzbW2JvM1hg+OoClIKoeZ8vzw1QIocy
02yTImp8lk8cz7cUylsr5s8sOfCybcf4hUbAN7P/fZWfp4lybqR9dfhhTAbJNPraRCuHvx+sO3Qz
Tnboa8Wp5+TK8MEkFkdS9rnZd1vVLn9+bydx9IyeVsT/sRdco7niZxGal+QZDDvB5z68I+Xr9sGO
Eu9+Ytz68hvr2sDSGn52WjJi9ZmMJ2otuitDRrxm1CMv70blT383qzxbv2Dx0RHPj2cWrglZ62nA
L0EMZvAaJGxFLa93B/sxymGh+izNHvFnOKR7kIRG+2d0aFnCAWu7cc0yfL88K7jju2Bxda45+bKR
/8b5e6wynaMevMfIK64EjtAwcDbs9/nYlsp+YoQqITOcGv9uCdZ77eoTk1hfQCney4JHqlsB+80T
ii+PST/s309Xe3pFPO1WCpYi/d6dXbRqJrgP/D6jshwndd/Qt3kzqSXXzkppNUw4OK6c9uiYyP3M
oNubZW6nHv6UmGMb4iMKSZE/RhnDvuEBbwemBk8F5NfGycWMCjfrzjvv9fPm1X0rHTxikSZ9JR4o
RV8JmXugN0WS9ddTXYnjHWYaK7v27vOOyGLvMFObTXyfv3N4ZLkxsG9eqc5SS7BMewUpajYvtRWZ
vbnNm0luc8w4HEWYr7FU/rjZo5uBdQvvk1QlgOXKL8JwE0skjNzpygaHhtOTi6DKvktHURPW96vn
5dk463kfK2QXIxB6rokP+iO/E0e/BCljc+afxP8x3nQ+U/YqRKu2VPJwXYf9968nJcjAMfbSAqTQ
GKlTEi+oqyhMGcWEjGIe9YUSjbLkNbfmCFX1Whh6JJs1OQXSgBN/nCcESeP4gy92cOroAbpggFon
ellO9MgdQnOLweEAsq0tNGz4CH3+ObSqnVW2K5FaQjsnKMDTrZAB8yHQRI3GL0iYJrvdz7xkQn9M
jyj2/n1rhw0/c8lL7w4zUnpQJt4Kd5gi98kgjSobyzF4Q4MalUJoGtTM9mXVLw+UK+5OWqybd8pw
2Zri7kqTMjMYMe4+H8u5HVy3jX0qtfJUO49/tqbf1RMixo2GRsqC+61rk7OKk/eRUcnBnyLIxlkK
2xsTQ2XVm18eMvjZevs350Vm0hdFJPJI5wuPxFlG/OF3QCqkBVLsGjsrcS6RfRBzx/SmQ22rkR/v
7DA6f2E3SVKWJJ5LE6qmoaZSdf+jo50RR2jJcZhpwe4fWtyltsZaEEsjDOCl0SndpvYkFFMiWo9o
qGcidymD0q2uB714SYEnHT6zK2ATulCQzBkZ8dACpQrrWMVedYOrjVW6axTRx3Rx0WUWqDX4mAS9
AH8u+H27IcXVDaLFTqWm/ng6PYDzUPpvxmpMsP7Z59u7gmi7qnTiWz/fxPVSp7ygk9G7Yxw3CBhL
qfdt09M+Y3gteAJmAW70j89Y7QnbapzqdyJV1/RieA8IUHa/D+X0mZC5FSwq2Jn0Gwwy4b+BJ6oE
FpE6HFmPkTaXV+SwWRrROj14FK3GSKHAUKfgC7BPcinRvE8kM62A3PsFxGUdMDuGL7KwzSFrX7Jv
GHtJeUzvgtG7TB08fkDmeAAYun5scaw6PqMR2fxA4AK8AMxuamgKvBU/iv3CPxw5gDz5fjW+2vpw
h7EqQuDotMiUUBhsdYgHpvuj1fPa69cdcWJrXRIR/Px1XuetqAvxQ2Sl4wRT6tGT/qFJAhODw2ti
iIzOQdi7tKA+V5iEUKQvMgC+2/A5KzK4So9JEVy/2iDPXH4WCrmVwKjS6+jBBC1GR8ERHMHqkCKX
Dt9CEq+IqVeILIKAtMhWEnfvMOt5iLJZa1CivE9Dka/UYacbMnyGwoXB/1VJPEj9BXQMafxcQiZy
XGnbxvHtnu5Ob5AzmC4O6NljwPbMjaHmOM1LllBd0VlzqLYOCFpD3ZnTktt8Ws7QZn6N+600VeEh
XejyMKCjA/vRJdpLfVnxSD8+YywLH4EbdaRJpgx67UWWzWJlr8MAc+wJx1TAxMEvnbpxJtQmjsGG
DXoGOjGjHkJmZ0WHGfUXugu4H6UDX/ZkDl5ukTmn15Qj/aO5X9A2M/xSxxW+CSjfoQSsj3ujcU7a
Reu5tiIMUf1WHzvMdg9QtdY1w8kt3BfD7Wcr+2Xss3Y9mYtXnm4Tyc1hfkNcKJPG6x3q5CnEFf8X
vknTtrputFwSEwFWyqbJlnL5kMO++dC/SIPEcbqD6NeIVyENOgD2O97n7RU4DTsfXhjNawDEx/Z1
l2gBR2wfbX5TOLY0pO7fp2NyF1XSrd81IDR7yONcAMhUt+BVr3itb0vmeQepGvo96H2kOS8gLm88
ADhylyJsbaxStMubkhIbi0xU2YjSdKQt9bnlGtTdgmtmNj6SXyXHk+SE5SWshOnX+c1lvNOu1Jwd
SoGEWZwVruiwskZcW1VAEeLYwRECfSAQAkQ55haf+bjA0x2xHy4ZbGqEu4/+fn2IKtgMsR/qXWSb
6KF+BszvbNy1wsfPV9iIHtRU7huuNfWOmpIDRcA38nUoVI5XFcsDjv3R4zYl+pUhL1QWkjrJPIWc
7CkQG5WIF7qAnjR9ZDBMVwX7ucVGcH0+xtcFLwW6JKC9GkyBN9AcNjQdib54Cn2nYCdPVrmyzcOG
tj943gffammQdOHUFJ4sc4PTtvWw+jNGj1YUnYEWT/JYkrHzzDs8RgkE5EUSpCUtn37rX2Hn/ua4
BBUrVERVs/7RhuUe/63cIl7HDJYB2ni4fD82NnNqTqU9Oxjqz+mMC7/w32mQFSFl5hM/Ga8m13Fc
qbs40ixZsv3MCIu3X/S677/2iLrRVtHWDi11RlF2d/btz9vbMY60TmnwFukuaQE35zayKg/06Qsw
De2nJXkl/A6I/5Yn3Z1496Lkp9L+sokm+9dyRDlJ3Q6j33oyezb2pWfyav7kFvFN/fQlQfWH4VA3
0dBNaGDK/gsmE/hp62qofUzv/qLYMLyqI/iIdbG16fec9LDQOqMOi8XJcDhxCrqtw9NV7kNqdIbZ
zq+YdXiZl79b0DGQoCugNxgYQFLtq7bToQY/LDhvZNoaFMl1KtuW/OAekIrXLl7bnYh57FPDZqZv
osSb3PFU79gjuLJkwz36zfUL+Toq7UC/kj2WQpf/2/QCu+t3raD4TaCe9FK3K90xaLzoblqv8BR0
bF0PdurQrM5sL4eBVUXYQ+duqbrGgjfbwXzhRqmCdHBw/+ujLSa+jAO3ETkDNmizKbjn59ph7gPH
BpYY+zRT6oAjIhkhz/xdiCbxeekhAVdwaplAZuIY/6Q8R/pmzQbqgmbY/1l8MdqaDkQ3xaeQp4BW
Fuu4Eo+k/1GiqnUN+qKEijmhwdmtfy/Ri3Iuvfl7lwMzyr4RUjrt5iTwkSkSV/kOaMac/nOhBzPu
waqgDxhJpSPIYebgHHDl+JJUSIvZw4v1N7W6UA4LLXpXoeIdds9FMoEH16nJOrE74mBgjK4El2LD
xkLo6aUTDXsxoXzwMZr5n3FW6ShCC0IDlh+8Hk7UnJj7RSSaBt+MMEByFbm+zOtWUamS5eNqN7cR
Zdd7MWD3er9Rhy69h0HKbZRoyy/L5s1bYkafe8RPWlTw7q30yHrTLnAbf6GdXt6lV3LlMzX45Kfy
5ecKwFHv5jzMoRG1pAm8w/n90jhPd6lu+NeeUpJj/BuoYdqIqg7LHpJCp0lnucAzZl91ebfEh+K8
9nA+iDicoCJ2OQGQLznWd/ZDb0IhgML5/NEmvX1V9iu/t38S3EJvi7EiCiXfwpY2+HREF8Mw201V
3/i4ry9T0LnSETf2UIQGGO87LX/O5ZboPXqjNhngjNJFdzrKsv4ylXu3f5ulKxN/ht0dxaHLyz77
54PCJcd+LqI7sYs9AZU+IckoxxDqLcrM/4VxFlaj5WFdYg4bFrsTmjM8QdhHB58T4nCUHXq41IcK
+arGUvMIdGzRhXiPOaNbm5d3dLOhFC7u5EESoOzan77ZDN6pVKPce1JUMTkEmflXr9GYfzxiI3M1
OvzQgot2ZOPjJDqan/j15bHPBaK8tHHyll//oIJbsAImlN8cSSPqcDm3k71HvnqPpNNEiRzzg8Qt
MtLTjYiLi/zWrCb6F/fWCL7lw/1t3jeBzjRAtZX45EVDzmU6xCPa3Dm5l73T8g4Vvu2/xUGRIcFM
Qiw6dZ9NEqIqY+isdVUaN7anfXXAA1BPokrpF6i+DoubOsUE/PMIJZ2Cw/Urqr+p9cJjpoWTeqCu
hqKqwKnyeAXmGIIToLYeVrwDNf4k326AW3hGEG68eObeDaJFsVhad1EwsJJdfhMp0M1+lJ2urVGU
HWjqe9Rg6b5XinfO5cYPgYWLCTUBrzXScJR5qlMIO5dEFRnzh1eU4evATC98Msxtm+Ar37lkgkf5
zbkroXYf2D/sYhBzq357YA6j7azoUw56eVBhc1ZB8hO0OsRMn244fGj10vpGLxh13EcmEb2R5T45
tqrI9CpjmKWRUtOuGOEhLAlsWrYN0V/qugd+lw5abdx0RE6LYOCTOnihIprrPFBI6qPLl09xeRmf
p6Yc39K5ZXhpNdOMnvsAi4b+Ev+pHe+dsxtQPNl4xbSfEch5fLLscy8NdXNRaeOsnPaSRfc2b1X6
RZ3x+RPFL/GMwdMiC2uuw5KW2UzmB0DQDFV78fpNGEE+xQ5GzjvqPn2EUloxO2zRJaCFyzmo0aJ5
vesNexuLwXSKE1PP63bXBX5JPf/rYe9gF37rF/Rb9QJpmNDsvvp0uzdGBnAXJETjMeyhc3Mze/Aq
x6kSpHkkrY682ADKYCtifOL1OksVw6z65hlGaJirF4E4+Ucl4HRsqReLeZjqFumFsufg3TEgdRR7
HLMOE/QMpCcWL8/UaZHTx6ruTO3873sjmJQoqiR1i+fiW4PJAiBrBJ612ZJj7Sfw37HsCYxZe2bZ
x9bXevNk/CXMgwAVdfo0gBdNllu+S5M56XPdZbcME3PAseaXpID/PA6np0kAYCeifeXYbK7JKybo
LrC6XvfTr/MlTWmHlqlwiFT69LOY8LoJ2zS/vtJQZ9P3VOLb9Vv9jjgtfgXstFZwqAdl6bU6Z6p2
82IeoQtHRSahy7Ay5QoFVe/HYyRgdm+QFtHQpueC+Pwi+gGPht9UN9kx/QIp26f/aycNIlF7VIDN
1AMlWXzAlF4TSx3GamCouNB2enMLakp995/HMffTmsC6aAr/zlaaRhWmRPx26BevZ9iYA/ru91de
zcTbvGRpQGSLSXWoC2rV8ePMtBqKIF5taHuA7Jhyg+H2a83pApxyajnKnkYUFjb1Mviq6lqTWyoQ
n2JdG/yuu7brwdFmlz+z33fh6HzcqbKq/NL99T/4/kjVTLVMQp1h1R1ylk8pLnuI9voyx0kWaFCP
u7l01GP/ReozeyHgAlnrUiNhtoV6oZTTfgxXGakoNNlg0UFNH/sEq/1Oc84NPAKffnsT0Ws3Ybt0
QFHv/E8r2r6xB7D/Tc8M03ZWKvl3L3QUPPTLbIDXMA6aHSGnJCVbNgZDL//ujPbAx2LLHLPZ1RQd
1c+FuIZcNXxjFe8xBKRSR6NiTxmBvjf2skjoKaTOAA4XXPRrhxmU1PlcleFMYYpFhSK1A43khdF9
1uK5JQPsDBiUtkOIoNfXjZQY+R1XC5SWmUTDWiALapib/5AV+rmk618wJAYAoDWHfqeFK7sRCwPt
BnI9mRIEocqkiRdfqlrmP1jDbErTuZUClix8dmQ/gzIsGUlSyLdhUmPXgF1HJuxpTAKOhCtOmDzI
UQwKd8bTDPuu72kyP1TBOFsTOgBTWxSDVNA7vikpHpjusS0bSvjvGEvBCWJnfnA/4QEbuYutRzpJ
ETn4183rQtrAaaCPU2yBfYszlxMp3AmXquV0Mdn25wbT+Z+jD6J5rTOHDOaPVZe/Ktj/VSdK37K0
Yd/ofyFoBRyLVcXpaUPPcqwPrplUuP3pEPWFF6+nIM/4qFFmcDzGrsqveVzga17uX09T+Ez+NZf/
fzT8/HBWfpLzk45u3mPfbLgaTnFond1IZp6A3+FQMmsufcP3CLjvTKjJB5C9AhA2LniDvGM6nwLt
R5JlREKgdDqbHzK3jy7NWzSSWf4RyeAD5fZ7rG+BnJel0zEtYX98Oxv+UV313wtQINAgBdNmDAxR
rQy8nczaS5dHyaoDzUQURDwnnDt8ISQNtfXN2Rt+6LE8jz1SjpsUfocpgujNSraACUGmqCq7E435
koiJPe7+wW4j/1PAAl6sGJLvqj9ZnT6PpXuPcpke4mcoMlI2DnZbbiYSFWhMeBccAAAm8FvoTkDx
QO/GFZTNf9sKgF5QdP2b4lx6Y8oQrOYsFw7vZkh/s9s8W2eD61V/tQgpyyF3kB0OZWUBv1L2HgxF
lb08ah4IYC7p6C38tP90EzfmP5ZrQqkzVOcViy+NxoxdFb18jZm3o4G7ZoID8sFdMRluY6lCyR8y
iIGg8zpazoevgFE/f4HDhpV4sSJmDxnaBZl/slEygYe4aFWnN6JSrwRhJIyDGcTmJ9z5RX+4YydX
Zhn4AP8eJzD5HPu7HCp/KpojBOpvINWikj+NbAFT8+QQKrDspRM8my4MvaYVbxAkp7YiSojre4id
Ejp1bi6Nl+HEa4O7OxRjKWv/J42QSqozVKxrm/ikqHB3IJBXkjK9e/3joYzFKoQ9CvdUsqxc4tDl
3tJK5tW/lJcD6CEihPokqQ8eux1LENo9oPrhImH0aoCxHacq9FHoQ3DglL3lJONV4RCchCjlb3q/
wGvh8lmWUmcAVfMg0s0Vm2vCcBeFQG9KmgUiwPAd/YyBJQ8bRuBCWlev7yn+8Pe16RR3tlDGHAzL
oe/AeQEA7IY9olzFTZKCpNEEIq+BjIlNz9128yJEdqWh8/lCgeFNAo4eW9AdUHCB3vAIaFBhy6yw
zD6/mFcuiXYncS6H7+qkhWRKREAeryH94XcG2PT8iXIoI2jbJcw6AnjZzk0cjmuBWmbx9GoYUbfl
kCn37U8AtizWzGcgdFw7AxibYietTDA+OSah/MUazHaYpD0nJhbeURfkJLD3Fyta4vN3x72X/DJH
ZoxKG5M78DFnAXyGO9C/ucYKn9kYLCW3qbkZtaTitdGUMJKv1x9L9sq8jzmLwwwJ22j4CsCGJHSw
CFc7LHNwpLc4HBC/wnUA8iaIlwmEMkojKfCDIgZLf/Gv8YbTBBc4HW7iOdxcdM0+Y9kBRFLu/uoI
nUyDewXNwYYjQDuH/gakVL7rPG4oCgJnhUW+QCscLF4oPkvsSmCXQZVeoEuRTBqEjwDZsH3eHidN
G6Djgf/8LzV1PM41F4ZzPMDjnk9HPPjiG6ic9PLq4RZJSBIGFAHTOB+cHoyqQ1SdCXZuV7aD3O+b
FnSCVQhH81/sleVgYSPde5hU8BZieitDBEOsTNqhbols3CeJWKoyGblJpRZgzRcrHS4OYs8/Qxgp
ctTY8Fq3PpDhKlYNUCC4HerMGPWg/Pomox+vhCPu3iHfznbFejy2UalBX1OAwiXPEvM/yA0LLkC+
1U0fMyZWcUSBhXXbjgs/YmxKvLALY4hA4i/RAq8ZvrUZ28a1PpGoPVZ8OULPPabCBXwL/PtRf9an
RcnLyUKSfugSV+7CRjSQHsxwzFkkUFxYyPhqJmN0JSip3v9cevB048BdYU2FQIX3wuuxkwtee77S
CnbYUWNAzIQGA2npgkKEXIL2HbDbY6a9ltxK7cfQAqiQGd9IPsp1CQVpReW34mA5QjovOF+gDb7m
/ONsGqY7OPewxiVVC4obqVegLYxcRzByiJgT2Z5wgRFRNUDImLKQAYVKBtizh2rGepN+IQuitY61
7hxLuJaMGxb7wiC/LgT454GwNxB/cEwjL/jgizqZz8ElxAZLPSefsmiLEdSeUGpUpKaMIcrNP1di
BBfbP9GZUIZM8j4pLjyvm3/tFzPGEHD5lTNrnZnF+0TsINfA23omkRx1AEj9Xg9PXY/D0ZVfY32W
/Bs4eDLISNJ8SeyiboMmQgmcCvkjEGRuCzbPhY4ChztxnyxyrBOI6Lw0VJSZQCrExpwpjkwT7ZsX
mSaLzOH1xfBWyOq1YfMf4YkEz15ugCsZhyZ3hBSPhwPkuLcnITPyUajdzmimuI3QvRZksyP3lGB1
DF2Q8N2x4OmoATwuIkZfI2muxFEBxXxuUwn9dV1tguP3FLR0w6mK72Dp1r6Bv1SAu3aYDTAh5+y1
pBoAIyDofKiheWMhgzR+ASmZSkF/cvHh+lz4xp57Q4wHqpQFnu5yCAuiNsDtffZP/PjPp8kOt/JO
UTcaMOOwR8SrjvtZoyNugrESdPzjilUAhQ7GHqmrBrOmGX/p35DDjSNIPKP9fQCHCUpSLdboNRbS
14GX61/gIIzzEGojqxU2TOm0DPzJ9OJnRzBIWU3wiWFzrjl7WPD2ZfycszVI3J+8zLPkEst5t01Q
yxnVR/xvs95pf7B2kZJJiVdPJoVV1A7uGc94/q48+2TqgEyfp35WuPRZvcGOVALyHKfnMoP9HqB5
g9oLj3M+XvVWosKcjn1iwU6+3qa8bNCOYFAbe9kGnDkTZs3uTYe50WBfMsjWpSlpQRb2CO/ZGVlV
zsBXXdjfloDkHXclYbGAdwGI4wFe+3UwSTRxsmF6JRQeCq+1ZHwvX+7EOu7hX7YCT01BF34aWejQ
+OUP8i54TfbtvoTRjUERN2EdXn+y1yJBZMaFSS0vCUDoEkmzGWxRSkGFvp3cx4LXFCG/605icUrc
CZ/icUQpspEY8IjX+HnSZh3Loz95usyd8XqdnPb6dkQm5zwn2aAXY70UnKGqAfVJftYE/IgVOTem
byjkTexES6CdCyPrzmVJD1CAqy6lzgIBJqINhpoVfxWXVMGwjsfAqwdaKYPBO324EbyW7Gbbbbn2
v1EJFopxIajbcknTkI/kfbEB6GWNNDi76JZkwuloUooJ5veOPV5O/K3+98bwB3rP3va1laRkotBk
ERNG+vwb+e6Asxg1JsqUM2qz0lMWPwkkypQmHwzOVd1J4ke3IHIUh1Hc45gTAMNOCx9tUgfgUI2T
vEOr492wrsl9ntgQo7l1ArPCCOCuIA38bkdQjg7B5BTRg/pQ9m+eVFvWlkjX2y/DsmBvgzjwS6Ht
ceMHYORZjzzVfXd8wNIIN0uv+wL6V6LXH4RpTsElHeCa4CuDqkgybd7rjEAgOySLgZvg93sNKxy5
/8d54V1mdffq1LIHikJhQwzCgTXkV89Rq4JAMaWGYc56w0iL+w90GBaJXAPq6kGlRSiNh88NNnK4
ytQb2osVk1/pIaB5XVXgqn/VNpxy/MUTwyrTU3cya3FylT4XVu7J/ymIj2CvJue8CZhCb+qfS5Y3
EzKHZ36HCcH7R5IymygD+mRs9KgjmhsRAYPyhCMo6xWbmc4Jb9KGyVHORBct6koBIIBywpSeoTKz
fLteUtrY7uJh7NngqfXLA2l8DPap0lcya4MGvZIjnUPr7NUqMB05MK8lyY8YAtbEUN1h+qos4Xmb
suwgzqg7SXp+Z1tT+LYD3XThhHS9txmC0h26HtKaMkJhdBfIeqV9AeRUkiBxGtzak95E/2MDsMOz
rkRQRjeMUeR5WD+YOvJdiG5PcI0gHJ472+J2NXRRfvEssO+4EbOE54LWcQ5yX0323RMlPwEpaE5p
Rxpn0dwEZqEUcTffZCBnko3GL5dlTc2dZYQtKK5thjnGuJ1z1m23j9LvgsjBlho8mHs5bybmMr0N
2tGB5fhcSggjdZkq5i1TUcZ8rGINA1eRQAq7YdnThhmuYT2Kf+Uj5K1k2GVPDrHb3h0mS8YC+/hy
C9ZY4QDp6BRof2rPGWqQIyu6EXLMJb7Fj79l3dFQJIGT/VN/mpAJyVQ2mDhlHZjyhh10XFZ8uOIx
HsYf6j8Gw28XKK1yOC5/EpSpsF6YXHtf3EwrBzp2vIJMTjFRCAUYW962Rha4XSlQ/ucNyCNNcfoy
z1QOz1HYAbQStXwk0EAKKqePc40ryMH463XvPpu25ZnT8uOcWUSljBy3oxakX7yl7emCxATiHxSO
p+eFouEf+URZWlI32GBBkUcxkGUr1ilMtl/psa9U8vantLtUZ66GZPQkNz0eOk4jD+j4LPKIhfcH
WGw40tBtDZRHT8ldZlrq3M/oE7tD80LqduNcmzpKvOudyg2mho6gZFC9GTpTSrCCsmyIbxk+FBg9
qW8hjVp71KwEQvXafryvBwujOfB1PS4Af16XnnFURcf7doW5GkxDVmex/4FV0Bvg5as+gt+Dup9v
C5zVgoSd1V3hwxStBNEUW/tvpB0ndSN0dvh34AdUs/As/k2uVAdPLmsNdEdMJ0I3+DdQ2eQ2hsmg
Dg2Pc67bYV7Go5WHeQkxbd2IwovRdlSKA05fMM+fwjePj+hfrpRw42JOyUfBNHqNoI7M/ul+9wzv
KKyfeqCuZXFZuzLR/rnemPuOOqy3GTQZwdrbjW2AhCUnuTwnKcRvAup8PKYRL12z8VJehjXsb/Tr
mNOqBqUN6yV4wyOivQ35Z4G5ERUetWv5z92R7l1XA57QdPieosSukQtIU6TVFbh7RoDhfLaublLy
BM4gQc+GMgWu0EfqQnvOR87UM+mFif3PZbbgRX774/4DX1yshrpDuPA0G6guwjX7fkX1wH4q1h+f
AxhTVHAX0s7qEw2Y+KGcFd086JIZE3U6Aj9VhAAtxdaimvJf/FL6pwFj8TWyd6mORfeLdOIsm4gt
jBf42sHgbIx5YU70RaC2iz4/wKXDmqG9q4dM8mv4pYxxH9IMWvZAMQZDL26TvpLdkswJXMhUIVoZ
6XWNuJ7sVPHMZb4BPQwvkpRJU2aZ1IApFHFTp2/CowVzphGxAe7HZnXQkbtl7MtMKwofEjJ1CYp8
uGmih1SoGzwL/p/1GkN2bvu5Z9MKkSZFpU/puvhCCeEYHThzZmq5SEkWiGklvAcstjv2q/0e3IUD
9DNsScdj1Tvep+ikLDYX+lETmaPUsE8Lyt23lxROUvh/d5Dj3NVnQF4ZObBPcFpwHLYnVieS4u+4
r16x1XhL2uMMxxPdafKIrVZlaA0vgx2s+5YpUaijHA5QdvYH+Sbjq/XBESnsZm75ctjTv/vDhnyF
I9ka44IobJc2DZbcEA+9yHy5WM/g+KHZDG4BYKuwaHFKaX08E1AAJaLt0GrQPAoG92IoWXt6G0Ga
GXMMnb/AQkwBSHUNgKqVxdZFInPmOPVj5r8ADwOw+ttffe4M38TI9I9s7MYfIyqGlcYOkYsYAiRc
KxkQ4LGEmom6gKyL8ZALnwvgQ3PutSNNLLiRjiZdKFB+yobz46j76T1QOp7NVdH6iGuXss1cPtLI
wKNlMYBu55YnYnNa57fPoMalf4vDB35lPx4QFE5cA2uXLRqOCki67JbMYz9O+2+k8/gghvB/8GeD
mcG8drsif2i7a3gcR3Yr+fZWdLJX8oGkLxtvQO/8YZ2EIR2YHaCgE6SA8lSFQMn/ZOkNEmjGRixe
w48E/WjXAd4WxHI9YdSgFTCCB3kEdPYxJZXJA0WwJM8QypBcqjjkS0USnkRD0VwNzhlMZYo+ClTE
9Sw6zNU9gFNON3yNUb0QQUDvK22o+MIId6fGudsDNVXEnwqCvdmNxwsMCP8HDsbj/8V+xEKTfBh0
dqZs4pHgcu9u1GyAUItr0nVoqoyOUCX5Ql9yvtHcyUA4mEY4m9HBoWlRQHmUJdYJEWb2OA77BPHt
vGmOK8EmHj+izY51JMM+jG2GXiVIYimtQXAWcghQmmxC/lzmNQCC8ZZLTwMdXQdGlLL5wtKXWQle
vqcHsNQMiyAlqFC/NNc7AwdchIKv6fz9sDDiZ/t4GJOIMV0jF12X8Ncb/+0h4+wg85aOPdzRl9DZ
3y+kSGAauSaKodlh64TCFJEsYkFKAnzM4YRg7vwWM5CrVGX3+bKJAigxMNMJlQDmlpnxG5gXENp4
lTrRX892CUS6qGOiCqWiEv0Un2FVPl2hrIl7ERDrx//yWTW/rrxxsEtoBVcgucFZYTqV0DuwMYzW
gBFi8sShwvqTAP6yx8ppS/bH2UDbD6Rz4vmMeysLjQWCDms6txjQEyGiB2CSSJVDIAGGyVKvy7aO
geCsImJE6ulpHPFmIVJjgP385t1zI3xHJlp/u7UarxWxxrbZm3BjqJ9B35SAPHqT68eoUZYwpHlJ
ej0aWp/MZU+OaSanyZ7GgVOQjwcrkHG7Y4bPIGHA0gCQT95qafpy1kwEW83kcOEypCMg4zacVCRv
FtdpTg8TGRie7KO7v7BOK5kFTU4M2kQogVgN9AYfVHi/q4VcnBmKhRH9vXIwwsZe4g0jqsZSE8C+
695FrIq/gFRXao+gL7c/YPLLE6jV22AQL42C0NoCvS1WYqOO55/N3HkOAsBSTwN4BUCUti0zvisd
OuN8TiQc/0gFGFyvCwHkkI0p27vOhl19KCVsO+nrAnokeeu6Tke8pqU2+vus8ibNEB/CLo02YLe0
zZAs3APDeT5Ytp3kC/IG0z4+2B9pc9A7dqgWEfbXG5AIT5cU2vvkB1V5EdYgr8TgUTzy6mz0GiSZ
+hHg6kGoDSBPNczWLBh2Tzoajq7LVeYyfObiZbnHNxDz4jmiyj1L5BmnzwLengCHxXxnff4nKh+1
49E/vdRgfRY5YPWAu0QNDFY206dn3Xn9SZgnt8QbexWQ6N9ihtM73diVs+k8wkMyUGs2BNaBRrv/
z8yV7xdKA/+1tXIBxm/+Whtv/a7YL3NxJ+pjYgUtCxBJukTXsTMgF6MYwpOGAcnaDZPLDBDnP5LO
rElVbInCv4gIRFB5ZRZERZxfDC2PoDiAOKC/vr+04/S93V1dZTHsnTtz5cq1liZTXaRVN5gOtqQl
LP6AI5pPZwuhWx9HUBt42F9v2YzY3Azj6T4L9edyC1DxJJzyty/bHzTlwL9yumc9i7qPuOuDtFIr
HFdIASIDZr8S0CGRSbTPaJut2h8aYe27lxcBJ9nT8ZsDckB3flJ8vgORcugehtmb3dp/0RrIpj4b
uBjcanRksYcCe4OM0oZ5cqfKJ1iq9t9Eh4PRxeHHR5D4KrO0f/3+CULM8Uec6SMtgnYAhsFT6XG8
OKOOV/6hcFx/nKcQkgFHJjniE7YPIrWaPfczQNgIATg09RJkA8hmyZF2dHlOrlrYoYxT92/WJtz4
yl+X5ZeQI74HDAoLA4GziwECNBucaMl8Gqd7NpfSbocTJvu/ZG3fdoQyPpwsUBRR8N4BvDORe3ZX
MgKttxBoQM3q0yd/AyJF3hXtS4JCSbo4BkiS1c8Y3dWZwvTpX8JyNGpk4LBDNa0ckYxa7tFJkmNk
xA1z+aJgyUY4iJ6pzOomMsCP1AVoTGGxZWAS0vrcAQsQdKjD4DSTtO6j+dr7fMG4+J0JmUz6Iekm
EvL+91FJixyqyC9tzgcxmSGbFejZrXnwt8QDW0KICVfsJV4IeFYkBqYVHA1dqGKU9YwHcrYzwtcF
BrhMwBtR25e2PWOAIzjh+T9O8yw4dMmGr8w4A0gT3+9rJFcqciRR7nKvHOpvVD3mEWbeO+YU1wwc
Rii2Hc7xHohB/LjBLuG6MHbO7sC+XSakyfV/6gnxujUYLXOFwW7d/wiMByUB5S0Hdm9c2bf1dCf+
y3N1QiqeILAEHUeh80Hg4VZVe+19BwIGOob11r05UhDEXTBvIeyqEuz3Ihek7fhk8nEATFoo7BLQ
ACBtHjhD2aJ35fYGPrAxRdKqbQOIpsFc9S8kkDQpGEZB+oViBayn4hVZs9Bku+Clwgo+HJR9hKPD
AXjxx94gVPnMig8NRDbClDAjoRKirGnFTx/+bg5VrkVPfqeLUAunH+8Y2QapRUVOzdxjGirnNua0
s49mYZUM7UEyqS7ICH9k/p78KSprlr8jORctG4nkNDTcrr94erTFMLanVkPIj3fNcIf07Dg/wPuf
FGk0xVNkdkn7iB+4dvCJNPliYtweQQ7RdeqQvaWfBZn47HyxUG4JL384lKCjQGHCO8VUl2MX+R9I
ca0Ih7IYyyXml8kOHiwqCqVyDYYsDTTqvCggD16J7w/Kf084F1L7PqZgjhp9DAxagbFfNGCbjigp
oEmzmsmMM3k109bR/PsnY9FACUMqN94uOCHv/cPM3HquiVzH2isCoTiy5eYt0koqKW6Z0YuDrAJG
sfHDJL2fRlCdxcwjQLA5OOyRH5RmI20oAeS9z3BUhNPaWrMhL9Ke5LG+FzIJ/wU/AN/o779jljGN
aB8Vfi0+7nhrNuPYQx7Wfk+/BkAlfHgqoB69QpOOGg0/FHNvNk4F1DpHYbcc0g75Jsg65BwEt384
IzZbENH33F7XSvIwoH+7jNCeq0LUbWY0zgiUaUoWk8PjA+Sged2tovfDH3B0D0K0E9BnBlSscQwn
xuDR+DsG4rT1TzCBgxSsaCmi72fugTmtHjWDTVaFqgYdzQMuPxGgywIWEnv6asGzUYUhxRWSQb65
edYf9/qO1N31X11hGPwQRci0xYpcU7ZRSCK1i078D0DA+xdldZl+4auNBtXjKgM2cITUEooJLHtn
n//Dd+tCuQsu1bNmtLzbNv1rurhkeGd7XpV2QI0t64Jf/GQG6dyEmIw9bSRhku5YypYUchLOOw/K
JCpwOM/BOaa3rbN5D5ed7Nw3Y8u8ie/NE7lO+jHyDc+WS0NbupJ3hQYkgvcG39pOZSchnYDuav9F
Vi91Bip57ZAr24q1H3olLgJ+KoXXixmJCge+srFQQN6Wk+GZSP+wV2Vlr0joH4kIooFIWSKTWbMF
ebdMAaI+5iyU2QCTPSh3NGTox5CNpEKbQadKjGMAt3A7vFt0eDZtMkre+wlBUROjww4NMNfvbwZH
24eQgt9JiDYySaf052jmBajLkZ1UgbTmosdfQgHlClZD984jS0IEQp7tV2HUH+fA1xqEcTAx3GMM
g8VdDVNACpgq1Z6DF6sUJEbUwbB9cJG9pLO8gBFCdbDId/4f5EBMGuGV2SkFySQ5BC96grT8yZFk
l6ML9Jvupw/NFd9sGL6T3gpuyhSXkKloEWwvpK2g0pIS3b1lhtXanDrd7MMNQnuQlr49LP4klTmg
boi1V+PDuYRy5HIqDzFlvCN3B0CuTiKiDGEc+4xZmwLYKv8VHvgmn0xFJ5gOhzi6LdIDdFMHASGk
fzB0gfkXglARMtOfprOPgSIwCZUBz3vII/5XxF2ESXXPRVtlhVm6ZFC4y0u7/9ADWJATnObsnfwK
Pdo/d3t7WsjaELK3ZxcXLvkGegjB3piiAxEOUcrlFw6JywL4LOhFHDiMRTLLtk67fyQ/fennNItp
O/Kks4kuFPDmjLd56AIHWcKtShA9W6Q2CyFDvHY1lDbswQShJ4lEzaEPI3gYbAdAdy84Zy6J0JDf
diDOc2cOucv83BdOCKIs3xpcakbLMCekwhphAUllh57DUER/FrRikaizWr5lF14kKqCcFAg/QbAa
j1uTsbDFWOZRqgdoY7B3fOkdhe9R6I/bk38wvvvyqgRNoZ3B2RI9BNBEAiXZg0vx09R6CER9KGX9
AX1zev18mSyObi9Y01gkh+Cm9SeiY3tFBo/DAekZT4IkTWU4kuBuCwSR8BJkW/JgU5sDQw4NVFlg
O0bHRcQE8Gjah7PPGBVcsZ0Xk5HDjxx3FZKZG/VDx50zJkgjMXaIFeTQzewUlj57gXOEHMByGDJm
fJ7cHvoG8wf0F2ma0ecLNuRxZzm7E3AjBEjp1D+DOvimc9mRPCzxqoCw+CGs8hAyUjaHg+Vt0y7r
hOfpLYJ8hU3UhG+EscirZP84HZdcxik8XIfo4WcHhG0xV8OtDSHO/f1k7YWbSb/ahnTlrrbiB2aL
3tK+uFG20bdF1u4H0AgBTt4i2smc89IW5kYBlhy6AgQcpQ/SAgty/maUiI6XnwCDJBSyb4usAYwH
1L0bZ4rHQmTCTYR/FASnyXxK6LZQapAIu7PFmH55eHpMs27JLDmcCV8GDY8Oo4zCpNIBYhGA4lxC
7VV0eSLit5AmmMDg8hBL2bbTvP+jUXEOL9GooUoIsXpEvC8pdlCV0GaEGsYfOKZJKCarlCMw30Tf
iVslV0gk8jD5R/3N78f3VLq/yyg7vMNzLGOx6oJ1oXPUe9PGGrXoDmuJaGyApkB0in+jphwiORbb
NEBIwWpqLWVEZi6uiQRUGteIB9kzXD8h0zQ4CaIit2ObCtoz05GVZpDwdy2ijIYUjiBmJNQyq/M/
S0ehoQVOOCsEzFDhps32cCF4YAFFQmgT20R1CNIYPQbuatueywYjvpMkcmtIOEc6rCg2GT19+V74
EGjMAmv6n/E5IjYTXmR2SdiV9Dw4NA16XhyoWW1H81Yqcr/rNjOjU48xEXs+7/ZTMWybvZGlTHVU
06j2qeKX0nQFf+t1+TDgJUm43q6OFJc4O1xYxaxL55OgXKEhiEMNJTWdCyVdYiFSvSMgEBImtJ3p
55GlqrTrafcDL0YpmAlXlKRo7swa6NgMxaLqj7gOr56JlZHuxqYFrNNZL685vsAfaAdlnOKxBmmQ
3LjN+92Q5jDghwUdU32caEB3LZdWL1UV2WuITI618ptQkiMVMS9+Ax2HiHM4KdgOFPcMV03nbAja
0TJCI9MyQlUWjtZ+L16kkf4lVNKGhJ/UOsIqS1HOFZiEie8ms7Sp6HxjNk3YnXNmZmPEakSSkXTB
ntPPSlqr1yqBDP6do1qYErQPc2guTNihualNOm68PE2XtC4w0+IYUxAhZYAPwvhhzrAusARcH/oD
9ogUhVcyr36N033SlWeP+tC7P9O8KyFRsjSsEHyUKGH7fP8YCaQPAmbLvJuXIo1uLbTUd5HCthNO
kWdg7EElOPx5ZbxMgijefSUsjHtfs+FXYtHCBfIrRfRp/sR47+IMP/IYvUD6EyTvRHTUrkgiSIrJ
PUCR7a9b9xlg8qXNNKBfxNIkepqw3ZLjDnpRzPPglPj0gTQXombI+Zgi3YuGDBm1JtjRPLJTKu8D
gX44hGlClc3jsERtpobWxYZAyLqHDlvbHQLIniwkStsohFHUBAHscjav3YypbIXqdTVslHKtWCeo
A+ZBxyD8mQF7J5UpXJIZarU7MUhB5ikLT/C4/5jBA5lbhVAMbYwHaOYRSsQsAZwWvd4UeJeDxoYZ
bZ0WvkhKcnwCYzgS1olooNxlQm6A7wVpH+LO1nuHbq/CWn451/4aC3Sru2tZcsRzjFwYP2oFI4+C
ak8c5sVeGDgVdLg7uB3iZXX1pfVTABMtTZLT44IWE/AQqU0CWJAg1QPKTk/4CJPpKjX1sgMBFPID
8BGlPWR1FOv+CooQ949uHpkLphXhZWD45bdPBocg49clm70hH1qGjdTzaRlDuL2ymUsYOsI+BQ0P
uqMAmtTXDm0nYAWfbAneIdZMbkikI6G2gjzGid3F6A/WxZM+JgT7BHT4A1hL7WXtySOq5RHpc1C9
FRXoMx2Wkwcc65/poeLJArhyBGz+RcDUjxkWUAJbQ6LEDlVWGV23O0m15FMHfXK7wrGZd0cZEn3M
e1E2gLJQJJ0y9iQMs42DLfBTaiCODMA+QjBjR4izcWrvOaehyB7KkFeX7Fuc/xhmPfigaVTjCSP4
Ao+cLr8keg4KnqS1MSTx1cc7gc66sKUpeCiibhBFUuI2Fpo6KUyXvoRFLRaSQvAf3C3nAaeySkKM
lRBwHeQFhhnNj4MpQWMhKv/vGqBq+iaXb3OmVW17k1bSI9KBOX1wLmK94ajJt/Bq6Qq+yZDsIa5b
wNqevhzClRWOqbM3B5GSMugbhEJkA6si1ub9bHjtm6P86yHgA0y77Dp1CvUZUfGLw6UJrPDgf2rU
WWiyeGmXwHTb09DJGcoSIZYYChYkNSbuexPVvw5oSR9F1A66LKu7DtWSdveehoThZAcqMwk5GidQ
Dmrb9pWOOCxHApiGtvuQs+3iwF+IiQzJza1cKHWB4HuUC23jp21JnId3yrId/00Kv4OMR2Ezncpo
AiEBCh5PFyTQR6mLpp625vYZH6cSNPt1sAcKi1DPHFbQ0mygtmTf4yI88zmlWWHft0QQ+rOcrxQv
IOPAx/4mp5m1N8GIaOcatAkdfXnU4NcjTcE6enGTmeQCQThDTH3AvP2/E2ZL1liZZ7KFGOW37z7I
S/KOQHHm9Kzbjdeb9aTnyEEE4yeQmWFck5tD5eBoWeJJQTCGRhk/xLdNcKhs9KBHJthJQ43NZkLI
gtSrx0RBNxwiTB/MESgbzZPgEKIKqnmZDrzpgvQf47E7ZN0zWv/IxVYBAJ5gQOJhmojtRw4ZKMS5
wSHYkrZo0gg2+xrHIJUJrGFroczJrSmMQofYeHhbOTsT9rTKS7AGHwQBh8w2CL92m0pRedlxgBGd
QCIcMEqyHfKg4Yl57JHq0ahjsJ5Htjhp3oNmEwHSQvfu37XyFdtHnFNsFnhkmFsoY15WtoD2bduc
08RSPgtYoA5baexALXPgQpCTTWgJkamW9r7VRr++YSDTmx0IKHsa/wQFyNLuC91IIaL70D9rmux9
XhQNDKktKwpuAD7BKeWoOzAGgocquruOTdUFxHDAdp1ewfKyBfOcB+hRnzGfkB8VNxQye8s/R1+f
TcPozoh29GF7t0TwLoi4gJr5IvTxOHN1lDoFnT04W9AFCxlTnEF8cuSFmRgUULPAgNhS+jdQlauP
4DHBOo69bzQaQYADIlsiTRsjGxfpwy7tcSLRPH6SYifVdDg4bRENPLBohr7WtyzyMM7Oc3wIsYBw
GYNhDmnDu6Pe4klAcEk5ZCnYOO9Es8lhT4VJZ9iMYTTEPRA3dZhx5cQ1kChgtveC/v6wZ0sFWOyU
AVg/Gw6KMtC8yCD+QyMRkigVgMggYrKccHimomp4dy1eKA/MPikkBT0aqyKuRCM7oNNA8JO68DSg
6KNjdvLnv5QxnsuTAsQU1Fr15zRBkBJnRDtzmbRK+956xMvgZxjhWpzoU6GvSWlOHBEhusPeXKVS
voCMbgEzyX3RALHMrY+RwFA4DocZa1dN767AoLxngInnLkE0h4QPqV/Jbej7Gyn90f5yxMwzkiNU
hd9xkhiIMb3FaEEu7dgMUBmWXB2qu9vyu9DgBaxAssTfJBFwBQkW/XKGTOnVIcPBWIPs3wopgIib
evMs4JyAu7p0gtnPueWLpjLnpaRZG2iv8MMhJtiDIz8t2EV6nrXHKCX1avFkYIaRQAW04fyA1PJP
oFfAMOKTdOZRoJV2RPpiO9CSDx9DikhGZTr+3MTc4y25O0Ui9gimnCUAVEHak1vb3xYcEA0E4AmR
0Q303YHeBgIDK/Tt0BYkPbaV0lI3zDwBnCGR+EJLFRRGKrCC3tcR25LxARjlY4nYKE+I8GixbHx0
SZmKEB6+pJUyp3B33ocHTF2aXnKd7x2vEtZUYBNjkFxYHNv2gnhLo5+vj1OQYgkbrpoumLhxkeiy
gltgWFEFu45Hima8zWlZIHQLuH5ILmRF6lpoZRAl7MsQoTC+r3YZyekKdxTWcpJc/yGomgaANrwx
MATXCOmhSg6v+OKpwzoV2JFm4oEcfuAP/in2Yzc52gP07AahHeCkTjdJUOU8TLj1DQRJZ3meUvFG
cxYMaFAX5sOGu/wDCEZIkZOAUy4pPEqRjnUnTSP8IVrvOF3UJ23CDNL0AhzA1GNMR3R1gMPbjnd0
kbFyPGv0S6T2YrwynyN4w8QTxRJNC1oELXQkeLQ1yLYyED6gTJzokVSgLjFnwDkLjEAn5OFhgs3i
yePo/wuClBLg6RPMDdguQp3C3SUhYAyhg/0MESJAM0AKinV3Rc2QUm/1lSj2NHftUB3QXtGHe0n8
n7Q0ia3ijogsr5SNPPKX4C4J7QIaTT33M3mwZPkzPdnkV468W7c30kfddfu3E6KkQsFaSX+VT282
721gP8MMsU5d1xzMBeOxWTXHHVlcH5VT8PrGR6xZTqLFngcp3f3l7cLyWvYYWqDCNRyIRreIjA5s
X2FlouS66sxIKqXkTmHiOrQ3niNSKaZS6edFdKLdgbFegSx8V0Bltsv0Z+UsbBu1PvFuSIWgIgKz
12DhOvaezcmrPcd83dU5TCAAfcid2L1B2/2IV8AfbBWgY30gbSS2DNQIlSR03lplDytiYwJKAvLy
NgnjDEXBfnk6cmwE79qmMNbTewbkRZJNbGZ5DZ+7NHjMJGWJ8xkibeLYBUrbi2bb1XkLcstpK/wm
LpO9A9nGIfqPDwIrtCB0eC5HuRgzkRZ5gAMcb+zOaiHu8Q6y1yByKe0qFzMhS9JAEyszLu6JKQMz
oQJlw0ic0NxYUDpLJcySZoLdQk2JRHazyp1/7UkXPiLFGPgAAZdJRaszE5bX/gCTmYMVEPGBFQ+5
PDiYQBKUW7QD7c+ETyf9hAK47R5mTGgY4yrqTJ4R3ICU478t/r7AkxSpUhY/XWlQxnOgOh7kZvl0
WuFgK87ytylHkei27C/Spz3I4JkcUZSLOEELG+u5w8hOjElqtEtMR9xD4rJ//MI4zyZL8ZIhc1Uo
APneAxeCYQW5knOQ/gaX/OKx4Q7Ge3KvW/1vAA3KjkiInSQUFVlUd/dYn3OuegdGHECtiL5D6wa2
zgriz77VPy7kdMyGH9xuWQhb5DWO9hbcMQZqWmposwCnc2RDGRCc8iTayPsWYY8RptGeU5Rm1D8O
ztbqtst9dgBSOqwF++KBPcitUnf/AjWRh+gigBd18HJNiJFqgudCZk/FCHmGqhkHaTlJCLBAeNKE
w02IBJr3LauVTbV+ztlWvXhebOFLWxEYMlV90BBWAAji04AYY07py06Y/+ZmCZVBiQ4944dszM/E
4NxpEQD2VQACKIcl6/Pyf/eAEwUDFZ/+817QQvZP+KukGFOUbIPRvaDDKqLHK796L9gF2RaB/tTn
SgRJbq84xkgD7U2XAGo8uDmWxW9ecs80CbLUMJTFtJLSwN5zov1eYc+lA2Tvu9Ouw8I/OhEkaaYc
j6DXuR9QYTfwmIWqSt0iM3gv+hwy2vUyB99Z5+SJI1WwF6waUndtkQontFm6CUO5F59b69IYdm8G
91D3Xcgr9knktHn2NKHaQ9UIW+Ocqfb9B5bkzck+f5/XnG2FJ5K00bFIhGns03g9M98CuCyDWkQz
ICL+VejHUnrSO8ilv6mSsrVdkLHAaU/n3A55649IqUJfdr8oHrAz5jib2cR9Vo20G+4+akK0pWgc
Nf9m6hRGEb4zAx1HXX6f9TdprCbq+50BnkgzGfo9Ulf/oxFO9BcRUkSX8TiVF4lMoRvgiC1uaa85
STdaTXBJbL/3sseutQ2BQkgZcBhqui5POx9cl5AV4PW+XED3JQkwIytsMcn2mAAio80Jetgq8v4p
zrmcf6f4tiBXGTHz8jmgW/l2eSzgUxWuygYAzePhJHQVETiDygFMCp2Y1qTS51QGw2QIsXI/4ZmB
ohM6pKLkhaHmSBo+TBPJXIZ393neQEEcEGsxtgMp37jzJz+JbBZDQm/36bJpJHmpFyABAOAlP6Ji
vqtQUGv0g4h5jDLsxFr2syO3YS0ntzsFPHJnoEPLM4wasTO624TGTwAyW+G36Sn9Nk1RN4/JamEp
1swUA7jyGLBnBXu6Sp8UYlOHb2Xx18ED6rdMfzINAxUZTsCJuMG6YiBF6eMjkPDqy8Z+/buhfYNw
Cd7F5/XrZsNwQWHQy2dynj28U//rdXzv5cCbsUxMZ2zN/fDn64mX5t1XYTEK94Sr4cbR2YphFvMz
d80yu0FD4nFxeo/d5eu+mEii7d6N2og+eVWFVrN/n16uKaRWq0DCN/06JySAr27jIN6GBDyXBZ7O
/cPhss4MDjSQ4+93v47PzruxWtZ3WtHHf857PtNAzRJV5K8xyTVHQ/WLySawrG5QDpBcxrLcftTu
pZUYI92A1fYJYc7w2NF/RivQa2yUZTSIpBpnYtHXNmH32//gbvuYfE/9Stqn7tUV+08ZbDAU9CEe
mof9suG84NrbnaAkPbC6XzGJMyA3Ciqg+Mo5zEpmHwibbfuINeXRvdIn1lpjDilDca/diBYxDkbM
AvfsxXt5tYw3pGb0eQO4wwxswpSWMfAuM2OjYgm54mFDvJ9RwWcptuQAXAbMREREVOnYmdDXeb+9
Cc1z9PHQ32/oCNNYKe06FSvnFpxV0r2Lh/2uz9qS1cKG1bgdefMiWJm77x5x4+x+11eyNG6OCSSb
0k+85xleAG+Ad8cH8/9Hh4miTs0AEY46UYUzETujxW8rWPd8/UiP/zevU1C6/G0WunT8IQd8J5ri
lztFJSq/vKfhfM7zx2us09C87urHuq25BgRwJpbz1ODadvXHf6mTDswINHRM7wHlBA2qxbHw1Y9/
04FKGFPOK7+LROdI/3dK3zB/7j4qGloTFMxb7ijbsnfQqvzTCEGkDlS85PZ0ThCOgedxnemG7SPC
ITfVaRCyufvIOH40nMKcF2KHowwM2Ji9YsgCnYB2fvnx7zNUT5BsR2slhCCBiUV8Uv6RgNF2Rfl/
oaMNFL17STECQGxBW8elvZjzE6aedksc2TGFDKpH1DBY8hoZb1d9edp1+Xx5leaWCBp347fpZS8S
4+4x7mzwmy2idzfM9Fl18h5xRqekCvWvc/syCft1jOLv0+1a3RdpP8Jgxw04ImtIaRLtO2gKX0MW
gDql6X9Kh0t4G/0HUeaOao6b3ZCUi8rSe5VerQfqZ4DS6FfzjiSavfCtOkbTZ8mQHY8IGvSiN6in
BdfumJUFmkQyg0wxYwI9wVV5Kw9kUALOSlI3RQytIHicaMOGKTlp83T0XQvxv6dzfA0VDi+1ZtbK
J4dKlHbKyy5ondcCxuK7eAzUZ9SJyvWdrU8A0NzzWiRaAMFkZAjsg1zfCdpoxIRtQgaDNyPoKHfe
UCPsyAPXxCFRREjIvEvnJ6XawSkYxvusWmE91ua4ZmFLRcQzFBLKk7u49W/v8etf8RoejtyofRnp
lYu4tDktWyXfrC9uPWIfL9DI+koevvA/53GLhKaGtAiTfipdF4KyTUx/P6IMhLuk3/hUbEOL5N5g
b7EP+E/1a/x9x5e3d6pnSjnIUad2i7Q2vc9z+FOKNYvoex7femH+9eUuFBtGDT/LKrzPeAclKnJO
oaC8BNvphd5aHoZlNbgeg2vjmqWHG/eu1DxWbsMyY/4t6wNRsIF27Ousj7Lsj4qewy61WSCYzBsQ
EHmlSNUPdM1Nz42r9XgZndMK2Bc+HLk6WcGRcWfMURm/iBBzUeZN1mf64uQq53FpDqrvQA34nXTd
esyZSTZy7cARJR+iDcGQ9LDdTKWE39wkmy9G/OybXf8c6Qs1UBD7ct9t9/0AxWoXzrPjn5GZabeW
hcGMVp9lhE5eGbCCiUZfMSZMuygx3GfnPCy6oVGMz23k90SP9Xha9Uzvmwcmqoiq09ZY4rPjIy1O
q9abOTPr2YmP+uzWmtxfI930Ng1KHVNNpXmsX6Jm2bn6FzT9TPeBtN05ul4To04f52lNKZOHdwry
dqRorrnh3BxuCvdW+NfjqgRaL4r5t3K1PNjMrx3frJna7D97Tnl0n1cnv7uft1uiagyC0uw36rLz
8QltG0J9+z18GYNW7XS0OEOBHXl8NMSB0bvDopw8vyighS92JZbIOie46hyvf3eU4zeJYQY5Y6O0
t46xVkJOe17dtoc2emUbpk/Xsto/DPSLHm6l+R10Yx+ujqTIhYliBBhboosWfmoGd3tZkqEjWlNC
vdFjZGwvpCGCVJZmYWOgIX3Ouf5FGMZGx793+XfVaZg4cXWnSG5Ty7X2WkMhywnG6TBTe3BsmPM/
eszLIXDM/k2Vce5CyMpIoN2OjK2QZtdHb0+yU97X5pMZbae7Z1DqxMCuKJGvtK5X5n/Ns28GF0SP
PqrLtA7NU5MqB0l/GPMLBnzUVm79Xc3o1kPjUfGbLqsc1Qa7Nv8hyfjCSZEGHgcTOkx2R9SamgBV
SBYcxGULWrGpB3gLKFFmvb7OnQng2jYheTGQF7YnolG6Otof0PDD6+6927a5JjBXcxIEkmqGuhXd
pc1EveTQvnbCr3u/ODXS+ghvKe5XxVMhJUwgxfbddq9u6xJ+Bo3m5x1P89AuQbpDQdSOngn+AAx9
wcY3+6fGOZYjIzRJok41euTWtnwNnpmY8uXPAej59jqhqzV94ERjly+H0/b6XN/NQd2BRZ995qXI
63bIVT+35aPtNe1IDugLAjikHviJPPoa0e1EHEQWZviwq4JJp97g+3Y5DE/rU+nJYa46OmyPzq2f
chJtOK04p0yhLj3wP0f92EDVyDPQ2sSV9x0Q85T8373cfurFg3Oek1xo/sOjNlFbEz1qnYdZawLF
X5HDMO5tkmM2Rk+rOq8/yvbR8QrqueW56BvZ35f4jiLA26152I1VE3z/n/wlNJSSaDziFkOSwpS+
qISOgrghwTYPaxTqRyirlQnIjnPjrrnem1ODhELF68GMgWrz4iNBh4ih8SsxMrt+2G8ma9OjZiNR
9WS6A1+cGAvawq5kQAZQE7JEmwFB5JJc80xFkwfVmATi8bWqVbMWb6x2Y90Txoy//wxeSgLvKyax
OjX93oLTrUX8orfbsuoRb+sRc4e/IQh+byd6xSoxVf5O/SBHLADgxOAzL47m3HhaP9OsZnYG8tI4
PZ0zY7cAR6SROGZ54KB0qUHUK498jzEon1l0j6v48czIz1CFiom3/MXNMCSm7/KQRO6UcIJR1NC7
B4miazht2ZslSSMf1kIamDFWfvHFMex3+uQEJZP0yOfwG+lEX/JBXEXQ5qooOeBNX2QVViMeLez7
G/OE1BccrfxCbXH1KaeCHBKCqOBoTg9Rli8jpQ/IsZ2gxRLnzOfN8AnSgrtpnAKc77ApcHwv5Z3h
QLbWcRXgjZFIdRaSpOZuHpIjXEYkCFc/R7eN04xhcb+Hr84XBu2MyRnplrYPL9Rk2ZRdNl8PJ7LB
EX65ncvAdBtitDxjfscz5aaY02PxwGVmBKGJDXC9qCuLQeXo6wIf1q7u675QKAzSbVQT3aqf7XsE
TMQtDj3Z5jkcCJrYTfybprp5soq8hgT7LKPF+qJAI591taltbYc/6e6zey82E2p+Bk5Xt0EHBHQz
OqMTIvSX25gUH8UHeTbPEWfFjZUct2ZclNqTL1JJcKVkS1gokNRIwoo1A6RU3PFsaonmiKSxSKcc
/xRkQp5WsyYRgkbXQ/Ikgu1Ad64nK8RnmV28K/BWs374EliS02+zryE2MDLAmaqz5B5+CXhUjTLQ
eay3ph+nGKvOAxmSfs8zeL1ck8ZLPFF23NGD4eqODskZOfKFMhf1IafrM1CGXKKrX/Db29BsdVru
OZCqiMWagU4CHhAQmSTWbEMW/wnwNu6wZVXvR0s0davTE84cgYGrHt0bu/uk8KbC8W9Y4GohLVYE
J6/DbpKNS/p6DSNzlW4fV+/pZ2rYLTA/3avHtxWcADTcru6F8dOvVSIXK88bQwf5p2/MtMWaEsxh
kX7XbZeV24qrkRbwm4kWZDu/GhoUpjfpAnex6GT2UvGrAeOA0/oFmmYfdds4vEAONWcT3RNWmWbx
Jnn6dBq5IyZHkWRqbTsoth8JVkeapOMG5W/TrvfngKpMs/irRben7VaYDWJPTsFrs4eaIQYZxtac
nzEksR6ckH2FORWu1oRYVGKnxytNCHZkkp/FZohXw9GiSsj21ca6YLk0b1c2fxV7tOFxZmSJoCIh
q4p1xgvykBX48jTQCKi4gPcj+LpPrtV9+fLt7J0BR4eKdNyUv0MVGfY8nlGeMYbNY2SfqXBj5A4G
LJHMhtbLdWqDnsclaoPW9j4x5yhXdbxPv5P7qsNSsj99lu3XOgUqMy98nzwK+zXk295y+efgnb5i
A84jl1as5NHRPQtq+dwXn8pmyQC6Anb6TUINPJI7O5Cv8eFflibf2ZZrkq9+piVDcrlJ9MwDNP2+
FlH9FPUCvEfe/TNf0jYU9upAnrxO5ewAAEPhlSWk4Sxh69jKMsAIyclE1TVUkFob64MX/BUkn9iG
ryEfeJ+wynNZ5hc09waXlXllAf6eLY+q4/Hm2/PW9mXa/PxnYzFwz77VLva7FrUMeZJ/xHTOe6oo
FTDp8a8Mn31t1Nkr/+6k10gk42cD2ttz6pd/u3inm3/qOQZO5XWisR/z5IOas0mqar/OweURqAgi
Tk2iNrbqJHy4QjBxCORxsfUchWfrzL1nHmuq6N+UUe/p3zuW+V1rd4fPVTmanqFGEw0KT18tR99z
qHnNHPP6wuxfxqXVvLeds9cCCxJzlWcxyD6RwYJ7asRwKGJmQdxHCTVL7u9tU+4vGT2u17bmEXMz
LbKbCgVcuhWvItDr5euwyi42irmnikJ1Wjz9J45YOJAgkQGr6WnXWNT4/vBczXO4X0bFaXdx2ya9
wjckS+sKdaZ/w+bmzDiv+ylftlpcuJA599MuFtoJ/ijj9527o1G4/mnqUNPllDABvBHDRnZhfXY5
3KUNqd4p7F31FihZeCmmgH77G1IripXpfdEu0ofMTQgD5cvPT6Wj2mHGPc08yAccDRtnX+oO0yAa
82K3D2f5VJ3oWr/QgqYZAlwKZN1C8b4VPlrOsUBOTUGI6vkJjudDG/ZRjYm46oMFPdBfHs3nyCc9
/hpK1sv4BbvEtE1t+MIw/uifTqSot+JwrIfHm7N5/MOrictaASAUX6e7Sr6KDELxz1wVfM5rYADs
F13h2uOpMqsWdy4F0xybwEaT/Hrz9jBoEQ6xq9q+3waZZ2Tg0uiLXeigAkLpbFhGfuEN/JMhSaDd
24B+BNA1oxrQWY4puSVxenGfoTzyZuSMPAaOeEDhKpDL06FeZrbpcM9DnGoPXaTd4z0dyjv5GTOt
zJKjHu/QR0GIsfKvumP25iad5FuUcYlQDBKAfNBPKHcr2JBMZ14W9GZMaJUoSdI3sl71CIg0K114
RjRTiCNjmQdbXGGq2O0OajVWjtwPox8lF2M/UW858o80YQ9vuxmpMCGMo58RpG8RbQY0HlQhJ+1v
7lLz1VCmi7ETBbPO0Wq2m3ol45kZdBYUL4R+17ScKO/Qs2YGuTrzglqj3ppmyp0yrV+7p7ZddB2m
tT/jbhkjg3+4ngFlL8xfO73PyMjc+9nrwltCexjS1OPeB5DKfEXx2lB7KNM4GazcnJ1yEOpjx6or
RuCuTtm2Rr3wRly2N4i1Mym+/b5xoWD0Arlhq7Z6BRN1reBLowo5aiDYZkd0DW9+Fyi5dI7uyalg
3dlT3OVIiAr7PGIrPz+CudWk65yH7qYctFB1D8q0nk1A245rsjxQ9wSnExSM7bwbK3e/bLtqXJQ+
KcNWR+7NyZjSe4poepuzzDN0itONiiPVBcuzl8wcmvD83RfY73lsiHwTlnxYea17B1QdNGe9CYtg
V6EcD1sSO3IGvXYdHeVa54TWLHel7CDlP0wPtNgyuBVrd1Pt09/IZMr1JfD2Nqd7dOQ9W55mv0Qd
KS7RmWIyEoEf3NL+cJr62eu8TOwb8CvjCv8j6cyWVEW2MPxERIiM3jIP4jzfGGVZAuLAIKA+fX+5
O3Z0n9PdlqWQZK71r3+YEjejt5ClC4pl6w60ZqVYFGVBAQSBfM+r1qt6WSXtGhd7Xli4so6z7qpP
7XaR2Xc8+H/uZAXiTWh9EkZuPDx2xgTniHgNVh6tWEssyWZAs7uDvNeXeGY7/cNNCjkg5idzMeFZ
TbVxZa8EVM5755T0XsiF8FYftOrvLV0B0rRtJYKyas4QqlQnSxN81ZvGxQ5f0Miqm/dm2TCcuj3O
RK0957jVRgjnt2ikZK8gBASEGdyZ9Q7qwbipDe4aXIa7HjXb8/0ZEXjKAw9Rrf6DIbGskBtweq9v
i/yc7rGHfXaUP7DL7CXPGeMPp2YjoIKjETEl+3qLASh1/DrcjsMZ4xGbo1eIsVE+UYMwlhKjPWEl
dF8yvTVmiJT+wH9qnwZhjTyC0K63m6t/moaVvmd+PHz9RSOD3/jlHg5/P79bzgCNNtv6Z+ELrfTH
nG5HBsxXYw2K9nvF92aG5y9VzuYRj35Y0U6NFEumRHQ03CLG9Wa/ze3fEUscz+S8j3C2Z7yRz3LG
NKVfv2blFSrU68jOjdZ/cVedD7IxIMojPriuwd2g3AJwuMNHRGvoVp1b+ErlFwkXaC1v3+AP6ccf
LUyus1395a2z4j7yMwut8zKTf5lH9Fz9H97PpxT/L5d/mfbujTKeVhBLImlBpsU7kI7/VNU3+Bf+
EUN893AA/tEvNZpsAyQY9iBWueIhMjBD27SuPBLcDCl1yxTHa+IYr+MrKItMANHDBWXCztktnn7y
laIDAUuGJaIIOy+HJLJ7/qDzNDrrdPR7JVJRe8n+oSvWxMmFICMD++WMaDlE4o0gjKKAxo0OD+rc
enhpbU0PxaKyMttbpfNpeA/IirqxDzx/do/x1xM63+HmMGX3qpxTAxXL+myOrzF6G9Wt+bA9eUPw
fja71LQx4eIrEJpA1SdiLkdg5PZtf+jG7B0fV4MHfLcP2NpCH+Rpi6jnQ0pa58BTPsBMpRE/NjUY
Nn6gE+UT5ohk1dmt+93penycE7pJTiLRAyKDcegbHJeZ+La7t/fREApov6RmCHKR4KsN7GrzYL/S
Nwcu45AQRkA1uEBYab2nxMH/y22kPsTRxUrJH+ztGOtQf/kmeRp/YmhsaBc5XE7CXMDZ6IeeSsEd
LePjD4Q5+DDsCWIu+vrdKb/3jY7gtEWl1NVYdD6t6udJ1OfjDGEft863I9IonouO7sHTQVL5ZxaB
UBinH6zLq8OJiKFdvjg0C+EmgKCJNE221zu35iP83w6Ez/Jnxf4IosjNZ7bmNZFgHCvTf7QLQdhY
nucbyPrcnKUwBHwL1g3RwAyugYthNULq0mZKOJxspKDsl5see1CGvajYU0swRpUVQHnOOwVDnhYa
KlewhnosZXblr2FdV627izVHyIFhbW2Yrbc4Xn6dQwwpMlv3zKkgtkDzdxn7o1qvxc3YwKI433YG
zrZjBn8c3dZg/hJCJ3KJYIpg8chwP+RVlyF4PeSt3OMXoEtYMju/ijbktYDR8bDhFivgIgIph4pS
YoZMzwFSI/mgfhgK7fHR+BE+VfqpXwp4gumsw3SWTsTX17WjlpCRBlHiKeOpsIJQ3dPBlDnaeKQ+
yTc84dhUUEDY4unCxZ2Zd0sNuYHOjxAlXdxWQzsf2UO+M1lWmrB8+HD8ugUvrzOnPS61zFFSvybj
wpVGIKCcXGpGRxBK+ilbvbAceByR9toVBmGACUpCDpT+o4B2OQcttwaXcrypncHAbUesfWtgWCC4
TFZMJua1HTHwjGhUHQi1ukOyHBvWyM7xDR9vP2P4ud3c7lCvHKA0nfTJmTy+D7GFuv28Od+SA9xB
xaAqSNepPo3cV5AeQf2YFdtnMPA5X5MRJufiETKs968zOHTewfCMypWL6Ruvp8PpNZOHFsFRELqO
8zdf9m5zfPcsw/UqRwqICLW3v6cBs12gKZIIQaKnXyt7WKv74fMnBxL9KQNX2R7ykr9RA+7sF38S
43Ss1x7eqls+9t+h1YCYcKRn9jEqQ81rfByx7msaw6ASPvrP5DZ9x8P9K1IxZTdnkqtgDmjLQbbE
heE2I+8TTJ6Ol4fylEZV9IyYaFvA7mh1eOc0KIJHjlOm5l1X17PK5lSQ14pLypysQHZnDm5yrk4q
vhKnD5Wq9VgaoLGRNEFC8Ih1hI+VXYeN1c1KtrDGuvumEA64mcft9uQtn95T/bfDhhnxlAtTlqvT
nZ7+e4vVrys+2I0PfvW6kz7jOAmaNbF2YpNyvw7JGjM9EvrD9Edp7Y5o69tO9UkYvRz90VTiD8bi
EftWANuKZPcePmVAY3P9e54kR9/m04w9CvbhFbRvAExB/fi0L2Wi8WyBHtnmKXcM+NuiJv9HNMzC
HtYL2XmcNu3EjB7OdfUKR6frVO/JMkr93DdDE0ApqdZ86KUcNLbsDH7YUw+Nxf1hGydPMqzHQ9fk
YhfuUHwRq9uqs/pE6KL7iPMxHveVM4S6Rzyt+2Kbnw1gUhbUtZAcxtocxmdYxhnhGcdZnsiplTl1
LLlMJ3laJXeBrvNItTxaGBNyq7bico9Oq/vf1XvHStDNXoTNvnfS74vLLa69QtLS41zvIUWYFisn
+QYtqX52ZUucCLqdu11QB19/5N793HSZ7dyOjokQPXkFj1O5NSgI6ZxoZBZMEd06uPvZ8hVormEf
nY5RF7BcUgePmGSbGVdp3bEMERj4WtIgXPpav4PwjQUJylsrz3Hgtxlzz02L2oZavPBKyMKnm3P1
RMzHdzXVLxiBABCEUGmNFJSbNbxJT++ZYCMnGQHN1SZdJJonHa28tL0qUWKsdYfUoRQQmfMSB2/8
+ef2g20lJ/+1digs1IiI2rcnyU516UgYv9K8omaLODxYP0+ElFR5s6fLMCVAQSzMk+Y0Uy1MyO01
EYy8I5guycG22N0xbhCKITRXGUeHGDMG0cSmwbeK0GV3Rjwcs6X/ezOYiBc7gjuGJSr0M/LkUVfW
bOPRGo4Wbekcyvc85gUcEnOWIpZ6yBpTr4GTxPAaAb/1Q+UVIo6IoA7+E805WZQ76Dcv4hPgowPX
FQl6jJjCQDx6OhwQlnbOMLMJzR3e3Xxyw/yMaPXjJHX2QvEg2PP7CfNiYAk5MpHKcoO2nZtNlGgI
IQQwViAWprUf+cJ7O+C9dzsuodgje3u3O/AcCrtcw6IGoAXFQRVpDZoNzGxinIA3Mf8SyiZMRD4h
lfLy5a/BiHxKa+E+Tis+gNWHBPWfF0ySxPN4HgneWuENkGAyK37/1VxLeKu8MmpCjA+h2nL0cZR3
pCIC9nDawr+yOSh5H03ohwStGrjPHyYDGmkhwuQWDvzO0xGCRjrJoe8pnt7TYULfPdnEm7cX42CD
f02NAcrA1xlNrKFVsd7a6D1z4BedKRVQ2FTuy1OWgvi7qdzNEC0ZpvYp91gKRsF3uqFQ5Y84R/GO
kZ0R6zFOuHAkxyLWE3ojgIepUNOkjrwHAnXlmeRJY2GNz2APUiUEx4a/BOFLkDw58BU0i/YPZIGS
tYJbBaN9sdhufOsCUhieQ/NLyWhb5KU+fEhCvijcWFHYtoF325fLGedUBAGmS23KLwI3gC8lfmHt
yUsNFffT/cwHjA7hpeOoGt6ZO5PyTZAj8ajuB9pR2ngca2wPxQ+Tkz7Gu7HuRLz6gHSod4x2nJb/
8w3S+Uex7+v+tcj7tdwv8Wwaxt1OEb5BV/uMbbkUEDofIiiwNzw+yh6fKThrT/csz+CIwVZ/eW1U
1VzpHVUSnFB9nrErcobgdhvef/6VfEAgIAo/9RikbjmIOkfZlTjdqlislM53toGgwY7/4DIvl8h4
NDJNmEz4CrA16we+7Rz3aHkmhIqYlKGXgGWLZQPRH9BSBYv46qPWJYyTYoxn64pNxyVgRR9Z9WxF
gUsf57xx+5twzbnW5/lZEIBHrHNWORws50K1FSwnE+GSwaP79nXSguEL8poPzxvMLHZBtNkiMoa5
m9BjQ+4Xy4KaEt73WgdcN0mC+Dida/Imr0u5kaM7+3/y8bIJ/rD2Vkv0JTkxVuspPs6YmEXex43H
9J89Fl7RbLxtnftYnTKmwgByuNS55x7cnl+RAZVNVEiUmk/3x7Ct5heBVnXMakDP8/2TLFimI4RW
kUGdro5TkSnFXFiaP1fypf5Rd8fpc5z9aHefcLIszbi8PxNgcRKliv01Hjg/yI/M7ZcRReHhqwAT
8/jE/1GapcLRB/+Pv+vfJxiFbZAudThj+x4FSx9gQYMDGw4xaFVPMMom0A95NgXB/oko0BbDB9NT
Nj+1zbMPRC+eiPsyINrhaQ9N6xbV2AM6MhC6q1IEMMl8OhlYl4rxAmOXAsTkLGYlVAKkOTBh7RbX
4D25n123/KlSf89MIj8DPvehsunFnEuGRBkwcdK/guxCj8DTqVfb13P8vjoad3gvLGJHyF8MAqz9
XPNGU1E70gPBKITLcNvDPkxGrS3RzdS/b2V8nRneETB+OaAgQwM9zS1lrH9Biu0H1bxqNVAwmanU
TkneE+TBIA1McXo9QuUXKe0T7Nevfw0mFDeSHbIQKTayhAesSzs/UTRT/6CixOJn6KcTsRtqM3VR
YRw3U0pANaFyaAmWXGXrF8oX7PPON0ibdBkP4FaIyEJNO5jr6+M6zbziYq7Vw3cmYYYDfQF6FURO
j3iX75INcFtt2zhbyzSRswr0hQdAxn35xkuX/3uhsecABGKZwrgZ0iodCVN5FESYVUnjkUNwxG0+
jDVzzOVl6AypsxRxt9gkf06QeJTgbs6hCOEZwhwWtvp5NNNk74ZpFiYYKxT8IMegOWAlH5J8ybt2
5vBavUmbOfaam4XoBdzgFJxJBagjt0XdIaxeEWw50DgwqcCTj+HwSeLo02fS7MPo9yCGs9KF6QtK
hbXIKK7fdrscdKjBUZ7PmQfqj+SIizfW7K+QieDj5pfXZMBkr4uaeo8AUv6DLCU4YPgEg3W6xIow
vRxnwWMQ6DuXoeraBr9/zNdRM5sw+8rhVcLNzBb6L3TQwvQJL3yi7kR0jMXgfaV60TFmnn6d9NcV
0bj312SoRRK64Hs4+O5fsICGtGpXtwBp41hqiU5kMvoh2fYD912LBqpf81+/TllAAPLQGZnDH10J
VWTKD7hPwPDhV3VurEraYOgexyo2mz9jwG1AGvJJjmAwn8esYSOrwhGlU7fuzJOJd/C39YtFt1K8
RygW6MMtfspxDUAgW1dcGRX/RYQTKRc8MuzUNCUsEuLhzXmWRbePf8QWAbNQCOc10aW/tGrHepxn
dh81QNWjbZsRfD20v6RO/X7PRh/VV+dmjLETh57+hUenMUZ7lOvGXN3Iauvmkrwc4EFx3H2fiVEF
JfnGQN0MoEi7hZ6bS26P+n3a4v691Oro2wavAlA2w26f1vzzAbCk5XhlzpBTDozak4jWOZrj+vNH
owdihAs3vZI0fb9cEzoZlSefcErrggs3XsSmHOGHsPl6LP0OLs3kKI27ERrDF402UBEU8YFKMPxM
TTiEs8l7z5MZX5N+uDa6IOuDIfmtNFtTvtu9cqHKasw8Oiko4MNebkA6WhuRo/rq/cEtKL2TzLj3
izFCa0OOejGHyoDvofr6z1OhR4rhquSwuH3l89gdh8GcuQP8JsLp9O5QqH53Bf8offU6RxehL7CO
DGAa5g4xe+Ua7fI7gfnga5uo0xHT+jj3fp17O1FkVsKhMj1qgPsTG7Lghcl7if8G/RePaDWtmmQ4
CruFvoXdTUX3/Ru8GM53f+C0kE1frcO0Jof4iQIDcXXAJGT1+iWSB+t1rQ5TelRIGpoLvgbIMHxO
CLKu5Agr8ifEMf7V8xvcFIzcY5VytWrGjKuGB2OI7JpEa5Ayk2A4MyRlatRWYAva6AgV1Damneoa
b6/RuOkWJhoZeTAQUjWfx6tLo3/jpCMIQJ88e88cLGp6V22Sa2HNYA5jcH1CncjHBJiXa8e8lOec
M/T8+fkMpq3g1dvSSbaILoVmB8o4JQ/nSQfIgocv8IfPfee9wB/fr7j/AJkDCSj1MizoGIJ62i0/
CM+t55cq8qGO3xoNKeMAqFx0bugVi0ibvo6RiaAT9OWSmg6xuPktGMCR+XjYnQBCipnPWzi961/r
3LHHd/OinX3e47vGSI/N3zg/JIu1v1EK5joVhg0YQ+i/jQzalb7GJRPQ+8awetpO+Hqt9SQVw0zy
1hN7CMz7I7xnsSH/cz2AxfM4pG+dgAMSCDH0UIlGnF/XYCwM/9KtvMzGBnuX7Lx3w9fiI0bFgLQ+
FHngTb7IkBCmkdXWwJO6X/14nWrfOPQVL+TqNUpcwX+R7K9kM07JYMCeVqF0+q5Ot9w5vIdO0TGp
ZjjZs4pt7CjyInrUwXDOuXy/7u6qN1QYbeNWcHcM2bl1OJZWdB1UBqhjAjN+bPQ3bnGRRMX7it5k
rq7f5uRGOHqN05ydEmH9dEnuIyZOclsY8ku18AzMxxh7sQaBuySquSsowMw8reFwa6V3/27eWTgq
zm3rPthcLlb7S7OrKs6WGq19VQ7B0+lz+oYlxGnKOv5O+T/X3lGSm2FVqOckKH6+5L4tAoBXaTQY
esU7/JaBrtsr/gEBzIr2O7WK9VUILWzoh0PF/d5jw7C5IFFHTQmu33CpiREqNygMcKhjIJ2gfdEa
ROiymrxK96M6xmtiCLRTsR6yq3wtdclLqz6uMWHFtxxg9+vlaYymn3m6Cqpdzsevb/AcD38nSu90
EqkazOwhm3YcU5+lcPW2lXJ97d1UDUaqw/8RiHL7+QXLayVO0m2KxIUkEkHrt4J3HrVHnKzLRfPd
Xl/ejSZtc7uFkq+DWiK/5drcFQpZUIU0MVqPzHk2/cJWYgOyXRFnPKjPRSuQDfkZ1kxNZbsbrSTD
kiHLPQIZgcjTaamGECNk9nCqzcfabfl4Xpjtf0dLeZCw/NqPd9tgePxLyiCjHlJH9PAGfwc7RXxR
VHiyYXNMKrxR9LiqEuk4GyLiMsuV2sfDxn25BDBOKipAe9bvRkUkZ7YG4jMSAMiQNNYC6TqSRCOS
SmiZBFR3jV0lGeRPuOMPWiob1m6ORWJYHDltFf9zUCtLDCtGBiEb1k2PRjzSo/eYOx+ydRglUtyw
+gvv846g1Vq16/09knmls+rOoRI/E6AdbWTdlDA73bA7KY6MPTDI2CrEH5qb9ur0qtNfY4P7dnWb
XiA2w+WY0ucnPZeiJWAvqG9uCSgMWkqAbY7nvN1QgJs2J2ty9IbhF0XIIxjInsbImXvgm4W7elbW
C+x22zwxam2RRqzf85nOEFSeM/b6Yk9fIxG4KAe5FGGSLch2taKrMOaSKsKQjdrD0SQ1Av7+pvGA
NdJI01a1cW9LgUYFaR0NxOe61weLlJDFDEiYut+LUkg8GUESvYNiQ2S26zkHVgIn46s713Y9Gtkp
dFFlqjSW/0VsuHld3t0PawyPCJzkm7Gcb+Vr1GGQQ9Vx3cHnbUXxHHxmOoX3LIUol+6zhrM+n0mq
X+Ye23rxhxSi44n808EJleWbKLneJkO7RiDydMDFtMPwerWrY0I3p4jl5De/z9865acykGNwt+uk
oesjMAHIInyc4J0h0YeyxLSb3NjqUJ7KWyIf44fpNcTurrZvjAvBCyewbNRyqhfjfHZkBt/lbt76
5Wjypk+wCzyIWWMIr6dGUgPry466alD8pZArB3BYQL90ifE7U0E1Gg1pyiBpKIH2jIZdyK09hu94
JbK4QbQfYUc7pybVEUywBspRnYamjUgQifHipNBmPfoIfqtCEOVwNYSZPYpe5W9FDdQPL4SGmj6Y
IBeX26KetUWeLKqkhN8LlS1K3evyScVvAGcfocPht4veoovHBD+ovwMz1Lj5M2jNMhjed4akv/E+
TZB3/reM26N/rKbK5rsp8U6E92xCjrWp/NoOBg3kIsK38zaSPq7YGcd3gGqqvcYdTIsmwuySx9fc
8YAY9Uy/e9IdQRbboc0exDYIl6f9UiNa2eK2YBChB1LG8OX1178spwo+hkfYzRGksPVGVKTKLG7t
d+2SWQy/g+OSkptIl/uQqTH8NphM7tuPIHpCcEUmiYr8uW2i+LXjVNpt4mX9d1wIEimtJI+dDSFk
duixtO3dXbdLNPgXeEN0Rki1xA2GaYZJN8R4jjR5fiQcugkAAT9FmHGYrkp6dsvYdbTpi9XqsWQX
Umc64awouHo75M0azlfnY0wqCLYfGnbEbU7yGt+GSC49Zlb319i8OSPItnYnEdnKri3NiiUE3wtl
KsO04LJm6j7AAue7p6wyhDEWEPoYmhNDyd2OYsvp9u8ZQthMohuVZ9/H+DiwbxJMsImJg6/kmEMX
4YuQ5yKcLjSfUsM0RB1T7qTKoR4sj0lNmxOOyjkTY6rdTErkxlW/uMiNaT46r5gQSwNWd6OgiJwS
xB9lprbC5n75+jPjz5ibSb91m1A09Devr0O2muo5NRnRwAgdepVn3/6kZjq//ZH9bJP8AXz23quK
X3ujIL0MDJsGG9QRw+baHa1zyRvqeIyAptrw0GmJ4k9Ym46eOVlg1xt8cgiMXOSkB4/Z0Jk/5WOO
khLO3vKxwZapCo+K2+zGiAHvH69GeER3UkKAxoHV5jLjtUvGVawyUIRycX4g+xGB1lg4v0VeFDrQ
cizMqoN+ijwT3FlCTxDESkjSAV4aNJZ6Gd31BI0dPjNvG/UDc0qOXXcIWVso19clCFQxRZj3KGBJ
w+4mkntNf6qenp+/Ai98eE/O9R1cs7BbY747KIEhG/NQIZH5+q9yYWRBfcB4VNfWxvVyVXYZoub9
F02IeaeWIz3Igx+JYTtmiGgRFYhHo6kxmnDyDkzfNML8HQ9GPyowATvDILpeuFSCuTe+bshwde97
9zittyLLuLN9FzfDp2Prp1vgSvNx0aJcUHcmX2gIAdnZmtOefM9LipmrYlv+s7cqxg2oyB940eEx
kn1FqnpEtz3+YiKG7UU+c5WNOuCUCKBL9FN+g/XcbaE14G+AxpFZIiQjnO6TkxeyX3mEwyUgiejv
+lh54MI0v0t2l4YwjLPSU5s4nxJixcoy+Nn5MCCuBF8uisex/QPKyI+MnGbLzvH5/B/6RBIeq92x
oesXzArAa+DyLYMl5oOTIQ4dAYoVZGzErKxrrAxRtvpYbfL2YO5LWNdoBuwXkklINgaq0z9D9766
N/qy54flIxowcIFNlAH1feFA3bbaccnFUQ3cpYmrr2C72vpCDnnWaMYYCywGW/jnc/ZoMM2oPKx5
wWd8HbGPCjC1xF7nc7qf8swbTGSEBS+sWnjERVOy0yMIg+bmWzqn93Jaru5YlrN//iKAX2JKOh+t
+NBfzB97K94lXn0e7Ri68pNDP0agrLvxfZPEwwVLnsEK1w0iNqzXberFOCGPnYQBLHbxHNzkbcFc
ivi10XOLJ4EDjeO1hUIN1wPoxEq3Q3q1xPkumUIPeYLpEazJPWP+hsPWj83gx0wyeh+g+94hcS6F
PSTBV0Q+hgRn/PiVlyYiToDGBlQkhnF41bC6BWgazNVEOJerV6ZjhovWUrIYOqK4pL9JyInAFLe3
X33QnhA2F/6Lsa9UkCd0qtl81mgoL5AL+VmSLBt7ySYaHU84E5vWkox5DLJnQUm09Ci82KmB1d/t
DzuTGMxCsyv8+eNiwDNIY9mTK/FCaYntAn6AU8ZAADi8bTgPhqeMUFcEpYhjszkN+IUY6qP7ZnuN
q8wbLjij9+cn9ndESDDqBxMCRewhjuCRdBJzroCpDg5hmNxRDhc2GkW+HLceC5o9vqqRzXZ/zrCh
wssC2N3PDiayf6tUPLQlRuHeIb+hYUyXFxhJCzySlkAky7zCLwyf9thgES2wUvHPxh5nTIYy0Obn
rfsGQhd8yeXy0sLKwFFVuEaL+NFHzsf5jLzavkTIePDL0AKDYDZnvadMYHX/89c4oxFb3Fg5ZHCI
ExqlKD3pu/vnsorxVOnnoHb2KASxD/D+OFK1+ObimoAoMTI68SmXgNUolydH2OswQ0OcsSGC/JOA
AnO8MUNDxoDydFo4PJohREdpI+4BJpqg3ZfrvB15mMads3XFnG/Jguf3XMzFXHgFDITHO07g4gZS
yvIWhC8yFMH7ImUYKOyHAbEv/I/whcc3FB4VhbUwRijnjNEgwSGGiSCdkfvi2Mg/haqlJwUAs1Yx
IQQWHYVi+GXgCI/vC1GQ/44MycBCBg4rr2GqFY90Jpoawnxg+OIzxvJYeniGczdXI34u+xOWj1yi
UciFP6D5LPx0NB+entORSL/NwOYvTzoAF0xBrbEhPet8Az4Mqkj1hB5EP6GYShhE3dYMOhly1ba2
0odTzE+ubQLmZKJKs94d2TRzQ3XITKcOQEOOSTGL+1963fK6njfAyFA5cPDLPFR5QFamXQzWtLzs
3WaNmM8y/vF7GerjDikkKGjkuRf8EeN/Vn7ufLaof19rBGIqI9siHfOM3U2WLUNCwB5nLr+jb09w
CkMvxF30/U7wujpnalDMPgf4u9TWutB4IrWVsVlzRSJEJdB0YFgBMzPRJE97yU/CvmGhdmTLAHez
viR42txijQqQJ8hKtbVc/xxNawDzPdJGds/ntXCyTKdn1jzGav++zYXGmM8wnSv7DLMFQV0CIF/S
Kr35Vkujx2DT+yJIZFirBTod2TRiONwD9wfC1E8NUDm07uDIE/Gaj6CWL5l+oKSjccORkh5KMKKw
UMcAQyRm94jwNFQH0O1Tj+xstBtMuMT1E+nWXP/FUux8rFfEp85NyPOHkl0eyLUUfCni6+Bgf04X
kZRHcbwWog/cBeFqli0JHEBJSB2u0bByETWBugFZMKbDexnqNVlQ8MyeEXPQHNZ3zWNWJI2xaqh8
dRfHmfnmoWE05yorHE0MjtXnC6pHz3ULWs2/NPFZCalLsxm+Z4sPmP5VEH2uyU28JhIQQyR2M+EL
qjlUn2KDdzeDAzImhanEmRNezIrFUF958DIG/a4JsyT32GgzV6iz2Vw/cY+VSI6RHQt9vXkeIQxs
qif+MQRazR28p4OIDT1YT2zaiz1iHzdgYBucj2CbkMbF720BmKUx+NxXhvDIOn48xs/XzHSfR0zQ
lAGWeDx3Whf2Wx59NhIhMmbwgQ+gRp/Oh51r2ix1hmKjqtOzNpOBd1VfC6sYBF98A3JiXzLUACBN
vDmPnEt+NdorYa7/22EwC2ViAviyxCQBdhgjCq4PgnZuEN3gC95FOAzIlBuUoYJyzvzGyo8GZgKF
lqZlwAGK15pQP8/xvf1HEQMa4Mf828+DYJtJvv/B0OkI6cZmE59rSGSfXFNSEGbCbjIJSFkkkL6o
4XoiKn3whqQlfanBKA637gxoCjNN2bYR9F00ic2TNcmzIEPDF2kBtS9Qx+Z0YVZBncQFerBSb/w1
lxwaE3x5EVfawqrGclgakDlwq2QwWHH+osbkkSuHIXq7Y6j83L4/IxSw/QJR0KMbX0mKtNcve8mU
0J7f1mLPek3mBftEYG7R+AOtQeAYZUHeWmtZ8TONGbEBTZC5h9CCMqHH0Z9Q88+ixsTZHRziZ5x1
8xfRGWa1HMhrJod4um9ba1NjS2tr6AWSf5zAHlfdIfbOhEwdZ8J2ytRg3ckzMTpzyiOHNUA7/SXN
R4cFb8NFSNkRmI+mnMpPLSwPz2LP9gAEWx4wHtDQ3euTTB7YKVMPOP6mc58hakwYvAIfEPbEwUEI
abNsZEvt0A55FUI1YCro0fetihxnzNxU+jB4LSM9fhyqCmzfjHmvjoIjn3LM4ATyIXA3yU9G+PDt
ZiAEmw1wKNrcMbvKyKcVxz2IREDkh5gV3tbmQtvzVQrTY7cbTsiO4hqAWEOgGITF5LZCIQ8vgI09
dTp87s9kJU9eoekLU6giyn+wgZmbc5JuMziHdxeSC6l/z839J1/cF82kO1c6/NJPjiid/dHtwgc0
jRyJiQViw/SlYqiOF+6uaqzy5V5fWA3gb0CyM30zXH8w/b6yUwx8oLhhgLwzVLeQ3BzVj2I/6vB6
TGBtsuit10mbZCd9ZY4HUGBar+Bo+QFsMZct6msoYdE34r+ootHbGFyCY0zTAoMazd1jg1lnfD3J
NTCOhuydvA/nesq2I/tzHoHBolhC8gPzRMi/Ux905fEPB8ymN69EKUo6dho8f4ofhWYaohTVj6Mv
Sli6Ab5D0/Zy5zPrcGUbI37i74e0A3YURfbd5XLdUDKtmov6xTrZmKokVClOOZWDLh4RyQnhHbI9
KxuCX5G0V7fHe5hvvE5RLf+ByHO2LfNDOFCdhTr7beF6beCuTbfS4bFR5uXGmFeOLuAv9O7WF4ZR
AQMu93+fIR4UQUsdfluA07o0ZiGUwSlsNic9AFymrpAL8NXeVrUG4w1xgh+kEcw7FPwMiczN34JA
aStHMIJU4rHHjEeJvi/3MVO8nraIFGL4xfCfYXvD2zlztHBaHG3DecgerF7lxRM0nFAzJloHa+if
01gFcZmk0jFajhmDDUZ/BCk7PSwssoJ25ubUQGYm6vciSM9ZCOUpPeEWJc6gBsMYqFqU5Zy+A2tO
mUhNJbH5cNyQKePj03RzGGUCRPw+xo9qLvjdILIrYBTb3EzJNwcgORyOG1oUu1Ttx+zgNfMVdHSe
5SScGbbfet2FvAwT3z5yGmef898IyS1QIxfr6IQdWLLHkgV0ReQxh5JwWjF0yq1PAjV3uXMEf/2U
HMjxFbQ0DiRIZzCZdsm0C73kX0JRDJBwFqlItwOtGRWyQ4F6ORNEHRcbQRAyiwhWHiNZIe4Zzh8c
26vn6cw5SW0s/kYZJI5b/BZx0VhyNj8S9n9pbH6tOQ10n1okRXBAUkBsY34TvJrXnk9Dp3Wmyode
U134G55YAckS5HHY583zg8tVspPhnqFsIi09PuPvQJXJRHlDhr0IAmfSzEbh3folYgAwK5Q8MFIX
kDG4zEWO9Eh1Vxl8kYGzEi5O+ZzZSZg5R9LtMeJ5xZL9IUmWE9Vpr5N/kwUgihPbixa81YD/3XFB
Vl/0crhHAt5ipQun8WU/7/GmYKpggYjpi+qWHOmhYwyl2dzTyw4IjDFTszlwQ7tZEcNyD9+WFQrr
scVfdyJ6rkpA82lTQeOwepDsQW8z8eFi7jvcAbxbDCDpLBgnsKncLN35zX1SobeSLS0W4XGWgvM3
SfO2Vl/ew7wiC9HDOvj7nL8QJdxr672ssSnADzQmjmGP7AUDZqjGMK0TEeQSakC5YmXcVofD3WVj
Wa6MzlsxPiiCyjpAh6Yys24Ivhgz+lzf0dTsHYytWAVAcsCciL3sjbfjojeLg4xk6AgX6xMx6GbS
yrjXqYl4sPr5Rjlj6grzhPKauiZGrtycmEoTkqUIxRdnnr8ChOOmADbzzQbW4h1Q9W+fSca8513y
ed/MTJ62cZ2+ZZudgdnp0Q7DWzuRt+zGkKz5UeYOqetNH3u4iTgW8ohju4d1jYfUJARWnhxk5xmt
FBl+NYCfK6ij6BJQbEFA5XY07C7iz0j8QrLQ6tnjTPKb6XPjjwcGrInHO0x5Pi3uomH9wcdmLs2d
1B58JtjT4sE7nJgwMrWFbOpssnEAVCLbm8EEGiUbEAxodoDZweSZP2XYSzHmt9r5lIW7I1ZLwrrZ
Sk5G/B9JZ7akKBZF0S8iAkVAXpnFAcdU84XQTJNJJhEEvr4X1dHdNXVlqsC99wx7r4M9jY1H4B0G
1JJ0FuvRBrtJqUmnCxtaPzwmgv5E2+G+A2NPpYLXlty5wk/1Y9D9zPXX6mXECKOg7Vm4Eb8Qv3eV
u4OOZdYYQQkylmZjfa8Dzz9mu8VRxRPhovgmKzGfpni6Rx+mkXB8ALXE+MkVwNfXmqOj71itqaVv
EuoSjY5ZsnNgRcYXD/XLGCDu8Ej+qr+ogpIHMh7SRdAeJIN/vyjv6RCzXRA5ETYRjeaPCB6KAUbM
eLPZG+N8lj9GQBFRyCjKGBCq/FifC22ilWjfTqQ4JKYmRXXvrznHKGLBP9i4tENjs3nX9k3zThAV
bOYA8kcenawAai8kUywR5G7kkjbxo/tLdW4+mmR5NlHTjlAHGQcZtnqyMkLKMDUORj0h/EwcLJ7l
GFL//ga5+UtEV00sRL1/wgJbaYlI99/Ml9qU8MJC1W6tUTVHzZrK4wbqKJEahowRXUvM9EuxhZXF
ehjnMYv9QopX6IX/GUoSqCd6fGeOoMiKk30OMjMjJH9yjWt3SRKwp7yLEgzOJF0XBqBiL6GeKHTO
7remgFUDIbH+tHGiWMCpVI6KKcj0tCf+/VWniG10dXZKVWbLDp0RjAblgTizOf4TuJKDYyXK0VgS
3cLvpcriyUcguysmj2Ez5nuR9jSIVQ/RN6E3fuN3dzwUPp0NK9+MlGjexd9fdWeX/zA5oF1rnYMr
zz+U651mTpjXwKS30ZXs/o1jLHqqOxwhaC//P0eTxz9pL6WRMQUlReH5KHd8z6czDs1qCpNQH8oy
L9cZ1+sJyvI44dF76caqhhFMeopg8JD50G6Rd76fJjLPfvv5OV8ThJkjcOZaLPQzyRHRrmz8xMaZ
UQAMN1485ovMofu0p5Dq/nD20vtjE7W4NKcSYCcJOIcB07yUccrkgckzGagSMJ08xGsScG1MKCGN
DJQGCNapJYZ0/gDc5fgFQWJQOHqNfCx89P/YJrfJ7XailgMPEhYqLu43R+b1j+bC1KIGoJNQ8yMe
n8a/Ncc5FS8sjFx0cArhRfsCmsARSH0GVBadNT0q95Q6aKJQhhnTWuaLK+0WKSMaNwR4qGQb3FAB
OQwsATL1D++rOSuUtvB9jDPjpmeFz4O4jcKLnJic6QpcDIIfJs9Mlh8KI3x8pNfxgaJSz1wGLkeV
GtNltxEJGFCGUIqJdgArTpTaGXIRjsWodt3wEG2nNo1euoIvbhsiYV2kw9WfpWu/nO+LM10AJADP
TbSZ+1TKQ8hNjTvbTA7qAh7Rd81AlGTHXAgub0GyTFH4s0BOUP8iVQKOzRbOJSm2H3+6DC9vowOh
3S9UL92We7HVi6Pqvfb9Im4NYFutUUrAzVC4C18aArlrYAcT3UoX1TZRwSJpTvAj2vlgpJEl/tCB
njfG8/b+C3x1R2yv4vcntiCe5gTx8bQqh/avpAJLq9GO6GnXxB4I2ajbsXXD5Gcjx1b73g5oO9hJ
VB0/T4SRWs9hprzN8q5wLMbOQNbEmckWrbjpy22JCBk3oJj1m16Y07dLhjO8NbMEnzPj1EHUdM3P
tGP51ZwuBxKRcDG5czjGvaNyXMFAoFxSeM+JIYMb2b7p291xveq93RrRX+e+7+qmeJufK/4UlLys
KNwubBcRKhcNt+qlHcYEEGj0MvPnIOLPJev1zf19dcgUWefAV0d8ENrPuzxZhlOLJ4VaXn8PfXYI
GRIB0t6dwji7GlDKDLXTCtkHe70EWRQxoOKpW/lD6seDgavZ7BILKQrRpcjpe8fOs8IH1izx6y8l
+sp2tNJWdCqIndzoRJmP8h7pr3QlZeG7ABKgSzPYIiMA0LKPyJRu09IQfu85eoJzgIuLXtcBXBQB
SHYnKOU95j8Eku9+oyRum0Nucvp8SWIZUQxHUdRZE9QfOb5Xo0PqSvLLi1dO1zlN5bzk7ZQ+/9we
SJKCZfhGZP8WQF8QIke9XU5X8uGFLRlvGiZwN0XfodOx/HDsAaCu6NlapGVYNejcVmSxVnnJIhtA
cGG1fA58HAuEl7RH0n1HCnvDy8o63tOH1yc2EiVKvPh2QYi9uBk4wGh+oH/D7JG5n33sNoNRf0Vb
6VIhcSfzvQkXmTdwrIhIC81A2lCbSWtUt141WzqJkZkBPo31EUWLX28V7OjcvBfdQnyI6wl7jui9
Dh3bzeUZO/n1CZdhsCaZ8drOv/pbdau/qtSV8D+EZr6agDel193izGjos/RYBn3hoMIv03RUmMMl
RbH+99L09w+COhxem/o+DdkVhGX7IxyiLb5VBS3Iy8QQ7D/phP8pu+nHDDfKLrs9g5ErUNxayeDy
ZBsNE1Ez0+W7xEG7bYG6dibvLM5NMB+rAMfZRjhk47yK4Fvz8e6RHI/+GBqOfJgxM36tkl88qr+5
nTk1JVQrjFdTZUFQRahOqcMJ3OgsbxA8oNBoz5Ol6vYb/MHcmOyLcg9n8ce4o6OwtGNNHfRJsdFq
v0YyMmJWq3GBoU03tTfdIaxruL9TUBszRwEyHd7fV1zUM7NcBoT0VN8w5JFugXVACEF5zOleev4V
HqUd4qzFe6lcEzIBu9m0q6mXbaZ0sy318Mb8smf96T7AMafwakYGwjCjYvru7IjkYgUZQ25aVkm0
rXWBIqTZePTZ+LpwXEBNs0UU3GlfSLElcF7fdHtLrzp2OAwtBg7i5mL7Tf/VC9nZACuOLd5NrWCb
JNBY5vK2RgWxwZ9Dxv0iO2AX2qRIH7FYP9rWBcPNKYUer7eLr+7yvhDypHf2d08848+E96RQOWxP
BGmVPwFL5GQLVDtvQin0Yi9b+w5QxqjQVFEINuua4amH4S/8TS+cNFPMFY2d/EWRzYysvbStRuuO
TKG8MjH80gsgrD8ilBNopnOPL+Uf/hCctgii0FuP8ZFJ/i5d0Sd79OwyvIup9f7m8z49yUg2kowT
CwfnSVgoMwpusOIKRwydUteo18H9HQzOigI8j0rrHAjASgjOA+iCQwcFZ2ISZKjoDnG4jyq01qrw
VwSVqTnp9rVT7jCYP84tB2cD0Oq0mvwJPJzTI41sGrV5uUVyxQPuSDskHgAHO6wCyviEphKkQT3s
bWkXLJ7LB7DHDdbNjmf2nFqfrxhdaTnXm9Nn86JytJHsJ9WS1qw2lfGIF8mmYFTYR7Y4JpWL6tEj
gEiFsB0qNKrdjkxvBOjmOI40TvtrhXEMmUFqaR+UuCehYHh7W48EpoogkgfWTJac02t6mlRFS1Rt
ey6mwG0lZv6sQHKa/bLys5EEyH8HeEqFOeAQ/KHF0eD274yZeIAIBLWJyUXws1QM73MjpryP8YnG
MnXWp1tPkVqTBz2Ye5VYvx8aEQQcQAeHAbGgKc4R7hrRV7gCdM5Q1wxfG/cRkosl/P5O98VSNecE
yHMLjTMxJlij1ynhgCoZ1Pr0UjoXTIARFgnBk0qqoU7JFP+pz8fQtZhYdEknc6ZWOJ+DtlX2PRJD
p32os5HOdaxs4UrQS36z6ikCUBzl2QxoDclfMf20qRMQk+N0LnTpqSfIoBHRwzG7iRzzKo4eIEG3
0kJ+GpEad3TtZ+twbk3DX2pqM1ZrvJQgR6La4U00drau8314mjBohBN0+fKffttSJTRCYG+d0yL9
/mDbfUf224O5RB4d2PI6W6Tb7GcG9UKEMD9ZNLhGKMny8ibnzQKZukvttjeSL9XRPO0rNeFnPvCA
uYGebJCugCr0rmOpBg0ZvZQdpQaeQev1JdOlYKVUi/mlWVH5Jf3elbUegdh7OxxJdslwiTHWCG6k
e2tMBp/FgM1hehmXV+ifAFp/j7OrYpsjnXiBUDZj0Asp8IzZp1gwIFJpXnx8kaUlFphC5E07rsh0
S00bOVW7ji9Sirmtu6RngHzSg/LrjSVLYT2mt5Xv4p+ZrToS/8he5AqQ4KCvEkjXK3a+vbDR9hIL
/R6w8XdsLNoi9pnqI+xOYPJ02SsdEc1JwYysD3MDnkRN/wMtYACo23EvvXJIX0WkVBaxsfO2qpWG
NpZwwmpCYDWUEoBlbQnKaUKySqjbs3i63ETBMXm6k6/Okpz6GqPE5F7YH3qRiPBnbFexBfEb4lqB
3FZbsAheLBT+5S7gJYYvs8zWymJmSrskdwpOJ1rufK4xFxSdCaX2E+krTsNxfF14QcxhK2g3bNE8
JOuWI8KcLz9H2WuNeJVdiGutZjEy/XmPMOhv3d/gwZI23piPEditp0gHMbZxAzlDGo+D9JcjHFKK
O3XhSqY/k/UMxNp7H4V6CkistqVg82a6sbB+P7068IWM8vsiavazwp8WvtpbE9nGy8KY6vfgxwBk
iYqQ9vQ2OmBtgGptTsQ12qgUmsZTHyawnC2UXNmUPq/VKssYAFpgDWSOqhvSl6efveIySGRuyI5y
CF/m+KnEo9TpGkkZDfYzM1Xre3zoHNWDKOjI3x/7Nt80LgE+MzQ5eK4Kqf+GaJGwEnHnv0Y90U0P
DdgsPitxry5oPtGnYp9YCWxxdLpO9V2xwq9yFDawS7BHr/ASjU43YDYi5+IeWjGXKfSZ6oObsLqW
I4iOaK/VEdqEv9mCHQ/ILNkFVrv8lra6hvvkq19A/0PtgFuKRkLJ5fYmHqkHUjPRFmM6ZMTZ9GfN
7NjiC52aXK3kJl5ebHdzZPCGijsfpw6il1EYOpH12c/sUm66rwkloshYPW9gzeLIFNARUvL94bDR
1oydwwBYs1dj1cZUvIoXCOb4fTjV46Pic4EW8Q6JliNbJZkU5MFFf3zt2cclqzu1exKyXbGAeek1
98iDeeV9MBlu3rdq8bErM113qG4Yxjb6nZAaUataPvc5iqNbvinYVlS0+ZqRORP3ASOcmGtqSn+S
Vdip36MDZp+kkkpQBF2ZduRVYp5IYQxvP+jN4k60T4oe7PE74VOj/JTWS4pHbeKkgTlDt1uMU3XJ
Xc0X9wAnXOKTjJ8nWL8Tj8tZPgIcxQzJNBP6LzM0iEzYoj+fP+a41c/zffngVef7eIxg2URRfTT1
IeC6ZquG3JQDZn4vx3AqtclTj1yzfHw5FHr1/eOiHqvv9Z2cu3PQj4ypzMT44PmjeoV6765uJzhJ
1dE7RTWNLidpCElCpurhX4RZkwwY/xY0wAwN0AhKWor6FawQh4W5oqtyEPIVLQokF1j8KC+1JD0I
zAKjWsb354ppnOB/yVmpCkB3WEsMrL0ETnnMtwpb7MgVsMIbfkKK0DgWYKv8vWE35ub7WG4FdHYE
8qiujv2XqOj1hgLrYGQxwsNtPFhdtwSiW26oH2YyVbI3ungonl/0UfiWz6cdPe02Hqk7ibSqBYtX
lF6wFtzXJSQ4eQHMMwrZtqMjBbgtDJrgtR+qRZ0cSnJwkgrVQQLbPu2GDeoneTvR3BkUFyMX34M/
e07MiIwkoEMwQj+omwmoI1+qxWVryQDqblVzZVWb+JO8bv5aNuoOuyLag+49njzIf7zwwHYpbEcD
zrqimoRoKNO9zzm2EX0yjW0pXF/f/N3pRoutabenYId8QRENhaeP4R+aSZrIk5fNFp6GRHopJQyn
gEj5Nqk+ytJG4Ymuym5MhAWzZM4HKdOuRpJCTM4e/w9DHCQ2GtuJJTvCLVj0GOIVR17KkCjGWSx/
XQ4Rf93UhIvR9ozKI1+bb2ptAPae64LZBs0c0s9YsWNcmII+opHXlPPkDq6K15N1N8Q1IrUFQnll
xUCswu7j4/NCXvqG7kw1KAR9h7hXDk8Z07qA6duIQ16NWzETSCVBPlb5ggS+uGczJyxxz+M2zag8
z+x3S06HA2eKOcpt396yXCm9MU3cSnQkv72Qj6VwMzPvCd83NgezC3rccm6XGTgbjI9Dt8zLXvZ8
rb5cLE5ZvlRJq2Z2iDIN7RhKoOxeVwTZhI/ORF0hqqNwJk7GKdNMGBFAXQOplt36EAMofOMchgke
keI8FMllIbLZo36XTGxxbwyOKt9joQrf9eBGxbVjzudyMndoB2t+W+1EI1+RK+fiVmlvYrGcTkNT
ivXXdsRswJArGNGqsyzKE3WefrbBqfK0JcLx/fQ3XdNimLdWiYaFUIOO4jLoqLiLQEAmhh/hFn3U
U4Dxeuc2n3VIt9XxGyatIKwi7xIJh+y0skVoW5/FZDBzH4r4M1u/gOiQNNHB+OdcjAF8pyuSY99U
nHdjXCBhCC8riVcTFT5t7SWygTEz5X5HYJAaUylckj6qCzhe1WRbPsKDhzAqQ+qIOI4o9c2i9aWP
S/EcaRYqwGmMft6LS3N0yqbOS91m7SY7VP3qleBV21XvTXVHPyE8ybGScTC4AGfNiL/I11XNa0fc
YPCX/Kab2Qcb3Ywd/5jxiG016WEvoVulE6eetSjCUKxRNEeATsaqCfZHWaq+vbQhTXW27PMglOBF
3zxtxFV/9PSf6WourrvCX2ZTTwpv1FdmNOOnj0xc89i1gddIPUM3LPVH40By3v22iRdju4oJqFP3
RbT6E3H7bUpA2NjCOYX3/DJLxlQ5oEZDBv2Ov4TsJgwYNTZPYS+jx6YoQOVK209Gzx39ga76HhGX
EzBQKxmHcUcH3hbvrOUEGXZqGbCNPHNQV9Lrm4NIXmTP9ZhllMCcgd/OnGi2/XT7CVU7BZVbtn8i
PclWL+BhPDsObTQOvcQCUxiOikQEd5B3B9Twy3fstcDnwHi46M7ap5M/R8Jyke/SaIXEWNR2T/ng
Nsn1FTO6aZW2tDYLCRspML6Po4GDFE0Nwf5DoL1kJeSsoUFFF70y2i3CE8ZX78jYdvNzAwq2ssCs
D08rfnkpVW7tku8jzQC7J2qLEA/jYIWt83mt5+Kma/dVewnybzHCoI801OejRWvU0D4g8c/onZus
2xt8WhPbNRGkHPrI1qraDEbGQLN9v7YBwU/MWY/IdrZDaj8Cc2/d5Lt+rjQyPnUUnSNBqaYjqrbK
ba0jbzQqluaBemB9QHyWEPUdcqSJwyOQXd53Tj9J9XFnBIDddwEHKUzawao0SGC4EwztAUQ6Cs+z
c7MtRspwC2ixWHzuBxpbXJcmYLSsOtucVDZNYPv3OaIZh8K7aFNm+mq/lXMB9pFWH+zZz5ogBdtk
A9mEiCVGvwqceV8dEHmrTLHv/pBiKanRrSt8pJn7pIEHnDXaDBMET3QRvgTR/QDazojf5g4uxDaw
nq+75EyUJXUS0pMNCvegX4pH9fkVvjyMtwCIQ00vOGbjiN7k/Jsml/ZZz2Wn/B6+sdu5LgOZemnM
/cNrOVm/O3MW+KGyl54HlWKZRCtklp4+yG+IRl+GhoHMnZWoOfdDsZxJK5IwYjIcVLlgad8JutDe
xhfYMXnOnNtstzSCUMWPYQ1S3NJC0ebNK6eQvyVsaBig8LXjrQbX+qLmJTuh+fymWlvuuhKPD0M1
eRzKp2VQz5nSCIEzFAJXj0xxVWwB69Maec1I8Q9PFM/0d66NeSb3viIMJvN+oVcGp0GiBOtD0Ucb
Jggi9cTQ1PWTuUJ7cEQp5orRmFRqxNaTfbhqjfM4cD2dmiwlIgWZehRzWQFjGDxJ45yilGlrnf5y
GFnIeC4UaqEt9j8aEr2Pm8b2v5I0g68+rlvdUzpYiODaxvwLudLjB/Y5JV9r4PEHbBn4v9AMo+ka
i27szAwO+OOPXYxu7gvYP9v8cxtCj0BfDb0bKsGI1T+gsIYIyFB3oHDCH+k8jHdw9pQH+lu2LQL9
xv0aoJHUBMbWQL3WuskdjTxTNMNEH/EDN0TlitXMDA9hKrV/jpoOgsrcPlWjcwrSQbsJ8clPFwXT
M0Yl2U0lid8jyPmNVLvaljQuyEKJHm2GDnxH+h9K2HhkIxFdj0AbsANkoCopNpnnL0EOVwZuR8f2
IiwQMKYx9ZtzgmsHXzWWUsyeu+ChHk0VQNux5aDYJJDbuT2pSWfz89zVDIRPGiPoV3m5D94wTph3
zGgto09wwPPgjUPamG6WetNmxkiD3xxyjKhXhatwHIu5+xLcajDR/LIDgdCVGY4i7qLJI6UW+UYX
wv9Wd/N0JyUOvYrQZ/AthXx0LgPT1w2tdbXQDQKIszRVin1BVaYnUsvn1gy2SrGnCzvyIj7sgLfJ
59pru0pZ5yAgQEqOozHYrqV0ydSZiOp1bIVXHIVg4N6GAqaNkTJ1vxKJXRrpZeT/pMm84hD/cK6K
OdiGxQSS4dsMYn+Y2JNf3n3Kmuxqr04WEqQd8DpbrTsQQjXNvsGZ/aE09EpXw8us/94azFWKyyor
FrogEDsbkwYsS3aHYJfP2Ezw7KAehsrhSmBhamPW/LFeOXOeTOApV5jjxWyt9vRALAX9ReTOpNOr
96pmM04sqr+L2YJYVwmWDaLtly8dBTJNqrWzxaBaLc+yJO4+CUU0Z585LRYJMzw5Oe2x2CEC5Unl
J8RqC4d0dUMJck9SM9OPez7FN1qnxXHUKNg0uRQq0sYeE/3A5gaiDuHTGBqr8GqLE0WH7/A7MRsU
QbCA4cxF8oLda2o1kSvJzocDwoiaJeZDUH15cCVso6j2XM8Ke5+ipkkJ1ALjByFcdhGezvacfDFE
68V3w3RU00uhbPGRfxkjM/tiR0YnDlW8IBSh6s1G+VOn43as5c4QrcnoYoTQZr2qu+W4mPXWq8yy
N35eS31hy7Zv7/dhwower4dbvSRxXEF83evt8vGYmeOI+dsBQifSbghEcz+jJ5u5ijndPqgMxP6j
JKcFi8hpRRiOfo7mVr9iubp0kO3MIIwqzxyNwoMhFafHtLDfWHUI1E/V2+e6BtuFUDmB+Wg6T2q2
o9TmpdnFDEHOXQuMTn/WxpHa8k5SHOhr7UFGNGpPzBqJjITiRJtawuyGfRImWyrZBKRADJYJN0aY
0UFpHqlHqBp7xwHjhAOFtgCmF3saRVvULJaGcBH71DgnnDSIdWNBBEJJ5InFrUPhZiofNDfp3ELk
YgXcl/QIobZXV7O337RrRdDTE18NwwG9X2LxUMxnJl8Q/X6INMy3xMJfPZBWtrpsaR3bIxbx8/an
Cn96iFggJ/XmgkCUAvyZG7NGLFafjsF2vg1MeqxM9Sith/NRV3vNUnBzl/UGFiZtMHfYkFRLxstS
CbP0qQbebgACgqNmlRPZojNaFbOf0qL0pDKOztlmgvMjEw4buLMfyK3QQumyezzChvD3U9USUDu+
YrvT3+f9Hodm8Qi2JAbUPHZHajfHzKoNsTN4kA9dZRXfQJ5jrybdSRxGYwId5JJitl12yBC4MVwE
6trWUFoF9ZZlr1rD/JqSlkhuI+iPN5AW88laR3kK+paPQLHsnFKyDmZW5cRospb+h5+5/JE9qtRQ
pc2bBSu1tBoBRZkwZ8kb8IJwCnIyMqvIbNahZjWnrLSPfkld+LuLNjTLT9U3q/CIyW6EbZcojaGY
rLl1zBAhv2SaxpZWTwWNQ69RDpzuMDEzyuPUbb+01vb9bwYk8YCjnQwR4hnpdP3d1gtg1ZTpEZxZ
w6q5Ifp9Lbr+rGHbGvGMouTkJO7gECUTVfPtexxzRfdMVRzyicoSmHDXmnVK9ZQsizycejLjD62X
vGD83zFIv47IXWk38kALE8aIsFUyC88+LkbgQHvG+01F/bo/Kq2132OuDfXj/Noh9DFklQd3XtiC
Nfvwq2Cy1NId778w0YpxNxUi9W6b5manWHRH5uaUETn6ACfZSLSF3DgEXoqDZowhtAw2huGPqAFl
vOn+48ZdkHmj1TUvl4YGrin7gCOMIUpIRhgQo9IeYbfPZFthHDzdVJELJ+a8EGCPJSq/xBSZL6t/
UhYn2HDmXaR+kX6Fn/UwHj2cDSE6A2F+nU/s12CySfdEWOTjSHLv3fnzeL1BMNB1FU9TDduhyapn
CgaxhuZQzOne7JmG3Xt5xIIwNUhx5Samlhk3d8CUr6PILFpCzl1TsO/ynNa4NvDNTs2oXnxEoLH7
GpwQq8yarNrfjKYKoXuG9hQWhtupXkXKQ1iO/+TU0mxiHQjhakq0GDLVihPGDGN33lG9IG8yhuMH
tw1TCKyBUiu8rUXNdCZqouvwHLFT/LHXwDHiMs2CcxTvPznnpDOHK8Y0UjqRMi7njSjZCX6bwSkG
J3ty+q2eLNySQXtMSJvoNQzJ0oX5jo65d+zCefoiTqDErk8I80CxgsdmB9PkdeR358FF4cxOy9Hz
YdZNjhqCgRs/NLDfkVNIXkqvKzNgXbY5dN58W/52kjmsqo28pNdfeQrPBhkGJVKfIpAsO5Ml+Hs2
VnVqzeA8HeKddJcBs9PAbDRmK1gJpXzJfMPmgXUEuBA5XSsI1Giu0/zciWaBSPQsA0K3C9yPgV36
tWbJCr5lilp6TcQw0HOefgm0LJnFcaBWB8t5Lz5wOYOHcuIzBT9FNdM9rJ08cnrU3+EWXfarNRL2
ddFkLYpPR+Ic6NdqzQcl4DbfvzNmAIiGyHFMvkojvPWjzp7MPUoaU4o0Cvicdd+tJcisU/BLqa/d
A3UrZbukdkKIiK2vMsuIiucoVcjnnopbkrKHlV8nyqNsHeqSaoa/AaeBzR35jAdPsFU3zRWv9Wcb
SQsElMM+u3xihsb8PpdzinlV7Wv1Bo76cwzCJgaE/WCrAeZz5+Tg1sAoufF4TBitdeZRRMf6waBm
PQ/c7oCCM10GxnOsA2p8NB4+KgDVVjPFwJU2TcjG8GK15r0Zdl5FSYTD+MPKnF/F3G57vMgLDeIK
LLBUZZgrcocIuPzzgGF3NrPe/XcL14WGyPNze7JuqKULlG6ZisFGRX43/dK+J98xe+yydOmaM6AA
QW4Pz2TbeTmtopkl0QmlwTww+I4G58hlkFGjUEijz/p2RH8kuYpWB9Kg1LM1e3v8nTkiflUZ7viS
6EOKbNrwlLCSwoVPkbKAOJ0ReibbsDEf7wkH13S6nFAxXLEmXpWVKcaxvd+zNciRbO3E9JCbzeez
hh2vEkOlm8l9DA54qR0/2GNHIHUCvAHgj6EwkZok+nH8LypNJugBR5mHLneGMLIvOC+ROylH1FYF
zzVoh63gPN1+dOLPqI6xZMZZnThCWZIOqrWXYjBSDllfSFBol2smkDImbEEyJVzLBxAs4VrLfkZf
RD4/I0A2B3qKHcNfwSYw3QjtMuMopAM6OThdHsI5JHWvE1k0tQo6dIzKy5gmAa7AcaaobmLUesrl
OTAXoOutuaZPG0f9GzqzlsyqhclvGWdD6c4vekDc2w2pZtMdiJQjQ7+SLFpq/iioRA5eQDsmtUNK
jim8ec1Ujm1jF9K5QS8EEQ+99x2cVMcQLn7XuvF0CU1Lj6FwMTtPdrLWn6zSziR8hdu2iirQ1iWS
EZvQ61PYM7RoV+qIFHWpBn5GE0oCyWVJ6IR2PYPjhP77p1J+piHjA9ifGBg82TJO6AnBTtFTgtsv
ShEo7UPrOT6M9IVFe4PNNTRWPWCI03P5Rv20kGnSwXDA4VtY6ihhaMDa01CUdeEh7TsySB43J02c
Gfl4uhg2GQy5PeokJFUEP4lNP5tUdYI3B7UmGhkPiBBKyMDtlhpCIi4VmXy2CJHJUtVi2+l89elM
CUc+1HL9QbiIGINU5IzoQkfFC6O5KauObfMXico5TTdI0gmK40cIp6JYNXRhQCtxp99+VawSYFpz
mA2e1P1UyUbuViL1O6E3JxLwkauUu5pMSQwhLfjN9lfA5yOox3lEf4pcSEWUJTRfb6yzPIOT3Euy
hSKvavaq+KUy2Gnxrvdx7mvxIvoqaDdyv6V639ceqYMSeIXqPifXkfIZtzAnyZoUH+QQU4m6uaEg
lG7LbU4Yl1soHcUVnd29hrmaPBUN7rbXN9wcmC1sZTNccSaGgQ2QnTeBGXVU5CA4mOaICb7CQC/a
kZZR0uZBs2BLRm/OfRSQRLc5nH/SzcyB8kKDtWGrwBQD9hctLwV3yfhcP7RQ0RQzVA8pAk20fl/e
i8Im45DgICFGxieDaBYYoYBKzlJoJH+MqnUJT7E8gdGZ06GzWN/tfUJ9aFKYM6g4xMqYTB8if8yO
0TsluwvwLoA3+M7/6SH5ppysNUhvwlF2JQLjGgkfc9zobdCsM4uIVj7KArKhBB9SPKaTlG9B9MxM
tuIS/lZjh1Dt5uOb5QFBGJw+ynMTutkpXfN0HhSyrezE88ImJFISiOynDGnIiQiHRX1AHSks+l8w
P/gTaEX9CV+f2JkgORB1n8trggWz4rVg6WzHTEM2BxZaaXKES+DjFIsCRoBiF/lmYJIcxQwYjDxy
Gaoq6MgLgCyuFBgTBPZkrVipYRExc7KwGbfSX9vSedPTAEPKow28iIL/mZR4p21IZwUQDcL4NrnE
8SmyC6hFZvEILfaAgEoBFiz9fVBdBmvM5ybHMBFy9G/IDDuyDPo7Z3iFwgcgDMhQL44R1oRfELv4
+YEKS3bias6vXPXnAWw4Sf1W2Gcn3jerFY6P1Xn9z/OvdOe/WQv1nOWvPS1xoou/FQcMdRCEhsyt
s6KeArQOlkxezw7DJviVLfhJ9P55LlUc5NTiB/YdG+aTWLPg8LG6rAGUEWjJ+DHF4MfiuSDalSm1
wGpEeiXb7EtM8eK3VnIDE9VcopvwNKF3tdVPByL8pu6UEQel5duBluH7NpuSHOZOM7Nk0jwa1n1H
MOoIp2zuoPlHo/uKDJRKKM3VbzY3uJd/8TzQ39MjNdn+p5x4KrObqELxN1EKnJAHz3xp5FJV5scW
WSo28i60MnB3NacYuRwrzocb01qt6YX5KYegcvn/BJhnaTNdyN8UZBaMZFmm69BBXOEV20Zz6PZz
TUAdzdAk0kEhvh911yzXF70ytpCXHvjNqty3382RKW8Qo/znF7JCX7xkKMCgLx/RqugVamx69Gy9
A9wVvrxHndMscOCeqMZi6FYFxpWjy4GXpPP9OvNV258VVNQF86u/Z6iPDvVdO7ZUfWoEMXQP+bro
VNxBIh0Hf7qr/gQ/cESr3gG1YwSUO/sjC0jG/iVxDxXrBQ3ndAO30A2c+W62E5FBs2W62kpVv1IC
ti1SjPJHmUNSAzs6EDctez4keu0dHsXgSoctXXPur0t/jmAac/m2W6WbZIF3bKlscif1p8SN9Jc8
BjPnJ/karSkorKc7DE7DD/XFkOlLl4mf4cwGkSvuByZlDXaZ7Kvcmn0DjEAv1jqCV/HsKzbQVX5J
DTS0aSe210x0wvM894LMnRwkf7hUaJJ/pi8b6avyrZyg0E5LB0vbs7lyVX6VfXKKds29umdAbXOQ
mDSWaK2GPjPGlyyLnxclX/Y7Czo8umtujuqc9ykVnfNmhCqXxq23azunQYO+Kv5eTZAvJwxwtz4/
EN8WM1twCABW9c+AtwHg+mFoTuzb4QoaVwUkEe3yzM5Smy+fHlRL3ijMeqBojyg+txB/02KsiQGY
vGZ/cL7TRUPJMQJjGvT5KK/KnQTCOrzGV0YoLl/MgHkgrEC6TV9YPaZn0DgMJeFvyWODJ/ke/QTk
MMu8WuFroD7br9IDOdeuWcyJHC4i6mgTf81aoOowjnmgJ4/cH0WUsI0PKaPt6QzDk3igTUMxQvdn
WI+qGujj2JEUO65N4YlS7j+SzmxZVSyLol9khIgdr2z6XkRRXwz1KKIiiorN1+fYN6Myqm5lnjw2
7GatuWajn5Oj84pvK/n11lvkzwDvV+zoIT3CUfJPRNZLYusQlggos4oRlGISSciLc6ZuW34C3lZy
9RCsxCPeUC3f/OoVf6gEuUjXbDRQJaNqPSD4CSmgAuI6HhsJHhhw4XghVJV8FTcbNhn+neZ6YB7x
X3+6SnidNDNqzRw4/IsPgtMUzqmTjkFDOz4zw8vk/Vf9NZQFmHnjfLq2AbeZar2SDlHlSvjIyFCc
ItTA5oSsehyQHfxeYmXfeDVQ3OIZDTX7jq035KqxeM4JDBw7UImoDNBIMBbWqcR+5qH4GYNlvQUP
hxT/uaRF4+OJ++pb7y9IHKICSWI/IWVvl50/BhVrJDwOc4MByb1Ie3uQ8W5hM2k80lHEOGLdgt6f
bCWEmxb9yfCay4T8SAAIAsJwoGyMz6bCsyUCzMNKC/e9hTQ2Yjv2WOv34OxCxU8Quv7S0i2z9oDS
Aj/kDWuia51hDXWtSwob0TzB09Vxtklqv5M1CL7t3vbCgG7KcuDhvCuxxkB1bGhHYMJQIQUWTxCI
qRhhYa5BbtrTvKFe48tEVVaTErxO61g128MxargHmk2dPJISTmlp4mZF2m7StWA2WA2+fEBZZ/E6
Y3dDxCxGkzre5zTzIMgGPKDBH+tM0Fi7DYRo4A2d2qwfL/H4ktQi5CcP4+s+7Sr/I/ETrWknehLw
MenzXRF2XkcFXqVgzZA2RoY2+YBb219ETvcAXo55XMGYhYvbpuvF6OzIC/HsSAA6U+dMqaJHgr/V
7JtLA5IHfjVMURdH6v4rLBeD5lI5nP96Ae/FgI+GxdH7H4+jj2XmW/Komj16D+8dnDPWDOQ2KD8u
iMF13s4JzHXqLVwnMZj0Fo05HrqQyWgxVTsaphebEr+E/wn568XwrZp+Zl84tBBpH9sGL90x9Svj
fXHqOENqKrwT+DPGAXRjM/quPqJqzr8c8ifqYIbo5QA2AwILQuPYAWyI180oFByFmdhKhiHjZq6i
dn6kVIRS/HSeqVYITA36EK3+qA/IA0U4dHg/zWMB24hdb/OH9eKRqaAiWGu/kRRxJcDSl6713Zxp
13JgSE3SfXnt4qcCT/PrdGD5Ky4BI+VmEB+Du9PnUNh2t/SFNwgZwC43gyaQO4VZ12kPw2zQQSsF
U2dyWg05eK0mJID5GTLu+lxwTNa1wzN9EDtJd6qO8VlgxvksUcs0ex4AErbO2z1p5jN89vW+33ij
eRs9iRv6q4+EL5i0lfcM8184hTDCIH41YgoXc3uz78uPuSsmV6cKPpOPGHAjzbCHFfVCM2WwvLhB
OqSx9qBXRkPxEK1f7al1R2k/a0wWWDbanJhDiLKwLwR22jJvgDnDOHijjnoZtGT5zfl4UKVgFmPC
aLHFbrAPdM3URNeFU45NfnqekUhIT9rkDU44UFQLl3Ylqd2HRbNNrMUvvat+hzIU0dzs7J/9zxQo
j79Btb6lFQAGqBFLY4L52hNChEkzdLazX63q1TE+xuOkyamly7coqR8ZehBZrfk1kLli0f+V+5Y1
wxwBJ3P9FgMKgmeCNJSrZz6kbXV//sPG9hKvfqWnW/35Zdc52o+0hf7Kk41Iq6rxQICMRXQItD+g
jK78VRdpfWm89/fZa/Zx19grxPVH1FhzS0KOhiUg8hxiaokzUoPn3/jw/AM/a5bS73VN87L/McDL
O1v1RvYqFg+WlhPRlKpW10O+hHhneABFG3tnvwTqP4HQSYODYASnW+LTHpQ2BMOhe4TXYD9COn5U
7WyhsfSR1fi6/25ZkdbR2WmmlPJA0kjLtUoGUaEuwYOhZ7bbS1xP3tEze/KSlIU4X1BokVoLnvtF
7vPvQRwXzyngABU8wMNdIXOKnq3AfAGM6h98C7iCquUngKwJMCAgc2gpsNoAoUlDObm/3Xp1cXvi
AaHF49HBh4IHxTyQEYlBCFEFIF94tAslI3Wnlu68yI5x+Zq2SXczRivCtUUWg3EJHnexBuzmiFGR
/TzdBqvbcjV2tbSYYDztE06nX7Kuh2oWwid74e4PMtjO4c86LhFLLbpQh631HG/7TKFiNkEbK+eW
VBSYXTjxMh+vfAXPoDN9on5lqmpcpi/mREsyl8biPq/SE3a4ZC7hRgG8wB6690F49LVXbfoTBteQ
az+GGmjbrnwefNekYV5ifsUnu/yhBLZA2T8C5TlgDPMB/00kFzvOH87r9NJHcKT4dJhAk1oAfPO6
yWlEn5DzqZo/nc6mXuAmfDM/HNUz0Ef3nvJyPfPsD/z7XiWQDOEWkrLBgtg92Al/DOVoUX7Ga47p
CfNdIMTx4ajq+KbFEpMsLd5Kw3mTjEp9YA2CMWdQfuJvOFeHJ2IO9830vR/kd087mqQrztFHPfTh
YWR9nArlZVh7X9yRxSDQ6AOcf2bGBtlR/icvJ0SbyQc0qWfgoArS0NUjHPg/t3XPKWPm84WsxWry
kf0rS6vwTnHFYAL1lNe6R1x4pzBD9vX+Ed6sp4sD+jUDAPNfs6sUsgz80r+0nhK8bcZeYzpSzVLv
HuMB2v3blI9dt8abltEpTOYwMhztZFUkcpHJRe/o1tEx6eMHeGStQB83CTn2NBjsYxLjBBqXEIRh
uHww+U8vHG45xA9Gy+cvc08L82a5527WAGVbUI0X9xROD8W4KHwCwTbFA7l9RXIG4u3py+wLyAJR
x8zgGQEGD5Nz+Msf9isiILJnPmyqRgHKYJPmloOX0Vb9Q/DAmuvZGKi5NL8cMY+IWX1D1I06/RJs
RbXJYEsQ5Mphpjrrj3H2ZHqq2/qdVHFgKZMz8ggZcmVnB+2QlP8cp/hGAIcAgQM8oEdlDgjQ8cyP
U6YEJMJxCH5obZLTcnxAHGR+EZ+tExn3VQT1oouHk6/hT9EhH6g7U5y19Hdp80+u5kw+rtPbtG9i
YOJqMXaKMqXtkjCnDJUtJtRMSmU+XOtfjELiwUgIVX/0M0DN67AM1ajenfLLtr88h5JfzdnWEMNW
RwwXiKpZHPmMtd3Btxs2tTWEJk5gHETw1v8xtAJaNY4JYZzHpHU16JKkpuXVTEE8MmudETYS5eRq
1ClhwqcpA7mPrzj4Pohi1k0082TVE5RZQKF/j8mAEc3TYeZ3YvXPu+Eor8/2A0DpjRmy86WT/Di9
s32+RIS39JH44+qSAhiOOXKAoKasB9J407fZmf4YMV7jszmAiqrXXukBh5wszXpmr426eMwBDXnW
BBwEXcrjw5czYIjjoGDCw/RPE/0ZBs7DuPi4faCuBus0/daBRnorzfHHYXmDEIFukasJfxlkgpuK
udvARCjqDpxK9YpoML24N/fpvqJPgyu40aWkm8Ik5QuWfpxFSu+BBarDlOZmkbYsBcNwU/SKoGPm
N2/G82OAYJlyrh9fXDqnxQ9+2O64O2tmMTSaJQYzfIEVd8YHOHPCMTrg+IASyBUScjG8xgIOuH9d
NryRW3Bae0N8n8Mjnss2ROLhqj4oO9xdNoVz98ZzDnHCihFCXqzu/hs9E+igJBHb41DdgfVjvl1F
rYWCsOdB3EawChWd6mV+xQ4fCW12wxIJBIE2Rz/FPa5/D/4lSAYFk115930nggnkotATuJ84n+wl
jVk40AsuWTA92KMwU8loruzCVI2re3V7JjSG57S/v0x//iitbWCEX9ASUHjhObInT9TvoGkMtY3O
DhJ8b9Y1+/LqLtlj3FLqkwxsJjtRG2N56LZOhxu7nmDGTXLBhNP4mpw356GvEfPwsusU420DNBcI
CD8pmzry8ExqARhr4ShctO4zUY2CCg6ijiokiHk19kjaBc2t0dl3kx6mUQRnEvse1TbzGaMMAO1p
nDrhy/px1uroByxu38ljCYHHBFRze28qN5TXFH+suPWyGWPqvg66561Wuf0yqWoYtqpTvh3wFcn8
cJCawAKVtUtnO8pHW0ZqxaRccR9QxEMh2RF+zBzKIDFw9tivZSB0zJV527Lf0+cUukHF4Xf2NFja
nFsSqmfWQD1IjmQN/ECztlPAHICj/zpbfOo/xpgWhdOxN1f0vert2VwW/JGQ4o5f8s80vJ6xuUEY
kzERW2tU7gxckIzAc2Pdn8Vxyln5yRVqTZCCFzf0lzXFHVyuqIgeq8t0vRxFajSajUmOCBBNpYoH
zXw1Nopw12LRp5PcXfNLHcWv7Bu8BxjrZk1yil6thgfKpOwjP9jp78snOmjTamhdlj+EYT+rB1Hg
bOO6bsG3JP6rcDnxsCcDJeA7nDNaAYoHc+ZLqlXpzw1jaQjqSezUhePt2ktKE2wu7lpkf/PBGsb2
VI3s2vFSyc9Do0vtK27bTsp9wrjQ6kTF5M3IdnL2hgmCdVqD+G5DfUHvNhJS7/Vwn/On2aPaf6OE
u6bU73T9s56jec0cxSq1Fu0md2JWhvLg/mG+nBCWzsnJbEsnZZwgSxnDyowTvbKmH7Ox3edGU3mM
IlFtTQwT+S8y5R/IuNGjVTLJUe2RPdxJwwQVb+e3BYKddsyLMdxrJSSKO5M7772oF/2/n+yg+Sf9
n+Af9TeEANFiuFSNsIQw2g+GRofT52yu58VHZ/PA0eNWI6BApphKVx4Gc97bZl7ewtxYG11X43T7
UTPVYjeeHqPiD6T0kQDDvAOKQw8GD8cdW2ELleyJg3CmzJiCFKXO7XeCRI7IhnZ1Rregt/HNos/P
GbomxWTgnBaaf50WuJwNosLcdgXGFZQzgGUQg8a8U8gAFoO+6L7pzvpt0MTX+DRtcxIr4LY0Uzgz
rED36eCnb9Q9nYngIxjG56CXfUBA0DHzCEH5C30UoS6gmIfe9OpHY179Yoz8PotCEiWJVamo+yvv
qVm/bZtDKUk+XYGKkeYHZLIJC6vANoH5vC69s4/MJNSonFHXoxp1ynAdHIEsadXWQT/R0npWS+K6
LBQpHJfynon6ou1z+ZY8YmSBdh/XjuumJVVCi6p9GXaTm6liB3KnfP0DwrE2MrmQ4DE21dgCS2Hy
Ma3ch/sxa1LqoOGxYVEg4G9D5RA+5a4TXaLtGT3Yt/QNEe7p4dSHx3rPmb0JELfWT5SboCL8pZQu
UVm0fw08cfgNnmJjnDFkyLe7zhlnk7TwxS/+eTNOjdW5Wy+yaAgkrYLv1bphRYc2/4r/36r3NMp9
PVsbfNGXdj9e/uOowVhjIs3FwVK+i7AgJvdqyaDdanaanqY0A4ZmwluEPuHc7ZtFKEJhxihjcQpb
25QZk2t8Zfv3CfLFin84R0JiYsYVfia9ZOz+HAavjGpxMOfm1lRxTlUDQTV8tA4bBSMWk6uKlO2k
xWJByY67akIPdbaVVA178cN4Lzof4l3E8SjGJbYyZAkJhEDMq05bomEMklV9NHvh2R5Rl4Js8ima
Ke206lDq+BgZ/o0ikhY4cmhYuua6Mt9s91JgH1UwBkypvERCAuTfPcDJ5IqaFv+pj2BmwBKRvD46
UmJxL5h0sV7k8dtz1bTJh8lxsWb9hzQxpMrSqbIXI7hBrwlgP2QzWK64HtaUMGN0qjhp0NIw4R/P
Sdl5y/f5tZnXnf/9wtOWoTRejPolgYgGP46bD5k8qRoGfKz5cTNKf9unM2KEAvfSzPt/RciAziTc
hbsHbRHrlBQG7siXdfOZeIFDsMiiq9+P1857uR7NR1ScJ16ZsduEq0t/k2D+oLZ82FSxeum8Ecsz
HePh8ObJqaADoNF/JkynQPZuJ3L5zvN6jmeGdzF44yds5wYUyZAFDebkYSt+HqmKzOD5NfIFrglq
A6a2Ag405Tu9LquEO5FBggP/U9tIotWWQ896YQbRPeDygDcgsUAJwcSL95w6g0eFl4rx3MJr4PuE
JizkZvl4H4/PiFoSLMZ8nIzekspONiF06xQ7nHGY1h35WOgRuMYqsWuhK64hn/V4N0S66UdJ3hxZ
WwoplJlHAxM2yg65nHqzQVDyJ6gZEhWS58oOj1cH7PsnxvGb0wt1iy5fv7tkWsO3L29/RvXyeWOy
hwCKq6zEyX8YP9x2XiWNrgg0zQwcmK2j86wzcFV+MQFhPOaRp4jbpsCbkR+hLaVzP0v3Q/7IT7wA
Qk++Om9ZEnLrnb1aDJm5WkiYYb6CbvGStOHQ/mOIiwPYALA+vuaDQl685wy/OaTfcxAKvowfm4NK
zoUpP6PuuwHsrgbOc4r/IzijrtB44eaFAYu8EuTrMV/ihobcJoo9zZr8VJKiIlmSmCK58qNzs/NY
aS+m8BmY3fL1+4Ncoces7IqfOgvYznyMH/+LFZDS8QGcwM/xpBBj2HyMO8wb7+i4ZkefEFsZ75TW
KGXboKGjEuElx4GtI3cglnQ0Z+Kv2BefAwasYBiAFoAerUC5ONVgheJ9iM2IDXgfB7om9vCqM0Tj
5ADDyXVT+2ElY7092IGeKOnVCWzNfjP6g+ui8vUPp319B8mi48CD7BBh/3gGNfRwfXV+WlXHhdt2
2WG7CiXvghRXNQY5D4oy5BWXHhy/m+FmWtoR/URSko9WdrddVOt2wlsyWxOtxmcDWwDFjB6gI963
+l5Jc7sxc/hNUKb15NXnQyjbE7MgCEC0Yj0G1RxVevP7R32m6sfaVGGFpftauBbzDz92uf3ddE9h
zLBSFHbQmNI32zz+m2By7DVGENzGkbbZIw0A2af5ZwtLTqEenjdhSKHIvnE7fPkfjzOiwUME4rzD
SxmM/3mYHDMXZMwDVGWufEO8yTu7BC4o262SbzL75ACRb1NSAQG8WBzD5f5Ei4GgXLRbiVAovS3o
Xpiu3QTCd64HLUnNfGpQ9Bd/oEaJPA4a/YB4+Ks3odfToxcF38NqZygtgLybEOM9xGboycHTmRp4
lMzIlTb3bEMeG3EWNXzAqTNjMvKgQPh6SshMCpaB2MBkkZh5hHbqlJJXkps0DiOzMLNOrmKZuT/b
LPBdPkRavKA9pHdlsHXT8529cynAYGIaKSZq9s8zf7U9a0lciM6tiORhYHPbwXICjVGAUwlKX376
YstWg37PDslUCiE2CO3srb8f9EzrDQou6NTSoTvEmFPf8zg/r2jkAM/oFNgri85uy9eKAaqefuOE
noSUiynGl/v9Nd+PzN3Lei2CrobYB0Kc9ve6Bo1/K+MB9tcYGr9NqDrkrGJbouPHqAo4VVQTxqlj
j3Etg3slkYX1EgeYOyvFKOkqr0Yr+cnUKTZ8B7g6EoTFHwg0UHLN6UXWeCaOcjgj1Kk/Y4VvZ8/Q
9KGHeYhlqewGcpWGj2X35Qy7Vrney3pSpJzKeso2RH8p+EilBxcDrmHRjxosKOT/ucY8ABgpMJ+O
ZaYOyYYkqLnnrLPj2CrR1HJ8w33qyjB5ON+12FO1gbS+6HWGnsxLysAh/cfR6/4WWldX11ZZTrZM
MuBnsD1gfYzM9hJWMOlbtxJ7thQIJ9R3f39GY28ff8YedX4glifnZ57DNHvYWaF/CGQ7Mu61T/c8
LbGiw6oT+043XlmwlhdxDEu6x6W9XV2ze4rnF/2zNOrkbxNcLzfuj8YFvdKJE+iN4TXVfbxCPB6q
RsvRrw8o+gaUbnGs+rAf9azlDiwY7hcTon7gdWuicgD24cmoDod4tl012eoqOeKqtUKMGwywaVop
L48jPNgqhFJD5RFxAdKq3yPe0VgMypQIExdGHmPEgdHZwnD+ZFoeKwZtGJqxFg91saWJItHtbsZg
a7qGVEWsME3jSZhfwDhCGzWxiqH1cHUougUl1rr+qVA4WbJnvrKLP2hJ4sGX9iXLLEaT8h0qBrjv
A0+4sEcpCc6rrz7yTI1q3Ue9XumL+wa/LCUGfJZLX5Nupf8+XpX+1oARGsYPOAvF8TXhn9MrcaH1
O+bi5EoDx4bYFWOk3zB6MuE0YN0KQEKnhyOG9STmZRMe4fRF96v97/3UvMLq+mTx3iqrdaH9432W
M5y58nnAuvk+ac/dWl8RBvgx6OrKp7XCQkzBstlAuYSdMSmLDwLRV1ust8xMzpgyybyi0ttL22Yq
DnLuaLv5Wk5H+2N0Ol7f4/2MnJepbu0R7FI8s8sRAvCGdjEY2ZGJslV24AYDAQTsLVIH/Sna1PsN
9c2MJY66DIhZBhSALJozJIlaNIaAP9QLLMjnzWWKK9PoTZjgHGacpFR5wVgK84wcbsxHLNcajhrj
lx2tPzmqwXyEbH3MNdlHREA+VmPVFwuUDUYRMhzN81RMg3gt9FpMhpPKfSvGm/9EUQ9tnG0CmOZ5
cIWJoeM/lPTdnRom6FARNXPGeTZh0YLfjlFosGs0Q2sCCFlwg2CVi8qWRVkXxzP9SeiZDPumHaZL
pDzSwsIFTj9UTL+G7mOJUsd7wep4mmuLZmGlRb3kjtUvPQwmfNY5GS668Sh9YtSXqyk/L2r3nHzk
mE48t7d8HdzyUYSL0NCAJSGLsBG3H+A+HY8Lga+9AzIVK9nwvzCJQg3oPLfIbk75icjUNvz+aVim
/qNeMyyhVH5H566QaGryjG9xMWn41yevmaJz3tY2hjruIIcIvxomoPJD9CpddjjMHKigGANFN/dd
GVB4brC3Mkxv8XGDPT5i6Jwhbe9vqGKGm/6MCwL9S/9sjCU7DzGb/ZVt6ptahVQ7AbzMKEBFzl5a
tBSUZw9mPTDc9O7IpFPjy6H5h+S3fOLXiOkk/n1pLznlfTykaHJg6mF7dMB+hUTUdoqULfw4NLsN
A1QaT+LD+ovnQZtB4wImg5YDWpwxT+Qw54vnLpfDkc6WowEwz4GpldKY9lFUdcwEyQOlL9mnu6qw
v4vzw2FQbig5nDtTEVNCSCE3NJFmX+ejVXdaEO0O3ZNmbwrP8hT1dgTIY5lyJ02sCOCLwXklE9e6
L475O3kxhwUFNhuzuxjGg1VnPqbe3pMv7oH+2ZoJ7D8w1Qmre4QJDc7loEte8afMz8kLXUZFj14n
bVqitn8YIwo+aGVopomVnapUL8wP4tH+iPIGiP6Bu+Zz3tsdN/evdRpLf52BTba0NdLw3GGps2ZJ
NEW+Ppggo8UDEwXK7ojR3lecmQ5rk7X1rwkDKneViCQZLFE0wTWEfuma9zLok48dva32tErtKFml
8NFrKKsnQyVs9SXZ9DXVk9SCTU4KuC6NtYZ1hA+HU/0ErL11AqkUl+hbY3/35djsVDoG9pAHCBzg
QeMMZ7b0MT3z+7V/HfwTS1A6KoOvh9JltD3djWZKG8CwgjpdE3J6diOOWgcyH/cmEnsunL7Xn8Dt
ku57HQeTgnan1qESDwD2WPaUC3EdMWd1mS+u7Y97ZY78s6r5Z4fz39H40IakyJ/oL3uL76q7+bky
w5b5SDu94f2faiCtz4lUR8y4gG5HH1lDf66CoVxtfBrII8CxHsQewtt3U2D+dce5jnH57LhgivL+
GO1fQ0rnnovmUG2IKV1qQS/qh+d5z/sF43nLSA5esuShDiJIwJCZLA6H/OnjppX9arKY/Q/d/U1X
jlajOv1XeBzY1z7SFf5ao7pAdMd5Ab5w3PKMLlsou2QcoxbkXMHHe/zWCxWJqMUmGAejaPz3G2Z4
oijSf+jfcVgDirQGNPHjYXiMQDAAQ5VbDhm7+7H7yzanLNLSxik6ujoBIxpNIEL9PSzgYdx3ZhXU
GxojzYL3S+NaMsjgfCv1Hi1xMGBqDv6OsC1S8S1DK8Sm2fKTCtw56qnWYnDOgcBpjl2Tc1LNl81Y
SuXdUz7dDB68Qn0enPseK3jGMA23syb6Utz+QWQ99A7MlnGhICXXJLc9WsEy7Iu1t/oyUTHiH6o+
jLboduiCjS3Me/kGGHLIKm11BqUEPjkx8fqGtJTodD467m3NVBKWWQPIYvakvGJVxbr+x192KJVh
CTPnJwehcBmbSuS3e9e3X/r6JeUVbfz47HAKN+7ggQf5DR9SDTWH+zJHFAcUEEezegVf871hmiuy
ek8V3tne4qxGPmgf12ZDr5jvmWuhAaCDoZR8yvtb4e2A5vCC0F3t90oqC+V/KLmD30PKWdVv2AVb
+KWBvvwclj1L9ZZ5Z8bg5r646NGmtmYfzlBMCwmBeClBd7Tp47kIhXIt7F1nvmMvo4RABrk/GVLz
S3ceDREnCfZ5y42DYJ0O7/hKUtgqzNPcuP2LK4/y+YJ5e5+nypELdDekxonvaazpDEElekyxDlzy
by783WeMmGoRU266GYrLMd0LBcrIV/PtUIS3o9nnoQ6O5ur6tgv/itkKoEiHe5GuDnwA0AycwOni
WLTE+v9/QEh2mOmDbp3zSaQ0TaDzzJ2hwIkbjFavpvitb1S6FFiv+RDfMqa4R1BxeBWyn+ni2RyA
CNksCd+Sw95Vz5434O/mXzGdQDzB4ukg073mN8MfMAZ+GgVYL4uY+o7PGQ43P6MrPhzj6aCwKd2y
o8VeRerXB+eoqC5x5pJjQiK39P6cijuDXfCyM+xjWaA3Ay1IZVbOFiqCcBnJ00ONzFIMQjXEYZ6K
OgW+4PvFdx9JNu2YzxN68RzwzE4bPyE8tir9hqkTpodSjWVtxyW4CY1CvJIZf6tVm6Fo2/Y31z+m
OthrqnrcyTHjJWcBGHUK9QR8++peOv6rDr59oF6bQ6SDORM7iDEj4JZcizc5YugIJtlvutdcNuH7
KqQPt2m2aRq+kWyo7J7bSnUX6mhabKgQMPL1NN2hNG7BipgGI6ot+HFQVbN3hY/CsIXAQmgZYGMQ
fLDXvUJEF0/84z/m/QPx3GENnYbuKwVW0HRWH40DviMU5bR5P5mz2jMpp6nBpW7WA8+3W88uMmpA
8CHWBap1wj5k1gePRjUQuMoHAQ4iAVqsTaMfnNr0ZV38ZN/hpyVuor+THMpfYEriOBguOySl56w8
/iu110BrQYQkA+3yMvqCEiwZqY3AaTep/QIYozcRjzDbflxFtqpwG5iezOjcPCamGaJ2bDGWKM15
fzIU484XSXPLI65sl9HHQ99qAFafqZIVI2yqnSF+Pyc91raxAj0JQvjVkkbEDwOrpq64fZLLx0Kg
vG+n7yqJR1v81+XkelC73TdDBiBOXJp9xZe96nuWXa8cYDDAFcfSgTqoC0wPJYDe2/baZIBFOO5r
vYZEkpvoDUN42g6pFXTZHxe3mbNqjrsBXrXVJe1ogUcmKPUxBRF2z5pX11mXsmoweUuD7TUXM8o5
ozdtPcxlrA/e1gDDWCNLl70btqzBSPAUen9jxV41bsxpJk8Uidbg2X0Fu6STw7GBAVJ4koZO0HTA
Fpn0NwrHjQ4/BnmKBI3Q1ZVBY8hEE2rCRbiybkuFuf6Gyhi8KURX3E5xDoP2/jO4l/pipS26BxbF
mcke/gUNcffDj3sB8zXOKy5YTt1Wrl8FSpcMNpf3A8QfMMUMsFo+qH9HMQXea1mAqnVNsoIti8Xy
wP6+1W14ECcLhYNgaE+XOVoo1uIaLFYPXeJj+3Hmuqz8G73d/EbTIw9QLJX/pVnMKjMr+nravbEw
RtEl3712Cdd04rY57Tv9CucmnT7ziqbQ7SDyxo6IOOdHwuZK4XTg0N6frFRNOXmYNucf3XUrMwZo
sO9gb9cNG1uQj42DGHWkd8nHqn5/SxAD3odEGThz3SJI9vz9I2+KQojrCvfaWco5+2BZm+5e/gTb
hpATTAw6zT9wczty+GAp7v4UXimbDAmaZYNiMo/gSJD0oDcVnegtX8vfpHSD38HUc8qYoBs/9QS4
hV1BzoULMkpmM65q3lIHA83ksQcqltrKpAiCys3PYi+JcWxI21wGCd+p6wKjkkIOXu0y6WHiwqeR
Vz0qeHAP37V1UxcejM07fjbnKaveFDSmkSo8rEV9JXc5glPXPTEF4LftSjcnGG2DYliY7UqbYxkD
tVS8thdxEM7MNLVJVIgIHZdeuLz79B8WpLtpX9fNOiPz9GGAsW4eCXNOguyM1G2mkCT0khtHZAD7
Ouc462DkbKHCmOl+EO0z1hdH3feA9D7OOlHK/cH3zzXDv4Zal8Nvm3H3AeHmlw1g4H5f8vGAkHpu
d5qbl8hMeAtb1eCj451wtFzGBjn0ZNX0lq8gCvDc13d6d5G/rEeQXOQPcdMcjSy7k0nCETfMaGIe
S5BHTinWRBanF8NNk8D0DtLoMtI4I6JoybKS24IzK8x0t+fmDwO02qYehgEBbSF1qerlFXDdyjXF
mG4QbN97N919PDpfO9pgN2zqdsIpKGuymNQe8GuOKTlbsu+Brdg7itBK9JewDPK3RU+8jD4bGkZn
VizHeuCCFJ8QisyhmQT3SvAbPcU0TXsvz2o5c1Umickz+BcOeJCYrKmndZjuTVi3100EpisMR3Xn
U1EZUdAJ1S/n+oCsi+dhrC97huccDJRDZ/1vsByEQY1Pg3Zm0yFAM2aV4ch/2SA2+B6YPzNyHOMT
T6I3e1KZeV8yG5oZ5kT+FfOtbo5X0m+PPZMgMgJuOuu2dLu710UEKUsVu9PIpTZ0WS0s1ejy0wFV
WEX2Z5LrS80Tekq9LSlDVD9kKrExqWs9pn/8X74wU+6Y6BWbLMgnXqWm6V09bxlAAxiqzI9GaXIG
rEp27MqbHiQMIGRsTT3JIAKw5UbCXJ78p5j2/EMxFSzwMlt6Q4ejpchsiM3S+YRmEA4Cz+Tms5yB
3yhMcheoMv+IIIhY7Mo+4LNkTNqZGVEoMn2jdj1Z+v7qJ8zYQWgaU11RU4acT72/nQ7Dnvnrkk9N
ODpHdsyaZX2rtm5nnLRtImm4rzs8pZS7Vzc3b3cZsEMxX40ZNOgg4x7L0rRtVqtr9UxXt98LilKX
vb1klbhKZrlpyVckninPFoqErXqR6RgkssznzWIs/ImJBzBzCX05I3qYE+LA0GNKIqU+w6EbNQVx
i4ow9UTPsr6IwSJZ1ZnNDbA2svaocz7i0ZHyptznNk2OnFBpzhLla6U8mETeYGMG68DU14sx8twE
MQzTAmGc9blP6IwjfiBr02I6nSJqIju7kbITcr0cxNhkKYWqRTMTA8dVxmHikxBl+Ma0NqJeqUdP
ziHVLBb4Sz3ZHb1g5kzGNSqVw2S+uGYlvZ9xdGtr6jRUyf4K7wv9sXlEX51VL1/jj2jo8AEdMzqK
e0QxXbGxSn1FB93qq3dKvJe1hbnnvPakHIVfEVYgpiDO/ic52S9fTLv60PGeM+LSD8OUNKFm3+55
e15pNKiSBJ92Iz/rezKBrpUSnYevf3qdkYkJ2o55VVeaiEUz4Rj3reNEHhLmjfx6pIWygTVwIW7R
5mOLw8GvRphXqaRZdwV3fzjgZ9YRJfvZ8lSe1YxlS2Z51Ew8B4W1rv4h4oBGbQievAxxQpop57d8
V2I6/W4v9prW2fzTTro4rCNUI5MD2yb/eazq3S0nvtKKxJNcZgvY/qFP/i6hMx3njU2o8fLoHSrL
a6MXXrvtyistZxwhajhB7tRBLjleJqTp+mE4tler9wbO+uJn+YY/Hfuz91r3MKVz/Je+8F84KJFJ
FGI2Mou6gWcYfm9FUtvIGP29dYegGRI1aLfP4uD3o+pmzslnW6zDRY8k538hTo5zQQvkyWRc7xU7
6NOmHDLaRETKTFTxxPm78/AX2H/pX3uOKS3ecWLaMBsE3S3EOTFHNtUZJPEYqCAfTQKsiKUjG1j/
YSPknpBp6DyVJbNn/TLPoaqifQwZGsnJamcOCBthygS2NdZztDk02FZg8tXxnibQrEHXGa+5n8XX
Q/kmJiWpJVwpLFs5ksYBgDEq7gp5a27+I+nMmhXVtiX8i4hQEdFX+r4RsXsxXPaoKAoi/vr9zdpx
z8O5darWUphzNDlyZHp62mqPxc0+vmyvjpBzXjFH/Bwn6Met+p1mcnn2FTWh9k1SXHocnd2ocodK
L2A+yDmKNmd9GSo78H0rRq/DsYqYJQObIUzYmj3dH6TfHUsojuPcDZ2CPiKas+rmXxagVmYnhgtf
Z9Y31oZi7DEd8v0OtD+k9Q/9Rk/5o7TQl36I2986NKRSm6s8PJ3NrW1jtr9YOvFD6CsfEc2miVb3
fQsv0Jqjk82pHJk+K9TC6WzZI581+vzSs3Hi87pZlqXAPajcdrwp/KAUbqxshQjTzMud7OLSzYs+
sqGXvdZZh0woFoxXRKpY8SDQBCZNJ/64UqHdbGfe6Ib/EOMRkJuZFYabVIU7sU8nCQa1DVZtI27z
JoUxx3BjLUQc9W7O9P9sLucTSOr6ANSPA5oez3imI3OkoXusOxNjPzKB6U1Mq9wOhO0nJhKvGZOM
5AQsJwYXkbxUNQZAyD2hcq+9vXmh7yduSke9xO3GhlO1VjRMsDg+x+o4lywjLcMUnwAOyrI91gYy
MU7lp1gj9hyuZw/2yUEyWhzIBn/9SvM8Zf4zV1K6op846+QWZg4MiILFB9B3ao8pWoYGw+dRg0Mw
JaLwH7S16JF4+jnltZs8MQzq+RvXAITHXZXoIGi5zp14evk98ySvnmLbvAdcdOYhQOwLnqC52Zi1
8RVVO4413KlepIyCsfn4a7UzCzQwyrWGrRVs2b6HivdHw8Ko18+KgnnyGRX8+eSUYqTCqqvOzhZm
aZ2hA/OiPOx5JlOPRS+2bWGVCIbONt2s9Bd928TBAOwH2kPObBETcPG/HW4+gw0uB8XUKv8eeAhB
Yk7sKJdzocwo+Ge6gztwpFFC7WoqFw4JG8TMsnXdmfdrHY+zLENxFHpX6BR43FrZ8E9HgqZH2usZ
2wcq13q1Z2+PuROX9MznQy6ywVqg3N4wEEG03C3NMVJVoCZVlqtz8PSgMrDJljV7YZ6n0cbfsvtm
IC/0fzpo/BRgVZujsnXTwp64JmxORPy3O0+VU2/5DimlWuE1dkhTrBDX3bwPTmPM90SM9ain5e8Y
x/p5P2s8WUu7v57zJjruhNM2SRKtO+EqN1hkOQo2EduVuo69hJPK2jB8GWrWB0TYQUzrmc9WTyVF
77fs/bJwe8SGWAGBgM4xbf5ShvqK0V717BJLyZ3rVpzcI+C8c0SSmjvxY8xERGQX9yglTv7Lhwv2
bpYvbfvy8jcjCU2dew0IwOoHO8W87ttgLGTpVp0xXK54zHjrPUgXj2TDbnhUaPnxaTveyMI67TOv
gkVwDW4adzvCe4/U2vns1UZnpzNWq3FczmtTDUtNIz+xMUZl+qbs08l7KvoBVoqtuu6ZyWMcB94r
oi6e0lEkcrgIkITHGroM8YZD5coTlwR1JxPUozM8YmuHqjnwl12EGfu9olD/6Ys+vYsemCuTytcz
o8XuoE4PYpa1IORTbhaUEung/P/v5YQpnm1CEJgy1VZpS8x8hCI0dULh1CoVMKfhvObJjf9Ihnok
cZLh/3nU5bRNVGEMJhfUEPlT47tJ+YIavzUE+4m8+V1vI/ga6Iw6x1SakQ8JaS3BsOfkA1KWjCg0
zeNzHpn9xOEocMKzitPL9qxhRsGXz8+fXuIWge5fq+2f+TEb09WxePggu/yu2ja6JCyB6osFnnb2
atUzSGUZ1vO5Huyepjslc1oJQoE33pX35KFdLKIuhvGswmr44VH0EHcCu11Ng1VfJ9fDctIpOfc4
q2PsnTo850UxFB7fqKQGZukjPUfn0tem9O1fOth3RZ2r7QLzhcdjyq9gCnujrsGwXDXS1u+0tEEB
boEPLM8QAxRk06lSENpO+yu/Jbfq11soy1qzOB6zKw6N5HwAzgdNLLFf2AHtJxgH8c+OSEU2tXZE
dZ04jRsLFYRj+D29NQVU+tCWZKmC1SP+j8rkTeLUMXHIowL2pQbDZQJCSwRrZjIlqzH46JmT7feV
uURB0wtxUGZmHyEZ1IKgLm9uS+MFgLSFGmt6JN79ZMai1oQ/7Rzx1lEGHMF1234j7x4fU+p00udE
W7YeaeUNOxSulYUiQJDyvL2hNVrm3PBM54BMI77lmIXo5BTv9wC4y+Kux/VsPbbDN1n3RfFB/dPg
B0n9IJ7EaydZY5P4zZY8fkPZibqTqhM3DoXSPwKyi7Z3IxcxMutcFH/ZpIYga+J8+LSPJFlyAzP9
V9/wPyufK8UFYZuZAbX2y9GjoOPb3+yxOfepUAh566/7FxYzmDIeLAw3PWaEXkF6h53HdPA9o6LH
tfOY8g7mFLoFlrE1f/02g+dRWw9/LypVZH3+KuI3FQUEJQ7bw2XkSQmwOu23vUCncvn3trxwSH4f
8wGx0OmTfMOnkSKgW381B932SYIigK4qyfMgrTi6H1s3vyYHtwZeEqHF6/FL9qcFlUj42KrafMwb
VrTLH7GSdVqjZ0Tq9qWXnM+e8wqvRk9ctKd+xL7mpB3NIqWjyfDewDKTnFMZ87FpHHNUL1lWBr0a
aNvfHMZUhvVk6xPlxtPhWqxeX/blzcOAaApCc915fR3skFRrXHQ13Wh1WuMT2i4+X1thzbMyZUSG
GZyZX1KS9TwOYkiJTCUDFfmT0mE7wS58xt/WiXfdd18WICdnkZeQjpAGwHdlAMMwmSSdr3i110G4
p1NlDVxhPxsVHqpkSIihcBubpHc2rfGic9hMCnuYeqTsIi8kS3Ubf2zyrQVS8kCXhNmre+7pXcAM
3CUPmCCMNBY/8AM0nEKW6wNElByelEljIzlDW6E8ViG1uELPYIRz2Sl64SGK4MThFt2oSEZsh/PO
qNrHBEzBRRJWIAhL0iUxDPRu+W19PlQLdKLXqFW7LMswLisC0au1i1eDWyZX2PtYkvX2W/8Rf9Kh
VcGFYyVg+XalFE3oOZJh8S8cO7/DK38e7khieB8sTybIImisqOuFd81IDE+tB22Unegyx3Ch8S9s
UT+967IDn7ZvKbS4ImUBHWVzlWYMhjHU0PVg8ZCMemA1bKCzpkz98NIApk6wZp9+UFmXRhv5Zw/r
phzuHSIdWpUASWcFWvo9eAbJmSmcJUNDOVkV+oAwUk6Jmg6WyFo47cY67V7ry26MpSRyB2M2zNGv
CCT6qY55B/ijUW242ldQTuPl4UO1loeGYPk9QWSh1oFbSAYVZ3J985wbl7UFRMKauOfT75ltjPmg
NkfnH8h5j8WddZqpNmjNfYWPJE5c2IAyaEpv3pdKk58fSmKz3dhChBlntC6nZEgks2+oQu/VLYZe
t5996Rn85xojWTHcYChLS7BFTed20d8wmClnaczg+nhoZ7KlvXq7iw0A6WcKHjW/QuAd7e/LrzfY
feYTr41hDij2cLeomakCpUE35sw97J//dYbJcPZBxlZIc7Otb8Fumt7oLpVkY+LhmK04pvoTk1XW
NQNQA8jCwjv6FW6vJF96Rl57edJf/4hCN/vMDNhEbEEvF+Uf/Ny39eO+vvTj42+S5CdokKYURgzG
RSAYRU8d3Qc2G9Gu1BGpZ1pNtSdsndyxJtarKGv7/hekiNdbpmNrC3XUGUOjhsVPG9oCW//E0pCO
2B+C3U9ER25m6yARx0dB8URcZ9DbGVAjqi1KgsT44WTIs+txDFhJECPCm79Q3krHCUG8YRjlFM7N
aWMhpPPBVbULCGeIJ/TJT2+ckQvcW4fWz5QQlmcownTMwgIrl/hvfJG9ihYotE/EWqY0/OxYIOiX
cOld9CSJ4i2nHYEQ5qhQOG6cDhYzWIHteXuG87htmSdwPfTryhRxDLthp/mMWOqPUTZeKLwE8k26
MSfBmU/xuWLS1xIrMRPCm/ap42CFrRxZ0Gg4knv8VLZfi94efYWX9zPHy8LphxBQpdVgMQTYQhVN
3zS0ObKeV8TA/krdN/4AFS6IwEyfV6i4jNAu2AgqxxlZgOgUsixFixMMkVVtvBKXwxrRNLOYot6B
U9BFv8+urNw2HpUSnegPjiWt/y0aLIvojZJFE7QQsFS8SzQOFhyznn0/dhSVHdZkAOvzzW58YGPU
hkRzfMFVQYUDGgHkKNarIIBNr1SCT80GtRkF1VJZM5G74F4Tyy9skLolJIYa8yxOBfo8W7iL+H6N
d2dhazTsG7AdXhBCwjew5ZRicbSj8yHIKXZxNy4TrSfMZLu4XcFvR3O4SwTjCB+lk/ExK7dvji1O
KRNNhudGGTV7nBVqLJe/29ESiTaJ1iDqsY6pSSlt0GiJYhMgKVeBu7w+G08H6oOushVMoeUUHka6
2BTxa9DKec+KaJPJHmnSvyQvLNyGhLxaFz6FNGfLq9B+hVUkpwNEuKC35/KUPZ+/nw/vynogQjVK
Ns7LROgEI77WIXB97MeYc9vTtn1PDju2JTbuJexTl7gLzoxoD4D1CVFwkGyqHC72yBpZY0783SC/
AzUVAUiaSeb7it5AWHVR3ehycvbQrsxUwHmFH0clKAGSiLoZKW/rMi8CFJYAGobTiYuYfj5JT8mD
uYuFJpI2nN4XD3OAI6dk8en83h9Ln/Yopn+l+iWSw3Rr4+OJJICN4dvl9b/mF4Juj33v+WnFfqLV
zX5zHAK5THgkykHBp9qK1bw7B3+IGbFqyCC1lEAI3OkyVT2CfCasqIz7SN52bzQMiFmaFUwjKiB8
bYAtflZN9Ui5Yp9I2giprUvQO77okdt8sTBiIPd6uxEMR2hWWGQ5L0DmEjexBzaiP4Z5GzA92VK1
9AScc0OLRZmrNZIlbPxt2AsZIBclhNnEfumq1i/ZhBzodlOVW30FnUaSDMuDjynC7ZstAooTh9/M
D8DsTnsRLrXPFjd2my0IexPh1W5S9OwQwgpgAjqyMHo1/UsMRrfjxBkXWlSUpGxIm/mEp3I2o9b6
pR+T+I3l6QaQFVml9cPgXgHWX2Zv4/BIYe9ADhHP5xQ/beKtivYkw2mzxOtLbK4pLo8uyzcLyR3r
8sz7conpV48vY8Pa2BoL+sq9glvLErVxeWWgbI5Xm9mApPSi1JJWHTy7mwrr8+YQV2irCV9fRKhc
SQj/GAr6WH1yRm+GgcOfxGP7Mh/oCBsmXii2GgxS7L90OcDR6jEvZhOW1rR+crMh5EPZPA6Wst4L
8EkomB1ZN3sy67ScbV5wjncilGY2iI+VwQ8KB1vcfCIKiOfh5n2mgpl6sjf7HQRVm1xrD1CHtZCy
AMHpVK3FdoSoqyASLMqXFqtiBCs59W36NuG0GSKXiCqvQ6OIzDTvg4zRAJElUDozjoYP8MZ4G5IJ
PBFrjlyj+QIHY4SDQcfP3BY+3t5+u0A1E5U01Gn5/KcMVwVHNZYSsN8voSVxEN3zkGVjSWVjjgTw
ZE2ct/Mmd3Jh1KS/EgeGZO5yj9HB2UOV5t+ChxdXI3373AXobQkHSP8geIL9Fdi06b19bCg50KOY
tLpniG/voI6AKH2nvXiTUWnz7fiE1LuTAIgd3afRVJ1laOh/vMbg33c4B49MhdMhbAyBBi0YiB+c
a4XZOmJlUwXRzVa7ZM0COSMURXsgQgQfnhg31OTCsufMt2oQ+3gDz1+NDPeJ+MuX7rAv5wxQQZLU
jZcx8Mb2/8+cnoXnhJaDUyDKBq8yK5eVMJO6/qHdNkCUK0d/TT9PJ3YdYTRjNw4KU4ESX/DuPTmX
hXRywGsoME8WG6eYszYEJrTpdh387eQ01gqvxCCH9TBOCfK1KeGKnoxfi0E62jSICbCChpEdaame
85vQMFIMyAyw+5r0zArR5UVFC6bHwq01cYEFzZR5+8D62J+8NNnLYPrkQXS+zd+MxaYyJdJ5rayq
BTWXvvFfTOYK68dMr/Y3FmtbOxW8BP1F88au/A9i0JC5oJi1XOLKAmS82Y+/vquwehP5nb9/m2r8
NjGZRGNMsvmJnNWe11EtqMCpaWnKXBsOh03Dm6N7Shy3WVIn8sPTUNOJ/dJ2tY8MEW/qn828Lbtv
VrMG5mB6jbkkEd6l5BNZwH7AOANj4EuFMWkp9D9f/MC0LjszIDSKdWUNLYbEeNVltxie9ZRGxayg
N4u9ZG742cHBSvQr+gsDaz6yP/QV/v4X3OdEJHumN5UH/PS4dvvOa5GE4i9RHLF1/A36RGZHHPVf
3HgK9xHY4UZDKv/7K2n/8ENxseQsUcTRPvZNWUybwOchKpYuV7AXNLjXD/6KtLJYz+YUq3i9gvy+
A6QPrEtW5jgk4PPCEvl8K140d0BIpbFW22lAKuZ7uznCKGumF//e01mHbmx5wfqZz0YwT7haVBK8
sbE9CtMvEuPa3UIJbbx4hkABiJYBs4j/Aj+XegqF9EmWQsbcV/z0Bk2PAW5dS2F7iJaYR7PAMqwM
Noo6nCnFhYujJa8I96Ep4JvqScffGr12Io3gpMHOI8NAhFPIe2UKGPo9XCk91GSCShJDPVF307yB
Ea/vFpq5dJX+lZCGrhVprd6X+zfStGadIqT8je4WdqVGy58g/QWmRLPcc+SD8KiWAsUVJ/fsP6dP
kUG5As9gcFS0Pcp2Ti8YOeVUmX/twaLxr3TfRmEGSti3N3GfXuqHQhS1iNssQIKfT+1NsSRodgat
Fih8+EOkrwvwCKZ+t8oI005D2oMW4UmPCRhRiiE7mC1hTeOvZiyOc9KbPxK437HuqEAVF0kWn1y9
pRuCbLbovem8Wem57mp7yCG6UMCaZYl7jsbBfU1p5Vq00hF7QLad5Vd+WjJYDt4mRec4/h57wRPY
VFZw0NJOf6MOS+uGiMwHM4ChWHxcKWbtTfIBhgBwa4bYmQrJrGrj8P/IWg2lDDIs1A9VrwyJxVP2
g682jglikRE7CD1XWR0dzs8scsLkYv8RISL7bsA/7+u5SL512Gl+AVwmuUJUEQkBAUCPwDZGeA0v
tpIhUTgxeoUPA1FU68Ccfx7VOlQcSEXWBojaAufTndpU0nOE5j1A1kb/rCjVKavuSRtwv5UXi9Gi
LRuSX+BOUCFRar8txjBpz1+9TNYgRC9pk8mzOzyQHRHt0yGwiuzGYWNUhDoZoudvht8I62KnRDbB
P32ePs0rH4wKuyVM0S+gcIaEZamnV4usiMYe4lFDu4NP+2X6QM8rsI0hODT30kLwF/fnp/dwxTXE
kitYinKnRaqnb5Hm8nJHdmSaqNoQ6sHYn/YIQzgOxs1VRE3qlzZpXB/aE4QjXyGuoKa1R4eOPlgm
HIp4Li5SzSh2YvNyDGASqofRkXslxXfSVWdPsn7Wm05UU271fjKGaUp7maONqwEHssphkKHYgNWg
jAcUMBEugMiwCIraJpK19Sthl4Lf8zb7Vjsv3Z53SwggqsU+sPFCQYHwOBtSs7y9CbYZUHrRE0NZ
guktFVyP32pLwVmagjeTTmmv/ToVenkDByuzN1cgAZdRcVxHH9Uu0ifNdH/exp/8mdN2b0xS5iA6
Q69d4jV8s9/osw5P1IDcbJUHufgeBkBLIb5xXP6bJ4psPolxj7lCYDf6bXqV2QKFCNQG3+iNkYYJ
XuFt9IqHSyNJGsCI9tBklx2Gz9j7bc+X8LInaUKzEDUkkhDyUzjeTsLL7J5cV3d4MpvSuYVFOnQK
lW0apDIBYLeDJfK67D+q8AaZLC+f20n6A0RGb/S6k/M6YgL13J7r6SZDhiBG07yhJvukaGsAerI+
dx+wuFHhp9s3bw4/Asrnup8z8aK/GzkjmO9ayyQbvwFo6HjninncKWEdE20juFNnf0izIYC2k1mx
mhLcV0+PZLp4O8cRK0dfsaqL2sPIarga7f749h9Und1fuyj0AZCViN+/uN6psbyc7Fo+Os2ezQr6
1+rZxcmhUKpZtJWoGowx50PVcKj95J90woq5aJVujnBTBbYmmZM1CMtGYaM3DT2UGdl9g+y9ppBU
gfn4Kqi8oN+ajnjjOA19N5g4aj146n8nqLp+44OAvRcIdmILVWW8/XI9whFKYQ1C7/2VCHgx8AK9
JR7hBcFiZHS2B9SBM0TNPoEQxkNTgH4TuOzpXPDm+GotyD6CjPwh1a7HJYsH1P7TvqH8Ed61CX81
QK6lduDAz8dpDykR6+2AMlGBszhNC3vNcFP3UBZCCQ7DvIlDOHLo9L8hS3c6AvyGOh2tSus9r7TD
LxrEgx3icVR4VcZyqQXEylvjeRR6jax5QXW3L2htFjgWz64Jkb2isTq7kznFhYQdIPKAOIezLZWh
60lW/zJ9GscYi07WH9UYvk00C4LBDtlTtpMPh9HujUs32da+u0hfjnacFb31LnMlZs2P3ZOze5rv
85+OX8QkBflwS5D/MhzdNeFGTcEVnbllmIvPuCWPGSd2tNzEr/nbevm9rCPGdVT9lb+JQJ8JdWQn
eBQGrmQcPKEsQNOiXZaiwVGSi2F26NCDwgERyUjesse0RWZWl9y+jps9eLUIBVTmtBq3dAvNTMbH
b0IVfzXArhKEWacIcx5+CDQZ3WwY3AhWoH8C7jwzl7oYm4jiAm7vKOt7PBlkROr0Gm90tKBdJVFd
VletX3haoYcJ8InU6tujs/Ibh7gc0rIymChyfNRJTq3ejanciFm3/Bl+DlSg+PMEYGFu9ceRxqbN
hCfAQCsDGSISvUhwFOdl0Etvy9Ga8Mew9rolxBjji7gJP057ck45pDhZOr11P/v0DRkKA4duXkMM
j/l3LMrN+lm9/E1gu3xtYJ+T28ONBUb2/oFYFchPf66gYVEZMmHMmUzrs9hFO+FQAxbYBD2Lnjwf
Bxf79TdE0TN9hAzk2faDWo5eysn9egX8MoT2wWeWeGgybhYT8JLRKitwSEE93K9dh1QukAAoR4Jx
n4QIaEa+jp42gKhCg4ourtBikb0KGRIYfTxH+hCIZ+WD98m8HKomKuqJwpk4uVuB/COEGkoZXISf
rAtEkp4ZxuHqDS/2DLT6IWpwcwFwnDEZTTUeZgX1pEGMKmHA3b8aj4xe9pYPIbpgnjsjIFSLDmyA
hgY3ezk6MR4948sk65LCrxdx9ba4LXplUC5evoxmTMVqFhKMGm2NPnTfhuKxesZysqgUXiSIzZRq
OnlyQilR7FyaIyRHAYeJaEhzxCl+EyExc3O4q8gAioYL8A2waa2GYtCCPjOkyfGCbT/AkJ+Jtq8N
Nmz2oJGXvqY6X+S4G5I7mBF3JS7hKZbe6gts8coHPnS49Lx4+mx6eyqyXhQkQjSV5oaWEJ1Ydk5o
AqkML/YlP9knt+8thBbPx6lAGk6pBKLdt4EFEc7XqU4QZjUU7GJA2V5s8FM1mSdqiw31Mz+PWVKz
UGfnw8MchSpEkgVoKibZliwsxZWkeojnQUef9KLPbhAqLtLhFPHuEJSBgI3IGoxNpmZ/Z7QpFqSN
h47JOl6/t6fo8MYspXNMfHAJcLLe9JXfXYAPFBrpN62Li9BJafZXmwNpgNL0cFrK8y8JSgfgN/iz
bjFGifGI2v41YQHWJ0uS+dDZoSl6WZ/dJn+AeOXjeNtqlcOeGz3PSa/NBs9ndorI0jZoQFTM5fWX
9/z9Hwf3Kdi/O3hNQ3qMNWq6+gdnGb1yfgkxeDi9AYL0HOZhzLOTbzySgiE06OgZVjEWqwOESwii
fxvmC+m19h/ZI2OyIDQfDQp/RJ3r9SeEiNPDpuGA9jaEzcvZKBVri0gCC4zoYQU/b2Bdub/6ePnZ
ctu4mrVzzSfsGA2Jm2yzYd2rwYu/24+wjh/2VbxjPb9bZxLMBVQCDwtDJ4rgKN44vYhGMkZANZSC
9x8ZVui+jkw5KQ6URR0T2sm2bz+pDn6enLLM+TFh91aOinXEAfzgDVyy4b7wWSlwM1aJ4y+XlFkl
BgPJ18YhdlGHNJ4WG6R80lN6z6mUw7GhmMQj2kx6mYmrHsQg7RkKxA9kjbhNU8a2Z/IUasYnS04u
rIUtvh9XXp0Le8SCUKuDtPRXFXRMFTP3f6TBUzy4WLcDQR1U40VgXbz/+XNTrxb5fcHJrGrt8UcN
y5DCvVzdghkX9wk0s2B5Wx8+vP7HuR0wTb2z3C1kETXaLwSmACWMjfuwP9oOGJZCFWi5RhzoRC1h
oiN/dy/62GX5UxT9tABmvaa212AFC1ABijGmqAOmScHGEIoqLC3ZY9oeUchOXLzfuVG1UTKfLVlM
XEH2osrMhe+59sxLXHrp+m4mWARKEo6Q1gKdP/5gdzJccX/JcN0DMSx0IVVeOY3fT5QESYPgzP/G
BHA6mAIo2Vhy24iFg7mqHrGeBqlZdsy3TsaJhSeW3d9Jx7zpwS/HU94Y+VSiBKzOjeDj4NAgtLtu
fkP5J8S5CatXI6qQH7rmYwLhGIgNVVfqjQ0tFpebz3hNBji4IgbYGs3sa7/opmTAKtbRjd/q7Q3t
gbcJ6wBWHJgFW9Us2Aq4WX8wAWZHe2CXO3TmDZrx7LESrbpiXOdYkPDvm39i+h/MFoWj1HNOLD6y
icTB5kk22j592uI5yX374j5NIcnEdnO3FBXT1wQ4d6SZCnEdwqVFo2jjvvKnsryArKB/pMoHX+QA
gxnMCieDw+ulY0dxn/pqsqYb9ShcqVp/oXTsgsf+Nq/2aGRgYUPgSd7IqDOO+YQ4D/Af+eQ9G/wI
uuwRn2IyILGF1Xklev6NIVIDq/HFHVYhFYSx78uhUCXjsk+FRraiAy8NiEishhi1r5jvXQ9DT6eH
Yrj2/EPxZPZNL4GCXPZHR+E+fJp3+8v08G1JOTvRwdD6mhnkQiRdMWjTSKUULmH9b484BDXStqBg
ze6a/OYgKszhgkE8jq8zHKA4b7f0tMRlGribZerh8uyc0HGJ2WKAvfzXOJ1/YjCIyuRsE9fba8Jg
y+IugW8KuIwzHNDGWrXNwXLZjDp+0LViysFPn/fnQxI1NQJviRGvkkOlGwSDgJfhULlucB/2ypfe
n3+jV0hn8F1vdj0G8L58fE70atbjTJ2o8U6zdnmePrdjS2Sl80FdPYESbFh70Y+5N7sufTh7zZ4V
MijbXP73n2R8JjTxCBNPK/dzvAZyePu7snCCoPAnLnjQC0TGAyXnM3I5DyfwJtpqKqSPg5EsbY+i
X3Yqsh0IMUbnrYJEgRLhITVq3O8L4SGxUwd4iOOKoG1Uee1QL8RdUuNJTJz5k4kObNTBb2NTdd4E
Nzbq7gApokxgPRpqBKeGEQ18ntZhGNc82WUx0b/yZKzYIdcwi71RhTEudt7GVgSQxx/FD7xV68m6
ZHb2+z++OaTLCNNevAQYQp4Zm4/YjmcyY4r2qo5ajgxaBgAdopB5W+hhMSkC8fEm3vZLhQbYQ1EH
vUA7Vr4C7kAtM4MB2GTC6KnyM9GkyB7r4t6iB4JSAB12gCw/MUWBZfGyWl12UTjG56QMTlGj0/T1
E2n/KuHXQPnZczqjc/o80JWdMl4OgCpkUoKdZODYvkJGT2cVGrZIB0OTcno6Bs/Y5DdKJTgVoF4o
n4r1VYpu/YwyavCxjwhN2I25ZIp8176IabC1EaFon34OyLNN8fogIaCmzmgSDC+mA3FHOewDbxx1
C0barF0LIJtmhTYCkhR9jgTIkdHYcxYlzj/T9p9x8ypMqeuoy55oaF2PL6vi+14ZGLFVqImymIk0
zmIcvGL9jvvzKrl5Q0jywKmRahCgIHQpxsS9HVCD8U9Gmauu7DJQ9FALXyLyzcrfGeQGqUh3zXeC
tywmb2IP/MIAKR5hLX8HDrwSJO/z6/YZ4PHS+tcMzrDC/n25vB9fy1LWfxkYR7v8HglmD5fJdiML
Zg9GfFXQLKEQXymAdj/wwieVppiAtHHlohWWUa2Yl/0t+qTFnBfRCFCJrXdFlxWmwGU6QA7ArwGX
aGVh/EJqCQpk+666YshLcGnmrQ2Hh2KutskpBpxauEcFM0RGKAxn+JBEpY2uBgWLjf9m/vLIRNYg
7i/fjCBidTfwWg/757QcCNwgLSGCvYLLRL9Mb27PlpybC7fOPC3Adv5A99zfnsEMRhg/Acyg7RMy
agUu65CB5ajgSEF11pEBxOWkMYW91OiTrGeX7gZEjYY9GKEUw04767NvJk/tGWH+gsDoKa6agO3+
g9bP7nXepdilJo0vJQxlEMGxmZlpUvCTUZyHeIjLadzPxUK1yuYF8nLhwGfKRvQ/e48YKm8FwHU1
HytmiczxhDylsu57Y/pKBp+IGjiLb3plXCiGGZVTADu38X2PG9WdMsFhwdOow2c+SR4LaaasStka
YZjpyunDvU1b/h06eRZiZui0TMdBbyW0NgWfZDuGlTdiaF3FjAe2H/tqbcccdaGlyfM4sXNAhToV
9RUzUBAefLPQbuZj8elVI6txUWF06GXEMv8cwqY1JeO9oMk6PoNy9jFI6TwZaBYuGlhr+hSausN7
oRpqcH1psnsOZRc9TEDM+ImyjyZnwP6rX6KgyQ+QDXlJn7iQ3l9MNxh8zPiWhDTajomTPwJkGUwG
OGIAZ545VxCiP9jIGlSoTg+S01wMYIFbnT40bjYiaBqfoLGBNHsvxk9zHInRFFcabr6EBxpzKxSw
9ZrNvXx81duMSc67tToKnCdeK7qAU7juf82KJllJ6T8a/QRDq5lOiJgb7YvD28WUS2OwwdMQwJtl
CNSecLy07z1ETWISSAGTk6qfT3uKP8yL0bWsXljB6eDuKtC1VjxMxriDf8QnIs9tOoAFgLRhcFZZ
BdYGXC3MMHyezuRAuKSGv5hDHH7uBt5FhhgCa998MtTAcFB8aTCe27IMXvHz5uf5edERbFXmUSy4
u0hrU649OQeCjoSiz25oNS6RkyYRPm8N+PF2K1RmsCuSzQWyfwlsVCobUv95+opUcspQu9jXw8QU
QHd//mEhiNtsMPd4I+rG8HoSFDmcWaQmoBzQitHMXl3cARgB02Yx+nKQkET9+eVsAP/Qhv5Oh/Ej
gFlCUToTq1kF6sUb0OD150BZPB1Oh9H775QBLccVwy0xCv0tRzY2886FekNG+1/gW2OgNm25sSWW
tNghJrr+Vk/O42OLjNajNKuoTDqqdoS1lozDbrNuiyDQJRraZ9RKWqfQXzvVKA93a+gPiUuR6pYs
7zIDCJkm1zIDUOjhiFFOP0Njkqh7qUWjhCHSfXePi3XjTxgtHQAUKOfC33qswd3uBNcOMdVM2t//
yFeczIlLPJZc3F9oFDiSyONvrIRcByyHdS8gqbp7m8teRHNF12MxAaKyURKKd/dB3IboMVldYjHL
3JCeSFIXHnRn18tBVDE5YywF5AuUpRqDaWlX2Qv+I8WJWQYfph80dcReosnPOC1fERslJIzxFPwv
7Ow9WTeY7JVWe6FNk/xILyral8OXTfoCpB8B2XyPaG7oFVVo9J1fZgNLnQ+su7vJLrXgUe3qiPOL
79NwOfGaBEojjG2QcdHM0zDsqCHQ9KPaYVfvkz6nl2XDbTN6AOp3GCMi8XdoyGniK8PJhuOOA1pO
wRyDQvLdbmY9vVpndJk4+FA1vxGftm61NxhXBH887DmiNhGPAUHWFF1gdLuiqDgoqw5CRlxbLakU
NI0wa6KBmo3Mt4NaCeas4KjWp6+NYVDlymFAe8RyWMfcrAbkrcgZjAnMj//xB9iQkNzuGcsThEx+
D45PYOUQiN+x2D65W4LyNFmxG8jkXubL3GFuPoVPlZuK/aFXML/QX1Ff/5vOVvMX4PY1lmD6b5Zd
8PLqNbz9b/6wUMd42Jd1gcSmPXJ3tJIOfVR4yhgsGv1QwG50CEabPeENSCGejjRqY+7syJcP34f+
AFChoYKKJOsTJ1VIjTIz8s/0bjHVeK2fh/bvn0PFGGwXjdnjyHnAsyNeU8azJQQjQZ0L2ITTr0sZ
soq1obIEWMNBfmTf+YDhZvUH07jlSdThh7lLYXa+vJJXpR21wO4GJSJDLHo3GEc3mJqwmymeSSA/
g+78P47ObElRKFvDT2QEIgjeMk8iiGPeGM6g4gQK8vT17YqOE6cvuqoyFfZe6x9/xroQCRwC7hVn
t9CSRudofbFtBZ0Ggx06DSoo5jShchtyXN+9tRBXvthZ3XKP+n+G5Rh6GTR/oq35e32kZ+mIWYO8
5XCzgD6G8PiBM+djDoxsPUQYmIcyyARM7HfO18vwbaMjMtWJuiI1Lm1sdU8UuJ7mzPvpe1Xzkahz
j4bb6fAkmWr2tE7v9JHdj8+/JsTdCXNGrkFMa8AKB9vyMl9Rpu0/EUBGHB7qLKisXMB9GrqDm13t
OA7rlTSt7Cq8Ue9o8FHCSFLlymbLOQKlAfDB95Ne2DLt/ZmA0reYDXigWluUaimO9EBM0EeyBGgF
++0j2w6Qbajpy4I3nsOIOT0ay8CFvrvij9TI8EqZrsvDy+ELPkVZ4oTcYiY6nrGG1HiSqLgo3Pr0
AgcGTvd7/i1YN2xKuvPlf/MO98p+w5Qgh6/sPr4cL/8bYTmfekiTlJg7l7PksXxqdrn7atFmE8pT
haxZ9Jdv475v17x2WI7yIzzyKIF6OfM4H3GDIIevZh+Wbf+jTinKZeC4hLIDHADMx+xq9wfwrSgg
0YUJtZFgoIQJk8zgDCwRcIm362/IZXBzt6+o8fFtMqn1gC/auFg3E0RgLHhcvaw87F7asqUR1+iJ
t1k8oGbrtvboxIePEKfvK8JdKghYjVKyBtcHQB/qUexBbNNDKro2CC7ufN3IBTQGzBNM+/TinYg6
9wczJHapQsznwxie9L8WJT/c6qpYl5N8LnN8xzIxgjUuFfvMwc0mIP2Rsc6QEw6nNZEl/C4CbRTA
6ds5b/urSzKAFymDbtbJkZqRxAmYCft9MRuN0lRHGqLeQ13WuujYIcia8LO7H1Ghf90hMIzL/IF2
7jZ/u7LF3A6K9AzYe9bomO9zkHowHq5pRNpVJHNoXzz2WKhdJw8+eFEZkAGRvXwsgy1AtQD1Zr2C
akJeGwluKGOJh542P8HrdN6+3hypV6rLLpGG9h7bhYRgayK7dW7JJzlQ6SvYuO/oY/ezx4KsoN+C
YMKsdrrk+3Oa4KHSKLT7TSGso2rGaEExx6ra/uwPp7YWjSLhfgCcQ1DbILgJBxPbA4A4SBYk8wgP
q3BGs2Wxg/Qzjj0cSCYCSds0Uy9k77zDzIBWK1PsKhhg8ZH/N2lktJovG+MEO3bS1o2B+ZNNBb1S
EywkTXjL0rubZf0jXjiaF3kCmNkNnYXNG62xxkW0uLJbGenggPkIZSRF0E7ecwazB0H1A+uAO7zE
u9e6cQyxi4vmv3cKYS+bco7F4Tgyp9O2MqczxVYgjywiILzZrLDJvSiIYnc3kkUPXhMibzTRKLx0
j6vCeN9guZDq60b1HjPyRctBmriKTyS9j20Nb/8AkfATy1gBhE9QRGFlwQUdnhk8/zLcNyaQV/Tf
aafA+y/yMF7XC2FJG40FWGkG1eS6ClKMHquPbeG+MoSTjaZHNOTCoJ2F6bibhJZlYmYjRyAC/EWF
eJ2VM7x94H444sw3LrBMRl/Nxe95fd+ysuFynoefHO2g7mVMRVZKJsD4kuB2tFaHw2djmOGi52E1
/iKHSISIJuxx8yS91k25A3JZqCiOfTwUwtPJlxuGY82wVgsPJ7tMzx+fCXxlARKN0TxMzWC7XTe8
N4hcgO0V/CyowOann/EVbozt/CFQEt04r897LtaXMYf2IEMDw0S89cRPR5ika6EYDj2TU9jGz4AR
D5++F2LdrcFXqdi0vxhsN8Zc3W7FQN1U3ld1GqSW8VyYyAGy0gPg4l7o3E8QkynqD/64JITtQ8YX
FsfMG+k8tHgRLGAAPPIoQzxufRPJGNa0p7WQXfZvxNJIhi7mQvimiy4qAcfgxbHf4yHTXEqMypu5
X0ab7G4sCRTRHjYXgdmgk7eXKOJ51Qmbmj1Jh0FmHOD3umhhjOmIQZnsvbnw6gsxhQ7ugKIm0idD
g+XirLsRMeqr9dPgU2aX9lCfPfgV0pubZrCytJlOyQ8ZJehDPKgqP487mDMT9IGfDeTsY5R8MLx4
dkYemXHix4ZkjnVZgNqR3AN4HJ0GAWTj/O5ts8zzaPqcnvj9n9sHOs9DvdDJWRNpp24/NI5aDF3Z
M5aMa7FneoqMHZMfC/aMbIwGHpVYBJE60fLQoKVGpE1CCrMGwRy33QXtIf/fwIro2MaX5W2yWWJi
je9xTDADargsiBnwsKOOxkvekzVP/zbOpzZzS5am0tRKBTRlzMVbSFYDG39G4y6dRGO+QZJSAsJT
TYsvPfeZ540FrvIPeBLyVGOxYlPxx2RaHA53E+M3vZZ62uf8Anwg9vfjjw43HpT7/IQZ9yWjyfHw
TOFhRz+HCBc01+jrfD1bNAHZ849z3Wx2zOyTjDCJqEZSfMfVyUMaeEB2/KvC5FgtObsK3fBOr0y5
sqqc+LI43wiBa1Ieci3LUSbSfeSs3k4apvU4jjGIFrOlQpNx0EkI6VszwsuLKpCxOZg/MiwBPA8P
y7SjJ1EFNlkOMQkqwl9LaudlEcX63ubHeaPAMxlAWmLA6Bx6PAjhmZK9Q57PnEKXoWW4NiEwXmy4
eiTOERuXKD+8mGAHSTryPVPmxQVHsFFP8waKyLKl0GslSW0cqYogwON/2hRcqf9qSI+hyAqyhae8
mZi2iEiDkSG7kmilqVFEQPavESNTFBAcSIKtwkuKbSCODNJ0ejSOU4VCITjE8e4ebiijbBsLKTqF
ih4TrkFswsB+NckQn6fzRuIeieZSBCrvac0ZL1UeDzpNK2oq4mSkAbUA8Q0FMlHEt6BTHXIjRm/n
h+g4xuiel4TR+kMkyY6AbN7Uon3NnFhA/FYj8ddQLQqAfbZUUObDaPtxYI8YDytDY489lLPmjSQV
Fc+lM/P4fYLcmXTkVGzwE5B04NFVQ/HDO4R5Qg9/Nr/oPz4RYarbhktd2BjFTYqZzgbz7GGU04E5
DIpKWSrS77Tdsmef0QvG9c9QzlYi9K396VU0WVHLIiMeggdH80+8LgqX2wmQ4MPhh2WN/B9+1Yf1
Qv54FcLrtCBVDK4fN30edhwBb/PbTX54P/ak73EMq7SQbilQsVTQAnrfAy6/jCDHWziYXsdffIAh
JTg1sa49UjtvoWA7mJmheQUZBJYwvqKJmDbAcesNiGVpUFuPxJegYB2y/0aGoNmlQ+uHcThRiSEi
JmFJ2ee6gHn3vqiR2yVNaE6etYRJSyI/k6LMnglBFonCFBXS/IjaHs1EHhd+uboTftxbSCiSec3k
Q44XPf4u7lNQ6B7RGyhpihm31a9HIC0sUZ88F8Rw4c0hCvH0swe0Nmhgl2DWyPgQUduUhsChmJZO
mXrKpmTSgXZxdDKnKNkApqVeYD2K1bhGRORfiWzu7KQ0r9D4t1DJcOhA4UzgXhqfx4r4MQZ9+Dv3
46whXYbmBR+AE98WKDOIWr8e9aQv8lmfIUy4FCqee0d6YFCS6tUerh5IIVqO/7uC6OJhg4BEjuaV
x4iTkVPq/Jd5CDITY5aPSpG9jRHdjIeejjTyzHUkFJ241sKGCIGIxqwMJIUhj9Fx/goHMybE1e9n
Kn8fM4uvOER5HQFK+FmJD2Yv/K+6RSGb1NDNvE0+4paaOShq1nznPD9CoyAWREGGXNHb3kGmkvJu
LgWOX8GJDvzNljDGKfLEPd6Z+UN4qJrkKhJfhIkGBsW+BVu39oZspF+zl26vPqID4I2vzT0xhry7
eygiCouStze4NX+evSaIlQhJuwnIDal8fM1wAvw9sIRCkCrQ0n5wndEZa3Q72GMUF6JRVBNxUFQI
TfYsX/4HwYscVrivxOIt/6wRvxD8N15PoZ6Kk25aWUueA1P1gUoOQtCK/WGsWdeL6eH1ErOe+Dhl
qlHU4JGIGIEaLSmyu83f4hKfSypU3sZhMFlwEf7pS0TlXgmm9jE4KfoBm/cSK7BdAHYRp4DF4ecK
v4/u9jhOfyTQ8ncF2AP5h98sZYhAIGEe9mb8WLwWslkCviw66qahela6eVLNC0xLE2JRxJQDB4Sa
4jkWT4skmTUP2Kk6VfYBXY69htlERyiCW86YVnGTJhI/Af+jy/gUcX9r4xJOBW1zXO745J82tRj4
zYDWbmjYIBvtHp7NSzqMsZq1q2LR2EOzmauORlAm8J7Ik68WH55ZrFM2wgwh7AJS45nYCrBbiBle
JOH0xrT1AqyDTTow92O2I34GwfJqf8+YIQvVzhu+tnZMUuS+zI0kStrAozXU+ccr+EJY6dT1zS3D
FrMATnVsmjcUeByaJkcz6omwwMoy7buXhUTczAJ7Hjgw0zzmPLGXZD30XlcHjJusEUI3EZ6gcue/
8AbN9D4AE/YddpdT33xEgrnUUvbi9M1HRWeyLn5ekqHahKG2N2sZMnaP3Aki7Fy/Q72VvM++K/kr
QMaYRqMKTQ8n7W0r9Fz0EnlKrK5ZscCbJxvGgT4qdI/bYd5Phb4Jgm6Z8xRgKLI0phkppfWWWMlg
Um5l90JbJwLBM7BRsUSwk7to5vzcJvHwgyUcSpNxEemYq1HCrqZYKFA3oYotfW7LD8rBB/oonnAY
aXgF98tyY3drRFy2kiouEAoDL61g5BhIgofIAdVH/AO8JTxuSojuEHeOgiLfpXSNuBF0zfU8R++A
aQ+eWkMN0fPk4LWtCQUDKMI/iBbLG45P2/tWtrrT9yTg6zvjIuASDzLGr8+O/8N5caX5ETNWxtg+
VqCJznRIS2g8IeNwKPCC3CbCuSRNu2Q4V/4G9P66w7nsFvGAkF2fQPmB076t3qqvmPfD7W3dcnuw
Krc1IkxGmZsDyDTKulHQP/Si2/FhKZS+CDjK7gWXoAn5IoassuEDn3w+o8BnwpbcHa67wRq622VX
EQoBJAPBed+tMxVlPPtn8gr1KcIqT+HqICrj4uXCMllyBb92/RMMEB/tEw2aUHpDTKCdQ6vyMNUW
mPsBbhdh1w6XP9BwTCgpTxmV2v7QYQ0BgXDe0Zt4zTKg4YWYT1wS8HpHwHKdbCGjmslLmu1AQwVu
qLcGe7tz83sTCTvd/uYrOEBuSCVD/WUsFlyFYck0MOJUF77ni1OCXUkTBCchXcFMa41LkDMvi8kQ
Qxufsr2sivCZXdNvdj+cw09KZrTK9f+0GreLHts3kvxVu/+wxhOTGg1d+Q9FMjJrNGqTxc2tFYN1
tMi0pF2fd5pfIj0UhhygPrT0vUSfCuJAps3j45Zpgz9h1w+psiYVrs26WRn3V+2qjhTUmS/3/Mdd
3KddtCfaeilidFvryYQ4fftn8naxIUlwFX00Y/ZHVAjUtJAgfQWPCr9EH5L9bI9IJ6cZbbRH3ygU
SaO4QtIPgJSCIHb7AjS2iJ4rlgLlD0ANpbUEGNJOcr8mr2b1XbF0NJaETQguF6ikPVTTO89zUvXd
R2MhKZKhkONS8ouF8nYeCMaftAfWawDffnYbmDJeKbafkbTIFRv5vfzH4VX9vPbl8SreB33Deu77
rCIjcDxVUo0aCJjG0yUbBRtXh6wVDhFNGffdjOy3O6ofzCFKeH168o7gKiamOUrGygZvyhEi3Vgu
VkMCebUNIAkRBcQOcOIWWacY+q4CszhiqwnVkXk/fumK8Cuvm2xaoIByB8H6/vo/jQB3CubZJ0wN
mSLAz8YCkzpPtOQyNG/pcwzLsqwR/1c4F/leUQdzjszPE+RhnCKfkaUWFvgcqORrh4qKDA/d7iZ5
9LzYBSvWGakB5eD8ivyLXEj95I5yQ+iMVZRfh9rla/F/YEP8QlAIb0QqWKwzIFBsf3cb5TnSa3Qb
EHVxxsm2wlFAHcVE8zX/bX1X9Izza8EZH4YgfTBmv7RZVsGD6foW3ODnVLvPYxEgpKefkwq7t9Mx
EjJy8E9qtkIQMrU5XwcFfU+zOc7C5/4XvEqLYmXCFYw+YD+oO9fS/O4+CAmCrRLC3JokAxD6hrMA
gRkREdxtvOKQzuP3/MrGzDMat1wygh0W8mfQOXwhJH8FOm/RHSr7k33jIafOrEVFiQTsiKFI061n
TfGS29/qISsNjFxFiChdaXiN/Hzg9ykUSTS+LSI/JNqaBzFRu0PEWR32sh/Q5TkZlbY+ybmXfw7y
NqradFJaR2Z/S7fDM+i2eKvQffBoTgYQH6PxCKk8bzIn12PC9a/Iuyd/M58kr81JGvkVdTgQLQiz
ABeouEUQje9Hpy5i49Gi5bbBJkMMIa/emiWt8u1vhCVQXhUJjomnaP7xOqzKx8txsP7iekk+AR03
dldYD6zKwWiiuMrNAtxWwPwqo+bGhEVE2wXYMxbv4g5fiNdkF08EE/CpC6nOcoTyH4bCG7xgzyGv
MJIPsPBheRvuFHSxVpUgMNysbh4EkEUe221akT+AkBTxzhg5BevadXWnriHqnRqEBk8u25fH0Pib
dut8rMdcpWDrBu/S3e2vUZ6eZUssb8i6wD+o/PTF3CovgTrhSQEZkNpZkLnoYhhmelGTtmfrw0kP
ym8TGMGSu36hHAzgpTcrPk61MLkdOvGBYkRA4swzBWFQhYQ+rMg1PGlok28p1JIP7oS5jlLbzUk4
jPiWEAFEv2Djas4nfWIpxOfbc9qEc9OhJZ2WHoNQjZaK8f9eIf6Qr7tVLC1acka/1K3Tdgf01UeN
zTOJ0wLKm/p2SoRaNI5PC9WGJ0JTGoLmtRC9JCfwRBQjACRa9EOmz0kf0xiVRNe4qhxh73j7CMWL
u9WP2mwQyWAvLImrD/rK3CY0e4H7Mhjayt37/CDR1OQ2hnxCmdzjhKvTdg5ef8A3jPG2S4DlKQPB
x3kJaR7k+IhabCsCtO5T1Wx9dtJSCdE0sCx15B51KB5SZcc35rSOLqJHdclDM28M15MnPwQpOqdu
3+0bzuRS/NXcrslo8ZjcENnlNF439vluDbcDB7Lqg/aJkNLWopJi2bjf3rh8mReWqdykNeRa2pzc
+HDki3eNseB8TdWBZWYZgNlkbfpwsGKxp+GdLrKPo1oCMNfsujEb8JeauUQkyTxQdgPrtaB6Pv/9
BcBdxM9B/FMDFQa85/FM/ZSxigoUIujlIoAZxpwxBV8nXy1+rv6WQaFD51okGsBYM9vQXk65nqBy
Bxe77ERqxOUIn4RUn4OXnEnt7d0joDFBzCB0wd+yKR2AidvQRBNc8vAqfM562JGz07pDxEAdMmVU
wb8Zxg57yNzImEH5jDOcYXvC1MgGhZl6zd5U4YDNkAnastAHgd5N53j6gCy8eHkL+3+FjwgNCx5f
q3XekhBDmGOwoRF+et+KUQvdxfTiAkm80fr2qOetaEqs48f6ngou/jEbOj9YeB0fKEl8sIpeP20m
Q5ISUGlvWOeFprAHOYzsuycOjYHdBe2U7Pj0i7DxykxNGiVi2ceWhE8wV/ZU0BhpVv91x/ZP8W7C
BXMJ8Njh8YDNYqPgPywlveiEjDUQYsF2XGadzJsq9INDlkFMF2xRKBliln+ilIXiTzzD8I8HyPQK
K0KJfvecNKuvzfiP4UuzMYyQrSMkqZBpmfhHNlM0sSpqEKRL6Bm4ZJnOIx4yxgzsDnyFgDifyUgc
tU5/SvJ/MEImjOBvnYfNBBuMz1YIxv0+sl9zcmGJmymKWR3U0w/+Dm3OLRBH0LxHeyXnp6wZ88YZ
pUXyWg8GOKZV/2ZubzF+7sJ+ZOkPUzJr82tGgyAiy5sHYQdNgzlo0Z+jyUNmiasyUnbdGG4VD389
vjofDgRBBuc2Swv/tUGxSdSM/Y7L5OFvJkS1IPNmiA6YbkluEuLMLTzd+DvPvxZ/sBZcu7S7pKj3
cRu5Qx4pysk5ZbHmTxBcCQOrti3WV5QAQR4T1mD6WMhKiB/ygwAfeEzJggpGhcnFeEMvDsDpXRlR
m50Sgh8RqIzjVNQficQleKeD5l+OiN0A5DTCpyhT4ztCFEBQo0QgZHoFEkYbYwoKFSluD5R94DL1
tsYle4dyhiEIWfrL2IQX+4028SmCtNYgBezBVrOnuBtR/2vdzok+kn6Hjc3xQD8V46AY4t7HMiP5
Qt4h1PqheSwcRKvP8WPypr3KBaC6/j0e5mD50+3XsUV0jygQNGl3PbKANxgfsH+8saYo4a+CscyP
4o+jc6rMD1Y/9HlLHuDoi0P7BcAuoAM5/dCeU1KPYWpLmczRP8YmjneiANkboTbx0d7Qt6PbGn4d
gWkYBasEPoBjKvHuyTg8Ncy+L4/41VXf0rzyKHJhlSm+ah2D4de6ci42J5lDso8l/LqQ0rDnPHY8
xn2rXIq4qOe+yDDy7FDLYSs9kka2YgbDsMBgBid5tgrhLB3Ah99S4QbSmATsYedgOjELRjAo2VDZ
IcnxyUMQp8q+ggQAK9fMWPHKPVFTE9kjcZUKty5mFwKv2SkgD96NIwtVB7cq8kD+Tv5HKqz1Gf+s
ey1N4OEXsgb0cPPrhPMcxGv5PArPjTF420VuyjSGYlHZfbgpsQYEDHoAATEfD3JQIdJU5y3gQDOr
MsIiGHsg57U1Y1qMJWXKwoJwUHgMEcVauLLxfIBAARhJvOUMyyLDAY0B2ugh+e85zBQzcvyA/T9c
bZhihEsF+G+x0rnhWIuR+e4+gf73TLUDcj4EPT/oGarYC3ZZVhHhnEZ6ErRbwGy4Ro17fRSlL4BH
hAywnryxcXBFN4njBRqD2jke+iF6cyyWLmAnfcjs3+aGII4t5nfvcazmORyqSNHqz5vZy/kSUvbx
IO32PTsRisqveZ5f3WU1U1DbIADYnw5EyM3+yIoMSaLjdjhbIo6hiIcBo21Q+7KNYpRcDDQvDAmk
L2E2lb1U2kAwbkL2jHqcj3vhlyhC2P7R6WbLtL32ebrsjkUe/WvprHnZGSvGg1TaKzOEhj0cyMCi
iOJrdHuFKTNDY1lbc7/QunYoIxKMhOBlnLscLWe+iHwnjmR0EXxH0lL45y6L0Zi4fhaqHnHdaAIc
eXb3Bi42nBlMxxLPflhl3Z9461BNkQk2IlkSMzfFrvyCuFGxpOEyZZCnWX1WLgs0tgPA1Iux3Ap3
+GVMXgShNKKh2eZpGBB4qIciuueKNu3hbIicGi7bCW/OBU0C0WD464S+h4CXOey6iQRn0XImfWOF
qFMCytBDZHhX/kO+lLGTqmHe07MzRIaL1VObI9nzbiT1uGghs9His3ux0+EhmZ53+tvU495hFKEK
BTmunIvoszWHHMEiKLgPvIVHHHqDwtYnP6q0RMoMtvOyK0KaOqaWxrzv8bEZhSfjqUep496Cwd3s
w3qTe80ZO32w4fEOIkMrojPGbFw0NOiRVMDdJqHYym0ZFSdLoMMGbkBx+sB/rIbzLRvumHEDFJku
Rd78A8L49CbURcVUlGu2VkVKyHcp2ZoIMhlNiul3pgRXzoDZhoeLkQCVJm5u/4Whqh3LPZPJ/pmi
HkP7T1QMoJSvsBsX9i05x9dFCZhRTAatcd0/CeEoJxuQU5UIzZH3WahM2Bw51uIBxTvk6kH5b/9m
I0Q1/TFsdxUNsBQ0QGpVBNlqfo8PB2AODyIa8Q5fnVDw5kA4RCFdFy/bwz3g8DmI3Ed8MMmQiG/w
Ssa0RcnfyB/5gCSJYP5iWWSApaBV+R/bQlD5mltQb5GHUsjkgY6+5919hB3c3nYeVSf+CwMrmmKy
Am7R3R+eemHG7QQ1QEC3/T/AOa35jFr0JyQHpCWBkiDfiD9AgM47ngqjN7RoCiT3pHa5wCc5yDin
lfv42W/0U9gBgteUDpqwGsPhdWYdfQn4PvDB9pM3eDH9OA4tuTBmkzoqPN0ttgzcIQGarDUfu6ZJ
75ew9k0JlpzQdkcfKYVYFoVGL4+Yg2hA+guwmlXaqIXiJ5UCm1QKtAmVPFYXko9OwImSfgEHWefS
+14ZK394DBEEyClQDIjH++MPqOPD53QnvatcgINV0zrbLAg7IRNGUdcfer8Au5mFuCAhBTHQAruR
x9DKVCEbDfPQFeGSboxQcmNUESgrX2lHiVHrbgDp0Wfxd25QwZ+naOORYjIuuPw9KG09wu1WZ1Pn
RAKmbMjVRg/PrYeXzVjkMx0c3Ak7KtX1FbaKwfYJZjtDpsvDy516A3YkbxKeTOgEOcapiuK7eHdo
MiH2rHqKlMZ9Jyv4Pxdp0WsyGOHXqBdfRqIDd0Fn/qCiKW1QrYYlVCFnsISDcL/oG8uk710ZEcBH
R/xNwKVUtfZ9AK0VvRXIihngfrNeUCB7oMsrqCsjexBXvWhmYI7fMgAU4Pl2T2fm60pEZl7GD0Tj
Wx4BgjDPDoL+Hpu6vKQuiBA4hAMaLimGXNYK4YyzGOtBg1htvJGxOt/YnVcKMOXdASvhpX0zERK3
Rt9bIvC6giRidc4s2xB00yxaBx3959ALdEeuBPj6C0Czx9q+McmhhBP5sNc8j/n4vyCNf4cUCZPx
czNVD981p5tKLgcoX8Ev7li/5SiBbRJICCwUdqeA0VYGSyNxEOnqbzJQ6R3BCc4VRwXxx3LKv3N6
q6HyVKJZBW/Uuporkh1YXqYngIQ/VNsMFrhE2qlqq0Ty5WRXkTI+h7rcrEuXfp+ZBtIwzzMIZphT
UTHBA5RINe5OVN8kCPRcbYFc1r2uavIn1q2JP473gV2COpaNpdgj5zt588nyNFxt6rCd9/qyvnrf
TCPoHb36FYZKBZj/MZgIf+h64HIJKUemSaqraLm60vVLJaZBmDihsg5aI2ISeIhxtCQosLfQf0TV
mgMU5SGHmO2/3OO54bcEpPO2rPBACNEGHRgINxpW4RiRsOHwntQ42eFiYK+jLm53BT6yZ9Anu3jR
LhALdYv7dg/5TkagPlMdJZBsVQAXx491mbLcIHzlK5w8x7QVhCzNqyGxJBLboFtR1PjcfcPr+E7u
XMxsQfImAlfFWG4MLsHKxvxviNzBw8/jH7xwHZYJZxhTGELGD3Hf/rKN26OCzhuZW4/Utb4lg4y8
XBBapOHQTQBmeaD4jb+xlfhsgdOsqY84YNrxw8Z+J4jRTXICBDXHCIjJlHAbrq3ZxTzHuQ91Bntl
qM6IuQ1dyxfLlpjplFNL0iiOHCRJirjlyZsVHgTJPnSTlq0bU4olxZL7jFoULyfhX1FBJDsSbIhV
mYwSFjisGMKHB03pdaCdvpRUjKaHd6gnI/o10DDQPUsa5XR95bpw6hhJM6UcTt/DJTj7ol+u/MZ6
RYVdJz906eTxYDziyz8776n4GHXM0huPNKhAXonHsrBz6uHySReOUIhQtkkEkLhIcOH0MfZVVzBu
itYJQXDe2xqkzSk9we6cYf4RIywvGaYH//XFscsnQfkbgvVHHrbIJKkTZ1XuMXqHLzylwgHeTZ/h
xh/ONtyu37g7SmStsnQ7ANmDs8PsTFHuYwaZkoO3WKr3uVKUJWDQyrrC759TqjcvPAkkVZhPKP/h
DNb+RR4LG7C/4EYcs42BqJBOOAV5DtnxVrwiYT+GVz+IMWvNKGvoC1rpFWihpyeCcytyJwecaiXD
vx6L041Plk9brKlKqMfC/666EdmptC21HgCzIX4/sv4mfbda7TXzsu0zWS6vVDU+bZzJmOtVl/Rd
YRACqHfgeZCiE8BhvtKK0+Eqom5wkvFPfgApFU/CAzJ0f4sDfmtUIjuU4MfHTsiMm8mnMJRZ4V88
7HpTUlcksJoqykNOPKr6WCDFGcs1zxN6tlqiOqdsRYC04n8P5qL7N45G/+lxPTx89uykv/35hSPQ
gaFnq3ynk+GE7xKg8nm8H4newA9pPZyk9spxfoIfdjCccrZzamKSQLxvoutYQ0WwWGZfKo2GzALS
mKUdYLijULAnkhSSDdGgBOASt7wZC2wOV+h3zJ86T6gUZVKp8DLA6nfOI9bJbmTAInbbHtEWC0dJ
j5Cpp1RSL6rtmV+QSK+tGlSHenwY+ICFJMJ2jlaYB+Gs/PmEqMFg2Ev6LwmawsgIRcHghFbHqpAE
eE943V9CJABLEGGHRidS/Mr/o5+SFuGI+/zNPUo7MHAkwUa8WQXakXrL/8fFlY9LMvaBztB2EEJn
Yosyu9zcc/Dxt9PNEGAzXmABIulSZFtg+nRYcPExoIdGjeyRbzvBSckEXS7gvm7+4u32SO5Og/Oq
tEQkTyhhX8Ciz/DdnM7eNRwA6J7D37bvkCbocBb3PCGlv/uHMgNXlSx6d0Sh+HdLOFe5LoVFsfJU
a+gucOMcmSWXN7EXcVdBmALHAYvii1Hc+2xC0oSoVGAjetl6eF5KW4LLWU3PHOQjEu5qDBuYEkHY
GA4B9w7iR7sgsviRJ3OVgbI3PDG44jLCEl2cryzKDdMVoHqymeZ/0gtdyP1sLK8P8717RA3R6wHK
RIiUnLYI7VCqnEBqcGYAmX0YBMBXzdOdZfnj6bCCos6XIDxwSKwkcEmwNHyirGQ4SgFQePD5I76K
7IgTjDBW5rrkPW/HpKZi9SFHkQvlv7pGhDYJSYmCOj+SkunIQSzAV6+Q8YeVbsvOjUokQouEBwdY
wipJqpZCcRvxr5V9MgZGIrNCIHaYIgfA+ZQ6CNmMjD3hMkZqzTkTfEIcC6yYb/rmOGl4HfakphPq
mRLcNBXR1Mjiow6f0QJ058wU1T+kFWILvDXIMPwWFv7hMYcQRZZ05EzNOv9KNrz6n0lHUH+6+HS4
Y49iPxHuYbKVvZ9dA8amLwbQt8OfNc8sIQLcXzTB5o7pWCjSC+DZ+Sa7xQwbqcjZ+XiaoZxeTNeC
RKHG5LdMVYYLeQuXYAvFkoYwDbAN4/VKP515N1ICvlLsMgRTWYOIDwe6jFy3SetWmbKUw5oUJR9m
B2bt5TUknFbUgYldEXMBzB7h6BssMuVEX5KM4/GiAqjVLq9of/EDlP1On4RDCqGv4JZV9BQtW+EG
7z7fs5vPubFJTaRaCBATT+PNlQgl58sTkDfzJEmERDgmd6f4qwg1Fx8ZhB3xcKSnJnKss63zL45r
QmZ6aG9H5Crd99nywfnC3YPXag5PNlqrGHnPxvgzRmZGAAa/NrsuGACGg0V+h1hZNMiCruQcvcCh
uNcO5bI/6xMYlaIY+v/wMFI9DwsiwYNmibPSkpH4LMopjaXplaFr8sw2a2ZcgW32jftMW51PPHgg
rwkfKBImPrPTfbyZXkHonCYYup+4gQlzyV/DiLNuMPVta2P5EqF9qKFCmbVAiLVz0jLf5Dc/p+Sw
mpDnZKuYqkIyJJmA1mbHm/3KmD9owzl8MWeozsdVFt8Z3UWcgTyQHFXQRs63sKQ7fPuDuOTrXl++
MnlXgs9jTgIQGGVy8PAGk1t0Mee5CGbGrI9Q5mzk1lLY+YQ/qoTR4zQWcUaEk4cAbtD9IyYx4FcA
IIBILWFvJyCVcrUna+SbHRHkmYC4yshXKqIG0E3Wgzn2bofOJJDhVff3mpSokYTjCTOBNW5cvpEX
ahTjgFvgS/gfKCb/6407RIvtPaCGbI5YrhjEZjVgljjXm4XuEr+XpI8J1Dx7Ds5xW13V/pV20IEl
ne573HFOBX+EocLKUIOQ4dC6kLnizSToGrRrF7v745qECZf1iEd2x6PlXw6K2cvt21oMXAD0CwUV
VaLQaiYFeiBP6x6tBUT1MK1CweHNz9dcOIxFGMd9nHa+PK2WKEyT0lIYeDd8c7jqBc3ZAzdruR95
xrFHH6pTH3sn5zB2xbtfUyqeR2KFsVhBub8JJFjoTKWJykqLWf+/xRTvkvH9q6ge0Fe1TRBOmDMt
nZM8HBFIVViBGCZGYhbBrGilZMkRsdqNn+5tfjU0/pMCNPd54t7G8u213g0KrTWKsUiP/DnqIvdO
QIUuf4oURR5bdNgN6hJ+cLozZtzRDnQWRZESCUhf5zzV2VDRlXkPALL12WK7X0APgmKSWsuDwa8m
sjOdn3vzoTnP4SW5+HLam1SduA84R29fvMSsIUL6ZA6JpE7OYtX+aWY48nB7worNeJmBrsFplSmq
St6nM1T4naKRkXmprR8oY+X+JEfxrxfrcbE3+K/M+67UbLDAU8dxiBSy4eJA/3oPOy5EWejwbH2n
EhPYpb8Ve69BKglcupAWE0J19bVUTREUJr0g0qZn9FtQmeRAmMVcgWYgr8SsiYpnjRQNHfw1QGd2
Pgc1ncSavcZIBgAGmusLDRc5/TVpMBw+TA2884iThYVyVpEixtUlDoDCqU3qDBxS3IhCaNyn87OJ
Ih7/N8XjpO+PBb0lGxx+ZA9gTHzVBoLE4g/Q9rGrHRA9g9CO8OUqPIVa1k2QvBA0xLbQhIMkRxEx
F87Gr6XhtkBlZBKswIgkg8gbaoYQmmCLIT9GtZTCDlwJVaB5J7qaE4i5gbCp7II8pXMvQ0tP8NHx
HDZetWvC+q/GkSnUHxQXYSeBTEa5Rhl4xVxtMF1CABJLVHCk/AdqndfyaZLwNHDRY8YAUM9tj+qW
1z+WzqtbcSVZwr+ItfDmtUolbxACIXhhsQHhvefXz5d95s6dmT7T3WxAVWkiIyNsxPxY3JBuG1zI
3upGjOIwdTAS7kMaO3t0M7sxcG2xD2/uI5CV8l8Ev1vdodpQg/+oyV94k9EREMAu/gNxLdM1SAfY
c8RignGXTvHh7NJjHVmqLiO7DyAaczXEflGiYbH0HyEUIpysLzM9cBhrcZa/JVWVoX7gjTuoNrLV
lgs7YrlH5kagP4QWLHRCoSZsKXURpTYVKXj/mO+w+LbGSUWEorBDtQ5AA3KxHgBXLwBTiDMVmcWK
mhYHioS/ZY7ecx7xJqj4G6oqMgXkbBQpbzYMuCaF5ZM3CueS5WhmiFQIPbsLwdqjuuCJ8XVu+UZR
UIXnzpY6T9HfwSI1DwIfk90BxdabKZa7C/hJcG6gZaAAuE9kDAXpBKms6vAbIuvemOymlXDPnUXN
gtk3+qoOtqVWdyE69lKycG6QNqgkzTiwilpxVHmPw3tzfM52bF7p/DXH45mNjH5JuirZqMLZNIhs
3OCmEY5TVn7a9yk2cIRaW2ku8sdUEoyXp7MjEqR3r+dMttsBSzqMm0WXgOV0sZ888dRuzujN9odo
lz3YSWZpFQoU6JzZwrgXef6e1WgoVuLGjQgTL+MDLMweyi+BGQCfBlUXETK4cDBGbIodJtCiE6PC
VWvwUqsZxpbYh5Zvd4lLpWBNvHlO4gFpGsaCyozXLLyqkAM0wUKadLVjAinrzNS2XsFmrCyRFXlQ
gtIrmDw3TTVZwgFIXY2BL4aiPTMka3v0FvZEAzkw2M6ogeYxyyVEzMB92BW2oAgBOggeVsHgjqWY
gz8LkNbc2ukFiWTIYGlN2EOMdyczdxKPMmyZKD80o0bMv0e3UTbq2nwSqkrqXBT78Jg5+b0+vlos
v8ub2pmRaLGx7vdR4IMghH9lCU/W6HE4GIoJbp8tIoOYPEtP27aoSDB2+fB9b0JITYaPeMWfwc1S
4SzsVfCzC+xbrfTiZLgilkt8NJfIyrDPgrBzFrAyTDbmoNrHLWMYGalBB/oxP/j12YUE2BuQBlrI
9m7ONiQMaBIXatCfWoIDPPw3TDie3/KE7t/wMG5beJP3zGDGKOQXOwNcMfzjCj8T7wP4we8h0a3g
xvcHgyur2MiWeVs0zpq2CXuaBZlzhItk/26zjSNASxjea9Y4XPfZHFnAuw/Hnb1a9PfOahE6bILF
srT1Y4mlnsAmN/M7WT/BjWXEL3gsfIWZPzfGaYcKI+MXSMM9YcBY2zsv2X2zpMVgpI4OwInhzHO8
hLv7VacVx0R8slo6g+WOUxa/fiesTmLSxgohO/rMDU3GRhT/zYHq4DPtCtaWUdLB3/c/Oqw5PKYJ
wzGKkuAXyZhwZyMvwgClye6585zeMM5DAgAfB53Rtn/ZwYPh6olnb+qWR047hnOW21BRcRi+zZtV
udsAGCRAA4VhwnujMtbNllzgjzUFogh4zHxoJh0NWSykOU/9DM8ObsGsZIbBLcXHb34cfq1rv4Yq
3DuxqNyqZhpFBWWTSvHw9etbLEKpbnzXygH3mn5RYMedungJ3vw5mAMzGsKeDw+vNu/l3Jw9FbZf
dfJAdjQbahlFUdPYNXsaiDCR4n/NshPB3d2k2dHKIERKe3y9OmmnzxG8ReW9qtKZdktyafnGPTbe
rprwAWbWJhswTmEobj4Buas1WHX0tg+hTBJTbfCgsQAsYtcAcwZGXFzbL14gpLmUgh+hVzG1Oy7X
7Kl7WW+CuIST+YauvoY1OMMcVIDNenIyra2b4WbHF3rxmRS8oZQATvXX3sLAz78nD9Yt9mC076zb
c6FAAfjG2/2IhQELHPLp+e/M58ISDleEdZkDwd54Dk3cgjKDy0eFkty+Fg3nMO+3h854jAPvnDVP
rHrxnFtWbDrgNCgrllghE1P3FdU3HB2f7275hiZB4jsEqCi9YOzAz2B3/Yh+3LMDT/Qe0KqQoyAl
IZvNfPuliihHFQp6aOn6H5boWuDL/9Zxrx5Rt0sNAtUpK6kr03RZhaDM6jNQGRLYUdWgjU85QpNX
tIAxuimmx2cgzJsFM4HOlgzHBuHwybKWs+xRNpenUfWPaSnpeVJyavGKXzD9tS7Sw/5WZIVrn/FI
jx0iLGYAo6mNK9MdRQECmcMQ4E55Zz1wHlwX6oWsjXgCDbFZyy7+q4IFfS3y3efNKUVjlTmC9XVc
yON8PVAIfmXoj9i77Go2VUkvKXQlPo1QmI/zjkqe8fRtipedP3W+zrpVVWZW2guXAdNcnVpBXiWa
c0a1L81W68jbw0fMYmzF1eJ5vEbIaMzick/ykWABJ5mPnEGOZDq1wYMzyBj191pWVqL7KCsEaVB1
AtY5I67NhQuREihGGFNjhtq/Z+XXaSVncZejesn2/Y7e2Ef/yqLgLe8uav4W+Gv3hyG9GY2yjE2B
tzdiDk2xLgAkTKtBxeK8BF+ftWMXLDzbP7R7Qb/tq0b0oTwWchDXjDVRa4KDOu1/HmvKgBzGiR+B
JFlUWiwSi8+8eHNib6mC/FQ8CR6ENvBR3y83fiZxzcQdZ6Jj7IlcQCzMYHGeAx6yRg3+3jOMD//2
Yr3Y5Rpby64Ootk0kKrH4kBk7sHwhAiEYxWTvUme+R0RJFaiS/dDQxRkrHHTmYKo1kxGUVoHVIxT
ZErYqC4OgM6+fWe6wDelpjvW/yYQabQ4IqKKQWJDuQNcEoXtMHA56e+EXVs2nbPbCj6uy/ou9TFM
vJgtXlBCmGVBhKEji82BJfnRLS1Xyh/QH5lFTN2SEwZtmfRJ6lySAqGn3hB4JQFsLY05KjeOL4si
jbkqV1AMRdFBc8F1WyOfBXfXxSwhhbQkjJVDlG6c1hLvZw/0+bXKxDkUPZ63my5JL8TvhNKP8PFm
Ya6rm4vQ3Jh2y0YYlkDT2k6TRDEQRgvG9/kwqJxD2+5jA3rT/j+j07VT7/+wEVAef9Dw1xUr1Jor
GTRIAQxcZjxnSUBwJf7v9kpGBVkYT9gfd7kreGRggo7TdctKUwCpBiLpzr5/g9XLjLV2UcuS9z7S
5N133zFs2rvplfIBU+wMbxqbCm07ZEeZJCCbuqHzu+nF4DFGcXrY4EbtZJO5pJQ8QhYANeLJa2oq
HwE4lmeZjTHzk+mwA7sdPpt/Hz/xVnux+oyrCV8Rp2iZv1N4EAfNwWbJu/Phf3aDOg+V2PjmqKVB
UWxjil2OTZpyZQm56WGE2HaaIVTImj4F3dgZt4GQ0m0BYk5qpHLC/o/yquSB42LUd1lUweOu6KKV
+/dMGFVB3to16Eoll1LeDhD+g3I0/NjtrwTYhnpN0IggOuB26HWEJ4oGAduGsqzIV3xSlCfo3eGO
lPjlyXFzpAqihs24zJYTWJZw2NiFWVY3NodGYESXnpCow0RENRdNvk0KHT3YQVSBhNV3KInm+NK6
G+Jdxv2didTARPNFMZrzyVtXjLYDlnX2Gi+iZjCKCZ0UMxxoZHcbLIR4a3899dRgNQsXEm3xP/bZ
VtDkXlQiUlyUKAIT0tjGuS24MYYedv7VODijQmMdCBEbJMMhnBtiW1HneyjqkZibb4nHGxrNqU9F
srUQ1Ms44vACofH/+ijMV+MmonsVYgPuQgUsVmJjx+TsnlHrEMWqY9e1ltx/9hA4v3U0f3fkmdwq
rnMebRvyTt3uOK1V1WIqHxun79QbzF3t/jg8uWpwdAZX8DVKhRfzGvrN/QhKo+ndAozcEESt6sUm
PwQ9dgA5KJibLQ7B6vY3YMDQ/7c5fqJ3NVTi1Os6Drd6dRmvVv1QHbn7XHjMWdXAu/OiM2vViGFK
GozNrRHAH8fR3Y1cdkcNLtzj0MTPYTyp2tiiw2ZkDTzoDNr4Fss9/g5BcBOaINN3SHqeszAKiZtY
hSE9kSaT0XTwLLsuHZOnLkd1Gn98pj+Wt6rM0dSICfZ15hhzUIT7cD4xgEQDxso2RTE83h4Hu0rR
WF540oQmJK6VNhNIc47n7EcVvVrR9A773mDv43NsCAPETPTJkYSoZag98BxFMIPY37Mbqyb9GYv1
CzySt2ve7SAkL1E7PPbOl2LxqeqDpSgesCmPRzaKCTSOsz+OgkG7boMsMJl4/kMwTiWv4fQ0vMYU
mgUk3ZSfA6SLoWiG7JaagQgTpdg5JxiccCnGlq6KCk81W/BwKAPAAkduyfCGWk8tc246229vM535
0/3A3gdSwBLJCKR2BCBmR0GeXse/THg0HWKctGo8K3pYcpnx6XVcYl8RvU2y26kp3mGINhGun7x8
hXaP0BXDI2HGcuyLd+NvskQPRLY6o1zeO5c5gmKoihaVA3IMvz2N7DtYUkhE4LtRdB9MIV8EQR2l
22DHNJo1sLCbtSUoxD5Vn9tCL/LNN0AOYSwehxiPQ1ee1AGykOCgMnnr4l0i3NClfV1TLY2JkXFM
6Xsj1MKWtGTBZ07BRG5ukjU5uC6IgxVNp9RueW65JVjxfUgKZnqMRODwwqCkIUWhCFVQEVhs2TLn
kzfKP1iUwDu86/E9R3Pk6i7FEh5L5XYRG/ER+iSfApoSdRX/+joBHDUQBAoQv06dMCvmDMT4FrLR
/Bn65An5CTyTr6CGKWgvWDMU7SWUOk4YszEwpg++DNnYeXOTw43bhscNtpSVEGcRDaKab4etAfRJ
tIh3LUY8tO2cSPh7cB1V1qxTBzMubcH/gDkRoJ6heRajWcBHQNyETuTGYUmJbNRkEPkDmhiK/8n4
WkDLOoKrYf5gjiY5qwDow0pLIh9HEkuZz5NTyXJZ5FqlPPeoyLlNVtoJUw5KRsWduhlt5WcQOjF9
SxtzUqowUevZjUqXTjtYdu9UCpZGpnfCraVzlDqzQDKVCizQ7plIKW+TJSnabROB00YMgHL3Xz8I
5Tmg1tI+o3kUQDqjMSsCux7N/KQZl+lznC5rE1bSy/LRVOWSLTQOrpSmu1VJj0PU0vHVo4cZk/zm
8dcb6fLLzSRalYwSOa+U/1bLI/PI530qljG6eLp7ZBZW2NKshpGmvkN5sjRHNjR9YtlA2fB1atMd
Mu+uEOog2wmmeMJik3jwdF34or/Vr4wNh0ESuOkNN5gmaBzvDznkCj9eJ3f3gNOPf4kJJHwF7H2W
oCJPJD3v4zTbkQxQ28XMz4iqDvf5rqZy18/qb7rzKtab7bpdWsuepH5ELtTzj2IVZ6jM1eN4wsHj
C90g1ENhV9dFtM3zaDMkOFCcYl3PU0KcqkYd1yIefEag23PqftYd/E6J+4uCvBNecnNdqAlBKOZs
S0az+TD/3q1oxkDCMHSzGe1BlpGGFxXH0OJnj71B2gDPDTnpKeO66t87QwS4+7UvTIEggeCoU9c7
d72zyCaVtRr0tyFMCI3utFVmMqfiP/iRMdaTIDz82JFvTnMqcP4M3SF0oj6ahlQ4PEec8zArQz5F
ZILhy0Gp6+e/CS0D7UkiWkkGUk2z602aNi07nYey+HOsWnLgp1xLBoHWgw34kHVl8DCxE884keWZ
JukLGKkp32mmP9SazL5caGBpwCb6cs1/0+IUHV7nghYaFL5D2IK59KIVNlAI2VOy9rYbg6uxHM4J
fFvoqOnXSeoX9FOyb5BCogyKFwS2j43YUpDj7JT2hv8eqh9EQNxbXRQdoo5dpx1GaZa6XG0hNtyI
YU1+fbagiMxB+H7UWMibqFFbQrwsh0pNpp4X9jtEnxGbKxSniBAJDxxDMjZm22xhsIeDjI2IQKFO
xnfzDJaUvK1lZ9iACLo7MI7EsVA9y+JaVmphUzSPWhmbyzBi9UZ48VRfyM32u8+lTLXBg2v06ejF
mP3FnyH5wDvB/qzSp3zNWxnd83k3fsLDsCufmOBeSW5el5HZmwx1CAu4EeR18KyLokfXKOOkLXq+
rUxhCTdozm8gurtsJKQ7xw3wp2L7Yc1v9uTa4zD0D91zaVUxJs3kDNLDzYLR5Y4Ij5wW9z3+Kr8O
OOEAfmK3B5sErGja4FvbmBe76upJLfOFPlJ2rOUaCPjLPyG0hYYscXdftagsD6vb6s5BIRexDeXT
KpYp5RwNLw+exIyulFNiNEEdD3kSDhWMTuCfbZbRM8vjef9lVPjx5k5HLO6pvDJBuws5ejPw48zt
9GE2fhzfDY6B9IsyC5CamWTL5F21/qkZEUP5xtAp4glZHKPpFY4WAJs1wkl4oiWFlrOB9aGUfOp7
d9zYxITjH0PnCwRf+jBfMn3Kx2PeXVZQhyxbZ8DPHbqhMIJASzvs4vBhAPXSOxUpXPbUZXC0AiSr
QCT6hIwci71rA7kvomjtTqMWwd3vqClcagoQGkBBjHNyB8hcZAG6toYA8o2kAJk/c2fYTDA2Ckwu
gfYb1Javnvohv6i5E69CuBmXBR8/iirqLyqsuwm+TnUasCAMBTT9BzCgD/zlhcS2rWEn9sn6jG9/
1xEb6bhHMld6+62GabK5nTagI/ecN9LTu7IR0XhhsAs1Aoq7TPKle8jeXnybA1eFP2Qx4VRDJSkX
s5vfmJ4ZOGK5WuCpMGzfqdAoRKhaMhxzfjB8I0gtTQDOy6ALCG8dXIbdLLF9/MeB2EF5jgzbeuHr
E56qxfxqP1bAZwWfNISmW2OOTDF+X0M/q2k9GpVISDFw0HGM2wqBj0svEZEq1OHFCNXxlQHWvJHv
ApZRQErhgRf4S06TO8X/2vA90OFXgG/ZuOcrS4NWn4u9RmKZOnUnRQAlZ/ZBvZYVtt/0XTeAGSDH
PwhPavIhCRxy5HPhzfRXtBUby8M6wB8CXw8YMFDp0DNJ5Ccx6vBxoCAmu9706An/C1j/6YIJczZA
lUR2C8amZ70oQzDAEwJ7+oo+P9ZpzPjnjB3is9mT7wQ6CPJNmEvLzmvTAmblZYVgGjplVDOscAEa
UPO4tymkQT3vXAl4308wn7PggzzuZMKCId8k/Chaz3DCUtdFH6asgCjsJON5qySHr4fjykUz4JTs
9SFn0WY+deg8JzQfzYMdYi+oHMbOFaVWD9HDAvmpQ/1hfVuurdY8BdUH3Oe3MrAvfoqPrms/heNC
RMgPUdN+Q/9h1E382U3lylN3uEGFwH73hfXJyYdqZlfYL6BA/kC8S69ki/tNFTUvT6k5NY+D7zFo
UZFRAODMe1j2VL2k9onOJk83VNVBcyo5BgAAtHxnwM6pG/U8/uVzX8rxmMTlbL6GJrxqx5rftLjT
Z5cqIGIcQunP67CDjoxakHN6egjUsljMOkQV5AKfnUyq3GYUTGeOXFURb8BdEg7QMaDuAhBERBQe
IXWQs6TAb9E6oVjGT/kjh4C9PulfWOZk6YYSWYYHIA01r5tGUzqGOrMxVdzgQLACgBhLy0xfDDGs
HpT8Nj+vLnnnii9Qi4t9CKV0OaNSyOYXKbhtoXbFZs6CYVc4iXcuG3hdVUW9fzGezJL4ipSOLPAx
5xtRkLaZ7GZrgq/b4RJYhN66woqP7WOPA9/x0T7ho4i0YNFRUZ7TubtAG/xDoyj4vjnFo2VZ8pfY
AUFDyuOBp6AXwMxhVPRcWWuYPCH785LDm/r0OG4QyN2jTbni8u1GbSeKWMRhh1nfQri5UaZRuJ5R
cGRsGLp5Z9hlHOWm4s6iNHcTBROoiVv7uYTfBqFbFnxkFpM9gIXmk7M3AZOBK9ZljvTgteil8nza
saOp9JaBmz2irMb4HR2lM12vweyGsaUmiIAnUR2leTVOqeZB6Bwagk804hwFbgtRvEvYUfm65OmA
if3TyUP/HvpqaHzUFsvg0tJL7r5gHd1xxtK5jxo/7yBd5g+ZvfAx2oPaCDGXp4X+KfSwn3jtIGel
EaREXY6oyVVnwR2sUTIy9et+zEBuhQ4DiGJUS/sHxCXii/uGz0DJvXj4C/BT5n1z5lIgyUdq6PNR
x4y4PhQ1tFKoTTmp9UNhif73jPPYUeG5DhZ5tvhT4E/UxO/AdW9Ike6HRG8SMsMKmlimqDQf3i81
pAaf/rHcOak8BVGhm7nOqhJ/IPPBBHaxcQonLX/exPisvZhIvUuBixwp6sDEQB4/VBfx1uDtlMv1
H9DNzmPTAZW5RU916mqK2OCFE/Hma+ziDAF4TdHlsrGn5+i8M594AiWCNsdNO25gpIkYtVDibzpm
eG2YiQy8vZ98fypRHljJqW3v2nY8P50NERLRZakIdYxYdgwNFq5PcUfpU8bYLS91SVEZfbsTiB4A
REF4ABZTqr+Nvu5VAgE7+ViRCFymINI7nw9BtgjWFD3ErasRx2zOR1fTnbGVMf/NKRyljKXh9eu8
X0OMYQcQvFLURNn4liv+gYpwmbP6cRzGPh2XxoiQOHx8AQRJr74ERPiyYM0dzytBTpAFw6OouuXj
tz0Bu/dxD/G/cAy9e3Gnp5bBDUvJnf4xiAIqDXvvJnSmYBDPIKXxYXJIZ+zkh66zriH8crOukImA
8Yr9nEhKd2nxPje0FxTmGB6GXCaQYYYWoR7JfZRJB7mKv0UCpeCdE60kGFGj+CPDsi9Jg2+SU86W
JFNPr5YQ0OkBKM5q0JqZDx2GMLP/Ra0OOsUd6f+BZ9FsQJ5u3iumf994qzYs/elkOsMsHc8L/jKg
KtI1neKMYFBwEW7jDhQdpvASQJdCDc7flu0fRMl9F68Uzb4ydw2DstrRbBLWOpcrRJVXm5nu173F
xZyqNKrwqpPtFlKV4MwcUqbxnPx64Ot7n7Wijbke2S62wd7N+LHRHMAKGjyKHaOvhUBGCJWgD8mB
hHqkBV+HfQ+U0blT16pVB5oCF6MR82v6uMUO8Q1o5clx5VTygfJ6fx6g2aB/cfnrHO91nyRbT8Jw
DsfIiycqRANSnbIHAPiPvIoBuwJMN2rxDxdckH5pRHnLdG7gJfrHCCx42JS6aLcEcBZ4HvFxCFVA
j07EgdHxaajjf/w7s1KeWFVPm3lUoz6NQJKY7FBkKq0Z/iLOI1clXe52pmGYdYaYGY2huExGMEbn
bwA36RJoXy1jgKU0n1SJImZsRu+McwECQ+dpC/v0HOIP5HjKuyvlsQcTMm4CBn1RK3lDTwbgrzzk
RRpTB12VeuE5/SZCihDMqqrfMpQKjTSMEWj8WvMvcGaoAKYHXnKvatsbAFcufo7TzoTKH26gFy0M
nTAjWQKCM/A8eNbuXXneD3iTAIWaMMuXiP++VZ0EI61dc0wzxRhxTufpy8SDfB+xx/Yf5gV7nO45
oOkFVZWJ3iefY1xuNNDLIc1mYJO4mFgXL/kw1MfUlDLhypz9AWCINZftX2lY1fmBTgCdk0zu12Mq
vQ0QUPaI5zw36XhQ8UGGKZxe46tg/9T/mbDy0ASpWzcPmR06y6BImStnFu+GRweiGdnbgfwZyHhS
MiFXzZ8HnKf8sSxOAfeam47JDnMw3BOIqzIXMsw6fAL+bcQz4j0ZcxSJZUJkZ4hNp0FwjwkFxpVh
2MxQ0wWSwcRxMoobICEnYihsHGAk1x1JqSe0OMcJx2OqfzgEj2gXQLoj3st1mrwtcNl3wqkNx3ht
M66gfvclu13HbokG0JVQQ55htE9dz8Dbn2egYPegLCkljVPlTfDWtEvLl+Z1cjJFEmgiJ5KzfuZj
MqEU9dspoxSWX8Q51W6zP8pxh3ejeydNWABS6yQPq86ZJ3Hy5Ra1p6J9qmT/4p0EPArAAQUROu2j
jkfffMUfwt0ATtScPgymAwC/JlPD07zdbNRjEdQFwdO0TCrs95VHC7BCx7XPvmhX+fMRs053ee/A
x2fHZEKG9eFgsMdMznOZHew9kuWDVwPx/7HSGDcXE4I3pbAgSRnH+O7tnBNLykPZSyR3jTAA+V2V
H9My0f5/UYb12D2YfACgLuBLYLB2PAmhI4z5cmJ/9O5C8Bl2gEAIPXVvQL/CRW2ZCV9x5pYgbDr/
DkgJvpmQTSb3IiR0j7dUQ3XbmIchAaBZfKUZZjs3Dbn8Iuk90vsiO/gl4HNhVQgckIYYkoEu0KWS
8OJDPLfcekzfdXCWpJsArR6KXfYHbQPViXqvYufUNIh3yfD8yXZQMuILonPbQqzivcS0+BSidsbd
iB2kdld6TNKfczAQl8uJUz5DGx6ZVIIuc5LJ+G73CUnmBdDK1BB9z3lXtAupQTLIOITCnYrXjMGs
dEsZ24N8iv4pkixl096HBBPb2xBMnI6MSsbhjVEwO1TUQJojOVkPw1o6BpF3QVXaMTQAYp7jPI5q
Na5nOJFcNDp0MVgFAGcVDvdEOpm9oqzFYRnojpUmvW0rEf8+MvEGGQ541LwcIwLidYSz+sEmv2G3
YPINJX6dkZ32YcNJqVFaQCYUC7WsWnDU25kD1iZ/OahODz3yLvCvCau8EcPvcB7mUpu4Rv/EdBar
GeeRc7FafF2BcPlY7QZtZwqR8tTcoLjCwEjOXFiSLNjfMqUO7PGOKUZcvPv2qpfSiiOJV3UeIdZi
XpO+jWLwJeKfk7lbG309GNs+KbkgEnUoCurpneW+c8C7bgyPNmloAmLwgzd+99voUuDjufj1cSNm
/oxIRxRQQ5CEkoOdgOPCP5B9d8FxGJLMAfp+i0+xGZ7LtlNZMPNrMqHD7YOix9xY2lnzba+ZzaE+
11sybMNlo+76E5IRK0E3Zt4opNMaiyATZpoYWzx91kXSFtWyRWyrwEbtt6Yit7pDxoFBNf1oz0sz
9B30CZYKd9r/Cu8HEGgT7RwO56i3iiezp0I+fb2xUIauaPHTuZUiwh3T3XCLTyr9B0rwAuNW6pAB
p9PIbmovGXgc6vGGcoNDy3Oh0mqk4wmtWqbB6XnqcHPp5sk7DIUOFtNtuChuldt19uJdEN+9lh8q
AxkO4GHwI69u9YOI20yEEwJdXlOI8QX4RsJ7GN7Ad/hB0ABIc+h5FYjEs/jD/8kRy/NfAoGnQ3AS
GYV9RpwhRbO6+0Du7HlgicrjWKEbC77NzQ86wxTeMD2CHVPqyTfdzaj6NJeNbyUx3DNhRrjLbIdE
vdnkYw4seCUH9YRyxuKlHVK/LVl50BdKT8g4j5IRvXuKGAFO2gFO3CTnJ9ER1VJVF3wUzRDW7BoE
dq59pidHT3EGyehA33g+cvwZ3/f5JqF3oxhWoJeUSK1KIcoCBCyemNKcvAIxosu6neEXAnYKQ0hK
LzkpdL56uYUYqsFnQOI+RX73c9aRPFgZNq3U0J8Ay/j8SVht8SxB4MO0uH7hlqKkYgYkwzCcHSQn
hU2r6X2jBUN1RqtHT8TCDYaBE7onw4onA+Q+8teDhfzZkOklob/SJzv4XxtCTMoDhjpv1QLRNALN
pkisTR38EMI2FnXoXCmGj5PjMDSoJjv/Ui1pHc8+Rizs3fkE+CXcTmhdLKT2RiHqOMAMaZ3rcnKZ
fmQuRsrj9hA2/k0tJD0w/+vzH0+W9654Alt8IdJYx5MxdeaZeySv6ZItjSZck7xAuv69ZuNfxKOE
dmZTTBXJcWXGUPjokR4ZWVJa3PGzQVwOTF+PDALbY05+TFpdUTheo6Ez+KyhsYwn/NERLW8JKEEK
zYwPX0IezCMm4n+bHDGwZsowmKs8zwBKBJFM5mUwBu5G2nEYcl4qvNsiOs4jsnwOAlx39tAFNzaR
/i+KqM22JQigAMYAqYCBXcf+q3Ecjy2ulD1tFVMePxusaroeFLCCm5QOBLMnwc0/TNAV4W+yu5J2
j+aLSToUGWn9TJBtpmuLAg0F1MCKZNBsH81a7ZIP2w/GS07CwXxtLLYPiXM0X9W/8uDwEQDFix6W
Q5rpMdAT05O7iOQsa57gKIg/DCkxBklikywiGNsgxUtSLFfGXTbj7qASdNOqfs6Tth6ynsvKHF4V
X+SkI5TVGkXLHp4ymzctU1wWQ3rwrKJPeM/bmvXwdTq0k7pJpjdYTkRfwKn8yjyU/tdCrt7emmET
/id8jONfJQxORGuWs5BNYJ3eJiJSgQ7v8T0v8Pglg2Fahfsj+ZNHSaYJip89Ta76L2FI2lLn8m6a
U64kipcbFZD7bt4XAyjUtXfeDzKMYF4/e/aVb1btOxSx7SnB6QBSuvMAne5XSt5AHnYHzwEMAb78
M6XzgUpFPWAOuj20RuT1Kw+nenTeJLQUaJ6UxudJkmRYc71EsKCu8x9XEZDRiv7WrOiEa5bR5Nl8
yxbelHRGsym6B1f3cx5W3PvXasEA7Ni7lr5WIFLDM7z0CJvgCyc7X54QaqpCub9/2M7KSWt19ifr
LTRJZ2yb7hildpDzbILsgLKxSsBim4YwKDXDsi3rAeu2f/gWQArbcQ+NUfj6wDV82WiigBv6x6OD
WBIE0icviTHYE7ZUQ62Rp9b4oj1RovkAmfOv98XkjeHvgPjqnUWgN95WkNUYaVKBoqDHqFy32PGs
6qsUEUEBfzf50J991zpphQAeHJ0erXnbeVmSGNBwwHJK3ZmEKx5izX7eVYtJxuyiP8hKLHYsa+J3
wuDNFkbQ82Z/+X/W1RB2qrg5U4uW2pdHBHnVOi6QEu3wFc+khLB+DMg81oqOP9ytBBy40O28EZxT
3a2eTptH9o9muV0Z7wMA0A8U67KyZvxx/+rZluEJi3OPrmGDhYk0aNMLn8s1c3bmk19nw1znq2mC
vugXdCj5g+OcBsCmxTrqF409nqXUZYAQAKgUWRch5z+bLIbmAUqZVDzxBTqw3R7lbHwJyIsYCIIp
iCrwNpvOoeBnnQ2fZz04cmrmRzbR8+rJOR58LCp4Gfo8tl2YBfSXQe9Fa/mPOiAuPek2kWHRUu4H
gLNomRA3qJe3VkpW8t/eJ0a0xy27M12yoc8iEI3ohq1PVifTvN0zh8ZgW64H7/zRTyp/4sUzq6hk
+NnZw132YZddb9n44tc/2IP6qoedAHqXTtjfLaFDBH/oFWwRnfipw0P//XXv9g05DcUH0Icmm2zY
6VBVgYFGD/T4EbmaUi8ySW9NuggnEIahyhK8xziYMoPMq9zpvDuVqIhBaS/5bri+25jxBovRynpJ
wCTuUmemvya3XUG4DdAmzaPiWd7WTpWVVTD8+d0hhk2j9YBQxEIZ7+jkTU8C7+Nixh676SyqdG5y
ueCgVbh9VOt9TGEaUO3QnQV/7UBvqhk6dhicNNdmFFekXZC+kpFBAWWU15L3w/l9tlQDIwFO5hE1
Dv1u2kUzLQ513vO3xfi7jfOaAFQIfJ9CgttpcYZtIoY/UOzohEHLwV5g9KZngvLFKjrFbtjGrX6d
EaB5gUNYx3QK0SpKQjbB38xIFbvaFe/cFS5/06qEFChnl/TFF4QNBdaj901yDB7Izg0bi2NFZHZb
i+rbYjDcScDQ2h1q8UPx4Gy+EHFiJaQsq3/ndQhVQtYBmH/g+5SBTmympc/AttK/vI3sFODfc3e3
M708Y/eOKZZa8iJdwyDzl1QaC0h4JJLR9hYc99GFwnp2+Xsj79DyEdA8IanJ6KJVITHD0eFvN5Ku
gUADV6tR2Mk7boU3YrDPoVL30XDQxWq6xfeqOZeQw3wckM/6+wHWO01aZxaV3Sqq/vQm4FcA5Ayw
0u7TZums5CcIwQd8YnpKt6yC0s2pW9WMbjxt94ead/CIzoTRRXXMfPvtPtFVxRjHF8dqKUlQUmxM
3pwTm8UJ1SIEqzFvzaMyP1ro8D9lytH9u7VBgelso4+eTOI21DARiMlKIQUAhmVzgwxLYahdfWxr
IMsB+RJfEaseHFg2Y7oj2I0QLIR2ni+/WFi2FJyAh32GSXCY8izI41I7bq1TVNIJ+gi2xNJL9izK
2e3fElYys+1dAJQwFrxV5jJIpPPinQkbvzyr9BNdos4Sp2q/N0JeJmB/iqHMzkF5h8V/1CuYTf9T
40Eiml3EgPoVteUKP4Klf3ub1WOoJX+fPg6Ko+24Oa0hpHQKqwOmI1+YU3wIZE/gh28i/la/0++F
X8b/nRQPg6jiigpZz9vhe8hOq9+VXc5Gf2/v+2fGhFVvHf3iF7tU77/7uGHvI7ba2NtAjfDk7dON
twGXisQh+GBaOEGcaMNpbgIMOPFs21q8ef9htwezGAeM7LaoJZ3kmrfdS97k20G+l+45vMRoxDk3
6X138960Es9QWvrFnakop3WW2+QXAWShEdlBfK0bt9PO8vyHxEF/lm0Gu2mt//1D+JHR9QPoL2zG
m/CAItQ7pKmZJY3o4N6iultBs/9JE4VjDTqCfx3UPt9/dQYFvP/daB1vg9aYkd2naBHwMm7zumzf
1WdCCmhdVGe5H5+Krv+ZHMcb7zeu8CmwEA4bydvfD6rzXoKAMhFgfoJqDVzHC4ki9AE1gDYzYdaj
px3nsiKyVgdY9zB7Te7QH/Na/xKhjepB+d7lh/nXarN8hBnxZVUHjVwPL7gswxDvuo/Bfrkb3PD3
2eKnhyYCKq5P5FOjbvad4Iz14XOlW/yKESrxflhxvvvoZYTIgIy2/YaPeOf/SDqzJUWxKIp+kREO
gPiaKjJPgtOL4QwoKLP49b2oju6urqzMMlO43HvOPnsAFWc86yWoziYmjm0I1bGBhYMmnKVlZXJF
dRKOdcxDkSGZJYZ+pylc9DWh6/WfTM7Mh8bop3e7MiCHWiP8mDNoK5AnOEaXMmWZjDxstSz7qz4Z
hRpfcrtrjaBLUmw+XHiEYYi3YreiWPsR1/r3vUjexEHXar2JMo+xhX5ik/bGx6Y23ooET7ofltfG
eFspGf15ZufKzBzrYCpDPQqiZexKO/GOgJwM5u1oz6lkpCCw3xtj8/MEHd6N64SpYb0bWMLit81Q
CoUlM/DK7+BXw4rBqMeMjd95amdcGhgYm7FRMOKYMqel9iGKYOaUvrDEDn8lbCsLL6YcgX3HEU4q
k7T+gCHVwdiIDhMX9hxGTlZrUWn5D46vVns7k7DAgFUOsZz28iU+tlpLpEVK1jqB1AiYKh3jOvKn
MUQ2XqSAi2ukqdT3/NHU6cjlSVZQKb6wKe7H++v6upYShiwUwsn+7f22iYkt87199XGPIlGJF6p8
grSRRAIgTliEp+JQrdox1+67HO7GhNaQRYstnt+xU7ItT0lrhxFRXe6SI+2IrkUT67Ll9nURnR6b
HzJhLd2yKaD55nTLDcH5oCK5FhRzeI4//qJoPuNKgolc0iDSO+NjCFqzYjyDF4RZcGMlJERwTEAd
9g9uo7WYBpjZXzrvtx8N/iZXqtoo/IZpkEPKbv9GCARvxaYIp6tJP2r5+T//iV2QkZ/jS+z0tSBM
44FHMIoOUN0ZmcdPzP59lZTnmWf86Qz9ei3shN33dLQTv8GwJDnV1u/82eCLeJhoLbAi81hc3Mie
xAQ21gRiQkgu1VrrYRX4HQyNFpfPo9q7931YGY1VB1K0wM1j+95yvndbDLhxuSXb83jCoETwB1q7
JRJEYeKGF0+mEb6JE8Z3X+t0Y9gyGL3MMzGmGhnwWmcI2wQhhGTzHCrRQfY7r3G/5gg74gFf8y8W
lhxg5NlUwCPtEwxPnZW5mHhDTqpZWdWqU2NbnmOzZaDiQ+A87s2KRK23HS8N9M3bfJtdvi70M63r
wTrkeYVFLobdMlzri5Kxjz0Pj6SJeljPDl88db+3iDHCjKfo4XBtWRqp8XO/4OsDp7qIwTEc+7mD
2gE9CW7S8Ou1ic4GvecSoMfGmVTEVYBsDm/mYMUNAXtMhTDkwGiDVwjzauijAbaeWndOEK5fwY0T
bdSbv4gud3Bb7Gr2A2GLW0LIbv50JnuSsFfgQN/NN2TSvMrZVW9soFQvkvW7iGtSLKj5ZS89UW0O
DEoskbOTlGJ/ZI3CGE9b5quKHOOYy5qMlY+R+JBiwokzM9hidPzO7I9ZSrxctR8fHhvasR+uJ5fW
47mTbJwYbwP1t2NLASBDvYu7qFObHNCE9gwXSJ8nSM0tfp6+utsQM4tse2ASJQVndz0ImpDd1Mms
bv1WagIWhhT1L3dyFhX5ILKVykYJ0ZlZOtr/yWV6eZ842T+IhN69NigLe0NbVGc4f0y0j/vFT+1o
lMxxEEhrNX4PqSuYEf4UhOPkGqxDG5EKIM+ZhNWVqKZex3gVdrGKlEUCdukwWMFdUK29B7tl6cmc
A9CmLfnMaqYpDes+oY8TndFRTOXQP7JEQekJqowYdGbm5mfBrs/oVOqt4LOMnmtyI6HB6JEl66LR
k8nFBa7vWJ6iR8Sco8XyeLziH/jnkM5U0RVsJMYcUmMEC7z+zJ2tZw6wrT70KFgHwfT62g2uQ/+5
FSdshjOzViuEGegBrE4fqJ8ANYo1wm5muu98uJr+dJ/DDcHL4PTyqKtgPdEsfl0ZB6rF8DTGGaH4
oxWkyJ4xvksXBVJGmjcO62jBr/W9vv8caBAdWRSLASgGn5H+KEnqXcu++tRFjBXYRgGqRidikZoT
ZuEwlyj0g6/zc1I32UzDr8/2FSE+uUSngTUzROOzlffJOjsn22qdY/3f3uR9dAbH7C7EL0ED+G0g
5k/uU5YQk34ZSmDAgPW5eBI0SRQuctuvxcNGDAlJxf3zWTot/QMXvXSee5J0+fJ497Vgw4SfbXXv
UK+y4hYf4+mNtiOvsWsXY1zSkwlWdvmsTYe2LjbH5cid7cd2Ax8HE1/Bn+waHsSH/bAz6+UNz2OD
GHlr5ooXbEFOM/UV9DEhSDr9XEnhUbXn3Gk2o3vEiRH2FjChvBC3r7W4jHdFKJ3xiXJh5mfhiOMw
W0/VN5bQ2NF4FVHBpL/tKn4fMWq48QvBH+vyXDqdydU48p1le4Yf1cOhI9Erk68YcFInfeQ1Pg/j
bRTKxsuXLljAPWmoLLDk5MRjSPJP/wovX9zAQVKlnYSl44bsCmyHnXq7PjrikoteBuKG1YPDEYRh
/LDBlUJmlO/NgJ3R/pntVj7HO5yEXeFeBQJMQLMjBQTK7poOJSS5Xpe3b+MVPOwfLdWulhcT5dE/
roOg4HTmR5Yw6+Xkn5mC9Vj/LAwV6rV05iuIJvmb+Z9t6SSH14Eh2csTAzGQvGHYCn9PXLkmlxgH
oNkl9zsrv6f3H/0rNsuY+ZNvRtuAn5ub+e99Yoi3dj1jZbDvQ8Hxm8Nzj3PSNfKPl+MOQ+4yeO/j
Xe7is+VNdMl5uzM3oqOcuI+1YCcIJ1uHfOor/lm3+FT7JQXvOgZF8Edr+ly9vIrh81LdfiHUlRds
FiTM6+Zw3GLXx+MXr4cYHMmsYw4/LqTa6jNQo3rdBRWoM8ZyVdDarZo7VVjrRZDtZ2fyLTal1W/z
rAMe/b7HQW52qLcib7nY9URbeckOJPvclhwlJNhySyGR3LLd6yruIPLu6k3kRWxSTkLp/qa5XQPP
1N6PQtlL/WSfuE+vs2o73jz8weVllQ5CIK3Egy73hvd089ql4GK13jiZO9hJ4dfp/BkgLwb6lQ9z
AHMsDXh4vHn7xb5wuzD3h7jwzbShn1yTfYMz66U8QRbM9l3xl+1yaHREptxlxhKbH7GtPU2LqI5h
v6CKa+3Fjz92exlmDtHx6R+M4h+H3ZShlv1cC355elJB6Vz5infYXNrPHFz/mKqynTN8UROAb7rn
8iwCm/lVUHqfPsi6+Iv076GiGa4O2eFR05DW/d7Qu2my2+tHK9Gi/UuTDcLi2cXPTyKbhitu2Nt/
O9Az8+X0/ccOff6GOb0Sh+x1DE2d4o+CaritDnQ+4v65HpsZvEqc6O0nkekeN2ay79bYprilfrxg
Ca0OlZk+YFfyBf13G7gC0bRgcdrjIqL9zm685/Qk3+X7BM1GrZLtgo+UUd2wrNxD4e2rifB3GuhM
ptjP2aEffIdyW94/wft0NOoAST4M00/IjN8W8F2EF+cRkH7FeQodCDvx1Ky1ZvM6gMQUO9LXrHw7
Wme3wuu2Pyu9x9sxyDKkaEqRtXyWiEHpS8cVLvVs5pq4m2DcwGZRB5woWglXndd8nph3FggYswNt
2aYOeM4GAUbMdsSxCZbrjQ3Ktl2Nq5uw7bbVTlSnznTXmMxgq9lfcQERonywZGWmSfzW7E/jt0qd
kLiPYl45lcvmIkDgvlO7HE/fCdWwKv5THzDVKC5Zy+xTsJ73cTTn9hxXyT5Vk3uybqDPAFfejtTK
jMPcZzkfHiZ4sVUWD2mG3XlxxhR3VBEE8d4xwf6huriLp3SNNKZIFmwij98Ch3gYFKQ3TX7Iuhb4
og6wgMAeVlwAzzQCSPRiXP017znBCE+5/xBMAVKHiDcja/I9L+kV5b8OJyW2BmxDc2V0ew961QOs
cvEm1CsWC4/qET7DlS/gtECy0UKs5y/GS34lWgnjwonE54n3kakRoCEgFsUoBN4HHql77Nv49FdS
xN98Aj8MwOkS+RWhs4h2ovnkNy+vb1B5ipfvH7QI7GroCEVxzr+NsMDfRcxM+ddj7IN8QWlX09ph
MzadA+7LjLBHC3wxX3iKpQTazotoIUVz/qSA2HORRC/fQ2nP4nk5Xkj1H9wNEsyhWud0Azh25/Mi
n0tUGTWJiyQ7veCyz/7wrYSD8OPUeC0i8GDsKSkp+ZCh+n7A1cEQ1J96Q4wrzwU+YrcX2hgSfabE
7S5Eph7DefJZiNS66JQA43E75ZHgsj3mXxRwwl9S/7u53z+JVEzuLZ7BvFZFQOS85lPbB4R8hC3I
Yvh5zr8QgIGPqzWWy8JFvDen4sSSEDeFhy/mZPPeSZO/6MzP88j/mvtyhJXGSeob9iEDENwguj/e
e8OklvMOuO0+kucctHI9T8hYAIK/vi+0g5/7LJpTHkEiSz9/j313QVxERhSK0Mqia0oOife7tTjC
dzuJqPcBLPlbrX4OhT47QHL9bpYlUVlOvi68TxhZY/tlkYGzagOML7Esoi9Ty3XppnQFUfBQ3w6O
p9veGDKxBPul901VuiaJ2uKknbgTDRNB+6i05sueHSTnR2Atzrzr7PQj0VfAP+5tlfv+CRnuMpvy
wmi9blUp2ERfRCu/tO54TQTrCjNDEglmgFTVkmhf62HiD0aSIVHCRrYuw5HXe4a9CYKaENMsOQPv
s/muSHAPCT1kpi/vWm1skq6C22Rp91X3G1Dhpz7cSD2q7yDzyVhRCRmocKUf7Ml3OoeUxvbPkx1W
zLhctjtuBZXLx+eIsrDC0b/kec7AtL64oQGCuOCmIQzYwwgrrLeTec0NwAI1LZEfdmFxQdmufgh3
PiFF1E2yJ8HLzf3YpqOFwtLDg4It4EiXmqK+fzoUMjt6n30OpNwnfdakaxHxTPc8NEuXxxy9hM6W
Bl2IlN8QlGnT3qO9sHyc2N8DDAq3qZFC08S41n2YOFRRdZUAYZlO15jRahZW5bGtzsfbT9htY/up
Dsg/GRiZ3te8JX7PHqUB8oEEB5koiO0X+WeyL3jMFp6n8i74rxu7HUEQAwU7jXtq4Bbp4DmOcoLC
IrnRAGuJT3dyHuH9iXmtLyuF1xySZYS3UuZNT2OTBDGYhxmml6I71WoigvqnJhAcUK9Ls8mDZvMk
2pru8c2iQ9DkP4LHXma9sAjN7JTZ1emj1xweH2ukZ6qwaC3R+Brkp6o1wU0PPV69zczLQmittYZX
HG06aQrezAJOM+KQte1K7td/WOlNcI/7oyLaUE0N/ozebcyOYn29eldtXpukj1B7waa7VNB1Lw+m
mO7z9jBoXw2ZjkMy41tnzc4vJ8OkNpTbv++5Xn1UeV8Z8T51q80jiPzmBAaFoD2MkNr2jNnepOpL
LSfuY2Wy+myP1wRW6VF5e7X1oaJy+3zJbYXIlizygddh6XV0SEfRcoUQMae26lXlpBYRceQF9Q48
Fd46CbG4Ef1oQ+zS2JkuKfkMGHh6Bj55PIjUY4WFuRkBDLE5YBlky++m712H+iwo9bf/NEqOysc/
pLJTm0PjTUmMiPf4WR8Q0JtPN1+X2gvgWvYhNjNtMKjVwDegEDnD1Ww3271wJEidXH34EmhwGoAH
vPrdMGdqlB34j87VkVYRxzVV43qqVWZ3KtxXvJpuJ+eWQGhR40BpLIDnzMvXmTc+A3Ubgx3DjTdz
Odl6MBT0i6DF5BXXMkjiL73ok6AMAtUDUgi9SkmukZuesgCMLnF/iqxONkS/AHXvEl9eDleQ3C+9
WTQ5NmvSZcJ03VhvvLZ/xoRk+Z/V9o/MKlo9/a/Zm4kOOOHxglOfVKLyPTae/otgAvbbfPlWsIjD
62m2aayp1vvlDpTI7fF5AVpY4QIeKK9lQ83fotZvA+o6TGRlXCUfCoNSu2bAI7PH0aJZQ/WK4l2R
TmNdXpEQZ45uXAEIROtXOA1iP1ZT/Ym2hAK9t6flCl/KTbsZme1qaExuR+znhR1a8zVd0ekbRh6l
E8MGABSg03mjfs8/FloNAIB+OGRl9ElLDlsfQAdRniZ28wHmsmTzxer1A30IX1XChXOoicSNuBMT
upifb177XK9DaR5jQJochsbXzByZr5BosoC2l18F8zSKr8J+hfk2Zw2D/a8pSRrmFTGhYFN7rCFU
G3g1LXyJJ+CDB6X3BW+3maXPfOYd5k+Hc8otIcoEkyX+b2H31tvOMNR1fqA7kxNNOf3479YH09an
KpA3BfeydihhepNI9mxMMCRS2SjK0YRF1yM7WbPK4cs1u9mlif+K8V8TDCnJD0/mRiOTYcStDV+D
xfsgKh9LqugTgWfS9evWmN9rfejQMK9HwZH3gsLJGoaNS3QLKTV0dcBDB8BrtSWG/OETIax+XHbn
VaeTEdL8YURtHvUf7zcmgrMJxmG3+oQj8tSTfjGs+zk/jq1esa6ulfv0x/MZ8HR2zf1kN90C7r/9
KOgjJAe4ZmN9SEFCzmSG0W1RLUWzey5G2yOumlicNcrAobKaOHiRUwLG2J6+sGiuzAyV5dOlMsw8
vHyZJ9ebj1nZmV8DXsLFndNV+6UNm8GiFMDSNTaETWtnwZhAS1o0Qt6dTKeB/WPiqqSrAVL3CCjV
wFHbEbx6Ey8zJdFiMucLU3n6sVH6bdhoX1PaN9pDZVOLnNG2tMabPu1hZE6JV5asjqnV13wzFPuQ
5vMNC4/lzR0b30UEFMIKP+ZNum+8mmaQZm8LhcSIje/1G0R7HMStrx1fHrvHhRHFZqoQdI14ro9F
z+hiPoehXmH7j3gz9guGzb3ZvGBi88dEg93ocQHx68FeMH+NpGU3P3B85HO2DrpLGCb7zhZu3yCB
BGKPV+81e8PqZUJqYfIA6hn/fYKXJm7EzQAhlWyTNranu2lPuTcOxzTwIGLrzkptqiW98uAA0CqU
8FTY5G40ZPR0PSZMmgcgvy/YrSJfO77XBSCWudHhfQaWBI+jN0QmrHQGNRc6JSZPbxO4KqSYK7cc
7i0zunzxwuNR2s16XNmCKzn030yCcm14zrePLTa0LpYgHtlEcxxsr5LPg1ni5zyBxQnT5Ap1iEK9
Ras/Wo1Hf5x6VKvCrsD8crB+cExcKYbiICfbborwUFpIJDXsk/Nrg8+d0W4/+jT48PPMFnCpCOxj
QHueXB90f2faOeNzllwgOeB3KKLbeEFnsHitEiuUzCMLYyPq9Ta6DTTyTvF3jewhGgRG3dlWDoZM
HTH1dVEyh4zsd9y+80CZuYRMrkbqzJn1EHM/6MvPjK/AOKg/sPhUC67Hrz9Gs+3ErzUqFNmX/AfH
/UPDGHsPTcBpDRBnYrXZ3YCO9rhWKZ/e+JzguM5I4W+PVbC6Wheg64Cubdc4zxqtiwEdwxa+N6Gm
xD6xR6GFyoiNfayP7DKCSuObWPUi2U6t3nYWf2imHBHHNfbRPgQvaMsDV3R/LsE7d4Yqbr6hw55c
Wvttd/fHBnC/xwiZwBdAC0NzeOm2jN18wfzo6SKc+V8kxxjD3o9OQyn7wQcWm92QubRRXN6bfCO6
8vLtiA4DdrM58Tapucx8S03lls6UKf32ZbYqibNLcIqpO1Dl+dGe7Xt4FcMgLqAjUWAxl7EGzP2w
NycqeKxGG8l99oYp3/kEijbvhXkTnuave83UlV2eWVB0oLQ2PB16jX6cv1yeJMCYIoiNIZkr0/sM
hwWBxJJ2AdjLB7vCL68fjgMY0bq0ydzIrfn140gMAQeXzv5iZd3p7KZYi0Pg7/xaR6OLsmC6eAI2
DRaYhK++O95hvhmQ5sxlDqaA94neESfR2LONzOznvX71LUoK6snAh8Ey3+I6MUubMA74fXVYhi8H
/AeDaE7O8ZavrY2a0747HWEHfO38+nbBXd3HbmxgiUBGbRYyKnZqMqhgQS+/i2rBI6nkxseU59TS
siptG5In3jiXFy7XZvVxhjfRkEBZGYht3rP5jKwjJ9W/GC6QiruWTlypz3U67reWF23ZCfYdGN6W
Py791C7gBQKv7oTl0GNqBKaNHSSF8E3ewSbN+veMd1eP5qZs1Z3W+OCgq45EvL4XAV5aUYUvBczw
+7gvCXb/p5cBvSHiEGy87YvCAXXyd4W/PVXRc40ARNFdmSZLZLj68gu9VhnkKrnZGzvjQcldr/CR
bjXG4MaYAqXL4UySwL6p8IV/68IcBhCd1kt9Yu//NQmOQEQak79A8776rBh6asJyqmYOkUrrAUtk
TNHRJzseGRaKJAXIq4ny4bMPyj7hDh6zitXCmcR/0r2FtjleTU1eZk02C5zlfNluBruHzyLgzhBv
pgztAZLMhK4HB2QyqQBHS3L86Gws0R6Q3dX6g21rJ/sqyNwhT1+7mp3zG55Th0rDa8PHDN9sOcza
U201a+Lb1uSh7ccsccl/cupLZ+ISmaX+X2mPdVCmzG03mFngJzXd4JK8S4DTUt7Qexkt03U7p31w
M7dbyUtQLSxx3hSSfTra0eiIHRyoqT9VSpt4Mli2uFF4MhGDE1dS4YT8QopitQP0evqgihNzZBZ9
uuH6e/jSjSfY4KPth8T5cQVJIdyYI2ddOd813vAE3PzMLwVq5k4ZL6Z+qs78Qos4cO6/3ZcEYdl9
Oe9N5CaEokXeS49tgdnSiSLpZQ5c5lE8NE8jXYoqVGny/8TFUX+HNc8to044BJAWMZknJsHKIOYy
KyV4j5xuB9a9DxSnJvvSLlyK92ZBNNA+0V8roof2P224yfWWEf7MaIJGK0hLi/RmkbjtaRi+vcRp
tnzeGvPt+ZmNIzwdDjhmHczD7LfaWI0V24320z7ISJvVQ5koMyrTHhn8muIF2oM9pYOW1NxI7SaY
mBmYeLSrw/qQE71XXd/+L8j7tuZvuhPu2ZVLK44XMWr0TUFBBqZM11Eu6lOHAzPjx3VLKtLQoixm
vt+TFYcgOxc+U99biBIZdc4M2coWy2qzPmc3RndM9oqwBPwXLt2uApQDxj41NjEGW8raxssAwqcA
+wGtytRjSJxsACDG5scfnUYhmAN94w5Yw/n0+mK/YQJUM2L53IqwCh80U0eydD9+tCJmBaSm3w19
+qV1s8Kx3ISRGaQSXhx/I2ZqwJ1HixKY0AgnN96bKngT4ES4WA+THlD+O4DTv116/7pRmO2qy+w6
uT4BRIHJMFRh257xhZLHbITM5sHkD4I/J1bPxU0Wo5ZxH2SvHUqSo890jhOZshTAGZcYkMGqxwf5
mwCp32zeU4NIsZKVLwYyCLJAzHDLhxQ2/MN8hd/M4J8SRk1cFK41MH6J60nmI5gShMDx4oiVPc5i
fL3CKEhcQjOFv+zwvACViXTvNfAccyAKLoYfBKU9RhR9RPYC8kOBO56bA2CqfJ5S0x/6LzqwqVJT
hqlTgGZgVQ/BrAGvGXMThbIPpoZ8OSHgYP+GOIf0eks6CWPOH+2erGXjRZv3QOY4XaC+hbUJiix1
c4Q8MkDeagfRQB9favSDkH3kecpYAzXBnqqQKRdGW83p/Q//+3pHhBob+DKP/Rh/vT2iWZh0/YH5
mYNKRECMVOSAj7hZn+MgObUD6Hx/ANASbrS3CeXDXiD4EzIQRSrT98LOL2PiWd6LmBFo//KZnxhA
p3xIqXzhd5JT6aOVtKMTBIknBpolCnEh2aS7Apfa8wg8VB2x+o2HXhlTO9XGDthNbMVEY8Zat8cK
2B/pkdotev0KUBDPJ/5hSqvM6LqBuZaf5QhCD7nQkNknEJ+icGgjJNyNPQAKNYGNJXrIMMh74Ofb
0N9gdc1zqOCri/l+TF/5JksiVuQdQT5k9kBWs34op4YLSKWK7H9W3WKgVfNHyA9WKhzPCrWYAh6p
jkjeRn1kk0RA4TM2YNqWOLcFMeETcHnG3mxd3mED7NCpRiAtXLccWhcxoyY5kgsYp97QpEH2qRuC
sTVwByaGlb5464i9S83HqttN2QRlklQio1uMzhSgdqt1Jlylf41bvOAOxtc6oAVjaf64JU2YYqpx
DHljq/YyCKNNqvFNGUNjfkw432TJHAisIFVEHeuRXImV6fpoyd5kR2WFPwMpw7Dxu1VJgdSRzPXC
B6GZ8xLWR8fQdEtUJa0zNYoaM7ykEzxgKBmI65cJ2yb4d6MBMlqnXj8vBXeGcxIchdAHfQpLkDAk
Jzu93ZcaByUZj6WZ3KWgONe31CrgEpAToXNeuTGVc6Jmmx7wZTj89cReoJF7ldGndE/1eCksX6At
jxXGIG8YcMBxy3Z/RA2bhkf4jok9W42WR61e0QYsOi1bwjrouVobAuWJ8yC8eAGyR5pE7tDGeEd9
Yn5N4Z4EmQlMTTbFaANXgUs9wW8byw+LNwivDXUUklMocvZXfwfVnJ5Ei12S2RVECRyHRNaZH41M
A5CxUmULdWAsGvGmMvtAoowDZHwvkCkw3EM0NcKjlSwSC52A+dAEdbKGPbFizL4qgiFgyViVPUmf
OdKdvdY/epINl9B/uNz2z6lgnnL6WVxot19ZwVOhre7dqqinSKI2R4uBQm4fb+ypJi4zXjg0M3BZ
RObTxRF/j1obkavH4NEewkJ6udH+w3chUYpl9r5+yPKsT/TVSm5zbK6g0FFheb2DAtePMRv3cM8z
Ai+nj3lPtJmsDTpFEhVxR229BXCzs3wOOG5XFIczc6j3/PslHqxUH9iGQJ1cZPpj1cIQiwE1OYeW
EXGyjPtQLIvbd0iq5DWBStSuBXCg3IO5/GPl1q5gjByCUXEve9ojsz++pwvgCJef08j3Hy9RgbVh
XjDDTxWOwArp3RzDrJD8OJVHZP0xR2qzKM8kw4RwLOgfIULW55b8sqkzUbJdumH4/zPH95wJ6ACi
ZWK2Z3wbwrWsJF4SRG4R/x2Mp50AzjD/y/WnAa1nXq2OBLdQpYJYZDB5KKbX9bVnuZTc99auwVSZ
I3KXZ2sGkxnTAA2nBG2i8I7quUJ255NQVlhTpyeEl34s3ygc2BtAbgY1oJ+jwTK+FqcWlloDwvA8
xb5SBAUhwE/kPch9knQeXTmKeZ38JHslEuzsBmbKFvw9fTfFJmViMUeDRm75UgRVHLisIgSvL/J7
c43s1JefwagiQsZJT3TV5F3jhI9I/EUIFNpDSreCWKUUzmTugLNB5kmCvqtptMSVYeEMDCS7rsAS
8YlMPcm7wpYgXkJbswAtKCqPu2YlIxdEDEMTNzHTA7Nwqz8dyQmxpya0sp+b3t92uoFNANnhp8fB
Kf1Hdf6sBiqACckdE5BfvFvUDxX0TymcN9m5xABjZwwKPacsM0lKVHt3+PGKQa/WtyRjnTDepQT7
q9h0+L/5PVsHck3DFktpr0MbV34UUfjKWaQS0SFG2mQX98CtOYM3kxIReWlNefd0yZglqXlCr1Mz
JvldKfRZjOONrHMd5l8LMgXNIsRlHf9cZXqJ3PKU2h9tiB6TDF369JqRVkkDM3UeQLjA5vSQHxNm
GbgSE2qF1prSym9NBE3Ll4l0wkVVS8o1zBq4y9SIOojjieQl8Pk0mOkRL9LrMVjFQLk1z6qgCuh3
iByKAhFcsyFNmAOKjellVTz6pYFYgQeo9Okx9TEjnvoeLSO/I/Ca1NpFHybXrYdKZchssBPQLsDv
eaLEHNhjpw/LzDH1pJ5SsCByIPapQ57s3rOefB0rgQwp6OmaU2bfU0sSIjwysmqheXs0O6psjKit
h8hFE0Y7mSfO5UUJ2xRYom81AT0y7x1MljSf+5E1Ab1mARF4R23vV053YPIOOPqzJqC0R2MSHmnJ
4Wnf4I6eJRu22OhyZIZ7Z+rOg+LjRYr8KnERC+3SgGAiFRQ3eIAKH7ncWMxqLVTdmUoKmzfgXRI1
J6vPfrNNudmd9iLQu8B4Iw3qIHYbpoNj9n3iqlV5i3GE+THZQ82HndqDS8ZTntnx/nMaXsYXKGmF
zdnuCZycU3aT7gR7kBQp+FM+TT0gP65ZuG9h8IOXGgrmlqSodPXwRvYI12RXCFKzJzxDeHFTB0Vw
ZwAk/ZVn4gP1SEM00L+Heak91u2SNgcq0ltlNVsDrdZ/DscALesL0bEasvQQrox1pgb39+mlvZVm
k15n8KPsZjM4fPXv+Rl8l8Qs27JRm8mpYOQkoFihT8dwXmRMCld38byNtZ9esvs/2P+5eysCT6ml
iBTEPxSqtA7LaSEoM481xXkE/XyOXxJ8Flh7+ohD2ZaVAQUYoT7AkNiaW1OXNB4zR0CzBqwlJ702
TmSPYvvxYID81ESbIeZ8wjdlhqtkLA+g07+GMgFlAAYSE85hcV6zgwwUYdkY0Aq0RjnqDRrK1hox
iYCqYgree8EjzP5IFYLziYFCdEXIhaDn9r/Hz6AD7adW2InP4W3DMFuQQLyYsRlS1eUnmtkVuEXv
sfcISkrpIDvN0EETGSyo2Gwuac44qeGKG9GyZgtAymelmHt8NeYzPCZ9WBByws7/XKamdMh2Q6+7
/8jq/CripT0kJrgi8Uucwsy2QNVL9We+/5FVYlBsQEWaMvCnXiZDyBvJ8aIGIqHQt9jy7ngmEZq0
oeaGo76erFKqguQAYALVdage/THgvKiRywbCR60LGRl+ZjC7DsyXxgWD+Qzs+XDo8RaJNVtM3RJO
aUevkoS0Tv1TC3c7sl4h9s4WdsL9kJFpBQkcS4kVVjB0EfvBfvjGA21qIt+cMtbCXsLMFk8qynaL
CAh2UWkccWpgFAWJCM9JJ+oJhHxAEmhIFwbEq8j6iOngIFlCy51Ml/RsLXEfn78K+NonqppV116G
eCbLlEWlMzTZKO/CLqfogmS6YrNk0TfLiOnyz6updF9hqTA4XQzpchM91WD0HiJPgBL7wWCGhFbr
c+hHWNPVYFXhYk+cucPjRL2QhVMYZeB3WA0wlobGJAAJfjbHHY6JSzqsSi+MGonSZDUypEWqTZcv
pQ5zArdfC9AMd2Q/VhNYBKn5W8UhrNLtUUNCOsembkFT9OgbpO+diBFyin/aYN6RoE5IoDYChk3W
b7OEAEaaFY/TBDD75a8HK9mQMD3ONILutT5TEICSg7ZP8o54qNNLHXD+qERoo474BkedYhgy4e8w
6zPaePheNuXtgj0bpgWEsjlPHEN0MvZAP1pkj5DNZQsMbSuqT49RljdVh9ZRHzjQ/c64Nvq5e7xU
QHqF1VceeND6//ZIojN5cey0WD3Ys7XK995qH6IHZZXE4zUgli8ArqQbAu7MiHkmwLWXBonPG1A6
hgsPB8o8fiT4MBF/R/W9kyGGfykgUQmt1jNvYInz2VXo4x9HDAL6XNJmQ3jQimRQuA/vgOkj7Hgy
QKAxR0umN/Q8CLQOb2dNj546JeubdDKcNtEHWwKDSRrCRWeNl0dUzoh3mZ9+V/3RHRl9Acos9dz1
lZr/U6Il2T06owaz95XusTPQEDS48ArY5Ar0H2/4TsSTkRNO37EaA7Wlq58KBYvR9tPBEcOKFiLk
V67JPMZ8rGdyIFzWR87LwrrYnIGTfSxyWOGPoLGCB5cyv8LhDwlDFeK1qvYdDMM6nUxXQCzRyJRm
OYGSC8888/B1XR+3aCzg5YKnjaFuiyTOxvMf2Gy/vP+lFnoljB4mv8wl3IroVkmV1oz31++QMGP9
wQPdv3iJzcBw4Y7+I+m8llTVtjD8RFYpSbklgzkg6g3VJjAAYiA9/f7m2nV2nX3OCt02Ycwx/jSg
fRI29JXTdP60+J6O+DwC//4SdPvj6ku0iZIvOarZ2KkDQeX1CICTTYHbwTIvb8tfOIInpqVg5xGG
sY02zvgEOJnQ4HR2n89IxinuTxxMEMQ1cZXsyyZwj0XHs4JIhQEVcTSGrwyIEaTdaEGnH9TGlJ3T
ZK3NKHnTp9uwM34w02e3kK3OHgsDyMX8eorP12BGHj/nCjvrpIiaOBY3QCIejzwrFsOGSNH4H1RV
8t+QULdjtGjf8Han2PWjZ4ir1+5P8gPdCB2HMs4P90N+iVeJmUzjfcKFYKOnSAnd6fOXX3h5CFHO
7IdkK/peUIuxGW2Gw2mBuLG9DlDLEsK0Hu7l9YPY7HiFFxkybkwodsddBGeeK0cW+eJglAKa+cGi
f0S6jJ2FsfccT7orrz90DkwSzqpsVc+ewIJgV9AlL8V4ie8ICUxH8hjDMvdDOJOSuWr/gGOhbgZU
tssPLQBSCD3Svwww7Cm/IKBGSn0oHybzEFmrFDt1cds2pEJQ/dOG363B/BFxYVGRx8qFjdl6pE3L
v9eCdfBejAq1H725kE+2J7d/ZYeyeoRH7bO449s4acfb+vp2aIRxNJ8lIb9todo1+wW3wRTbu2q8
Tm3Q0D5hzgifDHXw4pjw5zXJB/DUCN5bF4wUm1go4SUfj6bVXt7B6Wx6yHcDurIR8qPXVJ/ne+1S
rT+Xanyjk6qiAe1HtbnvX4sKzZh8rCJ59l5XqFS+i2w5QKKGfIlSvpEoZjHibvxC2CvK2dBTgu9G
Hz88oAKXffHTOhS0mrANPtcaw/FjHE9S5NaMX6kPHuTHkMP9EGuaBwn3WFXAt73VZ9r/S88Md88M
DM9oEV43k18ANcaZ0pjvg9A+CkLpsR5cQGrQZnz972LoNRM6wjGgZCn8Ky944XzSIFwXPdMQWi1b
87C1kbDqsnQ3jmoa+g6anNosWDDaNpyFQlysgQYIJICUuz6uoyoc2W8QCw46VyNSc+SWxhijF+tf
5TEAvfOBvyGEYPmdqDt69AXuYYfldxQiOgqIGCXqw+sBDMweTMgYKmffherfdvG4WrL+PBRbN8k7
DWU/XWiuVTMSfRY6MjSI8YAMSNWr+PVRxCQAu5L7JDGFLSn0xKhSEn60O1j3gcXLZR32p/O+DXMy
bUNQANEwEMIVkE2I9w/HSpDui2CIO0ffZCLTMvXj5WcFB7ZTSysVmQR1ayAcR5YUB2DMtDn/vC/h
iElFPuVAyZRm4T6Kw9EqDgfr5w6vnLSKDzckz/Gl2/fOvLzA4BLdHn9w12yOkHaoXl7CvIj/AfGs
eO1hEmBrZQBprtHPAY2m3XuQpPYPmQbNBpPG92Pwv5q9cnhsefm7HVgASj62qDVg89QNLIRViNqP
nkA0J4yRNG7MsEuZNXGkheg7TYRAmPEBN3hEjwQ6/kYeAEB9aGDBQp4qXmFliOXPFO0L6r2vkPTC
/cvIYifD7W2PDvi1fBXmjwFZEb9fEyTJBhpU7ausNYAoahVR84cm7vhYhzAMXp9CELUYvhFst6hI
2UpDHCayW80Y6azYsQApfqkr9czfomZ+3SJXlZmN09RGl9qBI+cmb+5ocXcEqLzDbBziw+N+sEKg
CtVQOnKhcJwQSstH+SYmfHIv6E2f83T3CTOO54i/iOYSDvIeMiQSX2YMV+UOgSuLyfBclRsVK2vt
0nlZbBpxLsArlrQfTqttjYdFrMgr/Oe2xyGKC3qNjBJ3ob7Al2K27BovfH1JUxbPn9vcu5ExCVpq
shJxr67uf18M3vlM8zq3Sox0+7E0h5QFDtvX0tSo4OWCc1WcrewijF4c7Qnc22tDIAlath5g7PeP
PzR/0mNihl58UVu9LY0QkhKCrA3EdPRF4i0Mz3KQH8GLnS+sHhMYgjw9wBiF0vIeUgeo/6IzXg92
BHzoc1ipnUapP0Ap3P6oLx3kgFA5IMc0lXVBRhRRCafu+tqyFcBRzxlQDQWL5/+gr0dhS8rCmoAF
KWj83vqF8IbolOQ6miomUOIC4jp6QflB8os3CQVHNGSxrvPwtdIiQO9J7jbVrzSrq7Tj/7Mqr5ig
b9QP9U5eFkC/Au1McXh/JnAFqBhgfDtcBtJUq6xke1v9XFCNK4x0zc4D4X8fWBqV57d9+tRgIrGK
MW9WvGojZNeT4aTaJ9vv7ivMO+WsWN1W+lqo5zE9up9JupImFeT00xZSJDXEbmlp8/TvNql3w2UH
1fCb9JmeelxlfalOlXUV6IiEGWSW8rIG5aZlNLnh+PQTosCedhokfm+WR+qsXZAEjAKDZIpdOcm3
L7vPEj2UNFPtaQ1/Bs4JbBW6n7ofM1lCbEGe63te35Nq3Y75jgzq+NA/YHfAgISMaU5ujvAPpItu
N6Irx2a5wloUfk/atMZePQo7vCaICsAK1E3HPj8m6r0AvlL7HzABcnKDdsusbNIsB0ttrocoKFjY
0I8EvpIue8jU8iiN7jM4vSnN2kGejThJxiAGtNKY9V7CBSp8ytm4vupr8oLa1Q2BJ2/hDAYwahbl
tb2y/RgWJIDLu634F8AhXgJ87viuwF2QAAyJS8DwMApxTyR/FMpsVhzzA9aj25mjjQ5CvtSbUYTz
AH6qWoHWHuCqqiWFiNccRRhrtYXLMgW4ZC4O9FOzhi2+73oSxpoXLuPTfcAC9PxMWgluldS3dgXc
ON6AL+0A5osNnx0UFZ/BBooQITMr/D7IKSU26GGCiCiIEIh4HSiwWClwcp3v07NlYnKlgNPlzbky
6cdsSKLsqKDGgKwG2hySP/CeE8BzHoYfHRc6xNn3yuSfE0+DTZuF6tiw4ohjVg5ZMVae2QmHSbsC
di3OjzN/5rMYHYnQoOsLlDMLUJXdCFHYone9r257Vm+mNjTOjxmtCuFViE4Rwv6UvcYVR9caSwEv
lUSNBVn9YO0Hu8R6eK435Xl4xSAXJy6gawrHDLrBvhJkTMATmclgx39nWCR/ZrnT0ajzXhY7KD9+
uiEiosSWQFdu5M9RV2Xj5wNaT1qeD9wMndHntDrgwF5Jx++BdTH4l2BjWAPJ2cGFFAlJDBJCld5f
5QwffbylJC6I1r5AgSUdgXMp5FR3Xl+Obebo0bgAw76dGGoxKP9lZ/HzzGCLsCrVy/ep2zdCQb/+
RA2Svnj1XX4W1fR7AaJHTrTgrPhE3C8c2cfR6kP7wNeUJlDbzOrtmtZ41+466iwfdDQlDAegU153
pwGU3m1238SqwSPcIKvF/kmkDEWPs26DU4ongB64fyQwMWrmyirbQL5t1B32V4ipLzPo49jM00os
XznCUTeKdQ9Fh0OmA8x2j6aB7Hh6Zzq6hI7u+3LQ/qB89h9/UJKL11Ljy+MufZjo9RjCuimEyHeV
QoyuC7GZTg65FvL2dkKpq9AuK8ccxieHSQ71PSY3xhjstP9o8hgxBGsXv0s2uE7JqYHfux9ujPNE
sSDBgoZD364uu2t5fq0gEJ5/BHbEa7SFe3aoTn47mbCbWdcaZJqgzoNoewsXyB03KHMFzj1c+vQQ
h+r4jdLjcCVHg5W87NMDrWS6xD1PS0pXQ+fBPxHHYTdLNo8FNWWnRDGrQ+IjXBI7WoZEXlQrcU0a
8ZZrR/hyupNUM4UakaAuaOfCovgwczXb+qz1TLGjD8oDbyiXB9mKRYXLjtQkHkmaBwICaApUM1fE
/Uobs7kU/FAgAlirCctVKBTgcxVWHPOGSAcJJRKBSBoY2T+7KW4qfly1M3jLX6RY/vsnC3uz7xaC
WtppJxX9xUFB1x1P+DO9JTVD3pNycMNX+ljzidsVWBRav/TyXdaKqe0qNl1zLOMmI9uSOKsIffOs
mg+P2eq7e06HW3mL09dT149tPb5tNEeefhlmiyN/4yTPVbLuhqDpsHZmvJbm3ysfoZ6o+39Ozom0
KrwRaQmkwUQ12jqZgxr5qY5EjZV8myFP2d14gFTlBxD2QIHgwP9RUw85a0BecCCcJOyFeARJHNzg
qEXLVF1ffxUjA6ohmG5c9mYT9aiD7DTxh8sSXQnY1suN//QFMShYHEbrD1MF6lze72nit2iCsx5r
dIyOUJVfJGDNZQJJ5X9PLfYRZcUVyyKSWOIlb1m+kLYDvz7KC2k20s02kqacE8izKBnT3um+fuGi
fUQZy3VOP3Kpl/SpuNoO+fw7h6Kms2rBSfDIX4stXrxkJhOsR7uT73gVRzPaxmbRHoeThs6A7p0x
vSIM3B/gkGJLTop8nKYcIzrT0JoYsRdFiWp6qFsTQQpYSGLwcaUDBxjXkivaLLr1gPgl9K296e/0
o6ASvrXPCYI+50NKcs0wf0LF+iYnLRX9z6PCmT1AmbGD2ufPYvg53/a8yrhlKHsefeKDnbtGwZ8T
a0wy9rc/L7znGPX5EQ69U3/VjyinqCkR5u4plxq/cCMW7vBZDGtL1EuQEKj7Se+gnaBkgOzw26ch
ekp4GACW+QjlmpJab7L8EVDyQ64+ZBRIx4aFiv8iicgnWT8x/0Cmp+boaSIQ4mUbbIuX8SYJk5wO
NBm4qyr7/dciNK2dZKEH1aoC5hoYCqugfBYBu5hv8Nx5GFOdlzG44qWaFlbpJzyMvA5ITaqZdHdq
H276ayMSBlHjGI44BTQSJPr8dkv60WhNyDIHtQMVttK4lrP645WbkUOwlC1co+/ElNEkscnXLxF9
4JKiJSPocDgnXh5a9+nVG1ZMKGAOjMgIJheEJPGGiAgs2JRTD3YA0YUvRvqcxU4Ejdro0FwmIbi/
JxTScwpz5vZYMyjTBmERYb8ofcpZKEg/UTJHe8Oj9cfuhwLSTLdUS7OfSDiFfj5TzJh9rv8aAOYR
vtrQJ11kdoOKAvMkgwA3BJZDuBTENuBeQiYOKenIyxa6VXM450cO0KyEwJxCXP6v4yGZNI8kctJM
uH5OWIrjU4h851TRnycBzT8sIRksPWqi9Vu0XFRHclqnP29AzQprQC6WMv9CGAbUbOC7vvfSzJ8n
A06BrvGEoUbhxLXfYQ3IOkTm8GZxzdN+2jrKATwylLZD+SLGaMhlJJrbPAys7c2hRktUIJpCEw0Y
WN9NLGIiwq+/ArXldXvyh7HUY8CkS0JyaPGSeIS1bZDKbPGFuVrUhQLk/Tpf5/rYqKgoENgZZJMG
vZ1M6gRf7APjpAcisgrgqR2/0XmAJC8bniJUF1aCu5f1XzBKpuQKpIJkguCO3hkrAR/wzRqEYiOW
5yDqZkdEy+bl+2YofpunhNBAs91q2yeeg9T6wD5+kU2hFv3AsmLiKP4+moHqsiGQA/bZ1v5KQ/xd
PDw2e4+Ycz1qoi376rpeZqoxEJ4N4sSQzJDcyx/j27q8A9xKyQnP0B8z1qChJ3TojL11YnV4+O/4
Kv5BeyXSi932tk74AiyzZWsWkU97jSTb2HxbeAcGOzSgW7GEs0/cZd9+BMPjF436llwfJGyA7NN8
+iE1jyBLgB6Va9JYrEZjc1Rv/P8ZJTbcXLiQyObwsMUsrGE3E6DFy2oeNlAhUjShpDdUW/HlGY7D
2vm7WeQrrlnvvK4dpC52n3mQncZqkBH3/kAizdFtn2iZHBwo0d+EGGaaGlgg/Lmm0IcYymIxgh4n
m4SgqAvzEsFC4klooUUqViUA8AM89okOkSLxANQmnoDPnIXca8qwsN//eHXPuSm8yWY08jtqBkD6
i1eebdnPoIVrormsIDQa401/SeNDZ9ETuOWdp5AjB9EcrB3YSkXFSGCoJOtJ+tyDHXyoAo0zCJZ3
FokRrU2eRibZOJyokdwdC8ggrNbQtCSp4F70n6g0QJE7dpGym5yEoKlKov9vRdaEjefWuvXxKYnQ
Qt0Ycr0t7lBsswnZRDwE8y2cX0DOBNpcaF/4Tgpcudv6GWtpxUrkdAqpYFPr0AekNtUfAtVQ7Idm
DccqgpgxytvKr0l6y1DvLBKBkiTO283fZooBumSgIvwO2zf7vG6A2KDh+L6RpBAHTlArH5Et2ExZ
azUhUS9KbGB+O+KoRRoN4QZHq7nEQ0w+bzMhE8gppwgSW/znPHZbVgOva3Yi8BCeodUc5hbu3lhf
9NiZ9YF/4ogbebWVbsmo4o7T4DiyzTCFBJxzbfVTXOIMexatGJh8CwTWWoq1F9MpfYhF2FzAI8k/
HfkZb1tiiZ+ZLgbsf0HNN5iTAmODXq84mlqYomLxQ8NC3eDRV60KB9OtM9ARpuf8/Fulpx4JjWSQ
2QMnuZsEO6QsKw0bGlraRg52dK+I1i45gw//PoP5Dh1kyuIv8Vc64NDRUgqKGdNma6Mc2CJRrZe3
7cuCLcZBMsVVfz/EEPUIutZ4cf7625SnFjnluY9SGhzn3wNDs21Sm8bYBHj8MlsyO6sIdqV3UCvz
MP66GhGJypEd8D9KaDMmluCLW8AfGAcCWm0CQIMESFNBCw3Hv+xNcFWwSwe2BT+gcMUUUWn3MWMB
5/vCAPGjIHMgdn96zu2OL71JjRyDhesrGWUSj8tCchp0ccTSrArr+q9MK3DbYuFPtU3OKYjzy8q2
qmym1BKCPe0hW8N6VBRcApU1dGIUJv1lPnlP7vuR29rVurKkZb1UVkI4jeXp8GO1Dd1ex/v8JGhJ
ZCO9p6/G5MV8iYUsrf29NrZK6e7WwKv/3kRBuLx5RZ4Tsbi1Jlr8j4VyiAXRaZD4KF85Oz7kvzwc
UU36ljLpBcjfdBzs1o2qxgnT8FaecQGsOBZj637hIMdhxStIChbLHYGTyH5G0IghMvP4Tr4sKg/v
i5HCEt+EOtxtJxmLKt2c3nrkZsYSFQo0FbY9kl/qnsn7OvqYOWTNyJbQwt1RHwHL8aQzBFEXVQwv
b6v2P9jWkSHjLPoab4BNIMgA8JWsiptF92aqM0YzjW3WVCuQZCQhBIpY76u2HgRAaePKS5Y90mUU
KxI3miyHISARVQ+Eyq68no0i+pjYQk+Jn4o3+Ga+7T+6KkJLRY5m52qAPYw0fG+6P7gMIjXLCZAc
+hrF+BPW7DcLvEKNvZkM1rV16caFeyeowNhzvi1RALG2FkyU9xA51T5mQbdVGVGoiclDAKVctiiZ
DmYfB0HkqrEj4xH8lqV5ij0qPst3XrYgk8kpImnBAHYR5PIJ1BYN+wPRBsv5yMuq57IZ9ZATFe4J
HPXH32KWsOQom46sl03zrLM/kU4o9gcDM6uJ13572bScJjYnDZdvMMWKN/l6T+dzGB4bY3Ifowvn
p9T2d+f7Mj7LbNkc84/5jvBsCRkgOPKS1IRt3xkw7FTIwOkgCQZYZS7TLOjOi7bp/76h59O4WaVD
H8QOI+qkEftQsvt7lI/7czTbgShAOgAAaX0pAae1MYPSn+ogSMXpwUaC7FziGuS2oV3BjEH/T9/K
jbR/DmJjC/zp8zE/0fduP4c2m87mhb296sh+8+0J7eNChLxHfzei5T4iRFFket0vgvLDe9I3zi9O
mNresmnNQ7OPYZviiokdjBn3EDJlLA/kxMN3c9bBDfSgDzBncyMygt2V/9/qyc8gTREXGBeT+BqS
4JmdWTAPU7sjSRKX7916zu/OAuIxmDVLHUATHTy4mIjWqF0weUc3BdNjLkaLIfoHPgbjJ+oROqS/
iu5VxIhmtIVXMOjd24stlBHT15oYC2eBCxOw2kwuGN2BLMpLNuUx/PR4SIYoJlgrRNw/b+N5tNBn
qq0ewK6dy2teuLrdzTTaqxF/HYkUI3rJoogwsRhBr/t6IRpFjair0QxDpPqzAaQYtwZInyiKYCg3
i/0nxtAlkNKC7d6rNspJ/rM/6YlxwqwRLHqm5iduFzS8mYibzNyCzSQmhBfsPe795Z4QA4OhmVxN
NmQiHgN8GPE9OZjT5Z9i3XzxLMHKM6DI9g05wt1fssLnmtvANgCPLXUDWIs5DR0U/W+6aM3ryAO4
cPiM7ZLxXZUpbut2UlA6CF5nNxBSZ3N2q00CyF5DHqaGlToEWYAWjUUgW03jpxuc3Eg4mJRFP0hS
Hq9jO+d9/9fU6bhWVCshMU91ODXzhYLTthrfOaIaazvkjP8gt4DLw9sDqPpk4YPM/DYM2G61YhJS
Jrjyja8fB0OaFGoYOiy8KR/q25ZqDeaIutdGwEM/cS4Q3mCuGBX07KBrCbOEjKXuY7M9koPiOrCe
RIuaEI68C1Tolr90HIx5GIN4eezZWD6Wkpk7KYZbel/baTyg3kl5/bHSC2amx7DC9gQmMwSGuLkj
5Zja2uyDpKPn7yS7p7mZt+WEexgqRoIjYfUWfZUpXXKC+OrZkE4xcf6d6MA8xtMRRiM4JoxIO06A
xNriy4Vcpjv48f9eS8o7kUHIjgi6Rrr49LnW3DD0Z9YODtRi/VIQ291acWkKua002zbBL9W6d4yx
iilGcaloD4kc+UyTUKuNOcs6kPIYxUwxfy6Mev4wyXMBYtQCmOmAtF6n49l7mJnJamrnRguKNQjp
GEi32LCIzp4tmims7sv6bMVOPJ3BTDDXDQNtzsBLLpdRmkhfEbbtgJE3cMw8b8e7M8d9MnDAQhzV
uXnVRLLFoxD7DAdmSmMLgpU5A0yNEtr4t/9YYXXytwor16EUUdkamUcizjoWbQf93jM4i4srOxVx
r83m5SQ2L/Rc5dqh8jJ0+wJDgnx08zF7prT5eo1XXzKPfQDCKkRitkkpxXvE83XsPKZhnuSCcMVv
KMY2nAC+ClqtcwzOeeNZLi5a8I8II/BqtzDJrrbvHO6o2LipkofaB63C9AVKeCRzZs6MdSQtnXeP
qzJGofe2jk6J8fzwZDECaYLkioGC0g+nQMXlsXdOfX19xieMZ0Jk50Fdes8DFX+Erf3Hd0eYe4Ec
oCl5BWEkTsQ9tJAHlFwNbWUFXbJmlmQfCHXiuSQtGy5oEOJ/Jdy7sNYz5kL3gftWZ6dbZeK/YvE4
wX0cr2HPjKhItI6uqmBITll59yKO44dqq2QGzkWmNr0568hWunFGfYRKCKFvw2vxPSGWQ+fB3y6w
xpBZYwhxHSHxibNjkeEyt5CT3V5egb+tMQbIAC6MdCsZiy/dCz5b/tVhnFB8evL7w01rr6MJCX/j
1+U5lQmgrjmEQDsuECgtEkd6KORLucmJRvlTz8085mmcFuaG54FgN8YxfF1ePDSlmTbF0oegaiR6
ZbMOM6YdE1KHsZWYDaQChF1yhMGjsOhyuKzRXxKevAQ0bo+0OUQVQ4j+xth25iCPfBgRSXp36fuA
y1Renf1g8dyJpRqnO30elwPNeii6mRzhVhoyZTsF3c4USI5gL06DPRr4Gk5PRnoLhEsaJVqLWHjH
qtqAcsjYbbFrXR1fmhWPwU0MaJw499T9GwmGsirolXsEPmHBMppjb8WTKDZCFHaHERzV+bLGo87e
kMpSWNWA0fooc9w3VmoSINQQ8J8saf4RsQMsxTNoAv46Ax17G6zO+YjftxufypCF+izDskY+890q
DGUqXqqqb7CD/vi1Kq5h+LJ2oozjfhrLCq8Bjgs8sz+3DKihDimKBGpA3tOpjHDriU73i0HkYT+B
3r/GMDM2nYN3L8AMxzM3jzcEhBmPD3XubcUd70bn6M7jcH+YI0oz+bF73T5SXa5i2caOV3wWW6wF
pgD0nOGGHKYdNxs17ZBK8ZuWlyQATJkzizvoPmvjyuvxx7hLsWG7AACZ/VhSHvXVAT08cVt8FW5I
OR6svxaKnXgBKfEm9rfhceEM4qXsnaVV6/agp3G9cEVvdmnKgBz7OzkMVG32b3BruKmM8TF2fXYA
Gw/7gzCNQ4BL83FT8zE7siXC1Rak6jMwzwHAxQYTfNa12e1ZHQIYQJoXmahfiygOu5zyJ4BOSfjv
u1RRGno6/UFUHSXSgxQ6AJM+hzsEFk13MHva95Atm352BeFA+QNog1ea68QW0FWDaXajG3FI7BKX
hSXLSFN4A46U/GVJVy2aYt3JAjK45wPv4R4HDjqQQ+dULNnteQ2PkkA5W8ru4+/HyCZkY0B2lOBs
K/GrTwTC98mHSh+BXWs4b4gsjg+PWbx84j8AAgUMwYFJzCs4Jt64z5hCo0Bwx6tHbKHOgHFf4C7c
8j0pr0zcM3WD7dhIgqN41kA8kFADoLITUeRNacIJwynpfY4g7qoPCsWRSHf2OMZ/hLTaujO6soax
/kOwgEgB7npcEx37JmuqpnGEHtPYxsPj2zgs6CDy1MTAGXRriDtGvf4bFILgFkg7k43JAVCb+TgQ
4WZWY0Z10Utv+HLsEVmTUI9YkfgRA288swHbe0QtZaBjWTJALDXny7cZgiL8WEDOnGICkomjRkXu
2rKAhhwTlIb00KwhOo8TZ5xjLq6sbXjD5sxuYlbAabPC/lzROs+RRJkt8S/nN9G6hvj6o58l8yBw
oizrh/DwzyhBqCdbj/6fdCHzBWBMZ48w52sxsBDq+wtzDnL04olHTpbQzgNBz6sDYmh2n0S6/5AA
/dn0w/muj5FDsT6hZ77XsoUsSxqYzwPMatRbkMLrxSbfhmOA2D+ileBo6yMaJXDlHgmDzHGm4h5L
83Z44zyOcr6K0B8faoNhFyqphFMGMeJ2PNkvEoo3tgNkCr8Mg5BugLSkECVYGpBY0DzlTjd+Wrkv
ex3lThQEEE5/TAQsjxLYmI0gxRhdMNvtbp4Svtali17Eot+M4EW4319XnD1pMOKCnhlDsaDciAMr
0YaSssEryMIC0W3RoHG12dv0RKPIGYjTl+oK2bvQODItddKNHyGJWS6e8aFx2XOrXgbKrxct33Od
BMkym3bUhm23J/PfvIrJimMMcIe63tsQBO+yambK6QJ2DRbSsZ60cbCbHWnSzSTo05OxN5e3HFYR
merdKgFl07U+kxYw7fbAy603feRuZILT8JmTGchGuNQXRcR3eLpsK9Y0k4gdsFfGwJDe+9BSaUXd
AbSQZdzw4lmSvcwmh9Lq9qzjFPFL0LsXPmY8O/Mi0BFOsa8xDCMzJeTAofTOboHuoDsJHkHnEwXF
+AAfrXM/UAuMv1T5NV3Asn+hhi3h/9M1NZu3qqP1BWngLUNljbAst8qpvhotbocqKoLPNOXx5M+5
CSDEg00EPbvd92yIHpcHlAQIlprTxX7sA7J3foSC5qe0eSc/Jg7RHZeQXj4D/7YKd0DnpJOzcHgA
1nIwjKiOnKSOZpfRkNdRFEZ+K10Ta3Yf878GEaqvAcEvbCC/rfIJSQ/wXqCMngDWFHMIKj70gNAc
nkPV5MX/jTGQmjveDsJ558UU5JrD+cPDwvHhkEmDXw73W5Q7XG2dRTB93pdX+MIduk11B91b6uTH
wjx2zu367wkY8/0/POX40ziPSMsC97ceB65gBRhDViXd6+Fu5db2M74xkgt4EPqSNQOkb/E6cOGg
MSPtZeSUU+uIhCGgc7ZKpt8py/0IP+OIepokFeGCw3u2TKkaZm0THZmT80flpXNP8MrcBibnoWz0
HOB7dOg/PAbZFNTkx5DAW0AXj6nCpOll5xT38Tlnw2h3PJJLOaGDoTbH8DVP59Ai9xSGsY/7pci7
XHSDzhZZGYEyF1yrDO3i0FKNAzFLvC3IbZRg+xLtKCtfsACTORIAEZImR+iVMfCyy/BYhIlmZi4u
gbfTp6t7BPLxw3JX7IXFvI80NQWy5bnw2TizEaEPgp0Bq0Ps+EJD9Xaeky8NiqiLxVq3RLaNjvVK
pazfxu+5St9GH6QYfZQx1pGDRWEcdPjZ8MjTT8a0jYd0J5njdwmXN4DWqtG/gYfC2JH+YRwGRm/m
bCvGKGTlXKC+K8arGgm/MOKv81MPNuo+hd3xR9zv+e3QY7CCx6K3tABiFL6saGx+dt+O3R0bwYSK
vmVdFu0TQl00KmMxmexIaOUXqR7UPHYJDCwasDW3yiNXjF2caBX64LW0tv0xMgYUIpSagZGDCtKP
qAIkyY05+0neEEMcj6R9YxNDkkf3cJamLMwDjORO/DDp5OEbdPOIfvMf/xB11jmetTT+ixjTE0LR
lkmOEgsEPf4dRwy6E5CBu9uHBhIM+RDMiLLtqJMseK57M/FAY8XyiBFL6Gv8xAoFkrWuvTvfrhZc
9dCHwwrBfDdsyTA5ozFUZZCFfHHuV0g2ifHm/p4rbvtjPlrRhFG3FDhCTjVuUs2GBEFZ8X7S4YI6
MDngQM3Fv7ds54ET+17aY81GGrYzlDZdKd3nQvV+F+RKTUDmznCDksG6ArYybjGHqESxfS1Cn4ex
MeYppzkmzo8WC60kn+olciU6mVha5PRi1peZTEGF2c2UonNrV3wVBkQLq5vxopGUTFIMeecfjXk4
x6tfbH0Z3pHQ2irP24AAfCoex+OxOIKtUckISlDwYTWoWuwczwr1HMSfj+Pz4eCr6QcqKAUmfdkb
EjmvEvZ0I2C6CMhoVKMeqRVTRXLkSD2Koufd5zJ5H7JDz7koxxzbiw7V1ZITvlgnO94WGAJngIwD
D904dUFZGL003XpW/nCR0SBxDz7u8cbDlFsDBPM5ss/sX6pDiBQXVJWaybIuiwBhhXRbnKxADSyT
XQxZ2S56OnlMzPn6FqB8y0I0COKohiIpVonHBbRg5oHLA/BdsQnqcOXJ5Odb8cgUtkAG+tw18dg/
haSuKMk/A33L2DtEK8n1f1rfiAxeTk+wPw4Fk/17XFAWcNAwIadIjSLkPOejivOX58nSqQ0oE4mF
kwEHWnhcFlXNcbjbt+BfUoUYYDqggJJBiTqbBNmUX0nu7qGi0tNKI5iFyp2pq5RDhtDgOZJAxpW+
yOC9w9RiXqrN78j5eu1CO/+QEVni52aVHDh1jNN1P5Jx5mThLcRhCCPnqSsaDThkgqLER3oRBtON
jPf6PufIZFEfyeMNLQHRQgbJnn2OHTgmC/xjVpoHXgq32tW2ZBN5yFDSUNtLI3Nf42dETxgU9O+N
316GJHEEFUmwHEzwiMLOfLvmTIyMdhdJcNTTN97euhSX1dcZo965mAoHx2KahUDbjPDzx4Fv34KR
de5oq8I+EzMykATHGFCif1soD6+6gHFx7yuMTLQArrZPHWRaRn/2tQ40GEQ33cwh+HuyvFMTeaaR
IPBSycDR3GA8Q8xCmct/jaAMkqmypxOxf7NSE/FTGctF7vyLeBMLy4VFMsaPuFGabSHONMqOI5w7
DPdPXgVr7eFtgDgd2ptSW9CN+NqGqwLIw9owVl8qgAcyxopk+eFtFf3gpwAio7NK8fxFD8jU8WDz
hTQVixfFkA6yiJCzt7px5BS2tKIu+c1c4giA+T3RSfVhQTGzsU0OXx22iDuHBjFT9FYKz2w6bVe0
OJzZwZ2qFbvV+u6MYCVe44zD5DYjrg60kmMI+AiJhkFsEN8nXgmkrCMzh5OEjCracefL2Rd0hEVU
eH+/5JfV9sB6OaDLdEAaW7nEdwUdQWHJT+/2Vhx4XNW0E6dKeSE6anGH/bgWmlGh+0SRzUnUmSW0
LJGJZPUuWdUpkD8l+PyVq9YukFjH5Gll9IfYb35bqHEFjxzBQRyFndm/ioVvuGEens7awWacEMMC
S7xs1oSp0rPwZK0zu/8n2tsEYsH/7EdWhkg6Gmx6qv078DoIU/bzLEODMVfliMJdIm3u9/kTK15p
fTBjNLYEnQ5hDYijOL3w3ZpZbhbU8L6Q3KIibOfpZ1a/jILZm6wFCm5ttndSZvyCJHC2z3EDU0dW
3I4V2AhyWKLBtstmV9ASKm75te6PqVzYI8lEraUu5dRESPeIDQVWk6mex8waIqZP2Rdoauz/5Xl2
a4fMwIqFalyYoU1+93Ngak3wAHgLSjebalazqrCMMlzZyDd/HMgZnQwyH9VlwR878VplnvTMgkws
FjkKhSsRH0bmg7gToY/H8bm8MfPXEHq43BDkOi/22+DKhfBsx2kF0cR3XM9I8fjH0OxxmrKQY7h4
uW9ItHjDSQ+TcyfYTyheMSayONV4ztiR5vfodIJGMBEpkYJoZliIpxC/7vyIfWuN24I4HhRIAMDI
3nGoonoMVDtnRs8M+SAvhZX8RrziyCMhXTWJwcXjqLKoj5gxX73KdsmLBiC6STaDK7YPdZlAjBA7
/HFYyRVTDtAokXxGv4qxMfUwTXrNtrITX3CSQx/NpiS6gr732Gn4ToUW6ckGHBoYOH84TsAGGXBC
xFTBA1oqS6jfWCMhOAzEm8BDqIUwskNosIcN13MHufNBZUJw/uJBxAwxNSTqLJCqISdisRR3FICl
nEqc5t/LyBmw9Jk3C5AGdg8hbP5xuFwi/x151qx1Po4+bXe3Bb/YYUDeEqdl8yHI80Fqaqn097qN
ODoYzZ+z0by5Dju/liZoSNPOa8C2CRkHSnUVX9lLOFaikQKpQbK6xWPqJaQPnBgYeTsepjp984A7
bKla9iii5S6PKlR77A06JhAZ52opOUJSw/uLr7pvlVBgbIg/86HJZSR/oWSSnfEw/x6T5GvzjyHj
gWX/ZGtUQBf/ZN4FtsaByELsD71fOS2fTi2bTbGQf+xXMZOhd+sWHalPGBeGQ+c/lu5qSbF0iQLw
ExGByy1SULjbDYFr4f7059s9J2Kkp3q6oDa/ZK5ccsKvarwRrBrp/K5xLz1GxwGqZ0VfeojmXns2
xpP8cbbu6SKS7sSTMZqjc5HMhxCVNz9hdp8zjS+GHB+fC6Z/4U57t83kYvmlk+n307z97FaP908o
VvyMXki7A1f6ennVET6VCi4oIlEds9jWXrK70RJNymxBYPrbgudGFcEj6TcoJfw8vdPyoCZDE+Hi
dk6W13H2XflkKLjtVFxAv0sR6bo9Wd1V+kO3MmV9yJvaNVQC7woArRI0ZEoIs9CRyz/RNvc9zNzr
mV3uiASAJPHNw0NPn/I58xObeQamoJ10E2klPDqCmTuJb97Xa0cs5eUJiPHp+X4/aVqlXKwdKnzN
QD6QjfdvahZJZxNVQ7HPt7BZ/Bu33bZS3hQMKqRJfr309t+u6cs7e/mHANyKkS5rOJG70xQXXd5D
rgi9+dsjOXa+JSuyEG0kCIjQPH84GcgsuOE4rTK9hB/EMXDkfpToscT64Wb+27UvqVCei3Up5lQo
I7Y+EtQZz8PPuv3pS+jlPHlGIonXEr+bnmpZDc+IRbqQqrZ+A1SeodOgqHRt8/tZsQR0c7rVajE2
rmhDY/C4tjiIRHyph1EDDalx+gKepNVyqE5aLzHGQUfFLoXvFXOt4mn2MIphcsLsY62wM6ANejxY
6yjjwEQQzuHYoFPea4S5g9cMf0KN23n/YJAQBaX8+/uT6Fzhumb4tYUaOwlwK0Trx5xAXodqLw4P
C9rZemYRrgcIEet+RQpUZ/npWflTw0dXHS/htqtc/QKNqCNuHX5IbsPlD4I1RLkLEggsnYpBhChs
tHD+uckp3xeXp1yieit+KcO2xUBxlu7eK2s4jIPLnV2OlKwCgYYXIsZtgaWI8N7wyqwj/u/O/axe
aatk34+Xk8XkWPoDBGu9dDZwcjgXLmwEHKl8+xJYppJn4z8nAxGDUxftTxrO2eQ72/rjUFCJNpMJ
IPG3ctYBLoCgtJ0Y6mavvS/h+SR/HahXwCXQGR2eMU39RjMc+fn0gxLktM0FdToU4URlB/JE5Kmh
FuVOdUnbsWpUzzvQV722uQ+LAPfoo4xSF5lrLH4CS07+kz+7xrVyVjhX0qNoE3uVxA4nZpXMtmdv
rN7u+Do6j25UKsX3D9sS8OVHbDAXu0nx3vWYqxeTieQn6whC288h977KwTN51GM/Ucyya/6t/+2k
jeGPP8K6kaOXH/lkCNBN7YexyS/iNkii9MIqFJxn+E97L5Py59lCrMtnusFgFnGPzhVrySBmXzqV
iSar6+mk5pvHVV1/Ggpz9n+2qOLOQzxhDWTJ/TqT6TpR/qI+PQtxnSUD9ltJXyaq0+u9ZjDZYKj/
zkbJHeNB6pEJHbJlYnQOgIXjMFpU4cZuhRDYCOXzPDL13g2JYHlr6XDQCvcsJDKV66+wrpUxZCoi
VT0MV0VKGibQkRAnGdrZ7BTVmWxG5GiInbnACBbQkujle+cmRjq7PC9Ere6x+Gyfw7loRd+4K34d
NyQiIUl4Cpgd2qcsyOIhyI820c4sIwUooZRILIlPEYCGQAZ9UcUEaMdaXter8vD/qNBUY6nsGlUv
UGl6XmFFsu4+g40NUAjQN/HL30WoFNZDl6+u2ygmwsNmSkvGAps10xbVr8EACOSRyn4DzQPibX5t
3g0hzIkPouQLl99zE+hyqAPuz6zzAZiGQEG4Y5Hs21sevSYBbo01fOx9zaN5TlYYnymj8UkxVg0v
d8rf6tkoMVx41cMBq8tU8etQ1qFljL0SgeZ2LVGunKwJLAWzxnUPqcGkD3OTb76BeTi3SSRX4Wl6
Gs/k4t/ch5+O569coRMBRePLk1TwqMVG0eOMGPAGUaGn1mT019rdWpPY6MwFNjyeRMuZxCLljdrR
NHwHdnO+gf6H8Zf3f/c719/dNW/xnXxdNncmu1GZ8SyOZK3FTCSbYTprcjO9UVsna0mZu1uRFMAI
DXwmf9/lIUqa+QMbmt5l9BTf9g3Cb2NKNUNCIEmQBMhyd5Zo+Lljc09WQ9DmjvwL3Y62X6tjc9K/
1bEZH6azlxyNlNdfC8SaAPpg46PoTNfUMxalu/gL1JreZXjskwQoPYf+5z3/Sa3QzO9HEWYWEeSC
+UXaBa4bHySCt0+gvkrD0SnirlljKfvWGjZzhRygKifHlBn3UQSrrwlvMTiOaYtM8oZO1skxd+k9
pmb121XCQdv9xAMZ2/WWQy87LdcIL9ss7zOP1m33oXBC81lEtBOzV+u0CpFjDkERWxWIXVrzbaOr
h/8YC04IfgGRBwWElrQRWs900H1pPw+PbGgW8+rFv/bnL88ocBGbf+exwb0h0MwpPb5NFUyXsQdC
yTrFU6iymJXIx07AoCM0RBFn+dbUlqcqbhfRlJ71pRUeZb7Z42zX8HhCnUdt19l1dx2NHuWVn8y0
rQnsRJu7D7gfT+9sG8x7cZSc9GqXVOXRvg8u+Lu9aO/dDYw3or1XDVy+bflz91mm7YeNLzcLPTfr
617QTwbe1A/lGtU0vQ5xval788058dw8dJ/d7wAj7phoXDvxnteKzQIgxpyu5pi6zm4j5LoGVwVg
cP/R2ohiCvgs91lksG3zgag+O4mZl7j14v3M8PgXXHbBINdaJgntR8eRwC+gn5l9agexUCohg0f8
+2393NgM/ntPIDQoiCfwt7w6ZyCVs0co+xndQtmXOaByD1IOQVFlBEMU6E2cR8m3KkXhAYL2r/NC
Hwvn60aY7C3SzE37ITGOydFr/IbEhqdPXBrA+sSnj98jH6HggS29AR36jLwPKWgcSgWktA0NPdvh
XuyY/Xaj0/viJdMg2b824+x+ID79+yDVSzqrjencUQZENq+5JHFYWxeb6cW74U6c7pqw7HzJpec7
7UagEHK5x65Z/dS6u9VYKfd5FwkWqRHE5bc1lUDgyzlXdxlHfCVVMfxiG+qf8Aest1jAbI850f7B
J1FWWF0fym5+70T5Aiz/xqd3VorMKyh3bJwE7AdgMzuN7+lszO2O4gOAjQd4unH6aRkCSC991RK9
LSVEfMbhXnK6X+u28/GpjCRsynUha8YXgoR4MGIlSKbwdp7RrCveucY0MW76E8gJK3/bnL8i/qx5
s1EvtpyGy6zxWLgieYIX13l365ZQnabIKHl1eGXRMswn9ppfze0rd3z/RLHsXYY3wSbw8EtL1U7G
tNbhZaN0WqlsqG+3AEeCATwK5zcQscacRauMkdvAV4XyLJ+NRPW1TNyDB7LVJ3PdXWKhh32H2WGw
ceac1VP3mTNk038NX83DbLvEh5h0P8KLK121UemCMZ5NzL7dXUQI11tvu3ysc6GBLfDpvQUxTz/u
ksK6JG+ws7UwZwete3ML7YGgeLCv3jXAef/GTgqIKjmiGkDfZS8mRxBfC947/PQmjEGs22g/DHfY
9/ZL0OZeKPVjHHnmMN2D39BnBQPHSOkz3S3E5bTI3yuP8XcA6Fmx1vrZTk8QuGYmWP/2/hbAg27o
pLJpputBf5dLmV/7kpEYp0hShXMriDpZRKZfkFLA8yMH46U/NiRQTfD1clBPOUgRcEerL04vMgbY
YZ7N7kLV2woU1d4Nr0wREeSW0Z7T8tFyZyp0Fh6MU1mZmVxFXWcoW9K4kdeczvM4+TDumZ7+kINE
WW/3xqPn2Z+BA04pBYLK08ztlf0Dr/mF+wBj+lHwn1ediv/8Bp/7Z3QZXhPZ3eqome18FqFxvONj
9W2uwefqG4Wbnx6Xp/6jnjr9W66bHOvpk2uODnjl5nYpXsSfSRH1+Gh6fKXNzDqfP9Vv08Bd9NP9
492Cd0vlscnFaBQ7EVaj/RS7iCFR33NFDXhxwUPuAptkpdV1qVby1zuRcw8/Dzkl3TWWcyNGiVAd
b0onvMiV6domEwgQDy5MrCO6CqM2o0Tj7X83fCJVMO+5pLMvIuXufrQmpAA8fwNl926b8+oEiFFK
vPFkuOWlY4y0OE2yN6ooHTXYa5Gaoolex+mB2ViyrvROExQiRR9yJ4Ua9Zu0bLJKe5EbkjzMechV
mVMkKNgSHPz+/d7mmbNm1qVkeT9VnpxeeUXCBuP442bPZTgjG/v9Pv6yJPlX+PYn//Sx4aOdFPDs
S/Fw8ydYl5wS7ZrWbRlFIw1nE9xQ8A7oFZYxIsKBl3VapIkGSOw3eVh1yHRXvAEm7uL7lzsv0n1x
KA77Z+Oh2koM7B9T+edsOzarPS13mM7LLYJabtvS5d1UyeNNrJCZvTsTM5fX+NHaYXH1LVBDWQtl
wa5Ii4OFtP9mz/Bebfwlp7xTC7LgVvP55zqTA7kqkDJ+5FTF3tmaTSTNRQAU92Bam5zCgF8FN63U
rtmt5m1ljr/OTGeCOYi/3N446f8G0lZ41Cj3mrPI48gAZnr6h2PJao0uaEw/i8j49ApmIPCJzwh4
vV5+/91LXeOKA5a9tePoAD2eYZC+tYPECWMCYT1RgVNlgaE9XlXD4OSVR69bNsqvCSRBLQPwgxYp
xy45h7cf5ToJtmqgwivsFsfRHQF1z9ILYPAz3JfebE7/5KuR/0Dw+hkwRTM9VTvA1sxh3p1bO1Gh
BKB7lgrQVQWXTy3ksmBAXZHCWtiWEnyUJq3htxo2/a8k+082w5l5JKiCwyv/ULhx7TQTcCRYh44o
cXHF2JC6L2mX1WLDv7KV+FmxoKgxAx0wrwsaDQ7E9lY6p6B2QVo64VTeSRPUnH+5VCz3jQXfK0ni
BCi3UcYqbAfjaXWeI9oF/WhQT2KRqYlX8fpztF2lFienz+KGdWSKqxzRHM73VisDv23+wDLUtzC/
iGZfvC4R+J5an0IsUbj/RtEpGZp94c2FO2nJMX/vhnUv0TJTjEO6mDYXv5Yu/Y+ynS9TrGjDnHal
Q+jneccGXzcPbSFWq3Q30ia7i4xtaEA2vPK6IkP+CzZ4iveP691hOo9GggDJNzABWUR3tMmvJ/S8
nLhTq/h8jX1VSfTXmawvCPhoxQjq+SWklRLds1nMFPB5pP958KpqThrn/oMeckxy8+jSw4+uEMyp
l4AvjR8iJgdwdbDEg45Kb+wUIcVf/3zMV6dOYm/XYIDKv7PtCpAreqeZqTd6t4SUCvGfiCGZD+WT
TZyxowLjmDvjmG1uY6CipjGEh2HhwjLO6Psx/FdC9wAWNKqK5W6QGYuEkwWA1XmZlumZjaVNXrMf
1oab/Eux9M2lONL8kzK/Ju60+zd7Gb3HcXtluEWaDf6dQgoO5b+9CEXVO5sK/Pp9aTvfDk+EW4Oo
j9sVOPoQdoHYXFaTbDjw8ngrYRbCYvqXZqLvllzbwTjLQ5ZNe2dkIN5+x7NJ9QuzjkiOGo+Jh45s
m87GTcWRBNB5FLJGQkiY0JlEQI3F59D76n9wLE9sls/FtFZ6ktNoZbqfNtuApq5t8W3ypxKfnWzE
zK2zmUVkl995NbYp/+ybiIVo6bUGYfNYQthnTxjylhLlNOIMWHvyfpxU9/8M4V/VPSbxuXwDNN/8
alcS+CLb0ESlu5luOCHwbW+eZCimWvumCy7DlJezyLvveSSm1FgjP32iP8mUBKXU70Vsg3glVD62
2JaWkrNTEGP8rDFcmXnZ4SFbZJlUKHc41Qr0PcSDlo+wKjlQX3jPht+qIr1KKuuaSFY8KO6c+FBo
Pw2elvRZZ/rKU/PaWqP/kH8W302UwC1oSWKCS72fymSvPD3macNzN63LBi/ZA6mmwTkt8/8XWScl
AGCyG21H8+Hmpn1s3wMJpPCLAUzpMIwt+AKapxSTQeWnI8jTxCAEzh9DhYYgK3FEeqFdTufKn4/z
Nx2HMYpapTkZbmw4AS2TQRj3AllYU+qflFfWBs81BhebIAE88u+TDpuJmcYjgTpRUllxvmldR9c+
8Zag9/c2PXn9AzsL4t51GLZMbLzPZNcaCacFgEz5Osm5NtKLb7hwXNkYu6myN5EybcjxbVHf6pN2
g3OfspxjzTiQXcH6pW65uYf2dLSj5TotJygcUCFWGgOI7WXIJsL2/qD0zdwuWrXGq/mrZWItqJjh
TIA4aL9fc3527fIXYykFp8wdWHAj5kRyirFQ8PKfYy65eBlULna+qJzTOkRyurndoHmo0N4Uv/Xz
JhcH1SSyfwEEkj0ijTFZy2c6EXKAfgiP0hVcVXI5KjyLV/eL1t5lX6KBc3NlnDu3+YUSYhRa8SP7
KAGVRKfuzni7z6CHB4gJ4CfKA+8l1/wgzlbRO/rQiY/Ts49h3ey9TLtZ1fCoddwdZk/MqIEd++5t
RzY4U7IBMiSUrcXVFMVw/DTpCKiVKrLdeGWSZdNxxp2wJ8GjmkVG284JAZ/DdPHQSzRdHoA1DqC5
t0gwtQ8HWQEpid8Fu7xZojuZXom4KfNVESjgNTkCc+VRCFK7cAAKDy2+5bM4Lh7h3NOa8t7r3x7j
l0/W5+ksDA/+vAmFohmpJaVKVEfoQYOAK6j8ff5P9DHHdHT4hBbWpZ3lcCLcVYTtA9cmzRzE5mYN
u1ZadgFI/aZKqf1zYXBGrzKtY1+Thf+wfP04TviJpn/SP2ZmpbP8zfP4Wfxr7jnM3OtfFMKx2GAX
TTeFZrgKfCamF3VzK+FQchNFaul4MI4NzzPQtBrBvEvlTL+4zj4Q/4LKRoe/HStyJqPQVBO0dnBp
ncMLm073do/kYrNoL77UgzX2vQjs23Hcmiyes/VYxxBppTuTOb4+S8R187mKdtxN0U6oaCN9TTMq
VoXok+OKs9J15hLaDTarQ//rQNCXw9rdgiYgf+ZvfN93N1WsuyRuQ8IvpyIEee+gL71zUN+Xtxf2
AQzeSuvBbYaQw1FjqE689PM1EIdGXZ292xTeimwGAfSva869z/lZJxzNQbw4kuzJF0m0wRionR2f
h9IDnuaz0QUwe4PzWWRpqwDw4AYe+CwvaC77XEab2ovIWaznhJaOn3OwdIf0rMWTXOmv22TyaxAS
BK6/WpCgom9nSbIt737G145x1235V/xRp5mjFfb1V81mv9USQWRi+d3crp7dQzeswph+58qmZ/MF
OFJlSeUVXI/P0E1PL/XMAFYB43vP3X4X5raiuxrH5lcdhn7mlA/gOKVO8ppD28JR+rgSnTowCly8
l1GNmVEl0lIguMf9iPsgreZd13XtF77y7p3H1BzPcXLgjyEtCT0ZU6zybXaugjr9pLulfRoauUBi
I3dktLISoFVmZj7b9L6gPcdl5d7+1uDzkZ7coxYxtd0wQz61s/GBZtpafXjnTPigGl49a6HRSlpe
Rw4i/5DjPLZwLbMfqEobDfzPbKrX7NZNzr7NcCsh2fXEbsqga09AdF6+p4e2Fb5fPNvv5bPm0Igp
GVrbyqP/aqUWmWaikxjqkWvf32RLNt7Sxgwz8FiXP6ajA9bDKGSLzC+YofJph1smHSGdsfoWH8WJ
4N5Cg5RG7gn4RFOJ3EOt/+/22Q+uw3jN0TI+rHPf6A9Pqj/g2D8nLkGtjtHAzGPbSCwjtfVcanNQ
CUb6W7YuFZG+w1DtXrh1AmbssYxEHsMEcqSnHTanDvd/enhF8+I5AkG7Xp0j4TaoVgPLtagS5wNm
EwA7k63nb3L66r8+WSC2Be0API6dYX7b8aTVTPZIraLBf8AEIo2nshCcj+Vti42sGlfk1XDHFW6y
52mngtmBl0yNOIGYtc1Og8QwVjr1UoPUfCcVYf7l6nZW8sSa9yCAJzPkIwjrrR0Q2IB1ErTTlXT7
VU4Nt33HoR2GsXbDENEZOC/PtUPr3tt2zAVaUSoBJe7sG8pNWvLK4OWJe3F9/QFjC/Tsw7K+7CTi
P1uBVjC3Q85fb+g1v/nKwxyRB5ZMJ5Rc9ymymZwDzjSIR0+UTu12UBReIxUgC0mY9+DDN09h2DGS
ImqI+tfPgH3t0NQAvwlA/eq9xttyrJQo6Xcjl6Ku0AA8isGGRzf46xlONy9uWYLwU94JnvTx3PE2
c9ps51Ok5mN/+Vn/ff5Mg50pt8xPwPZPZd2Ddkh0FoFXdXjTuAaup4BMvE+raPM3KktaV/1kKPs9
5hxRSYTBTvgfLgppAvFIsud5odDxybZ3NZkN29xxai/f/nJCEMaJ6SSaTw/0GIc+BOWpH+qfe/dl
uMq99vfDfFOxEi/Z07eg71Jo6diO3X3bd761Lm2HjlUEUH5fAslTSDyRu3uSu1lULzAg4lFQalky
21m8zROHZXxwkvpiDmR0599DXbrN33CO0H2sW2nX2FiYWk2WfX8jJUOU84r2hgnJOpvR7mvOtZ9/
uZ0GyiWAt4nRqRVyhl5y3+kHjg0ccVwRaAw5eVZSq2s/OjzXE6tNRbVxaCtfIvX44jBj3156r/aL
QHzWiyxfHZYUt+5nePspT0oAhFmwBCMFtWDA7l3n9go/xO95Op1NLbVy721OC8KyKXOhvedGE4aO
bvLPVczOMbHE78sED/W9AjB7yKgB3ti7vfPb49tQmMMw4EVp2+bvlf7KHc35/tK8K4G9IjPqge4h
7WG2IktLJEbJoYEMB+59Rn5A2tjvP6/r/w4ylfZpFiySJX3ek3ntmrcsIvM76LLi28JeQ6VvcpHe
63u2CP1M/1oP4jO2C2HuQrlWn0X0V3BUxWvdAXPSEkgTOVxjTDXqnAg6GNKlCV6iN3BfruevTpQN
6Cz2Vr6F0X2OpVAPMXNwE7HK8JOCaQVnZ2jlE2UgoEOMwsnd82bG6vWJflcUTWsyD7K+NnxW49Jc
bsONxPR7+9RMGjR9cyqA6OjbCvUmizgiT6RFiyIWOzR61xLT5PC9UnEyHBmzq6ko75Ta1Uf32Q5m
jDH5EGJbPZ64cqMmILYrQ0SgJJSytl6c+39dralP5t1We6uJ02zMT0IhNqrMzTI1Yty1CtFm5Nxe
TkQoZLSd+dfnXa2I8XMVn9l9bgVn/qulmfDy68EHskGSi2hFof2vSznNJiLrA3CKwbCd6k6wmb6d
+8j5CXQjtY3PmKFHcsSPyMTO9pdxtjLmWtw3FCIOALVYkPC8HX26V3Yu89MQMFC4dVOv/LNI+jhj
8+hjaT0Wf6NvPz5/erYqpftU3zIZrhe2R3q+f4JIpcU1bvN1YOhx7UdW4nhbyrjJLX8Okg25lTbW
1U3/7zclNuAmUC2I80jbt4MUfGxxEw7EdreOznHt/S3O06AyewYwhIlLaAwDuDQ3qdxjwSSm+p0G
FtSipyiHLl1xMrzye2m8ulglXHu0pY21wlNPBtZ88WOnAtgt6eHwDdg2UQABbim2UJufyzzeeOWT
nYx480j/0nDVqLOrx1l4dJmHKJ8kkFfPPPDD89dc11E1Hx5qwCJtbkjrZWxsHeOX7avXwbcYyxnq
BCZg19Wz/Cx/Gs+UzutTPzauAzh1hiYPDaaMUfV7rqQbj3xSCs+Rk0N4jjG1/B5Lu4H4X0OE3Lpl
2WwGSbdS7Vy8l/3CHtciHldBDW3AWi33+GwLu3iXo9TLApTIjNdFGR0/u9m37f/OBC6gu34EGg0j
+lhkVvWL0e2Du9W3zKlX0kBYsmskp5GSrFdGReRHtm7F87ffdEP4Q59NWwMtDjyRKaE5YO7iRGbP
pUztRLEWZH5NatJIqsIC8B3PRZb/QndIhcp/bAFcgrWoeNkbt96jDMq/6r570jCtmdkLQh6fSli8
rLQYahVD+UKOlSCvqWQ9HsSGYlfGcZRO031fVapqgO+x83wUNI3expjXX2fd54pZW3cywI8Ls2Ej
6Uciq0J5Ie0x/SMfyNIv2DJ0h25cB5DT8xfmtGKH0zTbaIeHu/YHKwoy8+2sV1hTHlSxb/jg1jsF
swL7EOVCt4X+YX081J4LxYmj0lV6EYN3bqnN14EIGVFzC+Ue/83PevsMY5XEGBGQs+Ff4zsFq7hn
nCrAQOSl99hh7+SMsFAxR4fUS+7VAK8MC3sDM+E6Ow09czSw4fYJofYxdzUYcZ28stuAJXfQ4f0b
bYECkr+SJXlYQhwGYvQqZIn0F6niBJmVloO4PDpwALBXzh/K8YHnXTZdr5ledA69oFfA42U6YRCg
vmX4wEjlLwhebeLf9CKtwOnj3I9WP7/Ou4aMwoHCq5cpRXQa0nIspsl4XXf8+FbOnauAlVc1XF3n
bkM+2+V3X9CSDK6DeKgbAdOZVUmG8fFL+oaU9um6cu+mOk6C8Nihpy9V9F4G1HudTRcubziR7FGk
uqadqFk97XkcVUVXbNrqtXcahBSppVcrySvd//Qe3f/1TUqf6xJYFx/omOqgh9dviq/yBLlu0t5J
wALiFnk4UWg+RfSlcdw+IueSdRjft8aVlaFyOICmqNEoL+uxXy+/K+2r58ET6Tts8yGtIdKGOfUd
CnzJxpm6vMpSeLBDhaGmKb2QU/cNOTjjdb4jA6W1W21rTxLyZHdbe7f3Qm1Aq/yODq3QD+F86cLD
kP1+eV2a2JB3rgh+3Yi2te2Knggl+7EVHhzLfw0pa/2dYiNZeRefAiyiEs5s0cKFFeFTGNCpdGp8
ius2m44FZ6nfYw0hHR0dtZy6ONZYs+mIzDeF2y9CkIzLU/B2f9GNf2XgMQh6DQj/Bb9qZqUTcGX6
CcvvwLJqicWVi3Xs6cM2vQQnDOqu4msWmDBlzAXe8/3PX/f2y7X0l3dz+TLY1eTrsWtX1wjCy5Q6
meKzuJcJl6wF4umErS+/pfjJttb5xStbemQXga3Zrpb6DZxQ7UXMjGf1T5STOe34+0tmL4B9Wz92
U42IXCndWxDSXXJChFcfooFMx9YN/kSyTzMND+g8q2ayAW+v/218ZsH8eXnshcfvpgjP+WW6LkXH
1yGB8k0rQmKq13oWzLGURzHmiN8ANLFHLNG31akOm2eG5OZ/PFkxo1TgCRpPXeVA8tIMcAe8UqqZ
1YEGF1pR1+35nXOG8O2ht70nDBQsTDDKn/RRiHQkZ0W/3zmsHhosfUA66MSObzSdAsu773I7TFbs
r65jI924rnZ13q23LhVvaTcTtMZEK9L+luNC6DPjeHMzSJXNDG5D2C9Th89sPTrhNE6a/P4aCr5D
IhdRGUVWa4Vvg5DD3+FmNC9kSMIelASRSztHb989zUXDLrZgoE1dhaAcHY74HZTofp3QL9dfKte8
Zwdf2SnRgLHHVepeYGDaTLcTjXtVfCEFGsYhh3fcz8Y9dxF5J7sqn+Ytxbuysf/dOaRenFV6L+ss
Vj9WDPHpzsSmVcQErX8ePxtZemaNLrrHT/zHgMEhs2/gVheKrzwDIlbwfx1nwU/sdz2LMc8KYpw+
s8ToOdp4kYMd45KScxXqEoNW45VAeihYqrorhTHE9zyRgmvwmkv/xJpOMecIR9qfRA2RftdPtAD7
tWBzBKE/u+q3Y9NgSKHcqSSHh/q5PpEVio9e3DaCMrr4gLbHmek6MuLtUIVlul55rjlez6J1BTc3
T2ELv5mawNR8pPl/l3ZusAKDROiQESTo5jeVcz04Ng+9/SDaDmwKz7K2AmVJIs9qV0nsertVIJIe
NieVCh6e3FrUVGF98TLDyPauS0qRRz1yNjx4VfI9pOfd1YQKlG79+89toO5tpuvr+rYdLe4H4ZLz
qBg4DBoyFtJzqtKqUMF+QubPk7Zv309ITEx0lGogFb7x12E0YHRFAMtSF0SxtqjtPIxH1ca0AjBr
y+wQgmpvP7gPT5JIwqW17Haw+bqUaPytnkMVbGL+Kp6rYJXjMN1zXsidREVsXYB44NyVcbZ9vEb8
J7+ZuuHxIKYuhreCqJpobGf7mQ8FhtYAB7x635neWfWn8oJ4bWYK/k8TZ2956SUG58a6neyt+zxM
jR1VFl5hs0zY3t2M9kZSR0U2pEJ2HkS2yx1gjHMZ37tyHrhylMOVT+fYSo0uFRdg8zUIsJG2kGBA
Lf/jFEvA9QzAOgSUUQf3xFaNZPLMoCo/Z2kEsVXImhGz54GI0K5uWs8i7Mlt1rzPOYHiB+L2kyKP
PRXgQ2b+7KRmsSo2EmqkAgUJzU2LdbqeKhDMA2cgJQVOUJtoKYqGL/yYAN16jN0+n8CLRPbXsc02
bZOu+/S84gd+GrKg7oWUqthwfcBQqOwNbYSKgXJPeTF3vchiPUu27zXxPuNPZyMeQ3Yoe83PLJod
sbap3ssM5168xshmxJdx5Zq6bn+K6d/J4loKnGrj1cDBODHCcmIA73OHCmUpHFWTj1nMlyM0G6fm
8ZvdHPPhqvy51t+1CJIvJ/MZHnABPFg4sp0UsjqOwR0K0SCjK6cJOfa31Soeem7djJRjdTjAt/gB
V797z9qn+onmC/qyz+HnVL0TAxk7xwp7uE51Dyg5B3wTf0I1FUfaDBJLUiZ25GXFbXFSuuXTWQ5y
tXBnEs1lxkaxXwVR8mdHvT1px0bKRfkP4/UPYvppAJbfCgakfEBJCiYNcPfb7BaQZJ//bAQPNiPD
CoOZ6ZcL7bUaLOzDb7RsoFj4tHZVZNXspQTfTNZDlRc7YBSQlrPTFLgz6cVbl/5tFYeVCO2oTsrX
3yRDlFPF0cJL49/joGkICYt4iMm7NU9Yed/65fb795QIvc6lHZMYeIIaO4GLHKvkSIGYSXYPzU3C
8QhNcI7fRgD4smkhc+ZdIfT7CMKRe8/5x3C88a7ef/f1O96AZffPLaG8aT5lXTL1aqe64TZer/Ig
Qeu2+42vJHpUUqinACOjfnkNIPWolUwbsW+fJ9mrG//3r/CpJwz0Ep3FsQVzEsO1lM3jXNFddVwV
ed3mTZcUrkZW6WHo0qxf23KqgQGB0XWmZAe34hqFT0AdYO5BHXcW9/kpgKdSwhXPREqqFo6Fw2c7
gq3GrA7DhO6brCqpMWEPx0ZqUpBDB3We//0V4q19fT/VlmOgvnIteG7gCtqbeA5BGQHo70Q6hyrR
LdXK3vHJX6UICH3l/makUI0MeSUTGgMtJrZaoHNewdO5MqrbeMNG479ws8NvvPV9ZDFgkYGFmsTy
fwN/rLVIq+wspA1IRmPERDcQAqyr5OOr6dFNc5wG8X58WwgpJuPgJMyRnZU0489pRCDCsayq2HYm
bYMDjct9dMKuY+3GNuCDbTuZVvK3csDIKnybkyVKz3oQ636KDq184U6WRR0tV49ovX3n48xGubjZ
kBr2j8qSndS2UFXEmM3EG5pDsPNyYbZ9HKLdN+GrzN3Z8X+y4Va8aKb3na9x0HMHshO/KYOu7ZoO
2EJnTsACtXelOCFWFE2NzSQnkPxF3IGdsh6YONZGmdr2N1IOlfmZFhNLwrLSv2bMXa6H2jIyNEU8
mksLQBmzf/KeL4O7Dmd6WMv5C2su+TKKd//rxsqsaTr7KkGVx0Xq0Tv8iyTy3nZ5NCZZLfcccoiN
dx1qHNXG9TtD804kA7/5PZPsMTz90uiwiCwgJVFO9L/Ussh4nGnq525ojnonmZlbK8qWP1UOPCz4
gL39ncqHW4fqm/5ZjvNLj2lcFOrIsE8QSNym9tSD04Y/7N6aphKF9Tp7aG7b20k9xuuJq2zjr6/i
+LlXn/k7bYWCPvjc+FJ5rN+Rshs93UQLk6Z8atNxJKphHLh94UQMEu+dcnc6JG88XONU016jzYqt
PMsyXJe4ahAvt2KzR5EZSf6q4GyMWQ6Y1iR+Gc7mAtC4vvrmpskBZhoIjxuECb7dO5oUbFmljm4t
9cpezHccqtzEkjnGVC6fcw+cUI4iFuGuO6r47iTb/4Y3685d9Q8eePs5bqd8/+HolancjI+DhKQj
+eIo1jTd+XWT9gNT4kc2M4Lh+y6b2rsRUzv8wyVlNPwzuDNOqP5xO3oOXZ7hMkQt1kgHAh/M526M
t+B+mVKfnQtJ7unr4r3Ewsv0q0jfJQxpk8/MgzBlSgSPkJuXLNj6t/op6Dwh+j+xPBaCnR/hG0K0
e9MrHJvoYREqb9PzwAyGYllbWj2ILTrNAsn0pL1tBEYhV3cEP3IMp5TkNJFAqzOOS/mu0zWXd1yu
ucNuKnFB5ns226gRDIQ0eTBHKOyr9DcL1yfLuAyzyJA5jlFxjp1SQYRePlZN4wRX2YcXRYzTZpEZ
/TG+4IKRd+TKJ91TnUsrr79/L0Wus4yzUobFxW/VwKOUqVP49bCaX82AZvTz7jOnLZ0HaZfi6Uev
9DVhMDhoyQj9IUW+TR/TQEZcPlY9F6Rkt4D7KUOOkTL0MSr5vaTylMnRspHQrR6uXbt/7AzpJoUY
n6Z2kWahnOF0vS9FTZu9B/TYUzHByPCuSivdWp/Ak3rbunAt2FaOfF1C7UQ7USBANQb7DbOi35PS
VC7LZFPqY5YpX/adO+GXs2WuXQd7Jp0DDufFCay/uo7l1k7B5mSRMmBLZbnO/u713u/KqXbqpZu3
XR5g8h4c/XjE4EdsSd/7b7wBxBsQzbRqqKdq1mL0VycVG8fETx7aUcwwFGVdNDL2PRebpUrR6TOe
O4zQVEhNJDMnFsYVslyYfJ2778WzOlY+1iNZ0rOckvolJvPteyUb8c7HpKNM6+l6Fmx5mK2XLIdi
AbFc5qSBN94GLALdG+cbJzjO+g0ApgZMFpWiWMT3qtMkMACL1qPFVCc8jomsS3DF35HFH/I3ljqR
Hyg/T5J3Hn9vvB1jNf+Nk+bZD7+9mT9kI+4aDBR4q0D5mDDlL+OnbO99PVpO/OTjLUn3o9TPuqT2
5Q+9DaoA59882rrzAzMTZZ9CMl4+5J0qr1t24zn+j6QzW1JU29bwExmhAiK30iONiv2NoWmDIoqg
dE+/vlkrdsS5OKuqMtOEOcf42y/WfWhIe7BQQ2QkvQXa6lf8iJGRfOCaUP/HBAkJq1oDJoo3EeaY
iOevL/l357lU/+rj2C7F+3czczQKU/y6hMLSOjqDkyZHULLKkIBRpJuNy3HMY4cQJA7I3CDlxuXt
/IKGMqlyxWVGymshB2TYQQlHX6uLAAe6qDeVWHueAWEgzDHporyIJISfWdFJ1EX3jQAO3Sx6mdSE
kxnDjWdQFrgezxv08mM+B6yCzFQ3cnr65Jr+iIt5UfhGYR8mgRmnA8TtgUyE9ooBZ0ZRtUyY443p
kADEW/jwiz8GAGnJDaqy0gOrkYJJnh+/KLhRhRgMhhDw+cqpqFA91YKuf7/1JwanCqiQAHfisHZg
61lwC/AR27Y0ve8T3JSNJ89Gs3qGXIJhFvNzbY2MCyZcAtIoCaJ5NYlT4gjwuoSKM6DsPb3gsRnt
xsuXAzk3jD+U1/9c+jHgfBg7JJpim39w/pLM4Ol7RYqYCPtGzkS67xxJNLuzLFLjYWCK9eiPQoG7
Xs5Ad+kT744fN3MRZeBD5lwqwwMJu9HdS/CC52bVTuiADRCnTeD2yahtw8OPFZWJUSi2HcV/eySC
iCedChmZAep5bmE9QmG1+ueskjAzU4CM75nE+4fRkh9dbW7zIi4ijlPGQ7RtkwIV4c2csuvdEPt/
La5BDv4xCXSwydzA65TLEKzc0khuIZ79itCBLRlQggFB5Nnej9KWVAsTz9DdVKaKxaVQduSB0Glh
vRRzwEX/x7FYuNkxPTZ/SHxuNqWahrgMkAjCB5ILQHaQc4cg33MN4DXkbnit6s2QZOwdAIiY57no
XBlsPJkcZQjGx7RaiHK75xyKn+WpBLdAnPpmvqRhEEnlhW92Pfrow04X2nqkzj0DmEtsvyu1svKe
rhJTM73tJae/6l/uJCuz/98JrzJGZfytzbFif3o6NSB0VkCeb9HCh0OOYVXvUp3zGFfJYErC7W91
cBWYnIg5AumO5mSt8Y3vxNjteZ+1sfWzVecAGTXjZuDIoIjp2A8LQ7ZR8RLpwgeXef0A4bhOy+GP
oM6P8wEsAOHbgTBAVu25RYasWqx5aF9XfDY6O8O1jQdBKVinrDTQfZYztudJCsGLBvbYdeSZ0nHZ
uj/UQy8T3zv5VyhxAHtfXps7qDxlC00YsNKakHx+sAhUWohIzW6d7jQyLmbqNfe+K5rp5wq00xJO
aVeSiDXLXA5mBXUz7K3Gagi96M+aU7Eh5xqM7Ov1z5Uw2qcumzfEILNFSY8Jr4s/Ij5/C//58Tt6
ovm53NypPAlUzeMLAMiL4lZAP8rMLAD+9Cx57XYwH8btrCLRxn+hnzXHRjPNsHlxPSPugD2+ue8/
YEXAOvBVEDycRO2sPac+ZXUic5y8V9J90ORxC/BBAw05mJNdDlJlS84yQt9Mx4i5occkvGEMpz5m
qw0J58T5LHS3AvIbEA5ryNvSVS+NKW9pv6lxG/CW4uZmxGunhyFxsozyHlMLmVBp9HCY8gzAc7zp
xfq5Fhge+eekQoHHoIMbmDhK/xlPRWAhNe0AsSiCBEJNCaw2o8KdmxZkFSHt9mvlfpA6eOENDdfh
nJR/RupZfe2syidbWOPly5zxsXDvhDuT3sIhDa/dQmZwWnX0Slukx9kaMpkTUlzA2VftwHnyCkKe
Jl5mrOqzcvnuO8nqwJ7xTDHlxA8TPjv96wmJMFhtOz337ez6cl/L8tgx6evDeTtHnEfX0CK5oDzl
LQ2An5j3+diAvvhZRiHh4KvWKGA73jNchTa2ZxwhXElqTNGm3cWw/vbTRKqO2NliS9SnXwuNB5I0
dlhsdIyqhJCAjkQwYBQqMYMBIhkDTPIwuPeIt5aX9UnCLsUO6FJwo/KgbJMllmv9EGYbYEumRiP9
A8EhJuDjl7QXUTnyiTqTc/mOyK53yaejFwFF3WlsIE1BPa5SHTSe5CsAIyBSNL40xLuIWmQEHq2g
/zm6BkioV8jMnHaak0HAvnW3npf3KYbnai0IYB9E04MGGw9EAAgWOBTVaApW6mWA0xHOxnujCwAj
dP59dx7kMgoCQt7Zd0GhMyKb7CqERGPT3BDPbH2WJJXAD6EJIuXkbZFqTRh2ddelIwu92Uf0f5WI
Rye8HspKuL8x5rLNw5C/P7wNkt5a2LgEmg4dRQY7segYcRlaYwJT9fqUo8LjoXitUPgdZPrHZf+l
6WpmfNdD2VTmAusWH/+bvZWKZvhcgrHB6YLe9X7m1lqN+I9Pk+dOtI3jbCsBxBUDpc8opMWltQuM
U4O/p98Xcjz6dqTdb0pakDqRUQKS1+VQDzYvvC/gdd9CI0rWJmkWLrZ2i1NMVMWR8kawOr4IMtY5
1uTTv5gZj8WceMT2JNQ95HwiLOzRGNXHlt/MFajoMgJoXgIuM9FTNWMgZ6E7GfiNY2Jo8dWmpSjq
OhCm0Dd6KK5PiGSWNTe59b1QSoEx/EnGEcFx7Pzo8O5QFgQzbXgqQhbogJeYWHOc0AjmwBpRGNG2
7nRBK6IZfTKYqdZSjwL8ExlLiLU4PHg0aL6/sEd+CZyHRyO0hohbIqr3X1479Eds8YVR+cANZDij
oetNm1k5Rfo+5KjAdobW+SKs/4CamotiziF1ggxSgoRm9BHob0f8bbZvG/KXDhORstnzC6DpqPY6
I/eHLYMZwcMkc7znjTOi92LgSLxPDyv5exJ0cq5m/RUw9LJztZwk875+pv+OTPB5uRFp4mhmHVw4
TOIPTGxtoKZ66uUp4azqVGNjyS45BvQTN25JezMb4ssd8pvCjEdeRMHNeYOfw7O/emzptEVm6Q7X
Ix2FQIQpfbBnKCEZ5EOq4XNyIpGsMJOtwNFuhbjbK4iT+Wf1CXAYA4WgrccPBH5W2qg17Rrnb9T5
mnVYP3ZACQyRq/cSZIgJgt9lj2Iu4TwhIs8SPQTo+97LfBLCaDPnMLESokUrQJ9njJ9YNQj4tLH7
LsdkdhlIE+G/R/r3UnjgqIy9RDl4nDwN+h1U2JXAdIO+n5ZGtQZhZjFjl0js3GBTeegwLoiOgZU+
kbRCxYFFI0EJWZ54DjMd4VYA/AJSUE/HKI2/oXQpo6FPBNL+Hb1W6iwmADdAyWhob13YCNIY2gx1
I4LuAbW5wdMrAgaKhrERZL7k18HIwvYDIz9j7TZGAVzBSmVWz5FKgi+uZgUZOIPwK/LWjc7e9I3q
ZRxI14EB4++Pp10zATZHss84Ee8KYLfP7kMWCB+A6nVHSTNHmwz9gFB9KrxgU1HhPN5w/fCc1j2w
UGh3v/oggSgHNo3BNjDvnVywB+F+tETtoNsniCjivtCyiuDKgpCMITeaDOKDSl1PoOGQ4AeVCfxE
Z7qQa3w2IDCl8+NxUi1+Yf/Om7FO+8whJFcRKnI2CrHOrNPJWZ4i86L6LUSzGZMzHms+gQLiHeY7
5DQelUSdI9bFyYPCOJZ2QnnMckLwtYeNwLxHeCs4F+tTht6Qd2gmMlaIDWgBgDW9Xr9R8vxBcbAs
0YIg8v3us/vY/eDjNRFAffVzY/FYTYZw2hVqlc+G9Ind7QQFNsj8ll1am+Tbavt0cVo6hHCi9TFE
U8HN7BzMy7dJP3yRPNxFo9Vri7jzbc6J1HI+HWCqusxOAELQYoT+1zmzF34yI++xK00HZM1y5Tbb
D9QR2S/wJvkMlz5c/W7ACwAQDgnhPQImz4g/876W0CroMnDM7SofeI3z0wSTYioZm7ktWsqu3zkn
Ja9yytwzPt23TYCJ2S3pmSktFTx83nj97TgivuPB/DMwM5JcOfhiGGzkVfS2PIJDQSvS0xxZh22x
BsNEkV5wbCai8wXB9P3UX6h0uvBNH4fQGFRnTXbNQjQLIOoVzDGmk52MMwQTZE+IjLPT/fTAiq7i
Jp22isd/oHA6sW7gM7EGoMH2hriKK5DqpgHoL0a4L8EKqtFeSXr0PiYbLZ0cJaF4P/Plv68PlB9C
ZCPSdyTiAXu6ROQxKcHzn/1bEF3C7sNgTHWIDIKH0poqDuXMCTsOmTSd0iTkzf3xKtmsV07NyUOp
3uVlN8FXlBX0UNpUwHihtCxFdV13Zj3whkSdkwrooNvF/DCryFGjewnFQnYqxNE+tJWos35EfPBe
mIKjukgzEBawxxsI5LkgOBbWl8ksSEM0uwKc5obyDiHXp4glEYFtYhqFH+UnpouDoyhFlR7Mk2Aw
Qwp6JPGcWsRy4+GW09FkMrwmwW1sZVNxbrQbkM5brLhkwvnVwRsUjvolk0/PVEOSzbaYVEgyrc+R
BwdXY6aQ5cv3QQBf9jKh7D5H6Q+tAnViJKDw+ioWyAQhern/4zcFtpiJ7CKmJRhxJBqp94gPeDyQ
ShqvSNvI8uS9r4P7FNtqwqchgppTE8TJ1YAEJAPTLBkztihOQdNn9uHNT92ECEtAooc73N83iEce
iLXG9sDonO/mHaAkmw2SCaAYH4kIR8R7m3OKn8lRQNhng3AC7FrfGZBVCMQw9hR/4KA3uu1hsf1u
SUwhWzHXLaF/xnP5AMT5Qi0Mol5cTlSngWLtll/i0/mtcRkNDNAeWEHYWERy3o88AoaBuNmIYEfm
WlILM/u5KRlT7PeqB1634I+KAEJCw0zEcBRUYeqjFKjeaYj4ReRELxoYB4HYwIECpGKg0yFG4b/Z
KTAdA5uKevGh1zFqezCq/wIf9eyvYmThf3swa577g/0Lf3ZFF0tvy2Qo2lWG1BvqFUwbeI3N1hmm
tDEcXIFNDIEJynm9l03CFrE1gY8hSGG2gFa3yB6nveYtMiZ1XhdCgEjiJlpu7D4sRQSh3QKMmxMa
NBwCEhYjl2OOAKSCZCSJpGU1qvxefJjzrQriXiGi8WGxtMwJS/VFx1+zfO2eFnJGeAhClkDA2OtF
CBWAPAliWG8rAfCqlmqNeQbeDhcFtLrfMv2TbnqfL6lszfQ9SNRMcqwKveQmm+ecLQaDh7atqIdk
nBnxrxsPgsAwR+cu+ElCedJSXh8IRRmS/fb2sP/6o4Hdi5ptr7HGc5Ry9LJw/uPIpf8IgWfC+dAS
pFXzf2FGRkKUsMOnaObuw03X4rPKnDsOKdLA0Z/YeHzFYkQY55CGHFNIYmk+KB1Rq9ATkVyUUgF3
JgbTBrUGov81PCwQzBBNxFOsbrNFDSguSh1Lm2gSfMivpfJXXoHJDbCLZMddFgH3pkFH5PrX5ZE9
8ARpsexlIRZlTrTPkamLL/Rbc2Gkix6PxJhxFJOHAwFrApRvkgA3p6A7EQCyBprpFrkNKnXBIpL5
j2+ojolwhP5ARCadD/qLmWmFVhqgBe/U2ypBKcTNwN1iQXVw5zAvt87LHoUISXScrKw67Ihu4/PN
fH0M0r1SoKKkKLr18busP9ZgCS7WucCgm26qTKuYq22AYqE1CzcnvQMkTyUVg0foNWsDoKA8qiKR
SQ3dvG5cVuttj7R5fmOAKzGyJlQGhZVtelPQXTDMJ4mpnF/M0jChTo5p5acT6gtICsruvAYT/uer
f2Lv5BwK65AAMVKV+pw+IRmwGrnHIG0wZiLulL4NtDwBuJHs9uMfA00nnO5AJbnTRqy7B6J470Ac
HC2g1Bv5IuPQoc6SeKhtZXQGr+SKV1/xnzNtKzPW+ocbUDQpqnSPu7nfB7dgTW+2KVwwOAel0lH+
18Ig0LdkfzVejcJvSXzN5sqpmkqLclcBwoQyXADnkfERQYrY1tDvf7m3AZEz8+Mmjmor85+QM9MQ
mxg55jFujWtP1Q/8+PPD8nW6B8SmT/neXl9MDPpnZHRjAXwrsNuISJjiPBmuDn1Kthg11Ee1hMoc
SPAFVeMqVXyVjAUugIFRBxoCl8M8XSicVVfRcQTfbLHfP+GmYj7mL4jMWAevRTfwBgmhSdJggeWG
HYU0avEistog5uGomNVHMUSRhjE/BEKBwpuFHoC0Qimi1f54sOsF07heIHHiseHW/DLoeOMSmz3V
cW/iBNLTmHQKLzcUdErHz9MYfyymiK6x0ivEGi3RbNo/fTSHbwdXfcOzanzwapzCohH15hY3+72G
kqxu8OmQqOnxuRQ/vcR9QZHJIgG7UbYEfqcsPGDZbktNNTsFaRBK/DHXtxPAETn+HunoPj+sYpWq
3juR58Z7mh7VSI05JaVoGIhyFMGOlegMR6s7pQiYiZEkbxR6kEG5XoKIZqTpX9+aTkoSNkOdP02g
QGaPVH0cfH2BTULAL3Lu5/TKVSnx7fTNkif7G0Gi2uoiOQ3PiRG0eqIJXdgDjddoevsro0RkxdUn
KqnR22LB2dEKlaHe5CLqUzT5YCnoGdIuNVJsFOibjfVoRRPy7IdJBXyIlx3GfSrtUDWtkJkhH9mn
f0h1DwZ84GMiiH5peYUcsxsPmcz/4o0woSe6CX5o39MtszUpkTmGbrwQyNzAbLaASz9X9j+VDkyC
/X6Nh7bMrHKJHuSn2TL7wzWLcEvz8mvRY2ioNzpVCPii30Vkpo0Uq8GPj6uf27levBldOtIwRhMm
GxZpDLswJxAfJFCACdWEJib+WXS4xEUg5rY3gp6n+Y7qmE1Iu8gOWDfZaR9iSAgx4BvsQV7ZWESH
fAZzGqVtADQMMSpygeCOhhXfspOn5jegS5tcIQJK4mdYumkDBDRkWxlPwAQAbtopMigXuSPzDGe3
KS1k42eJ3LzCO2wQ8l3RsCMWAJb1Na/jeKaICl+AhX878TogBjZCtK18kbfft2SfNFrouVE0QElf
ODxi+nunXCXsPB+XuGD3jVCxjVmqgZ05f1akijBvclvRRDupaNa8xZiywGc/KFYSB6sCBZdEEbcM
MZZKNWsdg5/dgfxK5OdIgw3E0i8bVY1f8VDVm3xF87HIFHa8odVHGaxdAcyOWH2AsLMlgYBu/ceK
FRaejF3tJF0oUKcs9l+G3wSXQZCwsmJ1EZxB//T6VybCuxQ09pumetkihUF8LbrTuIoe2Hq19RcC
uhtNVBzvMxIh5ljIRP/14YhItrUrNIcsGXlqkb+/wakVwGqzsJMl3OcpBcw08wUea557dh8PNM7D
sSRd+1uOUCrE8PTTXtdz02gQ1P80zOc7BCqBjeyyQ2rKErakG6HOPPuIQMDBD7Ecq3aBWoSaI6pY
02NNuwxtrQ5/TAcfIztSPTPziQJM921hLeJiN3KgXyQKAapOm1JU/fvHToBKpXeteShqC8n2llCM
6W/WDNyP+/YVGN0DsOjHUlJgqp+Tnn6n8sTdju4pgObmDBAhpGPQVqKovZoVlw4vl1uIvPF97SEN
s95zcbRWFsssyhGYRZF0KopjKbgnCTkxEQUjABHHkDzXwER4zh/8gxIF6ej1EvRbuZfyk4KPfw1i
ZVD6i0aYhBO+NZ+z27ThCuDYsccAPO7d+dkDgmILyOe4Oz0MZjSIl8EGCuZJe1Tm0LnkKCdgID63
AanmifUg4Z2GaL53ZPa+GBsbRw3Hs7ed/yv8bYxiV0Wd29uqzgDe323XKlRXuch332VC4BD47v7m
4O/k5MXbnG+zNfVtDvmR9u+KoFzv7uuUZBvk2gKIwy8CJl9RoPhaAeDQvdCdv9b+EdEFa6RT6ktE
NtGd3KWHL52xaoouWhtjVfTwB+79NNzTqhz/1vJc9orl0zjM0AkMYdAuz7tVOa8pgVrDWSEmaoA4
aVOv7h7cfUFtWGoSiCcbOCR0LcwEy/yKaqZV1sdCuAgKC8YVTAEvhf6dJha7Fz92Cdc8DtDU/eEB
J3o9nX7dAWMDs8UH9Y4QPUEYN8idkz2boMYd9gI//9cjAuyLKjBHBCZ+uW8TubgF0sBGsOBXPrAg
L15fswBJxA5MoRMziYWHsYs/U3LhDdZEkZ575ZZw0XDcf1ZDWvpmlM4xjR5MiGGFHvMZURgOD3l9
4rrR3MJGaEhlHo3ivEK2BMBMicgUcuY9hp64Ayv94Bn7OG3QHCINgJKwGqu9IuNDrlH5BXq0ABUK
Hk9SNOqJUjk1+vNNFYwcMsbdNwc5EaLg1FhGHonTvPWRk4dY+hzAojGrs/eEeeGviBSPfK/g+2uu
OIX4PCHy58B3FqmfAPdcKoQOX8BpgEuwZE6ezstMPE56WCrgrLf1BNKhzBSidY5wjdrFoTcGmeF5
0mYc9JyP485AcEp1QRnle6CQn/gUhgtQ0kCNaLIDdhCaZpqC5sMADpWLjZ+pdOrTi4OnRrVEvGmR
mq34vm/W69IFnwjG40tnfU8I7gf8N8A4OdUPU5gbpKmHcAjQ3uPr9igdGYYdH8OFnV3QHuHdapFM
09QClKAZP6JB4D9A/UD3Sm+O8oEuXgldL5UPtO98HG5ZTLpC/6NQVzM2EzoAhwt6aoGvxWuO4Zik
AJR6A/6ufj8+lr2ITCRPmkmTxxJZ18E+EXJvof8hWoIK0LpFW8espBEmWfk1deB7jZsVRiDsX8hm
hD+vzqAwKCQIXer0ctF/2hKaVh42LswFMo0mQ42mHTwwycM+AaS+s8D2140AbEktWo8YR2GsxMcp
BylxaY9Z4W9Lc4hFJb+UmzENqOAKfPjZiXAe2g3EqTIEkwqeHDcHG6KRNEOcwsgZZizsQw7JAaUz
o8VIQ+hXOy/9sGmN1xrYCgObEEqqkYRh5d98RY7Za/8q9Go0GVv82glwCJBUEWGPGJRFUBRPy/wQ
yHtGcXHFgJgWLpEV1yEz84e6Epc/JUetJSRCX5jUXoC36s7v9sX9znaEBoxdAj0g/eGCYnugUQBO
shSqwZA4uYpAwXKOZSStBiy11yC8I88g22io0h/YTji+RQWvDm5LRZMEF6L5OeInlkfR38cZMzm3
9nifXZs/aslnia+SILn+oV7dowDoPXeY2OEqoCSW90WPkU3Eeg444TZJjOnYGNuyAvnMhyuIH6zK
Dg7TsSWfMN5M387rD5FwTgIOkHFQUrebsw2B9vkg92xsPI3g/a/L0IG9CFDVLjB98I+zZdJHp9cb
UTVPVOPqwObJHvHGlVDlcC4lTKqfnJ/LQ8D2hJ5m3l6fsy9MuK21FtJdMi946BAcXMEGAIZg8K7s
GV9KZNctDm1s4L2+CwKscDeJ9DlChLrjDdSVsWn9YwrR1kw+bl4bsNY1BhWBgkKCMoOhdpXZh7TJ
Dd4dCczfi0BuZp91N4eGvyNZZCv186eR3kwFvTjLPyJVhkcfZR4y4RLCneYkSlVW1aJnS56km1jy
uuAFfULKG3i9BDT7NMUX44kYeDwy2Fh/0BCI6cKc241Zg6hpBKnFsTi2fr9EQG+MBDMmynCYi/Qf
eb08Kxz2DbAAD4Qoka/p9EPfMeYM9pr9xwLO2/7cBoKNqwNt+JDpBVUHgGiGQOPyiX5fHeM3Xue6
MPGNPIIa9hg1whmXDV0xcOuH6eBSrZL9OHx4eKslUabIzm7fdtluVM6Z2fKG4DxTu4pVgd/89MEn
ZyGC2CN/rU3OzqEjYfBiQiWT3ZSdIbJbLjBYPQTp+ECHhsQAUhv9PyoleDjIH7F7y/dBLzjw7Mce
ci7+xcNKv/0pl2yndHoysnowDiI3q7tZXTA8tZ3BHQWH6kHPZIbKMX3ntWuEoZz69OIC74cJD6Kj
geqyMevx+yIsaJNFfc3i/435bElMjnHbKkSaWRV7MyDjmnn0VjrqwG7pfXdklPeJV3g9W0P+we3y
9ODIV6y/sJvDuP/HTsAkzaHoQUANOGQh/AHEEbd7h20/QQYM3j7QyR9c5JfuwUQa/nFMQGyEN/9n
aHbPKxbPxYE4rAF/Q/KQRC7UxeGcbMiPkSMSs46NTYIZg2+zfveCcjhBH+I2iw9XHW0fi97qDczS
wtkoTH1GQ0s2t9ky2TBTUZU0MoaI/a7H3R3wjLUFb40vtYY8Gyp6reiKao2W3Vzdw9Gz3CyfXOX4
Ss4K4ig1qP9IEPgXjdbgabAkGxVI31JsDjMcxJ8TW1h6IrpctHDUU+5HwTTAks6GjsxTYN2WY5ze
fbK/MCEYz4ALKV8xOHtj8366bbg6aBe/YSm9kNyid/xVnm+8pYXeZ2k5wT78eGVYF3cvLk9E1At5
QRg5CpM0hmtnvCdggqykFbqL5wq/LfEmnzsZQm3coV3ggr+8dxUcPY00uPZF5Jv0cFnaXqoxwjne
IJlBZiJ4E4RSOYyaA7yP207mdgjKE7NNFj0pj8wInQHqYAoJy4FJbqmHXee9fvqfHMSTVSN+m/Ae
/ZBF/uM0OPmYquJuBP9Mx9aDgt7CgKo4pZueRXOjcKMcuNcfPFxCvMzPqu7uFjZAj6HUzBDpQ5lD
+65Ii7mdNcJH9VcuzL5Ibe7G0CfxYkUQGsEey+zcrJ9O33iEQEodjCZpEg+OpxgP7p08J7bdMuo7
TBRfEZgpsa35n+nnxA6wyyzcCy4QE6D/RX0Id6nDSW0fmfUCSP4UopnvJajsD68rDgYiITi/hvjS
VbNPksFzimyoR110b1Kcqs0jBom2iczV1WMdM+xofKSkduobmDlwgYv6EQmWN3MGr/q0FIVuFUph
jvniewQy4J/uoVNB+HFYxJvDGch+hejGG5HDeC4XGX1jxHssQUtBTZGz2cmSDg/w7sS4lEaN9IQg
Ouwb8nRgvn1OcFSFyr61aJ3Fn9Ks5W1G+FwtcDWNc13n9aITnCkh7q2TTUd70OTf5s4jn0Ch/KWa
rWIiTqYE9zABQlKK0fBfJP+X1Zazu/WbvagYZJ+Q4i8ldEMcxAAXanzHaZwzy5FsAVFFZturMr8D
q5a4BjHwTEzYnIUU3u3v5nt6nXKExT93AvFpPyyZYZyzDZ0RqJg/jnr2lwN9zW7IRshFSdJFEoIe
ks3mlrVAlwHkOVtOh/UAteXsF4gscsL4MRPyVMUqZAHBBA0if8Lt15mZGEOXYhC7DgbT1O5Td8hl
8ZiC6ExGxm01Ngi8t/k0J9WlsQf6n+zeVsPl728UfdcIUOAXfjZVTpfOJpXSIR+m4Tce1oARfCPt
vlsOlipZqvhLqdOhHtf9Bd3pt/qeaWr4NUYdPuD2U8q6KiZ5No7lyEVuS7rBu4IoomptpUxVzAAb
8mvMIRKtKfHRCZxFCRPYOczd3sAibNT4rH5BaQuFc83E5WRITBFtvzqDKLkhoXwneIsKIe+mcZL4
HdCVqKtOqup5JHSshI4d3Nv8x0O6apHomQr/D7wcLvrrQz55UOQ2EJKN6TMCWuaDpp+LUHI+gINx
3/Mt0jnPAApN9FvVcNtHOqxNBOwSP4tVzFIH041EdPkH5Xe56lzU1Og2QM6r5UvA6S/CV4+sbfW+
8x+kRP0g1r5Dc7Bp6ZFW/M+iXEhTdNElqtzC5R9k8iSZ5Viue5ESUyK6eHtU/Yn8WjTTfxRH/5zT
bfo+1rWhxCl8pIQg/DN9qubATei6yRYdBAC+G65/CDAYod6/oL+vMSJNACtUTKgpRleuypo9dyB+
Oj9d9D3ON3LKYXOm2E3SReao01ec2Uo4CKWAqUlF8vVFaxSVqIGqa3F9bx/X2vqdBZzk313kwBB0
4XdTTRunDg6GSjnBpEI/P8DFFvAY8Psnom3o2s283Aq5L8Moj9N4OQiVfb0F0WK2QXZPijZfKDmV
EpqyzEUTKdOiJbsHgy1aT3VKIsLnlEgUtz1ryrwQSkbRLve4qmYLghP2Zw0liqDpQ5euk8rQVsVV
DcDyEE7SxISCeLx9CEIWdbHLx4IYnjaqXm4yJ5cER82YcNZMnmhScV78zMan6o43StNLY7gdRblZ
7yo9WQsT0IdkCbLu9Y1m8qyppoocjUCVRcI9OBWXbG5qc7yutgbS+v7jfrXHRJyStwpSfiqmFNOB
mr5NFOkBVmNBa1gE1PCuk0jFs3wDe3wLkwVpHYcYbzJTH5Ch/ttVXud1HJGx2ojOstHI/FHauxv7
3O4Hdoxp70Iko+x+IU2rkxpKoRKqOoOATr8UFojvtO8WALHROJYni56OkP4b3ejE1ngGJAtbKIY7
AACf4HuanCpHrmktpP9AdjPeR9YimOGbiXAcTp9APvrOKq6GEeS9IUc3d8hXFrXO/DMGImuvcO6r
iEdhsrj7vH1j5peGtJCPoQGXjX1U+HM037a2kJcbYe4RwlHrEHfUGUcfJN2agGJHsULBTafXAG3Y
RSwezC9/Lh756qLAoYbKsb/llmz/DhxZ83wKWrOiMVE25PPNJ9Nh3f/DBSSacO50rL+97jvjXeAs
4bcnG5X5B25jPjffYipLxmiZYuY8JycYjIT5S9Xlm5FfFdrTG7N4r7U9j9mLhA2bRiwZL/koZkyf
IVwisxQ97gyN6/NIRNCxuR5AEoEkeEYAD1kXF6T5kG/RUB87+4YUdPk48Ji2n/Z9I64AzUMaOwZF
/LnkqoZk3vYjRkHzth+77a6a4kmZVc7h/GJ8WqWeigsDTnw9NAGgHMWUbMbIJCRqwOdXcf5Zwz/e
RRsRYpCb8ux2Qaip3Th2aagNy/XII7APnn9sVDqhny6fHu9gtxjgFUTlzJ3BeyK7BVZtnEnpKkkm
y6yZJPHBzfHZZstqDYGqVxznJaWVT8oNJeaaoGqN9ODcEcZtZbcX9kwWuMkKk/3qIDmDt0WaUCez
oxhY99BtDPctcRUEIWSbMrEYZG6ozV8OUCe6iTmIkEeqVYnDcnxqQuX4mWkvjKhZTAIdqsXnCoEt
owX0LUpNsSXsRqHmNoHokWXqK0+9HbkHI/IsWtHHy76guUg1mN5Q0gO567nHoObI4pdU0xOBGBeL
5wK4mrg8ackJa/9Or9RMc2TzYAfvgr2AH8YrkYiPwKAwo/FDQC0ys+ULZDVCxN3b9603oVVkEdK4
lS1RZAr1VWdWc2JF0XP1lhr+rnaBbX0QYw1/GjXmgvlolU1RLr8RftYOc1oWjR1SibtgdCKmk1GW
UKmHrXBpcSKz6Il0tgFbyYvMAJiE1v8wHgNuGCPGo5Qkkpzs2jTuERdphKM4X2cYFz8uJCOqfgxL
DP4OYq/PCfiOj56kFBxxUS3A5xJIdo/DHj/vLEUnYIIUvZAKAz8K2w7DlFtpkL5YiAAjJCxtCDMK
NBM/5vjNA/nlAY8e0hqshcyudr3h94ldx2ienJgG7lLnBvIPhPx/6XztPlbdTtmRIOMIewIcELOu
kbKFulg6wRv4sZMJtqzSYMmykOMSzWahQ0S/OCVnyr8vJfs5vRHGkojIjNGSlf5gNRgc7eKUIJUI
35rQzk97LEiTTiV86A6X8rKIO7sLiIfZUhnYzJE/wIr9yH++jV89ua8IGD3siuldNeuv0UdzxDcS
4aVqFeM2540qQFKYtpY9pChcLeeESjj2tMXNV/cV+wkWXHvEB0ZveniI1JzTrSWC2sd38FooNsO9
w9nCl/VvO9Z7W1U500IYuq02lyOVFxhoel6ZlQjb7m/Z2lT7uS633CwJ/V93FwTj7oOg8o4BTH5o
nhQfNPaUGYvvz4c6CprLjZLqU3+asXENT1+7de9n1t/+9sPaOOJDffO4yBG7ht4QFQme05hoqG3y
N+zOHJL+fCN7JoXYennwDGHrf2lJNViEe4G2B2W4E3jPGI4iFwAZpVRECPlgXjwNJRxhdOAjZ2zr
ci9B7fqMuk1xutl9940Uxn7X9Kujf0XVEeBS2NODy9hB1R8Hzz24ywbhe1BoB6N76Jzrivne/nYE
Z33FlHwqGYsbRLR5fPOKl8vwZ769l0EUY1XYGtmFugDgkRvQsfix06epyc5TMmmzWdUX3Cn/qofR
Lf1sYSyL/hVTqE5LwAU4G/819dpmjh2GAARCplzi/wE9Dx7lbKNrcW6W9UI9iWkZh4GdIrzkk99Q
gIg3cQp2CTtAm71N0QBJPc3mW+oYsVrqeMwby7nbifROMKdhxHM3ju+yOcBM2Ue1zFxLhACBOUwM
7h3HLV6FPY/eh1iSBa9FvRtR/xhQBAgvIRyEt3lOw9NN1LmNZEPct/74DL+RbZ8bksowaC5hvoN8
/VggzsYCjZSfNARvsJcWtCkChrFmwW0lOp00uVBZJBGzGrUPk1Q2+R3zlOnFJnf4yj5WX8RRfu2S
d7BgLKeNvb6q0acV9k0U5asXZKh27pOgxFSLlcQgBHnMUROTRu6RyMY0xpMeZH5/CwT7g2ft9Of1
yzP3dMCyBj+jwKUG5c0AG95mLEaCfaVRAxVwOCocdnziHECh/5pjOQPkZaetuG85olmhKeIpAeXv
sVA1aAbUkc3ynhqrZyjNOxbZN2w0pOcBf5PDtyqSNME2CRgb05lj9v+pw6dQCg8b8jRziUo7kEEx
/ndkkubcN0i6rE+Az1MxnPV97EBzzucnoQM1GSuIXTmaX7a2vIEQQhYaKcG9Ny48Sy5SPZGAMw4o
u8l5AkvI2Y+bVSfjZofqTpD/0AyLm4Ro+Q1qaeGk0NmmabmnYw3bS7J/BP3/SDqzJVWxbQ0/EREI
KHBL3wiCvXlj2LeIIijy9PXNVRdnx9m1a600Fecc42/LCIzlDcHB2Aq6KwUGe+QL4SRt6cdfUHiq
u0kZVP7FOjJHXYZn6nK+RM/Ux8fmMceQ8PO6Ixv6BSsfXM0Js68Ei6BCooPZYIjQo9tqwEzBBBrU
c2I5n2lLwNoFQaiNhFtQt6iVFp9DOflt5S2JQ7zu6nDPxeX8E32KcJR/9CzE6LBsRejHB9tHxLWJ
RyCBD3pjWkJk3C0H+ZVb9Rrw6QIGnOwqBz7V5wW4SsGIJu84WojsUZY8OyhA+QlAzwL6Z0pjkfK0
0YPEacpPh8WePIBITdBwu/r8M9YjDRQTowBPxo24uWb0xmOJPRDZI1fA1UeGpTcuGmL4C1B6VAIT
mK52JO4xQA+kukgImXDdl8sl5308FNHX2WmiCdODJkprG/tDdK6SnjzEoZcRt3uMfcurKN2sK7vO
v+EZ9eoVOgeRvDEhyMT7UO5K0jDXtIcXRvQAe5cMaAZG6YrUHXqxRSQmyAPwjvR9PINromLuMnOK
tvozsAcLHCY3W23FBMI7O/BgMRxIE6KDhuXwi2wCmFcJWgwM23fw1nH3oeXVgKT5wOdnghz4Gct1
ghjnxfLNlKI7PeIfdBvqCLUy4wCRF7w/hARD3ukraapOEQLfjtzyaFJ6APiK8zkLD4zQSnHy30Rh
xZlGLCQiXdjtnmHrrMkm+VCj4GOAZMnCMDAljYdwIcEVFE9E+9AMYm394I14CmNfmavD+/66H0Tt
8MK4umY7o8YjeyFPfaUda+nymt2sSWf35pwcncsZ5CPEr5IKD7Cjv2yVSM+hEVAXsOgBI4/imD69
XUcm2vrPHOlLLcL/idMS1TuS3v6ZXmiL3wWz+U7jIUGaw1aFnQ31SPxBprx9uQTXIm/uhT1M/Pif
5AW+sOTsv9wPGXRrZnkIyeDIb5/iseHbiqJ4/7VaYD8sRFNYUfQ0nF987xCvdCg2FIR65YJnTEiu
zoDo4JMzQSIxluEq9BgPCYVBkhjispgMQNrRA0/R2G+RQdhEXya/kTL57s6gY0TIbuo/sMzFG6ax
+7sssRwUPSJHiZcQmF5ILqB1Y2ldKeHHTpV4zUxUu3idqEvGEcESlhDsQFTNDfLih9GwYpm8siGl
8AIgmVhvQJM4L1e3BOydQC6eDvQZT5ftLT39rVeDkCpgxpwpMZZRL/rBlRFFWEzT6B7VzOciDk6g
smvCKhngQuS5TwZE/uWhJlnJffiDx4rVfQu5xQ2CWIvuNfJ2ZuoWuCVAC8eCEVYLJezlDHfF8uv1
o4KonBRTJnY0yv74nUr/Fr0TKb0kvm6znFwSYURmzoNM5uAgJBHxRrMUEWe1KKbH/6cvED4kiNJ5
BF9uX7a8G72NPbsAyRIB59ctEyLA3ecRXA4dOABRsPw40j+86wFq5AcqbANCTV4g7YgV3I/94NvI
0G4XtkH30dfGRw2aCrv0wkmKzU9sk/UPm577IHCvC0Dpz+gFcyZI1rHhjwFjAarBuESh3P9dPVSI
3XvWJ6unyJBBuqdYci7jOvv99ReSK6SH2u4LpYqpP2LvYmV+k4S3eCxkQqS3RmiO7yN9ISP8N+0r
QlEe85hyQ4LXIxWhywv3rXYTuujrSO25LMmMWb+VPAEtIPL4hpe89T5RxTDrg6Fy1pwBMgAG7iw8
KXkHpGMRWfuvZ69iOx2wd+rkptFeDJihrF6JudUXp796UTGgO7BsDDInY/gCCa5GJQiACXQKPzJi
Ojx0U0xK+vIPXTDhJTFImRHRg4qUrgpvsXz4prTnfIbXsHEVzuRu90UCguyUgDnsF3a7QwSMPvj9
17EPLmjka4MbRm621BTBJXopXwgm+9syp3AXsfhjIbHGgquCCfCewebiP7fegD9t0Bx4r4r88veJ
TeIMgsZZUZbsvEkQdeWsE+ryNUR7a71nFYE04XdeIA1Lb33L5CCkfYOjWbzFtI/eootwN3cxbzsN
iSnYOVQtn0l/ocbVpMmf2Xv+IBu/j+Za5JmlOqLrzatzReewMX/nfWDzKntQMF22QX+BvNIAmOkF
6/kLN/Rjrw6xuV6EA19YAWhKcxHCfpki+U9QyhwAGfx48fbL5BKxVafM3E0CaLrSsoosyo+FHJbQ
Ak/YAohABiy9/PFqazK876Kc6onzDuIaw/+WT7zGKzR/pc9QHz1CcuSQ6EfrVQfUK9IBwP3foYq3
Sdg2mCmgy4hKwkgwumDP4iwk7ncy0H3AHHR3bEHfBkYQNBAg4slnIMj629JYPPPr3SUQk8m8tmXk
TYk2G3CK7ssxSnCnJPaWlibubr5RX0dFluP9cQnJLOkQ5zhgILDZyU203SPQq0OPGwfigsJwEmto
qDoB7nNhINCDeEaevtc2d+/sAC3d/p4jnXk9Lq09mUtkmQcq6cLox1ClCJ/lewopfVo1Gb3UE2Ek
ovh0dA2xH43mf9JiTVHREvffyV+jshiCCVdYm/6IyfnEekqmWUztUPTayK4Cn8zh1ALeimiV866M
SqB8orJvPIM/NISU1IDL8NidsUwNNfLRAK8y8+cYeN7Qfo36Y76LQJAgX3jnqdMjeWf2TlhJgLK/
BO5bTzWYLhnUHVqc2domVDNgFKmm6KG9dguoxDsDg5Cf50BeFK58QZVebCHK5jejh4siZIYc0oeq
xqeewtzV4Wf0HXcEAE15v6FGdrL762A7dJcoWr6geAgEhnrz4RDu8W1I8rHIEy+WDzC6z7ZbNEk7
EXYBjyyB/BNDnhDyYm5bcdPIDkdpQBcb3kTbjN+zXqxRmPia04vR7fqQ+0lvRLaWuqvRjL8TuAsH
/QuBUjy6Lk4RurLvJIgx+RB6ucGf4YL30JklVFtGaqRKIucMWfclkYoOVDixwC4I0+zjSyHO2cEj
UBGX48xuXB4XAgdQkgPIc1kzGqnT2/F0vJ5ciXnrKI8ZIvtA/rr9Ax0C0bvT/OeyBOOSuUXYZ7hy
V8Loz5VEjuApAhgHwr4LWZ7w5aMu824IlgPg6G57I31ZHZ+99wxsfkYQqFdHus9wbRNvDiO2QwJ/
3cqr2zcAXe1lHf9J+qAjKKPyT3V4ovHCkr3ygNjCDRv9ZoPDL/nOeA5A8F4D7qXoAn8vby95OTOh
RUd8rU/ibGq34r+erf5WtAPcGJFmlKoUqA/ZokEbJoK2AAXBr1IDB5tYRwiPURBZnRO6Ous7bZLd
spyfQ+GeodSLPEWVzsnXYuDWy270zUWU6w/j99ql0sKZ3/0fxLruKInCOHUjQ0z954Tn45oK2fYN
SlnJX8hXJgMfK1+iuF9XqBg1ux61hJluNQ0fe3Dl0ZeZWrpcEGhcpObZA5spYEYWZa7X1hZKBbE3
bw4lIx5amdfmTdyW6gmnjYLQSrYBcgakEuhkw5xuLqDRhLJdXzk0SNhhgrCwvElns9i1ierxPsjV
yUPikhnMS/CBEUmRpOG3PjfjrKU/it3A/noXbgoUwSWR6846GIPj43OckDMaavgQQ7LHvMPoSzAA
j9em2q/93/GWalS42CDroeac5xcIDkADSXgZ/WaGwDp+Bsq+PzZEVSBA1CcGb2LKGSJOcl+HdXhJ
YAT4yldwMgWshLJah++EYtqggzLjcRPM2wSwPj3PBzgufUrU+tFpquYD539sXM5EB5TGTu0SuUAk
6jkVSmiWWkqogafQJjDG+QAZAquYMS29knqrZWBk3h2qiN8X9Mle79+6Cwvrq/5KJyqc2CwwYUhi
ercxa8L5IldT/AEtAHyPuyEFFwxxngacbKZMlFNtoibG9ETUYpsrex0tPX2+AGrY2IMeCmYzor95
9MvU5JuBdUBZP91z+naui34K26e7b+eckmlxs3xcCk939eIkTVpCHhYlXtSVurr0fdQJfYrPOf5F
0+lLZH5wVBALStsu+7PAw38T2XkPEYf9rwqjR82pFqcc2azH2Qt6rHv9tOKeZOf1ttjIjnJOuSVo
O18reEqbqY3H0yuTu6NsXpGJoRaQl/An5v0cuiS+94B+upwKMcQqrBDfmJjcQLC4AEBgwj5jcGjM
OdDJ4alAlBUn3VVbgnn4oPXxL2PyFgqph8suD+znwDNfj80SVPAgVIXAO4x3sDH+OuS74/WxcDBF
6t6I7I4jrfYe6y0/pl3c3D6ZHujAsEoC6voF+DjjKFJ8EArTY4K65UXUJHypfinG8QqxqBgTFBgs
eucXYEdyxnNnTLUpvbY1i1OX6I/0atjrxiqxB3Irz1vq/dIeIKl6dx5oJhG1J8YQSx/eTkAxsoSM
jH2WyS05eyXWCKQ/IVnvqJNGl5SRj+v9lCrHF55M2iVdtGT4DR7hF2Bp+X4wAhLO4A6mn0gBEYRk
4/vxOAKlkoHPC4ZZJ7cfYJu4XtVXiedUyA5WPNOHycmbiy+PpD+m9Abkm1tGZLko5D26pLckpkAX
NldMDinwyBpCKr+TB3KyTFRr9G/059+ROSB6Q5TG/cIf7GmilpzeLZFvxJzMlLed8ji+wdtWUAQc
xQs6sRnKXUhkopXPi8eW/xOfPtlJL67TqPO7MVaOGee3MDVe/tSt6AbecsZp1/iSkPV1dpjYiJ+q
ps8heH7wPkclL5RkFx8nqHseMcEh6ezE4Piin+Xwtg1fFeWa2s0f4Cba3qL7qI4L3EhaZmhQpWen
zx9P+uQaAMai3LeNxvkeTFMUiLKsU5D82fJRvw58G5JeKkMtMta68I4LEQX1CRhOtOztEWUdMEA5
2pCVB2o+fvgb2licDZJZGgAUzq+ZiUQHhz9aloxtGE0NcZRKDK9zMyiDtEgMmAFMiwzOR0QVE+WB
KP3vRDoOGID4XSX7/3+R+BFYIR37J4Kc+NQTgdgFCjl+z5gsEcBAtyJAlo+s3A+8ReG/DtSDZgaL
qaAZqWm1ma6e7RCT6m3WLd6JwkjC3ovHsqRit6UiB5QQOQn8oPjGX0C9ygC5OG1G6Y/f9lYJ4WHj
WFDO7okwCJAeDF2+SUuzaQ/A5Fv0S7Nzei4439WkjkrNBbNidvWh1Jh2WjRo3tpRsXlyDfTZo56g
rzR7TFhETEfcbLO7Q4VmxkSfIjrNnt4IyQSSZdYRvxhqI4YGt4355g5g1f1LSAlmGPY5jRn+iB8y
QoBnqISoGWZkNi2INI0Q0KU6SaElm1tvfF005A+Br/Fkn0Az5rAAPhsL2qo5+bde4TRTXDXqRp6S
XyCy68PC8B+k1k/wmocFo+srWa8+i7uKlXVLPjHW1zO08hs+CoLfgrfEezBiKVJQpiOh+av+PVLK
l0SNNlTjCxE1h4ICowsHbshAuCAVY3v+eIhBNEoBq5jqAv44DzadRxT74uoe6hTi8FebxGe9BEMd
s24y1/Ob8nVafit2BEsn1aNwH4V7qhCHRV/m8pWS8b3qmPfVwOAFHvh7uSmxTlPJK4zO/EN17fCJ
n/745/VC+rHIOvoYA2CmZCCrHBx2RdK+5GykvwKDFdkrE2SHjDuEnnqE0pE+Xjg/rD8i6gWZ7shE
JKD6kNlhySnHS0XlNzLddXaa9d1vxqQ/um9qd03Y7j14TzaagBUywqgwsdrVgEuiJRVh/Aogm4Xg
7easUHqM+uA1DCmw3ERr3nOupQgFoTUgn4Y3K6k/uAh+AjMGGp+sbRFl0zq96Q8hUYeDWot6u+vw
56MA3GoIbQxXqtGZXv+Uf4HzheIaIoYMkV7wmJnZm/aub96f6KNKsbqlfLyM/0m/2X1JMgOxo5Fe
+M1XMncEqYOf5QDHwJvzLxLBnP1snTJgrcnmtluIPEr0Vvq83tw+9oDgvV2HW3FqEANt4l3jzfKk
aB3T7nagGhTJIZfajCo2hHAvPjseLoB/7lSI1VNw+g2JcviV0RvKetv1Rbi+vqJ87DSBKKPlYFIw
3DrqHAwRnavpEB3a35Nb/veKvxRDlCPJ0ffq9AdS7FzmTQQwivNfnxKScCNJjyKYqB0ZLgK7gX0l
u7eb9PdSLNjUFecWJcNMORhIrRkQ7Tv7IFVuHHhqR5oSvcYDysvh9dtIKM1MSBoBd9WrIz44Yu4N
ThZO31iKL5XFi+N0MzP+SXO1ST1Ba2iIPAeYYhiBBEuHCPuUhvek2D78vYaikaH26oL4Mk2YDhT7
FwKgcwaciXDZrMxIGtdsmhSf3BOyFMz9WcP0pGfUSBAdoUZ1yvXxA8+ikmR2hovDjNx+UQd3E2Gr
GWBKeA5x+/EEIXrKDYGJ5s2Wj4R3V8Lms+XdX6eSmK0kDxcjYCaJUvAz8DHS/oK/rSN2izh/mdRz
mbMUdh83EMpRNHOAxAjweB9AzvFhrV3JeU/eUG/bclWGOifRZQK16RYQj7zF8l9vxZs6NbCJabF6
mJ1spOEe5AnsTgPzhMhrRupQBkZODIp1XkgzFl15VzAhHYXo9x5cc+o2GJuYvSfNqBAaf4o3efUn
OmhUV/d3JuifO2A0szPs3TOVTQgDDPEp3IFIIBFrJA9uFHzSYYnl+eayxL/IwuK47Y/lySeiDmpY
TgXfcsdaVpMPwBJQGzgr1Xn/qKAJhqTn2Oe64X7iIFuiqULyeD3KIygbbXcbwuQslFVdcvbcZi9s
pQMCuNYC5gyFS4EvB04+Ogc5eZQxSvET0bFnDgH/wkKJBuPClr3em+nVe3q/gzwzNkBj9jroJ89A
12Fa68Jilq4XKJo5O3UU5+S2T7gCqrEyfNL/IjlaisyaZJF6/vWg1T/uPYC/waHxRW7p/HxpuE4j
erH6SEX6UT9Clzk9Md98UxL8IpFDTjYH91lFsSuOxOr4MwUXPYQdN//gkMFaaGQgbJiog7+7hxJ1
eEZ19HOhKTqWTgjiiq8Ret3oyyHt13GXKoSgfqLBREpuU6qFiDY79YkpEu8F7Sx0PtzCS3jJpKQE
nQbec1mUZu0j+K26VNUBo4E8HqXTjYulnF0SjTNvoew7GCLgi99qIO6HE/IhJvxBqLu7gfOIRf4l
l5PO0SFwGEZx0/0xSnwPv4GtIBwMuLxJp6XgJWQIyx/Ectyz67LBgkmkHrcTmSjgCRyGdN1rTM/M
hUjFuMB3H4b5DePWUs0zA21taIQd6KU9mKPHsU37YmEwHjNtF5AUrQ/H2+aoolKyLaDFiJO8ZiX5
CPj2nPWQm8uaqtw6YR1f4LqJ7Bu2Kn14DoDKD4sOtQh3fDMyRR/YLHbSbkA+KD+AgFIkjYqIqcYX
Yk46olXybkeEfEvA3otqCXG1vY/cqxmeKVJrNQQi1+nAF1iT8ETrbIrB4IfVnwEA9p5yL+8kwpCx
jymENCsEDqp2f0dBEwKUi0UJuwScM3xkuvecCG1ezTJyIs20Cs34S7iygCJO7s0nkXeKPw+Vhhxq
NAQP+0potrQOg1+Zs3VQMU66ZTJm41k9Fh2zTVWKBRe0g7mIq5xN4y7ZReNIY5By8NLoEyP2xrBT
DcmbV/imkOzlvYjgxizIbbQHzFfFd+SxWHNnIqXExzu5zNR0vUdRCGRsI9qgqEizQmn3YaE9/T0+
3okSFnqENIGk3ECtP8PWI3h6xFtN4ERAWDF/1Ji0yGExCoI7yTZPxTpsDhLcPIeBMkXThdSGRDmB
6ZjphQonsT9VCx2V39tB2SdOQpF/57M2nUcq2cjriBbKsMPZefaquI7gc7JTVAKamG4doRw+0FlH
0BvfGot15hqbUR83c2UPfzutJ7R1NiILCA7wEaJb0BWOWyJaWWsRA1Lc4alxt3hCpnLbotxWeGIQ
OPSxiUqpXDua6OZVeT5n/ObniYF4yf780919McBiFJSA3ewBXzG0bnw5s3uKHAGu++5AlShZ3UO3
9gTcYuH/OFAnv6za0kjFZD0UFRCDoGWcsXwGcTDnqBmTjUyiNrHUCI6novYIkjyAoMRBgUSW/0dF
y9sGzGvhro4uQwJVVs+tybD6CJAcOuLItYXljNWQLzRw5NdRpnA8LUCrGF1HLTFshPXML+naf2Z4
aw5tTILDolzeMI1xbm8NuOKs4TdjPdyKFNx2vB5qU/VPaJMc3v/DFTFz0OxIrDiRGsHSf6eLBrGo
TSNmxvgOa4PpIZW4IMg8+Qi5ckJGBIupNK+fKFhsFJLfJR8nVj7/ZNM/Y63AWoICXVTlcmw0jv8A
CePwJlUU6tdrrYczJdgp+0Qs3GDP/xKsUaXQ1xlDe7AffHl0MZva76WUcybTaCAhfRC2ik2f5hQo
Jlo6uODWqDi7HNQIhU9UzzEc8bQ5Zc5rHBWuEalDAnnjdkrUHPiXfnd/jYiGGFTuawdzd0q0FY/E
2qljJRTOE9Ft1zBIeYvGYEG6Sd4zeKFDQVl0RmFy3SDLUoFDMraGLt9pe2P/W1VcK8xSq+9KmZTL
9wo5OULjwVBp02dg7EGgI1m1TZQ0ZKdyZQrHF0pImZOnsLe8qTAz9MwWEdwTp4I24ffU7TeW/39Q
eRWvhyIqYDjYD1A1c/1W7tpByt5Pm5WaEP/gnIn10UBHQchHLwgsffz/k33DDNqhaep83qLrUcyr
3yHSBBDmXOAMP4KI+ODps+imJX+P4fxGnb8e8vLXHtrSJyhQHRC8FVUx8ur++IBMnw2uA2DgqVkh
3kWPzYbns/43uCT4YmuO/ocSdapXbG1C5aPS7IAzwXosPjZsC6UdpJIwKqniJYjCBPEt46KR2TO4
vcpEJwClxONNqr+tgYK58ujLZjxkxULMTF4A4rVqDuhnJvxirHFogwU09XMuWT96zvX8MrzOMY5w
pNpd8BxBBQi7JuwXl/zZ0RyZp8B/xn3AEyozCcu8unwgMFKFr4tHZBAiBxvxQRfkbTMaB2RD+/pC
AMw4riPZB6phC64XZ++8hNJwKglcg38lbhgpSPoPebbcHrA5jvawv2uXCOo50QsfZovdbNyOO1/e
XaZgeKh5bsMBL0vEKoooZoF7Ab+8YHXv7kdI8luqdJfIHGgCuWz0l3M7wiMpsAvEQqHUZCJgvWPH
JEKLjJA+HmjslcWRkgEGt0ydEGvyA1jAlgIQypKvIB3R7FMEjtv0vLXqsAB/V5xyMiTmEzqVqxuV
F3UTe+G4YMJgM94CVN3Ak+muHvNHeP0hhTP3Bf9Ao45gwV8moCyEpdxZBCQ83SruGm8NIktuVEe6
AbnQd9uY9fh+AUwOWwyRGJxvUZlwqHMLXg7w/t7LkUAK6lijuOo03fGx+O2Wc5Hwg5k6LpAjQdK8
uYPerGB/jIYc3wIg4yp/2HwhJw+kAztpzCnfLliIUc4CGxrGEGFfjbDOcEtykvMyxweOMq9hJAwu
Qc17wvdoZS7fqAwymsR9TG3/krIKH0G5xaA1utkokQMcD0jY6TJ39OjnEXcPpl1ASRhHnQ468dJ7
acsjOECuXHwtHbML5Br6MYCvf8k3HWEBMGqXXIJn5svqataqsxsTFJlnSrZCwC2VXEqkWYxOZ6uw
cQNbs/TDtfxc7GDzD4NYHoqIRy5djup3OHw5uEY+rtCkbs0VXq6Na/YtHeZX9t878w/l6ZrZ8kP+
MKs9X2yi05cNF7Uy7XEqsJ5w54GwGxMwABcNS6pmgu3oRhWyM2oGUTbPan5zJK2S6rX26mHPyG2G
+8Z9WDiXKSA7tJVIK7nOsR7z2fWONKmK0A9cdbSfeIR9ZsUe3CZdIxVZT05ER78AshWnGAEKI8Ro
IylHSCMqWdC4oPukEvO5a6wZoM8T4V19hB1ggUTM1beH/8N4mxtNE/3DD6evupJrCyybU1IiRQr4
iHWRmiYc7SWt3yLC9ijynfswWCiYmSw5uVVS8UTLk5R/jhysiAmRk8xmYFK0MvgC47hBpvEE0KIs
MkidrHUv+9ueoiv3Qk+S5J194A3emvNRTeU987e/o0WB9pe+T7jLTxTb3cjtqDyZ5KZHCEviP+0P
Glrk2cikoClYNDAX5SgasldwHcK3i+AweFoMiAP2X/xJOKWpXcCTM5LHbDuT54zsU6HoRwHzcR9B
H1YWZzSfI6QONh+2CiUGYxgh1XVfS3iFsLKOVzLZcMCi95URbZMjTKAvthj3MiVKh3OZ4jx7csYu
iwAm79KSWQGHq1dTztEPIez4W7GUznBu8jmAE7CSAp9jomg4VKmhlUnuv3Ddq/mPZ6ocYeMOfzuJ
fmxRgXVx8FFOv/lcFKjIdCGSsXYmIEEiB5rQmpVwrEKOgBbyeUCT+0c+CtEVBACAFOkXywiALvZ6
2qXQS6BVpUP+6Z6U313Ho48ID8Rk2kTrO3kqGK9d0MH75rfcHAeulvIYo1Z63sLH5nPcoPqmjg6J
uiM8OfCYzarBwgmK4WdjN2OG9Qw6dJHJkeBxRwyHEAbftOZd0WeNr2M6i+zTgoxFmp4aa4IdMGRx
D0VQbJG9Vle3IeEC0aXBgz9w9eHmlJGAHT3HBrjY3YZDpAwO2/AALEVCkUpyP0UXpRtMOreamxE/
HtUBgQcYuj7xxxoLeZKUm3TdQ2tEZkafCk7tnxVFYPuYrwGtnYH/dePX/DolP/sqDCz81cRpuXPg
IBIG8GRRRYZqYXEORCxxaxEMUVluMyVN5p+qsCDu8TP82XvyMqBMSUDe98n8UGwM6c5kgO1SJt+c
7IDw7e75NHysIr7UI21Jiwie+x3hqmckQQAqgxIRiZcKmV3Ll0/izxCkSEQOdxPDL1fWayPqPkTk
JpVPKPQJkAkBKOzzB64K8VFE0pnNLgLlfZ+SPYCK+UuGCXvZOQPj2BCUuDQwTSMGQJkoH/XKke6i
y2ZNI6pYGxt4QUKUKZzAwlZ7vYxfDsLHEQZg9wuDqi+JgpL92/YXmBntfX5/0hvRa5Aea/qABf/y
s+asbVx/cDYoRew53M+ROLLesibZ5ItadO2bo+WSZAt+qL2MH7t2BfTwtez4LWy6yjsO8jVzOt/A
J/GbTZDbaJYCSQPHgsnOTer2ykDtwT7GTiyngfX9V8XMA4It8x6QbJAUfGxUtFkDSVRqXh7JiRwU
2bnwxnPbB8EZCTNjCqcv550lrCl9HvAXQEloBHxNyBjHD0+C/NUv4+Ob/mAivQCOyCji5dyjkve7
s75nXz+CeKp2DZ5V0Cc8QI5MfWn4FlcNL/uJtcNFLyB8wtfgM+/mOGtzbYFClx3q7bwyYKtIIVdi
gQNZDgA0rzMJWfYC9nNT8OPJzxEpTE2sBYM3360LRn0eqfj3z/vOF5RUjW6yP0cS+x9KxMcOEZV8
F26OBzbbn3VCacXhFOwHZDZ1q464DSSsQvlqEpsE7E/1LUDxtvTkNSi76uNR+zobfFPOBW+ZkTQE
uHMvoIfguwwWvPnOEXV9Msxcibl5gvJQe7T5hD/BgN3QgmDuB1UgLDFtM4QAGRmcBKJTlLeiGvWN
i8F06IohCxmVvr98ihpnFEfwmy1ZC43o8/KUvYj/ZBT/IIkq7RO3CqJMFC5TgHdpVSV8AC0H8dp9
7OBuiE77TYhJoz4wRVXOpAuHs249KILuEiJUNywmeAwIVkn2PhvPjMwwms+Tl2cgxVudVlg5Zubh
yhjP1Mgm5yFzPseV4XSEVQHVTGUeiEeEu4WdlfSBMlMI2BQHBiESJ8wbn/l3WI2bkbFo4QovXqVZ
PYOgBbqrYxxP+2/4+bvGoOJ9BLg9/8FtJVwrYsMQesN0gY6QNABEeh/ixaT8TqqWh7kdWms9es4R
ytt1JNJO2Kq5J+VQkM1mLvnrmmTZWPv48sWt/zA5kXUDss77vdb8O36yQEGk2kfhCqrebGlrRQ3a
p4qZBxig9uVpH4tZQV4+6XRsMh1yBD/jjMBKEHmsKD8C6vlE8c2fLY2lJLcDG2tW2CcyW76AGMCe
Oy8EuGQZt0fT17wqJXgt6efckLx1fCI+GnMgvGtA4TQtF8gVKlQRUQkbReLLa0Ect3+1LOzl2ELA
QUuiWNCc8k9L6oVRlb8oeP/Ae708oiIALPKSN+06vkwbskYJEzkiJX6OaaHgOk+4nMW/iw6a+it0
5AU3Xw9jzBecIflNm+F69IOvw+3Hbb/gUAHyE1Z1OMYZ4WGMhb+9mguNwqRBKMjjZNiXkD0SpYqD
FlXj4l+e0+8OrwUtHfSsBFgKlUnRtz+MKvF13ni6i9hUkUTCpfyhApMl4bEl65IZC6lO1MUoeRC5
gM4syhl61e/A7l9W8LHrrEgg6rGjGBjCseDB3/4SEnpljLZYT1ywECXSsVdCRYkMWujMtXPqOy10
I/cLg9XTMQ5a7RXdTC3s17ia/iUGVNlbfHmNHCSPY7/cvHkAPOrXmWDzllmevEkIvbVFOiLtBtaA
AqUW91baIK3zLog46UKYvvNX9AE6wunPhckdcoKurxydxWIJ9Mcd8iKulUgwZDpvp0eT3MOqRqpA
VdjvArKNKSMjVit44rbupmeSiHz+3HOqRQRFuy/L61tLfsEjIdyEZn2WotljueQEQ1Jmk0FRczn5
6oRXTe2VRzROriAcpPvCvwX19LrvGv8Gtpbiq1eOvLJL8AVQBcaLCaA9vCLWS7wZEKIoaIHNUU+q
QE/VpMhplwpkIGhB18mTN61KUHNkTXzAbflDfg0gkmh2N2z8r39iD0wxB0VAxGTz3ie9bT84o23Z
65jTySJDyc57iKf967/Yi2jMemM7R9Mack3zN15H5BznVVgTJnw6ADYhY9rjTapGTY4EVa3Zuawy
v5PHjPCkHwBkggIbYRsbGxALTWB2BUsialDNxeSUlhuD4/RGJzZUKhUGDk/ejQQmlaQOEoz+zrCo
y++m3fdj/gU+x4PBd8unQs1/7PlZrxz9Ewn04ycCtpaFC5xTEjpf0Eit5wmFlXtDiJUyt/YxpzK3
1ZbVQnPzbgIqDOVVvQUH57+xkP3M+ZPFom8X/vsPXbK06HG6c76T8uBykM316I4s/RwX0y5aj1BY
zFA8TRTSCWp7/bHB7F61U7Y+sQv8RYhiXdS4rfNHIF7IKk1y740nhicAjOASF+NbMNg88PNhZAOf
RTrCGHT3+HyFo57wc+G54+xcsHLbI5Kap5Dr1uBAQJStTLtxBbVX283kKeIMLWmOdxPuOWMEyF7e
I1E3N++95R2f8sv/iY6fkjReKBaYIcUml5kq5Z41PhCncaPBEluMV8HXoKiQDiy7XN9yAGXFbfVa
UIi9IhyRXP2evSAa6zAYUv86sHtYD/69UKq9iIVAYoOqHPJIG/WwpGKh9p/zvm4/j4KsIe8JY7mZ
bdg3nBqVOrhNI+SJZMhiKGaXWmyUYMNFCr6+ppx3HUI4jWpnarr8CljThSebBGIuTtLVY2kIsAiK
y167pFaBUnnHXKV4b/kprMvokUbXPKLBTU1RfzjCIaA4hLdlOVzoOaJ4wS2nj42es+fwB2IPIIdo
QaQMbQAoha90CVS5EOKJjrlf8u3IjgrvMpGZpt/DIdcsn1Im4c9f1MECT8Ds+YfrB9krD42ei9aj
RtztJFkxhHMHG4J7teEgy6CHoQk/K62DaY/aitKV4ju8pjSk8+Nf9H29+nDlHwjBjGi0SaR9H0EW
2P9XiMUGbytmZT4j6/uTJmC5scCZTyn2nbeLscH/Wk7A+oET8esSVNlUYrwcMVVSaUPE1KezzmhV
qX8tIr2XvFACAtk1foVzAlyGe6mzTwxWUElgGZL7w66gOOpzTrxVOSzJ3gT85ay5oN+SXSDsx0IE
MorYQDz93G3gjFyWRBFdybF6psoSxtNMpNl7iYmWDCgNdjH9RDWJwJULwNyx3CMX+OLqdXo6XENx
4It9HxX5FIwnAUbx0Satp5UaDHTX1JFw8C0p8sKdyq4JXgZNA4+Znfc3V4eFIMN9yBlN91UAA+yV
0Q2xL+MvnksUAfwPE2Cp5OurMeHS+/4QJewX3cvbOZz+gF95En5pZz0X51GBwpULiub58OyR7Eq8
cwtMRJALalcMj46BDRdNGXSKID1KO0MUxlf55H5Bunl4UIIh3MGQifBuxoWHPglZEtlLbKKolW2G
Rcq30jU8lbFfB4PJ+cifTlD1sNsD09FyyNEBKmGmBn8gg/G1UYSlffiarLT/CHrkpx7MRBntWBz+
zHHhAt8fPtvi8KDZEFTKv+SnSLDBhKBkt4R1BSDr6oXITW4HZcXnd485lyFbjCk8AEuVzXgN53g1
IIQEckXF/QNPoQbtDSiFs2VDQpv9GH9B7ZHb0FTUz28h3vPueB2jNi1WmclN1eIUIaGD1vAfNVPI
8REPQIbX+QWl1QWC+x1UPPPKlb/1/S8nj590dtvVsUY5gyZBZwSJegjangdEWqzuHg5rLnd3d2vJ
abNhDFaq3x+bBLayOIxKr2TOvs84KjDWcnjOTl4TT2orMMbqiu/fw19dQsrQmN1XBjwzOQHXZNK6
wGo2d1zfPtC/4hpIGpkW7IPMaWsKsw2xIGAFlE1RzTnDaYsv8zYsQmsLHua9/158LlNORjHswEU5
Osd545Pu8q+9unPfEwLZxiiwWIOG3AzgTBxRtKKxa18tRmRY5dlzUvrZglJgIl/vQTNt51hwUuLl
MP1IYcMkO0Q/wjPogO5GiD2wrtNjcXYx2xXWBG1UiFwjR3SVXbg5Nv+RdGbLiqJLFH4iIhRR8JZ5
EMQR3TeGIyoOKCLq0/eX1dHnnOjuU1Vb4R8yV66h5SfUgaxFjFVBvHuD7Gg+ovA+FY9Igo1i3D36
hJdAGA2JJOV5fc0Bb5wvXwfYrYABiQTKriiE/m8M0eJsuaH+EI+AWQJ4omLh3dNCbnDoHRZ4RUkN
iEm1vSdniD9EpEl1oH/Bos4m5OuCke5nqAGCdJhXAVHBTYHwIk1r2ATXNLfbSywaOPvuG/wIfziB
nR1jc91efJVChiYHsSYmwCq98nXiJLmZFtY/SKtQ7bwY6L+A8voT5oEAe4p5LB0pUxhnqQDvFDlX
T0uL/e3k5vsiRtLCRGKp7iqKXwUMmmdnVy/7RZcJE60ZZCD7S8Qr3onAUSB9rpBd36lPESPCW9bR
XUDdq8vdSQwRQp8/bSqmVYbJ1QSAWUfWQFnTARLZa5EEZ3anwtk4QTW7g4ITXuZTfTB+6yYl4B4z
O8ybWQmeAvFO3XJdYtm3XPnLfseciPIH/yQdVp7i7FfE6X0cwgTD+3DtHW3eorlExgyadOba3t4m
xwnzGfvlBDn49xnMmuFx9IbF8d6QtR51xz2ghM8fJKj+HFhBMtY5gTdCEWFC7ayztTQtf71siSIs
pv5qq871Y7XiVs8Khker8a4+QiUKSRuffDiEXFvR2b+BVz5cSBjY5ZgPwtVWmFSrA8Xj/2LnckKF
kOhNwjWheIBpZRxw3okqWs5WanfA8gfxElxBROKtn86EpdCYjj7jSTNGDDE2Gei72hotb+xLRmf8
QslekAjAgdzVR5+4bFGVf6B43eJZ9kouYlrqAK8uEHG2HQP4bwFm53SnE44B2Fcu0S6s3NXuYyWl
NYMUhju0jg47C6/BPzQsSmoXTPVJJPvmjDvOP2icNB2AN93u++eYmzsBDtyEpFg4SNnK6OZjxcYZ
Vm06uxI4FokOj4ZoOOydnQ9sb5q3drgkxE+a5sPD3pa0WexXprgMKmuXdCvopEp6Hq2pQhghsJ0H
k9t+0rZCWMKZQFiJcWRzhrnd2Z2xtr7EN1j1/RGxUMh6QC+QIH7dyq5p9YTBAbmR72Wt+D16DGno
FWViGQPG7xzYdmCpgk5gD2Mkd6TOfV8dH8VYMpmNqNxsqF/E36XVQEpiGVRsWf1UV73gneHaA0t8
zw7i+rjseWuYjhQ2TE+eF6s6gRADbH8sXRaUAmaxLLztm7HNz0xr+5Io4duTMwioAMnJzeHAtCgG
p4iEvJJznEMCtaHPMfjbD+B9MtN0x9xRxIjQpyFdFsiPrE/F2XL2EUkLVabwiM6WmXDSbFiFJvAn
p33He/zzLVu0pMtheBpxzkEHM0M4ZGF6izIs4EKIaFzzoN+JwnT0R+f7it7YKrbsx/Sb6rAhuowV
z+Ya7d6SqblL201XfXT3kOJfZqYyY1hzmnJErJ/mts0PabHAYUz7BR9Abv09CWl8kp/JPbrl+fGO
2Q1goxjm+CtO5J+1tCytZKF0rbSLUiGGBSxDRA+SInudsQfwlnkaJoWVYbUj3nwIaXiOINTmmF/2
s2QfFkG6+UxK/JjwSOKfS8uBWQmRGUzZTB9cVNu2NdhfEafmmCmdUNfuO6GKVXuCtbODZbrXmj5n
WFSy29JgvIcGjoC/w7XZ5pz78gEhLNBXRCUEa3oEaOMQCzY5B5GZHO5D5K9maphjih22tuq+mH9X
y5/nAPdXsLqWKEphRi1p6KPvRove+LJj2W5hsvCOqc2gF6pgX5TWVjNopv35MWx8yYkuc9Qc1zkO
2IR1/QsoxOEEFB6VGc/sPWb0bBrZewbHLzJQEdF2o0OwhQzetw9MWlNc5OkOMtzWHLmCjqJRDgmp
3lahzjnCQnRRqbDld6d5sa4elmRsQVZFWExqIQj+7wAaifj+nh3D5JfAxgEXwvYQdA2snJV5uCVQ
XBw5cR7MqL/zSiHDBVYcXJ62Dd6E8oZPVYK8OAbQ42VPRgGFRB8SCWAyQ6V/4Qr9oJ9+N2IkD0uz
G5Q2ESNY9TJKdkEevuL2jaskEY6q154YVo/8KJjnjh6wn+OVc3dey9yFMv0jtmR4ShveEF42uN6j
afiXA4qHIeMIPJaYXegpdEpPQ3TNmUOXFmB+MfhOz84PUTafSPPsH1Gs/mMOCSuoYCceuTg6lrJs
RVDl/7SsGnQRLEOXJAgUr07M8OmJcXNRWbSKzZ0HN/ncs+aIKNp2D0ewB53/ye/NTz5ezmE+hxjG
bGwLh5khKYFuF2IljzNOEAY1F2vyI0t3+sDB4EU9xmPmI40u/oeorhU/t5VxJcSYwFrK5Gj99cL+
kBQg72nj5x3XvBS4uP4qqiYaZh/8qpdrxysPiAi3RQAO9JFfskxuAYGLvCv6I4uI0g+hHUeYqNjr
b3/b9rAXv9GcM1lsdm9arp5D4OZBrJOp2XisOMSn9Twfv/6P2Q7FIQDfDYt+zCE95Esjb45oeczT
uF4/5kQJFRCJRI1JHFLSGukmhjGe0MrJgZsb8FORwMGKg81HZnJIvhPErtv0SQPNfOI1Jb1sSCAB
scLNFH/1/T9PkIs1Z+TMfyX4g9keyMxx9xkoQwCyqBPBYwK0xkzrbc8JMBwDuLoEe/AXBb735dff
pm0gqTGNH+RSHsSa9R/2DkxjJi+S0k4RXBrcTevJITqNP+57aoQth1R2xv67g6SPk/DJV/65N6ym
EcLaiGOdnN8FiOrk6/tcYDOoifNy0Ou696QevxCkAFQg6kDj6X8txlBQ9mDHmbsWJg5nrx0IefyV
wtRDR0TUyRw7B/8B0u49F0Z8C3Ks6pHu4S/ykxxanrOO3WG5zCN1RhIbwyoCsEZvRnatcN74cxoJ
DMSxKEPZhROi6KFXHvMPwG6CnOjU8w0Xdmcnc9B6d8cJe5vbc9XbQa+3IAz5YujVZVgHtLxe7xCI
2g0HcZur/Qame4SWXTl846Xh9TyRd9YQX3qjNljkDwfzxepwlbgfd7UuNmc2yxv/I2pjCW4n/vbo
nyMSDSmEMap1cVklMkUnZVTY3Pfxz57vdo3Di0JIYjBGxpwQbYaOVb4maTtkAbJTDqr3I2vP0RdH
CDLeaf3aqv/MvVfsCdW7bfvTQsfs45qBUIAbtCjkOhxsM8Yvk1ZYmByvnF0jLHDpMSBVC78NdlzU
mHOMiQLEzMaBkCBHVKG6s6emgzZ5G4gRT0OulObjyss8Ie+bBq70kuNZzxU4D9ZON0kH5Q8HENRY
GmIYfkDcYa6PFP+MXZmxSkG3OKakhVo7srXDDWqyAU8ZI5vnVk6whn/m1+KmMO3NwDdoi3Ibphes
pzbkQVd49O5q1gVpnhabVjIic+9EeYQCmlEfSKJftK1KNzFl6w+YtdRRs8mZP3wv+NPMu/YuiogS
xgCXbABGvYbVxsqEh1VHGJ3d4g8MR1Cd7LEhGxypOhEm2ZXt630ZTN5YK9ifTcj/NZDGB0/ihL/h
d2WfaZEg0/VdBZKAlpxKmDus+eDUi1st81XbN0omWvR7YLQdfk5+D+6qk59dKIhYG72+IeEGWiUm
P6uf/SzsruoySrkO2yBzpduBaUGzwUX9JqbMpsY3CqKenNa0jxqz5XSokFB1gQXAwby/Udpbb7KB
GbtxFsPf5RjYnlCMIAX+mNc/LEupUH7Ik7DKRJq2FsrHkQoThx33eGPhd8Q8+ok1RH8sFfSDFowe
EIJ13MNhuAIpg0UiliSHlVsv/9G8Ib9MsJKwSMnyS4gYWxh+EAyZ3MpfGGnwjkYC+3Hz4xD0NYFc
FScLS/r6hyMri6KKkAbePYoj+/gw4c8ocNOp6MwXBXTHOqCp5qZhpf3sP8aqkw7X7HGUDxmyBMS1
mKw1LgAiMWCwYORXE8BXkw7cG+tpzeUAY865UeaIhqJPUs2oDSwxLfHYmLXT+6Yry8wh5AmKMuZs
tpxOK0TFP9BlbnWAAFRUxE3CQd3RzpaM3Hv+qu+c6XNIsWQkTX31Fe+dH/qC+LzycYP5YY797z/6
K65BxAJOH/1kv1f++bW8I1J7zSt9cgKvXN5e9rM3ODPmIUAIuolmt5GEIctaknjctMwzEgkaay3o
SLTJkeNMg+H5CZ49p0d+n3OB7m4sVy8bPI0sFmZPqGf3Ocv8NSrHzaBzeKQghri3P4YlhvQAeTnz
X3XwTL6qzSXcxcTmoG0HlNzfaRW0kSockVUwkxVBEE+e0XA1EQ5JgS+VHkLrE8fNrnfEz/1KXcEW
GDBT4dKsJ1xZDuWYSz69STt146qGAM9cn4fM1aH5VSERunhbUml21tWuIIiID+Y9qel4yRL7Re/O
5wTqNXeUNbeghH1nju42aAvxCUCmizPm30ggUBnTWpZbmEMM1ENmbxz/TFyNvrUjb4UE20xwj4dL
SbG5Dr+VdTq7ajQAKKAIorCmm5r+HFwSNMrWMrymR/9a0cq07M/+vV/jnAktzctZ+M2kDXPIgUT3
V9oHPGFhVM0x16EwRHdgomU/EPdIQsWXGxje0wOtOjScvwbuyk10h0jNEFCpvDrV6fg6cIm9oCBs
Rrmr4Pf9Gj3xyBJKl9ADQGb4Xyo9WqfWQnXb0ByOYJO4lqpMhMHAlzhkOLXfGt83fdnHwgz7WJ/x
hd2es4uhRBD41LL5WjEHXmOuFjhriN9tzonAL5doYhQkuNxR3fDwuFvCz7ZYnwlwOAvn57kQxO91
ELCYAoma/jwC3GHGTqxn+nHly5A2ehuM5M7qS/a1rc2/PwujFZ0Xrkxe3KI1wO55WsxboVznOlYY
xaabNptr2jmQJuUS9G6PABRhkJcznYkCyV3PGMvNYos9Woy/DC++b0+wlUroXO2dGvoTpufaQu5s
xTZELkVXG9UORae1w21vftq9x4xmqX2tj2eQb4jQKOwDp//+mPxy+nNJyGDl/dcOlZUDOGpdGRhk
yGp41Mk7SgF3OU4R9xx9VhkNEj9f1X28inBGW7Gy0q2Kn3F/NNajKdl843z5GrcGHe53IBlAEtYi
PBVMt0ySG9BxrYQ4d0JPjKuv/whUu80JzhwLUxDGHS0zK6PBdXt3j2GPAk83L/Q79KUlQGZXylFx
b1qf0YwRTG4/cZuoTamgjqk4XsG4cYkYHcN1xvqwnVEus06h6RC5hJxjnOPHR4zTx9XwZ6HFFfXf
a2H7Dt8E3+57GyIeUmFoSx0E5wNhgKwswhKUJaImoiTHdVbGNE86lR/FACv7Scl72CE2YFrOGYEO
rBNgowEK7GL8RC4QMWGAq+2REAfoGPD9v+IiJdjR6e/FlQDMgyaPOdNCXaBrRLdz9jBDjwinBELQ
/rEJeELwOenJAYpxkXp8PWTJb8HfBZMUNuKV7avRToeUOqEui1v8UmuYis9/Zz3aB/vhlJTXQ6is
nSHlDvLlZFdDlWW2zBjAJZaQoQDwIM8Tc0K/3hQ4EkWtEX2ZOydWEQhUCDYg3bSf4t1F3eOUg+6C
VuMoZPc1UiSUYEPs4f3vBOWcuxOySwvajm4/UbDJJbsW7gvSvuQ8MGY0GCFtjb0usd/zcuL5iKuf
kS9xt76cQu/xzezEb4ArhZ65PwImgCrLQwNrqBhtiXcTQLWQzXHgRNSA9RZLKB+eib0/hhRbBwbu
o6d9+Nrtw2lK48fwDSd/VGq0nyaq3RzZ8A/srhVBg3EweDPiTl/E8f0hDlE76TV2UKpuAbKaAqh3
jvMFsCSAKD4psMLOKNixnOuNK4quzWnCi8KnkQyq3T9bFPjikEht3LJAZ5l5Wj1sehKDiSsVISbg
gLCwjuRx1OFp3iPYsCaUm0hd9wCda8u5heiqjbAc7PyEUu6OGcvzTlJVPY9wxOMyMwEC7fZE88pA
SG8swxnuvbw/kc5SluWTS0zmNeU750BQZhCnXc3VBksVnbK2+DkXuvlOYx6IQkIvnru4HVGBE04t
Nx7yZ0/ZNpCgP64UxAiLI5zObRDvOusstYRCbwCPrhi/YZDTUnk6g2ZOoPRLo48ks+M8MLtHo/7G
rr91JpLiuX/NEIsGZMqyTVZjeLAQbIXXDqiFmpGQL9KWZ08v355HR6oAU80uziNtz1aZ0oP4gplL
iL05cS5DFgD4XZdAAknaO4FR2CdM44FXrqU49y5PdsMta3CYosEd6VNMhrJ6gytx9ANkpAeynqB1
qy0TcMhHVl3aR4bke2SaX8qkEdc8NdDX6/G+wzxraMt0ghiOJJ5wNdPl/LbcER4UKwfdoFfOFFeN
HyT6YLpUD+GcKRSiEJZGcvmQ0kjqPUB3RzYmrtr5II+FoLL7ACGyCgVi4RfxbL/+aYhVH/sqWbXF
mwk2TM8+zYiacNuDI8xVxERAH30v+2FVkDMRPFFpYoSIPAmuSfjepDBrVJ+xCCx55I7h05HLG1MF
4taVab2hD6E6FSYBtnBMBME9TcVs5p8AYycoMnhPJ7VoA3XK0BdGIJimwwLMOQcebuGiCsXUiYsZ
2yRQB+rDfgCnS4XagY44BX0kvIwWggg0tgsBfDgiOJ2jiEHOB7QTvQCjlSdkkD5Va8gcvwgLxi+q
60kG6M/fG+YHyDG7W5/J/iXaUbIwOGHBYkmDWJHGIEaQBiAPJoZmCxIUXAQF3nnhvcGgyzElO/3Z
lkAR9kSOzybdQbGA8/B3c/rhd2C4qg/VFbqRdSEk6JNckuP6RHoRKcJmvufgBXPXqZTdO8desyUA
Qx4Wk4veQJs0OeM2/jXUKLvvXGe6o1IGnpOP0wA/vkaFzY2NPWWR4vt5YrRRcury2hvUAn0nG/SI
+TFgFnTnGlKhZ8K8yqUlwlv44aIiC+liZKhIvuPF08bcgDiLjyguKVLXM2YBTp+vCagKXx9F1la4
BBJ4ovm4FjyjY/JkqLGAhtUNb2OJeSMJBk+IVAV8RO07eOwuThkzTYcayJ60wk+4ZDDMAMn/TlsR
RYfKyJq8QCy0xzSlwPE9OLKc8RZHRYc511SGEG8bky401+4PFYhq1VZXBN4NV4SWGM6hgXd7jbT4
cdBGDbldTNgRVgLtLCSXgFDn8ElwueJ3hw0zxrckU5c0i3CHz0DhpPQBcqrjT/rCUM3OM4V2R+oY
hLP4ATyIRmzWF/Y6k8oWcMDp8HI5EpsBVd0ATv0G0JVKXQ52NI6OglELHTB8eWb6Jg5BXOCdtCKb
7zRHZU427RRfLwRqlEizHMIGAiKnzXdbNbCYhA1EkTIhynlaA5A0eJSWqJc/05rCxoMVnrbx/T+m
BQb1JtMx+olBPWrwvPqjg81UB4qv0GSA94EFwMeuSRcfn2qGAdFtws2LWTK4Z2+Wr5+Mkh84r6ub
vv1CyEVMbrng4Nr009bmEj98xT/Ncxi2QKIwWgBL+1EBWx86hW4adwff3Zvu3ADe2g6e5BWQInAI
py9TdvTWSKuzFYjyVGfcAi9KAv7Os8VQ5FS8A2P5M9vZX7XRcdxn8359WOFg8bxaPgmPGo43Fgm3
cScP8aOHKHxvjUEDaPPzkqxYM3+GLTbv333CufveP/d4+M6uEAraDnr2K+W+6j73IrJm7Eniz/rL
AxsRLMYlB5cCsqL3oJXCf5vZ0nup46KAMWw7Pt3IEqN8r4I+j5KXyH20zsVW5kTbmxjIXmE/Qv44
Jvn0PtVUs3NQ7c/sygu12b1dup/+6AaQjbjbFmIkTiJTSKuA/e+koYtZ59BUIpq6YgebFL4o4Y4r
q8+TFy/eUW9TD3E9aceIxIcvwtXxRk+LlZkvFaiYfI4nPnRzrHaDzkyL0OlrviG+BVabCajLD6yC
5/jZsztQJjB4G3cpJaZYBEPPSXG0ZaQOlVkJw+sS+N5h9yEUR2Tw3pceSTvvGU4tkGb2XZrb0RVy
gHK4jJuhRiD68DU+HMN3DDQ/hv5JlY6JcRvHs6fD6Pd5gTjV2PnSwEi4hrpdh8+OZfB8qVB9MhVC
gzOHVQKxIJ8o01uMdKHiYI2h6NdI/nFpHjU+WhrnczgmEhQoMwAm3lxtMq2EYzxUhnfnQ4p7m5Og
EJjxZccXWpkW23N4jtFiIIIa/EAZ+AxplWqM5M58YbNFfOQjanGx4OwqVDQlkASzS9jKvkzB7LOP
ST3EB/yLQJJB4WiOvz4mFDxmDjYWZ4ELx8nm5ukl/8I1oey97Kpnv5f93RsAgeI8WeE7srumH4hg
NbzoIw7i9mvGvNh5bkTwB5SDpXhMfU0S22n4zXqbpwe16O1pOEhzqLy93uabrRhKKL7irjgC1Egy
qWCzZyseKc4r2DlT++QWSBQoEnb1fstXs5fX7LAaJvbuWLHOyQMGUxQeChCJLTUN473hPRCX49MO
iYHNxC639lfOdyadsK548QBQS+qhySMzGLr7+uA20IfgxBDOzwD5vMUPMSlcsVzMlLaYRlqVT67W
9Omu/jCQ9rHbvu0vHp0yNqs57l08j0r8c7vI0d82wGFpMwXqsuPW5fxLcVpAIjR5QMYCugtPp4ZN
obnqQHUv6w9sPTRFiYYPj4iR+svVmG79jyVP0N11+GYexdAmRhw/Mzh8y+APhupt+gXTkCmUHuZp
mUCYjuTVdpeCeF7Sd9rDZtvvSuk5ZOcpWJswMAeKFgyBv8PS1+nuZWID9omfB4ujD1Bxjqhbs8/+
NdJcsAhhNL5CdccFzlkCvg3hZDnDA0uIS1mXjwuVGvr+y3wfJB7kPvv0Mazk1mZzgkbf3dcMpjLc
lMtIyD0V6IzEkHXSHD4EBwRPkTOD4CwIO5DF1zXKA/VfUnX7rz3qOpiKzkRljWEb0885Kmt2bs5d
hHGLo+wA7Ab6hE5MBRzuE7YHdAPWjZptehv3w5qDzSnnP7KQi1TBJBhFwLrPiBTz9uecXlzqB5z1
sJJKufYvQFSaC0upO4IpPiR15N/ApvQek9ZmtcFjnEZ/JVWQoywNCm621ip6jx5TkLus82FIT1EH
RwcVEULZVLNR8mGtrVZYSHSxMr+hw2GEzQiamis7eailarvcbN8OpfaC1Y6iJqDDxlizB1RzXah4
TKUX6BZolGlP//W2zwftMAN5u+e/ZqW/JymAAuvF0GhX2ylKXBXIHD0Jnu0QmpSYhDGvM3vYsFDd
37wMvwawDNmLAJ/MShgkrhDaadEzVGAArblI/Mfk6Kw5fs2POSWpZqbT7QAUOc/9P1eYyqcxfzgX
pl8nH3q12LynBSqxa4CYCutMrAKZnN4cljBtQDnDUc0VmydYplL5dpjWX/GRV115hp4+YMwwKG0k
HFDAWHRM8kb5pBiKGeaskQ6LL194QpwQXRsvIWI++NxzZvaXlPgXlIlfGyEnbFC69nE/fjnnZPl1
1wiLASPQ/Ik/+4Ym1WnPe6AEmDIpY/mMPbd1NJ8xQPnrwxYtvSOOdgzo9g16pTyjN8+ZLREnrmXU
d6C++rKMuY6g9BBhycnOXQIybKmjKx6cukDNZxP9fDEFEHV5kksJe3HanpApCvlh7xmnCnjCd9EX
++JMXuUDXcDVfcJD6DI2flnnP4LNYxr3D5N4yhg+8S/6oULWxzcf6toFYyfuLyY+IT6O9M6uttTx
04Ff9EVpt4YRWTAu5Hfwg/jdCGqrWTk0hD7M+0TVKDkfGEfj0VJNf/GR/gpxGEoKlDMcFhKwGaEu
oDX9EF2rI8ZDK4ggjsOfAHBmWlxlHEwioDujCYHc5eix0DBFeaC6GD/wL6zzhHVJ2w1Of0Pu/2Pi
LtN6uoVIi2g+kSd4IfRthv4/nB0L0GPGwdllBurK88dFJKCFs0gEKTw12GMqz3mCHuQ5u8R1xnwW
Q36oDz+73jCguvsY26D785kjj+/uc6ZyZuWQFPuEWGAMyBFYb56z9l4J+mKIRE2+WlkzuFADaCfM
mpCIMNFHQ7JfgReKN4f9ZN6l2Qa5e/svDBEYEkwsZ12uv32N/5nhangqGPZrZfeTFf4JEBo5SZSE
SCSWOzxsC79E1p+xYl5GrUQSqcelw/QUPrstS/cj1IiY58kilfZzyifJww8Z3uh/T+HRxfPi9MG6
McWN3uUt9SK6GB8zRp6OPgXgxVmIp0RpLwJHaBtoqPSUdgScUdzUC29fYQrIAaTT8JEGn4DT8MLY
P0DmNw+YxV1LTGWPBqm7ZGTvc4FhfYSpltg1PdCBVTy/vjXuO6wnmNld5w2pTM5GQYeUtEV3s1+N
b7E67jnEEV7Juag3YE9WGZ//TpASexzvOaem0A0uI4ZrnSXJogUdlvhKsu6mDQc06EnyDPOtMCvO
YzTkDmUwD29LBJRDUtGml7wpvP8Yp0dENWzgNYLL0lAwJ0Zls5qUzhczHZZTF5YdnE/InBjH9Cw+
4AugCiadmr4jjMyrfTe7xs9Mxkkt29jo6IgWnFaCfxpjNhdoLyQ18EusDLFZoqaBrRzytPwHOp6X
V6Wifu2nhUIQL3JwnTOD46TjMDGKsbY6z44ORhjV4gpwi3c0UwyhVGJ3E4MASKDhtrKrijoNj6Gl
5Nm0aTI80KoQ5RS2afRWEFi2OC9gFVNuNDneuJ8I/N7TtGyeTCJBZs4JEehcwh9HXpCM4b6uMkK9
ROQC6BhcM5lTSE1EG83L5sL6u+xRHd82nKbcjS2zw9UeNz5gWrXEAmRINoC7xEs/7oy3y4poq0J1
iqGzxb6+wVw1HxFnwtKCCRgiXmSknB7jz/K+efFpPPiy1+AVEmVPJpLhdzzMbDzZ4Scvh+UOvFiA
0KIKrs2RCokJE1Y2NXm1BT1/PljBLFU8uk0fTm8F/lCi0gXOYyGvfGV9CriTHFi90NGFb4u6juad
G5OVzapld+omgy0dO830NQNtYObKWcmjsj+jOw8cdDBSABeA6aMqRIA76PM+CdvytQ3UUgs5/LYf
d6zktCXg2cLQEkD4ScECeL5KZniZ4FbBEzd5Zj5ByGaTcSUAtkOnn8Ec2hd2Rkgb+arxKU4T9Aj+
5+00WTFxAKVykGqNo+y5gazKuaYE51lvTCtJoOhjK+pjoSWiBoCoZMEnu0Rt5s5ArIqnr0+0anaD
M7r4XPDd70AccsWoGSeKRfO5g8rktMO294Rudx18F2+O1B5x7rrNbY0ZEh8XGF64ayWLNYTY/Y/S
K0ruxxAhW1YFAl4yuB5Qq7YhvHDDfFHIlegmPCo8gGU+Nn6gHxy0DEwCYaMPxDOL94gZkEHpjEza
A1eE+wj669WHkcYoT7sztzjLGINLB98PrjudryeXOmJIYhKkNIcJcDa3hv3ZyJ0lGx7gN2f0VPpY
ILz9PUvOLWcwHk8UI0tsQdh11G1Cll32w5+T8b1jIaiTYgLqxK4s4vcmn0FrtRIyYD7WTlgJTON3
jwnmnWhF3vATGbYzB1i5bY8HbqZXjAescddZMu7caz5HLXdlae6gvg5vMdUm5yVKC30Ag1Gef/qJ
O2k3OMefFPXGcQbRmcERfcAXtX4bX9sikQkwLr6EkNVwPeBGtd1P0GXYdQmQmaHhhsXCJEkHL/zO
KmRP/SFisd7o49I3IrGrsRXpZhrjPXybUmYKTBeqkDQQIOQb5i798S+72E++nEwkTsnPbs367pWX
w5U3bKA3NF80w97jHAhnQsfWo2sSY/9hhlNOn7zQ1NDJRjmtC9oLp7votm0ceG2i0ccQRKAWxeWg
nK7C8+Lnal6OvFzcscF2bBDNx6gaN8wvnkwvemjAIcc8wNUxOkxa6w5jkPprGlJoNmON4ATIWOMH
LJuVVzytxXcMTOO0B4i6eavpO7hsmzVqtNdUX+RME/yasAGNAsh6jC7bLwEN6OxgtLG67oDpohBD
8D3Ro+ZP0HrM+tDURwqsJmzkqOdisExelrUpkrZpLJXkbD/CFZq/JlkdRKQx/Zl71KeLX6iD15BF
aBoxrio/sLWt4n9zAvFI0EmNjKdr5RCllt1BM1Z5jxe2b0GjbFi7w9kpmM+sEgP7vZaFJ7hX7Tcw
pcY4hQG/wiMd9MJHclk2c8A9fvc16eFBQoYMoYlzzOx3qrWgtQKhAgXzWmNKOZcSXCB3EAv7suOT
xRQGP6aJwlZQR2DlaXO4n6zmcB3zzl/25U0ne8SzBzt8kRCBMNFGtznBKiwOKToumFCMf5rd3z2i
LoxCWGiGdx1jI0MFPFQa4hbEpPTqRBCfLn+UJNCMgPZO0RGOAbeVh1oF45SxZJf10l+GWaBT0MWh
gzYpk3X7O+rFwsB685U7fhHpizq5MKtV/zrTnDnTrrxR7nN9QaOoM6Gwn6HkdcwbIacvOEP9JZSE
mYzWZO3f3O+HElIcyno8t1Z4DowZPqAlyAfEHA5xgHEfussNl0jC3R3c4lh60XGmQNIVl0l9d0Bj
ue65NF2CvWDVgQm/Cq5RO302o1lOrqzjHjkCv7Q7ecJve0zoUXEJhvuTnag3atJ9z3Yr0W1k0XCu
i+Eq6U8fYhEpFgIt6+R3iBHSwlsqXKJsrkwweWL7eoiJ7DeYPn4mzD3ziR6ccE5L8B7g78R8wysP
XY+sPfKr3/Fr38paTBHaW8NjD/JrCOWZAS4cadHF9fs0WDcKCAUpHDyZ6x8xrVAlHzKXOtuS9PU8
M0N/uTc8ZioCYzCGrWYaDMGuueOPQdMGkSrTl9UG2iQnU8fG/e0ayoAXd1VYdIaUB6z/hMAonPB6
CFFhRMBWpMur15o3h1rhfgnco1uCsHHAlBTw58LJIPbc35GQK+S64SfPeyOdaAL+xL0yze2WKWAb
1FEBwjFM5tjtph1QDjhi+GreYRi+iOzQ2/YZ+lcnxbl01wm4cmFZIUf6+cYSrzIQ7gbyUHCsYaMg
2WCXElpoPebVoXjgHU0OJKg6AKy+60MP4Hgrkh/jNz6jVR3UkJ0XrMJmTIwB6XunEabubu29MRg/
RSpRH/iJhgSefEnTe6Uw/UIc8wK8C+vxFZErPAz2GnICRu7swI5VF76m2w3jEgTM/UmeYOJ/mf5g
ciw/E2z435VX/4Gnq7NHmEMfJhPiPVXhCE9/wfVCtpF5weLjh/BSZqGyYrCM422xUx31aGkwhXS7
d/Y56WASqRyrfJY8Ws2HEBIZKtPc0OcEz22++U3YQAiFBuKXS5nhS0xXK9TiI2QfaPNsLL7G0a3Z
NAlstof/G2KXuKhCao8rODgqdI6AP/z0ZV6J/PiAM2bYR77DmDRRaYsHx+CE7AnYw21CbWSMzpqz
iqGiQiV4Q4V8OLtIV4AMS4Q12KtbagJjkenExwFdUgYAjm6+pa3sZV8aE+82MxK2BFgooaozPZ2L
QLCev/H+BYpkWbASL1RYJNLKJoBRwp5Q+CtPivXH3ZVeNSkmZ2pIKdsYEjO25ye4Mkln2JyqkDPO
pKAxRwcpVkYaoEh0+2cdzKFGffKXbw/vWb54z45/fbsJdxCKWNCoxEg9g1qJKhWi7J+UL3d4SGS6
s2lrkNAH2R2cDtLHYpw9v07/0ZqgflGzMQVKHvCjODp5lvCaGZS8Ga9gbOwe/VXH0kUe2g21LXQ3
aZCx2wuVmBjUzt/buaY1xGicQrlF4NBuNcoNhTFTAN6FnO04PifHcZnc0+6Ml+oRuOUC3UNXcGnE
gVfaAD3oTLtUU+Lre7WXApd8aAkB/Hkc3tNtRkQHT27UjjDOV2OZav8mRlwdWNYv+9DjwcMVvFBp
fTk3julNaCDuqD1UUOVpmxUzKdLlRqIiRTH6/piDW1Qhs6uwE/pyGUJA8KjFaZGszqxl52nHu28b
+EJ8qInA4qwzjjNQ10zaI9IospeZgflMOIuYUmCJIN4k3aU06gCHtGAGG7hj3nFS/P7prs6FfA56
3nPKnMLNh4ZFFsfC8Diqvs73r06esGJCcbE5B9cE/nMZkL4SIu2HzRKwSWAluR2YfPiUQPWrIHu+
t8aIRDwNw5vPPl+0omM4ac8O1K9dE3oRNRTfdPHCCG6gzftmQVMhP1WFv3mxNJLTCA0Z4RVsoxqk
GaXUa7BqKswDFg0D4hYTg3c/gVBpHbHC5yOwe4FmNcYIMMRXo1VMZMrkt0AjPXhvn1BLBr8lfGGo
a/TrzOEfO2htTtZhVveJf+tbCFXH1Ifl4DpXIX3/TDTvFBI469AFVEfrtuCywjLm59AJyrj0lgh3
BdjdFwEXDobVgJFtkJ7tITZY/4B/SPKrGEgCthsl3aZiYVyj17ILwbeatxefVPHJrxnASUBv+4xy
Cs/aEaHDnwHokcrM/s7wuHF/ZCvm7iOCkmUyliOuxkGYgSihICD4NAR2gQmgNyZltfBevlkXPoAW
Q7f2CWFcYj96hKSsD3Japxf+FbLkpBQ9Ra/BawBnV3yNcbg1r2tsWo24GY1AIUBCAbIdLjEep77V
3co7C8gqsvi23QqPwd3/pT0GtMGTUuyadGprA8r776DksA0hXCyaLqWWRu4NPwFuBsHYvG7cfhMC
r4n0WM8y4PDAY7yHqrokvbwmxwuVJGia+OIr5oUoi8rj9wSU5aMe8OoZEgmaCiwWoKOzDpvQwEMC
JzAjxo2ixc+o8K+oTXVF+t91vmLCedniyJt2iJt7ZRKldg3qwd0ecFnfkZ5ZbRlv2tWaSv/Ml1J8
/I2dvxLifSt+jLpkskhq+x4G4h09ag8JVRejXGVIq+CCDFMX4GFgb49uyQHFq/5D6ZW2/T6j2oaz
ilhJe8E3cdsiY6beI6AeTVEdf6noN/f5RoHF1gf/v0xwUy0haHJfzPLoOfxFoF484GGL8ptzmswD
PLEY1qKjJhAMwfHD6/qdDCwLboL/wqeS8JcQfWlgNKHkgBiUM8TVRngfYnvBR5JgHXSEKnADTqn8
a21W4a+n4cfzoqsVEziZ6P5H0pktK4p1W/iJjBABgVsblF5AAb0h1K2A2CGKzdPXt7Ii6tT5KzP3
TjesZs4xRzN5ohXjKn+taufO3PjHMdfmYwmyzXTgwWiP7kv0AhQM0uQeSBgKMCz4BANYvPTaTWVq
yqRCi4pFIdWHxWXKOJvQ1yWZvS5/M3DoXOFMBmZE2IgLhoibkOf0V1akH14r/hgkDwSkGJ+oEzKq
CJibEl1H03YOMK1grClUZcD3DEkcCQc+accfLeNaBBk9Fi8cYjt+3NrXzByDPXQNTMNn9w10mXFm
ZN/kRSYL3BZGxpPhoUIfwo3CBoLSOGb2L3qD366EqCIDQcEKJ7E05n+eb1aj8Cr70wcSRuyLm60o
qagGoIgowlpWIP+FPkowx12RriYU7tYe7HpMjq/k0EeOCdHdIo6d6UAqaOmonewrPiWC8C8eBzkB
7E7+/0xfoKPnZ84ToYn9jXZGzAwzUhJlRZofp/fF57cnxfTjsgrmXOUBJhPubzDRHhNVsL4gf7pF
Ki1QJRFf+yW1+4iafP0ieB25Dk1lN5EwK/3BD6X0hNgAGQt+EeQiDq/Ne0b80pWNOWRpMJIAmPdk
dBUmlp8LZO+OehPPX6ZH5/JEYAXZwhtsKJAddgLbguRD+0yehQ6tQaO2NlDjJCpBhCPFh6HR0tDi
awO4NPkyrEDAYP5zaX5CuHhMSopu7CIdrFEvM1FYvjmLql1/xgaH8zOkfmWPUONyUFPFJZj8ed/Z
2X0dqbDKZb4pcd8vpi8wl5iS8jPBu2Z+hn6wpH3FBBqfZiBg3PKBZIVY90oN227JO+1TdFIzA7uV
GCxxsZjYUASAZxLHPrswvWe37+h1mWpxD4M83v186LfpdXUh4ZTlCL2pHufqTPBTQKJ3p7v5Tnt/
AEYxCebjm0m47QEiUp/ntqHV+kL/6IeMbOhD9LCjXT3PXuBuon2bZjKl46FgKdNZcgvckTPwktCD
01ZwjvfH2dAWJrFECRzK3lhOhebmtb1tsUOmdJtT6b1B47r12Xunp1lD/B/8bhimfD9Q7Z5FYcVO
hYbXpoYlRBxoGZySjkhUrSobxxAVQkA7Qg/OVlDnt+hulUuRlnBXmeIaNCNQC3TzGcJkAZAhbJdX
lTP6HhArg2Cg4i8FzyAMD3cfSCpXVqnqXGPhUGMPcOKut7rHxuGCRjVFf0UC4nV0e1tIneev5MPu
uHIbcDoyf8NvlG9RYl6tYjjOWHbZ+l8IITDsk/OiXKCOAZL5js9ZDoOWtFEjVgNJGDByoUIxyiMe
/Fmd8JKYo4l/cxgNprSiPFj0HQyiFeBBio7oz6A6FlKfj1fHV5Qu6oRlIIqRK5o1jXOHPEvcsPl5
0rqI26HwAp+8MO1BAYedkG7rM5RI4Fq0nRIG4Q4VGE+dwwB721nnUbzzH1zdBrM/oDle62f0ynFu
GrEFe3AVBWny9KeCgRxfCUqRWU4AxhgiE3Sk8h8p6SkOPpkH9WTmPvQ43kPsk5i4MOeiZQJLcMgz
u21esydOUf8OL08/3qILQ/akGYp738B3E+Mg88r2xZtJpP8OvzyF0beEZNpurwtkfUjMBPXTfLTT
Sh9DKi2Xxl5otnja5ViWRK4usg6VHOj7WHpMKZwE4b3l/NyVFBRMr6f4BCBbb+IhxTwG97AqVhix
ibQUaOkMyQkvYWOoi0EE0LCQ3wx1TnNJZEMgsuLub5I3VO13SlNDnfHGb2qSoNkREiHEB0AQc9bf
P6MX3Sb8EuiCNQr9FxUWmbPn7BMMN5qrRCfvfhikLdEBRG6L5cCWinkZp6mI/n2lEg//77W7rkAn
iJqomcqAljvFEoYzAmOhUUcoTofEsAmaCmJE5k159J7fBX7PBL4RYqfc7+/gn3TIuT4jBcB1+rAl
MfV1VfKlhByYswDuXA1J8ArM+5pfgHnJS1oN054F3hcbS9USDNGtmEl8fKziOCzZ7SP1UCPcCAT5
U8ixwJzYYor3QxD4scRdLMbPkBs8dHIoMKn2P0CkHols05uJ1hDpDDI8dhDh9XiD31hRPLHoGb+9
C3KAPp099NlpDoLnwijYqOZrc5uxX3/pZ1545IYhdV12HFC7gnka8Lp/SxqwOqICw57JfeOJwT6R
3GxphAvlko73guDjmNt4h/N9OPc+I0TWXKoYnb0IW+eWDd/05H07IxAyMEaPuKEqqg7cOjt+9xTr
cAc+dKZPpyZHHXU2vOsx1dIFxg3D5ngAA8dVaCI0twPOeAQSOnmO/UU7g2jfTJ+dWYcQ77FIHVCT
dngPw4+hPq1okmPJyRcMJEmaYTTlUOtiV8MMnG2ECnRToP/DGhIpnDzVh2NlldvCPpMDSdpdETMI
dFfUS8I8Bz22rZkdcLDFeFh/T9t60ucHyM1r0IakTXGKxTVFPn6OMD2o3rqJkUoojZFg8zeOcyRf
X4vfNmBchpfNr5lKmq2U9hNXh9j87XRch+uQtAkuoB0fkY/29k/sF9AcfKtF6ABQhrx/AzZQ07Lm
yGBzT7pV4TH/Mavkt6cLOxMaB95Ckd8zpfjJGdMHHKLY5oLkoCTRVmMWP/+izaQw3WsgRI+gfhF2
MKn62y+9V6YxeHdBd7kRuQzBRDrAAyj1uLsxbnOrNF9djqLNeSy6QHVIwoP1HPYPhSOZ4C2w2CtN
fDIXO6XjeX720cCdmTjcx+X2ChH/yvCPiSBAp5iIVszQOQ+g48FFg+RVW8P4UY6/QZl23OzoCxFg
UBmy00bqa8JuESxfqizkgrRInbgN71Qvdr6rA7ojHAYVZMKlCBmq4guMgbykSmHoWLjSTGeeBEEO
YxKQgi3kPzxuL9bZJxDV6ceGx2BoDB0KjgF1Tdqm310fUpY8bREO8qVP70rVuBJSqJZK96ggmSAb
DRDGNpLGMshhLZMvjexnBn7T9qEAiFlovWt2XwSG3geEBNIewoXr4XlA2IUXzw2st9dOvhQ185Ih
nWAY/TD/Uu0niblkj8zV43v5EdwLm3kVg2sJPje3ui1lgIhonJ6b7pBcfPYi2fOUEGdx1REt142Q
MydspH9X+NvOqUs4Dk0tJLh3qaEpXJ/CFxJ4T4T99uYyOyd44HuFFyqcOGQpnrJk5dKvV8F7B612
x7ybhqGFnvfSRn08ffHno5kj2dV+LGQhMIZ4x4V3Wt1v5KG/bXnPKQ5Q98ve4uKRJgg67Q8Os8PZ
MKQzviTff/CgMt4V2zvPGOpLpM8KbmCKRcLl/NIVXpZ6qO5/mSgfP84Q+u3qk25y78m6p7TGq4ir
Ai/fhd5Q+aLucH8BAfJy1vh4lsOyMzvrbr3fJO9SR4zAAPpk+A6P6GeF8e5gds7k4ELuCn878a8q
8yYDtg74ml2S5GMiD8ZPD7tBwOom/s5bCnBgcJKjyaYPWuAlm+MG9dOEfdpZ9EQflN0nC9JVoLz5
mZ9rMEj3TMYUYAWu8m+3ABuHTobXDZcFzCMgeoSoM0JnI4CfgmQsBzhqgnSVRQQvrL/jpepUHgLJ
FqlgfcQ6SEKPCj09l1OOqw2ZRzHq592LVD2UXSrg+L0/Tfc/B6lBCQkdWqB1igRaeBTuTE8b1hom
J9VoJk/lg3HAng9oCqE+knF5+baLhib8Bk0BuKO3vq4+LNaQBYTkCvznumJQbNJ2OjCfQZT7e/I9
I+KIx2uyWlLmkEBXFCs4a8vhE5jFsJ9RbfHVfA6+lIadgCizneJqvHmYmqta0rq3bKEg/Rt6hJwN
zIo5gLxHyJh76DwjAuoHeDG6D/sVPEYp7j9w6Nq/b7wQ7DcKksd4ICTVb0ZKX0SPrzkZaCGMChyZ
4DhRPWFcOO67eFMzgFTCuzsIxSiIexXPFlBhgbydD4ypgH8etoJj3+cwnMMSxa2Dp0ppg2g2ac4C
GxzXd1RQ0gHHQAuPRJC5k0OSuoV80QMqS8n8soe4wTyEyMJUQabgDuXOJYBBOeawBouH5ohspbeU
rX5o8ADOswuDVpB0MW0lPY8pNA8QwsYEbLY79MGeUV9COJncIKRew+vmiewQ4BDZpIOwPPkIV3gn
1Jh+glrHsjqBBOMy3MPcqA0kCD7jnDhsIfhFwcyNONmUM8E09oTBtrDtR9ACc+ABYHwVhvt40sgz
IWUUTyMVQmRGvHTwUGnmEIUFZxKg7TvuZW+RYSwWTxXcdKgucGd8kRqhOFdWlZj0/iZMaudYNc4b
rJK82pcDxkO7nnlanqw+rXpldinAiEewCU5W5w32XJQ5SJvMy7zYdKO9INF/rB5WRzf/aoFeOkpU
rgiGBaeBCER4ANw7LLJEWVlNlFRxtrM954WZO65CVMILI330GzuhdcWddnbUx2uBu56mXxbdDadZ
OKWwa7BcZhTFB3PpBustbpy4+RHRfRVSEBV7mNUr/PqE1PlEFAt2Gy8u/Sun980VtwYVF4x2C3Bl
Vrhb0IT1QFAG6MxHZ+I+CEwCxy7n778T1viEWvLvj3+ye2u4CTO4vg4YG2ckDUQqEWaNYJDMNWkh
L8/jceV+kItJozaTQihtSgYHwEc4LliL0KOt3t83euy14fzGPJjxKz25Wy+ZgYQY0LAK4WEFECrZ
BMSqWFidTr4pLg+Lk/f767mU9u0ORzSnv4S3AlEsPTlii6NvgUDAopz9qGRPmxNgw2sOCuEWnAWu
FP/+1GVfOLWO+EdHFLPU1ni1gct9+QwJeqKChj/kF1CYoGXyIGEbGhuwm1yiDxNWbHMWTwR2WyxU
MZLVgSs5eRM57m8G0R3XKEpDfJ6+OKR3DONqH32reQOuFyykvsnFHVbWb1yi+nlNOpRTZmXhSoe5
Pkwgkd8NuNqbM7CbNYwSkVV9KZC1ubZrmMtc97LlMMa+M5Zxq8SQGDAxMUb+y+n0WYPW0zVS6KEL
IisDfhuVJvfBsXJU57t6xJ3F6M8uts9suGLYixg+4yrHfoBGnaZ5JlZ/sdX2DOX5uhzbS0as8J6h
qsN6dUVIhRjiCDltZ6pw23nFDAvAeJWptn+Q23dGwVehLHzDs8/4fPeHlQFic2UX2oQ5PP1ai7ED
ASnLphkXlALkpfys27GHqH85tEG/CJKTiFyhwreZBILz9fY/t+F3dC5KIx76TLVgqwp2PTZbu82L
0rWHiuSEXJttc1Dnv+XTNQIKhj1uvUBCD4s5AjNSxjzd4ZX+9QVQRy6peRslAnXTYCTQ2OvJmTIb
3dCOaX8+1tZO5bx+OEregzuiKg9Q3Rd2PY/FgPCcetw/aIwn74jKcgtG498e54T4HkP025xdcR6A
7I56uy+qFjzu/54g/PnKmEOD/aP/A4VqnMeEUmFytopt7Z/+cuaHSH4y4f9Eb4HFI05wi/Nusae4
1PF3kwi+hQMBjIK/Cn6KMhYcjJT+hv7AZ0yBw2o50VhSCFH4hIxLTKr2m9fzh5bAabFgWFTAYj2y
bLr5Oejt7usv2/9kGfs+TVlvzrnoQ3fAd9gw9dmNBgaA8Yz2/I+oL8ylMaBU6OCYVumgIrxes7Zp
grnGODKFeAeUpQXtxXkFg19YBXORd1ZR0GyoJqaV/eCMRJuG9y7ulMDJSPaqDYEAlhYw82UohI/l
XF9AgAkqghKqFaacvPj+URnX9o+iGpbvTFq+39MXV0NLrBLo8mB7iXi68BdOs4s07gkQ2e2CZyyT
6QonCXNPYJsJVCuTcX3Esqbmtstgd2YQQbLU5oZEsJtvCn/A5//N6wOAI4KrhJd8b+YXTXBv8iHq
b8gs3eKKFvhCwdbiSjrko+XMOygTCd+YdUCNuW0QUvacq/4Jx1axlG8J8Mj4EspM119JMxWGU2CP
ojs9U++BUWF1XBPCjIIxbrybTSitwBY5bmiECNV5ugJ/0blnq2kXl2MGTpojUsR6hMgR1TsxgtdR
wIwt4UVwmUfK9G4BimLwvKwFDgnDBxpqB9WgnrPOwBRQv44rbBLgDqCGoxjHX/XmdxZzceVLnfhv
LIejKnmsmKCwjfCBmdBRzrS4vuDRg9vMUfeKpNgy5WZEXczx3P5SVZYIyD9ZjjnPy88TKC3MsJst
n5lDAvIJrH8SKGSeEysBO+DC6fhb1Gxz2+ZQiG2NF9KuNI4u4cZqOGV26k0MIFINPYrZANPzCqqp
YjCyH3U6nXoONLnIe9NWTN+nL6jbN4dK/oubNRgYc8TLrLgtnmw0BMFwyTGhOk8+Zxx2414zoXvk
mMrBmYiyhAFG0QcbCNCL/GZ4uHOuCORg0QAPXPxQylRf3lNSyVoskcw3lSN6gNHHZlbIPBfzM6G1
hk/rlKgNHtPz9rXvx7/ommI71t6hSr9ojaGsI0WwsEWvVz3scxn8MvEVpYtgZUuY6eIAQN4JShk6
LHr+ebXgriC7GR4i42AhkZd9EpZ/xHSO1U3DCBAQFCh3L5O4DGkVYbFmPxJoojOcewl1y1XyklCL
01lCL89GV2f4h+a6nJAaBVGzmBFZCDeHPQkZZS47IC0EwlGDat9JH5nJFGWqmsLc40Qi1LAFjYTU
hOL6NSmJD37M1B3gTTtiNFFjf9eOhmygGVHT8+pAQn32wrnSwOtcdvqrEywdXNE45C/bcmEgjVJx
S2wJpBCHmrb8rD+BytgGKsj0R3wHbeGUjkUYg2CJNENOAdeJwhDsYExbsidx2brszpnAomQzod5k
YHt1eyNAiWIOiM3oT2j5ppV/8Z9Lmn+uthkDMqh8BQurXVUOwwsU6xdn4IOo470BnyMXo3VBekGe
okTgfDto5tpUoqYrRh+05Jy3jU00DZpkTvEP18tpxi9PexlAE5gUsB9Jfpt+iIeAqJF2ogu9TMGd
IAEADtAMfdH4nKnClERojHqk+WhoGx42YCzp49hoMKCHCcbNj0s0m+Y9LnaDr8jwBU2oCJeMpdu4
zybwCvNDV2XmcIXADkwUxw1deoWj3BbawT+lGBUhKPLbZrlrHyiH4N273p/iIyh/9BjEd3tBLtS9
4Yqa58akdg7duwb9oNii+6eqIal2AiwFf4m2wn0mt4XQ033nD/J8GYGjvbljFIhsHtrqJ2LJKBAn
TQpx+iO7PAho0xK1A3Q1hOZ0j4As3L6P6T0DNe8aq/6OSoz8ZsVlSrOjajMdhC2fsnEbHmNjtueJ
ioNTZTUM1ST3HTZf60qNoiVPSrtycYdVq40KtAddQndartDo0YXeV7g5oUS4z4Bc4O0iuRBwB1Cy
9XeHxAqPFo+J1sJ/C1qrMAqCxlLT/TF3N1XOSjmTMx1wEdM0+lPx7nsL4cIrGMH38ZMS6p9nJYCo
eBi3pQh3gQBoD2yHgA4CU3JYOt9xFcG6esCZJ1p6UuLeMRUhUSXCDOAi+O+Y5uXjwQZLtmkiHHEw
WSNjBz0OvT/5BBzWP4he2rwgJHTRhpJT2TrmwmOZERUX4zM+7RUmZVwSh260O5NSyQg1Zr8O8K2s
ZQL8GnjlUDAihdpLn1wXg+RGwt3X7hiSv0ZXtN1bjaISycpLDAsZb0uTKqG0Zy4dQmZQY8r1Fz+0
MfpSEVPMIbNVR8/sSysxB222jD+Dyh5A7hsVOxYq+ll18gtUKqt5D0B3KkOkYDBEi0E7+MdCPUnm
8Du53CYF+YQETX5cA1LCcwKbiQAoxl4/xG7yiH8g6gx4ve24I0NdNwtwNfzJJBPAu+HCWGoxiW8m
9YKHcwsdskG4hSb+XUBmXrXx76CAkxVwQPtpFb922hJ0r95hAwZuCNaM+oSPK7B/4lyg74Jv85HY
G+wQRhkQoowJfyY3hGYYuS68wcFtwp8HbmLqL00B+9AQCl8fOJQswIHPWdVb4ulOd/xXzhgvOEXW
xo+w/IyhYJ+x/uIfPNTZw2T6UhMgh1FGYpzXHz2ISoEqdBdgIgMimToT6IWJAL/IgJv5AMOVvxMj
SYpyZq57BPcXouPYiFGO4uKT/I6nZLgcrClnDNoNbfZyOweImITHX4KTzgQ7kUU3wdviGtGGUHU0
ZHvJCb2JKzs37wbVEg9YH16C+bVG9YIWH0OSITqhYch9Dw0iYmqipPoOm4AAV3xUlreYOLKgQbPS
BsVf7igum+u0fVu5gzqSskud6WafHvdzhL4CJ/vq9X3OVI483hNGxFx9K360y7pa91mRfzeU+kes
44nkxTUZtcbXqSzyI9HfVwFs0KB0et7bHWZ5fHYG6yb7hcgkwkHQX4PLahGpqIEMOE+tR/Ql8VGz
jqtRd6upHtZklEkh+iqL9FJsFSHaEpTW2YO4t6KHm5yTczKY98LextjUdIxx6TF9J3AOTAi0ZODJ
mIDBM4U+l69+QQ/l4B38CB9ztvlrfnNOgvCmRIjiIkY9z4N0wIzyj9mu8i8chmzQEtXKemA1mbJm
kG+pfr0iO3eZu8WSDPng6WMgBIZ1c+DTRqdQ35ekaVcHUoljTMOsCxHOp2N/DcK9acXbX9d2sVFR
kJaRdp8O1x+k5Nd5YT8dWtP0jGRFnRoeMlQEgsBTVr7gCm0oSGD9b/uOZA19JFUEazBXHu5qIuoU
H4qYrWYM0TUXti+HBngo7sWrgcvrL5fSAkdol+35hKRHV//HRkD0pTv8vPtL8t7h1hk9V0VkZIqt
75rgGjI7Y4/0ox60v0cIVcZ+HLqoWb4z+DlE9WI+vHwhhO275OgQf/FO20A+IrjadDOZGU/PxiAp
fdjy8bsvDtoGzyVHXkvBIMX2fAlRqliIxTdwdK8OSqxly+2LXJwyAl/DtwuRzdkHurapSYi1FkG7
1FCXxdO/htCj4h5MsOFe3w9jchYDiH2JZmNgMTvbDZw6Y0WirymvOvxYTqG6hlCc/dyKlrPxL/EL
29qWhXKLDayOdbPy2tUT3OQetouB+051v8s0Fm6XKMHVEXEj2tLA8ZIfbgWuvqxWT4YOEcGbT0pA
vknus45CppfOLfitENugjY4+zkmYkKAYbc3bwYgo1vDU41JJc7Zf3+28k/XlkXzWAOJovO7MmIQK
6I5zB747PlDiVA6oUBjlX2fVEjkwY/TXAmGRZsH99Z5QlzYwPUwbTs3iZWKWgqEHBhI9i203PfvG
9LO7HoXLh0U0IMuGYbOnxnihYnxztskr3Z5wL8AxTBAST3+XKLfh4uChd99BDvYM0hu6lH7HbwTg
sSlSsliZgISE/jmDGQOkPphZGaFKt7rtYLI2jnh07hG70qmQDm3xVOyWWS+K7j66dW3OwjFfAcKZ
3JcyBYEoZj/pKZSsnjPEceQ9+SVPT4OE8/bbrQ5xHFwcurP/8BBNwnVHV08tdQl+RNJz+4cga04v
oEXZn5a3iO4GInvwNI2ArgcHJLTB7tNXwspXjh8T3ve2opPJx082XxFx8uOAAzwDZYhATabN30kS
yvGDdLkLxPIHk5ngCqT+4sM1Rwaui27LECm+T7IuyyOdg/IeMtZ1lBg6bCCvn1Dt++jyMD47fgNl
/kVHVq0uCxRnYL8DVJhl8vCHQbHEow6qeqwFNEHQvfPwvFITHSOBazSYh0jMuPuGPrdfdeTkRdFz
38KjaGH4rTU8VFdtSoQgiVu/De4rUc4Ek/tcidTwvX9Z3115uDkUiddVl32sC3nDEk6sQGFaPNgg
rwiHRyh6/66oMlQzrE9P68v2vnqEN4eb+UpIXh5Q1meCNPGiVIaMXB5e3M2QWzG5wDzSQZ0TkjIa
vfzmWMdCUa7PpTi3fzFexPN3oC4APSm85OnXJJuakt4Bxio3DNcoLfCy0xYI+tzGV+zO5b+Z9cbX
Q0nNeBYpniFGBQtAz8r/BODBT4LMe/NfhvEtXPVqosXXvfTHHASdcQofguIAMmW15EjgxMIqezH0
3+4JJB8HYEjjVHHhZ3rf1UukkXOMrt1BfE06FPMEsOEvyPicb0SUzbJefjwxfVdBINdSzPzy6wyz
u93GH9RGjA4YA/AemQjshg6Gdx51IV5x62ZHicO70slruyGuzKObU21f6WD3s1GP4WnGBWLmh3J6
iTX3cqRo7++gBoVSpImwMCjUWbU+ixmBvyACI3anJUOOdl8v76vB/jxVNhrUWdXsrfHE0+esiRuj
x9vfwDnBzcdljzOV8cI7haRUJT3sIyo4r0yowvtkjv4P0w1Yx/jyUvtJ8Z1V0KQy3xtjh3kdl5QM
v/V1ifUuncsO8oaxbziqVUqD1YsaG07FET7t1HwnLRQiStEzfIIi1HGPr/GSwgQHPkW+FV5gKCW0
gCMFzxuTQD+bub+r/QPZ35P7VrCqTzjFPXCFhsGyoN2T409QzmBJEBrwnWP4XAD88jWuHhb0Rxi3
IYVm9um8baZqkKCEFlRldPwBxbl4alSa/UjxUdLB8+uInclnkG+WBPT0CbzkD4LNtdhvYB4i7L58
T8iGiLG2+xFUDqa+3lEm0ftj1VPuOUbIcDLH9CUkGZ0QGirhadFPmMe5kNsQLBQoDOsH3gLy+pLe
pgMOQviRSe3k4aU0KVGvxkgJh9jGLU7x94ijbHD3esS/kP4cqs7FlhwtyDe47bj9WUk2nvk0L6QZ
3qBsVrbqPFx58Tk5/wwzMHugW2238AqFOzfkB+Z0lwSGDX7lRzC/JgGCraIW/7UHJcV7ftlpi+da
h5jL/zE4bLHzxvkHwDZfXTM88fw6hYHzWdQ7AOlMdhobPOhwSRt8K7HPptzhyCmQFfODXbb/7gdo
AuXyan3m6KLo0088eGVKXuOWuwIsOntk/O2cDO4tuSTKEV4YXkFfG1ifg+yzGEBUZoMcq60kkmHm
/NFGzL50u6G0wPEYuko1qYKX/eMRc1D9AP6a6LrURhzjbTIICwiKvQkMn9ap0pNbQXE0sCzAB2Lq
Vdv3UYGCFhbHR/bbi6Vp0aOdR/VRBdem872PB3Smwsa82F6S4QLMDop1jZDkHRIevrqnJ3Lte5vC
etJq+v1EDx94uhdpMzvHdHi79zgZTn9vMOMqHADvnE0F57G74AUyzkGrZw0AojBpOrl10u3gYhEw
Vpoa5t76Vs002sMq0u1uWW9fyc/qY2CvZo+gXFIxup3bhFD/+an3QIE9R1333HzFsXr80fTrSMB+
rrQfRPRkyLXWACgp01Q2t3M7tglfosWsGIeA7RXDeRi+GmHH3ZgilZqAdCdnsFQszcf+K6zcyj0Y
xBq0Bzltwo/7w+339Idkf8kPCs/dgZsJDwXE948RNGKT9igH5wVp4nERwkJeAKdgUAFxrxbsTmhk
fMF7dTZvG8HqhKnSJHzV8Ngy4WNAxdZNVJgQjMmbRK5GLNgXqHUFc1aMDga6SI/lVxiol+WE2XuO
ip0/g+F8dt/X8cPTvYH3jeTgE4DpRq++mFUoG7K5mgQj8zXIDY43u3L1+4NAvuclb+5W6xXel/yI
nPlONS+IuIcuuIIsFCmLn6UfP0ttTz+txrBwXCOqbTkyfChvvgyQu7xgfYETGwj/Z/fbGdF9B9zv
w1ZxaGSFlQuhZFyIHLfMPuaEdpMyMK4DhkvvlNDrkcMJ8k76R2RKKdUK4MpmiIl1vuLP9/27Ta3h
DyF+9qPh6htCkmPF/mLprzkidPrtczjYIT9aOsRRIIXZmC95zLKrHylweDalSzNfJR2XCsqtwQbF
T5HcB6M2qY41DNQ6uRybI6uSjxXn6zb8iFBScYL/sFqSvPMGqiMXvYsH4pI5kOHmm1+mb9h6DCNW
Cll6y+bQhr9ls2UTUSKW7j1r/edC3UtQr5irceEtAGb7ydMiTLHYsvknkIqQWvBNblh745UIrqPs
To58bMw3UFLKfxtrRchXExbtSjUxR1uzi5mWmcx8fbA62DPoSTCmQjhyHhfHH4mmBDPxGDL4DsOo
50IkvM+6LSwTDKR99e/pyccz2ideBh/qGkB6ui+NtA7hhz8DZXX96/GTT3DXOwcqadUYoWEKoF5G
QjDgkViWoRChUW7PI0H4INBqzxDsa0/4QVmkN/+0xqF9hY6mDPXpGFPpE93tdXWHkcabSJv9gIkk
U1HGoIu3NAZoAJkb/kYXtCYsf+APZtaF4BrxEwC3QIC4UjvSigFpgI5oPcrjZslvsrAQt/dTCuYz
g+g803gvVCFVDPOFn68Vh5e65N3DGfF4oWfoUH8/sp70CnT7w72a+6+Y6/yxxYWy4gJX7HIwyrJq
CPN49L1MoVQVgxnf62F/SS1K+pE4sxdU1bw4eAbXEMvDmKcw4I4fboZHOWZc+k6l5E7L+XLBDUJO
7Zz5w/ZKCcEgQspYAG8HbIHvxAPD3DghbLFgaT9WuvOi5NgSjhQCptx2ioYb5nVVLpEQvLf/tMVG
dl73MplaA44PTSENNCWwi3Zme/3j+vzjwDDib4Ri7TrhXb48AU9LVAsq1eP/9kqQREB8e6Rw/QFh
qn+tbkqIa+im32MARn5HLHj+BxKF0iwP+LPC0KAFPh0Aj/haWLblgfLtdAAdApcCEeDzDgFTVu90
jPsbTTQuNUYHExMz9h2lJu/6ty75zn+6jy9miOPWId+9A3b7HSItq+/At6gDyPX28YGZ0miY4mLz
26gH+kMV8jd90RWgF63jyDgQr1LCuHyNtAOebqRrtTSREPhowhkMZsZw9MZoxiAM8D4qMFaELok6
Bk/uv46gJcDkNSZwoGPw9JkGgHjzUrDHeI3lr4lwp0LujW0vQSPQMdFZoUzE3aUamw94cZh8cqGR
cfdvXoOopIY2QknzG0MZHG4fzE8IN989WeWkwmB7xLom8oISDRPkQ7+eIBFlPAE/kiAoOaUuwepS
1Uc9AmVBc7Ec4N5kLnvQSCU5j5kaDVZMcwcHlADgnQxv8VvbyQ56aBbAFqLgeYUO7YlvMLKQ2xhZ
tQKNCZ9v2EHwMqHmM2TsQV7AEXCE7XKjWh2UfR4eVNH4x+9vKplHwvOp/pFg1O0JMITZGwwuHhdN
eyemPbiaQXnbDC601IpLJvSXY1Y8bl6BQfWgjIW73WWMoJhCfyM1BEvyUkD4gP0wNz7hvw1YKwmk
kIbgRGioWFBMDn8KHBttW6/pe3Tah+54imSvnzUueATbz4VWYfYmsLeWUHg8PLzRGz6SfIoeHXem
JoGNu66db0Id6PeWF/OJhoGD9yuuAHUv75XxnRISu3oui9eR/JcSinOBSwtThueewBZKIrCvBXJO
/8nh+uFK9uSMA/o9YyKcKNErbVJjrsY0mEct7UXc611K4qwwadN9FaSmTQxXWyP6A1hnq+0hzC1g
GjFoynSMVmG+ofw5k7nRzwxbj4bhM7sENPSmHGMnAAOOyp9T4bzglnM6/BhgSQAsGZaUIXgPmTiL
CrbvAaXN6NfsIqp3UM+uYZ11IDlft1y9dqhNgBG576Fmy8veGsECJHfO9404Bz5p//h0pb/OI0/e
0/1yblA7MVw1WUW/xd1+pWJo5TbLjmuoDng7nADvkNmGtIaXThZwdo4HazA9cHmStmoKmHusLLgV
IFIWOCz1cKSL+RfpsJi78TrVEeeUsX9FgCPuL6PUf4fiW+0fy4FHgcD7vW3lGOsLmiudzvvn3Hzq
7R+7dfvLOG5ge/oiMVb+QyKsr+rktMg3zZb6QLwenbCFejWYUT2El4O+gJrWtxDxZNDaf9lwQ0lr
/Ml/EHjTIV5QaP92X6rgNmEsDbOS8svsspsn7ZWNwQZj4/0zTpsPGdPB9sb4lmAjTKm/GSzXlbqo
j7V/D04WH0xdFP4NvERblt4J/9SW71vBN68W2NW8JyijF7CaSBE6Wx9XRORcRbQC/oiglFXARNMT
wY/DSI71lWSJMzbtzZvVBSrIgnqVa33gn5L+Hlrt6kWFwCL7oEdk9jQd06KSzBBwORVMjKltafHW
3VqOmy+0kDLRY4as2TkpozMMwLd7wyoH7et5pm1+U25Y/IA3ZH/TxPIWLdX7rhHP4LxrrD+wBrVN
R2YJH+GPKBjohAnr476nE0a48Nx/glakpq/a/SsD3wwu4JdnLNvecJx338jYt8civQSwbAFVuRGN
v/LAnaGTrV1HCtZMxxoPV+cD5Da5L/EoDhFaI5pAM4Eao4iVFOwbbcN5c8HRQ1kZjuxyNFso5nmM
jwXxxt3yDr1fS4bOcIcQMyZ2zrqvINH0BXZSLXACOID70vy+ASooqIAaOOopwiFMoRwdD4ICjCUe
UKI/UmnWB0scBFJ4jq42yv9dnrJPkVJAJgx50z9YBTPGfdjA8RB+f/zS6aD9wVG7HH+BPHJetkLW
1NtUceDDnKKPtKXZdTN+6mGE3CW97ORFncrxc82XVjsNPmKoOTdbjV92j7jfbsP175/ddwLFPjzF
z1TjHXnvlYFqDaKE2BNcW4jb3z59zRCKj4xE4ojYNqi3j7jPEycY2UEOa12ii0MZoDmDw9BGKE2y
5BFLl13ptmG9QmCmZe0x66PAT+qROdsRYugR4ubDeQJNwOYtBVMYXwN5/vZEc91zWZoUXuJwpHK1
/iPpvJZcx5Eg+kWKkDevIEHvnSi9KGSa8oYylPn6ObgTO7s7M7dbBgQKVVmZWT/rZ+1BVtrmIiBL
3aZXaxhjhgDWsLOhQhuMv7V+7j3ty5d/9o9MbGb0uYUzOeS+k88lxVzLOr/gCcY1oNqYIwDE/fJR
jcrr8hDtw8X6nH0wx9hGWLOifN4XyKLTznpf3ErIaCE9DTXnovGBG3NU0jb4aXSJa/57y1G+MA4K
UW3XuduNx0FCxbR162BiKAEqvXR9PNs7zOGxF8HX4ahZdLBgZt99EpVWhDd7MghhjtB0h2T9hwoU
hO6x/EVYgxgX5gL//DGTjZ4BAyzgtjFngcGF75DL9YkGRo1klf8PK6AJh8URbsbKVxdnfEWLPDhQ
Ty2sSHJYRuAFcCZv9s3gyfmf1Tk/hW9/HPGczV+4ZcoZ64vAEP+Ma3oyr9BzWFm9sWvs8wBF5AAl
8NY5+moyOjLPEBQFV/ILuWltPH1WnD14p7/Qhc8J592marTdp6GmO4AbwpPHje7l3oAhWtxbagMw
j9MlWC3v3i06rD820BWk7pFuwVewdgLGbt+HCfAJicW/8MdoRWCURXKcMrwq6UVkha8VTsG9GUTu
6uDd7OvfvhafKRPbST8hvMN45IqyKHzNCSJFkA2U/ETg6lkCmjNj8+zAyzik179R8HQVXAaNRyU6
t5Ir4eV8sQyozl8ugi9K6X1Bzgqv8JTtsgEU5h6h+JoO4lvxsLuEZnALHZIpvEmJK6OPq9Z8Md9X
LaMft7jvWvGDfGI8Z/oHgEe2gK9wnQJt+feSaNFF4cRxX2DUT/PYefj7+VlOMpj4XLS4uIND0r1E
2Ybl+Dhtdko9EJ+RmtOd8dG5k5Bm51WfMY/kw/lnDccQVgbjdgQdaG8BzvdNUH135wCGBPK3xpFC
M05lNYYVCggT7rM29gljLGg/ofpAQTugOt0mfG3nvvqQ0xynVMm8WHDVx/SBJnT7urRYBs5wfVNn
5+8TTTyIoZ8ZHuXe7ives1/8S9AiaJ0Z5xdaCkG6lREiOxsiGoZnyWW9yGGB9mME7WDabxNYtJeC
8a9xOkL9TieYnxterAE7HLk7BlE75nW2sdkknz9wScIrRb73m3Ez0RWjkFAF23qfnHOq7Gv+xlvo
FPWmuwwYkuuW/HQ1yZp1bwb1b79yr+5g08C9Dx5Eja2RU3uAWPc26n+i3+xYnYAlaMHzxFeXv3aC
WX+MPC17RtfpdYU9bkQluZ1yn4/SyfoHCQcYPGwlaH2m95Bw4RwMA606YoFfSl5ACpeT/ngj8Lrt
fI8oC2bZwePpNrPxh0/ey/jCxc6GoWHdzRedGv4M8B2B1M1WRD24FNNucI5HBhvmWbYsbp6b+RL0
ffbxzR6o707Gds4b9IjTCdRBGBIYtFH2cjIzSup2PqzAtD70pnrhb81D2SlbiAXueDOaL3NK7h9+
Khw7vhY3MHkRo/b6xRaPmgH2PI/po/jSee4x4AlyHEUAd0TC9AugyCUF69UYVVcyGcDKC7aWPmXe
DtDs4JGv0AfoMRSMm/6NByn0lp2D/3C4nz2LT1XTtN3aRw9+mMfNbEGWBnXHT4G+RLGN6HbPFwSz
Fs4hx6wVP6u33Wfy5DlkJruPicUqJkUmsl7+uENaG+pMyq7OLL0Dng4T9g+knNsfMGpnxibkLyia
i+W+WvyBi2DN9DQX6XdNQ2B2wpv0XrSnkCaoU38QpBQnhtBD7wEJIezlRDVsAREwca8DktIRsqlB
2o3vHhV9U14w0+xnzC3FEikeAFlwlgpGZvWyMZ+hJMlRt3vZNdng6TW+/n19iHJ3lYwxPBGJOrp9
ngeQAawppLwsdU5nmalVrOp71fx1Pdqi+S0H6Oa0NFkrpKO0vgE4L0fhZ73gRvqtR+BcbcyUoCFj
0wx5YwXnFrb+bn52aUobPe9LDxEHtbXfpwjgwP9C2Oloafr5PfrpfbB5CEXpGed6+JU5bJ71a8xI
LJyDMvgvxNCXj2vWwD3Ck0ZpbPbA0Ou/WwjejGrwEIGG0EL2h7R7vy7DZNeXrFV+Efj35WT68IFj
/QHFzS97Y4qdHnBywygJCR1Y6thsq7DrvpKLd5220EIj8ojafnu5dfv5wAPMwDukA9Yyay8XGPoB
PnwUQAtu5Z0DMEwUP0vIA3k/ucV1SOm/i2/zg6I2kQ2cszOZCwycYEdJzT35rgbYu/TA03rr7bI3
a08P3MDK2O5FSvVNrgwU6KPHrsN73EGF8Tuag9lCOcUEXcI8wwni2mmiUTo2++4VfJTWv3WIsLcj
z6Mb7D7tR1EnKOecNgXBzz4xiHObosp0urRbmCeDgfM+uIcnm7ZrNJgNnWtcx3j7Y+1Mvok2lvwD
1ReM8g/Wu7SX4r45rN7LgfdZIymYbtfUq7NuScM+wyB1MoNvRmTAvQB5BFOqNGjV8b+8HgvqG5XZ
aT7GVGzkrn7o22lyThGGl5eMBHTVm3XjNxnVwbsgP61aOJXVKYNmkYggJI+wOQlRBXi4wAUPaE6Y
WvtQtxMmFvhIeskNiYzFp2jM0/ySE03pYQY/XKKZmErQbby+S2trrjzeein9qpCI8AGI/dAmPOvX
DF94HvjDpditugxFb5cjR+F6RX/9A7X5JphdEb+oENaM0UKN17z1ETGt2nPXnpkB2cVMH/tshuC9
sC6CU0/LeBROUIFhLAT17G6e9aP3oE3dePipBXXRDWhbO7QljxkknXBXIWmczD8ABA+kEqQea0gH
1T6r7e365alJHBg/8YOIxexXiYsxyHPywEKzHWOYoPXQDr6s8ZyT/ymHsHgxpIEBoJi0Khoo7UOt
Ucoeor6pbbD6dzsR1x1zPfoGmfuWrjVZGxgvdS3HhcH3FPhYokBSGYYL6xIyUxJiwGPO5IgCnJok
N/3E5MtWu9gnoKWEAhyP17wpmNHQniQH0rYtxfGIKaR3sHRICQwm8Xp6YzG+crlPmvDonsKtb0+C
U3p00ZnTAvhkz+xZ7jHBw8f8ZF0LRMGnqJtT9PLSfdwZkSFiSWb9/jrFpFjAUXlMsSqEfMiFCoMT
ZWFcF4/8DVv0lj7M+m9EYnhN0Ns9M1BtNN6zngfHhrkDfDM6x/PWiuFA5tZ/Zozi2JCVeTBnKm69
FSkNKBQclidpzzaBqd913tODf4ge80eguueoNQNorcFp8/Y/WbdowguduQXYJumtAxXAHKcMlYPh
0fhkJRGl/auiTqf3fy8OeAqx3dI9vSWkHjgvgNdHJ08n8NEsCjt4KICvXZM6h+xOvFtwz+80hAlQ
G5CEJ4PymLTW1yV4Dl2VcPwFFGoIUdEuZaA3f+3zZnqZQoli8ZVKA+QOV8on1JXRtLOuzfYMJ8LN
x+4lzRQJQo0UoHExLIm3f21ZFxO4A6HSHFyZjATKC8bLdc3V2tJVwc9pH0XbcuiOkcB2fVK9xZy5
lhnPA0ulEgSEzh2JFqHJvXg0ZWZ358yxg5a0HCf02XEGyeiM2b0U4RZigguWR3dAi1bxmu0wbnqu
8FhRSNl7BTECNDH7rGGPRkDC2WEG8P2tjtgTKE3om2PLws+ZSpso8u7H6+ifEKyGPgJUSf4G5Ipm
LjKWpJONAtjhuDnRvID2hNNaOJq+i1vGzlZKv0OGo60ay0vnlmivvJFAZakPHxgrcUmrQcFl52kq
66Je2daoKpE19BdgAVhiyPdHPvrlyyl9+PJjBnTAHje+HLK3sMYSgL/f85sZLWI4wpeGoSqwD09P
vWfrr1XF/O2WBusKGvjVU7CXclrBexFNHK6eWlmeMtynzrhvkHqRw9MTgftLqddBEa5/gNRAJD8i
1dqrPtJwrBlbWkV9htCOm0dnBmSCFfBXO9tB2orS9C60mZy+11P51oOvF4AEGwwQ+qA9d9ARwULi
tFmQ6DTNakxmccYp0/AC8NAlAcMK6JRKTqoTHJj/w2QrsGTtJEwsGNOLZh0sjRm1/NpTVBtyvzdN
gmpzwmIaIYxe/+NTXxaAPpuRncITl/jN2o6TfkWMTm7lIi8vkD5ZTHaw3RGt1RIsQforNWSeOt70
/afOJrV9ZF4+JTiVlIh5k2kFCMq4jW0FHTU+F25ZxIsA91Cv6M/dT+m+NawTexFryzBtnhkc2cHQ
JjV1fb/JDL8kf6Wip7Kriv1qs8FRYbHqT1uRDruWEoyJeTuMsMCT94gV6StIXE6Y9c34baCkqyhH
aY1TJbNNsRWyNm8rJtOmpsaOUbf4OLSeqFx1K94zewPT0RSQmhHZBw05GrPQkIZaVMbIRVnFzdlF
n4slHCXUS6CKgN6Q0WVB6aTHh7+YsbdfWlLq+9EuCOI4TXO18C4MJQjrXrkHxtQOOx39CAcBS9UE
7LIDV6N0e6lefryvZOCggjX9EX0Fbd6VoXHN7YzRWSDukkUuaXIcBUJmn18dMVUOmQfmTdRNqFrw
E8CSpenqb/xf9Un59HwOY7GYj0SPG4DmMS33IY7l2g6jnIv814jkvmmNySNptH3QEyDyoOKgx6OR
AjCuaOjMETk6fE6BYSxcSxHyVKg9VUcesfiXj3YsyDUEqOu+wFg63nxv8vXxtqSSrwdGMLQERiBZ
2LxoewASkDLavvgFapdneMVr+4frYX11vlDstNPB3O/DHk6p/gepOYRXIDbS5Z5+f4s2+bhJe/cJ
AKBKtdbQu/X14S4cQzhhC8BzocS4WB/Eawtr5/c+5oYu4xunm9Gme9BibC8wZ0yYzkeJwETZhU6t
wJmu07H2cBdMMW+sGuAFISFaqRrS++dJS8F9gBAMSDJqyiQaiLXSw02My8F8bjfdTv6jjoc5ywJQ
HWJ2dGVa3h2T+Mae9CN6rzUpVqs3bS5sn+9E6x/LLh2XxRfF8hOMElSfmuRKWiwpevjqW23borzD
36Z6oOv7J31Q7t4wcdqq1GHKAjNsRfuqx+O7G1NfwsEWbHxq5hFjWvVuMMo2v7tEAHDXh3O6QVpT
ch5oCupdlE8/PRx4GTdNVh/dvfyyewT+aL2fDnzHfbUFfseDqU1PFPcIDHZ34XaRING5yc9Cu61a
8r11xtGQggt90n1gYl5jZzauRidaTPEWlwvtrPHdZ5A/2BsTJDEY0v1txTn/CZsLsK3UaN+j+dhZ
e2F3Voex4K2BIPFF28ps+M7I+0KswTBZEyGIJOS1m8Sw2D77P3eIcFSw0PiMah2E6BCk31RM3Hei
ofEBli3xWkf2q012xjhqQ9W0dvq9MRJGw1O90na2bRvplUhsu32IdjjF9Wpq2bh90NHeJE/03kwQ
+/GjF0anoZTNuwd9rDOLhL8mwY9tO+Srm8lC77NgfVqWBpzs8KBnoxXQ1RRfnxf5bGP82be2+NsZ
CU1RNzHPDMViqdCiaWMaBPsIWQqo/EgecFGnR4rueP5m04gBJkx06tjZb7QiR69tNz37AO8OG7zR
7IAG+cgiPIGC9RbRgmknzLk8BpmBWqSt9bW5r/dEwWRYRB7WAAtKQrLr+kfL1/2WRRlMaWBc4+wh
DAAiAzep7GnjPMMUdsLcj0BYu9g7E7yJro0KpwQx7lXXL8dmiAEqvqNwpURv1ZBmE4th8fA37CQe
662tk7eCc5z/WBEea7xSIlse5T3MeizQAzMJBHi/m/7Gi4lZHWqxWXWMyLRBR174ntrHhYhP/qR4
Amrr/PH0n6uky6w48V5YI2kmI7AlHgPSXZ68q1b4FC5s21QrKWjVfMQftHyNnW4nv68+0SbyigWv
iNbeUEyFsG2YCeRnbAT28eqoJXxMl+fajkyAmekfvgd/IttLm4erJ72E4j57zPmnDBB6lYE9Htq8
ywmVAOb+yeQhIvWuB4Mf4Q+To0zQknZnNq6IK57QUSPH4x0/ViKix0H8Jc8pGAwcN/dvPZCmme2d
JNnjR8cGScYgAPr3wD7FrCbeO6zk+W+Iix2QJzSTOVY/ecfFUV9emDyYXv3+sjVtsh1KU4b7KLOt
a888YxmAj/jWuMMVGuidq31h8Cufj72z9z+ihROn8VFfMiFP7/MAswYyavysLWyBTz19CB8Ih168
yFYIXd2Qf24xmU1AUMLfF/MMvDEeS4y98aLBoocSHRk/rvgUNXDldmN7APLLdXd64LH4pXH1TL4d
B2uBsXnr6peMBnd3wvZT/fEJTzaCPsklSWuYIL8QRKdd2GnD0MC67ogJC0bGiD9kBrsE/Tzzfgye
QoOlpbsarbITG0ynnoBBbbDbfjZsk4Nu2y2tEbTuor5S9K3R+TFpJ/p9wOBEGxR4rPO4tkIYC2c0
ZdaHeXHN6V16pGFvG9bxV+xEBRhjWTm9GLwheRRmVptHyUaYGNB1EL6wnxbe0RsejQiqMW/YgzzK
OmsRTlIJvEz33chxxEx37k5m1SLxIyDJ60jDo66WdN73sp2j9Lyg/5x/l6wkiDHaOg71cAkaMNbb
crUo1BdkACDB6aHP2Yccqoe/SzluzKh49xmvBMadZf2//tPYA/1d8J/Ha6qYn5kxo91BCPD/G9Ej
wq6eN6HGCCaQnvTDZtXTbeMzRVMOzVnLbkcSPI5g8ve38Na7lUmo5DrPa5P2fL4Xqzn8HlUwKv+1
EQ44DJLExmH8xwf+ecBfpCHQYubPlo9twr+8BvuOZXtgXClTVUmF0B2h6tXh6fLe+DBkHSsDx+Vt
dkQ2iRqVaF1jEYVKki122pAAceqxRGvX2khRnBi5xQ+033LgdkiAVvg3fga4k/ZwlLqi0WyivuJO
YGQ9bMlvKx09ZbNBjjRGg/1rtElXJ5c6wUHbL1u4M2n1B00ZrfIR1RzuVZDHUGUHtYBvSQQa68nH
tYGyfvq8xg9yVQsyuD5oBdXIgNYZ//czyjDck3CJeacR8xtveMYysl2RNlOnnJek0yDzxZkqlO/y
1JgCjaCbPcnivYIdEMPbcuO2WZa7yMcMrXQJumW5qWkBb266XvpbdwW+HGzDSnfLkfBxycdk9asV
uPoR8An6GDZiSY35z2bDPKnY/SZuDDHuIqoYYcpm81bcmotWbXCw1dCsP1jzxkKa1dE2VGgmLWG3
aINVAkDj7PeS8zlXEo4xT/dF16qPk0nX4LHdw9WtRwNUO9P0dF8AjU99hwR5RO1xwuoE/vxZh0a1
XWOA3ZWPrbfXb3+UMkPI5IV/Irudf4OXOXGRXVG7Frga1hhrsRH9sPEWaDxL+F0Too8xf3r64qap
yg/0VWAyVL41msYFuboF4F0xVeTDl6IxWu185lYghIItBAO9r2/VPGUG/cIdOZOv5zEf6SWc6vKn
zva2dKyK9Iva8EBXLQV7UwUf3o4f8W8ey4r5bWcjPfxVC0iPuJGi7+SYorFXJjnUWPhiiObnDI54
vRi7Ob4+eOJxSSYnnzrKGVvLW5DfHIsyBNsu3Gx2PA6QoWhDS1FXb7ad8qQIMzh1CLkcoK3WBksH
ntLipqdtSxkYk+VHKc8wbfIcmxZsnHmcMW4k4oztEJg9jw4Tj7h6/lUscXEqmWdA0GpMsMmUbXHC
zEOLY4tm2yNN09iK3f5DuJYV4OdDRRqThUUySJnLA+RWaZv4oj7+xeEDYBcuCIVLzJjlFYmMkE7a
nfKi3ZGIrVRzmE6DK8mso12Sr53ezOo1XcgYIxuNH4p7dmw5GOTdhNYVrBeaPoFuZDF1LP74bdGc
oVNfPfN0orcy1mnsnnGjaYv6brZF2hWOdILuXiyZMabtZDxkLuyiLV+i4sVv/0q1iR7HG+Anl6qy
OmGuPv4kC1SGqhTf6ux7VpuFn/N2XM9m1UezKKpz2Ptr85T5ZQg7FKibmNO5cbG5VLaYXZIryRZW
rir503+Hzme53OHUjWQSOxracdebdbnIWeAsYZO16cBi2AIxdRNXJ5bMUvI8FFRsB9ADcTfzJnYe
g02LX7RnW224ELKjSe8uZ07D6tQbeitvVshxpJTedJh6XtsINJbp9BdTnmsSJgVV/ktMB6Y3mQ/m
JlZFS4zMNE6b2eoa6ivXNwGogC85WzntHfXU6t8kHX1gA8YtljPHiStGe6Y3DSkf8owAxmjO8Wi7
kKnwo04DT5xE8luRDp3cNZ9iLDRIhDkycjPqBJ78SInvmieDsZDMbYJ0MMFMBpcxwSdJmVi5NVKn
KwLmPjK05zfWl03B1/O8abTHx477tfJGpnSqKi4+HZLVCccg1YZWvqwXYonc7qh3RR4wl09LaWeo
I/ve5OmNA4yh+hPvBWPxlIx70llm+vj603RydvGvmgW9IpgNe9qsI5lE5LCD/a+otLYIjlGQv6JL
wk5Oq63BVkHZcGJU1bQ1P/ElDjXeQXfQlMCh6CeSEDrHxmbyb8/QZ/LjGF5jNbErFstxbthTzbyW
P23FPDuHELGT8AS0BTLMeDq7LQe1Jn8YY+B8EARfmw8KMsIcDWzK497s5XKEAKV0mpBADTL/sab5
OeT5GfktCdRhwgj9p31wJmOkFqtdE4UQlranjKeY8/guDNOGPpe89e7WfOuoL6/8fNcIKCI05xRX
NL+qi8kE2FNe0fTAeIvfRpu9JZiAxaibANPUo05obrsP9Ch/u6/mPB56nQXoLk9DpFj7aHYL1Csu
8/ZYfNhSb7EZ37UGLtL/IeMie3lOjFsuU7B6wRofRGqx5Zu8MY8j80z4RJF7kBPmnB65E0DKdqii
MWfCaKmLBnxw1Xp/w2mFpxlOeipoqytECRIls7C6fPL2ig4zofNgXtFPqFOCx6v4NH7Fw+VREasu
87zLcRv8WMqJhsxKDwDI4HtybJBsgugzrf4nOQVoZlP4bxsQLnrBx6rDCHRuRLN2mQ/F43F/5r6n
eR7PjYJELGcvT+1ekLaLmNInUF98wsCieBtp0nH4eM5Fsh/20ZKZvi02BFVwJFGPIq1Qyn77ws0e
McHFWWKoiHju6Vtft1JfSEFGyLchQpw0vn+61eEaV1YXBF6MEegb8RbRCMFGdTOxuCKiOOe0euPa
c+Maek1jYnA1YH6DVqlF2snmzeCyFDd6JqSSV+rXq6XzbRmBwyhduIiMdd64FQtGi+yrOLeKiMQh
uyLb/5c9bLjk8DkKuMM6UG25eWY88/Y9reIr+Qlrfx9y76HYleqzcimxs/Ie2ToDNo8hL83PrDiy
8fEVVFyQbaaXQkJlIqa6F7RnX990x8Abj4OWc+nenVQFqbF6omCXH16uImarmwNHZMLxwykoRXFa
ZmiKHr+tSuO1GMILHZUpYqEKHjXyCVqeb6g00/HFuq4AelDQv3DbwxyhZDKdecEf3XrcJNPnBuQ2
kxnGws0gepzLdrMVLxJHvdvRUmV1l9LWgdXat69X+98nguna3Iwb9kY32R3DW2QskeR9Nhdye/Fl
dfDT+q7xQ34yrHW/6XRWSdQXkol+DtdHTpDtM9pZ3EAIhoLN9E2DlrMQ+z4xFT4Ydxsu6k5wbDTI
Rtw5XHOcDQDiC6QDWjB5apHXqaEuXEqjlg10/xqBPVaY4oJTvpWy7AaHHRZAY1s1GCbxjBaoVKB3
bwZCVq/4nQ7+IBzPWlSMXGYSY3jyNzwONiFBqHmxkG93wzvU7sOq1CwGhpQLF0IA6IQa0Bp3u5YV
MwiH/cXPjoDHi8L1vwVGUuLBID8QB1UFTpiMwRddSsznWpjwC9VcJWAWy89FRy9JyuF5eOENxDR6
6FtaSur2PFJBiX2Xf+jAv0NX9zUeO0YIelANiuFd0q7ACoK76cDML1mvp15zF97V1jRHQbw4rog4
Jm1h6zHuVVQVZ1lrj8QGz+HU0ZhiD5vlN19+KdkjFS+lt35HaxOLmKf7N0iAB36JND+akFCKo0My
Fnk7I7JrHG7JXWeeqofOZ8Q81JMRYnFz6E0fYPpkUC9tNsUQVRyCYdn1uBnVTU3TjUsJJwTxke8e
cL6cOIFzInnbSRIxPDW0m+BuCLoG8Zap2NC/y4ALXbP02rKIVIH3XRNEfhrBbEv6dHGeZkr0J7de
4+MMa4SzQsmgIlnRdEgFC5DizgZPf3Hi4GynBRCjO2KYG/mwSk2ryxzXCZu7i4+2I8zdBNRGamyn
fuGxAwIA0TGj2eMEvbuYkV8Q2FlfOjhKv4LJrg7ZFmNShdFTzQPxlgDbI1E+7xa+072w6AlMHDZg
RkV8bgum3BcdJk0/5P91p++CItMuo4dTnhjkIlBtmfoVuyf6LNl16m7aJoAVxb1hGy3NNgzAKQgx
F17jh1UZqH6ofvu4HFGiAJrTYcKgj1qoYZ2f2JPTUABmN90fw9EgZENVPGkFNYdahWNjbKDVar/0
rj9LVFYOIUX5q5PTP9zdVkvP+nlNRp/n3McSkS1p77LjO9h6fu07SSgNZeGQ7+UBTDfPI/XFx3bC
IzocbKite5wWr+u+DgJ61aNviFJ7wi7Ad8ibMmoP6Fis7/J30vcec3tnUT+cslE8LyC6W9QWZB1b
Fk71hhj5rXEjWBtF9eMDkgy/Q4xGV2nHJ1/j4gH9ze/aciax/AxM4g3eSPz9SCZjmzxEQlM3p9Tv
HdO7F3UG4zcmwgXmZD596+eJPRjAvuFcfFMuXJmeyRqvJJLQiKsHVVW1kAeqpONRo2TBJx6thslg
Uegqs/iGUIYNxQAsyQKOsbC96fd10Vd9FbowV2GEewAYY+67O++OMxrWfvgmUqgpE3KGiOEJtBeY
uAEcHuRztQAWBH6GGPCewHK6StzxtH7svgb8S0pRhtrMe/rcoLdTxCQx6WdOQYh3JUXNVZb6HLSk
n//s8OfND9FbjtgVZTFiCrcAAi99cBBKx67wsT8qy4cEB7l7+5/050ACbGHpc70UPdICJowXfDRG
KtDwYmspprkfHq0wOxgUrb7uwtJjU59KfpSOJK8+3mllvaRjslKsmJBpGwmN/y5sjA9eBErt/hXz
S8NHgv8M6G/FPAkauja6VlEgRKaFUm6Dlxx80vaYEX89tv/AM7JV218NAe9B3pTQDBO6jCOHUZla
k4GuUxtWFh0sxMZkeWrOxVtzsWgSZZeM6eo+8cwCmIDTSIt2Q+lDaaudaJhs8NdHHIg49q11oC8x
xJpH+HAgJ8JpmavZM6uacWEonnJgS3Bx5lsYjPwYavFjWrVV/Vu9VludmuVfzZyml9jpXHTIVF/r
vapuWnqRARXGJ8g1koKL5qK44bniZVTAh1cjd6EmIz9UA+jckV7cWAocqpitSlqRjlUKlL6mEwhN
cOdPDMiq+qsqdqFFK65iiVxM7uzxvOSx0XM7G7mDIyYGLwLZgjo38eaqgn8up6cvAfsSBM+HWAaL
dRBwEAT1Jo2znVAlhLQ4ZIWP0Vr3IVbtHIAvA+v2QcW1YlNtQ+rIJh/UOCLNK7IhPkTLdTeXXI8H
ovSRg9zsEOfwFVZEkMJ5OjwjpyyvFjneRBXxu7Nw7lqqnvpi5TiPvuY0cf4r3vh0LH/zrrAQtNRj
MiCVxlWM5RLuExIb7UsEnSHN16FJiHt6xhyyBpK4FfjnvCVoum50WF7vUEv7K67r3owG24GS9pRb
aS/X8KWnZDPx7l142Dua3CaLNXZl+oKmNCv8nqa8bRq39E1M5NnwEpaTa3I6ytfSbKhNg64OFYSq
98StmlKE7u0pd7okkVVAUsw4+om+6ahWA6q7DWnmXxzzlEp/PjGeYeirCJsy0OFfxov0Bs79GX1m
uWcAAGqEt3b9qt/lK98PQWrxDl9oeZQ2gtLTe+jytmQjEf3uhL3dSHOwBYZkRJJ0wWYHy2TqVzIS
Nf+GUl+PL+uChJp/MdnQiwU1gG7EGOpnspzNTJrjkglpYz47ruKkPC93AygWE7Pcgvfur8diFlCM
EkhrXUgKeN6ETrDUDkGwvHMp43POU0zShnoZIO6Q421L/1ezFL7hdRxpRtFE0rrgreRy4VocTzr3
IDQFDsPi9M+D8SX0dMfArEVQ0WtxfRroYRge6bhmc6NzFUxpmftEJV8hhlsgwxgI8G4wawVbb356
HgL+miG8Pn3erdRhGAiu/7Pr/nuCKu2k380u2nzjgo6vPZ8r2BVYU05E0UlJ4lszKx2unDpaBq+u
WJ44FIo69nUnEQ1zBmbClQBLs9J02ZPkbNxT5RQhh7xT/x6kVR3+TtqevFTAYLyzklqX83IG2kSf
QWyBHkEgIkqpEoy6j46XM8NDONV0FWvLRk1ygWjjYuN9sE5jc2e/LlAD4BFoOzPmMsp5zq9MI9zH
m96NxZIV1k+oE0DKOrmD6gzPj8DrryUrT/nEvp2Z/dQzZ1/9q8saOhR4gkLvXRclg7VhX1QpG3dZ
Kx8fU5oPvlG/9Lyf47WVME5/Gy9u9ZEj89pwPC3qwyjFr5EGuljUuqoBtzuyVzoKySShm+uhzvMO
VQcMgXMxU6WhwAykI88oTTU+huExDh5tnvAAewBbtBQIAYJ8APuLevTe1vI6Jduu2qQVPLUcqx8i
UzC7LAPJR6dUAwzRFiU9bp2i9GVMg88/NIA58ncR7BtSW1JKrgJIsYo24c6HAwOcXAkOf8Y++GoD
GtAMW+VSHNIs1W+N4D5kE0Eq4j7F00NRN/bTDfPV0ZNZqpxwb+s4/iq8kHIEe2Vcy9hjQM4wnHz6
grQPIMEYKDfzkNe62dDZfyWw48SaeD115/rzx7J91ukTOJcGGHw+PlqwfvC0EMoFl8QPlQADjtDZ
oXiTbUYQeKeFIi0hsQPjgdOw5xpdbP1GZ/6e8jb8miimAxfILlVnik6n6w5VgtC6y+L8xd58M7Bx
2vD3BYD4qRzLN6j8y99cJeg0U0T75vBs94FMV4OX/YIRjZRkxdn8By38EtQvWx07GwoHrqwbj4KF
Rej5N8ZSjDso/kUqPRgwt0QF5AnuZXy/Z0bshxcLDYy2Q9JK6IEf5EKnbb2PsQSkB3owjvNa66P7
FC/QaPqSt1eAVwHZD/3cD7PlGI8laMu+gvku4rkh4R2pBdoHQ/WMulq76MP6Yxk//Ecvn4wHaWBs
9dI32QrtM22HDONalIhdsDL+6Xu8ukynrVN2nfVg5ASzJ8MRp4eCR2HeSZ1K9Te7wgOjAspaYm41
6wzF/cNvXM8gvVzcQFSMiobEdGcKGy2C298FfJiQf/AVgrLQQBabq4E6o6pwRqbWwkMzuWkVyEN6
JfJO/pjB9wCiBFo+WJQTtyVvNClAhnpEka5R2zsaQuYPZLLhROgcnjcFhgiW51ke/FpyubOujTa8
Cif4+UhJBwDIuJ+Rxb5ThSMrqEBtTpQLYAQEoGJblJD5Fl9ywpdmAbQoTLjK06Ujh+ufZu69tWDc
VcKNKLxFCnyxlZ68FzOtK0DGFeJQ9JWuZaRzKVYUk/xBEy+XcpvNOJAfBRbhWOUEkEAXEDgXZV+Y
OJQ1SqKzjaB5ZdxVwIEccqhaxwUV/+FpND+5HDJkHl+06Od0w+n6PVtH1JXUjstrFLxVDu6wy446
qUCaj4oWIu/1w5tO+JfiG2KGEB3fIhr5VCt4SRJbuoKJ98sbb3BrSRncY2wKUBQLFhlQjmsPwoYZ
tBtB1PamWzhGYkoI6Tkz9TSeQMop8Z5nZQAAVLG1gQJQ6mfMDskZNbIc0hVWQMsHSytVQdQtr0Wj
+wtnrqYIlj5Tv9mdhwz9FvmtRgY8KEsIA7zOUNaWanIwMpo8BL/HzZJKF/AWIIwQ+aMeon4n3OL6
BGS9fA1kT6P54eggPm7MXR7T7oIN1TPKOS/J/WxpFDt7YmS7qy37RvAOgRwrgP28okrhTsCmktr2
tZdg5i5uJZvNmO5X38d2MUUxygZxMeXXTj6mnWyhPA961U0s8+6/jso/7AkikIhpsxBQYdbwKfj4
1IScpJ7MQWS+oqZyf4cQgF0stX3kMy6P+vUfaWfW4ziTdOe/MphrC+a+GP58weRO7bt0I0ilEql9
oShR+vV+ssawe2oKXRdGv2i83V1V4pIZGXHinBNwvrxd7gGVOuC65V6ApoI/lhXrHMV4m9qHgyeT
BbjsilSQ2ojUbFbyuZZLTIRpMSZ4wsVTZ+NMH96IbpLDg6MGxX0vtjmtY9pEBD7jSljanPYBqEcv
M29wr3o8Gy/9whpm4OajlJyLQDjmrjskBmze1BRtG6sAwWE+2HYGZ7DmXjVhyS9ZIEuQxZ3HAgq0
jA3coz7gHZpeCxsuhjYGLpRHBA7iPbToUAdzm+uNZH2N9D7HUiEibvpQv5/odiRFb93g27FWY8zk
VGUfABA9/Dk8VLKCHvPNIIjR8ZzvSUnoDXrS+/Y8H+7j+ZzMoTXP407n2iOqGmOs2kMIEOfWUPU6
/MuJ/KXRSN0F4x3R5I0RcnfoBLMkgYVg/nhXK6z2ySsw35PrlkF40OSU51INbebTRv+qGq7sD04N
q8dyP6Lq50fSUoa+AFGKJi6svY97ODa+8vjFPMtg0/XIjLMepwqvDEtHyb+D6cBvVI9MPJaqCMZ2
RHgqhLkecX/E5ABqA+RgCDePTjiEPEByB1tirXFTrkd72NmsGOaOjpxGZ5uTGFNl8jiXS4N7A6SG
Et1hDFVwvSFJP1Nib6PGXtp4FHzOhYRF1Qb73RBoDzEUnps20Mvp0VtcJhJYPjxksa23Qe0ggQKJ
Pj14+IyMGb0gozohBrp0saINhmk4yck5OTBUn/79KjeXBDsC4q6TDeg1oK0H2ncZAgFdmkB1I0Lp
I4VpW7ksoPadOKb2nNKgxuSoZHA9BCEGp177K705rCimWvMWyeA5oC6JoFTSnu76MlGFVrE8dksM
80FBqcuc0sfv0D8uvBl4aV9GfiixTbLoES0WmZa+EB2CIXlTeATeYkMX+Xnw5i694iMjdr25Akl3
rSZrtDN09nRmxLPfZcOgpGCjiiTYAemMMBMovLolUjwHucmYAmL94NTm6BYb2mWHXj2Kt4R6KnQ7
WZ+etERpmxENCRZAuxB46VU9t/I6Jf9WNijFLWVcRE/atZI3k7/SfsGeWOc+N/sO6LwFhitDD8IK
TEkRg3GLj6W4QpPkjcAHWi748anYHAQlCa7CqoQvDtN1rni06jfA5el7XlG0XlA1UG5FV9wDxEgd
DTh0OyDc6+w9wJAIAWGIXQdtcIVUMgWJ8FJaDnxjW91IhLGmosKnbPnsUDt9tf0J2CpXJHokQwXD
O2yqqwsF16CkoRMcSkDcfLbcBeI56QlywnZAXnz9kD3K2ZI+SUCTCguJAGlhILsdUJQpl/hosMQN
8KXmp/HgFG18k1V58UlcxE5icNBkoUqSgVJI9b66Cbv0bTCK0X+Vgig1MBjvUq152vwskX41mSSs
vUbrxqX2ioBuay6lUvGgJq3g+cU9MuFdzWNMR3fg4A0IERWUSSQEnKK0AH+RROhdNN5BvAC92lRY
cYYbAhhx8wBYsSfMjp6D5b5L2xmnRNh/UIvIBTWe5NF/rtkD89NFuGqyP4m2wRP297PXcIsdLycL
64emxnUglxm+uXPqcHnStPkj46oFWeYTSoeEsY4fo+V7vPOWgAQS5KtWnDbtAGBwICUpEQnCBaSY
nfIv9J8LlxkQd0Js49hK45wNGslKFgzDjae+FbXAb+Zgq+9QJV59USYqCC3OpuMs4RYf+537uuGF
KBY9igII3M5SR34OtgJ9R8149QubWwD04JLYeUU8On4QLUqSldVgpDRH7zfXlHLq8gKMfg8F6Rzn
AB7sIWiLXZ/8wwE2R4FPf5+dF1O50p5HsODzahCxqwG7ysYS1qSqQdu5iW8ipWHMiA8WCRu2ITGg
R4teMAU3rzgPKUQtAx9w1nkMFCuatAzA4mVOc7p5UVNmlrIOogzkcQXBM2Qq2Aw0yIKiQN76FJvb
iNY65C6Z8N54LxSXnOXsw5swMvDO1wpv6fJED/Map9cOCA2IB3PbhQwfY7zH9EEZYOcPboHT0x77
F4FzPyMCYEsTduCsS6ByOp9f8fBsePN34VN0UyVsXP7gAw52tox8QHkpybBwvNFlAmQjEz1KRHx6
HfOD7t0OUjDhbkP89IYJPE15IAEBuUNGGULs6SltEiy+fGp/SC2nJlYF0e+C/OAOf+zZRsp9DJlj
JZjh1lQZ1QQjT9CYQR3ylZsZJZ+5EzV7yPWrbEMMFNuZdfJS6xKTz9B4lshQz3/2Wj6wqzHGF0Ne
1/CY6hOyAOZExoiV3mHRnV9gUnmnO0fxYaaJObkC8fcVWUH24qgXlAdUBjVjQ2VnZo3pNbsOeSNA
oCxYqCix0b7evDF4MqT+S+CQsw+CwOkAnaSPfjzYxMzVzloGn/AFXnSw1qIMBVr1QzOkWpK0qhtH
sq+RjCJozGIZvzHtOYboSxz2lFT79orRHXklOIq1E6wpwgPTs+UZIduPCI19MagGlHwEApXWm9+Y
bQaHlC5abMM6g75B3xb+DNuvZzG1knL38WIoFabzvkldgnH3djUe75pfBLtWq27OUQiTAo0b2XjP
VGgAiP2KQxk7E6kw/UqsD6nMvO8j/mDD1sZ3anNoOX1sGSGNeLuMtJlLvX0SEjSfXmGbaokootEp
wHDfX7OxThECNyCnYjxpgg8ACNz6dJmADKiS/R4Zb7Z3xBTUWay1Pm7pHZi8LmBTCcMuD2BEsxI7
DW81rVkdU9ltbTQpmXpM4MggrV3fYM4kVd4x91aydqey561JgP2WhIhXQQOaLYOZFXSRwuQA6v9s
43yD84ynXD1YknKOhU3tDXlP9/GdGBrBfIshNT4kTAyhon2NmZvRhLyMFZAEFTDn6iI+4HUvehK7
B7vqmCeWb8JHAYLukhZEUd0FF3MoVhQGvnVf40bFitgd6fgRAXXkRiETf1gxUAQFhmYMZaeR2jw1
wpuvJhlIM94oLZI5QuQJXRYpYA2X8zS7eq8ynGOvRD9VYMpq1xmQ/L7BF2CnI2mOJ9J6j34Ds+DA
7IZH4XmywAqAgigtw0vYARhRb/Ct2XdvyQCWCR4zGkFOCLYJwaClw5KELEsgYYYv1fsNUI7pwgH4
xYaJs7LGFmu6GhIBoeMyJk0WnSnyr4I7FBmdq0cOIFLi9bABPeXithqDl62b16rDcYFeqbwgZ9lP
enTMB3Fd099ZwELe++jY9z6NQ6a/EdgodvBeyAkH8giGoHbzn6gHpianpU2X7bU5elwEr9kIXnM7
WyG8U2L5Jkl6V69AEe4HuRhydsy2ADcRtYTyZa0WV7Eym0Ajd2w0XkFVhpCEQJCXxluQwjb4pb3F
fDckuG2x3QA1x6mhFa62qD9YZq530/yWDZ+Z/60OLAYaMQX3ebyuX3uAPZokENJCQypqzAHgeVB3
Wd5UwG8OmljamCICSaieGnEFAqaxYUPMBLv4K/rrzYX37EHyg1rELyJrsHbjjBmhvI9wDt7y9Zhv
/phZmmWq4vUvIc4yldDWzeP5I7IYk6PbuCfN561OyFJiX02l3Juq4g1O3y+XrreyBJoGSQ6/x58J
0ibZBwrni5z4z6HBNx2aPGxk/z0foELS9QhWmY741/ZCkyiLrAeFNdGW5wzWhR2ceR6Z6KPFmxgR
Pb2G/H91hr7rDRWG8Uss9EiZ7DmBZbMSgLAR5eKVwEGsCLI+wN+2P89po8ynt+bdb7HppYCems03
PdRKCIGQMOM2lUiRPanOBRohTWkSdsnScBDM5at11ttsNg8cWuhsoGK7jwNoO4/RYABMID0ppujb
LTBd6yJgeA90T12PIZq0iIF2kMEDZbXET1ypi5RMiUSTUdfeeMySLiECMvYAcvhbVMkeCUP3ueu/
UeJP9li3TyieK6pLyoiJ5J/Q+xk4cQpfewCtkYQZ8xM3QtCgfbWGPzTpQsq4913MdJ4pmvbzct6x
M/rK/g61pyRavzWvmPE6eO+4iPI8aKvwRMY9OLhYuL4ZvsnC2MtFjM0MbPevWiOP5bc4EHvxZ08W
24SOdCM44JMdaqnMEqhlWUf4KDYPLqUnwGaezWH0flV3GEMMOMiwhKVXjJlln3G192B7jvZ96TGG
BaWJdyqOE1Wo0+0dte2IfAfHKkCZ9XoHozNkMmyms/8uRXBbLA9HUWg+P1IehLT1eOQYVrC5HHqC
CyGxyzuF1xVx0BnHWxd/IcZI+/59O+6dzSiGf0kfEVgAM/PdEeB8O+X0wS9aHkwykzMh3ZIXAkiS
lEaSLngYKaveZk3bhy4vAo0p2xEaMGcAY2Y08tnkIqkh7IPOYwhm1JoysWTRenBcK91HEdDa1HtE
B4xipucnBxDdSvnMGjvOg9uDXU/R7FLmoowOt31Ezq2pETlzgAmd/tKxHJdtWVHDg1cYi75CXzI8
xgwRpRLBcyRoaB5baLf1O1V/KBHaI6wYTSTvBDBBjztbVgHWeMCw9ykdy15v7LRoHl2dELLAe6a1
WYpXfI+g3ijZ4pRe9c51ka3zbZgfWi4jeHOCxxYWHbkyecRI8yG5MFSWXh9THTWR7ukexAbxP+QW
VsyazSUqSvcE2psTnMgvIUHewwwAfaVu/fncp6u8pwqZ9GIoDEDfc4AQrBKmY62f0TKBjc1kGHE+
xqXHdCAoISw2sY3nNe32odSf3/yX5ct2kITjgfB6VSyTCJGj3vaoiYgYZQzDOyNZa2lL5x5a492T
wpkM6zTkBSynhi34GTi+XqKj28Xd3WzeTuLB7B6MF22691kF4QonrgqlOOo8Mjl9KJu0VLgyfJHV
M39Ij9xmaXAKETYgbUP/jYEbqam3VlQxICy6VT7KVOgF/A6cfxi90RCQ2pEF2tJo5Li63H2VqJ7D
4j5f/M2u1SNuk9B9uj5GHUz19fLVBb87ryr7tL3HigylZ/pJBOsUlIGL71IYlfGFahMmKSVmdgsB
U2TAHUN1x4Lp1nwx/A7zeYaUeIvPxYgeCu5OqAe3k2tcUadBIqNiNa1AO9DqlOZJLZU5oI8eXjey
JIGp1zChRazPE6m4WgEhQDm+d/AhfTO3y+xSRm0gcJFVnlCcYirRsibYJGoNwA4je5CA4pj3tZoq
PDDNhAuPOd/lqbpy11+wBXxOOH442Rm+c4ZIz0OIzKfkoNN+X9sngZT58Qjg+VGSucmgt97oBoOg
sk0PwldRe5z3dJkkFOLQm5Inhoq9OqgGxv8EJJ5CSuwkA7C4X8JCD4udDabygyfxXyyYpCzBSz4S
yQO1NG1mSujKjCiIJaUI8tybl3+CM9az+pJphFeks2IaFUPtd6EzYSe6wXURgoi+oId9WjukbGJT
OR60Ei8HxdDiUYFTAmre8A3ZiYrsJFNzWY1khYxCA0arnyWOIt83Q4QUcucIJJ5J05J5rK22PgUd
NzSj8MwH1DeN5no9YDjDkfb1hhcHhaXg7PRfGTsXIPX9BdHgU8RHDMwtG/dMPcBHANLCr3suRM5R
RsonjgPQhbZyROroF5nkl168BhPEILvu6UjCJizmFKw8K8unNQBizPjjj3i50AG8rVCDWfUGIXVk
Z+W8Bu7y3BIWH12qpx8dNW8yuYHIB1DG6EWcKC2nML07lW/BV3knRbvSBR44eBY27WPhNZ/nzjNU
GqF1i9XUJut/ojSBVw5ZDg4rs7Hp6xwlRphYFMgKlPFatPMu7dDn0AihcEPNowF54KsSONyHZVv6
2Uvvfva4N1GmUfdie129FUzeHJiM0WAQADg9VwYc8dKIKEomy5cRFfbLfy9dSN/MRyccQv716KN7
WqcZIIymKKd5uqJIec/PYSyxahbVgkJMwg1WX1FZb0wQZbyu+Oc//vv/+p8f9f/IP8+447zy8+kf
pwrrq+3pXv7XP3Xln/+4/Ouvk/V//dMyLV3XVMsxdNsxVds05b9/LPvbU85Xq/8tNxt2blfaa6S1
2PDQzmil4ymHw1NDzm/rKTlSWTREVuQQN0JblBgzDrfZvrUI6/Sy0T5s/MweEVxMq/33a9OMX65N
/fdru+7Lxkl7cG2KxKTFzr8zeyFS2wzZEYxaYDTRDW/guzjRgLC7ve0E1R3Wy79chf3TVdiObZi2
rWuW++0qFmZVue6Wq8jC+W2megf/zDS6z9pzRXSX9AWkHnK/+bBlZJY8/uXzf3xDf3y+9u9P4aXt
7o+Xqb4AQHQSF2xloPuh2YyCC2RIlf6UH//ykT8++D8+Uv/3j7zfG9bCvHDL+0Lk0r/73C7WyBkZ
jJrv/QdaaMibnGmlyFvQTLFbvqWPWhwYzCzHu8mdDv/r7xel/3ZR8t//WKmqfcpfhvP1HKbh8JHJ
VgeJckZ6UqIuTPrRFj7KAkaBm4qU0wUVYfjLNbg/rAXTsHTXcG3dUYxv7yJ/nup3XZf1SJLlHokW
vJtlv27qmIED6eNrz8jGq28ycZcRWcvNxkZIwG7fICMhS8R9eQR1MgQTjHu/XJkmP/r7Rv7z0r69
M3ev3g63+l6zTKTiUKrzSJYXSOya1FynIQSsihKZhgxmnkxR7NZ+HjPZrc8/kBc95XCG8kqxRe0F
LaJP2jhm2ib+vckRQ0u6qxQ99IEw6YFe3IWF8GoE5ZJZmeXSvKGdl/84dp2EMrao0uuljfAPKt5G
h/bXcBK6MUggD90TI3WNzR70z8FKgAt7YiNM5aCnpTM1GgM0udoxXbCaNMKOgeiWYVson5Ewf+6F
LajUWmb0lF3idrtdi2OzGEPLdQYqbOIlytilpKMcm+VzwADm3ZED4QLusAyatfdxYKjmWfs0o5fq
K9QpaY5DSwj5CWcQWk0SSaJXuvbbEwI8yXEY8DGzBoO5TpHTKbAOaQQORoLhW1ybUK4cOtqPQDaX
ldD52N4DeXgd/cWHS4WGchn2ymK6cxmTtJg+Ibegk6gYC7iE+kJDBztY/x3sMTuql9u1zWON30xt
p1m9Y7iUmxZvBqUtQG/7Nde2wLvdqxALQdOT3/lq7voMwMUXk78/dg/9/brAORXiCybCy1PfCGlI
qAGtbjrnqKkYTkLzWOCgQK2Luydew1j8IwmypKJOPOjx0Pm6QC1L+oUPXhM0opev8kmp8HGFOccU
lMcMZ/YJroaNMMdxpfTO8fMSkRFV8Pa71wxsQRpH6DOzq3dBYmHJLwKXdnZTcif/vuYt+6fQ/Oea
/xYS7pfj01xcbvXoCbXD6DEDeXBg5lXoMItBJTe0GDl4ImkrEsn5gY8Kq5NBrZu7H/Y/++cI5ibl
E9XtfCU5ZQogEWNpAUtuviQpSvMch1qUjqMs+E1vLCTPiUfGK5/lw+qjJqGY7Zt3BG5wxWfo0AYs
pspvU+ZTKOm0JGiXjDMU3s2FEVqLrkkBUMbl0dfPHcAuWp/sO6VoNabV2BC3ZkkpBHiwj/EqsQ9h
w461jWb72j7WkVaLoms7KMp1Wn7v8Fk1nUawiLYlGUQX7XlpzHLm/OahTZHlYvpUWaFJYlgOG40W
yJBDOkcroFuNHYysEEy7UwlP3TCsefuMW33tE2PDLEdQQod63+ca9JsPeI/3HMKYMO/X+6a1wT+p
EMyyDFelWDXAOOl0M/EeQ5geHW1JB74yi/olfVYoK+nzvhzfOAW3LdNad12+DT8E+uSPRAm2dDxq
BqhK4w3VEBSkWFiVDFrAh6OQULnF0W8Ihu4BD9b0kbfxYrzDMz97dKr5EBpRtzuZVL6enrzZPSg1
iOzes/ArgN4Tm92CdI7X0TBfY6nYLnk3bmwxWBffy/V56ytDzaf7JpiYntZ6ROFJRzdo9rvgvnSi
nXFuh89oG+RpQ0TQIvEf4K/3eL86y8vaEDUl6oRiE+xv193RK+kxrzp5Or5WY1KGHRz38aSCfwYS
t2sNPyMDbRSTpuV0KvzbjE718Ubuj4/Pi0h2vcUV0ar0J69wgjl/dqjnz1PHIjbdmU4Fid6zWxCQ
nv5TTgtmxZFXzmgxQrrDVYBoSQXtsB1H5MgQRF8h81URiOi2X8Kko/DYMmJNF/naTuvAjZZ3WoZl
otJSOgXM/Ypv88eIcVsPPVzgPbgAr/GezLpoO0XQeHnmiRD7lQMz725MtTOtWMECvetewczA3+MM
dekoPtwowhkQSLegvz280XLaiheOMcE1Mdkf76BGtQ6GwWJyo0sNuiKK14jL2OKvRDcisDR46BGQ
Vt6+4Y2mhMCY7bMVoAc9QTEBw1rL/j90BX5h2EH4RhAqn8ik3+1/kpUJtAlld39s1iq6KdkJvIZ0
70W6Ae1EA8OWhK+wlhm1QrfcoJTFNZ3RT3XIFi0hmEsbVvWjYn88fAmXw85AWAEiRSCgtMcKaNue
MuiWKdVjibyCLIMpOfQ6jAjW+YguXUwU9YaJBxeJXhs2W1AHLjSmPZPBxfyNHt1pknPDPEX5/p7h
grmRlA+EGSi2ZLeUBR91Kt+uI3kzsyhKQM47Sf+j9DmNgpdOg4+knBHRBt9ocefR58P76NaoVwKa
fLP2CO0lXefSnznehF3COxCy2c1Rt85+icg/5Wim4Tq64hq2pdvf8qNzVR0ei8a7HgG67BqwT5Ta
L8+BIR0NnsgrvJcV7hkiz6QjEIFYG9N8Y1jhsbkDg/U6HnoMd17CbEZbxHA1coxEg4FgZDUSzMG9
R698wRbdly33HRzXhrFZgFu024/+Hd4TpW+qthAvhQcLcsYIXgFUef/v96g71k+ZlkkpYLmaatiu
PJX+SERfhnY/XIxXParSmz9VP3QjYBEYRLKABpHznj9uQyDK51Yc8+Fqb+JV7AMekXHQCAXvX6sN
qmzc2I5t0xA7DuOHMPRUgvgkUi2g8L4UpTzvqRl5dII0UW6Fc85o4ixO0f0dlnbGzIsHBmUa0oWc
AYdvtFM9AFqdNsUrgBPkguMxe+DTJRq3T5M3CtHZ2/YcKD0CRyIShtHwJA0wZA9nV6LZkN0lXQL0
j1tskyNKewraFDEH1KQBLoThxG3yZMhNP7/73TuFOIoBJnN+mKxR1zMaLQ2aHzTbGwrBeHMAfQGD
YLRsNoBulijMnCIZwmE0bDc2s9leQ7ZmhM9OO2DUHX7wX6oqJL1Lxo3CRvDpfkqOIgwOLwN0Io2W
emDY2A1fHWkOGnP0CxiJ+l/cr/G05X60qjb94kWvUjnEO5boYAuj+p3Wvr2j0T+t/0XsZhL7wgs5
QafT8RdyssiWL+bGvsM7L+2VadiSGLOH4/OXZ+gBoAWYYYBY2suKvbofIsuL+u9JgTNM1xbstIkD
4S3gYVw2kxlpnyoklRkRG41SyVRIZ4iX2IviMIdNE9RI8trXCwndF9MP5scDtkTzmRgQp8VFjbGn
pPkEYSFsQCB12lBzfazKGPGB4yGT2aKz489ZKm9iHydMqHLXzyVWsTpc5paJJUYsvQhIS5cyqYP0
YpP3hZur6o3AmZg1DPcieDBSalWY3ujN+eTGd1EvmszkNscm9vhHoafNRolui3T3VIYzKSTEk+/N
OasrLZR+TIVAErLpQcb7+wajzvxlgznfNph6OtcN5cEYQ1IxmygP4XYozT2dFOfD7rH94HiYUpLo
gL7MGZwuIpD0VO8wIyB+irBw4rk8tjnDvYiTNLLF5xF+8Qn1U508hu8my4o1foNiDTNzhiYcap3n
KJg8MYmIPXS9dJVKjmCfPoGVoYnozuo2fAUFwynT06VDlrRGybR9kaXMVqvHInSRygKVKwGNcOxo
FmZIuoR3/Y4DhI7cK3gdfdrBeVQfwhsMZwdft+zha/TJ5sWaWIGSga+4tqBMoIbijG4bEVIvpgiy
A7ZtenmKeG5oXBwD2G1l+ELS3OFByGTLGFecb5jFrHAMk8YwyRYRV0pPlj6qGzImzZtbmD1mtP7X
MUJ3SenwR5LcBJOsjO59BvnkwsnEhkZ6OrLCJeLPJwpPTqZC3B1homz0bvdV0X+5kdkIFCzD+row
GileKmwYx3+4CKQhcs5uRzKvon0Zt1VOYLYNowmCdPHK2gynGhU6CDvLbKCL3QkpXnqeFVmRne8Y
dEIwoPjqMcAbPVEYszk1sLGXr5GJeYaTUKYhUGkw0obPQcUX2EEXCykGvOWePRneVS/cp8N+3xXE
ywe/3eOoj4OWJzVp2HhJ0uB+LEny2FIeIhzCW0ZKyzRc2VKJt/BzL5Jg4DPUPk5Agm/Et5SWk2BG
3oRpwJaE8RguU+UEWe0EoapntLHGpArKT9D/3SHNxh4oN4I/HjUdJRoxT3/RmFRV/4mLGdLn7LJv
nm5olNzX5IV1POdFeikiTbyUDmcG+fpz23ouNXFTu8bGzFmW8JTOnk839RxkoLYwYjPAB1Oj2bbr
XhK9ihpVpC86StWXAe55pb0b6Tk/c2FR2dTJ6sLNHRC6e1feY3JSgPb9azFQX5uKoavB4YPpeslp
pm0FveTLjOOI9WiTxMWv5WuJwVVjeiv9dxObHrbbkTkgGoO6CK1bqPnx8+SrzePJL2QRciK9v7bN
sE448+sjzUIn3c2ggipLiKZKULYXm8uQvB83tOZj2JpLnOLCznKYYdFJtr08SFz8vQ4Yw+FxJChv
+H3hq7yx4T5qCMZTtxGjv2YLBhtK/aYdXGL7PLGZM/R5PQkj2dIgadoQ1+FKPzlkoB28SSoZuUAi
9CL/QrCqhWXTmeqOzLqo5XaSYI8BNivsPLy/xW1MRE8AZtvbrgo2rYUolsPzkPjMWAB+DDogJjk0
Ii2sNH+7fpAMNyIiPxMqYPF7y0akIqBeQC5nsvyGEr6B80eRKf4dI1LJK78miEsTqFeAAbhDCL5E
8y/YJZfJsWum6lhrngIGBQQmyLRv46ulB0XMHOrpYlqPG5G8p2O3+teA6scSIU9D6x3vgb2AT3T7
yEnqXzCsK27hDgh0kWzVoyQxQb7M/BuUqkNykVWuoQ3V3WjfNh0GTiDAf7c1KzvRiX3zYmTvnQYr
v3qSzCdFO1yyUWdVpWSQ9h8KbIKD5lFgmeKqs52VPFuSqfvPwZ6ReKKOlLt4u+Te7lmoLGEIgEAS
JteuB89FZN4/GulW91Wlox5SO58e6qVLk948DspHRK633GUadE9ukOzCk6+TvNmvAyOUYm8adoI0
nWcjf8eEJsHrgzk02Aas7atgeittE05uSWVzqCEOvDrFL9f5zAqvXfgKXOJ7tPnl/PoRifsjP5Qg
4h/5YXm+LvJHxfEl/XVPQ1htJQO9BK7kd6GyV3Ama+UofaEtkNpdxTNQwxsRqh6AuuOwtwsBl5Vu
dxE66Nc7jbnUMjyrKFiSmoz2U5pA9J8L2RS0VoOj7mEjrngjm1hO96nonTuCGEl3JUbqV8b6b7CL
PH7/A2n8v/fnKN9aBs72XN7PZl0DtMhIik6YKuz8KXcy3X51uGLWImeWPLoLaO0+zBToftCGSElT
Cus06huJylhoqEIeIrGD13xvyCSnbDV01g/sHpb20Qe4EpLeRZcL8tauj4cBrfdwALvvlxf2Y75h
6aZtOIbmuso36PRiPOo8PwOdnukIw7GZotQqxPAqhpTwrTlzCccv4WMAGR5A3r1uX+smsjnOfV/8
xZyGPNNTL8M5I+kbA2Jz+RVqmfwxIQGxiTE2iI5XlnIU8qEPBkE9OpZMTEHjgFMkW//2jn5Oof64
pW/ImPLOtZdzBajWeT8gWoxKt9JqzHB5/9EsusTiF6sOuhEzrS/D3RqdQBsNN3M6faYGx9Be+8c+
xtepEiyOhH282lYtxAMEfdXXxghrI++RVuHVJ0UwUPDradE/JxpwalNpHksCHdtSkALU7E01WL4l
PRp3QHw6ve1sR7GE70W6nzHVBwojrf8myOHf36smb/I/FuofD8H894140OrGW11U9WjMLCW49cEK
b0k3sIXhX1HMEhtg1CA+hlNDTzn6//x0WUb+EQau98PVOMhPzwpdTOe25Gl0qijkzEI8SeUPLYGz
RUAajn+5c0Pe2X/eua2oikNzT1O/1eHWojy/H9pV3jnkq4B2MiIPovkVYD/vA3yTMe05Md2Ajo53
GGDy+Qk4TornMeJsJA8lIIcZviscsfSNycSkEuEXuMD8aeNZrqEaqmM4tqN9S/TL+31xfLlcplSa
SGKc+9GQeT3JAGsT4ssXofUBSZuH115EDXZmGPZBoSi5LssGWWBa+ZM24Q+qfdQMkE+pgY4hWSJj
5myGe05v/ff36v4U/hzdVFTwaEtxTbnq/nivPNvbrTq479ENvqgkevJ8225mLE/dRcr0COqRHT0O
HejvDGPq3L4PV4kcmb1Nd/51tMXX8hnZ2VUcyDe3wSfWuZnZqvtVmCcVqTOjbekMKBx4aE3CWrjz
3fiYNK0PgDjE6QEn8LOj0UVwSTI0n3FT0ZHCh2lKvXjwbklPCgg5WTmBucRUpdynT79FpQVCrzNx
y/xlrX1hOt/X2p/P49suu5RGfj4cnPdozBsUd266hQ/pBoQ4tCV64A0ldyhPh7C2Wthvhu+Ye5aN
nMp/4IVcZ1GURzTlA4BBTfYgpMMzLZdI5rotaDQyAYEVP7I+mJzlQ+dJR+jOdDZwBB0L0fgvr1j7
qc335y1927qWVZrH24VbkufbE/xPqktLD0S6EKuk3/+4ex8TWkCJmkI5wH6e+LET5+DvK834qfPr
6qqmGYqhm5r27aDVrZdhl8bpPTpz8OEMzVCFSs7JKRjoSJ9u1igFZWdji+dSeP7EETe3xTaw2+XT
20fuAsdgzKR3zDdF++Rpw0twxgrIxKWi9iy8h0xA67lRRjeoKa5fd/9+9erX5X1fGK6pOrrrOJZp
GN/yoIOycwrTLFgYZVBJR8+XkC41cyrSC4A5g4Jg14kx3De2wjsGdCciWTgBYxXdmeOQHHmTCJI+
aFWIPfI18rqfQ0oZVMC1h9vwPjiEfLWUCxz8bgCsOpogjCg8JwbRFwPKya3fE3DvXqBFEqnGy5JW
3F361SCvTaXbxF004ZnF+Bog4dqC2yIQkvTNvz8MTZIE/vIszG+v0ijc21l/5u9RzZj1PBeMKw+7
EY42AhHH08OyCO5YaOEp9ssH/wRWuparqC7kDluzvoVY4+g45uHOBzM6DSG5RAtIbHIv9JLoY8sm
pJOKnd8+5Cp+p5eozg83rmumoSmm6RDm/+PGq5f6risTKgFbqQUoIU39K2JmwTyl+Uq+3GE/8aIb
+exVsEgyySquASNNl/pjdeQIUPD6J34M+eoSrUdn11lJYUgL6QfQTp/VsGOB9KMXtmF0QprWuhHs
W8bF+zhOI/41SgwPHXkUdfNESfYi6a+ShMYIwfUVSuc+0Yw+k4l3Gd8Dq4P05QUTidCazmoRyBJD
sDawnGzvgDxwyoOd5FORtJd0W0IWkcTpDiOoSgjvpI9awy9gpMgBUzAkjb6ZOALrKbwpMsjJGdxJ
qTJDxYo73P/xFfj7Szd/OP7/7aHLl/LHEeW+XkVxfPDQj174apdiuMIkp3OEonAK38k+WCEXPfgq
G0+Pqd6zDpWtZB5+UckOKf4GDzhjgxG4DQ4PVBIwvvjvJqSdklRu/f16fzhR/+1yv2UrtaYV2vbK
5VbUQiYcH4PWEVb/z/jvn6P+9Fx0RaM7oam24zrfjirrfHBv9ev0GhHQWY3hozvcftLQNZq0Q4Lf
+Euq+sPm0//8vG/nyL04UFhUlxd0kWTICLxs2zqOGsFjRU8Mp7nhta9cutt7c7GdlEoPhUh4ccIz
7T1Hb5/M1k7x6l6hYMCOrxvg/bBbLII7HXmq2G32PPY/bjnuGjkucdGu8MLdLOxbyUOLDb2/XbTw
gDtirXiLdVscX+0ZzToFnwDk4IezQMC21+OF3mKSkekUPp6HJwb2tJyelrqax2iE+0n4l1Gv3qIS
Z1YLHSa2ljgEvTXWnJNevkIPGMN3La+Ds5Xuoou0PDycmwUUIKmQipkmlBSfWL90fjuff1owuuoa
jqs4tgIP59/X9+l61qxbfYYYhonOE0cDKQQAnMb2YTVMFpjZM2kmuQUOdLZOc8l14bVb/VIHqz9e
haa5mqmQB6rfiWFGqe3LOmc1NWIU4GysQ7j//NxNuvgaNh1I++7O/2WnaD9kzBD2/t9nftsql2f+
uKsFKwpb6UjvtEAZxy1S4kUYJXXWEJb/SBfhxwynNMSJUeOXjF37Ssm/HWQGVDhCOVehm1/x/o/Q
YhwKrTaM43METZ4pnPMqaEns9J3RUhLOjigspy2c7YBBXRiVS/QVkgD21HLHnb5+Ax0A8fEe/5uw
82pSVQvX9S+yCsnckkFAxOyN1dq2mDGi/vrzjD51zu7p6t1erFAzNIPBCF94g2nPSudQtMV9vgHr
s9l4xyMelb27vVDHen6HPugUi+3sZvf88wRpsahYBQgKIj+kW/bQC3hb+xYCC5r6+cXbD1ZJtMB8
Ai+BdBPcuNykOdleUQ2DxoL4EvRLf03vWRS/4zM18G+JxVx3j7UjYJzJRxw2xhyCEDOTw5XIoKI7
Xvc468fe/BIHi2qofBciqS03wQM8HSuIKXE4txSlzY3IJfOODEMr24MBRrEBXit0IcDUp9HIvLmt
C0ouUHHaIEJCOOUEG3G5sqG/KeCZjzPQt1RwlvDtvlDqtJtjYM6sbpDjbWTpRQcA5PtAEySY9QQf
JefzaNjEv0eJ+FjP3pYRfgOV/fO1X5ZbqdZH6bYGT/Bs36hbOGlbcf1Ie9pVyJR7CXXHvgvKbfD3
Qa38srX+ee5LRWZ9l/TTds9zQaAD6Efp0InIWNPC7D1PTgGDYdOJdpgGyHkgbmrwlx62meiA+y3A
SVjnvJ0L7Zek4J8xvRw6R0OztjdrU7P1pM7uCyim9CVE57hMjyQ4JdncMe2dur0CwnemgArFzrNL
+1oIpwSr6Obsw/nOWai1HchRcCXGWOZWkEAaAjaDmbVKk+fdTMq/XEF04mXNMiXuO0V/GfV5uj+u
LJNRy/DqGLKTVn6vZN+sgjo3SaQTICAh2he17SoIyYJv//tb/laFYQS6pKiSIXNuvKQBxuqhHi63
dd1HkN5rw/yjrlbQacltaPEozjnkcizlw5vLXvkl8vz5XOsl5D40HktFP/BccMtXW+iE+TO53950
ILlEfqJ5onMrkm0mANjQk0Yp7afWu/z4tyP7n3G8BGPauaqu14ov4Kap5uss5E7RcOikLxf5MiAH
OJGXlDFGR1iCcXNiTPAm+1DEdvnPof0/n8B62caSVu8PqytTAWFVFFqavuBfo8oENpDOoNNDkimX
o2QV0cQGzkNITOcagqUgwry5wppi3v8azMve1mv1UVdbBnP09okZgJ1Kp6HeXrce7y6rX8K9f2b+
Ze1P1cvlthMrbwA1PD0lbRjSPt5GBSK2Qw9xWxHXYgv1LjL4Ldv758EvcWbzWV2b2oYHi7OrLaJu
jqxgO0wU0NqkEo28g237m33265n54yO/BJs7c1pVJ4uHwonCp5sv60/a/ra7tM2oWKwcymrdoRVk
TVTlOzAikzeHtvxulYnY5UdosJKmz/VaZaEfvSucb1QWRN3HvtnWR07JDjUQLyQb1+AW//3q6tsJ
F3Pz49FN5XGQKkNMODfs1yhNaeji1eoeqTgsaYsuaW1RjHMmHG+VsJYYfH8DUV86fAhKvj+bTRqI
tKEDAONRcIJxp8MKIIuvbUGMuYbc1FHr7jdE2HOO8e77tg357CLhYGdDQQIBFEEl6DhEhYFvzAyH
kFxXCJJOqHx7wJsmd9mFmhYV5linWQpDmJ+EHEwd9M6LZ7h1IdrZ7nSRtuoBLHM4okgFMu4GKCbK
+EIGQRDfoBZdhe2yBroJanvcB/KYsZRLD80HIMl7295+CQAZZVER+hYGBW7Tk4qrKFP14fCaaWuV
TQXeLfXpYxDWFNQkevu1s4iiGU1xIRVggDqY+LIXrWcFvi4UWmwEPDHaS7UjLETOENXrcZLl2HEF
BX3kaLFbuxtH44TBrYi2bdG7dblrFqugQAU6GJeFF/cxV4Dw1P6mppn+ww9o3W4c6+QE0mdijwGn
0BhZMqsoqqE+VYbZOEkSM6GTT1ulKu0eOU9+xp3pEOwcmsWmkKEnaRciX8pX7W7P3KwXj4IiNUbg
dxO/impKH4Jsas1xk+89Q8gLhBPErxhXZfzgZVwEC5wchogirWAXgd3DGBs9EUHTGTZ0qgoeDCJH
mFsg5osFR5hl3lBc6jp2BOAyBQv3musIbvH3MxK3MxQgkKXX8BOn9eIzdD7onyIbKNZG+G7r/ZIW
/HPgvNyxS2V7U44l6x9DZtbKlZbPhHOdGlq0KKpwCMZUxL/CtQFVfzRd/t6A8t8nrfzaElwB+jsr
4sBrhChpIekdg2qe+Pg3OQstCxKklFc0FQi7uezZX38/Xvk1NPv/R58svVyx93P5OMrfIQZtR3gO
iMIFWCw698+d18TertgPhY2VGS0ML7ETmuHUbcILJgs2CnxlCywKhgNVX4ghvQt//v40svRy96rW
9Xg47DkV0Z0ZQbQArYMCiU+WemkxsgJnMyTPAfej1telct95cwt+X+7/+30rv3Y3tWN1uN0bfBth
ayeyY9tHdaBNPA3mJu9pIfoWxTPLwVLDgESI8YgtnFnb0Vws+wTPDFqVoGFyG1TRo08Zv7dC+8hD
wZGaGUI2qIB2u9vJQwSRLXhqeGjv7Iv/CbzRNjtHTzA9w1C2AXRyLLaw6oHUZ3dkkp8B6dG7aKf5
bjW8XPuX0/lQ7ipeGG9LtPYEgbmYY1gmzh+K9aQIb67e75bPX1P8ct+fGpfbcqfyxBWe6U8cLvFH
RiSChjgNcKt9d+mI8OU7HIZ0hPVPFAskEX6C0j4kSZkFGbwVuOvrQZkNS9MJcJgFPcgdYlV2B7oQ
DP6aCvrb4Fx5t3FfgoZjQ7H0m4gMheJBCmbSGuISt7SvKXSbfQjkHV127rX4igpGDI2pEXx0yRVE
sXg5e7ON322VlwCiPh+vp43MYDAD3cK/AOC04xPuE5kLCfk3agy3Fgrh3jAH8g8g2ss4lBNmcbjm
3kM2V6hnvaNW/dbH+HG4ytJLcLE1revd2nzHNWgGoIrut78zuERENCDKO2hn/D0TTendVLwc6Dfr
fj5YYipawA5GiBA0x58igm3vWUHCaE7NF6XLogINfh6kZ6KWuz9C6PhpF8tFdEC4RkiMRMCpFlMc
U4o1KkU+2AwBiiTUF2ZUALQcLeX4oVjURYYNNS/wduSCi846WKdUIdQhTDX0snMBzFtDBL+ics9h
wIXLdZI5XfStEPt5m2u/CSXl7xziZzx3MaVnLe4TpEROCWEZDnN0CpTQpxHqBgmmIVgUlTFF9L9n
/n/Jl/9ftio3X66ScndQ14clH3uAvmlbYC8JdEqnTRwbLqoWcJUEHH0WP9Mu0kJv7tGm/ndy9J/G
/fQq1cbpQOFDsVUY5akUG0LfrlzSBB0JlR8UfhDwa/GrFLAnfPjeMSWEG5l9rnXhf0dAS8RDa8QG
CAiQCB0toe1Z2iMfQDfTeAlx89g49yLQcz2qc0pvhid90hvRwXFQB1NhGhB0Gf0EottHA+EkUWcT
8iyi0SZusKY/srpifyLfQ0HI8vIDrm92szOuUU3/UE8uhhh7h4aBwLh0u9hJ7BHD7nyhOg8vm+jV
BgYpLB2c7FuYjZAZdRp6uhjaOFXfRZZgdXr3ad/sqeZL4jltGLv9Q+zj/aiFXgnxAb1FrkEB5LYf
8Ihg4whYiNgO1YJ6cefvtfXbNUGpWLUgRlh6E7TRv1nK+XrdX6+Xxq2PlsAmQ8kMIDc43waImtrF
uG+68ypEVnrNufQAV+cf0ae+XhINQ0Wf2NVGIDMKgk2iaPZ6IMGNghnUeDjlE1aukHqraOzlphGi
gHUt3eoDMe3th3p1KLG8ufG+e7cvNx7AGt00LUszzf/b+fixQav9Y6sfT4AgDl7a2vYAPaFLagYs
C1Jev0FP7xTa3wy79Zy9s+kHjxzD9uEOzr2X7RGDpXkg7HeAzoL233cEEAqViDcHqSLur/+MUzfo
fpqmpMjfkeOPcVqn2lCP9/uT8hdyKynUHmWJBsY3KA0PhwlmGOTHiG+MN6m0ZltMsRzJmWCBnCSv
gtWER9rafgopJGvMJfz3mtDFefLHANWXKtXy1NDO9elBk3z1JboY0w5MmcGk18QYpIlXiw2HoQbB
aJ9hjaUansYqZ7zYhumk6fZsUUECHbIEUk5JHKVmlgHoUiG63Nf3lHFQTD440tQ1hEIDhmdoOC5d
yYCofkKV7c26+A05weo2NEkzJTr/+ku0e78upfp6bwpwjFDiQikFd1CNRtts6yPhzQSjaGjnY0p/
MF0xAlz0KcR33yGLvp/zn2n9MY6XvV42FO2xNxkHoYTwxLy522SLiY5CuLnag4mc3jlAhSy6VQPD
Z9sh4icD3icXfyyakkg0N/RL5Y3d3ro9PKov9hJQkTq6N7zxBdWmdqKibedWxEfzZLgX0NRtg/wW
lCtJ91vYkfrL6fXPzL5Gtc3zbVrfpSfVFXSjxNEgJKoEo4rb8aS4DfQyjgkmrf0eS4XratbbpIKz
CAIazY5Yg56w8TXnZF+fIPM+boh+nilGCU3HFh6of69r7ZeLTFeErIRhqJYmGS8BjLWRmrdtxbrG
CYnwF2X7DwQDAPWYkGvTtH1C6BEf0QHAfHs/Ow2DBet7BEuRrkoGeRMhcKxpoR/DARPeX4SgSA9N
ndXsvHt3MfySMPwcq/myB+Wy0qc7lUNCTd0JiesoLQk92WEjYWctj7dDagMUz9AbwRcFYkIDH4y/
5+u3iEfnMEViwqSfKH+jzn4cVJfVst4ZKs3EAfUexWlzqeOY7MvoTQgaJyITCKJ26CkhXfNu0/6S
BPzz7JdvdSmfh6l24tkC/4o2Y/PkTghy/WMQ4WwP0Imahhajjw8egFG8WSq/nhn/8+rKa/HgsJIv
DVPe0ZWXgiNKfVyNcDK47IpbGFxsOntDkCqJHV+j/i2lIvPm/Zu/3WamxH1s6KZhEPOJW+TH5Fu1
tNMaTwNZBxf2HDZGgK3Y9A4cnsloQCQyEPJNguQ5kc/2LoQEkYFBOQQ+cBTsm1Gdq2Elnnx9MkAr
ENWWXkuYmSDJ6fRu4SqNiNRlikS2MuP6cfZDuQchM0EOANgiKlL5ItfS4RhYuwO7bFHcw0AVYS66
BiRfpp8Jtl0A9SDTfcer4SoJaKA3Nv3+N4QVtkxcYlZzSYWXKupSnTIamE4Lpux1hjUF6johmprv
dvlvOFMmzgSjhnqMBHz634m7KPe9vFM0MK4SHHHQ37Xnjm5j7JG7wt3IhWqDQVC7V7XXeI0Xp9Zi
tzg49jOAqTqW/BVYRgRkqai9Lbv8tqpM0K98VVPmH+3lJto9b4/p0pKBwAJRF/T9GlY7vglJWlrQ
A4FToNuOVJez4Q/gzvZwdmw9qlZ8Mjy5yKtqcOsC77dz/HajffWWaPlAFEYjcWULfjoQNJjhGOPZ
xJFwi76F7PQWOStHCBLp9J1Q3ZLvnp662twQJwrlAHHrTLfe6AyzEZonRK+P6cNpwrwkPCe0FvXN
TbAwJKe5diLaVghtuW1xGlzsGsgYNekPD9lxVynUlQuGXmrnaA/cPHjeUMETosGdFXxH49grKpi0
UG9d+dSHBeJZCoeX7wLE2dd0ypZWanWG1y3VQQ0vyuDqniCJu/oIMersiCLoMliSJ441BmsFY1HA
I8M2va6gZrG4OJIGctoR1nuNksBjl3NUkBe2WrwsstvUQDj1kxZsaA/GDaRIIbmKtuZn+Pf52fwN
jUEcChxX1RRDsl5PkeVOkw+n+5bvLWOKAN6m9KO2nyKz+7QHqYqLjtoRGphX3QUoiRLEWXDy+XLM
d7C4gIL+mm8otOMIYyfLHGDZ4mnv6XZHCzx+m5NAdJ0JBUx+qrA8rz8m5F3kU0S2edHIgnmQlEWe
B36zVcztRANdsFOckzfMkLfbuXfAZsSQUH8FJ7lD3bG7Ty2MAK5oPcMeW5ZvYl/TEkHOSxBkCmS1
TOhrWeZr26+6rvaH2w14NW4v35tA3QeyRho4oXSPFQB0n8QQKDvEXEjpWtx6WMfugg0qWVU20jsn
osrBXhgQinaAcHATdgDPbiNpILRcubr3iDE8HLV07xMJOGdAXHJxR5SpOAUH5yVLHfYo2p0SCneh
24eTzZkAAkKoOjyXgci/AHeSn3JIrH1/0hztMraB4gLQazj+DI8WrOKcxhzovLB5a6YrPlR+zNpW
CxjjIY0ope5zFGYt5x4i4OpHbB4BOzk4/mmMf57bm+3H1MEFEJlYY5OlN19krhBlj0g0NFBhADd0
A5MCZ+UJKwIdS8FeMeaTOptUQv57DUkUBUpaS9f4k+u3NUinUDO1OVK7I34tHUG1i7XRqYcbI6uu
t2lRd3mGEdsZUiZZMg0oZClhx9BX4YfBqkYLdTQSms3kTHhYeC44fQQ9qNuje0l62DrDPnOQZmO7
ELMLMiFHyinhmKgdnKGEX72ws5BoYGrRJ+5bgmNJtwH49NajmFNTzGkBSFkHzciYQtQ5IINrnx+0
d2FCMgbgzAtOmB3GA6KEVIOz1J0JRxt5BembCsyZUnCAAujuo+nPUC9mp9DFYl+DyU3bdTbjbYCU
wfErxyJwpnR8SAvhlpnR3RfbhesRtUWXzUIfFDVgoL/8whpfIwLubY9RbELUXrcRDgTRNCDuQDG4
wUh2Tz4Cf2cgnAxQTA86h9kViZFTH9MSliJ64U7qDqgld5iOm9too/nIEdnw+Id5nrW3PjKNIwM5
dXRCkWgWNEqlhLMj2nuI/51bgxvdMF6Xx8D2gcNp98AvRW2hNcI9JsiiKrLBzNjRacDgdS5zPsxx
cPc52Cmn6MHEjKmYzhB0Bk/Lq6mX4rwPJCw9MPtEdIn327vtQoUtdHbaDa90OUAKe0GxZHl15tKh
09y66tEleUPH/kOCV7gWkIQHLADYDGBs3MWVN8juPFdhw1A3UZQgx0gHqzW37IMdpkC3pEXVxPcm
Sub8iMqjGGqr6IN3Ni4+ZJ73/NLtM1J50/aQsw2vOI5qsCcR5zEyCx/w221GNESddo8lq0LC0Agk
tyxw7kZb4uGpo71w6NaC7YdpNx3KrFjHmE5HHOrfv9NEccvbAPiC0SLkO3hT+CP6fJnD/SHREOji
DkK5+z7kQy0KQ2o/KPahb3JzNsl4n33cCnRp+TDC4THFAa7z5fSRNoGXmX1citjbIrlDiyQco690
vgbqJUb4DVOgzDKdG9dyNG3jYGLZiSqkBD+Qjfg49EQdB7Xw2Ax1LiXhSXQnWrpDKm/Afd7h83CG
8Mkz5CXvrM8NziVbedjXb6PRPgYTV2yonNYnaut4EgjhCRR0BS0ZvqYdy8JZvYv9F11WCmBzncLo
OSk/4PZQeKETeBowamVyor0I2tjsJqueebWFgfpjxAtxpwICpezq1yM86k+It0I2NTfJcoyyrLC6
gMgytXXolYhLdT06Aty2UiwImW63n3nyqB7J86dzFtD208c5KsOHS84fw5zLDN1eWgidw121IIGM
uf+x5sEj7u97VxER3usdo0FOQA/NaCrqd9r6I3Q+VKt7fZFPdb+K9GCdLzPhjGS1S3/VPzggohz4
VnS5G+HMhHlsy/g6VbgjSlh+7yC7Sq2q8xjWs/1Cif4e2Xfl5K+RvVTbjK2+lfUGI5M70wl9qIHi
LjtycPAeYZVcOEs53INn6zaknE6YzUfEyhuLz32KZ5XfjLEA884jo3NIquyQMMcRDJo3Y/zthtZ0
WWgv6nTmXiGkt3t9Pe73q7p/SRqYgDN7g6ZoEoqQ4JDtoz12AkArW7vOqnPGNlVQhtau5Vx9lGF2
ySonYd70zOwYqSOQw3kzPWWPltG+JUdkUa5vgiz9l0TR/Dncl5j6sX7ul7sTBcxphSST1jJadX+Z
rdNyohe6t/IrIO/rtBltY6CL7fOXFcodIzyk+67l77vT6Blcuqf83FkET5hBulP6mld9PbPl4tHW
4lWit8uP4cVp9dcTqGeRFliDY27hAS0leliHD7Q0D2+yzyZ47F+WsC6j6ifEHSXLesn+LkbZuBym
ZwE2XBWbzJysMi7z5IjgcjMp02q+GWq51XsM1/G0fRjeRkayHDzJwQpO4BPhLRpoXyXy+lqL6/OY
GQlrDEWCz+Vsw8+gSDO5DhRRDtt9TCc3YgtMGbC5sCVMn+XijtYwGUjnCGEbsTxiLuplrrJC4sIM
HgWK0WODxyNCdPS2SG2JcMWtB9t8urZXC/5lDCv/3N+2JVh+xLZ3/5mjXDRmEF5jfigu+b59XVgF
l1vZxlUw2iCTvI4IAw/DPaGXaJjHMNeCZ/uE7BdC1P6pRTwT4giAK2+8/lTRsaMVonbOX2b8zBrO
fdToHrJjduoePs6D5+gRm5MdaIcRVtNgfJWuPjEnZU9mu1ltLVKxAD14m8GhdR0Cc4zxoyAKU8lz
ICBEWtToyUu8TavoGWpzaOzZBpbcLn3OnyNa+WpqJMfskjxzqTgOjeScGq1GV8un/cNAKkyCzN69
Xea3udXGTsL6lAulW/aqqOo1ErmjzXXDKRPf5YGdZVtt7fsltlqtU7AOD/4pPSPUv2/v4j3IVoqs
6fpzFR7ia1+NUTnv69nXsaXlQNq1vEGwSNfbO6TLznNGDc3dcbShkwzEYB/xoVo4bKW3aElTBMkj
hJ2xd6OiWPi8JXvYQH+k7GpIhFj+tGPGjy8xI9OC2n6I2DNS1hYUzS1/GtXq1pWywiauumiNeMeg
iSz7A7rToy82XXuFx3O66ezd3aAOdNZPeuhsu9OGfZ89Mt8cn9r34YFrxz4Hu8lTss+ddZf/WIin
XBdmw66GpmKfutbQaCnDVUtrn3zf7IM9XCcouje6ZRs6wXKx7Jc3BDMqVmQXjwlTI4ZGboWZ2vpT
3yg2Hd5rVCZNclF4B8mBE3MVqHkTrbrKvySXxMxRK8mO8SG1sjp4xHJHD24tE7AOIWC47p5ae5ac
W0ZKtxotsStwN32ptrUlakl1ZxmuFsvWc44qbeWqqYmhAwYmy/gebwJC10qytxdbhq5DbFTwRtPP
63g/qFtlqHVQ/vXV0Wqu90x3ccEJgqy3vNjljEwP66/WEfNTvcAfySy2hdXR29R099k5v46UAGjz
MlEjMFporkVmohQPv0y5x9VeYzBFSINE/qvO97jW9deYjaPewd4aIrQ3XA+n3RqJin3rFJqfx3mj
zx9+Zs/BdS5DxifQ6+ATto3pzWmojnWbnUMkcLBHl5qQb3UkX+oyN/DyCqOzH8L0UHtbz0hrKB9d
q18FMj40id5Tu3VunG29V+fNopzJEWj7Y6KG6lge18F0vIo3fcXZ+StHxk+8DNf9Zqwn/NeTojUi
N3XA8oHDfpodKBb3H2j6ymNliaat5VHnDuScjySN+RbP4O7wkgow1WZx74CcujbsKSJuiNNwlS4D
DVw/k/DJFCtoonVk9Dc+z+Mr1SgMDBShEnvDMuzT6K+zslMttp4OQt6/xaeWvnbP6XV8GfLB90Or
sCZGYKQW65ZC9WaBhYO47vS0kcGC2Uo2HRpws1JLbm0np+LQ3nSnIUahSySLhU0YM3vl0/Iauw5M
AjlaTqqWwTHjLFVI6vvFdWh2TzN5fF7oiVEwwmfGShg98lV/Q5uC59ZCleA4OsVnOifkP3yrfp3z
XgrY6Vzuotm3jAzugXXn2N7lZlewyM1MyR/JnWJLPTz6yDtV4b6lFcsejYaJ2nuwQfvNQivqaLUX
SiC5BraOdGvvaNmZ7cofYJkirYWfaNVHB970S5Dul+GltJ8zhnVKawly7C6yIFFSzOtdCQ6BwdEw
4hfGzAktrKvP+1u1vaI2Q6koWvYIDX1Wh4saldgomLUASjw5pyFzwjOttKIWVNPXrYZ6AiQPsle5
4FiW1s6UjzlufN5x3rgt8IGByJCuved4H5sIPp9HU0H551udvjQkvw4zHmqGcrtGChNaXbANrawK
N7lS3HFBp2PlqGGNURlsf+faZ/oRP9HHSKHcbYAlsCfG6pjJ6uAox3HchwfBGFD5QZq2Y36q+KDk
6piXv9tDvYv6oYtgREeeQRReCBmWj0Z6IU7Tsku4CrbZyTv4Zb/xefSX+QffEZDGHtgVlYMUCXuf
d8OCdBis+o8E5vTKXTrFNH/Ozn2FFPZmR2Z+7TNuOTr0VRQXM7m17lw82S9xm+MO+GxUeHwrTBsC
3rOqv11s2girHxIOTat49h8zwKVL2kG42MZWxqnDrEj2unXvf1H+QQYUbOdxaIUwBhGmZ+rOeC11
TuCojt0zP7BK5dl90QhQSokuraZnEPfUXSmp84pRND2P1x3ceP/rkAW66R59ftIdZV2rZ2IbQ//v
DOpTmj/xJkeYprYfM7TE9xP2naU5ytrVWAfQOZKju3LK4tjdL3i18+ycwFggSevcgjGaKeiMSNlW
yMwMrfiIdBRKfZ48l/P77DK7DKYt7UtO9OFpURa3YB1VaIoZAVszlCIpeQyXRRlYXULB9LwXB9qF
H70aEiFch0T81CS7ZoFTLm/LWKy2lJEldMBsKb1l97Soh7cUuZZFf9gYo7LfZF13kZeM5JaSb5NH
/xahMdza+FBqzvEacQuJEALtzfvsEFthkztczXZDyCNjPd5k5dW5xlxtpOax0pOKc6jlUOKbY7lz
DK3c+lynxrjsnGdSx+hZ7nZRt6Tk8qW2RByX72Mjl7Jj2+qdUpXzD0n9BS/Agion1+GSBTw2+9Os
DPD2BtNLrqMMm+6uVeXcfIuzwEuwok/+KiQuJ5bUvTObd9LoNuc34v4pNjhI4VAUGK6pQ+2GFwor
veOQd8ZeIzQ+NQ7ReIPRce8+2HQbPTO4+Stf6UitZ74fTdNne4vsHWWolFrxU/Xq0iHujveDg3sf
1NGzcwLQgSdo7+/s5TfUtUnjTDF0zdRV2if/Vv/3m4Ouwv6+9fXOJTr1rqmK9FSPbYrCIytL8rXg
XjqXzOg188OM1cdqfY7/HoT6Db96zfN+juIlz7tszfXjPmUUl6O7zqed1ceh8wzx9cSGtWofsmt6
RU2A0C9otm7EX8fUJEY7k/rdhxuvzra5Nie09eBa4ROpd6++UEtYZg/WkRwK/4JzaIXYMPoKzlwI
Wbt1fM2Q8RmX+TqBuJFXsRQisRutJzv2SJlaIVWi3jMSf2o5UFPErsr+qn0PTJ/4824fuye+3a51
n5NF8CN6OoXg3cDMrHCT4fPiP4bwwWOkutCLSc3wHB3CRnj0zgNrTg7A/1nz8nOV8W4fu4IC42NQ
jkla2oSV0SoonV1c+ut2HZAyhsQhhFlPhHf37cqTRutQnaM3e6Ioi8sQtQg6jDMuViWU+s3E4BA+
4JIy0JPLrJFyRco5/5rmRmYVp+40XrWeoUjel7HZhkAExy0yIxAIZ1Rymx0MZ33A3L6OtO+FcxQl
trzpXZnHW2DEIrhpZM+AYEbtcunGh4KPhGbGIdDbGfWpZmB1Gp4S6pFB58xoY3feesbP+N6adrY9
JPWAPQScqlSOmsE1WZP34sm6su9cyPf4FqmeHqHblWz8OlIgWd1CM954WrqJmoGItE6tC1FQFVJ7
WpNwTD2u0RTRKh+DbmD+57b4QNuYHg4c51UXe41WhdHlA/0MPtu2s47lligO1L7Ji6ptLUBWy99F
SHt76xhtqjijWykCAaTPk6VQ5qCoc4iq4BKUEC8+MHJuN9BfXbWFAEzDfeaUeK+Gcx8bPcJbs7+a
bYb39pUiD62nJvF2vai6NdbRx8zyH8FtcVpUfW1cBtuegtkSjULLR0O5zHFX6p0/roMy1x9C5L3C
A43lkl6dZ3rMa9k+93bj6eiBT3d2yFefanLnfJ9mzRyI6aF9bqvh8U254DfwDeeCRvtNU9SmrL6U
C27S/TGdHpu3vtKdpk0XUxC0MfnfE1W+vU+JfCY7t1DnNxZC2tiMEHdLp10qRAHysbQ698zflrTo
4aPa9Sbxfzu6F4iIXNdqU18xOqmzBOiTUFljTEaxgqW1SVepHi0DegFZMV+BHRd9vmmiJ4/2Ndmy
I9WhlXNER1rPys/Dt2A15deixI+5e+msWppyfq7u0g1E/bqrFXf/3l4NywgDJ98a0cNpKQiOgOBr
UptakajTuhMKwkgLI1eg4oS9jokOEAx8c9wKLMC/p60mqU1JkmWkPWDtv0Cd1aV5vB8VgF+P4LsO
n1Y5jr2dtjbrld2iqBuQPzZ9gqhiCUMDAtC+izRDgTUDJvdYLooy7PoZlN6hy32+AotkRRaVXxzp
8A61/x7tL7P472hfSjv7q7mxjsupgCOp8dkWCKQDQqDHYOnd0JspFos7GGfLe8Yo3qGhE3po4eFR
x6DOw0fw92jU/9ZKxWgUVaMVR8HvGwv2o1b6eG5PjeuF0dBoqx2rPRIILhQrhdP1toeeqNo3Pxob
h15VC3brYn4vcGj9ZuRVthFTW985u0+k7Difvog7nS8h6GO9MTwx/os0+neYL9t2dbCqq1UxzGaX
HrmEAQSGEjTGEeI9hC2EL78Q5sGK05m0dx0a5LfePWpHSivaHGAQSGsXh3FnMfWHQwTBfNTMA6gF
JHXI5T6DIRK/RpwEwX4WcJBjx+n0dWrqceWUy4hw/Mta25/qWw6kIT71fxfu/0z+y3a/Tm8rparR
9NHBhBnd7x4gCod8fRubBDfqre7OEl16bNHAfkVWRiK4opV4mrpS0382vTu+fhp6RdLaW6anNYnC
kuwM6ZLKg0TqZXVEE/zO7gMruLb78e5z2oppx9GisdxP3KI+sYxGZyw94oLFqVZDQHK+rLxMqc+v
ers359vb1fZygqwv+uZp7PmM3ybtWIBM8QLB5e1Io+uA+fgh/WYjkLZzfBT5/AYX2KRraF+7sSfL
LiInsdRCeahyS6hMRg7Y+q3E0X+PObHWQB+h5SAwQC9r7WiWatM4lJJAadADFjCHhodma4/t4F9u
cOZ6vSgKoqMbTLvCQOM5iPv4XpM3oUcGj+/diH65FhiRIhFRGpZKQ+Nl2p6ns3Y4KNqzP9p4qEqn
YBdBU4vpigILplqO3IuKzbqbawEN2BY88C1azTX25Nv0HXn6u33yn1VrNFG5UGniM6R/Q+zNYWWu
zMvt2QcIL4FDkT26tWBLZtfOJlSFZnir19uJatjdnkak7n1EEgxx2Cbbp4chRRX3STApCWAGBpqf
XIfg9h3MVv71ZPufYZovCLo1PlPmUmGYQhr/IZCJ6I/fKjBULojlxMNJ/aOZPieVsG3X3L/P1V/o
zeBNJR1dF5mZ0r6Z+z/O1bNmrKvLSWGlP9sD0Ze9Y6dL3bQNhuBuaxnoMa7HBOX77EPA91Z+KMBZ
f48CuNMvJ8yPYXxj+38MQ97t9/DwZLDGkxb2v6PDx2gwQAPIRWgYBP7W2dmy8GFFGFO0k68oXpx9
0H7ClFd00JvYkLqb1jGb8FsyphINYdDYRg4DykuePPyhluaWJ65VkHl2Pc7XlNZsA10B6q6YrYH+
oQ8ZIJD6bBDaMudrvGG8I4xKW8fM7mF/4ETWr2Ic4zEUvS9wIzNsjKDXsY4ml/g2X6DG/p6XX/pw
fJ0me1ttIvQnvWoRHpqP+9bcn5/9LeBr2ghwaOlPyQOhd/9UEHqaYHlMPhHlmjektW2lEoQVw0F5
GVATJjcfpwxpaoFkxgsVIus5RPXi70H+YoPGlwO0bCiqTnCjvSzgh3Gv5eP+BPzSBCqzP8FhFGz9
dhRU4XzxbAlzKXFb4fui4htNyxfRhr/H8Ati7d8xvFBP9Pu63BsncJCCpO8KcBqnz6QHxCjK9STX
u+PxGAVfYFf4CtpvgvVfP9PPGXg5ifXt/mjtNsyAFQ4eMVARE+yDBzHh8QD0oGL4S7k4Kraz4FQF
Z3+uQE85sqmWqCf4H9S3yCz663A374s7Dxmsd+vot+1lSNCvkJFAgeabpvVjex2P+rXRNJf4sA1a
qSa6pO32rLcSirJ2rn4WSLIOI4EXHX8bF8V1G59Nt9OEa9/t7vEwElaYf3+yX+hzQJuRNkMLkoVt
vuIfH3tZm8rNxr2vdiAYhw3uB2qw9o10C0ewuU6ah06YXSH4TLx0tIt8oQLVE+vo6WFf4G3sp/Z/
CDvTJkWxbQ3/IiKY0a/MoDhP6RdDzRQVRURF8NffZ+eNuLfKzqg8HSdO9+mqSobN3mu96x2gi/+2
JX6bW7yfG5aiajjvcbKS7/f3uXF9ppmEcK2eCtk6BCbv7h96GmpuHdvXilwafLsTa26Emac7Olbz
TLHcND5jU6lgtk8mcSBj1bYKTG7pHOzR+IAlB4anwVcwYkYVWFKnDs/em0/OXuYdYmGrWseNTwMO
8NNsjUAiqOtKZAKTFv/uPPsX0JGLf/bVThE0nc9hHpwCckN7R6ZfZCmHpf/L6xHQz7+ewluzkivH
C8LgVc2xpDq7xfLB+IpLhZuFQhjLwa8TCu0xRueMCC7JzS3on+BUdZyC3GS784SD8bnee+ovpnzf
3NN/XddbW3JrFVaR36DNMoO1k6so+JG/jAVZiah3JriNg30osD2XZEMsIWt7jxU6Yc/QLoFs7C9R
ZBN0JB40aETNWmrDtW0IWIUEBkGEbZ07+PfjVNSfOoM/V9Ub4HdXTlZuPnieRfdGyqsJzEQwrZe7
Zf/M6r7iV8CML9Dp6puY1CZog8LbsUavCL/KI6nTfkxZUUNCxGoEdTeuU+XuL4w863B58eQ4JRH8
OC6gXzXT14ZgTr/asCYxO8DxyjlPW5NJe5QmDGFgaJaeAXOncYkv9u7UPzDVXTzQgxNcGTIGCNAm
fAx4pz1A9ELdBkYM1ZLm0/TF49ND0obwNTv7D7eIbzi6K9PDeOWpLuMCAdN6IlsHp20jehKMq/CU
y19N6YwfH6puQlSmvtO0by+kP/a1qngqD8vCzIwg9UWi7i72rBniSyEQIGz64JaN9n7LEK5HkCUj
UeVNaLbOjh0g6Z9eFZu8lQN902CHmKPnQKcSxCS2vt/0az9+Tn9c6Vsxqp+vl1d5x3yMWHRApyXs
vclJctMTtMAzdD+GJ5vRZFLNR/BiN4L8c11qOaxZatLBoOc5SlItL3hbFfGOqOKC4M6xltm0fkcs
SJ93Lj/Grbbzy9GmaL884u+z749H3OjSZVVfr+JkXXRYWd4DdhQhh0rYV4FjCaDf0W5MFBike6KX
45fdb/uEeLD7RdEAGwlnPiJTI54Iuv8dwmt/KYMqU2EecRlDkAnvQ1hmJMk9kjG0vCWYl44sz3RH
+BWnnbpLjTOZ4IjRDT56SiLF6xbsg3yIYUeMR/b8vvN68RiWZzhkCHcM15TtaCkRFwkK3MvDg5GN
ylyJw/+52YU6JYJ7yLEt0C7B9R7hQUKa8b8/95+fGpZRqqxhd8wp9/cZYiq5ku5z6hHO2wQV/ZI9
CS1uJOxDQdAxcPqI4TRDRXt24970Oz/44GKl+u/rMH/q3K0/ruNtt2yU7Hk9qSfx9jIaPrFlfhf3
QlIAi6YPDXfZn0yUzkQQa0F4ksiXRpU9eo0C1Ka+3rYPeNOR/ws1tXjZcRifHHwJZgkEfFj6WKrB
Tj6aFFUM0JxfvhqmIT+dQm1qX1PWUZeob5XVc5+2ijJHiQDKg1UYM4eAtcWTQ+8YkOpHrQ/tlf1z
QTYzyhedlIAFY1POAiwVYY2cfCXM4qUFlRYMgjp473XAhuHVEg7M7xOetwc/d9QNydsdiRuqBUWI
/70Tq1eOCahjkVduqMEGyMR4w7sSWYWiwZ0WXEftSphSqM4IQMPfc9RcnS+h5+BQInps2/1uTRDD
Ceuok4Pu1JnJeFiQzglfWgikNbS0Khs9shl/j/FLGwrujZs9uvhbM3rnLxF2RrINFnyokhU7ZwMW
UXig//yx3Jk9P7koH70bWldhEfvycYD1+SMDXBVj/ljfdB/uR4O+mCwjqJ24sUw2RB7CkjnAkDnh
ECt+tMShQInF3iNMzuZt6rEKTurLCeD01q4wPjftUOTm1s7gzEr+2BV2gLGsu0Ut6XrzueI0LqoM
fJ1TrrUKNH4YRq/8DlAdOAicNaobMM20B1C5aBNctgWcDA3YeeLtVtxtDjeiBYTduCRrIitlVwMD
gtfa2DMnfgF5wSHN8Rs+UXkciG/7KO05Jp7kUaxBkKCW8sHzBkWCyJRcB44uapEKXxzhxp6xGWQu
ZNqDK6QdYsItcf5zca7DZcbwm7+3I5Y18YuoV9krfJHALQG1tji4saKVXA+cbScmG1wattufmo29
Q+pa7r8/3x/bGuuP5f8GvGln9ZWVVzLhxEU9bcjysoO4HqvOmpYqgjfdx8KUfpVaxp2GyEOnv+xk
P9ctf1zCWzV8OWWXTEllqmE7abgG8TmIklAYSWMWiViA1QirgBe8jvmYMKTLnV8u4rv9fy/6WkjM
VE1TIBu+++Bd2k/FUqyasiZ1EaEIU0dAAO++WqNKeD5GjUcqgzp7RZuTD8leco7YtTyElFPi6D8y
yHeKlfMa3bAGsNvLeVoOORyQex8mWmOvtr0YTrMMevdKYpOvclbiKDPNlwVx9jdYDw62K58t77T4
9/s1xfv7z321LWFUrpkK6X9/HxPnzCzxd+aYEKkyAMb0zycQY2Y8sOOiZLOB9NTf4MrJPKcK2IsP
jh6X3Rd6BmHJdbBpb7mnG9SMbuXU8bzyhCxOXflxz8ihH9BzE9P+wWdQOncKBYdp/W/Nt/Zfvaoh
t/7/Lt4BgNI4q9btxF0cjqGwWljiqhpNIsg3h2nwGpH0Kgwb/7d1W4sqZXj8bYUYYhn+40kabwBA
tboe9dWZa+gcoG7KXWN8ABatkRDcw6+Jv2Syx9nXmQ057VF8UG3P0IMkG/QS8cVh/PL16lnO8eyp
qI6MYF4Z/gdJbqCU4/CXmupHYPLP5/V2qB2rtEH/L661QYLRSnLhT+YiuVCEpu77zS8tDoEI+IKz
+Cu1hG2x0Bo8/C4mAL34Pox7rFPm6yLKJ/wdUGn9VK/iEIzqXzHgKLwTe091IxV6TndeuuLoEoUb
5F0e6GGEZvPmiVSaV1SNFbEVcGSQwNOHxRDZYGiIWPBRm7fXc+BLZJng4uueSE1l/3WGSE8WWW8h
goLvvusAmHcpNMA5IdwT7MfBztb9Ie2ud2+9ZnOl3vilrDDFYnhfLNyXwn9kxqvvrjTYAN/Tq3Zs
6PBBq5Q4s5C4X2Yvf3n2fHt01ZCRRv3Nciltlze+MjH5Yh8pQ17GqTOo5aA+xt0jmg/i3US8qLkg
cCoOcZ4dunXpadHnsJimPngt6cm/oYLWf6nkBp7J/3/5b7uGmjaXp2JmFJcIqCx7L0STCat5NSQ2
vF2SxCckyBMfjo0bjYRdyUC3V7R2O2k5b6+8mvNbBN8CeH6VIQq94IZqRjizjIspxiPjHVhh6lME
2YdN506ZBzmHrj50d+IkFH6n+ui3uyL9899vRXnDEfdpvVfvK24LoWHpn6ywUWiIUQY38aIS5cJr
KxG2C8MfhkzLORFRVmyt2r9rLM4XUUrE/3Hjm+bkTc5Dbp7Kbnp2JMIgg61GTSVsHmqKmrvpdoV8
Ex9L+B4qRY1I4XlsqUvCLUqh55P6F+c1uBJEn1tO8znoBp4Rf0yZ5aTjMcWNx1H7Gs75XYt5UHS2
8njQTqBqsfB1lEbbO7jaS2TPNtQzImE260J+xaNP2bU4rPEdSCjgxjn5n/Yc7hhuSLDbwtcXWV+N
XdKEpngDazAWmXdNScPFe9H99+GjKL898Lc90zocal2WeeClb6CcA2cPJd+czhocKC3hm4gZ5TG8
QUMSKa2K7t3IQiLOQxSuchYqixKYeUEjQCQfp5EApYWe+xTNst0MDjYd3bJiX7vtiGlGikhoAfGX
F0oHbQ6zVLwbp3Xojdq5+3x4WiL3A9Pk57VwsWeRWhhP8L5uCIftRzGUec14p5Hzfiat+KKyWdRE
vRCQbMMhnJaxRviv3WJXRM6nz3fp+NNynxBAr6A7+kjS8IG6td07LD7oo4zNa4pLlvi/n6r+05H+
x8epvG3uhye2JNaFzV3MSiv/sbNsbYHt0CtiVBpOGOViqod+i2bLZtpkZCwXyfIHyF7RKqEGjiXh
recMNXCTzP68w7bx/n2N5o8vXlVE1rCBZ8B7sEV2vd8etYCD5eBAG3eZpdjN1d9Dlni2Z1YtYjtl
OivmntXZEar+kxshzKztxnC+vs3N1BbfjFC5FWfYE3evlbqMQOuz+8HLuXAzDKt7BDyM3eHrcyZN
mr3P5Hb4HXT+79tBZ/LfnUNrG23odG1VxwXibecA9z7ktdQ8MGGgjDIw0LtCOQ72yEScfGL5eAMh
PEMF0LzCJ8FHV9ccJlRTgr3A0bUsuvQ23obhxbamsEJNiawpZQK2x3P5Dlvy5aswioCNWnjE6+4X
vRO77RGCECAdcnILS/PtS8QU05kOkGvpEeLDtlPNLU+I9sXJTcU+K/JgtW3voHr2WeLtIcnFk+tg
hUqYEn7WElRHQal9OdoQIJhUeMmFRXlapj4s6d8UVJr6wzrQEJ8BVrbwnWxZbxvAqjSeMiDFY/p0
jO9rR0gMH53HJlpcx0IeADlVFaUTeongRSP5gSp4otFgslzU4O6/+lZfYywnB3dOi719Cfn/fJhu
9JEEFhFK0RiwOi2A49S9Em/6cErdweZ+49Z9ICWi6+1qvnLhVOfzOhQCDiaQW9W5D4SKVA7O9gx1
qLO5BhPdWWGURe/TKWT7CWFi8vIfsysN833w6ux9rUECoYX7o2hNkgmg1Aqj0yu1r7cq3a1WwnKW
Rm0ZN7yaIZUZPB05ZuNBukki8eNjNchDhmjHnM3n5kvOfb7fXlK/6qsP9zGycB7UQ6lwMw9jk0HT
/6D4atzbAuQUw1SoWFEb7vCgCoVRzxU8P1/nYQPQlEfaycNJyb7cvJocN8jTcHa/vaYs5EGOvpAJ
hm33lNKu6IXxNtz2rmRUPcmxiqvgNNS+jokqMo2f4AORigbDsQi45I+GlN0gkIdYt8VeVeQ5oXz2
5aC1FIDPp/GB8oZr6NW6p++d094jBem8a4HVBXKPdHjwvJJW/MlvewqTulqxW7X3cC4dup0Ayn1p
OfQetWsa3O3BX5dEr9NNpPTCrZEw2ufX7qSOPFp98UfYOrMsFrDISdfndeDpY6SfEKoPLuTmwPjM
8SAhXrb07par4UNXOELUj/y6rwXGEO/soTyC+225r/GV2Rns88Zt/LVoPJl0OFjpb7Ed4r+fKEwn
CHh/K0N+oj0Rqibsl6DekcP+VlxV6vOuNWXrLnbvz3aHwhY8qMH5B2m1oBXWvGlwEQK4Gj8fnSdW
kBOJBCyxt2fkxSGrnimDf29w1g9nyp/X9I7BPs7t/LCvzTuzGKP/jI0tm/Jy9jk252c39S3Ot5Lt
GrYRQRrK3r7yBgNMIIOMZXwUXr4mJ45iWyiYSZR4wbWUpiZxWEtUEUE7NkySByvPoK2OhW0QjaO7
Q7Ck4fPQCYHMWO/AYyKx7Toi8JrFQqNCGcUL/wWw/AZG30rzb04LxijqD7F2SiXJ6r7W7phqmkBx
FlvPEk6tj18EQxF/02fQ5rSiSUIA8WYVfd1Atio4aCKm9A74gwccyzTtp67TFQDWXaD6wYHleu4A
XydUsf9+OT9BvSRfqibzhxZhUd8Q5h8A+e3Q7K3b5XyHZnKKWgH2Bi03/6yj3BWY1gok7dDdz8T8
75AUYcEkJxuoroh5TRdHL3dMj0bIVeOdvhHo4m88vh9SRwzByYELpJI7YnwXA39cHxkUMgPqFQqN
vjkk3r1x1J0Q9evenqVQdsh0yjvp5Kmi7BB5lKvuAzCXcdkzuqB7k+zbb8P6H3r1v65I9J5/XJEq
V9rx1G7fplIHcwAY3pZOB0O5SXh7cIlXURbIyN93IBdFAygH+7fuZYsH9fX0l5f3Qyeow8OXdUFc
Iu9RXOofl1Kv9qtbLZ1vaCeOEVON2eXs4TSOgm564EUFddvN4Uu/yOFsOfs5MsEDrZMR66EM3/kc
CZ6y4nVT6IS/FJI/NOAGrCXVauPIgquVOLv/uLLseFbP93ZdUpybILSWF1BlBb/c/g8by18/5O1N
WIZUyVn6LKenRYtOUmVVxGZwa8DXDp1bgglhrrB5VIQFB0SF38M7nfAJTnv3lnWzzzIuEnRhvSNo
+ufj5f4mUFB/WCl/Xd/bZpw+NaPK27eSOOALZQA1m+Vfl6/OKmq5zac+LgzbWmpBm3dQJqn/6CD9
mxjmL/XyNwz3tin9eRnfANgf70K731XkGjym6hotqsmLMidAmoRus5OeerpnbPNPy2/PdacNV3DQ
0OCE1+AyPSd3diCiharjd6h6K0AfoO2Zqj5d3BeUmYyiJ6qG5fIwptk7HpEi1UHql2CWJvNXVDbR
v9/4N9PjX7fyVvJdntebedrfy2kbfVzq6bArepqb982PV4/wI2v5YEaAfsIB/MKsQvJ/+fk/DHT+
epRv7VFVHfOskfj5Re23Tq4ZZOGJSmtwjAgDLZykBr89x9UF61331Xtu90z4715zdh4H99kvk+G/
r+enHphPvwV7ydSgZn9TGv94tS1FPtaqUbLCdgiOw9yXepLslDKCwjmMr4t7G6e+iafE8Zfv+3t0
9f4mGLe2BRucU+ObEvfHT85bmKoWsnkF7sDnW6Nx5nC2WTKhtYI2QquRMikp1k1X8zI/T/TRb3XF
z5dgYvCJR7MA19/2mKMpZWq5Uq6kUTfea6JfHGDH5HhB+FKPTEQlRY+NTmIS0o5aPXppFA8UYs4v
7+CnNaH8cRnvu9BRUvPKel6nUo5n0jnsZ56suwpYiqDkT/UQQZ/727n93Yj/5/n/8VPf9pYmPx/v
x4afamJppnVruj0/7yCX6KrIlDE76f9ymz90W5Cd/u9pv1dxTatqpJu4zWaIAUIs7H+tu9Cfo47c
WIEZNpJD7avjlun+tsx/esRQCUmxBDfEIfGtQ742l6ucp4crnV7jvPYu5jp4Iy/NSAf5ez3d9cVn
//6tmFZ+QCoNwlctGGcqX9l7MV1bddFcTnrBGpe/D1iqCXtSgYlZsEqRSea/rKWfKMh//sT3h/yo
V+mhkLRiSnPqntdp78Hk8jtqSnC1txUTwy8SK/Q+/Ei3HeT2FEL+cMhaA68Q6OaK/unfL/6nKZ6F
aEHWzRbm2EAUfx/lqnw5MNeqcloKzIvPFLXUGXYyQWMlwYcfnDrdLOqh8RCmQr0YX3DbtX5RJvxU
pnIRDBMx823JBD78fRFX4UWcHR45rwI8VagnBA8KUJtx8JNEFcSZaRXJzUJB+WgkZwcUNHPkKJgL
JxxnqCgd8FmHZGw7r6I9woUj51O7+9tn8hO6/e2HIxttnSemiprlj32xlCXUM+Yln/KcUD7Ba9cI
UMEb7HFxVpF6RH4M4xUkSnf3bln55tEzsP46di7EkCC43n8eIYIxRE/jox5Z9bYKSzmzv/j1X19F
OMBoAYO5DybT0+cmddWWX1y65f7TrLsHPVJfG60OzqfExDy/Pbtd4bhsTo5+odE6Sl+492Olpd+c
sEUFj6/Nv5eK8cMe8dfNvy2V/dXMDO2Y5VNtDI0UlppwHjPl+PyK9qXLgX13S9EuKApDUFm4KSps
3Ut5vWmSyYtBRUPgtfO6uI+nmHgqLwbtKOlw+Qca3TbuQxms+PaerejjWWHsRMdtQvROwA7CXTva
Mbn45Y5+KOHavEjSazU8LvX3A5a2xHylxCtNizaeJfYZuxbh4F11NaQTmbNfgYeETeadWZe6feaM
QYDP35SOBkP75lgkzXwaoEK4rXyeV0K7f8A5rXvClCtsYzwhcVg4rbstqx4oWplIn+bmiaOPcXSr
i/OEvj+vEMhdsHcKH/MaCeqmxGVk9cvOY/5wmpqE3Oltma+shZPiW2nzrE2jPKHImCo+QpgWeeST
x1eGJoMvJ8r92r8hKePfhZaP/V9gUlytjkyxTecevSbVHpZJXgNOQwnEMWwD0t7CJILZIGY0+6+s
V06ysIj4RiGPfKkxmHxU9jEWrLG/7B7GxuQZV930ElQ396qECuim7hQftyRNzG0ZrjLXzKCpZqG0
PW2R22sd3gUezVSzHASaff063oJTn6lJ0+remRp1CRVWQoLuL3aB6jT35MTEqZVtQPzzC5MBgDbZ
zWpPLXxsLi7DCim2xt3otEmdireCrxeqnVX0fDkP3PMV5waLJcwSJvLH8XkpXxyFZgtrkZV9qvma
VonW5RdyFqcplt2XaT7Zb3X3vn5tmk+aIMbh2FZYI6VtYzYTp9PHwb7vAOO+ECOtPmqkaFlE0kAs
fKBKWzUdw1u52oIe87AsO23u9sr/dQHEwVRw2haC3GE5kbbkIcYnPLcjzb2aNj7GBnUPZha6sy+R
1R53Zb/Njxpn0z15oRV7RojPDUO05NHEMj6Np68ycxHRd+9RzVYCBoMzxGPQ3t0DvMwGAJY1QVAY
TvNuVzN8ANbMlYT6D3eJc1BGaWc1rfxL0Hys+sbOjG5TXIcWh0hZ5n4ryATj0xqak9XginlEhwpR
/0xLu5xUQHRG8KRh1jZG75zw3MzCvvereA9TiInWp9bVXH48z6LusKffN8h/NSeD5dDLlvJH4ZVr
BTsaso2dEgzFY2yPNFkv7PnDL+bp8Hxi2z2AGK5vvtpGwcsmTHJs6tGb5yG+/8M7757n7UOlnchz
DQKpujV6p5ejLlBLY3nyCMwPDRMkSnyV5hlSEa6pCC4xsgHAagdnw6uCp2VDIR3oGMQd7JbmaI0D
P55EqtdS2a36GXpjyjO1i5mqtDvFKvpuaKUGJlKyIw31/mFR9rBtK0rnAiMZ98vcacG7ujly54aR
6vTIwI25VdeKVnsnpcX1nh01KYkvPDnYGabU2guaIjk+UClwO2vtw7q7l90DFFq2yybABdJ6CNWb
RgKXQDqVwXEJPmK5D/B9HKhi7CKe8ztXtM4Z9iQWlrB4pTa2gA9jaXD84kJkDk1YWKSO5viW2umC
RgtlcebT51sYXKRcI6aSIZ+/5F/Ym5f1OguMXbZdbe6EO6OkwEhP7t5CcwiISyvKJKynrKtEA1y2
Wy/ITx2re/ZNH41c0QS3DfLkLjvn7eamZ78Y3TMbdxHoBJQj26rwpV2Z0OHA231lgLqAvhaDS9BO
vtjcURgF0yGumrCNxA9jm6PDPReZrXhqCDJ4o348OCvVLgMpLodN9KhIJLPvoyw6fNTQK7YNe800
w60r7RdLaap5+bAeHCfo/BM+XxxFSrw7Vl/4Xg1f23xRRDxOtXddFwj8BxwZxkLa866r6bkjh9TK
8I8cFZ+aeYODoLnhndz6qVP1bh2KgZd7D4696stK3VtYJCk2Jz2sS2T3CrB5xGVCwz1IdzN6cvyF
59agdXRuVqyBfFy9Z5eHcItOPSnmynmbamffUe+C+Mwp9AuTXTfFgfB3B8KBYUGxIAsYhtU7cnhN
0+piEr83XX01Ht0VA859ZZ+X52HW05BWxsfkNFz1GmgXIoYvK23OtGwDhG8unzLiBCPi7+8fpw8k
/oEMizuoBrfw0GP/YUwud1r+MdaHxeQ5qtvsriD8Ggu3U+9a4blFJXMGKC22nMcq47+PHIWcweG7
zNlTupLf/jAKW+o3PaVf6m7RrStgD31Wd7DWkQOkLeIPi1G3PkMACym8rLOwRPGQNP1VBKe5GphY
HkBnl+Cj3/d89Dhi+il1DT296VfEO82N3kAdFB1Jcs6j1+SGQGn6DPbsRJ364D8S3LD0fhZr3cpn
NVKiMlrC9qbHIaVQ62z3Y8297WCGQtH0GLCfk2cvHWndfV8Rdqizwq8uoeUdum2P7bsKGe4bRnDp
1QNk/pJ/XDAAjO7girrDME+DUXB2zXV96TMpwVOAXyT3NDT+s0tyHhlWyBpe0KIp2xI0F3uTzr6v
JWlcRs3Q6rfWdZhGPMHbjR1Pk+30Jeq3upuzfAdF99B75TAy6lD+QHN4y8lWsHleN9MBc8hdGVut
z/LlXmrgIv/APInDonL0qwN3aSWx8cd7KdaVoMInwsQ87JgGmKxqGLjIAeI45p7HvUf0SZuh1TBn
u9ykD/fMlqD6ZhNIqteG+RxKFbZfI+Xl5nqkjQwc1Q7h4Em8OtwIwOALvh85uw5TlqT5tKjCSBwc
7Ef6trWHheSuNvukShrdKVuuIYd61m3hH1H0WnXnjAnvyn6wZ5ezkxYr6bA+j09W53CLzlxYFmpP
dw/cU/pyZA5yX2WMJNnnL4MT5cpQAajs5pRj/enkndbnA1H+xUUIE5k+p8Rz23TTRTVk41HnrAVl
mhNLN1a881wKta0SCX3Czblmzmtp7Z5RS7XvV4cRhTmXBsI3BKrBcfjC3wcXcvhMTwpK0iz4w3in
m/rpPDevZyipbEXSw73I7kGxm1ug3P0j/loH5/F56159eYNZ6uzZZWICb4Sj6po7YHiF8AC6fj4+
iY+v7P1QwlDs4AoC3sq+QyAF3A7uzmunuu3GVvt7EkUgLKJMtFjr3j68wUV3GiNQ1vsYu6BtHQet
LXvrc3zGP26JZ73ckSdFYH1c2aDvy2xxVIOKeQ+XcXBrmLNwVfsUw8a6Nbc+Lu7ZCMqnbT2dU3LY
HS4usumS3PqQ++fOZdQaK8au+E7+Uuz/t31BMiU2NBLmhaxLwBB/9G43qVDb1/zBjjYk9RNHFisq
MbNTMIhIQ3ldd9lO4lUw0cJWhF8oE+JLUjm3yHRvfjt5Bfh/5DD/zchIXjHFRSRHT1xC9uEBFM6K
y6Bwj9Edu4GWV0S3sPIV/EFu4S938V/oXXjv6AQuY5Wuggr+fReZ0jrLVXm/MJ9Q9xhCoAPrrpbU
nKprsPX1TA6/bSt+JocYbxThMEwFpPgKXADMUdy9LyGNwScBu76bn06uXcdy8JQ5r0/+wy/ZNx0d
C5SPW1QnuM5tcvxP1AV2wlhG5d32Ly0lXPn/ojAmAwQNwocJ3KhZb/ha+ixS89qSL9OZX7CH01Eu
8sXCVSA1QOzmnyhzIELxby72pv8IcKNAOb4a1PCnzGjfj5Bf2Mft5PbV9CR7/5FCfkAn60srvOE9
y66ozIXl9IXoLY4tzwTHBc2cVW6r9F9whNz65lEDlY1/8+hcr5bb0qEcGZm/L0Nqrie2L5OLBbLY
aUdj8hDH2FoERKbBEhIiv5WzTz6hPfdPiwfsfys69MftAcmIsuW3nELxb6EV8Rfczme4Q55r7YkK
RSYzFtXJV7YonDLZoWCrPCbnkenVD69juVjww3Y7hjVOXRBVUiwF0F4Gn4JFstAWuFWRKOsxFO+b
SQIugowcJsjyEIrY8kDw6gkWmOtwxB20f7QYzFjpH2xo2ccJdE6VMGGP0xXGNlAGjRsjWm4ymkm4
vBOApmneTENUTqJ9sBA5LxKUyj6hdbg4C4UfxmPhePzowJvBrgt2lhDgJL7ubZDTaKBa5xFD0Zfw
Sld8YhPtzie099Hw80V2ArQsy+50nLPrVTOky+iDiA81XG7L2i4EvGDGbfv02Yf+gPPqVExYF/R3
K8H2EJAoNXO0+qqR8QlyGATVIsIWqS94XW4zytnBHv7DaYcwKYQAqA4VWyQ/uAtud3ieD62BGGZS
PX/ylBMZqsAQl0wsvjqLoivobDwZ7irhN9P3+Mx2oOei+R7CeIJ50lkQ44I8/0wtMIJ7YkcZ+pkN
gX5PZtQRv/fh8Xs27RWXr3UYtzgTv99mTm/Z/Y2P8y/hZJi2Fd5p5T6P0Jc0fNQX1haO9Q16t7dE
oTyKisLDNOESRD6Qm5YL23iILGySOf4Fspe4KBndscFOGgxnBDP5iWgDXzZR6BsVSgACGgQ1J/eB
cYUrqG1twh8xyCMw0O7vielRnY0QTlz4fWesGTAvi9LpCGKmYotxPWoWZByvdgDForGrEmDgsYPM
CJFI5AHs957Vp8jLMmTF2Ki78hE7rVoRz/UK24Pq0Kb4amwdWzM37e84BinYyUgoAyJ/1sgYlKPN
+kpn3/E0fUQ/UXW3IaMhHmd6BqvJbkaZfcBPz0l9J5+Ow9UoRSVxHrPnhkOOyZODkT5udNAtUJgN
IZ12WOLY2pNGL42oW0PIlv2Rv1kmGmQ1lekyNpzOFU9ybNVYRgvBOsEmaLYQDNvHVBDgBA3uyxwA
gLJ4+LQSQ3UeRixffZ67Q0wEW5O7GLrjsw9h+8SaenR2ncKdtWjD7M4M3//dsPNtReIqk8ko70TR
I+iPvlZdLulFMiuaP4pEJGhwGzC0GtV2OowmeEVK3qHlWVitjZDdQWwDV/z8FlNUcJ01vh251wA/
OOSPR+evqJ8s2Q+UaGaJVZNgE4FJQgP5DUF+hycyvrhh6GbcYYLBEP1kl54YiR9MyZgb20fKw4Y6
vdhDtNl/bNhfWaoRaIU9MdAiIXprc3Ys/c4zTpINMrlRpCCH4zEzCxPUY7ITo6hP3MJI5BITiiPk
ObJGWuUF8YUi8pixMqYefnq81+KjzzeVjmBYG30R2OCXk9pFu8uG1acEZjKJJce9sDcgcGgLoghj
SfAf4DgvOEN6fe28XLghleuPc5Tjkf0Rv5Y9u3uCL1C58wd2+EAkgtiKJHWhX93rggEx9nTw7VdO
zcFnf+39Lx40bkFJf09EuC2kmeQV4FKM/q2yIVp1ba3097P9To6kNV5RpTCH4c0dx1dKUAFlBhVU
G3i43t3zRJ/fstcGgSyu3MUxFlc/Uq4ZUcpuz4jpIyEiwhLyKatKHKl6WXQvsaJla0iwyrfs0Soa
EUXD+GETjSr7hm8QTjtF456sCRX71W2vD0EZavTEItdBfKx4lkwHF83xUE4J5voHkIhiYPZ/i6Z3
ZywNqOUkB8iO5pBvz0de2AnHQ00KwzhcWTZtepHsiqXzGKg4itjHtlPPKjlsE0t4Gl/3awCSLd27
psQ3K7yC4pENcpllr8H54UjT60JIO6jAM0dlrQDtEF13HbKRJLQxGUWyUATA6MancuqMn50xaILz
wSDjtXdatV8eQwvKlffkvozY/MyCdAqF7RqAoJKiPmq5N6IjKFyOnKDOCVEXP+PFPGqiyAyHJnAY
B+01DrY3V3/gbwM3nz+/d+oh/n3Y3S5bltdztGncSwcfWSRIOCvJv7lQ2I7l5hVcnmyEHU7HL5Mn
DBJoF3YMvTXGt+gEjeLVQzbwJAhZ5hPNSTuRfC0hTIGhg+FgOwIDhAKYbv2CCkwIyh6TG/7Jkvfy
NKdaG6dYlpJineIBXdoEjWf8hOd34iApHnGvm6+7XZRpdQlho44BPLy5zmV769KOHfaT3bTmFB6X
UxHQKqxGUC61Oqgc2QvJB2gW0HB3bCCGh1hTpvp0IBbjzyBSchkSPWPUYFFjyxuMP0ELYIbDjD+T
QLHJkxNqsPHwMjfy7oP9ePhAPWRRnCA3xH1nl/rqJneAXTALnnOLPeKougaUchi0H+u12Smd3cH/
DO+SPUxRoQ3DeCXb09xbA9sA2RMavbd3VjQ8LTrurgqId3NnDE8zW5r85tPww/Tq7+rxbU56r/aH
OjVAKaQQaaXD9yzCxbJggPmw8OE98J2Kr5RnT/2V9nmYNFnJ7N9F+TfH4g0sYYRAWgKjchnB9xu6
fmwp2SvVrpfpq8/R19gcJQCc/oS5wZGD/G7PbWSDrOLZCwGKUwdTjq/fpE6K+t9BKk/jj8t4G9A0
zfHSOh7pcKBJooswOlRGrSBZviabUxFt7oObXa3svvXqpEdnw8mxlh1adWQmLzLMz71lu9PX5sd+
3Tl4o/bRMVYdjmOI4RqC1SuH8nGCfCqKWHZ7VKwXz5Rpf+2tMWwknzg5DBHXvRQDWmhjdutgTw00
d+TAxnuRPIvKKm4UHCJBw8e53Q7+h7DzWm5dybbsFyGCBOH4ukl4Ty+9IChtEd7Rk1/fI1UPffvU
jdMRVTraokQCyMxl55oz6j+2wydJy8aTPPWE8Vw2DgBz9s/1h/1IYJOX1ulEqJlFCtj9BXYErRiY
5uZu2s8QV6Lmlx3/fTFlkUH9czEZ6RXcp6CSJ/9U7DM0vSjuT7kDgI5Givn6Ydz16sDwaD89Qckg
ufWytsDy2eelvPr3D5/9d0dKo4H4fz/8Hxv6Mptpw2X67raKjazVtxRf0YqYgdbTXGQhIDK7LwT2
4k6dZr54WMMCC9gLJLZz8Z/mPAHBS+YpL6Xk3y9M+1/qgf/jwv4r7xyupSFnGk/lDXnIw6bDxU53
OvhEFGaZSQKY1YWMF3flPD+mS8n80q06bUEVCjz61XoGF3sMBea8dvNAMB9TACTTLlOYkBmkp1C1
V0B8Xu18DXzYBrZsNlG+pkZehddw8iUQVP9+T7+6vP9cafQhQB4gI4taxz8edv6c1ddbQdsZcF++
uwbwnUC3X6YAzcmfLjR4q7inNfHVhjpE+IM5bua2Qt1SSuYuT/lPF4rUrvUFzyssVDNvnr6JCAgX
IN0Es0e9tvBm/7+kWfvfcub/cd3/BEzM9eaitNq1Y0SscqV1t3z7BvS0mjkInQf/ccpSjdHqh/nw
ZpbqwMP6+XSAUwYddWfDHKNueaM+cAsHq4YuZgyzjwptAFHh8uFcVwjSnav/jkqzs0qzDt8IFm1u
8KFCau7qUWm/kSxsTiOE6YMHv77EFAKVK/8CDf3LVrxqU1rNyqC+SUJ7trMVOD2XjeC+/j69IRqh
mdWpafsaW3YGAVPpoIT8R1tcYO+9kEdMHZ0OOIDzxd2rIjourVUEs/gI27bVmP3+EcDLdv3DmNRi
wLPrkCfR3oGTZ+IU9gOQYBNWoZJCR+WSCpNVYAdlD3oDU6Lj584SQLcHSidOg1zFnKrG+GXQAP33
3aXNfhEk/7W/UJ6EqEdTNFBM/2+tRpnrdX7X2n5bgb2FZNjJU3qbmqf6Xdxwsnsf8VradtKKH49h
sZZIkOwb/ec+OsOl1Uav8AKs+x1Ih3YlfSvGYv5NA+JOMWR3aZAVeX+rTDi8EzlSiPPWj70WwvG0
m0MeWdhq0vrnIPcFnTHVdUQjmqSMDKhhJac8Kt5AattRAbux9Uf76ZbRw6t3ZZTZ+eoe6CTa42m+
VlKaHzrE01p4/6Z68vwudzUXsq53lRCQ4Iv4nmJyvat3c6jHdz3DAWlJxW8Nb7XOsCvfk+Ot25P4
WpR/5HQaK5+TtIAZgJQto5h1I+l+efflxTxbv0sYtEhtVuYQFu7VfXiTqPUlbqph6GACv+3MnSEy
1K7reAKzb2U/nMakCGwLsbUXBb0S7Y0roNRsQW2ZLmUG7XwNTRBaMw5l983oV/brq0ghLefvG3ib
q7Bdy04XvhDs6Ww2tq35zAss30FmNwvN75fUCWhLtFblPhzFAf7vvJynNSQTR/o7mqVDiMN2Z46C
rqbu916HZCCyLI68nTNOcraeEBnrzs1GTolDObfaiJp1eN60Tu3XTu2Ufi2ufAUHelQjuFRHnQ20
34PDLTG81jvH54ChEweld5+2gwvfhK3bLW1zka3XzsXWzYt9DnqPKTSXWjn80lo4LK+BZmde7Vdo
Gd/CGVX+LOjDzJMOLDPbsnTQMfCR9niFb5/Ku48Sqq/u67Sv0XEYf977fvuE/6pflhzbJAua/StW
1nVwORQ7Y11Fw/G5azdN1B3p5u+qCBL5WI4NtDZmkbHJw2bffcnJ/LVUkuFr2OvR+avdYmme+/d7
+fwaf8p0+tXE/H+NUYKXx0dOZVvQ0NyO3hWe5KnxZ/TOxG6e8gSkSvuG5k3yduHiXomvGsg8YHKb
kufy3EyDZiZQc1B1i1/T/Ud4S2cBI8H8ifjT0n9uumTYVH9fu2FDa4s21M449asuMU716rwBoPDY
aacXajz0OJDkgTTteDtWyXiUT/Kp5DCOq0dUU5+IblHuo8azOcPT3Ef6QXB/b9AYfTLRcKx5Swox
ipjHMj77U35sd5NTteHFiXA6Z8rnDH19d+jm0V470vJtj1S6OtJAUU3oj3xRRX3vtgM0oB6GOyN7
uhCSf536Iz/qj/yoP/ZHfqc/zr9J/tXDY1f97bhF7UT0UP7pNoO4JTAfuxnwgYNKsAc2B7SX4fIW
45HG8eM/T+K2Uw9chPo9OSmUeY76gb/QDyqV2dodIaLuGWpMPu8FrOX86fybT1cPdNB4N77l6+8F
qwf6U4bBhFu3UU6PXbsqPprksuMiZ4cqUUi5YbnccRv9jjGp1WVXHkU/6iDa0afnYaaYPBeZdjUj
Cke+VLz3608tvuV/1Gx5md/9zysz8Tz4VvxJa/7nV9od/8VSgkmoj1SBeah0dSE4Ol68iy/5OpbN
8OYx6NFQNrsYUJY3Ym5AODMbffHUuN1J63A5mpotgrE2egbqQfMImDes/4He4hPhcdm7hPhJFwYd
cx4wkOZloexp3syZUsSexYVb4KIVHLFsNsE07gKhIHRlDOpuASrA/MJHv0ZoyTZClJ34oMGVQc8I
fhicuCunkpUT4MkgOWomiiSXsTeirQZmdpQxfcHzBrjdCuujEc7i9iTui+dQ0cRgr9FqNdARQG4R
HIRz86oFZHlZiENKVaTSprRAXrYaS7Qu+mjqzE0gFKgANRYYzODJRIiaXiyNLIFGCXCbzM3g/Op8
IasxhpdQ3Q/xEF9S+PCRDOujZgM5uVX91Q/dhqVWD6PY0WJ35m+zP7KjEJaSTP1bFMq+599s89dJ
/37wk9khnB0KdMNQZDu0R5a+RYEKWYkWt9JzW4yIfE5j41NJ5+vLqeLa2Rg4NJW2zcNT8BMPWMbw
qBssMOKhl4hqDxMR2IA3BlP1B6tIzhvVedjDmuRhI1j0jVQsoe5fIH1S0j7qvWmQeXMccxcIo6vH
yFGJx+7gguxyFT9dJN3i6QErHqvoVzWb14kVdOSIx+8qq6vVOhOarnNidyPVD9jPcLLrEsRNV7Uz
pugXJGpQe1kiIEF9eF63aBqU4d3HrNXoPT3sd/AKb9bdH9HeQzkruvr3L5o4w5Uh//O+dEtmYgan
DZojIGgUHKMuYlIzmIfPdOK+ks63wUyqK0opw/5M4/0j+6AH3ayb9eWn3xZrjWFCuMf3txBhs7hJ
qmSym/nPrzJ9+5TiLtu3f7PbLS87PddsfBTrJn71iF09wk8ssDn1RwQJGtZdmNJ7QujgX5Pc/53h
egf3zSV6HIdNvVIY5nnCDW+dhQqo1dFleJiqBaE/QKzMa1fP4BmMq8w78x4Dz0g7sYNO447ycvmH
pT0MmwyxrJkjfvnutsDTes4eEiQbYDAtSgnnuOYYX6JLVKOs96YUOvqTdM6zz+PKfgYV08HTgGMe
v3bdhjzDn4RzSzowPPt0X+GIHpruQ3u3g+HLBMGA9JW4z57aSsC9e49dvlK/26hKSuftqih93Hba
rvd0J3feAXOyvthQfcrXJ7VSfIJz5lH00fxgeLl/D1477iB54KaHdc6yv1nX8nMM+3CIRfLz3k/3
z/0ceNSN+VDdv+PIS1/HA9/XQsBMdc60NgBKcekXSo/+eTPic57uuHoLttXoHTzKxXnTRwoPD6vL
/t8Vf3mmmzPkfRHMM0HHCk+0P1c8QvFxibpExiBPdi1/0ok/aY+/TqcRD/WFVt30oLQMjuCRis3j
RLem380EMSeHmnm3BGv/LJa8Oj0gsYERhniPAcxjvwMWw+wtX9sd6mKYoRHdQ44yQ7MMkx7ADeHw
4OogFEStDrT3d717IvDG6rDql1P2+Txw7OnIvUy+Q1lPRI6/oWS5QzVDXxODEji+4+6ghJL/G0Bq
2L0rynVG2h7HnQiudIZ8Gbt1b6nqt+nlR4QVF4iVxeDQahqU/ivq4n6rcwSIvJt17/0nKngdO9bu
tq3Dp4/6Xvx2FR5w87dJ2pV2moPC4BlgWOTdjYf4OvardvUbPfDlhlApUCs22YS/yf3qY4zqFW44
Ea74JjzfsGnFD4g1XhEsnYQ4XE90J775vY4yFTJwXVx/Vqz8tF6M3n09eqM3QNAtgDcpw9A/Q6x/
6b546e3OgssKMZqonBOjGKcumbWLi9gcm2oGyhEc4TsQCy2uGVA056dPpVWJaOB1L9EGWZOaAPnD
QOSgELbkInSP992acar3nhp5HraB4hdp543JBFVK6bMM1FD/VOIehMBrUR3zRIu1TR3cPQNVrKsn
rzM64qNVJteTGhoBHacyhFuUsviUXl8b4E0C2Z1G8wgL4ufuPJyFissscgx00UMJyc8+GvRYdHSm
5tGMC3h7t0PmzFY54qKPAOyGiXaLN7r1ZkbRs/DBJKaou6HuYVgUgI9FVESaEBgBayUlTao5N5fA
NFbix7ceXr2My+2D2+Ftl6hrlm6GPNvMLDeZc4MBdQvcPJLSOnhxKQwkig+0tTUfHtd8L3nIUZk6
8l5nqvGHPDBiNMN2hdMnGbhGJC+RP324qieFj0R2Zbcg+b1BXkniu8uTeXo+NbtsrXwLmTT042w0
lRIk6QCSkHukhiWlw2kSc/17zL4PRpoWxDZHYbNPwBiYN6sPpmjIQHVtrjW/i85wQV/cs8c9Ip1b
edfwHd4QhrtHjVMmD+5vHlIUCmQCTGdYPdwhyv/qaRlMV286+xcGeMrlX9gounC0bhtS62h2ajfX
Y51IXnaoN3o6+e6cwZHSt3f3JomRXLZPRzXl+GYJAjioqg6yNVAmADISNoymM7br5oua9szVfrlF
iH6SSvDx+EIfiyJKT7Hq7NFXsIoIMB89QhvUTbUAaeegWBjIqzOetAhGn+oPEMIYPJGxnL4X9R3N
ofsxuy2aJ1Hmkm8kTIuxeBWmAggNZRmiwJV8Xp6PBZRw0LB0DJEtB+S/MVurabtsN728nDLe/VhK
NPuwW8xWdualMO/veAKoGagLoXYhfse4mNI8euvLsjDbYjnj94kmz8spEeYxh5oNZTJ90QAyIDuO
Ox3It/SZB3WYbSY89POpBieaKvlSgoGhWUJ+PcIfhKZgPP18p9PPV/yObh/o/EV3+N0Tnuzf+Ype
GQ7IyT/LVIq6L3QWt+cvaaWvsr/llrZgrtFwKYjRbuEkRBXLvZLz6I74XvgD6jlYIgKzR6gGrYPI
7FeWKEk+/jE+nvvLzxyRkQuyrVd4MOvw+lWtySEZalWj7K+WcFiRUvJn9CsnbgNkd5I05G1yIjoN
UbbhP6Cy2PfbMRSfNreuX+qq3g7rNuQ15aPciiBlf91flOX5y3hgRYT+JmyH8bjt4Y16YBqvLkEd
mp2rByJHXfz66dP8c8ZgEfZwjgpm+8nO91AuyjaDsFLZx3nPzNv9q4B9b3937g7znm4WKEtB268l
7c8YTv1+e/UJd3wlqX+AhU33gL7Ln8f4Z6CcLcB6VWx89DTi+VVEasDwpXkg/mTwc6GxyfNXaLbi
Cxc0o1IURcJqh9DRSlnL8bVY3OlYhgg1+lOnWMvi49d50PiMosXQ5WAvKA0v5PU0fdPOnUfEa3lA
h09Zq+YUU/a2syCDKjFHNUhj4yNhRTsUHF08BpxtqogPp4415In1EPhzuQGMiBPKSMbfvoaNkIEb
vWI9FLNYRZQ506gMUW7iYOZYMxnLiOK0h9yUm/GTJzKVc2xncxzdMdDWtZilZxBVYeJT1LIDjXbk
DdypeLl1DZArzhRCFIXLYe4+zd0pY8QqpAs08f3XnqKif44ybN0DSztHRhyrZk1TBCy/jXiGkPdu
xjPAJEO6awQkCKhTNWaHgVOWGF36usB0sRKEqk4NnEp2x7D2jASMtw/uPzUSAxntGeTTRTqjiILw
lkvpx5askkLxK3gFjyD/CzT4JKXz9L4Tl1i7/ZLu1IX45895x6EFGrpDPBtHuxsE33xJwbK0r75K
JkApAhFOnl6MaLef/NHDp8cdoDpqoAQKzRYtRdnqqexTAUJ6cAwe7swk/wkhemLBph59Wyo9/Ua4
vOdi/8OULy5CXpfBlXfiYvh7HXWh3sZq2ODTmYtGEGdRLWX8m5BAboNb0G8ubhVN0zbAxUxB8efB
xB32HHSUPfNQjONDr+1NYqC+ThPBVqPEs1QNkQv1KaHQDi8JCQkQnDfvwfWuFecWyN8a70WuF2fO
JC6D/gADzk76NNbGGledrbM1eqWTGLx84+vbSTyJ1U8jyAPpU2Utmn3O12qvr5BHWVyYex2SGgUq
KWopMZU4beYeeGQwgRAjI2AA4dTMw5U6edj5NTu4DiECRSSWzRqoggzUZ7bAftp3WzhfnY3ySvht
t93MbCPmMVrKd7aepVxzttbiBv9cBlxmLH1mV9g2lLgwsKoM1kAFNoWSZr6dhTr/b/xqX4ZGAkO1
DRZ4FqCGFuafxE0U7kdMGyU0T18ZgnRljV6ng96m0D5jeV7fGuezO/E400nc+XK36CWSWZD74l/c
v+G+IDzHjoePg0pgMt/mwXiYpXKsY9nFOuGu3fdqguKYyJcuP1P/YZfefaHaKrucSSEvW055Ygw5
+Si6MhoGcakDqRbtdiRETTTKojPZm3in3NXDzhFhB3FuMAbiBM2xOn2gWG/vzFXwdJT4etK54Pkn
Jzp67tVVFkzYc3p4O7TsvByZtdq7sI/zFIvuz5Z3DpuRiA95UgOFdpZTwO/B7Y/ipXkl98ztBxEB
IYx5c6eC/ufN3TPogdBnTaRBnw5pNg/74b5QhxxQ3uyXA7rKU/i1NbTTZjYaweHUhjcMtUIJOCQD
bpaIeEquRloJK/xiPbV4DmfHDPM3cdE49Ji72GMGET2o4ZK/m8Fiv0dYh9iIu3LY+Mdip9ozu1oR
GaTa+sK1T+KeuxwoS2qc0hmzGCo6vvO08MQ5raLJdx2UwTMVy0iMGKqRSG/FrWByecyyy7xVnG9w
66+Dmha7xh981lYcbRH2IZihJ0jCCa6uFWGcNadxQ2qjeTk6k2LRqhVK5SsFcRh+wbtBDaO4Z6ej
6VA4zNqEAPSxrVX68p8LdTUA6Z6mPH0sB5OADmLCxYrxJP9s4rBseCsCKZwciJFj5D0DxFX9LpQ2
ZVzGzHkHo9smvTXZ5+t8XWO2716zI3hbtsmM94DM3EUOPr6GPbrqcLj5FA6cGe0T+M/4OM0tAzjI
QqpYjKNDOLIcY9mpnGYl0Xd57go4YbTDLTC+OWhpKy+L1XAkToz1DyNqtpQd/+TEooOjEdC3AVEN
09YUfCG9QCOHUXhHj1SWa5YO/Ljk8WsB40A2uarPUI54LnooMebEaXZ1ngWBISZdNeut4nK5kfGn
D4y1iHo5Aj5Hwamsnj3TUlNQlmD2XAWJv4sLIwn5wdOXVm9q4u1vH/G9GjjSIkDp2ee0oOO7f8Ym
DgSjszCz5CSzzqLQYzISlCq4NkPE1OFjL9N6QrLBpCRm/9ydzEUiiX/S0KXMlgPyMhJQvVHuvXGn
oDZssj+TbMYxEtoZ9punTtSPvGQnKIvRF3jCuPwUZPPLDid5FeQp4DpK4GC0rcIzHzRumUSyfumP
QpiIcKEoBTo5/UOK6Ein6x9NKAJ+RthxDyLUz4TYIg6CnbgCyBGOpkJzdWqS7iAIpCFg9nIgPsPN
S77qtktcCf23V9DzmTf/hog9UHquq9hPGDMRmoY0NlIakA6yvSbRPJ9fJxWsGE+27CWYgACUIn2l
2kXKEEp8Y4EyDjFJkDmJB+79umcjEBDMvDKRAc8AasGKQfZlj+xE1c55pXI0vwkf/hM3SWCPJwAq
grTtPURcl7ZKYXLSQJjTpnCZkyI16kzDeoYPtkFu5+xXxa0DBCYxES9yCzpkQD7T9qeEY+LvGNzc
kQYPmxLV5Hzb7HVQjGhZsk4okKrUSTUcmsYDNFCZqcwyvjk3p9u+LHTgOacykt1Kom1mkRrNsEsG
MDyauTAenoUEDRR9D5yZGLZWaaSjfQ5ipBbmFzV4wJf0gK7YTewdbd85G4b4awFln7snJ4zpfy4w
fSB+Hv7Efvji13triOZe571/Lq7gVnRAKqNMesE5cDV4MjUdOEAA6dnjZK58dw2fJi5j0+MAREbL
wKujWYaPsKt3iWX/zcApfZQyPPuIP3kt+RDRNQYOprbl22O7s3t1U2x/LjVVrM6ckl6dyVKVZROx
66z7SnBrXxej1cZD+PKH7c3PonYNQwotsDKW+dps4SF0z+GdMKdYAVoTgZaCxKgaMk/CCKLEzfWx
zHjA+evstIiZljESyWyXbq+htN05LFQ82SP5Zmo4wMeXqMjKPm7PPpNSQ9V1bGgXkQ7d0NUsScGJ
nL3nF6prVGnepPw64wzOsIOOK9Q3Hfl7Q6VZc6vdhTBVzOIwBB9fLDInj2McJJAsylZGQg4j2ort
hEb9ZYk051qiYVzZlan4MtZtQIF5hq4pEqnYI/rJrJdzDy8EeJqjJ6qrIXQ8wQMTeZE8dxQRjFiL
J985ZqrGXpx9LLNVoFnau82OuAdjI7TAKVBA4D74FRWPe8jJ5xQUUbu5BUVEEo87LGIZFp4yrvEv
mCHcZxe2JPniX3NKGWAEhVz0PBjgZGIKZdm5DQskpE51twnqqHKnSR434KtudDuHEPNBCsFEQqrS
G1fTGvP0YDyf8MPP6QNeyY4ySgT4SgTsJHqYiEigTUpj3NfMwhbqyjN33CsOIzvUSH/7n6GUsJ4+
WtU2DmhToeqKeyJRGTknBPD03ckGlrc/UJwj80Lm0OCI74s3jo+BjvjmjwAe0PQMq3QC3H2O8HPy
8nUe7Jn7kAINcSdxXxI92wm4D5V+Rr6C2ZY9TsqA6RG7Czk69MMH2NBrTCsDNq7CAIUwcIWnRTId
kswGzOBp0NPn0Z2xLwDJMLmjs0fTemZRJAaF8hXzLN0z/QxedSS6t5l3B6FyDjGT9JCFHGXlCuKF
ewzJNkb/GszoEI/g+188lYkDkoG45yoyAUdGK+KNs/sJwW8DIjCZ4wPsQAPn96sRnq0aZIoG1kIT
mtKSCx33i7d6OGIYYAqgv7B7p8DUGOielvHIeXybYPpcHj65kAQRfUnru6OZREMO4EttTVCT5xVL
CztXXRrR21KXdCAA4crYmLlbbHKKzjSc3CwChITvb83Z8mbXng7QRrabbWEPCCULf6WDbNAgGLvQ
TJeRx5bTzr34U0u1mPPyO/cmdLeg57/TOL/Zd9cQIut8LiIZ0XVR4X1oXLlXHocCKd/DLLjjmXWF
mosGCpgKdiAyQnhOS/am+AZaWcx+Fl6zpXVNPsBX80X62MKx1zIJVFtVWAR5NCB9q8HgWCSqJdu6
2wWFy0SC/0CfM4/OLrOusFrRrKX47XQxJQ1bApYetDt1OfFHRHylj4Z+ncQ9GDS9dRpjiL0ykzXZ
Yz4+Zm4e0f6Z0Buix7rIV6JLo37MnVcqBgiLUF0/uOAeBeYsfXk42XT0R58yEMlnGyvWxJl9SAH6
4CADbuBlDSbztLQK9I1Y1AHSl8ZD0dziaONqR+Z1Z66e9PsqNOCk88vvCWcdv8yPAVsCVzBA6LTL
azgyHTuxexOSzrAJJ6upOw/6r3miJ9OEA75mSFRU6oI8IVPxCuflnjFzQsCYGMIvKJ4h2O6dvYdL
drXnAiLxvDF0Gw0RW/MVdFG/0TEuMkNBMobrsqlpzjcrncxdts5/mpVGJQsrhW/2NCp4MrmIFF6E
zZfS7LtY5cn1OLkttO8iIoIguO8Zk5h7zWq0Gg+ZayLM85Ysbl3GNL2iF/ALw2JfEgYrxJtjckOt
ebozrGuEXq3/XpRk6y0pwFvkaaTcc3LcOnZeQHvgTgJNQfhNmEpATAY4D/UwR845njrG7kwxOE/L
n4p/1dBrCdr89qdY03Ty7ug+/9ZjCQ2pNFB71lwqNlRnnoDKpOiK4rQUXqmaXn3FGoVbtxaYYUh8
caxnMfg7XRTp+QfLF1b1skiHnzw2otsXFju+8vrri8mb+QdIFEoRZ1ehpQOqY5l5DVveoCcLqn4J
vnp0gJgskT6GEI39z14UEtD6Rou0qP8yVtWWWWIR1E++2BYp2BJr2M3A8em4DJUHC9WWfQ9Z4vC2
nCN3TRVhITS1MLSAn72VRrFGw/D2sFdCNA3AMhcBrMlmIciCOZq6agN/n75gUUG7MLjOnISyJB0n
HEWzwmtIxhldcs9oPDULYXOAr7z8cn1Fj0/k9vKydHlC4AlJYcCyzxcZeSjbyH/hAmhIwgrA0GNL
wJYthbATkQzspyNBCFuHEgo28QWTeus2QHAmuJrXn48Mwk4A0qQvmkXx3BJIG+7Ar+IqprbpMITG
lYoThx6HyC5ZJhksz4N9C6iLt6L7DSch8DMy1hxvx7ZDx4NMkE04hNlKx2zg10zau4shQDmXyF87
ZECLGDRvcVzaMksuFGhwnMzmVbwBp4Xam4jtn7BY9MsLj00lyp+nfBBhTIul1hgU5q9S8iv2kr4Y
iPRKCkE8/BC5XIkl1wMq2RjscQluDdo00ZW4WZklps8HpooGDiXK8aCPC4dKduGpSUPbk9EzENgy
KE0Rr895qPWSgX9cYx1ffFj7whFy1Sp9+PKv08rjltCFbINcro27ENQhmlk66lWYJgB0lJ3gveTR
QsJ6RQ9CQpjLR0WaaFi3aRQvoIPrSISBVwDwUyPA7dyrRuA2koh3lkJWcaGd8vRg49iQdAP6oblJ
0lRxlknlKC6XTmtDkGJOnYyMqVrmYY99YsieM69ELIk77GBGdGlxeD3BxCWgZ0Q+0+xKPqmPGVuD
1WhifVRpxhjlmbiXcY59RkzXYSYqX8GAdNwyTxQ/LS+f+ONuO0/OYb1pXXI5OhlEPE5J/t9uBrYr
nZ/VGfr0mpl4Uh8MpIGTbX6D35GqhWS1vgo4EHvO9D9I1bDf9/Tm6RFbyzNhwRQpi9dJtZ5LEBN0
Djb8cHFzGdqk8yBZhIWUglU2NTKfYAyIx7a4GNAcrGmo4rAE0DJLL55IiMigV8Yqi1DrwS9AWhiC
1ECJHjSZTX+Tkae5q0VsNpNNwBKCQjPFYv0VgY9mAWwkJmy8Z1jGRFgB3toDzedcQ8QXU6gWskiQ
GUqWHjDMzrF9wGWsUrgBZ47LPgdis8heg3OZ4wTFXWaU2IvNDUxmF81dGB7wVip5fh73oOaACmO2
R0dZZUBHQICseTYOuQaeKzZWOTmnvgZ+Qn3i5c/MCl+lYQ0a5JAbMh7g9GLNFMLou3mnHkkCjaow
axYS6lgtzaq5V/gTZminPsaXtwGKQSAARTC4aaRqMIm3vQpQASztE//PCQiutkEpN3ztVSrMEFB0
23zd/XR40MFVLS4dKmOIfesI0II7d/ksr/AkMHYlEcIYSqsrqBTVuYGdK4/Mbs6SkbBW4rJmIoy2
Jv6NOEuxy4g2E/aJmMs0wIu2FwaAACoRQzIf/w7o6xJPlVQGeg+RJaxGSwlZhxwGD+bVFGAvEb1+
+0xfGWyCCwr3q0i6JAMcMQtEUIkC2dy6UTyd8o+cnI/8z8zEB5c006cH4A0M7u/mU0GZJK1plre7
3575fC2tx5MxLMYT3B/Pb+CXaX9S0ll8/56vxb/1tfEppwZozCKg9b0ugov3jJk69F+r3p+672T0
iwBi6zX4qHb3wiZr4cURGRumrvFg6bjsCX8S9UM8l56heYn57bM9dXMHUhpghFx02lDnLYlhWU4H
rSHAlSWgfU5HzjgPRFPbl1+w4tB9+HiaX/gx5Y74xQ7QIp2c5bHvwhx1Q84nIcDFn7Fm56DaDEvF
uu4YKCZ8MIj5u63xh5ILoZ+2erCT58nV5gylPXqSalJblLB8Kbl96UkVvmyQjcgdSVD+iRDveagj
2auPZSTFAsZ6d1WgPC04c8NuNgSWv2UxPBVm7s1NlcCiu7hajixbF7+X+jIjeOpNhps454TMtsS5
ElchYzUAgQnWn0PuICAg8JsUBy+Y7M4kUAV1BQUR461CIgtKY+IA3AN3oRNek1Syxx+M2BJg25mL
TIHV/UhJQT4DVZbTYHS67WCzFgMpH6xEC1j/14W1q+zMLPea2ROUa2BmQGotbgtmP/GRlNWp2JYW
Il8BvD6Mcb8WL5R3DLeESShLSvuLMTiAZwq5wRs50Cs+Po9ZHGqHEiAxhBipSBfxhaRmDrS7AZwG
TN3UYTkYCGonztlSMHcCIHYG0FbxEIA22S9bjzVbtmdrHQCb2CuEGCuR18yXKZT2PMebM4sZE7UF
uTMFd18BD1uuyJ7MC6tPK0c43d+mQJNKiZRAbyZKnsTaFZZydAAZAKafEsrrfzhvclSARwYghG/U
HGqYKQrXySj2aiKqFVQtij/Yw6Al2Bfj+FfvmVKVAKhvuKKUIFG5uVKEav5QE8T58B2lEyj0/Pxw
3Z7tO6EvA9hsYnu0DHY3W5GNoGAqKem6RAm/6XYeF+nLoY/tiI0P0N1/kovxPU81Z7PDqb2uMEJE
vp7k5pC+PNgcIk3VCRTZYg70nGwoca5aylXTQwfgr0jObAsCSS74uSSDQ6Z1YtIRNAXAb+JoMIYR
nj54bkMqAv8hlX3FHynqEiFuNUejfIyDFdWYBWoNXm3PIDOZLEElmzqt96s5Z4nKmHIb5YYBVywy
25evUssX8aHkXhluq/momqn0YTlnaITbh7EseALBBgnF/H0Bil4zcdf8+mufx1lkEGw1uLbeUXDS
Ga4E3pow/84i6a8RjV8qToVBdz3RIonQFx+I/+0pqODg6CGSbm4JGRifYLSGOgSIb6faXvwJRUw8
wwc1CuKmkxwCzXausGAkbxiMNoQDdMIoaZhcLIIUDhz90y800KwXLGQcQWKjzoSuTHVJPrlcLuG6
lVG/RtdzKSVqxZI0QcYsIgENhVra/iZ2WGfE4IU+BBM0OES6jkyRTylyUPSnlMgoCxxoK2jJrDMS
wz0oTNQDSOAI9U0IaDCN7wVKcM7cmRLuS36JXROvysTa7GqPkj789lq4nXrV8UXdk2UMDVNLrwT1
ZGwQf6uUaGjNuGdiyk4w/sXKamI3HIOrpaO+R45vq84Yah7o078zYpbCxsyzm56HIugJOkSJYtzP
6Zi+XBY/MoglHgQeZ1uhSsxrjFc5dMuRIelsYwHc0QNzbtZfKkS/6E8uFuvtYnsNi1QUP2gXOU2M
hh/lFJUNUaWwk0gfVPRIhQib0xwLRw6DL6mX4uHfWK/fuAgX0YWZyIrx8Yy/biVa2gR+S9LShIgN
WIRoT+g2V0Ki+OK9MhIFw1SX1JgWkEX5JGRY1otfWuxyc9jyE2eCD3kmU0AkkGzEFYXmiqXpePeK
AhRlZvv2+1cyATvJNKUUzZrzVWK+f0rl6byAc88lpBfFE6xybWURn0uXt6LqOyPzoFCBzRadbjFZ
lpFPcYxrVAEwSVTuxUQJTEYYKJGYNIQ2Iy6Qk2HiZPnzhjZUReVU8S6mzi3Pga3oWBBMv6Ou9WBO
YivARhSbvdtXttJoKikR6SRGKfs/hL3HkuNatmX7L9UumEGLRnWgqLVmh+ZUEARJkAAI8fU1EM9e
3UhPN49snAw7JyIIB4G9115rzjG9YJ31cWpc2uOPwPdZM/Or6N3KaDxT9uOMhgXmd30e8OTSMGI0
ZU1NDjUyy46JToYZDYPzZnDvPNtpG3exZIIik8NMNAOJSazcGYVrPaCdOEWyzWPJVX8ZrPLp1kCO
LJ3oxGyFwXMQX14baYohn4KMgdjvZhjzT2zLdy+MIhHjAbvEknFJ/qcXJm4CKSws9b46jF6N8/Hx
qxS8SK0AHLEyu4xyemFTxyg7bO9u0pFO96sMX8jJzwxceggMmxOKQRI7DomHwfEj2RkdLFARo6Qn
761hhT0XmQi0pTlDzXbkdkAuiR67Qd8YQ6ZAASt54gJpRvLylI3OAfvtaBw1EHRx7svsMrPDkyHa
r6cTXB61a1l4z92a+QUndKkFPt7wzIT9DNo4J+oQQL1BmnNP6hYjhDsaK5BpPyYYFkhmOLejYYCk
iMTZ61na2a+pVUgDrOwnUAz3MTQxTEtLrt6772+XdlaZ9xXDEb7ADelLVXGfmiNYJJohrdGYldUs
rZYrHZxg9DH9lzQQP11ARRKAcS5C6+TMjDycBLT2cPOmpAOCMMSNaROVEzb+fa3SmYBO06+m4TTb
gFUeBKsHFQA2HbPDH4Av6tbArV8XRrWuftX7tDp2sa9lzrOTd5utTHYnaBnOYMzckPbNloZDUoY4
Yfw5BImfKY4o2WHhE5mClaRjDHS0uXAK8g3MtIXeJ6UbfjhT7DtN/7qA/+QgFznKbMdgSxi/9DE7
0o5VVwa1KiZT8CSdW+fTV9CbiIpnZbYQ+nXsKk/XmovTqn8riNqys9Lh3yTYRAIn3N46Bjsommdc
12O6t0vuUvnFweCJV9G8VlQLb+89QJe+j0blDs0xZxjquOtzr8I71GNUd3DJugfJ5UCC5GVMg5qQ
rsxR0NAIqLU0hJJzbY6D/FCSJI2Y7dlTC4exFBaurV7a8REdCrrINYNxX1rjkit6VL1fRkdwP7uc
3vd7y4H9xFCOtFI8FKMYXbTpVsxL1ePtLKoeP5mIv9W/y3ZAdCSxU7p7Z+/PHcQeBTZbBlnhPFIc
TXc/EAwXzGzJwYBROJE61peKkYEg0aXqw831cngISMOoPku82JPyCBEQcd3gc7H67A8LREdPREKm
jwoOHOLr9FgmC2x5Y3EbLFWIflgrXOaV7WOPlKRE6fO44c9tf7NGOjyhYvmVkJiG/bd6wwrMr+99
1m1iW8avG48Oq8yw6xSMB2oaknKIZKcxFqLL65BfMHuYzsHWvWSUr6l8LPs+qz1rUXTzljqt9O7X
sMMHMR6YcCfTL8FTjnyY0IlIMmpDlEFcKTRJyy6Gd/rwnxHjz404N0j0WZhXCE8U0qw1nIjK0sE+
w1/qV7A131NMK+GuWqKQz3v42kRuJD4ukuSoaglyEVNP/vj5nKWZ7KCsL7PLi2Axmf73lWl+AoBH
GamSOjLUejF56IP3RaTTXBBPgQCycIi2wfyyusFJ8167vEWOZGD5Y9S1NF5r58GbImAco7+D7tZB
To2jrlEIALUhOK7fxeRm+RAbAoBPe5rIe+XG+RtcIizUDk1FsXGLo8xJIdtUvWaH9Z+Tg8YW9Fqj
qFzfwYMNVGoZyik+6cx8wn/Ffr1QN8AK85V1KdqHj2cjAfckIzfy4Q/o5AeXSyIvAECFI05SKem4
SCgyiDdof9r1+bXB44TBp08lhUo7npYj0JyMY5eVH3fA73EGRUq5QXpJtr2PxfbQee8ey1ubL+Ux
uoelsFMvr8x+/bnrNa11bQIErO7kPQa8vjaBcpdJzjNzBNBoOAm30hKUzZ0WD4L+ysIQ5GTkwvQ+
+/uN4u/QXijcrg4ZfI8Tm7h0vl3jTspB5j6W98TVUVPiJ36MMvIFpviLGb9kHneIFZBoIvCEOAZJ
ius1q8CkujEZ8RhbTpeocPtIzjvP3b3tiNICDUE/Xgza3CVWLidl0d4ROPGy0W50GQBxnoeab/WM
0M5QwKCq34gzOI5UptGR54J0SQ7Ortg75etWOsDEIO9gTwSZ5pgbcfj+kgcUoDSDz/leumigg+iL
HfZG7+Oi6gZDydE0R3bM8yT0lFWDuH9/25ndkON4dVLIZfODRcgQiJch3cOOASTHrGEgopGLHANy
2CRCxcmEkB4B1L0BSXbRBYXWLsf88elmwH78BnwDhery5iM6WWQ8nAgrW1rH8kl3zFgYtC0rcs24
9Yy++p81owa+KfAfZDiOwhWXES3eF+abv1cTsvaTR//vauIbNSzUszBqDtp9xX7WeQA5uo/Z3bxb
J1uxOWMIpHdBFx9aE5G1G6aIzG8wkUtOd1t4nyE+2G6555HiBE7FToXPC/UgVGDrJXOJnh0rDqJh
3CvvXkUZadENv09jbEUCwg+XJ16baNQfzmdwX8VfZEZ1odgimOe7effo7ahXXnvMZpltDe7OoVsd
85TYludIwFUZXZSBeSUuDLhjM6AcuY3uFwnBqO7gKeqWX4rL4IO5d9Cx0LWoU4M9THEZNePvNF2A
UEyleX5kkCI549lypYnoOk8ggmmMZ262opvthHvm/b2Kfn7cp7DC5sUPSYPDpKFOQe0xqsQMa7j6
GIFXV+motkeVMAadhaQo6gmzCA2kat86NHR9HiwmExbDwg/juvZQdQuJhCwmBXwRDHaITm8daWPu
kJQxcAiGyBzmQkd4cUlYjibP5YHoOhYKN9wza2aGzQmCTjmm0fl7lo4/++ef2XZJUX340lhjG68B
H8FJi46uMlX3T+95PMyeFGccGdtzKcJtQt7iUeOV/0ad/4RhUGUT27ZmEYqgfyNpRLC0m7sC6jw7
eFow11cP6guYy12VrZHv+O3evsDvHWal4cK5fF5bHydkG/4VA++3m1Hsjfz7peq2CxaEeIiG4BHR
fyDolM8KlP2eJHghAiJ2SrTbMDgQHveGVjPJjVabDnb3EfgVMCNOmZB5j/BWfn+LrB+AiKQvaZqi
a4oFOeQbSlADMRgIH35I4+W+C0fbYrBkSa2ZdVDiEMxVO7fWrBUeoaTSsWpV2IXmNBtlgH58fBBR
oUQqbG4zdyPNPRge2vCiDbAcvtEUIgiHBjOK6aOvobIq+Pp4mhonOEctXfrgKpgHoNo0F3YdCX5Y
7NwuwvEJAZiNiWeqGEIXDr03RQOGIsVJMbyEjmW6ykVaiYwMeQ6C411yXqkrXWiXHBXwnKs31wNe
3M2Jmzd8aXFIHWB+sUBqKxDidgKEQJj8yn/dT+1HlqEmqxxyTPIBRPPbGad8V0WmPILH6nlV4uGD
+KyOlXmfAt0A9s91wehU8xP61C83B1Et2+xhd7qWtIOA1U0wX+WZJ8/i3M0LWwFVwAD3OTbpwl/f
2JLW2Cc/eV9/nbJ7y/gqvhp8vYbg3uwkYa6lzyJkJdCda3hBpETd+nIzCqT+iwWAVGA0IDEHf14h
HVP851pGHKUOA+O1f2tObQ0wbgljDh1V7cYQ6quhpE6sJ4G60NQtrAdNvpAfR8OaZeHi0WT2mz7c
DS7sJQcRlrpPtBzM80mdPxr3UYRSkkfjcXzLeImwpGluBDtW6xiS93Se2kY1hzfQCzroNa33ZG5H
uxylReRrjasp3UpyFLL5HoDARYrpj/+UAiICUzu0ZKd8Esoar61nXwUCaC6tw+CFPKJ0ougUvfY6
KlLAWQwy8fQecOWBrzckR15hobp5PMv/X+riomDgmbnxgBqSJyhaCqZjmC6Y2ISTDR3XjgLoBbHO
lfKJ5iE+hmcXnZt3W1oAHAWbtDfMsfJWDRnXKfTwTs+sa+l2sGVTNV4OIdGHLTK/FhRuyx/7rfM9
2Rlu7SnLpoh67qHRMaKD64pWJ2GzoahATNUw21VBXyRjkZJ7o/ME2++jttHeAL6dhl2rhuUgdcL5
7ZxfwbjqILp3BRV9NKEYYbUAoPywHHpOs8+8qtrt2ARGR0F98GigFThx6Td5RHvq6S7a1Zv7LqUN
Hn3RmYBYGzM35bigU8NcIje1nNcwIqGBDuif/ue0zJxi8jShatti7t3UYbHk0/LP/NYsQuR5GBFC
L31yvMazaK1UUhIwUICY7wWzsnIOQzrwi/vloNjV0TqCQRgZTBvjI4EIo3vnwwlriVnDfV/fD09h
ScIJOoQPd66R8uGPoJ4GPdfBxwo19ojwHCga0Qv9lmTbYGVwUHHdXTYbkQQHib5bsCOA4OXASUe3
1NW3kubTIAAZjCyyJy752bINTQh5JKheWVNcYVrv4Jd6z1UAr1hMTFs9NheQ5NgLjtVeIzt1VGeO
OdeW1oIqOr2oQ2VhOiprGgdCNn2CEkyPDUPj1PreY6G70K544Bld6ysaPnBRPswcWGaJfnhJ3ovo
35uv8/XvDgeHil6altfHjithVFb7z/VnW6iMH55MFlkKWQdzR4Ft8XEtxRWWyc0rUUvFdkFDhI5Z
ss+rthdCcRj51jKDgFiBUCoWyrTZRhsVGqhfYwwG0ksjInBE8ChDffvpRDVKNIrt97aavHF4DuH+
87cyGyWZQrN1tKE0WTjODaNNcndoK1itKVTsw0fEvX/44rfeX8wk0tiV4vbKOBxTDQvzR+xmyaig
HxiiEqMuU/gbmV+AcOK3PLuK5N/UXvXxIK22KG3J1t//CMFQf9rU/16evxWNjfbKpDBs7itzxSkr
KZiSsuZV22iO4bTgABo6rLjwNwM8tRGsLNQlyl6kM0hb8AgFLlJdoQZwCVLk/qWiuJRQB+C11gHM
Bo5M9uPNiU68cNpXi4Kmolsc1M7vu7bShqB9b6RpqsYuY4iyCnHsPxtpVXiLA7kq7ystcK2FBStD
2bxWCp/cRz4pHUmm6Fh7FDYrbU8PnImpX2Kjd1TTtpb1XBzynTw3L4M+enz5/doIJvvp4jRZ0dp6
QhKlliJ1+ppHjyD7P/9L+t8P4a0EtZgj7FiCHFlxbORBYaTbYHiy6LuFNiEqBaHMp/zU7nEP59Ma
iLGu0lW4kCtxVDCs1py07m51km7+B1S+7hqkRMD1D/o1I7svmtGb+sMu4dH9K7T+Q7Blzt+wSnoW
EnavnL3RsUqcIBnS7cSxsCjy4WNJwa10dc0N5vdxPqVJ19jCJt4mxAYQeZ662Yxih5oagLDAOZZn
IpyGQGJHgeYaNWc1oFRbjk0dk+7TpqKj2HQeO/3Ktp30mol1EsfBGEOvZUfzfCp7/PiMDdDov6hz
kC/Vim1hTFZhc+owMHlAdtT+mFAqkczCAHI7UOmn00LmbzQUq+Ebtbw5eO8Oe2CYxkL23t0Gw1l1
rFfV0thwKm0AiQ9IcZlZo88f0PPbi96MhBiCVf1P5KfRDgNdCBUZUZG2p3MVI178eO8NAEQSCrvB
6n7ztDk6Ti+epBtlHK9Lt4Z9CPnxOVXgBABr880lAHb8dDcS7O+rFDJQLyTqEH+fnNp0nkqgtKib
YBg821oQ6x61nD5URlLogDZU5uGCkSCSrhvb1yy9LWSJ7F7uuXfbl3OoE1nbB3yyMS4zwPuPQabS
qqL3AvporNHiWClH+qv6UucLNeDSj1KUPD1sfgCTaO0REyVi2pk3omMuQUYyvEbWJZIh2GZ/iJNm
LswwPdH+4BvEtEEu8UQ9a2PqzEyF9GwLja1Ruk/qk8QY7+FS5sxjwcFjT7txEXGb6F+ObyMCydZI
nYw9NZJFVuk2WRd09/YF3HLdkTby13P0WDd7WirJ3VVdqKPv4sol32I+0khRl6sngfFDaxau25iU
jjLS/+zpBYk03c+qqTskUIyNjszB6ktcxjNhGQtgQ53gi2VauIaMAtod3S6m0ki9tchGY0ib4bYB
iKdjFlhGoNY2NESiMzjP7mHU7NTGZVtp6KyJoc/uXTPIbHL8J8LVBDHUAIGYhfuQ3h5/uTXUUzft
F9AxgvY4L6vsnDV5FpoAwN/OClyOqquiQOKyEO/cpxgQE1+iBQWMZvee60dhqaT2gyFYsrq7iH0x
O2JAJTB1FvlAJp18uxWvwThBxTiO6c67B5ZhgKEMIk0OU94NbVzYlXbh0FqYMBxMUjX894eCNzxr
/DUSgae2GYzueltBUygzK/gq1x/6r1MNczxNFLFxktzLlwhgxpAXljmtnye23GpAFEFNFQ6Oh/br
gVNd58B4Oe6oaucDOYDtrnHp4yFphrfbI4EjOrK1mU6E/eUi9KINJJrDjN7poxfhPi5GbwQ5iWU/
6n6ARwy714vXh0hN+yWy/HqE6+B9o6ZDc8mWPX+cNI5LqO+YE/GNxh2+0WSEWMW8w89vVsL0OW1G
nAzN1BV2r+6HRi8dy8eUA2SN9ARaMUQiRH3XR68KXB4OdtgavFWHPqQFM3gm7dILMQLhUFiAQg9Q
UgPhP97VrkRuCDj146fq5+XsXg8rpH5szN3Dxdj9vhVIP3DqNQLSyB6Gr2f9d3almb011XrcVygH
5tGXjg45nWBMc9Vt5RhjMIYDpR8wcnt1f/9k+adt/u9P/nYK+0iJGmjp805j6rB/moCGgwbQRHJ+
+K2/gIqDlthA3uHaZro8vznIT3ba1wcViPv5/ONqpJ92xL+v5lvREStC/HlH6X1VOpWf99KddUSt
fXOpb73a/YzTfpA7OHU4w/2j3vnxOGqIikZYgGXyRbSVxF+bcXaXDtKjvN3JbqrpziAJwYQFqBdg
Xydh1opEhV0Am/SGp6/613FYUn6oBf7++G+1gJIollGafPwB/h2gH8Y/gl2SbkYrYR35dKPR081/
//IV+V+f2v73v37oIpCe0l3iuSsdCE0pMnLYQA3FPU1xhvulG0FaQ7ae9PW4R11gzl7geiGbHkZU
uDdS1M8MErHMEP8YDhmndFkUW5GQykKUTykVYMJcqVa7Upd2HhJ3XO3I5WiGa9i1pXm2i49MNxjp
vL2gg9eQNCAIap8BQ73bijZfMonRVuA/moeRV461bnq+zYs90SoNwEhHXEeDFDoPbLHixejAZJZ5
tnxxdJun/sNEdntrVZjsLiU6XcQu6LX4gxbzwdSL18KaopQSdqigkmaiCgx2x6Sunlbz25CLernq
UpyIZ2bxKKlX4J6WyFcLJ1xXc3o3xshc1NPcSzGOh+vHGnKjL1QOxA2eGkRxpoPZmrU6Hqs46ORd
qxxv+Jtfrga1nTy5xDfdhIlOjfk1WFFmYPepz3mfvVmx2LSbjQrCwGMoma0Jex/EiA1AtG1A4RC4
oxZYppUOM57KscYcvSYFzTQwNlDZPTqO46QvcMRI7WTP6P8MAUL0Zfuzj7voXRDMuckaUcGWNoOD
Vm8TtYpUhlt0uE3QM/0M+bU0za4Zlrm29z9JyWYacVifhfNyCQ+jFZFSVQB9QzIK1S6zkeH2sKRz
5vYbcrBisuXamCzdoB/iMoDW+E+8RXO6PNGxFV6aHaBJYxA4Qpd0iR2/lxEEvwMpQmwz9w5BKb63
yD8HzEhaIY3uoWncsKnLtE2opHKfCEdjJxleosL9f7UhXyl9K4DiO32FFFEEmhgOOW62cubf3x+p
RZ5+P138/dJ+a3y+kzhJkjDhjMR8/mpBxIhtk0m14mqFH16ZaYpdca/s1HYUxU8fd7Sd+o/wqR+v
QSV9SpVM1dK/B7Oqmpkq5T1PVobRSQovvHESpSP0cUVOs6+v+tn//Yf+cccgHPH//8Dvuaz6u1Hv
DyVLVuUsGfIFhVOaEs7lNmQqmW1xG3tNF/6VNAiQcrceujagavPaGP/KQf3pbGeqIIcllUPUf4Wx
Bkll5s9Xwd3vCNtRqDr0/NblDZc7YFrTPl1AUyzr6QtZwLz0E6LTkEmfX0v+uZFZ2bGywE91sn9s
Yqr6E3HWNDSFlrBFHvSfO/jXqirlcaKnL5OvZAHZ80vuP5bmCMlk3RZg4tg4s33wFBvOx2pnl48t
UjJ5XwbMHDvS4oXy/NQw82wpho2vDFOSCAGmrawFh8MazWJhPziCM+IT/BLoTm0DGkXoN7uRK190
BNil/TvzK2P4DryWKVqPG2IC/ZYrCkREnzGtiShPZXdknLIraiEEFEQlEEN6LTIfeiO/lEfW2xNE
t2BqmLiEPzR0oF38PvhV1uq8Od9D53lMJFfJvOdAWD4gUZm1V6whO3FFFIG0BjD5LCnBxI8LNhs+
89Aaln1jmRHpR/Hq5afmhO5pnJ4EmADMc3v5tpmy1bEMPFPP+vT0Y9mTdo+VzjiHSrw9DdvsTwmD
17fDzoMMBwpWHrp3zc90mzZvxpt+lb/QpRSreMvREXVJWbnJmdFCAI8tB3PImQSwKDDfW1d794J8
aBVtfAYALgHYvmzzKNVf9Rjr/wzYTAztBJ3Wrjryl0pHNeg+tA4DcGQLEUCEuo3XRQMBcAa56PVJ
/5Lj9fVe466RlyG3mjguqPyCo91JgDrgOVTGBDAkx6AvMLTEpc1O0h4ZAUpgOZ+2QYqc6wxHJex4
Ve/4YyRoPVdvNMZjg8Mf7kVzyTG4GliM35GsGpAlRxZWpGgpkvfZxc00PizwOS7k4UG2adlZM3No
Yrx7j2Oo+xA3Pqs3xgN43WxtKUSvO3GlA7I82zwCfq7Za4/6A/HCHaAWURDm4g3Wn/6D5KDskMav
qqOkHlCkuTCWxkzc3rxjLwI7YjphNnFnVrtFHeOjgbNTY/IZOtCPDYQSHOvuWNU5h2YcHkDiJwxy
6gRDSXKUkK/0H9BRS7RhxQSTMdKByUdzHymxhC6HH4vM01u3EjypQbXxpiFA3+FL0AgtKVul8b0d
Cz3R+NKl3GVbzltvt8DlPW9q74N8+YRKxJxUVxmQxrIGxdIywINhdrKgV4XkcgaX+0iD1t3hl94r
8VnCMUctow/qFOuK5BY7BqIJenXwaCZF7bOp0kWWnB3HME7HTNfaNinxsOaoRMFoDE2vPr5XrDRo
S7HrESuQITrnRJVutXNyEY+v0o8ku6IQiJwXgT2hi/OgA2aDp3ryr0VTkn9anCxdklWRUdZ/hzJL
kZjWb1HCwDySZywoFisNj/xSWwRzwUVSPGO3ZUhJUTHhfFehRYm+OMVVNBm+yBuH/zkimg7ZhbZ9
IntEgvDwtK0ABVTzWwthzerU1U4HjS2RVgxtKtEBd/DCPy7ZpeoSDFENFAjWR7S1Ax7y8As1PeuZ
H+t2BPBFWuunB7mVNDbBBcpAWdhZbn7y9V6L2/rUCjehX8xIHdtZONlj0ELxXBuFRwZfQBPctFsO
VYS7HCGr0v101HkybqCSRGdCIPskwCVtCGRKPXXJO0ovO0qYNKwp3rQJosT+gyTMLjfG/Fe1bfx0
uvn71n8rFx7v5+F101Vu/awdeJ9I+HlslZNaugxmFxahjer+s30wDsCOjcly+OEnYAw4phZ/lS7h
jQSEJr5yuuEKObejIkDItHpSuFTxFJEIqN9FAjDT2ICFk+z4/EapjSfnqjOIHSuCI2wqitrMpx0d
tvmwnRrHATJdneFTxzK6r7hXY5GkDSp1+DeslHR2lVPUICIhtJgFTHLEL2lQzKI9gKjSsySnvIQn
c51EHvUP0D9Apdvn/r1U+Ts5ti2TnbkOaiek1R84vrxqNgdIrxugeWnjomA0QY5UiMPgVT2rtj8l
MpZEak7oE+8ZU/gnRv0P3eERXS96XzrK/5aDdAOTQb/KnJigEaw5v9TPQS+MyFVI1hJwZbptjSfS
kkH2hpOexuVW55esrliSaqgLCrGI8vbpkney+nwh+fkUaNWxVR0j5Nd6N1hIu1Zvqm9U7HWHwlaX
h2VxAu9wApLGc/Tayluldii6Uw0anLrV8JGkLEPputySOLzEVpd0NYbEN78+t84tVgsARe1iGK5f
hH7e1srqsb4Rx7KMzjGiqXzLIhhMtf3ji+zgCQyVwbNgxUxB1KVj1jggOBujy2kkHEOMPjF6sVEa
lbXPSeNGCTQUSve9xvNFzG+X+FSsX0BG9k/YPGiVTOc9JqqN7tFXe+S6mpBQMFOsX/Tkr+/GIXAH
SNXbjWeUqxaHNJ2A2fsSMYu+wYMCq5l8goUIZj1wdJnIxUdLeKlMr2xca4fQCXjZKAKcU8+1aTSx
zumWh/zzcIpieljh02nebrgUtoiPRm9Slhc04NhmfdA9GT5L74mvs8ZlckBqqoDA1Ef5tsZm/U78
HF15y9Ak4qqLUK0JXMoYVhiZnuN7S9/nQW6o0rOkQZ32y2fvNf1QDSxJI4b3J2+CHbd4Anh5eZv8
XhBL4k+naKpQU9MVwyIr8dvZPaw/uqG9Gvp3EKtjtM2abdLsQg2auMa7K9CJhoZCVxq9J6g4jled
F7B6+rqEd2YdDsNW4EoD4hDeTjFCVgfnbXSn/cQ0FiAjMK5jesx5+Zi0Yjk7N5BPjw3C1kvMaezO
XMgmYYReNo1g3AJLgH8H1IrLFIlRQh93/ZySvwwXMrQLKgueR54YXAT0/8N9TF65a/kJiYjsW/jV
L9VYRhl+EqaruqcAxZxWF32LyoquJClsC3Wvqe7h6TIrfp/kfTwMjvHoH7f0x5OVZZqGbJIqohj6
t7aUroqPOInfyeqFYWYbLvkU0LLSib6p+2o54MICSSaGGxXq6JX/Qob6FqgIImlpku8CoHXmNEHT
yVI+bLYAZuexL/H/CXI6k2YKcHkR9FBOBtEDlDMeLgfZZyu4wMuGlrgTOTevIplD4uzQmsH+QM8m
9xFbGQ49LNmCA5zLZTA4bR2Xop+TwwHyjjeoz9JH2iXBdR3mryn6ghpHkuXKk5Z6lngNLBaGozig
ip5AhnarzMcaPkU72E1XZGHH9u/388cTyd+381tfLZfDpIxfLygDjPKoCOeQrm9ziORI7+qrWRKO
3ZytZQFmAkHyUhooBCXkvWh16Fr72zTZyAtKE0CAXX4gcqzg99WnKPFZdS1MUCemEUI/RuLJRFfw
f794Yi3/+5hNUpCsGjL/4x/fpDdRo+mfmxjdV/k2pgApXfY/KpEoa49U/BCo3XEMbSpX7OdDjcIE
APqUgwBs+ZTY1nM94kTCXpp5KUIFxeXsECLDLvyyAK+A847pEsZn1tRsYuXOgejSIeIQptslI5kT
pQ3d7YCI+GubK7zOkbifDF/Dq5jQLy+7CMra9LrXGumBtamQml7hvpcft7gorrxmuT620xeWQG3K
oER33gdbRWmKW51883bT69DjfEzKCrpuldsRG1NVtxDFNxnwZ4ZSBZUxwzwOP5NyAo+IN3YkAlZk
uww6ctYPCuegM2KlGHjNCF2uR5wPQmowR0QbS6zlMGYgm6I9puVzrhzxTEUrsgP072eLGZcdQFEJ
3epPpV6fZDQeJzQbEtKg1EOQidBoledtWS0CzUE3/Vqy18mU7VDmsfKYdo6UYqy0aVz33W2hsJlQ
Cbc9dp149mp1X3CsuzONWgnX1xC9u05rOx9jmN0HEmQN2vrampYTRQD6AZFG/x99xkoKEcxrX2hK
TMo+C6OgOeI80H+d1QN/rOg/Bzmxi+Pnhv5OKwimk7+i6VV1mot5Mthe4+6NwJM9Q4rUCe1xxY6G
se0BbeT3x/SnWCtdljVTEjVZlqTvfZGgCKXEUB9ksxrYMtDC2qO9ZPdwf/fJyQtGHN06wFr6XWi0
1XhBFOr5nP2rOfNDqJUua4psmYokm5L8bSsyP00m1U+VRKTRaDIimrDVFTnVoIM8cjrcQZ1aiBuC
obrWtESz+49b8MMw4T8+/Vs7WQkE4ZMaymM18Pd+ZC+rI2d1NyUma9khDOM9IC2Q2tLewReyV33n
ijnumBPlegloB2ju75fz545/a8/9x+V8q7dFNc1EK+dmrI0Fh3viTssxDAp30rtBnjwJ8Shy7B15
88q6Pdf1Z106hYNovRba+FVanmRkYjz//ap+fk50UUKQoIuqpX2/SZFuRuFLwtw32rKPMQAfk/I4
YXpLQGSPiD1wxt4mmKY279OK1xgPGLoyDHj/ytz5aV3lGv7flXy7P0Ioy9k7IqVq3WbWjj6T497s
v+zQ6b2cZwGfQ8nJBvWO4A3cJvT2qnPH5B31SYWkuL47n+OyjYjszU+d4dgccBrHAUbnts95kkph
nRV2hRWO9Da+Xtz+V1Q7R1xx3dn693v6ZzjzX9/0Xz9Je+j9q+Om3l763dC4p6g1bKj8hLN+4E0x
8F7SO+lNDP+IavJp7xXX783nueVykpga88tnU9mX08GfbmoXWIVSuP3DAJbgFfTn5YyRoDu7BjnB
f5YbdgwMseho49H598tXfygg9b+/iO8qlaoO40/K5Tdvj+/CX/r3jolq4IIwSSU/k6/DCReXuwPY
dvqwh+NxaOMlFO0vNl6eE6fbJZpQHEup/c/QwB/6Bf9xbd8qsedHFpXQat/pde3QvqRYtTOeVB4C
4QvcyqbdE8iDXIW2tbvi4f793mg/iNf/4/O/lS63UHrnesC9MVcuHqGx5KKVe9kAB4AVS8BGgsBZ
Iu5od6reJ/Xujjy9NB126+GX0GcKMigFZvKHTeoQ+ehgVWB8rrrI2Ml5nCyI3OOrdv7xain/umtt
1/6vBzJUDjdJj7hr5WyN0nJsYbQAkH9kUQzdJZ2L+RQ0KjJyXnX2PMpCaB2rLm5K3LNYC/+xOZnt
q/zLC6J/K6Ge5k191grXs4YbZRv2XvT2oUNLZ4T22p6M1P5oG96d/YjX/bmnEiK3dT5/bD52OSXt
xh9yZNipdufSQp/JvSWNdzolWxOGeGp7sd11kceONNu9MqZOusUxWQVuYc8OF0zvGPG91FauUPWo
jTBnnOV/HBjkn5cyhSxAWVEV+U8B/Nf9rlKlSoKQn++FaT+av+yoOwEsPZ828+kNfvOu8giaW12D
CSeEc5vA/ftjKv0Uj8dz+j9X8O0dvjVNJQrtYioMsLKSK8HZ/7yHBYOW2yNKoRU68QCTHsxkG/m3
s3300D7YxXwpX6hZh20I+D5bW2QRxz0GZGj7msX647ulNwLW00Mz1DfGF73A96ZOq9QTSb4dM54P
DwNEx3qOwBzVx67A5NUQlruxh45s97uL0j6/S4f00u6se3f7XtDqKyqnDIgp3Wn98Zc0ArdD2ilC
F94JHPoLOut329mVrj5hiDNuWxq8PXtW8u6VMTh0iwlB7J1ZjTmUxTGnXNvMmLmxbfLHKXAC98qx
B3rF77dZ/nml/J+7/G01SsVAvh1ufM+5T7a02SfyY1nxpEpzDvsuXzL0O3vx6JRkasfO7x9u/fxS
/8+Hf1uKjE9yKN7tLjPAvmw/G5bDveUTCcbOTay5MVhmKxKhqXQE5xZ30J614dhoJuiZs5TnSpfi
P7XnyeDES580znCDh9NBT0VPcjAt/MefaN3aLab9xWMW71sKEjIksmaRAnVSx5pyg5+mz5z44ZwP
Dunyg21CgrpIVjfcfOnPGHWWdBbJiJUNOsIM9NLvd0H9YeBI+qOoGnQ8JOu/xm6CESjxAdEAX8EA
kc6Qrp9/ZEz9gE0L9AgRF6hD0YWwDZY/XrCB9dqA5k7Hw/nn5/u7Yt/pOY2f075Kpx3fP9tsSx+w
piRwy5tklnZmrBG/X/ZPfW9CB2VF1gxJEnWx/XL/WiE+H6k2hDvvZ8pSRWvZHxGY7cO/aBc5sTet
HBQmzop9YXZD9f2PZ+fPAvt9Af77478tD/VHbO6ITnh2cp90bXf/PlOKRjarMKi2JVqI7jL1D+sj
U3m/jZY3exnJP1PCuJH/WKPNjvgiLJ3jPonC2HycLucmdOooQRe1LZo23Mr7ovs8uNfQW1xns99v
34/L29/X/+3Fa6TSKKN2A2kI7WX8WM5GAxApFIvH4zLwqKLyVunYiX0FaXqb3W59TYe0SWlD7qwZ
U4/tnRXRVtkvKq/PwJKfgS73/yXszJpU1bI1+ouIEBCQV8EGGxB7fTFsERQQkEZ+/R0rq6LiRt2K
unH2yZ070zQVVjPXnPMb39PTbv/PraaW8R92u//9Yv9togbfJnzmgYa0ZDA3+/MLZqvzkDhqSW/H
siFWkKeozgbeb0D6i2TdPO4f6WNbVLYnYZfdTvuQ4xfpdXFw3cl7MnAPun3tYSrZIbxodutl9+ZU
46bPmlxN6UWl2Y1zeEWB0tZxFYcfYhOh/URoMTY707CwtphL2o03BeJJJzxIK6vs9G/S7UYNyGK+
Rv6DjxhT632i/6QPkcS12FZX79Gj7FP4pKe8Ovz3e/ofgwKETHqvB2WAKfFvQcGpTb/6p5PHG3Yd
Gkvo9JiYa9kL3YAWOBJ/VN98bRxMtCGtLqA1gZ1s0MsMwgFLHBziLVBeBHdfjNUQjbwmTxAtmEHR
C1HaMaC1z7EZYNk0poGQRTIhj19gmfKPczpU1y/WLZ1hgh2l7hu2tqUPheL9IAExTplm0t3BB4NF
WzqITsCpUPb+wYDGTfb/2bsNMRz+fW5qcpe4gciButi/HZqlQC17UUN+SfK6IDpJRI+MW0uC8cUq
TwPN9nemxyZEcMRmjpqb9vDMqtHDUixlBER9qFHtADVj/R50gdNkc9Q7KHYp76qXZA3bZkdOzWao
zLCmGNANTNrsGEZ9c9Sef+vemHYhmQRubJFPQ7cCL9D5rTVhqUyeqF97qGAiTgFdS4Zyo/sdqpcc
Z0KLtp87YpzPnDab/z42ZGqB/yGmMuhKJ5XQ0zio/h/jXPVXy+lTSTf1hPKArbgwQeEawh3HyYXu
JlCnwnsPaMNQxSYWfbVA3QDqCUZ0V8FV+w4hRw3pFJ1hH4aumLZG4ZTbIzWb74AxWDqeFd0lRFUg
bTo+yR/vh52aoKm8/KdNPmqHQwttEY48a2fRoSaXRPS5zYQ1HvdCuwY6At0+Tap85I9mio/1gy+k
3xmfNj+qZTAe6od6pcqpXhGKiL+0KxVN9Rp8bqnif1GJUYTAkaoGkov5Ia0BJhwkY1wYdoVClbLi
0ybn3O5NMJJn0snUR88/QIVrPgvPhvgqH0hOYpkbnnFVfJ1JOIRnSXwHD0th5xVveTCVPGQIKz5r
9uaK56TlEmVtu2/3/DIeJxy9+MsEbCZ+C0Ay3PUajL/okWqv1Z7GiuB8OlKiC6gTIBN92yGmO9sU
Y88PFV0FA7cAQ9kntQa/xoYFD7DOn4HsP2xkc7OvA0T77IVF7WdfTLrU80EjImYCu/scTA4zpKww
UMDkOVg+wEkEVwXXrBwXE0Be4xhwMp7WwKm4vYMcy9dm1BXU9BE6KEj7geithV+LgG7yWo3fROPs
t8PIp4EXVfYTbbE8MAY1qEkeOC5Amgym8LBgcA4Um3SiraK1NZ032M8Iuks7Qhh20fmh90DgK98U
cxTwN9mqKyBPkG3BmF9SaL/B8onj6GsZ4sdhDFtQRKiZwCdTmbdhmiwaB5efibqLJwWWGC1D9LUl
T4wjRjLMXGPYm0QQJzvgC2EbjF9LfVLNKti7MgR6QRwSUWVBR+IA1iasLLCuHHUm6QqF/C4jzoKn
65MndhOnBkCD3hOejDDdSycNmLX3QvLg8fLqBCtQn9e+SZVaph+MrPlBAwKVXQooUcZBoKVhalIW
oFANaUtlIwDdydXpUWRAiA9WIbciAoHXMAXdbiIRpmGAHJZwkMIaC6G5EAzDZB1JB3jlkO0rKLnP
qTRqJgmVcQiFANM7EHRS7pkg4EOlXmHwxW+t5rBbBhHficDiCELSawHwfZLDEpMWwargzsdraZSL
JRrwHG1+VjMS3EMiVqLVCjrS8xh4X1zlChxyDRRM0UjZ8Xqh4H4gYQWu0GxwexM/JFCtdxIw3wJY
2XMOQw76QbBUgH+ai9NSWoO3gU4NU2JWMo4E/6pkrBqkC5VxiBq9M4pmp+Npjmzl8USojpvBAH8P
bIvCZXnO/ozcapiSoVsw+sAGDEtuawAVEaY2toGvQQLWLQFYmvLmwZYiC3wewxVx4j0Eps+A9iBh
XwRds9i9odwzT1Dz3ygzu+FQH8jY30BXWfCyAZdKMKZlwHVwOtCOQ7kl48s4Hn05kDDgCjfEKMYg
gO/COxV7XT2GhSygxrCvwDIPabkf9UbCbJp1DaTcE8hWz4k3UPqmeE7h/P1xBHEvAoKHfQrMAkDW
eDjwXauLSXlidychhL8XXbY6WUMxEBIIt+LQWQvbezCFBnRF9JnUXalAMT3yUTKDBoi3JK+Nhlll
EED+pL1/3MCHb2CzIpcVlFlYGd+ZQF51EXTJJHyGKq5ZSKnoQwDRwQI+fE0JJSbGFy1zfJeWNDHL
XHFlRGRE4hsan3h+S/dPI9oacKd60uaOqAYPcwMwdgDJoiQHEUKlFPzHL6R33a8nySw+g9Ee9uYG
Vw9bS8QB6OwHmGVzRSkB8n5eEwko3I8UN7YC0LsCl/ZSDErNCwojbEplUJM1bpZizyLLAhK6GbF9
YgNRIO5oRqkHhgr7b2A/53YWTGuglQbNxeawHIFVxqlUE9cNozDaxnC7NDGAxpZpnC4rR0zrD++7
hEOc2ZGNCIaBH+BBEw8+C9oxoRvl+Fy/fP49xLOapItJFakLFJA7CV8pmKBN2tBN6aRbBX/WHK/P
kqVDG7/pl3FyD8MFGxr0WHhmNpgyQi4cA3cf8RVg3+Uo9k9O7FSuaF5i78SvAnyjjSu0MTZJEjI1
LhrM93yd9TuDevTFd+y9QsuyQOtFnzeT5bVEnEhrAI6YwrQ5WuiPlHGkPHoT2IQYXbIh4RO8/jOn
bPfzv30r3rLNAond0ysiU6ilLTHFCZg9UxjqdmkFhTe/jIIR1TH/76F1bdeEez1Kt+OGluTaLl7j
P4fSvy3vn7zPbBuJ56LT3Ef9sgyW/KPga9Sppeu//p1t+bXR+rlQmPz0L2F2t+48ii0lbZJA5zff
Kc7VjMg+pKz5XKtXw5O8cEk4dpVNGpQyCohHRpVX7TUvEhvCjMZ21Qu25eRNOZisvCyYW6cNHZI5
PtnrmEGCXpqy+gEAeW3JC7oh6ROBX33TFsZNrOfS30ekRMsuwn/LnMUXdfG6mDNjRu3RmKnrHgiJ
ub4B7b7Djd6lsB6ucJW4nwQG8AB3zBfgZmFH0JnqU3C9rLQUy6CZfwTIeWM6341gG8ekW8Bfum+H
p5AcWnbm4MdBt6KFZibAN5zQgssYRzJPO1kN6wzqD1uJxjbNpkUNuutmg3ogT2PsCEHL2885zn/g
7BiFkwz0Kz6eTheneEj/5M5Oo4otvzsqrAx2JcJVolWM2YgCv0CDTBpocFAHn8ECyArzWXzwQ8YC
y4sAZhoLA6dCavaTE2cK2e4AyYSMN67hteIf5NZ0435hU5csnNowo6QajJlbgxA+JqeHOUAnHOFZ
Y8ZvnldlPsZ44bSOQg9vKOh5U4UZj/af6aBhe6KNzelnWDnytcVIAObduGa2SWN1KFHWYMbyasOV
CgqncsTzVegOwJDkjiFooE7FE79H5l4aplOB6kw3L2iDyqAhjUNQXworqx3ox0kInh8+gcL0NwYB
L1G8gBw4SYo3Mkv6OFoB+lyggR1QVwfPJ3MhBAlP48U0HpGL24Oui0QKySJYXSedtuBfVV5SOGmG
CQuHcF+m82sa4z0QTQQ6EIWd+D0sf/zNR6IOngOwaz+3WnYdWsWADRbj3rwAuQq/GUIvC6/1moTC
EgrQlMLik3Oz9pX9GqScW95DZAcwMcFUjr8DQZN74vei472dzwQdNpziJzHKONt1YNy4pNzBtCmg
A6FD8QDh5yWWyBeLHUsaN7g7EMuguAkqDgz0lcLDD4nMxE3tYm0MjGHY3uEfAWdODl82epKY+K4K
njAkOPGrHQhnXEFAPpMEBqtgPEJ9wNSix8pH3DYi98ByW/Qv1KY4mSpY3rBBlaN2F4HdKDfpBEwM
Ho0J8PiS6MjAtwEQNOCw1hKdHtEwA0gTp/1ZAMG862moO9m7wMhzLzErD7lewiolxyqkixleMSTO
smp8+hC0Tn8LHoM1ZAupBr2uypp6gh2106Zk0XFYA2hDuYxzMXviNOsryBl0X/IQ/DJSYz/ESK5Z
BvB1O3NhNxvh/9id5OzF6TLDpfl5iJeF26NnrWcbe3OvCOf5P1N6urfrbb2VOe5wHsq527hy4sSE
UxiZDlqhH6lwDqfrSN7TMMPxaOhD2yTSSKfphUYPVjoYWXg1ML/8dCS52JTahaC0j8KtDgLZoFeb
Pq0FpzaGKTGBe5p82NMCIg3olHhFFIBxAc+OJVe3SyCuMGzdGny0jqc7PiG7lKpid6lirYG731Aj
MjCHyUrGV6jhOQgCeb/RShz42n2wLMSrZCEeVvDG/w5LHIKIqeh1WBmCzvzaYm0uDk6cigSr+c/y
WLCe04e5+udm9NpC1xIPpIHzta2u9N9v4wdLevpQfOjQR9UzVmjBcahH4IxHuvhqddVWih8/OjwY
qaLRDDMsLK+0vpeTqcyD0CtDgMU847NvvfebT5V5slfmCt8xZjqV3GbxPcTPobJsFyRrYtaipbxQ
b/Ii3jVfEuGkFOGp72Qytzfj8/e5Sh79bh5EOt1/b6SIkNAYQblgfvdAhXPEIJ/9Ac1G7I6nBF+x
UDPhENjBTi0eBp52UKbJRAYbGy7yZUSnWLZIsJ2UHw2LPCvXTFuQITQ5Ypi8ElqRN9EMip/bzKT9
B5NlmtTis7nSjzr2HsUDo/Yrg3OlcRjNtq9lMU8nyZ/h+t+WKmyqsT8ZGCsJFxDIO6zykBUQTo7p
RPVQxUnYbZGvikZAcZEmAGUXxwXBKQU9RDL6R3VQxwsiBvgNwBlqtOwIL4nvHHA5PvHGXmE1/+Jg
ACHrCZz9A6Izv5MEuoRCZ6SwT+Nn70ljk7eOZdsFyPAsJ9RWnfdCmSi+6AcxV7wup/FAx3KMMznM
9Sac7WD1eiZYUGmR8AsJEQFviyg9XcE5R136G8PonSNqZ7vkheMmo9NNlM8IImlToZeRFRZBEhsg
29paQKeqGWsS4heNY0RCEjedXFgCBwQnLkrcY20hSZ02B/q6NvVF+ccthVGsT0uODumaxQh3wMJJ
wa4r0+j444iEWZUT0gVGLleygL4uoztOIgfJuRn269KjtZKkwew07xIYRAj71YW80nnXAX4P5TBA
vgX7EShqyu5vOipORspYWgtALnpN0IoSHXJ/vsFD0RX3nDdeb87Oe1bYXxU45BrPh6GfjWO7m0z1
m8baJGMXAn55RnUhYnFQve4kHT/vMNEdTq3UpeE70LGcgNTG6BaSa0O6B/Gd950pOLfIjkJEzl0R
AGdxJAz92IcZ4YTkFn9zZIAoBAUKub2yibBjF3N4AYRszb6c5LgcRGSVBKVddV509VHg5RULfKBI
TYhbqviVY3KApxfdKS+AuxA00EvuBfBCv+JcxSE7nYK+gxk007DhTRbtTP4zgy+3xvXPIABjggrf
d8TR7QFYHH1M62ghXTUGEXR7gpDs3Mzo00QjPOd0RfzRIeDkjWInLn4QgQ5HYAj7TsiCL/4XK744
EWR37DA4LxAKoEqMOVN1mFZiw2YTPL69t5fe2ynHqEEw6eI7xkVJfboMMdbmuF5wIbXxK2XXbi6f
6Wf6o/MZe2Pst987cymsjpVDIB6NHlCYDQcbhcLyad1zOgfVVRZYDtMn3OIYJ48UBzZoCVESR9sF
/Vd25GL2Yv/4imyd4wVd8tCVcazA2YvmZAG69J6EA8VM8hUG2HPcDg4G6ZgvCMrTWHG0jtVZ1AfY
BS4UA0y+aApd04zaPXQPHzLim2Dz+9rakm8Gm17XrnaY0Yx6B118V8eomL9UxCUUavXD91LR5HWo
LjTANRfaw3F1PvI5WDDhjax37bDLN9odjbHNjgPxprrw6QmHQWokl/BI0zjp6Y3Yfi8Q5MSzNBeT
JrTXoN21FxQ7iEaxbG93fBoe//mXvMuALR1hn4ZHfpzGgp0MD4Cn4vnYrHZ8Sd6p4q+X/zqW92TF
t6i68Oi/h/39ZCyeA/vmbJBt+BVojtopiYhkpREL1Sy4LYe5eIzw9fFc93x1r7EhJgygZmbsQyxI
X0QaFcADhs2YbXRsMCRUm6CB46Q6/gkzBEzcwkFnAoeOyagTfkcQuJPhGxo9FaNJgivW29Enpkcb
NScHzeZEJJ6LbVcl7fqlVBOMBYCfIYVDLU61fK/iZytcgbIZ3iMMDzza7DdGAcEyGVYXCbxkwPFW
oHihfc9wgYEz1vYB3ypoeT+40qhkQ34jkqjkLjJfnlLPWaIduEEkgHqLwwAgM6JY3BmJ+ZC30UbD
tXIz+Eav8bHAx7qdqbPy/lmn7m9b04b15tfRHi3OvlP1Evv8FjINLjwMIuJkpYolZEPIsUBPhIXR
Sp1gZwT+qQXGEQ86rCiSGyDVfRGIq9OXL2Mn/TwnWPu1mEhKQ1V4d+BtLm8483Oh6PyEq2bgePe7
qthcA7HB8Fc+dtfPnezqs/rQwXX8eZGX6hJNymeXfBnhcHURfX0vhsEIRanA4OTfJoQNJEBLZbEG
5DkqtmKfyO6FYBWmgnrcXGJcpS+6UHUh+LUiyIuxW24bljAx8tod40n8ZcZ9Y9lJmPjkMbD4Mq4V
g+VDEjOd1JuPF/vGrp4bl4+Xe9kxj4a5BzHgSJ7g+JvX8+KY+rl3SukE7WzIU0ykHYIQaUfX+aYz
5/ByTMp+eXxNf/Pn3pzy3yX3pF3upf7nydSjfcvt3UD4vv/2G22leu31uSaLv1TtCzeaVnI/IzW/
VkUuYi2eqFrxvL45RTG2MqfYra/UmTnVtyo3WN+2zvtQuuqsWcU+POiQmRJvqCOhGCOd9ga/AAl1
/V6DbliH04b/1Vm1MKcvnr1muygZMSEoPQ590BEuYocA7G6LvFW5Td3P+je4dK2vk0KkmTROtZbJ
thEeZwTRJYii3zlZcMTkY77uPT6LdNnhcxEcfNZ/cfSzsrr4H6zj5emRr9NgSK2BOg9f+6yRs4jI
O+zZ4sfzrkWXsXgkmI3szC5C8+8ZZLP412cdHdRZd8sSP63AvGaT0geNMkGlPo3HDPZhtIAohgiC
DYCviqlkMt9iV55BfKA1sWESsbwIOuecR3gtA1o4Ehkuhq4kOBXOIvoCN1Isn3VHcoXkVmwfWHng
aYenNFIgnJJX8gidJTL4cqQvIIBxgOtapO0QHKLHdF4TBPlL2a9nP+frqqOa39spac50y2HodPaZ
I5FnJmG6wgJs+AIoj6cEuenSaR7BGl1cuCCl7JcU8gKAaK/Fd9sD+WX8Bu/z64/ogrD+uY22Aqq0
ovqLnHUvHdGe6Kvooa9++xMhXES3ct9AKkI6g4TyWdUw95yAu94Z7pu9y8hp59KW0UV164TdBtti
V2Nf692CjSHKucHmbyaxImC7tWRD+ex+GH7u8p0K42enHzrIwsGeH/ILNOr8otf906HZwRRvmG4F
yzkhLhBFn+WeLUGs+tlG3tE5qC+Uxe8Aa2jDz1e714bpyw4W919cy3z3vmDOPOsKs9SleFgylX1s
TyngypMQ0+lkiuSSV8kLScZl13629rOwgO/wSYXoCH0N2tIeq4ZNxLfrOAkeVW5wV2oLrB60GLCD
vILn7j1V59FDm0OiMNErlLZy3bG2/vl7d7gQ6jIBzLIUSxS+3Gzso2jX4vwVLRMqFcXanJz2r0W4
AFp84qqDg9NX+opqZuvLvnZs//4/KVbH61FdoJ0OS9r3lC4i9JEshfT9v9Hd1Vc8Mye77srAbu77
7ldbmjiQ3T2e058jz5vRZ5Ivsa7wpA3xx7iGc1Psn24FOqRiaUWQingAn3ZkqDoW059tuf/i9JBs
31vemOZriJSEk2uLzW06U/ailTTG6MmY49M9AJ5K3ApnlpxvsCI4Ea6wI3EVsCWzLErvBuxX8Yvw
3lx9J6+ZxhXorRh0TxAP7wcaqPn7jInWNCZ1JXbUegKryCXCo4B2JqXJMfkcu4JbIWYGB3lWGhP9
oTDJBHi+w99sJMxDsHEEBUxhk85cj2EiDBfVXTtda/QiRh5bQbyBlMTpE1ClYqO042gqkpwc00Uq
mVGLV7oAT8B4Iisp5ofshzNtSW1m3MF7jSiAXgXeEk4zH8f0OpAxSQfjYYFf5LI3J4I4dt0CL0Np
/Nl35915j6az7lxedec0jRWYFZBbxBPWWHzge+IFIYRsnNnes/cMoccePLZrXslis5y2s9ey8qhU
S7Il78p7sxPD/JJTcdlJ7msUf733ya7qbQJpsjfsqqsyuhoKFNTR0xy+PsMWZB7ubEAW7Di+PJVB
geAKt5/wFitIYILnmG9/lEHVHcc1Aox9jHNjPtKxKjD9H2gXdWqcRhhJVWhsj3S3dSr/hEKas5a2
0LS5aUL2tDAGF8D8uv+ridBIUc9rzDaXDTsQ5srxPqHHM9v0ss1HXpafmcRKiilJMJY/gxa1P6Us
baRL4yQ8RMm+0RwRX0LDp+aTjgNuFal+xpI8RZCBRPiFSmqTnCFfsg0XXI+nVaIoxr0LazhEy19K
IcIQFvdNOurecKShfJ81X2HNRRTBbUWaofaJj3t0cxCioNNm5bVIPLF0YB8P8wPJ3RupHtqK1bvA
fwiP0b7uKvOO31xPXaHB1Fat91uicu8hfIAnhnMQmdE5vlayzZl99KOUwFGttMM7i2Zkf38gGK1M
WqZfr6RyVQrwl2SsX8G4rAasfm3imNG6lsYansPVAHBoFzpcyQ/OstM2qAdRdyz1/Ji3AzHltK1p
43iNUkpypi+/16rmZb+1Xg9+jRWRzMcJ8WV95WVPt/T3old5X+xHAC0Y8x9ZVxSLKXWr98Xws31C
2ZSON8ArxyfWlj1Hfq1w1Dl/jEslidK7ibH3yYovIF2pkWHLiDGmMW9etFm4RTtBumpkk4JUtjqS
nqP3VeFI9Nrq8rT9ukRJWneedW25t/4zOmhxUoXVPQilpUrmWvXkcJ1Va1bdE8JTZdhUQ/UzMcJh
ETjfbBBQt5AvuFzEv9ELA/Bmy8fPaV0rw5R6N0eibFOd1rxTXoZCDhiXdGPRI1bNJy/drsNJag7e
GOQac7MAvWfxrRfJ0V2FsAsKGUoemAg5qmrrh3QIe2r5/CzdZ9frYkqQjMXLJB0IJRxzOpoLuOrN
+tR1WUqYX3GK/+iwrYYoOYq7ps9fzfyLERvI3tPhkw1CeR9jzUsaQrLqbKarwqOdOkM15tabVH+b
UXHQnsPTKqHqlDolZKt6/lWn9IydsgkMFYPePSxDPnZxGmbGyKQ0RT8iffxFH5xpC2OdlolzntiB
4RUsTWqfBhQkbc3b/l01Hrp9F0OkNo/kNVbCfnxtz1GwPwWDU+PmyjhYExLnsPw6i2/QTwvvdEu3
TWaLgg7uVzNSaLfw/ELZe8RFQPWiYcSUn+MgXY05hpA4Wr7I+y/0eXyhJH8LzmaFhRhdk53VCfel
jGbZIUIpxVyyTiCEiil8svn/kABCakIeDISN0B2x2znoOTQyp1f0esDgvqjXLeRPXoxw+hgbo/Aq
kWd9dKIZfla8zRxHoAHMggkzGqAp1PcIeflIa62nyxTuUSPiZV87QHTo3CkO+o3xx/FqXjhBYsn3
T8eSsTM56/FQfU/M+btcvkF1U/0KnVga1TJ9/twiSBnfyL6lFK5pHIW95GMmTKfHNHLiuVq4jd+S
bDWXPcmpSDmB1kjxrK6U0Qefay542A/huGIO4MUG9bYRvRUkMtzTjKvwmifLeN3zurNqU3oywTFB
6u0LPPWRP3Dm5oxPaDDrrL/00KOBRPaIwBFALQYvuA+hlCr6BvRkdIIz4xhtifJ2ZKzWrZ9PwltO
7pxYrmDBE5J9LAxxUKkEw4DoQKd+U1nAeU+qlbG4x5ZbI99TLVbyjrgnVgo2NrZB+nXNfvy0f6aA
9bL+sm3z8f2oF6he0313xXMvTAtGagsmg0n0vtBH+zuwrHAiY1kJ7kjTWKu/8LmwcAcPRuq4Dwu+
7edCC//sUzUalYfn7rljGNpsqYvlC/szoGbI41LI7ZznnQ7dR98d6Qo4yiy7C2TW1bS37uE1TzDL
q1Ic9chL4ve+NsU98N+7lsKG2PeNSeEoe9NXoByi89zHs6733JLdnzaYnAeLz/kvAut6P6/nVY/2
oewbao8rzUeInXEpzP4op90LlCuDlvRnYa3Tu7mkfTZZdbwU3xIcD4A833K6U2kIebS/PtJyWUTU
+A/MgIDAm5JjxKZ9owf424pNB7RvF1kwouvQUp62Aa4ScTdOGipKbLGtEcdzv/hBrvAOWhdWKdf8
we2ohVC4z8/Qacb9rzIrIay3FKUPqznChoKm1MzSKBKFAFXQ3Vkqs4KjGShB0yoQOCq2DNWZ8Idg
DQkaD4bfDjv02KMVHgxzaaXfAaLDNrbzYsiw0Fu3Geg0ApHugAWa2z9GAuCJp/Ur+1Frcb0YNj+e
l3pI4fATUQcbmb6EAwewDlq00Pap/QoYM6MLsif5Oq6FYTPMdAaYEF32WdR+nT6w4caYfY49jG8E
B71hGDDSqJ076vJ0w3UHHIGJsXBBDafnlHd2r9NBdqNLlPQjdr3V5/Bkg4fnq4DwsTgHNoCVccOk
DBjbpd6P4ALTocEsoq/sB3RTEGbQjqIXxh3k1++9rRgOGCtUhiZ1izgwgmPVCjpoR7Y/rAjovemx
f8gj5BcI/+Uj/2zPMgUQns7t3BjxyqpG8XN3yLllBoUksO9KYJ++lsCLMUsAHKMbo931J2ZOLUis
2CqkVnnH9yGSASD2fy5GTcpeI0al4YTiIc1a9JjDnkPJS3vxlUcirX0K+wVjp87IDsS+oPh++jLJ
kATcaL2EClsc6w3Mtt5NOn81jKTEbGHhNc8Z6+iNBniWUJ64MSDg5zzHkdMPyxO3r5qQbVkyeU9r
3sFCmnMKTfcR4PVbcYCoTiDVGn0gNPgAmEYfBE12pxOGeb/jfRsR/wwaQc8nfwgwrlhS80utOLBa
NPAU7XtgHPsGv335cwkzadybaMhZLOCC2Ipyy9afQ3PrPj40Jq+0HXE9WUdt18KgcLMN77y6cDwr
++/H85JOpCOS19rBThk+Ob37tONV1rfF+spCY8/mEkKZhat76exjxgIAj8zi4z8+QS3zpq+W4XuC
Lduvc5u2TxmWMgsf9piGLdEAgvUQlhEaNlp93ImYl5gNqS7Xu/EZLcrt5+VsbqpYJ4wj148LLW1P
OMVI2+yqtdyC/MJtRxrMDeKW/Bac9ngFK9llTOmcprmoLCb1IrpwO5JLDXCJqJqjTC1WtgDedoRX
ByaXhSXSnD10JsTZtPR0BZNYo5S1ISXXg0cp2dEeMt+eO8ofY/eGLro+bXPaJtYkRQxocyvzYpwE
yJj5om8ZKV8K4adtbws1+nzyy40xxeFnG0x7B20scXBK1rFr7EimRd7r3ix7iIlbn+MyIftvI9Hu
4SkHxtDut+Cdi9OdsuBdRpfiinv3MVxHRxYdlQMdCxyyb0KHt52fBg3goTerlU1EcVJtzswZLla8
Jv4c6iW0Xrjem6/XrItjB/gIbR9HcsnBkTEOg2VKJw0DTLlHNK5zEZYKGw7tyn+8JGlL+q++i7Rw
QH+46oLi79x4+OcCLgCoBisQy7R55i6Sy86zQbqHxcFml3MQYMkiE3BJfn0VlBeNvXPIGz+W4WT7
8VOScGAsMDd6JPevf+juK/8J5JcNBgn3Z55dTIGNRqOoMCr807lge0JX5GWIqO8RpTPzcHJhm/+e
fdAiP3hn9ahACf52KhLS5FRIKJ1G38QG9cDuzycFNaR0JFO4VvvPDsc0qyY1hrSosogHhdy76reN
LcOTDQWX6Xfq8/Ff/yRsOBEwfqYFYdppZLZW3bX4nCfRqUY34hfBDgHhG+5LHF2P2qSZ5FvZ+rrY
hxGDSLT9UDSEEPT3KFZsPocBy6bSscNDBwcw4Wxgta3YjvjEiEnxiNW/kecx3aLYWJ3BRAG35w8B
FzYhxWvWSz2zJMciLcLuQyKvmkM6mcvCZgIp1aQHx0zcTbZLMqNoqIhNt/kDEX5DqvZIRgZVvIxY
AHgTM/a3gM5R1JYuOeKACMCRxlpMJ1mHFLqrfmLDwowkVPsnCj+QdzDHfo7DetgrpmxV33RcF0c1
Hz0liDD5AaaAtKsWxdvJ6ZGNrcJ0IVs8tUGZCXQO4OWPbLE2g8uSUcuf7BIC1/R0Bn2QL/J96zAh
QQUh2CWz9YUxMsiZ1Uw6YMAL/tZudKFeCgrJYNAMiwiJaR5xpI+sXgIowSaIYhFoYEMz2zsWybaQ
9rjcUhkAkQXRm+0mvVPY+G3Ui1ZYZK4ITUySVLXgkpAtVkm3MUflHSm0l8/Kq81qytpWl7XlZLHr
QY8dsckRvLAO/WSxcLHboQphHkVEL4jWQI+uxZZ1fD6eu7i2NFeFL6Y48T7et755zB9v970M8XuQ
BtU2gF3ArhUvwLy8JwUmez2raTFbuIg++gJPhgHCuCwaNZ1Bs+RTZikqFTOxeUvcUFIIbDM/3H94
lMlpyM7wonwNWSpS2YaPWQAq7gHkJOLkmMFKcWKxwPmSgqbUf+4IHhzHHIhdiP4/QA4tmxZ6/yMp
FNYCk4IB92OUIOYOsA9mJac4Sfny3t2HjrTRV/ngrts0KrjzUKz6/eKBJ05Owg1octEvKdlsymN8
zDasudKF6wrVgdWYIIJsDNYcQD/nHPmfTO0d3X10w83kfUlvZnykAsJKL/naiOCJ5Qgg/5vN82/T
RdxJjZSqgJ8t2SRfR8pngn3akHBNIxsVBtd9+aJ9njPOysDzM7thnrFNHqRlSRkrTrWlT3am3Lrr
342goXrwYLJvK/a/fPu32bC362SAWKiSbZ9kFhGBiujnzqIF0OgE+gZ2NaVCohQa5WsB0TNO1tdj
eWSofNCSYy3L8k0jxtsmyvnAgWG5ZI1eK9fOirWVygs5X+IaXjK3o7kQy5eaBVJdJbeKfRl9zBQB
ZRIFdnOJPHDo1ckGaWEUQKVEJfC9YpTGR7Ab0b53/7l4HfI2EGKWW7CIawhmzz8AF0yuW8uRl010
W55TwmTYZu77kAGbOtfn4lwfuitzqZPhMzjOBj7vQDtqW9K1F8ZB5HW2XY/1sTqeWJw30oa3zJEJ
80JC/GRt4kkgHRu/hB96bXwuJcP3s/ssnlhM3V4+wSBXjUidqLh35ZDAhYwe7d9+jefCMhw4jZ/u
OVwzkdhmME3C+aQElabsiUaeZxa0GtH2Nbrw9Xohrkok0CJMt+Qhsq+T9BrcslUybpanBcsZ952o
mwCkGeE7z8a/y/+ytCDL15HLeTN+D8mRtQ9uCS+XVVHaRA+OaYa4oaXE0ax7i3YNDdvosK9MH4IV
FAtgG2/psSUsufAgjSFCR31qETpQa6FvKV8TcsLw3IIg95LVh3Szfs32+YPDCvlS35grHKrgBQt+
fyx2ToZF54Zjwz3kiEeCxCvWnWv+tIjXWkwTRQhgcT2Q1vSuvMzqwRmeJwPmlW9bZCMPogT9ij9d
vs3PCDqWCbko1Bo9S6iTfgvGciq4SUTsyVb3CMXgLZH+oiiEy7kpIubu+vsQWzyRCTUiLCgPzEwW
vazmbRK5RjtOeaPTFdcqyF+JPpVpb0MtTQ8y5SYCvh1LoHL7XnoL1Y9cc84zJbR5Yrazohjkl4dg
RpZCOoo4sBVXV1TR36JYTjAeTnMaAzQfoq/4/Uxw0mEcaT+r7pae52m8F52etW1BWKRWcyxtuvuT
R3F4wp7cseHRhjHlUOCfDtn8N3+vqIV7/Dw1VHIHxeizxmNt9PVCn7emobBQpw7L3Qct05N+gWrg
0vE84/W60rz0slnsSGTicXgd0oU/ipbYxA3NucgcBGtUjOS2nO4KtvIsZWFIqCTJy2L/w6lGdnnf
WHGsxOA/p+tgrc2DG0VdrmtrUVHiKGj6HXFqZi2JelbFqDuzN4f3bHKada71rMdTPpccWwUCjcj6
y3HXFCM5qYU7aqGPmSBiXWFcMgNNcSYhc8IxJXmyQYvd6MOpi4WBUjm4oANvOZBwUlh0bxx5+F3s
TQw95NVJahfCGklUarBSErs+AYIkysCv+18X4IF40tDhZgMsEnmJLtkLEu+BlekW2znHDFh6Jfsp
EPrhG3dDZISseiTfdk1CMCCOXJRRpb3p5StqvKPTTXJh3a56OBendnf23WgPhl96lZfasbeW3Zyh
oPrfbbYgg8kBjNTyBnEr/sjmJpzp12rbzCmDL+u95GcOKVG6xXtD+Ih0dkDwJ4gEfBKNSxpUwxVi
5EsHxQAdXDtjjdkyXfhIVHaS89n0LqdpfCgWyowD9WuteAU1HXXym71Wn/9h6cyWVNWSMPxERKgo
wm0pMsjsXDeE1i5lEAFnfPr+sk5Hn95j7VKBtVbmn/8Q0P1TsZ52HbAGlnj3/WmX/6Mi50vHR+q1
dKv9fBBbsFBZ82tM2lg8iv+aZWsILjBwSQxF95o7jG1wibsHbzIPwt6mhzvn08UdZXfelM5tOjJL
CKYL5bvHkcqA89dUfRqvdJEvjW8ZxeWbzByGg5Cm+L5+H/VQ+QYj2962vZ8iqD2oJvPGyTCP/KBE
LJf6nPjyqFiz5kn6hWODDqryrnFvXswJjnaazdUWRkxKTPzZxbHv33DbrE8ePiNxu9S22ozEoPU5
aaPOu68FKlwD/H+rfg91Q+2R3bc3/Hw33DywHqyXGAqyPYsjmHC2DGobJVbwHiHx3UqDznksgS/0
Le3AzTP8k0UvYWv8qowG0w+Q5QCGAkajM9z3sDAbIhLqYPJ0cHsmUHrY8XaEVz6/P/uLm/mMaDZp
QoVtX209hMGB4uzY7D9HFslwC4j3gGSZMfaYgs2MidMjExzLstR8PCZ5Nh2lppS8lxCYhU2U1TQ6
T3Vi2di8OuKYvgCvbieT8tSgJj5NVZKhi0kPvATd5+G9obDMKC8xsfmrMGEVXG4smSntFWvjc6gt
dWPMmbBXILjEoEK42jhnTk0oLOMFagnntG8i2LBwBFO32jNOD95OFvVMPc4DNAyhMmkWADXRjUDO
kuTlPOFIXWdMjW9beE3pvDcjBhJD6Mam6KAiYvzJLjICE+5MqhRAqQUH6zvJf8coYfkWNqktS33Z
rjSPnYFdaYVE20rDy5z+v1o+1xqCbM5X7+YNoy682BzoIOB77sK0fxxuB+zpgFg0NFQtVH7Rk9J1
4OUOsYbs0QtKGLagLQ6+RvwS7JSSqLfgmBksObu0xXjFPkR3yH/go7xdNndNvsRITr/nAwYQSR5D
nZ0NGO2m4RD11vvI6g7QigLC3vfKMV8OFuO4OaZ2t2Wq6HNSIzxldvveM6wOAPpotBJ9k+0Le69E
twhLS4JdqpsJgsR/OX5pGSbAUh73/nGW8lHo7AqO72ZC2ttAl9Awpgp9v+9/sFO9TIHfOpYmnSQW
wIAigIjtRCVAAPtBpB71F9+fB4qtHECTLVZKxfNk8x7OuKrlDvNkiiDASUzMGSZoP8OZ2UW8MhU5
N+2D7PQlRyzdCV0EGzAUsBjq5d+Y9vVbfo/wSrh8PX7hbj8PPFsclnqUe7hxStiJ+XFZmd5wW/3L
9myd3Q5Ahd0gwa/Tv4Rc6vuR44YunAXEHba5VqyQdAt6CgA+WN5Z3+xrfA7WN0d3t5Pux8ZA+Qf4
lSKN9w2EmtreaalvdbuM+Lw8ZxQQjGvw3AB9xi7hWOw1Ps1c8yix1OuMpdfAfJDCBKBAQY3wdK/s
FoqPqCOP1CO2xmwE5b/X4OucGMfHgDqst6UC4lTj0XhFzRr4npyIf/TIhQ0COrJOy7Fb8v/UVN2/
CeSYoUXrVMsHUXqKX3vXtfwqX45Arq/8zdvtx6U3+DHi0/J9LEjVqR3Ar1nnErJG1N6Vyyf/I7V8
FHO4yPM7bUD/tcXl2I+7sN32wvN8sDzPiw2QOfyNMQzFOkZShkap9PU1ZDG0iXfo48J4g5kY1agq
qpWKsACGj38OcYZmj73PtenbJVCV7exsjswRbC/Q+qD0uhmFid/MwTBNEtDc16z0r/ZwitialFll
3kGex0YhKq0LfP03/Dk80b+wa8RykYcGXxIYbdO7X83GU7pzvmc/+IPqA8W6WASuwvbFi3jWzHML
z1HmuiOXR97UkKQMYVQDqlD6TUZOn0Tkwk6/mE3GnFu2QbTqcAaTFzMftGnOa9asoVBCqRtTBzU4
m7ZwEuDo+vIYGrHqcoWziYGN8YhzhgRQtCPkFoR41pKaTDTVBHoBMtmbp6LHHUzrKQN6rt3KDd7k
y5cmsdRoXnrT9x77afIQpoTgTOCcIWhUyH8YuUL+vftYG7spvIsTu8R1TThhhKo0oHGenoNR3LdI
pnCpBzxKX7NnP83bjsmtTZH7pdOakrNkUeWS1PBEyHOfnxweAyvfDeAcpTM5tmlyENZgneWKzraw
DKeZlkjFa9GgTEcujEEnjzC8DYhWc8426YvoWBkFoFYtERUxZwk1WXuUe8grGhvazPJqp0vNuW4q
4tlKk62edtxGMoXpN3qMRIvhKM5E75K7+JlzxcaTK3dMw9FbPkuOPpXlYyF+gsf68JoJ9Y5TeozN
WBOtUyRFQKnK6gB7Ms3KyZKavyyXBCbGBhSpc/iY9fnLbkY1AlNWYWvAOFyFkMvyNJmeuNwf7g0H
CNUmvN1ZbRPt7pyw90RM6Da28gtC56Bf5vnp+LzAfTzLAC3obhFdTcEB3AvDoZF1528IejJH32cW
3Zi7PfyiLkFCkfvwRojL7KaSqnKCGG84ra2gdR6QBHRGXUqeFsLJAVQZ9Kaz0aQR8RYGyIr/ccu/
aGIeTFd3ZJ8KRjyHhl85d25MYTbWKVJR8lAOmBlUL9WFlOMZbjaHsgEB7OZk9stJzXLdmsZUsTBW
dyCAzCoooDoimJY/K+hTkOI+eH0u1AwlrH2CQ6P5aqjHVy9bDmNKR1ufXXwEvctW1BSUdUzevZas
SYRpZmcRfo3WDYVzkMLIf7gXaJo9vocW89I2YgAUdTl1Ki1G3Cd1ZICO6DRDuR4r9lo49pAHYXkX
/nWGnmU+csjSRrFSU/8RMu/BG9rpCeqBTREXcXe4Q/8fHs6xvmlgnPX9BrnFk8FDkVCQFkn+rwl6
29ROvY+lyL3h0gzQ4L2cl3OLOiebj46Y9Af9Y7U87fTtff33z7Kkf6yjLDnxf2TYaOXQ4UVF8Ng+
8XquKAlFXdxwg0Vd1TpGDBvOv67T8ES5jm2zf9ueoCdpy2FE8GcAFWWjOQNHSUgowAJ47PZmRtDH
87aIeRTCj9uYgy/kFbdNb0oeaqxA+785TIhNPcwpKrHase4+eTTW3WVnmfGSoEV4byJpvqIPSQM+
1zRj90tnXyU0lavV8/CdgH0FeyrOKCUGIRHnzicYJ++5kqSzzwZS4qxeqibewehVhUr4mOlfdJsT
EYCrCAI6yIJcV7TczQphhTPkTyEhoB6+udizOni2TUOo8z/9sItPh0GiYXaTjJyYMKEBishqbniD
YIQZ7XiJq0W7aTckxLcbxnPnVeG+/SfC32yFRz0vkyYIR8zBnL6DtPbrqoPeqyzYexBHKJCfEPfO
OudtabMqYvt124gIes7/2tO8NxswUCI70znZEdzjdB4bBlYGFc92513Mbq5EI+eBUB6felc+H+wY
R1SQyp9rLPqWVYYEs9tk7tU6BypmBWypk+Hs5Q0gSncO4hKnBDC5eSD2dAWWaPfzKbFzLKuXrScX
azzE2JS3x795A4Pri4wZaMFZy4kS15GIgRAKSvQX3kl9M0PEL+uyc+TVe/NT2G0GklRW80lvXkU1
Kod4Cmyi+ESDsHndHJXn4h7UUwagI5cHIq7Y6xQ2JnAI70NLkEds4XE5XVFknKIaxiAsLCzPaQ2R
nrJR49rAw8TlH/LqfIcIw47ZdQUFim6RQ5qXUbA7YMgyM3ioyApyWyQ1WUxyHh85s7jZkNMV/q1o
3ltHNfv7gf3AZn20K3yFp6SgTMEYBBNQ6mc2dI5i6zHB55uDGgqI/A7WduEWPgJKQhXG0zEXsY8k
p5lmHrME21jIV7fzqzVyqjm+ANboa51OnlOQT87+J4mwPR7UEtUhik6ThibAZcKvyU52CgS12uy0
hIXEfX7M75NaqiSLd+UQQMTmWqEgLfyz1ZvyGTAuUp0r37AKYDpNewECUb/HlvwOby4pD2jSxgt9
JVLgkn5PNWHHWqSY+KNw4PcdAuVXChtltRZGHvbW3hv7B5F13RAXf9CaD8zeKg/URT/Uv/thP6z2
qKNQoItOFYdwtCT67zUEInj/KxGjiBIU0QkqUnIFXjr5XG9qaDjjJSb1MDpusyopEc3c3IELxzF+
Rwob4xWNa7U2FoNugh7/O/MKJFKy7T6OozDz8EhZFmJwwtsjzUL+OCPBN19nfJ92ozrjsDsWS0yW
i2W7fhyVRcbPWVSL9g4nIU+4ik8s3Efh44jlQvJwxSLmnhMIeF4+EQEgLfBQGKPwN2wVBTbKm/D9
U3gq/0DBJeXzI4q9ftizxIzH4OoamJD0AgUdbz96EB51CeFnuHJtmB8i4am5Tpp7WyvhKOQ0cFv7
ZnduGdQQq4eUkCpS2Spo96ekQWIIiIj8dWjpZFzwDP3J+WQPUua94L7rJWxPBHik+0/0iUb/hkkL
7JIg6IMWuOzvRiLjG/+n5WP2pu7+dip1d0qnHybthclgruVMBiYSIP+2IckwTQZ4SNwnhqgw7X9I
ovkaNGEcge7jYMCDJqbdPf5Lca/s5re5ykq7YkEyf3K0vfFQ3J39XmB4L85ojJPsMzREhYeYuHYH
wTI+PDU3pu+oELWrWZqwThC8GY4eDBODX7GLjmicNo+NQWLNQtkxKlR2dT4rkdLkz2gMIfK3k5CS
3qZZ5UznVjg6N6vB5v7bWJlZLe6r52+9qIFzsUmbdFC+v9/+238s6lCfPxZXlzDM6G0xOpSNl7y+
bTldZBays3Wx6xMsCxu23sP8Y6vZP7ed2NlURxXq6pUjQbGnc2E4Dmk2t/X+mpnpbT6O38c8KoVz
TtODR8/a+GYuAJ6aJfoPI/PXT9ZO7toX9OMfw4fq5VLCe/CN9J9TxJAdnGLIsZq7zm0lPgsaUCd+
1vMRQQ1X0/xtcdNuKZCHP/Q/jg4zkSg4BgvSoOQ+ZWVGFirOxXO+uWtQFrYOSBEb8ylk4/PvWGRl
syWHbCi2KZe4plw7QaeH/Aw09kF4rDJDqSmTZMu5E+gItIR+zXAYcgcUTp6Ytgz5tz37tRlHmY+F
AFznHBSMpuc39xsbijAFLMNCgh/olt2n+0AeOqDogvQjReGU0gK/GzqB0kSRTFWcYR9C5A9fMI5E
9N+LcfCZqywlnfrs7ImQ8uLcXFUEPBRPPUvE+Rl2KMx9LTnUbmgcUVSsUaub2rzwDe+JPTwpTtdZ
i56xng04iS6wszkRvYxKCxUnJGXdv251djiYtqG20hjeYnLQjwZw+f37bswuc98pSNxP/HF56LO6
8sMgGCTkYGNqx1k/JnZkogcjqmIOv3rzYiEP8P6hdwvENunnNvpqtjmQLg4VdQCJFlk1G9gQQaOo
9XvscSO2TuFGaysSXz31Xx9vhhvf+NDjlXi9ZJCUh2GCJleqjHpTySIdVsS+3DbFL0vkUGDOeWBV
vpDQ4qMDVLC5rPC7/Pt1t3ltWB+vzevwt4aU3f0xva5gElYL7QA9xE03GDfM+yudM/sRMXvv+8W8
5wHMedm8v+486sYsGMfFnkQi97EFJY/hU8aUcZSfJQ0YjCLzhdiA4A4KZLDNqci9Gtq3c1BFopv9
QJN8OE3y8s5ghh1KghtuWxVEcuHQF9RwGSpcTIXEtmIjt9rAXEIL9KDj+2heY5e+yEk+VokK1fhV
uc0cFn4vRGzFrxl0Oif/hkJQt6V+fSaIG6wnjSqqKrtHRXKaoGtyTm4aXfnTu22Yit+YN8qOblY6
+PP+yfcb08LsbGwpMfpNl+mwDwuYtglhP24DDeG3nY3zBPXJHVtRdrHpw+6+XLyx0KPp7j+G9Is7
qHSF0RMn7/bl6vFpX65fbofPC1llXt8ZL+VzcTBFDHzxrFHs8SKl+eUVJk8KefxreFZpzxyNxEpa
LvNtjRDyt1zfDCOr/pSMYqo/RMczKRYJeiLgsKBJEYdFKsyS3g0Mj6WKDxOlUUPBQ6FrAijyDVvz
jL7o6tywqBGjBAgSODIUuCF1fFBaDr51ilHEiQzhC8+xikBNJY1SjiAx1XjR87Af0jqQwoEDneJl
9NIEWkww3sPEB3MLGzkBt0Gd6Fh8vOanBWUnblg9DpARSp0zl5FGjkeFqEM+lHz1dULpr81qTIo6
D4MudBMYHJCJQktmYp9FUyMNqcIGoZN6AJndLHyU3S7eQyZxx6is6r0eZ0tSScrA2J6XNFvLNHlC
caWqtFqKJYzheLe3DYlzFEudi8sF8u6rlydcCbThGUlGmNy4Gk5/EPPcq4MZE0Wh4ZET5eCcYg8w
hrvMEAjP0cshFmYTiR8THBPH03ZBFY5+FHeUwaaakbhBSCU4ypgn5U7lWM0U9lZgBCxDgUCoRnNu
jpio5Dg3UYS4DeLLEluK2u2ARm4BaDIVwJXK64GDFFsMErDLcohy/ezD7Z2m8cBFjf8hDkqlduSV
LWM6JDmqNz9jzZTT3xpOGZ79DuGgYpEfYvIcoCSH1zBpw7uv49NCs5AgPY6FbfagGKXIceuEjJdt
EVWJqNB4I0uIGg47o0NRi7BY+TlH56Xu4//lKlHPOlMIvXAE4zCgf8ZXyoHf4+t+uxa3D8oth7Kj
INCIRnp6BNn6giXIbZPueEA/XdDWX5ElQzIB7RkJhIgl2fxDhWE41NMya2BvuMcvJ6dyyLF5G+1A
/HzC6C1+GE+D07/+PsfvRTkK2iV2V2fyeZgLAVHc2WO+oo3BqcNnd+lRfmoGjd0cHAjJ9sOljLKu
s4zDonOJdeJd1fiWXFGKY1jFV7zswdxwMN6ZyM2kF3Ux1iLDA7t5tqW7c8OrWrGrNTnxSYsZjf77
wXklxWVFHE8wJdpj4ID2RSwtNGwm9EBhUMXZ9qNja8HQyhbEwQAvUSjg+ehuwXOleOTTxpT1PtVo
oCWFR6WGFRfEWQ/vOfMUko1naWaxxIWCB0WjjYChtWJjQG+L3HDK/Q9FWVtEtBv44XVWLy48nagi
qmT/hLEGRWqiBYpHMchzQi/q5AvyF0HHaFdYF2gOZ2+ncYax/At1UXhytTrQE9wQ5695GcpNzYmM
eXxJ1DF8veln9kLxQW3vtnir8K65lT0wTAxzbMQBbKDQfXcpNvvtIb7JR5dmmE1EMw27sBTnLk83
cAZ7oZXhBTJGU1/bKtJL0ioQ6hdWGQpugciCveE6AfRVpqmZ4Tx3szHG4gtugtZNalwUCn4nc1b4
Y+6YHUwUnNynKZl+vOyTHQ2jHYyWRjP+PnqwJw0w/oQQ+VUB1yD/l53OJUkSXwaKB+7zAzyLhYgu
ug3kKb+KiOlsSjWuzOVHbs9GhyO00yiAiTv3mcIFN8zTstV4B7GCbG5+JCJkAljDg6XPMvqp0Y65
ZSzGeq9DU08M/l09LzcaEEr2XdEzl9zDdLIA1HaoFKdw4uwBIBTWemzJcmEVu8OrCekxLjhXpyZO
K3Xw1EJWTe+CYFXd3gEo8z25kLifYX8D2P2ZIxCb0/KsG25bhS4awUIwRrDTLIcuZMjclsH6ez5K
xgEHvXUhwq20L9F4Jm49BCYHlMAQUNQfqq8/C8dPCL8rR1Lp1chdM2hS7FRDvK6KZR58ZsT2YVFQ
BwpdW387YJKwVhYvyqM2SXFGfB0LmNhH6Usl828BsnYcYgvZ0mi1R+xOdHFCwRASlxPVzLx0NSSS
7s5AfMtrPh9f65v7jm6soHb01V8oc/ntw8Xcwacbc/M1XJHZmJJLHv50RcK7NMLlhr0NFJBm7zD2
CPnsepOGfuhgOJMTm3uKKVVtcvexmmGd/anyRgsxw1PIS2ISavAasls3PDK9uLPklXocIPCXOFqa
5SmhncRiAK01numsv8zrLwzbsMUwgkIv5kN9v2m6aecCaeKkzBz/o/jDLWupJ9nvba5TP0iPncEZ
o+G+/qiLXlwe++HwW+rlfpSSDyC+vU+eTQTmZh83Trl6YhzTJydJ+5bL0SUV55aWtLT/ht0n4xEL
VBcTN3T25V7niZZL3GJVU8Iukma5+a8TbnGbS90SNA1rAck6W5b0+Q9MEu/OA9M0cS3ji9FeF1EP
nqw42d3ZiKQ/x2/t2D9PUiwxxguqDV5Rs4qlsiDfSUrg+ggOwcum/meLnRQhY0M0+ZdI542Jjdp5
yfUrQGz2SHJ+jAV9PAZwqbioirEOHdp1Wq/lVZSFEuJyB4gw5uDhUGPQAvAA0C/ba4Ponbv2WYy5
/RdcRT+LjIbg1H2JP8cHu0NOQ3kwUCmG8viMvXwj9kP6qhe86Ev60YgSVf51atY2OqDRkmTcN75q
mKdthlikVYdhgI39MKgPPUiFsJciLvadZlaBfX7IVnk6hS63UYsvsmpHmK68jbXxxPzOGV2SDxVq
OhkPp/S955WxOy34xWX1/5+6A6TQRVZOlUisK+mYI9BxbvnrcJoSFsbXkRKFFQuaVDYxhkAmhxz9
cEffdQr5mjnNQrXoDvnssuoOJ8yfIV4flB3qZrxfPtOL1avtfNE7ZNi6D0Wlwqvn4fW3DMuwd6jC
N4R04p++i3i4Obt3nwMH4856UYUlWP1wU4YfSO3h5RtfVP/+W8TneHhIsceYUXOIE2f5+BrMpR/Q
SMoE7GXg0nq0GvRpDQY2DAR9Zhps5/qK37lj4EFESMssgAyxvDGyAPFnOIRDMzUh5p5IemsssXTv
Pif1iy54bF2hiwxnevCkVazo/bSEg58OUImwzglA2IFgnxZmoJI161zXenhen+ADCfNh7A8XH4zH
QJQZy9E+29e1QJYaDINI+9FRshsMKOhoMSjFeFTCwacvGnlkUrQiwI2T9YNlLUV1D+vamsk0Z64Y
5N6Nr4o5KGAaZjbrJ+oS9gsswuL39ITf23WmxdjTwDY3wjLIIpStOIyCqfMZxM+yXfcxYaj34vzI
s+4UWK+dcaMlzdC6ACv/4dnYsPL5OLLwO8T2R8eC4P33M5YEGMXVpMWeTHZ4kCac6tZ3DDreuIyi
1mJJiqPjwK3xo0z9G+sLw7kTu/p/kJfCXnEFvsEL+bcg3vxxxAA0zrCoHEyvUy41Lo4njC3pEMw7
gXZSDY2xwDvZfB8qT4WzooelZcU5MrJGFnS8mfgWyRRmwDJXqRw+2zQ+JTgwsk8UkVh14GZmpkds
Pk0xQh1y4PWoalLq25QzWJ2qcyx0Zn282sjC80skTqim+b6l2cdJ7DMbTgBgyJXSnSo2fj4eBKdR
0vr3sCknDmqBJ35o40PrDtaXsFwNmQmPk9vvZ/Pe3DHCeLrwJf2RP0BaVW8hcl2OaqwvmiMhrd5g
ARO+3Y7wVztDSMWCiJQe6M31ahhpSyOpVmgD0Hclb+QYGIUAUC5b3tMCG8UEUJoHvsW49bLKftnD
Y2oQSAHZ1201OuDK5qpMpfOVzKbTXQnotdKiMzyRfqCsNa/agscjZID1cZ5nmxq+SsIP3U772Bl+
kd1EDXFv5nDIvGar8iOa22TItk7qB8fKUA6WEUhgtmLsFFGPHrTEiNpQZzT8xkGX9hRunff3dYOg
5XzGQ5pjeRi8d3ie7Yt/pzl+KWsCUx1jgd0Y++KAKvXGdgIiNzhU2B6/V8MMV/DOyXedx+g+YlkC
iPbDQYz/dHOdvlCV/PDLcp/vezCrf9QfUv9ux/cWx2gkkv0+Ws5pSe9bmayeM0ZNo1AWEMVaOLDk
ZJei9Lq9bnHXXV0BcUVkfmOvV5d95x1R3qKjSijH5O3Jm5cfcxwuS9hir2IivsZAr3SyyqzCi4b4
XrzM1Kj+m/cRYICvL7bA19mIPxrw8A2CimmATOq4QAxWVm+IyIBs9wnd6RTyuMM5AwgEODU9gzE1
1DriYYubpE/DwDBYfLdkMs93w8Av5ZE+U+/i8AJLSBHc+Iv0GQUz2qfXmWNg4jwonJ4L35i2sLVU
yqkq4GCtOE4bEIYPmHzmK/SJHPTeyX1xNo/Dck/iRXBZ4i4GgEYZtqYtDus1yLdzRYVpS/0i3RxH
5XJo4m3ECsuDPpGnHXUB/ODFfyea6lC7glOxIj063jn+orTPFruE2IH3Q7qjuFgOTA59bsYIg8w0
bmZX5+09kcjhcavMhoyBqQz4V71ErjyPAFbS1UYOTONfdeA+kKPNNo3x5lKM7k4VJkFy7HJYL3v2
bYNLIAUDwHxy4wohQHVpkmhKJXCTorBmRgXVwRn6PDfwdyj4G1w7EavPLzQvt2OJJ2BF+08TP+sl
1IKeSmGD6IOs6JQdT/lpg3tozG7BC0y+2l8x/RlPUjYNphhkCN/goItRJkYLGMbw8aLT/BzBwi64
sFhxYisLH8jNEJ8cmUSoIc7nFCojpGsL9uslJn64/G0/MKTw/EtjqhluEDSjMOWJ1iZ9++R3CKJr
3MHaoEpkPgAAnRLSK8J7zNcrSjljkX5/fk57mYKc1rKqsVLgjLmzwnFl3hq2lCY9LqC0JTL+eEc1
PofviGoo/GzZ42MpaShQeA5LUTUxQRnzecUNruaIKoMbPECsxSd0ZfPCYz7FHdOADRgwg2DJdk5L
FMudEac2lRWY+sZW56R54fyMjYh9Wt3ZPktcIyu3xmPsCaTw6Ft9xawA3CkKGHlqIH23ubITP37D
uR26Tc6IWI3elL/4OfL9x56s2DeOaGCCrFWmrVidsHiNfwzJ/9HtJWP0DH9bV3vQA5z4KILC4tdw
MNujvTuwFaEqwQ+bse/vafEHiFLtKLuSCgovQwCvA4P8XyKCVmCUwCIUSYB5DDsd5ntMNFRnmDAS
ALPj/U5p55jS6AnV/YTEA/cs/naWZh0XAzyjJzFVGFAB9RgWNBRYUEFLndzaLKZw2lBK3VcUTvBc
cB+XqojiaYWs87568yb53RPkjRII91y82qmU6qk6AmsfNiyhDk8C8j3uPvpS8hjf2LZfTEE6tTn/
bL5AN4rHPMeH2cRPLN/vFGVXf3ijEAOMCi8xtryAH7pZ4UmuB9gIRtD7mXvKODrjEyuewtQzTV50
pApgALXljuoSa3rFoRsFUwyv9eSYhyVMbmpMhkQ78UJ/HAihXlBGcnUpV2Vko0myZbZigqMH+XNG
np4Mzs8rIpe50pgkFhhBkNFEkCfQ9NhpTc4xF64P14PSsYjFC6RZ3TXe/Pn7z6n/NSu+q5CZLsfT
GH7CM0nnDUww4aTqUJ8dgqE9NHRvTPh1D3kNFWTrvaBupGG5hOMEPowCcJlFQ4vdgJ0FcGVC2UxC
JwwDPOoT1YUbiwd/zysQQQNbM1ZtggaGFZwnhuwVOBWxEkBL7ezK1ejZJW8IcjVF6IXar3X2mA0S
KMCaYZv+MNcDfojkwnGPMKEXFPAJwJX9jkP4lhyEjMI5ZF7eaWc4xPVhWgc9Zf0HM6xkP+8DIHx2
wjM4Uwnf7NMen1PGExdLlXsZjNhF6fjR4ONVjjsyZANW+h+kxIQDIJYnlSONKY0CGErzuqQBGWJo
DsYJpsSRBjrCXHmKNSVNwoONomYKwxQUPJvRNubKwG9MRfPgATDN4wJ6xiTaVACuJWHhxgK5YQvP
dk5l2AqyA5bcEi3yAjV9wWUtHUMYHCBE4F+cWvhd0BZK1YjtC5uLYvfiEQ3bbX3bMwtGauJhBUXi
TcvkWCx5S7Ojg8nDTwRIZld74g6YRnPqhwKqjUM8wdn98F3FEhSvT9RwVKk9jMgILN8CMPxQUiPX
gES7H4f8xEmgT0i6uFh6+YWpd0V5i9v9WpMdk2uIg/78YTPpYgKGW/IOA1675Vd4bcUt7XC1ZvIb
0ieq4J5SEV+8l/XG7Rgn5ikDdkCA9PvhDpKWh0HdXqiKP1slZBhO/cSWziDgJmCPI18F+EMnoLsf
D/N8ItblwH6hp8Vf9MbMGQ4Lc+PLolg8cYfrfNXL7T7+8t2RJnr7YSL9ZEypbkneqE2ab/51h7Cq
3Pd/wLnn9weNxzuikqdsA/TzsFzh+ZCn9AOxBWgQKSYonrxPUJw/+zbcG8iXuII+chWZYzUCx3kY
4GNV+ocwYBz5AkPUmJfzJPEZ2MCh/dwddavRaF+AmfSYbHj+9R+6GLckdY/o+FvzwS1NrQp8JpUG
g6/uOGSoAd3yqzXF44iB/JL3HwxI9KBYwQ3wAUDFYcn3va0H+CFTc1JxXGc4qsRjrmb/R6f2+Dg9
k74B90LQzuS9fW/HcGbdPtXkiNE//IJt73hekoM22mbRi0IIwsFeSACYhq+HzEOuELaVEOxp+QKo
UhhcWL3JVSAFUN3kBmCVJwYwBIf1VvCvmmz3cv6msBLALE96R6ypuWVZBIaFuTBgx1aDDYwKB4pA
tuTJM37y5EXhrMcfcXTX4itdk8aa6CgH3jynOHgycV5XvLGeTmIc+Pv+FIyIAr/j6tm5L1o6KK6s
R9AooV5MehMKxR7zkDNzrRZfY+OHCm9fRG3QO1bEv7THfN0PL1wyze9vxVf+s+3hJH5mZoQ/FUMe
IBg++O3IO2IZ2e1BYVWqLCeKojXoli1IPrgY8QbiQzVwi+WY+8IntjSoCfIAKqHudtwnLJfn4upW
cuyr0wcm7aUNDT7ujrJ0WIXUttQeBT7Mgs9Au4MaSbWLhbagR3JdtL/qnnb5W8pTYeLkCXXgjLYC
+HSM399aJzpmeuHkld5VxWuQ0QdYUZ3kEEdqIG2w5DnVbzD64SVPwVPuOGtOpRKzSc1JLSmJef5i
ZN02GdSUMbjpQLa4+X37HD4Ptf853FbNorRbt1hg/ccw8OmeLCjgo6Bc1aBd57DEhm6AGxv4/g1w
Ncc5coylt7IgposCDTS0IsoFi0ywkBhxErmK6t+CHW2xsvnGl+s9GVMZ/Rm74lzISA6fUqZ5TFWH
mKhTiINdPL6OH/ZjCl4ZOtJn5fs+MiDmiUrIozXLV130wf/2EzRjsZgMoe+5GjKT1megKa7ueJuH
oPMyFRKYxmDn5pmihZI7+/5DuF5xj+HyENEpBnoY22fzFz6qKgTTF2dh5bzhJedAMDhv7ofgH8W+
2MPGxeaMRiybUqW+jv/dX5JNHuQX6VSVLIAfZdH/abyzI5gcVWx75AeQu2N9TL8p8cdY6NBRnvhJ
i3nMYLZUKf6ATJz+EswpofP11SDR4Lp9/6jgl+/oHUpB+oIXJKV85rHSaKw0DK+FF9DHyfeU0Cux
eSsew3rG9mIk/g7fEZEGEPV62F4/5sbuBYXl8qvsuo2g6y/KmDQxdhp8CJCvnMOw+O5tBAHLvhlx
LK7vSbWowuK74LcAb5Q7v9RIOG/QAlJaUohS5PCjVKYMARVgwQLTbFjx55WyEwLaGXCLaxcwmV0x
nIccA0YN8aqzxgs52Pv4c39CgY6NJc06aVNDYmAIDWcR00eAf2Myzl6ihpwT0m/kbEsG6/rORjyC
g1Sv/zqFv5iLek1KkwDma/oM+AXCZTJouhv64/6PbNEt+5C0cygNMZDuuIQsDTZ3HjK7S3BBpgZ/
yEQyzBw5UjKoCR8u4ottik1rLxb4WEc1RJU0+Ob/UZt+Ks4OQkbAdP66E+m7QPsTmTrg/RSM2Zsk
zaDPOz7zGLcTHp8PWPj5xbDF8MipgA9XbwxpM5f0x7R0lCQbHdZanz7AsO9kXygL9YcGeP/03uDD
b9rMPgdsFZCDYhmzF+a1Yp1M5sm6wElw+bZaaCtPq/wpYPdmc8E3IEkyu4YyMW83RlSG/Z0OcgFS
qyeM57AMgXAheK7gvS/3vcVRdgpaDV+6RBoIl9xpfHATimh1p0a3DYZgxrTdwMkY7YzdGIEwUycc
f0+i9BT49ldB4QHAQlDbFwMxYjVgicEeJVfDYggKhEPGbnKB3ZDDWcWfOb76PF3yfNKp8PytJK5+
QTrS7311jiE11ZTGtBDxBRy2XFCUl3zR8PCssVXD7cziv4rGAZem1+yjId8z8dJKYRBiFVZOGojT
yqTjIhFdsHn61NaHv5bku+ZXlN2xBvuYBuLwbGZVWIXPX/kSVkB8/4Va5V/+6nJt88H05xtLDWtI
l0F9vtAwev/4Oik1GXxUCXgiN4PyhAfwM7tQ7Vy3gp0LDEMeCbJ/OgUuFS0HkAcfl6slkUb8rvm9
0gHwAbAkiAiwQvD+9a8/0xkTKtONIhIDGh0h0zJYLKVX+LsYVdiB9dJyvaV/kLdVMyflwzAFfK6g
LX35aIHgSW8klUv+BtIo2csX97kazgXOpicTDgfT5U1NP6jzl32s5MoJ7FXERKc+H7maPv0rtMsH
DIaxX0MRaWAYgHNaN/xRecQZRMD8PTAZJUKsRBWR2ed4tBo77MDfGMIDmA8Za7+5VIXbAZrLRgMN
Nxwhj8vcBuYFzl6QUDvnNAkC/PvYwVXs0akrlzJtFsoIQQpMqjnu6Hi7wwXaicwHaOkOxKpsyLiy
6QLh3Mve35sPNyfyjZkvM/0XDYbMYQteBeYtZHoEGkKTAssdekOPxw3SRksHB7HN1AhLYKJKs8iu
uRKKrQYVON/C1A0HDNmf8HehM4RQUGCfnMI0YY91Lj7kNuaxwjiA/0w4lbTpQrbG8i98QgVeSCwA
vekc1gwNbxu+rYuL9NPVaIMfiz+jVaYF4IhktfGHE8l44qXFBfn3wVdjD9K4ncNP9IMNcc6kuyFc
R67NcPjjd046fwPzy4///fqMtTJfY/cZP8ifiZ6avroOhRLxMfG2QJwgdkfZWj7ShekqbAuIdDnK
C7o0uK8EkQW06X72zUe4MOOgU3+g5xYO4dDTeAu3UIPz+OATwZNdaPY15uGynt+nSQ5zSHQMb+QV
3YFGUiYzQpdhxctVkE/H9kQI2mryNp9Q4zh+aS5vXmNebVh0U6bF5oNDOp38j7AzW3IV27Lsr6Tl
c2FFjyirygfYINT3crm/yLwTiE4IEN3X1+Dch0wLC4trdpuI437cEc1m7bXmHLNFIAxEgB4MCsqx
1zpV4PEj2CJSYzQYMy7pLwidFgOZaPethjiclRDR8qjPQah9qIiVQfe6TI8F4pNxgiiIeTmi/GO2
VNCMSP4opUbXZul84u6jM0pRQ1ZbirwaUY7/RABNKC4H0jg1In/G9X8e94ln4y9peTZa/k7aIT5D
jREQPUYBhuoVHV7GZx/DIbCJLEb7j8qui8wFtk2skmwsaSGOG8m1xCb1xc0P2pczrC7jAKMYPXLG
MzVHQ3NxZqCngPw4Br/AFCdmjBldxYwekT+713YcZO1YVJGmjW3cbPEvucEoNDDJMEIFwj2b8yyr
JMzVbK2TLX0AWgxyUJxQpqxbwfna3TdIXseX/qb9srZjWAhWk5XGsImfj4lAoT0MwlEkTlCMRdSq
J0TnyoKTkG1wZctM3hBdNcR7fGAqMwNdhr4r/SrIV6hheCMRqX54sR+yZ71D2hG/CK9IjoOaxQLN
uron2IGzZ2KdUhjMjB6GUb5Dv9kf+wCIbLB+kY0zQ/vN93KAx4jf+Xh7ERjBBebjozVDQUN6AttN
mR4gMmwm/S3LYUox0mOdIgd+LBJPvBDHPjdbjpw8pPTUh/8mt9NQ/iaemYBjWzE1S7HNifqXUNcu
HELN0oqUrhjzmqsu5N611B8LrgAwOLbBwAkIZ0UD9xnjoV7wCrEQv2UE0rooHbevY7GasEyiOwOF
k01NCCCJH5dBY02zeGdo26s2feVBf3VNIqB4FKxlqKVOHQXFMPK8HnDJwHB9AcjKPyYDqbcZCgKg
gANd97Zyh40UiabGc4zcSCaqbB7rQrvYYKwA9ixHm/AlRAyQVgL9b/59P5Tl2MOmLd7yfuCCUbNK
uiffrrPnBec9O0JUkvDI1vDO9cFrrpv+6g3Kr85F7rwWxNJzbYK5qLywZ3o/1F7U+UXvd5eWMSTd
n4qatod20C0zLXiWh8cTLOOUkoXS5oyGueeUOXUo2COu2s++2KbswExhmy4isnBM3FkNG8pZx/iG
Ugr31bkCMCJSoAMw5se10CRfPReXCYDfYjoQYMQVgAE3bPLQe6EnIiXvIEkf196ViTbMpm3iMLc6
FMSYRQAtxcMSSF5JNWPQPpQigfs4VZBzXcwrmyOUKGOOPJJqCqcLSQUGboaKwxKN6d1ZUvqgaxYl
6Y9YGbntNF6/ogsZSa97+u40udiVX7TKqxWRg2u8vUJXTwRkDggkNaryuQn7QT09GbsghZJc+hEN
gLFZShLgjVkAvoqDAhWPlhCe3mIdb7IxK3gCC3yTSHMoIfKy6z8wz7ZOUe+h2YVELA3rvgb1reMm
mALNK95ALvXH+zXAAA0N0sjE9QD1HGwhMk57BJYoQOWTg1acn6rfIsfktoMCZk7D1r1uifXAZL7J
UZhus0PFPYORH3s1WQ7k4EUAD33z6kslQKLx2qByuJcik4I7FJd5yxpyBLARH1LDi+hQVE63GPCG
/6a4gVLftGYeXu2cIQVTsxP4B0B8E92TPp8r/Tm+KkOSp0g+vmTK4nrIkLr0vpIvIDFqxJyqwNsA
uSPrf7mduZhsJ2f+qYakyEl5DT5QCSoiwFcZpQJX+Qb+0sBQSiFvuXEnALL2X9o5l7x2U6auVJzl
SqSLZIsXX8eKe6rXCgO23mOcrvJoPDZgD+EIqtuwDtA4tS7QHbgrMkQZKHnMV0GnXEc2ZzS4L9sB
Z37o9sqER1pYyKobv2VMIzMHqKBDQtfb5orDZticTNvMRVkPQ0b6CFHYLyqeksgb9vdEmJA2jhZf
ycWdO+mLnTy8Cw1o5TbmBn5PlZE0pT4FHur2YvPeazwJh8RbxJ3KjQ0cu3I5r4D++hXm2PLchxSq
zvXbogrB1w0wqve139fyVc64WcrPElDbGuSMPMNkTiehhHh4AtKIGR3ULCFeg8NfhT9jI0RbDp/m
W5uKBKTXChc6bur2iIsb2o0ssw9oIw8gSA/O7zEFdPaoIAMIcBbXdRKhhUXBbRBo6KThlAUtLLwr
buxcAPSDJBL95gm60/K1b4+Q/YbTf/7H//6v//vd/Z/w97H9Vxb1f+SvbPu453X1//5T/7tVXTU0
xTRN29YU6y8R1aV0ryWzN5LT5IPOQKwuNaoCQh8/n7ze8Y7sk84p1BPRj/TWSR6CclR4MJgg+et0
xU0iL44Gdw+HDO3hEn0BhQZqoowAQqhsmCiadfF0WMIUdK3MguBBUbt+WPdlbjvy2ngvf9t/97JS
x9D7vwRvWyqfSJENWzdNfcxx//7c3/OQc6D8r3ujhkajKskpe7rSxeyZ09HUYWqBh543ypWaE+hr
F/kQr8oAuMWMHRd7oNCpBj9iX4gtAwTdPoq9fz7fmvF3R2ZZqjIxFFOx9L8kyBt13PQvvQL6/2vZ
RAoC3hquiwhQUQDcUOfk0fP/qaTptcLineFr53EqbqxwM/htpOYkC0Y3xpHbzVYcWmxMvObqMv/F
0/C0/s1LXzP+9nAnlqGaumaZE+Mvt4dyTaSH0Re00VJHn/ASdKNj34O79vOPhvJbXgzk/8EQWV6J
oUP1gCfDXFzp+tjC+rF1gZNJoqWRw0uI3eQL0UBUefxvyKkOx+BpNNcM95ozMYTwDJox6FqFMssM
EAcAAJfcrWGgXuTCpVG9lcmFkv0xTJTXgo3hXhUd4TnJXB2CvF88kTLjoPVVdSp9J7I7hNMe7zlY
N1YbaS4B7JTh7mdCUVi8Z0gU7oQaQgOsHFtxC+iNOJm8pHQnwHM059U5angYCgFnLs5WeboDqiOD
hTtNfpQPYJYKm8QvI3NtlhdGyR/XCQ0Wg1ULGIMqFNUDcY/lx7y7HHiZrSb9FOzpBAeAHNAVMmno
6G7PQCiEnhjAFNevwfP+zY35RJyrHjVmelfvib7TGukVLbmR7IDSeQi/z/i+Gvs7eW0AC2TeK4BT
Vg3JX+g/K6DUXy3p6USErgb8ELtcn4aqz3MLg8Jg2Z2AaYYkIn0CEoFOFJKdtizOVSGMEyrxjvXc
bQf4GyHC/p0pOTOyL4be7XNX18X1LuT3+7x9L/bNyST+M3EBWTxws0NpmcxYtaUmiD4UgnFwbTy3
2XeUePZ7QVcO9hQ0eEg+xGSconW/RczForyEi0GetuJKusDpwtwVoRdmhQHIofPccjfAAe5pOUzc
qBPtawqsKUH8980imd70Y7iMkWlyRGotnr8Z8VHSyCuUDTiJI5/q2B70L6g44DnuXGTLZS9ot261
Nc6V6rKeS50HskpFNJKPeLJmAnbSLQFU2o7NvfHBagDiuki9huD4l9PEU+sYhdPw6o677jcaOnox
1fHJVBD+XMaOktcb/ojxJRznm3uOtIGJKZTH6oHILwaV7N6/VSx1FEfxDEWihEeL0BGVmauZz2X8
EtDaAPeyYxJlSJMXUgBkaosONbwOc9Fh+5/nAIafAr+gvo5JU8UGSK4OTRogCrc+FI0x/5ZOxif4
4fCQu+apLbzEGv/WPy9qqvJ3i5ot26aqK4qhauNL5n8st9W1qU17EiUnetU/rWfw/ssEj1VMj1tQ
1TmYuVXektmMvaDmjY6nY/sGM/Ofj0P722X/v49D/8sWRY8tyTSkODnRqAMw3XvRj4nbkzEls6f4
x1qQQABjEe5NDMTRkbfgJ9Nb+hn+9MccBndyeglW/8n3yCmiEcOD0NFCQEwgzf75UFXd+ptzppma
olgTU+XUjV//H+fM6O6WXGV3XrxM+kMvT91O/84YG5BthKcUsxdRWrgFrzALRdtumk0FRecxqrDU
XUQXznCbyVR58lj6WjhNisVT8tjXUORn+aJ+7lQoAaXgRkyrgJ1MVqxNyZuYI7rYFOZBBW64IiYJ
iDPzgjDI6GTHbloEOp4x0lxplX1o0gg0bJNFTnoV9A3MQCgkmMwMQrVdnaEUaBPawjjHIy/q/Tae
YR3W21UMGHCApcbyOoM/NCJp8b2nvg73MnUAzUvaFGhu4z22MEuBzcBJi96eqHAtr2x8uJSEnuyA
okFnJlyiTnfVmG6tokqhSny4yldC/sFXTmlbeJCzoyKINknrQTkzoX2xDyjyKeQfknA3uOhoJbOM
fJfb6E06RbgcP9Qf2KLgo8CDlMGII+Yo1sMqWrMZoMrewLVlnP+nvclDyPO3Uz+M1rl/U7aCeI2Z
g3AWkyXMgn32C/oN8qL8A8IFqjnNPeK3gcgtr9JCxgHTzKKH30AO4vPyq/Sg3snHHmEIK19MRIJb
0KmWl68JULj3FtIFnP0EeZqp0f5qTrnqm6DZt+hjunX6S/N09MxEupOhmpnVpHcWS/pxlstBTwDH
mA5LReXA9jF2OsY+VnyaGwzXQHpbQfSpIZFbExtgxLPcvAx0YUq/BCJ5JwxlWZTUp6K1/fp56tBn
ZPtaXvzzva9MNHusG/5aoGkTWbUtS1NUy/7Lk2pEk9Ru+yE9GcxmFFKjaFvMSwEgF5dHgSC9IuAc
5tEP/LDFgwQBNjpoVsvvcchRE1c2zCjh74WrfyLSdVA8evo82RsAhP1SMCmXcYRjqtgr4yR4o6fC
2rCLVNOxQikapigPj44+agwjdUlTGyc0DH2VklXDsS8aZVdD2XJns0MQNGvrsJX4RmgrrbAr7z6g
77UZ1PQ79Iq8BVrr3ULa2XjPcYndxfGCtVbmJfaGa8wdznQLaUlZDC91IneAUx5eP92pwCWAgfnG
SbAOEgB4TgPASkqJIvdtiexbhgBnXB3k6gkbspPPZOabBBcONdpKl7Jxu2OyR6ma7Oufghhn2ZO+
czpLMtaCHvELZprp48ajKcH/L1x5V1Jxjc2Lju5FYoEvF3fM57KbsHtDsYiZZXRc88ZA+bKbYGm4
f40cFPDBTG8GnwVJaL8RshJjVvNW/ojvjkkITelwEE8S0aq1+Znt/3gQ0OdvWsvHpmv8WD/xKcfA
loA0RmIDmiEYNcPg1PxasFrP+HTSRr9Zd0fm77cA/mljLisP2emJ9y31ENK9/nxfZAHfA9KtIrMz
3GUr1i900fc04I3uNyC1BYtdMZOBNo8dB/2WfHZYRWhR9m7CbmDDBab4LJkJ5fSiwV5RjLKo0C+S
Z9C3dEDIkH10n6e++hkjcPVvMKMsDMKiES97VcbBeuF18Sg86yeEO7y4E5berZUQyZAkquDwKY9Z
GPaZp5gn1wyMc+zcerci6wBmz41VvOP1tOsufGqqXksZhbV8iY8tsWdmL3UFme2oyMMal9Q7YcE1
gyzB6JaR3bjoduIJ7JqztIft2BFSi5CA/S3oHNLGXk6djOJYtIT30ZtLC/OOynyC7ogNAy+bRz/2
U7iJaFFwv73OL25seGSMXGbxhQjFZeerU3VFU6gQNmHp7YrCA1tMn4kOHQRHemZCuc7msepOiH78
JJIgIlgqJS9latKBRZAExpXFSFxv9z23h957GIWiH3ml+Ob06TH4P9SRkA4h7wxUV5A1Q0//kC03
r6d8CFpjbKdzSBmSU9CK83jOuEdzy6NMUpjXYiyt3eRddWjUusyJFiOjig4YiuJdefkj7GHPiayr
s1BAMpK+IJJgltIAmXNinchKa2H4uiU4BwnZg7rbehP8PvxSZLDK8kFIZOmp++Z9lFT08Lk7VKxP
rA4/HA/VX0xvaTR4LwTH+mTFX8g77AJMSrmqxrd8Y96aAFs+NwSoai57FjpO9NZe52z/WmsLjX4G
4nZ6qd1lUrjdRbl0QrlwJ2jfY+vo0/im71GPXgUav3cvOkgAqy0qegwO37S+oPn33+bLsYCXaru3
awA+VCfWAAITvhAi2FvSGBiEeYPtP0K3NYT8RITA3YdZii3RMkFOfyBw8doJ/rGvHLbKmXgCRe1E
xEuAF8nVobXH1UyBQ17Y6mVnhqs++7dylpFFcURAS0j25krWN4j3cZHAlxWeubvkm3ozfPvNYrbL
GxrYPfRoVB/lsfUwXDwXNY1s7jjWQ6E5o0aO3ZwoqiBj+E4TkIIg9V+9h2THx15HjnDsE2CI4pec
RLRRLxfz4Be99FFfa4pwXfNojRRlx7y1n/qnH73z0pC+8R2B74ChPKa8F0FJ5N6I52VjGI988Yxk
VFYNNoY6fPPD8fmrCYu3AUGD773pK0slUBb1oSUtnZdHC5bl+fs6PU8lRdMcJ968Wbx+w90Y6MJo
kW5bS7LLc8WZVoJshaIVsPYs9gltp4n7pv52RwVoPUbAdM7hKeGUR53yjaWBVGiWfvVGxTbUc5sS
ZvZ0pwySFh06nd5Nfyde4jQiHU+6mnlxFYBxp0Xc45eA603twa0TTjGcGJ6EYwtvQtdBgxTcSn4n
ux3PFsCvagMn8sokTqEKdnvNebAROqXV/F4RKl2jxCKxnBUCCTTTe81rFEFHvd+FeBvH+UvqDWdO
7NYkcePN9LCnz1pkbGj9p9mC903wONwyxAzMqcjX7E80yM3PZiN/tmcEgyHGLoAr7y32aIRPnSi2
xY/S4L7VRyfhFVgT9wT3F6rwngNkJgOOobywW2a3nmIj4VrzUYEKsIvgmR1F7NdTTnx46YFymmns
ah37q9zWDbtSr0EuR1GMeOVCjdpjX7xdT8j9FshecwYzw6a8IKaSCAtlmfOqGwZfnFcWqIqXxyCe
WN+YO7hZctKt0NO+VYtGqovr59b3hBcIThhvUFpYuPg2TLUcG3tn9hVCbF/rbBmFReXymMu4/OSd
/PGC+Y//lTaPi1+C04wunqVYDE/xYGZHT5mOJGpuy0m+EvhBEE++JmxD3uWRBINJzXK0n4Inp4JC
TF6PK+9fxPhxG2Bl/JR34a2N/NHQLR3MKY9YjyrZXYRvyvuwzd6a9wgsUA/OiKtArDEj6uwLOUfx
/eSJlAKa8KIHtsQkoHT+xUCIl7Q/wHZ0aChxRIZrVCdUSbuvFQd/GS7Ek21pxx/JFuBzcgEoqfAW
ty4r6oqge48duQOsGn8zRDHnju1tnOUBUXZ5Kb6QElpLXgcITHnDCpYAFFlcb9ySR9Y3zE4XzvFF
/uBH4m7lbeuhRZtDLMIurR0YJs1iF7IrJQcyFf1DgfOAx54N9RLqRxoL+5h8vQoPvVR0uu7jlZuv
buRkIY5lII+SgdHUbNR/I53tRvccEkqBiCPHHo3O8RDSvv8EJxcEwaIWZ0kU7pwNre7gSYa24CMw
cGWfAgFcmel4hXNityt6nxls6rm9s4N16xxK952KxXfcm2e5I9eshDx1MqZrhrzIkSm1jC09fg/l
aQZxaoQVaOKSunx2iZNH2MSMDQz/tHjtuTO4q35IC3EX5JS4q9b9wHYT8G3O6mOVuxdQu8HX5Xrq
90yfWOLemDovsTBSEdxAOpZUhreL7D6dj4zjYyM1U97z30S8FgUyjTk/2buJlb8ynB9CtFln+7dy
WkNxy0Rw+VgFgav7JMOjYl/TDwS+wk+InBsrq/jhrbi6HXZCdS+1z1xM/EQ72r7c13NeypePCsPE
h+0c/Rm+RoeMO/eyIqnWlR6OT3wC4qV6KbtkfI2Ht6pY8cZ/44SwUUWzOzN8yznTchqLfjcLFDG5
jTdd5UUzY1P71MY9bXaHshRjN+CuAvjTWVq+FrGrYXh/OTvVue14QTsgG7jTSTvEnvJcTPDANb64
PcA8vJyfMwlpPAC1+LGhhNmzxeJSzqAhjYJlKoTxi/w0jaNY/RH27dHLgFWZASh2/QuBANzI/sfg
+B/F7IOmDoa9F8sTbhdKF8d2VC9BfsibDedKy2G0bnZr/PMVHz6EeH+UgVbznewE57MBV0dFbglE
hFcl2xZwChq/nphKptfxn4zjdLYDFIJYhr4Rn7FwAx7CM3RkyDboeWcAZZhPc7RQ51lsNG4h/hjm
U4Qw6uoGOa18+qRrOmxI26lgMJ6y6rq3c+WBedgVIpiDeg+BTXIpGbmAbr2Lz4kzDxYar3CSIBB7
HED7isN7zv5zt+AyCNwZAXV9gNVi/FSNjyFmilgcofSReyD2Je+LinvHmMN9uLwgvcw9kof+WcxY
w/0IgDnjMpbuF9QTriVlKTXSczx7uHqy+dNZjfS1FtDa+Tq1CK3k31b1kSxBTwfx8nQ2Hy07LsQ3
pyEU9lMkrP5FKIZ2bsya96zwOsn5GWX7j6/Hl8IEmxs+ZKjjTvZA5L6IKLC3FmM905WIkmAciReG
/85i72RPuZOwSJ94TOafntM5DtAaZzab5cHy8xBD4ypxmMR4m+bsxs7mdLyXbe55l7Vl5lN9O+Gc
TykqZ/XzgzAAjzEXxnJ4EM9o093KU3xmAq4+X3HTp9S5ibiLJ6Caq7sjIWaufb88+8AcIDwX3zIc
j+RN+qHFEJ0MTG6w+CAaAgEgZSCkL0gTw8AF+0GPeGG0nkW9s2N7guWPsfKI0UAHAe0DXYhbrmVx
CFG/jE3H3JkfEKEHJZquA1YIb8crypvbU9k53Oa1Z8w/D8FP7Aa3ncXt9XRAMICqgi3rz1mmUWFP
expAS80Z0XisIeLCpuJjNb5h6UWhGozmu914GyG19z72PEaoZceX0Mjdwz5KOtyHtczdee68jYIa
ni/KA9Y297FOuf+HTQYl4P21oGU9SiPKUeUWdzN6KmUjmDJm3xJzTiibDcL7BWMpdcnAcmLPLDiI
GKOYB8Hs/dHJtKA1zY7yXG0RCd1ftHa7X2w9KY7nxOWMhambcNzbcs8EsMYeW7rK2Xq6RBVBu2cg
mdGWfRzSaXQqpXHDArMCbbFXgTO/Iefk6aUd40KJvTsp2M3MeyEXmKukw3EvspKClniTcKwnut8g
rmgWLQ8Swn7cuL2jEupCw4h9OuvMw0+6ZUm/rKXJPTPZ8aNcox9dbUpaR7wg4RUhAgCVYq9ewyqE
CJcpu6J9YxjfclYfu6fhMPwfi2cSvZkj0Z+DNFnPh+9nK0wdbYaovJYRssQgGnAv5Y+9MrFSQXS3
D02/lhEUwEokgVSZIntO5mb3ocMH7df1dS49BZupGEg+rw6kIpPPcV2jcNWpZbm+rDCc66169ZrK
e6Levr2qPb5RRCFX/CCWaOxPu1+zpZs8ttSzZjIvh7Uerup6foXOpdIJuktv98fvo172lCDPY1vv
k2GjJnPF+pooO0xsRfKB1sHMplL80Wc38m81bGk0BO5sos0LM6AW9km+eMI/0W7o/xN59kwPsryq
R20E25FQm3cIRjB7QsfvKC93KkRlwtdZrqz54zcByYbcsA0sGIztyoaCFG+0Zpt0jIR8Ym4HWB8v
EQNXkUFbT190L8EI0D9NaOnbxoYpkYW+wBDNhET3K+MEEDhskZOFfX9Pr8dMY9Stf7amK+P2w9tF
L9aavwxxZKhtU3UW8xRe09NrSbdgo/5ah9Gc8OKY5EhzWxsbslwNk7n0oYQDWwT3bqYQaty593vQ
0HgCwluwCQ5sJqDhUsLPY23JgWXDpn2FXVDAfIYj8RKF6tbyUov9AZN6IchZnqj+FbhT65vNpiHc
A5go+VmhaK7+/brUh2lzsOo36ueiIH92XssiZPtSejkNHTo02mISzS1rbqo+vzg1Ud1bBDCn664Q
5DfzCzRksJJbHq4xHYDEI15Zqd4qa5sV+97g+myzbvYw3ziDGu9x+jXpVsVtPfaHFeldTURzGAj4
rRfk/dbmpoeTfvV7e2nwc/l1NcFtXmJ7dKvvz+Uk/SYP+sUvnjCBX4TdiqvQ4qntVvyaFLj4fa4b
7IWA6f/a5opjVlTaxPjU9YDfFSPM7GZ0x/mQuSRyEAill1DMPecWCbocaReoOsj2OUej/0ooXBMh
6yRgzonrGo+Qhh/hgsMyqt32/qtxDQzkB57+EhLOQHPdF778G1dTvfUe9zlXMGF149qYdGDyr7uX
oG3P1iaXT6MjoRKYw3+N1yIq51n/fr+HDtuZ2ggqqqOn7ZWbgpZi7HNXV0zMBjahfl56MRfQoGG+
7DsaY2dL9e6NiDVPPqmha/5mT+Qnq8HCTiHutMAtbiWHYJGr7tx7t90XDLx4qXRuiq4eneEzmHxq
E4dP1psuZJrZ9fYISZpy2XVzpjmv8UViuIfcoAtiJiDunfnbhsYJoXIfkeaoGBr6r+7xdrXO03Bp
ohqjf+O/sk1BlAQuLocfd7QvXeQ9ecluiL13m7nCoPk++gThxNIwqthqu0iBGSojkX4cOmp9qqcB
fiml33UvvU8qNwFMgGaYu4Q+UOznxbS/i3LHH4wyHFI5GRkt0YM06qplE/9D5NyYHkca57tsAp6V
l8QVnB8zkm3VxuFt0tluhh5moBlY/Yzw/HOzy0Lx+QaQY5Nh/M6Cnl8oyuPkxj0s4vd6E32jIWo/
mEjzxZMGigCy6L5UaUzTsmG9ml8GR4Jdr9M7POvfTwJsjvleJSMSmyEj748w8Xnn8aaqXp7GroLi
eVWkaEs869cYE/yafbkrdxKP6678qMaT4qAwanYNd3OF6GYJPDg3BZF+9EBjOk6wIQ0nQzwFY5/L
Omm3NjJE6gZzysuxTBfhN//2gFIGrp3gb140jkwtaYhxlj17Hfi7sSmq2mXw/OAX7lC9m8BBade+
xPWLv9aQW7KILMS6PV3Bm82EH5Y6CUvVd1MwOne6XjzMoEcG+HKhcj6I/TJ87WbdiIoN3693p5TW
pTaPECD8CXvoWFxTIWOQ1XjNuNnSAP1PKjLIdmJ5MMRw+mh5ojS1pgkzBNSBSA3mBFNMuDFhlj3R
OREOBWnz0n9PgBAS28BQB2G/7Qw7huHMMg1uP5IA1JlpzmK6L/xw21HiQ2EswnxTPM4TwkyMRV76
ISK4PqggiH8ghj0QJugP+3BmYs+paFyJRIwtB7p9SB4OJm36/MK4CUF5NSNo0Oz9+LOb26fJJtqj
UinWpN3QAaMJu+NkhLPUee8gxpG4Mn56ZvqaW/Fk0Hr3DWjHZORSZz9d+fwR/dD9zrcmqQM0Hlo6
AM+vM1SlKQ0q3S2XCZYt2f2CeeXzcfvvx/K66egMotcQ9o6UyLN9Q4YtY6WvuEb9nTqKMsLr1RFm
Xw7jND0ZfM2iTTyvIlHfKHIIfZH5ruKY8DY/SKYgmDjjPzRe2s2L3UzsEMona4iLyLUoTkq9Tnmz
saPUApKvJ7GXD3vTcNXGS9oADAhRjSc0WdQmRL8UY3IzET6hKOnxV2O4iCFPCwRIBJ6YAU19zoiN
vhlONbMTonOp/ICXcrj51CaWXqgX81ICRkOaXaNOGcVLMrnB/Zr5Pz9WBcrDrq1z0IwRhMWNwqGi
hgICBDbL+HPpIHj46KbgLWmL4ev6PgIaOve9ds0vbhy0XDMEDu7v4DRH/fM1xbkW3MmQePjYySc0
EBAOvtkIkiacOkdap5SysVCpdAcir50e1gOLJZiMh4gh8+/pNupbpEG6NMtrRmhuby1rgnj0WVb4
arKW+iX1RvLRYeKceONUllyFx7Sh22h4SGIZNajyqrcPJiTCvX0BYuDJlKbf1iFmP8+EnOAvbZkM
XgwDjDPFRIyEBdOJMjbZgXXJ1fFejX7o899t15RnOu00aW4RYUCVBmYQYIcVZGS1kBdUS3ND3nIb
NuwaMGNUgdUtaDSbE3cw9+YtnIinOkUuMeiUNNy90zumABZMrAqfjP8MSFJp8MIohkex9ynLJgTp
5L8UeYV61qzZPXXUgt7Qx4YTHBylwyRlTA4a7AjsgjDiHbEao7iarIsxLEOeWfQ/DJcIyI0xPdmC
7ccZX9XeBW2BYhBVbocUS/EsMs1eokm8xJhZiWdQpXVUuw7rX+bHvKG+mBBOFetEhYvli9kRrkOa
32djeX/6IZwMrXSkKqCLjnPVvfJMUkCyqlWz4WzeHYSm1421I5uU6A1AcFtzcLlAnFSCS4JwRzvU
XRmXhPC4TXKz4IXp1NuzfghswN/kHZ7oQpC/YuW/Jn/8IlmTBKbG+0RTLGQ8oY0wUr+dkHHtW2Q0
xW8S9kzjIrP6p89V0n9oxVGDMtW9pRPuJAoF6C6azt0taHfW0f6OgLb3K3Du5UwKBTuEUl2qhBhz
AF2+sZFwX+dU+YWC8teLaEPTxecDxjOiRu128eJbpbFxan9XGO97f1JT4NDpov8ir/IlrTaX3v/W
QvVb+S9prqbsfObq2P/1jWlG8Fv4k3+SLPUAQ59/ov6Oi/UDECEACN5xHifdwD9Zz8v7PoIJha2v
nnxddHOhTGYSYjMLv6p5k8qVVIq09gpVhHeXtnv4mI5DNMNPacswoclwTpOr3UHaU6b0jrwQz3DP
8d29nKjoiMzqjrAO8jnI6+T9RCcSE2HkvQZ0cRuCNjnND8OPGOih3JjbnD52VOYFXQZT4wdhRtBg
2SemgRYudOZrgzdhSR5cBCoR7UdKCixY/MlzbYP6/FQrZ9N/8qxmFDRdO1Mm1EIONdsr9V6NuJ7j
75BWayOenadwPdjRpjMDRgoZ6Jr/kD2eJAsiEsOQlzpjw5E3C4vATFuQSH29uwyYCVB+FG7VeT4/
g+8w0T3C+wTpPBxRniS2GO5CqRBGEnjnSYgSqJkYGNGC6Yh6Zql25dC1eJn8VqSa2+P2QA9dCkTq
S6p+BCQ9Jyk1+eXV9IoIm7atIagHVRu0k6DyLlU3B1tJ7ZAuqIBrgmyRi+arAk3brpjMS+WbrRYl
brVrT9F3m26pLePSe5oHO1xS78rjL4iWz0YMxSzVWOVcvkMd5h2NTGw0rc811FGUse+hvXv1Mywy
snhxgKWnFLMHowSO53dCy/Gj+bHfwgU/8cn7rhFcgkbFWI6a2JmEfk7yCmRUWsaVyHPf/BxPZ8wu
QkRIVUK0046ku3yv+Rm9gobt+7wzPY0/4rFXt1o15aTGL8+ogxzpcDNlrhtaPkp/VCvv+cubdKI7
qjzz1d7A+4MImQQY0I3tnu/JNVGYXl2xG9jp2bwKfaNGUMKr2EWs21Q03I3qaOMSey8rId9XzMDJ
dITYDWqbGGZAo9sKRV3BxjLjvlkOmW8MfmwHGn7L2s9sF2VsE67LdMkPqKvji642pUO/KNDtVYL1
+fXZhCDpNvGdOYHMki2vQyVQceqrTt6gBBIDkVJPN8vmICyjaclc+O5hG9C1eQ3J4u6F0CE5G+Rw
obTKUagzQZyIjUUyzJM7af9CuhmJ1+Alpt+hPjwai/u8fqNCuEbbyctj1Y4qwgCJ2z4o/Yx3fWWd
JkyxEeZHTJ6f7DAd296S0lmTtFw6bw8r6EAQoMWj97B5fU9qbtD1NfEnitMS9qAsB9TMFM35Gk2/
DRUhX0s4xIkGAn39cqYPvmbsnhQBKVkX0K2jt1c7nSDFxxIKNSpZFfrqgRmDZsX6yVQmdzMGD5Yf
9XurdBvQObAcWvI/XYIdq/6i0m+FVRczx5/KjJLAt2JJtY6onVLZ0ZrzQDv14Vv89cjvLU9/nPjz
yJxff/h/wmkfis/XH/EUh4TCavOAn+5Rsk2LGQJZN8Pqz4Tbua8YR+KBoTIkzslVD+1Fpd2EwmWF
jLAHRZqOGWzqj3oNGFQScmsDH7xvsiZIseC0PwTeSvr0SloFgD9jWoG9a38oNvRajIeV7aG5IPhu
r3s+YQ/ktJndmxllzD1eVDD/yLCkpK0Foru+2ryu+xp6SelCvmfsiFgm+fr/JJ3ZkqLYFoafyAiU
+ZYZAcV5uDE00wQnUFBAnr6/XR3nRJ0+VdXpwB7W+tc/6EDNA+bMsMls4/dKH/LAPu6a8oOHHUFy
CYHEhu4O8Fd7um0xv5Bt+moS3phCKi/iPnVfQZ2WgzcEYsGXHPOVjNih77Tuxu8eryqHZGVV8Zun
+7pORjpYjf2Asnz9pG0DOU78oJJ6TA4evj45IO4duPm0TlgsdwuT1WJBnC9mDXcS8giaVpw5iVEe
PrvWufBwF4iKDSoBYVCMbfWI9NQIkpFdnAgpXRNuFtS4qgxmtQM3Y6ZNm3HtfQkEeWCqzuzEetMK
7pUY6afXraozZDWMYIIKqeIY4aMor80ZBaxKT3wNVRCz6+bZh/Dr74c0wwZsGB/KRMNluJvItCqy
NcRU8wDxlrztEMnTW3xRPrunxO+gnpJMLSHZlRevLCgxzIdWDJqo2jgx2jKSOgPW6ZKGRPV7n/q6
/RDw5LOk1USeGT/aVE3u0SEWrlG1dydjqI6J3NyyFeptT+gYBnyXUHEguvo3rkHhtIe6avbZvbY6
/DSqcyJO1rzv0VJxvj+Zr6hwtK22wSxHMMFiwXoRzibuwdFtbWFkrgpfe0spFEDeyBBAIOWiuOQr
Dt7T65Rl0uF88PlwEiXy0B+hWflTWweaHvIVqqv24RnQvWosi2iKqy6Ak3O/OfWpwA4flg3M1KcF
N52ga0WzAeLyZ/g903qjx9hpr8n9HnPs4SBCatYjgfgI57Dh12+sF2HxHPcbNEaMOjCuBPm+jEno
PsBw2Wm7K9IPEFn2BSBMbcmTDsbfk/Rgt2E2fPX7050JlltLLjQ2wCuT+4TrVd40Fw/7+hPYXaxu
ZxwMQ6/d/EETfBG8yRh0ZNNsDz7IuewnBLhIYkghZlkA7DgiYBKo+OogJEwEgm0x9A69VROAjeVi
a800GiYJLlFYgN7cpi1JSCZ9Jz4yx1stTnD8MXyolPhR5DABOisE+nWQa2MEJDOeQ8jm4t/BBOz1
9/b6nTywMlSdJOAx0qBOgfPCtpxQjhhPT6MhhJT5YF65gAJSf5x+Ywwsj57OUcbC04IfsLuVAURI
PkRNC8QYy8AwAwAQ1NlTGDyB+8yZuXD/b1QQLeSfr9w6wrQsgpsWtJ5Q2aL9ptfJrQ/QucKBy3rV
4oLuLJDhQmVi7N94t03T2kOSQRmk86srZt2fI5wmpml6+t3gup5Zv62FCexVscqTDE2Ibx6eZ6Iy
fHVHuAyiCNnXi/ecjAUGMlhjUqgf/sghxHLO1K3LmUMSUgknZHFwDm9n8J1rqVkEOXaX/WlEGmkR
PK6RKYcFeRRN8iKM7TaT4ZJlY6043tWEH/BFLY6ZGGuWs7caHd9FWEKaS0bDyEBTC/Ppfuo+Kf8s
lUd5tFIVcpVTE4E9nizy8fFxRnBAPgQkXyeFEhIU3EinQ1jTrphXW8NOEXkhaSqDP0OPS0Wl+/4Z
jI7q0DX1WdeuFaRrRix/0r6fq+QpAlHCU8KXr0APwzn0/Xk2XgY6i6O4MjlwlL5pij8AbJ9mN2oS
qUlMWJAtuovw8pnKnImH7PzQGOHipXYD35t05vIBa+oBenjFyuLyBBDM7St2H6qPsgNQdXsg8a+O
MgZ9F6/UUvDznmWfyyuNd5yxVvra5jc7/vT8wqEMx3luWOyRkPFeo4+yuOM2hoefINxapku4okUw
VOU3hqucYOxvn/MReYhqIqXo1zgR1YkOMsBenZvzfMo9waXy5YFjhcsFMRARzRdULIBDrwAowIg/
OOL77Q40oCnHz5LUWdKC0DX0zgdjvpurDSO8HQIkHTKKmUMwUu2PggqOkxl40TV+0axxGfLqI9zJ
YcJSSXjfymaIU1BBbGryFshi+zqgtJ+QxX+/+m9urMZlF0svn/Z0iDe4YmG8cLW3Q6daqHFOXQlv
FqnOF7taHLMQxsic7gOv/oKBupXoluB5dKnMvFHILV5Q6+wHFnPwRxW4rB68BwaceMZjfMHgdl/D
4uBE/4VU0U9fjKj3yKAx05A2rykjMZEGA1BkV9BOAYHNk3RzWwOaHuE2sK/VKc+0U8Lni8mC6rzK
+UdLH7ef+kmaO2uipb2vKg5G3YAvl5878n+exy+nfZncD7uhfHwBWlYHoMLnGAb6beShCHy1kv2h
Z9OhFL1xvvpMCjD2D7+ffHnhL+SlQh9LaAo7E/bEO2rac8n50zt3dvSN5fP4TJtqc7h+sHxmqMco
4woZEoFYfgAqp4cEfPukj2Q0mGsyzrHxsFoYV0chN689V994dOXYRJtXQl1Ad7jT2tn7M+FX/U0R
z574xhe8t7X9jaqu6BjYsXofCVOZy5ec4qpCELi7SNuRiowLmXhBZd5vb1qqtJxhrLJryubJ8C65
TjNl8aw2uppU95mkbL4P1AFl/JQRVDdJd51WbPaHtNWy8+GaDj5prk4ZCVWfyeXrd4hqXLVaKM3u
XQYN95Z0yg4vMLU043us9/0gagYR242fwCRLU3ik3TrraO68Bhs0AF2+rjdymxJak8seZlOq7TkH
Lipr5qzrzH20htVCJ66NuH2tdAYBKrFKSmu9zq14FI/kdotuRM5DVLsO4EPcEPE43A191I4ihFGD
AZ6ByrE/7DSmqL3K4SyvpMNaQyl5YSbOwfG62eXt58njazgr7h3+OZzQOq28vHo9TgX/ZJbE8fY/
F0SuWTdrHlsOg0x1TDnQ1NTAQ/gbl9k5/0zePMuGa8dV5IUMX7ra57cl59YBN4gBGllnRNWMYhvZ
JsfklW9Y1S2TwQTHoNGye38OxfyLNs3oKUBgjKA0V5u/otrw2HR03iOvYQ78mV66JTm0YKrd3ekr
0AMI/xLfyOfJFr79GIxUCmxEOj4TqCETPOUGOQC3wIE4Ch8srnZ9KL1q5PJ3mBExGlMZVHR2AW+K
wZ++53u8I4UDqkK4gp8jLCFaCEYIqw8WjwYXcGJCarg6kBJhfQDEF9vG4ITlBVn+fr+RT+pJPr3O
nKZ39myTMmcixyrRUO/hE5ZfPT4/hHnFGsI1LmmVohI/rRcQ/19lMMngJJaDmrODbCFGkto4Oy9L
Zj25Ma5Jq+I2bKLHuSZOkXiKdi4HeOTTYa+eU+XcMB0sLJXbEKcbKArFtqSMKjk32UIuqmKufFLD
GBCsWzg9ZIKIUJb7CpVVjfffxVshtw5v2G68vBfc9NKuIWMTLOJB1PFFuB9GkoCryoKwLUayNo43
M/6W8MYQdBZUL0P4VYWf7+FjEaMbkzm/AIQjskekVDD7jxXdvsN7EL4t3hFNi31JPqgUX6ho1NnX
6fZMrMnzk/hHro8lSS82kwXoYC9AdGk3hMH0qwIGk+PE50F0P632zZ5CVGW8Aq5MOojsDYk6ew2x
d2c+gULBaRGMW9XsAwdjdXMmIuS5QP8B+BIhVMbAeK3gPsxGg0AfMD+OgGxtcwFX+A/i7vUXgDf/
VR5OfUS5/1fJtgNGimcxILmtWXKiiMJ5T9wyouv7BFnhClS/Od6QkgOT21hqQVM57HHrcqEGvODF
4fKAS6dIwjlsIMhY56F1deiVwNmJxyUC16/cydXV1+1UwpMGkxR4Qc8tyiZjZWohtr9acqs8HdIV
JLiV5qq/0gPJKwg7HLXvHHuz6cuV5l0LdVK8zYGfz1Ufzw4XoJubsjlEGZ43oXm8/rEzX8ifdGYf
o8UIjx8uIBqJlB6IAcD6TWQ1AnBwKoCbzegkSdZV2OOULuZcDskMmCXiZUS8UQkHZZjCEIPCJJP1
BCHIJGOOhvRg17WtUQ2elSLE4f9mei8luGCMg882MR/U0XFswBHkBOusL1HxZHXeHJPFC0p2dsCL
Bxl6VEfPubhCXd200vz7tmRlc+C9Xcm3rV1P+I4PT2D253yLThRSjrNmLpafLx58l3sEkkMupMoI
bmxSnJ5oApAVmVQYV49zWat8c+Tx43sOLaqbzu6f3vW760jeAnHD6YnYK6RCzwBzKZLEPk9H6Z2X
ATIIb44Z/qRymCITeqFz+cDXZ349lknSneFbPR78EHuoWmUfwMogD0Kaod8e7euaFBHGI07F+QHz
UHEUbqCy/cNzVmMrH5bMWW9gbHz5b2BRWBXxB/9D7GU6MOWQQk7vmBSOEI5SWTBw7YJesaSnU18x
mulg9QLGR5pu3UsKGA44KiBnAJ9zNWyJzMCLUbfwixoPI3zjvdYWqocpTjsn2oiKiO59JcIFsewB
seREGlgs4BsPc155NB3xc9ksD+uSmPtzTiavjwsXpJCQiR2khwBnkZJk6sO4nreEFO8ZKO8vrpAZ
weWkQUTkStrQDbcuyo2JjkAO2oDmVgjehoF6AWBlwPnGyaY+mcIggIOKIf4Mo8MlZMt8z1fy3mc/
5SF873tYkODjIZ5/zVwLaYfxoL/WC64sSvSmjij+qR+Ah56c6nWkXH2FIoTqETEov14EhpFdgYB0
kxErL/71e0E5z86DecZ5D78sF7WMuGtH7vsG2Avp/0O4/WNfkqj1nXwKx1hL68dk9HcNMVbg6xya
JJbo8b3FkRQWcfhOCzJ6b+fn6QOdjWRJc/79BcKhuTWW/K+kOEAxmUYSoiqhhbAuRAXO3uwIXnuq
DmyZy98azI30EKtMcyai3ON8OV+IFeRfIJ9dOo9WT4ZqtVVi460zCKZ4Hkxe5xFOQIb1ZKw/4jF6
Sign0sKI3wF4jsnkH+4a/HXFguXyOjcHhxdipg7kewuuO+WvxAr4gj2ouXh78q7eDH/v/kVw3NDi
TDI7aLaXSVvxuOuZvvmshIFkxvQbR3JkRbqbYSSBFYNuKcvRkvJf+eWtm/QLfoN6cSxkvNMO5iw4
9wh83O07m6UHqNOtNIO+yOkmRvBF2RVx+0yMbTdpQ9jdtVMuhy+7XrbTPnnuh1iZSaeCjGk8vDHg
ZatCSIYiXzLOXGB6w34dtAG2Wh0owGDZoEil1v23uLOr19wInv+3zWEtMM8fJlwdlEPP+S33daKh
K6v7u98CbavJIAd2pVvVSUW9NKd3uSWv82ACKFScULnjh8CXCrJ6ouwlHQ0HFbjFlS2RrVWhMHZp
LupPDP5ibjPTfj7ozcRUsGXIAjAnitzPSiUzCYLuaqiE0JLowChWPud2ZeI4KhRijA9eNjg8MQ9c
14myMqPXBLDN3IofNgfR9Q1Ikp31Seo9tCdbBKCbu4z1hI4cvAq8BbMJuDQDqkm7LEV5Q8HEtG3y
olEbeh33CopsS5/wGJFq9rrFm7qsBDZIjXQFDAdFdI1dPi0uXjYeiJQn/ASsHiuDgc3G4dd2pZzl
mIkpzv1oLBjEFEtuVeZN4v1fOFGwJD5pYKJTSq4nJCr2G2cdul2QJgriMzVSzf1kuG3SYZs9Av/x
GD1oRwrkz+z6A60JjdQQejlT/9x9KrZ+W9XMilFjqqDmvgYJF7AcTQsJtgcsEPxrKszn+ZoHExUx
AB2ggO94JwAsJFdsNLRA3HXeE3cpcFXQzXaWUw1+BNUIq5MB9xk3CHPlC4MQ5uSwvPgNGGptcocW
HdfzAwVAsRshoGvs6+57Z9DqUreX89pwnr+MDpgr8acyfiZPC3IWVRvt0hJU/zVHSDhAiUkykVty
z3YzarrPGdaZfir3JotrA38EbO29oAK/TSoGMgBDwsJmAA/oiWN/tzQFy2loyRhE9tg2YPCUJ9Lf
hWQ96J4p3Os1AlHnMsbxCWfZ1m2W5CaQw/J1e+jhCrgoXn6Eb/apNMNGiVCzGohOYxiqTpsfZIea
BUO82+LEmRyOFIBMiW8A3YRykY/Bznk5zyoY/qjbaolBKanAyj77gxLJqiCxr8Nic7DA2JC8qQQD
oAU4E6Wd/FdwdKGvhaEC5ZliS9QytNLex8W7iIxNec65DJLpmq6Slj4UmTVUXdhKHQHdWqwAnDJf
WpKtHYKJwlYZD/3rCdje43zC9k/2vylHk4WPg4u1KT5zgxnj3ssSDwdE1oSbXHAFlmxGEkbhqZMs
MbRYaKrR+myub6F2qpgesA9m9f4+zR1+jwQArgEWlDfamQDb7eQGPMaX22zoBTgB2C4CHlnRQ2Qr
021Iav/spVVDsy9voC+7Usg75evmk+AmHIgx7X16XZi2voJNg5cXSfMg7JcEOPkdvU/6HAOl3Lr5
Ussavo2ZnTlgzREsBu4DbglIsaiyLuNTQ/TKHUGAglXLwRn9ajt9zojKRYE7xvLAGu1wdrraX3x8
3s5od4i/A9D4LDkEn+1wfJ1/wqFLjB3E7GZTrlDFCHCfAyA1fkfhBfqf1QWDuRgApEWQ+cgZ/TrJ
XM4Oef6O2FI3QDdqOLQCpYv+j/BCLHzR4eGZjH+4HrySLmh1cQtdCAeWkyKSZOtaOkjDbG06xBAQ
DjQue+R6Wt+tCl+c9ROCbBJ7S916WBCBSJqfgwXMmtyVDScAQcTqmAebfB2MDb1JGTPSsnCkoiny
Jj/s9sbux4PZK76EkIvdYcCAglEEvsJ4ld0xWwBTd8qYI1+nclZdfVIEh7gAxoMQdJ+AOlBtXFhR
vNSPzECCrkqdXf9eWwhTwgyEl7sgIqAUprjErCeoN6/oxXtG+cLw3OXHeepM+3mEQOcxQFg/ppsk
R6kR1qjIbYCU6wBQCcPv9c0DNYjyATRDC/MADwsXkPJ+oS5fG3i4ojmrrDp+UW9Zzzkngdf+YCIi
+3TVyYU6PXeJSrBKJv1Wbw/GX69BWPO0W+tGFIkgqH9/xF/G9XKeu/EzMOLaAUykVxkxZqH/iilG
wvv6hhNCafVibY0wCul9nA3see1k6fNIBTEfOLvH9kK0bLfu1kxewYdzpGzcvOFwjGegdSegiwjD
E06ftHWV+/UIynbLUB/T/pAWCC/fM6z/WWGCEk/QbPhY4raJfMIFHPCH9vBMY4oSMmFEsMjX92M/
zjdZos6fAT0OwxfzfPMw6uDV0BNN2doc7DSpItFjSLpFgZ6A78U+BNeTceF4kMewyFtHEODg9peL
FlUVxcMJUB6cOx/HaLpZzBNGfMxg+D4U5ErYIMYqjSymplBPBv5tQU6uTRyoS21McmmBqeIjvdJ4
vcfDuWhbM/wGgS5Z1uYcbg7sNbEDe7J4L7bijEJqB1phOGnVXPNs/B0G+/vkwx2C2eTdrrZIvfkc
JGDMTb+zf9jEeKxekD8wdaJTCFCaOkh5pzRogxB7O5b49ZRDlra/3mNkNSi/rXym84ncnTTV+Ddk
P0PwOH1OzDHMsBkEv7W54vm26dN9QkoiS/caPabH3Wd7aGxz9YjzyQXF9fSSXiesczg5h+kDBkj6
CBtbCVGV2oXTWT9mgguEnWbJcD4kLUz1b6GeSL9461gjwprzMc5l434NbOxzBk3e0MS2LN7hWP4b
CCtTLEnXg5k6FkGm2g/08PQQDV1jiwHaAzIGZuFtKk7kVBbDApDZ4EQZMemdwYl0R4TvuFyMDw7+
H4DNCaxH6uWHVUWPuOJgXb4nGpp+RnsTbCh9psmhFBNUzoHxdhubM3TD0JGZS5gfO5xjcQ6mX3WM
ORlvkJhg4ObWa5dHSnzDqS+Gv9cic+0cfOAkzp7jDvaeyvCciYDiKgsae5lLBEXp3b5vRtMikify
BC7EDP7i+BAfgsG+GR8CJVTdSyiOm/yPvzNjvp5vnpEWFgHn6kq34VjN8uAaMLDYmEx8+vTNuAgb
UuE6PIIZFVdrlk31tZ7ufXP4fQf3E8XcM2DozkWNrt1HS5CS72YffpRttmzTf8e3kmbxYcn5n29y
sTgV4kWoapkdUoPxf1MlXNb02DkIqBJ+02+6GxvzzJk0Y4M9BlPqH1+zcqUUcpq3AaB1ES+5WvyM
3tHBY0oOzAF2H+QTjkvrGyCK9Ia8jTqEbuvRVtvQTYPbuONzPiP+ZHyLjenOjDKXl0QICCZRO2OT
Y37B6ebA/nCR45QO4b5iKFhxR4A08cQOFkwuvGH9u32Ux891bw/n4upPm4BPLY48DhKmh2PMU1qP
5Bhf2JEgPoQrDsD19AO2NOcGDFCoUpffOmZx5sgjkzfNiyP9mJScXvf3Ls66ipo2vX09igb5Qj+F
adX88EuZoM9ffjUdYJbJpZnbgKcuHan45nvkXyNGfZBL3GGakRwI2MUcX53fLVr6f4cySjncIe72
amMeOSR/r4hdQHfQiTGesTeVTWtp4bJ1t7AHLBvxVhWEpnX4hJ7LbYZzgAXpEiNaqcZl09cp+6nG
Hi5DcHngTvQ/CHM4QA1HPiTstvfwWumIE8fM9eHAhsWrqq0wQIiwHiyETROgFcKWIlLBdCCcZkxw
Bpfwo7g98UlyPADjxOv2CdxodUwwhpbxCqQM5r7/LiZ3adc90cl7DXpJToQmwN4Mzb4yrq2ajKnu
9+Ke8e7l5DNtyh+69MuKeNZVc+KF+41oRTNofSyhXZlgpnISYSqAxxRDUmtnSUo8woKrgRsBJSxc
RzK9GHJQsEAKmmUzWigtxAvSasPYIJ6OEYprOJfVM5AWKP37OZxJH7dLEBh8vCitJCvb3/ZItdew
YQbTLn6NS+aSvCRecd6QNqUJRmwCwVU4WD7quw2WkkQ+3acvwkty4qwGFtYPoaYwxGUsGr42awr6
wPDJ7uCHQOYFk9W5AWW7E4xFuw9fCeGE8O2xNfRZeiQA3pDF69H3/Jl8j9hqLvpwsBGaVQOpOC5k
gUjkRqAZon62QBzZKkzYYo3EYdY8By4MTXYd0gn7trqsBvZ92hm4fdw92pg3h00fJBKWCLp35Zzx
WEbuzb8u6L1Gq6FHko9zmZ3f7m1JsW3a+RHMPDpwXtDLg0lj43h++AAQkCCo2WCwuTUuwEBMDHKU
UHcNpiJA0xVPC2D79AXVHtPvo5QffDxs8GxYQUSvwqQNRDEmnPvuUwQGAWGGfB9Cimo/WndgCy1j
OUNmECsO9BZtuXw7QtD4jngGO31yIzqBG6eMpS3kbjZOdUU4Pu7tl6M40K24C8uemos9Qe1GjSkm
mDX3/6oaYz8+YYxoXWdsrRTLVbuNYX4J3+mJvIaye8wwFqNvpaAazlrMmLaSg9E7pleAvXPDsog7
xziMi4OfGkAfXw9t8HCs0nqQ6+ASMt8Mfz4Avni42flagkgd35njOlyU3nBzSEHVvPv0QOxabh98
tN00P+9oWkNxvbBAsNyWbW4g0odKsPnnuLMlDgFSOehzcLdLnlT0O5giLCUoWrr7Di5JgXtZhDpA
zNT4ngW4DFDMwSlMzYmPEAUmQgF7MMvC6+SW9uMUbllc25LLYmbjaPRGCli0OYY7Rm0ysG+zwmnX
sgO93U25tLk0mZPzXm7CGdve8cJDm4LkQnXMsDZSlm8UjWIwTEF9p7F5RwalduOafn7Ukw+0Wqgk
PDhIeb6ADCYp9cJgghsW1UTtPOwHVU3BF5P5zRhIloM6WxwRyjIXCMGc/cLe1c5nV0C7So2QZEyc
aLwrFSVuJcJ+hQ+d+a1XhigOnDORjX4BoQjGjW4xA8Uc3OexOLp//DPcfsEQldKaOnm86mwkZdxC
2vIAVpUl5bai/WFybyObIHQmDy8LYqbQBBd27kL5sSTytvPVgDfJc56YXOD6qhlX4pDYyYm+12cF
UeyPEPMSMBd4jlCUyIkdo1EM7jb32B3faWzzOefxKMUIX1QhpivIVO/oc3W+qRZvDlTyjylSZX9j
cIdmC8wXeajU7NYv4wqI+zsjqcj7xt7Som4mzVwPeeY/T5zQNUuMcpabItCWKgUnN1xCvFk+i9n3
LEcKw8UPlSrh5fl48Atqr7kL5o0RlFyvDft9hcWPEpGmG5aLL47a8AMsrNaJj/xDz/u1sI1AbUtA
bw1sfUL+L8pMtBSkw2RM0oQW5O2OtTnl76qwUYvu7wxGyCheUUh4QLdGUGEYIL6dQCyqwtfwliAn
OOCPlvWOtoZZEGVXJMPOwcgppL59ceaLamLDwZ/Um4sTFxsO+oBLNQI1JjzjnlBnQSKj6hxF+f7g
Uooxu4Jc5nw8ijS2Fm0E/6Fax6QikOAaAQmlADjImWnvKNqhNju3VQrtASLvvzf2YPawwz6nZFYE
FyIynQV4QgQQ4F18HyTBowRXsVnPpheaGchA7APd/bdH7UGIC+PDwAlCd4j4xG6CQSVm6ugoLNmT
XJ2FRep72sMIIh3hrmDz0POUkZiPOHWpzzDywco/d/Ww38HtIWkTKSl5Qbc10eM6QBAZzIcJ6cWL
w2Qk3Dkw4GNpqUvz98Unx9lHDge/LUlpNesJn3/AgpRhxgfkYArqijXJ6jZ9M/PBxP0DyLUZRXUI
wrqqVvle5HnInPq8t8NcTSV+MLYWZw27XRrZOZQKzCUIXIOLRJNGClzQ+CNQl5En6p6SrEP4U4I4
JJILWTDsa+eaqOwuAw4rhisWjRciIqzxsw/jOD2tzlDRTUwZwV3OH82vVtJJfMH8pZMuPBtptnwY
jAwfjzSeLvWAI8yNroRT3H74qp97UhFccyz7q2xq7qSgX8HyW7cL5oYIu27bFxRAW6mDa+HKPk1y
fqzDavKJ+7+nYWNCDedOTZ4Bw5WAdZAzfCjoRNOr89BtPJG9zIq/8YHP94skgXKLNGYSjUx6m1Zk
Nv9eGcXvEXK9fuHQtYvuXC4+iydLH31EGZDLvhP+R4MA8524PaIr4hVgcrHiDXwxHfWXNpRZKDgd
2XDgYWJaKaEuwqHtj5mbo4qkQuH4pvhDb7CVSKdt19F73mER9oGkIgTwDKYIBgajI/DinuBuEBQM
1O3nni/hwhMBKu2cAsoFXD8QWnKhKUVsFiHHNDA7aPvDG1dJsTIGUbYQY+OLJ9UUdoh57ILxO7Do
XkxZYXvHn7BcojqLOXmcIe5oLmJVDlD5zBAHpmMW06NcEijqfM6Lp+6eych5TkjgwLFtkmF1H4Mf
sG10GLdcpJM7KX3U6pwh3L8uM1rhGYUnwEwJXulreZ9omCbGSMlfS9pRZq+UsRUqAhzAsM/GLEJo
mUa/GTjje4EPDfgLwsY5tZAnMMfOhVdvDcYYNTQer4c34XinOWLLwpJ2WZ4gAp8Q9i+QTMHma5dv
ptKNZdTu92MDikh3G24J/ZYUDlZQmmBsUBjQY6Bs+3rjp2avqPjoqCDxlYnJ1SSuKayrg2dgrhDD
vV0CQmjS6QFk+8L8GvFDx+Rw+zqhgd0L8zbU3Ws8yAIilgh2BNUqEsxg/TvTfUgsOFmYzHrNdctj
5gCGAOhC/xtLaI64FQYkFhKo6JO7vDdwqBiQXVIEgOM+Xo2I6CgO2DYDtrJrRLjLETO5LH+1rT6j
cQ9JeQb3Y79yW2OCxQ35AkY1uaTQ5fGG8S4JuCaOwPdcIiaFSxbDO51SOZU/DXc5xZ9NizTjPiEv
lranSHJONnoeRbYVPPZ+ekC3vWDozqSfOjaRUPnUOTBf+7HkVRMADzhOPqok6jhxpctzQHH4hC3t
IJzhGKEsxFn3Qhe2ASMBnlKxauItc6rBvuijJhBZ1f+AX9Yc3kKe7mgEf1arl4dNwfK9VhlGEaNA
/ezi7sqA5/ayyjPCZ+pRDK8dLJa9w/ScWRipeD13yOiXvjQDL2GyzO3EuMyiGbZ7Hzd7nSL8Q1CI
cInhKCpWtJ4sNPLSE3i00QUQkHAf20wrbDDIRbSJE6WWoJMGoEILQgXfrJnl2BVgBGEQdrvIgzJE
osR7/Hjvvzo+l/b1hzlrYFL6d3/0t/HF/8F8n8ImCycHG2gQao01RO7LS6k7Wl1iSHk9rkMqFfpo
qtIyvKWQUbZ0Q0mlOz+mWzMCXb8oqd8YIoaHgNPF65YcS4xMolsC4JzRLr18I4Soijzv5X9XCBKS
O12XiH3ZMCbCrIrHW5DnI/KjDlslhja3wzLQVg37ftTHgzFZN+lzhlKC3fgef0yR5Eb3kgd1Cocl
fm0BYajcI0H8ZpHwTBFGROhRWPBiAYFPgh/B1w+O2Dg79VLDH5eWdQKZdfblxFdi2JmYNgMZaVOa
viWo1h9NKmCInECoRh0X58fRVsTS4FFRjI+biv0HLyMyImY6vv5FBEY1Zw94MVxQ7RHxpOLpgE75
LyqsOrhg60gxClBaL++cVYqH2jla4VCKoJPVgGW9sNEEqHWxmqH1YJrJszgQLiSoGRBgsTEC2OhT
vh8AijvlTywIO8VMwvpDrGTBKJe8x5LzGXvvNaS+GAIHAOTN6RMRhpM59b+yaE6dYAAW0oEwU+Zm
1XfwaYQbJuHWRI38qXGbYL8/VaMRUZPYwJCKqBOBLvCSPt0WDhO8OeJtx/Ch+lbbhAkQZ23lD/Hs
dnSivYhxSQkTO+XooYlaEVQBwn+5nIgsnFBrCOOaN9+PD9jJ09cdAXI8CQEqyL1VUzizxPY8+YnZ
gu1Sb74E4TZUEwxw3AnrdllsaieWbdyjnSd9HD4BHF3fyJhj5wGoKb47nVLmO5fTD35KekjozXjE
RM9mTy9koB6WdhkOj6jV6/SGmrdmdn6G/b28J8+k9A7sVlS2O2z4nREA9W71VxG0yNb4BqroKYDe
aOz/NRyeRskrMtI4JRID062pDgIiQCMRrAOUqI7ReDoi4wMyW+/UmA/Q0mCU+6AMc3p0Q5U15K3x
ODvngz02dS12LDLWxLaE6dwa+AZyffaaauiwe9zIAqDEhz4X6njMzodpxb/XEw+A4nZsgMpQNI5g
wWCOSk1kTr6QctXn+ql6bQmfYfsikkuKrgk2QVske5BP5bQGNpubKWxJ7Egbcm/bqXlGyrHEq8z9
crGxalELWvvXhNkzPppYuVbOX4XFTInpBfcsUvcZTE1cVZzCe6cwTWu/TMBXeXI466E/9ezvQoqJ
EsKeC9uj1WCNzpyeDxI9pRtkEIDZWRNx2cJIrOxuVnAC8ggwGieqzTIL58XskxNGja+5J31c4CTl
4+YssYFflePHhRXN7AZviiQfWrdZv2ECW56NtKVzi9rzF4RgbKCYOHgtR5sQXtrFhrQaccsy3br5
7wA0k7icELgxZCjwQKECfs5IeAinD00CTfJ9DfzKErvCeMPtB18if4XVCYfPP7xNt5+bgwc+O69D
+Qih2GlEl3ux8vmbm/BhD613eKWUBIGJO34AMtWOA/hNxLFT0xxk2FV9Zo9x7hmOhMFROqTdZ8QH
haDk3nZ7lov/jEBsExhln22xptPmXlYdbW/Yf+WSk4/DQtof7IXu39dXhqmhTGHb/lziIXarmtfM
yA32djgBWrWwX+bmlGio8wkKab/zEV+txPiDV6TvA0EdCdOqDUrsmAIVotHC8BDGfw9UOf9aLyB7
hH1nWUFdbVjKtP7BFTvqgmIhPgRA85ohIzUUbQ+mSlDefCmsogsulRhCBilPlWoAJNW/rfpNy9aY
As8NXWUHzjXGXYnaA3Sy+HuAfMM8hTrs0J+XP4jReCz3RcSKhxDxSoBu3pSAQyYpNyaZQjjUjYHV
z/hHBlVapKBCU91KCJKxABNUe3wLobr6oEt02AuYkod0+LZEBBUo4oapa+uSZ7OG30epdl9Te6R4
0QQPSkHDmjepuODE7aNMaWN9ikqB1cEuXt+9808+uR4rt/xBQYSgD7hpg2/Z+BDihqnXjBHNygZ4
5L9VNArfzPq0EUA8uBtUHxhrYjUgSYKi02/4rdGuCiqwkcom1s9mKMRHbDZV9ERDdV9w7TroQehE
GcSuyinaV9aKISZbeTByXgvJ2aFFaKwNkQ5EhXVUdU8XkDP3imkHIIQXyAgIy4iZNh5SjVkNZGbg
9yeXtjStgDqhpP2cBQaoTc+YWe6v3lnc5hVxbgJivySkFThoH2PxEJDMsBgepBxZ2oZjiL/wjSqQ
NOCvGXlTQaZYZ1bZGbnyyee9BipUEwor6KNRCULdAcxSXvAnFDzA/TrbUya7XIxZ+WocBlGum8Xi
7dfnfJpOiH0kT43U3xhUBzCws5fYK0KAouVkWGRMa/o+menYfS9ZO3nCFA1GHlWRPKcGqCJdjDwA
rx6+qOGQhsQHIAFmNNyxCzNct+57qVtrjrArNEYclP7dYC/wvHdEQVslJnePbKc8z4Y1+PBGJ+WU
eZ9gZVhgoV2QIhrmG2HiS7YheZXMqrkJmlXl31isFrg3imAOFDjjg/9IOrMmRZE1DP8iIgRZb9l3
cF9uDJdSUFFcUX/9PNkT02dOT3V1lYWQ+eW7OmvyT2zcN1JZ/aEEDsCy88mDt69xbsHTTsXmQiqV
aBu4FmZuDiFMR1QmksbN14j7gIxo2nIcDgCesBTSAPpNxOI698bl13MvLVsYatntFVT3BjUhbsxw
TI1aICgO4d3/xJrIr7+TrOrrEYnNLjA8+Qi+zE4smttMSvPI7nfxZSPDMIHXFIeKNxMqkuZgeiRf
BcfZ+QkzPvO/5rc3JCuxAiqt+bplnxRsehc2ys7lINZ7zG835BPnUX0IKt7DT0Je16pLWsZMY6Ny
97dThTi/ucEhjA0nwXbFRkttwxXEY0f2NRlCHumhCkfi24bzviRsXF2o5r0hQV79EqsFvYOtQwaY
4kFChgZI/5GBnPv/OpHDJ7yRCJNll4Rxb+g1hPSddQRcOgh/UE0cPFQTq2i1W/HE87z8hAXVTNmX
DLzr+4YqkqV549m5cub/JObuvZFnnGq8v3WfIbo8+2efRQYthIOiCs7BdM+j1ULM5mZpkGCRYRxq
gwUHgxg03kcuwiEl6hekAXPpCxT9haDsuZrJ/0MiVzocgSpk9Mhb7uJpl6wGBe+SYObBf4a0CblE
cnmlqEz8wKVPOqBILsv8rdnHypGbCGlTgwntkAhd7C96j47z7wRJOTsTq10/KbfQOPZWSA9SINdC
23zpg34FAKbC5SRW3GNCwFOkgDED89tIz1gw5eGBsIUmFUfkFQGHZFY45AsxgfOJ+dGnHARHK8dq
8q7yNeXGLlIuBgWGVUA14HIPdUNExxznWYSaocqyIhI8YTMZIhfiON5nYD5sYBLFmYmfHz6W0A38
lGzpGHFwn3jkNQV1eB0c4vzmv1kz0ZvHPG3G8OhuGJPQnfY8cWhMv+4WmUfeTPr86H/48ByeziPk
AjOXvaBp3j7mQq696IHqCL8R4wR8CNsL6flK1KRky7CuytD1CssTcoLRNEFvDk7Yc/bPQRUbkZKT
IMsu48Sdb3iLIy+2ApFHBRXC9eQlbzpHX2oGbGNW8e/y58GqqNGsSkqoG4/DGmtZP8PsCmmq2+se
O/DZnt0mSkk9i739eeQk4izdEzDK1fw4JfNYCLbLmZ1H8xVqC1JMuKl+QxYF1DYRXV0M45OFxrHm
kkcbMlCgfDbvhgMsHuxgy+exjsJJMyyfKTg1YivYig0CfUjtGFMAHebb4eSV0o1EoCWpeZSoVsOX
OKqxx39QVqMhg+S8l7dh46BiIkYJ+wUCkyFEgHMYC4JlQTyHUJW4iAqIVz1tCNrzuJ6llqfMAiEJ
zvgImkjg2teCiBeWoIagzRdxhODyI7HjvS5wC+w4/hhRbDADQ7YFMf1xOaQ7LUM7kgRBprGC/ih8
tdyDX3lPml04gTSM/Ww+XBjU/+sUnMjGjGEB3LXJ3aP85ji8whGt4CTSpztCObj4DRdS/CgWjHLc
gnXRx3q+aSfwt8z/XANsknUhLAWPsBdwRoAX+PiyTx8xkDJUamvvZQcRIS9NDvI2QElw5o5e0dlJ
5FEMv2f/Fjtaajwkc/Q/37wDdDQpf1jsqNTiMCzUEnQb+jTSla8Zmmn0m/t/hgsDtonR387ZwfoB
/DxoJBYP70HwLBF5U6VAS6KFr8nKLXMhD73xIKMH+lKUjpMiwvUp1BVm0fOlmNgTD99rSISyixQx
5tDyBalcgKAmWyoi8xnbAuEVAOticyPXjRMpSgnnwyGCAOUheHNCGSi8+p0HciNF5K+NjL9PTlLk
yyb6qxsr7JpDhSYnvnEgx9XULH6BEm0RW4EkHCaBOXPOm3uyFXsk86inhC1slrO1hmIFosDV5K5H
wdqxG3FcoRUp1VOxVhpTDnwhpV5QEr9SnImleDVHy+Rtz56edDA89ZgBU5kDPBkxmN0pEmlYrgYG
Z7rPGH5PHT1DBD4Pnlo1wvrNRIoHyO3tPoPf4DwlukD6409pH1SJEZVtwocqcu8F7yguzQUlncD2
VcGBb09MWwxnHP1hbcT7JMfAX4OTs7hSr8pp3j2x1IVaJOpSgcPAuPu8mAdW739YFrqrRAfNQviP
UArzB9vF3Z5wbgGGQjBhTIjdcXWswgaKJscYaAjV9FJeWpPWi9E+I7l21GDXR9Vy4dS78mIQ3cVx
9uBYjOuFs81388QO4F7LV9SuP3ucEQQaYBjdP+bGkotD/APAWZ2KoV76a9lXgLWh0ubHGXFJD9IN
1uyqdj0kSjg/ztAGsIiCd4PzpD3WSsCPFPAb/tbpZ1ZGTGd8888BuP/oHpPDJQ56SBW9C5wgGC8/
AZhbjlQ06Ocz4uVE1+AjjGfqmGWG1eDmUz0FyMfMDIZ2X79SgJlLLsg2oZiQXCH948zAMMSQxUDs
n/MbsgRTRRbC8GpfoNxJPfBBhSmi4LKFCuwmMJfJhX4TDSaQo3bKqscb2/fV/WbL8Uuos5gDPnHL
0AWaRGaxY7I01gxLQsWlM9AAbGu5kZOLvcVADSylAQoEb3j6iR5pUELQd6uFUlI/ESmpEKYhdQIV
vMSkQ/xI0hLaPDEjSgthduoieLC9Ioq7OMMPsZfSLGkD9sC9DJCqsJRdiwPAZQ+yWKcNmaCtQqAj
FQG+lf1bSm4z1ngeDXdKdM20Dh+svLFCSu+NLuJ3gKt4Bt9FMfV19g3as/MD2MTN7Ugpl52rdwLF
o7uzODutW5EgbbAGd2EbaIvD6ER8B+Q2kBjCQeJz2POsBSXXG8VFzbV/56vNxwMfdN/Lc0g7eflB
AccTx9ZzrYn+5MiNRAcYd8woQQQROWvOOcAVxTBD4B1TzgvU+xS+qUk5cgq/BwPsKfEvJa7BMRbH
4WVo+gqaV6RYx6B1yb7cT8FBHqLNtmNaLN9Pwmug3sDAxKevWc80e6Yu3k4OvAbEAyr5bzDbmyOu
OVtoy3LDDkM5cnia8tMB/HzWdx6SldP+HbMbZRT4rIIrMB5Sekw+5B37FXIoMvrhDdWX/9hw6EhM
yg7LwwYrJ0eV8rxBI0VpWvGYXWctGdZczoCXKQCo4wDwjNlWnbFcUoeeXhdtzvSvoyOcI4KZGFkz
PyGZOrEdEmLhf5E9k3IBN7JKbgvTJ7mM/epVUFT45Cfi4A69SIjeJew6lB0d9MCc1cOvBqv8url5
Jr9HKdU5EHUymv6FtEP8D9kJqPXlFc++Cz2qMyS9QhrBwDURTxMFwgt5gNPPYy9dXDcGMfLnqCpJ
WfXnL+jHYyy6ppWs2VihhSvDP5eEzqeopAgdT15sH7hu3SdRXiNUl7Ord54zqHPxWKn3POXYeDAW
pt8hasnNKr8j5xmqAx0Gy/KXXawOpZ1c1ps+KmyOxeAIHJMhRzPd67XOFbXE36vhe4BxzbQIG/bo
tjeKy7xfqIj42ZfW6DPHv4XRiv43K2Lm5AWDKTLBPCfs4EMYqQCiiqQMkFzaAZMrt5BQajvWTrz8
3W8kYurxi7P4c2RznwFldj00Z5yJNsR8Z2fvAAMdqsxgHwgDExmuXO5fUc8XvbdsI0EzFiweNT30
JClD/Y6HiZYfB1dEK5oS8pfpdHsL/djoRGtBJu8gT5DjDIDsPGIPwNkeAXKpwiqqYK5OXp4ygDgu
r6Ge3TawOSI5EAkgzyqDEWwCdG5NWbxix+fwzILE28TsAmU1uLZu43JQ4h7ksM/ji5XD/0TdkhZq
FhR+0pgbCjCIBRPyYsbf5z/v/ouvUQVM6U4IhuWu91j//I4xDqtjS/r+LeFt0EqrtNJ6Y0TnCa74
yCjFrEMbA4/OwJOdtOLO0u3JQB90BGxgiHTo0fHec56E5OXs7s7u5/cGBgyfS3TJcdxM6RrKqPBa
A0RfaMB2KQ/nWml2PWtICTh6SuXzQB8Y7Nopsl2P/gJP91lfZxcgNcxFJTUVdCHzfJNzgaw4/Mba
jv/+Hh2Gs9UEBJvvhlnRVoLYytak+QA4yyOj6FA68oOHk1vJzMMZhep3oH+kz/nHJdzMDndf/HHZ
Y/TO6UJlFzBA6Y7xKzn/vfHVLfrlgcpc+4qmb95Gc1aIP94bVNdwmik58b3hLVSWVlhFgOPO4sSO
CekcV+h+aQVh9wRb8W8lt1jArZqdJ4bbjDRKr2iboOgCNMw+N6T02nOWThKW2QtqZ/jBTUM+K++Y
sTjZS1wERH9fw1v4oFokuZPJwWrOzchpakdbOlEnOtNUm4oWmBuB10BxlisTp8hjgQ/5xkF9CCGo
ybT7kNcQXpjjZK+PsWpzxrgLT5tJh7Dm3xRRSMPq4Kx+w4cWSNwNh/AFdQPCTl5IcS1QWSOOfoWW
u/45LSLQfeuuMm4C7klj0ZuBWTgHITDgLMIOnhAyDa6T9ZIP50pUpAtw/0H7dw5I2vbETYoDnDVK
sJwrbwJr4jUF2SRs8QLS/Kf9snPed45jVYxPbPxyrQ8ca8eVpVXUu6VM2dCLA+DrkF0pElP+l8dd
PFIoBX3IS+aUV3rzvzDx6H5uJLYn16IiMw3+zCiRiWBshRVIAGEoM03MWYc46MiHRJ099VzoGh7o
ZR4U62XMemB6hAm+krujTcUOTbZKdNgQv06rgviEnl1NbglRETZcR0gpU9ZfsKfFMyHsFsO9hM/V
GnFYALondIKqSqpQzEBzNXtOt5qvFSynYcU9A54UVOM+G5USA8/E55KURSzjz0gqHntzqS4VxLge
uvlTKguexmnwZLNAEXvVw8azytS4yQmcKHBt830hYRAQiD6TdtuPRAEZBV5I5NDGFBwvHcSpKEbs
esRcEognnICUVM9ewE7Yom1tQQBSbBQGC/u0v2jpnxMVF8KOIjlDHUT/5mwarx3/0uxDbcVRIcUb
J7OoOpHdU3heXHiHKTchAz+8uPLMLFG8et+M3MUJ5iWKH2q4fOa8Zkj4TkPBPE2VZ//wK54vEsSi
Dy0gXDh2vOAc3daiWukIAfXPjnGYGijlans1uK3pKyLfENOlvdyxWScsVJ7CU6QG30FN9beQY0ic
D6/TV/iE+uBk1tib98x0s0eMet0+++P+ssnGckLjJMYq+4KgRypq4dH3f8Sj2eRyT2l6VL/OCxSo
Tm+s3jyeAEhI6cE10SWS4oreNzun5G22aZuy7BFbqeL6Jqd/f9/+MzDY6OgQBpkUZBBzx5XBvwOx
+MygqFiJpZAi4WBDyhbL7qIaEV0ZfKfW1hq1c3EhpOS5/cJRQD+gG6jdKUl5A9ke4qFCS0rE0Zb7
IDzN+tE1YXfnRGD/or5PmRKVUlTIIXGRxfVo+JqPqbY1Se3kv/aX7TXBUZLpZ1cjbUUIXvsvYl3s
x75v756EovaL53wKJeqiuPsGNbUdqBwykWO/JVLlUwwe6WTwuNuQ4W0GrTl+xN/gjR5VdZ6FsSG5
BZ0Estc5wUoMKTMcSFHNSCKyo4SU6Oo1U1zm/nOEHp+KLQXEHjEhmoir7W6iDwNuj5adf61t5EfA
RWd0CXvG9sNzRLkJV4XD93fBTUUXQiHWfHTKXOZLujMWxIDeHNxqEamTZE594E3ZHYC6z0yIBpfu
PMKM4KoIgK0RO1YYvwMIOa4xsfVws9CNb2fdOlwFt+YAaYRWgYbZhft3EZHEd55Z+gkkv0tuyWPW
ofgx4GpbwEVQI2/c9/W4marZj9zGxn5VlPv66F1rgrD4DS5OvuzsykwHB8ZY8B2ak2/MveY1OWU2
CLPZxNQcT1+VNtNDfiD/GQfmkGgwchduoZod1rh7QhrC3AY3xYXOInIXizZtcoNj1ALIfXh23+PD
A+ujSyjtY0rELYbKZyo6yU7TG5TEHVoRNNYxigcGSlZ0p84Pa0rP9EdqcogtSJEd1aDmJfJ0ridK
V4/EvfTRufRLHhpPZuTrB2/gUUQWGGavrHz1hh+YNobW7XGzi5smvkRVpBIcTR8Dmms2ZH5+B/8N
6aDYw1h7w/V7CtjomuIVEjZto2byeg478ze4s15iT9fJhkh/kCO5NFpl3aAFos951tt5hVGdS8nI
idSIojwVSACEbiJs9EFolJrLq/d9DK0iznH6TNXBJZXn3FNVqiMQ7jl9hulPzNvzRAolUy7BEsWu
san6Ai6Z9JEW/WFObtGf0oVxr2L97VMSAKbdZFhOrs2gfo40xdc/UxWZzinQjoGMGBfRK9sr29y/
k0uHkQzI/OjUQj83oDv5yxmK/L+r7Gk79IDEkI96MSu7p3rwHIAYmMf05Rt5kuRfYJYQG/VI8vZv
qEqoosxYJKJqgdxDBloRBZGgwYlEQqPdoLKHMCgek2fx4ed/hG12n3QJRRsbJmYjtcboYKM3zP7o
HAoFHbRE70ocBjpij5Tt9ENSH6lHlsj//kEC61GDW2mo4ZXeXKAB0SM8OMWD36Cw+K05Fzld8Vze
sxA6ROLwckwkxOX98IXIECsBGjQLfIh5mJHEHHSbr0zQZ2ypNEiPeqfxtTdUXvn1XSrm4C7Mt8/k
+hg18Dg94rFuJ4LIV4f8g6Z+BefTR53yIOj6Mu/x08p4aZ6A2h/n/nG+FoG7uJDTz5Xor9DClwQp
rNMbTQOHJynJm9nOJPRW/Oorfk8Nf6fEMFNlo2zuqCEAG8HF2Pw6T1VD0iQMaI5bTMBDH5wZTJRz
MeksOdje0evCB4AdQ4Rq/zrPnH1Pzled/DD/xDdOmjri92awYl3RA7RiHWQhGs53cVr5fJnVLa6g
sBHdmksLY/0jOPZ94hU0glmPVAHCsp8chYJNFJPE0wKpMfx/Ql798+S26D9P5CwRVBE0Robgo3q7
9+W5juW/PieRk1txilry/2YbHuljIn3lk12Afjr/xhH+goWNA5h6Wqz0wMKURZi+gXHd/9F7ybmN
m4iGmncg7ckH2p0AZrGqvGg1EcYubUAa4qwOpGmdHqegcaWZAmyB6T7+8AWAbZqCs04Ri6Kvg42G
Sxi+N+DMsTTpB3i1oCI4Sgt3JmlV7OqZ2C0n3/QJ8UW5BzogDUNGfEPOeMXGh5/VLAV+qjDg+xx1
OSLeZlopl+x/PDUaURV1QWyn85wCEAdvclmYh1gqX/Q6HRBX9sJHcdpCnfPrSq7euHNf6cqyyb4J
APviRcXZhXOMCPf7a8Cvj9N+3KUUbwBKVzFL8fMC2nAcNP/eEDX9CWXiNdL9Z8DxHJBByFwecIFb
mnQ0cGEt5DdWHVc8Sk14uPh9RPOPzOIET95d8DnTwxM1z9CcY0mVsUQfUtx3uJ0wpCLmQiqF8/Dn
/JnuDK1tAb1Cv/EP7p1YkOKavVEg4MJ2PhNA35ijILXtLCakILLBMjv4j/RU1rjZDtHTa8bCHgCb
CG/MDx5Nvn4d8SYEKhqE24bJvLfBbMUkrpK4Q2cB82bf+2XMKf7RuXmjCtaFXBlwIWE9FZBo7bOb
nXyUuNOj5Wj7fnwXOht5euIgPgRNgqlE6oCINMJZhsQPaZ/w5Fb5OSeiYXqaf/5YKzrC3KF4MjT3
c8yPCi4zfm3NLnnQxLfvKG+dQ+2R7ElM3TWjK4I+7+NI1GBb/u3PjIAyRy/wsfiNC1Uo+tXIynGp
1Dxp8BrGQCRr46OoC2T/FRAwJaej/gDAEZDqHZAyQ3ZSS3tcIu5IKaa3m/PB/11QKDWAf6d6MOXt
B+ddaCiO9qZTpXuk9Diwyhe0CPmuSE8OO2uAvS1GJInj659+Tcerhu6S59gV9nehIvklzUB4s5kr
0EQGgoR84ENiSMIHcQ2MIeZzHJ9AuY/oylCPBh7hRYP/RkvoVdmcIUMw7oBjY8gDbMLBTS0waaE4
oJz+cHYsOFTDwZJLCyGGNCBGvQQ0ooBgEVUUnYMR6oQAGg/uut6BOJdvrhzxXWB7K69z9ICjir27
+gPkRjpMx85wRWPDHcLrBxhNBgu6AjoA/8G5MGwlQ9WAHRSYV03peEnI/+CELir83q4x4jDPgFPB
qfAi5kBkp5L3gjGYLYzRQzDxFEUjE+eMWN5zCzMy9w65ZeXX7fwOMo7BhxpfbxWLzjSCV1mEgt/0
wvDQosFA30fwakAiEze3QLC/EJmC49gjus5FwJI6GJlC7I3IuEvvsPForhjOe+LYPRaawKwZ3Qek
T77XJtURis33f8MVoBqe89seH0OkzDYnEXBmH+bHREZHw+U3ww/+bUQplJoyXdBXR6YS8B4K1h+9
LxqNZ7esxOeJ5OAxRszDtIOb0DsOuZ4/w1XJc/oWlHbgS1SNiCKHC0BhQ+QcNc1HjAhwFGQJoBhG
fwtjhuCPL21iJ0KexG1jjleL8YUBuILcRiLg4YFE/XqFaLoCFDNGWe4qkmen+DaRMLyxYVMX10Or
6itM7QWyDb4dzGmhBLQIE7VBhxySWCHgUsvzhh2/XhJ+CilfjYwcwQhPWDMe1rY+vQ1kbl08unxr
SGl2qEEvNBP2jG8qIUa5cJoX+p86vnP+UaDR6wGht5k+pgMDzSiCyU8+lLFPLUwWW5H1RdeKkyK8
DtIYqUoJQr27AnetPDl6hadRL1ynjB/XDO4JkhczR5Os2DJIdRrC8rGOUeyGlopwBYSDcQXXBCTA
E2vw32i+Iituyue6CrkZnPEzuiCU6eeroLb/zEIe8veciRXxLPxifcSZj41IcgFCCJxG9T28ez0e
SdgF8hQQCsBesFBwRQxnNa7/FOxPuLwECAgM+JuTiCvoY+cxX/nHDc7IAUxuQHPJZ49NIBNLMD0j
OIXU5DkgQ+c0os/Z6xokZKShcatxGmkD5tjW+XlNxB6K2oG/GWAdRniDyIXotxLME4GqvOBxis8T
MBR4KOBPOD90b+f8MJYvyXf7LdC+QFNhDUDlL3yVylhYxFej4SNDGz1+bEFXIPG04FCqINDqpimu
LqmKbJ1adNkC4cMbmUXD19SoniZANzrPIfp5kas5Y6McqwVVgwGqCqFhkthdSFb2sajIrLefmH1J
OEqtoUbuIuG6/UDGXdbB/1ShAGFf/iWhNwxf8X3ESWJMQmlgZdbgguetHyMArvZKxI3NqxUyc/Qg
ungxcMKzH0IXYUlCQ53RF8dyIqIJxH1D/yWo3cmFz+WvzIXyvhb6yrHQ3XbRJ7s7a7PAQM0uzv34
zC9xj9uMtezGdlRhYBCEOrJoRyt4/WCL9KTiyNGwh4QICIYd65wD1JzJrKgojx/+L+eqFoJAQr8n
1EiXibZg94n1wTE1Oa0OxVGEQJmrPccskJG1BhcErdVj7mmD3Zck6HpoASeA+nXxOVL2P47+tz9G
R6+/VRmCEdo+PHPQE6eua7LK6+I5OQ++iTBCYSkq39GPI3p6AGQjywVA9pjSlL6+cVw0Co76Elgb
EN+WqCtr3JErqBD8lt99eft5AV9fedg+JcciXq0cSSk5wQjXxP3WARBNe3Gdk36Vw6qsr7k6nXcU
2XJu4TzR0S+ScFFAjE06jHmZMyXvjy9pn6O9sa3Xv63Gl+S0B5Q7JzMGLEQnN8fySVekMfHDDCQK
bfEg0uVONi4KCoK6HnYPkMgi7cIggJpo6rJ6syY/cxi5M/jl0z0hk776mrR/fXYmEedXEmJH1Sl5
kIb5DY6n/Eam5zfoW1O52j0h1w3GRmYhZB+HED8V0OWDkMIRHFL4KVHU/tGughCcywnY4gH+BuBm
L8KUo6oKsV+1BHuYEN/YEG2TxkR7Iip0ETm1fwc0ZPzoTHbr1/oxPSG1os60t+TQe7hEuPWsnbag
kBA+qbji12MFIDpAmKoRVPhgHKlObBoDBOzFzcfjx7b6jzeNWPEAn40lJgZanE5Rx2xwZ+QU+PRv
oWTEXLLL9P9g3AecsHjhCENLwEaa5NkLCuJc0OzwN+wne4C+f6YvcinP0Bs+bQ0CpaaJmnNxcU2U
IeFAzUZK+Zsx7winbbxXm5WnzI4TfdhOHgnRbuF9jvIbG4ECt5FZ/BbN2RAxOzO4Aq0F9RK+F6cV
wxV5GJnMIAA2RMGsSItkqLRPY7OAo81oWYJWZnIC7mX2z8g1xg8DMsH3P0erQRcTdJYAiRc8iXx8
NfjtdE8aCZ3bF/hfAGu3AXHpwYpyEPZtPvYA17kN3gXBTb2psv8SC2Ax+DsSul9qYynnJaLolHxc
AfuvYm0FIkkil9f7W2LutJcFn7p5ZLVoyjslFSIe9LyNY0I3gMNBdGAnorRCWLWEZevN43pP66Hs
FkbyjDrE2eV3bRQ/6loa773tBspQzQ0kOiRiGc5XIyY3XE1wjIEDWSvqq41IpM7cfdqkY8oofJVm
TaAb5FosEamUQodIL0+ie4G0NK5/KsI+TxsFYE6ef3F/DHtrefyOEM0m6CRi0I0TkmMmOG4jUD36
uKYmbM7a7HkNJoBPAP8BLUPqojgs2yzyzm/HbXqd6fQftDPQCquXPK8+aaQVuy2KJWgjE7EmnkJw
ycjMb6Ec0Z4QfGkUfvv/bt2Cy4MvPf+Uv0K0ih+zX0mQeAxOfYzufpXhOm1kp2Nb4ITMDr4xPeAV
UPor4cwqp5ZN+wctE0FVSelesFciEuac0RULONb3zZh+H1x3oLC/Qp/c5x0sXWaMIQJnNWcvfrlG
yfPKJRx8Y/qCcmYg0kN+YlHTULxgqnNAOrcoDHYKadPoJE8e/rjnn0SQO7orxZNvNmbZj2uKO3YA
Al202WpDYh0BnxKvp/hhsNhwShVhqws2aWnMysxU1VIKjyrFqYJPCXGM16C3GV3ZbkRxMQw5Dxu3
D99eo2lnxA7BokEkZC+RSi4MHkud16G5MnEEuES1tVGFpOC9SYNU0XmAbwAOKFRZCgBgd+77Hccn
PThaXu8WAwDo6qRf/93Z2UQ8zirvQ/bVABKbRwjoQxjj8MixVCZt2DXk+Unh6GiRhMq8dCrI1BSc
DmYrqcvaAV4nvGjK5sDuAxqC/ZC5WkbTVA0OeAEn+EC6hK+N1RMaljOcDvaHPoG8cCwJRAfDnu64
tXqCciTLCeYJRe2oYu14AJUKgxN5oL3NOQZ6+DBfESpSpWrrgt1wUVYMu9QnmOXbLK+9tDaCK9me
ksMnmyh2YJGIKDLyN22WB/eMY+qcXABr+z5/1EM4JZEm+yG8aykhXzFypeKwZp+2KxijAiDkg8Yl
M7WwK06co+nDfE5gszoNsaLTv7j8m0MAWCxqc1yquvumagcwBTEMtjYj/0DYKo5WReczk8YHqBlj
Hup7adAzh2bjHJvwxvOJzwkii2M6Z4M95QwX012d/dVWGrzA4+CpUx1PGz4vsluiBjDjwONDO0R0
haRfdozhW3XznQFF6sI8bbmoTPwm75SgubgXum9Q7jLuTRvMjxyuOTuTETjV2S+g8i1b3oL7awfA
aml7wb2yZQkE6JcOnjHq4sOMCNFmT3HV++UQ/XYgSgSHi3PIj4x6X6Lw8PrYvT0cwmGoxJAG8PQJ
88QzVbxXLs2tF9bVZl0PuzV/A4T59/XbB2yks8K7LaJVYQyoCUSqetndqWCzXxLCXZfFCvy5B0lA
yw1BYJzBwzdR0Gh+u4l5cEwEhMNqfuR0uKC/qo8ANgV8Hkqzszsm2WKnl4f4MiIk5e++wCnDifDl
4tU5nkG5nJpgvf15TRRMt4p1EucY/NP+vwCk5u62e7bPF46s9SFQkBsAJ73Hb5M06+QE5ja5LV8T
mQcR6Qh5FmQMYxRU7cdSHt8X1G9AeenOpZBkR9VcZaJOAZRF8dlzdI07rgR7EIGy0Sv/pDo7RfSd
XtenNYCz90vfqc4IyU1Q23d8N7hQkbpxUTN2BeKHvM8O3L6bfl6Bjm424J2oxtocootokzq85RIJ
p5iOb4SW3tP3/DZVAyVeBVUjyt9P63MpY9eM8em72rYmL5DLfMj1gDWTjV8i/kpKe8NmD9Ac1tOr
1y85fpO9k35jWCtc8tfk6glzV8AYKEf9hUxgQ9BRH7ewwtWbTfyRHDjI8XwoMKgnnNAYX+OOuIsL
TBS3KMLkPw5KyInQki90qNGaZCWXe5l1hU/om4SxutqpXL39jtS2S8YCpOjiqVZ7LlFSFLS16AZr
77r7fbAmn3yrRBuTvJe6/5tyOBQIr1grVI6LGaeQ0oi+QyWDZ/aMMT0YqHqlEeVny+G2E2eSIctO
AaUFdUDfmbLsjw/IKaCfqBYc6oN+YaRUhRzoS/gRMEsNX3jkasie0k1fUoJZmjHthWUaE4S04BE8
fsIGtIYinUzmB+yXCjXqHLoujNKhMnjECnxTxcSBg5lmb2183RzaGLf8CifX23+eEOwIqYQMvQPV
bNCMtIHzF11yDOagLeZSZo8HuZrWsy5mJt/xgo0xo7hrhRBEXwf+8xuv/gwOfKlWqFB/q8lnu1rf
3WXlb3oxYY4VssC0IVQBaT6G8I0JyEJeLAbL+6z62ObbP142VMKajxFaDzZXKCmWF2C9r71n/S/w
THCw6W16JEewb5GghuCUqZ31XhB3owMinJbVf7+/BB0Oc9TGfLczlN4XDaRQYQzmtSocMrEZovBD
h/3JJljUXA3UkPqbZcPsqv2tknuspseEUDnQYewODo4CMq+DS4xAlf8n19wDrp+oM3UjXpiyaXFF
8w+BCOzigyOfR2p3fIxPHPOeOKaa4kSaMtFrXhuAj5O/DnJbxfy18J4JM6PweYg/7CX4YP5gN1H5
VRgxkb6S7WAga0NsQkQ6SZb87+5OTQchNXM3DA5bm7cD0CXG2+WhbedPHzYUZivg0LbWA8hM9vhv
bDCeHMcWikB4uVLm/EPkcb4c2yUD/Ex2FtjGd6TsEfa2QNX4Q5eCdnwYiHghO9gGnNGHdbpd+cq4
2s9Kkdljun9D7kI7KvwsM4P5XOOohsRkNKfZyZ7/fGOrOEVEMCUYojMeL4mEcE5wxC7Qvk2LGNOS
T+Mx/9zspewulyQ2R3zUJMiGPQXuyLvup2zZLzsRUnme+LsrOEh9+SsEeU7TFSohKxyEo/jgxMxQ
AxYMocy5JRX6ENiCxBjLdFiVHyGYsDj+ccK6beDTHhtmW05rAZODJJSU1qJjlMDgHVxYqDYEEjC6
4RpqW79aQqjdmWEAy8T7fIyVWS25T4ovHZYPfJGiLJ1EcbGqqJvb6LJUNk8s21XM5MAfnwefP9CL
YsTIRhogGT1/LD6QN1IXvVFvCHaKu4W7HcYU+DtRZgg4IIMmxONw5r06feJW9BxqDHss36QzkTEq
iUwRh0umBZQPMyacuo/w5eipM74WyePUZDik3Ad8EKKJj4cN+aUkLQzUzXsC08SLNmdQTwyzeABM
KAwEjSit4I0Ca+ktbsU52Pfs/W4nLjZks/fin8be7TpeMOelZeuceUAk06OH07sV3O9Q5n8WJkkq
Om090cMrZ8Z4wZHS80I3aewk4bbmBscw/eHYeyUYAis3Z130zBmvMUEuxSv9HP79gaEjxgcx08CG
l/hzcSgtV2g3Y8GL6xtYDkdn3Z73jmCeNgeDkRoilBw8FJ7aLz9LV57uXgdMRfB5G11QsVqeCeN1
pmc7XHHUPeGmmtei1+qFDg81mwzDlGsRsJcVMtGv/sBW5EVviBAxajYCzaNc1WtcgljaTGj+nGMh
YjxUZ0jizaCmagp1RypNyOQTWuWvBhj3w/OADDmypr+1BENC4sg7kEnGok4adqsrajIgX+HqAMl0
KElQOM11IrFwic/RdC11Mz6hiOCKMt2KV+/RDM2WAwkHPyYRdMp4ihf+4jZWDIcBXgV5MmYyrF/e
mTDaN+W73mlhPsP78LekjBqD8+niwwLpK1vuB5IcXVnmMYoghoA1rV0TvBu0HvYaHr7ngS4zRGof
F7K5f/D54Asj7Qs2yTt+HePvSvwD8XTsnidxIKDAhvsRDLFdckg5FWYzeOG+vGH5e5j2oZdWVWTR
UIOrQw3ZRC+EwxD6+HK//cn7NGVbOmt5fY1Im7+AqJOAwc7UEYDEok4xoSWFnQU0xCC7IoD8vahU
3FZv9Fr4//trCXTvEB9785pgUCBYMOOVHh/rnXHePEhwO3mrZg5oQgMXx4X9vaXxDDarXqgoHan9
oL73nXdYJCzGrIroBtxvp4KHFQb0Jx7dM6VV//yuLeXK8PQRTxXVAzyoNewKCUvIg4lvOImHAMCR
PxUPKC8YjfBBPJbc0o9/PRkN6k3iA1k3TjCZCcx7TyGGo086MY7Hg22qxFD4FnWnPceCbZtWOMON
5INr+i5E0Sxue4X5irgSKh/PvvII3w//0kNr5n5PaQPRck2eN8q3vaYhjkn0beiewuFTSj8L8TCj
U0D1C0T0mnH2RhvtIKV5IxMTdE5I6DqeYiRyLTsRuTgcrIjPty4shRJykeBu+vqTiBsw1nsi2LT3
RjNsIHx8CFAypGu+CSnRy4qSPtwTBPFVG+mvR+sP68wTEoABEzDyHv144PpH7KxJvcr0EZSFyWED
oRbBIc38uxhjb3Q+EEj3kPitAXYd7z/CzqO5cSxd03+lo9fDGHgzMXcWJAB6b6UNgxJFGAIg4c2v
n+fk3dTNzqjadHR3ZaUkCjjn+17bfWt7f9qAH57knbmrz/5ncyTNjfSG0Y88N7/C2XNJ7aDG7/Yn
3r8xRTqEkIGB83ewGfv4iA3S5AdDmi2Zl/i5QIFFX7cEdzghe1h4ZzGtHf3ZEz6juGU7ulpDBsJV
cGmOkVdOINFGJvkWbAhvTFHC36kt2kkHTGNtqiXwDAgv/4gmypGEUQrOinQDfaYHaPr9j3RItOR3
NlVPdCxzx4GTQuiiZ9jhmUI6iBKVPy7CrYo5LgITZYMg4R7R+C4ie1N7JCBj1W2xiJVswiXJRK9N
NCl3KYp/Y7eibQn7McF0G3z7s+5Qra1zNBtsyuMVuSElEBx/1zk3GBH0ZFqwUsPkQ2OxU27LcYGb
Fin5R+ZV+IbhKDm10hkv/1UbVWuFu6wV2kK0w4LZFsA2z5V3TE+iSp2OqzuwAwa5kz4usOdxHe6e
e0zjOCyQdGAo0JjE6DAFkUdozOCTeLS6TcWAdGWQV12Zjd8agRPcSfzcDpbYdLkbFOxMr0mOi1r6
xrPsPBGz46KixQxAmPlhrXZYDgdjMEDCPJ/DvQiOM5ggAdLHv7DyGpWrM4luRA7g4LDWz0MPzxNB
2QQk5vH9kE0BXzgW9hwsRStsyvwCfJTLxQEafkyoBNpTqDOHykL+5JUB85jDQzwY1vh50FZMGMf5
mZAOAfgL0BLtZOKixav4MxABLp1SW8D4sXWxH81C7N0SMbHIu95CoeSh7l1xKVnbYCogTVwmrAu6
G6CWdIlp8/aQoJCJaJNFnbaIvplxGqquNQ/mDSwtXgK02J4FjAvLgu2DzjhHOSXDLRcqjEw0E3Lu
Fhy8GdsI28eC5uGQo5iNZcKFsyJIA5HBVkDQ/lk0xQD+PUqoSqRhIwthWISwmYbYNRUtCKOQiC2e
XwIvpOVhUU5rYEdQlSEpS8GnOaUZTcEACsv1nPhIORhq84XxCGGJGfjwG4HiBDOQhX0F2FsiPu1Y
Jrn3Ji1HJwGGYFRf7GHL4Ls7IV4mDJPZai6NSbCcNJAZzxv451ZjuxTmKpvIvTmVTOoEOIKiZ77d
eBFXI9DHjM2bXzZBaBx39ly9p5rzxtiLsoFgENNVSToAGKUezphp1SZtJhL4Ok1W3FckmzcwXGBP
hT6Vuy1lExSQtKQkYAQmaRH3SrvUWSl1bCwc9Ywg1mQ17taVk2w6cruKTXVIDtHN3oYb9WQwTQrD
ROe8T+i3OW8Fm11v32Ph9CtmDVDbkGnq5ZE6CcWs/wqG8uthSRI3mtKNxQOcn6IJSJG4p4lqEz7L
8ARIywAkSop4Q9MtXhFKrUV09gQh3JEx/9tGNCBUzJYIBJggtICPJ/6aB7MjfZq5zgVg178pED/A
KUJqSuPr8iHCH5QL5aQHtCZiwIs/eWtZLtIRBRwo3ucYqPbPtflhAfFFPwMPqkdUO/nOjHNFSBAa
5CGMsMBs/OqAlcnX8h68oVvCb/AkUXi3JQtw1h+7iUnGHdoYFOkJecv2IVqEjXMi1uLTWhPvzOvN
uwLcgeIFkp1RWKzBL7f85h+cYP5J2wo93lbUzHTprDuHRD4vYVIf0nhOi0G+KB7K5xscBGTJ4sU+
aIhi+VEngGDY8KWvdszzSPSVEPSAakO5U+2rzwkf5ZBgDqRkwB4CrbfVSL3oOJseyPajBSQwwpc7
3B+HBiodMGwJDhsrj7lOQDoGC5W+dRg3Ku1plxeEFZv6ivuXrJgRyYzDTc6/2531j9dZSGKTX6gW
KP7qOScRcajtomPgGmcw4usKk0rIkIUDJLwFh2SVbg7ZjDiWW3+JiIYyiUgaA5XycRJTREAkXTUw
tcGYfoRTchoQ9XI92gucDR1xqz/VGTAd59JOx1W1tqByv5OHsS35lDJeMeY8snPE70XYi28vi6AQ
ik4kEFC0fJQQHqpZN8sX0FrOHcpoEe+w9JJFJThwZQNZDiEbMe9v6RZvRSDUR4NumcNdBIE99506
0ZuDTPdwc0LfqL48ywRfFYC4T/oDckcq67gO9xkLA5WEhOm0KPeFnERIXkRsGTYivBjPPQMXgq51
c3gd6lMwEdEAQL/NnMNkk66wKdF/heBzWx+BcBmi6yPWyIsQ1yC4mhjH8Cyur4TCcsQd3PuO+hG4
7y3AFT89oVfsisE49zL3HvKbtWaS5XQEXQ9AOcwN6UNgQQCp1A90Xrc42247wvyKkl+YhYuJvLGn
+w6lDgFlvK365urGCFWunIQ9YnvZw8GzELQdAJznn9NlMaEkCsp2bLvVpfHwq4N78vvDHXRSEN5r
JIbAlaGqXlufKnjO0VxIBM6TJoTV5UGNKh0aY/0bQfpY2RXzdMkdMDdpcaG2bjPQnICEA46beyJU
23feGvitKcg/LmM6usBtOHD1Jf95XYEhEQ/W2U5GCFO0pCZTnDjgrYRJ9EJWg0cw48kNwVciPnkQ
GqzNJaY9gBeSQxpcjGBpsG4a2GJZutasgSTLJq8vGfsL6nHhf1G/axp1HfBNr7znh2ZMZqLLof5G
GB+urISXsnRO18/+Hp7fgyFS3/aDFw81aivkZqvmTfH8qDpDFkm/GKMJnDTiGuZleqqsXU62JO4m
vmzLpy9CIzEET5AxLplxBwcogif79JHEzm6S7KHGqRho5ni34x/eEY6W7fvo7+1Fvy8YphilvGgl
nmJsXZ4I8gRbeOJxIKaEdHxzpiz6pTIBOq/4bUI2tJjqyKLFSYMKpkKiAUvoJCeeWmQeiI08bR7N
6yWgE2YVCvOwYh2VCaqWk/5IDjYhHogqTianT4wrrCeqV0TvZhvU/fyTfKbMCXcZdmc24elr3Yhm
XX4YNM4xFvNuzK4J2Ojam+RLvyNdfl8gir6bVFCWISQxt8MqPVQ4AGk4x7ZhgT0JBwRUd/yhEDX8
OQBDai/WksV4royf7BYGwA4WrOft9bCWg30hQrBlUHtp5Pueugi+AZ849VacThzcMTbw/Vd3C9kY
sBrMxFe9cSFUBI/JII58H4kDyi91TKoIzGltJCEBshBte/V4QUU5xQpvAsqgY7kh9vpir6MpZOoi
v/kf+S7lI5C+Xutorp78O0h8/UAFV3K0AtgQl7BlxbgyNsPtutGju0df9AQSnTfAESUaDwwU1eC5
Y+NT6peqUDMMskmdTa9wOoSVfRWgS+FK51sPvI5G6ZeXZQKf5oWSGYjTRS97sPq+fYBXIvlt/yu2
RQSZteincjHYXo+vCcygssS/Ririt2g8O5jD9RVTiASUW2EPI7rgDCdKlSVC7maKkFlr7ro8V9vZ
K/TITrXVfUNsDPWbOIt/EPTC3rCXktS4LRmzeFC427aWZ49Zt4Q6tD8Sd4JFWJ9KK1SGS6yEp1hj
rLtD4G+FU6WgP4hr0eO3xEDVAx7K34Klvq76wa9aH5QKd4NvHrGrKep1ZtoS6cdIxa4zQJ0AWMUI
S2XB0nTqDvWAQUqU7tGS4gAH8xSSJ3iAJN0/T8YnrA/bJkfzmcd1cf0OD8+pUBpiCpnvERmglx0s
+rV/8h+thysDj4YwFyAdYKOlXasTHi4fNuDf//rf/+//frf/x/95bV5x57/Sf6VVsnmFaVn8179t
6d//ev/3/z29/9e/Dd1QDVOTNUM3NcM2NMvkn3/fdmHq86fl/1WGad690zI62gjB1hbVHCgriIga
UKEFk3wCx8chhaDoW6fil9sAlyv+AH+X4ehHPxxPdDR1nDd7osfks7RUbtY3UzrydYSx10UtFj73
zfRH0zQQG7zkbkAqOtUT0mbww4PaMqviQ6RcYFfcU6zFABRTk3gGleNFZ4riZTnEOwzOB04k1pZR
+vNeMfIIQJKFZPaEgWMQij4hkjnPlK/rjgtBn5bL1/nvPy1V1f/0cem6ZdmyrhuWpf3Pj+tZDxqp
7ZvoyPtKjtnLB7YTXeQFbxSuUY6Y8rVevixHBibSOa6qhtqxhuD+ZFQH43foXEz0p2gTqYs/EVGL
QdYx4hmF6CZZrIVjaq7OoxadWx7PjJY8m0rgVZSuG2Ua8de9iWK82iOQhAgGA81KMYvRhmGIgtuv
Vihy4l319QKLwIlYo1yfaxAA3SXHQEtSBP15+syG9xl4/YXvGKSKBXKeDzyrX8bqQtG9upgWBHSh
t7PcFxkArvEcI42qF/Khn9vRyH8hqRpnjJRMrRjsQ37drk7G7/VhJ1PDOvkCUkiaiVrs5cx9Iicl
aAu1iewAM2rb+OAzbCAv3oaLVyWCr/lLlYYybfwbI2swVCsvSxdKA4OMXlJ04pk7GhPPyWD8WtQn
Y043Rz4RuUrysIBnxQIXOOqNlUG6A1Vqh0xz/Ssrf4Owk7iChEvcTS50ZhLcQyUA0O/2eRmggMfK
E6Ltvn7Tf/eelQ/kzLQN3QGSumSkFCisu8DNoVUBKKlaeR+76fVCuhuJaLzFHI9L/0j99qbNRoQJ
kSu/b2GRSNQEc4dsZDE+Kd9Wu3ryK+fSNFlgAeHCNbePsiSyKZsAQcbbZgtan7DGOTLzGuANnMMG
s0f8MK9MJG6MxQmZH5jgo9qnmFsZoKYS7CZpPhDztCnow6c/J6eYLCiR1Dmynp4B/GaNAU0b5006
qwsZq931LRGJSMUEzYMoUm/EwNOuNJGXVYVCVQWCBsXfT67xKN3VR/5CfwVhQUgmHNYIlg08fs0Y
j3RacBfyk/7hbWWLzleeyW6XRBNOEvxZIMqzTFlE8LIXVncJcT276AW8z/4QwoRmmLDyyJuALMtP
/LEkETQu324d45j1KsLhvXbFWa5Mcls4jH5RPd9cO+/S+fu3Wlf+9FLbpqxIliabqiLOyL+cgXb5
jiJlELNuTMuFao8r6IIJzLoOTjY3PbmchwKBprPuV3MZyY7myjznX/WsJUtPVBomT1fdybN4y3rG
zcwTkyMzMH+e9yT0BtP3J6qK+LPDf3gMjq90EmFc4PbKkW0xp2STv/+BTHEK/X6o67JpqoZhaaYu
Wf/zBxrkZS13VhQd5TUbGR7zI7NrTUOW++rQUE3si+7ZjfdeF1iiW5TdTgcXQZqrI2+pGSPc/v46
Qiiw+pErhrCSaIUXZoaFhQYV2AhOajkgHAN/SeZpOy7vKXEgWjYNSYdb8KChr9Cn2hLcYZnSBDWl
C1XILzvSUsVISovXQeRG0xUw9j3lU1n9/QegyH+61nRV1ixJtyTJtn77leZGrtZGYYb8SrUcVZi+
Vg8SPZy4B7jbiMh56Mg141F4Y87Jtpyo4C38ipFydEufxHHot8d7SjEhfp3+Lapcp0zryYywuFkP
q87TcAHS8U+ivT4inmldOzE31pbcrbik9XNMphpBJmz1YOxEo0GAH/J10uKhyNnjNnY1zqXNq9yZ
iHZdFfjlOg9qT8Fk/pG8SWLBJMmvhyst8jSxw5K3ZbzRpOYEXaOUnWlAYwdjL21i04moJGSpnvHK
Whx4rrGn/ZTnMtqrpMO5zM+dpzkYvNeaT02eMuXUrYg2QuE0eICyl1sm/gBP9Qi48SLfXvtCm7zB
jCAlyBntHJx1MT1UdFf88DJTjgHdJ+Yk9InWZ7w0mFRix6CCl4xL/CfTq0HrnObBRL/8sQ7UsrK+
U5c/oDjGOkUIR1b7KPOe/I8f1hnrk8yBY7Bl4cLUVWoEGv1q9qp/7FO4yYg/h05/L5sDcMOWYawm
sn0icrrDAQCeegNo0qF/hgGIJfDxIvy+7u0HX/AfHixLFa/O76+WIUmKJEnc/6r224Nly7b9kl/Z
85iro0G3emsunPSVcBh9/pa5tycZagFtV0lLy0Qm5MQIlgAwnhPlOTNzFE8za0lBtZLPM3r62FOI
dCwm/Bf1AO/AAG7juCD8bN2nHho7FdMdODGdYATmfYZoZOpJLM3lVJifu0f0ITcb5clAne0o1cyJ
wHxc0zvG7jdZTwSCxoEpZqI35Mt1juqiwrffjQxMwINNQyMDShqkmx2ZA7mTsYbKHxEeLTpLbOpl
FwW342AUUK6CwRfzo8zZMH8CQlHuETpytu5IpyGTDhXrGxrg6l5JSJaWOobRSTPwIAlz7PMHa6MQ
Rlo4bedFtKAdJWMUcAgQmmF6JqAIsw+BecEw6vc2DV+xMhxopO0jnzCtY1bumuVV24SfGrmCRKLb
nvoCgnzwhcn0xG3UBdOaf033klO9KNDwODRK5puCCvib0U8y8SkMS6ohfuVPBZfryT/hbL3iOSYl
/dytYOy7o/XgoOhYuoRqAPmzSvzQMPmBxNGmr5XSOIOzapJ2nXyXk6DkkoT/Y0rgcY13dudST45S
hcGKBY7ZFdBy/SamaKN+9avwGGYeQYolOVaYAPgaJYPc0Lpn4Fyuisy+c7NDz25I4Aq0BExwMW23
eY/Gel4021JbRkjnkZGR7JVNlXKs4d45xRbzBa4FXriaMeeRIDoij5tPaTCz2QET4hGpnkNJuEn4
SFtQyzgQDR7QH4RjhqIaS2HHWWWFm69kjBNox/ohc4/dTU0alUBJeYxjr+4npDa1x+ygkA8PxQfs
SvpIMo4ICMq9ShnJ2aZeslBGJ4lmJ3hmJCdkGtLhYxM1/uat7JDCeFSC+stuMG1oSbrOlY8UPLp0
iNF5ZGTePrLvgUlkD78XbPTE60BJvGYB5MNrR/ZOQLYswcgEi/UejE1GyGHpdc91e7rCpplTHF8N
xzKTEqF6hOv2mGVvObFVIR8cXZnB0CSZtXKY2V/SpX1NX4BMnMcx4XE9Y1g4ttR95u/j0CPvUo8v
cjrLbI62bfByYEiDM/c6vzbT8kKoCITcFjZc/73Vw2kCaxLOi2KWo7wip8sAFR/JRIkB72cHPzrm
VMa3s2u19OU5VC02ARkCZQDAoM95EGuUmwBxTqpOStV9F/sr+iBBHo4gfIvAkcplxcoJ4F+M9N6R
SL4GoyWgD0tLuClhbtS7aRMWilJzg8OJHzl/BMkM6r+AjNMZIYcpOcnIN+xtJxP02L+dlLfkRdCX
AWo+LW8JQb00MlJZjIIWFyJi3yOlukz5rTpJw4+ccqjn1ry8L+3hqTtvaWij9rsj+Yoez030yXyh
ngje1iYWc3Xn6qy2H81dXZU7aPC3uWjJNAiILSpm4q5d8KDGmQelG+igQFbgUbah/0RY3zB64NpB
r+2V/CgU4s2ZFutP+HkTuOqgHsMHtFHfCKERd5x/CRADdKRtcFfJxzZx9BWfcW7MA+LQbDI8TXNU
794QBADnyriFGrwFZ+J5Kq8+AXE88KsiyizJDla49lbvh3yUXi4CY9RgAGmtl/E2YJUtsW21O5Xl
w9imR94V0A3YKosWU4AmaFYvz0VubQquBbPAS4CiYeAZJqLCVnEavKAQsZRYTNXze/M0nbgZpj/y
xgRntlwDNvT8+oKbgu2uCdSCYZ9Dw6ig6OWC8Sldv7DrMQOYqHlGCQxQ6MbyXDik72wQjGUBaT7K
orah2ofy9Qdk+UmmXT3VuqWNeU/29m9/j4oiP9bRhpMA6EQoibUx6iAJQ2g8L3EnQhgSLGI67A+Z
zY9Mdx6JTDxbYzzgcuNIfNY/3LbVpaIzghznbXZISVsgQKlGzTyqQGmNETxtN07ZJL9kusfqDRxB
waczP8mg1QgXWRw2NRQe7DgEsLQqn5NOwjtFKm+mu+Qkf5gR0poADQ8Mk+YqC+TVMOH8O3yxPoPC
qL5okH6x/M2qgr1gcb34HLHLammvinJGqDzPT0I+xnRwYN3zbcxBbkJOWTauuNN2bX3LNq+zRiNp
5hTkBWROWC5kg8AJvkGkvJEuPPTYZC0ycYgp5D36VD9acOdoVvo3+ysCNj1pPAdEfBNmKYMJQIOi
LHjv6f79SU2BxmNeRHDTV65tfpXo0/jvA0/P+XjpZ1+k/GFIIntsoiyiOr1z7eDmE7bIK4rDfsTW
rkVLdKmtJmJQatpe0eBCZZknjYZz4DUQKVXIuFKSG8yzIbNc/2TkjnP1Y75pfZ7HYvgklgTvy2aw
4ZkDM6OEmp6H1pEB7ukuvkeq+wSR4mBSXvfO3vuwBvWB0ABtVV70PQljVjptse/YD+kqhOeJMhKB
a8/FgGWOfPZ6y8+TMi/eywvaCW7Q6jrHuv33k72qq38awFTTtnXTsCXV+m23uRbN4G12SnTUNCQ6
6NBp+R6VwbhsVnW/GOCf43jFJNLNSnsrccbQ7so1K7vFZx26jYX/sp6rkque+0VZjaNvrmvUyi0M
39EI5zi4NbSSxE9D5CLLnjfoJPvhCxEAIVtzOkC5WHDGdR81qzEa+rNCtfxKvXTPGYfSFdGW6UiE
eYz4C+yFRXM7QuJtDrIxS5QtnzhsWvxRs50TFkCtBZz1vglGKS9/yD3q4gFl9bc1TyfRbtPdadum
fSzZPi0n4Q8swiNumJYoUxKehxYFXQHy3aH1GnW36IDPpp4mP4WYob2Oi9znsBiV087kAxkNlJN0
g51qt1RTAoNkvCU7TgpuGkCsdPzcNh/FMSUej3edMWQuoCpk7TyHAt1CLJLBN6yYEHtCAKfNj9VR
bzmutlzbLVgdk8WnTo7HPPDeD0t7ZBxMwdi2gAHzzjVogESnShD2hNLDS62Tl9lEyK/I6iR7EdUk
6fbXET26PmoSKFQ0wgqnslN8GwTULEy069xMpytag00ASumERHQOhsa3AR3M6vGlkJQA0DuYyejo
o2n/6GPc/Uhj1CViIv+Ov6BdQunu7Y6gumH4TRVS63b7pBpL5bgk10dzui372vVTYX1asWig1sYT
x2QfyB7PfdZPZNjobGR9+aRrEibME0jMVIr6axoFjrJNf5CUcamVD65cCf0L0SmgznOmmtdHB680
N/V5/fBxUlH4JfRXfIVDfyQGMIyXmeb1m1AhAIC5E818h132hySNdl+tX+cQXAGlnenxMzTnAkw6
n+WU0n4OHgg7UcbphMvYo2c9g+vyiRaSP8yS3m2G7PEb8Q5Pcjdvb0jU4lM6iyO34C88JG+BHb5h
TL/SpbIwmVOR31PIBU/2IWJW1ujh7DvBGgJYG6DmW/qm0+0Qkqp3DbBVv8cXwqhIQqRdEPx1EWO4
qEa9MeL7JKDj+nL//hBQ7D+dAZpmGaYpG+A2v6GwyevZW3pXRcdi9k4/QBVL362ykfLD6HKN5m98
C/VBNan88J4/xOBeXc2c1KdkP/hIKe1phuy10oHSCZuKYNDIMvoHSEn+05poq4at6JqtWJomIKe/
QEppWgbtM7oGRzACDSkoCWXLHgh/HZ2DDFSWqHQTryVGuBB5qUkgGS+P/A+fkybA+9+X1b9+F+Is
/ct3oV0DOdFqm+/CGgek0bA9WyPjM7jn5Ps90m5erw3yOZhdqvGAVSvZX0/JURv5yEOQLBO945YP
jZih13IQO8w2dbt+FS4N1zhprvhMHgxqJofFCaVfgLiNfUxCSdo/V6j6IY3C2tOK4d//9q0/wHWW
pLGAa6Zk2pr222/ft55y1PrP+NhrbmU67WAtbq14wo/y7j2uTgPhAiCJYAxN3ASIMvDlTzj4mB78
3OnW6q73PyQs/Y0YwxMym+fROkTCkpBEsMh+TLf7vhINuEC2FLhPEoc5Ppj8O9Z1j5egjSnEYAAy
CCXl5z1qzGEvlxkSIe7rAyq29KcBWSycg2NzWnJ0zPqP+BhNcOZFDk4BYLBzsgEuHFaxo/ou/gKC
BmExdn//Wcl/wiv4sAzLNAwIC/l3ICzLE7vs7YCERL4q3AoxYUowgazUYkFDKCZuotjT6QaimXCW
rxXe1/Fg33/0F75PNCNXa2GA7WJkPEuzwhg2Pxm3XUnI6CniOMdwp6+QAMvWqBWU4uDIY5P1XoUO
o3VQdOa3VlqHFLLfIuy5xRZZz4tzOhhupNKpeVO378rtUQ2ytz7ntiZahht03pFLt1XLVEugk+wS
OWeDPJB2tSvIykA/GpBpw6aT9XtyT3B1Jbxig5lIdOFkv0v9ijRq1uEydXWyC5fPdBL/xP6o2pMa
jMMOcVvo9ex57bhkekFBCUSejgzp+B6MU821K7f9VnbEqPIcRZuM/ZsxYyoLsV0cCSNCdoakYhAK
1y3o7w9MSrVH5R4dTX3USZgx//5XqRl/QHUtCbbOVjTbMv5j8vH7tkt1zXgeJV5isQGxNN4HyGG9
AQQiWaGIdJQZPuJtdup8LyIBxUICaq878KZtv1HO1kQmLEkePckzMD3DRbqPNxDHBUAP2kL5+3o0
qHKGKP3IF4yqwZ25gnkl7b2AJeT0IqEWscp1XqEGfF6gK285jiQqsBba7so9yOeJhpmBdB/usXdh
VYj8OYw5hrJm4D4nBPwFxSSLpsayYUNkX/YIIYqQboPNJo4DM8XImHwx1vqUPZCDgQrljMHR4jVD
ogUdwUHZXUfAlcQ8vmyPlNrX6LUHiQxhjYYI5qSVsqX63SDrtd8b42ROYu4iXVdoY3/wXafr7Kaj
WMHZjD8esuXALoa9r0frfWM215b4iCpSucJRepCxJlOdOArI7gc9wOTPcf7Egi1MycgBeLKJxg8d
ECTthB4QgGuhXpTUxTGvCKmARGfAQTvaJRjbMMFEjNcTAvs1gagCJvaRhPAJrlkAjS2/0ejSfwE+
ROz9cyCDOJ3azCDE1cxrErTvoGSXpBXNEYCCjKRAVzNDCMGHEjUdzyHxY4iK/Y3sbqvzzaYLAonG
6LWUzeEu0YYasWbw/viIP1gH/DHgB8Y/4OVDwAR4Y9MnJGqWOS97NNDXujV8E3Ql4QIYZT987yoj
3rw8FLcawxfX1UqetIHXn6utjc48GSos/K6lORZiFwdQLzbG8QdF5ZET7RlRS/oaqdngUeIFRlMM
7AV/OmsLNH9j1NUsulCFMO/QiqvsOyWnBSILRcJSQ0lKHzbydqq03q5erd5oPkE+RvU+3TQ/oCeI
1hctroh0Er49Nd+DrL22Nv4vf9pxakzFikphpR9vgnIOa1k0E5tQ8pzTgTQmUQpNzauTT0p5nALl
tU5Vj2nU0guv49FFIgwvSrNR4FiSIyVeT3b73by9P/vP8gcgN9/yN2WQBaifthxGz7v907vN5R2L
AR/AQX5UG9+ecmoVpIIr4wi9kLqzvl4Ue5PaGY9QNMST2iA2NNo99Z0MlJFHZ4v1+4nWDs8n8lEx
34wLXkQixuk9+HkuA/hX3NMAjjQE5Q46q9aNLHqHRmSUhUiB0ZPkzdKul8834/KoIOyaqi8UvB5L
MHUr2J/fP8j62Rrrn/BDeU8B3+V2Yp8GEPKT5urkx5cKjfEdtxMoQP581XhV++Obs+JL0ZYFJ91C
ozEm9IAWwBMQscWzCCENKtt/OALlP978MO+apvIftvXbPJOpdtRXXR4fUVMQqINx67lUNhhX0f/m
8El/f+L+acy0pL98ud8Gjaqq61c64MuhCgGoAMWcEm8weu0UkKiJyY7IZTkVaTxipsZ256kZTW94
KhEETu1li2QcqOYfvi31T/cA5B4fgmHImvzrnvjLVNcGUWtYzMDH1oPEKqfV6Up9xeGK9u6WbUH1
WuII3qKf1hqZPcMZ9gzf/m+1zGojkq/cG5jAmDMcpWD0Dxu68Z9DpynJNt+cpErqf04cfd+roSwF
4ZEZrHlOqgeL8/UnUdeFPtQ1kWJ7UJ5uTfTEh0oyGFAmZ6K+UueF5CKDkJYFRkILdJyAGFDUJ/fD
6vmB6Sr8SEEzhhxTFQAf3QvqpNFWGtgHeJM2ZPgAoxp8GovuIqPTChzzkaz7CCmlMJ/0JOXx62If
RVfgYAs3zgA7XP8mkf9gr5gpFn///NjWf/6mTElRLBO2SJO5s38ji5RAz6W0V4OjQUYHJaPRlJTa
oNszRciqyytkXC955Po3PqcePbzpyuR6JBODsAUW3hRbzyQwJ92jUsbsN2a3KrF8vz3c0tB131Iy
rvVdSntd+cWlFT5n7WtbK0TbkHJR3K6f0PUVS5+9egqHwbIl5vcq3mkhDEFuGo3Lall2YzM+SdKC
EGpctjQ/NU6fYMvNSdzjHB0ZgH+a7j1LL2UmQgq8HeDcY/NsACdnRbHgRtcDN2HPzzjYqA3hIEPe
ibfzupIw6njsY3LntNWM21A6mQx4qEpy5g51q4JJmU6P2ZyCDMTDgSuT8k+ATny0bRSdCJCLZG/S
ikAi8ne20s82VEboFbScslt7zPVhtOqvVOIx040BZBrUnIsW8Xow89tpwju4lqDZjVlOvxmZIvok
5qYHXi+GTS1UTJXlgPFU3G81GJdLEdZ1GhLmQnvH1HqtupXSk18yahE6TkGJgJcKa84PqMlTH35M
cwNwRnsa9F6s/ZA8M+Ck9pdJ0OLkIqoYCBouRsbJHZCOrTjc3x2NcaD8/GuA35VbW8NyQz7hSCPN
jX2bR9wfX08VmyEpbPVXDQ7M1XZ4B44TWNOuX1uYzMlPLoZMUio1XGBtR0b1kqtK3ImFPEVuCRoX
f4LyHtv3B3+h2PUNl7BnnY+HCpjXCuiMtACGe19EpKBZRHtUcCH64zR07VgQ14wk4UlWmS/ABn9F
m7wMD4l4gvETieiXD9i7aoisxoBAFdSDJwwWLVtZJDGL0ALpEVKB4ruC+XsulPg8wKkItokzaHu9
uuUUEKxdaCTl7pAlZFspGzXFVwXv2YxJeyZIoW29xHbygBChUzhwe2lVPWTi0o59MY/i5bWCo2eo
1NZokurmUUtOAnQRDhP8YKozIMLm8iLxh9po8S+BIdlgHK9FkE6z8eC7Y4hu6M4hkpMxy43RrJaL
9o0CZPZqkcHsYtTL+meMu7SehdsgRAPpDUCNKrGvtKwXN3UMN1U1h1K7yegtaTMY6HC2zQjEjLCI
inxwxdHfE4Y28H9/2zQjmSoZ7ChosawF2KI2g7FlxbpZgCfdjAMNSU/1oWrLAX6BVbGH9pKItScD
Ime2GamGY8lOcGKgyo7pB9PfG5dFQdQDc+GqNkdaMyT7bC0dbETrCKFY4GF3BeTn8LAsclow8bcA
AcgOUE1KIzAx2WRjRlMgomoDxEMPHQucUhGSVCD9YDuDKxIFwfUjaEjjJbEXE5BM0ziusElO2zjj
XshvY2Q3Dn9VfZTvyV7RsKsjJjziJf7g78k8lcB0a4fBV6T9Eo2WrVUeAOIv52IsAYihRNMamuCo
iP4kB+pg7zOV4k+acWJf12U/MeUl89fmak2wclZca5zkgUMxPZV3Lqv0iyx69PLSBGJqgFCQyaY/
gRACtARM/ZjcuapXJp6bngncy29Mma08zs92PnoZRDkSqjYXebnMpT859EXyKR2kOTZUY5WPJbJT
yUUkh+szJERwpMF9zmob6SfYIc3uiBVIzl4+T1f626H+gUpd47s6tJ8d1kCO42iBqn4S0NwMbzbO
j1hh8KLjn8TeothjNffKfhSSV8F6frBP/qa4W+cQcRQxUGg4atE9n+CKRYc3alEYWJCiQw4Ok1jf
I9Vo4/CDkmvSfFkDCga10Ytok4T2DRx3CsD9+jW1kM0RWrUfiCyiZA/sBGWlFp68vO4GM2L6MUZt
9MYJOfcXL6rECfhzNBInq/EHYky+3jV3q3xKwRC36ZREUW1Eyj9xbmgNFtjQczDbQnRIKFsa1beQ
d2yFPESaV9hDhELpLYaPZdtZaURQ7YwdSWBX3qbZNVuaLNpIZZiTXwdg5Qi85WARgnvpZzm/sMQx
j0zDA2xpBXQXQlQPVOVQ3yjTKkEMRoaPzGBY0oJijRseE1y+rcc5zLGtbMCqF/nxOSXAlU9/ou1i
Um053Ojm9GPPishtIxfAuNtLkbX7oK79SzrUBhSTcItgtPiCozSp9QscihKAtw7vXf5jsWagCA4d
/PNsgwSpX2dw4BmioJPdEY0yrBnA9r05Ttb6e4PTON1iXwZ9GRyeGFXPVucUlcvaYMzthcSRxFGB
7YBt9j1UE5HUQyhQj/t2VtIJzOeLY/OmPaqETg9JCBkb9R6vpPn1Aj8qLKscr+xi8+cKOQZX1P8n
7MyWFEe2LPpFmGlASHrVPCMGMb1gQAQS8yQh4Ot7eVqb3aqotMyHrts1ZIQQkvvxc/Ze2zlGcs7O
REd3uaiJ0tJoi9hvwEgcpOcNY9ZjdIEN4NQTdDdEj9eT5Q49Pgrfpfvq4Jl2evNbchlVOH0Mh5lb
NziMD5s2ueFrDRkmqFiKAlwL3fzO7CLrkUL8XfHYMix37ltpRpsQZzFD6RchhuzN/sHe7NxrvBtD
UJ4/cb8tXtGDy5svA8bdoFyVsPN0lokRcRQ/oa7wb2SR78a0tgcHeo5Yy9opZ0XoVcydn6A7VQDA
CjNpvipkwd+XvcckWQ9kt6ndHU/ph2TZWN+Pqqq/xCbCl0nsxYmhBi0LsMb31XHbWYEFLcnLvjtM
/TvNaglo4i7KIf98cl53kXnFm0P1evlu5tr2Paqk8PkJdb7Nhrb3Yfo8MV1Z5kv2lTsDiOsG24Ks
DpTu5I4gpfU0Nb7pvlQm5YwbeaQZs7RMxh37+IZtYxkKpNTS+bAzUN+dabe5rLEGWBtE6HvBMjiU
PpLUruZeCdaU/9JZ1f57vqJe1VXV0Cnhjd7PzupZ1rXH6VpWhf4QwyyKHArTl/dUtkcexQ8jS/os
KsqidnbGNrO5HKO3aN2hOkHPiLMeHWDpHRhfilnVctJlj6jd3jM4MKpCl8Ec51ChydAtSvCyZk1P
mnm3onOGI/WQmMspgs+KVEeqGET0CGhPr1g0ybMLkaUd9Avhn0t05b99ej6xQaNe6ymqqhu9f3fI
W0Xp7u7dTllcaCFHVFS0ffTptR7J3PqY8oakTLQ8UY3Clk62DpGHPZXy4uvMRFS0zxTylrExmd/U
zFrHb9/Ony/R/O0h4h+X+EOhf6m60plZbllo0Gr9MpBJswFWgNoJ70pILZsyQV/JFv1TXBrsN6U9
Nb6maoRfLOjOpTl76lwddux2hgGkX/crPO1yRqgAoFimRSEeQlv2vvb+jht9clTXjOgnxgTBkOTD
kNje5/sQKQAcltK5p1+ELHZwOXJ6xEHU2PGNzAF9BAIpAWcL8n7EO5ffQpF5+oi1v9yOX7Odf880
/v2N/Zj/Kkhbu/VjWRan1bEZXWDPH8bLvStpdjO/XiKQ1cwa5be7pPqMe8tY0NEInoEF3Saa5Jkh
M+oO7PqvP39Nqvzbl8fQZVoTpq7Iv6wD/ziW907NR201oywoo8Zm/0QuCwhpkdbF7B4BX1/uA4Nx
K6irQ4Wk3mXBKlHlqlePodYCju5k1bprwbqPzkSFlStMSYCNzKnkfoJLtssYEny+XjNgVMMdK2KD
wYcafCqFxy1SKSlEOw1xVxqZLxd92DsH3d3QaqsdhGToztgBL9HH4TRCX7IOXzG9fJ4B/Ej4Y3p8
vWxqCJL8HiNGr2UoazgEH7gHuN67CMWfTsDNaSLZz9Ac6UnXr0N0STmlyi4FY/uwEafWbkNOGmLC
aYfnSnXf1nKkudCZHwLGreAQFj7NnvQrJIbx96iXHcGbIJsJFIEoUrxlbC6YjrUaEgPAyqj8+hxn
RUih8nWf7kLU89DYHZVMFhgBhBhcQNmeMQ7gUkdh7lAC3wsT2UZ4Iuj97M5B4FJMQCTjXrvNerWk
RnbvW2EjOAedlOIyP8dlBDkEI8AnfawPHv3xArgDfBeaW3dbJGxS2/S7OReBobIdbCviKyzkaC4N
hXmHEF+EeciJJPYNlDuck8jFloQs1TmMGBLQtW5xJJIM+RbDH/lLE7xGzjdC1cHL+7Hf7h2ekXDF
UVGBmv300XMlkD2p0/03PCFtdrK2N49YN0LgkOuRz0O1BYzLuTolZ04TpBCPkwFLGjthDhaVPjDc
oHr2oUR2QYpNCctik/4gm8GUxyd7KcS/Vv5fXoPf7yH/eA1+rKiH9ih9qn23LIiXyXd02R/umnF4
wO2xb1BuSfaUcQpToCwX1DryzEQMg5e19vZEp3KrSICY1YhrR3iffHIn3Nfs47AtiJOlOUL4GzcC
i9cbIJqk/7fEF8s0d2uONBYkVEHuQ3QFEUKtl16HLvv6HE93rhZwnG0YSYfmrGc36cU3HEI0VqgN
XOSFzjOQ5odvden0eBE2IDDkDwHUV2CTo/ZbdUhQWsEXok4OKOIdrDr0q49knfFTAZjX1jdvXojU
YNyyb5AW6JdFjyxhw+d4kkPRCBmRQWkmnlMe7tKq30Pgyev7jLXhMsCKQQgyESLLhMWavgeBhKYQ
TPGqtGjHsIxDbdAiZJ7UqcJhq2xEsSUzPMw+MNh7s/sKa/34MwAx73DEw9jHi9nXo4uXvHNwiI62
rXlQE/x+eTsC/aTnDYoF0o3LvA1lOz9ENPvRnWI5L5o+DxDcAYBtDsI5zHWyLfu0KUjhZLiZnYdX
qONF+f84Dbykdq/YGryRx5gSnZeAis7lqacv+/TvE8UjV50sobGWHkJjQ8VdDKfoLXCOkvWrzbtg
zJpgtotVrzMS4AjUbfHFIdAaCjnWpMVuRRlIUh5d8y8mjYg1bDpaUScA9zhgCfHOpDm10ae/w3K/
w/dNsyqBqG9XmA4hJwx/RVPOaHg5Zl/rE1555Z1D8BHQQJ3dgipt4gKBtBCX6RGDRU5XWK37hAHO
CJKpvpFm99nxErpmA1x4wZ/fmp5MmfFzU+sqXU2XNE1CVv7jpanPze5yO7VlQfhieA+1RCp6K8wG
0QPn02Nwn79GWnKfy8EJYLgSXvER0lriXOVybBuS+M37T1SEHhk7TtlXW8/x5aIqQPNIaESqQHNV
YoJZ7jhtyB9jZ5ZiDHW0HjD1s1BUA8KB5x2QYn/+YHLvv3ItXRJKDUVRe7rW/bVr/nNXbD4NrbBz
WQhj9jWpfNTPLsAfcjivfRY/2sM5EMXExDJIBlTPJZYaQT1GaVHdYHT3OYng4A1glBHHcFtccybZ
xNvANjiD/4VXzCCgzRj8T2gE3UFvfCALA94s+SPMiZ6j51rKhcjriyhrxrV+hVEed0X/M3jnbJzE
AwX4eWxU6D4rfHgHQSNBHFm9vRPkOAghQCWAkOdKIEe42p0NFg8qK3aI0k5oYwcvmzBwqg1E27aG
EQg9NkmLb0r4CKaFg8gc68scgjptD9hJJA2+osMYQNSCna03vMSMMy4wvDEgkc4cUlCKH5MdYPXD
Rl/3MmATmNQFAWTH4g+RypFbPFZ//q5+M1/mq0KyohqKjLlBFaqbf3xV5etwMOvHpSyg8AEvMUAt
Yz3GEV2ua4FRebv9Nqv7asA41QEXlN7XjMzCN9ggsnPc63YZHqlBRCNFsEEbwahkyFDzTpM2KgZP
UJVZPAkPjC4hhyF3OXokZgRwo5i3HmCe0n5PG6rJP38wWdZ+93r975P9NG289pfDZfm+siT75RBa
GPEXdw+GMXBkg4r66IH9mtEfJDehO3py3jz5BG+7JO/5mAZMu3avk7s7XGP71i1yRhciix5+M6nJ
cvC9s+v4lhr5PZZGnYLSRxvUPBNvICCdtGWvYJkzGF8/ieE8QBC6BVRlPtyYgFgvwhC6UJeWKflU
IyPTc8ZxDm5y/yXQ/56EKVC8ogCuvDK7hrJzHr3dydIlYnBxGB+hDfC2DHksx0diRP5847q/W5Z6
XZkxjikpXTQ3/34i6qZ3NMqbVBYEqvVfLKnAT1lCHyDkxSAMfq59jw2QdGnTZZ5sLlg+CcJpCcli
kI6oKWzmzQwGhl9/06sKwW+wKejWVY7J5jIDFAh/u+RfM8CfSylaF8mgBkF+Zf5YSve10t73ek0z
jIqSE1OK4gaJ151KCiAcAWB3KcaI83nMrySEs6Mxi4FEfht3Oy7TmRbXInQpmkd8wy/vtkJbRNYq
9Ialq536ZvCEqN7DvuHTM3/OLpDDNnQgOmSrKsWr6es63QYPmoFw86iOSkUGYWgJEcTF23ICJThT
c4kSc93StztMH+ghWbsoDWj/+AqxTaQs9o8fr9N1lx3X4JAGMIGD1rQ9Oc3qdrc1AoouMX51E7ze
lSO5u1cT3IpX2TFuMRhTme3R8E/10EAkf+6LYzuiYgTuctR7p/tdbH7RLbmWSLyLioELpSg0LQG+
7QHfoci37uoXfwo9I/lYRr85BAbiOmyzOGxTqAjNgMb26+m/TAKVGYo+BrsBPo6yO/qcgw+S6OxM
pHM3PJ4GXQp+0F5U8XTXl3MssjA9xi8CpTWcDRfI25jMbkjdLbRYvZCmNK8PdgOsyuT7aL6m8zQ5
TRfBeRckJ3JPjuPXOqu16DXQT/E7x7PL7kfnGbNB4x/wkUAfSfTF06VXifOMbqIGFEwDuB7qst/7
5PUbkjV/wu8ZYeuYZ/+ksHtKVN9gKjlYpO3ZM1oE3d6VuaB376ZL0FZPDERPl5FAQ/rs926AIleE
WPIaT5cTlZBdEupkRv3ILRArlOQ3M7/ABBDT7iP77xPf2bRFghLvxSvgawHEQ8vgHD7DckDOiAP6
2Kvo+ZHSg+kd9inEMDXAoIOh+Nlk3TnnqE564Sg1JDrNfQ6X0+sVky75ICJ9yz18MeQllacih4cm
NH1ig5HOBPUnXAXwSi0hz/Rcz0Sz09LkHykeXc56gVUauzBXd0X30rHeFyZmOgYx+rRDjC7o8+l0
Eg+AOUnzOumNs3b/swA/I/K+WmYpDej1vo70xHTQ4sgzGWsTAlWYFkofmIWGeRaAA81HbR+fmgzW
+xlSjebABVSC89GR+aUitFl458ENsQ1gw0loci/5qtF9sQXx7JVgRKujYxruA05xUT9X9+2pnXZL
97ZhQPJgNdXcjk+f+qwhrPU4o8FpgVLPwZvvFfbkO79eRziTbhujceWT1R3Xuiftks/SfWMvAATF
41E66kJ6uHUtVKzXyTI50JbmZAsTsEXd32eQqZONp9m0srszOi4S2BNu6/YQmt9vnrgd2hmr1xBB
ZzG6VhmgEd3of9gFsWuR3/VxmwSTGE+g+n1cXTMxlC599SOmSYQbVQsyiNITLxkiMocPfo2wPXw4
tbYpTUEaK/AAoobUuaEGZSJAnXuN4IWoGwVROpVF4+qq+zx7zCCfJNaL1ZjklV0X5HoAEBnJ2xEL
2X72561ClqXfzf31nqyYGpNuNowfm0WvPDatfKbSM5jNuWf4g41/SpekRdwZ3Wxfm6vId63m+/lj
pW44B9+pPLNHx0UBBroH7Mu+wEXeo76pSEp2y4nEyPLuIKlnBgIv78KL9BLQ7WcoB7jVUL3jgrsV
VFclcJ1jslx0woajOg1xzoeudKQtxbCyeTsfsJg28ulO/3AMWMbw0FaYczlsXq3DsCU+iJ8GptKr
nkCuWAYNIzPY5FT3fvAofrpKaKo0hf3LJbpcIdRFl5tvPgfXS4Lu+TZFdnYUKw5YJDN49ZWd90xP
dCQCaXrPBPOsmd02KBaicumTzQfDi+ybUubbhmS3Pm3A16y7U0B5jGRxCthmB3jfXoTfXjSPjWK3
7fk0fqr5wTUzyLWMIKu8tUgcUTIpOgwbSusemTQMa7ENm32SJSSMDKLiOmZmwZUlLQHzz1knLgcV
aQ49n/DVGCrLfoHzhLFRMyZrD+MDjVqU//RCwXB90w6KGU7oyT5hU+kxDPPNLwwrB0SztEGPv7aI
lF9m9kJD8rsnv97wdy1G0LerBjSs0B32YaWXWb0xik5iZOdvYHrZaU2PmxyLvjpCgA5lquAYF9as
w7C6lSFS09Li4t4RP21JYDoD0BlAKx9L1AHwTGPRmG+ItoMosGjd2+LY36XPkLHCd4e/uzysO1p8
pH+Ye6IXjbdjqM6ICvE4T5uUr/j8PfALjH5U79wnOJeZ2lb9IkCh3412JjvhU7bo33t1cp1JaBY+
HvOSNakW6XXcBQFPQgerQ/rKqRJo4iwjWdhigfyNtVh1GLVUhVRzbKlLYgD2+bOLceNA0BNr2gDc
jLKoWD0kF7jUA8ePc1nvoTJ/1+mLSE+4B3gumHxnqFaaRHXPsKaGB08DncRYw643H4iGZcSKXRNE
C9u+iVhyqWmk6DKsRgRPIMojthSeg/2Iq+T63Rv2olsqTZT8vN4FzYTCV7VZo2t0j+hjXKBzwx2P
TIrhUDSYtel+dv1ikRzBksYFgdtvhg9LHSNix8/A4jSsOeEjQIRnHvXSMr75z/i1rlqyMVECeKhS
oVd6S1892dLkMXz2VRLyDrQnmVoWBiSKdkN6JTiXDPOchAeJnLI3hhCqR7VNjpdoyU7WZcKMNXoo
G2PMnxX+Mbue7hbX+E3Lkjw+rHDMgxfLRCn49/U1qrrhoQwJxQy1wJjTxcRe0l9ODum6h8vF/awl
fiRH+DUOYuoLavtu/zyV1/zoExrAT6TkZmzMzw6aRXP4ftmvBOuwGb8j1SsBf/pLn1vFNBVValHB
4E4x5F2nZnzs98YIIsrveyi2Caiuqezt+9e+DhpmdkVd3ss7wzuN1HuMs79cIJi0q8xk1vDIjLlU
gG5lcGYDEAnOo7tMEVHTU6EBFN5U69DxdlxQwZn/xV76JVEF9R8pTiF683MeNixfGE7up/A+adfH
gTGr6Gpu9QUjPWlTnGO96PaV/GGm96Nz3mrDaou4VKI+d+5AWSWcqOL/P78dY8QWxuA11ZhxCrvx
Jez2cTjzsBEVQEY92oDHJ8Pd2UURcLnPapOlWt3sJWILRufXcLfLzIv74fE+IY4zWYe12wiXaRe0
Hc0+Vm+WnNl953YnH7/BtxNSpTHUxY3XiZR+d476RaXfp65RZCBy2g3MNTC9w4Kr/Uxp6pG3fU00
gmEtYAqDT8JPml++zSH7+nNazcxYZFsfnaN3DUGozU6I0Z0SdjeLZM/utbRp7VNajfce38xrSLGR
qyNp+xztGU/DF6P6om8Pj89FR8pmozrsL9nb62xfkcqaJPIMjRmcOP+K8To1+rcvmuipHO98LaJD
HMhrZBAjHDPn9DVDuEATOt37t5E6rKBiP/oR0Slgp50a+izvuE+oDVu0024I7Sais0WCA3ORuGGa
X7n2zTGSN2LBBF/38XQ3I1qAr9apVvTdj+Sb4gFCBR7rww7cdpAaop6WoF915u8AeuZrCwdiR8by
uvHvwmq474iKFXwXv1mMW0/wJQIGkB24FMP9ugzJfUFHPMB1xg3iKXkQ7WKJWFOcrJp1HVZDWkzo
Mno2T8rBI6Jn0jp1+pkb1DZkriRKdJtCFBjVaSfZu7VLKQpRxVFy7hzTvXpwm/bcV9qCy5q9g92a
rfPJouAbeL2+7is5va5MyOMMmLJz3KSaK83aOZpgCkf/VDySXYIXnR2eIxEihthMj/FhZNACWsvf
OFANXPgUfbHKcPhl7XLQOweWrJB0mssXGotGJkFur4xYzkgzSDS03cNeUM6VdW/9jA45kZSUWzUr
D8LY6wLGu+A/Soi/UIfdHKo9Mz1nsPN4N0FMGPF5IT1BBh+3L+bp/XcoLLw1vmdDJy1NOMpOzmG8
R/zN7CACYQFLhLNyvo955hNI0BhaU33R5BIIxU/BYEPFAHgD+PkQi68e0sJ7jPCa7GPOziqczTPY
GJrgyoCMegj+V+e6aGkvkKMiWbspW3xO6dzL2N9e7PsiyqqGq9j1+dF3ws7P+T3BKgi37HXwL9Mr
jdOS2oc3g5gkCoCWxHNfGu5Nq0rNkIh5ksS+2gF8t7Az0sJ9sacBDr1fHcvL4GSQrm4ZBMBfHIcK
X8q6A06a8MKQ62EeXHPBT4Ztus9f1Vzzz3A/CO9JzPwRmwP+yvlg/pdSVNF+U4r2ZFOXpB7nf03S
f/QApKN6Mrt741hc3JhuA4wLhIeg3wC/6EhhszuS6rM4KuMVGiAjQdtChK51oV9ccdh2JgeLmMu4
3PIpvJQPnD6TBazfkN1g3E9NoJQL8jySm9tKkUozYXSYfr35SQwE2pUJyGwIkAGQoxbwxOdC4wYh
YnNbSbqTvkU2HVjCwYCn6OtrQmoI6kanPuIDaE/ubKZTrqTHJwMaUowtjefm6YuaNdznfCkHomOO
Sb257Efl9o4LaUq42XWmy3yAZks8II0rkjCTPlI0ZhP4Tzs2Lo6HrSbr+9MH3vKwUvR63BiCJYhw
A+eJMh9CE36HzsVKEZoygSC3OiTCRXcwJF8To3XuCnNnk1wzG03n4kamqdMhbpMLI3YAKYuUQ0R2
mGvdKSZwPALsX/XB4hZhb++wRzHC+Vj9W7TucBgQLQ9MBo3/WN1pwTWMtaAC8uMfhvNyKPrZVnNO
TzElethf616/s9kN6cKc6aRsGtBMLM1EIpNU93CarC8h/rRMAj7gSwPvchf9WnSZlQmQECN6Ocdx
CgHNnumbWSsFy0h/4ndg0POFAsOnzHNeG25HwhNrnb9oRff5oG9rcVYtLvc9+eBC56bADn1aa9RT
gt/QwaF9s9Z63N9ZQwaIFrvUzWLMzt+M+6+nzWbF9wVRlv++TyP6Q7H2isfjQ4Fir5cPn3F4sZnC
c3jZMdmhuOkKVfQruYemuBpHIs2MYrzjpU/H8x4pe97DbgY7a3zzebkD/i9GbsL/ssZHF8ihsG0N
ixJ0zGJAGWadmLpRqL0zb/F0rgm2TSzBVgoJxHoM15Tz32ul4PL9azwsF1wewy2KDiOERALsGYmk
p0+5SuYODMwwLzonfj1o66ODOItfuyfLdk9bHiE1n/xFRUodsZ/AJYvcIgo4oVCiP6ZH25xv2R9s
Gy50ZlhTn73raLk4TKyGMEYac5yW7GDUxvwZMw8YAhUQ2jPyMmz3CrzIJ317jVQ8/OzCaQJl4r2z
XGDkETjdESChwlR8GnU0W+sUBZCX7XJ+fxMMdl4Q3SPZXX22bpLLC0yBnB6svJcM2f6IdrHqHpDo
HqhfWrVeVMUypwcmTFK8pSi/rc/+KMgsX7dz3DVIcuONuRD/LcD0h0zoa2b68/wY54mbZXQ0mL6Q
TCl5iUxg6twtuBSTscKysZI5Rmg0cIaXzafVBL++lWhR9vLt0dsysmVG3I/1SYs2XM1p1GTMGgCr
n9Nor3v3YZa12HQtkVthJdN3Y+WtBwVPYFjntrZqwmwv5vkMmANcIGfLamfmYE6Q2t3auI2TucfA
FvlCzoA1MByJXOj7QHHsjIkjZv6Dt2k8bkM/KXPDyogGOnn8O1++eVPVnzPTbh0IDKrNJPGjO8s+
QSJuRHQrTZtiVEV0c0N+spx/wZBaZfIWhrqsOdULzDTfpLbqos4XP4PQHfqe1i501W1i1dF+nT/m
G0oLN2OI6bpuJMYmQRFxz5s5AkCUgN7DoZBA6OlaQ9aHYY7KxT6v5h2/nB/yDLWKPRCruWE7wWh0
caKnO+ez3ERoffJ2llYhnfn5iVv63x/d+ua7ZBrJoFQe+tw/d4VfpnBlO7mjM3gkGQTtirM71+CW
rL6T86p1omJ0tkfN0tmev79O08+Vw7dNTJzVJaEFJ4jHwuSXhNsb1pyPEICCZUtNA5SRouXGhJVZ
M/AB684gnJS81SVfxvZbzAb6o+0IrtooKOx5ogvbbXdMzbWV0E0THrxSnNW8vtlJFI0wlYqnhDDx
ivAllKwdnvionGf3wWqVGJaV7GyfUXNYjVgZLP9bCnM+kxuR/D2SLNuthi6f0geu0/Fx2n/Xsb85
B9OP/SC1AXagHbyHpCZ8B5E9F2+MkJimlBObebZSKp/D6TyBxpH4bnJSHJ7okwPRP+CrN3fOpDf8
ek9HfB0ZNdcTy7/Vm2WrOns786ebJBxHOvcE1kIEYK+iX2hNpzUyRUIqRHiOkAhD7b7ZtnVFvpjM
d2P+Ce3cpLY2GAJJPrHYbUKfK8AllRyS6ye9blFiDDJd3No5vU/m66DFo7tVkDRjBVnEQyzR7Zks
yU6DfNUHtZJlVwaiyCr3VrBdDoNJwHc1kNiNz1RLNivRI+GuiYfyOTGsVck6sz3bA4zmQUC01ujr
aH/JUvx1gSZ7sMjjGp2cbRtcpgPuRZHZiepbWVGMIML7u5DWvBBgd9hIWRrsi1fwDfLTvgJHslz/
GSFHdXiN3ejk8CBQKItktBr6VTMGokUet6V/AWge8XtKO4La1CZZZMSRWC4nfy6ejN+MynoKriLU
f8BhTflH6XTd75r9vdcRpdNkJtnHcV/yKTE7zB/PsxoVygxfxoUxheW1/hhHLpgM3Vp+DYmQsU4L
sSOJ4RVaBQu9jhAVEX3NPFAIhabJeTIFyGCBJ0ps9+zySm1ruPjhAFkL6gIc0jZLCX06boSQ1QLE
EW9i1Am3Ae/bXwaDyu/qRAUHld5VmHca+o+Jp3o63ZXHbX8qDnCpZSJ6HTzs9Nmo9ppsLN6g0so1
N0EBHDZYXMaynRWjv1xF9zfCsd4/ruKnRXu3O52ObctVzAB4Ed9AWYGADIL0PXmpKKCZw14YTWYL
j1LDOtnDpccYG4nRg7kVSFSJLWdvor/nOcOlrrosCWKZfw///Gz84mD+GK1xoQYeY4VZ4H9Ga9fH
XjWfXfNY7CafUF4f57fFYYGR9UIZOORkJA6cvmBc6ALYiV66m+2JQ/qbC/C3j6h4NLkKXTKUHy7A
s/l4arcXl9H68pSdKFnmMm7HxTlm22y+iKEdtmukfn/+9MZvHhZdMeHOCCsXrNDuv4eh++v+2pEO
h1MxeXoM4d2WKfkb4eTLOWWliPiIAJyIYpg6mply3kWKdMz3vPscA8A+haTxECIzaxaXgT7dO0Pf
Zx2S3fdYSN9Ue3W32lBiPV9JjhBxgm4TKhSWZSZhQzYOiwS7nodYh4QYYpFRen5cyeG/BvvYQwZH
RAYFBtun1Vh//uy/kwboKsIUBcOhppv6D9HlUTOr0mh2p6KJmopc9WtYBkhTvg4B00RvOanz1r8Q
ICRP1Vijg3WlOeQv80+8H33iS3pKO8NDgS7a0dkTEG+PO4Ou98woSESwHDsZDn0CQMjJPlEfCbD7
Mz0vrkWXVYHBAAmD+BlGS1dITf/80TTxtf14qP/10X6sAYen+n411+pUcNZz6BGGn/AUXAEQuO9M
D4yVxGiSdNRviSM8Mg7hB3NvEXbnlwXxiWMb3wOsHXQM+wD5b4jt24amt3rSJf16pbuNSigwQQDy
N+bY6+IdH1n+hf2Swf5fvibewT9/mJ9LiaQcnsZDYSkR8YjQzR1GRRUJJEjn6OL2SXDwT9kpQyjD
P6FzrM04Z95Wt8m1csshVC1vyQhJsS6rOwBkDhFE3WGjIVMRvkD4cu5JGcB9svm3HBXbSbs658e5
ijTkkskJ0EYYJ/jy6ErxQrodG3kpObDLwEg4TNIQUJCwmH3JbdNqdohbcYyJx1j3rcOA0plrRGnn
v79Rm158odm7LE4D9CYccfZYlSA0nYWwjHNWR8x8oA8Gu8Xhuxp1Mg3/OQXXh+QxDleGY+C60Okz
n6fwRxe46uxP8JqO12H+QRiNvx6hbXdu0Fz15YsjYdca0jXmwrMngR3PWL6BZwU8zRb2mdY1Z6KT
z++t+jrbnFDpHr4PxSnl3yyJf5yvaLltS44EeReN2HOIBQzx2uyLTHa6TBcPaDclBztcS7gSOk3r
DfSJ9hWKd2rNgeQPRrjQERu9FnuyCwjBEnJWj9PTzjvGBr8iM4JX2uRPn1fmXnTX9wUAHqI5v/eL
IyZ0WmkOK7G10KkPKdM4CzvHFKxFjNCSkg65nP2OEBMyeELiDn0V2dy3FL++RTxPW4tDAXgY60SA
I9k4RdlHhsULGBDemFY+L4HbAIQ/bIWi+dJzDhEtarSC4sHwCN9EMoXdnKmd9w5QJbu02q6Q8bz5
fpUpllWR5dF6Bg4XNMLcC93nuMMPJZe6dBrOID2EMPTrEoSK9i3GLstG17WSTPKY8dho2MHwCsre
NXvZc94wZMMvH8pojNCVuejO21sRH6Ebl/boWFQLAoGEoDjowlzhNxEKJ1aX50LcXwQZlkk2OPcu
NXOoTlO2qSotgWfTm3wEu6n0lz1L+++LaSgK4A72eYNN5CeR+VWVh8Z8gY2FOoGGhjmnhF2NSFNa
ULhqPWAzKF3fNBlEbGmVS27/gjh/KTDeuv394oyeTzFYWBsmAF0kVNiURirjSEv1TyE1aiE+EqeS
R4B9sNDGf1kl/6sEYp/VsIXoPUMz/jPcLT9GXXZe6p5KCYjEgFEuDfY7UOQlwvFf+yDx1JV9iEUM
HGBQT6iiSx8DUCbeNep7NJVC/1Ygh3LI93Cx/AU4MQl3IgvtV0La1R61f9+6fnvlPbFr9cD5E3fw
7237dDwq5q4j71G1ifIOiyxuXj4E7QuEgzSnac+smaRYYAcZAbB62OsQWD9PH+WMnfMZNvxvJ50e
rcQsOBZwcMd5yEEPRBeHhSIone3o4HDq4xTskED0F0e9rPzu6en2uorwkncN9efTs78/Je1w7OwK
fIfMzN9bKXp5cIQnyByXA3PEzIb2IJ8nOie3iTxj7PLelqt69h4QsMVCLiJE5Pg4OiCZNuOGuulS
vECq9g8FLU3W0AGAFL/anALdU0ktQJgWln4dme7FvyzAx1DVvDzTGiKFF+pEvzeiD4HmDwnfPgMv
iDuSdY5xOa2WLiJjhgSc+PENLvuNpy5Em4uDPE/Cg5MOHEkUy9gLD7moYZoxKQ4FJn6UD8T2tSy7
zqvPDHhoJnquz5fYBQh7sDvO9m+wAvm/tbdBRcs9RS2mG9qvkvcfmsf7/tnpnVVpV5B7QjerMz34
OYfPVW1jllT+sgrIv76ofxcbhgKyirdI7akyRKZ/P4x6W98u2uGxKzhSOaLzuky7A7rIeGnwv1ox
xjxPCGQbF9+Ntd5h6hnT7xuS+EgHzP/+5mhP385LZxMhfL06msibnTFqYOUgccLmj4wr0ogrXkA2
QRpW+TRJSEfkcRVH47lonRg8vfRv7Onm+2DnT9sfDrHqgSIV/QgienkRC6pN8aDLdsSshfA/4y8P
tSZKxj/dih/vpbIz9o9ny624uXgj7AVbl3hCHj5NYRtnu7WYqVZ8DJ/OjH91s8Kxn2+YyFJToH1H
b8GiIl5Q6F50lojytots9UJgSruHnYuPwin9guHgzyth77/HAEMYxWRI3zBIOAr8+yusNLU+nF/n
XeGk6ZLe8eLt7gKxfoiXEAGWRdMbPBgFB979+GnlvmsP7C8CnFn9+AKmzBBZXaZny7YHo8EkoCk3
Er0lEap4Zn8eRVkUBH/Jeen+5rIRcBoKRTzWJOxu/77sCw/d8aoDpHO4mwxWqdEkEKwodu0XOceQ
7celG/q660+N0dmaQ6rhxUb3nzGasmwUTGxL5H4WOLNLe8U1EytL349QWEtIw8LJn+/zL7Xxj+eD
+pbhDegyWdFlsa7/4808PPTu7aX1Ko4cMTo2SlBIBUtaA9a6R9R2iCV02HU2rMqb5mr5tFczxcui
HjkwXW4psC/MM3+5i7+Oln+6KLGc/OOiWll7yTuJizpZ6eKZ6BSm4fD7k1loxl0adcWARWryt+rh
Ny5FgzWDdky3J3WV/+y+d+V0q+X6U/GufAgH6p+/VOfZ19YPOyTdnOl/1DytFVIN2nF4aDzRI9wO
/vLhZek3iyWXYcqqpPECsBf9+9O/PlX5up3fFUVAQ+dNSSCOoAc4WjMaQuLhh7XahU/tLRaITy7W
bCZGUcjprDVzqIePA3kdjkNjDt15CFaActkrO97dvZ/8jbk62N9M33yQpYwy2C+coeheqlEraJLQ
CiqnUqPLOGJxphEnwrlH0J9FyzByhfXK0gaiHU7gcU45/g7paA7Y46xtG3/13PjlzZQ0Pl68r57p
/vlh/U3XTHxB/7szPxaF503S5c6dL6i7EMnwSlTl6Q2BLmvyMU/FykAuJ8s0QuAUCg5z0oM1EFpo
yuqvfTIRUzNzxkGIeMC4DxSLQRL+ySUloHl2Hh0LZcEG9Dnr39vOZXSvnUGOM7+PRIOy8NJaCS2q
7OwWxBFKVnQdjLbVok639EDPpD0i2CKscjdWaVcqy79wbpTfPheUVzJOD52//vj0+rP3PB/PTVWY
Afxaa3abLPrr8P8IO7MmRdFtDf8iI5iHW2ZUxFnTG0JNFXAEBNFffx7qRJxTXV3RGTuid3cNmSZ8
w1rvegc0pqvOA+lru53ZP+GU0l/KOkUUBUFVZEVizPtH235rPqr5Se9Y60Q4yB+h9WPi30PSc/EA
vWFeYqDAw8nwQiPjhxBSh3n5f7918d/QAXkx//cZNOEPxqP01tgOwhV7TYdsPy6u+0IaM6jawt/B
NY3+/qeTQJT/do6LIloGjXNApob4Yw8met1Id551F8HASmpZVbTWiF1tmYzmiP79Nuc6qjgw7xbU
O8PHMK5joMGWEpaZEJO1cAuRU22gSfRpeCEgoNcKmR7fBg9n2VAce80erv+EP0TFrM4Uv3GiuLDn
1ZuO3ahj6Nrm6JPb3aRBd7GfF1NPmx/uGWOyK3NDmEzjLLTOCWxihnfplq79SjWB8eOXtr9ZIy1e
XVFm0oQyK2xV76sIr2OQh9EiKEDvaenGEGm3H860V1zT8CISocu7TLorMp+wxHFHgMZd03T2oS99
p1bfJGfmGzLN5DP74T1Lf33REjIISUIOQezXPx/6S3zqjfq+dA8djuDNGizftm6to1h04o+T9Dck
xaCEoTG2vLtNWcKcwvraEoINrjd8e7SxjjUkOd06DzIrTJxQ5B6T7AY4JebqMqzDPJbcMGba617t
8NAwIq0c6zyk+wDw5TjYf2zX3W5p0J2rJ61mEzN8BYO6izpmePV2+rNvOMfuN3/q7b04U1XXZSzW
G3YuXz8BTX8rghSuAa2zCSAGRfmjjpXSyycRmry7B7uWyfQ266ez3niM/O/2oe+OyVNgVjlGnsmJ
/qt7dRt+Mm83j0OLOchoxOyI/5tNBtGA+ZGye0SZdzxWAcRyjsV3MPmp4hT/Ik1lv/72qf/YO6eX
+M7q0zldDF59MUbF4iURnfgTjqYav+3G2XgnXgBgj6OFSjg9Rz167eHwYVnTOYggp7HfdYv8qXxG
EDwQFD+ejXaDOQE5S4BU0MheEfS0CS54Tk4v3AYtfxEKBkOsMfulHVxtxgr0VX44hjf/NXJXnOBf
PA7xF9jLJGQg7Hrc4ycvmC1mDJ6Y1vZHWyjg1nb2DbrSn/X7THy7x7jgXrQkGuoRjGkG7QsGWTCr
kDgl045cmqOgzf3aQjPbfN3Rcv20FETjryfxb0/1j6pAemjvk9ywOYQNfFLGFuCGk7vvnd6+x+Mw
YGrXg3pxagnTuvbJw5Q0O99Tf7bIf+6kV1/ie3S3fWmuwiMiDhc3FG+VkzWE+8ImmeHHs7/D/YIf
ZVjp6FJALjAn9DHAVWjGltJeRrjQqRpcwbTe2AphvKLSaKKfgAjWxdSSuAZUX1lqgCFTZ2+d9i++
+QXOFd0Wz0hYoYBEMnqBGAyDDGGpGJce8VUwhp/eeaWSeQV/FAI6Gg+HSsNVeY7VoMdzRygfX5lp
cuKtBK+/naWcUazkix1EUCMyK94sWctTeLhU+5SNhbUefL8sRN6TwJ7gVnO4+OnwNEXhr1u5ZF+D
dekRi0U/8ImwOdUbpBO2TNZ17prDPP+hdKHv5PD6s6b9fVf8cbiVL/HUUzLe38BTbG/wPfmONsz5
Ojjc8G9hOu/KF+DYfhOcrOnFOS+mmT0lvByW+C81pwSpCKILV0Vtf7+toLbgS5ORTpi31R1lh/kG
5IBDYO75UCG4oXFI98Ph0F2JbJzpFI0PRRMTxbMLE7FTf2ID7/KwuvhsJsv4AdAedx8pKqDXYETx
pYWPwWN3KPZUQbo9oh4cDeEyUkJOW/twwEvNGnVx392omH9SVHoxY7XwFno0u/a+saawj88+u5di
6+C/ceED0TfGN5HtCZk44CBeNGxeeM2WV+6MEL4SiDNWS6dICbXxKSKpy0PE1FuqLsPOATM523/j
7vCOK49jQ552u7/7YVMOjL1rH+HnYadJ6wTxy6R0Zd7bTXBEO4mN+OvR507D03Y2IyHa4lyk502c
+cY5W9+z4AqCSVHPQ6bRh8TTAGBx5HYI1gv+1mA9sF0VUNX5GnXQ1Ah6SjBzLjw+VPHcE2R4MHQm
JNlj5ZGPW1vKqAgQ5PndmtZnxJxYS2dyDJaAEI4zMbsJYo80VHxQvmWI/+Clx+/uMOkulIrwYu5A
PkBkM/ueMUZHU9nj+138KiBB2Lp6s+PFF4Hk7deukx6FL+uH+ksSuwP7X0tXEZhHIUcRzV/m17+1
Y4VYX5JKwXKDhoT1cdoifuH5bGSvAm7K6MNJbqAeST1WHwQlg9MaCOXknsDBOtpUTFSazUDLFdzu
VJ/eLJ8KJwy9ebTbhJ7nbTwavGk431DER/z7PPZi/iDnnMdhPg+nY67nkKbG93036FO79Pv4WXwN
/eHhMBxzyENfi0M4C/w+tJRRn3dr2y5XTI+16rtg2R0rAMutcAFu0dcRiZac6PSSfSmAFsKBDpCB
kIz/dT9ctJvP492OLr7Djpeqc8fCszuPvukWHEyYXyD+MyCc1Fo0/mhRhaOtPTt+5/a3wZf5oTTq
yuz/egN/lOHN6ZWbRiJ1muEBegEaPuGIApttnUAnovQRCHKD7Tw9/vc3/mvHJf7/q1f+rL17ycWs
KvO0GKzXHfrS/S+OI0AMLmGve78AZ9zVPWtj+GAG8ZxtPY03zmYehlhQTX30WcyBWmtswXei5LRt
SEMtWt+Or/GLqUGwOXDM0QxZ8gGsGD/3j6l77OgJaR97y4B3898/1q+P/efzVEXDlNVf4wL5D4Dh
np2eQvNCgx1R1/PK2bUvG0cx9lsUebCfOLjCHdSEw3RfMl8ZQtsHzYOvFlzIsF7WNh/K+e8PJf0N
q1N+/1TdFfLbPhPN9K7WWXFafGZpWPeZAPhXS6SGJSaxx8CBc4KLn/k1tSB0wROaCNqAryTkgPWz
6GojlPA/QQqZHq01WXQM1dAuQMWHpPmxnpBG6qhl2qaF04Lp0Bv2n99wV3QEjLMNegkziKbi5A8X
kJsfhysKC44bRlQl06qjNpKm8ji3jzq16Be/znXec+CFuSPc5vk8lGmLnpvjkRclQ81RvmA53g/M
KTrWioytlnuZIdlENUcMZoMfjD6lKuluAmQhiXO2tdCEdgHehEwAumA6es9hQUYcx7wgTlqcVCws
CPG/qcaYLGAodmGmQSCmMyEg0h91oOuHEQjC/6G+aAAAoQxmv9bg3pyWKw31eDeWk33TNjhZzu47
unkiMEhhc8iMu+rQn4Y4MSMXn4fWEB7e12roj1i4s/dgEVS8dzPsJsuCpbC043r3Dl5BwhgwGZnj
YmWwjKo+YoeJHDd7bNIYETOAY4pNzXMf6HMsBbHTx4kDsr99Xv0EnP4VxPp9EXVN1m+L6HpRP3fV
YGmv4znbdD6fdy/1QG0d+q5rB+Run5zX4Bj8tHq7o+C/9tQfzYputFnZfqrTQkDggV2rvbvjAk+b
G5rcnclk18DQJnYZFBd8Edm/rxBzzXVCa+CBbqVzdU8mYe1KDNRbp2v4UrvkC2T9c4sQCHZst2oY
CiHWtpKx9nUlpqy160OFufrOWFabR6xhLTlQEQphKbDA9pVWTxzgXw0rohuNwDNqXAWrCIxjmF8n
Icg8GhT/OSB1zZbGqCn59W9ljEOB9TGdJ2m/FvTPJ/27Z4DhBucI871A5kxwSt2aqlcLY4Lu+ps+
VqnjUyJhrGI9kKPMHpum6LS2rGD3scijwmUUGXW8fdnPSkudF8Hnq80dHPYT0SXToMI2f3Oj+V0Q
HkDC0fw9lKldbA3bEWTEzfLjclbmo2Y0zFmhnU6meSMXpgns2H4HZJUEoFqY4kNsJoeEH/fJ43o5
PXxkR1f4VeYER0akQCV0QTevLJNMEl/yzuNXfCHh/hxns7oiYAtP8WqlzxvVFsft+LwzfKplleqQ
/QUf3Bc2r74yIbuttCWi+DA56RvxtiuDSGWiHqUcYlz38P97jclaVyT/a41xcFKGEEv1LwjMeNU9
UcmupwUtHyLgDgbYGFE343nho+dANfTm5gr9N2uMiemOio1hOmtKt8S4Y+R+d/McXJ5tDn3o0oHB
na5ab3tw/N+xYlcClIzF6OD4O/CMXEAHyabExFoko1qhEMWKpLHCTXFsqHuuvPzuO1AlMiSmYJEB
LISoZtbyDTWAGPFuEoss3Fq2PJpvztLc3pz7prUk226CcROM6iGvkGWCVQAijpDbRY3pRSj/lrAT
LQ3EhhMqc/H4HRRdh3f3pycfsQFE9VjoR5CcNEounL54JJs5nqBOOVO9Henk+DmiO4wL3M7YfH2l
/8Tb4sq1La6YSKa2iRJTx060o/ET5jiArE5zAEdjPscw2N5RrQdnHx9wthw6cmZmjdMx9LnmMf52
9QW2SMMLXWAyK4bK/usLIQoM8fP4Qk4gpi/uG5ukaih5tylG/Y7Yl7lusLxHzfRiIQV3gMOOpECL
1w1mXkHah1lc+qPbsrSOupOGA4btLO79dZE4voQ/aUUoDHaPXRmRj+BygEaTnTv81bj3fAgNQ3lC
58Th4zDRC6bQ3/MR4hGcQoS96NMh4QbiQaTUMVvqCpGOSAx4e3IWpIH1O7/cCxkYM6yjYT9MSgvT
HgxWXArwI8zVIz6flN/0lUd6jByM/A4p1eqFiXt8+ADB/Pv8h3X/16O1m0zLWL6b/0IjxVJ5Fs/b
6bTAkjWIjG0NT4Mmrh+TX3mNHgKcHJQf1vzkG8NVR3CBtv8OOUn0l03Yga6M3rploML5oav921xX
UVVZMhVT0zXhFxT022VzNgy1SO+93hwjKPQJB2bVL4edxAb7aYYs/62B7ogFGEkapij+ySI1ipeh
V23Sm19ClCn3aX3BYyxv7IxkXOzguMInBkXcKmNF1h5JVMSrX8MLmmYHrSXWQbZEakw9eESCGmB4
YIx+vHv/1ij99hGNP6rljylK57vORzRnpMcVGpadLqG9pIthEjkUHnbELOmA6lU6Bc9A5zDFrYAE
yFT5aipiNi+L0+q/l47yt6eGx1CXFMBAUvpTo9VLk6QU73wkgnZHsnMHvU6Hl5kI/wKF0imdaPa0
WdWLa9Aiummty0CeiCJs6URw6vXHHr0xgjfgxxsopZAqTo2g1AhnscvFw78c3phHNa6K5uCHEl38
GwL/+wf/A++qk4+uZ5XZm2Ndlo8/nj6rrGlNowuc3Zecfv/Wf/3UZoldjfLn/aIppkqcgKx2fjz/
LJ5Ocql8eu+mNx84HOcRHKEHk/GOOUSRGMEHEDgtB17r6V2fgFAH/c808deOE9CQojx1g28wsWUU
bTZIQEMImnUEFGvaHJd4aUZQBXzTVcbYytpD1/8ifNBz3eHKXbn2jbto1t8GgT1DlOOTxpLiD8op
zfRNgv8CcxUi5Gg0s+3A+aHJF8W/tZgMeGjxRVVTFb3DH3/bylmma+9LWbNQ6C9u2E21DqKqEYSB
rgFeD5ZPT5hguQFetF6CQVlLOqGIvhhaxfoDPXcTe6AwVHi7YoTclcN32g0qOKr7GmaQlYOxIzjl
L2IPNQ2FCYWfBUSkjg5tUCzOm4+12/G0Se1jzLKLDzWJ994e2JaQBncP7OOTYOMziCXY3mmjvJ95
FFsL7B8ZQ6buDE2qJQwLD+uUYFYDsf2Ebf+FyW4Q8sVwmEkYw/1f9clvDwlStvB+KffePMa3v0My
5NEUNYhm7R/uFzdICgHwSaG0NGgIAGt+2Mx/K390Cf5MR7KSYBn88x2JT/V1b08ipo9oFzUft4Ht
LXTWiYaJBWEWL8NGY3lj4cYDGO6Qx8k0ta4RWSW4aE7vKGguxHmRTeGMkIGvDXH4PjnKOrGY7ZrL
JxApsMZ9Rx7XDxeF9JeNZZq6CrEZdnM3Y//nJ3/oTV1rr09CdCYztAaC2Kv1GuVDpPbO6B3O2fLZ
zWmbm6swRFWryrqhXrivG2GiVZgnnQjc+UyMFjmwmDnKc5HdRqa6M57L92f3308Zegkf5p+nAMxB
pn6cmDqiBe2PFqqp2/r56enaHIS4oYHDWkh1ZefT65fznJkyRVEVPMZv983MfPGuRu8pXfojMjX3
JnrGqMBv8TqodkTAYv9oS9DlbRw3if2b6kM1RqNbv2FfnsiQZwrTG4BT0k2OaixN8kgMiSjJv2Wc
FfC1VAFOpe2TbEWrBTKl2NgYH1vfSy4eO3QsVI+oDWGL5rOz/8G4ozN4euO8ucQ/gevwY1gX7J0Y
Lwq2uClhP03Q+d92RaS9bJSOCvOxMDtcVjmcUqZea/QFiqOfZ/d9ggwObJi4jbABWOzwg8ojGsZ/
LIux2aXqAUTSvhGxCavr0LiGlwPtBrftrV+HCp6WgGwZ+jPlMUnko2ESzEJizz0mGphYzEPjp3db
GFz3smaX/XRy/Wm7wKT494bh5kNiYwoqrETj1+//tl8f2avRL1AWMRpxEqDyj72Rq/Cd2uq+fM/I
VcVVRG/Ja99qHLmmTzZKfVSg7b4GtAcZgKXhPr/TmYyXBlFW6xs0qPEDRAYc3S90VKTSw1NaO8fH
yuhSQWTBKQxcz/zm24Rg9z5g3XHFigSTi1T3z4MzgAxPEfIrGHfjPKs452Vpkzva8JamKR+W6HFn
Im5V4F/7O8DI7EMxBd9QlaBSSpDzgT/ykF2O0U6GqxaTaOmon6b5Lb5BIcsCMx3z5VLuczkNbgtD
jR/npZj1DQAIUuVfbu9I6IxhZUzg4NaPPpC98CKkW5G8Hqr8m8sBurltkpH6fZr1gDeIJ81GDaM3
kxlkOr7CDz4Pn/PG2Oki0Zp+wxAeP7K7AzCE59nzq/Qk1O1EujgvQq/qUYLlZUGLTQJBRXIIo4eK
wTK9N9/TudTOY64CpgSnrYBk7fCQRlycZepfs0mxUD1YLqK5qLqf9pQhwLFeZMIwh04dY6m8rEfP
fjyZer2O0heFb5dnWPhvzPz2Cs4j8HsREWB0tiuwR1j2tm23fW0VErzk1qeJsEXvJvJH5rfwafj8
QPjNJmgDGyRRdwwZHAV4rUtp1+FVM4RpF+k8A7yUnIyABV6WjO8SE6xQUiGebAkGF5KVXvVTRgbI
7gk7rAYisMQCAwJMOFQvJ++DPCENoTqfvoTojwzU5feSbakv3kfMTrDn0Hc6XmGMehMwtNxViBfT
+llfW14QSZ3s7MDmLPj9c7cO3+VCxLUlNrDIig3ZeedPTNm6LB7AuEaOcaemntNp6STiQhgTmbjh
KMhqdKslTgsm4NlpcF76IIkj/iQq2bIXp8IVFpeSWedQJ/gCglJKVmFe9mhui4vz4temsCPYTq26
u1/dirBDgVSbQbLI0J/A8TVGcGRFaXn5NhY1jPr3w82x/ai8B8T8x5i8vhI2eD9ZomNPmZUIkWbf
35hqudmi0zjIw3qBhYWCsQHY5eYGz8KcnQey3pnR6bT5GVQQ5WAMSUa4LNuHiy+5nLhnoiGbqJA8
LFuM8+gz+ISwo5JfnlRkJLJDJZV0p/Lj0ExXOI88IGlwU95t/n6rIqlr4jx+P6y08TDpSRycxB67
B2BBhJ8Nv35eZJjUVR5i6Yk61PJfBoLBmc4zFQmn+eXCr9v3iydCillfzqFEt4zJNx96g8gXJxDO
arb1tv6S0MB/FSeHIA0ZJILE5isOw+0lUvH6hrBPSU5DBW8UcT/22SS++mXPUSu8qpWDppFQ5Nzi
J4gN6stVJ8w4heI8gcNXWDVNOrC1ab/wpAof3wn86mlLhsQwgeQfPCFWD40DCNd52ATpnjhEfUd+
Tkb++5lcaKeanCbG06Gck20BvTo6wW27xqHrVdrYauOmYKBQXNzxqwE25vbw26kQE5AoaoPXXIU4
UlH89RZ4+gmZb8wI6MP8Lme8MnoeyXL9QhpbXt0kbqMTvrSZZ1A3bkshMNaKRLCH8+kXpAwNQNte
Q0KTO5O8dPpEOI6H24G8xWnRCVWbLQQXhn7uCY31XDU5h63X1y3t/Bha0xPxvRrohvdioHly1ddC
xins4Uh8L4+jC6Plo7j9XwuZ7YP4j8zhSjNK/3UPT1hbA7DdXPMT1EDtpGRprkBcw3vQE6K7o94w
V8Q3Ug/fN+82aBGFXKY5oPl9e+pXhL8Sv2DaguEYW9aFaVhvhUdYXFz55ZkNon8MyfP4NHylTgX+
8t3T/Od3NclhcHOA1wOiIJWvF2rZo1YGvasroLbBidhN1vBGzeNtidRXob8E0sAGFTSmnZzXZdvJ
pO9fD7w23q4q+npvKFMfV57GEWP4EhX9KXoSBOo1QpDfXR38PUrvbroxlyZnZOZWmKOzQsCyhVBd
Yi2jP6e3y4xvCtVc27sFVc/MSOKG2qOMTpXzNgKthbpRRnAFnpkt5QvzyHK+NM796xSL62r6OqZm
55ZGCSeNXriIO0+QiS9h3vvqnV24rWBfecChcQPTyD3D8LKnzcXT40qJtJ0J7xCcKX58fCKUAPXA
Vs+Ki+FgL7Hxw70GSS/QsZGE280Mqefe0EVXrvoOoTs82MEVqaZOb3E6sNerd5e1w0I6j+/zy8cm
y/Ek8SXtUhkU4E0DLGHuXlLZxqgmA5c4M6xd1H3GIdVnR4s3B4u/V/wegMxenRugodcAqRWsYQbL
d3yDo3zCu4Eu+QEGY3Ic6vHbsArTK2akELUQr2e5/5DtdEjYUTuAwnWbCkAYvRhng3VnE+LLxC7H
T2QsCd/js9eY9w1VhE4ybtWUpdJRJj7i3G84T9Ee9c/FUjhCRPuknSscZiwa8AcjrWXCcAILJIz2
KXsqV7kOEI72PJP6GzOT1r9/6bg8cY1gGLlBLN5k9hP/UOuCnwruNUDY8I7xVqpH11WGfX94UW2d
BM313cFHr/gyqJlm15nJ0h52s4VH/536puQVXpVNDUA+0PFHUMfkstwlR5mVI1526cNUY7eh63tM
q6edc1oRMWE9X9EDisnktatmxMYoBBwwJVze7i6peerJVnbyVx7UO8XXRidG6pMUu3vc5HuOtmtj
jGWNxaOv4GbIIOFJKIV1jRWa1b4A5Z58IEcYnmbKWlzyElgBd8HDFe8yZ2JL7iGc9vUFhy9uh5uN
rJ4zG0MhATops2zWLqX0JUwXVF6cFsnVKzfNJEGHuH7Wznn9ILGHBvftazenefYlXN4KR1TcT04d
yHOs3fLuKXdyqBx128I6SfsYMpUP71l4ty178Ly7hLn/xoCWrLzOVJ7BFnrCma64uiPXjv79330O
wOG/+xzgROKqITsbImPefzZlmtrKatIrtfllLZqdM65MzIlhyzNWT0mTcizeDo7vop+aeNj7ZLYU
ZLmXUYEp7md8P8IheTJLIP9C8XK0PEyAPTl33hP+m/LhXHntya0+QYHvjNQvywnZnrjCY61DuVMQ
GEn2Iu6lQe+y6zUBqdH6F0yGtE/i2GnG7BGyAf/YXTEJXBT4trW+in+fn1B6f+u5W89QQp81v71P
5V9mTh8YR6arY7DOjoBdtO7uLdVCWoloWLWax7xroNhM984Ah49XfjzMbtSkf5X6df+F6sbjR2fC
etqLSYS9EhNPv32u8+9LbanDE8cEc0ORCU6/eA7vo5Z40vl9i00v3/AshAbQzjsW20GheWeMUV+L
OzY5N2Y7jp74qS2S077kS9UF1wzBeRZcJHkoEXyYL7TOYNiVlbiSBnfVeS8etcV9aHwn2EPSVzHx
2bUE5D3JJhgXBBghLcGwqPaNi6OC+ZoRQ8bsvate+09Moc5ETYyLwq7pA8nRgLC8NHcC2+xgdk7E
FAsPgPOxQoCquTjdp6pok4poIjC31NX17Au526hRPuOvfOYkEN1genHMvn3xGp1aWzr0Mkuv7eYz
0lRPgL1VAH2IDjETZ1xWUOWusJF9C5hURdkKH8Tk0JC9QmQI53+kxzUV11TmDMQRgOQw8jLwfbYB
B8iyIF2S0m6aF4FwXVYIhn4VQBe8JrGmsXG3K0DvzckFcS+EDf9++CCAg9xBMf2lRhX330HCXZFx
CRmIj+FtgD+qOstebtb5wRrjh+llsNXuzM/fB7hIGHwFFFx6493eQ67o+hw+58/v7IYbE3eFo0Xn
bTF6pk5J3YcKi5q2JvaRnGEiPwgibwf1KMuCByQMvFkwmfQPLoa5xldKyeaXL492sVWXFEsSr+gA
iCkt1JVunyl6+q2+VmLMWrBUvj470zoafoZNdZ8jLFlTREn4FREPerELmbn15UHtdFO8HicTNcbd
jiUwuMV5oI0R7V44cph6gxjOhJhVdn12PhZiP4tkzM6pf1dSfEfIK08LmpCZMFMYgl1dmUSuLuRg
0wYyYEVumZtHz82Gp8YVfT4CFvJEGxH1Clv+/U2qRuucXGrilCHtC7u4blv5FN0MF8vOOYfCt2Fo
he/rkdDAx9XpbZrVQ7Ies1vwxOsKVbD3qpxyS9LYpqaoWwlDEZnC7AVRzP6cSEdrnjgy71WyBRLs
RCoHl7FzOSnmWAirrSvs0+O1cTONKMOAxoES2WQrYYdNwR/2pubqCWSR2GU1wN0aM2zqfH1agmI7
HyxiZqz0JjBIQSjsk2LLrUNFoUFk+YzPc+x3+uaCFpCkZ50RaZTcKCmohjy8mNTh5xIp33y5z+gE
nzvAcHJBYCIpJ9iLhNqznxa2UnfvyjxeCXp9YB2GqTn9s6wN2QY4ZF7CzG24ImNxDCORJKhvjXuU
P8VQmbAapszxkwPYU8c0keg3EBV0BUm7TkYYPz8PUo5c+UH7E2AbQ5FSxL2WOO0gE12j8DSYvWc8
5HpDbhFh9WHwwchurFUWKtyA5pkoNpFi4A3GqjE0Be+hm7s6d0AcmVBC+zTjniUhwejZ7RJ3c54r
lQCGQG6O8dTotpA/BB6tC/h0Fb65CCVNp93UwZUTmibBy5zripu8maiaR4bCxTLnjAHZsLJF4lXM
etS3t4iqmZjRGS7Vwgr7AVCP847vK5Fu/4V8g0uweDCRfpjuc3QlxylSMi9lJr/slR7yM2z7Qebw
+cbvnbOsK16uu/Tp1HJYv6E3XPqsL00mS5ti5hNlmI+BDa+0usSEaah938G9ZrQTn0kyNjKXdrnH
q2Y4KYc9nguc8bIz6qa+ExiV4LlBH+flI929HcmaIxrRGPPw3wSw++Q4Ur2QhDjQMHwc5Mhw1YjL
jDFJJThnMs9Dah1eWFKFzwU1eBamqQ0+kW/viD0nxK4nQbLX7Wry7H+IqCF0xetpgwfaAl7SeXie
KzNBdOiAOeMZZPZxVNrc+WQMYvETqIJGsNkJL/+FaTcQVJDz5uYttJ6ARI4tjt3gOjvMXGW62KBS
d2zTpHIv3QjWeWFbPEUj+l5Xc7ZCxibVrBRc87sqQ+Hk9KZPnX2L7/z11WVbtZN81oRcTOZATJx0
L+6If9d3WGmKo3vnI0+pR0QvHAywyMor6OPG6lQFf16ZBJvyZ6P8hk+3Q72o7AuPEhkPyPRXTTrU
0Nrq3fHBGyVJXfpYl5akWpuuRKDBW+b+6eX3cFlnu9PEoT7B9ySgQ1C33DQKVA0M5Fmjl0gYarQj
c/YeAhWQ0RFBxoRGsvRZPh+7AFGaavvzN1gD62Iv0J7jYNAZm3ydQ52vbXIguzqgAwTSpVSGOlMo
pNUFolyjAdJlEEPCzovsA58eW528wmoo09vPtO8X23+f9DzMr66LHNdV7Dt4KyVZYBUBQlnqyPhO
0Tlzka1ftW9Oi80LqBi2C3qWxYcxDxVLQIDaJ+tfGYzLjrArPObl16/UfWF4sqOJKtzSu/QsAW0w
HOLWS7Aae2GLfVucdohqIbdONGhTcLY7Q/RIAE1gu7SWOWS8giv87HMQv7soFOu8oiA/b3HfXfOl
5P0vxG+FR/OUYKjp41DEl8V/l55wRv9dekqKIOJuQwgK2oY/IHbZEK6C+pbVObwNMu8qL/1uX95l
1uOHXJb4tUDAOGrTBko0qZchtZV0JMlZNi2SSpflVzoD2PqoneEb7cpKJtLaISESutwAKCEJVLCz
N5TUU5erCJ3bamqbQDodKACfCSQAceYiKwTWnTRjZk4LvBXfS/ZMEpz66kQhUwrUIQtyxxjqjdUE
PfDNzc2BCcS6fnH87+raemwVp9rcwnZlfjD9tZJdPbiW8Hrub9J+8oGKpNsRpvK+ZjZUz5M99lKX
Q070hVVDcE7dBT0ZV0sfrJ3imuNoSTSZEMDFieqgnECy88gCtc9xsRIXxZe041ohE1X7anGcSLdX
5k2wuuNbdA1BFIOEPsPHVh9Z3oA5gtyZUQwuCCYJ3vSSzWeR096teZ54SHpcN7LbUb8LCCdpH6P7
BRM11jLHKylyoM0GcSfVAP8LRnK7y8LwaolvxqoqmVr0cOT+kekgKR3z8o/Zi451gwHZGL8YAt3/
2ZNcc1oS8XaW5qxcCddYCEx97DMJ5C7cesm9aGxagz4RlHn/7qi6pBOtEx7xJT6zbS+OcHySNBxL
zG72XDG9ACknMo2FTnUJOQSnETv1ufWyUSr+SoE4O8XWoHXv2aSKlgD8KLVmQNynzcvX9zmwEi6U
JAns9fVLji5KoK4FovWgAQuWhpspXXURVDs+5O55IhnDxo3cPG0LfKKueLh+4vPqtKzNkT5Quj5D
MWATpd+kFWKkeb059y0jJWLZO6xIjCUIODcXfPpU2CXMcGI9Kdl7YwoOxJ8l1CTM2dQuuZA8FTxy
IFpuXp3TpfRdLKTLtHj1G/ce5gCeM+oXgEYJVhHF/8tvHv0X9kbjHZWSNr+jjeFtOsLbYVE8D4g7
jBW5m6oxouDDxa38BAmOpxaoRoF3R+lAyWeFVl9vgpaIoLaqXQfakX3yDvQJScHoe8gJ0LNJT11r
p+lrfs7g7cjQLWl8ulzpdCN+AiyHWDa3A1pTMw9ROafJTBjS54mQ4hp4aMVYSN0Sb/OQj4QGzQQq
fQGxl5SB9+iMsMfT9vpGBKWlAJrcVsV7ltwn2T59BWeRt+fg3oLzsSx5JVEuzOVAxw5t7WeCk5OB
VEyhx1ShiWLIcMnzNsiy5XjQXaFyKgmujKM/HfFpALr/ML6V9X9NQVVFMhBTcuyZzEL/pLDAbREq
lO3SnC6zRTBwmVVCSC7hRXXB2NuTo8+TyZ0mlP1FJNbJxlDxs2zjK6KI4DE5LVUU5Pw3eRykB8xg
od/WZ5SQ82yZ3ICsNIulXoihSmlu09K3YCpzegRBjMTPiNpArPGoIARJdd+6/QJDfES4XoKGcbHH
lyG++vnQxH8fstQ1YNColGMJciFrkY2nDZRtOcyOOeoxVF3Y0NLj1lQdXRB8qroKewYS27YnOCdy
M+nxCQOi3go0po7yzcqAZ1Or2na3MNIusGAWl3+dcFBLXx+4kRzh90GpO0ZqXXX3nOHlP1QJ5VOs
+8dnPnKOzrSfHwfV5Tnt06hlpvuSQeilpf4MlTfZmQ/O6rCIzItX8poxvbgQ6iABnQ04OtqBNGcI
VAoOw7r6bWH3BpINfAQsWetdAOBWujjSsdkncIqQPLfOVQC0dwpp0DFPCLN6dLgilh40HNoJQiGL
klOEllZ389Knb+cJvIxhT7R75ey5OnP8IKtMHM6Ve0pjh+8Sf7sd1qqtLJQx/REs79ZnlKGO8L/C
+ih5MxwhlDzj6STuY9u7Diii2sRlbGPs8cbG1YuCSR3l2Hmf6PXs5/V469qOy8elTSBwSEixd2Sy
ZqkpnT6eX7XkUMOT+Jwyr5Wc+/hyc3XWDfzRqDxW/O7Hlq52/u6Co2gOmqMwfP8PYWe2nLqWdOsn
IkK90C3qO0QP5kZhvGzRiU5CAp7+fNMn4i9v7LAvKqJq19oLIaScmSNHsxKxOenacO6Nr9Sg5Lhy
GvHFVaf1S5fFHhBk4TxGVAY68BoIxuZ4qP4BB54hrF88Cw4EUPjigelyQZVwu4PmSH4D0x5/kIBF
7GXVM8YjgGopjYn8oCLymgvXHl7BM8EagcoMj8VzdB5s3xXpM3gFMAg3xJLFgXOqvFY8VjZtIFhi
S2j67HBddc8uGLKKn21X9D/7m1+8gOXoL4DfrWrzr5zeWYQ++O3i9c0R8GbpXpbK28YMJU2kmz9g
kEupTuSrOmyujo6eh40hP0g3q41E5esuqsyENT++sfp58ClimVqMDSBezSagZwPnEFUDfKmPu4Vx
g818bbXOAfrPjkftT97St3bqv4XlmXhWH+5NvscaaWJiv6kkLak32RV7bdOhaSZFc3BgvkL3tmHo
e2Ald1wCJ7PqM4NmJdnF/DiTXIrFdqDH1Jp9RqulGV61C2+avVWJIBESZ/hi2hTw6PbGaTsBAx8a
JvWF0qDMDH+NTxH7dTPZv7fz+uX8wUXs7gHLTIpD3qs12wA+iw5yD25q//BKzkWsuNASQ5kbw09u
gwwgVhanBYkiaN2mdwXjeNfiEX5sww1AHSgRbjYI8nn2+CrsXeuotV4vs03Lataxomvh87QSd/84
95ksCIvdt4FsuuVKZ63zB7dO/uRE/adZ0TULJrJMDDE2Dd+IIsdWOd4eB+0+ucjO9eKZMnAtS+oO
IHgtwlO3yMF2QXP1z4SWLo2+KdLYmPhpVhsypuSUAmpswysuTqwfWBOJWBWGrPylrmJm0g2ZdMfg
ocPrEKjYeXjduR3aPI0Fr28gNB9fOH9XeOedl/nJ495ac1ZxDdkkKVmLwilUAeieWjuWUO4ZWwMI
N4Zglagj6d8dehC85VfSxcNiqk043fNYCc4L7W33sh7JWwjxlcxX6VFmX3B9CO7/bjTZu959sQM1
kX3e69x0O6vinT5t+1ElxtoFQLLeb9ONboNAIZknZGBITrRMeQCWYlnpqveetvf00uFNfFxpP1yx
sgJCOrDds8AFyavQ7JKU5bH8egEndXXMZ480S+ltya7rgJaL+NedL7YRW95OMJyQuCBl1MqUbaea
d4M2fCyJTdB9CnwNk+NVppNmR0zjDaeFcCZw5uSAkOYaiszg0UH/47D/nGC+PhumrsIilDCBUSxV
1UzR6H6hnnTbytidNvsWF0/1TZjXNAkWjkP1SMeKGtCBWAjrunVpS5EZnGIJTmCJNKVxi8hIihTb
XVeHQq2gz+34LCoxIe1OrCGghUoUbeGTj5Qxfni7kK1brPXL1ZHPOAgx4HV+mGo0hwR+Wf/M8Pfh
rfvcxTx/M1GMvnyz8rLNj5dq10619Cpc7fHpIrfQIFXFiJrFfURuD+IXLW1e2h5HKcnEBBCFHSJ7
SQ8yKQerh7Oi3gCMtD7rWzQVndkhZgY6oChT3IfPIt1RCZ27uJtQ9rfY44Biff5v/IsJUQpARRGK
5t7D7faxFcyUbBvcg84EXHRmjvKx5UMzmu8YrSb6wBj9fgPM52r7fAOeZpTi1jnsi3LbTu9+fHnT
s2K2Tzy29umJ0ADUsxRC/xSocdfvDg/J3il8sw+fgT27L2UGwSFyX18WqcJ32yC2ksIJJiauFBYo
Sw6CZIWRY4nf7B0WfWeqjW8MIMPDEJRQgSkGJsHkNgHtMEad5JEpafEhI6G+vTwADH//qjgAPc1j
z99VPAxffuxa3V4ts123UxGXsCd6Odhwrhhp8wY6s066S3PcoDdRsxwr48cgNpCOXDyJsdJzak9I
4dl8IuhhE9lrkjtnwms5k7OyF2vcJ9mRvXamehu0vsBDJCFDNQGctG8uDFl4xgO1X6AJqyO1r/fp
Wsm2IJmEvew+ZecRq321v53rfWXS8TWM+vDx7VsvxZgU5X8cBYPHkKl83z9geiBlGtaQyG7SUyTF
G6gaWlYjD8POlmwTFf2KGZlDy8dUDT5fd3SPmYFSZLl/vD7fOGn//46aCtH2GmRb9akw7JXzgV1c
0aLl3Mw2s9sbm6EMSsZE9QkZCLR/PB/+Pbl4YJa2FUUFFFtcZfAp2MP1+/33VX58lFWuQ5W7XWhy
T7zM+87Yntui20zJdO5jSkcCQQe3BSJ8XVC7dN03Ej2lqgayK/VvA548wOmX3y+CT/vpIftyFU9c
77Iqrkf1xENWe2e41hVeM9v0BI5vYtJ8SNip+s7i5vF0oEnpojsp/QPu0bsUYYoPpOEBshhQh/QU
4ldkejQqvjY0ImxxR5v0EapEwZKblkrL7pQeqDvMp4BBwK5Wfz0mp4mVp5bK44YgMlhMhLzRnA6P
6T45B7s++1pQft3bwL46+gjbhDfphVgVzDbjhr+ijjcDw7vgpMCeIUVd9nIK6mmZdenpb9EG+5Hs
EisO+emJRgnYzk6zToqPbV+4DN9DcAeiMrpcdunKjuK2foE+CE4P+shTrIVFSLZcdCZtaD1C2xJ1
PSuSvBvafgK0+uuXcnSDiwchNNy5t2GBTTOYePyIu4M7nysNWkIYiuRESS2GRtgZKt413IWaRxgm
pvj5aO+yVu9pAzIYfWNwTffjx6p8v4A6IYsz+/KQJD108de4MzExSL0Eyos6bBPdX/c7KbN/tGfu
S8igXFRUrOuCNa6/C3HI8lhq+VT3sIu76XaoDwD6RqhGx1LcxtuEAfgeBTf30N+SwbCZKDzfxVih
psEdpaLSSs2s4BpRRu5D+P+ZkJ/WmKN3UzO8TJP+JswDRlcMKSj76Qb7PcxL/WtCtmSWo7ZD8NHv
JPJAGXIsZo+57rWoUnLbnj0GHBurbdqJK26bd7fJBk5vMVtdtxMCNI9xh89gygz3LixV1F0r/aUz
Oa4MYCA0peR3zC9g67vwnoEVeucQdDaGBQUJfR2RY8pxWC8+7YDXETnUXtc2+lZ4sx8cd3duC6QI
VxjMIERFRX0JcLWoHIwXGZDZtfmddCeKEDe9jY3+2mfFSJDrgFMdFW4bs+lhuTZQJ7+/hp8y/m8d
y5e3UJBpv5R6bZNrVzk3mymJWuMSTjEoxSM7vZ0SMytnKMSiXd98MyFNDXQXDfdwja8Blgp3RxnI
fWvYWXaGFTwtHY65tpCS7ogtzu/X+Ol483SNlvDmlDXM5M2u8URZqAv1vO88rtfp3S77rO83bGP3
cChxYypHomnYZrBqE8JosEw9eWBYvF9wTIAyPJrbmNeRY3fLqSuy50FpMbRFBHmJblN2B5ODkKPa
H+ofl63+UOBgvyPLFYmd2jdL9/t9vzsaenWd4mrit249uGRr+7EoieXJxCOw8y0wsm4mR4+PIynZ
qMp0nmLo2l7tI0Tr/SV1+elctzCZtTCZw2lW6j6V3OvaON5q6Xid0m/b19Exuo6MV4kHEBdT24KU
iWh/XoUaSS/oL3hpq3XvzOwmsjP3SC8u/l+Cn2cBCufif67o6fGrboayuzeX69SBJC2DEMTVkNzB
kZpCYGcpzBzAoiOJT9GtX41/f66UHz+cM5lIa34dTX06B8/K+ljWR24HSDBCy3n1Ll0dehGHJhyT
aNOG1N5MDQlY39ETLGlYlCARXzRHm394jg/p7xeE0f33M9EyTRETjzmjKj/PD1otcyRqB/ivn+HF
68VxCW9hndWrx/y4rJYgvC67RsWHq4S1znZKOeXs4P8ayonqmYS6tdOtZ9jl0CSpDw5srEQqXFHE
g7mw02jsYnJzZUHpI5u4mMi+sMz0YZzHTHM5aqT+JUZOh0qt9kkVcqfCdffklw76pQ1/GBgkZVk8
WKfE4JGqirD9BbIVaAnCyZ5QMG+8Ap+fGbI29PKr0lPdMgNKUuYbD1Ci10fihKIe3p6oL8TBsC3f
Lv+SARhCufRcMyxDVvFWwJfT/PSX+1LXOuojP3bqa41qZg3K+rZOOglbJRAg7zCoDATqqtc4xnQ3
O4RFTMItOvOR6ekxuhnIN92BeiR78Fb05KU5tSS3Q6aiPoSDepqZQ5Z8QNHqyQae27CNHZygAA4U
QOhHqszh0FXzci4taZzuW4Z/LAGCC9reP2q3/Kw8FC/P1+/41Kavjc39UhhVTQcFaOkCr44bwhKr
FziNkC2ucRuwQhr8/pAaP3SP//nUp7em0Vuru+/WNa0sOId2sg+qff5A2gAXyIJIjwKh8GEjEm0O
gxl8eE1vH0DJ3y7yWQN0F5UoxKoEGkbLmGs4xXsxNV1cHCwoqfCTpXG52M7ybD3a4L+1OH2YQyh7
3Fr4cA1aFw8UEjYJdYo/VipicboO2qx579A0//5l1R/GXr6sJkxwLE3Hg/G/x6Oyvu7OZ5PHyAQ2
A2kBSMO6aAWkN9Wcd6gQtvTyrrtX7xVj1KDb57XwOMd7MHmJyK0I1xWGPudY+sPuWP9hRENbhc2x
ijAN47Cnwrmt5BPOIad62hBYe7bpTguIPJc54gJjsMZCvhJG4X0wd7lvTK6QJMBIikiSPQ2t3+D+
lgcdeyKjcIRdEkj/wC7xFdp4elh4xWLv33v3ZAeFRH8hltm8pt1dyuak6LGIv7SCH8XDnV/s8g9J
4rdtyecz/eV7iZr95b1VWlPTz48zrXTvhP6lhjyfnUINl5NmdZweMvZ3rX8Y6CzFkl0MmRuCNxwk
Nul9gtIEAwFD7EMsD1uqzeUd4txAedvP4MeP7ixYJPsQVB58ZxzMkChSPrGvtx9Dg8a9tjFCAPc6
MWNjxdSvViRvQiZ7ONv3W6d3BiUfkN2OFpx/CvcaP8Si/qNp+Cbdffr+nyfEl+9/rYubbj54pxux
CLRN8kvYOGSoRnCVVGbyBEFEViyNF/0Q6CDsOHvDXX6p3qTMIv0qhJbtSY7Bw4hJnSjKEOo/2qQZ
ogOcwy6gLDvaCBLP7y/KNyWpqWuShG9tF9Crq6C/+u/v9pC7krEz1/W0+CiwjyYU4WQ/PHxeLjGK
TmwscaRtMGkpX+ohojl83n6/AO17wecCQGUtQ+mqmqYr/72Ay2Gz3+x32+sUxlEGjaR/ciyRichU
h00VnB2e1+QN0WQmojM+I892g+4b4acBQgmO9bXArMbmpBNajhqufazj3Oug5DT7/Ur174c8JAhD
41QSpv/qs+OlerZy5aJ3Kgqont08iQEQ8zQKOGqUWlRx710IZd8B15zbavdu2UxYJJ/IVc9933pW
zKhH4AMDV9LRIa6y6L/HOvjidggJwa2g7mVAnergAefwj7qjPYvrxO+sqCR/4pRMXo0kTocvz+dD
3t4eeSevppUrmkY52AWSvebDFZZq7jZEAn8nw4XQ3qWJvC3GroWS9Ah2wzzM/xkvBVCOFKpIei2T
t/A2bQPah2oF6QnB6oClTsuyV3XbsGQ0/Gsb+9nh/rct+O/lP9VztVNrxWXLvceH1ROCZya+qw2S
5twWkJ8xeiLDAK9RSKNkHctz7DUsWiy6BWfvLSQ8ycvgMkYPwdim+9oE/yJibY42TnzsMkRjlbSi
a2ZNh7fMo3cdHqlHZBp7nHQcZqawq9y6vjTozJTx2RF5HQe3SqBYzqWuV4xFk3308GQ59LYu6rmN
Z4Z/1FhdfMlvN0FTOdGYT9hhPKm+JW3dHNRGxysHp1SYEeveitUbqG79wpnlCta0dx/xk/pwtrGk
8mb5sHxlBQt/Mk/2qw3OWGTP8Ij17wTW85RN5OF9cQTXyLNicHNF92GF03PI6j1dR1u/RTLzx7f4
Ybzip/zyLZ5e+Da/dTflVqmmLaZZBMLim9uD+I0zIqZLjbMdbOJyWXLX4U+7Z5AYLAvsa9i4dYS7
ff/WP03//f5mf/NV/3w5NBoGPIQpRNLTfNVUm87lem3EjVVsmbXbucfUAMRA7hEw0oZCxOGLgZ9P
0E6689fj+aF/ovWR3dpfw1YdYCYCynnyP5AOVyhQjnH113373jmI+/a/i3zqHKz6YCm3GxfZ2qhC
exMka7Y1v4R1SAPMvjx8YAY0raZ6/P6w5xdWOEn5csegpQ2hWrT4GhLm13EwzSRqkb3z6PebaHS/
N5hcoMmIinEF3gT6U4lZHx5au99wgcB9LB7hm7x1Z7dJTcsHEJNhsSz1MEHpVYbTkM6GcxzjbITB
t8sk9yrSGqwV9GBhqsk/StG7TzfuIM+Yd3MfxsQmuIUHrzvDxXDIPonXW3PV4MzvcXIboncJWRme
2TxFMHZ7naWPng1hjY0h7WA/PozP7xhXMriPYJOyApUTK95F511PDQANM/bY6vg2KOdQ8zDLgBHa
u/c4khz0NzP4SzhMGDh/SpG497mPQgL66NVOMVNIUBFyMesB3P64gMKkEGFb4118SR6O9Qa3v0vu
eRuZCeYhONkenRNWnuDyEbQYGreO1wkO4XJ1CyfwuIdmbsOmd1lRs1rEUnTTv4Sc/7Q7+Ab5LBT8
Nf6ZO8yFLCiiD2yN1OABUlHjywpBl2TfYySWiv37DJvZUHORMoLM7ogvgQM6vsOeml/T0sV2Cxem
xlsn/4A/R8K+snUtT5oiNZDh6xHovJ6wEXBkDtYTE+tCsS9jFYIzdRHLLXfnLjWf5AN3SZiwA3lj
L6yRproDuAtdJH85v0MgQA+A6hBYB1shdgWHudajVE4TWLbRDXvYz3Q2XD87+97LLr3Ea8fCHHTt
DLCdeBMobTk1GO6hBoWV2D+PXiLs7ra9+T7W+DecC2FN2xhpuoPn/wk0SwpBAfprFwtsuiqMUFab
qHDfk1O0j07+9p2Fgz3deBgXRFaEuOuWIgw0o8Y3X08Q9hil7dIjaioUNkQkgi1F9bkn27gaNyQ8
v26B+tZLJW7H0D772yUf7ArLmnLTK8LjwrIx+B1JTMgDWrYTdlOn2XSLB/2ph62GxlchPJxft3XG
R++Vic99o6j4Ig+oD7ttHtXAdcLWz+pb9hzodsi18JHwKXGdEh/dh6ES5LBkDOe4OHywUgToiIpQ
2APTdNwomMDPpE4x46Mo7UXcrg+I3BgCQ2LDgG8dgBHxw2rpsE+Rd+8ZXr0uPRaUJLsKP3CHivZ2
cGarJU2QZUFFjIrMDMHA3w6Yk3ezHNXiSzckdBFCnY8YJjBRvwY4DDRsb9hlHmOZZwpKjHO38eTy
5ZCW3WfLfoahBDQEk8NhX/42i47hpxThuGBNGkL//+j28P982fk+ybMfxo6gWx2LArEh/ociGw1H
bzGsh01aD5Fw7dPdWBh6AXmR0sor4Ji8nduXS6hD/HXjtqcFNSvo9MJ1vUpOmbHYJhgL19fcvjlx
h7FJhVeqvsEOPIXL1oWICtCxc64rKCTcDWza+Wk4jRb3EG8wR8DBszytZqfJehD/K0nq44+LZLOL
j9wJ2flK/N3iL4aS6RrRXYySmMPQo0D/3MDp2k5o/5xrBqKCWwtxCG8dUl3sw+diHbeqECNmZ/Z7
eZa/T8T/rc5PHZQpl+vDprpwPvSuM9SIE5T34NcAZ6+7yYXkXBzrwz8+8ztQ99/PFNf0penMsYjf
n1Q+ExVx725fkq0NjQThtvNWpsJrhpB5R5i1/wkj/XhYfjmLnsYaXb3pXaOoK6BnnUcN05VyZo3b
D6g1FwA3WnRyxyuMBsV7N6JOOkJhDDWTEZSs1lN8o51n30ux2/fmGxb/J+HUdUQHIHkoH3of+uDk
3HjehiidvQ5ETpn9/z2Q2P4aXj28TEsO2ZuHd/vvN/Vz5fitCzQZpzVTBgJ9Tpa45GfF2urbaqqw
sd6DpNcNHEAff/HhhuOj9AcvcwLOz8gcvHmOzvNxQ7Z5n1DqDtTH6e6tXkrEgP/5a39iF79d2RMG
sK8ep45WleIR2/WFS97eFwIa3G0YOBbVDMqj9GFl6uKx0NkQPhakxXDCrnkAcOGhKLB+f6yICAqK
KZKpYnp/4QCSQ3Oihq29lE+uROYHBhS8PePDfA3SVztNhJFaeHZqxEo4FzX23aO6k4lA3pEougqr
YjEsHnxjgi6EJNGY7T02kLC9xTYNYWzv9cYSp6BMRt1ACFnwCHVbuwsfWcc+DwlpYEIq69282wIm
LHMbYmdPhOxhIv37r/uJFP9yD+WnHn+721zV85FfF8nJBO2amu1m3KywyXZwTRiKoxIWKM2/t4JY
4FQ4sx68CXRmPX4E71cPTdo5AUjqOrg2c5V2+Q/VdJ9tJHkQbKf88zwfOVKvjwslVn1YbW9jTNSZ
nlr4LY0DJ7OkN8PMCTPQv9YGys9F6P+eXfmp9z/s9by1yF2i0W6IQ0BmEyHKDnaEifImgi4id4c/
eCYbEqJTLIm86lmdzKLHH5D9DwChJqmKruuADibelU/lEJe1drc1KBD5ktbPYB8YE+gsMc9FkH7Y
KCuuulJccCfUc91/CI7Kg61wRJ0k38JLUifzgxgPBB+eNeiOzJcrqOEx+P1p+AGzJaAKeyMF3ho4
5ieS/KWAdvY786wY3K8Kri5E0UNP4RzBApf2DYrxa/2GRgygacNWHHzI15gJNkPp/TwsXGxS4B0F
W6+Ob6gAKG0gJS/wdyvmrWz+Vu5tCGnoZVgY0HEMURkhRYMvxn7wFhk9fgvYlPA6hT8Si9gIQyBb
DUEofv+S0Ch+mGsJjSGP0LDg5j3/FoVuVORwbcRwb2X7yYM1Vu3yfPAsoiIgRqSNDJgDqZf7dWgK
Yx38Vt2CCCwx/NIXIoKa7CftK1a1+QeRWHc1Kkdo603PWtCXEpaGBzcl/+AIR80jBvFASZvwvlAW
+9f6TtgIQl4wnDPogOUj7ldQgRObhCaSMD848ASuQ8tFLje4zIp/t9nmn4Sirey1pS2BAUwfHzSQ
Z6hf68DG9jVubj1lVcOskyagOn+cAPIPSxIeC1ljIWiwIlGeMbPcbK/asTQvU4VEjSZM2eP0tmQd
5ohYc4Yl6NoTxkL3xlFneW16jNRYjcV+/5gyZ0HhPePo27qUtGDtQVX2MdWmjXnAaPhMyfVJy/Dz
lAQcurRGrD3XZIJe/D3xnJ2sCCDopydX6604y/08NPv5pEiLVCV9rHXMqAwRQCPHudOT3/jMjkse
N/QDmKVxTq3eYmQLlyAipsot081QDjrYz2EW4WKGgRxwPzxNN/Adal/GP9qMzkSgXgG8G9Ji6bLo
+aQAZxWWjEdgPgIgISpK9NWECrimK0xBLyzor8GGhew2RXeJETueXR3nDfcnok5J//hrOv8JX8Np
TsGQD26Oaj3Vk4d6u5904vumKKISVJYcZlVfDjKgwPA4AoFhYGHrcOv5m4GFNV6HVD4xbGDG2uvv
CXIPh9cGy0ARcfLXofIDOM3z8uXinvowJd/ur7rCxW1DEUclUNNOptDdbNjRYgRP9yMm5au4Pp7c
sIHFvSWqB1a214JgIpVMVL8rJpBeCwq/DqZoll6sZO3/tRxTpJ+axq8X+9S67Yy10d3vqXnyWCey
cz/ADpgwZcRdId64vebFTDRfjMRlqq4WpgOQYKdqwjOOmfqeJxJ1KZYZrR0TvuZdQsjgyXpwSxCO
FG4Z4KnJ1k3v/bvPayZo2t4O/ylhLqHQ7Mk4Et/AeYR9rkwDhUy9gbhGFLDf2CYPacOG1cDVJWEL
A9piW27VknGz8y8rTOMmN2ihj2B0DdcgLqjGANZGGn8Tm2dmTBZg2xjrXGZ7j+7in8Xsgyv6FF+L
azydQzo8wN1fGSB0ZFowyR3xT6T69Mawql/2TH+Y2gzuYGJaKN66E6ENgCU+5du/YJuLx1mENdcQ
h2EmR75vVgUooL2S1BvhAN+1kavZiyI2UeqJXfDd/0gUUpZb75xgVU/bcyUZWxTLfyAf8YU1L8Pc
B/wokaHLf2V71El2899PAFW8HM9ND2IbQzV1Q2ER8fTyNLl02lz1nBwQu/0QEyKZUOYCJ4PhNS0i
0fIQGGJf++fo1pubEGrrCEea/pmXOtGSarIPcuwkhwI7/ysL/QeyAe+OSuiipXNy6c9kg+0tVzem
ImptKrlVKm44lzPdTbuh9FJH+1kOOYsZFfFe7qrhkeZx75/RdkKijNGa/VFoPmv7t3v15XqesMrt
cS9fi6J7mapZ1+2mm9cc6lu+hAYXnhAKHnFkvyQNScQWLsO6++nmySSjObvwlRFfpGjB1vQvgeHQ
b8HHQvNsc9QRyl3zgtMOeyRVs4/469j65gcuUNavd/IJwHxUh+19t+bKrx/3SBkaS+i2IcfEy3aC
ct4aKyni1kRGrrAJdE+DM7dLcYsHLUEjBB2r8Gl//UcEkOHhCs22EAKWjwSMkwCV04CQDyhl7LA9
EZBUcVjrUZkUEz2Sozzr+Ohull1IZiA9YSf8a/z5saP8+vWepp/uTm/ydf35wyBfMt+OfWwoSEiX
hRB9douwGoiUqLR3SYs4/cghiL2qC13IFktngIeogB6ueZts6//+fv04mH25NE1str60kdXppqoX
8czIWYfyB/aPbSwO7NAzj6RRnAIjMdOW8LQ/P/lzGv32uGp6VzY1rLC/aYfXh9wsrbqoYNaLaOzD
y92yrxLI7cnrRnBfnAyrFordouw3ieYextvMCFEl9VrinNnTD+vxO8nq9i7C29w+rXZ+hYaygItA
1eIgouAu1FEToUGpYSdqb7J768MEdF8Fr+UYtm+1SynERRWBHg4DIIeHV5UuogOtEKmk2xm30Y4C
mhWMrJZzsVVX8eSoZfGDXCPV5tfgH7KEoYwNTHCyX3Lvde8iQ9pDusLhNuz88YIrqhiCvt0yFIe0
dyZqhOcEn92juW7rRufXWqwHxHOh3mNQXuRYSQl2n7noZPfZ8RVrx+g03g3NYD/OAyMDoAi60GH5
s/FhLKJQrRiLuOw8xXFLniPdy3ZL5O8q5KJdygyjD3dMhnfnFdYrwQgCQR+onjBwLPsoqoPjsEwv
2OzEcIyynPA3pms4nNuIBZdzTDoucU+jvNf01wFAKmzHc2xAer1F5vQ+KJJmtuefKsT+qZBj8X+P
21CJN9k53nhyiK4xqYKHe+pDzMQODdOhGKs1khCYRn2OR7wJ3ruOMRDHL+RcOj+RICIK1AmoWw8P
PsZR7j3ohIL2LQvMDJza6G9h2a+BJDExJvHvAuZ66GOX6nyyPmHtFtzQliw4Pi41Rnc4/wZV5upX
fc3vBAz3PktZ+s4a0TbtmNdhu5B7ugshdNZyij74G5VQc/i7eYG13hq2sEUY2idbJCgyg9SVK0xQ
JIipMiq5JYRLqeFfZH/lJ4SLbfn/PSVP5UZ66LtL29UuU6qKXycyMoYjeS67AIC/gQGusjI4plWy
D25pnQrkGOMO+x5gvxz8ZbVs/EBNp7b/72qeK0x77jQbkuYvU/aQVOz+8f2KbEYPruk5LYbH9yq9
prvhZnjJdpEen8YnbxdwxyMxxpme6W0HgBoRDBGYXBX/phzrWAEQAOsRQZIeU/FPoIuTB4FJHYHY
JeDucdSAvz0Sk7kO2y2e3z1rAplNB5i7L/U+8Fau2GJwlHG49RkLnC5/RboZHcIDk5Hg2gAD0jWy
66YAMzeRC5DDCqZr4k8cQvrMRFxHHqGKDdiwunm/ATx8BOK1pCTFhMLzym19ycfjOcXP0hYp5lsR
mefWDoY4MFuNqAh46lD1H5DdIZZCO0GUKAIUwZRBbRUo7FLOZERsXIMtPBJLkV3istT5OBGgKQKB
8vASd/r4dpCfd4HIXqQtepo1WPE1aOx2MDc4JpFb+11yUsw+ey44tIVdhrWLUNd5UEoLiEWMgG63
xwKC9IsOXHgYg1Mj3NlqH6sFgQXxH5GqtocERVmkMYaKRhfTSXBRQiCOB354de4Zcj9ePiTjrMU3
YLiYafO3GgPUYa4K4R2n2pjX8aUTVsGaF6bL2gM6BHsKiXrAjo4zTyKoAeIEoXJyIKOlYLO0s3N+
uRchaghHa4iQmwgUNsJ1nLDtTUZ8EGg7J2eEp8jd2Sw7dNUUjkAK7qzGdhGFzUeyCd++m12AtmtK
vsDlcyZEDGBGa//IRqJLgTFoqjlBHhHWqh4lv0nLDA6DNVDIMhLNhcij7NBQi2x4CU6tCbOkM6mC
V4yMIHGcSJLHwYD3H2UU5PsLe44jdEx80qkcOLLAz7+RkoTDWb8LAG2Jm+4enI17itGHM0pYnPz4
3oE+wk9dmdQv3s/eS8nO6soQDYfcRp/HJoFMBLIgEOc6OqWu8ayk4/G/eVhrj8gtzwrWSB/4jURI
FHbqLJlCVjNJ7qmM5adYCbHZ8ohsogs0XTQOPk4vIivp5huUXOj4DBp39mcH1yYvwNfig1uGR5qt
Y8QSsHcBFpIW1wTFDV039rU8JYXHn+Eajx4Fk4wtCqHDqQnrAWdKzPCJbmOSPXFj1+zcELaCLy6X
WFSyIhHQnuHnvvDl10iKb/0yMD0BQfAYnfx1jMcL2uUjZKg2YxHGwyBgShRE1GBZPALZcJ8CLfMs
raMc63tU1SGQb1xmZdaiBCKCrN72ZJ69DePrBaGR+JoCLODZ4ciwKNjGiBUgnP4HG3yCzPrHudbH
QDKACBijnuD//4vD8j2nmAaYJBxo5Sb21l1FexpzLpvyWp7u9/NU8js98ubP+ETg3jQ2+LV2V4gq
nZOjYo6sZ92uay4AYAH3ggcTXR//+qiOcXrD13UDx3o7op2J14E2MP3rwBhvIvwyoMBynmOZ2CyN
yd2w0ZBiOlz5bZ81OadCqMO4v8XdcJMQcz+CFQir/u0C8G6DtaigaVg8BzzCcwCXRIoxq4P9ylHd
nfN7DNYY+UuBlHTCbXzFT1OG8n6gpeTpJvyI3YiFcw619vB+zXZZtdqG9/5xKUVav+1b4y3pOIP9
rdeO4cwf5pj9TTpb11h1A1h5UmyGTad3rWxlqf5bR4yzvfPc4KA+zkn6/KMd/mHclE0Y/iqEegIk
nnOy17tSV/TN7TwlWRR+ADtqB4sAHJ2CbnYeX8Td0E0Kxe8fq/wAc/7vY3XsUv7bhR+qe7PeH/nY
GxO2MVu/IdceYwK8j2XS3M7e40y/KmgHOhwq/LmvhBj+fgndH7AVLgG/FuhDkqp+Zhh/GQRKpVbW
j1tNSzhBHhKsxzwyEDGx1ZHwlcVpb3gaY/6wBixY3reOupI1H4pvhFKqh+DRNfGQ8LQFCiQR9AMr
8M3y99h1B9WF3fLafdA7U0jAFYBZOCGKNx4zYHwDumMEtAAL2L2gicUm1JHBMtDLtCsVUJWuHY46
/B4kY+46LseKAyM9a/wONAsAwVTvyc5upETGkhdAoY/5ix+t/0Dv+8+9eRpPi0tTVrVcnac4Pcby
Ck55T+KybVoIDrmAGGqOrT2sdNJBIC8I+Q+maFjeAJe9Nv3B1oOEYufBFGaq2F6sGsNu3u+rfwZb
MIwmAvPfkdFrdg7av0YGAYk9TQykcMOeNHULjeIzRtGe1tvjOn+cp5jt4ESL0UxdR3rlbnbhfpLj
4J50hu2CFYC+ZGtRFL5y7WEoUxV+Qz0e3ICtaYb/oBx+ojbfrsoE00FLI7idT8/7pZS1W9m252nr
Xl8zzQWK62+Wj/kG1QY+lf0844m/pQjM52SosLFLoeqaAM6/P/TKTzMo1Ee2TpJuAuM8EzfNe0kk
/cY8Tdf0ilcedG+bcN5AOe5GZXBPm0DtP2iCVnKMXh+W4Ll/w24H57GZmeBmOj9wlHRESsLHbnaG
d2j0DyH/Qp0gUZfwrRkpr4aPdZuwpsOOsrcZcojTDN1imP2AkQUvC6+Q04XElGpvG8BL+NA8O/iI
hA24YSSQLRnp3mFU0ZCUHaczhIZTM7zthjdmt0MGQj7k3zdHh3433i/xix89hMGgND/Zsk/LMgY7
bEmU3ACM3uF/NH6eAawDiJOF7WP7kQOQ1UueA5qtdaa87Gc0fLOalrAWSXNGdvGriSTbliYynGGJ
cHqzbX3MO4i3j6E8azBwgz2q3InZ+CCgy6lTuhcWrli7Mhqx727gPEAZnnXtE+FhJcl8byxpMepy
saU52TjIrcoY25tqrLq7DDpUwv7q4RUAj7vFEUKtrPS6YJRHwqm7QZkLrVfrngmQ3uGylP3+YKg/
FGRkabpJhg7LJ9l62rWWhnIu67Y+Tq3xpr9onGrapZHfplzAOznow+0CHixWefu5vtzH+9VpXiTH
QZ2i5t6F2JGk+egvFOknOvR/rulpQ2rm57PcSNVx+kjqBEvJsP1/pJ3ZjvLKkoWfCAljG8Nteja2
mcx4g6iiwMzz+PT9Ja3un3LRWN19pH20t/bgJIfIyBVrrYhoVNcueRV7BAB5gC0uDXroH0C63NlG
pStOObQHbC68agPVCgCXC+DFo3XtTxfYUdXuNeOAV8MhKtDs/PMMPtU42SMOQZzmKxTvpKrl95Wm
njFUmB3SbWfnb6d40GPvOtNkK+qkGhykXR1ULX3w+aNPKv3//FHY478/WhntTgVV5aOUtn6qeLiJ
/XiE14Y0/DyP1z+VZDc93azlwKjYK5aKXo3IRL8+j+IdSoMcr0iDn2d7oef7/OUq1ReXi7Ic7WnZ
0blhzAGb8BzdpXs1tQbnHmP3YIJxWDhW+uuQMjZMIk+jjwKCh5l/6e5AUe4YeCy8ck7R+A0w8Gtg
mXvMuN7uh1V1s+kUKCWU/LRZgHbz+ce/W3e1SCyFSq6VqqSzv5fAUM63YnpYbjoYM62nM4R/5QRj
pb1BnwWzMKx869g8jjys13I+/AYb+/XhTHFotj0sihdVftg9H1DM3L6KWNGCFm06C9wU9cnn772R
66AherakKRpl5c/Nuj0ejctCSdedYvMOYjqLQU/xKaSC3MX9XZxb5LeGQpaAXRykSHsdbnDJmVtz
E6V6m14RwI3Qx9Xugf8/D2bJ8XsjYiLlwpRq58KkjG0mDzwiMY9jnX7VdHDBo1t8/h3PEvrvM6Oj
W4AxRAMlFfvwzEFVriPlep/jXL3vVqbLANWEZh6+516Kfgjb9hvVP0yXrvD2qhPeyOE5hsKruTuq
kQXvvvJvtMCDPg7kCBLRHln3RpEnjLtM6BaNYr/Y2dIuHohh7V+o855MNSqx9x38lHbkdijGFeyp
DFc7QbYvwyhY/FCObexYsGq4dJQG1V7o6Hcgi7I9GhK3NHimDu6m56T4Jb11P8/HGyLKr/l4xpiX
06uM1G3xnDIfq3A5xvTRv/jlDlxG6GGQCnfWahfMOliWYFpJC0wMPk7kexFeXqSwNzI8Nc+CRv9L
jaHERCTlf1qZSlMm8G+Xq/2ucD3MeRzy7Dt849eedgzo/Xgf8ghG228d6R9NP43w3qLvLsSUO2Ux
/AzgHuOzac6BMVf1QjxDguTMKGyaa0yzgV3x9y19zZw00nDTiXhbiwXNO+WZsff1xVCd8SD+PL2G
+ich5ccYxRJNJgGx0YD/jg+H8nx3Sq/reQeHunZVJKPGQ/Sf7jMLmOGQmq/mtkabAMwIxqVAcXZw
S3zoR8hpaIRQOzkrn7T1OlbDPSVpDpHk4hoYNshk++5cUF9Lre/Nho0JuyuEtoL1cyofsmAM401X
c052cQLYTYcAekpuafrcKTQ7qFZzou2zy2DmZClFKDr4o+IUSHuq3z+1OkoLxuGxwDIGlgnOWPRB
wFiuk463ya5bnszpWVMEsCyiRZmt/MLRf/hAoTCtAagbuKPt8WEYheeEFi6A8yNvnZSdIv6lA53y
vEsnpQJOkryw7jzFIxy1bktpE4dn2p0699a710ivVrhpmIWfNFZ+rifBMu8bu2g0XhD69/ajbgAe
bVy9cbqDF35e6TflSMqiJcTyqNLhJ2WfHoXCQZlVFC3tLOPFoNCuDmhJ8E1BJ53gn7dLCrWZNWqd
wrsNDX4xKcK0/NqreIoZwYkocvEvGOwZAlPku6NiU+CeIj1YjeHTbprpEIRC0bGNEio0zuDO+2qI
+5TRBf6T4PoFYiec8FtOsHyOObukSLlLCtQaZJpZek1aud216qicdi6W6vhPK6C0Xhlj7c9RxA/U
JNmgLE+pDhZhQxHfMI7gBgNp0CBkP4F3BFAHNSlQJ/uc7UYHvr9HS3rRoG3lyQeKlMl+FqX0sLtu
9LSjgA/1Z/GdEwJrruJi+nYJ9z2UCtxLtgJTUd/JhuZsPjYhbI8WFOeLo7SVwT5egio+zFOCV6eO
Ll4goy4GG6wKQXvYTaq4/yAnuSGIquF9tXJOOI/TUmoXrzHH2rsXKLHU4MKNV3U13xjCjjM1WtDZ
Cgho1Z75D3sJlKRM0dH66hSsuqVgg2liWuaskSRoPhBqXEwoqeChP+HVhBqgbOHyf2jNETeYl8me
tkXgy2pQrj/pnN6mVxHXJPXcPYxPHMquE7rZYF9CFzHstmI8FN27g0cojxeYbTFiNTy4awC13+ym
OeW8x3SZLOw5EK/eAWxACqVQBbp6klfPHts652RjqlfKfOdJobnqlvaAjvJvVqgrD+6tzyfnjTOX
rqhFVavyaterWhYNPKXVm7GfV9IOVs93/C3LUCLN41iviu202l6Pz/Sor2OZS5lrbePxR5uxytW+
TVD7fIPYcLPSwjsow8sxnMfkQqsnkycru2DtPb64jOf0sz/tzE3J20znCT2nIO0nNBYCfrtapCRw
bbFCLOBPZnRVbBG5X1SxGdFEDcAYiTbe4ua+aGl4s/wcTzXU8QQWzcCYvURx7qfgkPm0EYhhpkL7
ZnMVVSfFVmWoT65f+94570op/wXtmC5EojCe6fmK5/TvOKvuRrPb/XxOOxq9auxTqAVHu3iTndjm
3T3X9BBiMZU9mtkhKeKQUj1BUg17O41vreu8tuudFsn2Yu/g/qMUnkMYhg5kl2H7NAstZStd+q5s
inJ4HJTr6tLTm/SrTB7RFuJPt/J1/6Limwb4iC5LNnKDGsm+bnSXSkc5+6ufUZwn2TT+ojoE1Cqs
GGrnsoW6nJGXHGU9W+m7dH6ZdU7wtajVNzCEoI5yFODm8dGGnhlfAZJP1nQXFHwZcy7Uv/SvY7db
gPAzcpceAnMKSyOcP2eBO7j6iMBtSEactiHX6szEXBJV0e1ZW7/BAtkOgJap6xyG4Hre8ixulE8i
mRYCHVC/WVAwl8U16uTO5+Pwhj6h0yYatxj5qCgXs91a1cdS35RORiFZhHABePSyMqPgMHEcbB2Q
3xHCNqhipOUa9aRvbPfbc4uSjXQSrgM3bIK7gNU+yavHq3/fU9xuFbL/olok3BYzy1A8ng5nBd1v
spOa9tPBoq3jidvquzTFEbrqPBt4MMAzBiiLolAjuqEHp1a1uQ4Pd4sGdYt4Odgmh5m5b2hzEtqL
S5MZLJPLcTEnprx5lDJWYgnuoTCbjSzkpu6qWno+XwvJUnS1Zh+al3Dq9YUDDcUlp6gDNZkIXhub
7jp07dj0JhtQXpHnclAy3mSzDMSoKowEu4OsSOGyWi/SyuVYSIrNroFyzhli4C7OHexHbe7RsrON
paBu1ERdB3m56aXN6eSM0dzFQlXHe7ogPEyUaXPprjpT2JsEsyiiliv6l36t5tEweEL3CDFdtpte
bSks/PtolBA8nEN47K45FEtxOEPfL0e7DTXZNYeGbNh/WAZ6jRgbeEPs14h9uBItDeehqxVtj6KO
nG2OEJGeVwPsVlULb+E1oi/rGlP/lf399IpIbl+tVgoTWgLAy6hVamDX7PSqK8to3szed9GHyt6i
09sX7p6EoGpHEiygY+PmoDVuno86Y1W/edUWGZ4Nlb9+k3g6B/LH/xkluL2sOz+Lr1Ot1Pg5Onp0
IbVzTSqAZmEwRX5WpEo3xpujMZuMx7HeGWsO7qL9Ae3GrGCwD+MgmMJ36F1FsLY6Ra8TUw7F6mIP
H5LXKLYbO1rZDMJU1hrDUxfL+cfwLk438zTEKbkodvyVppjXvV1SOPRXb3KsGapY95pWGnQ2dlCu
uvECeuMJzR5/SmENfxV3uiJSLNxJHrr97gBWJS2c/lcayuHM23W23o7uR2NRSLoXK3qE5W49qUL3
sxIXqDWEuX8X8bHRLtXa06uYYqGck+O+KdwADv4bQPZUVYyZXjytl4UERbXiDB0QOLuFJTlZiz0w
737J6kCrnPzvAyI4js7P1nB6JLX+Hf5Xt0dqzB8coTqsPnxI8Xena+R32sBz1zuFZdgCN+9boxAu
bzlJSrLHZZg4o14R4uY93DrIuSmp5kXq58/NpMe/BpYJiOfRKS3sbwxMCqAwjoGCURmfH4geIXkc
Bog5SPMo3MM0d6oK9Wiju4ESDk7eG9W4Pxe0Xm1KXsAGZtZddBEjUVymMUzn8wxqcmP8GSgceRWO
vCZ7V/yewdKtWpxpS9atG/VvkuTR3YuhFdVq0x2eXeXa1Gs2+05qfhlfCXXXMzJVt+Ga8B6CTlx0
Blijk2W223fRzEnj3yjOeVm8DC0DPZ/xrDfonCADNY9yX4bpsuk/hE/6FvlnV++pvVZab7VOQoRx
ZyGC1XBf92Y07NlwOtuzupdzzN6F7F9DygAQ+wp+OVs5JCuCe2tFFvot04oiGi3U1RodSRACkHvU
6pFFabJbi6JtHPFykIMfzg6iTts5gthStmX9YdTgXAvRLvXagR3quhgcurwO4sM4uCeBZHtVZGxB
PN/0ujnrLjdgdt3laxx80iiRWmee5Hdtm643vMuTLqrt4V7UE7hqcN3XARVvWqxzB85c8jzLXiMP
tuOgJMDcZs6kNpQ3zN2cxV2rea9NUagP8qC4N+INXX0dnQx3L2ldejRWF3U0k/NcFUN5rVSCYfmn
7u9/HmwDGBFR3ZnRowuxe5L84Drr2jfbHqs2yrSVHXjNsu3BaDDGnZLTGbe95t5uousNriInBL3h
Pv8eqnyLvgxVJdnYbpXCKOnqYj5mJuVe8NmWa1O9AzC5ZrzhXgLJptMfvS46S2tatZp5ZYZnq4W/
C4qoAienMlaCmQUtVs+r07nCOFSJIvWvNuYAyd5NtHF95yRrN5nbCVdz6yagTvE3/Fnkupqww70/
YBNe64HpkjnyB+I40dOjXtwJvMn2i4rYxm0aVm0+bS7cadML0IS3Pe9MoWs0/rwt33Dk5GwawK8A
Y6Vy9sF3qFxP6rWijzjz7Evn4ddXjv8D89m0hR3rJscBakszZxHf5YSqQgbGW6KKm+sTwHpZxN1l
txkV1RGLqA37fSh1ItpYzBqMz6WdCApbYjkX4cNE4sVlDwdqOt3WvebnX/88dH/W8N8wjEwwXt0P
j3JhXR4lZ/OKE4XmRsNbO+EWPwo0SeWD4DSwwby68I+wPaVc3XFDZTqwSWtoME5u4U20luct7MfQ
83Jm6Y3RL4vzMrxMQC7t75XH4lJhliI0I4qFzFwRyTJIWhiV9uS+iTeteG21507ButYkRL/MwZ00
GWE/TVEmAl8XaqoYVzZIGq5Fv2hiM2FieicudcNLyHWEQyqafLFryCt7NmihGJziGADEDm7uedI5
Yf+1MSfnvEDwhkAuZ0eqcqo0QtH+uJaNKqfLQlNHScHrRxAS8f4WvugNAGCtTjvvKtLlZP+diH+f
y2R8+ra6AgDgc/3oZkVDuBjDiNyvVkY3Gi3jIWY+dboDag1uzFuNxKONSBu3grho6SSDY/KgDhF9
zkUlJlcP/eLnzfzMvT4MMAvCFW/zpXIZlZ4BSVI44TH4dbYxUow5D5v0ZA+P2OBLTRWOHYXW0vVJ
h6gR8YLs1x0f/jAjxgWq9E0jDHr1lCDv0Q9DXGFlpDaM6sD0IJLirHviWjpjWZk3ye8PpKpVABEx
yftrerNIS6Py8TZKysPo5kTDee3r2sUTxEkdn2Qk2Zrb6CF+yEBC+IFbQlQHmuBkZ3lWAAsynpke
veeDwMrJjd6v/svAMrfO/ppudguVgXUjDTHu19Krl7dmMhOishPckbQobiYa4sWZ94XQ0Ec4yEm1
+Qd+wnCMAdU3bhsVMEUIowaYDZe7i3K1IR0ocvaBDFq/94FshwZqgW8Q/raVTNQoFy/lx3YlL8hr
UHQrIDUPZ9lCsGovGpVgK61mxgcSdsPb1e/MprSqZvimL3xbmCLY8UKMpYJUskZL1nwn4pvNk2o1
rjbLsMGAyQ+CC2lay1v+N3ja76Fngs1jtFfXiyrXwsHhYZ0UZKK0S2jBZh3jfavUxZnJXjchyzxT
J/jJEaX0aOSXG2UrrIgARq4VBOYotTqwRQQ1pLtQosHcHyj2gWxeJxW0TG9qTc5mFz/pbl4i9aaG
9/sXZB5I8+LCWBtLJp9OtlwoKMnvJv4O8ziKHOlg14ILXKyiwbuZoQ34ixzo8/KXZN7xafllIvpy
tT7U0jkdybykBoXRHF58OoKNuppdnwnXDWWflOYSt2N6u6P4XI11WCa1gqPmvE+5pnLGkSnHL/fp
7qHcGcea14T0HyqO6cVHoa0Ke5Z0drygG0DZvYCUW3h7jtxVoyocPWSyhNpLAQG3WC3R+oXGvqpT
7GIjhB3ALEaWdeFP0YvbjuPIiI8s3KoO5wAH9CXETcKEEoNSGrmr2Wu4wndUSfo9xIFqt1MxbU4r
raZnNygSIEEjMpchFdHI7mCWN3LnizOGSGJrFQIo+qLDUc3LO0p/L9XfuySTO6qX0+FalLvEWvn6
99ChMwvvU64vPf552g9hKEkZUV7oecyz8tv9oVMUU4BvAckyOU9xdi2NTscq4YENIiEo0HPT6J/C
PfWYot2v81diGPEqBbvCSmqXSKOUh1WvH80vzqN8umBaBdOwd4JXjxzXoiuu6N0d3d2HWA41bt2j
P+6A2GM+wqNf3EWtaX3e5c/K859d/vIrMkFuezC2o9OBSKG2YbltMVS9eXeMBMTK29bhN+Z8Lm/S
MoFpvldP2+uFSZN6CczDmAfg74DOrpYS3MaDSn8Np/vzR9W/BWt4YDhQGiyWXlKePJCXk3ynccZ2
UV6yS7aiq6CYkCvTjxJyQFqGiUQI+PgmTCJrTKs6ESwFHiBBzs33xkHt9ygyN19lez9XdwdG0e3L
BCuCANzF5YAN4iRR1KfM9gjxIv+q44/F361FTuI4Ud8aymvbb81sV9i22bEHvV6MtQm9wWxQwYc9
5ih20JlDmzVjcxp3rJyESPmL0f0eeSZjW1ZmK2W/Z+Rw1OqtstmiFQ6lwHFZBKQxeRbtpTdVd75H
D4wSDrr4RFczsX+11s6nfZqOEnxLTKWNwwz1kBsijBTpZd1o979aGwA6HeX2qlYw7bL1TTuERQ9U
lj4HjZ40G9GpM/p1p1/3xY/7/d1onbwquB55v+/jPkVaNo4Hgjt8xhvd/3b9L/9n462Ea4cjgTyC
eqtwv3Eq67k/yZyIbw8afsn2Xaj8wk/QrPs9POFE7LKDvgq4mjUa4d5hF4U/fjIcuUOATPObvPVB
Ln8SDR7XV+S7Q9a+wDhpNUicOpo/kn/Zi09mb2O1DHuoC4ZctVe4fYPfIssxlz6FPJ/GmRi5rCLq
hggcvAKKCNxFMSCS1ap2SaA2H8wcw+Lf5wuOw728cGEQIJwUsXTHxRlCclub/chfOMO+6jfTYLox
azTOFd2yLZ3qivjE4Ylj85ezqSpqFWhD9+aWlh3YZ1lNU8xDzJ1oVWeGYfvzGVWqf4sKLHq1qJY1
hYppsZyJDMebNoP9NaoCA8hw2h8O52LYReHT/K/YOqRV0Z4Yy2uBxJHD67uYiY1EWYRIHC/C+ZL3
ovynWREJCXJTSzWSG0KUEXGvMQMiqt+sGxW3r5kY9qk8YONLUOYuxW5HOv0tkIyNGoCv5Ma9nfwP
h3abfi/M/l0E4be0oZD/TcP+wcCcHRJy/Oa4HN1heCFNmQJG/Lg74SYrjnHLHWAMsRHE7/bGnAbx
RvR+fvjXwg5wgNUOAten7zmj5HuNQcA/tDLbiAvN5rQDCo7+aePOHQBNfC1koZxWpQNkWwLIpjuZ
5R70N9EZPJXCjl7m4MGI+53ylJXRenbalasYM5Vd6FKqdT0yJQWzNBIBGrtyv+JMu59X/vmcytxA
vz6aybMWWwgRBbZEUkHtqDWxdMFdcnhu4gnRKFO5dyvhZVpBh4mnGKZ7RvL5+0923KfvZ/Kr6mKz
qOwKJXqjh2SaZMjuPIAdgXUGDSuWEJM23WMDmhXWwzkX05uXt7RF+Dffcj1eLqbj9rw19Bk/PcXf
5RgfEI393GiDGn/b8wE9C48NlcdnDJ2qmnMbvQGOfn9axvyXT28Li/Lmtler4PyLs1kK+rpzpv0O
FiHmoYtnkk/FyoTn+T2rYUVFi6eybExQobEPvTGttmfw+mnlVR/eZSO/JiRzR55W56pygSmQ1IqU
76stfBoBINvgjvucS+3dA+PXpzKX2mG0mV/uilZNpFRtf5NdSMmeb/5c+DNEILOOEm+6FXHsUwej
e+HCQ2BWR+eBJjxnKE/brw878Gmq+7IWx83oeFDWbIOrWcKaUxYWez0YcijWc/b6myBbVnEDJxWS
YE8pc9ZKh316nhWUaoI3qM+z+lJrkHlJ75cDXiVoFXN+2rvUi7Ie4RyX/mqxkuUK7i6P226r70Hr
++fucFn7kuEOtaSZ+DiiclffKmYIMwzkbWZ50KapWhdbOSFGUd4Etl/DyCz2dmRo++toV5AYcxlw
UndIymet6ELxzfguUBm+WXVcKfYmt8YpHEoQ9edGL1pVQLA4Qn6Nflqt5CvxHzV2SGoy9pZhisEg
xlwarsLVM3tLv3Exd+QQvYcJqkJbzch2wVXQlIKpN0ghKiROncvQI5enpFgo21tPi7rbr6rVvpPh
m5LTj8lgm/e2R3Phz4uvy8OT2Wavk5B9sFz2+qnyMA6FRDljKTXH6RtcdnhtDUfBl5JguRNw6LVB
peDSluDibY7cc2kbx9pvCuD3g3WZlnmqiJPhhICTd99rF+gr2HzwxyaaFiZHoibcHGqXQLreoyC0
VvozeeRkCnrOWj4RppfTUnpoh2NZ4Wdo0WKPTBa3ORJ6fStNfaw9MigCVloH2bBbow2dpzFlAgHH
vP07DGH7rHBg1QQpgW2iicUyOZo0C07T468CsCTqLJfBpLnosGU/z7/6Jo3+Nf+ZDGd3vB3v+oaz
MJvu+mQ4EuwEycBR9qfQSpKzm/gt2lKRHRQdHJli81w3xphRTivmJC/J1v6isFUFw5ZquaLoJWRc
mXdfcbWZz1aXgiGrPyBxexGtvqMDGS4afoouJFRFv9ChLagZl4RZbXiBLcptnqVgVqCvhcb0gqRT
5I1L/bu6v8eVmaTZZn8sP2jHQyWh36eacRQ7RyIZW2jSlPnYpXTDEXSiDGMGFlDIWzsm1IBmGh29
Y6+Wt2gyIv4+NIynXClCT+BBAnv79z05Px21zan4MJLNyuzyVquTeD4oM+o7FOQ0A702GkjSTVqe
2ZKQ0b7TUa19Fk3tISYju/l5C70pZPweTebWVg6Xw8pYX/DM5ATjfLfCHLJe6fJASZ2fQ+3RIvjY
dvwYti8RojbKXnkBXc7/p/nI3NCP3WFT3pUYQW2omfVk3Vzw3GhR9nIbt1YPzTH8+fLXtNalGBXV
1rXuxr3n1XPe9EeDewSqzR9cZ6zM70XRZwVIdStVT7oHC1f5eVycDoePtUn+v/R5Q4Or4GjSaPDE
8kFa4WVZtzuGHot4HBvjNjYwWDEAR+Vcr29OeJWHDb4uGDpyv2bJLHqqldaFcio37wmYGDUdrgAL
R3pzY1reXUN6Tds/3ydhj8fYtgQDyrqFUILXO3pvwMwjdPK8Q1ubs2/+3vu/BqZlsKpSFXNOHcoJ
GGL9IerylcjhOpLiPZ5Mlz2IHzX9kmhfe9JCefL5+88FyeyaklIi56iyf9EOZO7f+2ap3x8lTU/2
dj/atqKIt2UNTdvIpLFgn7eedCN4ELhbKDWPwl2bvsObjChZataGSZ2He8Owv2l1GGpC2mALvNtk
nvSIUSf2N9QvPA+cWjuKJr6oAdeTFdrfF4K/HbTTszXRLUgNsPj7kdfet6fSAza/xvcmWLz+zCwn
pVJJt5f9WtdJquddQxTqQ8VyWpueK8kf/RHQNVY7rcpkzpuUHAFUNLDvTki1xWynw9Tm/dfMLbC/
ycGgx/yb/Gf6+XJh3s6Qeg53RlU722tICTGNNIZ13s+t1rUgdrWdRx9jHHXJdhUTrJbqVMGaVBd2
s5ZXU8nbCM8HwMtYFuX5Jt2mjOXR7vf3QMo8dm4i+XL692lEVmbgMy9x1OEjHBZNvDW6RyS2IcXB
nXX6lubiNA5T92xgHAkEGZtoXWZ4E3jHlbn/rgCj9DDJpZWVq0AGMVv4o1CXaUFc6a2mDXtsk2jN
rOaMflVAJh7JGRhLeAwBEu7+NVkITEVyw9VfBJ8FQEZpKDT4g+KQCVc3db5Yrc9X+aNldbwgvcKd
CHJDq9WauT8afBpK4ZU2lRc7oNxClTfvGnsTtn8NIXNxVBb65j473vRka0e1u+0UvpIVucfPyCEl
WlJfrQhIE02v2JqAGUlPFGgSek4YePPm+j0RmcsDZPZaUdZMRB9dZ4QoVybalPYK8c8cq5ne4DEd
mB1TEkA/B6A3fUn4MlI/PoFRHeyh3zfG/IQauHDZ6onVjaJ0csCkweqvpzUqo4Ii6LcxDI80wott
oBrTy0PZ32U1vz6fybbS7em2m613Ovd2rR8VaZptlqZ7gTseplgcRHYqG9tshPYO8ict+7pjBJfE
saLA5oT0JhfqkRH3T0R+mZBMnrXenh+F633NFdofgkb7jRnvE9E225P8pO5Nmeb37GdwpZ1xXl7v
JWZf5+cD4NXBVhwfZ0sBNhoj4fLy6sxvUJ3fn5Sh+iXQFLSCtn7I37ez+rJkCD7Y+HFJGilC5XE7
dDn+T5OZgZBGxcdjVi5t5PLCRjx2b1b/HFjD4ZAnNl6ekPJ7P4+4AdOE0npgmrWuJC3fA2AdwLx2
e8H9xQWMKTNYoY02UMBw/nwCnpLlT2PMBKHi/Lq4VosrFvxJP3GQ+5tf64DT15ILEcdBtRuYknCd
8+G/z87fK5EJPWVtWx7tHix+rfZE8PEDxO1Zkeis39Jj8kaTn32Wt2DbnNbyUmb5uz797kzMue6r
xeO5+Fybk9WvuAZnr8Chk1QDn3SjIQa4kvuSDuq1a82cwPtEVD59Ppv57EelUlHl85x7WqfAiWq5
Rb9BmcA0eelbU8Nq0nEzZ87f5Huv8aacCXeb+dI4GvLAUT7CXg2uodNqURWBi2bGe8fjoeuBfud8
9d1Kl2BkouMpkZpXMmduVzorq8WNLXYOunTUhdTjENxASgrdnjSUGVQE1DyT5Mts5u0y+d/OzrPK
UxZBtyF1HJlvpyvqSfPZXJ53SmdbmsyRJMIqMWybbiyw39Bei//3VzMHv7QwCGzLhQ7rL4qi+pdz
A3rwuVAaAAysrykBhSvv5Lxt9S7ivP7c7Gk+sAx6aaQ9P1zf4KZ2NB3K8C4XuQndpM2Xp3lZxNvN
/PrVzFHeP05K5T7iq1WvNqQY+AVXZ2uK1twUYhCO1bHZpnSR91vlb/m0tJkTfBqtDsZOS7m75X76
SuYSoGj5je/QtMmgZSLHj21OcrbU20v79ddmjq5RrBxvpVJBzrHFa47Hf0QZv+LKTe0T1BtEj6MT
uoPBHu2V5ENTumFvn4WVc7ByZuBP9jLbzFTlzgyowuLVPxwCzQW+T5bLo822FzzcAr6N0iZv7t8F
kpc5yMJEJX2tVzajmZx7WXUrUKsmbEO3FTYlVG5TniykS3rOL1ZzjnNWpXufbzab2ZFfXKv1nahI
RysmnLdTq2y5lOQII22cmNsBlGmrPWnm7vT3vxuaPtJNqdLIpEcHZbNKL3ddS+SVMcTaCNjXbn27
7uCMiY1AiQ5B4Orlv5A0+V/+u9v/fTmTK60P6qhyp18EZ4xXugQ3AVq+1JrizcRX+v3VutXQFxHa
GneYN/XyU6QzMx/4U7axSuxJkuiqA4yJa3Je1viMop8Gl4myo+pudaNQockoy4aQWr7oauJZWzLp
c71HP/1QzEvvCSCiiZIFed3uQRsjBMdrB/MC60TDGtcDP0Tgik+7m3NUZCb9aYSZiDwvabOd/mDh
av0N4gVCMh5nDV4WZhxzRJpWHmL5pn4JLqj8WzB5eF8yzVIlva20dUWGCZYrishs2KWaFZooOxCh
5GVyTzHsp5+YicL4zG1QDsmf2I1GTZw8RvHwkFzoFLgXtIiL6rgKhV90yhh+1eHRrzGC1qw5dnxh
eLBt8JDJtjbxpp5t99TmoCzmCZIxlwfHdhAEod1D+Q18gn4QMNNrd6rd9QBNxxQN2MI9XeEE5CzZ
+7vs3wRm4ntpdJ7NF9DbZXS7m9EwBVckN3Nxg3BtBtJpFywrJy3U3r3JX1ctG9xnKmb1RzmJJ1bt
4ZAPY/niJ4u2L+8zaCDKQQYa0/Lwr6A0JfFvEQ5g7ub8/PfB/b9/fpZuvCstFyuo4RrYHNtHke9h
vCKABqC1hEhDoNqBDK2wTR7l1wHeIcqYVFeLJexvUC88i0Yvu3dRpVunsnxovANhHGmw5yiAUqFz
SWF4rZi22W5XLdLynNv1CZz/2cUvH84swONxmt+Kj+Lz2CA3qgRkx6WN9bU4wtwoAk0KnY6HCTet
G0LyiA9ibK/GA5DTovXAKEVcMKQ04djCjXPx3Jn8n9bl3wCzOfQ2VYurEW0vyaFhaQE2ASxvHPlo
OEEHihUp2oF/3LZqeW2T3+Hbr4vyVBm9LArGU8fVbMPm3Nr9PiTCOmjdwqERhSb8H/6sVVZFQ7O+
oRlDVKOIBWjsT2cSKKAuT90hN7V/e0ZfJiNzH+7nM+OkPBSOi6Ts17mMWwXTrdqN5xAkBdvDnTAv
MshI9mGPZFWSlfMm1eZ3lkBeNo6DGTqYGew4t6Xz5YeNqmVkT3Ei8/5PgNHLuShnbrrrVT/OZ/AD
uOkiK9LsFSg+Xn1mtdVCB47eWr6kuHJP0Rxu9LXWbFbsm256OcEhb94z19mxdMRyFgsW8hBeclc3
UXoSN3kihZ1gbi3rVjN32t/GxpfFztxot+seve5C05KISWfKaaXccl0BSQ1sEMpYnsP4G8EkV+jL
BzM32uNYKR2rx/tzv5PkP/xk1wYfEsKklYJpu6IFZ80XJPygtCZIvzed0G0wZ67lkn7abZl76Eqj
kqVxJiIBEZ7q1EmE36iawpWoLKpR3syAI7kn622m+fLbM3HwuCivFX353Gjke/LNTA2WO0BKk0S4
DQfxOCBXyn1V5ZytrGTLSPXCbDSSZ4unXITPF7IxnARES4TUJmzqACnGpm1y3Jyr9wl3f5hnQ6Zw
L9HtVNXU+fVa0uAAA0XJG38PHkOVF2L9t82VdxD2MuGi/X8usJEJYsZJPY50hW1GEKvXk9al94OJ
ZSgxyCBgSxVCWYj7vKvy9vbTTevl187UhzYvrNTnPddfxg+HXHl4pl+GAhOcqvaNzU1BMAzvIa0Q
wiXWDUhDduK8NnlZzU6Y6uZmXHInf1qBTHAzyrONgQRdS4ouGmAedVI8m6IBMGwXohfzIVFKlMjN
SpwHyKlvM/R/G97IhLT0eLobx528V6P6Oa4jVKT295+Pu6o543VHBRuJCaEmbc7r6PEAbia5MS4n
sBqZGLeca8VC5cJeSMN+n82QtMSjJQNOTK7LF/NIXk/+6qc5z8S4Q6lcLN1P7PqqR1XTlQ+7+sPa
UYZzoAe3fN+5NHyn1wMKPrSCwTyRTAu2wGQiVeQ6phfSGqNJySruhaU6hBaGmqvOewsTv4RiIxME
C/fTdlfdEQQBqEHqh5vGZYMNvnxEhaTD1wS+a7B0ZFLYbOYelpwQ/NQKvxyWzd54rKRnAhc+ZRqS
0V0bvTzRcNshOAAzSf1UPD6Ijtc0kolX6kG94vb/fGbzIlTWjki77NNTcStjI1cBkj4WaU37Dd/t
4auCVAC22oo6Xe77+m2Z6mX2K5nQuK2s5ss11sryLUnVAj6TGNKYOxn6M9sXemT3thJqAvXYQfeH
wpD7Lso5F5VMjCxgnajdjqx/zeqP3L0owozEG8WE9nJAKIuLAtbFST1tA0D8ACcfyMTVDW797Il0
2D64xQo6FYnLXOKOl4tH5USup8ji1wYprdghnKIIRG7IwrA0F3gD9JP0RCghKR4s3vRJTINSkbMv
5I//cIazAPdlg6fT7czXu5GUYUmaicwEwYPiG+0u2tPcu/LtcqgwI7DYVlBDZKJG6XhXrmvjpiV3
IjXPEOS5PoEa7qH8sbzZgyYAXN7+fzvLL1/NBIH1fb0tPFYER8vaIaJwJPVKrfnwoVtrlIKU122J
vBZrc6tAX2RBE5GcmX6bnbyMIJMVpfqtlK51fjdqhD6Pr4gXEE89+jq3vr8pVCpmTNmMBhnNac6P
f38//ft0lo27eMzodrPkx3dppBX0MSQomsBIVPLodmn+NHZeA4CEnpcirjgdeoE3F/mYyFtQ4GUQ
mUCwUtYjsgY5iKsZ0UYLiXh1AfeNhXdNYcJiuPcOEU5AuS+f94jAy6czEWD/0Efn605+2upXmXna
D+MLSLVsYVFPcSG18hiPxyVaEPL6nVndnIzpfxjAf3B2ps2NKluX/kVEAAIEX5nRPHrQF8KyLSaJ
UUiIX98Pfruj67gc5eiOe++5dcqySCBz5861114Lcyz0l3UQiW8DSMbCw7hX7RCCxoP2Mi06GJ3i
M2VuDGu1eqVKj7pMu/qC26e/7UE/khRGuEf8n8sPS/KPEBMm5TgUjdsARxUP6BpDNWkQcDmy2gM8
Y73LrB0YRx180d+m/Y/73x/X/paY3etekvLk/rX/JQvgmCX1Qsgr3mwWrYi1Q3PI+v8zGfrjst9S
siSVm3Oh8sSfXl7KAADOcLkwoY0q1kK2F7q/9X87bv3QgcCh74+Lfs/AjPihCBX3WrtTuutfliTE
6vRsV/N4G4PCee/QIV5TyOH7NrNOLHU4078s9p8rWn8M4lt8LdW6zS8jXvb/JBx078fbDVSBd7CF
vUWTuQeV8d+x7Yvz/tcu8sc1v0VXPY9DSbly40ALLlWl3SbDDG03d5+mqJXQ3FP5ZOVuIN8cMBZi
zey59zgHOhQ92PJPEm72eCL++ix+jDlj5JS0Qe/2Lz/qrCr1Li/yYd1BEzNozNwdh2a5FQckB770
ZD8h2v7yBowf9tQRTZmITrHaxzQK/He5NQ9N0ET1oqC/ZdNIy3GQXf2rMP/42GwQzRm5eN0tDzcG
dXt/Qn9hh7vcBQJVNi0m1LWvWAeisjIrGOpmk605xMTPYvAsrQeOXeivTCTXglWN3OxaLudnCmbV
yrKiwXh1fRLsNU/cyN2nqsTZU0WRFjOo8O3j3y/9JxLeCIcgqBASRDDEXf97m4nYG60QRQoUGEIK
BLdmIVs0HRxIbgdf3k9thn5fYY4OJtRmkJYYWzsIxGMbecbI/Pdo5B/OYCN4qgiP6XDAR98l3u+y
XORNYYx2touUvYvEziCdBPsf0KUN9ts1kqna4pdX/VNk/c9Vv614qRulWh1zVcHHpLZF0fJAq+PY
UfnPivYJSJzbNXCW5vyGMP205rBl0rAHoduK+fRtT8l0OVLaWh7tKJ8OdSHmj40oE6RyRVl8aq+Z
1wq8hYvVDfmc7YX++8qjGSWe6I93tNuDFJ3B2v3wfYJwaZ1CTAZD6zdL+J/CES3KFJMQVhz0kL7F
fy0vDVXM7qMvVn6FPKFmysh/Y+i2HDJNOkLHxgLNU20gh/kDd+TfE+OnuutIM7TB7WHQkv+axn9s
fmdVy27pLRpRjECt8XBYBm6xD44ddFxSj4R22Vm3fiYmLd78bfvMFLU6usRQvO9/WzE/AGOKKBs6
TwJvUfXrWf0xlFDtdDw8ankn4w80aAoN3Z0H9WIdzjukkZfuwBemuzP3ESkYErLXhFzUbmFzcjLW
ft2wvh7+t7iNxJJk0MX0kzG7EoOaXG6lvEtOJZZvYzje8S7dGShPslFXFoASvRt6hKVS9SIjhk+j
b2iLeNgucDQEsb9c7ZU5lAxyy0jNXvClO4YqZ0vliP+rsukPJwdGqyo45igowHwvKyWyfJPEupLZ
ZV5sMJ4lfCvlbumFC1v/s319rl6y+3R1dx/uK+SrCSZzuoWY+ONmp7TuNIvfkM6fkDAVR4lBARY7
o/F3+K3rSn0Uh7K4u8SkVS+RBpFB2jVM7kMZzI8NRJIgdN+fadd5VDbRsLVmQ7mdaPgFRUbu2vj4
QAO4/y0c/nXa0JBqlseyRNc58l3fVWD7qI/FtlYlTll36+py9D4CCG2u0wFyGKSHBlqoDzfb/vdy
+zsOc2G8CjjfybAM1O9KqkZVtHnfdxIR8WkQkHCHo/aw+XnAgNlqAhf2l0v+TYz8dslvJ6tIO8eP
y51LtpOX+QH4DWWdMSZD5mwCA87/FdORfnq4f9zjd1K8qieXS5T2EinWQGVYFt6Q0OIAtPV/A7X/
Dl/DzQ3Rgj2WCPZ9ipV9W7V6xM1lZjyyYNpaCmzTat1YGxoGUPyilEFHH6Xv19okXCwMkMaaPL6F
yvHvd8tG+h0toOmR+STSqqJ+yR7/d8unrp0Y96IXd1PGIiI3XwUpiuzmrQ5a55rghTQ33sur83DC
06idoGn9lBMW8sHjtEPdeTjxtoikX2l+QvY9CAY/O/4uxKGs7pG0xhEUw1B93YV2Sr5+wXfL5JTI
P3TqlPE23cr3AHn4UFuhlCTwA5KNrLB0tlzwXnuMMZuJ9UCND6QOdS35NBRPu5t9YUetra1qXIdH
gZJbWkomOmpd4RJIMPQlDqIpdqehZThIcYdBImBkuJBiN8fxRCg91bBpvcisx9X+FG90mGCodqu8
Jvw8l+gy8FdqauHt0uHr2s1u0/48v418vvchfMiqpb0qCLSVjhZo6fRMj6a1CerCL0VTKiajlE9t
tJufIQ/db5LCkpopBGrl5gu4ce4CLZpIeXC+MOxXMfW60sGQjE6R1IqQoMM3/dMo7B2AXmXhUqCv
Yjt8padzE92ZHO0ntlsNj1mnxGmEw1Ax3cgcfhW1nVUpWWEKP8AMcHjY8TQfBVnpc1d5AmmcX/Iw
bE3wP/ldyano7bMNBpc4Kr4yNNvwhcEuqIfvb/hMmC4k0cSikFuhg0tHMPjWWElkXbHatKRn1IR3
Ge/cOW97EMct7zRnLrTIBRzJZtFc5l4jJzuox1oYKgmp3T0zDz7VZpgwSDJ/BuhrR46Be9OnUPI9
kakVsy+RqlExeO9aO9YF7hSF7iAcHt7IASuLiYQ3VjH4S3IDkoUrXjbhC2O75DLmRXarT4RgrwWU
pDOyoNOWAg4dVQgjZOgjgBWJx+EZMVqMb/c7HeSABPPOJKz4/5o2jmF0BS4CdstzKBRoZbvbM5Xd
yz7fdqI5RgKnYL4i/RiuUNu48Zh4hzoSxF8XuMyHh8+zkdnOsoenSS59qgFQoJwyyOk9nTY3/35z
Wlqqc6vHyDS01PssTi0lc8XKXhlzaqiD0rJo61dH3e/7irYHjGBKq60cZtrwr/08rs2ziIZQhDwE
okgt4iCSMz6b9Z3eMsqvRlDsMOuc3T8Ku9jKcBScJMAWazJITqTp/K0NcLb4usbValf9Z/TCrVjN
hzgbP/kTRCHI4YQgRthFD028DDJEaKTIxYj1dezFC2H9OnEEqo+RtWhupvW230Zocq4HHaaLz1dJ
gDBG5L7lePmczRFzqTWV2NT9UTl9E7x78NhuL9ut5i8cOkzQoLNf37bbQjeR/H+YNzQ95d6WG4vb
56Ctu01jd4lVaq6M+8qZR2iGiWkg9sLdep3VvtKbdZ2yok312f0EDaGp+fbWDYSMxbmzEYkgCUts
azxRIo88dUKUzaStiF2Bd+usLhp675QjKbRhq4qdW/crdZ6CFmo0nnNqL+PIuhGVcp5fx84/zoE9
BM3c1we+QkWjmk5xt0XoJbRHzM67maDRkOFCdP3EDAyjcGz0AswmT/RYf4rHezMUrdXCTbbYidsQ
RYWAQ3QOQ06P3XiPqsMDYcW7n9h+IUz5JQ+34w1n7BiTZtqjJBchchG97Y9ehW1Ae7O6gtPrDxLH
1knZoE9eV/aodcahzzEy0ia6FUmYBdp6vx+Jp0dtXcR9lVpyPaVDtaPG2EI4qpfjkX3li6jt2C3Q
HtaDNKRlY/6xbo43cJ70826GtdUcC3RuPJ6YmoIOiCkaIYziYxywGoAozWh5qglPtA6sKVw1U1q3
+Bwm6Bez6O2bYmOBWzp8FKaEc/bGo0U0jML4GKecYvp8xrUH+Rg6EdaNBO3LP+/HQbiJbJ7C7eZH
w1OGrXcnV9jWDCrSB+u3hxm5vEHe3AnzhFabyBgIpLv1ODU/qisiHr70GlqScdKzeaFNRMkREYsX
LdyibqmnFHanMExMkEqnHijS6si+5ZZudcvrO4agLDjJLMqtEAZnvJISu8HFN91eUl+5+Of7pL1c
7KcHbbZXwctGh4dnjJdh/xaheINtyGU6uswq3Ga0WVg4vbQFo0Uh7aJ4mQQ7JhaCf+/2X3Wx/xwO
OFRKKvL8nA3Qsv1eTwyrrtD7q9bvpuq2c8vaHo2stuSKjdu7uHdggxTop5F7RT0Sa1gOuZV1KHUf
6xb+d1shtjLduSj5l9PWNWfxxrjY2LDOHhhWzuI34XCz4rv9HL/phvkaoteQe06supqZxU7VYMaS
U3RZROB129TxiRExlRp8SamiahZr4T7loPEg+Lr/vvG/4fLhxmmNVjWVIyN2ef/NcsatMGqKWOx3
itc+9bvU7XE81yat0790CeZ9kqu6OTem4y4NvhEFqhciQj9ymsDAI9I3ngY38d8MWH7KOv8YFlnY
f4eFsEeTpmrfkwlKtuxI7K9Wvd2tCtlOF3cMpEaWj79Qv/r34/gb4xgexwAeD6ThEd5J364bP8aR
1lTDdV+m9exwPLIt7gCuN84s2zlo4xG1S2vd0l/3y+H977Llt2t/AzkeWf8Y613Zg1zPH1Y9Ey19
Uu/i1yU8/WAAD1DEXlSrfFOyP2wZxC9ni18H8A06bwXMcOQrN/8ClUVy50eFwkFLTrHxDI40tFlO
aitfnwgpH//PcMG3m1f+++D7MMmQEuPa4IRz3Zvrp4Oy3/W+6ZmYoN5ZTNZ+D3No6LaazO724o32
jN/wE+nvVrdvw/gGpcvCWGvEUd3vngSfkyRpwtCo+iWrkGFvj3jOUEsJUM+xeruXqW0sr6sUL5ar
Vb4qT5Hk05iVe1gC8feJKeC/bI9s1RXMatEnZjdbVpNlTgmWnsk70d6lc3exqK3+MzYV8PKC7CML
ZkXMvizUJszdi7k3ErgExsRJQvMSzK4PR5jnWD6/jidvk5u3PRPTPyARvp5izJi3+YSY7u/3b1Ww
mOjTe3Bby0R7CTcCtjomb26N74NfEOIRv6yeAQX9K4r+sXq+IYRC0RddcW54iS/iCXnActfZLrMI
YZLPq1nZvDfiX39y4IUNqEA+X7e/hjRpmCp/j0IbKyBgGj1F36aSNOYcKfXFsI56l3mMGSKHmdBF
DQNJZLpz/33XP51aVZrANGwgRjiTGd+wYajc2kOpzz2VEM2TTxIuRxWTJqRH3dGswsu80UZctWhj
X0xpEc2MufauTmK/JBci15nnnxF9N8IUiw6cZH8Z3F9kQCb0n4P7Ft8v4VW6pXraw0Udb7sXNJJk
3bpl+8vmtsqcy1zB9wTYhpIYRsWkEycmWZpYgm61HLqeJudB4oDJUvnawdj9Mrgfjth/DG70PcoL
9/YRp2nWo5yEo+9OhI0wuwbSIL62HI5sE1wVnzgPW2KQzMQINb23h9ndsa29+zd+3pqyj8i9L3gi
xMZ/D+7HaSRj16MM6iG0n30LBVotSTEebw8oRrInY+Mo2Z/dBFHAZ1KD1a+2rT/gLEzV/3u5b2uH
khJgoMDlDBQTrwgcYSLJCQpn6hpG2dgTXRRZzd82WuUvmHaYHxpTlLVC15/4LeYrWnbN4huL5Uv4
/l5Z88t5CP7NG7j12IfWx7HV/cQseuQ9vyrvjrfaRAfANRi0r2/JK9RKuXK2QzPNbzy3v0Vuvo3t
20LWleqR533eo8eBaxByKbOnbujAPhCWv1S9v6wFPGX1WXjJIbRRgPQotC6ESbaC6qS/vO73Wzq6
fglzmJT8EGHAGym8IM+t/gXONl3fK+SjZIsJQsxm42A7pUb2Y3ItdtdyLnsiGyjmcHcr0S1Efh8x
YPM0LlhZQOGqHX7isfIkohYpe1NKYzS63IDo6fZAUZbT2e7M0XoH6IvR5nwZnO3gM5pvBvBo6R5Q
wRgKIGqEQxLOMxNCLLuLeVR9UJBggGvK6Sp/2O+wXz83hYXe8mH8/lI5U2MWvj21po+sE4xz1SJt
v5rp/EzWrtoImt++ZByWbr4dvgnFjtUM94GVB2T1WYakf9bOg0PC4TEAicG2bDfeyJwnmCKJSftF
tFmCgPLTTbbf7C6+mx3ArDabMXaBH/ziYMuDhMYTR1fA4x7U5v9wB9HXCkd45YxF2j4zzqhAS4PM
5hkIlx0xXC4A/IRuEOEuQd4ddULzywOoVYNNvouBVnbH5TghV0QQYHwdNOAAZT4/8yNk//ckuE2e
64f57K1k/AyRkVLMfkLTcrEcVGNxiMTNoEuC2knRzgNNXRQhVclwFmcvyZWjgHezqhes46XYbF1p
3dqJbI7WAN03xb1jeca/PreuXgX39xzwg04TShq1202eRd17gIP31v+gFbG/R87YSZ1bZopXaw8H
hjNfzpYMO1lfKABL/uW6EEa4steddxb8ezfrRotuyDdRvTB2smjJi8u0W2UPaCvX1HwajezCUT+m
WYsCaG5s6Hfhy9eq2bXOh0Id4Bz6/w6NfwvlDAvToLYz0pCZBHP/b7LWtY/ohu3qY4c9GKUAdln0
PjifdfZhpx6Bdq6DmdkGiBC6zaBMEyfW62Lbz/P1fWiPh5TM/vJbGeCn7OPPUX0LZeNUT7TLQ3pQ
BniaH+ZuNqWzdsD1Apm66MyhEKBaF8Kob3D2/q3+rgw76fe048/Lf4tWtXbN+kbi8grrmmdSsCgP
pXvsQdFA3bwcd4rNEEjh4KAFvACLpO5VzWYUBS1x2drIA+Mjs8UnqzVD69rOlUW/4m3+ZtmiIAf6
w1jxO6GWrcr0XH9XOiqKa5/VjfYgRYqDQZblMrbRbbnbeIm2gMKL4umSe5rHjtwMNO/eVc17TdQB
8R1ZN1CiQEn9ClGm+VN1JnaMWZoOB7IR/ylia3SD2KNX0ye0X1K6SxKRO1obQWRfWNRWROdtaJ8A
dE5fkJ125KWst7RhxPsn9UMKumWB9lRhDsZxh2phmO0T+uwKg7Cm19cBNQmBUca70Jo2k6czFSeG
XV24h8YBgmkwdHhYzenyVSwWWpSlHiecGb9ou3kgDg7bWDRulrVgH/F6gS3BCVOZzCsk3e6bs33H
s3h63WIsqyrIDcCiDCeyhW1EjZCpqRAxnHCMdJUMXFGA+nDhefWE5FFI6pc8rGO1qUyqAfjMDzKc
Igav6Ae9cLTp3cNBGMTuDpnolzOJ/iDiheKi6Ii3nvNShxhRiJOHNQa3Edx50jPS2saI6m6+PLW8
j9PD0j0tDe6SxwPpHwtEaQAIrEhkB741E0wQVb7zYpaYtjgJAnEq0IElP6ze7blc9Ja3VnXxqgug
ReXn3cLAi9lMYlesrS53xQLGenThWV3fyctAlJ04yMwEAWM/G5uXlO1CcNPCvZsduK2tOy3J6xRy
R7d8Ump+Gjrj1WBQFUErNVXR5S87wVPte+5/jEfmeiwE+NUBP62626466s7l+HFSeG8Dcjy8V3Q4
CHDck4riDjPpw26e1wCM8WQbTrcggSd/UN2ijX3engpzatvWVp+C2Jpv+ab+IlV+xPOB10c5dAps
8qEG49czu4pD8gic7aaowerO12hjgQtVyOujjm9S56kfK13c8WQuZtJsjMfqiVck2S/d1777hAPX
8M7pnq3Dtz4+I18WsRAiAwgT41NjdBrRYjy5zbDN4eRoJf79weOt7SvKxVc6JDXvYQnvDQSKwZHi
WFkNn9KoXGICwEck2uZGGIfDULXOQY7nVfZW6fbDyRaXcMEU7GZRZ+sTaRajN8s3MXynpCRVoLxr
4wpQ43WNQ8BlcXfGsB+vsxFT+0TWUIF7zx6cHnGxXVQLKkE4D9yd+9PjbF5jOwE3Vh3mdojhbe8U
b5gKowIRO0VlqYaJeW2+u83K2D7fzDQ09YsdbaLF1ZXnjSO5+oSkbLzU5tFJWYdz1OFnxYIjYPMU
Mr/XJD5GbFYnY9m+8SDliyNhiauDciSLurWGH/vFVFtIgbQM58aSX2JUfWJq50lNnOxdXJD5RZ0Q
gAs50QAZppGb2xX0eiaZ3+HB1zhPdQej01i1xKlt/kIkujycUp6xtgDz4touFafE3BJv2dh6MI95
Q1gnr5PTvRzWhErkLS2cGZTHkLrpmt2gqM2fnySWfe2m9fCE5cfwsJkTqR6cH+5Y4pxvCUD53bSc
YUJa81+GygZ9HhYheZ+i2VW+EAC4pQEXDfe1G+4zdZoQP17lsVukVo1LaY0vBS72rnzxR7x/bFPx
eii99mE/mpVWOIpMN6uTCiDq7PhVYdcppQ3/xhQgRguevOGjOmA+Xskl8rM2xtedOcLR9Oz1rwLo
+wdlalfmEwF45rpxqqfqTeuHKHUNlM/j3WknjX/KD7mHNPnx4VWDJlvyPLaFgNqmc0NhdXdfdp+P
ymmXqX8nsxH2lyB8qRfNDLuc8+I6Uex+As99AfLgXZZgEtYIkfPIlf16jKhGSGUmdFK2kPGytAF+
zWbRLLRJuA4nd6d2R3AExmaJ4t7y/NIvby5rglqb2T8zPJ4oc6U63SehVXvpnB0Iz6fUGtFhSSOl
8lx+Git6+WpXmetOOhepvi4LV7TPC0Wm+hNPJxKWmH7pNdPYq5xw3i11J0TDapYciT93q3hqJ4JP
Ni+15qV2szuquqNXfXOfppGVVORuulth9ZeEdmJfbNmNN4WNs+XNFbbV0/j9HCjz+4TZkLDc3qNj
NxQ0RFN2MUiA9yqbDXryVhXkcM7PkxQTl1dtkR3Lqy2tUoD70o5n59nlbbwcvTRvt+C6vEy6qYwx
677ymOc7bM63Z5tU1GjseqVNWKZibLEH8pueEloaKtjUGTbS9iqwOPtVhzfFOjupS5Za7JyD69lS
cK+S7PucoiFLYWIs1aW+1+fAF7g5PJyW5yfAcqP4OJSLrxSqBivm2zKaNp3Nfppo7nVWygM8fkNW
YshNLYJg4cTzsV3beTByo+ltVjyRKrDx6PBELk6DPjW0q3bPM72+E2mjE3A/e5deWj1elY1TR844
NgvZlw/1S/fOIovE4P7AOdpkz8I+wC6ISbElz8/JtDGmF/b0OSusW+aUOq72RWIr6eG+Aah9GI13
owuOH7Tm7X086z+o5eTvujVKzcvx9hrPkoeTz8RT5+IGvwJTCC0KH8LH5cgjHONL3tvKQh7Ow9K7
SGUpGG0NZuL6hl4GdSsQ2InGip4k23h9RrXTws98my7k1pJq4Ln+SZfNjBxgWu9zZThqXQv3hoMz
SBivaCnyXNCD1xcVXYkTYx2t6jcNWoGvYRKaZ06Mi4Xh9bEVL9RJ9Jo7BAJKUDWpggGqWBH2o7do
UWL8eDn0NvGQd0q1WL/a1CbSObdTINm0pLpbIN08ctUXEqDhPnQv8YF2sXrxKKFnn+Wz9lp4EqLx
+NLvbqmpb6KlAtDvCG52ItETtmUQ+Rhm4bmp2pSnMaYhLRG2N8McZvoTenC54GqO9MrE8bv/PSmy
x5JTavZGlI1le/Q+xl8U2sLH3awohAP/7eP9/ZiwPpXB+bzUTB0Dulm1Glnh8symVGNJLyYQPhLe
vm6J7+GyoKK5jN/UQ4sr1/itu9nNxyX0DE9bNi+53+K+IlnGRLZLjze0ByWiWBotC8k6fxbtQr35
iuQkHCkXo1U818mrKD7O1bsvPlN61Eb+eMWrz++m9FrgOx6ZxL/6vagH2hKWH8PnxMY6Y79+1KGn
QCEYD8G3fMd0wZbmsTMmG04DyU14XslB8hPfeElwbgrXvUHulTzlyYyEi5pZd7XJRVqz/+ixrvbZ
YcRJGYhP4tNVZqdmC+Ft/c+EJ5boh+TUZe5oR6nfO2Mvo2EsgIBqP7D8xYl2aPqgnKnv2WIvTGT3
qlsIp+ZP2Q5fGlv3Oyko8aS4maPGvWKCRVV7Js7Kt6YGVQsju0nM0DATni4FzndtNlqgc7lneqBv
fPnUA7il4vJmNS/hFmu0Nra193tNVBXtyr0se6d9ae1TjGXFifjuXoYzNg0XVxzBla2kcqjGY2ML
c2KMwxFxKBjN1Gm61F7zZxkPqM5JcwIACq8YMt1O/UmtzWJWntS5uMLWY6qR6gSI2vvxEKAU68Zt
X4fHOawEyCNgZLig3d0OY+8MwIB/uexEGSvl3DnPCdm+MBlXKN8TXYBNMpxt2dVrYzLCQYLs94NC
7XjXL0myM2rT7AOlY3wUfr8cLcFxCsS2VTN/aWEx3GG+WMIsJb09se2Li/uDnZI0IUn95HQ5ES7U
9/GyeDiXU/7O3/NLxi5rrKairmmOdo/1aInjU+bz3s6x3ZwInFVt9ktpFaOaEIxn58IUz7Yw2FFx
YH2Or3b+kqN0fra0NUGU+H39qkKHvck33l673GpiF5rxwxO2I4Ww0NTmuHZINh4PP7xMW0ZBn9eZ
MrU1jzbCe5ZY2p1DCwF/3S1DjDmAHXCuJ0L2r4ObSDspqBbYHCheRI+8Z8jm7fgTJayHFwfDOUwl
EhZYWSUb0WqfRLJVqlVBu1Cebjt1doWZ9vg0nhs2jXZ923Yy4guVV7FzWPUxmrO7W++Rd54qKMwo
ZhJAa5nUzv0FbdDD1Yz2wOXKCnJTFfliuhiR5IgQfLXUFvB0rxtLSC213up3s1eWEEmUwmWLgv3L
33RfLB9YL2po56UtwcaZZ3s1MvsjENbNN8AE4PkAXGVm19sV6sL4r+uzCsl3NNATV03cigQ6s9Wb
e4YGpVlN5rQA9rJzq70bzsmNBchUZ1b7mFwOLZyCq1lmFjyeypEka3TMESvmjHvHu9yqUBa4uU1r
X1q7wjcqc4p2GcWTtPayzIQnUxDrCUhBWdr9dUp/3lU38212uGKzxL0yPSWLytMI22Ghse6ZR87L
+KSredfIBUZHoGL2oczKuoEmxoItCitc3Y7cvNjad5g/V6tZNxyoDFId68ExHdnQmxm/Nhj1obC6
Q349WcheKvN/TMubW74bM2MV77WFCm/j5T6hOj+PFvq6b6G956QdO3jDvGR1UfrSOvKS2a02Hy+E
ke50f9G2oZ8+6yzZbA+DVudoRl2Le5imsjWCT5PZGQyz2qpXIsWGl3onNYH2MMvZqLZ1wv46xtCG
lRN7UjDkRAL+AuNAAdjapN792QgIz7StQY3YjFaFf54RPZuzaSzJ6/kjX1HOwnUd1DdEx2HEkfCe
b9Zjcba7qf4x2tR+OVUCCjKqIx1Kxa1LS7r48keV2o+VsY+f5PcuJm/hkZnShMiZv2kv9RPRqZvU
rNcEOhSFOmWbn7qHpSwjGZd3ouKYhCaQTpoBzco01k41u7MjAQ4CpMKJedO2l1m4Ld8IVRt9pu/u
5LUp7EYXI/ogFhyDEz0pDkjmpH57O2966zKLgRdKK5vpnHByt+Tc9nydQoqDBJXNMub7uh175cMM
JeTeM8J0Q8qJbHEvWmyIFNjgSg5l+20SpGPYYmb7eoELs5M2D8m8TYSxFc0kiqzF7DaRl9xaZ+nU
yrxurc3a19Ei95v39qX3RmCxkNjd+2v6/IDq8ZGH1iM1xdCXc1doTKmefv3ZEnr0nb07mdd44Aim
knPO/ZJ/MmPVAdqtC/xBJYhmGBNSBBXMC70ytWU87AucoqtJuG9Sm38KonVJvVtoxey5jUWxqn4+
gxIgQrlIKQ5RygQV/6yPGj+ZGsUknI03I/DHI8tdZYbN4SMqghmOzJLYAD9rr3K2uJp8NEGx5uqr
yRISWvLJXvWcUEfAiYpcWxguECkmmS/cx7HuQg28Pl/2hI7bkR8SMG7P4zwIU+9TX4WvHTk0V9sL
i+txoGOCFVMHftVTB9bjQzBHY/NW2IxCvDl9iG7vjJzrQwTGKk2eE5/gZiFxhpQPnHvKvcivfe4/
CpeByq/EKhFSN5RIDnY8NiJ95xHukmUpWfd00RTu9Rh+jAp7DH+PGi9Pi+Z00dQ6T+w8hjYemxhC
hLCaxkOCSBwVUztp7V532eMNvN8JGVeb+40vL9EahyQA+NS6ShbsPwKXsTHGZlGZ12eiKz+A2RnX
Hn+G9ggzMZadpLPgqlayS/AZuJAwIG9uuhz+SLiibB4NxMSos4rSPefm8Nk98bVBRrdySsM9Cxan
kZZgeWwUE+4ioZkPkb0SNIm8fHD4rz78ISrdnJ18XkA3hME4ojLGdRWTX2w+q8wmXJ9LuyzoBiOi
9yTc+/75Ue3HvU2kbB9e80no7UST2PnZZB6htC7tJgoG4qIlZgvCa157fJaiP0PhD1dtPhAet9wm
VxlCf+YQ04nW3IR6HEYBshmbTWEZhU/kZz/gxhk+f3+tnG7KzQyDYmWxQ1xNrpIXQcPEe9z96FB9
ogFZWKoSXLrhG+Jt8cmDyT5BO6yLx5SteZ1AiakT29nkMY+m7UZXTIULGK50jJfJIdFxhGEyYrok
OP1GW92mZ1eca09h42Y+RgyTZg8FVAjtgge7bzL7sgZ+mnd+T/0UhW5m++Qzmtx0nCezyZV7On5t
SkP0Tg7saOyxvEfYpvGWVcDaM2h+Y1IyNevn7lkZyL/MDoaqBMIb1M3z8bFSG9MUR2xFZn7KgsdL
uNSX7SzdjM5m8hqGprqviFyHdqkm/qVzhYnuX1y1M+/b2+FCyfP5DKGwsR7PYmif94lgtSRTx2h5
nje8z8oUVloE5w9zrRUfg98wh4q4H85QdsO83GYcAHJUJpPSDkN+iqjns0438qew0kNrzMmvfT7P
x8FIMIdz2jMfehAh7hbfDQfxuUD3d5h5plh7UBWzLbRLeao0VsyheMlP44PyHDvytFyX82KpyI7y
LJb2OcMueDjmZNvzJJ5QrNaeL8vLUpx20Kk3ZWb2e9lwNUpwa4VOpXDBkcXeilMOKBIbpnfeg2+E
VprZ6SEBMojNPrKqrQFPd5lTsPuUYZd0yGcRZeYM45JZXC0+lKQBa/m5jgJhBbuyPChHAbQ0XORe
pZuZYHe8/Q/FTwRCnVVsIQ9Cl1zfYl/0o5fSko/itD7kGMyJz4+pvhhsd/R5a2WcoTzRv+21o9pZ
2jGcth/t6oyOl/OmzEi6lvlCeks3KocVN3UgjC6KHXwt8BaIF5A9iuPpf5H2pkuOIlm07hPJDDFI
8Jd50Dwr/shiBARCQgIBevrzkdfsdqRKNzE716q7q7I6Mxwc9+3b115rbS6QppYgw71bNb1JbRks
wlQW2ceU6w6JTOHminEz+WLGddKmPniZj2PA7P4yGtU2W3/eB4CmCblb6PsoqNANWgQpu9mx3wxe
mbUyjSax8YAr7ZVETXTO9mUZz4mLbMjK4QoP5aG3oXGymVo5JTjuufxT5KpusblbfHo2XDTlvDDD
t1r/PIwO5uJOUe+yGVAqpIEx6235HkOkbXUukEv885hhsmn+hp+qPJNcRvMpQMKhXGiL3gRy6CLa
90f5/D57jATaDp8saSRbdCJxHrRAbNNgHPwhGpd2jhzqYKsmOaufwLrGl2t7+iZVVZgKFwK9C+mc
fJOoNjg6dPxFAbEl8nM0kUWyJU/fg5m41+h2a5Jsh+M6IBU+eMePeCR6fXDCYDAL11e39gtf9KjU
XT7Yr4e9gitXusnNDCgcO3GBFhwF4x/pMgz6dphl3KutZibM1FHohGvey+Bi7pFJWoxaAzx9lfvh
ejAt7UFExnHAf468hXLpbmA+Pvge14AYfTBDR1yRA7kcfIqlrevGlIAwRmlw2/W+b5recJ/dhStt
TG42iWlPm/6Qt/TWNzvb1ovcFGxWjnfcPOZKZvY2SAmcw0jY1+2xfz6ax490K+759dGIv5WF6iXc
Mc6tkOsOVfpIe7jT+PGRGCKs2ED0SBQurrhXV7V/CXgRwaPLJBzIByX4C0Db8fPmnBxtwZklfx/t
Ztz+MlyThdy3hOglggY+s1u+5bScJKexD84Qm4c6uAZDA9SmwFniWzYX0JFH9TLxw/n14xIkTjwf
fsQ0BzWq9SPgzCydcpywMbEQlABwYkJ4asdz5As+f5R+X/K3MO6DdIuciH4KvXok2fXyPlNsAP7h
jitlRDfhgT9wHnboKvbw8zQprRRE5aorS8Cx2KjeH6vTQgCYXMWLfHJ7L1ay39Ovy9qrNjLlM1t4
Z/hAs+8j1TkACWW45ok+KzWIg7ZptmglvmbH1nlN7sWVLF22Fw3OPUQWh7tFpVOB448AIp0ebWad
7Il5Puzz7/OYye1R5CGrCg5ee/WR9ZqLFIqXjyOXNQQeNboNLjDtZ+KG0/6CHqHsawvJxJb7WDKP
5wOZrXF64wRr0Dmga9HsUtZPvsLpRGVmxsxke3uaL0K3eg85oXaJe/+SN7BZcKDLQTglfJzuo8Qt
wIwveggoCBIaB4cUG6vIliiG0g28HyjMoQoYyk2LrdoP2i96DVC78P/EwdWTfTBLs1wX0+obLrg5
oLbHOoarxMabN2t5LW/qk9GDQbNiFxezKDbvYgsOpMZ9J9nN5GSVm7vXvDF1M5Z2cIb4MDQqkOJ4
lXw93tWdohqNLTmPyTW4fByRu4yEKZeDhtoJ8BuggV+AZmhELAJE4YpeyPmauW2u3tiPCQAxANBp
pIyjbUEVC+ngmekJeq2Cg4xkrUwU6+6X5hALdQU72sqU4SRrY805r8hUWxRBVxS9Nz9OBlP4DvK0
911+gsvJ+MmcrIsVOiquY6wsoKDcJkENifMVsYxU0SmnXPD08Oty01P0M6vLpFwB8vX8CyQGzoRY
NkSRWpDdPztibArcUcH0KLvs1J0IHhWZmEQWZ+c4tBXqDJTRfqQ/+2mg88UdDs5N3ejZhAPnhC3T
7DyjjvqOYOPxDu4aBfzPeX+2VVe+6+cZ6ozGu771a10cpSf9SAagmVeeuu3OKZptc8yrcyb9OLql
J5r5UnUvkyhIJ+dZMTnN8n260JzLewEFN8VVIbvpxQYQciqaPHWmGRcwvrN+mXCVecs/zxR6uGll
9nlX7s8VMaa9gJiPhbAkul8wNo9HJ5bVg9sW5vWzwsjeVHuwo8ZgE6x0YEhThPehA+zfbW10XN/8
y+5qlwHZiSM7jd8L+l7qIJogIVmXEenSkM7eR6tCkeGfp4ee2awyQI+Bfqd7GsqpcwuylQfgSkNT
jUw1ScDA3A67+2Z4YqcaZ6/YVIBmlXmH93rXs/ez16PSDdAG08MCkytNoFef+PFzgatngXNrb5mr
6gUHjGaQPGFR20zpP8k5SaJLlctWFneXAyhakjje3YEp0fIH4RREDM1HoONnzsnU/LrN2RyQ+R54
YuUBeN+pQRuiqW4LQ/ET70bQnyR2YVzfxV06uSyyi8Gioh2cVY4arzEv/DNpj/sYV94f+JPT3X1s
WEdnL1yFK27BV8u/fWQO02un79yaqFGBbTuKL+xE/mIiHob0Ex709D2BDMQ55SENmavLM5UOSpkU
ZadnWruFXt9nHpx0wtREE6E0hnOJybEvQTxqvnIzmrDMuaAVBMHEKQKNZuxAkhg/TkSXL+SFX/z+
wbTw63kWlFz9KGSYEnAYPvvWZZEuTjP2HMvr9plu0vciNwBslQHipXQSLY43mtDoxSJy2117cIUW
LO/PkxGYQ92iMCnwxcNvpsAV0UZYlp8Hl9dp2xvq2uY+5r47U4zhJvWZitEhuC6EUb1pSNHY+3Ow
hNjgJx2mh2WYvJ1LgzigzM+j4zs0nl5k3H8SsKNJHDoaYAtlPAxHGuNAPYkA8SnsiqGZCmMyu2wD
BC3crIofUZlELNbLkWPyJwdZDB3gkltkVql9fBjC1bv/XDf8NjoVMrhVD83jyWxnlXJfaajT4+Ta
7vbSbP/FCMZVGDqXh3vbpT953xyuxemAmGTxWwbcGezcS92+Ue7UqXpry5bxKsuNCN8ZurnzpERV
EGZ+gsCa59PEM20unvUHpA6EG5s+wHtkFUzye1JY1CZOqxNcjpIcV2GTkdo6fQvhFHEKqL79Mvnq
vmhGRBzBjARHICuqdWktQ/JNudX0zOs6nip7wGVlf1wj5knHTVvo2VKdiLjFLeSTDn1GRE0XnBvT
7b3Rv48bPn3jZyoNpNekVKFX+0wfYf9Mb/neXLRlEYputbrNeo5qn+yLfyf9vrVPC9a0UG3ZFYOe
mdjts1AnHzhXZ8Cvzcd3BpAHYzxJjDuXnLf792Wdf8gLZaa1j9eW2rTRYHFo5V3Uw/mr70QLZDBW
O/teODt8imayv0yYM8YTRtpPvJcsYZRNwlW0YD+x7faDQABYpd1gMe55+fLiH7Yl8gVW2X0ik7Nw
uHnHu3kxYH2sa0ubHwPBjYJDoG7B4SlUXc3chanBMm0ItI+U+EKtiC0sBHcubNxfyImnomiJ2wvb
OpwJ5sUH26e4bEVtIEzfhI/aodi7vRjvMuoJO59e1zdkkKjw/HQuf4huf9xQMBCN4Xc9HrgFd/bE
kLcqmMKU8CnHFh9zwL8a8av2UjTcR9bl7QLl+NjeGBJdDUL4HQ+0sPrdqQojUVxOwPjitSUuS3ZP
kd588JHTseC2GjdyfWYiZ3rc0/KiQpbhAj2KCGZASJ/8UfnjiH/nY0OJmBtNWxlMZuKoORmpm4OJ
+RmtbTUWoAhOTD8qFJ+z/k8u0itcM+K1aoIKojqFFoHi0y0/06NHVBA/r5v460CZmJwIxJ1m5EwQ
7HNjYMdHLoS15Cjrel32oIc70LJYeqY4JdItsndAQdBFMo/ewZIUQA4cvG6rfmSwHGCNs/HZTurn
gPKuhkZR+mFl9jfnL4ww7z3ruBhEZpTxEc+rh5E9jH30vh2m5ggnstu+Z8Q+d4kFvRiHBpDAzWLB
LxzIgwd3tN9bUJ6+3t/7ueFf0Ti2ApTlZRzNM+ewoO4hT1GGetKMWgiDW3NUBcA66/dqhSHncQDP
7mz6S1JHtINRCNGS23GjN4h4nB9AAITj6TqEw4Q5t7pueVOD+eXz6O2EvrNTca6It5sLhAYkN4bm
IjVMTZmS+ub0Ma+C8iNecvayPO8U/npIV50rCDV6KAiGNH6KrMREPmjTsW75c5iwuW90PUDUFbjR
2w9Ll4WB4lv/YVX8JKZ7X2Acw99/wqUye8zERb79OSv8geXFQT/YdiinuH2g0HiU9XkruisgC6L7
AzhHXnlZ00CApfYjun49mXC6+43n86+qD7bgugloRcVN/whhK+AnFghfMYOUR1ehNQs9T3nKFIaF
+VMF1HrWQ6yo70eYfZUrt9yKtnX5lQo2/zr6fmSLm6D/oMfUaqzNl+V99tMzb83IneeFjtUT1ecv
KMaKR4n06NAAGvCg7S97NLTKvwW3s5kfjAt2DQjM9sfxMXTnKvFGulusMBzbc24G3i3oz75Omknh
Vel5QzNpPrRRnMzT5IMno6xfIETKDCrxa/pC/rS2N6kzx6EjxWARy6m2k62IDz5ZxQ9CZ0cwrSsa
VXJGxFNfw1EHLbZleD4zQH+xKuUn0dpA0IRL/wQDlGZBuzfwDHWTftpHU9cXtGiiU2Dtj2il4Ftn
ngugB9bYFIegLiKs1NJv//UcTyK2VIvL5txAzw2CqV0tPmLLU2do/pcLByxuaPzpnutSBD9NWZe0
jBMXX5suZSHql47HeGIJJ4dHkwyOPEa221x6NlxhPndbXAIMx4Y8ocGvt+AaBzGuNVDltqvngsXJ
s6Uh6rCP+p7S3NEEbiVJ1tXabxtwVvFsRrbEsXSxzlQY2is38PkxnkI4Bvk00untu/39YPBYIrWa
/utWNVOVhtBbLOhsr6/TgoZrNV3jrJabjBfhZF07bqueghI/XFH0d+eIjGvHN0iMW+v60ydpMbib
eZTsdQ4Xvf8w1phk0kPZ/JrDtar06LvSUYJDlDQPQzjOoX0fV39299cXlV0nPJutxbq0oi21LsA7
QPxuKrP+Hrg0G33dgtT5urUiiuTAb4DApmJZ9O8F2n8lBvq9QJ8Y0qF80PqPU92sws1pUnuX1W2e
2skXrHpSyn+PJbd6lX8twic6dKnc1KKXVs3qePBvV2qIlx2lRBVKph+tTvAPQTm4sy5jgm5QrmPr
uARSSFpEBbuBFtJpK7Tj6CP9SWleT1KTk9X0f/7o1SeRosvbK7XT6cUZ7imTU7n/9wt0Lt8n/Y8o
pVHda0nuieAoOjOGpMOjaxIuFO4NzGD44YXzBe1AWXa0NgYHjD7HY/GK3/8fzvcCKIMy9zuJ/RuF
tcS29snqonOTRf77niUeYl/MaN3QJohHTlZ6Gz59l3UWdO6OD/EkLMqFOo5PEe/Rn1YtS5GkCk6R
t8MmB9tue3FyzqF7MD17J78FiEX67mraX63Yg+fxAjREoV6lkYbGRmlniCg+PVuE/JO8j/Eeu+nn
OXjETb+1vdGS0qTsVuirzO7j7nSc1mBz12DgtZYDeF1g4RLIFnaUFu0Q7MjGi+CPSwaTZ0YG3hnW
GffAwwwhTGJhGmkDgfrIO4oPaidbgIuHs63w09Bjnof9zWmkz7Kg0LfbtgUqdxMVFDVbTOgXQwa8
+bO7sX9YqltBXxP9DcdaJP7IATtdOW0YtJZ0a6c/PCm2ecTOu2Xk0I8aOwHYfj0zbHXyGGlnUGRo
PHpz4W8d0GGa0CEkt8KBwFGkSYM/hfHlRrTuspyD3bZXt9D2gdqbaO2XS3m77HnhknSjanWXxAp1
NJ8rVLj/vWQ7A3+7FH55bklF+JDChv29kZ23cbZ/xGCJEbq5ZTNe2c7CcvbSzyR76BKcPsiIDcdQ
MnXdoNM26KWu7HeoeRJFHut8WBxlHqWlcbcGkW+AQDWE3QQfMnxxoKsaVLzWeeLIkdsa2C0wZ0YJ
ayyFD+ACfeAeqcFMoeIIJG+pNhKCJR9hHnTIrvuvTkuZvnM0d5eF4fBZhCjSrWkYK1m94ljC1b10
YP+CGRQTzCUOxr+/UL89ep+joqyiMBdEfLT6wtNmPInh+SRUERoV4+PkYoBh3OmRcyLH6moi2H91
/P4e6nkxCGWjCdcYQaF7N+GiBYmlsSmhx1Wwt92uaex6s6cPnqRX6XxpeDNJ72P6WDoUc7BWVu3M
+umYxFcRTVYVaTDo08lCHj4dLVGvEA5KHDZoWmvYwcr0rE8jszjRTC6gEefD2eNO8u8xxdev978x
n0+D8nwZ3BLGLOGP5a7mamg9oFpZiUEA2iYGAKWToTHCXIN+Ll3GBJhgvVw5/3uAp5XzSPIrNg5a
vRo4B25zDhYalupDF1mC/KMeuJillc2qm/5WnpEdY2mkCw6CgNgsvMfq5ggWREWUIxpWyAjx3Dd4
ELv+523T4+y6g0dCXkG/fPUSN/bfWu1iH+oXyp6l6igEaFt2FLsB0rS+fsRRYoZmy0SlQ7qdzKmy
wSOWIHhRmybynmaRm+nfR1PZxj6XSRZ6RtHgNmnGyTynKDXXjNw8o9WsdtFW1t99dfqOmwlKISZx
8vB7DhDuLvwErJ5IVm8u259cFWF8QjtZJOaFxzCpLLC2Lmsql04U3Eb1T85r+C0YEgW1o8APb/h7
cdOr6WN9n4CgQS+9fTVeYve41tz8fy8R7ChffiJVZW8PRFEVntblQ02aLBeuzaoSHOhzAje1YoTW
AC8R2HZoJiRt3fxQAGj1E7CocYhMuNLf7PNAHyJSelgPbEMfVo2sACZWblwA8VuwykA7kaYtbVGA
KYvWdJlK2IAZg9oSZXt4o1A4HpwchBn30pGQHhw9CMvSZ8m1DtDkR9rl76eF/F4sxTM8sqpu6Wtw
EJqKOgykM/2qTB+DN9JtsIQ15f0kCU6Q/6GqgemWUwqLeeMkStse7gFjOJllIkga1G4/yy0ptjOK
8pA21rmCK5kBxwDaAFQ5jKuuPVyjfO1uZyDgIgmfCjfIlROrkvUeijjQbq4AyOSpqXMLb3yYbmI1
vuFPlRjQ33IqzYlFJVhWJoNqHCItAMBPnN59ViPKDs6UPXeN7B/8YpTy1sZRxNDxzm0C4f0Y+qZg
DIzT/OFGdm6Uk5jCXOFiWWOpK+hIEAwxVIO0AmEPqgYl1pQiUZvfhf5xSn4aXozjZxjg55B9Ubw5
L65f6GXeVTyJdjDfT62CpTZhDbrq7O0wrqwPzN3caQbesbp4BRLXqyt7Z+NDMKCCZgiE2ta1cBCN
3XBaWm9sPTcTuLZwlTHV9QAtDfQ6M0Zt1mfT7URHqu3zz5DX+IAdZsAiNCI7PSMN5zMjJbMOI0zW
objvTkZ/EY/PeEVmo5v1xk50pvVu+gjeSmsavqXTDHXRYyfCX29tCmsz3IxDqwjOJHF388CfO/la
K2yS57kl+hSzrMapbbhzEMp5KlxYSBNDp7cIRz2Diuf4SPqFW0Ag2rPoM7Y40KGt3fV6m04R7/KD
0+nBvFAkV0jO6L52saSJPCsgpukXLuayLrQ/IpgKfm1z8aNWbOa4JXzfTFh788ssDKbpktq3c97Z
Q1j+ZgxfDOro53mUtFY0IF3r8xhiFaLnj9TE6Isvgcm8m5pvoEjjHW52RsStrzYT2tlevfOiXl33
92VMMsqPAXL0+VFcNDFco4g1fINBQX23nPdH2aqEJmk2k+v0No6mPWtIXKu8ltocU0+Iv0D4Reo1
g8/T6OE0QPhINt3Lh1gZsmz2FrCjoD5Rqke0QcHw4dZb1hhrWk0wBDba4uDpoaubaiyy+P2hXb4f
Z4krjB/mcVZOTn5uyNbNCednB/ov/c5FK+V1+/ptAZuWguQJwbv6pSwiSpDhPPyGicd/BjNWuhkb
lCes+FvFP7myof8B9gH4GM2ooUHcKnqPqKADn1i8RLzqIXyb437FH9B4SeiHU8ImtQ0HwDsvKDlc
NlvNoPZpCBTK5OD91AKKIRWaA3NwnwireCZLRrJKIjOjbMXE4sDmgUWHewBiqBzOdSyYpxVlJczn
7KPfm4HvAIq3BSV89RQS0sTETBXJDuS7UTgVtiTaAeUNnNPuYwlE+zo5mVcnNGBYUlaGtHJ0+qBy
VmhHb0PZ5ByIvHBXQlH35J02bw9j0W1giAK7RetsXIyPQeMBDI2z9clWMZ3exBL1v9NMdcPPQyAE
F+D64XvvRx4JN0fleff1m5gYxYT65YMtg+fKZ7GghqZSGgDxPxkxZvYJ9T/o5xWVlGolu+kcbDEm
XPsFvBsQvoKT6LEpjPsaFBu4YlOPawiW7nAD6+n6Jo5OsVk7gAupe3yA2hcPI4/fNejazo21RWHK
xsoNfHI4ugXVNmoV1MVcHGVs53ceQ2F+QkPVnB6Y8QVR0dW/Lm535+he5gDKMta6o+HNvg5srT++
IgGQjYjCYbYsT/a1N7lFzhU5IWRVyQ+VUYZh2UWXL15+sAvNuj4w3GI9ZHDSQPEqiGvTIed2Ag3R
z6/LoQSNSpWnENe1DGdDM8EGc9E4Dw6rn3B7qz6TZIcKJ6agub/Ftnh2sR67f6dgnbjFuSezFW/l
1gNRsX34lh10f/Gk8kO88FbxRw25FbXmsvlIkDtVBpBjjdDVvMG9ivwL17SLWTe+fDMGuP1BDrpa
cbm9P5w+PCPUYKqOYV0umNVp1ePEubj3y6L+liK31Xu4JfC5z2eYMekWigVLMY6+2Ix6d4urGq92
r1qZRtWRKf/pQPGfO4AmipLaxzQG5/S/b2mnc11keabWuJ4gk/RaXVarfjt615HsyD4bnY4dQ0uc
xt7Ja7m71KceVJ3KEXsBDBOw4N+Zy5+E+V9P9JRb3i/y8KBceaJkIs6h3LqSKVs1He1bA1byTSdx
y3fI7wick6Ach/635MNqdLeW4BqfB0/m1i27I80iilqfgn0eiTYR0aoXOA9K3DiOODZc/SNXnZar
lXsiGneKu5Wb4j5xtjKcFBXz7A65JRf23c47zFyll3ehX1P+dBcqywGNb6VDvRIMSB9cTlI8Nx42
Rx7dVTWLnUyFERHKItM5yNrk9GFAojZvH6WBysWYI6ebdfWjwSnhVcL467Ge7kzpMMlOWUlOL+mn
zRGFxzTfFLg4XHaNX8/udjJR7PtUfkcysxhwmqJNSN7glnxHNuQrG3GOHX1+t5es0vymxslBk9CC
gVzCZpsgQT+A9cO2o4SOa+hn34fOIexgnVLwRJBD+cNUrNbxk+qnMi+udv552jUzzhFp0aNtAFZ/
AC2Hr4deTc7GZ1tDRsMYcK5tHhtp0/fJWBHtIJGdyaRqWNfBKwca2scAnd+PcfpHs6Za0gq8H2/Z
/nIwLhsLXeJjyi8Hb6ClP/HRqNFm9/wSmOXfC/ulh4/8a4Kf3I9klS9/kljYCtVEAavegfH9GZmz
xiwWlC86Rnt5R/zfaH/g11/wS1zKdZqdh+1oH96Qu/YWsNJBcdfxWmp7kfjHfv2DMvwa6HDV1FAq
GeiNmhSiWY7pAFWzcXqruKT1V2dfwUh2fA64Htoi1/7LMrR6QOstS4PrmakGh0KnIPqJUTEEWgh/
sfN29B7Adz0oSA//4UPj+uTsoPy7v1iZy3oxZgJi14E+K527Dt/zaiR2tXwkFhakQ6BuhG99e57g
76l88USW1lFf6b9yrfj1Nf8gOb9eOzk/8tu9z3ZptfKNJVvfn/koGd9B/VqHM5QOJtWurtnuv7rW
KTL24tKwP1SE565maqU0cnE4sUuX8JbIggt3aMEWpD55paWa20pR/r2SxFdA/a8h1adK0kW5XfMs
BpNqtYQ9Gs2lYOKDfREMIdlQXzXYKhB42eVHq6t8JL58Xyy/ZW2g9SXwlb/Pp7xKhMNjeG6DZWZz
E8KmQjAgT9jXAFotVC8MIGHwTvwvfBSAeGKO/K5WCv1XGI/y6yGeQmNRH3rZvc9DIOzwUNrbhKtx
Mh54FyZ9D2IL3CuRKnb5cMmvNrEyGKqipuBygwXk328fSRlgoBzXq5Z4Zcq8uAplOJzjEP3Qd4NJ
aWh6at63bzW1KTATYzugGlW48rI2SJ0xqLiPc0rda82DyQZjOpxqZmf/w66nfDqxL9fz/UST+3q1
EQ1628L0h4WH30TJJldNZQwNy6biajX/j55VWf17gfZfmd38nqWnz5Meqji8nBgf/gdGzwpbD6o0
chrUK6yNEaJuav+HBZa5HTDLS1xTGcpDoY/h/n/d/sPjtRwOpUNFFMBqz7rQ2ffOnsCQtIA/P+wA
/l4txIEwwAteGQ4GtB95OkKarB7mSZ/1cMVUBle2T1Te2ISzICGZ18Y6tE83AMGO+X0BSv8aVX0G
pctBKIaXLKpXDQzUjzYqL2qfO4YOSa6j0PUqrP41VrvWfoVVMVOF20kL6xW6JqCByhFaDSE1U31/
okiFrbb1Htv5VutYRNKL9OevgdtJ+DVweOtX/ejOIhrSo9JGpri88QQllc/c6k1Pgeio0HXbSzyX
EV3eA3iBN8AhczEBmzeoxm+o9XLi0fLmYoXV8Q1enLJ/PV6bVP56vAf9LpqhyJfnKMPK/GBe3c9w
LCIvnoR2IsCQ6hjwxab+a8D2gX4N2I/vfUVNmA+QF+NDJbYcRiCt2BJ0nC9/MpGnBOKvkZ6CXP2o
4kuqJW3iiTkJ4Adkzz/GHJ24+YtA8ddIT4FKuh3VQS6zkLmKGuWYCl9r3TTu2bkFy1r1aiRk5jdf
FeHOGgeZBWGWyhQkyY/SVTo2c9fDPJ1sVX8QnfOch2mNLhjd3IpwRDoThhen91/v/BQcj1k4OB9z
Tu+rSe/Bh3tHKUpZ0jg6/1cLBtPq/pDSVV98ik3RUe31Uo1QCIgvuVgJfT84g0S8VjoGev1G/+9A
f660v1amfDklknDqVXzFDwQVzgjS0tDrMnx8VYpj4v43zFMkSgZZJBxShrnid4Rcn2VJGwn9PbJu
3fWx19Hnf4M9RR8tpZ7Syxmsto+rdjkULsKlkbxkQLAMTI4x5ujI3F8dXn+94VNMiepUipQBsbbA
UPwDFwX0pgdscSl0ONG462LfOdxTRIkPkXKt2wklnlAcAGem5r6dxHbrJ9ixRtpH/29M+d98PsWU
4alqmqhdjBrV/DPL/Y5HCaiwha8JpYCOrfz/EcL+N9xTYMkuZ1E51bzanbXSgs+yDqmcslTXi8mv
XqxPd5+hRFUOy+inF+trZf+QXoYsfogH2AkmY1hxHFLY8ePWAO8j9ofcftpwhencw0BMf16snDAy
j+9AxNzNcfxohcD3YNaaU1A9ITGkMxx1X/iIXRPTrtvn7/D7cZ8mpve43pWyfVxwFZy2fLsIpAV6
CQRZiAw6FvSriPp7sKeIqt161wpz+TYwcEauZXO/HNKAr2NpvQo/v0d5Cqh09AzPTcUo7XHlJWP6
nPs9U/E6hun60E/htFdU5U0oGQaPD2z0zrh009Ec4xH9XXA7E8uOl3qOqVV4y05a3i4rLFGwgKDo
UYOfNBA8O96ra6SnsNqPq9NDkwZtFBhjlWPNWu8cjqOOtfAyfP/6TH/oKb9OiTQ7XJJY4Y0o/u1U
h6ujxVXZ6I2xmgFM63irl0sPs35Z6fdF+BtPS69fZLdUGgoVDJPyp6b6Q5sfHRn0WJqI05uJ2gfG
TupmuCb19x1jv9xjv8Z+WpCPREujSO1XK8FJPZRlE83AF4EbFw1QOgvLg1cnFU0nuY9qiqLiNP53
XpgUFbS9sqlW+FD7EjRJjFBoftiWPI+r3rK9ARIAua1e8fvDJII8q4d1JuIMtw4SBH4C9sPgdLZm
DUbDcWO/N3oO+5TKgk3FE5+pIf+FMh/g4obghfLWqk3C7pvlOUBeCgakmDFQaMcstl/oP5FqqMlt
y3Q6ymlP67KX1kTcQ8EX/DmORP88udA3KVy3Khqo7M5IMm7L2O5ixL1cN79GfT73H3E6aBRG3dxH
XJY9kCysGbr23H9jSb/PcSFIgiYLeNG3e/LXXlAeiTishw9phaHZYJxM0n3zrY1vHvoFLIfmA7sL
M3pRVmhHVOnOp7EJceX9e8T+LTk1TdJIRC+aV5gaPMRmMoW2puseLeJm9KAVbOMdv3TdcOfReN7x
Nf87r3+P//Q1a1Uq5P6B5peB/faHD1jrjuNYoeGzB+GY/Xu4P7nt34vn7+GePmOcXq7y485wJkzG
qTKaQrhWHfvtQ7d1hzr0vpVTTx5j/8ftiDzif3f/30O33/7Xtz3iCx6Jedvmc0ePHh1V7spZfMbc
Urcpc0sZIzXMrrvLC0zw71Hlv0cVrqfeVboyqqTvdtyW+7qdtF8V2hzdDd2vju/Z+ZZPaQ9JjzIs
mzsTbNJPeLryvMQwnK2l+0sa7uld37P9cf/6nk9Brj4M1PNAab8nB+9bY03HVOl120E77Vh7rjWR
7iIx+Ooat+tjPh0jtdYvm6hoxwVCbz2bc90GUGJiRxY1IOyYu9aP0jXk0+khZoWWhjVDBhLIGX6y
b/QFkUyPUicG7+NdQed2/Q1xqO55CxazNWlMa7+Nva2FHsY3YoQmjU4hDRz4YnRNyH+jMuuMTgCq
OATyEoZPH0K40gpJHl7bdYYTsQEfaTy9z7wpjyJ4jjWCjW0dKOoXBvJNJuf/anf9Gv/pg0R4/pdC
VjI7GBtj7Fy0n2UKVZlAphmztlksvnVQp92O8+gF8P33mz99l0ocHPuVnNPgOOi5KIS9HSuRtg/2
orc5ZDr9zEXa9i7No+N2XX07x26j66+Yco56uVRWN966sAPcw8fxQjSmted5COBHFrwNqM2TybvR
tRpfB9L/zfdzreF+kA9p9WCfV3PN3fwxLrfb6ba92W2PZNQa1cZ+5FvG0v362nRE8ZfH5K/Bnw4N
7VFqab/iY5/0zQ4BPZbpuT5t25bD3ZZ3dG413C7A83Vk+zXo09Fx5w4u3fp855NumlObhXUyPGfm
bCeG8UPD+K4bpPQytv0a8OnA6Em0kBjWF4nE+KSPGS8Z17pnU9eZYqFG04Y23Oh7w1/j1Gu5KCZb
f/qvjrnueoqnAyQeynQ6TXjtYLfb0R2aptSsrm9ZH+3Z0BzT8MA7hmx3zH+C+q8XfzpDjllMjaCd
6QAk7K2Ime2F97242XhOTie59z65O0br+06JfdN1Exa7FtdTJNOOp3QoaESyRB+P7TfPo1fugpW1
ZVUtf9ygK7OU2tX6r9d9Cl2FeEbxVPG6m0rRN8ENcabbOrHfTXNMKAd/QSNhVLNPrBTYVtZEpOnf
vJN8/6Ji+VcgU58C2fn0uMfCnWCCjT9Epcl9BjNuPJwgtA5nmaVC6cMD6dR1crzMAH997acYlveO
pSQLvH6CfEvH5g3zcjqQe6isfqDXYV43s7Z7lhr557zUFc6xjsPjRS3jrzfXnpLg6nLXkoHEm+/G
xO4hPSB0LzYcw8r3nFVdpHex3TL/+ODPNxgYHwgHmoLkoTI2rb+mXjPsGKnFFoZiaY/28WpviLrb
sa86Fpr2FMGUJFKHhcjKRmnYxssICZ233bOuUXTMO5shd0VM7SmAibl4E9I2TLc5weGNIEbau7IJ
Wzc79mjFOpkY5v/fl3yKVzJ9p7Wm5CUJmiZOKSPRsNuI5YysZLWfpK7RFa46FrD2FK6AY+5RXDBi
aWzGATZEUH3HDOiM+j48PToeQUds9aQ/87nZdRR2Df4UrXIlTa6i0H7TGvoXNLjddNy82VJAwCRm
kfWcPbk0Juxe33JNLnkdi6prMT9Fr6p/DG9FSCLA9VGZkvuMcSfy9MydXS1OY9Q5rq+Z866o0bWW
n4JVfqy04v+Qdl47jitJt34iAaRIStQtvQzly94IZSnv/dOfL7TPTLGy2cofs7vRQAMFVDBd2BUr
TJe7xWiFEm7HkB6V/swPPd5Ngyx8U6MjtI9WUVPlceVy2cijbTZhAnqtMmRg43e4WqBa4vYLnDNA
O8veIGlqlqqxD6Za1Z2Y0y3wIRTktdOkVTDsVBppVPHlUh9vhhgQVhi2/AcaoEJJX/U0N1z7BXIY
OTfTnJqzrOSgHw8NCV0r4MH819dzfUFhh43v1xlO47WgmDB9O2rMGe85ICMZJJrL7tw3zaahKLDp
YmXvVy6X/bH56hDtuI0dE6ReSVfs3+uxTJ5aeuWV16ZbexI0fLp6oEULwZwQj/WSNfZ01EuDxN/Q
vdZLmprP01wR01D03dYo72vTlcS+EfO3rGTRo+sA96HfJfyFspAQuGnDRKt9g/LI/25QTLWFZHI6
Hdztgcdw6QXPrkxXclOapXd4i90RFDgt+8PtVDr/dHBrcyr3NQCjzX7fjtNkdByXRpwKw8LQ8G7j
9X247gz7JR/VV2Z80gMLDzR3smAYUd5m/9ETtztWnel2KopPJtg0n6djBhBAJ00HS4QJ77yvB0P3
pb86hjA7CUHbx2LlPRETt/er8OEaNhqzqNEIX9okCRI/+Q56j0wCOXjBPIZhg1/IDJjnBM4FHACN
yrzvUpuGojI3I2O336940I5363HkTUeMa1tGVwndYy7LBHqGhs403jLp966JojPns+w0L2+4JkHT
ZEyFF9B58nzxzx/M90nfKbt5dRinuk/lLHwCtPnSfmjonnBZZNz7BkWNWiNjWz5sUaOXmA+4isNF
B80tqCDv57VqvfWjywRTEmL/0laaKtJynFXnk91aVHjqfJyDFCrfMZV26pvnZr3/0aKSAl0Y7nWD
Bv1vho3pFMSfJZVfd9ZU9GjtMNpnm5MoCOmj7kDyQHbCY7QzEgfawbwabakCH8+b42UyP4u25Hzt
hmx0CjJvWI9tHuahVWvgUuuslXnfITFvxeWcrdhmp8t8vkMqLPAR83j8lO7wmM7dvuuFD0zs0uof
eS53rtQNzpuTeJ1XSruzhcRrR9rtmyljsl5p5SIf8AFrmKR+pGfb/57GOjekAIz0+0QV3eccjOnq
ZMuVmrbY5coldLza4MI8mPTVJE7vD+GR/sLfbVXoMsE+vly/rcYILBAXfKkfRSw36N5eiKXI7UXZ
mJ7K1vZmqWEgjI71WpT14PCm5aY5TjV6rOA6Ww7TLJ2yS/siJbXfwpaj0mZxcOcWsISmWLyv/qj1
9CHZpoR6upYapOBm/RKnrO242c7nrr1ir58v4Wu9A86je6V5vu0TvGjTPQU7+UuaqqTnWTbdWSwO
DlV05YIZlEy3hMHbb+Fg8kfj5hXA+s1fAhXtPMmyzFjUEMhEzYtPdYIALarH54zxv8whnA3b5C6b
1aHr63pLihyXX6IVpby4lErL9WIpBknGNFS96JlEnvf18bQFzw+FHivu6ZShZoMdNeheuCZzyxcW
sJ2m5LcglegyJ5dJm08tP4GMC0ITzYXViZSf516Ha52txe7CFo/hm/KxvoTAC8huj3C6fjyFKCg8
lf+lVpDf3VtiPyd1txpNLqUKUrfR/uM5jaiJdOHuDa5k7+Tu9rT50QKN+Eui4ojODvvqdFZja0nN
HqNHSgX4gp3hwmeQZM2vBKjFFxsUNlWu3r8+VyUAP2wr65Frs1ypKKZpxmDXI8HwU/yCXvj34hQl
tK8cD1ZpwVqbaYSvzbw38mdXBIbUPIi4d5BszJ81F0lUjaJmf22woooOS8uYG/SIoIqi9NIeEoGg
HNZhN3wx/ZAehzGtSqIEddXvAkaBX1rCUdRSyd0uViOH3X0mK1rvT+IvYC22F/skf+cgig/awZ9F
aZxfi1UU03T9H73LQ03TlPpaP/7qQggVyoHqM866zVW0kbVfXqaLjM0VF5HKAjlnhhpLQXoLfXd3
0WJ8HMzgSVJp63RwgWeeX6paDZ9eJqXR/p/LFLyO/WgImU18+RwlpCDRDhCfBd/Nz/E0vH+fbnX9
P+6TzXBo27WcKhW034ppfjQv5dpkKq4apCdSv4J2AdCrTOjy6oTYZ6/LONr4FLW41sknvK1eQovt
G8OAmzqnpviO5b5GOXBneXVP7nosccIhpKgEpCmiovh0I8YBNq3bdQnb761eOfDSaW2bs91MnnC6
Zs9jSR9xyEsPoLzcsZlXebi/47o1qid92Zw2l2mNNa7F+izr4h3T6x/FkAXBFAp/YDLQqsZCvfyz
sRXF/lhrd3Eoy0KfqVaPYopWVMwkCJABIsIsBGsYFJOgrNYsW1tX0exzRUmf7CeH7GzuEQ+rpyeJ
pHqfkTYoZ99bRQQg3489zS7rFqwYopJzrliXA/daJFa9Z6ZzEpmL2oIr/skkJ7sYmj5pM5AIj9oz
LkhMWE5uuxVLZFxLh810jfRxK0ijd/ypjtfPbJj1Qr/hD0b9Hh3GutdThKj5JVUxSFWykuXM4GY9
ijcloTUJ0ai+bkKBQWJ07nXhewlpu058zO+nzk0uVte5VSu2qXRZLsaV2eT2mkxKo/V6LfzC1Qjb
D8mYFLBuwdqnpCgvczI1p5Z5e74wqMPTtPIBthBwSXud+FPafFdh4JFboqKgNjN7f17dFJTcqhQd
SVWh/xF7kI/iwWlucVH689eJKvppfTgcx9meHZU6hgS0sqmQWmAJydh4/XUi1YWp10625Pmr9R7d
6ZqHVBDL5z+hqjjLbjYtVa0Vexy8VhOigi8G3LHDW8rrdHpI84tOKWseT1XRVTN7bdpXk2uMiyOw
oWEdJsh+n4pc683x2wkztE7eoxNoFqoTq+iorb3NsP2IxXeMomU0XMT9/seySQREOgonp0l7/+N9
oZZGTVUVNXU6rsieVlAUlMX23Yk3ZOYDzLxejRlA1PjXCQAWEofOw4DSAq4d7aI9+iiT5rX7CYJb
c9+Kw7Gf660yVR2X19Xc2v3zgkmeQASDP9v3qG0Qn9xoSHWHXehy5SQqOmt5KE0q2yUbIMP75E2d
whSnywwEFmelFPsZNE8Vy/ezSGuWdMIVhXWc/0d/kBAUp2eSdNZRnQY9j8vGuQvV5ha+irHXIyen
Ofpim1gxKwYZDJosFFWymGeb49molMEapK+dI6M7rCZEoElMLIrHA9sJ+Ar6g0/N7ynkudKOo1Wg
xers5xsU/bK3yvZ4sqjxDVHw/o5KWfldz/O579/fXPj7K/7L7fqvNFWVZGM6zqtGRnd9A3/rnWId
HKiVISitVjVmtTAJwzUD6eh9uX+xiz9yVYUyP50tMqCsshw3Uzd+JjvVOcVEw2a/2xLm//YLQ5wE
lVjCSGmDf80uVxXNUnMXk2x5Yt3N584sIZ4QjBQLroDOSqgP6V6xTp6iVOaZdXLLZTnV1yF+R52I
qeu/CeRSa/KLX9DP1iqOzt5dWfNajUu8jZ6D50mfna2DF5KSGGzZQD2rDYJ9WaTuMhXbpR/JiuLI
zgezWr2ySDGNoFWkm9etg7jDxRr433P/mxiYv/fv0l/ipR+xispwTovSZG8hlikjBxysIdx03uiT
8D+uVgmWJqR0YvAbfENv955Q8YNHNXwzPP+GGqoNP1fh/U8qQs9goX8+SfGCatfL1jYmcr2pR0t3
M6+K+bMBJoP45b6woirKL2GK1trPMsM5XktlrOTJl1rCe513NEnxC7ASa6jxSLR/9/Sel+6mKaqq
dhrvV/aER4SupoLCSnEMUCBo6n2DDW804NCWamvPrGvWrHlPKuKwAsRivqyw5iBFMph/Ad/5LZ9i
LyGi5mIXtG+RZ/k5TlfRVovqar0ZQZ0ooA7IV6l7p6/W0dtABc1oHgrvzHsCkeeXP0k0jRPmePuN
C3Q2UJFCMp8M9r4cPPPTtEUk0VN/Rsv/vWiuoseu5+mpspd9YEx3+kqNdwgNb7frkb5kAjZI8l7z
Emv2Xo71nkxFly3N0mo+nnG5H1Pa8xgi3rYm9IZ4jA4FMX9pSdar4QBAoKaRDG7hnOYLZL/vfYGi
4tzqdT8al2XVFC0jUjOC9oQ/K7RwSgL9Cyva5YpVNioQBtA+o4J6aturcbG3JrfthpXyhv1x0McZ
welOBlmktRZFDysvT9FoWeXkbKbli6wvdaJFexR3oEYWUIsddMNw/9bYRAlk/j39Uou2Ni9a0Vyl
6WlEm5AhS33Fz58HXv1D6mWYjHFIWVxzkkUmIy9O0V3V3dW+ni6IawbPUEPdSr80fYTey5uYDG0Z
VEyQenPy8hSVdT5bk6VNMxh2P319H1P/ZHyJyAvfGmQBBsnc1xVBC0PiH5k1FbLj2MtDhcyHbKnk
HfpgwWIwOjzO/8PrLCq5Wnlpiq46OeNzeb6XHU0D4N/D4T/gxb3f+Nau7P5u1gxF+5yPjn0uTc6i
CdKd36kzSHCM+qkEXa9teIPvWv07+bT7vfuXplYUFuaXqCig8iyz3Kx0LdOM2Jkz9KsC5cPGSJjr
7tHC1sUKMTouGN3ANkadBA8w2cwfjD2ZpTFotF88gnUn2aVmIo4fRcMlKb631i4AACIWpJcFq6fv
XoNDan3FJQi+yFF1gVe3w8aSPrcyzevMJXs1v2CAKn3OU+09LbJv+SUqGm65XGw3xzmnWEueXyFQ
E4BX3A1b20eKRPok730FV1NRO27lYFSs6e3SUJKSpA0Z9iM7RwhAr5cApnRuW2EIkF+iquRIcW+z
MqcYpMEtuDcNr9/PgH202wP/9ARtnpc8DHgkwafWZ9LdXEXN7da7rTGWBV/i57QaQaIaUf6rx9tE
rgOEwWBOiG6T+zdXqwoUdTedAIeoAmUDNxhht4YkFNhmtI/0X6Ff/xeEzS9toOi76XG5cSrL28FS
QEAksJ5pFNeddvxEK5DXoGczKdV7n1M49DSLva/bayrC5upW7Cl8WHLAeCZj/z1rMs+g232iE2TQ
yIJ9PA4HGt1Q1CeRX7CKqjlOtgvbPtwWbH2k43qTLgVJrbffI0AgmFCwJzFEjS/ZJ3NUGHZHap9R
Lj1dkq6ALxBqxv/6DDUVcDM9VHe7pXHzGdj54SKsJhSuzOi1Fg2HV9r96LzDgyjF7TMJDVh5XsnH
as9fdwaKqryutstxeY3tOfhpAAhlIrUzMv0fvG0m11EUxeBpzl2jTExFd21Wq/lmtJOVBx3MApnR
0OuTcr7pkgF5E21RXaMtb+FYrqhuTxbTGmTaZQKR9DgwPYZ2D2OsOl25SZm5DUs8iX+5SEV7Wdda
Vnbm4kg0QUigP97rPKsnZAIZI9AMNPLEbP/dcandOKZyS5w70+p2d5M3rrNKUmLnpL/y+19dRqGF
YXJ60kU9Ok/i1iiRE0lvn7GHMI8lUqAyxMn+sodx+OCLX68PKzQq+fY5OXGLxYSWwZU4vYHs5yHm
lYy61Jc/vFajTClsFg2WKZ0J2mSURvKtbTYneVspZ4vNGcmP0vKcPhqkpNKIbkooXPuV+heom5kv
+dZkUHthrM+s8/0d/MtXczMduY/YuMZm5qy4UOP6iaoCrRH9M3OTiWs8cKqAL/UNg5o7dSse5UQe
juup68hDfQyizoJR0lLM78YvLXqbSgGusI7WSGfzb+1WOYlnZ3p0ZhckAr9+Td9Le+909obkpvCJ
W+4H8TtjzQYL8trI72n3WB7lnUd0y4bmxC9WTi2bjMXlAOkakbAQzwqLiI9ImqTsvd1QPwTN/9Lu
q/wvTubOz9WpaAtsIUjTztD7iONGCBh68K1TFRr9W1ZUk1EpVY3xFWEBQDyoHgTT6sUfoY+xox7W
I6uvUU4aK1NWvKnqOKuMDIs4IKDjJWU6ROTVQaIwM/ZWXKV4zqBZjUxxle6dpeJKla5VmKvEuzj4
TNkj65Uug84wa/T7AnKPeTOW/wb0RgyOTjUWNbzmjfvt57mLVNmP5htjgsEJnq3n6kfN29ajd6jW
/0k5Aq3CjY3bb+WgZHuDjXzE9+OnZgM0m357a/lvcI2Fsz6yARTHgs6+DqhLcDHQ8gLTe4MGRuoz
//Zy3cqjOanW8rJ3SqKmmsGrG6ed67A+vKXOS/HDnsyqPwh0plZj3VVOmMvRmO1ntrh0VfLK0atA
nWh2lYZTCaE126q5Vze/LrfA46a2IPvCAvcRKQIrkJFyMeDLPg5blUw2XUzSIlduUo2p1bWpH83j
tVTnyT2f5ucji+VaCyZdaq31L0mIrL0H3i9dI5oF6ySKdcwt+HwZXcrzsWwv7AU1r0PifhTgI1OC
eaCZmcBPp6A0dueGo85JrEys0rUETdbNd6JHTNzy+od4w+j//4Od06j9W8U3J287mhjXioHaZ0df
T+136eLt804k1NvVWSWh3tzXPdCiRtK8krAUDWXtq5PZSFy2oHMkT4yZ+2qBVQtYYxZp9vR2L+6o
Q0sJ9M6uWb7OLNlTYVxII5xgem76Z+qX9dg7oxTpfrop5LDBgj8Zfds6eDYDKnTGQHO6t3JNbrdH
VQro5avcpyB9x4cTp6LmhzG5ExIJdGlrYQIaBXHj481J3OzX45kjOct18NyEd6AOlwrAnhYFCIBM
j5r3Ii/wzk7b8p5y0ozT5DI6VJEWNNMOz5PaQ/8W3myJpqF24MFoDazmBt8KFHmZ7qwy29yuErXS
LDkHpC7BZPedMA5JJcp8ya3PHPRPXQCpu1e2oo/GzCFz1lV8Y6npPT8zmHDYr3SZtjkd8O/pIw6t
Bj11D9v0WygHkkejrQXYFp+vA5k0/JQw48iNy61+fDAWi/F8z/uFHZyZqJAOeJvgiVrmrQdfF7oX
FtQqFHz+I0854e1+5JaWO+Q9urgVUlVhvMsDaLE4PqM0zLCxqvvMHumNwkRPOVB81m7NKtM0WDZU
tuCDMzOrpcNB7DoKGYoF6B3O5FXJQ6IjWxDZ+Mw8YNCnzhAUb/N/BP/ZWrq0x3Z1eSrDSAalDNw5
3LD6nhZ09CRJwF6i01n3V2oayrlm6/K8Ot8cZaXPqe3XKeP1wYyRk/9iLGeMlcfUMk9azB7VM9fv
MZD3+98uWzntynpXIyxg2SnUZxHGActwJNx7o3WlxxxwjfqQX/en+vjZZSUjUyqPt6XzmeM9+VST
UNP1/hdtDuxxQplWO5vwL5f5R57ygI/2+TQ2TDaZLGtnPbixT848qoTxOoQXKGwnl70HBxATo+mJ
0hr7v2QRfuQr7oVbGc3W6708JmID2Ep4TaCXKgRc7Qe5Vf9ye+XO5XSFMSnBRVO73amgs+0Mx51+
TDhATpmKLMPUGdkdasMBiW/unakS/8xKi0mlvGKNASO50pq3e3tFR3W/5s1z74OuUkey6APmdjPH
+lOz4GJz+7O/ipfhjmYHZ73j+kpbkgCXX5ewytfRFEeaocjuDj6T+yK1R6r4GqZB56Q9YY8fb4mh
UQzigD2+wuyPJaI+cV/eX7IG/12imkiubrezg2uxxMd0kgACbMyD92srAiaNzzjug41KjPdFlEid
QiP7lvu5c7RqPtnMRu7ZuPJcCT7AIJIswFntw/PDgWaBTiXe0nj3xCnKaL91zO1hxdbSShL1IdV+
sqlWtSewvGZBtTt+uL+1fylI/Gytoo3gXd3vqnO2FlNDm5eQJ4Z9z3vCyPinRMt7d3OO7q1P0UbV
w95inAryZKIr/BDbYWXuvTNrsgFVW+/8BFLmQWbJ+N3QjG98Fe1tu2HOPYaFgZFexsEMukmf8dgy
yl532n9J2v9sh6Ks9uP5dbK1eMgUT0kBvpsJebEhUbUb9EWLEKH4D4ysH4yxiNDuaB6z7mWZivYy
rxV3Z+/Znot/S4IiGnskzBlvlCUhstAcv6zn3nEoistdOiVneZLbTStaNJTqLXa33pV+qQYKkyzc
ow5lqV2korGy7FAhvuaOX2JABp0p4fyoBR3vnsZ7fV61OE3yc6SKsiqvnUvlcLktMepQcOtvDY8k
J64jA9Y7SybGfepRFPJL7+yrmlE+ziqMgrmKQQhAztJVzu1unEGBzeL+8mmPh4HppQ/ZYN6st3mv
MefCX+kTvIV2yS5bFVemEpcdZac3tQnpe7G9lzjlgXdeh9LxzQm7Q+ZdvAAlOQXtNfEog/wcLTap
0J/MSVd2fr4bVc9TcaPBIaTRNanDgxzDQUccSEfLY62lDZMKbeGPRLWPZ3+6LHfGzdfAMEVgAFZk
4qgDhf7DJLhANPg/eRs5gfJBOW9ju63tLpsDSyQBiW8TRSSJmHHVhUaJomKy0mandCtU7AOkhqvD
ef3PxaJAUe8v3z3p4McE9pKRv3jS7Wnxa80tUbEQK+M/vg2Ub6mJSOb8cnHoNQNCqtF/N8LlP95N
TphqHs7VmXXIWN4q3IQnx3MftkEwncBFS64xohYDdQDzVaWEKaWKs8+AdqFAC8OP5dinqdSO2kJv
2Xv839IauU9TTMN8DlvrZcOnCYECFWU6svuAR1r+y9vUe9C4WMV2OSdNMQSV6/myNBZIc7wdKHga
sFHK3W5IsyOYQm1OozASy4lT7IBxnGSjvTiwM+9RRrWimRHZ//roTnwn/ICTNpRUq1ZRFvsDOcGK
hqquZ+amJOu0SGJHQxkk16HF8ABzAlQuksoiP0hfHJ0HpbdT92RSwG9fWlv4hDZhL1im3+MHeno1
ZlGk/nENa1bNqEKG7PzBvFwz3e01K1dMCcGZnMxw8CzpRNDYAN766IarOmyHz9RusMg6F6SIcdCq
5GQrKmV82Vfp+KiaQqAjG5G+lkNSwLEdgMMbJ/RdDLRMEVqhilqZXHDJZlPXpOlgXe+8dnhfR0ZS
8ba23O0soHlZs8Xyku9tsaJWGME2M0uyxbDrpBDVvg9L/T4GAjCM6QNY9rOOAIDcUHe2OsHy85zK
Pk4N6zrfIVgSWlDebNAoE9Ap/UuXDCnCQ+DxVLi/m1WduSjOCOfOVtEhljE+mbP9bdF09nZexfOJ
8Cplwd9OcH+Lixh+ft0kRYfMygQT4w03SXiFVl5zF0L6/PqOC8AoYe/Lc8I5DYhChetR0Fi+0smk
p8EqdEFyS1Y0S3m+tfeUB/kIvP3XaTftLBLKrdgQmKh2LZLCi+ChNwmanzrLVdjbkn9Jim4x1isY
jhxEl6Sycby5BORryUcTOMbhBs5SgNlaLoviIKJWtWyr4rh22VCu9nx/KMN1WJZ9fyYVLxmPjJlq
hwfUB6IFbGpEZvgwmEQErQOaIj61GO1iDfbzDcot39RGkEyY1k2DpZUYWAMsWDzrD6NupbfuuYvH
xNQexdGDtoOu+In9CFeu+Xps785myTaHaXPcTV9nydjf0TQoLZJ1ntnX3Ds3Whz9lYI09KWzYFAL
KKUFzUv//hMobH+t5I5CeQKXy/Rink5X0TL0KEQ8uKhbgZuBHj7ybcl1qvNg/nLpftau3PddpVqd
7i9sPPwINwLRDkAOaRq8JUheGvQBbHRJ+iLmZ176j1Dlpq+vxnw6ObJMvKUUjYZ3Ij6S97EPz+Qy
Y1CtDSyVtgZfGObk5Coe/nnGgEVjxkFvI17XFq7Wf3pA+qSDvCend/adFNZJ8EmYrF3m0celiWBv
tEJ/2pH/Ll3NDY2cS5WBqYYJ3xOYjj0zBFO56ODzgTieE+pu2Gyz3e3ughYMCf6g1k1oKxPWJTD0
/venDqn1FyX/80WKAb9AvodnwaYI4Qm+Cz11e6h6IS+gNq5ZfrGf+HMCKsqwfJidVu7eEWv2HMDO
8I6PknkVmsu7IfOeB5NAt75i7ENOpKLejtm4ehxNuOHN50PY2XiHPpwUYV2qI96TxcOSVA0Jz96A
+oieNq0wZZETr2i26fi4t6vypOH6hDVtOOz3yy+SsIBkUpCc4BmZHK5xVwq7vnMvTEUYHvbmybCm
HKr0w0bB2N/01gNQnDQ7VX1cUtwGstlGcxVRMR+I50LBQnfY4oXdu+uKNjtWYTCYLzlsarzTekru
pBPhMtneU6sFP1/S046XLnrgTKylAOIYpm2rGJP1cu26O4vXRS0XhwXgEjxbsRW3Gm8NTIfOZSn0
Q/PylLcz2mXl8tqVw31+fu8IBSI0yE8EHyHZmhuR2H0DUdjsnRcoW57zBkuT4365z0yTRI0bLxe+
TOftzAOKUGiQrwp8rvjdkMxIMp0cXDPkiu2a31m0fKCj7vH+1xQ+rfzXKE9r6Yzc7Ozetht+DMbD
UnucPncm4RAWlL0kMvBNHzZrr0EzsEb4DSGg3q68cOVhjS/nymJ/QfhjKYElat2CdcwO65OZNxx2
rMh4pBIZsiFM0+geYVoL36yJbwxh8Rtcku9P3WUvciLyn6M4Eadss7ZXNa6CDPOIonfuQp8WXSA4
N1wK1dcAUjBfcwLyhO5tgvLE5sfVpjIeyQnYMZFnCmp90cBv453TftFoHGNaAwTPpVluodOYX67i
N5TNGVObMgTDMDdwvOUEh+UYlOZkzpYE//9wcUKImQ2XXi0Fuv7yJj0D2lCwMGrIf4jiS9gle3Kd
z+UaPDve84hdiM71TrWJ3zwNeBScAcadBtr27GPaBHRAYkCnd26AwXvHoDgWjNG9ljZbOQapRT8v
6zAKLoOIsuXZ8/oGOGsSIW8LZh4mBy0FQVHIktsBW/KaOZ0wGtVqO4YGIxywBQb8PBzuUlAeJBPj
D5iI2tvGwzlFEcALqu9M10lXVKB5zkaHlajcR1h7n9NFf+Nd2qIJ+0AehNB47RE7kH0TNgBdbr7Q
fc2vXdGH5tkqZczpZO3N1G48v5ffBN9CqPgUogEXULGS8tBybjiax67iW9zxaV/azBCL0/zaKYfZ
JhqaTQKGRp/RvTTLxxOmHram7Xap0Z6Gjd7n5/PJX7cufhPKJmkybWCC2w9z0vqlLjuz0yfTRfne
uZMqEuZ6ms9nR1ENOB400kiv8xfZKIneASj47EqgUUZFQZxbcar0XlUrNn9+X8TjrmqBzz6LTiB6
SS9M0ZEoajqYBlabRn4/mXUG/iJqDEBV6YQXacK8cEX/4uZlW5eOfoRX0oXneHtuIzUECtsfX7vI
Bkx2CGZ1ziLRjRkptMp52YoWLs0u58Vyz8It4GkC7RVi8fESQ3SgoYT/e/tmn4np0jl1M4ZAGKBC
eR18j0J9P0vRi8x/jaKaJ4vRtEIJSaIcIvpRLJ1bTOz0Zg0iLApJl3q7XYvf8L8e71+Awtx7XrKi
i4/LrTE7QtMFriCC5ZTMSdd7QQGVCZuh5tCIK6x158UpWneyOLvLY7YXxSfdD6v0C98SxCu5X8wt
LVIao6dbn8r6ubNOq2t23YrAcgjUlnoGXZaHeiP5rukIrytFgUNudSqKbFm2RtPjgc3EoDzjWEU0
wkVMXgQxkT43jy+AkJ6jJQWOrznEroAIp9FSuCSoIBFH1qeGB+FrGFbjK73Cex+3Z9CzTmAOGFS/
80meZQGpnN7j5/1LUJgiz3+3opJPNgx81wnfTYu05NAwhMNoHAHBO0/9s+RUhtVmhF1GFW3ghYW9
7TvrfI7TERER1rHX1Hb2iQ1SVWH+kxQ/dQ/2fb+xTretTKFGJD/tQQGJT0B+Y0Rz0P0tKLRKeXmK
IjQnh8UEhCeqV9h3A3irhQ43Xvg3romWEQmG93PxrpFb6Avl5So6cD9dz5f2difrLFN/Yhbi7oHk
JRqfduo2lUyvlbUwjQ+UyoOkmT1p1q3RwY6iB2u103Frn24PkkkeHYMMovDUAIuDJBzHG3YN3K9e
TyNWo/BUAsqsemSEbRXVn41BaQQ3JGD/w4ECa0U/0oQJbkIMNE4/Z97Un2gRcrpVK1rPndvl0WnJ
rjelU8Z5WnfAX9b7VZR9OSDKnvcu8G3BJqPz/G7A83v3WlGAU7M6ttY1npp0BctTw8jPeiRUSm14
86jfp32vFkKY28LstGHtk9w15RGzGmptYFH1PHf31Fr29FJaubUru/D4HFEBmoSYfZcGaUga2f8p
MCuBZxxMH9ggLGT/BzCMRmGqBJXr8fiyWJ3k1dEOBz4zGm5irB7VqBU0bPBQM8nRB+81i7Z08jJY
sbejZ0uXeinM4eY3QtF/pfK5XHMNNoJKcFC3AqAL9ZAUNnwNUHH19D6wxu2qKNrNXu3tLdSY3L9t
kHZOKTgCy/DgtQGnSfBJ2DUYjM/eYBYxxUdb4ddJV3RdaVFbXx0Lm0i/7pWmnuvYe1+RvqaCQI5N
Iq/Zp0mOzY0eRu+D6YxLoPX9itI++S1X9J61uWSZNZUXCOMus10Ym/S+SCIGv4M476L0ugBW+OtG
A5rHm5/aMERjYCqK4luZh8OeOIird4woW0X04Qjubu/RC+rKVJ+yFnpXSPKTX7Ti5tm7MQMtr8hc
hUY8ruMOrFuOZ/fg7wdLIrwdM/+G7qAY/sJs4bDVrYZLSIjxxCFlSKSOo3HCb+R+dxSSSkiXncwS
SKIjB3GMmEGCD4iH0uEqZvjC7+vPZXAS7Qxm74sCMTCQagOiuIHQEg4YixeGNna5G/fdLnT8EZSY
AlssNxNGI40SsxfL1C1JVzZ751N87mjsSLECqZnU9x2jbKvTH4zFxdrVlhsJIZiFFW08aCxoCKH4
58VbtHktpt+nZ7d1xeXCZIorM4z/v2DlDa13VnW6nK1E8O42hibtvNMHmTAD5mvbnPnXdhfyZAkn
pxDsgg36Dj6PL5Y3P3maLRBJfx7gz5coL+k6MvfWyLx9ycKzY7J6EAt6X8yg+Tj6DFNu0P5JxFKK
NHKLX/CPXOUBjTflZfVUXpvD8mvzeV2X5sh3EFi1dQgFw5cTtiiw+w27uaWzQEInwvrg8f43WIVr
Z/wrx1Cr0n+vKO5LBktX5Tw1hzbxI32v78PN1/CUQWWC2zYDVyITmqqAdsJRk9w5OfNSd3DwrBct
oKM40Mh9iqLSR7z7/eyyNGnqE5C04Fz7XpdgqtUeNHRuBEM/ik49J065f/PrxgaxPJf49RjByQZg
CDrJjjRD9XBcQbmE1+Y8GE6Sd+aqH+m6s8peZ/3Sqe380yyYNZxkP+rtZt58QEtpuvAh7ZXnLUmv
cgDf9wzXvlH78s8Egw70xT3yr9fPzwCDmDyUvYfVCxxk7ke28F8YxEXeEmIez6dB5wnKjbcx3DXe
KiCEwWiD4nIc/3O0QGXAezPqz/0deECdV1f8JnN7oryEzdo47xbbhUTRBGDkVjspjkRatxl3VAqJ
5lEJMT71g83ABz7r0w11+fXivELuG5RXcQYaeKwwLRaPhndIcpe82iYdbgFoSrf9V5/U9hO73Cap
YKZScqCDdvzwqCVpLAS6ubkvUYzNZFWybWfOhQxQ7IY/2kKHTdXq+ilQBXp+hrG58GKpmK/8Tbxd
AgMW9OSL6zEdaP/QONUb4WJELvBUJ9wqaQKfsmzEH2or93mKC75aM7ZhYfB5AmH4BhAUbeDmPAps
A9CG6zExS7jYD0miQy4Um+GcaMUHn1mbuVMp3d4ODWeAB9JKgwF30eLrxrUHdSaRLhPuoC6ZdJLG
w1tr/wgmbvAtKQM9x2GhDfv5HHUaqHECpDQ9sBMA1l+ZJVSL6pKD63+Q+aHNunGOB4T+TR1USHcC
6ljQee26GG0rPBdmCTEvs8etYDzVJpYgBCpPtqC9G75Jv/VE6woVVpVzt1OdDTrdXLbl0pFFP8Ig
8C7lBzo4MRm+zM7TpZ0KKXtcF66cctms2ZZaWz2786W1cEbG8FFmPHDopN0ZWhkMnSeSGww7GEW4
3TxJg67rQejX4jb6jMO+b68KO6Xy36FoB4pfl+lsxHdIJggNRc1hCJ0i5B+03mGwmJxOKxruEmSa
/1PFIy9cUQiz2dKdjhdjzlvm/eJ2w04R1TuMDOTR7b0nCj70QAhofaBrOik+7twBKK99Mp+e7I2b
IRu2JHF2h3156UDDyDQC+3zUeAaFeJX8YpU3bpewj6tpyRimKcdMqZVRNFmM6mWFQsdEc+PjONad
b6FS+1mmCsrfrQ3rcl4i1fGCznoNTTywBe/KNBrcYCGoXwSwcdTwx0in379bxZmFnGzxGHI1JZu5
iPQNIxuFChirHL4vbyP+xsGNA6wvxm/pvcjwtxUGnj2AVjKB7kZbVy3wTexy2TLsasVx/nxt19J2
dRq5hgHBAP3ZUX2R8rYloyO5JAgXdWdd4AX+kqe8qmv1MDXXe+TtoE19duMOtJLSFF73sGdCMh1a
5JepKgX3t9wuCKR/CVZeFG20O2viXAwpIhxg6l/NvefH2feCkkJTxlq5Ma0ZgktbD4RIyVs2nySx
AwtNaMz9FnauxSgdEj1AhUi3AwnVKvmCHA+giopRpbZrWYbKKzq7XBbmzF4ZpDbSjM51XGNMG2yF
6JmGnnihyAf7JU85i8l6uZ1fzgc07aNAEzee8TZLyHFxHiERCRSHLWkI8YxWJXqgJxRUqPTA6uKz
ovdvu8wGrYGkNh0G1/9+DYszkUF1Pb3ADOdSYO5AxBPWwdLc2PVJ7WwARkpYIrR092+FU2DPf4lW
dd12dl5WrPlFxoDAcApc7PJt+IdHuEe3XUjux1yJVyOcdqkQyJisuiewYMalHrkc8z546DO8PaYr
Vig8Ez/6EMCSB5qTgNY8naL0s+3SAW5ACWgZjqGEEcvjwVya7ugsWELgNzUpVSxwl0cl4ZMGSppJ
+VHYK6E4633TgP+50aOWi0A5vz5D8dwP+302N0rZhWxQID7zrfgADgjI1ZYrIuw+GnVZ1Ab5S6Ry
Uefm6jBbn8YXQsdmMPSOTY8SNBlXPVq3KL34S5RyF1fQUJ6mI1ZnkSsIwOtKB3jVB/xOdOo/MCE8
0BiiwmeYP1flDp6qK5f8FqujyC7lkzpwo1mTcw2+cLFFGa+CxiQoBVkwSADIJj1d03tRS+2vVSsW
uDY6AFQ9yicsvPIFp0tyE5U4kJR3/dqsxyM60inoSIAJ34G+E9QqskO5TVCBm5vKztkvnH+OOC0z
kFSK6kJWhR7oQyH7dGAIgMNesBkDGA/ipu59FWUF8pug9vZWl6X56mLwCThcAH2oPuLkxUQ2Dwx8
1Rx6kUP/S9gf2RCwA65ZOw/T16y5r0MXCKCEVlsabQEuokdq1BMawed9fVcEKfslVsl8jI/jmbud
l850dqRW6/W1JgNc9t130vijICajigZ5WBzCsfcwi5JE2zYlz0eJJH/JV3TYdTdZHewazwunGs61
V0p35C5H9RhQLG1kNGstgoR22qTpaByAIhDRL9GK3jpdj/tRbY36JIRqkoOpNF7pxRQ0vhdL6/ii
Lv7W2qOWB6ugZt+LvA+3bNMEQBNRzVY5aWqX03p7PFbPrHsbSEzzXu9vm33qyFSYqZV6Lw9uRCsX
bSat+6LNohCahf/IVq7abraxF+cjV41cwhSjFgWH8CjcTtbKswDt7r4nVWrJpZqXLWkuSw9v5v8j
7bp25FaS7BcVQG9eM+lZ3le/EF1t6L3n1+9hLzBq1e3btdiBBhpIulIyMyPDnjgRkg0aBFgXjAkE
ueQM04+JvlcpziqHctKPeUkiNGEJaF+YndTT4ZCsMDJ4JnmrfQyWQAqcIe9UQ0vpG5A6a10xdL3W
wFgMInr91hsoDvt0rTM5wopw69PAQjEP8t6CcHt6u7ItfZmWL9ouv1saXWeZtl4DOR5bS3kFWkDn
cxeY788SQj+hx/86qYfX0cSl1CvTfFJo4OSX98TYSLkBlJvJr8WKfnwc45cPWIIbt0TklcRfqdIa
eTNgjNlteHHdg5Kia8Z6VmL/F9305w4f3s0iTQKlGvFlM4oc0+EY2P090BHr9ug8w2H8iy7+s9jD
S5lihApFhMU0eIUvcMhSa7MnUUMyPNLENX0bF3oA1A9lRpEnsiagdYqcn6Evn2760ew3bCGkEx6N
u3Izex6VBrQRYOU3TKfmyJMn+nS1B8sfihwr15H4dfmDthGXqKTM/G7t8jXTEWU/sQA/xYB/CduD
2Q/LVGLKTBpAYwRsHZDz4ASbGQOVbQrDZy/2M9gZmY7XGFRv8Dt26QV52JX73P+eFcA/lfKf+36w
/h2fS0k1nzP6G1eZPWj166QZIDdCs8b0qc8cZVR7po5/Nvj/WfQR7JNnHuf7Co47Rx8aoPv2x0dh
XQCfA3YOIJUnSvCZTD/CfbiAb8fK/7pdd0zIi0rEkLygFHLN0KdyTSXUAQCjR4nvWi1nZuwaQWmo
swgIbcydnAn/kOJrjxxUmh7ay2VuL4E9RS5MtnBxyBi3HxhKRXRMmQNCag21dlma+zk9OIOIQLAM
xr7X9eucR8Ye1zqPafLwYOc3JGs7RFfIZ+kdEGTL22gg6AKsdGbW3aHXsk6Jav1+ID8leb5L3+Pg
4YUnpG2T442fgWy4o3PgCEpQ8J1SQGeeTpf8Fxf3z2U/KNYOFIqdnMD2akh3IKU0vLNIsb9Na3Qj
CZvLTBWDjIP2idHORUQA5QaC5qmj/S9hxJ+veFCikxqyVZ9CBjbSx8xTCfAw4nm0aoAwhiG/H7Dw
UzD/zep+RZ7fUjxjrSx4L5xtCSagT1f0r2N26wzYur+EIV1da32FwSEXtFzG9i0FhKHQgzNGF3zC
B8JsjcOz9/bkkT+Ch/yWjTG0D+oGaL4vpyc9Abyy9MgJcga2gPTy5M39HNb/8TsecUN5LvdDLSnD
ce7pFT7ztXGMtJnSHwMvMBJxP6dRDj6GQP5+8j+hh/8S7QfFWi9ivhJ7qLN5XXEud7rJ8noN9/A2
99CsisZEZNvelhhcB6o6C1TSG4c6+u2CrO62c4HrmFsrvpKPdUOQdPDvv3/i06N50LiFFAe9FOJo
KhQgXfHwRbcy81DG9KOjFw5JJ9C6aU+BFD+mO/5cySOKSFWVLFG4L5sD/qIvvkJT3AO4MBOoVujc
IBa/Rc0VXaBPdvxE/B7RQ523aLJBmMUPcGmgLfeKtkWbFhTmTH8J4PyTzM6zx/440DYZyrGVYry/
Ao1hmHyCyS5brAav85nA/QSU/S5wjwihQfUnzmtmPwV7gwmnwg1M3QilKGqs73IBVfb7aT6zZtKD
JmMjuQtzVYDv4GLe1V2g85RxJFFTdOcACYqNVqRZv3ouCGKtd7CMPTveZxL8Ba/9pt5EIBlU0cPx
LuCczY0xmA2UHY7ErCO8Hoqs2KFYwXyBpe/3vf9LCPsfLf4IBkJHAluPC7ydGlXSDimafKJNoL+8
HBGroGIb2xcUuhGyUGQvCzK8JntouCc38LW/X3wm6cFbLJuh9boSXwE8RYhUCXpSXsSOvMA3z/HL
Wc/fMXfWO0LXzFwCM1H+jAnetgVUvvAFGYTFS8wd7RBDRWv85mZ5e0XxXtp7dIchHBGtZfJfKuVH
CFEodG2sNPO9WWdvdwV/JxA4ZL3knaXZOQh/Z16PJ5nLZxGo9KDumEbuOzbDA0F0d43XiCiQSwWO
2kUomb+gfIqpfCfRhz36GqyD4eUgQ8KMtN7NzN7t75+gE+2J4JP3530cT+z048jLxOuirArxbZCf
fAX2KRR/gCX8/ASS7Zkb+i85iP/Irjw7xd9eTRIU9WKIsRgy/GhMRjONt/0A/GWJpkYMNZhTPzP7
0o5bPXk0s0L4RVwfB1zKPc9MZQNxjQkDCFtkj7TTupAII/IAMys8CGUKfRnal1sUo7dGeab/n33A
gwfoRWkcyS3kbp4iK5Pg2EFXgiCJsd8aPAcQWp8AQXlOyfRs3fnPv514upCaqk2wrmrNsFUUrxs3
NGdHnZxmV/d5Re2ZQD1Ez1IeeNUina3BajXz087DmpZol4JvDWfjmTZ8tr+HGFnKhgXTZrMeWq0Y
HVzoSFuiA7gCDB1ourkF4V3U/kthetR9XpAyavm/tlxFj7+BMYPbeXLRxbyhXnkAKqAH6fGzYs2/
VB7+vJ4Hx86LowXnD7B6GjJZaH9C8QEGByEEJhfNrQaACT1Rl8+SAvKD5ppKRgBCCOKDjBAU+4A0
LcDGvTZqoIN9/+/OVZkl65usMvkUTxg5iMVSIMRYDdwscCdmsAWS71gRCeGdbD9bdd7CL6pBedBJ
KpcnPYz5vMU5MMhXE8nQUkZaEMKhiY7OPHw7Bn1mFM2VkKcn0vQTCuu79/SIC/RR6lKDBLtGeKTN
fQ13cABmyPQA52EuJXhRM1UC2spyS8O01ghNrmj1fXL0/8xLcwIj86oiSIIoguz576Pvm6BrMex5
LmqtALXY8NZEpB4RYkc4ET3GoCZBny9ocT+Tla+Jkf4M2/tDCebvL3hQG3zRxkGp9CPSQTlC5EmT
5jFvvtM1+IoP6Cs4CUCnZg4NtcpEgVH9vzBe/lN5/f0VD+pk5CW0F4n4CoyGaiezpDKWv4M6PjAU
TdzjM5CnuB+Ue3w9RDq+Q7UzyhRPOXS/4oG/pXL+EBl8ORI4xYG4+vtC0l5Ksn7EhYiE3zQaZhyV
6ELvkKsRDd6Q0GqO/hNuD74HDE/W35b87nLzeHq7iJFlKhlJPSsh28ttsdM5w8PBLUrM6GMIpm9E
ekbjTWhEEn0XPEBdp4jU7piSEt5FJD4RrS9o1m87eXhfbQYAv6d2IxJdC+S6MS7ciUc9JfWnTBYb
lQDwCYKWftUs6LFBVnkjLeDKqxXlg01MBZCrz+P3wpeJCDkFSjQJyL7DlejhB5TDAtEpqUvIiO/4
K4SuyM8i/eRYBS0+kh1D2MT17vhnfcQipwrzWEUUafFDP/SXgxVrTjPoiV5uZuk+ZB+tVbvv4R3Y
Q8b4/Y39AOz6+0rnEPGbeivzvvBBLgvZktHSvqisoDVHKqMGMaezj2jpND4+hCOYoNSXS54YLbx3
3gm3Hnlt379IIp+oni86lN+u5sEpCVl09ydlNV+NshOtdgU/FJXsZN0jSfcs+GaZf2ravw/gQcnU
tZ+rTQSZVi3Nx+Tg1XWxibYyidfXK9IAi4YqorZJwPCeaIXBDUQskDoMX5Z0negVDecuQ8GS3GZf
0gzZ8JCIyxqTK5MNBCAGkCZZaCiYDncc5WFWXdI7Csig7QM+0CwSAkCL19CZJVEiowGqZJYiSBzM
XCtkinpfrBUmsAv1pH0mA7AeWQ6HlLsPpwP62jmGSijLYX4x2DrnnGVLnlU5foDc4YAUWeYUcf5/
5cHAh0EveO2UjsciXC4C0vg6JxgeUPs1mu2Cg48U2uhELFV6UuDhskaXA/TQyEatFa+j3UdGIWqh
FvvLQsCTTi+/SzArzwLxKDAsJ4qcwIk8o3zl9L+JcDvkg8Kn8Xjs2Hc1I2OipcVbmerSqgzo6Oll
ZTAj7rPISfPmlUY0Gr2TqdBUtFOJx5h5vZREEvnm1CJu1RUnlt34jC2WmcnmJFS0slhzCz3qCK+x
brmvOFKPGGg6V8SCrcKZ/qBNdnQAHOU16AlvwT6M524j3+tVL9Gg0AwfSQCvw/wuwbegHnBYPnot
bsUlZY1wcDpL9knSGY3kcJHeuL1IRdUtWN2PXOUo61CexWcPZjCVcg634w8LK7EVszBEdyCR5PAg
ikfzNSqAQmaIMckVs79GDcgoSgw4qo3qnEHN6C1wNOpV0Nl1BF65TFfL85I7CCypRiKmphSeWgGz
i1OtW+gFembf+IQsdpGsxZxWJY4MDeSwzkT5TwxN4q5TQCdZg4YH+TMjnH0F2ICJLkK6yPTppXvp
StTjAHwJOINRjJI7FQBORuYgaBJv4eeCdZsFmeRzWa9/l4ofEhJoZgGhrsQr0tyb/2C5U95jorxD
TV2bUaJgxzgOl4HwewQ2CPNRxrcOmAxRmAdfmzHJzyDSPySD/l7/wWb7LJ/XHT8XthFvbFSPVDfR
jXUEAgT1WfNyqzuCtFdiORyaA+OMHDDo3tPPvx/Djw4Mi54oWG1RVJWvx/3tbaiD0qSJPM1+XP0a
HTsDL7haNpvu0lixoMGNCkLDyw1m61l6BDppDCm0YH8VwZRSUqwKmhX0/9M7hsfKyCoAzJzIyo/J
ubQrRkEqEDTERLsC0oKg87gHaxFcmRqd5f+Putbf6z0o+byT2bJSsJ7L7SqU1VHYA2HMx8XUu08d
GZ8nhZwfIpS/13uQvirGFNl8dp/RHgJo+ObFJh9J7kia3h8OZ3nJ7N/7Z0Hn/G8+qsHvZ/ogcVXm
FTEzn+lZJLBjMzYauNV5yBto7Sp9uUbCDR2oT/PXX9mp3xZ+iDz5QeymIsZmkT4R6EunSaY0Yv3V
gNZI+EYEs7HmRCgQCqifooD7lQ2te1z3LSFrWm9KZETf88vuE1bsBNB8SIBEaBBgoASC5knjHR9+
eP/9afxQbPv7jh7smpg1TJ/NhacrovSS+C6Gwx0R3YBEigddMLIQTxb8yU5x7FfDm4oJ41+NhN/e
4lgXTacG7FzdcwdwByHlhnKnaIAgjKBy6b2NWg7YBn0qjj/05mOr31Z+EEc5baJJjbByi/6VK+J0
A2kuAnDvcm4PxngRpLeeBOk/dM/8veaDOLZFyo5thTUx+E4533MMD+BBENVZe3QLjFtUaSMDKJZ5
uq7uzAMAlX1LJB19j/XmYI3uZ2wgskMq9olK/Mnf43hFZVn8JLOPNWc2T6KorYrhOO7KMzjiMDBO
NpW3w++X/WyVB7e6a7ghjhqs0hj+GtVqzwptn8rPfOUfRerbZuY//yZSZVrUvpRiGW7mgCpXoemb
vLMGp8Qcmf++pS+03z/e+bfFHpRo3KOEV3v5nC1cbHzrKCOfnx5RGf59nWdH9yCsVapkSu/PF2SG
r5n2gQZeUp0L+t+t8iCecqiIkjxvhlstWuQ+fcIcuM2Ne3JDP2uZb4f2oBzrIe+YRME6LZjSA6qO
YEmzRoRT8ftA02sN92e9ZD8la1xiVmGAcFfd/r5Tdr6X3+7tQdFxgRcVU4wDFQOirGSSGQsoY/TL
ZFZ8TPTRxXyDJ0vO4fNvS853/E0uBT73Ga/8Ev+aRoa3VbTC0vMD/Oknu3siLY8piWGqOL8Scb5l
BYLolNZGMSfIsifigj6nn7YEonEFXQAyfjwITDLEXMf3MSpcOuMUNnOWDfkSWv4eqL0FKQw41hvJ
Qa/CJdN8i0kI5/ivQO0gFCz3ikKh8RNRDyVk2eNzZeSWeCg/IzvXc5fdRHZ95pzOyPXRURMq7Epd
WxgyemwkvQEycNA4vdqIhhfQDHDIIyzsrtUFZB7yk2gVoZZm4EZs9UITt4XWXdm3c9bosC6eoxrl
S2S8bUs6HDBaSo9NFsPhvG2y6QIy2YrTcQQoQ88U9H7Vn2SjhL4aiGd4GgKKwW1c3wyXtcbSHJ2N
pTbsS+11Jq05NUQ5hkjgWLXRGogWxF1qB1ZqdxDzgfTGhByhdEe0oBziIwd259dqP2q1JuqZOzl8
QDlDdZqz8Jati7WvWAgiEEnoE2KJQBOd4sz5evQqXMdls+4xC0PLlwymwYfvXgtkf89p2b5w0k3v
iguyuJUxBim1doX2eh5xuW9Mt5YU5rDqj5HLWYg9E6feCkaynj5Z9LNwbu8ujspePU7FE/H/siH/
EH9BRascz7Ic+yVL38S/kaRUjapwhlGxBm5nDClfaYWoYzjqRBEZfwBG7VYCVY1+NSp6ZAQb5Zi4
LdJeHg1puRxOQ6xnJTqucw3dwRnhNrBS7ng5lIYCxChJFZIbpzSlldOt8gUIml0M3EnM3x/yD4ST
sOLfdvJgYKa2DIV63sl18eZbJXIY18nuFKK8DktMBWIrrdpOwP0zbxKYRwIa3MB8pPpzj0asD5ag
sU61FlUqdhuu1AdkTwZSrRUjefGNp/1588f8duwPBioVuowPlEV/lBzvs9xztNniO0IdbeTo3JJI
YwZEsia9X1ZOs+qfA6l/1BEiByQmkiWMKD3oiDLPM6Rp8QEjRd5AvbLLfhXvVCNfD8e9Qoqa5Fth
GbmnjAqoQaEn5f33+/qqC/zjCL59wYO5CeOqU3rR64EACM+SLtoY6MaSetUdGD2zvZfAXhiZmWYE
cxskJ8ZFgbuj1IEt0fN1soVY7pDGMKEaiha+u08uNUfKbbBPj/y5eA1eASRm7NjEBChHLHDD8jrQ
5o7XLYjCX0tbTsgJXDtbdenpmRkb0Sq9R2aBbBaerhNyqGWPRFoj6q+tp1wWP9qCb5t/MHQ5E8dc
XuD4ezrqJbmK9rnVZYO3Ak2lEVr2MS9B9+lwIortgSyo1CATQEUstsr6WXH3xwQA9+1jHk1glVet
UuImenCTtDtOz0ANwpxTIJYnWq0hC1sF3dqvHPEPFVnK9HYKjR4JvlQD2br3xH797Lz9+ZzHinpV
5d3Q1zgbpHaXvTkRUzUVKwVF0+8S+LO38W2h2TX4pvs4Ppy6RYR9u73OL0unXQcGkuk2R2Kt2hXO
4ff1hCdv7rGI3qqMVHcVNqbsvB3zmS17cFuvzxF57fRTDIcnwQnvJ21A5AlX/wUuso7iPvuJDDtp
oKFaDCGvTJ+yzmgwRouWA5F+PoPmzKL3j3cpSfzcTccIzFfC4NupDBj8KzAVToVzPFN1327tMX/i
av588n/W4B6qMyxfR4uMxxqs0Xh49fsxo21G0QrAkKjVPJQkrOLJoj8+uW9rPtw2X2axWDRYUyTd
cYGiSAIm+cKJjd9vmf3Rofy2ziwF385PBue0MHS45cponRcBCA3IlCaD4+2JBp0V5C8X9VXu/rZQ
LvuCWrbzRZnlWsAAilFTnmyGm83Ab2sIf2/GS1W1S+a3uFLd0vRs5Hj9HMWD/pQhf+/TfAUv9tVD
eoDmCgGNlVfoILIF7JHz0QmGSid5do//csCqgsm9Iih5hAd1NS2UdhJiGPoUr8UHrauoC6RJQBPv
a8yT5OyzxR5h5uJYt4WY+MOR3QTbdt2u0NcLDQGSFe0ZxvFnxSf9Z2OP8X6Xy6XSjVirsFlN0CMt
IfmxoYX5jATt56fwZ6EHEU3ChQQCFSwUgxR6wjiRjpZQJbL95Cn8qPBknpPhWiKv+4Wx/Cahop+I
cSwIs5PhW/U+d3IKpuX2WDiVuXuy1o85xW9rPUhF340Lto/Eea1RH+zWjHeeBqVJFmZuDKfAmacH
PFnzyf4e1Rg6tbIi5bA/EZOlGrumvv7WanMr0ueztX5+ibIkz927SJM/pscjjx+TBB7TsQkJ6sCY
YoZKEUeno2rUJsuAujN2EAkdGF8bVZLaDV3Yyn0k3nrcF3Rxe/ZBP8kQzwpg4lJYAbXKh9xHk8tB
GE/JcOTfUEQiDUwSSkDGM+opxCA/qKDvCz14qmGhSBzXY6FKy/AuZJfVWlM5S6POg3cJvdWbcVWv
6nW4HnedFuu+c59CUu7FK0f7da/HbrBR7wsSS6SzmRWC2xYN+vEy2PAXD9HJi7JAZlMoCf5tUn7N
u2/A4RMZjF6aAhDVPOb+qQAw1NTbhVaop0hRywGScXxFYnR9dKTSuW2viefhFWwLunorD+A/Qqy6
qzCaB25SAzQThjIy+awYCwxfbVbxrVwyrp/B1WBXo0eytfDm30YSWdOnR4QL/A+fNjvEovEt+ogP
/k1ymfsT+Z3N7KN25zGPgUetVFaBovlbu4Oif8xUJUK6hRRIgEeaBAfjVKFq+/tCP3qY3xfi/14I
c2iZ0hewUGUoL5LJG8JZ5LTQqrYI/BFkmgvdx6nyTrHuXrN9bsf2iOo9Z+TapMMdO0RuACrm37/q
x9j3+1c9GDdhqssp4vFVvS4awINgLtur+MboqhFbPo7jJubISqRQxNV9QokJuK1TgUliAWJyD/hg
3+50wSgNAYEad1UdAWzupVa4GTgeTjOdprwNDUTCKAv0SFv//vU/WgteFDEZRgR7PALfv890kQx1
xPhtjyzPhAkigHzQGqeFGtmTc/oBYQXIv8ShOCkIMuD9Dy+wypjIi8SqP04Y56Zu2jOr1XSxXqxj
NL5OuwW6IizOEWhrTq7/0lxC9HXGdNAjS7A4hqhbJoIygg4GKrkESuCJH/QjDOP79z1EklUBQVaS
rseMu5HegW/JzXj11ms+jcG/cPn93MFw8eOz+XYeD8FbwCvCIixmadYKezDEA2OmrrjJLfYQrNhb
jtyWtF8Y3I5xpN3Mv+OZTEDFlpSf7UjLT7Tq6Q1LAwT8JLGFOegiDHq00DyGplp3gRxvZagdlV5y
C+h/YV2BRM0B7tapNNHm9ozZGeUZ3bcLUtIQA8KD7dBSWITpEOAXS4UuCtKxBvPCb1m0WPboGe4/
J0i1DOLhJDb8zw5JwJqETnPPahpooY7S/1Y9KCvvlF2F9adgVHQ6JY5vRHALFDQfMVTAoC2bNZD8
e5NMiJzGrmOoxcktHdGoX6tAr+GEvUovXmPEhD9I6G/dIYG4DGxAGISXyPZOzdv0JrOauImWud6g
quvRYIW8dkC0Ule1EQXmUROM92jJvwVLZtRKj3qjBvhgj+mNEeXfs4xWEZFOygqpPZ54UCe+dQev
EnQI8MifSq/xtYX8ZXFMrWLbsKQ5tL2eLWixkS2BTkDHlVRwGB2lZTvc49fsm9oS/8yt/Et8h7Le
oQk3cCA78hZaO76wW96uHaRAaYOMAX7W0jXCNToYzfI4uS8JmrEwpR1ix6cg905NU9WTewAzxS7z
dbUMX+PPBiAOjMVFwbF8VZDpVI0FrLdkxmAD0cWtqPGbFomA2jSQ7QBSlMWMaAbItBD/VauH52kD
CRlNzhw0FgNw+TcW1J05lTKaw0AV9qT5zozRyNzOQZNSjJQSzBrkKNcnwDInstA9O0Qetj9LZqV1
NxGose7yIukAromwfJmhYjxieB/NAZ9WUo4qJvvWaSW2VZsCFa+dIS9LF9IUmLUjaiN6RCqgCBXd
O8kae/OQ1wWqRNIY039lTG4nmGmI+TcTQaM67gb5Rc7pqbKW1qOJTA5h3eMqMBdg5qs07zS8TcAC
HyDVPdIujmzgqgzFRPZlHyP0iJ3Uka3KDtc4RvEgrIQ9B9KdUVtky8Vy4eIcm5aKG0i6G5jTe3oP
8EoGLYGc9hFR15JdWD76MX2cjq83HhXs4i6i4YOzkRbCd0K1HQTTcxga2DnSg0vsRrU4kychQ1o6
4kSQJ3TZCCeOOoGGSZ6HyZAcibYviwtHr8K+33kn/JUV9rJh9lwKR42KdmMkdu9RKAQTREGQJXzv
UljN6kFwsi3cufUdGfIdQD/wI/ED8EISwbFwS2xluHkUvWQzYqqJSGCrUB41YZDZH5AfWyZHecOz
yInVoB7EjYIAkIcerPVeh5Zesag09Pqc3fegJ+457WHktwkkKFtCYQjmC2sBTPjKmTH85l11rXJS
haRZKk6KIPx1sWlHEJkIO3bDrIcbXuB8W5CKV2/XozL0ikvr3ryCzheaU0PYSeaIK2/cHEMNIq1x
j7wxGOwhshmUAPwP4PYbrd8xZtHSNCEKIpBrcMR6ZkuldWC+IPm1UmH23Xu4H4yWKjRbtWBlZkwV
bJ643FWO3RV2QBMMU580EeI4Yw/BRfkBacKA1Vm9qvtoA5pMFHEvC8A+kVXY1ABCmhxYQdfhzrPR
ig4YU7QpKXTXWcRjCp1wNykQYIrs26axUWxo+xPKGP5Ek0Bnr7lCcTQhqhO4KIgpnd99jsg71MX9
hLpKY6dIIM8ShgMA8PezCrQmJ0lLUfHhOi3Fzztpx1/RzPjKXvFHzKgr6KS4+mfVEvbtXYFw1W6t
3Lpb0cy4Uhk1ksGQ3/z1wkrd9C7f1NyI4RYpV0ZrTI6EHpnOvA7O1ZWyxl/ooa+P/l09KusIz7SF
BYrsYasCgyVATSuO/BW5yshIHPjr6NSfg7b3AVyU6KBlmIAyIvtXQ544Z/EWwDSxOEdU/gi/zvEY
J1xmiiEpDSTontL8jTXL5RtCcLd9YU4SmkKmd87EHdup1ZrhDolX1G+MbtufeZxwc/chJxO6GgRo
TH/NAIOYm5Ub0gbOlaSlePPSbAVLSC4m1TiDkWyrben0p3CXnzINnqOTnqNlsJRM10dKEIWEbb/m
0CjmzFUhBH470Y2MGDrYSaz1drJAgsqC2/6ehPhdkN9ZkzWBioCl/qnnicjZMbDQK3hzq+SCNNS0
F1eTI5/iJfM2ODJd6HngMLHZDjM8cky2zUHCFESE5TzhErN7zyvatHo8WmNphHjAmCgdkYHXxkwb
GKO4VQVKECVvFgUJQuDWKP5WIekZTwIejFnF+zhoUmIljT22ePfQk75bgQzbZCoSHX0rd6KC+JCo
atXUNs9sJWYlTVaK5GtsNUgTwO5vptuwCez0PFYYr5JcYSyltXxT1qKtLoWX2tGE9QStXrsRmupA
n9HpjIbPxQGe58h1QFPNO2ps+um90eozpt6JwAyi1KZjUEsKAwQMH+o21Yd8C5wWeskXDFSJBSTp
608JLnJlIyytP8GMph66q7hBYsaSLdaS7/OzGDTmBcDlbBmfxQNnQocnBoRAR4l3A6WIxSUzXXca
Z4673lkcZus8YgJ6BfAi/vxa2RJCa0Xr6L4CFJklKVrtr8yH2BBcZSyQqDO47sg1Gj9r53rN1MZO
QPo40n2WTtuF2ztcRUq9tNI7U9ES/D+jCwOP/4WbtiESauoy8JVUPIp2ew9O0N0t7QPaOrytbotV
8IIS3BJOmDk6/rTxU639nK5ZPisw5G3tbhkCbJnqsCwWzA3vo1auLFW9uwhgI7tJ21QgCnJkUE6V
Ntwao+y1aumZsoUnWR3gs6YfMsJPKM1mKZgDaGRYbUzN7Lqw1Lm6EWtJBiYAxcnsr7+HMV4A+Dvz
zXivnUiFPbMOG7IA5WKwnRCPb+ECOCOdVWdnoGdu3e5lsCRbPMwQwApwyBfH3Op3AhoV9tO2MuRD
xOH2ArtpSet4qwo2gEfBxLMTQza6DphMQOb1wZ9pPKBEzQkTM0K9h/uF4FFn9j3kZISFTeH+jFsU
bwmfUn6Jj9f91bQfHOVQIJ9dUt6oUIab9O7YmznFgzS9Fj1ceGmnzh1xm4fugpqvO0SUQ8+CFryx
hRa6GNQOhBUddpPJ9CAcrwATNXKbdWx2OS0zFCblPeJw8Hty28FzKxR9IfInYS5oZvbiymLaF2qz
aFbLQxpbohWuCuxsDj3nHglgDXRh/usoJVeUBWGLO8CC48YwpBFQxLfOwAQ1IGZzU97HL53ln+aY
dUCZRnIXZrQeKCLEW3LxCrLYoyBdHGQwMxU2zFwPxpvZOUQUiSkjRIDVMzjYQ5vHIJ7Kjm6RJkc0
OWSaaIR7ER4gNMo+2XYabO+q0VSeFkcO+YhI65HYKsG5ZGWWZ0SX/Fq5iYukjxIQ9dQBHAIXT2+x
5Dney288shbhS+f6K98MztWnhEiipRcot0MDh/qWRusIlWmJZjEtMV/VUj5iPXxBLWR/n2JaHJIb
vPtLZgin9wqj0SsABrjXcg4ZVu1t8Qpvr0BZfbDimBSbHLLxnmwzO7Grq3poQPSf78rdcGjePTxj
mFJd0obdB1xfyPEsK5MbUEHnrdnqvgykxeXUaw5hBLTH+NHhEG/TEthg/AU84OFN1tJ7jWAAAHcN
BfFIQ10ccRI8DCOE2g8OCNvfoUWRMmUBpe3g9jRLmZx9UADOYZCyk5wABTbFljRp2ViAl+Sosiyo
slTscBc7BebhqEbwNtjJVrZiJwoQkSkSXTRoochjHROjSnJHzyM4rpb+JS307Kr2jgLRugl7kE9w
q9yV1tFyeoNfZaUOqylrxaOZmTnjpb6kd/W2WEqrDFHBrOYQwJ28LV55jbczf1dhwU9BWAP/2Aod
1OK2xXZaQu62IsFFDgTF6Dk88LTioizDWd3htGb/HkU6VY+Xw6d0DazAUnCaC6QFEF+GtDu2GF+b
IUrQY2eycrh9npa53FE4CBvf9E/IhGWQ18GGZ5PZPRVhCdH04nKJnuuIUAAC16R1jQgUDoCEsJXR
pyU6iCJnRvJzzgRPWyWMk68X18GWPpVzvcv3CFFKPCyGntV3gD1miIk73e/xugb+xV8JGpQCEmUY
+QHMBO4hw9uzMqCwNzW681jEQsJ6Dj2BVXFxZXawKfH7MxQB/Srm4szckGmw5V1oA/eBs9/ES1FX
1809PEHpuOlaMSs7tngXlggeaYzpxcw1Pm5TKKd++h/Ozqy5WWTL2v+lrz8ixCi46BtmNI+W5RvC
lm0ECEkIMUi/vp98K7rLrXKXIr6IcyreU1VHCUnmzr3XXmsls9IGakiNZJ/m8gfdDSpiYswd9VTP
K7zD8jQuyPDKQTe6RllLJUmKOJQ3pPxgIEefHBM8UPKuSE+Qmay/Dq5KkZETT/R5zmWfYDLFWB5a
NHbvkRxmJlQDiSBxHXYfaSe+sMcKlImnkJ4b70SNodHYXpAWRLqtz2pCquIUg1azbwQyc87V8r60
yHi866jyJBCDm8eG9YzIHPXXyBgoyiq/wySjCUvAUTO4ui9zKWD2jXk+MVhxNPX8eFBhAq8gkdu7
fXABlb3TDUXvvQtZ8elalPWEPrrqNHlMN9sYke51g3R1nDSLjn5BPLpt06D2i1GZAndduLbF4jrL
wq+iywCJ+lAPKgwuFfcwKPy7Jw/UoNplZCfRhVqdF23tO8XE6uzdWO145SpDfrU3278QUMyVhZO6
awrZVWROzpm7FLSS4tWYXkj1D8Fge8ZX/UZCcMF2InFGlnPcaO7FyyYaoxkUMQtjeBh0EwVtR4JR
h+wggRn3elBr8l0zgdNgqk66d5PZIXU0CuZVD4WFzOSTU+/dE7URsbQOOMyA1crIYL1py3bWkBjF
s6Sx0cNUbpratylJ69CanDe3WQPoJeZi1NlUGyIXUFiY+0kZndx0pu30eby39crWPvvQfsbW5B5W
6xiOAj/DRZ2UuSLHRboXvHHuzpJ16gCC0nW/0p/RbA2FihuvuoW01gMVMQ9aMN652iZ9Tljl87h3
0Oegj1Ci66ADV6WWCjRB6BzlUT3qHM1lkbEgKR9Byl/0aUeUNkHNlUG3g+y1qJxynLyRaVRjsV9m
d8Zv7HjFFWbypBk2H8mXZLlxVK85gV5NgqAxOPtsGtQTPTselTtAdq/yDaJpSfGQvrSs3zIg+7E8
NQDXnTUYE/0hNOEM+93zr8gRq1D6/MYYd3QM7/P+WB0bCMl7rKTvcjPZqON+0A84tgPL4gQvFlQW
Y2oCRw7HNyLDKTBmq9eS23X69sd+etkIltfZ01bGSJ3ctn3vPlHHQLUkEtVEH6qbdqE5xeRANvdX
rZjYH8YsZVbuLsZ1qpsxb+htfCmUtz3QkLeW4loO6XKERsSpKQfyoIzqVbG6D5KoH6zx81dtL1mB
Ffm68DQvhsBa9rYEW6hdUgPvHBy9fdi87FlGDesm9hO+b7E2r25/ciKwYCc4I/z5zapP36CxsYLo
mMF0LYcHvyPVUOGnD1tf0NqUlRoQ9Jzj0HrD57kIvjgvibLdqgPuXBNK5DAnfCWUpaI12p9oduMk
J7s6OAWbdanvHZOEi/TeTjEFHaik5i9wjaYHryIn9hX7FLG8292dI9czhjI0xf6477RwgVam4shv
9a43rV5Po27em50ELxTzBVP82DRhh7buzphdWEtr0zW50qx2FV+flyg99ZlCp5j+8BAmW76BS5q6
fdcY3tzOaWX7a9ot2pkCuRoi0C4dXYf513lTZxx2JbACaqlAw0Au9m9nopweNHBtrWiw1b1kpHL7
zF8nSQ1m9rqZic+YBzGEPyvIFvjtMguAdH0uaSCx8WAZsH+44HF+8M4LxZcHCv+q7uVs9yN6sdfD
ewsQ8tK97JkA8/XmdwM4YpMScpCMU23zEjOdLLqzE4fwDscmK830mf30LR1w1dKkGRnOwU/HFAP7
5RE3xMO0HkNVxK8gMiNyU/7Rwozydd/re72Mv9znBpK1z7J1vpKxGcFWC8vczabFnKSDOhbG0zQf
K+SY7dkmhEgXR/k831xrnUbWXEYF9WoQkVXnPla9ZKZ6+tc+lJ00EnnyHkFr6hgzBF/9w7iTnfzL
YBdVYEYVOU4TXsK+UwTAIKTiiS2pEI/OH/LiOuiPi0il4nF3IpsQbbE8YC1Vqn2fH2CP7hpy4Os4
fj3N9EHOTivYm/U4W9IIWMKMNKborwbJTApqNtnbYX5eX/la0BwJYR1Tx4cN5WExZhKIue8HtyM7
WfWc/OVIZdW50vIvXLz2dK6OFgFH/mANQ2Et5vG2Whuz/qQLz0vQub6dffRAPhcJp2LuqVhQClLv
mfTNfi3pygVxQFXDFaghKA21ecI5Ozzl7J97dJ4CGC/r9XmPR3Dl9Gm+hXT9ACbi6EK6zXu5GSTC
3KkBPrQZcjeHOmAQr6rt+cKZv0vXGl3799vw6AyO8LQ5IKx3+PSrfCS9lCD7E3OWjIlzAQESxNoc
ZZVz2FyY2EjZqpMr6pPxysIckzqKbCVO3BYD9/1gYHAEYqFNQ5IenYLS8kCLCVzDNqfibJOiatPx
+5+g5eAinjWAnBpPFZ5TEMrE7Gqz1Gk5VG9TawxF1i34c+1fB+n4NFZD2S0WlGNv2dSaXDZgvmCF
QDWhTpOVqu9qWwuLyN7bcZAf/bwlDFavrIKFTAoC0jo1OA0+utD8vM26eTpqWGwXQR8nhgz2dApy
x7DFxgExXgySTwWYs+/el/FatcOef3ipX8UxmbvblLk+D++Tio8eKPRP2zCkpbZSlldqeKCjbUIw
0qY16y+QxtVI/KqEByjs0/vYhKw246x2i9H+RRwl1piXpkN3QDR2hY1bu5pLuLLQza6BALWZEpXu
HYavZh9DYymN65HinhBnbvrb84nI3ht8Hsf7scFDSJQVN+eO51zjvWdv1fI6Vp1Z6Z4sNI93rtHL
aTodqAlFVagNYwJpGZ1fbmhngtv0mJE2sa3DatyFlw8jC9L1FYBsFIclQbKPg58IjQXK6nJjraRP
nXROpwZ2+tvU9ToMiTLRTJbcdU0OZZNMFCwVuK2DeHch/BqTfFMN2rmxvvjJlYwdhJ54fl73Z8VH
uumPzMlxXCyr3CGgz01bnWsUAXfDtd7q1zvc6da/oX9N/Na15rWvLPMoRul9CPKPY4BCUo90V54q
c2nYXwGWWG42vARWBCwpBf3RbSHPZFozE+3iHCVqsFt48hVX/2681qeq/nOeQCgUtMvYk/wzDQdy
ufM4G1jRNaDr/XmHVH0NwGhH8tJcA2QiuN8ky3x5fLu85a/3l86r/co/MJFHv96eMlrvRPcQSpw4
0o7v8qBxmj66xZZ3OLla+H7x6NEbhHQSrrOn7C7suZRaqB7vl0oWWBNTipAU8q8nTjGFxHSs3ZRy
Pzjz/8rHeWn3OUUtogAY5KAgMKeISRg4aD+s1sl09xgIIOIiqgD3HkpwNW/+eWL4CpxF+6/tno/i
pTpP2PQxuX9NMQWR+kLEtSbJ4Ly8fxTrawiviGaQy0pxpYHYET33tJU46vniVA1i9938diSzEBrn
hgryzr2duVv4KCMnvd314GpTaYx+1YZ1lbrv1ehIN1htRW8x/zCR2shUP4ovVmm9iSdLFs6k9kkk
w8N6P1Y5kT8skWnX8Gk/6J+uOXtKu95ASMfrQJ+VHzL558JqPAY45U5fKKGMSb1Jl7fN3nBAGBM9
6DeR9GmtkNX556Ae6sryDvxsvKmsjDbs8TKynygePbaYBRT0Z9qEil5bmMdQoWvKx5/tx11GM/OV
8hFLTSvUa48CG1BMGTMcCjuJwjNHnGuX06ujD8zp5RuSvjAioBMRph/GwopYhLYGnLZ3ejsrkL0e
91+A8zH3Tr9gw1+8c8HyKciMrcFlUB/tPebKbUghbBtU/UGPzXAJcrxaOtHrOs+v6wuY9GbNp5B5
YnIWsgprgCR1aOGVsB8cA3XWo+KSXevjPOvc1tkHqXvkZ9fmR/NWz06fOofwp8QBU/Umd/CSPTW3
ulLbdX2Zt0nQz8PmtLfjG9T5rXlAAnAtneTqaQe/3HuXCrrk5CijMpK8phclMc1dV5cDJaMI6bu9
07Sug5M00OKxdpruDwPpNMH0OLWC7jQspYGajCGtSMC6+UDRvNiaWqdJzKFWobZ1LkAlhajHlFdS
RDC56jUO622P7vT0UidRaWCEwa8kUVp5lfySH6dK7pf9ddwPGmA+0DZxwsVbnXYia02yDVql4xQM
g17AIA/MlfRyP4O1WCTUeP5SsV2WymlEza1+VPPb+BQQmaWJgARJAetdBpVrEZD5T5J58QY8ziXZ
Rubqm3py/txvm+g2JjEfooH3QE+VjmqnFyEAQfndOPKi9pNVu+OvwVc6BqWaA+fTCOxF+ltRE8ZN
l65CcB32oXJcvw8vZ+Cp5Ats/S17PQCeQNb5bsmmDnbpy04xUvxCxIa9Z7Dn9JdrgBhaymyN5AL0
bZv61zfz4zzP3qzMLsEAZvrKGpkL+DuWn4EwzpPXetXMs4FEF1kaVgioWHPnt3q5Bz2h2CO1ID25
O10e5Xf/BjBTRdpOxodO968YA9RO9aq5klN9QWTfdGfvMux7256dLoluVGbXENYAzJSOyFBMxSEE
XdjndgnoJ8sYSrmsURot3lIh9yFJowKhrs+jbl65pM0U9gNjaulUKEaUQO4ASmEAdXx4+UpDcDP/
OmSXRvdAIA3iYGiHZ3KIHIloZAU04SAxnL4PEXiJy0H1XfjXoPeRTGlEuNcdhZFiK7Vz+eYcpSHC
ykblchkQgSgVZ/DMs2E5ZRNlZOaKTfpdRVvMAECp7PeUtEFySbY57cQhwm4bH8eCH3Ql8gL2Epw5
T89hzoViIEieOttz97coCQDwHWnAoW7a3bqaJqrbURbdFweemloVYv26+xPTJYqRwv6s6aFmrhWd
x+WUU+/y1gW9EbKAobXFqiZe9IgGBvufaxcPQyVK1iwtDiAtvIzRwfS3nHyOZQPT2i/q9rBmJSgL
QlyzjT0WS8rhcQwIlydBjalDk+zpAGvxQo+GDM4o7OO63Qxjj26miB35lKZL0LajfFOHwIgimhD/
YJLtx+nHFVBaGVhgVgXShiPA0MkAHrUz6FWcJm+kvCW7kdr35F7l4c30q42+rfW3FvsGc1WBddyO
0anxLX0mUYEkA+UYZbdAq2ffUuvkWnhrWLuOSfe/DeXavSZOhaAn82/UW5Jj6W5muLL62t3njeVp
QGwIyeE/UEcoTkKvPic27OpmcnhTcygfdtN6vUtQSY5mjHuVc6azoS+Reeht2Gh2l0QXjf7OvLJ8
rXKu7bgyxikXO2Zu9tWePXocsEIydjqUx3ZwaWkH+QcelAa7MqkT+9oOujg8Q/Cu/Us6LGKHnFhg
mYdx6pPWWdv+ttw023Z+GGFmt+gT7d9A5nfa/C7bcs/nmKHzX9wWihJeMLg4rQ8NYriBcYZCUnNZ
XePlemACXOGcccWLw8lLr7e5jrsg/wQtdQ8TDguyAw4bErhsnI3VqASzRYkX6CuoLI14XLdposNX
MlU+SjYwb9v7OI6l1dHZD0UayGmJsi5zsDCkNvnSZ5XlKuPiW5829Pte+0sLx13eKnbOrcMXrvqi
g5XGLuequJaxmZOZtbbCcTvTo/tnOwAwZFlEYLnUrHZ38g9jTpr93JpV4fH1vqT/LHuauWo3tw0u
R71R4SvD73QJeK1vy5AmhN0Gstui++umcs3+ajKvzFat6SfLXniL2Ggo9u/TE0QeaQumy8nM5uVK
3/1Y5yTXWap068fWTJpdxiWuStpU5Mx0VdkIVZhsJF9yr7krnkmD3O1r2MWQsq6roRwpE+gP8d3m
E6cf2uQQlERkmn8fYO7/zvD61RJB7Stcd6oaFhrKB2Zdcukdu33ctcLWZ228VeGNllUFMm1E3YKe
kOh5zwy6p9Xw2QUX8q9sV1wm9B53Pcj93oMyor2dY/NqwLW7AXtDa8LacHuxoR49ecffVB4q0n4L
Br2py5Z4jt37Ij0m1X/+h/z/tHOzV5o4aamyQZyMF+09Gcr2bnOcnD5Ps4JgBwo0u9kvT8YVc/cP
yumPcR/m9qik2TU1GRfEyzmCNjkjcfE8vXm393QwQeB8HEzrIWJRZKPXU/oPxMXjXpYsCTsyDJOu
sE3ZeUPL24x2Ajvde7H35N0Ei/UfwynQs7nvDNe5/gMFPcGsWqsr6ODADPQWsNnh5oebq7gwSabP
VOHyk9HMh5VyOpZFfj4qYiZpVgwOXGcO6RLAliLaT5fPNAOq9tunw5vhv1/PfFgy17KtVEnl9Vpo
HvtPhWY4RPTkO4OjJYCV1zS0/DTsfOMNmsioqdz85t4yUu7JzeNsbMZ04QQx2z9DWpdLzyCbHueD
mQZ3TR0iKOk5ZxoghH9PdaXXg2q3byA1d4XXS0O60SPwsHGzsbxZPjDIKGZtRU8GSkAFWYDOqR3P
KluB8Q3hzW8iPbQ+Eg90VEZz0PypzwB6TrSn6TtsOq7M7a2P0xRxO/xuzQWRM91LKAgi6jAt7MM2
95rQ8mK/wXehjoqt1TnQJkb5KKFvDc9jV75xkW4eyZStNyoricykceibfCEqJkNCTLoAMfdSx4Li
MLoDHMd2M0HcOejPMJH4gE1MvgZQDcJdR/fxYZ4uz0FJOKXhdlwDhzkV2D2NhgCsrE/ld+cJyD52
pSvKULIitaUkqWCT0nnIV9blD/RtknZfRVsGszpra8SUeCncoCW3/S60V9k7esdBj4NKpdruuQlA
djc/h6poYdv8va9DQIU9BgL3IbWJtAa5cg9sfCCNNUrUeMaPh18drfCdOTUBZ1NPwNo3isnCPaNX
tVbHgLNesd/PYLMt2TM5HYWbuTgH8pdEqiNFxfRGhSwNwA1ZsUfnFrRz1lJvom6rDxk7OuogD6rJ
tDe8wfXZB+rnibQoXuwDDrw6FBiCFfYh/DHaWAmFL5/wR0DPirMXz24s+rPbR29ohOd59yV+QZlo
i8Q94rHtP+Nj67+xgn9uj4fIpmrxVTpU7MebEwcN1zqcJvdVj46n3yjApnSDNgmQWX+sB3tST0Rh
8KUw2YoasWc5a5OlNHsXaJ81u44psPHW56M6J+84Oo9a0Jbcr5fXxZmXfBK4fo2TP3a2CDU/DgPl
fmgMM2NnDy+Rqjm4Atg7bLAVH1xlzV0KTwxX/lzB+i+B0nwg3qfN5bS/F0wVhB8A6GRA1/FoX682
kfk4LzDPowR4RmOXf/9AXISsWn3DtHoP4Tm3sO6EK/7X0VNAiKCMtqHL095+Mp/iXPnn+/3PSH+e
5Md8QkZHcH9iJEJi4VHsF9wMcHfWt2Hqr1swziOkpydj/h6d/x7zITq3t7gnpTlJiyCqNkva3wH0
SvsQ9tgo5rM3/C19QG3/33MpPyz2RCnP7a29I3J0hXGE5Kk02fDpGpvu7v0AyffoyBEJ8FM50G/5
EQ6+fUM20a9Z1uPSuanxSarJj16k6Xklj4DMNEAxK1CeTagQMP3jI/4YSfzzHx+xie/xKW2qdpVD
35F9E/4sHEl6q1+gCMEtyrz5k0/4m6Tq57s9pCvp8dKWR5N3q6GWVy97mnbD3rrkeDKg5rWR4l+9
Mqo+DX/9bOhfV4/KhXEIgbjO9Y8D+4+X7Z16py7rFUJM0nrSK0RnVJXIDyOIiV4VPnnRX1OXH6M9
fMT8JJ9TMy/bFZc/0XW9RlwWxgWQOBf6qvdkMOXXV9NNU1axUMJ28WGp9m/p9bg3UpG2aMJYEGJp
ALBIJ24me7MuTJFTU6aBoZT+ZXwg3v772/7+AGjUNOtP1FHFXvoxt5fSUK/tORc70xgkYfZqoSmj
uw55EVO9jk5YAcyOPyenIlzSxXOlu/LrrvnxCA+hT+cC9Lus7kXoE7qBcn0lcRuYNFpgvtH6QKUL
mAJRyaMAC1rInv8+B7L4ov/YTH8/gPaQrHatfCjOBQ8A6Yw+Lg7xl3A2qVxKm30gR09G+zXSG7qB
MZKhWFr/QRDU3pPu2uxjmum2Crvl4H6Jm+1P1JlPBvr9tf4e6OHT6vqhn+Jm1yCgaz1wbzrv5yGa
KNCgZgJW5RXPjs5fV/OPV3v4ktfL4XwzzoxIxv0CRT8KILvAAXdMH93Ts73zawz8e7THGsMoi+p2
1CwxGqPgGut/bapRQCfaE6UpPJFo1znvpLG+OgPNh4f+9Kh59gxibf/YPtrRbCquH2wIFtSqEPD5
niCgNC+10dXbonN1n6YKv0nrtR/v/RAzetz8UnSt1Kww0rb/1Dsf3C0BYlz7A043YLzYe+a78H/s
kf9ZTOZDFqYqJ0M3L3xaM9hv79Qim22KZ7drBiH3pj9Zub+G4B9v+BCCy/1ZqVuTWc0h7+HmBKMw
D86bTWxX06fbX3myT8yHs9TcZ31JSnk1cbxA2eFIe7No5ff9AxVXPNpuypFK78YCdVUdHTjgGeDx
69n6430fzlb1nDXmOeEJIBPC/5GczQnY7fPJrP4eZ//+hA+BR9Lqe7bPGaVz63c46/TAubbhurg4
Tw7sZ6/zEHjU06lONLEpgDDxZ7qHWEqFTfDUS0z8zj/iNtJgxdJ1U+k/xu3+uTGLq4ikjdu+D+H+
I1Hq3MJLB+24Rm5kc354Jlg9tZ8GtxpcHjHj1c3tZHrA8Pnf5/eXW4PIObGGxbZIVWTwsf8dC5TT
7bpvr+zLnnMfof4JibgubQTarCRJ2+B9z3W7N1p4UhB/QKtC33AMXv79IX4HXn48xMPc38p7XSR/
QVh9v/eVeEHrDsrZgfLz4DyNCvqve+fHcA8R38rOfb1MQMwufgZf/PxJReFjEuPfBspbPw1u1FB3
cvDTWpo0ULUyx1rkX9Do0esgcoNjQt/FcIqveEbMzjxpEsOehxcnqL9n2LJC2U63UqAowv8Gzl/i
2yAr2jvSExh3mt3z088tXFmMIuCf6YFB0yaZKa42VIZWtAcs2IN7TyBeXG0iyNU5vCluFcleseJ0
kr1vjKbtEzbObPBmywpxb690D0al3y5FKzXm8jqTYiz3D9CZQxnetuB8t++Ni+jRvtBRQ0Dt9Kfl
Cwor+xurse39LeOaO/HDvYE5p3mygKdMb3GNK9ke7NjwEKJCgnQvX0+Ph1+3+d+fRHnIZrS67JXa
jU9SIbKDwosXwAX9En0dBCT/vtr+mPX9Ywf+GOvh+Du1WWveVMYSQjDhkLV3TVcaL2psrQw4RIJl
LHjLOY8AacG5E0bnh+gb3zvm5vsEnpQ5N1jaz3I67dcq98eTPRyS0v3UyZpEbJCnOf3Ekp7XMQKr
C77eLiPEh5AsMhedRENGBPsjUgetu4JPLYKv+kIR7EDTJ2LUIyAP9yKMEmjM3YPtd7P990n8FVX/
ETeUh6MVaEMrlCuPCjYzwG5oZ9rcQ85VDk/y3F/D8o8pEXv5R65y1ntJnmV8rBby+tSA/SlIhs9G
+T1T+DHMw3GaWLciSVOGOSHvRK5HOSG25g7VUHBdn8dPAaJfs84fAz6cnqdEv/fjigFRixFpxvBi
ONjWPbsN9dmTb/VrvvdjrMcYbzaX8tpjrBKlaeldaWkK00ELNrppj850X/vuvw/57Ks9BHStMG8H
fc+IeOFRFs0EWHlEePrvo/wf54ahcgUPV9Lo/YedXPas873R+qJYQJe81UNRAmKaFN7g8GTPnU1/
rYLMv8d72J91rKRJ2TFeQRVExevMMEP0w+TJ7P3eF/gxzsPmUg2D46liHHqCvhwet0cImrQi0Hii
/SEzabA6zSN93oIn3gQrzeUqE/cUfl/mSgj9bYaBtsDhRIKPWQJgdYLw98ns//6R/56Nh61ptHFR
01trVlrASSSTehKwKIfZOYDZPqmvoUDzuARSdIudp1v22cd42LIHo4y7UmL4yqMHYq8swrXMbDxt
IP5auvz4Gg9b9Q7waKTiPXWaUHsnhzc1tD7uNiEPJ1FW2jmwQMWfnQa/Yro6t+0YMimaKuti/n+E
vr2Rm7JRYNNzYmB4miQf8Gzmx+FV0PEgW8G7ug0xCXjyXX8LTVa/D3bLf/m8D+PGp1rKbjfetw+2
A5HY2QiO/DtRN3g2t8aTsR5x3aNUFUqsGc0KihcUPpwXYDBSDdIPQ2mJSQaa3kCly8HfMvkf6OQd
CE2XzZ7n4s6OYUFDqD+x8E3FBsvdSQtromwluIWJt/ctHOmsIH6FZMWhsX8zoZewEEVVZIL5G2N8
PUbx/4/B2Y/5+3N0/vhu2j3OpZvF7oU/5ZwmKOrQYivwNgU998m3EpHgMZf5OdZDRLr0pAuug3/G
+shchDPc40FqQL2Hju/Zlvu16Pw52kNc6trbVT+K+Ce+jcK5hXjKJfFN6GCJC2xkuESCKJn4fXg/
EG34swhCT1762aJ5CDxmebFuWcYCpaMPI/0afokPDU/fN71ngM2fFfhvM/wQZtpO6h9yUSzA4XrH
OpuRVEoi0Rh78lrPvuVDnDlK915bpMzufoVUEZLsZSiMj29kPFQSEISfjPdsGh/SgmumqudYZhrf
rgjVhRLHFsfGHyL8Pngy2G9B9OfSecwIjma/68TLIQJHTotUA/VQwZF23HCtPT1SBsak8ula+S2l
/jnuQzDb4+hdq2KtDFN0/zl9sRi71YO9VWxIuqJtHJVPEMVfa+ofYz4WM410ky9WCpQgdCAEUCEF
RXqApkWlieqdhyMtvJbw7WpasYJDrNDJRQpKvH027b9+Y1PumdycZGoADv/7DMluslHeDV3E14a+
kiYsJlrkO+8KkfDJJ/4N2bB+jPUQHdT8KFdN8Sc6vCmeBWWgJA6Lako02TlDYGwkMHyeDfyn1vjH
Fv0x8EM8OMadce3pvCTWv9hdtB53bw0yv3AQ3exxq2lo5LOs8WmAOkwmKjj81pNI/OzlH8LE3ZTy
TO84yIS/jznT+KrC6/jJFP+6i3686UOIaKvsnB0OjKLiIPLXHuJeazHJEGsJvTlk8sR9uonEBP7b
BIvH+nGimUp9NPIzE7yPhNMIIiw3dvXFpudrCGPYRU+WLaSs37K7n4vpIV5cYoy29zE2qTWsrT5+
CD0c9bUAz5YNXL93GAnti8Rl03AqXu/+kaNAJ1vGK8aCHoDA76PwlPfKwM8Ij0LhdI/E+oaAOV3Q
srrvTt8J3lt+jKVS/HaI8Eg6RvrBaSrPwLfBsrv7RLpEZh5KsJbvk16xxOUQ25rTu4rmIIua1+4a
3Hf3V22ApimufDiidenUhVsd7MvBz1Ypli8TDN7X19kBH/84OFi7kr7u3sXYS7HlV4V/t3RuqL16
YdYE/IzZd5XvBhMyNF2vve9ikeCZ8d72IrkO4tNQx4PxFGRn3JO4ZstGbMVFAyU2JiPsc4y+u1+p
oGXf2cUlW+zvtO8bz2QJV5WCjYcZx8D45hmLyVFz+MdyUL/AjZ9ZCKqsQOMuFOzGuFIS6s7ek3aH
Vd4sqsVhpw5bYRuQzyEUtOtyUHVYCJxr+1bZOaK9FRkOuFUhjGTee+P+RxdlM7x6Dp/1BCfxKqdo
MSkPRu1bMry94Hw/rdZVGxWD+KW/KTubxln1pW+g4Ctf52WJkAe5+n3Y7sOLacemV99WLZIBSK04
b7ReobyqOSZD52EyqiwH762eBx0Ku51mir+CZjjVfXCV3LIcHY48Dn9U8LFNw1h3L+eo7biJY/mh
UkNJbt1FSelzq2aOAGkfdme3UJFXeLoe9TrHgp16f2nbaXnhN+3eywF+5Q0otsRaQJrmRw/iqPx6
a11uguPK8/40fivy0FpK0xSU+rs2Xc1025fiHXMZrKhO7/niJEBA4+s0x19zbZpehyrqbc/Ffplt
ajiFm+ytXc73/UiHOQF0UoT6SAWcLAf3UTcSUlq+KL1kYdSEfTsuG3nApwupfhWcJArP+kgHktOg
vsPI5rOLTm/6kNWi4ELRGzefxxmbott7GHoWrNAjrWkLnyg0FPQRxzXkMUDJofZ9oYOsol8HC1m0
b71x7u2BOu3Fnk/6l7fF2b/EK830zj03BXZMnHs9zHY5fj2oevIvlAwQvQHXErfoPKZd38AAR7PG
0/rSKzuuv6smB9W1ssVeWkss4W/WM64o/CN2RQ+n+tQpX+rv+E0KS66Oo45Fp4LJDSovQR2PckyV
Yiy1h1IEZzjD+mwfYXzmVEN88gb7VRyYVCy8HVY4wjXuBd4t8+xdXvE1cw0iRze9+FpgzmtIxTXx
wOAXOJih1jbAnfG4h71ajbHXBTR2cpwZwfcxEE4+GCY5kG4jKOXR6aW/60uDYqJB/08G+Rrl51Qd
lhxCeADK/L4CenhYZdu+j+mQhaNIyCteI2yO8G3BiKcc4DaNHxe3aFgY7whcN+lh8cNCxEf99GLt
9p9QvZw9bjJTfIHYYBoKxC68u2nlp9Dt955OnLL7Q1r/o8sM75yJtBRuGYTGi1tTUnE9yqTC0bXB
kuE+Cd6a19t3/UJIkUfC62U/I6WH2JyNDS95qdFqXzDa44I20QFR8SsrX3C9cNLAWFF7TY9LHNrQ
u0LKezu91ZzwXBUiNB/6XIO60qHHuy7RgWpfOeaLOJisVG7iq951Px+cOK8QCI4xAUENmXqK6d4w
IhpZXITSn/a+9VcNOz322Id4jN6A0YeoNL6FTU+Jd8v5tTc/v7IgXK4snWrBHimgaB7i+qJw/lvh
Pkon55WIta+6r4eZj0bsU12oBWRVLqMZ7enWxxiDzOBkpK4Vs8uO0ZWTJJ+UCCq5u2GKOV1w9dPJ
QfxMtxSlt7KUmHN9yKUSe4RsYJ73HQYeQfHe4vNVDoTVnDAl4eJI/AHPfNbDFBM66OEEP6pRFHL2
+OLC4RlX31SfvJv4mIgWHFwjImTIHh2CmDXgn14uOB9z1ySxRl2lm33UQrJ4xVdRzAatASxD9VfW
Eve2u1f3wHTpUwWbsREm+PjuHd29jynWdFFyk6vGhuOmBi5u0MfmMobGaDnNAB2SbwoXXj/j0g78
u+zj7LgkTG20rfqRLVGg+/H4kGIjhcMJVQ/aG7hHd0Sj90lnSxth4Hvl1gcVXag6MWZXOthvWetn
V0f8h/JFj+IcWZuvEjFQuuNg1IUqnwPgQrXhse4x4IN3yI6o5uWEYIdVADKLdMJ9OANlAW+xdg5i
VlEknDx2EWZr5221OK8Iu8LopfCqQN0U8w5fDQUDkpIghfUf1wAttO/qvRkd6aLdbE0aqUtM+GoS
iE/hGlvixJZPVP+A5H0Opr7pI1E/BQfWtPlCOzybmfP77uIrk25WwqbjvcNkYlzw9qvDU5jRnhFA
hOL1hyXKN7x2ZWA23P9wEkTbDAUk63PI2Mfv3CHzz9dCXn6fcI8nt55xaabLW6r84YRa6hhWu2Zw
+EjHXC1Mb2iHhBtXNCezfE4/GLmcvNoXTkz+cWNNsASqOwe3Ls7YbbfKXqsEQ6HbRIaoujgrLgcx
sjXlm05eiB0TN+aiRsfZ7/AJB9HoD6vKJqnBHi8VloQpXoQcA2K/7UdceKoFlg0oLDkf2NtA1o04
4xYxsbOPo5aIFNwlgKy5Q2IZs3//i7Bza1IdS7L0X2mbd2wAIQnGxuZB9zviDvGCAREhQIAuIAT8
+vn8VFtbZ1laZ+VDZp0TgZC0t2/35cvXahdFcJ/W88ucLAox1gNZR7EjfIlwjWi5kChkQRfltvCz
QrUnqrfGZU6q0pAh0dXAqnT/2o+mA9aapyCI9FohLuD3QhU9AZl13td4kzBzS404ZqaM//qBMoD7
SPWj7jlcdKdZfqwi0MP6e0AbK0+y3RN8xz/PX/4LFdgeElaiA+YykZsZLwZxzfeabltSe5l//mWO
sYb4GymMVci3AIRH6a5PN/0IVzTo3NmalcvCvqCVRVgz1Thj0BUV0liI4QzizwZzlTnsrc9Xpwv/
A/te3asoe4wcvbK3GCIceppdK5b6dFsm8UZ+xt5EJ+Njk44OJw+HCQ3vue7MLmiCTG6I8LUyPWD2
Go6Yo9+INDK+uczLJxBt43zJp36pY1m9A/sebzfNT/V1n1a75SDpko8qcLTR5V5+MHJCcdVHEmrJ
X9+sZnli4wwR47yVRoUOJbp+zOfznFvKI9KJoBeWznH9gvSNfK2DGMBxdkIztDJzeph7le0zIhfX
aY8cnfNe22STIqDiIkVUowFrrBtQYPrCaiH/Jt7dgIHPTnpM0hGqkFaTvKjHIBgS47BE1tc5aoZM
Bznk1deEBOXpby8snRfkDNnar6h0Wrdkmov0FbKvSN/Nic7hD3PJBkcrgjvueVMEJN1TaO+f+T0e
/qA7gP5herhsMMcyDx9OYz3JM1PxmoTk8GMwD3mz+kt9rcF/r142XdpIQvyAfSI0qgFaVtDZlu3u
vezuqDtmuYdqq6Vy1g7hIDcTEQ/RLBQfiOf1uJo+Ht6EFMdAL60B1OCzQyV03860cqc3pFvSE4pU
vECT28slpxv8bgNOvnLMLEO9QwGOWcuJe0zICxDk+yBYu/VbdIMGpaPss0nz09XM83jrI4JWMhy5
6sa8vyxExYFFToVQTUVRO5vy4iZX+zGnLjqUW1KjAmYIdxfw4P9kIUgtiA6E7FoeHOnez5V8VZSh
SAIe41EpIg6tCxuo4W6KpLtTosHymaKCMqs3g4xuZJdsi/Rifvyuo/a39G+pzpoW2GbrLjNLtC7z
8DHm0T+ROIAUzqDqx2/iyo2X9DI5FfZ3UswsI0FFkNG5GT/54jIWtvvJS2v7NP+Y0wtSsIg+nU30
rhjNo+8BCzZDX6k37y6axcevEsggnIMvh0LqbQ+wno+pr+YvvLePkCZQtwl4O4wL4pF87jpbpD5o
ewFy+ehFdrauGr53iuUid2Jo1NEJ6hdG3XXqtJgO6Zhezcvm+V2Pi5ehlDwzfV8FJTf3Qdmp3fUs
ZaV7nwjwGA1YDneuC6YhLag+CR/fDMlOzCbKGTIj7p7OBEOnaJmKq8CTDacZ9e5w5VTWhla+wy1u
J7KeVfCl8hg5Vpak2jNe6NU4hZlHvMwYd1gizmY3XsfJl8MvSsw3rf2k//tGW1cnFGjBesg32N8X
FvLDJiGA6ThG2AxC1Ub7uSIiwwdfdZOTmLXHXgv0oaGzitkY55STcIl4NBo9V49UFHhcchpmpa0R
4hCwIfacTScQJDgHjLkXexk+IzsdXxPRW0MoJBR5Y6ZUHUJZ1Ere6z1WwJilhdCfKNl2yHXRLQLd
VzlkEFfKbDIG43k2QspaFL16qIWMj+b+A2w94mEXUwGYBUMSjcScn305D8LDh1d8eJKRALTQzhRu
NkcTOTsDmfyw6Ap90Ecm4tA90AhK8GyAHLGo4fZyr3VvyG+ggPgHmMJOT8R/+QRRrSUcgdNBIkUE
hbVOIJC850QWXs9GK4SseFz9xXO8l0YjQt0WBRJ4Q2csGoY5C/RfeJfEN548uSi519eb80R+sceR
IvLVIj5dTfcUvEad8m252tHpQygx9alwm15Lql6iMq4XNA4OD4SGDhC6rMeYE5WveebrZ/a+z31L
uoOsicfIzriaNK7OA1JYhkgAOsqKcv1sAVpATzkBeGIFyHcG9CBtQ02D4MjvgQbET+pI6EcEdpJA
nqGOywO3xg1ACfL3PFLZ+OZxfprWcqiigvbawHFDnJ7RIF4Dcpy0xfati2RVCn3ov/7pxh3jQcAX
hgLlCqJ1zDXxtwyecmtIO3B9Ia6RSbJ++Bi35WQialGCofPD4ApbDt0izok7/Z8RfYUtVYqgx80U
iVqbc7q72+Ojw6O4T9QV/0ZgkxSYZcD3XjDubGzjF99wL9ck+TUZpic7viL7xouDNteluiHqiT60
rCjzs2K+BESJp/hnPUmHI48FX+McZs2Tev55zR2WJIOz+Bxqa0SN/GJ6ITdlvPDwHh9E7Wo7YUES
cjExoUBnLJzLDq2MISKo57BZh+vW2o5RxiAU0qsizHBIuZJYHC2xkvzDQpkPuHy74JHO3/HVe8ci
Z8o/vLo7Q84KtB7ZI5zk4XmMuBFn92Ncz5r4+gMpicSKw/Zq5outhZ66J7tF2AYdLqcmyJdzTLMs
BaQ1yW9QdRF5Pf7WYXOC8omzpcD0o+SyEsz8jtLkiBvoLEnyOKtb5GapLqlk0LRla0Ii2xFwqfIR
ByOPZJki18xa7gHwy6oW0Zozq5hMAZQWMBr5P1mDXL212uiG5DPrk3BIHn3iZGTnT0+xfFFZMI1V
zN8+eJ6r0mdiWBvP22IiAf9pyxWecc3HKKbQHk+O7qMY5o4AfBfANky83/6MlDO/BSnqNEYoZzPE
CONovEO0SRjxYwyeIUZGpC5Mx6KGYxx65kKzSN1ltpH5Y1jkbl9kgJ+8eXli0rcQ9TwMSuACQU52
5Bm9IeDA46Cy5NpwceAuP/nuMjq2ONOrp4vqN8whCcmWVRecHGRW4pHP3DpVIZR6lxpwyYQVn0j6
R5M3Z0j/xl1sR9zIKdIn7N8lcmKjWK7G+XbIv7HWQ9cI+Q6zmspWPzrdtKYwyuV9oj8Iparc52w1
VEhAwV2sQvn+0q6TTXWOGTCGbqzzpeVO6h0DfmBN9wTmAWtoyN4ZWrDgYAk3XId7/kGY2Do5aNQx
k1Yy7abx8oS/wq5YbXkGyDj0V9zklFYkip1obUCE7RrPSY+ZSlkTknmyrVh8GpcQdXOaiRZVUVqv
dJac7AA0AAjCsmU7/AmTcjiYILhgZjO2Po9NdG/wMyC8Y7iCBMRwWnktRXKxFzcp3A3Y2rLWPsxO
8xs8VM2r+U1uwBjMRjGgsDTwUYWCXkk/6GQteNb0CZhts0WLggeSoSTLe9syIX1GIWrLMLosZtHq
ZxSbH+CniZdyZD74CmqK2ryFrDh2rFs5yrgE44wshYyF1DUWNLt4FFFm9kNZHgpvocuNIkCU3qPX
MuOrlfxkbexqFiBSMDqfWPP7/RMXbqMmImMPWII8ryLuTBFIO1ufPaREpNnNIf2N1eiPXoVi7jIi
PX7mmfmKL8g78JbnOt+2/rkxvXde6Cb1GXuS/XV2ZMMS1twHzbgO7wwTR5Y2y3MvKg4P/uEYtWRP
EYXDDriDhM6zy7OTz2WsFIcBMnUQn9Y87XtpZ84AHk9SRGm2vIojr2uUItLAw4TYyUCkeV7IIjqy
bxHI4H2rkzshtcJydjvP0dlCJYitkjmySNF6iEUZCMEA2v0gBdxkxfAoiZux05CvIxfjA5G0YFUv
ikiE8ETfQh5wz7776GpYMuQpR48E708wQINdWOh9PqGwFohNsigbf9ewyF//udTl3zJGl3Qo2LfW
K7wiVryNao9qHpjvw9cgoNuvpGLUXpQg8hVP2FnA8PQ/E7Tt6LfdUTCDXO/90Q5iCYa71WuCxRHz
h8QfJAiZFnG3OvImt1hN37TTE0oKp8R4E+6oPSKyxwhz0t5pw6t1tWomWrDfMvnJnj8QNiKqCXG+
ek8LxjoR8dmGA09DtrPzxYP6ffJjjOY1vgSdHu4JyoGhHJAQIFX0em7LHQ+pNTtzTYyKNkfgR7+I
Oi7wifE7wr7zaOuAHkdfMZD0QzgZ2kmFHht7n0idDljGT7tZb2e3XblkbRcR0d9mIQIZYWn7uIda
qtrajLNlyh8N+WuYi053/CAmPOLunuF4wjAwiE6jcOBUVuMkfFMwOcYfeKfAwkHP7a4RuCb2M+Mj
GeEPGF5nekj6ojmuZN6iZx7IlNGw1eb0RWAKsjjQVjtjVzxEomGG7wtHl/BmtlPeNHm4uUE2B/as
kKjuYbHv+M3s7BH4dqcLeoVoEXaxh2QSr3H0eIuUoXhyddx2XH+xDP3Tn7B+tdCnQvnm+2luNEtU
VAFlCFD2JUQ31iRaqC6CWU/7zdw6Owprj7u9LIjBQ+4N/TSWvs5QO5qLeaR/SUbAMEaMdu5kiE7e
H+qIcXF/+47GX92MRfBhY+g2ML5dfD/M64wo4kjCiN6YS8gMOi52rWwvuLTgAD2sYypvm1QpAZOn
kc8V4tP3w1IPCKOY1fi1uCzqeBi+fVTebl51QBzJKZmrbp2HMe+w117BG43fPL1d/P7H+aD1TcFL
58s4Xo1hiAuzp3+Lx5bR431wJnD6v+z7XEFzSwmQdSyMjV+gQzgBPCU3CW6zDqp9stnyTRvVQ6u3
rL5HvLTvBorziVX+SVsgKC08WQ3Yfz/oAZYCcX13rDpAhBa1w8yqwm9AtiVKijzF4wSGVFShy8jg
9h+WT9415P14Xck9jiy7p/FiZ/cCjQ3nIryD7E5v0mNq++nm446vpKIo3UUrhHbFmu1GVUO286ub
OT9d34xhSa4toaM0IjkOV0cZAd+OKyyYivHtxy4RNHyZPyKbk9oV/KLcvIIkORPdEOxl+StiWjxx
cllva2hj9D0d3EuwN5LSCwuRuEdbLRhcnQyJMfB2kTgiEGxNor0OnSYqonuEei3Oukl/prBo3v7L
rdLWR7iM/gXzhaDchz7gYmas8hIPtDxVhubdv9loxEZaOHSq7yOcwECjJgk+jK0XswopFYigNfOt
UKamwKo/2SRflHdTY4kTN+aIDplPlFWSj6nAOdwerr4eI5eH+pG9ga5/gwzpRp2gcp6xqBchCEhp
z4w/b5jF5iCHweWYi0csGAMAvqnZg6iH5hGmB+mNP4CNESIh5BTO22uYdZ+IZss5xkbiPjKOlAmo
wyIkI97e1jE+vtxOFGlAezfE69/iJA7RYopcDNMub5qm3qo4iHiwYlbOA5mEx3TXcwmD0SID1u1/
vVJvaNyBdUpU+7CR4wD7KDikBo1zXuZ9visKcMwlbRdvF22lmHvmz+gUkBUgZ6RT6NCpMd/7sxvU
thzHm1+yOHOZJesAXSXi5SdN2DZjBpzg7aMUgP0EIxxI4kkuMYpe6YNuE+C29cHOgYXcjx4m2iFk
J/WvyEwRKWJz0BhISdn9qHQBssiqfegkrgjmqe6Fd3uxsZ6CbEWgQo/pYx+TU9oJsJUwH8mF4y4z
TfjLxMsbZ/prQf86KlGGZhVSYn2dvy6LC8rbGBqIbu/HeZvfjySXecWhsUillzVIR+TPmF5c3KvF
evyapagrL4D02pbE4WakYDcBdQ2mgeBsNA7sA7pwZXIMEW6cvbu020YktigpOkOvi4jgnfDOTAus
AQy2yNDPojOgMlV9xMOCf8k4fmb9doIhrixLwEDTI+DQfwZmUPfC0F8dp43fcaHlc+aLNz1yICEi
kVNeJGd/HyXJs1dDFzz6QTNWl2/eVGsy8I861dPs9w1mKNbqbw0YHujBgCMYnQx38DZPOEYfQT8i
ZKCgb3gPRoHCvodW0n11WWS5iXDTiWyPJ9nlslLiFFDyCbpEackj2dthI0F1y7iMgiKEov3RDqlW
XUwHoy3f9mU/TLRnXg7RjVmLpOEbv0XhylhVfAo2EgA4bsbiX1DxbjQYLMGmE78xomXQhGJr+DUk
XQfbwzAKoUcb1j9jpqfZZQKfCVWgkZfROKvQ99Ew+9bsTthx6KCgExi+FiK6hnQE58TRKb0Gid4N
LiQrLakd2mjfrU/iaqFrF3Z55QRyr+qR1W9nx5YqJhjiS3WMuCxnNBubs2beo4iHco1gqpgs9fzu
V5j0DwiHgkPhZGILA7DAsY//z9zJnqWWjLDww3kxPDFfYVbfd6qvBadg0EfYCJ9wRL9uojho3VPN
O4YXm+wouUzJim3om6zmL+L5rF5Wc/FxbeFNkZKTYp95mqoVbHTcnLUP1cxE29cTAvSdtHToqZRB
SjBYNxjELV8oG5p1K0rDFTPolX94E3hTdYog90qDPOkqcW+CgilqhaMALWeOTRKx5QsR2HLXhW09
HwUANOQh9DipoPNJz3uuOBIQkiXtKoExvj8LfcnBYJWIuLNLybInCE9pq2J8taqTrSPhel+flw9S
D5SsqDTuVCd9zip0FwfrEq3XhBiKz9bAWlFlxsewAj7c0Vz76obUMqAOgMkRKioIhbyd03ywztFd
/aEcGFq6eV4ekxe2ijdiSeF3LfMSDFalhvCpNu35n1knOsfdcLg6rYvva1ruOrVDnDugh+hd4wqL
jlgnrxkaIpwJCLZ4ELR3Z8ydFfPNOqaFEmtzZCxZn6qJa6Nxcsv9iWR5O35jRIQAC4lSJDqtXBk3
zj/p+mspgi7TDxgC+ReKf9TuCQ6L8wfRqk/ieDFwa+ACUlZfFn3sDmtEUpFsKZeXBPdDkg1V9Frc
enF1dhBd4we60+w9a4ABgoOEFPmJbl2PFvXxQWYc3ryP64bWkzwVkDCZsFVsiiGqajI9Xs7AwVZU
lOuG61vywARojurnlzbmPd8tZvZXL+zZjxO8ZnwRfEddhtmCk3NDwnp7UCjvQCBQkzHQftGM6pD5
H7LkYjPAEgi5f/eBMdAVFrxCGAbLk3jes0vkksk5MqZmdBbXkJqYc3yzXddLcyj0Iw9d8ePy5t1W
ojpzsR8xr3reRv01B317eKnGDSpK0Jz5zO0fHvrmTl5DwLkkp/l7YHeHLk+hKMYqtTG4P2urMXr8
9zBRVNFMf27RjnM+qpFfnAInmKM1ooMfXc7BBwSNdjV0xIc1QBd0Ni0mOChhGiUTSDUrgf6+SodR
Ef8FZOmAWBe9rUXHDKidvmD82CMUzRxX7qpJWyKKqiLwdUS8VkVCmQlgRrtGsXgU8Bz6eAF0190D
GoMwlz9JbW9ngBw2V9ZZJIsL7h1so7vYInTQDZtc1zrIIfItCe4htzHmVGPE2imF+x3jKDaaFXrU
KKBAImJcz2rXU1DA39e8v7gByT/ujPBJWi36QE0qAEOfiBLlsSjGolnEks6t/p4lBtG3sIrZaIn/
MKys387VGkGlYERomn2LEvQHAce33XBe0tlAB+mYPugQADxjZEGFu8oWOUsD9b6z0yz0EPklBcsh
HCIQ+LFQbhwYUx2fxz/2Kay0uwUPC0yczaQz9FW5fRAmwjUzmSeA9s5eBU+jRHKF3QMiYg98kacs
osP0E53xRUd8xSsd8FmO/o1LYwf89EKMPmFRILgjWr/M7F/BF0grruSSjZ8BgKdXKlWsPxq/ZLIg
5cFff5AaZ/QEzLrXsbq8VBB6cYSswOEQ/frWvS5uiohhpmdLfDFGGIiUeO4I8FBFepC2bjPFuwvZ
p6AD9+A2FsIg3xnCFP2GDeJURxDGkbj2uALQXhxaY6WPChGpkkpfcLSGD6OvyetmikVX/hnRsn6D
vz5XDW0ddaUtVbxbbmiqETmm76RLR5qs94IAEFFTpGgYlLmRvmNNsqccBeG4zV4YK+uTelnuRFX9
MgR2xwjEEXY+549zZ5E+XW0/dK5plj6g6pZeZR0TNfgsn8nz6+gpAaGioIszFr3TScMQRs9Bw57Z
SkC9vZpksDa21si+eT22Pioq0TBsIywxCMKHDmMNEBAQl8TOsTG2eFLONKw2aDQDcwoZYDhDQZNk
92krk8wnFIDlgI5bl+UA87TSe3p5P+wkA/jnZxn07CWUBgjrUrPH5eohnrr834jTCeDMJU+TpTaU
IPyVo+x7S1oQ177xRHkAOPuyyCHgRLXLsFBCDHXuTwK+5g1WQweN1p6ZU1toWMig1f2BRWfmc+rj
2eXlnx7mB3CaHPm1ab0OnYZZPu6DcqYvin5cnLZoWtVh2rXUhRqgWZ1bCfJLD1HbfJMF9BP4WhOW
Yg8BzC/KGCgHCJgnt2nX6a6v89du4NQYW5nB98CtlqEq3/c+HmkmWRnBF9ADQv4SZzt/SKWoOLTK
HOg16ciHGkafKSQdMqVAtO8zrnkaZw4AITysmtSkWp1W4gIFPeTNDMhYiC4xbI+wk5auUkHJNPCG
c1tBTPzHj7LgMyZQh82OtzyN2/11rO1bNCZJ01AZleYEes/ILGKJXkmjAiyi6BvnHZYb6ZkJSfqD
rXlj29KXXbKOR7M3ekU39Lz19EL7IUQk+euB/Uruj97I4uIR4VBAUjBxNl2m3DqhkvbKgnv6LbhT
4UzsFYoqGmqQ4Tw0RHs/x3DHZLEvjgOXlQoQ8bELZ7C/eAXJSDEj7UJp8kwlOsAok08PR+mrohr5
flqwgKDTZU4x47YQGnPvAO03QrRALl3UTKhEL5yVRbpRg3Kpx5o1ROR7lKBhz5EKBjPurshhP1NR
JkNDdqF5GR0ukgYU3pAku9fWhT33tu7fSJiSs7PjBl4bUlc4LM7pi+qfjlDQH0tt8yYP5FQAF2nm
yu/tyu9ekFHUgzPayoBBKOniPYVhF0csst0bnpbz+Dl7Ca3uLnuahOnJkX35uVFAm2whMQ15mArS
wNPXUtWtLfSJ2sqBmOmtYatGzcHEtBaxn1/A4AleGyomAIDELAYyEBip6JBTXpvb1ZsUQHpwQrmm
kR0z8L2THcVSYtm9oyx9r0dYrNQ8MbKXY1CNO4HuKti7fUwMyUXu4uSUhhooYB3nBdJ0Zm95BDEP
1OD1S57h3KjhBvtmxjKH1Vi2hkZXCp1RehpU0yLdFndShVKb3gXZAZO3D/fiFuFpjzgqJA1YHCj+
wULOdhUXBLJbv9KWhsTT7mMB9ybn7AFUUyqrJ1efk5uTlc+ujoK7OggKnDz2GA5okGnwqIMdCEAR
98BV4/cqH2drEtyCUpj6Lbox+k6/swgoVQZsSv81VkELNsXqHHf85wLxuwSMiLq+2N+IIGLekgPp
Y6rZoKR1s1XzgVIOIPJ7P5Lx5TPCp2+cHkL+aABsLFWntr+POa15tOTNLAnSRDqvrjaSrHEAJkMW
qES9X+KlNm4PJOYNRWbv5xl3RQcIEB4OSnya1T9kXGCsZusLbkWLov5B03VoPtaqBc6NxHk9vQXU
VSTAZLpbakmuVPhn+ipIBuqwuO4WcKnuv1ogw9bre5VzmXYmRdSbcAKMYn6B3HVkXel9iCj1A172
wC2BMo82XGO/8FucrazLLIUPkr7st4OfQ0s9tQCvJvogwkhDCDFWL+P8AzCkfIfKw6kIbgTFnStK
oVM2NI8ajyI15uWT61f0UXi7VFslzaS7J461NSRSTlSzWqlkyN+44LmX6DPTI9UXfDnPKGaF99Xa
sM/FNE4cgpXZZ9yJ6BFQw4qULL8KXwvjDr5NNqvjQfix8XayGoiQIQ5VApYBSebc2dG7wzRo8FWF
TRNQq2LTk62fC8RvgfJSqWIaei/sDLLz1npIB2Q68H6X69ya5EaMszX2JNgEnXZQGufdr3yvbFoq
MrfOrSdZzVgnDAGgO3qgFGGXAUDAGW3W9XW8mB9dLH+g0onHk52T8OCuhTIlsuXoYcvD1ViynbTX
ItFLGUNhqRkHIkBr/DBBfzUYY9PtA/mLPwo6oMPBFbcmSWaqqI1AD3On3XNETStHW/GMLSghwWn3
GSMYTGiOdRAbTkT3ikkCM1v2lfvLaEJlBGzVp3Y9BnBLaEyP68Voc6fofuHZne2uyxdy8dE1hOE/
ZwpohcUxwFJwsXeD9bAGyzlTPw0YYrxSZuf+onST41JFIuOZnO2Cvl5gRWIr9IKg9naaiGYq2Grf
esXq0EKeewbuQ4vit/oeejX0ZWxwHUjTT5oI38BGjXlkZYhUQAsLKp19q7tb8MuyCCxZdXLKtsuW
Fh0y/IO4m+hgQfmsggDnDXGUWvRRSXIuD6dKcWQKttMB6BhvSOxUuh64aHwHT0D332z3NJx8+aa0
XWHHWW9v96erMc7MVJ9inGEsXlSbZ+/hnnNjU6xfnP/0LsfD6THzYJfbJkD6wy58EJ5p7msYpThM
eRMfQVLoQwJS9Dlpgb2ecTt/kNUIZYaDlradIL8DxqWHdLPUVP9GSN7PZ+Io0iPRB4pA5CQuMUzN
Esh3Vi++j1vjW3MnzUxO+eFk2aWDw12x78qo9GGohB34pMcJPgeCPg2d4YqR1LtFNg2gyumKAkO+
1Gw6XSRAraWNc5TvA2mo1D+dzd1jFxc4W2WrFrGrCRaqcbuCoD5SCFFn+4zbGjNLkMgfBvG4gwnz
wyzGshDR3pr3Fo/ksTtOi6hx6KEOXBjjJBBlMFxBtLNrDz12wi363K3Mg9JGGNP0CtEwJHdW9tef
q0sLfSc/c/7qrz4cX14Vnn9u8Qu+2dcHewpA/LfTOm9LNcsvOd9CEp4jvoyLm/1Znu5W4W/poQoA
P4i4Z58q/jTH8a3zpU4kja2nla8fQZtFH5X9izYbxiU3T3ElUpXmdTVK0flmx93J7QlRD4RQspRj
+e4PnV589vhMu3wblH71Mts0CLqFF0xigJp9UBPp2x3tW0yTyMYRj5+7mt2IVhz0i/CRZByd05aO
QgMNfqrx4L77AAMgIk/3c3euQ69HGlyGbSc+0VArwwE5CWyMrtODSKbDu3S6MF8pEGmooT6WFHPd
JTD8to15Su++tHNIa6LyZISsQvoCn5p+QJHWkPp2LVLMYygG7tkn4hjFJxQ1/883OiLLPtHul+Pl
QFWbjlwZKBUJy9ei49PxILAG24TGubPAHghF793pj+I+gp6/VG50oru4nmLJwcyPsaAusN9+H2zV
v0cKoYITkc7cihx2hFA5fPgI/JMliiMXzh0EvgGLFkWXc6z7NA4xFPEbACtOSGx8vrXFB97THtI0
dTBmMdSNiT6vURpnoomJE7tEGKYFwew5Cr24Hl3kLT0+YGQchcIr1HiPtXSevMOOYswAWwG/MWsz
mbqi1II8bi6yMUc7qGp/jyB6hEIgeK3KQdLBaogiJFSXetCZIOJKK65lukr41EIFOBozEXPNx4uH
SPOCD9NU/LBOWQMmCwtLn0uc9NyNHKW+Pv9839ZMECBQUkdvjqNBoqZnouOKfGeQGer8Dgny60p8
xnZhvzX7ycV8GyYdIc3hVDpBE7nYyaq0I8GqMNkCnutbniTI2K4hsgP4SlW448HP+nuSmtukDopU
D9Dz4ZsK1aSsaDRPFeq06RNyF5vb6m0ykiGFkKzNWdzGA43GEgILG/tEi5JVjRMONBSdFOq0V32q
K5/Q1EvJxlyqLN4ziq5jmn60gq4zIO/kjrztaczfYl5wAaAlIbvE1/FzMaSyLXygpHLJB58Tttko
Jju6rx9smL4cxaTFrNtAoELJuqzhAb4K3BqCBdVr47/9AYt7FH3vSMZBvbFiRvP+JKJBVjGG28Hw
kjvwRsvB0LhMWHQiVjy0e6QguKqDcXEekJKjG8XIjctBaeJzM8NKp0c6xLomAWns23zJGTpKtaSL
aqPT8YnigdzJfa/4yhw8ng4UsYPITq06JtWswivQa9yhFTZEdobmxIwkcqpiUSHpEU6E0yfrmMIM
FtO6vpgD0jgPMsdYRbB/mOhkfQmu7ggFh7fDNfxsWBQay7pwKswywaxeLnj3DsLPBxUCspDHD+L+
p7FoJD+cK3zJEY3KEd0ofvED2+MYsHHzca2l9z1fcDgdkh/eTQojAruumiOGgIdGqVpkQ2gAT3Cc
4L9uQimCKDG+fammPgQlmOG74ODRE3UwyVpUc5y4SCMLWx4HuzH/MM9m4AZ1jBs2Lx0Jcsvp8Uf/
LvZbJP7xGdgX1nmqknyoZKDUkDAsYMjgus0Tsiu7jGDgv4NOOPq+rxSxL5idSRE77Lx6UsxqEePj
XKEAaT0uga4IL4FxjF5a7S9sbV5Y3+6GDTdD5/ju/a//+N//7/8eXv8n+ynSf02V/setuabF6fZA
Gb//N5OfqLkofcRFkRRGXvSvw6ajo54X2xcT24z3iInnDTaa9KVlsOJh7GjxWfSbfXIx+BT/pI34
N5omf7n4v40SK6VSvk8VF6cyclrXl/7lzf7+h1v8G0Gev1zl34aFO8Pu+6QPuUpMJQ61XmVHieEI
YDMDCfPbL8ZUmctcCwDyanGhPGqxtin+6Un/zczyX77Gv00Tdy/3undX+Brro2KNmcR5ogJ/HGs0
Qko8EhjW7tBwT2pAY7fyn4nmoamzusTZGE1B/39+Jmrvr0PGQ/6HyEm/j6SrrnS7PUXWxWH3X/4J
o+x92Z7bNqfGYWTqBKuduVk87AmHPgxSl1Gae1yPUX2I7zGWut0zIO8dbj+HBuUHxObd7ZuhWAZD
oNFBlE1rlk3f0ils7mtGNGvwF1/Dzuq3/WVc84NZWvxSpid6WzD3QQlnfRxQxhlQ2u7pkJAxxiI+
HxeO+NpSZne00Con77pDGIwtxZfuF5DPhtPruCFNVg4vB+967Wbp8zdTxdelPmMoglz3KlO+r7t/
nTZTZiHvX8yzao1VzrLcGJ3NHoLuP8MUmigY4CMYYEQqlFDUfuhUQnmDEvekO48JGphNmsUwpPD+
7fv3i9nTzePZ634PUgDh2daqV1rLQWIPOwaSdDrhILgu8AbmAIIEmCM3JxRTGUUTm+UjMvz0rrEg
xVsq06PjjGsvaCl0U3Gj1wBM3AbntSVf5A9JFNcWpsg6got8sFoD9caEMOgDu4443HoLoAsanFl0
A8yBQEWvkVBnj2Ja4lL8k6wlXTqvOn3e6XNJ66Q/4ljXUOw925fFAkehwnj96pPBDDusYv0AAIDW
Cb0XVjZVHw1CmqVO0ZidhR5jBKlf7ONq69EkgFZpvuGoUh91dBPnKQbTdCS1GP6zun4NFkb2ToYD
pN+MjGqtuD0zgFYG6iviNsdVl0TzY9/JlkNIelEDcNl1jktco+bP5d0HFBZslK4fRx4uUyiO94GU
dHCm5cVuQ4K0W0HFRH23shuj/GGHpAtwA867fjxpxu03pmeizkJJbeMBttYpUqmdfZyNDznAJdnN
yNK/vUWqQh53Ngy9rWbaYeB0eXHE7zenSIARDscjtlVW5YmOzQaOGXd2g82FVOLkFXehbb1Jo49B
yePHm8fULJpfhdMS8cnHhl4ZYImAVCAa/ifnDpYgtpHq90PoCxzxIkYh1D9J+PQ180OcPA1lD2CP
u921GB/B0xZCEQACmUgbMbQl8Nq/mEzUMCZ+pZSpnDmF/XKYZhdOJAl6/MsoBayGkjwALAT22pmJ
uc6YpsV2so0/4y60lHknOq1647P5O6RZlLOvdCZSdGcthFlxw5Fptmo6CDi+ZnXEhqIlTfr9nmhf
S2Z009Hvdq2a1exFWsNj+geJFkX/q5zIfwYpVRmO0J4eqIM/Qey/Bambnm+vn1cvn8PTDXKvD15y
ji5Rj3WMBfiobzQnc6s6t3QLgZxymgL86V425TEZMFDxrdH6peKC1wVClbwX6v6uJq+B90E55xwy
3teHDwrWCIihoeTNAA3TMRmxZX/HJl2md86OwsgG/WtvNE1voZ4cWQ+kOBBpU9g7d0aFTviSEjzM
gd0LqXl8BbrIdnNdnJlS7aFH0jHFwbRLy9mkzUjzmnErIFNqNJZLb2v26H7EsH/qUIsIMPQp2jU9
ZsWlhzgCS6D5K2wHOu5C+RrFSkDTmET2SEZVmju4fXQ9gCVBwOlomc/Vw4PoQ7G2IIuDFLjpTs/I
KmIOOb/8aXHDVubv6au8Hcx1f0oXQoujzy59Us0GHskxxHaRjL4zhyvwMfL1hWK/cn4LSmwudFAm
Txvl2XvwTUsU0JvPopGX02+BWeuNNp25ipNcxu6CQPqD54P/AEaFecX8NpWIANB3UKILv4wBLG1P
YwO2bCSXxTMWbnd5GLLFwYJh+5JGsb1qrFxXORM0ZPgLEFmLX8blnHLnNKDOKuimskehoge4gE5g
InJ60vz4Q4h032vM/36lJ9+MfzUbt2YYscjzopUHU7nLNC9j6w6+TiTnI7/y3pPTCrL6FBdTbgbM
AnyEm2GAvTdTfBxgLOFCwHS1mBhk816CIxDdOemB4E10iuIBzWXyTxgz5PrAFxkQsnhe6AwCMboM
YXOpIqXRwLB9uh2LIQw6I/iZhxQISFbd7RtvEsg1giVCxt2itWGNvrHdwl3EnbX+lTSzsPEsZSLn
xOQG6Og/ic0N/iqO9GfjDRRFHWo6G2/Q/ZM1/reN17s1R6XNjhc2HqNnyy69dAbhPw5Tj45awMfK
aKX2AABVyFgZDd4zMxE1/biqBTehas9gOmoevf83DiruNtEHkjYH5aRj5asH3QTnf05o/i6f0bt6
lxRWw6VoNPg3BZOmeV4H/5+zM1tOXdna7BMRob65RRJC9NgYNzeEjQ0CoQY1IOnpa6Sroo6NqaW/
Tpz+7LWdlpQ5c7bja7JDvDLxY1N/xUbzxZyDCPSP/roDX6zceUG2KSkWrwiqsKXckH5aqYlyW07j
1Zqg1gGQobqrIBDjTKLyO+m/iu7zR5Ep07qoNL/d2e9v85+ldUm7wTDqhn3aWPElAVuaAJnlfoWN
e0BRuOZWPNGK1U2IkX+TcP6ueRMlqGqYZZtaPK7Znw5WD7xdB5DU5Gm3XHZxz/4fiwnwvYFjqig3
/Js6UeWkMapkVTmUqEO3Dl0xomSS0KjfyWQP8GloJUvda8eFI4tX9x/yzv9+TIvtbpu6JdmGcvNq
E9UIz9GRlcVoZcsU6QNkjAENJW5HTCLf+4g/V7rZP0pkb+RTwkqSbyzTd2tE/qu/+kKIcvNIXi8X
XkKHzy+Ln/nn6XSNHaMh0IZ02m+XX4nNsDyorCk/bt7KFxLTOJS9r2zXDJ4eO47j77BSvEkdXTYk
6DgaCG7pN9+wCAstj/UyIaxsvPne24qsbeZ0vcbfMdX3MqqpGbaNlgqCX98f9IedamUNEpTMMkQQ
fDAoGruEEU7m6HGSbWAC9Gn3fJHMxQvq1HK585BI8aimqclwI1X15oXGlxz9skQlnUKjwQm7A/CQ
W3Xz0qno9zdaQ/THkgBESjpxm3YTwoatnl2V1EqwbhQGmGokoMDScBTIsuNaUvjo+IB/DZyOPg6g
cj6fChD+5ihkStFKucGbBb7zKDpFGsRc9jSgngZcu4OuD/l3b+q6rFiKARQd4TnzxsAYJ0WrqpJX
icQiUQl9Ed8v0/bRRM/h5HWB4e8cht8Lijf+Y+fIdXwoaoMFz96U7cFoCjMT/ZHA5p47Iv87d9Pv
tW6+nnGswygONXEY9kPIO1QA5zVDFXsSHg0OxL7rMvxrx34veJNqMKpLdYxkHo6O58nHof+g0aqI
y+jt5x3b5O/F8Hulm3Ne1cXxmpmsRPlzsh+eGSWMfDGjQ/sqMwohHqeItDpWvbM5dXaljLSlgcKR
fXPZ11ly0fKz2C0DgQsAOcb4IBJ0CJCTm9a7lvsbhvCQOrZMlyxJVb69pR975XCRkrOespy2LN2V
sgiIdOkfxkv9JNGNRF3nRXR3RcPWbJGbsRDT/L07TyrmII8576I3yxoR+DDtzpzN8Z2GIpxvFVdx
1/FS7x7BH2venHjNKpsm0s1vaxY6U2TNcO0NinW003a80W/JoN9Xka5zsduSpuumZEg3x31zuPSq
yFbE6auZcOk38NfbCT2ldBAS5AB0KMksoSEyUWnt4IxQ0crxoWkc96NZPaBBSULY/fFdmr8/fna8
iDtmncsL1R0D7wrzLl7Uj8+dXdtIlqUiWVlTmqFgfulUtWmopHGhY6V75/TnSrevoTqpp6rFyJZu
xrC3QHSKYS0xgdp5Zu6upcmGBphS0STzxgjpp7I1wwtPlVGdsftzKtlox7de5+vrWujG+GilZhzl
goVyNwle6Hgip1a5QqNp/e/Xd5O7/r79eRQ8DRRSJclSbh4pCkM1jGV2kTwXA9FX+t/F+W+YlLy4
MBlohxWDcJtHQYfsPKP3TJ+icxC/v6Bu3dz+dliXmh2yugBj9XIOqE7YTvfnhsGxhpuZSJBZihM9
bZ0CDvcMoIImmGIhI8J/3qxNeHZWrlc5WQEUucAJid7nSB7GE4JQedR0O8Z3j4SNGJUmqapJOub3
kdA3lXFRrzwr3e4wW1YPpDH5oL0OuyDfey5MHhZBkvBR1RsbdLgqWtbkDUdveUSCXeR5iv4X/Zgx
vY7dGabO9W6OeqiFZzOT2wTUJnbIFWSFmtZ5Cp5zidCx88CL93Rr91RJ1Wwd2iZ+641dT8zTpTAk
bKyxVLcmsdtpENPXKvowaMCkhtS14nfIcruiTggva1D7Jc2+ecLLvtXiXM3FlzMYnBBgwrOY4icv
1XOe6T1h2pQaT/JGdawZd7qR9y4VXTM1XZKJB0z7ZqNSfzj3tOP3xtkP38Rwu2gUYt4J1cqOwFj8
qD9Pyg1tGRI4YOU2WVilatpY+OOrdTmhfxy7XTvVJOraovc+oY4TTlyDHh8n4vdRqLLTxbQNKVmp
VCE0nHGIStxaCzH5kPeXy3/bOPneyfu53I01tZtaNjdnloshcYjWdSGmqDv/A5/jnt3+sZJ5szf3
WmPkeo5NKQeXiuQYXbCOOU3W4cOx3+VrCMv891uZIswWEpy3/g3b4rA5VeIlPoKU8U2uevrdp9Kn
TNMmM60VA1UdL/KeudYNWbY5CzaFr5ud2Ba6qVwjlkT+3SUFSz3GCJhXDZq5KFhQqHouhnXSGaLe
fa0GsZuO/bQl88ZDzovoFMUVr/U6ouwIvYQe2aDc0XzMWH7HM97dLOxKnpAbHvvye28mddSL8+Ys
9mbjTeX+l+BH/A/877uf7z/r3G6Vg7KXN/sMowLzh7o96WP8/op6F0iduRhPY5yo69nuWpIfa95c
DYl6MMziwppwkVwaaABY5AwvvZOnHXcdurvfDIlb2TQtqhLSzTczIj0/qgbXwhG6Ep0MjKidv2su
QpTo399MvftcP9a6iWWuV7WpowKzJZyW4+L4Kq/gC5H2PzhzRMiD6xsUoL79LDqgK0ZWslETO+FY
gzkgaKFHn8YGwZH/96911+4YGglVVTUIfm6taaIlspEbmfBuahcIEuMb9IzhdHd913t79udCN07c
5ZrrkSGxZ18EMA2xCU8ecTt0ld/v5PZ0/ec6N4b0YCRH+aKyjhv33+LR3rOdZ5rWO12YOykp3cCm
8S8SGqpxs0/NMi0udsQ6Akw6p9QS1P1iSRVyIXhQ7zT00Z843lM/6Phi9zbSz4XFX/8Rtpzag9H2
enyxSECpguJNIPmcKqBMSQW1YzFxy90a8J+LCUfux2J5ouGeq9+LwTiCa0VjP4PoIse3Flis8Klj
wXtH8ueC4hf6saCcHXPzEvJaTTqz6eMcwXRDRgzWQN9e/RdrkdyXkLvVWPNWCiZPTV2NSrxQNEqp
NMEq+6LEPmEaddRlae59NJP7iNdF3gsJ89+PdTb0LL1eVLEUFKxJ69pgIrcMFb5S7+13PFfXYjdb
004uSnncsBjDcwwSimnzlkI48tqY6y6DfSc6w4HH87MJ0DQZW/r70a7JtVDUPb6u4ocL0aV8mK8R
/XO0hukygeEttiUFfSIzYVaGXVT7Owf+9/o3hjWK02ucFqwPMssVVkymBPsNEQNz0vFm/xqx32vd
XLxhIkuJdDVEGox6DCHvgcFv0QbdtdDfT/hrodvCnHEmU1UpLKQTiEneB62HfRtClehK6Iod7twB
vxe72S8Wuo2t1GMxE+SaQA/6FvN/x/5nx9v7e7Z/ryMe+sfZvl4vhnJtv6OiN9Wt+4vrQIzpimmJ
jpWEWfpttliJ8iCZdA3f/c/FrrZldhavb12/RLMW6pxgd2wZCKGXIOg63Hd3BWaQRDoO2Z8MQXGV
m16vYDVgBw/GaFUSnBdUw7vWEVfX7VMJhVNRh9CJgG52n7Q5mGkjkrDA8okS9sMI+LERCNUqlTxZ
MxbYii4t0zuxM7lXlRdJTUIlN3pzBcjFybyUNqvmbu+xB6S/dgUgv9hqc2bYnS7rdafkikaWzYok
XAzZtG9247nal3HFNS4u8MbJgwyKuDwAqy9iduYj5ua0bzwK4AbtAI+0wxNO/3v73PHVfv8KNxu1
VZO0rNPvA5GtjqvwlZzdIEfQzztMxDiAQk8DUC+KXdbgss6dMS03dETvx2CY6f4tp8dll5m9d0h5
LaYl6dweEv/8fXhMOU204sLvVHiGv/FD50vrW1uBQPn3w98py4qH/78LKTe7LGlKOT3WunCKK2Hl
nAITZI2SgFrG1ugfPmu6ALstnrjYbzb3z2VvGxXL3GjlavNdPKldMgikuxb0SzJTRzdgM+yyRXfO
7K/lbnaZpFtFtpd5yv3M7n+IWO1CWC+o/B2v895ChqxxO0rsZdzF39/teD2eG+3Ac03JiiwE0YAm
Mn3ReUzvGAft5zo3fm9WNOah2PNAgggq8iKpb0NUa2nSoEPo/JzQ3dJlZ7+TILcf7eeiN3e/pchl
c+nxcJTwJ/bL/Pi5etZBujrBaXHgsO4DBsZh6ghCUcbyzKb+N++XjhBTN8jgW+QTf79fqYy03Khl
EaOC8hfJDFjkNOUI6FrHpxR74vZpfy51s2fq5NLrXY4sBet9IkpgCwPuF1mTztYIpWMl8dd/3JSN
EcWaLXI09TYMNhBhv9qlQKcIxOJ/ZVnw36jUSFyZdAr/XuyibuymCVlM1PC/d47zfPgfXP93TgKN
0ZppUfaVVEm72aFac8iUY3FOVuMGDY2r//DMPBtFkH9/pXv+qC6TGsSjxxklIfr7cY7m9ZhfLql4
HHgH/cpXh/LHZbgAJMLscP9Vg7F3pnwgde/FOxvk19I3Z73ITqd0L/IyBBSOYP+KePqZwTSC938/
5b3rQJfpmiHfapHN+9N4Eaep2uvxlMhXeAKG/vyajWiP61rn7iP9WOdmc6Q9uTycK9Z5abzLAumT
/hdz4UrSmSq8u5CmyQp7hMLAdyfNjy2/OdvpJokSXDYBSJ4X/hcK3dnoOOp4cXfuGbIcmAtZIlPN
dv+9PWTKAHmuxxytEPFPnfZPCGTFvITHPW6nB3fdsd6do6zLpkU5jtkDTTVvXqDSKEZx3B/EdUoE
3Q9EfufyzeKBaPb/n2QhifNjsZu7O72EyaXSWUyIcAuoGTrnMOi6q4z3nkqRyD6y+cji3nZQhdU5
7BVlKKwu+FwyAyF5LNES7Qou2L9foXrvk4n+MJv+FLzf26aR6JgWRa9isZAx5mpYuocZtAedRlB6
EyPfdNID3eY2SO6SHlPYbHSPIcPyBLfSuW5zBm8kGnlnJV2Y9vDfv9ud/hLszI/f7cbaJNZFba1T
lfLGE8SdAOb4kB7N79HDjdexmHbHhBoSsrUi86tjRG++b6Scw4OZlSmvvVhbPU9GCvgBmvxh1gAN
EHN2J5qEjr7ApF/IaZp232Qc+kID66R4FgODjM/SPoX+EfNh1SgmyzJMviD10op28sRgteh0gLvw
zkz9gJSjx5u24InybEiIUX3dLJENGl4G9BFT0C/W8iAdkT2xEUl5OXhfvWnrqzPULR7l58PoMqwB
t4FtptjPMOlz8SQUtt4QwRoC8EF9yxUceSZhaJZBAxiyEWQnGPfZsPfEuMPmsYDvZLralv57AOuM
eQeXncQwH2zLAnBFeHBCYFSTZHQFF0kw4pZrMVx3Sj3GebMRc7qiT6RLi/KO9TUxVaYlc6KxJNrN
d8jLWrnkxSkmEtMw9AzvkmFBNaE7bSo8qN8+ByspooSoUgOm3e63uQqbdLOxU1YaT4+LucCU92kP
92bQsvqPO7drg3WsdmMclTytZK1pYXVNjzDKaTu9PjBiuZnT4LNjvKEzJdD1eDcOpJZu0tNFqRlP
ojyUTUT7WToTUikGJDz0/8Rg+hNDF533518DxnsllOIbmqJqehPVVrGt1aVIbApG4wGUPurGMJJh
PdES3ykY+vfc/l7txkowd1cfrvJVJP8FPaJwtpUYa2EWrOMDiu3wZ7v8eKyb7aIkbW3teyzEBwwY
082pra+sIBnLGTtUzM109il3PdvNntkY9iGUbZaEZuK8MVwELyDj2HVdA3cSfeIl2rgHskJ/i3Gz
V2R5f5CNhk8mHsoesNQXsFsqv50esbiT/77F/6x0c2erZVod7Fy8RfqQrnTr91cHX0fEwdmPDoAv
cloImVpl0MeedHzA+/vyP0vfWBY1szaNfIhjWt6UUUMlmKIUfQrhA3SP/yY4/fVKbwt8vTZPevuM
BxWnQLQqMvVOon3YdUv+de5+ryP++g/nLjHDJi4rrJgoIfboh2BUjtFyZl27w5mutcQb/rFWm5mp
Hp54JvUx/QYtQwi6giM9MQDc8bGEkfjHPvnjmJyUsO3FfKyzx1HjikRvg9RzC11GeACdRqtrvRsz
ohpp3spnHi3iRia2AcT3CcH1QV4a/V3crWUtft6/nu/GmtS5ZOUHlee7Ii4trd+4vIcLIvp3Zl5w
pj47XmfXcjeWxDLKQ9VEPF47l+eHd8P/EAJ/h8kEAIQY/O9sDr67IF0comavGXRh/t4qmdJGtl1c
RE4tndEevO9LgLJAHqAVwTh01/Pd3Zk/lhO/zo+dedmfreNFYjmUxA7DlcBeE+NUj5nT8SLvmuQf
C918N7096lmlsRCJYpKmgmHyxP5Ydyxj8Jbu7ZAfK918MluLS/ssFynFHxunUCVfuKvJUOJ+bjUo
w1f/uK0/jy/ZvAZeeZ2dPmuGHxPmsmkXfA3x36k3zPZo4CC/BxCVb8AeO9Nww4zjt2xjszbRfbSW
9MIzC9ggH4oYqegADNQ5sskPlo/H6jWAMRXvRQ+OCAEhI+keEA5q0IlMXkTC+ohw1kuNcB26VMxk
XZfl9uo178xG9tVAEIewtYnHHKGFUCvrrYC1uCeG9Z43QbzcuKYnQWi+OLpncbWhp/ZcpI7+rIBz
QRX28fgSMij6mSG6Q5IP5dOcsq8cXEfUwTx9WAbNyAz7a1QbXPDMwfrAjO7IQFQH6ON4VU5QM/LT
6elRHl7f7I90tBnxC8v0VKIci/isMJZH90uaxy/7aYvupZC3BKnUIOk62LbBCjEDvFD0kviBTLuP
1ZQhbthhzoapk/2MR13H0K6gpj/gs298OJO0caP2SMmzWgqtyvNTxHv/akeCy35yv2iEJQWLHLA1
YR6ZmUVAe8+q5Eifm8lhamcIn2hMIaLa99WO0SRgtPGx/sDNT6FsQrb6uHyUG0dC82PKWxRoBAY1
0SHZT74gzQ2tifSYM7j8bL8rC8D7HkTPU9I34YxKfeXpKJQCbRSfxlagS461uoxrpD6A5nvqM9qN
V3Uc0W+pD/V2rKR+c3D2NIEO4FmiBGwigraOR+W8DGLFv6IKRKzIFAXgjXpswSWEEAPygkApCvZQ
he2njIm8ykcf9sywYjmS9tOr5dAb1YINVe35CekcACqM4KEn1Awqei+vj+1WosgTe9LG00tfh9ae
u5eXSpqWpELz4IoWerZs8oGUD/ibD5YTtQEjK+fYaw5BisD3txgq5JrHGGMzly3/DGD3GORUchgf
gD/4Lu3i2jXQ3Aw/pbWx1hB1zkfySkXkOPUPiYu+tE0s1jrXxMs0RwXlPKpAHCi+vjWubgofFP5m
0z9HwwRpYtBmJO6DjMuXqwPt4aE1Oq0kME2QFmHaXt1e1S+BmiCV+27DhzdAhyKRnXyV5+WmDfJy
xLNVDB1rXlj5p820oahmjHXmEpECT9e9w8Q4Ds/RyI4GMuQ8dBYtR4MUWgAsDlR4gMZTxtrSoAJc
pTsRIBjaWlK3ZJCSEXQTJk4MHh+6SOpkX0cQyxfwR7AbBuUyYWSDvvAlWDBn/8oDO9ZMf4Wy0z+u
1gqTW1duxCvzzzl/wA7gfExO8E0Yioef5cFaf/0kVmP8yphBUGPOBIgTuYr1Zll4nw3Rr7qjZAc/
+LEExgGeEPZ55SIvQfYkfRSp82aUTMgwswlQoh6iezY1HzOW1R22yXmF/syyZNCVYfWGDvJ6W6Zg
6Jm4BgMihK2lh3qegsiEvJc9lXDMQSeeiTe+eXaMy0eTGIo8MKNhCxcSJE3yVi6j1/K9F35jHYGz
E5wsnk/jjAnheNAC4EePe0xDsoNAIyF0NTY/MzdeX3eMbz4aM70nRodRbJPg0zHOzTnIFkhiC4VP
PL43/j4BiVnEM82X5w1TsSjQkMffMAFrTRlSh3SnIxKLSslUoSdolr/UCKhrO/xiBJtXBwQEEJdE
Zgubcgii3YYzSSC8SHnLwByoTVUDE7zSIJtcJu1qD75FcMAwPZKnefrkDLmheTpj3rTgUPdjFFaY
974CTXKy+ck9Tzl4dHcDJ6XeKZSMrN2G1IaFHgu9i9T5sTj9t2gNO2IGf3TERPg8cZFyJqsgeRSz
B4zVOpKTfYp6WYq6hzwLmHLCVM5lFJhEegwCLCWDglsy9lOfcBMH9QMgMwklDWuqkFmNpukT/Fn0
BgMZ9994TZ6bxWZVPsvPkuFk6LoJAcDNumYWGaIDqFDFlxk33jxWSNchCKcP8srPc3daKK9y4cWA
jvh3iOckRVw4FpBSN/MEW7rTuT8RBWK0DUmyLS3fHFkbUMuM35mT177sEVXmsPYeMVUXWNTQiyof
EKI5xAodIRdFKLKP+aMH+zFB4HXjHbiB9u7F7hdsTH182XvXZmiBZ+RmDB11jisZUiw6OnvmpcEJ
v5pZn3/C2oE0VdCxQSsvRBCQx5CNOJqBMkLqJogpcvf6V6g6rwJroM57AxtAR7a9vBjAr9ekDwxA
/zMDrswYvg/d+uGkhJ6xsMBOce+9igw8Z5rDwZwHYrHOo0AAMbWwM5Y2koHrLCCzZW83S1h+23Z+
9qzladL48Yf6iXgHlK5A8Y0pbxFsPzIoI33bvhxX7Ut8grInoxV5WmkI3tW01FUoKg1gOPuH1GnH
9cf5SfuSpu0kX0Uzk+7zyonptmUgzeWmOK3idFzxW7zUqqNjE1+qEe8Pqpy+jWbRw2HYeGS/0vfr
7gRsofAwi4d1/mItGQ5EGtqvbSx6CZKJlusGBazQL0bR1T3v+ATCYsSDeGBPzrymncWB3x1XzU4D
egg4Re4rqL5BdYJhtFUewok0YmydUDPigEu0kxUjHX6DDV9oXX0gislgVMEYNrMy9Ryo0yuyLjOk
Pj51laulXmgzbSZ/Cr6phKWx4OXuZ8iK0np77QPECw4Pmt/Oc2TCGRYZAitBBNvepnBx074633O5
zfWTo27DhYxouOLnZBDhUGEqZvywkYE0AuZKMPZhkX4YHwL1ASzgDW2CRQRolZRcADHQDZ/KQcMG
RDgaxSNzcoa2WgA3qfvJsheglHBEuIGBZijJ1vDofQJ98Zv1ccHUNV3D4SKbKP6Bdy+76NMOonH1
FLoGDhkAxb6PgOt5ehnKYxQ+n6BPoyxcfyi9oZ0ECVgV0i3StEZ6VWPglrbqnV351Xr/nk9whvZM
PonOKBRfh/vn/bOuOOI1qmjQofqbkNSF4uqqj+sUNpf4kxEid6K8g+Dr02FZ4GKdVgiHE7H0UNSJ
ZsauBapBYZCREDzAs8dJjWanhTRFdcPXsK3s3QBdqe820Oq9RrAkRbD0EhTv+5k1vS5bREz2s972
BO47RInIu0xUcfBzwMoem5sdctlCN1KxvAIy3zfeQrbuXF/JIKaWUMOQleLwyYH9KSS+9+xY2s0w
kM1UHgKxOc7ND4VeCsm5gKrRnHJl7FQMzJm9CMJnw/A/rkC4iB/qIB2lvNrNRJ0pIEqC6jU+gn4R
UtTHVw15WaPuh9t4qIGRgVV4cI7tQK78OndDdV2dHi1cBPyQyZXdxRQ7SEMIazuS1YjSndycaUKa
e7MlXkJ9QKXZLyR/3/Q32th4U5bFSIiZ1UeIZCFtIJsdsq7IDuwHEsnW2G2AZQjU8AA/hCvAS3zE
L0SnZ2+QstUcycsoxKHmyCWAe+6AEbp6wiKc3IYeinJrLI0ptzgqMeytFKVrYxQPa8iyhk+KfETF
gFJ6ySZIvyw3GyLh8GQ/KCTTLObyxtlYYIDs2X7Ue1AgbfbMvvx8eeaNiruK+SCCmUtMvzsalBNI
sEJ8kyvLhUCCq07SEb1gdYhKaXD6MLhrlnHdX3H1aXtHh55DcpAmWUQI9qCzVybwJSmogFJwNBVm
nuc4psl5ejovFXllIy1s98eGPtZObnUcxvngqvfb3mDfDitURQ5Bc/6wNzjIrkX88LoUPMyjawE9
AVFkD9Kzdx2qcJdgrrxAlkRXZb3Rn7FE3xX1kXwmwKq+FosjlMtmGo1T2pyiIdcjKARQ9UE8k194
YX62Oq+j93ZrRgMumqLBnXdx9szPENFaWBlUAiCEaEjrPQlAsDpEMQf4mQKWpudv5qeZ+a6+y9yx
sAfVUWwHvRQZZMSoL329eihKr7j0G+aShYqWxB3xos+kx4yXnPTjSW8JHm0hT6O5ekXMxUpcFRbu
bEO5IpxEa5Dk6lbCET87za4i2kPmxgC65tvkE0+DA8Iu7WBviE4jO5oQgPFfzNzVcAB4Zeh4DE2h
CEjAygmi2tTMhdwwHlWQDciTE+uRI/HOaDnsp+YsJpxjf/gaIGekig8pFSlKHieUS6NxMuAC6g2t
1/TpwJgVB08iA33hGbStDPXXQBTSQu1vmS652CecJ8qUKtl45Em/p/ljwj2iUHe/jvjbRzhLCtzw
DcNw2rqC6E5tZZlXfe29ZTOCJATmfna0aFRSM4PDygkDivNmEXdxGSN3tMEpcHDYT7lbE5jsTsib
oruo4TrFQ1Se2/MoyJCT0Rw0xbOLI0lvBnj0ePCBVHPLJgXixImWgt52EzpY+fo8laJRlS40eZWi
qaGla+XkWm+HZm4iQGP5Ru3ZCEEiNEBAYfcVxs7bYQgPBo4kvnU8VpbXkYx2NQSXpVVD+IMS3+B6
CO4tVxw4fFzqatS+WEK2B0ISgOfYk+fGDB67SFdREFOm2kOFtt8JxEwxhlrrZksokFhwbvQB9bq5
MAg5hWBxu+M1RQCEuPKkUTuHqdPqDlAyTkwojw/PWNR6DqLTXJ03Dlv4XCBa4fLvUAh7iyPT3aYr
7uDjVwN/e/MSDhHj6ivLM/eaBICHUHON/oxQHBLcei78Gbb7sLOwcaFQM8EzqBx9zpXuoVooIDgO
PMuXixDvawLky74xOSzkKm94UvlgMyVcwyGbFhzP64PNBnpI31GK3hWwQr5xRkLKI0FC1hiVFP4A
Xz9tnOuSq5FOmQgb9IXrPvrANUYTbL9ChhCIGM0mfeP9us4Zt2b7TACnPae+hKFfcLkdKPfiD/Zr
+n0Mpx7jOrMxydm9tJpHUtJ9EgO82hQSFRK24voEHzbYVUyQoFTtIHBPdxJ6yvPGiWbNmY0shDti
J2P4oBwibfJ/VFCKdx0fmi9KHglMDibu8H7l5lQpFW7ILDW02MUDoYiUUQ8WfceUEV+u1COpQ8zS
5x4KTqIQepjRq4twERxp+JoCeoeUBGAdGe8IVdNhySAgErTmSpmZE5DmxHPWy/FB8LtOPID8grmt
Ev/aexZTfAU768KHlkF9K8Ocp0QkbEQVNKXZRO6nZ3IPNU4DvtVT+JbguoWr/QNCHOhO20+X/lwd
4BtkQdF/uA5aOqR3OekdMrmP7SBcJKC3CWsQ03hDyYTsSgjUfxx5+gAsLF6buMCSgeSRGBO0oLW4
23v9HIFvg/68Ak6T7DZUyx7lBZckoCF6FWtGjcGgjeUnHM9+OVlD8RIw0YwgyX6RISLttGENEVnw
ZL8EbEgaXU+i2XJ4wkxF6ANTTE6H7QXeNjCk1caPPBB7WN9+BKzfFSVQQjNSNvQp5W78kfMzP87+
/smYZKgeYStRLt2/W0u2fH/zqvIDIdUPxJ7EkUAX1Ue7Z4cUEUWd4ydACO8Dp1aUI0jFFu4+OPBC
SEuZ6IPrSJVgpiWSVSTemEJCeHtIwb32rPlllEMahWxpjgt/PxIhG3m10C25H9jK5jiZ9/AIs5EC
x28ReeagmWopsR8i6YR6268PkyYX1Y1Gi8OETyXEwE8umakaIVnM8AaBVFqX9rN8wktfAQUblOOD
f6S5nbeB3wOg2wf8MBMN6Odt+IHFF9I0iqMtwb5x9SNwz+s6Q5E/BelMzGnyIuthzR/hpq23SYMz
mPNSwgF1855X9I+LxKXMP0N6fKwPSAbxeGQmyQCW/ESEv98FTu6KMpmKESsQPMHfQIEF4qnfI/Dr
12MibL8ca6/WKxm2guym5mUhb0OeVO/yC/Lvr1fntGgHxlRMskDo94UAhjIFwz6j5ydI+XqCXIUy
9RRHy7HItEGbSAEyyHg3W2W+JdYbCYlyAIt+RKBNPImmIc0QRzdDg2kosYXHiOis2ok5rJ6O8x6X
Mjp2ZFqq/ofsvkleCUR+G1tuhH+iexktFMyZgcR/L80hMR+o/XqgDpAbwtQZVIqtEaMvMy5wutbz
oNhZb+1WeIP6gPyVEL6Btci5wt2EV3ndYd5FxvX0ao3O73so1YSyJGvAp72Tu4aYQbLSPwWEkORJ
CL/f9yDG9SAHSC+0BMPPy4rBc+DkJFj6OHMXWDdagMz6yObyDxdiu+qIDnAZX0cEdSa2oA3kvZcd
nviftRkABEtejsQvSB26pLP5h/0Yv1fr8uJMEXxz8QlH+gBTFwb5iz7HA796pGxwdDlqXjnR+0Lt
F+y1dxj3iAatWe+7LpO4MXbhqVxJEE3Oz7aO+UWuy01QfnawNN55WIBZq2hIxwWb7Azqzjsx0Fd5
j+fVHtc49XKqOZVTD1hPOMiXZ34kCUZWQSCYKw+A+0nUrXmv7dByy9GRPpeIwhp+O39Hxb17Cvbv
4pfTBzqRmEiZg7kcPJBQn+aB4SeBCN3SqfxBtuT9o0DEft9iYcGqeZ8t34OEBDJoe16y5XOjDE6I
ZuJHr5R3EKqVn/CaYwJNgiD8rwIZ+MvQcJGfFIV78sOnR31cB+GrmvbNLdnLcoKi/NtlYdPLQtcP
6lGcpj3umcJI6EB7SkE42ii2Z+wqvR8/l+DhTq/pW49VUlZhjGRSA0Us/IIE0dPmExwg6myTapuR
vH/kv2Lqr/0j1TCEfCTmeXLxAd43o3bFC4Spe9yFu967/rAJYKxmkSNxvz2etiHRPM7DUnuKR6lP
Dj0ZRJ79SJ4MuZwydFFy4u4ho+gZaBUi9+gePkKEOcVtJw0FN+4qSK612/iGD/5UnwjCneRFXj2m
E2USDeUh9YEZmasHBUU0tKPpOxNaOk4+RSliKPnkYFEmM/rxbIMvPD0MN75CoIpWB1+SENPrPYhA
hbPHPXnELFSolSDQyU/g0vjgzqaXOX64eiqZcOJmYhNxU6KPqni8//AVjv+o8a8jaUT6xmdsbMRL
3vJc0bs0wgE1RAIB/0BkZFs3ezQAPl4dSMgcbVS5RjzB7jDjk5CrFR8mX1lNP4aelfbf8hVOj5jn
qL6qKa5b75mUZvVWk2nAN0eRIcC7Rv0INrwfj+pnuV+uzJdsUm/tIfcVMGeSxq7kx+skqCw3WaSI
XM+kxFMhZR2IncZHsJzttBnj3CFMKXFOJOShH6R3bNhyEU+EhYuH0TIhCA4XZCrEq31CeFi0sATc
1ewX6C2QOFvKP+eROVaoeB2Ddm6vDC9/oQygbrFtJO9zmPyzeEghg+Qb6i+krbjHSSuRh4Ujr6Mq
nQQKtPOAdAiVJHNQguck0UhmjPnYx1OQCRuAQA4SULxQ8IZcq5qXLgvkdYYy5jYaNU8ym2uQzEVk
oj/kHy2NXCITK6w9ul6BPouf0B2aK4H1SdEr/pKHGtMl8brxEvyWepmMs4/oK32Klqo7qEk4G+yo
b6AwvzRSCtyhl7H4o8gMjktisWEewBgwF6jrzorZBrANt75ogB9FXjbn3kSOrXYeuHrH9kD/7iTL
J6RekRPpkcNmzJjeTKIifDaMfZAvbH79yFMc8qDCaWg/Wtyi/VCkTPBJnnDuefkccQcBNEBBHJ+Z
OrmszjPhr47Iu3PjMuo+63FVEz4PpK8zMw3svheT3rhhOkbKRpodJ8byBKa99A6z+iVlPy8JCih8
EE/6VBqo/6BOsDp9Su/nWc/up7N89UEGRKtd6anGK0Cb74vIh8LdkjJUePBy7gGGmGeQro6IE6Nv
zcbd7R/I+fA7AdBfI/oFNrT19vZ3qiF0t8eZJnTxrp/XyVZowGL8aacPYcq2njox0KFNp2kTVE/0
z03kibEGz3w0+FTcvStlzYb7UN3eFjvrq+P0CSE5F/Fbx3LPPoWLgnvbfIlnNbceuVAbia/0nQ3e
kiYTTIye81btKL4mgCDNF500ucAk50KB/NJfkR7FbaFyaS2TQPC0Nq74y6VwtaYVjt0yG8RsZAH6
hiMGFhW2+vKAQNED+rrsgN442p2JD0nPRqNN8CCy7sKlrbxyW/GBD97lORx8LBXifvwabfSxX0pU
P00Uw8VVw/6fCXKxOvs4E6HYA3ShnzZutYQTu01oscUZFWp9y968WCqUDfwWX5n7ckiWsOBU8muP
qifKDeYwexTsyONs7xM5DWntmV4IZ64nr6n71y/xW1Hv2Q/NMamuYnBdk+nl3KQPmx1VuO/Qhu3K
tr1wd+cWv9xhtnnbz0rOvTzHUMrP9bO1SJ6PWEZeXG97mMXrHIveLqS3arSZCutHUcS9jIzJ3l/V
g+xFnRdoKgg3tHnqfRwfcaqCEMJx6i94yUs7xl9M38rF5TNfnJAi3A+vRF2bJ/Huzss9U0lo1wGN
I0vxyJKEyasY35fK47vY2SuRzCbOR6uo8S9uiVcj5tEvCzotpgY1tLHpfH1I69B5IUtAukAAeE3M
AZmPgGuH0zqE8mdi4NJZi4uaTjef347WEg+L30Ec3M0n/z+Drv3seWq8iRmuwwNpem10XHC9jjRi
KHxWP5tDzxa5OKqoaEK32/BTWR/gn17cfB6zOQoMbeRrARMQ/4ukM2tSVVuC8C8yQmZ4lRlx1nZ4
IbTbzSgigyK//n6cG3FiR58eFGGtWlVZmZU0BQKgBppVGKqMXfQOxsYoJBcBjiE5GODEvTO++ZvO
DQahh896YnMFfyPXYLzQHB9K2lG2xqHPSrf6E2iPNyrRo3BFMUQsjCz5zCHe/aMpQP7BbccXzX0z
Kp1RSol/eZlO9Zv5b+sZcGhDc6VLNCNhEyxgwl9KdnH2HWjCRz6TrrikCtQB7hiIAsYRI9q+etGH
Yua8tKYxQAZWYtBHGjTTC5rmaAexsjwxpZfEa+QfUHdzor99ba7fTzrHIaSJYExrB7apYcoHgfa4
YYPcsyX4prTQeeubckIzd9ZYdekB9TtvK5oMdiejWusb9h0XltEiY9TmapH+VJx6nNmd+9q+eD86
JnCZSPTSS059t9TJb6dcaUsZMP6AetF7eN8RbLFxvGOvCUdyGgzbgwLLtNYG/03WzJFlJhJUBAao
WQq9emuu3qrFH5N08U/rfV1YvVRLvssGkPCNpdKwRMfI/vlhx+mXwk/AlDBbaw5A/e7znnvvVXcg
tGDJKZHLus2h4RcEq1u0axUvvN5MYIBj2uh9D0+wLVgISIAVi/hbNO6Xyd6Xj2EqXrlr/+pdPAQN
cAYZ9qJaPdyMfTT9KZ234ks3xkFPqLyZGWLFklNjkykHZNE40wHo/1PsD5NvFzNBg/IwsbNbPR+E
EemdwDufp4eEsbCd15ChQhkhYo8gKwYY+A2Pw+NlC4xXejvRmdHwBdVHNePfRxwoiZMJJvQJCUL2
21eYIUwCSfqWIhN/LXJ3etY2Ejn/Kh8NWz8SyqrvKnYl4qyGcSb+c1yY+cksLiyXrf5pKQwCYj8f
2SB6t8BU0NbP6WbK2Y6n18vND3mOj62ZHqbZ+Glk5s9hVIM/xZnN27v1McEnGcPGW3GrO0ZgY01u
KkA6I1ad9wyuj8KRY092LN1YXuq6On7PDyAshijbMqPui9VnQQ1/GFw6iDiWczfW3CJUiz7tU1/3
cQby1TUIEhU+T2O8NwaD0vO5gCPh1Mq+yeyNm/WuV3ztFucIhSXngx8OlJvcsNsHfiLsRDHZpcym
BwhizxQrFdu+Wd/Nu95XyQeetywCBSfjKheFQIGc1HYhM6w5Y4Ynt2b6PQ/R5kkEfNLqfl9KfaGp
12f5K2grrd2L+f0bhTWW6LMHDenvQrKmj3VW4oTALbGGfVKvWsl6T52I0hWbUDJlvm146lW+Ro9A
ab1p68gP+qczVR03uaL8SG9XkE29mg+hIqxTyX0OeC3Mau2vxfhDtwrCnei+3jedYXgUV/0VDBp2
R/l2e8UGZ+XrqFo+tHnNnO4N6ST9uowmgPm90me3mmW3FO8kZWOWSCLHoDL1x9hJvxA3qIdjRlPQ
jP5i14i5aeNNMBtt7Cbzp1T7fB8azHJIXIk0iWyjWkuda3B6IbfIHqb4r4aTPWl8rjmX3PJPHUyn
xfSA7BPfRnkc1g4Hp6KHRHVc2e2/cia4uAVgnPjLUPpqP/0RHiYfS+gCSfeG1i7eZvNax+AJiS1P
fQFxgWJj6UluTCNdqRciNwMiDD5W9YJk/R0a6TZNzZwfMtRKuXOlyns2cHcSVyA1lkMsLhpcvPFj
otLS57S4eM8HSa/ofrHfiOcp+F9Ln9t5ikzoT+3HOywky3iYHZDLx63XvbCszp1halDM8IWpxn4M
Tf6OivfGMlTxLv54+cXAKGYDRJawTjECJanFLY9eRmX3b+cR/aR4xeCal9tZsxtIlXKe0jrO3RfJ
q/1KvOF2pynQ5Gs2gARxdF5WVsXcCyQLlUNNkF6kW5mPDZnJc0xggHuTWXOQMWj/nF+4JcBc6yzy
Lkkw+bd+2eygTPGVm8DI3+mszc3HEOiQuKqwnZhiEqSD+2XMumJ9PzbVU7mjXwrxLu7N/siltLJH
tfrEs/ezKHAxwkpoNKWi37J8J7N+915nOF11llphTrf7cIjgnkaWKc171RXiUMNIEmLanfJLwNKK
lJ0qEcyEXynWY46EJkW048KFxSUStH/fbNxqqyaBSHQ3bFDmDsIitlpQu5mcBEqHdIeX4Z2KVVXS
VbD4D85IJprdpcJUimKu+CEr/mBzpC71ymnpOT1+35X/3FTUmsytXw18C8hyasn4Z3AbCxd0hC4J
0SCuzHe50Z9mlp9j5qhiTHfvM3pmQRk5JUaDqsWLt+K2p4jJzVRbZlj/Jj6EukE0DU64mCj0LeZK
5sRZMLK0WjM5fSTnCV0cYQvOKYjHWWa1rfMpjIuhB2/u2mNdyrd3cukaJk5+tjLimt3zu9DTQNXX
Qnd8UtNPYbaJq4ZOJkUtIhdMBwwMr9cxNfB7mCs61c0jGPKtlG9fNTX/p7Tyqf1pSMniZaxs8of3
ojtbrwlLGrXHMz119XLS0z0mpGePgySu8+73I2MzNn3M6AeX2r1I5g3V3COUwA762tRErocY+IVT
8MKyUrywr4bI7xtrGjsp2PsjVKHhKftKwoD7koLOC6so0mfRi2YUJw4+tHV5EXCOi9eqQFsBfuHn
xv90scM2VfGQ1O5d4ec4qkwdhcrj7UoJgEzWblRw02b/NU4aE/ef9ETeAZ92aphSNCs7Lyu2UgKv
b11rq3zYxC9HxuxTn7WG03RcjdPJx3cz52AdOBqfYf86Zo0p4Q9G+ZjNOZkU3GZaS5HdQlnU2Np1
5yZbdpmrARHiwai4bHBFsAvYlyx8TsHIhEYSKabI3HfOzBLTiNfEm0BSebkd/ZLXUc2syVZ5ufQD
KmSZ+V5SA4Nh6pk0m3720ssVkB7iKV3Z43lIi5D5+3imZ1Y90NN2BoovwXyALHGEF4RvrCgaszF+
omypYtab/vaVLfYuHjR9txbjewZ/jDjyNI2npcXE4WVeHTrZ4lQXYYEJTn7n52prRdIsf3sN8J9E
881TYy/ZGfJqQg7z8b6fDQSsaeypkCmKRdQH7WBJzXyQVwrzaOXMbZ9ey/34urK8fOg2LW/+EjCX
b8qfjfi8to/TUyXnGn6JKA9KRd0mk1FoiDRzYdhqdM7ICI2zJNNKY3F/Xa3AooyijF6S7Auk4Xjb
M7swx7AviHvUreqY3YFHApUzgoGSodzxf4UKxWHk9SghGLKeW4LHJxjaGXTHOdRRgH0FPvFFIdHa
GUftlq1Y7DFWIJt+7KubaQZ70uEBJ6vhqB0LZ5rRspimbtNaJG9xHBhYCX+tFykNXBkMrBPn9XQo
wPQ1r6Ouydo8cMm1aNO69cS1tOVxpAcDREWaGdv8PqGwLGgCDF60Vv9Uf7IFXJnu7mORNrmSQJ1B
UGuz5z3gQUG5It8xrOwZvGU3mrjPPlCewYOl+HSaOCiqIP3y+8fozEImC51I2DPZL6AJsKOFILvf
zG4FOysWAz6ZIHKCPQUIpxmbooTIlm055pXT3m0AXUqvJZ5rz6CDU/G2B8nTeMIVLdnuec2qoHmG
Cb/Armmif1PIcqz1ISNGbkiavqgPPxt2AkuAdVq9gWq5L//vVOk1TlEguIRZzmAUA5QB1DZ2uyIX
tiosFukW4QRGNf+Lr/aJLWXJ+PXNWRhwkMOUqSYDHl1TP8Op19T96Nzc43422b4ylw/EBZNuc6tx
qnoeBKgKbAISfzpUbOWOxbPmhYYgv0yOQMK72IPXxXg1l3Rf8aC9wijkr1m6XDL19W0qOp/75y6Q
9dNjJP2nofff9CJ8nufQhq6AsjC8sJS9kl/B0S5XjImaBER5e9lvqNz3VBsj8fodjKRBjOydN/ue
mcrGtXEYLbEx7OevjneG4NXzt5mf830a3vu5vAYvCkA1mBejr76/cajuMRxGryoeoaLjQJ9Cp2St
b1Iw5uXE//hgkskswcCzh/bmjwbh6apZTcM6Ncst4ZRENzFfUOr+vWmMCWSkx/e89gY39bGyXaZr
JcDmyhRomDG6trAqliYj7ypzgmlWb7fwYMtlxFLmdwpLuXyxc9aWomQL30XXLyOmzTwXr9zh10U/
FeY9VM81MUxeT//qer6V1bCUvF6woz/abp91kZnTc7RP7xKOVdsoG1tS6pmb/5b9xwVCTDIuEY8A
1x+/OQlQtQLSuXxIX9sw3sae5Ck3ErI/pYTBNxyp773puqat+GJWNlVp8GSJYDOc34kz28ZRV/Fa
PzX+y3crpxuQGVBb1zPARCFsI7jlYM1wc/iLx72eg0mZVOAeJeEl+mNTcFfS0c91U+7iDaFT9lEj
kJnOUq/9+0A6i12Ws6vc4BV6VF8Vf0DyTzMSqCUC4zS2tCjHYjHob8ORTwurAavMbvMK0s3joHmv
w+gewuVA/cFFBKmwCsnGEtcvfNqnu/gg+1RP1+pI+szQ2DaIA7qsDMuLGZdUUGLyOSdbvOgtJLa3
hk/5cuvReQHV0U+2/I0Pmq1bWARt5NVI0I/o6JnaVhvbA/wRKbxPYZrxV8O8Waj3DyxbDhqobLEZ
USVGTuspFG5AVv818OI7G9bjjGK7VLeMzmMUcJKZjYOEEQ8wMAdEFbawHZ8sJmjUiGrFQG9USRfM
xNp/8T41xXV8UeGNUQlrds0gZZykZYhULVK6YTkZe807VIo3XK+25Q31wHgz80se4NVHkbaOw49T
XTUIx+fRiGiI4V+Vc/Uc2+8VdZV4KHfRub3xImeMIsmydhT7Nq8Dapib6h+mdvRk2QUHED+r9D6n
mPq+P7bzqS8tJ8to3dO0Ghtb8k5lTFTkfNmEn5m6l+jBLFJCvUjFBuo0at3pOHmpX/zk4bBNnM4l
eQOvA1aiWy36ud9YSCjwf6LN3VnZEnW64pIBvXyw0EVqf5ewJazbBAxzAtr5hIkOappCmzeNY2IB
+tjaXJlr8Mv4hIvuPJIcx4895ZU75NinV4j1E2B9z/NXzUdqylegDUcKRVuYvQ4vLKpn1UpqTIVm
zcPOnAdLpPfw4cYm4wulQ9lw2ET7Ys4mZTUgamlvEzzzjiVttG8ScDv9+JCMAF1zf7CCDgLBlDXt
GUuqhLdnMGVFX4mnxmrOfLXTMEdmB9ReZdd4GtEbhSXHrCQNC5c35u6kYb7mttT+rDzTGJ+hWdNR
5Vf6jbYULnQolqSTO32nryYHbhu9xuvn9JTM7+lFKTravo7+rgM3VbW+K5yXv9zu74qm67Lb5yfV
Ex0CYPjwyajOwGOz5dOJhdkZM73DZFwNNpNpRnkjzXHM174YlTDNKBy5A8zOwnUbAAaTwGRVg4H2
ZrHUT9GJii7QDrTlTzC0mcu/zdcPv4bKt6SxfG8XFWwLO/57hJGj+78coRhHMx2RMW0u3Y+dvhS3
B9LgnfbF5Q5AZaQhJ4DlVPkzfvvjYKvmkMXrHrw+N6EJkeBL9/UO5zXuZSOWOXWatQCehppgSbkP
oU1Dmjb2zpBbYfFSuA+LpgTTlpuwcb5rvATd67/EjXgt7umEaUP6VrF2dMagKbY8oA+f9ImRl+CG
rVm71TJGZ/EIx3sKfxQeE0i/Pdr/QhL2H+v+3+g31s8zNle8aW/HqQU8tB2Vm5LfjcMl/qmnD2FT
MxU321KRAdCqdmf+G03JH4x4+zigVY6AMy0qAg7j6zOxi4ndYVbb7SRbdOBMMhGj8Q/wf+fTY0eb
jlY34AWtbKxc5ziIWckyu4powlZIYRF8yN70xu1gQuRfMmDDTsXzEP8zHWda824qzJQp9DGzkPxp
OybttEhG/sIJpkHIpIGN4YBWg2rLMDd1H6beBVDYI05u21ussAkFOOoeoS3m7njiHwmX/CFAsu3C
yYH1igyjOT1O07OwnfoRAFiYHakEoMCAYDMy3dQOmptgIjzYDP2eocB2R7mrsYb7/TJ1L19Hv8WP
8I8TAE+4+qbv8wXcXkcORU9szANnAxwLCOVmTOpFYTerA33G7N0Reha27ZzzYhSx7LLNlMdPuY8i
a7SLg9YAbLcY3eLe9/awpqV8JHWDxmILTEWa+HAvZWsavlaxs8GHvqDLv6lddV5eYJiBdZehNPt4
0/ljFy0RBSR2wm/tSZQ341pLz5iobwxL+oNixGvC39GgfVArY3NceGh1XBwG56NTcn/ATPa38xvW
5/L5hyQprNGuJLNq0S9EZD21S027K9lUmCGE0AodEZ9BKnxPRhqgQIDQScVKk2tzs8NnfiWU5n41
Q4+TBBoceLBY6weg0yXjRph3wV2Y41hnqDvsOwhasdV/ZgKmj3BRkXZMSWePk3WxQZ20oWELsuPK
8zcPRnAfJEjDQrmT2F1R2kjB03/uDVewZXCPQ3QcrYVNKFK2YDaYOW4k5uSGmqstAF9nRaDgIJkc
MLmkbrGBCD0Js+2vlc0r9zNvD+Rpo3/d6LFMB/pBugAswWfBgDSUzPqi5uZ3j6qMENQGXyeOUBQx
Z41BwGRSKY6h/MWWPpX3RpXHO2ISPZ1P/G6XoGzgP7Ic+FB4k28pYFgYmH4Scx9Wf8+xb5tnl8Im
n4QpMbhdqM5ZTf0iuxzgjltnet5Otokd8vklBrG0hUABZ+9L5RrWgKzpHGGJXi2uDVyt3P291gQN
hs3OIfLSfNWh9XU/kjNn7simFZ3Xjs71+kHGtEJG9ThOcNgUb5I95sNvc7TB1O3qxEa4U1IvWaVh
ui5Lu/8nc0ySVKenBJXU6KLeofIpwwn9eIMlsIWzjOqINJXsxZXO+Q2XPovIQP7GWGR929K3vxd3
nhOu6UM45YJoz422zh9PZggTeIvN2YcrOWxNd0Jrv75MWVgGsggoHaPPeHYpF9JdDD9httR4ehRn
B4lFNvIV4CJ4GOuc3kugNkvaYpqMEo1xiwoNPQXXRdUjluJyjqmAB+sjpDOAdVp1FYL2p7XHQE6d
5mjhSD9ojsVdR1jgYwXsx5wLd7Icp4L7s5y4OxihB3nJz+UGKZu8zW8sXBmG0pHzrHxbpa3QdILe
H0jjXTM4Srf5n3pKVIxj1F0csq5mrSta7bX+MYJ6q6gcNviKcoiI4cuBlcu1VMjHJjQuGRuMbT0X
oaG4273h0dMGxokGFAUdVm8+9VljOG8S8vv0qKLmvKtsAR1E0vx8qAhWD201ZQ3QBdZM6NOtOW1N
4efVYOXQ/7x/JsEUd1E0K4L/hbD5ncnwWxBWAMdGtLkl1ZHUWYHKbl0vc+xst836/bYKzfzstcH8
Rq4cThF4rJL5G4xpn+EcuU2+h4R++VYhZP/I9DWHGeRwkZElpdW0XmS4kWLLZOrxnLtTgYQjwoAu
CEuTIWqJbTwsQ9p3xCLyQpyg5FA3bl+Om73abIRrzcdIrXJADmmmOHpywupeNItilxS0I4UGh6Vt
TUOooRthj2czvvMIxB4O30yaWTuGiXYwdSlM/xSIIeksbawP/LhqxtePhxmzSwfz9TBZ+x2Xnlgl
ZJTUnPI8v2AYB9ARuTOf1eojWsm2XAr/9N8Hd9RW+e5ePQHRhvEfedGLguOPv8+2umR25KQUoLDy
t1OnXPLtTgqT7iYgYEUiF63y/FA3zuO7i76OLP2IkC8mH6ucekruqW2QMCh4q7hINKEuVn9Jt9Vp
F0Y7cpWeTFzODl20Sr9HsUDOYxWDSW3Vs17TyDRgm1XLolpXL5MfG4OXMxMInj1e30WQQpZHP8YX
71mabvN6U1I9YPcByawGSR1NijWsX1979KyoUaNV1O8mUB8QQD9XomT26pzSVkRVRXXLFyiWZNS3
gYLWoXB4k+Hnga3xVfgXj/zBEL5CvE6TA738/UCfl0lwCDi/ApicqaLQhMPwwP21PkrbYv597yTV
6st1M3G+TVCSuX3Xkkz5JQTq5IL58bP2pKlrvK0Hk8Jw6ZXM5OEaj7n+3JSU4rKtyQ4/fZ0aDGJR
o0A7KuddY0sPu0DmWa2n/a57rp5AI4L7LZx6YvO4JIjFjc+6MCa2Rns7XQyDzYqqCyR6dIFmYkIn
g36dWcAaZuk+VxMFPCdUnuueD/FdPo1VxEgxxFinmDSS+U0vX2lm4iqTnbEUnGBUPUszu4IdfYkT
6/ObkIouHo3NMmE61CXntPFZQgdQK+AVgIxpxlXTYh5gkFDlMvEb29bevj59wN/Y/2W7geRIS/BL
t8XcDNqQn1nNZVSAP1yqT8RRNDvD8S03smROf/NwcscMwc62UvAKwXXg0HWOtC09oMfDd1Uc6yMp
hCcXZnPievUw+gMufd6B+BJrrc4mbrdiUgIzxjR4JK1hRR7oFwFDdnLfuOSFU0Ej8DmTY064KERJ
irCsYBPKv+WP4ALSLLLdvbLVlcS4N8479Ly3CWHyMX4o7Bg/FvnpmskWEJHJMvo8EMjyr+yvwQaC
adbRKW5tHsR4LujHrw+VHxB/V8EO3NWX+Pe1yiejUpihMHqBJA3lJ7IRdC+lO8gzjukPTZwSpQC5
h8ezhvFD6q+S6eheSUo7TpX93h5W57MBN3Rs8PRdVBQKCR3qX3xG20UZoIUm0aRtHDk9pdA4O3k8
RqQZ0jm7d5+c49joMhWAT4RRyX+2czZIML3wdvbccVFYsWfmLps3YCHgWjaICWzjcVLa+HLfub7s
z5EZJF6xZF93IX1Yu1hQIJGAq7u3Pc6ZH19m1GaBGjG+Gb5WfEVRgAEr6CUlcmPHT+vZIlDAi9qA
H9iQ0+fWuWa9iA55x0accuKJtzKQ7OefQmCbLN6BxhoEsKL0H5af3xbUhNpCga7xdUtusjNah79J
gQv8dscksbg/HOqX2Sccrgat1n/cjR2e3mhJm2N5eDgNBCrSMsuA/4k3to3YcBo2q9zCRRwNvBqM
5L0ErZyQWdQqpB6reCed0ZupNrPM9/BzFl08Q2rxgsxG5hbvcsrUjX777Jo1RwNx/xX2SC84VszP
2ywgrFu6YElBuVTMiNkeXzCbp6+R1vyDBsBq+xmYrrZAXSjH2DkwZUStTHlR/sZIrzM6aV5ynyD/
DsoF6tuJj5OuW5svgD4Sqv4erxrMIY4c19mlv1MqThhYsB2zV9oBZ9F//TbgqTzGmbrVt42H5SC5
3KibfKOWraxR91kEnGYnBiDw+EiFQnmhLyYeGc66WBTlliWqRmZxyKjdc7u+G5SEY+lNbZ3/FbrF
EZryoZLlEIDjZP9in1vwI56MQPc6P/Oio2idhw1AGoIWyjyzAk6FYHtT1p95cSFp4OHjOB9w6cY/
/TRx2YwXCgFb+nnuy2u2pCu6EGD+HnqbkyNoN51fLB9YuKh7EitWd2aTuFPeCmftM0vkmQIhYVUG
2o+aMpqm+qn/McrXpPQAMgxkrqoDP9jEPjjtilxmReU+elyk537EKr6JJf9SPDulBxcDcIiKixHO
QMwOckrlTHtiestwsR/sgkWEMpiENruwnyIS2NySj8WlX+Sn6CgoVoa29UW5kDrR9kvCFpOq7njF
S0SBi1ah8XHdxmyeQSRu9bCe71kXxqdwun7+RsgEIAvWVvZjMIYAXfRJgYhzqv/RhggEYCuCsmaS
55PE+pMFv8SsQ3ALGLrU296Ll9RchGs1aCKJwI7JeYRHWgFzQoRuWKKBNqN08QHvYQJ3N9byizbZ
YUz9v83c+Jj//85zpd7QLF+a1XCpA4qDdbJ9hZwsoAbAFSoBtaFm6XYilufAl2M4feUmryUeS/Lf
dD/CC5Xb3aBcBIVnBC9CWvOcEY5UAKPy2NOG2Smbr2O4wBMBKMoLX28S6wOp54dPFP8TYSRDbmXS
C3UnAqpJqC659gU0qHE6wgelAzshM1+3j/fcoQV1ii2PmbtpVpeY6UtTwFVAIJg3/6Xe5GCvfbNW
58+xMIEXcy7cmBkJ2SJb1AeCuIZGlHbhbjgQG/fKvyakFAdoK66Nb/x7+J8T/H37afV2Z32A+Wdn
kUuNd8lmOLB6aUfMpTtADhlhSdsDiCY6vSTsRuN7tFf3lT0Eva1MV709RvECzIWO9bG5TcI57t9W
vUmdzFW3omArpOGrqQdSCn++nB1Ks/2Y4jbPTEqZ/ixE3pNJ5OvnkQELo4c6IzOeN+HvOUeS//E8
wke8UojKpgZ4oc+62/dIO+JBZkCdsXxvhwN4gT31UK5xGC3enKPPfXEdAo69Lxp3ggfH0mM3WbPN
JrR9j4g53edeC148CsKSlllfr2eDnFKU5hxwm/bQHaHR7rt5ZP6DV7J9RhaPiE1EDIkG6zv/sKQ4
hb5PL3deK2q/AwU4TC3zfeCypEOMy9YP1xixdlY0bD++Jlvd/HukAKk4q1lcgBoH8djStbOE3C03
5XfTgQUyJSYJ3lACMDpkiIMw+6xeQGaGy8QoW99FM90h2TCp/w0oB0vjL96x3AintN1jmPB37a4c
+no93adongHIf00tNeslEtSpMwAmQdfcEKxNOuJgfJopuIJ5SC3Jb46STw/thzGUy8kiDqGkuMWK
MUEz/iA0gI3oe5nZtbcnGyhqq5EWlbtvqkcqfydiPcueQJxUZ8Kmcyqi7AtF5KiOnZzrhTpP5s99
stTcGBcwg0kfnEDS+n1mIfDeEKq2CMK4L7cvrCZ088NVsovg/5+tCKRDzm2PtrHiFgfwBoIhq7w4
aH584zjjgGR5kALxDzgCS++QHyc+yAixOLvnzsBhudfhCA+zMTMPSE7mfJ+BA+kSYV6+ZIculTVg
xk5bgsdHYFydFQGZvvyPU9OmXwibySJavcEuHekgO11IuNN/FVfaUOhS3ogcqDXKNA7KOY0pF0fD
EyAk8Efnv6aO9ENdC0p6Ajy30/MnPIq+i9QrIlZ8ULTxEcW5fOyXxba+loP51s3qX0G3ZyM6IrXn
OhQ2n9ODuBOQp5Io6L8yiIiBpqE8PfkwldtjOToEAkFLp3j/QyIZ9s4oJdfWiQ0rnZEwOmsehKkH
GdMxGqjJSjQXaMhKLXlemMMObYbFbEWSIh1NoeDrRCso2pvcGU/gmDaKNeHXeSuGM3/NE/twLs5V
8L/JeEo6xoZafslsHQbCoMR1mmM6Kgt5F0BD1kSJ5rGZQ4WZCxTT01O8/5IlO/K+vL3e4OyfNU07
ojMV0GTxBIj9WsqBlHL2hhUH5PzfKewyv0XdIo+vXY6H8AoSAQk5skugGfUGRPSAFrctvJhZDr6t
nobgQxohzpuVThWpr1IfCoTZ35sVJ8r+sc993vTNQWpn/0Zck4qey3yBUmzJfd0B4C8mF6xPGTXJ
IgeOJlxnC2StIhjSjsOTY/VLLFBvZFvziSVvG5yEjXUOysjcGvbAswr0YvEFp7hn1RYoItNM7a6z
uXrrhYEj7JXUpEqlDAXXzztYCQ7UyBdVKYimXXnpAcyW5gbNXgOknwrajo5XxX2exvmUNTkZfW+7
3gDQkaoW9Ltn/a+KtmCFQuVDEo2iQPBfTO/xjDXEKaBuZJPiqGeNloZPmpi5pQsgku4IuGdoUr9T
d8Tny1PiJgfgLzInGXLb+gmyaVH5ZzYz82D+amNYzaBrkeXocBjgLdrvTXpi6gHelB6SLDSR8i/B
OCfp0oIj2MySrgqpr3j8zL6uYhXEBMnm3AMph6biIZzOZ5rFJLOO5Jx8uRopZFYNecIjT6xJYhSX
AFwuSh7zpyFhyGNLABgZXECXIl7lkqVAtMOMJbWLeh0YP0/N7VMvNmZ6Yz2U8JPaKPM7UJSTTOL9
pFFtuGObAImYeUi2MQhUkZovRC8w995u/DqDiuidO2UqT2o+ZPPhK1+z+mnpeiGqXwu6BXolx25b
BNPEysE8MX3o58AGwscCI0mWMWHnpK7E3Tgu9etUNvzbtboDcHewNRgnf5YhB8/54aCUprUIiDc7
FO53/nBIBsvl9IT/3lk/ATGMIBx96ll1JagoY5NABakacf3cbNsZvV7kCfR9BlslC3xx5JJutqSg
/w1OWQ5MXdkN7NfaNq4CAIlgt27sJKFmTSyB8Fb/PDgc6mMN646KWVsQDalZHyviCKVp8VPZEpUJ
J3pDOj/1oi2dDdJQ/RQDP2pr1pOyj/8RfRgBMgqT+RiUHNZ7QUPEM/bkCAw7pbHE8+4IDytjN92o
dr+Kj6xJ8iCYEDsuZD6uZpQESPFG1Qr7Tl1+mZE3n2C9RLBaU0JkqlmSudKOO+pkxJLVNkxwovlA
COaDQWC0sgOn//QGLNjdkNTXdD89ktPhOwNfakegEgYPcD1P8Elzp3GmazUcBb+MVPBLjjRiZw8E
WS4lGoAieeh3Yj4s2gnzr2jxuKPfcfOiTvw67y8bwgQy+fzaybUCy0CiOq73M08I8Kv/hzvlD6UN
D/n35afnOlCoCFcx5dbYbVPnhsWYGwYRJfabQxWmMcUpSioF/RV6jN9TN04IEYijxUKF7LhTKM+2
6Uo9ms0uLUzQwfSvHHCDlQ1iWufELnJOhA7IIWgA6jOi0IGH5kwWKTpd85oE7WE45KfHuQtpEsI1
dfp/ojMNcctdJldQNHU1bFCs0FoUjyLDxQBfefQKfCUkBzSq6Mr+6NxBQJLWvo7NP+Nck1m0DJKb
vU7EsA5AIHckWterhzPW4xM3dyiTCF4d9SDtOyaHSP4MRN/psJ2xRxbHj45cv7MCSscNt9zS3IF5
Ek+Cxp+4gsYFidmYvVFMEP+p93PnM6eZCCWKE+xN5I6Wn/n7IENKJ9Vvwhq4njSN2pvjeQOk9uJb
H0TfU2Yu0pujIkDdf6MBsfh6TB4nVUt/o3njA1eRSPY0IPCPYWAHE9pCzq2Oo8uauNNQJ8rx8dY8
/EBZvEJ5l/10J7aLRf46PZYXCsR/XVj+jGwY8PW95k981ohjBICbYyuj9aBB0XKe2PBmQZWkgKHv
TARi3th/Mal1/p5g/PK2/MViGGnZeNwoxHyaEDtW18dq9pX5PLL2LHYXs3uYK2mWC1J68vEsqNjM
CE+BqB/W+0fW6D23i9Ysl/R3DB7tSASRVyBK0EaUxWTR2/YhpsJ+eeNACp3sDk6rxaBU+ns0th1O
cjCJ0qYYWo6NgXEsf4FqcOxtSiyxJ8FszC/qZbYFLBVxW+Jn/A1PsbjWNv30fek1RF35JPAgfHUe
ga+NrjU50IuGULFAKBMhtRyd00cfIpV5UWS+9utahemP4dFIQdGcr6jp5YzOArOC5vT2WjKoySb3
01DeS7hgnqbkHjtuPcyae2dN3xzv1Jw2olTEkIH2p1B28+zGfgxy0q1BLnQAeg0G88qCYu5QbEmH
j8/cipnq5/8j7LyaVWevO/5VPL4OE4pqJs6FekNIdLhhKJveBBICPn1+ax9fxPGMnXdie95z9qbo
KWv92+o2+ogpGEKeaDA1ZbcG16B8pYHXszvG4grcMwE/Sr6A/9zDBpXE3afSiDu4hf5+fGHrMvxF
94k+FALZM3uYMn1ywCZqBgtmWN8usCw/BrSTkVfntkaPPvDpCTKc+Sy0JCNDou+pNssxPaxHYcvk
kWNQLkVWU0Z3OH+8BxTI1CPU40hAIJqL4bHfikiZcl6TMtBHj4npPteQvtkd48cn+9oSY8OBE+y7
wES7j7X3r93Pqo2a4Ds+p7w8kmoeGEve2mNvwLSrOjdpvAAxIAQBq4gjqeMjXPvCbXhEFEneHmzn
XJkc1l+azcL5bHgI1n7evDkAfSScHkfXUb1q3Dy+oHryAKXbWyoBFzWHde8YgUBwmD+HXKgc1Ffg
5gcMD8q0Et1g1vJP7MfKbgAOo7wbHBCxoMr7ZKqLpuyO7q7TN+1dctxqyTkGR2xFsE1c4Nflvs/l
GPO+h9yr04qlJYe/tkZ2EcKigPVTiT0TFbj9a8/YY2b+gn8CFAjoQuMmqE89/AVpYFc79oFT7Onu
Kdsp2pEIIVe1hCLnkVK+w4WHFRL97iJgIVoF9xI1rPOF3uxEMF169+/4p86PoEF5OkVYgUvpPi04
qFKIDJUsK3iwSFBKwkCsScuXw5xjwSNyxScGhYDKAyw6t7vBE4AjpaEUAgbajglf4C4J7Tfow1Dm
JprOtiBnpuKGHRt4n8c42wgMpDM4WeOjzb8m687aULvm2wGlX/xhMlAX3IvdE3FVzSi7j27E3PZU
SsM8r6wxnZQVb6Ef4WA5vkPwqiYAFLwzeKyg7npk+me4nBc3Y8WZ3do2KOGrAaH47eAYHS12npnv
+xWU5TNBMGzN2IajvbUNgvHYwLx9soLzCBEr/xR4z3bQlUgEOGmjLUCuuy1oY3YUMWziNqoYpKhc
oOxv3M9oRz4BekMrTc9pmkq5WVu87WB7oLncR/lmQ9nbK4KDKDb4XVSa9ghhNCfGxVtMuLdEoejw
39EgrR032hLD5eZksXAx0tDbxxjzhv0cVuHynN4tvpgBcNSmaY1q0jBB328hVaOv9c7jDo3SwVZT
zZlYCaNuiPr6WHzQNhXAw5pdl0jDZsj76bW5RKn0svXPG1vcjbv8Yv9IcQibl7yjV1R77idJk8OQ
t5QawRmtwAnUCgwT3h98h+JSsZ4eraGP9g7CkZ1yj+Xnyd4MRCpg0983URppVuo2ojTlwdhplZ3d
9wiMyamHO3tEfXq0liktWMjnKlgSo2bSdjQPTILrR6OQKJwrOV2MLVGsdeUkhpUOzghGAXZBvnJK
QhAwW8UrzzOR9CIqgBM9rKQlLg1evGLZV97Xz2gRmL6CvyFRxyOYkmS5RA3s8+38voOnw7e5lFUX
pQbqnjTa5nceAtdNxP8Ui2bTNa1pnOOysQGI9gHfcJ7LAFFIIsuhnb1G7x+C/Hhso6+b3sLZiAco
0X4WT5zayZp9PIiXQ3K2kpl7DJoOWquAphqzJjuCMJo45l5ywdLZJlwocNADl0tj4vd/jk6YTWZp
x16SACH7qSTxcMNfiwejWerDOb2C9TpJRoOaHBwyjGQ1B6zcK8XzBYQHjIf9Fi3vVNsPy17aMwpb
DpTs54SYMYND0n2Xltq014nlph/+ihGPggHvhv169jdjrbvoOvnOidzJJEnd0XZLtuoxVC1uUfQU
aWTnhIeRG3K0GwmQAPFR1h3mrlc6nMsna4tQxhrxAGwX0QTb102DEaPBSgIC4PBR2ZyJoqO+tzek
z1YCqoeLXx88BbWlDDNwreiWsAha9jK60lyl7OKdV8R8D9gA/CBiTWbJ7GENRsFY6U6nN6vXC72b
Nd7kn2CQJmuWQXThCq5IWMKhiLO3dqdiUCbc/GDNVytCBDDwY/x1AJPR3sYq4Xel1+3i+7SmnGmb
fGNmapZvSu8w7kggFXF6IE5YZEmYQXemOyDBocqpp1tz1evy25K3c+i3I0S9/F7FPybEegG2qSg9
9l3NbaAM4fBssFLkfAB7YLlgqgUqzMiBdHYDtobIgVhQsvJ3XIVne3Oxpj1veOx9SSLRA+oSXlDF
hEoqFHBoZU91S4seYQdJUP88fJEPow+Oyd1Rnb1/QqagEPkFUWhTa9RBDYMFog/F4cdQcbaGsR+i
inwCK94ENpq4EoQWSXSUEEzwEdz13e1IaN2dsDNkAnbDAWzbIeE5DGQjXnpUHYyXadNqXqFUuDs8
BLQ8O5DnMUAwnR0NwyVEt8V2/7IeqN2QoK4R4lGFRkFAD0p+Kf/vw4+QRMxK3jYtkBcgs9QOOpbD
2TvYqHzxG/4Q9QldWPywRjDb9EUfGRKOAo4zP7wu7AJo8OAZZtywnM8zXfJWWMP50Q8G4LYsJCcf
sFFFSXpGTkDtGIl0JpMWqpPTfOHrW7SgZaFhOWc1SImDfwHEfAeEnBwdMjziu9f+8Ybo7a0M2Vcu
LuRX8ONnbsL2t5MJt7CnuosE7RpaHzmemL9jTbKMINuu5jwQCaCKxek5egHPpQEYCLIUFjdyv+w9
k2NikLryXZFui2STfci5d7XRXhR8kbMz+fxsEywDpDW9qczxYvCrbXZ3aoMIwl2lcgePlh07oQ3n
78q3nfk3exj6E1QwjmtHW+Sftj6o7PE2SkuX2iJMEql/nogyZ1xCAMMeX/3DQkhjWHaw2W1ZMxZ3
VxHwDiPkzXw0MkbcZm9ysvt7hyKpJKp6dpRb3c45ReQiHVSsAbmcHrYS32m3Wu5gH31WH2vAfboQ
aN90BlEq15Y5Xz64k1GdABTuibemO0Aw2YbKuYXUWYfwxUvc0f4/+jPWFFiGRhKJnp7sNV82dLtM
bp+4oyBQUunMODdLy/eLhuWnfGgWlr1Ml8uIO3274WAf87j9eRxTtlTWYND2oijYgnF5cTBCPsNO
ZDnSrgHpHwGOfynfILhb0SeuSAWOqVOCvNs1sWE3bSDroOaYl8gG8LgeYWKsWgRlJC1/bMI5cGfA
O1fWbUKtnN+7ZXcx0SZktAArGt6yZdN0J/ZywA28Tyf+izX9k93Zil87oj8DbY9ZGuRj88XjIrQm
B/vDGqTgdSaTdUY2GaePtZ4YVkQF33RGcN31JN/saTfywI7kspVjdk1Xp4u2If325dalsrVmy+UI
YK6TcehcyV3h2/e3m2dQExVjO9OeqN2Hnm5NiW5Y8sVtNjDKIcWT3IXsrM34HI7jHHQDzBO1GKel
3GAf8pSaEWcqtEKX1HHMViwi1kV0mI7SgrO/clhtbcfeOsRwATcy4QCLmjUmxomMKFKR5Sv9fZaI
lvF+U2Lk+ctT8lJOavlgHBbLiKMi3Gxqy3EnMzcSPeTFigMW8IhKQIV9izZO3CSF/+sRgrIWE3+L
K+GekAqE1BPA0CUAt69LY7aPUDP4JTrPDlc4wqn774mGCCgZUXJe+WdhX2JZYjofN78yAeEVQsJg
S3kCck5RgKLfWL+2jbm2wylqQWOKSIAg2vzesXXmehzANiT7+EywteIRctyFxAWApFlu+C/a5j1V
8D54I2mogutUdw5U54SbOxA+RLrus85a7X177X6L/Y4BXiFh+gRJzQl87FPj5DgWo3bCODOvM9sB
NYPgHpGjVhORjGpd2qyUVpPySYhKOlESBJkmQXxnsSU5naa0JUguoZKLPmpFakL3mRxRrbMrPtZY
72kfmuoN7BbQuadmxQS+Lu64V+BdxgvETXxF/gFx6zmikOYb3/WbsE98+PUREOkBFGvVHPmAeGwy
0mG44AMOCJppEicxZIeQOxT8AsHDTfI1PJC1dlxtcvZpLkiZ66sZudGJLDhwSqIdqSYiMLAuljzn
ne53FlcD95nGyXMHpfz4MhpOVAsqOts7EGkX+T9aGUKpOWJAqYAnGuzYI/HPChVKseLOJo705dLR
s+EDwAO2Nnym4oBdtxirUeetwcshCzIuw+9UQeszuDL7Hb9PX8dOgFOOX4lvcWc/kS5AHKVIyV3k
rRD4y4Z/4E99IK5eJ0fW1YFfOvKeJhTdPBlRwKO54arH9UxSRgtTFnp3UgbpVGDhgbeYb5U0Bsw1
0Invnn4lggpl/Eb/lS+8QTDffuMdHcHDoRzxDL6J4IqvxGHSpKsQmCuUpLCKrx9I7+NpfCtjcs6A
y78ETqAxyesVhPhdkY9APdTydhxMgjpedbvJxa6GNW+MBu2HSk7hGCrtjqvCOvvrXfgAvU6QVHVN
oLgv0hIIK6sz0IXXsfHWbd7ErYKdFsNz/7sF3nH5rRj6kYYEEiNVA+KrGe01MSnnkEXS6n0zFkoV
799kMFgfwrwawYt5Hxw3C7s1u7POujVkWDNepGc9aTWsU4tMwPKFDJyKeIyksE4IiN/RzKqzqy8x
oBIN/SASFI1Jl71lwxYzWhEhtXOeww7QIhfunTgBSbU1rfFpVRDU3iaLCjkN8qZG3AaQUb2Cqo9Y
WkGcEAvXplPO9r7R3x28q9+cFIRdMHuB7TdoEmfR3fWuP8JY3CkGWesJnLg9gIy99OAAQMmUAeUv
Ah9OohE3BaV8E6Xje3lEFHIbvMQLt58bOlgaCi5+bjd4rt41GdF+QfDBLYDDR4ZVnmLt4FXEQ1zh
h7CmbtXd9nr3DCwVXfNH86Rduc9ZJahrmpBtu4yTfE5lCjIWyLs8d5UJUq54L7dx8BxwS3F7nLrg
AxzFcNddBKvoWzjVOdhIvEStTE/NCm97zC3c1BBpnkGNDyXO5BWEAxLvypoec24f1sdYCINn+Oo/
gYyh0kaL+N39WCThQRC2g1f34plAAw2CxR9egSpIRW7/oG4GNg3QvoN6wRZBwxyADb7u6DM585Fe
lCbSa/M4LY24KW+3wek3Fi2EBq5Fs8j/tEUCMXhxzanEkIsgaBHTrXmfKayitWR78AAlUuxAJU6m
hM8b6cEVhbBptNXUC5xdy+ohYUIJeZrJA7gvPBHJhhSgC8dImU1rWXgXZMY3R1uVXTNkW/Y5pZGV
KMFpWg13gAKcpjtfM1Hu29et2S3HEM2A8Pi5oWSLdWOOZkTE9Txrirj2QCkpofEthvf+2T04cemc
sw83JLAzvFuHAR0khzkHxArv+ZvO/2YXvVdaDNFjNJOILz2qV4gezPDeRadNt4y47SVKn7OvkdTP
Tl/0+UMkV3DDP/Xk2i0VGtBnoDoHLH9DCbov/KbhNUhXhfpPuEz6qohU5sq8Scy+1jVn1CXWHdTa
jFTa6GPamDfXwLUAcZXpv2sHHxgKzqaCjFdWSIiKEHnACV9O/00U/Zi6wMQvVEYI/50zjQPWQhYx
yA53JO4hqrxlo8sAOgCJTvdMrIKNT/iBGB1w+oEZD4G63IKfgIMfu1N7fd0KwS13hUC19eCAlAAB
ybIKTQ7gr3+OjU2n/yFZRkDo43w3AH+l36RR60Qjc4YLGGOP7oNu6+F2+XI7IG9tB8EkNSpQbnDj
Ogyq+DFSgjJX8PvsxyiM8ESgkHEwTbVwInKR7GRAxOru3xyDhaA7R51aiVwi4CyZS9hBHNcmFY2q
i3yD3i8IuLpHQjVSdVCQ/I6kfjildwPIPvXu+VH3GtvShxJzv2MthjVEMyWXuswmU0NyCSMGU2RH
XEVM6LHf4yp8zU1qPixOHZL1iCsnX9x6A2ICwzukVMTcL9yEhHtQqUH45wxuIRuYkpCmttXjZI6R
W7G6fS7BIjaT5lxJ6+AxoiIukcBy6XdZT/qsjfhIwIt79PrS5u9KG8sUiUXjFsdHjGT9AEv2lDtD
4Xhroj3dZYQvuxyrCRsQRPdOqUFMNMIKe4SULlQG0ESoD+ySEIYZ7wIEGEA1Nzx+DpyqPUCmzNDM
/JYsrANeGEw6f/gxZLvD0o5QLQKpFzMFZRF3A910F6nYN8cwK1qVCZkA1Kdp7Re+EYoMztwmP9zM
zs+kTpjRA6QGXAeKWoR3sLjmYJG0We0Abox4oFkhf5DZDcDeHdeIPzzhFuv/FqLAjeXz3BIzhzlk
6wYnJ0YXTY+1YNfdfyq+pUV/Py99geVPg7vPvVr29egSHsdfXwuZeQVf0kEwBTZJJ4GEBXQMKJZH
/1geSc7B00yFSjsAVAw4HPCicEEnKn7hzE/O5uUAV1AliVGosnhECGYu8EqsNMC0W/ZM9ksiKThd
zsvKw/5HshaR2PNvLoQLHiDOcr1bY7QD0xt9EO1ySY0BeX6oouiV+h1Mct9UCy/cEBO0Xes6fM8p
DYhVfvkV2KL4c+iqaU0O65KQYmRzL1pPgy/nkV5lUO1nQLYRX4WQ09qg8YNVyrTaDAolWcg+gTVm
2K35kDzeddlFU7LivSNhAWsoNQSaj/EStwu80zUqNpesFZlzY3AaYh51WBKt7n1eByJIwXWCxIfG
btcjEDS6ZZAFF9YEtQ1QI+IV7xzwrxbTjoj2ObjMbpuzg+YuV7ApV0few916+683K1u8fjcUAPXk
Qqv/tvBJoVM5Mv4iYwDvG3cVLDPf93Nwmj4H3PI+GBKg4Q3wooGg7LFDSKhycmxamz/s1yNqoyXe
Qd1pwXte0/Q0ugrTjs5c16RZiyEOoDxrxhE5fcMibPAV4FVB1JC8t4yqddY09BsuRmf88gDwEGvs
757G/R6d0WG7ew6Kk8eEqBCWEz+OVF+0ZIiH6X98qs9tQZgJhO6HO1KunkcKSnriXqHy2uft+LQ2
GOLS2z8QUJMMjoCUv3zvQ1VQI0iNbcTnqBgsNQo4sNDr5Oub9jf4oAu1JppXbdBj0C3dowJkXCI7
STf1T8i59l0VPdktHB35QlUkR/SfCAWgHxy4Zu8EFOAvhjrXAd8bFX2dC9IhioL0LkJf6gMqCDLW
wKqMFSKFlzu69HjW7HdhSwTWaGW3+OGJc29GLlEIdhRTzLCtKoruMz3EbYWqBTdb0unfXeHfJTY/
IJeQo9oAyf4CPf/xOLVA4lmwQBi7FcrX8DZ+UANeR7xnXy5iUY1jGXOb1vbl3dwdLAAFSbbGk4+q
naEgHPsi7by52zu2WVxwrAsS6jE1XrEZXAGq9DfcfjPeu0cqfrKIfd0C6OSNwBp8OKjRTeCCxWm6
4yQ9QKAqc/FyjS5DJrpxKb17fEv0U8+YgE++MSjR4I0Yo3DOk3cuqmlcCvEigDGRl97TtWExGzWp
mEsGOVk3vj1EpVN5q/DShnCO9EmXXXKhukFZhf/Su87J7eCzLuJigxWpOVQMq8H58pT2QSSU/MXl
Nzd6yMLvcRua7eoaVIQX73V10wJnWSNChPzQpwtMGUwrwwR0Q6aC6Zf1g1DGRF4aLwxfZ+wQRhDd
0cgEJi9SC7FiXzjqau/ZBh54Og/OPxlA1o7JcOLoBcIEy7yEbp1gaRTtHdex/g1rRyBANSdmnoRA
zakZB3ATwv5l93cjyXQIifTCJ6+nzHUnE1OEjCR1pXeYqPPFOSVcECvVRTsUcqxHBMmEh+7Ob7F/
PijVPhyahcOyb1NHXrExG4QeY4ilIRszrhvUcqhxPUKdhgw1QSH/THAAQOnvezIbsPED2sWZe8kM
xmGctyCTHG9sBcZ5eMraqFAG4Q84hQ1eu/JejOMJedvE6LKyQiNbkINBbBrRxiahEv7FrREbYnXk
gjNdYivCDrTf8I3NKoSyHGO0mV5Cuo+kdh5bfa61ecdVV119V2af9DRSE1or2b4yDsgg75YwE07i
A3H0u9HNJnzffq+uPSP89VEQC0mCD6EkBLYQ1jI0iY3BfjNpz1DHuLthuRWxHubd/P12i4OvDQlP
WL3i60ouXdkSHNH7OXsZMLWVEuO34LfxHxUK5Zj/BSXbXt/4Xa3+fYX2wV7COUnnRwtMkj28idQ/
38wE2hDwsK0gQ9EJGNmLLm7XPZbWD0K9/M9QNZRPLU54qjwzybG4cQnIGAuGMYFXAg/QQgHE4kul
mF9Y6wO4Y3N9XmpcAodogSEHJVt+hKiEIAfhpUpY0if02ZFIY0FsPvm+A1sjZ9ACWd1a0hHIxadu
wDeAXocSS113LGwrHwoToEzEhhkn+hJdslNNOOrZsxSlPWwQQK7MOCFVFagP5B0ibM917KaQQxNy
QvkqUDbnR6Zv0HJwkGCdhoK40jHdep+AlCfMKQS8fCkE2hMEzG2+M21URWbvHr6SVybBpAAJ9F8c
9sxuenhKuoNwWzYBNl58AikLH953TelAYobzS8jC6f5m+TL4hitmfAdRo1sEWn9znEmc5ZnM+jld
Su8GwLXoyWiJg4MGctXgyCFPySFs022RqtmEXUIkSuVFF24Q09vmiWKW9cv5HsO12KG/DE/9laFy
Sy/cJ9D4H5aLZobD/bBCkGZJHoOsoxzR34MRbAG5N2SQKhH/yStrngKT2JlVTAxQoH54WlRRlw3z
hkCvFkyp+izJ/mYdlGh68IikSwZLuuWsRFUmwwuY+OW9CNoV0Y86g/ltpufppw90zOrZU7R+/DcX
79keUcPSmqU7WEEEYKQOjEQwCzm04VQX+C1lMi3qsFIOZhE3N3ggvGLwRFF2MpnNh9EBJnytp+8A
4af/gYtkiuigmCJqEMkfBKDeJDSe+pqFiYzhLevFKu9UWrOmBUbHswYkZVsjc5duGahR6deMyDpP
VViV7UzpOM8dnTG6JirTpZ6XKFoP9mKWgQ2SG2EmB4oE2Syfd0DgXe235TnFDo5YlNeUPRse4fLO
7IFtzeIp/Tq59k3GP+cqKDhNv/Mdw9eAl/OhQiQW9viyBG9kLV25tEALOxlNz7F7xYwLKgvvSdMp
paB0+7cBwe/cfB+IOJFbXe3tuBmJ1pO6JjLijg1bhD+GP0RMkx+2jBAlER4YzrplryUldfz2C36s
sg1WIYwyOlgW5icC7kStuXxRg/xxj2BpRNOFY+vubFNlfeeB6rk80J0zAj/PX6hd6Hk/RFUwxy/k
Zrm7x0kL+AcuagEPhrkMVpYEJVLKGYaViexQy9syBgfLBj8GJoCiHeOU/aMMMPBBa0j2TZ3QG2le
kRCAg084TxegqcTAoZ86OTmkYsK8oJwys0/17n5RVXHd+ZvRJ2zRbTwAK1A5SNL3rkT3OD675vgL
1zP8LZKIljenjTVMNgqSvUUYLdtgJw4IGB5+lD2xJN0JmwySVXvRAwBpdxfADjNz9KSlFIj/g8QA
Z4GCUp6ODGkV0Cn4B4IvetNnJHBHG+5IdQkGY54ZgMx7XmCC/tk8ANtpME9P5MTxWIvqcW1vDZKX
xDH8CU9OY9jw7ifqI746ZkfQY9G8vccU8xxt4rsDCMZ5AjZUDeveMzsHxQCulLDfM8Few12Ggr0r
RdgteFObxO/ZM67j3+MJFtpv4Re2lvI5dwMc4fFhDzTL325lxWrfRWBQ8gE47rSYOwKdPTU1C9X0
5aTq5G0T1OHC7SaTQzBN2DuiPEmG6V6mX+T6F2JoBGmQyvRqZTROPFtUX14LqRNxJJz1hARFjLvE
W8ZxFR0BNxUfbx366LOfZs8Zt0lPH3Xmxbo9VPOWOCmwgtWclIItwJxQiTNjEPKVDUo1yJoUKQ5y
ePj8GRoVdrLcVTw0KgS0sb7IAMTeXq+M/me1Ry+J+IcIlM4MPMs+ImZ/sa0IiDk+bYX1hLs/wRSc
XJcJswEZUVxC5i12OIoe1tYcKPmJc82OJocET9Z+eRoiL6qGRWayJd7Y0qvNZ4CRnYgKiZWJZCIk
Y6rWZ2oWP6fGOmL1jHARoaB8bAFNAMbkQFn8QIOU65Lx1LBFvN8mej8QIm45lJJT3f+FwanJ2bg1
wctMAwPTMEYMiciRj7qdbRuyEDw0VLbyp7kRH0HszAR1ZsQ4Dy4Aa6Zw9Pvn9Do+gJtsab8RwFGI
M9QhbPoFd421MQLD+rDXoQV5StzmyKu6BvWdZEiwI8cPZC3Qn3qPQaWMldJ4AAlzbV8prkY6o1zm
+jGaEywHPzpA0YNpTztnCQesIH2rGXfCtuYEpsNgbOtaJ5LDtBh8pfYURrdeQ55wZQ1Q+nQAMIFu
8YgTyY6ApcA3SY2AhQGxHo+41RNsWkoNFVcaSC5rboQpBVIU5SeLfQ5xTE8ukvimvyHd2JlcJ+S5
iE+uJlGCYcxIvupox1gb/D4uljc4GzoJ+s3Sk3PzhT6Pux2yTMlV09r1hckB1/BqNGcf5xotaw8h
LHcU9xSckbl+AH2STvGMxTIq3EwLZR/hJfC1FUUl2S9MlyJjCY6G8uY9vnFOf2df4UbZW3Z71OZ0
3zntNtMLOQDIO5GpGhtQ3Qg3nGgcVPQadGi33ostxIwW5ByGq1HH/E6wOQayY389LcyMwOFHmyiw
Mdg8BZhIQeRKoXSQw8vZUAZg+xaNIYsHsoGbTInGNwxxMsbKiKagiYgeCGehbgRIFYDOIHlrhxAA
+vnDQX8hiosYgY0ATwJqFN0fiSiqE8LsfkhZyNDpwSlCiR68zZEtfAQ/adkZyDnxWiYa++HOyh6c
7/RZmz/kFSJph3aHgCxeUVioyxJpR0Jrx22pxQMgL+Adb0sjjnVxe8OfRiHDeMZ9OCYXWXiucVK0
HV0lp8LCmd2I3v5GVhZeu1b02Jp4gvANA2UT4l/gxR2Mzig/YTTlQYq45TYxw5G0t8ySgH/kAvo4
2d7D4487g+NexWCMi5dwfgsz6ocNu2FiSm8PAi3LEi++p3jqFmmHJRn0jE4/0y3LamSYdcP75SRh
uaZSuP+YBMB11xIJ0kYaKvBQPRXwdSP6FsidLgdCokagZs6LXeRfNmd3C1BAbXDkk20NOwfG51Hn
F+vBlrUvwderbdY8QCZyI0yn6JxpjQQt56yEyZECEFyCXapaH6Zoc7eVDwp/IohYKNRlhGh2mffC
PYUocUFu/1YciG/qFetLCMqhB+0Xyd/d+87eZG4dFSMSFLpozm3/p/bR89Ij7kKtBxYnhOL2yJIk
BKlxds5YRk9ZHbaI+JvTYzDp3cLRiubY7iGez7TNYsMCGaIo8UdbRnbSVfjUj0bJr6QPsRoe5JIC
bTv6QurR8ba9mpuxCmW14bhHmcEV6qnTakncI+MOOhDqGwJaHKEyZ/guqRBfXC4VkFUb5vTXoStU
Dq4RmnN+Yw0ltTEDJLasspPD0fRi6A0qkc5UNjYwuMvVzIeGlrr3q4EYMd4yzY34JFR9JmptYdBv
DnmM3EpPflOJT+6SGlvVY/631B20nN5pUxBLF/1p2bQTpxWXFxJNZpgwxQVzWMBFtOYLv/rjl4Nu
hCd+7HP33S213w4B7MdoXkY70IsXxwsDy+1Jo78fMJZmerAkub7cUSBw2iM+sT7L4RtFJFgADbDF
TA+FsSuoHXHRAbGpVHLYh73t3QFJ5htm4XLWbbEeckB0smba9Jm3ND31Ia7I/OFOvPxeSaKLg0OH
ERd9+wcjQ3rqjXj4OJ5YsGQeUOvDjPrF2JwapB16Y/569AKMeozxw6DGR+JCOYpcfPB0V1j/AbxM
aIFf9T0VKgdHyNQehFRsMKoWG76Ib5jZCTU3PNNzhMCv/B5zxxwKLK6DUzI7osSqkhnB9NPSxSKW
7fhCMinj4MvBpTYR5lp+9ZMUMBnkYETMzxD0i7EgWM5+cfgGrhXsi2hZ2nN57C1gWjLkUQKJy630
WmuODw2bo2BMDA50zoIsUapdg4xpKhgC1G7Hf5EeMdb9KzlxtTWl9XJvW3pu/E5gfUjSlsel6MJE
U/qGtVv0K+7VMXfHapSRbEjrfRnqWx21L35hrtUmnR0WYbhhQ4UPJl08FU//kx1NrcOW3oeg2vZK
YZCTtBa4Yrwmulatx1hV60cgnIISZIZRxaW2B7qR3bxYVbSHkGhy3jqbNz33pmmbfJ/peIDJgNGB
ZApxOjfklsPRrmfA58w9YibEwxrT+J/7BbNZ2TFBhQzluapIVoAnsZvb8QgehXufEjs60G8U7gbG
b3oaCiv4CXQ0NBxFTLQh55pL4jNAMkAvEtjkjoHuL/ooY7k6N1dkXaJkFDRUBioStpDUfWa+8WOo
SMFvEWWcQw4/sASF2/3NuwMFpdclXMKmdlmQ0lvS3AoJLl8WQMqLa4YzWVbDiWfzBHHd0WlV4Kig
f7ZBscLlffP4aY3hwGd4ePY6iMGZf7lhmPdNJBHCJYJdfxxsMe6eCDw2JCjshmUvoOZeYq1qhyuj
zSw7+7P9UAv+tsZtSgE1MqaoMNxGsAFA5E1bmxew+4PHwW9+MoII+cOkcMWYwiL7URFdYqhMfodV
q04zf8atntz5PEKqapKTEQ9wg1zSXXoMwTrElsDrmBFovh490iYoC+0IfdLLyRnLzfeB4RqCwtGi
Co6UEUkFSiAuVL4H6D8UvJQghvtY3+Kmf4KdayTcgULWkYQzMJAtEumEX20/NAcy1gY7zaxc3rLO
6Co/D6cmI5eORw5jrh8GOj8ofPfu0tw2WNOiNymdmlFmiUJ5dGS+mek8A+H3mFfucAP0z/1UgtmQ
m4GoynDWeyJyhKWMmgLKsvi+fsd7BjxKDmbED41hS7oGzmrYXgxDUjYyUNVnjhGDGYUtlnKu7TBq
jsay6c4FY8mJOMF5K2/5NH4wzZShG9fVkRljTZnnRxDNnvtl4cJtc+RpqI15i0vpSs5+ZctRiCYn
PfujW4gA0AyMOQIHjB6M5HZOK3oyskZ0bhIcsnF7rlYYWDTGPFZLpskvF3O+JhOd0Lf31K3dihvh
sW4Qoc30zbGyVUirHL/XvIPd5E6zhb8W6jR5rAtGERYM+bmMa5XYCGvxo0IqkDsADb9I0bKQzMaU
J4p97cu0VRW3IOEB2d6n+GzR96Bj5jdRVIS4+gadsNPyEPomu6U+eEbPWK1zoUvmtjIp5/c+p/pp
ja6ojQsTmPSC0h1WFAprMcCcSbt2ZrW0qaWpQFGhuqgGKD/HxlwbXeGSwQvIf3vwLenZHiKmIorK
3uPTPnil4RZQr00HFzLpICaS0OnjHFY0TFDHGA0P2B3JmPU+a7XbHgLXbxYZ8LQeNMcSukrUmveO
4DO1XpMiEVXv9Lxtr+Gt5ITeXg/JTbUaiT7TMzaN35pqDBaWunbfR21GdOgzIbnqRvj1lkiNOisw
go4MrqmJSj5RzUDIUEPsBrrd0S29aV/p7w8Z7CQPH5Om23T0nJkLXKdXQMcXBRbQBy/WCF8jY1IA
FQjmAh4ovcw9oOU0kmJtDB60QPQxQolgCKWUPvmlNfnQBa7VVFKga+K9aqwHLZ+/igEEyT3+5vtY
x7EWXQBmB0gpMCGDIv8SSsiTTz0t6CzJI3h6x7E67/hqJDbVNlk8uPtw714joiCUyQexHtqlX2nW
YrWY8MTQs2OgEvJt58n3tMfIDmPPiuVRIguOTiszIEMmYdbugEw/3BdH/8k8ZiHJle5380RN5D1d
bS/jn9W1aNIeXartmiIGRBAXH1VuMFJBALyq9/4REAPrAkXAVsQzUJdch61comPebrXnmJaDudE7
pYvuhTQ5T0alddAtlt4lPq0OKwUTtviozkHbowz9bfOPFHwngTjByLkcZGoixznNMhATpT4h8suC
zDH/Ekh9iNvqQABHPVFnlxjLbVwSDk6pMYcXKKAdj2NIFnAdAv9CNAteNcFYzMEEVwwm00BH8QDv
Q3+vMBKN+F2vDTB3npaUgcO7I6OO7mGTiolWLemEenjgbhDV3phzm2e1cB8egx+5B9Ea5gWJBHTt
jy7pN6gCOoKmEi5LaDp3QQsMnbNMzJhNa0LMD1QBUsKAesGTD8pJPD0Qk9Ub46sUh1s7xrR+pDCB
AAMB44SiQa9stJ83q3tmMBNaY2EGD9LYyGHF+UmaCvNWpdi6AJXCw/FVd1DXoeesHRY1cjRKHpnR
8Er2wz3BcQO918yPSCskNOm26nAckB0kBISEvrzQt0yPAY5coVyzl7t+BGUgLmvJgQIjx5ksgDUQ
1cDAx0TkI7Kw8IPph3VDEcGblph1uaZuhEgdBvXkTl7kZd1mYLHiPUEFrPWTd6PYwx/mLpBzibhD
BkEzHADVHWuIT7gRnhAgnSHG7vZG18ulb8MXCECBBRmvMpsTcy7/thUdqddYUiNRE3F+9gV4pSEj
0OcxwoDqQ0TSJtwJAGpssChhf+dlmMAkXUARfBsWGS1PbMZI6EWGhl2uRVABzT0Wsi725wTNGcD0
PlDp6A/AyppfwhmiXDI3FZKdl/8cQugbkrIkg2kxt1i3pQGhKpvxsirIUUFNTtARmEht4d8Ir13W
7CMvsnOfkLbFWiVuLsWCxGfepSeqxCPP8oRMDP76Q5eLdwK1oBmi6v4EGrW01j/+EHXE4wbrKKE5
sYaAIrU9gzN6fuFMEUVec7JnCzSckiHcxCEQdzagMPRuyS47p3VYyWFbcU1ueXyUaKjXBbpqRhAr
LOGXV3Kf8Y5x4CKuxibCqEu4kZDh7iSMUKaP0DbiCT3/3LvX+Q18r4MWHEPQ3d789S//+T//vX7/
1+7nlt3On93t+pdrdcluh2v5/NtfW+pf/3L/86/Dzd/+avB/uqLopqappqZoiqnz5+tl/3Ddyd/+
D+X8qJ+34nUdKl2US1gbysGBYkLMh0Yg7jpZ+v/mNTv/5jWNf3zN+qLX94fBa2LVt2q8C6QeAHMi
o2LZwJ77//r1zH96OUNpKS2trXTMjt42Wv/4cs97U+nctZLQHgazHRhLMPuNUbL/9au0lH9+GV1V
Ou2OoZjtltb8fy/TVIu9eVV4GZQWyZt/ulXK/GzELtc3KZ1Sa//rV1T++dkZZqvd7KhNxei0tbb8
+f95dodnfSxu7/ZnyKQ8p/u/pJ3XcuPY0qWfiBHw5nbDEfQEKYrkDUMSvQG9ffr5Nk/MFAVihJnz
R3d0d3RVKbFd2pUrw4WI4USCZ4fqUXkmkpbS+ikF1k5MPj+9RiUQ4lT5DGpepXOtTqU6vGLDgTLS
xpQWfJpmvW/Gr0+Tv/7yaWvVOOzOjnrvVsnp9sN66odMHU8A7EEyH30OBmVyQVG7bcal8O9d0Yt2
JXOjnYd72+kHdqV6CfEhG/U6wwvjuBst6iUv+qG7xQ8C6mdrEaDlPOp/V1GlGtv++zs07W0LXEVz
TcPU+cvQncx3HLhxt/1KfseBsKqvVLYiVP1YJAZdGinvayeooZb/lqrKn/rrPbuWY+mu4mqu4+iq
LR/Dy8bbS7N035y4hUSIpHP6DBEtuxR9zsQJwKZWhqcwUCw5eQXLfb/+CLYNVzEM1VQVV5WP/kXw
cb4zj7fTftsFJvij9kkb06VGQK9Hj2maaKJIcSk5C7VN0+WluY5tuXL7X+W5qXtZmjvar6mgxTOs
H8AZjnJVcJXVt3OUC3sRlFnYIlUf6vqxwgBFatjXw7XfunmrLvV6wuaC05M6Int6r7KkjnlZlHPZ
nI97ZbntEu4z93NR+fmksFteNIt27+19uuyYrpsqSl9TnOc1ehHkHnV3Z825Jgz79AHIB7ThNw2P
Qj1JLzr+qKlRY7EaBevLFWvapuVotoMyzryJ7eHizK/ucdvtyez+gxEN2pdMlgIxgdrkMlwMLPqt
C4TmHKCrWTaXRFO4nln9v7roN8c8IFQWj8isAZBJVmAFgC5ui55fzgG6mq3qqqbahoYl+H2A6/S6
nC9UbqWsdbp9ZrB6ECMsSL3Mi5aVL8pRMW6a6lqKfCAvR6jYq41zuS2wN4AmztFs2JIP4EDL0LLI
tOXuoP1PVMZgu9ezeViX0m2XCkm0/bp+kTXBRYCTSRYoC1cmX1TmFbAeVbVMy9Is1ZUrf1nZaaXs
t4sFKzv485ZWuQerMggjUDKr7mxQ7ALlaBJ8H64IOtPSdT2zkap2G802s1PaHe6ZyP2gGZPBn59F
Ly7vuCzXxgFxdUUxs8dlmfvHnilf2+7Vk91tl5oqWtCFkyS5Fl3CvOPiSVu6pqiGrluZ/Uvvtm6M
Ujft7ulVIQ36oNthT6gmc7RFztVTr2cP61WY/JiXw1Kui1XpekVYlRG+tRlziG+UTe22zNrKumvB
Y87bxldxGW28c+zZzLaOabcPJLR8/1hUAOACq1783AtEvbmNqMhXSRldvEl3D/uqIQn4T1yikHUq
f0pa+4IF5RjsX2IyTpw6H+1upbuTctn7WmXUdio3nxGdIvrc7anQG2Gn0isQmXfhXVUxFO667epq
5n6gDO3R2mZljzBtcTtkUC+TkO3/Ro6h6pqt2Bp2JnNWqXvQLcVAjtpBE1I9DGTtRZY5/r8F2aqi
6IohnR5FNzIv+DJbWYvF6JB23WZdFYlMGMlKQ9ETft83xOi2oWi2ZvHPjBjHmJ1000bMENoqBt0B
spIvqn4uWs+7AvwtKHNAF/0xS1cmgmRuNPXp+nfhpIZDTTZFU/f4L7ZPVTXXxXXDF1Cl1X55wpeH
rR8MHXGMF/Gbc9JsgARocPEL5OQtCwlYflxUBdfjt5zRdlfar3fIkRl5yhLMw17UbY88H6AGskUF
4t5VhY0J0QxDI8BTHTtz/VQU/mW736d4iBaEDhTa5UUnU4M7XiBK48t/K0FE2bpi2o5jaaqaMftL
45yWNGctdcUFClafwdklAj84PrUQiEvBRr5rpl/SsvdQPxwem3SEtHNFYZbPobrwQP8Uhunvztpv
MZlbaF9Wj+v9jhjZuH6I5wOdTnRvGU6oUgQkVo7dEQXZwsecs5eWaWP2NdNEd+iZ23i6jRRL2yL2
3lYqe/QuuaOKTnfWB/zuQcHB5VxJi9yHiTvKk7OdjPY1ztuRcbKXpD9gnrApSEHM6E1AcjXu4CiL
FGLOjfwlLbO0y2h7HI3SldT167i5C5f+j+S+ZxRU0YXMWZer6BphmGMYlm5l13Uc7d3taZZ2rfoN
zAz+WnkEIn6B2/uQjG5ewT7Kp5t5AL/kZVZ2Ohn2+bJE3oW8L/MLq2kIAkamNh2QybSYFS0wRxcj
0NINjKdj2M8swIvOepjb+WZ5vstISQ/TcE5Xp0Ohi46FoqXlSTLw2FBZholXn3kGV5JVt+URScCH
PSWYc0Fu4AJSUnoFm5hzPdxXSfJlvKzJTg+z+14xZOyu+tLEyGBMum2Sk7hAVt6BkZTQTWJbnFIn
o7HIle1UZ4UsU2heeGyv2sxjEZ96QHc6wNBz0dpyXrX7Is/N2M5Rer3s7CPy4KQhtpUW7efqex/k
5P9emSaDkexVfJWUOa+9dTAuyz2SaNf1RhE53U5v1J6VU7bUDjeVeTiiEymafNpQIYPooZ/yxHSM
/0aPuSRDbJfbSYSWDSuUhbYxlM15Kz1V7Ys5myL+LNHndai0/16xmntDXyRlVlx6rHaz6xZJj1CO
8yRvLO0cMKxCxyTvFG2iCsWxMHKumXnm6x2Dss8rfUtkYYt6neQS4bQtUTLBtGBR+tsxOgo3RldN
zeV6ZhNZq9ntftusEcW8JMFgx0NMax9lsm0XkGPUK5D2voW/pLnya16f3np2WF/nbCE54qnE0HA5
77VRtUjO+wYih/wcTrdBkszOPHGSgo4ym7MqaQEYL03um8j2DJTQBaqdFr2F3GXhmFg28mxTy9yM
5cg2SpYUBzSiegUTVhLxKrgwAZZcoEsH+R5O7zbwCAASBTsqLczvZyhX+k90ZqX2dWaeVyNtS3La
Ft/xjSdPki68CehOAddTYS0Q+O4VOarpmI6hGYqp21nv0lF369Fhvb2j0epEAc04kQBakryNSoXy
7Phvce/pXQzPq7iMhVVm7tnRF4jr9YclEXbjm0hou4FP7eur7PnjecH6CgVm3t5irq00c/afbH9f
kp1ZXpMkdhTUoMIhqd/xC9xM7d1GsESZzjJIYSumkTnC+07duOdbesfyMVenU68fvSaTYmkc85hb
5QWEP8uk8dFpA/P4b3b3RXRmd40THzZXEd2r913BfGPdD8VPdO1/wo5ULku6SDX+W6b6bjh+Lzez
wXN7dFyOTsis9kE2xPcAnwKaVpgAqBiUy9UCcXm7axm25biubrzXB3bnyzrd7SzpV9hN7S7qo4gJ
nLEy+LEjplxRni84zxw74RB0/ZMoN+BFyZ0053paH5HIQCuxqZMEZeILpByFzoXcqczbJ/KyXRQ3
iXMj61zsRqObtRmdpHNhVGT8oF2pcX7fYFSluxCIXIUpOWJasKE5yk61LJnxcqTJMGWm5XV55mld
Uu9UIKBAASveBQYJ1p6+K1EgSGrNt+W9CMrso3a+m+nNZnnzrjH9Bj0XmdGcAh9QsSJRRWvKuGlX
5XCe3Vycz7rqp/7kJCC6l02JBSvKu/ovW2fJz3jZOmdl3xfLVJE3Yz128SKAb3zsYbx7kEyBupMJ
qDB3hgwqKbBQOWUj7uS/vczmKtf6era09zdpoWRJQOayZeeJbN0dCbp0Cnylp8V7PzvDIbdH+EB9
7vdKz5pytlf7B9WctlbRvHXLYvadWb1GwNshJKQrrdVYl2FVh6UUmsawYKPzz/Of+IyOuZxNbX/f
HGTS3iDZMoGigYzELCxSLlI1/7XMzFtIl8osPe2Rcwjr1+BO2WMDXSvdpmSQSkW3J/e5W/8WlXkP
c9conda2PMNgFG0TWWIxaGJXmsxgBpTtJDDD/E9lZh7G+rLeOMsLNxZMKrjlRRW0Eh1Zo9D1BjD3
Vs8dCW3++/RyTbBlOTLPY9uGpWR2dTnTlJM6w0LAOFfHBg/JzMWJmkSNrw8o8DrVomPMf5f/BGZW
eR9Zxsg9PC1w1Q/DkAb6BlidCAK6tpP0/l5eTqWTt2jLENc2SQda8lK9aIHLbDs63k84wRJsdoo1
KrgSCQJFAJwmRdZIfvrbDUUOO6mR5zEyHreyPumP+5owbR8oZOf2H08YYZGUfJvnkAHEF9Uc0t2/
17QdlVYXdcGaTv78IoZdxkIx7w2cXcHe5T7sf3KcjAbdm/pjsZghh1gzBWkvK5qEKoXG5wnqeNu3
F0EZl17iPa5LCTO5Uud7QgzpunjglP38cFiSuEwwXtKBWhqOhYgoBkw4nOoF3uj/ZV8diXRhcx0j
8+bN+cI5qRqfcfA1tDZxYPUHqCIo44KNzTW2zj9BmQNcXN3ScabL9ZIyJvG+9X7+MzNqXCAoV2X+
E2RmTnCmnFd26YEgkO2VRz+Nuz8L+vN1RpUVeRC6vNzZQ7QVS6U+54C9ynrWB3L751JqyEVJnDnd
pDQO3uEP6Nrh3ptV6ICHBLs2ax/KsnMF3jKaS5gCFZyYXS2b54Gf+YdJYRpPKrD373IJn0gamsoz
InjRAJvLzJodDHXL7BVo7Pw5ne3UhyDdqkreoZTByZKn1Sk449xAw1ZdB6yMYyrqM6XzIva4Pc+W
KwuxcraUzrSmzpGsb8pQC29T29ds5uJJHhxmQlZLIPtpPZW9+lB1/n0FngWp7PId6gJ4JLZjKdkQ
cmcoo/vRNYgAdFGt17/DOJHMSZLT9wNC2CmUWH9LzHV/HNt2FUUl+ACd8Fs9jVL3dHFKpgSXHHHG
A8NzP5ehnNxDn6BkxoJVp8CKFcrMuECKeXLtuUIYYNXpdiCy2nuXKsREkGx/SeaJQoF5T9hxKS3J
ujdV9ozTs738b4E2fRIoqOAkSnW98gUpRcHankm1txN8EZWx0GuztFDNdM8JAu0N15hM8lRhM4xb
FwHCuhYEkP6WpxJ6VmQ9i1aZ0YiGMbudzze2VafDhfjjKH7SslRVhZnFPNPpqqblmhJDg+38fWnW
R3WrpksWuQ+q/WEzjpPjUrQ8rzM90i1S4GlpeTrhVVrmuuyP5tzZSWl+fXirkepoJslET5JAeBWI
tKeQzQqyD+MifZxnUV/lZm7Neqlo+/WD/Tz592DvyXCOZPgSSPPfb/CpbLN3xtU1mQi3NIec7e/t
VJwlL1TemXrVFf36Mu5zYbqR3ZhhS9WqZDyO7YcApxq1asFHZZp+TGFidWvltiRoa/vtvz8oVx2i
DKnG6jY1By1j8lztrpzMI5aIdp0+KHV/FUh88L5Kb4tgKCOMHPSV1rZ9wGG7IWB+OKEKNqXoG7LZ
64s1Wj0eCt+gRTAld+9fSo96behu6NKTvbrmlHYUFe++J4eOkUUAyCL7o/7eilw342UrdPnoXiyD
ezUPj5nDZwBOplwMCyT1MoV+2MISbt7zfZWUcX5XO/22syVK+BJ+178nJtNmUFCFcYvOB79dNkoC
mizOuQS+vxd0OxuL9VKK6blPDqbuOoSl7RR80AKRFGxe7pJeZGVerlKy3cfMJAhcxqrf3HorEAs3
uCTudMsXiMp9rC+iMo91dBqd1IME9l09Ojxu/jeMSFhuehwLNHyu9XJl7hU7QorJzGzgvFQicbYm
r3wNtN4ZgsaRT7DJQLFdmxb+/4dKo/yB7yf2T2BmF2/Xna7upXMCy7CveefGEZ5/KEoZf0dvDfyz
hb51/rn9k5jZzI2hp3OK1mg+iql6CA8zFR2t/6D5u/1fnds/URl7ebet7U2dy930mvT4hRfBCCXm
rRTcj6fK+msTM8ZxfdQWzuXCJu58I1rA+HOoLcc3mnrG++TRPTTV8rK5oI3boRnLFTfmzpie+aEB
OHDjLRQa9A+anrsrukzyUWc+S+LnuUUkDBVFkb/+ol5Wx+uRsi82Bo7++BLT5iips7QQbhSYWgr2
Wl6Uv4RJ1fAi7LQ+L/Z7DWGm+N5HxwjwK9XkbmvHgIZTJEnbC3Y9L6AnONMcCW00LTsbY88Xq3Tm
XrhIx+A+PQdq2J1caQ+bJ1/jgrXluCRIAq2JAZXuV+Z83flsrl500jGH0GqnMcQayxZZxJrcULit
4LWS/MuwGkMyXOhf5iifX8Iz9vJw0Ix5KpcpGWBS8hZbrzVqnmtFj0UeUPYAVZfkj85dscD0/z5A
/QaIan6mmmaABN9TMGdOJ8R7pgd1Fe26Rc6slhePYCccIiI6S4hLMgL3V/V6uNqGxIuM6pL4aVSH
huGu0XifwkAP8gziFKU+pL2baS5QMu9oolI1YYeX7hlPm647Ojwg1qRT+/ABOTrDkxS0ZAna0WVt
WTOYIcCQ1Y8bA496bnyFtorfTFZhHuvxAYIzSQQ882Vn3hUoqeozfzHYCpptifqnCjVgu/m9bKrQ
A0AaAor8RC/qgu6v1eeV9roS7URwRSc0JpdhfJBJCgb3UeNILv6ZJmAzVFiJItvTSo3vc+X+xGev
6vDXzP1NMKt8Mz6jSy8Y1BKS6G1Hg5jdV8BTlxeiBQn0go77VCRHL23tH0CtT+W0XAIpp0Y2w60Y
Ml5xv+BBM2KdmcIWs0b3tR1EUTUaTuGMtlqjwbJ56DwYFkqbcEtV6Vyk3V/FxRmVD2X5B9LgPN62
6NiDrnVUhTl6I9nstuMDneQQ/FTSHtPbuhodHq09s7y3GoygJeizIxMEfW82ZlTODZreC63nd2DF
kuyo4OXlXX6q5ODabY0+rixcyiFftzweuJQnWjkhKIYUH54XSWf0PxSUMRXXy/yiaycESfiypI+U
MDD4d/2iQCrH4Gq6zEGSGMGleMPQL247beuq664VyR4B3dfLEG96cuyyHMdqyA74grXlqa8Xkdnc
z6H0uJm3mQY7IRhmi/kUP9vGLX7SjZcvYETInGP/IbGhY99JirIA+e/cMh3FMSwQ6E89/mIZMArm
1i7tiFp7VShgupQiJgnZoHItqniw+7TbaqsgtZyXywZb909mRrdsRg/tqjpSZt2vn6NuGDNQvCWC
CoPISn5xUJOnPKnKgy6lFcoxsu1xqrsy7Z3yXGO/Xl8kw6P4BhITQREdDI7xvOx1rkXdUG/JUplX
0VRMkuVik0w9Y9/X1pXakywj+9Vhv/mdzP2uKroxvNGhIBdAJoDmznHR1mb9t6zUzNamD83eHGyk
MrimTwpiT/tZYntREHhosZlfLjBMbyG6S+cmyTPNxALjyDjyRb3cn7WpLx6OChaBIlqFxFWoijie
RZONd6gmrVYwYIJWpxS3Tf//1+4jmSDVflYoDIPOht+SlcXqsXdLSK73w+8uTYcxM9k8D5aSdpE3
836YyKJQLpEztk2LW8bHuK6X6nK14AatBN2OpCEWDLOTcASi8kaDGWKywVvO0yhSfW9FQ7lKYJQm
XRsURrRseXR71a+7tSL3tyLLMEcvTiy/9VODu6niVdqSputvhfTWP4lEOnq4nEDzaILJJoiP29nj
vD+x1lnv8mOL/pAOyu5D8F5qg1GzUVqB+/jwpu12gTl5YodffRwpmJI95XvUEPjfjC+1GlmX0WiD
YObgyV2OHd/yfxg+FnhlQBdmkby3twIsycRBpThDdwwg3N8XyL2ttd16t+IC1etNWhRlQU2CdlBD
UE2KTrVcsLPZdBYWBXk6XUUK8Mc3e3lwSuvZ7rF6oPecqA7fqYiFLjM9m48EnSuiymXI3LDj93iP
Nv5buKrI0O339iKd6B+nHNCxmm233h3V6+I+Ms6k7raiC2MrMxPoDx03uwxUWDOVu+/vAfDNOxBv
iHnYnDfh79l789ClmRIKsPjyrcKAClUYE9+8Q9A9+vCt7ILGzB8MwB8wJ9NrOIHfgvpwLnqlcEqb
a4fJ6GTTayOPBHZQK/mWgONEvhYduPr0LMoRfNOkuVLRroVzfxYxFAImvZHXmBaoKl0+0v/7BmjZ
iOv+mNnXg8UGDJdNAFpLmKKXKEiqDBTNJF1yubEQjPD1ec3QJ0K5CrnqD0PlPhj+vQ/KBc7GM4H0
9j1kpdGaGq69m1WdyujsLh98T793Ybv97tK/gGtai+8ErFx34DN5RLJm9ndercNs0E7nXHQjc7cE
/55akEL4lDVSqXVfL0oH/UzimMIr9HVrf6qSZq0tRZKsRfhNgogvKvcY1CkYhleo3qQVzOyB5eqW
1HAkpBxLfuCL+SjtT/zyUpGuQNi8ftBFHkdqI6qhUxkcB8Nbe1wIhMhZtPWEd1LwkT28mazK7LBY
X27u+oEyr4eSrCsG3RnBjYieWXtFau0N28Wrt564S6BstGa6mSVqt9IMlAIa3Kr7Pji2MMapYyYA
FrlcJEzPUTG/hGV06PKyMfaKi7CD3+vvICDu6c2qhLE1m4sgxs9SGz/nH6RHn2YQMd+0LHlmBu3y
39omxy14XTQx6+9zPe+00/kxQ5f366FswJeMPbelN1l4NYqKWGkmakogXcseOx6UggVv682t/b3p
hLG/5ZfW1tYorbhXsuVxL7Bfa14YNNIBLHQYFLrfO21jQ4GkWuCX5Jgxlu5wztTy6EnPIjXWZ2Nv
zk9Sy/f7w4WgkDcKQUrimpQx19vg751+xgdvL+hFXOZ6GZvlIh0duc1nmN1o9u+DB01ak2QS32hd
TUA0xRvmg07gwoSXoRXVakEl6FSmgEbGNmQ4UhfDeCrff4En8dQemU+zcYLpW3MBx5Kb+X0IJogn
2y6xE8zulbWwMO7ip10A4yXggKOIc6jAKwK3PJ4pPCmiWnQYao7RsxXdxT+1bSKOLBzwrKYlcwUc
GH8YPb/1NgDLZmL3zWRXuJzLdUi/i2pkejai4+69ysz2G5g7a11aaej1Koj4fph8Aoug38aI6/1k
7zmthQcvbQc63JlfJcKaR1jPgGFP8IXG3JC/78ezo/LtEP7tQLajeT07qgd7wdecGN4nOzuIekxc
HIx0UZaxaOFS2b8o84PxuKvwUWDQ8KbIjnw2yZVMok8IpD2ovorKnjme6u+NzgQ7I+WmrO8G8iC9
I5TaMAchXvql4LPcSWjHabvCr9xFDTjWoPL3rurSNv+1qxnbPXeBLR+l7eaI62sfv+kiKjNRR9G0
liJI/R/V643NgM+AY9rrWwFeDnvQK1B0z/a+tw/BocRpflLNZIzZTh9RsKBdjgtet0WISxmXQNmb
AY5sp3z9LHpReerNVgn3QE5pGunWjIVZuKdzCQKdR9fnPg1hfllA7vJ0m5cCF6Xq/73TRfKyr4nu
J2v5uCJPJgvA1ksPIYJIh+Hint8uYlHIPVhQIChv2SxhmJnl2c4jJZp9OgdMb8V6UeO+4Z86Pjr0
B64q2tkN8UkF+j/6XE5gZWb5x9+rVnPsONg0F19dVTT6JzL3y1w5u4s7x37qog49Yihwu4m/Kgw/
L7hBb01LUl1p5H6oQdDRRs/q71d7V2f7k31H1LFiQshaV7x6uAniLviTyeQ+kMmKU8KEWzn5vFC4
/OHZ6/sqPHN99WU6v14PxGD9/qFWB1AQQpHx06o9PC+okAzyy70is5T7ZF5lSpvxoqbu9mbtuidk
kiOpN79JkERpOaBtm/tUCsd/n+Rbsiu7vfKkX6S585WjXDW2l8H2fX/YDLnBUXxvtaCjH0h0f/vR
+R+KzLgEj8Vyp+sjnEDur+xHCQlv4hHUhhevVvtProLRNwWOSO5Dfd3WzMsxzO1lRu8bC/X9YRxu
PcbbeGghz5uOx4WBQ07wTtyuwx9GLZvqWcbWrPSLUbpfOMSqT3OIZAqNY/Y0IDXOG2G2fMGe5skj
hyi1HtrPzXZPrTZm6aGqyEPcN1mY/5MskDhLmSzwCwTmeS60j7sqNGkaCiCzQAvqn5Mz2sgopV9H
CW1pfElwmtjRwOtIV7Jd1CKWq/xeZWYM6sFMVzNaydHtXBwNv1nijJvNLh5lAvC3FtQaQQV0+l0w
EIOx1wVrfuPPkm/lVb7UFi9vxbwe1qYq11znVNG8t+o2ohzDpHros0jvPdeOkVnQtTxtkz0oQdXs
/VcbT7BGXtMi5ZfxWq+6a5hLEwtQrcoMKolFZkv56MKoFnkVIDgkUtvFF1pquqwmpH/s/4jNRCzH
s2bChiDFhtznbxwZmWGk2Sn6+YlkWrMO4MlptAtrfXkBKrv+T3Lmpj3u2uFi27gQvb7fbMaThGi4
xjhzJr0UbK38SX+tMXO/1PX2os/S551mlcjCbSJI4VYH8IPCk5x6BWkvQ57WXyIzV2oz1y7zkwz2
yZ7WKTTEZKYnSTchEHle6ohoiBvV6XCf/LHt94o8tJzcsW2bgMwVsqqyFJAxN5vr5bpZ6vJRkR3H
I24ybl10o1YUDL7KHzLsIfNU5KblHqpMjxtgWzVJMPT7KelzfTebmRQCqviE3aQU2AGqowJT9ohw
r8iHkAeX3eUXaXb2zRzdpbVaHUml+kMlaDbValf2JJLHaaxJFt+rMoH792V6Vhf/kpl5MEs7XZrb
0UHm5Ht9Kizf5zokrfCfevEOxNE2ipOfKAAhCPv2WnJzyvG1lWPzqTsLrtkbZk1qLpLJcLA40m3L
9i+cZ4qzN+R29/aBNLphd++J5FAm9B8MvC+Y/qrtQoub85ywgFQryTUodNJnnKfFeb0/bI4HhRJT
fSv6lF641SL68WoDEjvSQPy95W+gDlbp6LKzlpIEZjCbrduUNtvUVWa3LnTAwerDYXwjM9j9axUE
wqCwNJnzdGExI3whOQho7ekjv1iDmauvrqa7V7hUMllOwzerS6LgS96pThnixL+Xl+fB/BKY8Zvc
mzoa7RQE9tAVO/IoMYUW0iVcISZ1jP+Wpr6/GXpCDDKRKrUzekQyekG9n48H2hWvZEdMCFsbZmhT
7A9a66+5Feq9A4Ws/5nEbOhmjsAoX1ebW3dNA9G6M2+mI884B63K5/l7yaQhs0jgu9P0a4nZ2G1J
FnaVXua3bh8OHKIoRo04zOOT82+VAn6/nOw+nSnUIFWZ7HFhofyt8FxSn9rDlJEEtILUNXqgsJtN
kj7N5sNvrv1m9CPEgImyO4LVPTycH50pb6Ra5D/khG6/PiTbUWDOLun66PzHUzQ8HkocwaSNBV+E
flGaNWeDoVCULJ86uUYqZ78XbbhL57E+reWiSfBSXk5gyMGYfnXQcsWu0fuLZGkv4jJX9m7eltfL
EXH1ui97wGNqrlHQOHlQqpaLtE2O6XY0cCX0ZQCChiIn8xznxtw9pep/DCdOdzf1VSY0ynrZ7flX
RE9qC2+4Uu5Md16Hv6dY0p4Ehhd1TOeoBgp3RMgKvAmo2mee8UUX6dr1apqWjOJ6/QdM4wCP4sSl
rn71Gwx0ILX791vNqftKgbgNJJMN8PaZxWvH2ch5GCyeeewCZ8kChNxMSH3QE94AilIpXOK7NUEi
hRgKLg79QVl48Hx0OT4WMlXqRN8X0W0SQ+1FSejk1jZMwrl5MNjrolFJ20XBVY6zgmjKTxJzTkdX
1lmxNvrGVObPrgI4g3i43YkhIGbmkXpFQUZO+P9LWBYvuNJOLl1sHGUV/YDBjKSbQAcDFsUuCGie
JeTfPgoJFTqaDKp8BDbZ+trCNGbn85X6Wn/Y72xF2QqIbOLed3n4PejuBQVW2soGhgfC3hveRDXx
bpAlwUfNNfcfgMEaTGzwprL0FjEJq7quk9sjZ4wPK5n5F6DSg5I/gcl8QuGy4A7mhGO/v15asJdL
f05X89Ljwtczb8Lr1lcBkMr6pOk06kq9mXizIJns/UbSaHu7jzPd7mNI4kc4WTY+5t/PQSqWt32U
AAxQntCpZfvrF3vjclPOpFspEVeq079/uEpa7e+fnzVUd82FcHHN3d+iXc68OKljLn4cDyHm4j9t
CuKS+L++bDbbM3/cXwQgESWH+Mmnghi6jdpp5NfH1T4ZSmaqHstDItawOfL75T4t1kdBvA7bgUfg
sf1ojqfVZtLaeMEqgh0+PIu+HXfnfjh2Gbvkik2Q1Gb8bOny3EAVTuonZhxPEiUit9tv9sZ6zJGg
hE6+PYaqn4F3+2D+MWa2CU5urxpPvif0cflNJqIkVPQh3JcATGr0wC+vDB28R4bnRMOmTrs9gwTK
3/jMxLmXJ7uGJRxCz210YWVtk050qN4qADJnFIeTRJwHzQvK4Ect99AQNMh4SVptqaJ3nuGHH/zh
xIighuubfR19faOB5lvxVHhR+vGENh5yJ12TkGQjyn2XjQFgDmR/4w3p4Gb0kgja1aGvUAmasS29
kqiXwQLU2njVO5+gW+X/WpWjSOgrp/PzVB4Ch4Uc6x4ogeX1mRQTzGjqvUZdA4WJ5hLtfvJ9579K
QHNLUKxCO95Ka1vRo92PkUeOV2c4F1jWIWNPRPfT5Z9U7X6sCIZZYBKPUAd6OveZKeL6w3kwNiAP
rDUSiSiVVfI1sEdCjhu/qckPaTP0DG986kR7ua4jITyzdb2WI+DiNQJm3QD3xAlC7YSfjZuYkLQX
lvgkoy1nSajR0W/QvwDFyUY0a7Uk+ZzUZUMgpBmAl4dRNGRW5BYvuN4eDrcEN+0hrj811DpUkCyq
3oTGIABei6q2KtXvUdAM6Z5Z0LZi1auqHAPlOZUS46GxpOWQtZfYmyXdM2infvU7iqskDJku7bHZ
9JHxZ4ddui+jBp/MTpe5316f8ZOiP+M3zSqTLr3votpscvvXHrFtyYPao5JMFuinehWYlN/bgxOR
UWdzDsr2TMStlyf1ud/vPoB9kCcEag+E9wYFXsy/Sa3ZXH5wns24T0mFxgCG0DMty1sAiLgyp4X0
NPTpSaMbtBtMEfoIpq1O5E2ufgK8feII4YvaN7HCQEWH1rjcUZeuoYibyAgqEC3+xI+SUKBFq+3Q
r5LfZyvnoB3FmFMdK8EgDOIBZO0wsMRJnT9fSS7lnYCKlQkVgImPoukPubrlMbNQFlXdT3AqyeWS
hXzeaOasiUkrAX1eLy/FR3wdwiC18aKkxpBMRQ6sEX5Jcv3O/WXnwgyyCoBWqGbaEtU97LJ/kCpi
BURXLevVRVAj4LkKOqofwEEGsLKCx9nRC3uTc7E4FCaS8HmfX1OH97+QU6qAs5TtuNECkhy1ZOEz
+ngAiV5Bgjr9aVDzn1eSbRR1ptxB2OTkiI4GG92ai88KU/g2YeOBGlp21MQQ35/0B7BZlypFl1kQ
oSmSluwuZDcYhiOHTUtFUPJrsrtH0v72GYfDjWOsdjC2AvyF1GuUy/3254O7UmuYQGoZD0kKcSWm
3I3IZDiuWMRfc0BeI+8k4h+b+bW3wPVtb3AVAWN0yAAyzYBxaig8RgPWPnqeh4sPZAaNMKjSkMv8
hnjVg0ztIMpQNUcAV+L6Q3yWG1Rd7eQHbE31yPkeQ+DbaJrOEWCiZyZrMWXAkpiWLxzRzyX4Anuz
jyF97DCFy2PeCiqQIXviq9e7eg351QM59GX6MQ6nTA0Lp05Q+RmABJ8MUM+WqDA9K2h00DzBx8NL
Wl0X5sOvEQvai89LwHX8+Tigsr2vNMI0TLcgo7gSCK9VGnJ0B0prLzqDpZgElTMlClkdbwxgNhSt
wUVwAz4VEdd2E2swR1F/MCZN+mvAKsqgdEzfaQymumi68bBKUi2mP+Bz//Fo1KLPr6QBMOsQOY2h
JKsHTe+KcUn0r4K5jZUub2LEPsp5OjQh9iDXJsSu14fl/gJPhR5AgOkUgVYimKbs30iIxgStGgMN
arQr7cBEzcCXZoRxVFH8fnXwNa2wqgZfXBs0OavnlKGIMWpU39cVJn5yz5j6xwUUg2mjU1n4R0xK
F/3mNwIP6kZGHoIL4Ocf2My5wOeRdVZK+DvxgffdaCe1QfdLBOMvqDhg3Ynu/uGDFfsBRZZK0NzX
a/I2e9UyaHHd68RfwJt3IrqLcY2zZbsYWEYyu7yOoq9qdy76XwsGw17L5cqc0bnTCUIvZWkOJ5WS
N+BMO62S/xl24YLjUz6Hc/+T9OXcr6UexyM8PLYKiI+UU6mFyaRDsgI03LgfYz52gilIjHwRbZ3O
G4DAN+qmhqjTjXchkKDdP+qcmd3CydAHDYr1UyLj+lUoUD1ySLUBExK/nODRZOzo1evI5vwVPgkv
7bPcg1awzIh6hljSGYr+/G6PGYfJMF5RHfzMENSQjEslnt3VZ+Quf/ar250Mw2vf+/lscmppD8Yp
/NNDSDhz/t5z9GR12ofIaIyBh3iBISrgRk6ia4quzMjLCdNMqm8EDHkEXwKeGuVWJfr8PATNXdwk
OLqJzykyDwFV+B1Lh1qn5B1psLAwdVwhyOc6c5B2GArGRXlJCdj5ylPiH+zBV2fyEbTl4Djevo8P
VZ50eBzrqFNdhJ6swk5and6XjlJMDjjFqIl+yu39UngtnRGNmlso+7gZjSkzYZm8M4K8SBdDN5hg
U+4JLRZhUikfPNGZthguCzRx5tOmOIgJ7UBsoCdhMRx3AjCJgTZoAZvANH/ZFLkZ1CumDajrAOv7
X+W2V2tV2jx32+/Lwc0b7wmQRMFMWxg3mbWSQyNNv1ab/lRilfUvIjmgyeS76hIraXGpH+KHGLoF
R913EtUYalpl4q+/+w5QSzd+x1qw28AoHh7cG5doh5r3PrvfP8Gk0u7RYEJHULOEZrmVxbXqH+oO
38NoIvR5o814w4+kG4XcUuKKhfe95SO5tAMGrdpiGngRE482YvolP5iPRGkOwDL3eY/+2a/U2jqY
SGmTV+LbhFn9ioYa+7ZgH3DZwDl0b/+LszNtUh45uvYvIgIJbXzVgsS+9vqF6IVGIAECxCL9+vdK
/NgDakXrjYkJ2+Ow506qVJWVefLkyeD9nZeu+ebufV46mxEc/XZMTORmiKPSYlZjuh2nwEdvSJ18
q7wTiVuZRgrEU8wSaI1qAsRSuGG2EP/7Xb6S6DXN3Ak8AQ+dYwb1nYMEQbuDZ/mpKpaVQgK6oemo
1pAu0zvxaK2RqfskFWvQCPv90GnNbDJJOE0f4IXcnookRRL+X4szabVBHMckmxQo6G5xSqqGWyUh
bdWlHiilEwbKvHUcZzyuyPtK03H9zlQB5olS/f+I2FJ6hDwHzEM6fuO5V4E8pTiHqTCXQ9PphLSM
wjdDRDvbZ3tQ/C4JCaHn52Si00b1gi+jLtOEnvb9/PdOllTkGQFyZ7IArZxNVYnDGLShm0pJhvKI
T8Urhugw6ACbVR2UUsDBpOcacEWF3V5EzWspHPTLTdyvRUq2UEdcZpsIgXa372MFMUn9XUZkcYyC
0sBy6LssYrwXfb2PNZ1TCXEE9krNpnpL9AdU5r8MlsS4rZ/ArYCyyz8iyBHVAeBX5CEez2aeZua1
FlL6f4XGe+PoECMaLrAKV681DsYVBkuYhawSAX9VhRwDV6dw9+b5Nlpfbx1EpOrPZ5f4rE0MT8kY
5Th/QcyLXB0+nNegg7YIvJnpBZ9TcZC0kit59yuK6M5auZ7P9ZMgSUhhQHlrt78EfvXl6D4Fztjy
SKL+tlluUiBReAF0LRSui3qur0BlhGLXrgDQy68F7oVxBnUdF1qo4aXmfqOc6txEt++2Pm/E1W1X
6KKDKXVZt/qoiscqejRqkzIfDbENxic8npq5lZ5P8ZZTA5gMuLl3Ju3FC0xZh5HUl+64EuAs2zvI
FDq9WBpTgG7shzsPOl/vdrVjzN5lzpBZzDsbdjudEOSxBEXBIHFeu3N7/PNM0P33Ryu7H1wMZh5p
0DlkBMvjSvPGcXnd76VQJ700ygt9JqOe46n2lBSoJeXfKtHrstfpwWThSka7LKRIQi0LDtC7nE2f
KfSOPRgEzvd3VWG/pJWBKXAwfAWdo1Znydbfbe0+aWrnOrWz2XNX+GPvDZf652wHBsLMMejILzYD
mT3gQRZck4J37HcPrb93WSlxfXc/olH0QrXGpR5tkvyCglTS1rwGyU+LSZf2fIvA0CBZ7Ia0Kf9t
s6Tue79wyr+PC093oh5lbK+EHPUF3X3BgreE68+3PUAQvNg/38ak4gErCXMe1lm4N8aOz7pM65eZ
CP0gLO7J8NYL0lR/r+1GdSzcT14tZnOIRgMliMIRyvXV2dyf+aigODA9hQgZ5IAkQGv0gg85Va3Z
lvm9rckEcoHXq7c6zKckygvhlxvBYPCGfFjnDQx/+vMfljmhytrRZ1XHTyuBbx9+aeEr1CKGG+km
h/3iIOP1xdxMwNv3Q/u9trJrZ/szhsWDTj8EKs0FYbM9RhHswZ7qLWO4tQ/Pg87HNKIbiSns6D20
K+KpEqYCh+RuIwsfrGEdr7Wdws9j4ry3sRFl738qSF+RM8HNb5/eNDdb2yOJQt56VJun9Gn+NL9/
tv3xdz76+6ve2iL/+qqFOqm5DLfHbIUv6r73P6/TZhdOOCnKxE6CF0KE1axntOj8rb+Ma6hYrv3n
KoHlcmfB2CuoCw0G5iiFrwVx70iD4e46e4aACaY4BDYb6r2ZTI5cD2dU1sChfZCWaee6txuaPXWC
qne0LIKg3ERDgKkjL82z8Hhx1+uweZpnKa/dq0sIyKeA47V8Etx/Yg7kQPtvMKg74yXjkslaxnCD
vv/+FCVNKtbDbyici6SZrPZbgieOrSvkbSkq2l8joCfD9p2BG5CPV9gsC0bZcxqh0XYylF+NOUZy
QLD/is3XvgSGFBTJxJ3B9KdbGavcynbFoyYzmHgREJn+1QJt7ffJrnmK5dw37ANvX7vfn3eGMo2T
rjpak3l+kW7gf5S/TNIoxmXyJZa29WY17MUcZJZhb9TPLfuNlgWy+CyIwTunH47na0P7zRuQbDEp
uv8DWERDQ4Wnvalc/F6BlETp3KLCXogz011zbm7WrOD5VfPPX69I9I+7feZWvCPy9ipE0Nas5qDY
ZDov8bMBnIP3p6G99f4qUvC8ukxGBsd5QVbCsN8StKoGgTte9yBEjStzKfk1v34tIxKEBCGzCwrn
6aJG2tKibHzjum3Gsw2cyUMAgYWGE2o548pMquwlorZpajqVah0K1OMlOsU1zdjrGKTYANZPAP7J
xwuHOl44MPk7cPazY4OkMwjZwbfmZ/DZfUVqXOpf735G8aHaR+ElV5ZN6TM6UJRrwRWYTK4bQA5/
QpN2h2MOUeFrAX10QONXNAzBgmJn83myr8O/73SpX9HQT4O3D1MCuYHHLdmdNtm2dt7JiYG1S5/4
BMRlzDH27V7TH1Dn6YEgOT/CzmpWTWe6SZ/+OgG0TjM2lOgObcdH6wcmMzYvkXVBofX0ox1s5eBu
0c6eHf1NZ/Wu4k171s/12+we/Sswn+6kh96h1ksPdpoFzfdd2jl3lLqnjK2TnVtO2AUshiM0uZp+
zIjuNuA+cisH05tnPFkM73UMxVvqfn7um242+XsvS30ViQ7zmMRV6UV2y4Hurdw4Xi6IiGXUjRQq
L6IEI6Ndm+/KOGsdGOkN6uyeguOyIrK7pZDFrbwzXqQ05rVtfWOeibLqzmaQgHO5i3wQhYjaLp3m
xc4ZVf/3clWJp35ZRABVnDMskxvD6S6INvWEpF7eRbfPWNl21J+1mnROQtqHd113HWfbD4ifvnW3
wnCZ3yDC+6/hIm6W1c51K8wx3CUmEPfMG7j4QkDbljS26brfVW02ZRATA/gAKBBhpvO+GKufk81x
uarFl9nhK3o2/E84sTRh7F3L9cy+Ms4dzheQ6X5T9VlLkk4Mk+TC12TK1y2gv99kS5oj1gdh3YWj
T4oIJ0BOptMDxvy9q9z3ku8pkiq34Fl6rB8v4+5sWdf8SthHa5blNyXGoVEhoTTRXLXyLlHXbQQL
wZe1o10C1GJh9Pxe1BvNW/YiAj5vxtRPE2mPX4wkEX9C7jLtR26q2T/HXQDE8P19WNvP3z8dbzuY
2x1VvCwvYba0A8JHqFCn7s9UGtJs4Hsn+Pm+bh1taY+hzre+j91bW/7f6y5DoGjobmhglLDwUEB5
XLYSqav0mLLsk/PqXjykbGdtf+XPez6Oj4zIQSMoIJr626xWutv/mC120+dxU4+XW+LahF59dAre
X0/ICF/xGO+GE7ttXsNJnfqZ7sVdazbyX3pvA9UN1p0r+rpb/8ck2q0mRpdlJjeZEhHRopursBnz
ZLs6aBkkz8PrCpzqTMGXMdho4l9GZn/eMt600W5tH7ztx3mwqlNDrY2qG97lGS46FoOpkUSbDboX
brTeuzOfrbdxtto3LrNn1REnShHKkzrj54q5Yk/L9pvSz6vbf9XSL3JnthA8ndL6Jgt13PfeY3Qv
ITY8GSpaHHrI6KgKAgNYPMTOU7UoZElTGwIbd7YLd2+eXZrL7MQ1f714CTQrSBQZLCuK2k6ztZ0q
Kbdu5Rlv897RpdKqBpGrQOTpLIdpP/b/PppKqc8BlGUsPSA3g68fb4QRKWtdzaHB6jBVGu6mo7mr
mcbrNb5UpJple07TSoMxoVRBuHyF8KNumdc0J8EDiCGrIQCZLPtQNGlW/AmfqtQGyrw41GUOlTA0
NQYZPi4s3+5XVEFA0reEuwZvFhGX6Y0kXB88Eef+vY/li/ufuV+6/bkZmjQq3vraGHH9DtJMhSdB
eM2mvAsfLjDdShJ6yaN8t0Qg/MISlfOZoS+C8VIrGH5KTEvlRTy05IedjosQzsmuYjNXLrWAGKbo
tDJVVrBRwsgZ86v46ysiEngTrapmm/JsxeaWeKqHhRYOaaNm7i9zUWygekfRn0ZixJbhTNP+eaC1
mZanvw2WRXcPBgvJQzyHEHpKODzPLfSbbNgZQPYScMBmqkr3y1JtugjkXUKLoKkVZ6/E5j5v1mNW
JyUtWGhtaWn78vwBJyeQhq6qYK7E+UnbAjE43bXMLxefcOdz1c35cqpvuIjS2PoOWUhkuHo92Lsf
qjt1KalWbGeJk783WIwe59Yy1lQppHFgWuuQuvuENi4nCIV9812xPL0kZOSBJyVGtgUp3GI7ZLjb
mVEW8q5dOioj+Jr+MjBfs0ECnyvyo4VCtly3VR7eFtKG2fo5Vz607xRiiwv1ZuPqB/vp0N+4TZ+/
62TBxl1T4vamP6uGnT4dIremufF7s91pXJzL0dH68yt3TAXYAzp26npHsZ6rUrcyN01dAEgENv1t
oO7jJ2NmTeNwymmPOHoyjNVqo9MIq0uG8VTxWW9NhIUn+cFWwXM2ku3ltCRXm/XNgPE/i6WfTi4v
ZFS9imMhf9AvQ03qcoqG/AWZ4eOijmd1c1RDFlV3joPzKBk2kcvkFfavXsikB+hzieOS44UQCytM
l+DxmolqGT1KzDP4JdBGJtNoHubE+ILtKL2Vt24lRL2W+yX8qYN/StnZCptlXsxEzdRg8rfIzhau
nTY/xaF1IJWJ4CAwHCQaNO0IAtbX+goBZ9P+21xZzQxFrX/MFXZ3udpEjbkimRO3jvaraImK1wj1
zp302gW0fX2P91WZRakzu7da8JyMPDoYx/B0q9Qx3tA2bnUHPDUs9tj/+X7+rqqtlFWwWKjMVVNx
nr+mTOfXlGB/deYZhJ0PuYIkZgLWBex14+jDFKrsbivzoAQVjN9UFEqdWuEJRJcyPuDQLqiiK61l
txEowb6fvGy7ub9pQ+YC0lozmoSJwv588G+KH6i1oQ3HtHB6EoogdWJp0Xy+xHqdUdBIq0KVU/30
67QB6WIySejW+cwbWFxaO+mm3Wt32WmiLhS1e82PKziUR90JBxKt7CyBcpM7Viv155DOINVQqll+
nJz5YPkJB8hHe9ZGgh2WNmp7z+t+FeBeBizQy8yrRxOqyQTQwqXYHZS5sTppNPj2X+EEtAjTzMGC
fMg3Zjc06mLPSRjHSsUTX9ZA8GBYbuvdI6g1jHkjv4Z1BFpQvqKpeTJJXiYTJaB3xqMd1X5y0P6h
93b7NB4jvfVc6YNKEMqHX1DIQS5XQ6WJ8FbUhkMtAeMC32cjSvn/UWEuy0Eh6FDmNUj20PUubPTx
kOciHyKAN5SgBhNOZnvM7sdS6YHHv/RH9akP83Xw9ES/Eg2psHccOP8X3uhLiopAZVgn8WnR/9//
pMInuNATxwyULXgkrblDzdtCp4O+++X19M7gqTO9dbNXwTs3FOUvq4VtD+eH5VaZr+ukfjTyN6C9
SGOq6XhvPeYuU1Vxx88Vrlj29i+TshF3Z+20hYBTs9h7FZkN2sXoz2oM6m1ImYMAPmClvbLX7X5j
C+4pvIQbJblwtk8Ub/qq11q3lu8TCGc38ZKO8Er5vBe42dWogjwrv9YqSpmMcWCOWfGV28d7a6fk
ZNYJ7Rc12N0hImuoZfY0KhBMwKNg1ddcBjHbiR/3azPlpthda+FznL+3HRZDyW9h2ibMJgUeE7j3
474fldrumEa7C3mD5Z/G859kbqftrat/1vf2ZZJv7SbM61k0iCCn6kQCR7t5dHad/VgznIvhbMbI
mU/DBjhXcHlu4hqDCFUuaJyxexjuF7v+4WXpL9u193lLPUHHhMXu1Tzte45IMjMD1FdjmseuNtuB
DY+Xs+Vov7JNH7681lfH297yx4jsq8J/Y3pTtx5Mj0N1bl8/1BXEaSXzVqp94p9MnOsYT11f26e1
2xxcP1f+sdXww8EBVqu2tk1P8ZVOOGn424O9zaCD1rx56+AxJIo/yD8Hu/5qfKERJNjWeRMO3mHj
9nbt8Hmd2VdH0tPm206hz8JsX9+uI7O9pz1lumeuFc2wmV+nwXjbPywScPSwt/MM/n97hRkg697x
58AT13xbL509A+sQJ43cKHEvuVsPjE/1Zb52GjUb75EAYFxtK3fjp1pi7/lT9x6dPn7aC79DXtGM
NSZ29Hk1vWPdrptItv99GCCaVRyGQjy0boaaeom0y0zbfu0O9nOm20noxqrbOnnLH9VPVDsFgntt
mEHTNgP99XKwo49t+9o6mi3r7M7TVtxwjoo/fw8hzr6stH6U2fnOvnzsN645bHxd3f1kK9U078gg
952d/Qyfj0hs6XamvqkImX7nsyR1rI9NJ+/WJsna0drHdAgVJak5zZ1LhqJMlAZ6gLmbpoPrS/zV
+Ayd/UeDMoLSCuPxddvePG062ce+Ez35p0U4PCM2PwlDOxmG5N4CHSnv+WD51OiC2TI24kpbxMpu
fpydkN4dhp1E6MsfzvZhxAjT67hGn4fML/PTdLRZ7J3j+xIiAImRbwwVf00RY/gp+umsxzm1SIhW
bXV4fEPGK2LsTc25NOjGSmCuX8cvKMA3xqudraZOsh6vP/dnj0LOIVibkAqzuNUY71+bHybrOi05
i03Y1PuIe2MrKOO3G1SEnFXTP3zEE+V5Pxpc/ZWbUZdLDgwyuZ2J7w3DT1dne1drbS1nmXratXvR
vaSzesljJ+wZ4fBycK771811csxc/dscQfGNhpzOyN23rp7+pOfezmWmhNVSZZrF++WF8xl25htH
yb10YrwMUlDtBQc4v9jK4if0G7Nj5hhP29XIOHbXEf/kIbZXqcfVyhhRivpWMGeYZ3DdelZ3M9SC
5ZwM4rRmZECqu5thjYHmT3vesnrTpV7P1M/E29AsMmy8JWv3lPirSr9XctKZmUZ9T6psCunio9vb
p2rMxErKQ3NfW5gtjf6prBO3NLc23na0IPqKKi7XDSUsOP0HiwVHm0Rxlu7T+DrLYNP3jLHmmMGi
yVyd3Iu93LucnA+o/3/f6NtL8ssoqsxMpNPRtCu+NEm8yWF2RoKqU8BHDugTVZ5gaHYRR4DH314Y
s68ReYfMxTa/x1uno9pqj47s2Knk75Wksqjl/u+33DCJuxc+ZYhdFp4pLHRdQXTnHR6PgOY0mZg0
gmvU2bmoqge89TX64ioQj7IMSBc0h6lYVLrrRcppelZP2fGokeq59J/N1kKpO0tFuUOP8rpfha2q
JXjOvb1bmeVutYfonEfNOfaeu+9JW5o9E3u3tBtBuz1HmAIt5fFbR6u7Kk000zFdmhWfvqyOgz4u
gAi05Qb/Xihd6JedtdteJLelkNOPBu+KO2vPtLeJb48Gbx+nERqu1TpIN+SoeOIIniHwQ2CAD14I
Ha2aome1BMDCrfs0GISjLGf65pU3HQSf7CWjX+aYO2fVPa7o80TGh9d5h7KE13xqjqXxbD+0lvbW
e1tv/YYPKw2hdOeHLi036Fz9J6envr550WiFdDutRDGY6oeD0tyPlH92Vbl6iSAvTBso0fR+A8/B
hnn0E+q5dj1ezrIcEi+9i/yPQknqsvVaLXuU2i+NMc7ZE4YEpSi0pYLA6k6Dn3HYr5RvuOWsv7b2
n99SvEDmPE7r+z2/heenk7ZoJIicZf/rS6LGLUf5/0O+viSJv1++Lm707hRb1uFqbmMO0WkyPMxx
Hy3yAM9LVs4bo2tI4sn//nZZZdC5rsLhRxbuP4zUR5OnZLm+mg1hOLn9tjT4T6hJIIf5hOIv+n4V
1krSjntrRXI/yG+y18Wa+6pQZKQn3rd6ymCE8tF0rMhY9sooq3RP/1ngjXZ1t6erZX0Z5huwGOlA
B3eChMQK/d6W0cydYFylU14GN0EmUs0GGJ6KgH0h07HyurnZW7rQirBGKhs9TSLpKCC16gS1tvB5
pXGvYmdL3D3TjqjQw0AVVZdCLGkd9KuRnppX4ENkejN0nLdtt8VF9+n6FHVBOUe26n64HWFQ/229
jKTYRAhDgZuAmgyKGI+nqL6Jd83V3BJu3oW05eS1pIeXfnybNrXFKK87o5ECRxCuf4d5XXgPBRXr
9O3vn1FymKEqwE9EnlM3hKz4+DOM9Ljcrw+GcORbKMnswGwSr0dbF4dZb6+d8d/2Sip6oG1Q9hAm
EqHDW4B/d7Y2G12PwwbLRgKp1W4OFiKp2Jm6QTWk+PsYP5oqLG2T1lXjbGBKRomaCA2CEbTxRLfP
KuXDv5dWgtVir8HzzbwiBTy8CLmfjQbqghoQ5sXBHrEMLliInj2bYYHUHrpBhcXf4NOjxcILmumZ
lUUaK6Skxk1dDVApg4nsL2ofFg2b/+04Co5ds/0cVLGiSx7wB/O3s3X3LefqMT2GdVM6xiCjuXAr
2ww88CexaX95HQZNfK/q9ndl3PDbI2IWpJjmHFhM9RtN/85s3IjSpS6s1ufnbuZA8ZQxsQuRJUIs
x0PAsGKXf4Mh1NUpQTeQQDIgNxTOEcxvYxWhYCuQfx+Nvxl9h0I5AYnJhpS+aToI3DqMkMqq4g2C
fnxQH00XXFRsxFqqXDhSN43O92EUROSGs+FszZLVNxr0Nj20nzI3hIU52rz6A8X5OI6e6vbPyh2P
Dy1SqbWjvD3/vSU3ZlHhd3F1FWT/VIhO1F4evcZ6p9WP2oFPcPSSdkNEjP3cST243YMqymHZtYJv
yvQI5qRbplHEf3LtaFh7GQDE2zAUks3IgGD/JmN/xkHoj6uQ+ZK6MZOHmSooKj40Q1qFTb/oGzWK
Q6nIU4vASdFoZnpIgwbA6NDjqgqrJRHcvT2zXtjMdNucb2umsA5W6AyqHW6yhV6Ck7ekSD5bGKMv
OA8v1vSlvqTDeWARasC0ot/MX/vfVa9/xfKRxXr8tgeIPKfwwPLT1jOEaXBOabQDU4ZVWqUv9vs5
kLiV4F+GKzIy5vbx7+7y3DK2VmMue40UKi+/D6DqYwgaF2MrK27y7/i0YK0QK19Wl0xNTbEmRYoz
OAvjhoW+DMOiqqL1O7MVzjJFSYvyJGpXt3zvbmlRGDEVU0WxsRnwRd8R2JLg7WzPA7/dCGhJoFPz
LfKbA8bujXjoSSQGB2A8YDpQ+xwKLHI6q8+q4/Y72pJR7DokIe4UdadiQ+yynqhH60rY03+1/OFn
hKxN237b93oQ1siz6Qmp0gqtMKka2uOR2mzr6RZvcp0dWl1KUC3QbDMY+njs2tgbhAHfuyK8+s3P
kkxepTpMWqTJRMtHk9t9ek73x7nQpOEI0lzUYvd3UBakYZs5QoOPDpk8JO3qoeKymgfnKKaZyQKd
3zIhShWqp8fjJcnyE6Z3Hm3qZLVwLydGb/QCSdKjIhJQiepWflZZUNGqdIkzCs7AfemFOkxDBUVp
xgJeYJReD3EdV5qdiT4Ggy2Tkfm06FZX5p/y5z7aJdapUz6lIV6m/BSinsg47ZdhDVokSTwdFjCK
kfex4xZqH18cqQUsU36CA61UNBp+4r77/fdj9PuB0CXakiEghAWSBT9+amtr0UR/tOo3YcZ+H+CI
Mhjtub0e3cFoSFfxqH8rQRYMFj7wKlWNtRVjsNZV/bDNkBev3z+3a4j/UITM2+iTGKH9dSCO3trc
6cHZMwlO1l06TJyf70pqzm/oiB9EZYT2EfpgOAOFHdgm53C9u/INRMnpnTH28gtcUlKQB3GlFX60
5D5jDwSFZxlu2q/BUoa2inbpCXvobVkofgwOkrUhcoFa4vmZBjPl6qgBB/1fnHIsGyYXWkIB5ow9
fuuDZjVx4Wx9l9di3UKDNxq3uNMeuoFUo2gM/Dmx4G4VWeB2iIrH/N5wYYv1iL6m5GaYqfWv3bBH
/RX5LiT0NJ6RHVJNMMyYWj+ZhFPhRQFZIiFea/88wTqaroZQUWFFVzXIlLxoj/tROIrXsz6vqTv2
4xnsVD4C/V3k6d5HEOgVX/1WxS9ugeCSBqP7yJqLQV/tmCTRLjZl71utZDpjoFir5brRS3cajqf0
U++63W7/ddgnQJ7BV7CHG2/vLKEptEe0H04gkqyne5oOzBa92OAm+Qv9O23TGVFW7I2EZek54Pk2
8BR4pwhNTZXFFOB/en2aTuM+5QH+ZTkVb8XvAIzHkHWhAVqn1Ygc7vFQbWlpsnS5z8JLxH3lNNQQ
hvANGdlgZy1vYm+HEFJ6HZjl6HF2+DHOc2RWARK/EFl64hlNyBBmfgVdVoXDnVowtuJUl2CIBo1P
6ARQUlA7eZKWQUe6fnfuU/q0Yupx/BRUAiK/Iz+wFwsOF13GxC36be7QXcRytfS1mcogMaGitibt
iUXgy0chvWlUzWgt2fQHYzeqw52x7aqeby63KJuwfkjHXs1rK729jLNaOSNm+hHjowwAXglnIWDJ
49NL5RSxXxDQ44qL1YdVvF6ntHQLuHZT823BtTEBwL/q9ATirMf7F8BvogTi/opXSw7V420S2XRq
HkC3IJjF26Rvmkf8DZv9XAvcVzoXyWLRKftCkzSxO6ye6TN/m0TL8m+bViFGWB1W2yyTWZ+1AKit
jiSC3Y7pJezmzHAz/P5rd9wd06jM92Y0zZbiGMf8hz43lPNo3CHnpCJBp1kbpAqSPeqHY5R5mD51
QZ3NEf0z/4oClGEELxCJG3RjTINv0P3nftJDZYo4WOfPSlvAw9CcvPF34DgfFFbAKtLOC+JtL7tX
wmBvcPZREmjQ8j1AWecm8KG3K269WnLb7j+AVbj1cf0aWY0rm3EbuYo+xIrovGswKZjQQWRvdLRh
phlQeYXlkqRHPj1TCU2mi9QRc3/0N1frvF5fz3LP+pnTYrrTTLr2REOkWkSo/Jj9Y6vwQBi58n8a
GNIsQ9YTOhuvNfl6Sb0U8RRyaKpZFesrP2YEInhSlGmJCgvr29Xjy6EmowHSr93Pjp4E3iagsG0A
j8F56e3JJxEZBi+fVpgu39o70wUXek315vZoYDrzhTE5QxKOk0prJJJW05+KC1USdyG2QZSPF4H7
xiyVx4XW97X5Qddkocz5uTAPgLZyG2V8eboqBZtl1woOA4n6Bo3CgC7kcIWlqdY6V/X5Rk4Nvgo+
DrPaaa8+w3kSBBXElo7f5wqXUXJJ7o0WCWfpeVtfRhErrPsM/hvO+IqcVU+udsWnKwkqIRHTVKM2
kdiCE1lYX3Zorta7DEL7xflUvSGMBjIHmWKRO7DZHDj0xxfEmirMlj16MuSZ5w55c4YrFPKXNCNb
0zMh8KUtHgEZoDGbzIlFFIdUjVDy7x29VRUKn1FjmhCRBn17DMktwCvzY0010yNdCQKvvEPea/X7
3VUIdqjb6/bR69aCPO1fR6/UQloy7q29uST2Iv5sOpHoa+YDOssg+KETxzn7/h4jjT62EtqeuxVY
fdnx1phtiB4y6JukV4/H+3jJl7ElforXYAOeTVuDfP/YxlPT0w8cVFmTKXmhkFVjqDnfQvikBZOx
trHMzWqVk8sh1/UO5XkprEb/hQcRnIZDjr4US60EleV0FT8LR0AmQ7NcAJLHtVKJPsHjbPAcSxEY
sIZJYf7iq0cDBx3A4G1ut+JulR14DVAZhh1Tt0GJCibTUzRPVQWTLkkbqsXtDa/rYqS2X+w3Ebz/
1lDBq8ygSh4EIRgwSoTkjYyx4JzRuTbSROGaNWw6RndjiiKQZoMefktaO8EIRBAzqCpVlO6vwa0m
2gG8L5pVlZp2oWAgt5tuVaRdYBGePeQ9GwP0eqcX5j0R9VNdfK7qUPhd4mIqNXIFdOUi2QNYXbhx
O3NlHHeNJUOfXknP20vPn6T2F91VtOpDj61srSo7wzJYjyoQY7V+Zcf1zVldn1LsHfiwLYq2wzZz
I0dnO4MR4ImWP7RNukxCv7KS+huMsdhdmuWEE8DRKlyfLN01MmWPaS0SkUTEpyCNQqRPusqAdEao
JLXqVqSSl4l8kNnDTIgURkfhSNHGbqWZfpvvRCWA0siSjoHFCyX/N6S9AnQrnyvb5kpt0oMIGdoC
X1ULT+81Xufh+VKX2hPnqT/UEMpYMgkDkVEfsOWJV9httL//dt4351zwEoCK/7NaDNrPeZ6sm9ma
SjVyKgYt1wQ2UpVgxSLswn9QF5qg5rpBonMyAuCkY4LP7RDoUkKQw5d3QUpgpg86kImYGfSU+D8/
47g/97qVlauSSyf5JETxBsgcIN2jU7s08pV+PJJQnnhegKBPPlksckomox7JtRtehwbuf6HWp6PF
8o/Z4hOXhjW1eTnMiVR0NoiokwmBEBV7NEQzS8OtTFzLcskHg4Vj37hcw9PujMFmsD/Y8nBCQmfO
mH8+OABhkTObuwvLHRkr92vv1p56vUaHX8LjGa4GlMj+PiVlDoefY1IuJJYhiSvE3Bea10L9oEik
hjwiaOTK2cPaRuzbYcg7XOnx3wbLYph7g03xSHe59Clarq7LBIMISEuVjBMmfCWbMv60Em4teUDo
yVOFMYAAJI1Qj8b26zBe7xvcPEACsMZPGXnm49mkQCRVqXHFpSv9uvcGC+7l3GA6w1XFIHg6ibJU
1o3nT2DehTbiKH/1zPHRfWlGSN5RGnOgqo0v3R+QbmV0fauKUH6zJDncFCGFpiJ9Wc3Cxz1dDmly
XfNrnuu+S5+nv0Z7DukMgN2/v2pZ+IUnh5bBZBp8+Y0Yf/dV51mM2M6ZyBSUmSmbDDkXyQa2OhcF
2A5ko6rgoCx9ejBZ2OpNfa9FxgGTFwcHF8/2tn1qjUCvRQeW6aV/r7D03JL+gibCRCQEL/in0Fyq
iRphTpLTd0CgxWiEZyTYr8xJxQUUPTeXURNNTzCX4qnV9hbTPTTC7oP73A9H7/hszov/tmt7MqO+
YmEluBKiHDQCE20IwFNIKpJzpNTPCtZODgWvnP7jTeerl5JTDBgLlVUC8iX2WBiwHaq6Tfx84U5e
rfpO2YrSJYPQ4bLDFYYq0ELcf8Iw8JFlnz3s/ofIGaAr/fdqfzfjIIf8j3WzKP9wMA4bsxb/J08A
Fm+d220sw3x5QZ6P+gdx5RQaSEUmVYJ9Y1ZnIizFeqCUYuZ2SvbJ+oi4Lx3QfE2tbVGj5+QE0WfV
TfzFJJIFioAN3xM8o/igWTUjrSlXLEnblZSppZBIpCF5Ke9nVZ267AEhI4DZAjELWYdi83NtW2NO
6i4Re4Lrt97JuymuUMn7oKji/v35ym7hvbWiUl1+0rapucYaA7Dx5osvZgpK3DIeu8cq9eDSnYTt
Jow3utaL9Zv83NSinRYyq1IQVxEPhuYnyjP05Yuw/N9Lu0lkF249OQfJtiT3jPorOOvdxTw3I53A
IB+iADcUFhjBCAVCO/JXZFvMLO6+rNoi1cKCp99jKBW00FT9jtIb8r/foddvfvfOlceasQyViLjc
3BKuUjW70Q+uG1ubMZoU3R0HCWPaFCrWX+bP4TlDLuTMEibfkLo7u9F8c9keRdBCJAiJ/Xz4/P95
rahgVG532YtFURAmB4VBgztTiMN2EA3z/Qpzz4jTQV6hDMn7rBBs4tLdcVJ5U0oXKC6WwV6qRepR
sHjVltq5CWwkHD+RwxMhC2HcOeJlqwCRW6ZYPE4wrPEBYBN0LBTeq6aVpanaFLwPY0MIK94sb4fO
KeJIEVOjArtGo49ZCgNy2cXJ1qGuulP4YXJrKyGLkmQPOtp/fw3Z/GMglhjZeTuf82vom+iQ/Mjo
CqGzfCwpmpy63+OqCmAZZA6xwEBstG4Z6i/9P/283xwvQmkBuUJWEyXNT+QWWzZy2MLIGpwnwm4Q
nvvf97j0YN0bLmx8njUveyvH8Lppg7XiEgn/Jv48UKfk8bzf/8Yn/mMQReXHvY2vu2iTn+VLS19x
G67QSJJ3r+OivP+v/D3gEzsrM3x5ah6t6bmVmEpGTNk9eq9IHLI0Lg6sCSeB6FWFO5WEQryZRAuE
JwoycIXN1Gmn3EKZ4SsSCwllg7pOe5JPQNigdxM9V3y8kiz0zh7148fVXQztqIXC8aIAcRsiKTko
Oxo50iV8QXeug3zvlcbIimNT+rL9s1KcxKPl6/ZII14TInvDptolcOoMAhYhEcRydIXBTCuWWva8
3RssxH2N3AqVc4JwAgZTt88FabWholDUG3w8gW1VmCvzAPfmCl9yE+HaL4qcG3lSeNUmEzYVdIHX
jIolkEKFwfL18ZxAbKMEUS/kB1tEoRmYSSAEM/BzNgPjAEqzgaMl//lZV1XmS+89yZagSiCkVjGy
XM7pRYh37GfiMvmuRbvF7W54L1eRRqq89WVh9L25gkeFVTWvpRmvCWH7O0AW6/OZOkPUVcmh+S1d
wPvIrGPgUCGp8Xw9nk2w3219lcq3E9oU3aOjz43Xpsl7Mrm84WtUF1risvVNU1GHEWRscFCJopVe
EIG7VbIw9DyLwozWcrNrbJLbjxBhRtFF/uJuwK1FGfhfnJ17W4W7sd0o+3C+xxbF5z7zcmnYB3Z+
eaMMKfT/yphLPlbhsUaoVCWChhJWZ4WPGxwrByXOa7ncRRqRYInPCNvbDCsTOtoHx/W7EhoRf1Iw
yd2wKB8wwRUhvMJ93GpGVK8z5ZSWOvGrbV6pCWQghFNecHLEeEG36kbKKoomOUPkJkS4TKsorDIy
w/pcN3LhrqB0bTitoy+IL3UzZ7Dn2NB4FriVe1tmFaEPQ4es0miSuT/ubbY/hcvdUahA8HYFAF2O
IYvAUPGoSz2hSiP4dpW3K/mgcMCZCy5IgZB1Ho2Gee1kMPgYo8/07fFszWAU+RSH3uB+AWtXrrLk
oXwwWAgulXls8VIa9VlrNqMcGbasGsNcwdGnaF5Bv14AdtV6wd/35Hd/IjJK/yzTugWhdzF7akah
VQ/ZWwKPWUzQPqz3iWvzLiPqmDjAQEXTngBv8ksg7D4dQGZ8qHdMBxNH/DRAHg9gGd5EvBD9j2mX
nwgpLnaMwXjaWXIQ3fHrBUC4y+Cwv3/7LZ8onsb7317csWW6i9OETyQdnQlq3EOYXnZ7xS98e6E5
Ay0uqS9VBeZleR7sR0oQYC63At7j0dhFeo3AtC6ERJkkcEARxz75FE83/YgOznBIQMXZ1J0gjdzO
YUzBCYSwko0n97uwfHq1Qb4V8i26UwrxxqEWXteJLrzI1/em/XkjtPcUpyH4fyWiVRJW3Rsrknma
WZhlBxNjQj7QHMAeGHn2ZN6ye6bPV87s0yekqcqmlLK6ZROYCX1b0Zr8pfZppNGhEe/xcsKw4NFY
1AaThceYblb5I3oklQDT76U26+ijM+OYAU5NqNWPn3ePxn+qb/aUtfrUMZi8wGRR8LsJd3/VfvMV
h/R9CmGwyrn+/p7YVRtNAV+pMd20uO+u4jzPzKW+wq5IFqrOLaPN7dl8tIAERTVPxPakDcV8k+Gt
Fr2YFfepdOF3P6AQkOi77L+MPFRucQIb5qnyptxiWL/3gc7t1Bgg5BFUXeTfkdDjygvPirFJM2t5
SpC6cFF06kfQEIUXIQQXJvYAl6TU4tFVqp5DVhLzPZouvC1xYxNm/4+zL1tuHTm2/ZUOv8MX83Di
2BG3CjPBmZIoviAoksI8z/j6u6C2fba0Fa0bJ0xvtSSKBRSqsjJXZq6l8AuIsATZCL7AhCmBHMXC
M7bvMVisfpjk3w8zDIiFjP2KpClytp9XV95nDJy0cqkfX46VjyJaBkp9vueh2RsLS3H2zz/F0h/1
+J9tBYBaFHqi8R1U7r8pTktSW0rASrB9Qw/kph1dY3T0bm8l+9SqcKzByLzUWIQG6ppduEpgWk0W
CeUXy4N4JVXfWFKiph5szB8lkj9Fbb+ftp+u7+ueq5ti1kL5Q5ngclFMlP6hBHUxogvDPf25L/+b
jo3FCUW1GArZkc/96jyBX7AfuGLJrS70SjhyF+fp8QANKhQ+URq30KD+tMF/D6A+jfnVpWiGtEpS
/mNMJA0hnYTwAgRaS3Cx1xwM+BMi95Fn+PLYRQVrDDW+sCuohPi82EIeAYYcY8TFK11y10tx3AKm
QEbttOSQF7lkVFQiZwhBAcSOS2eQAhHKmoDS0j6ixPqskTM6ioAN7+0jhbduoPKrIz970L9He7C1
SM3ISGKyyHd9udZJ7OWKR6IdbTtLl6WJ/X9AYSyMrYvo8q7/sA+/exiQdgI8KsPa/pbSr3PA0JBd
W5LrKMJaKsehtJZYMDiLbh5yeimtfvSfvzF0uMf/DPp11flJMieDj4KjcbvU1V1QR4AsOYTCRPgQ
1stwg7sHHgpQJ8DUBSCi+V+YeGCJqNkAIK6Bx3KZlV/OmECZ8qD7s3jC1FHzbS4FtQvehCgQMn77
sAKJJZxNFCH/sPq/XYs4UBf1A8RIqOD4PPQQgoFDFJa6jdX5vEDSqFw4gPQKbvXyv96GlukCfHHW
y8NSNvVqARe8xYVDXVyHlvwGkrAS5OFV8EgtnLoo1AbWuWQm7/ufvP9lsX3ZOIg2AJIhbYASra+V
YbLKpG1eY3XAOGzfTrONFlgUWgB2xXY13Mx0UVUD1ZOO/NTv892J9OvQXx/RAAhiYpc1gi7npXFw
YWhWHQ1isovMNNjFj9mbov/YQPiNBZbwbPhFzw03rnw9/BNfA0EzhkVSD+jVUpMGwFmFNAThVqe3
htQ95Y0ZtdgnlL0gyHytrxuXh+46nRz0ER5R27HC8kHq7cfq9W/2KgphkFlAPReQmQ9g4ZdVK4Xa
lDAtrm2h6zQ/aANuwJ0+7PT9pxrNb8IK7dfRPvJlv4yW5GFWDgVG+zihlRVaE6wdliLIqinqqcBq
cv9fhX+fR/0SzMCE11UbYFS0tqNQ/oSkX8ziCAxwl5ALBrz+k3bWN3miz0N+MQZ5kkshxyI9hj6a
CzwRhPJLI411Q14cBTuoKtZef4xzvylpWFKbyFJDllHD4/wyat2gh08s4HHpkDOIjMJKKLokUftO
cgtw8A9m59ubXBAnlMGiMOm3dDHqyGRon8DsADtAEgWn3kPozAdYnqDeAMsi7YSYrCbrh+Plm9MM
6VSkb5fyOEX+uohYYN5JtzQ/rNQnwJeL/qSDWuZdjfpp+FM/3eV39kpDX/OSKwF8+ZXfQ+6F/9SG
LwVqwJ4d8oAON060x9JUQ8EjBTV0tOf/cJ/fmQ1UHizwLGg2AIF9turlnIdtzC6OG0CoMxxoTDAU
ElFYMdPFldTf7R8PsW/mFpJA6KGCRBOS5F+Jf5KQC5EvgfLlCgHa0i8CUV/jcIn1Hm0cYKxhyfGv
71JYNt+X4+DXEb/yiPRanUyoeUCUsFR7ARXJFqamhhI0pBwewbos9AXnwyTnAQrw0gd0d//6En6n
v0DT2EftLrw5lO9+pXwPxHDkmSX3CLAf7L2XzEaEdgD7n4UKHRQrH3O45/b9xyLP3x7wx7iouMCR
wC8X8PkBo+6MaYoly/rRuILu7cVIPBYlM2T/vNfBA92Uvudn8sP9/mbzP4/7tYSmY1BN2C/ZTx1H
8OKiIRT+OHzR0/z+U1XC77nGL6N9iUCBa5YTeGWXu0R59Ha7HLqL5ufhRlBW6uqIeo4ZsM0fvNDf
jeEyLniIeOThvtGEysWoCcOlpwOaeR+UBKjJlgwP4cD9pxDrt13zMZQM9xry1Eux4OcHmUnqwGk5
huoo2isAl0FFDAe5tWjXo3n4Z4GLDzafT7sGI6LJkUXjGVi2ha8pY6X1w3QaMGKtjxCihJWlwg0F
Q7SEYvuSI7vAXmydZIT7TZxFbBwdWNNSDw49PJCggZkIlGKvigtqswR9puiN3IkoZr0iIISM09Gl
G+9lML0eBhUl83+9AD+syF9c/VdiDqBu+aCxuPr0fB5NYJid+ycctBT/wmUebfhC2hv2gziQ9o2g
kXCp9HzZgTdzQPkpEKrARKqRHgvdZtHYpYbm4hv94Kp+u4R+meWvBTWRxrXQhsF16tttbi7S5iiO
fLJ/bmFb9sBfTciXlMow/nsBwX9HThzcbyhseTpY0ma3Q7yQoswcTIXoD/nhSfyOty7riGeXohIs
JRxvn1euFjasX/9ZCBA7ugjQVTK3KHi2ZIJ6WwZhgnKBMKEMAEO3gT8HOpzQn04dYTF0v93+/1zF
1wKwqlQbSVxWc7I0p0Dbfcl84KEf0J8sWrr5Zlqlna4QH/BwEn0wkGMh6/efYvrf44NlNtBDjNYs
JPNw2n+eDdafQ7WolueN5ViQ3luz8IkxEXBQDVd7/rlX6jvLoSBwQ5oeRVT48nlEZETFui8wIh48
0qILcHG7eWTEtmORZfrrffft00aYiBAVis/4jy84QJjVQhgo6DzTYS8WIBL87qcTDMXSnYR2IDTz
Kdaic4Q4HS0k+1Xzk1jet2ftr5fwZaWnbM8GzHIJq4/MGtwLJGcdHHhLwQtslG2/r/wf67Z+9zKQ
OFTAAISUHgdf6muEzNZILPCLz5gQudfVp4QEKTpje100FpL75cTNzgvz1PiOHnaUIN+8JRn+o+n7
bomhvkkG9A3idygWfHkEXV4KNdeDpo2xIWYOKpmT82CdXeTtIOhL7+NCl/PXT/27Kf9lyN9CvCJl
Yy1JwD1Vo6BeOFcE++sxQMpqGXnpiyfRMdkuOc3Q+sm1+uzdgfMKeUVJACaLvhJ4OOyX0IsPxjpq
GORzEjJZZ6i3A3tGbhoIJCwpFjkQho+7/T+38b+CR7H702o0//xvfH9D4WQdBWH75dt//t+uaUFM
HF3zP0hXP67dH8X7H8f22kZNG92a/14+7D9//M/P3+Kz/jWWfm2vn74x8jZqp333qKfDo+nS9uMq
cFXLO/9/f/nH4+NTTlP5+MffrvcsQnsnrja6tX/716+c+z/+xoOk7JenvAzwr99urhn+8Jc7pNcy
aq/pH6dHXUdtUU+/f87j2rT/+Buql/8OYBzVmmB3QS0qQKLh8fELUf07wigFuwNFYRDLwp7Mi7oN
//E3RpD+zoEzDegF0ibIzC2QSVN0//6dBqMNBUrQXiFbhgTov2fk03P6n+f2R95luyLK22a5xU+H
AHwngMZoQ1jkZ0CSDF6Qz6ZQTRk+UeuePfU4YQKze+oO6jvTWZM1TUbWmlx2Zp4jGYzOVjgb4HwO
StI3JB0QfTFg0mx/5IdBFPvbNUH4GVl5SNNI4BD7Wr8bqmIxzePInqBpKpBgI90KmTBHFpzTEPIt
1n4NUgz+GK3HVWaXTvBee8EqSwko28FXLj+JLNW2hSFBxu2Ff69YMhTogh8tbec/Uqc2Z3M6lI/5
Hp+CN3GfnpNNRXtdanX+wmwzu/YadzwrwlJTNUPZpBkhCiecpQ6V4ZKnom1ghJ9kJnt0+Ms1Ke/N
e3Eot3NozCppveh5eogTqPXTe7mFrM4+esq3gsmvg013mN8EndFIv/N3shfqIVgzBfDyFxCbAE/5
vfc68JZldvOkxiSFhIouVkSE3BHjk6ACNT+fkvA04MY1yhdklyd0vLO023Ar7RDsRaM+Cav+rZZI
BbzLR6W+ZGePEP5xBU6h7GlRj6UyMAIjhlEQCtLspZjOULzEuc9shJf+jbu0sqt2e84KTqA61wud
S4lsCm5pF2AvuKbXzmvRTVwYqTXkJIlJvp7P+VpAozF/ZM8+eL17Up1ZRHHHepWT5iQ9NTnxD9Ft
0LWrCOHS3phOvTuu0rfZbTzGLRtTBHMWhsowXr6O7bwxIzqCfZ2E+9zQrGHna3j6AbS345kUerr3
V3FgBpXONcQ/5wb4zDnoCMXgM5+O4otqN15syyzRQEH6Mj9ghp+4teJWBamcfJ851Sk3fIO/QOVq
x9vSNr705tAS0LZfNVfWyPyoN+1zaxQOlqHrs4Boo/qHM4JDf983Sx2RBDYgtt6SfP+8/Tq1Sps6
QP2JoFiazXXEf5TNGauqjkggkznxeuj6ziYPtdWO1l64U13VamTSzVQ7q64sg88wP8WNvc2h2XTG
NXYS4USDq50AZEpm7zFnDvIGu94JuWd2poORNjoHWnTpTWpohaKXfQzV+8QtBj27RvKKjx3OzHuS
CW6xiWSzYwz1oqZ6WBCF8ybsPdFMHWyBo3LjKd4oJ0b2qI/ZBtfMpJQ5gqHiJeaJcoOiFU8EPbyz
6maIIBFGU59ceJdPnAj6jpBbXFcz6S5ieiu3hTua3Xun0HpAiWjyzq9nf62lXr6LsWBNwWQKUvIQ
FmyeGYGyoAcaC/C+Yp/WnaUxJk9b8Y4fRTOVJyod53M1wzrwIH0E0bS/lhkjGHVW0fmQtjyRQe8v
+9h98YnhdGUyhTMnQao8WLVefZrrtZYHlJEj0pdus8a+4zBa/ZzNhoQ1ZAwG7hZaCBPYDTMYjDja
CFpI0liXIa6tGtga82DIHGXfNB2LM300gj1UxwEpKz0+5M+Z88SB1vlp6nXFkRUiXLuT3FFRoAVD
JNDpchvY2dbqtv5bZabg7U8vGaQyDxPwiu4UI59RreKBNp1ZtBt+Mx8ZH/NelUa6LuItu/GfGrd4
0SIrv6msIbJu7nHa2rc0jfiZjimsNv1x1nOT12iQoYAuRU7NHO+SaiUbQTQa/5g6MGSqomu36jqb
o5e/8sbovSXyKstQbV+mVAkJa82yLcAy6Qxz5+6M7AjbhLPK+RhmpyJxIGshgowwpcJW9Y3JZVmr
hOonJMkzNNokG9BOQ9chOvDcpUmJAOFTRT+1qdlrljqS7F2d7UIy29tkoc0/prU+TF73omJuGBKX
lIUtKBDy34KXiTX6gYqsJcJ6NKQ88Y2ZNLCfzSY54E6C2cadaRZUXrcjr9fwQE+aCXmAQ/gepCzB
vnDrxOX2CZSifInKoGU5NI8GtTACSMELhXAM6XOa1CR4rzKDhXhKe5a20EFe5R5rDBUNI529Tljp
Gp19Iql2dKhhbHdc4qkQ0ZtWxYhdJkKf5Or7hmZifap6zuizrcD4nORncTbCEtIiUCeqd4VCO4vB
M7Jbu4FkeKzXudPCYB/6mDKwdZKdh1Z1TVS9i9azhop6YTlgXiRzOPhuuCt7ku7UiWBvbBMQrV0x
2RiS5qrdZQY+q7blS/IuBLpqBM/Slt2zew5KWnhklnzBgchZ1fuoY6lr5tytGm4rjM+FBcPBKYjS
ikvoX+JwhV06QJU6REevTFWLrR7huGMgwdISDjwUrKn56wT2dg8bVjqwCQlkQjbyc6LpnOZEEVWh
89J5ErtL9dHpUJPBkmJdQJdlh7mp9pLNBzQDSMkaDLuJg5Wo0LkxxEzvcOcBbdbZJXkKFgG7FyXV
ZbQOjEYcEpgcUfMGHJtQImgh+MGhhUJdx/f83m6x5vMtT3FmSw0kPSrwdMIaFvvZ6TYVnrlMxPci
okVFB8mU8BwAMxldREEh28pGEtlJ8qK1K+mFHYwAmuPIO6sGlEpoBA0d3lTls9IThtczQ5O2BS0G
6pvsQAv+Pg0VqXGdeW22rnQRDsKF4+05I4GFd/GK0edOv8xA9khDUjyVCc2PMg0urCMlJA1pY/pm
5FWjHfo6N1y6ggizLVnpsx8S/zgFun8UW3c5rpUVq6u1Hs0vkz67rUqbnqb2LJPqxFavwvNojRG2
UDAfg7tcbmvZzO7imYchVzevwqBHTprY3EQE1RBrWE7AwWYPysnk7BP/pa/gIHTQstT5Ri9wYonQ
DY7hpp3wLUx1RatdiwUtm75q8bewQEK+u6XJTNP3cZUvZxL1XcmrQ6LMpLrhUU6dHmlkjG1Oob2r
7blrCC2YFxWmRt3hoqrAyCVoucisKRxqOC6ZHY5boTDQ5YojMiIq4ygbUaJsbGhYCOyddZpb+srL
FLorRgEptddsfUC7B541ZQJTWbc43H3ab2EBsXWEl+kxM5S/1TMlghvtstbgb9lklvAGShXPjyiS
KZ4gr3LTDJF7QNwoBq+Z2YPjYyBRrDe9nbABlbqA8L0jDlRuJCrlTjW54VHozULlzQIymyGZe7ML
jgNvls0R2jDMahpPo2in+tzvspEGfWsWgdMltwLrC3vJrlWiYoJEbLNYh+fWyIsZKLEdA0zSABUl
xmSeWnDD4dPr3MK3At4mVSuWXTHcE+u7itJCJKerDpI8YMyxcWZt2CigoBpzlEJtC3D+DHaHHBYo
qUaj8p2E28yFNR2HRm/8N8VNbuVFew6wbHhS7ACQVdsxe+GetcRuNCtm7amzBlQgOMO44ht7BNtJ
tA45Z/kP+B+1HrY4OzhLrO3ImWn8nPfX3ig6WsBSc3pfm0lqqvElZJ20eJ8rzkjkAz6rxhmc2Iyi
9xHlearNmCDKdlYgGW2x4s+Qd9rONVHg7p4jZ2oMWXFmV9qrkN9hHbnWYYfcyontYJeG+3A1pnaq
6u1z4pMmRG1liNBnwklEWyLfEqARHY/HeVAFOgQQmgp2k/aUM8YsmUpYE7ZA+piwteP7ruB2wRWS
0fw7Lp7bK3REfbY1W+y9z916on6l+x0Rj6XRBUYWGHJLp8QM1O0IwDHWRcZC8FtGHFGjTdysym6X
dhsGHF+xzimk104jR4cB29mGEj23EhlbKw0f/vRwwg9gfMLKUErcryH3htY/OM7gYxJ4qc3b6ZMa
LOpTLIe9v2FxbzYoAbFzJ7t9sA0V7qxCuRaptBJmQofKUD/sO5ZwgSsxdjQ+V4XNxZuqcDiVBvCb
PIbm9ohqXq8uX/x7BYvFWA3iNCvHnXKE991ufGHWUa13t1g0p1f1NVl3kt6hIjdzR91/j+8wrGlr
4HCeDJxGAslfIScmPvKYyABGIJVkDRIpEWn5YPdNPBiuQrV5qL2qBSlOPqnuDKgOEQy+clcEQkWB
ftJ0MeScAhFzUZdyN4Ff4paTd5sbGnOJ7usByoM2rPiSPNVvpbKXT+Ub79vT9gA/zJ5SOk/k1njQ
LpIsfJFkEjfmYE6mX9tlSjLwuZ2HW+H5o5lAJORajNb0qqDSjT9NlZ6lVGuIkuu7dLEGHSJnK/Ay
BwYqFhyVXS3tirKXvkVr7MjeZqjf6u1qtpkNiBwTmkh686RJ1viWubIT62VLpI1msLuEYnKnGyef
pnm2c8hFaXxgDfFEA3+kDELToDL2I6vSPEvMJInR+5AFI9XU0g07zppn2kUI11uocgklTOt9+dLy
CGfLfSNDDU4V9ZBXiYYVIcPBgusuq1YYnKtgJ2RuH0Q2C+9Jlux4qp2BxUNTDqLqdj00vaNtn5Y0
kFfdu3bsFF1UaYZHvG9mo2wNNreK4Nyxjphb0YELDR+eT2MGfQDLaWlbBDdnfHSfmmXrYtyqvzIi
ao/Zdau8IbyuYqfQjuAMIAm7rsdj7CS825/5DOhD9szvxcbrOzrWTgyWiDYlxWxj8QyZAVdPpUz2
WjdG4L+wmRVl71Ny7GqzVJ+4CXOK/X7Cz2Mefd3PcOQVjvj5JqaTGww6Hx8nt9SF5UnvtQYxuCUQ
v5APM6fnBQmu2ew06oYRDHXdprRsrbZxwwgoojzZTcNjfzlZDUUcGDmFDJybTaSEXxU5IcaTji2m
vXOZ2tAqOyme+U2rVxJJ/UvqlaMJ51pTLL9WaOYj6HcnV4ODq1wHlta5lyhENdrICt7D8EkQbi0O
OWvfuPCIVSh/vSaQpYshWzcgRxNeusrFXm8vYUMGkY6dXp+VjvTgmI0JotrGDd4Ys+dIF8LdvSLM
k93oCldLhlrYO0tjT7oF12QjWtEGT6lRaasnz/PtnD1XAIxFM8dhglMpk2GQIytel3rqJ9isr6q4
FsDaGtMQ0mh4g2iLKwYagye+2w6P4FIx9sQR6ao8cwbiG2S9TVGE6me25XMbwgd9+SS8Ni/RVugh
qmfY0mBJmhtO5qjhnCd5Y4SOuG9vpWhE2qb1+Hf/GVrWzCFjaXuKWJt1Uyd5T0EUFBtctCl1v6Y1
f+x7m/VpMUOeyGwxM4PBl7aWGKmbuxU0YG8IvwpRh/cBaMeYOJ2BBuxtUJ2wWEEZO6nWLQmxxnw3
56zC0y7aozY1Pb/Nu1EgEWdo91LYdLxdDR4eRmkonaGd6kAXtm3scbcUEnvZgvaor73H7nkXjqwW
GEpKo/fYQzSYQew5sCOOFjjxFa9UjYKhEaszgSOMdL4oz5OjvQ8NHD4hwZXbQ+MknYsjBRpM4brX
qBzg8mUioKxpaJBdKJ/Ta5PRyqyBbwhPTKcLnQ7IJIf3BqXCoF6QsU0Y4ASISVPCG7ehf/vO3WoP
4X18415QTWhjK0HZTKr12pvcgQI2M/23QEKPJR4fztNHaSm7kCGYcTm1AHdlJFUJ4vScSiQuPrZQ
iI3uCNgwCKsFqj6hnzt46xHHrZeOi+bOoBhdqUl+3adXFjYdruROe2pu+BnOGMmYKwT+qynFPNEc
a5XHbbBe9dZRRN2Q4RPsQnSEXb1WAgOxi6J48ELO8Aia3aI3FyLmJMpJ2uJGQQYrYieL774Aztz5
vX9PnwVo8lnLcmwW2ly+oaE9I4SE4N5uBKJnts81qkBigkPxnugjELTQLgtaoRlyHzB6YJbIBNNg
y8m01ozcCNCjD5DjpOIo91FqpZqK07nsCux11BufxbN2UWsjzHTY8YN2SE64z8bj73MK5xqXyqEP
aM+ttZByLk6gBm75Xoa4IJT6BAhpSi6ceh5hnVk5sNmL9CC3Z9zCHFassIbGZA9LfJhqKovUv9Wb
QlcggGn1VnRLytc+c/0VN5JiK9YWph9YHsmg+o060dTjD8Nb55WXGopd0RYwBvOKf2BMwsGIVSNC
ZEjzTh84IwO+Adzkx3439ffmdCRsIAaDIjlw5SxlQJ+xsbqJakZsq+5UQiG0Yfdlua799Sh4mvRe
Ty8+gkROCICEXaRGL6dNM1/E6hbwOWGhQpgfJ0RxKrutJisNdgGMXQ1a8X4cvbLztwWIlfOXJofC
/QhJT6W0WuUpTRqadZhojSPFFDhjngGx2opDYk8BjZonNk90TYGyJ5QPu9Ysp7smvDGIm1VdAk4N
/0qltQohy8QTmsKbcj0BRKPBZM31aIOdD2DLUYiYI8e2dMTlZPN1in2DYUa90WTb5/aTL5l89pxn
vZeJGYW8EEAuP9HTtqJcSifpnALhY7u3Ev5DxAsvGYvgUivpVPmk525CPZvhmFsMDEer6XVtdAl6
n2b4BWnqCTF2vh9SptxOYB4fntpircI7jGQk+cUW7hVPZiZxoApNgrGDY3liJkg59h7qJceaFB0P
O8OZi2Vwqyx2RZzYFYzEcC8bxpyLraZem9DhxMfkY/8UKkkzDgAQMAjtOcHZJfo5LXEWDr5KRKAD
nBBSVduVQDJTbhPUNJcR7soznbvcbaLCGMvRCAH6Sy9heImw14Rh1/pw+6tHP74EuGttgsDiW5XA
E5BdlrnV9WwNGUNUrXQvQb1DcZ7hZ28TAIWGg4haxK+KISVzdpnShCgdR1M+9BjpaRBPkmazMNEd
DLQ47dlJM8L0AjzJbwGFsJOh8ZXJ5SxJIOuawNML/bd5fJHQssei3F0ojbDe8ummrwFEFrInTynp
2Yoix0MhF0jVBqLsPCycsGvbF8HH1uW3CSA5rkHYAuV0RBuoDcB81kScHYWPzQklwpoztAB85WdW
2DfCWgM6C/SOucr5e9m52vQyd0gkCJTh3yOo22PmBbgDTLfq64AKWkzYvNc1qaZRupknPFpEJEHl
CYOMpxzQQPUE0GSLOPZrpAmlJ3HO4A0jWJ/OPf8UFoDlJ6sfmwuy+CQHiJ4XCNIj+AewrRwAmmDV
RyXJM09uWb1K7oqGuM/rhLMK15ZDQ1ku1bBQMRGTVVHT8lVIAZAixpK1mPID7Elot81I0FJgcQpU
d3IzyjSq9ZI1QZ00AobEYmmCOJ9K7QsPb6bzCzCTgbKPjMAThKkw1OksAHRj2QjHawFZY3MI71C3
c+vm2GSID4CNNiOI56Jj2FOtzNb1NFsyZhtBds9sxybWWwFhn3x8a9mXNmWg2Zxooalkki6H97pY
Cz1UboEIMZwxjIA6GOwKOAIqZ0pjtmOCQ6GxJMInNgu+nQIX6g1ONmppm2qjp2l7dlaAe89Xpal3
fG5Ic3YLeTmx1FimVU9lkwNdJgJtBHA6sJiScAZndCde53XBGLYdqNxbi7Uzk0X0FrrTKnRDF4qs
DFgnV/k6XWu77gVAHWrLGxuiSqElob0ptBhz+T9jygZCvfbGWqkXOryFBFvuxY6yzb1oA7OQbKJN
dEg2stt6vdd6gR3Y4evyr2SGr0gp2LLr71k3dAoD0IIzv0pO8pa8yUZlK/cZ6o6Wcm9Wwg5uggQg
CGTpgLruUpLroiDhxMSZzvn6WCKTBhyzU0UyMPmR96q+aUicxXat1ZbY5XqL6JXHtVV2VOU2V4bv
oAkRxtSM4jfEHZJ/ySIX/mQzrpEvEMWAMZi3aXQihabIZzWRmyNXUq4qwZIXANMQZRwLyL05TWHx
s4FXpgIeaVlS1Xcm1FEDEJYqR2IRfqIGkmkT6sV+50XAPHti8s+x70Q15TzeqO/4yHYHhDlcdQv+
JD2Ny+oIAfOEloywauYp/zRc5CXrH5ESPRG5WW+HtfYi2CWKmpS3xuJQJJZjZUUzS/JxtqZaGgAt
TU41ArpBCGZIb/gKQWTAhS2Dw5cwkSm1pCpNoSV4xfkZSzsvnIZfzZPXNqlZQW4W1nwkAvDDankT
QkrN15luAwCpSkiLIxD7P8VsDRbw51dlNVyGS3yrFBrepnFdYXfexWcR6PYSgEsr/BEuQ5Q2c3Zm
EVRIL8jV58tn4YO0N/7BP+KzjC1dvopXFrBad4jPaeglRpMs74phG9GE0e+CcZ3zm1DQ43LLZ3oN
PBYHxwmpLaSu4Cem0cEvsbUIYrMKrip0gxVYac7jaiOIHISyeF/JE8SQpTNKBrKdghHPKwQAqS6p
pHJrXMOy8dDki/0PCwwzMVOA4DVP/hxGqzNwHKZUBO3MRJqJ+BflKF/gnsJiIJkBT6aOSf+Kf9rl
K9hK4O5tISiF3+O64mj5I/wpzojhvXqG9DUfrqPAVHNjvJuDxT8wKzWjxwivMa/IT2NW6rsG3xwV
n7oMWbldj8KXpf0AeQ+gHQNguokgAaVa+A4/BVCtFCS+4734G9zMeBKv/vPycc0Fz6/FoWkrMPEt
aaCeMS4vgEVYyYiTa5a0qxxi428TilooEEq4gdnyAio43QcVH0pVdQ1Z7Ok+3eFdsHf85s+3/Pmv
VlqysANcUdr4Dev4Nt4MU927yNm6mcesUdwCgWitMkPw98RLakLLnCnW1VYvh2WLIFGBCO7jNb5x
H4sVV4tloLxgvQAbtaUVvsPaXm7ikHc4C8xiubn6yKe7oQRkn9hZprONiCwU4g4kQ7FEpHpdcBb/
jinCK4bBRG4aZgav3KgC34k1noQijmUZBsbArwbB7TO4bgRYUy8tubs18qKyZCLrgIWBmf/zhQeJ
pVXliwQ6lhleGLQPIXFUNZYqA5oddPbj1de6OOjyoM/18hJg6cqejojIx1I495nwCHcJnPY8v8bI
+UiDZk4q0n4+UELWWX6kDnpc7bUYoO3AMmRsbKY6xVh6EZJDiYPkTIREU6w5WmcVvNVH1xYYS94K
VNb8g8hob0XA0CkY7FzDsg7vY70WJFhvvrBy6SFn405KvEomKJvAK0b69+OFwgPYePXjpSBVEyLL
o+7n/0feeS23riTp+onQB97cEh508u4GIbMERxjCEASe/nwl7enTs6djJub6BBcpLZEEymRlZf75
Z5bmEhEl6iPDRsAyVDiJvQDKKI1Evy2zFCBbONwIv0Z4+mch1ASB/6R/4KmB5LJOFILsi4hen6O+
O4dtHRoF/BGvbr12W+jsQH36VUF+mseD9bqEcjgncliyBc1sJXhzQBzNjhAar7UR1E/27SmWVNS4
pm8uE0i+oh1n5zD1vSts9PlbTi5d5k5++wQd4lusxCYmesg6Lw56Ih0zNjE9MV6yu+Lu/O58ljdd
XN5I/Kzu5qe2reAHbbSgeRDrTRUywED+ysDv1P8ucSApR8jm5oyyYFfvxUigm6QIXYGO4F/teGfg
FCmtRXhJL26r2udQ87IKU78MJxj0eFTkgXDyOaTrDHaD3N+nLCxjinMp6sBqZOU23RtHey8wDTnE
w/bKXQcvFLTKm9wlbCMcXN/mKdLFTJ9SZ7ER52G+Nw9lKA7h4j6u4524H+itowRr+udy+hjkj6sa
6M5rf/oYL7ExQZM4FnmgnSN9uBn0N1t/s/QbtY5qm6j9GExu86JbD7nzVNgPNjSDsn+T2sdJfxvm
HcfJl85eX6LF2F4msJuic6cL/oAejNMYp+AkBitL/MtVoSYRJRUmyoIvJWQHDIzXFnOLAWzEP/w6
pJ5/KFljxIeXEnUvHvJBPNYb5UY8nQf9rrSfHOHmARSQF7CdMXbIaMTgmbbTtuS13HtYPTzOfz20
WIvbbRsBX8dt5ERLOCXiuQ6l62xzKbYja8ojyBHIcX69YJ/rXtVAGnELk82QPdRfney8yTrf/lZm
QsObqcJctR7W1/qZiMer8tp+aK/a6/lj+DBeh4/p5+G8zh/Sq/S6fORv8rP8XL6pz+MjnAB1Dtr0
tn9sklOib0+Juu334lkd5W11LP56ZEfxUHPAvAGo6bw5s3GPG9CgL+kLMxZGSwWcz2EgnXgFy0X8
ZlRJvSHipHytPJpP4uHf8BGK70VdDwSp79O34unykr1n79eX4l08Kh7KS/1ev2crxKceExCYbJf9
PLNDum92p126P/E6J+IpRcSgGUPCD4ym8zOymnZj+q1v+tcjwSp/DM48x+ASoLd+XvVQPK4wis3w
FJu8muEaNLEdiocSKCBCCuyONFx8LZB5GrzKvmkG8jrF1XY+TDy6GzhWPOu7/qG56R4u2KfotuYh
v8HcZv2W/MYalo7FoX5HFn/7qIBeXl7Wz/ElfZsurb84SiKdY4gslxfA4vx8e/6Wur3aB1M/N27m
nLwTASocQLbkSUiw6D7ya9GDFB7K/V864Ee6NSngc/MMJUEYBGgONBNI74+1gS6iWdUKAOjm/UNt
bhysL79zQppZv5cPxicf5ONpH5yu23QhzgznALgb2EtdKKQoIPR4anVXXR+H3q30s3+aAY6vspsW
iarfynnvSeNLm4/+SoBJnSMyL7y2ImzX1cJyMMo7VW/gLMyb6x3VRdBdYHFr5BDUTNfWO9uVezK0
0FZKP5NGt74cJfaKCyLf17C83IuhuicT372KLyc9IiaBnW7PF/eMOboqhjsOpueYY2TVl8BaHE/t
v6Xc8Vasr7LqfV36bFPHy4ndGXbmpuz0Z93rLJAcrOn3i3mnzQfHYUtt972hUaZFT6bxIytuTQKx
xFLNiECF3HQYOc/FiNHTYqoXjd9pNw0+dnN1wEZ7X5XvlyXorys28jE/uQNg8wTGet6t19QfiQuP
66fufDUlaYfd6M7yk0mEvARXH1DA6epll+cOa3U5c9IO0ctVej31z731WqkXNyWAe1ruTvYfqxBv
f3djF3aE7FL3iiFZDK4EVo83clrPvoFzKNtMAU5FPeOLDvfaQtyzhB4IZkBYDerEZU88p7Ulr23c
c0lUN57G4zxNUaGz65VkfqVmpFfYNTnOMPyZeTqHapMHsoRxO39ljEh3upXl76zBCmonz8GUs7MV
YsFrV0HrcJJMZtfgMGHVJgxbbXh61rA1dImTBrvOHU1ixlCrnOWpPT0byp2hPdX2TSvPm0EBmZJy
bCbJs/rT4+Xsd9fvSfAM2GRn0IqT7SslWxK1Pa6n0O6FwzZ6Wi7idMZmTGc3m/SNdiFJj8DenJne
AIJ2Ml56B3h9PcXFHDlaNFa3a2cjQG+LbjKvkzdNGtFYMAyWkeZzQHNymi6utAJXZw/M6gUrH/Vh
UpvHRnP3X53zoRC8GOdDpz2a9jWaU0rGFEdZW3xOTAUS8ozqe2hdPQV/GoCF1UgL+3wKR82KrBI7
qJsJPD1QAfWmBzfVY0zmeRm8ScAT6znQXOWC0blsZZOoQVnneGBpwJijb4lxOlq8nPVI6i8BZN0N
xF7hfbAmXaN+k6YXnQDNFfO1AM3NbPxuuXhpGigxUEQH2V/1bGdlrydUiCrdSn/k9nZSZ3ecslhp
wJNtzjEb4B/JYxe09eEi73pdiU9SsqKv5JVwE4G/6gIV0vQyMF9KzG3AvORx9k6Qiah0VEpuZxXu
2sKiCbISXyRYnH5T1UpC/FkuBn9gfkZQl6m0ImfwNO/0oNbLnXbOiTV3bq1Bf7vImHooFberKLeh
58dMWb0V8ZVbyTMHaGtQQfUinDlw/npvLSQxakB6mMdniUqxK/IKKCBZSWcgQvXHCTCzWpOeGMG1
f7WvnmLUXi0d2hzEGWxF6lFHkHrFilvW4zobGyvdZ0ADZn6YESagYbwl3V1OOHo55Bk5GJyIQjdu
Of6pS/wK8mBP/ZPjiC38uOQeNVk2Z1BZZactFdrrbjb0zQIoO3RNsGZvl6z003a/pHnQ2HddCw1s
KLyOiMqgfbe4XbMJiDUGpiFtujqPzlkRSNlHL9X+pSpf8y7HE/8uZXzHs+9cwSsu4bqTiyfOPdhW
17DLjI1+Lm+07rpZbFbVfZ3nUZneWJIWlnWiDYBDKSHDlo5hcGruSEBuWW+KeL4srs5IyIRcJPWF
k1j89Von1in19fVZUsLKjtJVbd1Fc6kwOwda6ZhYCDn2+oHVs1lafL5s8a/jBaqKWv5RsKV7qyVY
YEV1o6SB0j1djWENnGZLnbD30yA88bp5dhZokPXl5pp2UkA5Cz/LfUPrtc3JyPcqht918UYHagc0
DGm+MdcroaeTDj8lL790S4bVm1TtXPnXVs6i9pqiHp1plzszJMQqGMyTBEihd/6l6+ZdJjAh4tz9
lJ9eJmOdAhlkwZBCsHDlSqzqQbk+drZ2sNMqLrEnlfrinRfMT8uKOvu8aQq0GwTWa+UrRhUwN208
r6U/nC4345L5C2B8q+sHxyo9Dhjyp3UHSz9KVd+8Et6TpaDIt3bt5poAPfyTbbjZkvuqmXrjcOzP
7EbOQ8P2dq20zVnlGBgpls9S0Eh/Sus+l7Aehw6v4POcPary2bvI1iYlEHTtD6XYky+ucWVJwYRb
UL4p5LQqe+yM27JBHetVYDJg1pWJRPPUBqQxFX1TQyvFEi7ncDQa72STn3dZWT54qUY0Cj0PHns6
Y/4VrVteCLNmb7ly7NXXtdGCk+P4TgGaen2zwErJK980Te1fDeZoeUHv6OHU+dWF1dHfm2PmrhY7
Ei2FYuOgUnTzya4mz7IGzwQfXYzjUD6Kvba4UgR0zVnV4HoV/GP1QQZTG5STb6VDssrnyMGYaSpi
t+5aXHz7KrnnFHT1bWbC+6oICg2AxsJ10BlN1mjWgwe3st9fxs0CG58uOilGWZq5tKlI3UaWvcoC
sodwISvgBMauzAr/3A/B6lWCw32oqtzTK6w3RKlsVNitmrcikBUhTh3eRLlE6Iuc6DfWbXvjZLMr
dx3I30vXt+5JG3yjmwMVlB/WtidPSZp7JcDxJH9JOEEnR3Mzo4GQWLpFeQ4uRR8MOIWT/lhe47Vc
joYNAZkY0mX4MqVHuyNirXTuQMTFPDfA+BnwAXD/oodOWwVa8bVMh0u3W6I0hbOt4vrhck5YU2j5
/GXFw9aq3mtTtsVhfxauZ36v4Aro6Eil/pAmO8Rl94ururFB/2xrcwUCUpnQHLMSiu76SZIH/c7Q
622Asvpqu0jXcSPaKqwqMzELrG2vybNbtUZdmsfipGzyDMrl6XUgYFDm1qY8NwRzVuxHGQ44ZAs7
WQVkecUz+mqu0XiNje6PZjZQMuXQyZWA49Z8G1DLhhnbXbD78K1UCpwpf2x45J3dbaz+a10E0EiC
QFW6ct65YErl/K6hbluzd1fQokH+bOEgSgQtVJz17JpuOGYB2/CtzRwPgpunm8zbmZRcSDUxesQb
V0hY/Vdffq/or/MCv7dyJ6N1FbWDyJu77FFr92XNcFs+yx2lUd7y9W2w4nYiSjxKN8b1oZjJKWAn
ms0/SlO4xgwYCSdl6PXN2Yb11L5ez49L+mpPlAPs7wdZ31hg3sPpSEbjJl8L36huBosweHWQ2Hqu
2mG2BUm5nXfnap+doc81T7Z866RfWXGUMK8U57u2X9PyeF63WZX7lrzV9DWYz59pzal47LZa+Sl1
xGc+l/VzSDtPUuLSOHQ0WoJ3OkveCRim7IGEuGHzrOS3xRWb7lNqPkyVOLf0pDgvSxq21Z3V/VlI
6qjuVMHLkHBKbkbgKB9LZ1Iqt9CfzPWQTS+SfCz1pMtfNGvLtgfAHPTKceggo8Vad2isYCHw2Q9e
Lh1G62U936Q6OovUEoFUll+n/tHK//TmQT895NeHughP6nbU7nXjrUuf7DqoX2tUarszLDY5bO9i
/cqL/VA+FKQIdPWd9ZDJd8rpQ7OfwDWk/q0kn2ThPSV/U1oz6pY6sLLW750Mo/hT76+bSovPBBXh
3pFyhUHt4KiQ+fAnU5RgmbbqAlWrSGoC85cCBZG9KtkSyP3KOidkf9/XT5ciaQk3kJEWoFT9C1vL
WgM6N3pgOg8psQ52Uqy3g05DTDTO5SK7nXoJTo85JLR2mN1le5qxs+3c67tbjH3oTIpfaHG3LvuT
o3820DDKefLSlDHABc27NijTbt/1zHMOKqgBZ7FyNMVTUniW+e01X7w8jQ1wcWkAv4DXZSP2Q3HZ
q7jBJsC/2Y7eRXc29gUOyPTZEHsbr3ATVniEH8uE0SUZbjV/FA7KMYWxLENTNsobwz6JTWLfkzwh
DcS2OW54EGCXQhRXhlN9CqZJ2kEfU9faWydAk+oCTQ3rqiilPS3DWJb3p+UUyva6nUaT/KkPZzF9
GdN2OJ+f1FoBFnu6Fn9kOKbYxyYMFAma7cA01EaUtkdFHUPCcMhyTlYSRGXLcDU2mkZ5a7+qFGy3
rnyVbCkIy/NMXIf+jCQYODiJQ2fDx8g3KuGfsWn9srivSaCSC3aOMjidJnqebtpKJwbZRdN49or8
7QwtJIfBZfP10suM71Zq4t7a1r3qp3iH8+jDuwTLMd/s6VAtutvl5IMYcFzMUDnvCkJ6JGFp2PZz
f5fqb5IElRx+uHEFi0+L8AzNMbvC20mnfT8tXtdMQa31eDaglWO1qeaXyXmbsYkbika15B/XGOUO
xn8LsWP0G/mowzjTQHo6PKrGOti4r0aJOBTeRbqCXJGXkgZX+bgsf4zs4Vyzu7+N3d0CiUUq2B+1
TW0RI/RrNLvpW0afjATHV2tX5WIP7oF/3y/dTbGAFxRP+Kh9bnod/OP58qd3nihWCUXlpmPnK5qz
a0PPVpcdx9zgh5JoZ6teev1CU58h85jGtCmmQ14xZWm7a43V1VedlAzdzYfJnznCwC00Arkqpupc
kud13mDjbVXj7aJu769SEcodbDvomoZ92UxDGitWOK4YHlPljRTXIbK2jlFtooM1yx9GlFcW2g6W
1PpayTCLWE8KPb7uLJMYd8qeoN+QChvNEA7P/R3kBi8XuOPllppYkFVbchnhJzgE88ZDekmjQRgY
JztQLvl9Kg9+xf40jkmxEBmHADA63zIWsEx8TWgn/aCihZuxhli4uMX0rGZTJC+7ZdymE1S/qXN7
/Wu+Mi6n+y5lN5mYSUiKUvduE5A3FGjEjQ1aQE2w7FUGVKhVLy8mN60f5t70URb+T9Lq/2fJuqQ3
q+Q1/5//SH79L9m6T8UnibnF+79m5v71pb9Sc3XnH45Fgq1lcyiNY9rkvv5Hbq78D4r7mxT1plyy
BfHon5m52j+oRcQBq6YMJ4lz4agp8c/MXOcf4kxSm+LV5PJxNqXyv8nMJT3/v+QGclAG2b+qQ3ET
VdH+lhvYFGc1NaReetDuiRPsZj+/aZ+Ul/IlJygCnnoJzvDE9haBgysZ9aYruxw/MEF8vQQE4rzk
4vfvHAy5LQLnxrgpH/PH9dUh51U5Gkft07lv4VkTybm138DoydB5h79AbhKptiLK3x50v9p3QB7B
mkCoIdTxIh8l/3x7AbC1jmvQUufqmlwiosGXuIJJcIrTZN5X8MiiIbxsIaPt03gCzJ0P8748pq9Z
Uiey+8J5fafHIsBoyf8oN9rNEqpgxMvthew+LeiOpO6w8Deyf/LgNoUUiztctoNbRNe4TbLEvMmS
wQVN9bK72ddD4NCwjtpbiKbReGxDwJ7h8XxbvGWJ/VoG/XP3UTxWjxM1aFX3/IRdSg5lGZ99shIj
k3Lbtg/f/Lam1LP0wBbXbc7Pc0J2VFxE6Y0dX6OGRLkiKcIizD3VX3wiI/kNDBy6SfLIMTssPmBI
jFbdnt0xlt+tgMA/Ga7FXjpYd9bdHMhkvZJrEl0/ICkmZA9thqj3sgP4atAF7FvGVnlGxeyvtyoH
XpJItC8e1xAAM5QOV0/Mfx1Z2+Wx9o27KtRvLFeO11CPIc1s0lBOSIT2c+8UpLuexpgJ8Us7zLbN
sX1Ub4YX6Os6c1YQEFueuhvytZrjUPnOgayxqCYeSwpVlCYtdTfK+zzI9tqBmHswbvMj0XZPTcxQ
eilfL0eAX5q2QTnG1l3zPAMLbUk6O7vXKI3X7RhB343lwN4+UwGRyDI/Um/eW9HpoY4KH+vloMeX
RHIJP/rDvrsvaaEVVVHTbMpjv0XQqjc4/BxiD4zh5kG7H/Zk5W1SLxyj4lAdLHI9B79EsrIIWgGF
Jk1PCdMg9WB4aVsQFF/yHb8Oz48EIx+NLSOjRJWPwUdqABGeuIvOn2skv1asGiQzAL9286dxC3wV
EDMliQvvx7Mbl6y2GPYWjzVUY5KqoQHeSn66G5+pje031IvPA7q9yRKM361zsF/758tWYoYMv4ph
DR/PYRlcn+3YvOmeWUouDCXv5EM6y+61G2s3bE+P6aE4nnzNH4lsQXi+aYnw9WHrrXvjsbs9Je1x
htAj7dpIYnXbgRTeE/YLl4igd0xihqvvyMn1CelviUYGS9xwqRxKcxtUx2bfPdb33Z6Ek46Q1hiK
kBNG5r70ydv0l1jdkuieHjCXQ/JZ42Wb3pWhIGJf7jRIrEtU3TdhmbCTxkAdUR+e75dY4lSFOqim
DZQYXw0IfrhqJO/sSHu3QpIfKLZXBGXS+OrWjqrXITZfQE/I576G7VdNAsdl47xNr8tr9Zgf2Yid
u+xRepL2+fvyUu2uvbscrbcMrM67+DhJn8p3FZ9RRfCp3DZY7ufY+i63OqYryCq8o20V4M6+j9+G
q3o9NcpxuE63+lbeZpxM3X9qN9X9EMtek1z3p+TxnYyz2Cbph0S9oxPWnrKHUfVKyJbDuUf+fk/N
0M2rszePCpzkkiDu15AMPyko4pTffnM5lP7MidoHHFKCssrN8CzdzPHlaY5JYT9AkNkVN1IIsb33
K6jB52DaVTf9XeXN2y483ZqwfvZLZAd1LIUtzOHzVt1juZgE3MATIvtQkDXsn+6KuN5Vcf0wxEvc
JWrUPBLheLQerF3xod2rt1BS2q1Btcqc/Pfguq+5wRSdfTUUzip29L1+yPfWztoZsSJm15ei04sW
l+G6Z+oonWwpZI7PrgRtYticb4qgxkzLk7MvonaYw/EQDpsv6AheGcJ08RHQqPhQD0582suCdebm
+9afiBEStSfdFoP0OX+cqEF4DXLUbLNTb9dP4gnp/on803eTIge+DFfsvF2//mWL/6u+xb/WszDZ
f/+lqJGoZ8FpJxbnoFMHVxwP/rfSPpdxoCJob6acuK6HI9yMY767eAv1Hc7ffayamy4UVRmzoyj7
PblzAjX7aVy9eY5H5CBzR7I2bN9CRV+81nTxmVH7rkUCGAv3wgKqio2RwMfNYL/4E1W8zKC6YeD6
9+5dBqX5qu/zPcSAluquLFa/3rbrh/TwPxUqtMT2///KN4mqZ7owNUSBDIq8KMbf6tiVpX1x1ja9
PsjJ4huB6Taewn40/SkDLRKK6RQ0ASoK06Dm0XhD2AXWM+7sdoCOpkQ4t+GZB1TL5Mynh7BFwWqh
Ezb+bG+KoArKtwqmYRX0f86kEUA8bN7qgJwylon4CWAfpM/ifwiqz+pOOhgI//2Mqhwz/W97SgVl
DCHo4H8/ntEuepsTasmNhKCQQFp86V4Eg2QJjaMaChrjnNj7PC5jOdEFpdGELLPjt1hNioN03+3a
p+wAqH7iI4JoUsYitm3e6mF2EKQTUECoNpslKePiYB3Jeg+bXccVBA1FpJHIbH4iLE4SayL+n94W
BzmRgIIT++cq4gsyb5HXQJInLRIES6IVhzKmtERcP5XcuuS6pB7s5m+LILV92/0wXmTu+vsEOvi5
m3Mv7iF+t446dsr4qdNLEYfO4zy+AleJJhMbVMP+5fwtLikuTfQecupxSeqnbidDVaP7HStSXKgh
qi96TTSNL1dP52/nmO5Ft0SrS2g4px0jID5Kgj5fc+4bWDncQ3SjjLudiolGWgDN4bqhGBwaFpQ0
CkYAXeZ33iECrmM6wmbZjIF+K74iOD6kvgTiQ6edxXXFZfATxY8l4WM/neNPNF30Qw1Fy7hLD5dn
YUZFoyfRH/FuyUWUo2AizImC5Ssz1OqtHEJM0m+lSPBn1FBBLuTQuBfNk6EriDaIW80wmoTE/MqM
9vMpfr/NY4k8eCRoZ+/FRcUnx0CKiPWPgRAt0msCGe4I5BzIDQvUJftRvHafUB8eee+tjXo+MX5O
SUlEET4EpBPfiST+KAVKbD5KQfouRdiYESyJVymakv7TfEMpkj0UkfjD1UcA/43Y+9nn+Z74vv3Y
czugoZBr+OIWC/yfHqZFveXV2EgBRRK4JtcDAGN9DEn6LvrcB9m3tQOIgCckfZ0pn/fLAT5v260U
RNaDFAhWDJUrRHvr0s0+Wlgd/JX9ATL1FTKX6HQfcB+OMwICexXfrLeidySl0Q5hkfRB8wmzmDvV
W9GmHpax4Ci1W40Wi89L9ED0QeI9inp0ZMVJgUWP6+2QCG5Ovqu3Y3B6kQ98iJB4JMZM9JsiFzjO
Yk7FQ7mHcvwg2iKum4cWW5jYJ6ctBTQIR29+DCTeOPOHKbKgSDlYLAP05yGa4EPXH7CDaLCY2gUK
Fc1moEXDWvjLok3NpxhoWEM+YEgpehGJe0C5gU+95W+CVv370NhMRStEL7mBIFxvDX43oB1h2QeC
F2P7WFamv9yJLon7CJ60FIipEG2UdlZcPYv22XdigmRC+z8f6gP9MET6QTRrdp8khly0Uwx2GUqY
B8RVEGzTd2IrPr2I9zAYGTDRL+7DPcQcIo9IJoJAbh8XmLeq1+7mQJj1bGKEHE+bayI9dn7nAyRl
cednsSwe98S9sHCSBlt+xhJ+Xu+wsb+Uuz6y/Ol1Jj7+mmEP6570JH42/Fn++sl4Jse594Xpu9I4
jUM5DfjgBAvF/AqJE6JxjpgF3SODDQK56LHomMoS0jiB/Lf5JiyiH/l2ou5FCPOMeAtpzZ6hGfF/
Ocx3QjzFuhHiLgRELHPxKjQFrjHqD0dVT6pDdid+G3ddnIYaHqbFU/XHmHInseZBp97VsInnx1OQ
4V6u+DHiAfWrCi8RP+rQuqtxaOtwJWEXvy5at3hsYvNswzW6RmT8h2L8yCbysfRjErXxGi0g0tBi
dI0wZ88U+yTGUiiEEupm2IVsrJie66OJGTjEVnhNJhKORXWHNOoibSCnWo3XOxgJ8fxq+FMgZigN
xHBzXWhAuqfGli8mYRT1I7BUcLhN3I6eiiFisixKJumx+dBHHPAbU4KeA5+KsI8Mf+BiBu92kXGw
fO1g+KTj0/yCK5sx6aVhvyUPmSATFzPjcXvhkuJRhFq9cQ4FQ1NxW97ip3jVb4qQ6+8tX8fBSoOe
J1fnLmnA37xmmwbIyJ1olconrJ/7r3fcKTK/qAYfqjcTVLZy020Nv9vCRhb3RrT4MNnlUfncbLNd
E1EtyltpKo337Z24VBZWEjncokcWnp9oKg7YnZgIgPP218iJdHz64nBC/UPmQwuIpVs8C3UiJGp8
NbFhBWuQRfwgZE5wB4XikyKx++XYDkLiRqht5CGDnfy1c4sL8oHbC2kVEooMlSW+K9agE6n74lmo
bsFCNH11L9IwxLJuuS50PcoFUJBM3EbBHv1RO9yP1fyrkdATvLWE9qPKfdn/3oTZI8wgNqxH8TX9
DcX/01bs8Sh7ZqWwG55eRP9+dibWRc/WIyAW0T+oeZ9kb3z/7t6ibw6PlkpYWBMBVfhFX3AcTmLP
xxTod2aCv/1jQApT0nRZNDvTLRIbIaG4EGOfxb+CFAp9UMAXV0ItHD4npDgNDD9n2n40BBO13p22
yoEp2/7oDSSCVFtmrdmiD/i87pHBh37SuGgWU8YnvibV7i99VVMcNMEd4z05Pn866y2J/kiHkH9S
9BH4/LnnddwKISzCEQEWQi9kSAiGWEfifbEEhJgLAVXphRD8388J+RZXQtvFHfONCWd5GCMFKdbC
8hBE5SW5MtEy8NuvVIiRJNwZsZWzszPp4tmj6sXAC/GR0S0EPLZtmHJ7oR7EbS6sHN2jSQ/Wo1gX
YqWKlUKNiGDFgy52abQi4BOlBMTD2YtxIXiwg+yxuyZaaN2SAcxoKHx6CoxboRwoCyFGnZUgHlSJ
YYLEIJ01TqK/JLqXcVnDvyTi7QlVwwUSlHUC7nHUwu5bDK7YICbKtA2vli+aoN6YNBqVsB8/LuiB
NL4MoD1rJLQlfxCQDRqPtBJ6QMnYDxOlpKAh9J/BBVzxhZ7I9mKa+g9TXA5dId7nvYPJqKClkAML
YKXbxmrcwgf2lTfRI5rxckEvOnvSu0i4XgJpr9FvEg4Ci8YLZiH/UZIziQlKWOw6XwnrFzGgzZam
fCFaDxnoELE7L8W9MUKLz2uhGI1Wc/F39r1fsy/aR9xsHj+5ttkFfH+zku5ghEVc8VicTb2rd9yZ
pwZQ9PsbFRuYC2evLa4Q2wJoS7w6b2JayCtjpFfuRTcY/0ti7cVkrUK8d6Jz5bf4lJg4Memi7Vrn
ardkHTPH4g/i7c4fEzGn4guiI1RQ2InLib8UdIX1Ea+kJidFTLZPqCXy5xxQgsu/cl8xeNek2Ol0
j2oQpHCYx0uSCVRhx0x/6keCTbf5CQHR6ItBcTwthO4JqxbsY03se9HR5RPBS+o4e2gZ50osy5jy
OmJoKJHxiT1BRWvtVru9coMiLp/oCDUE9ePArIlVK2ZQtFTIb82N7eMMrizGDjqKaJO4qbSX9it/
qnc/Y8UY0i4xKGK3mn5mnv7SjLNoDPMgNI1IwxeyIb4I6ELFOaqzBAhETHAOGanjljoc9tHgBtYt
U7mbX4QV5DAVBUOf01YH0VESsRTIv3gSky6E6rxTPy2urt3+ThHKDuNI6CxhGQlpF2vLeFtpQ7Eb
XiBRMbG/i0u0uYhNBbvq90Zidig6ciSL9lfDMS4w4mnUzPRZ/BQd+22EMNMMRKyKDWK+7u/Kpue3
MMEYNSVpnsRSFYImFisfREf+wGPiJnuwynuZdgiTQbRMxaDrUJRCKH5WVCBMvOWoe9p+fhVa4nfP
FyV5G88G8xFMbREeSPSfh+wbwXBrs532YmvGvEPBe6wGJREjJe3F6xKUByNcv39Xp2ib+NiM/IpW
iHGZAuttAPC6Pp18WaAISfOWJ1IsMj0wnrGDDwQo+Tmws+XslfneZncWLoTYNxX2ZmE5m75HQqYv
bG4sf04sj4VRJdwAChdF2MQ3A9+YMN2FOS6+J1IoUiJF/4wm/RuoSfnPVaR/ARiCQyY1nXWLMtJ/
K53az+uo16u2PFDx3i1zeWNKWN7NvDXJ6bgSkbaldK8V3xLlg/6HW/877Icz9TgrEbiEzPi/1TOe
jco6qdO8PGQW5Z9k3EC4lqZ22+hNIA1V0rRkDw4fqUpwR39fjOS/v79q/Ju+c2AkhWk5+UTl5O2/
5ebrdXW9Zsp0fShBAshbOcVNXB0oLYe4mCEp9MJ66ABRBL4gnG/h1y+AN8K6wa7Cpinx/zH7f+x2
YbGLzAOBooChCHxDfFUAAQQe1qiGBUEutSuuhmXvHE0Al4yqJALMEaCA2JYxyS7YSM0P3vGDFCDG
v6BNv9OTgkhVxaYj1BzqNYaIJORTrB8hsQbqckZRWqF5zA9ClwgNf2VjRCeyOIWEW6HYI4QaFDsP
FciSJdA/ZzIHURYoDqK7rEShq6QnrFH2emEh1+EVF+H/EnZezYlkTbf+Q4eIoqAwt91QGAEyLakl
3RAyjfcefv33PLumzzuj6RiFAglhymyXuVauzC1YWDfmdbg3SsIVeMT4BQTtmFpRfdMqpD5WLWrZ
NtHmBVCBoeWvrrdHIkv4QxFu0yX1yDTKc5EUukrrJVapHAt/MSVROF3eV/kvTmNiTsMP//qsMIgp
E1FMq40+n05YHeP0VE/aS5Aa79ciEoypq1onkA0ymbxEzVUDnHJF3fccaHrWYKKJuUWSurLyG/89
qtgy8N9E3z9G1SdK8xChg9jsGFWVh2KDQiEkhaxaO/qu1EZvVn4yPaUIN1ZkVJzSriklEnFyXAt6
Gg/NUUQdWtxWkR/FVcJv3/Z7i5Ysnocjkfn7tD4VHdVwilj/+q0qXopjQR+M0sH4KlSXQCBFa+Ny
MUzKDIBq41K/AOWOuHlybtRIEG7jWrMWnWFEZ4RMbFGqhlQb5B0U2qdB3oqyeloI2VioNVwgGHpv
hfXXyLOxDR3KW3ZrwgfjdFFHjUpfjFMynn4dm2JGlzcIgPS/2z2O/0Was51FZGn0PCWwIzZUpF/e
X+/GiyElo/P/L7+drqrbZCvBCpMG1hg28ww8veBds3Izwnkdt0vf87VK2z7ph3bP5rdzGn5RBzlu
lK8lAguBrxGuC831iWfsysbhmIInvOALnmP+bd1ga6b2nlAtBPSOKJmet7CzdK9rvGSqQE3XNqGz
F4ASzyTkMoGIwGbz2Bs38zWnDtHPR6/KxafYhuWnI8WHmfNMK9ed4Hq5NjAl4ZjKwbyPma++hf+E
2+iLzGVYfCbMstV/rzZOjzn6mxQ6pk21MfygglyD7CGKFi+Zd6dBuRExqU71MtNo1tNxysaKfw/1
PJ/DfWida7nGiaN4nDgdNU91v+OEy9cpyMOUmxBlkzwSoYHFGsKwGfyG6ZGFH8d2KfCcog7foUjQ
5VkqJUdIJ/exba6vCs/FnqDxq7GR/HMP12Dk/jE0PokQEjLgSkllc7oHPtLEuaf1ncUAXLOOvYgA
7PZ106JgdENwTT4mwJFpSTUSppgjKPdgW+jCRZa/wxFYtpI2yQDsJjyvzdPd903Ptj09jj8utAdF
BZlC6Lax6dsvQgn/rrb8aZxbDP1v45x9aQ6H4mbtONfiKDrQLmVkr8yUP+smpb9AveSvs2DL7VR7
s7dhcEFXdR2w6u224wLL/E6XHRBJnJ6bk++P/z0t8yFW9SnC84+2d9r+7XJ38fxQQeJ7upfuMms2
/yOCej+lBNSYCl56ljPr1FhRqQuVJrDVqWAeHR1AsYJ8jXoy2JqIB6qEv+xOjAVaUPvX3yjkmSx7
Ct2xuD3GlKCIUxc5LcqytXgtYBPz7d2gf30YTO/nrUN9V3eVSvCMXatct+zg6guDHuPMjFnWCAbV
j1d6YC6Oyzrh6y+WrXyx8K9C8aE/iX6xxwG7fof3/9ZA+7i4X5KIZn86U6h3HtYJV4lDuoXjIACB
N4BChAiIMYu4XXjXscg8Ew1ChQpc/ndJyWzq3w5JgeTD2Al9DAB+sBqaGD82gz6aIgcg4rJqzSgr
gAyOAd/nGDFnMJqyQxlx74k2Hbwgwk/XvksQVQ+kl/0d3YR1qjO7X3AFvqp5Ivt4g9PEPDpQo7fY
Ht7tOheKR/C0T/G8eY/Z915pzHtj2Mzcu1+iCk+LT1evYybgptO/1Qk7DxwEfJ9EPcwnprMdDTyl
L5obvXz1dKOb84DFksvySHOypZ3DmltzM6c9ktRXPAne2JA2mdAmtAKokJvTy9LW6qZhqZGWNNgC
Se/MRspawhnmV4Y9gIRvUCGbxveLnKfjtZP8SD1+vqG6hDnHkamGTQ6n/xls074Tvlt/R8yiX+eZ
DZdhdym8wJXT/iZ8859+Z8QdTWlOwnnXxtiMAYbwV4v0Vkzxu53rMbPzEVjCmnjV3mCZQJ3jpH97
HPg1A4HeC7ZNZRMVIxwvXrzNZ1PZ5l6lHRG393zLK9RppTn4infkp3PXLI1w7Us6xCRYxg7fZUBx
vBLfOA884qZD8XRe4CN2/sIS63bJvFdpvJgl28fs2TcxxVm8gN895qv6Ot5KNrir114IRdqzRqIe
gu9765hPApZ2ig464Xqa2tv03XEPr5rnGXXO9XsHjmxbidnhZ7w1Ot8O913v05Nin8ObBFBnUP3/
nx61haFHb6Tel6+cDNV/GF/eB2elhnb4nj6E59GHY1WmzZxy+wGtyDmy0/ZvGWdZirKN67WHCRyy
iXPXDNVO+ToM1xKVJf0+FwpjZ68Y/eR0jdKtQEGdQhZpjNrOZc5EGQmuh9RF36HgBNkZfNFTEzBG
RBvCud7YjCscMTa0HdrozC8ZEeZ17am8eL2n1HFmVNljTVqVrhadwC3PPC9AhdttVAjHGq4wX3qn
WQ8XJuVaYQWffTiNne/igqhOogJrdtTd38Xt4at3HteHSNKKtYzKiyn+Wxu94UGh4SJYAdaRZpfj
LNb0MjOaaIMF0/P0v/jH5S+rJmRZQM5KxMuWFiHwwl/ojQ2qqMCe8lyWSivu5yEUoEIkGSVChFGa
hClI3dvJ4ahusJFADV/FM5Lh0L31FXGLxKVXBmEBdZM09k96B5LH5a6fg37LY3moAv++7+BwoYXn
O3JnJ4gvy5CUrjk70QBJsQoctAxacqv1iWs64hNIBjRK6JROD5P6hutZvCx/FHHSJ/UDIOfYRNuU
Lmuj5qiZw5MrUMj3jOc3RlWEXTtjEfEHJTakOdbQHVJJa9Q4+XbleslfCSXfp9TiQBrkDK68BBLJ
bxzTUY9CcbA8Xq0EFcwZlEkGOCnHPRj1/P60Neqd09L7CA9y3Zm8SkJSzZu/Zc4q6mD3DWRV5wAO
IBwHB86GZ4m+pxNxwbaRf+VfuGJpLL7DcbOfAiA2z0IJpYkwL4BXajJwkkM93IOfpzQB7c2XHBx2
mRye/NykJ7itUhF31lv0cg1KDj6uEZ0tW6vXpF1tlDdsY2c3+fCg/ib41w44qecr0mm2oXfivXEf
Aeqc3x2FUnD2/PwpY0Bzj1KcUmubc60E0+ZTqVsjVLzIMO2nRwrzMA6hHHE7oEOD512gMDg+iIOL
aokj2o+72tTIQPtN7Hqlc4DvurUFCifUgHQk5Agk60zDN1EuSz/QoIxM1Kqx+162Qbie2U8vYwwF
q7PjFW+hs/bvbLgwkIZ1juVpuM2gBLXpfcnGbjuTXv/ax4jOEQMCOQDfOlclgn76kbbJnJ5Zck1x
TS941Cwh8hOi+/65FlzkbNJySx0GlW2pB8qj7Xf29+RogC/y9SLO274DGfDksJjSUfMWTeDgWjCI
IIeZqA4mhigFbaAG1hS/P3YyfCLeuXCM8UeEpo/z2tcOy3Jj0juR9EX/znhZLz7r8yilRif3OW85
GBkmr96phAmjjpGVjS5nBtfSOQyy2aRTKc7KRk3u1gElpppwmY4hL7QEAitwlm0nae9BXHtc7aR9
lm4pPpV52Skbpf1rD+ZoLrQTnpGVNKDZ3EnGiCtgnYRINtBAGIj+r3ciIdS5tQzkZbY+RczUrUen
f7a8Lr8i7SOa+z0+WXmSb9vQydEPly4XTxcdyvoT2TrdIcZllBqDJI4TYjfVhz2Lr0srUWAexl93
KGQzYC0ztLs6XWXcELW7GnmQcQGh6pqdfKpEqQ+s8SItvfhpU589AyXGdyGykHM2hvPvsjujZkTN
OB+7ux3D2n105kSXqV34RrZje8zzRePMgueyh3AP+ej+6gits21OYBckeKqB2zG8mMWvqDHzIfEq
07oHbaKEgGIVbaIhgcJDgPBQuEey8lXtz6Bs/zfwqeTzhTwbZ6F9/yfwmS1y5ct0DOjULLLRUGfS
IR5a75KJiVEtQkJAUCDEnhIxYtqwiFUJGywGTk5EDaynUCXl1hd4TG3/Z8UdeOx/l/UJC/fXbLB+
Oq9O91RpDqFA1U34vXovqg70h/Afu2StJ9SPHg920JuwH52hTPqKbRjw4Qu1PBzInO2Zdjh/w6ZM
YL7WDzICR4Zjo4L6YAwALdZX6QRNQkJEXlPrMj28JzR1fs9mGFZDFpMU7+6a4bt4dIq52JYZwBoR
Jx2/WW6r3RCSejf0xDhVY0BU3jjsuDEhbGo4t8SnC+0ZRnFKpVqXQ6Ua/iT3C2QYyyYbzDASFu+o
NNLL8xrSvtoidVSJIIBvmiIU5lsGv79o/MKfiYj/Nf4n7L7KrRar/oIxocuUycIy90wYLAF8SHXW
gjYNKKMj66vGyyM0Ipcff7HOuFt4ra08Snm2dgn6jQMY/0BDJPU9QesswJp7YH1/ivCDjG1HNBkB
SVZ9w3L6G4Zrx5T4zz0YgNOOAYLpPklEQ6OK+rdMaEB2bQUBRokAz8InKCrNSg+5SqVhCVeFk1Ku
q8YIUaycSOarKLC0URWsSvv5UHo0phwQ7ZvpuXym5Oe/W7vyr13hArD+X2N/Yh6qk031uJ4z0s8N
NmIKtJP6hDmhF8XDwm27AUd2PgiOK4ACANIuBLGpuvgF9z+tH39lctMZLbBv7Bvk5EOEz1IlNqX7
GJ8tuo6wnPolVHltJojJI6zZpX7ujKxWLUG2b51e9UhsZKOLGfm9ZJJTRJDGmXwVXYFZ+GKmfwpv
VE9knu6jRViAOmoGoRRw/Id3ALh2BTyOooj/BQSl9ux+2CwyVyUspYzmdYrTXvG5W/Wpflf1Y+XB
34VrlatIM16ylUFg4etKM6s/rMSZASGAkuGUHTU4A4gH9AnBhc1C9UI6+kgQMUnFHTpypPLfS7Sg
mahRcJFcizgA+MyFaAD83QF0knfQwx0ITwCRf+rfFsLIXHfDxd+W012Log0gOpc25xXn5JNqrsjr
R9ZwZIa5CGeUSKWxg2jfs3BImEPrhuChyHbXmWLK/EmArl7zKjAdfk88Jw5SpMttc8tS8gUkzElK
QRnMXKFGvLFRCBJlJczWz5y2tzTtsp28zevHuzIjjG27ICKBQZyD76QiZdEZapkLIkMnPiIbSKg1
U4dQIEzppFv9mDXmb+XW/i3XIqSx+VVsOt80kBvQywpBFqIssinEDZP6vuWYPNf0eHQ5Yny2YkdU
cb46Y0idlzOKU3zzjxy9Ftb1cIF0mmfY2O3brEsZr1mDUIrhyYmWlFV0SfyyCtko3qsiyoF+wJDI
WgC2xz2YJPgmSqiALTXIV0lN6dCyydbTFP6kRzDErAcybCGeBkq3hhcjhJ1RGKmwUwBhY3KC9Arc
llRL4JgCPSHF4RK66jAeIIH4eHhaIMGznfshZeDFyG8I1glMgWodh44ds6MKNdnRCuYK7j6sn6rR
KCzAWHB1RNiBs4Ok3DCKHosxMUHk/EkiVV/KpVR3H9qfCNeY/Ch/+ojnsEe/Ds1Rysurt0x9VvkY
djVUldYchItAD/EJY45RkmeczdsSmot0/QJDl8a/lLUr2duh/1ldVV8PJLH9FsaINJRVbPHYVQoZ
/j60+yn7RHARY/HzldHuA6Z6zTg0dOfKledsTvLtA5uSsW1yl0vYsXE2eW0wxUPCG3MSvnbhuxjx
50qLwpzG7oo5RIQGPLQEp49pvfBTsT6ErPGUweJ5d1PAoWFjIdbOaT1iPvqsUNt97JhL0IIsJM5I
Z07WA9I9MUM7QQPK4OtqLabYjP0PbQnDTpUlI8MZEQYXVtGwl7NLp8MV2nNWg3VibuFwmAjgXY4R
Qfoz5npZrb1uqgqhe1w2Mj1d11unGG97cj3/dQntM0UMlP/JdkG/+vQQ3Y03r3cPyqLqH+DkN6Ms
njgMXM0RMzZRajRIWEPlpd5l2lGrIYVcTPetuMbqz27jJIHjx29vKoD1OQlOi/qSCSrE32EgZ/w3
T5fp5vbUiGpAKECTWHjeGt8sgTa6+Po+IlphmvIVQCifPMFxnxBtApXxkPTk8dw7EQKkIBYjLugA
meJRbdiiWP1K0Ffh0+8IClDZgaGKww+m5xAHaHOCdl4Yawm1I7w+/9ndCj28LgNAJX6MtJLyX+O6
+QxIJV09mDvh2jFifwC9KQot+M+5yXYBvFx6i99w58PxvfUDAEcn35sfz0iJ2jWyhSz70IQzQHSk
q9sdgyI725EcM7ABEHN9k7wm7M1lsMUrEhgtCUdRzg3scOjxf4cNJwCXCfjKaMD6xpBYDKQUms2A
9WdgY/Yf7UtEPH4XMMVP8bvMiWE2gbIT7ULr810Gg5ZbHUho05cDttxJCHNlM7sc+IUJlb+YmH7P
I0gvqRtTiqtffGB9yPCPK4oKs6Bxpa+G3WlYFpZMNKKMV+Ri4t6h2Q3unYSWa0smCcwWKF4JsXWk
gs0i7kh8D1qDULrJPbLXgjzCNo3vJdC8Hq9ar3pP28zxeckGw8LEDRXMWZBDzXIBv1mPeY8lyLWa
Y4zAqJ3Zloh+1KqQt9egcGWTFLVya3gtClOevveHWqG51qhOAjwgWyrg8iiwHz7b3bqEHmCaHh42
jR0Gyx8Pi6NIIfBVl9wmsJ2CmFk3HLlbplLAVY7Q9OLXohG9KbfJ3YyQ3kRXcXOHpaM+E4PlgN2b
NakNfldBDJBnKDDx0viKyhqsLlSg+cLD/JOAJF9EOVIpFQoxWxB/gnjb1SleFpZ6mJmbcW6vB1gj
fFmpl2zpQqb7ZPzYVzIs5SJoqEe/KlN+rDr5Gj4XP2p+T/Tvrrl6k/7st0hjZc3KqNA+toYYF5K2
2bG2cUs3FgbZD39XeUgcyA0x6Jmu2v9pOvvCtWRf5T94ln+/70/KnfJhNOlXK9x39GK9TErPgBE1
rnK+CRoQoYtcdBboKDVy19FgS8tAjOsAPonKSB1oZWiePg/eRhhSYHoXfTGByQC20e9C73qbult6
ApqS/gO752BAfEXvtVAbs3z3kXlPu1Uk7EIVxTKa9gBcrjZQy8445bTOIpGqRj/+cFZp6MP73QO6
ONQU6eRnwixOqJ3AATQceWyPsF2/tcKtLhAFzDH7ft0JmB2g2FKSoZRbJjhIIJNvhZeMXAPNohxk
X442G34BCNoBLzDRmD74QkJTCtCjBAuuF7QHlvDXUReM903TcBgZSjWbQJaa4WYSTjP/wwYr3FdI
Wsi16HeScTFBhDlYscMsrJeg4QR6iglQ4LGuuezrzyya0QeJvaxWrlcZFV59QNSBTct8G1cvMwpc
l048978ZjmtUZwsgMP4K1zdze9leCtZZbRHrbDsHSCy385y7UD/caQe1d8JF5zcJnGRPGFjtX74l
ZLvIXV6e8X0NY6sGqOIcOndMMfoSkcfq2z6zNH8fyp/0b8komRQpIAodgido6oQPtlgFBh0fsuCy
JI0JF5VGARSgF6nPoj8CqwOM7D+o58BVDYkZFHHjuX4ncScGLLoH4sY67bf975Nfe+7GWY9DnIZc
xwdzHEVcFzbMNlRv0vU+Jf8ENtD1WnvjyDFhAK0jfSa3Lc0nW6j1qjxp5ZB41AKRmsorsnEnNg5J
Ap+oPOlRUNf/+6xeJNNRyywclztb4GSNvlggKtGfNFCGuqNiKSpT9OET93XOFwrRITdzYSzje+kK
O1SYOaA9cBXBqJAXCNXRjoBQBrTixnaAUH3zBCR9jxuUwwSvGrVyeuOp6z/yMaXpgFESJFljjm2z
KLO4U9wQxgdcyrQgr6mZI6SsymDU2jzZFZcPtSVOsfWVI0s5vDAuC6BeyFwMIJPVxXWl/5BlfE03
8AM7Bl8V0sBFvfwx/kmOEl/UezV7b5dKk5Flx64SmZghi7E5NyEYHb4PJraZ+4MMAkRyHvQJYVLW
FOzIzjscIZu/IiLNMOMFA0xeHo3jzhX9MKIIeb5SNDztd81nDMmhhrKNgxoiJCGU+xEqG4wVwHJ5
YTDO2Qyj0jb2piSKkBqjIcco0p844PguGOL+oKRgLC5qk3fKUMDosRUq3XdifVAyoqoQCTlekVL7
aWv7lGNNU4gIXzkj+si7Bgf8UZOUhbqGreW72Oj4XK5/M4XGdZJVs3sCO1i7AIzAzJuBjXV1lsT+
QBws3y7dk5+nuzHLLV8LzDR+lPOgDEE1B8IsAq/MxspQYVodgR29jSczCjzxGQJV20T0Eda5ANRm
UyuA/KaTXJceDJCYbRjfqvESZ5POl9AnVDT6liN/btQY/8xW49xHGYSCxLeCWACaohVx0YCoX8tf
1PMFL3R1wuJnLMHV+ZmECC7xckcRieDYmUoAQgOTee/jroZ+w4wA591SCQPcJ7N0ZCGAIwDXUOaI
HTa/7VoVl5EAVDeQJsUQ6J10yKhEqac7NIET9x5VNGoWaoe08sIIDB2Z/NxStUEcM6zfZVpMmXk5
nuhBYsuM6vUtQDA0u76mJm7ZGDcLvJux9km6RyuVcfaUgKDVM5hYpoP0Tbd82jFWaUt2ULqfZXJB
rJdaGrdGAaynYVcaTwgGMS2xGEx/mU9hgNYBUfzAY0WSbebI6fZiKPE1CzEZ+DHm41q2ghdWXL7t
rKk511r0kjbLXQjtGDxApYiKh/GHgLVCMMWgyoV8AER96fhevyhHlNJnxkcVJ/oJ6xYkbbcjAwmU
eWELD2/8RWGqESPOmEUcjWxp0rwwiTyHuoETI3gUR+C9czojNJVFVn2X/Qcc9+TGMMuwtOEu/KJ2
l9wS5oduW9JWepcf+NywIrkgKOeJI3vMbBG/DLxDAlfecBZkkikXj7iy5+sUYGBNnxAp2gGvlORt
W8Nn7D6p3PjBhpFEWVS0Ez35yYDO8P/JgQcjges4jt8Rs67uwFQBMWXkrrgMv51DrEO40YPt81QR
WAJtgbHEH4VtwjLqtcZYeLFYzIn9CPp4LT0uTfUjIfIiQtD70ygGiTwLHaL5oD0VeIol1zeey8ve
88wQpwf33UWDgrhmo/63K/9HieDfLdansMh2c5nMKWV2Imeu/yAlqnHQaMjEoVcMsrWoIRvJdp4Y
GlduBRwsv0wac5AcF2e4dx2oPDG3Y7oYsN0ez5FSP7jukavzbtqiATUHAZFCbvtL8/tn61vGrUkq
EeUjPsOSynmWi+NgfbFMZxY0zEjNrElzlPrp9PtNwsQ73a3qyyfGcEgxHP/aADhOpITISvXRripy
hRshpLftUhobqYp+DZVY0SmwmjHCCWEy+Ar1WRhGs/qqUWRPFXwLVb75Z/1485sFX6K55Zt5xTqw
ZpK7tH7pzxX/7M/9794/QZNDvlran/qQ3kITlv4Xmd5FizpP7JQR1kUiGTL3sm7amnxzhSMW17d3
J1hg+cDSd1fh9a2eICGs4HC5OyHDmkWXWhIE65QWrOprWs9kUB1mQXzItEVjrERRq83OsIZwdBhN
DNBpP9+ZzqFxVyIU1RMKF5XT08ccQyiYUKaCFIPg+qW+YOuK12xcaWZ1BoneuiayzBD8v4RYaTGs
Ac5Jfyb1S/d4vZrWBFMUTp7RGxQ9ofWr9IIx0lHXqEvmdxOBqf33RMpHfwSHSZSUSwnFPfKxMbC/
6Rnjecy+caPckbgnND1FPMZ1k+wEDWYZm0LIRngtsvCgQKpUeWXAFdgo4KaIgwB0A01Jb5yuTm9D
Rt+YPrB6lpYUHVBHwCbdGkjY5v6ZSBQhctchA3e5QEWQusJ+ay45UhHmqJd6LBsCLEditVWh7Itc
N8k2IX7sFx215rxMyBAIyaj4iog+qQAgz518EYgtORD/BTz+10yFTzVeCtVoPysdxoYCwc5Kz/3R
WVE12NdlAUiLJjZU8GLksnP2vaEpZjKaKZGsVNPpexHiST5azytpK33wIfnxQPFxWTxGrYQaiiLM
B9aQmbtHKwApVstIn/8eAuU/hZjzf7u1T95/YZHfH3crqqTi67JKVpiDKMDzRDN03efftpQ78yVT
kosv1aa3rd8eIBVbAckQN9iI2GWYrYJ7KxacLdlepo1LrimUcUK4yFZfNMDlFzMesoX2vfjNcgAR
urDTLdVZSYhR+gvB952UkC+gDsX0vujHT4ajP1lWj5MlNwvSYLjPGex6UfANppeKfJb4e0jhgjJn
3aQ+QijmcMWep1ks1JiogCRbGrdXvz/BqHPtdO+7LH1axLIBauTZ5mbzLrggySGIApePaEPxSass
ZUbbnWoiSr2w5a1VcwgqBJX0orZ80fPT+TTogFeMG47TyfPjw5iRBW/yNmfCmfUDNfwhyyg7mYUY
LAkwx1FV0VEgLyXjeVzj9FTZjChNfhJP4JtlmBMXSRHDZiBPbsTenL1ijVj9VfG5SDU+bI30DNQl
pKUzvEzsRaeQ39hMB7ZEqrHq3OOFxVEiE+Iab3qOhRqyO1sX5MwVHR/21Ewr1KpPqkxJoAALIFNE
308AG78/rrvQl7nuOYLeTPhq5pWG/ACvBOZrC1EB+USYFGIL8c6vhVoU4qJm2ugrTwkxGCYYvuTf
hLVWUzAYbHjPVi7Udj8yPcS4GT+aXXB+LLXzhDgzmbQQUQZAICeRwARBWmkqvX6QHCqFBVmttwyJ
Ej3uw5ljirxhsuR+vCHl3mhaBlC3vCGQNrKqP5JV0nG8VR5yzcWT9Nzm3fw1T4a6m2l1DkphMSRw
BkqNXaZ7irONFNkj9kHuURSTdf6qSfkFKoUDyHi82VEavGIrdwHT5V77aYFK6noYsGlny02RY0nd
PNBlONgDc3aLO/x7IEmHw5KRTO1f3f6MN9crWtXNNUUq92KmNzYP/8mpLo+mIo2pTgorcDD/7RLe
tP8djarE14zcIryJ7Ig+/DE1xxRHp5XHdxzBO+3QGqkqQdaIBZU41tfVecO4Gh7RuxdyqFQUKeTb
CHMYeV5ZHg9vaKyfWvigYHO5lUomRA18hiALEUD/uvSOwEt8USCnJmATD5mAn8XFggOTeJTW6eBv
uTa95UMJqs4orT+ZIPJSrzwVYbd3UDdx8LJUep5Y3nWUid9i5Q2NbO8Xd/K9mn/DJrj1rPxR0/iu
JP6OPSKw/tVJyDOlVDGeALaQUfY2ecAXv5qw5SHCKN21TEE46Q5TLQdfu9I0Ln4NrzWgfBRjuG1q
Fo0bB7uqoa30yi1CyCMG7wRaD+f+im1gXL943GybRopHjVUO792IL+851uPJd4/ImifpoSZrRGTb
E2R4AXNMxRvuQSfG0HQO1YmxpI1KEyIT0dviFxUDW5Ou1zNhFYXeYRsJrPhXjnXhj87l3wzbJ/nO
YZWfbNgwgoRRCD9dRWe8K6lIWrYkgd5yxvt803QAKW4k/lEvphQuFNAY9zL8wWAEGH1lj9j85V/2
KMlHSZGi/pZ3rYY0ub+5X5VkV60e+1RUO+0xoPv2YfZdjUefNQY+jQnvioc4nOVAw0xKCQQxvC1x
TspRJiQ/ubPy+7keIeQ7UUYbAeSoVr5qvFE5vhEvv5X2aAk2dxuKXZXYf6Sba/e/sR8CxRR3vV6y
Opu5Xr4VrTMDcZSdQJkI0YRBuWdjGIIkLDmIZMpD1lPwwYanKAYT2IMS5VAVjQyb5gnoFilaz5hC
ZGit6lPC5yoQcIhCND5maajz58MwZgmGLSNTKe3Z53yebTZwjk5erb/gLHR6V7k+WYOQA4RyzD7T
0fYbTnS1Z8GzCp8jH38ccoOK+E6FerGzTPc3ihMJfzHuoVIheBn7DPWQ5a3hviPJtMmGTIfnrySG
8b9rytHXJSBeJYoqUan0yYdcb0+783RcJtWUtjIN48ymorqM0qyoLWHJkIK1KkhQEYTCMhx6O2oi
fjUvQmrlP31Zr6NYzBeqlTy1fj+R6NXidJkszlyHJKdUpibGkL3mhWxguG6qpAbjcsLBV9CQIZ0s
vM5yNig+wew8lRGYAUERFMh6eQxlGwlzTAotcwCGrTOS+dWIKrP7mopjSW6D7Obb7VkJXCtcWqof
mMvOhWZHbvIsB/sV3IzRRv5pupUr+aRMCUNSzD91wXK/OVXK/dzp3kRRuIOuTu2IgZrpGxJ2NQk5
SbsYLVSJvM78+JsMZAJEVDupk3+uz0guUURhtoRyKb0FP1zgNcnfc51ixuFdbVwfwVKRv0g1qVPH
5tx+zYaSItQl23UyrF5+nzE0fJckGl5GdEy6SZl0mT0EcdQmY0Sowa7QLXaSzHZG3nVIvONdr9Zj
Vcg0yo5KOhWSMd08nc2/EnPkJZ88M8nM5C9tIPalnskrA/yuOArH2ZDcxRa57cl9CYb2PPA7ZvuU
8M4o4bfh0kwZn5BJlkPqw9LK26XGqbYki8rk5wl3QSoRWyTxeS46d40E7IwWzMnuDU57SeG7aTVO
BDfN3HQ4vf94Ob8zxLIdNTNGlaOYehR6g19sYsvdeh8+TCKaogU092lCaUqydrgitr9SnLRocejk
Hd6eKzNZy3Qt3UmyLTmz3W2SWol26jdMf2qzxd+4t37Mco3YuVROIEsUql6Teu0/BkvVI/kbqiBI
9OKBR/h9RPOvMgpYFRrta8f4gkue92i0g81g7YnkKVwtaWcczrQ6c/5CHhXaOzkJVVU2Mhdq5/Qp
EWksw7QqNVTm/VjiMAu0UqOYHKbJvY3t1UifOwbMq+K6D1SR9olNtOn4XJrIDLbFfR6Jn0TIqqXA
b4fsz6HJQfi0E8Q4mIlsdhzHILGKG7Et1eTNOUQ2mmlFB7E/XoQfcJ6YHQ8G2dAUQo/RjddVfbcX
bDlzEslko8tmlEzmJfMFl73tI+cfdsMx6RuuyI9gae4KIAdn1LHedaRvgJ72YuQEW4Su8Fr14jP8
UGSa2GWOYuei1+RwYAgxp0c3s/sdQ8kBlQ0Kb8uNZBrnQfT9WDf1axNka6HlnLb2qE17mXE3zgEf
WjWHi8mcjkj+jkjfNOpjwl/Udv9YB5FTmu8DAsy/Iy/RT9OoHsJPmDFnvMuXBQmmjJKTaJph1v8h
sgloEg/4Qf8Oe/n3UCSUxD672Ntx0CnDI21zT9WMSUzZShLMknM6LqU7uNJR/SnNQXpv3+aLeunX
svs++hmva8f4cVH5jgiJEoCPU3J87ogaReRcpoeBXndsxR+cBU2zkm+zLzTUm4HVBqysQ5kdnySN
yat+t370Pp3h4Ys0M5stXOhnZZzY4A5sCVi5SnqTn3JGFnUThoI6kMkYgAhqP+QAm2ZM1N7wPzky
8psq//xuM2FrMN4+8eX4Wdyj0G4XQv0K7dgCvtQC8vhlX1XBYbE57ZxF34W3BHy+s4GzrAAxllBS
fPwLmI3Yx7iRgRFDuksy6g3W4ycCJHScdEik+c33kL2Rb81CvSiMH8+ER9PLYG6mkOEDpVm6miVo
ej9n5onlPkwumLcssMF/JFlZOMNPZpkpSp8KIWRni/uTcY6URKL1L4NqY8O2n0CSCG9o8mrrm4zF
jkkDE8Uq1/pMoZYIG5D3Co1S0PWTC0UOCl0UMmz87dlUqPjT38Njip/ATXw3Sx1SnWWKmCGaIFFN
Z2SErO5UuFH4iaJf9jY+GYPB251AYR0G+XafqkjzThkIid4KVQPILBNd4ME5QtRvbZ9UaWVUgr7n
OHh5o97kzvMp8svGEoCPZqELiIYo4RaXSS6iWqLBTTMy6i63QeIhPhaaE1kWYPMa+ldVV+k+K6Oo
l0tdKI5MslEdVQt4Xmgi6w00qxUo3ZV7iLkOwC4MXmdbO8LK8TJRAS/Ci7L3halCiP11ppWr0Lte
FgIutOeyIcvGuZepISUhZOzRqHNhkDSPMNHg5syt1aEtc0nsyXpX5BlJRmECDVvs5UJVjyV5ezZs
nniG+UNCU0NFSrvYEOSn+OXCSKVJ78a4cNSMJzdAntxAXqZ2ESMbHD6mpNQZnoOErO1ul2jvLq/E
7jgJu8RfZyNmTsEJh7gzl6DIvUT6kLpPKmkJlNKehkylgSSADLdxYczvDDtAJqDzGbeRgOJFWRuF
TWjhVjIukXK0LGElUA90Ig/i44Rdy5zH4mbWZdPP93dQRCL13FIujlfIeqo+mBaX/PUJlEBNM9Yo
mkCNKMcsxb0YtSGdMvz1HnYDJ4yLlLefJVQcUxtUFadwHs0do0jYPlLABie/J/dEpKsaA4q2razu
CHhgYyYJoAqQmFt6Kr4sEY3oWZ4BtQyk7giGVFGMaoHsL4lOIN88Egf/zxQFUYMdxwmITzpbNm2k
IvCIQseCQnlYcnvYvec9VIdsJhTXlQs2LSoD4uJ7NNls8VDqHtuh8C9nSnDxJSNz6e793BgO1Dao
WVjWLadTehj/pOYuQgiUWbKV2Y81ZikTabHZUr0QrpDYTKg/SJSNcLYdFnF/EsBCPRlgtBIBTdEw
vOKrvsYU4vqUcXjf8F90scZYBb2qLP9G9R2wsZDi7lF62fxmbBNYQkJZ4k13iLwBPD5Bkp/1W4oD
4no1AHirQ5poIOBUySH0tB2pO/mMGA3wqfNU4FO+H5QY/FV77n8a4uADY0OF25TOtgS1FYA9RKZB
kX+RXEGqz3Rnu6AjKHLysmmUmkdmfJTmXuTKLEBqgUK5zmqPCnZYBgeeoJVAkMX9zCdxDYl+uK4h
5Q013ZyQBKYHFG4LI30H5lIOsLmyHKL4NsJYTJp51tZFSCs06VKNrcC2wCujJlOd03gylbAaBX/D
eS05bWYGxF9aHQO+k6ZhKyPVriEYi9RNRfRHQ3UEs+bLPyygW6kjpAgH1lRDDCOmZ2oMn1evFq2i
kl9YlS7wbi7onhJP4KlgWbgHhc8ae/aKlByGUiQFyX0msqRTVb5LLsbINYrr1xMKVC6V+2BLqydj
CK7L7JHemqAsVjpqdJl7pg1X2PUTlt41KPMyVo9rVns0s1Z7a8bpjDxilXPohjvr1ubO1d1U6BCs
p/3keoydm4ptyZ3h85bOTNpqjasbGMElaW9YSzZECayIa6EMgwnUJ1wgs1pD4va81YmeZCt0gHSI
1NJovQ6Wv2yxL15WjVFeNKt2SU0+WgpKMRQELO6pz+cadApFEr3m6N29+doRe6veVq4NiJD+Ci8w
4dq2HZVkk553pV56BjdqimyUrnjXO9CZoG15ZpLtnk0ozEyNa+6+cYJVgF2tL29U+bHxE6OqRBuE
tgiUl6qDWf38Qz2AD39rVyfNZcomVfXtR4hdNuPa8d5xyLa0CDMwcDeeb9HD0dlyYWxD3i5zKc/0
Aimuo7t1i3ccyAoNHYebXmaykcLxM+KAXojDoZQeW6Pm7tVO8tIw5GT8Kk40aOY7mvwY2X15UG1v
+WzxL3E70xQtZny1gXPc3HqrXj4iBTw0NRpWq8SS4uGEzGFcir2yEUyC8pHxjfOBmUHyMfs/bhhN
eUQiqq/mIc1ejqx0bY3YMuSzc5neYgJMBpNB9GP5bnmBKcGOTH6KZKiRx+AbJ67eUkcUCb2KC7MI
VlBQplKoqpCHUbRmDfb4Jf/Dlb/avOS/Tai8nf2wFreSe10S9GxIMLUEhY/zFxGyfPSHEBn0UCVh
D6hKXKzG1U+JeIvNITfJTaPTfbHrWk66qasqFWfYWODdui/m3VkITzPteomhwgKowSDxdPnNdC1l
gJUVVGbptnS76FSvq2AWcesmDvQfh3TbAi0JNoGPjwmMhaIXSZ4DaFk8MgEq6CjEWyl7BLUWV8hb
6cEFaRGmcWzmQaBm/egdXvqBdjZB50SdrwnRsinhaFVkx56GQ4NRRfNEdInCXyabmPmcJb4k5DlH
4QdECBUeFBFXIwhfn5V6o1AKK1T6x1iUlDNCaj6RhYhltXRKCRVBZpFKfOC44RasWIfkl8r3lLvv
qG+U0R2BRlcAVRLYXk2lK/Pog4plTmWMhPIYoEH/gZJQyNkqDzOUCDaFWxXI/waqKkB9m0xMCHkQ
cgGRMTRPwJNhm33gWL8AMECYIJKeN2KKeQiLVSiWr9cDqqY8auS4pI4dVqpfrvUX1vBiFPZHslZF
+lGu3eqo7K/WcPzsUGLkgSSCY5NttM6E4os/V0QtRm225cAVct8OjaQPedU9tl9y0cTNElWkN09Z
Du1vYjsjFAS5jq3ftlnAK/eS/T0GGbrGWP20BlkaHLFoM2sYPIPaES86frCo+rDNdn0EGFUsOBxU
xJQh5bRo+4FwO8PJBrQlPPVUlA0oGFBgu+j2e2qajXlY+N+ct2x0yhdJZBTbJMoJt4Xd8tvDR3MF
HMgM2s7iyfi4eoQzTXpmfu/BEYRqPlQyqPrTu1o9maGdTZr1IGv+Uo9JDSXplHPCH4dsseOB/BKe
ndsu7J6rNHLcRChCLKJrwgJzsM3gbu5xF1aQlFV0mUscZwN5B1JNmBpUpDbUV6Dkeglx2xCnOsE0
UYc61L/FgFnE2KISKhOE23rqYiPGEvXou2NwL8HfHdXWSavjiAA2XW/dfHUeBWq4WPPl0K5YnXeM
Wt7EN/0WE9zEA0NmqHnfuEd8zcCifo8gPw9ecI1Vb5jAGZMr9XK6k1kWo3kDrp3KRwxv8s1u8T73
euG0xxur/4vFLPM2DOdin/G2GMHSiaMem4/hhOie7KxlzCVSEq5llWiJAmOfhZ6XDgokChlYAjgA
cWH/I9cr3bQqNeqw7dgYzjQ7cwUPV+50YwzJNDaLEzpzpSG3j/Jz8juU6vlxSDc1YyBFiv/Y1y5z
LmtHosds2+xSvydZH4UaNAsi41LXBAE8TpzX4O83VoSAo9v8NTZAb1uYNHEzLosj9Pao1A0168cr
g9W7NpJ2Rq2BgSj1nMjZoDYJwfLylxtL3C4ZjdqbfCvqsfeBDj4ar2XYosJVG1l9Orq2nn/GmIQW
p/VlSHjcu++CPUoLknJoKgUUDT7q+XnVnLzprdqvJJxDxezgYKg+vqMW/il0ewEfeQdvU6r1OyW2
+IbcYQiB3+yNBdXY4yDE1XPSybTe9OzKcdSHE2CowSOMKWDte9IVsgIH+lf2gFF0bYFVX9Ma5xs3
bMH7XiASnL/NAKN+l05j8rJNl0+6ZvqxDg73uoLZOqZkWlFwx8oOlHXJSj/rzTqM9+9QEO/VF0++
fDexZwhmFlKagbfFDbK6ipTIaaALeGb46SDqaViRMaE2TZFPZslwmcNe5XMqW60FpFNgtHF7jcqH
76ko1UMU11PK81pACs7AVT69eiQcku9yT7AN2MTZ62Eg7yDiPzSIdPGOtA+MgGWMcGD1tjhL59Rb
48DpzAWhJvQIvnoghOB7cIZ1hKtwGpHuOLDicKsfpnM860165htGSD0PCExNgpynx2sC9Hw2Xz8S
FrdMz+hOjLF61QENdVS4d0J2OOG6z8P7bWdxV21bbUafbNoa3wvHs8J+wnZrGuGltRc9/Lr7AA3S
S5fURSwM8mmsjqI4wTjbxBtqBl53tbP/LYv6Q4HSf7pBn/LxJ+PKunBZsCc3nhkhSvU5Ct7dWTDP
UsqyRzfN2aBuwpZq+gkbVvuvQlZ/KDf4z6v4JA6d7reXVSEpqldymceTJCVdhcyW61FHk6XNHhTk
kNGKiJquHaEzN1cEduItyw5Xd35GQfBVTBM95p8ian/zFj8pOLe53P9xdqbLiWtJ174iIjQPf/eW
mGewwf5D2C5bQkiAGCTg6t8noTu6ynXiOL6vq8uHsjGa9pC5cq2VhX3Mvf95ZKwGDiYEEuqAR/dp
JXMmvHAJLjwQjaxPY2HZ6yUeFFKNvEdK27JsCjqAO5oEvbKbStTDGwggG7N7icrD7FXA/Eos5h7J
umBFYsHhTYLJpojuFZk7pC4og/xL4oiE35E6jcSxgj8Ieh60cAgUmJ7/SAlAHjD7JcvWvi2Akx8X
bD9CrNqxaeHDwa2V7ESQPVKe5bkv8JDMeMFnZZbB1CvwRZEE2NrPLbIJgSpNGCWCEwpOK7CprBmS
rAoiIGyVxqskEZf7pgUDXQgzwph7YAOSPYo9yKa/BTcVv5kHlVVg93SIRzwfJdmsJN7/tRaSCVq3
f5gL9j8/5pBqsSl10/DeGe43noKxCvPdOrWFJCiwzC7esHlJzhK8gpEAKEmo8izpyyPEebztIfd7
3HNxiYSmFQsfJOyYHw+vZcGABnZE02gRLWyQKUgAIXDdXSfJXXK7gQrIGiVfu6sG5Jqlf8Va/HPZ
KYjHUO9KHADtaY/0vWJiZJA89uP3S2fTNfC9MWI5kPSrE87fBtYf8f+7EFUF0qdP/Vx+++Ga9GAm
ChYtLE2JisRV3gWYP/Pw5LXUweUxCifozpngEQrGyc+JQ/KFrA4+PUhk3xIUVDBtecXmgbXzqsPA
gj9sc0ZSa6MOJUU+cfKRwSyekDIo2Y0ldpCiDtWiFpxTuO1U/PCSfKOiI3Uif3S+UiP2Jlh8MMlk
xomth3yFj/kw8xUUS2JNpiJTrPoARaRN4b1tmSQ0902/v/lCvxVJOiFAI6mZvJf0a8TLvHPDKEIe
tMwe6CcyfZlY8kJmFCf/qB9KMfj6JTW3e135+iWlRbk8KTRKBC4Swj2xCtEskbyNb4isEkI+kGhc
zlxyAZn2HmU5qYX7S/lNMQ+tvySPkJVCqvVyj+RvOHNopOa9wu2nmk08LgDeY+WQk717aIrJqdQn
YcKPqYTjulpCv7znmnJgCa1ksP7XYFE+lqKrdK6D20tbSRo7cAvlYey+RLJ2+vAG99Cda5fQHddB
uV+yEq0GUsSUjExWFuteCBTukVhacGGcnfgvXuhdCcbLokV+LTIm9Aqkh3J90kFLwkBZMuXfkjPJ
YijmLZzinWP7H5kitwyLKvkQYSTK5wY8eMBT8sVgQo1PPEElUZE18D9t/ngGUkpc3pbyhGQEyaJ4
h/vu9WgpWkuS9JBKyJU8Fk65qwLesnbLkDRHdKEj+5WcTFJViU1l9J554o/CpmTED3aDfLiMzfWX
hLWydMgt54q5Krlac3Rlc5BEKqCGzXAWeJZTI7Hipj3W64dcTnCG4FXG7H4p6RXWxISvkh+lIM0P
jAQEne/tl3jRSGX8XngWXoCMKsEUTsgJgSYmp6ak4SeK3DaGZwf+iESM0hCFCUrfPECpmZJYTynD
yz0SgsajnA6AAfoxFVXgfV/hunPurwT9YrUjrpxyCbJxiZZBMFUuJxniWyRDhEfDSBeTHkkFmIwA
9MT+cnL0muOGJIuQnmQC55MBytIqfcYQW4K6p33a7E2O3E2wdY4pI0SOQnIhOEScghWdXkwaH95b
/TUPy3PXnEkvQckgBOIPBnQMYsLwLXl4MFX5K/brMtTkLDJWikfnRGG5ikz5PvjYucUOXD542xe7
H0R3kFEYdHUXozFpq+BMMk5JFqGsI/0MuTQmBXf6Eqo71iNXL60ipcFiHVCclpGHCwxr3fIcSxNM
WbnYrd9ksXpk6DImAuoZghg8ihOSbD9ORE4lDdoOqfJ2fAaapG7V365Ugo1RMb7Y0FHSE02jfX9w
pACUNFdXdQTShTmzjuqjOgMrVRqP/4QsTxV+b7Omyg/jBwNrIy5or9w+zd1mObVEaXkvVKy6gtUQ
KmAFtGmv26dxPdzijyosarFpuWeGkbC3xR5GorPiomSrkeBR0AgpKEsDIklAzy+S+Ao2/ig+CZAo
JXIBmEVCDBWWrcMjd78Xp/mdkE1F+o/JH7H3kzCgGK81Fn/6Y+1qipwkQeRIOIcQWMRVHTUQsnfh
XQmOjb1EP1bmVdfn+OOOnXEaazrNLe0S3lPZVltlo5HOusXyg158/itbBT2TrqRqyjvpaa46pq+S
CzzhBm2/C52OdpomdZ2UCmBwjjetsZlpmlivIrI+I1NQj9en6Gord7hpNSipR2mkXMQj0WcymGaL
K72v12PUJHXjs1Kfwbp3UatxWjWrtJkZb2H1sTObQfFWYkKeKWec7LSRtQ6LzIzP1rAf9DO3l6/i
mqbxnbHdaoSzhcD1/Vy9nOJgdFqNWx9A62ym6koy8bElvrpp5afaoh3wVx3heaQVXZ/pizyaIy16
B6fonrrreexPwgnoP9Xgg3K/jn0bAW4xVo1ud3j+FT6LTxiJj7rOIO8qp6ILslibvOm6/5a2VztV
duySf3DPj5F5U8FWndSpy1SBB0WQ4tdble/oRt65Bc3q0Msa9I1y5pfbgHDPfBWXMuclX9B6Y9/b
ZNE203Spq4y346VZ5VG5zBXy3TUdYOgRrtafq/FlkUdJTAPJMq56Hv4bNLV72bvK3agaHyB9yTQt
9Ez+Px0fbZ2MKygKe2XSGlybmqjJ1vnwxeb1la1Daa9SpyrKuyzILXdudnqHJh34LI3S1h/djJ4L
Wy8q3gNDe2EUTKOrmiDmiWhs3xivtA2B+NdGhVGtGifCUbz523ySeiJJzFX/pf4INcOqgaF/pqbX
8TqhoE0/rEwpN4xul9hTWz+CXxKdD5FH+Eel4xBV5OsL6XvVWhBTgedP0rXmIZH00LYdXJit+iWN
PufHltu/Rdt5ISwqsgWoQdNmSZshWIgIAMrPoFYXNU9im47QTfc9s/So8b6O350nJ6b1UXOEdCfb
0ke+aQ+9iLkC4nHh91HXppl6P53ia2zp/fyGjDlZwxCzur2qX7dS7QrcsZmsJ0mc76OdJkkbjOon
u13Se94N1Hu2LEB9qzGytWlmqwSNcrecosA9sd+c2IXcfqjrMR6L58j4WM3sCWVDutDl1/ikzsuV
pVMKgbiMnMSr9ppE1w8jQW1dRx9eirZIqO6a0pHYG79kb+nUufTqKAnagWq09myGz1SzdPzi0Gt+
uVKXUjNMsdD3JzG1/kV161yxd+yrc2TZ0dlvWSe9Okbn/aBxpH+5Bt4ZKOeXr6s2LTkXF+3GHGR4
jrZvL2FLmUyqxpVu80bf1YmGNoF4EQZ/9YyThd79MplGhIeRBPP6jICahyp0oV1fQYqhH9pZuZMD
pOTJRYc05vJGR/xNafMGRQiChU5vOnsLVEWqW+4oSlJxyXVAHEzFOi6j7C1/i7dvMY1QrKaKOZM4
UC9miZ8fdgqWqiZGhBiPjlPKB+TYjIfSfABmDqiKGb8lL96awX9C+sB5Gk2qVagkp+VYkJCScpnJ
fwU5qZ7ESEm44f7nLroMRVUpElqRJ0iGKHUqhAUfu7HobU/6CEpyHEnhUoqdFe/nXxSSH65vUg6q
EDo8fJwQ/E6cu4ePqBeFP78dpK8CMOQDbHooSkgXi/NsyxGl+CYJn1TELsMzRxAlgRUdsV0SBYKI
c+VdYjwlZcDHe5EugNNcOE85U/kMeY8QaKSMaOAKLbiWpDySp4JAuaC6bKHkm1KL/Y+XZ9tBUyG4
reQ8gqIC7pFJST516a2xC7iAD943v09A+dechis2eyNKdiwbBT+lPyEIoWhyCjrhgAYuRK0k2hzZ
JjFv4a84BjhwRsQHYR1fRKRCSyL2RPG0FDRPwEI5OcgerbtLr8/Le5WdfnbkY6+SH0unPRF8wwbn
xwSxbBKSkItBtsBsZov8mpqrpOhSBpSK7w4ettRWpcIqN8i6PzzhgwQLucnCA4ABEp3wRJKBcGhZ
bTFBkz8G5AC+tsUczeBV/lpQq98gIhCXPg8PSaMt3z9Ry18tZNAIqCDD4HEUFNz62hMbTrFyEt8n
0X9nXcH+GTIcy2hb90+Q7+2RJjRY8aGi8LG9uidqC6Ti/Og04FdHUsa6Ql8wyLv3AlY9MY5eeden
/LK8Wwrr8tGM9m7RNAeiTJGxWUTOVjFcgAZtKvViEi3Qo5AaBKq732Hg0TUOsEcEt/CuODdsnDoi
X5Srcpp1X1Q7fI9JZN1r0FJFpvU3A21LNVTukFypiEOu1NxE2UmFiTrTEbxKLHZEGSICFSooY6k9
CXFGZC9ST5Gw9454g2j/t42blHIQmNypJ1KFkWLO/wopdgc2g1RRRbYi7jXyBiF7ycdQ7dqx0x2k
EiuYBn8koRDcDCUXb94s7m+/Y+tyDpKGyDHkPB5fGxKMt/c18kmJ26UI9F+kPiXvufJXIljJgvOl
5H67e4gtCYC405Bz8lWiXLSH5Ibp3XSHWi91KW7IXR8rMkPhGsnnE1UTcjuv8n4x6AnRjlaDw12t
IvobUTlsuZVyE7mNQAmCszwmnkw3nAOBQURcKB6pEsCKDaKQT4QdI2fiWrp0UbD99zK5sVz+5eVR
VpBcTqwspBotUKiIhoInk99MvuQ6RSBUCjeIVyKm5iZR+ZD/lpQfxNxZCmNijyErnLggWfeBIyRD
WYGECigAikBdEhX7T/arxL8porbGW1ErqSfZwO0hmmB55jxrKh6khHP5SBRUokNqoEaSI0trdnka
lOUYQiGtomklTrYo5ymVlR2OL9dp2YuE9SejRt7AwyJplFyJr68CcUm6yeVG/FgG4+PehuIXzV2g
MRIlFbliuSPmVjsHWmGfMgbdg1Eoh5dXIiFlvP3Q0cz/W6nsYiUQGDhZI+kOzG+AbJBcQ39t0qBG
Rq8MNrFjlGyvvpvdSFormgRxCREUuXiVyvn+XaoxUhokKYFJJ673Ulcn/fiU2o8kHuu7JbFgXCLS
FS3co8AhRQkpBdw9iph5Dw8Bn9lyaQDQ83QZfdJHUR6M0Kl+Aif/CYL+/Yq/6VmK3dFOzjZX7D3J
9CLZfX1MDUAbDLYkrzVHksnKd6/gJvdpA/Qs/mTBa/mVw+SW4S7gmmAeIFjCbxf4gd94wDMycMDP
KLiakVTZ2e+I3nNsQmUapdzJbTPsCZ9AKJbCLcibUnyXe7oncRPLCUnvpB55hCYmdzcgFawksUNO
R2/WR6l0H1vz2922VMpoa7ZWmY+iTP7PH5wxxfNKNslNizhfanQyCxwqAFKekjqqIKMlRS7ZIOkf
+p/ariCcx2axPFJckj/icUK16z57ZAaJ9si9M40e35M9Uibh/kuetwiz7537CGLEE1CqHrKliHiH
kTyXpU74YjK5dwz96iV3NTefeSDThXr6fb19rLrMtfs05Veru5dI1jJfHtppDMXoYy9LIEOm/WiL
8MOQ+UcJlGM69G+y8bvCeZqqxm9w9jbx8swUSzyhoIpYAHlGW5gmCJFxQhVzdPkjYggHfqIQNETk
k/AeIWqIDCfoir+2+M1K3UAK3NK83I/FzO5RfRfXWHnE4jSxfT/wLsIXmoaA68jvEB6Fxd1P4dI7
reD9VjxhUlwyYExusWDA7rTo2oJU3409IDkQCxFDYUIkM/dRkRKDhgQdrSzg7rs4+u8SOmXz5UFE
FHmw8SIs+D39AmSkyHjJFjK4wMv5vtTBqe1zogeptlP5Zy3A1cIi5hBPdvFdkCVaXI2l3anMbPmu
TG2cHmXdFi6kGIkAHTTdmihAPEb3k8OF+Bm9Kx8kMQZKV8ImCZhOrXJ0mjzCo832bjoqUYwILWGZ
Ebo+XEq3RB1SXJTIyBxI9LAlFpFfw7H0LpZdN2XL40zGEiHIaioOEA8KqqzX0mtIhEnB/ZXM6S0g
mSxCsn2hX2UDYnviq8RYctYSq1Dc7Mrl+Hzekc1KNmp2hI61IAq7u/YQqfxEvPpTHUgrMdw3sGCz
EOQhCA3Nb2rVtNjWh8qwHFDAzVG93kh4HBzkpLnZqWUY6uvyRCSpf5oJfyri7oe1bOt+SDewAu/b
TKgutyDI9pt6hvNMkEckzIdC71cq+NoX2tsgCmkWR2Xh1jy+8sWKHD+6fglQe9Zlqje+suf+HPg9
qCIDezN8xb72c8RX4Ku2Pi0NWsOLDsvrXkjlA20gy7qq+ivEoPfLHm8Wwesm0NY1LgNNy1U6aV5w
rKGsAYYyvXXOE+PJ7RulOo3Oz2hazFw7r5vn8tnsb39lZ1V/btrbsfWGyCu3FPKspUGX073mVYhX
9zEuMCAjts+bDlkw3VpD1UjiLGk1qPkdmyE+d0VU0+yr1KsvH/nXTkN1yU1t+6hldWbqoopBYM7A
SF+Hr7UTX9zeYRXfrrpKdTKvvvZvm0q1fJ29n2t1xCzBUJee3eOU7V5jmp0UFj0A93UE7OLgokpH
2VCRvB6+nNluSWp78AUeAhiinTcNvxPUU76qoTWFKjBJ+e3XA01AzOgKuJdk8fEFKY6Ta8uJD3W0
MmkeuVrun1dJvCPHqiM+xfd1ncQm3cNKHXAwS5H5cMhjqMitL+w2M3NP+q05Vuiq0tEZuR870jrK
1nqPdXapdu/FuzXNn8r34CnMNaOjAMZenKElvYe2ova+Hp3Hh7W21mrzYe70LlVM5erTf8FzPJ2c
Z7fPU6lwGNrMiheImBDNN8pa5CxMKb2DlYThGBZnSvx7D28Gp5Ir+8t31f4LgOsrX+SLdLpaBD18
jY3FoeSL3UEmjYTN4WbZuqyj8qqqD2dwBh9brN6dk7Lf4DMlvzJ4SjjDJMrYqosj18NJXRP1w+z5
0zpFJk9IN2LDxk7W8h0z+MYR8NxrnmeNszMzl/4IFfnzflzqfAFL5sudUM51h8mTj3K+GYAoFFHa
xTI7bRaG2mU/TGTzzyDo71ORn/+2o+3Lylz5menMTijI4ZAEb7bfzpx+nqqbq25MvJPanFsXKo+g
CsFwDebn/3A/zD/dVf4+iW+xp2E7jdWmwUnUpFDH2KYWS23sbU3IYk6DWf5mJK2h9bGhhiLC9Sgf
/Gho9Kef0X9OgYYpVhBSxbaCb8Hgrrg5ZVlfnNly84aCNhsDxC2uS++jetssfnj8f4r3/z7Wt7Xz
fPZ39TXdOrPLkhpP44wIHlFipWXtGgJYtCrFXKV3CgtA8uv0Wk2ym3L6RRQM//1M7vHK/yTd9zNx
w9CwXV6ahu9+2zys4y45b82bM3NeqcWlUcYabqlgo3xWFpSASXTsHvd6lUfXvd6s4u0hutJsEZZb
hekD8zVVwSnyfhmj81ImS6HclwwX2KtIjAwdTn2KuD24f04i61KKRxwtjwlpMFKxQMWr6fEH/o39
19xy2Q0DHEnd0KPfd/BtQKdObu/d/JLMvQHmm/F+ZPeIgyZmrxyUOP7iTTCwJzRvg4olPu4SmZ4G
+8F6lMyOvdXQmzpDv29Bldv9wIb41oSdO3w/s8BwzNCxDZoX/znVGvYlXOeVk86hs3YvfWHLSRst
md///lhN859vwv8O9W001+7qamwzM5kHkx3a7N2z1NysyWFZd6XeSAPyZ6mbC+1wD6eGTbZz62za
1aiA0iyGNj6jgCaj3ePQb/oUqDavl4X4X0Lae1oL0a17el6Pk/H+bdfZzFcfm7k4Utu0YEvg2yfj
Yl52sulDceiMwoExuk3yHsS9IRAf1kEkPwYx7R5RpFBK1xDqwsEKulrdqZ6SUTheDVfT48Kb2uOQ
fBoW8bBcXMarz3pyGwnf3YNd3ejcSnWA0fXD7ZO788es4EFZLASmF/jMDVPm729ronva7k+eZXH3
tsMzXbZYBC+TLHwJrXb94gIpkI4d2EIjjBezc7TZR4dsXGTzrPppyJjeX+uSnIuN7wATFAde69vS
uNmmnOPNJmLoJ5Pk6XRS2azgseRjEaLvnrP+jaqplD6FFCEtYo/PxFHtqnOa4WM0OA6Kyb7p9vaj
7chcZKPgxZ8S1Q8N7v11TE+DjjMOOslrPpI2D7sJvPfBrut8ll3JSt32dib2eFWv6q3aWGsioqg7
t4EDCnkYGAti71FtgCFK98KMdkwiifFRadAtLtDhcMuAunUOIzyoZjg4IcAFIW3uB0L9zrvYSfYu
rbR3l230vWbZDNqnVoU46gDRz4TedOhday6YOlUvlI6PnLiLJtGxlT8UDulnEJET9dbYm1Kh6VcI
0xF6X5W73M/TFx/XPSrwE6GWbW6Iw7Pxnvu4G64wXQhJu6UYi36SXp3tpLfpVaN1j/vW2c+DbtV3
2Wpa2XjFJ+MP2E+H6TSbCudytZSOfDA34WZWzz7ORsXEbe/I6w48mv3o3HJ7bq/AGPX4Kvxqsxe+
r0nJiu6OtMxwVE3S6MTG83Z8nHK/qSm3bPK6nYZ/3TsO3N4NNdW2/1zG1sDs+H3pXeV2Vp+CUjR6
EEwGKRwOuhwh4yt6V9zVzt1jN+y7Y3vc6GNCYg2cgT1zBubo/oN29nRo7XWKCLMxgKgq8p9o33V6
DXQriGOH4TPCHv7bGDhIVCpu/HHpTtyJUKHhkKLwRdrYdMfeFGSKE3IG3oD4+9nl5sqZ0tA5VDB7
vEnxXPDd1V7zL+HlNGYh3DvsuboEg8nb5q144xtvdD9FXr57Tt7C2foNOhDLzVWHs3QuPBqLJwZl
77nRDmdCjdjDLnBaPVEeyJvdj0OffMP9WL8Vz9LYt/5avyXDFMIR7IJr9/bx4E+EM+FvyMQQsks4
E4UjXBjhIXH6A8hPExEx1F1ztGuLYMbFWh1uTMuEWFKzPGLZzJzyBhYchdUnCN5QVBkWRIRgADeK
ZyDnSMOu0emsip4zaPSyvpCvOXF82o9oPcTGTTBam+9dXagPsHg2eEQY3eL5/GV+kPrshb4Cvacp
hEVRvdDQeXb+Kp6P+DHcOxL7I6SFAT+BfYRIhK/BYAV5SeQY/pmWv6vBZQnJJhjwLwgU7mz1yhmS
PSzLL95dIaDg96DnMNKf7VnW9yYheWKeqJsTr8Boc+gVNUwTXe55WBViGzRaz47e0c/oed8p7flm
WL5dAy2NmA2dJy3Lj7byNmU14sM6NnY6j26LopVG2KQOSm9MN5n1JJ2tHZXUk0RtF42j8tZRUEYJ
iCstEMx4T+KdtNOruhXxOaSEEj6Vx2jnt40T7RAzTbZ1VEWjU22761DdqMyUxCQwDLL2ftNJ9qP9
lISPwmNUZLoAaSJUnR0+6xkZwQv65ka8Gh3eDrc5Af1+SEWviq9nTVzlkoB2bgdVATDNTBib/eAY
7+uI1CwnAn1S9OwMYO/3s2eK/T064FAHT019poqVxUZNHA5L3KSI7bfPHVtjd3DyVFXqbHh4Nr/O
fZ8mqCbOYT6d7DZwz20OIfUL0cEdMTX2yYnGwaheBjORvFe8MRj5PfoCgaVDK4Ct+7Se3N53T/jw
08BmO3N7SQ+/iecHlGRbynbjpl9QgL5Fm09oZ6+FGuTzS7Oh3Obhl3w9DnmeQ3ZzfX07qmt8vETF
Wld9C1rjjd7VZpOfYuwGLRYGC/YoNqleTAi3dPRr8RZ0pVTdpHbf5rdfa6rAmmyZK8ds71DpHVZw
iv4/rlTk5g0VfrAGdE5WZHV327hUIasqJ9AYWpAWN/F58G58zm/K5N1btY7Danhs2YusSaDtYKYQ
DnFIOKn8nSwW9oFn6TCPSE3LY2cR4m9BKo20+shCgX0EpdhjP1he4kv8ZutLbOpNoV9ebjr1sFUe
GqsuFhLC/qRQ/AyZAjmkSDBXoTJ1Fbs46/HTS1wUmgwLxgCg1dDvXhHeBmqvNFYQb9Rzt/F+uD5G
jgWWYjMip+VKSCCealXaQIquQi+yzspmtaOVNOze03Pu93ZzPmGlNuMXKlidzZhz9VkkVXXT/tcN
pgT13U4diY+0VEkPX/tnxKd6yzZQ6OqtphVQQ2rNBFDDcCIhFWNnWMyLsUgOc9SQh2eWZOqOyNn6
u6UoWETp+RhKK4QS9hDdQ3vDQr9DXxqMGpNsuh/aECKau/G132AT38zt7n64jZ32Nr6wpdOFEh5+
3ZGC3Xl2oii5G8kWfWGr5z0TXk8ObNsSKK/iCQZMfVnwsLxqE6F1sievUKvhEd+4Xduh5mRM9wyU
rjG8iuv6pMEuZUyLnuxZe9o/BVQD90+ruPECOb9BXZxWBV0RN1aDLVig07sNLry6gPdtKPXtRkbb
W0gTGTmz/eScKjkpNrVXwIFds6QqXiJzPnaOHQ8xaz5d/0qP5E75kNq0s0yn3tLtZtP1OIes1d8P
Gzxrm8NRSR3UC3+cP1E0XA3tcfo0wSnvJR34e5V+ign1NH1yyFKo5Ynr3bnnjjHAS1RjjgsefJXe
buG/2C/HReMXVbYBsOBC0ohgWgNB/3tcKqHe97CULi02YaBjOX+1W6hsOz3YVyudQxZEsmZSvA9/
OMQ9tP23Y3wLfQP/dNtcbnY6Fwd8ITrS7oLVazVK0OgeBv9+QX+DDwS3IOlh6CEcdVz7m4Vswz+e
SINdMiJqZQYs16C7JuY7CS+7bRCK0OSmfS5+ghv+zo4c33Ns27VdL/SC8FtMvdvvrkV5aTizM63T
WQMnbqES+otemJzV07WXPx1/CuT/fnZO4Pp+aAdcpm3cDcZ+SymKwtpVbm1l86pJ6FIPjyzx1ywK
Y3PC5rPs6myyHh0XP1/r37nMnwf+BjVZez8p9t5hPS/jG2u5BZXd7hUDkL5mFdsa30XmFyrD8//H
Tf7jir/d5KzerVe3PVdswYzqv1ZjWHDaGJ3i9XjzaxP9v08OJ/DwZ7Mdk/Kl4ct9+O0GN/LGdbvd
eikGZO/5zPvApP6nZ/hnHyjJ3/88xDfYZr25nPP1nkM43XeAj9vkHDnNYChFyh/mhcyyP2ehg8+c
TdIHFGUYd7zst4s5Gq6136+YF1DuYb3cetbLCkmYR/1CFtgfjvYXlM91hY5luuS7Bv/7hktsjvXN
do6pO0uwhnVh2CQDEDcEKsN9i5X7h6P907WFruUAzxgc0v6Oz9wya8UU8WerJ/9j3c6kEIm9LMYQ
GZtzFq/Tn0bi3yk01/e/I7pyRr/dzSwNioA82p2d+qW6AmEQaE4Q8VOZ+nGM/AWnyr2kfM5f0DTn
rof57Vilf3ZuwdbxZtuP4hnEmdKAc2kdQfipqToKgh1alM0vOuZdbEDsn9Dcf7y5HmNGDh14d3Ha
b4e/VXl4u97uAyeZVh2H+O82eUlw5cngxvz7k7T+4VqBDqmGYpcd+q7/bfXO0ktIZ6CVM7MGhdoR
71G2V6VuJmq60QSaMGRbF32BJbpXmyhVkC4iKYz9cBp/T0tWcctHzRb4nm99P41ic7LX1yKU0zC6
4MbFsOr7wFiNaUvh6IPjpPchwsZiJP74Pxz877H158G/ja3t7Wyv/AP34KqXV11yGxKVj+afnYWn
4ILZ8ezpOdM/otWy1Py5QNx3LjfwXM/y/7IEDfc2u1rmO7PgFRPNFx+2KDS4X6t5pdZiNvLr0K1a
69nu/bYnMf3hmv8eZDxry/MwAnWpY9yZJL8Nsot7yWxn4zqzHhdt6KT9Sq8FBXrBQ+eqb89PBzX7
+voV/DC676P321WzJFqu6+J5y+79bUvxV8XtmGQc2Hp1RznBSTmtB5tJ8gpFmer4mGtf9xv4hYbd
a6ecZZProlwcfuoH+A/gKnBcSM3TZlEJvHtzit+uv3bNIPO5BYDmAqBuPHAiT6+l84++dRup3hXa
+OGm30tCf107u0EYOiGIn/Ft8znlt0uQGMF5Dpmo636IY6S4gCNW6oglhHQvkz5m5Fp34Zd8DcCe
bm3MsGgdfOflOBG8HPg48of+eJ8bavoirUYJ/wJvW/rY0P0I8+rTl1hZQYOFs3enhkp3iSPUJ7g6
I+lHAZU4lgaRlPCp7u/eN4s0VOLVgOAjvr1AUyJg/omx860hoWzAbuDInmEy1w3vviD9duNX6SU4
X1JufGWSpFadDFO0cmlPMGaJGj/swZb1D1Ob+22abmB7js92/Oe2EQaGe9iuDvXc2Sh7dkpiq3UD
8sX+Jqf3OcJknLM37YS07aBHNZVmd7SjzWpnNzT8qNx+Vu50n0L4dp4B/zwBQ3sZKnisARwKetE6
3l4/VjUZdLosDN3AOXYbFbuWZTeLiUU21juV8fFp5fe9sRc+E4WX3daWsi8xqq/CTK8cZeAiO9/Q
bCMZZNTQd81bGFGcBoetUXOeyXD3z+kwGJUrCJvX6R5JtYPYePBWQbtYNZrJ+DTdxk9lx1PXfshK
PTkCDIzrReoqIB21oRRJhByFr0UaWUnkHWOXev5a8lurodmxD0bn0tpEfq1u2yd//CtoX74OVHi0
Xu4W5975/UsvafU5SOFzUGbNWjmGTi8mvS2+SqAvoJ7XtFSENe/4l6tarw660V9Nr0f0AfEOFt97
Igru7dxpJmgvdNY7tJIoM5swSCw0SdDTaf90uOlbI76uW2YVOfPTgsaoLwg4LtgaNEm8tU+4jR2d
2kAnatXXhXSFWuxRViiqvuFOeytd9ibPLnxGCLF0GlmmDbarkOzU3eqV1rlevXvb6N8X0n8az6Hn
uPgNm4Hp/ZXQlYd9kTMEqb1G5zgdh00WsXX/9sU5vPv9fz8Y2+Hfe0ZIaMzqhL+xSYHsz/Fcrxun
rDLdWlaQr3UvbwrevI6vSA/rotWYXa2Jf2saTPFQN8yoSloFwFqc5hp3PW2r6+IQodQ8fjLkb4fo
ghaPKqHVsnnd3/JzH55GdDHHIZZsQRSYrcYpLqdXugrVG9CPyDV1QOPdc9N78dfwRZNzdFrAfPAa
H+D4h8U5k97T6QoSQvcCs7cB5UJV72HA7nJq6H0DIkYrNdV2toNU2pjCm3DW0UFYGgtW/GizjjZJ
hJqakRqGOoxRCE3TZhqdjoughry/VXWiD/g8RpeNzgLVhz6Vj6i8Wzoznq9MYcqZWVypfFFvESCQ
8EP477m4a2S0Rxs1332EuJd2+blFWxzElZEpgz4uuAUV84BG7z5+PjBRmsHzpmsl3dNKg3IGHefF
cIZ81DrpbPF/qRFA3egPEtWEgjvVP4uhgdFZx/BlxgW85xW2ygiwELO8Sbp0Qf9KUfWqNi9Jh/5N
RX8FPyocFw19+jQdlcbnd3CHX45zz14DwE59HIOBbinQ+vo0OFlNIwBMcRpI/Ksa04oWxO9GqRrj
LSeT6DprZr6GgZWXKkvb18VxUbcDu73v3r4OKr7aUfp65JIXG/eJ4ooNkARpPm1nVXTAm+kSV4PE
a5UgL7BL7DjobTZ6kj+5pyi/KGdxbGif40zchjKmh+WWQBC5ixlTL/N/0Tjg3En7FMJPtQK/rtvr
aAdIto2AiiKYRFgp4zboRrl+JoAbBOxTzH2gsmFJN+bxhac5mD1B9gjHwfkXGPC2lZwB+GwUwmt9
PcZWf8OqFmWDmb/rp26081o3nC38rh3G1/dguB0UM6N3egpRkik4L6OvYnEFE+QjWVgOJMxGZ7Wc
pY5qT4pAJUdUSY1ae6ameQFNMKKwobYXva2ikGLl8at3ob459Y7q32ew6fxD4PXHDP4WcOe38ni9
3oKarle37OmM5MbFmpd6xmpwa5qFbiyOrYPfLbdTg36LGSGZfVImloyZRhFmoee6aCuLCkdZnm44
nZBBQaBwmkiBzuMOj+pWy7vosiWSMNipo1vW9GrEc2prENnbbYBwxDzezJ94H4BwWwZxsTzFkBha
xq9Gt5g5VTMZ5QMTOjDDixOIh7G6MReDPlg86pqrodCw2XiZ9kHoUItsEdyranA5sYU/UTqsopr9
KrK26vA0SZpDuAi7ty+YWQOvuTFV0ry+H2ANvUB8wsGzZQITrpuNWlUXEMX9a36OABefwXWD3vmo
6YXXBVkFop8ss08bDWKt/eeUpUH5Pyznzt95NAYHAHQGyabvuuE3CCKv1rfQKmiJVV715RAb3for
x6jUfD1PUhD2RrveRCdn5NCgpowTWtrUmiWmEWpg6M9uzR5Tzi9dVq7V7AJfkD3QTdsl9R3szOp2
denmT5smrCRruGPr+gxdTfH55/D2nu9/CzX/uI5voWYjO6Tmcb2q5zcUQdbLKQIJhAuJD/dap2dl
3bSnXwMEWyldeFag55jigSSNL50lK9iT63Y2+TAn5GDdrne6akRrBkIeo0Fzc2ISUZ5ipjDw4zET
Lis1noRtupl1IQ0g3TvuRhDnFoETU4An1GjddJGD8VfD3f8RdqbLqWprF74iqmgF/oJ9l2hM+8dK
i4KigiJ69d8z8Jw6e+fbtdey4jJGBWEy59uMJmfW7TMl0yxARqdtAPwasoK/l7DxWC3GM0iRxF73
BDdFfN3FzFSH0fJ9+ILTDqBIM/YbVuEu/qqyETGL3waPdvrYMzsU3T9crb+kLyjdEKUyIALbCa0g
pGTz9/W2Om/8y3Z5OC8Kcd6BkMJnJ1oXSLykcSctAMk73aRs1SOkfd8A0MWeEL8D32dMk+tXif0J
4nwztTWQdoB9fi+9LkldHYjyxcGQMdJ/TUpy2UDhOirTJz0HuBzgr7wylA/YD5ILuSCsLKXmHUiN
Fqqb0hw5o04EKeLUWGuJLiGWVp0iyCwoOkdwQQ8eRW3AvwDZwZ4rjeAHDmqDVwbPjOYXM07+cX5N
wKs7/DSiR2QchzNl3cMLH9pD5RNehnIMViauVwRJ2yJGif5kvAINJxpEoAcM+K6ffDigrcXdFhBf
RwYVNyDe+quOyY1JgQ8NNwGNXUCQsH10E5NDajbyWRL9xFv84Rz7v4ylbyfZd6iAgOmj7NIAxv+S
kmSVsT4HuVNRqTP67hsn1EP3wbnLgf6KrbOsI5yFX6xTdEHVUMx+44Hu7wXtC5kvSA9fj6QI73zS
WmUVlHRGMENCAuUuROKlyiGZCH17UQm4RxJCshwizR+YZsKH6iWny52LSN/QE6SIQwMelvxNm2M5
qT4DGsZqo9vQE9QCl44tnWYSWPaLHzHmb47DovDLFtns0Uve/mhTm/FNYU4Ouhq4kgZgPmMXJEjA
6YFiydPVZ6NqIUJ+Yy3AN5Tk4829LMG4QY9lpmwkbQnxSGMBsJ1EE1CPuNDJTiBUSA1iD7VCqIGM
N9mYAcj2ABuFF/la6MVS/k/617GkUHRT4fKIXshRovekYJcnwNBi8lZorMllQ0COm32AhEXc4RVo
PpsnSZa4h/Q38FPutOiDn7g4AyQntYPaGTSDfloqLLn8UdfvCoOL5UyaiMrBnc91ozghYT99HxFB
dKTFDRITK38x8KcUj6EBMkFvph4E6UHjV7B48ZigpG0B0chB9TZyCxgSexQTaTfxR2+wfdYckMea
Cm7koZJHrSkXwPhGGhKD6XYp3GgT4hpxqQivzsYk/Cmi2o10FPK/aEvrD/gX6ApCQGrEplEK5NaS
uQkDiJMwQLQw6NWgBqgMO6BppD1T0X0KEFV2f+QCgdcDp4LDAl1jBXZi/QyRq/myN5kYdCmR7JDG
iYSa0DBsNHx3yAafwFJIS8J9s980nuRyh0wLI82C0nYR+yn5kWpIgp4q30X8EB02/UAZg+3HVf0N
PXF0GaFbBVHxwjM5yea6wfmDxMcYc7i9s+nLUay4I0y4F7eN0JbEkFZlC1rFFgPJ8siUoYli33NH
mof2dBm3XV4PM+2mGsaKu5zqVKW95VRPQgQjVp6I1qB+H1QAeoH8WTKX7Ireqb82NzlroT8mxgMo
B1gPt4npjIvNcqo2IgyWmy2XQTisie/E0lSK7QUrQW6q2w++LyZfG/gL+9lqePuwPR+rMsuu44KU
BwMgmw65SejkYcHCVe0xqSTIft2Ye7uGXrvnSvG64TN0kLYMosVUwXP9h/cAS0DgRGIjZjMCdA1Q
ZrqZS0iHVQY1sqzRFXfknmHAmNesg9wQu4CYDpeUpjU0MxkIYra1Osh3cV3erhiuEZQCZvILoh7/
jrlECX+C3T39GFhU3AS3blSZYqCF7AA4qpG9Z0kzOz7PuB0LWR4JrwinVfM46WdT1HfQBNGXFqIH
AW8IkZLFQRNdikcdSYdtEAQqcAKRcPgatXVoMVYbygT2pVGJMyux6IPU2uTeIK5WcE8V5dSlbNOs
gQlKgHjSYS4lipMD8fdmjXBTw9shAihxrQy1bBkoSDfY/fQkCE3JRCZh1x/JxINCEE1RYn8oBE/w
dWClLeHHiWsjS4qLATSylhwDiXC/PvKflEl3PQc3VTmnat3V/X5kD8w9CpvSxywgCsEsOyKzAbQU
2QdoQVkdzQn4h+hdiFuGhyEyHFdkXoXAFJtIn1b055fXVlMZFF9v2ZW3RU2gkAxxQERn1uuu7g9P
nA1OuBRN9pIrZ6+lwUmBBVjn6VXCItLzTwjr4ANNCApM7Zg8NyAKsa99i8jjOqx+hBW9iUhImxCE
NXJlfAt3sH4kaQH1jEiAD9ovyHlwI0IdUYjU5+87QKIP4NFEwJa/h5TXOESjDDEVsdtk1GgBG0fH
a2JLezSAqXREQzT4UtAidcobp0nkKv12C2C019ICRVwCsgRBi+hO6Yf2WrKmJsdamxf5To8gyo1a
Cymx5P3LK5ERYEogQTeeVPmKXyu6XgqlCJlg12H8wVbFjJQEajaWK4X0KGR/yHCBZe7PkHTDUcBo
nAeuw2MRNeKmbFFBmNRedKMeBpFeRMB9B6UVMfZEaL/2/DcNUAlISjZOA1PS1JJDOyCMOC1feA+0
PgmeEpfzTQjHelIedrg1WskAizwmdxOLO4kVUrTg1J5eGl1WDjYfoBBQ3MOqjycmPDNgmG3zQTKT
UsAMcOcwHzjFSJBoJCtARKUElHhn+VWNRBHTKNDRW3I9SQBA/r76/RYiNsaRouxKKcDraFDwNalb
S9VO9stl13jU3wlG+7rEjrDcc4zYtITq/jKStMFNH14K96sOAiIUTvKGT+5zTBTG6jrTps1B+qxd
UvgqMt6xETwOp+tv8eLAXGkOGFGAklcxAFmGC7Q3dHA5kZztmmtIaE2NkGuP5JaP1VlxYBkzXyAL
ILmDG8zceMeGoqHI6SLTmOXAsGE+eXI5kwzpw8A9MCPKkEjyg0JBKlQ7DRXSimRuwDl14ZDuFBAR
DMrySL1aaaVyuXDN3Ua3FHh1HeJOMpQ3zXJQ4pd6aCYNbVxXrYa0zqU4qPrhtZMj79dZ4wui0qph
p4GisSWnHR13jbBksHoCMdz0ERjZYLcl4HtjkjaXByMbpi9jQj8K8cUUFQFbR52jzOdLZdUi/Df2
dEvEzpbW/6XROpQ8ntxQlB2sppJeMLt0hjVD6rBte+kzkor8EWQd8qyMPXixEkIUkMp+yRr9hdan
Egtp2bsvEkX9nxg8XQvgei2wR1YnA88iexz9lpMI+Vw7oo4D96Zvl6OJL2ELSaJKu4CC+oDZGMnS
AAQfkL+O99RCMCPt6wYoOMHTk/Z8f4PjyvUJFdUfBA+o2N1LxFXiqD7C8eXgBPRWKVfINi+Iq9bs
By9mX3nNBl8dQcbsRkpixzFx8fKRBqtUN8rBeSz0scQRTguL3yWrUKN0f+WxntVPiLKTpBaoh45d
cqsSeYXkdftKUQ9rQLfZZdmQ7iBf79ClpPSINQKYqaEMIVajA8/InqDGUEDGpZpMIPUClgpQoa16
br9GqIFXNeILUhUh7EI3XxolEj/xWfPMZv9FwTwAeJROhA0+XMGswk6i4E5I6nDEoGQF5VIMehxN
KDEhzqoYWLxgEe1LAiWFT2IK3+LgprEkqjx0e70NlvXbhauEJJr0Rfroitcl/9Yi+fIItYQ0V++K
AK2JecXBv4LylfxA/uICO+gdXykm/4FM7/6utSv3993QNFu0pOlJ/8r9TS85Zsa+amrtTRqxpZAI
YfjaJY8gxMG/rCCW0nxrY9JcN5edJnC5AflIXIgyTZmDxyE3dGlkfyjYtt1ed5Em+EO14peZ93/y
WFrJHv6SjgkP6u/FiqBY2+nlQrNLR4bCA8J0ShiVFZGQSpFRmoxKAm6rhE0gJvtTEYfXb9J+kB2W
FlPdthgZXJuJaSkCMZe8rms1DjVKpIcKIGFa/UidM8SGaflSzDc4HxHcEiPfLNs17WELq9zlD1l7
+LtQ15ydv3zZX2fncNyetutlfl48wfbstx6LF821aqWqkZu3S+b+mthA8+EtQFK08B3GKQ0jvt5t
GXMXCSugZj29LumdXyl8KHaQShuLI3N9YxMm968mnEQUXYtJ8l31k+9GJ53fiDM/YFewPQ7hNxHb
9/ZbwbqiL/mlirBPm4bQRqUe68OixivWdoqCL6q+bzXu1IpVtQbgBINPigSUbybByHmQyoj3nCPX
ovxIeUPeg9OYMIjEv9YFxx9Jo1QmYQnlEiQ/ec3daN0FinMTAJYeCIkVH3HuJwA5/lNRoWIZS/Jf
p6ockZ6mPdiZ/gBfo+wD1qQyGCmK78+cRnJetPGeb1IOyuJ0g9mz2Lz8qfZm/y6UNycYiF/oNh3j
5vL8S1UmAcVorrygWsA9des3ulmnd2tR9pJo6bbBq4+O0FGBk/44K3DBjMBVZ+PHSR5dKbb9YbSZ
v/vIzc6EPnVh17RcqDx/v7Ty7FQnVRqqRES/PlZpgUIIyzyGlQNZtB8YH43uLBXAxk4JVRaSOhL4
ZqEHFikVAeVwijgkAisivyxCYGT1ZBqSTRT/Zh2PoobCApJ0Auabzj6iezBmeamewG8EZBeaJ0zU
mvCDvv8unrz3lDZMeV2cYs3vus63OO3IUCGtIpWO4i3t2H0mnz8S2P/haqTDDmfPty2fSppgRn85
WX5QHfbH5S5feA9wO2gzoKsIVIqwdfxQ/AGv0yBK/1rb5mQErmu32JALmarxVf7Lxlb+1dqumQAW
Tjp2nK8deHE2CUfiUr26ydCtJmV6Hxa96joOgnGwnpzqgbF53OdvFvEtZTr71W59OdvpehMfk5m5
f63r99J4p+q/pV9k1dt4F8z+MIR+o32009SSgViBqHSgEf79CGXJ1khKK8+pg5467vCOGSqGjN4O
2ve0XlYd6NfRu9Eroj9s9x9WMbaLerMTOJYN6Pjv27ULN90sr9t8UXbM+Io8iSYpMgeJC9CMSHut
+b9v0WnQf7/PjwdsDJCP5dsAOv++yWDpXfcr29/iY0lC0g+JQlGW+DCmyWz7vbnbvrkt2rvxGrZF
14wt4V1iK4urLLaztomCXRK7TLMPWf/SqcaHp/Lp+hLMEB7ADrQeHwd+3z9G255770+tKWhUVBvN
QTDej8z75SLYR61X+36/jEm/o3JCb/gQWdd2eYh2Q2+cMX0g8RBSazmiEwimAJHO1R3wGhJ2l/d6
Mbm6kcaHXbyHXvN4maz7p2mSRHArjna0Rq4vREy6jLNZ/ZxlnZpSA6JKQRdK3wQNBXrqVI9jKBxl
THuetGMXp8guFQ+ohI6Sjj91pobTSzn738YctcLRYUbLOr+TdwnMXaoBxvdyvPzS8iGgyRF7BBvN
wo/1m/OcDU+z0/QwJeH7sn/8zxQFRIhHneWwwq64nVzibWe+jRGShJg8hFngxE4vf0IIoM7QKo6L
uk0nDf736Ys+WkrnqudQHizaHXPVQRZwg33ktuN+1j9Xvx18GrMdvdQT/P728hSfkZKk0cVqDsrk
PDHL+HSapkmcUyM6dziQkRUhkNPGPyEOYm8QYqOe0jWO9m7ExDMiHG8Xnc7juT9bsuokbSAlNa1X
5mwV6IpzRFfZNuPja47UAdSjNAZpYt1BL5ueOofO12G0LuOyb90b/Qr9ykE5tO6Bx70eRkkWJ0Y7
T+Lg+VrHqBXayInRQ6ZLacCDjvewhuYnFItJxmL8vyfmKM3oaqczoCHzc8kdoSqlxI6Ke5Ak3nir
kbb5pG3bHp/hW1wGpzw6kB6Ugw2EC6uOz89UCj+MV6QPskYAYfOdtL207dOn9eluR39C+f4/8Jwm
kRaTh80DEwjZr2k2T7xquzu66WI9LYv4UEblvMji7HG52DxXaMBmgzXExdh/f6BsMiHy8tugATYT
DkLl/GFm+X9ott8786tVmtjrw6U2j2eA/xXFO1UiTRcoFDShnkR0qDtSD1zJ0Pf85BFpKii7rX+E
OoRLCpia24f1kRFDqzCVwFtWwVDRNJn4UPmPPLzODzcBOfFbCI2UHSkWJQa94hfWyOcRd9p9BUqw
SygZqPyeUmqliDBEQ/Fbkm3/PtPZ/7Tq/e90QDX++0R3Sotdfb5wOgTxbpHASK0Y6R0S6CsrfKG0
nXQW8UvyPIcF2KAD+O/7oMDj91zb8kLLdUM0D8ImJ/jLWrjb5DYhFAj9K0Xiw8S26MLV9/++DZ3I
/7cN5UGBzxpm/84rQCsEu9Z5v12UP6ep1TcBQuPv/Vmd/zCiLM/5p1WS1ZFlwwlZrNxf+KYwq/1l
kR62i0v1vjzc5+5j5s725nPqfSfuqHCKaI3McwF45Mp0EaJt7NPNDtKvgtAje7ROvTPu3dUhWrMO
WNWz5c7XK1R8URA50Es+XoVXo8Z86Zy2o2T3BCKwogNuDNbJ69l6rPO5fZwaxryoZ1k1DYzJZd/O
qt6qAJVzzdrebhxAgTp/7cP5rgSjU872KJy1BoPCuq9W72vv5biZr/ZvKbSkVsGkW0XnzWAVDuvt
i4WFtbeo7bldvK+poRJqnN2R536vkvcNLPTK+b5sv/L14/byVqEkU+5BJlVzN1l4p2F+Ha392PDu
Micuyp557qTXtuP2Mjib7qM1ytwor7qZ95xteDy6ht3Q65w3wyx/gKl3BYbQL8Ctv9eD1mbA5xXl
AHUcu1fbsPReTdCIOFVfD22UtYPeChGbF+jWOK87+d3lON/97N6v13t+Z1cBxbin+TEYFMYkmMFG
TKbcZe/lZojebl5MWF2daOe8GrQ4F+bP5RqbQZyTaM2Mu3U4teqHuuib17sN+D93FZ/WqEgEdxm8
mfMqNnavxmqOTk+Qp5GzRG2m7pbJxEZ7s3NpzUCNGjTAwmjr9rzk0TRnIWZW9Xx7KqP0DE4BEeEf
ODjH6SnvO/s3FIrrc6/axDvMNc7Py2JuIUZV9K8c8Gz35UBw3D9t3LkBq3e3j7wdJ3R2JE5HTLOe
X4JXC4ECsGqSEvbR5kKL/dI5hlFpzq5OxwABYtDkJDAIEXK7rO+qNDp5ejGqSTbrrd1eHufmblTX
DwWup8WQDsc6aJ+9bua3l5gAWj0fEay0w72HPqg3qz+9snNddThgFkJAwbQ6tA+cnrBTLu9HKeo5
h9Xd8djmSFT2c8vuu/RtqEDCSTY6yCm5rfbWR8bgwWEdDedLVuVzjyfP6XOym56McZp0iiWYjeCp
VYxWdc85xmBiYQ6fW5FdRnior68YVOzrVbv1UwygiPIU38gNtIUCUiPqDVb78MMwqcOoCnpXE4RY
jU/00Y9W+4X1uXRf9j4a0OcH2tfk4xNHV1ky9+uuZX+X9dslH/nLoXUcIr+0O0C93IETfPfTt+ow
S8qPTUhzfUbLCkJ0Nd68rKcGyubjFfJIY+/OS9oF42NNV6W9jHOElr9bGekPttLj4m2358mqWyzW
6dDN28c8guezWbaDweEyrNy7JcJH28er1dnCSgzHBmR8A4lwZhbje78fHvZlZ3UYlkiEtibZargz
+G73fMQp6RdV9+DdW6d779o2PkosRcsYUGNKmQ+PpC0q04DkqhjxrLUZK1tdGTGuaWec138CgG62
E4V5O2OOai+B42Gp/OGGT9u39Bwdvk+g6/K+W83YnSM1c0SWodyyoFLLbYHsGldWx1/drTaTLeO8
Hht+tDt3drv3wu2HDjpTNI3MjGboNjpVg+oYhZjYAdkrhyDDgu4eGNlxP8wohNfAKL07dzfetCbU
M2geGt9WcIqW6eeVV7XOfdcZucUj99u3mn7V/qXC6qS/7S+T2AiGpFa8xq9R00cry+tVZWyut52r
9XG+prHF86n5eZitAPft32vBnEtkmKrudvlknhfLfBul13llP56Od1w/zjUD/9ZuIQfROR6nKwBK
Xvmz2T+Hj862X+dP1qV/LD7Ol3tr2akvA8cYG+UcqOUlIxzdMUM9rcENlVHQBp2Cerydx1fwI/4T
QOqaXghYDP54dz5HHFn3fgn2yIs2qy5aNlsqyXegmgw/pvWzf96D/Qa9YapIVNQfFgJKu+o5C+fr
xf7tPECksVM/X+chrGkjsqHfr3d4HLSX69G+eGihNGQAtr4C/Bya+dg+DUIDNSBAdFUar3uO9dgK
f+rlyDp/pulsaSME8JL36Tgm89W0niPbVZnDkz9w/OmpHOZMtljZg/BcJ+/IfOfI7YST1XT9enyC
a7/E0sQCXjUKp8suZfgcNUOo/a2+dW5bszPSYJdOeOGMAe2Kk6Jd+oMEzfovINU+DkL2bMciumZS
oy/MC+oH59w+j7fG8Ox+XoGiP1HXn6EwZpUfBnLCBXMX66wZtdBnUJxJr3X9aPjTFhAHPnr1iEx4
GHYO7JIxaFmRi40sLaJrtGdvaLQzqwAUIIw/jwIAy0n7WIy85YvBdqpWZM3cR9RIn+17o5iCQ6lY
Ye+rtJ9t3/MUVoL9vMLIbzna5Y8OGn+tGY/D5M79OkMaPryl3pt/jYRCTJkI0TmaXVvt+vgTIGht
x8Uy3tJN9CPjzQZ4EMQbY7Qig9zEIfJGgDbOEy/oIg3gmPR/YKagzvFFymUOjpcohDdPqnBwLVTu
JnvAJee+WffWy6fLCZPTbDupPD86mC8GWZXPKK699/r6HWT31+VrecZnYrpt3XMpO6DcAWDuxtQn
rB0lymScW+QgRKdWxKxxCjoO5qWbl6sDYL2/Qo2hAp5g12n77N5vgkW1jG1MLazuETkvk2IS6LL1
1wGN/tZkky3KfH5EU2VdIdwAr2DqDuo4Abw9zpwv5rDLqV8d7z1puNG9c6Z7r3cle9vMrvW4PL0G
1eBwHqyWbYeWYy8Ha5uQvEUrSNPH9v7S5j7Eg4XiSTDd5NPCj0p/DMQv4zIzh3TMimhrHpmvkGB4
Q8CuPhAycSaI0zOyo7ZNFZ98+nDqnSCnL1G4iFtmRA5qkXF+r3BJgHp2ibEiaJXt47rPM2encyWA
eUm6V4Ib4px6UG86QHl3ITWeOOSbHYZL4rM7e7r2utc77xz92Ez00A9WEdirYrBZoflIqyKPN7Nq
hotw0UW8j2nWyRHNCbI3gOohW710l6vO1n3KdyNbyhKDYts3k6k1CZ1ugEJG0F6V3dY6qqFIhXrG
yaL6KXupgOiuIsavUfddJNyzdmnF9Tl2FmucqJ/36QgKuj0hkHMhxo89yCOR3z/s788FSGcb1vu2
HCSfDip+vvZlC2QfQQqH6SlK77CrJLMnLnBov+N9+bJGbf7JQPXHmvhJvDkPMtQV0XInME3bu13b
LacVZulvxefRiA7AbZNO2EJ5I04OMCXaxWeKCNzyrtrD5uMRTeu8V1tt83Jnkyx2irQT7DsGZbu6
baCit88Ic6I1l16cPZ+e0fkr7ykDeI9WCw7Has6M4AztBdMKfheHop17TGiMEhfZhj5KYlUdE++0
ouPb8dkCKFV1SzJWr+uD40DKz2qXCNBCKWHG/SoAmFKbvyterXlNkI5wSILCaHd16lQ0gRCsGa3W
3QPlaSw7rv3wendF+IfJ+HpCASRiwmGCSIyv1O77+dQ990q++3F+2pmYC7CB99Nqui0XB29sbPom
cWgyCurRyp6ck3vDvDtTZ6XA7HYYCpn5fDGnDMNtFdMGfHk9lt1j0vURHUpGpotGZSet6SVWiCNd
otOD8br7sCh72sPj4LrsbueXH8xcX11ruqPmuxzvlr3d+oMUosVG8rfAHVfJ3b4Yh0iUcn1vY4aX
B+/xOrociUDdWZLNrTDOt8MM/RPzblPEJswuqXGjm3lM4nA1OxLV8XZ7kpSTSznxQWmGVZRWH+g5
ZsuP/epllVixjdCFv/9eXplBSZOO22dj83y4PLDb0Aqu18hedk+IEhlxaVFAXewL6v1lL0wGB5qN
Z/DOyC1SAclwb2h9Hldx57Qgawngk60fNnWcIbxQPoTg0OuFBxmo1VtR9TUWZTJ2wnHh34de20ei
kigIXbn9oBXOLPq+xVNNedsahKfx5YFxAqC4Nap23aIVbzEwJN582YxcMCHDlt0pP9KncieJF2tS
QQw4ZOP98gF4a+XHGeyhFNi40BcbYOx5NB6PX8fT8XTamU6H02E87Q/jftzn36w9648wQomcaKQ7
AqNO0YZzGBGODC4xdinRaORFzFaA+/btUzT6GvVn/dnPT/CBCGX0aEcx3WaWSeRlzLsqPrR72CDE
PX6Onec86sTDePjAph7OUT9sf5UtwM3zPVYW/l2dosZGEe88CZIxFapw/ZMPDQVfSzwsdi+pu9hc
3t3Ls/mdZJ2t+bxfvriMhuuaOTU3Ohu0LNfwFs4npq9pfuLUWVSqy/ct6lzwYA6DY6tfwpbCNjVQ
Aaq6PBvevLW931lHHGf2cbKFjXJ5DXe9kEIkC3jZPnmfVTXYsSS4EJqX3sulejTTSbKaBU9O2V4d
XrfJbImaCQy3dJvEO5s6XjnzjsNtPWuxnmZbJ1qBwvcuVcdMl9QIKQOCBfUqyEfUNJmGCwfzYih1
V2e6Ps43jIOcZ86I/1g/G9PC/C+InMKMbamIVozL8BBbBJQu84ZhQxU4Pa3Pb+Z6scuzeFlTHz6Q
98KnO0Hc8E9xncfeVw7kyK3zaOee4g1vvkBLs3n9KZtZ2eca+VHHwnHmwm6l98fsyXYe4XqswYyZ
S/Y+eNkGs3D3yCguiw/fG2/y1zPKYUdqgBtv7p4/KyqF2eep6Pnw+Ihb0lFaL+yU8LV/2kzLzcDa
LS7WjITSDB4SCg52Oqu2d8fri3doI2pUn4l1vix3ahzyKE/RVeo4PhnukBJFenrdrV9dyrDn5SsE
9312H6CpfJ7tioejHIiSb59ScR6F1Mysn+Qyzzhj/17h+Sece0A7BRqyicMjjOC/V7KqpX9J9oFf
LdgOyeDpJ7NniYkd+T54N2DoFN3sxyBXRjwl66/2gChoDt+FuwXZn+l2yZlw+aQeSmYxCJUvKoof
HeJ1EhNIZKf29cO9d7kA+iiiTtaoUb4Wo29j91yA2EWKiYxmOyJibSWdPH12I6KtuOi0rHFweFl7
MZH8YTt36eDSMrl2IJtcSGLpMi17va0LZIGOQd83+qzMeTw9gfO8RsarA9UwWo0er15cxMzwBweB
XGgkp4o6+CA7tOE0ETNA4v/3o9mUYX8VzOAKNAKWSL2EvzmuR9/PWmfPzRaWE59b3fATVqlJs6O1
bbffKJGABFj1sALKxpPyqf0CwBNE+Q7NtTS8q7i63keV+40C3jaJ7oLv2n1f14vBZf8eONE8J+1D
rXNgAOQFL+Oxct7X8ZCl9qmjdaIENmTEUHgOmerg8C6DaP1iLpJ9lE/D6wBKWQbgvI9f0F3L65/w
C0uYP0Tc+vejYKvN829H4VfP9LC++hsokylmBMcxLZKIdkiE9mhMBBRjTMRJvHfvgruwh4tAP53U
CPtEX1wgfxS6/uc9calchtQvHevXnoR5edlVR/YEfPuQflOc4TiHHNsZCa0c5Suk9gfHzgns0epd
UBkgDkhSpkD///2QwNH8h2Ni2yjlACrxTb/1qzVG3L88pwlZsJD5F6Bhuh2BsoBj7WGVp2axyCS5
EwcTCnbI3uFKIIFPMQxkpqk4owAlgychDeXD/NZj2uOChs6z/OMunwJr7VgSySwBVl2BVclhWcDC
G2ixkluWfB6EA6z7uO180MSagIF43HdMVlaAj8C+xlfEz87kenhIA7JC1aMreE+DkIaIEX4d+le4
LfA7GgOWPxyqfyoFUwL+36H6VVyvAsPMoY9DvQHHchoeOqwmVTd4XNFhP37CqgCZzyPYN8A+xHJA
GBD4spzX0WYFP0RZbLxtSDqiNYjn4FjR5gXgETeaWGMBG3CMHEvLXyha6fKHHRzahCjNAY42EJC2
MHSyvAcROmtwmvTgwdb1T3T6SMP9TgsDWWqpD7zQhx4DkoTG/Rq0o5CdQFCfhdjTZ+henya0yRWQ
yQ3tKRSx8GU3i3AaZYj5FOAiTZAeYggwVaA4L26A0BYYvc8FK1g/W39gy6Nc/U+j07GhvkFY9t1G
lvcvzYTquMqKfeXqkCOTj2kGsfwbIokalzrccCrejp8SLAgb204xR+SjIfSW+CQ3ZokA5lcEPWV+
II8B8KOoMANOTj/UYOUZF7jynpwGgi60RNGOMKc7gq5s4LzAOAVr1OOsR/mMmhKwyFHyTd8a2I36
ogJbMnjpIQk4qXvhO4HkDFf0tynWCfkJ9gasNKO7MWHcdFPoUyJQbdoL71mMKtkm8OS37DvK2bUB
Ua57q10/BLO84s9EYlCrrfa+62AMeZh7XYGnlr3VfdUWFB4VqAAkvXpbyOSB3KBqykUqlBV9rMZq
eMe3UCdLw+c6h4U/CdHnFGJS0PH6R/cAyZc0YiVgZ6MQJC+OBkAJnnE7qH9ssJByrUICT7gy0IQr
It0bxAzl4x+UE4Dr0bltvcjV6/iunhiwxCeBFeVSHfamVnyDaQWfwWeFUKhM4IUIQVEAqNCNE3Hz
eChHAvwXLDH851HBJBqG+vKIVylIH1n9yM7F+qIB6y1E4fgvZwvuP923Tedwtwesd2K4mFP8PUSM
Ebb3vzdk1wQLTCcB1h833ozuT30PBMvApIDMJ97EUkV0uWwb75yGR4Eo3W6kCQewIf+jWodHyJ9g
f4iF/+NVEAbIG/ngJbxfMLps5xRFeLZ0FYhAcfM+lqEwQqJlX/wD2yNlgJk8aCREuSg0uYi00Ew6
IINolGggoKQ4xoG4BfLuit4nHCbN4uIrCeJDpASbQUSkYpwI9M5wFy5NAHFKoWa8A+3N7MLFcoO4
C71OVjQTsFcjCnMzpg4gLQwaneVAdG4aps04AsD5n5MvVKzAiLdxorEk0J7Gj8baDliqBgxKnnMT
uzpLDhw0EYU7k3nPv0/rMGn/cHR/RZpOvcyLVY6CQetRSx0wjAFZN1MA8HBAzXK9WXaFx8+ZIKp+
OM2AcQPlYLESTFq3I3PAtU8hvRNC9rBgxpS97fCCRmXSx8vlSkPKv9OxlW/vkl60g7CK2bGgiRxh
knFycnlXv4iJKL9gyEoPrTexvRCFZXIDwM3y+iJreFlYBzR3OWvAi4ZL9tkBuHlzIdY512SIwzJO
wZAF9YTssKQmpilU9LCSZjThfIfjOUSQsV01Hm4Z3CnRk/S8XEw0y7OUsZDd1v8LjWQta/zGeNN0
4rRPTFN7vmozdY0cJphl78oUrcXMatCym0HWWX8jpKPxsvm40SI04Wq5EUQeuWV4n3TiQL8LDq4x
lD7dDIFKCAD1UPB6tMEfhecXjF/A8bJbI9uqhc1t27APhIrXgtiAt0F/a3IirYncT0UamtOAYBNr
7MRY4HWgKRtIudXTiNa7RGvQNAfWuUehlAEoJLSGIejmZgo0u86PXiMrGsFmhXdO0R+BCgBhik7/
swxjKBfsmnb/6pt1kTUSmhJYezG8gKBC5SpRV2YSmZ9J9P9EHG39YSj/VqnfbquN71yd8+LYIG1v
XEODSpAco+X9jW04bkji8sHuwqzZ4ExdMD/y2pq95ERz8xhThKORY+C4Q8GV6ZHfOfcSPgZDZTXU
qVPPnBwfdj2IRLKECgbNedaaiJsQ2CGgQbBBAmxUYFQJ4itIRtbRiqebqCGaewpoY2JiCdpbwPrZ
QuYVtQTt9kfNPBoMTo/+zToS9+nSmCcqQPF7cJ6YO7AL/Q+uGerTIHgBhNhMOApghGK3QWyEQ7Mt
lDuziWYW0PHA0zG5lHsUc8x10qASOaEIPL2JfveneQZ0wj/NM24LKKKH+l74G0mQ7GuEHHek6aId
Shha0tvJj2iwHGhM3TRf41t+gWwHM9KLwrvzj3i0Yn+Gd5AmMZ+nMzmGjyZkutht4sH6kHnFrRMF
90bDPYFPZRYQgF2UO80tNkE70bsWBNnuiTkpOimm1fxJjwJ0qWWILcouXUkWmgsUYEWtGkXaDYjm
1K5lGA7z7SEdHJqdk8c7+8JSpKiLT5cUNr7ZzW7B22v+zDqFD0rjaqZtNW7d9Pv4q3ZeRF6+U/mj
rVkE0vokkiGFyLiZf1I8ZrgK4a9hrdSDljX4cUHIm32nAUv1TN9Lm+a4sH7JFIuWNhFTNlS85Tzv
GX9Q3CH5tmDo3qjz/h2G6KCCjjyrUCnpl+9UAtdU6ulqDLYQhQ5jeHfTgBxGlKTbSifylUDaWW8L
W05DNBtQMkQkWCpXQtprzsAQ9lM5DuCDoaggNw9T3UOk4rcdlK0N/RwYW8WPJqpblGXx0hSmiN4k
708RVvRmZJNObB9ZrQe2vhCJKWeNalICmERaqEU7Utwp7K7YaiIAHf7D5Jef4vlRcO+0i2kF+vFA
vmeAvXmf6FB4fL+sB+k7hiiEeOdmlryxj8yHZr6GKqUsTLspG9LNlKhP9P6C6ZmWptez+bYylbsO
jZnmSPnOapH3eiUGm83/XM5KDKF+MQNnHCF9WV3VxuO+s4O/rwhCJnBesxZoNdB3FhTefG0Q7yPk
t4mrBY0X9Q361tsVko4CU13qAAQ12cONZAOiCGiRQOGbjgOcKq9jw7NiDQdz2SzcNzz+zTNWLDRx
m26pl1hIbJqlQrRMUQu1qJy6IS6tYqbpSyit1YlVtEvUwolH4r5LGVLHSzFSiwiBoF9RAnYIYjLo
HJFFgK5mY2D4k4meUcIBuIIPvtGQdiiYHKD4ZGxQR1yb0zC4Gfbdjsi6lz7XCVkzkVmT1xwxc6e3
0k+VbKxnCaK36w73PRmutdjCjS8gZ4OKNzS0yoZm0FAgm68Lf45zpnVQX0hbFAXqv+NWebvPyC0/
ZRuozF6h2+0wM6J/xCvR4VBuL9tbjQQRqVih+XR74T9KtKE5Z09aw5eMYGSW2AfjSay9slsSZdkL
8wFqHluwoP6JAZeBwXzQwFfoiZ8vwZZFrCGu7nFhQyxUoEbowKaVXNhdIDXM8GQTUEIkBCEr42om
9oIsZrHbIMwPMeGEpgD9AOpBSOy8In9Xunj8tN+gnU9Aj7QeW48XiiIhwvuk53CDUJomBQn7jh3r
oTISsY+cr1siLEWNtAfuoSQv0YpqT42xPxbPDhY9+bL0IsSFUYFFm3SYcfX4NLytxKQoZLAmz2mB
gMfQ1vusAcDJQ//4KoqRbhc+Qmh+2cEqnEi5iWzvEeTBbVeoxy4fvEifvf/coUwOZOn/CDuv5USy
JYp+ERGYwr0KU4AE8i3zQkga4b2Hr79rndMdM7ejYyYUkhAqyhyTZufOTJrAkt1EdwIdabS+meB+
cwJdJu7xaU/u/KgtKVU/utT18TzGzHEvYaNSP0FlvnTUTaCCcV+mkpsINeryT+5hkhbucncOW+4x
S9bBtjMn0n29xuqANrR7U5Y7Xnad1XbFOKXF4vJ6/FmkK2f15vKGW0eK+r8b+n82jv7Wv0V56f/A
Eir7Tem47JM9ZXJXKSVHldRvE172CRvGJN8FVcCw35MfRCAbpIRDlmY9PlafXeNaieUUl1cHuUCH
H3+W0+G8FgyKmxloFHWbgKM+9Vvtp+r4jl/se5pl5JcNPNT/cg4p0/0HwiX1Mik6Ta2QMgDeb7BU
dXaZLk9ZMBIn28VDLjzKzOebY2zZw8TSCrp/Ggwxiz/hlbjAtKdDATVMvZilDYN600x2cYVYDsN9
VmDPCWdUEWsa3SStIs6yQChCIqodhBjiuNwYvfSboxda4U5ezCreN4HLkWKbAb2bTOKjeinlYTSz
Z+g4unmKXAUZNv1emiULCfx23h3dEnA2KWX/oEsVCs10QEpITzm1tt+jJlIaPGfHHemqkfwKN29S
O5CkbRo6PQ7IdIoJ20v6M6kyzGiKSS1FxT+YTldxwr9IlYry+EAyu/DMFB9ujoOWb/watUp6HgB3
hpoEMYlWm0pTSONI8+jIN1YWaUfsTKw5Z+P8kOf/m/bUZjdcPi6z4jW85IZ1C2gD0hh+hpSl0NZR
AzzMIpU9xLtIImPZZCxT8WwzU8+dT4twWVLMQZhokJqhmDSzXWW9Z7cWDzrnXc1v+3Jr+MwbzD/O
PffLRnezU0OCqrlsekCL0AuXd49kabG9SX1Woln1xgI3mP+t6SekBXo89Z+tPqLDkIPzyI1aTKjw
NHzxTT1LTg1WA3DSJgQn+rIgTWxOtmaJrXJubl9Vx1lEOdUOgCLLjepzFOuZj+Nb8rQg71m7Rpmv
daUWhUqJNtAKSL6w+YHC5VgnpLgmLCWXE4HCBMPDRYZdjImk6mCFomA8jVVIrX9weVi1jncTVifH
DdTsIlrStslGAlvYpIQ4yWfT9qcAW3v9Ca1/UaOgR3AG7HdNYQ8Aok/zv0fvh2f7i9O+obG9XT7a
A9RPmxE3bvLcqhjHemaSmjmlguqrYs2h8o1YTsXfiIZW/n080L0avpjYFt0zZ56ms8Qqpi+eKfOX
d2J5adLSPylJwoxZjMhk1jk3MDPF9TMmrkcMzHMvG8FtZ23SWFjAIPdo4aMEphwTqBqwJTFNMZ/7
zwHvx+Sm+AwYv8a1q1qMYYRhHcB+QKLEPLHAnF/UyZphbYly6PorPKxdY60anQYoFW4QLX5PpWjy
LwFydcyueeyUcZeBjteM2DrYEvmn5ElLQDto/bpnYjGxsDWW1DzFCjaVO3YBNsGu/2XOtV6cet1B
98HNAgQmRCXixX3H2jfOqws7IUYxbJ3wDrgbBodKNaijHZtKX0gILYvMVlsDxaPgXdNE7lCAVFUx
QdGMxrFlQq36HKalSWck53DXPHw5TgIl0QmBtMVpLUCDxKCkTWkwprIJwhQq6PSBQiWMJv3PGbs8
UFAVKZ0lu8iKXmGw0nWD1eOmFwYSEhpBMWTeNCx80EzbJWeW9IyMgyWurGl1c6D6FbsutoadsEjz
fKmjHKwiKe6bgXa2MZUiKIy7zRoauRShHXPuYykuHQmhmhNuj0YgbgGv3DkGdDYDXfFquqtRiAhV
v+9gUbDgXFb0PMrXouyqAoK44FzLy0blWblWaoxfGOK6xXdc7Q7y6Y0GuGHHREFSaK9gR2J9AW89
VZ5XXyJKfsANFH43zLhmrjlGsag1g37NjOulWd3JxTENrihT4B15Xx5JEaoTK9tFGOEMZwi+GETK
MR6TsknT3q/g7QQRQnbakWrHGgMXfLLoCewRTYovs2lFMoI/HibPvN+46j21l1JluPor3eAto4g9
vvql3wlgDypIwRsWyYKe3lapSfBJI9bn/83xVl3ksc5UNpSIYj+5TA6vFYxVsRoVTYw2+XDW1XIx
5rmiq9t17V/xTlzn2puucaHuGcsFMV0XGxH6oj4zWlqABdooXo/OlStAB5ieMTiwF7zVrKA+S294
q9y37JT7QUQ+zAfYo9ebD1SGTIVo9YGh0LT0hrwtQocQX4PAcPdZIwh/PLUDlUmrfhM947VZ1ACh
CJtha9c+9sSOcoyU4+JziUlaKEs1lwOhBFH1LafEtxw0hociL6wdbTLiCU3zsw3d5R73bOkxhZzO
1EJSsKrBtryq0Ddcu83RzLB64l7EMVi9OqEOquayvcGiYDt2aOrrfPilMVDqClu4M0aIUssT+L4L
j8Jo9/sGdaL4GxyO8/9UBWEFWdiIUkfMsBcIQvzdyy2+vA9GqGEkcQ1ikk9pQqy8Ld9WwIK9RUYW
KZx4b1yYaea/xPsbLJlwI2LGnmz3pROCme9CoHIrAk7j3XmM/oAiTXOSFdimphKxA4NLYaS5S58j
biLXohuOZmTccYZqSwdQbnDuZjAsXcoGip0sbFPAHXyYALm4CfaDE/iO4WSXOhYq386XoqREHXqg
qnR2R5c9ype4hvr0hkPDvC4blGvg6bxklhpqE1iR1JRTxChUli0CsMGRAihitTu+hrcjiMRDc5wz
6kzz+Hd036ZC2BIxboUxfKTmnH7cuibxCGM74ZvjXBOKsyg6vFkfqtKNIBXptMhCB9aljlq99xb9
Oj9kmrNX5I8fHfZCeQmsl7ArNc6iwi+hj7yHFf2RiS5r03shLoBV6LJEzXVDw/BwS8pLahuEMhda
XComiqeHTcgEsuDEAQNgj09ALndzj0dgnrhjfWDknWAFitPpEnU7aWpvbo8P+YY1GrhTxI+fcR+x
TRFZNNHm1fzDlFoCGk0RM4eCunWdCgWeyPvCJgjz7pGAbhxB4IOiWBjy/J9P6GNBPOLIUo3+Yhxj
ZCous2GrVCtTHK7i55pU4OM/Lqq/v8zNK4SqY9ofa0gShiwpipVtLj7KMOOIUN7QjqZzGlj2ovJF
4luAWPqt6rMlFXROtiTGCaQVgfQ0PTU7p0Bk+YaWwo41z00xOMVbZW+UugwIvRyXhHcOj1Vum2WN
57TB6eqnZx7NYmb6UMceRVmDx4KPYo2GlHJE89fRi9hV/6ZIz0ki/AGxqwCf99tWpsazEpwxqDFu
Z96FUrR4lMHCMTGwphm8DhDR8kajWmM64XOSBnBtKHQMBmipoRid4i+coAoHoMLakiosfZMAdxmX
EZXyjqofWgKwkl7FZSAw9pZ3gigkAUEuNRZixiDVWqjmkjRLX2u4TXzl0IghEixyh7X2Xoa9cLqe
h8g4hSY+d9deL9O9NGJsRddvRl/INbce9axlvzTYjeLEOhdWM/KV5no0O4xXi7g6YhHD0rcp4NrN
icNTVPgaRntdIaX11X93sihulJLBFQBzd5tgb9h3QTeobKm9eJPDkHBLu2VJ4H0Ewi7SeXGgOnXb
lm9dAJ5PjTKmlJ1yiwrVyCxXtqGVbGdTp1wmkLRSTqXkvr18zdrkGyn6cmy9PpsGrLmZ3Ec9kLxL
GNGaybTm+BuGn6vtbNjMimtryrn9DoFdYx0neTabmyPJazyn+xEz3eJ40SUlMfHrSPB/TW27RZPy
ZSlkBUuNuMaItBEli3Pt4td0IU/jR4KrJAo3piBWLp0N/A+4Mn/xf3C7VUNL0bibmySLQZi0j+B0
i2twOU+4b16tOYdfRktZX1BRhhSMcsWV3lzZCT+ZM/5mG3TlSRgztTefWLV/l+4sgYLH98yV2ZT+
dMa9pxNIoiCzTp7lz9zGpdv+HiSGFDoOEigUCj+asWNRL3EH0EQ9B7bPnFUpspnQ2CHT0z9epiTY
8/wJhdR8wvIzR3FWcR6vSnaCWCP13dqMIGixhIlYs8obmLJwva0IclJz7VyzYt/khxt1yrZ1FyVP
IOq4LEYWhYZ9lQXH1YHRgPLILdz18KfNUH3zF7Ks07MYbImEaYQqAaw+lSXX27hVQvcZESilmpin
8s5GhEt6Qs65N31hTXw3evlZGpAgs8OrnKhQ8g8hjCNC/li7MqARJ9n7W9p97NqWDZrdChqTFo3o
Z11BucRmRYH4VUptk6qDRyRq0QaEyFnCeU4FUw1cTQNtLtpLgTiVMNrULj+rl1IRctUsI1j1ghSa
ozZ1a4FDBTtdwBp9dDpFZWqy+6XCtrrsuHdoj5AMq2vXIZg/ePH2zZnjq2XpsFi5UBy9DByesJrA
099BE5hjPZw8EZIw3+3S0+a6REFBBoRygptP16dSEBC9u6IkxOLTYTLKwiogW0hMmvPTiJACc4xf
0BzlBmvs/Eb0uU1EAaxig7wagifFCPeOWLdrHe5WQP1dlUv8GW6ERhof+faZuoHOChvFRc9rZ2Z1
JmPe9nSlL5GNNU0bTrMrAY8lmoyQNKEoAyvFzp6ASpn6eaNWHy6O4RL4EyQ/EDiSIyeZYttOCOeL
vwh/S58w1Flp4gdSpGVHSRYN/j1kC839PLukgCAv8Gkd7TmRIGqEsdDKyHv1qlWW7KWYBf7IUhYP
H/jYGqMAfpYAsu6P14gBVls6n1BRLu/ICXFBupt1Lh1fpXkcLbp3WyqOESy1YV+Nu+Nu/y9QRd6i
bX0IIhvFs4KmpWqsLVexsGMAHJ9pVclyd8HroFK0LVwnQ+hYDEFNRroicsNwci5dnGu5d3eEo85F
kZEugfKc8h0kXhFbAAAEOXy/XAsNGx9y5+gHc8NcaIwwoe+nOx1n6AN2O+LWsLY4nLQOmrdgNlAM
g1c6LPnG+YcBcG0V7WD3iL6D4EKBeEEkS6CBWrpytgiOrhz7QQgGE61KRHVBMWEdHAEVQ79GhA13
SsWMOw+Sm6CN9fwsFTxDuWGxpJdHAScDBbn28HP16oYatcs5MAs69Ka7N+3/6H6cofXlHofoPeEa
jdrCl5uett+EWfKN01OZSiP5xrE3N6zaWN8fnnJ19zIGD/teXWlxY59xSmnfTRtGMPYeaBF97a6t
LHViSzjRGBxUYwQQ/IoEDytbuiTcphokBjWtGeqiyRFEcgm5OKMY1eKofFnGr9ChEmWn2CkMDEmu
Pgw0ukcit8xdQ4kP3isCHG4hnxqaGvXOBKeUlk6hS0M5q8JT9FfftbtUiKFGq9JGrXApUrOSABh/
RgKK6nH+KnziIa4nZaxhLF8NU9JqaTrgqolqJpJXig1IxtpayZOHExNzGfo3MgRhXUvJropyTe3F
gHCEMs7yoqQUbon3ScHycMNnqlyE29PoxbtRxBl4nEC0cZRjRNOaYI76+BsQGqBbnF2YmCBhgKUp
9sSY+1kYuI1fgVi1DkVVGSFNNAEir3TRgqWmVZicPtNUfhb4NyhnnShVShGrPBdKOWcb/r18SBqB
IlQvcIzrQVt/96THEG35GItw/URHyTr2QgfHTuFW8pHrsU85tRI5IxXC/Af2iguZIBy+ON4RgfGA
j21eqTPctvgVtTaxg4ff7l2FTDQlNTNPxStlhGwgwSwCuu9KCn4/D1OSVMvP2y/ND0wP4GrnnNbS
7dN9v7Vone4ziBBXiT8Jg96ogBaUKXAJMIRMhwmmwtqXlCQvDuwQ0aatbpRLBZrqajxsCExbkUOj
Ahvs+XSvxbAlcFJ2gWxao5doDAtH8WFYvivmN77Cb0HxuP6oXFrm2nCnNSacMVE5/YQic7bn/l17
miH+XwPnjE85MC6r/JIn5YHk9aIyZsEU2QxOnSVF4pl15z7SrYspppYnMVZ/GCSonBlJMexG94/D
ZzIth0vfC7RR8MYSmsaWXnplVTRM1aJo7j94PF5dc6dEg2HsOXBpqOGialFdVNPhoZYP9SkTNvPq
w3+MsDUYsHJXKayrsb4BFC6nxv4tzMlIk0YPRkUIm5q3mIx0fkIQrHEBrQdcRK+hFzunQP+JiGie
e8xTmkyml4JDg5JH0ZYk8cwFL9MDS/J1Q9WA28BsfRq1dIW2WF9KFGVRnyq1azqR+DDjm35riTwZ
62u+Oj5abx6ljecAqpy15aZ0r+LXwcbejJCEa3Ws1TizaFFryIjolqDqndEVErN+QZ/iANvW4vvY
GlG0Gx1fP9xvORe3w0pUnji+zoWFQb1gOeUJtC6drfmr8lWrI+q2WTB5lFAuVCcHdUrF0mpnH2pD
niDwYk4QxlG5Hyn+GYot1g+93cOpV6ztahVMjP0dCa3cMMWsGhs6jRhTWcE0FKT21YiOKhtw+Ck4
W6w0fqEvE6CH2ifae/phOkKw+t83fFRbw8AKv+mx2RrfiuaLVxqWubxRHRD80sAHoQ/CIvT8CvAV
NLsy/yAPGTgLgmw6+jaSpXPFwYHOxse+CdZ0xfOP19lPuokRuDG0IwwGARm832rrRlQmYCteNH5X
OU//gbNxFb/96Q0IpHoVKPI8HiXUr42fzejO2cq06Z40S/mh0cR/+1REaAG5GbA4Eix2QHgwCnRT
Q/H2qG0Vn4tjvP8MmQ3O+L6VlIk8cNouJeY5jpdVZmNSq7aJTgXcDszKlwVvKYyzHAfGm4fw0g7B
sbWmUhYH3DNmLCwZAPCXST+AsXABdVo2/j32TsW9P5HfykmukhRytNFNfis2N5teipdkuj8+RYDJ
0AjNGGSz6ZFjxZB+fDvOkPsghrQKYPCkXX3MVUH1NCx05YU594MYhPW1nLMYbtHwmOHeeyQON36J
eLFEeEMrBb6EmabBRFuhgPINaqrcFuo7qt7NmhWk/brt9ktu1neayW7APN8KMCClusJDD0u5oq2g
YwpxhfrYcIwgRyAnYhoFBRkIjlOlwOMiTQyb4vmSrusGtDZ4c/QWRG4WOhVEUvKqSxhd1AiATFAB
McaODsFqyYXo5MoZZJ37c0ysK+6oLHuJSggwd91fflmLk/4FAU/+9yksSoP+PXkqD78gn83blKT0
WyGk0ZQaYJMDM6g6vnyVdA93N/QJDVp8RkBeUaeIj/yxQrqj2LYmCK6b9obUMzmeZZQfNhpSYkLW
l5E77/snD0cwVpnw7zefK/3x7mlRR2NTSjWS6PT/5I9kvhxWJ1NKg4mnZwoBYhXYN/YJvE8vHcMU
msZ2GwGiwXvVpo246PgFAJCMDGkI5mYUWivsfq2awssEmvwazkDuZQ2x9ZeNs2DJ2QVBuqs41biT
+/S44/O0cbiNC5DGjOCe2S6fxRjTvZFIK9EiwxLQu8GFZwFE6rtVVI/IFMQnUspkHCWjU+9AKnaX
6Fp9tcMP+cnqM0EDiSoavxrLVfw4mXhVfDrUV8D0zKRST2w+fD9P2Whj63neM6Y4ayzYCEswQJN/
6AdHOOM/5uYPFbZoe/r31Cg6/sHLSfql1XxaZGEZ4DKNbHNHnikbS6c2wp00dYO6tQXT/vdrU5vz
T6ua2p0kdhXydFD/bVVP99ufpKDF6xkj89gh4kHgxBBJFoUrOEFpKpaHSJ1xIN/ddvrf1nyGksFw
jG6yh7r/cC0RVgKCY5EVasAaGDYbghDE6wS2AUV0lzCBMYKTRhaXiuossnOMoBsNzjYqFGM3g0BX
17yiA86urpAmPwbfDwqm/3QxFp/SWSTDWdR396lCV3CI6kXGhMhpRM1iPFNnaqhqD3Q5f2vkRYr1
okX094BOoQcqcuuSnim0gk0a2RhaFL6NdLt60VAV+9LmESrQvNBIo+kahtphkHk/Q7vnHFhD8xsN
YyFE66lfOqMPO1OwyGDJq0hpZ5Je3oqBNociDdpJxawi3aIYVeExFgVAC1QUCA10gzGas9tfdQGL
PmJkBwpDI+ladPu/KFZJ+Y+0+n8skt8yRPrTEhkiE1JeYbIxnwRNguiY1Uft7Qb9JFBs8KT/jgsD
OwKlpHJK0gA820ppWYxpE2K2olmWjaKVNj1GCk3YyChB6u/j+EuYm9wYyy4+hQ48XS0dyB98E/BC
XOmax0jREj4DYwOrcNR17PymRnLlYZYuaeyybRXezFuSn2eEDyIfDEFx7v43bpOVyjMtoTbMymdH
r3yTuZbtGGNkwtfUuhKbc/EbpNq87ogNKf7t6oSqJehlLM9Q98guY7C1Vcug7/TMhj5+u2IkxNsj
6h4xhTP89jMRS+N4piXIsDIMbpRQiRsQDkLjpGETodIWiQXaDTDLSYpJYVTGJAuxuSO9Cz4ndiCc
Fj4MfYIapzlQnAuc7922Jp8rpNxdI7cfxSL2zwXkLQddU4ZVthhhks/R46m1hkTF5CG09+k+PdNi
C56LJY6LjcnHpBelIz4CBvw2kLKFJCRBYMVXsa0jIxjnSYqEZrQbYMj+uvxEpXSj3RLjADCY1aIb
KXfc92HU4r8AV4s/LAZuz+hpUuVi3K528UviCVYN/DIcFaD6L22GiFwMoVCLoghWjNsnfFLuQPQO
v6Irczjenu6adxUBj4g0mBQqSGBsRVKdeKhqmpRI9rwevu+Z0QjYj3PsHUdIWscmEtd1udjgwdG2
WQdYbWs8qZu2A3WLjukiEwoRcAYQBOhYurCErsz7jY4WRzwrYki2Nx9HDLRPaiC+4+EqIt0+jF+n
geytQ2ODXxK/pLfs6N2Z664ftZEWyA2JbkbLdZqUEVJPZCf8hwop/lGFVHO0c86VqXdZ+U1/lVeT
Rbk6osg99a5YyxInj73Dnd3xCMMEYe+i8m8TpbQbtnLwUxosAzAa/3B8BSoC7PUtGi0uJNAz+RQH
cvbwksld5LnpoPxrOGDz+AYlaX+K9j1ct6wI0zrDj1Vr9lLixJGjyeRCRpcZ6aYIdd5BSYYdgo6y
E43EAINOu3TIdS3oGmbfxqkESyEU72eNrw3zvyGvb4zZSVVTkvPy9TPNfSY+bXg6LRnI6IBTrjat
QiEIX8d1Z2xRLi2lsLAwtF1mDSoqaLHgi885r/5QEHtNSjvK7TEUAHfnPZIlnUlj8ZKOlYHG7uFp
PaMR1kw5udcvIagfSFwnncxfLhpCkTdj8Hz3BktJe0aItF4kvVSJ6mopPi1bEpJkEiAwObtQqVzH
yC04wiIwd6rwJFFSIFcR5WsZSZIS/n2N/dn2/scS04T6p4m0zfc3o8oq9lHQVVYM2w3P1EDq9nxl
CbUL0WpTKMMsbGt2sZkvy4DvuaUKgws5lbnGkKZC7Ks8jEpdEZGCC7OghSUa/V+3n/uzAv37/qu/
WVmjzHRRyOQx8bz3zassLDN2VB9yYQz/RH6SlpZPpzYN/0HZCIj7jtaXVLLhS/+52hr+8D9aaaVG
/t3zntGjIecH/M+UixC7iwms0YIi8sO+MivD/Ya/8i0smn3z3cnnmd/ugpDxTbyUQPxf7kSkHjKR
CljVDVngRofEYi8PU3r1/gzuiMDmn0732UdRVPs1JXX1QR6iaoRxfuU3a0a7dTahh4JsI2EFQYYt
pr1gAoz6EBf4S3IWWhwfv98ATcD61uqfBBAFPCS4eoNMvcJ0/deEFcrFP5nF1aSSzVIS187e/7/g
NutqZbYsHo+wT9X+dGvH7d4Phj2c68hdk2IkB0jmmbOj6Sv/r/K8bhwxFewbB8WRwAFZGm0DIUUY
W3ZHHJMHpskg/1PKUnS7fvGjtLOj5Uy83UXtUlZNK8acuRITe0LaGIz0Fowanjsn0sbkrWBzhAuL
QmcblGDF9785w8PY3e4RaHA80J4q6DV8dB0kQVDV2Ux4zN2gfkRewTxVh0eV62sdejFbWj1cCKqr
IsXSddmGnfF3FJG6bCbs6HLlm5VXg2s6MeQo6n+ZU3MZgIVSkJ2K6KVHT6+Wj4xLH040XpSekgGT
kPCfayVsaupLMoTi6TZ0kk6gptEDzxLAvTSlGOStdqvZCdsuSXNQt7S4pIgBlMCK4U/Rkpinp6qC
8U9QVrScgOWL/JQhYt67IZowxAlwIUe4UBUtsmjemyENDY/qs4Y+gZR28iVhkNxYuTc4nFz/ddHL
EIO8MABmYRYG5Y6+JxHBAIDqgeYaB/qzxH5BCU2UsqFzkJWz1SyWAbDjIWhbb4/vu0uXMMn3wDSj
ViY94+nm0BqmLwegcVgTtGMvtYJpuGnmHl1acaG5QDWc9ez3HdWHKkCLUmjMK40aVmefQRcWNtP8
/q9SK7Rt/cOmSgAgqtlqPskVyr9tqsz6nB+P19PjU+5Rs9lOOLoJ9i6VybceeLuaz+4wCVclJlhO
KBVVjb1rIPNtSK4KQ9umpEmne6hPYVy5Hf0idRM2XfwyI0GjGPCMj+hqGHMZEp+Mr1AdLhQHR6KZ
xEG/XCVySgpQszSelaQn8iyCSYHkA2HWcnWXFNPZR4VowOQjQFrhPSMbep3aliDn2DB+/OHwQuO9
/l9lO8zJWKJT1zt4NDEKPzpubwDDt1i/hfvlvvaL0rTBbIwhLZrgkED+gvNLaX42rEE+V5bRhfxN
RCjoHgUYtgEtXryv9BSQmcKozvEqzbeMeZsFrMl45nPnkB6mvZFtZV9GnQIV2NDl8AIf/kuiVv8E
cpTBOADJKpTayf9WwmFyOi73l8L29DSb1UZJY3msT/L1THKTeT3XqvXltHbEWtpdJb0qVXUpDnZV
Hta3i2vcqn5jSPj0dG6OnmgFT53nH+XrhD4AV83FXXFTP//IIhyqzWV3sqXHyaR+YT3QFyoBUdrU
5p1RFh9mbjnRPXY5TR/fS9B2CLOSErndNvJJg2KFFFAds/XvF7mUMmYFeL2bpyx8ynFt+VS8tIgN
bQ+P2/pXjuLaV+Ntuz9MG6cGhIPziM5iW54nf8X+ntfoLk75tDyh8+Yq6RX+qt5MKQ83SSl29u8m
EXVK/ziklWqxkqVTcoFGL/+vo7bL46l/GYVyPC5g8RdSUjDfbCFs3DCqlulAlaJqcmeUgAxUVqio
r8gzkSbtkfAraSor/8T/ooSozYCGsikyf3yFcj4V2s3O8H1pwv5TtkbfVwnrthlBE1QhQslV0ip+
dZYRvkqfyHHJdrbHOqIasqRBfbYsedQU2uJYsiLkLUdg2yh/RBFkrnnwGv0rV1MdBzsyXOAsz/1G
ZzwQCwAcJqRvKAmiYHH/KxvEHex17FnF2fS6/a3EUOTEa9giWm4BbLYx+dogEh0Uvp8I6dIENG8m
I3pDhzf9ENIo0EAjYG/g3ydSw1uRx/8pvwJ3m4swGty0HalhrB0oP6LHL+LHn3PoRMq2fvhefkBo
vqJ2ESO0G9Gd5tIs8lSBTToCeJb6FiVhyS6yvk+58Ei9i1c0hx74FpvQv61QJaBrb2E/LUVJlenV
HAoFpMPhfRM8OEPn9GOB48pJjGejfTt9kgN5Bq9t02Zv3uGd9rj46C81tPpZreynvVB2cAFL/ll9
BdgnS6NYzzsNPZ89yqeCNiiR1n/IEPScGjdU85FrOO5dYHSTsQgm4r98b0jDxkX7OLA5XbzTEPOQ
FGhSnx/yqTY0q+HevFFGmEXEfxkxGLyjGmpjgzFXKDDyjme+YxdbdQ+rE8UQDubDXZ8jTqxM4M3N
rA8h0uPP9NY1eOPMXpqul8LXMFyXm92S4eadxlPGRxLk8sbCIEMc7rEKil88fQwDkSBAucRwLZeK
PPBFe85SiOtzCANGl8fFrtIcEj4iU99Pu2gdIl/FL2YJzyi+N/ZgBooiBKG+gp0wpdF4Eu/dBe8W
s2gBZ4x8tbhrvIvAN+cCctU9eeVcK90bj+JZwW/Zun44NicPVdzsDNx/t3eg1By3TiR7W3NB8eC7
ntZhtVW6Ua2wwbgbijT4hjfGrXicQQjuXIHhVRAR5pAoL/zTO+cuTBTQqFjCnXBHm850RqwohIhp
GEXTzj6BbnuAsTIl04w7pJe20iNE2RAXN/bU1hLxv+w/JApniowMMroYLVoJcCpgyuAbKDkDVyk+
meKIM1Pi/IYDZzcnkqKkO3kbnrtwqyikPM3Qrsry3M2Mgwr4LIeD5OUcmKNyvD/F89cXOHwpwmkD
AV6p57j50hvXWpE86EP7yuREsUutGXo0v/n/yMTXP8JzJJODfg18ToBA9v+vr9A8kjotS7ABcSJz
Q05vBqJFF8wAsfhTjK36W7Tav3TP/CLX0cw8AWsRSjMnSYfpYkoAyxZx8AxNi1rur+e5mtWmwt/m
84nQCnPHCwXjoweAIKTLe9qoMMRWV1T+54UIg08uomValfdv8rTve+djEknFckUrghrkaNtQUtY2
4GC5tqNy4MlCwJ2GGJwGyMRpzLToQCHE7rAJdeBLMdxFKrqysICP6cHOykGlbl6zae62Qvx2PSiy
dp079eN0EJQm84OSfUfFsgSz6fzMbDqxFp4xScyzl9DF3OL18CXH5Juf4nrasyhp2s5Eu5a9QNIN
SpeDv6ZksMP4caIFrF0hDkE0pG1oq/73LH6rtmM0z7+8Oewp3/h5r/qdmAFmIPoh33fzaCR4+HxQ
uN18uVO9DDvwZw7V4YtVGx1er+e1WK4wlLwiPw0BpGXqfL8SEQq34sr0jD5cNDJKXUH0Kg+BceFy
dzq3XMip4y9eGXqKAD94Ilm3jpvVoH45yy7z6GpL79PaYY08ZXvMpB+kiYxjziQRSsDKCZ1R8Xfe
HQD2lJc1Dctb3pOn4oryNOyz/ZWetLfsz2y6qmsJEQtNQ8EWH9f4C9gNPV15ev5owb0KEVVOHne2
AtoUEYSXrHmbfc6ezO3RgVHdoqc4A0Lz15eCavRkUkmsRja6Q7N2UDwJ8YFQ0C5zO8fFMUQw7WUw
fpLO+EEFrQxV8vstLb9yr/xan68IvCkZoe4/Ykc8Kp4r98pspCbrFr3n4YpOhXhUBphO6gN+0ecD
8RfL25Tuh73MI+yEv6WtR/VpHGP+WaUzhvBmikr1dW4FTPS39oA6VBuh20fzju6kVh9ure93qhBW
iGwE+s5/7wkNG/6V3TqeQpKkpcL3nurpLyR0051z/B6qeRjlE24Y0l894lPRVU9gByYwkHcQlnDc
6R6+aeX/ElCHMVinuiE8Q/n4+uh5aA2bED+xKJWiw8mXSaTTrMRxLRnQjMJDQSisCiJIwxBiLKab
+m1/7F/OuQ469JR25s0jxlCN53UK6S/syUqQ34Jvkp0kE0nvIn2F3xC32ib/nxrbp+MN9OZ6Ar0o
+vV6Z0ajwSPb47tMOr6TG0VD+3uTUPdLmGqStIqEMEIB0fsp/TIoGEOn8/7tpLf4MeqVec9vsBVA
m+J9hvo6x2b/dkrQZtqu3G5vZgMZfMI91a7nmxFPEGSH+gajy7oOQy4bSVn9W/EhQzmbwPuQ4HF6
0LEVBnHYGfhW+Rmg5P0CxTgQQIBHdJANcFgvppzuBp7BgIy1ZMrp4mOxpmy2YYw1cXhR8F26685v
8y041M3t7bm9EOwHMUpuicFUoVxOXjI/vO74BvYneQ864iZoXECQBGf8ln1KDIV3cZJvJDxLjjeM
4/+M63pnEXOKKRIGlHedA3VrTve+lmR/euiTCZUAudkHvk9gx3Pj7vPECd3Z821TmPL0Os8TSIrX
NzDk2VeNOxNjMz8OFOKP+UR9aGU5mI8x0mwNt8K7gaHIrDUdX5LiiiCxBDRv3CQLqJrEzaQ/iiiU
uxKFf2WpxEesPu9gclr6ReruECKv51i+xuwPg2Ge1asM22UmJyJ7nteH8b9GJDy/R8XsEu/zdG9i
r2Hr6of/caodIjqovXolOt63/3/gfSbPFK9okXBuJV7Gm443KKOTcXxze/quNyH+Z6FWR845jaCJ
ydljooBxgMAGoaZSHu9hQjRn9mKIv0Ta9Y/TffV50coXCLOsIcF7DptIkL7yQxy63zzebd9O97uO
cTXOTYmF73FN2p9yAyzvWpqqi9jJlGmc0FAGzIXGJaFebOVm2C33yIQJBWivy+SrIX0CAR+48zl/
Jx5L8fEhnP1Su0qDD9KM7kyv8B8mACV31V58TesOixMRR3oYdykUV+3J7zeZq8KxVFSlgIehsFjE
Yk0GU7ZrxhS+iWYwvZ00g4POlXwhYe3wpnkWbafs/Mr8TIQWxpNW0fAFOOBNjW4ubXCYa+v7Ql0X
DemcJu/Yg890piDArZ6mZpq+cSwcpjOoaTP+oWEctCHKpHLfT3dkRsYOuZaMFQ0NQqAnxnW4Pr/1
QxVD8VEnQP6TKXkh2hBEhRsp88Nt47YUTXPanAemvlWhVRNlsAxSVHuZnjVjT8Ts5pBBaKtmGRMH
a0w6Agk68ysDEiaeWDxRKRSzSYg9kEQR4neb642ZLWX+VE456RN2Lvzizz3dheL7Uo2W9CEKWV1G
SjyZJ/bU5Lj8FatW+Zt3KdDnHUThEOFqp3pKfiEh90Dyt+ZY8cUglDFPCXZ+bdPCy08S2KcrDqGF
OJy3dwhfY1BblnAUVCL9QXJQTUrJGMtqSBObQhwxrZNssBDU9Ppm/Aw5g1XDJObmQJxNYkf/gPGh
RygdmgX/y35mQHtVUJ5Doe6OV+hHCRMxfrPcxoF5A8DPzl8McinzneYHmzaoVti0mWdE+ruSwW3s
PcOKcVQlwWviLKifjhtXE80osN7A2O7k/EgEu7QmdaNyKvTTZ//EjnJUjWq4SqwRYy1R48Nk4D5G
5vyWQJ7rzjhyrrWFZ1ZlfCdEkwuUEN0/EPKDNbSo5xvlZvaH6acxZ9Z1bBp5BJT1xqNDTNYvufCU
hNVI09XU4So17qsUNEma9GK5UnPLqp7Xz3gro/R6A2ZlSTxtnfiMeq+iFCamiLRo8azay548pzHP
fExL3y6AKTdVqgk6b0tXDsewVSYPDLYcT+48q3odS9VYlEKurkr9e/HpCndln98cJEuW0RfQt1iT
ZG+5yoWFS0/WZx2nZxMA4/aocIpQtpll7KJ2y5ge5m/f8ff5bUSmhFtYwgJV/nll+RHq8KtJn9na
aM/1F0lnvclLZDCYwQtMLe9j/LTorQ9X47vxHZQQBkzSXcbsLOsiG1RSw8QQT/kdcf5qNuLoocwh
RkaqHfnn2ydXqewSw1Ek0kYKZUwcDLWmsGPkzUu2wIYgzMLihpuaEF3MYiwJxKt45M5P2xZPjalO
Oep0mPjIrX5Vwdod5uq7P/0yHK9eOgblF1QsNowj4HiXnuKIbViQmp1KZWdSFu3hkWZKBKAOWOyh
zkL/XgilTPlIrWqRnghkuUAKX3TfiCiFMEoisjQnhXVFhpBAlQFsWseyFEEkgiUPchCgDd2IgPL0
8jh/5tXGxEMXXYUrRmQzOgBiapY2Np8kwctwMWqEnweEMcANo+sCxQkvXZJZLGKuknDhnwWKCINt
4S2E4vPswRxcTf+O75wQwnI1SAf7VAPKlwgVo8IyUv7Rq9lqKb5E4BItMWMsCuH8m+/6pSLwd8hu
YxGfQqqdQmvU2j4t72L9DcNl0QT2d58S2saRQ3LAT9N482G2k9TIaGKT7TSqRTnqtE5vXMAabtHg
CyYhi1qNZHjaOojuIGWnEW+ytXli9iNyW4ZKwiTTGbJ5/ohVxOUmuql3VKwRBz1BW8vRnoUMd//l
lu6nk7tk4O9IYzzdZKncdXqU2GjU1y9LjRVJIFOQ4QjB0YqjEqknDm78OnyeSCei+TQBUFlca0rJ
RrrMlK5nLEY/Pu3oOMnimk7rekqnz18kWxkPh095XT6aO97HhOdCCmd4w3i/S91tYzOrRomhkaOt
HDCs6TBd0ky1Zopm8Kzwr0y5UiQYAcZQbkXt4Qbbvkaul1ss8lzGNuarG6qCoYXfYfLK/ouWUO6z
zcAcXQ1cVY65Z3Tyojxk6c27NZ/6Z0qO8eIq0U4ZwLG8kdSmwAMOxG9z8ed4dSRcFK/yOFFvelIu
n2pn1TPaeiF11BB35p0EIMuHSgk1PMdTduFswp6rcsuRAGbdNMPs47b5xVUq+6gqTRWFlsPdTj6s
/4Kf8ADBmzwQy3smzQP5H7qWyU2Ferq+KuHYVXFsyhDgMu8Osr6W0kmPSsaort6SRzJ7oxKoiRTK
Ss8tH8ahNN9Ju3j9GkmnqlhG6fUMYUW+vGc3FzCmtkhwlhGGH2cMnwg74jIXSHMo6Xj9OFnKPaWj
X/E3pnpS3xVJ1JqcMdodIP8Rv91Lvo4pPLpxit4S4zshDTtfP/WwTvBXiWVzY16XqR1DXtOQiSdS
Bk+x5DU04vIoppMPazq4UIrczx0dm7BAhlD+vJYkWQ8nwspgK/D9WOTuHQYWgCD2ySmL3iPPKZ+Q
pUTHdPzUUJ+HaqXketF664NkrxMn8CFcbX5FN0l+4aljSv0Ef3kH4lElg8wRRXvVNsxE9S9zawAE
YabsWXTk7dwuCZ76sMzsiOyspK4/v2vEorXR3daikwCw+nDCTXaK/EhGh1tw5zitvyyn49cYsB0p
6HccISKNcXpVd8ubE5/3zJvBkt4f2TDKbhp1q2Mwv/E4r2ra2wHGuGrTJUZfZkfDjzNt9zGl2RtS
u9LEbMNKiSpVuennyX4mIdTBC2qUSfJQvyRxlMPMmxSiBRktSuPK1bacfDFfuPHwBiLGKYoiWDZ7
zXeX4JTqmfOD8DTIHRjr4lVoGqxwxy/BPOFLaiiDNIJD7qGOU2QGZ6bKsT/LXnGIBWtElMewe1ds
T2qnYQnL7dQr1YFUoeuH+thUOx+DlvhS7MHxjfkol3SE3x69Af0BsgmfcJAxonF4n3/R9Fz2SiKb
rjiNWBawu53WQGkNshI2TXAwTL7XNUS7UeQBPfcsaUraYOw7olSLrgJOElJ+SFMMRDEJEWZp6i5g
8l6H4icIak4tVOLmziNSijWr/cGe4fbsNKDuMndWg1tTTnOFpc3ndLBdY5agTOr5J/8WMvFzYzCF
fRgbN4QbwORGBdP2lVUYXQ9lhUPpc++//L0YMIhu1Hmbbn2ITe8MJIuMPdfPvpnpyqC/IFSrmE/C
LzLHjK+LCeDZMRduGSUE84RAEyrSt5p/eyxGKcpHYeF9mZnp+nMVS5Q/U2WlDF9G29AUpOUNGboO
BDeyJT/Rl2aQWsBGXaWOSu7U6+h5Jl1qvks/0I8oQ82WynXY47j+Vum0LIcDubjevqoXhu0sLR51
rbCPoWqQ98oesgbyGGtFIofGj0TRAxeohomILvDlAb31NgRtkseh8Wt2daQdu4VMDHINuWV9RO/E
992PihEH+JfAOJ1Dfqi7z4ME0KpYz7KLUdHUCkiYh+L0iilvlx6dEscjLXfznIi6B6CLzomVrcsN
Zqqjda1B77iAkfKAsxdc5A1DJhgyIf9/hPEnFrumtcP4W/fD58+3AXpYE5G+umTSdT2nELgV1Aq0
fovfXABdGRJydDRNy5kBaqpZc2ZpM2rRrQtMMf346Xc0dYBALECAoeK9Rs+behJPq9ZkoBohCcMk
a4ETtPO7FGwn20mPqikiRW77CEG5kAR9w1JAC7lcHddyKp26wDg7o+ev8nsurVytPtaF2qqV2dRG
tOqEOtLL9Ujlvj68jOo7+ld/7o+N+X1SW0oowdH7MSFrkNryzctgn78af9F5dH57zl5dMinpiDQ5
G6Xjj8zr/GFP980fe7xnjXlaTjY3c3K+zXMphFQ8aweYFzUJidpa1v36tEa9jPlV5gGqyvKbu5l2
Nzv6rddoZksX2fK8fbGEW3N9P37I94ivYS3vaKVOd7irKjXdyvfDbY0uMblHIiUN6cHG1c6pocfI
vCBEQVlIG1PI9xD0MS/C/MojqOscLnIm3Vx9aFABGjStAmdsjYBrmaAlcRfKd9FoJjRCiFUdjR/A
tyAGtLhhACjZY4Bd3yQPXmTgJxKGQaeWlFqV7UgNtxBpndzk2lkKelWmV6WuGRMxoEv4d0GU1PiU
YFcJOkZez/p+d1OGN0HkgQMtIGFqhbGp5cD4jZqj34X/2i2lGepEelvqk+KtxE35ln7O+v5Jemq+
Wi0uEh70sH6W3uvSw4pwOsxN43o6TWolk/ArnNlBNG7s/yjg+Glh0BLVDIkO4m7pA+j2eV3D9OH6
xrJ9iAqPo2KTXWOsXF8tMSEqdUXENWFVmP8RdibNqWvRkv4vNVeEaCUNaqIt0ffGYHtC2PhYHZ0Q
CMGvry/hvaioVxX1gnt9MKaTtPdqcuXK1SJRUO6mvFCMRt2rwxeg9swJsDnc3chjmIUqVHo/lax5
lINTwe1CCes+t4Yq+6pKR+WJuY9TUXKcN66hOz8hTed2jxOBE02SkHTqOKQEEvFXDoJ1G6P2Q1Iy
bM6UmsD7HUbSiek2FhkAp/ZsMkA6J1RmuEfHSBtTeSAKQXoP3dASIe879TJIkYKgFBEz257Jwfiw
x59iyGqlGof+9Kx8LMVllLIKWp3we6UjnQ7uGBJpd0rZU2LJLyOqKEqQROvJYpbUl77THmEHCZXI
F0KQ46PxaDeEDRTvvtBlnCA4h2x4k0l9uE/AEzkL+XwFDi9n4ULjlNtVhUJOS65DNlyOqT3VY6Lp
N5+O2eHRauDLu0Y4BboEZlJ2atFBgJlt9zmTSryEa504iw7fWHmnCgj6/iD5eE+ZLwv7ro/YMzh9
fvpTdYd6DOdQ2I8sp04wqixNcj/dhIjp/O86whjBkRbl0mYViWgsG6Ol+JJiY/AwRcNGpwLlYoVq
wTWpGoppIcrJa/AIz9arXxmv4GH14DVg14oSIwTjtQGl8tVgfd5WD1FjWEboIdb/msxe3YNSb7p8
CJ8K1sFHipMvbpTeQs9VVtx6StlJF7HB84URCrRQ5RLjAljx6ACCPDUwzN287NWTMKXVzdYTaeL1
PworGIUXTVO8jGqrErYaqqUfozJ2RfFaj7QZCqJ7euzSoQauTUGt90MfI1aJrAGsl+/aVsjLU9CM
J4sSJtP1qo3LEqiSqh2NVuZWdoCNxttqG6pYLdP4KgdjW55/15bU62RYBNeI9a0zIjqVAEi9YwRz
SltaM6fEcz3RuwXeP6Azm/Rewm7lmy6GrpsKx2qnpT/r2buii/WC6MXBsqZCokQWEgdI6OSRarGA
fB3Vi1f+OiU6fh0JbkkHzlkU2Ub0MQnp8O+rgtyHRq3DFcIUfRchRQDsK5UCOQDR8hkVjertDiZE
ImV9eRH5EYZ/PYkiYnagFTB+ZgdwmDVOid/gMFvq1/8U6f+lTqAxM7sPMZV1CvV5rxPkbb2ttRVb
txzdVzUKtyxjVvb9u8FPLWbvQ3Komy6qwigLlyP9+4JYdCqFAOv3CwuQovqfStObLkQuvbSJ9Kau
wut/LRGu9aC21bkTyNNgUzWCZFjMm+F9bK2vfJA+1GGDUup+FuIplvBVtUm0krWq9VrhQZrmoy2U
PO/rq+gLPQl+bV5bQGXWQ2wJMEBpQEqATJtEF0w2X/96Ehl7biDgQvk/sGpdryfaJ4KWDL98oB6U
xylxF3obbeQba0Xg0KNXQ8NJ1kOInKpmxLFEnorqNcJC5kdRlFLSAjb+K2cnM4f6/8JJpOMhgF9G
Tn+VlVRsq3RUgf2rb//Z/qdfNApF9lnaMi8AQ5WdGVOCicmoxFIWhNCHuURNZ6l3bC6fBpHeEUFz
etarg+QV0p9QfJFAn95EtVnkyHbeUyhI2KIAvFdWJYel7Eq/yW0plLxaAOHqU9Ghy4PFkIOff9XP
Fw7pYZJp21orBZHqgHyDQEPrm+Tp7fihg5DZlpuTzyB1waMIjig8oKRXc6JyDDwb4VI8UOCr8Pfe
Y6QG/9DEdUNG40njT1HmULMv+wT2QbQmaDs/WTclP8UqeQVKSqORM1eZR21mpNse384FmTpKvah3
+NHh8Lsib0RzlPDpm78wvqfeoVzamYsFavPBid5Sz1zDgO6WIBXiQSjhUOe7buoulFJZCyReejP1
D+V08kfW03lqRs2rf+3OgtE0n9d1Lv/kIp+tDjhDBfp6jSaRtbis8tLPLLEft33FAEywE7ZFm4Fk
Pp43QIMb50dm4EaHLxSLHWyx9J8IZTE/xcnQg3RCW5/pF012T8RITZO6nBtak3TT+dBNPlcVCq0h
j9heokYAflS+efIrS9ZC1vpU24vEUFugi/rualNRX4aSBJ0jm7qGJLMEBzGa8U/Jv47vhYIJTAAc
TIE/pTakA1U2FyM7pyeSWfL2vIvAF+W5CZ5aDbVF9/q+D6tnN6MSRKVSTrdJP+FL9EdJ3EuC1QlV
y1E2pARM2b2WntIwnVttRfUU6K+qwL6Orb3cXyi1Okz0XV8IGF54Nn30gZqPFBOoFUlxH/lHTzGE
gAclsyX5V0YWJohY8ZQKHXtA62qEQQOUUFj3xPu59+TgjI+5fxwr4MK+9Bq9y9RTYoMBE7kVzU5o
NeojVDVaN3kM2zbq6Xq1HaJQjs5wqDREfD4xr6QRffhQdqCW6iP9U9KNfvlVjQOUJ5YL/09K+4uE
pghcIXD0nf/dB0S4ig8UesskvsZo6T5ejgnH4g7LPareQuRD6EEIhA3Ffioqko9+EZNf3lYeV0Za
t5ZiewLmAx74rBZqkraC/lHxlop/Gdj767bvwlVSLkeTKeB+Ej6GEvzgiUOeNCz+gdtTH34Rnop3
vLl+UbOo/tXZ1M9iTM0waFFtUutsg4uh4qdqTzGzcql5Shvh1d4tMElYi0yz9p9ABpqD2dMCG1RN
xP5xfV8WUC4AQ7FsBjs2isTluEf38Zes3mtZyR/ojWTndU+Mn6cCGIotypvRDtMuesHHciDZSDtK
NwllARXpSwjBFnTBr3IW6SRGGoFREyBAwoBellMmNyK8ZSH9VAw7jgbMO9kz/2RPMCov+hSVJcZi
bDbc4B0tXq+rJJepWqpcvPwqsdVzfSjM0/MUWUkfXGvvFZYoVBS3nKINReI9kiO6hlK/oSU+IIXn
Md3ESqstNdRBYbSKPY3/UAlVTSf+bQ/sUFy3+3N0yYOwU8QISUgr7UUE9Cl2cj5QtnnVqxtBvsAp
syoFAhBEsBtt8jzeiI2ilyuk1IsJhvkwjaChSKh1qZdoOUffr/4CEc8VHL3+okVe/GnN6ojOU60h
UAvsoKgL0IuexkpXUIZL6IiubzV/XvAXYHSFdCOXr65mzSJp8bT/fbt1rB1NzcDq8uoZyPIrMXJJ
6VStjT5VZVFZTtgwEwfxBZpvW69TOFdlRO7kju/itz+Z2xek99LL0KKoPa2lrOcLkdZYodgo2+Ke
dMiE/T1H6KrFO8dtiTMm4+xOr6VPUyleiwIgllvD4uKFhup43RMaLqrco93yYXUpQ2vhvRahsH2B
iPxxfkVL9GIatM/Vgxv3JWiw7ydL6HV7ApvTSh/pIKuo+lMd0VmOjeRkcgQEfS3214LXSVP09Nov
Ot8qXmT902rzJuxd9U2ld68xnsUHEN1UUKVMvIgWIr3oJvbZswsSqlv7LRuR3lITkKAeYzyZB3mf
bXMCH6/ym2xfYL4vxsIQM0ktUttINBdBqbq9fCE+kRqiUuNS6p44EYVCirZgtvVA5YT89erAboJq
xXaSsVCCGv+I9nEKG+NDz/sWvaxskeXuPbZ+aywamjPOKEwo0KsoGZC2tqFvZUecrcYoc73gHir8
EFyr+jm1vZkM1St6ASwAY1NeK8oMpvL5PYuxmucvUxEjop73UY4sNXss1aHi7YySpWzljmXy693q
4zlUnJ1DV8dSGW4NU4ncRa9a6MRJpVncLpb8oMXpf5Z4Wn976JRalypiqEwoBgG/3YL4O6ZeI93Y
80rrSIuxGy+Qf2VlICBH/KIQqWBptKeqXb7qly9+mghzLx0sxdfPqDaAnaZlIRqaQAYp5O4AnNHR
wDsLp2AAt2JYwQNiYuhfIkygFjl1PbL70U9qCL/Cmy9DxTneRGP0NGk0y5FJ3/AS5CifxlZf9IZc
XdEvJwdUyqUnIOBF2n4ML/9MFy3k4OudbMbmYYOwCxA054/NHtN7AP4anJNjcJk0eLFL9KmXuh3F
nzlNpxR8aBI800h4H0qxytKwBA3P3fPgbmD3UDCAqaRxQC2GXnNuG9CQcqncBPmU2I0qWhOCmuVr
+qv0ChTgZexMKZGq9iKq1fP8EW5px0hgJF0gAbxELH2hDV3vHJAg0dhFFQM8BXDYEV0ywlnAWCgo
YtlegzbVQUVfMU9UbPVKeTR1UYv2xUaRB9OthefUx9YBjJ0wJ/+Sa6F9/qcWCKGTqxf4/YoBFejp
4sslKgpECxJxfZm311ymOt25F+SpDxz6Lqy9q06WDvad05fkyexemvkIB/cu3eYP55I5X3Rr2pxD
/VTvpt07d+2hen/5fW0PlU3oBUeQaqhfNnKAgsbOVCP1Mw3rw3SQDlzb13W4jC9jdcfHA70yDS/j
U7euOnl47tZ/ntnJ+ImqVeZEhVOJyitl4WeoIb582FDJiz4WEcDnLJCsc+BFyfQ+JKXRHThkaAbq
xaf301g9w8p66HZESzCtjH3xXTcJEsvs8vfD0Rya/o1S3nF0aJvkFEgu2ewhg2Urqzm5XSenf3d/
n4fzeHC+Brz4Lx7sor/DPy8d8qG7eUlYF8e9HUo1+/EGgDoNrDIUtICwoHV6P/yzAnsdwA64BvRz
7ua2NWR13q1h5PrxbZwdfBvsGM2xemSSIMtMjPgfcwVRgEi3+sQcvrHrJ53sjbNS+4nDg9m1gkt9
eNyPz03//H6niahXt32edWmb3t1PNsvz/odPOd96ScCBZXkY8+7TPWPbsiHHeEJor232+Eyalk4D
a4Zw47+oc+NLzVvu6lD2arN6Ns4PPdeUzG2bJacwLvYmKX+vflSN9ut2qOkb6sk5DpvMUBTEQkT9
rElbo5dSIfT0IQ0yp6deQnmD/9mcQGyf0HdK8lT0rNEtNbprjcQTVQMNkwV5yTMs57Ene3T4GvDx
nzMM4cZPyLwm+qi4y3h3Nisz0mYeokxHAnb1PNzhnibr/2DGE+GPxDlVeO+N1INT44X6nVIBnNeJ
0+fdSANETqUu3HMLlUnWr34eQUbHIaK2hg5ZjTZ6UlifyQOjI+mREQdfb833piO90a/fAx29Dkqf
q2YhvUiPqS/pmpqb499Tk9h8Ss7Ban6kzZRGDA939j4nSjMaOXoMEUWJEY/p/ZzfvEfH07C50AlQ
9b+tIgtPqzEbRUelo6QZSdjW7844cDf0mWodqOv9oQvwhYoeH6bjt0a6Xk9rx8l3dJXi8eusWiM9
tzHjq082tqkYGsgH8ZSi505qqHpiK1VRZ2AXHVUvDc8U3ED9VeqyEoMLsQzN4OKBWQq8htIlGfVu
jAJoNFVN3uujo8mcNJQ2+WvPmUXT65AilTN7oXE8uZuin/p8l6fIBio4E+Y3Xoe85CDsjpGbx2ey
rhYH3ot0XdqgBxb5U8RTOpw8eyKGBHqaLnd2Ywl5COeQ1haniG987T2H4aVPja54/NIo0HnROdY6
rV0Cms4nBRdLRymNPZ3Y/7ysXKmUs02HF3NEtZB4MmiJFkujX33qXL8SyzvLtfzUTnl1skkjR8+y
OtH6+ZzlnVceqd3AivZQypGUit7qNVkwWv93igfe/0s3za07Dadte26rVvsvumltp3a+xTcmbmqA
ERM5SFGUMCgj0E0hvQL6F0atBEb5a53QXqy8mDQnJ0xS1tbSRBG0lFDIA/Z7IfJu19qinhgy7mIh
na7XMxWCqBiKnyMJe9aQVXQmgn+F4JLxdOlXf8bFD6oNcEEGrkcp9EFHexOXvUMJQgzB/1bn8P/W
iWrbiAy69ZrNqWj9VwnUc3485WlsV0tOftT2M9Rgh4AJm6hXVNTy21dToU4WBw0ew5TUaJ7///fM
NxstSUwcd/foeOj//s//4bpeTd8BDcw2F8RGiOL/7JlPW7fNqZHkhyUwRVisSniPeyb11IIyqLbM
law6V5rMrbdGLci+j665/l0+2vOboYvffb8OHtNkZc+braFz9ekF5Xlv10H52VxofCHigZjb+L2V
4orqP7nru+Fjymsn57pffHsfgvZ3nTigEfkv/T3NLP840CxMF8GvUasHbjvM5vsw/7plQR3hzH8P
29/MNrN4Gs0PU9qjXNTtZu5ve9b+rDZBf380nuMX/xrr49et6wzPy8bGrzZ0Yjsd5FP2A2cYTcZE
73RiIuzYaYhkWvjNv4efhJugWmtoDPfmmhKo7YbkuDmPCr/wd3AKC5P7VUC1dOUa19QX4M3989L9
bvW8TtN4DN9UZdENedsgReq+Clyz0ua0rv0bvWbZpNaJybUpDm6COCCzjs3XI+gsl51lbtKOQyU1
n8Rvm2V9Vp+poLUfZL1HYJtL4DDcs/CXDwYSRD7z6sxdbXcBcOG79+swmOwY0o5Z9/erzVyjBXeB
S6fF0RzN9OMSWGTktCoaMJOOB+77L/IPgeWnS9uAgRlS/V7BrJyfHyYbdiyxUPxk4Ywqj/d7puKQ
kP+ixFDK752mOzG4uaJ7H5c0rI+blKutt2xxWd4Y06rmgBOVupp/nNiry+zWffRrvrib8DvXGnQd
g8a3uDiPUdUvZ87w1NHfj9RIGcW93gTNvj2b7cfJotGJZ/QK6tTYpuGYCzKB9PL9XT82jGj+VtKQ
+uXP/l/2DybF2GbIR/OTrCA4Dxtf8Nn+btv69DFvjw7D9ijilnASt9a/auHyrTbmYPuMiPU2hhmz
+dHwH5gLfRWZG0aRyb5ELyVE/dfKTJOOs2OffVlb799Pa/uzRrBPw99tsKcdA/yLjtayv0s6dYqM
ln+xfcddXq6TEuCn3knzUGNsD3518UskNypz5OMIlE6d1DL7XKt4xio++YdHcEDdrOwkkXn4tZ/G
j30NHIKtruAgxmRl4fnY44s91tnXbqqUdkMWcRtfKxNfzKbp7yDJInNOs/SJTzRu22+2O7eH33IW
HgXmh2nvg+jhO8AKbaYj+re2HxeBdw7s3JyLfuX22rXxsd257gfpZ4sG+bBKO80sONXN9d1bt0b1
07D26CRAOGU3LYJ9YlrVsO6aO/2ShR/BfjkH+Qo9gatrarIqE6dTgrlCBj77eW7c+rx9950t2gkx
PQX7gO7L7JvefcwLnfQIPLOwYtPCI+X01dOHUyFF7x8Bwrpnb3wsFhui/Wa4ocTfDB8Rvch1e35N
1jurU3oDJmI6o/scHU6kVotsgPSGFwXl9jgsBmfe++7f7qaMAjRa7a/GMsG33E2d1b8LonkCQkwd
anQrRmdYOHdzqPv1u1//K0eXvjNMKmPRTdXocWcDIWWev++/Dlf/QOy7PC7agwpk1WLSNv0UASXI
8IgkGISq8Z6NCEfSFCETpcK7uYWksb/1ftsHpQ0eCOFf/MTQrXC5B8hHH7dCH5hp0ligszjLx3R4
oDV8AoZD7hv2SWKfjX3oEStb/u4taZvyR1J9GlFx9xZl5MMGi9ePyWO+bf7WCPI25gyLOvravTV+
qKeO0MV8ltisaeODqrXJF9f5cXB4Y92zUtVW5MD9qwOotxa84SOoChO7frWmeDa0Z7cZTCQ7Cu7o
hgKVA6n+eIvkXfSIHV0ZrclhWH9rv9XfnHFBwu8ukxIMQvBOQntmC2rtrDGIJ+7UpUeTkuniTAIJ
82oNvSfJhtZtdcyCa9u4n3nTT/nci8+38C1z8bfrAj1Drt/FRDuTnkyJCg6aBJCQBT/thhrqm5j0
4t/RtWkZZ9IOkudABnd6WqEoNGqtzoPzvL2uk5nHvdOKAODNvRjobw2/qLrswurQ4/XYhvO5WzR9
92asJ13h9mlPxWMryeazzx1EKb/tK1NOuvt3uEpcsc1vuj4M9yNrDPwTkLoPUMXZoAHaMCm21Rva
N7+1aM8eP491PrbMmRoM3zvI+6wEzi1jOqpuExTb6uHgbu/s/TpmfF75YlKMwYdqBqt3+blwSiYe
eLaaTPfMNMgMG3PBt09/dj8xwDjIawt8PZ1aC28SfUVfB7LNt0YPvfPIMM+6a4VH6G1YkFECUwO4
vpO+1XoxvEGwmi/KRdnIyfzNKI6N98XUsj8AxMdpUq5qf7t822ZW4smAc4l6t/Y4B8RkPgal2zTy
KUzyM9v2tP1R0uXDVN8G0W8CQ90CR7Tm1n4Yr31Yd55tDscgRtEZZlcIUeX+4U53f/U37nqsnnNu
qj9nnq74ZVsOuu5sExAH1IT6+xjmIJ2AReYjWhL/kMSEvJyAkbQgeMbrnV+ZnT+5mMNcpHUBsOCo
HzUzSf0Ygs2xkyJT1P5obqGHwwBF1sjzre8NYGHWpPmaC4+buAyl1e6MW0OdtH8C9KlSjdo0EKsw
Ww6vaHhjsLB1SW+Jd+y69dHmClv++LafHiqogGfzzimAx0INIPN8BnQwKmbCcmIsujNngY7VsgcP
xjF2vzmrp6EzYQWeeodhee/nVr+1aLIs1eG3WWrikRVGDPhuQZFiwMpoF6Rv3qRiVsDomgc5y5jj
YwOQvdz87BLcZo2JO3pWlNGSml/+1AB03XrvzjsXuPi8f94+aX66MiOO83Pzc8DJalRzfDo5EQHF
CFmIXRa+/Vt80j06bs3b4mUnIwBRjqJgBtkvH0bHpjPZrWlE3ODJiNU+Ieng9dDVZS17NVN8HQd7
qtaMtKFO5K2vY+/HBhTplNP92Wz+bGoRuJk5g/uG1CRivzEkLgEt3nes9sIGYV+drn75dv50vxvB
Zblf4KI6dRN5hurV/bQqGwar39gZ0QZ2mGQP6dX0o/nuDWujexU4lFgWm7u/W8Ybvz2HJDO/mlPw
QLH/7REFZ6rSN7PfKOHcTMhilbTWZohNlJ/VJxk5OWn+E7+TwHkBCf2UzxPR5o66U3N+C8FnP1Og
Cvp3MqfTYLeM9oukd/26E5Ne1jh6NQzt/7WoGdl+9nXKQwIMb110o8y3NoYiJF7lyLDG2sU/tjQm
iWj2x/lJiaaY4VD4x8Kv7U37e4O1cM2j7mdECaV/+T398lBMOLRsrtJPj2iPxR9QtRy1YDNTNbtN
qv5udl8RG3YiuLowAoqbicbIXA7zMTMRWcqXkO74jKKVM95ylfG4W8Rl65A2D+GZOGHx+DvlJpox
kiTy76NqVebm9ui458CFIPrd/MCYaxNCcf5ya/6B2hKXa+CigcFKpskVKGIar/ajC4or57C0xYGo
Tfhj7xma3WYonF1msU3/cDbefJ7XEU3F7qHDYq4oBZSgO2FyH7hRL2sFOZt7uh/c3u33+MMeP5bR
MP2Nf61tXnSyRWyIKMZuTeF2aVOHZPN+Ndb1d/fbA7kqzd0NaqM9/Ur3MJ94w3JWTu1xMmyuNoPd
Z8v1dzXf/VfOyB8KJsIjKwCN4wG2ZSLG2xThDe0CtPBOBipKY9v6ILg5LU+/+4WFsf++HroEOcnE
2ZlreCExSFYZ9bCdBklKUeJMANSiRLC4rpp/XNT7d0lBrA3EGi8fH1Vgh/mZFskm0h2s42IlLo3q
acmgHMZTkpniK7Wmu2RRpBXeMfQ+HLTjzkHtNG1cwoiAHNsVz/Lbe0TTTmb7RW2wus/Roq+mrPbD
fVa3BxYASK9pL5FTaXb20Fk+z+eAXXKuG/vfvYlp9s9EnV+N3vnzPC2+spZ/mRaeiUEUros7E3+I
m3BhbArbZINkLuZ+NC9y38F7soLfz+vk3U7D8h7cGMX97S7dUbG1r/41Clq70Io6Rc4oJRwItZa9
f/EC65s+ZK7/Zpm9R18OlJib2RVApDA6KrfjTchNxm6AOVwy4jHGWqqwYfdri8NP/WDE03QD4h9c
1i7t5Vv1aZ5Sc+Q7cHw9vOA8mxdjVaIpEhrLeGgL7vta0ve+2wHzRH44iD5FfcAB3rc0BGFXG5PS
MTXH7A+G743NpIwyTkbwCxJaut+9RTzdTW1a8LCm40RZ1oROCEC8BQ0Pk/27tJ1LP9KQQMsxDpTO
hkGO4UuhRNGvhcK17R/aakCs7/1257KqMy/g78zkklHzAxf6nZcA6fnMopHrsqLf5nELyrvvXn2+
5enuW1+Hb28OOYPGr6pTXLq1dnDdsqkoUbP9LOZX5p08Cut5cNs+j+oBW6Yk/Gj6BBLhI/D8W0gF
dTRNwuwfxrs9S8aRfyTRbI4v+EHQZE7riCy/trVqAavemV4axvMGgGhv17DxkUzO6AZdh8ef/ZAM
+En1Hl0ChjCfjIpUVQd1r6qTrZDNsQmtj/5mnH2TrS5IRm7f11Wxylfl0stMvTLlSdmU5wVFrXNl
xnjl3/8pJzqZikrspfvYBdQPv2p3c4oJyg19t61VBdoX+zcCsdTcZ823YnSZHBaRuaZdvBrOrMiI
gBxTYe4SnyoJFVrLnL6ub+U8He7frkMs+25eW4H+3H2eQlvEr3zg7XkeSSNyLp5/PPnt9XlyL3qb
afG+m3o/59/yt5w1P5tvbhRA6iLC5Qs94ucnYZ4PYcm2qgKUyy+kE/3WZHNT1vAgNDkoCioafv3q
P+ATEA2fzO5ttyU92xf+Y49fbBF3xCteSQAWewZT7DnBY+BS7G4S+v6mn/dJNt91nOGlJFk54K9R
vv6Dbm0TaieGn2d6v3amMY1JRXoHy2/bptkmLbqjlg+tCCvf8mtWx/H8uDRXXNo/fOUFQOFoOPpz
zURnIvM+NC2gHiyXew2SuEdWUF9V1BfknIxFz+smON386Bbc7+bh+QlWmB6BXeAhHPX7+Hhs/AY+
b56A5s5PmQ9yGjP9+u04zTreKMjaJBVohJX9/NQp3m8D5zdz5h5V0NrW/UL6h/8Oyw0+u1mYyyVo
U4BpZmzQYH83RybykU99Fl8E2YNHw68QecoD0rfzx2NbOr1WLdhZfsL3oTmWEAECAsVf8BCy4arj
UYDLehUnkaf1ax8ockLmbJ5N3Q5PWafO6JQh3QQHfGYtPJBaIEZ4Dbw0ODsj2/FrN987mMbsMIq3
Xi10mHv5U/azdVn2yzSMLZ0i5+Y7LeOezYX1ZPnWJUBhtDFD6qLrdaLcPyMTlnQq+uowV3AarG7B
25MR3TTBObkG5GHEEFyrRcEkFtT0y/D6c+uBWWGngS8SRpY0/P11jIWpbHRCRy1v+HA6LdQ8vEVK
Twcm8hLsUbxo9C+XmeV0qjuyoqbujrNL97wLTofV5dRtNoI0Npui20gHx6yzTyaU2tt1U8LFzHuE
mPeq0273MiYLVl+ZN7bzwNsP0yZtHcPmOazteyVRPWcBBgU62SB6WJpNqKj0r0YxDR4PQswP/w5F
4xSeGClb753oS8XrcWJvSoTjW+DsezG8jktwghCfBPHG5JAFUrMpDQdk0QVkLnGHGb8xlfN678JK
pmTObKbj2jl1L+fhzmHBrO14ZjdmjWKWtMzh9NZwOofbqKCA2vB3Q14EU6xFyfT47tR7bjIh97vd
/F0+wNoklX8duzefZBezXVidTd7PGuYKNHAOL0o9qYcm2T+s2XFQ2X4r6VONiw5PN0cgtcUCNO56
Pkb5nnU4ZA4B9KZYRP+uH5aCv8c4O/evt+E5GxTe9EpaW522h+Pk0hpajAgjkyy/MqtbVeE9DROi
fUoyjcVx/+miKXhZPg6D+NA7n4d1e+gRQdAYM9khc53X3zgD8fW9th8W5dDBu+1Jq84xIM+ilqxr
916RB+XpbVM3Oyco0nc3eXf5ivQ+o8N0mnO0zdoopdqbhtjPOqktevDpe+H+kGPhnlqPfrTrtHGS
u/cLlsf5aDu9Y2txJQOKumU0TrN1jW5CIoDmorhPjhS+vMEhe2teum76dX/M6o+ZVVseUTwsBrfm
wqKUn8+PQL/1+f3aPTjB7dwr0tGmGOSwnxy/9II6xXdMVNZL64PSNdX9ywKJzpcbt3srwurvgLwM
zoGuCUz5eIcROpnLJswAlCwIizSlURdqdu5cvriTpF2QtnPScZ3Qvhn8PIyEya1/jH37RMNTcH27
LdPhae6unVUWTbysd6epHOsThRWm9xymD9Oye80C4pi5UlutX03SCvNrNwJsicNGbKJWeLNnLjwe
YBfiS697tqGAIaK72w0OENzzwI7Ci2tuiZ+/bR7B1es4pERI9W661j5oHLt1uLSXTiZ5XrCysUWG
GHVzUtk4THYdD/HJOIijToangIh+C1r38ER71sOPyRerYNfuNFwMxOAEQ6Hd3XuDWhUcIA965tHu
2Bu/hiIL2RfqIkhMPYzbCo8ElHC+ssHZwcYQVJq9288RSaCl5zh8uMMamHjNz68hh156YVwG15wz
2ttsAtu/3TqpF+ZoDvwmqX/A+CcmSsL7oxMzyrcdPjzTIMSBs3QdtS+8RT+zpnljFBedqB6UdIlR
tLH7brw4o9ANdQFSF8DdzdTKoNwFrRwyVkh8UzuFLtopD79RhadNSKR2uPtl1jvyhiAJccjV8IjK
TW0M+HXCgHZ3nPZ7SJ5/RJA3CrJmiJ05/bWnj/DWJ4qD9ub57SQoIY/EHYzupm281Fg2cF/YyAyS
AQ3IIUmn2fRrGVBmJ6swDf4B/0g+BQ06CiPw7UlMqkbLNbLLEQEeAiqwbWoMMSwzwKp+jdoSLvY8
9uz+hfg8NukfigDl3x0iIx67lBQPUUF+hevQh4WVf2A7rW+hKenkvs2Xjy9QMLgre5gev7V/FOIz
uJYd26eTtzV35uRnt8zsqLv/a703iA9jU1DqaphabppXLrYhg8c6OSfzmD/+EqLznW/9bQAXmx12
W31b/SW/u0lzC8ATf5MCpj1vEH1sMpN/nhao6hg78ffLNmMNo78LA0d+KVue08C2favhZ7Fxd0F9
gldsfaq4S8klbMBnc9+sOTrXo+qz/CQsqP850J5AwiYIhxBt2EDGV5Mua/3dO+l3TKvC9dvZ7oe3
tXLuBnVWSPWrYyd+P/5JA2R2fd99pr/j/cQZieyx+4fe4SJd0msTBxKKIqoB8mj4D9KhtvnbRD7A
b7L4cj7o23FbKF37HtgQMd7Fp6jBf4dtvAR5PrHNGejk+QQFb7cvHGxzhcgFcDSKmZZ/Ahbstbf7
WYQ+aRbka7pkVunsDldkXsxS31zG9vrywTE1XROPCEs3wxrpH5Mxrz+NLYPOh0VInhUW3xUIsDWI
GJdVBG6rQ9UFdcgwAi+6AB2yhtnMhL1kPd8n9YmQ05+QfwUG+Nt/n4Nom2/848wKIAes0AO3qETx
qYfwdPK9LUOyesCjLlTU3LRyUz5MPEznux40Qmnt0XHSPwqtLwM0gpFd2Z625dY9E/0a3oNIb9/2
H2Sgcd9bOp8xFFbqIHW/4bKng/KdE/qYktFWEMvBsZExJ8RjDGs15D4yifu/O8H2LYjuYXTu1MvA
soiig+MT6D8Bwbb89Gqsi4Iy92SuMJMBugCfmSJKpfe6TKOeBW9q2vom021ZfkaL3sncCr96I+VO
rHWbqEXBV+d4p7BhWkWYXgbNfehRPzviQAccRroF8nQeI9ujstOhAuFU60N91Z5X1tfp0i0oJVDg
PMzseH0vQCtOX2X1UdjfVbzaJbNGvI3cThNKUjrM3LmTDncQdY/9WqPTqnpWZdwfexJNmIF4Mmk+
djaDOKcqBj3oE0rB/PJhLe2v6yr/As/Jr8FuS6LeGDZ+QHTR0L9fiHuNXXGdOzFtjgVZf+gUg2Nt
UCR0DPTIzJvp/FT2dm1zbfZudnBNQisxp0rBc1yZ29ulCWOHHw8g88xwBAVlw9Twgh1RzG/2thsl
D/9BCtr2ScIysocodKH8EfcmQQrzzgkPaMi3QMz9mBabe1AHS/f85jOMj5nH6vlAbIjQx4AMeZDW
grtjPJqwKDF5BtTswQUjF774m7N5MOU5D7F1MeuWmbDJ5/kfZK/60Bk1xxECItXK6udgBL+tN9oe
xeZaIw68d82OOtQmbO+7128WVb17em9ffAuOFCr2NXMFP6rPOT0bNBvvHTZnwShJtxM9gsuxcyeP
TrstFgvWGArTdu/B1vo7RQZHtGwD7wH8had359dDQneK/cIAtrA75jor+o3J5Wcz3b85NShKhpPU
uZGp7Sne+uoKOxmoLvG//Ad+Uwo+OTt/uF+w9mbH0J1nAOn/i7Dz2m1cy9LwExEQRYrhllE5B0s3
hG3JzKKYw9PPxzMXM+hp9AB9QlfVsS1yh7X+tHg+lnzIv2MY8tqmUeGjyKlbMqgJtShDHXmGlKpu
hRINsSJ+/skqieyuNWeNHcrzisqKs8IZyDeDNkO3QzbwD6nRaAz7ldQalWCk4Dj8IQRk0Yraf+JZ
PGONoWbxvmOuLAJYZHqSqX0Nl5R2bGb6b4Pnl66jH6Zq/LRvI1j5ZwZzEHw2gg6zPYqkemI0uTG8
ujuNM11K8TZ5sIwliPEyqvMmMacFfL/hX8sbrR7a43OBR5mD9JGPjRQmtCnDeMUx23e4E2eMXsav
xoSmqrQBSFvPZvjh54tDONkgOOvoY3wTSiT+mt0js1yN06o7GFEjQATxldRWhuCVcWtgEtZfcOhe
vEE9c/LegGmGK6UhAkrOxp4yTG30S1PqfF6yaMTQUagCoPLBLT5WMDNolWOmhVmClWzev/0xP/UI
iIRV9ws7SbsZj5zYTv7WJRPr5udZvqC/gK7UeViO7aSQmN3UmE0ND+yLo7g2mxOuhuYm/mguvbQg
mlwKJXXcexVVYOTzbOqmuZnQR4ZWhT7hxrGlHWXY64ob30lTi3XV0FunZrnRt2hrKVOibwIUvujU
28GcXDI0MMNJewTn1DeifQuQOfbwJvQq6yoPR6a3OyOd2/UfU13zvOMb0DVJzAwf3DdQBN4T0Att
7EPdkmN0CHbxasIsZAuPvWKM/wtN8RynRkK99ctuqG/SXTyFDFJSrmAk9D3QzeRvyDSq6JHjbzY+
G5TTA1OqAi+VU04YWNUBKLllP3C14FGj689Srd6GX1zkS3CDAOjtUaANueG4WZdoFOjLkaJNK4OD
ieGE/g9/09dTUydqgRaYMue9Iyrgb4bIWTHeniFfyhd4Z3spL0S91aTM8MMhDQsh6+1MsDuUIuGh
zg2AlOm9WUV77kCFy+QxPSJnpMPuYge8dQRZERGmq4mN62TLlYERqDLAkQExigkNOXUHeiQAoNak
DuGdB1/+i5hK8Q0K4yiamWNb5jlMjXqAGRxZA/p6DkyunOmw4NuGnVULNlBDPtm0rSV7Nu/9w1dk
4J3mKAiKG1umpVUN6TT8+tdCMMaHXxkVfX4yvuJPYjYzc8ZDAtfhgAJ9TMwWMHNqlQNlm6FkpkhZ
CjU8WMD9Wm5OkTchmWcfptTYCwlarlxKGhkEs9wSK5OP02DGUJa15nxmSAQcHfiOWF4WLTB8uhLQ
fE24UFbvyJ106wSnCh7S9tq8QfYENyHfFpE96QqNrVtathQb+9Pcxdbk7udc8n7awJh9NpQKrM4B
v3hhRhSCtROA3Z6nLXlK5rg8OXbIP1iCoE+17ZuxIpWb9/ZEXL5rl3U0+W5irkEDPp2sCe0lfLH/
hl9uo/hPn5pEj3sU1fDkGSI9u+DbD0Z6AgiKIIA/zhBbRWZGYLqS0cgGl2NxkAOj4GiDLr0rW2Ec
ukRdzmEECM+zqX6nmxj4oZnn0LnoI+EISAQQvyhdpdhRClNRnT5w4txFfqvhKgID5vaiKwZ48iAi
jKI+9MohlxaNdm2rvSZvWuYNVtsAga+6DoGLM/0eDscMbb3OjWlMdetTWT5uERBT2qfw7L3n8dT2
csA2JywggExKywL4axWjIPcgWC3eTkTh+Gik8Xz2Mwscihcj1RuZ4bz8uwfuuwc5Yeo6sfjNfM71
UWdgJa40M7vObTKn4UqWGSDhhOFdZdlF9ky1s8+S4zbR1rowfstBMHKIL6CZiH3hplNbFk34Xqwe
ylhBRq/0FuKf1c2UT1KYBYeyaDZ4WVHkUV/LxntmyTzIR1RbZTavOcGBfJAUvA19tp9Fv169D3pX
lG+NgOZ/zkUqWCUdA5Xq3d+FgaFllnYMDgUSpxuvQJqjkY8O/EYLSt3S6bnxZwmOxmPi0yroWuW5
/7FmhI22ZvsT8b0Q0JgKU7JDJ0VG41mSfJOnl7A8tRNjUqLD5uOt6tLsRSBos+LqKk1v6wWOglKQ
TVXvqBCTjYjMWF3TMwS1hU6UD0J//3nVoSOwrGkLW4OfnE+WAI3d5NVkVbg1wUWIFOutLhwnxa3C
jvFxPrjOWcTR5/v9+UZR3aQ/De3AED4lhnUgd+IRvsBCeXB8Bx18MTD48YoXt2QHoY7QIja51rJd
9Pi8Jlw4uVG/x7sO5mY7fBdH9crN3muG+AK22VWH3Jms4/17W1zVAzRcciUqhYiyYsmzAuPmuTrS
d37u/nodvnOMOyOJrlt682RYaPom/2zw1myZNLzfv7+lZffdbb1jjQhxTBNRR3nOGFRBcwWzaEZo
+NVFYdV2sI/O4/CLwprdfd3poNcl29+HC+g2Ey2O1Zlc/UwBGzbFRt6Wy+kBWGffrXGAIQpkOq49
zvWi71sppLJ0m4RsGdJd99qoukVt+zb7VXHRF8xzulZmfhOezAIz3+bEgIFa9xZKP8O3TEwJFlIr
W70z+NaR+NaUuBgua2OOmsfBqm7Hpyx3wXZn5/gHlFdYic/wJ7x1ewWl8a2sOM/+wbRTYzgVX5R0
tKsTHsE4ViHaUCdJe/no/5AVTJVjFZZnHngOa1jSDSdUSkXqCIgeJwbGEf2QLup1Pf4mCV0XJODG
a18R/hHvPaNwx1XlZrulZ9QWNc9/m1E3/gGdAYr9Q7b7bIS7vi9vk61mIy1GQg3gjEAbIOvBmmku
5NMsvF2H0Qd/1CVAdqEjdqjceuE/q29E/gZ1kNU444jeQ21sRZPUH+j7+6FF3n8vrXVnzvac5IIj
oFt6JNZDQXLY/Ya3gY+Zz9vljLsTqB/dEun4xtcjsnZIBNH/Aah7JtrrJ5c6dcjkFj2ih3/iHW3/
s1Z1+m/VsjNJlhRtJk9V5f9oh98TRWuG7vz+YvYBS9bdwCWhLZsQwKpZDywNYOQbigD6elSl83uQ
WqK53FLiHN7x/zNuSv63wtn/+XG0f5lgmUhDNvQ5P05mR5pLMZQEFlfd7IsrkOjDN6fzsoZyx2Yh
oPgbwyY7Jj2LluLNldDOzhDM7EcAOE6c42SNwb02pvlBp4h+IFX+U5RHdHnSYTzTwOH6/M+Pczb+
fP9H+IvgWpuosq6I+r/MnutzsWpmVZKeSwS2f/p7JIioW6O98FMxkoCeFtlo4DSgMxM+wVWhlujN
mWIlBIaAqcpOSQuY0LA5IquRMBQ8VFh7NukPLWHRGuLH4C3FrBtmrfhWDgyHMBa8TqBMcD5cF6LF
td5PzII76j0qiv/zR5z+X7U52mZVnsymiq5OdfVf5oFFSp2EYlom589X8hWcg2f9133JB34ifMN4
gBGDljZtB4IcIiZtZR69pOd//hnEf/uYVVXWNJ61KE3+Zcxbm+mK6n2mEVJ79LnndAkAwcHpKCvp
/3mj0r/dIP/rWyn/IuXOPEH3xCI5U5bTO48ELTL20CAxg6QOgKgGSdIR0dAWcHTdHZKf5id8ITUe
BYLTPTgfOCD82o+0xcNIk6egXmpv8Q1+LIfsav+fHxilOU/g3y3D//mhxXHu6P8aZJuGUilIotCd
5Q1EXXikmLFo9wQez8TOxkVUOZ+U00g7lIccElgZO03kmzWNR+t+MAJ8dm/CxH5ZnCewJNyX7tR8
74N7bcMDUz4tky9VIimxX4IOwVD+jTm10YfW0BY+8woALbNoCOjxTUU35dhN9gBL2rVMLUSkDN3q
TyCEQIWqUf5xPdi0uPQCK2CbgushW61q3+iksW6qx04M7HOavdK31dC8XNE1oZCtFrtM5/ykQG6R
atPKgiys1Hwu/o5CeKW1Wt95476TlshkD9GyMucDtOR1ZkbywTdFzUKUtB6kZR88AsUqHrAVJk4v
MB+saib85PGZrYJX65mToxKbyxq88keMrCg3Tiv6bhGo17jyPLkVNySymukaZV3amNkZic9gM36C
OgH22CK8Q4RTZTYMityRs+Tl02oFpL3spfv8OUq/I3M4qZ6jmWqwoimHy/4FFV3LBdzUBj4ZhQki
aKuzZOQyvFQdAo1hKE4CZLueqXP/Cp6UfsdbOqZOGvnpmokWRyQBIvlSlQnH3DmghkJgbFZvAE1u
M6g0GHLRsuYPb9PohlTYWbcDSSP20gBP7N0DBXIQWcwFKpe73n0AUq3QHnT1XAjtaYJ0vymsXcAA
d07pWW32gz2oc97ZNg5NjOb04QUMsNny9ExtsoScpsIpfkLVShiKRg239r8x4M1OoMYW67ALjV2R
gie6CI/o/qOLyioZYAh7kyQkZc58He8bQ40pb9g/868u2A+8gmKnnuleGCwtrmgPSSqrTRbnig94
RT68jja0zHc0BJrR/ySYkvbCgtK0x8eInu/uhYYbnqfOPtnG+/DeVwb3m77nzb6A2Sl3zsm3uuxc
bpSksS7IZN/mkhVKZeUL5pxGZE5Fix8JROlHXByg0Kdbz6x/wJkE3nJO6t6qIjMhno9SOu7a6hg8
c3SWl67gMa0SJ1v6CDAeqM4F7P75KNPxrJa14pN5SYzYstxENFkxUrWJ3QsQl0a/yZbSrRad/XAY
VRJuZSy89WjUr5lC1CJKSzd15rDSaeBugnlE3KqiYoaOWg6U2b+LibAF3H4T0Ad2MpidbNI4Lf3V
VDGyI39rv1PfkTur/Z6yd7dO+7Z8yVUaGjEjN2aeG64aXKBMW7pzZEjENenzYcfu9UNmQqXM+VHV
RdPdas9mUTVvXHjTwJkcpTtONc0RghWPbvVWrPIED6oak623nd3r27BjHNu7tFdfRCgh7soZ6XP+
wBb5BjK/xOJMicmrGWfqjp7y7kCtRwxlgWjZc4ZbZPkP8IuBkEWlY5o7I8/MDmOrDJ02VwtESrSw
jErtFj/4WVRaQhebC96YZVmMQLiE3tYbyefxkE8scY+XR2WQOepwBNIuBWk07n/ANGlPmbZCTV9t
WAsYzJqFYM1EhxOtiOzJoz92e4Y9TQ4o5pXUriebALd2POepa63VkT0dH9v2+AlRzHWlFbVGDXuw
hDwgBxxBg7ROmhFHa5DBl8dKMB0cK4NmgD21GB7ccpNYMYK97ICgsQnwKowOBHp7J9OItOKdBnsC
pa58IkF9vjGTPrUl4iAfIRL4gAjo6A0ma0nmy0vVPDtuWkTPKeI4yZnY7z0EDHguLI2dBYVhYYzn
wPkK/2AWhIobmCLHanU8pg5gYcq6lgySKD+hNUWSsF5MYityMGS0tncWIzMdgSfEqzWKQ4CTMyqy
o2FMZAwZNnRtSuyYQp/RoVAGmPkCHllCtVDUxWbzKA7xE3Kcxhlv5Cb4g7nsd8PWjyzkba9FeAnJ
NRks1oi3N2YcQmbIK2BHup3uhNq6Q05rDQRKN078KjzLW6QbnygOJHHCsUEMyanvTuqNT7ZuCiNx
axFTeFaIVQpNNG6oojKMf/aTQAWArp8Q9AxnmZkwVhmEYbfrJlZbfsuXMWNgzOgS1+UAyb5QafVn
paunstHjQCqvyAn96jfaS/7K+5Mc6zEprhVxAucYt13tAqMiRd2h+OnwGoXfHJTCb7kFir6qsznb
HnPjZFFuPekAA9EAtcOQymYl7mdEaqwJV4uvw742MD0jqQDrBWS+YkgRtEtvpt8yeZGwoUsg+DIw
A1xEvjXsBCe+Cff+R32D9ti+Z3dYI9SvHiL9j1Ob3ZheYXZAsN40rh0lZvxTq2fSkygxznlvvb8k
J8tN8L5MtaQd3EPBCbkFn+UK0eekSlrNF/dAf30TFNQ+QtXg47e21s3Rqg1m8yzfVv+dBxsPX3s5
FlvCieY4mSt/YnHQkrlsIs7VkHRyTYhjeREevXjeWPjLGsPTtwzaRAW3qGa/PAKCHfCc5IciepSj
TrRO3be+K4oFjxUJhNhbozszW3EQbIETo5HwUTALYWX/bKa5PTGqEWdOM+vgn9I3mqp+joDiVt+E
PcCMb6lU3JjZJyvs5QKSlts/7F0zZhe08+A1tLxEvFykCD/CK8lAh6t/I732ERa2h5EF6kDmxJCP
nm0J50FcKUcPNJDAhBME9uyfog1xFbPeadb1xQowTYdTMj1gIRQORgTdjN4V+8+G8XZ3cSeMNx/C
wB8aYOVnFD7OPdGW9vHPcAfsEUTnEF2wtz6fWHMvkBzJg76cq0q5jMsA2QmiG7vkvIPwI6WL4IVD
sanpXXbgQJnDiadt0zeOYM7Bp/QsmHfwj3gtwVvzJRjA9qm0RC/XE8lt/BM5yBTVY2WCXX0ulE/Z
aUwTsMNTNbPwdRngPezRz/zv/UjQU2xSY96idtt8EB2ewn79LAGyLNhLrbdCJKsaNVkJoZbCRhjY
Ws9Y/cDdqWDfodvnqE+WzaKVV8VdRsILq7Ait9IsKVm/8T6BgAeEpa7gOgEoki8N7UNm9CzYEtug
Rzuh2cIp3I4hPS3CC4TzMlJdGbfYDbF9dxtuXKgtPtkJ6oPruKVJfpjWMIuGC6jNb7r8OX9wlXzd
TE0FBu8GJVmtVIeVzMMJ5wEIxmCyTLPCzGpLxOVl4zZTrAAY0HwTRmoY4mFA7fkn12a5Lnmyf+Iw
h1iOn0yq+FV7fLTCdBliI0PujdjJmLGNbB3EO7Q0ce43Vtbu0OsRR+mvJskyqeYl5OQa7bzmbqDQ
gr1u9G8bmhheHDsg8IlLuThQJgLzLxnyoIG8YICi6K/GhzshVTFxLCfdRs+eTm/XX3rJacl4tKN7
u50yaXGS40xE17hBWEoRItd2o20/mpn1jrLrsb26oWQJy0nJUWjG++QImvItJCSGYFzgyXx1eJE0
y39h22tx5e39B65IdFQa5BmrxKZRKX7wXfwq+4CwVzOrflvkeOiHgcA26mCd0XF+5jl3sIs1K7AQ
a4eP49Ctjy9/Sf/tv1rRmYFd8o1mdvJdfMfc/G6ylSiV3GTunWQ0j4sqN4WD0RaL+PxWDGQ9db9i
Msim//VdZtJJmEsMrpwNElaEU/VLRPMQvTcTFLH0iCzjURCbHbgc1O2ZKy7MzFqzWUbVzG1xYbdn
RbNDGJNuEdwntkMgk3wVYJ2eECwAfoElc2JDEB4gu9sfIFiq2njmROZzBQEZLJHJLvtT4/Yn79aP
GOqTLgQ2gjGk3DenlBLI5GRAvcm+kVELquMptIU4UHfp9KyopnxQLvpcucAvVV84BGnzwBe1uVRQ
MOweWFdLJFj0r4i+keN5Z2G0CagcOIM1jCxW1K/1Ev5wLt1QsVaUdKrN8HhUlswDsZQna7J8QTgM
Ny9zFPlGYBl4zegsbdW1/yqwvhko9sYpJfiHdWf04youV6pyGU75vGKeSWQrAyXHrqnd1sw8+xh+
tvW1njFh/dBA3GgmbMeHloW5n54trAZIf05kkkQQyI58Jgf6KEszLLDk6WoEe+Vb6KAsNEMHhBle
4wOhaQTL2ih/KOTBSjD3Jyc6ffW84/Anx+0KQ0mnBLkoSbYcODKnWrx1ZnNNMNSb6FkYcZo9mxmG
x4mSM2svN9ID1gjVPk72feeijzQ0IzJc8dub8k3t6Trfx42bljgU5XNACjeXfXsQQscDHM9vPKjB
s8TpJd9EH0shfWV0C+SjYlJmxDtQfmVNtGsHvHBHeQpXR+2qv1DsT5bSod/p/FLgWWV79miCgjtK
PD13f2zeGr0vbktm8DTKkjz2xjT2FWUmWjeuhNfNz87TchmnxwlQinBAtscN3qKnG1FmUm3itXD5
dMf2XvHp0bdqa2S0MQwQyC2yiKnd/WCjVVNjL+KiXBU3gdh6xW7KLdJTzAXwGeNYp/fYgZrDt87W
l7+khGLISu8jq7R823ZBktIqmINnX8O9OJl7X4gJUDkdT0Bf68laQM/GAJV0w/w8cSvhP5iAgM0n
4Pf4WRRriDeyN5+AbeRcgffOeKzR+H7qLXKQcbobSL9+jls7f8W446d0Q4+E8QTdnc0LXn+ahPNq
YGQEf71zNN2H9uhpq1pbScRGg4grYz/Q9nayPuw0tN5Q2d4yFg8zbC/IQK2IPJHZavl4d04luDTs
I6tDYgpqraU+hzVNKldgAB1NCBh1tRRyjMcM470qj7pal8mpFfboouy3/xPFl2CMhbeSPX4Z3z9P
v5tm+bmn+Cm4Nxnw5LkpasT3oQ3NuLMinK77bIkWrT0MZM6Y1fCiH6g3Jfo4X8OTbfWzLbeFvGOW
jyFTelzEwSIdAXjyGe1DaSlRSj75b9PXe/ZI+jU330zdqBz5RD9gXLmpFPDuaOFGAXPAIpsFy/jg
62sOjMiRVkrsAsxydXJ5IO4Sb1o75+gObfq1mVX6piygTIeH80+zGyd1SNqLVrJMXSHAA6FRD6ti
zhZnMyOy5N76rlKn1Kw3/FDooYaBXuar/E1ztDGiKWnzZB89Zf/QQnLrsxfF4Qxpx/sU4YdrFc8p
v6H51cCmhRw4DGTp4OfbXl2948vU/CjPUjjJGsVhw7azOhRH6G6GW+WN92Otg/pztfuT3QxbApRd
oc1LIKSWkCbmPykkGPck0pMEmJ4aCvMvilJ82+/6K5YOsWYNlBuhxp28EQPL52AcUttDB1Bpc807
VXQybbZKEFvkGjrTMjNbaFfKkZZNMdhJZdN6lU61HuglUYyFg+0Nu66/MbY3I+mJ/zCGR6+ls8w/
vOQ06JfEu4RHH7O76bn1D3XOLnRaZCv02D3ig3kNxnL8fIEc05dCNazfSGhQCaVsGBN7W7HIryP/
gmUbesO3Q8Guj7zdorbxu7MeShJj98KuCiy4+cfH+/4wEgfhZ28j9u+IWS0cGsPsr1EXyNPCa72U
TpPMjn+kxWkU7IVOxlDsfUniWTJ/Hzjo2R95YnlkVsn2JP9Nr+ijInSx+Vn2v5InN3yS20j0iWOt
jAlQDpI0Kq0Lb/jzw60TQ9nS8xLMQASc5RXXANkavkpSG8jdPESSCUP+gHVyuGC6tXcVfvLPd52A
Lmp2604pFHH66f0q8H405HahWZDe1+7S2SFeYYY/z5y4MD/FLmpMpOw8LMbEtz3IV3CuHzPIMhrK
wOF6HOZ9Z9L1zvD8jS14tiWuAm1jdMm2yA1OrK1b6lLOaJrFOY+unFotzgEDbfQg8EOl+cGbGewm
8p5TdbJQSvv9nbxX0jI9F0hTmWbbLFE275K9EFiTDdfzKoZKvcuQ9zSxkvHSt9BVJ9THRJnOkC8q
R/E52oGmvvNhQF1E+j6z7WdraZ1SUrfrKLQEFNzvbW3jfatwYaz6Ya6BP/xIlNFj4Vr5BFN6S48O
ydLJdIwtbJXiLTxEu+CzDDHiC/aUvC68lm9zDOxT9J32O5SOrKOVZoEKhn/g/uLPlLTmAeBQpqxL
lCaSieLkxo02vQvEbXOiWcSUkkNRmoA3OVHDn2URmy2yFiRal/E1aHPq0VTl+OE0euhu/MQUpKZb
wSNmLc/WoYyjG/Uwl+gCzIeMDGTUPHA7Y0DPXBjWSrxKpdWHoq+UNiqNxruwU7YD6AKs3Fbi2gx9
RHDFqy8ApT/Dsv8eBnzI3rJP5jPlJQ+4VVAEcBjxEgYMTyoVcsZRzaLLtx9GT6HTUt42p0glm30Q
m5yrU/ncEqw4mJmKcGX53vvlM9dWgckveYwprhdd4+g3wNon7TMpUJ5uo+qgZp/aFSpsKG/LJz45
2goZBwtS3DFHI6puQb6cSKtgtqg8h1S5xrPIymA9aIvhvcD2mjltbFcodxtZppp+Qe75ZxW6AmSD
AIhlQCMIk63Yn+QiUE2GwReLVymvoffluUiT3mvkwwFi5ojsFJ18Y4IgAVLu2aXcTLuFd/VX7KWB
6XT+1UckFgSrQrhkwOtN1NpqdCwwdoTg+u33kD4in5kQYOC8xUhULRRBkeeKQY/qjpSg6hDoJOlm
P4N8CZQR8ryECn5uAU/kCqglfYHSTSOroasFX5vvEoOISmeyr/oFHBAi9NpqLWZqDsD7Jqvb0Ag+
GFWvE89ExjBQmpOBqJuzY1LvO/R6Et52SvfeReoUz04SUnsgXgW8sY1/02UyPNNl/6IR0YuMxFyw
noV4k6S5ztqwhHhTk7OJnAlp+Ix6G73eXmSCXQPAPb2KbgFg1JkVXTmaAeXE7QeeG4FFtfgZm2jH
5sfywm1KSLJRLdHaa96G02Nm1OJ6eu73acwIITw8MTozhvNwQkcTfs9huC9OCxT3oc8V+ZphFrjr
qLFQVDD4STukL4rRrKN0ZHG8BbNGshXsss7V/KcWbZU9eQm0nPj8miUSwQxhtxGWCyU/qEoDYWBA
f59y9ic8HnU/mi5XQyqAIDRUzfaOS+hP/m2u4bPYNv4OR4ROhrDIpDDMAYKb4v2GJsGLZNrtCa2j
pZNTgYIU7cQx2lB+DzIy8nWCRWWODntK6NcEHeotPSnzMRFV2Y0TiSZfcDhrrVpg+LiYH3M5CuHb
hfodGaDzi4gEK6b9rcIT1Z/c0PQQ4RqeB7P9auqLiI2f7ktbphwdSONeOAABhBk+buE+4V2acWh1
djXdqPV6oCKQDgljwK45vSAYvUtUQljM9/kXwQIfpG5omfWdjyXGUbxNilAcieJ5QLEEazIxz7Tt
6Ohw+zeEpJDv8d7652Y7lee6elvOXn59CMcK1qckQBui6yvWgvgof0urxbQTrpuxb0HiuuqzTShe
YQ5LRKc7RN77bXSULsNl1K5KRLFlP8BtUYzjbO1P7Z6ybDOdd5vhIil0hFN0fDKKkVWGgW1G7lbt
3PRNlLoSYMcS9/hQOGOYQ3nucidojnKDauYgFvtucKkQ2k2P72dRuW3hqhARyx4j3rEgJvooV8v2
jKUQ1ZlkvKWninQhMn1yCW2pW2i36oEM89S2X22z1KO/MnCNz1GZJ2TUB25kXpGMHZ71DwI4RZtn
6qve0ZnB8S+JBWKcuW7TOkx2NfbI4BHC0qgRmwrhTYTytzRikpT3UnrzKttLLhNxq092SQsos1Xy
nR8f+b9teXjrppKa6GE8XLEiCjLrw1ncTR7pM813+t/7mENwME/vmRwrCsO/ie7KVAAo8nB9dNRd
VJTfXDBf2ppmwrwHx4h0AFTTmSFk+zE0g2DOA7EgN3YgSlOETySpvI30Mm3Z2yMKRNo0E3EICCFk
5iISemKW7odUX+hxDPJfs8IUx/FPq8xVWc42WxCbSteyAQcGVc6qpzAezSxVWDbGtCSUybRIOYJ0
+vzsjToIG+1vXc/pu0XPTE0s2Pb5jBnLCBCTiISIrzcABozvcHik+Xs9fU4Z4kcD+RyQY55dGjpN
3+Uo7LWFLKIOLBmUyDaRas5xNGttDYPByVW2VBCZUfCS0FAWZCo4pHaQRtPu9ehrSImmwOp9H+cp
MNEM1QppG+X9Y+vdeCOPGbnqhQTUx5iS+57nDHsbh/32xBNQQ9+xM5IKjDGcSWFDOnqRZrpVkHJV
zOnpxhhhABPkwYEpkn+qE8uakx+7GANH0JST1YxYndBk8BruXulv/CP5YvY3/s6Y+Nyy9vGKTU6i
y8hK1Q2I2motQB84EDMYkNRbHsnOs7/mW/uCeZD4JiXpu90feXU4VJhVOEY5l/8MJEsX+brjS49R
zzOXuobTIfkbk1rHmWnk/V8zDkoiHsL1bDOOJx9zj+GhXIpJKp7bwE1ABITETz5G/7OvQcWa5ZiR
LDP+u72j6/3vhPWQuWsed0VuxYQA00GTYQL3J/BAQh7f+A2Lv4YfhagEPqnuwnoRl54wMjz4GYm9
cVx2uCBR6TH9HaNpx5D28cfOpv8YlsigRlNCYnbyTUNDqqzbU2KgmOFIWHjAqBDtkKn4psZZkLin
CMMOz/kiXzCfkW+JZZenwBchi4dalBBmoqQ3Y34t/8avjtMix7jtMVx3DADMQUz4xzjsABERuw0R
/1b76q4yU01zpvHOcAqg2pktGleeB4mb7y6CZvHH3sCkmIUJNC3QwT5L9TJjZmtPNMd3TtYdGoNz
9P025N/q7TY9kT9T/0jo1obNdPCqzbAN1x92ypovEmx99i7LYB18T8JLjYsg23VvIicMXbDzc119
cBHJE6tEVEeJULpCTMKDFVDvOJoHbmvh4gJyqObH5C9ayR4YfaJZwWCiWu7t+iuUjxFzd3sbF+90
B6CJPgqub7QkE4yJP9VSc0N/zTRLnzC5A6uj1TzemNfI2J1YHCEUD2TyCLghkfCUTkGRSYJUMyrw
P0S6bfwv4KOlxmPmEGngOutF25h8GRANCBDa+2wfsbDJbSRNhlmcBJUTa4Kt/ytf1DSyLiZ7RXf9
J/cQR2PYuJV8qM/LScrxO34OqgJe1az6BmFGxpCvqQLIPEcyboPSjJnsiOoTn/Kk004kwcXLhu3l
Yy4MjB6G2F+ojRVd2f6bPGPNsLaYcnYgmoqU72Hb79Xj+0YSxaQ5Bdr9Pe/DdU9ygk8bcPQY+CUc
lfOYK9l+kclOdAMSG5cNjJX1zWIiq/KHRB/V1upD8lNgbTZ4Ym1wrGOHOkXHuthYpbynvkLITSdY
O/C14itiCdULCZnYCz49OE0isnuZDjjDJZE5v2+QYuC9mJPDLiurWgX90UuPx7f0ncYk/cx72Cll
2+W2Xq7UcBc5sxANNqWVhSHY7zYp1oaJEfnWQndql8vgLZwxALdoHuiPIqs9gmR05w9X5i6ngDKp
KR3fOPtkreQMuWDgfb1hJNZaJLnPu/aAnkgo13qzbJ64dh2B7gbNYg7zFSg27YSdH+mDpHxXHnND
uUrrn5ibCkAzJi6k30hrkW3JKDxxruMoW//IpGlVjhx8wQ1q+TVQj7QsVXiUe2QVnr+BCsSxM11n
36KT1Msu2wnSS9cv1bkhN8vOSE+6wO0GMZfPzPKN/AXsTU2OgV6fHHlI3IFt7wpMYETJGFv0T90K
ij5/4ZBgUAUWBEBXgp/e4MGoHDAHEMzjL6PYHOdYDCuGUM/HGDTCpyAvljFzBsa89sAJuBHn+Qvk
nKfKw82WKj9Qy/QGxexOH36lfCTOtDP/e2yGgnvLkXiKePTIPqJxHwcu/BP4OALz8aNW+I6ASFyK
DTNNGHy2GWPtK+JvMI18yLCvVogClCe8750JoucPIp1bMe/vmICeUm/RciRkputYd8j2GqPSUQ0w
zG4lbGWBVhyyePWhrydpgAxBVljsYr/wX6Sm/hdP57WbOrdF4SdCAtsYuAV3TK/hBkEIHWNMNU//
fwP2OYqyS0Ixy6vMMgpviQwZBfCvCwpGMh/JMV3HfCU1OzRWVvJkkR0bdq2UkRERe6FnLzH3K11A
FNG+PjP5D9nGR9x9h7yj/Oj0zUTWr9990m68fFBNOxJvo3/ANfFq2bVBsPVwVTqlLfW5oioyesJO
oPBIEpXhDJJhIQFNs7hmShjRc7xFCQpdyok8QuRjkeAY9hzJNcRiaOULcfUJfhIACEgdYR208z/q
8/i4kLr5lQl2YnR2aT05SEq5957uyMFFSBElJ6c2ucyus8fg0YURhtXW7uOAIlcy2aPPo1tH70ty
dPHBDGB3wpdcUDQvmuc/eZxAGnPUaKceaI0f6INaOHvUaIpxkrH0Eh6iufRvonGJF58yS0jJlkdy
BV76Q/s/qEzkjqvRxgkPfyt5cZS8Td9YYzYHfALzlhtr8UJn8NGlNNZher0GtckJXwxKbyf3a9ry
HGm+lZYv1F5ltSKPFjmpwxgmGpPBi5Th9CbyvDfcimftEAt9oRsoWU5qU7x3jRH/Pk1me9b4Rv2J
/C+wL+iz6dkyYSAD3zekEagXe3Fv9AaW7kbAUJ1cwB9tNBfDwq8UfLFxi25D09lwrHeywR3pnDPC
dDIHZSnqWmRLvmNQhPmgiJlCYHcMrlr6iJ8bj6PonYWH/pxMarxDVALSMdvNNLLfxSQfeNLPi49f
ILJKO2pI2M2FOAluge5wNgrIg/vbrg1KrOzJIOUd0PsInqj5g9CTYKq8aShsfAHbpSXX5ELJQddz
7+XYtsjjCMs6jAxKASqfK9rNQhX6yopXRdcgdmFSmk6O3FZgBofZicIRY43MLB9VjoZSuCvhlvNv
So+u/tW/Dba/oB4ZZMo0R70OX/q4FRKt+iGi3G029TImTmel5YH9O2Uynyi+DdmO+tuplgKiq94V
kTVKJw19/uKI8W5eekxhlom+mDtaKrw2v+YS2b561MBtdCLRuuVOs9WXWRaIBHiPofGxAtL81qQ4
rtBWS8L7eoeVKI2piN1bwkJSaZbXZ9V/xBBn5cGExR4AHeBvnjmkp3XDp/BrWYMZIfKURpSvD22m
9XOsefVs87E5wjGkMbk05vbQqjgZd+kYPtc57wclb7VjYmx/9CERT+4VcQ8qganXvaffx30//bGX
/FH5psM/Q2WCkSgHxZY2CTM+IKinb2usBU6zeRO8+XgWcwKD0L7paMQR4eTiyfRpjL5jctgHb/q5
tDBBF90xNau14TDCWeMx/GcoqaXPc+fRFUm4x7BssMpM774A8MSsYppZ44wbw4oGbwIKFJRqCQ7a
6mvsc+bD5Wvad8ZnYOT0w3/xaXz/c2C8/Rb9dCrncBNMurOhiL2FJSCBb8PXeGLTgwcyjqXIc5Gn
YZomcxR0pkNOENecWdgEa08vu6T7c0/Ob+bs8In1oeeM0GQgIULNAmhmX76iOOWA+6zwSrh3UuLx
jR+MlJcSPKW48INGSqhjoIL/jjFUgkW4hMolFQrXGBShkwTUnrCHka22cWykLskPzUufDFO48nUJ
d+wNGQZGd5Q8f29YM/lETyfSH8yX7uQ1eDHRFKzM0rWeTPdYETxpKW5nJtDzWBHaJjRnxgBNDl5L
fmxKOZTjIYTCS9+5GP63rqWNdL3LHDl7F2Y2gNO13J1LSoSsXwhxVQRiEHGAX1uYcQU5Ebafij/D
Xy6aG0V49KD/Z1fi+hNRSSs3+3nxb/5olko9Ys/XPjCuvGzxZ5eM0A42aandUT/a3B90an6Q9QVX
n3JRaR6nr/E7X83ZHPf5E8wTTNsqFKK6tfk7oxxWo9nUzGxO6TTKy4RTrcIlSua9DduhDRPhp3Cb
FE5790AP8U7Ufz2NzWfX3HuPojOvdjM7nB/bpRO0xVovY4VD8WJ/7L0MScACUSAwtsMTqqJLECU0
x4opAZVHsEfwhMZpVnMuvwfwMzWnsiWiidDgAMpWYI1VuvdReRMbf4eXu0Wh9dUqF8Toq14QRaos
K1ZwhZ9OSkLq/XChQ+y3nUqJ0kYNfRonmTvGJjLzX8tqb55B8RFu/ua7ZpZOjNejYbZLtKXBGT6h
Q7kv0D6HRgK/++HdCys6EcSo5bJfocN/cRO7s7833+VwhwsXP1/az2D/jrNar1yJUAykK5AgZlSM
X/BoQ7AutWtozAfEYlhcNM2XRFQvBaHpaLURMeev4W3yYKa84m258655tXO4n0Oe7wK72cBLhcuB
fHB58kqxv/Bvm7iY+69b8/yknT4wJ1daUaOEwNDh+ojJn6On3Rje0J0MyksTO8IXdkRJr7oNkMEG
md1CciTdd2rIojrMAGR9cmQ/qsHrhReJcUZ0kISMuflKT30Q10NEATm9bpCqtq0i+ssnkK+TQqnL
vnKg08teRaZR2SzT+e8V0yyK+qnVsAFbrh43uNlcfLVQx8kt650WtVq9YqFYiCDUUeIY1QrVZPdU
R/GQrVo+qHSmsrjYuI+reR39faL8zpmmgmuim1H6RdBq8Kw0EBCw+1fCCXAHPgjTrSVWFT+A+w67
EPgxLts5cP3Gtgc9d/IePdrvI5VcVGwq0dOpRaPSKBldlvThjr1np1o3fqkNPguzCdc0MP3Jffpq
vPOZmdBWQcSmPEpAD+K4Q/m/v/EeSOj4l7cDYnRFLZjwFnG1Ro5dZv92IicPzjS58KOFISg9UGIQ
pA3pZvoIvO042fmoQDEu9RdSCoRrZfiz9bQa7jPnMO+OEbwF/KoarYxeHn9Wc/cLMKkKvs1JG9YE
qTTHor3ojw4Im20KzmEQYwzTskeAxnfUFwthofsEMLRp2H2sHMoSIFHjdN4sJ/Eqxx317/hkvjWq
weknh0fgEdFjPhbvjwHicxtEdBfzepGWrQNWLu9NEY4T82G/Qj51QS/EaECtA2Z8AWAITR2oHMqp
jfepcxojSfm8cwKDhT+GAL49hBedF7t69e89sGYGGIpZqd5fIsjORx8el0nzWYt+j82LAEIeVOkq
SQMRBdFQnFU9ZNDLfd/f0Layu+AAOuBGN/VkcG6AEqd7hEYp0vh2C1Q5pL7ubnmZN6D/mCvaLCZ+
9ghOoccD/WAI0WPHuZesii76m4l3meEU6CZkOkFpObzMbMLmS33MAeAZDaIpuV1R8iMk5elSL6wS
04Yws4GKFhyaM+jTB/PRcZiPD80nUSS4syPOWNkPGVBYbMBifzgti3yKlrkPVeHev9YNlNM75oSW
CacYZMyKW7CifaaDxK+zctZWZ19t1H0b5xQARjBBru52MZkP6tY8ojKOeDFdXf/mHin2xTvsPOgy
oM1G2ePOiZi7h6z3zJz4+VsYoytk7x1S0BSQQ/FvyE4LEf4dF6aXBRJ7rC9KrXNWiwMIelkc0+zK
QsDsG3DxTyqozM+P5jtsfPRhBD4DDll/MWUvSNi7UNGJQNOtV6ZnDUoLS6zzMHe2zcOUrseW5pRX
JswuNiouAL2k0fc3o80m2pwbRTrdFCcwsSfpvDzcPiZdJVdYnFu9j+j9ox5uCshfN7Zl/3hG7a2+
i8CTDexFdWw1kKbZJG5tkCAP5kMLNw2HugIQ+TklLIwk6TbX7ayOiy9V+J7JWqCga7BqrkCU8AWS
vVENu5nTBGzYYXEH64pNCM3RWWa6T3QMMr8Mzo4iAD107Ue7dsIxGmbd4oiw7tlndvjpo4FpAGFj
MpTn5+zcxiI5ktqr6c1QVaSjSKq56bbu4wK6ZVd2OAfrtOk8B86GAgBeA0D9pP0BcWxRmM5KqC3B
Hl/VQPJCievAOgelCQAA9csyYhhnWuv++t5co5EyM4LjoX7CqqZXqMbU70Soeb/qj9n54Z1wl22f
J/fmoOBwxrtGcw3/uFH+2Y5IjLn+ekBrEhIdkHmgaLfujn1UKijeNeLYro6uLqyWouVtFoCe7/Xp
1ITHZlMiwRyamnqDLdwrxYyTiQALMIKXcwUdaMYZHmb+FpsaenkNyHk9+cTMG1XwajhGEbWyeeDW
CDtW29rawv0KwW6a1AnNFnC1u86m82wWfrYv5I8L3cF90rvT0/2Q8qFCTYtgMh4NCjob4svEOfUJ
eHhzLq0271SmUBWq9NC1CnHvEEwCYXPcKHxO8iBzid0MNJMbL5piDi3cHnpgZ2LJsNpFfZ26FfUl
79KoLWuFH7aAZjaAVkDSFQDxpHLhSr0cKkWPpNvDKeE0IswAhYGEBRWNW4leLwBE0EyIbWNYhSME
+p4Pl4oy2QrcEfjD7LARlKAFqMTggoI1PZ5hMT51f4oeqiks6RdqUjM6aAcfYfnqraPsHjBOE4BE
of0gB3yAwz8ksb2is8m70nKv97EwpfpV6OzoyZDK5ACX3ccufldbZ/rMUHOnlUHKIxHtrCwvBQAr
zKyjV2SR7PrP9WEMctlcJRu0nVHTGh5vTnOcVUZpbfXG6tFszAqYtLiPaa8Ch793K9ADGrwvsErZ
8x9n9P0BdhhRBa0q0ozsF9VVe5q8mum7W7XZNkBf3hY31UHbbNWXcWGKzO/20GmB/WEy2O4z+y0i
TvECYwPybYMJQ04dSoAUaiRwZ85+YtaryZLiyr1HdYJk+Qm6GWWirVCUlJ1qzgmlAOf9Dip5YJl/
2GhWB5Vy/ekhxgZ+Jr7iknTtEAN2UsvvgC6qA399Wl0LUwE7qBqNKO/QMrfwfNssaFu4+2PL2rXf
0ALQoEA1YrUfd2tYdSCq0KrYRJ4INCIFF6fXqDzI4gyUt3vmkQwD1Z+sAHr/gCSt0UBC44GFyyb1
HsgJ7Ki/UH8klqHSj0lzjiCv3YQNh4fgyLBQOoaBVbi3jHJrQ+2hed1Pja0yVy6kl8A9vB08mqaI
EpU40ufNDFxgt4oeoPcuenMMfs7XeHOIOlAQ7CWIOgvuLfJBsz2yh7Sxif6dzaRsMhfg2CVRaQX+
RUfbrnGpgEtHDJ0K4hbZYALBDh4Ut9oQjAFSI71NfbnBYa21HQAqsV4RysmH0dk//fUPPevPnyKq
UUYXEZRpcB9Q1UcyAWwmS21neZkDr5EONNTKdYlJR/Xg93HqbM91IIMl0mwAcXUEMTaT+NQsMUYc
DZXY2Lcu0DOeEOpOkkuC4sGRPK6geUYIR9ODohb9JMS3nmP2gMWuLf0oC0UgsA/oIi7O44Rei918
vJpmTBcDZI/ZKaMiTzWE8Eq+CQdEQjhgvQMOMIvH+BqfqawC/D1GrGU6aNWsVZ2aSOYgavvwyyfn
9nIOq9vRPTgrGyVS/+YfTFK9iRVsTp0XLdgzAoh0xqOEqPPkvU/jarHu9n5gihJGnbETfPHZnBtU
bP9C/k9tu4EaU2F4new3UaEMoTaJ3zjuxKXTAtuyrmF2Xvg8A+UzXXTMKHaQeLbBoxUG1Y8e7XNN
ij7vEF9WDAeROwgq3Av2Ku80soeyBJ3/kgutEbdieHrzTvccR3caURUO7kZ1W4fQDsAmToIhfWQX
Tx/fvsPqdIAPTkvxrFm4toDlQKzJLOry/rzE9tHfd5sWEeB98TyBwG1cxmmISPgcPS2QF45PplOY
Zr+5/+6iEpbT0a1vEVl9vAHPcfIO2mN2hnllULvglrRkWjtEGsVucU2gxGcwuW9gjLBxQX0HufND
kPzAoWqe+2+0tCgePN0ayELCkFITuBu9EtwS0OsmrULQZot1cbVn9DKMyyCQOvM2eTBHDAemsbyB
9Nx7xSHUmFPjyG1BMKtBYH3rGZwJtahXAZIbHYBFRHskcoLkHs7/Ng8USdLBdVwB/g5X2ETivAHM
g4+FYk72bpIs35t0pIs1BwzfxtsXggFKKfsWMg8g1lHIkdjLm4y6bkOQ8De3+gqqA0jYvM+/gQ7A
g6YgBshgeASLdrihdZBUkHggMXpByGrQ6oYWMkokzRGcsBkk1s3seH52y2FSe4Zmt1RxEQgu/6SV
+Mxh5j+hJm3rr98SpzW+E08HMezxpl06d96ig+7DBwuCIgUFjpcHovQaJzGuN1d4QdUFvNjdO9xe
kX8miOd/0IUupSjdjXgQWtDj87pMywrJXcsr43nTQOOndHeTpAE5H9uohmWEQCr3eMu5vEMZlCCj
uY1B+eG22EQO4Ja32WoxwaR5jGoGje178MR0Ble78lRM2Vz6aGa9cy/1ULZi7zPovtiOlaMBjpWC
MUunhp9s3Kl5CTuIMUVwTBa3N+iXUwBu/frqVE1/MHuUG6flbnKHr1gox1B153/XFyCOBulCExrA
4JmhV8QMrB28J1KqkJNDzRp0nfLmdYJ2UiGsQi5F7tVh52D/ICEilKJm2+AmFX423rrYRFin2ET+
JTAedXqHv8QalR68vUU+wKwTlirawniwgn325JrIgiMTx6ZQbnhM2eNUFUphrP3dgrCQDAM92vGB
aB+fehsekFuhPdjbmn3bP8spyxidR3ZBQsq3vDHBh4dSU94lfQLnR1kRSgzyUP68VSN9EW7Oqhf6
+2Wfyhv92Mu8cwmfxM0kEBLqQIdtfPVqo9rijMJeJT4issdMZavsQkbM3v0SUsuo1dTpoSBjU+7W
2nWFJgChS5wJw8smPDrvZdq9o+CSIo0Zv509J7Nl+2AMx6Vrq/kOL2QgSNFN7X1UeAw4qEoHD4Wj
fdwp+gBZdw40cEblhVZ5k1B3t5zXACvX36g/5+xEv4c2REGaPSJ7nkc3TsEWYZlXAnOT/4EeOc5/
Ey6aD4g6gb87OrwhxwQbV9W/AK81sB2os63A1X9u6rXh5sqiClAuWrNc1vtWtertR/dm2kJG6z53
0Bo00I320QS122cSnglPyFMXdRRofFsPdZw2y9nsVEuRcUKyazxD/ID3xjkFGa+OgSwz29ecGwER
m1NvfBozz9CrS6+IBZznDfsxviThZfmar6HQ8j5IDNp9JpjZnbvH1mUyB9zrbP+QIp1srTah+p3Q
/fFwSeQvS84IxJ94HpFEc4MxAIBTySOhLUyyc02dHEPb04At5fZ34Td/tK1v9QB6MYFTb7eJB2nZ
kcNtioksAjeYgfhb98KgNJ5NG8+CW5c45WwENeQqk8a7eySOh69FhYUj5dA75L/3SRUAYtXjythg
lojbU7JdJo+Q23c5TGUZOV/kGZIHoGlQ0HPnmTevOsv9tm00vBfUK37s2P6O7KVVJmjnMksUeg6y
0XvRNsJfOSoDxsSthn20ndPJXTI/mKDTZ0/cHnC9GcV9290tGRTw9WQUSBjBEGQMji7EwYaFS7oJ
BgO5KVAsyWLTFXrmiicCF/nx6kX5Bw9M272iGY+MLE6Y54BXw1ivv21RS9q2cGs5+vL+ZNj58ymg
tjw6yaVqL585gjEnUGFoifwMN9DEfzYlL5Uh1np0HyMEBBzDgcexKCJsVACoYoPl4a8T/uqlyP4F
qkfyB4wFKM2LkrWQK3KrKlPbxqnZoZfJbo5FxS1QEVytSj0EElZETZIXMoA4oPnbFqEw+UNnBNnF
j6Gp2JLJX8IlUqKc4eKLhfCTMCTH5pjfodUEeH6W+sXlbSR3Yv0/G2V+5lsTEJyyU3Yw7P04UnOb
DOfoovjGyAJ9h32OJX0Jryo0Nj1zLByhMCxpH2FIBFpwxdYvUZeO9BDbAyM4tnkCYsirxH210Fjy
rp20d3SRKSJculDMOvIs1MRGRnCjrONbOCxYMcAoaLQOECeacbzEfbj5yRYA1WDOvca1yPK2CSN7
7XIJCyu4cLkycGZRHCVo61M89xN396MyF5umdyb54n1Q8vQMMIgzDJTgfU708XE2nhmT5CP2xr/Z
1rmbegnI7rKEDUDjo4GHVKeG9IgjJH9t8GuGLCyiK6GGl/zdEP76k21zEUgnr0khTmbTxuT2qic4
LqPee+RdoX3i721NZE9gNKvLPcXQDZC9/A0u3D6MLrcXDRYyBv95hOIJFx7r16RlLVPcpwlSo1sr
wQdcN4mY1GMdG9y1I27Sm868DWAjQMWztmLPCllBGOKiXF6voDGF2wZz2MZBlgLm64fsn3UlH9f5
whySlXi1IO/broGBXeadMW59/FBGDDPv1YETWyGKwSUWxy0YPsFxyrF1ROzAQPGqbwOlhQTIyiTC
oM1fcd/9VBLi4PTe9OjVHTlPhRa7ekV87Od0VV69O0i5Hb0y2leYXqYx4jK08/zLukT3qdYxohTT
vCy2aDQh2T3gnXg3KNsILGReETGvzLvgTOLnaIDU8Mfb+ptlDlYXM9CJTG9Z02yf3DsEr5cVjMLA
Yf5VMTzeMyZX9MVePxZAEqaJDUHp9VNZMR4XlDJ0v2WPm2BhjDWDOQSQXmzDfQvSX+uNolXmCQ7I
m25jdrdFoZn7l2CHtS1aIXq98xJDg2ZlZSNyzxscicWxzN1N9vEeh+f0F9q1/JurKEI4CgzewP1Q
dG1c8SrmKn5K4RyaEFkjn1DNNmyZYeGppXnztmG1dVrvxrD/iK5ev4avZh1jl0eQWdASyRH63Ibz
GePVK1JDgoxCs86YHdbntcxwN3Q2t0Naoobo5RY1Flq2Ucl5zvI/9PyApXfLNI+v/rNfitVCND1S
m2EantrwymPKDUfuDv4ZHWj2JgVv7h0tUIAUfNHhwSSzBNCv2im05Ohe8YveG25t9FqTmsMtbaFE
Lmwi2LR3dIjz348nHE8YPCJ2vRj4H23A4gpc+SoDUEErrQnEowk+tr0FXJLWQVt20+YNVcG4Sg6D
0xxIFtAXTfAG2Kl9+/Qk36Ean4nVoAJHd/XY3dCSR6+DPuiOduy2m4X7LpR8EPhDCvbQzquU+F5O
yaOfjAmff1pIe+7Q3g6T2KJ3ry4pbOHhtjvvZVtnj46EIBeUUSFDbIKkq57/I1Tz/EXvhG4vGucM
IPCPzzfFxFhOqsj/1OpGj9kQsmwKQRlZzcqgjDUUYmq0RyodKp08EK2WhR3R9R5Tb+/S1g5R8cHM
GEXow1gNamgmPYhIGGgA0CiT3hzrJe+8SLhV9noTpOEttHCZhIYTb7uqQ6ZxFZPaPNrGhDFsCyit
aTlpWR1jiqJjcBJhKd7UwI6YDmhe2s3Jj2APRVrKtxgVBiTJ0bw4f85MM2nc0Uhk0bBCrmxVJO9y
V76hws90zbFRNqLCYB9eAaFx+fJelkEaiFw0KYOEAdjzw9KAxslmrZBwj1IoS7oyyCnl8mjG58iD
LYSWThUMcL9ftBmZ7k8mem3AL6TpjC8Mok6Q2X1rRt6wjcsDJHJia1YZFIJSWOo8P7JLUx7yfVNk
gbgI0F+SoG2/p1wIr5fS+E+RnK11UjAFBf6kpqw1U/Wr3LlitGnrA9zRUMdfhGo6rcfARjR309Z6
y6NKR5RIzCVQGeSZrEhK1vHHzw3nM8E/tKnTpSQB9uzWURHxNiQmfg9knG23SAJiquABKqqtYgR4
W+AGLUF0ukEcvIOUrBZYzwYYBoiV6ORWmZZpaLEDLPY/t+GR5j6wuemORZw4AnzMCSGqYQpo0B7a
qw2ddLS5WVmovwR7Il66IqaDFTIIETAZtDTM5QWsi5BKQm0IeATEARibEE4ldoaimwlRoy3/GVkz
7Ecj7YDa8LY+IWoBD/mqe8XTnuOEk1QbWdHfhkX/tDZ8KQIq8ZHyoLbheZtcS3GJLNfvzTvUltWz
wgl1wR4bU29OphKHIJ7kocaR4nkNQUjeHVpOyvGgM/LG6xszxYQqP1+a7Kja49HCQn4fd/RCiMQm
hzbd4hJIV0UsCGx4JaIetPIIoHKOewLxLhSoTT39ffw+oatynrFg8JpqIGLNrdeEsaN8jHErvqEd
Y/0SoY6psSbpoH/k7ldiOuHVB/vuvgCyAkaCQwv5G3QodUqZw8KqRoiQzQznOWRndBUhHvvXsEaV
OI8VP1neiZyG0IiwsXvo3GBoIY4cHDw0NhW7K7z0Fe4YDrK7hIDlqOBDAjuDTKaS8XKJjvzqlGA3
rPVIuSIBuUGH96zpsZ20gbESs9lEJgrAFDcQQ3PKcO9i3TCJoOhP2DUcqt/f6O5WWyxr3KTV4ZSZ
OrOWkmtLsXiOmsr3Htyjw5qDiEVdHXHosBPsOa8KwTY8xndW7M1LfnWG3aPvjNDt1Q5U5CbrddBx
DVNqSPPR2S2F5eHjZ4cgJhdG3JGiEuEygIQfmOYs8v490nUyS5gnCksUqxC5EKbUeAQ/5VPp/NSB
zUwiatBjrk36orvlC2mxvX9v0jV1GFWaE8gNkNQTwANMYJRPjDeZhb/Xt0tgeu1AaSMsZupgY+K+
js8wa5Hloe4LcAfUVbtAfxO6sf8O6Ptt+oex1WOMthQv5iNt3Gx81EKZuTTM/S+Sia1QG8wd3Y00
pgzG6LIR8bOEmbMN4QSxo2oci4xTHuU9NsbabzaE2kZrO0PRN2doiEF9YjtJP8e2qw3dzhUeVEcq
iF3hSTDiU4qc3nWNIElbt8jyKZbz4tKFgQX1CwE7epQIOwrNzDusSbWOdIDWmr8KKPKIPX3PXrwN
D2vmClPa4JLMzjHWRqYHPSOTSPF7Iw8T0im7rTxpT7a09SkAgYPTJWsXLGEewOfxFUDt462PodcF
loyWKuUuIu+uwdNdPlNtVeTTs/omRq/o79Y3D3HpgAK8dycUvEqrXP8sdzRyKVCwHDSV1IfADrqC
MJScXZARCuwQgIcFzU4ZIZbDfCs0mU5IsjL9NO8VZ6Vo2EitG8nmz0+ou1M10iTVDJPt+mGp7auG
Lp5i9O+82saKRZmNo2ukqV763bQxGqfLu7l2xUN5ANaFMenJlpSYmLzA+uzhV3Fhj54wmQLnlYN0
UIqLbrGSeWznO8IUQfH056Wn3RnUIfvvBdAv5Wz3/geM8W8P55FzAKnS2kTAPEFSoZ6bNI4E+ePP
npDCBxfOpydspbB7ZQ/AHOZD9lrguRoyS7Q734CRiBiy8Ll4WMQzzwXk11DbDmS1x+iBypObvcRc
0+LAUcA32ERy5EbLKNKW3KxPZtctNx5sqehL81NlwC8XwpR2Ys4FCpQE40cSpMx/9Ol/uLaXuFAf
XqMaloFkZmdSUWtCAsU+SOpEMoOXFj81R7Z3+DHZ+AxHKd19eA3vYdpDtZdJo/nFtq29wBzS3iBq
qF1Qd7ysDyWOh5Q4w+5th5QdqVtfF4LIbX82xIE3fOc5lvl6EjWx6iwf2ajfaivBYuCz8Jix+9D8
PQKJ4+AxJDSuaSYUYcpUu4UpUZ8i4BTIrEB5qMEwvLu2ogwFQGgwCSmnmmfCqr+R0RTXBk6ytJh1
tGudZ96Tz3Fiy3+1LI+WOvmR4maDOsab88BilPaukvN8qRR+O8sDFIDajDuZtQ6yMqwokm4lwHqY
9i0VImyKwjPdq/vgvoIq0Xq0ryESGlAi6DVijeOkfQw7OA0p6eIF+R4fVpvV/Lfs0y4r/prQiBTB
VyAFwXJfQ/jnmBrPpyo96PJAsxFNKJ0rcOHIE/Ceuw63l8r6YXXaUEY4ebfRyTPYUJXtc1l/Ss7Z
osPKCggNy/zSfGFm56MiV8EOTyEEZWyCU5P/KX1VKnaBEIyXRM0xVzrX9eOChy8CK5caL1vCHoeN
/uuHctFuCTyC9Xhu6sWIAFi3jx+dBedmmWezQ8K+oqxUYa9Df4H2Hy1MtE9sl2drKmknQjFKWbPe
rHehxnRp0s4YATtiZ9AFnRH95ypavPuDMjNyn6Set4+fpRLFSmyuNpPPxaETDTKEiuJIb1EeKm+0
5vF8QRSNIasK9oUAkCWqYJ9D0G7ZM3vGDp7C2ye7ZQ49mH8o9zJTdE5+YuIt0wskBVkKRHfyCzI4
zwIZq9Mjja9rEkIAP8zUK0lfEaFsjuVqT5lCwgpXAClPaRAYxIHg8kP81YFfXn9AYm5CcnfSKkCN
ihXPU+Gs8bjybtDqa+XAGFUwBwB4pl3lHZCXUZZSVYsy+qf4A0/RvQy+hbD7QJP0yWthvMPXDrDo
GVSnxTvCclMgCvU3SJcKR1E4oMxAkEmDZwfGWxcIthT0ct7K2wLN3lhCCSdpFhONfVKy77avMoFQ
3vyWwjcHhiIBBSA6PJ2Lm04ViWg8dUDd2aaLFImo5agehHcMLn6fdUSVywNVSYCknxyJUJ+f7Ii0
ghTZ4EhBghXwO35/YHFNR5spKB8mow4Q1Uc+pSLK/WXmjiapJp7mAQ7OS81iolOm7aXJNz9DGu0T
5QY6YZiMn8qGQuXqTMceyQDhk9Ilkh0dmMRd2laO8feryrmr1K3InzqZOclIoRStUQwh1NZ5zXnP
fpex1XwSn2jXtsmCM3Ji5cVZqAQf1AzvTtGCy0cPg5EjSPniq5OwxGesNYUd33PSfIHzCC2BNE6V
j7G5Gr7kwBXXoTRBTfVOsJoyvio172U2Q2BFRbnx3ZgUYu2puul0gOKqWXN2tG8JtcJ2QQVSZS7t
YVQsMbBVBa7yKeioWKthViRnu+QZm4myCsPPpudP7vTNnLj9Uw2dBqtIzEkEzyARf2j88iibfoN7
Jg24e4GsCdlJdt44os7DeQgTBNYLrt4fvoRJ/ADgh9zdiNizq/6cdMwYw2YgIQbZuEVLi899/CSz
Co/fLESGT7t9pqKWFp0A/jofTK/wm7BwFdtd2RNfrSrjcO+oas2igQ6or7d7XiGGT8VarDNOUIx1
wJDwG3Zybi0xEyNvM++AkDGalDIZNE5FSIYiRaJjRplZVWLRQM8xMI0QhieHBa1/Fmp5LT5jxX9S
aBGwH3gWwYJ4BcCp2db1PpgakRpw2iyJkKkTUkFWUVRfBYrdKnirBI7MPNToAheoU4QL1z4AEZLC
u7+HAosrUWhhK6vz4nuUfT+Iwc1XkKA677Pz6J+577W/B7mN6s/HSPXnG4H2Z0GyKG+NTwWaT8kU
wcGQN8MxlXhckYKq099/qSZ65oUTV+NaDXRZ+GLwrRq0/l2DxG17xyAfKoECQuJBUf/T6Gvi6bUV
cWhE8+A4+wAxPwcqhd0W338UfUOaR7QsKfHtW0aJOzJvX5uVLpmsW0LdwK/yX/1+2zpQCCTn+KmB
/WVpUV/kX2U6BjnOA0q95E1wlB4AeS+nDEcjQmo0ww7Lb8vwvNy2tq17UG3XSFyIdChJ7luIIvev
5M/bFqVKfqrUuxajQsRjtPr0YlrKRN4tTtcfUmdf+87n698exGO5NP2cU0+HrDYsbUw6J3mgvplq
BRYPeZ/3gjmkQPNCgUCkGBFcUs6aeU/ZIEnJNyU0OLgIkMl3tJ2xebH9mOASlBO9qFmc/t7NeShG
SgkChXgumnuq210UzfIWIjhRuGB/VZSrsBig2kyPRjejo+fo8NLxhZMsjxNH59ZRze2G1frThyrB
lw0V7hSUg2tPNKenn8NcsihmWWM9kv2MBEHcLAV/+r0enxO5wa/hcRUIFSJjVD6EDFAs8JmoJY6/
TA6Fi/qiINMXj0evUEEMkPOAs/Hz+jRNiLM5JntPOHocFYEJRFS/ssYlR5wNMc1U9p6znVA0jCvT
R6yf2RFVwlD/VlFHv992E/4PO6y97VpQihCz4egDfEWF/FNhIwI4xooHlCZR/eU0uHHEKTu7eToX
+OJPNgx2ThwrWMd0BJnerDH2XrT9CNipChBmmiwpLR+tu8/6YzkZhODawNm09TN6Kg++E2omLBgC
O61YPUuLUYvH4vFFDgBVKvYzHQTpn3oiJ9Y6DSSaQnrHCyzsml/O65G2uMdCUSgymS77DNdG46UW
gsL6TuM5a0ltc+YnR6nK/frcdu/OBNNWWulQTyOr1b+/p+PjU25SHKBvFRtUDSAORLiNl1IA+en8
0Z7/rpYn5mk4idHcY7ejVoTY6ef8aVoThc9KRh4jbTQ7kpB9oJaeXBZupCOMECOmcVIN4bNlUstC
X7TF/sC6Up4IPTS4hadI/BVIi8svb+0E8VMrSqQykXtuYdHd/mhGmCCQUT9G3pEkpUgaq5RWTLTS
5ErQJUYaCd2HDSQ+ngpPMsoifSOds6lecgpRYvZRsvok+Erfv7NB2TnGRYyjYudvdW1Hu6TqanMp
YKzMxq6QxOYySEXJZRT1bBsssdeAPIkFIhojbDtm8m2lq0YZhNiXqVqiJg6cOA3v5FgclHwAJa8s
sNFrqQ3AJpxkBX9Wf+/eY72x5rRyzz1YUywRhZRIz2jRf7mO8BfBacvq/jTTK5z+CAj5/vL+YKx+
gkSRSj96ODiUge507CFmtphxgV7gFBeDNF2ePlxBIkueCvj7BktRPMQ3NDntKqK1aWwZWSCafL7a
FJUZNgMNr9ZslSNcsZJiJoBKftU/UBXWtxXdyejy6MG8VNCxG39qKZ5NZVSrUi0SbRiiy35jblFW
9QlEYKXfa4g2xMmLVAEOmibfFf8aHxdFlka6UCZ4QkJAwg76W49IFupt00ah0wLTqVTHTyvSSyAZ
wTdumvGF4KHo5XJgMAX+evICegP9WYWejptN4+kVZnRm6D5/VBLizwshTnHDtwdvDhp1hU87RzQo
yTyIJFX23/RpEGagQ42iB+NPxN5kRkN6VYH45KMMKlIcnWsaN2g3EMlDMOYjw9sVm0s5R/HHhsmF
QAbd7g3vk/Iv5SDnKf2f4MoHk9KD3ndHJIEYhY+f7ucKaq1CC8/4yMadRkSvJ8GO1UF15hRvQlR2
vDvatO4torkYK98Qj1gzR8UT4OQQALjJXmWiQomOApH0LPil8OdAOmt/TcNdm/YKMbYShi11rWqr
3CkQo9dI1BTmKuQkyIQdVyA9uHnUHHT7VQNV6vG/KJSWwMweZVPS05k2ETXL2SaplqAET6pMJ5aF
WGQDt6PnhwSplZ2jcv05Fnjh7wItsB5R/dWRqqTxW9HU4a3vvM/u8omHVWxXyfoZqeOXTbXza0Zq
l2R/XGAA+PvtAH7i0irycPqlpiz4IxW6y50HM1ZlbkL6sYJn69NeBFakF4IHwQsdOfDVhdTLK8Ok
2CXZ6TdZhGZ77f/lfr0XfSkouCn/eq6Vd6itopIH+e2McYz0rG/Wqj8Jaclen+sSa8wkAOCusWIE
fqB3QcYodneZe2sMmSPIqWhGwteLUlY4Ak3SEuhRcCMb1vvo/FR+rLT5m0pzOjBCTeBDfEh1kG7e
C35oAo8UMWU9kPhd1WuybD6KiqdHCilKSlL/Nsp1pHHMHTylIwRK3Aodqhp+3QzlPorIBPvi/zHx
2edfZbyHbfLOnPFSLmJiJKELUaldRzIQFkoDJs12FRkvAUURKhCTK/VtDK244yqAk/Zr3PUs5IRa
gqR8wQZbKTzlAV7NRdAMAnnouObY/Xyp8qLayz5SVS3t6cjmMPsjvqXYjcAHKlU8QecW8Ja/I/CH
RC/enLdV/qDKMZz7OpmgrhJqfSqKrQsrR4EXnUFWEJChduH3BmVGO+R8zV4H/47I6Mv61a6u9EpB
49UXOxZW8L8n6wwT91idJuX52olZpmzVh5bNUWnxLUWAHZuMtpjHEn1hHqAX+CTgHB+0azV3dMqq
gkLjjEihDGZHEW15+B9R57WcSNNs0SciAm9uoRsrQCAJId0QMiO89zz9Wav6++MEIY0G03R3VWVl
7ty5E/IlDrfRi+jyGcdbLoAb/5FdmtTQr04ztIgSPvrjgyQCTQdC2K7LLgTlrU48mjU7vWFr4evB
rp8lsHjEOTwYQ6bb14Scyyp+dPWLCCWIaenuG+s3+RsggaHQH/Jnjn8E+ZD4dvfvymAxZERWQKqA
n6e3dHNGBKQPhS4l8KfGQ5oMjdgaxxcNib5YIOQAoqZDOKQXkgCxiS/nOZHbaiomq8dlGOTr2yj/
tGgS7tRONHYzB5bjGLPmtZWFTENBzhCy3O/xGR8veIPigtfWA72aIx3fSm0IOR4Bf+f0Jgh8AG1k
7t1BJZ1pnmjhX7ZJKAc6a82HaK8XneUyF23JKiXMQg6v+vJ7HS5LteOApgfMIwrHGVVdcH9OfTdj
RBeB8V+cbsHDjsr/9PDFWN2azfC7Wfu/89Bnyv+sHF8H5Nzt29fxYai2M4xXTCDHX4h7tGgJEYnW
hqrvZ/14Gr++4rg/z/H3PaEcx83ifdEIhCN7kmwUbB5i8aV3/zIc8n/O5/0gxaaia1Ti2oz1qbLG
/BD9Y4r8fnMBejmep6wXgRfdsmyD5MGnUDzYMvESdXQsOKAZq9KOX1pM7fd0j/5mvmEPIi0BQqNa
oLYbFukgLBEUuMhYt0C4bcCNDiCTU2GoeyT7zX0H/tWLU9jpBAaDZXMQjSG1QZ6LZl+MW+xQq+hm
QvqDqro3TB5mz8cBY5drVezBHnzcAH6xnjRO/u2aITJgn8ZB+dE3sUz6zF6dBozQlUnXFVdSG2nd
mvX0WjJQ9gQvdHD8PfmpMGuds4BzYS0cGvlvcW4ydJ2TM4+VlS9Xr30pY0LZsrvQ/GGxGzIUKFrX
Sq9Eh9hpHzi+xbfkIhLLq6nQRld+jyaf3zETRPgJ9HQg/4C1rx2BNAhVcHtuOBU7HJZMYxer5YVo
lZ5mPsoGX8Yr1Fs5UhaeaewjBaFyuHLp+p5DZBkWfyNSdGxthqIRW5bbtv7ouqDWkeDHlvWi6XBU
DDwMovzRZBCuAaoeXzQmjt6hAYfdodTTc4jNBTv8wpePWIAHVPbnTlznl0EV/KJ/xBNbAYc1rQM4
x0GEOgTmDhQ2HAan2ov+iTkH6H1/okn+HFsam3zdAaNUfd7aPt2ZWNn6CUsoFVFZLD+WiVPtfECC
HbUzfRyMJbV8s3Ya22bqQhrlnJK0jsTKEOclaBKENV7x9xkEGGqJ2EYKyN4JB5uLkWR+wnZIj3TB
6dYrL0JP3J3+9ETNKDu/8XNYepgYl5hSB//76/h1AfMztha8EzrewM4CqiM7Q+/cHi3OeIKXDwY1
7FYgzyNhwjKJG1ex6LO4c54VsiLRN3vF8acSFlIOr8gXSVwcqwPXsbVbwT3GTdY5xvnviHYjT4Nv
7J6mco2PfCS302QKQPkbPKqhMLhua4FuBO6L63/zNq4sn1L+QEdIJ9l5mH2RVzdtIdDfmuBaX8BK
sFXcqd3TMkAFFJPwdxFnSxfMbTpNAIOriw+EXwfA45rHWwWwTPVT/XnvwCeTazZdjCQn26pWyvwD
cBDxpTeduwSITLsXrj65mYDLund4Ud4t8+JGhepWuOcvyGAuws6vBXfrVqNFV02vS7KfZu4ircMn
6M+gSyneL9uJI/I03xuSGObOtHuSYwzJVP8AiecqdAQ8T2dN+lOHIN3QN9fTzXON6fbxTz9MH3Af
H8a8wt8bbIS7vzw90QEfoG86E3wKjkdAb8WWUH9hZCnq+j4BEk/q++iOdjerXhsH3THWRz0CrU4b
KJLSN+e7+KoXgy5Ga41/g4fzvm9k4NFkA4/GkGNDyCF4QbrxQlRhGKEh9oShN+n1aZuF+RNXFr+7
pZpTiS86hkBJy+RXo4VxRAHJ8yCfU0cTg5n1YTIH2URNF/m6pqob09YhPtNAhRQegnlPp7ZiHL7M
rGpuuDKrAzyUsamveTjnnsqEj8b1Jw2wa2RnIJuE62J0+8acQB0W3psOmntd2BtZSUpYJe6iIzVB
scU1ZKpDP5wtBWsag36muHh4JD3Cb/ZRmUlkzqmBeRP2y5D4pktVjNQlQ4FqDJu0G7UPGnaEOFtB
pDk5/yTDYW5MZM3/FWmck2BuJ2K9A5mRS8vhXAeMwEymAHgBY29jEwNy1C7Zu4w0/DfEo0ECZBcX
Pn1e9ZLA2GZhllvwqZjekH/xY4QNndpYGsbS3J/jmrBZIaM5xOUKz1XIZpiRYLypDf5L0RkVzq9v
/qArKRvt3DcbApKEAlFwK3NyZz8lQmgSpctUmqJcKUKWgO3EmV99YW+si0EcMNM3PUPcRZBC8yT2
bYMUjyWLgdxSmHXGkoLCbowezfOGFzEuvpkyK0NJE2FLsDajQzgELF7DJrPsUrASlNHkVwGSV+GV
MyZA8nnyrmRGW/QlF3w2HZYUwxSPsEJcp16cSS5Pt/gJZMY90t7csTxetoQfA+BOGXqsl0E2zZSs
SLpONgqNwAHmPKhvCavCHfvRQHCjq+pLGoqpOi1nrCVW80fQwfmMCGWUDlt4AkWY/HQxJyvK5XwJ
gy++4KCX0Hv0NYom2eCdLMkmP2ueaJKri30JO7REIjB+CggSIFNMHlqM0GOuRX5ZnytwsM057zsG
f16UY2JIOX2ff29jODngCdyHyZtr3x8jcP+VARmZDTS16dh6C8UnmHGf/qZdLDcyeY2IXi6D4b2/
Hz+o1tOJD+jew5hnNHqH2ailhDnZkPMgWdgA2p3CUZEPx5soMK5nIFhecKicJ5K0HGO36P8GEvcL
4Uec1DR0nwOrTQjz2lPpSSfZ+O0qlPkvYDOYRzLDgzMD4aam9Vyr+XYCVBKj08dmDwwQ3uJ9R9oa
kMkN8kho+V8sWIe4yTWY+PMinf9m22314gpMDxLAYv/nPRLO8I7NWtpbN43JG78h/oVejb6Vjo1c
M+Ek910A2ZnI5bCjeENN0PpxP+qKTTceZ+4KiBDVXt6TCutlMxaPCWgMHw7Teey0Tqay8arrH4io
nmeUPCA8LKh0Htb1Rs1o5kVr4NAmY+4CdGCniBWT7c1zOqzcH4fMqwpWBJZd2N1g4QVenjOFujJn
hJbEY4sI8/InzFlPO9vo7CIvMLlkjRBHCo6BlM0dm6QXGmYWn3bOedlAWyNwCfPr07/y571940SS
GQaItAsMGnEnH6cINBb1rsAhdq9LsBZ/OyMdEL9UEF9sxiv2RD1V72+FvxxGT8RpLrbG/wg+kjy7
K2QzTnAb8R2tRjBtAP9emCPpDYflEQybtw2c58d3Qr12QJMv8gv8GhwEyceXH1YIH4e2eG94L7w8
b6+LglPn9HVR6BJEnj64Uy28SOl9xYZ1uonPkdwCuM0mfj3C40eX0U3uQKhnSGpgumul/9BPbVdo
HaZV9T2yj71JKADg+lB3Th4aH5bfJpYVKoGxNYLRBO83Q+rZh2clrpYmS4QGaf8/xkAYB49LnUAP
zhe+2hP0KJMEBcopPS+vL92efCaL3sWvHpj/yzG0Gc7CwXEyOkc4Q4YCKrXjge+G5p5e2cQSQFQp
8/GdBQ8Lnq0WmYtJYzlcPWeCm0bY+ndi/yXEdaP04Q0wi5Gku0yCLXuTxho/VG8hAfQOuPnqw030
0LlpHvnApeI9MX+SqDXHrdVH9+T1e/WupDkYu5Oj6+CHvPmTxO34yh1qCgn9QyJFKzVvTjvQ+utX
AAUBqrCbv/vGJCWpxQkpSvZ5lP1gWeOLhATlBcC7+CQkj/AvCLwxmA+i2cHs6wyy7ZaTfUaUEscf
0UukHQInZlrNopi2wrIVenl2otV3+ldtzjJ0hLL5UgTmpnAv5m2EXUiliDvgatABhJrIxla9Py8H
3yj8i5fU9q8ll+xF64hJV9kE2cHFT9AOJTWqoiV9gbwtvB6uFNFcHCrF5K69fTv4MpRShHvzn4/1
Whk7xIYH5j4MKHCPA7ZrvOUzYRIgysYA74ceL3HRktTntUdvxSXV/bkfBeRU4RPwJrxo7qhAExlj
29ygtSTZ4E6xlFV1RPTfQHeU4rKl+tKmcaAnan0Fv8Tk5L1DWNsxUg5QgXBBCGwNbomkwUXdjUnw
gbS983a+y8Ba7HPxLykClFfCA0BYusj/7MD2z/CAfbEIvd8lqW3yJ7HKpiTJpBPHbjuTWOYAnAlA
RlluCQxpEtCt0BaGCzyVcPJdYFb+Ti6GanXoFZ5OqpVgD5uGxeDmI/Ud/Ix1aoTRNP95F5aYxZAk
9HkIrwndb/8O3AUCesRVPAqorvitCK4FRqY88azlBXBHuXVWuXkT6IrDXRUSXXSBITmr/LfAAEWl
Vwyr/hlZQb6e29c3iuf2gjNTSuV7rXv0eB5Hwo43dR6x0bRnJH79Hp87vDmgQjYJiiF8sxksBn8H
TkGCxQHk4b9Lielf6KieGnv6e/SFpzwdL50LdEhJrTPSh0G+swfoKAM17IZ7WKckspsmoDnBUOLq
WaVgr3pOYJPcI8EOU9MJu9SDelaOAQIiQBNiKg8gTb9UXoiMsIRXsohvXe60aW7Akxuvmu6Ghj+Q
De7/b71NfH+lJB8gdTa8A7fKxcnWV8PprwLl6obLyKl0s+ixCxPd2oJg0CxTqEPv4jQy5xPCLuKK
EGgR1n2UauJlpYZ4bjoqtHe96XMSlSB2Qkn3sZXneV87t8xG8/O6AeP1pLZguebas8EdzYDwXgZl
Lsn3J+zNPacFUZeLFkMS8EmRdExjqVJBzjyHaGEOy7UkN3iuH/5MNxbIxIHONdL03eDJXbzG2OWI
IHP43bv4NtiOiQ2HQGIkZuH2dcTvjRlh9+FR63urmp6jSox4smmPC1Xe/fEVj+S7DFENn+dYwCmh
WcBNmpNfk6cYWKLOPMmgDBUTJt6dy0brZTAi//U3ay4A9xTd14iAmcY61W7hOjEF3HScg0G5dqrL
XHOp610s4KWb85FHM6l1gANedbOPcSk4zpDb3vSxgsvCBiOUsGiV+kkdk9GQLovGQR/LQMUEz31I
pTvRGf9L7EuI0qz+18vQMSF/OPJvPVLYnIK+JXIlyvOiERd4jvp8iyeCMJxL7UnqWd7TbrCxfBP3
Mc3X3UAvyNyzbKfvXu2+uYtMb4ChURSgj5d5Sb60RCg46WrDQmDHOwlIqB4Gv03o+sLBCQHJQ1Jb
wA3EM0TuK1g9/GACB/7UXnpT9QKIRH+28S04VJSBWlDFTUUQR//ScEZXXKfWs7239/BSpXGU+mXO
xEDW5wkrINjSBGRoIPv4oOKd+iDyafCYHFtKAl524zulp4apCS1QH1Amr/6eKInhbApsXPM1o5q/
3KN4VzLvoivYm4b6S0U/P8Fz5FI5svfU7JsEqHOV7RTD6fHhRplJopjTyiQM+/F71cVgdpCuR16T
26VV17r7ODZPEkw8MG7mlI/STzhwPzG+ISLmsJSEUuUZDZAJEf1ccIaUPnHrLYBK9g53hVk79YyN
/bf6Bw8NUJRSCGL2Ln0sSSzCY4b65VTw1Aut9am6NYnFNWVamRf9ZYIMvDvDcpE5MNM/5Mz0VZml
OrShFMMBSYYkAF0cyWKNcJ2cjCxoOSK6zAZAIv57BlDPEia7XMg5mOS0jdK3tC5AIYJjAU5ZlDdU
wSdQB9HahrZBEl7MTI3wJascnX3CPPN7m2+0Q31780HJwqMzHWy7a1CkG7JJMkUKHVNCBao6UUpu
KItNLuh53mRpmGghLcPP6jlxEHX1wmXr0vqwmq9IHV+5saeA8X/gT+Kg6Gi7BiiE6aN45rol9sNV
TtxZimKMs5PAyoolV5azzilvjEII0EZnt41EWoRLHmIYaElkMXWo9H/1T6fN5VDqyLKJJ8yaDr4r
UUGCl+rO47Afqt1zvOx5npsWQcH4v9srsJp482bQEcfh3pdJ2zsCurcJ6gJVpysfzP+d/+h+SzEH
qJMNgo3aKc8LbMA9YZuLUsau1oRV2aTKJ6nkEdo1RHJFpwKWJAZUpvPqu+uAtCkTIvltqvjeyX4D
6KNvxNZ6Ksdhl8XruTcrH0D7/pdU4CfZBbwFPlekrxpmgJrmDyCeAV/PKRhNGU8INetrb0jyIQhN
8U5HJe4D2MaKoGGOg023tngySn9Jw9kSFfBoTztQklrZL/TCTNOhVAthL3FeTcD5DQKmXOi40M9R
Y6utJiYicOZWMfZ3Km2N2bDiWWKhSVdOuSmBcqNCOvvwxBSH8cvvB9gCRR9wzirUoV+Iku94uXsg
/XJwz2UOb7uSoyE3dv+jJuJRWzKZ+Q7AJwbdWMFcp5Dmuq3vjV4/k9vUuP73vE11kExHDxCATsDO
DZdyfGP+UwFkHqDwfXhR7tw1sakf+qbhpUoU1NzuirD6WeIEKS9xwpOEuR29rhBqRp4f2pNMCYRe
zE24JmVjSYvJIQmfBAuGNbR1BV51kRlvicQ6i8XayR20zamSJa3fvwyUFK+e8/05CDbLWLzG486g
b3j0S0cX33fQCbP9SmcNTjIoUfMxE6terqPv10Czr3PDC+YVgHgNSrxhMuEEb53yZiQpZPvP/KWe
bh/JpE22XmAJ/E4JidMPM55BIwELWgCKchNGOABEhWKIsNJkualvb/roTmmciVaPY9Gxa4faH05u
y/3mqvkEdO4bNYQafrgD7Ao6z9atYtJbGHmyinB3059s/vrU9NjFa5215VRI+CVIACHTGWGljT0d
jQkIDLp9YBYAwOyyrBC3y1R9B5zhe9Exou9wZfQgX1qBEFYc56EzmxfdPy86mZjiHSn05+fsf7TE
xDGcNY8TGjuZe9QVTX4kiJsc3rau6OTEMsxURuGvKA9/vAD3LEveWJGPFCpZl0ZItnKRqd8MAJWw
h3E2+0n7IpqhkQ0ISECfVvBUoKS/536pLE927EC04BZ5kyCV0EGCu6ApgcKSqhoDaU+MiSSlEnS0
LbjUSw/VQvy1rM/ihEkgxyCQVLpoRnJOhgbKOkCcYJ80DrSuAEoqUplGYsZDRDnVDZIgDpg0kCvC
HZUWJIvGbsC7Irg9b+ZTiQwCF9u4TddHm0ldcqXlae34OCKVnjeXwZ6rJ4GrEPZKxnXzj0nX1TOA
zq3O6KpbaaFHfPxe8KzX+juNTGv+z1s4d5SkoM4RhyCBfPU/hNqF5f12PZfEbuNX4B3o6ywakx5x
WrOEhhUzT9fBF/zBPZA8LuPbo+qLiDbrB3scHh1ZRsLuegl6C9JbiFEh+/gN0lz812y4nwyf4FNo
hRB0S5vx3fqSHiV42eEYxR7uyGs4dwhy5bdUx1UjAjPFIoSODdgZs6D/e4hqnHAX9AUmz9tuhWqv
5vST7vIkkmhc07xJEe/SWtqnL/xHNqFOBVYFKmiOpqRaIqcdK3XsrEwAtYQIlGyNQmc46tbbJ8il
zmYCM+q3Jw/zF0mCUSCMTYE90By0weIqrvyT7UN7Hbjw3mknpRFwhemhtwtyy0r1djgvEravK1Zo
Ua9R5zCZ7Qg8BTYztiK4ae656AngdLID4rHAGaUPweoXqvyv2WpMHkYV1iivCFfm+MsoQxzOumEv
7TCW6a3jLP6vNEdinjFl4mpUeJKgBaFJWFlqUGhEob608mG/uZIklpVewrVCOBAzq6n3PRp5XRdx
GakwSPHxTl+3W4HP+B7Oru2EJtjnrlmF5mez9oXwYxbeJh9yFyHT+3zGyJsNtIvFBnoPHRL4igOk
Q6MSQRcxxAtbLdstrow5VzO8unZJ0i419gRTY2+Obp+bB5XXoIEm+Xw3P/Z/4NQMzbxlyOjgDesM
mLBgrrC+XAHGDPp+TgbUJNAxcdaCQYPZUkvGdp94kAmrk/3ik5COKWSO3Kw6hd8musFcEVXmBrh+
zEPtmA6aAbEDS5usTZnBzDHhdvrR3PNezsYrpv98ijp7QwSddyMqTzF42/xr5sxqQSKJpKpKKMd1
Sw7J+eVyPZM1CkubZa8BcOFvKBhxGSf5pDR1jp3cR7C/TEctEFhaZ9XFbLxLgPOt2ianplbG2kz5
MERN1MhrGZyCTPUOwhx4jUaSjpX7o1e9jafpUDHt3M8jpeO6yDDDDeSScI9V8sR1cEWy88wd8VG2
WP9PlIgzCswPMRLTEXA3Dw/6Tt6dhI7pKW0KzhuBpswn71+qCURHU3GkISAlmWKsIF8A95Kl6PU4
Cmw033lid7xafVoLwaymO7Wo3u8cOptAT97BZM6jiAE5GcSiaW5JgnIJ2RlaIoA05MEbDs0s+UOe
A5XY8VuEwiR7rpvuHwN2YeacMtiR4K9JY0OhM/DNsX7v0/UvVc0Ji/A9q44qX9lWlsyxIO+k7l+0
2c4GC1mJ7ZckR8QftW2oBYY7vcT3k9WhBIlcBGMJ2vtEB0IfDYjzynlt9lw/P7HByRR1XUh6cdVI
zderc7GLust0mTRSY9qwDFYwNPAd49CmijjGehh5MEsqdNbdeaPSM03n9ftYgmFBKgeuCOEclxo9
JelyXiNJbhpP7oA0qOt43hJOKrcyRHGuWM+nqy0zSElimf+iyhQiE8l5E6exiyR0HhVHNGYJifiK
r2a4U+K9C/IOJJXkLJumPIzv+FV49UyeEMoxkYwC3CQSF9HvLPRDrpBtSlNhdkVTIeprwmkbYIoV
mbskhvD2otvKK2I0F0SXglGBIZ5gOE5SYYc8kSAJOSY4CItrfBuXbTDWtSgTR+/ZA0669GSN9eZl
Q4Qg4GkXHGFpCqZ00mwMUj+lUM2aYpvmlGG2gTu62ZtadO0liUbhBu2ClgFQAc6lgC1uR9ieRET0
d6GRaOo0ju4jiqakeMMZ663lMVvrAZOtPVVfk3nWRCagjJd0LRBTu4U62w5sSfhHFo3gYfihhLns
SvRGiNG4tP246ULC1vaVPNCSzcZqKdMsu36B0CiLfg3iRoy4uRpKeUjT3mFIM6JM4S9jJTeMW/PQ
yQIQurwSINGptIOPDExASkf3nFQWYEd5sDOp5X44RMOdDUSDziCgneQGI91bRR7vgvtpkmczujMv
lm7nfkr9Ob3gORjoQVg57FmfHPjNfUUGksFmeuT6M7EiT8zaWBVyQDqJfKhYI09DKydy1hawzAkD
DRFlxySxHakaIiXjs01kLsdGXf721RW/fR8tAQkobzRdoqUcDb+ILQmogEUuoZDOXle0MuDrFJfY
UpODVhPBn7t7oOGgFWR5HWYDEo1VrtJOH61v55ybuzuxZ05gOEjOU1ata9P1h6YXmTZ3cJNeJsIQ
qOD/Bm66LIhiIRRhXq3cuD1lYda6T5sQkmZDzq5LNCPE5zJA4ORrS/B+YMc0SWgoBUVuioY6CfUk
l+q+Z3pWW21qxWynFoF/A3fnpkyZhD8dmVPr8gr/iZpav7XYIC5Dsxb0JUxxOGGMihZS/GXaFEax
9AHOLPCkZsIFbOCvJbz0Vx/MRsZWFAeu2YqzSpLNIBR8lKmAE6LD4dtdupbMOg48OstQ2lIEkD5C
BdP4b58egPsyhpatBRW3T0VEPAPkf2ZTyAWQ+/hzrtOPk3KXMUh4KHlhl6BXLMXH1MKHShk1mgjR
w3ZwomUuW4JuM8+6CQmMq+uk9BqN1dmMeJZtwpDbUso1lEHJZp6lELqb2v9+Vu+T5izU4VjnLDmx
DDVNeI4roxxqS1Cc6rf6m/62QQ/fDsKqtRzidJVmKZqdI7Q2SpGOQbkGsoMU3glGT/Ftn68vGcUB
iflDtVNSWy7fTvUZmzMCNHixiC2/Rr+rWn41Xi9rQkeiadvYnVvjY2kiWqY7EjYJN3X1SaksD60u
KLmuvCZ++6c7rC0qvbi0GU9Wqwt60r38hAnHElcM5parIZ59iIqUqd5+io1OsVvaR5txt4DwHoqO
2e9LN/+kv5Ygr1bmmiDkX/NW5sK+ra0+EluTfIK2D+pFHmtF5i3h4ZoRgnW956x9XBF0CUWOKDoR
SavTaQddq7VMoyht5xRwy8yPVRJSlpNQDque1JEgUoEfyTmY5UKSyGA5SUwqQaNnY1ABjwggWNOd
eITXAZ5Z1FFvTGqgC1XoaBEsgYiUXRGWbOlaCEEjIZ4ELFrzb5IfNv+r8VFG5vCyjreDTPOA2IGG
SucjKc84vWCapLFj/IwENBlpFpsr5MQ3+90uUGOEE7KBJOjBF6J9FVf9czu8x+Pr1+J50l4Bu6yH
mXqXvkHofX/O0XWnYuRYe63vu4h70ejgRiFmjbYvxxr92nvDwvDfvwrZ83WDnrWlePvJzv7oT/6x
qdJwoLqopYfT/iYPsXhTqywajw8K9p/oUjEZPDgWDyX/kPsrtktowCMx3lNwPLWqYTrS7eWIjjU/
4HurCPm5GtKJpEdA/1b1CdoG0SWK7GmTrgEm5lGWGdNhofxJ7wbSiAM8hfRgm2nnqnkhx3NM01TI
GMoQ7WsZ9NXKIxTZriOM4++l9Ql6fZhUu/llE63mxXO61g2J9AHaitS05v5Ne8gOfl3j3dP4UZ8M
CKV7VKeCitE5uj/t4clGtBLBvhaqndnTkt5S6fh8j0bH0svqEJ0vSDF/0jZvj6WlSwESBYg033iS
3kOGZscRGugD2j93rzXz2t3zuoGQd7qxXB6rgFFFGqO3UnRU/ckPKrjZiHkLeqLdv143+AD9w+L8
jvwYmTV6AkHzR7Q7w/yDU/aDjHdgmpW740o/XftOg9FeuG1kXR4tpMvvKGjCeUMGDXUzJSHSnRfk
i+t0/6UcuUDTjNbhUb23rq85aviLVCmi0tqhd31cA++5naP5y/X7it769ptGAs+kuKqHIjQoTmZ6
+cr8VE7KkaMsA3Bx5bHdxbNPQCTMSjk+wy5oHrrtbLMG6lOs/cE+770g4Funzdg7CaAq6lfXdgc2
j0LfEdLuV3SOi70dDb3S2/c90V0xQpl/QyHftZZC8h61u0y98jHpkXIP4f2xtqoNir08ZZlDVNOG
0+8lM7OR73o7EWyh0UOVm1SqnnK1Up+BQQJynK7tnif72sQN6SlVpWCdxroxZZ3xukkHB3qT5CmO
OTyvnruMYf1Gr/aogOW+MJn1jz/5TFzKUoW7r/YPr9m4Uu2fXjNRf9+r3xGohkwQwUXGWzl8PFqt
awO8mK5FSLrAf93R1ffcgGeu0jamYMpMJ6lxri3/KJgm2Pw7vueq2G10xHLVGoVSney6WZpVx6NM
qt6NMuPjCBHFIc1sPj/XTUxh/VE9b2s0eX8v39rb2pDuTdt8dUGnj8HiBWxnVl+8TH5/Lvfo/lyp
IRJNz9z3OV1Wcu8o50fzXa3/vYg2/WmV/lXdyi6+IA7EEujLgUFJrgr+dYOT0l82Sz+0+Hm5vk+O
PabVLipEwjWkc0r11Dy6CIsV8Ms+aIDzl6JuNQ+WRVUfB1jUOpePzvTWz8IQQfUpOkXofaXST6iZ
K16fatJgp19G6BWC6rpzikb39vFePUzjw8+okq7PuiMV42mdV7vSu2a0qgGSVZ7KiL0unnZjdOvT
vR0qeu9Rc1GbYa8mnVOu2jluRiiMTWoRfcii1GsOycEK0tjo7Z+iXZRqdph452ZU7tFpIPM8Ahy4
R6hW0V3zMMy93FkyEapB6QH26bP0tLi8klmZbKLOifbi2VWqll3FqvEaxtzbXYxaF1caKv1+0Zz/
7eNRGVgCseUuXST/sS5e6Ols/dbiht790zyFEnjvj9tj3+5zc7BorN+5ielbHN2li2oDCwDoy7/V
0z4+X6NI20R/o4gAgyJPWix0ctXJ5+JpWoq2Pdos41WJ4uhsi58YmcK7/1O1dvqVhCT6m+Lx9Boj
EBO1E1BCXII8jJGB0SsJsGdbMFlQKh6Uw6CSNGmzOv+OX7NZBODcI0nRQDLTrJ5+hTRjd8ks9g5y
gDgVIqHj6UgetbjDfShHWQ6rbw2SlKS5xFVC3/IkL1vhg/N3lGY4km+yJgXgqzpB+YNYDNHL+xCh
vbEuSob0kFiJEZFI9qFhCRF44jqaRy+Ch2LWi3g6xuKhgX19UQXtDpEjE08/spAw9q34GpXasjSE
4K3bSTVy/J41VXsUvS/QWH5FO4BQfpiB8AEHBS2wQg01HUT7cTmsnqIih8AXNrQEjinuqOx+OsWR
eV23YI/MW/snVZuWz1b0SWdBBRMwPWH7HN7y3563JBn1IoDNX4SQAu5MxWJCmwmpQMwyKb8dXB8f
sDGodTZrkA4pZCJAYibdfoIB5fd02OU8Jp6D/oJ+tXWl0DuqlxqV7EO6McOnt7rcyn197Fnfv4Eg
JJV8wLV/hhZHHaph05Gi0jSyi8Y35kkdAoGu0rPDYCGYGRVDb5LexicS14xcLGy1dsQqlSSPpfzd
iSICn7F+xdhCjUdQv/HyXeRMplaiGa7fBuYnkws/TW7TrD3fkPuksLaPGreiLsbHTrzCq/wHATKQ
KqJ34QLnywRtzCvsBydmHgDDk3TuynBwFtGiYFh6ll0mOleBLUCYTvKh2HN+e8QKwRKFeOB1AoC5
1iZF9ILPTHAjm5hOP9A5UZVNpKUSD3LRPZJ98Obke9sOBA3xNiu3k0PqcXsqCUVW+ECUQ1BJ/MMY
Wtxc+WGX9CEQDAzfZZ4a+m1Zh7S8ja/dEk1wZU8aCBvc6l8eQ3DGFlGmV7KOZdBzeb+/qZDocJIG
xXnVORUpOP1mqcCkw03ZsFErEUJ6xiWB8LUTVgdpEbQSnojv8vmkrps+hf8hF3g4qu96HV6vCIiR
nhbAB1x79NHDql5S+SMY64hJzw54C+MlO0igZN/JD/M9MR3kxfwyIWk6Wa8Yf+4dhcS0FwFuFG7w
5sG1T6rvxSiE8LxzCf5gOWfyXIJITD4TDk3+81obebODCnCQRydnTUWmNvQBBOWRE9TabIsxkHVS
2lLT/3Td1FX8Q0ReBETMw1x3UvCumZUrgbb18x6vVHUZDTMRd0Fl41Dd76l6r9N0e8VDPv8RyHnS
iB7jF1vnlaWiTP6C916s7n9ZYgQUmABmbE+E8DQkgc4sD9dUhNiJmN7sw/G0aFyZLMdKzN2jJEom
4n3sCIcqoqgpPu9JygT228owOggu5Ul7Xt4Sf/8Psrd4wfmK/64ISuYl7DkcrURW3ytKMkROA1eR
KZ9QLSrDxuXpoCZjkd7GKMGYSpQWWEZ6itKOnmKX1H9jrC2xNbBbwuUhIJffZvnCFMxY9DfpC2yH
4Ekzga6W8OVQ5JpXAU/J5ibEwEoD1l1jL/euYZ6Wv7HyezaFbMQPz8jCEzfwww8UOBCGjM9IOJrm
Pg1WTRl8Kvl4Phle991SbCwArjQWxaqlpzdy1+wlJiVSiIrRf6J1HtuiWVgbJQ1SFYa4SATgH1hL
vkcPSKkt08qeR7L/LHqrHhzA9v6pEM7rWi/3LYFRh4Nv5AIFgb1cC2bF63Yxf/Osz81bMhwtKGMj
2tX8iKIkD+Q7YBYW2vn6pefVyGnMsil64nuolN4jZND43/S51Jg+09hq0cv/VOiMxT5WGsxbQVae
S+LAyyc16JdPy6fUm9/gc6LQ9Krj7YqTebLWCHljjc4tPZahea0XKZhVgcVdstQoV6oZrvQcbYBx
wrZJd61W/sfXD0i0cuqHv+RaryikTIHEp3wVEoqA3xQetTc0PwAOJw6BGWmiIWFDnj+yLXne00b5
94zFDrSoMqTJabtiYQsZ020N3W50bdwJkxH63xxIxjZ1r93+jmTsHRg1C499UWLdDQUIVAwVmwis
WCbw6S3bdDu/XOM0vi2hEUOWqk2ONQRd0+Dsq69slaCnnq204tz1LZMbrHa9DWXOBTqUXugstK32
kNwbXFZt+n7SYmKwP9eKmScorKVKD8rro0VwRlR5q7PNx1saEv1WHlUZoEq92A8cmRcIrt4ab9ku
fr/Rji2MhZP60T4RGfGm7Et5U52SFDmCl1iUx+U3zb4k8JWgl7z4U4dWqiopLbtlvoT2ogJc1iu6
/siasKScOC4oy/lcjy6fJYuLafSLezVIxly9VesgfX37RE6jdYnXFKYzB/STnMOecDKV0vWqU5Gj
Mhlzfyq0Vhq5vxQ0Xd2zG1NW183juyAvX9ko+7SnqvqExlyB//Fs+JmxbFHNJeTGliQnGYwD8yzM
/AD7Zzi4/t5tRDjIandtOMweLFGjsNGMyUYBKQkNupgHPDdkQYJCxD4wfCEr98r1WfPBUWiPExss
8KViU1bLXWI8wntYDpnahy7ktnWi2UqJr/ZuKesX1gQZnjV3yBvinaSLOa9rrPRDPbEc8uMs2ZZO
5QUP9/9Pjv5O9AJ9uTwahbcr7YCmnXa7PHs6lV3sCFssirUBLVBKT9O/S/1EU/RTY5pu0khWoXe2
MeTUZxRb/mxHoHqPY0z6+S9Xat7/8tRA1wq5P8qbG+vDz5600/Xtcoj2o/3uN0NXqCKWczynuS5h
EWjlqk6MUHg8X0vR9fJVJChb9i7nBj1Y6ebyR1OMPY0R2p+j/qpMw7cc/aDHffo7jzZkR/eDCbXM
1e2GmsWndCliG8rkaidi5Z2gDTP7J3sFaCoXqtPJC97X9NHfgk2cC/VjuVb4safsDLpgF1BphnMK
QbS/qDRmuSc6CsNMo4F69TRtFEpN6DV0L6Y75mX7ASMK3GpT5m6scqNlkb6oxGdurt1L9Bh/L47N
5dcm1c6TP4+4rGUqRpky1ae2HQXxdHcyq+VL0biTra33owJoLG2b62e2bwC0c4MdNn19m6ZbmXH2
JOktRblOKj5uGvPhmb5oqzR3ZAMfo/RDQ65UfN80itSuPHoD6HTXWp8EM/qVdNG4kgRtd2lJQQu5
fK3b3dDwlNuV2g/6n3m6vdXp91madDkr3jLOjYvZj+2xzpUtCnFmfCUSqHcz9UGxFG1yT5zzcT8q
/Wx3vfWjVrwDMODlsHVuXvd7+hDOJ71VIR71u7PXde9arlXoRXJsvt4ffVoIkpTfr9or2v2JkEwG
20ctReqknqK97ho0qvCjAnblbf+o1QePyPs7g+1Ix6pDrjZd52t3etNPpl1uNQcZ3+kEPeaD2eJ4
RsvD1QszhXs3PgG+RfQCuIdy4qffVxqv5WrgndcYj5UeltlSxKRbQ1N61LYAkLyyjl7H3EgaTIIR
Zv8ODD639mQnxNUrY8L842xLj14xU4hzYyrg6TXww1EY6TpDRcPdw6SfymF7G1wdo7Q4xaDim0Y3
nc/bA3mOCDZuz60zHd5IQ9GcFdvNZWSzg/KidZs2rjG9RXLjwbp3jh/1NZqUm2z0OODIMqMnly+0
redDByr3dD/8eOtvdnzMkWyg80oLmHI/ohE4bc8mLge+If3H7Viv2ldUdmakelgqmXPjQlR+e+Gb
L/MhjdhWr5UD3tf66xIhCjV47dIDtcXVVgs/Xeb+mbV9Y77jj5YWb8VlM1uuzR9xlxP9ZnyXX/1u
+dHEENwiHFJyPMxG7u+hQH9yGBxQRWeoKePx4VRS087mpP3gorkfo3RtOnzUXbYFvqJ4Gk6yA25d
/5N20TQ0ZzJEg321SHdMzMF91c4h7Z+tTs/YhkdtAfhPL/RL7XF7mQwq9zpNxZmkGZ9h96uCcxRp
CXSsnZ620wEn/KivstF012O4rsXOlPZw2ykDB167/cJQYLVKpaZtoeP9iCMQwbBdr2v0wLwArh+b
jxVJltXL44RjxHzcIXX6Wli8MR6M6oVWkAzScXTJja7L5t01uJ68VM5ImzOfc7kRmg2ZW223ZuK8
FPaDW+5pP7pj7LgV5+/saXjK/7tM+gzG8qv0g4NO/+cD5mxW/Cl7Rty1K2fOhd9uL/jMF1o9lhvY
3spPhjxRKkZw+jaLzsjzP2XGYOncbuYEPVeZvllFP+eTFw3tgRxl+pmFXCAvA1380cT27anEa5cf
/RwdrO1dU/jZZ/cxCwozyORNwU7PjFOzYe72vi4B/2e6U9p9lwo/k8vbqkIvMIL9x+fjeqtvdh/T
1Hu61ilt+9fbOl4cBvP5qpljIIg1rvN6PnuvLw4QzGjQOPu6EJzTzpjGwMNF+Ts16XPR5R2p1fRz
+dEFo6AgkjCzXGM9sR42CApOmAxbep4R2bIO073lpFc8HCLMbZmZ8mgWTmB0VxI+7P+r2p5QCnR8
87egQHrBqZYeyxo3dVZplHe/p9zfBSufpkyGATxWLu0SqYWr5rpQat0Lx3iy/5nd3wPLe9q9sl+d
T9/n46qGKWdilvIU2jJ/UzCfezNk8HvlQp0NBhIR6bYL+uODHKH0+EGn4NT88lyhKyTNl28L1Bwe
vdL0a5/uPtBNyb5mUfvP3Ju39DY6nCdUqWa3MAzuuKGQisf70bV8jssUWh0Kw1x2dM2mo31+12bS
7tjCsLEpGqBODz9jFrbbIhN4P8rAHXnFbk2HPo77GtNlvcdsx7NXOtcuXncMNFNn9sokB/LmHbR2
HLIhLF4z4/KAC5m9ciReym47yyE5m/EjT1cMttbtaPGaA2PGQtFKGtQ/xzYWPILna0xfzP1oMlhj
ER6tzZm89OyVvZ+1jQXwc9PhfsTsxMQzp7dfi1esLFDl6360emXL4c5y0Jebb6ZjAE9itRa8euSo
9HmaNvjG7QhbvnmdDtMwze36cj3W03/Lr8pLaRrlB4TDR/bQco1th/dcoxQdss+jHMQ6mginsOLT
IXsYl8vV/aXx2zDwuRr3jGdnfG0JZanB5kDLgtx4lq9l//zq7Sgz3ttnl2Mf6ei8HW1Htp3iNFL9
6XDxWhhzVutj3V7JPOmVp164M5PBlPt3HLGSeReb5XTIFfM9M74sjXDOHxXKs9ftyPNK/ZAJS/2c
YxpJ8UWYQ35z2tzXxet8yP72fySdZ3PqSgyGf5FnXHD76kLvLYQvHiAH2xgwGIzLr7+PuHMyJwmx
t2i1WkkrvRICooyQT0DxAyYHJRPoEy87Z51/8v9lLcN1Fg2XhsxuyyPMwQ70c7pEMMPAzy0DY+vQ
M03InBELcMw2mb8e02hxXSfKxCg5Kbh4kNwSxvf0WbeLrBafXtcsP+OidseaRvBpo8RRAXpZQcK/
zrkMUVWeW1oGKWHBeJ2FtmPAhjCREEbIA8XRzoQqt8f0sqa5y/wT2Cd3xuEuU0jWvMLhtkZdSaRn
qPLcujMGEi8/SfjlHQiUrK3vekSL7zKsOZU4AIXsOEmEd2WGykoIumXRocGtxjf5bYUiCnFoyYOQ
NFq8A9YvWtAXK5WyeZL1Zf368mEoW0RGAwsSkoKiw+Co6kLLMptOxdhYp5In/h88dCsUyfxoDR+O
hreTddrKbrms3Rk/8aGq9Zge2J7C+HLuyDSZH7+jFrKyTOAaaC8OAtE4RB1hJzA2VXxJ7G3Z8LQI
02unq1ytgxC4yA/KDN2WvSPss+Y/FsqkDf5jO17WDI3v0aKRQX93O+vHiFgp2IJO3WjIujJ2fv5/
QzGieHmHFSGKMDhNiKh4bpFTMBHvS88MCk5rbgFEihYsH/uIJ2Fk3pKdwfReW01UJ/hNH8o7TLdm
81GNDsIeEKZHDrgjylGSLuv3sFInZken9aNTUdoQ/a7pBEVwbJLaS9mP76WswuuocT3XghZIcBnh
hvriyEGY3UO+UJhcr7FGVjvQOWKyx9ySytZyN6+rhAjQ48MYJ06fg/zaTukzs9DVDVE10MEM6jZn
PzkZxVy6GMLDfIhCUKjz6+MStPnMtfuM4eg0ezbXEb3/hcZ92770X8wA7qyZDzNkpeRUYzonF5YU
NepmfryM6hXArLs9tADR/iznwdVukOX/rLZ/xId4xkbIwfdBW8RSsPsIbjrM6ptHZWl2kFmgmh2c
KOyok08OYpRCPgnqnxhBxj+wAmC/5OBSGJhiG/1Oj13EktMyOlCpzNuuel2xLVQKNZ6O9XPNgCx9
zSeIyB20zKvNg+TeKrgUawNhfmA8TwC+7GNJisy9cimBi92s1VTGdjH9fMfapfx0hLmVKpGjgDOR
c8J9YWD3KzYWYjLucXAz6zYJTYd1mevx5BXCaxdngCGGJI2s0TUb6yp9Z1wbcfLDQXbTnUHI7Mmt
3f3fS528USTUMvVrF6X18adbIzFLXCPxqxavuYzKZo1+UdM5xFk5VV9n+qLO9rMPeAe3do8Yj6G7
E0+c99KgOZrBnsE46+hiBholKhfVl77GKXaeMIflrm4atYHTZYqaX9MLuTL5LyeLEprvIVop8QRa
vcLmTYjYR4U2OpanvYdvWLnOZyibl3QJgVoUe2WYqoMiORRYPagFzsB2em1XIdhTPg51GB0tobEf
/lMdYIzaToYlB8nRalycHpfNA92UQnjsqtzsfgI0NzNZIjWu9I3JlmoTxFOa9RHHCBsOfXv2UuZm
/qsrqFt9JiUKdYetVG0iaxdDFCzbaEpnCC/sYY7aHNe52xOFRwmRa8p7SDvXYsH2uUczNGsn/4sZ
gfAvvRUQV3PKnlNzjV1t6JYdmD/+Lsa4JLUEtLwHtk87Y0W0bO+CTnF+Kj+P965hoZFLDxiRwotN
+K5/YFD9umrOKKIcDexE2M/AGQgycuITTqKSz0cy4i3EG86raL0w7A2LugigX0YVI/RIhpmEMaCZ
MChI801YOAPkIZ9DZiaB8YuYUor+JQnv+UwjvQcDKQkf4BrKaQ3zYTo+LQ+jM8XqoWilaF9D4xXK
/qVoJZuLGxaiL4HvMsWtgYb2CUqmfTCLgI3RIVPKGtXtVLVGKOgGJifWsUNMDlHkog++A3IfX1u6
QgWH5yJ1ojRdB9FjjbhXJUeJYJsqQJPUaLDzR/cIhKsLQEF4V+f5Y46f41KPOEkQFxo1NbnmcQZQ
/s0rtGSKxY2PH5cSls8r1Mwl28PkBiDycBjkeBjR51LxoTyIzSFai+0pOnP1IOwCy6hne6wCTDF7
4bhXhnDrDOfDx1xm1QYiYKoq8ACyikLxXqXM9WyI1CnP7DLGgJb8djcWa0RCZ9xDx4CyOGqOTKDJ
px931smG2XUI0RVngImFXOVkYM0qUTavhA5duxxdGPRYV88tKy+ekTshM2gPaHxVCPNzNY58Z3ep
7orz4MaGbfGnZf0C/wolQFEjO+HlPWSP0tw97nFG8/WczMgwBtgY+sPBr+sQtkfnfGAZEfAXy5/v
xYIOZpxsNyAXuC/O9vALTXMscLAwULwUuC9QZuG1J/4ZdvoNJg1RM5kbn3Am4DZ4Z+yAj8cKlx2M
zjOMhSH9wKRPAuM5Mcxl/PJSJ3htje7NO3bhaBYgbv3X/WxWI/sVJtQ2aUKcKNidMC8mgTiMEtn9
GNGsGS3BaJSWLc+weGysb+2MfXTRvSdGrjqINLHxIGWe/2OrsDZozVAmwHyUrR3g0eBDNvtXuWW7
YyFxOqKOsc9Z9e9Jsq1lp/Rx3iXNqtEXKGZwCJSrwBMcc8ZfqPzBjTLuI169hagDF2iczxDuTApC
q7h2lLDmDvnV1Unau/cwUTl18WvxM4dF/gaG2rmPODHbevRCc/p4autrLaa+h+CLmBJ7CB6AD0vO
rnqVolKy6qyOIXVhLJ5gAe/uBqnW4glLq43+2H5u6B7m0qU0D1Ln/epH+rrdscMgGjY6Zx57+e5S
zL4Pu7GCCFBVW9yTICtOonY91wgBOTMgMCZ60U6zV/Y9fRJWknL3jq8nYK9kezWfInCQ4yyx2Uos
c+NjfUfIKgiG9S8SMds7sD8nO2oObeMAwBJlDat48saTwwA+JMY+t8V7iE4B42HiKvoYTxi7gBMk
P6D4QFQ+YNJpPoIxkQjZtim6coRVG2EnxEf15r6EXAlji5fANP7Z9apmGMjUnaF0b7gOiWV+Tips
ftWdFmgV0dByp3E+KkXtUsLbwYpCtm9zNk5QCtPxdkDPxBlcnTm55GNlxXZFNcS/doBi4iu+JqHB
twxMVfRwnrH5d13fsQxvOLqUVbuTC80kwNmC7VJxaB140jj9//gOu2PnrrTd/92seKcKSjEo00NA
jB5uEnmcQ6E6Y6WYJ2On7SgA+PSzLUFFu+xw294O6pnr2BOcf5OHIdlZRuHw+5bXcYqeiKA63CCm
jDu8bWUq2gkTmH+8QRtbTMHvoJDsJ0zpLQKxOv//Vz4pEFD8JsN/+tJtjoNI/sFEprgupfl2x85j
iCdOD/Ru48ScmYm240R6FEENJsS5OqeHlMPji0MhdMZnzYFGF/mWaB7in9opA+cB8wSloezWeaB5
WgvjZO7M3WX+2t7Fhm53uSiJ7S7mdgIRsaBVAqtYGZm9NCh/rM7G7jubaJIesF63L3xJSLTDg72O
nzzjmezAiLfN+cZeFGqwAu3OImNtB0VF4siCC/Hk/w5Jg9jlMe/IWqffaTPUM4felymYK6SszvlW
+v3aqhw3QDewMNBdaNru0HFxL8If+YEdyXbJIAqDIxUuCWTR6h1zupY9HGwnXLp4LoWN+Cxn0U0h
rLFDz5DptjtobUNFOItziX74glin5oxaTmlKfoSP5bcve2COQLutxscVy3GDJ1JmA5vICms7GYi2
+17Hf/mdus28mvGYEArioAY0ZxjiJm9x1QwJzJMczlCbPzdnmmppoKYXoW6DJwMhwKi/1JU/wyBQ
FS76rh3TlmnIWBgc/X2NeBmcDJnf4HC0xTOkRaQasmfQRLbiMqb527Y6o+YwuBfKkM9AOIw5OvL/
h4ceZNfcBBJGaEj/UI0W4U2w5ViMaPIkkOzAnNjCCuuKvo4mvK2/e4MAVUQNNRu/Dxv4qtEdqHPN
FcvXs4aGJz1/WfV2QErILGBJ1g8lhN7wl7FcNja1fcJfAAshMORDIQrvfh/5LouwRS0ts2OgDTQR
HuMiZsUHGePhUVkn2fUsExuYnw/8jV6FYwjdwHDiI3QnWRDOn2yri2D/7mxrwQH4wkXouytz5q4Y
FhYX46nOMAfuJFzJ54adQzdC06/YyXBqegyYJ8Qc/xLhyxw4E6jZtIv21gLKyaDgB9lgrKFwKxhp
sHUBaRigLDzN48rlB9nuPKCdNLsvLMqawpk7evh/K6Lp0kK7wy9gnGgb9+WXxDIixsAWL8/uDHek
Lx4rmTZXb0vxZwh/ysRZI+PEgYAAM04l4obtRqLCjhEyNxkDsoqdCKsJW7M6ZHmie0IJaZDHWAT0
ID5jwyN42HiUu63wXzAvBoObjDuslWwb2AqNgSdpmaG9zgwO0n6ba3ff7fGlJ3prdmDG/+/P+xqL
8StlpTepDX5D6cv6UTNzOP6bmmwLu58mQG3IbcEzBwE6fsxr7K228/dOIj+9Rd6b62wDoxAAv2VF
Jc53vdISypxinz65+DLIge20QflePvRzcnE8ZIaJzge8AQfre3h1rl2HBHJnoKwaU+UugvMTG7TS
16ZVE265Mlq8oHL3wOplwQV/dc5QkmiWEaJbdxQfl3PiRF4nnz/QkM3LOIu5CHye6APzlBvQN4oM
OkGLMnE/P+BDpnvDP1E7G0xykzoU6EH6Z2Nh3xb1DxogRn5JyQbimrTeDYVTneQMuPVRPvFq3esR
BkfJ3T973bmd0Z5wykfNnvNQI+KMoqXttAT2HI2f68bn4v1Yo4pZ+dz6bGzgAcRK8hKAdFGqijRA
4UUuoC2Bt+/iNcElY+OxeS8TI/GuTZdx1F9vMhZd0Rcl/ULg+q8WsVnwiZOia1OKGU92NDmyUwgP
FeVlK670xDhjrXbyKbsAClbW95oP3qxJq86nOV7RJ/XlFdANfx+oJUhLLCekCi4duXbjJMh/n5Rj
jyavoossxPCiWf0aeU30g53lvJbsBXd6r1fiMEc55q+Fd8SCoYsMbejjbISEjk8Jeswk83TBqSGe
JVKoY+fiw/couupjG8VMhn2Ah80V5asAkeo+axLfeuOFoLEtyhvJuYTtrvDyY5hitHGTBGmB7e8U
b++CDof5/sGazecX1jV+vT2b9EjLIvQc3XXLALDWM6zJ9zNgZHHWR91KLi+5RODMV9q5la3MfK1e
+tFrTDYdthlmOY6FRzR+a2/feRa+kW5e7jTj8iC/E1BU+mZn6dwkj+J4jWb8bmtA2r17LJxLFXe7
n3Cjlv89r6vKnSKmcKOWrndriB1ocUG8lvG99e+QH3Kp2Sp7bIljLAZP5q0109qwPA4SNHy9nThA
zZjWEbKXuOVfladHYRt38GP4n2bqwJPNfVTmf3Y0vOPN0GGLNBtG6QAe4ZTBaHroW81uPCdz/fz+
T8mbcUtFq8fi+RobduRl1qhl5ZuM7ItL37U2ke3jDnu2sw+y68taKwANCeWNQywZNKQH3M2odJsE
lleKW8EIavfwfjw8/Xaum+mHemH2gZA7yxqV3Ly9lncu8d5jopnzdsIqo7hjY+NVT5tZ/CIm30bT
11D93qGo62yAMH9sL51l3sxw9l6p0HX7p0pFhM7Hq0+3dtAmm6SZ5vFEg7fQ5PNs+Ek272Kg5n/N
a1xo/xh6GtfeHQUMZsQ8TTc0NVFiwfIicu+VhXbJeaoB0OJ2/GcU+/ZL80oipI0o7l+UGuMLRwVx
HC+I/CAktpmaVj9v+03+d6fCKTxwdzZNO7mAg1AorZ+6K+tFroz2e3dxMaDBvdKumT9ItgGMn3CD
9HWMUBIendOHnG5ImGmPodOAYn6fqTHh2OyQSFsrOhFdpHU+uUapuBF4ZODl5xXohxfsIsvXTFLL
O+o6oeR2h3LvBll0VHbOFO5AjJtfO8BmaR3ga+3Y8RrzGrTKzYuNj5dgi0Lf8fEyOFZnPBo1tx1V
6eWF7isWUjf9qalBb444ZTEcRRcps6GCw1n3EJKvUF6khQJPCV/+rHmn3XQbE36tU3QjsTydqFuN
6O/7r1mYnmK8vMv145fWxWcpkQG4KbkJwOtXbnRyJz8bvCWdaI4uXbMxLvo/TXH9qK59o/SeRHMV
MK7eUT23sfw2qkZtCbqvSq0HlixJJHkn9t2n223AUGast0HnbfspNMtFu5i9STi8sop3IOXuLDDj
yWjVeaRBjPsck53TldyqZQZjsUuVOB3qC9dt/cYkzjXRu9mNCKfKNy7T6hFyKlr7qpldLnscIw+y
qh0TD9HIIF/ibQMT/rpi255bBs3hAw6DAQvHtx65eve0DG7NTHd/DIM7vcnnhpfQ/blLKvdzwm0A
UT0hVxsgelJ5mdrIyIvr7RLYSlcdIrHt19BONk6+/SR3L92m0NmF5WLOuLqdX1wRQlW9NyFfzMnD
8ru67kXlRit21441f7G9lXytwY0lLN9e/Rcbr7kT8FHeQ+UtxxDMdyVQiWqJJzZpq1NuPeOseVO4
jkBCNsiF0RaoGwV06HQd0qq4ZQLHe+VCZ6TaW+P6GKBqfZxpC2T6C6qmhweVbgifC3WWxpyVace3
LAqH1vsPN85hhyES2ueCNmGS3oLG4U41ZqZo3udKzEpgzEjU+gRvewMg74eLo3Nz6X8Czl0lxdkw
f7sT9iSpRy+849fAJa6jArG0PLSnorP8FJWH7HKtfnuS4ulUn0bYMKNEZ/BJ9ZNwDWASf9TOGacw
R3uiP8YhqWjg/HqdB7h5r+Gzsys6J1k/Z0ZDejqw9lcuNi57jmQkbuHCPslGdWO/KTemNoYKsrhF
37pPVfAhiFUnFVKjOnnjR/fcT5EqZOPdimPn4bePSd6EGeXtbv9y+N0uwoSCncmGI3EV38KkKPvM
5o2EQpB9HgtEfaWM0/tfPXtaBAakg6aZsao2brdAvc+vSld7PT0lBcMuDurbr6IszLrLuVDTBov2
efci/NvuXAEsNPFa5+CWXud9qOTdvZFsDF61yhbfOOKE+38036dNhXHkkeHfOYE+t99XZQ2UEkRH
AL7iwGzmoMshIxlHzsZa3aK5W3M58qerHcK8DtXzTXOTCz4uc6Q187s9IDaJ3B+yDZ06hEr1ywwK
nB7QixytJoaF3zeuzk9MoqXIYfOMQ+Pzk5Hd2dk5z+6F1YZKDDeq7wR4kUn4cr1G//CdPAF36NjT
SzUq4oB8PrrQ6m7pd5qJehu5zsT+jKxmcKF6URxWJCKqlxf3OCaOrKPpDnUVFXyipJg6VA4viAV8
+7UGQukgK/B8Brz6cqadBtAxEqnuRFxoXgo/pvuH1b/d5xkfOVbwJC3C/Skvq0u8ZOicgJqxVNW1
/qSamH3okKJZzy7JJoXP9CcXmdd/ZB1C0fo2ay5DE1yUOrTzhcVe43FqUibjMh3Y6Thv/EzvO+pQ
ySefB5pW8eSylVgQbazfLgT7da1mEjdq8PmMFGfy+Kx2FrNsb7PyebRf1H5n4JfPT2THfs0U3QTA
k+tvmp9e+U/B8jTzF89br8MothakanHmSM/6KbN/3WRvyR4FghLuuCja4OLMqmYQM0A1OzfPI7/Y
5ieAzupU1wfpG0zn20gtlq2OnvpGxPXjx09a4sceJmAmOLOMrJ5bL1E8Sx+oQOjavbLal9d/mvb3
7kSeQxbyJzrlTf/zHCgj44ZPVPWSa9J16/kH2hTLd7KxtT+Hkya+IoQ/pZckF9S3o6IEDelgxefH
gqGeeO+Hn89KN1XE2L/CtfyId3JwJrQiLGxqU38KrkzeXsH8IEit/rOs3+TNor89y9g/k26cdJ+X
Yee+jVu0rEmULp7K7lP16AKaWngc3XirkPVmJNOP0ukqlJsmEa/UiOxIge56dIg20X1bJUntgreq
9JSx9ndDX40k+dS5BzAmVRKi2iPTEkTDmqAd20viMOeZpGtQV5b8XTj+7XNkmJxTz+BJHt2VHE5P
9BPCUonMKjwAPhCvtyl7TVuBwz9+PXy371LnNQ7ud58n3idtxodKNLiSxt56H0LnTuaafroVETWa
lxESjtjAoCK4CA3zbK/UBX3UINGiZBFUfw2Ye/pDcVCKTpchlGeY18p7gR53pG3KfXRg8KX2e3Nx
coaQj17av8/vIw4YPzUBOFaYFNnODYzipUfRDEGLKDw+oN8nwGO2R5aqJKFwVLRk8iqjT0X77Bbh
mtYLakYe9dXCp2vr5bkkos4ZG5fVOUQ0h+mRQ5xM2jgSKn0MbtTG79/4eAObVfIl3LE+/ZBnDRzY
E7g+ogRCpHagBPGxWhQnF1AwCY6CT/gaqPt6DsWif509eaOfHRl+cWiS1mGciEaBVJMLAQ0SNGFw
mxz3U51UwzlhXaNkEc8uG0AHnClp8BXKGul6gJ9qKwhmjzuTZqEutTnopIQ1KmpQz5URMJ5Upsjw
MITxuWMFnCfpmVnQtbGWpB1uQMl2+fx2Jmz9RTurhtvXMD7qk4vrfcbxloVslq8h2VTkijwGnQlU
YGkgXUzqAkxBnih2DPFkBKqfcQ8UsAHUlsXE3EAlM+Wvpe03fH2CDviD+aSB2K73qLukEevJD7LW
ugeuPTOK8HL1VRsddgunNTUlcLs6GBggSOVE6wfXOPw8A80IEKY8zJFBwme1KGUc2RblbnjBKXb3
yAu1db8qfGcDltJJm5P1ZsqsP7/60loa5MySaooPoCbuc6XNs5/sJ/5hznAWh1jGVeYi3cJSSOIF
TAKDQEW4Ddqp+5stW4wZ22kAh8oLHOjAWOzgb5iPMTHhOA+iA+tkrpvl+7ee22N93/7Bkvo+PsNd
vN/+ORtaB0XC2hDwfbVDCHsxfTADYVdF7bKybNEHKNYXPz7KHtuN7ifmRRcg/5L2KYLUY/8Vp/uO
JgoB99rohU9mrUOx7UHpcl0yepzcqhf9U/efX+PPWH9+1SZQRgRQXC6BujfW+iST5FbYv101S8rR
/Ll/jIqdUr+DN3XeyYs5fjD3luhH97FC1qfttb8d9pzqkV9uMUN7nHwEdsecZ6qXIfPKLummGptq
av51SN4zDS/lNP8tLqH2e6nYttovSJEVSgNAF9z+kTv0l/9o5AEnGwWqmQGJ6HNCAkcNCix5aJL5
B2qhMbiNgPm7/ZjzaNnOjTlVm5egh42BSGZ1BWlQEtCBINYnzbICT63dRahwodSPMFeCH4BfEeW9
3uFJr3fgSE2wSThVvML10DD5U7Q3V519SqazM2l/Uf3r3efEBXG0VxfWQp0mA5zGfaRwtGcNUOgA
1chQzahaVS3kKC49e1Wfoo3Bnkp/nA0DeO+I66F3e4w+dCNKzJlA5PxMxNv4gUa7yxGS2izbWhOV
3G92ohRQrk8Nvt1id98lKIcnjWFVC31/34nbYw+bwwgfbJLHK2y4BQjamYBfgNjbE5yyaFJ0AzK7
F52FuTJmSPvbubwGXMxyUbPQF82inj92JkjJnV49y2xcDlgs+iTacF+50GaC8WCsHic4PN4aIGnL
Twj29KytOEAeO7f/iYnICaw9P1mSDF+cIMt919mzCxEOdL4H5gwLLPeahba6kpt6UvcxNGlXZFYu
OMeQt8YKBhpIRvKFdIdbL0VN40AFgYGTbkWz6p6eH6focJchFCd4FldUPXvvIHd+fv+CpfIV+Sno
K3LkfOouApX9KFoWfzHZbywLO6umUOAkl014P0EHFo6/8/L7lyDvzQPVbqEuBB1YSs8SHg0HPUjj
XbQr5OH9dN3932IqLdAR++59QieVKTULY/1qfDjfGACCZW0oXYVFFdIBZHj2KaszBxVVgCQcCdzx
gG3cv8jEtGBv8vbbh7BOUXcFdoLZtX/tX3pG8iij6F+1yH5E0iPdKwJSyBrDCkfDKWnlEbB70QU4
w51ajmMXAKVITmI3Dfkf7YDcbM7uCIah9mPmIYKRePcTAnsVH9tVZHSjf8hE2qEFJBG6h4GoXXFU
LOs5rIpIY8bxEREV418SycfCSFM7deqCPbV4//JGJw/NAICLpbxyLHbIIhBvGjdIj+kPR6W6RDHp
LNOj26/nzJmN7645ZDmJsx/gO0SKcsy4AZpp/Yvo4+Rs5/eJuR4hPtForMKPVXR9vEde1Hrab4Ug
envm3+2nAaIdsYWQAt6cczd+e+4fEUbIF2uqgVcJlF8J9id/tRGrP69nT2l22RGJNHn+IK4TYCV+
BR3U/rX/8A2+jnTy0gjxFkGXAWphrERSAdTAGXy0afoCVACZyQHG+BLlz52bAUnvQLM2P+aA9/Ij
hrIBXAAhJr80Ys+vm+tG+b0M73uH/LQmcA8xSY4FaYekNXlFSHYe39uQVDqyidCxN3cfxXRC8qFH
FAJJeMPYPzTeCi9JaJ3BYuEuPVhIrqIaXCm+dft1dhbYuMCF+BU5GyZAVwIbQPQ/OVEkWwEPi74f
QsjgFd59vS+Zhp+Q/cI7BRlXxMCAwmAQKM4Nvv8Cip97UtAdit5UsptqanRm3dhPgyh0A5X8+kdI
MFi3GUw/AOLFA3Ki0t7pFZBv9gk1f0zk/tTqbgQk4uonnuOpA5eZPAeEofpvn+GERc+do+HPkjAF
DkSyYz8MDpnrU4cieEABFhFEisjPV6ZfAFaSrYpeRfYYKaIjBCjYKFkA4puvH6spumzYhEFGIzgf
QlghaEAtRTnnT3uiVWjvDOIKBqPX7HDTdfVgE4UmZ77ua2MptauTHAQmjUaKTINH4h2w1/uFvzUH
CvBzIOvKN0IuycglVtlvpfxNIPg7hOYNL14/CwpvlXkoQuMulybD99rgDoqlMLqPNfdNyZz7pCnB
WgA2jCIpASM412TlIIu7lu8Etn9hAEixauh6QFGTXGuHit/2Oam6NqCPFqnAR0FOA0OW9Eiqge3f
3o0EI2TGDjCq7n0OINywHn8GRGt1iWoCwVnQ9t7BjhD/kFpPPaBCCN0RcHHQyAJAq4MuUSiVb5LY
0AZEzgYO/y78JAeyQozbHqTrPrcqoKTo/qf76u+0lexMMGOgkE/4iU8Ikk/kLEgrI6J7+AUrMmhC
AXvv+JdACR84u9LDfTzRPOJ5hoS1hKQv++RXrR2YUlL8tmlwwWeWLolgJtKWZPpogKvHe/k4gkgs
mHANDtypFDVyekJ2YK9IxlaH+OuG2hg0BXgYcfNDuhpz4SZ/IPWtyE2ZCngiiHehco7ZHSCajeOR
QCA0PrFMHkEc7AK2HNdZ6fIGLQTJnQS+WQHrUa515gyT37h/m3a2dWDPRoATTdRldoyBz/kW1SGT
5XkgTKhDtYOC2/t2/J5RWNkXELkPwJIAtna57esRzTlKJjDusOmzD0kx55IMCOZoqoC5U8AqUY+I
8AngVuALkKJA+HtLfALQNzibgKPosHHldeQlaFjKLyhksAR5LL4BxBH45Gxtjmnqszh9fWSM71QM
aEHPdPmHzRU8Q8dfVH1EYYDlxqgu82Jcc2lJgKVAWLAp37718+hV0PdCepDyI+gFlm/5eylTVJNh
u7j6XHOQQFWTOJXN7j3RtSroLTD1l1U+wcfmmUG80oG1Mvq34fHBLiWJ7Ih5R6lKql0FduCnSCYF
6Od3gDODSkugK/XJbRm43TgEOhAYgS0CqGuOGtQmv5yA6hWA/eZ90efh22dPnVtgIabDZCVJsQUZ
x68uRg+oXTmKI+vdJbPY41ID5AVuhQMLQAQuRYdOkPaSgAuewSPALwoohpQqUEOXsqzU6prWJOc/
D0AKwblE2YZ31EHyYj9c0gzp0pVqskO7myBbRs9psyUIhjvKYvyc3qag8Y+5QaKMp0D5UwoemHj7
JHdwy3dMkkY6zQ7JnOhie8ZlIJEiUqsWZMyJDCRZx4c3qdnbkkQ0VFCblD7/KT/LzT/3j1xbfqut
oUP1o4U65D5h4VyDege+Q7R/na2JObuMMeOzc4UUgjNmGIgLfIQlmirla8do4NqqBGcSxa9VuiVX
XVR8K53pRUzKHme3hgaLoxXXZZAAjJB+3eDodqI0PnBmDqOJmXWNGc+gOEvFqIs8lIgOCpoBl4Kd
SfsXn0HiEEHGZ6iHY+CzrmPi62n7W3sAAJCYSE4PXWhconA5tn8f42C8S1u4CsvhhSBO6CI4IW7/
yU6lBdL5xkyVKYMEvsrRXRdyg0XxClRqfK1jdFRrgnrOkzIPAtS5rRnQpHg1SkBzAeXs3YlIlAHR
jUskG54g7yKuWLRXXqDiRTVEO5RxMW2IM+QeoBxig5Kupa7RwFDOEPNAi6Dj6gvkNS1os3LYgH7P
DGXQDAXH5RBdlTaoWij+JkDbIBd3npNvj0qfVvQFaKSTtAAzQ/BC0a9c/HkE3/NrCW2B/UXuV0Ol
b8w6kxrTeRKfMReuY0Yv9xOArD5SRm1NZIrJmJFDMB0y0DedATNLrQuC+KjqSDPgprGydwBHnw1z
wxdcDdFApRsmg9sXisziszib6B+1U0ppyrzKoW77UtEHDRgdHSuHO+7ce4B2PeO7Qa09Pm6G6Zml
lPljqjQ9lEX+m9ADLhoLupQsZjJ+nDCkbUqMMySARCop18n4GY3AYQtasawdyCvglVbDJ+5t9gr+
ZWkNdbvpyZikO9ZABigsIiuLWtqPz5T3YG6sZ5+lgcY8KKuIIs1DL95kcBgYCxpZCFfIaKklixUx
wQyB88hUET7iIdTrIgUAF9eDbI/OpMQJhr4wE6yYzpR1I82ZBYTvon9Nj3XFb8bvTQ9HlduHfp3J
/8unSIWaAVQQNxmrzLhZqjgKbfrWBngicJnAW9XQFthcuTmQPyCXx9xlY9X63NMYLIc0xw5ndbGc
yiE0ARJ6p9MNm4QmZT6o8tjMBviAS/p/+FQs3IuBCEU4tIUI/xPiNWTWo9dQXDuwWd4H5Y33Rzfg
LfORjJFzSHhOrGp4KwrZ0D1BrBb+1GZwwwR6fXkVPJnGp2PBu8Z5znTxniBR6i69jf5fss7kWk+/
uwdzE0aO/uG9yXnhOwv8MHhJ5MkHF1HsQyGMEBpCflcvPcuzdCR83/4J6C4M5va37d9riCmF/0Td
yy4X1O1kzGD4kNfVgEFz28T91T9ZhegfnDDCs6lRXlPGy8ZQAurcjKkq9f1byUE6cclzhEXzPlZQ
KdxdDqN/V85O4INwteDBAchylON2yV1MbAw0dRqfS9nEZDq6jIGewSNTGCLmkwzX7UcH6ZKmcXYT
fd+z8rDE4rixYLwHG/57nOgPaKO+PablPrSUz3mYxUnwo0xZKjwt4hWh9p49dscFVgiz4BHCUHv4
Wujmn5Cqo7KMzxHxiEdjwFPKGDcmRK1lEtEL96uPJ5Rl/+5KSPMHq4/av0alCU3qQo2A+2N8+Uj7
Sy7BA7UAbry+AwcCoapSDw7VhNH8XeseFhpmmav0nMLHYSRfuNZ/zTWln+6fkIyhzpKyCdQrXtu/
l40ybpZYic7GkYIR6pFrxPI2ef9Tfsuf5J/2666tqT4VpmAdV+oec3yG18qYt/POUiTK0Vg5E52y
QJTUGWnzcvQlOdA4Dr5L8Hl637ri8TY/C1iPyhFJQNeNakMZCmG6FKUwXl7X8ZSAGWtRAs32DghJ
IYjKjEMV/M8tl5jApu/4UOpIO5OCCDqx/PHr7FgDbitgXGSGWOXPoLN/nOAKjpFXM2DRLDybaFZb
e/UmIi3d2jMOIoWYkyxm2AJUZK8kRHJ1O2ckXOAwMokQGWone1UA1Mnl5hSPLnsd/ERcnwfEY3yg
LOOgszfX2ow3+CLa4YybCEeHK4KuPn3ikPsg/vIMGxzspc+PnEWIdrmHNHEOwnp8sfPfJ0jLV37G
GXzKErmUa2ejlMCVHRIQxFhEYXEqTrgJKNO7qE/E7eE15Qqgg2MSJwecqu9FxHJhk8tVApe6jx2j
Qcpxg1OcwLPQ96VFXpF4PxB3dBFvubPCx4FkuV/Fr/8BSU0IwO6HmLza4A9D8SPO5OtSrrOuuE4I
s5bDBQWANCGaqGrc3Or+P5buazmVbAkC6BcRgTev0HgPwkgvhCzee77+rn3mRsxozuhIdPfubaqy
sjIPOMrFf84ruymw6G/5Z8gUo+LQp9koM/R5xzJ8/PC9uzegV8k+5zgH9we8Fi67CNdMwqo/kijh
8G9wU8DcHl0Xd0Y5qQASQWh2v4kysFPoihNKTXLIbPrC+iPXCkjr7HMmqZrOfn1iohsAsxOkJQ65
e/2kUsWjtJllxTSMPFr32H+zo3t/9/0PK0zUXz+zTzsFXddPU2k2mo+Xf3E7CkQ6xYMA3j6xh3jC
6Xzy6N77+UJpKRdXcHkGjMuGAwQCel1DISVraceKiijZWyid7LdNlQ3PtV2pZYc6CUzb7pz68bkg
jbynz2HY16FGhVtpSzlMJrTo+mrQZ78KMpclZTYDFcBYbyr5rPsb79VjHJEqKBrcw2TweTZa/2sk
Z78KtbCmcbq9/LJlrCeX99cwPDJIBUb3LJpdxsRveg/GGGqUHiQHj/dXr1BLDdN8lFtIamPzi1h2
LBRo7DmXXUC7PYPnEQDNRsEZLzw7ACgVcCwIudnixtzG+s8I+W/QSrvBPbcszs9F25iNxFeI/rkR
pD7c1nxi/3q8B4Dqx744nxy+fUz+I63uKeWaAp3mATW/vftSqFnKZqkDwnWX4MjM2/IrF694nyoH
oF0blPGwvxUEZ7dpTGlYUM1vR+Y0TBmVZx8sXbNnv3aldQD7hRZqUgGmUwPCjQocNv99XctkG985
FhbK3vL8D5738ewrqT0SkV9XUTCFPkVjrUd3IR1/iw9swAe60/9qIgqApkM47NzrM1KGiS3L92xk
Cvh0g6/0on5o7NTCrEq1jEIquuR/w452LjofFCBMIhMYwHgvRE4s5wPgTjXFhNk/I0ULP1NYKi5k
AelNqyavcjxdauXSMyM9LZRUdxJDi99T2hRtSALw/Z9X6ylFRQ42D2csPbyoSfHHSg3noCImhQHb
KHWtUKQ4Vbbb+oNg2Ibuq6JsxRVMXh/rCWC5s03ZKoidLVXBUS6wNGwrIRATKehA9eoPRcCfZwd/
p7fUcIZqyt6MM9+7uz5DTOFnXMtCeGajPa6B71z7HsFA2XUceOaKgf5QZw4hGvFyhUAtXIZysigM
3Hj8GZZaFuZ2jOaZpkEWvL8eFbU5BIFZQa/c+z1eFWCGhWT17Uo2+fWe8E4E80z9GDxHjYf33jyd
h3JTt/fjoiShMnjE9bpev3PG6lGXOZHC9VocygQ641UfGQKPeORTIcZqcJ5eTqVmbEM0aP9qnNDP
fztc3FabKufTDVuJl55UtrR3b0JAaos+fJtEdpMQQykmxAJ+bhNzP+LNy7sa49T4+aaRVnUVLxyQ
GU2uQtiavCZ/tiuG73xvpiETgIX3kgDaV3elk+haiw/4mIDAC+oH6IXLP49rfWdHvvgIBQcgtLka
MrnR8q/wJvTyTs0XC8sg+2rlncUhjmUDqupg87rvGrBzy+ChaASwU6g8IlmF3S2cMHLaS8lgOC78
I2FYtDySH/SchsyzuboBdcOrYzBPtad4H+asu1uajwl0trL5G8oszzDcBsVCeBwjP7KJzB0vznv8
f2B7CjMxt21Zun52uQ+LRnHY+xJ/eyOWjZ3G7vp81mHthstkdvG7l3OM7FUyDzd4PPdcP6yZZ88N
7taVcIoqGYAhNyWHhWPYH0wer97J7e6Mk69epoG3xA2kZW1KXN7DbmjbjlecFyGqPIT/9ZDhqcqW
g1qGwfdczz7vU/dpcD2FZWnf2ZJ3Pv8ri3rpqiIKLDFqJ0XBtN0ladcKsyQRMPzHrqJseZiuqZHF
qa+Fyyzz57b36Bg8lawcn2mb8f2wG12FnwsOhp7UJLdpZpZReP/eCYh6F0oW5pVb8/jeu99CjFFw
NVlC+iY04ui1nPhJo+p+3IUNwOOTT/4xFnaX6/YH/cFpnsnWbQtG3KebDj5XycytLAptv5/oJkzV
bAdY0DL7t3Rhd2EmxLk4fYShwOgghn0LZVwDt11ULAG1DVcM1RylV7vlY1dSxVCoVQU5la3e2Ye9
Sc9PytwbvkzmZ5QgzvZlQ433j6GCs/wypH7J/HE1/4Sl8H74Dv++fkwXQ4zvvlmVX9ea67mEbc1b
OcLtRD/UlHNFJ5KxtiDdnxoKGWsf9EqJnf1xm6+ol4jklTae4M5zaWZs6wqqo1X1wjYjxUADiFrZ
kCpZfiYEgqgL/dBIor/kzzbk/J1Dnpd/puXsN/PjjJRxKWyb3Kpvh2J8IOEUHomLRnKw6kGRdrAn
Irr4Xb6i/WT59ez7kHR/+acbcZKrZ5TOg+h8AJSPkNhViSiz/bxIAIYdJVXZ3qoObdu97eqkL4qX
0UVRYh2hiEBITpFTr/esydUb0No/Ruw66lQR7sGvhD9jIgoGMDvN/d3tuKDLgqyCNY7/F15o1aKy
6lnZfJt3OyTolsBWXGw38IQndYlQF7WOPEdY8ZewhI2u88jfm4cOigtyb1iL87/5xLZqBfh58U7A
Ih6227ZXGOAPjAoL2+9bVC5htYeNbhG2ACeJjw4LxzVEvdu6zTrEGf+2o+SuYdVZvQ7MV2/+FXgr
ubCd2APODuPUv3iQxo0CPDAoHn7u+YzsNI5w8+BxDSqtm3gzFjsXZ6kqufBYUstxWLnmuxjBU9ht
zG0L10HnZLnFwtZgdSPieRy1vgys56TBTrQ0N0/CqzZBhb0/bs7ZKe7GLQh1wqJyGDKAdPC/6Wd5
hMoxKjUXgR93qUaIt6Oy54puVUT0/iDzpjlJ0jB8vSvwJSVb2XBfu+9S7seuGhxa0Q4n2YFxTfzs
j9UCeRQtORiNGsGaC5h3ioRF2cJ6DpIfhbfwCP+Kj4Kj9EeggLA5dJJfVUjTMttSZhlqtIl3HQgz
qrIhI7dLbF9UKcRCH/Pbb37Z3V+KkudlkqpQ8XzpzG+SPeZbCfj7OtIfs3s0To9GgRJ/onzLtV6i
d2Fm65GjHlfnhZe9FBklhsdxxu81WaB51lIk1xOlJNNBdBGmhx++cfqd8eDLF1fPKlXlHmXDUvI7
Pt23Cu1EaZRor6N4MSgTMjYvsmcG6Oyboo+KE77MsLGJtUzz9aJKGRTRC91XJVm6RPNusslDvhaP
gvOlit6FWPPzK50oraND49y67outjKoy6UOZXSv7teweqsfuoplrJKep6kxi1dp8JhrX79nwVbp0
dp1UI9HJdGRl9XP9VNLukym9ymCT7gOdGix8G8Rxw8dbMmzTWDs+pFD6l5dVZouPvzjcUP1dCboU
W0X7BC5QMdvZNG4fDr3aTR3u3FGSamxUFNkPRqfWq/VoFbpPSuLxSGm6wkOb+ciin4tSdocYp7TD
KNg0ZKZZ30tGqVKyiSwiNf2DgWaip+edqEwr3SeG3n+6n52Vnkol2Umqsdo0Fp1rK9Yo/J6z5XVX
AFpdDVqvch7FS3m3qNAkD872HxWFA/on9ZVLse0qXSr5wbK7cUpO5sN8cL0rB81eEchXEKs1eM3Y
u99VvFFDPZaJE6iH6D1WJe5eKL2IhT+fjcf75teHzDqXKWSOfd5qkCzGevcJq8menqlCopnpxfsU
Y3R776JnJ90YxxVjneV9Hcqvet5KHR4/T71j+/Y1r266145qJvO/t4sDZcA1qK8RsLyix0oXlHVO
OV/HDS6JKaPr736066Zqc/J5iKhgFA8ZLcqz4qYTL+YHGbybU0Vdp6ZDQmluUWGgqzg3FdOqMS4b
XJ2i4CC47OjNamit0Oim/AGgp6Nz+VbreJLxaawupaRQvKth1bd0soI9VP6A0ukIEpQbX9p5pq6T
RL68xv2fnK7RKk10HtdH7bhywYiz8OsnY2o9Lb/oUr1dZsWMkuw4y5nx2E1CEu7E2UqXElmxUWKq
K5cLpoy0ryjjBdRWLwWn68dJtip8bj0751C6zOD0RLt31aZsELv+kMXmdHLe26dJkp/BqDBI97Ze
+2+ms+7Hs6X4q7h6j30XFuVC0nbV3G0VFlOLQBIL5+ej58TVLbMth2ihkQsKhvPmafhcllSbd8wD
ivFflHSeyPfBmr/DcnCr3JKh2/8Vs02oE4/1emnQUTcJKgiJ6pzwprb+E4bWOPHEt5FkBtBdeSed
rryWoxieva0Z8f3Vdcrd0xUtHa/uY1p4mjgn+NGaXC1i+UW1stAVIDr45DXidf3tz5kKcS6h06+K
/b1TjEfiz0YzpxDZnQS9ybN89ELqMASAcq9kfpK/Ch8Jyv6hvedy3c1uhA2be/R2ONz9o7aARCOH
kUoCT0fbppTHsSCcMr8MMsfoGUJj1ZyqywNUNF99BjJN/zRNLVt4YtXLpXok2zE8vurnL21w4az+
w3RJf2QzzWTfgSmUyp9bUuuQDD+6GOxAifOqNqcQMhNA9LMCfbfwLw70OKR5vg2MbgOWFlKJsWAd
TCb8dD8hmtM+/ais0xUlhMutKSF5QbtEwJvyY172+EK8AHLeSrGmJBVDXvN28Tgrr/Tyx6szaS+g
L0tIXOqV2fcR1ZO3Xe1gtzkN9oWeQLPw9kr1NtmaTBOUZSwlw9LD07KKvIc+YZAuo3WhN2frFS8v
9pUIeCL7Wu46N7vcu4/wC4TMN2UhZ75tFM6r/rnp6PtZ7huQHkfamjKmEiXb2hzsaVkhrKg6LZT2
dyjHhxFU+N/Z91y3L2Lz9qx8MOlX9QyGRyxSa1bTt0FxzLwztgjOpLwLW7dp/kMUc/zLfggDlNiQ
r5K1A9X/WTO+nh7mNd4w8c7qd9VO9E6VQvf8SVhuKn46NzJvrlkWs5DID1XpTQtjS8n00EoMdwK9
YFYQVN+pVX2uO7nvIA5/EyNRldMrEG1rS/Vhj4uZd4+/rfXKaHh24lfNhfiqIajXl1HI1nclCRbu
/XJV28Wq4p8z3tKSD0ZIMBTMb9A0dHYlK+Syc4DQwqufVaQdApRnbdbUHXATArFp/n42KLjVjr+p
iIJItqT5NFLcfZXUPWpBcE1tnjzoMfmu/1MTmdLIn54NTHfr5s5F5QNOmdXccHp0dpTL614aILm8
PQ0y1+A1lA5jnPsJjROLt9M0d2pgL4n/QjsDQuhEriHCX+HU3Kv5AYYTtlXhx3sUam8RH3f1WK68
IrsqJeL+oMcMccnH4ku9rYdesaQOB8kOdB6QVuh6+0oTO7FLUYw1+11+GppkoDQJGD93yg94B9tg
QC9KU3d+x8esyjaxdIgH4PKENzUr3YuuUfxFfy87HH7G3p5y0La5xE5AYS+mnJTBQyAW8fLiQ31W
FJU3byenqTF+XDgwaRPb1nhNDGFkQIjCj5uBifJRNaGldzamV3FJLZbKXYOKlt7druoBylY1iOC1
DjqNuxiWQC+I16m6Gm0nqnn50tdpkmhmS4c6GB0w3M19p25638rJY0lTr2Sjk+jeyBie6q8J9nVA
2UFsjsbdG8ugGNYXNsOzvXvbcoy6l2+UtUU1y7BNPP9OvW0/RYQ1Vqd5IGn5zDf2jVfYg90yqnZX
LtYLki+lbaeAo+YEKBW61nnSCQCCD11PujHg7Y/KqdCw2J0WyVVjb08G3glh/aArLUFDw6SWg/Xf
btuN31ty2NOt9ggZtQgA54k9VkiRMonSuX+nGHDD/+CjnMYJLXTVXn9N2NuQ8ByUXCvMhz1SwVwW
IM9ZHadC8MN3/laoSXMSP+JgOwxgztjjCQc+Obq2VBeiLgNZ93S3rG59CPcFDtk8b39kFPva8ms/
ObQDde1V/pxjBiXqjnIcq03pKtoab+pWLwoY2+9arLvnpYP0csZNkAvWcz885UTN+cFZAQpZL9o3
VyN5a6Z3LOM3Vh8RP4JSivfKFUMGsWV0n/C9akhzart2tOhTeo8+t8glIVZaR8fak6Uvp5tIkev8
hYnqhJS2yRqfk0KPoVOslc7xJipvRns8s8G5ke3HKvevc3e5Lll3q9btXWkBmOYkSHYKvZz19rXx
8TyT+2R1P1mMNM8tcYUbAshLyXjR378M2WbE0quVzBfnK44k6a/1LHp+XVbN/HEI43h823CEjjKe
fxZshQqV2+DyEOpNErMEbqLk08kCfZAFXP8SaiEUHqkUWLo16Shx6OoY5UMmnBzfSCpq7mHvw0Fu
Xf46Fp+INCK/ugyGX1TM4sCTcqqjxzE7JkiSqW1Hb5jmaH6mQrLPcS3aNS+sO180j9IflFg6F78O
PCvtRrNS81x+CPfW0+DwcpzcZ6AZgSsWy+tnV78dq9sqEUmswikbjvJ+dOLRWZg+vqiD9QvF7K3G
9mpbo79YO85gPPm+tbUtpnelV/NQlzeK+KghN7Bpoq1YmcXK2110jrZyThczVNKKq2/iX0p3Otmc
k01q0etmgg623q1v06WXn0gKUCA/nnR1SlcyC7Hm9aJE4b5tLg2bzO47XcWTLa1mWHRJe4KTJPDY
qL7x5gljFYJZYlMI3no5wr5xqxVw4FhrMsgQjGCyKaZU9C7nG7CoMtZKiVl1mffftXwsS9jwjeZl
wVoxbOWHKPC/bv9gBoKCORFfGnCBbPXQpluSLr4uxfSjlHh7bTHn/FJJu09pV8HoK7KixIAk2se1
7IkYsgHxanmrZ5q3lr78ObTq7dohHR+xpmydWvf2vG+RlHPNzfD29dQgGpAS9Kf2QfMTphSZgHeI
fnmJRzgvfwmPaRg/cAxfnEvnjAplMlioZ56Lek5HB1bqhekcTukDF3by0po9+y3vPZ5HmRYJwvQo
Vct/Jr4KFf0oHYXBzn1wbt/HzzZdu/pjIqJ+yQmeDvhz9d4OHDKbSDWPc3ri1A31iP5kb1UGXrTC
MxUkLDgTnFxra1zEZey84UIFmblymhQ6qc6htp1umo/Sbqylqx+cK16NRCnT1+ddXEtAlsfievSq
CZgztQcbg1uU/1wBQ5GO6nQtqjqmzyRdCa0vi9f7KLeEXhx6NLHWFChzNa2iiDDPZ5GeqB5xuSMp
13l79nK0NncLDdwqsgKMWK4qQrUxq37MslGigNikKuGfAJqHvbKkZft0LdEDE6vTDpDcBMWIA5nG
kO/DTWlD1WfN1Gh2KS6Upnw1M8AfYHrQ4e9+WREN5H5CGfkwTb0TxerEO/n+vLPSIa45KPadHMeP
JfLDkgz6YLNF6ZQupX/1zUnGHmLC4iGpiiOjCgqo9mFJwxj+l9mpHofiMO1do6vD9FWUv6zTVASK
uxdBlGZeT8FTQ1npcSk+gyel5sNN/RRdKvYk1Q9NxndUMcFEOfjIh0lFg7hGd2ymqzJad8J6/YnR
kkE800I5j2adVRXyg6jV/edNxOIva0Yd0fHmjUQtjhy6YacGRYyxvpt/bKssOaJ7mbf8AVJq9yu+
6qmWWyEd/O8VUYIgCv3PyEBKovN3bYi2Vcq+S0rm/TWVPG30lwZi3c10EscORQrq6A5eOF5Bq1ys
tSZgZ3tSBCCZua74Wex8VzyT9nBc6BxTgGMmuVULKzmeoZP3fygxnEmVAV4rkXH5666piDu8ania
aREMlQkZxVycQn38UpWOAcFyCqxhO99RaShmpdCxt1gASVecG6HRI2FfYqdWVrqh/wo/aUjdKe+/
7+Ol2znK/mX/zoN9tdApNIN6K02Y6bqZ86a88B7mVvM0StZu1eV01rz2Em0xa7wpYkOEaQTcEsC5
6sWmx8bJ+ebWSLMVN8PjIE9P5gy2hfELzOdf0lQlpDwnsVvz/v7AR/5Z/x70o5HR+cC5UWfNCDaL
8fH1YzG86PWB3fcziIvhmyhy3r9AhU4gWzzcPEvopat5E8k9teCGr9lQzoMd5rI14cfyScexrElW
SqXaY5QVBuHvV7BbQP+Y6Bns7xSMmxgTxvU/9t+tIjtCFn6G+BhOT063s+s9y+a6tm6UjYBqSq/+
4ae6BwGJ80ko/vT24/vnsf/6So8y0/CGrrwwSuoCOy03ZHlPFbETe0OFmO2rjeam7u6SCSWgfKeQ
q8aZ8wZY1oklRJOhgnVxINA7xE4hjZWeE4UUWUFyiSsqXxZ6MjrZtU+F96PjLbJfK8Kbz9o1rp4/
Ou9I+FPLqW7TFTQHG0jyFbYIEZyEUL/rdtVIHivgTHg0RBaoqaCkDg/pvSDvmCs/6te0SdQlyLCU
2XfyyZvL9e0sxUJrNQItiRkK9VPVDOscpHXxWyNeg4/hyoTWjMA0yg35czrlUXqHmPSywlg93kz8
Z6rCx+44uTbpnhTtuKXkRJIMYJcpanYI7sMrZivzSrYDxdy1mfwNNW0wFt1JGp94ziZ3xRHjLMSo
rt6bh2pO99b1UPZmcKEFLHjcnQBK6dOqoJ449raNXWUxzTkYT1hlKHB9xBPM8Qd740JNjB/aJvg0
IazpuginLf4qlP9iU7O7vK3bs96xSBa4fHDAhMMwUUvUtu1lNdWJiXS2tTtmbq7pvK5yCfZLYhKc
8sUPdZXO9ROEVT44lhTNSyfc9X2J+16RwUrwc1yzL3ugEp9LNzZ8s1pstG4xdOLm9vYgGa2m5zh/
TPCUGd1/bOpWTfHDrvM+b9ya55LsFRjLcRFzTKOwNoKDxs871r2SGf8/IGpphpd8LmGmY5RibBuW
ym9w2pa7RPkPXFE3Mqvq1RzkplgbWMtHJ24IYhYVbIW/MKJqn4NHiwfuG83SOq22It81dKgCV9Rt
4yXGwWoUaJyiLG3Jtwe+VOgbyCHdv4rZ8X2w7+fHax0GeogrB523P+nPpZK3cKl1+DmrcvyubWfZ
4u7n8LbpPcfI9F2H0Ppj38ezbt3Hm1cFbva3OwX91POffVOQUnuABoNety0j2yazRMrfFsfMzKSv
7EGOwYKMykHo7KxmddtmxKogpUpMX0QIsD7Isvx7I9rybUFtYS8H4vICU/RaDg0Z13I/OAFFC1Dt
vX/g0fnE4/ZOmQHmJH2LXpL8UIRpXPzizVc6M6xnvSzmZeUu1dy2tyNcd24bZL8F2dtacJfHPFHp
qrhtTYBaGWhWsEMI54A9TgMflJvEUf/8ZzuEyMGpCDNKesbt/VKhORhgOIeodQUIdEsGnDysTcvx
7aeDn/xDX0D45X9XmGcDFPf6dhS91H5i5eU2Ipck5P2eCe8kjGJYOwVeg9um6kpty8+NL9/ABnQx
mDoNttDGtx3TsMCxBrsBsRxzdibA16mgs+tHHuqbKF7ybLsaKUrtiGAa1ZShn4C0OSN9djqkLKEu
5BRMfkBmarO2kmhXM19o/BNtgOAQ4lS8dLqiyX4YDxjxQGpOc8NXF86KMp9Fp+yB2iL6j1o7Lg4G
TSbwzP1fKLntycRh5npbz3C/2VGkRqLmq6IoYXEgY5H/FVC6dt8Hr6SmVlnZ1na8EGTMcIlTVXpb
T4pZnRjNQxRExx+tTCv9N3OCPTU4KwEAIcgUER0iLgRWddgncZytknsAeLafjNbbSUvpx7fPfBz+
DUMAX/MBBcytQ39iaBefg3AqB6RP5w9s+lBCFVw7Swyys+gYnaWkp3rghujT9FHh5Q8Dbxu9RWs0
jNKfdabbI4cAI7HJ61sIga2iZZzg9q9DynFuGexGx8nyE1hMsPPf60Djmw026VDNEldq0wRESESX
peuX0pKm/KGYSrqw+AG9DzAb1n+zkbfsHQbMTn9hiFVwBKZAwg3CWvIj/hebmqLPfuhc63qnGb91
j7x4r0AZWqCqHDf3AY1tROio9a8CyzOjuZ9hb8ea5Ot3vfSfNvZ5mcwwLdZE12PsvwQ7gGxz2rkL
0OhojusEy0Mp2ndcl3B4Al0bH9uvR8+78Tn3T6+LLjIC+8/O8/C/zY9fb9qHLqZJug/EuL2HDkfZ
WLZofs11zSryHn7APDlSht5yTMq6ghPsx7Hu84903aZ3HpCx9SLNLOradVwFB1T9/qWsVpyX9vVZ
EZWHs1m2Iq3syuA7s5FttkazoDxvZPT84I+3Trw297yY541Hc9ZLNNUUmSbGB4wwa68axlw1dF7N
VFb2t+K+dY4oug7jIzyH7rqx6lYyLVHwIzrqAv/YfhxxV3cthXgiFe2reHvVK4jw9pLixNvxn2tG
PzIHquf2aigwmtw5xx/qArTGejBvnjvJ8bmv1CKcPnVfOqecmU38bahr2P/nnePn6ifxducim6ql
R4fhrbfR0fpza0moIWVp6NlbvJ342tWCI+OypNTRu7zJnWZ/6ZGMVQp/YD570BfYjHWO7WNj0Z3v
S6lmoZKbrn5Yd/2priyL6T+dbo+33ft8SzIhiv/lhvQfgrzBTds0UBQxu08ZqUl2WRfFQStX8Mpc
d/jLtrZS01UlofB0bDxk5er7yLb3MZRg8sRehpD0AlJIU59ahXOx9R3vpnQCpaNU5+3So8pTTjWX
5X11UXnUtpJ3mrneGm+jigK9Et3WW9r5u0Mtw0tPsFI3zzb1WyXj6FlFWRZ56e6dN6MXq69Gv9eI
X0H5OVYJGGsx6Uur4n9BStHGmC/Zhpfn4uL91NtXw8gho01jpUVl205NLvVQZsvzoL/VOS20b3DW
BC2PaPsoXT8uEjniTXo6efUiK3RzdE1zXRfTUbTp3dQ2U9/U5cvQpja5BvjpvYbZx90sNQ2Z/l49
TwVUAaNPF/YvkAt6s/KyEvs5lr8wsTtXhr7E0VBENauwjb6WtQcB0rW1d3FDEj/zicp86+VgW0SH
HvvTHkMNkWKzvopm9bNgYRWgia3Tem7Q5XLlpw6u+r5zHrOP7csYAuOf+HcpOfZuq+vJShjVaf+3
UIxIdP9d9zO150d8FBP0TFaVWCe0aJ1/xcOecdGzp5RNa/69KuS9ODfVeY1xBIBL/NnKRMpg6E7Q
Hj+oPn3UsbeuverHdq75UiCIVfKNZZkiVjtT2Q52rVl/2ZEN6iHh7LXvAFidbRJWghmMuR2XoYc0
dK/FJ9Szapu2oFhdPARAawDZi9tu1glCwT5SQymCN0v7Rkrj2lkYpSFMF2h2IHPrpQFOwRs7g56i
J/IQ6fKDEylqQDgyctc7GGNV1ZinY5SnCPiG4praxSqCBFQPPXNO16VorakPeSDaaOiaK28q93ZC
tBb6VjejDKexY8Nu2dz2t/PSossKuhl8VTUnExxZ4q+nusErnNwntuf0KWPO6u0AwU8CjHJTqpFH
j1VdG07hcgwtFBRRQvMRNQar8r3KxbGZgmBJe3rHTijGCOigDLOqIJBi6WCrVTNehQtJHRZK0fJb
5y14GB9er6NANflmX2D+m/48V8/VV5N5TS85UiEcs5G68dpA8cNTfIWAxHEwFe3o6nzY9OGwp7v+
hVlbE1It3UwbUX7TtOHG53J2cG0Gc+Z8e0FQV39h8z5a9nNfcfhTHor+eRSFbkuyZNegXdJdtFxp
7rJzMB2/Kw2QahllInI9WpTtGdOXG6Nb7QzT+zg2AQeh+kuiKgHWQQtIwt6OnZ1YU12gjhtSeCv8
JAcXeUtC3KY9MjO1X3aO1dMk3cvYSpp79XG0ZYBvoV5wML0Mw6V7/ritS8/R5Y0db4mYUO2sFZlD
X3n1c+qt3sEx2wHpw55eVbBbqg4UlZs8UKxkQNVMJdW6KddvfpIISrwalCvwlsIOFmc0sx5c3nY/
545jGulAH6iqnDpImMli9HXz2aGq9GrFPw/vq+l1FB/ltRQXcLXlMOVjXx3yI18NYKKNqHnRt0kU
MzYpNHc9g7l3giwAiOpcnX0+Or0BiWZ/ImWTIT52SBRsjNleYRDecqaV/Mz/sWUDDckcrZe3c6nQ
TJeJbw6e7Vdd1fVQOTZgUG2JX4MbXo0DUn3XY/UxCPyJR+jN0xdcBSKW8q1Z69BM1JwsvYu+6nZu
CLAJ51v+r0BsfCDr2DvfQmfsqQWwqOUG64/d0GzwGywQmoyUytdm8stQtFeoFzhbbwB0SCO7sB6V
LVs1PJCAZWnf2bxxPHezxw79Or0gKxZEVRlAddVdj+bO0pzcEYheTTg4Fr/P2pEVOcko+eQ9mKM3
1k0DnR4/P1Wk24t3YVZaO5498/SWHifliLPqvm+2fJqh7AlC2GaefsY/ic034r9XtuDkxxz1j2jd
5DHV2f7ZPlcsAQUuumyXjQCSLXV9F4IXfDlUm07dh70F6+NWwZJ9z86i2PuCFXTQ5ZuunZ2rr3P7
GqWHuXKhvIOyORHnxcTb/mMHZl12UvaWuNmG6t3e9efTXFgZfwJnG3pOi0/olb5VUkOxaBR6Xq9G
+ln+EMnVzfdVdG7P3U+unBisqyt0ySb5U36za6mYxtpY6dk7NDEsYNmC61omV3SMloHFR7isU1FR
XBp+wI1YMN2G4kwkTqDp0GmZp2okQC5RSe+EOEL73TjfeLzlmolJAJLZv92gg4tKVsItilFS6K81
GIeedllrHTPRpiJ/AMyiU5RUQN6yjfuIBqLzyRvLjg89Wub9dGlWibPPNaq1RXRvL83Xc62P76Gm
iRbXQnVbOX5O5Him14a2FX3vWHmlZTWk3ov3NMycQmLtCBWJcfJzyI8J8DWF8d1ZPdfhXVE7NR/N
XXfbODYyM/XW/eD0tng2HxzhOu6OiYG5GJqO+ylhDoGByg/qr+hENH3rJfRh66k7lW/fWztioY5H
hOejSll/1cAClbQm51vt1Zw3ju1t7dVKtVhstB0sjBpndLA/n9waklod0KYY4CyL7FrsujqMOMPp
PWZCg6jQCdJnnyHXyUpJy/u9xACWgamfKVMJng/Yz5SS77oztC1gVK16cw358apOx96tkqikx3Ii
SY8YOlG5DM+dm0lMfFqpA53j3NgI+K5fqsSKTkEdYBkNP1dlVIfiyZDidzVCQn7tOBvKuLrlXRUj
t2uaopMRKZIb1O0+kep5b1llwVI9NlLRrQ4BLKKYR2ciN/bPuElxBII66Kqv4h4+cBa8/oN1HMSC
BnCAlqQoHx2jpTDBBFd73BffCtYV+hNyQz6stOjUXHUfLfIT01N93txXRdNBkgETqtC5lc4VGG6T
8S1ifWc/uL0d6TkEd3dGl/XjX7IBWSxfx6G5/FnqW5MVoqAM3O8u/1hU478hiHxJwomA53gdHFrn
P4qqDYekcyMU2AKkhL8zpAdDCVMjOAlMZWJlUdJZNooD2w4vVBUcJDWLvg9EQk5lSsWmxKIyix61
wNk6VLa7RjwYlIUOdoiFAxoe6jkXy3J2x24VDBHesfAQgsoMMO4pQzgxtznvq/n6vJoWAD6iJb2r
TuhFL3wHr1LpqJs9vPHAIcT6RKmTMkRx5Z0UuQyhTC3Tuodun8mmTT5Ee7UdCkJA7KgvWC6wDVHE
3JJgZVcr6IbrSwuW9uFlgNN4Czk7xdNy2z4N2de3OjQbg6syfFmkDQDhXrPN8Q0SDlNQUJG6MDX6
RV/KDcN4hQwPieOsFJ38kGlCPLiTcT1J2scrZJ7QS1atwAyWpjUu2n3SH2nkrGw12cjSWMhWE98M
HlgJkIDvzmmCBhAEjNFXDXi9errUC8NNK1mFVizHUJHbd2EILIDcxIareqoLzKC/5Lm0BP2Tj7rl
hH1IUuHwQ/X4SPaxZfD7Kb3eI3/AQFLf42zWSTaCEjucAvlg1wkwOUDCsakFWBCMjl0Q29/BWgAb
dcZj8TLsHoaPWr43b8cGqUTp9XXdl7aP4katGMJ5mDA6+jqjTlRuMD3gl7OBiEgpuIgvJtvRYoiV
dxwdEHs/chc63MXUV3xef9rHJ/fRllzB8SPzdf3d8mDvhavEA9/t9vWYHJ1bqUD9axI32BCEL2Ju
TGd9us/Jc3lq+72JTB3QcL91wrt+ailMOkeCnoKNPdkIdg4P+Khj8dN+JKlbROpR2T7cAWIW69K5
p0Rtyt8MwWWK/F8JVhWnJDwLIAYwy3RtlkrgwdFBwO6NGUkjv9Mlhocp5cyiH0Jt5gXsCwgDKoT+
xzzRu39mFedx4HlQlK2GWz20VEjL8J6qhs/wv0HV4zK1gP0p24j/Pemy3FWN7TdLteOd/Q5HJIlF
6PsiYVNveB0v2V8XhqG3TNUIrYNofgJWHfqAF3Z5Q0IQBUaQ78csq2Xxrlu0m+tC3MSgiYTahmdy
+nc8yLyjOez7XvIoXZ2fSTkJZ6BgS4akEoN26+NuKEsFxfl/0Nvx7zL11DQhDpTJuX90oOTd/2Y1
QlxheDD1dya2IBUoaLjAMHsNqakusT8UeEsSiKcN9TttmpLClqC7x7+biwwt6EAi9A3LLXSAZ8sB
RtJJIV8c8hNg/kFwLKRSYaj13+F/Bg3vHDAcsmdeU5DI1WWiwU1p1lamac8/w2skZdxA/QtVd/rj
dQNEF2LeCQoVGlubSldXlEmgdQBYM0Ob1o0G43wMhst+uJrROd/d3pVmyraaQi4b+q6iEiahns+u
O8wCLhX6Pg67LimthsELgh804/cvDcP0QHEGK9s/wGBiPjglxtRyT1jDehsaPkTJZv+nMT78GVoU
1KDzK+s53d6SUDhrCn82vCq7Ms3gkXKSC2EGkuqRXFFiBKFRPXqUiWAS6n467Qval7HvNdRXXt+3
qc7492f/hvGWrgq84H/Huo+x0YQGhIVIWJ5SmIR2GyonQwQqQU03cay/hhmhjJmywJtLdKkAq0L5
MX1m+I2v4bEcuMOGeFV79vUMqkvtATi3VwxlMQZPIZ1XCSmgrbDDbFEnvF4+zdRvZ8KPyQ6FkFxL
k9s6X0khEjiKJmS73qkEoq8leoXWU5PHz3WHz4dMBi/Uo64Oi1wTsbcqZ50DPwxDHet4hXlZYCAX
BZW/sz70/9o954eyzv8Fp7ROaEds3jE+04JVQQWPRCxV0tyHNlgYSpneBrqXeYqCmgYatKGllDNG
QCX9ZrrqvpfjUNywIOys1xL3oK5uCRPVjg0kdw51U7mRVsORQiZeD0hPwHlbEpkI3jzUNzF2gVPp
IJlMSkPVzgn8+gYUmmUQancTmFtBrkGjoCr/XNwM8Y/Vksikr67hHqGYnqaqnNtEo5D5ciHkQxwB
MKomunj1AkGHb458oFbQocnZpm2yZRiguOeUa6CDYkiDqddBZM71lToByYThkgU9ehnHHyjr2dai
f63BjVGKqPW+IKxNeq/EZrWDzH71mdEfJXCA+qnsr91o9on/dz+FNkJQs9KilqUWfuZd9/L/aDqz
LVWxZgs/EWMgjcAt2CNi3+QNQzMVkB5UkKf/v7XrnFFVubNymzawVqyIGXPOiE9oRrJybL3nfO0u
AwphrCABkPfIYNfJrRWWRPw+jD1NdmpYJ+viZPzxe4mHA8L6ebAEExGxbKLOWXxMN3CqGzAtngG4
PWKzYOyDK51YCzY9/VSUOVt2jzbSlLlUL9B0zY0RypHg+t1gGIhxDA2uwY64gNYDTTIji+f09cAq
4QJo4wFtSCrcMB+JTtVKYuxSdQ23iPm/NqkteGf/w9zLBOh40R4hW3N94d6L6cuQ0smIJ/lefryv
RjQCliDDQRrhC0+uCB7dldKDXzGZhHWE4HmlahNhlYgxZ5bKs5nzLqjnyJtJkhlCbxFaNMrjZKan
KE0cSEm0Y5gcxoklhiG96VZgHrlC17IBzznSlADvqEXxS7ZPaORksH5zaFyQSRklS5rH8royaqPn
aCBWyxRQDJzpaGTSRcOJH8wvGwNmiek2qt9NoOLSS6uOX+aeLTiAmQDCMfTm4j1eWNOBYhK4OWGZ
OgUcTm01BWhUGKgl4Dv6JJhswKxgGAWOsBF2CaIzhzs3P/1oY4Xsgc5RGng9s8yoynjaFv0BtvUz
tiPhtaPnBDL5nbDNyNxIbHgYDwivcMwZ4w05hL1PRglHl1WLmA9/yk1yJDfEygoHEZoQ4nyQZsZO
En4Hgvb9OkMKWWLFGWClL/aeCWNbFnxzvNS5xSPmDYHtcbJROsTiDp1xZ9zJG6I4r83AAhoBwQ8b
6V//i0kMHEPLDJMA4d4ACb0CAiCanDPRbiPTg6fAS2g4Y9IkI3SdG22iJrClHcwWCClDTwRvZOjk
a7pNZ4uvZX7BpWjFgQmVd4jJHLEJa/AN7QvaaeGRjgvDFkRW+J+VDc42mD/wzn9x98T2BFgSsVJD
lfTVp0xyXjEGjwm50hIeBpqqiTDooB69NfTezbE1Tw8qIDZsIUz8UoiOm3SqxH5IMXQ4INe0r+TU
UGypjU5KgHWLATHkC/wxRD9EGQApALSdzj0jWjmqJaIw8QNzNwITigDZocbpbKHowKnMiz/zAKob
yl7Q9GCUQgiyk82bPikCHUphdaag6znBvJrVO9EcbUXHA532qKese9ExHexVADV5XO5rBkEI3lrL
YDTt0UPF4XtqVO4eg0bG1plRnU0yzwxXP5NjrehzsFPJ4BlRxQ1m3tfXaVy4S9BFLduFGDmlmsBD
QrU5pEyHbhj4Nue8SB6gcGR0B2W6tSgkaPzBwQPiDVcMTGT0TKk+lA9yO/oe7E2xe2DUsMGFnQY+
csJxDr9h0RcgG7QYm8YuppzSz4KFLgaxG5QJTIji4GYdXMOVQrxoZgpDpfIKRtRHOVVSUi3VMP8s
gnbIvg4LvAyk5Ot9LIlV19HlUwuQN1lVt6reVn4N2+Pz1rX5VzW4A92/EiFExyNL2ygboIJN6+dy
WP8o3/du0Bi46r4nRidj6nOR6hR1nUpd/5SYp9ip7a5MarqF4ksWBG4Y6tkqL8W8HLOZhg0SivaV
g96ET2P77p6Y/TXI43IriNlK39g10yZfNIZ5bXsh9s85KYe1NC608if/tov8G71nXyn7+xhfc1uH
aHMU8bYHlPRt1zDCIzC36aCvV683OKH4v36YceyUsTLLIokbQ2e1j/KpbGbmVg2LxH2ar41RdSNV
qcLd4C1BJTK/THStAlLphKa3ogTStu8/iZdZylwhyv37SZZL1SjKi+Gk+QQYkNZZhZP9OVEHmHup
qqe/DeobpEZ54pRWHCyqbhHB+8y/LEm5kYFbS3P8UV7dttFGSmSB9gwHr4mcJus+ieRl+77Uihqj
JTEJ+EOJMR50FYzquWs7yC4SIw2mvXnJmmHiyKY0UsqYLl4Qon19cinTTqIh3j9zyIzx3uww8Ugp
O1LcgOqB7OVpn+6acgiNpNDBmxK2hhYC8Scm9a5m1dNeV3QvGih+YSnPHZ/9udN100TWpBeYDfG/
Zqzry8Zsj5WhQtPIMgZUfl/g+i9JY/N82XphViyaZ57uwm+KHrAjSMXD3EufEdOqB2m6+pgM/hx2
DHLWLFd/PfNdKoXfuSqWalurGY6//Cw23t6/R4j3b32NfKfp355ZodTnlvW5yi2pNvsm4QgD3+Yw
AR5pDxWAmOhz2TXFwsZgoN3qDYdDO9b5TkExBfuOpL4bdfpEYt4FztFYgnMvxoOHAfDxG+8l1I0R
+5VgseaqyZTwv/kx+U4qIpcfIACkQ8EpFC+10XBnUAdiDrDT0/HnZOLQQeQA2rYBuiP0oyRR8aSi
o0nZBTcaKjDp+dUc2u/OiX9k0CqNGaS0vUi5cRdJx/ml3Df4dDIbCdkW3KtFlqD/GeWQUeh4YGK6
S31q7dZjwgyiAQlSlngH37fTUbcliwKVHqcPsq8Sp4oZ84koyvNlcldp1hMzB2MDAGZroTfYZF4Y
sloZEIg7ZvsZqxXICoEILpIPaxjmM2hUaFtwBmluotFLiO4OwAu1DfKraJJgZ4obwe4dzIxTh5cy
7BAvN0bGoed0IHtAGHIpmHPDCZZP3mduVksxrY+jlfybKXaHzYU2ivwBalfEDq7q6s30ncxhs74a
gimOIXir0PpsRgGgNMfHNsCRzDVHgx8u4NrIpuavvNchFlCYeixeRMn4RfFRuV+/w78ex8r20oQQ
kuj0lpMIncEFLAHQ9h9ARPJEbpXzIrsOBQCEqBf2/4hjoUjMwm5XvKdfTv7CTZixzFG9/MAtPjVn
ffGFp/yaNK9xvYrXyrk2mIfN4DOHcUoBCUN9yMtRlDg0kQAKKSk4XojrHqdc+ztgjlA7y56TIp8M
0mnyVwNUGLMXU2mh2xuj+O1kyyHib/h/oFyNX0HlX8hnY9qwtt7Toa9CHkJeg5Z28bm9ynGVOype
I8FisJFQcv4F8wR9B76gpp1jHL/sF0U0VsG0oHPvjXzGsutYPJ2twxqkJ4E1CrIusJlbjItoFqGu
tTzJ0yL74yGuTc5m5tR47r7sl1twaMg2jcqDtm7eswRQomDAJMwNBLzB7xcfA8Shho22NoO0qS+s
dZlMy4UGpLJ4PcxwlAKrIh1YmTQuhs7LNfVlBuzvv/VxuIejEi5yGrd8xvyowaGVaZdeCtT90cxg
MBqSEcfcpdf3+alP3iBe+BZVGAhh1MBIcPtz/Gy+y/g9V+jJW6MWg2GI01hiSs5n+twMvJgyB6MU
1hfLJsMNwUZ2N2d+zBdxA8IsNOuU0Y2DwmvNPeX+s7pBnOCzkV56FV0dT6xdEsnGKZOReqgu0C6k
wULa1I+Wu8zYXSDNftJ7dGRVXLTHSHlwPcASCbpFs4yh8trdzxPG5Pw1FWto0dPu2hQMy7rLQF9o
4WFvhzMNA2JUIak3kGD62N0fthf/2PwxnMLPKf756mtjm2noe7EJsAkJReckIXwnO1lKaAfHUsUM
HlRTqRt6nUtBngPHTBQdoQ4jmiJQboQyWExOnxijqgB2OppCsFHUF5iLrzLad0DYtL5RufgaVmnM
71r0L7dXGFM+tlxLhtuYrtsNaq+umiFiZGLC0ARi7f6STQybceA8TdsS+3KaoEAbOt1fEM1UY/H9
LhRlMqgWconykWN9/CL+4PGKYCthfKT4qH1MiT9XzKXqaslKnUnb+McoR+b9i+BIGQ8v33V6bEnx
8vFnQ7Xkf5cmcfaqT59HZc8qDxcaJk/kjOwKLtMsQZx5sQDDiABLCDru65hcVLweJzX+wwgxN902
vGdTPt/n5Wqw1VHV/mo6WjH7TvhtEld3Ww37qpGSTFtAz4bmWblTjowNk0ADv1sLghRH8oCKrQCv
YZIa/9Ki0raDlxjH/QmYvgF/HbKRQkMfGMvTxtR23wdxqEpnEO1LfdzS22gm9ILNe0gVjHknmk+i
PQxIjdCdTgqvxch9JtSm1jiGG4ZRzA28/V9BF3LsMf+ahgoihH9jYhsDtg+WlcaIDtEPapAPajw2
oVdNIed8h3DA4N2Izk2ULKN+BXeqIqbBGxsH+RjsFm1PudfycfeaFaH9RAYP+22tN+MBQ1YrxLv9
GFUimQ6dW21IbTJtsXFiWPqEAjfscYeYksjy+U1Y9Qv6NhCmTAghA1B7qmDq1Oi1iIwDVDVMBh8g
bB4GIWAMIA6w3wQk9wsvG6obbZ/wCiIKWgh6+SJ+Yx72msDDMtkAyeizHyzFECPKQ4a5Lj6Bz2xC
RjUPsZGhKVLuKdiqZgIDetTSI25o5+GOHW84AXK4BlBOL/I6OhF980egjrPqLCOLhC5NV8tgJJaT
PxftRQEwYexNOZL4ust+pFO/1IgulAjZSGGg8oSFvjASShEfpiTdiAThDaNbOHIY5N7PpU6UjdYf
QjcN32eIgQA5QK5IV2mJQ334ic7cT6BTcKAY56Wp1EzB+5aME3hQlspM4hNDsBnHXn/YZ3a4IAGB
by9jAAaJFHh9plGHg4EaZw21AqBxqTohU6RR2eL7hJ7YGEt4nNxQpxjIIeBXG2BYKCV9NCohzGzm
2n8Yejouq5GMIUE/fkKmd+t1cOReR9R+OGzBjCAdZT8mjm5uaA0qk5rEvMJAREhBYGotBWmun717
zwoBvahxYS5SyyzqaNzi96iPk2zxaja9vCr3eukn2/zPsHBhsM6FBf/dNpoRUSFZ5BWzS5wQrixS
WpiBJK8YmTA1h+6xQUnmxF4rzbgKijaq6eYNXIRf38+M30juTSd0UOadDj/WV+hYSoeqHgbska4K
+g5++orGb2lM6kFqXErekEAYOdTe+W8h2yXizvcoIWreqxeGHSrAJBgjZCiIrECGsWChUo0DjVLL
08wBMKDvBnqDVbpCM3H4gI/AUt0CBp3NB0wStg37n4Txm8yYeStBGAnHJGDoSBImnqI8v9L/Ms7v
K2YDFMfUikQzvAP+Cg7Hv9c+yiYvE9U5syF90CXyJuOXLtuDzmwXTk1o+WiGszE9AqubPAdiCwhW
aT5lYcGdU2IHWU5+MY8DMnfNIUdtf4IHDAfUa9chuAkQIirZolkFkAUYHZjNow5ZXuam9FyQLSPh
BeksVrBNYG/RXORMxQbdWtFv44MAd5TvKQSZ9gGM9aUCoO3+YCCy6vBIqpv3A2odd4KSALnZGayE
CwfuD8LOXi0FYxDtkU5iQOuQoIrDEl7cuDDdahwEPNqAq/QCg34F/yR0oNlYZ14WLqiO7AFcHuQB
OzsYPPgPkv5Q6rXCl0j5jpAHflqHO/m+taQpsi0j/uxHdSEsHOpo8UbbS4rNQxqnKoQtDvcYEAlW
kUiRCe7SGPgNpJBAX6GeS9BZTkI6vF+7gz2gOcPHB+sgHJBgsjJbIrD1D8i1g8pGZs98bH6ukcnD
pz8qR5A/6QXcR53loByDIl8Hgmz0/Gu7UXp5wQ1hCgIBmz6owgS5qWTMJMvOpFOdThioSjHJ6NvO
nBpYKFRebc416ZSQiQAtkH7CX2TQLo1PVjx6V97fa6wqNtHqs+ZAqdE+W8vsC/A3KiH8EA9BSxiy
y9q0uI1cV6iGT2YAOSjAgENomX7t4BYwO6KzC1/Mn0CxVE/OWHsjYpGbJROvxfIm4FYjLR8xxhOI
VAXh4n6AMZBNwUPhAelETSfsOo12a++AyAEeQhZggXJWSL+sRPhwO/OSnlJI4piKxdNe9bIzM5It
mH2P4pyLwqu9p6BS0ZjjgDOoT4WBBSzphGg3ZL9Qd2mt3WVYxLROgGvOgcPc1E8lbDoANXwvOOFQ
4wocr/9TcDJgPNXQA7XjioHI9KBycBsGhS/RMGUhSGtZEaeYxmDmYGfVc64LRiNQICC0KexOrmgy
raKdRKYED5VcI5uUr7E4V/NpkQkxFwAmqCYNhb4a1bA7sL1gNIQx18KW9+YyShIvMEis6Ml7XAaL
ZYI8m348cCmVK3wFItOctf7SnE8wMWi7P+3PvIXBguqznpq6g2qKiqOSbOq+L9kFd3BdYMjwY+Kb
/Vl/IS3g03VkHfNJ3w906etsqx35CKrGMMURT6g3xDxGakGKQu7KoQCuiySJrcTBAn//yxU2RnyU
jGKx2oD80Lyjg8AbpenIcG1Uf2R7AwQmykT5eD2ivvpHpsGMIwDZjGo/TzXbQ3O+V60Rg6cF0vuj
0K/qVyw/mpfA6z1O3OWRSeRsCdIk6VZptmwuBydxzkD4QHzBZ3s8L1k3fjP3fPBb0Sw+mweY3mje
XhZTO7dPR8N2mAb3Hq/KHxPuPYeyukj3bDUrnMbqggDKwQ09C1gX0dhwyOoQ48RaLjwoL3Ru5TV5
xQTUy7+rRI3f4CWJnRnSAEq0y5t5DpjCXawtFi8cijJ3AviaGYWCOjiFs8XRkkVeqh6fwIM6ND3U
L7z3fM3REP2x70OXQJB2azYd+WG8RUiwoTfPOBfaIMR+BMxiPhAGcDhU9e+5WBrkJ6ATENivzzXU
SGq/cJ78VHhDQQTm3dG3OUXmRGQGlBQ3wJMQAetPMUT8Zlu63zLG1n2H84p2ol9tqo36WSXVpEmn
9UWCo6Ke2ZIafByEEdgq49yQoqXHthaLj2RE+tAOKW3HaADfwJYvZjIExXRATaATY2Cd51ixjMnJ
yGf5mJUl8li4n8lwFGMYSf9R7PJ8bT5akhR6lnk1RyineJxaJG7Ztesg3BVXDWpp/d3RaydjfMLj
akfKQxu3q/fGwNVkStYENeHJ7BIZzMd+34ETgSsanAx1dBd2uyUyK/Es0DC0cL44e8ASThjNxAza
2WAA62sS35tLy1OCrm9NBqdBGkonsb41EIsGi4J8mAXbjxrNNo9ZiZwPi0BaF8c3CgWfwKgnP1BC
IV+RKqe/HZ56ASTslTanPB5K0/IWfGZvqDINI+ydbwFnFfOQv2w4YWGzBrledTMieeYttlzZyjZ+
mJl9zdbhpf3YwMnfSZnMUgAqWjrKMjB9K5tSOIb1TDpK0FqHYwU3SeCnwKnRv3Biltk8WD5vNT7d
MH90R8/mRuKFfILWfp6htw6QtGUTThYqjUZwMXXOlh06FY5yOljEZDbTv8OaH6AyjSrhyvj9jOIb
gZ/zsbx/DjWmS/k4zJ3P9ct2uveHt+S8bzRFCS3x0FVeW1IqHcaeutCOBWoEBO8YLzL+mUSm29fA
W5hYZo6JXGlsdSeaUnRHZFb7CG4mAQa2A81m8AHg6H/edpzur3pUXHNRTnEhG2scyaN4U5eLAfNa
biWM7psa0AJkFqptrqOdvO5O3S1lRAGXZfc9qC7M++lwoU6ivTjSIGlgWfFbk2GXZ7yMzqCXZN+c
/PSe6EYRqxmS8Z2geCKnhVpXhjBNwi3o/hWxx+rjv/w3xGRBzou91+KLVYiTz7pN6uorma13krbm
JaBZoNmsUUqH4kCgIIKpN9aqekt3IGugMP+yeO1Su/JlsG0vMsOrru9LIdnGSluH9xfPI+C5W71r
t0I8Ae3nQVoCKWz52lU/2Sb+CdbJIbmb69fNoLeeie4KGOCXEIC9BKnUyjrEc2XHUsJfjYHKMfjM
1PTzY1fbz2tJ5gaaDAjU4P3WTBRogMrFWom4caeKju8U1tb25fLknKzxITlkMEqx0sMvYdPcSbVF
mfxfnUmg8KrN87e+fASI8L1/gT5O+vKNYSnB2dfuzQYuPu2t4WZ4QBXcX+D3U+JwuSkNyQkiNrpx
Ri1PzhMQ52DgqmhDgr22D2Z2cw5m2m64H/4NkLLjM4RmB6Xe3drqK1yQcEIzz/E628d/n2NwHsBF
+9POCpnRsX8MfzPUlNHt5SaH8qRdzD1tRGyaixHPxQVj5XDBgr8oFuFTfzpUfWBv7B1EFqCR3EMM
Jgiy2d2g7YrJ5V1d9auhXyyHvnxuz190Ix9SxHPIFE5b2+euDE8RBI3a4U+5pCIat62twmmgAL2J
e0Sn7Pa9PG+5a4xVTzrK6/SkY/lIyxtRTX9Kd8YNouV8sP96Xy/b5EIHaZ20+2cnnb6HlmK0/SFp
gm6+fa0p19PL90qul3Jqkc5RPLBhDFFdRmtR4TxImcgBtAfZliko2DwocUsIjchHDgOAJuIF6TV2
ZReW0fAvOvFxcLaD3IhzGDn6WaUSf5jwnwlgFPjn5xUIGFDtBdbyA4YG8hXWI5Xe6kBkcXHrGtx5
OivzJ5XSKpMgo7EmTVz7Wep8X6GtuiZ/5TVdqV+G1Trg809qF6qWX75YtD0Pyp8F/f7EpSPLqU8f
t7/FhfOR7WfiJHQQNTo74kTQXxxQToPrIVCiZAOx9Qa/F2XTyoLz4QQDu6TVjPL+AYqt0A5Bo7gZ
bOoMAgXx026xLZGpN8W/5FS8QlSKGv0bUvOKE/55Bk8xr/B+Gf2AB91eub9/pBsxvtjQUufNsK/B
8ob89fr9W52j4xCxL8gLc8oI5mdxKYDSeSahbLdlbHPOwvcQwgeZFr5fj8G1WfeHXrPzjYIKib4C
9v/ewLMW8mscYa3AOYTg7S/+OEMIsNRcaEGwviPDVB2QeYnzhkQqG8t4sxwrdEq6rXO4EE3JF/bm
frg0l+bl6ZtY8fpEo3ihL60z2eG+h8r92XfQ31lUjx63h18akexORJaCVw+MceZM43zCKFE+klZR
tHHWk4y/SXz/OHURUBQYfUJ8P6KxYWWKM5iLidWkacP35sK8JRv9/p7+hNgnf/z5XT8f5KwhRx32
VL/NRbrLf8M/ejyn4R9p4429/jw9b8+bvK5v7Ep6GjNEC6xm8Gr6Dh/ny5HMGxHKA/RFpOdkIQA0
ueYklkNpRW77Ri4bO5TTnym/ALAB1PX+qX7Y1mJZGSJagiNoraPgXYVcBoRWFv+SBICyvGQRACOK
xoFDvzHHCoZyCZvzyibVZiVy1oPJ7gf8QmWHAATorQFgmXDROipSF0YSiEhCoQ2IzFNQmzkD4E+g
JcQ3VIgiYpLT8dtcK6AP+hQfrNZhP9Y2e4P2h/F4hnxmu0cNYiu3z/0DWszVZfFu8CV8r4s/6wEQ
/F4OHmzXz+N5NFl4QyAFO1wne5liD8oiEgjMBsiuOG8B2aJRmo2sFPYtdetIhg8KSYp6NxyBjXXU
2JviXD9o22lQGvhKxn9+PqIr7R6T9gjDxe1+I++a1rYOpD/BcjiyaLHQDgMcIDf8gNCg0pm+Se4B
XFCFQ/OVZ1HsxH8RG3s7JAz9DR7psd8oO20NG3852Gi7bjtYyWuiJEF+KLpXGoarHDa32hTXS6RO
Hd0ZcDra4TRAeCW8Ce0hGm1zpND44a5emp9+4NB745KS8ND8YSgid5j3CkETUPVA+6S+tCzCHxoQ
DacXOYNxIqEf4qR6wAQMnB1HQpkl7qQgs+9RSr8HNEgZ03YBbSZiltqMl+DGNocsmjXmGOC1Ji16
j/6j0H6Y5idvK0Y5EqSgVZOCBiOdhksngMwMTmDivO+sM+IYr0TEkW7ksTnwjkJBScEAt5/lLmfA
qYKGH73GjTQOe1AWYzCSzKlaz1/mHDoNfCKlHSG/pPaksEc7ucw2gxt18+65e+2Mk3lVDhLs2MwR
RCeqTp/a4PseVSFzN2xl6IDHv/xq+/yD9tSxh7GzpiXGDGJ4yeTplK40Y3DXEMoKGKQfYwaaBSca
rA12UcZGrEegIEgrWhqgVD1vWynIoEUQSDaE1TyemIDb7pdTiJDPzQee8Adu7JYX8JL0l2NJu34h
zzGkjMwem4oT0mFYiBTpJjp5xqwpAsiGGUWdTT6EgZsouHsRjPhs1FkkS7mdHaqDvuXMVgWMBHS0
Ch5xN6L648qmvMVfAJMKXge5PfnxZ98eiytQK9+jaWF1i+4mY9g+ayoKsH8eBsrACSpYwLgbc4Yc
zUe5B8GAwn8U6v919CuduH8qeYt6U7Hp5Rhhw2OVR0sFEQsb9sbxlLOE7+292HDZiRjGv/ZJ/MMq
ZQnEIfALnsvOYDAmchCIQDktGJMvm4UH7YCLmSUoX8Tao+LmV55+L9sFTLSQjr9DBxcMFX2tCtJl
LFi/7ZvRyw6/SpRi4dHPIQaVpv3iyVicEq0HmwfwCsqBLdXelfdIOjU/nHyy6MIAowyVCXkCa4QH
8a55FAuH1sn3jlaRtkSI3xhtPK49yAhkR4xiegE9AjqluK1MIjpwBEaIKtzjP5X1R2YhHHgAqPI/
5ZpeQP7EiRr+ILAhvrJJyZmeQHfPEZeBQJDL9utEbkbY7W/faBbTDL3mf9xQcTb9fhAlAfBwsJG2
5Te2OvU6F/tpTp5IIjGXIraI+CKtMpw8wk3kg2p5Bd9HfuaZiNB4cmmVeMM1JhBrWpbr+AA2MQsP
+io8EMKNLakIXNeVtTK2wTJ3g4m2tlbxAVTE1lfm8rMIl/lMnpeuNtdXsde76WSuutnsBRsPP8Wd
5aMn3Ta41oLm7XTo3ZwhNig3PxVHcLWqUJYJqWm2irfPdbUSIzc5V8s130CBqhbGLMA20rwio533
DKDMVukaZaoPugpKK0bgGb5hmxvU7yLTxkCGIdXg24JWLV5QkKFjfAkdYadr+YMzDq6QuSlsV9Ux
5DWj9XM9BDCJ1skKdhWmmUwc5N2wXdvjZ5mueyGXvMUz9sacXbUQkmQTU/Qnv5jxfuBixQw/yvcx
SslkxREpekegYywPSlXtbt3YDK+TsUo4i+zcVeby/MWlU+bie12YPpP1o6DhIdYW+uM29GpXWxtb
6iJP3wplX+aIOykuPI9F52esIjIvbnDNU4gHcCfJpMWTlS7mDPyE17JWpNZuZ4ebwiODsz9udkj9
0v9g7hBuca3lWplecgyPFYHHVdcRc+8wBBfDr6KlmH0t5gGKyyzGA7YLWGfQ8TR+rjLeOvDE3+vM
XhKP6OFxbtRf2RGIW7RO9+KSIinEK4B7/RQ3lHmOeCIzFYnkJV+Lya3l+jOP3W5uuMasWLRTXegi
CSdvj42b+9hWLtIdZG032XBsVAcuZLCON5X39KMdwY8Q4qc+HAv+KVgx4rkaFlW/hBOBuFQMC69Z
NeKloW1NeyYK2caspcCg4ejHGzaNuU7YFpFvzo0tOTQ5NluCMQyePtNnBgL9Dj8bkFhALDtAXf5c
M9CSJStyRvun3NMpgJuAp2qx/adrnJmLBv8/YOKYj8uaBTtZZls+9+xf2vY9ZttqdWOdbHGVWTYr
XAKGiwKCq9BhcRWFZHPBeSK2gHgfhSN2rah89VVq33+DJVCvVyKPexc7YyYuhrU1cHjjMKPeIJUK
2KzKXJuzENboCF2di1tgXvX23vgnZF5v30Fxtx/2fC2q+Lmy1leke6VbusPl/cvMBRLV1yKfhctw
Hi9jtjrpquKL/+k2kqOQm0a7fedmHmGcU21ReNAs3PAn3CTEB8wNNtaKKFY1FO2f05BSG2Wfx7gu
JI5vaBVbg0I2PMT8QJuLsIIalU9pbH8HW2qUkkr44wak7r3bn3q3wE+GQoUYxc1hjbNVzL26GmxT
l2ryUHMq+dQfS96luZTngAvyfEDQUnhGUd2yrUxKfY1NJDT0IjgGe2U95EKRuale6g5WQ35xsFF8
aCr6JpnrG82XfcvT+M/6UXx18xIchNTNeUnFZ2izb3jxEgIVV0meg7QTPEXA3gZ0Ih2LF+Kjux8h
F/LjENGltBXR09jWJ33FpuSjD8RmpqFO1/6Xk4LLznufi5gq/gYSqfdyoS/Sk99aXJ/4IIKvdjG2
sWds0ZoRK6AN/pLArXGTwLWaO2NwadWtPJiIq2tsYe8MieyED0ehkve4+MFS3QZ4E9gYJ/IyoVfO
CBe8ZDkTF0SZN5gBuOJdsNQ8VLGjp5/uSh/pGSut5AHKvObMiD2MURfMo0bPjJJyg9B+Zrnt1GCv
dfMaVhL+CMsbtee15xsIsYKJwy4ptj0DdZvVgG0Zu2gE5t8fXAkW+qlhfXZuaAPsHfKdOmOX7ppD
gm0ItpW/yOQJEAVSaGM2vPIy6K82Iv14T0vfmIkzIiRKi/hcrAT9XITk6gp9E913yr79d7iQbVK3
0Z6cJa5F2Hien7/iWVWIuDzJIkNgTPgRn7Y4fE7hJmTNmWsJhJgd1NLELQgxJoNrGwKN+EzdnOM8
WJCEG0jyIryoECn54muPtAvnTnzDhUifWGkzu28McUFFLpljZQIl2FPZogbXLZlZk/pi3kE3OvT6
yFX/+3wlATDdpTtgdrZxtfh6BqEJX1MocxyQ2D6iWyT1FNci42PwETbQG2I2JVHfJQ9jt7MnRRoA
gFRya39BkdzUDfbiz5p/huxLcSC9hiNlzopw15z3y2AvbWn1+WRfeGFW3uC/2DxTOkSiGXeFKEno
5sZzT94eCE7B5csWaLP5RARQV9wydcZl41Niz04A+hfd+QVy6QkX3cVJhjAiMgpr9aIyZWsmqPKC
OS+t2SIMxIeQhSytWIUEPZlR1/yBUJvXrhYk1BTCGKguMcDeCz1DA3qKqx/nG+Ab84eTLecxORN3
iFbSFLW5XyRj8qpg3bsxR2O4EVEBtO9AWsSmFf+JsMbaEy9aefGmd6Ndha4dpqJXHZpD4YF/EPM2
AjfxmdUM7opvjC3Wb0/sEkFqnSwDP1olyyGnMaV/vxVpEpW3SqwGkRO7XuVuqGw2Zc4enMk+MdeN
yQzAq7wh8eW1+CxIGziaRIpmbTNe+UkEF5kcJFDvnhxejSNOw8wTAVZZi5tIJSpSDN3TduqGLG1u
eDwNYVwEcrY4Phg57Kn/TzJepAgIUeY6CYexUtZkgFv+7qLxktwMQVHca2vyCWwbVgQRjYwvn6nc
s2CpizBO+CTUErfCJXxADOoJC4pPFa348EzAtQDiuK0x5juYAxwE4sfB+wmIKyp3QJxgHWfRwB2w
9RkPIABh7k644cT38p34OWuKGCROFW6EJ5IC1S023AyRde4aD3M62JYGkQAG7iy0bxVrP+E/qo+n
L60KHreXgHDJfpFvcvfE/sv9lsOwYii27nYwRigVbg05XUHeIPJJUqOVhTpVSKJEllkuhaIQK1DU
d9ZOaBHEIGkEIks0QcgH0dExxiLBWcQiMzX5HcojZIRA7qz+ZCOsi8RhnnI+Pn1EhCzl3KfCECFM
bAhKhAEhpVsSsUhCxUImxyQfCBbCTIi/CBY4wq5ef5GOOwGDKkJHBNvygqMREU1sNnFp3nzylJfK
PGv1y7KY30XumLsi0nPc007hrhkknpBhmcXADQnWhacGo+IAE1KkE/qqdq0V2lUyImvFKSIezd3e
itVbcr/FM+QzzmpyBFEKCC7oa9FPOU/leeesFV/3xLqDxT/T7HXqijRVYeIc51H6fykd77A4SCRd
p6cvrgyB3/s1GbrBnjuULMuO83NIxVJ4HDI27oPcctVtiHvtVF1WfK0vrz8oJCrWKZwgIs9pPdgU
DdujZ0WIICVWRbUQpwPW9ySgImwTq0OOKxLCjjnkLQMhhD59Ifa32F3SKp5aeGroXrcY+tUyZUBL
u2zm+Qpz6226irbWRmF0i74xPJlcgALaZ5DLIp5rPtgVeYHumYwRmxFl7cSB+Cmue35CQr8F/oOR
xfl9KU8i++EvQYk5hjVOmV+J41tbc0qX7FARHrT5750TnoKLuCiqN7JekiHiFmkFaaxYVUKxz4R3
FoA41MS525Dz5g2ORR3pb7EiOm6TbckxmO/Rd21RCWNmIE4oRFQIv/HYOiLgw33R8uHy0YEXJxiS
DUcse4lICsHvnz8Q1gfHAdK74ig2CVsB7xcKvOKIMXxxhL7B39PxtnzxkPcD6xCCMoiFehbnoNg6
xPjNkBpCvDqF3IY0HRn7ZynKKdJq3untQ0Kd/jIUnhtscETnrI6eCCHKH9HA+HdGkEpRL8WH2hXR
kfBEusOiVdb57B7MTuGSfIq1RyZD7mmy5sQKizf3z79LS6ovskGx5pDrs8xebihEmKzuJ8Rt1r82
Dw93krh5uOFdTETmL0rDdI8i3H3NEaL5dPO0TbrEpAsbNQ8xPEXRd5Ec0UEhbjnqXAQEaP1c1Kji
guPgG40QpflwoJqjgFbwMHgRPJDFgKuI3CHaP/eiPhaWVvgMUdAgPhCx3iE4UsVbfESCMYH63zsk
d+NP/n8AUXsX+QQ2YakmwqlB5f+ZJYR5kua5SAD6WbxopqBF6oxIiPXYpNxnKLiFbkc9M38HLR0B
jbuiLShr0W7Tu6ea54wV04LQPWOD8l9J+EVTLL6DEIGfLtkQFc/k85f+ymRIeFZRAYnfrOc0/tcv
JFzGjj46M5irGeJHV17hrLtUmHmNvhS/KYpLpsly7ZSFhh1NgGOUwa4sFvoMf3SR480oAhcDt3ef
O8pY8mKSBEJaiRcZCfi8WT5n3TRy1bG8rOb6ophXS8nrF4Op5muYnLW/T+CteccOlTwILnQA4//R
dGbLjWpLEP0iIoQGhlcJJEDzaLtfCNttI2ahWfr6s1IdJ3zdp6/blgXsXbsqKysz1J9qlaUA/qNr
dI+6a0jGbF4dw5J0J6wRpMMkzH5pdUXZ7zkCyG+HFll7MXY/oY+RCV9RElEGnHNzVWzdpioaz6Ek
PCFIrujOR4Ca3ExtRPTXGBL894G0KFGZXflg5zgIl1ksspRJTJc10iV9LaEUwnGEXY2uC48KNQJ6
isH575XXhxvf7uf6Iu1NTgrJQJSvT/qJrDAq1YkV8Rfjm51FHiS4QiWs9KpSQoUOJTO4jEjMOH0e
f3qBTg/YinxVybxue9dPCS3OTgCIalidP0eeq0pW/TIHXShpQ8CI01t1wVsODNHHywvoCcNjqNPp
AwktfgzlF943YKzUNfYL8FD20go3KjEqeUHNn7GukI+x/6L2nMxv43ReTVHAnmbTy7ia4rUWVvzd
mDAEPTPC/bI1Ltf76MHX0RealhIAPI3t0JphU4LRUkfzkngOcGJj8pQENhIEJZcsZInambRVsVNZ
sxnosjussjRiF2kPEXQCToRRtS5JUnBqIhckpw5UOFPGkUY5f4/BUUF+/ETBTso4/DkhxzsDwO3X
yCuNs3dd/Rkx12xxDAGarwRn3Qj69IBJhxAvDdQIUkLLgWnWbmS/S08DZYNIO8YMbyikP/AThV+K
4gBB+ShJ2vDKhoMYpbDPiTgCJYFw2T/xMFNOAK1AlCbGnLSvnQPogaAdWzSMfx1eniY0yQxxPV4i
DPsasNTjI28OSqqzlBdAiwvMDJVZ3ny10dJjdbrhs43iLhJ7kDt4jtRy+l4Ea/q3ETkMCb89BB3W
eySMzYw1agfTk6zcjeGOGXkEuwzs2PlzCG+WA0EXR6bEdYHfvZ7TS9GQCkcB6hzqTUrrBi8sTnCw
IhZpMzLR7wEUIS3IpxTCJOj6NAOyRewTKByYdAN/5hE2qKux1BG+0zrUq1AwEVhVwrEvqVUPQzIp
hoSDnF+Qru54nJN8vTaSQ8lAHJvY3yhxENiLSYELcXeJljIyDq0lA8CEQaFhBW+fZT9V+CrRLGQk
55N7wQ5TRqJqqf7zf/V6gO+DfIiejDkGvyVOE0Rq6lziM1pPVzJ9YNlAfVngb/CD16n/+k46wDnf
fidvhihmBqS+5ENKibkBLOLeFwqQ0siqKFZZ1+M7kZ4aDVkSdnnDUaaE58GwFWh/yb1oIthRQE33
tfXT3gJb8xyl7Mwm0QNISSYErL2OvBOL10IWU6EJhcX3Ns/u9Nub/zsTOhS4zvL+niA/odloAESk
P8AIhRfqMcNX3WMmc+MLry+NTlF7CrtZCgUPlPdOkSH/X8jyj0FnzsjwRHugQofM4jlwTymSaUrr
tlL4sX3y1WWnlfYc6rTaL4y5AijMRU7oK8/1SH5/nLfpPQhKkCyZYnVCnBahRZgfuDfFVRxS76mu
ugtpYkGllEMgrWE2l0gUGJSeCaWongx8Fao1cmmKIwa3QlVeFl9pcU6owNIZA1QEjFROxA6YJxuG
ccI9aWMvskGbsAeM58aSXuVpsl/V4QW1nRksy5kZdSL5EkI6KCfGtjW/RxLUFFmlCqAOctpUAY1C
oC0rTEc/MWjNIejMiEFjWs1WSLM5tEIIMfA6unyHDcbHVAWlQc5hDApKDDyyLzOAbiQpJUzJKcuu
oaDOvhXwKV/ZWdpJEOVZnZxpqq1YUar+hYno3FWKinLZwgJTA6YjKY1BgWgY8P/Q1uKm6JN0NaRl
zEAe//wPx2umSXQep2gkdbkU7pemlBjlmph8WlwpHAlcH6c6hm/YHHZGnWVvmQLGMcYSPaPuPA1v
311KC27I6DkSr2Bu7ZlnIvaClgPUhM7HP0nZBxpTHGCgw8QSAArev64O2JdrSSgA10mULgEAqKmv
KFVOOyhM8i2q4XnmgWonIIkx/fF0mm+JKhGxBJEoW2GCz/2HxWlMVpjitZI4XrHRzihnSVD8zUGe
QHJp+yEJji7kRK5b7CrC0JXEoDNRQonoE8ZdDgG5JPIqvSQ8cfoXG5j7nfcDsU/8QIUjqaYr+yom
74o/8c8puHDMYZ4zZxLLDp3VfnvBqRdVki1uVoGxyH6MiYkynL1+RIg9k9al1KUYtyxobZCG0LFQ
RqCkAWUFzgIpQND/AEkRVKbDAhSKY0M3T6mXki+WBfAOnTStBUVhCKGCsbjNLBHgFG4tFbdAELTr
+CGkRYkxijMKIGQE5FNsWl2SLk4Xlc4YC7DnUjBwEXXvzk4BbNIph33QzItpHegAbPGNfLzelqAm
qn4OZijk4zvSePe+Qx52ZCsISDkEenDQxfl7MrlHJcOC+5nW2DPyc7r9c2gBDtAM9GP+mdlB6kdl
/bBtSC31owIjakJMZ3L7o9zoNmVMlMbqBZhbcEWxpnBYKtNWKZZwf4i93B36m7pV6TJbq1MJdEEQ
hsxU/iGHJ/yoWSFRRzRMGXfKI9aobi5541caMYwMRqI9fByfAzApyuFXYqlDPGcBd9Dw7EyqD5RG
4RJs2tw+SftL5WCPBjMTUpgF9EJmTmCY/OrL9sImLyr46KBKy2K5BA6mY+Niyze+0qNybIYZUAWN
eQb0dZuVXND+ldbbPUTsWCgdj107CQFD6k7B2pABtYt0A17ggd55Suhkj2y5fq5JP9P6cYdPBW6i
Dy1kEnvMtgBGUHZGgoNc50xI2i8QsSInAbs9DIs5XoHcAVoRgXT66BxQwtBmGBZ85D6ssP03zFg+
LPIReqHaH5q8uZJS9Shinqh8hApwWs3/8hZ8KoFmyX26vmp9uGXU1pDWCNcKQQQYBqvmxrSexGtj
SvShTuhQI5T8s/6rev4V023+sQ0sB1QHNn7kVRIqESbrUVnUaryNzsQH7DxZCgfWp054BT+aVrRc
ESPgzHnSzFKMVTzR3ePa5upaj8wNiT03QdFCDaZ4dJ6cJBLIZIY6llJZYDqM45AogAXWtECQLf3N
6NkZFFY1uz+eFVP7I55h/IW1WL/giaqWO3Pi93h4OarT6KQCdVBEHt6OY4pgul2cdnCV1MGlIxIq
hOKGFOjow1l0SjOfxx5dkUMawdsRZK1tzXrWQifB6IyBZAFkRwlFak3wVKjQglX0BUo3GRmmdiUh
AbehxrhNlU+oJ6aDmujDUAQwgMpOqJBscnrkWE4cSItBzmbwFogPBc67Wu/qKiK4iVOEsGYSJhp6
tLV0p0mF8j8pKZRJjBdoK7BIX9czAG+DQ81hqEcl2LcZPayB3lLvS5LiSp9Vu7kE6N7EAP0lD8b1
egULQhAylQyZjxJzCp1/K5dRuCEZEnLlNNBDRo2P1IwOzVmkUBYIyBE6lVCSQhK30OnDgYikEp2w
EE0OhlgkbHKBDkqmdInIeJCVZyqQmRYkPRHM4dmhrkalpSTVHaIlytISzq7VzzAc/6YYquRZxTiB
ABmaZYqIDHO/bGQtF2Vm0hBsRdKJ4+AH6iGRRi2DrU0YJbaDB9AUJdgpC4YlPkpAy2hV8u6fLBs6
OnxqBwO4qR/PJeupvgB4flx1k3Y7K2VADjCDuoT+CctamIxSBSVYqDSzgtAMBYa5szjKqLuVAF5P
P4ryNvmEchf1COG5JgQSXki51UIpPn+GcUiDiZF3l1+vYDJ3oq7KacGkeFE82BWqiw6gFMdJTucX
wwjUnElT+TIlp0qABk1KDiUBJKTLryI3A9T/N6nPG1TMZu0KU2Pvsn6EOQmXFCAYcyQo/YuZuudB
sJx1TABAwaDQbjoTrdQXA/ELykkODJiSDgIXgIhWgUMvjxbd0kT/TztDCbsOg4p7qfRdH7caHe50
SYxQG1QFZrlVC5GO6lKNngORlIXAOExMusCBvc535e4f76EGp+aAR/SLPIMXU9snFGb6rycA/4Rb
vH91r5QK8vRZzgADunnpioEMgmWza3ZPDHAA90Cvy09jbswbID7yhk8p8xlrRsUQ90PIBdwOqt1G
ACDwXwz5Its0gIB7kABQPaaM0PMhe4fRhIZpxCwiUXuCwpUb5JD7AMOKzf3VEWxmVBhUXrTD1sKx
BMgJ7RU4rYaTeikCyeHSsdNgSKuBfyGI6P+8sjpKThg4JuYrbWpQ5U/COoVSKI7Sq6Pf+KKT0HEU
9pFy9QaNGlp45QpmABvh+JFSIO2/uz/iHsC+4g2oda6uFCU+YCONd3Bckszg8YHkFgQ1HixtVNIN
sTfUiuUp0X3jkxjC0tYmBV4Ou5+MSilhxNB4orXL3xiG1bEogEswhMAINcIYKoFw9ModuGzq2uOb
EnyoIpxTAAtjtWvd2asF5DEKCyzTgGpToI7Pf/HSAdDmEOmnvhIU9ZrRVeGsZgu+ie7zw1qg+Qx1
0SbSM/uvDJyrCKAwMmUqGzgy4Tu6wPUSxqZg857wcSoEytfeGAkBNSofP0CHL5idQtLc8PjgcVRw
clLSOuTAJzDlSChtcCAGEOQe3nfXqEKFDbmpA5BTbFHjFKCzNcLD9jA9bMt1Oce4luyq3526HGWl
ZP9UTRIAOQLBsqn6FY9SiHNUdozztQZfLzR7ITpQQe7Mf2G8QsJROqvAeAT4fmFklK+6RwXfApWX
7wEEg4L/viffRpRcItKqMwFoUUhk6dtkx6/2AKxedaiVBbuUypAF6W7y6LQDISux95C2ZhIxIoda
2BNzYYanSHVsd2ZP8F+dOSt30cNZqtgm62SeYxl/6x+5YHfhrJzZrb+z+M8JpX5j4gY2WrHFQkFR
8UXxtaLLdZirh0F8pVcEMYfNwXKi+lI7IJuD6cAnhEzDoC+i0C8FN5GRMu6D7kHv/QyY0XlHoZvL
FE2nNULzfonI/cSaQv351GnKyClIq7CCf5iB2iAqhKo5O4woiCyBuqBPBCSmJaf8v4oPsQ1mPVQn
Lb/UfShhuyi06O5cYeFwwAMuYSkrDVgpx3bgGrngWXCNELFLCAR0zOy1CFl7wjhq+RQjikccgguG
R0Wf0f0n5o+Lb1CJV/OY/cLyJiyyTS/TioRKHVEtULXQtcOczyZiBOr+V2kGj42zje4ziTgcPjUb
1Xwj/aKxz3zvFK6zWHDkZnQRRZQ5/y2DfcWjdofn10toI4PjvD5d8PhneOQxJWOHzj+2m7xZ8cdS
Dh3YbXSaiSx5AM+W01EjHZwfg28106+RukSOKv/ZZZhge/WkulVCeX+xwWi0QgsR1UCHCocFj0Ck
Ct4WL6NmJ+1TTkZSMpoWqiSy+fltT1McN3s2BpjihNYN6qVKKBSDW0utaHEQJD/9B9IpufyJlhsn
DO0D9YCTqZqk9EBUtMG1VDpHAzFgjqUXwCkQIsAVEDi64VscqC9tTItZMQNwZxwMROM06UTphtFy
Rmus+XdOqOrMvg+0utLpfq0uq5IWPRqR/faLywvq5nbyXsRjUE9XhETwY7J+tRspwVapuELk2DoI
aHzTn1dKkG+dEE+SKaR4XjPedT/NF61EgKrJB3kKdABWTAdRePFEoBdweCNLM8A4Y2HDzuF3iR2n
frg1V4pfT+B9v9rkpG7JlGktOqHKUbSWYjY8QZWgXPMW1ZQG7o/QRMeTBno/eenMWBrTeF6H+cKN
HhM3uk0qbk6jDwbh6b3okuopnSTxF5pteeem6gA7fohZppO4ngku0P4lkwE+tGCRqN0CJry6Apq7
lEW6OWJmgEyxPl7lxIwkhvWsjqja3iK//KscBDWrmhee29DgVOkG3Ecer/ScVIdQIkaDoxvKq706
Yls1lVav+0+HXsfBjwAd/Ubxjfbzn8yj8BeeqW2uCkWAG60/yBXq4ukq1BFICMEYTc++1G8FfRS1
TwFCUPuJA4mDKeOtaFG70MjRM4e8K9kVoZaUuIJK6dqqSMbZlycs5udhcSFVoONBlSdTNsCSFVh6
w3Ald2ru8h5KfnuyEsyB8fmuvby1kN0wJsvLW7rujpthFXUDzADH7XG6xtZqWi2L6DztjrPlYWsv
rJXKJgfHDOL2rLtiqAGmI8Zg/HpOA6iptBPJJF9MQPGa8D5lvZ2AehV4wIWoedRtFr9E9C9ljWAU
0JhASgbkzzNVnpzHJMbKJpXYwmoBoYP8RgZJPQp5oxxcIee9dnQdkZAQdxBGGtIHpJly54DQPX/8
qhEQL9ETEL8RY47XWacEJw2aVR5APcUNFD9vV6kcBzAcTQwKzTlezJvT2AIs0ud+e3pzZgwQrcwF
M7dHJn7HnRCbqvtCzkGI+iEKrg81jvIVN5n+FcefyYrUkYG57lbESymgP6aogCVcJ/TOf1yvNra8
nEuAPjqMlB4UG60NEgJgYkFSapQi6ggEbE/qcXtm0BE0xoBAc+zGOTcfZAQxZ+hfc4GSPw1DkU/j
KRIUnCw4Rbwap1ixEI61TdIX36xeIe0QfV2xPHUJeI8p1akYbDEj46x4QCFaxHTdQXFbrwSdRvGL
myBDI4UhsWuVrhN0VkLmRZ7rLmgrjxFhn5ij/a47Z/zLmj+jYlf0fXZryPRIDliQ0/bvQQiIA/Fg
YEJQDNwQbyeqK64LOuEAByJ5flFYrJERBwpAXx4XRXD/NxhHnFvUGPu1yEccUED/SSRekmKeqgYx
XZ99zCO0p8rolYsp11Syq16bAfOFdQqThEWpSMjYD9QZMbVUWOzXAs5KsSjO/Y0SRX1F7XUVQPr/
chwC0YNUQDHP73gSVURJabAD0v7KNiYVQDxVackZAW6f92VSTnbfmrkkQcYmXuVzk/mKoM1+Ozn9
9ricFzTq0nXKDBB7zGJ/2aQ8SICSYs2Nyc7E/6UXOmRM2dTmYUsZmh25StbV9DZmBdRjmy/tkTRN
SNq0LVUW6/zIgZfFEZJUFBUiooHi4kHZJZPYkxihFyR0tdjIK+Aw8cx3przKnbWkeW+v61+179UA
V85EnknGwHR/UNBHAuiAkEiwJrzS0mayM8JqhIUmiykcFJfpbpdxGVfCA/umYS+5YQ1tgPCSLVvB
cVrPufI/xZ9W0H3T7bDO/VZQzo/Tcn7/0Z+3txg6/LqYWrP91lmB2qgXhiI+WC9EDYDhlUYGQJA5
J3gSX0+AY5UzSkBUQvBJeIXOSM4Gw/SFxqt5hOcz1IjzW7yIPwTLwjaiQhHj6Mh5rINNd5AgDuuY
Q2bSZTrlXX4KlIMz+1u8/XKGKDvJpBq5qpookig49OvEvlFJCuBC0Wyy0kShKub0G9VAVuv4NV9H
7k6RKU6kQyKoIhUj4UnJf4kRlAb558usQGGq8y70HNu2V/5EaxmO9Dn8auCIUnrM1aDSAlc23nAy
V6TBMOz+4XEpAJ21vlAaR3DOrijGmUsaA/fBP2au9aK9iYyXLC4czsfZJbyFl5DRwnpzmfSifHOa
JCjaRDF0uc4yfcWDbshRb4U5zYHnmM1CUUiKjLwGKTk769Wpoy4VI2Ml6iDAhyo2hRYdmyKnCMU8
Bz8gIIsalNgl5TqMsWSHefCM7GWxE3+IhKkSA7kzTSAKtsKGqTk4KMl2CPDJ6xoz2Nql0AMQS4Y2
NT3Qmeo79QF9C/Lg4pANdBPUKmom7lKtpvPuhHfUJiUrMaIiKDC39F2StZuXzdw/SdibMr8GFcmk
hs3eYDWIFXiEWmKRGwqTAQME3L5SieJfCucCgtg2U/hYK+1m8I6+Eh1muZWTEjMZ4f3BRh1OMQT1
ZCJOhniHelNM0TEIB6WivehAIFNGZFDCVFDPAY8Z4XkFHoVG6huCIsnWD8gMwajcQq3fMpP9lmzJ
oRVY23MHjNaZpzw08bDIwiYX/hbPiS30F2cf+pcL2Vm6+ATVjOyoFzUTe/mEyJWE14hG3UJ5paAo
pdLq51if/2Y7LuSR6go/4OijHHQHP9A5Uve/VN9oAdigt7xHSgg4oixCXMR5lzzzKS0qbq/oYo9J
x0dHNThE2fjQVzZ4mhyR0+F9uct0s59Vu2TTiT6dYRHl0BtQaJ8q0BmLwzSdGwslJ+3x9jq6E0Da
AXqF4yqq/GZRrQ5IM4rectw1kz2ChiJ1Cpa4w3X/sX0mwOBagqMhbJvAmoVVCwTUWbXT7xzThT3G
TYrmYhWpQaqRFrJclZAUDxsEbe5cvsIB2ZsaQf841P/ItSqzRXUm2GoxAk0E6J3QzINmnk+LL7Cv
8c8DnfZI/BlzlISIOrL2nOA8zedFRHkfPibZbP+5R7Ftcp6dp9kyn6fzeBbP0jV5WaAMrUfCysxY
1MyrqAYY4PpBl+cQPxZJ6ru37bn0C5hJj/c9k3H2AW2/+RV1RHfSaSIT1vDZZ1gXowc39TsuksH7
Pozd9A8a3EB+lNAiW6p/rOpQtaqmLYg31J4NFDgljzosGDy87DRsJH53HijkHlJP45eEXaLfH5gO
lEkiNAMdv3GWE37/MfRVw5VbtQWoztbwjHX0H9+4R5fZOR6nj5Gdoqo06F68GwrPNaKmHmaGqTUs
2gx/TVpFhCId8jeZNTq6Q8NBkKafILNI2xCxRlbvfYhI2M0c7o9rZBUYya2ui8vPwRi0GFFBVEtK
YihuXoYFXZaj37r4OYYtZ8/1zfuEWTsnG1VU1XRXcn//3SKB4cjrDAwOhWOQQTRBZSj2G0y1H/P0
+on0EHOO5sb9eiK8gmiHf8TpBxlr3KNBvRGTug8KqaxJvA4BMshwJeJUmoAe9eLAaI0rJnyxSv7G
o7bdHSKLji5SYiGm7p2hyjC5xMAgJbfLENxb+7a+wvJFygYF8dpnouMeD2ycXW4MMnsWMmgH7/IH
tb7TZ7JCxyiWtg8F+x4l4/ce2hsfSDKx1JlaRFwBrTnExu8oOOJpRaOUjD32ztkItTiEzRrUWayf
HrMb+CvCo4ZS/wcRlzYr7o7YgjTZKBnvUoFFnMRykQf403YloHkAQWLwDwmNanA4YSCj6S162QeY
nrSXUH+BdI5OGVwnhrHvCOLb3rOzc40hdzbfD58XfMiGD3wmOgNGXWNnkCbD1t2LLSx+fNMdxvWw
m0nZtmMP7ivGsRvmsmHucctSHHY1901rKPm8fx/erWJ07qHvdM+Yk/US07eQElhb+0H6km9SjsCs
Pjf58Fy5VWDEkngAeOe5WTt61KnjVaeg7Uht7Lqh6ic8lP06D1GHth6DNugCB7whBcfDEbsFr/sJ
0hkPmEFr4+ZuRlY1v7aXFQooRNwfDp6Ca0bvDLlFrOAREIKsTFYGdbweMG5sooyENAuTy0SC3jBL
PnlephNc0DK6+3XhnwlHhmY9z/uP5ho8qkH1WtF3RH1T73pDzCZ0GFLH0wCSH7l3yvhnv3X20PvV
nMZrxpN2Pr+ug+QmrtUYv/1hDBbhluSXS6KJY8vignFfpBM7jxlczPyJAA7DeigSm4PY9g9vsHBR
SDwh8MIweTFEx7bIwnbj5aZ3fwRdXDk6s2czonkmiUX0dcDmlieY7eYAKRFm5lH5fGNnkJGW3E/I
WpCkOwOoXAgGptV4T3MO1T5n4OwaeQUx/sBe5ReYCDIn+BoyZTri9CzfmeM+Xf0LHrldL80JgNND
HSbZXx4l8iXttf1rY+be9eBpsyUpOs8DlNVaxcJu+yQv1g5hjBu0/O+m9HEWvtgeSi94ICA8iUoZ
JM4c5xG8lcpBF+O65xD1nsPJe1goPmJqdI495tHzW4hyMwNmJP3I4WzdttYpISTDwOoWmAcvR4+B
4X6EHss+HnxIJdsOBiCNz+q800LMxvezZ/SwFdq4+A9iXtzzukzIzXvZzJEi++iZ/NxQsWM0AvXQ
m4fCJuQKmO8QlFntZb3ATiZ2B3Y1rO5RUwWo//EcnU9GYZElcGvPIOixBmCjfbAi8q3pYdVMHwI/
xDEaZIgeEGiqKkAzzbzuHDQiTgjpfqKdzBDvPfWQsjPRG0oU07Ch7FR97uPJ8ToT/EeOyAMyM/m3
Ig15ovnRxxuElyeQoMaFdhjtS4QL2fgYCp5wd9/d/zK1zEZRfIMKwJZGifLct5sR3GwHQys9P2bd
MGYtwxRpr+6q0wwZpW4s73r2cTdOUbkoUcPrG6fgHvfjpx4QFLwzRwWSZb+0Et2OX5ejCzpyCNUd
2QthBiXxKB1WhLjudOrbSMk0/MaTh7JwbfTbH8jBGEhKIyvAcbvOJEODDhqj9J39CqcuVIkaxIDQ
uOQx8rh/YfsVqFwlqAag/QGQiujDY3r5RHYPs7rnRbc4/WplAxtpghvCkX3n60hA6KfM+m3tXYqS
G8p/zlfV83W0Ygj+lETWPvEQJeBx8TyMH0QjaEZiK4LdCNbuJYzEeoF2Gv1fNNNoHSXoijwYmL+j
cIAoNoIh3VnVG5Wj0wUNJbYpG2BSELSQRzz8oDyLmqcd96vGQ3kKudk98hEcH8RR6z4oWwNqK/Zm
Vmk+28BqCR0aJFdvHqdGgbnhcUhwwELjhAN6Ocj+Xv5wBJ4GFSN1f494FyPng+oQmhrczd0NRcp2
ZBaR1dk9Ox8xlrA3724jK+YjCMH3PmeczTkukIwHYomDV6MxTN2RY0Q9vLy+H71RsY+OKAfjmMR8
7o0Z976NNCMKmOg88rBdHTbWGeFQX6oaBBmDyQme4IXB8O4nE+vMGxcdD6E+RtyNg4+eeXdDQcEE
Dhhnxkgylkhtv0jC0hrZnP1o+GAPtXlsHEA8RiSLAWMcBWP4mDUaAWP4HIotxt4Zz8c8DVcNpCjg
wcyRR723ByxPFHd8BAY697Flexy+HExXYghSnHuPCVhOZlChH3ipcBdNak8Gs+3BBdXzPzX63lgZ
4IyD/x4e84bHuD4HQI+uyzEZ3e9DzjEXLAMWFwozSf+ArCv7lrEt3sRVlmfkfxxeyC6AgjBF05VK
eE9idTmaZkziI26LJf0HVtUYzJIYw8H7bV9QzPMu18Hlb8mmQvbw5BuI5mBEY3kUjXt0B6RTRtLk
kVGgwIsKACIH7htM7ZrmOrO3l1UXk2TsmV/abEhoM4NJW61iZZ58xwkLa1jyC9ygdY0aPK1xSXC8
B7rPuEjDTyc7JUNzOKX8VoIgmId4NkSM7Pe5cnjinVHaQ4Bg0HR95xTlePBlg+fDu2Wa8KfN2J3t
e/5llf1TY2TSZdnMkGkkjLB26+eAv0OBQQQxJg6tmGpigXCmlRjhWQsUFHgYN1SVsg82CVW/mYwq
Y5p0lvwcD/TCoNAzYc61+u2CncT9pNM3PzufLJBHidjw6IoostUvoLMj7d32WghUPAcufQHo9Tjw
7v0UsWfOEMRWqKuQGkT/B8Tv80hvEN2yjGzH5+B5YnOGogFdehSbMqJU/9r2mBshfWzZgxTpYHvQ
IJjYkVAWhkXoK9CSULQ6odWH9vHgYPfJjmoSKrYWgrAULw+tYDbeBWMi7AsJFn+7NCsZz/lz3Dpt
j79ZDjJ6g5s7ik88YlkNMK2G/Au0MPwRnp9dpvkhT713if314I5ODceaQZo6iXFKc0cPrlq+WsMH
p2hC9kLE5F3OY+qAg/+44hbmH13vjJFUPXw4k7M1aj1Gz5akcMglCb4NBhdYrODYxzZFrwjVEHBO
8lf8ENoDuqy3dHDoDkqksrkdiU+OCDMkRZb2MszO2NzhD+RLdZRp/D+3rfHqw5EqodkSs8nKfuuv
g0IFfkVW0DL75yxELIlfBD4CK9U+SEqd5c7ltFuLcx7a+2mDDzSCNUcP6SbEoHuH0VU2VYtTa0yf
uPVhMMXGJMg79++GNfPGQaX/vQ0BvPRMw897PkJMKGBxcVeeQbs3MHbxHgmz8y5h2pHFQNoGofGE
hIaPtLt1H3G0xkV4xIYYY5Ejuk3zNPfID21yJLj3PUS2Bo33xEyhhyfr4IQhrysxG/K79OajK0MM
rJ5e8WVviVgZ0omoApNcbZ8/KOwcd6AfG4yx1qBr531w/WMjHkJj6YzMMmZ2ZOz9WxtxMgSBfJYP
+56XsNakcPBz23zB9lCqOmLLc+Yg0FLj2rpnD0o5c9bNc0QHo4fSRmtFlG1y/scbGt8fk1s9rEnV
iW3W8owzGZLhtr8/8U+rxvavQGbXpZMuWvjFND4BNQakemzbhHjIOyXSkeQ5hK0OapADB9FcFG+q
Y9i0phz26I5Ylt89TI0uv2S8zwKisLndd8PyFti90QGxItR0uK69h1QtejWoELtURWjYjHJbkpq4
QnQGTywawiIOnNOsgotab49G0DOHvR4PyZPALAGEKgMhL+rwdeofWbxjdKIOKJLQS/gkwKLEmB0i
6ll3/ET9030jC7TymamZjcMQ4X2JVN8GTMOzMC0SDlpH7seD8dt6CGig6rXxzigWVwPn4setIeqO
WrksoJOUpKAvU1vwnBC6w2jS9mukpTCYwf/2EiCy1MK977c7PgAmsKBZA3+NyNjmGLacF2mNPjk6
tpPm6qdX/2n61Nq9L+LlHn/mq0SyYg4tjndO8Ef/iS9APqQkaGB7chQflzE69WxK5kmRm6EjWns8
f96pkQUH5IbIburhBeHD7jSBvc/f7wNyS0Qt6JldpLl9BSnH4QNNbKSv6SQh9AYRpobFZ/uYSda/
xzbyMIPjX/IQOPyPzO/eRs5t9DjNbxhQwCalYQj3Mx2QmDNLUXzEQEtwejbtHfLYh1Pw+D3i4n3y
iPgmo+vMiHSim4EbU7m7FsMbhHhqltJ7orEBEZ1MDuL+HJ9Tquf2fUTE4hJSiPcvEUmUea/TR+5z
VCBTRKaHpJTlDFA444c5Fdw9Dj8q1SonaCq/RMwQCWhOj/vG+Ko5npkQZ4iQkrMUJaChEYokNdrk
T2lG9anwUYZiIgPXkm9yEMTcOIFtHgG/I5n2MOfjvOmqaDrwDnnElOa8fscrau9+8FF0TV89Qrpw
PLtHEaBpzhq9mNE9R7l2Uhy9EuoELKY8UuJGeG4G8TPMztLXhqBcs2XP8zsWxzUw9aG1a7aMVXBo
p5nfRnz4hk6s933ilSiOTqv9w2+X85Tc6vK3bYQUzN1r4DLMevspsWhpD4ti2TTbYx3crgHvkaXc
NYbPesFJ0uwX5WlOsMgH+8v2fpxY9gioAH3G8+yAFSUq5rV/Xl1i5O9H5yTAOOrIIPjY7rztsfD+
uk/TlmcckJJjuw9bzyHHb2O+IQF6HV04IBEQpUpH/4oiDW8Aj/Fq4g0KuLc7poHjHKUk25eYq7Gq
3kgZEgYAjT4Ac1lvnthefICbNTTb0Crugv6QQ1ezexYcH/791/Sdd87y+OvY81q9Ebr5Cdkfxico
FCWDNkjP1nozovOuhUTaFb8uZBYBzEFq0FdDIM3egv6ZiGcxa/9JSo9ELxpgIHSU42gqsQhYYd37
4EjuiQs6dAfGAxBHGZ5Ri49naPKTi+8/SOa4xzkXYw6NrCHV4EgfsjScjwRZmjlN/OdlBhTk2LgT
DLtkD3y9rlYuA6bdEZL5dRuDIhjqto3vAdduouAVXQns7w/8kir/ZvmPHor2QVrPT3aAhi/iTSBU
B59DCOUHjDK9hAOfxLlF4gwtC8yPBERnc03SHRSYvGOU2Qk72JG0RncIPAekxcMrnh3pYA/W4PUe
/fOIrJWju4vDwkfpXZm0vZBsZhHA+4V1iENJb5RDdN33LWw4kHHuI6rfmKE4PefBYb1nMgjZ7XjU
iYdS3Ot5qeMTjko8ipzpbRGTLuxalMhnP4Y10yY3mKUyAqJL1w5aJLiBSXO7HJMMgJr2EI8vR3cc
mMibN6cP4vI938RXpbr4mVl3YIdZHM/ItvBPge9eD1wpUwUOE1DNqGWEJLlkFM5jZmIzfh25tJG+
TQIMRwX6c6Qnvci8+ydXCTignRM+oS2aHPn9qhvc8hFsd6ptq/7sXGa3B0Juo3MddrszADRkBpv3
LIiph1GL9ZMRssI3fBoGqG6ZTh/tRhZSsqVSwFHF8VvXgJOXf07a4yctS9dLRtRiSgjJjI79Xit8
4Inntdauj1eUMJnWYI8UwZJXQFG3YgbzOoxTr9X+Pedvh3rWKieXxOdHy8Vl3WWMEEFYytFBvuHW
xU0A8jmxkT67BtUhMhiudjfovODhw605osi9zqHL//Y+S3KkeY7xmX/FbqdeuuehRd8FaIpG3y2k
skDD9+Bs6iSwWUDdERYyB1CSxqeyumFTBKa2D6xdBSMUrfuQvirNeky7Se3bO6TE2uiVk9w9keQL
ABUrrEiA4Y8+NxdLLPJyOFO4o16GFUx03e3JsbVCCJs6ptfmlPYL73HzqRHbnzZOOYZ3JFYZhGJA
l6+FMbuTwj1BtutJ2kqwqsB+Fdn77uCEJ3u1YO2eLtMEqaKYmBQW9uaebqiYWoiUflmtYUNijocO
zIBUdj2n4/ut3mRZGCOWexrG2EpcoivzhCUm99wpY3hieKn0yYjxJQHbLbWO3NMM6LXE0rH7tkek
zgUAdaakzAWKKFWDK3tnHO8eH5ct6DAZm/1Agm1x45ACY2BsBaE8i9NI5VWrCcjkCFUpzssf5B5d
JkbYlKCp33CPYIZh+nOOP6rbL8F93w0AXR9MU6+u+W/Rey9AxibX47ADHP7OcnmcSa0w2fio2j6F
cS9A7g8MA2b81WtqbCFGezfMn+SNK9xwKWCA0kuaJXS6eWZ0Wu7G0i3nJU0zRrphH5ICGrx/r235
VTU7l+PHY3Fr/TjF6tii1goLDAsCi1TKz8Egh88jSMDMtpbNLULe9LrJnqv2kyTbinhH5WNUptBp
HZ+gaZ3mIE8NQfQ4LnElbAOiE2q95hSecZk6+TZwtQmf4LJ1aNCdJs+HD5+hnp0o5eqcFG5IBdF8
A0pe7N2zF3WQlLJ3GVK0DZYMP09kPOCwXGE4LI/ZJntMaEfoBt5HNgh0NrbSBaPFEPUNcidKIofS
mziMbjg7tYQqgtuSMX5cP/gJzqvU3fWK92s85uhgu9QGrCwSrxbTgQibPQhOsqvp+TYzyWB/14DM
Lk8CK/8icAP+fQO5O76Bu3g6vDKRikAPhm+mlCGAIciU7ptrdxDXP8dyWKU+phQtxpJuPoLmTfll
IdkMsaW9xesljbrZwi6W+3JaXWenC2ZlaAxGuCNdeh6nVxdBycOcwNR6RuzbtPzqFdMSRng7oFBv
iM4Lln5KwQXYccClqhrfn9OyWVrtSadY94Ba9yubEJozIoRM1veTMH+ltU2xZV4/m+7fWzshTyp8
s+tgLTHhBbLee/uxIJwZFPm38eMYUJ6frO9YoWCWoJHZWnSziZFHemGyjJMzuJzvwxzxduvrdMJL
pwHOIJfJcP0NWsm6TdnSSG3R7I4eH8RtljmrEPT5DDJtRiyYY40FXhBjA2j+tFFsbAdONbRZTqf5
M4sQ/2Y/AaDSDeEYwsHs2g5z7Ktu+JR3VrbzdkkneRvG9oND0ASTZ5Sj13l4aTKKkZNLsJmY34Qr
UMkiFpxi+3Ki8UCf0rvOyJdaPtnPARxg/aQlnQw5W5u/LomzNXyizPWbBbezn11XtAGq5L2VT0qI
YHlIcZcg9sOBid7+MbKffgcuRoWWJz6PgYngMjK62D2jElovHkziut0x5ak7LXaWl0e3FXAeM54C
0ZADjTq79PulOPy3k6+fx9WZqzB6Y/c4ebSGpRGeH8GF6GUMSQBue58qNOn59d5rO/+xdF7NqWtL
EP5FqlJAQnpFkYwJxviFMgYrgRKK/PrzLfapy/XxtjGgpRVmerp7pqD3UXsAosjRZpyNIEkDlRYF
QGMDhttLRfcMnoSI9rwspON9lHoKaOcZS4uM3h/JxE61WzusTfVTAnU1H+xu5ecIL389rABcQJgB
orqQZQAIB8i8GtsXYhP6URQAzUrhcrYqMR2Qpi+IPkVQEYipc6PCav7snDk5cXdUtljy4viMrrb7
VnVxNgymSyrLIlPNTzM7mNUMOApUsMEoOZuF7d7KXSv50Lch4RdJcRuY6u5MCwvFJXKTxy5NA4mo
i/sflswAJkp6LGkLwcclv04DNqBCnr5oshEf0kUxrDmuauWgbJF37kjzsV8H05UTojG3x20W1VZI
EKJNOHESX+5mFrrBsW88TtrdGZnrGvjO/DmXUwlH1Rz4Zew9wiA9/9H3jnA3x2Em+WBP5JS6K2SS
IAIe0QBmEJ/UUBa6xibr6bIr+nbofpU7xp5tn04DY0CcbNFDBjJmur5UMDPdvJoNcSFXSjKb3hpE
xjTVBUL+BA7jADJp/2S4DTvM3akPsuxohm3CWsrc83kymqv05OEjkEiHQd7e7mRhgBi5l/IVjPbu
NtNIFujE82E3z6lK9b7yuMGEIJG0kXoX4GagecPmXFAXs2n6V20lfJLr5X0IwK3is3/HfjWCUiSw
GqjN0nSgKMPe8kVFBdERPYuUyqEn77n4fdA258mWtdIpOj8Yt6nWzXV10SGSLfcSvSIjaGKzR3El
p9LA+J9MZ+DhSSS85UCMSQThqNJJhJYI+ciXw1PzSsm41g3OqpTB5yzCEbW02FOlOS1l+0NG401p
Lr8WdNdIkC117t2kOD3pcRfESAYYkybeoD6U1M6lN+rdgqizvkkZPSzxrYcKSfFT21LmMLF2CkFI
iTVvndgJDvRRaJJZBqlqCIp41fa+CsOim1apPzZs7KOT1K9Sp+s8qbdZBvMxQVFgoRKPpn1IJy2w
EPsBTHBHJGrntf3SfBkSBvDmK6hfgVrBiv42II4nB5VCG/0tX0NINz/6cNiHVKcIcHeHK3v+c7Qd
lEUmujKFDcXag6o4IxpfU5Kn1Uk1WbAKzC/5GcioDcGcLVooilLAA2QSp8/GJ0K6d4en6jTnH5pZ
qjRqkQPF+LrTEKv+kipPF9Vg036NnZzWf2q/K1tlYnVOCucN/x0MKcZO/RebfgXUCvMfxAizCQ7D
gqx8JR20aC89Vw3E8cqWsOHPPQo6WHqjjhrwvk3BizZNi4XXNEl4b5o3evlzA/yqB4lXwq5ylYCP
oEP6w7P6uT5Xa5m2kPAeKdZZRJBncvY0vDUiMSDy7VH0SX+Pbl9ECN26a4P0udxhSSgFUek2lOgJ
5MuOvojCHO+FPqExJr+UPXBqxmuO0BaA4DzHj5w+w0Dkj2zxQh/3dKMcYc6jcpiO1oHQkSJJJC/z
LyibYE7U2Y6QoxvQuVVJ/tHjn46CJTaOVsy6suuCdjJ2vT/3dKwCd5V+R/cZ5U/UB73mRL+WAgKE
SjBHB9p93qmtS0FMlbVbqLApxh9le8rwuC5oaeu0+FnTyrnc0HUMz18HWRplEOBkeg2CX9+DiNFK
OYnUSdk54hcQUSlpmbZMCy7FZ1kWmMtTDh/YJ4Lo7I8pEyz6PZIQrEZZeJnoZpYiy4kcfDgoRtBU
rY8P57NbDSuKdXT4OQ9rOh2qCAgfsDgciZjVTlsn7ZddOq9g2+1egdR9Rta+wgMIYW22ffULJd6r
hNEtqXp5jF9fgAlZunxSqxyoJUyqzM/Q1sATgEhyjV7uQ17lNNsagDtclcIc4hqD5wqSSkjZK6G7
mMcNQ0sq6kYKNoj6WgHbsSOvuZ0TnxoaKT1IIRZwFgSGYaHHXiSRUDjZiUjtDB76mqcdLcxpW2SX
qtdFga6DuvqAkPHbljzVdyadhiFFdvvxsO0SUpfa3NMVygrZKZyESBTxo7a7qzZeaZCAu/ucQo7B
sYeP9qnWl8ZYZHHPxvRJdpp6bcFvbKgMT0K6KUDkDn2L2vj+pdKZzBlpeHBppwIEina17KUvtzA8
lQNsDCliMrZsHNdk+oOv+/GO6TkeLcG1QLIhi1CVMHa5to3hEFDqg7UAA/z5gaMtVY3MBUprN2ax
Hb6rBqd+ZwwnitT/kLQbwXWpv5Vwkai/xKrIt05P/CMNJ/mUPrrFea77VNEoKTw9y6+wLN48pql3
XmU1vdNmIwov2MEjVo5aD+KdTxMnYw+bCNpgilKnAhfzaTBMm8iagx2wL4i0KSdgP88m7HYSCZpf
UMsHEi+rL30IGB/i8NQIsNFX4Pj8krqQdLfyRxy6978MRKAE+7DLiB5TtgBBtgMmoX88V6PNDSZD
+O+mMwnjGgJeAAQVYhE6km2G/Ba1jEkngKD6qRR/0LcPakvw/lVH6r+NCmatfdd8w/DpUJul5BOu
CmsHSAiSVTQr4O6SkAEzFsGT1mG5Pyr3vbJk+yb2K9SPCCsmaRaGvkjzW8ImR+egqR0aw/Znt0mo
8rrp04XUJPc+PYVI9R79hywF9GTUGk9vP5vET9Azql519pjUo2Y9NvyuW0pZQD95Ats71AXR/9l9
Dl5TwXSYK41HlxUJWKr3a42r9/DpeiZzdiaTrA3ANIPp5cSWq6NviAQikT1osOSOVNuMHdoKh60L
2k4ZkH0HU9dsNI3wa4y9pl1mQCsJZVk3yUWzSF6cj8qHp+SgDM6LlKv0a/Ymdc4r8wn5Fegv3/BS
XCBvYcTiabwRQ8GA0Av03Ig3ApLuQoh3RBNLsIGSFrdBG3tj2aXsRS0pnBKUJJ9g71QpH6wH06ed
QjwO4BfweFK1CqnY2D0oxBk2mk3xA1ZDky/gkVhnAcTee4/Om5R92WgFuBUFzPk+kJJ1VbqV6dHs
GxTBavHXF+PBrG/p1KTMBtOXtcWD/Iv3rH1GumbvJGIBtX2/OfAtb04yQ+h01PArGwfZy22BS+9e
XXrdc1ZTd84EuszdtLIpCR5MEZSt1KIV7rxrGn6CduX9yoxZT8EABVHl1kg8VLCbRZoHvRQ0rVeG
Cwln30kKPVyD6+Wfv2iVbPS7EYyrFNqGqBFCkRrgU4SAGy7TuNMWVfhRSCt20fLpV/Qp633TsisG
jfEfCc6BlHq5QuHYTYHJFaflwgYazdplkNPyDBcSE9T7kPY0iw5aiSiIIs0SWiWGKBQb4I7cHW6t
CUssdIBWKG1zn3TAP2zOdO/+mj1TO9Md1pIExaf01Mrv4f2i0S59WDpA0aP7R5Vu0nw6QFnX8DV2
rFMpUe2ZMEy0fiJErdwXprxRkEOcQwGlcKhl0yFdPQlCe7tQvR4FW+NQWz0VGdcgljaFU6aF1XgA
Z1QCKZZqBPwVcYcvZnPLEIgVyLKxKKsODmuS6dizyWQOyCWzjlsE+mjWMAvdljFiOgDhPoMGBa/u
xY0vwdUjER556eCNWUg0jHgFXD4PkrS08SN4SfJGlK+Hnc69JeU7rwoF9hLovxvK6zgBl5vJ0PeL
dYyFlE4jMQFpsXHw5wN909FoEM6VSwsl9dMdYYB694xoCZBdJK5SLtLzuqTSL08r07doVG3OjIj9
KKANNguPRS7mHxU+uJl0JCxc7hfUgWgVImozBZ4LDq8r/hneS+Uxm1lf0isYlaSJO6OZUXTnJzyZ
K2MBcKGsE0hpUuuwJO/QhR9iwZyB1uCP0ZoXRb+xBRtQAcFeq4QYB4LSQo+WEQotfC7vdNHkTpBI
zh8Q/M6AG1uTPr/nVUoWycmNumrEhjSRWwGtUQyWOcRIR+l98tfsTcKllX5oP0j0y3VDiZ1SUk0Y
R3BH1c0ZSyDfNFyZ3A/prsYM/9YgJMOufGkejQt/1B/ab3mffpHCDDsFWcmnfuiX/bf2E5+KrfYz
7AugdMggHxnatW/9AG0l/qo+wCz5UM8Npd7NE8N1jhpdVKKigYzCPsNNBEGDSQqyBY5G5QTBFKwG
mopA1sKhETQVSyM4EyRvIBJ0FzIovyMLWFU/RDgwCDj54mv9w4U+9+HpcQUx2JOfkeXTn4iOLoQ/
PIsH/2RYaFzDsMRXOhfxbbOPafJDUIgYq5qcf2tBoyg3qSfPzWOM7zUYsypIBgrffAGyLYuPZgeG
fEpyN/xqt+d40v+Ue+2gHfrvYfdattsnaOZNOZzBpm80xSENuKVsQHhHfJPvFTfyrhT8RTAYJ/dy
YpyBvBxaIocZdnrWhtsinUSqAnGJpsLhpKTxEpy2YoL4Chh7TJF8ImNPSnu2K4qWrXTKDqNjuTOO
7aE/0OCdV7i/06mCxuYZn2J0eR3qD2MOb5dbRY5G53diQ9CKHFsVOAzDBMjjTlUZfgYUWlirjDuu
4PRwqia0g4JdyQ/P1qQqbVD74sUUnpTtxHXBSRJ6ikPniMgEYTIu+E0KMZ+CE9VRa0pwwUMC64K9
BLpAl1UYwBi/MkPbSQnD590Ynd9ycwBM4PxwP/ghnxE8kq5ScEVqqCvcNCaP4kNVIFrjo8FhgSsk
KL+ICvhc1HShi9B8lwaakFUHCluiAMdDozksUB8UCKJlFjXmHgMDClsEZaNN0gUQCKDAX71wAxP5
5URtoPvktK4i+eN9cBGtiISmtCpiRBgFZgtTKqXhLhOA0JqiEtpTdUJthLUWI4poZ5Iq9geVptU0
jKZeyl4B+L+QEDxkq/Es3txX5bRZxJtucd8+riALQf8j+ZKfrXLsyB543Aj3o+SznxV/OWoC8b/z
euyzdy10H/Yh0li8bz6MNYElpE9zzY+RAPPBprovvMoA77RZz6xHYoEQeKr/CV1wuHn9WR+1Sysm
lhuCZ/3D2DVfBv8VgoV0wUiIZXqIPsuvF/7UGv8Xnhm6H++tj3CTbMtph4unsNsl/kSuUyHaAeYA
mE6CJGimhLROM1XcKBDPy6eEBQBsa6HgGeGh/ba6hjSKogU/fHTDePJP0f3iwyOkldox2yFfwlVj
WNbrdo04lf/RehntaXPgKCdX4FcoI+Y14vh0LmQhL1QT3WoJ4LPBR22L8+bzp/ms8VTJUDhi8cIz
haF59IuKGut61K390cBD+59gtz4K3j2tEIS2sA7iJVXz85UGb0c6D6KyFa5+kKNUZBvmHiMePILn
xvRfA5CxS5eAOTS2+WhqTEPM0xD+zAo3nabTHJ1x8r6h3O4Fe1q0EnZqxC6uguwlxxhV9pqF5EOm
d+kGhuBEDaKZNO3mJogebmFCdjdaEfljqwm7NVpa+/wo7Ufwithdt5SBlW6C+2YgTZugCawpqy4o
fHoHBvxvjgfnrMCXM12nHqgZApYBqQbvsEnXyFgCNLY+/Ztd0ytm4BnTepsEw0LcwgE/5SSQ/Cgo
UCuJWTf2kxXYNZodP9wjlMf+TVxjxJWxRsc+TM/pE7IcF6j5zMPCxVxlHvow5CA2oBbH0gKRdIFP
njrF1oIRE1YyeP6J9jfC0BPjsiMCtSPiJRzbqQYCiaD1E25MiDNRyglHJvFMmlGSKotWOUIEiq5O
eFIFwvJTOD5xC1Fptpcer0lMQRGYYvWJRb+H4+ADDx0LeSzeA3j1C7NFoVoO57pHrycMKD7hH6xo
f4JkU3XpousKmfQDIz5KMcK7RTTSCIS/O5aWs/qS8lbi/7Ef+0KgBWNiC/i/qQOqBZScA6Y2oni8
CpFJXaBZokw6PW4SCrvj6wK9BCUDzQCsmlbSkxTGIrX19086WlY69brb0mn8JP1SZsOb6PGJKnIg
aeVwZLc+dET4mHUd4k/V136fP+2+3Rg3/QKJWajyoXSqV3yuKTrxoMQOlK99t3CWERU3wgJR3Q0b
JvXNgv8O/goVD2LYDTS7Owy3rhekPvDn8ZH/gkBLl0c6Cb/NzX0+Wr/gxX+ZX2yEHMaiAfZ70/79
d6JEP5zixR9dO07lDX4qmDYcA4AiEKMXRh04od64+Pymgk/BIYMDT5MmKt584mIC/fl+4b8lZiiQ
kC/I3ygO4ufRTUjLwPboGQJ7wEiEnxG6HkwMbyxJ9UQy/PzlOqkpcqxR++bBRCy/2NFpuTjaPX+j
P+kzOvJKRE4pfDG4PDcwLUaf24C/in6B9jMcmm+sNunhUJzoEVvv8m/5Bvd5APqfPL77S3EhKQc8
e3zd/7pfBhd2KccKZDW+9hybdLDNJwsF2SbH63t0oC52sBjh75wF0i4itGpJiGJ8VT8hPeeqn9cf
h3JBG3JuivBhv5pXtiEedKACnILXjGyBaQW7kl/Dfcou/AYylnriCwoOPtP9OJwYNkhgEoyIi3xi
aCGMChYkLhIM8/V+SS7diakh0+QbLOZ6P/J35z3vY155Ud4UMhr9fWhb3Xg0DH1LJcARR6fsyPtA
BONj8G99S03rau5VcWvuR3U6AERP9Hd4B7bCTWsf4tn8FlbaCTGjyRS6MUYQnpmBHLc8GDvIz0xM
MAhOX4tzWhf3bJFjX4v1GNwiqrOYv3xLCH2YhtClYJQiJIX7DqXuTdWGFckRDlkIOisUiJLopZmk
gLljm3/yh0Bf/OG4dZqG6sWEMjk8RsErZJOloTDQ3WOq0pGpEj2gILsnQBf033p3QGW4NY0SjQ0/
nDOA0jfcOar3MtxLaUIjP6q5/JbxgtkzJLCXp0xRyhVcO9MVZu2wbr4q1scfh/Fj/9Bd5U8EYX+J
6TAriNgJenTJZVb0n8yL8R9Rc/9j/bU/7Q+H9jtkY+4Q+vJnQjfaYkCq+yG1ZHiJingLC5gJ/QRC
Dpio7DxoDt+fn+SNu1BKgsSPDLWDS89F8U/s+js7phDHxP8rQbA/gboHOBisGAr0gldmh+cJGzuR
H5+bSUwnR0TnUCAJy+Co0MqcfoCxiAYhFfMXxGTjzuHvXpQWeOU72KaIHvmehUDQxpqEKw+RV6xJ
/kl/VegwuKkS9FsTybIbZKEMKaoqeoZwUU/Bv+Xq4PNxX0B3GdhIEW0skdtwmW3uiN1DpuqxF1ft
cNHgZ7S75WbyPWsiuTy+AAD1byZXSEtnQUcQH4F9ikiSsPdfo9emmhp30bGUCVilsxq+aSOwQRxi
4U6xovlzlEwWrM5Y/IqfsFL5W4Rn/Eo6MO+Z9EwseSf9SMx3dc8Cy6BHdmIFMFNYU1BSlPEExibW
wRb3B7Y8ViYYIWMjDEMDP+GnTcMQqD/62SYiMcBP4ddBs4EFKHia82Ek9jz+SRs6anpsn0xVRoXv
oXNyvgBX8VIoAdnP4ew9bvr25Y8/Wu7jb7RtiMdo6f3u8ZqjuYQYfqAB6msyujIjIHWy9TJHGD0e
II2MNHOKjsRiQ6A6xpR/vzWUIB41piCY9mCLlU25Ij4MHEOexprgk3DuUrIo6S34/ED50K5TwhcE
aOrkpU56tK/EhLCT2DjZ9c70Ocyuxqf5WePGKVxQonV2NGD3CDRUvT5P6o56okXFPiLyF418Wdbs
KSxfDg32c5Ypt57ZkShikMVXEifZZppTRWGOwCFjBSPVY3/jGy6E3bO48Cx+wI/jW3EpSp9pQx2e
Bc2fsFCq87zOnRYOD1XTBjqKzUllXhkeRp1d1KTwdWVjFTt0jKaLu/Q+pcQ+zXnGK/ME3o3Goby5
qKOJlp+MKJtodozE2/NdS8tEcnEg5/eRxDe0kbDep1xKYMorciSyJ43FC/FhBPbLqxCdUUSElP0U
B2VSiZofbLkz6SYLjgnPwc+m8t5lmdItfZLJcKlwEB5TzKAwT0ItGlWS5YqUjaKmps5YtSzT/o9n
8S2LlsyQY4zkm4yBKc/j/plOWU2siIQqPNy9ZmLuRr/JVvIHL/SlVXnoL8jt6cfKcI7fJ9h4Ejlc
hiBp07ORcgyzJ7R7vopWpCwtm4OcJcHFEwiyEiAGM5UBCxF95NSixF1jW82O2ZFmPfQNzzgyOUEJ
QdhGyWzJ7ckyedB4Vv8DfSC/J0VLry3O8Z/kJCOEHU79Rkj4I9JXmeHA2QhMgeHgK3LQX/qRE9OQ
y2AADaSy4+iiETDDzeF4R9XDUuR0TWyugoBNI5svJ+OLejM/DTpHYl43/DxXkATLzKFQBXP8YUxQ
7kW4zpCuajbqqoE3R98IdQrogeoR62GPd556kI46KxcIBno1XCt5wqoX/FgAWaIm1CQsbc7lDGaw
y2bCAxIRE7F9b5ZsOJU4bMtf+UqnqOHKjsRc4JyDZsk+m39ZPwQt0EzpX8JrszNRQXvzy6zCrWGq
I7ajHRVWnIq4Adwk6E94RKcQ1eCpnlG9TVA1QS57wipgn6BaL4tQjNXP0xBRsOugZoEkWp0kljjp
L0pgxHhnqDPiq3WeFMwVmC3En7eGKwKLRG0wcrp2yeVwl1k5rC6asQCtsyO+Jw8jkd8I0Ig/5Rss
s5Jw6BQ/IMmhZ6JAU+EVFgvFEUKw0R+javwoe40ldIGYrR/pVE48S1dBAg+cKRiVKWDdpnfglaxl
UR6iOGxzn9AHwkLihfurCvX7LcAjHv83CqxNHuD1DAdLnY1XLEb2+Cn3BzokHU8hcRMvd9/N9onJ
obA8GlGGY3bKYpkgKoXtjqRKKDC7G1RZdimumMs1ow3cCOB9yMJN7bDpZvR3Pjtwpp6pk3yhwOHj
deWnMbj64CG/Q0XEN1AMo6d4KGT0qASjaTojRtUCSIvcTW4Nqw9lRnpIXr+atU/CTd6zYRT7Bnua
zsubk9yvSiafJn9LHFR6t86b3T0AqwGoAbZAKzViXFG9GCxzu3g4FK/ZUoi8RGFL7LriGliYTAUk
2rzx+CmooTCKoegzKKxptkURMCMooeuUMsk69IBC4yIjaoHvgAYlhvvy/3akIaA5u9TCkXckTOxe
JCuctvGmXRlHuZ6gFEfL2GnTnjoQegXaXiJcZuglUVDT4KdilxaiOHHORLY5tTYbnVqO1oG+cbBr
hNIaGNfuoSGj8Lg0ESHDpDwJgTAnIndMFbgStCJwFVG2eyNEXDCBBPRpxGvP34JwEkAHbTHjy7Wf
KYbP0EYU9LklYxJnsTijdX5LpZtDGR0lkk6W9uXfyR9BA3lX9ElBHjdWj1DIYUDIeiJe38pYgBjr
k/SR77XPx5VtzPrLr+WmeCLpZz+ZPE79atj3q/ZDO7zwyUrXD14xmugnhoTYheomalrOLQS1LFPi
AzhKyM6Q5EF1RabFaQySUk8Gwifi6luFTycY7nf4lX4B5UB1eJ4FXseuyjTIiFVp6Rnb0CQA5ykf
cqBwXzhopB8slDgt4QCxS7B3Q5tU5qxW6rnNTbmwaTAkHHlMReTPPI2NnKOBv1K+/wWxnFLQ85lV
/6JB7jr7FCErB7lISTg/a+dVHKlJNNmCUJBxbwiwUfP+Pr+UmeSrTv9tfY6J9L+4m/DyoMUjhqq+
a3w7rH0Py0oMQNuIh1UjS548/zIgSWBeIjuc9ABuxSwTPr/o82GElZX4uXn49xQhayQxT8QAaics
kpb1Vx4w3ohpmZLA5T1TfrwMtBulaAUskzCB7d90zkCe1ST+Db9eiES+S+/u0sgaRGmTfRKDcbKC
J4JgP06MeogykTNXsOigfdk5XDhRGrMptqbw7jqHpTMKRa0ji4RsTET/KKAYuw/zKm1J3zVm34UN
WEIPCnZ1uUMJB2gW2XzyyzpPvtor22dxykiw2Qk/u2/9mB/ME1Eb8UxyGa68NDdEvotUjJjBIgZ+
IV+mmDD+gW1H8Zk+3aPpXXB8bGpVGiyau6thKoDVPlEEfAoa2mPZU77Z9vRUGjsARwOpDTnytd3C
vbokIOHQy3OH1fwkZoS5zOFieizZhkvoJnxjodSg/ICI5SDvh92w6676J6j7C5j5CuNBJNFohNmY
3sk1QjkOfZaH9AfCT9RCoE6IQqyecJz/yVdIbCFYAXEGq+91+dehmSnJg+nJP5ubaP0BD16wtTmB
hSCS4Ovabe5/YAmEQwRNhE4IpsGqXwhZKECQDXPefTMuEcNBV2t4ooSJLFEhhrRl5GkKhCXMGFbq
eKKTgmmTlg2xQ1tkp0+77VAgiV1MYkqzShAhogNV7J6W0fJEu5ZvwGf0ncB7uFYEksjG2XH4c9Y4
gS+hCKYCCa8j/qmwKbPvvF+K6amyLi8Dsu2bftCgrYsxU/66GFIoiQ0BD2nPWJ+MLPEN/Cf2Ouub
DZJ4jxyQnBwHTeMN7TAjzpPxDzulQmpB0gJj/ZYBHL2HvKYQQELBrCVYhP74bR2So3x9viN04mPi
3POVijrrnqiBdS1wjYu2CqfwOr/alX6rkSFf+NLtmuv4J/xSbpQwhgDJKqEPIQ7pHvAHqAJpxpUv
8NKAQClbSWQ9I1Gt0W7hb/ut/7RsHMwJKH349cW29rI73YWzx+JSMPPQCGwc7qCQOsECf9jEv6Sp
1JeokoMUoMcgESWmJvwgpSBLIDtA2Eq0itABeAgdn/x+kNFkJ+MHXw4EYQWMAQCOo3zQLgkTAvBl
2JS/7GWJQFhIEIs/JhC5PudMeWq/zxesdPQQEeDEuvGFXQL9Y/qLMh9mfyr2FBaAQgRGLgOmo4la
LjOFaWUh4tRti6ipmDHpHohTe3GrGTGNnaVyx4TSoG2/FObGYjwK3DNUzkJxJ7lWcmCKJVRE2HK7
tz6EjIJdOURUgvAK1nz0Xg4cEB3M3AkI2fjCdjLc2NOT3+RX2Wenft9sm496px3LW/zdHoujsnoL
PplV9eCy/gAQGHb9JcLuLvLvNQSwoDYEVXhYEAmyEy8IwUX/XpJ+qWk8gT9h5vx51PCr1LeibJxM
I4xaIIPHfkZ9IfPlyDVasnRnhIO4Nh3HbmsE48oNk0ChJwCd6hWPIlE2NSVIxi5cGO3hxuNpKMPN
WqftRxqv9NG8p/kTHm7mFLyFJCl3Xz00hUBVNnGxpnocqoviuaiwKT6vtGIe0RPsETTA5+0BudZZ
XYUYPjUbc3Qkrro/j012aYyNimOzEfSvtdJsw/vhLK8SdZmF617zKprFDZ95veuMdRzNo2JOqbck
KceRKaYuuwi7ddLSGQChwQe8L/iK8lp6btNqOZKWOjUG6ys/XxSUiUy0qAWLrU768NOamwZTZWN9
Z2JpxU9R/OSvZOIo5eGRfVn6Lq/WVjEnM+4PikxVHJPT3Shbq+Oposz0eFpS3M58YB0xCTtXCmdV
R7XrEBp+i780UlgysdhlNXEkJZIo1GNyRHkcOpkZHiTN0+++Bkg+OEPmqbJ3hpJI8Q3gyCD1sLXQ
e/wyuwk848x+yh7TvDzdc1fHhIecDZQILVDkQx6/C96/XffoIwWlDXUycQi5WtI7Kox6GLIb9vfX
rViOjsPleWSPzBIHrw/t2kGTQmzGVl7Z7JIhQSJRNuknxGFUVMT0Ivn0B8gLTPTCaW9si82VUGr8
uarYU2PALZtPzAcYqU4cO7wTRbt75hD/8GBPIRJmGfFznswzVap6L2A/saly6pGCUtnkCJJBfKmR
jsQpnkEjx44dNeWAuHWCUw4BECEgWV7eQ072oN4bhk0qBM3IROslY83gyliv8KvKl03o5KRs0P1g
qmCaQtANygT/OYZ4fHcK7JoBrm7/OnvurAMUkxxCG9wF+mMTXZVfdTXpvoxdQRGngpcWb9JNvhcl
J8XtKPEYXjVrlxV2h6kw9AJWPgxBukt3w3Ggv5scDHMZp8holrii5csIt7MC2zBlac7bbXp6/ZAh
YHCDpPaLk7H6Uf7Ov/Fe+eOsJ38GeAJVlD5aF0m/QBMB3X7kr+GXTaJjcorAnigbLv74G0wQWs/w
O/wCnofvmu/oVxxVP+ZXsuVVr489ouKtqDvS6hMAifKtAbkcDWykHyw29Cha9PVckzovQbVFPko9
JUWPKjDB1+VJF4VkLqk/Tfeh4vQ6WlX9Z0r0q3AzUzzqo5sFhaxxIOQP+c8DwLFePdupEc+fCDPA
Iusfa4oNh2M5Z/eP4P9P9lhC76qwKFgPXoExIpioZRP/6alDUHTGIKYPrHBqvpxobKvhqmblv7BZ
cIVQIVuha0XqSWRi4kbOvm/JF5MPmvo6aw7sgD5z0u5RzFvcSLALcAETIJvGAwfBxKTWMGoZNj/u
iEaDkbHpJQ463CQgoaCG2iIORmicZhACUScC+ftq9WuWnz3aBlh7kis1dqwtk8rtdGewPlEKAavC
JUOgXRgzbbjk9KaBE3OHJefpSB+ara7uz8oCPDlDhB4nq5Yi1eODdzU5bau9VS47Ir4t0XJClT10
n2MnfXq1jv7SfULnzqex7iTINPVZhLVuI5QtDwnmE4o1h8Qvhp9ItkxBkiRkw7lWdl4kQ0DCbceP
kUvKdv4LrTj7I40EzDVHrvpb4Z4I8G+4zzfa/cBtq/fhLGVH9uS0n9Wm9xr5r2ouy+z9M12dKhDm
KrQZLsgiGxqHzSuZwku7ZxBFpzWMBt0bjx0e9xcnEP4L3r13jMiFtYiFFnRvqGsyqQcHHM4/sCgM
FMFO3zsjjtiHQJokZIEgQkTvGHm8At6oM32oBUgGoH2J2ECxmZoPkNCG83qY4VvwAmk8dbC9DMId
+6x6cL7HrZdQtiQwk3GC8vRw8ehhwgnXgTu8/5Ao2oYmrdcuXloh5zo6ZSJRwDUyTrYciovUFD6I
vsgxgZsj5/H9rpy9Xg7mBAg59JeTN06dByg5cTfD+ojgF2pXiLELhi0YnTwcMHwTYtYb7YdBiSUF
bhvQd1LTLxHqW04PVwwuYeRBzGxSVyfuxeMXJVkBkdPFuCs7jijP/eXfWWrLMMwAoog0GUjoy2Ci
WChxV5UlrwxRH0CTLA+XASGJT10VciJ+b6Ds5POb4XaOAijjwvHmJJwVQEsTyJsOcCrFT9NDpWL2
/h0F1ZhYESa+yGig8UuAbwwK6ZA7GMu+cSR1nnyrkn3GtwK9WLuR2oCAkxK7qbgjcjuT1MV9pc6g
Yi5kSwywsFIRU5Q5AtXsnrlj2jJFy0qeIkYAIiH80bM5lEjCzBerVMWVBYeCjWl6Gp8p9/DeU1li
Z1urnYjTFTg0R3z5DrH/YLnUTDsYdMInwoM4CUMx771YuBMtBmmqP6ZoZVgFMNO0sSDA5DDfKAah
SeAME4Fti5VtlP6iNzFSG1ehVMavwzYvJhnFiAwLhfmEw70QQfxAd7b92Zw8rzxd5G0vG1gVfB1Q
BwjxocHC8wRjLXSh7xWf958OARWkHRCpyGeLGwD28KchoTyFAAOILYkpZecpOxG9x2UKLyTcToO2
t0NvaGsjyLccfa6ieElHZc7msOb4huwE4Wp0dl6omyWKVUIppvegjh6pxxmtKsLQUw6ljrn3Pnq1
PyKSHm+1yuHmUu6jlMRxp8kfpH6CuzR4rTEngckpumWwlt3RM2DpwvmBt1c/t6Y10xBtEjDCf018
bBPN1pVKn3ODjkTl4I+yLZpuQI1+tMbsYhTP9eEiA0WlH1jIdOMFgTOc6ybzzi3nEZm2hbpK6KLl
1JHfNZieWdQumZwILynS1EccClBWDAkM2fUYumgewHWng1P+8g1rUT197emUKPXHdp14CrfVYvni
gGfZqul4UuS80KCEfv0SLnD90xnhnsTYMskQTXNmQT/usTIJWlqvWQ7USDbuBnIEhleVx45Z0wX4
7iXFqoCK/vTEXsf3qt+9PAh8ABSaV6dYJbH5uS38zpGDbyE5bN/ipbQwDln5w2FHIEQc1+rOXXf0
1OUG172NgY/+ng8saFAMRMWCG4ZtAdRtPnTnQH/FhICNT9ZcwiFkrBjIkGuVeOdwRI/F/jQmnQUM
Iz2Q4f4J/BrnG0uQrcVrKi+X+LDCOuwePOSdyCXQGZJgpAsLJzCs3PHzegpqL28EjVPGt0a2VQUP
CCEQjuhY3LqY8bWWI9F1LPKSI/gllOwH3gwF2kgMC2aSMUPXgHNLgt3jE6kr3oIeWP9zDIfcLSko
UbaERaHuawRGGopHr2cTBhRUiA1pGmwFaDUie45dUoVjYOZJMb5+rBFbRfFFglw599jFYjOvhJ+L
dWFTk0zPRLhisYZdEGDcdNhGQXGB4gHV8UhjYmHIDxEBaSAmeHdHl5j3dG8YvuFW9KKYhL4PwJFv
cFqgTnC+EixytKoI8c4uGyqYGRUx6npj1Mck8RgGhShlAXgdZLeIb/saQdPMQmPAQW4GEm4e8RLD
QSv0X5wugp1rm1Radyk+rRjkIFEfDT66jZyviQ/UiUwPSj2gM1go4Dnac2ZyeHd6VShksMbDyrLH
0OjhDsKmcTa0jkZOoPk5dVpqxfTgJasSdQTk+PX9QzGJKHYIokp1B5GeMjA1Ok5wYcaIhhQSwPtY
ehDoPD2CcWA0/JQJxg3OJ92NI8G21YS6GsK8+0BQ8F7xKALE5BpT4WIMXFlC7umzuZAb8z0BKdxd
AhEw70r39HwDCgfyxq74ApiyUwq61pyP8FKDsrMtbq6r94vivsSarYZbkrjsRUQVJS7oHPaVxzqm
PBeBzVgOmwaBe5/MkE9BhsnoTxHNcJDABgz7A+xONcEpWOOcEebbsTEbj6aJPmUWJrJTQMrvkOeg
LEaiYBusCFLpE/wapugz9ZHdQUJQPeH9YnrG4zJKP3NtXuvTMtqhjWgTD3S+KzzADPKJagQPe6G8
OONZNRno6YAXfOIiUovEMZTkvvX0UkOo7kb43I9+8EaJ6XlhbMCBxnAfM4d8Z3TE6zD+iWbZD+G8
vNBxvQH4fNfX3Yz65aJCVcfK0PYKcaLiaK/pf0Sd2XKy3BKGr4gqGQQ9FZDROcYkJ1ZGBhURUISr
30/r/9Uuo3FAQFj0Wqv7HdRmDW4aZCfBmpGAOXQvqafiA0tykpxvw3ThroYJ+KnOJ1zoAxe5BkOb
981ycH2/ta/A0c3MPdLl4jpWwIUJ97V/uHlNPb0VHpVLEx5E/Zdl81M+75gMHe+vKEwgDZC0rpSw
JNRSriaDd/FRJ4FUeweWqG2tc7jPyVNb8N1c+LQiMpE6RTIdjb0hNtgdMZ84O4NTmsGIVkJAsIDe
b3nAEdtnyJ1tjsn76OqTdjjj8UC1ab8x+/m1WpXDqdoHI4Bu52gIC0ka964exZz6J2XvDFrJLa+u
mQY1PtkIrcJQMBCEV9VlBejuHvVY+NSSAIvHx48xNZfiGib6i3JZNR2Cg0tG4aPWpzO4UGweh4DY
KQsSFQoK+gVDg8CAyteF6JlpkLGRCfS1H2wwmXD99aCIhCaGVXfQgiBDkSV1rRvF8LhsOfDRwdhU
mH4PQ3Ijd0jS/WJw2MKJHIa36xrZmYPlW+pqfF7q7VZtOZDLvHMB1vejKU1Zvy7VMhwwsy1mRgZH
nXG3c0VT5RqbHDuuv+bzMl4ecA146Gt2eFfg1X72hzjtQhO7RULkPI0Xe2O9rxAHm6JwUMOHwJoS
ZcWG2B/lyfx6clDhK++EC8f83TdICuO8hV5Gkv4MIFPufzk1xe3HoFqLLEBxejsPneQ+SxlWt8Ge
GmGSBLQStQr3YL+74HR225HD0cq/6Z+4eg/UvYAYITuJZ10mCYLytEOyHioLJh30ps2672fKBYQr
6INzHl3OnyrOfMSGK7q0LoeJkWKKNDrWoEcEp7LP2mAs4QzRpUMfaxgmhd9yJIwZz7s2FiZy63aK
A/0FfcRiLKBscx/q+501fCOEwRcqNb+GXpahjjajERu3dwJAhvIBruUAW7UYskEx8Ok9kRNayahF
nx9Rmofpi+gPszPjtRp7BnRaEFppNStS71x6xxJ/zpCLoFLirJsrTJoap5ROyLJJrJ1S99p4eRYU
1fRQ+/B5gOZzYGA/M6C+HGcd1Qny3rcWvRNUYLjwXYj4lvbSpusasbM2potiStJ2IR0GOhm9gadk
zTQB1ym0YDDH1H3sWsrYwAEme4VlPtp/n+6wf1cKdRxmqwwhGtBkrdMCFL1HQ6xW9lNo49l9NbZC
REcrbY7uKNkV4TlmiD/Y+ng+QGAr8dS7wxwqoSQanxim0l8NqR/6SifZituH8TVA9uiPjBbIjaO+
GMERK4jEO91aMVWuD6+65mYEzFmGF8BgWQ6WMLIvl9ez9ZbWK4O1Iw+V+hfsOgdypI49jl0hkk5I
f99LD41iJUNMFGlCHSkjtzjCirTJmjJsP5mzQ06Nx1qNjrMS5bYbFWS7xCWh+YLNlaOYeXyjHs+1
BfHdSt9lzAf0fe9SD2EekOTolwdVBm5hlp6ps3vXs2/g3rMsDKSPbJOQBsR9zg896ZCZ0el2of/X
96hrwvL8MxzvtPv8aExTSkxoBZnhKPk5M4s5x1ZHnmXTN7aiOWOGjVc3faPGlEzJvKRCGfPTxtdP
0/oG/dJF2m2IKiZDTXWGOi5CU6hTUL0iLN3vcZK7pGKBXpyC/uobR0cBG6ZOTjiTDSCYTurxvGAQ
iagwGGNK1uCvESdM5nn1Xg12vUYZyhDltRoXvhqSmOTVGIjnDV2r08BuZ0aKvBBkt3ptHTb6eIO4
lF59j69rhCp6NaBIVxuIc04vtX8ee5f9grHxuA8GTO2gTQ1scxARJijw3nSfPqHAd8bwz/BXcacq
YSY6YJTgE0D5HgKAw+DnEDATu+BOcYivqFhdVkjppMCIOiG1VaYEGiSyTu0737s6JARR4SaNVyFc
evOZFRS3aa1BnXOpTDWo6X7sZVhDkpDhq68zCdUzgSZ9DZWZqsclZwsroca7M2wRdeAeBUstHA2n
SOuOQXPIWUckJ6Jyuv/JLhPq1Iz9KgXInlOfESdx79dIxU2QMSYfUPdgNtX/qowYO8iZfgd3KI+y
8nPAKCVMkFmpoPMxIgrR5Gsus0b9O6p/58NGSdyEyRq1iENU0voYm+L7Qt2ETe1F/poBB1cqKZ5+
PL/DmN9vGlS5cF/I1uZwrSpLhmqwU/UsYNjGLA1sUWUBDXTV3Nca74C0MprYNTPHcJyHTRXfoAbU
C4QWLWqDt7/qOk+7+MylSmSqfShSqRUR9si03VvnNPo6JrO+85FxRjqQ0T+BtQ4v3fxO0CMQCW3L
zpBTKMljTXpUSba332s2bbbqzTWZCu+y3fmruYcWKBiG/zvm0pcLvOxJnjC/YoAkTB4NRRYykYHO
yCibGOkaAVSKkPYI6woMz6TmK9BL0ipILfZzqtoI8MC+1xCcGLyhl6Mj2NOvgaHhNTLrlvsfdQ4K
4qAwYbTrS2BsQPfw1IxFr5gdo8g2coU1cdTW+B58MXVJe+cGlxV0APF6oec+P0xbpHuJfQOsHsCY
mDED1z0UjiIwis9RrM5HG/v2N9owcaZ02wAtGF7RgXWosY2AzTBKUt2cH/x1hfX9lZL3UyfIJ7ar
O8UfqIyAL1fZl1EgMyAspwtTePIapGYKt6eA/JJb0XFeUgtrIUC8Dgdcx0SONdP6Qb8cP5TPmj/t
m9A7AheSutW6nxWYJnF0I1obp6WaeLfTHwNrQLznK9lLRpi7cz6npGiBH+nTKcJdwIiqbHoYMQYV
7BgCoOhrFZs0nx5KkYOsEUdaHC8h0xbcND/MblVeI2unbcsX0DqIeVtvwO2ZzZ9MlEGnJyjgllNd
UafADHl6rMUVoV4DHwJPoFE5AVQXG+/AJgG3UIZ/ua+FmE/Pg0CMDdGN8amCjOKDxoTUBDgSnFJM
d1DE+x/yAQgDwrWvfweM19FRe6te+HdaMw3KPpHCPJEpJqNBz4DJJjaKGMYc3637VMczzGJQjLo6
yY/BjHlAUUyPm6rlZ671HSXIghr0oX8jz5b9AliD28wJz78ksQNd9hTBhoaeTCJUW442KMjo6/0L
AGn2mtZpopqTeNV8dKLqAM2V7HJEZeT2eX+9vpAnUrmu3rhsAAuo61Fc7pov1DaZw4xGLmoVFlB8
NJopiF7nHdoOrX9ELW17Vd8uH9gmjoDbTxF1oOzS+Mp3Cefv50ht0LDxYxhTJb1MCnRK3+kn9Jny
wUbSV2qVqnc/kept8h1NwdwvrtVsb3oZhZHX44pUq9Nva1S/EAWGZnVwEJW9kYVBR0Z32yYamnb+
kZJMfV/t2587pFl1quev6Ye2G+zo/EeRFoPRuKqS2TLfqEwOvpWPs/HNRA1aVQxzHriv8oGUEvLg
TIdQ9ET1G9jIF1lJ4510RfZLpKXFkUSFUoDWFQJ9jfFJghxUDyAhq/SurcdsYzD80jaXOjQ3cmEC
5VmS/kDrKfvlKKp7uNR2uegDSCBiETYQo/HhhostBYKVb/Vu2gIFV9x6CFcX7jGFDk/7E1VN+/AB
kAE8kfnOaNNA8+Ps3ldqaSvXLanzYe7TMDtgL2vOPYkvUsI6A3qBFJIX9eCutyhBaMCrogRg34v1
hnRuGrM5DYVCpu15gLbngAvlO0Pq8kgGk8u+Aow4IMFFj0OFG/MISMJuysHB5K0O1W/Z4dc7swl0
8rOJWaPhweHzx93rdUU/RLmZ/gH8LbNx9vSO2g8s/TmHuX6DtFfgAFO9aXC4jfA6pKa/oF0oelAo
qIcskIEk4wEMhcrZbt+6uuKo7XQ49rst3hpEBbr0406BXMslyAAd2LyJa24t4szoIJJPbZo5sHhz
c4xOyArAIlQh3iG4RhET/sBdC5DBBa10/OqEFP1K40ShaYyL9hcaY2Y5JRfTbk8f7d2+/vZftP7k
Fx40t94bukvTWS6Xx8lytwMdNxlNkCidM0OYdzFWRBTCgRtAljOnn59A1VzEidyz86m683A7327A
4DooHziU4SbQuDbV2aZMtwlLO9yQOZ90UbrqJt0EEbd3xobe80bBzj1MIfC7uXvb1ptyVa3QzoGQ
yC2x55/zOaiNz3LyLrvEBJLbDpF+BzWXb2x5bINLjZHNFI1DF8Fv2+JGxSMSN2K5A03gNnIoH7no
9ogq581PpycP6MAUX25wUSjMgIknoY78ygTWlBjjLQAYIeCGde5/t6uJVQo1ZUQrRI/4l8TS5PeX
yxYC192HEu/f/WZX7bJtBV3vsCXf7hDk7XwK1IslD/YvajieFAW8wwyoxsPQHHynrObXdH4pLwc8
kFnGb4zaMPuur5Eu9pHFfiXhQLGAujF5M6q2VOzm8rOQWwTXyRrQumYrUIRseM0PI3WmcLiMcaKH
O33HNBGH+2Ty0k9essnipbYX+JFMGLfaDModueEI+aP9aX80etrdiPzn9+nz8PqmL4jEwf378ldz
w2cPnOOCxj89vJKrdUlB2aRI7fGkdbmgJqA5JkyFbUTh7GzywibZoceOyS6CYLGLL/Kl2LRHlY+m
jL2UU3ZDbXdCETjWFtqidoYr8ZjYJcFSznP5d7fHM3kHnimLGpOl5fI1UtY2+VdneQ93wLk46wRk
jpcRkPcyAnLQ3HlcWhgoifeX8O8YEINYzm2xcRXLwowsGTS9xAUyyI3dWzDrQtvyOEXM0EE2dUqO
yxGvuBxwooqH5hgLL+qU4onoHTdY4/0UX+C11tqmplqcfoo3F2qfr/m6+exfVW7V+rZqN/tds6rW
XEcOna1bzMHK2EwEuV0dOgjH8orPbmojNR2qYQZfkaEltyS4fpPKcBEIR5zUcvG3hz+ocbGOYCYe
vIbXB9o0Lkvcbl/U0cgUT5MQNDa36Ys6YSIISoi+JUxR3KE7PIY81iSmGXJzesBqT6jM2GLwh5+r
09NcaEmhvIeXt51zZETG9fko/5U5dTn7tpNjdqdGh9Ukrxu+20S4xIMow7kUQrUNB8imCueXNOlu
CVV/8g1HDF3WhrP3jXExlzDXwsTgBmqBO1DXkPREyBQ4FNYmQl6Eot7Ww+qVstwEF7YgX4OnEvAC
IWENI2OC6gd3udUANG7etVzsxwt0Jw0l0PL54ByjwNhbYe2pE+ZptP2M1i/Pv0Cwuan9NZjVE4Tl
XXm0pnJt8MyWZxRpuVlTjWsl8eHZA8YmQRyQlOKd501s0xlK4m74hcLpRI+5Oykfs8rHSsopF5t7
iNg4TUjFDf15Z1BKUZ8tkRydXD2ApnQR1NjlYuFEcthv0eidIMPhJb3I+caNMTpwHcm1hOMVN3Ka
L4y9pyC8Yax+Z8Q9OaTNZD8F1SYXGalCbpUv58MMmLIP+fpoeeKcIjv12AygM/cOX/TOOYW4+nhP
WpCc1xPtQ/ZJjSDf01LUqN7mjlzghxBY50KOo/yg8eMoyJHggFKyg5QqRwCYICbct0DhWEh8AG3j
lMHdkfflVIgf+b1cgGeY4LZhk9+1Ee53BuHhtYwlwNw44hRYeEYC/HEbhIMQOTLMyDuWluUZh9tE
cYd0l6f4ij/w2lCfAMD15POBBwidV62N2rbN/1DeR96K9Td88vz/XD+5iznS8IS1Mm5dnMFujty0
kDe5HwP0r+0ubBxSRbwvu0De7vGfXeR9EpZBGsgSx7hjN2VnH+/bbCaUd9gllmFXuaFbP2ucPGDZ
x+uGdcrGq7gMTvjT32PGe+HjWHH89FgaJrIc9tUjJcXJkBOC3t3jgpVHuh2HLihQ7GwmV588k7Yy
WB53WCqWRF1pG4Rc5HeguBBi5FHuSSADARCK0PO/v8nd+Wb8jbktbUj7yex+XdLyZJ1yk7UiGkZr
unHJSzORYEFA2Mhe3Abstsauypm7O5zoRzPAj4YriIYQIh0cUOwK5ezKDyf9EiPS8/Y8y1eXvo73
5bygNvg8Ms9GIcc1Df4dTzkHNJTPjpEgI3g5kRxZjjGlOA70MZazm72C/PcaB8gmp6q1n18fhJhZ
0IE91s/5ejQkbSXNJQ2kIUlzoWltpKHJWUUr+7+GKfsAVQE3Stb+/JiTGRZs7dlY5FdVsTxak34K
f2bEsguiK7FW4uedSCkH7fFcem1XrrXel6sMQzwbuSTntpOLXy58MwCPyuyDACsx9d91j+UF827l
M+M/7pdexaeqhF7lQULcVtH+BTEKocfJaUtmEhfgPHHyzABGiGIP1xKu5Qu0ll8oAIxccC6XU3rz
E7BIDMtUaitS9GiZQlMnsjygTAl5YGiJk+yFSG2T9sEqQwaMoCiI12Ovt6+xvAtHkzJriOb6JF2L
hoAE8iEfHwIqJjZVWB6xP+YR4O1KuoH9lNY37efSS9yQ6X10GEAw6Duk5UkEk/YGwyfiMHGTA3mP
5D25P995HDha5kFiJt3Xf+GLSCNd/KP5P46jLC3dG5LyfIJbKa/lCHN50ObBxnkwtiaye/LIVOtx
k18sP4mJD72QdD+JnfOYT7aFq/FPd58vtcknUOx3JoDTarJNbFmEGTKfyk1eyUGT1aGmGUpHJ12d
rJQR0lQe5c5MZgkWF64Xykw3qC0B6dxLF1rngKlpMkAya9ogIXv3R6mvI6y4p5QXZN1GNyPjHgH4
0HC1QLRWj4eoq+SxUYPT8si1UxEEblSb8egUt5jRFjHzO7WK9WaNsnBPpnwYXgFxIPF/CUxmR2go
aIFBJ2ouSy3KhsF9FAMWOTOyKtZNOxspLBmaY/+ANAUNFv9FDIXJxmfxVY21W3TZ+xd9rjbz+3XZ
WTFjFR3fVAPp7lkzCksBCwXtKG7xccuQxkVPN7wxFNqH7XjG/hzwDta9Wo1TiCQAU82QbF/TRPkl
HJ5mao36FDVhD4FCVKXzc4gKNbZYRTrjJ2tXMr3zvo4UBCRoc1TUkEYcB6crGc6ZdthcTKlXWWjf
71EJjnM9EPREtjjjJE9YRRLNmPdd0Onx0Vc55Dq6tr6F6folUqlBnqOEwXwaNHd0w+LyQobB7/Er
Z5xvMJX01aOrHMMRY80uKhiJ9YuknMGThEeFk4KKoWezuF5hCvGzovN+1llBmszKdFZfwhtwKyuu
+bnHmUUvbM70Nrjp0VgNzhzpJLK0UE1mh3LWQpstQgWI6ymijtKVAcJig8f+9FghaL7Rz6zRQk/W
/F2rOLXkBIKryVBkPoZFsirK+UCLtTpM63ifxRq2pBCLRoG2n+1z9gEoQzQehuBL1DoChJiFZKgA
yoFXPOURuVsO8fm6qM9xcl3sHzn4FBkZJFGU9dWY183igiQ8RnL5sm/mahnoY78qg2EjcLeLFiMc
RSaabZLjt5TlTQv7blH2M7YpzWK45HxnR8/CzuDmVfSeZVQfUaeNxqm8zBWvzma5EcupzTgMs2G/
7obLBOwU+dZ8OVAjE5fvdlaghm+F51E8NmcI5puUGtFuzHy0njrTP1xml3EIDHt8mCVn1H0X2SgO
enNWgEECGTj2taNfjYPSsPPlYX1YZ+vihVQYf0AdeQQoN0JSwURLU0jEdADVsp3fFoPZZdVtzx/6
1/Dr9KGlSM7YFq4NTMkBVuGQBhUNsFhrJx/799G73Kn/Bg0W0GZw3IEBeRlvlW35Bx6VVB0lEYCn
UHFg3wPoBTP2JF6N+mnFKBZhyJvwQMC4PpmxxG01xQzLJnEOvG+Ms7J4K5/jcu/2R+fQhqNrACpH
rxEdnGfXhTqcjdRoX6w53fxB7VarDWdi2MwTufiWKFTm+QKJ6EyLsB+8OMhrM1mr0VdJ5/nDtVj/
y36gup5+UA4KqznhKEyxUXwbMw/Wy/VfN9mkpAhIjzziIql0iZzM+i+XxQFlhZ66TpO1sGwxi9Kw
QYP+5bXmX4exNJcSULH0GNxPr0cF8XrsLM7kQO7iPTWcp6q/J19/1akwvZci9pGXwRjka95uzWoF
2v1weBkQafISoHisqHGGBNNpv7kkqxsCvf1ssBp8gNemOGWhwvVg/FCVKo1Jw6QFhjxeLg2WkYDH
EQgFBUaJiszkf6wO6q1sq6KLRvmUvwftBJgXfxeExl7KV7knL8fyFFzfjmfMOL7PSpAzmulQrwE9
nTIFzHGmIfIDItj/5jqUgUM0tFpfaSIFPYGrb2YYryMANbphsBmVVXQot/dLmKXguS/99N6+3pr5
EK2bIrrgYdaszxn1cYIzOrqpm1y2Gt4WMdar+xHMAjrhE5m9JSs2sCOrdocsHN5gVBPmmdoZxe7Y
RTfmwue88urrenT0r+evi7EZjfVlc7osSaCOss1CVWbZYHFG3L7G2zROB+tGPFyZkRWLEj+0Eqmw
eiHep8eVflsezZOXYhZwpz7x2mgv93JZ7z+Nbl5R0DQyojRkCDy1juGpCY7axyjr4SR7vatBvRpA
VFXSAKnlUvXzTqe29zLSOPiHP366cYhQaG2oNB/mCuRLpfRv5Mva3uvwn84nC7qdIVosSrUZFGul
JT2tAfdYFXnYXj4OJRjAK9HvdYB9Fp+AO2lQ/CBFg+aKYaxrrq5qvzkcYy31muxv34CRB6Ub9riO
WtgWtLf57UJNcakrcQn1hXVcbu+XLKry8IppbLXSYZyUQdLH6Qj42CiERGGIPCV+Ny3ah/eXAdSB
djg/GxuCWQdAfrRTkCQB6NLs385NYGqvasJ4Nd82akAhtrqcUHWkiLFSdQCvtT0qX+401wQWFFQO
RQcV2QXaIbfLQYF02WasQfxUX0YWu7efu58wRxjhKJ7F8A09EZIVdfAc7wginzzuUqbdMv0GdclA
RfHOL6K1pdpWSDGF5d25Ti3l37fku6qNMlnYObBtWPK5NvnufnIJqGb8yfegffO5vDrz3c6x/niO
GNmJ/cGN0pN1/PumjMHMN9k3ikOsQ/IDspT+GHLKXpf/jU9lvHYO7i4CUY8hFi7VnmxFhlvUiNgX
lO74PQNCj4zn5FG2onjym2RJBDX9TzjiPzA27C0MOZZApmMuwzgMrab/H9Rh34RIFu/ynrxPyWBy
9yjkeRLg/t2fy/czWaZgaVgg3GSZLTxX9/lS81H58Eq7WLFjfLT/olDMf4mVOPDZGM+QUmWZLTeW
e95ojTyX9wHx7dDVejwfRNjwRZKcJf1qo/PuyCeSrq22ZLVtWRPiE77sijyDAenI/+cnmn/ekDyd
UiUK5Sc8l2P5ScG+yndGETsuw9/n0PbffzmSMv7NI0K6HFA50OZUtz+x6eGN89IKn8daRSGSmJ+v
5YTKwT+9yGlrHaYVLzKhgAn432j5FND1PWceOkBoBumQg96AQTCnYLge3kmgoVvMa5nNYkXBEjLs
/5aZK84hzCMkLyXziBGpK0l5ySxachGkN3yZpInOGzOLx3Rq9JhLVI9ZFjCaINnKGipfZlc4hsi6
JbXF9h7pFnXdLYduu+zJcpGOGdvfpCJdmVw8JzEyoZYlM/ub7sRmEdk3rFn4f+BdmX488zIHGzYC
M3NZt0xFcMxkScnayXQVICyPMmOWqRDrkkVlZwYLef5IJU85NBwSa0tUxz6DG9sOmdzLCmW1uI7x
LVSJ1JVMc25271VuFkjmtfuWOdp4Nlz1Ia+mygeAbOcQyF10+WTmJnOWxn3O5Uw+pQ6L3p9MC2UJ
NUTV4bHM1bnEcvZOfCZzHpkoyjOGPQ6XZizzn962PJC7j2cyJ0IANAZqwfsymexpFeDvaQ/yjnwq
30Snjk+LT1kO9N4EZTeE7J6X9TmQ7KpOOKKoG+us9xIbbyxNgABu8irfr9mr57oJWO8yH5M5V+c8
g4e0vxNhRbY9ZD2yVVlf+/gmUJhA/RuGEthknvYpMU2++JwfSrSSuCHN/lOa+iftW9bOZLBck6oM
MO/k0+qxjDyitOJylUhIySefjFX4knybsRB1cRS45aqZNPPH9UR8kSvLhB0l8Up1n1PL5xr5us4b
W1YUyfUoS8pKnzd2lg+f70vEeyxbPN76d/E+90KX3SHssAwoqcd62AHe/bc2iXNSBnoEAH+rTbbP
6S1FIukgZB5LN8EX+USiHL9PduG5u4N4ECc2W5BNP9Yr636+lO1/gjSQgSBHTl7iUMU8m1k2Ej+s
6nmUNOe5C89Xz3Wfp/cZZtbERhaWPTvz248iW8hdXgMD45HIuzhPIZo/nrNoZT/jLofYO8N+1/gI
IOzj42ccZGGin0RiicISHZ+RU6L1fSaPp6k8MmxjKYmY8kwe5X151ngSQyV+EuVXEt0lzqYTmOY+
eohbidrPOzMDimUZMRhAmoOc3iThuXwqMfsRwyflVpYCy0o8R4txhw39NmFZvOK5o7NIrAeRDhNM
biiwcHeuvjyBQewgFWPXEZJztvJSR/KuFcgX/q1CvgQMOICu4svzzpdPqc4/Xo0dPnv/tzFZEnWC
yXN5eZU4FhtOt9fouQxU78vuGl0fG8L8xAGBgjngYz/GAbRXByEgR3a2mMkP5EfRXXWR/Gx5hV1R
BJec19QQA4VHOkY6MLo5TyQipburvJSzLedWTtxlSluRF//OifRlcsbkv7y7ffR2nPjntUCTS/3P
MRe0XKT/rr5nKJD3VHJb6VrGKjLa+HeVS0CwvDP6oaI4yTCN4PCvs5KA8gwZ5wA+OmFPXqP6MRm8
SZB8BrLy9Rm89NCkI7tOcSb47zNJkIl6JTyuRxiVlNkjjLK2f/koZIL4HqJHAURPsaFmcIbMI1lw
eoXxXPqGZ3JLOqtnTzXmv3RnKEBSJPuX0GVyxfMSjUj5L0vDDnx0ldJdytKkCT3kROkOJRFXRSjA
yAd0PbIsvQp9ofS4Up2jF6P3kF6Yko432kh/IfFT7nI5c7Aff8+z87zKhmfYNuEQyyDwa3t7gObA
2Vbo42CSA1qCb8bwEg88dNV4whxZsZGArhK7SXDIkicnyuDosNAKwL7gQKhskIQoLzZ8oAsUvIcx
cVczvhZYH7Ac0pq8rJFMIRvMpyyGUp/FFFK0dwHsw5DL0f5n7sZ6OF1XoeCzQp7UVLboXJnf9ULZ
R4IE9jrb5Tlvwl8BoQ9aiO2yfvD7EHjO7DmFh9rWqA7Ae8MAl58Ayp0hBwrulEMeYjQJwzzVRlIN
8S+eoI/GR0OS/pS9HwsAoidRkA4DmGs84SXAYc2A3i9ru5iyGMw1cgu8U5EHxamTlTBA7uIKJt/t
nU0fZtkvL7CFQ8OHLUG2YJ9S5IK42FBsouIzkN0dCgBXUGCgW3IqVlYAwARafvtQWOFYwLLiWOuo
TCBDPpKjxo/nB7NCdAZxUEH8CZoFO0Fegx8MaeBZSa9grJH9Zgp9cGCy8CPVwwsAVCnBO1CCGZPp
frGR/6Sfw+MUv9YZCGk+wRMuRD6Bm7yihMb7CJ/+V3PLfIP3dAq4UoWTKhRVN8oQUj35guHGG8+S
lHwoJTv5gNIUWr3PlfKjZrVNQctwwTxRp7p6YMcj9NadL/aSehdS3vaXrP1LdkJlDTQlvsNmfXDA
ITmd1dBH5xEpYNZut56sBE0h57KSpdhl7thuUkODT049jQ34soTcUTaZtGxSPsvYmixrUkLkXJOw
luqbrEH2fExl8kvKlo9V8jZK5o+blOGeFTf5ubI5IIscSTm2wI9tPBp3t0iZQyh0YM7YVJKjaidV
BoUCAUmEx0VvOqIW/MyHV9HIKVgCzkM2e0YPdS2LgbUgQ2VSqGQ1j5rF/lEJZiN2tZPUPCoa8pGM
qKX4IQFJysiKe3oUHGQs/gwqj6BFlXtMIPqWuGNCr7KT2bO4P2Rv2TCbkAAkzyX0yI3KJ/oolDl5
sp9+P8f8lSvJe5U0vsQhGX1KNBIcwXhG5YGxpwTPdC4j13MsQVjCsrl4hlYZD0OTqGtMR4HtB5d7
mBzA0WF86JGzhdmAVkZxW/cG+HUbI5IzFIceuP2An3JyRieIWILYVjr02Hxy+NiQNNTeU6c0GROQ
vhg55R1PnplW4lgw6fTFDdkBjlSB4fzLVXkr72GBZs3QKdHsKZ0eR124hlBN1YD4A4wf0hoge5HL
gPULroA5DLzUdHaidvJr1pviNK/B6v32OiUxYXtW+PO0Do5ON0Yb+Qpy1f2McYEP/bSDnH/HWWPW
KuhU2iwABFO7rG4jCXba2Uko0tAyaU0MCMB1wKoBAw0O7bSuOkcImNqGPKaFCYUemACUIAnhdUu7
S/0EuU5CM+eJTBAhr10RpI7ovO+hIPr4nOLUbMPN59ANaWSoGQD6ujxAnQA2VL9NRbhfR1gYMi02
GnDlChccM8JDUG9G0E5r96CIkV5Hu29/LyaCIYeILVsq8neoReZYVDHhwR8KNjIWRbl9Gc/K098e
AjedNqL9lIdQcbyDHkXzHwL6i8boEi0IYjjUFCKimNeBB1PPUBx+SSHfutdCY6hxWI/H3yWzSG1y
pjqbTK5AvZlbIERQLJLhWtNeYRz0oGfSiqFfP8X0ounRBHHHrd8fXetXRceHGt73DSUHK8KWJG+m
+ud1BCwSPSk0aBzT4sB41yICdH4cLxTsODJHR4St2nT0i6Bo6Xo1Nxng3oLnu3sy0dIBSYxL4PCt
VZ36IiRm2Ek19a4cLpnDaVYSaDQFhSNQUEIo5C1rLGyftbWPanrHxL8c5hrpzPb4mgyYKKVQ+CB2
JiIahAzTlzKaGJ8JugjUnUnN3F2Ao1iFnPFBtiTNXEItvsICgb8xbZQlDakyI2U4NWCZwTmGwU4V
6v5UK1RglTLdAEWL1sXoM1FhW6FXc2i37X43rLFgXDZ0yL1/6EQhLO+WbY6cCKPI8eTcTS7gKplY
nkhj2YAbQdQO9r6FkRGCRacAOLwxhKdq96VbJO9AbktzptBfgMdPg/y62tO/EwLRU8kDDdl9rtsD
ZRFaG3ln7LFJFKIGW/hZSj4N7TN3yIBY8w4o/3zTj6WILCc0YvgZ7jX10cjI31JhTGO/SVeLr6PK
xe5g6tgBwNdfTKoD2fC7xYx34CHmCuNeI3YjbIv+TudjbGKcOMjtSzEMoLk3miviGzdHwLxk2ECh
oU2C1pejX0E2NCgryD6ll5dBHyiG2yNVe9jxC1JqEsVCqdyqQTzwDiTEF7E19C+x5CSLABqXuakl
MH9sfqHSp4MJV4h010giiuc2AXQ8LffTUz7TM6cBgI+oavvD0bxTyLNwm/YBfddomzGTgM8KY6gk
Gu4e5ryPGg7T8PMCPdSijYeaD/mSaIOhsDpewYu3TCnbjXGa11bqd/0HkaJDMoyaXEfpOeAo39S/
sQnXZ5G/1XcYenCPJNoQxIag66s1FTgIGvvB1KDvxY8EyaM2TA24kK/I5eLXAYsPrxPMMA5vJUHG
Pe9fTCO4JnFzR2i8Z6SbYpK7GIBhhKYD6At6WILYHPqQ9vjE6XQhcqvJm/V7h716eO0BB6hRd3b6
zLugylg540vIJTEgNzGY6jR/bK1q1Bo479CrF9QFiPaUKmjxFEWRW7A+r2CyXu8oZ0ECjY/9aqD9
4jHTo413qfzrcVoWsJC3Sv0FcbziOwwhKIYOvMAiTDGLwZ32HB6AjaF4dGb45cPawTINY06lcxgq
Dg7eXXf3Q6f54aJFhPEEd/Z9f8ByyR5o0WPE5xVDbEso805UGmDxazKuAS+bM1KLEAqH4yvdBfxA
ujW0+PDLUmgh0w7MM3FdxwaKgLaAp8mY83RymHjgNY1/MfjZwogz7ILudGqClO0yD7UI2sUFP1QQ
T4xOMYNi3E5aqoGTgNaTW7fu4PhtDOe0L7Ri8eUdD2cluV0oLLRMbX1wAc0aDMGktx85l5/sG69C
LJmIYlc6RK+50tEjKzOkP4LB7qOABNMPgQuOft7xU0Ump61c8yGukFMpQL0LwizscERVzUB73+cO
0FmDmcV9JRLw7VRD1hYVuYc6RWEJKB7VGnCYsGCa0Ty92DcLvl1AnemOjuoFGvmkOGCiZeut36Jr
rOLOhqgIKoRvyv4bDaB8TGlzcSMz/YMAkJ67OFkyiel0R9dD+m0qCSr2uys0QmjPKugW8EtFPLi6
Bg4WDKqzyCjwkpyYFs3FxVT0fpxpOtKys1oJmGwwFEiA0DJhyJcVaPWUn7any4vzdAO2VgcTiZAR
8nBHdE2m1YFKpo0rtHXmuvApRx8oaCYYrm+RpGNSlTDDYJxEh/hBjRH3pMacASBnDN/dRW8Lnirn
mHIiE6ekcWqKNZRh8w0dcm0FVQfnBQuqBbRUvXUMkCO30DhN258CYQuYQhBRvi/7WfaWA3iFf5/B
o4nOIxQZn/4prYPVvaHTHGzzk8kMZ+iMrBca+NpCp1w12CRjiLJTA3F9c9m2NowroIE7lCDwyrQe
Gi2ZsYZaS+26zuN8j2zW7AYjlPOWus0Zn7NZefTA3PMb7+RTGKaD2k3/dNaIqsupRm8kvJU/VgfP
eW5WizqlxEkrKeKbQRfy20CnELXTh8QcUmmsgR7iyHjgcGJuhPy7nZ5dGLkMz2SUw0nb73ITQW23
6ETDeoQv/NhBrTavEWhx4HhShEOKGr60MSIgT8f5+n5jaLkBt45uNeqIDDVqsEUt3elXf/EPiLAi
aYk8wMUnIrHRrKBCSucOsQDjVqhmgubBMy0f+kQHSsyXoXMYx2PGPhxSqKd1CndSBgU0bsZTRv4x
hlN1+b3t5+h0wFWn7+57hEvW93LOYLco3OJM4mrEpT+11HcNa7XxHKIluCCgYTdkASY1U31E73Q7
ssw1UDowB4T2y6T0UI/Dc5WLHqMx4fF6V3TkmEkj10ArSzWnZtSJ3hB+Sy1FZ9jz0FMkMCuD9xwP
sJNX/vFK7WzrtmXCTdUbCx4o2OhclSIb+RCrp/x6ghYSovXOjJQeKPsfTWfWnSoWROFf5FqAMr0i
s+A85sUVjREUBxwQ+fX9lbndetOJMYnCoU7Vrl17Q2f5VLNa+YVHoQzYImpDkX1xKYjbsJ2BTRgQ
Z6Hh4M7QIWadKBnQXGXKT+E8Z5jsdTmwkGkvvDbIIHCUMvQYnBOu52/UDnHF7YogElaTtNvayGB4
x2vALnqrfBReOgy5MK+RBRhNo760Rt3OdAmMOGwrb1+7jV4/6h7P4Kh17eOLiV9Wu+XdvtvfDCm0
8fVCwQAlkPTCuDfvt+x23gOLCUjcghHCQT+Po9qRLBqJJ6gUmE/KHBq7GltahC4K02r4fvORoXeC
J995n8QtqawChCsYPSNbO6Gyf8bQ/ds+965qekAlmyIVCdUa21TUoImOWIsZ5FmrBrtQE6WLzxWH
gT3UWMXH5UBVuzntihUl4WYNiWH/1Sxw/sYhL/8iM2YqEZHCA+D6zjqgYHnbaKvDQv96bulpmrP3
lURVNMlZjaK08SNKyD/o5ex3a5Jh9noKUIp5gPwF6e9Mmb1n18FpdB1cB+8UJbjg6mN36lfJYWqN
WhNrpHPwGBVCPxI9dmpyoJ33Z7ExTaF09TKsIWZb3Q6S19iqKIaIJJJJkmMh+gwCA5KBsKJsRp/V
wyCwDHYxNgI766NPeKej+O6qI23yHryG8MElGxC1+wc+tHR52OQIvSiSslWxB+WIIuAZlVrUjQ+G
vzwkK55saWe3hRCP4lYtUgoPq07EWYwnp8ltfeJCQaJJi4ISh6sMDKhxuaOI9KbzgicxWsJsqBQC
Nc4TYT2pJs/R9cf4Xs87u/cOAQcmbng1NT0k0uRxa2wN7bHZR0xf+aEIwGOBtUkayi73RssVfAdI
DBQBnTahEshH7ghMUC5xFcIkwbYYKazD565gfpeNGXyq1VGDjsTbR6UCs1KM5cq2IGFgQwBse+oB
CJ8K77Mrcip3JHNFAE+E59WTaJzmH0yINIBlxEde9FUTl3kGVhiFOe4emz1LJp/tuVFdDbEhGdej
1uy5rN5iA0Gkoi4Eg6Pm1thx6NN+wgH6fC36LOjUQA8l86NjwvAkFznSbl/3FQN/vASGPzlzMFOu
1OioK+F2CQS27mYtLgaZ/eCuVREfb5zaMkBzcw8fhGqj/vc5Kx+RJ06S3RmwRpkZ4oXzkSyJRIYc
ipzizNZOJwrSNLRtLkK0yMlqyFz3WF0iM+Y86fF9PvIE9gFCzgOlQYRFyYBfXYA5YgbCXho9pKeA
lMQ9QpwuEmDdsiJdITNBXQDFL1OQATZ4TqrE9Y/czN3PftlgWcQERZDQvxNOlsvzwD3ZNg+cK/L2
Z/cIuMevhwqOSXxbNJURMsPTXuM0iqag/Fmmy7gkwAZL9GTJINCtYFSDMhrCNYGPRJqriHVL5Iey
T8VMogndgkUEQAVUCrjDMBPD7lSryDrBYIafbuF3KUIszN5xKQIjoIuARgvHjKMFmZ8Y3Vii2sJx
fVwxTZGnWUyh8GR2ErBv3jMX9Omzl0AGZgfgL6LKRtqBKB32Klg0NPgSY/vTJbwWQIHogmGkwJ4A
AxthGDhHSJ+RsfGtIqAuIf8CTEZ+lk2KgRCMEEhiGenCC4zXw2eECWBMtthrizGzLmo5ZErXK7JY
RAoXg2fqF1ImPv7dQUdvLHQmqmBYUKnizonwLqDDTWBYQFQ5OxApOMjgyBzzv5OKiuHnzKPnpoKo
o1hcOjZrBIeMD1LCl+g5r6ERcSQ/JCTSQrZvLoQKCJCTa3WLEr1TOaEsJfx2OemyQ7LLk69LJRAC
+XLJsgbY5FlJ/CDPB14woHngoYLhIdBe3tXFN8BpxccVXCdBvlGbaMSjJG93q6usJ1JmUGOAr6YU
JtTxI1/5ZJNibQNJkuZ8/gbBgWeiQ8GdWgYAmgOxZXs+r3skpjzE7CEQersdZJ9QjLIfK47t50H9
Qp+EM0YJpHcRr2Q98mQgd34XRhSsSgoQPlLkUt6uX6NT3VUQnr/LRXXG+O730u9cgoJ5DYBJpHfZ
6RhnqXsqYo8I86KVhgoBezkpyN69oeTDdolOG6sUnrq0BFL9kOhci+zJiJV9ghdnU0TziAS3Lq+Y
l87LzUBw76T5cq5FnedziktG620511ySfCRz5rCR3YCo00UAxWF3eZWpXG61+BtzwMh6Sk4u54vg
9rF8J7/k2HOauMM2o9pE5pPw0FbEE5CfBc3kE0wsgydGhKT9sAFPIce51kIg1gMmMPLa6AKwLGk/
YICttnoFyCMd7pas7YNUXzUSW/Rf4JUb6FmkHFXxm6BHd+iixVPQp/6EkL/IwZo9tmJe0foe1XSo
mPlEGQXVM9IAJPHwjKEbQv9B+qk0ebhn/GEjPongXzfnOxe3zTVDTGmwIXIVEENKyYdIs+lsHbzi
nb6iScRvQ0m9fCBwiNVKN0PLnAkQgxLVQbgCgWH+Om0K1iwZ0mOu/lpcVpnENCIb8AuJDDs6bwA0
g3XDGkIJgUDLCZKGCJUhS41CCgtSBj5IuGn0kzly2QJl0KzS5fySXd6pzvgNf6fvISPKHGauLD5y
9nkO/s6yMNC9Qgvxc+yIADRKpCGEFQCY3icO8F1UcPgpsirqc+bo6VHxm49tUX5mkcCKpOay4Dty
nV5ieP6cO2S4SO4NyPtgMuQDn0/eeZfgSdF0I7VlJNpCkVfwWL5UGjQQ5P7st5M32Adx+eDzbDYa
HNBqzhJNGlpqcEOO3WJynwkOQC/pb/1ybYKPsZiAoxlDITsjQnNlsYJoVYDec5AofnkhtLFoB9Kh
428ivd9x5AxRmL8Ay0maCS/EIsLAyyURlVjXlsjBm+Xd8Wb3HDrODhc8xw2rShppH6Egrm1CQ0VL
gMsBOw7GPbjcACbwpqSTh1ESR4waBGGN6+TAa/3k+/x4/TnUFuUq+SyzqyBdT5f3inHjjKBOI45c
SnYX9M40h5SQ7E1nZuLs5CZOtt02UwnQg3A/+SR2iB/xBIODxuAsEJ5U4HLQgLzlZ09AtJJOMvfM
T7GH8TR+vymWIg44Co9wtjo092DMcIQ+B1/NBGLhQYvhPI4lihf04Rg6xu+D6+YQQLm9Hqc6wiSN
NbqBN9GryYP9dfCE/6AS11gHyP3XXFCsV/ZL+qvAzIRGqG8M2JKeojFIGxO45aM/zlUNE4jLgbzU
kk2HU6CV6IF0QXQJrxxb0rU/449XxyUESOX4uTRweqGHCOwPbEToIICwwUmdaRDrXJIBjjOLhnBM
jOZa4yyzl7GzEJGIEZgt8+c46axzNg2KDMI91wt3Igv7I2ubH+caIQsjiJ8JBh33Ae7d0GF1EeP6
d8MU8LmTG3PtiEVNOKwZZIHBPWW2M1Z7qInlsXzR7hUDBn0Z1JWZqcwvU3jhXDQp5gRlQBcSV0as
MnD8pEvmVUxZPkLxgrzSNG99iz/kOSRVizrue9D09fSiujK/2h51sCg90ow3Ryb/VxnnPEVtXDQP
/f1QfMG31+/r93q7Bvx1gYRQGT7Ps+/X0ppcMel7bZ9b84ut0Jhkc3VETl5uL9gBHn61SQvmdza/
i1KygeUD9lKwQjCoxb1T/sCdWzYu+gjvYN1qxjZmqkhoML4tlGumRqb1fL2s59XcwszPWq63neX5
+/ytLTvbYo4x0oQdvzOhBivQIhMlVjLjw3fxDXJz+LYGkvsP1gNru//JfypM3yjV2WFoP3GXz3/J
sFESeediWASkdsPTWNgI8ns6HBsNqWc9rUf1+DXsTJtxtqnpI33ubyyYsKj7mGjwsUHGZ3NdXDf0
Vz7efpSA3CUtfzhoQeW48GDOgZwGP331qA3lM3Ocz/KZNTym1tDAMpXPGZKVfzY9SitRGJuVCXFh
KUgnEIkM7+W/fUxU4IxCCrtEZST8VuF91p7io8fNtzE+ZfRmXow1v4SGCrMgovHfzKmG79P1Emo7
lnjcqSy4Nx9KftZ4jOzc8RY6B/LxLZ4DCPhzt2gfELqh7V9EVfr0OTz3Zbm0Z/bM/MojiHUoAETV
yZMKCy5NH1k+AR8xCR+QpqHm00ToUutKwEwQzXhMzKHdYSUBQhG/WYfUb/i9f/S0UZa79EuejD1u
MYcZ/FtjRIDIIpc2Cdpemn1hFeNhg0ir+nXGUUcs6/Q+0itogQrP8S4I8A3RemjOaI97z4t/C40h
qBxa731UgSx0rmEw9qvP+Ec+o2Jao2mMWcfxHQAviYABFI61eFGROazZ3/CvvXIp8TvvQGlR2RKj
BbCwFtUxbkV7EAv+ZLvfcXlFnLK/qYLK03zN36/eyaOvJHAtqnE1Fsfo91RHVUPhBh1uiyRYDM/6
RbzFzefkd/xGDYGelWkdGCgo5d7Z7nb8M3DET/mM4cFjZEJ2+0tKfEyuNwehop6C+yslIQY3ty5C
jrzejd2XvAiFKnsKbgFADJbRLHiP9xlwGt36Y3dTT0z/yaS5RZsCQfegA352Cc7TBtnlKYJvGDhl
9Ak/uhRzG/rTpz65nwN9aVN/Qad3mqQasg/bgAbSUKVfShylyqHoP82QV86fqKlS64mLlcxmMHtA
YQsoni2oqd9cYmqBCHRXT5uRnj6XiiyaDGUQZOmBetZpKyWpPDMxsG2lmRbT46iYJ4nbqLMsFb+F
9+wTVw+v0n3wvDVuSCgJArUGB/ArkeQhHNt9LjsskfsIMD+glw95RQypwHqYwVjPBkhAA4ERUWN2
qwu9wCk7GwUgEpNkFYZ3Xr2/D0O8p/o0A9HVAs3gyr5gp7cftd1TvzU4ROuxEpqVd5ihZqM5+hKG
CKV8YsRMI5SUMxgBAMG8vu90HZDGarxiaiD0sEVvBFhuPTIofenKz/XtHUnZJc0e7tn0/Ij3RayT
CBtjsnU2ZhNNW60nyBwyDXVwL771d1rTCc2nN5Z+TR/jcQkf75+yniLUxRgRg3OlvbMATfQ3ymlw
892CwZmSaGhd6FH95idSPJLaUxMrSKtcucDo3fmPd/hex6g7S5dWc8/n2DxyROMD1L5Fh4T1fRi2
34mMQ+W/6qt/L3p7HBR/FYbSquB0BfJndCU+AYKd6rF6GeVNuD8HZ3yPIS1ogXUJHqj2MaG0T0pK
6AfTgfeOmB3Z7ZD3gKnvbL2qFtXi1Bpr6/H6NM5fI/s5vO8QE95/ylkwJmgqyDbVwDtdC0KydCWc
rOremy4VDuXQ6bu9bW/z7/z7eenrV6bSEjVnjrCnjPSJPmkGWvqiRwIhHF8p5CLIv00E3D3r4pUc
L2CIytUM/MC8891br71sWs4P0/v8OecMH8mUGFlipok5YHQWLrG6WK8I76KesaMUoaimegMZIpAc
Z8eZPbbHnSGWxv1zj4GOsMNrL9Gwd+m5MtTUTps+ungKPdC9Q1ucjyWIF5f3uacQzOEiQv7Br0ou
dpqC8T7R00ecJ3miX37Oj7HC4CtqpYi3Fz7tprcV7u9TlKevc2v7pPSOqWkVBFyV/kOhrQiBGsIb
ZbjhEqSBShjSqs9ezowKKI0OwRW8iT6K1WfgR7vCrmYuCR1QcmC09lGqfrTTV46Qi9DLMJS4AzoT
PH7JiZrRQw2MiTriPZCO6eYUXWBtSIUpyS5z0gCwj1i7DNa0TaFwiN8vBUgzruHzpCXeAOcws2ia
D08v76lPtB29hBPjPcxX0Q7omqi/H2c3FB1GBysqqxk1beeFiqJXwd2HSEjNdUUx3b0cg4uBzGcP
FTAw8nXea1iS1CvGGtUjKHyDNrbbF9oGrZlmfqOfWBmj6jp5mL6FFcHbLZAW++BIHDIAADNH38bV
0Lui4/Tyz8effMkgaYd1AMwuyn8KeZE9Iw0tZOYssCLrRT3ltWhvgHXgysT8KeUaOZ8JhbAdQlI6
5UP7MMp3QHoGndYnbiYhFdLsvE/I3jMQUqSzdQTMhWR07lHGcFpqCMdIStmyX7OzN5bbCiDuDTsd
yq4hBjFG0yvP0yfJPj2J4FkiTsRo24HSlmiqdnz7+70ia3ksgAhz/A4wV+iBuKIP2ZxSvip8ZpZx
QFm7T8IhZZmR3q7Q39LHhFrjgkPJHYF+77L3TSu8NIjjhso344TosVLK+3D+JZL3Si9D6Xh7M8OK
TiEg7SnQ5CNKofcAEef66aFTXGjJSUmPZddCULAD/J/SrTCRjEfgCBP6qZ4FODDondCu/PyFItUM
sUmU2igR6gCzZcDxs4tGMEAUbCvq3l7ecdt03Ian4ABJM6nC9vhy8Z+kafI4XfiXtWOM8via0Psr
0AXDvcUAelpdtNw5XCcUscgkPfYpndo3LfyMbZcCEEHcSp+27n49B9hAKh2oCeiyvEXUvkhXoQnL
JtwxPNoC1BzIhLW1bybY3ujZIQODo2ru04dkOh140jAYb6eQYdYBmxTffjtGx7v9QvhhVK5Qp8iK
4edAvon03NWIOVGE3VsbRxoYXs7zHdjMuR0cu08rHmgw8yFDXe5xp3Rrw92vw9ttjK5v90jJjz5d
7hIugFGBSwu/VqJDIc0xFsRD9183mFCl876Fp0NyJB9FidLu4T+E6lBCl1pBw9IOwPJyKkRWhtE7
X35O65hZ3gdN1hv1mGtWc6ZWW+gVZUJweoGEIcN3CxMTl18rYvfOFKYJqNw4wiAce9hOg0e+y0Zn
K9Fgyxv9anbNY5asKhuZhxDsWQvuGSrp7EB458xp+6vQUFoJ8PD57VpmQGeoza4NQPxytS1mOqT2
/GIKeIVOrOqZ69DyrujSKvfKVS2YaeN2NoQZlpVfTSs64vyhPX9tvDmQalTcFzOSOS6GYleDoZBV
+JDhrq3F/e3fDpGVVb6YdnjU+rZNd4/GOYMLVLMrq+M2D3IAONNXF5KKGlbN2IrQpsZp5rWXhvyd
A0zX4UonMpcGXNHyQMIIn4CgJqSZq/sKb5DXO/qgqAGYpq0fFQ0TNKf7oEcGPjvDY6t3J38xhnfb
X3dC5Y5ovVN9kyVS37QZLCriV9O/FpPzIZI/Z5My35NW5XJ1oNoJWkSBStGIYPvBoRBUzqvOBPPZ
NuivYzzSsg2X5gMoVTirAZZS20IuvLptJIMXp/gxuJCNF0GuQ/8gFR28b7vDCpFg4BmQBTIqGE0H
dr4ONBYXQdXz45uErlp7z6VWE1td4KorGmGU6MHrEFw7g7bqkaE9SMsJNQeOjv+i1Sv5Co48veKZ
XFppTX6rN6GCmEjtviKDDYwm60gr0iMB60VrNjxVnHTWwiADqw2rHnWasdpDikW/kBFpHIcdtLDN
xCI/2nd13W3Q0lD7+33vz3ZCe/u1NoXRQFfxZIaKT61CT+h88hoTKTaXaVfj9P2sg6oMimffkjX2
6F+uMxhlL9PDSgIl8ps6BYVoWole0WP8zgua4W2dvDNpdL/I444ePfWvmjfYHJE+X4+z4zZHgTUT
Qg96m0RMOziiIIVomRZgmwMXDEEKCALUs6+JoSYMR5EpZKeAzACSGB2gfEcVOcVSwPSuIVfezfLp
3NCDvH2hjVogz4MQMNsgqm5HG8sQdg3kEYb32lU1GpR9ug+tm4uCnG1ujd0bRAS9vMw3Wj+2tTps
Ltvihqtp4dUKKvRxYa4O616rnOR4erQiMhgTgmYTSUvmFkHDOayBVwJeWrW+ijpwgZ/vC3FTWHQ9
8Ka3p9FMLsJSS9cA7F51JxXEQz1oL15F30biNB/pj9BsDdb0fuzw+kM6zlyx98ZAAXs21IIbDpZ0
e44amxEsIgYK6KKxBR60AMYDPXSqVuTm0aC/c6eJQpsWwC8j+NMhhgrrk5I9aiwdyTLR9ePspSxL
2kJ78gC7YGd6R2iYGufBc3vr+CW4JjQWxS82FQHFA4GWdjAtMyqfx9p/d0ansc3cODNOVqSam8Y/
/BQrFWGF3Du+xryNPQN737cIDVlSfUoqFxbmIzGqb+Pl7sPX5VdDGvXhveG21Kl9jckPkNy8H+ZI
Ojw2qjJWEe6qQuir6LY+muhuzQ5cMusDtNImauu9NWOFvXYqlbk9q0dNvx7foXC+AhOotHfrWT8d
skgtQmsJBTpGNz63dvDySRqFYgzYLnNmIl8nc2UIb8RXJuCfEWIdHpG8iwlb355/6lj0nUN9bvnM
7Y5PQ1CboPYEhTADY4tBCFDFw7u7FTMgQAy+jOjJP1HQwrzqZ1g5Ox2gQwYvrh4iaX/EaOyR6FJK
1hzv4/ow0Grm3+nDRa8iYPT3WX1dyfZhFcLVQI8SqQkcW9ohbkmPw5ROFarvr8PWGj5QhqKB2d2P
ROsOraggHx18gcdsgQDylMpwhTJZxJ4DJvbktZoB/i/9B12J5JkwzJtchuq86rM9emfvz9Kr8VSv
hSg7oMm5X3s2czRIzDhAzi4MVVfxL+TXPJCsrMFBG2lbxsnjYyKqBSJXRIaeVjEqjaOnAGdLZQsK
AqwC6gS+kn1bE6C4pI5fn9OiIoHOsCPkW89EY64diMDaDWG1vwN589oB52+PhRIloL/Px60zpupz
2gBwwyLaI6S4xSW2+/udsQ/vuFbe0Gpt+wC81F1vNkhmr3X/xIgk8m2mDHBo4AWMzADYZ+Q4Pil6
uaX7zS7BxlD0RJlLE3lYZUj+CRY9zTaHhToucA7XGPsE03b30Rp8Rk+1CdRQIgF3Cnkx0Vnqqaw6
bPloFIXrUKUH3pkYk84ACvtAWVa/1e960h6ZX8Wv/lUuqWsQ1BmicbwRLYlbjysuABvjVqEuAXnK
GFahrP+IWXykmX1ON3qBoDfOh7lPxGC6JKBf5IhEkYjH3QNMJbtTZ+84u7Gz80VkcDO9OwOOGjA6
jSh+JCPlrSe3IUpIz7gVZlHl174RnCOUAuJHtA/bPj6M/uXbCq6REXMFx6r/8kQJS2SkGtcKOrHG
pFz/luz771gLMPxxby6ZnneP3yMkKBL5tRrK0pWvBaX38HHWSG5L3aFQRqdJC4oEOevkGVuz0jM8
q4sGtouY/gLmm8sqRzPswc8+/Lsnmk6iSvUnxfXuAtc565GIUMkjIndYo5h4HUINcmiW+fAIORQo
SgMlE79AAw6DagHU1XIWKPF5MnTxN8kBFufTGRexJwSRZ2VQBsythEg2emWgLvBj8P/+nQf43vi0
hNyjd/Y54lxul4C15LVA5GQ4awsP4DO7tbPcv1EtVgsKcB/BJBlM/psl/uCe7m4s+pDDbeEshuPd
joljADYRyGSrIF7IKDIYmydfVc5QGT4cY2qQSW+zNwHn9vmHXAcqjPjVzQETZWyXIpat1EA75PYL
B5txWsNZBEOZ+JXJCpnbfrmrlbcygxUeYE5/JQMWThdDzdWVrywGh2WcV4Z1eeLL1eO+TLX1vYTv
ex5BgO97Hj/1rfhM28WIgMpwrUTTJEGkVGbhFjzITy8QjHy6SEvpAfh+ZI5kzOPIuIcygIlGnCi5
+vbJtkJZcxgsgkXhBLUzZsk643+XACPaXAhowrK6zb4MYP9NqvxNpvBkejIhEPREoiCnMJUoCK0j
2o/2I4gdzQK0blYM1PDodTwR8hO5LxYGn/2N61BN8oj8PhH+klUg6+DCpSYqVjtcjYGqOR8A1K7y
I+dFzunWcocLTp3E+X3SBMNApre3XMiiAHbsJqAzvKx3eMjZidFJ9yuuVlG+ohfckwEcStguHTHp
cvCachZqmTbOTl6E3Bik8eqz8zWVCSKZDmIt9kpWG2vRfaaEb16nfE9mi6aDwWbD//4m5pHI5Lvg
dR6qn4HMHSkewHMEOw010PQLKLr7ZaMCJzqjovxG990Z8Ejqw8LhKfI9vjt4JNnwMKySR3Lsd2L8
F7oKz2QgnytNJThgtOld+ljQdztdQoUrGoxyHcp1ijEmkoJGrHXXsTxP9deEkcZfjwgvBJkngeQy
N4IGwdLGt4Il0dOpCBBz+Um5gaATI/AeidMnwHjpznu9n164dN3l8tVduj13eXRGvTm+Nt2e7l7C
+cPv4RXoGN6cRzCzddyePHbzn92fkoHXn96PBJifi/djeSJsaBFmyg0mGky6mpF97lpjxnOZjQ3s
FZOt4d7N3ecGJC9A2CV69exo7/NrwmVqOr3lz88Pqb6DDBvzq39TwDKMiwTxkDlabjTWhib/P6Qt
PpdR3l96I9HPgUFcXgZ/n6CXBYanDtVoLi8YkoE3X/aWD3dZRMfv5XIpR0NCrmjz4e2a1JwxOZ6P
qEn2PTWpI+wIXIBpGV/b6OElZsUc3Gg6ZT3I2uDU5ixwuYAKFg9+lh6BjIUharSibSnPlNk2nibP
l4eY7/MHImX40VsN2r0zRD5hqhH1JCrK/5uw3LEeiY33NPfgl9OZq8N/nTufulg6dSM0XSN8JXqn
mfTtUPgN2HZIUAjJde+UYkfDw3V44Omf9h5NJh6SGHxE8PUj+zph7b88E269k1HzLNq9Z3AdFAMI
R+oCUJSWubGrUIklLMsLYy5pd+clfn7YR9SJwUXe4mYajcd7ZzyNyu5YNsvPhsnVJpf+qRt8xIiJ
vueekbRBGtF49dsB/JVID/QAZ6fADDT/2r9PxesipEnTZbbLQ4pF6hg9lkaiCtNt0Nk+fg/f5uiS
vPyXjzMm/7b3Zvj0q5gJMGbc/lQwcAublMRxNVCGIDXqeLsVMUARg9iqfZT2BNwJJBeQgDPeBbsA
aV7d4wu2F2l6orzujo/BLpJ4Nh63ujsZGSREckNemFvtEFwl8sjDkhnAWWGysMXmLwKif09DbcMn
aE4AGFGplODziX/+CW3kj2Sy24TQ/Tg/nvwiZG0JlXhPdE8xE5mzgqDJD6Syj6LSyxmQo18G7Ru1
I6bPJkYuumuPYTd+6KevfA4bo3Xx6PoraBYzPTRo4gcaE2XSSpH1CrB7ZU+hO/BrBrc51SnNoOaX
xgd+sMeptFUvn75tGzHaE6eH7siIhJpdCA6M9+a0Sf9Q2oT3BOVfzaUUSkRppvYke628is9Ie/kT
sin+SUdAQnGhkPEIFH4elTpBtjWZB/8TzHhvz0gbS74PL5REFZMvVah7ygQLoJYDiQSjLVBN97rA
hk0YiQADp1RhV2YL5ySCDuIEA0/gKq0RCtEjJmyZV/5CgIVLiOELpKE+EkqvS8AATIc/DPWRUcI5
0vY6DGL6bTN+HXyFCgT+6KnIpmCcxsGvN03uc43cv2BO2dhMO63laayDUhYieXaGmU7oswI09ZDI
BDs4EY4ESwB9hHhAXx+XAIDortVnhKZgqo/018IHAWGDdhWBw5gQQX/MvatzDTIslbk6I7A/eZX4
mo7d8Bgj7yM0ZkQO8fPxX+IT1TVWNG/MPkASqoJVD0y3qHwFrdABTUzIAmgRkqSgZkluM7z16Fud
sBNgGgt87xxCkIoeiP9FbyC6JxOgNj2yv8sRhfaRspWER9keUGg+fNMzhsU/OiVoEaJzZqdPXw0u
S5WlIOfrKK1Z0Z/h2ns6VCpXVh1gHz17cnNQzxdzuEivFS59ALq7CjQkipwRDThwQBzg2/DboVv2
KlLnVZuRB+R84CXAvonF3hjZnjQfXFNkr7JY6V3Ta3qIGVCNs38KE7BVHJzj/Fs3/n1/HqO6C04u
dDMXC0tiiUg2NR4lViJySo3XeArlluRWshBxCoVIT9mAyUgASlGyrWR0kYbY0toe2qFDLuO1q9VB
RvqLPAgj7x2wKJd2vIXp3SYb1AtmjHT4sVCnZ4xd3iakvUTHxZXBjdk9pQl8pG6UZJaYYblwK3rI
nO6ROc0Rud4HSF0z8XK05gcUGxkmBsn5Ai4/8itABqw5vCYDgJU4jRDgYUb79NiAa2JU4t6Q7F2q
H0zc4MXj5kZ1NLq/3MuvknXXX2bptrcXyEpUC8zE5k7eP8MJazOW4p7s7gGAa1eO9N5p9EzvKTqA
KWlffEFdW3RG11GE2rXf8vY7HiCsId9+C8dRFI139GnJ0erRlk4iOjrrME/WIfVZFwdyRm6yMYNo
9HNM1BOdI1N3y+obRp7G2XjChAolHrWxl27TQLp5UvrRcSM4FPNTglEPXAVhK/zdalLAP/6CBA9J
hKldeS7dIQdcDxnxJAqGkD0JQ3J27YClTx4vSvlH9mPKPA64jHnTc9f7QJJcG60LI9m0k5sNU/lc
/mSvi+MI10Y4YuyKTtnPwxvGzusUw5hU7yne/bsdDkrm0JukdDYRQ/FUf5AH/NL5+iLNk8lzCHV+
2yWiogA9aNwNZ677/jqFd+drwM/iLuuo7uBrOph+8SXPoZnlbfiPT+Q2kLTyazCVEmr6yT0jn/8P
vkg3Bht/w4bLMKAzYBxuBPh0GxSTSLJ1xsz33tTndw5IWGsSk52UsWZfpHRFQB+GQSfSPR37gNLF
YGmE0SvqTjm4ghpAnqiBGg7zp892ulix2IAH8ui9faDFjgAjB5NIYU3q+Ool960CGYcrenNmDiyk
dwAXar0C2iMxow30Qny0i70A9/LrNWaeEjwRKYCzm3VFeKDlfDVuCkHQ4aWSTWG9QxXBqm+HeDn7
R++O3LMI6zOKXJIb6T0k6l2R3i7YQQuy+gEjvn+J2QauMkm5fEvKDdEPGGwGT+QH+Hs++ptoKki6
xRn4PElqTDL8Ea6NOdQPqLXi3Pna5aRi9QSm2zt9UHgxcNA74ZPE8J8C1eGVioo3S4QloUe3TOZ2
eXd24+LMIcyFAfx8qFcDkAQCU5EqK0BUBWOnpN1Xx8a0M1XPcbYwpuLKcg6bsbA8zK4SKRFiGz3A
YWpZ8BdHm9B3Kjb8NBQwIBWzHWYDkgvqKv8yI1EgHZA8QpbB0QORmFGcyDuXI5l1px8LAh76yzmP
I6ll5EDekVf48ynYO9O/Isfs0TdYyKr82ohkgqgySG4z/ste1J7krBvxBPiT3pa/sJFjKYkuoe3F
YSm/bP8ZlGxrm/csrzjFeoU6LwM+DkeJIjHDMNKpFcQLQ7iTe1WI17djvGYsR8LZxGD0lVG6nJ6z
y0emyyDogg+FRe/T95Xe9UumY2rk7R3tp/NTXb2KZAALcXAzK0GFwBam7vJvKXmsp6loRvDyRwIh
yOdS2gliIaWppHTyjwOVc/wEd5CElhrwcwj13kaWjhy0fzfeNZwlH2Q2Pvv6QopAM8yWHC2SblSs
fTnEUMk/Z4FHNpntoxzJZL6o15sepC+Nhqv01iB4X3ljjpHQ212euCmTFwMdylAf71PZDURv5sb/
H+ENSRQKA5QjNe9+9E5fOJYmas/eHK3hORsyZXVDlDJmfDDWe+joso45HgxjsA/JuSGM8Tr47iu9
DnByo68CPZHU3rmgFIDi9e66oN0GwREkjv40E+ydgTVZNPF6Yo7ezy5NYYhg+bD9CwtA/9U4DD/m
r/mLs+hzT37hthmRINT83nHR+NW25qiVSiphp2z+TNawi65JNeD/Qvew+8Ppk4KYPhk2Xbro0b6P
vX3pV0Nj3pkfVtnqPCy4Xfop7hxVUNnBiXH4tbYq7Nn+2n8q6dOetFCUAsVHI19LRHf+/9vDx20p
OCQV1HvwMuzPXbzavKcnmnFQUT7wG3Uxxh0vKmYB4ATVentSP2tgXvuQdrgvwvMSlghMFG0bVnVC
Q4uFIBW/aNBLeKJO6xYYZzBeRveeNZWBeq1XkHnI10/Sqh8aUXRJBXBoeQwwGivILiud0SMhbXAU
tCGCl2CsUK2asQoqD5TqrsNjAmoqEdlMgaPySLLt1zKPLqRe5OMsMFh7AkkxsDW3dXY7ycXr33bM
GTiBJAsjEuFgt/JQpk0ssCpxlQBBBva1v1RAYHJhl+ya3qOgLmC2OOEY048xCd6DcKpogo5lPweF
oWgyqOH0sRQ6O4HXDTrOH3BFSh65iv6qPczTPnGjdiis2IvGciCmYvYi0WQ6lmdOx5fuePovVP0F
LLkY5Z+UzoLEEN656oBV2A6I7nLVfUINA1po5VMa3qa3h2eBLrY86GX6ZaDp/v6F9mtK/l3dPUPv
qS0fE66HOof45UFz8ta7tgPNGqTzAVL6wTxdOPSJFlS+/fFN0Ebo2HI7OT8/PWy2HKZX+EHAj+SQ
QBn2xWjh4tElD2/+zactO4D81pVnPfySBQaLr1cPW6EdXjw4vfEF7MHwYAu65y3DzvHD7wR37+61
Jy/Q4IefJQLm3ligALBLLdACe1LTSoDOwBSoihB3aLw8BuJwDb6g6JH77Cznagg21UE3A9pjUB6H
t2IEMY4uGmYythKc7ACSG4Oiyh5P1OC0987Cc3xfR/ptAzvSaPnF6fcB7P7CcMttVy6Qehs0SYNM
p/coAZ/llAlMusniObIfZmMzXr3dkpbGaZqNz/giocw+PA2ZdT3+0CSmVWz+NvPT9DA+jC9T8xxg
ncqcWQnB+e5h9HfFRrJwryaO7yS5MJFoYauU/rhEbxQKOPo4F1cK14NX0wUCX97hrGxUmJUmJi6h
SNRgUDt6b/XRw6spFaWAvMAt1rmVkRB+b9Ai39G69xy8GeZ7Ml7jGIvTQKUTgf7nNci+rgGUAMzy
bsawSPcDe4jaWshLjdb9IrWHaKyBPT1Ddvqw2CHRZkeIrQ3Ps2yEkEF8DRT29thYiMTohCIr2PsQ
L1ABCfm1BX5qJFpDCMhvTzKom8/mZn7d9tBJMKjrHhYU4xcaKQgdNdAgkLYEcmDS4VThPOyyT0BW
YxTDpzLow+8fPAbXCXQwUqgOc2+caXR4RZmB/RMRicuMMVCKffimqFjxCYIIp6OXv7xLqurB5YIt
ZxfSPqSgl9BwTvFt0FpkS212VXETrqOGGwJKsBE3jStRTtDIZe1/vebIiZzpCgwqHGWaboZ1IZrN
dxkFxiNJBL5/kabo0NZGBJ75RKfzKX076BTS2/puaxAqXHqyGnD/ER48VGD0waCn8Y9gI9WB3KBq
MjPamWgDQlzyGuopNaOUDXkCUWafQOTcE6/q+JToI2OCbFHcYNJR8bVsSkht2gDjOswDYmHry073
+GCkeGL9Sm/LTF/DyxZwGLuhcbuvrfYzZfViWv885gDKi9q1F2RtxxjcjfxSIDwMnIbaB2Mlq3dp
W3ex3vO/BhqwvluR5kO872peO/nTlhKA0IhJ9f/j6cyaFNWWKPyLjECc8NWxnJmnFwNwQEVUBEV/
/f3SPnGP3Z5qq0oZ9s5h5cqVtGf+ARhSk8Z54CsIorS5vN3l7zFY+WFv4K/AcKmeoFcqnoQDh0RQ
zngsC0atKFxNmSQlNZ/+gJ+vxtksm3Wn/x5tajvPcQ2GCwsJs/PPcglqK0NU6omM/WCMyqw9zWbV
Z3CmxiQW6U6Rh5YWPVs+4cm09k3aSuqFlq7ybNkhG4B6pv21GBmNTjrUYyAxDLqv0qA7PcK+GOa7
91RFWx3kEwWJ4GU1QVwmknCIjcbLhI/hrIlVJ+KkFCbwucCRNA0wmEkeFEZ10LNlvvh/hXhE+WNu
/VnzNeqjNdmhTDBDdxWOVwhicp5rNoV1OGn3QVun41gNVNiN26WqZ3Hu3RctU4rOjK+kH9YlHMSS
NMOeU7BxmO9eiSyVaiuzHrieKcKz1BASMlxyU/0xkiIQJYW9uLznhEoQbk/8Gjwb3KCIfXV1MvqU
KuTZ29ptvVx8wchNcMC1xtApaZcQYI+eDoZOCfgqEKoUsipHmiou4zeKZx8+7hOSB3wc1AcAUztc
QEZPoU+3IlQwMouRyeBIWkAbSWPd1tEe6L32503Wn1ydZnxtuIDCMFGZfoPqLHgaZRwwMUO6ZKcv
oskMnDizak8LcujHUFob4JN988TotSOMUJgaP00yokcJLPIF/eWQDUZ6d+npx9mUN520B9PpVG/P
AC6hkE0SeiDJ4KVkJiPjaJDnnX7iZ0xyI7KV+3uciwcXL3+SkTvc7fOEzJV65wawd0YIjVuX1KOz
oOUcqnAXXthkyzY6tJg6MP7iZDXgzuYaBnHWHNNQwxj2KtguQVmuDEATaAkZbvq0+tIQ0QEvjWkc
1T4MrxtB6bjSnMmwg/60O8c5bg1GqoN8fNsm0zUbVn+jATvCeebOYrT03D6S79OMCdCB7NjuWY8u
EI3qGWzE7D7/njZqW791l3nfQ2/kUyD9v8hPdCkY3wOcy9Pzr0Wn2OsDYeOGjB/E2dykBQdNeCez
Gtw+OgFwJY9x4zWheay2Oi/6dceXKNWpKB2rJaIP/XrR3yj5lPE8t8OVOggN2jR8zZieABIJ1W2B
woK0nTFxuLF4xX3z1mO8uU2edybQh7FFleszUpksA7wM67Y/k2AHFKsYtYF24DOh8suMWmJOOP/0
m5CQoAtBc6an9emMQxRh3F3BMv5eKMBjKGCBF4Dx88sa+4PlATt+rgEpAKWgMHVXIuRU23THI4dl
HqcVSkfFEIYQW+2yfBWMv5xUmnN7GM0cwh33iZ5NaIyoC0Bsridtq4cOFjIArbCxz2Sgh/HG957t
+x/c+ed5CjuRvjNtJ7O2WzLTll5AWHc9kFy46Jjj1tC7LBWKiAhh0pnyHn3oIOFuf87jSll3v0gs
LE76HQYBg8aYkwHzAOpT1F5uQbPHCtLLE0RwactloWoj6DMRbboImWgkldUwI/qluvMZS9MvW3+J
FCgC6jAqUcClbDwHXu683CcZ9vezPN9HvThnEKwOZIzeC7cZe9gDZPPKpcLnL1+zYsYwDmhPN9hw
6qhqztqXGT21QEZdjlqdZ9QEVFg9U0jdKtM5aFyl78FK75t+Z9fvwKueK1frSGUHMBCISkPObfAJ
wZ6cowGuC7AI8XQlgFUKp1xvmZqdAR2gs83RQL75jQ36UzawxFohJOk5giIgXUKJ6IWdsO88fIRo
DMUilrcVvSVjNE/UOGRy3s+QDfevwcyUKgYHwQ7/QQLZaDaZTFY/cKZeku9S1/lX8jD5Tyq5VKH4
lXoxAACUX5N674zMmneRSoVAM1IGlkJvPgH0EWghRjJSEnJ5Mf090KSMoRHgK9WheFgBxcLHGkTo
KiLdjFnhJQKUVXeKPAM1OaFGaNNHdJ/9y9xa5G8QZSf3WQ4XSpnnM6mRfpdgcLeBVDB7eFvxsHd8
bYv07ndKV7NBiRbUafMi9gknGLHVxleGq8kqnExM6leTjW1S8EXoUsAV+7Wwyf1mE6n/mLPJzIQo
IFUkGRpGrxOcn+vyuvwSjjDxnTqIWJEn952YiM4TOOQuAzC6Pu1hvULaw9p+wZjEi/5eZuuT/YTj
HuVuYzuG30SfDI0rAqh3LfjxQHJsLT6q78gH8mBOpGCk9zHjbimhtcI2aKnUuGQSZG+szsRmZYdG
qCTwFYDZafX9UuTpMEng5V50mjVmtCWvS3O7uM/zOVrQG/XvKrNI55fNybo7Df20kfj47W1RIvmj
HEtInE9PxLvZ/jQ6TYimx+XqNKK3ZpyOlb8TcpO5SBxtkf1ZnrVR6bYLqAgFGkZGxSqlKU5NTktE
NSgNbMoCQq+0ZCvJoBUK2Csc4QCksUNy26ISCIliIkUIylOQpP4F+AzycFuO+ocEzIYZTBM6kwdU
gi8TZXGeS1AO1VPqwjOgfykUd1FoGnO0PKw/VLhTZpgMG6TpmJz+8DSDRoG0PoQLmBqP5WcCOXIo
qYVwzDwhlgUMsAo8ApVgWYynXwJPENGlTjHRSDwy7vF0yRQXOAl6wjLwCDBeQ25W0hnTnok4J2My
GMIJscI+rugYKwd7/f63P00lh+6sa56hVeoSJ11WRPTgB3d+jWFFlARPU20EoYwK5IWvyLmZaQ9+
JE18z9EdyhItZzAgujuYLLDVITQ5PRNNUcEZflHP/rja/yM5yHYUnBA4YoQeLm8mbywTFYX+JL2d
NAwQ95SUhkQVpWFKybj+24JbHA1AO2Ex/Vhvc0re/8AzCQsYkwlTQgCvFhBZLJsadqsgtmxtiaAF
3CWLBz0TDoQylpmrjJcVwEBAx+cQKT8ykKspcXUP4FzSfKEVCRMI0G5gT2o4JoOZ8LBmRHTmbLMB
NqCePZjxuoB2NLeBOMiDE3SYGTclQAJdoVG3LwDbcaktkZUAQKQWdRGKG+Th5rQj86rpAYQ5N6kN
UMYT868HJ+ceyyC4y4qe9Lyw6K5BnQI2ikGORciGj6xjGrucr0fVsQ0XH1YoHFk4bVzS57S9Oa8Z
IYDIahbhTl20skELEXOv59WEfIdGTjOLm+s0LpEMZZF4MJQpCYMSy9M2II8ryE72J4eeHzpAgxRp
oGzBTxUx0DCFHB9eTwJaqvhYEcxL5/DQ63UR0VvDzrYvQbporrTFd1VZD+uxea2e5bA05Mv7nM6L
1zpd/PYRHpP+iF2xZo4JHbE1JMSITdpNOOLX4Ys+jLG1mKNMEBP1nJ5DPrZurWkzYJ491OkmUWjM
hHu7Y3Jw7YCLjms/7oH/7zG0A07k5kCtRJ3nZPSILsKH0xIA+OrQytQdFb2BtvyuxR+JPyNm38Ds
ux9uXK/riGNQfOBEKtGgWScbrZrX4e3TMdoPO/T1kdGZStDiWkJLzGNIg7G2I0STHlmm0p72ZMWN
4XF/2nMZRS7JavIdPjysnOf+5rxiulKe+7OVjphfDqjMhEjYT+N2wE7IY83uLgkMGSjltn2aW/uH
Yn3dnXbH3ffQ9ntGedDoQxJSbAEJnXrXursU3JbeHmLvk8OVAO2N+WwCKUq+MY3XnRiQnIyJR585
9i+S8RfDw5m7Fb/lQm1HXMfOmio36ZV92iFfMnvPnrq6ZN6ZWZrfFXeZ2VEPXVnW7lUdXW2iVOr0
4P/rTjH5+B//TCf184cj1xxdGn18+KAsk+aBa9k8nM2TnZmV/bSfLJmjXxgvp9wr8YXlZxR71AFS
1ObT+TnMeLTjtndVRo90UO9fzmOjMHVi8zKe+stsriq7f0BH78X1waVxTWiUcvkk5NyBd422j++7
2Ayo6Uz68NHKQ0GcZmcu/qiJk6Pbm0neB5Q4WGGMiBxoydnkGGV4MBCKXZgtF2VERt0te+5nVoa1
o/3dh0df8zTvZRQG4EzvPGBk3womKlpjwxJgqnmQ3vIiKsGhWMqtDyBR4bY+Y+GJKP7W0ljQaLN0
LdqvGs4jUSy2YQvwoRFxywOa9rllbLT9hYcaJFs791prFnx3R8nGhMKuSDqKoS3JAtilsrxK77gv
44YJ9QB8po6/8cPhsW/FJ0N68W/hNezE3P4NsT5p3Weluc+wF18ZyM7SuIaZdSazBt4/AljprOIW
q5va0Fr2/udBh03qdlbZoRfSn/U6yIjlHB6x2XFrSsTcg6+Lmpq6FH7xKbim09pF6KN/uK+veu3e
bHnUbkVPIWOZM/PLS6wAOzevO+2Pbh6d22kVYWXVzsPqxne2S5ga9eoETeGPXnPqxg2/tLPdLUJ5
ZfS0SiNzTiOGXUUlGQeRChMTsXEPPTdzlhdak1gTnmmHR6MHevOVJBMSH/ejA78gO1wAanrchhbE
6RdOBxb6XzneWsJe/ilhIFUFqMiUEEZZbBcpylhMc9sig0yv3hAmEAkBZ471OzJCjGa1RzFqQdD/
NZSfUZsPkb0gYxF8ICgWzdfojUiSU+AqqEsZV7iDsG7qwVbHTNHvBPDG5uz99bh1N4Mvv+zJFgEe
HZHFlJrfxWh56JjxnY/TQ0B0UG4a8Y1hdj2vE9st78m7bgM2MNufLhHu4SeQO/gMWit1c8SmudCb
jKOt+t2EwyY68tv+y729hlf9YSPKciMy0/yUjIWIzc9MzS/dmrhqp/ln/tH1U9kfWKOkb5zhhHKu
SpK6FZ2B76Aeoi9gfXZ9p2oNMo+OMAAUjoY16mCYGRXnUS00HntqcWdLOtJLaTWoHOpIXrGpjMdc
ZvM9jEIdFpv3qrBSv7/oLT4r+YsAoCE/+t6fR2CKGPNreApxVyx+zK8S8KE3v7ukN2lZBWh+4PX8
rnXEJF6G76C7zDyOiXL4+5fVr7tiqTG6R0ezNfsT0E+HzaJdACUIjN874SkfX+wnuJ4r67RcV3ZN
mynuapuO6Q04vBgv3k1wDShHSCH66TeN/PBMVEtlUdEcbEqdTfYS1X221eyFTxpdZLvywidgCNqg
EdGjB/9RB0KSfqJD7rJsRVR7rBLyBxl9UzNlWRrob183mMbSOYdtKDTebZOGH6/YZwbTGp1b8Ng1
UV6MmgehPBHFG6WrLDvD3j6N3w8qLAiyS1kMXj3GEZ0XvtYSNYHuP7/ZMiSHWAGe/Z9Cp8T8L593
4y7eCaXwYloeZ7Rl5ZeRSuwf1/vn5r1poG25VpetfKQR6zEFjg1BR67YYaw9cvU7CfLr6BS81s0o
XXxmzdV39djQ3ORh2qlgsMNBC+LMyVb/4eDO0WoE57CLzc8E7DbyVWN2Ih/I5oyanJdmz+24Dz1d
PNGIUCd9dCI+IwbYzK3R6LW67ZguRCD8noDHojKXHO36gA8vxZ1zN7cW/78fPpKOKAmMj2MqLl5N
3v7td1Ek5ugxio3fOLv9sG2lbttCi+s+Tg/PQPgJrdVn00XEIvU0++wRgHx0DZMMo4+eC10JCAFA
7VSwsE/QxmxTYiMssVsmEUof+SIRUcR2K3qbth2WYJPpwcIoIzU2FYv7j4Re0hAJCvoR8R1sW9p8
8BP98OmjBvJOlE3qsrpCOmGMtnVDseJ8uPlg1WM0W5SNYnXCzqq1atImk8Zbio1BJbJ6KNfSuYb+
eAV3jbkudMIE3Zk2q73+kFy9JzpGbGaM4zmiX/p2nJ6foH9DPCrCzejYnbYi75nx4vwMAA/UjpIF
FvTuinhK7hKqZW5JdNQIW8bZRbwuczGk8m1SP0QKxWXUh+8hixoGPhESn3vcXfQu7lZv87T7LHEU
kbgLVj3+gRdPO5wKjTjshIt+0m/Pv/qASz2mYz4OMhjXK3z7ld8x0kjwdpZpgnxUz2kazRDJFo+A
KCA6Ow4mmdcBTZUp3FhGCbTY8eeBaOF4fJuwzcyZxVCLpfZOzmX/IEf5ctu2O54JPgwEQVrGSVaT
mtATm9NSdx0H7CZUHI5MZoraCYowndUjQdmDjsDLZw0knI2z96iNPKw2bVwGtXmaNhyuTkSZYNo0
0HYrKJXma8wtzhJMSUNc4Ebj+bjftm+7/pT5W7sWyl3FiGw2U2bbTfNwtQlxxFD8Fi/xoZKwsHtc
g06+FqBFtZ5JYw+TQ2+umRUZC2at7cgpdl1dgsJ9OyBMuDq3VcPE4b/iE6EB9JiPk6tDmCbXULQ8
gZK9Vqw4DU/0PV9WF9KQA4GiEz+dXlxYXxsmS5hbElcQ0e6bMXE1sceJr2sPA9czCcMp29pVcKIz
vLuszR4Ugyc3rBLrmrFsMEJ5dLT51zm6u/WBoCKiIHzjMvMttqKatJO7K7eZEz3ZeB/qeW/ueMeQ
tzkun75qq/S2DtNYCZBQItoF2IOwxl77BKX3IgSnXZkAuCCporAnHRx0V3Ns+Fw870sGuwa4Iy1A
BfU8wFW9YvzSdS8uKq7jMoZZx9fIHIgXSy0y02HfLEiSHeqd4tdwQ9c9Ggln0g1KYkRYgxuX4W4d
x834Ena8nicX8xgeQxLOfccjC3juU7oVWrF8k8svZccaCP2FtCZ+s8VqPXvqLvXO3L/WOtF2OJP2
rstJNdeZVwXvIFt8cHTkQHfv6HDi6PiAT0K53O5oHCcPiTmX057gME6t0jsRIF72Vz6Ws+Z6kAGd
9jw1vfeeigHhgzwTYiDp2kMslgUDR4jBddjBftgIQTPhynE/uDNqQijN/7vJ91C4X4ns71E3ISH4
pQOUZ4EvovogUkvwO4bfQ33gZ4cfP4so6RAJvw7Ea4c8qod39gPgE8lWkh+YfjKgIczHTZ+WUDoN
NvnD7zkYM1vB3qmbq9/CGD44iqlqY++N2hD50ddBUKmeIwjjO/kkaXSO2Cda8oKbIIchdL/cPAZb
/0QSVeK7v/iSs3lfE33azaE6YCT2rOmW0XG39R+2TKRqum2ka94jDNAXb6aQ27AM36MuV4EvYOsO
4KhIO1fD5YOxOiT552NA8fh7G1VtGL+TrvCEHyTuqOZSzIHtB/WGpB3Z0jMcbJRLwFZ7IrPLbae1
UXYwES00VYTzP1ATmefAzKPnWDqrMX0ow1QthDFHz/a41Z40m/MaIVKaonjjQCR7mSihTRBPbj6m
Paj1VOQ3p8uUdlXmEaEECrPwWg8QyoGSkyU9bXD8DNFwqCJtftdhtKwpsKruCfEUSmkBlbiov3hZ
7O0nzdzHAb7ua96Sr/FM0p7Ia7QMBrFSnfDfSdfCRz39/NCk98ul/KxuRMzBQiSrY5AS/joD86hw
j/a/nBoZZ7vAkWDJuP93sWhN+YXnqBHyHmm0tTC+6eFLan331Lcs2wcbjS0eVA4yYaIUxrgKKtSU
uZynkfrKirZ2/Un/M5CtNk93V/Pt3u2rmQZVpGBQDupBOfQTasgPl6eOnyF7wjcaPmM1ruZz/Wtx
pdb4CIu452ReI8o8nDPKYE+8WyoIaYg6PG7vSN8Xf+Craz4JRsFC8686DVX+jayziNgVTRwe6l7g
rLnLUoZXRg8heigmjslTgjw+Osf9cVzTunTdw9jZPwAGTmHLQ1Oj2HT32j4PToxCQByETesqKBmw
n+50ow+7jMyhgMzQatTXtDGXBvuD4RL6tae9sU5f7xi+CEIkmTyFP8OE1p8Ju+yITiRAz51l3xjg
A/oxkzi4okIOvnNM2MFngKgJoM9K2aAg8u9GHm00LI/Y6OahiC5so/uasC8zL7uCfdQ/5GZBsPfU
37Mt2mPmTf9CjDUzkwSsRs9p1D+QI96/Y/RGTsynBotGYBttc7AWldSdaZXcB1pBnuMjOkFMybgO
KDcAWDHpmi8AVo4OhvsDT8jsf0BNTsI/ANPBA71XivMI71YDYj4kVPH6lFOqoOHe/4BCwWyY74wO
haUmkPSjB5OABoQOdGaqZAkNt21nTFxquBqzmSiAwu+8kGBIi8ndem0qs9x8nBJBZy2CraC/Izqf
n1ETw4BL4qiTEsl0WVAZSjovXht3tqsXjozYM8oBO5lzM+gn9FE/XHQlDzf3Eo2eGLfoEXWSFvBO
8jn0En68i9abrRzeB8bV/J5O8BnyKW9NFz0/vn5H7eFr01tcwismnT3Jn8fwtue0/+VD3L3ujqfC
wzPsC4/8aLtj/4hYFOr3YMLqebyVBCi16PhGHvwhv8wGMj/rl31ZNO3+JGUEn96fMB3Z+KzbTu8v
/lLgKGZZY9U+bHujvn/e3e10dzOfJtir+EDeuo0pJv7w25v8kLJRGELQMRBaoDqXEQIIx7BKHn5t
HpcE0UsYwNryB3+olrak6g7dXtLXuyKZI4ichGsSMBPJxD3isfudkvDvfFgHBDPbACY73RHigZ0S
3xEfxwWYL66dBkvBRXoml6dh4vIFT7k6MrsELBX0TaMbyXvFX1YVxOC9bB1+4kb0dxLff9mzn3D5
HMjZ64WfRAFYp46Ao0KX22f5nPFw//6J9WKz00iJmJ+WaETvtuKf7JONPpEEawRoH4lgFGxkI8QQ
fiQC6uHIuhaa60NcXB8FxkEaf+Betsx97uHNlYBQJVCCe8zJcnHL+IfIsrtJONBoI1zgtv277df9
y0MRBrarpNPQA8PjGEiApPplfQRP2KBzbF0h3+YQkB/77x+YI9lC6haHL84Epq7ZMJjJysYleeRs
ui3RTZLw6weqFS6AoAAdER6IH5fe5p7RTU728YpNUBPyB4Lk1H1T9cE1QOb6DvEHrVXPwWMH55hb
2STpyWKu6O/iCjzJw+M+cZ05R+085nvgj7piKRtATSgARvaD0xBNjOiWcJsk4zf9bXfcwlSWORBd
E0lFzc/X6qSHVWrx92GXEc4HUcV+KK3XklW9k/sBCJBy9XPKUXFDCNjJ919GA1sXpxCRY/pkGjsk
ycxH3D+Pn17qaDi8clB5XZYQQRlbisosoAEQ5T6/DRsBHTX5nqc0zH/wYBm+jEpvuXez6RbrzHxF
TfcUnHZFRCVOIteP3yWAYDHQGt80yPrbtsQOBLJJbZ4BkN9kkd/1W1ft2mytEEoKj8urXwVXPyXq
g58mQAapJtdwSJapMwYy/sG2XEWEGoNfTIdcOiTkpncJz6O3g1S0dw/o11zlerpTh0+3n8BdaCSZ
3U/UQyPp+Vgxui8gn0aFrbgft7ZVt9BL6zafABfv8SNEzwCMx38AO3MAdsd9LqEplWCWqsSl5Jmq
ztc52/ZMztEiBW2trj7kKqsf9sPyoAA4EKgJul/T9O2+aWSmf45kBtk2gVA0SwpujTBjVRJb4DFJ
19kjJF5CTibgo3hcBV+zu5P4+B20d4qODtc74HOrN+4B4wESCl05i3/QC8fpyJoyOyaRMgNmdiAx
GBCUj+POWhrwfpgMXD+WIFbklxDx5cW5SnDMNjv9+/0tn0RScR+ceWONOkRtdpdNyiLp4eGnbn4g
EOIU2QV3CTzbUjno+scdAm64wn+qn0VURC83gDkQdf3+tGIasocACvbyhvpkK2ytGm5tcioS2BPv
cwDphEIQVNc6bvJghovXjO8WAmCIpYxuBioaVm9BDgFV3+rEcDHJ3iw4ZcBkYsewmSeAY1hKQAeC
LRC/iBm6cy/AqvyCvw1sW8VwRl/ams9S3VF3bz2L0UGAtfZmMMQ5btvass96a7iSFIApGBwvjXhY
iDunBFHTvg9Be8jYv4TWn1m6UJaC+7ztlhvdRh87XZwCGNKL96babKkOVZvu4rmhPrTZguWBgQ8f
VgHG3/Uqi/FV60tQR7V72r2p7PqSdatiMp/Q0/v093Jov8ydRehh3/EaP7dw2RNN7Uk+MSZ984xI
gNS2Sq8b8AIhOd/5ZcD/EkDJEwsvi0G1RD1LCfg2f4qY4gvcL+IgciA2GG/xG4Gh7SoRiqAsA/Hh
hDLRiLv9z/RzHbjfKqxEoP86etrERbL35XLIs/BSj0GJAjig6y9f4jdUukeZIAQBkRBLiiU3bkHX
IqWAjRgSrPQdxL13LQnBKJESO0bNUFsKBtXFJmSerH6IYJJ2SgULWhq+guFLHgHMFa8lGSIJnI0G
UQjRqef0o5Tbqi35B/wy0CfJyrtYoAqrc/UFczLYdwwcHxItudjzj59Gv5iczcnoqEN7806Ql7Zk
7Us1jtSM5XGXMORsEVQiWmC8V5Vx/WNheu+weg469MMRzkhgRDwDEeFw9y/vEdSdOjkzLRHHGb78
Y/QA+HSv0dH8BVDEUHCXHi48IwngnxGTlDBXHb9yzzuh5jf85rLUy1kDBkx/kQWl/pjXVm2dFpdF
AX8uaLsv+0uoZN/1bFfYD7O5VN3m8q7LV/Xs47aIzwnY9Db5QLo760co3mbf7/uKSz9maX9nlfkw
6OKJbxIQXB1EdXDDUqrDjrBNWybsHVC8X/lRDXLvo6exBotUW2aLfoS5Qm3a+gpu9AOUP8mtQB8A
14Oc4TnCDKaI+5aHPlVOEmo1yd2mQGvd5AYPZ0MvYNJNyKMJJygCSijBL6sQT55jePkimc7ACvpu
7wMaJtDlBvCjIxADJx7V3DKTSsAuCaGIFs4yNpTn9xtdtwFjd5g1J/qyBIeUyAnEiJAo/9RkWIQU
FCbQrKzpS9qf0JQiOwCfgHlMhsBORSsDQANThDQ26QUf17Vb64YrjqtKKJR2UVcm0w7u5hkRT+l2
hMU+1/7OAMHFvLso5vW6kmIwpcSMLTcvjB5NcwZNl0bHfdulWZOJbxPwZJxE4X5w1TnpIKCRrMks
xkFuUhLBEgUggNYff4E1CCcK4QjvQcmLEtj+ub+GTcpe730FtnHf3FibH8CsyuwvHvOr8WJcTblB
4PNlV+u2ZL1qVOrQa53aepaTLKiM3uJtsqDpWGlKeWxLVfaGkAtbJiG51azcJb39UNdrhCTCR/vj
90Nld/Wb6yoQpSId6M0j4vwXrEpjvChoEmyeJammqXL/a7d/O599jinveXRRe5RjV4wRRF8Cwmsj
LnXxx81lGnzWj/l7nQYF//5EL1t1KqOzPC1Ku9Q/q8oEp7tBhXg4GIUizrye807aVsUmJtxJWE4U
cajZUiiDJ04btP2g1XelLl9GdqfQVhp04M5KU+x3vdYW58XzNayo01ZWuVJi1buM2rEClBCCOQzb
MSWJTemUDtMF90r84QdO1s1i6hvF/y7l//fmvMABkgufdgC6IL7UVmXFdze/+LcViilDHZPQh4Tu
CV8rbge4322AmgCFTHRHWYNkOnDRgNQYLhL2IcPdKGBXjtzLm/GklE3e7/CcyPOvhLR5GiUpUgl/
/Rm+Nu9QWfX+2PV2vrvr1bp8wSsm1Q9UN9+pbs2ViOQCt5YN7xFixmpSZpaT0CQwjSGuLykO5aGC
UkR95gt4hXD4eut/WaW5CbnvRdTJGYq+NxU1OhCudhvvf7WL6EqtdJtIylxCUzkIGUmSBTAk9nz3
OWYshyLgiAYBVSoUd8oPlFnN1Ms95mKR6oI77i8sZEFm+15v0Y8/qz7r8gym8XbVA2x49I1JTA5k
iU/3Ft2pWvFWpGeF3VySoq1VV073rr/s1C+ti/GEPkkUzqrM4icEjyrorHoh2LSUwrEyJ1CNEygG
R/ovyfEbxrUzplGaVwA7aMFy1XSs+SedPco1SU1iG17vjeCUAehRggEswGTl7utAMpRSWhXGCC1Q
RH6E4I2wIPb7+Lz+oHlFtvW/yJCf5pcbhpbwtq0DIukUEqin/4qPfBhD3bqJ6uN4tyTzXLJfI1HC
sDAi5ZyUX9FV/KDgnejTssmw3VtdE0m0m4N+s3W3aEqjzmiVFn1ocS9Wyew/KwmWS3z/ZXgjtjna
ghu2Dsfdzf66FLmKdeNQsDMoRBkVo3TXoIeLFkW2q36zO0BAQJ06JARgQ241MvBkgoJ75m7mYt4J
uPD2UGWw9WlEuuQqLTSlRYC8GskCIVjUm4cuzNpDyWIi3WESD4lEi0wHSMV+282oXItCMZuzNJ/s
pObhYRNVCNAk9RWmAbnXFsFD0wCOI2tWAnwBOT70XvIUzvvpVBBgcgvhw47H/FzO/77JiRdb9Bnn
lpjJapWWQ3pkVw0WGlpxbgtf+aA5h94ZWzs8XVlf8lc54KK7hcyKa/oFi2IiHt3vCcu43pSJyM1Z
daKFfPFNcO78TMXJwrTKdvWstk8LBcnVC/wECW3Bni5s8sdlJP/ekmwgXu6gKrCH7/wbPqbtJIrv
KUPawxoMDB5/15+NlDtqTrfhKJtjNcz/083fWoIs/pJZ7gKbsnSB4MjOeambcL3yqC+w4xj97Yhy
FiuedJNsNXwmV79gIKcM5QJ+YCEpRBg4T/y8aosUGaGXJCFd+9ubdJdtWBln75HI2DFKEdSLUJlW
dQYU2DlkF/LReTG/U/XMw7aHIKJoIm6uVma8Vq9V14P2aGE95wTEevan0jv0mVFojhgfA4wAI4W6
SCnA6JMko0rUXZsE+h6/YsCO1g+5Z+SakyaXRZ+H4qQ+unxBh3zJzPXtQXXbLjwf66V3lt/ZfXcP
CszfZfHaXEN80NGQvI5q5JnQ5Yac2dFuJ2CawNvu/VBQj7nC2oAGs/g6UDSt16p0cqO7eGygdhHA
vy1toeGyoXo539XLgCNkaH+Vfgkac0jR1MuL9dftwALp0l8W9TAasjVkvYKZGXxSefj4v0TwI4hK
x7hLLaFwmUwL2F5zCBLxYBgEbqBwy26HPRNquLT8IEhShXt7+r2wSkhkHAY5wuaHSrOXk+mHFDS3
TexDy0jdT3Kih79l5C5MkKOtbVgKHaPV4cb3+NEfeJ26hMCSY/Schgsu9Q40m5ZyMgEyDIBVEFqA
I4KllD0D7CwRQU0YBMoqiSK3fZjGDQcFeCjPDRe4Y6lYDZeEXRJjjC3BilQyAm0nFeQq6A+fPmeo
TM4mFVZbXVY61xUvii4ujaPA8l/aGgpdOahhJ3hTGYcxFbJwFsw53S4eux4WQjjnlE1xNmIXuWcE
j9jGj48gjTBeP8kPl+/Rb1klzbDhIj7WWkNGXFNMoqokBJWSnIHYlkgOtweigKzgw7lb75X4m4mQ
M55m232YPXDzqOe3/GvU9MUMsKWv0cMti1EnEaMg4HrlSsieBpneXFYGUSVLjSRK212hZKOVQjJJ
kmkRWpCAEgK7/3gzqQkdRRJKSF0dEqbe4bJ7gPYICweu0E0v6hFklVxDt1wSLTwCAzKHbSzvycYx
sIDoQT2zwJAlFuy9+QO2VP/NOiN+LoEeyGWIIAWU56elPK34qn8UFhtoPtusEYpg39Z6jVmcrBBx
A40Va5Rfgg4g4FwHHJKWhI4Jdkr6BUi8b8E7Jfwy7vBX2V9NyTpOi/vuHBS7ap0RtiEwa9z2VP53
3c3dJVHkAGAnM9Xi+dP4FH7U1lc4Bs6TKvguN6HkBN+o5Vb2KWCKvfQ63nShSz+tL1S4zKAJEKYw
HDkxK8Rd1w0UOYoixtd5W8WcyNtNFxq2jgIXjQpdXyv+8oj+XGRPElRGqcO3aWVkTxWHD1gZ3e0f
EkDZUA3UChlUIVV9MsJ/Ze/PT88Ql8UfIheuCBsSluZnQA9cGnEfCWf43SOBCFgDTEoRfhdIU6rr
uUendSGZeNAN1N649MTCs960gEGIv1Ismwm8pUs/ksC1UID/ITJ7clkq2JCJQFzuh62vQhptQdHL
/j6QCBVbbGa95nSdTtRc3WBZRZ/ZGR/ZmNMeGpxx/2Ra9EkGT1w5BQkouWg7MUUVegGql2ReQhOT
ws19fv5rjisk8gS9BZgQioMMaGE1bBMp8kRYsgqKua+mIxZZ28fbuywfxf+lc4qUR38+vTPVrB8g
Si1DKB7wwL7mzw5ISVxqQPgRC14dBQi6Di10R7LROwEzF3i4g5aRlMhBmYnJ3j4KR6iv9xzMiCSa
bFJh/nH5SkGDqemfZR+rFH/tdiCUQQEIHYqO/MKZyaqw+b5rdQfGLLs+Ja5t0kcDAgCxdkz0MihR
rOubxJmr44qogeEWMsyF98TsEUCBkqc0e5Fc/Z0tksMWVWLFkb93ouvXBpx5QzJClmf1PZIqwCg4
h8abpKbaX2gUE20+YjGYB4JbM5qEOy0SHZwCHS58ggZGA2bFTQeDoYDvIRfmgCqa3zmkTe7XBYGk
Yth3n0xC/Qxv2HWiOBJs9Cn7Y16EuZT3Jq0IBeMGMXrEHAj6b7rg9idZkT0Kb+F3jU2e3Zy6Oa5j
sl/EaBtm3ZkyG7aTrVCtpymrUy9ZcUg8QNFJQTZhiSCU8FUYlzRFM7k2NHYwIaGXr9J9FxYybAJm
oqHxhdgOQlOINbQHhcMUtLcFTepDW0Rb5sy24NP8xsm0mFz3GdLw3HCP5ZQLAO749aD6EQNB0mXG
6KMm0XkRswGowEdpmrfla/3cdFEc+k5pKX5QsKW170tBeKAyGq4eKNwfwD+N+u//aDqvJVW1LQw/
EVUKInCrZASzdveN1WkRlKii+PTnG73r1Nqr9+qMMOeYI/zBvjFwmeAWO5tys/enI6jdf+CZpdfH
3tSY7OubP3w0HYBXFXTXOU8FsPJrGraK3wAWYYiMNMYkx9cU1jbCKS4XCkZIzllYIRb7nEjL4QJG
soEvYcqLS9Ghxl4wweiQM1wLkQKYQ8CMgB7QVzwyvs1bMg4EtSE1jx2kbZHFVntMTKqI6ds/IcBZ
EnMRUhchJjjuPcQIigiYc+ac/7qzf1KgkDlpZz9D8+yOoTkSZgwxYRuPHCaWqHMjCU8jZFw7BRM3
JAK3IJInAisGdYaI04mRO7ourIaD8Umw0A7ERtIthG6JaljRZaCc6IIixIyvMPaO2bzDJ0tiNrH5
/RUr783vcNQV8Zm2JnaGhgWaX7h8/fJk6GO+PnRGFf1rVv7IeoVppdlT1e7yefpe//QblYXBg2YG
y86Cj/Y1AWjyYLw/N7RZjlxi42h40KHrJJrm8qy7yeyMy5yNt3XtNiGoIocpaFA5tavalAP+FFMe
2OdQVLSQKgJRhnEIC1lm6cIHMtbjsDvkuzq4BkD9QiQr3Ntv52X8q+NPCVuNxNala7ZpgzPk+ivC
a5Df3l6huXzO01UBvBVrpmKTRXwpPHT165SMIgHoXfbp8pRYwSX+j8B+j+T/+qqNymMbmYm8r/NZ
pBbjIrYCM0F7Pbqi0ZiFUNxDNRJJLS6IC2m8f6No5BfIailBs6/2aLJsrSBfiiLjH09+nglnHq78
32eYFHIFSjDyRYMro8VUu5k/WpACXBcqU3e04PDmElcpwQxeAyPEWyqEor/okkdgcD4OgelqThYp
IXhvhyMlsELgsH8uVFe+a1iAMlxYIbIHHJszxaOzWwdAg8M7osqcHWdBJQGnNUKSLqgXdcDYb/nk
/mMJxR9zKR5kWaK+aTwEy7OYssnzyRJ5a87G4YjPvHjfXGbJlL9ZwqGMyoHQzuvF5Dvb5D+KJ5fP
EyZNRJdaJJuvKGvUXKfoVMPfWtXoNMz0EG8WHvRjgUfYygjlE9cFB1W5awO5K92BhZ6uymDyXWNW
pv0pF1wX8nRVqoygSUwWVRZpCERXzjS6eVBMeTRCblKRzK7dKU+odOWv6iN6Gqq+UJ/UqPOUAJED
31oNfKQC1WkFCKT5AEi9UTRE92PBxwaebIGOWuOxHYtwiKxgiNSo59dMfNZALL8mCyf8YjPSPjXn
tq4c3vJ5nIDtChLpDJMGrmMIUDjmg/J/elfyVRVfd+Etymi8AM25UiorPDrU7ahIhsV5lSVFcvKV
PV0nhKmRNkLQlbNwLVoAaTBBnVos3KqQOh+d7Iw/6AuE3OCNztKZYkw2dWVZjB36AV61UbzClyVl
sBx0cI08GYVbqniyEduF4OQZ9/DA5Vm1AZ0CETTk23iYfFO5yvxHIILcCJJHtX1bf+rzET9RvM6E
cqZjNj7DbywcLZthVi5EjPo8r0B8nWOxlLnRUcwhSqG4l2CNF9ELpt/8J65Y8nYc3m2RWgSqSQOQ
RYuOIjkmy7KjywynJZRrAeNUzq9iA9MSH84rAEqu8POevJqaSxC5xvMuBYOZbbLNHQ0XpHCgh5SB
uRTdTC0EtAd/nx8rcsQKgjtKrIUn/t0im3BezKzY3NZwE5FGQ20TxgZ77v6TRZlfr5QQymoAmVbu
JUwnFh6nA4YasvUmbhbpn5/1chJVYQXJ7+Y1rKEJhp3+yKcIGrHW+OuPJ0TE2iarZRMr4dSVe8eG
KANJ7BdlQPOJrhQyHZcNP9Tv4CBVobaXZSfRr2fhSVyUQMT7oI6nLKGbx3XCAOhkvMzzqomO9YLU
jKdiLhdIwyNDyIbKdyJVqYXKWiKHPFvQLlzvhRfy2Dah5mCRRqTZV1CW2EVT1/T1z4t/1ma4tXLF
DTdhGpmsJM0xWWcd/+9eM5bwzyO4IeLmyzY3WEZiLSgr47+de1/IK27loml0ESX/21BKkC4HdGyH
6LysYpID2ZBDlC5FuFA2pRJUcRefIVg2e9mc8lGJoxKLicakHnPZ86p/iysuSA6ZjMKQ20CgYUlf
iHMPokaTyAv+70UTRv2K92XhTHlywNC4OtGal5ductMnbuE/Pc5ethWbVHP0z9vmEQzbi0+l40yi
izNls2IFwNPgFID5ceOp1C77ndtTL6d8H9xLTi65vnvEgbLCxik2E2VRwDKbZTBh5xBzJMxg9eXz
SvpfWTWVo9oSu24bedoaK2nky09KlyMOoBGqK0pwj1JbCyykzOtokqibn9YfPP65aSNtpezkBNNX
HEA2Ccr8wbfxGwh7qj/hrZxfbGBe+QPOFMgqHrHpXpz5xTH980p2GZ9aFIQUCnYqlAH+q4QszaEN
z4nDWbSVlfFXgfC5YWEQuh6LMWFMzh+J9HJuTV1ZQRefBLNyeq/38EthoRCb+KKKtSBRteH2ya0q
whu3kABN1HTxHZQXffMwqInaqPaLWE7OB68rB+z/Nd6TQD5JYsBSSuo4Ona/NVM1NXqmwfPsXTnH
uWWjqGRBTCImvp7c2v2EHSi7hdzLnXKCPrYV1yyvbsyrY2G7Y/415fWPFrLnOWsTkcx5LBgdcyZX
CfjyBrErrBUplhaodM7hR6ISBW8lsDhIcVVcSoDuw5N742/9EJGNM9IZK5HgNhcnl1y9J7bkqI5b
sbEW1a8cPQehJz9DqlrKeCUWUZbpEnFePAz4zFpEQv+0XpAFkz/iYDaCrSO+ik2kBhiXLTrGyT/A
14ITv0UNmggOjs9FYD+KdRa3FHGLGz8x+6fHYsMLQ/f/f7Kk+iyD/+xAa050YizNNUKTEf5xsS/J
hf2CYBHEsZZ4Z4Qa+G7Z5x2wcg5uSSfINChfE9QpM0QtR0G5IKttvzO6Hbyyk4/vA+J05PyoKTZR
H95QqIH060zQLOGAmJUx7lzwU/cTe1NjXzJHTBPOU4P7IxYH3MzRtuK1cOOYzRLCJWeUE+IvPSFq
Z5t0JXSSOhiP4R9LGEf/a03bSsJ9y6SLe+vc/DOGkpgq0IfllEKnIZQHZ/BXpHLQb5Wvz5J0J6dS
czB4+kRKchhRBhOdMMszv9kFrHg5PyWpTeUgAv9vU7WyfNgolPWZ32yI7iw0CcuyqOSUkDN5gmSz
HFfqG/BjLhPqN88XHcMRBhu8QnWpr42Y84hj64+9IOday0mIyDBPRA6M56cc+XLEq3b+LoHt76jf
yClN/TklFXwE/23AqU+h+XdR2zNsK2dEE4Zz47+0/EnMYrRGKnCQDd5hCTss5NB5LKY8zL/fcV5J
SlHChP/7PQsunshUbLD65BzOV8hZFb7yL/PLldjIyoaaclSd3x5cnBwtEzadHFyy6S4kRBJo5Ed0
4Z5PLuRDeHSKrxC3ruZvTjXPwIdvfHpy4NQrxJm9i//8nHLM3tncnEvuZxNCyOeqJXLX7mM7bKek
WR3xxOQHpu8SooYdP/RQu/sT55kcQflb80Fo8M8cMHKMDASVe6SvpkkGe28cPMETvmULM8axeqEv
zdiMp/FkfVncbG2rL8UZYhKPgzKqIzWpeVtH1s5YXakUCPKLFBo9Uf6KYru1KmIpLKSYIObzaakG
ThuJ4FKQpBxqMIrsdEuCcHxwtFnvZpIuH0SpIfov2ve/l7Ba40ZEBbQ3jxz35Hn01JyebFNuXB8/
Zv1a0oAJEU+OIvlbu2QckvtKdvvgWgrYSxybUTU/UeikS6py+QDvoI/FV+RbCqS4odDjbJU4KxdY
/b2VnyhnsvpVUP3IcZSFnOHX4wOraPLgEUd38Zx31DuZble8eDPJt+gmgXGaj8AyNU59mz1Oc9WY
YbjEzX4AIwcDxcyeAy44g4YkOBmzbD9mJe4aDLxP8xaMW+U2E1u72cWe7/pCCr+FBE/qsapzt7zz
Oia4Aa0MiHYIRsIVjbimI7UiwrNJ9gqb39LmvFTmr181SpGhR5kUWwCf9hu0cPxCWF003Fo3fZsw
WC3n8OWUEncJ2mYD0vCM73D8Da2CfNhAOy8Y7Vj2FBDIKSwzxBCL6Fl4yoqycUWVTXuFX4suwSQo
oeX/Gu+YhnEgo1I7ouc1nyaKNnsqM/0dZF5HbBvP89xtffT4d7x6oHuYor0A+NzdlDubr55Yl2NS
W64zVAtOUIsGtsrzF3anWs3Mo7Iqap5m62fBeHv7LqMefA3OqJGJ5hAV/7veB9bqyvPdj1cDLfNd
5+o0o/j6ezcbwn5wVXSwdsWuTJTBvR5SP/VNHJIGDKtm6tryLwoaUzOMxxpEOXhxVVzgMs6L8cfx
DTU9KXCG7dOaa3t9T5V18q60vpwB/xm7tke0gmhRwsBWsWLYjvfkr0uyYr7LH0AMWJz61YXtC3Xo
1zzeMWuckWCFxuGvfir9ftM9Z4zz2TJdfD8q9OThUVCvs3KymNZD609REjFdfXXn/iWKez3NDdY0
aaT1LinjeXkjSYhfv9Jgiks2j4b4yjcpDVoQ/piZCJmQvldV3isGEqApIaKXV3HbqIvWRVX7k/y7
Jp4o/1DLgcgdmu74oM1xvaIHrh0qpiX8WvG1ZuLJEUlDSnp8kmP0OK98XRwRCWGH1PNmf6nnLBQl
9bOPdNuhz0tlCS2SvRshixdxT/NvGI0IcH3cV63IjGBVgfrBvGncbn/ePo7sUOuBJUQPSooJazlr
j8rikvqvIqoQD0DD3JPANhBQalkDAg7ldrH1xqvyqP3UjpqcPq9R+6Xb+b9TXPvsUIvgp+h8NavU
lCVsvY8V0KTra1QfM6J2UtDgMFbKoo6UhRYYuwKxGpx12LaWXdM/mbLn+5ut0zShQzQ2nOvxBrND
Y16JeJd3Iwl2J8nVV1bsGzpK5+1AWzBq9qk5M1YY70nwoiv19Er0LLWI5uBzQgBrEDy1T0doxQ4j
PG4msTvMuOKXU/jpI6RBZqLzEyG8cl6y92MiwuPrSoAjdu3vR7a/NMD6BycQJ3HEr2hC+q+wtTNk
kddT//WBJeL2+aE+EEYf/62R25qv6C9eH1/C833GmyUzxenyiRMqzTnsGDiSnrGCnDVGaRVQphn8
aloXytq40Wuh5/FyFET5TrMHdnc0MfCV1MILimFr2hw0LciRXqQ/xBk6+BaCfNfUg5idpxy7D0qV
WrP7zQWDjWUWld/9dXZ+fwRPymLn3nuQuhnFTO+eismsg3/rxAIoCjpheCsXGZS9PsQUPiVtBNpM
BgY/AVUqEOyXiNY+I2OME6/vDA3xUCRpxcg0RF5mdMcRB/2vNTkNDcynfV+AFsGvFlCD9U/xaLaR
CtOLgfBA4wcxAtwLSe1AZqNNQ3KWHRqm0d74Q3eQxO1AVfyrfCtuYCVZpMrmchhcXLMRVTj73QGF
1eCWxiqj4yV4PZqYRoN+11xbo2uGWdda/YZYg6Qzc09BHfLzMLeitY1LiUiGhLRQtQ0MpeaIcQNI
N5x41McM8UsjaaCMdy44XcGoYQpW0xOAuAU7VRcdWI8fTGZoBKKOOFkOZ9dkFe3oIKO3S/oM0AiM
EnGYkpdYF9yiGkGpPqxhoHjpuiO7f4Uyv0vA0ZD05DhDaIfzDwkYUvmm3yR0tIgInB2IKaCsPkiv
eLLE9Q3JthhPMkJnCMKi4KG5Qrc05tmRy44ulm3ScI2UkQObEykWrgI+7nSF7Q7UACBvl2W7H1KM
hLTrXCTz48s2X499rAVf+BmsAb4NVP1DOEa4/UiNACvfVwYbTilK/5H6PgmMpEK9HKlAtJInthpo
Ca+Q6Qw27ffHfCg8KDpndOn25a8ZMF9dYYCXf7yOFd3X3ydi1AS81XSVTkCYMcWBqKgk4Jyw12F8
qKPCBC05OIu9z3Aok2KXJ+VhMnHrz4JZVJxDzsPLm/n+tsX6Ncy+n/hGVLPbeAY0gHU4AwW1egUp
/hHERvxe8jXiahYUG9DMXFQM1XDiGjH37EZp1I88EuYIN+ediWTQ15RslrjxFAXtR3xe5wheocQR
Qy0Ly9hcKa9ZigQoykSMazZAElNvuqNRFWT/4N2QfRxeqo/GcOPw22IsCwr0seF44I7DaR3f30F1
mCd/utPvLn6E5RtlVeVDWmektcQ3qrBxZUCPehK8sPx0sIHHe5Ty5hZ11GClsICANT4K5zV24EC+
mOCcuNcQP/MYYdf8idC5Ppr3OKtigu6q3BakZiLoAPkTaQVcEzxWOUqRgBmRFMb8m0cQnOMLyFkq
Qna0vmYUN/a4lqB9w9v8PnuG7EjGxtDf4YNZeL2iVn05jNew97gDj/tMhLkumYvjc+PoGzAkUP3+
Bp4FeqFIRyb9V7E8hwDcCloHELlgaWVLFOuFeEJSB9ktPhFlv9CH2z85+XVhbqPYjNHCDABoHhDk
GEsUCRMTWIyBfuhJySAf/jaklPdVTy8SCQwR92JfnCh/1OUtZGr7orcMYRy1fYjIwD9Oi+kK7DTv
YtoBxh1K61JJsq1R26zI7ogy3niDPxmncUBhxXQnm8vQN2H8Dma1c9m3zEmk8ScNyhQ3Cf0DUL6H
JSo46vgGqbaYWyzfFbNzpFyhoQtpHucbJm0/VxfCeUbl3IdVBG2aZiGB6RUSoajYXx70Myr7Z2jE
8IpQndI2MqAiaVUAdnGH8hh6m7Ad8zWK44jno6S6Pq/L3zRU6Ipyv/aTH347SiYWIDG8yQvWpXgI
pB6Ie/wLmfZ10MQwbDWFVAa7jsST0nkPCDZXo8vWXAED6o+s2zMGJU4+sXkUhBZS8RUvkg2gb4DV
MlGzNjrZJZvieTRXwEUiZqrsejRz01AtIOcivOVzQcqMOZxlt4WTfZ10cCIo9Fb/TlfE1hAgSGQK
UzChHjjodmCUqP3Xz5GHvsUuowzT4MTZCEtJBOR5XP7hwvj2QvsdJjwKthw/GPMKjzRkxcNKRV0w
9dpc7GO7iL3SHOmb8CKQ6ogwWwjRumddAF9kDh6QiD7oC1krZlvWO9n3RxWfeOXMiN1p6eKNng32
yZyRUXGKT73z9oTr32iGviBozwgLWFK9sVNEeUPq7N9RIvxMcQj/sTA/oajEiuGdfq/2bwp0o1RC
cAYwxO4uvZntJYIWhtwwejdELdeSep0WDvjnct6uXmQSZCbScHqQ2+Cu0DpN/KIyOWYRvkEgGth3
ZHfu5O7ABIS5zfhyCDVGvHVgIpkAzK/90EcIgaDxPMMkcvJ73eT+9bPBAPow+vfS5q1hPzq3wPKp
taex+fHiyEvtMQS9amX41Tb/gI1RBabhMC5lbko4/zn9ANVsgRuiAyWotPsbop0ME09LnK+BBJT8
dPT4npV3+SxpdjFvJNmg4fKTv79ezoO+GDhoKnv1T3mFf3D6OWaEZ3SxpsV4bPXgpbpUmqo7vi2r
1G+pSXS8V+zqNwtPNH98MyJtpol/DTgnQRfqKDGQqEh3CMV1VcBTV1f5RLcKvuxSx2PYy47q1gAa
Ih4kzVc3noOYHNO7PDuM8suwHM2HBGlQ3b/GoGLBnMEXtRLg5HKucr4N7GfoaXRGoE8O8ADXJBvV
2c93CEhcUdghFoJxxCHlT8IqzN+ZuD5+GGQO5uy81c5O9zvCsqL41sS6eTncE5WV1+HTPbsxwI4m
oABGtC4mPuuNbyvd5wfl58muBOqShRrn8rbcSqLfCtJDRWcXOXAEVJi2ky8Nsxr1b5dOYEDcwWxI
6dAkn/EKlIl3T33gBkT+3q/g+d7+gTtt0KBQFxl5iE9xenqrT4gboYNBwdq5fAWTIlAYGxYpBFSO
+YwcAQgDGQI+xZHy+fKkvwW5XbSjxsyGsxlOyLShaY58FesX+nLfNGGorkRbqGVR78w3UkMZ0zGI
tkLAStKNOSOp+Tui6/GEXHaq/R52u+repMYeUM1ZgQi6jkVhfBRROtLnx2Ehd+kU3JCh29YPOhjG
QftEHX3l6CAoztqimUaYP8OxQlNkgbexuj0hO8cpssWXjG1DAs1pS94479ZNfNrU2OnVvrV7Gg51
yxUTp0uzuJwWBYTXM9Gia1c6HN8rQJ3VqzkqBvrAWYlB/BrJi1pAZ4zqzW/y+Ek/M/I5qAzqORmI
A69hP9AQBJwEEDC2Cr8pHbglbr4jfU1Vu1XCV+WlK0bQuHMGAuzTHDiEq7INzB9jQ8I6+kE3RZ/d
QjO3uwb5DA8GWgcAEOMCnjUHSqvPSVqZPd05IzOEp56wB6lERcanSvpPel/on+Tzgoy8nZ85jaA+
krG/DHBZ1BXX4IYZOL3ZG+3K+0rqzwMTOyk4aBkSdTEG6kPUCt51ZgCVwCj6LxSHy8xPPx6qq3Fw
AOFAOFhF0RYN4uk8B4v7RQpc9a5CxUeWNQ2xp/0VF7HNOQYBD+QGoKCGKFBBhsyxL0znwkG5dnqD
rkRaTnquHKxP2rU0xAeOB2kNkiCvU3V+YdOQT4RT8qrl46vi1gqIgB5SjcRtSFuqQHER0AWlN3Bn
zGW+FMU3CT26l61pon3RwjKTdjyvINaf0Z2npjwqP/QqtHeTFOaYL7WzDYAhfavfSwQU6GjfzWB4
u+I4tkTPcJwU2pLzMY05MVE5IOOB8oBHiNOP5/3X+Zcoo/Zi0VMWXhfxFea7RBOSQ3xUOIgfqV8p
EXE13VsnjlugSNOAA1bdQbvYU4ehc4TKfuEXxpx1ftNR95gPxws+j0cF/aAS8vKa4EEORL/zm+HV
yWMvdhsrBKzO942QRB3o+7AOpirAsNl4T0tgeWLMc+N41GYZ+FRrNv5GMfmBoiE7JcZiYXt7M6mk
QB8F+vJ2mU8/HuuCUQOgHDL+BHjmEVn/x7Giu7If8OghBacv8Nfw5eozXE0cfRRPi8WAufFphqH3
HY74v2IUKOtTxnOe5aux6jWYEsHeArqlxmyZiiU4cqblnPPB0FwLTC1iloFSRw5gewLtZ/cPiVKX
hr1nfZA3pQFYGuSc9+pO+YW9kEx2nU/GpSfQw/6IKLfHz0a3CBjFzzVGAO7O8RDqLxuEfEN3I3Ox
I0/jVzdHhoMgn+PUgNhF07lw0k7jBT+cOiFdyLgEXUvi3vGGttd1n+n+HVkZ5LLb+O4Vd/IwTXUa
E64LECd2Ar5BWxY3Z41fojmrjb0JZGIg71SUiYocFg5gtAwz4DYU+CeVgBMRhRUhEtgWWKqb3/bz
x4shJDJECkvgYMWSzQOwBSYTQXpC5LN35bc9D2fRB9OYPFJzoIoI2QQ/j84dYYp6DQFhNQYaHU69
SEFePj2Gj+vOdC6egWjnynh6r4mtv5ub6zQEiGNuMqTT+9VQxbfaoc+h0au96yA/7mSwynqg1p9O
fZ3zR79/ajry0gCDk5tlZ+Tz2jZ7/kyUw5D/ZsVSa527npwyboQe5NhFX6IbLghdj9J/9V7QFbwE
irj44akKxQMlOzKheETDCIhQ5afx2LJFD/Adee46Hph4juznz/QT1y8q3Jv/JMPEeyupVNu6w57D
iD15/sD4QPvFkNKJODneyPm1G38QLq3P1Ot8hjc0DhF80BAoJwUF03haXhdAupTwuqNr8mKosgP9
OBbSO1ApY3A0ElVAkUDsKf/ZUrBDrOWr5AgEn83R+8SYb/wBChGFExSfq2M2luVFzb2vcNrwJkG+
JyOlzEKDj/bTk0XiUhkYzgB2mZaar3wi2r2s30z6VyFkRCRDVAg0k7tnQrAcWUGTumwYgAP0EDlG
dUaLINLo+pgw56jPniFbolbcKpLyAy16qplNgzgz1LduzulN7jNFqh+5oJutMudD+N6/v5NYc5Kj
jkTdNKZHwqDNBTaNCPs51jdgUxPiOzmS5mff493dy8OH9wqehYtgvk6bGhO0Bq5c2IKIRGFR/FcR
oN2YK6JfK7J+p1WGcIxJ66FQbKoMNEpTzs0Zkv0w0+CmIfRB+a7ZOq2L5eT3NsJ/cj72DXdAX4jJ
Z4szzQPzagzyfg1j9iSyQxW7xiWCQO7Vg+CGBehbWjtdQGcoQDz8dMh94Uc+g8kvausmlwXcEMlA
g4o35XzAkZVHFY0ec6oTaiHeo1YnZlBgeTml4iWiiNDml7HH88gQ8XZ5KHS4Tk66G0EYVScOKL50
93ijQOS/0Rt1S3EoSoSDlLi3trTvrgvekJeRGgLss7BdhCJEOwr23BlC6WiJSyMErA18Hr6Z7AQ/
jh0tvfO7TNgZ5Mf33r1yxsUZyr0rjfODCA6hNb78aiBKM5c5CU43zCIYxkw5sQAcNe5lT7vx7Iwi
GU+U72OnvTlcwh8dzZyf794JKIs40AAmbH3ll+gHe1PkZqtI9suItNEv307q/LygWELsC7yvjuoW
16fjfKRHMvKEpHsVX4fr8goCcysx9ff5ddm2YGFf0UO30XnB66MOMf3I/RFky/CJtVCiE9U+Xkih
sHVBeD3tLsj9E8j/n357Ck+rM93HnGOCTKXCdGZdJPwLtDyNP2At5HgWViTUiZssQY8p7NBt+9MY
NhHsWnPNRtxf6Eo10tJZUHVyHDDYjjT8yhESHjMkosLtvoCC0oNaQ/fH6mutjYQwRYvsSpGkfLVQ
BZx+BVsS1ymQd24JbvFqNz1uJAUakgjt4P9M3MLjYHM9nC308mHXwqqFpfZZbqpdQ21CO7ZNLNgC
9HUhc1TzyWfpp9zAn+y7DS1XXxh+t/witZ1lc90nybLB+qDWzBZ5ziyEjzXAr9gP8XCi7Pvu3Whf
kI9i+T1xTv/KBC3nhzdxivfys0xeEyejCvGNxeBBT3rLgtM6H3sKxklnUpUAg0A3BxAK7QHuP6ko
GELSqoO6rgy/T50pPgZ3WP9zfTkpPWuJLXPQBw/PcNOocXEaf5L8OPTybtAuSLxRuTZnI1ySQmOE
jOgspyfqsJMb4UVbMJOhmNYEwpWObsPqQqj3Da4vp63JelCWGYpSvPBVsTutT3G2o/xcIxzznDjW
UkG2vLMfJKrW3FBs69i4o1+iP7dhi3o2pqrUdt50SYuGs5PuWZaAbhvw2UIRGl8qFK0vLtrnFdk+
mzRzxp66FasbGnQcCi+DbT4mCcNegiYKdKw1MmU4Xjy8Ntb8h2ceVGZMZAI7M+ylF3lblJvpy6k3
mt2G3HHmiu6Llw9L8os6sT/SpQA8Yd5ojGGyvEAlHglFumb//mAaTHt+O6QZPu53hKvlC+5vz1C9
UTwxpLswM5u9UEVZkfq0P7SxZESbXhERYipwqzyyBOIH03QwkGviw4WWCYW2HvI5sJRMBsBLUIOc
0Z2H5KPNR9dwwFvpPLsNnI9cEztjTLCigwdzzIhp4XO/aDThX5VTOWDwwtnzmJ1jzgoVnXcy8BUu
nZOVloy/rE2Tu/RFQeKXcxOppG3TcQoQ73FXPdKGKrkQ8L2yGka/ePnFSIzEKTgIsvEPTJJYK9nS
BL6I8Cxq23HZOzgsrKhGb0A6LlHjEGOUNbAGdcaoHln9bwq++w8g8BZ9OVzFkNQGSvXYMWIb7cCI
lbZxEOjC/ae2y/cH6rig4fk4avOa8wRdMO25iSRYtB4UWp8BJ2P2b2LDdKPf+bJs2nTIuBMAeghA
yob9r/+tB1qBy9G+WPKhIxvN1umMhWOfBA+24PIxIUzkiAneTpAvaSswlNBDVDDAHLqEWNr5lw3P
6cJjbX9GC/LcG7pQ0uHyyx0n9VPnMCKakdLdF4g9HAYXl5CEjBm8PKxvfpq1VmJmDGxZxg5wTZIb
TW4SFGao8xShmr/Cz28yV0P9QN9wUk8DusR0oQz6XWj8Cdj/CV8uA3DrV8jL4oeDRP3Izd5VwIsJ
zfOVRiXz2VrzZznPN7o6I/FbE6/apGREBDYSjsLnmAb4Br4oyd+mcZUvzZ8I68GC+MW4ZV283b1R
y6+YPglPbYxhuRZJIrBGsuNFPcc97Rm7mXQd/DwN9C+O749uWWEfigtKQ+s1eLzmdaJBszl0Qbnh
INicyXo2xjJv5+a6YVdcSY9m58MQqmtKlQ5dmfD13SwmNGHf9Ld0c1k1vZcSrjkeIl5VM3UMF1Nh
PKZSRtT7hne0hVwbpkBlb3MY6dEAV34C1htjU7gkh9dkfp/OJIiHGs9uhQADVTtnzxIep2EEDZqp
RJHEWJZnvzxg71stFHT2/1VXp+CibELpsKZMUvwpEgrfp3V9uP6rP40a0xS7DzJoOu7wgYveld7p
ZJ7zyD5xve6hLi9SX3dfqHVwAJgHZIt8erHV8hznYT7FmIxewwt6CtUJc4LT7gn74oclYEmDvYFi
ZIqNABrvCY5/HBiwXWvYbCpijWGHZIBk05ArFGJEidapHB/9zWmT8+a54NdPRsGYU+yzuDm43YhR
8aZflAnqXjt80Y55RBJG1sWyl0N8bb5jYr/Hzp12b+dLI9gh5cWpFs+5+50wozE0k1jjT5fsOmYO
r3B0dnXcZGlLCRNu9IPLGBwV3cmqCB1jc0H4AW7mk3JKRpEGxbG37NOClq822KOAFy5dqCnUwhwB
DXSK3wkEqt9iw85E+cZWbxnGMqm/j+ejo/oFX6b3plFJKvUmiOrHzrq6kGNaMIP0oSpa41Af/OeL
ernsHAbEwEkAnGCqbgJpz3wrJN+gZ0NS/wz/4uKdBMq+MH/BXSjpfPNdTzruAJUj0Y9EMqKJTljE
zZjiHWcoxm+HFLC1NczZ56RdALFbBE0piulWXsh4AN5shgVVBu8QLgp4Ws4L/8FvMszzjlSLoQXO
PHmgx+iXNARJFassPbnxkydg1kZojeFbzbMIe3VW7PS3kaNhOtfGPPT2Y7QvQ53dqjrdDx7TKtIB
E4d5FvVvDYBtk7m/E6az5x8rLHuPW3IuQWEPDJ7B0ZtEpurqmqx4kJrmt6RaKekazjoEZ3Ajr9/K
0XGzec76dF4CFbjtDUwtPJAPixHH6YeOpg1cvMsmeznNJ8nyp8ClaTvRToJQ9MmMeTpTXdqjT0Bt
na9FpUOac2MekiMOVfnauv0mYBBrKptZBXONVnTwzrHMrwznjA6pZCAMEMVp9oq5rubfKWZnxfdz
e1v2mDaJdxBJ1D3pV7haYrGtOvc1UTyP7vEren49SVf3eoRc/HReY9tGzjTxJTO0NjIJo+3gApgT
KHlKI6W8gdFO0R652gg+00Y55/AGrEP+dv+5Lsfo3ugHC5DioXSvdMDsgQn9C8IcgyNUO8PHmGdI
Gbw47eCqnUaRCb7QyZZjX/Px9tojdx6lH1pU4GjJeC9O0bZ8QfAkyUstWnb25Ydw8UiKqdOGunv5
6YNTiLBDndBy+CH6nf3XjjTrFPY7ol67yTB7xOorIcHm+bPvS6db6U3QuAN8N9+axtd9+lFjrFWu
yTLJ2qmvh8F7Hcnlxz5hnf0O5Ruhc3Lvz2n4oBGIyaXuULJLoCZSlsjGSGa0uwWGSwGPu9bGDLkY
vG85ZOR18Ez8lx7gfkuaNcFW00WB04gQm+EEx01pOrNI3/4tixWOW5cfyrVF/eIRNe+Z5pyoamC9
6Xb6wTRZScwigkR5mjMvhr9Lk+tkU7rRijQpGYzESiBdmisjQe7FEN8Mim2GkV0XkfNVvliedYSl
4Y2D9gJGcQTd8YoaC60WemcdwB36yvPz9yUEVpQCiTjDv8tvc/r25B6H6w8ttMInBQQIwAhwoSJW
qjHHwwmPQW3xRRuQhgNzzIcMDghguEdSQHfHJ1ItqSjpmKuMEaiyIU60+ydlm9uG3Jo6rJZlaPgm
djidd3r4FsK5d5sZ/euI6uUDB1xQ1meHBSJJit3wXSrSdqRcmWKXz6Bk9RhncdqO6LpWDR7b1jLj
l9Hyhs9wdR9wrQADU5WiVgPKWBAe2pp3mJcxCIV/9j39QdZ7R3zGOQ8lJmaXPm1yLS5vIU1iYVil
IjKAJisBG4Og01KQvmCwp5SV8CFopS/5KinaoPy2dNot3CZf55A56iu8f4PwoD6rRZiJg6swZoU4
GZCyXg45AFqIQ8BnQcwC/6wSgWKOWSF3oZj1mDQcTVzf6DUvLRRdv7vw9ZvRnaTCDDXVBQ0G+uir
JQ3d3jzA3JeHo9LT3d+YPyybJ4Nk+/kLMKr3wK22zUyAZvef3sP+GOjqFMD9jb1KMvmCy8ayKLv4
efbTCW1hiH52IxRGsWABBaFUPgBjxta3fmUwW7nTAhldTZp5Pik14xdofMwABnYsZpq6/0qD8dku
LpFGlGnsi+pecVqFunFaGLldUcL/Nsa+xbnrvsM/8h4YdyfVfMU8GO/j99eqBp2vrVJUHhcgRIMM
CGi1r7yGwAYbko4KJDCh74DvAV2WOb0km3K+oen0j25Dj3HK8E2/rlw86F+c8LeSo0WiLBMIC00f
WQnCfJt8j95SlvZpCavGJBXVQwNhwf+RdF5LimPLGn4iRSCB3C1yCCS8q7pRANWFLMghgZ5+vlUT
++w+0z07qkFmZebvcmyl5ZJ8EtlGXyQyP5A0Mmu8hA0EzuvZIn4XotgGGbye2YabIIJfjExRlCen
YqfCBCDDHxPA4qL8Q5GlLOB00s3nNLq+uRH8hmgkhnI4Hh8AjiosbMUEhyzHGzyP8PjMtUuS2oWQ
ucIUTS+MDgYJxj6+PhasstQBvMC5ELOLPLAOEykp1vdDPTOXIqN6TDRs9JXuErR0toTPGYUpKzRW
0HxM+HcLK662JhlvOLUs+2X163iKmILZxNyiCRB4rwiuRTDB/s9+kx1KJhgckItkg76kay3GzQU9
qI5PM0jXugDTET8WJBHensdHkAeP4MmdAGSr7UhlGx+NI+8nu/5QWTBK7vm3KXPVBjgRTyiE7MfJ
1/rH5YQ0XWP+CiFyN0TYs8haDGoIRaqbkCcgz4LyqQWZlB/Be1mNxnJBNBgC3WOneYVtU6UlMWhP
1bGPLEOH0KxVzhhBbyZcG5KuinnD0pMplWCWLGiK0y/tGKkuw6/u0iP6DMBBPbEAWrOtNpchtW7J
8n6JNtI5mzXHdM+UzpejiefL09hxoPPtG2oRqVL1T917Y5BpEhw0sVSzoJ/8hG9/VdCiy2h9CC6x
2mhaLJXKGh3zddQLIFebl1gpaIwNf3z7qCx+XKEFgrt+uE+mFxnenaFkconPNPD6zHTffl24teqw
jLIv7PFN2xBIG7Oca52N/LE5jTbyWQJss4rl+7l6FXZzTLbGb7Llr1XdYlnww9gwv9bmAxPRrFup
MyCf0gW4/ny/lulNQFlEbXFGR7bBw0frKhpwfYmjfwuqmISD4UIq4CeHcNW+mKBpVmglCDABZUTF
6BZsI2Uxczk15sky568qf8CAZgROAJBbBW57V75NNrH/NtEOWu9bifm4s993e9gZ6HdpXuHrQN1+
ldod3+QbxI22MWr3vi22r2Vl2IPPQpHSfYX0eiYa4n+RmAzv80i14vGFB6iFzGY+BJvVVItjLPlG
G1CvOgiFFevkDgDwZGHH53L9uejwL9OK8x1WOOCi6mfGBujfs1a6HauSaZzoYKhsa/Ew+ix4hLvE
Q5G0VIu/pUNFQIx6DipziUVWTfLiGAL9ZNlk1Dgs7CIJCJctFkaMILDDWu5mpvd8eRAXKioj4ajQ
Vhxlxsrc9LKtbmpprZAJ3gnBBRRX9oUZYA4lXOygjO+r9A4R+EGbcILVQ6iy7zFINYuI5v+E1rRF
N5vYyvZ5bSYeXQm07+vaR1QRRBq3+3kgw5EmDiZmO3Z0tgJizMAiGIFMwIfjZ93EdPMfXrfi40rf
ExnZIzKd17SbQzMD7zSyzW4GCDV2oAQxuDeCrbtQeEz25RWAWfO5ETnDXmSZy4xAzm/amfsm0xDS
dJxSL8VlWpZPL46XE7+p6Vlpc6npmaWeaMoAqQDA1RXjNu6WU73IZZRo+P3D9vdRsAolXvZCQ8rW
zck5p5rSwNZiJxP4Lec1TkYphDGAUcLbOC5sGKlEv+FFZODB98JwkjR+IFTrfJ8/G7qYX1TXANOK
AnwzPHCBaHDQ0d3puZJvtHyxbXw9wXrCD4voDghNYnbGE+n2ZiyDXlkAFkwmAPgpACb4f0lVb60X
sOVjld4YUOXTgP5WFcBGOSNf9KJv/hSeqC2fASImYS7mkgcZu9VzHC6l6Eze85FfAlUvEYDSukiX
lFZvUZ5qFqWHUA7yQl7o1/gs74WeQ7rmN+XyDrLZSGDRzOP3BRgBzy5ogMv+7YsGczS6mOCT6FS2
GfNxuSc9jVKuoUOE0ML5P5P3Y34YlAeNszFt2EHEXQOeVZzqIO7Ztep9uA3mEXgql7F7cqA2/Wgc
SC+rJdl+zhvbUz0/0wFizptsxqtJ+EZR4rxXA/mUvKZh7A1faaDuQGSzS3FRbzHTXbkngzuam2yQ
dgsHFAG5Zr5iKVZYaBbBpyQcLqIv3E/7Jl2Ie8IjQpTafUPpmKOswzhLZ84uomzOB51kDlzl60AA
FXgNseoV2So7VFtiqAoFmJCw3bhtIDusj8TdhiX5a1vR/iDX5MeWstjeWs/kbT3y0g8roUcrinX9
q9wAZZEJZnO4AuS6QxugMGDwZRLKaSTYK7CMYFUuZC+ZXicajdGZHHSS1skLo+djHT0cOHsXhbiU
lA5O2bFsvSWL2RVZAX2uQcPuUFAy8gojWDC32kToIqwC4Kf8eXx1qwfGDEoz59bKNKbmov4h4nDD
5Oe9/XxsR0cBP3HyigUgc2ihF9+ZozFuxCYahGTgGIR4o3nUOM7odsRyc0Z33ixMaI1YqkM7jJzj
iCZRgIv73iUyNJisJ/5oDbMUJ+7n6SIG4E6IZMnrnbJxeoVNaLCiGUwzfFAZR2iRCBQiznUGFVJA
N+gA5dTb5peCFe+47H68Yhn4rTu/z8/jHSmsJqrVA7/F2TgSVbZkqzzMu//4eW3fhD0vojlMiwMS
366yhWAUrnTYNnyNU20QOoHgOS/SBIkpYl904xGO32hWiuDoCyEfmguIr++JjxSNcYrHCkzmj4zE
SY5Me56YHr4V5kmcU7D1yY19cbM2pLn7sIwd6g9vBRWwtdD+HFiXJA1OzQJ2F/0OBkisX0rsoI8i
ZACdFCODcn7iSMODB3N7BqZmzYw08kwdSdt4OfLBhiwSqZFRgxGgRmST7pZJMDvAEW0MKEnyWLR/
KjuvVFs+qQvpfF/0nrooNunu5WWb7jpeRGxcBr8MSxcMq11xJtVf9wU01KGYxV/A/rsxu2uVw4TB
mtd4Xq/hK2YmIZMN5xnHCFTVTOUwqbCSOR9+jum+VLaL6zNYSebTJhQ7zmAytclUVRyEyHyEGdOz
gMAZpiHpBeUKVhYh8BPtd+JzqMl4C7VdO4ccHBOyQt+NkJGpCWCH4ZK2G7k8ewKEqI6ttSD+VMsP
UX1jr50rfgdh96Oso7GdISBZGKrFMZAxQzbwuJYpOsfmKWRtCXCeOstXuquf+6PMOliYnxlEFVDO
gy8E3Fk4iiNdX+CNtLxsNYX4VHYGcBW5fxCbcLMsWUalQWmj8+aPhGsy8UmPw3UACuv1dxsJ5mgH
l02vGahLwb0B7fEe96pIXmUAbmSXthrlGG9Ee23HYp0qIOZ2vGQZ/RP9MaOz0BWSbkr6GP9KWtKh
FqG5RWDyJ57mxstovzoH1e6wiFVv+8yWQ7MYSbMmc7KPF1cOD3LHY907TeZFEGEDxOouSo654Xaw
fx+7gtyug0xHYhPKj0X5WSn9KX8s4mGmaLOeWeixfuDO/PjKXTgTuM4Pk51Q/idZoAse847cIVZm
qebxNrW929MhvAXgYZCKdKRCIHf0eaUhsqOnNb42/2oCvBHgkV+Qeq/UaeFzDXg6i2pORjnqJnqn
LcdYPLEyZW72Cw3h3yX174BZwOHwPqR2c3bjWg6eqMTedqF4BirKFjXQLIrnRhmYplumbpZ7Ssvc
NddbXKA+wop3S9QAk6urGzPcGGQctkFcrhRl/yZwqz8YhPgNK20U5q+5KYV5tk2rWWEGPT6diZ+l
x5bEQo3femodRNqMrSxvJi6SaYZlMrivEv3DTh+QONH+41JzLJknlK0SQOd8bCiTyo4fM0nfK48g
Q6Q39pPe4W3VMiS1SHDQxWIcH/lZtRw3fs+eh/eBq1A9l3G1KY3DfXDi1hk9AVidllV5kxnnql7w
Uv2JzdHEpH7KJr1xIJMjVu+lxmVrYXNfNHjVxyQ31HGoZrPXwHbauUQCieQWUK4oKDK30XiDZ+3E
03DPt7QlLnk6xdNVJx4oTrxj62xIbahQs0lTWnl92S2kLeqAeekCuEEBslUX3Tr/G/2a7xRwsz1U
KLyghlyBu+OnYFCsmumPcCpsJW/JhHQmc34zkdYZAZYqVg84fEu/e+ULjDCsHjvzvpBy2I39/TGP
sQu+Z1K+IbRpwoOvk63F14DcPtPEoZ4V+qDWeQ44dbGQaNIq/9ictW/PEG65d1hXbr2pVkiXibvl
6G4JjgE6yB1gLbIB4LOrJZJM4lyEyA/bLhzjGHWGxbnz9FkDhFEbUotTG+2YRkwGos0U7T3xPmAN
6HpBAEB1JTQOYm+tHsJROY1bMLtQ1UKEgmA90bpPSbtlQMpC44v5msuprdEGqGKnC4V9mPFiV9yq
KTKTroQC99PUBQfVyTKGDAG+xbSBODBas0DgwX4/ZG4YRocD6IfQmgoDfgJA/vlS8Bdf7vB0yUHs
Z86WumybK6EcYmXwDX4Wd0EYffEJiGoSKSKzyRqhEf8a6yc4EzLAFW3bcwRD8t7T/VEqWLrqMwJN
CG0FKJpYHJnVEoqJPS+AuQsm9UG0ZMuaQkLYAaQ2Y3NGoa399EtAfECe8mIgCIzvz6fkNj7P4mzB
RoStqQrwXhHAto5W+ZLwJZpvwBX0mS2rK4IcfszwMQFl0rx4eYhP8KQi3AVM1vyRvECIy+wpbYUi
jeFA6324SzqCHSqDjDNtStsItNqaXr6XPy6dxsuqJAe44b6sjqLNoD8Ay6FM5D+Kw6sSggcAODQo
x3myx5A/dJmpI1qg0Ur56YA9Gm/Yjy7JrGWvJ0DX14eghMZuiR4BA7cE3jFh17wvzaJ/NVBnygj2
AF7B14kmoTt3NF+EMtCkpg6HnTn7dFh446D4FQxbBoq+AnHwlUsKBHMaL5I5tyYR2H0TguFQHOgL
6fsL1OgLgzTs8VYodlCKPhb80rAGkFlLukD1RjMocOCu2EZ23zcOR9JdIYcTsRfXuHUmLpF4xBlC
oXCdAjlhA2UEKMFNvMC8v/hHQhO1FRoCwjSBNQIq3QS7NWourjulClBI88VucGkplQ5TgbzgMxZz
JoDGkxfpGdHSIZsxSfMAUXXfAZqHdI2GJGmmPXdin64LMf6X4vJBgi4VZBKokhEI0sdONabnFWmT
x2wJ0WPykrnUdrpXAui+XxowlLGuQm69tGWK4p1CG0Xv3eEbwmP106g0CtEMFWP8C/7KY9fgfBoQ
CkMyGyvlZob5gh6XdI9oSQ3liOKGtKSTeRKe2PLPX4ra6Mx/D59FlFLPpyn5qK+An6WKTk1QdyiR
180mm983EdpMYWAhVW5ilwseUqh+7+4TlDwrfnDxvi+DUwCtLh/EIwg7Cg1mN8fuh8B8RLIcLYh4
Pcf8RN0pQkT+LKrhSbyTq0fl5ChwGk/FD4AcDDFxSG5FbVVYpL7i3xcSPHgmPpgnRFYgDfRR+HRo
00ET4dehHXl7xN1DP8kbxAzDAfBg/L6HxONxDj3/0brRttE/zsczoJQNld10uz1HACG+fPKqu9yP
IwHijTyZxTM8DbKHUpb/Y7S7L/MgBtwIIpal8cQSRecLSqSZvlE5KUfTpVCMFzJba0KUwQhQkgmf
4e9p5uGN3FPjInaevF3piEVtLjKG+M9zipyjuqH+1g8ZTCJCxAq5WgV5i0cHH4NgjVkOz8pjmxYU
YLLhwZ9xiI5UG5DJHRPxhhOCJ6y5wN4YVkv5OCKdzGERHx7AmMQsA4O9G3Hgawt9pcnz4qhtsmPC
DHrfPsm6szRanCdAGFQOXAQKyy0MDJn5eEzQdUjbKkwRGAm30/hvKydGhBu3xRQmMXY/z5+G9ydD
4X0yxEvVMr5tqCAsBeD0E21DhXzjEzyehBM8x87wr/snUghQ1yYgPUBoHXH6lHixvTdrhCcMPlG3
jd3dw6A6EosD60USIoAAohWvAJsMdSZlCuvptXkti5l2BHUTcKZVl1Ok6gpU1+Z5oE2nz5SWBfFz
WDUx33m8GkeW+7Awlf5bZc09i6xXHSKnHNYnRXk2Lmg6xY54RGdsGr17tL78zH3i4UASRxN/9X2D
8bBrFt0JmdkD3TnVJeRa0RZrtMnMld7g0Rfr4cvV8fv6/fpESy2kdZBGooUW/D5bq8CleyAfTr/o
C3CDc1m6lpKtToSu8bH7oETn9bYeX+rIHgf0f4zJFY4y4H6qR8wBTt++kryOPKHJVXZI6dnoG3LY
RSoYYVV/8k9ZFSAdoy05nrojL2nfADVBO9d8kkfism5Ke895aNlvLDAqBGA4+pisKN6PFXH8DEfe
2JZOOSs2v6v54D/cbq0cIZWAYjWnv+Rr5Aed6XcBgDKCEyQcvBqB0riUVhNwN4Zxm8GLLjjI0M5u
MlCLFesFUBpijvPHiANfLumhClI1V2Od3Pzu0V2wUwpLjrLnDAGaBWPj0EhcViQsJJ4CcA3eD3FS
8thmc6ryN0I/ZBKTKQshqUHu5F98lpAT75rvQucTgLglc3PZgq/hjiODAJLgB73gIS8dDilcZv87
MdLCZ+4B/eRYjTChlpaOLRZgNdRJq+inaHD4BvkKP7pqc0wDTTUeLUZ8++RefEvPEmL3LxUP04Ua
8eg8LsubcQ87RlD+vP30TMp1iMCuey0jG0HHDFyRE0/k2Yx2iWxDpTHILAjpvYfmkluyYgt6WOEy
LiXLHGzuB0DA6NIv4RjlP12hq1xwOqFLUeC+aFM1hzPOQPVgjxSvUTyK+eMLheKd8p9sKL5Mv+K1
IJ1/Wy/AmiIceSGvGq0McNzII0RYFi80goU9jeFjOyECEkot0Izps3ZUXO6LhqdUtJ41bvLONuDx
rwpZUsL7xEmVEB/FTmfiy2LCNf1hM6psnsFyNnh31HWQfaDS6MuwU6a2sUaOlh1wu0Fag5CgsMOl
AT1IKABpQd8MX69tMfZYdQDAos0fE4vdbYZN/0Y7NOKvedg8dT1D19psHPryfI8Wxlx9hpl+qziT
VsxJP/E6gpJ5BEZsmas3JOjEQXdEGuK5Zh3RUb0pEMninE8DREDCKFHfnfx8/x2T1DCljzVtwiRq
/K2A8UFM4MvHe58VlJXIa7jLgXZUHOgLlM/djgN8QQHn8QCGey+QNhSk3n0m9jOlWpULQNfatCcI
ZeLIQU6AmMDF+Cfk2lFEJ4jQz1JWXe2+wDX3JpQeSe8PiegPFLQsNQua2KHhATrP9pLqJvcFYSVY
FscOQE7188Yf1O8hDmtt+kJKj4gwB6w3OACW/Y2l2hKOWV6zu0+0kG+OeP7qhSjtG2kL4MVRBc4N
7I9aGFicw6S66WB10ycHdEIfUD5m+hKzLbeOzJgtp+ywGPj2isWBgY5ySKm0xZxXEVU1eReY25xJ
YlVL9thcAL0QInUMU/lakRyGQ9QoNzinVw2avlRZ7RR0NR5KVDs2NYxIig/hJPIZnFXUY+pw7Mdc
fS00dyKv4oE1DlXsaz76xiY0l1zm0tPYH+nTSexmI1IXbJaiYf5Jbamb4Y1oFmNIwVDagcUy4TCD
s6L4C/JphSOcFAG8PLrDaS/hlKR2GH6mO5TneKVfH64cRHOUYDx01RvpEw+TKrrc+7KphQbXnCWx
KyVOeR4y9zPXVzCIbQDVMjOvY1RGyBgMHzNfeuUqZ7zmHqG+HPSz0cilSPHydFiUXLal0XNRbDiT
6V9GhsOL2/9ph1+mA+AJkAUWDgA2Tt26Ev+gHMALZDBQpwnjW82KTDEEYV3JQPO7L62b0ZuABTO4
faRZy5kCnDVeGpiBkVLz/+BeZ8WE95H5OTv82SRRWMcr0XCg46DjbZjNjhUFXnQWj+De2/KP8Z7W
t1HJazMCAa/hTFAaHSsIwaW8mmx0ShLdLrqXaF44yVSmfBNREIIfaX4P40LagOJz/NMUyYRHHuMj
rageQf05TEd3v+Suw8XCtOr0NfTsid+fR4aHAhSPRBZQJ0q6P6NzhgWlbJg+vaJ03abiuIM0oKsK
x4tuV82Nt13+1O2sK0jFtbLB+aZPb2O+0YPlZGeU0oTgCPKWpSbAHRsOkijkUKhfXh4IOpcn8MiK
WZV2nhPjAsSTI6182wrcJzs4yNjZiGaD8YG168i98iOpG1L4ODIXisXBZMRh3QGGefzLati1YdPO
ARptTJgU4AOzMq+MV36hsk6/Kr7G2zZvxZExF98fzpppdon3RTYvfstbAU3Mj1slR2aumG7nbkf/
Rl4HqXB3aGfTAJ5R5WBZtWDQm3xvbEa/xVY9cxfNM4pFCcWo9zbdBJ9nSFkDyRPbKpA21hbR2uQ3
DuQPawGXeYwp5t3bOgkc5jBj1GKMpf3muxgrhqkV2g8c5Qxp8KJmIfr+zxc90BuiTBVbWjuyAt6n
nHgbB59H4tLuC7gXAJd6MjcuMVyeD2TyOkLqgv1vPrWrm2E7cc75y+JErrXZ49zelNzWd3HA8yXN
eNPyM+lbO5r04ZZduFDbGOblCG5boZ+JbCRKnL04gquKNzfZvMUpQIYcS4V5PlAzMxUj+r4+2crb
HIB+05Xosz2mg9V9cZ91gcLOVy/el0rwFte7QRFCdZamFSIoCxkHuh6aAqBXxMOEBqHYfVh553y2
cVDz0p+jb31VHZ+k8EOiDxYFGOEkjoNm89x8ntZwZWULNYLYCc5TbPc9ca4jVitZGPs3OdJAFQTG
vEx2XQSY7+mbWrcfinBvMg7hnYOMveRsWj6jED99cERza79ZVkr5EEguIQnsvbGEqZSNtZv8SNQC
7GfB7voRo/7W1AhkA3PbvlEjE96iTGmJURuQ8nUloQA7aPi3JwtygW1EhKOrPoYFAyCnsXuEv73X
sgIlmbfIGIyf95ahwNFW6UWXWdlMbIyJ0HdvehoFJORjTlai4cMh7JdPKl8508k2aE+Yl+TF/d9L
d2LM8VzAK2Eb1EcRuQAbnYTI2MlHt0iQKCOOpXSlk5uG24Aej4JR/iD1Zf9ZQvFPgXWgU1qn5VA/
0naxWYgNBRosTMf61Wn+FeHsbqYYGaplziaan7ycfuhhCAcQMrm6dwGOBI1+0HyoME4KIDo9JJYA
CIx1yNEt+SGMXykYAabVV3bT7+6bzmP39jC7m6qdnRsy8UYd6TVOjw5r4uhhfzbYIklCIztssZXC
yowrj74/3okwcTyyjACkjo1RH6BCpfXdwsYRwPDVd2Qx0CigqL/y9VifOeL4piVEDMm7IyxazKHc
EpSClFPVnTyclPihs5y76pn5T+HklPEGOJSr0a9m4ARwRkcArza2ld9MEc0paBKaECKxiKN9T/XT
Y/W+Cj0lfdn9AFRluIwrbPx4oaxiPAegwn8zQaGHeoqWWAwvVBhApq2BuwMQXwyjz8tkA6z/I/vJ
tcRvOKW5v0jvdV/CPmNd+cwl9B+gUx5ES7yqT8j7kNYRDLVV9hk8BMsb01OtT5WX01S2AKrQEicB
ufMG5o5A3jzI7UHkb9GvtxiAsSPycl3F4kfaegZ7UI0R3kaBLpFi8wf4cmnrE0qgdIfXGRI+Y5IW
5xJSPMYdjg0wtmqEbYlS99z2AOyAsr8pK/ZKElywveLhxEufMxsuxro3vKbaAeArDmR/LHkmkPVU
9ZWtRvRbR0gFkM1PSkZZmy7Mt6d/3VfGc96TDMNIOUzl1ftcHVP2+Y3J9JjCHhTzSFvKRAQSyO5H
9Ln0cchrP2jpxS+sbn4deFE2NW1zz9lrszRxiRSSDQnQGs9bj4IbYbbixx9xCsyTlye23BLuwn1p
WJ7xZtkD9L/M7ko65MHqgSVAh4Tqd5p5k/XjSoQKr6Bgh5MQPzM1OnUwe9O8jk8oESXTjTLIR3A8
VKQU0gG12JF3TeM52+b7nMc+m6W5S+3XNs1HdEMKwxfm99aL2I7AlVJ9jdITJFeNizxrEM9Ct3gG
MWhTaafTSZf7/IvG3M3m6Y4HApSeDGe4LzxruOU0uFDr81POsJKnV8Q6NfJRgVUA0sELFvKZox89
qjS46Y8sFPEJZ7WjAvqKD+ePflPQXZy6kBwchpf7FuB+MsxatpCxeeYelkE/8hWC9CGbAYZpRDAQ
B5+PReAjAtflsBrvo3/a0ylebqZvXjxeTvslLe4nlWco5GsIgEXr7TboGp97yMMEMDGeIAsdmIc3
TTgkLpA1x90uP8GVgasz0cZXEZ7FncDAg43vc3eQc0LVjSSXUx3zk9wEAJZRSfIFua8wN1Vt8yuH
DM2FTLVgfnsy2RM3ihPmH2ybSfwaG37e1EDGvvYeVBscICZMJ9Wfg+PV2drl/VM4lD5yojBLYsOE
ksN1razgh8FhcurNpUPER7wAoWakl5ZLViKyp0IVSyzkMGXz3on9AUJUq9rMhBL/8Laae5DI0/ob
Zf8bVw9ZlegYMx8xpcwUo9tgLaVVGR7ImHlo53xbaoeyY7W25OsHcf7jLGKZCokeeeVAyrDJ8c/S
p8LZWUMr5qoBXjhz5Fmeup+DyrF9hYxHJw5/xxD2QavMIKbP2nU2ey6xj7SzqBCYmaD0NITYlAIa
wce+3sOpddLKyGF2QtnN95E3+e3ZwhHbE8R7bIR4LhCYGfWUneevX4OUXcxZn6m+AyI0vltXrezy
HOXeey3TcW9x42W/1YcDexqb04KZmlpBbZkaW9Ifdba8yXg/CdczkHHjKebswutPqstp3IX8sb6m
pZgw5wy3NNBXmP4EooI6XKE1TQCDVNOv17hQ+jmaAJReWPW+i38JrD2rF4iLQHjBrd0BPI7/TA8D
AuHy40g69wUlLSrgyhRUHmOdBrd/RDAc4SAMwDtIP9s/b9LwpYcCi+A9bi2kvtUtCjhEoe5bOm1a
KmQmuOvoH/ftrt9OCBMCf6PUznmLmNK6s1F48k0LZWYxoISw38greUdYQ+4Mu4SgRByCY3I6CHhj
m2g35SozBCpHnkxmReNCbsuDGXild8LUE/dTLD0UsWcJ0g4rYicX+YwiE0Hg88ixU1z4RdwyEpip
lHt2vL8DfFCExmCmRs4CSRBIZx2VRs+eeMYoHqMP4fWsPUihNAFdsfnvojVvAcihCBIQdQNLzJLk
KLFuEO7fo0TIe5zJclBt0c9L5xGD7NuO9/hscj8KX7/DTb1xjBEQCBO1UXefeR4w/BTgxzqtAMul
miPGJhOMKEETiirvO+uQ6fHk4ubr7Oqbvhg9EjqOIp6Dcj3yTXGIn7Mihf56KbvScKN9Jru6Q/rG
e2Uo1vi7HXkt0LjkotGryY+Tp3iWR2Klz6DMsaj1CvlWYfcKnj+I4IofeTyX5tnPZ7Qs3/YHJHFP
DheB+iThMsCGRJu8sW+wsq3MbYB4jl3lC0y9Tz0QVYqm2LgH8gUfDoWToNnaCxHo46sxLS74N8ft
EACA4TPCckCQRb+nn5Gqk88TijEbSdN9luCEI0rjQacFj05rV7Ducnb3qNu0e+ayBFnFu5Fsqt5B
l1HN9YgRoQZE05m8BoLk+iOPWrofzvejUOfCEaxGkZMcx6uPbuVMCO4kvCO8RV74cYY0GOO0I5vB
5zMAoLN0k6Fgx41W9oSzEKvAVParcsz3xMJuox0RhGBFiJQR2NRCK93J9N8vdiE98bOwdZK5jVDt
vx3NxIBEdj+xSWxSvjpKdMboeRrPpNPLI9RuMkXCP3patFev8A+cLH/Ye6pbGnLX3nsWQm/ACFT+
jPhiuMhiD3KCuoFdFzZ4iQi3Wn7wFc2HgGETO7Jhaw8H7zLnF4SdllgAfwbIGtGfdEH/y/MO1T+y
SZhN1j0LgLbqt8o+eVnHhAhdPognpscizMtH6hvwK+dvrU4ZrxPzL9IAkIIAYSpqZmuGM/rXo5Th
HkRIahHXsnQGLI7iAMpmkqWzRwedtBxMvInxWps/t4hXr9ms/+bhGGHUMReobckm3vCkV5v4YbVr
faGQEss4giwXtZH3+seO228GeCZHWjrzgEqlk+fjwQfqwmMJs0dvicl95LOL+n1EMFrsXhjWUDQi
gUTKdI5wsTAY5Qi+SIEYEW+miK1R5QwlQGe4mRHw+NI64/IV4x5obbP5LPmAT84wklnYtLPFcthD
7zeb8i6s3nSpW9pqLvmDQoLgGcXgobyO1oZP3g2LlQjO4I1TlKBV5pMz7lSCOO8/kPkPXL+wXXBA
E6vN/c/E6ra1ydjFAHHBn6VKDruVAPDaxsVF+v5FYoEjjmoPIfG8tWPxF7Cj2Y8wsRUhu6jwAL5x
qKOHwBIGpojYCahtws5d4+ONDi+kNX8PGopAtIFm5T3/tQv2XvUMUeU1Zb0T3eq1YOzyZEIPJ46R
BEntxxDwd8csjwQtYfwwsTlR8qMX13j8iwEBMen4ly82IWljAPUX+RkVYid9NH89hBdFYgJCK4QH
/32CPxItd4oZK191uFeBl8kSaLl5IWAAkRkEIE9sWkw8+tc+A/FoVzy1yhFfk2zLPOsjH+T2w7tN
dUiO3U1SrO7WmoQNEBomiqnyjXQa1hv29LmkT5cDygbvi/Dkk/e5mDxsg7gJ3NzkTR3GaKEmnzno
eYe5Crrmmykf0d7wYFyfav840hsE0eaZuUgC8cZRi/aHHjq3Xr8ZJ3xlcbpQ8vuIlfGW9nYSIKG3
m0TOm4WghINUtpxbCsbrC6hypbo0CypRhZJTLM0z4HsFUrjsl5NDtVFPsDvVy+Yxp8Iws4wZXvop
lAxTf79uWYs9IpSJORxqu0BSG60Z5jWFzV1PiqCH0RmwSHo6ceVxzcdL5gAyBRFk9WjyCb4Bc6Eb
ZpJE+0LG28P6PFyCE9ES08pu3r8c9X+mHl4k9ljgmTyzLTlMcssw8NEYi3bTrN5YVQlErh8sPxg0
1CQObiDZhvZ73ZlnGcigXRewJvxlKEoLCIVT1c+GK4Jh7ePJmsc8idgO9fpX/YIMIAoHz5pQsQ3B
51LQEU8sWvLXeB43Nm8X886R1lSIE6CjeDZARcztoE9JipGQQN3w2bsoEv6s8KzNhVVYGo3YBdgS
kwJkyeHAlqreN1gPRAWB7uemMalPJ+wmA6E99qtRN0fZxFochAP7D0PA14S6iGPDsPrcNYEbGYdW
k8p/EA9IfmsA9vD5IjeMfqA4AI4JDjIT49BwhVduKyebK/+oIumOVxLY4JG6RGagIqozgewgPuSI
IS3HcMw8fHqRr49nJj9miYgO292VwYutZKQSAfIzorFoetnHnq4J5wwe13/VD0svaL19gr8CLn/m
N3dbnNFiqQOdPnMgxgQoyCfapR0aD3C871ayx3bf2chlB2J53vuB8eQHyOO5hOkWrgh0f/u+cZ9y
yHyT7ifPtaoEehqENDFkCBoC2mUmAtf+IF5B1VRY/CHjEKgvHjSaZ9NrWJXGZIX7XUFAaGdvG5Mx
jRBBGksNaJBJigtLDRsJ60XtpLp4IgSdeJVn4LK48UV661vor9Il7Br8qlZOX7gqgOlJZiVKFWwa
MTRoD0SfPOso2bDv2fT1FnkUjy/johLrABi/oHFb4eyBzp6WHzzGsz6av85jL0dix6UScacofbWd
8ppmZQiCAMmSHysiN3YVOshfNRR7vJV9/zUCPvwhLwHYANDy1W/AN0hlWndQv+gyWCuqsM2FCdkn
KsCJWqs5G2TOEbf8xn9C3WhEQIHIXsN2y8YyOD/6rT03N8KORQ/xGVtYIbLg/iLqQv2uaUxT6BdC
WWZZ0LjUqRMUXC2olYBkUZLWYutzY8M0Jr21OUdS70n0oCzQfLoTwszwZBWqX4Pug6O6OtYsZj1n
YGc9+gK0JnCF3LolHoGjkZOsj5HB0aGSdIKjxFQZ0A8wgnXRWgqVG9SSIlZiA+8adgr4BhcO59w6
wIblhQ2cJAX9VH5/9xysBn0wYuWHzkomStpwhGeKVliNqcsswWDd6WYyGx8IwliQPfdTuY/OZmt7
RqgGw9C+4/D+kKaDGRfiDCHHLxw1NnOXqCv8lxW7WaBaO9KveGOg3PUpWj3MX+/FW0B/fNt/0ZpX
zZjYAJU1XCM1h2T6012Dyp580YABrA0j/iSVLAnXV+K2Eol2MRwqtYKLtRQAxwG50RWO8fVPuqJ2
QW2sXQgYuIyOlP5yT4TVnukBxJygEyYJjqr86zlvAOZ57ZkWVI/027viTtJFRfyWAVA6MgKRnYEu
hIQfxFWPkf1YVX+WL0mbZ+Jzv5bYRMxtny7IpiZp5OnWiyIkJw9+OUNnvsUMi/8f0Ao8vkMec9+o
IJ/zl/d5U3/QWU3rPc2e6na4DgWyMWlchsPnsmHGXg4+Z6lwCaDiABZBaMvGSsH5Aw0uaVM52FBS
EBS2BYdsG0sigOmEFB/yDj7JZ/5iOGn9+GcM7UBDAJbho1XKlkjOYD6wDYp5tHQTEBrQs1RkcBiY
SXiiQJ05RoF/iaiNsxnJRBYgNZ7L5iYvBdOI6zKBWEoO8E2sNScojzIishG4onxWPrHg1MEF28SB
BSlqq2dfyhYPFo6WBajYIF4zXGf9tsbS9fl4nLwlKa4Qjcjh8Z3fy93bb31mtOVngFYs65D5GdbG
PLNWHtwHQM/BdZZ5XJPsH6+7SqcNTfPvAzmKEWFgw6FFpkwjYR//o/3Fo7TQTzqZrIzJDDXICRAi
PDE1vHxUyKS+XA32RULkELJM9wbZDVwJkxneU4FcfdacazQ+ACwUN+5uvMsOyT80xH/X4T+WzmO5
cSyJol/ECBjCbUV4eopG0gYhSzgS3n79nFc9m47urioVCTyTefMa5vAoV9DwremQKoz5ele8HoZC
X+1tYj4uvBPrdWM46i76Ib+bX6QC/zKpvniviJy3mHSz/tvZxqmrjd4pcBvNhgn+K2BNRCPcXwjE
zHdqQQge0XIHb1ftXVibF4gf1EbFFLIUuHKXP9pJqDABgQ7DAesGBpPCIxsonGdlnR4XKjraUlwR
P9JXhpPFhe+Ecom/+AG0wDDvgKuqqAeVgPYxhzOG4YMjvTNSwvwNhJGyAcNZHvHyH330nc35MJ2I
U4k22JeG7eOo/KYuEicoaLCa0ZhW4lZ9hCa3Y+cssDhIEIcohYdLQnNOWhdKACBkx1tGPJiTP+3K
lHPCWmQpeeUSzYCN/weM6xNGZNApLhWmAfKNg++kH/iwtc9Y9vFGESacsPS7vbhQIquouIgbekdz
mrhU1eUe4ZNBCshL/I7eD+utHTNAQCLMj5DMErw52PrWGN04AB2WuGq20ym7UTVOR5kBJ35s2ATj
o0Gg6jersdopXGMg78xStjm0/dP4DKgz4AjoBwSH1HVUe8DgGWfb6PDpMFbdGfS3f+BnDRG8JHR/
UoGziabRQ4OGWgORwwxkhUn/KrGcxxERA09UMNn77NQe2lfK31b3eJ4dWqJUoCwZ00v4h+hZ8PQe
ISRll/prcdVRF8OW4v56bDo0nKBdsdgqeuYmXPwhCjm01EDQoPR3ZrjGjGf+03iR3jlU9VV7Y9XJ
/t0CpOPvZFJ0RK3LEcQ4wBUGffBi4SZgpqGQ1UcRx3Tl0FN0nDG/hfRX/i1GhEjqib4BOe9yaVc4
egE69e2KQ2pA0FjjnyKKye6TIVt75sQVvgl+ccFUDn4/SO4+oVNZvooKoCIRFl9dCoIVqAipqQMA
QiLMdkvhxCg8X60tX9KAP/SEAreaMQb4Rz9CO0MWNG6S7G0o0ds2hLEqIePnZM1IvhEEeOHIbGCW
8aP1q+j6Nf7IvhBe4TMBgUr6LfB7p+hn6ass/T7g5JdvyUeLuoPgz61Qe1mckIxYZbAbcgQoLUS4
O3kJzc78UVSxa6wddDPcEbAa3LMlzN8Jl3LGENf2rBJRwmX9qf+V+skM281wlZ7e82x948fjd/+3
6cdE06fiHN6WS4evi9OLR/dhqvgh4tPKcK2HoCBYWgxm8Cj8qc+PE7NL1jqylu+eiba6uish6TJw
+cjwYEWo8F9GxDWkD4DYpOJ4wfCNMakPrKihICXHDIYJOD3UVU6f23ibvzTmiSxKjhRxgdF3G7FT
KzZaY1AGV/VHAKNTezOsNfijijcs43PAqRb8VbEx1uWDLJweUna3wtYEYaEK941XZy02dCkyyRTg
AAkl6hl30j22zo+GGQ/YBweou/zhxXX0qTvW6p33oqSATWDlyG7onWClH/BFX5tUZM+/WMOvnFlm
e2Wp4HktYWfVhUJYyYQB24UJIsaBBljb3Rd+8kv9waj5w0DctC5GH2iWHhR6GLNuq0JAxKEnfnL8
x0PhxRE6QE93vG8Er6ZfMWWLD3ePnhDD/R5rNCBwICoJkRn/pDhAAI7dA6h8/FnP+D+LuSQcv8iH
QBLhVE5uL5ZYsiuuGcoTIoNESVJ9ZLj2mQDVfGxazn8+fRMl4Qt2H2LG9ADmQFEkHjyeBq9z/QoB
iyanF/TnFvYHxNnGo0vHdokhmeJo4D6uwh9GkLC3vqYpvDMYEgVVvB/TvTD1gD+DXhH5OTfEqsgQ
UeKCp1wQaOKWNyDcoyH+NK+srvL8PMCVK3YlN3O9NxDKvM4skxYZj43nn5+vNWSXhqCnKT/gU+hE
4chgALKAIIwql/OZu/zxixgVY8hIIAmo72g+4QUy0ozs7h9+y8fobFbokkyL0SMOo7gshOrygVDM
WlNVmOjSSaRAGszklgXP+sVHnXK494RtXYOUr6VyP2JtWzvPt4JQYwCVX5PG8LUcHLkkyZLwx20n
fN2xesQwYEmV+9kDPScMpZ57zE6fe9pFeLwIgzmC+XAwe+Yb843MTj74x+MC+6gaztBL81eBUnPt
pC5PvYfC0K+Vw1IosKu3ifGLR1/PQqeqp4pnCSGLgTR/A1YYv6AxMQuK3ucvsA5hQyW16BiYzXYw
3Ya/GqTcsFP0sa9x8R6j5L17tH0FE7FqZ14Hkj0E1fI/sV4OqdS6SLAKiGelUkcajjs2YBF9j/79
wDrhDNqMWTzE/BQLUlhjzTcdkq+cGWfpaH2xkhfm/KQ6EqWrnwof4Q7k6i/l9JBeOth/exzxgR4U
AEi6MPYZdd4GGArsaze95YMN6mA87dJAIjzFB6JeKK2AK6W9yABgMsYOYDQcM7d+wbmFggUYUbB3
A6gD9GziQVQXuArU5l88zSc0b8i4H+xN7FlyeAzsMvj3yINY9QDb48LmnmF1K5SVEFZEnAXlQIZB
oIwtTUvs5NYsX6QDVSE/AJIZdGGpA1rF+PVDPpLRsOXcsmSmdSDIDF7vh/wTjkWGbwuTF0jrP/9N
qf9ZIQF4wyHvGLva5Z75FXAWqMifHkKSOz/PGTYsNMgeQxdoCnuqddH4Po5SDGZSa0ERpvhD8fFD
8woVAJcyFnNBDz+vomO208NmxywyfRtv2mRbuwYOC+LD9q//A/+gyzO/ZcOuGRfsOGPL6UVDFf1C
Sx5B0mKUvifmnquX1p0LiOtEEAXAz4ZdDo0O8BXQdT9/obG6Yb/ZrOkJ0H9zjGGUy5MxdsiwqFTB
BsmrMYmjmjw4OSnhmZYLRMIXp81JPjiCDc4QCi4aH+4lKltKSuogbLm/MBmcPHGkvNDDZZgd8Uk4
dJgQIiiAjKJkAvTQ1iVKaWjAM45G8PThgkTHSQp4FOkZivzwSUeTHhaYYeaHOtAaH4MJa29Qof1p
bwj3phfzCuS/TY6cf7UMaRhdCOfZ4gQkgOUGqiToDyLfge6d1COCP5cuRzmnt3xCRLJTn36OVzgh
JAxxZH+BRFJkEtC+8d8YlxzuH4w0k5CTlvZ8Lcax4OCsxXuN/xIvCUUgehEE5l12k9/uhC5sgDuZ
KXHP4scNi24OhAPHpsBJBFoOaAiz04IZwIreiU6KkByyTpHe31eiaIY0oPo53So3yZyep7vQhWK6
dV9idfHYyhTfOJRK4kdIiouSjx/HZ7pKgjYjIXV/i448H/mNYZt5nHEMOHbY36KzJsCL0ae6v0NB
Cu+7BCNCA74y5QQLG13WId8PHw/kdXNgrFExjYkjbPHcBMIL0qsAaijFqp+ie68xd4UbhBkkXoLY
ZngJI6kmrCPHuEQuVt2BGJgDd2CGq2/Zjujdx1cU1+m7jD6DreosBNHSPPZvykeh+NmfIOyBWT0P
zNnh5/OAIVqS8wkDnP5OWEhxeop4Dnl0uJblU76mQ6FyQe2NWH4NnpR+UXQxk7cqV9ozJEkg6W+p
nxa/QqBU3qiAaNzHm+rTioKoo0NGwL2B6qjV8AOnPzML20o8s8UrfDwoYXihMKjSlmh0B49vnwnN
OksDWgDLIyFoLxy2gNjI33vmO4EemuESgiHbX2Xj/WOojfQk2XGWV7BuhW3ffcuZQ3fB0cLogQWP
e4wF6RDvVGg3MSU0qQSXfyRLaDv9bfxi89EeqmuFkf1F9R8OK0BXXKu0rS/6AE/GEo/0J6zt6YbJ
WilIMmK5I7VZVLCUYWsKug6actO9Z5782A6mI0aWXuxixskUH3KXfERawRPmDBQBuE/eLzNdznyY
tMYLp7l8os9ueufxPJFWdbpTQd/GZo1uHQUMx8572qy5rZHYlUCNEOzcf+E2UFLkwiajBx/uGmvX
FjDaOGIu58Ah4uNxSxGowLUDvgqahPVXQGsHwMislHuL8XfJaUUZnjug7jHSvnsoFOjqM6BnSTo4
k2L8iiCjEgE68w0aHNg2RSuH29E80DBfAAXh3Xwh5aAPl9ApciwUZBtQuwmvbRWTddnlnMguHFIA
FNqNZmxem59IVgQjuvPu6/F1eS1d7uYcb0gkDtgCGtiO/SV0P0DuVvhIbIuM1TuMu+RF2oBoN0K8
iWkJGmsBwBMJpqIy6RFMaCfMwd6VxRWrDlpm2onqgnm8aECQqp+Qwxy65Q5EAUoZ8NKJwxWmnaRi
zwDllx6T4wBSOocvOWaEH/S+9E4uGPp1Bfqz8KNEJWviApL5uCZrLosdoIjeiMicz0TdqvZ9zZRj
YlgE0n9SPtvgMXxK7MG2gcgi6DYMDJkCMAlhyxPV8g4wD/VrgZmChVcpUw4X7kniwZyVHZCVWkj/
BAyMrezyhxm0hnMmq0VYJiYeN+7I14NUD3sIrANa9B7XPTxUQoGZtHiH+MA6/Ai+pgG9RujgdegZ
Dn8ab8eAP7rYRWTMpod/zGflwAEuyngH1HXGucuyrdZN/vUJnPYBPgoDuRgaiOAr+E36ygHKBP5L
aFOyt/uW44Wnyz35yniRmgI+inBb3cmxx5EeI488LRYkn/poA6/c7fjqFQ69K4hWgdXXWxTWMMZ/
kE0nOA4dmGw9Gex+gnGBiBHcTlghstbMoQ/ucwGQQ2imoCsQPmDz44CLdMd/ojohpOzXS8Jd5F0H
ooziIhRODOjbDF8LizM4xcG8pblN3k6L8DBsdxllDA6RDFMG04cmcM53wv7teSUICB8juMs+1DvE
0cRf7UArWdQCZtI8DBflf+wchaWGQyzJ18JRF88ihFilm35D5cqY2UPOXAiPJlP2+P4Tg+2FYmOA
iCUpRVrmzF8WvIB3IaACIgyBEKtvaW9x2C6/gdBxmexIGAZbN8L0dH9v+lXDNOOMt0+CCYEIHQUW
z74jjj/uHkTUm45/PSwGm6aN4XBJInAIvM1sM99ZCnIKxLhQVM398E0/v7PAI8BBTywgrvziF2Ui
KN8XzURFZJuPp/AayioHCp4m4lORD9Q70ElJP6ygwp6jdYFO9UwC5YBU1gbX3ov761XaM0y6b6jZ
OXiBJMgSQZFIfyDWbUEB2S89AgZNMXTgSGUxUTkB+rQi8Co6w7CsZHeZHPhfY+fGaoAqCPtDl4U6
saSBBmFQwJ+lXPz3r7hqqNgO4uKCwyi5LTaurVuq42t+hUEcn7rcjUUfDQiyzN38swUyY9rA/YHG
ScBONusYtzWd6DFBS7tTsKET5vnDFZy592pKnZURToypE/Bib5b8hLaTN/r5PDECYNwQ5ZizOiaT
8w3ud+yh7+p1pG6E/HC7a9g0wf/TUBF/ZY3gSC6hR1GmbXWin1k5VCIVo4yc+HXc8uHBvTIQa4UD
XnWu6Fth914b945ItxWyIkhWEyiGYDoTLo6abAcAeX7eGEAR1VS42EtwhTAhghbGTVO99M+APrqj
dPHnI1RnTI6ABM4k2FTMBIDb6AlSL9F2kMVl9JeQxSFYMbK9gKHuiujag7NXz1OR7tr+d5EzDKU0
I/7DYVg/sm3NGnM7U13B71+koaBn3giNkLkox1UyvFfoLpi7SQTbECJeumCbnKVPyFMKg104jsWa
X4ZsWvb4ESMoJ9ljgYB012qn5fjRYYxniQpRi52o+pERJliXgcctOlfQa+K/1kXhxei5cptRWQyX
NCdrgGLS2MB8x3iSMl4ugZRdmCMM7h7dqWBKI28pP5+6k5FOCl8l8TAOyzgDucehFJCJsnzlOxqP
gBp+lFmnjI5xK0k18gWcKjk1fFucEUOmVTC48bRLriXlthlYhhtF37J+1qm6JuByCyc8zU2zN52R
lhpU0F9MBMsI2zRMk49oWzjmmMKcBbClQANF/ipkb8DZI6So1/p1EdklbnXZXn4g27g9Br9cBrL5
Ltevgk38XBXWiu/UFH85I6LpEzoAMEDfu8mS6SkqinTcSNI618NqudOIi8U4PlFfAynFN4uWh4Ch
BQbba4QKZhzCslMe2Hr6E4YJuP8TutOH8U+F35xpy4sQ4DFOTiMduqvphBGRYHKcdHxgvALfmXIj
AjJo0ld3CmLEivUis0ckdZUD3qa2GD2u78N5xBvlEhsfYC3YhBVkAMOToS0A2RYao/zWPT1zATi6
6lp3rkNN2zTSioloDquBAyQKZh3Hi090oZyUaBahNBMEPZ+YEM5Y971JtZ2nAfUgdxuHSMkxIbsL
2cGtwTyKi3iPDd49/aEJRnXHoOqxONUkdd59/Ueqgqkh0dad7t7wWM2Vi91EHof87AkxFdIkCmRw
Lt+8RanbwmvCQptJGXltckgxn5JGVr7GHSwRgMYZ3ilrPKi6IE3klwext5GtFkHzsYAVP26q+uNZ
33gmVY+PxCpDTnSdGizCPNl6hTraLzhi1yZWdBUKlBMwrGSFUbIhGQDCaksI4MVKgjwHUHpurN7u
uQROxBWlL+hWTBzTMPq1Dvlwyk/36TaZXkV8TOlRsEGZTR9HmugWFgoXMxfVAgMItgC8kSLIycjq
PTZbDhv87tSJp+OD2QWovO4P2wKS/OHN6INDA6Yy8e8dmNnyFAyYWnMFygcc8QrE2DgiLctzDIE3
P2XJOisuAPyKdC0ShuCSy6vBSU7nEIp9w/jABUfQyxq7QD3FrG/a97PPnuOfGmSR1oU7F6VOlTFG
J4poMzJFuDF3HwMF2jdGwXFip9/w2yHR/qv63BaXjlTbjhpgpDAhP4q8q4ZotZi5Wr/SH8zvP+Dw
6r1bTl4D+mc6z6NU2nWNoZPdGrYYj9zdcukt2sOJeuDZ7QgqVQEM4JRqLybzasvLDvjKIlU28BMj
lzn10D7KZahPIYjoyHkMEQ+iSGYz00RAwM61HtsMU6ZqTefJ0DGukKTanRSamHNwUERraPP1GxYr
MhEAXzjq0tAqndAhDNavLDl3zO9ibBoIS4PkoeC+ickq/gvJmnPmpFATVxcZB5NggNwgg0+nB2kM
ScGsPHA2JMa4qqXClIGba/DJW2y0mwFe2Rb+klWqI8OqiaGk3qD9pEiV113k18peSj6GenghtAQ5
fKxwhF3gZhfKBr3aHMOpCsShwz1TR+tSdqylJ1im9CSWy+H6jOBH030c6QZzjCTpAjGby+SXlL9w
eHxBCDUwywU8xuZFFao29gm0d0LkyJ18QGwv1tqfAgkfFszoqAhDNLu3NvMY9ITXQUjCcX8ExLYz
apZnsKA6LZKffrwaEEvYtx3u5ZDwoHcFyG9zbcsIujVcPLzujZ8wEoD43W9andwq7vpnvGWbzakP
WbhLdjOuXGD1i7U8kPBEjedDpsrwjk6DRjnrGfv/bNEVYZEljivgTtp3JlyY8sjR+g4fQBkC9AVQ
MUnAYNPDeLk/vvh9fDQm7b/tnpXR9PbcrubeS3TYsf5UXbW3imGB+adIvrbc9J0TY8SowvYk2HED
nlTdfaAPhkawm54/xeTqrPB00xnYALO5sRtggiQVxxk8J75y+huVNy3+5sU61fbFeIzIGxphJxLc
9cHlwYuHRGAon9z7d9BFidqMqLCjMXznyDBoK7pDNgT0sP8GvZ5BtfwYd9Rxy+L5IqEuKNo9M9oY
+nQECsOYnCYtcfN9/dh20Msy7cYWLpqPWsPCyscIYKjczlqhqQFNmNjHgFlcCMYXWk6eH2c4QHhk
ft6xDxux2aSrDfP7+9Qdka9DMlE5csZ18zbIxJj5XfSr0c0hboD0RWlF6Ak/C/9v7ISotebDqPwW
zYbTqcOjLnoZi/cnTq3Wp8FmGtdq7FAeSLlHcA3vCyuukRsCslqGY03h8tS4oZmo99zD1a3qHbVe
ZSC8XaCWHs4IlLfMtOUcbS12VFc2QUoKWfo8oCBUTK8b13m7GWUccYJaDVpMnlumnGfywtJpk9fe
oO0e+UFwIO7YODXJzz32NYiYqKYaW5f/GNVKkd+aLgNkkhJqM5yHXVw7XbWBd2t2+4e5kZiP1us2
xnqWkTzXiJ0ikaZk7UW5w6kP/YAo5QQWxitFCvtlAOueXLX6ZtVIFqw93xg2mrrnGwA2kyO1nOCd
2JSlUB2QVyckyz9O0E7zHlI0NGGDiS9QBKay01bHEXtAjbVm/Act84ubXroHd6zNgO92D55LCjiG
lfI7u+5Jb9Y1bxB/jDRcoGCZoMEd8sJnZI89mNpQ4WEsdDOSE1z4ejOQjjbSDgRWdeQiYlNgA1Bh
iGeFLF54aFAH+HSUyREYWs3pmMSOyRVHiZoReVy4xFDQ4GaQIvBee6wpINuYMJBVkvtDfkvu+D76
2JAB2zWmfS/XDygpxTtibZPwjXGfwZBgmoc2fkJ8wCfA+YtppGEbi4/pKLWXBlcsnPBqG/o8MBNX
QBIDNGBhcSfKB8IV24uZ9QRt9VYx7Dlkk583XsugiPjNl4fkx3iCwawodhRcjK0MRPJQG4iiMTYj
ho3JumB6oDt3PgDuOD1OxxzbVNfWqilwREGPAzMNfgyvXIEfepXNkGK3b/2nccL4KE4/FYj6YY+3
gLbizKEMZMvAsKu/oFBS1bLH8izMivem8zryLmesmvU1ghylcVgekUTU9wH8aFG/6ovfUtvC2ccm
D0VLi4fX9MPYKcl3rDvmZXB4SUOFWYfkHJgHajCu2d2ulT57CpfB/FzAE8hXxsMhNgZXHiZeoCOP
S70ndArpQfdJ9V4ru+aXiT+LkdQsproxf/cLcRkyQwLLqcyXOy6buo2Pm8wPXGH2Vf2otC8sWGtF
NVLi5VmjZ3VULAdHt0ZP0L3IDJBduMvV7BoITUUC0VHaw3J5EJM5ehBToBDRKXLCmZH7LG7ID7Cx
Wv7zGSOYSUyFwIPxeqUMkIXJA9d0Vrp4k5qmMxBAoAvlRcW/gJSkboVADBUiKDU5jOhL8B7TyFRx
wYIfEMAhjOgh3CACA+qV8k4PjnalUkCsmo0+HbT2IhmeUuF8+4K3y9ycJuJonj/p46+Tr7p6UmAg
MyyrHUsVNR7fgJj1tgzJQireyj8hR7pCjGOrYQMlOmYCn1Qb4AhgkYsYo8+IpOkRR2ybssTCUA3T
CcjgMeMawTIe29Vg2iwg+i8jd5eDveBAy3wZsLeBdOvO9F7YZiaOLOEWbg8nUu7odEy36gO6e1Aq
KCX08j9QFPAeVUsc3JoAtG/a9CrgjPr3fNowJbBhQBAPO7hj4A3nsvUflf1k4mEJa+MG8QZ+IRF2
SK4EK5lyjL7qeUpgpTEuucewTMUhB9P+btlwknHNsMo9m6vtvZo8z7cJF0IYnj915LENkBhZ9TaP
LkKSYNpKL/oNLFaglYC4CQcR+YtJwnIUpQg4rpU7Y+0yAaQqwOnKM2ZHrdYZ7hAvw7SjCYDLTJYM
wSOHcoEc7zjjYkw5pwQC5iSSAs8yaPJKyArqohDzRs7RMeaP2dJjg9gPXy7+Puj74OX6GKCVaSX6
EBf7huykzfBZ9/G7jsDf8LJQgqCARx42dcNLuqAh8oaY4sWnkkZCDELH2IqJroxWqV4lgl2kclh0
LHF7gt4DbTjnnHhlxtDWWA74seFxI8/4fWfnmg7mXmyWyityHK6f/K80Vwht1M/secx1O4/YXlKo
WL7erdM1OhsXUMiiJUCo4TxkASomZNwkngSE02IU+gPoQnVaVkitLFdRXHWx4kpipJ3eCh6bHMqT
c4eXRBCISi9MOeRMzV4Cfp4B1M2ffgpUcgOLfZ6HMdLp58cA2HoyJe6mVW2tJInH8mr6C256qstV
+1ndPQU/sNFRWt66r7zVYb69aL0zUJQJ0eZLKbt67E6lM/Su5C85sjHGH+1lgwzPJxAcEvlOiBh0
NNqrFl91OmxCwUC0010HcF86WbbiE2UICtyKc4DbAZ1Kjf+lw4FJzqZQFxFdiXUHiaD/WAt3PC54
zWSySi9fKqnnNxxKrC2jZT40wBNC8hgEqvVQSso9HLjdA6D6+TlFRMU+8N0MFkztCa306qPJBXfT
Cm+wBCl8eLjtZykaYSwR54Uj/jv30iPfqzTg+YizsaTrWDptdJj2o24bM22ZC6nEHYDsLLffFopj
kihjrCzTWYLKVpsElzYSzLtXwBBdXbEOltaWlrPrzhFKhemd6WXzDYRK7Ce7IvuJvgfaUtgu+LKo
4cM83VcTr4PHyvGDMR/GyqZHYcF5FsPjLz1m7RYeumlAnBADWjIr6+e6ToLRvOEgwu4rtX2MWTEb
0ld+idwZ4hDCKfNtFSRh28we3NN+P/0bz/CoCwgkjNcxdcFBjWBz9KWEMUxA2Vp7BXU3+2MnCRYi
xFquMqr7+UYhzm5b9h8zZBaOQxZf907JDhzDXiw7B1QCIGnKX74en1BDI/TFT6dCOsBBcKfkde6S
T2UZk4SEcA/qOCtAeV80DkyLtPGXfwrfe0efitiPyTKzpBpZduFTuojGsPYmJoioPglK/oEuzBtc
KpsZDAmBYyR8mxtX/oB4JvHF/GcR0OA8X5ljUh9Aw7V6l0EkU/+eyFPe/aq5PF1+LsPmEZYSoygL
jaqtenQIAMZJD9Ww3Mn4V40QVzEw3RXISDu7e52+JtgldCM4okMRY59iZRWCYdBQYZn71+Pnv8Nl
HZXrAw00wAWXZk+kzp66MtVDoLN46YP8wiJHUViyPzSiLunIqN+dexpyLAt0ccewX2bWg0M1SA7c
AtEMQEkLKJO6Hk3HiUuY+0uf4Su+QCrrsh0vYyYcqn2VEANAZzHoWu0KEIGQBnmFzYbM9CuMmCQK
Z6hCCro/FJNLhnLSlmQGKHQV+b2HubFRWcYLLOV0khtjhySDa770KbMysp1fciwAOCOvsOtQSxAH
8U4nfz8mU8hkvjaOEqbrwwqBg4FK587ZyL064OBhehJKX/CacIklYvD85DiLWppdb8IZ7R3qsyE7
9EO88kFf/TfIxvDvC4GONh4aJtFcyNvsdxG7LPqm3yr38MWAdVIFmUZsAkMdl/XBt6WKJ2GIjjnN
XIQmRfWDZd8CThjBbyTBTPbTCGHKsr6pOJvT8q//ge+hZ1cYDhnTdEJEmdZUk0cLiqqKptygXIP5
4HJL5Bb7D/hgDZ+BnwBTiXJ6wpxL5RJ7E9a7oczqRPjzCfGC62WEFcB8F7bHCNf4PoWAIHEJ0OCz
u5ie0CGkXglxLdXYlv16bE4poNKOO0aOMUghCTYgaQ8WV01g7m9e2eCPHYpqyYHSg7VnjD4UzzPw
cIjAAfFIzFbV53XJxEpMBPCNc5mx4aMM3YiDAgkGuwK6Iei2aLJr8kgUcXwYoFxMrW7s8f5VW4hl
xw5kKkPTYZlnYiB7wj590rR1WEAzsMcxC2gwnzK4hYtLGn7MAtpDGFF53NJsWYZycBNmdK4QIs1V
c4q8JhebEyIFV5eyVyUPXg8Cdsg9uFqZ9uO7ZHL6PoFlkEHQeVwYS/R+g91/gipqeFT8MurhFiLP
4ZOxjoZYpdhJRtC5LDL8T/L+gn/SAr2TT25A72vNmgII9CebQhRzC5s0exFyOQr0KQWeXNWvJLLe
pZC5Kex92H/wAssvptETwK7grsEa+uVX2KycrkXpdSQwgoKILuHvUa4T2hmOs/KXjmd5BSxqPrCy
y3cSgoIHicWSTZmoNy7RJyWmg9QC1/yA44he4Ud60+mUYZVGYANg9d8ZmkzSstA+Upv3q6W+HkAJ
sS9bOg/MEtEfUKAB431Yt+FEJdcxjAcFg3eKGp4VL7KthD6gTxwlJ86bDnaVVZzGNiR6dLMpjCS2
BDWAtCURNm2CDiyR83P32PHLTX2I4S+1zjy7NUqk6FImDv1QsxsstHMrmFAAizAbpBTHYIgcBGZN
H/Jzn+weLfT8T4N6CvE9h+Ry90RDJaXrMXmHbABmke/hCd2xkmY044EwAIIxIuIyuzsPavzUkZZY
oATTfIr1A6VDipswRjmQMsW8eFOa+wmvl/h7rB1pctKfBFJ0yJSVEwM3SHgvwCLIb1FMp2BdUB5b
kRrAb7BuFlds9DLQFHPQMQQd3bnCPNs18s8Ok8ZFoFAIbIXXJ0XAQSgHE1dZ+Lh53oHHcKhjMkS4
m74VQrcFo033gUvIOfpb/jFpqBiYdqeE0BMWMrIYdDOxXR5mLOmxaz/OS/Si3eBA37DeeNaI5LNo
R5M+K0zFhQ2DdqNWNdb1e7GzpMPMsmeLP3+hkkuVayRe89UD0+IIYOyyP8zgQkhrdrZmu+pkCubC
p1fQFNW/GmY0tMBzM33odG4ceoADHXX+vwq3ll8Wt4rS4gXoAU7XM1qbQ5hAvihv+A9OP13joNdo
+BZAk91fjQtc73I2ModZhiLUBw8Dyt0DXzI99IsQJyZimnvh9vtAeD4Iejt6MS4GVPjdJ8wrfXEY
1WsP2wFB5HdsefwCfHnWOFRQ3tlwoRfsmW5ngvLaYYdA1UWVy0VRBFCpPxlGVaL8i8ojFBwl3kGy
SNnsVIXARNOmEaxJxkHdFvJ1o+IZ5eaYJfOTP4yvWfOYsnCQAeJL1+chR3jjjDRROP4wyQywKmnJ
fpx9CRd8MzCYMXy6uD+/8Vq4PJj7LX8oD2CQV1tj9ufsVpydqUftTMaF2p6e0rZ94Fx7IToWxjzt
hohGpQQZe8GownDyWYasoPpmMV2FpYknPa5x3PFYx630W7stqZwzLyYbtlgZo8/YBChvSjewZqhI
evO9Lpg6obgluYDryjeWvkgDWKyGLZmssJZC/II15IUuMekzj9tBo9MzD1kVJ1Y+NpvbaSsCWTiF
4Kup5NR4GKPc/8klRpytEqLLHO7+cnZZmhwwhFRV8RaL7Iah5I/Kwc1diEf9CoxquPvMUOEjzL1I
tcFWpPnlIIKQX680y9cGoDKHNV9WDuzlekm8oks/w3uGZcv5CtTPUhIXah9GSAqwUFGCBXbqs0eJ
2eJ/gXFbWkNXgn1vPEMZCgiSkEKyDTDpLcY9yiHv3CdqQUq32ZbZ/GBRcMmgL/49qqvMkKoO5LuN
MNFUwgHTvdyPakiZzDEdI1pTt4KBE6hSP48w46Af//2L82a4pi6dcVj38kbP/mT5GkleMu3xecSv
okx2SrNbjqfyW/roUt+sv2C0FIR+ol0tvOXs9JpDNRs3kP287uHdn/gqKgRewdjTQx4YnIKBCUBE
QhNTbu4bcf4L7KOWfqVLVhNLuafaK1s/X+ylhTMT545VQRfSiAt1rAKug3TUqSCb38sdJvr8Pl4S
7w+gDjSQhjGaQoZo/GUwKoQ5h76663CuI/QXqhe/p5KLKpQWNzuCp8LaqGhkxuGHuIl5/kIHJlFH
g67y8vBEKwb2pC1krjA1+2lDmYlKzkM//Ri20XCMDKy19xwST1Dz0WuVC63bqBBBhgFT/4tzAPUt
ROch4M0yyqI0ozgAx8KvX2bDtUAxtkoeVQ1h43X5g76ZACmpOhYkXgBhEmjy3GtkZuMmhFKw/2wE
0goBHX8LtC4fSbKxSohU91NO/5uAX4VW7qleCvpCHiWJYyZf32cWQue2GI4V7etL7Y3ZOnutBSvS
i8djuzilyI7vK+0yWk6DQ9q1m24avQhCRjlEGL8kdLs8QvHEBIK5RxwRB8nwEd7rtwxGWr7K8Z4g
WVIHFKxMdF/W7cjYL57Xh4FvFgSBSxGxyTH0ee7a4tvkUOECl3wkle0Cj9YVaVroUTOasYjM2SZU
wOWhkZ0LhDPqjRqEkDFpuePAbhQXJwyTuM8t2ek/j3K1jPH2ILP1GkN7TZgdCXMI+AthAazM9I4Y
DUzy2MboddgS6J8sD+RP4/ErG6wf7jjLWWsl+mlau5A3+fihQ74uy+ttqN/U8LmT07Cq35Rz1b5z
VwDBDNZLdpZmF7rQI/a0P1IFsyaozEDG5PfUivEyDFJ+D0Ni0nhlXBNAOL9T2Ooptz42uZ3bPsOM
loCUPMQVjUvDXbXhIz7FPfvAf0qfwggP95ZoATB0KJ6XJKL7J/odO4/EnpfbBkJ471I08ScsTM61
LzQ5i8dh+sHGg2CLBaFi41dO8czPBp4hTSKVAh50PG8ZOVulB9EjXwZIN8lWSdxlt+fxQgFnjWNP
iFCBWhGMPsHmT23WdGjMPLLKzfRzxvwzcayBD+617Q1dM4SJpbxPmj9ucHhP5EY9sz3vQpSKva2W
QYRVAVA+BhNQ+ziFcclNbbQ2fDDQgrT9ktIND6CHOGEEQBoJkn1CiMWJwc7h/cpkg+45xPcVzqCg
qrCAcXxgc81XYp6ghaH/ppuArQBBorm/UnpTgD/SnZoyCuEVi3F78EgP+uKUa8Rd21hEaGualM6W
LtRKcwuOFVTxG8cNIm5m9EyH9/ONE1PI4nARGATryWCUCl6bzn60OBaYH8DmTr+WsEuh6+EC0Yy7
w8QFzkAaBHKq/UzBuT5oats6ZumHqkM0CYx0Kw+b6Qe8dflGNqvi92ITb5r5KuMNcrAeNrnpwpGG
oA/A3Amg+AZoZqTHZvEzWddlvwUWolmrPiA3GyXD/cMwBqPuWcLOxxcqMcJkwS5oiMBylU3OImTM
pbyneRi1w8uEZzkQ86B9t5rbRrv26aFsSwdqbqgC8Vka39RdnB6VZLcEhxp+2Ud41oDGKPsHtUix
T8wAQoRxYcRVLHxJfWWqzgOQTIbC9QmokStmMW4M5VKwWzM75nEzdSsGpypOSG3z8aqRRxWt0r94
xCznRXmTcneyLv9j6by21MayMPxEWktICKFbUEKIHCrcsIpylbJQTk/f36mZ5fa02+Nul0Gcs/cf
FxW7AvGtFiBWRAkC1nG8TuJzu2KvC1W3mh/gO8rE4j+H2bXRvtjlIN4IN0UR8wzzjTLBHiewvKuF
sebmgCsl7owF+BkCzC8IQMPMArt35f5m00VZFtHB+3AZuu/0Qnfgd1tChckuxFKlje4yFKW74EZV
4ZXYpYghLlk8NST7S3HFwNSQy4SDiBCYpdOkNi87o2B0k5h3YrrRBh2Brt8EDkvHfAKHwv22qvws
dalMONYFljhA9zXlZzzN2U+Hzse4w5PyWy4JA9gR1KQHxzmVbbkZf8DbUBoDhAMYMRKPDiCMcIsw
PoJba2uhux0RXhh02Et4T9GAE+2EO7zeGjPWiz0+i/y3uQMHziUThUxAr9uS5dxWOGJC66Xyezrj
v5rD6Zcbq9McOdnX5A20gOR4R6FAgYbzklAqD+0lP8ZBJWPnUH3+VLwK+ZWB+0lGFZwq3TcKvWao
n/jUMK+CCbntkoQ0S6aGbgLoMisQLz6I5AKTaGkhsS/QeHnDPwqr9Q/gbyR707yDvotWgybkzFho
0S3jPhEdguwYMOAZ4wGlYEV5bbPfgQ7hwJpnR6rmFLEkKQAX9GXNeRMORnmZd6dJowwGpU9vgSnM
B2zS8OBJwB+GvPZ7VPzwlPTEamhWZTi94tUU4VR2it/AIE1tHr89Zh/sOjSdcqapSEeuYeOW+4I0
oIeYPeHaxpfFcTjuWEdxlLOE9T/QegACICxYjOGxFrNLTY9qs88CTyfOG5U19S38QgTNjZVU+y4U
IHw8bXmZIR553aC+mSJfCmmb6yDGYop0xdA+H50s6NOQrd7K6IB/g7HXjb+k40dooiOadUR7EKtF
sbJGFBVsiC2L0GCKIApfpJeyLKSLG8xGrn6Jk7vwOVkQKIeyaeTvVfQUaCL3Ih0G/P6dGxIZsvhI
AYeK2wJQGGBwvkcyGJcOYQqC81J+NIokQIF1i3k5uhVoCoBqYJcThx4z5o3OZjpOcrJF53QkADWb
uisCtaAhIhGbESCsvqOgJocX+IOUDhLiROgnBzJ/ziff04pSuxgKagvSN0ec2ZZnneNTbd7S7pfB
mz8Ej4hBhWrLo79CG+2B5wzbqkDlBX1IWseLVsSClWNuE10HgZuiY8KAUzsv0GmhdkKHQEwH0z7S
eCK75NcN5EsLr2N0RO5TFFbMJwQVeXNI8U+AbMGsgy7Do9ENyCFWNwjukSni+Uo/F7NnxIftIgRp
O2xjSPcYBJZMqq1bvLxhZs3newFVinIfOXEArzk7D1jmDnx6x3/j9/CLmJeP6tzYEJ0EFKs86QcN
kSiR53vR+7V2HAkkoRQp46VyibQZeFBrl4PShhwg20v7lH5YH/DX1RRxcGtC+ihboXsR3d2wzyB5
s4WFjouI80N3QW4ze0OkWSfsu3jEMNaPwBIGjW6u2CVDB1jydc6vXJvM/IgtsQWospePLgoA9AIA
oRCXKGnpxcK5NKwraQ02D/FutGsc4xXUWGAZwXmGhKN88g4sMR5fgHyAadXJVkDTOys5gd/Bzkfz
N1p/SfEmGQLElYe5qJxpS+xlfgltRn8mU6RgkcY+zCNLgxyo1fjDqVnjbfxVfjEjSgdSzR47LTuQ
v8n+vtSvbelE1Wqyl7+AETDTgEkEzwmgmVwUFPv5hqSMthGpu8nn8K//yq+Ri7vWxQW/JnfO0kmD
ACoGbMruEXYlUCCoCtCEPafdeFt8IBYjpghIuJlE/grpRSMmjtLh98h4HvTCUQ3ua7dkZEH6NpAy
xjHFdTLWfhP5LYEW1Tt2wdkHOFGUbdrUrBqH5H5KgO3JB4desm2tiTpguQoPXCgIgoB86K+8gukQ
6HiCmqjxeQdOUbvLYg2ElEsecBTptxwfl/6n5ipFWE/w7rP/K92JvPY2gewTpMNeQwCFtHmEe+4b
VfNYQFHbcYcDsvNASWibUJeOdJiJtdiQQLnWPUltslUclS/2umxPxJQpbg/xrHBVKNQGcGrtU+A1
HKL66ileUV6xr6zYq+9FY6mQ24GbkTTUMAWg3wVQhwYHsj0PaF1iznkuTW+gHAz8ud80t5hJXyHz
z0F8TSgx6ELhNEt/TK4xzjkEy1yHbBr6uode4L6hupydax3lYNdEnPCsBUQI2u3nkqjaUjSqkJZQ
Iu8QC/xL5OJDi4tUhNBW5zvGzCcHJvqa3uH/557hihPFxI/+PWOlUEm62jDg/tn+OCn5tWDzZP48
+VugH0lOCjwyrxSbmwiYAfO4CIJALUS2ERYdA3MUJgGwsKsKkIpOUF7d0t2cDZeRpLNvEXMAJXlo
pv9BD0K+DKiXDC8cn4H6hvY76KmR2DPp8DSn8HyVw0GI7fPhhQjJ9s/WeqLkhIyKNJvybk13X7K7
9IhVISILM+zSJKq93jGhBAMgmTmAr0NpqBY0Oh20P7R41GsGPPUtGcTnjeSrJaA+jucejREHCJ47
bBsUbJLBotip+T8OC05wWVlZw6SyNtBqYOK9L2qS5axBOwXssnQtVBjjGHLWWuzcAlp3Dyl9ExCK
xO0Wh0LGJ4fa7yxoPPIf4/f0z4Tx2vGg8jbAfXD0K3du4xnQziYkjoSgivorvj5f9zm/HygcHw5u
wf0z249fLT2SWHAmnB6YpBy1ocVoB8gdzi4FMTARD/rqgGwGvbMg+f6eVeKkPNGn8Szv4oXknTaB
b+4TIZcKZn3KNJfkHYpoQnGctKaOgIWyxQjXNgoiOHWclnauOCGxGPPlpos3Yn8eDgExYzRlFieU
80CvxfKU9BYT30QCBWyARN7ws/L//iyxYgog5kkAVfY1VDuQ5Yxda8cpGPKQcKcR8TTuk42gjZlk
KKsudymLPY8ojjJEqJi/OS+IyGerQ3RPsCiTjx+KwzfZL7EynJ5idu51kxlInnkFYABf9UY6PDla
NnxBrE6COUChjrYJbB5w2CyAGkkfzBzUL8vWEudGSw/lhrMUsU5xIfADvBdzHz4q3pnGZDfm94L1
JeCgtrgKSi6wqThVS6ZcFOVOwq5MWEjsvj9YOmi0wI2M+w9fWb9blJZRrkKQYlooi3NDIi6b/8tb
oODEyxCCr14nw0sztOK9F9zxeIcf3CsAiQtNzN4wPq/by1OWFrnnVJw9B8zouY0lfRCDJkPJ6/Qi
rNcAZaFbGF8ccYCt8znWdrlnugBwVd+YYsD80GtM+nr2yYjHFkJNTrsLPJYFwbr9C87P8TeszDra
1AtTO9BS91wgpwWwZ7pBGY/5BriDekp2ElAVTlpI5gfaYxQ5CYgOLVZkz69TUjLFyqExQGA3Y1pi
YgVfrqgKvRH1Wd4LmrByGBBGdTwQQtoKT8XJvEVgVvduVSLPdHnPOIGwWZbphg6SUmEXMDGvLas9
EZzcDHOS1nmAJH+hrf44EmZg8t64nxuLcoYBJZulkyQCyT2v0dTBijI/4HIZHQpseBUx7sOYIGKr
VJhV7lZWJfgCja6qwnwxBnKN9z0DJYEjQlme6g4EyoQUja+CiiFp/WTYfS76FVEF6pai0aklT2Xh
Ed0zvcRzhzuBGS20n+T+GAO6ZIJjqTRKaNzd1YSndoeXJJnpDEOwfK6Df4thr02bBQ8dUcBwdrFQ
qvHg5wM1oHwAjzBWUfQ+Lb02SUjjp58quMfzX40NpO1v9XjIJKj73Th+YKnWK0K493PECOF5InJg
8fXKuJKLc8TXMRDTiGy+TfR11h0YlgqdYHsAxCDbPIILefd9tF8SQoAsM0PhTNZQi0HFqYjhDKd7
o2RuNBI8QujZNIPF3SqEzUTzUyj7AS0uwYDZym80f9768bB9kPZM5sCivQ3xTZbdBEPp5D+Me81x
/Ap+UU9njZ2ETOGKaGyZk8G+jH+08a5qLhReT1IpYUmPbcpWqTCqqFYFRVIYh+q7Kd/l3uRkAC84
hBXY0CrhNzVuKuFlw3fBUGqo5iIDtV1VsOAyO3x8K+bnvLvq2rEs3HA6FQSHdrgK5fdmvteLW4yC
CdflBGudIEvwRrbL8hsuvuRoanPrRXFZ/d0Xv5FOfy2qUJtYmDB90x5HEBRd3QQl9R6yWc8O6ZVt
8wWnoocYy0/l9DnDaJx0FL6r1kJ7a6V81+Dw6ODhmgLkCK10ZEr0l+qPK5+tod4opPmkoQVgMIaX
mrwtvohp3PLij+kx4vl/YEUg3VC7AVvX5Xmme8rLzwsGNdVSpn2x2KLtitS9pJ/AZdHzoc9U3YJn
PiXcbWAqIwUxZ4DgggepQWCZ0BwGVt87euTLiYu4bIl2o0C7OdHy85e0vPwETNOaYxkJ5evrk0mD
j17U+VFEoextlm9AOov0vCCSBVCjlV193AIC8YHhr2zG9+5jyZKRQ5jUjAEKWsy7pH1JKTgQ4cuU
tNebiLCDGo4+fUAIER2hcC4QlR35y9TRgFOGFD0gW+KWA/qxMMFZZ2Y1eBPVbBoBmy80qbOekLRs
BwXa8B9qxk9FvSMTSVuT6nfJfhV3FukX7wsTWVcLnVkZfVN2PO9dozpVBM01TozsJKuOGXLG+gb9
y/TYwJTlFst2dJ9kW9KtKbFGlPqSyV+U6PWV89ABfC1GQ8ZhJoTAInB/Ia8fpGvfuOWxXdbnmi1S
YudcM2qq5A8yW6skDxfPgcNE5s6wXmxuBK0cMD4LtIPgtfMCAeNyIyJBaCjOzRyvI1dSs0qmd6Kd
oEEfawyJoCxAV9qf0hz/EVavYHSg3YRJn9A6ZFhENneOVG+Ed2qPCLf6iLELLt3JT9hKhlspb6gW
HYrrkguOwwWkaBY4LRnCmG+Csxo4k+rTwaIbB3qTQ5pkcl+SGawdnko4F+VXSS8pFmMqt0CpAvAe
K8Ao/YVKkUgmdiJyIsQKCxPI2VwrGzLgpW94yAWWHew0S7dT/ZI1mBTEaf+qGGhnCHX89neoTJT3
8xvPMxMFsZ8lFE4UeAEYo2yr2E0GQgr8IPgRgMISxJ4kqGydfUafdK6ewGg7mulzC9UxaArBshkD
H3cM838zQ+KziwccfpNV4JJJbYCyWb8NvnrGFJmXUkwkxBizNRYNKNFq+ubN7MTQXP8wxhKAwKT3
+GNWIE/Kiejf193QL3MKEnRmeyec2+r5ZTDM0g6EDaN+htKxL08dDRZwJhCqtwHt6zZ3Kzeilrt7
I3QHnzdpcMhjCCJ7Cy9MlPysSEqbtjVZYQnJh61D75A1M3X6kAd/KTDjfXyE1c727T2+Ggfqcvx+
xDy1Ni7SxbgQfhDd56cC/Q9x6NqhJmHjlN2lC6Mdc+nX8vT3A5Il3pen153OqPfwGu2DPRTXt/gZ
8K2mdjFGFrzLRBLOCBlPiYGUj/gdFfTgL2QzLgHN8JAUZy+54VFF9QFpoSbDjRTbqt3TizHb8OqH
oZOjXGi8pVCWAAbXdkvYRHmvcZVC5hsChFr2FjO8mu0q1E31Yi0DwAijfukNgJC0+hKaDxM3ullu
zmjina9nBFOysDSq31SnqXYXcMN8tYNBj4Ld0QpvHHrsDeU3PCPtnNnLQUdZORAOevUWcpwqdt7b
zeSrs3M2OYBnAjmzKvAQqsjAc6tk10B6VLwYUbwfO8iCnw6mbXBSPLX9vXltBvc55Rto6xAtz0gr
lLn8QfKiRG4TmQwdPiVv7DKMyHtOeoUsbfYeAqGWuClvKEsQ/EflPqed/oy+HoVLMts8ymOe2bL8
Wc3vqJhFtDuvHmJn3YlomUSa0dk1DK3gV/ONAZwjPbaDAvTSHPO5ozQiHlvTtnkRo7o/BMrPlP6m
erGSChDBU0kJtMLyQc6Osc0QwDzO8QSEz9F4ZV+M8x1ZwoJJ0Q9RtsWPCuSPsTVIhRaN8BfwQLIR
g2TP+IHeCSKOwHBk4Nq0Yz9CXdaFqJXfp/Ryy19b2K9O34rs8N9b1/gz8sq1dxGbPzL1+CRBoGEq
qu2LHkXczQoEKXg0Yxj8Sn0Taqj+F70CM/Hw2oA1hBLJF2gwGU3dBJ+zbpfVcUbWscCuxc4CkcqU
iSme85B52MDONDeBgnJ1M9THtPnJ40s0t+T8I9NolM/3r9iX8m0w/1GQTCR+eh9tVuDaV/FXZyaK
G9YkFak9K5TyM+tQjxTXScGUX6ClXstEoS9WA2Jx2jmh8gMY3/VQboOGfPeVhgBT3uFSUVmJr3q9
R0wYBZdOPnf1mxiG0Rn0NvsQ7kAeeYRhjyOhlhiXFsd54HLMhemu0dD5HZfFLjwPgDK/ZAboDLI4
btK91G+m9LvagaqT9Zob/ktZc1HV6bUYPmpucroW8WVJQnAbfEuvi/YL6D7OeEA/YVMVygkl56iS
cxNP52mOhl60zX3l2o4n/IGNQOXZX8y2fSdkaZ37xN/BI68Sz/JEmANxzayH9iiAD0KEDtUmPQHq
BwKLQyZyW1P9LNnwBOuVCbrEGIfYQSQD1faEUuoLCIFDtzB1winIVnrQwecTVym3HwAJy/QJI0BQ
sbSXLYK9a1Zb4pad+ZdCl0Vz7mek4CHBePxWM5EnxcNLNgpBbCUFOrJDEt5C89kEJyoy0TChVJrx
B207KIrvFDiYJrMziaH6qcRwGq1fQudnL+WVxuJD7Ny4naMWaqxwsmhpyHBjxbc5+u3XHqYtf1iA
MmDiUe6r+rXRT1gZAW7L5FgZV5D+id2KjDFMZ0X2jrySaQ5JKXvZizguFo3I4Zgruq2YET7oTJ3P
NvHDWchuE2znM2Zm8wUpZRCbVBPGOWL9PesiXIl1dXnDCdvCSEPwjoSRYO6WTiMLcHENtW9+laQ/
H8oJ2KClQyX1miUTG5C+84CDjG8MLqm9qIQ0jhfxkTkzdNBczAAwyDWfBXLrCx5GGHCswTA9D0Ib
HIIZsTESFFVSYuAUeNlxpC0tfF9ownAEEPWUYVbEBX+ceKXqVXjUv1k8wxm0h8kMUWRnWd0FBW2f
YnhaZ7/MA/EHTw2p+RgTM5xMSnRsGd7xwYh0XqIPKvypZI+RAsEpzAxYIn/HToJ7aeYRkAk0M1vY
FULVLx3vk7EZMQm1ENOAccKui1WzfqfT8FESWuBKo9u+rnNcRrPZx1i/41VFIo4sHonBomQyMMmn
0HIn6pzZ7/Id33WIm4pOUtIBHm/QXQo5fNBVDfUugGBIn0TADWVqbiI6OpA2Bz8Lqs9EMj+4BKEG
I5Jci7AIgPol4QBc8rEwtkBvw2BAd/BxASnDjAgTAoQZkm0tsgNRSAp1rCjg6A76tvQMe3alBq6H
ABdOkJBJGsoYIwe1gUyt/HbZGrJsga9OUMMiEZPpk/eG6St8R3uZXnp8BnZGfiyMBtA+KxPJAgQi
YENGyoFtCiqO0ZfPZGiCzVndYtvO0WdYtQTtvC0poMYStwi3KtZvcpuI1DJE9s8sIvgBa6Hyj5+N
37QS7SdLho1NOtIJ1mTsoQaLKIRa2tX+4x3J/6hgyxB/ydAK7N5flZcQfXwuRO4qRndWsZUqoF+C
t0EgAzBm6rCXqxZcHSSfrB2FUYqySDCslURBFtYmAheBlgbypxFDrJd2KnOVrNTbtEs+XlfVi/fI
c1G/gMz8jryHsGq48rUVsVIEJLHlSj+0eOFB0vbKJXyThTuE8xnsBRWoh7qbMIpyNTyzH2yg4o0k
o4OBkPwZEGKJ9UT8JF4z4hb4BSiiwVZ5JgYcbciSevSDw5Pbkxwi1PvA7WC3/IBBCQsa4kDetu7C
CTb+EOdDTwKQOxznavlD/NxwJcEHVTNdDR8h+OA/xMjph05sWnCu753ff3EhKqgXPobOy4n6vvJA
jF/8m9U1/mBsO6Qf2G7kL2Ac/knAjXdCkK6YGYnEgejjXy+RVgLgkZUTmwgvZRGFtWVVielMOrfE
nxRW87ZEk4Bd+4oF0MShR7Q+6nPc+yhhz1Ck/Ln5iccmJrqov+svM9kNLqBEfgEGqm8HIm0vD5EK
hSQQ8h4/gNBQifhMu1cc1PdoGCk3mY22fALf0S7U0AoD40UFc4HYxlpIz+BKZjhtOFdaR1sld/2w
2KH2QWXLNTWuUMMQDRW7If8+b+t3812wlePQvIA0JFwa5CLyn9DN8qv6xzhPVicycT4MaUQUA85o
K8DG/Ya6PwAQhkQ6kXQHSfHaocp8HLPBSyTR9LTgY/Zbg53COQ5oj/5x0jQ5xl/jk4Z5xApEJqCJ
gm4rmHM3DfaE1nkYK/2ULHFRrXT2KCx3q+H+4kv/mqwYUA1NkQeHZ8xtBBz4I9iRRXjXHWEi/7SY
rSJ1rX/OnPI72PgYzlfdwhQBQQU7Yc8/iD4ljpnkh32fN4O8uZBwgpa46eRnhurZnbC8DuLPTNYH
zCeDJFBXG7pMIQmIXeJwUuSMComIptbc9oYQAOqNI7q/pd+Fsk+MLaw1uxXBsSDXwHJSYYbDXqdO
86k9sXg1SH9Z/3D56LtgELIdg3AntoRz/I8hGHpIkzzgXe4eBosZFCp/yHFlLEi0uRnfrGXzX463
jDpVQK2VccZxAV+9NDVSuBVUX6igduml/eGTxelZ4oyJj+iEA8o8NnBvtCjn3W8B292v+OUTTr65
I/9r+KCSZihjF8cTZRED4fX9JSmuTUWQBso8WgBd3sNleOOET/ysEtbisXonXgCJVetPnkGzw4m3
SQjjdR5M3Pgb7ofmN0SZeuc9VZ3RII5AFB3U3zwj43FhHs9aTB6E2PCJcT3gRSHSAk4ePyCqtQ2a
YuoJtwh979yYnM/naqOIfOvJn6gF/Q6P9OAOrSNdEBaQYM3qxbjDswvWSnEOKCypPhyi6DrPwHig
xmS3jCAgF+bMmUyfDUccygppR29HUBGbu+6Qq6JspHMRuSmicgI07kypXHP5FxOvKlxvwy9Laki9
hFDqgCCZqP6XroHi5Sw5CzTOv/o9dOPANn4LfHHXaWlW+KyYg0my6M4w4s1+9DEYrKv9WkEQtKr2
ryP5TO84KmUzuc7fxWz8S0jd+N6NnOe4WEydfjQPngYaIR98NMf5U3TwXDhAVQ5Zdd+0xIvDVVCM
yYVTY+rGELO0CenNyK6JHUI8YZxYPN9AboUFwClP6HABQPpdoa4QbRb/4AVLk90SqxQ3BGINUpDh
+qm1OhLxQDDygTS15a9mQ9afl7/E7pjMqZAUTcZWsAO8QI/y2WwOcO0rRDhECZK8gLMZoalEtC5G
a9LZQG6Ws00o/+QG6kKH5Snz5JtMbFuwlncMqyCGn7W6VXqhKiJuobQoq1oEXvSZz10lQFLFjIgw
b0XJAgxOGZt4yAbdbnsHtE4aVsXcRh9GFkDxy3nR/S4vPe+w5BUZ5/dq8Y3MEeue8NnSqgSG8cXS
gL1DpvjpH75ozoq0IBfF3ismr+AqWCurr/rIh+vhNHsq5DOhsuWO9giDNV7bDFfUFaLsuHhPrljB
EHhFV54j8dj/xWHkaPBjf0FaCnN+7DI3oCjnwyVCDLHQ4nagaaLxR/RpWErQ6a0nAsJIiF5shp/p
1qwv1WldOe0l+/5CmLcadhm375p7iA6pkJPLLABRPxkLSs5BiCSm5q/gsVK+w3tA94GOlJUgaxhz
QgrJb8ZGMJL5f57eeB3RfXAdcTujd3EpEOMItGTd5/ZmZp8RY9ifSDEgEZFzAypfjL2MRyQXvDyR
s4IUg8sMsfhDYFLE1/UI++IjB07zzAofAI+Lc/ZkEQqJDE6tntJxbtPu0gndCauq9Cz3zUFGnc7Q
uP9kd13x2VxdN9Fqc7CnlX09IEFdzVaHcvVpfx6evFxrTAtHpnJo4m38UfUOCsHmOv+pz4hMQKwd
buD07dV7g3IYmKZTsssmdcdSLx96jh46vyoLJIqbIyFJW/YonpKMt8yXUjEFEZWCZ27SEQry6KiA
ZTb2voxI18nlwcIGzkta5zYTLG1bJGqQsJE4erAi2yskqQEW0WJMfd3Y//HjDdge51Q52HHO9WB1
HamcnGCsFPo3vXEP4glIVRht5E0V6+cS/ofOso7Z3ANmmyMkNGWqa6nWLqk3C80ZcX+093H66c36
RVauX3vZaDXf+kG7gEl274/d/HOxowoyArLcD4ep9rQLy+t9uWtsKqzuOZ11q11frd7N2gL5ItfK
2aoILtdLKiWJ2BDswvJH36Lq5w1gGEAuRKWmjo6C2oSWA/Qc525SClIRIa9B7g+BZ7xayg95QA1u
LN1EWc2ZykDJlcBDzrCL4tb6gQgAz7aLvxdVeee0lVFZtw5nLgeugaaajo/Eo1xaopiEjw4FWJzy
iPh4ZdiKJuFdpR8JhoBsASySIx4bgl9WBf423eRDTmB/U+y5hQZWEQOtFGUB+k3nEkGZJK3OjSFE
eNMMonrdoV0C7V6zRn6V1R51EzL69N8jd/p7vSdg+8Uh8q2949HofN6qgZxfTjSmqdpsv3gPk7Pc
+nrAUnXnTZW4+kCY7mBVY3nEBvCSPRaR8mURTanP1wTL8un5mP9rncku0rVxpfH3MPNJRlLu4RHf
RwEtyW/WcKqShu+39wcsO4lyqAk92QMCBsZUqhWF8CyQ0ZeBB/rSfQfjivpegAp/AnEqgP1W2RO8
CXv8m/4xoq9qj/kCwH1lXJdn4wPhxuxDY2Qg94bkO+Qkz/l+Xq07FaPhGhJMRCPeqVNB2zo4oiXg
CTfI3IFsgJgMrH0hRW9Qso8P9G4Bu0UgFF2t6bx2Cn1ZAbkcVE51b4uP5CT+73g9I77MWn4gPYj+
GBEwrOKJ+hTgnhQJPBx/sD/RYRMoPX/mdB3egZ6LLxk2mvWbT+R9+BomK3xZgeEm6a0FyFdPY+jA
kpTH+t8L80gHhYh7TtRUZSwXTHy8GKRIHfl7RemsHVqI8R9Y+jesxog+97Ld/YUDljjIabN4n0j4
/iIysLuDIJ04mnmiAN/QL4/iX+VJXlA5vxmqFVA7Rzxt5ffwd16SgS4il3nmEBRMYN00w6MsSs0P
9VT8kn87t6vRYqCKF1uJHjKAsx4RglWlmMbWw5cSWmQKSiNuNYQdNBFxu4xXBQnBdVbS9MZSttZ/
+SoNOsMwSh8q5Lvs2es4Fl+M+GjAVcFcT6s0A55akVOWZxs6upuZJXAiPO2xA96XPxkaCUjoXCJJ
Hj6x2MgaYlIvj9AuPUocGgDoxCHVRrcQXiALXtqoiqLumkIhlSjMLIos4B1m+8W/4tls5x8Y5Emr
RIK4iK208MiRY7/T93zYrktaDdrjTHMYvZCygz3WN4EeY6Ptf8GEMrrvLIxKBu4cjDs/2Dlmc1fW
9lFqMbQkn69PMbPME4fEapSPbIAwuM1B9B4mLJPCWd5+Zqn5mJzqgixAkF0OEbB8zshi/kYgE8mw
Zyt4VMyfCBxApkjjH9mKCO8RJePNMXKNLSxTUjh/1tpFa4IEIN1efuSoLW22XzX2ULZo8JlrmqxH
EaY4zhnhzUFjQ2MdNrmzqwBtLak13iJZS+l+xt5ADAgYr+qwxZA9LoivfR+ZS7j1xm7OvM+5sU6w
Edxb4PdUVFelqtfXG/Lm57Qpy24N7UeaGxErFE2IOI4O/kvaJdIOjSVwJS6VKty1Ki0T+MVdno/J
QpKIbIc8CwCFxzsdcy2aXeAw0+DAxPvMzeePrwNJXT3uKvQjuil/g+GCPHOMj9/NSDaHGE9oVum/
AXf4PKJFZuGCom+/OYhnTkcZiY6A1lLEwOEKuBsR0lnbozD9y0pfsx83qhtK20pE1BOpx7gPDsR2
L5Esv6QjAyW/lWYnaB7i1s30EHnMs/RUuN0bEglW6hm2gOAEGJQUZ4DuMj3iMjsHW6yfIR1u39U/
CJQlewehEgxLm5p4efofmnVGTmcrbt+Wixd3LfiliExPZZHCyeOeL20BQ8E2CqQ/XqdEmAJYQ7Fg
CkJ6SMOW7hJYBY5W40kVnNwpxtt8JlB1Tu/rOQR0xByR2EZrKkvGz2NQbOYgGlSnYPkLXWODKKy8
NDsj3mobV6Ut99A/R7fazV62Gu+1uVk/+bQgMkeqhnyGDww9zEyH6+SZYn8GE+M1epP5YD6DS8ye
TWfHs9/2b9WuOs1+QtQo/5D3k83+q4yUdihYb1ev6/I9PoPZck/K3y2erXgT33lXjZP0+RWh2/7F
283pQMUfUXhkcQl8h8SXf7wwoDb8L4rov/Jm2Jp8zULJJ4FkYXSHFKFENnvs6xNUJhncHvUoyJNm
oiFFWmPL5Y2JnQy5Hwx6wabc8dkm//gpMNF2vwCe3P2BP1a3JXkWrI9DYoExi2VYSG3GxGp/Hh+o
OsAWvMmduRS41OxSqC120ltD/pxsAvwhVEK7LvGgR6aGQmowZ1eyQVGULopt/iAPkXnXrjlLaxc2
VfpOhBoHmSPv7x+/FCrM3Q6xYqNkUZaMZY82ZBBGhi1tTYslMoiS4drnuZhWe9jVxXVQXNZkorpC
nkUuxJg1xkrfhAoMfcwKypoasRdTJzcIid6S3eBzxUVD6TPEo0GxrZPrQOYrUPM22LJBVMj1w+04
bbvAVkCuRnOgINDNSG/OyIoiAmO9IJK590qZABbuNxl3nbFmZeEkYHfhvdYXZkVdAt95XGemlqz8
YQ10hx3Gj8pTvFwToRQhaEHQ9s1F0X5j5hwQ/iQ2Bv1ui/bNgC6hdp2h7sB2IMpNHusXy120H7YL
1J4CZyBwiMUr8cob+iECk1DzBJ8xxfG9yJUEnxUmWRNAlR2O2gXg80EIMFGdIhzqhFeBmlEPhUV5
Yr9UiR1yO5M9DKU0MVF++6XcJrPw82PD2HFGSgXmESLaBpFifN1WG5nbDY68IvcLoHE95x+xR7LB
4URJvYw4oBRXAMZWEVVdXInhZ2wbTN5a5JPDOwIb0muD2Q7WviaPky+QDf+XLnX1nRwQoBbtgJwT
Xe+K3AlsjgYDKMnMS+Zrq5Ptmc+BAnAMbV0djLfI4kHJTgxnLNKraXUIThD+F/BZIafmnGmepcMJ
COyJ80c6ExBB9DEbAjAnXonQNvbhGyw6JjfgYrginS4igtHo3wsoYrFjnQbFNV71bOFP2aaaOyVI
+T5+A1AmRljzMPd2+pUfTO2daxzxIEYw0sgjEaYqH0QdD4HV/vTLBRGwvtvYme0HOdCMLo+L6vnF
DsuTvYTExiL/EX3IzBSUPCDz2eC9tqTMtIJjdQfAIc+INZKrCIjNAMCAZyC+bKXhdTKRQ7b8rufi
7XHlXE3mZEmTbMypDSwo4CcwA/wo/ZpPMacHmQAozDg9KOzBEFp/lp/Kz3hD0YwFXH3D3ABUhCQV
gGhN84D3cgbMAcM2sPAW2OI76uwfQFGXIrXtObZTmwgS/nmr8Y14KJf2HMiAudVxEVD0t9VdYFAX
nxrtFMxrm27T+Sq67MTtjrRdcRTy06qv+fqWU6WwMSQX9gLBYWYBL2MT4gcRlA4KfM6ieqdSGE1C
NiqKbbOF/Cb0Pd/Kmwf1A8GmspJNQo6I5ukehZR+cuz97PjiW31t9vWmvs7us3t7Lc6xW5yJU+dS
vqrcXHfZZ3a9ltfp/ngv9i9+hL6WMVD3kqMImd6k+2yjeo8DMrVDdV8eirt0Uj1qPi8JqJt2om4n
vZOjcH1cpJ2+o+HPlw/SLaFlLLyLuG0S6L0BdcV4KKlQ13avdw6F13v5Lt3+GkP1HVUSO7Sh+m06
EfQzneYX5TIe9Jt80XbKRb8Np+HUHxtP3fF0+fJGPhB042f+4OnUAl8Gj2HsRIfM/79FR81rN/0G
AbGTe80nvQY2aMmtusUnjHPEV9+iQ/gpPyVzXP3mP/2THMaXGeOK/oCC++ifj3P7Fv/oHynfH+dy
4q6sn/zjzfgwPh77/i2+Pc71W0gJw1v7lt76N+mjfzM+5KcCUcANKb8pQA+fxa3YJZfkkh0wxd8y
XBnpSXzL+dbtskO1m2/LQ+7Vh26HbntErOROO4rLsNib9YEJrvAKD4kdn30vJjwr4Ix3x830GdKN
spf9as/JTO9ota/2iNP8kRoq/oYDcSPRmFDziWJisCcrP6tr5HhfJYBpdq394Ej5zj7/+1by/hLR
I8Lb831ybH1REaZ60TG7JiTfp3vxL+keUZBHVl7dC13FDimXRqq2BvAwxXeQKUtyZJPKsnV1Zge1
uWmOqoWcwUT+bEnEnm3U9euYnkWeW8bzKYDHjG/ia8/+fl58OQaB9vk5PePE4wtktq19kZFGpgR7
u03gvQP975U+gk5zwliJ2uxhxTOHlYfFIfY4yFTA7Wrd9mvBk5uqiMX01MeWv2iwRQFPTkLfHojc
AxHHKgzjwac2stC5yNieES4rVqhwChTaBu1MelAKPxpcRnxlS7HQonfBBGVk5YGflD4282xiUXUf
icOvSlCb0xtJTpVbphCnq/Jc0BYGxc345PRsESt5p3M4kJbq8XNU83l0Gogz5NTutO1/JJ3ZcqpK
FIafiCpAxltGccRZc0PFJDKJIqCgT3++3qeSnZ3BmETp7rX+9Q/lZMRZVxFkI/6NpmLlP0iv4OXf
znNdfqYMBJRpTomCfCFAt8zL/d+N/r3nEoOGrAJfTApYY/JMxyhzkazAt36J2ASCg+EB6QeDobfM
INDVZQ9KP0QfuFe4qJOUBPxQoClqIw2zS7pWTOVwutI9OLD4ktn0FZoPkpjRUNNPKvO2O6afAPSj
gHKohAPHo0icI6U+L2eMGItbiF79jtFRPx1Js6wKjZHXZEGB6fZrDM8RKE+MXzFRgdcdKJxKw/mD
JJnUDxwjSI0zSAUAVfUH2cvY8eqAd9jJ8aODR/nJMYdHSB0p3QKFb/8gxwb2UdzelhgOE5dNTkD5
GkNONFEf/iKykW5jZKyI+lECSvUkeYddERStiPhDD2HzCJSo5gKF18QbpuRbvfk9gVHxbyYHkc4Q
TQPpSkGPxQ4Ma6ofYosBnJj945tApjDddjmRDA8rMajFdOJgoCa9FkneiYsNFYYDoJW4QcB80Hqi
UEmsgG8iykgIvxz+VCHqhdqB0gP3hi6jUA6Pox8iDF+wB9sAcJyUui8QvAZ/GgvXN78krEeY5IhE
Om3XbfVzzRw7BCVQt9jrb/GI44EFJ8RknDaMYe2/AAhqOuArnQRcgPMqxC36pgcIKvCwRJggnjIt
IG4JGPc1lUeYaeGzHeI7QdVQ5BF/Fzp0YSfJwrGxZQ7UZdoC9oaYUYQ4FxpmNKrCW4pQfYY3LyCE
pMM5GtefqPtEeH9X7wB7Xmb9GuYjZDmZHviCekQLcbfGLb50kNQa7EC8d+tl5B5fQxU9Cb7Y2EXk
jBM9tkmQXWxOcOCnRnC0SqRhMO8YPYAsyEVs2/Hg46NIgUKfRVOpODedqZTQ7tTM+sAOq6kMxQT+
7mY0x38aZ1OQTcul4UWSYr8hz6MnIBiXkahr/lGQYSi3K9nn1s/JHWYTAaOyUzDkmWcwMageveuL
8ZR/Y2ibBYk6vuLSpYX34Yc2q/p4NFemBm+VhtEfWSQ3elds4snt5GnFL0byeQw+lwESh8CDGVZ+
EnGZyVcXRtykgj6TknviFQBoMiQ/jMT9JBZT7btHzA0cORI85GTNOw/JSYA7HQXrNJ1Lw6eSB3ti
6MArBk6OxgiYlhUwlzXAgARrPBTxLMe7pxPaU/sGTmS4g0VXrlMcmmmBYnkawgSmi3Qg4Jo0kT8A
/1XtwBPoOYKw02XTt+jP3DzWfrBs5TcmbhIoHDsuICLaB54M0t41noom4K35RlWH54CrrEGCGODo
bi/c3cYMxe5Eo2cBw1EFmdmdVFXB1UFGjKpWRDpwF6RsMlaeYUDCQBPbF7Fw6LcwYhs8dEuI8Yp/
WgPMYt8ggA77O6hyhvEY1rbf2i8mEzjbQDh68rC+x7a8EjnpQ2A8kCQKftmBFQ19LrWiTy+eDuZi
JIYCDme3sEnn4DF0OCjmsZ7lOaGpoV/DkJCnA/JB0QriHL8/r/1jJ3qVuwu8hhAaAgWP5xmbJgAD
rOrhQuvAnbVwWIWLcIfX8U/bXL7BkVwcPtH9YlGDVww+vihjsbIiKe29uDG4wjpZZQASYpT2ejMJ
xSKUe/dosrlYnhgx+YRjlmlINwiGXRk/qincRKiuxQFPv0htzWb1gs/qZIAsjMbIo7ohL/Yw7h8I
B+ndD6m7SL/UD8CsK4E/EivzFmRJLCpwMrpl/g2tHbN1Av4Ad/TgCmU6A7hWPMjiGaU0GazvYBi5
Q5AUYzFSaDz0RO+3T5dEi6QPmxcrtSL8QxCtGWinmOC03htpnmir6cLGMDSfjKiqALwbOvUT1RSh
M4OHPhi/O1xerv4SOo5OU40XIUVJ6WN5gxIawCfNxshFGBANGMlBzsZEUHBZI7xB0BWAGOE/h9KU
LsLBco0ggH8dJ7Scm3JGl42dj/ZgykUKJrCW8Ef9SIL5BqXm5TUxjNtUFlQgTku8v4njBP2kGzOW
IJv9CSCEiRhcgfwlwhcamF0I/sTEgJwY6QK0c6WapgEHz2NrwjsV5IRDV8GEQnX4i74B60gMZrDQ
+jnEaA6rAed0kbqV7hBoMEgjOASyHTwDhLIkKAtHxdLHHQFUEWMoTn9k6HCa0F5jnoLGHBci4Is3
KMSI5/RbKWcaZ0xKh8sDC9QuOt8P2q4POblYrng4Q92LCAJIw0yADB0SdBohB8PKre6OPGu5PGaW
VKmQwcMG4zSa2neQIAdhrsUixZyEkEq0x/S9EkuXa2jkwgJO2wD1vhzRIFumx9xW+wOlLTzc/Lju
aEJxgMLmlHOXwXk5439exQlCcNO3Rq6QWK8yVmaDz4E02EJujrMJ2XUUBwSWZ3dBBQbYgxKpFlYs
dhExGMSKjK1AZP2V02ajEEpszFMSkAgReY1r4iZNHwT6KUU8xvCoiDJLshmDt/szIh+dJc/m9cDb
mMqYQx9eDJ0huwGm/LkYHFwVRJdB+tNha2OGmuxhBPO+zjqSROERN6vSWIOoWJALYONJQXhnKrKt
adD59fEgBxOhXhlGEdT2WxPiW9p8ZqgqmRnpU3VX3MnOjoChzOek6/wB5xBh5m0TPfUShvlp7Zby
RD9IB0S1LoGp/8ylSsFrMg8sDtzyuG5NnJCR4kue9IoxVMelCGkzUvrmyTAVyd4cd2sg/Oa9bp40
7h5hmXD9P4uXCsvGb9Tl50b2iWuNPPsxhX+jVKLMKM7NbQyGh88UwsJ3MaW0gzKSruBlgbgLUzA0
+XimFsHA4Y3zwpIeGKVms5wmE1CQhzJOLvfFsGFsCakOlVaCwBBkZYGokmc1HGasxQ+mkggzvOff
YyXILvUElJfX4ZzvYJLyu0BUJXoumREaJe31xaNw6E1rXxLSBud6sXEpgEBPzDbqWlTV/vXbQMLz
jf+HBsg8hWFxZ6NNKA2DrJi3jW9JLjy49DiC/Mwkj7d4KKOHXxnnBy0cqpDn9Mr2CJWHcF/CT/4R
4UQ3Rym4ZxHHYnXTBoGsmRfcpBYkhABvWKTjBtYGwC5hExRnYw4viU7LFvbYEvMxcB3O21GEgDQP
zSxQoEh7rzvuQFAjOSoJ5crOWElofXg9wzKppwYIGvMQ0FqKV528+NkbARVuDtgUI6cQDDmCG2Hl
nTUlSGb5rtrVU0Ft0IHZci60+1j4sL9n+RyLjOWWpLVZQ94xDzD+QAVr3iX3VN0Bpl0NUh/YcxZQ
ZqE8lmYAbT7HuIlNQJsxk9TTsFpriFnjwQpfGM7BNHkvemhT5eHRnQ0iMj7L6n6pekAo0DYjm9+b
XxPTJAsruzczLGwXImzXALMe1v6uxRjJVd3p3sPC678UspfIF9cD5Y4LPBbhsZXAml7LStxVnBf5
/GYdYThAcEG/Z7w3/RZ5S/FdkjonaP9LeoZuWBN/cbse9et8sAmlibPXgonQU35/k4BlpZP7H9pO
OIdQsURjhsfBq5umK9xIoQ7mQf8Hawu6ID0KGOimIqhDyCT5M3GN8+EOdvChE5RUAT735fS5EnXM
tt50cBDKfa6QlyIcLtXKx+/QertS6n1wMUHsZi9teHOMfPejfIZi9I2xGvMBJubsgOiYFPSgHuph
eXXDM/nqGnO50tGs4e0jvgLdDMEJA/z2PoVzx4AdnR4Q/5reoxpXK1h1DMZgQz8HuMmuoEUXYSSw
ddRnzDOTX6YtA5fUB0t44SpknIhmgdLPYcIeomOxY3n5P4eOdlE3c9BNdIWMirGBZ3vEahZlK9f7
E4fbiXKEiTyAMsBBSRbSNQA6fWVej/VD+ASJY01nnhCYmV7+oZrji34zC2QXIL3dW+EtOqZr8Fl5
jjoihGaYt8Gcc0T5Md7+s2cyjb8P1gtyxejA06D7OSMpaNu13RCJ4n54IJHB1dueMQSV6TAlm/Tj
MmEF3J7J83bHnwbRrofeRmhlKZ5vqNCMjIASscJlREBcaMsYwjjgNyQ2z/vxFmQ8wjLPrijkemum
HGC9QYbDN+k+2sBeYN0VV2ZnDkaGUyMiGXS0zr+MkxyN5nU5Z7uLrzooF5PUz8RXmQIUZyJbuvcZ
fpyI1lwYLNgRRnlITjDYdrKGgHkfx6uOJjbmicu/kFLj/AkSQd14M5fKdYlTB6pGVAzgBpShNGIA
nQwKhuB+X+I6hjnZ51ubQu2aPILHNhtXvwyoaXXooGBxQyp701BFfRZOTMwRRl4NQC84Su9tu4TR
m/5g+53j5U+O8MQrhRskfIw/mx5jVZ0+yUwavDoNTiN3IXtW5jkHRuoPbG2Id+eJxyi+JMCGBPHg
8VgNcPcJiK5/IKAxdoT9MEfjAbeCiWQGYsQqcu+bhHlP9s0km36oJfWG1UE5DapI+flN9/Ha63CW
ieLeoHasL7yxFOeHuivtQvo/Y1YSE0oO40Qf1lzXZwg7CNPLYeJEgYPIznmdiY38Y69LnQifxfyv
nJOKB+P49Cb1jm2z/bldCDP8Nn7wfV/TVX0Y+IQJE3EUMJCe9rxr/UiXAnL8zYPWBb4tpe6Deuts
YUj4pcEyBqzH04xANeY/PJ3jfNND/45eDydZmL8jc4Zs9jV+TijuUIty9UPzPKgY/q1zr99I9K/s
6QXjmkmRTl6Fn37YoCC+ezItAf0f3T48rRpHRkf6dduJPdbWI5k6pkoErQ9l45i8DsW9zW+EbAhO
8HAoJ+bZnNqLB9wFoAMfTw8m0TJxKfOodIXTqAyD1ml14UrR34InVyS/agC7PMsCCyR2NEdwlw8T
JrPac9zkW5VYL0hK+GP57yXdEa5zw1rrmNwsa/4YCumnM5o3cljO8hT2qzC7eE1gGTICpn8hypzu
kdMa5Sxz4TcINKIBGkxoB4SpdCHfMazwhkrxGoLVAh/Mad4Riyg08KHyWyp5FmFcT2krWT0EgMIu
gyCledAOnuRJIgHgAIGvifktvGlULHH1L52LtKITMwCMOnZEcfmj+wTOY9zrEGmsk55wyQUw1SyS
1FnLlBnEKIoUKseJ0RnwCBLC9k3AClPk3xcQijK/d2P4ddUvpxCDDwh+uHnMiOVAc06jGospLTjt
OFtzRo32Fb1NAvF+VTB5o0DHfLieKtZUR4xPlQW7EaL8LoEQ/FdPmI1GXFRUHHZknLPJgDMapHFs
WNCYS7Dy/YLIXWrJYtGgsiZ6xwqyHgprlMuhTHqyI3ZFCIGJjwOlSWINtpCB8VW9UWI5xpdFmUR+
MWNDeHN+50mSlxljW3hLTFvcSUARPWlz5XzSJ4nslyTVWsHo14x6hk1YYB9s3N7/mp3CbBNvpb9n
5/RTKtpDsbpv8MVlVBs+KM0xMd0Qpydns2R6+3pm00wOk/OrGgPcpxvzytoCBYdzU/0g54a0zEbF
nAQOa36Cg3DEMK/1bgvcOWIUfTCGMwIjQgiRDCrRewVcF/ZcnygXui4GpBAV6cFu5XiBumrWoTxP
PR1uqgtsAaupoR6DKBBli5QwGdq+iUMfzX0i6csbTAOdEUhQWB31lQ6f16Y79Lg02ytUNh/ihrXt
DiAYISo3wA+9gZ2DKh+aqD+8xxg8FihgkMTxfcw6qqPBlPmimSFd9uNHaeNa3jGBY8w2HKjx1TFB
F5buQtTXTvQHKPzupHxxlCjD2rDXNR7SWojMkIt1mOAl57CVNWPn5Til60C4Ub5TPa7P+jqDU6mQ
LL17CpYJ53n5Ip1c7YURCGSo1MelKULoB5NybERQKzk7hnMnTWlqkwIonQxHlyrhQ8qVjoSSvthH
1A5Jj7wFVDxUEtXXgCwhyjZAubgx4IdBojp8pzxE0cnfAFEMWgdqPwU6Pnyq4CrFT7Kt70u4ztAK
un21lVk5GEhd+KWchTMBnDICOmB1RkBFKR/absU2+8R9nO4mYSW90QduCc+C8gqvHyYJqXf9dHiL
QwJkAwMBZNHIJaP2mDIShQlBr+2IpoRmH3kBVFSwGt3cwk+Hrg/PCMd401hpsRWz43XvtUbA3eF2
gPVrVWu2xxetjglaErDJ8QQnQYWnKeIotirk2TdEWosG2EKaz2o1TLNwBAMTIRY0XwyR6NII6dGm
4CP509k8Hj5dxA0W7nNZWph8but5usl0rxgcVrYKS0PDe3EGE+ODzMVeqTWaPEdH/FKCrszNmpmk
b77pwD0FNNkm4goYBchNuI+qicM28/j97AEya5gqlF4QgsFB4ZdDl0R3+AMJEuegx0xm2ipOU+9G
KcXUhl25Aa1AOIgDz6ZNvsjB7dRxfRDHwQZLTXo9LcQAkseTQqURw+Iqn5I1x4ZeYWiQz6406771
dK73KVIu5RZ+9pUcADySONJ8yQzl+rkFwVOBhPI4W4uhd9upth4K31Kjz9NvizG2RPVPg77PImPH
l1e8eU6eBlauVBHuraf89nB5sRrgX7RmgfQLDDsgCsGpH9uZNi5zQsl/ETRksJkoNK7u/ZJ+ouus
RLtJK1jPpWz6mH5waML06MTcDqTibJZ8xieA7LXj0ZZoJCZEfzAN+THRrOORAjuP+kTBe4LQgWNx
NokjTzuv0MiTBDcPtC0DDWq8UPDEIQhib0+MncByS3Nsg9XjME5nxBgcwoFgXwfMX/PTDdyLzQ/Q
p1vArCb06D0CLXOxybvhZXMqpsqd68m9/xLp8sDBqYt4WkF3rwMBhj6MxSfQmurcVacglMZy0dLZ
t2myKTibWNO+HACwIySwfvoZPDB7MjG/uSBbNOylp2LTzoarRw1RF3Q7fzppt9F1lS9LO6ipJHct
nSgGY9TBGy6v+1avPCAPRLknoi0eIk1ZJnMJZI9gJ4dfS22jGlz0Cm9hzDZ+Q5WIDzkpvwY0HAhD
zr0T1DElm5sSgHjU42KBogLHpjbg9Mx/hQDCSU9I0+Dw8vcwN4BEjziiIlpRVItyAOMIHhWkF2WP
S3bjXA2H61yhQXHJwm6NyDrfH/7wx8lY/93KfY+aCBusniNlydP+K22tynlPJVzVNcQ7y5p2SAgA
gg6AvhQD2t4IO8YEr6Dwca944wPW4B/lShHlWLZLwIUS4oVcJg4xrmx0Z+ij9OVL9ZSgRnSnOAg7
Js/JnrAX8Id3lObRS13grYuh/SdWRvASJ/q2haqBTZIo/IIKFu2YWk5ljkCKIHo71L4vFNqBsVCI
RCIt68SX2zwAiYRirPjVOV+CVdCeYJVlTjokBAe2pR0eWuwxA3kiGNVArBFQBb4ZbCz6btipWHVc
fVkfy4prR0/GZ47yR8ppYfvEaCrfUFhfX8BwA/uvTmsHX+nlqvpYm9E9IzC5NjNbc9TxaDfyq5/k
/Hge1Iw8uWDEAAcRkBhUezA92ChrJ1tzZUIuWHewzdlqIntvP9xmb68wxQIBtMJuzzOafVP6Q7ha
kYoHoYhxP7awm2HdOeHtoLDOjF9jS+KtgdKxGZOz2PcOHTyYBy61FN0vXIFccnPBeJkHI43XsXdQ
cAvy7i8Rg4FhLRZLJZL6OdaTtGiQSNEpwSNFpZMtE6rFZyy0TUCqICKo0cxh9hSpqEH5Z98wTPTw
AlRg3JA+c4JWNqqxZ3IavGcdopW9FOG4Pq/BF//Rm/gFybvKAnMthNQx1py7ZFvOr2e2i+zMHKos
mEQjlXX6nwdeS1ACNP+TudIXj1GCcwrrKw0fM2igj8+CVaMGxnHhy94EUbdYY7Qb2RSy0s3tdjyz
iP3VsY32N6eHDo1y9gBzRFKYhTUWgXRUXHN4CKMcgOKI9pE2DxkKT26xVhH/e5/HVN+xR78W39qs
GQW3FbZa1ElLYRaL7xsecDv9jqsixGxo3C6HzW0Ya9PP3yDYDstej+4bDCUP1wkuxO+9qqJN8wbG
ZLjwME8McGxhZvWv/6nn9Yq1CSJj6WhLwxY3iHn21U/dcYNsSvce1dxg/PSXBxsDC2jBr7jry3TD
YIpgEpQO8wQmpUo4V8vcv3AT0otcTCI35ml1dT1O2tLPJeJ8netflQfQPaBurCS8k7Qx2dBM8eSp
hG+qy6OWFoGB3ncO5/ePv+5uOZysOhRQEAuXqxynYSDBpXTJReJc/YDF8fnriD55uBnyX7hNSGjZ
kEhRgtKHHgYRl4Jt0JKypPnOFkiM5wzKDDEaw8xbbwIOW/MrjV8XWODXbP7a198wnwbuRtB7fWVP
R1DGrR1ht4rb8oV6RzenCVQzPGaJOMBvxPDVmfQR5wMj+V99b7Hc4eTbPg2lWOkPHwHhjjQz5nsw
VopQvUUjhgSaIIDy+oQlUISrOh1r3eL2p/fOKB6dEn1ypyudtVOZTQlbwm7ZJ4K23yZTBXtjmMyg
YDRCJDcDCuqutub4lTlAt7XmJc1UEXV/f1Dghsc2wXikscK9Z2/Fv5eUYR55KHN3VAXMG6BsMECc
wGc2LxDBUkbbWJgWUTkTPnIQ8/YV4m8f6mF9KThDeEWcAAX7h7UCf5hxO6ThhH2pmw+r6mjOR18m
XCRYpuXMRngr8PXR4pq462ZaYUY7p6cDlhGB5/0WDoLKUFbkXUMBlTfsARhqJCY0PAciurRWEBwk
EfgOJGJM0+4Ixf1yx5RdOwmomVHPgbXO7pHMBrhp4WscobodrQHMtRjqQHUsu/Bx7H8qkhAZfTHl
4hdG64BEiEA3IIMRtrsTZZ8z27JcCHJUAiAKyVJos1/OPUaA8FrwwU1gMLcJ59rjIeoCk3gDkuY5
+8EWOKnwSuzmXNWoLkxkQVhkAx3PzRNP8OjUnm8pvAfnt5hrazrB/SoNVq/Hl9SHQz7NzyPcrnRX
ieC/wOC+TUz0wHEKYCGkb9jZOvhXcLnADfGl37KekOcuI8+i+dTwmbUODeQkmkHuzDWOH5+dHn9b
VgDjR4oRcyIf8TO3V9j/mKGx1FCgkOpDzdBE9Fafyk853tFB4bi9QnhD45UtGBjD9lphLJRunzB9
GPLQTs3JRHk7DzMSk3t9huTfXEj5Nh9C1f57a/Ho+XuDgcRpfsE8n0L+g8JGJWtDJ1xVGhfGl2LB
uH4Fb2tGXAf4MqS+ekNUHP4zzxC7veefTNKINv6Xw/ouib9C3ryp6I378DkKhyooYHzCLnygQLkK
on9JR7B5f1UTZmuwTkkc+Uo4BU4WtdKpWT6wUWXYy+i3HgM2QH7JhTJ4uE+e8MKJKOvFKMn9yaNq
lmwQN1n4TMAtptJlAoE73ycY9mwL6QnZxmtvw9nnMDWEfw/irQhpkznpAyAoRozlNltQ0sOaxPEU
BSgY7FbgEGS/gyRCBiUJ2OVxpERqLiw0ITu7dMxZfUPgb5y2BMwgA8AjTIgEMZTjou0mts/WmTsq
vxjiaWL+Kp+UvidJWHD1rokvb8yvNxVm743mnRYAyzRvL7vkgGM/vT3PWNEYieKpjPSMjhrFCh5A
TUQcDM7/5tvHkQkSCD8QhQrVI+2gHFgO7brEZPox59fG86Muotvljg7SdLNLKU9pO2iTkxl6CVN2
b1MO2P4EiYCjnqaE1BlgPNbz6yxOagCfwifMoOPw0ZZNSwYYzo0xYSSfEfUBppUTFBjgPmpBjv2Y
ZhgzXjBgZEbC/QraAA/giSETo6xqx7EPRUGhUnPTL3Tq7W0NzHQ906aDBvHnZpfrpbgwGGPf0r/Y
qXCE1pblrMO6YoVU7YrnvmDK9keZR1vy5RGHr199AiPzUQ+xDTxybLMC85uD+v70ARKppOFqU9Oy
DQyUif2k/9XJxR757PplSg41GWjuRwNXcj87doXbquUx7HFT9YuVOJcRwfwxrepCsnYaDghBXaR3
lMe0NirM4j9O4hZO6tcViyxiHDyOvzd3wfl8LkYYxeBoywxaOEJQORJBcsRWsaWKAAC1yUULuWUK
D5BWHw7gyNeRG2OOBz/QCKjxAhiCgn7K18RtjODuyR4uTNzm/1upnuAOonH+95002F4xhpHi/s8p
FJ/lVJyTkuB1K2XeuVh/iPddZQ7V+4TDhPiAJ3TerfBd969+MqW7d8jMdahFvNK7UZOQ/uCWHvlN
vuywlH0e7x30dCZ4HrkFQbUsg4ZPQB/x+ZjPCQVXGfAtVNb/Pp3xPeIlD/CMx3h6fgsBxlb4ZXNb
xD9eHmAuKN4uudFSvHfDhniDuf3cjlM+jZiJG9oe37+R+F8S73l2LD5DENgOi91QfFa85aJm3zVj
+vWF7REL4Nv/3ktcM5Y8699HJrcCVXKlWeEaviJFBJ6hf4vUxRCbMxlBpoWn9SybMZPYKMt0n+5V
7PHMDbYOe3Mj/tdW7wSXvfsFGegm5ZPc4Cv5KvfW1/BjQBH5uTZjnRsmX+amOSa7dN8dra98n/Cv
FG/Zm46v43BMv81NuX8dy/3AP2PFzH/zwOus+q64ofh56qo75vwG1pe+YWRFjst8WI628jo/KDHn
j7o2Z6PY3hoL/g60LNrCWGjrFPeLWNr2hWstLL4ibWn0zThZi8/iGUO++o6HF2CxnuebfFMuqS/n
77E8Vcfyv5dswplFtOfyNhfXAXudf7k8X2yXXLmqy5PIE12zHtRxMSGKMtTGDyBWa4wDLf8E37aP
Csi4QM1jjBN4myDzGgNYToeQWhBC06KYarNnrM2udEkNNbXKW3nWxq9FNn0t2rhby9th8Y6U+TMe
FvRRcFTjfqPNCiDwtb57rbXZa/VaM0Ln1u/owXf2sLnrdRUnR8GdpfZ7xAwyIXX32x6y93M72gMY
xLf1M2oWVOuk7VCIQqCN1KCMHzpUfLU7Yo7qv3zIVOED7XnwmLXcoEByOJrYK5sc8vuMPmMxIDgL
05hzZJYsxcv1u96rx2YvzpZmrx2zdYVnwJV5eblNluqx3rNRV9FCMY4aSXXvZI7YKKwiaZ4tcLSC
D27PzZW1tJZldBc6gGV//EzUH2vJARUlGzK1n266HYrDiMg0WDIXC/Gsi5UX44ES2m+2V1bif22j
rNj8sYTBPcYRkdz3Y/ujbcjSGv8wJ5AGRsnw/ZJxPlPC2oety/wnaoNugjKGG5EKBFMd2QpjoHnY
BvJSXibjN2/ZstPZB9I55xfjuGEFLe3DIHchBnWQxD5rZaEsxNvrtI/xGnrH4oNKcj5rdvwRagne
x8H1BHtqtDa2VxFOez3Lp9H6Aca61dfJloHEQV+nO/V0O+uLZGvE+rpFF7/Q19ZWjc11vjPXRsxA
m2mMEeckfllRGWJ+/Dm26QREn0KfhUwA5JomFfG3XmzLHSgvLmDNuaL4TCJuzUsVEsDJ2xdU4Oaz
Fu8gqJ6nKwRFAdkXviC5onSY424cZ95rWgQZYZzia68zXxtXu2F8F98Fn1r8u2MljVn5gNWutK7w
XJoNU5jI+mf92CURqZ3ThJiXck6AyVn8n0B4+05ua0h802rOfc8h/y4HB3/FOX6U/AZZcOeXvIdg
XoF1EnddhdDY+BOYt/MnMd86c8981jq9phmGiS5/25+4SRaIX4mbesSh+pZnLhIPAsJYiyWfds+z
IoOS3eJFfFXyeWR5TLQ43ZFryWdsUQ/Yvr62fcJcQy1q+OY0bKZaJF6YCzXjdJ7OwROMCG7EOJlp
3GU9rbnFjbdgwOIDnkS+kMzEp/kUNiV42GGEjJ9kzR3wli+8mfyKl5pHqAclv+d8+59d/UptrFe/
dwAwYSFxRVOHPx3KKgMRRfKLo4asbh749wLQvXDKML5eMqtLQnw1I1/HLI8kWJFulB9sQMsWMkkm
5Ob670faNMoSmEa/bWw2M2miYDFKClHvldKkTJZMKypl3+L7x7Bl/yxiXZrSJMGbMV5zbYdh+euA
Xt0hXaFoN2q/au/rkbYkwaN8Lnvy9eCA2Cuo2jKlMwxSNIQsVyjUaE5fE0se360pn5RU/0FoVA7r
Gv+6uSBG2he5n1ytRQl2+Kb0n7Bk7yNi36fdsMzzHRo3JCELzaGN8HKXmaGHfHgsPoa64JI77Yrn
Uzz30r8L6F9rxtUPwM6FDT3CL7iwGQhOFC5vcle966Ygfah17aBfY3XBddBxCdIaeSUD1jYkAiDc
IrEKigA1aH+q/P5PBrwiDOMDY2b8vu7xYUu2T26JryByIMq9sA2ZDXIPkAAJA+L9MQ3T+f5lHtAe
8FUSUv/dNxYUgqvPJS7ey31iOsQyFLlSFHJeM75OE/68ctZ61Qzci+25jVI0Fu+IUobyRHU2+LJE
whikGI/8DwgrUL9vTijmedECCaUvhVnMTpdOAXPeGx3Gohp0ezO0kWia4WiChczFDO+RTBNFG8Z7
WBFM9AlwcPSISIv24akdIYO/g+rfB++ApiI0w86nGA8pU3l5Brg6h68JRT2qztcEmnmURrov3kIT
YYPlM6Ea5WEvknvIzvJMn2cxRJfn1gexPiuXWCTfiiVXDMhSHwdTr1gyL2CDyFnZ4lHiaeARyzzy
d1nV0Mt9I6act9eK6Uik3OSTfMJ2wo8SC1ZEThK+LG7OsmZp8x7fwg/AXgRTP/YRcaHQCWS4INrX
Y9Ecrva2eQUmFWnKTsK2FZQ78ezws/GrEUk8488YNI9X6n2xMVknNtBphZcvI7WonL+mVtSJ962I
/oDnUlyQHT9JbE2Sm0MYSOfGvy1JrPs0FPsAf4rbjf9t8OsOiTLszdj+t93bCyvGBnGuseWbC3PN
98YV92Gv+XpkxCk/kI84FsQP5q/jFBDbpNg6l9p91uhLAybwnQZZpC11Ub+2Jo81XNo7vR9+wsW2
gH26V7njFTJGqZ+2oEm+nnrtpcFWGIQKgjSQ7jXgLrJYqZBlYyXqwK6DSwLr5frwUdKyIeA5pjFF
Z7z3/STLEZNn9/2LBCA7wP+nz1E3HMEfHJAdjtSnLcZivDLwtGYM6bNLMkaR+fUAVWJyProfdFv0
cXYVmQsseH2oLKxkItmm+eA8dvmqIELisRsO6Ve5kxbSothgEzCvWHxoGzwGbi6GQusuHqLu97FG
ORk/1481FDQdElIuLJm0789W/pb3+r+PXriw4Xb+/ubDAc4RgktYeAxfiKdhcLKGZawzNNOhHuYk
er6T+6Irs+nzQTECJb6G+6syj3zAgG0tfFns7Q3h1jsDNSE5vYJT8jZYkmYFmR7XY761w4A2xRqi
R9JQw1PVTcm5dbGETarEgLTHkHE0ssf2YxQ8rJfXNezOXEL1GS/DKQyDfJ7v7HUlskfS1X2ewegs
V9jOgCm083pz2zzn12W1eqxgdppT6FERxKycd5TZZ4anHN4vszv+xNe4XJOPuIBeORNudXesipWj
vbxTm99m+FnZlO3DkXB6e4N4hZiMz+mB3+57OJcAok84cyoGIs/OwCeOhEi25x4TrLeO3wmCTSzj
MvUDxQdu2RsWq0lCJ5kFdQ0wDVx2w+RI0XWo5ng54w4ofWHsPgtR9sWiELLX2QZntFXN/miKxRO/
Dhguh/2OHB/2dYVLv9yVu+Q0OtSbetmu+7U+k3fmofyCoMVrtdLPCGb1s342D0g9EYOyQgHEuSaJ
MGYSgmuDcAFa9l/NCf4zCgLju2KyRiYFoi36/NOwxZ+BZKLihIOUDdr2K+9fkexfY4mMH2zAyO1x
8ErRzCOr6tEGb6Q6nK24ykmHvtQQIGPXx5NARtjVWDfK1MSYrSesVOLi/8ADNE2sVqWtgaWI9fhK
bIzpRuT3vJKotYfASt8LNUWdqh6rAd1upU9Ka/BHFXgxKis9PalGHiZ1hYZYjNlgngIZ9LURvuDR
6thPdMWDATUwQb629YDxGr8UBCyGZczFQBbBlQChW6ZzoDn4fdMr7Itv7Wdmr7SfOx7czKXZ3N10
liJOvgygdJQnXxnclBX8Kb7EfB0EAEMrBSwXJQc5ac6L1X6RG1/dKl/S3txBfYCfCWcI6g9XEGVU
dlYWhO7goU647cexksBG8Yqr3w847T8pKAU3KiWgXO6Vn13hygSTHySFyR6AXQuTVshI3r+Meqix
mLOi+BMoK8NnkP+A0YQjal5MQACFttpJnAfJVj6JmruBGKEqgbSoD80Z78QT23b5V/0hrP6cRWLR
GdOHs3Jud+UXwavoq8uVUBFv6o15bjYfjrADtmV8KBaccqiX5kE/P0V2c7W6r/rdbaMf+l29ee6a
ZU/i8H3VbaRDszGnROSMH5OSWAXH+hZq4cyFMlvHZtBy/sePdbtIJl3URQRKBTidLT4eeBi7WTkm
Cs7DPKRdYB8ymnXsbJhQfXOZbpTtjbcEj2+72Nr365yzsYvaNXG+e+37dnr9frbYVqLVfrvvBbYF
HSgN+BGzemgBuKEfEclDQ71i4c36RSB9xgzTPMjonbEmCB6uUC72C1RuQbMdNEQlbrclLYzK/xez
osv727o8vx+D1xKdY//YR/xk98/vlmCs4hdphnUxLsnFgND779W+O/03EfDST/YLQ5hDBg43a6n/
VrCbIRaEvCykyf8RdV5LynLdFr4iq0ginCrmnMMJpbYCkpF89ftZvt9fu7RtRAwsVphhzDEYcby9
On029gx/vA/UhITerncRN0LFQx3Rou4FpfZL95LeU/R9+sUJmgX1SSm/f4fDnv8SpDcZhFbtJT4h
RLZQxvWoCw1Xn6MrMHuYOXQrUmDuAPIqKA+Z8qhR4CmqWEBFTZkUIDwQSLwwQNDJYmKjWE4wIwZ/
8sF4uU8j7X8E3T5pbCp/Birwl2wsKvFzUhICpskdkIjomyQI6b7QFpj9mo9vBK8J8W0KbwqKQgh0
I/gJikAmpD8gKN5AuS/SdcBtEe/ow9RNaqnTDEkTcEODXFAxcCeqTphYZfgRKzXBMvYBFxA/B5vE
R5uSYKYT4UdzCPqguNaNtcGtaVAo/6HfwMOVKTNJP39gvsAkZlwxpDB3GBE4ATVpnV9BPfUY0FDC
aMLUygaskq/m9T0KfsloD1knDJZwV7YULx3NR77P18rRvTRHsJ0s58kDRDogCu7Q8N5hq+DOj+Kn
MYcwddAaTB2CLYIkuWCKEVVi4FPIDLQAYgXYj3hv9I7ezAhscWdn8ssCgWFhm5A3UWwcGt5CGzDL
dhG4+4AHDQU1EWAo+08AZ/Eg/aW5wgXEynKWEY55ggXWTc+uBXScMOaL8C//5QcXswAJgKPGiHhI
S3Frqe+H/ndaHr5YFxT4bqJNuIJCYqozduF6nOXoACQbxsj8u/J23i49dZ/yBU6Q4t1da1t7WQ3Q
PrGKmbo3jvYxxf3ghOHOV4fBBSSKB9sj5ZnE7UmXUxXzrmbZxSdAb9Wj/MIeOmMMSoqcSYMpAezZ
FcjqvrH8TPlXQQ4lFPXEnc5PB+devRU8Spfcd18HAvdEsbId2VvpDa0YdF8MSpa5An/1r/5rbu4T
VP8HMMjNaQX3KBf933Wn/qBI+wfWWNoF5hQoc8x0jBFKwZTPMmuM2GBnSUAVPpef9Aj7c2/EcPBf
oiPxPiYdoumkEWXYWMq5A3rZXWNZyg9v+KUMGpA4K/RYPsCx0AevMIBRgZsy9CfeRLVK5kdlgC7B
DPUKZxKvkKae6dzyRTJFO0odFSd9ljCrrJ1deg8O+eJzAJC+cw/GVprZS2clzWDA6udWMK1H5rq9
sITKqCuoT4xfEZpM3yI8WV/CU/v02JK26l7aChtn4ZySi7K0j9FF5vK1+3aPzka9CaFlwr59JkRC
tRuIyqf6bC/qpTgFG3lBXm3uz01KjOAle9hXWoOuyIAIHtGDso3ooW0IBGGhXsUYJGXxEk9o3d8j
dTi5eNV5eS+2vZdxpVUZpcRAMHdoeAEpgwlYkF7Q+o9/u+wr7UxHhofold7gtvqM6n2+US3Vqg8F
FnJ+6Fyau3KSoJuTeIw22SHh1jB/mxcF8jl4Seg9MYg6bACvj69Ay0ADfKnX2rJdKzf7qBI41rZA
iMVL5r5+Ug8uIrpLFDvqp3HLswkRYKwGWJ6ffIbwLyCYY8Z/l1jXl5p33tGfYcRIp+aUsrJJywi6
pzXTx4rEWbmGS0m0HdvS0qYAj2kBAu58Hc/CiaDRqFYJjZzuFNiTk43ZdwSjyiI4eLtk6uyig89f
F9bDS3OKDqJHuH/ZNDlAFbljubFn1VAeoY134FJBBHhqF9+VujDnUANuw20CRXdx7J5lHA9ve2ip
+WHrs8dWkB/tQ9DQpUdxWf1j9tCvOvwpf97ReSVn7Zr9/rAzHjw7ECusNoQ0VMtD62oTzBVBCtmu
2q1LUg6htb20r7fttgFl1a+JaUp7MHedI/uJS6rLdqccqo0yJaT4MMC8yCt1ZRzsg7CYxS3EJhYu
EnGO9ZfHAAPF3yJTssxorHzjz3F8kbC7pjv9VNBmxSrbYD6v5IXKTTCVKIDVKdU0p8HYopJ+BA5v
mF3qJ7yOBP+dO7o0LXVKA1idBfVf/eTCss1u+ckRspVfzH1vHTJ2IB+0ICGe2hRodPblRdt6py4J
BnoEyQDv/uHy9C7RIeaHqDhrdMxFsfruOhf3D4Z8f8VE5enoRLF+M10xf5pPdrEpvVm7a9GB2Ml/
1Ks5CGzwM4M2jCSsWP29O1SWzH86JL1s0es4iEmQbQ6B45Kcm/hI5G/ogKcvBkuwCf4+V/2EStCO
62/Ty5pVuU+3wqCTjqx3R1hYtuYZgTacjeIIUzgUbtTux7fug7LdQiwf9As4Y78vPLNX/EqP3yVk
sPtQ+CYFxiF87+dg/xXUMzwjYDSHAYIMMlZiuoWL9pjto7U8EWw/6bZaZvt8b56RcGEl5eVGGJW4
OsK8/B67Nl9ZvKg6YiHunfmOvXejl/IX8901nbIWc0IItVXNtEO01e3bV+G+iynkxUv5wwMp9soe
iaiDsP9YJqNHdNb/jD/7T7kCnQrOBk+MPxEB/YsebFBOs+PZbweQK47pirIJ/vPIpMXU9v933G9o
hkD6s97/prYMhMHQe2Fo/CY5dv4s8JZIFoAk4FmUr4f8Ll7gncGjulZEzt2z4DfchZf4UgfkUb9P
GBovqKdgAby/l+JC1vmpPMkbk/DO39ozuCvPEoaqhn5CB71LF/1pP50/8pEj5+oMqinQtXkG6tGe
GxN5aZC3KfbF/rtuj989gD84YxJ4WqKbflbOgCuyZXnUHtq5hh3uUR7TfYCO+yC45UfloT9i3mac
k61+1s/pXj9ntxZUndjOb/yfG/PvGi0c6F1EHlJepqNkVi/F/nxrTPgJc30SY21u9Xk2ABMyj0eU
5VscPqLYdpDN8nE+Nh5SZyDeJRkcafPh4bo81hBvnTMIbqQH8OHP7XNTHtojewmSm+Tl7aOX9Phs
PZHypVaH3GWYIIjRj1g2fo+C8gcpbUFgAJzDxkTiApdD24E5s188erzyKs7fR/FQCfe82APdTbSs
ztU5Ofr7zw08ZbiX5vmRjLJyjm750kPshxaKtslWnDbba/ucb4tNTlKsmkJCdKCmcKNBAjjVaUWR
JtEP6kreQeA68xYQuzjAk7fu3SDDE1Bso36B9gGU0w6dU4MSBaA/ZSPv0EYhFaOu1J10la7KhhTI
g559LM81t/yM3vSDauiQHfQywOhz+SwcM/R1sOIE+woe3vqzh1tpmx4/a1HhMYJbZc3Tsb8Vesve
jYE2FzNpgP5ytm6WuH9rEW8pCEpF7KuW1ZGYAwgYhq6YgIHHi38yAi9wokcinHGTz9+lyhBNjzFV
lu0ZTGF9dtchkQxjo1yVq7yTNmI21w+fs77AXdYXDn5PPSS7BbSi3aJv0TnKW5G3alfU0mAmLkFY
kxAD0AzY6Xv5nIrLl5u3qLe9o74QtEvhBcIkKxt6C0r81+bRM6FfAqxebfgKCgcWlOjT/tHZXnRX
/IKFTHPai142CM7BWdp0uSiQbSIvIMJy9oHI48QkTaVTStAjeilSVebOuNobexMTnUuPDth/sU3l
ygiELcFUJJXh1ELl6RcyR0BtDTj2+D92K3kC280YsnAmiSH1mxbM35Y34T8RF+EKU3A6Cq5iu+bP
nomwVTb1sftUxFNQBuhDVjd3Jr0RcXgMRY2SRlh8BrJFpB/nFZNBtbShbg7aaTjpstCV6xbRjoZ1
MVkXy+9SxOmhX55AwzkUJDwR+8XkLF7lD7lwH4Ie6HjGETHplPg/pRFYU5OPYEHnhB8Ytd5WxCbJ
nFnxsn5MkSi4ciOe1VvphHyjeW8QTeRdRKBfOXDbd46CBquieiR/A+4k7/mW31f/0L4/oBveOHjK
pX2Dp07uDfPaPdnZF+PSnrxrfcpO5ds7BPfyTZzGvbv3HmyuPcve54Ijnmkwf+MHVRd7797zN+6R
GErJu3iKPsJbpGd1ob7uVlw6N+Do4kA28B4u7sk9YXOs8cXMY3GpLrkA2xm8XFwI6HLUvroQGYKe
fltcIJdQ9qKfNev6Z54wRuWVPdJIkjlEceHgJYIncpiIqj1E6BaUDJpR5/jV2Tm38hwvieOiq/aP
yc7H4JLnwVpljZT5o3CRkTdj/IlRxg0U9VxeyItyivk/K1biCoeTHj1DPBbjcl2uixWltbsCGy7b
3MqpsA0Vb5BBvKafcCowE5s7TISnAPXuzgWPAQvAfEYHss3gCcW29hbhie/d37l/+rt3Ke7ofG+k
U8JfuKtO7qaLZS+8CswItD5At71/hjM2RI4B3eEdvYvPNwkBz2tDzPm7Eh5jtYJiSOjGJPRVogXW
hvOl/0OJD99TtE6Zh7ztF4Mz3IY3H4OzpaW4YfUKjxQjAqoQzAEkugHlgFcG9YevRtbvxSauKuYH
i3z9YG+bE9LCBHnBft2SF0O4DhoplD2Hos3E9KdCOeVvIVZRsUKq3y9gIpsTaF2rpM5AGloh9LQM
F2LlEVF1mOw2nIFClfC22ErLcgOVonzAVp51jH47hUSfIeNzDp+1yFM4SzG1S1MKzzFgIYW7Ryfc
9ebSWTaXz/1zp3eXp8/O+3P+jEvv3Z4iyL0tAK8n5xr+ARhvT+khv4d/ENkd5BO4SHGg/WRNh322
fRtP1nsggzzi/XMnJCBQgXwswwAXmdHzhsJFrCPCUIDZpXjGT/NO5gERwf730i2tr2PJt3r7ffZu
6IQwMj6MK+lCjc3FA9dg782tP1UuDYOBVOkeK/zKSe3Rwb59zp+H/ldRAEhcQ3C9iG5Psn7j4f+S
ugnp3vAwchNRbW5QNn7WLAIk4LHSaaqPZDHZjHp4MsKfiWc9/qj1GPkzcbC96cBdamxgsbYpRCJ0
QSqI9CscgJAa7CLSScpG2wjkQJfgJlXxvE7J6pEEEpM0CIDBU5AGwr4vhAxJd5FB2sGGuszmpN/4
bKiDJsIBFTgE8RHO0SMf5QBOt1kMBJgNT6PFAgtYI8RKQdgE4AILAOFUkaQS8XjeQoK+nNubXTwm
C8eKGh4B0lkSFe70O5lO9ettdPVwVrEQqJAcRqOIHAbRFXo0ZcoM472Ii1I1MyRdo+t9nqEGAVnH
KN2JmGg+bU7ZoTqZlw634E+BE/JkvIkidt2hDALnj012mjgR6an3xJGQGL8MaorNO8/qnh2ijXKC
hHED1cw6JssQ7N11b6dc8aUWRKaZx0GaMBtuUaA7hIdGAT8petuT2pL4UJ8EFx6UiM8ELoEZ8ETl
InqK9BSszE/p2blVT3Gjl11qQMjfawvnZnX9/P6QCr4K9Edvlz2wy8f4jw/mP4rotx52O04FaHac
BZkEBvzTKN2I3S3eRvrysB3ErICU/F7FHcUcIQZNBgwX9RdcngtqORSLxFzISknMgTDVHxFjn0VU
TJgiZpIRXzZmNFU27TyTaTsKVxrxVW3QG3mTbOqtkBg81SNtjIrKtJlp42AK///YXkaLehQtpFn4
DhblyJ1+h/Ie5q5bNtKH2rIz0Y/NOBvBfzPqzJWxQj19uEJMeqyPtXEzc6flM6eCq7eIJ42QLBs0
lCRAO0xYq5iVI1Jf3X2zpZaU+tMlyaVq5i4+i2LW+XmhrUxIQRqXz/DtnAgshO/6ScghAuNDfLeh
eBdtm35JZJZiVGIHzUqivpBwII4jaQYKNf1RijgvkLscfUqKz3wzhnTo3oUi2TTWqb1J9J0prZpg
DuvcV4ZYA358D1IropHlF1AoprMB9QvhNGTQDJZEraZ6AII0dN7JBvc0fxSIVRwOQuajmOAOrKS9
aTQBOYRjj+fyFAFPag7Jgfxq5wBacxDFxwD9ZCAoECbPk4f9R4jywYDfMdrJNdvWE9zLtJ67zKjU
WGJkCGTDWRhYonMIf5+/NeFKusn3yBKRkIIQtigG7D5kNREDrwcrqT0LdyLH4E+SkX3yJ8ETlo5J
TX7hi7JNzS1cEQHxdvrsQ9QsOAgfHZDHwdnZ2/CuXjr7+BSfAq69+CNLNdboUEIcwF10JuraJH0o
NE/BIt3tLRqA9/hkb23ETM21sXV2JelHtPIm5SLj1lvbS2UccZk/U2MZ0LekWTClqmBmjCv0hhSY
kS5Kg8syJlLPHZVmHv8FBaCVsHSqJeAdgCngO/lSfGH3DcKZX/hs+5rBS0K8imQCSV4keeBlduRJ
j1ApyV2E7BB2SvrfHUp0KxHHZZgY9+qGPy8dy3VyTf6aOxkL8hr8kH8TSu9SDcnItBRdBdQshgoq
RVOZzDZCVi3F/HYL6H7dJcBLjSOVXkN7CxUwGJreg7CnVyEFeO/GM7zu1JmF5bQBj1iVwFmMHvLz
9UUBs0duwim3nrIX1cJxPQqkq9Y7Gt+Gattp7SxrZfYBJ2c89Au8SmSuK3OsNftS72sEhp2t/7WS
XZcCwHcGMJhSqKcLKR+QEQFFjK8CTCh5kHPqYG/75bYCpvhlP7KK0qE5CJxiipNWrpQF6MaFO0lB
hUSwgBom9SvuClUSwHvGOlyYS28BGeMkmissQPYim6s/XNu/xai30zaQy+Rn4RqIdL1/zM/ij2cw
5lw7O8S8zr6IAuQPoA1EysTNPqAIkJ8TkSsglkBM4uq8ervkIeBwLDnMnUQlfnGG5iPUdyi5AE4i
Fjl9WoABZTnzloK6156myx6aU2tE4mYYWhNgPpjugXUAEhPloLrHNWWARh/eDCjXvuPuQxvCrymq
HineWcU46Ao5s6mGajRFb4CnoiH5YEeZxkQoC/Iv5M/4h9xtcS/BvsRjWBkhdkYdUsdf2WjtGo6T
MttKRPfC/FFWLvh+QrsguiM6jZnDP7Z242vIiNXB9L6NykpYbQBr1hbhSgje4mwAZzDlfQa4giV9
SgG4hYHToZqYWrwRJW35WAneqj5s4V0uR9R+UVOTuNkoiXGn8lUNOZ4omCe5Naw7MwQ/0Y2NDGKC
BcQmiuBfQpEQIdm2mPcen/CQdKesDXujWraT7sRoxiwqPVG1AACk1iacLXaqva2CFerCXUweCRSI
oEUzlBHkWlliURBXGiO1N2r+KBookc1S+i0lnP6RQpACJLdhlcEkd6D0FPIDH2UMWYdqriom/w7m
awt2k0spHU3SgiE4xw/RpAARCgkPMaMgvrP1k61jrlF76TnVQLp0wG2CU9L+VFChxqo1Ny08Kkj8
5utWemTyI4WoBlvZWaRbt5gXzrlWAXtQhzvQqFA5OXMyCfICiqMNhOw9c1ofoC0KDbR00ShdhOFY
8aZJPmsJ+CsLr11nBBbJ+VfGQHu7/jGmiLXBvHDzIclpmpjHKUURFLmign4wLzLlveYYSWEIrBAD
JAvbekOFGYjgF8IKvwSMFo9TbVuhchX0Ry7CdWMUmJtiER2IUfMNpr6jnEfflc08S9ffYEqOVAn3
dBTIAONthkYlWoN7LCnIS3PwIvrNU0bIwkaCpiGZIYMBdRPgSWKUoW9VL7smtZLK69gcoE27IwcU
3wMTGfltKsEFv4Vz9PuZ5g3hmQ7aEvAJVHv5s3B9nC9oxiDJ0cpJhTwJCrpggWT6WVViKlEPRgE8
Wir6DBa6YuxtFRCX6LCEA1rkludw4k2TYmwGQEEYy/Yy8HbEZKuTosx6iJ9AScMUrV2jUlDIldzL
cVLONG32vZGx7iaWKVht5gZdHm1aED/+G4RZOvoVV+zSeh/mswDzPrp+FRGfPfbClV5MnOEVMjc0
ppLuGOEPjKuPDsXpkNyncsRObSfVKyEhb0OuNeRrXaEWtuySeAaIPuh5R5daulraQC5ZqgtDWgbG
o6BeUKUg9IMwe7b8+lPjTY0oFKZ4lynYK2/C6gMxksitUxJUzENnWn02pb81k3GJXYVbrC3BL3SQ
+SYrAK+3Nu6payToUcvi4BQYdjaGfKjxLQ/+WS4QaNaI7gul1FE2yUSjEJpsfl0ScoBQmkBmlB/Q
pmSpAb/bHRvqCoUA82hQXkQUlZaInYkCewz8oNAehEvPHDLf4WZTAXlzKPanIjQe56SS6IU+Z0vS
L85JmAE5K2Fbjf9iVDDgVoohn7OzUcUM4O1KKO7xgyNtwXpJt+z5i4h8gzHJ/QW8gZ943UAUaKzV
euUrsPSuoT6fVwWCFIgVN88innQ/8yZYdr2nSwzAp557wLwonRBLgbmfrGBNXliQSfTMg9FiPem3
AOuMKyhTPmtJ5qIWwl5pjbehvQx3or3YVgGc4Yvlo8ye5tI5pZ9nAPScOZgurgpczXL9jil4Gcje
iFM2mydMml8YEiElQT8eb5RKlO80qPcBvSn63Bxj33qLMCVQ61EM0rOSDO6yKQPfxjpkpoMSwbMq
IbsygpRvG48pnlnxvWAt0iE/Bo8rhl6SDOqhKK94A9oShr2qMy4puDCDfhytG8wkwqOUx3UFyQE8
i80aenS3GMnVM/1sCgpr0Ssxhp0Hyghg8kjTAiaJPMB5I+gylRZx6WGY76IUZuQBiKKuPYtE/8VN
wUwt0mfiUoem7SRI/NBq89Z5cfWIAMn12OjOPOiIA5eQg+3DanPyKnqWDnsVShWkfj7jYGnHs6Se
2RStG5+lS3tIW2bJSCP0pL7K+PpNNp6zZVkEMwK7NqASuE0Ni9LJoN0F2HgdqCKgNup465AsCQuN
eo+7qy9V2Ae7WJf1u/s9Zx0KjebKi6vUaV4GRJbMOkh0ILRijxBBL4Jxnq1jlMVIMZVjBVo+IOft
UIdOpLx7zS19O6CvO4i2D9v8+qUkiHhdPEuheVWHLItq1Q9hiMQSI9xWdS4O9lczRKZeVgeBMQEI
WN3tdwh7v93v1pu2WiHVTGYsWgr+8GqYlyupGSO6lnSQmF71kLpSqREgaaoQQO/g36jVE0qkXr3L
0kdPOqAUqEhzgwRnBHg/LZdIXPgsn4pL+qXzZ3oHRLJhoZVgb8yhFYi6IMcWnrb5qJMU6XXnJY70
lblMBs8gPQ7uwndF6aJKYS8SAs24E03huP4gDRvBwwSaL2PNgrQBGpHW38vlsdtOTHjGHZbVGEOr
Z1U4nt0nEvRJVbDkroNuMazSLaTeRbY0IGN0CAbqc1LLQxQHG1CsJ6SIq3YF3RZdVE2e2hccIHzC
jg8tDfNMDazOw13a6l9Md4hxA6GxlwEkAAAToDUWCvNBzmAwMEa94tX1t4q2QpcFstWOtgZ4Ei+R
PaM0mXSvxWiEAtIfwosb3hp1DvEvEk2MbJR4umdYtL/G4kPSm2AsJfpf/+H5D0eFMIwQMCoSJjpm
bglbCfwdKXmAmA6TELImq8NSgHKGu6eGr/agD/1z0T7wx51yFDdikWBeafH/P0/qK/pGZwrNiWLO
3GjuY3DkMyyaLgjXkW6MwUwn9+5YAg1o9+uxeXXO+UWAid5zZaE9P2DwsMVCwTMct5uefO3Q1g1h
+e/GFUwqJEr0GTLphb8ynLfpjWp/XTkDWM5TZ1oU61abALrwzQWX/DbqgZKQXkE6UbyJAVy/2zki
NNouWCdZIoBdZd2hnp78+N1jOUw33WSNhlwOkUE5g+ode0JKNkicfikjFzR7/UiCcsteqfE1M6ZN
O+0JdAIwNSRTvO+wUNdK+4BRRTFhZ50mvWEVzSpp3IPa0D9j9bruuIttGIzBQHEVa3UCkU5IZW6o
MMI+KxNwSUu6GBSRQadR8YoouHRwK6An647V7z6t+w0MnNXQS49FvDBxstNJSEzXYJWDfxTmTudQ
xi+j3nfyXU1GVj1hhbvDLuGN0DomJzSPtJeCo0tNz3cnt0vFBX94l78rZ2yXh7ZZmOVI8VdxPVDn
n3X16kEqnQ5ZUHTAFynETlNmKced+r2Bp0DCWk+KBETmSMU7j2e5OlUDSHpGRTBiMAS9eRfSLC+5
inrmZu2IIDuzrrqQPsesvDM6mtERfdlsWcRrr7PswiLjH2IfmTwspRhkFoHbCK7vdcP6WpfHUt4a
gnu+NyAwCS1SxQCixulJjL0A+QqJRzhGpwUgl0/9YwNz2jYgXEfZ0I33wP8Em5L7pXpsLktbgvpK
OYfPChpnjGbdWyG/FmhrCeRyeGGIpWhkkAiEBSA7e84U/duqWgLx9qF0IkOBZK8+THNKOoY9ajNB
dNaDPEOxnQz8UEZOFqTOZwdDcxfFGshaXAoZpkpnA+uzk5x61RgqlKg7+CYQoow7+oQ10jFXDauY
ff7ks9BcwYjSdC+Rf+tV87g7kvQLAFpbv5TUmXWHBYIC1DAkSN+dC2liGkgSTDR5aaKRA6WoPnRM
C55RHZILBgSl/d4sUAa2sw8IOJEbgiyptZQrsfDuWXNmJkUr8bRWj8TVqPAO1VEAixAe3DYAIgur
nzxtlOXa4HwW3XBU6KMUtmlp4rb7HhoG0iqEMoc6dvgl7l9pgmkOEMG+oY/ZgyjJHcvOvErmMZw8
4YgS8+82rzbddIZMnEb9d3AwuuemmlT2qUvVgTbpZGc0CGAaLnFLEkE1DbMm25Ql6OW0AzeJdoaN
AIaSsjxBvg1GyKZkwzswe5SgkShBh7ce6pN8wHakb8mIap1xB0ZquG2JKpVDR7rEwVh/pTNqhfBi
ne5Wdla0XRHthVJ0tkwhpTKsn9c6zAFlRKLRlR4/YhBMwej0ZCBKVvnUPiB4DN2iZJQEkW5VJrht
MMdio4NsMGTMCJXKVivTDVBT0iCKglCK0maiijDaAUhb3TToromJANAU7VOZQEgsFIAjghHUhHhW
BtXXgv84M/lvH4+QpHIIr9e4idfgymtQQ/NeXit/h0rmAJE9TNZ2Srk9RfckJxJpgUuLa8ow9mcu
WlU4uBRcUK8E4NXScXpurCK+1XYGqPxF5C0mODnkU3CLeGR6CEY8IM7JjpTDxy6EXGxCzw55HYOG
x1Zs8JQmh1mGOxtmY+VnzLL8TPAC8mYOgvqFR9Z46k48mEwS+LnFl0AloFIeAmoMjqdRDtnN16KJ
oMmGdLtEaRNZA38hVRZOf63gTvKKVolDekQBfo9qJl5k+AE9Z5s38ci7c4ifKou3grjKRBiKQILB
fE8olOk/seI7tCewgMDaQ1m2BnafUrG+vjVgkjXXvANorwzHurhCIbxTFFtp/7U4l+JfuyvsdBcp
jMZzmRIDOLmHNC0RFZp1lOxVgYbhWQxTMSwqotSeM6eREtK8ad/dU+7PQOTu3dQHrcwYcHheiEbl
J/ImFl54jiFhcGa8gogfzyDcwS/iY0TpCbEP3KGVjZ4FBW1USzRQ+2VAaHlmDGwUtsAzQNXxESZ5
vKNwmeCILoiX4MtNz0RiPPIKiJKOqxA9AAvDmDIZ0gQFY0pwOrkg/QNLX2H68lGgadUxfAhJBVsa
DK18I5Ork1L9t8lhOOCLgdyiNDng5yjgT6eierYZAEu1qXtNThk1IZkFE5qpW4q3ENgK+KNoFRSQ
QQAiABAiqhfs2hDCVAihIGC0qEZGBgAlSrrpqzknhfXtiP2yj11DMEDwW0kL0MAwj1NeBQVBxCkN
YhQIf92bzB4IBFoSe+lGDpFGpe99LPlBjAwOHmqhXGpr6M/672rAye3NTNgxWYUI7XBRCtHrkdOS
z2k9yOB75ZJTEwCnbg+FNwII7hOp9FN9AC7lDYm4YTnDl8OFTQgbDOgUYTJQjimOOzxQVheJEvoJ
uocoRgxLpDSc/4ZCeGTt9tEzEJz0fDnnENLJdjWYEh8WewR4oHgbqIweaOMYOmi0gld9EIZQieLp
g/6Ij3WATQy+TDUoGs6Ve8D4eCKJwzMfKdF+dJJXUC1zKlHHkvkSBmI9QPvvN9r5HqYM5pHuAtOS
OYQfVyfT7lyqB80SPCzxKFoCXi+EzS0mGFq2EnqBeGDQweS/Ls8KSruxDes8Mwh1kcjzACdCA50P
BCP2a2j28N1MQBxI4ouTgEyVmeY3Ergcsjwwpsia0tEpsIKaigogALMw2plWxsJnItMqOn1QsBIM
v5ng6oM5AyqZcAqYHKr8zCDkBFGJ6JmQcWAJ03NRdegcIVMlVwVPBsI0KAlgn3dviLfATgfIplkX
qVXOfMoCnQGXwwK1ZiVDA7DjrXOnyEJdaZRnguEGjjMuTQs0Y6kjV28ZFOvJ4pEfJ3Rh0Orhcgw5
JILMgGgDLOQYhuId0LE7BDc4BD4oFpPGIgWCecJTBnc2odSJTY5mTmWDFhDTbSvmUJ4W2DGEm+yB
QK4dm98zGhYuVij7aSwGExwdTLeUHFGchnos8y7h+qVUwT9EVRkaCHw3hXnbYgyhxaq7+T7gL5kR
meZHMLHwEfUEhUaIGa18Hw7BFF+RgR80AtlDpTP+YZ9+uvmsETmYE6wkh+yx+P1UCWhm6OSZhTQq
FD3Oj8owajjh7EAjmHvJcoaMByFAE2YP8ZQ7sg/koVqqhqwAMj4mdPiLXbwvixmNR2aO9HeRkT1g
m+/gmn4hzyyhqhQjHxkuwC+5aGgdBAb9w7QoO1dnqEQkphVip8BARBFHKQ6BaYyrpBx64KsPeGsp
Ux3FV8YfCk90ORjue4uqt+jFE70R8JmgY9GvuUdr1hD6LJsMAQY4uVv8Apg/GdWKeITuhpHBNvML
yEi2OyzBFMD5toV0B2kXJlpozk1q7X7rFqbCvwWMlYzljTWMsLQG1IJ8ODq6LEMMGo12suhe9GdO
mUdB8kks/Ncy6mmobjfsp3EmaLh8L50Xh9MC+USUihJEtycsH4wuZikVldzIYtmFlz8c+CYGiZIO
MOgIAFNU9DMuWPZYNJUh/1ucuSm0mH0XZhUR1yEgFKO7EgkNX7aJHGeQ249IxUQbbCmec148uvBR
vt2rC5oJBQoA9PBKWk6NogYJLpZ0moHlm5g/Z8wGL/JI9EKfETWjLVjn2efXwsAkC8WHElasTtVJ
HfG1fDmmEL+PqRjtiIwVTLyJqYPDSwN/EGIdYb8wy/EoBowp+jWDij6OoRL/BhrZSHreGQcS9w+4
GQM0E9S2CInSxxBz7Pbrek3DixnHhHAUNXsU5/+NWD6FDUZkpYlxy/dJH4yN/w0iCuPPvCh2U+hn
WsgRQJ2NPt9vuEtX4QsjsfK7tFwuvoHJgy7aJlQME+viajKrMahYdbncgh0HQORJf1LAzhblMXUo
7gw1ltp4CocmQ4ZyS8W1cAhhEGP4kWDAFMgIcS/qE6MP6hnIKEMIY3gl/N0h3Lp+lKUCL/mUAjl2
dsYrA1jx79MZiKQnWJT/9Tge/42/lGmTMIFVoG1DXI5fCb791wUZiF10QpDFkwZEfpD8Yhqj3TEF
mY9YUTllOrTwi5c0G91bTHO/Tk5zAezXNwxhOKrtaVMJ2kKmOH3KGvBvHrQP7U8ZxBxS3caBfDLV
zR/BaK3inMO6RkEszYl/oFvpBTjLb+rnolashvROulhnyaPLzKNDBALfGlMV04604KxpFuYjpqwc
slEISym0h8fet7S5ckauSgBQ4bIiCUNFq/VlJmAa+B0ACRmHKdja+qAyYDZn08WVhWhyzkfoTAS/
I3gUyzcVHH1IA2XMkd5A6lia0edoNDIyXF4NieWBYsHuzBXlN/PI5ec6sNJxIqx0NDhcVEfziDby
if5ZpKIV1V93FK4UPb0zoqKI5YkLw52Jj77FHSEtnkItTv9i+18Xo7Nz56M7t+DO9MJX1UywVPZm
ovupW8jmmG+E9Ya0yu/T6KysxAwKhgHfwsVhtQApAOIHPlsuJGf2M2a54gxLcd1/d8YDbgOHM9Fy
+fjVXGIU63MoI8Rg4nV2CB7KDUvRv/HKQXyLBwsAkFLez1T+W0o53+SzZX3ll/B7OB3aBa7j3pIE
Y/pbMDg/jTTj73yYLrk7+AS/LqGsKdgUgFsIrIcu9ZmmaB+5gsiCbxMoPUqvB5zV9/h9Ybdg/gUj
hYIM6B4hORW9m+piplQySS2aWpC1klBESO+sHIsbR/to04HiGdQG/gFig6wKPLIqsHBUJEuQOhvw
MvI78ZbkFc+4YzGpc45hLeE1HtnHokJkplj+Ox5jkFf+bbcT8YPolL/liYAObJyw3/1cD66AUMmd
iPX/503QnkyEXAbavS9VQvuErmJaXbRw5x1poMIXwuBhtEI8zLL6s164wp8HbB6MqRYaJySyx/BX
cP0gzIZdhMr338UV5h7nIVB4mB98NfZd1Bmo5+LFL+XOL+T8kbJRLaBy2JDJl8AJ+iEDGxcJyUlJ
OLfM5HhbbBBTQWNYf5sX1gdK0tN7B7o2ri6Z4+4OPztkoptR/oXXjVgI3O3OKnwkLBqlFcnwC4On
kQGUs4mZWA3w0sHGNDOO5R04fFBJM0kys2fC62wwEclXCNwCz4SPiQ81duFSZOb9ue6UdUIIgArf
H8Crr/DNI3S3sGT4rT93HCcdjyAS9j/XC0NeGNg1vBlcHpZe4fRCSSiKZuc0Bws7T6EmBEP/c/gY
OvQ3MDMDTx8AJUMuA+KBagAQTRVTnxgUJPH7IZpLYC+Gbn+1weGhmAxqy11+xuIjpVDOYW0rvXWF
i4s6JVSQYkBx1bn2/lj+iMWJR4MknJiE2cuO5L/BxpHc6RxoLykb5tRK8PWAK+AYCa04gTigGzD2
PM3ChjKZOa3KEXMCxOIJ6xp2IBWYC3jeA/gkQPYxIX22/0Ynw1T5QwmBN/rUrsZD6qHBAmGd0cXo
a7weswK7p4/8fySd11Lj2BaGn0hVyuHWtqIzNmC4UQEGWdHK6ennU0/VnDp96kx3A5b2XuuPCzh4
fliHBFan/xN4zSG6+AgfsMevQxhokY7jj54y/VWAfCHLOkZagvB3UC5z/2coHgVL2bTLkKsVN3E6
S40rzoED9Tt/s7NS4AQsqNEkwuwhblWEWEeiAPItnnnlO3ucwgX8Iv7Ewp2Vab5R8G/DzI07/lCA
do7ttTqt2KXHDwWeoyjxGvK9pONbAnWTvhkUrA+EkK+oY+nVvzZlkUaKRxLsvceEoy97N11LLd0o
QdqxNWafDyL24vQdsp8ntzBfLU8rr6ZYOykYoP6j6S98LQxCqblNsX0NDl8XhHZfvzP6pOMVvD6f
gpAKK6qmwpw8/H0me1zPmnRmCZ9wmfeZvGrfspbVkdVZ/RXEPcGJ1vSZEisoIeCPIpEB7qPF70Xa
dyz4jb6jQjRRjmn3YTx4aYa35b9EVneeAgKeBAul4ldMLVrnGvq2rE5jwWlsm9NdSN4GjFwPChKx
4Yn3TmLi/azjCxG7z9BVo5NqsFUSpP2IbEs71OGbxcoBeZoioM32VHlEw70PX5IYUzG0ynCPm0v9
qqLH0n1+uwHVeOpIdiEn/NkGPC+c/vA9Zsg3/dki4UZrjEgtRFMBnD2rrpbfEIBm1LigD5i+H+G2
5xxKzpr6+Uy2escI1KFUJzc0JhJHWpfi9+NY8HOBeEgoqjhpjHHGqrC40Te59tPgDY9AeoEK3ck3
mD0hIdcJDvuz4FTH50mXVulJvjx7yCAiWmgxW5kzfL3HpkpiqwqzyxvQHkAtm/6DhkROTZpZB9np
Bo9yAS12qt+BMNqeIAY4cDr7SLPM98/fmNSYcyNvy+zM0ctlxZcLsU7lWEuw5gdmC6RFBqFN0R4L
yLATNHYczLXidnlbieUGDFRe0l2XOvQ9yOTMoGTi55a7ZXhaGgOkQK09ybpMKBLaXfj8mDQYJ/Dd
zURsgvD1oBXhIe8VYzvLrhSvw+Zc1KeBYoLYLmT/wc5O1t/4nbOfMwsiMxI2yuxOiUN+ck/lt7nE
IYdIC8WVLtItwNrqzNr7wpFBjRHXprvyd0myr0/EK/KLjjUDN77xkqvrXnPQ+GcwCt1SOesiRq6X
rE028/pvSJ3mxmZPQ50OsDpvYNFu4AVkSBVc1D4hCSQncMYhfMCaTuo1qdgoMWqPz9kAQSEa9+HB
SeB7AysgbveIkXTCLPSvUa30RjIzSS5h8P9XEaMx36vGTqVmTXI6IOX0EeRE5GsboVzKFnN38Upq
bvV8GSX+QDT9XIAIMB4BXUq98lqSAUzwT3tRzd3CaVLNW3o5I5eOy0J3qf2apbU4XPkbOJwJ9S6+
U8T8zYciLhlENTb42Idbc+V/NFxHNruafiLaFXBEtzvhjzfFyoIcmN4O6HCNCFqfUS7ZvDjSTOWz
24/sck7JqzuvhmYjhm6h7KORxhs4QTZYzyDc/B2Rjxw5xkU9lPTmdSDL1U4hmRER8jX/EIiypHV8
Rp51WDYPksuf20rmKnbGaC8RX4pZJ1CoTrKgoCni3WB6jyeHfYfXQlPcWbS1HMEZQcle0+1N0UEX
QmoQ7F64ZkUr37mdeBtbcKH6Aj0gJGvySrn48u74lLdkd2kUIC86AG5nwkk4J9GzgFoZkdtSyf1P
llHszH33hryxcUCYB34y1qqWN8hy2DWZOgyKdAobjpDq1AEhCxwIbGLrsQhbmsdUN2gLWsg8iCgF
8hnJxAxkEC7ldA1ueV5OPniMyEsjbcSsx7XgM12iRZktRwk/0nP79PmY0+wnXOj/jya5W0YwT+xn
QcV5SlMhmfsAPU8HXaxcrn6Gdq+Qr9XYivU+NQG/IOtZNvyQQi+CY3fpvcHFFnZ2l31NzXGZ3Xqb
8qBwOxhUSr2WtMl8J5yi390yCa2sJWybqm1xnWDZf1xwVN8xHVIhHfaeDluJmB9BRHabFS8rAw1z
/wfz+QGoBPea7P2QVnPiLlzLPpEOpJsQXZu5fJBtUP7pO4C18m9w+JCz50Hrvv7JgjfR9dkteeBE
ujOOJ+yVSNWpQlvzY1yKLKlFHv9YbaaBMciul1zrju4N8Vrp3piiPKlfOKzk2iY6ydwTid2kPJw2
FCnHVXMnzyU/agrU1lKHzPM6MjGnhP/X+wif8XePzuAYxlRTH0g/VwTPsN6Ep9Nh+VM8GIHu6Qtc
oYMTmoEMkTKv1v1XZjj8QjB401eNr71R2qCjdfygjJtpkWjeyJ92pRyYynoOTD4fTGmpR0gDMAF3
rbmOhSDkuu2/KsNTpwNJP48Xoufomy3IyKrWboECQcyp2OaidPlbquY8Zx5vJWHX5nx5YBaYtjEx
Irh3pRPAm4gCmHXVYFdap+Zbx3CP1QWC4ScD5PsdKGj7BL5lChV/kx8UvDsav16l75L2qSXoQKdO
qV2DAU6/CWnaRMWWu5R3TCCqM3EnyOklAwOxQnJK1GMTeRWa9ZFm6hVrAlWL7AbIFsLBVesjtTD8
nN0fnjZ6Z7ziTb8QvCd/sJJ8EWReL86U6ofHgcxf2oVCItr3dH7IziATq1xCk52L5lsrf+LaAxQY
HT51s3GXJilG0nKx0RbhQjLotMEBhEsOmQrEJnAc1he4L0wPA4pCdT29AU45DEgjoCPqQ0h+qkqu
HQPqV/2RULcDg7WIm2XTLo+sWgdzE35IKu0VAX8PvTZownOb6wMCw/yxkG0gHlrY9Yb5Ak4DYIuI
OTwW00qYj8a/QCFS6HlhujXQgSB6xAsRi59lngbdQvRCa6u3mRwAwvo31Q8PgfYvx4O/gtJFtMrz
asZqeifRp7apW/ZbDz0ZVBS5iRgOBsRB6S/tXeDUwmH8ZlZVT9UokEMF0utYVRFQS4b7ONUMPrcN
lxhJzChLe0yolDXIkUcwZcumANyQnOA++Jd6YpJp+EgOqeDlgsfdR4smmZ0S7WfJGXCb+7EmAKrz
+J65uZYGZ9DDgVyCzq6zzRMRNNkJ9fo5cAUBhoEo9+/1N7wVpzERlwTGTyS0EvGtswvb6WLDRgKh
XqgNZKHh/4gHjxSMJNyggEoqVyrfDWuLxwbhn2kcASl66FyYLFIUGa7P6oWqKesVI7P73CpknuPA
axNPrQikPnSxy+9kPUE+ssRF8OvwFwiOHmM2GhgJVpAT0lfUSezBhF43y2pdc/dC24DlpvRL8lSk
g8+FQx5+NwQxFR+1I3xCCox/4ZEil1aw2/ixtgxeULhXHgjKGKu1Dt5JdRYFHbSkTz/1dCz+oNjB
UFBunAmlfIJdUBxbuRFUScIkieSBT2IFUk0UV/Uryg4moUWC8SSago1iRU7kskteyQEqy0VER2iR
/nSh4mvCz8mULGyUsOqib6TM1J5l9jZYR7+a7a6wS3ZXBKYk/PD1yUBcSw04uaNICkwOM7YFu52d
WLTbOljcRuQ4iSvF8x2ex40PRNp+S/8GXazEHIblkjy1I4AB9whZ9UsmDUxj8iZ2pE+BB2GhLN7U
nwkPGok81lJGMCyR9REEOJEInOw/BeLIfD5QXvIQfd6bXHkDzGcqUQAtjO/cx/9GO0TqcT2gwSJm
3SJ3GS3wZ/WwozsrinqLaC4rDw8RDCOgJTqqr6hdeu7s82iuKU0Uk0+L/JjySlET50k9ecaSkwMg
pjC/YBNhkSVpy8DZryMNNwkSA7634ZLgWIAYOVrgTXBIW4UfpW/UR4PDAPoI5FpAgEVITeqXpgfM
dsdmg7xhAb0bSkLw1KBjQy/jY7ZocWWabhiiIl0LlzJzhHKvznuhdYfmRWx2Q2gbxmt0wC4RtTuN
+CYob2K1pwv63uJe3A1HpIV09DSEuUAHA4KeJdOkwOdPfaa4RfUgRy+8Cvm41YDhZLdpbSG8cPjU
X/yvSL+XSGJDhhAyHvXVoN6pShlq/8H0D2OS7HLpb8bEDNii+xWhZ33nCFrACUSdJp93xbHPYRFx
Af5Sor74uiW0s73DjMME2h+F7jBrbp3wiP/q0jbsfY1HG99N7aIfemRXpT8hLRLj+6S9F0//oXo9
Gic2krE9mPEpFu68FEK1TfWdyvVTO0Dr5HyeI3XptsGUz7CA8xbqbYcoiFOYaH/5VuBeucrKTmer
gmvgDgyX19CSP6Nok6BXolISsH/0UmhwYtiQG+JgJpT14RV0fxEFib4JrAKu0rRNOv9otCjtgUje
3vlLmLJkpy6delxb8M8IsHQMCe/CX7ejYq//WhITmvLIT3mJdUZphX+UzEnWpVtFjNxXTYInt/GJ
bgH1RocJKVXP+swTWkj7UAhUcpsf+xTnCR5qorW/+JdlFWj/XBibMvUUwp9+eOx55oVmN9242ZOJ
+ECnps6PVQy3IWM23y3yawpuPlrV5XQeRqIAZ1qAPdYBHl6dY7pZt99P0DdWbX0tAjj2pwzPn0wP
OxpB+FVlmwMUCRstPdak0Q8k/gCx7Brz1MEi94ilp+bLjJyGAaFkqAwd3dqpTKfhptIO/7p/PURo
9FjLPZvRZzq6T/PNpGg5CSIGHaRfHADxLlI4KRHM+oCsyvPE9a+rtpSynX2Pwi4uz1Xrxobfmgc1
goQIT0DOYxqgtRSa70oIlHYH1RDCYM0+C15UnyvEd4IDzADOBBYPX0lAYOdXsUvhRV13r5STR/h+
0csl0Ny2QSMNghsqlostv5evoCQmeAnrq3bV8wg5zFTGVcwHyMmVYpY6lPiraKInRLVws4afvkPA
46M8ROKpL/4oYeiUv1YOwnDfVm8U7LUccK3kzfpNsS6P9L3JHIPFhlQeAkU/NTRdb+JtwEtdqfdc
yFY8ze4wQm8uqlNkkoiUcKonu0K/lbPX1D7PPkI3g2z1o8ljX3JWLo8CvDbyxh0bEwcwgMOUOhy/
Hzic2q8KQ+B0InmQQ6HUVmwBubVvWleZ/I7hgnxgDEY4wmw5/Jz01z65jPlWVV4U9dYKO2kpa7fN
cq+dcb5jmWRLNDjN/PYFZom5xkI73a/XcEVl5jWtRwVybtxncytqbwrJwTz7yl4N9VUVOkzXAkQ/
r+FvSnAHsRfpKnz6UXaEKWkfl2pwHrPba6hz3aY4qwg25JtOOR+RFrPdhOy32yh0B+rYuFe6F456
TgBtWvHhZOjRsAfR3MaP933pixk/yY5bYCUpWFgmwn/AE5mbgKOEeVnqJ8HnWFNPbDqaus+Hs9D9
tpCK6pGKGmJbs+Nz8NAa9MQqqB7cbH0BwkfNDCo9PSiAOIbPHZg2L1UmbAkbZ7QAHKC9quwcuG4x
33U3rrMayxLqzT+af9GI0xRBLwXRKirWKt9EIgriT7kf+pjfyFrOnWeM0t8daG7SyJ9eTd8Sy8fT
4zgqyJIlXzq16cJd/ohLA9vPf1sI2RmbbcDeVrxN4UaGY3GotdC/dfjM1G5ZNBm0LFuQWbHXGTGG
FtbC6sAp0q+WOdSRTmg399kL0dc81DzdMjJdmEHC4v7Is0ThbKSBxc2JjRWNvPUeEXnYBNK47J0U
d5D+dIKvq54OlAgQNI24OqNeQrX4oaiWQRz4mTAIRirqQGiBZp/4TUlk+S2PgKSzgKULm/+IubYl
TmIkRgRtx1A60Rl7+MNLB2967obkAKlXf9eMhnzvwCtA3sQ8K/6SKP+5FIYumr+22JLE8EPD6RtH
bQrR2+74TjRjw1D2vCYH+hupNA1hxkjBqM/ddMlETx3fJ+tI6RATDWXI8uiwkHD7UA/iUl3gxHuJ
9HPpaSO2MVaqYfOPwHykqS5DQpVsjeRaPe4Ld4lDuuEEpC7p3HKZILWGdquoznEkFt/wkmJfyxFI
r/gqDBiFx4aOmdbc5B84aYmWAhSrkEaBIWwtNDWqN1hOHfkGJVHR2nzhQ+fJeEO/HDTfyecTkJWe
WMmuBU8i/kNa95JTK4da3NbZizQ6yrFk0Eg8S2IrXRV+Skekn+wYRT6lG/ZgNIxpu2snRyWdovby
yY6+hrdvCrZQXgehi1DFssvY7dmAkOFRT/UhUW0MMfmuochmPYAg4GZYJ+k2MWkj9DrL4Tk3kVVR
scL7gkxo2Hf8ghyK2jVjxpqgonK39FR9380A8L7B9pauxcVJ/93dJ8ZoMuXpS37alb90+zhBd41w
JgK+zJR5rbRghOTgpQLYo7oAEvyNRRIaj5eepd+MdwO+JD/7M6NNSQJ9tDdwsYwXI3efYHbW8yDA
pUbzIQ+/ZJKROA3bl6RcuoCi8mNG5Hmt47WlBKLlAVbpmgc82RxD0JHflNMgWs9ofKGsaLVhOgAK
5mjgpn3SL/p+Fpb1C10w3Q7QtC7uj6bwUvRjlm316+lcJxAaK8mZ1rq4nqhaojQYfzgY9qm3Ag0y
+FxVKYm3ToNU4d4nm8kgB9Mzn0EvbZ8AoqU9tTQf8r2u9IPGCsHGOthixTVIxextNt4ZdAQiXYmU
i5cqnJamiE77ZSdNul1CbUn6zmTRXJmDxehLJuYm6V6F4Vg+HCoWUB3UxjVqjuDY6olNHjixX+bN
7Jum0AOL/3MhRnjIBbK4eadxZWvu4hjTT6Bd08FA2/TEZETf1atRBo+jhdb9JdTWpsB44nc39ai5
uOJUnrHnEfwvDvF8ehmiscHl6Vde6daRt4bGCeY2pRfKdqygHAmi4WYQXi8S87kxaGxp7VIJ8omi
z206OwnMB/uEELSTDfghfHLxZdg6I5urE2cBEh6ALbQHQLuxQEQPybhNsmlIyet5uRmE/Cpxl9Qt
TnQS8nuMcK/56IoKH5d85KjhHxRDdAGzS0+9jRABIiWbf8grg9CM70tiox4Q7aiyPZs2gC5NSaLk
lKYjPl+xLOdDoHZ2QmUKdvIRQ6HddOeh2lTGqxiRSL5OrzyNjAHznxZgkhhCN6kxEYKMn4cL7UWQ
/i0StNxpR45NN77T8ynyJhDs1XMhR9zujD8BPWExzvOfZscrMBAlQjUzTlOD/WMCdDumkZvpWxm3
rpITMuAghQ8NN4p38iX0zOYDnrveTp2XGlS1Sd/6iQ4oLrnm90mWCVwStORzDXjZDFfCtXX1ALZK
57zYbVR6Ot4T9FKuAGnQUSK67jSy0bOzNPyaJULKwCT/r+VV3rQwOKYTD+sONwzam/icsbgLjpW8
iyhFz/2fqv6yDVZXep2KyGGs4DtP5cOc2VTO0ogXk7Rf2RTkZaXToFyHDo35F+xq+GNo10FJkM/J
Dl2JFVWK0jcnEOdTx7Yf+XG7rqhLQSSIgJRwZtnPlQ22MAFsdZXpVJr6I/6oLTBNLB7qL4VISiV9
Z/NkYAYbl69QYky2PWcmegFag5yCtD2mXDSEzJjqcw/ciWyw5lrkDtgirKwBxpblJjLeGsaXcvgM
KQO9CSOFlkWzUy+R/Ccvtqo1Vgk+RNVa4Q4eUIhnlH+CI+TVHr1F/qRfYlMBN1XL5sat1cZ+S8mn
l2tc9sB9Pits2BzVkaNyj92YJ5P3tl2qpuf3JTqo+S0th1cUczfBpYt4FI8ccH0f6F/lvTmUEai6
E2ceuQAsophOZ/oKGFjBJBedDAOPRwZFbeFlW0mn+kfN0EfS84lZGsV1UN5gEoHTH0j0MjSecK3M
3MRrGZTm7cZkR9ygxlQcuSzLLegmvEAPw8gTfuy5o2UPWSuHNdMX+IwqO2Lk18wRjwCXdXhiiufO
4UoR/niQGoT8JGvy9qEUZtCLPNBAhIwsI5SYPrJ9o1Tckk6R0ZAFtrJ40LimyF5kcaUPDPhhEw/H
uqL52BWx66LBxdT+htZMeJAIsoQe8csj4YmkD1g/FRZkqjv2OfpwUljpoVwiIcYddQHVV8FWSuSe
vEkbJ7EIb8iWzFkU/4gKCMZP+PjehtyFYpXpzKET+9UC7UEY7IruvrFv6Wq/of6Q7U6hgpXLlwwM
JBir0qTGN7D40DVnEnhO7XEHJ8tdXh2slYDqdkn2KrirUf8yHhAKOy7bH2CayeWUrMFnmX8tRhpk
ldEm1z3tcQWM7aBTpC8MRQY/wJy1Bon8CqQHq1jbn7RucYpM0IcQErK8LYzPngoF/TTPP36zhkyJ
Jfpqjc9kBI7IrkXiqOXOaLdSubkqW+wDSejUqJdwD2N+1wAdEQnmV6UKHj9WFRiyjWV1jNg4vBYo
FonwsqihK/ifGlOHazQFk/U2Dm99s60IeYLHXOJEpk2VsOIXcHJgObckuchWIJNiAjCbYY19kbJL
S8ZU8iKAC+H8tDG3EfCAV7BaCuBQYVEJ3mheKQYpcUIHRPE6LRsDJkt+C2jGUuhdsFFQVJvYXCUm
XCGenW9oHxWqZqNfsQmzFIIYvbP1MpXyY0YUS9zv9FFSm1l4QLA9NTlc0sN9brZTezS7j/y5o2j3
aVAb/mItwwnKfKZUloVml37IsW0xQaEf4NEkPl7ZVE6E9ZECNt1Bwocq7VnvUXup3ZqIHZZgRPQp
YJF8TYH1eK7IQYyw3KxN8S2lsgSQsPOAa7uGvIX1NAZQhNhlnnuWFt6SBeF6OKg3egl9lCNFHxWR
YBSN9x5OcEs5DtTDgOPnOYZFUmyaI8bJWVzDrERQqISOUEEQ7nGHyvTDjRtiNfoK5z/BpGBSOwkh
0riXRgC6c0QHq7wx640N95E2/oQtWLXhcrTMlkVQzPWo+PFvsejF4G0P0N0I/afATJAkb9EvzNYV
XJa2JIEgQIEgnwgKQHWfT6pIznxZsGEmgXTZvuv3Mj2sFg71XkWjy52Mb67fyIozLnEBYJzwH53+
sXhlYADpEXt840yKDOKSYPQSZZP168HY6my7sguUikwVFe5E3qpm52T1yfuss58jqztLxuo52Cmm
PEpQ2Q2AGfAGksKh3s0rJPqKuUzwmTxg0McAfJ/rASinG7YGniEpIJ4wDQPIz24+NYYnFduHwLbn
ZRJgfjBaFyAShgJACuV5wOnc3Aq8FuSRAPnSPixRYQ2RglCFljaAaBKcZSRjn0hr5noN+g0jwKwj
0t3Q2wWFrgyj/NgYowE2m204rAkiET/gFcmZjgZb606cG6xo8AX88EnFKqmMei6KmSjFy+lyJiyF
GuMaZymZF0zzGQX0D7q5HUncAU0LIM876El9JQcYhKsXA96lWZTCD+awVZzs+2Zv9K5iejHS78zr
c0ek3RDtJYQYnfGzA/mKXXyGT2m8lsAIE8WhU/YuGDd+ND1y6KXIqH/EWbwGIs/noEu32NJHOh2a
dfnkN7npXivtB47TYUHXLfTRr4v04Z4Ry9U3J+jpmUD4XfmluA9C35Yy1NDRXIkomenY0yGBawfP
s0JTvN/cCEibUdRfI7BdYyDRuwbnunbmtzQhe9iik1GIshTs4oshDAQaCKnZUQvXUODVLHIOOdm1
f/xpIzQSb2+8E8JdJrLwr0g8RDYybWBz9DuELKMGH0lMoxlHMdY3UFdWIn7OaPUw+ZIiD38XETWH
q5qPGuUE1qUKToVf+ICPD1+M3tX0Po2EOMYPn77gb6M/YP3nH4vmZiR40Y7b73HEuYKKDMcH5Zy8
33b1S9O8i9HuoXzVzZZxzlhkD3v8+AQi6PTCuVDsJDS+sFpoAS0TyoFECxV3BmcURaPF7sXcEJKG
pA3dU8p/9GJXSAAx8gfqMD4A7UCRLMeN4TRLHG37R5gps69BiyDc7i1OuGfWpqe9Frb5/QQGInFM
XtfrABACb7tfs1lQyonY5Z3RD7BEXGxK6MqcWXa0wRY0XlPbjMivsUt6R36AxWhF1hAWkt1M56nB
TxlpMFA1NysGCCpP2eneVb9/R5nYU17O5o+MPL8xJnAjxdQkuJb4IkNNUV2AOqM/kIMTLqTWSv7F
4Y6zPGeSrBbHtcWAnLkY1gvFFhLeCFIp9hO5UTgyYTBkWyaksTuMw79GDQ8UHaUdIVfILbE/r358
UyGXZrG06B/04XGVTIxY9VofbiYyKWkxUqSIh6iQpX4i+40EB8C0tk4gp8hWw8rvGntYOkMqmDGA
hwmq3Ilrth51nfduMb0iaE7pvlTcSGSqJ94V5CSz4xScYhXS5B2tc3GTh44AbE5BSH+zgNugucbN
oTW2NRZP8oMaOxHsBuSd2BdiSwbVpi6NNwJZcCHuG7ock3fk39YIJQq/5Ifcugwz5Q+SJ/qPJiZB
aaedZelt0bE/D1HnUuVQi/6sXHvxmNMy1weyxZCwFmdndD3p1P6y7MBemM5zG/GyHqbrREjQknnt
PF5G3SFFJxL2ImeouB81B4KWbYpTYA0GI/Zb/D6wquMTdv0oaid0rtY360h85vxERyu/AnqXdOBQ
K3Bq77RW4MnWv575aTSOk+Jm9weXcO+SsoUDFDcgkdoyge+Y5wvyNjyOrdlyJTrDdCfsdjg5io/M
CoTKBjzkjGSMRdQzY/Mg4YnbYSAMwOaj5vod6CEFXQFs4dQg2+3GeYGBnh8qF4VkHcAuuB/QRlh7
roFF4UEBMoM/PjpdB93zp3gp7G6/DekVpRF2THj7xbos2w1aH2yDAPYRSyBx5fm23xX5+jM5VS8t
6WCU5qJxvyuw2YeKkLA70SxonfyGDhIUtaiBrHWkO/pfhk0ymAr3Yfmcgfn4ShzN9MYZjX2ei5bI
PIJVFPpyiLS4mn8odWf8BPz1eMKI0BVQ0rrpw+vff60DIducPJd4RSVg+uq7VHXRe0eWLueFth4+
su/sHcTWyE9Y5GF6jQkhGUU6u3+WC1gQPtSZ9mSFVXQ1BibTLOcHFhQSK6W3kgGbTE/zorj2aXbb
5f/hdgTS1lkoflpkMKR/OOCfO+5inAoAiNUPf6rEm6Bv2Kh3vw8Ik8VTBi2I+HwufIRfEVsI9v0e
5Rg0y4pzFHNnv4WfNPas8WuF5e3EZHvXdsWJEC1SWYDANYLSmWnv3VtXscpRDb2mRgAdJInSuP8c
CpTRVuMzqd+LdD8XQYVm+ouxMl4TeUx2w4dxEPOvAdLUGn4ePJeKuk97TzxFjBPJZpY9NXaF5Iar
bPownrYEiWsspDfnLodL9JtQsCs7OXYw/FpGwFxFMjuBLvEZl3l2nrfwI09+nn71C/CNQrui+s9c
ocgW952bu9Vre+x+uYnEf1JfICLlExiFv7hlLOaO4SdFoAYWSNf1naX2wqZrTddO5nO3bCIp2cfm
0xE403gYhGwfDySifCA6QEZJyC2VgwSKgfZvqMeIByJgwLdtLqYBuTMpRJTLvj4jH2pcQ+dm2uAQ
A5lmnyitgJwg7LkS+VfRUbcXltmkvUSKo7WLxoU9MmsXl5VaOto7++4SrNnt5WpFkKu3mCoTNOYI
QN/RX7NdEKEiDjauLQl8kl/rp+WdZaLrHXI2mNF+mZmT2l2eA+4QJAKFpym+nL9wpcAnaPzsPXnh
vW5MyOhNFwBKddBiYYtJn0f2e/Z36IFSOdvJbE9YKDQALgin6hilX4VoT7h8HtuocDRyb8mGQe7e
r7MX+m3yq3wz2MLD49AGhHqVfy2pxqGt1LvHu2HHr3L2ktHbG3qAdgTBIfduOfZXfezwMTwfgYbm
AspQP/LwRfqGXP0Ju9qdpK2RNGcwKMyiDGro1nHPhjyzNQoCvkgdCIyqr+LKZZIj01/h/Ff/hB8V
4RNTW3kQBVtNgxGoSlvVu/CPdBhkc0SAMZeofxqBoSZsHpy1G0VL/A4zeNnsrdZDA4Dqvy29igH9
bHxjesjmHUNp9Vs29TKGZvmZannQCRLoeHle0SDeQm7Fkz6d1V+q4VDXMxNyvxokeGq8DiwTtxSo
3F69+Nco8GmV3IPrrRB5RMjtUc4qe6prcndQFmEU2rS9fOrfBeYkor9udK6TzGSSSrCQzjL8IgVC
x3S5YwprKYWXmO74rrGPIBJC2MUrjg6wQ2Pspcqqf8l/wn9anxpaIlqjbBUYl9FTaBDmQNKLbYeM
u/ELHvnhQh5HJwhAWEdoYiENOsCvHNE0Slq7NNHeBKZBphU7A9Swte8Mv2RqFBxDDTCWRtwftnIg
CZD7g1OEJT5ZG4XHEjq31M6sZ0KFmLpfcYrP25cocEh6Bw14enzn8PA8wSMTS/UKnEI9DbcTIsS+
9IrhxIBDrMXI/RKvzDcBuOcasdpissu9oXX4LGNsN+gquAzwZmynPe7g9shtwy7hhqmNgIpcw/Aa
/4oX4u5aG9yhusFeYqtRLzz52l822//is6PogIbl5fGiVOs1V3e0eKi3oP3Ia1QY4gSykiN/hxoq
dAhAfH/wRbsIIPk+zTtLDq4GYitMnZBJulCQWua/iqcT/WP7i1M+ZanGUXh59h8ooMlpJwjnhYjE
sWPzWDoXwWYL0cUTZWHno5BDdQCRxdq3aqaKizJh6bPhkQr2j/CiLiVzcCO0OLKNrhRQsZLywg26
8SZ3CslrWyfHjz09UDWtwvKIc7UiRI99IXltlF9IZyi1UPci0y2Bq3Mb3jZDizTCAroMco80iK5Y
0BooV6iiBq/LPtky/aQ/+PWNZCN/F8halEVMP11bxjPmhsZOje/OojJsnao20nEC8WGt+gm16RGd
P3QeIDuNR4jQX2UWOuowyZEB9Ma1iGY4CiTDHklOaY9N4cvEDhm2yEaNTgq+DqF5jXXIHSo7ZIQZ
EACcGcXV8aT1O7UHm/2En0HPQJMefXozzJtJOJvzJG+Gfi5pJzJfflrEWyOCKPeD8YUIR2qA+YbA
vCeUAyzyAdBGh0VjQrBmEjFF3uebIn8p3YkjrFW9kmkcRWXkJ6XPBVz1G9zqnCXcuJ70znE/PO0a
V4nutkwYaG8H3j1sSfyZhFgT0cXXj1iayj0mNDYaEqg4wd8fPxPheL883bWysSx/sV7E4KxuJflE
bqjm5sluXW2Y85cYQabkj/xsfYNUPS5LOOVGeTFeXH7Q8kcd+yjLmctMsBvs0+JJbkHjXhTmqOdn
H+N1WZtEQzXnWvJT6pHeEMhLsmsVrqlDeKNbZ3zlVJcDHXPSMt2C73R8rDBdqGUTKE4eSQDfxJNb
aq5XbnNjqgF4RgQEbxWf3enEEMCOj4NSS85c0UhsiMYCjOrGADgYQBAlpz6c8fySJ4Q+p6l2XcxY
v+fHqa/DN7YFmcR83Ggslg5j8Mzrh1m4d1uqo8cNHmG930Xjd10fyQAV0q+UpCpEd7Xda373W+0X
8T9U77BPNuzhZ51TlnA8BoANgzR9ndO99pSzynJ9e3CjoSqBy0O8+kOMKyMuql99uEDCjtxu6JKo
jwudpsWY55jLhsRiLLMof/Mec8/DTLy2la0DScD99i6ibVlzGEhJTcTUccxX29ubdNeBKIfVY4en
YpPtBtZ09IoTiCrtas5cewDUT5SWnxX4NukMlS8bl4eypttn2o+wSdwEw0avnekP2o5ePfCMaOMQ
mYqChusLaGqxYz2ZiBbbFQfuEi6ZQuP+fxT7qrWD73Hbe33nsavqA4lsXIoEPPgKfyAdQ4hdAMbB
FC2XWXH+QaRKkQOFDYSDJUdgz37LgCFfo51NZc9is9+pNNEDxCmfKFisT+FzuhVLc+yN1wx7Dydu
6DAeUCHNFIJID4E45wMPJ/TFIwskythqUqXhWrN5lc5bI/Ys3OriphucAc/tYxUT97ceyDqCHLB8
LDCc2eztqrzLTZcBfCJ6CQbtcQQ9Zuw0kaP3K7KaUbwjiqeyzPyYkyuzCJ9ZLy24LndOqx2n7GC0
Pno5Ej67ed29VC8kN+bUr0IxiOwCog/FRmz/RnR1+5ahx6U7eIvM5UfFHuiju0lNT1CuLLXiQies
FirXfU8owcMRe+khoMij4FREPrgwFruc/l7se9FConDLYiySPtLx3ZjW48zMtmUzhZSctS0vU8yf
f9CIg+BgMI+gqZiE+J86TTuJV3N/XVtW/Tty14f6SRc3dwkXCRJZzjCATMQleOrV6TYBr2OiyBcl
rWDxU11X3UcNgkrynT4EEUYp3KoAl/xWUAA1Pmh0QdCNipBCxaA+LZFnjHCPfI+ugmhz+lRKZomQ
6hRV3mIA4fGaBpsJikiTHmWb/DKDsasI3PjYBnIPN/AbCFewBykc4pOLIAN0Gv8AZVwtk96per5q
sj/wtS9tqPZ/XJ3ZbuLgsoWfyJKNbWxuDZ6ZIRByg0KTeJ7wzNOfz9lb50hH3Yo6dAK2/6lq1Vqr
cqR1kpeqnwOkJemW4aPM2qCp9wzXQ/OdXBvU/NjjQVoaAepMBmJiYzFo6OI5eP5VcNneS0Un/8ET
YJWCVuIUNrdx+V12g/uiKSU84mr1rhAEnsb5ORw+k+gsJ7RzkSwF1FmygsoME7uaTHH8Oa2Vsej+
V4lIwx9C6ClY3pMlUACa233plgeNDHeYNCiVuJ7drfQY3P+NxK8QcpFcwZF/Vb9Q8+FA6smXmHxB
F4Q7kAv7t2Q3NSN5pzqAGGj6yqkJn0Bm26NkiuikvLLvwD7pghsELRNS3TTE1JimdV4+pj5+cDAL
XN221Kdo9Q6UACpMESakJsKgcCyRKYIV5RVCIuixNgF2Fkw+rkAN+B6QWOe1I0NAQcnXeHAUUksU
XaG1IfbSI37AaxdbZRAE6EcvG7O/P7tsSEE8LzbijYjwGeQaFwGsHJrborGSxubEjxoPwJHhwoEv
wO/uNanw4hlF6VUau+wesHJBEYb4lC/2csHC3LS8yQi10CePIOktOwsqZw7oS8xYL+FvgwQnqFJ7
BxYUJlBdZQ4L7P2mCdj2zJ3Jh5UpiZJMtvCOGbANLcFjVjXWcCkSGrMRsMMyK9FrxHUiW0W3+pNR
iT/kZOMP51H1QYYN04eahLiP3KozcDV7U9kkroViiYYLkge+ciTS9ptSGLWPAccMrIXsEGfLEQn2
kwUdJg5KkVfuR/F6EbmaeJOENbxSOHF4hd7VR8Qy5rSJvzlgqZ0HhHOjBYKrYL3LYcQ743EAk0Bf
llSOaneRTZDXQvWRV/Tw7761L7YWJCcjLC4K+2jJWD2TqUhovYtV3Tmy7B5fhaODrGvm28cqC+lP
Xx7rBdLOZXXQIN5M1uuYXY4IoM4UzXBlpafkOwAaJgem0rV8oycD5C6duPNFxYt7WwEC+5VGwFYz
BxWn1kioAzZFjUJp1pC72U7nuc0JhU0v/pSptyBpmahHbIcGUY50pu+1cKeH5LglQYbozeeADUuL
qdvGhA3Hlos9DKcrQ4xIluQ8FzBCXLMljdwNxpATSA0UrLiwkXVpcrACpiYZBr5hn0MxQGVfkBGn
bpBwqdTK31YQ2u9qX0rOUG1jiXZe20D4IMNVkClTn8rWAl5DIpSi60DRByYb0hXZrzhBjdAbHdRO
ZvSJ0glvNJTBANV4tcEtxXpCm4LbkUMJJUY0EdGniIhEgH36E7ZDdd9Ac1gsrr10aYrLiw2f9tK4
AATVBmIEPH3axkryWa2WurKez1YjG1Ww1MDdVXci2OF5if0fh9d6LrsNzFpKVbGfKC5NwuQJ1qM9
oStURrdttnCV8mGVMTAo3fqPmhThX/UJ6xU7GsjMk05LmGSFGuIqDNirKzpBDQchQlWcjYtVOzVD
Ya9/A5rfmvvfIGAT9gW9IlLxp5scS1hDSMnfMat6cuj7l0qn8kYdnRKW2Fh9YFFoyW+J/KnQUxTP
qMlbT5C/CYRF+lw8Z4NdTZ0A4sM8PcahRVZVz04jI6d86SttChbpQqcdUtUmOYToyE5HAI4UXQIk
NWi7TMEBueKSEn21iV9XeB1oJTOI4biVEFSLBKZLeTz+1/kaktoPKA2I00wFZzF4CxrLYdWAYIiY
LzdRHiU4eKOCBfU6JlslBV5oznQGWiwTCgwbJFc0VWQK4cmBSlFdD8ThwfLM0YYxJRMYL0r48eQg
hABzgw9aMBOWNb9e2Kp1t7/adk3pbgYiQWE+g5+00vH1TL1eNaRT8g2W+65xoYUtAr5i5tRr0HVG
a+1U/VaOcFOOPVoQQhr2x/MLqOcpAMosOCc4W5fJd0DmeWAjD5x0P/fwpYfdelXhbT0ps85ufb4O
VViHk00amE34qw8k/UB4zZ+vwpECHVNCjLZB7AfCZPCUqHu+zgkrppA3bV0ayVLWJKoqbEg48WS6
esF1U1H2MtQZHxRTD0zQ0AwU/RfsAveVrwF8Bv0GtpJWmLgvjr/RikK7yqzqjM08fJpiKiLiuwjP
f3MP7ZDaKxuCvsfaZC4tNYodZiRgurKaNwhKXTXczNFGYTdCNwAcH9FRxJxJ0GDcmUwV0IyxtwGJ
kF2krmp/AbqjbsjcwWYb8UKW+NRjexhrf4pWRbgMKjSjbUkTnRvp4H2aW/SkGCb/nnDhhP1UpGUK
I6t8q64gIQeZRDm64AAwShi3I+UXAwfAMcCsucG/9zCZRqq79+yBpXU4RxHpIn1pGffZraTmhlue
o1AwK3UbS0Z4K4oG4wZ9IVYqyzvlfoAXDIWO9Finz86cjuGw2UTmOapOYRIT4TYjIt/pTP1JzBZn
7lu04ztAngmzQnzOQ1+SNxRixYVH2Eiyhg2eOjqwtDEPoXgDufRtC/QpGles7mrTnPQIdMDAmo1c
c0C615D9TT1luSC6caq7gsqvYEm46tGITLHuHwoVFTCZr/khuyDvlZe5MAHzVW4mMxvIrqfXwhOH
6/y1e6XfzYktQttMpUL8oSdrRbsTKS05Fdm/QkqGswbBXy9R66ZcMxd/dNK9t4DVW6EhUnqtFoQX
CaTcF/T3GcCTskwBN0ccOlM4EgWFTXE2M6jbZ1hRRJrwTxKLFivUsfIiMX5xXvAvtY/ppRDs5HH4
KEc4xHkfIJ180dk5fnWn/B2WyFlnlVeHwNS9AIl0nPMpdYdKV6MQGMeeKMcJ1V9Rtwswwezdo1W6
5y9vJtVG38xj9++7oYUKVRcSNZO2orDOl3k4B6XKMuqALfbW0f19t9osYc8+Vt1g5xyY8vuYSW/E
7BIVonJ0m2yYuUFUFt7fl7+X6wX9VGa6Vq3+33/0ShtMsRQ//feD8vQpQovDRaCjSlkUYuFKqfl6
rUdNzr2//54PKoY7EU1YuLaZlOVotTmwA5n7Hd6J1WvROWuUj7YGXf277KHocu/vSzSjP8RYdR/i
9Hb/93qpXzFxeLl/rwS5+DbFlAab0+9lQjn5UfzvW1TZO/WIcqe7meeQ9vpZm9uRnPg64akGsf2N
2BPujfjC2heiaakNTMHptddivL1qqlN///n35e/1uCmpfP/f93//inUq9VHb30Ce6GbbwFKBxb0g
/5H0CO0wD459pMWNYHrwf69VXFENHhJ07t+L92L+3/9RupwK7z16iNPzymbdLlhQ2ggLdae+c8Lg
2Ovzd+31LxmWsKBr/HP6Pp8mXNGiAxCSAHOWcAzdUqD0Pr0+xEluZ0Pjp8h8lVk/OH/TaJ5X7BMy
WVmmVfTdaRKu24Bdo3xkavWYy7NDmWo8U7VX9mMcEza36/v9TeLyHrEFhaoZ5QjnorpGfKSKm3mp
YJsbA0NIDfT/d0TJAOMQOSKy/rtPWUdJr2Cqr7/fEa17SwI4iHX0tFFbwc5rOfTeWxwC2izuqPlg
acmWPk8Z5SEV/jNNZ3MYxtXYCVRegSLmJPOLGQTHWTaPXIFqifyWiTdpKfCuOtR763uJbU0jwI2l
JFlX2+q1uNRl5ZaoKAbt8zUbLlVxqID7iOy6HvxWbiy1xLO/QNioMbmlkloek3suSN+LLlsgIvrp
KpAH/Y7OYvqJaFqMb1ZlN3uvc5CaWCw5nN8QHfXRVEQip1qnBZPygpKSsKXGI65Bp1IRsJbTdpNu
IZew753P/ikBxc3uBf8fbrmC+iwVJFZamn4Ib1sUkZSrOXj3qG/CmRN9at1iX4tQeOO+PXrjCzlv
qKa/UuRoQ0inaq1mb4lpuDSi2F1EezHHUqDLxM9AkTmv32x4tbqKBZ0z5z3lewkomy51u9eslaz3
NIFD6Y19xVwrAeqmcuALSkKR1IUbUV1XKSq0TUL5lkJgl+Wlhx/CS73rbgk5pxFlxREBWN8q7hMJ
ioAabwe5qF94h1O0E+P7RzuOp6YCEEw4bPPMl6LESwMYqM1FnIHT3X8kPX6qSbMsgS8l1O7qorC1
Fz1IArBJYZgiGyECB6KWHyZklKXe+aIoDxRj93Grt9bEt6haP2uFzH0JgMxdpUKjxlpAUoBwmrcn
vFCVRZKGg0M23zW6QrOc+/sxL6j+6x25ejNgtRGGsxrZGIyElmxoPq6lGZ4eNAj7TdUeHm2q22KR
kKXFqzlkp8YIkRFfFPjQ8lZHnPYyhp7s+bN/+Xl2vKN1hYrf3GDPK6U9baO1+KEo0FSST138uDPr
qoWfkenNx20kTCbgcGupoMfdOQT77LA0n6/rYc0nvPP1+xah7ynojeIq9BmdncL2FgbwsSy9tKW7
IwngsZDAKIpTcPrM7v4sQ6rshfFWVvZh5xYENZm7iOwA5nLnxINXwvlvrRceSZTawSzAmWW8gABG
1xo3QA/C6CII7iHtTObYHbkxhCzyanzMAvwimHpmrKy0BiR6Oc/cUzKsKyxnIj7N7DQ4hwTGqwBT
EfA1rMJlV0LPT4ahAowACW71l88dtLL71rAcd3QFvbMrSWDb4O8rmW50LT0ErKFZNYHXxfZdsWXN
DLDmyp0wtmvdwv0mRqHfgacQmi7RIIkEmEivkYdzZTe5X8aTAsdJKeOC/OfOgoO98ERlI83XhcKS
Q0XJ6gJrm961lsxCp5XGL/tbPUcubVcy1ulWIyGqcVA5qcieqUqDKyN4ZgWzRPbjo7tp63l1aqsr
Goq+9tV2I0EsYghCq0g3i+5c1X5b0UFqNQNlp9+jvLsP6/HuYwXUds939cUTfUk+T3tsti1US9lZ
oPRmkoM3Bl4eOC1dIzE9hT0Ko0paqrf2qsDvwDbuvlJ7CJZ4EBnJVb07I2yb1hI6F0vOKnfTzm01
mLPQwnEjA9ywExUPDxhsZ7ZyMdop4zGZ1GMW11A8RLomF+s02UrkyrLLB3RQ7BpDIXrSzbd8enEt
9PAeSPasqrPmlOqNEslA7r6UbUBdZuBAX4+lV7arF/7OdGCgMu/nIKhk70iU5W2EQ2bnDpLPKo6w
1AOuRY9UTJqRLLQSPAhgAXerCkk+nmbIeDKXrgQzpgUN+3o04ssKGZVuKsOaJxlUtniHxcAxuqzm
X8nilgPCxsDTrvDk5lgHbWsxbbjKCmoYZGBElIGX7HS/d8RtaCY7YZXbgGqfB2ZgRm1cXDbIwHhs
APVH6R+hrCYZnYizma3ma21itHaXjO0wO2p3TNydNPZz+SQXH5XPsLLcpNuAu9hIJwPAD6N6LJ4B
FX0uXkPJi1u7zbgVNIbEFP65Kh7BTmfveRYPeS88MwS8kL0pJDEr4brmiDdObe5OkxurBGN+RFqj
rJiMC+HJAEBTE84cjCO1Ej6OBYmu5SN7qOdw0/rVTv4ZfcqqZ3JA4anJ8G4ANszs0fviNaQ3CXTP
bfOv8B16UG17f/ZYJrtopbodFRgMl/rDgglNNT66MMQSn9YATYsQwzW6lWUybNf0MxBK2KAWE1e9
CRiPk3hP/cjrCSs262uJtJa9AYY9LZCIobQbPKHGEPYiKfOds7Y5qIKBhJmNgGknwMoWftjDhSnR
b3av2E/jhvqjZNxx0ZqJGGtuZniQze74a9IPjd5CM9EYO6tF6HArMHZowSPNONoqGgsa9MkVyRWO
afkhw8cLGspTPSRnKhkqUzNWriJ8Z26lor9LFkK3Lmj+oNqL/lynn5V+0xp6zvLTKRhBNN4R78hw
+FmvaQWTBBcuHNfGslk2HTLdZlI6CtSrkJq6s1nqxLbY4SiONVg/7b43IZJBsnKkzbRWWpxrTMhn
i5s4+1awq2B2aW1GVvQb0OxyAJfsMrSrAP1RDxMWC8SOeh4dWnLoKDo9wcgq2mgXC8e7dpCFY0Z3
5twNdRNtFdbiteDPMQQorJJAIbafPQdSeLsD3jbKNQR+p11g9yPJJ7XZsWsMDHHgCJJf8za6VRUO
LVwk2j92OHbZ7MSiDG/GZo6Cc9NIvoWrgY5QWi5oFxZZOJ2nCMAoKYCAdRt2kQaakrrkEhhdFUep
GKqSXRfTBjdt2PR3z49sEVwA+4agrWvoHuC2kF8JMmHgsNR7d0SklZhcXttZYgQXx+TY5t2EzmSd
iCi6IP+jBWGFwOunGeUMWvQkLmObiAlKOCIoykJVimG1uJq6LwSfewxeGFhAIjfT0dZpeiQhrnEW
QISYAzZ0HX6Itc/OP2AlWNKWAyH1c4TDQeFPVvdKu5/ReRChFGXm0uSpocXnvdAS6vMv3AoCYcnZ
10rm9Mss9856Qw2aboNMF7EuoQCcXBo6eAhkudtx7o2VzYr/W7/tg0vg56LGzwjuYUCBpmnYp5gM
C0JcPowbQoULdxSnHw1eF2wraM4YagLF4TgY28F92kCmn0ekUVh08QCDYD71ZoaROf7N8UqAfIJO
DFbiffpBHkT+U/Ik0SItrBrbMh5aD5oCvM7RuVpAx+bsZaBxdsQkik46ncVbc6MLKrR/UyWHeVR6
r2Qamjd2SwXSdIcb4NZlcA8AInAmknlut8XY2WWAOE+m9mDvYzx6Ekc9ojNs/pSd0J912WFcIhHF
2Zrb1hDnMve6DQ+Ve+YOxNJEWcjKgTEqo9vDF+zC0cZOANuAg7Hlneh2swmBg3BA6/CiI3KY7iHt
HY3IIcbIaUkcyyikdCPidXUSKmKixNUkjBE6kGApcNKjXWRdtTXzaEW3rQxRD/R4HDHR8fIoeeZY
ZP2w6HgHRAT85wtbFGYSLquoRB/tQ7stgN80c177zFEeWRc4SKU7liJ+7MBDk657xdxlOk23jTav
mgaWozb9Ya2FGF1PMZ9ZS0uEATrFOuDDR0HBCTNXCkpIylSGMLUbzt9hKf2UPwWCkz0JDScMdPjE
jNVV/oH0c4TOzMXs2cLSD1wCikmRzd+I5hpMIuy52QKAdNHDIppFkMZRg8M61olU/4gduGkESw9C
MCJALiMeJmWnAM6EXxO2+xQ84/2imIIyQhSeHROax0yjBm50xmQlF8KUHY98bAFLZB1L4ZYtrFnp
MaWxtmAmd0wTAr7O0jkk+Md9MrtgWbNw7xWFJDeG5sOJjps9ElLO04XVIubELnphgcjobDMYVfYO
z3pI9lWFoM3WOwtIvOwd9hXCwzvxIm6Dlcnuxe4i4/mJzywSK36A69rpkDuwmlXowrpHjMdmC5Vk
1CYhMFMc8R6rgkt+l2uu6w5x/6+RmiY40cxkhLD9Y9ZKWArZPbSlAsTaQd/XsJ6hKs0sygRp4HKH
FAxR/N2JoAJX1blc9pUp0JnTGhyjqGlfRbi5f2OiV64RKyvttuvdrlwvCNaYp++1Mt9oo5ehVO4s
PmsxbbYws0y53WnKSc82eEvK8LeDkxSyPO176c0ii+nZfLQClrDGgLvcT4qq7krkzFVx36Li1N1W
611+ZZB9ug9r+xfkqxaiBPacwTIczFj2J0kjfP6l1OOZa4NysMUoOl5bFOPXRWwxGd/qVOXk9+IF
c3VTDk5arWelo4UnOXQoruIbzbd6skuw6KD2QjsiJsDChN2Na7QMUgG9A1sN2BhQ0HIblhUsrD8L
DMBC45t2tnSZYZFTsb70K5zdE8Bat4epZWevqd3Zq/DLCxV0mkd1427UHMz7MLYqMktHBKfwJsMS
YgL11NqF3DCJpBExTRZpJHhnXLJgMyFrhHzQSN6gWNjU4TWB3zT08B7e0rq1IlgsNBA25oZpY+9C
BZT3FHdUYyn7431/6GjCQ1sGzYH9AKJeI+wzJDi4WHJJ/ccMyQZEJ0eEtGes2TWwmosWE30Pgxbc
WbCt3L29xhN3paOaomtf2Xz+SSatrpaDiffT6q/2R5q8XXi6P67iLY/LoI3BEndZA/Lw67s6J3sc
L2BMUEh+/WIvB4EFTkQMExADzz9SGAZIcLzmgQmVW/mXbiVv8UVjFCwNM0R8wdSykHgkwxMJpNnC
mhauX0yrY96FXeZCPJPJRui/L/W+euqP/CP+iIFhvLuxBsj50T6GQwL3jggfyBJqEPSHl4Oc3cKd
xEXBiGnht4MtiEMRyxoBd6YHeZXsag3Xef89rlrsU2arHgXjMvYLNqzdHE4kkfaTcZQp8GBlRz9p
j6a4HzATm19K+v9SiD5Iivk0mBLaBqOI3MDabLX9ZrjUg3wYV7KZfk07O+S1Zpl/5ZvghB87XgLP
kxcb5pZ5tSvOH/A2ocH7lYVgdD/fhofGzvksjT/SJdxqGyQ3u2w/s+ZWfoCGkpsvT8R5a/ynHmi6
vJ/5lCzZMJA6Gfk3o774yU7yB1Nags26zax618Cx1H5hFQYW7BCEBLo1EqvkRnr4mK0RmqBVA3rl
7PTohWZ868YNM5brul99nPBUMQ5OuAHDoeSxrXAJPG11g53bLS/BPqB7qJVYwj46YTO9Sj4Fr7i1
fPYFzkEG7PJMP8tPWsHbvbEk013TZdLkTjkol3ezN3KbuGnFsVE8gJZ4iK8fLLWt4pwf9Ud9aj5G
VpINvNsY4mNx63nEupPtXh/xJuOY+CCtmnIDqrguBCl3cdYmWqCBOwhVGw5tOA0cyi0OpKS1GAng
9Wzzi8WVk4y/VDNTKM4f7R7fjguf6BMTGOzLJhK9zdwcD7IxCXvJI55Pr7yged7WdLu+fw624r9+
BDeFkvJByDggFsV691H5HK4PbiQ8nFBncZrA7APBh3X7190iuKBzDb4R7d1/5rJNBppOCAVtIcCV
zIFpR16/+RztlwV9zsY5Ek1bRTYG7oa/oq1vhp3goPvIXTCD9gpGgGYGhVFORwsjRSHniLa4RSwb
fdP1PvoNLtKO/nun6NJ8Kl/qkyshJ4o4hiVzSplIyHkfXoSa8dWVMJqXvFw4HYI5nvjiqVESeYBS
tA/OfO02Hd3HQTCiq7zPHoRJhCtkSTXx8lXaq7AAXzTWMcbJFIOwQJmcs+iigaUxvZlpjoo6ysBx
xAVM/xD25ElT7HAe9i2W26TJZ9ll/TM35Ck5m8aSM18nKmew0ILC2cVJw8g/mBkkXLiGf4h+/8A4
Ge6BcKsfw+0FqhZwoWo/BRVkm4ToPuYSm+i3ggycLyWKrI83IC4gdr7kczPJBGjiK5dJJgi4Io4o
VY0KUj9qKaYw5JnkN2LLovM0VUAN4zZyNMIeuwMG3WgnIPTqN17PvlrNiq7MsGnACLH/82lM3u1s
U5m01/OUJS5V5vhNcLSdqRRL7x79fDyclt3RLL71A/bqe5oEr3SXFjq4HRLT4w9Dy/LBR6VdPt9n
2aFdmYUXIU2Uut3dk6nFfGfH9ig96o+F/16DpJjJBWMT/TCOcCTuv5qDNEC6Qs1bHLGd3Is3eJHD
A8KgLRCViPgDwF/yKpva9vjT/pB7QnqAd5ZQ636gkug3yoUywSk+qT7U4sLDJ0t+JAfrr9MLwoEF
TiAsQ+YJ4oELHn6vHewcfgoTPQgHm/JGiemInGZJD45D5aGGvFLM8JMPzMZjCyc1S/9uj+mTYule
sx7QMC/pGSHuqvqCznuMfKzwNnNX34N67csTPnBHePDVQa4nygYvHAC/8HQ8wXC+73lm9Q9kfx1M
CZuQg3StP8af4RF8oeSDf/mD4Zs4qYOgSOenHpriQBi6wveCrsAOTTCf88uA+c/MEOHX/gCjCsfk
UGwyO/Mo+T67c/ykUAvJwkPvfM0OqEX6DXJO571WP+8H+R+S9bldXPKZcbfxQz8nR9Va+PPvQcfI
b6nCu0M/RepfkyLTWHMpK2alEaMvI3w8UDHSrbImHdmpwXczu2h3r4R3Hx5piDi896L6WY27dN0o
Jnb2uIQpVnn3KFHmEPtA+Tl6sx/E9PLcmevbWljXLwvr/0y6lZyOlKrH/SgeYs2NVAA1il/bMEfQ
fIgkDEztIaECidySqNOO6IuAGxcFkobYi9abZkvHIIxNvwuQbPIdg4IsG4Zm4PGif8QTn1QvaV1k
1FR9CXHASCDpQYjB7APEaKNscByAfmxUqGuvgj+jIAy/FSNFjm6WKPGPoX7CWAWwl6bNmPflp/Vt
5USTvtdiHQbXmqyBCkWzApKUkeCwyV9jMCofrqbZrJEVo2qC2QrPDDkhuwhbJD6ON46aAJnNmV2H
hd2zC/PJQIHSnlWdfk4bsNNey49kFx70bfbIP8fj61/ym39mNJsC3uW6kSZD6VkBkrFJxdRsoADh
cXu8/8w20aNfkKzAmVpNGZHM9QtW7V8QVBjIHg1IbQY77JLtmeUGtL1q7z6QZ5ZuQKtAIPGOYB8E
XBXHYyn5YLmAt/qWf1YgM/mxKrxetxJMQh0Vd/47aL+r4F9c+43kR4UD+F6Rz2iHsNkBwb/h9scr
lZ6HpLfDGgh4xBYW0KszAUOnW0A40eP5DgRgTUhZZUdgXw7ANxg2wKAeWhSGR4A+toRmj8sSnybx
S4Dy9EB4G2yqjAGDyRQop0RhRXLGkUcyN/r3o44Rxw+Q+guujbLjNpPaj+h6An8H4JGz474CvAXa
oAABxkcZBhCUhLC4cl4v1vABJ2wOmSxZ1a6l+zVmsIvVEJtghGC/E9wAbqJbGXw8tqEBeX6QnOm9
4CbcR/ub58eEQccu33lnsv2CeAKwHL++CqhIY/dTt1tVOM6SQwgDEMQW/0Vy0qOyfT/nRyzSTJiU
/t+fFQ/fojOBB///GDuxV/vTH2Et3NKPliXwGBQDMbubbzJrXEfn+rP/pAHyvj3FX8y/+3fDfCMX
vpJUuHCT7H5Jj3ljkizVFt3TbdhddotcHQLtleAFWivYCrJmh0OXR5WiRpsCG3N8qMmlIQvVaUU0
CUBog+F15mwt+rUzwLlHKEjOcbsfi5OG1xk54AzZlouLECqc2CzBConNegy8IbSFv+RlibZZJHYJ
XI2zxAGAYw50jFoxhzx5SBr3JR/eIruFiQeLtlH2pS/biduu+7VGKE3YP4dx80yxfDdU1H2LKQtR
dBtfA3RZymDpeHwiNmRr2qqedtBP+VYyUweu4SqhqUryEa2jdUf0Tyur59ypOLGT7/5X3AKsE/6/
0IGg61zWLtZ6fr7p/c4ut5TCOP1dxaLaLnswbjxae1vQtyjhbsP16KTb1mqt9PreRuv0OzwGyAcw
ln/oR3RLU35EFLLEN9XBEBSnbOO917/0jeTW/rBTT/dtYOUEveFGPxK8H1sjdsPzwrlvSXo9FHjW
25M8zs6v8dHEbH7RRJ+quGAoL1vBE33Qogn3lqzKDywGGFITrMvBWOxFp3XJPCS7/RfsacR3kvfy
mV0sOGG/u9dQoqpGEZI/zxwSCcBaek/+kI003+WBOHGJ7tp6272bnAquNTW7b2SZy9J5OYCMS3pV
QjxaCmcwueRKe90LX206oqxR50ByWnZH57Wppnz9fiWItWvvzUmbbeebu4l3OM5VBsJikw1qTWax
ivbFTnXnhDAsusn9yg7XCzc4FQ9pv1in9mDjdXMID8TahS89WaO8N1O+nNaomf4gb8FggJCeAolV
XRpy5G+8KKwW3jvtpAqr2KUeMK9Zn2IPSJYAbrbBSdJTCU+JwvUXujJLpnetxkHQH6KH9mS4+DG8
Icpl8OgfFImI149s5eMxOtWUXt7G1G6cWF/bz8gbms14vR+JFa1oNXOoAy9pz8tTREexDy1k67B6
yYFIEu3FiZ67YJwzUo30Q19yLF85Qh2w/WtotqZAsYfOWTb0XUs/Vs7CpcS2fG1f08zjjUNX2+nb
2CZYndCWjci6JvnxqaxaLPnQL0EYacJwxB7iH22djzTrBSQgpV7m/+b23U7dqdHGUnXZSGi+WpFD
lsvWQBnEOGm7cB27pUsxxy184n3WiEcK7KncUWnfyV1qL94kVutL1MuE1f1YX/VtagurD7jg3/1n
Qm17VdqqmyJOWkK/M5C671HuIZt0SMlW80ncXXzHLh7/DqUJgyTXoGHINzTFObo1mDyOOqNsYQyf
6ql2dJNN+jWd2PKObhQedHpfW+EC483t2nyi8VoeZksueTX3ws0Teq9NfyQ/cGYekAffpevwDOUf
98P7oTAphV7FR+k1W9GhC7ojeqJ94XnxUGdb4qVV60dX5cgpZdJhF0MEnG0s2igty5V4VPF+VF35
pBwq6n/P2dfw2bjVEYjJaiyYu3azokT6jJ/hvv9dfAZ+eoIOol4bFwHVy033yHzCf6VuSI9+06Ap
wQuIwq4B13Ld/2oLI9vmVmwN7vwFGrtckHqolMQYEYAEQhZXdNQltiRcEKr0DQ5Pdxt9u0nZEEwH
geeK+PKs2703WHSWQOCJyM1Puf2GbaL8AbzUXHGb/Pa/4T50F/8EBy8i5tzLjRzZDzw6ta7iXbKh
u8eaYuaWbAOYlJ2cDhPYjcDz3A7OQNOnmCkCFE9TuNjCPue7cTU/5xGXLoKsr8RD8AsjVLMGq/VA
h49kyWZhYsS4wkfJCEwsfA15HfmlRcNMBx+E7Z28z797r3V00WibRuxHV5dv4cSQsQ8hgVgK/15P
KO5Kb07m2bBrIPU6kV9siW7pqW2ofvcsd9EBLNPpTumONir+e9v4Fc8o2hZbFPN2b+Jyakvc7Mud
2yXXPvIKMLAdEoAC05YrROjplQKV9zrnz3HDHrGcbQWLJUP+f4J1QQfK7KtGkWKUZ+bcnsoGUcmx
3BMjwItJHyHDkWyTbCX/m/9i3ECn8BRh72KX2qOv7WtfNCft+uTFTpbkSRZTdJ9RnqVPK/1sjcqe
Luu9ls7diWJis8MohyaRdNOQEbS3U+ZTfcjXakuwH585652ZnwEJzOziWBC8mtpaZeI3Uyt5GtOi
pAq29DQ0yF738FyBkwgsD8U2/IxveGshJL57rd3tX+eFJTl/k2obHKV1dCDaOybHhr5C0JtsEO1d
AUCgb4rfifKyy67zreCPXnDsmL/4kRXf1RYpK7MaEl/EukqX+aZy+kM2GrCLlUO0Q7G+pCJLtMUv
dhYiW7e9qmTmil1dhjWJnrZr6azBFiK4ZNnv2+xL2tEE1mwdaLVmdJH+4aucn6VPhTUk/CsZh9tw
jm93u3SpxOIZNv+Fij9tMyijQxz0jchJd1JodE/8EuliQzLII2i/qq2G5fU+8RN/7t0P6KLZOoPj
HOjNHBxcuu14n7ooOSx4qzbBMD0C4hOoInRbfCngeX/Ln9Lut1xhn2FV22wLmTTZVkdhV1zYrMx0
1W4xgAizpW7nFrUmiwDdHvb6IT2za+wFvCnPJCWiKVMJMMav+UX8xs08fr7X6PcnYjp/81Ntzy+A
EP+o52L5o0FgfdaX4rf1FI4IWsTgVIb/AYpynbaErMAtzi/224feg00QDdcuqoUqZZd5wRYWBAOo
H3QVGwxj+NcfBrRQkAGN5vb6Nx5/txwHEETBHqAXAwVAdF3TNMRWNuRkbDkRCCylxdnl9Tke8DHe
t5zckSNegi24BRlU9w9kgCSL9LRFIJZOxpxhY1ewwJ9EsGZh4ZJjgIZ5/UF7jiz5uco9IX/Au8SA
vPEpnciF5mC0+4q9HOpKka5I9qoRUZYLqBWJ301k6wCheGJgseXUni/tX6Ri+M0Sn9poCznjek/c
RrgIU+kPLRkfW6ozKJTNi9zieTxBOMQR0g0TqxzCGSTsyaEcTys+/IXpyR4wi9LGJKQSeDjAYMBZ
Gd0RH2RRvBMgH98p0LnfRsul4engtJwg/XWxqvzoEX8EVnXKv0C5KImSpwAMkX3EP/dtQqCw5GzE
GNJfcXrt6R6JrS4Wdp8YyUonbpa7qZnwUAgOzmK1HJ0I2Bc6uBEbv/9D0pltKYpsYfiJWEtBRW5l
lkmczRtXmmYyKIMiAj59f1G9Tp8eqrIcIIjY+592uogHnqBWgHUH+HOARHLuJGeu98bY/WwoCvSX
i9BLJzjygDL8dznxs4jyezfyHxZT44xqbwyxQXqtzzTesF3O+DWst5xj8Kg2k2mD613PbagUHU3b
4vrUD2RA+VPzQDzIEkedwRMboKrAu5m63YEZ14b2o0b1lvjb1evEavmjeor4oHkMYuaSPWrdImQP
h3zXXhzFJUZgNazVEytrCfG14LkLJAeYkN2Q/UvZcuhJm+SPf5y/zjxJ5ueYfCdhhNQQ/Kmiyf1Q
R4Nbj4PsiF2lWuEPWuRrauR/TTlCCqhTMljw39eWnBkgvbBvuf0XtQdtVcbNSpTSkj2lxHkDnZGc
nXqt+9nTBm1moJl4H/2SMqWMFeZl4T3Z0dtAC2aHBJJQh4MNMAQGwOCCcaMTRkN728C9LtJfomeo
FgZqYZC/HZfCYC33+eqPiWLsMw+HhWpg9oQ1dWZhrv91LgyA/kczLfl0awfpyupsJ5RWrSeYz9Qn
k0A3RgdG/NC4RaxOKrEI9LL+ev+eL7RUZQDomcm76XZPErqprDT37rLllCsSO4EGUXCbey496nw9
NbF70w1yNA6cabJJ/EqUbgs2MfaX+cA+NvC7Kp8WWb7NBo+EnotEv0B27E5xarbB+bKMEBmWm8wU
p27zLR2nnL0cI0flWIVt2MTM3FmO9lMnBbUjAaMxWjnAorvLvggiyTfDTvFVi1yDr5qxrbgQ4df4
NL3eYvojNA1XjFftCAhhHNgjcQcy04jOSCzGQt3Q4vd4yUUaxsAynH3xWO8ndrqdxSxoFCjC9EpD
0PKEENnitk7jCLLmHHwIr7DJ2MAMElaOuFLqCs7PRzu+RF7jVCYl1DH3JUazIIo3M5BcIAjRAOQ+
6W/20+focjJ6FJ4RW7x8b6Xb6XFuF3tVW+b+5KtZYoTTKTuopFQ/OQCmj1foIKvWonUA3Hr+TDeI
DwdKcsoI93aRfLEucDlZzVJazZwatBqKwEIXaGYmoxV03FgEGXwlf9Mt+Ws8qijmeH/OmsEEl2VN
cr94jnvim1i/o5AjVM8Yob7JfXYeOzMGtzjRdFE/EqPhk8nu4tzm2GO5SBs2+JzG1ZqExOjGlOhm
6pNoa4ljkSpoeaeq15zbAXMOLIJx+xaF5fsE4DWildQMxa3ZTFBAssAH+qLMEhc3xf74k/GSyhZd
F74uOpmXPfERG7MVYTVyxa35fq7v5tTFsxNTgEMabAmh8e5uxU+kNkWCWfvptaaunWGcNdPVzJ4u
+E46w4tW1G4scu2Cj8yeMXOG48J/bTAD3uG5vwg2Mj4eU792XTD1iNEDuQWe/RzehxytxFi4gCn8
ECoNO37R6b00wo73wkOfX5h4Fry2gNwb5cwMogXR6ijzRCZBTzY4d57DrNLTDXNlBBpsz1YK8gOc
MlEbJh4Se5dpGEB1ohr+OOq62lVx5skmCOUClISSQPOGm8ccNfz8d0nMy2a4GsJpJm6KT/cvW4Rn
TEV2kdqj0rj/pGz3iLaOBPBYTTjZ3ZyXS0e1pfgAl8z2xb7gv/ANeW3Q7DBHUS9TVyVsaFRYwx6B
Je0TwaX++ED2EqpvtN7Py0tlyCIRh+SlMHCK6bNiCtUUvmNX/aBNtKfr5PfJlnQ8O43VqkTi6H08
OlX2x0HVRSPwCOQ9auGAozlCuoa/etEE2Q7jJCqXPSLolbZ+xNly5s62zHfGy07KBSnCuKanLnNe
sFbfHFB/riptU1NbYvSoW2/JaVhmJvZf9+ySisxJUJnQP0wC5rKvEhNHNrVVZWOngLY4u1MT5Yn1
cuarKr4tPx4Ca4+YOId7Rhhf0uupZjFmZoTkHXsv/FGHmVrMTW5li/iLodJB7G9f2Rc/TUznHHEG
LRuIBtPlfovfW1B7yEIpGj++vJf3wze1vZdHVQCDHaSbG6QCyRmE7zvuhyryyQdI+YiFPQZ41Me8
IXhgTmRKrHljp7EZDPFaZDGTk1fFNxHA7b75rrfJ9yRQt8AKsLBoHPI4Jh/BFgUxeUIUDUDg1vjw
OWTLW/xgO+2bDS/d/N6+yui+qXYUjgWBT3RwtF4YTzFAiBBcPpfqzPaT7y7k3T1IzCXMbR325ptM
O7Rhy2LNYK8dWR/07oinGNfSORpMBEcnA7TnljKPW54OlEPImkmGCOg5EBGe9/1WQRH41jMs0vhn
UeNnZNO6qWKM9nQF/Wa8VRk6z35UGmljvEAlGUTMb/hT6+nfRIYlS3tEgct8dNzI2xvsP5QyZ5/6
Q5VMcd/9yXRcifNYi0tHO7OauEwID/v9OyxNMjimZj9ycN007fIt2xNyyHDaIIJnigZzbGi3JnCl
+N8KJOWFHAwlyWbask/u+9foHNzB/plpW8/MDo/jvly9XfJn1xAWztzFh8s2PNFpcTR4iJB0Dgcq
yW7hr6apQb8flm7mNSF9PafOfHnb5z6DNFxUy/rHJ2UiPC8LJ1vS6hICyXHMsr3ZGffGY9Tp6sxk
zZn13BbrD/ExqyZsvrP1GzwFLGd8/DBXoDALB+2QTXbRU6dT29UeK2m6Jnb/F0M4twcbOb7o/vCI
6yfJOx73Gw8BdNtu7KQ/6RH67aCKMY5PTwtZHulGWj8vUHbbLMAUGxIlH8qrxBd98y1gt6JTxIPa
uUTDIi6WjGfEN3DaX/UCOQaD9zpkMQ8FGpFfyDECeu+HERU5yQpM50RbhQocyhVmFYm9Mx2ucmeK
Kcx4cCiTgIYYaDxCN6c/MzMBIGAYPFXfsVoPXynOEpLmHG7WCxNlhr15MeKcoa0DDCN4BFnrQjk2
38Oe7vrEPNcH6g7cfUw4QemKrJxxxsSOEgRF70n2z4JQ52fjdDLxwL8dqQQZC5SMQLzdOnOu3/jT
S9J4YX6OY2WvHPnNCs57ajyNyZIoQue8FAQc7eQTmQpXvfqdV6vs++FNAcsmNgRknDi3tfZDY5XT
DJN2TBt1hv61W8YWtfZsYiGSIr8hpoClyRXEuRzPgulG23x+NHYyWr7CJgKlHCzqXird8xeZ2CmD
cii0ZSgXv5f9x8AUJwT2MQwxdQToGH+lWxIvN6+VMPlK1ozkrcLE/Nb/SBs+TslwDkz2SDj+jeoe
Debo4ySMJl2QGv4GJKadR0HMzEbzxjw18EAiWhsT7vlNJBbrDsa9Q5xnFiXprVaJPX/A2YXVys1y
F4PIgKigMLVqmz2JhTeSPY0gRsonoDFhRH/FnssG1gDGNQxmj7ZoMOvBulcMDV0WDx1uTiWIF4fV
h2Fb7jT363wnzW0ivisERU8ae7JH/Q9Y5NzOZJwWfsGDhUnx5jyrSHvEzw/G7dX7HMB09iBC/LwW
JKXXcCWYlkxDNDE7cAXGnN7xz3pMdSZQci5vm+p3JMeMvpCW6bBJis34HL3PkcznOoeT17r/9/IS
wQ4Y2h1lsLipQCZcGg5blXxsjP89CYP7po9eM0cDEhOmV4PrP27M+sy0Jx+6dcjdQWPI8PbxWs/e
5C/s3vNddd8874iriMZxixc9fCQnQT93WZo9Dm6e7WNNYpkEAxvIJJ035hNk4umkDBBux6en6mhl
xHARtYzkhjbaU7WgYKboJ2imnkaUo8ZmdDm334W8bQdGc16TJCiHcPK81MBZo/lmMt9wnYB36N1v
f7CrULxYtDEsvki8YcPbd8uy1c9ftP08G5O/+1XxefrI8P6mX8XTW1e0twzBIBqLjd2WCSgrTZIB
FMZmkxhAef43+6lDpn9YE3piORiFFJkAQmQA9Q8mzSzHwNwz95a5N5y3b2g7E3u49HCTj8P6oZf/
JCZrCre4PIqHgudixIY6/24+QanwFugNbreNDLyf+fxo0jGdyU4J9hzZCXAEaDULUWKyzrKHCLpZ
6ZPsNa+sg2cdKJTKRBjMyCtfTvIl923MfDVgN5ABsmsTc/xwM8bGNNXPnIc2ozfjDxHDRKS2AqB5
vttq6s0fXvv01X51VuyzYs3VsHvtsnwzOfvTmavKcLqQioJNflrQmRgzobmLzr/PHJVpdoWb4Rt5
mvANDf22tvhsXgqzDT1tJHCPUWVKhH7ILqqevjXlOzlI7luyYaAnX5920REDOrKmlEWpRWmO3/Hc
CyhFLXyIU/5KqL3u0D76h5B2Rr8jqMEdNBCAj+9uUeBgQiFBNydHqUaAtCEcRyr38zSQMgBInXnv
MzOV0DgZY96ffTq11BRFzkrr0FHqPTM78FCQjC/ZGBpwcd1FMoV4nRQnAhBnBhHt8J/8YlU6/alW
wlFKeiyYq8ULnAlGAUR60asfJQ1ilxx3WETtKoGk5ww/ZG7SozM+7faskMnj8oUQy6CUgWYfA4No
xMgYozc6cQOSs9TWElUggBv9fkjsjQoAi0ELKwqhUXJtf0orEf608FUSyxO2tT0TUmSHG6FmfG9O
UndScNT4ZevW6j6ZWNwPWAmZbJXeupP8IuIX+Dyu0joz2X11yzFvPTN4J6DiF2laOOuwxFnq1Ocl
+c9H4fJicxwhBDqPN892K3d+hg3v362ca4jsxP2fKzYfkJazZ7oa1711EiV6wZPUEO9YMkyls4XH
p3Vo3hESZQdmltMk1nCEksXWCn6Bvhyz/kba3g7Q56BTqRKem9WZQ57XyjxkBPAKoFzlD2uNxpaP
BFxGLyqNUCMjvda7wUBawacSvhPMd0kHCyvWDhIsiHk+RCZ8aqTwiSvPB+CT4SBEc0DD3ORCAMWf
58cIEVZbrNVmxaxv7JgPUjVIFDC4nrM84GvkbZBPVvfMY9mm8uZTtMSmZGKkz1hYmXh4DtWwfmH/
zbaShKzeK5l9OAIr8LLS7ZlzwjQ8jupmvPsoYTG3VJLXc/z5bOj4nS0Y75QMw86eSjbZIqoFjscS
l4CDSFSE45msWLhcD8lTN1MoVAYz+s9VYzPEA504yVCtYVFtICzRrsgZHpfBfuDJKpflknRcPXcE
ykNjizoBVxMGNqhDYeQCNajNGZ3ksD6jM3mVBGoQee/yoCnF93BjjupSyzwlwzVEwD3zvYxCcfAx
Jvx9vv80EU8NEgm+GBijLMMPoBwjlwV6bIMMRGkDL8fy0kRFgo8LcZynFcyslGCPxL1EOccF58XG
j6+cNJkG/1nvv8gfBDaAqGJoBy5B3HOpJRx70C9o3xEDyJtJ+4s5b6rwYAgdH++OOKJqPBQW4/eW
f+fdULKVSAOYmrXDJcmvqVfWIGqYFyOMWuKSGOkcVe3fG6NQcT8Ks+jw3j8EtCpdHySy5CE/o2Qr
DD/tfJvgsaAgZ4wlweA8quRwveMm3yLM4Leeb/dN8S+1wfCCS0SJlQufIv5KLvSzQguJBd1FuMJd
z89/1SuUijUmrTnTwabBmB1vrOPERAmCyefM7pR7OAQRrHCxqgdjFK3ZxOaDcEFYWUhw0DAiD0yi
MsDngM5QgMzz/WS8q3GkJkuZsLXP5Y0eRHvHs7PXY72UwQfWvA9w8T1ZoiBBWTLUJpfjRQ/LVOfa
7EG+ocWILsIipJDaQVy5zdfGwvVhreK/mm87+ZvwG364UxxuC+a6YsbYOFa5WSMSabwbM+zGlpZc
X5XFh0AxA6KC4QJkEz8emkThNu79bHQ5czck5rLgYXry/vifSB59B5nkIZiU78GUn+VJnRjcTjQ7
rIxaTJ01H3NhohgLC5nPp+BXQDYLQv5ny0TbvvL9TfKy2/YtrT+5PSXuUHLAt+87jIPwhfjqisx6
TsJ2Eqljb8z0UWyH71OHJjz3FInAEQcv0ptsnzbEcaCiwR173L7RwyaXDGfXTCFpWqyFgVEglcWl
wYHTHrAJCDMjGoZ78AbXxqeQr3gBMbCLARUob6fCLsMCQnH0hgLs4hoasVK+pVeUNl/n0YWbiRmK
v+YPYe7KE4LL0PGh0LgxpNHAx4GkNtuoqzxQcGcuCkv27vvGr+MyYD2wsb7QfLZib8aOC+x1Hgx0
SZ/eFt5H4hzRJBA8BKyjOEq/fFDD4fQa4y7ieYtApZH0ogNC6NSJ38A6w5+o3n+oij71bv44pJXA
rHFrocRhPCreCnw7fEoVqgI/K+62f7ZM/h3PMY9ji7urdLHm/C91YpmVFYfKJlU29/cJIx2bI6Io
7jHiK2Xs1V0s8UBqjFjmz0NlwF+AxyETxtFMogcJzIPPPeISZd11wrDFA5UNRmho7Rwhupsji3qt
6jeliFth5GPblGwchmwiqLGKh1Bbsdh4AljU5Ttg2WaNl0yDd7/EwMszNhdhzuFEiVQgQcQR7D4s
+fMvhQCVkVDUUc1xM0G8OFtKHcVZR5rIWOfZaulGDN6QZ5kHEfEv1jG2UP5eMiIQT+/zqxt+WKHo
pdkNEKVJpT+hKMLghw3v1HrFgZ26g9L+5xPj+/IOLCluCumr0wnhgGLunfw0nrBcv8NF2ib7x54I
sY6uAswUrgZGHlj3STKCKK0ehyLqd+0GdgAT9bVd0hTIMR7XSPkhlccSb8fS5Zymju07jzqZxJVi
4OzWxVn2NrkOiNOQ+42YAoeXA0a+WCSAROiZG8Y7sKNYcrWULwzj0F/2HU9wFT0DqiInRz1UeYgY
7N4iUJfoEOsLmZUhhIGzoIPUweyzZt1xJFHus752fHceGCQ0QKzNBWYfx5N2wg7FKhPqtNcCHfWd
GG7h8mLrMNh7ULwg6EJ4jtitc8DJoe7urkK1QaYZHadTutU+28sxziWWP+iGN4FnVK/alkN9Co5+
3nXxW5yd4l0XcFg2pR9cGKokHjPpqq14dUZNKHO/vUXoxLDqTA4QI+bz2JgPwsloMn5zZU1x/UEr
DGuriRswQxLWutn7OkJ7AX3ItlG6b1TZbXhnUCSAy22LTS0HO8TsiZvy7WICVRjkiJqRmCqGXTBL
0Fcq3AvYF3LvPTdfYF651UTTXTFezBEbYh9ifjjeqCD/QhnOLOFrBUG/URnrgxDxYXLLUGPxQLP9
PRxmN8UF4hmG2BdwB9D36YZY9WKZQTKPlvB7WWFS/txLf0itydPj+CFi4IYrkSKIsps7dIEzZK+4
x+1c3I9sw8rF4DZdlj80ZAQR/ymtYIKJuN8QlK8I3A+Gn5GHELfkFj2P8Hk+f4Qj5135IqwAlyMi
lh+RT6Mtpj9zZMTI/d903uIqQhY8LvddM0Kch21Uh+qgfn6hh5PIH15T5n+ip1X90eyRmnQuTMYY
0BaCLACwfCZmsq+cdCedMJ1tu+gRZRuuiHYVlDKB62yDDFnjkQEuB0jBjTOgoQp4gZZ8QNWm0xJi
IdbT3QI4QSmgMmWKA59EIuSdCQYcoQvmQ0pb9jg2hg5knPA8RCi1iYUtjanMmgtVFGTvg0fGRy7D
G45J1D5qfhpgrNwV3vn7MbFIeKLdLX8mMWhdWK7uL6dC7ZHEEsZa/JUfw8I0Z6G6YzGjUmXbUrfY
DhDpDuRJvYjQIr9iq7ZujLliwoRB9L7sWdAIfJZ6iWiW7YTjgseJMbzZESNLs33vmVM/xQ2SrW7X
3kQjZcxjoo+NuTnwBH+i2To7jCDZt2l0rhfauvdoG2xYtD1qESs3tPCNwublVyGbL9TS665PI0Zy
/6KBDICRBoHuwA6gH6IV0kdL5BkIpSq4cRLKrW7ZoneqbS7qsgYqBVHb3E70NUzO0EmYdZLDeUeL
ir7zBrLMJoeuLua5Zej8TokkT7l+InQDu9TnTv9SR+Hp56FtLw9iJGuTPZgiEDFdV9stRe+UEGBB
wzFRKoLo51WCZH/ezb5mjPKgnMa6Q6w1etKvHuDLGJ3J12Z24gJHyXq+a59IbaQIdgTcs1veINEo
DbckEG3KI/tw/zONxj/v0yQcvM57eDJz3VLsNQOOHixosEICK5noGtcC1RVOq/3bf22f2+EvdZly
q7fbqX4zJIr6h+CzuNc0iwgav+FQ8NFs52EWyZdHNA46UgZUd7aWQzbzhAdXp0OQoiIEnRn+bvvP
cXxMt93ys+qJC0C9CbM6oFp7WsqPcsQV90ePCveHSk5svunvGCtJbY8coTQtg6fNTFR9vmA7jLAK
oo8EFf9KNlOXcoplhTxd/nr9KD/5drph9oE7CwfkPp2XB5PwBvoOu8BzTUbzBm+nC/vKwIGAAXbm
aFkxVU5IHChgiQ6hAcvoXdRIiHSIbzlCCc2+76eR+XTfBsDiD9/98f05UmkD9jy3igW4Mg9Y9rh+
JvR9YXe4RfQAbn+qPLi+n2Yph5Og9LldKX+++Wv3+fXtC03ZFK2a7PA0REjr1twnexxRaRiAMZv6
q/xtLsVhiCsvDcgC91HEwMkqx2LdhQPnz0/v19DRCUoNzC8q/CNJ8cCpU1Rvw7o6yOH5W3yx9Tyc
r7lPFu4vi7EPaAOn7sP5XFkjnBOzHfrB8K4jy6cD+5zqI0l0gE+YY6qPM0Zl2S6SP6YqEpBGEsWV
Tgf5x5tUkowZmQbO6BbrksFUCP+5l62H+/xGvXoPsVPiTGPalTVBKbHGnPzLSXoOkSxZnGetx0Pt
DBdscPJ6ZH8slGYuZMRXF4/iO1SqjXUbOdMzeAWMv6aZrLwnZC7DjlGO4aZBnFRyB2t3uumP56AK
8Yh+UTIYgrVFirdiEILJzrQWuVLIG3mgRktGF0ZkegZssjCuODuOo3iOPnRuYyX5+FmIKAkV3JPr
KsfJHoXgEpgxyfRqf2eEImEMK8YMQIDkgVCxMjBYfrn9fmRpcQ9YR2HkT7luWPfU5Ws/BkfFLHHt
97sO/phMHsKbI27ZutprPmIbu4hSD+cwOlbmlhrE6ppTnRIGQS9YGOLKzMIziCb2blMiLan6gJgX
uMbN8ar8wYbrDstu2fCY5EzbXkukcVQHyXodc7f5q/bqptYW7yMFfvY9EYLHCEm+yYRrH5rY5X9+
g1T03+dZQ3wSuSTv229hqglmQYM9Qujjcp6vfRY+/ob19DR2MY8HT6iW/C0qDNaG8kPAJU96lByA
0+QAyUrEwQKUPfzh4EGuCiyP2KnZYxhC9t0ZTC2qOgNAHX3ciERsLCnzEARiieC6EhbExKrMEYw/
+XFoLt9s571fOFMYypdT2E9PXsku+K8DVeFkdmMlfmLDjHr9gVRlc7IUt5CwECeJe692PrZw346X
859kO9v065k/DZFQu4W9QI9vcgYazEoyCLH3Grc3UY8Zwr3KBKh1frCJrf9wuyFhMWNRReDPvfA+
S8QyQtIVfgaLvW4aockd/pTjA04k+25QOjCC16cE0CFjcRGbnfFwS1wjnR5ckCsuRAD9bLGoyc4M
JWIbQWJ5grUoUZ0KPe6wqI5zH4J5dfZrwAR6R5CHsfW+wAcLwp4CDLc8grDoiRkU+rj1pIkDKUYg
K2q/dj35fcQl0681s7ubBTkjpa6+CWLT72yFp/xUoOnOdJJJ4Y6qNZ4y0hpnrMQZc07tGc4C1mJq
1h/SzQ2ygbUKaR1Lg3h4ubRFkG9qoCx5SQEp0QTGQ8uifdlP9PyMusauGgAHEWVEtGE8VZ2u8lSC
pUuTOS04cEB4ISwLffJPw9vAPKHrSY2P6qSpWRTGFASftzhCZLCxPcmPzl2DyPvROM6mVs7Nh724
kdJn17z7RATi17J/A/3kxQcT/1YSzmLO+yolBIb6hiJnFkPgDFPvo7p5Y37Ytyej0yfzG+1wa9bF
PLwhZJo51FPA8xg45yMbEHy6aUcx9qvpWcDD+Ysm2h6xyPKjqqxG7x+Q1Wa0k9B8M3mIoZbMipiE
FFwFI25ItFmNMc1qbrXpsXQcarvwyN4JGLjJA7GVXDpXUiMdkKd8OZAHBpyikTM/iYnMXfYuochy
a5B9DHc49Tq7DeE/53+cqoB5pf86qlGgRdn3nQf6fr2vzjEy7u/ZF1UOHA66YPoNsQnCCvIMr9Xj
I5zKKA1MBEEkxXLt0rmb9rhZbRgn+UNKlD4n4JZhQGdcSvZsxmiMJSTAwyTDaT5iorU5K9yRBsvl
4FTNUkBQHYKiINwnF8jYaN0uEUgxEJQKGDEjZUbnwUHMe5OzBonQSNWZZVD9URV3f1PqfwrdzoD1
uuPah4dkeC3MncpMF7oWEgYFAybX+9vNefzVij6HRUmMkgGAiOc4ALM9Y0LGqj9HP0RmO/hpQ6sE
vkL6RY/q7xYVlI9k8fxD44jVol1eTGrmJBhjKITByqUlDCBv8iyj6uNCiowL/53Z2pvICgth5px2
meiKoISnahCxK6gemaKEhvSzujU+hTfYL4gkAWOYV99QElugI/bjFDGqR/MG/YDtRnX+aYAQKgTy
QT3JoUoWwOLzM/oqDtQeNBV4tigXRVOBPb9a5I8YufC23kKw+5UQvN6vqldveqYhkkyNqAGNDY5U
/JFVsehI0Z0tFE7LlqeCUa9g84I/TNlOVCYj6ahM58Gz8zTOtBy408W+h5/ugZmwpwxSf2QEDsTv
ost+EUHhPMnFjxCE4bEo3OkrAPbn2NNk4SkUxxgTvQuTANj51wv2SlvAH3JNKHLwDFJATJh7bsD/
4IguCnP+Nvh92LPH4BSyM7wZEGtPkUjjYn57LC1FIZ2MKfUmBE9KtAkNBaMOrYy4oyt1B3/yPXOe
qsv4ixej7NChoYBPyGFCe2KopExMhcsRdenTkMPRF/RTP8ZrY92YoSRUp1t4jxddEpApSWUTEnyJ
xT4CmFDKAOv9D+/D4jxu8ZvkPQZzTQIJuBpkhrJzssDdDEKAWJU6fjAe6A4p68EsUBJi5lf/xw4Y
+ahf353wG93/eZjBDEGXAQY/XOiaUH//TsZrtoL4gQ3it/CAAxDf8i3YkWgOFOep4J3xBPyouPT+
ADRgrwBPZOEBPTetNUfgxruSGQnoWsMnEBzMhHb9TIg7zkcwCiY5/sPMwNMYY4AAGK86eBCQw2hs
Yk8krg28Is29V25KkDyNTugLHsrzGlBL7WIiacgcYuEKQ/0BpoCKD7gXhEsA7SJxXLi0gREwKvJ3
nIT0zSBMIFDE4fC5+XDNhSA/cFZwZJJxuC7guIg2gbYSyRNxUJhz/nVH0pbLA8gNgsXvC7QVLgRw
5B/2AtpKzOFNcYBxASAJourJ5P6HYEIkgB3zaRALvqFi0B5e+FZMDuIjzUM6S+YNhwCeWr3g73x5
cvFIoNrgSgTizTbJw2wurcNAeOFwB+njoiFxxh8IpJMONplKjwsQJc0tFjIgdH6TL8FfQEP8rFgd
iohNWJc71sh9B+Szw5DPKvkiOyj/xR9VXFLkzZrrkEUFjknQ0qhyihsn0qJEPHXTiegEwSTKSWak
Coql35GTYh3CsYRwGb9rQPNylh3wdnTYAvgH5gADQlnMMxJg04vyoHGouch/wPMKXNMuXlgccC0b
2olEByIw7DlbDukX9BvnYBpNYm2rCvQMCciSsCq7wVhQCBvTutVH61nwz7SgXG8XLs9FmGGw+yMI
E+FBXHFIBz4Tf7FmxLYFxIBdhFSrmCAHfq78FR/tN42rDSOXQYbA1kFo01+u179cBvlCg9cKKzB5
fKvpSjvB2Pk0JIfpCpBpdT/i47vQiUxd8jJZdNK1uxDMIy4V1TC1zuZmPHs0HSKoCKisOvSnPKht
KGuvXTFZ6k7r9w56/Imv++K9f39P/ORntM2d177y5S0DDA6JT3CXMDQuMvvsM2tj8bDGN0PDMlWZ
qP4iDmlM4Z1Bs/2mnqOCnceMe9tB/SqbIVZ9Dkwn23Cwm/1qjFulw/vrsg5o9JmxfBCXflcdPivw
ACamhQ8PKtu/bfP1YAhdOOFoSzq60+1C7wqYxWJRtymvNub/Kh1SRVgBoPVR+ZEYcrZAKLoBXF31
P1QxaBfHUcVbMnk2alfJT7MpohodJ7FLMJHLe8wNt1uvOnTxmChSkLSxId2s2chukIMCyiNyLBbC
OUc2mEGwxGm+5tW8dDmzpOX3UACT6AP6HXtD422NaRSoMGhukNSmu9bT8IdpK2H1OSW89Wewa6I4
UAevuoPKPxGsLpGToVtvHWXVwFRQ1OPkdGC+T8l1vB9jY6OzIyvpToM/x+eLCtZ6Uh0p16cFOukT
9o0LNF3OhakCcwWNSUh2t0chJJScifdYEloAtsoMLOR75QZv03uTcdmvSJrRK1FUJPsbXTqpGEQx
YlGfEHnuAOaT1Ua9VX+1LtlA3yqwdeMylOWzfyI2xU2g+mxR9E+iQELDkeooiMjxQLcGUWpAmMeN
nZjk+ttkmBDGg94ba116Ta+Uv8tB50+MahreQ6LdNgUWlSouN++SCcoLmeCnfvFCvv/D2AvxaU+V
JmYPMO1Q7hf9deo34IyZLpemmHjaLKiy8ep80DYh+Xoa9URnzsaDQW9zd5iJkrrSNih5noh8Pg5a
Is5gSlc+8Y0pIY057aGpeAMzRauhqLaimHVmj5+mMrKg3FFUlHjR0W4yLh5xGYYjZmmiQ6BbVFwq
GgzxZHkKDhTE89qR7EtuBy0q7AVJcVNRVrEvsuvOyFxlGDrCcqICexvImDPv30nizSA8CPnStnXQ
HbCQwFo8pvwre3RmgXc7IPucVeTbPrBKAeeMCb6lHwNRgfBCfU3wH9lrwhQC5cXoAZfdvvz97NJ0
+fDAe6HYOZM66dhHUA7TDd5YbCYmcDhFJPqHusRPRNlCOIpD0L5AfSl+QMYFNENPnd2CBzAMibCm
2tkKMJWygK2HaO8R8WRZhM0WeLLeoDXg28L4aEgZTi1I00mEm6QcHnnMOcppzZfqyAiELxC9OswO
lwF6uIK060RKAWm1I4wxIf9KGmhxANSGRSO2D55M55SCr5G2Ijdzy7HO2ft4Ad7APZFpyxpmpwDj
oWTJbV4g3wG+trOn8dBOVUdNRjVYMPauQPW9gmDjZbDsqrD3BsU59AZOB7u5dASeQuZyAiSO6pIg
A/fKAXudr/mv1X2HS54dh/PsiSc2xodrj8U2ZvLNCUkiQ9ToyVKahWOXYiwmf0EOecAgzDgAsQXT
5ONJkphdsoAO49FPd+KtT2w2HHKoMEgKwv1zSoOcGX0LQkYtmFlHOMsBpaEQ5K8s1H6elradhZrL
phHPjxkQ8HynsUPfuZf0CB6eKFBJtPHEXejJQYbleYBO3Qkr+uyUE7kJOmom9/xbdzqEFurlZf/1
CrQVd4gaA59ncA61VULc5RbatzrANbFi1M3M5BQMca9801n9yaBnU7fUBVDzwCZNYVIIrxXvvyBU
f1XUixcUi0NU22iRRUBr4iXV67/7J+43+QK/8pryfnqCyOaOchDebSoEsP/EQr9HZQKLjq3qQbYf
5waVzXhF6SeH5A4hySPoWCj9r+ppxovsxBkbUCGCKjvgjZR3kLnlL5eaF+RCN/hg/i8QuIn/4FPY
eBhkpAvRxHkLXGnHKdo6Z5OzAf6A2wsMbw0HqDKTPdl5BfE9QOXoV3wZHjXWHXUzvougiqiKQAvJ
sabM+SWlP6JEINzBkg/1svzW9oRHOT4FmvXUN4WVxzK+HJRqLNsTySNfL6anbtk2qNxFDlGp7ylc
wWqph8zC2LAZmPscKaTTes8dxRi03mIS3oOYM/UCbC5KLoLi8FOK8nuRXKh3VZbscz3x0hjSvPMS
wr7i+aXaPHAhlZhBdQoXHElUsCQ+BVjAeosWhWEpwJ8AT+jzT4SzjHBYUO0TvAJxrc9osHf4z6my
udxfkwOvwYuBOHcL9YpNhRSR7BuQlDJecz4nHhx6wB3PEpHPs3XKUA59vBIlj0dc2oPTT1SpiLxc
HiAnjbnpL8hYxhsI+PqMQ5+bSKTkiu0l33UHHFGwiB6Xttl02B/BZpaw7gRDUr7yVqRt5VFqUpQ5
ylWexewVMt8SwnzVutP9cOFzcvbRNkGo0iTBZiVTHjNmYBGMtWs8TLfoMsigEbmTmiutyBIoF7sJ
hVNtlwxC4I1JaoDWI/+inyxCLoLHvM0qmqA6g7vUHLZ6UGQgbLBvVGpsfS41P+q6NPNBR5FZsy53
NMGsecR5CettBTNPgd1RQDPJEd61eIWU8LfLjYbFbQ8zXFg8rZRQnJC/YN7c4ojhQIQ3oHLADM1A
Q4vjW1rNw5gNri1EIwRDTO4AXQQ1lCt+vr1SS+Nj01bain98GID4OzqgeP8abQFXIX5PssqOtMMU
S7zfCpcG2WJEhRnXq6iJJTiP60DZgcoXHSu8DGUu/QKNJ1OFw+yEuOb9Sz3FVf/HGrDJadccnSOD
gvEfAxA/9DF7qbR6RKXJNPgUmf8XzydJFmjizJdV+0fQEXidSBV5JzxNzOvtsUhuXwD0tT0sPEJ7
HMJnAw2FsU92owt/hzhil0WPK5uqYM5E0fv5foWklZLzupZjOQbSBWkWXiQmrlra5glqXWEF4Xzh
s8LQQIPhagU4Ou9wWjGKnVQZ3IfsntTqJ+4GxyOBdZND+UtyTKIPHinXDwe9EdvlfyTd125i27YF
0C9CIodXco4GbF6QMTY5Z75+t1lbOjq3dG6VwWvNMEYfPWghj8V4w4SmzvU5z5dWziqKOpnOnfgb
1S4zN1fAs2of1p3tsvoao8gsDIbzm8HzlE/jdKoQX9wCM26HBv/fD7MAG6HhrwTj3GkxTnRyKD5m
GK23or0Trt5NDzXBo9PAxQVpGrfeyofZMttMxRr8dBzpGspA61EtMNZhp/kRO0+y04aR/LUQXJX/
P7QqMUS6Cvv3+6u+1ugg+CAbRab9YJfqu0m87vytbC8/MUF06SxKrCrPTDPHMC61/2Z6C066XAdR
TXNGWl7HZTyVACjiMFZycU6nDSexXcwNmEPoilXNo6oljgUHe92ZfeXzODSDiUiCkWD0fhdMgCeG
Bmj5Xk2exoqf+LHElvAWL6QbvFW9Bn8J4nIerONlu35afBnL8/YmJStqoO2TxZfHp7HE+OytiodT
3ZuN0TbGG577VWJ5EZY2ui/4nwYXVv9yuemiAqFdmP0eQAgBNb2T6jIsSzK/7F/i9cMfqMavFSkH
547YMPLK5yrZeHF7LBBWNs7t2NDXe6BMIIPZtz4z3kjO4kFtVofpHeQNb0HG+t7GQWGrH7uBL8I0
eAdO6F9bm7kCPC6coTBM/V5q72/A6OsjK5nze/GRGXaf/SmrGgHX628JrX1/iIfR/+IvwQfnZ9OH
Gi67YVZKwQmyQdFNF9/ZivSsxd+rofevrXlqcJ59DOSU8PFMHNrX0QOFPA8Xph24L0uPdCOyLV9r
Jsh064kyTfarPn2Gda0EDuwR9dy/EUsMM4yLday8Sem5oSCSD8zaA9ahfeG5li4kQSs9sO5rME0U
nsNM11BEu/jLy/TZchFi+qCWLn+v8nZK78m1F7htt99/tQvOfRgSFxDtEov6QjfJNrXlIuOqz2OW
iRAGTWrBaGYZ5XHezFU2XxFupLh+pf0vdgzGxOH6jfULp3L8xtRVvmRoWjuXPwfJ5l3KHDvUhzz5
c8V4X72wwZ0aHM4V3bqAJBmHwQgegcepL081hEYf5sIzExQeLTgq/oLklAqUEjGEFaqbhs6kkvri
acvQOcvlelNQxTwvHSVGWA6OF49D3e8pXdJFINVimT+3UsMH/7XROZm/Tl5mSQK4tzWGQjmmKnr1
bDkKEEgYN5kGRMgrlgXo7zNTyw4hbIexs9elh66quN9+IsqnFprBut5LZFouXRIUEAotyTOxWfJu
XmiqkmeQyw7YJuT+/+KI/o/2mMiRM2FvLTdGpU9R0/FvXzZLKJItHV1Rydru1j3A3pZfjyUwLJNn
7mBAAOn7AIggUQZsC80T4wfLdYyetCdfBklvqB+msHchl0X4Fu5e9J1UlROwJg6F7b2Vm/YX296U
y2OXAfLrMd+ug56QgeMJ7M11dvwO3twN1jF3hsPl7GmQpYsQg5wYXCP9xb0bzjE+0rPE8idMHhb1
FJ8SFfllYJAAeJsL6ImaOx4ypWSqlYicCtUNwpEr6EhkYxx73RW9gjM6Qv5YP5yKcLNfq2I3Zp2I
Jm8IHP1bf7xe+cQHeFRpjxqU8cNiJe7MShIni6Poit3Ijw4X8bwpvoe0codcJX3P67OVtXrDuDLL
JklgXGsHJUQ4RpegfEIMv6CxdZ5JsS8MT9tWEMg3BgW5ovGCq8JcKD1xQnHLxljERdx+3/v+ndIO
n+RKeC0lbOgg1dBqZRLr7huDL9ZITs5FdnnpXLCBDkdeyCgNpO4pEe6hyd15ty4vEzzPZVSwJyna
dojdx3v1zDOplVvIkyzxejNDXQcxRJ4DBMaXsiiGcpYoZqSOqo9+13BNU6dMIZC80Y9vHSpzUULb
bfH4rDns70A5Rj6P4pWokFovlY+b/hh8DrefF5JhGlbqZWggZcMhxKYfH0z4CrlnPn9XJHw6EsNk
COobKTpBXOX8LBaedtcYhzRp+0nYcZAhWjiT5YERdYXktbh9qFNux2RXmZze9Ajv3SuvPu1HJnQL
SP2E5NKinf4S7i95p4t8wI9Dm8gp9qXjDviq3sgRES0+0i1+Z/djGWdaLQYF2C8KV0E4zINDtxts
CMmaJhpqjfYdhLUTB1XIzVmYT7JjRkyM9D3rxx2kjaCoItpoPBQXXDxZ2CKsLKE367kjPcD8ahzN
t3GljKJArQ0AhTkGxxignDIxtNF8AbqPZXEpI3Vbzp4Nq4RVRLbVbS/LTfgQUFNQtrtYc7bEEC/g
bCCcHTA3TPXxIn+3peNvqO4g27kiwDvu786AY6kv68Yim18aDvB19zZ8zsxcb+3Iz+I7MV//Lv4Z
bCFThYXzj1Oc6KxOhcSnS269K+8mR0Ctd6EdUcw66i7iOOmqaS9KBmZEGG8lVY8STdTe6w/NSy/m
RvRPAD/mrVhbhXg1jj+RGdiG72Vxz1FELa10pRCnIDF5mrwa0OlD8PkLVZylQaNgQJZrev1BCXAs
xWf85xA1gPSonEktjbR1dgs28b56wPRl2YLh/4BaxiQa1BfJAswhKJbwBo4/PlEbpA4LPYum5COG
f/StrF5lZEjl026DEPAeqSzdJV/3f6MS/aeiOUjIvuU87ZhAEKXyn8Va+17xoPpNxdHuQ4bEUfmI
3r8rrKlsDKvbcfpOmO7f+ws+o2GxANvO+nDDh/8lxFSFYczb0JPq0xTYAnIMZUgDtwgQnIPOE90D
Q6TasvF8htpPNRbKWsU659vfAx+aDZdtptqrfGIoeHlN2DFI/WKxpLpUfAZKZ+6cMN47Gsah5tid
bEZnWdKf58laDT0mcXr++G4Xicjw7YIw70eHU4wptlm1KnTsR79+9j31F7p/aW0a+nX5SX7uT4VM
L9owPvOiHEo2zqt5MnHTRaS4q+QfOrTJIlFIf8IiXUh6KwUmo/xocfUV58cQiLcZyEamsPI6aHD6
GuFw/1sB10Vx8SdM4KpLZKAcLTjJoMteunbIi7kd6ypL+zYqRyeTv8U4FJ5/EjETM067qiGjLDU2
3nk4tuGsf8xMI3Rvp5opOYdT2rDDumo2m4uODpHPqXlgMtmieThfO+QJEMGsQQ5Ff6aOd7hkN+Gb
qMxyfgzVfhmmpkANttijPRvMsEGJaqITUBQxS1qfqwBtS+qi3wxSVPRNBxGzE132S4eyrzumsES+
loG0kJ9+RmdWuQ5XeP27mbuzv5S3op/XZtrCAW5K5lPffhVQSGZ00e5gANxGZNXrbBVJ4vFkA6pt
tGcinHPQ8YhV6XgC05M+xNQG1TeVLWa35fOpkFNQIv+9VOv+/+b5YjWiiK1f957G6M4VOlYiCXl/
6XkfJ+GoRUlz7l9DJAXB9B+WgBWQom5J112B52X9agCTEOye16sPpufi+m+5LMQXpaMzxBWRy4dj
fajNzSH75L5i88OfgnKynVzlhXw+Pl61bXtqWjzbiiR68w+YXgupCoFGCU3v7/gTeJP3yvvXCZ/+
2ddVhf9w/POPX7SdniVGX/tqdnCqqVkeWpNz5T2UFpzhWoNtyCw1nk8KIea/P7oOXVvruIiesMj1
OzfkLBJr7N1/2PThO9rLdFHZaisWTR+vhhWmXSVdLa6ake9H95HzUxY/BgPNzd/5x2F3qIJlXrPt
7ymT39be5cznxpBkFP/bf5h6DKhjx4ka3mEi2D5W4rNjK/N1/TJhhrvEeF9bNqtk58lfZXLpk4Ff
8pkf5KxHJf2NoIQklvyeVm4ouLWbEnJRNJDO3Ozi2MCJTkVmOWL7hhXkY/+xnCnaQ+lDT5MIoqlg
Y5kB9x3GoJnfdf/9l/zUdeeaUKmsDdQ1CJ2se8eeQ/vB79gMonCf7Looss7I0QP9o7bvefarj9yE
IvPYdj+vvmQmayn+YY3ZSWaw4NGT+zd9d93NtKKz8y8VEpv8n7DoUpL8ArHsgS32arDEbQQSGvpH
EllwNTvNpr/TYbg6Ms4hZwOb0/dA7BZaINla4zIWWmtgzi3iewcwzCd7dyMlFanjJVCmXz30pan7
RWMW5yRBH/yWs4AP+K7GV+MUb1Bdu5oE++fBi6CdSnadSXvpt9EkgGts1cBpAPcQCSyS/G7aRTpI
vNoJngDSFKL1U1QaV+t8qu3wMOG78nTUe2gL8CRFikLUyZtuv8nUY+yyDMG6wfsJzF2jJqyT/JUi
Naq/wudjhMwX7V3qWumaeDqjl/LSIG3ZxUziIeZWjwzk0U5Ws/RQ+fDmm7n42ZUvzfffy+2ThyHi
y+cGOwHqbAn5irDSY9c2zuAql3brTmR+ZhW3btGVVN5ohQwLwTaT+2TdsN1ElZ/FUQwHuv7CfJcH
Yqzymqp4xeFvZNfe/q7r1/6teUUWPnELiv0gEQ1fMxzGpoTxlRVTCRTIV//NTcevHsV2zLbVKW6K
SINVlQGcsaVYrjieBTzp504KGPPrXvt4BL8h32zTGQ7E9vA3JfOWjqY8AedMorvSBIOGKXeYaajZ
Pl81mOElP1BRYFHxPoHq2gH5HYsCM9KUbg5ooqK+AgNXhalE1OS/qIxZVphWmPXSBeQ+trUlIaCf
cVOrups1f8CPV00lp4C86HJM61uGVdqjLEsKgQ09l3gYhTcSv7zhbaTHLNpGksNLamVq+GgkoCzo
yq8By3+RvUIturlLlTta7zDmYjuJSnZfMLxGc6CeePSzTkhHx2msbgU+57SQnykjZEZEpTT2aLbO
WrbpeE731l+XaE3FNH26Y0uL2Wrk+VQpALjDpO6B9PYA0qHr6VL+bGXFEGT9yY8iVwodkEJl8hL+
Ih3EYZ1PZgsKl+xw+7t6kqbpFRzJWiTwMRAZARKFAf4SYUeTjwzfWOWizbDN4vkcTqx+qpSuRvl9
zvlWd1ZerfuKgZ7R3jToAlh2eKiCNKEvDrbrD46UA8km0e+AmWK/t4/bzMxBbcpLC7MAPSA9u5g5
mhVAtvQ9D2YpzntnnQ0e7T3VbclCmm25OinTjf1mvq9Dh7F75Mbht+laPxvqEqFyyXbyzYVzicoC
AkBmJdrkIAel97KwUG6oV01c/KrdhDtRBK3Kxn+aTg+Lp5P4YF0oDmI1yOIWpH16a+v8VxdyrfNY
0o21ByL3+p4XGPi1+lPIRfB134Pebrz4W43e3M5eYwERYX5defWif56JyRKGbmHzFW1ue1JwLFIg
5Lsz/Vb5pmdH5jRsnC5Blbv8pXMyBwEzndk3XMrTDGijME0jQTJwZ8WRmaXVGYvC+1ikxq+/PyJj
aaePyWP0CJolvPd3uBBy+zymEGrawkA484+f09bNIXc8yv/P9XUkepxMbWr2nfuITy6ceXclBur2
86J8rOsHdRL2tPYnM99aRi1YDk29mYPnvjW33ZHelPaXaizS4s11ZTr71oHKvSSHbN+Xle2Hd7he
lhzjZ4b7wYk6zG5uNagmkVOKqem+eqJdjDORB7AXA/+dF51Z4K/UTR1291E3yHSegIpP1sptBuMD
0VStPCISdMjUpR5p0tcqTleNZJ+kLIci5jZOtlX5oZb2jDOkURGjt8ajnjpV76eiCt7n7kIgov1C
arUan2b3wNJwUcp0VIb7IDFTGk4W6pEmVfzT/WSBkMqjLTkWOOW+Kg7bp6KQzud/Nftv4sOnkc5f
y9NVz9DigXO465j2pgqgomcnnkZzDlx7W1FZ5LQjLfg8G4a219e6STdLM+GZ+uKMg6ak+IJSPDs6
LY0VturxztykyGfNvJC2eQGuvFuYE0i5kkd9xzL43Q2+nEz/VS17wfPL172wv6SKsdG9cm65jsbv
FO/jYLgbDravdW/J+pDBwubPGBMP9/fdcd2cqtuKVrzvm1DBeKhMLvbq5KAWcT/r3/DOaZ6D0vlR
mPsLe6bPBonTUpwrZJj5eZoe7puoxum8bq8f0iXIGaBcl3U9dy7dHwPvMLcqHreFOCpYzJYuJjrY
qb6hP2qMl4RUa+kdfa2vdwUjI91YHnvoq+b6GfTnW2+1beGhQdHNrkkk/QFicEgoNKuLdO//k0HP
mBNptH62LoMIB6p/TzjaFvO+fQyuP0Tr63XXcw/xsDSdicH8Ov27uHripcdMCa6yytqmmaDi084k
6irKl9cF/oJm5s99/t7n8vkxeGzob/bD57tCfld+rCYMtCLtRVMa+rm//J1+KzqnvVzOFmfUzJoI
9vfOBx8MeVKsr9PN1X2UHr7EKmRb+2wn16SARKpCPcre8wcXyMT5qLRD/WIDkwlyug2drujOrJip
wv1dyp0KcNV136n9Dp3g26Wrbc1W7+HqNGl/spF4B7FTeLIwm36073i7zRZsK+BtiIeLYECllF9X
d6iTv+BRkjFKmOe1PqW8OS45utRuPA6+TeNgHqQ/t+4zoTq/r7Go9BOrXeV1bWYMLCCc8tEWzenM
6vTWr7desnQRy8wqNHhwS+GZ5brT72m0hDNwxoFflhlK5ExL0nlBV2/QB9/cbDiNYkaV74L/HG/8
+YrUrftDX8zaCyK2aD73hKK1za7gvDq2NPjm7ryHJd40k980HsiUEG+a4P2jxvzev4tWs3D4+Ncz
C4shFC/E//1nGbyHykmk8EKipUs19ZJJHZbSq5eeADi63uLGuUWewrPPxafYW7LzeiqkkyhhVNbQ
a7IqvV+kpZDHlMFthQ1Etc0JY4OwnLYV2uY7mXxeo3KCOqXdwmGgr4lwR9hZYJP3AS3C5epkEwuX
+sBiW2H3dUHRm44CArCpy3dA5zrxV2mdqzx/9p+P3qvvODD+LB1Hxz/pBCdGOpPLB6gdgW347Arq
SJ1qyqh0/vHnKbm6z3djGWRArJ9zdasxZ7HXPs2AeyroQ6y+zHbgfvFe6lU+8JRn8vCTHb67EGVF
XvxWoHfzEC/Lon940Cbj6SbEzBYSKovSaWxQveBXquGCwFP4aQ6tPchhspz7ebXhWNr2cDShC4pD
yqGi7Qa7uZ+6pyW81pfaszZG85fe51DdT+6jRTfVR+71u38L1rJ5cFiuPy4mpG0LHhrsMbNH14uq
vWJ5uBR6tFFZbLDED0SV+xfkREifrKbepftIf6eaQRzuD8+VU3dvNYvUDUpEAy7b7s1eDZmsYYzH
welWiAwe+jAGIpCpTH4K296oSYJ8Vo3DWSL5z0dSlT/x1kAZWtP4LJqqZm+V1O911drtCpv5YdOM
F01kKtxu/0FxyltOCtnCS8z5t6kTPyS/lY5V19mdZvLIOS6GKWOBEIdYflZMvMcIzFgiKQE+Nx/n
znx3GwH0RC2Yyb7L5spv0tl0OeZahM5ib57KWpgEK0AN0LoLP0s4Y2CHKisJLot/KumcIz+6rp1x
QszioWeussvEOfF4NW8naGwRIS4dbEIoTiVkpu5fUAGnEzKdkcq2t9z33zH83+qUV8ibwVd1au6i
XXKsRPrLTcVhuqMi7r2zhbNiXpSTCf0rWgwciGxr973AAukn4nkP5bLuOUwgwAwg9pE+zH77hLqr
LunUE5K/tzMAH2CY/Yc0D7dSiNa+Vy871s9syUxa99X7wgcYMMP5443smF8chS86BLx+nWybbNiX
UzcTy1cD7nd+J8i2IcB5cW/fxhLNX7Hh0ghVqZ6uKzc3h+ox21wMAnHgWE9yxTv5NbLpyfYp7bVw
zpU2Ax+J7Yt1gZuyLvigYBNgjBSRXeg9UNTcinM86yRylq5jQ4vDEPVYh1YrhnIJhVFhTSWlu5ES
GiTc701l/apczT0xcW+Pv/TyS5bnedvGcdgOk9CzOhQ+N7dqD6HJMDtzsQPOMyjVUXyhFfNCT8Vg
OhWQAZvTMMjo6N0XmroOjC8TXlXk416WFLkM+B169fc+Ug1ZK4t6EkND04t8HIs13qhXukWwULwE
NYg8671UBMIbJ5Z75Rm1F4ayFmPxz9x2dPxlrWMhAV3Q3FesFF/D3LK7eeAR3LHwasdYY0HLTZiN
K7rtpV9cHzmsXAanexceiNAmjza3Vh6BqX5zi2wxJbQvht5hfnDFRzGDsyrJNHinyI13C2KSIrWl
Ks9HVbxm7CC4K8tA9se6W73n69Lt2rgkCJKe84Xy2KUSQvu2v0TR013VK8dtD2YCSHS3Diwwtqzi
shwe5fWzpGdZmvZGP6wg2c5qbEy/zBcbhmf5lgvuLZJorHizT1jvUBeImfvcVBzCMFyeLkuRwcJq
/aVoQUytGb7eAcljOr7MU3t+qYE2g92GF7eui08inD4r+Bb54497bf8T78vpZTACtHtufrKZ+uFa
yOQ+p1lE5X66kazGk81UtrsiV/k5RoSk7IenuCl2zRUjwc0Z3lX7qImVgoxmNse639MhFl2PqfEy
hUtDL+8mgW7tosXtRBDvUyWy+Up8T6edrMY9GYxfQn6cvbfBS07gZtSwqh6MRyEoJgoPhgKnOkoO
Hg0TDwRLfN9jafv44L59x754FvbTUWaVsXeLDqdHpGDxSxxhdrQK7j6xfRkwm8JPfdWPx/IjIr6o
7MCJYL3ua+lbPB+hf4j23/ewDegNjBGFlh4ZK7kCyuttg/y0quo5xeqKVAUnuEzxj+vMz5lvq038
63j22oPwX7FqBMYtf1mk2jFmi/a4P/XUm7pwV2V2XT1GgKhBLbAagDBYBz2lqLuUSYccVFeDjvb5
5y3DyrHQeA5T7wJlxRix05Wu4jXeVcjsKuz4wFAkDMxf77XMvWWpOEuNoc+b0Xr1m3iY91Q30WJU
IkgIiC4uNENpXPpVOxp0nEpwBh2kFplFNfIMIc0OIuPi07IcYw1kTKIGD8XtP1kLUCWUCPcwxTi5
LCIhFQZTfQl/0xkZc5DSMFzIsbDKBerj/dleBI0RXdRiXV34kyWrTpNe/kh0OH+8k4G/wWz7zokl
H28aMqInYP25LJ/d4HCAH5ErZtuxOWP6peLeoZJ7fnqpdBROsuevy2A5jE4YspjYJe+NRD0QZhjE
gbDe0MV0Hz4y/UU7QNX1bxIUMIVwZWuVV+Vjy7ZLTxLZ/OTc3DQu0/6+Cj++zlbpwoLb5Zg7L43h
qfSx/8p8MqOG2uzAWQRbFdzE0I2NEMptMZAZdDZMbHv3T1XtP72XRyLX4N581sosoe4DreXIqBW7
1VhG5c8S36yUL5xYP7ZfCkuXfpflQraX+VnkWLYevxLNV2vPw3PbOboSK74YNnXjMgE6npWf/rub
+rT2z7wto63EpbaJDDTyNGXPTzLtTFVdIANuiS/I4301Ye1qa/2D/9EDUBCkPl8a5kTenGHV1FQn
4/ZHU0vNddUAJpYn036siyrB4XBw6aXX9M8FBsl1itXD2Qgz/97lP7gjRjOGJNSt1ohUATIn5/Qp
XIQBbSlqtBGoU2a3/wgypEL3L/Pf+pJTdWk5P3wjbGsp2CxlU5XkxRgnE8jqlxCQmJgnZR7cWiqY
3rVzdv2eKktE+db6E6t5870YidpBqdFWcUuvXXjLRlItBsMrOyKfiChtitdurPgA6cfzqfLpO1kX
qC5W5lXfNj1w4YCrypyObzHb/8RqJmzRQM3JDg1BW4aZu29PNNeZ9kQTD2zCTR9stvtOYsFR8deu
5cfUelGn84owL4TtWCTHJhFhkPg13rm6xJcBHHrz/S7rltc1K+PcJJV9lOz5d/nOO71z/Tx/tsDh
+x++fQAAJ8mjTsfVezxLnxZyrkpnEnCteEVlev/cMxdf8jsGR5LCt3aPFk9j085o/kW+Tf1pJdzC
L8lPocdcr/uwdUe5gcHrtKc1ULYHyLYASl69S5xDOXPmuNEnS+CdZCvaW9ZAyBXTT0RTuTHcIiAO
rKxpRSanV/BjTHyk6Mkbh2RFyeZmOYwdDHMBnCjtGqfIZwCTAwlTJpn9R4oEG0yXdo0T3y8u7QXL
hB/CS9qoPf8CjgM7UEmxPwMnOkwsG2Gw+RYC2EfBXVZUyHyAcsFnKzU/VB8W/752SlZMosJ01wfB
IINIKUgWHTqIsrQ0ANy5Y0VgKLm46prZSaYWZE/YHZm5RtI1Ffl48qoOEevFtEZtsH+ahFWAmkw8
HsZafGgc7/CMSyn3Y8cB16PedgGxT9G6bTLygSduy1hUwGUfojwCq7tlwz1kUPGG0D6KDtLj/Bop
ZLMFgobYXCSSAb55NYTiyxQDV4XpYawb78NLdjONK/sMDFWdnRgBR9o/79jKfXZ65uMj3DIum/Tq
KaZzm1Fo68UYijrWPDe1LfMctWDwllv2pp1H99l7fMij4qiyGUULu2v5MLJrDn+0E+X7p7nJGhzc
W7ZOZUzv7rGdttcmLCPYu7htwG6X+vQXrIcE0wb0dVOWmWp3OtzV1yYYadkwz7K54XtghZ6bulUt
hUdBcugSBbO1QTDOBddG7iNS874oUQnLugoAGOQx0B0rJBaH0fLzWHPrxivrD35u9DGxwuHz8eBp
DNWNhA7p1b9/XRqnmVfojCAkAn7hyfSe4l8MDOVDNiSzs19tYWJlvrzDkMtFVvUsQSxZBGf/tKJH
I0DUFeQxuX3jZS3GBbfjyftEhuRcbF4Adqf87i/d21SXkoIWDS//LP1qF5Ymfw1XjAAjT8WxaVDk
64iDQscFX4UselYa4d2aodm+gTBORuil93PdPwqOQAG+jQN3HdyoZfT/D7pRbZT1r5F3JKvPDP2G
/grVcTAf9XEWIt8nzVyLKSK2TvC4cSX6Gdw+cRVPDUZV1ieW+Tw9BChwX3T9MoJ2pFP2Vbh5+iif
gdgX0ALT380MNxyZyCF9qmb7qe664gTO1TQP0/YFo8DqdCi6x6Dls7SleBlP2wjtluhcd8cSY5cf
offDN1YhHhDVhUGQnqgd62Kgrc7jQEDlBbb8Usu0/RLZPiRpUVSn2LLrytNnbmcohFl87Gt7RI2l
NvxA1uTkiahxq+IcwYQMpUgDUxMktr0ONsdTY90V12brssTTuqq8QV+yKJM0U7lRqK11tTSawamv
cGqMbg0lAeiYk0MXwavshCrpriL3km5lfmuM/Cq+msx5h5clSWGxrB8rAIE6mCU5M06zu1HujNE4
6mFvHMbotKNc8ZAkJMd4CcEFg9yzQlHywC4VsahczwY/LUhz5GsF+hytF2Uge+0JB249DwWN0whk
uh1KRqwrhJ/CGC+fr/Jufuv++eKeql5hSNbUegxgG68fcfNhiSP19G5GoKdQnLC7mAY262NsGnDL
x35J8sa8PQ5d9w1q4VOwDXtoychF5QhOtzG/2dxjbDLvx4f1i3zHZqOBK/b8xW1MVlXEtyBV3Leo
IjCpekrwPPO/WuYv3di2MqEFiAxSA7h4fUkGiUrJw4tCgY0Ry9kXamKqy/3P1/L+EBLgy6o5iulV
/znPfYrPYHJfe3fovRGgVhKIq3cuc8bE3hFwKq+CKh7nZtv34nNbPjGl2JYZG1QoKZJ9ydfHUkyz
ORnmas55pGI+Mbscp4SCq4QYV/HNfcyCzz/yvk3hWn6tas5H546bp/IuDIFp5lSnL2SiktCZnfNU
bWE+dK1w6DCb47yAV6HTcK4pWno2qzPFyUHQEHGVds06Le+N9ezQUB0t42HOznL3nqng/cn89t+U
ZuYHsDISpJHtNfJI2CVCGy7V1a091DWfs+RX1ZRYF5nj5PPCAVVLjLm45SXzueIG13kaw5ssgqKT
pGGxgrYQKECQYPawuDacH6NF8f21SNTeX6hZSOuqnP4In9wWQ5dEkRULNhM/zYe0pskavsbX1nEY
Fln+deEf1oA5OB2wu05jP/R+b9nm+GcBVVgHZ8zRP5fK67P+77XqNXBfFY8Oq+urHnt/4lbmWDYc
a67U55fuYjG4thBwtuyCf+9Y3uUXyNx7cd1/bO0sSs1TKWpQ6W7W2VCcqxTRv+mSjbfozlHYkwO/
+LJn+rdgDpWs+Nn+/Lq1QRRrpmx6phDFLo02053DPdBDPL5MNzMPL2ZbmWbLQYMN0PdACGoRzUvR
mbNzuOydpTCY74v27np4vsLC3+Goq5xyvRdoc+eU+NK+ElJQ2pK/Hct4Gcg1qa7ja5RtjwwafJHn
4wORbJSmWr82oMu3hhwDr+9YQtiq49SLsubSgmNYGCJKZ4/FxLuC/KkJixQvjzIjwVj5BQckkblS
+W1Lh0yd7CKqKmaoJLiUQyNjyNm+Vd/twoPGdje0uhUpYigDgw8fwCBSAyKRAo2shjPgYnPvLl7N
g22XOZvxZerD/SvcHOn1R5oMzmOIGC9m6nzStMhkC1Yd1ONV8a2Hz+jnlPdpurVHEo0PAwaUao1Q
fc03QMu+VBKD7tY+bHvGHkMQ2UowlD78WXco+3evR7Dw6AJR7rfiU57xak7Ju/gb7uWRkZgPwCGb
R8XhmtK4vkbx6QdIcZUuZQ+KM44xEsIqwYgr3UDDO09Itmrr0f1FTfz+Q8P3QJRoQAl3mCMs1x08
GgnLpDh0YWXYWdgseNrhZHAsFfW5VF+qnUwTq+M7Pvberhn5NS6YdWkEyAAglNEZ/zShDsWv55fq
x43gEWdpHk6lgd9uOubmUYgPriOJEQxALT39jrGEf+GqBor5M3U+8uow3oq3Vcg28bUSRTJelKE6
iIYrK5MVlN8VpREBCmbDsYNAt4pmq7mfZnrp0vPL3FE1i0xNtHlqLKB9mFGFTNqcVw0VjvtIwx0e
Rq5NSvZkOzPHxw2974H717USb4ZETlhvL9qHYFwx+hhhWqwG6ZnCsq4+ibZjOHEVFOBqtqUWnJK6
rQCMhdOfQijLIvKOAgjaSX2eVLTP7DAphVwyRAzaumYXhOdbXClPgXNknnwRpEPKfZTXgLf25DyX
DO3N+dP0hulAKdG5lr2WSRz1Q/HcDP8b05TarX4OJUGs+9r02FlG0AVu9WiIfhbvUzuV4j7O10Nx
53xjrMY+5P5zLQY7K9fHYuTvnJWScb1ClshVteQi722b50j9RNSueED9OZWAG6NF+KcElH+L0a20
GPl+NX7HLs2OXzvCaC+4jm2CL0ky2TnNDrNon1q9I2LwVEi/8ultNRuIID68F75zStl4CzmFkjKj
PTDbzIpZVzZ8dQpR1ApkQHZF46Bt51yUKrvJDucfpjMMDQ00zkVl5CBrCfqF41SWjUjZoiltxiww
SYL3KTmcqcH9J9FhObX7M7t5d4x2eKjpYD38WA1q/0+ja3bM+yjMfwETiuVn9wTALLhTFXWU52YV
J9zXQ9kijXWJPMfPjmiJWF5owKXEV2j7bqOaTBktYvYohTF3DZSSlaThon7zqdDiTqGbY3H3AdhK
81LZd0JgxMWE551/Xz9Tucqe35QyLEi+9eBrJi26yZNLbPz8QI6IDJKXJpVJXOAJoBb6YJZlnayb
7ukewO5c3Vhplw2z1lo0/pE6QSrO5QgvPI76gzWUMB87C61XW0sKCbnzi+/tuUYp2kIg+SOEsR8G
Vsoj155WdPL79M8iXol0ch19Oq7S/VV+aZNfp58Q80GMeVQhN8+Hzgvx5hLDm73UDptaKlvDOw6d
v4klzjJXVxhOef0VjZQWIpQ3tWuK1KLPR4d/EMbcsh/bNNOZxnRVOG87B6YQzAaquCUkDYaD1USq
I/UH5G90ZfZyujZbp0s5+2dIn0s2p5WDK4cIS0RR6g8lYpEWe14FsqxX/RybopHjYOm4U4q2np2w
KV71lGLKdPfcjj4ZT4rBKDLfZNkTrYTojVhlF69HBvG6GbvncG5GXmXPLZGt7gWXUQFhwj05JuLg
yaeT4FLy1ORhRmOV115hDqco70apRCGKxyO7YTrY8vl7Cw8oxlPFQ7a5m1xrcBL8DpStHsWBh+40
3WHenFpZ9l5C217jjb5wF63Gng3mZ+FhPxosq2LvNhusC1ND1ld+jX0FSWR95jzDf6oSF4RpHmdC
Kut4odDRoRRy13oYJKbCcvWJwhTRLKK966ep4P7co0C8CopZTzurdjzHm3x+3IhcaFybyeng1D43
s5VpbyoVsvCK9Tg1bkNN99K8WhDHmgGaESNrHiCQDpSOkRPX5z/frLOiWeAbVeGjnp6sm4DeZP32
975VIj+ZLFuFQnq4rqgKD5CY5rtLZximrw6NeFtcbHMV8iC3EPfOg2LWQn9ZoNl9+/6zfY7ZTMlq
If4k/6kKf3ZN3Adnckt/4Mw38HXSz76BJF8HhNgfDFRYAQXTtZyiTalJFDlgAoQJemmZ60jkCIZY
6zeCIM+m+nJRgj0u0DJTBSOo96KOMwRV0S3BdKilMhnewFCg/bQ+pVCiYuiBhdxewLwBAyy1IS1F
IblvXM9Fx8P6WprtYq1krDLDSpmx5mmb+YV7dsO0W2ldmGbbiz/vxxrnebfu7l2S3g4NrpDpGhSN
nZPKxsN2hYN6c3VWE0ZcSNjP0mP0Loe8Ek+vjGDrKWEnR/7FYSQGzOUCCTKTq91Fkkt/PhiBWi8y
KR4Niy+d5W1bvBcpKVAxDMX74Fu5OQPUj1MRMY8MxefIR8oUufCxU2SDda4mzrX1BjNEqkKewUVS
QmxBuhFH9PxeFT5mr7wp7pxgt/JxDIY9VfZfprmCrK7pv/OKSKcRTVQS8oYidFarQipXS9Bx7Mr+
xvHO2vFfjOz94v8+qMNr93hRcmqkvo60TlqF56t8ufbRqcQo+FIoVhQ3PEDAcrcKbMIrfX7KBzom
flffkUWJKUu8bj+vYcQnrpjAD4Pr5yfS6lpWzHMsmCbS9aMkDQonxiKP55efscaukpJcjKZ7KeCQ
f20ytQSSBmkAS+1GapwsJEfO6Nnl61zK+bTS62tZ/El3t+PzoR7dN+OYj6P+0fTUQiKd49KFLFG/
NyLf0no7h266IRMSevcx7XDaTuVf89Szj5NZXBYNSoo/1/FPmhcQ5+9eDvBSv7r8YdOneiw7uck2
nj5rt3ht+ahsGWKdOrdtbQPsvrSSSHNF+ZT9Tbp83gxfz2zx9i4lkn9ne+aZ/H0biMfZZtbTzu63
yy2eKV6Z8YLfzPiWN8184JJ5CMvSGw30cMDDA2pNS+vE32U6ZvgVyVB+HkZZtiee+Q0jeB4Rmrmq
LNoyxw4jAu6jhD/Q1rm6GJnHvNiHmbNHfi7xr3Cl4FheoUt86kxp/mPpzLYT1bYw/ESMQSMgt7TS
iV0I8YaRxBJRUVRA9OnPt7LPOLXrVCUpRZq15vzn30yYv4LTUpGIFKe7Xymb5oWJHLadudGIkCHk
QU952RwyswKoWSHOsZBdQDMjAL20n6t2/Th5z5STctE55iVFDxUPBIwnsYRVHTJofj8F4w7K2plq
aP2ILwWeYJMtJcV74l1+qWZBeTBqoY3mMXqr7mhlhAiVEx+nwM4M6yoFhgbAv7DRDwGkFJMUM9iY
QuHOJkNFdOBTUBsSgCNzdzuaMQP9frARTPGFBz1yiKhTSUMEUPq8d0xY3PMhwC8UnesTU5nnKSJJ
iPBLCl0L4L5O/jhbNNcHKVIvMa5sd/ODdHfabx5fEOrGA9a8NpiUBboZwNmBF3oQu1X5ccQ47s7m
OOO+1pQEOVUnyqvDP0bvk0mMSI2jRc/R/8V26ZPd5I1zW9CpeQ+ziNKoFnog8EJklNo0AHiclnM2
epAHQaRlcMP10QufdYglglwmMkOjA96emlC7VHPQdDyIzBnyV1KTq9EBE6xW8HL63GJENL+o7s/g
ZrAtYvZCh514O7oZTFd5z8QAKlwC8KHf3DIVtdVuMyxIRCeisMO7UOWn2J0JY/mJnjMgXz2E4Knb
e2TtrO2WoNsOX0qmWHZ8SWIcmli+7GPyJDRW4MMSDg7gPN1kh9EB6zbFGpKdbHQfbWz9Ch9lpEy3
kFodJLZy6eKx5bivd2cHoozghsnQDJFjC7aBC5wVP0Fq6ahjFDkaAvzSE7wh0EqwXjCfzRU40H4d
owuWAyRW2ozE3HxwuY4yYFbEk3b7zg4LTkb28qyM5+CaZwS8XmwAcizIcXgEkMyNICfmGqkVnoa/
ONf9sFnMQO+9rwOWIoglvT0LPz+IClb0Zq+Y4WgEbE6Zey4mW5NdBIYQ8aS9Rykf19/idzZndm7m
HLz9j7KpxZXyHg7OQweO+p4Rq72hZtL8cKziw65aZefN4HLLMkf683QdrPSBfy/7fwCV8Tjj/E+2
NAMp79d4zB7O7ljERHLhy+7EhKcdnKstt45+8gc3pyzxpsvcWMbivJh2PLixETx0H9uJuJrHYyEO
UvwUB+OKj0DZy1p5Rlkt9vdd+VH+k2i8XhQdePW+7KwNMyY35TIX/7QraKd2Mod28/jYvCNvxR8E
0wokHGBr9MFIopzcKWiSPL8UOVQPoLQDHYOZmeurLQ6Buln8H8fDEZ5D/szRnpNJ65jIlviYKZ8q
YLNmmmXvptsadYNNl/hKn3XIVAvbVmcgCDeW642Y77KDz9snGd3ooMPx4re/90KjGuCQWCiz4TEr
6jkDUD7zgZYF9xEyHhOTpo1b19KY93D6MfTOUpYicuTwecpkhy8Y2MjaGzBCvs//8WsaAQ5y42B4
VFBqciYglXN8QFWUWNgiJnm/Zx1SG3cDPs6kck/munf/ZYU48dHwNi5ECXp5zyn/imdE8hx2N3Ac
uf3FUwBURAONmQmgkHge/n79/w8C3AYuRTxDLURTYI98UAyWjGWHo/hUALo4Ag08TXDnKbAAH3DU
p/K7hDzwP5XNiADbYYzuGYA5u2MCe+K/K8L1u0LBWHKcUFN+oU1r6CarwCyjuMmpc7/M3b79p872
H5JLHAC4khs97Q8eCornf+8vzv4vhA9QbJdX5JqWTSBHRhBTTcRALv4zYghTerq7iw8f1tdp7aEm
9b6ZdAVATqQU85k4j9yZDFO2QLb7/39oM4wZCnNOps4ebx4YvaSw2dwrd1/YWLVFkZOVBNLM/S8+
2SG8F5zXty+G3jalkjODg4UdU0ccCqAvYAaNOvwtHJH2FoZnpghTW062O3YgnoHVTXX2H4BFCy2E
rQTVHkEzU5SUjn11hCrJ6R4YTHFnvqJ8CXD7C6QN7MKJ1zkBCC4ZfXQ+4ILu1988hM+I1ZJpL5NE
dsY+BGaGJ015IMRELCHar/p0MzXKxgqjMIeK9O0jyciZmonLcw7FQyY+GH8ifqjg0fnv8eObk+Dv
mxSmPFs8Yzw/fLXJc7YHFkO2FFbDH84X3RGxpXgNc0+ShAsPNLjZm4ddxxuyKSiAt2Y8QhuAD4e2
LgazZ6Wlk/4WY946SP4lv9MvbQY3ND2wucBJgEdiszZP7dHWCTfm99m24oWuPDNXZwphIqQKwjaO
Z3sxibIHVNgFSdyef3WyW/oMpIkzbNAKnNCEgU19ZuUiO4Mq2IqLaxLaOwMGK7coeGIVUEiOCUtR
INKJydzUoLqW9qaC7u6iQKPeZq1qdU88qpp/+CIptUefxhePyNqob6is+A5527nyS0YmrV82iX7Y
KupVJmUZNv5sY73D9aI4YOVn/WQIztgXIDF4n78apusT3lusmkfcXTofFgZ3orhGFZdnJlKLWcoY
iPawB/iqWMJ2crRjLeIrfOH8EFUEl89aszS17/l/F5b7t/OJ0QRmEqvqTqzQ3EQKd6Y4ir+LHzMJ
I0Kcv4gXAigGj+iJuhNdjCFvIJYzB7cvBeuu7j4dvUmMwV3CYTFCaERmNoGP9cu+8IwIEISmyzGK
JbjJ2bMZtleHFNsR+gDeX18XjNp7xhZ8KDIHH/0HJI3q/x/d+Nv7GBjCL4eT8oiAxriHC46VvYe9
TNxyqFnJXCfUGJadUzNFPXmEGN87e4Gv9ma0AyTgTukGTUCuqW2xQ3I33bm5LKeyFxQF/HeJr0HQ
lq5f2WQby+mdr6nfDTF2A0XMvfF/pM8HN9mnPn8HXwtGXWm9bB5E/VI2Uw5RAlGJkNRZ4sZbipKE
BR2E43T1TjBIJoflDW0Eb49wJiNDm0nrtmV2EGPuTYYOT8zgEmlBejWEDZZPCXVPmPU5bhf5BKt6
ymvA+T2cv414bb1ANmu8PIJJc5R9sZXFBJESQbkFeGLhfwp6qEbbFvLDSnHmXraGmMs2agj6g+b0
iRiQBYo+OSlz4qXFeTtBETvxUeznR5eZPtlbHu8LO3n8bfK6dnhjHzqG2Lr+Ph62eZvRFc96Bn6U
URj6k/f21q9QwdfzomNpgIJkOjKmUh8vZwbNKaPvYJMQs6+nPcHigjrJno2sVKDzqxHtjpINrgiA
dTUc7l0KC0SJ0PXBwfK2CyAqA9+g5j4gr6Aj/ldJqLkcdIEymcZ4U3gSmTM0LtAw9tS5ILDNnHtG
iNI7spXRhP9I6OCJI/hHCvGKQ6fFq0cBS2wOO1088pfNcSFQGdMFj6LYe3glqyyt6ovAkYJn75yw
dWAWjhlSKGXnhYrW2QVzq3mm0EJW1ie9LE76S21jbu6MO6kwKTiRwaL0a8iOCvSMaryDlkVEdqAc
fAki5MezRaYDuEX0OHHgzv2HTsK9Od1a9xH96t72gH1UdvHPcIA/VAshp1PiCpJiZjOro8quo0d6
g7uFwYJGWOYM61T0UOGFXolQ1rlx2ZPUqwIt8zQWqGpzUAUBrP75LVNJeSJOgM2dMz2wswANhdCW
4IVzwG0fkPiqXmOcJD1u9KGLaGBAKDKgWnR2kNrh0BAb5VGY5zT0bAqsHrHO0sEuwkkT64mQJ8H/
wWIXnsRf8Z3smx/Gqhqiz+hkxDFI5xkqB62NvKA7eSgBKIlpF/G7yMVfYKC8jaP9orEVgAd+PirD
nvg5cluScowo8R6eF92mmqkOrKYzzjJQNvLRHV2ztCH+NXNERmyFpNDu/RSvTXqO5GQSMTF9ieIM
mIQtTTBZ4BPYr7fTfz9rx/RZ4Ifdtf8FFMQvH/QOa07l4MEgGl1MyVEM6f4mbXjIWawplQihKkZ/
LGAYEehNXQ860ZzCM70Ukcw0yG87u7jXpWn5IBkH+jDn+e+YXbi+B2cgaQKqdKwaRbMaEgmqyL3z
gJjA+NhJyiWgIwb8hDW3m8f3acW65F5Xh4oABbDM6f6FIOYALfzjNiWmGwNxbEjvAooplYCnVJMi
0NwXD8uQWHCevIOT0vkyyGAnHWY1LhCkX9/SCXtu7ckIzHzQXPsECyzTSj6Guxkvdnki41T8mw5/
FbfH8xTAFcxpUa/Ikch50J/qF5UPJae/LQP6lOo82xrRGZAMfyR7qkZUvl1XgLNBvwNiYL+SuIkm
2mWGkIUHilOJhdnpFPUMT7grfcbtpDHz/DFVAa83XFJsr3tyChnKPxRgeE6Uq9sU7OcEwTHtquji
y3cIshc9US02ji9lhB2oQfN2lF6I80BZ0VGqhGZHbPGKiMDWqQdY715TQL492/sO3iqEHVG8sW1L
a5r1WNiu0ZPdXTh2eza96QdlG6rPKVOWAS+ZmiMZMMv7VX7BRozlkwI0xGruJS0uoUCflxTAqGSW
LBuTYJwG/f7lFOXW6FZInEuG7cQrzKUik/cifHnfqIFmzkaQ48WQAOIxpDjNjUDd30SoFIWDoAdq
WQyHbroVElMfvhCQKqGe/AGDJfKz6VjxWArOoDomSO4A+xGjOtm5/mBuiBJ7smII62F0j5z54FK2
KH616u7LFE5QMV2SXX2cWTMIGDj4Cp40OwMCRDwQd2T0LPBpFGM2KR5+VVY4Izgn0+WJQtv8Be0p
UDELhS0CZ4VI3tuGj6LontJFxEWwDm1wQYt0bKtm3ETnHaiAD/VOdp4rZidOxkfyGDG87QqFWeNu
rYJ9V84L0fWULS6FCR3blqddAUX3mB2VY2at05tXQAjsr3NFo2o2i34kFTMUZdzbr1cTeOSnWcuB
mL/nxfS8fgDp/Dns+xNvyIyJDQ3tivUknK5ZC7+ZFWUBbXojTzlYnmKW4ApEK1aaP0QWGFFfEVbC
Zpti1DAJOyby7P6npfWj2NmwKKPHXHVe+zapvukO73QJbAtsWzMj7h72/cOYC+KoZueHhMyVThhW
GEy/RJPS7Huxh0ChrfbqlpBlBlQrHgGazzWZ817Od6ihTngpD3b6JD8DU4cXDiquzByJZ45pDoxt
Zj4znj6puE2W29v8jfmDKEAp4E+s2QwtKFyhjtH0OUOVPJzN5MKeNHtj8/T2SG1zbpipucYejMcn
ARFyTwZ4tHx/wmZhtu2VIaBg40iWW8IL5ENCdOR6eKdgNbBP3exVOM6GT35TZhP4esy8Lg5JH3GH
YdeMevWj/6iWA7KQMSq/JmNQLupULD9m6QyvFeD07aOOXvCfgLDJGMc8B6GFbG/g2ob9toRzagTN
y9VZ8jT3tqom0fHLYomhSCQFnM9fez1Pnt8SmZNImN6+oXVzXtsH7YMOydjANVdU2nNKqVL6ZEDW
AgNcNrjsB9tXOz++/TccWNhL6JDRmnxrEEv4ChCtFdRaxAoLwEiknRq9uOPvzfZ6Z2/57wUbyKvs
nKjR1KpgDReyNFf/JfIFr5KQN4Y5eXt+W+ZsoNaEedMYMbPUd8FFpG9jMkEmPGup0geWVdrA3kTD
w5NsQ/Yvxg4PpIvfpO+w1jCQhx942/ywrTGIq1g2viBkMLYgJua51rNhStPMXs0W3+9pwou071Si
VF+HlSX5FJPMqTQFDjaS+2rF67PZmozSpd4xifNSmKcU6s3RVDtdoo6ENKpF3E/L86K9bW64UbRY
F5yI7yFxSfk1HxFoHpFzKqJ9qYIlEjU59dxys9xqGUjlZcNuEYfn5PL7WjHcLr07fT4U7tmxwmTh
ND+jOeAeRHUn8Dd2AyukeHsXKuQp6mH6GBZlpLLOhjtYno3EozmsYPAGKHoTCYUzC1raiyYEjjK1
/yHMGeQKtPGAEvjsW5itqhEe4AnDnspXHa0MsHNoA+SJhijyUPiWAV8jT4mTwgkKjvTu8uwVd19I
u5mzbKG9pp3bg61UPm6ERSUcUuuD7Z7WQCYzoAK3AihYWbEWMzg+oXLvsdSC5FytLjsE086d+i0e
CZGGzd7IguB8J80MNHZCRCWGY+trMDGc2h5/pHkJ8AQzBmZCTDVeKbNHrh3c29wqWDhgDO2v2GSV
Ns8A6vwGBzaneOR6QUUHKkTVwuTgljN0pi1AJycTyiitoXVNRDaXEXC9UCVmUKwqD2ydeZMa6TaM
01l/wTy9yUUSCFww+AKvSKJs1aHVoQEBo3q6xmU+qv+YAXqnq1ib0HCzEb4tvNyJWyFkh0X/V+yW
pIVw8fTsQogaInp6QF04nJDHzfsT9DVmYK8oFSUCiDwxcHW7X2ucn5NbHQL6t0Wz53tCNY0YT/Kp
IaGSGzwTxynYi0RG9O5Uf/ZICQDSTVAa9rd9l7AkCl4wlTFQ/ifqm6PLNcv0r7z6hKXAEfQm97bg
dgDV3M3vGuoUkGS1b92LkugbUoIg/hFfpq1HqAtyQEafgE0SOCoEq6vzKb5pW10Yr+PDrm55xcGK
VJbAu09KnQYH5s8mG2M3bqsuh0Cu6UBhIkpmoS7ZtXM640PId2FCyCv2Ar1zHsj+MPxNQbEh8NlQ
zk+XBQMDdDd0/nXvuwQlIIhLmGZMUTKyON8FrM5awBwG5RUqJpNgCh6OECuEMZsAGVnxuLCaBCa1
0tOzTFaGh/kcDgGevkE1UPyRJ8BGph8UDlX3DyU4p0j1gefOxAZipo1NMA5j0WXxThRSvF5EM9KU
6SwTevbAEgCG3od8prOjDhrdlNpaATxnlxeVFeXp5Uv+YGUWe8qxdllSuGtxmmElm16I44Bs5t83
rLAQKRdGwGxrmjJgYhf7Ro4CcdTVWLFnrJ9vAlkBawp8HgMG4Xfb3apRSnSil8Y+xlA35Esoixvv
pAR1f/JIymFYr5MayT/Q19yiMKpYyzlOdkXhdmdzP7dMubgLaWboOegJi2rGlhBeceJ7uG8dzvx1
TrPgH5VPKAR0REw6KI351WhBoOLQpH/xxju69mnwpONkLokwpGLcB7fcRRmU6C2tGHgTUNOLsEfz
4E4jAIOH3d5TJuIF+g8nPWxuortCKQJ85F5zTU0ssiife4a8hZIRbek1eTW/nUEkSe1ZFoPPLfuI
cMXAHhj7AsplUQtOCKhVAUwVX87bIX77jz2bkOo2KxNNxlSYBLHOZhLA2Sk8wftVxYiS45SmPyb1
0i27nWcS+DQeyCwt+NP0gSiNj1DjLt6LWnVgPtQLnY/sXZH5awRamNC0OI/yhdnOlYt1ifEPWaNy
ft15Dg+hdWKAGKgvrEufAp70QKnE9ciYGt4YLqFP9un9GZYbzP5MwrL43zEs8VxgA8SKaJxn9LWI
WUbxqaeWeI7b3x6uYkskEoNCNQBcYzgI1M7FpT+DwZq9Vp3/Il6Px+LqZd2XcpthsqarDuFQkuxy
oiibDByL7fvJR0HuHJJORO8O1+WtDUyWMCXBjE+IlFVqUpHEhQL+XGDtSacrfGEB86o9jy/MpkoE
ZL2WbSV7vINx9lgGrJYORvZfS0KTTMOjYob3y3MK1wAtHatWfEUAAfndmJmXDU8/bhMAWBh+cPw8
lRMaPMZH0PJ4RRj0RzT8tB+vBcsq56HWSZ2OfxpvRS2aHN7uAKHeWj2+yCu/+e/54b42Bs+a+mWY
TEOrogyzy2eo/nsGvMrN0+Pz6Surjhi+OtN8lEkgcvx3QuL4gJlQcPi6rjRfeq1TDHm6nWL51qfx
DztEfaC15l4HDgOT3WD8I+guDFVXveSZvyNNY86NTcG9N26/PM0MbbnEgHpGgImitaaUvdHZsBUx
wpkO3/IrK7FsSg/AZ/jyPRLLDKjcOPfNKSW1CKfb1b50ZktkNeRJOyJ85oFvlDihsOvyWMKUGrpP
7T2REfHsQusYNK8Ly+BxCps59RzrRa+RKMdR2NiTwWCaS5bNckPfMA2ZurJWUC7ASaCt4MixUEsf
5zWmRZtyew6BO+ijkC+BQsCpPjjLLTsaFLrLF9PcCrYXnLw7d+5T/rq7GVsiVK/YgB0SncRzjWms
3ASP4+dRyKvQUjJy07LsXEb1pAD7MO0UHgau4mC99B0VCoTPu9DtAycxA+YNfWb0kL8IwGYa5qd5
marknLLjsrfx1B/xYmV1MWbaGsSX5wqcOmvo1XcbhCAFcyZhVNI6GSKa5fbIWoXahpmsCNBEhg+f
kNrFk1H9s5NzbRqFKBR/UFxITPhoZ7KUHMwP+hpkxfFfRhG+cNclvw7k3cBM2WIsyIcyYLCd8ifK
MWbO7FEmRnAghbr+o7Dkiv2Kkatu0HN7+KOQrcf0Fqf3Bwa0Yhdfiszbcv8O06d337xZtkirJAwN
9xPEUTShx5AdzKv2ygF2hC+mVizud29DEWjNcGn7zHo5sGag50fWVTB0EvtwTXtgUOsRHnLQVqfj
mq/IW/ZSCZap9Ge1iZcnD9+7YHzpWoVFAzG602Bw7/ipmhnElG854mrQi/Ouz0gNWEyDq6duiZYu
PQJeYaOdIVhb7FlNJPqg6aJagrseWrd/btodXQUPB3hki1fHRGTGdFmFlHVqX9YtMaRftLGPyfp2
CuzqtblPo8sjOIEioDi/4psKeH1FxfaiU5GRJ3fTH0tfGW0TiltVYux2e0C/Rj4JQDm57EpszIq6
XDRj1hyXDLufMq3gjF3MLZ/b9h5CudGcO+yvs/+CGUfYYJ0cEFymymF1JlRz0SFyatuMLloZ1+wi
NyTz6hdrKwLNFmgSue1RtRVsYvfcbxWLmkTdZ67RiVE39m8IpMRq0p/wQL0dGguEqOMTr7EHKDG8
OWsOVa1VkqGADgQCeWkznaJI1jAs+lImOLZHBsA43CUe5Soum8ii/JW8Sxeld86eCTnwTV3bfBcj
7swAIq7+9zwbAnohiJkTXACZoDbE1LWM+u8zxrWCTTO4NASvaBLI0MNAqc8OIB6nkWfABbIxbdAY
ffx85iQqft9REg0EymALDGYIyGtLDJCgm0wc6ReYHaqf8GwTYY0NXfYIWQkLlJfPCkd631Bwz6gR
lBPx0DMLCG57QqtZQDxWKFhiSS15J6O4roZFz+QEfsecd5ff4U35ekM2gHYI+eZaLozum6kwihRG
9NV1LnZKsiLxgOA1btsnaqQPnpKgLXCxMyJt916X8Go0bA2bW+2cFcySNth6GLBTLwkKKvTKRwIC
rjw0TJkxi8jfieb+yeGmXErCWDX/+c307tiH8r8KXGfBqIFYTlY/uqFjiE5TfJ4m10Do9KwtozNU
rOlxfVAT5qBHHgAZIAUcJFWFlTxHoUNNRdWg4DqRWYBFgK1B27rG0zu3DGCHCJbUeXcbRaU3xXjq
gquMGQ8T6NzumeL5hFHVj3nMjugDejgFN5drcdkpb78n8xxsnw1w8o+6Zapuuu7mKpNazG2ot1RA
hhjhB1O3GY6nVM77Bz2AiZXdYTXgJNp7l7oFSaQfU/XGoWxRlQ0VigLIeE7gHtz02FKwy/4tU0bu
7MswpNnLn3CV1e5brj+nTzAzXEwY2F1xCcRhAw6hMvmtwG2717ym3oX0/w4Pt6VWS7MJljnV95Tl
UPAWuV4t3HC/5DHqX9md91M39f0KoWNKyEGHBwKBQS6YAJzFSg5P6jK9zSHogXtvj7s+Z8I6qQBn
UFpnLfK5qY8/grWpOf+vZMQ/7rc7Jp2Klkj7J/PpsPI7UT2eyFCyPt8tyNIVW6gOkxA+RgfUZgIS
iMwpGQ4YECfFXl9TC/dtDNWEmWoGWns8in1a3VJN4VNCr/Sr7p+c5109hatE3GzN1aPQ03K1YqOW
Ru/V1i4eANr6SsXB6ZNqVyABll1eF6WyZPbQP/yh8wZ45Ai1Qm2k6wz1imrW/JXRRTC2eD0BFaZL
0V7oyKomnjalEwH7LLPLJetuqXBrUtaSj+V0U4fgoDeo81sBE6Rvxl3v4k6GOISn53NlFfQq1FEy
s+XBLegMDrg9nd2hYAeuTKoP6n0KBmk8xBcpnJjKDJ81YzlazxAGT8t4GYaa6R+orV7860530CLc
hhzD4gvF9mM8ZuPXm+W1kT8sPEvx3+yflvMAI6h/BPVGW5wq9ORszyM2tIe87HND6L/iro4xFp8A
g0zvozdiJQGfr4NMXZ7mMKqI49XRMz+TDuYDP2qyzQgutLbT7rLzMh4ksUH/755I/YQxE3UvZS70
EOK1KM/kFDqySh/xQf2ZmEW7OazLXbm74TLwbj0dx3yK5oMYwIHyoSiBMIIhxceoesA2hnO5f6LW
GaGnoCMipnNCV8PU+HFc95OkW94/MK9AB5ILScJtfzl40JeZHtBjvnrNBnqezprzTIYuPjKk6KMO
j6j7GE+gGNrEAV9Pn8yPeS4pyu7u25yZzOgu/2prrsHmve5gho8+211XQBSa4Akh9PJMCNCERQ89
pi5uAVeJdk+0TMXy8KDmj9uPek/6y+KkRJKye70AGB2QDD4YgfdCvvJY3KwYS8Ku3yhdehOyXH+C
muFO/kvCTcBt3rLgtFIwwEumCz1dkkZhXaoePr17T4LBtcVCiprCeP1QnT7KiXt/H2ZTK5ZNX2UQ
iXbj+PC5Iic8Kg6mhVzkyHGfTkvJWiFPhT5nY/6QjBWD9UnAFZVm4xQU9YINudP8JzKrg+HItO0A
Qw9p7GVG8o76TQGKZpSrAZ9E+zJ0fJx3TSnMxVGVnwDzrwdNGOST4GnQT7zqrAOt2z/0p4+KpwMF
m0MAOPhPPj834k6r5/qb2BLLtWQcJPAoXPEbPtMXjld4zY0JiajKBagmu54LjP1RcOGcwhGxgULR
OyCtcPB5eesOtyhOChR80oMk2OB0W5+VuDxBUDYTvcvQaZPN2zOKhDxeBSzixAjL/hNz5ynW/2n/
yNVmTa+CL09YqjFyjNdx/pZXcJYHw1MxWAeVRhiq8aETHuge/wQ67+fTfnxTI1weoeqc5n3On6vL
Wpa33Iw0LKyj57NPwvFzz3QPqtsbvjOZ1VjT6/G1gz52q92YioYRE5LGAwumgmbhyD1GXx4xibHW
DELAuS4JpNUt5j3CznD4vdAgyktlbYrugW/KkU4nb2GSx3Qlk3BlRN1+pjMoQZHKf/dfEftz94Vq
h5y2D2WtLifpKyDs6g78IoFAkocwey31Tf1Z/0zm2kZNxY+CCURvIIMPCq9p2iai1GZDaQsWVGSj
h7CCcXUvaE+hLxKDHBnpIYF/hHmENZNmfcTEh/kkgnCV2Q6GkTGapbXKD/IJt8Pv+ItB6JrQycg0
whdapyp/cThAnbw5v5s+GFOKSgcvzeiOggglAwCXTP4Ff9XCJzYbsZVoOxXX4yZWcM19UnLE8grj
EEazsDOZK6mr68xYcRPHFurqFWgKiY+nHw7Jx97maD/iQ3pIjbmIGyWUKWFiLzpwK+lInrsJldNK
W+ihHprkzVVTX4NvJYAuoWKQYmp6po1aKM2QlR2CHX5XRBt+6ZuRH6MNR0OyVdbQqJILeMtxIcI5
XxEc47yeXTZGdJqDwqAkSKtvgR6L8VdLrn27w5iSUM13Afl1cw+nZNaPNBIMSaWMzKbFGD6DC+N7
64fUS4ygMDjvV6fZmHSYHZ83gokAveDtVDMU/YC4jP4GsGnBXMA678Rs+IBryC3HUWDz2NOfUYyg
FFuaGV20tJYjhuRdQjvbJoBe9wSUdk2PCbzLUUErwhaZUGhqUis7wdWA6b3nliBNnPFjBMnhUnBH
ReRbcyFpD4SpCFzNEXeCqTBePoTmuk2UBeZSqJqYgJZf+oVuzFqdhq/Ok4eZNMF4339QnRuor/GJ
bTxrOc1OoZw1oRJVYZ28gyoxMil68HeQoeyRHjIUWrGUAgwl7fyG+/lhLqXiJ6WPV2ZgweOMKwwu
vStVwYzZVDAuz3hDhJPQnF8/mrRJq1RPzVRCbBYMvAvRJCHuaHGZTEIjqcK+uPKYRnqkRRIyW0+P
TovT4v497psQDdWmWtQbE4bg5hr2YhRsn8LD9wtXy8zImkRbjtEp7GiUf59FHY6MV6kVkzE65ue8
DvWlHjD/4z9jfcirpEqsj+Nezh6Fll7ic6xsH35HuzF/ahz+mWLdO8fY2M5pOj/GWRneYyu9JhL/
XZNhXzN5A/X8viWcr02352X/zl2LGJ4feEcTGppkdF6F+tvtHyhalic0rvarOOf3PXqgpNrUVMB5
uWYk7x/mGjYy+RhZqbRtkknWM1zMJmslUJbvoOZolaW8lrM31pxX8KvVa/dc9F+c6gMx3SttXiYa
VkLieNlU5upCDad/1/C9VDgvZvr4vVr2w69CNXvzipyH0WPDu8TQDVdloi6mu3aGwn0lhzeqEryY
VvjJhm38QlMJ+0+am3PdqwE66rieaQXzemoxhD4bll5q2Pk9rFddImFYIxxi7sTYhi3+GAw5uhDK
nK8nE6+cokYaF5NU5PjSwmsbKJQzlElKOOLrgTQY44YUun0qg1lbNOMKHJpbekVUGw0/Q0ypJvPR
Sr/cTcPyq0nLUFpJc+5sxE/codyj2K2updUYj7Pm7567fkjzE5ZqDJrT5p+0KhenD4aaw6c59YcY
5sYn+Ns4Y1ZZMy6ttlWkxNd/9XJEahu+UThcndPHFPM2sKmUV+Hfp/VH99NxOO+fcXaDcUahyLvx
zSnh73YZGl8gX9DcpJW1wuCTO3+ANiTNjb8/K5/I2qIRi6BYg3F2Ss35gDvBk/rdNgGBeYUFumcC
d2uPKe8Mv75QSydhhfDn6GNO5labF7j64lzZBoPiYnQ+lRmuwVhHMxpo/DJ6fpdwZSAA/7GBptHL
q/mB++I2ny7p/Afah1zsa42gqdWry+L23czpiK31hU3RXD9yZAUM31HEpDUXQZuVkeVjihbpM/Fx
xbmW5kN8/ySBRP66uZN1X+CNoQF24rPqPL8Wlx8Zwuyi9LkrPcNlAnsWsdz4PJDhCP45Wfb7etVu
xvDmnHCCqpxq+Ue+A660DXCvm8fOd2YtedraGtjx20T2CVXho94TUcK+e4ZcUO8fkTq/fj5Y64S7
DsYs5Vz6qjL55x6o8WM9JYPhlg0pXtZrNX7O1J8LKnU5nsQSi4xOZsLVP61RnIRqarAPg+lF3O3M
0bSsAkHtwgebQzW7LIyIfghKzHe1QisxZ7LRzM+w086b2zfcq5GlCwyqmvMaSxl9YcHo9ZYLDIp/
NKeNeGHsiheyGHrAL2WmzEpOtQRun7zjt0CTMArFa1YTTKQyuoRCK8n4kHFM0XZeGXA0ghsIC+We
4GTr3nJQ0JTmtA3d7XHThhTiiA0j8E50POxWkKBKu93AxOQFg8n+kcMHw5wJ/sHzAz1kGUCr4TVB
Z3xGxQ6KBHajI5EU4l1fe3S1rz3gK8R5umz85GCzguOve7qzfZ0fw/yJWQWfGeYGqpOXvR0Y4AGR
gC+wIGA3R5OXCAzw/TtAd+z3bIyBgXrfbmboTAlWsrWfV0qLDzGg22zvbMdlAIEN/pcLV5jBTLWC
o/X2+ROnkqZ5LvAIEZbHhIgJ8aJMOSQG/glMd1vKzIydFCHbnhPOBLX+pgA4h/wGJQyaJBQwXpop
LUOTyV74lbMVCSJsn+vyHMcvaLEejKgu6XPFZ2hi/rK9u1w6+My4nIvEDQBZWFPzyc2BfkH7u0Ro
WM+uK8lOQSXJG6e+Fz8HS5PP4sBB6PPx7pKRJ0S/eGJhlMVoNgf4AyzgqaOXiYRP1p6mjq4N7AUo
C5ckl+FxqjU+udMlLyVodIzkdq8cKeMDitxLHC6gZMhVBKdDlsALmb9UF5fwgTM/4Mm7EOLzLmnm
J8FfBSFFqecD8glNC+qBh1ekUnad8+m+4SmI1eDbzC6J9ivIC6rjy9+Cw/1OCFLbpUeUwlindYIV
lD+Y7iWaL7O0pGiNmOAbUU+CyDSYBnxmwcsgtgIuhlRMnMsC1jlfR141uj/M0I7cCAwTmYcJnBDh
5MBbcMCHiSieOG2AdJOIFIAplza9wGgtGU6ikzWC556Ow3szXM6EsTMnFnAmB8QCW3+jr0AYLv49
o65ZC+ccYcC8AKhhR2f+n0DGUQqX6qeBDHIX0trOJcEbW47Kg2TTULpzq8GNFJTm4XfC/IBmFZwa
djPGMe5h0W6u89O8JTUFuArXZ0bajFwCTpax7/PDDhwejJCBaMRAkNuS2xluH5NOnXfbYz4qBno8
ky9eD2odz87Lr+b6w+Pl3JY0Lr+3Czx6sFjBnh7DAnVJkSeH3E9a/UF5v4RFCaAkbr0TtnLcF1CC
N2Bv4iT55Z4tF6QeOzNIwtAnYitm2o+rO7EFDxwEnzwfLFNX26X/4YwPMLkGmqke7ykIEobwtaNJ
Z5R55xUxc+ZlA7MAMyL3nIKODIT/8XReS6qq3Rq+IqtQJJ0i2YQ5nFC23UoQJQev/n+Ya9eu5XLa
CRG+MMIb3p1uBIcBIwd2hM2Ee7imFtvRfDh2sNtw3pxDTuEyNlaiwMzC4o+eKpRHcGFXJlw7AGTO
ExAbfAzpywIyHGPgNs1J/hHgSU/4bId/mryQt19UmOYlvlZOiEyNIREvjByMc41QwpSdT8rS7kS0
P6lyz1SHia/Z9SLyZaBZj8uIlZdZveiN2j/g0DZy2SRkEEf/FE0KKooDt+z192HbgZqSzgvDgNLK
OHkvqJ1RZaZCrKwZY4NolRlTJhL1OZpWROx031gZUSN6vDBlHzAlCGIhyzn9gfA5C5AAPCDQOovw
bcU9zco2wBco7qJ4ZdywXUJMUfGQghas2BFnN+VB0HspZFr4XzPeBvqYhrr+lq2pBUd51Rv5XvEE
SpIQhZ7W8/yl10rJ5S9k2A8P7a8oZuBS9HoPbA2Nbq6ETs8x0E3e5ILXVmcqDwnUq9EvJEbl4Umf
QM9A0iKLqjcILxhTfEaotNvPy8SoS6oOs9pHNwoVFEYk/Xfgk3SqNqUR9H40G+F+s6yBOtsahRbn
uR+jmXFv+fp9fKdGsEZpO92vWhA/X/0+XVdmjhZKagC4QDF5hNcvWi9P1GoUY/z7NFCR4dZspV/k
aRAmOQX0oyDAgO9DQrFwma1zXomafj6ry3P780it4SMqPYL0Mwoj9CjXcu4WFPMoCrBIz/K9YMl3
lPQJx5H7dp+/lczlZmehqDmLPZxrSTSZdLQcZKS/2TvOpFnToZ7ce5CeEZFvj2vZJ7jT5uuf6SzZ
jkME9WgwvUkBjuwl7LTs0oIj3d8u7hrdrmxuDVY1y4Gopc67BzOovz79JzKl7Q1datZTGRCC2ZTk
Xh1g8Z/iLqHTSMNPnoBE6itrjDM4qzeV44wqZj5Qydgo0poAe4xJtRmOqYkUEmiBjzJ/+ZETAkog
AXvOc2Wewk4GJiUhVOCyrT8s2UOIkS0OPqEJkg1vXAIxo10JSNDZeHeB+ECzwRzYkWhegF8GTkkR
GCs9NDdu9cdUQnv6hhtfTvfgruUcWLsTRmZOaDQZszqXL48qNjBOKrugREiL44s0Yc9Kt9+Jn/aH
p7iMHIkFEqZCo9n5qoZqH6Ia96P+NaonYe1yHKBSyACwWxY8QRwfMJ+To8L+FA7mGBuKRO+nD7U+
C9xlR2uJ+nTlNAuiG+rOVLGQtYXmD95lD6tggiwIxB3jtVfiLYjQsZMlt/5WSMcM+fy62WZuqhqo
VojWv7eFk2BEk+U73tLlCyBGtccPgnes3vjjUXnzPvWW6jkIZNWmAURvmtNDMaAr7erpo5m67iTI
jrP0CcYi32aXb2DUiN2MtzXrK8nMpkU+PLYaFn4lWSce/AF0rw3kR2ZEQsTAYCXLzsG7UMyMVzWj
twIULUe1mfnReCiJWlrmtqCHBmY6ppm491UAhdb1IcgXTWT2n937bX33dUhoUu6TbVHxFNiDWAFu
LL/9jb5/MvVK0WuSBXjXp82ggrHBgkxbLVjiQwwUS4A5RKT6pVSwFCsQC4uiu/cKokU0q9Ee8eCN
UUBu3W9uf38ipj386tXf+5Rigfoxgo/1TPx48jPqfif8UEaq0kKnNIh1iX4r8BTUksZm9NyhGUGy
VYxmbYeQzxF/wgHc2ZuWnEB54Uypy+/z0Mnj+5vskI29TuZVdQqjC4wzNWd3WyvCNkO7SHcDY5SZ
Yqr3I9opv+8OGuGb5KuhBj4y+7E1VjaTdqOKuxAdTMkfj1kOQuwi+IvWkVHBdkqb2/BZqlNU9em0
cnM6TLIwazhwjEKgRzrDRHI3dH1V5NRnlNKRlYmRlYxnlQSfFFiJqYjr+NSxwF7UX+GCVPuyou1F
twqsrLZKGzdvNt3bSaNj2uw/wTZDfoYECjI9D8JHyZORjuhsyRR2Qw4fWBpaENBPhnQrXVYn0O8R
aKwfVBNA6ZIsZj88FSdlpa2i5eQigePQ+0vFKFxIOFx0pnYbvUCOzwoANx9DKebFnPKqtHouRc1Q
tvDwt8qK/7dTv/rRtv1In4p6Ns/mHGr4PWU19Z8H2W9ODNdd+fdal7YITphbhErFspo3juxy5aMl
h3aKeQ0hpjey+ZdOx0gvue2rHGWqSzGX3cKZQMH8qZxoObxDQEFCtNNFbQFzc0tLMqkEUXaoHI46
BxLuJcvAAlDIT/mPBcL93DPn9SMDTS6cL3BmC/cVG109L3LrqdnRNGab9oayzNgLAOIsyvvTHUoo
6TlzhgpJMfw/F1fxKRrplFBgZIAeQcwVuRkjZoEUzfoeFtYb2CD8IJZfuifAEtl0kdef+ny8LwJG
JGyozcCR4yO0FvPUwIvTFbfPP00zRljuIsXWmOkg02/Lwlx+L+p21iPwF++V6fItXcMKRQgAC7UV
ktcTO8f2BE8mFLgbd6KYbWcrlU+jmVqdak0DRytXaosEFrrGohEpphqhNWtEyK9h2Uuw8nj15pMh
BYoOuZsVsUM5YerZI4LDtz2mkkToBHQU9Urm9ReohV/mqtOrwW7aD3pqArdXiObj5vBkq2FfM7es
cU9TQCIBVjawLuB5PRiuv8/i+bloeH1I+h8qIovwKNrRiB2U2peaWN6fh0lmRh4ZdvpL331nIVWu
stW/xBCGeseuRCvumqT7grXwNZS9gZp8/FFLaOera/Ehep3JWRnckPZMW+T9OGWgNzJdrwBvz97H
EkQXOxWkL73DPmOyiW9Ve7DxKKARWaJ8abC/H/hHKDZ4fOzyiXF6AQopXFlf8CNx41WpvYV2CtwR
f1j4MBPj+7g0ANAxNXnap3T/1nblUHr6Lb4A5JeDrZjifPaF4EpgUvRY122qf5uZrylGM0IK0i+q
bf+yamrA3WSfcMCvo9KI2EgFMQh7DudD72Nmfx/77G0LZ1VPGt2X0Jl77ltES2YHirF6cB8RdkhT
3dZsvyOf7zGZ7UENDD++B/eL//R1Hwcrc3rXpkwOrvW712c0JvXqkbhav2bxI/pSCGhG472IwBx8
GP3rreLjE76VVxXWbFYUugdXSacPuM7MGeyI8t543WwvdFYt+tmpmE8hmf+pBoi/kwR8YhaeMIkY
YiyNhNSQcEQ7tT72WY8VJV2PJjQBWIj02220nJAJIPbkcvvM7LOaZssyvcAO8JkwwK3sKQXeGDH9
9biYJZy+8cSfCcQYpdMEnq/59epzCqB92eHayhIG299a9O1JskWbBtoHIsgsQAKeLaBhJqa2dpgo
duszpUfi9T1dKiYFTOL5a0PqCUf1mOSbykzcGoMrpCR1Ui7ilMK9eyB3zPo8Q7pl0xLS09+ysweD
X1o+UbjQ45+U4f4nbSlnfbSHKO+fqNzaYvnH7Mucp90hswmyQ08ru7Yo0z6JA3uurbLUZKMBEV6Q
Uyq2eMVbQR+P918biVSnjWwE+y2d1cazNeC7bkZEqnsqktSKK6vrBqU9yuUqgXU6NrwKWY0NS/oE
9sR7lo+Pe3xm0l+/gYsExgEbntp9Nk4Sm6OjpMwShDkEcVXW7ug6+iucuh5sDVNkvCDZ3RU2+fjK
4FMCk0i0NTTUscGUMWU7sJvlIgegA/yhtqNso0Gyo2x/eAKhkLofAfPYcKzgoQK1HuADnhAqmH/E
eejLb7oRIeWLzAPPz0GkfeKzVvpqehOLOTuUCchx3GuzaZ1soy/O0fQ2imvbn6VgXpHB5CAenxKL
2jqBNPahQaGOrenHUr6UlZrHK7oobwcoUUzmg63wBYNMAtwRD6eYuo2jqZc36fHHEsBaW71ijrsF
jOPRdhrK//5qjGwn7udw19VLRFWZ5rwTA7101Ili5ZBotL3wsUBhyKO/cfv3bnweCuC1ivT2Ja8n
4jxbv7+LCO6AFl3U/CAiFU72haAQnXUIyGBkqOkluhx5sGLeiPLxsQ6vXSi70gKtjykgQdD8lQ3u
rjWLX+BmiA+8/QEPwakI1Oa7vzR0+mb9iVWjHmg6SO5f2xzHLl1CPiknB3Ur0YmPeHgH3a8SeUI9
pJ1ehQjeZGJMQnSFjVC2MFjpbs10n06QBsYlcdwjDceGrMI9qJxcpd2ar0WQNdgJY8rcIYzU41Xc
+lJvj+nPbDCJwfhoBQ5Kf6lzTHAy2fBTmtGvw1ubCXu18QoWg2Lm026mT2bSpX2u8PQKJNNTVYdM
VdRm0l/LGBiv+sr5Q6YpxLJJj7H2gRYMV1CnqBQsYpAV7WVSb0byRdbt9TT01bf+I14hFL1Ca7zK
6uO03qQUa2ARodVxv0FWZjVp5xLeqmPDVps5u4H5N6KbE5gqSoqQImd/3Jya/I8YPLaSTsfw6UDM
C7rNkSkss9vGlCcIooponf1oivWnoFVeGV1tob31wbXLpIVOK5xRP9vjQJ9xxpEXWrlkvNYoXo1m
RMFzaO7Gh0I5/QSHZgJdi9Ciz2Y+6Xk97coDdrQHYIqrGDFItIj4t/JKC1yVGVhMJjphE/fLj7As
blkU9IyAjhACYOEnhEGmbsp2OQ6MNrM4A0UmCcN9dWQ0WE7US9kHO/Q5hFBEIP53B3igA4t9tp3u
RlNLpBP2uUcva3QtDfb1+HOvnyYv6LbxM+axii5pxqIlT35FdnUvWbBMjDfipj0Xj3hbaEbJVlst
3gQ7UD8gh/2CfyAQUnpCs7diJORu032FbSXB5DSDxk9sFxnfBY2XLbMZynP7R5xeTw3YYwdADOqx
qvwhDXa0U0109TaDqa+EJGMgx5Lg48l7UWkBPwsVaQBXIhTxwIh1KzIJmOHudDMK9SahzlLbEoBH
G9o4JYh+GTSXIx+fkE2Gsrv9RjGjj39HjSfTGKWQXFxI9KqRJ/SoAIV2MVqTyGecvAmr5KUv57m+
NAbQgWT9YINBxkYWBpQwh8CyNdIVqOcS+JnV3wa5Q2I9ROxZG6DVgR/M559orlnIE5BW19dsR+4O
BlQ6A42uxgsgnhp5iVmxtb4mmDUCWzbUdva20nawBEKj6Cq8IUMS1lMuJ93nLQhPI0Snu10AReh7
hVgdTwaRhVj6HdHZVo3g2H7tIiU9em8nCsAXL/Akitn9NCfcZEWglkBfqQfSOE6n83YqwZxAiOu9
z3Mf5pn6flpqDzwNjB8UGDRYlWY+hSwToQm2GI/stDmMELiiGPv++7JsJvihhdJvSk+chYHfetVW
N118M+p2/Q2oFnUtOpLtSs7mXOxmimU4n8H5EnB5E9qLlf9Hp6vbJQ5c0ma8YrUWdp/UiS8DXZqS
FYXA/Kh6mVVe0/TnK/zUN9F6cRfego841jjwUBRgQDAJQSYLZpr7VNfTiqzx5aGnNwWXRfQT05XG
26RE13ANTZT53/zEa3E+vaVbiXaBtn4+l1kJn0e6RzKWw5P3L0AkOfYUGFHP5gBqf/JmYxs0fN8x
aSCh4vdNhsRmVYpolG/bU7QrhDM2SBiNt1MnX4fx71jgTCnI4WAlIvm5TaRr15jPqVONnAo8nF+M
fkHPPEkBBOL7jxXGJmV/AYqkDmEZg5aPNh+D2n+0EgNn6ufFPLtrgQvVtCu9kgAUmwQ5ndP+nwyr
hCe6NV0WVBn++d+krrSXWnskH18qYEZi2lg5JsCtqr+XloDdoTrM1puR7NjvCjsgiw1JgbUNFpag
iUQQ/lU8V9FppHaBQMz+vaqTxTt1imW/b+mDkciptxBGo6xjybavZbiCg+fU5wTwn2MXuNVUa+xX
AnwyALW69F4GmbeLBDRDhQqH4eov1tFP1KoAsbZDy4XuHh4agk23BhFYgLoSiZejoFVsjE7vXwRJ
UcoEqUdpv3Iz4IXFD9+gx9Q/91Ps+KjssdRlS2BB0IjG4kNAFgAlAtiXe4qGFZ2J3hF6t7dj4gxm
HTHf3yS0FX8+QZqzo2o0sY/gSjGqjjcjwwltHEEpqLqjHzRrHJA6NpppaDIgrAAkBhTh2FWXUIaG
5WCJQkniPZ+z5od+70kp59H1vUtMOlvdHioyjMe3tKjhs7JDz2AA4m3zmXhY4JXS+dmytGNRwbQ7
jX8BhAkA+XB0piNJlYuRnlAKo10PDAkxd0ciocxOlJ8VZZGFXp2b6PxOoNKi0w4GFPY8oRRaQ+an
t4K1eOzAl0JEYZhIA6AQ7hoDBxIMvrWU1MXY73/kyBLodk+dkIY3Y/9BgwBolZpgpeepmQ81G2WF
hkYU4EPlnEazlMo51H16mOXtK/jUxkbSPY4PzMx8NlpDZkLucUFYORmkbigyUV8X34uoPY58zD81
cBat945tEdCWoKN4nWkz8ual5r8gTX0pwKi62NtRYOG+escamfXnCJiRKk3+NzElJFKwGmZcrECo
ib9FZ4EkCCZOsApQC1rWu8NHWjRb+QfJJjzNaTGsuAfJFi2EVY6YAHXydgGHB9tWxOpxYnAylrbx
TxlcmnaJzr0SemK7LBVPoYmDbVTjAMOEWwkYZ+wPsDxBR3QVBM0bGzvV7NjcxmbWzRro6bituQi9
t1RKmUQiBfjZ8+OIhLJPB5n7VwhczqkHcsk/bwI8ZtH9h0jYCPMK9yHB4vQauAIAD9Dc/YXLDKYf
iCBXTfuVtzhN9G+3/sm/w3uOLi2K8fhn/rFZirXRwmlcdcdXNBORKXzbaGYaBGh0FfJ9e8LEGpnq
KWY71XmyRLUbrJDmCDS+XkDSU1ME01AvYyuz8IZdobpyRAMmRaapcos9WiyfldzTadUIZmVP9bQz
wA9I7Wx0eBkcX/tgAzjkTv9EXip7Zc8lQKyygPtcuGCsoEStYD8QhLr5MrTeGH+sGN/cmWafb6u9
xhts33u61izvtwHdSiWaW88wI7H+Jy/QH7FniQYvIZq80wfcRgPRzEN5kOblpsA2bdvtMnoWW+oc
iwkbR+JUbrXPLq/L+8Jvburt6NTtJgeAYvN6lfmfbeo0fqSnXn9AX+6P58MEl52FSntvrx4pl1PV
/e5DLIbQCuLciWeu2aXbVXv6vueCDW4VHPtrifQQ9WJ+AQR0ZMSXak+Fuj+qD05cWnzhYCKfsA1g
Wp3Zr7iYVGGJwjD2SCyYfx6YjfxWbvIrQJRNN/9c60Plc8jslwuEUPOYqve+2COKYSm8A3gECuZo
hbx/u317a1hZB4P1yh+jYiMB+Xhuc0DTEBlgJkbbwh1wOOFdoHVnVPvpsdoLt9clGM4uGTsTWS9X
lS8tEsF85nMNUAMyYZIF3jrZ8sRayqmoD/Xvn8AtaJ7ml4uIbMqtvCGNBDV6T7LIKkc0JHCvCbC4
aywRF8IxZDyGt0Et7Hd00jA0PiCy9N5V9MNM6YfANqVfgkTjDxE7/6p+ulDnmDUwoQCPM8VwO2R/
f95zv8DclsWn+vvsWvwqVipUzwfWooj5U4UKiSNALxJKEC3MaBDNC6/fxUBpViHRxkYmq+RUUVvw
uuP0PO717yPcUtm5tYuRHc57XMb7XTCPefW8pH70Wy9exwHfIoDT+trBQloWJnVfAlYqARUaFLPx
qf3Mnh5KLFv1V76gkqqcaiDvkyHnQPlxiMhDvczRxzFfd8Rb+muCmc6gZsVQYZ+iMy7AUUeFEGQe
/aRxCb6Tlg3jvNFoP5bHxBFP6sdCg4Gj047K/8J1vSTThIAOOf3FF2RPPx+v/6uvk4HqNyzWD/ok
tKfRNMhoiJNN0CGczoBn0RQAX9L95l54GXg68Hv5fTbTCkWer35l16Sx/KXdVrqlPKhL0LphFwI1
ELHns5sjO0BlkOAUAA97AqoGmi4D9aXrimd5ayQsJQPe2CGqQPuTVbOGEUM7gC4kVqMARjsIOWiV
z5Af4Ds8f5/ohBjQ0nkuX0gc+apmQv5iAeXPv9GCpjIw3TQ14cOk3yV/TqsWK2roZzAwUeSJTqNf
0e+3EhDI96IBBQtdAompyJZ3o+V4C3iMCkx4nLrqPthLqxTy7iBuKA/6fkh7xMBDIJHegUiEoyX5
AKsM4D1IQVQxkUud6Hx6Wt4gHOhYcw3YIwswIf/IfXQqB0ngO3oxG5BtZmgWK3myAKyogAWK9AnS
bHr3oI9KDbJgpOb44enNg9IMv5PdqtJK9s/fz35VHTPqmlv5XPparktstrz3TeuhqejynWIuFdCy
Rg7VoEoWft3yrh3CU7BQF+LyyRvBVH2U5/Ambvr75E6ul7PU3Nt79hBfmAGR3LX3UFj2Z0q9bWl+
CDJRrKRUBV9L7546PYytdsjP5Tl7JDQi2cRBVXLKEaFPNqOCiPNJeyfxEWBS8nmg/ko61ffX4/XI
NX1KKgrq/lqe+SdaSKvAFYf+H3bcMH0HMiEoPbNwAocSJH+fTLg4ObBJaUkuvAcRRydC8L+r70a8
qk/KwJi+LIOFslIAYIZOiRUFfM0TblDIlf3CNwW9k5NGMsAZygM7FS6XLA3Q27wfqG7sR2QEJR7R
IGDAzgBnKPAsGeiaUH/ywGwqGzJcTSP2384LC78MZ4jrqVhM1DO0VoOcFO0FldPEnGcMkCrcoogH
qwXYDn9ZBiYmlbzBE8INBT3gvfDLkLKifopgOzEiqR9KVNTWCVRJVoh6oWgw74/sKyyvn22MHOzU
G3ZXbi2wrhGqJUN/Dr4OrkaAyvgS+TTmHARAgAkcl89EmReydYtyXLtjSqmHCmw3hDIv2b5+VXrj
t/QoXxEF5JTkzizOIZAjlsUYp0Zo7C6nT2uNbQg+JhZdSFgS5mTn6Fh/5sC60ENEQIJJHjPYKSOj
9v2aMfMnDOU9n+YLDiX2ZDRssTaiOkkXvZoBECeMUQskTQYnDvgTMm4qo+FBcCnUVoBIJmYQ1NG5
qMtyjk1JtZk6gBYg6luajygqfBK29ysYGDoGoK6iW3/8utiHknrRbS1tttOvLt9SmrSHEd41YOey
PYi5ocdMKnFPV8OVfsB0ZhID00FOiMyBtfVMngDP/L0oj2C3Rrvokd1hADrx+XMV/ogS/OQ2XA8i
WoA0Ezgvypl71Pxi0gpP87fUzOCIqtt40V8LDDMLf8CEAwUQjqDpZqymLU4gFNmwxbyRDZLPMvC5
NwDQ99GKe8lFHZwISErAVDyiW5BbNCeXUzO5fn/yAzrogDr2PejmYajwaQDBEXD50wMhSXGZ3iTo
i+A0QGk1FFu9D+OJij+SCS840OCNrArT+nQQb6bO+EI4nJLXmDgKxMgwxjNt4Dxn5++OV6y36PRC
8WWARA/1UHs9OU5C25DSphv7CvIPH++TGGwz2jzzv+y0XHiCfFYMBCG+OukNu8ogsCA49P/L2/TB
OXNtOX+uCIOQEI9aAa+BdPGJ2EjI+lRK3qBRmaLoRqN8csePorxVi/Z4rY/C47XHgftM4EeYR9N8
dA9/EcyDnBHiPqKCkG3/ng5clzUzq3yMz7xZ+Mvdpp7DXWaIo5QzQSAaIyWkpv9ZS9QquJB/HhOE
8Xw8xFf6QbyMy8akBo5HOQQQyLhwyDMHKfYHP4kBSf1D9KHVz2aMMA+THlIoJBzqDGTO3zuhGKf2
dDsysfBYsNGTw2N3SnuZvAddlQBQLTAeJKsIyDWAuo7ARBnrtNzz1uCB0MsgCv8Pg8J5gDljlWJu
IaQB4ZyGDhaZ0LtZTZm66AxAeBvM6SFqozXw3x0dpjiXls/NpsIGrf1L9MBq8vkGhtfzgWzG+87y
y03nF8g4P8i6RAM5m19mcAjszlNrJJrN0ywgIytQSGdIu4TkEdS4wKTTWqBcLRqkWgBzGTOcRgXU
vR+GFycDPYEjk7lgA0RidGbZTZIdXPIatQjWXG0IBVgjKjYIrB1sIODorSC+UEDEpdqqTz8mB3bG
lGADB74Hud0bFR7lotQUi4BWrWAwfXGnaLEX3RdWqYJpRkgJMZzgFlUPHOIpaFNkKSmNQO3qJ+6k
26JGHauPVMKmDF4UhV91+YFUZOYTqJww69JyhfilBCEnnXfv9YDO/bpib8XPuYIrjbCcSLBKbcpx
QG4paQHgHPjRLTFc5r/6XQ/rVlwcqSD08jwFZ799fq/THH+9NUvogPITllObehOavH+IKoyzJx3/
Q1g6aGbikqJWyLoAwzw2ZEZDQots5py1QdLd8T0/lg+CDcYYoTzvLZ+7FJ8y+AqRLg13kg1tLUG5
QUUydt/aoURmyWpfHhR4Ed2Rd3KdDmjGd3xAE2gNy5y1f/rxEdtrSoeAfCFgabKR33S1zEmKIqbH
MbXBWWcKhRzQJaRe7CnGvSWC/1Rn9HUeiBjE7oBJROXkVoAMbIEWch64qyBf1YKi+xyZW/lrpwVe
hhhVF906H/fnwfBx8LmTLtiVTIIZZKoYMdIl1RRFNEpPQkcVzd3YoQipFrCz1grC/9kMj511IYyR
mIEyFUQOQgWDqwxu5BO8sg3UIEJtAJ6qnpUApKbk9bI6wITIQwCwBNIMahhPnAGsBWX9yKrLxyel
hJcf+lXpkE6jQlE6G7z2ssumvo2SAxXhz3wzSU4j3ZgcqUhx2Dc1+YwqOFPWXAqJhz0CPXjyDjRo
SiD3+5fLTjVjraAcF6InUUwWz9Hpq7oTwWXpA5/NLyf14szAB/h5vLLVqHZKDTZxevhvsPCR6x6h
eZg9JgipHgeKsNWyPrLvAhECM5ZvetCwRrV7mhTHpglCu/IbSOwN9O6uYAgRx1Pr5laBoY0XRGYg
uoEZoZq7gJFJga0rzRar691aqZn5u/c4nK2HnfyKSmyTgXZ8+cc9sa2EcN7EKzKABxb7FuNIAEMw
8grV+W1pQcIFRcUXIzk0hZAwLgxAehtNpYw2fGpTJnrC3Aju9LCcEFoQm8Ewl69DITOxBmGpGYmi
oQBMGcRBj9wnRlJj8SSev3cWV0E7kcCwLoflsBquqVcy9ZOHvOwUG5YdS0oj+oq0IBl0Ims+3hNj
bF+uRfSANaobnbhs+wb0Adq21G/CNeuyei1jxArwJ4fkzpnZvVnCLYWzhwPxeDdnjSTQQvUWYYjs
LkHXIwRhECJKoS6Zc0HkKiMruLJikLyDGk7RWpqaINI7Yj32FhEMhkuuNKpZyAP47nsmetCvv+UZ
cXnk19An6boTrGmuaiK4zG+mNrHGq8NgAUgxXSMuBT4oitPdn9sQfNaVW4iE0pF7R1wC25lLcCbM
JSob6NysqKhvgmHhx72fnbHNYjEnLmTQEJ+y9pPkVHYHyxCIMdAKeAIdpBtIk30/uKTxGaiLoayf
C/sPtIc3yp4moubh1EhPSTzDrYcfIhWCngd0M/zDP7XVCl6JyBaOBQgfsNeA9uWmbugXsIgC4u7h
Oq5oeQxwRpdhBP4wsIGwUxAiJ2VtBeCpGFrpiVAn2Uk+j/rtEUoiVIAngU9PYoqQOBrIHeWyhVTY
9JImf11mfJG/wj2UPhBibYA/2XIFqBQIsoEmA/kJVo2Gf0EwC54xPFcj4ynY38xo4NB0bgGEHc4Q
4bBsko6g3qNh3zqrBVNOPZmBPhr0Rwed7/dapmlFeQIKNkvuQuFb7pAdY/nFyjjUYJ6AECsn/DE1
c0o/fD3WzxK8EYRYU6eERJKYhKpbRG4BJOq1SqcQzvMPUjcoZyr30hvUJSuXwk1sTC5YQTFTkfEY
rYH3j4GRUOE5I8EA4FIEkCkcaT/VK1CZ39JFpTV5m2LBZOmBiPopYOEhIMYIxh5tFRP+llk643V3
Jzr9t2bUN0qeQ1g/fIZ2RevLfB2Vh7aiTlNzKGrGGJP8DsGsyQTHul1w4YCjDORy+gAfp8Jy4E0i
P6LpYOOVn4CTZxtAOuoKayTbZ1+LUj3GMeiLfsD0vbAj0JvSQLeHaGNkINs3pldcOowBZnaNZeym
PvS1ISLN5aJH4lD/f/TH4MueaiLJBGYFGB6t7/JKWFz8CPsxgnsb/Lno595lwNPBSbXq3wt4a/3t
RSSennKjls5mgEqubOBY6IyBkkje5yx6xa5+mQgnFbiPyqZ8U0YGV6y8KVy6pCPItQGy9tyMwK1l
nVbeMi7pyw+lSwyMunI2/rGYPYAFyAHR50R3llJ+/2BXCf5VDaLSmvZ02Bf5dw1QP9yzqBVMLzPd
BOSiL6v4p5PNdePe4cdHdoKwCOL+UIHu+J5TEJnSFiGmF+8BJoXcc6gE2o4toMK/hQAEUsMbv/tB
lgJncKIWhBOIGXjQjDQJxnjFEvHfg9fEj0OERmvAQP+YP+Cr/39MPGVNDok6Y6/zILVjwaARxTMR
J88EmKyHMEqu5JyEeYStRKAfECn/UgZmPSUTHnyH7zN34S2gq2OLLsThdvj2fz8kcvyYwpVQhwcK
DxCYmY68S/vPUpfpQEZI2R8NjMgGehv9sGqjMUGpiHfiNcElL1jAODtekLQMkTCHaweiGIv7fzIJ
vODBgYM/TpjVmISAqcSD20LOQWjPc5gNKQKv+T4jm+8gevPfFeObjTXHPRPqNakH5StWJ4KS3KNx
9e/icUF5wYNgl4WV90CmitHPg2Oxy7PV9txritnocBPHffTrkRvBFOTg5DO817CXPsYwzPbs9RW6
h/WD87tOHxyBgYSsPN04KCv/jsQL7g33jGc+PZ+LN+cF94IHL7jExM3cHXIB7ghXgkc5MEG42Fk7
PICaYtzEMQB2D6HAv1PgXHjBFkL9i7Pn8/LZ/rsMvEhvgFyXpDYg5BhAi9Du59SymtXA1Px3abgb
fCgSu/87N+Sf6gOdql15Y0+j1EBUyhXEr1uHALLsWSn+lb8A0VH2IthEHYO7xenzIaQ7V5mZkOqD
SQYWOHp1Z5tiAMIjGYYiI4Cv/7sAHbvYv0sy5w7wM06XB8OXC08zBSEffow68hHaCcixWN8wGONc
p/3ScaX2ipH+QJ03K8IlOjIoXiNyNPRYCK6RaeIFEQOskFq18n/GxPhd0ewR5tLhlet8wYF45vd4
Mbymxgs/FFoHQxejZqDMrN8UzE/Nocr1DF4YQOl/78Bv85pnDs+xaO2AlOQ7wql1hJ8n5gMnLgt2
vbxxMax1dIXwmEDIwBScwuts1RHICAcSPgH5CvuVjeYB/oNBoY8vxFat811GVMhjE82AIxWlt0+h
IHgERw3gq4iHAFpUf/0KftKZQSdsWKK+/meQ5qNwANMO2Ycjd6MwcdnmqrRAUJfxPrm1KGDq2qIo
13Siop10ZJHVjpFojGGDwGQQgGI8MD/2B724yapqTFpvyKG6kTFaRKivqA+kOfCPBO7M/XrEi6E2
ZPb21Ezh/CJLEHHbAflYyMkmkUtwX3ooYNK1DHEkRZnktZzmNp267g+HeIphe+0SI3N+iqF7Yk5W
2Fyz6Qo3o68fP7GenHWXEPkAGmYoOOHYRXfhLwHN45VrjhJO+WUIQTlx6kVzm2W04+/HF9qsI2H+
bhxUCVpkBsFYYoOKVica0OqmNrUdRgErFpbPTQXh4I7OpAZTlBN2RFO2DMMTxhy7LCnzVduT57oR
heQ5IXboEu+P1ilMsGZg7rHcy8EQOYqKi9EnqzFwRXh4ZBoTDI+4HiRZsU8sjgx/kjiwS2dZvkEL
mCIgc5BCv4xY7ICMQPCIwhJJXBm7uPPRqlL1fT8DqE3C0c2mSBTfEhvKQjCzP4cC7hxUR0AVopMs
QYedUjjKAP/disGlV/jHUvCfJRBbwl3fULtnKc7MW7BIYtt8JZvuKFIEBrmw7yCkWc3tSy0ckS+9
8zJzT7AEdnnig5scLe86WGdOGwqOYDGHLvkqadwotKNlhbT/FKysGf8odNL5dRqaGrgOHCeH3Zby
tMqdfw7+MNRYU7x4YRNMngYNHdbN1uoGyKIdwnq8NBy6WAuHLpnVdrUDsYjiJTxSLg8SHkdElwrw
//sIS1sNTsJM6GjceoML4KJYR3807FX9eyp2kgQ0UL7kE6usjSSh7U2IQHE/Xue1Icd24DayR5sH
jClowX+uJhFu4PwxEenTbfAG+nvvcpvwE4FFLH1eCOCzraMONSg2fIHAsl6gRybqr8wSEzNM7Imj
ElrQGcKxtpyhYPyDMIkHinseJuar3WCaGdwoixRY2sPbQh0GbEmHYh39Wlh74GhBJkCwwEXlG+Jq
agHRysfzGqf5DOjJSqaBG+9HoiuhkCrPoEGgsyoq3qdZcyUSpt94Pqhk8SEyg+/wLA9vbDVIj6Sb
AfiIBNcJ52JKrR9HkJZYq47AVP+PpzNbUpVZovATEcGgAreCDCI44NB6Q2hro6iIgiI+/flK/rNj
u2nEoihqzMpcudLNhkdzcK1Wt+ABhCZzP2dX7njKc0yw73c9f9PQHbQOjgaQGa9mwvVhm7I/TJVB
+fJ0ZaGcp1nXhbhIeTkv/LaJ4X6Jcj08v0OCoHilFNS41mSTtIyJg9F/ESdcmimXaYnhdorDvswa
aD26Y14IdGeaBVhgUeXN4L93lJ3x8rHXXsYmlQMIPx1kCQsEWg7JauLbBE++4tBZ5dNLTbQrKz2L
+NRHmB7WJYD/9Dz+QOtMiC8DlanpnCTs+D7R3y/n6FQF+W126U0utf/oTWrY0b3KZpAWzuv6c9QW
7E9M7MYsJ8F9K2bY+9QYIkTcMSDH+Pk8jyi8R8i25w2HjBCHFcC2PgAwydLxd2Rrn8ZSGUuEdyaU
s3+KtB/IaRXDLV8LNn7s9PQYuhk05C/CaY+N97Lxaw0bjoBCpBam0yV7VDrlbdWI3R7Y9irYL9Ev
Ht/sFbsaelUQiUwx7yn87MCJiJDCCoruB0XjXQReraE4m9A73lZNp3lFjQoOtC+d58XDvb0t7BY4
Ly/x0fpj30dOPv9RuaBAgguK4/PPhGMBMLlfrTCgNBswHG8i7DTdqLpO5UO9RA9rTAW3WQZjxIfN
aypij+p9efZSl1oxfdcraHzeP9XbUZORoAWDc6Ue9vBvZazvboaT41T7Cq5gxI7L0858d7eaHBi5
ObnWIxnrnJ4PJEYWFFsdOME7k959ffsYYW4pa8Burxoa3RxXx/m5h7bzQphCp2HVg75GF9aKF8zU
2I0hfgIWnIoo63knQgzaQmmAy0GvGLAM5LinUwxCZr9HLCR7aS5wNFBoVATVZDmG+qAsBvR9gFHm
XNtf8JXaK10r1bxUsXqvpRA9dkhwH6l/CZudio4NWuiXnwL6VAY6RPKzj7aSDQe8F2joZy4Uafz+
SIem5MOzmpj26zVQMa1oYwmYT+YStoBeAGR+nT4nV316V6wu3kMwXXxsYCcwSkHiZLArxZ/LOp8c
AG1aNuDk0qVLT7uTojvJOhERu5+w/CtBKgVlYvNeOuKkGuSqQ9+X4Ae5D04FUJnp/QYVLkESpfUF
HuqgBskpC5ETEb2L4vfvD2QfK9AIezne+m80JqJ4ZNh4D4xM1vFQYCpCDvUVS+5Pp2BDBjfokG/W
Pe6IYAzT/NrPvCgLjhj4E9/ABJkjR6a2whLtNMH15KjF4DjU8U9rRuCjgOUwaBmfHSIQd7DFEd0k
OONc9CSI5bAr5vSQGHkduX8ZqissyAuwM283v9iS+0CWZ6IaVCiCXMhjiIL1U4OwQ3hf4lMc3DBd
lOwiMcPhYvZ0wH3PQP8FOLak9utX0pk8B/XNQ5k5boLjID79kPnpVzsYu9dGnhOr9jUDOjep4yY2
Vp+F3C+mCj8iSIJuuGPTR1bBseB7/j5k09eht8o3r7BY2NjMIEt+486M0y+Sha+DXFhoi+f4MSUi
6+kn/U12dfx2IeGQ7HeIDwVsFwpOp5sTHFzqtlq+lnKEVWmNuNlFI47Et0Kc5S/Ni2jKkctPYFDo
+b8XxZXMRYLlREImBI1U9xvmKargLVK2V7jIiUjwBSXxk0j2vcJJoWLdS8eP8Go6/EQywF/o9Tnh
KycZJkygTCzxSNXfHLjCMDo71YJNv4OpOd+0P5CCx1NWeXUcGsoMGcSFStQicvlPuQcd3wGk8f2Y
B034R+uH5/4DyT1qe6QSaCZoWvZqaCBB3wN0wUo/b9R+JNuXWbquth/kG0F/CU8PU8j6srlPcIxG
5XMi4XWsQf1z3iMEZWycmN5pVPx9D1c7/QU4f9ECT2pcNBauufxsQIzqB33LI597uhalY5OAnzbF
SNGufrcGbbVTe1QddUU982GpqmN6uU/98JNA6cVn5+Eau2TXXcgCGz+4j5FDps+YNWdxiapBL048
ePen9bhBRgfT0hf+51Iem5tqm/6wkwDu552dW8wCZ7xX7ZN4ALsNYWRh1gOrwpQJeuV78sEfFqgN
EzjuqYfz733NV/Nw/eXVqbYmprh8KB/3VoXDkc/jkGHNLTYPbPXMgt8MePH7msqgSbb3fTm/zMiC
zx3MNPu4RQ+L6I+2YWi0/etbFB5//dW2JKM9PrhXjs/7T+pcCQXkZwRvcqjIy3fb9dznoTnG8JPu
xEwn95H56ceUjRP6twEFGcHCLyGrFVDDPwxLPnxSwdOjDkhyXOgd1D31AVPDDRkJ76rqrPfzniWj
l/vgyVh0Wb8TWDdwBTAGPZwMH8gbzX0o93z95jYAUT7KfatbMObZ2MzRMDYJwEZqVrEkTB/6qHkt
r+wP8Ay5MjRsWmIi23IAdw3rzbTYGNFTd9gwUnw2o4y+4wFAzPdFeAVOeB22i03MCDAnbCIp+L/3
5D3aRO0goU+Rmg/XucJtDLW2eShSWyntrxfV6ayUsDPiFsYr9U9Kpk/OT3GKtES/FNeouPzQ/noy
RUvTRfit7Z7tOKbs7WjmK5nzK89irFJeehhHbm+PJOPX9kHk/l8+AbGkg+eE3f639G0iju09jXce
Q0HBF5LTUSmCOGfXfE9HcAKE2aZacP3JzIkREk0hJEBOOQER9l4KbghW7mVvnsXnRXcqDZE3Rqgz
Ili7gXMfN2LyjY2k/xJ0EY9NvhENxTDenH5PP/Tdjb5t5iwNCqLYoIh0gHx/Rb8e5TNAMbA1sb+w
rxgAfgwCDcDYszPSfuNJNq1ypBbc6XFR72hEdtLGqliIXStjiX3PoZo9Duactf+MUgQ+ClQQB1Cm
9F8aj2Pb8kwOovH/30htW1b4g3yHLzXBqG2HLz9R72TTVtLnQJK2cZlTGVPtwKAt+Kqusk3zcON7
Z3s/YzAeXuPMS4k1uaxC7baliL1AWzBbMVfmh95Gnt7w3MDsxV7ESi3sqOM9qwMafmipmNac94Tu
iwDAkXeghSkxpWmL0HYfCCVjvtPIkAnST+hItCtTTBN3Rucdt7EcoXuSN/yl+tq6IGGbDye8GB9O
hHXnq7qhPK8FB7oglcY1Hvtg87vjGzVxdq4xD1BBjm3EXAbbyLMve9cxefAQROJ2xFHVlJGL3MaR
krEqUWUqHYqNG0gotGZjMNTcQas+BUIGRcoKHLb3QlfjqJBmUD33eUr0ApRjKKnuulButlXCCRZn
lHUECUBTl+HEhleTji3rvwprU9JC6uY+qKeUrTig+IPvGMb8wS2+QHh1dJHpjNlnApGonbmVgxpx
LM27Px/06EJL/PZvETwGWAX1+PVz8joDyNscEbsLAqY56hMzPm21+WkGbAZ0YPenG/cWEoG30T3C
4P1TbtH4o09DiYciQhd6THQTqCRRral/L83GmkGYCfu0lQlyUYx6kMzcCaclL/PJNTJCxN780BEx
x8kBKns2FsGO/Pig3dADY4Pijq0JCAC0k1rRPw8SsAM4oUyvaO7YD9iw1vogcVoFH09G2KZMAg+C
7W3MZaASN3y1VVEsAhqB3mc9Ar3Bzh+NomDn+U+NSslRw2c0DApLAdjoDFFSrzGSgoGGmA7YLpvS
rxqayudzukM0KpoD3TMnH/TQgOe/Lcjem85IV0Fu55yLmtafSoVI3Xb4tvOSov0w0XLCVM71ohr/
O29POHKdxtbWyYBEnHGD+LSdHo794+LpQbH5nQTaI13+eIB8k9g9kbbWJ3vTR8upZQAU+hcBq79g
Kre4RBem+2QMCEYZPfabP8OpPWn7OGOQZ5HMtLtrFknuee6SiD/tAGhPuOPfCffxaBbSMI2VzOU6
Y/yyYTC0d5AjJyTh+Mf0xr05iYGifye8c4zms7dCH5eFxRNGc2K7FxtqkHSUjRmO8ogHfBWl5MHv
zTf5geIx6FlIeAQpUJecYkrOLehBM/GXD3m0GZCIpEwHHLnOkRmhrQ9GeHud4U16c83u5buWIHY/
3MItUFmJJ5AFJ3za+3k4EhRzEE4VZJfhlPe9Qi6csFpog7vDykM6tkmH/NCuVO393nH41oPPoEHh
+Cx/pTGxwK2paf8N44z1SVtrvgbBbR50737XJibvrlhkG/ByfKhbjjQkH4ollo0bLGXiqRxj3p3a
4oxi8htHzklHas5ZU/jKkTR85cgrc4WX4G3EdV76e0uboM2E+uCnNrd/mXAR3F77ru1btV/JihOS
tQXiRnIm2/ZGfhXbmW+d8SB+5emcSN/Jmq9tSbilLQ9f+XB7e6Q2OSd/scJ9L7bZtmXm2Kav6gHt
QAKukJiLFIYjHe3hHodc4me+UxQew5GGagUF7mHBJzVFaQtKSnJp7+dXvnK7+PWbA4mFePE9khXn
otygqHY0BBL3d/f2d4+5gQ/+UYjBPJh05MWRr6z97Wux58umQIFIOi7c9pXaYgizwrdgfG1Lwldu
pcyUp30u2fwrCVmQPdfJ5Di4TBVjwBc+FJS8+LTvRnZtiWPkHS61N3GJDMTd34fwKAwP/MoJqxr7
17Y43MzDuaV9HxJw48cQ5eeExByPvI+ovW9GZEfhqT1elyvtRY7cSUbtyb9itifk3ibjkWSHBEZK
TuJ8wxUyzKaNd43b57XZUlY+3EWCTqB6JOK7jOyGizbe1t9m45yPyPH7oQRcb7wi/HeJDChCnOz4
jYzb2uWeW0xWbTW0T+Xa81sUEvLhIveJJzKxcVeCDDESQiSJ/h3bt2nfgCmE2z7ssL7VawLJoTMy
cUCR+70ii02WuPB98+b7LJ5CqvqbiiO38lAuipJ+v5Kei/+OJ+B838y4yAaO6+295E17tucNxGTf
6+TQvoW6u9maC5Rivv4McD4lzs0rZdIjDKN7LZavBxEtEszoArmCQeMk23we5wS1qgPmOyVUYcd5
3kPw5p2+tEBJX2Pmt9m9XwHJWEjKyJG40cyZ9Kh/sm4LiQnt821CytOW9l+x6fFcpITUGTVnqBCP
i8ah/rhXCOhte/BK/MBrUOeo/dqa5yLZcSQNn0QdcM5PqTbgedQ2igLlggfdty2+HYUceDZZA4wQ
93A/P6sCudSn8ugLNAhHrnS+J23u7WPIrm0E7qWaxRGxlvFT4eJGEh7KkSRtQ/OVO9gbI1+SJRf5
lQ8nfO6PAQ/hhPQ8MyP4HfYPcY2bqEC0GRST+/7L49uspI3T3zYzrp9YGFOR4DluC28JURb5DLS/
8FITr8EV88ADeNITFaX4ax6waPLTxRS1TTHNA3fQSuaB2/jwrS0bhecVSfHc8wBurfeUixRk+D1l
+9UWtIsahqRoAJYqWzMqr96TzVOk56l82qzNA7mQl37gEiUsRSrzYB7ICf66WmTC8+o9xSEFx1qU
mp+4//sufCNBWwzOeRV+4eT7Yu37/1eqSLW5Tv7fovA73yg1HfS9RW+z7C5u6yubG6wzSMRHt4vq
m3i1IHn7naulwcD5Gpo9J0387iEJXmA2Ku+Gfh0YL3GMnDzqXa2j6peoet42ipjOVegsstughO7e
IIKVcH+8nmxZmMLOxIiPpLuF1+1poJzCEpQcXN92uoYm549v+ckqJzogakRSdqEYz0wYzqL8OpRB
BJU22qgasj0YQ29upoZPSPaBHRztVw4BnF/3fuvT9kjIa23UgWH/PLrMnkm/wq8HpwyQkyamhf5p
kuGigJT+d/442X0CnZAKN0s+eACPYiMB/SaMPcjuU2kKOcCHcL5TbVg7CDYwopx9Ce79389QduTU
ruCO/4U/++FDNyDBlz9EaZnh9nSJNfwp2B3dxlfdU5QpjjD16PqyuuDEOofuMPOq7f3pJrHewBhn
vwhj88JRNrxB0ja+j3RAq4Snvtpn+LojBe2fOu3eJnpYgLT8LWaQGt6eLsQ0GVGtwVPg3wRBQxdm
FWkhg2rmDQgBSgis+EQ3RxOwlSwpOnUwA56nvfnJhT2alcbJx/jiuU/hc3Vz4HIeaLOOTXECZYqX
5hbX5Kv9rIYQBT3NviBgYT+37u3V3IrqWHMn3akgvOjzgS+jf4wS3FGu1pm9zg+ESN5l84xppMfw
9PPuEQLGEpX4+kvG+PmQ9DN4yJ6y7JTe7eocYYndd4fHWY5J+OeN6tFJNZggBqeJqDwW3S0cSLAs
ljCljDQXTyJceHDxUcHOMAZcoHKqW7o6Dnsz9eUDyYCien52lKHxq4Cond0eg9scRZsxbn5ywDJ4
s8EYg2/H6Ahj3p8y5d3NKVQQPMx0iQdJf7fyIctdx3tBkm29t7AtXS7DZHyB4iHStvAzwrB0W3cA
zlIWP0ZdPpTBmhESHRjuw4EZw8dkOcAevWDEntfl6OkDSr05mHe2BmCfXzrFzacIWxijUBrOGvsy
NYx+hQ0WG69zvH6n9k13oWyTX+aAQrcIuoE+12boEQ7iCBAFyhtc6qwCX2tGV895wLDCcL7CXoL/
tM1IfkVcy7UhY8dEkfuCMMWRdBvLUD1nWMJbkhGW4uZeZgpoQLzOWfFUHK5ggAjuxwGDRAEfgzne
011qo0TjRCrTBTUjGdYJrVKvryQR9dxxdEJ3z+4l+kcJ7zli9v6RVPtTO4PLXz2RTeL69mvMaX/l
1WJEg8x3lW3vR3MNrOiNLxRP0PjygdMLvCxfBY8nVc7D6h8one6+5OLBQVDkp/XB52XYG2c7KrxL
ADsxcF/sle0EhC9mmUt0899AMp4u3FHYPCqMpKMe2NkjBLX9bKZ0HbIVPezi9AyfjlkteWHGJpZR
fapP+QMXDjt9H041hITB3R7AgD/JmFp748a5+rLNZEsXYMiXvAVOUvMS/ZhGUxegYOfkyYdXeMNg
yfx+tB9duETv/tOvGe44aDDIRFNUuMnyXEIdHa0ObMBE20vd02l2zN0XI7ohmpDLBCPDLgB8DeSj
2cdOBMNIs87/ULwX1Ew6fIZ4cJrOAxXKc8CIYbcHQ9e2xOcRXMmQ8AaNxeDh4SPcajXriU4Pz68E
I1sfbzd901EtpoxEJbqLLZfry+pag/smnoE6KRfFuLMoow9Uij/3cIQzmqV5OcLKNdRsgp//3bBy
o4TY0K4EtbFB+17GSK12ep+b7CCnKQ7UMbBGtMzo9WbdrTp6XcQW4r2hJytIZmPc/G8xYh86syTC
2ATUBiNJ7qo7tFy/zceBa0emQYAWdh1l8xoQdUFFaW2po2yIUPKaPdxyr/zVY5NGU4QmLIV30tMO
jxDVHIptXDIm5aSa3SbGykytfPqaslqzUlFDkJ5VS4hWK6Ih0yTokhT3jr/aHxyyqRTi4khNXjxo
bMFLaC4ViBvh1c+28lgdG3FSCUkwzyy4UExlkcyhuLRvYyz1D3gKLc0ndEofdx2/wrN2LAsThRrQ
5TECDgk26Bg4Noo30ocQ1maz07r3EN3rEr3dCgVwycwwzaMTEP6dDt6CuIGDfENNyStkR+mOI5tV
xjmZqSynN5dpAIq1tvuZ+KpgtTAVh80YG3AdQRCHCnbnGGcPKBFPv/KIPoqxZ4PO3OluX+4zONu9
oCmGHZzE6tCAG8BLElD33vmnmJ1ebjk5XUbXvViHsYJG2oDC3ok+JcbtY8qsbwS1by47zt2uXLjJ
JAAvo6IeXAki2YO/WEMLZ1+JjaXNyyCZHTe0BxMb6z1LoQbBM6+K2MJc9l6quL+BwreKqOfcx8yn
Taxve4gFjzCPkmRh4B5pC2sXpljWohgPTBF3IwmMAEwtUtWzY3VxQAEvgFgwLfeDV3SdMxOecMYy
fAkiKgg6YIfAUQnOrxVD8jpBOOhcQDy45ShJ3bJL/I4EL3tYqGD0w2OQ2FGlz5UTQJLbIScoISW4
iSkTNra69OSnu5apG40l3loANwr+ppdImh7RvMFgYyUKrgS+com5Qephfh4mx5ms/RVEiVl2busP
+IHP+ILTQQl7IL7Mc7U7S4ymr5cjffORrRpGQaDRUG2zDuN3DIWCcwecogYGNJvwGza+ptvbSVwD
8IfIb/IgcFMukGKEI51dxDqTqCxxf/mhBAXqSH8qvqQDQNNQPw/AU4hoTU6yy7x8ex3Vo7X6++iv
zSn2fQdTjccUiDuD4FRGVKad464N5MtBCKAH01r31B2pTq9/0IajWQRpX3maMQUZAD0nJoh6gFGd
367b2JgJ+k9bxWva3eZL1ZnE96NNzrM/RnsXfmYYu4FBXpCQFGKiwGYK+THMkJ+wu80QL4ZESHBY
pYB2JCuZ+I0Xr5i+Zk//Oscc76kvF5bIXn+Nr/GYTjOuCf84oOlfljY86pgXbGJZIh4Ir+ISVhgW
Z9b/PnP5ZHLc3W1KwcK3xqtB8HP+1vB7Ai+DdI/ag6LLnP6aS8FmffLxYfgBoMDN+BezHbEIUFNt
mfCAkrErsHGCxTFib7rilLUTuaS0u8OP1YtZ5mC6sJE9Wc8Ayw0ogJ1vT7ik2UzwmFjXxUDFl2+I
Fc+5j8RcCsn1gKHhLu4OIYR9BJUIk+NUIcOuxeJqQSLq1E7BSJN8uFQsYrT1L322wY2NgRU1Yx2j
taKPE7AlNCEqfC97q8sQQQKEnQ9Dh9Os3hFrNoYhYGfjbMscx4J7/wWl1zdDJoT9Z1AMy1XlLtLJ
MUAVSwkfMzRqTVwH2dSSPdPOpskgt564s1Rn909o/QZprM9xr21Qz+YgLZmJzPkzuO0aD81oGdVg
qz2vw/bIV9YCpUJ4sr0wheCnZ5mQ+drkolCICCcrlYjGExEqw0od1KaLJsjB9aoBWp1FL7g7OBdj
argcEvDtGWYGHDkGn8OntmIc9xaAh8Nq8Vkz9kf5RodMykU/mocJ/F67E1pU/zI04RdJYbJ/WLWY
q4blnzmSd/qaN3RTW8fufx7UMaNg1EXove2PAbMhyvM188zvxwSF48GFUoKetj9bZXmbpHtYBTUr
XecRLHNv+xV1CaE7NN0iOk0Qj+5+Y3/wY7hO2CG5D9Gs/Iij+LwevfCdhvsE8UuzZCmUcQ+WBtfO
KDWgciVKL83I1F8tkSvzD8GdrQw2iAbzDtG2ekgKj8cv64LsvIqoxLmuGubL7iVGZMMZnwRQmpb4
8AH89gHoF/sPnPgssY6ZhkBC7kyY7pW4A12HqxdaVw7zJGrOm566zItlmrp5EVld4CWPS5xJk7rB
SVyaaB0CNTdjDSgnY7l8dT0NDhIjJ/YnAM/qzCCoEGSbcdFF7JYrdmp/JTniR3vCMeFzh4KweeDN
M/wQdkkZMilCf554Bvj/W3TN15myPjEj3cP7z93WenaFIM0NjbnNZBQNKcs3/I/VECHlhqMGfoeV
ezvOkLg4uadbdlOIiI/z8JqEheI+iqViRmoTvaE7/nxCTRmqWH+acmieYeRy3viaWhW5TDrsdY+3
qCpnBH/ECHebwzfV19zq4ZTEg4GaJD0mQcHyppkTNS6umMUWn8cZGOhGwuOyU0z1TvDAiTKZFMq0
h18Gk0SFqKwB1DgDBOmX+Nwra161Jgzmx1w90KbfAJoxPHiXD3CfN5yd7NLUUS9+DzuJacGP1xnr
bBNgOHjCEWAwCeU4rL3KEz5MYFgAMT3YwJ1jNb5BX6SHytQM65/871nH7GvPAJ57HiIilZIikjqv
oRpjCGYWZmnpwfCiA5vsSxuEbfgYpA2XOkp/Ba5WRPNcNz9sGhD57yVs1YLVAQkTSlX2XvAyZEtd
sPHhT/yLVF/+wL0rbVi02Zy98K5gGUUEQt4dQ6g8QipVptny+YsEqYXlOhVz2B/Fggax/GHVyDKr
L8eIrQkOGOwKcGNG8GucTiq2yJ/C4omIy8qGuUvCZwqVnWad8WV7gcsEZ4m3AOQJ8J/1pe31R/5W
N5eaZ79mCI/IgzeiFciYEy7DjtqMLxQAe9zmSP3Ulr4onReeZjakYz/KBnpffaHGvEOiUNib2Ycy
tb77ZWo35O9cTn6m92tcOiqrYQJ5EBPpgkMb+jR4mGDp6g2OoAiIc1HZxMeCBpZnmgt9wV0wWtyA
ePnXn7vChkKQUzcnF666Qu+buKzHVBoNgpoILCN6MkikRsRvKgR/6XPNlQcc4euKuIkdW5kVF1ve
J7JT6dQNmE30Uxa/3U9Anels2U5e4/YVvgmnaBn+ycWPr/+CUbG03dSXJ4Z9dk+LhL8duzvQYKT4
fV/sN8IJdFgradsbSfBLKjaUuGxK4HiGhvrWJVwrEQsEGfW1Y0ua25WtK+RSr6li2jn0q43gsEwI
Wn0aPhcXpxs80bWjyV9oej/fNWgokDUBUEFo4yL96HD7ReRBTT0a2AaJpencs8HjRgjnfp7QhW3I
wu8VGg27ODrwyp469o24IfA13fDbs67Z4M2TV9zxADTsPDHZAeiHIAuN174zf1J5M2qDGtJn1So9
yGuSHGqiYtDh1PWDCCEJHHGQRFsNTE0SMHI8ai1jTvvBb5sHvT1flZtNBVN2Da5PyIRQdcw7+7ak
DzQIAA26VtK1zi6qr2BGK5NZkeCYb1UUktBv2fyC0RXfcv+CCW+Xfew0/MxeOGvujjtg8BTwDunq
Og3NKD0keyWiP30ipnhCwvX2CSBrDG/+0caJbPRLuDq2E+ts1dn3kBGgXa/6h0cAb3szSVAqdfoH
wydWnH0OD2ARfopBMejYB9jRYbdAClxDhrlIRg0ItbU0gMyn2qWHu9R/BA3LMJz4b7d8u6Drk8TT
ocDEkRVuTwiF9mrRB1evosIlLBmGVutEQLAnDBvzLutmMax2/M1Lq1As82ajvgKje8I/GtvARlkp
ATj6LH6vKoyxaBHR/0heOkynH/JMfdzqMDt5kJHAW5pBanpzz8PcgVcvrMYNexRelDAme0gaoNRs
/vAk0eFgFI4jcDoQ6POyBwZcjUWYzxs9/3MjfEG/5r1wBsnsLuDf3khBbsSovujR3BAlna2TIYqX
2CePGdb86Tq1+4q73gX89QpcJe9QYGWMO+tTCKu6qy+YKRXZkov+5Qbyf0DTu4QkaGri+jjGXF6r
k96+QY0N/jkTdPrKCbpewZ9+URY8Gpb8biRwyJxTe2t9BtNotSILE+r8ZJIQu83urRNi3lUrIrdB
DXRe4BGBWgmL/8LU+9fwFRwNEQnOgKW+pPbhs4ecX6SHzTJIEYLP1md1Sq1b6H8CluoxqNnpbXGa
XsZZ/AmeYTegMX4vkn08MQvhmfqaq2gsxqW6PpmwiN0Id2fYvePsNHnjtHlcJ5MXkeZ6k2pFtRk6
1EkLxbsvPrt0Skcg7twhWZ/DdFOGJaxtt2k+hrIu1AINTlrYYJ8uXBS3rm102Zt4+FB2FueLj7fJ
iwgZ0MvZhQNDmkzUBlZAWNPty6+YOCTPmLxWvYmgIVMCqKp0AAgI1etmkyF+0rm93EmnegSFj4NS
tRspUeIwjnM4JSHwF8Q9cH/6uJXOZABjQTWUJ6TTZz0wOzsIc4NuQMRyaGQOoOg96HaPNqH+Fgq8
/2e/+BsJam0w4wQJSImB1U8J0kimM1PwhTPwOz7jhr4AjbHUJ22oEV9r3Y4RY54TWeD2I+IVqmtt
JhUu80K+As5P7ICVFnUI5vgImN6JiL0Sj0kh9SoIKJAHb1iHBDMUcQgmdBVR7nG9ZhZi8tcjHDkC
2T+is/AJLRHAI/3uE/wvEIAVWurEUKcOmr0IqSjXfaL/wQ5PI71Xp6nifT4IWfSiXmZfQ53xMK4P
kNhOBTy+Cg6FJ+ItUpgQ8lZiHPaIXSmFXUJwqk4WleDKeuN8aYbHqOsqwxucZJ/hdZTE2bJ0zE0C
l5K0ZOrFl+wv/77JhyibWnhcaWEBv7AI6JjtioC6YRJ9rrXoA0frRI5FwAU0DR4Jo250WVG7MGPN
tEggsdHLJA6kWY6oHgIPJCNqiqY5rkRVKjMGXM/PV2KUoheITgtzhstDtcIdhriMkYh9WMH8nXIU
ERET/0o8yJMnIqgaEBQ9oyvBBUWHvh2SCUPUjERy+KLmRLSMcGMHMuV+XGaAkOLkDIUTo7DaEUx0
el5ohlOtit1jx/KXsrX00p7VnRFZQrQQazw9GJ7vHnE7XqiRwcns00WN8BERQWKCNhDgAW8hM3Hw
tsh3wZvRLuZzda0iVEyKVTJ/tOXZy2tooemrKxZOcP0T0XfojZWYAYoB802yN2ckvvaNiVrTYRlB
AeV6BWXHzhSLuYjII3Z3xkxNuI6ZPiNiSL6qAmjKO8hNIe/hvVbnBREnTxsxz6ykqNqR56rnnxbI
yLz2i+HBHE83SpnzjTWT+FAIG0SlPLCCsYoVO6b3Cr8SbBNSxHLBbfyjRMWORZZKoGPKLJs0ZOLR
4jMWQFFR3dlbF+tn7qUjGdojeAUw1E4hzECEjljRiXehTBVXHfcEpZdMyFfido0hevbMxSV4DUW0
UjTGY23aiXNPHksLZKfXUCG+x4e7zkTwwOqLqE44VlxPx6gFK6sbVkN1DMVx+YPhBJVqan+ubvOL
0pYAAlc6OYFbu1DxIgQiORsxtiIDgwo5dcb9I/jtqXQ4/tFNmPST0cPTiQcqzQzYWkOIiD2CShJD
BKkH8Y4gsyhAsaYQXYXwr1shWv0iYN/F0z4upVVhiKZxOhNmdo4EQSC0CWIO4UqYEOZw/4eVpzB/
iIkPylMm9/O0QN4S09Yj0MTkMVJ9Ao0EiC+0MA0nArckkzeNaUaG/8HqAtW3CEKSMixxvmGKSRx8
5VwUCtuO341YQD0t+AQ6fogBy+E1zGKxGhm+OcPL5fAJeDWce+LCwXkogqA1vjMaCIVKwXDkm0mz
dIiWjCAtHwgfr57+c4u6ooDMAswM3jUdqPFr+EHDnUfQ5YykoYbh5e5gEH0MLwNUAGMjKKadAMJi
V5YsgZspwtM4iYzZmZU0OrrA5NQIz0mnF+EkEoKWREeL+uIRgugcFgt51XhgXv10bMx6s0uo+Z+1
zE5uZc6hQiXk8/q4UFB2o1+VvSoE6wGzMAqE4BHWQU4E4jjlcfoEF67JkUjwnWmPsNqmpxJPWpn0
Zs8AxQTINh+9wwzKGS8bivLBZoteQ5pcQsnPF/WqFmrjc2kRhHrWYcYNTUqEEiIlymJf9aBrxo6S
D7IhxMDeC32BOWWXhCEsunu8W0jc0WUyFYTaOM3BpEkku2Sjx1Jw94yoDu5BGaBzeUIr1O/N7rte
hAtpbZmwe4ca6xJQIlw/cNzAOQUILM828UxTLKqrDI49y/RB9QXYWEDvdWs0nvokW1xC0OirZCaK
moXc0KxOYHrgOnB6njAWoVGk8aRQp1EyomMTlTvoYRvKvPchjUWePeAQvuym7MexLshDIKF+EqXj
XsRjoblzjAj9Fj41GsSZTYDb6hjC3iGuqM2wM1XDm6cQlLvrGxF4PZpIXYkKTsci1N0zaDziffv1
Tg7Oseyp35rrBDeHevSe/mkvOgv3eMUQFJwDsbRfBsqkpBzwoE/O0L3aTTKAI8STo+Twnih+ecWn
WJ+/11ciggNrFZVnzEqar1YgY/awb/nPVY4qiih7z5UxA9x4XFRMXLVFtPA58ElDFwDBBJUWSF4R
ie+I2TZFY8c3UF+IP6gXQ2nCq43VUHIg4+U5PXr0c0eL5PTbM/bRsHuQqU7T70UfSOjONxtXMB2N
uz4xZqbXuPiNgxVNV8pE3yv+dXVd3Xd4fTEketEpBsjIo+l9a87DyxD7SlxgY+DfQDtchsdhHYgg
5/dVd0339qnJRLynJ1R/L1cbaIOn33EKjBgPuLEMFstrJMUSTtCQw4/gU2CwJTN9cuzQLeSgCKG/
Ih8ifdNvmkA01mNRhJXbCTIxZmNpQrWACVUmjVsTPb4gujihbf+kQGWHER0ZEWUAirjcoTUUA9zg
WtfHDyELGbAS3my33Z1ylsEzAHiZ4v7tU9pFEkmjro9faZREOASE9YrBTCHouBNzIlDRi65/Dzqz
+mZ3ZvSAzL4sKAu9aHUkXdCbgREaKf6HDiCNysCYpWNGbWjMbtQO/Kcjc95mz30RHRuXHZw1njsx
LHBaO++Oob6H4Ke0GINlUK7eiFx7XkNfc+F/JJ1Xc+JYEIV/kaokIST0CsqBjDF+oYyxFUiSCEL8
+vmaqdmd3WGMwg19O5w+ZzC3oKFgi5HqXA5Y/B3DbI7vMduUPNBe2fMVdH/5YK2PtRCK8mkbt+v/
78rGE6S1DEe9A0Kb//Kl65p8Pf/mK/nuTnY/EF3ZDGJU7piZFYSU88EcQ7Qq0x43tpf1OmeSTJa1
OS9TTCUXuPIVZXNeycORxI1h3F/SOS9DnDn9dljyN1ts3J2UKXaQxw0dZkRJaA3Azqx7U3l2WlU2
R8xltkDdc0aLWaRyAbTNpjjrzKvYTiWpRSozLNNL3JvkCX+OGVSepgYzLvaQ/6MrhjWEhRy/NvJ/
ssllkLk1k5kteJDYnlJiZP+APt+caf3twLEqYT6Um8qaE+PW+fVHB5uIPqsSgNcmO/ycZPCzIXgy
UQJWbwjth8w3x4dNIBi3XE1xCk9OgcNEBQdxPSDLaMSniVyetwzqGGaKCxP1pB2QsWItBbKwWIuy
n1l6PvyHSzF/iKrAx95GJ7p55Dnb4IwhKrgUNi4dBG3Yc2lHiuj148Tg1GCpTO+cAhSoYZE50znY
eFglzD90/1yczma+WjFK/AkLmqcKpqAX2kEbIUGKlWRBcZOHr7FvsVFxF1VJxzYrk5KZOa5oLopB
7sQGNlXhMxpXZn0qtm4xReoowQeaILwi5tw/useUVp4rG5dk+Dntc/gx0pjb9/QxlHIObaNHaHsa
lLZQ0s+FZr3xbGzZNco+/munX/9gAbkEGLqpQQs0a5TVkKdb3onsMmc6JMLfCLVMi/AR8RgeaISw
i0S+vc/BWdBZUIztCectjJRnFCf1KBt3CEoPuHU27zOTlELpI2dFsE6I5MlRSkOfp8dmwECOj+Ni
eUksHzmyMMPXuSAiTrIhyuMzwOibX6VdkC3A0dCq0yHKfY8pTmQLWcF0ggKbaJNroqRS9+9PL/EA
OfhLYE+x5aEjmw7LFMBuNxMngBR/eAqrSKoSNmOkLDIYITFieNkR4cFMrtPSX3nDonLL5JRcQ5Pm
t0eqcik74ZAPMO3YVXY+yunKBNL6yEi33/dEd8QibudUg+5JM8air6RVRKVWIqdEObsEDer2pD5g
7z4np49zok36y0tQY2nkOS12hR12HJt0mWJix9pU2/TYoWJ59Xkds6Flo7dC+iFGhO0GeG+N1WYf
9qdWyNG94e6Uh+J8RlOOFTlQ3ioetR2sOn3BUBcxgGdcNGbWodnUkeZAPAbMDH8hjg05Oxf0jYci
EAcMmPvI2NFV2jAiA09zc5jqhFj4QQkfsIXCMcRc8j07fJsOMI/8gQ0TiL1EPYFG9AIBZCM6hrAG
BVd8ALAzAWE2P9H5dIB3UR7KXwBfD3hFWYV3/EFKRQ2VJgxTqHgnoiY+lQYCJRQDoAfmjiopt+Ur
V1lk/fCBWCQmirfENgdvGxfwbl3wHw3f33OKo92HZcBe2yFNfHKU44r0XHaOn3MyypLquQaXxaeD
515hdiAViFm2gFxZCbdfSlacefJL8VpxT++YmP+HQ8vuk5enrYwnVxiR/xD7Lnj8Nv6JNcyIMogG
ICAHdrL4Ehw/eXSIXPgmh0vQeHl45tzVI4hge47hnjc3iPY7ahZUlbAjdK900JoxqRfsHe8uo55H
jwuOd4l5HeyO0YG6sowM8rl+O+kxncWPjIbMoU064BWROycfwOyhJhL1wzdjnZgGmQZZBrL6/z+f
ChsJL0ewHQJkl3FVQvmXn3Dkq5hOXpnCIhNV/TTCwBDTn1Hj/ah+QZnBp6mZN218hV9ntwtkoZc8
Cyc94ylPJcNycUgoB/kMnhZ2Gp4yTd4ICiKawbIOBSjPMShzgnmJ8vRts3kQulfaGNVz74JuI4zQ
fi96QXuDT0KtzrNC5n4tzRkKl8EvC7GZLaZfVs6s24k7g6n18NSYTpPctlxOzmhbfjJPDZwarqFj
BiloeRZAYhwpRoG3VTwtrN04+0PG2L+yNGX3yOtwyvEnmlO6oMY/o83YsxmnPl4Dh0hMSZaTjPwE
44CFhb7o/Z5kheRmNNWVLtAdX96XlSzjK58CAQkEn1VDOy9zw5gzF3gIwW2jfjWe+iVuKhSh7A95
AP6W1xVfUb4vp6B8DkUaZVVcShb1+3Y8M1Mj0yeLuvGKv4634dX6o5qDApP1U4q9h70xUaOGmhT3
AGaz4XTjegeWz/+dzjByzl3+EFfz+BEZjQtV817Uo7RqYE2YFrCDoeaLftUVJU40PBlaeQP8p1D8
2RsPgnkjgRgCp5F3VnwxReKdvM24e8TmK/wJL8irfjSeD7fz/+vY1Mo1lnrH4pHVpwSy08WoMJDv
jfle1wbGkXeufiuOXCXUwaCwCBRPtjDGN3iYI9m3co3/p4dsd14V/pcAKLkYN4bdhIvblZWBkfUM
PsN+8OjvA5SRRHw8ar6OrqwamSruxYiwidiv9xiaoTx9QN/Hi0J2wNaavuei5Kg3iWBwBlkMY5k7
2bXvcc6HQfML6ThrSY5FHiMmopUlBcYnzNYyjA6rHjQtS62HEBmzT/RLT1WMTy1eJbuOce5wZswd
eOIvwA+qHKKyI+T4IaAMTag1AXeN5HmmPA8bCOsqRx9fFJ8aY4eBfe9RCx8HcNH4vUjFB5R9QyDP
Q8twywVlJOXcPz2YQwYN3xfEekDLKBNPlXlE3MV1Q7adXE0eXayJubsTK76tSjDiNGsRhuJdZcoV
jImMucooZzt8SJa52F45ampZDH3eWmKOFiYcblWlEkXJ08kzyRPmEUfCX3ORbi2Gm/0HUJZfYrhk
5tQAaKrE+DipoERwpNk51a/sKaJC9q0lJw7ePo8r4yJXDNorTBZtzCXz6PgcVb+NLKOOeJRrMo7y
YxwFsuLktfCMWSGySuiBOQAi5oGJZn4JYPmNx5XFJA9rhdJkR+Ya2RuJr/Bp3/5sH69dogG88TIl
CtJcvoVvSSrRkUNe/oKFJYtA4iTWFA042BvGkX94ko4fljUrw8xMELLz4EwGa26wHbECiM3GLb3D
v5x9coQqU/FrW1wxeS4WKD9D8AEnr9gZNoxgORgwPBJ+TNYKt2Tu5M0ZJomPJHSgIY0jXF4u88i2
cAcZXtagEhYT3HMqUcoor94Hw/91JCPDDUM6Lnv8522TZd/JeMsZy9BzIQk5CXogC4aiRxYsGyLm
4Zgdqpuy9d6hC0ZZwhi6Ed+ZHZkkMivYx/8PKu6FDAF7hl8s2DyS52fS5V7MpbTlQ/rJHbjs6UoQ
xk7BHeQaU96lmGSVIw+Mm0odPeV1eXua9xkRxoQ3bQMbA3wkZINQIBQoDHPB3xyZRcY5J4Z4H7Pn
9xhtXdxWbh3cTGFK4VHYcjKXDPR/w4BD4tPRw4Nyb9a4dvHk5+nS4lMOPkyX7GtZSXyK7ZCD5X+s
xMrn4XmE9yp8/LJZvm6c0LL2ZYD/O0a8rtctZcMxiu9zo8ZAyfYWI3shSjt+ojHFAu4ox3FL8WTA
FcmAi/WSDSgv8/80kbPfhspryJQNCKjk4WRpMKSsDv7AkpCdPWEZyQtyH1pEBkPai4iZLP/KOcFa
FIEGDhv2PVfAIBmkl2SD4gBhneUxbT59eyxMwTvjwXKw8JPFKqn4GhI6yWyTXCNiZkRl1mTpsa7E
fxNTK26C7A8eQiwhfy/Giz3+Xq73gMUkZqO3J7HEC2D8+CreLSaQiRazJYGzvDhmrT8iXSeGAD8D
80GEwr8sAu5OUI5h4XHlffFJ32HNf8MvzyXXHWyh8uIEwoPjWNnuHhwrqG/ReMImY7WzHlPaTP7v
NCzlnhyGA2U2HDfvdS97Vq70XnSxTgAqtk4eU8zkf0PAmvn/voW3kOOK40y20h2dvvfUvCN9We4s
YsJ3WSFkycTI8tYcqPL0bzvA4EqwheFnD3CgxSTaxCbw47ecg4s7nmkDljWJzW8lWHl7TSw82U6y
KPiPOLBy7kpi9IxWI3dhit+nF71WvD6HmMw7fX7sj18E9WDM4CfepgSUj8Q4u+Y9jYOdEeBSMXJk
qFkksiswDIwY3BnsL74jG09MvgykOA3vUTv//l/Bj185dYkHnSNOjfhz4oGVkYRFlK5CeCBg8crD
7uoDsJ4BIp1y8J6QEDKgeoF2jgw1a6tJG2rt/WBfLMhm46cwP9JlLWwHSvw4fJDIhH3wspYDmPzz
L4i+33MRGWuQHSt7ib3BrCKpgSAjewdoOszoDvm7g0NTxQekW8RSifr8mc3uW+ccnWAuiZhDAEut
RbN4dDPE5+hP8+GH8oAJDGid7vQ+vqdof9sh7lllfx6oOPmvDxpxnCM9Uous+ryNPumrOmTT7d0v
v81JBfo0sX9VK7oOoi0CE7TjXWCZzH9hJYBnc5ivqlVDhgJy8wXFId9ctwtaKOh6uaBcJYrTTXRw
7uteCCcVHL+rCocZBZxAQ+mm8W7f5XDF2YmZ2OLPOMYs/4Hpi60PCe8IkqbxzQNHA9B9VMYsQRBN
Yb0BUtvtoQdSnK3L8BD3igrCpKJM0PUkGJrmMIzT0kGvFfBuWmHqBP50AUbcSfM8D7FOJH1Z0Gei
g4TYQDEDyDNFUacDhssBWXif2/lqoLqOvY/IbTrQ9rSjiNgaKoWBT/dvDph1dAZdh1vxffoepLeN
RpXbF4ePnsxA/dJnx+l9BVLnd+tQkS9m14fbfVF6A6k5P4JnVEcTVDJggv2gTxKFZe/1Awv6Cwh2
DVDJ5WrMQeEqP/AGVyCvAATuBwaADMBgH+ewyp3rnzLcc42v2davEeOlbRG6A1DsE+WznFaN87i5
3SGgBvEFoQTicUclYLA6H00LFBbR9LBHNlCpV2qu+vv+cgBtFHYPN3tv0Rb5qY/1HBX6YQ3GAcGb
p0hOXaElKoQGQqVAHSIVYEIIPjKhpqXZ4Oj2Dx7sA4BXn+7x7K7AFpXDw9DJQxjZIQbvOxlUXKCD
oEloEciZtP1YHYEcG7Y+/GGAz+H2B6AI6EDkRw7ceE0gFejj+5A9iJSBKGD0qdO9XGuYphlSoqPq
M3/iEZ4JpkndmNHs+EsiNCh9Y4sixPAOZRxyy+RnwKuivLDhty2E9EZUmV7vY0UVACHu4XEF/eIV
Qshl45uVEJaReH4IxWsPti/kOg0vI8ad2Ut2Ky2Z9L9bw+I4o2UACCoo7DpRnefYXD++oM6d9/3z
R5Z0gPbRgSTnNOKtB16x4JA66gvy05XQ23bqKLs4Zu31gV+CIO6FTrE+D9AyH5WWW2reBT6Ln9uC
6TB9VDZxwVawCpAoQBoKBHQL/6SPBNb1rxjDwc68osoD04UWQZObw1LqlLO29RZH/4/yza0nGkhw
alwBB9bOGRlUVBOS099Z+MpPR9/8K+aDLygzIXbLYPjiruMamPTuQCFlzKlBcN78ih+RlqXzYS9x
We+ka3CJoaODlGsH/pgldKIDSLijn5925qupBplopD+El32pAS1JbI/mOcARFPapSlPc/nqQNWoj
dEGt/XNy/qnj82o718fHFdFYf8NtCJ9UiCtxar8stH7PHtx05PVf/VGx5iP419hEaaOIEBEwTXvy
ugcn2nUAGqIVzRtV3sVv786xHxg68rE+Cy+9iuTeZVzpDjIwh2qq/RTdFwyr2xltzVK7kbhQIg52
PoEuBwBQctCrk9KeAM+5fk9giK/n+gibAMwVYg4YPQNFdZCiQM0DhTKOVGV531U++evTAcR15jiA
4iyeFbQpEdVKr0ZMI6Ten9iASfVzVjx9dksYUgWFAJLlduF2o1bUNcD8V6OHgwbOCyLZBsylIkzB
l50WGqlJA+UCqv4yjGFOrOgM8w+dy4yHMOj7DZxeZyINdY1ihtB/VDdHYZ+KWhAXNp3Bl8GuG1ef
kHFCbzhWJk80nCgAoomaD0QF6FaMeX3eni4cFEanjw1PUJVuf1GyGmlV6qPkaTHQaIiwitGPMdMH
MlIRMkO6X+za3qRXTCEA/yos36yRvoSH1D0scsjAOW0rIbuA+sLy7m6RDe8u+98uxox8n55aehvK
kkaxDg9JccTHB+83Iisf4x9qnrAEw6XznOhUzbr4D5qTqbZ3ePDX4gXheXwDMehuZx3ctlga/znM
uftcjWIUTKbbi/MEAjGYDFQfJNmo792fwx04ZBWgWwF9GIqJ92wG//DBRgD6MM7GKHxhD3VakmwE
FGGThUSmgmCXUjZqNmEK5TnCfN4DPJcQzZgN/4viFxorGro/K8YSZ/ganzj6PCImeJmnrwU0Mw8R
uoWH0/irtTDfV2GTlPDif8Y3DoMlq0QK3sU686LjCiT/c4ryxD1SEvH8gebPMCZ2UEz6+xqtdQZG
2G76XgfDtu6XyTv0xWmWoIxQDGesjHQ8KvFi8whH/O1g8gOSZ0HrPaRaHEmhWMoakq3MYAp6hNtI
/R78QXMMMWd2crDV5+Tyd05uiSR/z8nhTxTvEvRj+EMX6aSZ+IhWt/Qe5YnkaySPJhnXO9rGCumk
nLzkMTkizQdrkNAgF9BLkgTtImyufEFyTV0k1gryIAQggLbMLJHIjQfasjjHbbnoL3jZ2wlmUaPx
zBn2AA0iDyxHGZE9Qr4HsTTnT9tQvngFT5HsBYrRuC0DCHadjk16yZnreTZ/fjJrkwfCyt7g6Heq
eweTOsw0F6bQK/XAaqgsqey/Skep7jBH1ddFA+2r06IHsYJjcuZcyYsFCLXDrR8+eTUzsJCrtVPT
tZ0Zug7nzqv7cWtPvSIfTboyepKhqT2j8vHaSDc0cESOuBX+zUh2uDaqssCcA+smmOqcqySW7N6i
gkbm4W6BU05Qc423P4o/AAzzA2CDMMy9fuBbbI7LDNYjf7a/SkBjBvqPQUMhEHKPrnJwtiRNtdbV
x9awWcLGVG7OS/EikDKIZIi80nRpBcJTGYwQa0F9IrkBU0iPjoeq8pLu7uXy5FtzlSBHHXXP6Aw8
D9qiLgJheE+v/YW2O61y7zJCsKM2sH3u5efRzMEQA8yig/IwynTvZNA65kGkfBq4JUi+QGWfdcuz
4liVU+nz/Dk2RjapYsrMAwTXjeimTGjWo8FujP5pMbfxpL5S9a/pu6fx9Qwecpj/nGvnQl4Z1XZE
oYAgI8xRhYNZjESPEZ3I8lFn+rvRD4IWad81Wic2bskFvqZhHw+pmXWWE/brVPuEKBpHDVVWxMaa
tP8aV9tVdnG1RE1Vc5RVCYhFHDplOOMcpbfuNTNuXgdY5pr2m9kAYRMOrgi13Gq/JaS6zLX1ctJM
GgJiER8ur6mGDEbFsw+RaW+wpwcTDD6KK2lD+SC8eY9PmF+jTEuRLk3MLDVeQbnsiyMa58vs7MpE
LSmuxn07PAycz8dSOcx7g+ArNqux/oe70FtW9VJV3LTB5JvDvPNMf4KmwC1jDE9+7jzprbwNn/Aj
/V79qzU1afmbW/fPup4+khckNDQhD3aZSq4aXajco99k4D901nhUTpEsoK9MWz7vWCtg9a5V+9f0
cNwXzQihZQK449Cji5CepW54633k+TfsIGN1hObU47MIzqy1Tb4of8wnZwu8TU88MtyOCsw7HGTf
fQq2Vw+5uG3kGaMiPjq+tWtAnB38li4MJdr6XyKHCJuxU9mrbbQrP42PwfcX9zUiDlA4/1+Bh2Ea
fG3P4wmubOXQrfbz0vB8a+PLiThNTT04rNkJhYYQj9y4ShDrYfF7saHiSMO3LpoHpr+97lA0AkPc
nxs+1l6lVhOd/igQnqcoN5chHoBoTLoTiJPPm8NHlX0fE3vRcvTj+T5tHkOBuBjsMn21C0TfNJj6
e3Ompvy0CwdfFIWdrR0ryyOOIEGoRuMQHHA7fXw+wxg+uQDEGwC9d546/H/BEbkImtroOMrSj+K7
v9hRc0aLLqrNIbK7sUIOixUcH9C+hJaLzoHFyXC3HpD6KXpkqjEsas96jMyLX58dg2Y0OwTQjb4Z
ROyo07YcZaTlOE4IlHp/gwgJMGzo0dv1ggd9sf4tdzPE2qV8Raxk0k9XDV2b+G+0p/QHJYJzofPN
jJXj15njEn4AZaIBGJ0ynvb183aZQAXsFrCTKE14xwl7Xoafp1dQPL4fR+8MJfdrAuXzixge0BV9
/cR5P/R7QKDhppYEJWjUUEm7vlw8l9YcxiQTbm7f2r3Qyww787MoRib670Q51sBvO7dsHDSszok1
YaJl9ULp6UEcpz09VZDvxdo7dUwhxx7b9/KcXAaLA4SEOszPxYc+M/DJ4Pv7EHUrG3J1COmIlF4T
labI9UD9Vi5fIE1O48n5k7DxGjVNiCiew3mczQe+edu1LKxtB2cLVsDT3ecCjvCjT8/FyPjFukzg
s1PQjbootP74hsAcq9FERNqsOiRGauijaxzVpXYcNp+IjBLk1Se3o7PKu7rnz+IMEGF/D5piihe1
h8OZBdbBx8eIb/8MPX1eQ+Rr0ZoH33VNehprsgytifYjK5UcxSQPjZm9sCfnZDszqereXUAcvjVB
CO7z+WnMrn8WVXGSi+npo8+nx0Tkw8uk+STgQxXBIqwncfWpBMbXYEU4oS0oqqeqf40GKwGTkbtL
7KBFFZdz8LGBGnKnzx8b6t/zC5iOC0g64FTgFS7xnbwhdRp1Xiki7CJeOecrUENkyrXpaSfVgAxt
Agzt3Bz3KJH3NoKysSiX96c2Tg2/LwEXLZUEcBb7HJTZt1T0UZ6doEGY/SGWRWGLMCRSKcP3l1QV
lwALk9ei8SBBj1/T0/qxsXFFzj/F2uAnXhvlfckDYJ7+viDNcaG6bCdQYEa0E9pgg6IYZydSZ3jb
B9Rb0o4byGtfI4pWgndJ5A37zl5JniA7jDG5zuX/cZEatjbVeUV7yQwqCb8ZgAOMuTatA97+sDYA
HfOy+G1UAUIbHM8J2N5rw/8DgYJ5XyFDBV5gWlM3osmTe3DjuZVQ6sXiypgyKGNcUMbrrSQPROqy
w3vYmXMgLZteqM/BFxGLKTFjQIbTTow51XMBbZr08YQn4AtkFYjETuuB2M/DWioXhx0ITfCd5KPg
CifvNTdoPQRLRJzbX6pzDfUPHx+eUVB5Z8WLQSHh55WgLMQRBCvDWiTavyFtBtF7F8l6HKQwjPra
RJuoaFJGZcKKSu7MmMBuVAArZBbaGWul8wfXodMDUQBUoOCJCtBc6jjbCaDwhDUnewO/q7zBXmBo
yt4iSflQiP+lqgSOiGHVpsQxy/6+8XgLbcNczE+717TH6NeUVinCotUXUqJn1gLSBFJg1ucM2ZhF
+uiDQcRvpDo5f07VOXEqWZYDS49XlxFSGYwXa/ISW0vcbWANwMKMMQvZl6IPs8LMWMvDjmcj/xCb
43JV78jtUkkMBcIjQMwarWOKPaD9SNSA8MSZWAkQTHqATzsBdSlezieXHYDbMbuDTccOUBLm2d6r
cyYi7O8J9klVy7pi4tYFkTywA7B3vf0LDZS42CHZy+JzLAajByKMdxUkqDZFHCZgAe5Jh8jKzdPn
hpCXkjJFA7n3Xp8D+aupWKlnXpnnWAu2r8+qYRQlAwuys17DZi8TAKJw/aQBLqx3QN+kAMRbksKh
TIr3Du6ZIX/CQT+SdVisnxv2KKhLwTnh3htze9mvyBjx8CzKub0XCnss8kYgI3B7MCyvDTMPnpTd
/NzYiaxi/GqpNUnQc2KNVFJr5dpTyGeQrpDMT+e8F1R9Z3JvpLamiqeOe8teSPQ+Zr+RACYgPnsd
Y/k2gjNr8frRS9byPeKQATYg2q6LewSk47axEkF0HPE2AEu/hiSAWCWySulNY4+daU+dkSuDQ1Yf
c6BgApdsZawlm7lg+Iw5awy8EJuSxBIJF7B8LE5h/awDAnISXhUJk2W2e+8ufogUGr+b4PuY+aXg
AK/kJZL3vmdMWvmBCybMmIOdJauiEO/xt4LkBqbGfGkV3+Y9sTqQmm5H7FhgeyJrM8A+tjRIcxBn
82KOpudUSwwap4eQfbt1RBTswCb1Man2KMjflqfgFBCBkw0HhX4da6gh81M30Pa0K/ALm+ipE5Bv
9E2ewcHTPzC5AK3o0OB5gF89AiXeflKoSgaQE1ycKtK+7cjytx79aQDRWv8VKOk1HHggllJzYkwe
4OjxcuiUi9X9ILmBDwxuUQWHSzAIe3HlcSxDtUGwisIOp96PgJQ6MiOs0ve+DmXCyTyhLRHRrzV5
xLA5UZhLtzQD0SK2LFK6zWjymZrTyxuOT4NP+NgV0oBR0gD2CmhLiWjzuoxegYZmTHpJT88h957U
s4zsZ0CU8gj1b0Ssx2fwj+NXYnzbHtJ7JmRiIUHGLy73gnxzl1qE4K1fasNqghDjGsftju/G1Q+r
fHGc4HNH2ru9gcaCuUkzP5JZ6MBszGlB4xodLztpHtTpbaLl4YYgKfXhIAv7rk7zmk0n3COwx9K1
Q76Z0ZfGDitVUFc/QNbyirIQoJzXJ93ktNPXTJoa1GnhmyFdeY+4nBQMUbcy3J7zIltwmsOHPgY4
ORNjno3LJZEUviNyPXih0NhSJaFwwmod0zcTv+iF1ZF0i3pf9BWxHIi9Ao3fX8E2pEEqPADjopWj
XFSLU0TKh/6Gc3BIMu5/i6Uh4ji5rA6R5R2nJY1EldeiFHMIcFUjcuYsZH2WjSuSDOI46hE5vMPY
/nywENtx+aOsbWxMcE1hwqL/KCkCygPyfXolgFUeaHmTVsh+IHmC+ICVCWzPCvr8ol2OvDtdXLPz
4jS7rhBHY0qyL1qPokt6XvSCUyQNuM2EFH6bAvgKrj4XmxUSJs95y4Bv01L3xagcJ8VM2gJpUpkR
5i1OBzf7qqEHcJ5BOanTyxeagcwy8kswUDN9ffcWHelt68379HpA/B8wI3SudRttTgsXzWO3tTW+
BTTd0b1Wt8NtoIb9eZEWq2J1SGms4sDUYLByaCis3GadpS0dPzE7ZPmiyVLdZylNxlnKz1Wkgqf0
FA/cfKHRPjrRghM6s7weW+NGd4w1f2ouPafWmMZci6XUrG87Zf5YX5gfuh8XNEWaU5oseVbpErPH
+Kk+beAFjUeZr8DnMKYdiRURmHwySMxQ56I3i/YzthiPclxv98edtNz10/xDOzoVXSw9erkwIq/1
NtyGNPjt1Sm7no6+jB6pZpejwJRKIxttbBlv3NBV15vT1zm9pqeoTU9Bn3acX9rJMBTBM6owbtJb
/0NzfpGUa6sZsTXEOul0xb182uUSFSCayd/1x9IoRYMiHVorGnwyOnholpo8Z49oMMnCLTCo464j
hZQ+c48XrOkkY8EWMqjvFuFxh7GfNkFvjgE0QmN5Dsrda06/4N2lPWfaH+tTGpnoF25ops3iLSph
iA9SCqFBo5gf6IAmNoxKRoD8CKmDwjHw7u1N3jmcv1vV5aCxh/aP6pLdmV7RyoCT3Zl1etD2wg+w
fNgfuuCdUpJkATWvYATgMU8jzj8aV7Sh/nTsXWe7g1+TBnstturoenYmu/xzwC29sufAWKWR6Yw6
Qrcks0f9Tzh2BhZBNkFgWC1ra0TSDEwGKfT17RM/GF1vh+wsHEp0XPDekBmUbuHg7Nx3nHhAUjKS
akNKqaQmMypTYCiAmQI9MBcaZjHI6MEpvaIOXwekgj06eyh8I+8i3RO4czgYAkmSTgQBTZs4Ezh4
uY8nIf4Xjjz9D6CJcDvpOABYN25n3Uz/amdKbCV4k6RoqY4DZRaAFiCGdo2oHPhvybZK6VgIwuW6
5KfwdMmuEq3grE8F+i7dMUCCg/Irj4AQXRxq3CgLPSMwZgKweQpFKY05Orh2oAz4mxU6RHNxTvUx
uhDSTIKfwUmvd47BSUzsU450C38eVw3Iw1T6JfL0NcWfCKBV+UP2nQCxN+Fg/uxzMMvh/Nb/JEer
/ZD1qUBBWxMRBSVgeydtSZlDHsF8EgKRi7AW0gxyp1ZD7v4iH3e+PiPUJC9I1YaVNoiK2Gazc8jE
V/+EJbe9ev5KzA/L69JqcvXFFr6Sai8Wsxdr8UXsZYwOHghqezGYUQ9YPhPLszh5DyVp1xnliobO
x2vMpifXbyo9p08FoaPLZv5Q5y18VlVy9MrD8kJBmz14O870dnNDjWC7OVahos1bcrRwsXwpzeZ+
JFT+fFLsHEjvMuAkO9oq4xdEDqzMPCMggn+rUsdGuzLNzsnM4eHq3eu9Ba3caZUVs+3ZPR2Dxzbm
qS5tCrlEy/GNIh395LR6HnHOYGxiOeaBBacDKaeXywGegY/oo9A7JLsCQUAGgB7h4Q58QodzGGWG
oxIU0KH5ZYZabCY5xD9Uj86jkldC5KwG3YnUpLpTKrczpy+whuRlfgev6HxKSlBYHCDFik5cCH9o
C0HE9BzkVDbaD4YqgzHUprR4StvDuKyj0xfHCkfSAEyB2xTu4TW08PjrzKO9+zHZbmi1Lke0rB6B
C1SLOwD58av2i/762oep0Ld192KBDVwbK7yMF8QjZD9/qWwN/i4zmrWD7Og/SSyPGGA0yvRox1mg
W4mQTbSX0UN1jF+GCA1m5FIp491+Xyv79za7TNCPOFNII1gCe8cMLfT1dv0yIK8dURvlQ5J+qD+9
sojE+b0MWB0UxC9aQGHYynxEU5FMf+TUVT3JQ1J2oTwLJxSZ5SdpqDpVaFzkwMvQnkAT24oGh+mS
1DMlnQJmQUbcGl0zr3eDBAoKjxFSBmH9PbOH5FdHJDzm0QA2R1a8v7eeSxByisFx5JC8V/qkPcNW
S7dXnrsZqe18q5M1XOK/NOcU45ulCkox3k4bR/CvHBL0C8dw1EAhlhb+1qk2V9JGtkU+IL3jArFy
AAjTiMjyIj2gov78gmao198iXs2qC3NgPnAiL26mX+aJOZiiYH+f3X8f5LRGzxIB6ePPY2p85Bvz
T6gW0LPW1udFueCgAHPAQQOVFeXY2SXFzSLNfoD/xUdjkWPnrxaFYgUhWSTZWONfCLzbQxoD769h
Pwa/+2U+/ZDy7M3wC3ybORqIj7XdOacHug1eA8VuMhgddoxV/aIfwpyTFuMfjFRRketzUPvENBJZ
EnSSWiCG/MrGcDqQoyO5zb0pc9m188ggqvNvNqRinEqNo6ANB63i0zm08/bsPBFDMQBuBdUOsgpx
zBB/XSKKuAOPJIVnnIdHgDgiGw2a3PoWNNao3cPvDA/0hY+1EcElmmjFjoAKnAK7QCUlQWh0hZYB
pctl5Q9qvw9nIJHnbVLenRos0St6HOPn0Yc/uaW+Pj3Beogc7Wu4pUeZCpUPATCNT5IOZGvdRhTh
TRO2pB5VYHIrd+QnR/nDHdiODUEqp/7d1ftRUUzqS4RBry9OPx+aLhgAClDqmEwZYRWRKuFqn8pP
YPDFu9vWi5sC0ZJFjuS1AHtBhh/V7J4dUM54PkZbEAnfyJIDRtkiuoeqLpMHQ+ktfEB22ERK6dk2
kMLVw3n+IH6BuEaNLDUnNG0Jf/m+2esfh6CkIg2jY9TB7/scdySKWognwvP0/t0sQQZIhhl1pu87
fvSZxtY00/yKC8BmevZOOnDfcPBR/+Jd8lDz18NRyHc2ib5vkQzs0icaIJyEHKYbbdwjW/iu+mM1
UG0fPCaXZ2iWvxaC3Hl46px8+2NDqHf2qbVSxCF3zaSzc+vxlcPiNTRN4mY3s7ys8gkmzsubMcqa
kZS/wUSR4j0x4iR33B4l8N/i7Ni5yIkbf3yXQaNyiS67AtGFPqS0UguHkHOlZrBHr7UEL3QIn9eA
NUoGGVtDQeGa4n6SHEH+lgSeiRcD+2Tmdxea5x0S7kAFyiPxoQtyfgsxXTNDY1Uv1wB0GGgemjT6
W7QZFi12WG3h/zjKIKzB+NHGdkv4nlKlFl3zmISf6x/tH0bfK6m4fVMLzcPm5/TXdewS5/zympvb
qOMjwABuDifrM6YEcHfVLOVpOt4d9g4Ig2FwVSeFlrbbxYuEUPutdeus+TA4cJXe6HgNjDLUzc+L
GqoItF9iCjTdMbpAGH1zqZ5RQaoevg7M/jrL6U15ufUpuhyDPss804mgUej1XmFBOtnEmXC2M9bD
6btJrh/MO+Eefmmlu9YFegAIAq/XOUn1siNqGCnnTQuoZjvgvJltqbzeEvtn8N324gGqNASDrGrV
Mzfnfb4sAEaMsy/75hFu4Iir0yf6PCgSwrM7GBK+JHDoaevqFrM+1Udw0rzacKF4uE/y1664JPZg
WdrU7kf503vqsDEMj3/a/CLEqmo9AsN3aofQsgy0GMHQZpQPgiM+2rr22zmnl5YQ8JNVo8ozap7o
KZJCwjlVTgnNgRAHsBJHdosnc6fDrf49WKPHYaRzxeeoV3rawLtSEB0kKNk3yaP7PH7e/47ToufV
h+lz+ey8C0TfUHPpA1+BZI6pHWogiaB9uk7p2oEYVb+GxzO8UI/KwctuaQkhtn057dykR29qwPyJ
kU5ETLgBAmRth3nrHeIrKwP2WHN4qXwLHk3IFf6RdFbLjSNRGH4iVYnh1haaIXzjSjKJZDFY+PT7
dbayMzshW2o1HPgB7TKABsA7t1R3QBY6nC3PhW8RbzSQ7XsFVGRZ+VP6ot0oIsnWuX5joio84/yK
JdDu/ufZjW/tNO+Kj/7gaOJ1e21DBGSVkQ5Eg0YE6I8PsuxTjr8gqm6ZP4xPOfA/e1V+ZPFzfKT1
NcLB6gLnjrQFYSz+u9LJeocMC2P7LNsc0yxYemmtgUBrgluXW1NYnnbwCvR64xBJimoeiEi928bd
a5adwbyoj8+iPoCbovtIzzaHEZ+FY7v6h5jURqp/7znSiPTsUzh5yhDg4VVAWpTfpOwlQSRKu47z
xRAtNxFzhQWI4Xk3xdcCby7CcyTPOyR+O1RE0jDPB/BFJXC3bTJbqwcImP099UUF75sam44E/1VH
vR7d1F+dMtvTZJzIamwtpKp6K39oOhWv7PjIA++QoL5TbUQtkshfelOaD20IsyZIkE01yOGwVN+I
jhIzp4nfX3ABLck7iGD+4iS9CIEkpLGXd17+Zstrp/VidmC1fym/B52yHsw3eYvhZ0LSgXIa5nf8
lKmKihcd/llle1OfuGLUA1ePVniauIoM/rmtnuLrNK4H9crbzzIwC7/W3FbasmM3mC6LfpF323XP
dK85S5DBS8zaXBEkHfPEq3n5zptaN2t+pc7DFRz7JxRDZbeq3TvtZUA8BQ+BtQT80DUtl9gs7z0E
htC4UtRjyp6PsCrYW3ltgyq2MU8WMUNrEqD68g9z8EHD4kj4OKPLeaZ/dTd9FiEmU9Rq+fERmR1P
fZlBSQGIi/4N36XpxtK6st+7TTLsTevK9fGqXcAiRPaIlg8qPKk3Hg3ONn0lAUsGBFI+9Thc0eJu
XDywQueNgAWoSC27D0QpPoZvxifv13IMl8/6xyJZcGEAw44fIZCl1i3RJr9vouICTx9mVxuvZ/Ti
SOOEoWBOSxeEHcVTRGkLN0FTPLpnYX5qPrgyOvucfTgC+QWgjBTEY7hkHw8VPlK2Y6nTDf/bChQd
/B1G7Dh3IR1dnoiXxwvW1Qwuk5LP+k+8m1uENqL0SdsSbta/AzqxlF6yF+WpgIiLI7vu1jaC0Lvc
8dGubzaK6ZWyb92+sgfb5xm56mZZ8Szad+7Nmq4QjYud8a1a6/k3SQJQq0R5yAUMfvNikmV+Z8A7
10Zo/0NR8L7t+j24Ao7hG04K8hIa5tcDdjhFe9V5TbTLAiRSXePFTTbCMY6CRhnld8Q/N0a1z2z0
2D2Ao2Z+1lVt5WBpq8Qbc5i8Rwq4tdr02mdnv/c6/o4GPtxPYjk7F9CEo3H3iL9a+8WZT06yu1Ue
4KD7xBH2yNe5A1xkXVIVeqd3DuZ2GLfT/cM4asgyAulw7QWI9p3+dOPS5Lld6sy91Z7RHXs9oKYC
MijpScBvP/R/b2eO+hmZmIfXB9XzhMTspKwphd7XYsjCbPQ0uhuvNQnhu80RiZaW447WOdVX8h37
0qDUYIv0X7BGWN8vjy6qEHBSd2kciAydHh54ZWRPjTQ0jzk1MMPDARcaGKlDksPWVreFW382s19n
QgMeCmvvI8Na2CvSKytz52XbfuA2LKPhbSGhDQRQccB41MjG2b5Mvu/EISv31n2yyTgkZPQ0NO1A
x2Tu/yWo/ji/dfFZfS3UppLvx/BUDuehj+gqM2B1gxRxFEunjPDYTkN0RbtdS3W0J410VfgY0qcs
nUyuUw2c4Q2omOmDLrH6gP4+SFeTjU5D4pwfJSzQAAkUt+ucXwfrS9Mvsn14zKfG2U54oyO1Gb+b
9XU5AS9WG99BYhLhzuO0G47aFqRphze7jTO284aGQJCem9rt8A7W93bpcvUDK/whYIHTd7ojEyGO
vP3CuwHbfFCR8kDM+6v+SB23oMQ/4DIsvyZUyMSSWVWeyY65Bz4TG77UhrnzLNEozjDrntmPqk8S
4fGDwJw1cf+0iLkvg3CKhPBl95hleI2NYx+9Tp8GlLlr0wDz3NpwyV/4qXt1BiaKjMmc+KZ6bEb6
h2TvhWcuEcHTYAXaPVAsD74TbZsbapAyqejqZmyXYwrDRVLQcY5dXugle2pXql9fJjiEw8GmgaS/
tijwLBf0T2prnf/0DyoCTWANHtlu3BCnSRiTh93tXe1Py/0FNh99uSlQgebrLu0fpXEXxSWPWDKf
bIq3V9LtTXmm10uXB5oLPmuYgABArL4GZRWDw2u2in4CPa7kn8Z916XiLjRlZy/Pd/gVIKcLzjAk
QN7kj/j31mzZ0HuLkAuAW5tulWGfULWiikT1tMCD0xi4jRPvJjVvKojs4hfA6EgMlPwxebr0uO4I
R+jbo0f0x4xiI4cVSfYJSkhl0LZjww4JuIfG2VMV7ygdpjhCoOmM8DycsWXtAFANMcnAWyC1/DL3
5mTnxEJLwAz69AjKfrA9znoazEoTFS8g3xNE++nDZp5sesJMBiFiy8Vvpfjmp20TTNwhPdu+9tsd
YUzcA3r3yWZ57pnjtIfAbDT7B3x8PEe1lW4jY/7KxUtlUM2vxYkZGJfP0AclVCw/LHudUFvLRNzg
ZF7GbIH2ZriIjWeNqw6r7G2g6/Eh0ZU0N/UUAOBGJKiPd8nHIv2U2RblGw2J7AcwJeAu4f29VAOZ
Qqu+1rP10JN3uukEeyJXA9x9JAnEbxymFF61bVdF2ZuQ8UbMf2VQFLxAmONIQx5FcisbTstWX/bL
/a27gb4XMspmYNJa0e2gcmjKFf0ZatCyt1WqZ6txcZvlgvX6R3HUoQuaazyoc8+mqEZFeTwXAPbQ
/0Sh02Gjdcf0qVRcTlwr9SDz9hqVP3/AG+SnZTTeb58UD0vOkhHmTZBbu8UAsfjsoL7I0ibfn4Aq
I8HUh48hpBTLBjBuh25VpwGBBBOAhr19QOc+mTfUzOEcfxPxZ81mVJ8ZFVugQN/AWXs5rOx4jZr9
tX1poTM5BHG83v2120JFws8jPQ2ZVz9zpXWg7FFEbwgTKSZnpJHZSMK5uSHnR7CVHQzagM9qFREc
OT/9sFaSKMsuKpLm+65mI8H5xfSaMbD6y6jvOnqiBxC+QYH6bV3/VnyO5OsjijXjMI4G2SbTUvqc
+gtO6DcQKN3KHHy7PySoOzietgSUKYa1sBinih/T9m0o6RHm3oK23fWyi90PpgcDsR3kBfidSCNW
QMG8MX9XrX+WedUqnL7BhoPlTLa9dXTyDQbLik3uiSlL98XM1roPViTMM+IhcpRHdJOgdyRvhe0S
Drbm11xu2/uOXBj6gTNee9AzYJjtAAQ38X7xYj1CQoWRihAa2li/f1Q9+BuM7hFKh9pBLGu8m+BR
SsxyYuBFxNSEBITHt/04eTAiCnh15JtBbFCVe6kSv6bKCqLT8mau9Zp96nvrffihCClfeNMqRJxJ
VKl6D/TBjeMR2NcAR+H86PdsFUrpDwTmWkQMYlO5lv7NRdQp3qK7U+XP1tmgGnaTORuo10mCu/dc
/3RgOegzgA9+g4z2zMxGbwzIermm/JTviZVujyVUlXmlki63H6DqcWrQpafk8dHYG0X1pe5ZB/zq
eGW9No3Phm4PUqDsfFjOYK37hu/WI4hJbPEzlX5t1bWAvt3ZHVaVs7kr6I2eMjOSbKGrbtZuIX1V
/3BZwVWq76LlRWisZ6d2hfqKYFdVxC2PUE+8RebEjoPC+coo5/xgXZ0kEVM8xYcKEymQH/dwiaP4
zbzteTmbWLO51gsI+EvZ74QJ1LTt5YPR7+pigwGW1RySsOxe7PSiFzhlI27hls7axleJNkj5WnR7
2wlkJEbmrdJfSJ6kTdoePvt4a/eQW75y/Ynkgn0vhQ9fveOzg+VPWhLPH6XHBeeZRI70fl3WQBzs
r2zeDqSY4Aj79CKhsip9WaWHN8/EL3zqnIZJTar+XX+q9JdhEqkIelNBSzzL5IqEqDl7t7wcBsr1
935T4+7d+oryHj/p31IaLfmmMDwMlKQTGzVy12gI3a5OtumkfPV+w6BAxQQLGHp7zp21+ja8GLy6
TXrbrxPECsnLZ+eodJfJ2DYqqe79oxAePDE1WB8d7bw7LL1/36GtXaavyYJixCXvn9EEl//ptAg0
V75SVJPmiHOjTXyZTFzyEd1Gghnjij71KLKhdcw809zCAViAg0Y4TVjLIUb7lXbrvAkGYzM9DkMZ
5unmIX/q962h0RKmdj9CVPL1U5xhnrW3gcxRTWfX+sivcXw18IRSaDDXblNTBDrW6mGkIot25qpN
N/bjfRI9UEDbheGq6TYL9KfHL2Hk41OzGSLyoo2DH/Y9+jagGBeRFIOAFRWf/g2l+ZjJRAoLMYWi
G3ksOf6TbX7dnE0nv6R3mNuBfp1lPwsWqvJlBNxcVV8QRkeM/xsjkPt9h3o037MuzvO0Qf5cmb1s
9vvcV7tNLSi5iFTiyoNDAV5ZO6TNsQHjEUv4Fr5oyO1mSCS88Q/r5uEw1CQXvq/9juUxgbyF+GOV
HlrcS6AzOtvC8hzH5RsFmmz2EzUonnGiH2XQ/U1gsxcaB1Na0SqQFE/mMIYlh0I5K3jieAnnf6sF
LsyXQX5fewMXDbWETgSr4005J/WhqZ9IhSmsdKvsJ3ueqTsBI1I3+H88qN+nWdiPrxVxAzhgK5KV
F4Ac91toHKzhI0NzyNqp9XOpfMnSLyiQHCDe4BXr/OseC41u/Z0ymvpY8y7MOeWCIKhFUQ4gBlIW
ltdA7Mg8ZfnqwVMlbjyuG3WHGDu//tT4eNTTuyw9tIE01FVTwfa5Eh2nUnhnW4MWggGotTFp5MB6
Iu5W1loW9CEhYUKIDKwHGwzDnWKqZzDHiPIoQYR0ZWHcc9orGYcE2ocQbDsDp2UXBZgakbhR9RbV
70MFFlccYeRDiDMiaUTiOv3QU0qGI03iuxkAXyOlwbELrW5lXZnHYTov8Pml7QKfdnqphhMB7zSt
4p7q6Y8yRhoM9PyQtHBZv9k5sNcxMFlSPf597SkhEV2CfDWD2vJbrOtkl/ilcxNgAN0JkxGnueiP
yECvmiqgjtFOnO36t/E0sd8DoFb2mPTwYzjStfa6HF3zO334dv1ezT6a7vbRkby+JaSEO+5XcTBm
NDR9/YvwBsKd1HwSW6Vr4PAjPMG94qBnAcqaZrsgxrbrGYJY/CwBZnTCmkpEe6nueHmQtHXuHfXS
EZTBKCfurT2z7/LQ1PaJjfZOasxxmGFypr1MJG24kicHzABxhslIEw6P36KLLEiDY3K5Gd8gNJIi
Sn8H0NIZQi8wjHo/f+uWCIzARA1NEvm6SBSQSCjpsRHvMDPawWvAXjQeOgEO+lf3SGeAicDsF1IZ
ikkyGLaAohkIQpoX2J5IPzIgK9owIIpsj7mko9fVrnMsvkQA+qC2kbozGqTVZYFVMhLC6a9qirGo
SyWKiYDr9Ehk/Z1bbtxtpA8bqWB6YZHzo6r4JoFlX8EJnjAF/LTfbDiTy5WjTv2iS6VdYX7kb8SQ
8KrvGeoD9MknT5mDJQ/i9F03QmZSbrit7FX2uSZ9fqwZwsdleua+SXTR5+dIvR9JasZQeLAdUrj2
O2JdTqVfThcNykW6pnCt64LZnLQnju4kxywrJDOp+kj9J5lnhp/HUZOwrEWZi/YQ0fVzQfD7vmh+
eSFPwYYRnnW8iGPy4awlGZm4kJ0N9zWJ8AwVqtKXiGROchJgI1R8y41HKIB1k6Q/WejS1NtioqwM
p6h3gnZ8xrNOMd9G59irL6n6XjvIrfdvE6m1BXKJkgCCu9Q22jBN/MfjYN69/HYq4SgBIi5d9IJR
1K+xHcCFAoqW4TPTY4xR6HtUPHstmurg/kQAcW/PGDg4rY8fB+UKCef59ENWhEPDlNIhecCzE8YT
3gTGLqYmGbQokdHjcEdq02PgqQjTKC5p8bACz+d5N0AQ0wfuFZ23q/T7aqfoPucnysT1r6nAIL5I
ytMMwrnxq9tFx6WgW1d4HSSCffSgyFge45ap6amAC6dTdX/R70E+HW9W8DCwxgArTXMfCWJwoG0a
KhfE7QJW1XLhnFI+SKNv2FW0xWpBPkoK7vBeUatRGNbVzrpHZYFZRtg1UQKlAwoOaWMA9HCvnTFI
q19uV+OjwRHTEH1i6aW/B5zpI+R/NBFFwXmF1crwayAF+PgEWLtyXjRA9fAJa/+GBBVAGHtFSK4L
A2y4YLnwQUcUggRYXtOQJQ250fZ0XDPbP6gEp9v7QOthu0z4cO2M8oKsQvujv+L1+dT96zV3epF3
3dHcTiKvgjqNghubfYbd0zo7qq/6K4a7M4pOyy+QCwcmuCpiQzhndFQzBP/GiJ27Rev0k+Ww7fj6
n/GuDZ6HlR9wLCiiqCuc1lqZlaMg/PDBd3HCZn+n7JayAaxBFINb3i5XwXgs36hOUYIDb12F+N0f
si+y7+nkgC2GjPbKfpNANk+94lifkVfd0yxNX/NsR2kYCjWpnqjNM2p3gUiSzIBGYYUhnrVWZ7Je
+vDhgrodFnAu9DoqSkXlZr+yTGGd4BqqCXTqGpkN5blzXNvxVDkoXsEiUdmXD9B1BjvI33iLvt5o
0fBNLoESw+JQF/BaOC6EInF6pd1t7mYal7qAIcEJdJa3KfW6Dcw6as0G/ReCoTP1Ze3tto/xiSvg
bCoRr3anND76nK9KTVv//lzma0piSPDcPVKX6UH9BAmQud3lA6+XHSwsDCLVYNG5HTy/bA+h26n2
NZwvFnO/bj6zTzA95DkkI6RF+s0dQGg0i0/dgeoTvWja0vaZC2IEKc1QnCt8NAMoKdMQBksU6z4b
OsoiTyahN5odEB/O4iXpzS5rpAWAl8M5qty+hg87Ke7UhsxEU1zD7Ydsv69CUUMhUgASA9eEmp+D
igWBEgowdBnhNlkhZLuJxiua0w/AOm6C0DHlC/q4voRBqerZiYjVaGQw+8hVy7N9UY5jSfAEdq0i
Bt3hGPQMwWLYwobXrhrFcrjv6U7+lT8f6loWxjKb2zNT6/F472Ax9fv74nLlhuYjKAyaCmY4E6QE
GwBM6ZvTitoI74av6ifmfMsPuzM5H5Bx+hNEUrRGfudFwGIaGSqqeu7ZCuFy1q/KcEbnUQFqFAxA
tqaN5HJ89ayKb3JT+iKiplddqF3EbzcAWgMldSSx1iJk+pMbHm572EkcAaSsRXpGAClxLhpJ3Jd8
vh9450RxqfdoQHUUWvtojw/7ytwTZsmDOACBMBAXQRvtuy33kxkBpM9/cRHQix3MkBHP5jWHAQgF
x1iPGFWDdtiylum9dctFQr7BDHnEy7RVP8uj8kS7jq4EwhR0KETJRfFZD+h4mGJiigITgD2kTp9g
udCyohpwr1lMZKBXXp/iR16L5TRDB5pDe/yHdsCiHyj6NO/VscP/6AtCUz77LWsDAv8l7zhUvBsM
D2rRaRzO+lHXPsEUQvux/iGiYD+X82FU3mnTzxdGonZeUntXDu/W/TDSU01dCOd2dq6gyupBgqSg
jngTLixHSmh3QgNi8W9tfn3TkzVN1RtIMrpqUqBrUOE4LvuV8rC/dR5Quc9/ZlCOkrSKAQi6Ukpl
4W2cgD7gFrKgVaKzTsHYKUXjPaTElUY6nwkslpZd6UQldomvVP0f8a+SnWrjkGJJrF8JSR89Xm5M
L8thHaIiYG606cm0z7fbtkBn4EYkeCzwbADoZa+IX0ImP1vex80DOpXswPIIsevUoBUcJmzInYUl
NLJUaNhZ3oOs7UHsUl1i80hEMsPlcMTFq3dfygLaGwPNRubLcnnYnmauH1SDqWvEA27Wxl61n5Ls
oN967EC3UhxmoqaMZrfbUV6vN5SYKVbQqqngK/NVLfnp2SyS6Smn8qxftXSrtsIEl9+na0yWQb06
dWOmhwSRVxmfOuFzyzpOlnTNwZPk7mIgzVCDxNglVuc+mFbNg8D8M1MuhvzW8KtWdcmZXUvy7xEj
9IJjoPL1WPfdtdHDJaWWFUdT7+pVOM8v5nBaKAdap6I4Z8gIZC/DRGoCdBYwNvYMYGMa0qJXHdth
fHSQzddCQwoN42Dn5yEJ7SSmJEz2iJ0sLip7Ir65wXEmYPI4KEMW+1rz7bt/q8M6O9A+toxXazhO
6raX1mjL9P+gLqBotBdZzkgLG+FTNlyqrFn/d2gSmfQhjWith8gROIgKUiJMEeprtka84fk4WUCu
gmDB43Gc0m/aZKAlF2wSDB/plbJ/il8tashEUagxlMBSKEcCfqFPACtp+NEvmvNiATa2OiR2YFlQ
weIJsC7WMnF0ijYSCybb8nx1HvG0N8aQ8lRq00gY9+UY1sO7ionDhSXRLm9VZa7z+GpzHyNRiM9a
0RAj20o95j0C6TTC6QZYjMdjIyLiU65fE9WfgGd83P38ub3/s04ttTiK28ysB8GEjekIixQBguxs
W2e2SV7abl7z5OcxPqUfqn4EIMg2DNFFehpSj42H2szXjZ5PNBq+cjsaAt1KFWE+DdUZem2MIx+e
aBikefJmqcSJFr+oF6B99y+o8fTfmi3MRRRyoAtCXD3r8h4KqbMcGlzCD/IzrdT+UwZec/MEXRyZ
CSeEXveU7CqaxW/YL9LL6BXP4sm1z+ibu3h0svbpg9EZDeR8I4FKWaKx/eownaMNQqTXMjiveb+f
78ceAGhreRzq5rLnLKgIQUoh/yqXEQ0jDgAyI/2MpkcCdAp2bgVLZFfV23Njbh5wod9QEEEOjmyO
lFg9ZKQdiSf2ym43AcECB1pWz+W0mdnyiR0fqq9Bqnq4sFxQ8Kkmt+QMFw7AAYXSmcJmRq9yZSQk
8pCx2LHVfWGfCZIS/QAcQ5vBp6xfSnB37PoVzeXVJIXEdTdpnWZb0rXE8ijMc242nA8WIhbDyUre
a8AUcPVBc85r52lKD3KDQTACXRhAR9ZVaUNOFLrJqulT/NXPwG4I2O4HjRwWQakiAvN5w0Sp3tXD
4W4J7ZLkzSkj4DEpbe3iL2hweVf4XEQu3DrQqtlDLYVHntxCUtV7E3DToBxB0VFFIUMVedr4QhhE
s5NaLyIfnXwERAK5Wv6wu0O1AHcM2HJv40uVndtqJ5qjjXuzXKCVShU+aqB8wTxxSPkZzZKEZvGn
AvJSxeul/SLOG4sAIBewrBocPYKHC7oF6w6b3CUC1TAuYX97VRlEo8YmEO0PDJcQ5crdRvJAZswG
Ij8rs9/FajChLovX720DEBXEGaOkPPVjpIPSLPyJsKlCw9yG6oZhdQcRDLhuqQoS0YAToEyLMN7m
JrULuvCDScEG97ywn44AP8C36va11dWV8g0Qc8DruUOxCVYwyY2E2cuFTr0uPxH8EgjDyuds1vUa
i1VkWqp9H0Mis6A1dJ/j9BGLLj9Q1ezq4E6P2Ft2XaxQ/YW+rye0nEsp/8kgWucvdfqjtzzwj5md
SnZuhN8X/psVgsK4BgNDCb32zCbQ2NnzGygeFVIKPXXOjgfS8TpdBhkOcwLIL30B3lGIumDMrAoN
mkOVT2YwWbvkmQlPPWGaAppi4/2ood1hea1+aMsLMVkt4ATkcxQO2mRNl5TMKNdYS+isacCXEMEz
hICgxjHq6rRM3+V8P1lMY0oGSJoT1YXqHcDf8OtEvwkFBvGbFhnT3J+mUgtaS/VbWG998i6T3DoD
h1K362RnXWnEReiCxgRdp6p9FTgkjoc5eV8GHomfYENs7Bfa2VJ5iXNsEG3vpj6PHGgc4Oy8vUt/
dLbPtHF18yPNTlnj1eDybD8nCLk3XosonV8Coc8CeBTUSpCg4/C3kTMAlOmkwSR+DlauwT7BUQkH
bYzYeOf2mlVRZW3SJJxgXTTTvxiJnK85Bps67H854ovaVXBPG/cNGOBJvDpQ+Wxtw74bfoFKcM4/
kHqaxqjC41OIa5ofj+6j+hNMyYuvu7lvaSzWokVVjvvKONKr4zU0sr/aXHeDTyewKfa99sxtl+oW
9b2asMhuXzmrrHQ79oiXgw3EUKN2KRWqX1YaMB7kMJ0ejdpnOkZcljSeB3vX1rsFkIS1GQ2iJKR3
lAvNUTgQc6DPu1tPcfc1n87WeI5NC8YLyNf4F41Xik5Yz5jLtxXjLf0uwin8t+HaAAPK3Ob2LlO5
WCbBV4lm5ymdqNxuK/RXoD+ydd1c7nGCPwHTBEXqOvO1eqLbyGjTVlG4vAZVBolnMd9KIuW9xqnU
JWjYQbnF7zuhdSgPp6mhYUndqkRGpJdUnNUBshuYoI9gOuPfrrsWy3fBK83jjz69lBjW8Ft351xz
bIsIaMOkBw5NDlCw4SYAzq0P+fZuENJBTxURVbZVaOw8ejLWMLmHThLSIp7NPaP2p3HjDc+3r+XT
QeAv0H5oHWTezXl6jOF0R/ekDqnJ1hi1T+tbFWZ+vOyM8X0ScuXVUXXwaVprqq/UPhou6FPzK4+y
3phfY3GekrCqQ8oCKmp62Bus1cW9Yg8MnNLxza8rTfrrWqY7+FmQpoOUGkDw0qeulEt+PvOq1EFW
HfbVxJuztYlhAKuhW6NFKaSi3m06Tl4BjhrnU0QqB5K0oNguvwQak0ejUpmEGhcTDiiwcew06ArM
hrL2Tbo/ekYBvHzDxZt5ElZ0SFJWYBGRM6fktu1JRh3j3xzJo1+Ue2yRiMM59350FB1MjiVq7C7V
coociPisqWTfpSdi0dQj9mRXKPweyLtanJUknFeboZNWm4SyyO+cfSro2MAYtt2lfdbaZwWGV3xl
O6KmMuiHEa6YMoa0JjWC2mKj0p2jVwIaq9zSLaNCBNADz2/MawHKP3BurNF8o70fkWTISNhiQAWw
cvw2S3boY9p+tjR6YfCw+lP3YZKJUB0zWLanB7lDegAKMqeg80i+w4kTHjSUTVgMQp8rQa8b9TyD
WUziaB1Szp02c/mPwiVlneFn2FPw6StUencZe09F9iyrXn7WRvwHX6b6QmF1IVCryrOU017EeDSo
z5R0fJQkw+q6kNDnHrWuFmXPGlXUOsg/gJg+d1fxo+Jz4XDwv252jjz4eCxcPnzxR7yM0PEUv0dh
lK+U59wrXAqrudddKfR6wD98Yw0uf63yp3Jxh+SXUu//j0cgtNpV6ru0NLunRUPtvNrdozgSBmbi
74zPxL/v0bJphWWCFRibAiXbSvzZaX+K9UXU8KGgdm5sVJTsnYA26SftTQRXLgrXIO4x8xEapcwl
SGaCqPa/9i2lPaG72mIIwllPqfznAZvP62/BAqniheKteEvhABgjvR7DTSze4sjaL4GCU56BzTPS
+QxIxpSrGSzsuXntOWh9tAJYbAiFBMZ6+HQoM4pLn36NgMvdJYciolWHpD+67gJg8jgIPX9gO9vu
2PjNiYCQbxxUF9KPr3A0nzj/svcGrVHKlR5Aj4Y2cx9RU2CIUGDhzinGb6qIbg52IPich0gVMiqL
p/sqAvLolyARdj/kEWH0uBGq/Xl0CwoUx9pdGaUAMhkgxG+j+twG6PX6zhEEQ5RHKZJlwmICJl5E
kUloOqDDy7mD9p1Qgh35+//ZAzAOL4EGTbnCp/qGG8PP3GxuHJdiKvBEqOr3NMzC8didaoqNnrhe
igH+9NKcdJ++cxVxyMs8RfEni1IMGHn4WPvChg57X9guUDo+kaytSQ42NJFgKtM+DbSgicRwaR4R
Lo+75VHMG8KQiJsTES/ZnK+4oM8JE5DXeROSxFAJsTsQz21mc2UaMJlnBIjhYrEdMCuEhj49dlSh
EwAXzJ4FAiT/5xDhHilo+jO/znGLNxjiChuxelpwjKyAhnkOAoXnXUVmvi7wchygXEsvcTBgZBjj
RlBF+IAYzLCCYZDd+qLvelSoWz+P6ESZGwjePBMU+SL9Fdv4oMTLAtaOUPGIxIyFqn8eqNEWCH4T
jmDrYKFTLf5GoSWClTOG2EKwT5MY7m6BCQkfrOJD2aLiSbEFnWoU+yF5XTEHZDhZpUxBHh7CtwWO
AynF4b8JB4uD3QAl1hCl3AvrG2YDo4RCCuIisgeSmelCurepmftC8ptkAZHCGYCu+SaxNTh/Fgp8
NUC8Ydf/xl8JjNMPZtrHMK2aq75jb/DgUrGshd+B2CNomv7tGxR+2CPArbEwUUL9W19C7U7G/se5
faqb8TeJsOPh6HNBgUQx3HiV7wmhPIiRqOeBGoSXjmCRmOp2oFPMrSPrTbAqxFfnXx1BvhJSPeR0
j4aTB5ce7mE48ANibfBO/GEbpUU4bog4iEx5LGyNiHYjbS9UqucQoBTXLHYAQVzF3IT3LhkF8cK3
4PF0C2RBj6sj9ZeX9dHd49LaSH6BlGMitaVzMfFBD+q/cSyjB2J/wvZF3AO0oD/BQN+JxP7LnoU4
VcnyNX+p8dY7+rMbLk7cH6+JAYoYgpyLLlF+EdovMp/lEZK3+qb7RMcWzTZzI4bC+v57fTEQzBAx
RzRUpgZMnZFZcuUMwcRS2kO3qQ5ijMT4EdsQaZCHi6u+BUKf8MHvikGEAbCTUYSjhHL8G3n/fmk+
a6at+Jp4gZT/i1uh//T3dDDEYA/2DX5cPB9xMcITCAlG4SgjPNTs4MFNoTf2y1XvuEuhJYHMIfk9
liu3T9xH7kFCxoydlI0UkNA9lD+EJ8HtU2Mmig+I52xgEj/B2kI+ET1FWkDYYzIoYgLx1nyV2iI7
xYwCzp+aolgtG7oXwtJDmOiIF0KrXRCY+UB+RSwzEiCMDBBIhm71N8nFyhPWBuIHxAfwJSJ9WiwA
Xv4JMZ5kF9OFFKYxkdB3SncJRkZIG6FgJOFG8ucm9fduDnIg4qIp6h+E6A7f4XOmGiUJrrBnff1d
820vXk2wjHkF4vIQWUhxzcJPhqIKAyEI2QVyQIgoIbHT8HpC46lBCUr4yglBJPZ9PufoKgRoS4jI
CD628F0RVmTslyCfxdYP4eL/L5ObsWQBkCp4mYvvAUZm+qMv/8fjFrfLILIMrSPGJzzqGqg8ufXf
pGXe9J/DjupUsb4j6XkLqtXk2miBiEllMzVa5nYbmTxykA8cCEwLxCe5u/hX/aBUiDAMFHMxD+hd
CTuf2yeCLf8a6k+QIRgoIT2D1JVwNhLQbwbu/8fHozD+/fHU8SwRgvY8rX9ilMWI8fpIet5FS8s4
pn9zQ6x/cfliVxE38zfi4qn9KVABOZeR8hQfKXsQEwtK7+bvsYK43wgBpb+pFMzOiVJU/EtBEzUh
KidCgR+Et0PbL/h7bLMQWxULFvciKHh/mwbF18fOnNkz2AyiOGQbGRAgFetIqJgKyQ114xzFEJfI
O/1/lVwnRy8rnnP+sUPRWCw87MwC0DeXMSiA0hsIZeT+0y1CTCW6bxzf8sUKFW+jbm7IdhWuRamT
JcFUFXcjVENlBE+5QdqT/d9mxK2KNxWTsGIpMIN4HrN4c7HnmTxS8YriMSIG07DFmWwyuiC9YzHG
VZHLc9014yvOjRriW8K+JC4VoMwBYdq/exL7eb2jOXbnS+pmUFovnbbKUUhayQHSaH+LUywaMRXE
3+13gtBVzviwEUawNiPDB7T79xRJP6tDGw07yIh8hX/UKN6hP7gR9x8fhOQOc21H6UMYvAnNLHF/
wrxH3aCeirgiM7HcLW/iGsXPAm5nZLhuAONsheoGvy62EbEdEQGJAinYEEaO2+X58iWm17ipvzUG
7PYpB7cfoJjePyoJO7afvx+uI9aJuLY4NFgabLa+UPxxfM0V9yJ7YsnI3nigi3eis3PRXAQdiW6E
ViAdIJT6EJIVg2oymOJYgb4jRlqM5d/OJ/YLKVQ/uo0ldI6Y/z2abQ57i3A60tgtciaCeHgxbyWU
ZZDQRfWlQIIG12feXKxZMfkeuyVqEc15hP8f3AaiQRmu0ULJoAvuG+B0p/yIUE94N0/TVguboMQH
vTl3onzxH2Nn2pw4tub5r3KjXg+3tS8TfTti0IrYDRjsN4RXJATa0Mqnn99x9u2pdFVkTmSlK20w
SELnOc/yX1yTGeEmBdsAAz127wmwB2jfiOU7GHjrI3cggXE6QlkM8TquncxFgBSumGfkYpsux3T/
sk3TByNMejbmaKravgx2Y3kHHhXSCTpKIYKdJaj/K5xmR/PuEzmmYTYpI9Vtcu+iCo3RVyhBkIz8
C03PDSgCsksEAXIvRXbx6ZihlDi70cNIHQPAu1+NXKnf5s9Qe8vuwdac+6xPXBiJ3cdA33uXF/4E
GAdq1l6MOn6FiOI4jdqjf5RRzcnZIaktZkjdDAvrsaML7aDYlNBJHZtXR6OD6UmPsFyhdNTvDBAS
/FKQWQUji1Ak9u8AGifdS42UJM1ZnexteDE+dcj7LdSqY2DxBDHby27z20JuDjI0I2jl2iXSGrSl
+6mUBdfePeSPKmBh1JleTGtyUQGVIUZD62wBR6ySF6gaZAyGxt2JG6s4MhIaQ+WYa5F80OlrtTP9
gPAz/ZR+dwxutiVoxAUt27szfx48k8TwwG+c1vySEeUPNxkpgBGDTMIC+ohHCEPynPGulRJCiXcw
tlB0EFL7DF5cE+1AetUGdT6ywvYYqTr5bUj3kLVy3JbFiww0F1horBl70yK6eZvJykw7en2x7Zy7
cRzD7kWw/KCboT12OSLC4N1N8J7yYOQaQWdM05fmU33DDsFlKROgAsbo/aE9wf5AyDLHo0+wKviK
OLIMHNSAA9wEpuYVs3h7zFcMPs64hNLLZaaGZDVV2MnTghZlxdsDv1YdjIHWcjBS3ltKXSSmIsAB
rY2/h3ZorzRUfRuhVPPFpJzLy9fsbQTjmj5VfAKejLVtF+nbipNEuKwEakKYugSjGkPdHspC4uIi
JrAItotPLgKU+rpiC3hoevrzdI5Be0AGQasqh8YHJE17RvrehDqK4Hc1PdafIAXYvM1jiBgqW2jR
zJvG198LY4Y4cbNWJ4K9hDrzmQXlIVyjvtvxipQELTohmNilBxlFGGYCwGNa9HF94C8MutO1BJ2B
Nzw99S1DZLBZFpB15JsLwBhAdpla390ieaMRp6/uzRwhrWraMO0Y568A245OLaMcY+mRnM1a2Vca
P8ZiQcdRoNzr7ZZ2s3lbmhp2Gv61e2cmliCLDggohmoLmGnDkB7QgRDaYeqCfAtMtKFg4PNCfZbP
7jfKQ0dJlmvgkYDTKF9VJP3Jb2BA3KF/8FKMEdME2KbbjdvWMx7wI64XR6doMZxG0A+tasZ8LclC
xgmWuOCgKgStl45xAeqDPumY3AgSMcbLaD3RQqYIo8xQw5ttOimDKbrj1oNyf3V5J46hz0T6FJ8+
aOGUr02z4jLudTyq9/SYkLgxPbqvOEqBxS4DrHCOD5gc0Y3lASgcNGfJNhk2qqIsRRQHmIiMIfYo
dYjmq8/1Wj5+gkbA+2/4KtpDRskgPs/u8UFvJ3Rlc215CfSnS3A+T98ZeXdl8BnvwBOs1xYWCHRj
3RMDY45uDVfIPnt2jS0Ir8K78qyCE1Y1ajx0guC8XebvodF+YBV+Nqbn0citTx8DdqtZCUqmcE6c
f9atz4zd4hRQbO3ZImVDll9NmJi1PAMyQo0AYtuOTVQ0LnioymzoLZMc+EAgVWJkHqpzDZ0zGpW7
KqUrlmnrdJh9XgK7arwmxUQI7k5eYa9hWMg4QGai09vSTlZQ+q2uKD6q5yODzcfEpxJVuo+bCQa4
IPU9ggk6YeVs3R8kQANSugVZEK/pOB95uYSmaOoymj5WGCbmvVMTgZAmSt13GroSGMWjemW7iuJ1
dn0t0ilT2Jd3OnZ1ZwW3eirtMcnRrkG6sQAZKyGdfz3Aj2Ekag+LGVHqKa9itrk4IThWkVCFYGNw
VwGgm25kTqKgYAcDIs4F2G25eTSu8+lNe+FpxIwsf6g+ThL7iQlANirjMWZAPJ6NH7kg76LzW+Oz
BcaSHjKba8nbnYrJNF8yNZdFdzGbb3rSlKTegOGNx5/nezCMp7RYs50MI6EmT6aj3ub38dnDk2zk
8OvrzJuCXsYeaEzzP4GOQ+eVPNdYQLZ4LJcAk3Um7GiGYKfaue1Ds7+fXQtqIZJ/B+OVJqYRMrxC
GMDyQE8ACTBxx8rF3EOi1Q8KMEaQhrLpvmaIalCl76cnZEwuz5DvzGjYM0iwT/guwdlpSu4qdy33
25a+DAMQ87mhChj2DSALCJjHAv7Brub4im6SXdiL45BBGM6FlXS4329O1JgRXeWr9qIwFbcb1JNQ
O2de0RGWZzR5AT1nEj4QbPXnZVd4aiLsjYsdZgHBdYMSUkrAPr9clbEKrVEe3wEagsIIJLiz3m2W
WCBvYPIdmOqCUHOm2l7TJsxlmEtLhSc3kxMd3XkqFGBA8F7vM7im57H4ENthfZ/LcD4j8MzWLWxh
bKxygR8VLdQBPvS4WBhwTY7RaWsQrdqFuovHjmkwRAacsD4zq4nH8lzndns4HceX8Qv8vHHeAjQM
uRZmdH2vTn6HQ9b4WM255GwODI1QMznQt8+uLtz0qMR+8+iC7cRfJrwmDrNUOuEpzfxJ4zNr90En
s+ONixfzuYB4sWt4ldE40+fHmZ29dRg9gAGD7+1UjwBg1YD4fHasCYBXCA2O9n6PlMNpldG7z5l0
a1wZV2a1NJvcrSBtOaM1uiUThCZkpNuP0+3lNSbWEwNXNArfVLzot4SZ80AMGisb+1m+Izdz6T2A
eHA2+AwATTW0b0ZwufRZtzqDEUCfj9JFXOvqeVqsCeNwl71HOq3+FEoZ49fK+cRo7o22xB2JUhAF
iHQiriu7WHGAJ+2iZ0RLsE3qyb7YWSqXBpj0aKhBouHMYG4ojUo0WJgxVwxTg3g4yE/c70cH0Irs
LFq2Ye+2ZV0jV2DOzmThGHIVLvdHTi/0FnA7HpnQ1y7OF0R6FEmeWB024yAfWVVPrUSupFqT+QHH
lBz2OxQSSaAbInS46lntLucUGHc/WYBK6K9PDJ3f46DIXxTQp+YsRVyVKvMetnb03uVw+tdrmPVA
/tR5Bzjz6PTM6u6zejdliETQEgaB7+qK8I3GewH8kpyFtmQ8AwEt14/tcw2MK8at3kIK94F0pBxN
Q+F4w0lgaOKBMXs/Q7fcNMNjH6OaIoBAfRy1hV/vGOcRO1t9IYZdVAyxiFi8nIboOnol0/sT7/5E
mxZwTLrBEc0dWCvLFEKDhv7BOGJjBchXAZWBLSwdmsS1/NQ1brhMY3QsmKr0sIWoEr1d2JuoKZEz
aMBm9Q40irmJkbvBaQ5cfIZeVJDpC6JRTD+KVIhZBoID42oc3SalMu6dp+7N3MVlYLj0bVn9B6by
yyujCOy/AYeAEDejZGC05NBAhsZKZoWWmRGd+s+0ht2bql6hoMzcoDHycHzrPS/S3q4X/zoaP3xY
mJBRC5I4BfLilG8RobD4oMGDjbvZeWGeo5vbuPfbw2k7qz8voC2gFH0q1uTumLGj3kOycyY+aK4w
UVnBJuu2Xev0z5dqxlRBOhwRsvCvT1cSAtpZcTvJ9+VUEPGBTq0khgZnIPNo6gqWCMkGdD/w/jgn
EhCSTgx/IuUV7AADQhC6uRwVAGlQn9yeD1k2v78qUC52saPPkM231iaMI3wivDsWI27+otLpqXy0
dUyhotahjyKPtRIeN6pNwhyIOFU4oKn1pzWIayEcb60xFrAnZNIUW/uDc4jK24NZO+rW3bFPdJMC
ezVhvYc1CjQH51oiEA8SBK41mEpkF63Bqw/6GN166xOVIpQqaHEIQCq7hHIdP4HtpgsOhUJYWxLY
LdSJ6dNkHP80f8RKDdAyPKh3BLCwdyJ18xjUXz4+edNhmn1IIPyFLkaM+wugTTzTntiYX2iswVXU
Xb5K02GcLi35FSCBWMAjsaHf6Sy51+3T7CmlfeONQNTMGMxdPEaLXryQnfDJsMCCEADrBRHOUNAt
oFEUsfFDtBWv2bya4s63V81yRGRC02Ccg1miSprdQV1Ro0fplvElc9sVdOqRgQVeu+YWEKSjx83w
Cph1km7TSZF5cB70xzOlNCMdtDLWxfMAzVVwH8ygXN2W5wgMHTjp+vnWjJtVC1AYSxahRokwNVSy
d3C7K4EWql/jlW2GSCIhX9HSkKOZgGb/eWscN2k6aZkUpTMYqSMQjHcAKsDoDr1bbHs7BEwEpCJq
Fcpl9c1YH+6o/Bd1ePetZ2oE1p/L8Bk37MtOmzapYMjQSRZNL2wZXrKRXyvjDIZn93gL4qfaCo/p
/lo+2keu2TS9LxmnXEmioc0EqKzc0bEDV6U8o9Ro9wvdDAqXJskD2E1Y5cIpNnmFugjT463DsvHq
Ioaj4Z32xDi3eUU0oSOdC4TvGHcTvgwmTJuJvARTrxaAXXLy6FfqovsTlkQMk2glOr2fP1q42sUz
SCeB9mYhiDZM4v2gko5E/V43EWTCdXCJScLdL7g/5EdYyufCs0iDFSd5zl719XWbPN3vDh9VySDx
BQzAYqI+s/OdvPPGfO0+QCWpc92TQOyjTIRLjTEZhoVpuOByGnMis/lh4QH8CB2szIM0D2MOgp9k
hvl9AaVEAy/8Uj6VS1IHgmx2fJDPSFIgMeZc5GmkAvywaYnM1BXKGQTR6tmC9wSekMLg3N+IrSDW
mQWNnrKgSbdkz9z1YtQfhwICc10rr7PHiuS1o850gaOAwpE0jHfRIoKvvQfjci3G2djaqAw7HiF9
Cu4XuMab1wkYsFvcPaH7s9KzoEQgyje0xxO6KLK7iCg837m4wL7VwUuGhb5OYy/RZqoyP62EqgYO
2bewOz/U0H5Ux9lz4gPthTqw3uxguPjgJ2OM7rbHgxlBg2FdmkCh6Q8epC1WN1OQvg1WQjAGgHFS
dCN3Tk0cz2K4MjiSxMt+CadbYNAQyEJOie5F9ZZ7o2kuHNcOyOej6ArsA5W+qzNtXiwYjOwo8YOE
JAR6OkwIzyqi6tCovQt3aTmZ8tM94GM4G4PLJRYoAuyugMBrCwsBStAZYI+kB2SYAH7HUf0BCOTy
TJ0D1Mpeoc8AmQlxV8Npca6gqfUKkAJPxwy5j7vTzJInAPJ0ZgTEHbp/CTtxoCjkh2BlJzGq66Aj
Vqj94QG7g40vgg8FDzJjD4wWaAPN0odjxTTO3qDhftWj1iDro3+Cplp5jjR9bSlLXqMgluN48/4V
YtWlzYaiwr6CphYC/OQ04ueWuaNvrK808gI62XfhNVP7YD8+TptPois8hC08CiwdURc92huAk1c+
IDRBSSFUcjv0TyQ5IMQjOHRe9RNTTGBDNNkhHCguK86aEOmsNxicrJ1oBEOZZaOGMfQf3ATHxrLB
g2UFVepK5L2PcxCdjuY2fhYak4zckKprr20f7ghpAj5MxiL5H8efnTqmt3l8h5jGfxrKnGj+d1Ca
7rjN0S56UB8oxknOUqTIqot7mlAey1AWj69CddRypXg6slaHW/zcyXur2YBz7zqoLXNURkAbVUNU
2zPQNYChlBCaGM0cBwIgLKUtORT2W271SDgwyB0MZnUHHQ3MFBhfKFKSRl7lSHaBwyOHCKR+hTyh
t8FTuptq7u3t8qqhUXv2ssaXNoXXr8tG8PG62VF1+o5UIzbdY+mq1GPlZ/yA9Q6ajOP4xZJnMhQD
2iudc6FENjxpkh+kKuzcEon75gnuJgOfD9o0jVuEuTErUw9i8gm7J8AUxuZcocVsqehvn/cyvLI+
kFamQ1ZchEd1oXSRbPnIWOfXJQHrOGvDlcnwPH3XjuO7Aw4GSlfBbg0wgvRInffQTOjy+sjKrEDb
N5PrGyfsUxtYrkK64aM97NLr9TKDYX/iJgfgsOF9nDhPkt+8UzATiAzaKhPUZ4HQfSEeIBg80wiw
KORJS6nmQEl6NNh4dNL5+jD2ymU3rQOV9tGyn8frAagWcd3wWVEiaGlOC1p3VTvhbSMKILZ+z5pa
AhztKRpJtQ/dC1gl6AsEjd4NUU3XH8iNdKU3jE/+MF7TItTGMo4Xe5yCvX7eB7J3m2BJA4VCUHfH
KXzvqJ0X0abqJzJl+L5HszzInq9lZONcQ1ZO7MBkmHGe+4nsyIqKzfLwCeY+2qMUA2wKVhmibfX0
k2nZ1sVEoYuw4MEpvdxgTutlQceb7nGGRG8iJPIh+fFxCTqg+OSqq0QH/+ee6dDPE0qzNLCEk4SL
3Mp5DR56n5A1AJ118N/d1bvKSd/OSPoFn1lwnqMHwevdwngHFQLyK97uDskYEAek4xSw10G5TYz3
fMWuAI7pNQtuSBKBnpieDtcmpMTj9RRPRRVeKIA2+yRdUhScfKgNGDbsob8SyXL/3IWARjVteXz4
BNkIbEFzITs96cghOXTWkfJbX8Gf7HNAqVgMPqO5g2MRlgh2ZLtUO7m2i25wLzkplrXiw7/Qn6hR
1tkzqTIAgY359ClIrz49KpyCEU1AlCRjSK9/om9cLIGhFVFE10wTqAvIQHDunjsccwDmZhGRVbn4
5jWKBRbCBgXo3F65pAPoFJ9+6yYvoqr3yg0dP9qqx0XiQ6Edxht0L6Cjw7NhpBIBC34FscBTEAUA
xo7JVAHVLaY2IDA59RuQcPZvPnmmqukebPv7QJ3p53s4Hazxy442H4CHcc6lnMLUSTcUpYn/eQ7Y
+aWHHDNuG/5QAHkd+rKTIyfZbZF+02kUTkh2mEzDYTuB3wt8knuPgSDtBlphEA1kB95v4rMFMBcV
UoYJySZNY1K5ywdvyJnhx+eUqeNiL8RUDJHJRYweQhpwK5Fb0UMcWJexp4Q2ouRwbkDM3ELk19Ut
RcsZrn8Io4jm0hm65ZzXuw6hDL84xmd4q8zP5D/4B/hNJDEMpgGVBRdBpYt3tIufgbdBbgIJNrgA
k9zbqtmMwAa7tymmIeH9DXWY6BK/Va5785AYRVzMuE6LYTUQE5dcNpjSRojtn+hpAcy6YlxIQ17o
Up2QAvXbBTchZPNybh3AGKmexf5hDP5998c//uO//vOt/9+nj3yVX4ZTnv0ja66waLP69q8/ZOmP
fxQ/fjx5/9cflmXLhmTImiJrsmTKqiHz+NvLQ5KdxLP/V3pqZMW21PP2tACkH7vWzFrK3q7HFvs3
72T87TuZhi5JlmSbqnj8T+9kyWezLQfjvG0cev0O2d8Im4J6/EQOh3I7ntsBboTz37zr352faRmS
rJi2ZZvmt/OzNKm/3GrlvGWwt0CcxVMDY7wDhRj9+o3svzm7P7+P8vPZVafLKNM13gfsjpOMt7Z3
2kIMmfz6Xf7247IUU9E0zdIl2dJ+fhvdvJbXrOVteia/EAb90mVg7qH97P3mnXT1r2ekSYZqq7Kl
2oql6j+/VZKZdadk8OGooC8o8EZUynQnYHw6pxeG2sPNP0aN5FmfaHTCRFxjV0o3G7c5N6ZzvbnQ
paTRJzva6gPSeW+hdXgkMgawsZzrRF3c5i2gXaJG68JeQFNr1n3CiImGtQAIQPdoIZChUwgKSAnJ
U4F4oETsVTSVoDRtSpQBqILdZojMemxjAQ08H9eGtY26xLiFezd+0YOe0YiLs4RPyiPBkSRRXMH1
L2fy4Hgk0ODZen9AG8a77NAxitQ1uFTyjGemUu7pk0CZEBLowg1BYrPDIuP6ocymdBiibg+Y3H6P
5/D/UbU2sd4GOYhuIGSJXb48uRg1oRiH7hVTiZEboQbpQ93eGcBz2d9GkyM6x7gQqZOaatkMtOvv
7hZZ3A7fVvdPn+G3NZcUla3dWhtO4MWZglDGQzIdY+d1Y/hWhuaGKTYNh3xaU/qh2M/kyyWZkZhv
Q5wKImRRR0EP3/kW0TFeHN4317Eb4Q6Ffy7cb4Uzpjgf8iDNvRvtFNIz26mR1EELEiMcxlXt5J5F
N+AoF2pVuXUf3s7mOoFL2y/vJu3ycZdgSEKLtFzJkYlPonO7ONA+5hpz88MANjdHrmW6gmsP2KCm
R+gdARo32zgEUce21z6d6N0dhr0orQzceXHVeK/d6aheQgYxdWdxOPnX18tcLXz2IvQMf71OFP13
19j8eZ0oo5uq2j3rBObs8e6gEc34XQGYu1aRQEUjDc1yh35G9wmFjzKUouLZWItWLV0RdrQNiEOk
IGKPGqgW9Fu4PLDM8PVBd7/FhOjmwxaj/aFO4TSlTrasUgcVyXPv+1ufVUHTCsXhRU8fca1BIgsR
t6FCWZ6Alq6AP5NZ0gvV3Ir1QS5jMunqnaDfL2rYf9g+nReoDCvjppxQ2/aab0j+7TytwlUxzd8G
1RmRYFKnxb4108aLngYn+QBSycKD4RUbgwxq7g6VEufjusM8504azvzPTyBtYnywal+PK5N++yki
LMywpsUq4Ryg2lPsaVeApcAaQV2rj0DKsbCl1J+Mojv3Av4CM3mHldngbubqKjpYl7lxnDZ39xwd
1n3v4G9Km4pE/PwM2QFP4Pzod6+7g9S/j9zQ2T1mO8kQlIQRcnKFMz3vIIFc3XIJvD+FrsBY7nD5
IK+KaJwvzsF6R8sOgvklnZbQbughXV/PkP+9mB6/U+4XV8YlLthZwM7H6SHSFul4anjGXKMGnEId
oSFOX/E69g4YeqnMjUckrZUyZfp81UK0yK6PUkR/2Zykr/YqXr8c6A5pouFngQD89X0py+K++8va
N9lrVfYlW/++87XxrZZO/ajdCmAjSpAACMBLYb85uX2CJT3oW6qwQAkMcFiFL4e4HfnoagEDozIC
CqV94qTLlOfNAF2seAgU7XErDciqcJMPBBRv8GhD82yBX0X9yjv7FlWS6ZHregi3esy0e7iXfA+h
AXuhNkRFl0fE9z2qUeYzDJ4vWL4E1BsKvjwX2GUqCADHp6fTkyAH9HMwzPsfIH3BJyCTDchrpx21
RupreykUSPMmpP0c9k+/3Qat31xFsUv+KWvJ27o2szOoHkiNNC1bP15pDnNcWlh4Kg0uwn5JOd6j
DlEkTuXAVsvN34QY+W8yJ00yTcPUTVUzVOlbFC/52I9xMRq2OSTXGB24Ky6mflt5R6Te8klV7u18
ryQL5fxsE2DqCdqRcTW4v7mjxIb/1xvq/x3G90AnNYp61Y1hq11XI+UzSfcdbT9LDoYhGink3A2q
kcnOPM3LG3at0b3cnbOXXx+EZv41LbFsVZFNzGlIV6XvF+Okp4N6MpSehE7g/ATaj5t7Yay1gH4Z
lueTBoPKKwuTxqs8qZ+0Obk2oNMaICdwkR0dNv6NwXlQvAH5CePAoJWEVpKHC5+HE5JXgggViEHA
u8A/UYScwg6ufYXFokWG04fV9Lw/BUlQ4fx1DQykO2pfQA6tnYpjKwg5ARWNJ0wUBPaTR8ieziAg
LzNGfBdhqs5x1yzL3AMNz4MCHtlF/HTSUOVwYuK9zhMQPse5NRcv+ANQacDMAMrz9XLi5+KvwEOK
P5dJ60sRvwJ2Hdw6YmwAEGmk7YydAD8LtHcN8lYBPA2QnDVtBVTCbsuCbadMi0POjSMVl5XD4LlX
nBTF8VcHzIFIlThGjR9ogThZzEF3gvyR8VISYL8fmEeggV/4yrsPoJM/6CyBoL6DO7sjPORYgMKl
RxEq9K/AwUAxRK0nBO0R1OFY23SQRBLSsS68BLGHtqMgHyxU5+6ZgeQrPsqF/BUUn84XcQTnmfDy
Wk3vDybuyihSBbiU0fiJv6gOhhdTUjT4qwoeB7ZMns7v64EOJURMlmG7e41/4w+zdTg8ctBHCOL6
pwnKgXzH/w+MaHlF4E/8lhyRRkIykegbpVBPkDOE7SN4SANHBd+Hf+WBcB9E6DwQzmh1SKeVU9Mm
4lY5BcqEr0zCG7+PoKl+cX46X8VRkWYVZ3XlldKtDdOBPXiGSOPkstAj8W8UynIoR/lEjQZfPP2C
SCPPF3/FWaGAzzn1OAYyVZ90bzKeAGNxCporr8XpyZywMBhsOFlBV7r5HP6keWv5lYJIMhbnU4SX
KVfVpRPtKRuuS2jvktkJjlNGf90TFwqee3jkAZXgfZqJ10TNJzB3R1944hkzZXv0Rc9O9wQVqo3E
hWT0z+XrYRwp8GJgj4a/jgp/k4P9HBREFP9TlL4r+dUsU4AdEjcn97cwq/4CxApUquoCDMWwsqfD
i+UIRyWODi2GdRKgZwsw4mvPKqAcjWiXMRkOBPWLflqYffF/igDbMWKEiBSMkcDnMpv/Tb2l/7VQ
/fkURIH5p1OQm3Y4yaXORgOa9+oJGDZ9e5xDxnhHEmmy1yQAqPFj2Mv4iHZFcPpoWBQ00ei5wSx4
hXwQWhyiCGsoZ3P7i4AWB/HXCWGrRsNSnNTvDt7+a67x08HL36rsvCmvZttw/YuD+ATaNxEtRWgD
nTUTwe3HVxHVjgQ/EUZ+hBOBjj9PWnls7CTYM+jg494Nt2NCHolhaA2xS9yuYMie8R5ghdeCvBal
Hy0JKheDj7HgRuPWPNxZUR0rS/1arTRUPsUqlVk9JnezuAF/rPqCDEQ8q+Pn9GeJFOVXlB+CX9+U
ivnXfduWdKp107RJzyTrWwV9lyrDuOddv83eflyN2r9FsDVIu9id/NNC5oPOfCwG4eyIXUJiIxBx
XyMpUyL1TZBQvrg5X9hygP8aP2ZedCHw1m/EZlI3wYwREO4COHsSpbDhaNQTAsRFOXK3V9Mvv9A9
2rTYjRoYjRaomwDeMTGvZDGTkYmr2Hz9vwjF9SzCCs1ZMAU4DWFTWmN2qjBlm2pb9A0rghmaaaBM
Jkwo5rbzwePcl+JblFu+Qp65SPhJxbKy4OCd93ew3yJciyh0nSGaRWirYExxmA2fkYjJw9cncif+
QuzF/VR8Qj/+9NHtgJIGN7o2M3x6EZ5Yn0AzPjqINOKW5raHlnKDxlL77KizAUwNbtc4xMPQ+GIa
1Hz9Ijuwj9YwxcQOE8Poo81L6nibiv1V8H0E8h/17XcV1kO/PYUgNdkoC7bK00JsoYJWAtFnsqYt
4IsXkEI2li86n+YLAqYglAq2i6CWSmw4QGTc3L+eoARW8AcFHXbgnYWo2mh1CS7zOLLIL8Qizb3h
QeQdv74Lde2vnSmbNo6myqYu24ohfQss1ajRy6PUUJ+ybdd+jxIErKeBfzJOCsVXVh7/F2ROsUBh
mXzlF9rXMhVLGUoZu7zY/cVuL9gvWIN8sRtuL+JKiVCLsBMkkox0Al9NPs0RmDYmKcjo/aBsCrIm
Xqfshy03objn6OSEEALwYr2HeO1FFBj8/w4PQPwV1cidlY5eFnvqKWJahbvryUFomWeifw+zgUFS
UFKp1Nz8gsyAn1xwfREsEqRVvlhsgtqChsFGvKaocPqv6JEEDA++ooDYOaGWiq0X5VpuvI7NX9yp
l9ea8DLyLDZxkaO0HKTYP8Qh5WzuPYeI6RA/Jf/7EaKhbvLgcWJ7PYuhDcWTeuicltjz+cM7siDE
uQvj1Zp9VrxFzdUQz0YC6Mn6+pfIF8TviKUq8oeE7erH7/475WyZMIo4yHlMiqm5YEnzDJ7FPNE9
78UvwfHFpVWwSpHSRv5QHJz4W4fA7RNeU6xxzc3C0SPtBY6H16A6Qz3vs/JwH8Zz9U620/n2/Dr7
90qUgxQ3YtgK/MEYmPc0yYAY4j2JvOtHHpVM4hd6HeQjoqYTC+Dsqdx6rEu2fdARLAho2Kx8kUQQ
JLjQIrvKJ4w9WCU1MD9x45AOiR9KfrISW7KgUovaMPGhGGSsGvA0rCSx+AS7UtBQxW/z1a+DnNGd
IKLnLioNfA/saSloqsMrK5+IIbJLlaghs6tDXyYUo0oMP0jhp+IoDQCChBj0sgkqwvZdLNHyq8IU
PBgaZzDlGEKRFrBsobp+nRq2kvwYgpzYbiHPiKcYNNJEvhBDshMVBrKFXwmKIGAa1NAisggyzTGw
Dyi3By0MswkboGcHQA5Jlwgq0teJi20bAi8TLTHE+PGW1kIcguWB1xcsPbHr045gxxeMvWSPsAv7
jDgc1EvYXEWpAzqQoyOTEVREDnsqymbLI34G9lYlFmK0yk/FCQlqYIV6IPBBrpWoieCuijfhTMSO
CXMOymD+Iw/6j58mErevCcVbXgxVcorrb9/+1/9pbnX1cklesn+Mm+rjpflH/vmPTf1SJ7c6ebv9
p3ix//nl//r5W17rv9/LfalffvrGy+qkHjBsrIaHj1tzqf89JxHP/P998B8fX6+yHYqPf/3x8n4F
isZRVclb/cd/PyTmKsqP3f5/JjHiHf774cXLld/kKD6y2+Ulo63z4xX/9GsfL7ea4Yuu/lPXFdmw
Tdu2JM0gcIM2F4+o5j9tW1MV1VT5uWWSWGR5Vcf/+mNk/1NjxMJoQFIUVbUsg1Ttljdfjyn2P6mb
LZuhh2FbiqYof/z7Eqx+FPo/PonT346OFJHU/akfwFHJCm/CbMXQOGHl28YiDee4OlGkL2CySAZC
9a5ke0oaoKmhZ+6R1Jt++3nR6I7G7osVDC6bNwfhKhStBePjGKaN/+vdjjP4yzHRbdUVLooiS7ry
LeVSkkt9ro2yWKRY9BUmRjwt+s0AYlHfrsAI2eerBkZnY12XNTyhEXZjyvm1Am5tX0CD1IlXpiMv
P3VuBlNCVp6l4WOoP399lN9bc+LKicvGVZN1mS1Z+znXv9xr+X5TmnKRK4xDw/I0Z+7YWQvbnsfa
R3ndn/qdhQq4GZrUdYhwnS7PhtCCRJXiN4fydxfMkCzFtiXmY+pX7+lPZYeUtcdyyNJy0aNu39j9
xIqhSiXZPG+1t1NyOIFQ0GsQa5K97DS6C41l/qano3zrsYnLoauybpvMBcmXvx+DbVlHupXCuQCY
jwWcmo8Xea4WrxU6p+nRg5GBR2kK7PTBhLGoni6zEkQIJLLROUqShwqzxpgCldtLxwEvZ7TfKrrX
QK9pC9vJcI8oYRFyd7hqm/zmEn6rfcTRmxy6pZuWbKua9q32ucSDaplmWS1OwAruF0T9g1p91o6v
MtDQX39a32dy4r0s8Wr8lXSbtffzjaPatjLcR6d2aSqA3UA8esKL9A5mfH3snspiZ40eKuBhygXx
tw770bl8mVdloF0eemV3BTmtMT9XmAyk+kq9bip9OsKYOZszHtcpoFC/yieN4SH2g1KVUqCkW+3V
/AVtwFzdHYc31I6qxqX5frmjixgeRTMelcImTMBKpPNjvUIDGbHAX5+3+i2H/Tpvw7A1rrIh6Zos
7uI/3aUtLW5JM3M4C2fMVUcVOq8bA0Hn27P2JehEV35zvD1bxe6aGK6m7kcYtFr66nr2dADjBSJV
OzNdG9pCV0JFXskx1oD06hnDlQzuwXWbaEdCIGmuA/D8ZQeINd/VJ7bj0+baIzu7+/UZfW9jfp0R
daGm2iZxWv56/E9nVNyMAmmti4q6QePAZPDv8GZBwWxpmI9TJJ4YnznJw2gmsSFTyz/Gs2zL1FXY
gje0HIWexXkVz7rA9LtdPzWesERdm3hEjetpAylD0Bvyw+ghBmxuhCC9BDLxrX9so2Z1BO10mxmM
O0cYpKMVE6jULJRUnjI9bfB8Qdf01+f7N0vcsti32LYM2bDUb210O761slnpgm2L+ubLIM1rZEOg
uFqIBqS/u13+Zkla3Co2xRBblG59W5LXTipvad82yyPiLUnUnQOzgMnjyQghHP1Y+7zG+wrfLY1R
lEY9pGMmhr/fa4JaWzLtlfB+n8c0L1q3NOYYIRzpSOBFgExXjNjHQ3leMtop0jcrWULs61sCU1Aq
v6nc/iYsqjKbmGnT8dcsQ/52zS62jk/AMTYXBGiQi35HZByN1nmNG8pLnuAyRQkJYOZyWdaMuW3m
pQwbTeHhPHovZbD+hVOZEsSGJrymyzwZMLpG+qx7GBUoVQJ1YpaiHH79QX+FoJ+zgp+OWhGfzZ9u
bKNJ73KeGDgGAbQq8Xqxr4jGndSHDJSyfjvhEkttLYNt6w3cvWwAmZiwG/iPmIkFljpJJ0arvifH
eGM3xriu8bLQPxJYINcS4SRsXwurnRk8rb13xPhT5tk5qPs4ThzJwBEQCei7cQss+LyZYqH7X68K
Sf/N/ax8a9dxI7NqDRtsDFs4MflbJJazm6rd6zJbFBC2dHxZkg7Bc0bgiga65RQaiMrH8HnA1VbH
SUX7VLMmlbXKe4yxTrD3W2iqsXNBwLhV5N8cnSbe/duHQEyxgfZIpqoSMH/+EE7HQS3zrLsu1JsS
mJmTgWAvzN47W7tqoNodpaA5nEaHJ878uN1h3Ph/OTuz3caxbNt+EQH2zatEqpds2ZYd9gsRYcvs
+55ffwd9UFUOhWABF8g8yDpRlaIocu+115pzzIGxgyDODXN8FprlWJZOL0Z2xaQdc0bRW446ia0H
uM/I3kuLCDyzZGydnmPMGDEyWLOQFyMDdz/95NCvg3ZVeyoqzBOYT1MS/XINxmqPFSJ4cisAhMfR
ELchJcXPT+DluOz/fppvX17++8uLbpoOudqNh+hAmnK9hgAKXa0MMeTOI0hQTT1nmSvw382DO2Hx
86fTWLlx7y9e27bKTNmX/OzQM7dgBI/LNLbhmo8ewc131WH49GHmIFn+UN7lo/RRidgzzGO/i94i
DlbEEhYv6S+RckYmN550gQZWVfgIR0q0o+cKNjTuFoQ22Xr4jQ+HqHMyXsjXawbHewnvhT/j5NMl
pJIB99yzINOuWyYmAsFJttvAq7YJxICrh/LGYGnrHAJrQsjzk3N2yUhdJIsL0zRxMMuaDE95WYmr
MkET6PA2tcocOICPHe5Z/d3eJXsNZL6xRVQQAzrswQ7YsFixB5yR7XQQSsnDJeYOFwx/DDOAkdxb
+1kDnu3t/pMRyNZ9jZb+gVqlDohyMZ6DX8EdOrAZYDW4TRvpQdp6K3gdTwS779U1Vj4AfZjIebGK
pSzAB5hRCkKMyOkbAFVgno8FAKcNtHealtoMoW/LogFNmCyewWmaJU+/3Mwl1obSjn9rrqO9ySAT
Ud6RZT9wFNj4z6RMBEgPxxlKDuRFUCRqSIBHVt3ibNak7zm8uSa9HG0uflhomzuYzvMK1hpGMXL1
Hl1c6xneyjluiMeOxFbaTMT7vHvv5Ql17lwk2mHcV49U+quKhgleyWVlw2lbxMuWllpL55y4i3V4
mnSdaCpAhqIqwhJ7bqMZZS/li8+qM2ue2qOy0X9VOxOml3yAgLtAeUrHJflMPgH7n1C1yi/ENuBz
5NpwUiIlJT7QUGcoRxO2DGyeO9pgIuLLtfiELQ0H2BFPRj/DzocgvseoRpYh+WT5G8onn2CJfTFR
xeaMLiELRJ+kETygjEj+RC/WR/Hi/WlfrQ+0z8qHvIfgC1F5RAp7QtIpEe15wtyBTgIjF1lGJHGd
MxZ+QjESxJk88Cg9gz/CR/Wor1BvQLWOf5Fj6PItHnBhGemNBUOejlv/rJamrlJEst/+c/4YBDFO
Bn+E89wUBAAdp4ylB0/A7h/+VrQEbWpORzfZS9G8TwYWu0UwbkxNtTOfDAT9oTVVuBokw+gg3RGQ
pPq9S/3588KiT8vW5VUqishJw5K5xkulpixEGdXpAKWmJDYJi8OgtJiO9MoOgegU6bNVF7TPfJJI
CkbHElZQ4TXSXgsPqPdpDGif1erCI9a22JjqRx2iw7IcN6OWJz25PgnqJNcgIbHDrx2bh/gzjh6p
0kQWm0TPwI3nzyWpP2XBWjYozyOhKQiH7TTdtqO3CaVh64fatsrfgiZeBua6cKd4zXWhIQOkU3GX
qRjzkTv7sW4LHmZe5IKVilE4P+klfqyxXTREBpdBdaMeNK7fOkPnoEvjQ/368281iRgoWeG7eX5o
EPd6wYhjhDF7OEApJVyisvKZoHyG8RvBy4F6LOuUnsEmrpYCrryKlxiwacWrIzzJSAymbTEnI0r2
5qkU2XF0lATrvgAYmh5rayGNxWy6jTL4Eza9IDgPAD10XbFJfyt6dZuYsUOMOIEGOkvlKCirLFXI
qyvPvQ81UiBXPtlUOlNMhRNvjpMAPXlQNfSh6OuSlBxS0OLgS/Nurkl4pN0AL7T4kYu/6FY55kDQ
EZuIFmaHQniKJJozkTYLrGAl8NqVpndLYjsVE/8+mP+5u5o41f7f7u5gZZIbBmlxcHEmRqAiFix8
OSrvYY71vKGPT+6UcqM6vlTCfu3yivK/T73oPvmyzmtrxAUvLfbnVRUvi/d0dOJsKSV2f6bR+fP7
9+8RVKGSYpqnG5KMoPiiri1zSSvbrMwPuJH8bhn1OARsiwzoaYuw5fzGM/s1Mv3nrn77vIu7SkfB
aIeBxgycDIHEJGOLc1wp5zJsOcY3lWMhwL+1yNz81Iu7auSCryQun0qagWEtlQWQcNa5aoXSqZ/W
bpbnn+/rV5vwny+qS9xV3eSMb100w6o6tFKrcvNDwEjQLzsKSQUgM9t4OVNAVsWT+jZQ8UyS06qd
Uwip5rNpnj2cWALG9xBAk26s04rdxEWmUmGRxH/lu4/jiDWDs7A3Oerva+lxlB5/vvivxsPlxaua
JKomSiT+4eLiRzkts66K4gNg9tJ38gwTeky6PUgwEggDMrWOA15YYMlmeOsMol2r8lW2LUuykIKL
4nRG+fbixXqSCTTUCCDCbobhd4czdI1IeT+cqmJGIYJlTX9lQrSXjsHOOrp3wNOxe0oPsPLtSfwg
PKs2eGfGlSWmXkhZYHEM+8NlisDMAPLg/+EOJyaYv6c/+ZoeOTAIH9Gfn+/j1+b1z3389lWmFfzb
VylSQRnFwm8O1qN3UKCx5ovo2O21bbDBEyvaxZGnP3mod+amOQK8+uXfQ5Gcp0/Nc3RAM0tNuvCc
cqscRCbfxj7bZU/JfV7NKtBYu+6XfBf+Tn9Tg9HoOBRP4YO7ZSf6zPcJec2Y+VBiI7CFz77Tnn7+
atK1heP7r3R5UmxDSxrzJD640aaAOYiZ0kT1OQgktG2yHGbRMmzZZTkoo2iHv6Igzpbf4sEuEMQG
WrINgfjfuKhrx9dvF/W1un6738moSopv5PGBcbCfE2a+dJu9Ui76cjfS7Vt4UnTjI2/chkuJiGBk
fqIp3IYkjeCh22gXJcayBfs/lrPqEWjTz9/x3yaQglryv2/HZc9Q0K0qGfSMnzufG/Gbh8w3X47e
kTSa/48PMqjIFFO1KC4uD9tNp1WiyjfL+jcpe+vjI0JM2TtV+q2ddnoL/nlL6DIbjHFo138d+7/9
alVgDpXRh9WhGY5l8ivq4C6Ui4QJaDybDU/EbZeGtO+75c9f8Mq8gltJQYsIFd+JLGl/v51UZrk1
aF5x8JiX1FSQqDQSZ+xe5GJZ6VAFCZM36TKIJ1G8V0t8tpbtBQ8ZJ6/gVrv95sVcvE9u4vXdEMYI
41hzaVWU8cDZeikxsx63advPhGjPK9TgX5bCjStLOIexjhgfhD60pmbfuDfXqp/v9+Zin3Zj2aDs
FYsDB2gJXl1hNb9H45xbr1ZyVptoq1sk88r33Kobn3z1Af/fr/J1rPn2NMi+IiddORSHZNwL0VvA
sUntyRIP4pecEGs5+EzUbjbIZ1pB9yHnAYHujDuwyFQhycC41W+dpK5vh7ReVcWQTF2zLn6bLpTr
cZT75NAiO53oasmjTleAs0aMMSY46ixxLebFQhogCxY3lpirNaE6Sd01nbdR+RqffLsjiRa7U8O0
OHBGJHqPfQEUREaqTjWj80GxRi7bzz+CMm3w/7yS3z7yogAIe2UIVdHi1SBeJoVDUkmrjrO0nz1o
HSfJrVBtsmzbaAuDGqarTzhE9WHlBfsBA0xpHn3/ziOpUqba8dHEhdBSoj9DtouDfNbW96q+tsa9
UpeYmHHSNu9K8p5Gh5+/xdWyTxPplBt4AUVRuXiIzVrXZVmUikM1vonE+MQp2Xr7ljmPXG8qb6mA
T+OgGOA1v/HJ1zai7598UXCafWsMne8xPcueY6G1Gw+8VORozblxOWeJ/TzP50l3vvGxUxPu8mf7
9rHqtNJ+e1L0uMyqNORjC5opOhnIlvWURGdDezObo5YTXTtxnRizROfM0u0qvLFnSFfLAo3+rMyh
wjDVy7dXU9zI8sumPvQVFhKBcpuazUAxHkAylhp/4YqAIiW6IzUcUfN3YM4N6ZyAFet3jTVvSEzM
t+009apw0zLlqzilb8nGAYYU/NaY/2kEzdGUOipTXWE9FTDPmnWBkSi3eD4ZbAjvsrWRu2Mk/1IC
SBwlLi4iizX1oTf+DIITV/i4wo+yIeUa8S4LXIiVyRyiiUlD9rMnbHSFnlkR3bv3Vu7I8q5y921D
JnDKr+hKKKFdkq0VM9nWYrJUSDyM8uNAxpLRi+uunky90iaEgDskw06yrGMnt7upWR7gQxpKb14R
KZ3LOjbulmE9ssUocioPAECsoKjyxaM2MtNVOGl+CLFEHoh70NrhHEFg9SRIsFD0jHytCeibI9gI
NLvM/pNmR5gQpDSSPxudRvzh5UC+OItlDInhGXTEq7a+8cBdf87/93NfPOdGYnZmnMfYtOplSV0N
ie3JBwMiWE6aOqH20t6ySlztg397wpTL44FpyiX7b30I8nMLrrltz5r76gsFUQpBuRK0rfySBzu9
fUsjolmwcRMNI9z44tc2KU1iMZY00WJFvlhZLK/qxlajOOqGPXFZqfc26ke5IJ7uhgH369/0zyv9
v09SL76uHBpUljGTBVU+etWpT9408VODoaHQHs6XbTLn1tfaOefoOIv1ai0HR4E0XJW4tVRbyAIw
E4A9gamcOxVEAGxS9AL0WNMhcoJqnxPTMjCmaoRXKyRNmQ1m+ru0eicnP9OXg3Wcnfo4vVFhfNWP
P32xi/rSqHJyhnrmGSOGS0aAL7A8in31BvoYXfOJAB6Q4e/xoV5qVIJ76STb8R5k2c9P8PSA/nMV
siKLiqoh9tGmH/rbiikGcWGkNXsr0/dI2QfGApcjaIt6XwMlCoUbK7RyrdbVvn3exYMTSkLe+VYT
H2LfGT+Ex5TmeLIw4RcQZ0+ER09TYKGYiw6mW2AbNJg/AQYyDQBmRJ5IDOiJRgBuRXWCk+U4AGlj
QhwiPcVfQKiCKvDzDbpamGoKKgVD4cIpgP6+Q4aUxlHRsYky8qERZ8gzN5srrq2Bo6uIjp8VECog
kIAkeZuizDmcT4n1N36nr7HwPz+UrqoK3Qgmx5MA7PsPFfVCnmSqUZJyegyRPPHWabh3cx71YTLT
CiBZOXQ1p1EJGa0ipCUz7OdboU8Hgp+u4eJWZOpQCoNVyQffIEbwkL+PpVMoU2uQka7iEde1SDWI
F3PJOBrmMYnuTTTk1ZOWvsF5bOAGBuKvHiGD/1Ioi9GaTKPeueociSYPh/icmdefeLK1WmumF5Gy
a5o1dMuQOWSPv6CB6ruFqeEKry4STp0Iw7UOej4G5gyGF44U41nM3skfNDuq+d41y1BaMWghwJIw
yAYX2LgzlIOnLX++M18G/Z/uzMU+4A2Yb6NYLvCOMrhDlwZ9ehBX6ZP2i4OVASzCtyW2NqBQwn74
Xf1OSVZYKRD1K9vHK0D4e/I0FIgUptnSAF8XNnw7L2nONTtxl1tO9+gttHusH5SX+5pITtaxWSPb
wKn8Q7+x9sJRcWr0rch/5sZn/hw+mLPgSX9EBfGBiBgQ8Q5P38S6EglWmLihDHXxW6bH4rF5RMXH
3u/WNDIAZ4DtWv18h+TpjHB5h9gnZQXDhAbq4OKw6XWS2daVkB5i9002IaXTddQZU0ZI1b2FGuSL
Ozn6GIqTwVrHrKoMk2VXAZ6hwy3H0cpDj524a4YwXiLuI/WkZX+AfJR95+Q0wG9c7bX97Wt3Q9eC
SvNrUfi2LMZR2eu6x+Lsvgl3+cdADA/6nYbz/7qg1aZDASCniwHbgpEZKnuiKYX71lsY4GbbJc1j
dYX6Ktt4Lz9f2LU3UKeUl3VNNyZJ6N+rQBBreVcpUnnQEf13Szffgwm98RHXjr7fP+PitJcqdVqM
EQfQFlC/oZ/zCrxq0Np+0Nm+OysMiui67KgWEyh+il/NWj/61RPZgwjTsk4Sfz4oEwnQmldMI7Ok
BbRzVt16oRgfVncO3BQuAQhCpi9a0wIJZPIoqzNXj4jhAqIJBF5LP9MMhljBSFcezxrHTSGW90xg
OgOPuuG5Ky3rj64vLhUzOySTZ7W7U+X3llh5bxyXqXejErmi0lOUb/fFuNiwkz425cwbOROqhBNz
VbMoWQ7GPADv2dvoukp/iowdCOpmypzaBsU/kGvQzNCJ4GQWC5cJOG4BczGEjiotMPy30JNezWLm
UuXPPYE8CGR8zs6lmoxWYr3Kwd3CujMRnszNat0DpjNXmo6Z357I0eQ6Ghu9WJLe2EuLn5+Da5Kf
v77vtJV/ewfGMTfqJGpGLCHqp6/OKVJyDIIrgW062vbdJ2ofwACDvChjJuhTbEM57DJzZ5GldHbJ
NJ9Nyh/tQMxm260Jw+6zHdmJbX+Me/IyGLzew6OSvd0t4+C0D/2z1qi0CcE6SIp0KUuLu9Io2zHL
Jglz2Bx7ElGlcwuYNqeBf/r5Nl3RJk+PhY7+mrEc5fB0Jv1+mzqtKHsjZE42gX3lV9Z+JXrrGWOM
/b3UbNkzqRLAofqLlJCVvj2r8byBcSIwbu7ElyDZk+sMxj0QP/qbLeGv+vife8FVIWFlxGxqF3t2
JGtKpAZWMjVPSFXRSWBG+HPMAYFrIGTn3amC0Q2aBRKZSVghoqB5KMyldhHiLJDmEJPjz+5XCDUe
FJPnaIyJ4Yh6tik7CuatluG0A9cUbFqBUxknPXJHTDDdrQLoq8v00ze52GNjV1cTYxQY9+bzSptJ
/aLigFhMAFlYNr7qEKjro66EOmpN2Su19zvk4ZWf1HBd9tux38boXd6Jkfbw9COKIJvr6/+a5PBA
RCBdGAB9RlrBTHyWbHgATrHplumigY7Qoc4Zlsof60915pCJYMRPZ8nZfJ1sQmfv5Nczks732HCw
2MmviOXV+/DF3MWfwt46xr+to/7I9GJHKhz2Gtx7J8+BTIhRr1m00PBU5nHjBnSrsWdabL83toG1
qrDLL3PzuMG4gw0Y0/Im2dW4c/Ntuiqw90XrytacwrbmS9OO9nAB0TTa5h3jNPBU/AXPlToBcyFt
so4o+EX6G3zk8gR3DVmIucgP6QPj5cWw814ZpNAJHgjqIdEbTjqk+4X7XhG7GD4QsXjodsWawiS7
1xflpniUt/K2BnbSz9BxQIwEDAdzDQjIPl5O5uxuawEaNB+qF7owf4oXoF94WjrAP4R93zrImFe3
bE2hhc57byK///s9lFsvkFpTL5G8G8jCuPaAt3/QZm6wL4WnjFxqWcStpu6bCjCPgHiI8rMr2H+0
84g1gFdlYU7CNmWP4jiiIppaFkiMBxFttExlV0e23DC5RxgkMJk39x7S60gCwbf21QayOk0aNHRQ
/3hCOsEJupJ0nt5pRNLouXFhtxiHamYArlR5oFAWxL6ylXoQPtDJ2MkNij9DJwOiludai6aNYJAM
gQzBCn5wrsDqR7G+FbnpdJ8evWGS/kHXSMRjVzp5QSFJ9zVuM9tNppQJDlMoG8oCHyhyH43FpcMO
gTCDdNYhLRb0HCuO06jnYnVRc1d+Xhq/WFL/vrH/+0ku3livH4dC8iq0LdaeFgSDFBF9qtggkOqC
lRiYaPk7R2Mo1RiA2CqOb8BdDViHY7PpUCZRDnL/AxNjdo3gt0859iQrs1E2PnhL677W+3VHlaK0
b1P/eWBMkGjFzh0IkKzxBmrgkY1bC9HVSvZ/D5px8aC5ViQqWSuwu7j3hbQXik3Sqlsj24y0EXhy
3DjbDumrUp10InfjwAA8l811mqxa3Tk/3+KvGc0Pt/iyKBGS1utDTy0PdbVp/H2YWQ7NENXybbZG
6tTnNg+XKtET0rjM9LVGrLd32476pTz95zIYXk0bjczM/KIubYTSpUlUygcvcaCZTMNbR+Z8LoOV
cWqZZ9NpWofJoF8fmPuKj+7aU+eqgi7L0UgDuh8gthq2z5noNycUg3fPmKe0bYiWNumZzlFjN5nN
pKPEyoxEzyHEJq3t9OY5e6pqLr+JwdzdoL2vg3a7rH5roTCDNmK/JNAq+TS8NyrWpO7nvvuKLJYn
rUr2fQbWT7pRSVxvHhu6wqyRyoXD0kWF2YWm1aWqDCcTRpTbi7ZBiKuGxhcBhCcvNaJP4z1q94pE
A23RWndSeJIjup3bqv0jkbrqv/qs9l4zDSwbA6VbetS0Nw4KoazNYhNTjTd7CtUTAcx2haAyY5UX
S3EeB69Wp8/Swjzl9FiTcGSxs2ayeTd1zDPlTL+MDAilmFe8bTW0kx7FVPOcAlaNu3MbA8jCrhBy
dBf8z4b0z/g36LlZwkYyNe3yTZPdZf2WGZ7G42FB0Q7noNpMYRFXCyY42JFUGrnR1M4B2mlS9RN7
7acPPL1du+AxyJsUXtXSIr9dBYYJ4bFBtrdpyV01jmP9KsDKFCmeV0KN/56k0H5hmXcJGMwEzYYA
ibZEkqta/Ft6dW54xjzLvVU0wAAeD/FwVgu6E8Arc89atb5qFyOxXJg4xVvLx7V96tuPfNm/LXld
Ay+ijIkQuDapk3V7GfcOK+CijY5VemLKiXfC7Vq7RAnEMJheP9pm+WT42xurx9VrYaynGBSw+j8T
YFkZvUYKY/nQFscShANIbjz50sJ1HxBeYI3vIPBtwSBXw7NH0IL1DE+zuKUVQu547aXDAAUIiZGJ
Zl4UqUIZW2Jq4ZzT4fjI+2Yz3k1+f6zt7LSraiMerZUJmGaytYfgdcRjBckGC/viC104+ZArwjDF
t3A33uXvXCEJno8QKpbiob+bEjHh4Elra+W9CFtha63kPbX5Y39Xv4KWW7SvFeOwGX+4AIZIMoaF
s1Z5rDb9HQ4+ohvFo/eMUNV8K3+Jx/KXu7ce8c0fhccpq3TStaiOP8fdvs325n2ypyb8Mn1vyxfj
Qexm2sFAm+M+RUvxNVjK9xqMhgCHtXJwdxPIIX5xn9wnM13Ir8H83kMPra6HV+1huJ/c4u5KBqso
k3TCUeq+3Krr8EWkNITiArxlgrGYuwJGDgcv1Iwrd3VPFTmfKC8gcJftPIWnka7wgQOQqMG6AN3D
E/71p/xbKgpPnOs76018nPAx0/9y8onzv3D8l3Tlwknc0ZwT1zr8mNoJdsBf+DvauRABgp14p71N
yBVCzhaVDbHRwamEWZ5/4Hj7+/crwRh2MG9n7+flOzGHzj3KJCCO5m64X75b83d5Hc35c/5mxd9S
ma+0Q0BFPC6t+XiAPNOQ/ILGGmByQvM+nBOogD7MXFmvdFkxNu9Nx7PRl81xVS21pyn1VD3Ih8kb
Pcme6Ibi5Uawvoz+6A6/K3GhuS2tczu3y4WxwzgNmj2ZTSgYaT09di28MdKIMLgbu3KBtpnnSFr/
/Opdbf8b3x75i9oIwUdfxWlVHOJYmedIRUv5swhfCp586JUx5MoE8Xd3QuZSBg8DqfKN9qcPmqcg
fEsM9yULya0x5lS9M6Jbfr445UoLiOMibTrsSZKCLvLvWjqxhK7otEw+JNqs5dkqCMBYkHWjlTY7
B72dECVePSniG0IhQLkIswS5mUQR6yCwFkZ8tgR/zRLcBQkjS3rk8wrabY6iEpUtHetb05QrRRk6
PZp12F01RN8XzYpagdPamTQrOOutuzeFskKgW7XosCGYM/2p/EQxRqOePY+WHQpC5ckjqmHeyPNi
gXUE+yN6+vH15xt5TYPO3EBHfo64W/3HD+gXjRZ1iYpj53HkGIZpJJ+7b+Ov+Kk51IVDVwuSaggP
GfjmQ+EjP57aunRnycaBUCoGi/Cs3PJdmleWW/XrnCRZkz33kmCD/yxC0CHEh/JXwIGQicax+83c
iajFM8JK91Wo4cDOTIIFOQ5SUxMD9mG0RHZOFpTwEQ+lP1NPcYguYjblIfZ2K8zTYCEbThA5qmbz
V79lZ8dYfM9Biu19RETRzujfuQ805NUUNTUtLCwJ6i56orul0FQA0DrONH1yLDT3UmqrL5OjwEC7
Ps9IVrcJcVWB/09MaX+vA4wdbQw/6dEl1uFuPAmvycvPv9+V/fGvG3XxkrZSN2aBGXKKw7jTVf2c
Kr8gpiU+GcONR+XanOnbZ+Fw/Puda+M+8rWySg4Brc/RXzPbdXowlRLj9RxhTQplVxb1uQuoNa8M
2+BgoaiR0zAnUPzkEWnaQJvp5xtwTc/w11Upf19VUiI8t6JyPPgkJqeHlEnGmlzWBktls45oUzpx
Z2fWzIX/Qat3QRKFD7TEFm/WTVckOX9dyYUkZ8iSehhztWBhz/uFRkncmI9ty3kXiEwO3CPxn2Lp
yQCVbqFFbOqcp/PWMnP1gTBFA7+BCUH7S/X8rdmnCak1CHJGobKHcQ4JkD5T2M7MT4OU1Fn4mt4p
D6ows1gDKXAZ6L5zUOUvPHLASugtfAXmIcAh3qr7c+O3un5xqixqjFgkRbx8gioxBCeZItMawlUr
7MfMsHsJHJ7OOJxYK4l+QcQBUIKBYKBXHQTTiXASImPri5NVDCvZtO5/vqhr6/Kkg/nPNV0cDIuk
VPJIlfJD1p2i6DOkM1JkRzR7P3/M9bfHwlY7uX1wjV88HWYsdlFadPmhIPuFkRg+M9cxSd0SaAE4
ufLbxFtHuBCJuNZBGJdkH6ILJkrx5+u4ZiCdtKn/vY7pN/r2gMSJXPuDwVtcyj6te49VA/RNxLYz
ZWmJTI4ZekgSN16F/GJki6h4K/SPUVftzg1WI0PbnMSPIMDTg06YXs3PF3j19wA9olqGhrfeuqi0
G6tNjKAQCQ2ku+IdkfCVlFzdjdtwTaSCdl5SwCfIEE0uBfRDU1kirp/ioBgnVH0b5Vdn0mEbT327
6FHLjK+yfxDEfaZ9FPj5BK93xHKjR8efv+3V5ev7dVw8fkGSR1HjxtUB638mOBKm/OJoYrVEHsKU
poaPkG7K8LEJ6I6La5kJznDS3Mf2mYxaKdn9fDnXbj7P5sTCmAzGl5BTQXKFMkN1y1wCg+cyF05C
/1Zlt770rY+5+I3pKQam0UJL0R6VaBHDehTfBNxaiZctg2gZcTCHUFAiKxnGrRgiFRifcv7Mu6Vl
Na6t2d++8KUePXeLNvGaKD2I4h7nFJqkiHaob5w6foLCIsirGteTVs9IG+JWzwxr0DX0O4GoNbHL
UKKgqNfvM2lwTNypzTilHXkYPOl0QliJxpyQQHKc+K/pJA2J9ZtZWE6LsTEW4uXUWEXIkpdn7OvL
Bkp37h8rX10k+qnVsW0hmFCND7Hr1o141sJnlUitlh48DYxw4Czcc/rE1pm+hYqKsWzTxcfJAcir
M2bLFMw5AkoX/zukjRZ8NjPL6WG2sJD5xVvNAjC1Y7UabnZ2bOnG/vw0wRpkMbnoVfGWmah2cC9Z
pnGxOStplRW9ltNKoEmUBdVWMZf6uA4Kuv6i1tnTJWDITlvlLmykHUyG7FSVEOn9JzWGoC/sSl90
JMElZ0J+mOa8iQ93Cj9p67a2SW739DuZClVqxSGFv3VFoP4SN2oxdwONcMhjl+b3CcnrE1T+yaeV
i3RR6tBqBWewwjMhOda4dUcCjNMsdsR2PCiCuNNqJr8IRqo3jBFBRIAbxUPsHiqmTy6udJHAu6Ly
jqNFriZpLC2xI96a9pEABiDdKsqrMTK4onkMRmes8oXeElxN1mb9GtLxzfKc6HTHS1NCZevHVhLX
JcbHRZrbBMULD0pmjwzrkMOiGSPflSM6/zDaNHD5f+ofuC35i7CBij+pZt19PLzXgbivfMcc71Ek
xDmCxUH6M0gCegzm173XH0s0JhJtMhdNDlIFT9TsMD+HTMN0JuNusQkJOkZPNGNltj3ShiwjV2dN
G21TfM9j/TY9Ln3DowZioDDWSt07bYZbF7h8Da0cVaPFTqL7xYKHUSlI+EIbEwnbAXxih7+YoCkx
/gxJnxIinRnAsRyAzqd7mT1HF3unGntH6ZK5RJiv78Fr8D7ZYCZTCGpcsQI+n1c0UtwsQcuA0KQa
sxvP7DVzk2pKrH/MTCcb3MX+WKqiOWglzfM+Sla1Jz4IIJzyVHumY9ll40Y0Gn6FkOCnNzfCtV4T
7TUmNjZd1oYAEpUJCQbHbtfva75NkfWnTIZiECuLjgmAwTM7WpxUsmHWKB8AI6ZbEMWwKEGnuD74
mCoHSTHcTVtODHSjZGco8qNO1ep6z5kLCUE6Cw1bcf7c9toviiO9p1pTWETTUnnEErlKQuPX9Fvp
Rmd7MeE5vfXy87t9rZQzJbA4mgZ8iEPt32XEWJPi7oXjl84jjU4B3GTljWUGk+/PH3SFwYPm8T+f
RIjLtMZ8K1hSOa+TMiySg0ldosyJbVTB1AaMn+b0SUdOYjr2z8n0XuY2LWVK25F4cNMZiFUL7fgl
/XSRN0Ny4j+MdivOw2FGXF/TzgfdMQWygVYdGdGwdvW91y305r5sn7ybDYDpjvyzFjLvVwwGG5Jx
ycboqiSvFbFJDqIAwA6JZ8d5JG+Sz5ar18eT0rBvVLXtxq7TpgA+BjK25VND2oGke8diJNQxaIio
PSaev4pamX6HnQYE8DV0/3hFRp2IrI6K6Tz99D//CtM58t+LN1nBJwWBdKkhiPWxKaWOaaERkR00
iZgRd7MCSP2pICJKdV/j5kaJdvUJk//7kV/egW+/u2XVBueFsjyUBXY0vNtNCSSMOUPWzQTz/PP3
u6YcVGn4G6rGcFY3Ly0cfusR+D4izE/zveUvQz+2LenQp69jf6j935q41QiWdklFg3gTbgeJs+6y
CcGovUsSctSeUDBW1YzQikkcxuaC8WxeYo/UiJhjWQgLfT5E7LSMdGVkCPtClUn8A1eSgotATNjL
D1nyKvBs6w816QKyaiv8KzwIjOSHJemDWu01zkvLHkkPPnizfAojFhUc4/XUdty4wHFHxsmRp888
jQ6l8uD77BohcLeNEb3/fMeUayO177fsUvDZiclAP4kndfJOWLGJOz/cJ8GeeUqsM4dSfiWETlhx
TjiytI/QInXUNHIBEO8ckefK7dLZHKuwZaL6W8f84OeHBE/E5PwvQtNBOjc1GRCn7NPaOtTRW5FJ
Kz+jkVoeBxZQP2NvBRmPQNk8R8j0XTa3lr2kld4HjagvHxWh2zpd8Y4DZSckucZsyCNiC1Gs9qug
c9tGD/HAnMfYevqrVJnSLBP9BznaE/8REgsIySWNCXXT2q1Jltvwu0Y+UTUPcXGXRrua/2nUNcRK
EZUpdB9Sf++NxxDtRp+vBGQ0QscfobwSrec0pBmuty9xuDLGBTmDhvFQdu6szidThZxGixw2RdKt
rfKxIdcR60uxkbpPLVuprZMQ6QOqI3VENBGJowOMACAKW/StDB12ELFlHbjHxF/TfAZLeqcNiwTZ
Xzor9EVgOePki3+U+3VORnmcryEJVII5x92aYRfqYAqA2EkY5WvM/mHw8UgCIGiEHbbCitrHa1V2
Y+3ohaSeMqUnIiN8E/jvTxuSbAK47aJNUKI20Ko/lsfOPyVtVZwvewLIZH+jMykB+NAZnK+lezZQ
OeLfGtAQr377Ub4QUc5y9lg2NdthzdtVxXamyoTqJtsSoRY9JcFuWhVCzUfm5XAw4OJaOha8o0Yp
XPK6VHH86DU0peIjRKYVKsRFxyjW4ptYyKAlZnLTCEMYdppG4dCJ1cJHmpe2Fq1M2yzZgKus/FCD
B3WAoZeoHyLVnSDlbMxDsPQp6oegcxKMj9j6cjGwa/QUUp4u+pBIGPIprcCf1zQqjwb6GxP2Qsqd
LLT9oICkAGvy/zg7r93GsW1dPxEB5nDLoBwty5J9QzgyiWKOT78/1gHO7nYbZWAD1au6Cqtlipyc
c4x//KHvCWJu5y3MAUP4sKoXqpuhOEpBvOBZ+gh/WnjtypmmINauB8u/reXbmb4PHUA4Jt6NWFV2
CGmEiFcSY0i0ixGQlaM73R05eo+qI7m93OBY1zopzpgch6NbwlGGxtZhGsHZckjx4Jl+cj+fHByS
hvpWA3IJgyU0dQ4PxYDW4xsCCcENRn+qrrDhMXlonpXoyWiBh2GltMMWROZOtHbm5zOkrRFdD12L
FK4m+42YKnzoP8d0d4dZEnS7u3FQq9esWvfbqj7l7RbNaFi7fcNY0RV6y7aoeiYuZgh3q43Cz7SM
3JAZ6BhxsAkYzRv3XSx+DVr7ejOlRxW31MmhBSX6TBTijZLfAN2qNzktDgiGFq2krsWie22j1FOn
8vFGuAAfQwPfageDmcXfd8Mfz0dm8dO5LirURP8uUnRf8ZW6UGEgDVstfI1YkZD6JLLOJfoFwY3U
X2CSP8fff05kDMBUDDRJS5tcWv9ZFgmhFQ1CXmS72oR/otoK3/LOSBZGih6deT4j1J8STgq2If+H
74rPKUFwCDL+Y0GmwDwW5CLLdz6dcE6RDMQ5aN2+lXsH4LnH3c40nv/+M3/+upYI8wDoTPxP9RRJ
hn7D3CrfUfJES7V9KeHUt7ht4CN5B49iNebt8//lm/7jh37DK0tLUm9x3YIq319EFG7M6sWBKo0Y
hP6Yxfk8+6Wq1qZP/P5ULb6hrlqKRTrit6cahH15z9Rk2BVfeuoKe/OlOcrnFhOXBl+s7mX4zOu1
BksUpoAGus48NAvm2aZMVvT3CkI1YgkeiJmtMUOrFsyZaTvVcj0N6a4Nuc5g4SVjykmJIi982R7N
KdO9Jg6ak5jE12EyaJwFe3hw9W/P8KcKmLtpiSI+tFTC37AuRauEzMQ/ZqeUhDN/JoXE9GuZiKu6
XYmEtWoE2MEvNkvmCRi4WBjyhfxpHgdfSrP8VSL22+VMKNU/CkwJRZqel1q6G2CHROrN1TS8u6JV
yih+LLoV6rS/L+I/HoT/eboSQ4LJyAV7xW9P14qzocG2hrxQuvmSO96PoBLF3dFSiORnoYE3XRGW
YH4JWQSMgG8w7L8BWmJOiTUw2x7e0zvrAgp5RS6M6J+DdpfI5yA5WgZes/K+iWZ/v+gfgWtLxl4H
CyjyH8VvnJ9UDbq6jgOKYWPeVgufEiS8ZpgWo4cRXBXLH0Av+OL+7SWOTlL1JJnX5oT5yC/X8WNn
/s8L+fY2dnLc38WbnO1uZIVblZfDYz5BnHgJcO+IniYD09qVeUmEd2WDnlnHqxULPOEOUySkLFa7
QxeFj4Z48LcdEE3gifBPRajONtycmhqSxLqX6uvuwzB1sAHWZLSLtgygMU8ip3vt22mUEk5jG5sG
VIfjEDmKPHWlIdZ6OnCEE1V2nDoqXFZrPpIAbznWNDGlE1jAfBuQhmoT6cxoZyM+eBL6R2JjF9La
XxJisQHtKS+3k+Dd4RrV0Jm89GgulYfqirDkzdrCZ9/Wbw/5Wyw5yZZyweRG2JFz0SnKnvUPuA6Q
dotPPwcEc6LEpcaKUdkQZ5BgtK+J5+YZSWpDlfzVC4OnFsu7VnmKQiBaQCib2j6pAe5vkN4xQKOt
ORi0FZ1diPGiMecxY6tqSCaCZmY8xlBYARw1usGpTmqTeRA/cxZgOkJquDM0v9kQ/6SzZ19EP6rC
iiRd7tsKGGK/C+4SoL1cmutMfp6ciarWVe/nKsB1RmCYkW0n3c7fl54xbUz/eW9VmjF4gzDf/rCD
/rFTaHExqH6OoOx2EPah4sStU82p8GRiq2UHo8DEA4klhuFInCdBOkNujxGhdNjitqWjYEdXrvEI
HEVv2qcbO/voCfWtyTZ0jMExRE/uZ4U5r65N4Fat1zZfLAR9RvFMdjZNAWG9WL76E0N2OwZePBzi
ZR5S6tk58fL3uWDZlW6nzKUHnKAdSGJk0sVzGIhs41CfU1j98LUF+07YwOCO5Lzftr85UvxIJWBc
zxahyewW34f2vigaYRPixzVCC1KuWbgXajLbMAtsHmr4eSbuSFkFiW3cxyCZwjKB513hFunl2iop
r3lyov0SoII3yhfWQ05Er/j3J/mTbQJGDf//Gr+bPkVZKJu5Vgw7UtmwRu3wdHZjGIQJL2/+ZO2x
9Vkkq3QbqR6/ZJCNR2w+6mjZ+l5IbNjg6aUrVl63CUAhKLDmtDxx42of5jlNl3QKf79g/YdRCX4B
OH8xpbBwkfu25LNRvdVSoks74qMD7+Xe2syVx3oJSBspM7iO1RZ4xLovDSoCr97E2DfePyoNoYGd
0oPg1QYN5q1fGV/9a7axiI2mK912oZvAVaBzs4eNsVItO1KxB5oDTfcP/gdEgmKTaE9oRrVPmD6+
QZpsmUCYH2tXJH9x0z7nracQkBHNwNsgO16kfke++t+//h/t6rc3D8YuHu3QQBjW/WEX/+PNyxN5
VHKNaSCw8aT26hD5qzjeTpMT2gMcYbTZCN5SAgw0aeO2I5haiHspjiMZOsUSShD7U/K7kcMP1QPK
cvz+0d1iqG99gyUlpclLVe2zXULxNKazELNjCN7YGUxCNC9v3Cxe9MX1fmez0NCbED1ghV6QH3LN
S421qM9inpF1US2qZtiUz1lwEcPTsJdEwvNyAjHHY+3Pg3QHewVAwBLeOg6eu/pQjXu1fkgIOO2f
ZULfMnUlZZ7vvwpMfEyGyyVbjjUslajCBfEjzp8CQms0yvJulcbnSH/wkZvijluQhYkhYR7ZZuBu
CsYPzab2PaYYouLp1pY5ShlfQok9dV5J6yL20ONI2QK+fmgxOXV7bW3Ur4Lv8YbkxKnkqzHZ3wK3
iT+ALXAbzC9J5bVf8bgvs8+oXvS3JxMxbjivzEUueCnRW0rqWve1JG1r0cP4AcPpGJrRfaHg/2Y8
JrDSIRnVQuhW+osQ39YWDrOZ/zgQjNkyjCb81Ex3RfkmiudYWErNMdBXZQrw1DHpCg9V+jkiK9Kg
CUrh0y/Lkzjq/x4N2LBNSxQ+miR9Vy9JDEhUOWMZ1O/+S/B6w09WBsqzU8sBeKGIgJqkyECm2ChS
kUy/UPCg7EmQYD7dcE3/aIjPQSz7JHvtHr1pG2+alfGufpKLzn/TAeYwo3ukwrh9MOCxm2O60/b9
IXyBUrPQLwITyFPiKs965vbPSJiF2DPgoAPhfEaQOI7tu3Iyd9JJuVLKGBsMXwQ4o+RSgRenr9qe
aKpNtKumgMhjg6gRGzvHePRfOOgQMin0IPltppfTt3oxv7jk2/utdiZN4Or+WB6Kneph/2YL1/ZR
9AZPXt243ZbdPJlEhB+iRbCQHaQFtmI3NlnrO14UOyYsaXoqkxGFXX3lHaMKu9cdpnsp8y9CcD4w
RpMO9+tEg2Vv/dLP0Ve1Mja5O6VJAYiuIWPBsO3fmRUeWfTCviX81rau94PS2lM+Ez6+ZNswmSWu
rJsr68i7zURP4/Z71v6GifRMdSx7cNZkPq+rC9G75jZ65a7AAMe+Gd4tMlBHXPVX+dgdkQfttMeI
e/ZlNXbzlb4a1/tS2CvX5IEkXjw8MUxJH/pNC8GPoaW8qO5uR49om/N+pq7Io4SA85iMnoK9/0H0
0MgslDVm5Ttt1m/6R39+jZ3M7t3Ifgjs0I1nsGAoaV8eUwc0DRalg0Ls1F+oIc7RijzmemvECCxn
9xnAn/Tom27+3Bx9EGbRw5IdX6qWK5kiq6Z/Bk+bWbNue3f7pY7pMQy//kPb6E/BAq3La/EQM3ia
jRuEDu7oSpCGLTs/1MS/ySvhRD4QxfV4JQsgs2Xn9miuINVtuE9P/qp6SBfGjO+lr6Cuc1sL+y3w
Jns8i//3OrH5EvEs3senwkkWPnln4bOVTWv+KV2oTrDWNu2+O+/FbbDOD1jFoG8jvJPIaKeyobzX
iwEz9+dgMbr82RWd9KneSOQrTgFbb6GDifU6fVDxhi4PWMkoCNOf09Xw1LzK0LBplryWLwTpk/8g
m4/2bIrwyvgMf4U45kgO6Sx/NmH5YzPm2ywNXtxe81rNo/Bv+3WfUqa4Y+MUyaLEQKB3zXGhMkP6
st5Zc9yT4inzjH28oeMeaqzfprRycsE7GxfJ9JJc+gNWkddw+RS4tTs4EqFGtVsRAxVv+hmkVa6n
3gQP4iqxp0vFHQ9QWXK785syi+zIZt9lTSuI/uDdLu4ubyHhkqHDUMGzbMltjnCorAscSUR7u9sJ
K9ctFO9HeN3H276bd5/BsbxQbV3HJdEM5/RFuZARdtDe0kV88nlsfW23l+AI0LhvZxbO2W5JzdYt
wNgZDtdvhQvoDK0Sj+vsjML5njgFrtRIYI407vxri+f0Z/PC6Ry/l4donTxoi3SrXCwyi9fhTD/g
Qv9ZfFIFGrCwL9W567zhs+BVpoV8yz4lW1kULwK8J9E2kPGSGvZmVA5OfRJFY+YE+L1X0y+kEuqH
tpX33QGFQvzGXzUkNbI1dlDGbPLG/c7p36AAt7XdT77kzKiLM0N73Bh9bDp20ct9LVsIL2z/lK+L
jfmn/vGvGjxSnmU/Y+ZrvfKJIzep2wq7WPYkvjdDcsFmoJ6ezQ9pd1sPVLmufu1f77twVz4lj90j
LsbiW4fWED9mcEdqs86Ot/mOH1ezS3ypV+lBPFmAdV/QXMav2xPaykO/kq/MUmsbeV8AW5DDIeI6
gUEEpkjoJRtSE2z5XbRsxrk5U6XB0akeIH3CCGIgMtiW6TR0pyNQvTPAmL2GliP7k4e28klADeyO
Eva9aos4fdV2QFdowlFvH6QnOl3P2I5z3e0O4h59TkvLW89Hww1yWxYcZkml5XTjrHPVEQHVrL9T
HZw75H8ytQ4iHg81n6Y7Ve7CAqAFNFGB2+Il+bhn7LeAc9Nf0gkUl+IgZ9P01RCXXLP0JK+TE6dU
cepfx6/4FTb9EsOZXXubLEsqf+JDW4UDFwR4s3kUIWfTdokol0G8bfMD8rZheAruvwF6p5mU2rea
z6YhtbHXbJATb/BBoHk+CB6kZX8DajFhZ7ghLCkRL+mynbPvA6vjZN+l9n0nodGB2zPr2H6+TGpk
Nm1iXP4Qf7/CV8wE6Gu5n1xP+YqPKXdoBoxQLQNwV8RFiBGmd0VZxRcfmt8h3hMSuiH99YK0yDEX
5kUnBpKOjGR2vL56O0bbYLzVF/OZ10JZ8w6QsPHCXDu+NufeuT9I+vRUy9eKG8cs7UF6qDam3bjq
vnyolvdTvk89XBGJ8kMCscQbB6PPx+jTfNQPkVOskhVe2Mhvq8/irHa8D9Vn9sIUUngINv6jleKN
7ZD2CpeBmdS9tmUc7gcqOBuVJjQUSsrsk1Vfnc3n+k09MItBmdqvQ4wHCU5Pl8pRMtw7p1bkibU3
/lkreEFz61g9rOV4HXxArIZ/wxj+9jVIdlvaVOZuj3t4a+uZ3ZzMSwlN9iWHv4KfpPSln8hAxp2L
7vZZ+2qBa+zyyO3lYRSPCkRsdmgQwsOU+Kevp5u4Ki8QYzTD5iuyCuo3nY1gjdUdwICAe3Fu15rd
XIONcuSD6ydtxW+oRqTV+KQ9DVwHgkQToofXQydg3SE2K9FrOoJu4+KBC371ZqKMZpVUTsIErCai
B7sdO3CDfXq5b8cvfa+7B4X4Q4JvkNP++dFoEPRlP2xT+q1HaCKTppDiUHFZuOEdQhAsaYcfBOiC
iWfgQD9viTSj6sCtQVyasJmrWTuS6THXofwwMcWCZqBgnuzo068MKth6PGcpm4GjFdCK7K6dB9wI
Zj0+2KlTNzaDN6AD9eV2VZ6Ht+YNb3uDRICL+BCfQ/xtctec3bfmrEUVjVT+q/wcTtVJfRu395du
rzwVj6zvO3kGzo3Bsv9H5/I+8M7yULggkKhTvmVLWTTYHEFHem7eiOZAMSbGjv6CyXlAytC7dkXL
np2qtXXSt8YVQv+6Wt0P/UxcD+t4WR+YuqHluGZf2iY4tgtzg5oom99IQ1tC0xoxBzYUW+auCrR2
sKftmPkhm200I3qLZ8GvaZmUTrqPt0AcVMLxUnlHPBAVjtDYpWWTh0vpyfYUT+a7N8YWnCeYnQeT
RBxS2QhzO5iQcJ/4gcqWWKApMxSHKe39JQG9eNNLJ68Rb0/qTvHh793ET05iKFq0KUVviiz6ruwc
8vu90+Sy34kraD13vIbcWNt0CKdMjxP0ynl8Q0WdLzjRJHVOO9bG2Mrb7EFIJWWF4/qCnVpBoG9+
yTj64rVFZmcGHcljbSl3N6deBijCqX36Or9JhqSfmiF5CvrTRebp8nd0pWuKrqwU8DmV8WD+KBVb
udnI0aJV9/nw0Pirdtwn1PW1dopuv5BKf+rHgQYtxKmw05hM/RvNr7JOFdQ8o/bCzhs7yYnGbCRH
gfYPSbfxm0/YTwRiDTUPaD5MZdx3vw0zyDPzlZteijsdjdbUNOHKEELUiFEVjYzqtZunoOKJB6Zz
27jn5cWAoIjeYNn19S8wyU/Q+D8vRvmGEkXl2IpRVZpY7r0XzNGbddp3btmhWqahP5rRZ4vzH1x3
/HOZv4ePOOdzykuIohC6ySsre1byZyl9EQAUh+HmDBnvnbhqSso7ct6gKd4xKbDbue5H4HK03aHl
3tXHsXiIMITgFAkBjc2btuiG+7wkKEXoXm/gwOouJ021dPNXzoTCf/cBvrFXyV5zjoaOd/FGrovk
v//9VfppaKHp6MIYNFnylI/379WQ3gIrTXCmnWyIlBEZK5eiB9AAjqFaEQF5LpoXUuOLl4kaKZm5
Ew3lpgPxHuF1auVvw4sfuEz/upxviwUby4qhqdTtbipePOZXC2KmEvveQDn/TRsnqz9AEgjE0XSB
F2rad9KtrjBHx5E+o5ykdSqWN+ZZBuwOnJIGdrvcgI/RUP7lDY4G4VIyn9Pl5Idtod+pEm2W0IcP
jem13VzSY45TUJYh6ee+qjsyCo3/w6MyUJ/JU8DBFGb470flW7VZSxHW/2kpEUkZHmE9LVq4bUm4
bXN/TUYU8mwD6+B63MpJDGcFuXgVLYoSgMzsiKP5zeH+jxjjO+xoyEzWTR2VO3D2v68pDDMly4D8
d6HZI7SO5znWZ1aCXfsQInQqJKr6nVRVX0Uwbif6MeTQCBZFLPqQNDO0JBhyGOlc4ICs3hNjmfr+
oUMnF3acqrnu3gfkimT41MHomTFGHFA5qvQ88bcLmIv9pwmnOIrpVao/hFuFss5K6R9A9c2O3xmy
A096RTQu/v48tOm7ffvuCK2RRsDqxGPg+14iKIWapk0+7OLKG85o/dlN8A/tFDxrt3r0Xpuzmhxl
f9UEqyF9kNWDOeb27Q3lyijN5eDBGPYwp1t2jchJqkVWr4wbvs+LslvIMV9qyetWVJu6dtseJ8VX
rVwE0hHCDfmNcbtQxFlwX5j0LUa9hfQKMNTqjgh/qf1l6Rk/oXf4Iok4S5qQ1/GP/vdzjtXWjNBC
wDGctYAvPQ21dk2fjBMpZfwaAU4kNyEW8QpqpmPp875tKxxPbGVpuFgKzVv02L2LCcs+2BVkHtcz
fys65CHM8DOY5jPX8l3dqltiqJe616zjlUoMO3WKvI4X8gKv42ss2wBmDN9gHJ7iEr6uXRKUbD1X
AGGP0klcKe83AqMU536tFg358xRwPXXoEXWXhTD0qpzqq7VX9qBUq+ypeKp2sLO3uG85OFKTQ05G
OlgBsFTqMKRk9Sjw5I+UwzbESpCFwRtngA+jnWKllDoYX068nFU58Q++Kho+2HUaME1zJDJg1k4J
6e4EJd1moDnb8IQAfx+tm/IpTZYB2BG2oF45pbmjj7f2QEpreI/FZ8U4khHWotrV42yCVnTbf5lE
0HfAwBCgqXrFKs9tPCov9zZrT835vkeEkjjaRaYKZzMLvaZw+mtJmjQyT5g1O+U5W+u7YjEJqou3
4RK9aUBV/ktxm8BFybLH2e1R2pR7pnQvCROMM0DblwwQu2pnxt6cyyt9ZaC0hmlwaNc3Ckr6xmO1
uz1Lm+6he0U1x0AYIJZfsepkr8Ke2a/6FX+EeLLOiyNAqLYutnicwbU7dnMulfkgd1l6t97jD5A3
EIT6Y/Jr0ld07YwO873+lAQz8ELaPKNaTMBO5cT7+oKIHh7GtA/bCSiXl519/NzJInEwTYdGdQox
Ybo/Cdt6RSM2PkzifHD6o4XX27Z8G9/6S/M5nLsH4o4eK7x3Nzy2ebcFFwpPOEfZqn0IXa4UX9k9
lzbjwTiWI82zx+AAwoC+BALW0ExlZc0hHtjDWVqLz+UTSlmacgLg1yAkNE4WGbd33D2BeAN9Bgg2
PoICvjBhfrg9Gvt+qa1Dxb4/o8GtWFn4R0k7+ClDPMc/1XprQKBKcJ5x6iZjfiSgIq+Vdzs+nwk/
wpxQXeefOZaRwyY9KE+0uo/1TtzQqaEPoBXEc/JB3gyP8uz5E/a289k7Z8kR7WfTDpzpHwgT9vO8
cU2bIZbDqMsGK7LT2eD2Tj/PSW835q9UxU7qAhTZc2CV7Qe/z53T19f55DuBC1LiFo/lq3+d/FM3
/r7BX6qENSgutMGTaO95ATbDTHQHN1ne7GXpgfk7yYGeoSXqAwkjVY4FFQdbq7p6u0DqyzWm6tZr
9axsm/fiKmxBCp40b5wL29ta2Kq8lO81rN0L9958tHbJOTgaD5qHkGge7aHtiIwA36PH6srjIorn
6wb8GcMzg4iIx55Xr4Jl/AQ2FAHfF65hkQHlAWrwmeqHD9JNYp8GioDjdEm4nI/Xt8ecmtVziS/A
zA9etpG4WgCYF2inBw1/sHyHZ+krw8AALy+a5FfleFsHj9GhOvCXGRyJbPLlynsEdDOwChX8fZbM
6s9uz5i0ilwMOjjIhDnebi6hsG+RTPNOIjKP0gB1pR/xhhm7/3ZYpLNkj3xkgRnVujpZq5YW+alA
PE3HTDfGGgxgauwZFB1ow0GDmgu9Z3tOrBmcE2Ct4Q3WceW70Uld0/qc4xdmzrTuQeKIb/W83Wqf
3TI9CCuCYPPZ2OHcZNfnZI9xSAj/Z838ITiJF3Fdn1EiXcwLyRbbP9FxRPhe0n1+nCAcvMlmjSu+
gyL03lc/ix8D2rZ4iTM4CffEHwBnrJ6fkWQ50ayz21nwqh+TJ7o2Dwvu3cAH3Y73Y/nSnut54OT2
QT/5i2w5evWW3MN5OR+3zel4BfH1RK9z8vfgi23vDifjOMhLtbKtBSOQZbbGiXYZuAl9dHKyltYv
rcVPxDushbEtYMoJLU35xpJKKiFq8jYsdw3ZxDdCCrFjH+kSqno/VbHtrXYt+uk+OIXqry79xg+F
MxxD+HDQxnRD/jMe/8f8d9StPCgm21pGVrHidJjETv6AbsUWjjngqr45lCkmYgqs1PiXaAkBHq8K
HcwDifGVUqMabOw6OcphmVJ1pdlHkUULQ8EPoHSLzo2X/I8mzBhy9fKGj4qHmU7OmbZWhFnauXxO
RcRlsA057xgm5Qx58XpBinObkIUkdeWjsUxm8Vbk3I33VKTlGy7BF/GDLbrJ0QPYJQkwomNl3i12
5I9qYtg4HWlT3DuwqQ/FcmNlzx5OFvqdTIbcbiDzdM9z4yxDHIZwFNv8GdNdaCHTK50yobu74QX6
D7YMQQ3JyYXCzEcib8HoBP5JhpnVrJycx9z0NmVTqrXTH41dflEfcw+Dls6OPgW4JYfuWUOn3ry2
qSdLLk5c4kxNZpqEGZOt7Axh7e/lykEg3eK2h+9REnpsgITEw0Qu1E9t3Jv9WrvPe3GR3xZsCGY6
A2tIAjgeWEesYCfnpF7y4U6Uu0W2sKI1I0aRhNFiDj5FHG0DCtn9Qp34iTtAWjmuXiq9MXTDCTH4
x9ppxNyQcoseUKnnd59ExfdaQMiBsHiZhZc8O+IEymA78uF7WT75WXuiChXP6l5rtta/V9U/QSO4
jynEZcl4COn/UTHFYV8k7ZjvAiNZVBhUtfXc786p8Kns9Dydtc2wGIHl4Arj1mlb0fzvF/CnbP9W
1huagr8mlAWZN/nb3RiSONYEs2gn2zAJCB/9zl16K8qzXJ0jeRsQYqCtB3Ud58daXzTyYtK5mgtJ
PsfNpxTCpD9H+UttXSzh4LMO0/Ql1p4T5ZDUF/qVAdQ6VC40ML9c9087APxmhF+AYozav7XOpqAO
Ul71zT5fNq/CFV0tKBgzuo+aHaGa43xI5B/JqD25ngpMF0kiBpn41mY2fjUnHA0i0TXbGeMYn6Qt
sMlpMgFQyczpzODBYCMfNuIvUN5Psm68okCHphRkmotvgIx0z0MjKLpm3x2hai2DxXBWGchPc7Uw
xG+IF20gmPVDGJ1wFX8GEO5+9aMwJjrp90cOPQWxPmJGcqK+3boa9qOBgqfZSydh3XwBgFarxKRU
sIU1SpMno55PvODaxXcIXtBFc8n8wt93J3JKlWxrIcKVh46tg14Mb5WJwoAzaZOiI3DNrTrX57fH
RPBEtl/k8Q71JhW6jDcMtRRTpIwJu8m/tja0peHLsreQdTYSYyPUTu6kpFgFWzKEm1nRO5tmE45w
9acRSlEu6DLbxW2dewlzGJxeWkdUcINjRpXg/7IwXoKNearwJmWTMs6FK7xIxL3umytDhokJvVVe
hHoGW+ScQLx76BpPf+wO0g59FgybuX5ihsb2LJ8iwS6uw0dtb3Q2v9KealsdrghFN3v1wZ/dB1eu
XUYfbv/Ql85N2CC2vL9E2J3j6WF1jvC8ELFQTLfttn8GordEtzFWoW252RsShftncbk17pd0kADe
P9YWbUm06fVDOx+ZERfg5k531B6tXxr5nzAwdJMQ9BXsFEAzvr3xt0jPLTm5lSgJteeqsI7Jq4hs
VEBFTYSSp/jP3XBoNdKdc3nWh/2hGeH26u+pyhRKe9SAHP7+Lv/kgGrKhBYZkkRgBvT2f+/IQiXJ
Qh+gIsS5aRkq5UbBSaoBUTFEZd8Vn6mQkQQ3iWTvcxWF9m3AweV+qnHTp8VgJIPGda9SpWHzK2cv
MVSrWyZuuzh5jMWS8V4EFxIGmMRmNJl2ksrA1mbp/oJ2TDax2oISa9znQYLQ+3buOJmyYPAqREJD
wDxd6LCXIy0p294xYw2NcUm0iK2lGJAx8o8xQ4KGFvUKh/RLpm4t/5MFed9iVoqONwleAsYOyNdR
14hw0iQf42nzUIQouUjLjkNxMxbvivIsazgLhdt7+Sk2BGYLhS0K/SJACFZBYau6bNYg5buRhCN1
zGuH26KH5HmjbpTa38q7aQ/4tkeYk/0TskfJktXvPhh9jZtjWKFKLYg8EqNgZsWWJxDf7SPkFjom
K91nGJyxFZKwn0JcpMHtEsklTuXfpNc/nJGwy0WFY5JNE7bjN3p8KnQ+WiWsQgXtNpt0e8j8JnGk
ton6bS+eB6Nzan9nJvct3HziNP6+PP+gev++F/x8cC9Rkg1O6D/76T8KBjKOozKUs3In+5uYUVoJ
Fa07kYmE+iL2KvlFTB9G4zlmZfnRLize42wdyO49wHFaE2mncJCakPfPv1/XD0f3v67rj1vWP65L
r7tCKvXJLZyuLKJ+EClvDX+fB/hNyeO+Cnq6VYPQmPu4yqke6qjeDJQ5hLR5WkfwZnI/mQXAAjp9
ZGoLRTAP5CUH0VdW41AN+/teno0W8Zh1cxtLOrKiO3+uSbLzq0v9tOv89ybrJnMaHrH63QcHHxO/
Seu23PGCozmcZFKEBOgByOEZl+6/37ofGOPcuumJsuVYYJnfzuG0uUmZlCIexbZOYweG0p8QjRdt
wvxJDJiNiu/K/RcTlR9kHvxAC32HCJBqESXx720u1NooMEKl29U9KTIPHLl15TWQqLADgLQI+glN
TMGo+oqrQn/n5s977VV/hT5+Y4SNWwfY1iLFQ4DJJFMjSVhkGJf+/db89BxkXdVMVZIpAv68DP9Y
VEKSKkUxpOZu0K5E5Nrd0NghxA+zWpUyq+g3JvMPYwmV2leiGEfFBbb8bSQTIeS0kjrqdsCW4aFd
qp5xAXB7s3YgfKVJKI2b40M1v+8syB1Ls3TrOTjLUm4nWmPs/P3r/7jZKAxJZMVQ+OdP5/mP7+/H
kh7eiqmvTb9qngwiYwOaAzrTyPpEQSfkDnu0WWR2gfz3tyENB94P74HCA+AaaFE4FP+9SMpWKctY
qFgkm9u7JXtEeEPwgzWbMv1oZ7CNhnDVmMRkPRMhykgkWPXtlzY+aLmHFi3q4HoYjNgxzIfHNAv3
5YLQDxKTY4osaS7eZk25IA6tRObFFyD4QiTCKVrIMP+mCSWeT/Ct+D1qKEUJRaeZtXHY9J2bP8FC
GCbc07kJ+TLaFe/lEwrVuRo/quqePk4pX4HgMtWDvcGBWYYLBhOEaAhODWlVt0kaHCUb69NW2aXZ
Kt5qHwgOSPrKSR1zAmrCbu2/SOUE1FoH4pHh4NQxIfZrkam8hEcueG4f8dnuYB6xwpLjfbC/98f8
M8ndDCLl31fDn9H6910JejlzY3LxYHN/exqj0QRh0RfyztgDX9cgjJ2L2PqezrhtKaNc2SMSxkDM
XXsdpBwJWhr2K8AOs6Zyh3GGGFjnnrJcdQZlnNS/rNf/6gAYxZgqVrgy6jku9N/LJUX6qPd1Nuwq
oGGGvfgvprboy2C1v5Ca5elF/H4vVAONJXUI5PvvL6rUGzm+PEa/I9pvVBcqEhVBf6nCBWCvkLtK
sYf+O7QL3Gd84ymADgl5cFyF/mKAv1oS2vgeahq6FbglFGV/f1I/VLUqtmD/e3XfRjZKbdzM4J5Y
O924ZvC4QMJKGMUgJOSXYMEjZpMuihTJqPLS+ihkh1q54qcQjr8Yk/y4oTH9lwx8SLGp0L9VsyIu
To0eisZOSvdG2sJXHY39LSYMbHjsYQNUwqGn52pu4MRI0HsMIBR2mEKEzxWiBABI0yTDSaHS5Cq8
VIU03eJkiVeN+cwvd+3nZ/q/1/rtSGqManLBQqLRwDAtnjj54wHANj3ichZnK+TlcrnyjZd79irK
519++PTh3xcUOAwWexyGWJ98++FDkEWaFhX/L/TSgNCPUp4DbR7gom5OWj4iPsuy++NEP4ivPY4n
f78C5afNlkE4vma4ivLyTFXwPzb7TFZvAyhlt9MHB+d5RJXYhPb3SfZjKJ6KH9O4VaQnoYauqSzz
zNX1cxEs1MgtInrkI4KuQTmM5ax8YDheEW2oMrwHb3NbourRfPwW6vZjzfeneiD9eDKp+9a8DVWj
C6Ff6juy04rwaxokK83/cHZmy4ljURb9IkVoHl6RQIABg/GQ9ovCA9Y8z/r6XnJ1dGSSjnREP9SQ
lVkGhHTvPefsvfalC1FCWdY5qxlCTBCwhMxFo+JK8X2GkEyCLej5W9zKHhMOtLFE3ybAvrIqXkfe
Y9hmu5m03yEHGytxT9smQM8OLr41DbsG4BBgB/nh0n+3cPGl451jaWW7vVq4xt5vlbTmnIEKzDDc
oH9SsvtH8h89NvrIhEUhbALjY2LWHQsgrarSbpRmEcSculOenplnIeC3TO7KCW1TvU0q0nKEbePf
dzFgZcyxAwwmJfxs0Ccr+WtC9LMnP/RPVeT66g9ttC/D0fW9zPYgUR8grsDF/OedFAhZ3IZD2x88
Mv4myrcIuGevndJWvVhKcZMzp9PYcIXgpPXJJhcwyvabkZClVj/9cGm/u6tNU+GxUrGfEFr253ux
RtQSAfkaBxifdBVUk5kfzdQUGytnpl+4Uc1pGQOt7lcK96u2J9ZKGR1sxZBJGLh5yaqS9pKw1DG6
YlNBq8BJDLB0B3TQrn+6p2VxXpuvL97vb3hepX57DHuCWK1mqMtDkN/LCNBSuonhixyfRemkwT/B
Tkk+qL6mfGnKfVLt8xSVwSrOlz75sKkdistBWdbJjcEUXeAUcg6lG01cTgBclMXYb/LRja0dCEfh
sa5InluVvlMhyVA4+c9ZdIFAFhvspHNGN8ls733/oqluilocEGexDLXjpLpNcpqUVwu9pnYblcvy
BXyKAbY82CjNstCXnbgrxS3mjsC4JREXEyEgkVjaazWeJbsTD7BgsmrJHxjAeHNM0pAtOpG+1iBK
Ns9oIMybFsYZDMDW0VV3MvdtxG86FXZqVkN5oWE90AmgO0CxExkCw+Cn52/cZATrTQfKTJYBcXAG
fAOcUjkD1HQQllqJNW+TRydVcZl35c/yTe896Z/5QxDZcz9NcwuNJvMCfz3WuaAkrxCayBrUYsdh
jwkxtXZ1SuVnv3sIswOxBZz2muLV6PbG4FbFzgi26Xv7JJ3raW3q0Pv4BAtgWybeMPWs9FinM05v
ybJ5QzlsWpfceLSq3RRtAnHfonnX4KcDkBm610nGIIAovKne0/C1C06efEyDY27RfTPf8wm5uPTk
efUimBPD5RcPzXhLk8V68Yx9077knBg7jr4j6uUq5HaeLwMksCRP4fzdtfFJbY5B/kOL4Nuq4bc7
+Isn+dsdPApDb3lebByyD4+pXuB2IYS/+QzuB4Q63Da5q1zScGX8FE+ozg/z1bMzi3KAU9E3o2K7
Om3EhtCA2AmEg6elKAi3QZGhpyPJpDyU6AvGO5rh4ZDMqOsxCReV/uEZ2gLAuKRcKuzZFc6zIRAX
qzqjj+bdq/m5bz4iBdTS9Evhfi73rdRsKiu1x4K7Z8Q9gjwbAb/O3VsmLwaS5C7ZjKipJ0T2I1aQ
f69n39XNkoTmirgy09TN6126rtoEzpIhHaz5Tl5QSoDuZlE3sVI8c6BSAodbVMkWDaNc2EyEKxIe
lDpavIaLmne2zvl8sNMG5wX74EJBFyv89Ca/WXTn7iWTJV3RCRae97vf7oBazvw4jtjPjJSDv0QS
kPGmqZPrsZ9WB3MeChKnR6GxGg0A7z6NfsvYeOWviB5kVbeLHh9tqTaOlL7V2kvB2Pnfl/G7ngf7
LSwzg+IeZ+LVCbknu8OsJO6LjOaOXBq2FY12ztEmEY7YsKGX0M5aeEr60974XRX1xytfbY51rbRC
33fygTH3uBzKTYk/5TX1zu3oYLemJESQEwPAR51Ec1NeiPK9QinzWaQ7i7UVAn63jLINorNyi6Vn
Eu/ETTKsCNuR6fetI1wmxL79siQ4HbaxFMxVpd6a0gaPttFdJuNlYI0jSAKH5BmRS8CwgxWpkZuF
1Jx8AY+KS+2rurBTctoNjIqAG7UriEjiM7vKEmkB5m5ZQSS5iEQ3L1b4jSfAVSBU0R04KREelSMV
D0OwJVguJdYhti3eKD3RhdLcarKrI9expFuxvYEWr4xuaLhTsolv8Stke7RtcXWue1eTUeLe+9Mu
D26QSMShkzZL4I+UMm1KLue6lTCkbw0y2ABfIuPv5gg7ymiJBlK0LFmvLz/cNt/e2NQy2tyRUGXx
qgSufLGtvT4aD5PB5SUOnSlyrNMECHgn2BKDXyYCJK1c5D+6vH966avDbjf4YZZGiXAQmBmbeKFt
S9tbxHbqN/1tGdmWvxXEH6Jlvul/SWhO55hSa8bRzOvtb89xG0riICjUkRF5laLjNdS6KyFe9+z4
yubf11b9BmJJm+23V7s6+aR+WpeNDP1bqTMXfqPtM38qvPYU5LecVxPhVWEQBQUyxQAmJOOygOFT
FMGmIsOVOUKtJS6HgRmoV+0K7QM6tCIz5KjRIw7rGV2djIVbE3bP/FbxH6P+OFmnmQuVCbELUmhR
S3sVIFotDJtSHuHD+nsOuc+tcmLAN1blrUxLMq1zlzAm9Lb5Bd2tgtpuKvfEorVQpE7W0Nllc4mV
rVU8zx+iM1wfZbV1SQZaUVgn5HcQsDMMbWak0URmJkKb1AX02ocJB6e5u7xhDWK8pKJ47cfPLB7d
EVgI6cjV1ugMRw6GZdET+IcaWAmIFVYFclePMr3qojh241PCDdGoAA/CWQ00OyFI9Yhip0+OMylH
1iJyqEbOt4gdMeEDAygeIgPabLItpZNolQuRfNR5mDNjMmXMZKLZOjP2WaAFmQEUmAm3XSZtg4GL
zLSR6IjY0fPtSDvWMzyEX3iKBCdN/VWmP1RAmqG25dSSig/dmBSkZGnyo+uRf+2XCiNQ2PKgD4Wa
2BnhNOMMsWkQleDofrIKZGtW0Cx0yLCEfxLpFdT7HshzVei23uTHAaig76+MDt/TMiTuvQsM5lXN
HayiCNRuZqbuDJ32mRBIabuLsb8Gxksndkhmuze8CyuJak/VCUHQbJ3+syy3zkRfNUQdH43ojXPd
GR9B9lPRMO+q92OkYxopSVhiJjUwEcM9WCM7zaZ9yYdIff9+zsBNYs6tHFk90PF6Jm6GyRkw6Zfb
sXzoKtcf0YGq6Y0JEbevXvRK2nZd5/hpfswhyrWptvIo/S0yPYeROFZc1H2PDZdfxkQVYgJHk9jf
yviIWt22BDJcYtlO69FpenkBcpqIy1OLCtFI1FtLD3mOYa/Q/2wQ9Q/a6GoGgZJCvavBTM/4POTu
bpWdhwSQh7cb/HJHVnek+1tZ6JYxviztDiLjjvabgw6jq15KDAqej5ZIR0WTAxzMlZOKIbb1jZMc
yhuPs33QXjzf5L7ddiZ3NVZHpMsMysRBPs/PRVWFayjL/ECxVFdFv+/Hi7yeBd/KTPSLUCQwaRbQ
NPimd5YLBjII2tNh2Mx3VsgPJNXtC/6XK/cz59tTIiacrsVDndU2L5+37lhFjkIEcqI9z3L9FBCc
DtmP6U3BGiBVISobH/h0vsMojoS2vKhlvssCPJbxiwFNrUaEMw6YoPD2SS8GLrq8D274cxWAp1L1
XKE/MRqD5mjysN6T/+a2FIyQ0XNvNfcYGmhe0bze9L0rBJc56SPn6g3cyH6I/jg6DOlGYCvLhvRG
H8dlXrgcXGPcaUwiAC0x8eTLGKRjOKaHvjUPynz7ADmRPPyt7DtcwZacwtEXnIn7AIJjNJ2kKXGV
YNN66cI/qgkDu2q1CKPC1iUyWTgAzRR0oK12OwXbOv2FFHxRADNIGIfFGBSL0VgJOIv96eIP40ZU
UzdLxrU640wLIBKycFYZM0dJsOrwUKkQMZtx38Y8btPIaWQzo6VE77nVYWakN8x6tUl8mQMsLFaf
Rn3uep38zmPQQE3xU6IuOHdgACjZWmcrCtGR51igqwPushlbRxHVG1J/SiLhMBeCq00d3BybqHz5
95b0jUKFHclkDI9AYAb2XJ3VZBFcbC5E5kGNz3FyAxTdCqmHUQjTfQx7ceHrGmAh7FT3UvpuRreG
Ji20EpIQlrwsgtCBRdr7sRH/t/tgflskDwDjRWz4dbj9bVvODKmqpGbuaQDsRMdnOF1qm1giY5L9
HJ+TYG2j28gr7m8banrziumUUhpVD7mtpvLTmfZLJHNdd6GdQMLD0AodwnX/qvayLA89zrT7equc
pbNy6z2Ec9gaJkwJogVW4pt6KZzrT+8lfJTexWoxzX8rP1HCeC/GOXyVAEXEcEYXCVd4Ub/qn/xj
fNw39+1rflfdz2rwOcyovJMYn9yoD+rrzJxFPXiHPQLZ3V54Ui/1i/BkvbE6MmvmGTePBrsdPseH
4oYb5LN9xnVFM/55/EAx2DeOclev+vfhNBGKxmmC8U7xZPkL/0H+SLCGE6wLEeg4vSqf/rN/lHex
N7uYn6vX7nF06nsOpMh6JYyF77TaPvV3pLcD9nV0S97ttJS5U361dDfu/Y96Y67Fe2ysW2WZPou7
4ZB/eDcU7DfZQ4UJ/oTqeq09o2w8BA/o/qIHH49mvQ4edGggwd7YSc/l2lob9+LNBxjk5b/v9e+a
qcSEMc7QGT+KjK3/POuFlphFxjzrlORHKQ03TUFDKE02zEWRJCL3q8AzM8yh1ziJD2pXUhcMDqX4
omaZkJm4jeMx8TvGa/yJ+r3zdhrr2pClJBibhIWgL4tUJ6oQM4rSph1xPeMKwD1sYBz+94f5erPX
NyQTbZFDJjWeql41AoKyKHVBUY3DoLu5v4UbO5iQoPe9tJualTzc6cQiN82tma7/P688M9As4GtA
DK8qhL6DN6oEvXHoRXcsj3F19BKCp+bt5kmQKVZWXnMwkqOhnP/9yt92BpTfXvmqQMjGUKnKIjYP
Vuq5HcbxbNPKJx3xqFVa7C/8BzbFOL5MbDUBhMsKf8Fs2SGQVxnnZTyjmxwzYP4YJHyK8bOVvRVY
/BPc3KJxD2hI9a2fvqnvyhpSBIiWMDT6319+39/WMkmsCEioJoOk6woH3m5CHCLetuPWD+G1isxr
D8XwnEoPP1ytb4Y9NIr+73XVqxaFmRVREvqE41lo8Gss+VS/6JaxobCt6x81gKJt0X6O3TJ7Sndt
s/Q9N9tmwZaeSW1ss8itf0rQ/K7a0ixcwSJ2OtQGV7uNVQi6OvRVd0invaetdPmFzqpIj7c8dtP9
vz//N5A3+uHco6jW4dUz1/rzcVfFFGVX0PBi2Y1wC3u82YCPUW1lnYlOsCpKNwaOSm/YJRpMeNXb
Zbcuu9u0u22wgC/0da3fcjdMLAPhYqvhoHgbrXvqUmWvp4d/v9nvOoqIU0zkrSIdGxTCf77ZKEp9
DQeifrAYICxy6+A3H8ms+sa1mUsHA0MAGlacXrrtS68/vPj8xF6vJYgxwPqLswJMv9rcRMLjYuTT
vAyhlPA4Au0xQBdXPsoR2gN8iFujPlTjbdfsxPI5T3c6WAcJpNOPlNHv9n0gahKBEiKCNPPqno3F
UR5I92U0kKxQmkbKki6+QUR7uR8ayl+XhtoPH/5rpbz+9LPmjfkJeD3xOiuNOq0heBapgWW4lLGi
CnFx2WB7wzzF5mStrXhXgPt7Ktz0djqDApInG+Zp0K98RoaU32/JKkHJPiyIvSO3zMAw0qyCD0YV
VcXMwKHIzKQFMSseerWWMSHSRrtESICLNbZN1Ul3jBbxkBgz8WFRRTbt+YYpOmdWSBi9PQUrtbeN
dtUSEdw7EghxEDXS2tJXubgqhnUyLLO73HLR7JjqsiKhGtCJ6KLlnwzIpnbEKxm4rsBDlSfjjYFV
faF92lEzI6YzMBthl0czi5yBm85PbcgkNFBJOQbswJL1So9+uMBcqLF98h4Y0STL8E2CeohDl08o
2JgDWoo9z4EN2NM6gtAVLuN38BD+5NBcGO57QhjnymwzVZtYvxHIt4xB08+vghPIAp/I4X+G3Nqp
vKx+CpLQ5sXl6nuWxfmYixQLqsL1vZVWglBOVcgs9Yvyui2OiiM80bZ9Cl9Kt7oV9+FNc29+0orU
tz0ctuEcLuEMRgsXtN9WOBFKg12MaG9YL329ie6yOyCgi9SJHQTmpBY5xjO8C98h5Ah1+QIIXL2Q
nco9/fuWnR+C6w9Cr4ooJUaPJKFcraL0xvNJDOXqkOLnE5qbdDpOwWnQjv9+me8UILLFqgTHnMul
6FcPo6J0SRA0KTc9GB3zAfCpxIcUAGCgQSSaonmCvBqjcshuVEhJdeSK5ZqkMLOFSbxU0ZmLh46b
Nzzo2Q+HkG9WLNlCRkBoKec4UMpcot/2VEMLOIsbZnxbWQCacX05grpvZYS+5k971tfHvLrcis7S
iGRg9m5c7yNeIPQouGhnc75AjCR+ir0TaEtOirhXBeBdAUJvLG+LqaNBQQgpwll3kMkHJ9vVBtrR
scdFjhGsAOpAhuTvqsRjMAf++T0qLgBGRbaAS8BSUb63khNOK78B77GxiPiASfWs5o6cozC1RQLG
Ob/ELk8LdKdqIhtoGSVz76z37GFw5QIMEoAJbPPzgzSnJ9L5fombH041WPL/vguB3FsqtA2S4jhO
//kVDBnU7KZN0oPc39UlHiH/VTM+Qob3bdyuBkZ3NTtnxpSywnzKXx7J6HxndipgCWggr3TCVk1p
RKBK60JjJfYApcd4SfRWW3z0foUYca80aJCNldaTtHSZygR1CCyig8myZiowX5p4Q2bGsofn0zxM
soVyz0LGgR0bD37NgDDZxmIIZPJUzxStsHOTalwqTb5KIykAqauCxR0XWVNgZcK+GDpSyTkfo9RA
HJi2btV6PQXZfS3Iq7k/ViiXkrSHOZRewCJcWcD5wJOXZXLTnA2xv5H75EYy27XaJm6JOCAQgTJn
Lg84k1wICiHxJAzdFdpqWX8Z4m2lK6soPs39pTyeQx7MSN4ICvoNnN8+01wDhkuMKT7UdRC0QDjO
l17FcJthMyTmIiFTLa0S8tkJUxnC2zZGQccURNw3zUNOR5HbdzF+jNEjuRsT7WTNP0V0xLpe3Ezm
c2Xkh34SjmSRbqf2UzMY5WY1DM/J7aMHtEBtBQcCiXxvdZuZXRAJ8Wvf03rMxj39rbYBq4OssJ7b
qwFJvAGFVbZt8XTW+V1av5T+tmWTGCJEruWFJlaDSA4A/BkzrBiI7jA7YpjpbGeIg9+5BJdpCV4x
+bkZH+bgjIIGjETWO/Vu4H9oOW2ZKWbWQusLqxp8lwwNo5ZmCCf3mSnd4hxRSTZHgV+O9ArC7i4w
grWa7fn9zh8euKtCbNnF3iA7ZIoMu6CXifI56F7EemRsQzAc9lxSrRZz47aNKZpRW+cJoz3z2VKD
9Ri4DNJWplKsrHA/J+bNqvim9NbVDb9X1rZKxgu7qmwdBWHaxEq/TqTEKf3O4Nu/mPTkutmgIO4V
XrQ3me2/iNapifnW6ReRd5bjqO+hwqPAGLsHkghbU2H31+2KKTx+WkIRq2CeShnE5mDiBWtAR33l
54g5aNXVZfDYtQ31NhjCf28LzGL/fvJpysiz2g0vGc2nP598JasIRCg4ME239D9ob5SfyQdgGeXd
exze4pvqo78zgKFjAXwZbjH3b8ODubeO2QPWXIqL6Zjshl/xq7cHEfQpAjflDsBOmi3GV6a9rA7l
I6IGCMfB87SBRZZewJgzAKgxq1FbgzPTUQGQDTMzA80PLLPnfpN8So/cejcpsfTTY30sn8tz8UCR
AxyL5Nt3FSvTL4beUu/Ay6uEZTTZBS9BQpK80O+zt+EOv5/4q7z3d/XM76teQAfjzD0Yj92+epD2
dJkRq5w5CnHWofnfYBq7k37Ydb9k/FfbDUmjdJkskV6T+lUp/La1gTSxvNoKtIP0S31MH4tf4Ckh
qIZMNPED0gsCqhEs4pO2a++GN0JY/Jdxjzm/XLQPHT2kcqa64S4D7QPijv7AG/9G0IB+lu8RKHDk
w7bXPqvn5HHcyTfZbOkvXrFr809iiqB1iPemuIjk1YzCuvA5qws7Tw8Sjqjgc/4okC23kA/moVwV
p+Lkv+G+Bn/NZWnuqJSYsgawE96G23/fd1/16tWFoXrGBzzvwzrV0J+3HZTfVJSGCK5Xe27Ml7KH
AcA52Rgeo/Fdxq+VGjsDdyoNQg+egfHUj+mqgCk+nIvcpW2cGq4i3mbkdUO36HZJCDN73RfMmd1B
OBb+aUCIyCxZWA/WtlLvDHEl6ttAP7A4+NrG124LOFq64ysbK3xvhRvR+mEaqXxzRgWaJWHOnAVd
PGF/fsYWH5+eqWV861XAGbX7cTCdrCKUWbltsxNe2kpasW0ayi6nIViC2J9Y2k1HH+67Ab0M0Rnj
O0NCA0RijakxMX8pw6tk3KhsL6HyOA0bc6Lk0O984zaW3gbwAnJ6YyhP//6yvvqh118WvVKL5Hbm
yMaXBuy3u7iupaLrNCVibPOcmr+qtnQqVopmQCpnvFpQYujEOeaA1A+NxwDYUgzA54eSO6YY7jR9
zt1c6Zyj+5qsEigTJKubZMBmcQVUbpHX70l8M5m3gwJfYVWrP8TOfXfq02mf6BjU8Iz8J2L77QMo
UuihURWhECy1duG/FrtiUx7im5H1ngb4kmFh0B+o9mZ2Paf9cpFv8xMnkT0pLU7u6keSOBg77SQg
owAhzmwnhJAvdt1yhChR7Su3eaGkgoO4h333Jj4FL/1TtOf82oO8oKDIv9h6lP3NRX3jF+JMOIDV
d/lpLv1V319/WQDnIKvzdGl03v+862S5mIKpybpDQ7CHuA1BUpW/MrQHbU0sTG0bUuyC58lNIrmz
jaJMq7D1HD2m4SuqhFs4LT4RNEaFCdxaA6gVrvvwU4TQHaPJYkaFIW5mTfnkaIwCHeNSo2nPMTh4
8PL7pzpGNWGeBYOg6+GpVz+sk6dWa4PyWCHJUTXoBdA6ywBoT+p92HS2B31D4lg0FhskfOuJA1UC
LHVoN0Z6K/RbDzjeT5Kfv8+7cx009/BwTluIcv+8SE05DGUdxcZt2L62FWzZE6EOgfiSjD8oylEd
8KP+/D5mq7qpsrvKuOCuK46sSCCcl5J6G2V2cuTwjzE+/aSwQB0D/SmFm6vYMfPPBtmhPa0LQN60
45k8U88rTAZtDMYepr1gGYI5O3ME1bCWdKsioExHrbe07qVx1W3Ti3xBMhoWELcX0P4T3YXka0Je
aZ1w3AYcQHFZmogf1WP2hk2rOeb4aKsV6SH5L7gvydoM3GTcM9rXgu2QLFmi+IG0h8SYfAHzCYYG
opG9VCzC2wQ+Lt9Sc9u8wY9kT+GDeLRvF9Zu1pNgBRlfmahZN3AjPaLvnmQQ1nfjJ2g4vXDoshu6
HTJqwdk22OGxeLUuxgnGvbppznkJOIfGCZBavVxya+CoBRoLzPJCdPXEUG3hP5Nnz1AWaqtPu/en
EOkvQdX1tyYTGKvxDOk6tdGfN0gelr0wkYN2rKRPDUmzIszg3+2kVHZrPmpyu6wUYt726AlEtGx6
IXCu/qla/abLYfDqKHd4ExzOru0IaSgGkYWvkeBYWKy2L8LM5iojVGvW4mMe7lMM0p8MlVCOQlhG
0NEnJLbYMLmJf7tPVXRJm7yDoXFkuiwPaxE8M9BssgUZA+kzt3TMV5G69X8Zz8qlfmp22T16jSed
6lc8996GqrzRn9LZzQaZ3mwPY3fkG5Un5997zN++duCShK3pmNrphJhX5wHKo4qRslYcp/w0qd6i
7BBicL3zpZV+UpjaTaba/37Jvzsvhq6qGLUIndGVv/rXQl2aVplPfMXNidgSThBUGe1P6vKv5/vP
O2l+ma+AGxrCmOX+vJN6o5J6I5JTZiuLmhD0lqrKTlMHHQ4NhnJwCh4fOIr48OtZDmmQGzQ+k0jJ
7TQPnR6J5CkVe77n6UGZeB3sdIc4XWYFZtSN8gX+BlYGu6PGdijcXqxj+8SsqqZpRZsQuqqIN8tW
fmjJX3eUTCSTTOA43RKUQEfJuuoo9eZUVn0QpIcw+5zyfKVZD0FbLRSKOJ+DppGhvYoSPNJkTC3k
gMzT9IKn2m+mtV+gBZ7uhPDdiqA4Cs+s1sviIRvyH1Ra1634/94kvlTseAQaa9eG+aoU29QgcOUg
+UuhdaOK65JtEbJQrrXRHdgr/0DZxhoSm6t/31+MJv5c+r9efObrMCGBEiJ//f5vx47BHAI9UVPu
6DOeZzoSrKaFo2PPgEL7OJVOK9rTMx46CMCNCnvLxsyrzod3W58W2a76SPFwGEhVKHwektqJsBiR
CDRhtXEAl9WgJrmpgK7cCJqd4qIjajx2KCzB9g4Sdi03RsYeQPLd9eA+hS32Em/Zk3uDqgL/KsIQ
YTH1NqBs2oKIWc1TtJ2o7oQzSRW8+Ijlac4aJfF7p3h7xt38wAloDgL5kbJ7Eb71n+TWVBIKjKXc
8Ecd+ZUhq+cinKraLdKSruW84Vj8khwBAPhQsENYyU4XojMnSIPjFlmtTmgSk02jZn4z6ScHWssm
AUHrtpNMX5tGkgOkXTzTw8Dl0C/GA6Lh2S+HlG0xkpfROtK9XyHbWpK8IT+ML94jbgkMFGK8pcmH
QdGkUGd/ZHOhriCV66E45TfSO+ZAUi3mjIB33hvClEp2mmQllA7XWhfXA8+k7zbakmhqlOhBMzPj
oewglqaANYpfmkmXbNHvPYz900KDbUfG19qYYfXYnijTdDLfaUUc9PseQy5pEzAIEaAiK2622DZK
mQOVLX0On9VjSPY1vwycHpQIkwi4t7v4njyVicuT2CjSy8CRb7NHql2GO/lG/WV5Tx7sIgbwgBlZ
1oElpUvkJxiPCUgpQBACFPLs7k0ERbMzn8XnsrfpqUwIGGJmiNi1mQHYcKAIu5ngrikkt9id4BSi
02yGnbodaODZjWC3L3wkIrfrbs3U0SQhKHYpbcLBliEuC3CX7RER0sIsF9VZeiIo4KR8AviaRUCP
Ih/0nfGs9Mlez5LWoaRdaGR8pJCeV4XsIvqwGMdw/IZsb3M8UNGHAB0PlmYAQZGkWTqDmLccuXOF
8himu7B0GhMR8awUyUZ3GO6BTUgY0SSUSI7/DE6AyUX9Mbj0Un+hhWAWQkCuMXHOX9XMTxE8eZD9
aMbSX6VvuAOUjyQeGlKMEFEDo2v3EgGyKzNfZQASAVwuhqfxQ7+dHsPj+B49Qi1vua2HhRAvyfaa
IQrcH1AaTfCYSwZ8iAVygTkPqsRlQ1TvhRWI/8a5BdQZAqkOCCjZs4JNc6wnCmOuUBz6raD3+WMp
eiHdNi5Ab1sUy4vhVVbtCIg5iLZjYRJw60iTXQE2l92GI2Xv0JPlbuHte9UaiTPBATDZpMexQc21
4LV5VeOHLgelxTcLHbNGVP6I02FvXm0Fhhd4mVf05oElZNIlwmyhUKJyHrQHWqGOLkJg65FUzREY
BTC2SWRAlcbMwUrX4MJmucgm2LAay3uwq3oEcX74qGKwjFsvf7VYkpJtKFzAfdqltG/5SIhAK5q6
eYAwnxqBRudEbx6AK1/luvD61ZCcmmyEyC4R5oVgrapp200o4vYjX7fH/1dqAgbfAX/yUkB0mvIT
RQu7trVVdcHxxWRH+jXyRZGut76WakKeLQ7LDNRz4Sbm7C4VJHUldypWm1p8FJIejNir1oekhPDk
emtPGXZJC4BcTXaJmdy2qf7WNsgeKXtNYdzIyV6JDhpyOU25Y3eKeXA8f4VOKNOXBe24vC8cQXmv
apU8aMZwCfh+3H3sNHZecmVoEgNk9rXKLdqXykQoj2WHllsshMuJeDicoT4582kJQ5/cpgy2uF6x
X0zqtm2jUy29jlAFE+G9Fk9juxPqtbVqw31YHIWS8bRokn1I042FI+0GRtfvcbkEDje1OLq0H06A
197br90Sc/J86sa6r16rsiaf8FtBZFoujaG8CNHeyuHJ4J0iLm4IlNIjwkkaW/c+QxZT+ag1kTvp
0TlS9F91QgHVla8dI8c5U51hdqtKKGvVtTk1XMdO++H0eG32/+vtXpWQVdNzZNUFpEJIFA0Wizk6
NxWZ9DD6nZ69VlxaMXJdlrf8p6OFfFVU/vXiV4dKsTX9shi09sC2VhISAoDyEYiWRWVV7+t9DG6m
WyZvYj0/Gd2reG9pDiT80mPyTeNBef73UefaJTK/H9XChEsTGbDXX+PYqWp03auDHO07pJJFxMad
ErywUi3Emg6T9Pk8WyOYWVhbtrtsmldXhIniWduThoEmNloNKGfjJb1w5Jv/fnvX6pH57WloRkSS
ahEg/qXaieUi0yO10A9i/shhluzGrV7eCBG9/a0ADrrxZ0WrXTTmuimomYvPCRXeWOAE7ECvQyOb
mcVsyt6Dh5pEAOtjlufAIqvmfbIjlphJy9/iqT0EROVk1XDHCERUL9X4w7T42qv63ydBbTNTrDU8
S1c9RasXrFDlCzhEAv2jdqHhQtcEb292a80C7j18WMAQY0A3jeLqo+pG/bPI6RKT9L+v6VUH5fqN
GFdLvqa3elN0ZXLwpr3hv8w5u0jYS2s2xT/8P15Kl0wYezNV47pXnPthYtamkRx0JUSwwxpZ7Ocx
0azxzfofrvA3WxlEOhQr9Dsp2q6BRZGWThlJ2MlBFE9SO842gLB8KdKLWReU2Zd/f7TrPsPXZcRA
DbxPwvFLpfhndRhNkxj4JubDPjvIKVF7ROPRKpPrB1jjqzoqz55yQchc+fIKabedlnRD2DX//Tb0
K3nZ/74NPN3wMiSkulftDqULZL/qUVOyEWn0mIYNiJ2VMXyw/grpqUqwaA1k3M/I/Ze2YAVBcZ6o
lhN4hBrmPuqhU2IVG7V9lTrXaFE4e75bq4FdW59l/DhxRpS0fQC8qCkRrYrl1pBpjg5bFaL2oNe2
/guQok5XSmHqDutS3NQSWRMpyG1BWYbFNsz2cklMuEWf8jAIB1nYA5IXLoErCY0tt+HSJLFvOsj+
Hg9MaJ6a5L3q+h92qS8v4G/l/H9XijkZ4j+aBvgF//zCRqXrwnCM8lMnLfR6V5X3QY2Bciklu5IM
O31V5mhsCa1d6dIqNZYgnNCelu2WAzylO1aAsV6GLe0yB2BoUWKpccAOQLLFr1AKtoRip5mTppp+
GcPk8H54bpXvHtx5pdZl5i/znffnB7CI+B3VZvAOWuiRyposVJGeWgG2Gh9mcBPJn6nsVvq+6LZe
3d4bYrQyxtGuxifRzgj6MCm2pu5TSYB0WCTkTiIjmLvOU9dhv40lGgAR59J+ZZrbkiG3xSiAQ81r
JRYIWQc05nvGIovW8374Zv67Sf/6an77ZFc9JC2b6jjDGXZIDdpidFLDx6a3o2M8kGV0SOTVutfc
MXgKDSS+/WpC+SWZQN8ARgYIxFS3r003UFlcgmk1d/r87kWq5+EFt2SdbjNT2eoXkQoisziPpKdA
+ywNYqM61CAGA8YSZz6SCJoN+h1Hr06G2QyzvL9Jxx0944VgKkehfYp9fzck9boiZ4rk1sp8NXwa
NRaYno4UskC5b01ie3rsAkP7mrXlJojf2rHCAS7YIroDfjBBAav/Ie1MlttGtjT8RIgAkBi3JEBw
liiJmjYIyRYxzzOevj+4F12lctiL3tSNqFu2KJLIPOcfw7ea6CuT6PRxi8n4czDltXZJF4KR5qAS
8zq9cpyTEyFgYmOWLs9tlPEEmrCnrezkJevrwL71qRfKQWNO0vqVph0nbOlJbG6M/E7+oYZ8xpa8
kZqGaJgcKkQIr5J2auACPmn+qW6vtQbj29AgEimRl1IgSjDIizTKAM7424yZlFzSxIF8i2OB42fx
THXg4Hz5VWPYmPgtGR+o6YDhZBnAoWlLuG13PenXsXRSFfSuy0Ya5CSUf7BrrOolDniYD0N3T0e6
SrP2oB9mVG4xkjsW5/Ilqh+t+VMM1KB8DJHYi/GUme8JGyp6pwJYo1Auqnohg+le7p6UYPBSlB9J
eatpozD6eO/zFa4U80HmC0D3a5JWr2F+FQ2B49W+x3jdJm9Nc+3ymUa6UxZUbGGYuWRvsC519KCG
j7n41BhikynaJDLjQL1yiMQNgNylLwX8IJYZG14lLG8hJExF4LLFiDuGpERFL5ZE4mVn5G8ySK3G
u2Qp7Q9FVT6lqXBq+TkMc8o1HjRGj55IXl/0W/4tKTvH3PwwcrcURKFkglDtcn6c7Y0ZTJdIHwjW
0NJtMRnovV8rk4ABVgmy70knmKCu6KE2EjQHb2B5y1PKT+Aw6Dkk8iS7tCpSkPiL9ekdDC1suyO/
eaGit6CnsEFZkQ0fibJnQcvUd6nIPoe+OYhicjn5o852dNqWpTn0dmPNjNjrNcHP1P/qL9OkKpRc
s5j4OtOsGlMDWuXHPLX3RqI+xU6UEOuaTvKP3hqAsVB5jMYmVPJ9AaCtkC0187lkxQNwC341icZT
jScAX5L0avN9KKfura5BNoZ9XD0P2Xs0Gxe12uuN+VYgMs9+jhHZGOfKBo3l6CC/HE36JDtRuU1M
LIwnOz5nHak6NFLdsvpF1ulPqPqn7hDwQfIsURkP8a5tIeQJNpkiaMSAI6IXT4iO07p/tNPwkpsJ
lNo0vBTTpmSmLGcDYOFDp2K5rGKEEiYd0LNryMQOaNTtpTourXptpg9jbnl4JN3QujZ650rCcuOC
7zB/AWYssGHlMALql/ZhrEmUML2kar2QZElJ8JJ1kyd4gOKjylWFflMUV01+WG3l5QbN4oCSunYt
ZH2tz0vgAnagaal+g3CxLpZ6AzqANvSXdz28zLO9brPZMXhouQXoGXYT6BFQLL++8F9SI49tq9KI
2SeVbM6Nc6ydM21XnyZ7w2kxBvRawv4oUnIvS4K3o9ophKJ1z+ZQbhaLKf7J3S+fWvwciPi+wZFm
oILzaejQo8XyssTQtmVG4uHR70nab2ry7k/NXTSgeq9Dt+FTHKCmayoIWttRY8/iGhrRR/jCy7WT
yG/YuohMi+VzWWVuPb+TFuKjNFInsALiGGyjeBa5IQMq2Z4fdbvlVWucq+UDgnjiYfDvWW6E1EeU
2G6bD2p7PhX8Pwl1cOkcI8XtHK0sX5cPKaEQmYfw13Gn0CeTcG61vYPHzZgkNMVXfOMRjmA9OfRN
eLItPgSboC775AMCJ1wgsu07mSw741Delews7PuUwbV3kZ1uzbLcLwepWR1Tk/yR9C/SwN+suSq5
AzgPkEtq2n9S1Aj4C+JYicuzWV50Qbl98C7Tp1RE5BEBXcFo86kPGpb+v8yk/wXPVRgvIHsV0p6Y
wW88ts7YJyn2kBHmh3v8yi6zQoqG6xIDnoHYLnb/PAP/ZjCCJbBgzMndYQb+PorL2aQNSpKVv8qV
GxlO1ptIHQOxRiFmuXrqZE/FnYkqgCwY9NyWizgF3Xg27ttsl3DL+0xMTnpQgTZzD/2qma95j4jA
qfMHCS4tfCEtSZJo5LuHBP7Ly1f/u7mge192XAQOzPHWtzdMyQqlqFTfP1OPV4yOAqTMbHxU2kva
baf8BVxqAiLUr0N87/sUsVr3HSoNY6dTL1i4PEZJdlC6R1UQnnBnpkcMpyOgb7Cz/GdreEvbRw3B
49y9EPulxBnUyZ1S3Zkwo5myjQMe8zcKdiNjc1driuPDq7MZXBU7uUNHCdGo7utUv04Uc0ozciMU
JFFHioO0hwob7V1SHTruJsSf8p0yPdqqYyZH5Prh9BjTVwiREZ3M3hvCU2M6w+AUmaPUji7AWtcZ
uKDpKK9wLAKzf+r1/i7LaCw9aDywZv3Up9dAOrecb/zxmZjh/YCgFbpzpjmMKjFHKCv5PaJconXI
epF5XW+KgVXfZZ/paxchqN0dEnk/iIOhn+2Cps/n2EG0gwz+HJpAs8ad1D7qICzosBC11PJDnMFT
RD916ymTPDAoRgeCAtw0L91wOlbdDkePazR7Y3wcgkOt3EXTQaQ7KzjHKvLa4HOmNkCgHrFM6s8Z
2G9m8jOcHI7EEMQnu5oVoe3j/WhDaITn3FqSH3Xwul0gnQhaMI0DuHrAr6jc9YUrl3dh7mEs8OOj
kJngzoF+VHCTQwaZB52E0PKcpy8NbF2zzUjZDj8kwrwxMLevVIFI/jlhP0hdLTiW2upGKt510Hdo
LmNx6PwLrC34vCwBn+wZVttgl7V0n/DI3iObtAFD9lSdjCVr5Q66b+gQmjtSBRJ0MLudhaRLO8bl
oeSVRcwMtJdN+g+RfSnJVpruWqDQOIfEQdEviX4lVZ9VeckJWh70z5zluXZ1sN8cQFknmeAwQnYX
2yG+S5NnmkOmgr4uzOXtRqJkYqKVRnzMCGGGXZ6eF7vzeGrTe3YWfLx1tdFCz7J388iT6ySVU6ae
Mj9l1qkavCp7ysw7Eg0U82UCiWTpIOThxecdz85KTxP4sczuWvEQGRfTfJYiBJzypzTDlRWvWMXR
LRSVEyr8Ui72urBzsHQN/TWN38N6F9t3CdWyRKvJ14bRpZse+vievKRyyVQgJtNZBKli55d7CIPQ
Nf8SdCuWJenfSxQ0vNDRgaNaI5fy234bG1UZ27lqnwWEVGMdE9Nh2iUQD1u6Njp+fmC+CymlQneY
uhPtS+OedaDUTn77xLKvMMHH+bbHP2E9lvApBTi2VN8TEsEllwH7JfQcsRXrqIBSJLRIDYD9CjJY
/nwgfo/KZ1PnN0E3QaqbaiBwXTCPf7CvZZ33Rq1O5DqZMqsUWbg+GQLsf9nUei3c4mx/Bp16UAUj
26wxYqQ2qwpj74LAME23EhLk2iO3msINrbBPk2Zu7JaDqFTdtLuFCf3vBQU9PrmsPc0Fqxjz/diI
oxoSVMM+ldjXuWGrWkfRZxnSijNQ2kpl00zGzS5IzsveXftYevOPupX2eo3oof6yqWPPMWImlPym
DwMd5iKfnzqNqT9VUU9bh/Z5Gs5LmQyeXQlUxRPDZYJTaUwFFurJRiZrRtFW1k/8uioooMw2i/wK
vXzlVJAcKQTxn9/u31zX/3q3v8EKYlRbLZt1+2ynG/xW3ClIvHFHGO1eDYne/n/+uG+7fkKfXRQI
flwGx73skRscWZHpZvXFkJ3qb1Gtv0GQF3UK1jFEYzBc331ls5Lp8iwN5cXJzd1EOTK7+0jY3bql
DEbjpHIy4GvoGWIN30YMdraTaE662BK3rOX1Dd81KU3kAgHYmt1dRwjbhgOo0LxC9vC4F2Ib/y0P
R6EY83eP8/+97v+QKlUgz+qoG+dfmQTNWp98UvIErGYmV+7ciUNMwErmOxW1XbMZ/ggz+mMoAmVN
rnAjt+MSJi6tA4QGGtMrK/HaYujDnvNQgGOUir6NRbVR+lsf2qS6Ib9GwdDA0Nk8ViOStlD8VGNK
+CrjRZ7TBzstjlE8AH3l92ZW/1wgkkVdlaMWGCVGd4hl0vg5b3wL0Wh2RncgqrepPITZ4KZAUckS
/2BXuwkPGo+pwvpVSwz6CfW6iGZ89qZcJqgqhgQSycuEb9g+Y+zpyT9WAuLSIyRtvZocGpqFQTen
4ZKytLO+pwZeBJIHU2Cs2bjT7fSnXj0NpvC6mk1J4rkqs/xkFLNbYwLEXZqjQ9aDBO84qiuT2oB+
Y41i2xJZyOvOutvQ1muZeytAEa/VCB8BZIhKOAl8PknpSi0BeLxhOVQxRihEZKQ0RJc8hJYzyOKT
fG7i8a5qPywN/If0ZaJSCtzgyx+21clV5y+lXYCLMcfEx1ipgblgFvEr5pukcPSFyCs++lbfcOqv
GzjTFHasJmYtJ3mIGCZgEMU6Kdm5zz+otzdaIkOq+SjBuGYPE55ev/M07ZpqKOr1YJeQbSvSlyoc
rs1C7Md7g5/I2FShWVZ9jBTSU11rJ01ETjOLU8VNNTzJIZDsnjTAOdrnxZFEjzzw7OBjUE+Ff0Rc
Sva9sW/lM2WhI1kE9h3v+Eod3jvu+pi9I8N8lPJ0LUjQ8h1VBfVM3WWwzSdwmdY4admHOl5475bN
taPW2mreP0ViPQT1BExNIFLh/uKb+QbZIz1rhXRczt+of2f7cbXxpOnkPsRvELHpeNb09+UPxcaX
1J+r95RHIu1Z7YtsI2HcGXqSmKb1CHKTIk3UwabaYMnbRgWJW6uxXpLqM2BtrP33JH6R5kM0HoV4
JIBm0Lj0dJqFOUMOGn8gG7JV035ASo3iUUQP8/woTY1H4PxWYvTKo3QXTeU9mIvKJ5eReYI7SsOQ
Fpc0k0YbOjW4HcbdUP3IKnwl9O912U/ASfjTjs24gvU2K0jQy4K9N/SXy4YEaAPhZfmOPfNlsvg2
qLWn/pRHjB3dsEqh6uom3cnZTo6jbR7br2YWPycsEbyOGNTI5/Guq5cAOnEqvKbMHaCiNnyWmwfi
PRj+LfJq+eUAQGrNp1wbP1zynEbyumLGIo4qiZ7DIdqE5QzghlyRbkJ8i6ALrgW3bmLUdhaAuQg+
TP1Ns+lvEQRRwzuU01cjm/uxcXrrTilyRxCx1lj9CUVRG3gSA4catRedhX05wiqj3yeltTHYBFTo
7qEvnZTqzWaeNinAq9RRgAn80qKwtCPrM7Ubz0SB0Jp0l8fM58CcoDs9z0aNgp8Ht8/2ItqHGQjx
9CUNW59r1+YE6nLFGdCnTh1Z4hCIakvaBPanJMaMS4s18E8w4pQvS2eS0WHYP+zUXxsYb1FnDQq7
htA2RidWdQrwREgbrq4Bja246sg4lPuOQqQkMxCMcLLaOwnNr/Rcl6+sX1Pq+hL8yZsc3EDl2kUb
RBhPfZ18zhyLkKYzkVfVzMyJAzE+AFRF+KJkELOBsbNSnhVv7j5SNIaqenRRFw0bY6QDtqfdHqwn
VEjPw8eoo8bNrORQ2LYTxM0eg/emRLiRNy9mG+7ScjwTl7V8IBwrMwe0v0DbWrkdTbGJVLiRtS/3
OwWOI+bxWojXaZFeITVQ2UBb9aws6FB0rlG/VBxnE1BSTLRs+zDqD3lFlJ2WP2TatGkTAqoMNCaV
72W68HpyS4m6zgSNQy9pPyHXv0XmpeL7qVv9jzFQsaERi60f6uxNMy/x3GPAZ9SyH/1BoCLKOK4C
18ypJVn0oMF4WYyBMsPp8ipjIH++1FN+iK2dLJ8UxL92g0ykOg/ch0NGLCIoohJ+wKCo+a0RFx/r
ZMsgzIOQcpjxdzbDyVLfdeMrwesECi/jmPRpdO6HeONnt5gItFraE/vmkiF56E3MHdWh0ZATcVON
GdbJ9K4eu2MrEkcMGWGECmhbCJGBG9rR5MmNcIYzl24nSz2kMYglDSGmugKUzpPGVSA4KHQ/DIHt
tIn01M/qpjBxYbEKlrbb92IF2LNtaVpVuPDtPn5TkPEU6L8L8ytGvTWkJlEX9MwJcuqhDX9k1sYn
a2V5ey212Q320/IUQDN6CrtxfYljsalb1RmIRkfWVqU6qvQvw/iySa4z5B8V2TN68z7jcwtItRgG
dK3y81jfgyVWD8GApOgqw4qwUSuUHJR46wdEWwnfSwnngYUuSoO+0YNb2hI33b1E4z1eZ/JoH8L5
yQjeueunoln3xptu3M/+Lef7JdePxkh/eg05Q//PCYheTp7kEV+Geh8aCGhopS1wZRorjesOoL6D
dkm4Ner4ywSLngSPWHff0KyRheFFHhj2QxVhQLWZjOKUDKg52QGq1iScpvHmBloXxi9jYMx7NJ6q
tErtn5X0UnQqN6vumeDbA7eFjnjCvlqq16TPln8egmFvmDAEsALmop6YS8/k4DWUp9C/k8xkJ0sv
FphIuJYhNeR2WXFpRvIwrI6WpzIH0CRoN7xBhFUVylPa2KuuZqkIXmoKOuapP07t/YSWT4ORi2GH
JO0xgoX2h97ttc6pOb8XUUOrKvsMaa8y1FttlAk2ttFSkQ8HXKDMj619M5SrJM75qKyzeTrkRIUG
cISldtPm64yUn9N/sLBOFwN/WbUOaExmWNYCigY0L6iuhP+ORJxxt48QDiOxYH6F7CL4mS8j0TvG
EZl4OpiSfD/F5T6lwkGf0OgxGAzVLWiuPcFGMaF5tr61aA7LmbQ1hYCm4KCmi9OKJ2Sibbe78N8O
sXLnc80kWORQLGpJTKLYXTo9B9OTjIxU9w81htORjPZg2jNYdI3sSNnyqRP2oK1GqJRyqSdFXm3d
xuip1U5pOq9NwZmo0+6oxPhGH/CV1+Mhj8eX3PpSmnxt8Wfn9rEeRoczPt4k/CY+HQspN2rSP82m
hIq/4/yNd0WQ7v3MevCJb+hXQW4fq1BdK3Hr5i0GkobsA16oigIoRqYmUgVPH480AjIEVEDRxW4q
G8LoSrcCo4myeaVyDouQouFOfdd8m3Dj9iks0QSq71H6nHMoqKI7oD/mQWjVHs8diVD0qawT6Qur
LEGLJF20RKANs9tIiuMFRrixILbz/lkUvqPrWEpyG64KgBwBsb5Ir2KYBh69N+z/dJRJu35O10OW
PFXcIKo04C9OADQkN+xJJVl8f9u+um92dXHOxNnytzFNsAwT7ND6l7ZERR5DdWu2DxFTSg1JFlJP
rbBUW4aP25S8k4nSKx3Qxd61tPBVyVpEX43/I8tprGyCTRxiaEeeGZfWnrxBd4RvZLJV5+otQLhc
T+VH3EYbSdVxptLw3upbI+QDZ50lcQKGl5L6XVfvxLwb0THpqIsZSQOJK0JCfhvK3HH0NEn20Tbu
NWApYuBO+t7AhKk+9zrAMSCw3CioiNEgE2KUj9PGnAvPIg9gHli5bOlZe9RVGR5ml9bCVcgYDRvk
EioiX0Pcpz66A4EdJAqcHutsz94ZhCWhBOg32udekBlp2RgnMIVY2kWgoS5ZK5h73A6ukNzRzQgA
gyQXG0fdCGilllAh+ns1Yvh08lJIMakC+yr/bJxEpWF43mlSfbU4gEYtR2hHx0//UYPQtbwrsrkl
upjMAE7T3r7Lzd7EStW4hjKDliTAqbKzClIqhGdaFZDzMgbgDDBcxbbQpyJ49r/amoUwnXiQ0S3X
KCu0zuObMPHG+73mqoPm9mrl5j1hZBBBubWytCFw2BtfLLx4KizS3En7gpQEZADslCPamfFQKGIf
WdKp6eKzPIuDLH76WuZIqQKpiUmqfxzH97D7rOl5mTTmo46IoEVHN1yj+WVeNwZni9UdZdIFMFl0
LSGO1aVreYE+fv0D03yIio3wRNs4J7j+gmQd+ZsIqXJl/hTjG1dYPLbYHunn074ihCvA02GKXpOH
8Sbk7K5Oh5uwZzK3CMYO49ALu8DtOqjLF+TJDcHB2snCOqbjAo7sn33WOxVB7LP5KvFXDYGXxf2l
M2n449w1HyDc2vwzLV5qpnTpy88R1PhfdO4iRb/jDrQr0qK5DnPARA0UfvbZWxmMe2Tt57YIPd+k
BUgh40BB8WmWcPkm+xDahG4IQdJ16Toq8T6uaxgs8cQbj46i3gSS5Wa+tOmQrJOQb2BLlTnz+FWE
gtCAIoAsSp1oKefDWpy0AKAjcY/donR5LKg65rYnPDH9mVmCFFUuwfgrr1kI5kOWXpPiJCnvPRNa
QPF131HlZo+7oLB2E5EIBfi9/kx3g7f0S3WfII02/lKbEd4mU2/4LECqyQGY0eTrjzPkVWKm6MAp
damrdaimhLvR8jZ/zZLkqgzG8kxNsMUTT2eXpZCN3LtFrSD40F2/guwSBExLX4GOBSBD7rsXxDoF
NY9NK6/SN+vZuBgn+xGrAdbqcukRmZcM2xeiX4HBMAAmCtyjS9f1zMfoquEm1D9H3WamoRHhNXio
d+2xIJXotSHuo0huqvZu8aXUpp2uPic8rxA9BAhfrPpHCEYw1q4PlrOoJai32s3pQbBSVdy/DYnc
OSmz+IKL+nEkjjUI3CQU67Hxz3NOup12rgG+x5MePTcjuaeD9tJmL3UPp5xtNZ0a47jwFH9aN2Q4
x7nhROz6wcg3o3m3CUEokUAseI890pvZ8juooeCXouaM7d9MRyxrnxprs89wodNRnoKgprLtongj
IIh8DvN+DB99Oip880a93drnOsoT1Mv8zMDvyOZ4m/LnBP28xfbUCqyK+ZfMpuCb5XFCVhF9CB7a
DOVKQldphBs8Qc8QtOZaMOoUQOhDc2uK55hcyxSayCqXiHIKBVQSSDveHsQPvD8gZKN+roOv1ryv
kDq0NBrw5amK11k8SvaXALhqn3ypYFt/nmiCrNMHqaK5mwNOEOjof/j+I8blmgiTBDjpuSigBPiY
ztPwUyM4tfa//gy4qv8VcgFJmuRqyZoNa/ndXTQwXKqVncALzfeButfkYo1mS6cJolFOCR9OopJu
wV7S2yiSBV+MG6cgYR9mzVZzHftrUYyozqbtgLlcRq6GgpdV/H2BWyxigCPz6c8v+XvR0/9C8raG
41Zw8wj1m2a6VJNSUcOGeqWWH2zTW7BX9AvqA3T/OayMb1zRigBbsCstov2SdJY5g00g8YXh7s+v
5tdP+051ABHrJp2FihDfwxkaMdf5KFAFg3WGzUmu7fu73q4OgGkLKMm/7SynSFybxCyuPWW8mskX
OMXymkaXA20n55fB+FuK6+8YGISF5KZZCmVR3xWGTa3KSaRZxpk69IGKk5g2BPuqpr+QCB/Wri1u
PQEafXszOHmIp20z5SG+/vnd+V61/euz+ufLWL5+/6BPkjwl+cZMjXMaPCBtL60vuX2XkOTU5U7x
ecQMfYUUrNG/CuKiUdOUabSOK0rLEVLh87P/pszFnf0bMJtqP4EwADM/ufb/fkl5KYom4zt0SbO3
Wf1Kw5Tp+tEk/KU41fLB8I8D526777BfaNde/bTMe7hbLiOR7e478C/lEzZ6SnewPzJyuG2OCq94
8zVGVq88kgbXsmxoGJLjW809bsC87ILyqGskxpjsw/RFoW69L8a9kD9KlUhXhw1Dk8i0XoiBsnWi
fEty9CD2vg72uqdkJkgOsX2h8A9xQLV4XvatthuHG0N2s2S+rNJFXbNK1TXMeytoR3ZxkuWqWxWY
GIh/9pbvoEKgPKEX64Guqq+0YPogvnwN3Eyva/EeuRLAcwcfvUmow8WCT2wdAfEz+lqvwxrHsCMA
atYx+inoxHvTf+tx32EiAE3FbTR/Suo2GdZVjkAFUJyrgEijjcL9RTALPR1kNxCVHPILOaBZ0Nzg
kCHAGfECvsPvAWWW4AumdTdmi1jZJrf8XZRQxLvhpfnqweC/N7xZoThzTVcDUXXTwIC37Q0vMUig
W4Pt8gZhw+f/DNYpRxJxGcKBaEy2QBj1/IinYPy5kAKDm1ETNa65/fsXEyQNkGpesy8b4i1Kt7Dq
SbABLUjbrQgWVUEDDc5MHh9r9chVbpJOY+JdjD5GdYXzNu28xlr7+soETeDmxaEAJvVTHOkFrMNV
PCwGv2TaKfW+trf0w9SRCzhLSUzuGhaPJ+fsFp8r+WCztnR/DpMXS2T5uLx6nyDxwpvtLUSfHrpx
vw/yvdTuyDlLyjUazJCpG/OdQefQ0uhok7CVO/0TQCGBFD57ItkAK2sAAVwzc+RwNeQFlWsIzXFy
UV4REjgx3+kuTZGivB9Y9rVNrR/aaGdqG2XeBc0uZ2OztlSLISwbI/qTkf2SgO2p/JO8tYg2SvaV
Ndg/irGiv0ftFukIp/Y+2lblICHU1j0ikiTdIbvRkq5x9wMblZLSkewsHGe7BaLSWW5PxquK5g2T
BdZPzJSYSkEQcPLjULbwsDl5RX7rCq6j+NHoXPjU3ayyi4jXANP1oTMBmdeY//3HBKtbQEKhQ1fB
4/yFMQOXSGXgIF7LnzFxq3BLics/bTrbAkqWjyLy4Ppbnl+S2ZO1ATbercQztj8U1+boFszVE0J0
5tgV3TLc3TjiUhqiW4dAejYuBH9NiXTLlWI3153B2luYINGmYm90sW1SKrrAVtMmCD3eN9UkZp5A
gBWDLbY9AbVvev68wZ6ny3fF/GiHJ00Cqd4U2Rp/I3q9IESWsQkENZq0NzlMPlnlsEqQwNnbRwWR
NBrwE7uKkh6K/sBcE7JOIcwZt4v0qNgN5l4K9kJiTObsd8fZy223LtZ8ShSX+9G2vTNfw2w94Awm
5X5tOqMJOo0+1yXs3P7CLslkD5hN0hVhP9qRROtXADMCxUIKCqx1/EFpIQsDZBfuwe6IXl0VzK2r
+UPaD+1lRjr3zqvjC8TfQpbJaLmJtM7fU92RCLaUVlOFenlVfM708LEWMaGjIlo1+LdecsKiipt1
9S/Rp0rV+tv0STCT0brdk6RvrGarT2vjybJ2Pvr6ODrxKcn2NkFLru9UZgIHn4nEgr8xXoNpQzZm
0SFZ3Ecdh9cZMd0gPsxKYmq+8+ejj1gFT781P6gG+e6XFNlK1wP/WeeoOU5oEDr3bRzW61ja4pvu
DFfTXX2JP6E7Qd+q2SUAXlUmGCjEOwK5j9oi5zqEOBH7n1CPf7lyF478PwPJP+63b9qLNhmULrN6
60xCaQafkoEfeL36Y6IPzTeQJN5aeJw8xuiPH6Ii0ixW/6Ka+O1QxDDJOLmEFuDo/Pcd29t6rZdK
wrWflY9Jv8jgCI2KuBWbK3FG25IxTarPBUKODBEBPQUzrcY2zsomffChq6q6c6Tw1kJDNT0CHzyH
f36bfmM2W6K0/u8lfpMaqHGLGDXwjXPguxbKc6v5udAp3LC60W77JYqDb3o1Xwok6LJ1X0AbKzBl
2YqJD4yTSyOkAeA+B4+gqy1aWrekixl+GQSFqcPfWpL1Zar9/rFS5Ue+NjrQJebi32+pquN+Qe9a
XLCekywZVruIcjc+3/GEbzobd2D1CAgGG/bAYb8Ke68cPCO9b0khNN9L9TNC2ZY8hdGGjCiF9sHw
ZEh7BLcVZOTktaeu8qCHwbKjhDRar4ZjNdeSeaitAzEuVbk1pmNR0AzshtEeIEBlAIlRqW3//Mn8
xs3EJ4OJCX0Ek6ulfbMR9aFlE1hC4EHpwCiSd4ASEfobY8CFJU0h3wIxL9KYlfKXafVXjsP39xhH
HH2/RIha9FL++z2uh9hss7Ezzijwm6HaQklOwS1CXraM8i30bAlIG9AgM9ACvTg2BNxeooidUZtP
pnpjxC4jQnag4i3udViPobI2C0eoIp8mOl5DhC9xHAzmQJJYe0xQ5KqEb8xqdRAEei5jb8NVMeTl
jp4dSUVbsNTIjDlWGChn8g2S6l4YD5YuuRWi4opRMaYeOTJexvQJWQ+HEjqBEX9MeYLjRK2uDM8+
Ssca6pq8ogUQpGoHJf1gMmX1sr/JqlPbMEEuyONEbXzKF72CjzaQZFSCxj+FEi3uBr3eVDE77Uze
jpqVrtWTmdmeQmG/IpvYLeqAsk6wjTOv6NB9xnyxaHZJoBNgUSMdplNFzQaSJdRDUo+O3NIjj5Th
r1O+snxH/vtJUs5gsuMQnvHN4VjYQS0FPjgWVgI4RDnbh4AbaEnrS9PscaDAzP/la/uboA7iuDGH
qhaNF7j/vh16xpQpkt6SJlxCSkt99IIQeDMzMFjtdexAyNBxj4j6K7C6RQYuzqY1rlByr1CHWm1z
X9eM3MJCBVu/Nb54acP+opLLIynqsQQWunXUOIaT4hi6fvDVhJkKKUd7MlGEqPJtbKutCmfKRy5B
ywuNHwkQMlTyLhfP4EU03cKMnBf5ViqRkguaSkmJBj277skAyrGv59ml754H5CHs03JYsrOiSenG
ftvMlzl80PBQY9tB8MBdLxEdxB6lsF+acCh9B9+my79E1oWA4SPdWsq/ajE/WVW5DtJ2I+8WsUCx
kP7YmQ2qzYu6phSo3oMH4XqqbP+RlOCEOVoAgRcTUHy3qPCJTV3+NxGpy/o8GUAhi20sn9HhcZnx
HfKbx6qH6kyufkRSIsREbKR3g5GTJ20QU6rssiA/BL2xXnbuofEP0TRuq1ze0m5RsjrpmHP+8pWQ
f3No85XQFEMziW/8T4xaMtqxPGJuOQOv8ZrTEWVutDMg2dT62Q4qT9FycDfyGZAOYNHXTG/0P4bi
vmMCB8otcEdRyLWOjU+fiJyiJVMRHGNjWrMnUCigPR58oHyv1LEHSo+TeTBKAlHvWpMoBBkqkGrG
CIiGBAKNyUjbCwPXvYdwYlEWqiHraG6du9hTIKBPln+ruxENDp1T9m4h/QPzuZiI8yTaZvnfALY9
m5mXzJBFB4T0I4aDjogHUaCkkhzI3pvSq8CxpOS3HDK6t5zERDbTF1zirScxllUknEgG+lvP1F5j
nQkWEedEqH48vvN8du1pgLpbTh0GFDk2nTbaV5T/1d077nwvWZCBaF75AM8Re3n/l5y/32gQdZ0+
dRVsgFQnY/n//wFZRGOVoV4qgMBNPp6vtPGgjQiPwJ8Iv+JzD/3lW7KcC9/OKl3HSUk+l6zI5i/V
4D9+YBcB5+s5birUo5HkahhOBg9jII1ZCBRJ5tn0g9sS4mLCL5KD/pcf/5uj8l8//hseYqhNN87y
/8JpXGFztyc8Y/QdYBmylFczSyuC4z//ULLr/vNLLzUUuhCCwG7ZtL6BeGETS3zbI2pCWPOOi/DU
pTaHryhmacUpHfs+/Eqvfk1v/Cq6iV3r0N6F+O2aPLDGa7fpOXwdj+0xeiiesw/tMhLyizjJ0d7Z
xDJzJX6WoB6v6U4nbd13Dbdx/f+h7LyaFMeyLvqLFCFvXkEGLyAd5IsirQxCFiHz67+leviiis5I
YqZjemKqqxpS5t57ztl77UXqm1vTJnjzOfk8L+RpvKSu3zRPtEPEdBNR9zWrEtF8mNn5PoMMROTF
pH81mC5x6rhOq88+A+JNABNjMqcl05HV8HDeE443RI7KKwi1Q2VtnEXmTFQehQ6dx6xoFgC6InGT
x4RNOSGEPL53uKtOqwRVPbgMWs+1K8q7qsQa6XW8s8asgMbHlJh1/DMgWS50KJEkGw0JifWMTdol
k1C4S6jV85fyhQRsSPM2cOOpaDdz5PXL3FeXlyl5lvwq8pG94IKohInTLxOPoeGsXmiTfkH/21P8
MReW0uxg+OfndkGWqyM6MtKND/U5Qb7zeZ5xiFwSPOanbr3mPhA/aRtutdI9zVW31ZY/0tqJnb6B
/Q4f1Y+WWs/uZifwl9LkMs85xuFZnnbuxTY9hERzH+ajg5/JudjQfCYxTBfNtQ7Cx3kfTRP7FWXL
JJ7Vm3ipLcdg15fEVexmk7lneiYsRl7iSzOSgpcEF6+Geb1u1pUf+dcZSVpH1iRpVn8xps+AiU4E
VrlNNlP961RwrKmD6WxycogvmGzj+ZYm1PQ6DecwBPlLZ0o+/n/UVLY0cpXIGQVHyPjlMgGHxVMI
iNrPF8byOj/PMpdJqC2sw8cRCrQmryH8pNgMC6ixUKhsBivMLXI6QcOkB7GWTcEkMv9DYWFxdCfY
0a5mZy/Yapvr0tiU68DT+RCWQrubfmzfGZw50Arm6QNtML73I4Qsn2nWepjhTD5NT90I9SXA6Zzz
zVFErqpn08c6/Kwfgg8SChxmiKvTNtooOyyg8sM46QJKit8YrCJXJ32gS6eEk+T98h7M6RTY8ZzS
wOFw+VQ/4S0OZ7h7bLhJ69jVJqpXwXIi38LDveSac2EDZXaePGrudZ654rRfDG42V6eDvXz2kZID
vHaIQtrEDkMfz5wbGzLPHNFmiD/PvXKClRMhaudVkOqp7Y8gMaIXVI0YmmPAXlPTh8rMzjBkTne2
o+tbwA0FVhJP6g9rz8G4B0P81RyzZeTKW1iDH+m3she39IAc0W1caafsmkOCqgR5w8TcFjP1sT+5
El8DqcKMkwQE5TfzoT1Im+wlITOSgw8yFRYhlItMvt8Siwm5jY95MJZlPRPOQJ0IfNt1aL50PAnx
zDSfzuqnHNMmMbw4WamhU9cOgpmrgSPG7j/ODBTPtmxbcwpZwj1x865qnKUGsnZH171Y58T9LEFj
Bw9PNwwlySiSinjNjGuNhI+pIbiccFZBb9AJfvGE66rU5/qwktut2j+T48hGyJ4zOffPZ8WhXUUL
Ltmhy2pO0/BQIgMOkap64bHejlkAW3T1UKIPCsDxaEF8ABsMop0ydgHIMdZqd7BSmZpLx9+Xffm/
Wx1nIM0AzgiwGYrhTYEVt1l4VpA5+az6BbXcxet3gfkn3RWGly+tChenC82oZNryQ8i+3m+1eoXP
BpZ1YEecAF9+/0o/TCj4SrhUYLtITATUm+2P488ga5l52rRYcJqONkU1eFIurivkcRfC+FIiRC+p
J7Lxg7Ic2fQMbAyy/gYevpBnUBxHl8q9kCh97NP8eyxgxCURpqWyS44nkX/PIWc5MFLFKi6+2vmc
IKtkFV7QGOzPEYnpDiaUS+tG+pp6Pog95m79KNVm3uiSP6yeD/2wjxBgFJsA7bhJgzQp0f/U27x+
q7j0yihTw79K3SilB/O8yjhuSgVyKbh2ZgGrKT9eEY8GIrw7Y4njWe1eVP2j7l9CCHtm9Kbrs3xw
L8MiYd0x7XOzNU9rjvOoO1hm/ITxG/ReVErhom4gFjyO4pMhXgrNnYbBWMvdXChOEIhRFCymo+3y
3wtlXdS+PkHI9FWq9mxRppWLdmaCB9uMef8Ys/7+yNz7vJuH+GxdQg23bO03Xe1o1D9XD5oR3C2K
EMG+a2H9M6q7/fnopFkWrw0g2Vv6ZDAIOaESpegjKe6kFXDueJjlmVcBxidthUnDCvyY7JoIcsPj
9bINmnkNsRyTcrtqELi3NoEQxTBLABWeZiU45EkazSJ5eWVtB7m5vXQLTbFNZS3UdzqBP/iniI9V
GC4TuaXJxu2wtlUV4DQptS4nKFwuF2QGMKOpY2i4k5BCLsXcROCKvyVza91ugI9GTtQgdGSM4oS5
XaPMBrqPHMR0DHLzLo5wdk2wJix6JEEwAob4p3vo4M7CPmfFo1Wku3AkRVQMlotxu6FAlJ0Is2Xk
Dsz6V0E5U6018p0mcWiKnjM/rtbkl3L71sP1NQsRWgeQ8BAmuahxRVJzNVsv6B57ucPZ0kJbjW9X
nekEFxLiwXmtWzTKrEGgVd952P54gm7uPkkNY0MB2zSpOzfr0+VCaRiXTewj2CH3+qMRD9fT05gS
bZTrRoA7yqJIn644aucd6xhIPCxF5+eI6EIUfch+cwHY8vZCSlRzkSEATCX5YDYvUXs8wwgNWBaC
6M5C/2chv/3W2OawEasmbOFban18DhQzP7exL3v58ziDl0G+TBqdZjmb+4iqlUIPOgcaQIZkHLwp
UMFNRejlXTNGujTpDHw3E+LWQU99lgnFD70pHJfak8rx8wD1GUYiucsES+WxfwUMiIjSP73//q7/
0EiidNd5bg2axewTN23XPGg7Pc2MwpcOJafGE4s/8I9JsiC+sgPndOd2Sz+s+nSPUGMAjZaYT9/c
7iHW4M4o5NkUEnnNnpWt+3BuKU+XC1PAuR7sCQMKLguts8+J26MfJb0QtMc94Pj4Mbf3j5qUPrNF
bSbebtSaOcRhlA+Rb5Doiq+gRx+boT8jAprSkEaaIYAtg9jgFuki50XM4rPdn++UiT8gIWkEc0zQ
RJ4hkg5uWsHCua6LEJWiH+mzjCywXvSsBGXq6qwtW2ndydIEU2jvoWe7FmSFBMqiJzCloUx38nID
TIH+D4NYiak6mh7OlPXwFESfpvySx0/nrN90dJhkZXXlCTvh1Awfi3hxOYFPktI7E4cftg2D+0mW
nQLeTtVu+gqF0KQx0MLCRxuJhFqd40MSUdJrjNbd35/anx4iGhcyXkOeItO6uWx6EeitaPFRjeyd
cRAyj7sAk6AF+PvnyP/tHXB/LIX3QtJJdBBvzigXqxRirVBCv7A71Qn3zWmONccYViY+RgYN7yQP
yYh0wdTQZkNFZuIgKSelsOy7O57jnzoKholRd8Q9cFy6zZdI+gHETK5At1A+hcAPVNQSTP2D76Bf
tILfa05jVVMJIL32P0MmiLsCNakA1IObcLtGREmT1G2Tl3A1aD5OW2JCHCZbMpwAtA3dnYtujQ/K
zbsJUs4wRNqKoine0vvI7Fb7vu3VTfQIqaDdoHX2y131gMagWfdPwJIWidvsrBdkAGCNEf0RAoK4
Ar0rJeMZw3c2IS8LZf5gh+3cMCbFCwBfHYn/JnsHPILyInlvj8jVjwKiRHRfr+0Hi17xXD1nz8IO
gfXlrV1lm8sb0m7l+/J2fTt/En33XC2kp3SH6QZ3A52q+kU7AmpAxHoMeltSOL1rn9rnAC34KG0J
VurR+7UT7RO4+BjphQtWmTTGpBIQLKH6GyFm6l75PL/L+3tCoB9IF6T4IgCiZY8Xl1yFf4+NJgQz
64QSEY/gCK2u9+fX81pcp1RSnFN8Sn5tD4x8f/osV7p73lbeFQJw7g9f7dxcwlPAdMdP8vsb9dNT
DJdRlSXdZOnl7fr3W5Xd6RwEVs+rm0Zez5h5hMqKREYXbykn9IJvih8847MjVuH7erY/9c7t08WS
y4FToj0n/rlsf3UjseGErdrnjc8RWmc8+0Lqd3IQoZzR0nnNX87f5h7ZRL7k9hkIkBfIPGGFlARa
ap585QDlqtQdiQd5TE6c8mJHzxK5DMF7Qzp1MYmQp3gy7CJ8W47uBhs2UqpUQk4I2vn9Yv6wDHL4
4AAyvieSId3spWYbJsSqxsHGkG10Mmxf52hpFneOuD/oEcczzv9/zO2sqSmrUyldkmBTmPMilyaZ
Xe8qXsthqWarsDiGIL4t9PVTC5b0JKlWqjYrzvfi99TxJHJ74wg9YHIpc1qkGLp5cgZNk5OyxBPe
gep4DpN5iFUaq8dT+y3jw2qKjTQstWB+4inWV0OwzDQw6G+p8mR1+HfWZrGTLd8EFFG+9PXiqvhG
v07KlTQcruVKtWZttDJRnDWvbXYAmpbx6wLWrGVl+AH+LGl+OXmJ4fx+E//cpd9+rpsTWJCrkXYW
GmuDmPdivFatF56fMV4DxFj21qw6vSBar0L7IgNXeS05KA/7O19hXAp++Qr6TYWZK0MXGwUPUmge
LufpACP/9SQ905jhh26LdR3gFXUbQbqzGhj/Veeq436CY5MFCpbGeKb462XEyBA3RXtSxvDbFpQW
sV2CCxcX5Rh5IWd9SmsUgwZkemtwzRMheitllJ5PQ3pnjSsIdqVMOfkEHUj/ad7O2hA2LWJmF5+o
hlWB/ukV7ZCrma5UedWwatt5h4aHArPD3fZyvbyryROFYyhu9fIRJZUsjw0xJol0yIo9IPHqGwGN
JXrIxQj7ixVsy/RqptETPSQp8RjW43elZILzWSWOCT6s32cXn3pJipd1t7JQ3WSz3+/YD2ctUldk
U1PGJYyF7Oa6hV2hFLB6fdmwg+cE1y+bClngKSl9d+7RD+EQoHJVClxJYeb7n1Fz08XhoGXBxedl
aCmhyV8b5S1BaGJu+GYwxwQWiPiC3kAki07Kr//+w/5Uo1icLCmv4Sezpd08nnLSqEkhsABd8TXw
YuRrcJSiNbGiBYTKh0t7p7r74QBisW8qtCMsY+R//nt1G0uKMxMrth+GO0QKabBsyDyFXRhj7uMd
vbMCqD+s4xZnf94BUUPSfNsAacmYvFwiTfTbzmHo2ePrY17B2LZ3aqSTY9uTs79guuhsk2aj5qsy
XxXZTMlmkun2qg0QLjFd/NWhtCT3OHo7XSf09QvMnzhnJxSUcIECRKVsYiSkIhG0XDD6F3yGMPG6
BT2dyxVYw/Ryr3f106X8+0cb//lfL3iiSkKbGZXon9MFthbZN4UvesN99Aq8NbxXTwE94993s5L9
dSmlW0SvgSTKbHE9+MISkYb8Tfeo3DO4QtaEO0lZpgqaSpu3xtJGeSpNm+gQfxn75EFbXR+vV2ZE
iOCetWAUICVMADSM0atubrnVXH0Wn5i25F86kDWRi25fBUB8EAUmkdt4mX/2Koeb5J297iVcgJ5f
yAsEnDtGK4xrTIdCjoEGdoISLSA+1y06hXo8sJJAJeEFwoX0gvWtWgKjf8oX5gOiTOzX676ys714
UDZk5hrSFBLEdwBVclKOmc3lVHwmggNL1kv2iKcNRD+TankpCtiPcUtOc91RzgtLeFDKrVjPEkLI
0D+1jjB4/QNqn7nwOrzFR+O5g17FXBrD4L771kaSGBIDu2/d9OShdMUWjiEnJxHxQzskpOxcJxdS
INDyfIs7cIPVKvvi5IzBrT105IYz710zd6NLd1TfhWQSPEXJxHq/+sqBhJRKntSgRLbS3HxSe+f8
Fs8wxpcTwRWW0laYBetwOc67poF7Xdbr9EFnhsRA6oNOCIAsedbOACMGwVSZd8f66kYwSdaBiyo2
xKz8AVC+e7amVACIgZFjmMis9mwsLe0G5NN2V04h8g1YwpN5wdg5OW0grihCNynbryj+xKL2+yL2
Z+D725N5s4iZvVmcCoHyrXGIxbJ5Dm1CDKYwDm3RUWzFJo7khTmtA7NsQhCJTdlitwzLJJsNcIp+
Y6m5vQPJk98Li8weJ2exAxlsgp1uyj2f4sJltrcij2WiTl7AstuNK7qqW7qMmW0kuvw9c3KXmLQp
MiZ+pdrItuJkjrrK3QsNy99/5h/KZ7hSGjgbymd6Lbfeka41SxRwF1r8RYJn9KWqH3POx3n0eW1f
r6ltjiobpNRlQ9BL/R3ET2q4Udlcwgzy7aBOdVj9pU5L7d4G+ue0+O/tGJFX4phaxrpLqvi/C1N7
baRc0/vcv4qXUfehfioXcs+jKF9VJWkwIEBDkLqaoT5BOnZMes4s3Di6RKdliCI0hAVLvYPj/Kqa
LlFNdnFl9tfGqEu6Waboa3x7KzgcZ7ki9SDhNKr3j6ry3NHjamkXtOrdnXp8hP7zMxnsWTIwLwRa
N/tWrBuBIoBv8ONhKssup5sZHoZoGh4ve84FfXSn/vjxIiKB5d6OdPb/hINZQmDU+lXNfYKKYri+
2qPe/QmKVizbSncnw6lkTza9iyNiNRXmAwQBHnkrmRKzkPYeOt02mVXXuQ4gcJgFnZN4WTiD9Qm8
8NSvQtkRGsAod440iF1+uFIYZyWR3RZop3bTQKogB6UEThc+5kPAWDgFCU/D62hJIxHS9HSG4w0s
CUwOdiHbqWxnmK6fRUzeiIXeLqwm4A3o5TfETpE7iIpk2nwbISaHSTMAKnEwSJBfgidEN2zxGxwJ
CsUmc0roS5kX8Fh0dlJjFHTwO3C2rTGPBJP+ud3gG6HFz36FwwF/ZQ8IiV0GSyStYFzMn3T7sKTg
p8mO8FagguDHqT7JxyURcG9+ge1O8eAPcNPHvaLZNbthdVliUdHZpuRRZqqos/ZLQIuOiwYuSeCq
7AF+6tEAcFV613yPfsIlKZ+vrrhWgfNNNHgTzNHJ38FeTCA7OgKcKQJtL1RY43w9Bk3zUizP83qu
zzRvcOAWiG72fdpqb4J3drun2M8cyMirCHbvktYKP8swKfH+QgGYWJxTYmKOR2U9IW1aRV9rBA6T
eeXHK1Lc0nQ2wEP/7OelG9GkCB+D4/lJmoWO2bkJBgq+MchC3sB+JuuOAbwtR6c6RVB7MewzcYol
HEwX9oCSOUg/cWGhYBDUiS5j+5ka/TSHAoA3mw4aDCP0odiKro7x2n9YT7U8AdHH3kCPPoQGRYuN
WWlicxkSXzzCm+EiNEDUaejMlZ382bML4ck2VogaLy8WxnNaKsIMCm18WqLey5GEYmvnD5HpMU03
2mv2Poo4SlS5xPLY4Jn5k9JeWuQr87HAGZTAKMeoOyk/sud+a/CH34PH/qP/YP75MPC8gMt/gjru
yTbdnJXoN0d9RUbNY7yqZuIhq1zKGfwL5WMBbWJP7inF0LQ9mA/WG9+/x6OJcP8KUNJLRnQ23+Uh
ju3iCSEr0Idl86AcaWFoW+kJdb/+IhzFF/O93po0tjhxnKYFPqoX6bNqJ0CmU7Q2ZDF+a5+wiJH0
gCVBkTP6J19Qge6SZUH8Hu6UZboTPtnGifwO6snpXdrqvDPiZPhsQXSJGIDtsvSUC1hhwqGIV5vk
Pjbc45XjP4+dypxkTPZoJ8IxVGd8MfLXOFCVE3CGWDeYqdfjnxMExHRQQ6gRPdWAaYpidaK+n0CP
IDp6omFLKFVpkhGDJWIq+dCOPjEhW4ktHFnrOamyBBnIrkRaeWNbCFXvh+aHz/1e3MuLfiHug70F
iXwR7PC9vCJwYoU4v7QkRV8+gq9+PygEiU3LZAxvq0c7N1oKjPIYYyfp6AYKlhLJoewIfCe0w5eS
SRiHcZuvGjGfxvSN8gl+Ozjspw65l7BCq81wCI4Hlhz0ioBP6Onz/VCNZ+Oc3HpUHjsi4cNJ+JJ+
xVikH/qZvv99g/+hd0H//a919OZQE8ltW5/P1KFj2Y5/iNMIAOoP46DM0nfzEaKbMcwTnW3TPd3b
7v5bNWnjpMEwUDUAZfvTafyrtFDEDJvsiaoJqnwGxTtA5duv5Ut05+T2Q8tSI1PFQDWPXkGmV/Hv
USEK2vrCiOzsh/nztcEQPzxFgG5kPMRxvZY01BN7Qn9R5qrlndLwpwtMFxcvp0QkgyWJN4W+cAma
iNz002Z0LCf1uq0xI+scHE+PKJNLaWtKX2bolSzrqDZSHWYEzsl7QcDKf8s4FKP4BujXItpQbt22
Mv34sj8pF196qDCO6JBGHPED156K+XZa9gtd+Mxph+Q2/0BPlorkdIWHG687TeUv1sL8IFezEws9
gFd13ucYyICz435c1tm8A8gNQHvC4CK9OjEyNYAqDZbDO3fyh5b4+GMgYFd05jnc0X/vpJlfh+5i
CNnYQhwA/2RLGQ5MySh9QaofTsvgOhPHNMHrYw77Ga3vxQtk+zo45kHjdA0eRJkzJTfH6pLcM6CG
M0LErsGd9g7agf8eULit+DRMTR2HIDfPHCWJlIlDlZOK7qa4qpDqYgSr8ZEF7b6WG2o78hfDZiLo
n6rwfOVanfrQuRYB3cPSli9vA4MqOTpkEBseew2s/letIYiMsTZE7EQHEWOiYfqFBgxGJ8hyjRtZ
xWQonigD86MWXB0Vk5dEvRUCpQYOqQgZKxMcLO01JVC57Zl2Kzhh6T4PJtbTFFFd0ft9y6EoPIP2
fqxMr2uXHautcZnW2Eoy8zssHStZdvhso4WFbBWtfSfbKjL9fFJpg6twsjJiMCJsuTDPWSK/8n6l
5Ct0pWhMW44KcfKZxn7QEWlMs0knUUSKRgCn6Q7WBkkxjUNosOgfeGancry1YBR9XWF/mfnJlRET
IAcyL4eCzWuo3hHiTxmiTLtWGiO6J9dq2eto8Mbsu/TlSixzIiwFg/zQDj/UcpB2126b05gUAroE
Nd5zwzX0LwVBc/UiUT53jA0yBv5kmsJOQ1RZILU+1v0BuEmET/2CsSlh5Vebg1hhF44xu5CI0CtE
jSaAQvDqwVRuT28ZBXM7UeFYmhz1TubOGrCC9g+RSCrKNjHP2HBdbpKdqYcQ70L5aJWrVlwFuC9O
HHJO1NlltzR1hlVEWaaKbxWkFj0IMg+7+lRwAkibJ03jHJLsAwLkitODhCOzaMgDWKXWA9maVkjH
osehULxfLs8VjCsdQYWqZlOLUY3QvoGkttLliOsfHn/fXe69A+MG8NcCP/RCGOYDyjVYk2bxpMdO
HXGnF3Wy+/2Dflrd/n7Zxi/y1wcZzLSbU6JeEHPgq5zCrbFBzdrxnXJJUsbV+qZAGwtiqg7aqVQd
N92w4dyobXLVeavPn4KFeVr/PBXPERTXrj6Od3t8DcA+Yb3jrE7KYog4IXzIr/6gdas8JoYBOpZC
3FNeMhtQJ/Kot7Soj0m5Rj3v6MU+lhVnQMCdl5V7kk4bSRsDUQGLdHsLDtabXPgdfoTG2tfxh8Sp
MFKJoWjgYpnAmfJPsco8M+KkybHf6nlXaHenDHTyQy5xZc7KNDYgmGBKjmzcsJV+FMYEWd0/Xb+l
ZNMG3hXXfU57No42Bh01lcNxrTtCvD13hDZ4Geceq5slVDlD7xMREZ4d8CYJ7tw2dXUTKAIdgKxZ
WiZ4y5GGdEn4mYEAqOdpTnuzgpOrYxq5qnjIwLlKnw2Baq35WVePvUrIqIGtjU5UFH3WaeKmZvYk
RF8xDDygp1PisTZhGcwqq3GBvMgUOhay3IuIpSPCzIMI8HANvwi9pNwiZcQrOtiKggxxDqBQlLsI
KBoGFR20ukiiFrKQlj9kQzQVIgol6eGMueP35/OHF+Hvx0a5eT7rLuiGKJEufkEaMa2cdte0Hq/r
la3q90+Sf/4ok5JepeFu/ZHv/PUqWEWXJ0of5r6g7ktrFciuXOwpXWhPUgRDqeTFj94v/Qzlb8ss
mwjaYmR6K+0eDTOBexbctEnLanxBMcFMxJW4fL9/yR8GkkwBCStUNbAuOrajf9/XqxAXkEqCzD+J
r9kIquVhq5B6dSzSqYrxOiRlWQcuRlVJkiukRDSixAgPdgypTmDCRazLHUWR8UPzRVOQioymD4Yy
t5F4xUB0gdpcRJ927NJc654UTyQvXBG5FEGCmFgVyTMTcZZ+82g2nJU/snW4GdEku9xRVoI1qYG2
+kTS6/PTI2HE8wsMHhKsTy4BmZhcUeOi9Iveraf8iT1CLHBHURLOirWyrbfgdOOPnoUeEhAMbWJk
JwmWN3RDVAnFFK0vqKGtZtNo8xRb3RXrakORdefO/Fcvg7VIHMMjx3tD3+/fO8Omo5U0qE6bPF1k
lmeRjMwrV5wAgb4q2qNIr+/u6v3TI8vwEMG1qssEIN70csI0rc5VyOpdn8FGYMEUHfyPNQCFoPB+
//n+O3bT+A/rOlIYPuiP1vqvt6Md2sjsa6YZ2M40ai8lXJ+iDUg9Nv2L//tn/fgqIvexGPSNDqI/
U6O/Poy4P5F+cQ+oAL9155enmdi8K/FbRqV5gXLSQ11gIgnHkgbSPK5mZrjvP0BPsGBL0dyS5mOR
MqtpVCFMeEeQek9i8tPlQJBMRUCBZCHi/PduJ0ksG5V2Fv2MNoxIvss6GeyWM5tYrnO87r9fEBSh
/Ptutk9CU0UeLZA7Y1jBv58Xq0qtJ3pzGSu+ZN4sixWmBAoichfzNekeFm2Hj8YjTtCV05m+SOb1
TFxIkM5aN5gbTm7BdvWS7NFaXkEHE4eOi6CYc3RJ3PpJei9a28FcwcSg+lYfugVhnfb1AaQcD1dI
k2AvPwhe7HEigqqCdvE7eMejh2WVBkpEx2adkglo2tVrDY9CHJfIJHA+aDg8iDOq/kKYqepTy+tv
IQfG0PTZ7+t+VgCBcGiPkHGBCxG31Ke4SD9hnVzkKWZWUh/I5PLhW1z5DSZ3lO6AoNokzkW7HkU0
Ha17V/qPVu/mSlMdUSSN7zIbwc2OI2qpeEl6vfKbBbg6sHoTkNaKLc1SN14IE8XO7HZderl3ciC6
0ekDqmNzVpgTKOPxjq9PDtROp+P3S7h5MFXh+EndzC29apZ7MeTeyXgnmIthOdwmfvSAdIPfPfqf
LjMuvPvB8GoOK9wDwzGBaznVnMIxsGXFnjE9M2ODrGoXTjftbSjGS23aHLK3wjsx8aAh5fbL9DX0
0x1jxz2Fhh2CzGdVmLUvwd7cKPPTSzYN7c9q8jD+88i5oH4i13b6TZuVxBB58i1PjhyTZqQXQZq7
2s1D5JAnbgdO7qdOMRV3uhPNs3kwzelax7iG21m0lubKo2WTQnJn5ZHl/zz7TCqw7iu6gQxRvx1s
KmnP/QtKbdMDbmPu1uOiMZovAEGIQfE51DEcoCxBPL7Dk0peJhAQ7TVXvhSldYBXszNgpClWFjjX
gfbWHSXrfxdhlntdEjnVQllDGf3vq6k2qiqUTZpuO2l09XoSA5yhxGKPpF/4/n0h+IOC+PfpJERd
VcaoYlknfeVm/z+raVxJphFvD2CBSMmZFI+BOOtI42NDzXEywRLwTqivwJVvYjJHJsha0PdCzn6N
dnTe0Pz+/pV+EEmgAddp0yBq09CF33wlvTmpF+FEXJt1epLbwJbjhSTYgrqOYyfBn47FS8WPGeNd
YsR4ru70icbLe3tF0IaOIi1s2IAl/r38RRiUbVGE6dYyFWAEDPv7rwoudy++3flB9Z/u9F8fpdz8
pIlptFkpBY1PcX9i7AOSPJj2CKYvnulln+q4lGkf2gt50YfObx45B35oD+dN/6Yfz6+dD4pw0rwJ
nyIE+F371n4LEEr7F0FYnxA+xP1sDB70BgIKL0jMbKi0pMRVNlT1BoTzsIneup14kJ7beJK+BR9Y
MQ/qQ/Z23RWv7bt0FBFSdsfyPX8Zjud37QhzgixIM5yU7+eX8Hn46PzTS/Pe+tU+e0vopeuPw754
kY/dOy15zIbXd1S9Xyz61bt8JA3+BUf3Y79V+W+/bce/DiQ+vQ4b/trJD71fvHQ7vtZzfUieEZJu
1Yd2O+zUh/GvdBlSjc+tp3ZLmtVz/8E8Ar/ec3OAMX75hpbObmAUS5MfNJ/HpXc90icFEvR6zVDz
TM8MjRo3yMBb4/RYp/qMd8qKwWb97yc3tPAmXiyEvjpyv5u9fGgqKbNytWSjeSrbN8NgliShWyge
MqBGJ+HJtO6U9z9s56P8XlX4RJM9/VYwLl5aQ7mek94XFOPNyI/EdJmZuj/TMyyFYyTPh2iWZHdk
1LLyn1fln0/983z/dayS9LK+Mquu/QFXLuT6USQzv6bu9dCyXFHF4bdoHrvUJgwI379IgEkz1StH
PlSLcjxaUxE57b1RufrfHgTieYk9F4kj/3ObSxfrJ7gD5rnzidRM8d0O/BfhxhHyLGO6YKK6qdPM
VA/3kPp8fai/gmNaOKcv1SZystvzsD1mjCYTnLg2wzjNmBhOfxhe0y9MbnCwaPCRHFowPFhLzYQ3
aa96/BOsQP3s9yVC+++xkB8FYq1qmTLT/9vGvKS2Si8Y2mnD7N6BzL5LHtNt/0Ycws5aFkf0DEht
hkdlpbzgWH2PHsx2cnqKPXmueckmnueHjy2Ov3kxYw9DspC7pW8ug6VMqWNtiy8KIpfwBg/D7CLY
n/34IXsS39N1vfz9B/mhzhx/EAhPNIAQDt1aJyNDFFOhPnU+fvlYepTrPcnVCv7z04dgHnV500GS
6HOS+vRtomI6ix9qzYubUfl956v8QNr497vcnMiUsCyHrCg7v7Mm4XM6v8KDRVIj51vacO1bvY8+
SFbtGKiNNkcHvrys2sNMKh+GBsGrpx5xZASJd50NO8ilQK4BCLpMXLEDG14RTyFz7PJ2qiPj9dSP
CmcB7UUSA8gYsV5xzWLF16b1dXZJcdEtAbeDgKq37UznsQT6xaqf0CX0mNKCW9NsRlzZa+ZIjvKt
uoqjvwRXF/M/DPdxmmYDwrX4O0IAfMQack4G7FtBdJMvyKLghoCbvsfg7YaJ+UrbfRTA7XWnYpT2
+4X9U6P8u3P+e11vaopBGMJUO2Wdry7yVwzNx2x+cbXE67acK+Tn/FUlRWzezaT9yLK2zx6TLC//
Mq9zruQeb8H5i+Ep2wUZEiriB8Brypxri72L1eMi7q4AeqjtGaqjuUNAguvuG9iQ6VwOhLQTcPie
O+k8Olpz0EK8qOlX6weH1GlnplPxDu9lAm6dZqe5shd5MG+gjDUzjjsMXGcXN53LDpCCUdY24beL
yFN2v1+iH3hV/16im8OF0FraVevpw2bFOq5dPSBcNd4RATJOwUJGo/pI08U3hgJUYjKeDI2dNv/z
AdNEHsz6iFhY59x3sz+JRpOURUjzUhe9UfOWPBOB00eent9p5Pz3KIURS1QJccWOiOZ13D/+2h9I
wegs4UzFp9InMfbN6i4z9k+b999njo/AAYHVFWONdbuuyIIgNxnRA34lvojJQ9TuEnA2iD/ls9MA
lKlbpLXMdhIKS+W0qgp0BblK0tdBSvjV0tepbAZtEqPzifC7GyBBYhz1yekRMHCroSNH+BnWr5fz
8iS85cHrOaKS0r+z8ksot1ax0v+wNRuob8X2lG1SDdf/cmhfWkyJsiOSVpISMPBoyBvVwBmDS47F
BvlBy2S/YgU+Xydd+SnLX5xkJXJN9JlkVQgaQEpOGnNGk/oKFCOaBSUDwcVwZsOcj51rsjTS1fm0
LAJHa/bZeWMVy5pYq2intE96sOzBEyTPavCYRlBVF6m+DpUHy3xRqo+EbYtQv6xYVZdXpVySU2IE
nBguC2LZk6vPM4MXgAey868B1gz1Tj/mp/bDWG5wwlZFUR0pdf8+GddQCroyaURfX3NOIFQnXRGA
CTmDXAla8N+wzLGwdsoU8z+j9+ETzRDypdNbs8BrQs2mwCyPHBSTNPsEBO90KoHLws18TBj04Jaj
+f9/hJ3ZUtxYFkW/SBGah1dJmcoRciAx8KIAGzTPs76+l9wvLnCYiKrqyU0mku7VPefsvTaIzNjR
gAkVaNDXMIKE2UaO0ndrGfq7hdDFyZ7Gs/kggqFVXaVw1efwDQEwrVhikpLBrp4kVEfX4IGxj9Ys
upRp6dlm0X62XHGJirgLhE2HozdetSvVemaoGF25lBGJTy/mvrwIu+RpuZI/4xew8qjdsa9IDmCl
Z6iFcbghDs3XdyTC/BIrFqNnQG9AVaiRvelUykbt1iq02OGbd+DXhbnAFjmd0vfXmYt+2gF6cW5G
M2za+0EWyYY5ZiF5ZJS1302J//Y55nKHEbaBvf79Jv5jAwiUoK5azSAqm2AWPffouEfmh59/x1OT
vxxEqdVkVJEMhCQoWp/e6L7YJW1a8jlKc1TzZS4K6qmSjjFZd8J7S5JyrxzJcM6/29CNr0dgPllh
dwMCxSjqc7WoG4WiJkNP6fJTJhLntXjVM6+tN4CJKn+FscbQNx1QyBd0JASWDJBqkEi+0jeH8EaX
eiBJe3GEbJbU32yN9hFBk0HoGlHIpAHEMC7cDlio5TKStWYgyJuCCFlkUEyGrfvJ2DLk8RW3JeIN
3RoN4txL5V0w7UkVnO4LtMxQsyHrfZTBegHPeJ10IQ4tRBTb3UvJXkzuC+1+aPYGaBXiYpDAkGzx
3TlW/+t14n2jqfANli37vws+qNvYyKRpurc2CgLv9h5WXaciP3bAC8c9mgwPNKVMW+6Yf5R7QFII
7OA4E2IItl02DyVRbMJemwHYekOyUcWOB0reWXaOFdfyStVpViICc7J+8I8g6kKz/eHfEhIoT6GX
b/UPMXM53ylo00h7uLGLm+GaExSCqWpvPAyP1joKGLcwl6Pkt9VXf5tfRRb9nXhETi5cBARoD0l3
QG5YbIIfyhO7T/GBRFGHRwIHiJvQblIAD9M+CO79dMvwh2AxNw9cmf7BGBPXfFfOF2gEaKlTML7q
AnuXgw1azpAeZnPs04NIt3X5hvxwK0TVy4jQ5hmYSV3vyZl2cCnMkysqLs+172RQGTvcRJuWS8VT
w/jddzT6o+iYh9WMi0HniLidOjdctNoOTv+esLnSjc6Np+zBmCCOm95hmibvkLIjhiKwGB/kq3UZ
nsuG/BxHpeBBUnoLjpEHXvwyHOVV+wOo0htuQ03ZIJFHqBKx38Y2b1d9sOe3kLk7zIXRbkEbHdp7
8xcS+wFBTXuHSn+uPLZn1GVwhdSbzL9VXgFSjG+avhuR7qGqu6qxS3QToV7d6E2jl2tHftXwDfm5
39no7oz3mddwgoiSoU/wEzxhSTSksBoMeFqOeA1eeHHVEcvnTkvJM3FLtOHcaTqVkS3/5HXgQQjY
BaXdXMuzus535YWuwWl8De9okeiINDmzYoGV0d0sQchSecgAOAmQ55zkCpK/Hh0mzFiWIDncG0em
x+pTu4s5ItjdAyRjz9jpm9gjx+W+eI6eNM1FJRlrkEhHxPTnigAwcjrt8l3ZTm/tJT+Lb1kNG9bV
77ST8BzLa/QOfJjAAZjbN24C6aKWO500ypf4XWLA/Vanq6URpz6b9VloD9r8IsdoCncaqL/a7RDb
0hQ5KDt1K1wCGsGQiXmD9cBpF99uRr/zp3D2n8rAVt5jz7+r1grofyRwgTd1HrnYTedB+U715WBR
/Sx4B9/0X8sd5oFA53uxdsV9lgNVru418ijICLGHw/yBLn14aE6kr5FpxoTwFFAQdet0Lz7RFz7m
l+SBvD91i0jcPEhnhrzzMT+jF2Tcgv6RpQlZltFMrDs+7+7Wjd9pCe9LNzwu/1nYZNNBEDb9tMvG
jxiJOBQg7D7KW/+yJMY2Xl4dmphQeagH65F1QHEbO6NGLiJes+haQ026jTSxf1rIjLEDPlMJ9tMa
4EQw2dlbfhuVRXhJvfTRI0AkU9p0iJSsqWbs6QdDJB8EmbEZx2umreunapN66ZEo0Tv/LJ/zwaYk
i1/iTfk6XcU3ESQ2W5KBtstGRdLQvhO2hK+SLPhkTvfzcNWil7l7kF6T1zb2ymSlt3Z36i/6E27p
My0jGluLOIE68icSxk5ERJq/Vmth678Ej2h8zNsIWU5GO5meuWzNrnjEyNfBmJN3guRqMN2C+/gg
XkBjowPPIAGx8XenNPgAoEsy7V4kIcabnoCNE0rqhcEWEDswHnSjAz81IIJxT4jfN2+Fr8gGGV7D
0n02VFzVtGr++1IoSmvswF6O5N7aY+dJ1lKcLkUc1Dr9RbxQ5m4Bu/Gt3iCIfZDbZd0ts1qB5owr
Xq0XKXSs0JFwlUfP9V2XrbsH7VFGa+tRSu+/K3CNL/3a39/XgAClwomlZ/7f7yuO45RYOU2MAVMA
C0oNjmN/zKVrkpSemt9p47WD0GYhIvqF46LmSCXpFwONim7n3JGm420mo73l4AmqRLgo8m2c3KY6
QjOxwvWYb0QfZB6TKMmei3d8pHahPabKk4KQRReOBA2zSoJqB7m9VZFl8NbIt5Y9GU/zdMfcUAou
AUOyaBsab323yGy9gWeC7qniCaarMOTeSulVAygHCJr+1ejCli/iQ8wBu2Y31PUT260lgiH8keEP
jVoe2+S7Fv+Xc+FyITVOagZxKLR+Pp0/AYFKodxyIZnkE3rEG7UDl9euKk8gJmi7hAvKZDbbUbVS
8yPU+lj95ivIf7uXGkM5y2C+DsH501eA91CVXSQP99ZP5Ro+D+fiRV8Fm+nW3M28q1jDCtol+kE1
EHacT253yta4sj1yH7cFLQXjmx7u124qZayI6oG/l4ns515fLPVFQKxveqrmlzh+TUxeNAQbWf3j
uuZ1DlaMfBZorIDZgaBb9XstNB7CZqaYyr4d3ngJDAVdBU8K5O+u1rIS/1Nmy3wt5sX0CwivkVX1
v09+iBYUSvI8INSeH6IdTpSLtqVNoj7m22oFrHFDQAcvBqNcBe9SvhtSJ76I3c4UFjw/Su2ah9Wy
aboY35QyX7u9y6ValiPQK1xIvzuPf9QYmZ5r0FKC6DSdOTORTKo/YvQor1a5G27hU33Csqi+MgMm
WoMMXWfeyCPiRJsThti6yVFD/Z4+NC9E0CEeU13/nvkW4YgGwQYJpddq2mCNQ/WNbry9WSpvJXf6
Ub6k6EFu9S31Hzv9mwbNXx5OjMg6rBTOyotm9dNpGftTaIwip+XFjSjZ/b1xyj60E4wjtzzhrrxi
9nlPChtn5K2LPeHGocO85zWBq4NG9G+mRvf2797V1wUjy9RYyH2pr3TJ+LRZDyaOKPII21NTvxFe
tMg7le61ym6d+U2X7Deq59PTxjKQcQ3LKBQYAf73aesFWAw5NLD73mD2eEgyL/HJlHR4HXEy5uUg
DoJdqo9GBQmZvmZFJdFi9omyyYW1RpkfdLjjQJNghjJpLvbuYN66ZX6Vvsj3NF+kY3Tt8m1u5s7M
QbFStzKdBoOXocgwzCTTfXLLfvXvK/gbYPbl99K5nzoye11WP93WXpwEKfSt5hSWMg0LFTCYBF8z
XimRjyZM29Q4aiY/dhOKw1IuH0xqPbMVN6X0qlBB+6mxrvr6rRtpS7W3HuhyIX0zlfw6cuC6YzKU
dSbjgO1/35w/1pOMLL7JZ3G+Z3mX2/gZzFoou+Dp6b9UA8vbNx+XYSJZbANZnLR6A6hSsdegX0ju
0K9jSROfydbO36TL6K+ycDV/CPj2UodzIf6fYU1HnCs9TGv8LiYTDfMA3Y0mh/RckT6TrJIfQMWt
aM9ZcCiRd5BohK9sHXvGA/IOr/rmyf6Nb/l8X5b2IY/cwgMSP92XJA21QauK9kS8xXpAQp3Jpk0U
0KOBIm6opVVdGvs0E3eIHu0ql/YtTGzjnKbtra5hhXKUFLcBygGy/RhiMDwnll6AeTUh8ctR2Awp
V4toMSUvVhqJVXUt0sCmOcC9/fczpi878ZffxVhwatCNUDt9+l2CtmJVtNl8v4jaxbUR7AOd+pmy
eaER03dozmm7Mn4U0pYtW3rDhVbjkoIHlGDV28zEjm/NZD0iJMUEa3KEEACvXqZiHSSPcYpbeWPR
3zTwvXu575j6sksu6TdUGxS5N1lw0MtF6iECk0qeGABf6l3aY9Jejx8skrhRriD37Eg3LXZqtilx
IEsr8G+tgZL87pvL8eVqMKVHeomoCqQgsLT/7iRT0/m+qc3zvS/t8sgrhQNQpzz5ZmEvZ4X/XnPL
1FBGQsLROB1+xm9KQzmmmqzXeMLfe9Fpp9sYP/77F/maGCAvIFSTNheCDbr3n97AyVyZRiNp9WmJ
lugFfL0dQa3mS0fg19wR9ERUUYhTUjPOrZqshwyRYH8Es7Aky9ea8JwZhIlDAlGNb7Zr3LCff3+y
4wyFI53EyYC27uf2W96YadCgQIYLq65psmS76ZW9WLwpoJ9XsmSTJfQj8cqV9MFuvKGTQvzWdB4P
HP5yBGf1W/UuW6s4ee4IAhiWnhD/vAj5JmpByjlGDmaEQ9gJF1RHOiuT/8IWkU8Dams34Czpi6zQ
/89URwDYvZFBmUYk8Mr8iTrBK9+DeCn4XWZva3HDJlOWGNTt2JsuY7+ljkqc6WJ64iXeEsFG4x5/
5EVbFyvmZdSMzZuwJiZ37VtsTdRyOvGcDI7Kd4vgDS/0kQvadATYuZpvlvNX9RiXlnQRcdmPgU/9
Hvz/sRuXmV623eA3pwwOkmnmm9EEKj1kbhpgIUShXZQGHtnol5T7V11MP2ZusW/gMiTLKzHDPSC7
a50de91fKTotxUjkIKknl7yubgSnuERcKKawYjR7leDzmLOR4krR3NR/kmFJchImiyD8MMrelRCL
C+G5qo+mju+dknS2AJUseZ7IutHDQvsBWSCtAEqjR0v8bWT6hFvetL73fE74VjVtNDDKPjSakRgZ
tXkrhuibw9Pvc/J/VuNyybhSgFbYzVmW/13zVqqFbaVm/18pAobiQVHWkoGvHy+HMpmuytvWSlYC
rS+MXt8eX74azX5/ARWdOeQ+Q9Y+bcFNLvel2CfWfWkdpfC15pqo800gWAd9QVFkmLtPCgcTKV9p
2vOMkKokhJsQ+2+2jC891+V7sPVx0OAv7fer4o9np4XuIYSiKdwXHxXvpUcDNxhOZpqcJd0O24LR
TfKwsaIc/eaTpb9sCH98svWpuMpzoczV3qxPRrsjIlTGeUpFVVfBRm7OLd0F6a2JYevjQ/n3J2tf
TqnL70w7XidOknpAW67JH7+zWrVJk0dqc4ootEmRNLJ820nWeVkmpI1auIhAH+nQti8zVMiSA1dg
EmsSED8l7kZ1XtXjoziVFO9kOGhHqSbMHZdsezZG+BEceqtMdMusXHM+dWXU+S3ng4Yeb+jmlgIX
O1rX0GPysZ3sJmnOYLntbAlWn96zLmXLghcTKs2hDI3MjQUCP/WW7PpnwTg1M/a0lv18kOnRRa0X
MgicCuOiztFlwCk7tep3d+pvzwhuSBXcrqgwj/t0verBTOOukaKTdO0erR8+HinNwSSSPYk/s1Oq
O7+j4tf/vkvyF/Uxd+nPT/30MgvluGk7tUpO+kDODVLfzurtN0MKD2rdHEngGTUOUzWZn1P7KpG7
HfqBpxN5GYB2l1TjWunNFptykIg7lTPXN1/vL4+vvJAMWD34G8XPaqq4krIabSDn9NYC+mNwIxX8
fg2IEOnoI5WWA4+yXMpr12ia6xglV07ohkgEuXVLCcgKcuDOAyUjsI0u6c5jGny3uL8yv6FV/fEl
zU93rqw0rYkyMyIb9L5j1mO481MtrHv/RX7JpB2odLjPCrEQr4Wyq0x3BBMfAJC3n4zOmcncbgik
IIqdppuPCtaOm5WkXTQF/7stiaelJGnaSzXcFCTHs9Mf6l8DY5mu+Aiz9WDsYY9wjygE0wPcBUM9
AA7rIM/UK7oVFGPMMprXKqXLzkeBl8xn4n7XdB8NJ36W2tVEVPRWWeMxKV6yW3Wc8gsTjo6xTbAz
EKzBY3WFO6veG80dAIRna3J5zdD+U6yTatBKvcOR91PW30yJMFhX0HFur/IWHYnTYjprToxJ8rfs
Nv3SPGxIcFz8o3qd/FcjWxGOaICidRskW9tYPQt8PwuOrnwMGjoo5yxa0VJkWsY4rBn2pDimuWfg
8dDnk8DAIoInsSNpQt4ZOPSbX+OMU+oHPehB27bCY2se4Omr/Z3ZOMgRY4wyp9Rrfr8k5R80AbOC
IHE+0cbaQzt7IHdC2uM+R3siwcBUvntY/vZAAzWE9mcyhqXh9d9dMVJL30yboDmBPR/9G6EtVik5
VvcxKiB06L+zO5nkQM004L9ZS3/ZYGSKXXp9+gIB+9zqi5pmMZS0zam04FDKNTkShbL3OTzUKoAI
lYBM2bDbBHXUmB6BM7QVZ6sR7OerQnXVPmSo94n1xpXeDsFDqMU/lEa69er4zVHrK92fBUUzWpRV
jVQumrz/vUiqWep630vVaVQvik8Z+0owlaAy6vAvNZ6glnWmYUSi2qVaMs9pvAeG3vb7Qt913/Wa
/7ZFcrdEjjGGuWihP/WahTRu6iSjVyB11V5EpE+DtiygXyOI63k/tBLvF8a8HblqA8LG8UBvDKlI
7ShFeDa7cM1xTGlehhFT5DdVFTDrry94vh3TXJlSkziET3VV3kRpEUWasEjoxGJfSZ5mYhRcidpa
EXZNexhNb/7VFcQZ47UgtaeEQTIzBHHhVygY1xln0GfZsQmUmkNsp/yD6u+FqblEeo/mGrqD8ilA
9bgXd4LCM+KKhqusaVLzZ9FEEeyLf8Nk/uUlyd5gY5DXlcyhH12c26wnXqSv82P0xAm2UOxKtktt
HclUmkuVSkECjYRhXe4h8KFOjyc7xqpeuwSmIbvhiEqwSLtrX03JRrVKIrIWrs0DrfrGxd5ZozOh
R+z2HwjI8sfg1JCi498BnFCpakP70mHAX//c3fa1Q64O/4QXBR/1SjXh1ra+Jn8oH3B422rj+s6/
V9zfzr9/3pvPJcMwNeDUBQM6iPXa5totSYenzJ+OWpmuO1zOmaRflVkg1uNxzszrlAMr//dX+Aqi
ZxX98Xj8dh38cQqj6h70WZDDU64gNthY/b5HEiGeIsstyrXOuNh/H6Dk0fXy96XqCY8qgRMLPO/C
OjfDS0bsIDP79EnwN2K41l6TNzE+6+U3x8WvXoPliyJR48zA8YeG43/XfKi3UaLVoXXfifAIZXbr
o149avo7dEYzekxE5uWok5TyvWOj1L/RrSyr5FOl8uenf261JU0dj7MaWfd1+NuMihiARUJ9pRON
UUffrFr1b2+Bpasn0sLld/1dxv9xV5RJ1fK5LcAA5at0WZerVj8KIAyXCMAGpmGfnjN5b5S72dix
9wXzDm9nMm5p8MkYf+SRl/ZHRM5Ym5VerRMs2OMFnapdrIFXNMttblluj3GQVV/OpE6fp5hqDxCr
vOcvkg8MJOGWcEnFJ6v/5rn/645Jb0SiFQNi94t5UVTKYKraWb0PBlfUXRzPE9NPPNlkWtsactGl
2egu51sgP9PPOF8Jwdmqlik+VJt/rwD962yTJ+vPb7PcjD8utiUKqtIqQntqe+kwpMPLPBCdOUt3
KbL8Cl950LxqPHXiktKHCrPLIa7WHwaHXBrIdsOEojbyp7hBpijXpxIOAkk3oFVcVX5RxZeCtqI5
l7eYZ3UgyZ1TcFojMCCAIr/l1pl3fDiPxwDW/iwvwb2vyThuURSEBQwhQhkVmjWho4JpjeXxh9hc
yOJxLL9/blt5NXEuCBpxW03FcUJOJwO/8XuCwDlKdi+6/5FKgjcEXMcOBmIgeI31MVqcI+kwtJwq
Y2na4l1DzSAMZBj5H0TXOP5wVhTxSOBoKGPeaddLUVYPHx3d0CxPjm1BZx8FcNTu1O4sdP6mINHD
D4mYL7J9R2y6qMdeQX/JBLcwTtOhAwFBbGhVkhGoMSvz6btaGMnT+ok1LEcfFrYQFdBCj5LK59MK
8pBQO0jlXaNOTuJ0NJpDn2/aG2z5ktNoT/26b4+6zvg4GQ6toJ16uBWrGls8R35DIi/zitSMTC7Y
HqSjGOXPrHgYKrcZY6etKjjujzFVzRSLDoG5HbCsWdpJ2ZIMOOApq3ZhBESUU6SXp6+6BQkeTrJG
cuoKIZ6PXrMsjS0jjC5/XX59BQdSkTxWJGG0arBhbGRLaGvE8ez771lCYR9K1WECAMeH+p1HVLK2
tK8MDRckY2eFSVaOezJn0DVvlIk4XvR+aNNKkynrVK6XeNqY9FbdEF5E0lohRBTVzPM5vc+437Ky
raG2GLVXNfHPIGuI6kZt2Q/jOizu6Vqs1Ek5lLLkmBVsEjyUfrALVLzSQGuaF4H7WS4SNNAucnXI
9A7+L0qtcKZZGnmpCHBkkbKaGBCHl8i6yZDR4lhEEK3cVVLiVWGzUoTqvpn1VTkRrFaAduo1ZJx4
S00h35n5RRIt2HHy3aBz741AXekRtBKJ2Nkgp1PfMjKXEHIK/gACmpi/ZLqyPJJwWifzORsRZZEn
jZynNuy6JxuIGXw/eIMlHcA5e7GELz9MzJUQZq6+Fod013etC47RkRsm5jKdRqV/SYvXJpTsAMN8
RIZXU8749WmVmcN60G5IOub4VwhgLkweQbbK5jI6IzrSjTXS7+Zjwfwe54ZxTJGg9FTdet15g+yv
Qs3fJYTXZ3gAeIL7Oiei5yYhFkxTg8dsOpeJtI/ydrVE5ajlZTaA2tXj29B6fLAFe8WHbVa912YK
SOY1R/2XVbh+TZhegDHIPsrEaqcHhEDppjNoXjl7lXIbZmROYurCmtko5ERFMvwGi60h9GQl3WlG
vO0ju1LCe2U2H5Y2h2gGdxVKNyGkvxRjnuhQwubk+EYZ4rN4bynbIn4bgeKAWAvNYq8YPObGaiB6
nOGzO6Iga8WMznDEaEjvacOSmoWiJxupRY3I03KMbbFTitVhnjmymaSsMCnLq53WcUzvPJE4gTFH
ZJYZXqcgz7OOeX1Z1q26kxh7wM9wu1Ii5z7ZROwKBZga7ahKj5HEKY9fIWkxwKZgQbPJAVesM6tZ
5jqxoG5S1OE6QCXWt0Jp31ZELpONVxXNoZ4uIRPjZY8w+FNT3zi+NGFm/1DGYsMrr4cvVnAjuhyC
avu6VBN8Lq16PcBjWfNUmz3Mecho2Z2cdnd+6K951bKqq0X+NyT3WZXvu9g4J9qlHwCZdL5Nf5+6
eFsk81Yg4Bcb52nGndKLx4FMpPQmZtoPTNIKz5OYgR8K4mrdIo9iQtyrxrpV6NGL3SNNENBHaf5T
HT/CqSH56L0xB0/QVVb3uRHRaME+5EVqISUKOwzxcbNLkYWN+SHsHyYaq2XyWAjukllsDPT5E3Ut
Sm9mUJGFJ6+UGPrq0jPj2ZnzV1VEdOTD+41Ocay+U7vY4qwcfY4gS0c5j/SDEfUbY5mAdi8JegFq
0x4EXR+2XtGpz3rwEhuhi//T4sDWQfOtd9EETsfExThsG3IYSZV2WUmjNIC5gT3MTdWixy6f6AiW
i9BZ5m4ta4MPNFtIjBQUlrDlcXUtBJOLzVcZjxlvrsof1pIe7pndiXO/vQ7+g4mW3K92LW+OgCWR
1/U27F/GnA6r9RAz1+ghxIxicsT75rU8wTR4O6ndiZS5mKMuZQ8Qpg9vKnSxJsXYWk24zEC9WeFm
6KRfgikyqTNc4qKiR5FXt0aCW7+34uBD41BVTT0BqPN26aXXQYt4SN50BFgjDJI3vSA8z1SD2qw4
TIDoLi/FfUybgwVtvU8SObnFURpSb1k9FX2t8Wqx0LR5cDWu+PJ1rSxZ9+LgGvn0oOft0XowpIFl
mq00Du+oKE0snbrwnDdwq8QEZhSZg5V/UyrfQatugnbXLUyWyQbQymsUEz/ZB88SIxIDXHQ1SSeq
3ZMeYgCHxoSYQG2I4eIdUNTZh6yQYYh9Ko3e/30g+yoT4TwG85xXAeIFS/2t7frjPNaC1aoUta6h
vO26SryWSIlFAc0jGlg9ytctVkSt1A6ROEGrVFYTCk+pW8mx6UrzsCsaCbHowYyHg8oDrSe0iDNW
9DJuQZPTz/PdkIqPHXQSP3gNyELJjBeBx95acjdbJp0EOrdRndrLtS0QCHYPYqicihD/AH5dMz2W
gDRjYfyldEctNVaNihqXkiPSZYCK3eXf10P6SzEACE/VlgJIJ/LiU3+BEO+8Z9ZYAMC8FOWvnMwW
ubkh0M/TnVKhs2CQMxJ79E3J89UIiEpeMehFcSeWZtSn1m9DEFEfWXRZCkbU+ms+P5LqrbX7VHxt
hl0tegl9wv4uH89ys5fN84zCpdi28XeGxL/8/ipiJuAjiPm4Bp+6PVOURwMe/OKU+Ncy9CTCSElM
mH6GyIEAkhkKVXtcftP4/luPiQEp+Wx4gyXF+CxWYjVkYa76IQy5LQQ2pYOah4qKtmJe4L5/aI2P
Em6s1Vxi5J5lZXnReJfTzZBwaNTSY6eW310I+WsRynAc4ACGEBMr1adWThjVYQ97TjmB7LUhfmwk
N17/LLb+/iq+/fuh+1rv0kmiv4YJVCSCQP9UE8VDkBS1P/1uQ7bCsTfPKpxXDiD00eLR+/eHfY1H
Yx9ZQAqMT0GcoPX7bwVWt5kiWJoVn2FPp6HINDTbBouU2aLtGNLKdSzDsGWrcqF9cRIpSy9M4l8m
KRjlN7/476f6v5W+9P8IBBqwuLQ/9xbNkQzNoImrk26KlEW7ICIag+inIMWPaLARq/l14TzI0Rnr
8qXelsNItUOgbY+InlafD20RnmC/89l0pFYnjuNRMp4DTduaSA6UiGjsWd0GQbShNQduENuJVL70
A/CkbKcDMCTErFCcKqShEeDG5nVLpK052fPAXHzCe4YfUrVanFWUREKyH2NrU8jzKjVMZ3kNS2Vm
i3ywXNNeKwjXpdU4wEodQBaM0roYtJWBA4f7WESSLQRLMQBrvb5NFQUZbVui2cOAQDirXucDAxSY
sMvbCUfk6Zs7/3W8JOEr4+7DGdVMyuX/3vlh7JgQ+nJ8rshjDTtE9TjLLPB++CsHwxXDVdHvTf+b
lYTh/stS+s/nfu4mJWZAqzTNKpYSKGb77fiY2Nfdh+88GhAZHynfbeQMKwbhduhU9guDJbSTaJ/B
0s+u6rwMK20tHSS3cTh38xNUZ9xilCEdC5ae7Chr0elWxlVDaGHQhrQWGvCE1tl0/FUKbAW+pJs7
kQuUGewKpZh9K0HRK/bZ2XmnH6UtwryJl//y8WmPPM4hcNk+L/9Yr7fu+gjMPgJuhYDZGTb58ZZi
Ou4vvoMHkJ/9K3f2vzL7af+Lt9sdflknsfdU0fwcAg7XPZ8jrOEGbaMVzpr1S7KDJutiMFuJ79J+
3vc/UAWAv9uStvkTpFew1x+t+/7Ahge0/00gcTu75Wvj4j9Q4tkPkm26gDpB3EA+2VNVnvNruyE4
ZKW6+AeEo7aad9IuvMsO7ap3fvb49CtX81RX8rKtsisfIdys+o1FonS9x3WdnOd9cZz3xLVn/BR6
Kv4jpITuJQMIcMzvB28+5KcaG7C21tblmqn8CjPKmhgqbgVHWVdbi4QGLAQeaNN2tsr437kLdgus
w4C309jRCh6Zk9rveEcg65Bc7SEHMkl64vTsBPY7hq99tPd3/SHYqM59xf+fydzDsCrsfEs07yq7
K/lXHEeEoUtr2uo76d5/8Y/hAT7yGU8RSY7+TdzVW34EPwqq1Y+SiQSgY4HDpp2dp1v4k4kW/DOM
Pfw12h6qO8hCD+TJ78l3hkMdPHcH4Wx48w4Y0F7ckg3hkHQgbzGurJp1CeGJhpJNdqh6T4eggwwD
rre0mRulJVIc4KlLSpy1j+/V+3rTPWWn5jcEusHGwR94r35VtN0Qk5AZ+jNCBBg61M8cNOE10qtC
EgwsfnKCQ7urVyThrbt1sjXvf5Iv+zIXq3LTPLPjSHcF/824MnbNYXA/4hXNyVu4TzfTAVEiDxuh
JA84FvjP6lP/CE+TiVzxkO+sZ+sE5lWJbf0S/ZjOxiG8CQ9EmZ5F0j6u+ar38mN2T37HSCT6Nboa
J2Wr3vGH1zJ4BMHFrbhR71ho9+2TeiyI1JjOPN77HluubbjdHqriQ7FJjxP5GSAkN1hnHHkTsSxy
51Y7wgM5AcVG9NIBqnSwXv7mdb8Xtlcy3s8DsIhfV+edEs7Gbuo83r/sPx5Tp7N9lrPm/oqWVAmb
H7ksV7YxljQb7r5jv4DKZtcueHeHAsc+Pklb65DY5+WDcXPZWM6wHcWr6+pZtH89fpw308a5fXw4
rXMd7PPm15O7CVy+Nn9msq+580G0K0v4NrHI+Zpu7GzOFI224Hb2v7dmZTlWfXoR/rk1q5+OnUMz
t90kqtVJaHZmeyFlTA93Zvmaca9b40VBsFuHFXj/W1VcGiZs+m5CIcaObVx08aqFO9E8G+WrZpzI
Vw/J9mXQFe/F4VSLK+wCQ/MhV9eGo6P+8O+v/ntI+uWrm2iwOLvyTvlsZi3GuUhSv6lOc8djddDE
NWB2bdjTUJXzDfUzXVbSDkVXiR1g9KPskFdAeidn2/CQhqeE8ljgmV3n0wHrnMFbMitvgPX9ZG31
N/xrurYZIG/rdukTobInga4t9zjcumIzjBe5w1bF9QENEH9zKv/7m+uP3205JP5RHQXTJBaaIBYn
xNVxtNJqN6UPll2GxGWDtLR7S90rMSqAfNVmW3k49gV8gsAWg1erTR1ao0cUVcg85+nUmvlq/l0J
Hpu3lIEvIPp/34rfYsd/3YpPh/e54RCZhuAPOwPNLSE1unpS1gENpkDD9OUkdJnD8VCjXav6rZKt
Kn86jeNKkRaNr44CFLUatA7mm8BTIWxaN4O3kCyXVOzlQ5h1jxViieRBVHHjtvgPCYIIS+jWtTeF
xnfj+aXm+dev86kmamdN8LuuKU4mFI8R9H0rEHuc2lDHQrq6NO266G7pYs1HM3hZjlUNUqp/X9O/
jMKojiVKAdGiOKEu/O8jME960wCBL050ohvLdOYesjjdvHY0tmKwdE2UWd1pnOAWGpZKB4V5zr+/
A36Cv1wJzm3M4+CjI8T+dGMJPEvbNovmUy25IqeoeDNd0K9ZdF9cy9i2T7Wx6eKtQpqeua2AEppO
uTWEdfJa95hRneh1rlfzT2Y/S05C7YyMGkmYxRjIyVVD7cGZ5AP/Hltzr1zx+5maHWheAwckWgsH
3qwE1igPLQ0PaRXF/yPsTLsUxZY1/ItYS0Cmr8rsnGNlfmFVVmUxKwiI+uvvE3r6nu7sWqfaNstU
UmDv2BGxY3jfOV2RgE09T3CJo9aen4Gm31FCY7Dk23kPqCh0JS6c1TVLQ3M7Io7gtFT+wcSiE4W1
Id8YXTM4btOHEd8hbr6pP6GX+E5pjjODFiXLvD5zj75OhyT9NF7SQq80P+ueQ1SK2thH6dlUaCal
s/b8QeH5GPB2t57Mj99GL2OH6h7AO3BJRui08ANsGmBnbcuDmI8c4gR95KnOYnqB+QGf52mvCrhK
bs5pAQW0kRjofkNbHRZdI3ZJfyvEHPUcKsfarWEhqW54SdZ3zQWsEVruWbcleuXgtAf9fPKaLAxw
JWZOfD54UIY3D4kCxlAVNuasB6BGnZXRdR/USxqQ/euLOAIbKkmDK/3SREmXRhHbxHooOyIU5Ba0
6fRxTuL+5XzxUKjJ/OlMA/UDPeLJfqk/WO82toH0ArXBC452dqA0gWxer865m8KmNVO8ofRwTcjf
8z0UFgHgvr4eH+kw/wDsQX8nEHg64uZoj323TKaeTZ8yBnfDbggYWf17DatW0L+fnsGFvBCyJHyd
ReW3/YTyYqjWdIhotq+sDQXycXgRy7A9LzoMNDe5KLDMsI2DKTpDI9Jsai2B+HVIBHjZZ4abB23T
YV7s+rPseIfoRF2gTUYSo90yuYqUYV1//u8F9e+qcaqyyZ9AGyXcy7z+56JOjvvKPudXg/BCQaHh
stWfNKNmxI/LC8g5SUeHeB0JBd5ATFtP2bb4OqkSQ/E082Hs8eNN3yn+kHa/5f+/Kry/X9YXc9Mp
qZNrxkHfKo/KYvSG59RwCQTCLQL8BfUtKSiV0GyAPKnAo2Li9tjz9EWfvUgU8Q9j9Ftj8veL+aJz
DNO55Iei1resZUCLqFSBsgiKof7H1W/Jw5sh/Wv0Wx/9Bih9Uor45eYLwGBWDVuyZ8Mzb7plQojQ
Y1dyOSB7c8oZdELWxPVmVvS/5/Q3QZQpLJUO6WWw3ugJ+OeU1sfJNVGv7WGrG7+up9oltSEh5Xwq
TQfD9A9RlD+d7ctWuutbx6xKznbtdteOctRTGqTlxxGqaqAZJ/3lD3f3ezP0t9v7UpFhFNP0rB4O
ckKqIajsmzdwQQOCcYBQae5UEvhvKJIAOOZPbgUlqL8zP6ZmERcVxNavfXeqMjleynON+UnBf/9x
vPid4VtWCCy8/T551x4G8LMk7TevVhrbZgAYyH9eCV2z96LT1p10S2p70o8pxYpbTJDSupNmjhtC
b7O2oxJKfxpjZwlVlopRnWmYe+DP3wAUJkvTkdqCaZuEizOXzL/XJzHkgMrUg+XgShXlDODXxK0/
88tKf2fvZObuda2xG5lPqa7GMM7gY3zOfCossUTsMIpZE7LN6lwYLF+tbvZZr/aPaUzGpp/BZmMT
sWF/tqLu8kKvCF3nhQcaWT3u2NmpEDgu2+uMZB7mjhIAGLeoezpG1RM+3Uif7gwv9gwq9WzqHRUg
bcv1xZj1SwB4gCCjgR5qRGj3RjbMdtCoJBzoC0vjyrVYHIMPVR1tYG9gAJM8AcVjTu3VAP6bd10c
J7M10U9jNgEuEV06Hwg/QHIIiOPe7372a7Kpajt7o4aShJ+pLEgPNVnYwcrZzsjGlhAmkUpcY3Ek
w5Os2sur3a5IqCtxA4NEGR5fsFGH3NOvXsFu2gaCYz4+wd2I3nlQ0x14EqBAEIZu/7ABusXV/6X6
TIkBE3bnvy9RSclSKEZd6Nt+iRX2U2+b/qTR2Vf+EGr+Ny+bqPu/neiLnlAt6sD2lqVsyfWenCC1
3bJZTInl4cITavjhHFbEX5lXZdHsUmXeUwe0Rc2BhTcYdAm4ELgV4NQPD5dme618qRp2Av1EIwHM
KMe3S3x2jxsHe43Ax+231Lsu6U8OIQuOoVH1Mtd81J6OofIA6udprjzDJnSxAmrvTl6z+5Gx09+R
dOgFqwI/Lqi+g4SVJDH4HhTbprXP1r6Efzh3x2xRN7OqWWRnt3oA7uAP2wnrt17n34bqi5I7TdO2
74pLu80p/5j+pCn9kvrddJFS8PRp0fdIWqQF6INCYh1u7FnlvI46tetwmD8BEDhcdvbbJDK/nfeu
FfRF5FSBU4ROEfWVS4I3AVGqXPRgudI98LNYc0TShQ3Jo1/Fh7HTAA58zt4v0FcqYVk8Qcm5A5R6
ZLcBdxlUZ6pvPtd6mLYe4B/mwS0InE7p8PemRTh5v+xDrQ5hqqKcWAXVw/iDxEoZ3G/V4n9l9otO
nuoJdWpZr25bL3kuIi2YxHsJRsXK5v6qiIpoQlc4POLr4/K4PPHItsdlvpZHvZbfsp/O5vw0rhp/
CPSwC9pVGvdhGRhE87LGPW0bAYwhOEfgTZ7tqlydQjsqV8TEF3lcba6LZHtY1at0d15AxQJqIHxe
/GtHNceeF4VbPJaxIK0urI+Gr6g9uCba2eRMBFXic9p/nlPidu1KOQXjL5NrPi6rJ7YYfdQF18UQ
VH1EicfEBvxmVhBL+Tk+23EfATgWVT/zMA3l2QNMQUUpr8ik0yUrv4OLwxF9ZPCO5p2WeWjH2ov8
dn9PjpdjMSm8ZxFivH9L8UbQ/vatRAT5Djn6/nsO8vr9d8uX897PafhyPfdrAFfPl6dNOFCeOd8g
n3AFL/Ltcj6+9fZazni/BjnWjNMHNk33r9S82yf3a5K/t2P5KcdJnNKM7bhec9bl/R35Xa6MorM0
PMx+JWS1m82RysCELFqpw42cPFtRtbQ2J7+I9kv4Hds1XVhH90qEGC7vgKF70DxKu2I1HILssoAX
ac1+6RTVz+RHmHIQaLhpGyEDbQVciwf+4YLTBzrC1/JMdv2yXpdIlx2zufp+2lIcx0Sn4R5YH7LZ
y/SBsAvH1WvzMoMmN9nlHF88KRuISx4aPnc2ygZ0VV7df0sf5Hg5m7wvn8hvOVKtbAr0E4jgM5Fp
+YaG9y5UE8cpL+VXvoIPHB6T+Btcirc1IesCWjsQ9NEHvAd2Ar/3/jQw3+U1ZXBe78vj4LGNgpJx
CGH0C7XQ9oEW8ms/3Zhescw88zQHxrd9BGP9PKtWexBcsU/AP0AKWcTF+/4c6o9EJOeXRb6pVrDh
Vatpt3B+MhMrC5D/LCDrGBxoYuz9hgE8Lg9rmco+Iia/BUkv24rkOkwKlEYROYVVsxoWIgnAPIQO
16+6Fmu3jIcAcHnkw/KdVz3Uw4LVWQD2BN8yBQaLdqWG6qKM4cHisJQpkjUHJCNzCr0zJxAVkO6S
yIymtIiCYcVj9M3oGIIZzcKvV8r6vMg2yrplabdE7eVoNsKeHgyEp+VheXlgR+eFiqyw1sFR80T+
ZW0ckBCZ02ZJxgVYeciaVwPB2m5x8E6+sykiIOdvw5GRPzGeAET12QQH+6XMGgQMSxBnoj7sQxpW
uZEhEOWRhjVz3yyBvGA+5bh8vadnaXb/M1GMQIPsABplYrP/TL8cSK3UEpmPi02yzTZyP5LOyDbt
StD6sw1Dx/jxa7KFiktZy12Zt9P3qEC5EPlpR+B7MHIt7s6eTITxCFQO82kiQJyR/T6iePYlI5SB
z1+tsuD6RrMqHx+jgWGkdfZ2WdxFqLs5d6Nsrt+0QMS3ZH3L6k7DuwBTEI1w3I/Lw7uGG6GWltEV
pdFHk2cW7wIig026kyUrk86Td64LSAv9y2fHtMiEy+Q3/mmLJ8t5kTGiNuhTVu+Jp8jXXbudnyh3
miIlU0/YC2QxI1yu8rr3KQyJ5ecQYD5cmY48pDYoQDuwqKdxCRTkRqzSHsEWKRApTXfprmbIJrCS
IQSXuMEQoQpua1lWKUWYiIioNlFncvty9nYl3y9nF5txfhJ1nXIdDecH8Iz32QEy9dk25XryXR9i
rrcNaSbareETm911vskI9mL5eIg2kUtFfYhQitk8seSPAmoQAb4XOVtne1uz6UZSC/LoQILrQi0w
4/up1VAGYuplW8hkb9M+7mT6YWJYFDHpgaCI96uKFctXhl0oki26psYCG/xdi+2sV4eVjqU6Lc2Y
EpwUcf6nEhp3clUmUixfLfJVgP2FBGVR+rJfUoYq931aipESc0UjJENNjkzmhV1FnG16Fq/Y5GzD
E/GWpS5SwHxg8WXRWp6yzuM8pkP4Zv8dLw2qV1lt8qkM5+BfA2cn+o/a4uXU7d6s90NQbZOd6H7G
ldOL5RMBofoxFr9AFkgOKYY1hyw5zAPyflwFvQfQZpwW8q2df1gelsmmZTPl5wA4J1vRUjKnk2eZ
VRFskQU2XCL9CAtWUuZPrIx4AHYs9lRWgR0jZzelL8tb5oMYhi/DVr6aLEkZfRnCNmzcnvkS/S/r
TP5GC4yIJpfIYJ6GsA1lhaJzGHaH8ueNiIAsW+dntco3zWpcGJgNEWu5YRGr01KcJNGzMshA8N3v
UlSh3A651v8fS1HJd90ippa5f5YvsfAwZD2eHsUbu6/bYnNYAUiIF2aOM3tbr3DBWOB5jLZiGYmr
JQJEw5PwktC46hkR8Ucv2Yn9pZL44fjWfsd2co82tu2A9IlPKKXLTJkDJ5zcIreWAb8sY3RA6xYA
CGU3qwjjC7pIVJlFYtO46Q3xqU6kshlwuWyRNlkCskrFmogtkVUpmuG8yGGUOayKjfzOu6xX+Ywr
DhEKb/Rl+p1dsS7Watz543YKIAB/QTJUmYH7/lR9TF0Rwrvwyp3jhfg6BNZxGTkPMrLid4ICwDCI
tpbhP9xkHCQmkY6I3YCvkoG25h0GDfyNm7FKIpLJkrX2aJQKWkm8xvSWBV1Es7wPmbNH8DjqQSg4
BcPj8b2n7HlWxMegD/Ye8aUYLHe8FypVIpgYWRwqXws0LK9YSs+gkz9YnuHJMpIFJFYxDybsre8P
WHx4F9LQQJZjiwIQXSqXL3b1r39R3BAquzLF1PTe1Jx4t40vcoH5Pc/y+Ga9c/c+3yADruUe5Kdc
og7kfBspgc4lD1uduxK48svj1aPkzteB+4Y4OrhsDc98Eh0gz+RnDhD37Dbij3Jlk2eZ49NWDIa8
ysPjk2hKxMgr4NYWB0XmXu5BLAFB3JvbKyvXuqmE8eG0FXUnvoYYAQiUVsWjKIEMJ+V6u3cRf3HY
797I/TiRlQOaH30lK0L0ijgxvEIQwEXeFKLPNnKpd4NMLQIDjMAsHFRg+yz6VdZhHyY/e1agODB2
pKwtahB6hBOOgahdGvG8W1JMuBUB0BmY4wdbGXwAdQErEIdVr/mAS6TfXB2SUJzhGJoIpol84RIx
TOxxqCbkjSlcQXlUUuyQhTLoR+RFw3XUwiMIR9Vn+sgGkXT2waXlB2KeIp4slO1+NVnAqRTLbxOY
ACaLZgUdUr6ZhCKJfdCsKnai3xMgliahAyUhqfmG2gqLuRWxnPCVZGKxOsoWNGosDV4rX6KFNdJ8
cE87sElEqvm+Is5i7BNWCQRH/MnLotzsV8o2feRdsEO9jCS0XKHIuukLR8EIvzltjf7Bp+TX514C
Puff+vaUd8fNaZeFmpuF9wV0gNLhwPEEXffam5Gf3IvfZi7lsks9kFEvIykvuMZ6QEEv7+iBvC8z
Iv/mkfIuS0peY3liKUa4xpcf4mr+9yGrV5zU+5Gy+MQRnWyc1V9LkioqjlCeZYEe0QQdS3T0hW3p
vljFaQWD5HHqOs90jPCp/P7Xc+BI6lduxzYeVCos23HLNh9pkCfrhk///7092gvdReJc1rcsqftD
hEUMoP1keOrDXSPIF9w/nbrVK730HCHSIxpDjO5da9yPkGNFtOU7ytvPHCG8vMlxANy+lmgSGwow
UYRSB/LTjjRZwaIW7YhQ+ApICTgn5Nvu2lQMs1gPee4/TiHWip3/KuENE5dW1kjCE4xYPP+FvKz5
UFmL881C4iGLjj/qb4pC3pDHfbWV7axnlHAXJYTwl6/ZvZ8eJQAgJoN9YSifyJoWtVEHVHx4Jf6H
WMv7v3ddLj9lxYum5ziiP/KXe5SFfK/sL0Upnbbiy4ifI3qAbQzDIgMjgyZXVcbnhaxfWcGGVwfN
h1QvcX+L+7CYrsnw3cxMQNczsYzMnukLwoERgVK0EMqWLxIdjfe5kEkvHsWFMvw6UOM8SrFLYIOj
dHDobzqsXcm+qPNTTo268JRg6tuzUzzC/tGH4iPIHNxn+vaK4UvYa/UUR4l4Nh5Zfbd+BAwfB9KK
UlBzZAkfIhEg/Ck5yAhgDt62UReBKEUnzME1XqSQkl+yEAjddp69DG8N6kx8LT1w3vPIYBSuWM/7
imM1xjCpBPZSDHIZdUv5tg6b0UVGTMM9JBr3VXlYQnQhygDFBU1MWHmkUi6LPSpGtFUWl+q8Pvni
5oqTLI9i1c+1H2WUbPS4WhuxfKV88f0EA6fKQgOz20XD8sDSULxyOwE4CIN68TmXDyfHsuOg+/VM
fQulypNCPHKhlJkZrG1Z3zK34jrIukUfYM+ua0Pyj5b3KlZ+3Mpql0HFyfBlsdxdCrGsd9tx93Nl
jEQ3ZethKec6MKagU2E9zW/AGBJ2RL2IEIlSug+nDKS8xpmh7Y2/PETZul22GBRQZlqmh1pRLHE8
uhRGofUOfFKj9+76T67Y8m7rEsYQVqi4yITYWK3//cnqFAfi/lOundmU9c1qRKwxQQ9Tl4otrkTs
jpyc8WSKfjlg9CbrAfRpZkmcmYMPfC1DSzJWJb7boYvv49Z4QMBpAwrmrtvEgRGFYz7J2MHo9HbX
eHId9aoP0XEYH65V3NqeZQSV3YMo5xIBE7XO4N89/iO2V0T+L/9CVJssAgNvgypAkboAFAzOdfc/
5IruIQW5odG/GVPeEx0t+wWZn2ItQmP6dDZgbrJQHnDl5TPnPY20p4kBzeh9+O7q7j+jJZN+H76/
9BeTDzw5JYj3j26elguHGTtUcWbkp2io3HsSp1x8W/lXtk/ihxcbcTsFopsAghkpz3IHQv3uNiPK
/SZ/Mpz3yUuECXBjBHUrBYxsaZX5p+hzcSHw56kqZoyoFljfHeG7RIrKvs+QWKIp7mYWXxYH/8ho
SZCmuWkt6MN4ZcQHHwguUcLibd7ti9yYnF8UQBkVCHbL5u2uGlkO3wYGGPoFykzBp0aOZQ5lkPU4
2YhL3Ebyc8BJsuKp3zH4B14PSwBGPO3xbrQhX0aML2/gswPlOBftnvCl8sA6zsUtsuA7JAUmfykO
SxZrTJy8llCZ+BbkQB7uSgwWIrSljqtqMr3oTVA1a2gnQFRw21PQgTZuogmUwIrvPq644EeWpEiK
rEGRDSU4vsuXIPQ4KSAUuOgsVrN8qclt3NQOy8SI16JAZJZknGRQzw93k1+zFVACmGbXx6M/TTmC
TYn4DTJAOmf8y4u4r2HohLy7h3FB5d21KzoAXdsuq3WyoSqhWqfbas0L8XrEN9fxzMT9E9dP1Ogx
oEqRHbbcuFypyHbdudkDFd40HOLMc8EKm/D7VkU2K7IMVJqVgRFEUcJIhLoy/ZYblKEo1odldzMR
A9WZRdwH8pVtdFfllFrF+JnsZ8UJ/OsnLX0b4NXlbdnqTriuu3NqfojjJy6qHJxuRLdITEsCmRLh
IJYXUoL5Vkmxhmiadtv67Xa6ZMp6Nk74svxVF0osBEBJ9thiKiDP9g12rhJnbVyDTYX4rvKJ/Cvx
shZkXyMCz/L2V4qvbPW5ubE3FNT3s2RCWY6g5dRamCZzityLcX4ERpZ6vqf6w37YJw/T81LJf4CH
RvvICIx1taMWxnnaVz9O7fd8WNg46Sc3b4GAiY3S1SYzNQ3r4+u4sXCHrz/IxZ32FJOQoHwDQIMR
pqZG0pQFlJl3B7nw0m8NdyguvBLREOs7ET3sTjR8EKUlSa1E2Sclp7ehGgSezpHxgiw8qj6BDtzg
eANrW88YT16OYdPOXrD9AZd6IhN8oSuDTUDGfO0D6EvYjd6FRvvQPsDTW/X8EWqeODSnp4kSlvJh
5rw09Dy/9kHuUwoMmQjtn807TZEHt/a7zWPBfkBc+NK/PkMLyiblggxCBPdL5r2Ic5/s2EOyGQDa
oHBYlpGsVUrZqa01P3aTsNz8yn0kJwBqw6+C/TNd2sCSXz4ofMdz4b6EiA3wOl5KuLt6HmYiJfUH
8YYHkptM+IcNFVzJ2xJ8IQPuHj5uboS4ELBpzNsPanZuUmMhBZSZPslvRmS52TN91EGxAgS+eL/J
oBVZIkGfILzzSh4FQPD3kB7zEFrQ2XBOhw8I95AZ4bTd7S+7MHlwuM5hwTMcPsCLWlkjo8mkUGXC
uyK31edOhB2asKh7rSg6uL+GHYDTEJjfDKGy5c/F7C447Zt8mZygCtrXcdYxBLeb8qg/Wqlvzk9E
/FOXi+DRuBSTLgxutuU3CiJBX5reFkF7GxeqpzdUNoeHD+KTrnSs3f6QU/oI1P07LMLoypssLYPb
zQLlJzhHC26cPEP3wZWFXA5iGFpvXF9HSFP+wnqTpSbHMC1cg0yRbCDtOWOE/8nQsWFUIuNNQWwL
JhNJBCQWwgRywEguJdwpcsDcL2ilTV1RJqRDoqqdze+CAMI+/GgMYrUaQ4OSbRlnLixD/O9v89Wf
1vZ2NDgAfMxoAurySkcmjBcRi+V5XOR4xANAj++3HetGiZpPNr73/bMSUXyQ7Syie4S3bsEozdtQ
I/RN2ZjQDasbfVvsTrt8T+/v7PQpm2H95frCznYjqk12tbKvvSVvbppRLuw+KlYkc1IQJrRuThUS
QJHABhgp7uJ+iOy673IqPxm8NTtxEYJIQZ4Nl/KS1E88x7W2RVzfdtLspkELLzDpfOvszNZ79ui4
FKbJ7tz2zDUcTBSfSySTwg2ivsSeA3L9TxJikcyHspEsmQQgJbJN/pDnLZMWdZCnE9e+J3wdkmry
eiKR9uNyYMNNWBVumoF+3cWB0nJ42iVtIQ9ZwjJ/6Sbn8ZeBUIkZsT+IRPuPi5sM3RbCsECtK1so
VjZy05IFu60DXkFGm52RkGZVQ6vBB8o2eaD+X9/PYX9E7PSn/12J9duqaXrmVLrmKOQgP/7PUqx0
NKpunNA6B/X81b9G4NaFFFKAANjhhlQL8DJHV0GvFbPl8GYFzxTUg78K/54TAXub+vWH9QdOTut3
vU9AtMNERBET4PZfqtk09WLup6pCOiKncojKZlB9XT1zoVtMSuAXsezgnLsVG3ASgXSEm4GJ2c/R
0of5hSiSEaj0UxxCCyztNCwSVwOTizDHyUtUH2RDKkf71+xjNKQYS7XcdjpvARVi13kI9rr8DwFD
CVlZDQ/XHGOml14zuBSM0YZsAFBb0Vg6yz5ZqxbMHpqvwaZjAbcVTLEbTWypPkQrsNsPbHyu7hVe
iuwPtTG35s6vRTgU8ANRaamOrX6tdda1dtDGvD5v1R/HJYBopd0CU0ON4TnMG19N5qM+0xpoFf0O
o6vRe+5Xv8pTNB1Wl2HVT0ChmI/T2USZab3Lsddf1MRiJC8dhDEeN0TZYkuFLfCq1MmzcYFF8jAH
VDonxQkLFGQ+3eJM1YweFsQiNI8mOoCvEA1lnGuv5vMfBFVqff51v0IqYFDYBorwlwKOolOKS3M9
nrf7zjsQlM93KVuqM5VsNBm96pS3rrnRcQsUFvy6P+plAfKVu69diaFVs8Oj9TZ8NGk0ADtQdtkf
6m/U3xaY2AZY90yFCgz3l9rz/HA4HnNtfwbcWHAKk/NMx6IzHybEfKAJ0dzuThof1qC+9ahenurU
WfotBJFtkPmOAeWVp1DKCoVmSguFB8VSVtCSCPjAHK43GGj3xqwbpby5Ps9PjTt5MyDVFgBPL7Wo
7Zl3FwEUy/ZzWtTy8xwoGCHhIlKfuECITA5L8xTlRTBhy0w7HNAU57mlzuEAgTgOrLD9y+WnA0rS
YTbHiTO+U9j7DT6BhyuszvqMHk5Ww/TgjpQJhld09DkotMVIbQSalhjcsOhLd18uksvywD5D868j
Z/MVzUeQ6JPcA/gCkvIlsD7Nxj1eA5OWQDCSE1cpApNicNjGLvBJUa0eFIOrfjawjwLMYwEHGToT
3yYrPfnDrP2ubpb+CHq5YZEDB+4rqKB1TrRMG+wzUKvE3r5Z58wfykB9oh6MyljZitFKW9fzt0kG
MOTs1M6P4L/nMwIVDTgjwzw9zQrL1Z62HSuhgMLHnSZ+ZsxsOqKotkrDP6Jo/6aa9R+X/KX4ztAm
6f58vR53l/PGroNJ5WX5pqQITnpq/kSP/DtVbAiOoAOOn0kv/ZezAdmd2mebUr89ZlLie5cXQJSj
lEIPkFMcB2mizxM4I7pUgJBxKYnTxtmPzD1bRBSSbRPmSzpWN/W8/aQNxKln2evwI/ulbcxvU/+6
YmM7uMoTruP76X2//qGvRpdUGfGX+SEqPNx2BtLTY41OsvHV7unnontw/6NYAZzyvzWM+jtbCGMF
7cswRGiq8dXuXLP6OJy163mr7dLrbHS69UGLKLEC4UYBNAYDkPh64hfwDRc+QPNG6zXg1fy80GOK
vTizkMA3JKBNebGXQn2CC0XkgG426lCLnWP55t43mmkEgyNrLi0DXQ/NwsttbwK0WL8Y+bNRsOwT
Mi+0GScuAKBU54E4RFU5wCjJObjSmTXMjrWn0SebuGATwYlTubb+ckpoGgtTjULvyMShpLSAPg38
j8pvwBwf6fiaA6l0fT+/0xGisvkpvJpQDXu5MYRiqjuExzRS02hKbIs1nm/hcJws7NwvR18/B/Uh
PHCN00i1l9PENdQFxLhNFisFsDdUEc9tsRWxevl2HEMcXXpxonP1YUPrZnvAaB1BzKYmVSUsAeUP
frKngp9XLE7jru0WPRS6lEpd3P89qyKgX8yGAV4cgGoqPK7/MpNJOsnbahxAsaqihM3chM6NFJq8
8fIH8fkNdhvAVYJvLyTmLFGp0Pxb/9mpAmF31M3LNktiDdTUXoWC136pofsw7Mqv0hcY9kwQSnIQ
eDJn3GpdbNDImjvTALiwi/7LsoCbSQ1v0v0BNg/sl38PA0sYu2mh5YSt9MvFtQqWq6LFsDrTvKuW
c8M+r97Bt6/gWq9h7HBovS3giFG2pLrTdHZ8m+TxHrK8kkLQ8nmVQb5XsGcaqdDWe3r5ZtcmPI0q
GJedfwVA5zi50NBfhRVwmoLWVlv0bgP+lfFHe5og9OUAae0e9ruD9aifwTSryll5pD22ejIoM++q
H0PxcywXQ/7zRGDSxLo36odOAbh1+qXSp5NvaH0DSNma+id0Dq7MGOTjYq++7dkxw6MypX78uh7O
j3YXm7BTmMtkeLpeP9rp2j74GWa3DDC0zsk3S498xVi4OSo8mU0gvMWlbNZ57cPIbJMxYXWP1PZG
l8uPY/EDWXdOdNKthuLJ1r7ncNFyALtBcGBLqtugO6zDcwaRpQsd8jELrwSxqk1+9GwTosBoUu+c
cUVFLK4SjHA4irSDCIVg6GQQXkVW6dqalwzrcfJAI9KYBAbhiKtr5cFw8jVqaPWFnq9PAElpCU1+
owP+JlRJpJ3Sb2OTLewhq2cV1HD2nN6e4jLPUyEAHKZzHNX+mQCFSlbmewZhJ0hJCiBHQuh2/exL
cAR825pRaafRU9ahZcCUAoEMWBi3zt2aHTM9Vcpi2gZAmQH0zUVXGp7fp97TdxXALliTLSelBCxa
DzbqXPyE/ElTAfiKAMMZDzE/AVCYQk1NazExN0gG1Nm09waHAI6PQ9DPhEpWCc/qAj/B6N3+T/06
N3iKL4rgHyvg60bnpE+TYZKft3UNzuOcYv6+caGvgUkJf7mYhr1G+TE6bA7hw7lxu08aAgpyHxAa
XoOx8W28pGTOm3Ry5Gwych8SSBVUg8Kj50AzpAOtLd2TOp8+gZjXFHMHrh92GipgfXPKD8BuJBJE
IKzx6Dro8BG/lW/HeL8r6O2EihfqSg/NSdH0NQsHkJdPPpSJ9oE5jpJDpNtLQwlP2IEkPKr+pJuf
3+keQBNnY9Q2sT7ukmHbKotjEdCUUbdB8yfGMdX5TRk1eCOqqepAoOiTrwxKZdclytVWx61iRtqe
nwA3zcrm5dKyNaBYUzPCfXN9Nw7cPcBx02zVmxY4GSz380pVXM1w6VaDOQAHFahHgCzrFLn3ht49
TGd7Izo14Iawyh+7NASKbnIJekqypsMUVkULcGnAywyaKsofUIJW0+9msdVOsAvqj930FXAjfLCT
oGeGQxql49OUKpzDQ316m8IAg0N3WVrOU3OhcSyqKAkZn+xu08O0Nwb7fZRQg0i1hwpy4xzop7aL
dJwRKzwrUEu/dskKxEZaBAdIYxTvQESctkgrTKww15d6AkdnvCdhRbl/47J8cAKZGoscAgwzrZ+e
nq+Ur00DULWM+nuvrzF+aROWuOj9rMKjByduv8oPoH+FQ+6eGv/i7Np+PoIpcQb+I8Y8X8vFEXtb
BsU1HhLX2Xt1Pz+0noozwQas8CeUmbCiU1fHXZpG7Em1Gq82boEYnkhQCOFKE38CNmqKgkNswqby
ztQ/nr0rtV/0TUQXMUBhdgFFyc2miw4IFfy6KkI36GqgMiTOjA3BmbpnMqOnFWva0EFWCw6UFhE8
t/2qFPxjlcQc4BU/Bt3FG75otEZ6EPW1p7lZQ/3tdbmfnTxrCP+3wcdv/52t+5uMftkpXrTuOj1d
p+ctjc/1dzZfR1VZKZf9U1vZvrJ/c0bqq0e3OgfaCipd5ewfHWBzwMETnInWrZ25AHSqp+Bsf+bQ
Tb42dDBd18VIB6RCFpJ9ZI1ZOr+MVzw6UHh+ONklqIIjkJkoUOaynOEUSZ3hRwlEz8Rlf0MD3rSI
kxpUj2o+aQFIbCItfa1hi7XIvEK0rVGglQZTsr97oHRpCu3BbGez20Sttk4S8G3J5ZzmTR6eMRco
FpNdXOiYQt8O9OAINKHjEqLqjj68TB0lsRo1o3SayS6xxJW+zjjMSD0A7aELr6G5Qj5O3kj1qIP2
mtEpn8EI7Bc93qtrgnzyeAJcB+tTzA8le9FZCyofXVGwmNKZlc9xaMqM0HyoZD7NhDWFfacd3SJ7
XNbJYg+EXZrviovjN1Y2HypOlXKis2/O82J1Oa7PRlTVq8YMlMY9V7vi/DPJf+TOi3YKVX3T9Fsw
PQ0aQ5RlISuOIKh3otwbqOPiuak9e0Ikwp8qO9N6BuCScEcDkdXrJIELeldXy/N3nV6BPgad+LB/
m+qfTkNtTfPjkGyWY/F8bX5enbWuLHObjlewPGO7ww/wBoBN7McT26scOp9defBpA4aTGmyjaeGx
samdVZOugNjE71ZNN6U5bAxsuDpAyKYPWINlJrqenkdSLIXbAx6TenYPIug8y+dm59FENmRucpS0
Z/tDf59mLpEodfD5ohNYN+/0lh0BcPKKq3sE0Ahvv51TO3dWPY18Owbk5APnraVxKfuFMB9Diza0
w7KdPg5kLfoC+sk9yR3lpYDwI+umYDMQK4XPEwJfcFEAlMEBPDCJgU1gy4zO47f+SnP84Vt3gcps
51wf6vOuVxY2cLvGoz351pUvI5YHgEgCXJTjpsBC0sWUxXTmlewD/BOpjgH336/YH0DwiGEdwZyO
28k3FbSL7K2xYmKJPS3TVKURNbBRei8nZ9cTOuMGbLB5wbZE0YhIXWlTMtZp+5CBrXZdlsfnfIzK
YpHy0UXGcyggV4MdF7yMBSBPir2bGNtK31ytJ3biA1lJPQD8esyXJ1KRZ9+4uDWJd+pShi3Blb4k
CIY6+66eXmyAnwz3DEkoKHpsxlRy/WE/4EfG1SQ4Xjaavbqel1V59KAWOYGti0+jr0tM8J4sWqGB
JFDp/qhDlgOEbAUqkFAr0WD+YZI+VnfGmnDC9PP8qoKc+aKv9y44+NVjteggdZ7t2Q+tOnqvJqRO
qBEAozed1c/2T1xj5dmgm+SX8n26yb9dKV6ktY1MHmhLtAQinJChgTe0Bcu9x+E+bK4lCMVlGV7w
a8rxsgKZC3GBMJmWyz7U6USHGfA4nglE1dzM7kjtOFkuGsW3tNlbYAlMIzaJe9Q16/un+k4nMGEP
c0NDmzn1jF/1ZdGN4yZPUxhggVJkR6dPpzTrA9QM08ncOgQmqJ6OZ40kkhOQBBQb2uF+UYyQl52O
0eQ6DQD0PAMiOznG4FfnByAS9OcBlo8xXZaASGYpAV2oNmZG99LhnJaQQVu7NFmdabZUr2HrvBzS
7w3EN9lOw8vq6Xbuaosl0XnTpnM7gloTNiNmCE+aElvsVK6zCZq9Dv+PsPPabRvt1vAVEWAvp6R6
tWzLtnxCSC7svfPq/4fZBzu2BzGQyQQzSSRRX1nrXW8ZE8q21SDbhNKoO+MDQkppd0ddnHkayTQ8
eSd60576ZUeSsXFVnsCfZsZZ38k7pmxreQVgsVWu49WVbeTRg4t51bxHdklgFxjfZ65uHJ7Cuswq
O12xfg7uGwExLzxDHrxL+0f5wgSHQc1DmDNIXYtUPeIC+RuDfpgwO4b3MOGrbcpwTJ8XW+2u4CAY
zxxc7n07cI0cBWNWjQuQXr4yCZuiRErXeB0UdTtF3cFmkxDEIqMVbfcy3FkHGGclnlmCbeK/TX4H
+eYclQqpWLbgeCdpK68D2Lz6qrqr7mpsKh69t4Aa7cPDnuuD4PFDfVa3+m1q1xhM3qnLjMjEsM8d
bVDtCI9qcz3ech4zaYL2cFT2+q6E3+I/CPsa4tGFHhdf0+QCi/bJ+qAZIQn2RQA6v/IMo3f3rXhE
JNkc9WJZgrN4WBDgMDgP2aHgCiVscjxK3Q4b9+qhzBcuPQSjX8mhnAFiHXAoqhyuaZfbFzU77BRS
UUXgTzvCDIg7mGYWizEgTeos7DMaUtltTrustyXMiW7Czf3kLKMaBb7BMpPNyvHYnVFLgo8rqKV7
vO1sq72zmL6mwbVVPyurws5DWCIWFkcnHbXHZEjpiEmMjPkCerggMndjES+0dqUQ+6jihb3q1L0s
vDRhOR/Yvb5yn0TPmXwShQcXiqoozXJpnLlKOZPRRJF7oZonv60XrEpaTS8+lRHRrkh9E9vjGbTz
ni2m262ezv3wvomlpc90jKI0fBBI1C46TEI09YZfLw4TU+d3xPsDv/SqORTY7vGki5merTDPr6WF
1K7Y0cGCFm6k1wHMqaams0uJK6csWSn9Y4iMCD6RviQPJlCPirAG/kfFWWf3Iz+6tVg7OPuRYVfz
+7tHgCV6lgyyeL3VEX5WWzM6acauGmd+y52zbKsW/4hfBiPKT8RHFjXZ0hWMUjWDHJSvUIeRJKEr
ZGN7R3BXwcjC9LkZiuFQ8T0yQYBpqd/5/aeUAsi9KuneLzcjV/vka+z57d4fmD7i6joZI8tusyqt
mTgiBKg9/NY/ZdCNLsNYORq2g6I/D7oyq0gIjbti6fUVZmHNutCVhWecSt3/BcuSlKlJ/drE/v3Z
gLW+frZobPo0SeLurrAQ0pH+YfYzmbO8UU5WrxxVg5urlXB178D5wmuVKmurlxeWap37MjiZLfB/
f1aZ0hdjtpbqAgLi6+R3nQAPsCCtSphZXmKH9AalFZ97zcfvtkJJgtDcasn/MOOtIt+pnEQYUNNO
4BWMSW9L9ndQj04eWrPEl+auBerTW96CNnJdJXhaJdneowYl/GrRWUSQNhioTaGjxFveRTIsOO6B
oTX3QVk+efJdQ9afpBuLMJadYGFkyTwgGNLEMbtU482f8nzEK19nbOFxmTKxM/PkhF9wJn+S4DNL
+4FmBNUcb8gz05dY3XTe3VCbTp1UWN+2zD1gSgZXnJlr3d3kYeloPkbRPrWuyqWiHlIcVVJXmA9M
weLaXEoMnlTfmgUc9e24qYTHscscn4teYDxYhd2MEGfs6xUmTvNywJqQFA4GF0C1HdMTLEBShblG
i/UzBV5ImYEfDEWFIJ1k71x06k4LHtj54MfWLKrAQ4r80DdEuYCu/btH+g8FvwwkSracpDOq0r5j
lX7aREpQqjShTJZ4cyIXVkM4TLJq1WWD0agSP3lQqH552Z/owZeX/bO8/4JIh96rvN4o6jvJvA4p
RkXYfWvV2mifIvmzxAUitxheLXUV097ISRlS/vsN/EeiBRng+DppoqXr0o9kWUXOjCCVQ/UQSKcO
V2N1FMj5jk815YaeHLr2msfauWBli5hZaBrjbTIQWu9zrPCJKM51g8shvKwqfBLcS19cdHWT1ghl
Wh2Pb42YAK4iuvqSLCNjMi/y5lIWbkYRz2QMHvxcP2NoHZJEHIabX0dD/2E8Mn0805RlS8JYRf+G
ccm6R7RrA9gdYL9nrFUrd4ZiYW0LrsfWMdzWYUjUPecMJ4328u9n+x+ZPbw4SQE6AxT4BN9fvB56
w9fdojjl1o3kOUKrL4XRzsSwZMq5K7ldBHEV9IRqVCSnlf0vhjw/EW5Qb6xpLUvGAFj/PsoTia8V
u8g0DmG98ZFD9Xbok8x2S2CMJi9jcPvl44o/WQpYfBEcRRI2L6x+Z05oShHp4ygYB0KmBWbnw/Da
R9eOJZzBayNI1c8Zy4jEFpvZslfIM4iMmcYiSQqLQYhmS+5NTLEEMe9y47XrAJ1FdSkkJyVqVqF6
LkBfXRcmo5UuBAaOJk7jQT8j2SPowS16HDAN6lpzJuQCJpngmekhp1Yw+2xh0FVo0K7HV9c03n0j
h4laB8wZityRCFMegN8kAtcVVkjWa3b3rlqrXgNI517MyHjY+GRkGCsVxln2MIBBja5l67dpnX+6
pkpJ0T5BARhJcjAmwxjsVrJrb/GmCubvLvb0Uyyudx2qWydFCyPM7JYtNOIeaAVvPl+Qrz0wIR2r
D7zlZSLvw+EC0zDkM03ebBGbR/A/e+/zl6/t5/hUJZAdh26sb4mm/zMR/usI8qyCiJ28zA9xvamG
c91iQFl89MXJ6HAMT8kKOTcyfOMYUzVsxvLu3MVAu8E+xwUYcDjwfzmTfpYrqmIqWPyquioaWEt/
vdKFtsmJIoryg9mcxwZw71MxJnbFL5/7J31Cw6wbPzpDlqBQmN9eRjWaWB2sMD1o/RZ7vrDe096r
7n2ovgbuyoAi2a9GCDSIRGjm1Wem8G23HMVfDIYV7UcF8/V9TFfEX8+/8hRXp3iCe1WOa8lA7x7k
ax29Zta/tr24HKTLKMpgLcWinCAlZgVt++GX5tZnyctU5EAysfyYuMAMjFhjkYn9a51uMgicpfAY
VpjNfQxCD7mAvpdGSJ7+3PhR9Ol2YM4yxOEviKPy81rjMxE3rxLchKHVn7nyX5/J8+VRtfrKnG5T
PRYfDD1aD47h55MR4uS7grWRLC0qfAFGQOsXgImgOUbaAzkc1mQxxG6NsKxW/bshWgyJA2qjDg9m
fYoanNbAlEIhPbvJKebK0sbz76vj5yLUFCpLCBCypWCk/u1b0fMy6sc4z05BfS/nH4WOncm6H+89
tNDpZyitGzKZttURYyK/nSXaMYp+iTzWfh6nX9+C+nVhyGJZtILZ6wf2Ax2f4Uye4llXL8wGZDZ6
yiPR4csdmR0MSOArZAXVXpKKPYMF2ezWU5JTJAogi4Y9ui+BoK068i3aCjFTv9SE6hSJEunhlGti
fiiCasMEzfD0HTFQFxCIqGTw5XWnSgY1psJP1H3XMayUqGrFZo/tNTVCK5vHCIFeham4B44WYCFJ
LeMZv5ER/mO7ThwEFWaXbEw0uK9Po/PdWCu1uDil6rzHOchX1l12lMUH1fzt3v6Pl1JFTVUVkeAx
2EvfegpoDqoVFBoXZ/GSEpzkmuuix2reUnFwfDHinLKsJ+28HF88z584mSFZ4xHWRrqX24mwdZXj
vw+rn0QM3OFYhibuZpQy6nfWid+orZWJbnqCPzViGzkyrWjzl6CD35eE0jEzcMTPSigQA4iQ8BLF
1pXDgu5o7qZHTSWohEk668cQh73sIuMcwF/qTHyNB33V0Zf4uuKo5Qje6r3gJugIY/tLsSv/8QH+
0qx9+xTfGlHK69HPJSE9JU/VHAO4wzjDK3plrGjBbaYBc8bhE7EkIcnOlm6FUyyjV2lbnTEQOlbn
4jU6KdvHbNM/0l1jri7YxaEEK/5EQYzrSXinLwe818nxsgV7xAztZtnDXFmUd0T+lHdMLRk5Bq+T
DfukwTG21GUfKfq6STQorYinxAWcEKWFj9WVOidOaMvUC3xhk9ybG2wpsKZu7e6pusaPzOhf/Lvs
Ku6rp/guuOfM3iA4x2m3ok6fyFLlzbrHH8og735nUhFBlbV1e46dpCPPjCfEJLbinMWdOBvW5qLh
H3/bPQ47kIudtaR52mB8jUjnhLwa0VyIdUy/JAZpTg1rc1ud81M8x9NoZm6BmvEKP+J+jZ006Wkr
6SyDvpxLJCEq3OboITjq0NdW+qpY8DM6FvA1R0SIQFIPv66dSZAQvGiObx/O6K6cEGtqZZIXnzSs
uY0r7uL0JxQo8mo1ICTAGhvDOBvPaQthYXx250jbVh1G19ZMhUn+jLgDEneIn028/Pdu+FGxEH4+
FfXQV0g9JEz161FgxNLYBwLehdEw7wFMtEfLunjmWRtP6a9F/I+rTJU17Nss3IbJONH+RND8dZVV
4eCNUVUnJ0Hy0Tjx2LD5ZsgffWAiny9Jl6v6VQGfKRewnP0Vu/lxCUwvr5BsQ0VEY/rHW/evl49j
1++1xEtOpXCNO/Hc+HvBGGAe4tEM8mUyJpLNZW0eW+OtZNKeL3pPOjTySx7WJP64ywHWk+LhqCHm
u7RDh5DLi1qIFnBHZ5pMPV6Hd4LEEPaaWbhVdOt/f1fSj8OUDwCX2iSThYgQyfrGs9GrYdT7zAeK
yN8H7TGm3C8tfJxi4IEYkL5J/UUpkx6R5odR1F7i5NDXMYfuYwMDQq5mhlX9QvGWfpRcvCcZz2/w
MEPkoU6d018PNYlx2myKnCCsjfbGg+2Nexp9AW1L5wj4LI6Oy4bWmIvOqagg3P3yTH4UF9PrE1ED
zdziXLe+FReWYo5JUrCmJF9bqthdQ2l2RrkDlnwOo3PfHSz/UsjlqfKG5SC/j9piTNTlxLPOz/9+
L/J/PguDMo0bTzd07dtlNzIWHvk/8Qn+7MY89Qz8UGwQeh6tKlyAA7vHmgAp92Ows/baUvsUcV9j
wFHOPNXJGBNzvPz7Lf3EYng8Cjk6KjsOVEL9tr+lQJZrXWmrE26ZmdXMYRiSKsM9hne61RJaEs8B
tX950anc/3o3yZoGidkwDb4SVfy2JsRei/06LuNTpm8LZRsPPmmapKBUmpMZ6155CXrueeO5y8D/
6MX+/fI/zXP5zH+9/J9n8teS9ONRkosxiE8KIc96WM90ymDJw6SI0qIbYQIeJKxzDCTC5qPVHrr6
XhuRzIqPU9ZQW8JE9J90170zNdz3ig9txGNjIFuA8ce/36r5A3L981ahnKs6MgnYfV93j9JL9E09
0+komZfesnEfYm2O17XBmNeCak/H6EDaxIYaIrbMKDznDS1DgVAxuG8Um+x9YNNZC09Kdzzaftkp
00U67rRsJcORYw5pOAD/OXdKteoga4p7H8GxCnNobRbz1JozBGi8baHCW4HBOdMR0zPf0tZFMav5
nfVKhs0d2IjPkU5Ln4fiBoQZ3IZT9DlsjLd4siWciShZaid+kYg4UWZiO9PVBRmaWDb72gy2SqTY
5a8Zsv+1zGi2TX3i1Wrfg5kCSc6kwm2qqZAzo3WCBX0tv9R5+su39B9HDHAeeUySzp5W/8wE/lpP
eUbwq8kGOGj5yR2XWMDEAmZwvwhT/kA633YNAJckQSO1gE21b2vBsnJ/kHo1Og1gx327baDGM6rM
WzubZpO14ggWPrRia8v62pIf4+5WCXtIobZULiI9pCNRIPOvM8Qsse78e6XK/3H36FMGFkoeSTJ0
9ds5G+tq42VZXZ140pXopMHc9ddsHjN86+HzvAUlfDQAokBHPzrPW/Q7S1M8S9Uxag5Ex/XqIULg
DMs4iRzV3Sl3vTH/9W1q//E2DXy8yVBjSMOl8O0IVpIysrIqqU6tXH7UHuxDV4bnIMyb8TFjd2dN
vejTztYJkPNDdQHQWrfdNmsIeAn1maLeXC3Cx/pU0VbrYj1PIm3u+cGKgd6UgFDQ8xv6G7zVsX8V
DPMhGhZCeYv0diYDUAUCA7nI4Z4JvJsLLwIjWyfDHt2zTo3WXaG3cS0U80gK7ivjQZLCRQj1Kauv
nMeBXD/Ew6xjoCoymxy9d99n86bFLzXfzyGWSvfDnUnCHGl/lvWt/wsTWBtt00an/jg5ZiWwd06I
O4AyOFAgw6nvMUK/u578WPi4t2SJrchLe58fwmt+JTZ9EkffqueQFug9uzEmLT/ge5IIWv52lfxH
efrlnX67vlqZsC25S6uTRgZxmpvTSjNypuEJ1CE46jDd/r3OIRv+PFWmUDRJo04kYkH6BhXouduM
NQPhE+eZSuBoTW9OuhwFqt2QZdTCvPDiWavS4dmEhmJ+2x8FYYaRvYbPgTQ3zUUOuzBcWlijCsyY
FsXojInjogiOSCpxMAANoGLQnREiAliG4Sfu1fwGEH2MfpJlT7xqNTdip8RxhHlSRtAA6boDk2cC
DqS5ge5Ld0wSdlsoUSufgak5ZzaQ4OfSzVsYVTeV/ffMVD4UtqNxsqi28RQOFjArqnbPr0sJj2Os
pykZuRnRV0/03tp1WmbWpHChSj/SncAbIav5vpp0nGU0g1MHPxq73nw+ID/Elp8SmBQldQm9DRph
G87gCnJGER6h8Nq8Zclh2Mzvr2EYQLQcZwk6EryHFCQ9K487wZz59ISKUzwm1rI1ZjkjMX/yL8/0
OXNSqCE53uDlTg2WbjBTpkzJWURHzXzPtA150eSwoeGI2irb/ITBNVICDhY/JInEGUlZzxaBtZgU
BPn8l5Xy46hBtUI3oevQ3hVRs74dNUx+c82tZcoM5Z1Kk2ThZS4UEIwOvvc+sDilztwTYNhBA6lj
IoMR9XiR8UZ3xQUbs0L+/YZ+7BXKCCQCkqKo1kSg/bZXRj+VBnVkPuMOqDLmcS1Dx1gS+E2h6ym/
9CLyj1fTNYX5gmHSTP3HNEjqMjXtEz87DZ/JPUNdEyUa5CloDeMSyaQMh9miGXFqZdZGCh8cLkm5
LiQmkPlL2O/dEsb3k5tvBnUF57RH1CHPWUfu9d9P5edUWwd+4m2KytSokCr5tcRKtE7yiI7NTkxS
FHCaKQiYfGen68klnUEZVGmWkoVlLdxwKRE1y74KobvOGf3i2eATHLBCYlL3c0Uht9sJIW8ms+Gx
wCMSeaPxS7Hx53z5UgZM75fxqUGDZ+mW+u38SUcXwDEKwbCj18pHyZZ/GPqHZ31EKPPcfI9v+bJm
AGxhOyAL8MurZVv+Enc0Fejf3wOoM/NbyyJZ9vstGuqlaHWtWJ2ysZgX4OeGdRPEN8JDfGLA2zhG
WfDLgvqxm3RNo7JQCB60/qRtfv2aeDOBKwrUF2CSiaE54YvQITNvbqP2SynzM+mWl5JFUeGEn35o
31ZEGqQR1AJaQvCsN3KDsLlz9+FMPXWcwImtA6BZEllzxaeyau7Fz6kCu7du3QfN3Dv1dvUhP1Zv
ruxAlEN/xWQZuj3KH+h01Mnym/vQZUSsFXccYMbnAbo18Dyqp+6XD/IzLPXrB/nOlwfdjVpVz6uT
7rZLr1R2YSIuVZAxDzXKgDVrczFBUkIZJZ038Z4OqfQShIR5upLtJ9uBOYzoW7/0nPJUCn5bPX8/
X+Nb+ycwGGsUs6xOhbBrm37ZIKuBOtfBePDjuSiQGZgY8zyli+kJyKuhb9HpKHiDKvm8i14phbQq
XkroSkTyeAaY/X1N60Ex9O+zQfpx1+salb1sTDMyRUP++3XR5UJstGnZlycjOfYm9A9dsEspWQrl
riphMm/zbCdzjordL8X+n7772zPSFQMwgJw0i6nIt8sjEv0wSyZYIvbmMhfYU45pWQuZjrhT8l6i
GZpeiyLMcxAha5LDDc+FDyFRLCZBXpxM4uMKy8sHrveTRz4eiMP8FHc2ThZMULE44XwIz9zc2h3H
V7qMHuDs6wxASXwKf3mQPzcvj1FUeZrchCy7bwVlImiylxppearr5YBHt7lQzIPMBpF+mfAxn/ix
uHRpapeRUVqKZn2fXcR1ko2RRHlm1MsW5DmG/uZY/swTHcTJFsAsbLqIKTlk4hk1WwDZGTocZQ7/
q4ELPfP1Zd9C2122OAXh1CU4muD44mxs4UHvG4wX0BbgDSQ6XTrjj9NO8UK5D3dpTmy42gET2gWs
JZRIaNM9Eu4nlBp9uI7IB3CctE/UF4TyAHmBKSJvRNiIjB8Ml6roKZb2MGnbbBvUc/QdKKrMbaGt
R5xufLtz7dRwBj5AsSn7tUDmBNTXYK7XcyVwjCc32qXystAAqef9OHG+FXaG05+LyvHPKah5Z4vQ
iPL59OuLVznKxGNErKMo0MwdAs8p5m8CVsHDjHAPTJzINSKcfmzgzc2ih1JeD4+oOEhSgJiXcTQi
/fo1evgHUgZB5u9v8Vut4keNWPfAlKfoSXuxXrjZvHZvkDxFtsWT1zr1B9ExItaf4ey33A/pz9D7
696bXtwEglZ0Y8Khv+76tpfrqjV58Y6eWToRMdZj3hKVB7ndIQNSm3WtIEO9YNxYzujoagRWGtSI
tV4v0vq5IX80PprWLk6OChV1U5zH+iHQn/tsbag0iquQjoghFrU48i7DSXFGx8osX5A92kJY9DZJ
B5bixKYDQSD1nfgZJe4Q34fBusK2HGMxBQrbKiVFBwYxTkCIZlqW+jrEQvKBZoNoezHZGsI6RDpI
jJa3UfpNOeArFA7IBmcUW4JqZ3ddsynZjso2NZ5rKBHtHBlc2T8OLsrE4CKSLmzkuwzL2PwSVftU
P4j6RsIerlkHjFrMBZJ7FQo6uiA9/6Vc/Ylm/1kD//81fFsDRhKrZhD14ckLHwJPIyPtqMOrCRSn
9Y9yjXjLwLEvfHW92k6Tca9CD5fbGTNKmbgUg03+79tA/zEfmBxKKKENABiJ0eD328BtBL+Us+KE
zKU318qwQPwV7kphgyBmk6tz4izJACjvElzcYcsWGIBKcyaICCRwP5ClbUIiAtIw8ni6lZnvVDQp
NNBM6ikU4pVsrTN3Sa4OLLTCm3lTvLMtP7qPRLyiBbFxbMw54+sZaUcIIi1p4cF/ZU5lzJGlR8ep
6XlWh3dP3xu/wPjyf9Tz0FUU2dImHJ84tOlS/wvkgnsYqIbVsilKm9SK3F2PKKpwhmnwrfIbG16y
ZsLcX0nDzoKDVmEstKnKc9ftx2IzJE+ttvYw/wSddB0rmw0fLqZ7sPCGZW+d8JvVC2hTK+yz0WRE
1qRp18ad3B21ehUGS6E4qpiXK9vWXTbsh2hXk0KJpE/aZ/mHLxyJCEUpH7RvmrjLL5hXGOJ9nq9N
7RAIT0F8UIszLOwwOvb5qs4Z02xdeZ/UT26wF6+Jue38F9Qclr60spXWHNAwtPUK/lRJtH1qI6+P
a6e6r+/qEV2Kw/QHoqmKYV08o5Mb8cdAK0G1VB3pDyxciQzMpFkDYnjoqtekX6dgqeNMV2hmoWrT
Bc5LWgsCmehL+brHQ4uPdwMKMHefde01g5iqnNPmaJZLZF046ilYeMEkR2Nnzst2JgzzDuo7Luy4
JSeLQl/n8RaLAvUm4/NMVl3F/bFth6WrrsLcQTOQxmvZXSbaUynvee28WrTSspNAYucpi29KzTzV
3RGpHs5jufdQ4G8VHXHR6P1NZr4WGok7B7deo7nVw8WI6bbyqEnrWn+wdLqeO4NHph3a+CkrVm68
03rbi8nRWujVOnrjzMEYD1Fvjo8FkMX0GulHxfWRb2rjbjA2tHe9t+6aA75D/RLGPzRMaSYVdPg6
L4gqbbwv091gPtABpCHamGUpb7PyQUPmEj2V2gPOH78m7THi/FkETisfag0VjIofxbfiRUwHwRLE
Pj9VnxEZCYjQnsr38FI9GZZtgd75JJnNysf0El/MJz9HEGDrSFLt7FTfEYrwEuBP8UjQx1Yi6km2
MYKKZ+FLBqzxJH+AHYkf+UP9UD/qm+rQ5itKulCyq1eUAB7AG4mHps1itgfYN+SDvMNe6671u38R
3lADyNPLidf40r7HbELSqo/pc3/LmZmLn9KuO8fv/YuO4GTjPYlLpD89uXPVnYjhfr1rEW08Cc+N
jqkDdwKadSc7NCOkXNATx4SERvIVMeNQurGVTWwZm3y6Hh/aIGPphiGAPWBVsdH35mv7Vr4l3EYc
RLj8wWbH2qu3exXiqi0/x/tsq+6DJ+++XvePFQ1UZmsBVBk7vEhv7rI+5pAO8An/aG89mgpED5Ed
v1X3zal9zs7hi/kpEgmKoxC+H0d3TwBXs1Ff/8Qp9Efv0wCAenMhzt5nz/1biD/zJ08buwM4BJps
55fhyqEl+TMFfklCIeX0bxI5hIEtFmgpHOSGBh+Uoxf0/JN3JrxJbxH2Cbb3iWFC8IAEJngxPpI3
VFAe/EE+JjFWI5xb4F7b+Ijewm1wQecwQFpobUD47lE5uzcU7D2gt2RLH/Upe+/QcpIBiKXkZGVW
n9qzCEdBQgZUvfN3Il8qLuJj95i8t/c+BRjEXnlS+ujels0Pp2vkscCYLCnM7DabG9fqAeCs/FB3
sNk3zaf0lrZ2M9jGRb/V5/AjuIFtqa/NZ3H1L8CV+gdChI60ITu4YjNCASw8s1bjN6xUaMBQoVnb
EQfP+P+eJ0GcvuKkb9qFb3VqGE4K3Fpe8LWhXzyGJ+wen8OPZtOzGMlJ0xqH6ONRtnXT8ROKWJv0
hhOVaXCR4Z0/1TBFuPGu0/PhIZD72trUqNhC8DPtcHLpcU73X61HFtL4FhKwEThoixqizjkcSSa/
D9/kD5OqUN8DrfpYB781z+2H/syJ8dERKYHoBucu9+w9axIsTls9CHc4o7/G52xLpNAO17lFf073
CulKzbU8js/BGelbdMruWSLgqdEWRWYDe9qRz8XJux/mwty9m1JjX0nDgpcyZcARMf3I8srflVt+
887180CI8nt90zCjpC07e5jHIch48VmFh9i14/fhibVbQWF7Sdfsw/FBfzXekOvxXyV5kgrxcarP
ihBXditr9RFZEP2DEjn5hQuL4yC+xHcdteS0PZAQyTDn0TQAFQdORAwdtdqDcmm2/dFFg+s7iNr6
u+w5epZe/Lf0vWQVfSreHPEvL8/j1d7pwYBnb+UuuecVebrTtvpERxC+iB/Na8dKeS1Rn+YQtm1V
pwRGGIqciqQv+aq8ENV6V+1RhbY3og/HG2/RuoUPBuGjOKYtMbVo3sLn/KY9J9hVR4VdImdmH5G9
5NtHTj6eKRHYxkt03x34tCg0fATNFyomMuQiW3ktXvr7DqPl90KxxUt8VLbCvfnerogYhkmUr5SN
9Cm+EYKnvsvvOe+fBcJnW8iW3ZoOpGHsNeh/iNiF1lpRxxNxUOIQO4kYAWvQTynTTQw8k9+XJ/++
/6QSU16FD9TGSNgQQVKfSVD6wC9pFT/AweVH4cyv41v0Ud5gf7wRWYryjCRJXll+wZIpYvXx7byD
nmuvuDHk9gjdB2aIYbuPoOqD5oD/pFdzx7/I5JOWYfHsKzN3HaZwrpkB4LSOCkZy0JlS6av8nOKW
NlOpLHgvlYM1T41W69LfhJxR2sIqH3zA0W6OS4QbUjfNombXt4dpIz95UKhElsokKWN20z90T9Ib
ET5sUhZp84p3V3cOtul7qEyRlRwCJf2VCsduugQmJallSzvjRqyScUOwGaJWyzdcUSxE9g1Offgo
6Jw+wgoPPKbMUTODUgq9w4A3RlONpwVj9cKWMBwHjgRWfXYvtL/UUPxg5eh4bYFXGnaCOk6Y1gf1
IR9TnCpCh2+ALkfQ7ObiUTlMA3i+U8caHL7lIXbSPw5HOgpSHE+R9vD9P3pkEt+GByIuDd0RLsz1
hvuIcxc+DF8KnzOcMBAfrSxeruSGesj2+Kodet9IQEltRw0eZHmFyp7KK0U/8VTeh1exQS1qYxbN
GV6iIeUJvjeP4Tx/TVXOYLDg/tzd5HvhsTiWB+XcLssrGAzsPxj6HPRoD4XODjmsy/vgUhd0EQ5U
tYKiIJkRicw6DS4l6k0Ojzf4hy8mN0ntCJ+l8pqMCxXLZwENz55bVQf48sRdz2xOGS6aMVmzrOUE
1FqctJWFNanlmcdjHza9U6DttN1Ed5g2aNYc+YOBXBqDN55TYKeW4xNPBMHUctLDaDkj4Z6zgMMy
nSnXDFNSIIRrez8y3eOvtF7pwtk4bC96FcSV7SuezzoQpzvHIoan137kIQU15zxuOZULD8rmumrQ
OEZIAO3kQTyYGPLCuHubjqLrcDWO6h6HAFYe60+9csowSDOvhGRy1MGuS23OhwZjgxuthvVsbd1P
g0zVaw6dLuOvQYolMpdiKNrhr+eM4ChAL58BkTP9c/UKrk+ErHsNnpNnY6fv/Y/mRh7Kk+VZq3A/
6jaOaiMuCw4iOp/+hrPex6rYFglvt7WP6cp64i0t0yc2efEyHLOduUhMOzOJ+lwrcHdfex1/OkxV
mofhOfcca/pDzR0Xf30e9/KLcGXZaq+TcQN11CV+GJ9pnxbavn3WL8a+ZZvBNMumH+KLcPaP1YdJ
1I5KNuwCoitaVQphtFIDy5N9A9Ae2SYl5Dl5YrVhdCbh2OCMBTNEBztnEeKHOi1zA38BG51u3tvT
zX0TIwd1jPRRnuRtehZ2/l59bjGJLlaRTfLdSdrzhSrXIrclDiIsBWA+Gp1t/dJPUlb/xOkUVZso
YZALgdknHO+vfrJV8nbU2yDHGmsWJLNMw5tnBkeOeixZ8b0T/kw7ebC0q0EGRz8HTTPqyQ8tyQgM
npuoz7V5TVtEii7EEnmuEJKOUxkiCQ/CMsfkLGV0T8a0k3oz7CJcyj4qDcqWHNIPjTruZc5YbmFP
Y44wncsCe9ThOnM5aqN50s6yhApxDrki4D6ft8/pLX22zvG1PGTiApNO8TEvFojosD0oMXfS70Lh
CfecGjQENzMN7sMxytbw/FRrAUwnpcyMZsl7U80mvTrus4kTImahCJborRypXgzK5AOtdXP+Vp9g
dwybECcITo5xBZAPqN8cqzPvN5ac+l+Yl6JOPQ7GOhoSjW+YfNS2daL3SXZiUmn14r2Yqk6lYf0/
ktzMdvLMbWxQikaUW4G+MDXCCdpxn9LXGHjXgMY3ZBN5Zx0wMZKDTc3tLwvDXsiMmQsPuuTmmP6A
jq1jO2wK8A1Z4eNFtKYGBN6Ie3mQtp3GRTKUiBnF7aSzjHosItptjsmJaC2lwMfJEY1gFjh+Rj1p
fMbx1YzfBIJgQcM9bmGX0W4hnnPlKSB9HiLN2n3KzJehI9UUtlHvHVSL0Ghpi+AAWxrmdYaMHASq
gIkL5nCRs5c0PwuLou72UriL1VvGLN2rl8bkw92NCEu1ldwpCyXkIu4OkRbv1MwEC2ZUIZ5bL56b
jM0TxZHksxrWXHiG7cn0b1nzP8rOq6lxPkvjn0hVyuHWCo4YDCb5RgWGVs5Zn35+6pvthrea2tqa
2dl3WLClfzjnOU/YhqbPfGNxUXlsGXr6xYdaMhHGBj7ap7BB1L59ShQeq8xAscKz3+rvm4LZeMJ5
XhBbORArja9D9ZoF/D8lHPSZiLvKNSpIXKg7+DPYSosv87L934XhNiRJ1FDOOrBBMlgrVZg9Sdx0
FhVGZ20VPd3kuH0gg0QGMuPWBXYGrJMqPEf4LdlM/xfO57ap7cB8z0wdU7XXDBNAH1PAtDuW+DJ3
FbQ3lLKc8o8MJm9mAxvcBOqsL+9UWXH9iC5KmOnuQ5TgegJNVsniVdXmew2Wd+1UhbTqfc44c8Ch
LUPd3N4lMb4jUeJqmIwYZBrTla+lNHc6LOBmTmaE3mmP86dy8NleBonB+C9o9Z0ZviYRx1U07Wpa
Xg1PETNzXoOINPrc7WWchUeirzq06UjFajKjMDaa8vupmrFBy4lM5rIJE2duj3mheJN4HCTpJjMA
QWBmaFkCcwpWBwEOOL7pZXWnUJNxM+CUI6rviYnBdoF4vnbq4FzFlTdLiie2Ap4MeCs3mPtmVDcT
Y5qaE8bPAN5FmYp6/tWZi+tjMZo70UgdXerx+8VDPniAgJlN1i8YUrlYo8GbtqVCyl0gOjUMi9gI
t6PRukKbYa+U1R6s1oiWGoY7nYL5aOGAr51R6UFNac1TYfR2DKgLAK2zCyB7Gt2xh+4kSSb0W3YX
5Qaj20L/ZTEzaS3B5YniPhT63VowBDsb3nVoI1WxjuQKzX7HqZwzNSmYsbRo+rljJhxlCuqnWdpo
5S+V8q+n2MilGwE+WCTsmubkM60olNSNLEYVoJa1QGAiPU5U4k+3OOmNa/GaqiDTw/y8MKTa+S0Q
waGgesBYTIpwn0jPEX9seSahdFhUViYsZgEpNPUiTpN1cZf7HwohbmyS1hdZ0zzs6H6oCCyHXlGM
p5TerFV5MHrdbqR4cmYx3nfGHurTalQU4rtJpaoe5arfTmm1yzL8hYPZsTwxQ8AXN2d1rjbQhKBb
bit0+rBYw+kkhPgfL0Hr03PMWpH5p4xbvZHF7M/cTOo5xNQluK+sdzZKTvAi5Yc2nxIOAiUct8tW
X35HHJQ3Bd/OYNNkC0mF1ISeSg7CZ6ZVno9hlqbi+RaxPgTZ5mm9meUuqrEfYXX/G/nWFmT7y0Tk
z9tB/wKBTdNkIEIvihNe1zsKLwGUxJ7nvRYcUUX52H1hmGJuY6QOGHnzqTgvcHKKnFmFyMKmd/IN
VMCNeuuTfrE2czthEVlYrq3ATSdr5RcUaCu+DyAiNDvcUMjqVTGBIAJRtQPFrRVPUxdRJkLm6Lm+
4gcS/jBw0P/zWxqqZMoG9AqGlX+XJEnFHSNbIhD36Kb+rqg94LXppjzneLyAZ6grn5UVrWWi0ppD
Ju0KgrB8t5lcGYsk3L5r2zQdWV53o9ORGzo6ER0mYD/pxWD5kmcqTiI/i/mhkvYmfMfwsyQqeLRp
fYRHKmvaivmp0w5KwWWFNctzdyd2dnPtaYi39dsEIE2Rb12b5hwojoLVRedorfPvl/2d/QddVv3j
MXypzJJYSP0yqcqTeKEwmxs3pUOmfa5XUokNFLAMDtPIcILV9MhEWsHShcuAYS6j5Gcf6cr79AHb
oauRFDopBK4RjrFDtwM0BsaVMSSp+G7x478/9+/X83WRUkjCzbMWjr35ZUKhDb0ms0bzky+/ZtVx
tLa/sRph5yfRjSETtlVSLvbZXRyC5pVq5KQDRrbda89rxr/VFvTajtzSoFVnGNolxC3RFubdJcZb
raGgkVTKYvVsidN9gwFEPF2lHohRavYSdmsp1tpSBobG65cg4OD+kbEdxOY9QNCUfc6DB1ycD1Tq
vLqEG1PEKwWByVQ8M3mF3XI/sV+0/lYuNyH/+vfz+c7Z0RH6ioyvGIobovbl8cAb6hGm5vmpAD9M
PxM+scbgW34sg9mtyVq2zB9W0n//RUR9Cpyd7xr12vczQU2b/FRH94uMcFuwAtTwPp42qnxdhov/
/obLwvy2AGgmsNO2FCgbX2pYWS4lXYnC5hQSLxedchrweRup70a//fcfWg6Cf/yh39q7P3qX1koz
VSmq5iTpIBtUKNlaDYWV1L3+++9I320N2IswrHTeGeJexo9/H0lzopRR2k7JSW3Q8Ol7HHkuISeE
CArTpRSWaXaff0hGfJNqNKNhBW8HfK6CZygUot1h+KZRt0aT5jUDl7ZwbClc8k7hUOLHo97O8NMz
KDfqSAWzV+3lVwQ+az08xi/eIGwyAS+3TV/r1DsXdksBTpThpvopZVzt7Q3TjBGHYZM/aSGtKf3z
KIfeqEneHNZc6Pggjpp8mSwyknLN6+L1GEwgP4Qcy/6dH130qxCEdkdpumiT+mSArP/WTbiu4R1Z
zME+ZFQRkUa4E+AgpLR2U4xWBGAAm6fEvFNnbl2VGYQCkFKKBsbnt3lU7fjHE0YeI8PuzgR2kCfc
v6zgkE7JBo/gbcwHF0Ru52CholD1zOpxXiwUnbaub3pfdouQhJ0yRYoGOwvPSKIOqLWYdE9hdqeb
ww/c4v9av+iRRAXdqcqQebmf/lhWfjhbXZ3rNRS3+2V74peVqHxu3yv8n3gy3+mZLCwsJBYWIWTC
r7KoqgnzhBagPi1q8fqxAJCPEqSNUXijcw0ZTAdD5iI9AjfTrJlC3OmxeS/WmDMGTJo7dZ9WyQ3s
2R9W/HIK/b21uH0X0a2iQz//xixsx0UsLMN7wq6yIE9O3cOjdWUBg+RkA/hSEPTKgAwmc2YgXPvh
sSjfSwAE9IoGY5UwBcWyvtx9FTIkRa2L+pRJr2GT7lKdyCN/NxIIU5nn3qJTQSAQNot/LzNWcXB6
wWnGB61514BYwMKUHJoaaHy8rqg4qR8V9X2mKSwECUwrQAVDiRBPv7Tqvop9uNw/fIXvL5ZvAGuN
xyQtaowvx7wV9MKoRRnfIHmYxz0fIJAOnIMBKtYfyfA//TH17xXblgEGT5lcnSYVR96+2uitdhJi
hBvWowLXTDeTRwmHsD7D8FXRbguIS6ExeVI/oKw3TgHDjySzVnC53B8W0lKSfl1ImAXjccS7lDXj
63OQok62kgCyBvmhGAIbiCz66FWQsEbC5YSEL4y8IWdqvwaqkzwE72uZ/XQ/7On/4GDyPnQ2M7cv
9aO6PMI/NnWlNzqegHV1Mmq8BucL4grXkqmN1HltVDK2r9DEph6KPLTWz6F7yReUW003AZ2JNOTb
YLoG2vDDPvs9tP72eP74WF/uylgS83qOJlQM3QLx+9lzVw1etdJgaMditVdUeR10mPvHJlZWfERR
pcl5rXh8qYByPWV0AQG6FeiwxC2tZSuA3wfbBkynYZpsKMK9Zsk7axkK1vWnSQ2/SID6JnIHAXsu
woZa37OCW8k/ZqXoTnQReVd6bfFEo4kBGrE2OGwYTI9RsBYYQ6bQ6iZMFRpj3pojhngmZRYMbVF2
YQEp3dGH8qM0ET6gsluDoSeTtDJB5gMaogEPTgj4TaK7Pf51S70mZcrNlDOpSq6CaL5r0BfoKoib
sCsKwn8vx98X9ZfnrSyVKbZXpkx58mWnpHrXikZmsBytY4NGiE5/JZt3hXGkgdMxoMHck15p2vfC
Xhz3uNZy7NPz1kK5alrKRZ5Xqh3jH0uM5UV/+2DweZBci4hAv1bNhd+1+piG9UkcsfVLDin+W530
GJJHwggOwg1kmK7BUBOkXvTaSnLxzrJL3IIZVAgxwmZMQn4qsJSvV+HyeTAwoJJD9oh87svu5RuM
kTTWNJzEzujgwPPeJ+iL6QK+v7NXKtDw6YldHNClDS2xbkuX9MlkAPMckhBE4GbnhchVQEzKVal4
6Yi3970+3OEqKKPShyKPAuTIyIeBwb9ftbG8yj+f6O/Pzg3G/+YcFn/TyP7Y8eEghMOUJkhqC3Hf
hu9R02IPqt/OTAMjTJOqQ69tqrh4LDEexicR97n7aAq8KkPwPl9n4zVY7LJZgzERhuCxHTSwAT+4
ApZMlV4LhqQJ3BM0bvZI/mEaxMegbdylAkObqZhe8VkkVDRsvfCBgZzZbyWfvGYqvRaCHLhdWDLR
0ZQrGN3zTFzIaEY7TLv9PHcN1CgZmIlaE8C2+KYO0NOse9I6EsxPio6sy/FVMGH7sNHp2dtlbYyD
Y8G0UNitVZIcaowY+0XMK/EDAXPHAJDxh6f8w0P+UhgHLWqZVIrzRVwjGi8+2vFxhNvFLgl+qPa/
7pDlfS7Ccf4HiTSeKH+f4Lrap0OS1/VpmDIXuGprFVvNPHbZBAwneGgUIWj/f78dGn4kq8iGDO17
2Y/BpzEZJnxps7mv2vkQU6gXdeOia3zI/Wj977/2uyb4e8UC+nM3iUgs8Kb6mm6VBNkgZYMI2SHG
AB/OaVlyBwHFVoNJ6qJCa8/VPo9eh098nEb4PodAs9cfPsb3B21iEgXysDib8Wm+2BdwZPdt62fc
SdFjGGp2ZTIPJ0sMJBxXYBjssXyemV22xL6ItBZS0G9jQP4G6FDlU8Z57aXcAVEyAaS0zQ9L7hu1
HFIkNSkWS6a1CFy/LoRBKmQjKwTwofKDccOx8CcvVvx1NRKZq6m3dFsEK0r3oXgjK5iW4ZNf8CAL
dE+ks8A9h3OvRi5yq7R/ENnURJ90NdE0ATcZgrhRz9xcKh8jqux/P1p5OS+/vGFqWlmkw1Txtvk6
bYtmRZ7SzihPJUlsagfbm2lAxN2icK8IME9mXL5rOkRlyp1xurZt7VrYa3bQESQSOSJwncT3yqUV
GEOQudElNJUxZAHz+YfPKn4//Fn5JgWsISOr/tb0tnIpx5EkFacUcmJph5jXQSWSHdDQ5qjtcY/H
LGC0PAsH5EP8GdKAVw4iyo5LKTngZjsQ0tdBY1hJis1sv1QXKho1u1w6DHkAzcxoE7eo6eEU2olF
0bCuUnB1p2C5Az3imYml6ABl31PgPpLD0pPMsBqgPDIwH1zUc/y7UuJQZ+fNmpRAX/NytoR/WwWn
tLcnjOYJGBGg4BP16ZXZ4xDj7dpCmcRQDG7yVn7SwQmzXaHsZlKa4WIuBH4HBh4e5ypRdxhcE4lQ
uSGRT5YXI2MUnFYAFkUz4MJvnrGOY06GcwICUsKYLEfSdhp+PfzMuOvrvRwe/f5ZU8DqGDkPGONm
EmB5+SsOXsYnuVvr9YZN1WserImcjiWzjU8cjtFnduDsDXpSWyN1JHbmYCcSXR84+LMq48mgSpot
chu2UbAXhV2XHCKmpA2orYs9tB4f1PlY0CcH65wsTJKfIiIBVk1uB+giAHqxs2g2As5kzC9wEH40
ZUfBxJZYlJE/cZIHj2bbJObWxArYTfBvxfK/Xo3McFV7VrykWZeG3ffoW2ydCTykx8+CTJNnk0LR
cNDFNyNsHFs2HDlzDRkDDf4QQA2MDddsbB91Bzya18EC8v+hsCap6z+32v+t3i8FfyDo+tSOaX1S
YLeaTKlmCjmtfY7Dt1yDrYFwyMesdpmXMk3RaGOH+RyRTmdN+nWqsCdknIaWJwcfz+aTOlYPPZ6u
dFQ6UwKpWBnG7e+fQem6/MIlqIGCbRyTzfBcLz7CGIiGyMnRnflPlRJjGT3zkzH0l71O9TEyJ9Qo
P/G4w3dK0IdHSy03/P6mxsyG+VVvAiyZE1EB1NM9lixdEtoC+JCono0h3IYIMISB4F5LdAepPtY0
BdmkfOjxtM+o82Uc9gNWj1kPrp8YED/ctn/Ryz2/1MkZXBhhc29I2Qbz4FUsUyuYcMvAQ8Pgseaw
nEwqhpasS7y7ezinw2jAtDe3Yhnv1AiHR5iFZsbKIStAE/axMW4px1YcxXaNkV2LFQfDWXjKeJhb
76F4HunbC6NGREqhjcNVp+4U5LVK/9AKDCuj2zl+wuctFcR1uESWxYe8rX4tM0kxsUg9bo6NmW4W
611tfrOM0S4lDJik6cYkG4UOKJSYd5BgbYofgv6w9JJz0O/7Fgkr2lGoSxYO/c9mx/KP4Df19S5T
e6cSr6YGaMa10JLsouWuVCZOO+Kc0I/erL9kBaym5WEMwrWge5wQCbY6lCDlnhQVasS2RbDRI3Uv
MNvEzwv6L3Mau5LvaBUyTnujP/WMnaPggNOYQs8zo0JKAfAiwNee4EaMWP3AXCc9eR3ZmsH9WtZ8
Ny8OXZUf+Ps3LQP5tLxIBKeIwa1m3gOAtXWxwxBp06XWSpQzGmfCPAd0LMZW6lRPZrJqMtUDM0oX
kFmONtadhgt6j0hdS+//fV1IX+nZ3MpUZ5AFCF3RZFR6f5dnvlmALIxTe8LvwZbUd4bjYQ5xBTjG
J20Krnv00bIXovyHulBafvPXSxUHCY36kN6OW/XvvzxUwIttRb0C3myYGxEMTeG7j0PjCE8S8ZF1
j1QrOPqmp0cYsxKwVKWrMb7icvHvh/BbS/7toyzKWIzgdO1bz9FNetLNUjucuAlz5q+bAutZTIEX
+rYSucK79Txd8AFWLy3aI2FVXpfR1iPk0dpc5fBK0F0Wy6gufoHZJy/VH9U80aYqrfh9R6AQDGa6
K1AS2EMmVKdFH01RIL92V4h3cB6FR0a34xsTHvMFxhskaJKM6nTVPmUfJDkoN5i6shWwiYkhxr5x
SAUvPDFwZXiYwSv0J34SnuslvuSfuJoZHw1jLyLeHquH8pEjBmQSJs5zBzp5Tm6V1/6VH0g4xx44
od6V878f6X+0oCao0RI3hWEpTeiXczz3s9rMLRkJGv504k0p3gX+cZnpWe6EnCTc6rrXBGw6u56P
ZvIgS4h2VnDpiUlFuoM0xqzdjsihblcBc5mtyw0Lg5s7rAnX3QyB6J60ruTA1oq4yGrb+KGSkr53
onwFSzSJV1ZEhdHP3wu0LlNO1zkrTzVNErGgxkmBZNJRDviTT8FyiKvhgAfABPfPF25m5UX6qRv+
jz1CDwzNCxkt6iH5y+60yi6pFIU9out7dT5BSZmCxx9Bz//qYP76M1+2Ym4Mg56HQoFNyaPZIctE
mtngFwonRZNedXPTGYupQhhraF0gclCn/Hu5SN8QHs4hUFdJB0vHyhLTob8ftpb42pDKVnlS62vN
NEic8EaML3g/4mcOr1FQ3JmzPKGM6XoSdyKoZzBfcsXcpBTjLUm3JerOdglCmCtPh13PDY8WkSW2
r+hva4yQGw1RzuSmUDWMimKP3RS18k4HONPCaIti5iJOOhEvRK8kdsrdrfXZJoT4pNC6yW14Sudr
CnZSFttMJUAq6tw2OClxuMv8x/wYjhfQggCWYDKGbmWIuxC+qMKNYSn7DjmQ6hQKJkPysMqLyfWf
FPgdIgUFlqiIFeF4VfWuCtAzkW4ILzKSiOeEsRMZxYtufJLZy/SkCW8VZqVo92UeghCQ+F3Zun5t
M/V3D5Japa1GFdkI5ZNRvocB15pxO4z6OoEtrMUCUwBqPojXFVLWVi93wFGZ36yMTsM+X3d/k9ee
Ujkjl7pzRWKaqK5HBSzCOoVKtc7D4Em33vHhD0v4fwji1dsBuPXfS0L/j+3H2aEo6IZEkXnC8t//
AQTF0yBqQmniaytuFyZUqZVuppzVXZETzo0GgfBeq4CGNN3PcXLogQGzDodKjtCqD9dyRnqX9S53
4dqg9ZnGS4G3Czu0CKGGN5K7EGAGXT4qjNh4rZK1r8Kn5WUsndtSvSTEjndC4C2UnDGRQbdfl7pM
0vaFCjdeSjjZBVeqa6yK251Spkh6zXNNdwEdqamYpHWwJLnh5UI9pAz8ly4VwwzIP/KFulxeKqJA
3xbFfNumqJfAjv79DL9FhyKz/N2yYrkjWkT+fd3YKQ1Mb4jFyaxAm7lnp6PeHhq6PX26DBGDv9vZ
fDDGNyH/rJRujdNhHd0IyV2bv03TxxC8/vCBvnfSfCA+CzetYaqWvJT/f7zUoI0KhmIp7si6l/sn
FW8aM3WMejea94gNDTC90Fc2YhCTTaFd6uyneudb1OvvR0LJQWg09Y5syH9/giYMhCCAO3bKLY50
Qk+cOHQc4xaJHqyLkIku7AzjpT8nO20Trd6VjWBXR+ua33VP2X12PxCl7D+ZMNtXykt77m+Lx/nc
vMlv/IP4dXqa3i5Yvp6rht279ddQlU4DtFakAmR4fJR7/GKRaFEgMI4bcZ5/iVCWKAvNnKKSqGpR
duIZdN0JZ3dwAuz2QxfiJpAjjHFW4jJ0xqTHX4iv/DsSjTCy2fqwYVtc5ul6BGZucL74NYzKHOQB
IJ4lxxkwPkNa/nvqvCXuUyEfadxFHFYm6PkKLwN4lpIA+3LVEXKA+wq8DRLuPqjN2/wHOOjr7Gt5
DbwEXVEgx4Gdf0GrNGmWEtGKW9xCL1R/Pp2HyPETYlv9qPImflh3II28179rPGoRDOBgSxOdYYlf
Vh4sFr+SU3g5i41+s5P8G0bTJnQwwSXnz0dBe1/ekIPKvZPEG8tYK6wP2CV4pwKXYw+IzOt1BvaJ
bIudTjg4mguXvCKsqSBhy9HWt2AXg+au+98+AQN6Y81BNXXtOzu+Uw7M1PuV8JBkGO9uNXAH3jeH
wz3koB2RgQgrAIsHMoAGyNRuQ6wQszaCytxZRkq6geCdE0aH80K7S1Jc4F3r6qPO8aHb2dEvzmEK
OuVjTu3S2BSotpAmdKDeNBbuPO6Seq1yj5GPRWJVcpMi4yK3E4bVgD5mrVlbSSXE1Cv1NXggiXCU
3BkNarpFSgxYnRT2HHqAJwWZnxFcnnXWLSJeQb0htLNUNmpzOwnrsvYsWAwxzqTM6BYTxfC3gBsJ
PTJzaTFzgGABzQdZIfKrWiQ02SE023qhooYhrX9KICHgPwHnAPPftdp5uQZvdsXZOZODhcLOWFcI
iu7BBjuCFGMAQNev6a9WzS5EF/mQQvp6guxe3IoKYvPHKd1iLp3sQ2qBnBYPriVOP2w3L5E2g38w
qzdDux3JJMWBnBeNsRbIaeYQ5jTXDmE2Y+pFlKcTeSCLx5H1QhGNXbxWOWO5ZFhJd/JJupJ4dhwf
pOcGrY7J2Y8wchurLrYBHKq1U/BKd5DWSedCFzK4gEMBNP3A9GSOGJJinoXARlhsQQdcxldOFntJ
t6+SWwsXjcJrMdnCS4NoGWwoERfINvdXwp7lniEwisBHECh5Scya3gaEJfBCz5dG93rYd7WNXpZx
GfMFsuYnN/tFrFUD1r+qEWPTz0jOMJEx5yJUJfsBcICDsESDXXhwO4zAm8t9TlUR30c+NPLdAMHZ
2o54rEHON3Yp6TMkjUMcS/v0YYIEXIWvvtlszZD4woTMFSBZq9ZIzpDsgbY3qZF01d26URE0Gmcf
NAT2TzLdZtV+DA20++HKbMydlWebEh5wtKT85rEtJMLdVLKEsrVERGH6Ak03imZnjNDR8hVhnIvh
8+JDWiJEMqyXnITgpWL1AZDlGCUWNo8DFBmjxf/B9PEcfBfCA9Y+svBcG29a8RYHv8quco2YZgQ+
7HJlwzPD8hC8/DGR90t92BDw6qNB6Lqrn0nrfgrB0qC2ExOk4ZKpAOIk4jqJ44MJw1sxJGdUf6nI
Kvv6YehvRGX28Dwkx1xlqJu6wzjLqx7WIM2+fluaq8SSntLKxPrEFFwrD3zwIsFreJAdTiiaRVIa
+y+OiXtNsUff+tjl67zCTnmx5hGUxQ77dwOQxeIyM+ZTwx0QdTi8PVaMbtWDREkUjB9d2zqSjEA6
9xLo6+KOxO/yrr7N8DyvHsOqW1tQrNOAW8XU7LZhDHZi9qaCBvMsGLnW4l1SofaBZLXmTUjlQJAb
3Ewil6F7h/GDKiq3KeILQqahOjDkqm4Xhn0/rlVRQsWM31dUxnei2F6wPAJa6Ykj7O3KT88NLHFo
iHrR7ONMXg+C4WbN4IUR9NfnJhndCceDjihHvwVHCp1pKhlnpnZzSGEdqgvHWdPpdXsIcznkK2j5
M94j9oKsEkZqOFGzSdB4ndnTcegCTkegnrx0tiX1YOdOxxqNhFm+66lPrcilimK0yaRtTj8/n4V0
cKUp2sF4TtCKMXlU8m2vW2iRIGRYMy49p6hqN3OjOKpOoKCGskhHEqfCWcY1vt7wHwgKuJ1xwmkW
jY0abbrp3DJJmPFfiMf7ohWcSIQjGhPoOxBHKuPgpzW+U5AQN9e1m2f5PcQMkDzQvFLY6PlDJt3K
8KZLNT9HRNVINTrO4AzJjj5Vn44d3hiTggsMKfI+DV5JOwGGFxbMOuGxW+xXokXqKjvpKhGdSUVD
hWryTdfgsaaXtOicjEuomd96kH6jx9knOCzmcwmOUhXdCibNtpia77mC/e/UsDqnfdB3GwFAOaXM
CSyY/HSXCudU5RPEgEloD5hBrHAdGweazAWDDBFEzsRILFV4pMx4s2S7ZXAmBCcMui8SsMqEJGIh
wi8ltwBkOSHv4bghEX2/THhnSHJQ5ZdfIuPIJSnpMWl7ZCmnWUQo1w27xRE0NdD0w14PcIAq+ASk
zdUl8uwsWU+Q+BgNhyg3SFoM9kVCHgVAqMxRNvsGkoBnYyDshYUekPocTDJKjEVk3MKUsajZ2gGF
RglHvpI9PAzi8izSaECSM5Jx0+VY6E+nMr2yU5UcUjNpACgBckPftjgudszsIjSKGq0j0642EV3C
wKjrdHtaa1BcfENeRyGQJ0c4tD9KrJXihpulfnwR74YSzcwKSjQCuOyavcoP4geU8RFkt7RxfFTP
vkhOzYJRlQtopcMMUFfRLoV4eFME97gfiYdYWcemo2ZY2VB4rMhGLF7nAOspB89XZg3aqXal1Al6
l6XZJV4vrlPNs8RtM2HKiJmOXSc4WXAtrHq4+MS6cZ6tgtKhMOpQMiZ2IC36zARW2GOKbBdKJmIH
p2eJ1gxrXGOJXEJ3YedvYGSA/rhYxND8IYwHIKEM3lwcZMvZlmkiBC9Ency8wrQb1BScWVu/h/Ox
qo/zWxH9Nv/I7OzVJP2T0gOySLB6HLknOYJGMo5tmDXTTPHiVP2qzwCmGeU4IjwBBG4DuYo2EHKv
oqJYTEYo0rGwQseMllJ/W6r7mzBBxmuzMvWP/Ji8VIf8nQw0tFkomKVLyGZakY870unQVlBneUK/
K0S3zrxIXjPKxF2h17AmAdKHCrseIyStHknEE4YfeT3RZONAvWw6LnbOM949I0dUcUhfQchDKJ1u
kHpkEDPUqMlZ6RY7LElbnh+dAiqJ6AX5E8NIDbuRixFsdcmW35NX45cur+QX4yS8of24k+Yl+LhA
S4TKJlxE3vrLcJaR4OskpyxiXFK0GWZJuNnSsqAzpKLgtVpwn1Zjz4ACUNtJevzlbKx3WSr8AIBI
inR/PWQAIav0MgFJ6CtUZw3TKOcIfpadEU7CnygZQF2DG9RgIkY9IRIuAtK9OXlIKSwp4vTN9CLf
IllvoQ9ka1YYrc+Yr9vBqcx1Rxb8MoigvMMWdt09FhfrHeicRa5g4IqY+dl80m0KXPwxsiUgFPyH
I5XQX9otGwQW8CU6q+2aNCMY6ziuRLwTgzhwcjG5vm1TsbXdcIt3HvnoFfXYZwJSSemau2wQwmiT
zhUIrfBhh9tDeIHSgZqaao44CjSIyqe+8ad9Lt8EHcGPjrHjBxE9zw/5GSIZygCqhJZRDrVvummg
IlccL7iTI6ZcDNKmwfFJFCL0A3IpCBOQBx4XvGTKGvhxiKGJSSjc6D1fslo/UArARwZXQjHGCjCF
RcgakB9NuCKEfpYIugxMuBDgP7YKp82KbEiCRjOuRyjPyBdQMWW2qK/wtxgBgZhe8H/+YsXSfgiT
pyxMaBeUvEaOBziLswCjgjdUO4Dn7TXTaEh0mG1seqzaOGLYKe/iJaROXYRD/Khy7mgM6D4fOD0N
FVYXJ5bxxME140ZwHaEYAbmwFmN7AERHesTKZ0TJNYP4EKdsatveXhxqUbLWNiSeQUU6z1jK4Q2g
SeYn6bAh5OaC22oovFaz4WA5wDEooNk2Fo8C9SH4qMhkHt9RCuOyDQMusLyQPFnuRLZv7ZaKvTRK
zJkkQHQKHfEirg34O1dy6D8aHNs5jxDXv3KViMf5IXkjmABPibBdtjQg5UQrCVaFgLlzgydhM4In
jYw4VtUvmogCUTKjgo/wAurHTuDoBhvIEMzLS7ZxS3kbuem0ZV7LFJkdTAegQ3/C1AQZS7USz/1b
zWiPV4CQ/MJWRDBG9UOrK61l+pjcZThgqhvoPd0zfSJz6dh0u8gT38VnBo1RucFxdZodVHHKNf7g
Dfkj2jBHeWVkWGo8YXdGj21zSVUWpStJ5BtZ26Kjtl75wl7xlOyRCVOIq0/1g/iZ4KAPzZeiR8LP
B5edCbyxodrHg2T8iJl4Ewn1Mn2usF3+xHsn/xDfuC2bFAwUJ/ZV+NG8AQOwnFjYyVP0pp2bZ4hn
UrDJEDPSeUuo79yxY3BpE3Q6/CqYCnOGcnrWDhe0yRqGIxC8DMcYElvPxNvuLGYLS4h9AnEdESy3
QMTrTF96CscMFc4qfyl+pYxV+hUeD7T/XeNhA5HQqV/mV0uzO8KUPifKRAASTvPAbc314hcyOFiP
LHsi9SgQIpya2DDYlLrhgT510ZMH9saABfJuPPi/+MX1h5EgjF0+D24o/mPyPGVLI5/3nKIrAnxe
kr31nl41xht0tlBJAQFqngRtvfgG2mogNoByARb9ir1R/c5zZr3VfIWP/lzd4zfCtB9RGL0cnJSH
9JZNFEKraVfMhElsKC4yelSB/NXFVaS5CM8orHjgqc0X7rlM6AjQ5XLxlHYzISpApmnTBg33fF4a
lvbDf+IPPU2L6489uPUhOGJGteRwczfEAc4TqDmdFtmXiUc1gkybCgYXg3R0TQh6miOypAsXHmS3
HIIplRrDIHgNML3JJk/Ifl38JngpnbwzpTXqH/AT1hgkRmQMlIPD7AKAiCdlizD1gsMPRj4oKm+X
g8Wy/dxt3qwOnoTLF6H+JCQQs0kMwWuNi4RqyIG/IoLGzN6EHh4YrlqNWCpzltjFPYY5+iWk+pUh
GyBeWGEJhajg1X/KNtHo8rO8upyJG6Ue6k6cULgg32RxK1cfE+U0/EMEW/5aA7KjWBJu0DWptBgl
4POqc+tP8Rw96PRnocuyJFP1s3srnnj9GMnA2eSncXTIkDxeJ5X3j2cXLil2+cDLri4AB2OLnZ1t
qqtKc4JwE1FeAC38bvb5bOa2BNtHHa+uUDOLkBMhJ2fISxYHLlKY3vB6J+yaF0/9h98C/h2n/lq8
tS/NTnxn+BGRB42StnTgnDNfE0zXRzzfrIvB8y2vfUwv86OFWcpAyXbgXCie82vzBq0MwzmWKiY/
DDxn2YZ9zN8teNwv/oVdIyC65irmBApXDNW4yiSX4aV+dZmP3ry2T+pt8YIFuergSdtuxs30OR3l
1/aXQlY3BhtMEOPlIqs+zL111/wyj9kDVWL2wclN+RfjjpF6SroTRkfKwGJeI4gz0GdCd1LdYfIS
hiQF2NXKBJ5z62fIER1OPw06Yzy9vcTatKKLvqqxNogpNdg8vhNyAwtIFtYqfMXZpYPuRTdG31yv
lWKThVT/3AVeFTsmUJR/Y6GQETfF/Gyl2z4icOKZz0QZQ5VG41ligGLZXYAKcrEZLerzOFGX3cX5
py4fanEz4bsqbhVj32a7Nnfwg6N+5cyf8RfD/yAn5wEDZ1a3TvG7xt27GugJkNl4ivU/zs5sJ3Js
W9fvcu4tuW9ugWiBAEMGkNxYJJm475tp++n3Z462ChwhrHOkXLUuKkt2TM9mzH/8zcHDbAY3RWTx
qMaGO4+DtEge053hTy4ZabNrUKzYG9XaEdOe1rcEkwRbjkxq8WYqabcMMu/PMI2vnLAKy6am+4Hv
7JbtD7JYFG9M4GWLO9Wq/aQIdSidj1Cg++G6lVeIm1VGM971waYZHyFrNb+ScS2w68MzCHqYs4q8
fayvk3ZTaRfsiQ5eIxRx8o76q6Z8gMs9YgXI4UseKn4GVALEtUBFvuxAFNvLAVrtsIbFQu0D/zhR
1x5TmRns4UdPrsNl5IOc4XpyNb5Ns5da8iFbeY94wCjm2q/BQTeBtvE9CFbXGTkt6ZpC2thjo8V9
OuE6SFr7bvKDNa7YuERDvbZOMV7BMGsL/sCthSuNv24Qj1OJK3hOXKrKDRcUek1gFODqLSkB8UpF
PtWzzWEx8JtAk9bceP5NkK8m6r3gON+EGroYIiqoccDCNpzLJsaU/laeiEVTLZPft9KtM95hMGOj
/03XnP5dCTiwS+IF5cuJAHRC5B0ImrRhYc/C2f0/31ozRq14HWHDaJrYpxu7v+q9bO1BUiQsEYc3
/4pdSRTNlk5a7/+d7sG+eVeBAueWse6joyzKRyUbMV8qj7H/tyljsvG4EWMyFHOZMFGsU7En6lHV
idBjoxOQ3lDzcEfpa8pSA4DUeEjoS94EfkrxT38VDZCg8SiX+VqwBQtTPEYyCzdCwwDCKhBCqOs6
/wcPbE2TE7wQL4UQ9E2/NDkKfm4iqKcdSQeOjI7LB40L3ZonuJee3KjB2OhuzO9SQ3ds/e1YDq7c
iPva9vaB3X+USXItU5el/OQ4QL3MzIjEW53DKJu8moBLqMEx3iaLwSGzPXqThmZdCXkdq8lCj0WZ
u8TwSS0NhxgUcZauWvas5zFUPvSGPNRdcpUj568nyXdd/s7CD0LXKnCqBIs3qOh/HqepqTjrtHx7
6qzp2OmSkqiyUbiG/pDQ40Q3BFap17967o0/P0o/pQt+/4Uzmok5Yp2RGU7tTi1ugN0K5m1g4dZg
4C8DXYFsKlLnuRdwqiceixFbTizZU/tFVfJbOycAgOb/iOna6I/HvMScmJxKkoz/oaTxkuFg6c1f
gfWR9Mdsxm3aqODJ9FN0DKzXEW79ktskO8Ng31LUawfUWMk4bNX7ssRiTKGnULwWVAm+vaS3P9NA
s+iNkwPmmIQvzOWOmpC9MtOMDgniNu52sPf8alu8ec8eRnI/j7J6pnfGsxD24aX+qSv5vjWMppVl
vho2rjQR/rguG65h5JclP7esMdTLm0vQ87B9SLnvTHRHXcZ0B0y5I2m0DFHGoAqHDM1ZQruS+mci
GDb4p/p0M5N6vGlU7zKXj478ZGH2qi/5JZ2dkbZG2rdtkHE+V7MJ29GzZLLMB8SGfQzF9NOJJbhW
5XSzMFYnhDoI4mgsLcTSTHL6m9/HCrJI1QVDXLpJwxUSyCXXCBCo1hpNWaMM+HHobQyHJvzRGXY1
RVsxgmJme43ad1LMV466LpAXg6TLxQo66sKa+QwI+LY+4d47RIvAtpmk5Z/UrS89eC81fU9Lldp1
GvkJ+48OVVjvv2mQQGXTvm/8+sZpL8wRe4kB7wZJTFGDWNJhcIqhov4nKqapfaeN5cVQvpfyLyNF
OGNpVNfRBoejKG3uUJ1tDfHcGQQ6yCVmzlKEVVWIYwe4B/k09fgrYZN2Soyh2OhHVbvounxrVtVN
HJdA8MUU4BnV7UqlR2032WbKJfK7Z9/0t4r03Ijkctj1gLSQPpVJyo1IFCk+KGQP6o3BzYiFQIct
VbOLKHxMX76z5HYl9EMCp9ojdC3PwK9KHAYoWlMyp1uK8gBcSEzohWOvehkO3vDw8/Q43ZJngz/b
sApNa7NS62qW0qtR7bT6V0GpP8nJK6hLfgW/GtXP1Cz7+cEn2wX6BRVliAolTyUWbzYt7aYznAa1
musXT+jkMM9FFKx1x1B5bhZ5J6ckC56GPtGwIc4hRPgchS9TLPKxS8qj1HJJ7sbOFvQwfPBRi/ue
+iT3b+F4HBTvWAURkte73If/G9kQGQGlRXaocwKgCn9HxzqKrxV64T8PxYkZtwrFjAQ4i1eEg2Jp
M2aRLjuGEQeh5WZBdhBY+naOzyUY6kTxPvTHuOiuNJwS5VVBwGQBFlOHezv9UxMa55jr1sb3jazv
gM5qYco3SokmtvhoabsNpBPX0GYjo5oIxLhtv//86icbMW9OABGqpuknqPLsK3peXydRIWmuVK+w
jlG98soJcbu4/XSqTi9q7e3nB56cr7MHzoYqpfemlFLQukGIQemdlh6k8OnnR+gnVQrP0AnjsTnM
yAoxZvXCmLR+Y6SS6aaoileQJXr1ZoxuuEGDTZbpCpNB3KLosCf33X36Gt1RkJNkoh0UtJakKBoX
knlFAOim+oh34a9+xe1oRbdarMle0LfgZ765Om5/fusTZfI0iQycUjgVLYsjeFZbdUOfci5Glhva
j7aSbQuZRNSe9kEBsglhQrNcazwqk8Vm5617FYeAzgC3bC4TfNGVEriD08BnEi282DQHZts7/jMT
j9LUZJJJZzuMhB3E2DWG6aKcvkA2r5O60QGU4R3TJzdy96xEj0PwUADrcPpR0S5cJBT13AsQ70Za
CVYEZLx9PwGzSMhJQuvOjTGegFlelx+NeFVqDYIKzU0cl1Bt0PqqwGTMZuHnn9YqzCCcWgwdHxuS
Bozp7b5sPUkbZsWgF5Wrqq7HZSLgLoZW8LbDfj1SyH0GZ/etg2XhkQDQNXXdkT3mER8OJj+XB1QF
lIyA+SCAEFXhezt39Nmusi7ZcG5AVhMrfMKMqNinHWkvbf3y8xfUziwIxO4I36dBdPjz/Sfkjplo
iVlp7oAHHDwDOWrxn6MFphh4bYAqKgBYZQ1/rELq1+AOZDgAjFgZS+F+LJvLFmVIaVnroUX51b3F
eCLhAqfY1wwGpEitRMhVc+kI13Gsj7SR9hpC2l6y+qWvcUJgZhaSaYkhhW5z+MzVvLidjamZ+XgV
9NJGjRFzYckRRW+BGnD2QWmtqrdAasBa2kun+wjs6LEkQqCHQyKjuerbBw92RZ5wLyyfyzU+RLs6
dX2vvLEgZCkq2LBD/+bnD3BuBlsKexKyfCYwt6jvH8AoizbqIFS6tbyPyE2xq3+e9KDo1ynOf2JV
J25qHqPAX+Elt/DoMwNG6WjYJuYTvP5nrMeX6RuWNqa0kWjdxLZXQbrGHL/Wwm08ptCFU2Q2mCkC
yR5ta+cQX9bDj57IklPRkEVLK/nMcfP1ZT4vxF9eRkE2T69bNl1CSrKbJr8bS9oK9i6OPxxWSIj7
LQzhjgtHS++p6d6yAM/gYe91EKJ9A7/BeumVpuU7290meyodziCeSNbn2f7llVKpLprKjEw3k+Ir
INwc2wyn3LfZg9Y2m9GEkxTv2II5EHNzIXrr3HBQ2yNngMGqO/ZsaxFDZ3hGmmluY20q+w9htTHe
DsNwaDQX4KO23Z8nw7m5oIK2kC/NRkCmzvdp6IVyEuV5W7ioyxpnS4BeBIO7psXx83POFaUWRGuT
QDqEDs5nOfdlUI2o1yxPZ8MhmsVXby2H7J7pQddKunfiJ6qKdGksz64xsKbpt5HEdzLRUxkJfAFJ
282HbQAR3/DeynBLZW9iLR09ms0+dLalDkugXFhjn1ew+Rya9OEkG2NUp6qzo9swk0jOPVtx/Sra
DAmd3yTPSNGFhCD8lw5t8gjqH4QGPn3QPVvfhOdByNW1QS/MEf4KYr8NQzJghx3WPQbeNVTxvJI+
cv1Dgujb45ckg2m1UDg86sB0dH7XOoe9wHIgu63KJQWTOb3y/CdBgkfuq+qOjH3N96lidyai36gy
XBWnc60zCeRE/Kojp9K734mFqat4z80W1JowiAFqorN1nIr0rBeNvAG8lWkUlMQV5MW79tISnpU8
GeBRk5lR0dPA11a6MnloumlwrICLjfJa9fYDzGHPf6+TP32PoPeg1Mck2QvjDx3aYXhs8M0aX/Hd
i4k9wQVbxMYOiJGuKx9Wuahy5Uq1uqtwN5b6H5Pzq+5QXWnGI4cKUHBskqMCT9NGKRRlSJG7uyFf
WNKfCpqfBm42F2R7CH09FLLbRMaNrSMFzLCPwz2xe5XjPxrFQk0jI+Q+VoLXJwIeWPUctWgDnzyV
CFv6RybBYuPEyYE02Uj/xtC6LIeU0HlOVkfaGviAL6zXaeH/8NLzAoEAx6BMIqT0DomxuH6nFsa2
wSbGBoO7ndJ+mMDkBVpGT/+nQ1uzJpKwsh0Anif3r9GSSLZdQolOQJbJ/hiUSCbGWtc48L9PwdYL
Gmf0KPtgZwp4Eq34HdgU6DVUH2dpxzp3DOiohG1TVjT+f/bZ1FiPVBmnZVcJ3tLiukqPLTuW1b37
G7tyq+boOb+gy7bjn4WhP1ObWRgAogkDQsFtbPr3X7ZKBCdRDGHNcBv9AbognlQIQpACyJte3fe0
MhDpeO39wlPPfXB2Kxu7b8ycDHt2RZKLrBeaU41upfZXFisljPYqKdIxNYiTvUbtwe4PFSzjwbut
w7dQ7/EHfY2GvZ7vseM0F6Hls+uGSB9uQVOMM/q07+PQUh6lAPkqxjck2I0fgeSvTEgdk11xRUM3
B7rxWvzyFcqV0MO/k/SVzsctH2qffFvCvMvjtRLS5MPsMa/DX5n9lJOH04TXTeEddG7Vy9A0jkGn
S4dR1LllmgiLjE/R35fv56VV2SiVZ7pSOfUd9sQq7kkd3yksE2Pw3+1ieIome7wkV0gmek674Who
GM/HvDhG2Z2FkfbE//bHnSppu/LgW/XBB4E1rfpGCpOdCWOTLwkmIK2KFOZOZe4UeudZjbmA3SXX
8QDVJGivTWViNF7rYngQMjaCVMZDMhzHBOedUt60KF6nw1CdXIIC86+MB26VSLd+QM+7cf4qTbCN
tJKyi0yOmp4hYEXTPo8B9AVnPfZPURL7l4OWdxBFtbu1qdbHmq5+TNssMqNXZfyXFxg9Q1xwJHVb
NN6HUDeGSpaP/1rR3kmCbDMdhAZ5mb2lkDssrtrKOY5Y3DQY6mqNd2WwEvQOF+Q6fRnI2ahL81qJ
/nY1zvg02+noBzUaBT+DGXeUFPMqz6v7ToeVrcJU6z0OV3UbQZguPGkfem+O9GIn4Y0gWh62aItv
bImd3PBo1d66DeDFowBPHOUuD4oXC+NUVTcezbG4NYNNjsFefaUC8mNlePn5MvwWrWlgu6Y302sM
uXWFSHxdooaR0FYnuKPDgjF1srr1m54tPGNJp95Ohlbg8GNV6JVpPe7KHmbVulHJfJIK+l2bMUlv
0sy1yS7EtXHvyeabnRq018EBChgoOebz6NBizn4ZfqNBr8V+1nIbZqZFUsAA8rkT9aGxMkoPeo74
KWDnBWJJSENHgWFr9dp3WlfKxeFoZI+tjpV4of1Kc5IyMii0Y3zQM0zzFXkVaAbMJwQYNILQR8Am
SuHV6aHx+PMmdG7JY4CKLRPgEz43c1BPl6JWL0puRY72VI/kdyImssZxN9Cr7ePfhY+e2E/3saQe
oJF6Tr9/tvrXEKZfz99I4Sd5EpQPX1tn8HuFZq5lk3D1ehMF6JH8aDO21sLxfipvZ39CuYuFnQYU
qc23KalQZMtrMsO1+sO6HI6q2EKwbwkjrUmSo1xL4uZzvH4eqzM3BRv3Fe4n9AA07nHfd8e+ixwr
jYTu1vFz2L2aXBMmBIiiFthFmLANnQUU7Rwe9fWRc4B36JO4zEVmum38CG4QEirgU8SZ7QVgD/7j
TvVvWl/+nQ9Ld5yA172W0GYHwWhK7KukpSP63E6rakSD2zKpCGBl38cAj4TGIJHYczX/Aa6r0x5U
yEyFfqlyRCD08Af2SA4IIMV8g+MHhPRx1RYLM+DMyQm6iOAQZ2Ny6D7txr7s91nQhE6JuNo1nCOG
vdwTg/IJOmTs4DSz+vmrn5qXMNs4nh2WGqUJX//7T1arNMMlpitdGbALLvejYw0vcYO3de96+nif
jN62hTQROf6+vo8VyDdZUuxzUh71YMkJ6Nwvx85ANWQudizZGYgR6pqv0tMpXPpyAX0FrPEq59AF
L5O2JdCXnBrPwI74O5kGtyp6S/rcEtXRhcCkk/IP4jskjGMCFo5ZKCbO2ipVrzsM8CYF9MR0n2rC
vFB2+rLO79yk07kpg544MgHQsy/gWEWj2yxtF7N6rUG+JrapgB5TVLD23U574yLXdw8lpDCUqDcx
ZOlYcy5Vq738/5gLX99kGq8vEy+PjFgKIl93C13dot2PpPbYdtqmg/IUj0czSq5D7eBL8YUhIfMy
yEuxBYEfnHN+sDQxz36cL8Myq83VWBWis0rFtcWbGb4E6mGCB1WcJHUNBr4HK+gg8tsR75Wca4sw
bhdG4+wL0FahXucPmOb30eBGTM5FwzJEA1GXT5AFs2vHeBDxASMbQSkdPoTmCsWTufDkczsxck/S
wAkrmc6B7w9OVEmJ8oRDS0Pp5L1pHaaW0bWl39bqIaESYh9Y+KlnUBtaq/89cbbvlWNcexLXJDft
IViTfto0bkErq3VDEj2l/k+k7MvwQYLeBzAbyK8N8Gu/0bP3n1/k81IwuyV+fRFt9tPjLKlCWDXc
kXASEYfUI8n4tek2XrB1+r/DlMtFqKj5kHdvOlF08LgH/Gn+5SlU4o2uXTfZrak/8rf72vXLe7t/
VQkqUOwdifEpCW78uycihdPoVsRPunkzhmgu9336K4bvKuho9sjHyJzXFBrgRCffGMY+jQjdepSC
LWWP0mM1RirydWOi8SJu5K+sY94PdmeuYRQIUrO9G0OBiA9ji+jmW0d7rsQ2iD+U5q6p70LlD7d3
+ME7lHowS28HvDall7z9p2QPWX2MlOKiAgkXlls5+yx8EsXjz0N8dnKp6Oq5+tLosGeXQdsJm8BW
Aha3uGaXTRxXVp6r5gGT4n5AQPzw8+NOTTI4X9AAYjZo41KjzQFBta7KzlJ7ze0hDCfhuiyLnRpm
a5w+ye8ZcOaOIRxMKyqTOefCi+l/g9Y/hs4xGl1Rybctxv1hKtaWH+21JUfjaWrPZxzXKpzyMMa2
8Mr/vtikvq+kSCiay52T+V5xe8kSJvdt3i+VO+c2FCBRBduQiWykzjZ60YbaoJMPM51uCmKg0YIt
S6RkajsXIOuQlfdpuS+BmFoDlVO0CZCI/Pw5zkGYEyz7v+/w2cf5ssVXwo8imBSq28IO5D2g6MoQ
nBFJA4HxT1njvvuJC1eo8xcefgaIsEHCHRwJaXadNInooZla6sPEYUcV8SPwaV5sGpo/vbyyyqeG
pI8uXjjkz813i2szvBHcJACMv3/fpumVsq4Mza2QWGf7wLrlK5v5G9BHqoPvWeHCrzzXCpuqCSYU
dSSrbPaZHS/SnaH3aXgDtpUoVvidoWpeSeY+N/+EztNYQO/WqkNH+12q9HVEidUPH7ZwWQZSN2yf
GziL2LEQ5yevKVV3ZabCyKvIEb/TDXkXaYe+eCu5RA9Lp965CsxmNRgOlgM0DmYVWFP6UmQkTu/i
8Yz3DVgYshNxVGEzZsrLuETx0M6dPExHrjsmpx0+8N8/Twa0qtJf61wLBSTw1Y7WJXI/bpNcP41f
pnD19CDatyncHS/t0kRU8F6r8p1ML83ufheCiCK4UX6QHwc4jDEpcKB9iJvGq6BAehiE2zK/MStX
GUF9nES9HX1jlUfqSwarytB3ekB3bJl4eW6xf/1hs5MsGfWorQRXiapQdzr2PP06TZS1BE7bscfo
5UsV/opGxOtGvaMfYyc2Bjfcf9r7Yjg2+mawd352zLGQa5RXCwLxYlPh7P0LToamKAZEG1merQ2v
cvTcF6EM/HndofkyopumuM0c7IA2areroxvUg2pzW7ZuH+8zrobNCi4w9phl93dhbzi3D7NoJhtY
kFhlTgEA3koNSTJVt6p0LDCRsejoEkFZtGK8jkfIZ8kfxToIE0L66PYF2yaFsE+nk58HLxdqL7Dd
wktNbf/vhwOxIii+ZThnEG+U2QDpxmCklTGqbmxdAZh6bzIISUDa5IBYpb7Q641pbIbieeGxnz5y
p8/l5gffjZ7d5y7+ZZce5diO8LmVXVPeCN91wofE/qsFfzrnmId3YXAX+r8VnEkFAd/avwYee7cv
62PRHYr7SSFUbYXqRvldl9xQv2olEuPfBui5kr0YbX/RGQRcl9dZ9csa7wHQAMRitJ4i5wZYbG0V
SemjHb7XOLoJfJ9E8ztU/slkX0cpFtCYMzndXwFpvSe/eXIrlMY3K7ib5rN375hXgXi1g/eajMRk
eErDx8h+14uPnpDSwuJGVR2H4s3obzTDNUXBcB5K9Yl6ekTeqvjAlMFtkt471VNTRshXf8NAZJt+
r+xHUW3xUuv6rd8janCl+N0Bpeh4xT66H02S+bA7WAHctNnesXZmuhnQbiTxn6G5D/51xHrn/V8D
g3GDOEgH9U6NpNA0XytANVwlJDpHTnHU8cSQ/oLMwPie0hhvFX3ftXe9+N3xn/iIUUxiy3D5Wppt
p3vvNNv+++rTlvLlq2t5kTheJykTh0LtOackDLY+ysncUxPAHcSE+XdgIHb0pnSvbWbCCiXDFBSq
t+7D9mBIm58n4unZCXcWOyvwcoVoDmNWK5pJYVWK3VturNd7w/wXas9qTMIwU98B9lYt3I4Xrn1n
Tk8HehKMMUBI2mTzhrXnebAR81i4TQfIizN1SgKbgRvWdBLZyDjEIN9nKWmccrnR+r96VIPOYP9T
O5cTHRT6A40GqR+3ibyZnMb0MNw50rMlR7tax+NYqu/DcAoH9B4E/gE5wGpBuvDPI3emzvr+M2bf
svdEH4KkqBPwCH2XNDmdFdbTTWhQw6GQoEa8UAHl0/5JrhdqnnMTCdKwZRmGPtU+swpEbTTZ7nSl
cj3nEDrkBuauYlw7IzQ1JKdOtDBNziCW/FgTAYalO4aGW9Fs4pIeVChWobp6+dSL6EqDQW/2GxA8
rXstlFsT+17AV6NfevDpIcuDp+4S1CmTYms+yobVV1UQem7ehbDw9kXyluJQjQKKbOWg+eMADnCx
6fwPxM44nC185HPrA24q3TxKeigPs9/te742aBXOuxLKnsD8FyvNrzENSQMvmru0fq0FPtRYETuJ
hj0SNPQg3UZ4i9T3DmGQrVc+pDLeJYmNyWa02G+cKoz5IfLl7bTpcPuynWSW5+emwkW4sY7EQCkI
mLGWIHPScf7gpW3Yv7FoubDEcQpmLK3bxymI8OcROj9AdBxBK9nX5p2rujOsqhg6BT+814lgGODs
XCI0u+3zjUEHgU3r5weeusdh2s91Dtss3Pc04nC+/+hC9sPMaHrbjSP0NIJgN4gFLVmpVQcPqsaX
Q8WPJjHVu9DekJkTjd02rvZR9IG3RV4jFh7iX0ns/RNlvl14t3PVxNSIZbLKXAvmszX1rFTuk9Jy
FQ3FNe1YNNnCe4pIt072JXIxqX6y9TfJfvr5weq5ZWKBqMLN4+LJgvk+KEpjFSD7tul2ALnC9JMr
CS1Pmt/U7I8V4YblmLxoRrMvC5SKQ9yRMiZfjjYmB04rQ0EkUW/EOpsemFwhI4SnPkFBNa7RmXMj
00v++YXPgNJQQcGA+Y7kAzjzwrSVQinBZxLncXHdpZdK5k5BwN50Pod36DIUqhteguLLr6/tlZW/
pZGy8BLnNtHJ1tMgtFo/1ZaNukX3qqx7SqO3sblkX+mxUdA+BnMTdgtf6FO/MF+r3BXB+nT60+oc
JWkTVY9EYYC3IfREjqyb6yKbbi9ggPFdhc8xsTaPxJHFk5EC5xteZKQkT1nAEjS6GuldU6SHtqVo
KY9jhnQ2lwZ3EnCkwV9H3hjodPWMK5V9MNP7LuQYuAq9lKjq3wXYumfD/AZdU9uluv70zg9RChhz
+pCU95/40JddyMH32sKDGjxtwN3qmBsSvlFu2W7pkXbKqw9NT4sWdoEz247BndKaugjQnK1Z3SIP
jU1MIwzOCskOOim8hFT9IKQdlXyqRjgDLnaOzswWQ1HhLnMKUjPNW1m6CccxkUPTFfLvocApJTPI
mibaHQGJqt7U3p8IZwsl+1v1NxkJBVp0CzXCN8m2E9uBJBa+9s+LaDp8ZlOKN+J4dGCscT7NdsK0
KXFTry3PbWlTZQ8Jl4YENT2PXiKAnjlovj1ptr3IoehFaTWWG7W7QrxqiMqC+59/zPnhZV9HzwV4
NYfEK9mIbXP0DFdqklUj/2u0N6v6vIMpMRpLsbAez1U0/KT/nje7+IWV44vST02slzLMgWiFIjev
yzfVeUjV6oGeMcYnG5/UgmCpqPnkvc0/HLNInqjUU/Nhdm5HehIMamnobg4PIB7goCBV1v4Y5I8i
QrHFa6mj3giOWm3vwibErgB1OSH2wYC/DPkLjfQupJfBrN2CnN1aW/vVawesILjAAfcqw06uHeQ6
ZPUK76onyDlDy9zJxVs66qvYu5XHYss+c+vQ47Pz4Sr3Snz0aogTO52EwNE2dh78D8xmZOgT4eCt
lAYyd/7Q9W7nId0Xyi6GJW94Dz/Pgs/79snQMCxTtYcf8yea9GUzkc2ibaywVt26exsw/IlS5UK2
nip8y7rsSgze5aiPezk5duADtfwPu7qbKC+uFBhkcrB0QpzbtSl3/3udWf0npDSu2H90t7NV5Prh
YQhgvWPXEramq2ubnO14qJS1B6rvDOUeeAOiCoE7Gkm14daz7orUXGmZdp1NkJDyrKv+Re69B7A4
FTI02JGxsb51gr8lcJiW2ngaTD4RcOjw1pPFvn6mps7oF1jewr49TfAfRnq+hXZmm6a42tIK9AmG
d9k7vfEgFivoMyXR1xG0ZnPd0f0wzlGOubRoQP0aaJ2R/05EeZKuwnoFnyZ0ipXT7X6eSGd4IVxU
mEJURSQgETz2vSKKhhC+95AUD3EJyOE/DPk/zDR8ZKCi+ksMdNi+xWimLf+yhvATxlem0l43o5qw
T9f4gTiEU3q71HgYgtemgGIbmTY9SftD6nBb0a8GrkEL9ci5oujbO882dCUJtTDT/eIhyFEaCvLP
qaA/OWt2t64ShT0B3KcYXmPtCV6W3na/UniwXpZ+aNWw0KM8uxQt9HIaN0xLhr/7fQTL0bPVnhQJ
lz3JqNGrGL8LB3/LcV0imYZbi8NFUuM0R3ehEQ9F/mgDcwvysR2sIH7+nCdHHeJAh+uXAX1Bl61P
tdaXbUGTej8zE2aR53Sk1mBzCkFHAzdLqFuX9qBpmL+tjKmKQUDAlgqLkB///YcLW4jWo0HuplaM
QRO2uHWMAXrsYqLdYzrnGNW1b4q9xbZMWCLU4gV6yCn1fXoDW3ammODJen42EZxe08rc5LpdddeC
i6+kf0xsHTBj1eNuI96aBD+W//e1+vlYWP0AxjQHzNmZqOgQSVvPVNyYtqE/YDSLwVSykiZ/3fdJ
nRW3a2Hf1mxlP3/ek8N/erCjI3pUgRi4bH8f8baTVMv363GSR2G1WWcPrfqEJgtAHOblz8/6vBXP
Py8aNBMWCqLTk9BsqRa1MSSS/n+FTLTqrjKFtOwhuq5Nda3ANAjLGoUWCRpajZPga9zGaH+u2vC6
Um5p4BSlvYq7x8B2tkG0j5n0plI/BgKjjP6PORD0VOHTx9RsShz+i3W/yCD7tJk//Q0TyZXfQRtq
qo+/rAfDRzOlGg1NPuiPNPvW9Hwv0uTRM4NDhwRk1Ixt1T9Ssq19hEwGvRXf6mjt43amEClF/7lf
pdh35RBI66TBUOhdICsLxzd++IvAWdVQ7/QGjyFnuGwxF8JLrwcVzJN9EXQ3OunpWRHsJmNAnOYD
rGPUYsNuCSv3sjb+dQH0eIcj0/hnp91FK99X0S4IId1xOHZCJcXxkigO6ropReGjVsOLCG6tylai
2rvW/FDkfAWdUO3vxmAfKZP9OLboo9thhU9dVtPBrQkSEdWev0WiNi6q5PA6e7lUNpqjbis8sVOo
pNhZYbmsQzUWpbKwKZ1cQpittLtZL7KtoI2bfYQqFAYhfsDvMtbcxgNbEqmPKF9BxUqCzoaFXeHc
IvnyuLnuKavTMorAl91Guu1M0PYnmqpDiw4dDuOSEuZUsTj9OMhpHN6gOgAL32dY3Gk9+XyW5pI9
fGU7KwnTOzvcNgy6PIZX5VCu5HIgBbLYK2jupeklRu+oYcTANpkbDxMpVXOoyojN63Msbpg9KHd0
LDYZnYn5qqfdZtCdywi2o5k//7zMT3Gi2Q+YhvPLEqksOwiSwaomwWedk9FZHWXMNKpuJ9PfGIlv
0Xvl0uoOnnAd59AQAmkk7x4dYyckye9Ai/RCxm544bVOrlJgVjAluOAAZxonK5ejEaBVaDVBeBgF
4cllMorYFndtNgV4+LV/lRoHHGgvCg8qOmYepJirTo7V1sId+hSI51WUyfHe4SsD/88O+FEqBuFE
EGFCRGq53ODMzAEHZFWGa6s4+og6hXZb5tpmp2QZFhs6Fu9YZtjlVYf0hRmxCZzhyi9fDAPbMmeX
Vwr2ha+GcRWVD032AN2tL7cNDqOiURYKvJPylZeHMmHCc0CQeJLZUIlOtbUSqC2ErdldDv4WGNpY
GqPPKvj7Rjs9hgLStqbTeD5GWtVmst7liptmG6m+wtxtFC+NdhOiFjD2/LJRwqqu2BTmrob5HK4N
GgAWpkRFcSs3a725UwLuALdeAG7+FEW/4gEWLNlCa3jsZIcI6V+dEFlIMDpelOJJYFVaeCth/lXF
o2pjIWjTMwuf9eoWK0STltSAJb6DfaiJkySm3hgWP1bxOsU1TUO+NJkGOOFfhyluyvti3GMX1d0q
3W/V3uvJDXKoFofXHuNv0mM2lP51thP54iw/+3WQhTiq6UAFmfvAmKISjZTSV+rKZofhfYMJIWyH
clNxnzNAoVMfj+DyGePyS0XyLgPnXpQVnWD5KlkUjE5b1ck31NQpzIeaDiOp7ztBrZFLp9W66Row
EHK8+tTQdfJsVeLYj8n0vcS0nSZ2A2GmRRHGjRhAP7wcunhHajer0wZkThYm8Ol2zsz6763M2f7U
BZaeV3JuuWIvkReYryJzb+4k5XaZBTAt5JMBmITDiNAtWDIzCoYjeXWq2XgZxD65G4ic5XFP0F5f
P0xc90n0gOggivaTGdTP293ZefC/TyYxZ/YjRymMZakaHJdgXTLjITpnym282BM49wMNyF3gj4Te
0lT8/oWtotbMtiM+pUw3KqZDaX2kH8526mV3gggCv8pJRMO1Vlv4iJ8NoPnQTgRS0m2hVtMo+v5k
ORNOaEU8eahvNGK2c/vFquxXUgeMckX5uZ3cdRQyCKNibeK7xlwkuuN6xCa6JMQhWbz3njtfvrzQ
XIosR0MMI0/tMbbBh+xCwrRa/fxDvCgm/ibn8QW+0SpmyXBqfjXhZeOgS6GzeiHSS/HLf5tsRwm6
EZe0nn+eDcpnA+RkuLiQK7ai8Z3mAWxDZo8dtvWd6+XxhZT/ztJyPdKrxVZ8FeEsX9bvRj8ZF9N+
N7Go89aQQKuQjgQQCF1CbsR3puWOQ31Va9jT40/urRrJ/z0pkZ+GNiEIwj8YZX4tR79b6ReHkEc3
Nu6ty8Rbk7FzNbmf/w9nZ9bTOJht7V9kyfNwGztxJggJEKBuLKCqPM+zf/15zKfvdBEQUR+p+6JV
1eXYfv0Oe6/1rALMo5WezPhvBRPdIMi00ZYIuiCmPibR3qi3c9ukSV6sCsImUQMw1QMO3GnuwSmF
zYDQovQazimP4aBBgJyW1OAjA9wzUGGZyEkT+KKgv0RBSZgB9NCIETEDfmWgPkgeOtiKw/tc1y/h
oFIicaQG9K43p+nBVhTLlQnJiEweA7oDkL1qofqbbHoXQm1rFG7Uwa9kaxW2AVxGnEGyHcePENuB
mOferi61+/ihENC6Zjhg2Th7+UtPRgg88kF5qc3coXI8nx8N/mVllNfySNyGsSnJrQ9NAkmKv4re
YTh9G/ilsooYACRxa4CwHu5K6VnIz2mOE6l9TkMBoOBjAR606+MbKwuuVSE+xHRfhgxkOxVZoWph
zf78hUWBmVo9fQC4OMqxNMCVpgbpvn60EIqbcBpXqtnfWS2njOnd9IqH2fpXCB15hhAoq1xYU1PB
9xyu87gFczLp92mhLGfxCLHpjZs1AOVdM8IC4T+FQ7TRnpFoLC1rO1Y6CcGYlvzcKfonj1NSCZA+
Us5o9+Qwdao+AlZ51hF4BuT3hMKwnjQJq8Gwj/TaVgxUj72tGeFTw08YgWULlkcQqPA6VYdIitac
p7cmb4j2pOC/+7S9hqRdkTWkWWe93HkyaF8Bj4T3njcVqI+tSUaOn3drNv64k+9LsbPpLbKLW6kM
z3ysTlKruojs9qExrbPSW+eYOKbXmoMs6bDSeLbEbJUyhNM2IruwBnG0rxtChLCYwZaUGeuy9xrA
1JktOMptWd5UuXbI3BZdkBCfxc6N/V8qOqyCTXs+/klUw+btEG2PnlWLtsVctjaOAmWpvFfchOUz
SwcyaIFThtpdpmnYCHvW/OlmsKpNJGmHzkp2KEpfS6C/ZRifBBJla2EOhSMOLZa2MeVVdgtekS89
qwT92i3I0bWZYBySRsRW2qMxXBuEIpt5txqTxyKzOCCGWxJMnMnsl9ZNkqnvxLduTF9YZCIUFSt1
cHouTDY/SvsYdupDkqp3daZwnP8diOJKySEbpzeE09nSNcX0R+3xckhDUMCOwophQHz6PKTjmmzT
ToDSk7WAuzncpq2ymSRCcuTRUbclyc0BtFkU8lbfblsR0DZa9UJBOQWptxvamzQk6gj4SiYTI2E0
5DmsA9i7yhA+NM39gPqW/klEVXN+Sjl6f07ZHOP09I9A/QOVSmWnUbvjWLC1Au0gFuvBt0l/w5zb
FK9XZv3vVmd91hfNKg6DE+rn2x20vqrZI9RHTd6P1ujW6rhK1DfCacsC7z2IbL3gbuUdcTtXLj3/
01+eNM06VZsFHF+27y34ttIsQH5l9RzT50UbMC+VWC56i0CU6WMwhSMLoUcEAVUR0vh+/gXf7fJ0
DL2SoSJ9Fi8XvEmvDZLrjeZYT7+s4hn+AXizxgSXQ9Te1fV13sh9uV0up0uMLPraF4d2y2fDOenx
vEDe9tXZwHIaSPGuxcbqpViJy51JukPGFxVz02nO4iuGe43K1c93bc0Fuy8/hOMtg3suHlyKjNta
jSc8+R0wi3dQovdd6m0VMbwLrT0gQrZlmZMo1l0pFLgAi71QVwdLKh1FigAfY5toEndkuxLuTf2x
IkFOJRpGDCDbRG5uYU4CBltGS40NVSUpxICdVKa3OR4z1pAlHjPQAwyvTGgdX+NYkZpLlWTMaOCT
HxXbCIJfZHS+lMQ5qEHlNjg1PLIY1IpUAE1a8W4C0w2HXzOErpwTHUkaaLp+lZW3idm51MLksYXV
B3b5trCilayOW4saQ+DLDstqnD3kmkpJTIWTD6uCmAgfZnk2AUAGtJiFZIn8LYiKBvZnjKsSvny9
vB9EQisJcJDExo4289Is58auZxMTJr+kprB/fkcfx57LdzQDNOm0cTaiEvr5s/SycKgCqWiPfn7X
WIUbGwTrmDXRUsSVMOWszHGu6XB+xL6SxIAWnwgZ6gNszFWyxs+2ahDNQtDdI/1iQ2ONcxKGCgGn
8LQ/CdkGdXLrKfsJv52XIjAm3iUiprbdJqruNCLhJcNRT0Z7Gh6m0VhJRb03gr+yvMwJDDctmymU
7VLrxOmwrMH1+QV7GBUWspET6SJhSHfT5Fq47cdh6KfHYn1+LLWk5XSos/bYh/pKa8XdBBg/yINV
EvluBEKDhHe91F0Cb7Fwk3nCGhTdpz0dWwLA2fhPPpkjlCnZTICOu5PbW0HU12W3m1ldAQ7vWLwX
rVXCZDile0riril6tyWF09JYWazNDMe139SooMtt3x1qtzc0iOzq0lcgYDYKeKN90QVUV9XRVgmx
oVuB9EtrXbVMbQFsvLiSet3VvGnvFa3TopsrV1q6jOslbRvySHxpp7W/qXqRZN1Kj3PkbGMeBOFY
9k6Rk7cxOoaxkcu3ZAzWbBeJMl2wtyzFd0Pt5+DWOtikFIY780ZkeyvRPq5I0egpT3CuKPJdPjsH
G0lFvm3eZsH556H7TW2PBgUTKnmdKiP4UvkQGGWR9H0/HmOUNIF420XdQZee9eFWLnti4gAITIA4
xTe/MG1fTR0U3jdNOECjQivSpw9dPG0orGNNByPw84/7ptoAsOhjpSNAHKvx5/EjJ1VRiBNLTpEd
Sr7ffKmCYunFW/makvZDKXsxVGebF356tsdoaS+GKruZOhl7qT8K2sRWV3NLrHDliLJ+5OzQwTdT
NgXzSNXVj23yPFV8YG1pQ0BmV3IzSDGsb8JNOJVE3bNPGzuxiOOVTyPAKiVqASr4jtWJNzW2uUDx
1wAliFn87VXqn1wJtxEc8kY8UedfmU4sELIn5OzFJseisCDbNOZEJG8z/Qp/71QQxJDQbvU9Cc7L
8Dz4Fq+AMcR8jxBgR0vjJujY/tb5rhLfp5iUE+05m3SyeqS1GPtO6H/MOiZDMLSmTc/kbM01Sk/5
BfFmHYgRnXJwSVV5JylzsoDo+Km1qyZjW4SNm3ryrhSNUz9dw+t+qBwvXwT10zm+VZnTgS82dJiS
5KRI0cfk1m0WnizmqVJ/6MvH0K9WkypSdDn2xTOItkGmPeoTTXNVovvNkktlGVO7irCEkXcx7oZe
gKuN2vtYYfBKp2WXH3A9+uhjw6X1a86AqyAkQZWSrzTUvooPuWP0jrRMaVXyEy7u3tcomis65SUh
PRjgJNUBJZ2orYWBVBhAC0X/nIoA4dYSdebk74QmVcogVcFQzSvSLcQbLEnkwLxWqfwiDTcJAbFF
eKXaLX1oIL++pP/9mZdNxljso4K9kTZ/mJo697N9p+wNgOjCvjWIPgNjYeSDq8NOJ8vBjJAfYpZX
VFoXJomgAgSTlyQk/JOAFeBn2kBCR0U2KoTivl97QeyMuet1L55xF3n1KkxJDNWX7a2I7E73hqex
8f4IyXiUjcehIitknNwGKniYDwelIC0KHZslqjbyeHK/4AblT6n6p8a1U2BTr/XAEdDmRNEhqb11
rZakuZwG8SUKiQcmby+VQXxS/Y1mAmwFbaFbMUdu/VQ86o3oeB7bW3kkKFuriO4ByEGg31Ig88ws
Xqd0JlEuKS3IpA9G5IumD7qnbMfwZYbnDSWkaI+Qtrpyw5pdioDWNyF7KKJW3S1SMt8STlUiQR9G
TrirT2ZMSBAhobXIXea/GlWPPFpbe2BN1H7rw7Ii0uoW3nabuSQ8hxVGoH1Z30jt3m/WfbIyEqKA
sH2TEuJ2BLr+oVlIMaacbmWJPZi5GC11A/CEg+eLYQnbpik2AmLsFJp/kGjolSZiN4C19shu0pJW
9i9DPCfWWybdz54Qy9sElHnlWNmAaZI7yCniTVOQpdvcTOlrRmVc9SXHnwFWVUZ5BUBQVrp68Z7l
uPRqNmcN51Ee56M0OKPISI/fA3doPDs2Aldvnn5eVb45R6B1pmeNT51T2SXhKWt7QZJMVhVV342D
PcZLVV8i2Mn8zVV92vfXsjRRBlKCT+uimlq3sVxpTcKhiVhKnce1L9p0UaEXFgbOLfc/39lX1cs8
fWAr+P+Xuzi0yJA2vSSLxZkRMvNCRczWQDFQkmek59SkJ2jZu07pPgyXYrWt9crOPNKH2iu7iu9u
G0O+QVUecTkH488Ld8oqK04erJKmcRme88ItlYRfL9VweVXo9iFTv5yN2B0gP9AAAFC6/Hy1UQDP
63VIHnBUqKO6aBBpexUxwPK72Uc7tbi3PGI16I9XPAFFOaGVWzK/xHFB4FLK5hvwUK53lKgo7Fak
T0QEISPblklJUtilWqeGkOSAMqFlPLH4GBWUVTKrxu5ppAgUMvOKvNrRMaHFWfmtWW5Hozz5POdr
4uevUiJe8b83ezGiukEfjcCa9OMA0lyDIdqYb7pM7g2sgzaktkNdx4gofPh2OinMVeQjEJFcmpug
+zVLnH4ect9s0eiFICaSWSh5/BcFCSPqGqMRa+2YE/2RnMrgrvbdoHpsvStnrPm+Ll4yQkYLsoTM
f79Ah80y6NvIL/WjXO+r5MZId2yJLeFaE2IemV8uY8zsSBkXNH2Qz2MJ4bhfe7oXnPjzhZZwcshu
8v7YTFR18dpXEzQpio1XnuJXc6lKR5HeHmQZdNGoID5f1sJUxbGn+Vj3MZoLhDHXyrEw/8wNNcSS
C6lbtdrbbBKiWpqgUhbrI7bmWkA97WBx/vmtfqOamn8PA41tJSL7DxzlPx3/MRVHqY6GOQmF7Cb5
xedUlOan1DwrPi+auODCWKVgt3++7rzL/vL0/3PZS95COJZBkwc8fTklurhz4bIX+tazXiuWKaHc
j+KVC3774LHQUdJCQsC4uujnGXVnmDK21aMotJukJq4vNJxROaSUfJEu0t2IywTM4jFjwyCxCdD0
nUHi1rwal/6ITm8nE4/482P4Tk4AmBjXv8guFI38xUcuBw0Hda+XjzmFSXny3Tg7+2CGvBiBA4ns
YfzXU6QFZNOlmWvUH807cB/3E/t/ob8BuDqRc6WVZziroGsbJVhrIPp6+ul5uguM2CXbKSKnrwWN
j/hXjOvVz3fwzYvEi2vAhJ5BSZpysYMO48ScShyguBYWBEaJZwhBTX0HEsy4a+VrVdGvcwPue3wg
FESBgqOz/Pz1FKIqevoAhipizaum6K4zoc+AIJQGctXU15ziPsqxBQ5itmScIO+9ZHjy05EtIP5t
jE4/3/03kzQ/CFarwukV4ax1cftikqWanvo4kbVTiQmaAmUak1l1MOOzAZa1rG49zEMPM2DcztNs
k6BCqNPqyuj+9rlooLFo5AKsuTxNtFUPQKTDCDC0btbuunqvPV6XJc/L6+ePVuOUPk+WVGWpT148
/UiMwqwfUQD3cuH47SkiyCvs3qd0PFZs5H3OliGxlAVSxzA4DcSTDum4VuPxqKrXjiZfNx78FsvC
9DBzM1TxosPVG3ADkyzBDpC6fk6++aNUndh3aMMDW4+f3/I39417jtIG3gOmyUvNmim2Wa9nFsbs
cWNMu1p9R2z+8yW+2dDx7QBZQ0DK4MQPdzGyM9+sOjGSj0VF+jc8AYlgRRoOZrdsUs4bZX6XZPoq
q/7Qq3MGFoqu31ixRT1sevj5t3yI4i7eM9JhdB+c00wdvdDn3xKSoq0Kksm0QYo7WGxhCYWhLlYG
hgLYrFr3J+xeBnUTJm9dthZUNxB2Q31LoN7whzA+QSUsVtp5inCSk2fpqhb168rNfEl3YpYXsefU
L169FLZmladxcSqEFZLFKZc3CQBnAUezwHc/jTvLXFscgyr6w03vqigdu+ZGrYnra9o/LVGAfui/
B95TJEkHlYmLTfJcUTGIkeeHy1O2Qt5tC4VKuYZuQFocfn7CHxbxiyesiSJjFzuyBH/2YtqIO31s
pToF5/bAqYjzXW9bqy7fxMvmaXqq/8iaM2KiCTgqOiQ13hSeLf6ObpuFd8jj/bo582KAti/aTeX2
6/iJxyBVm+7deCD41X/PwVWtUBEe9WW40p+ix/GNE9BTuf75Nr5ZU2ebAN+FNAd/fCFlxILW1KhW
s9PYGDZbFVwoDoTITTiIH+1HOfUdH/bzZG1Q9mKMH0Fosm5RQF+o8bMGPVvPs/3Pv+rrRvXTj7p0
17Z4XQk7QTXTUcec+33qcBOSCjF7861r+tJvL4akGCWrCrzo0qE4dFZbBFnkHUVs9VpA6unBD4ij
tmBECFdqRt9dCyEW+mVaNXB6LwZNH0wTHjpLP5oVZrmjPKybkJ3MO2HAPz/Bb0rFbJTm9huySqxy
l9SRbOwLtejk6YTzo6uVbT2gBihuQ9oPsXBKxy01XLejZA8NKhUzKlNHgcGnJ86IrLo3oOQNf8ii
uPKz5g/78qvBZKCrrELIGi7VX/hOmirteAA6pdpatHEv6vlbVLmSeSs0J02HjgUx+srH+mEcuLws
ojwN06QGK+HDNfPPFjlGOeRlwUDhaBXcdQ/ZPvmjaiv973jbPYXCovwTr6kXa/sIreGLSC70idoO
PLq79CWsb6w/yArpLScw2E/+YaZKXSmef7XtzDsQcJXUUmd13KVtR5bGAVd7CY8l/c2kdYrjdeX9
Fszy45vs3ShUl2H1WhjWTgOCMsZOIlm7NjYWXXXOe3ZP6V2sK04NHNfXuw1S47QdtlJzQllnoFn4
+T1+M47//bnaxfISt2UziR3LaWjtBmFHa4WTpKoAsfs/HPIYwLPITAG1hivk4rRVBGNfRYrqn2B8
N8JWQA3AFq2hsNoHThYcgRReP2nMJ+GL8UKsE3UnrMskTHx0IP4ZLxVOCaOdmuAU42OommM1nGPB
JasRLiNCETXYcc6BHotm0Wyv+aG+7sdx0v9z8YtjetmkdWMZdXAaI+QdZyblcXTpYeN+ojQyXrOE
znPOl3uFh8WOkCI2u8LPWwXP82EGUzWYt/8S5Sa2R15wR+W+jk5X/Wnf7MNgd1CBQLEoYfGZ7/2f
Byulg9JPMiUIUqyoP1jGXa9c+di/EkpmEgFiO9zmPMYv8NNwALMyIJCbHX4Je3ZZWG8E+SBb7Lec
yti1ICDlp3x6//mb+Gpvna/LLMM2c97XXMJCJgKOhFaYr5sdCiO6KTOqVRZJ8jr1WOTM9C7tyhdt
oR12k5/aShavIvWkKqRWQZmu9lRk6VtuYstbl+CYkpUuHAttQVnZl109Fmwrfyqmd8vW4tI2jUe4
e26seK4cNitMKjYsuImae6r4K6t7UazcRSIFD0kgvpl8+tzCNoFyivJwnh3b4dAJ3TIyz+jMVnFh
nCIrWvqB9t9PFf8+lUtzVS0DAfG6zj8xgXrjkqA0vl1qIzAZf37+X6MUef46HDzwj+xoqGR+Hlup
bxVNK3XZaRfciTeJU2ys+53nSntzi2FkqezNs/xK6v1SW9Y30X1gk8i17u1ywcBwSHRe1bfFKt1u
3NeNsg63yGaXquNt1IV6kOxmMSymXWi/dAvXv+vO0XpiW7KqtvlKdobX+q491Jvypd3Ud507/Glu
ODvvIlfaaHekWK+SKzf73UdLYQ16FwupSETR53st9IKIDk1F5hnKtJAQACs0NW+lCXcw+CRBfvr5
4X6j3WJoU7BGwKp99Ps+X1ACcK8YA0UvzTiEWXMn5OwZ+i0coDTbMgDpvxDqykJVufkjCR0Lr9uE
IOoitDhIkewWKclIGLtNP3EfWzvUHojhg0UVEsvbuyntHqt7xTDDJ0tvqpWXisaijAmkqME8pFCy
iWJ2tJR0VXlH4Coxndbm55v87gQHqE9no0Bwi/Klv24JsVSVJaZrAFt59pevrBruCHy1teRGIFkh
XXI8jeLEXvfdKvvTXy0YfzM90kr9IHRT08P6+fkpG5hjrImyMQZPc+1PYP06eSXEmqOgvfHLl658
VKhRTPJRAb46mjHdIm0RVhjGC+n/sFczVarSc4Qbb8W6KLfpclkHBLDAIKKKGLrdzJOajRhVt46k
FzzzsvVLRenby/WVF/GNXlpjRz6bI+fKLoTLz89BzfwBQyxTqTqVS0vFZoZZ4JesnJSO8PKlqGxz
k2hzlEOF6nP/uPjvVPPQKnuCgFGLSL2MRw4zMckvIVqnhUwW9ULU/nZaRsxcsMp6yh6P9MhUd/Ku
Ba3Nb+liRZ3rkzPjhdw4akqff32s5IMQK8CbfOHWI3OV7p0HJiNZBlch599Nev9e69IyyxNsmRC1
7PSs29EKcgMJxwtgm4voIXnQVslvZY8WdUwW8BrlRf83PGv3zcp/U+6I23DMU79rd9NLApHwZDjl
sv6rkT3/ov32/qQ77xWR2bpf/E7sdEFqvN04bwQ+roPVsGZVUhcore3QhhBl14vURpa5eJHcYhm6
wSp16RiDdz4InYNyLe0XFEVevI2xqjY3w6rY1IsH5LSBoy3FTbPLXWmdLqPnfFve5EfFCRf5VnGy
jbxFONQvwwXAiI11nLbKtnTkB4zIruZGt9GttoTi7ngLdS8t632/KpaxqwsLa5kstvpbTLYEePkD
Up5lcjs69mt4p7nCTfM3e20d/b7h47EW28wubqjK7HRxkbPTX9NWcuMDoRoL3c3/Tvf1OnO7x+QY
/coe23W1+nna+e6jZ7Qg85ZNaz6kfB4u2SB1FfxeYhF0IGrSkWq9N1w5UV+5xscw+mff1fKRR2lF
dZGZjVMntb2rPNr5Z16O+n9u47IfkPhSJ3dCpR+T8hDkW5IQu3zZ6VduZP7yv16FvhqNDkpt1sVx
YJCVWAqF/1fIm/ElDb2yfm53CJVH/NKtIlyLUvr20c3BjyLlHtIj5j//99GlqewFBgXrpDrAETZb
N+hffh4B3whpmGf/9xrUBz5fQw+GJNNS4F5Rd4+QhurhvPcX3B61G3BOdXpMMWpN4lLr40eoqcM1
mPB3m+ZPv+ByQ9H2ecfao3P4xmfhqsnGqjgJnzM4kwCrS21vDU6oYku+dpb8Zivz75Uvz1qmVmVT
1EeAR9vTHLGj9O+mdqL0EItvfXClMPrt8PnPgzYv9ogGE7NqJSPxttNSTnYq7sO2RZUcPub5c4v+
ciBL5+eX+1H3/TJk/7nmxTpqFQnp3QopR2OYul0jsSrRHQrhUuEOGOCdtI6RO+lj7W8tb5d3N3V3
E7Yqgr2XsDwZhaP2j76vIxXZ9MLvUpCXZmMt/aTeCgV15I76RU1RWwSsLW2a2txSCzUompUe7tZV
Sc97WCEsDog6f5ZVwIxALaQ8XSlha4fF/c93+003UmMk0x6dz1/wNS8+l9oza53Ck340micjzIjX
WGmKayDloaHk6znNSGmhj6f//rL4VCnG0tPAenl5+ErzLE/NtNCOZnpXVDdjfDuQloTs06uXKqQZ
KEJgW3++6Iec++LNUjSce37gMmah/+fPtjLqUewE8HORHKP/yRYROB5KIF4RUAnZmXHoVOqcbFMc
MtEJQx0qdrXlgN0U2V6UsLiIt4oVO12zmej2mwIxW9aDWWHpn43QSr0gGwML1SGpXoSgWLakdCml
8FoNj13H5tB6nrK3IS9fLbG6UUN9q5lQYYvcNYvIjoS7rhicftjpzcOM0skE+JzwD8LgygL2EUn5
w3P4UMr9M0WmnqW148D0Rf5nTNCCSZ3WyHAp+W5VTS6ZhLTofZwtilNEhCdVZ05/ZU8RKz+FSrkl
nWOR7nLduPKCOJt8XS5od9GlF5HkY1a8GI0mAVAoi1S+vUp7rkbJkTJhEwET8YTILqoegPW55G3p
Hj5BxSkRv00Zkqv+V4NE1Oj35tixYcxWkYaNX7oN0VXl9XgmCbYMpKUER3dszmPXL+XQX46iZuvW
rQbAmMzsUmW15byJcjwsk1NenbWA6pxwKxMuL2kYgQGpZD4Q1/x53uuTWkdVgBPQ0D6FiXCrq+NS
CpHxx3vB8teqF9lEgzqTZtkiRKzaPKjm1o84UkV/KxEHMX+h6Pc46eQYmzMVhJxAvKDZD1lM+2d0
9E5b+5tqLLYKoax9xlilzWs9iNS5JmnBZvY8qC+F0Lx1aIFoNDszS4sGIEokihDDW/FioNYW2nUm
lyUBx92xb1I7e+vEhy6x7FmKl/RAc95VxGyA3/UAiHW0VdPEmbVrnBqy6pzkb6H82EcTYZLaJhfH
TeepB6udqUQB7sHoqA/vPQ82ADc0j1e/Nm/FcUl1pPEpwrZI6LyXmKRLXERB9zhiJ+wmrBBX2xDf
LBafBs/FxixKmlEdatk6ZtGvulMWrffMnAzNioAUNJXOVWXzdxekAizD1QDxh8LkYj7h0yWyD7yf
odizaVNsbpg0swEpWLxpLcNGPvnzFPbN4mtxzkQgg4yXgKyLRlwyNEkUiBhJzIxOVbfNmEOMaENp
s8TJ0DFj/Hy9b45GpDXihoI6Dsnw0gJmlYM/yD5rYUxEsbClsAl7ki3V1Q3Nd48S2IQ0h1+QuPSl
4l/DPYk1dqOheRtLG86vlYRBIPyllLuPFahw/w939p8LXvo1e0ggUuXH/omuepi4TbYmiIF67dXg
4+9e2T93dpnCYKaBX/h14594hFa9pDxMN4eaGngYQjZ+vqnvVnPr34tdzJ9D6Q+jr1FTo/lgCmgC
pWKdCtlW9ajVkMBe3KqGuKIXfuVpfn19TNp0sBkhc1XavLhuQW4jplZgc5qwUvw9baIuXfIf65xq
7lQ8/nyb310NQDmlW0pp2AouvoKmww42zulo7L3l8C+NxxqMJ4L24C+m/asopq9vcK4Qzy6JmU1g
XZ7ZI592lDiM6SlRzuSE0M6AGjqTF2kn5OXTf39vpGTTbJ8rOSQFfp5TyAa0Bmz3w6kijDGrIqfN
zZWq3Ipqb7ewQxT5xhTffr7mNxsC7pCNGN1UzCocmz5ftFUqb8yDEhQKJqL0rIc3oehtq6ZbDlVs
w2r0ItRMPUG4eewaER3l4qwRoar3g+MbxSauckeBT+cLKVFh7frnn/fNYWf+eeT2QMoDI3VZZsPZ
XIthE2UnLNCTes4GeVWxVWqFv2kQ3Um43iEX9NI5pusmiVd6wN8Ntn8vPo+OfzZLXQkToSZV6Ehu
i0S4Q3KGSVGlxDXeTsMRC/SVm/3mG56ZX0i80HfJeBUuXoYRhbJXamioZTE9VKVoU7TtNIQ+/avf
v2fWa1hAlGKRabPbKmmxsTxJaGyt52roF5lyjh4k/T1GkmOMSOzzJ6v/hU65gWBEPkErY7lprIVp
PRep5Fjz/2WAoVBRgEvrXVU6mRY4SbzvpsEpk/uKrOu83yVkdOL4qjkAxadcA60ZwB7ZE2s9LMYO
ZZ/xVFqw7vKtEA0LvQK1R8lOmkI0nrtslA9Nd4tsf+z7zQBTsqZcOtQE24J/FlJXhCjqp6+FADsr
F+y+i+/CfpOBpMwFV4EUP2VPw9guy1C/M+nKzNQfE+X9oNuKlrkorQW8KqiYgYZWthZpy9kCYDWH
KKTFWfKXb0Dirir2hqblofTDBE90OtCE5L0VdiPIwi7fYyrWcFdSV19P9R+8slfW0m+0GyCA8YNh
CmO/IIsXk2SGKiY05NwCCX4fqquyUu+V7KYLqoeSbvaEht+zthquakGtNkEquWLwiqN+wcHtoa0h
lcmW7UVXyAVfV3h+FNpiBBXIrfBnfR7eZSdKo+ZpFqUMu+pdRSNJXLgJ1cfGO/08slHbftURfbqY
fnExIEFmmyXyLMJdNIFjHRIcI6adg5dyJX+Zr63No7YtttYm2Ji/JmtrPLDRlV5GkjRs7b1ZRY+m
nZEFeoTRBmvqUdkgENWX4lt8/sWJnPofDlCCUs2bmIaovhj/YivW8oXsCuoSVe20nJ2R6/yG3JE/
yeGQ/SbgJY03jfYbM9RAh9oAr6ut2uaU/60Jm8QpaNqjsG9eSkAWAVXpJrfbt8buzpz6zYU12IxC
1OjmMsen7Tb9DmNb8mAdhucz/zBVXofTy0t+HN5Cu1v29+P6MUjoahmr8QyK7SbdGt3KglmR7HLi
PJ+Fw3QQDtpKWxvDzlqBVcJVS88LX/Q6tTmTio9QEJiJ6mkx4T/Q7D7h2jTrFuLg1CTkHttxYawS
SBN7OXP7akHBROcRmPEiejxbJBEQr2IhGMOnv0hTx8nPEVQCasa/G8UeTbvnbEvgSLOcFOQ1a69z
gJ1Qthv1BbEo5Dnn7wN9UZnENFLr1rW1L9PbdJ2kh7yyO+kWW/MUrTR5GaxARilMTnZ4rO77JlvI
FIen40g9JFzXmpMGf5t8o3WrZvzjW0ze0QIOW8wFp3M+uaYGGvguHDbCG/8r09bTtG/7ZSAuzL36
bo14AFwOMvU+tdOlRtyBiU3oloKLm7zg0Q5EjLgxCSoF+Ou7RN/gHD7E4Xq4rw6Y66W3aV1u22MU
r2CGJPqBH4edEGpKIfCUIxlLwiIoHIUyc+xgwy+oPg22GXNffrK0JJvFsRwWFUmkAeYqWzhz1jcW
1VukrpPKLawVTMpiclQK3AXidlitNgm6uh2sunvp6ZchvDTysrpPyqV+pz8oN+l++ltxkMST7Sjj
4o5y+yo/h7zWI6gZbIbgKZ4Lx9MW7anT3dJtk7Me3Kv2QD+vsQNi/GIHya30RBBg4RQEAf7JF+1j
6ttt51QYm9W3nAp9Zi7KX+Kj8Cb6mwZDRrU1/ZW/SwAT8i8lh8jPFwHad21DE6k2l0oOYdmp1YVk
rkZpNWY2Cz4ZeqRqM1+IADPiB4DeiYd8Hhji1t9CHU+jOxSB8Y0yOXB+1Bx30iKwi+Sh7m9Kc39i
8GjqIQfSWqv3uK6M2hY8h/jtxlop8rIo1jycMnYaPPWt05HYgMqL1Gw+s9wuNYeHrzQUYahT2NIt
Ji/EEPzc7q3YjYfkXED7QIXINpRjeWDL99RYxsYx76xpMez8eIlMjlsI6BVLS6Jr2siZJHYv4Bud
SAJIYPt/UiyAwUrObMRsDDpqOMZxeJ0ew/t1xIH6CX+P+VT+1n33XdknHn7GRXo0I2AZO4Y8uUTD
2VicE7KKxBO5rU5L6wVegPharKgm1bMzVILh8lLU9/Xodv1fEYVQH9/FND/MZY059q5ecJ/htI11
KCd8s3b4i1O1J7CKkwDMGOYZMKboIiFzBuTZPhaH+FdxX954UAUUfkezkGEJPJrQM29DV6Odrrh3
i7fJGVY0hF24z5t2bSmLM9QhR3mPT9Vdif/1iKWNt1JDG19gqGeEB/PzTpcQGnpXCFf8yR91WT/i
kzFwtTpmsZJ1W9VvK4gdzABr2QLVnf0PYee12zi2heknIsBM6pZROVmWww3hyChSTGJ4+vlYBzNT
5TbsAxx0obptUeTm3mv96w+bXjjNMBfYVXcqM3lnCG0KyPj6msCpXaO9bPbpzO1lu5zevHaGmQre
hth2PqbVmtnHM/YPJGXKw1OtP8mhlxq2mlZOgS1O6+qDNWxmVvQ2LMujgvzXiVhikq1sY97vhlVe
HyLJUu+xDFJT/4+BHTKE5TiHpPqSGcvqVRVXrFimEfHVazS/ang7vAaB4sstthN5IZC4FTkmKsp+
W66vrvw4rGWr+iDA4tXU/GIXw/cfHNkLLzmJjU7XecmBaiNkDNqfnmZO/owvzS7dLcfuaNRnUliU
pVQTcf+a9fOt+ZD7obnEbhJPhcRKnhMLfzfZEh+y4al4Ivj6Sta3R9DsSbZm/j0rc9U6fY7jLEI3
1xT3mv2mfSYWEXm7DI+SNe+2ajel7QeOf3PFteHnyI+ZrIn+7Fh75doAi3J5L+bhM8GPHQpJXHtI
ALy4koYy0ZoC2wvrQX2sA+smknSFl+/SFC2sJ8N9GyNEejECV68WFXoNPCFKKODLkUU2k7xLTNS7
12+6q3O74Ua1HG/HwJsoLAuNzGyrfzHOt2d4BBZhWktSrAGO+O6Ytcssk/DhsuggaFQwiXu6CZub
cSoxu7Uwfb25hZPuyh1qmYXpNK+RyZiSI5V9z1Vc9c3n4PDzOT6H0xkYWm+YD2ImdA53waqElmxD
YTDfGnt4aOz4pNnpLsXg9RA6qQVKBpX2lOwjuweNs/CJAkp5hpfSObIvby58+afef0kXwn1u3Vcf
vNKR22+ufr274rXkIp0PbgRaYL5uXT80h8oAPwIB5YgF7+TyVCz0DA8NC/PeXRXC17ai3iq9y8n0
SNXKbX6yuIslCxox40RMbqRNlTuDI7Hwa8wsmJgt1Hn61qV29dHuikWy0l7Mx2Qu3d96C+ipq5z+
E6fHVbYUYLKoF0tYXBqrnk9KVqJUrGxzZV7x1CEgJl2VIVE0nfid8kI2oahtCgfDVAuVKxeTINC1
Wi/ZXrzgWIjcOf2EgSb0pHd22/1lgT9JSgFnS/Y9a/U+2HXrxJrShaz7fedopl1tCy8gaBBzt4jk
Rpt8PCedGNKPBYye3tldXopVdFK80aJ50B4p5VxMRsgWpoh5pPlwMbXSlrKDY37mtTZXx+/O/d6T
p/rk6gh3PcohF7Rz+1k9ZpHz2sCCt9olLmrypuOW7ZLLXWfOK7Li+ulSP/VVZynW7E1jksJqcKZv
qvN2LYV5gbnZkvLOwWCu5SXeyNvoo/GEReFQYr7nNgZ1i8zO7fvqzOZ+d7Vifjzeas6nbIV7jOCc
7jPzqV0+8811m+5w1FgYd4ITHUNsLZNNGNuhc7Vn/Cf4DiAk2kcnPbHLef2AbTAd3ipovG7VaRY2
x5EdfoIgFk8Xedl4ZuAWgTvgbEUZp71pTu4Kh2awlaPce8FdpFvRxdmXwMiftE/7wNEdSi7dqc71
O0QKEaEVrp2Yc9xhO4MKBk76omVorvK4ZdIWfGYeB9KCP3QP9hoTDA/9CAeppSxvm5BhvEMcpJvb
Msysz8i9j59Kzjk4VHa9SF7kO9wcElw/bJZ5fQp2sw8i9Xi5HTxid/H5PdgMfo5o0ZIjJ75Z2bZf
Tr9PfEjHY/XRUNSyo7E7DKvBYsT3Jp2hQ9iNy6nsi6vYk48zDP+t+mHcX3nn/NfRE9ahRxXqZFsC
N6jBnMlKw9I9/bWbJ7ZxHpz75LlcGC6dLm+ojNvOjq4ChQcmeXAe6gVfa/bcuwVyKYv3klkLcUv2
GPtM2uRXLEpxmmG8sMLCjtd8GR0KT7/gVlIEC3NOVAXZNg+Fq/s1EJDHruqcu8+IG9ktqKIeOotP
gwRqnfN189bvmVC2Mys91bXT3gXbs0Efc8HeomXbIS3HkRZ4UXNc6uw9pRscxiu/9Tx6wwGah8Y4
SltKikNv5PR7M/OFXbOjXey98a5sLLW2o5RPWhCkAUnLUt2xcnbqUt4Ii9l7sgh81We9nRpPtNWz
9NB9CizclorWoFlSC7dhOb6aJIjYeTm/7oQjBV2/SnsLc4QVJRObKdU6dsOia7I7vhmRFd6pq8CA
5Wh3DVn0PFRc4byJfJE8Sp7iXEZbfQ62YP8LyOyitRtejDfzWXZx03CYAfAI+Oq8i85gdy7Bkhy5
68HFd3XD4y1Wrdttb865fSVmYhc/d0e9shpv5kAO2suOsKg8uhqe+0Cbl9xT5u2Kj9GK56M32Sfb
2UKwwiW7GrOXR30pPd5kmp9uJW92vfMcPocvJEjdkaLu8mnhq2w4jEEA8Hdk/1pAIyjL/sx59Xu6
R9jLH+frGmLcOt42b8rC4MzwwrmCC9TV6viYzlUIWpjOsdkONznb3HAnmAjuExQmV6uYeePbObdL
Dzdql8ydtWIZghUd8jWVErEE3ln3W/5B/BBHlb6asXNkG5ktG181Z5UgoVcXEd9+F1a+vqIumEts
0X+WiHGKnfuUxZocOCX5W42N3YHQCJsm9s4xZJ+55BmnysGvbjXb3yfb/2395wxCT86dnDlEJfiX
3WzBORa+CYvzdYGjCswiwenmZecZKXFb07mkvkquaXX74S46si/aszmHW7k3Gwuo5sX0UpVDKz0l
FKzHC6MQt7dheNiGf2/QNNu8bo60p+R8xdMiOIpzhTWAXRY9ITHv4bK5u3AKBL5W8yLQyxLrNaBE
tpO7btsXFs5Du5AQE/yyyAV1xMgycFGghECUgzAnw1fObnqO5Nzmz66x57qvG3UuixZFujohPg70
xnrXb/PDU+O3qo0JEcxblfMn5z3HW4jRzRJN3W1vFnPzYXhFcte8TPXJDn9KbIwJ26TlpJa6PImn
9FF9lTUfklHrVDoyUQ9zBd0LHoSlPs+P4cUzvbr2+RHdLvbjS4xt/LSZXKhSsAvF45Tjx7TklRDb
9QnDmvnFR+iFXscmhzoFbLO71+pYbSBEsWKe8OBUHH3eM8C8C3fT06aK8cqz+XymPNCWsXNZXTdK
MpUeJBNtOZuJbPawR4RWJ/vXLfvfMbCG+YSWvIs3JxeWyq6ZXo3x8ZXGRfLQRakUu1vNk+HKjjsy
SGovOl0btz2Xpn1TbHnTvzHDSI8Yhlx1F/sdBFEQ+3DeHL0oQLFijzhuO+Ahl8ARnmZP7YpqysbQ
hgWbuHwrYkLxaLCC06z0DVwoKNNHq/rszwMFiWqPutfw26LFlAVGE0o5ZsxFXspTuh6DrZ55muAS
lT0+s/1k+Dxg0WcVwKQgM4OjWlTEFrYZT5yT1MArTUdojueJO1JQYdggY7V4XV0xL9XWV5HR/mRb
nu6wmOasQMkKA2B4iG7LltXnvtYvGDheak/2L0+RssxLhIg4h7syJ77hGP5Qu8UCVJzipHjXPuW1
9km07dmkeCLWLLSD1XV7uVqCnz4iflAgwBXvgq8Z9ohDLFXNe72PntVVixWR4bKjoujUDSvsz+UK
MLIARDig4XqgUr5cF0q3uy7DcY2LJtWyUWKcbXGu5h9LY6nvZn5jqw+J9SKxQB5L0RFPVf1O0FIE
08oz30RHHs5lhx+FYCsf9V72dPxmnafJ8+kVNXaS+txNim7ee5KXD/xmMmneS48VVb7iN5gc1BWM
lLlBXqIrbX1+s11TzJ1Yvpk3Lk1qeowfffmtWEzHpzhva9vIbbZP6k9g5kazpR3qpmG2KpkUOGcD
h7AtGbkcj0RS0PcaVvzQP6lbUaIl7XfRPb34ffFQ0QS81g8QEpLNmcOUreo+P9wOgMuK6Uib7Flw
KHX5LIkRyWp4Le7yJW7BoeIwxd+TS4RDvmDrHOfXA4elcOLc/hna/C+X7n/ZCgQRYL6OQvJfEDWC
1Rn0cnY5ykFnRfRemBtE9ate/MbOl76Da5nwTYo05s7/GTlfLtrYRh1KFzm5U9g+W9FORoyUSq8U
EjdHbVNId4058g/Mg+F1jM2zKF98DUMHkk/L/pdxxTffnPG3gdyHaTRi6Onf/zUdgRKBTlZsyqM2
EMg7qiuiRoQU/cus+0Un8ucm/sta0eXJNxvgfEZakvEFPI50YYiLWVEer2OXWiX41shehzu6O1mO
RpgkXnN8cWfRFtdbe1DetCvjhyhdDJowr8opYcxPy/wxud7jx+YKTf02Rm8/LwRZ+QbiJhwGcbo0
jW8IAf33hmhCjnv5UFG0+CCt9bZu13psi2eSnSkAXrJ1xFnDZK8Fm2hVqx2ZfuCcb43szduKGukh
9csPaBpXiacKwuvES/xxN7Ir7G5ecjJi63X2oJ5xFwYPav0pLuWlXw/sgkCwswfxHG5NCrH+uqBK
BCnOGzs83h5H73aK0IZSRHuAfPzjhJf7fWtT/8xaO3nLOGEON6Dy0b6lx/Y5iO0iZ5yHSlb3Lx8d
KDddyEbmZ++BuCDA4FQxrqo5dTF7HAFhgaWZRA+s8PLvXmnz/eRDn9/AGXAYdkmRtJBhwCpaUkub
5rw5Bg/DA3Tw4XXboNwgjGk0nGpbPvWusuFk5BnG1BbDKpvfTFv2MOUiuNif+beHh4dkmx27Xbyr
55QEvuntQcO2/cvt2HL8wW4unerjnpaSv6A34Dh6bw7FLr83D4/njpO4eeH4Nz2M3sT1xYs9dLs3
kP990jvJEUShd4W95lCjc9BRV/V2ObM6J1ix74J3pPnmUvux7udbndGVR9ePJ0w4HT3RcVhcP0w7
uVmV14HyeMYTuPuNQ7zy8Qn4bTz53biQt0+RIbVBqJt95d73epVnUqa3x1BcjJGvtdtavksKoCTd
y9JzXQLEPv6yytWJA/n1XTR43dFnssj/E7sShzIhWmT5Hau15Oi+bJsHSkfRDueXZWFBhAq35Tba
lc+3XW7O2+fqtBMeTL87liTizaOd6gjY6+0JHVqER3btc9C5t1M89QbyiyFSjKCJ9BV4jxZ+bG9T
r1B5gx2tdRAKWmlC020ar9qdvZEky2BjWF5PQFqZJx5bd0Vn4WuP0iI+z1pLeKv2AqV5cmcegn04
rw8ok71sF89FSoid/lEAaG4wl36D7LiK6FDwaC6X1SLViOoBKM0tEn58ecmEqF5e16Zhv8IGUzgB
GwtntSv+XK2l0AIfBxpT4ZDPO0dyq7N+94aCrdE8g3Z1gn4W8Mno9y3lchfxlCgXb66xmXCtgpnW
rl7Hi96qPWVw6abDd+PQAHoJTEwABlsMcpbl4mZfToUzzMtdvQcgsWIPtAZOF+2U8cZ4Yh4/0FId
upXwbrDkQsATuo1h3m+wigst0uMhps7TvTlPd0BjjyNtC02+NTxcHMbF0bHcVy+ASW+d85I8Y8Dt
EXA47wES9fmL6N23q8onRsgfFuU6sCqyQ6lNz7ie08P8vMi+kURPyuP/u8aMP8PEv44Ws1LDsVcz
GDoxU77c0m4ggiEa/JJy6VkiF0DQl6Pqt/SCtxfx5ivZGatXKzsYF4Rg1DHQ2X65JvnHdY81xZfd
Ha3VLYzq4AATIVPtWNnks4OkLzvBlzqnizBpR0RBp/Mb8ev7uzFFEGNeo+D+MtEU/robWDMIYyDU
+LCYROnVDdTQzuu1+6xuNnJiWpW+mVz6ajxYZym4T0mX3QmOWDzjor24DqFvFtXczJ9/JTh9Q5CQ
DZPEEhkC4HRp/15Z38p8aApHTMV9VV5OZHjmoBh/t1jr2JfZ4edn8IcB82XvQdeGmg6dEy6OX6Xy
MASMrowwQMuqxaitlQlV1uYBe7VJRypm8A1mdl9lXp6gN9CRyfT3zKrRZj0VhulcU1K68qfJUEUX
IIte1rcwXxSKN8SfQVm7xIy95DBfhQxxN+ljM803mvu+XudN6iqMmydnAwl9V8fQNpQ1ODGwJulV
QlKohwpEK+nXJpO+JJpXrVOAoZjUKzJKzcbgDev9mIyb/oIpMBhqXNgS80NRWZTDZwDAzYbVm7H/
8z375hH9fcv0L0UJn1QXw6XFSazYMufHmoNXhwD0LKixej78nmr1TRUEK2HKY5TwzONJ/bsmhouO
+05XBYeLCponMPo4p5qtAVhZWMVTi/2acvYNSYszkAxCLPqwdvrq70HamzSGMyU6kh7OO9lmr7Nw
l8l+c5tMYR9+vp/f1aKT6h/lKrZISAC/yFqqLi5GMq0DQs6W8e1ZZ3xVCaaHyN8xixeFdRgGkVPA
420JaVDhnAiTtI1WBiLR7UOP/FolGpEpJ7OC5Ndco2+2qX8u78s2Jd4Uo2sCQnu05HlWL3BHNAaY
cq/sUUgQbgHRGF720c8+frkt334uevGJLmegdf2yFQxpIsrlLTUPzaXw0oaZvApnDBjToHtTUJxq
pq+A4+Ll62hJw6wMRCDAgmWa2+ZbPAUWNM6aAktDtLpyvK/VDbmFP1/l/1wov+4gCIP+32V+IeIg
2xTri3RrjlQNi9wTGOdNojhmB4ozfJbL/H22uxzrj+iR5NIjUcRLad1t5HPi1EcIcv1imjL4Z8ax
TmEzlS4/sodhry5UcCDSID8S78RcM7tj5i09lPpUqBOiazAhub9a1YvmhstuO3NLPElr58J0DwyB
IlRxutW4B9G7ubXHzvHUfNAmVxvxRGI3IA80+An+WTTPAAAoYZD6hHdALeoDUglVtEZCqkh1ZGqG
NT3BHh/y6893Tv+m7FNk9CLQIEVJlL9uvebQlqaUKBemQoxJUtM2xmSVRsoGWmSQY7+BOwlO/lZ4
xYX2Suaz3TNSMbPbJmpIIlPD7UA4ToLCMdQKN1MTd8po5e8WcEedCNegTDSdApjCFLU12X1jFG0v
+v1Furv250mTcBFhs8fyktHjbABkl+RFrbmjTiRVg4tk6YRs/LdeRFY92Fc6iCfJHNbhDfyyXOmp
dihNSHOvepP4qdTMr5jIFHyPggnGlJ8VkxC3MnlS1QU9JJyJn2/gd5uUMhnJcOvgrn5tYQdBDMeu
o3zgnCyUJSufXTHpXq6jX/xmu/0NUqAoU9r9zNBU9uAvewARwkSwFAKf1bsUynwWnhSNSQfo/vyl
voEAsG0w0LajwBZhQn7Z6yXtlpRNcTliroipoJTAn7i8DtlvwqzvvhDGfcTN4kUhQ//993ME6XK5
Smowg21/ptop6x2UX8qLIfoFaVC/28b+0NBN/ESI1v0CalwKJReiuGyOdcVa1ldtWdh6B3vnfgO1
SplHuHmf23FXbjipo7scEWtpmREKh7kBdSn7lAK4H6atvjfnLLDVx+g5SRcYet0xGAjfYIIo7wP6
19tntWwDp0BghU3dL00atHluyNdtDs/WiVQ/JX+J0w39u2TMqmbKl+WQojBUlB52JMlf8cy/TFxO
skx1mPbRBc4mkp5bfFTEd3nSZvebVm38dJ6OhN3QQmOOYDZMZMutDEY3wDxtZvprghvaWDCDFJmY
6eSs99YsGOwb8bPCpgfhjCXNRVWUtNvreCzz5YzCNepKJ5ZPbc/vL8CXdREjf3NzFfQV8hQ7HGuC
dcnusWLZu2JUQ7sdZVDN+AKIKhUp97oaskvWuJ0evXOlHCjD0C+MWvQTQJMbp73RPUJkDCUMu4Z6
bsYI8sK5HIIqE7YzE+6VWTNXgseKRASBhj4mqzp4myAz8gcuNJzwYBdFCu9IPQaZbrfF29gDJaqf
EXAeBgPTTajYogrAEK1Y0ntcYSpUirhozdvuGpBdS0BlfWEW2bwQE3buNUathBj1fb/IqM1L8jIu
b821+5xd+eV4QAS14GrQPXBx0SNKyTp9yOV9Gjeod/gaogwj10VHmqNCJEnBhm8SADFOqUFYcxCx
AvsAbtBuiF7KHDwmPo6csMHloCgXV+DHkx68qQUqmjU0ruVc05DZYeZdpNKma/ARqVKoHJAvKpck
hgSvOzlVNxoBGHH1oETtwrwK6yztHTW/zjvyluV6M8A8aMPe+3k3UafD9+uq1XE2NsEVRXyHv5RW
EkYLspqMs0NJURXFA7OeXYQnX35LOEKzdQ8bOS2WUj44JRB4CXyWku5UzpiqXDtf7O8bwJA+LO7C
20EDprpJePLDTRjxPR0lX8nPWnsOWf4glsshkana7MlytA1FN5zd69iNAE0jMLBlSpW8zh12JPcm
rWrjbijv0MDJNSyc+Jfi6Tt6sKLjsYn4jTYKUea/r6vU4U6nRdSUgdg54kBuiHlQu8GV89DBSgFW
Lj0t66AbjgRzQTznxoQqM7FaQpCKOad89/Oj+CO6+fooICzjrMEeqGH/9e8V1fzP7JvRPFxkbmGN
0s1gdN8f+mqlaqE93pis1XCnGwHnvrkGUS/P0/V1wvJjVIz5HpdMpy9fA1qu6PopapEvywPQNJhF
3dnpJVLt6Q8/XzZV+DdLCBdjFhBCKTDjL90HNou13LdKg2+alUlWxcRc/2CgWG6LAst/p6uZLeqN
18ROLbrExpgrqK3GY8z895Q8yi/6pwobhVlQtjAVjylkU+5mj9ro5Sf5XI92fewwo9bcZN8dO9OF
+dYxDGOUxZRcjzYz2clzAhVsNp3rHsR0vHjZKfMUQg66XUraNkhhYc8Yf3VuyKgqAmjCLdy5MhZs
HcCl26p5NZ9wfqzwFKRU4Z3UfNTsOZOlwZ0RVZE56snYqMytl9mHtNDjHQF5yT0IBLTG3hb2MdSS
cA+1ceImT42oNwAjiav8/j7fQoBYMC1etu/cIX/0yu0f4o8rvciPWCM+5C5jTnElufkLFIgDKM/E
mipO5lzB258fhClSRy64Zwu9cAtSVHp9fJcmJHzbeeq0tZPCwCdM1i3CtdFPJakJX3NcztgeDb8P
1nK5U6otm1/R+Vp8l4jL+o5hnDm/4AfyK3wyPfL/LOW/lsSXzqQcBSVCyXc5ouIwUI6iTkTHc6nd
Ji9s5DWkGMQZIjqOYqrTevylcv6uATdMpMfUSbzef0If/jqKecGE2iRE+tB1z7J6V8/wSaQ5LLZ9
spkJsDnSX1ym5e9qGD6LjQQTNqZSXw7/8Xq5qulMBJedLaVgqjZZ+1kr4OrTT2bLtqSHHgczQfEz
6aDlbgVyxB4jwgq5cVYOSFVD5kXQtWLoXnVo/fyWfveO8jykqZ8AM/rqLFaXVdIVSYSLcbsM0b6i
vjON57T+ZTP4pmj806wATeH4LH8Fp6o26ru8QE4VdLvKfJWzc9VsWw6wW3D++Qt9U9v/80lfmkql
FcZO64gXSeR1UmyE8Rhqb1hqkC9z+a22/+2zvmzMhMgqA5ZpJOfkSwny53DG4o7IWoVd2Szvfv5i
3zwpvpiCKaWGQwDd37+nwFjpV8RnE24RMlZWsMIP7nOEEb+OFb79IEzm2LQnI37pS8eSmamG0Eua
HfrwmZeTygYRUzP75Tl9N0Ileub/fYzy5WNkJK2GfKFx6G8PE5CKsqavRLdhq501BfjNpKyiGPY7
QAjRFGz5Av9UDfwaJkVI3af/otr87l3litAFmUBKpFl8KXnqktzyLGdzCuODiNhczFdl+6wqD0lN
6JawyiF6z4Al9KURy0edvbQHhaRCvsKgke1rvOStnebN6EmoHn9+/OZ3jwU0aUrrAX3+T9+FI0Bg
ppKSHK+Pqk9SkkI08DQmnDeQze7Sl/A1ZH7/XJxh7WhwlN+g6jHY5EZ1ZDpugg+Cm0PVI8YmlxwZ
odMkKhi2nI3jjZln/XGDX0wWKVyGfk2C+YcoQXRuPQaSOnMP4JHSu330yEk5d3Ao2GGNPNvCXE7X
+dn4BPi/ndUpbY/ZC6eihC+vR5KKL7dIcyx9+jS2uwJm5Rtuw0NhxXtmMUh5WufaneTEFoRf2nzl
mxqWGyXJZGYyIpP/zOz+2u6HWYxYtqeBvCHgkN4mXRG0uasdYPxlekW0jFXrBt9jO7PTTWwLm27R
PtAbjmS0WejG0138eiH39pTfV4/pboRPivWAy1kLSePnx0v+xn+PRgw4JFBT1ZTIE5lOkr8uVq8A
Mo0CNGz0Zl7imC+lhTREc2eRc/VulnSAXasvYfcUZ+hrCw4DTn2LiZqLuq530lXiqS4eRWA9cLEC
57YwHqFwTfyhfAH700YvsavepkQ5ujiXUN7Bjs/NGivSV2M1vlI9xs+tf2FK+ji4uSei2WOICzHl
KDBgmxsYotjmHn3RnbaOUvs1OVWBh9mfYLES5H34nrn5th3xi8pcmtx1eUpgASkbqKke4R02s2B8
WT3xMTrG78uJJtdBMa/xmSqZobX4os2LHfcWBtKV+XRKXqtVPN2eVahaOwWKJgxva1iV2oKWsaEj
DW3IuxoE118exTeoOU8CDxaqVixZ/hNNcB3VppJLY7I2VnEQIL1OXqHbHOFkjrf7sD1cidH75UO/
e/zUB1TLlMs6ptL/Pn4Rd41L25WXY17N8SbD5c9KwnOXbrNZbmUVJmTdA++NrEPs615JnybcIIEL
iTD15yvRpo33S42man+aDSw+YLh8OWjMJpBaM8HZudVrl0mbNRrwiOTNVdG2RS43Th0ebonoV4FK
Ghbvs4hLZs+ojy69BH2Xkafm4pQUNXnIdPQYmVNkyKBI6argCpbNIW63GgvthstFkyxvwzyIjaXa
En4FylAKKKOYV2hGy44Br3WgCeheqjAAz6gZbGHSEkketZKmbJVgnKdtdzd1XgK1nIEWKkDHVmnu
z7dF/q6EwfJhZky8l0kB/e8DMvXuWjd90SBvd0L8zq7dinzp5lQe+CY4EY3Hq+zOriTzwi4v7BHb
Ec0iF1iY0BGSHmnhN6nyUcI3FmySbdDmcSd/20a+e3i6yOKVka6L/wl3kfQ+6utM/F+h1Sfe/wYj
Mg1KKOJHDsxgfJSYNNf+z7fnT1XwddWAF0ig+bqOn9CX7QtXVvTgQQm5MX64VJ835YX2tLli4kJG
fHVWIIQkY21nv/mQf1eD/fW5X5lPJKdqel9cmbGwmdNO5MnuxgbHcEVtt9JvzoHfLQIyLzCwVzk6
/kMrEtrENOrG6Ce7iqCm9X/D3Viq76kuf76f30QRgBWiPScPaLJt+3ocVMZNHTKE/ce2eR0uaL76
zyGnoYVOpu6a7iPJcAWCaBJjCZBhE9WNIyb/eBaaz0Z3Mtt9dqHd62NCswkiBVPvjJaWv3Kq7pe6
6dsn8P+v9GtowrUCHuxkpT/K+QpbjUAERDNx12ptCqOYoLSf78w3PRxeo1i0k/BOtfb1xpAtMhZD
1/wxAjBgJPsX4ZjQN1GNffyK3kvfNKx/f5o2LYi/TmWjlZVkphNzAnYvFc9X5Ji3S2f1gj0VqHRt
uLAMl0M8qOsa9VDd/NJAflsm//V1v1rWzvJcjYnGFSaqwzDwCJWlESwGIm2E23LCQOX4wKDfvNlA
O1p6cdQ0sPvy83I5/BpP/d0ZNSnmpzEGoxNxWgl/3YxZlSWqpGkEVypLelZGyFgh/37Pvyvb2GWx
LwEwpxr/cgClt07u075qjpgcIWJIxHWvzqViLierMZ/PXtBrXrLjoLzkE+u7/dX+SjS/vQIyKrBF
5khmyPbvF73FadGq6pAfS7f91H3TL89Ghi5kMj8uXTR1XrZQl9Wpiq3rYjfoK8TpSzpnlFGIC7wG
kcJoQDNL/KRfdgcItGhm91ShEKi6B21Biz8pkGuovpDGoYilaO0QKwzNxSlQjUfmIrs3VTR2Gvoe
SqUtXQbUqSM+urihMcB1sgVqZX+GEqt2+ZMrH8v57F1N7G6eQ/xbSYkDFRcpYERQmWMslCfBkR8i
F9lZ/ZAgN0W/7LYrfPRcdRntdXtAg4I9vNu5o8P/PdWH/+QwR3ls7YAPMf2dTCoYXlPv9Vw71XOD
at6NFuISMgaE9Wp9W4/rfnH1TsQQkbXInBkW2EpYaAvUb3VgSyjisP+dT5IR+R6ri9mrNM/wkAbm
5lvJSEUCm3piXs+LxFYWIjc+ekce4UT8qVlnVLTty+Njt4ThYsGsQSLlV2ucvN3qyRzYB/1kc8vt
+EF6ms3hpc2H5WUr12jwbbg3CzRLuw7tzNRAKY/ZIlukmQVJ811dduNGPKibjP2kZwy+EbmseCHh
VzasRsEa7yaqND4+D3ULh6xemu4hvSMQFFdTYc6YF47X7TGRHIYNi+CDb7EKsEoQuAA8Ey00h0+J
HyOkiRbvgkPO3gHZIlZ1G/lVXMEIIzbo6tSv6OhKC7CbrOvQTj3iM8kMdcIresvrfezIMMWZpUK8
K+fcEXabVYZaLnIrpFvZHNIjqhN0Wra0mDkgxXcoYSUVoQJp3LKbOv3mdkz5z9Md4qn2AWL3EckF
PawXHWKok4VdI87DEBH69nVz3XCFqRfviL5w2p0yXVZ6FwQQvwO3hhoOXWYS4KG3pz20WldCkAWJ
dUGB45sbbQ+UuSgsLHJtUktBpy0zz+dt/kfWqVmEnWfWZ4vkqIM019n5ul5Gi9vjDM6fQieD9HiB
3GefojqzlRWKOHod2Vbt2paRV28wvN3c5tU7kxynHTY383KP7J4JPcJJW1gxOilY4rXb2drecMSt
7iKZkvaIZDHGFd1kgQcU/+WM8QzfstwJi3cFSiC8RO6twvPEtbe0X3muT1TdBx7mWt3k6+jUYYou
OeMid0TIil4MiwBni7BX/AhQnaIn6yYqND21HO3G+hOTCKvbShY8RQd6hQ0UT+owkpzaubmXSVOV
nLQVmisEKjaVIdJ1Gm8LlfwkgnWDZYrFL3PNbccrqtrRCb6bK7iMhPhVml3RR9341SfwU0tH2KHu
p39VO7qlOuiGNL/uaPdy0nRKv/AjxBmjTedkvc22Nwi1ON8j3rOyAgehwQoc9anKcYZVsl0d380A
0hvJYuxy0iyU8U5woD3c4HvAleROd1/iWYydjd5ZbyT3wmmO3Q/VAi1BjVPfVSHOAUo6zyKc9s25
OvFu8o/ZU4EVh12weDkx1aub+PWyxUtie+0myDm+IVqFQesQVdvw6kxLLPOnb49/A7slEMNTwoYU
HEoLdnSza+gplpDNKqKjkpGNB3dtQaaDtyTn9s6tXA92yw8jvLNKjD4KG8aHTWeLZBcPB3V2NiXH
R3jEbssbw7+Hx8e9RH42qZfrdTR/YnN5wXoPtU9/TzLhmoTCQ+xdkUeGkxrYjHzRfJWwibghs3Un
tX+6wbIJJ+fRvlcmObgOD8p0jiba0GhHl87TI2nxEWsPy4SkvL3Cy+7Wl9P/oey8dh3VtnX9REgY
E+xbcjA4xxs0PAIY2xjb5KffH3Wkozlrl2Zp3ywtzaoag9R7b639CdWFIW7SYEIX3/P7+D3YHMgb
gZYoq6cP1mmCREX/3KP1d1Gam+n6+2JUJq3S1JiYGriwPuFWUkvYPPf5dtDnslmOiVU6NcgXS4YL
jJPRxFmS0/mMkiof73v7fn6cNY9XglJr6uWqoU6+hHyPI1WA66AWllY23E+6gtit7B4QwZHUL6sm
C+OvvjMUknT1lwUb0mrMyjveuAxxoXFhowhBUCgdBtdrzOTMjL0I9VkO6GLfQjQpMTMozjTWZ6U3
INaaeZAavhXy4OeNKhBA7L6jpNerj+wL4g//dHE7lps31gDog/LNsCA1d7y/swQmc22Q29vx4TZy
mw1uVF+yPf5BrvT01Aq/mDHkixxNIvj5+E3nWWduIpujzoStCl4Gq1BZyTiks53mnhK9J8y03hPv
6gipnc5v52ZU2+n0cezS5zkjGoh/IMPqTMyWyVn1IWseKYrcZRkhe+YlkCphXhCuf3HAj5RBi4ir
OvnHz6CDZ5hT4ZjPvVpGAg4yAVyiaRYgSr/OTXZv5N3ojERXlukw7OwVYfxm3cvwOnsfsao5Ti11
xtlmgeRYaC8C1X0sHmbJ6M6gCMjDCYfQsL1q5m2LyJ9mPDtJ+8J5zjkNHBHe8hFCXOWp9vULW86Q
L8+W7NySXRknIAS4w+avMydalZhmkJdgJT+M6SbWc5/Yg9TSZHUiCpViRCBDPprVuRCTrdzRFpxo
CMDzkE+VO0FYHJtTkrqfw011QYOmeEQSNcxQ9A06tqCz+Cl58gGcDIiNTQmnQ6aGsa2iFCbbzELM
6KYniH0Izm/OdQKpevKX0cevHv73Jlb7R933WxNLyNIkFtQafIgqQF5BD7pPoHpRbJNjI8ahmOTm
BQrY/72jgVPHaBcu3GA39lu1qY0KfFbx0WO4QKCUmkU5WinYA/RPkvQxzFj++xdK4p/aGhBlcrsG
Wijd7L9/pfq6vyWA+HKVe/HD0OznDkCur3QK2oeVrLDGQYaLVYyFQZL1cAj2WMm7cn07FkwB8bTB
CtXH8FWGeCdtUzPm9MmQS0YYwBnP7VPEMEZnF8mMs4ru+bqv9hykJmYOtatEz/Bp4GS/6oPHzbrN
sRTqg3dEPSz/tBAAEbUDAUbX3qqQ/V1NYX85vdaD788RfeRwSibhffn+VvgaW13+fmx7b4S0cNOc
ZJJIFFOgKTqSbX7ddt9wTBxyMN1RkL6Nh2pA9+MA7DDhcbqr/U3YncIcyhqfHrjgt0s+PGHJNVqT
OWNsj8NZV48axjdGHih+5io/RWLXzutbYhS7RGEDt7lLnbqewTWtrxZRzPQpnCHyWdwAEORRFxDC
Bh96hlDyuhAWjwVE/wfSlhXj2OcCMwWq/PonwwLWilfkvHODQbMX5KhEY3CZP0S9jaeY3tJbgt3q
fPjoBLUWor8iDPTDhr3Fey1jkkEZOpko+arXnnF6ffzvj+aPi2OAboc0SAX/39+6P2XSF5fr5AXR
Pvbf8Ihegk2qOFjl7YHwBDUEasG/+dbLf5pnMQEZDEkZi+Lw+u8Ptamfo2elJbdVi/NLDwZkiaou
juxrvCqTLcAMTCkVGwYhZPRA5EWOVUVh9QQiCuydLZR0dEq5EPTi9o1bDRP8djbF8weXntvTHavh
SAsq4ayNnuvxw06lilHmrkYQg3DHgOUho9v67+f4i5352yaDyTecQG5KZbjz29rryvHl0lbvDMxG
2k04EqlFNtonEhonmxcM2sMK31+j9cfh1EoXrde6dWbk7s3n3YpHHO05h5+eNJP3xTcUmdxjXbWz
Si/D15KjozlXfJQOFKp8I2zQKofJ+r9v4U8j4n/dwtA//2MQ0FzSQhgJ3AJM+meLbTpqYUdgPfYA
FPbzacM6jFuja807hi5vE2q+mhjlV7xLP3vUEGjvQF7OxAaqxbwtAogNeK7nKNEvxkv2k/uspewH
UjuNZJPilXCNxYQaBDwL9wxmr60+qudNgWWIPhbcvPHS0/svhpN/IpdDtoFPCeQqqYCC/77J2/NZ
NZrUt6v3FX+PgfTRzdR+O8njb6r8a4zVXPv0ROSFbUtD2lUmQgVD47kXEKJGY2ybdqlwDZ79e61c
BOd5+duQ8A+TN04MEh1wMiQ8VfvtNaiV1KhyJrUrprzIciRkOV17YEVe5Y/4rwjkr0He7x8u0x0Y
jNIUFoUyHCr/eOswN+7jXm4eyM7Pdf1C+o91Ex1Lv5MwcFeg6UoKjaeEsTSeAY8VXrV2gcFW3tfc
/F9Qml+ex//rarQJvKIRuLj6a+f4x9Vc8+uoKK+ysLzWDCjYNnkI8J8HXZKg9NbljuwSo7/p1Ysh
+I/KyrjRhZdQPSg1y+1kOm+U+aVbtVkgYIQwviFfyo2JUhnX9vO/18sf3xMfkqoBJkmj3/naeZ/m
iSC8nyt0VHb7kCzxZl0SBJkJeTrq91/9h//EGAPxHGizv6gn098naFeSktNp2q7GbyYiHD+1LBFs
gFMGLdgkRsMHHsP5zTS5xKarlSnikkLXSJJp9qkm6ndhm2EfKMMTVdAEXnnNlVrqo+0Fl6hJqXkX
Ts7/fkh/GrX+46LJDfn351U31auOLxU6mBrKlxXfShMuhBtjaHtRYLQ+/OQFGw9P9YFp+bqUUSH/
zUD5T4cc4IWIjbjK5F36NRn8x1f1lNtGSmPGrVcZ2Bywh+O09UWMCkG0SRIBPsGE/7/vXP7DXJXk
PTAlsApFIjDs33feiA1msxdclDtmVvlMcjDW3GUzwb0H8nI8r3w6WGdwupksG8aMv0huzj2cLCYL
gYbydW7w3tGsbK/OWv8a6/Hhuel3mv+Kqk3qPmggYutv8Tt/Aij+ddG/bY9afhcv72f+WomynYxS
N733NjxUnDZHFCoiYHmtYqPV0bG+2sx/yZkvxfqFRvw+l+GAYufrKHU3OEFMnFhoDagvi5fareXx
vK69vrz+BVIZDVf0+46hYuo7UTHInpKi/e/HnNfx/T6RMw1m57G6Q1FlMpegyyXLAKrfZFnU5FI+
724HOyIHJ29flTXBwuu/3/afgH4Mpf//ZfxOoFfiVzGOS0VYQprW6Gp577+2sM7nS+uq5V19mgWE
rwxRaEu71/kZ63SgoE4n2OqMmZzN1QaWIYlqF8XNtdzUwEMftd+kzM1KohMplsVsPwTUTrLDsK3J
HTosP22gUCb0uH8jQv152SASBXgcXJN/CZX/uWzGWnnNO+214uUK2Udz9yedf61aWx2B+xpk0vxV
HvCnRaPheTBI/FXCaX87/JK4y3E4yEk4FfxCIH3ZgoJy/duG8AfAT/nnbxmu4h83pkzljjj3CZ5c
PaOABdoNuQT7wKj+L1/nH8sNjVR3So1BviH9Vl5fpep6L2rxF9L0Hi+FewzhANUOGU21fxvYkNSs
mECqyhOcE7dQstngh4pfyRtTwcEsd0KuLIOlOHP+yo3CSWJYHb+vHsRkIsRJlaCF3/la19u0VcXq
Xq6I3Hx0p0nmMt9UVAuXpsF+pjK7qEPIJdqX7c22hZsxnjP/ZfSbhqcXngQXa4oRboPWx0zu0W0+
jXV7MFyQDJv1Nq4M8cN+fvReeM0dcTuyW1vxmp/ibdKZJq1ZVk6x4Ad2dICtK/t1M5BxunUBAyW6
2ir6joerydHbf+6ysFWiNPHGUHb398JsR7RD1ZzBV/w9JQsGNfZAg9EbmXg+HXOpEk83bGsT433q
cCZRrJY+mE3Ao+icJNSx8C6w0MIp08ToQd2OsI3TYXlFL5sSN6wajH7Hmlt6V5xsFnCbRhZ+gWxn
Nk+HW6ruQEejs2nn3rMw8q20lCaIT6QPFFSMW2J+TrYRgoz0Ik/w0LWUjXHfddgZGcW3uq2YNGIQ
HhIgEOURnVbwONNC5sykGqtRnFGtJ7UZet1PXnhU3PwAfIPUFju/OML8b9w4PB+RGDtIbJ0/QffJ
fKoJy3qOQybwkIxlAIblTW5i86cCRuBBbYtKhCF49/6QMbVIMODZNlO0ZMRcp/7YrFTDxtgKcwVY
qgnWRC8bRvYzVL3EZ+9aYBpwvtCuf9vTzwfNuY391O2E56GNKkwMQ7GIcE4Wx3aa2+lx/Jkyj9wi
ycO5eMyA+7a/BGM7iVosowJyQ4wEYxu7/sphC0d4Jb5sXsQTYw7J6Jm1usLLnGBVrI82lDVwQC5X
vd/Li95nIG5dAmxNt1cLu4H1ZFEGqjmZjd2HH0NB+mZcgZnE9kb4DHUSMMgavUY0nAjQwdF3M+Ua
GSPZa0eDNS4tJfWjDcOAaCkKTy4WRt3QktkxrkuHS/RYgbHbyQowAOuz99PALTjDwVMarKHTY8ZR
jbMGXRKoDRPnAyrNQ36oAp5Pc2ZYhqhQOqv7YotPALnZ+/rQ/Uz89+odTo5MNgoO10V9vi+nQb54
MfnHsOQn9vP5NBqt8jO3eeq2Ev4FYRFkH/kHZh+ReFDCdF+eL1sSYNBJ8plty3m7sXFYyDZ8/AOO
eagPE79yhNUbVJG875uHWEU5ygwVcVN0Ks+6eDwX8znrLazwlhewsrV4yKMiYisIuHIEBwp+z/p4
c5tNlj0Snp/3D6bUZywg191GDrrBPUjbZE4yf4Xv9XNx3+CwMPhn4lS6Z5wBBEZffsr89zxfYeeE
aczhFnQLvK5f5/6sMGKEikZgFCrMAazRC3d6eu2uhQ4ptH8PBoSceS1tf6i0eo7tDpMmmLKSLgDd
pgaDlOKD5VnzWz/Fw13S32aPfSH/+acGWiPSlojDPGqjy6EJGKgQWDogY4yZzswq26sj729heQKm
S7BnWyeH/NRvid6xbrPr7vLzwPUlHSaekj2KhF03lw7kan3zJsdHJp/8CJZ4jqUqhDmU8F/a7PXJ
44dj9cLtn430M2fv8J47iQAzfTq77ITZ+wzITxWiHYF8/WJezupP8dQuLuvKy/zqzKTi1uiT1Q2M
FH3UTFzdtiOvwdg8WzwBC29oaPT7D07jzx/M3A9EaK2yZUmM++QHlW3EDOIbu3IWQXvujtJidB4F
iaf5mnXxtUA85kG7nK5Slt+5awa7DfCe6/czTLbq8eJqm/HwykcLeFvh+Hx1n+5zfZ2rEdeUbl8z
oLB5+PKmXh0+53d8F/EkAOWBvnUEmD7jvxeq4UUw8iXAYHFKlxD7sBMi/xm7qgyP9z0LvzpPSYiC
fMc+ixfG+b5vXAC5tTDVkZZkm9qzXzMiGETsINEEF+Dr40OyerPkTf4k3p0kn124sSa7kJbUbCbG
LrZEI19IW5EROTEiOrlgOnqOoPemswI3Q5Jh1nxmd/wTmwB1j3Xm7rZv+xrOE1eYqyecl9f5VvGw
JtWfH3BwXYkd2Qhvm8lSVE1t3mOdktqchao/1n9AYVYJrmKnyUKDizpl5sjQBuTcYMsAHqRcWhU2
dhaFHjYfh5AjSkfLJ31cuKzHttXPohEWJn0uAA2fr1NikXYDJMTsMLxbZH4melACpo+ownWYAXq8
yxcX5DTVyJO3bwzyPfuqYjSvX5fSB2Ptl4vfN3rrENt1P2UoWRiIc1RQGp6GNT4ny3cYL95hRSqq
LW9uN6zoMR60AHSMMWa97gMvHSxPAA6WxYeKkeOd/czO1qg35N0DV/kPdknrFgyTrAnjqd17Iyzx
GdV2i2qWYUmEfziWTEogQAYOkHTKlgq32314W4guIDK1n3zhO2ZcN5vGxrhoxMwhbAPOUbSIAfj3
rveYXmtIg3SeOGDipoRY4CY+2QLfSVDvYVGiCbJDuAbBJZmfQ9HY/YzqGdtF4ZSOBR4FTrhgh0bv
owFqowflgyPdwAMFG+i148FDFo+mm9evO5/v18g2uxzbRrgbbmyescOBi21qmj5i6DOLj7zwcsZy
SQ2kuNEEyivA69nGXTIaTgU0T6qhufEvJ/MR/tQ610QGxySaADLftjWe0OvR1URJaFUz/CfdZDCT
hAmCoaFaDxiOeuYrSEyE1o7qdCoWey9nBOy9lU7CGmNJOA5m42NVmRlqCIxKAl4gccLbj4eJ42SP
vt7mfCNNdmxOcIyhjzayIwj79rUmanabnProYZx5yBQNvmy8+oiTPF/k1DzGhGV5bg6xO16ltrqV
8PkGX3YuD0uZJcucac85x50Over+ZnJ43kN102sM7YdnXwFSbVj/ccTUDCvQiINzc4kuPFDKiMkO
8afbU0AsiL44YhiBT/8+ni9avCjLGSERS3Czt5UeId2M7Ss+qckSG3kypqHJmS898RJ4MuemI9JJ
X031bjee75CY78hOgzNEvAXcDf22Dk8TyBfzyzdoTqvP+Zz8m1m6F8vEA3YwSeZFALYSObm4BrH5
OXwkebQA/43kI6cneDgPWNyxiOB+YprJGZbrn9i/jE3usv4U5pptkhSpJyvBrayYjbkPmHoWtY37
vkAwb7G/hNLX2BchAcSuYGFCMtiLce5eLKjShulJy5E9hbydWGPTrujfK1dapR4nQeqF8Uu//OQz
CN9nEJP1dUA1zuxt5z4Q8HE8Yw7/XGH1fo0uLmKGB4RyPFbOWvSGEoN2kSkQL/yXMehLf9FbYDO9
qK3PN5ZLgyuXMnLWFpeW6eDe5cqIjs6RxfUTsxmbhStgnOhhAC/okjc6McblrLMzN55vewd76+Cx
osyIMf6udOnzOks2VFBbdf8wQUb75dvMVvzgBrIAwjzvmsy58sp478GhO10YIjMg6ICHmzsiMcgk
+bl5xae8pHKyHkE2hiMkn0o2LH2e2ZJ3bZZtcPdxlP0evYyHw/YAUeGDU1PTZpmR8pJEnL/cEbR2
eqZFe7ftOHdKYJeZQFX2I+JkzSLLjV0/UEIqq4ixmmKvdTDxjVe4WT8g2L+olaBZ4h2ruEDmRkEh
daYFKTH1fGJSrQx+wYBGDh6goqbfTd1VD/n27TZ+sirgspRzNtbYeVEtDueSxs/4ajC/0sElYDhL
fFa5+fIYdps25LKbUR5GBw32xYtWBUc4dtd0QfF5yjZkmG6KYr4hn8agJ2k+NLvn/KIYHs/Ycbir
WgK9MCrBFdiDBwpJ8A5E/6EB2V5ha0E9EqPmh/oRb8LB+ZyySdnBz8c6+2YBMCE/XhfLj0xF3UuM
D3GNmKtbGMCJNjq5KzvmZf0wreeMGVRi9VFSG/mPCnXdliFciK5kWhgCwUetsCm3hOPYqA6YjsK8
wIrL6faFTnlssrPn27tt8SPva/Ct4hvoIt6+9wg0FkPlEo3WdAEXo1tmVjeDhEDziMXxT2IYeJAO
Tq5cxET/1BzVxoM+cTS6ttP0eLVx+FhSp3KdMGah/VTurtllnkCzQdeghxgdzxJTdrKNarBmBwve
3fCe53SfyyoA8OOfcsULPC2BzsuUb0ebkXcjuCVWx8KBn9HbkBB64+qG7dSJnwZxo+5r3nxUWK9v
buYbSsr6imH4qgPzxBA8qJZsqqnTWKfmW7HD2qy12ciDeAUdBoYuwd7hFX6vVR52uOn17ORfypzW
+BwqhxYWSbGgn0i/hhjw2Kk9WbDeH5rmakQvoLKZC4hdTRzMLwC3+aIjyWFDOZSIBgQlIsIdZXaP
3ie2rMc31cSOowQrv3iEI3c03SaLly/uATOvX3HQQ/0CaYHnqJhbPHsTglp7swpa+IhQF6yv0uZN
sQoJG5cteTtXyAEhnsBC3J6pOj6Dy9upmuPqC40F/ZhBwwjyH2axVfKwcWrYfiYAKGC5+gtkd2I/
P1vDUSKwV9j0mZcQsqkbKEDG4P4mqTCwcYoQdavFn88kG6t03A69OwsP53EXc8W5FDVYo4qDJ/Im
N95zwRx7hKfogz++hLf1zVFrEso1zzI7u1/eE6eYGCoCJDrn8Sf1VyQ77111Ck/V6YbYx84QvkuW
6iH7kjCTXghbmV0Uf+Zt7Wcfgh/v+bF1OPVfu4bDeK7sB/lNbaVBY6qz3vhMNmMDpizH4RayhOzS
o2xxxzWJVyGyfOc/ZwOrL4Srtpuaos3dMnI3e3dqwcrKV4zifcucOq9zbTx5rrrxnFkTdAYhtDk8
bbbrKQ6vmOWNYUvu6zc97sXQ2DC/uoW2FH7IajBUz+lYJ9gdD/X00og/xf1oAYhcf0N9o0cKi8xM
5oUuD+3OCALN/Rvs/uG8gaIBxgsHwiLcv9LQCUDDuM547abbS6xnT4Ob/2HLuK3EmRpYUXq1tkZn
4zL55o9ow1NjOM7010Y5wOSjNGVY8v+88OByzp6UUt1yOp8P1RGF6Zttr7RjpwXeW9dnfBqgClyW
6ZyyLDZzVxi75Rl/WYfxgHn9fK6TtbrKWS+Y8xTOFv5RC2ILPdFK52Bz9Zkh3a41+v2UWs1wpAMH
OY4+68da0nUYXouCK5zL3u1uXQcRds3/8LaeVF7WdAXcGrWOtXjP2GpukbYDkgBgLvTJefi+HoVJ
6fvx8+uBObfzRMOMl6KjCJ4zHJ45N6mRv+sd5tCmMGv2JcaZhInYfPgbYBRDAcnc444D2XLLElzK
BhvD9acKkk4vZmMOfmpr/6OEC8YQa+JC9SKGaE2Syoz4lG9SbfjOiJ1YZZ1eCqw2aJzTBfJ2RyGf
aqiPKzZoIYAM7Dd73ZUP2RlSIPFSul/SglqWc59N2JxT3Yiea6TiOXUnb42OKkitD6NnzmYrVme3
e3Fe0ZRujeh6EBFxuE/J8i1jBOWoXlq3qAzTAssHNIgcf0NEA83yhrEZxc3gt9jvboM3KHtDvqVd
2WfDTtdudbezP9/fNUxA+zaYYusD2+GzhJJnWAvWj51H1EbbZK14whGi1IzCSYMIPThEVxs1gMtG
RJ07LPFtZ1c2P2mgp+mUyBB0EvDnPU6E+nt9GRO39eA0HtygY7ajuWT6/ItJOMVOdMEwiiMnksOp
+WHE61EUezhT6/50cbMMSqKP220gLfFtALDa9A0vmL9jS8MQKq9MoCm7mROWh/218BiYTLnTL8hB
O6RL5mrjjbTEBZNRyHQ2EGTvJ4bzs+YFrTLFCnMSyv6O4cDbqj14bLBDYTel3wNDlSJuwWlvvtzH
sGzqz7nNIO/8q7phsGLkzvunc8QfvBLSoz3vSz08DVEB8heVtskgVXRiiF8iTGW2ntF8sLDfaG9X
OTS79wm2jf0MbZVyBav8bj4wfWIzoV0NGVHGp3g7HZsZ19TOiaKJbJsPSv2+LKc1VYbk4DDsXZeE
MnFgGRxoF5IEoWBigXK+kn5Fw2pCtoZjZ2M1wziOCvUWcMx2HPMW2IS2TwK8+GxqoMzo4cWsmX3t
+zE7fLsbzvcHMR6VG7S4l1EDyJZ9j8TwDcP1ySZRY/mA62g/u/iEACye25IKR2ERD4NHG40ZC/SY
eVBPEalelrHHn1/10mWutbqcNJveDJ8Yms8X7cOZf6CQztTTvITlTPOKMN0OTqew1KjXHQp/Z/f+
YNui8h2GkLetGCVzXqZ7ps9rwjuEC4cT4mLFfAIwS3SiwgZi8B021Lzmb8Gkm091LSiR5xpQ0BHr
0LydsqXQOsOA2Na+Uo+Bswa3efskgkjnCkPewnjBk4BTyQCj3gztsU+rQoSD0dX6bE0EGO24XtvM
UvhgxjbpKTsSXXbY9jDMtO2eB8mmn7CVgKTanL9ieONEt6lbdh0fPTREYnfaULXYiaHOS07LcPs1
xLf1Hrxm3faGno2JtvDyskXH0NaI2RWNy9cYE14UsRnqE7YkaIO0p8PZi+n457eq8x8CEe63R0dq
bhtzwsPDVdYipmU+XpBvR/EvVdBV03WPkzATtNYSPSF8Lqp9d1aOPAIK82W+GdJgZPJ5GveBAGGg
IhJYsxoi3X9pXHNXsq92/j3BN0Ph5FyjC3/Z5Sr1oR6OFpUlrgYrfjKZzpnFFvmwOVNDImXmhIja
pB5C1hDWzGUnDHOpy34uATmBIi2iFqQ2kyirXiSrCiSYQcWJ+MPkk8GBUawK40in4vHZkymxZbg4
NWRILUyYGciDedCzXU63YHq3Wj/fvSB1o/Y4g8NGoy8igPTS+qTln0EWbsMsIubObrwLRcvm8fb4
ExzmcL9xP5XoyOCdA5FfSkw5rYx0zuCGNuuEzJho2OjW94AdhAc27FHK00gW+Q/VyuVbPGrL26pn
mIrnEYd87ozg3ZZsLNE+nRcXiwsuRlZL88r+AhBz6D30gtTGnyMGSdQAe+rjoA5v38FkRbVFjtDu
7XTUQLUNob3WV7fNcyV99/tz7DGLHXLlXtbFZfyTrukJKRlZDc9dSrCk/plCAyYa29J+sN41RI4a
S1qPXMIJB/Z2iW8SmXBpp3dkbPVsrLp02Ca2ukJMOeOrXKA9tmWiT41ipjJjG5vUO5qLFZJkJcur
c2H8BIvYFdfsBQEOVHo1u5Gy0+RERvGACOvZDpxuzWDCwcHLsIO/FqJYDato8vNcZfOSeuMaVnxJ
bGouj3mTYLB0aCDXYXbGURgP/Qa4Ao0gKozaYVi5zIYwJ05RiSOIgZVFGm+6JllgKF1J6wsy2hv2
Xr4Kh8WDgKQ6F4xRXPmNE35lpvbdAtMbeLzdZ3d8WSOGCRQqnd1sBAoSYQnR3LkHcF11ef3aUS+y
XVKzIM1HdcHhZeeu4mNmSghIQLMo0DlxjAzlCfxynwdaW6ish8hJxUQTVGGZZCnfxfBCBitAfbri
a5GRfTBvZkwdijgZDzwzU8MxnAqPXC/pMyECTfH55dt0VRGTygf52Z4/EQy8FxiBr0gCY5FusQnr
gi0kYDxgdcFnB+DCqMCvd6Px4ETCSLO6lP9A9/15WfMgdyQ9WSyhAme3IVXUkYYkHobJZ9mHoWKQ
ygBVtOLZTRR96Mgz9wG90noAnW81x1jYfHrRdLW41PrRv65flLzAWZibmQsONTb2xYThjMBrJlnO
wGzCieclU+XnujnfF6MVg3gmGtQO5mhGMzLLIkAaDXeel74fflAW4QzY6hAXACH1z2G7W8B2pnAT
Zj7zngiXIM3Czh2Y4oEIh5E1G/N+cn6SWnVZyzNIoKWh+E4dTIMJs7tZvHgFHNcacoNsxadWR58F
7j5D+8Ss7sCEMSjxQtBxXZfPN5zhhTXtf2ZdZI9ELGQdIB8Dj37bDQuf2LKpQ5haALJ3tXp21yFF
BUqPc2HfH/N/KVlZ/AAj27Ny6JEF7ZXFxVbtwnnhaE89RIG6BdPWqfN5P4JzN8td7jAIfVhdUEfE
bw0j0dTROL76/WszeHUO/gOTKLFFAuUS+3kzBSImllTFvEiYH9jNKWas4U009NDAdTXa/dqk7ZDE
81QK+lNOL8e4KFkPNQobxzdVynuflAHIx7FZ3r61jVj/EPmTrHbCohiyw6bOm2g+i68KovuZ0wu/
0A/kSReKGBW5SHVWt2PcLdBM8BaUtcA79W6O5IL20Cto+mBfnsxTnMOp4tHRcZ6bT7TrR1i//Lhs
9vygDyPIh86fedTN6zgpgXbQi4Q8S7sk6tDMP5hTMUuduN3bm/CODnzM5PqRyXrWPhnGOyIz6TOl
hNuaRJusLz8VsNXm5pCAgWql2nHH1PGL1ALnKL8lxOrfqFxmgLooXrjI67rZaxvUJbdlt2QEvbgt
h42QUCxg7qEhb63t9TXw/XU+d6BpVukSmnFiyMgB7yHvnIYYiLSYlYpZyKjwpN2wpVM4BLt0Qcc0
2CmgCdgUzHYIp36bAhKld03G5zFBdrSvsVSmkYltqOdDBsuwx3O03unx7In/WFJigHa7faC4yYT0
GZJl2dD1kils4suEMa3a2avS3zL14QXkZF9SAV0/Jqc7ZPLpNlunxmuI/NWwt3iZz9399Vm/rTNl
Mszv3kCvR1rd8LU1zvNukkQFouYrh2dP+wsxPYmyGXpC4NfqdP/GgA/wbJi1ltQdqpl98xEKM4AJ
es+htfZYW/izYMcFGGkx+ciIR3BwjiYW76g+6J3nmQloyqGAhAr94PJGYizu1Jin+tnDba6OOJ1d
FVOk3NoDlN3pZrkfTKt0TiGGRBGvwC0IepTn93BOMTabOG9sWEjWuriMVBlcDilSOxIc3Mc2/rrx
d9Ae9naxqOc8TAAT47lUqC/g0zMaOxSMEhondgozpSyTftIDbiVTe3RWh/jWeJgEArDvYafPxxFH
K2veGbaxafTctkhK+Q6IEyakQr1RG7K1ODvZVyidFR2zInZSUtMc5ua9x7cr4BmGplHyuZLW1fYP
47P6JMDz8j1c+NTFGtaRl+LPw71RsD53z2XvEnaSsdrBEGp2lEt0WwwAGmlkpry9h0wlTdIfgDS6
j9xTLdWXrWzNi1t1PDuQdncqQO3Xxc7P1890SACY2sw3saOxsPK01Z6sVV36kRGmgSARZSSdK1/2
K+O5V50hzFn1KFzI1Jo15121q6noeNDDmN3WJD23R/szaJ/BcMi5fRfLylVMLNu/nhjRQO/kPSNc
GAdJMqRz8gDnGPtaxYHUsitvE3c/zlG9wbZZr3Yk4aJjoLBaTmnEqPSw1eOJ5p+Kfk5o4y48o3ZR
aQxRbz6JYT9Ibtxdtjg/kPRRsmobSCFjErcsogkCmSOfcuvA2ddFDP0VlJtz/h6qBa/Gn1hHoeUK
65d3fuFr2n0l2BBB/R8wzU11RqTFFYnbeEFrlVC+8+JwfwEXBSsI+mAcXrbOw6t3csZNGBeH7R2h
HnPQ2tecl/UeWDojmyD72RuIhzql06X5K0BM4bK+Y0DyedcZvR0rdjGLtymKH9nHN/o8/ZTYDFmJ
+WESjjyQ/FW+LEwGtHxjKDWYt1VetRaoG0vz68V1NtboTlvZUJcuUiedWPRlrY3ZWYverNpdTwz1
nTEPL1/Un2CtdmyTh1rO0ARfontw7U2G4HRAeLxwKpmkkiXOvN1TV6r6Du8bYG9kKhv4/wO4woyH
d1NZzIbZMhsqtPQ+bCV8QW+AjyakefTqIP3agSrU4NiHfkGunI4YETBHMkbUNL15G0x0hpwWWzwx
G3/8jMCBh2TS0eErB6ZZDNBaRuqKfvtiawrLdR28bU5zENnG0T5TR/ZHm/FhjLY49gn4M2CJiL74
80YiaSgBiTP8ykW36dzdBWsMqAkTczpXmLWF6anwaQFIbL1taXDRcI9dgunQ2UXxvubFDXgYmWKv
XxlbAWeUCfUHokQoMcjhIA5uYLpgIyMm1PauPaaaJ+F7Bl5cH4vDl3wPmiXp6epqulC+yjFv21bf
AbCxEIjY55uTLbTaZplRXTdLeAXMVV/G5UO10uWAW5CDykAhA4NWl2QUvz57G921rQAICI527C5k
uA2RqRkzJ7IyEC0TqK33i6ow3h0fytTVPkEvxkjQjXsk797Lq/uYDuyeU7Pl/HDHol5FqsCIAGHQ
aQTdIgDSwH1qN5y3xCM+TniBH6+khTzMMXo9dIQPu1d9Er3Lh5tT5LUG9Jjn/3B2XruNY1safiIC
zOFWIpWzLMn2DSG5bOZMMT39fKy5mG63UQUM0Djdp9tlUeTm3mv96w+8teBNGc4ADi9rQJoXN+W9
Ru+X2YnGtJNZzSqVHZmKuJzDmYcS1aDtWkjDSZbWQjG3AJwoSlCQ0F/SdBWXcJYmx1JdCNFLGM4I
8k5Wz4g9VAGoDFb9p94zQocyddbbRXsZXTpu1SW1JWP1wPjKovWn1SC+GZKK6FUT4SYi6cWDMVh1
KCsxGy2B1edENvcEoPVvfjdLhpdAXQ/mqqvmeGbGjg6OQ0zJnsVXYjSzeAYL4qcZsiXXFNYVp0y9
r8JPKbfFi4BKyHKMEKL3POQV7ZaqBwEAK1ckV+/Vu0kuI3Dvs+QKFjKjbKDuah67sydlDhU/MyLO
1fFEHLceXuSayhOt7YZoFxnSCLKVag61nxhvgJQaw04UVsx+6UJQYPML7sz0xSlkBk20k8sBJJzv
p0+1B/MmCdTUwZwz/JUy/japu+s9FwwOfTQwfmpmxUVZ00UyGo9WxcVcEsa01l6Vjbj13oXPgHm6
9OLi/DlLz2O+9I16FMrII+Hsf06i1QAasWHWhk62es8P7Gur9op2GGBm/EBG9dkqnLVv9QMjsJdu
8ZHMA/qziAldq0409LnsB4/WmyrZ0ofmAxsOIgiSk2BGoDGeJtD1dALr2Z/DucSh+xC4OHYRxpjl
oX0HaXlyl2OsGT6f8zFRlKWd7B4dm++TWv7MnlXhgArjcPXcuhtOBJDJa/2SMVLpphoE7lVwkjbj
I43t6FjB5npvKT3t+E1bQCDrMJnnYYcznF3O6Sxa14fnu7aRNsMi2FK2VLA+4OBRD+h7WHJb86qh
kyFT50B1UjDJmbDsCGOCjAO1aJpzU9jsRtAH58eJsjGIDbfTFwlGUEbDPD7jOTaZEudAy8PiFZvH
e0iR7IT9tmcVrwdyfGAKMBDXcOs6xoMNM50t3Q4uHEPLEg6X+2aw93FZFAlUPNBQUPBH79zxsaLi
l0xq0Y7raW1OpDUGSry6+kF9ya/yC/AROHe/n/hfJIKbL2SMHVLCC5f8SZ7IytwgmIWWsmMgjfNM
vN9Li7G4SSbJxbrpyuzFt/s9ekP4fDjkdswU9Xn8i16O+9uOAZkm8MGTICQBPgxbDu+vTinIUgaT
3OcMvEEs9VUGTUA+BEdtwWpArfWKWwAQ80n7oLoEo2GgTR+7IbB1Jt/jw6O54bvHQL94Zx3Pi2OL
qAnwSbafED+zr+BE7FK/YIlFa4Hd612+yM6LtwIv3eVYuYUkVckzokl45R/Re4HEO3L6CKu36JjP
qm136wHghNFagU0uZ8Zfn8MP1g57zLZ6p7L6DC7aabhRp7KaI2otNq7hkZ7fK0oo7vHzHUrsgXua
zKMVqx79UrPIPoRTugZJn/mT/mUjvm7IJiddqfdsZau+RAzA5uhCvGV4lVbFBzkHezZLoE/jETc7
an4WiP7STVDUa+QvrUuGBN08ll/TfGpQgL0+MSEwGI5zSb+YF1ZIlokGi0kjDi/qSXsp6CXm5q15
T3HFZUz+WssrRJuQhI/aPMT0oGfve28l/CHJkIYPkTtNfcCW17ebbmPsEm8FDFOO86KPNlwHc1gp
srfoJhoZRREkHuSDWFoA77FH6AczpOfyF+xdLE78IVgjN3XKYXUAsHd49aF9uuo5tT3HbRfYxtIl
9DJgi9MpC/a0dA2z0DqNwE/HgfkyOP1ZfLgFQyAfI76ZHM4FuGbCmp2NrdEHD3ZtuTu65qYNVl6w
iOKDImKFOx3JbAitUTh/qiulnUWMATUa1GvIQoW2O03WyitbXzuF5JJveGmyDQlul3jnuouIogY8
/6vpR0KHehZRh5KEDC6Mexuj5E+lGkkk9MK8ehxuYBE+b7BtNrYOgWYP0mzN+Dpgglgjw+Ni3P8S
7xvClSHPKa/s0NizwBsawfbR5WAaGivznPEYNnJoC1d/RwQsm5PLfQxYcsDZV9AHKrD8l7fKOKvY
CdVVss7u/rTHPIaVkrO3u2cSr7JlMC0+XWMewo5ByVAtXNinPSYBV330SfvCrmGgCAYGMx2Fupk5
tWnDmuz4MbwhABHhzWozquF+l11a6Bw+/DAdT8KlsqnabbsdXyxQ6IDGkv1Y5Ts44R5t72tcnJkM
YNYWrxBZROtukS/Cj5JCx1tkwcFdugeIt1CgOT4VYC1sGGiXng/zyFYd7/1gRkbfZiIuqfG8Yd4H
x+yUndInnhWIUCGRUyIm2OLxDCAR67X9GYW2oq/oYGriv/SrVN2MZmrEm4EgdOCceFbBYledagVu
OwDkw86L96ccWI5DqZqW0shPkl78M4dBcMKTSpmFxnykxHK6ZnZIuCjlk4aFwbNxzDKadcjbZB4r
2nZHMhDgayhkWbYRzJOG2BMDfUHpJ4sgAAjhC8j0y0JFY2ZGM1kOFj4vblXR/OGKE0VYBvjxtGo4
MyOKgDLzA6dWycs1Fd6tXkPTE6cQwwLWTvPkxnaOzzIomayqzbtktVtVoNBz6eeRzBGiyreQcEhS
HwJVYqY7Ls45gnDoDFpFwEQhes4sZGidTwA6HwUUHgK8UgmX6amv6inRG7Y4VCCXQXzWo/SgVMnm
FgROoJCnm0HnBbvtRXJigJK7eum3dG4gil5X2b1PryKpMytSmHVVw1K3GrvXQPN677klSrNAd9EE
7Vx5Ikj1jiIbz1DJaxHIe6iB8bS3QcVvtVglqL99EpUzjuBnN2z9IX2pzQinHhgR0kjLUWFNXGO4
TFp56lwYpBgO4WOowqtxfWg0xiqR3y1BncrKa5tA9YRyFyR0cMKF0LFDWqz0yjqFWbrXU20Wxe7C
4z0ukI5L6khEJwI7A6hvYSR6z6WUp05EQyvBm6Mca30OOAAa7nSqX8Yn7jWMFdwAFcGXJ3sz2RDo
R+RppO7FIbVDKM5+hIeN7815+QluSUqRdasu2vQUtcJbSYZv1iQeeX/SImwiO1S3hcukoC+Ti57w
1YRDyjdwwYkYJyUkWFP5dvRCPHRrOD0FDMRaImMuoxlH1zC7yY4ufWiuU0okO75uVe8LLYsWQQck
kFOtSya8TJ+vEC90PEd5ExrB/+U3cGQxuQ8xA+oDbmQ5LGI5Pw6DSdpmcAS6Hf91apR2bd3Cjje/
vQcJsmLTjnx5ZobZQUp0pwyexy6LZ40q7mqigQv1I6dHcRUEAOZRzmDI1tD/MGNKeluxpNVgNCtS
M38lAgzFcn1IKqj68twDWlL5UEzDsl5xcouBfVNdPIDGqo22Y91dC9i0NsY0odhy+XHrqXvkCtEo
XFOPQB4BbwEs/vSiWQljQE2tnJu0lBAjJC9CX6zMytoIOqhiTN4zaNOhG58BdBYFCFuLjgW7QSWq
eCgQJlwfx3cmj72FbMLKboyF1VKJShG8PJ05iFmjfM22yGI1MZs3ykt6rOVsKQfe1GcuppXyKu3v
U61kxJSc9e484M6gMSmEGST3S80fpsJRiog00fJ5hAA4SYW9b2SfeKvNVPwmEwEOpaBODPiWDYqc
J7q3RHdvVsxAoehfFXluDK4tFUCcXn+IjeaQqEtjpMqzwDNGphmHRM2LZLkF8S3PIwtv11UQEGNM
hr1iFdScM8YhK2snBz2EM5L49uCK4GzKGkVAUlKHkM1r8EKIKjK4ly6vDoLewo9rRXcyRJwOw4dF
xHpNuHIh4S20iNSFjCwHSlhFAuumh1ado3es4a6x21kpGLTk3ccIWx3pkSXVM8Biq53qpGUFurhW
IW0lQ7BCCZ6oRK8TMu4qF32kK8s6mymUMvYVTtsUsqIGXytWba2IX9ugm5V6eCd+j+iBr9LUd16x
aPRm5gufMiIiQMkFJPr11/poVzfmtardNUs7eyjLr9aftRNbxFPscexZUxjOlOQB28Yv86TvWt4y
BsKoM2u7lmaevR67eWEj1ViGXRmVWi8Ehbk9HSC/J7PX2Gf9ajErnRgHRSPLxS7WTeMM4a6QL1az
rG4FmVrNFkQmIt1ZWEswDo5Q4xlQTFZf+gPxNYpZsZlljCvjdgm1Xydp0wXQmMXeymtmZjJZM77U
eDg0UN5KOWjSbORFgPxM15Yyuf5iAJY3TvGQzZnVzf1PJAfR5JhkdjtBJQa8nmCsx0j7Uz5a0iRe
Wmf4D59kpWyFA48Ay4eJdNSObxfjbfSTwjkNUvyp46a8oJ1wvtzghZth2Rm/31YOUbytJMc8ZQ9o
2Y65w24qJVc1Rw46H7IZFy9D4kQctIbdkat2ta4Wcu70i4yxnuPZDOdLfNp/jzm3uekw+GCmySgT
6PXyxH6PTZKxyVkYXse7MIec2eSTcCl+EdZx5TyCOKNcs7cc+Cf2gDFRrk+9cdzvYYoEhza0r8YS
p7ILF9GhlB2vCN+3FpUItypb90cN9R0i6i8iiu8+p95F2Ixk9v4G1dAxtwAy5lzjnJh83Vcey995
7gMbV2ZquLc5CqPelonQnMxvjACjAwqbDhEQzy6+tNwZYEgITkClJjsiIMGUyQhzanGMIuVySeEN
HcgwkS3fLhKzBrB8yu2Z+WAeC7Nord7SFcMhddFdFEpxelFc8XYCRtfMeZm/Oxz0k/pzlQELjP50
HVoQVFuv8ak4dHNgGNMBKH3RkfysIlzX9soSDgmjPjhd13lNHjwlx1pfN/DZcGQ0HSYrgmp71gv3
SFmasG+01SAsLXFmEdaK5qD+TKhQwN8mujgFzGXMFSxGcqw4fbHWMt6y8pTWgF2ze7FmdAXFsWBX
cTJj9wJWBSaEqgqnqC09pnjRYBbb/Gz4odGsDWM3Sq9weV6AfGkP1x7zMBFGF3LB9w5T9rmx1WDi
YdAOjcgemtm4io/MDuHKe5P1c+GjloCx2sRgnD2FSzHFCH/iLUiSwrGRAM0HYrrtOAOfMW9Y92t5
wfJ7AcHN30US6s0NToIhGLSzQoe1uJAPEjvUCmfcplhl52D/hAV1xTkHmcUG4QklJycx+olmX5zI
mN81B7T44BJwUEa5hrHgm2GVNiInfDz9q7KRgcVwhw8m8YvsbKMTgvUpvjTTcpwMzJr9Fso2CPck
XTHOnLk7JZ8cRch4lEeT4cjgo5nSwvR2d7nIGMZN33AzXeuYUM67XTcuLLtise0layra8mv2Bosv
+bXKtxkjCgD0vbqFGOxgSHOHTmL3DO6/ps7uKE++oCNL0xP/5aQxQGV23+J35TCupcVfRaDS3cE7
h/AX3/jl6Upem+ty3m2Hzy99DdkomFifoQNVQ5lBV6IxGmf/kZ3tI24cu7h4Mi81gtRZO03uHFIy
MczgRDYyvvkF1PZ5qxbr4DnTbPVkLQOATsuW5+lmnAIgzro2H6Rw9Vh1uVso56ZhAxEyvEaActSh
UqPhp9xH0L/iNbwrXwX/ap2u0nm8tV4MgqbWPvKVt7hZco7D8fa+9C3jAeKotJGtoK8ekIQGe9Ze
9zMO7gCh7lTYu/NhiXMtw22mWSw9VAlbJvJteQ7O4iKHDMwLewLxfi03xmSdTmH9+Yz6Of1k8m6O
yQs03C8K6+cvaUsK3D5cjQD1XD+pu/6kX7Bzv31xZKgnCEYn0p/cT/NkvRnsDMyEmdE/GvgKUHI/
ki/hrOcMa/MZ9qRiykj5KgQfBkDuhPBy8sEbAoAWcfVu4fZetm8+2x4/SdVfess+e+UxNkeKwkKb
m9gDshNwi+njodLLW3cXCjjKr0JhOVy8K4u+HLl5DZajwWiTpoybyzTGtN4jvGdU1QYoP1oo0/hl
cGzRpUHUQHWAombH+XLwps+N+NKu06U1Uz6eD2VvMYhi1hRhyJdeij3j8qqYUylifPXQptPxd9k5
o30N0qpyhWH5Lh0aIhcTMnf0XaPvZKJSYQUfpyamhexZb0k9dRPibicOGALJ0orjiadi7zNSdKf6
gy8K2QIzTpkG89JYG5N2PJmcNemV74UPmzwwdhHW+EPB20ZjzOZ0hBtSzpg98381W/uE0416bW7F
hwG6uL7LQWDkg5XcpvWddo8ffHJWRFut2hfWLII5QB3fLWFuWhGTd+MuMnC3Qqe69ie0i/LW2LPS
iTa1SUfomNdcKid8ZWo+3vdQw9lub2zybUWgPGqfacrDmymeo3MS9LQhKLr6BX08koroy93plMUM
PPFxIqqP8CLt2ry36+6Q4oIw1e7dl1rfMhN6GT8PC5wlh/UtJ0d8UNlivaU8cg1wnnDEh4FJ8JLi
BC+hVBhjA/AnipxcI1puohNciFCFe242O8dusUnBY5mAlQf/M85i8tmAOPIM0/Tg5fZIg37C8H0+
1LmMlAITvk8WWvaQ9iyV8eQI58qvFPnnXSBKsOTXsX/8pq9jyQhOcRaW4lEFfqDLwRyWbbA6+wz4
zpK8Lo8lG3SALBlkfl+IG4yiJoVyMVHP08mhI+q/YqwJVcwm0+3QzwumdmfZg3dSbHzjIJFn+qIS
yfhA7dXuYfbKM8pZLrLZZg/G39RdUImEdQZyTn2nPFIHjv2qpKAyII/gMWKP8vK4KOENAN08mUpD
Qb76o7PPKCHv63Uxq7Wbi7yT3VVLxKV0QO74nkDAe0JQuJns9jN4Rjm9OY3qNMlB2Vhn5ZMqHbgB
M+B4BZF9Gc2EcP48tLRgG4wU0Vdx0HOA8wgh4sf0QdhJavjBZbU7UdNxkLqXt7xZOoiOty5ncnOo
AArfE4FrGiAI3ixpLW15Ggq8M5xzKS8glVDTmwufGuNlrIvUsepoIRWFh5wFWdsM1iSaQ+a2C7aN
2F9FN83Ab3rCayPQleK8NLar19DQliGTmLiQ357Kl9hvkrzewsBsDF6rnvelc8u3QZauZW9gxZLf
h3iW0Thsvbi0QfXgmyD4pOAKnfhdlC+6fE97dqs9ZwRjMtgHU7Ncw9YQ/M8igCHoff7Zd+RHvwzs
rPFu0lQShL7Z62RKkXhybRrHFj6PuFYg7keOnCz+/Ck/+mVYONdbqkWklPrNleMpaxUp5BiBYAaf
eBYg0VqzbnW/DWhm//xR0k9+LkSljMlaOulz1jdv9moIgsHo1fzUureYTNuEyXwnAm7AhSckoocF
EkAjdRk75MbUaKFrNe986T9fxk++GGPeNTaKIrFi33070jxsCyOJu1MjbEvhThY8AUGRctVpcTnB
CAj88+fJ8g9GHP/4QOXbg2Scp9eylGHu5N41PoSIK2Oap9jIlulnE8Pgl86YR8rDJ22nMFC7Ejhp
Yp3prY6UPsJOzChOBv//YXL1j8vSvl1WXGt9F2g6ASbo98igxYsrirBOrg3Q/m3Oaffn+/DTeiYI
CbMmXdNGW61/O7MMVigMCQZYx6C9g6azpAXC+vLyL3Y9P95uixR12VTxtvlPZlzyTIiwdtPsVNE3
87CvHiaXuOpG1xYVYdP6U5/GtlXR3GJVK3cyHWI1qXthXorvKeVa8x6S4obBUZuN0Xu1k4TJ31IC
xpv7zZyFa9NMWSF/QzK/L0JPk6zG78jE7MPFuPbVAS5f/wEKO9HB+w1Un50/1YS/OFdJP6xF/H50
SSENQ+Ol//YK1s9czMKo9U8DBcrzJA7YL2pfEVR4srtcFTtgnIGN9k6CWKH/JQhC+ulLSxjVEFGj
qWxq31ZAasn18MxxACpQL7ZfOIrgARlr81JN7U2NWudv6R//G1n5/T7/4yO/L/LObK1EE+r2JO1z
FFmA9igotxnkv3WLZmLa7hSQUlgT5jx/YXZabEHgruZ7f4fOc+G2JHjUTMWLNYk/WlwmtQV2eqGK
HHzdtguPqmTNIHJUhXqT7Gk3BDD9nkEzsMmzZQ0JDyx4Ck+LcU6AYSLT4ZjcJkYipw4OjHHu7Ocx
eq+1fcJpzpRnz9Ag2QA72dICJI2xjB7O/QfqLRPf6AfIAFxq5LHxUe7mMKOYumoO0OFzKwKpv4Vk
UZG0NP4W2MFGtmoe6kF55I96sKt02r8mczQyiD/Vjcj8yi7OMvYKMJDmqMk4RZ/J9pIsFUcuHLA8
ppWczpTF407s5DLWN/3CWLbnYslcDJIeA1lh7+EbPpWlKecqLwx++xUcWQyesGiXLoL9i8KknVzi
U2IL4N1zIjYpA3Cv+ERuQH/xXI1e+girju3CPQprFERTbylN8xWAazk30LMl3FYqZNtcfxFgIS/4
A2G8DkA7e7q+dkFx5jsuStUEtalhw6F+H8nnFpRqemVCQ21Yz0z3VjBbfbIctL3Wz/PoYB3AwMn9
pNqgw5nyj1RCEGOEX3/e+tTREO77MuR01VRizXjt5W+nLKaPUuU/i/DcfRjdWtkHkPuxuqcZMKpj
bH2QuluKt3HcvO0L23/FFveTKjcloAUH9XLajQnvc52adSoSHhHMOnmmYfaL8h07mLlaw9+h8qQc
nson4xMZb7ny1TW0c1n8yzb+3+MT62OTv34XJf/xvjNz1+pFMfFOgnUXk5WY37HZqtPduG3h8Rnm
wl829N/v6L9vHp9ocdvGv3HzxrLiH5ZeRe9pbapZLtOBQ9bbhnqQ3C1RUiolsXtueKfbnY/gnoRS
5jjq0atmPtQFfij0D+Wgz9ri3Wr0WV96ttdoU7KfcPCDaO2oEmF7U+BupGCCCCKGX0uAQrzbxjSr
4WdHzEf9gUP90zv55TU3dhrcZAOlsStMrQwXvKmpLrAWe/4t1Ev574r595f+tmI00/AjJXjC0GVA
aqxzdw8/NXNwcFI2LtQQfO0fynAKw7cefhWzI0JH4iPcllP0Im1d2alPEa5HtrTt0SJ210r85T8/
nhCG+JngL2vih2Pld8KWObqaKqQxfvNC67RWMz2Z8GkcGDE2JYXSY+YaSM20eVjZTrA2Vbw1T7lh
/O2T/1u/GgoFMt7YEkZnov7tTMn90BOy5mkcPWEX6vdOWKuhZ4/Jb5oyl6Q3F9KJfHt6TAggrOD0
L5kzUqY63Z/14v3Pr7n000OzDLKO+Esi0uubYaHaBUnRFr11TOh0eC0sOOB4YrjeQkvnjKqG/O4P
F4vu/WL9zSNcGr/p99fEsvh4TWS4hcPev18TVegDoW8N/1SYuyq60TWUuCVj7IsVeiVfOdEFq7CN
v5UU2o9P4P8+1/xeUqi1x0hPDk4x6ptj+UHK6auFKQbC0X5ifbTI9SpSj3edzAwfNxJMbwFaPdyw
kncLEjLios/2MqwHQGnwQXa1yF5inQVUzA+DXCCke9Jr2To+XScR2f0SSQnjoHgi4qOmTKQLHuyD
nRCjHTmImvFau6V/vb3/rZxYaP/4mt+WuNgJVtL1pn/q+h2Vi2g68bCRaLezcAzhbYa31F9VUPfl
v6wqTf/ho/Gap17TFezmsTD895NNO0XscrNkYqeclEQbDSi9VpiUDXWAchWKYhrCoBYeZg/PK4Ao
kB977dXrwSTzj7YhZCRYe1aBWrBctzTsBUiGkW7V4b2rKDGErVd91ZCHmR+n0tmoAXzopNXhoqcO
Zo1ustaxKFKlVdqs6GEiKByyuq2x7BsuLQruugVtx/AipF5Ko6tcPbAbV6kVmEIqKAmzXSOgqTEe
vXbEthPLfAtyUJB81t1KLbHsUNF/uR8S0xa6UJNx7DHV9hnNSNBtFca6LiabjTjTSe/u8C7U27sk
4dMHrJWmLIH2Q7RA9LNpmuxlpCHs0dZT4nKCSS8EThfDpqkPY1ndzK1G3ObnpAZcSaKZZu1NE0Io
dKwEdOwJS0yHkjvwBUhwY6XK0Ixg/j0LDpFhFg/qbHTnZFy8s4RLyWyudhPHDZSJzEzmyREx7HhI
VNYF9ByG6E+mxbj5RVAbx8spyFZJpw0ItNZ9+XpgZ+1WrgX4Z157D0WiIyTc9PtdBBlIj4rHUKdE
TlCvIoYhlTGyhskYatt5GKuoCPvMZQOPrpS62fjEsHku+ruZ3Ys4tZ/cMEvbCpCuy6x0hobhB1fB
wwy9nQQdp/N7uwVkSs3PmN9b4ksCa7PBxHIbs31Z4avVqYyBQNKU+Ch1wa4wu5k07qzZsopwJ+3d
uca4paCcVtQItdq+JsnctAAiC3UihTd+VQJrI6bBJw0FxSYPDdaAPyaZgqWUKFBadJ6YU1naSYR1
UmTpho6oM2tbVGCzQNqVFRIaLcRahvNUqWdJEXNVTIA6eMUpTD83Qogmo90gfdJjAxidWLX8bArS
SyQarJllxdqOgpph2EUkGWKMj1EF22Kg6SnO+BBkj6y48ObCEegtYRGD7afGuydvFZCe4JJwuosa
rPdS35f4nA8u/GQ3SG0lOWRa7rRSuZHd56bLGBPeW0FbKabgmLXHOAqkyOptPWOCyUNPRh8oqVqV
huqIcMwkyEmMrHLTWz9rjH/Km0XeExyDXzrQVRmPHkgrbEJJiAs1aathle1qS7Pcis9V62mLGllt
If3StVOVVU7C1wkhRUTGyJ6AA/OFaNEavHkyIOaXtp2MBVAF6TYHvA7WgtfBoVjlHA/ETsyioFjm
DD2ft5y9wQxJX8gh6WL2UWOEkdmWSCHSVb+wvJW/zPQdQobXQ63i/gUNPnxtOxuUAtHAijfJFUk+
lM5Nle/DjhAH+Z19YSj3qrYF6xawRBBWqWbM6pB3HEpVDAapnHDyz2FsMJAT2m1qaktDhgoHkawc
Vwr0sUArbdW961Rv2GUvY9ZzAHlBwPS5z7O1WTIbFsYM7JSxlBJBvjDQghGUq3fUpz1zS3LsdZgT
ZI/yZ1rzrjYuspo1W5ImwfsPjoZyNxmzUrSQhU0+jOToifwiwL4V8mtaXXMm5hlmiC7TxYiXlLXb
hr6tWSL6mF1p3TSGT0nykMqa8vDSD/oxMt59w5pUxrlgwxCkfhbzUqiSt/FgQ9M2TLhjlhLMKyay
EpJuT8FpxbonBNToPjP1EKEN0kzR0b17DzE0QSoRsJ3JQOlCU/HGzCLlpIWQIP2Xp3UyWibSXQlX
x7h2wasJSWUoir2R3dX8zE2Oo08paxYGhhqygqK9QbuU1Zu8gIUf4luEVfhTVJdCUsFtPLaKYUtx
vrHU2zhOlvKFTJxvOuMXYVuO5SkJRRy6YXOyAh+2M/ww6HI1Zlnu3eI58BJHcGoKhf47zWYlohV1
QOI6XErlmJfKLJElzvajCAvdOFoc6CEXYbKj486+LIGCS32UmrCrCKuaKYoVr0DTJgkDZ+KYjOPw
vLt8TqMzxOaGQhqaBmhMebGw/R8835F8lUirL1WGSuDHo4/d+COuu01EVCYRYhtkoka1JyYnCNll
YhC5r5jI2/wMLiiJ73HyUKGMlT4Rnjz/JpbXuRWvyUaV1GBeM2DjyXiMAQP/I4JUKBI+rALYQrFz
SqiQnjEtNdjYor6ADmNb6CtM0HIQFhdBuwk9+s+F6H+hNkMTLUsB6VFJGzC/FQxGauiequBYTSBO
WN5IhOeQ07r5nz9lrHi+FZxAqGBYkqmMMdjfWpQk5EjqFIC2sF0PkOuC8j5S8RJ3CWb7V+hK/aEK
0jRJIs1VExWROIt/V0FqM3RSVgxj3jbc9pfULrb5zRjNYxb+Xr1XF/R8ECmpG/NbfUMe7S4oGRRE
UxaT2uc8XaFgrm2GvzvprTHmWKCMAksIGgX1wsJiLPVF+tFfbpL0Q1nOZZsqkJdGEIPx7bLFSB3y
TqNfVlNo3gqTIHwZn7tSup9SZVU1u9ol7cw8/vnZ/G41vj8ccAZFp2o18ccfL+sfTXNrqZHZ1A3A
16sCVjOGBU0hJYOIcsKj/BsWZXvAwUQgKBFSAFSLl3x3w7/vQVnhsCOY5ELp42QwyJfm6c9XJ/3Q
MwDC4tbPnbEkUf2GPSdDH/ZBl+Ogmb2R1lHjzizWpR0bJ8N3Wnh4EI6kTUvZpbpwXUaFEEUpXhsw
stvpny/md4Pyn1v1j4v59oR8ySr9Z6ynJwskMAIemjNRd+IZ4ojU1l18Qo5nAweY8dSAlYr8rMca
pt2JjnmPbciKR/fQaUydlXsGhQ30rVmoBxUeDpDUnqncmA7zfDLfIJqOHgnRV8wMjzISoSIZQoJd
XoSDWk8SgbDH4Cyv4Wj/vvvM4pHETnpsJc2F9xrjVEd8JNpHqrWpvO7xJcGkfx2dobCBif368435
AUnHIP7/bsz3zk4t48yyKisdX3BNipANLa0AtwIchCrs5VBdSpK7KGENC+1+zFUzFTj95f1JoAm0
cMICZlpx9XFzQ4ry9Mp9AjHyz9f48+tlKsaIKTNU+P56qXXeWK3ZByfM+SuEXRFGF3MvvtJncGAa
wdZkOzeIpPjz5/6ei/1n0ViMMkT87GX22n+/X36QdZKglM1JYl/3HEsaue0abnUBDi+Qhz6Mj1HW
4YDpSuwwn9mo3hWbRVPvuFEaGCYJAIajoeeBQojPRQX6CYGhCJPpwHIB/5UhDERbGvY8dMrQgUYW
4wezTHInSWlLNinxsH87OaQf4D2NEwN0XmOflcxvm7oCTNJ5CdsVzRtVUR9eBfOmh7sI9S9zKr3H
jzQjRGqlVJekpfBnjO+G6KGRpML4p4Vr/Zc/3+ufzpl/XtI3YCN3uzb2B4JjavWkpNQkJcKLVcPs
nhQFwJQ/f9qPK8rgQKPwkk2dA+ffT9ZKzFKJWrM9BeK81H51wUNB/4RJf909jITZNmYxdW+rxfnP
H6z9dOv/8cHKty3b75Ominy27Ku5NSbBwupnfbTQs11KCQOhFt/2W4LJGkpCkhiPBLe1ix65KWKg
+IFcQz039Uk4yhvvMBi2u5Dx6f4a7byiGXLT0Z2jOZqveMuhHTwOECsQvJgfbEfsc4jJWKhA5vZz
hfMxbDnc6f4S0PTTczQUlRwtU5SZzX2rSqgORavtZP9UouvFMeD3Y8RdMI5XfveXWZP2UwlkqKYh
asyZGTl9Q6VKUcnjJKjaE5baiDo6PHctxPVOccVe2UDhiSJPxP1lmp5HkT5Sz/ItG1beyn1xqXLX
2fKA0Y25edoI4ep0URszGWZWM0leIDYDonh7gzvKeGGpTj7TRZFMcRVqMTM7h8iCqcuh3Not00f0
dI8/r5TfiPf3zecfX+47NcAzksz0db4cXWeAWySy9dWoDsOvUJzM05vC/uugA/M2GLO5tmaOAHe/
aLbBDPJvX9z+fD2S8d/JHhCsTuKbBkhlGb8RrH9UG0oRgQnHSXviaR6kD7w4tvFrMia7OvT8pe/o
uBg4kDucZoNOmSnMGTLkydoo3FPk691MRBWurBscOFwwLNu9SsksxWIoX9Mqm7YU2KrWTSNrnTMX
7Y0bNhBsqEotTdtLdy5QQ2oe9kxOc84xHCgvzxj674Z3ZE4mQnkuykuTd6OguEBgtkI2JoyuN+Gu
QliSrptFvKaRMveitbXMXURMMKOlhfcS/fLxs3ztn3MkvnaqoRC+J83oVG8k/GN+/R/Czmu3dWTb
ol9EgDm8ikFZsiRbtvxCOJJikJjE9PV30A2cuy0b1ktj4/TprVSsWrXWnGOiDvMGNmp5d7wnUfdF
+FQXzFzY5Xlocfqb8wuKelYMYIcSUzIzC3MkvoITC7CTj4mWoMnkPXRzWgPiK9ir+ZGMTp6+QF8q
QIAfkLeBUTGO8zKbnQcvKeG6l3UHXIbY6Ig5NWIdXX6gU2EthtJgFwLu4w71YNafLeR+h04z6RQ4
lt7pRvtPaK8cZfT3AviSMPxYkP/8/leP9kmNsrYNk2Yb3tPLwU1EAunpoH7I9GOM53qwPy2L80Qn
sqrbhkMDC1FnR4uin+nYtEG7Aeto3zt9BlcFhSyE7xsbwi/DZxIJZYLHJLrjlMVXG4Ikxlqo427a
DqaMEAv16TiWgI+XQKyeY6hA7OvIFv/+Yn5/VcK7OE2o/Y3r1q0sZKdLfrYu29SvSdU5jyvBuRzv
dPSfhNR4+DEaVvCtE1PSfztLLFFB5jKoXLSvAvyfB1JKhEYr2jbCXAXuYQqRF9wtfOvLRngyX6sa
0iHYCvqjPIoYtws7jFzrTdxjDNMudojtv2TNjU745cCQAukJHB3OQ4MqeaP1+7O/KNO3S/lQpwst
giKwoFdU3NPiMt4yjBYGbgWcm5Mqn1xq5wzUhwtxPg8Vt248jO5qssfTk7SewNJuPBoR2krEGOgz
nJuA5QxQ2H09rdJpEkjzBNxZAucGe9pxFQ9Y9V3b2Qywxd2JqTItjHxgZYK/oeSiysZXWi1iYuhX
AZpep5gHg4HGqQVXgq0hToYZXzopci+m4824vKSVYp/4UkiNbqcXvMbLeh8mvDU3Bj9keSpCEYJM
XtuXDMAhuvn7mlktLBXExa2LFIx/4pLRlPnJX0SJ0+P5N+4SawHJ5owbmf0J9FvunOHb0gutgFPb
+YRntpDwusyGViG+WfZAmCT36ep88WQiEXDHziSowdxrG1eXwPXPIvzuZ/R6bvuGJJMI4r/X62+n
5j/L5roEOR1TX64rqj/lUkHjgOmaj9ExWrl0oxaQhkvV9Y5B+Wzo9EJU6qxhAf+zQGVuxEVjHCFt
k9MELfiMAvK8VSTQftGqz8CUbIqOlHuYtuqt4+rXEs+SDcXQFcVQxOu9oGxj0ZfUCqwR+r4dYyW6
a52nd25770OCewteO7d4R3thon3ohhhc7JOt6PSNB2bBsAVaKk495NaM/Lt63a0MEIAygSCDuNX8
pBxmJet0OVlbAPo+fEwfzCoQMGP4nXEPNOzgQO9MjbFHOvU2eSY0XLYZNyOYQKNfwLroxiUAZpum
/QgOW4GRylbw48bw8O8B7ewHe0I2Z/xEjx7F8XFkwrZS7ZTw6Ifzoiyd1rKDJ4HBUAfTtdqy29IF
w93E6O28Oq5ot7VL8B9IVgHDji87BDiYDLpH+iJ/Lyr5t+rAUlQkd2iy6EZcjc7SPj5H5pGvWxxz
Z0apjNldmcsfxmP/iAuDU9dROG8XIlg+1C8Yk/BwRzfOKJK5rpacIeuWzF6MNGxYdcbVIdU2tN2P
RnvcRQvLn2nFNGAyVk50uoIiDqJJi9fGtKN+B307q1xCNnDNwJlMbd9w6hqqiG36q1C1zyu1d40n
ali5Z7Bil9uimnKqkJrKnS/fnu5ITm3tbkUcGO2W5I1pfUbXcITxaIvKG4OTGzyfDuVe33Sf9cVN
3k/vOKmOzuldAb23gtF1WfG3UZ7qKL9PxKvY2OaOYBgWuumcZyGoX3zjMdRE1ofyqcmbgHWQrZDU
aSktuJEhz0Byn9wA9DnVCcHz+ySBGTTnX6u996lgxlbGfe5p+w5RCbZaZmMcT5aNLzGv58jHT93U
5AaokPU9D5PpEcIsLejLjPr3cmcd/l4k+vUiuf51ri6emaFWqXoW05281HbHFyA7T0N0PNzPQZVN
c0iCZOsT6oolHViZiiscFsJ9xTgKg+q7ghMmw00L9cRJIhtfkbsw7BrY0Jg425h74kggeah6oUSP
Jpf3ng86pruFUwlg0flROXAUvGG/O2Fbm3djakOQPucbj8KXEOLfbe/6U15fLhOj8xtNoR445utE
LccX5hAVQKrmPSYI4Bji+BcBBjX7i39BJU1Tsmac1Y0UXHwmDDNGb416Y9f/sRlfv6ur2sgqMOmW
8fCu4FKpL9l0CO2Wp1S3dsVivPEkykNv5PuXYIgSYcoqtzPL/NFj6EOhP4lVEu20y0j87PaB5gH9
cmrSnV7q+3pyeZI2qDW6aZp4zMCUWeu2exnhmfP3mvvR7KAk+/ZGrn6NJKmFkxYW0a540xQ7OvDw
ialbgbDEqBamSwzmxaukTCyD1pbtxw+B6PnQsMe03268FfX66P3vvXBNUijbdLSZ3w/EyEolIZNL
UqZPDOtXfk9miJeVE4NwSc0lLvCoebrqMT3UOu9I0Hq0RBaIV3Mq1B5pfsGH0dk6DAMsxUkM6XZq
GnOS8URoD5AeOVqUKYIBnalIjGlznCcTqYQjC6bLafHJYioAyo/o9UOMnVxmvDMygZlgRjZdKbP5
W0sShPBixGPC1RBPcbghwBMjJ4ZSBz1Kw97h0k4my/sUTSN9rkhj05MfNQZWsSvhgYsXx3KSYQ7H
NoYtD0td416KMRciuH0lhuxqbqTsMIzyyYNj/gMTT9/2wOf5DOIdniofTLPPMYymx06bpR7Ns3zf
QpQM01381LzK2O2CeemP82ZsKZ5ClS1tOU3wWOGNCcg9Oa8vd2Ex4PnlwJHf2pfe35eIhkAvYHts
yIn0FNKBFNBr3A3WxxAD8Lgi3Yi/maO8Gje9ozPRTad5s/h7DcjDY/bzufj/JXBVE2VFJ1SRknFO
FjgPxkfkgRdcx6NYnfW6q/bjFo+M5ljt/og9iPG8Y+FsASKfTBryLEI3Ed0q32bA+YIJnTjayBjZ
/36Tv+wVwzPzvzf51Qr4p3ALDF0NrDCNdkFvp5/xNn2ud+iuJgTNheNcpai48YK/PhiyJGqUDpLC
Gf79wWhkXc3L4FTxuaCwWFMRefxlcO4IHjoLYRhanp7kqLUJl6aA7kaGlWDUAiYM3S26kWItfSmk
r34kS6N4IGRURmV+3fjNjaYOZIHPr256kwiDBWyABsXpfbYW6fl4GLmM+/TkDhrzmVlwK1cepJwz
d3KedHPr82Qruiuq81afwMPMV+nE792kBJXbLeIhnQYNLQWd9HkaNNpK7gDJvGhe8R71ANu+8ngb
Mgagl9b5lDrGVL2O1A0gTKeRGNpgNzWX+5vBXLEemzg/azt/p8PGJNXpgBObEzEhd3vuZytSOot7
OCqguYw3ACVoZ0AkzYezVZkhe6bHUt2BuYFxpQ5FKXp0W+dKBNa7cat5FNrVZ1F4eDYqUFRkcr1E
c2o4PxgXK1oe3MgIqDTgFuMNt9MnsohMsgmle7mcEeIFxMdjPd9x9SZpSWzmEiIwBrOIMgMgiySZ
gdmn/F+Z9z7xpFyUHT1wmifK5yZ0jVeKH3oz52IKSAAvtTivZkfEwWsrZMA/MnGY0O/sH3j6hfNM
vtsujOcUsEHiMYBrIYSXbrXEq4sBirkgATvsXMOpw11E0rw2np7rsfaCKYlCuVgeu0UlzVV1ncWu
gWT0NRNo5WOdu7HYlWE1/7W8rorUTCj1QIzZAwrJiV+Ep5Ce7HFx9nENKhdcekvD9/LGkRkRoIdA
sO5cEo+vXzBeI1C/6+o8lfoFOvUCO2c2vySPvjw2IQLiLNURWjhl5xWmrb5LoXd+gYKZwzb4JOEg
niBOKJ5woFrkGrIlHy4bfnUV5rcQOsjbJZI7YXQZIzN1afw34WO6ofmEFC9xQmF8adZkmgaucZqJ
Bgtvye/I3YIwCXUqHwZBz50EqfIzPiBgiopR9Kk9q9yqUEBQBSAYmGXwTh8MZZRC7wiWceo1+htT
d2A/AIUYlYR2An6Q8WW4RCAzST4bzsVonHN5Sx1/HZ7nTeJZ1qqiKO/diOCAzG6MZa6v/WymCSMO
UO77Jtendi81RCy/+RVUxrcICyfKewCj6qo/vUjCVFXGN37Xn9WtYaGaVtg7dUtSrneNVAnloDuF
0e782WTkiDogrnIBt5pNpk2L8uNGjfVDiko5gSx2kJrr7GGSerVrFo3YBqHJNtXv9M/kYOTuGe0R
RjsiKgobNiV6ihAMza1r1g856H8vbNLl1yxFYzz2fbvWfCHozJQXThiJgUSiAw3nBdewNEKHgsvT
d7GLIgDdH1fhHT4X7Pe1kyS2iuVrqAdplIrEa72R5tO09wDVLviEiYhAY5S74UAnrMGepqAiHVJ7
57RBOo0ZAvz5wbaLix+26QX19lQNt77gyU/1XsGfYHn4F/AGH8UbX/WPuc3XJzZ0zkSVAaTy9Y38
cyLqWii1WYe4n3SGSU1ODob6ywsTG1DNx22Kt2iKALa607JpQ2kfUEt6EnUXsBiigNQFmyTdMqt3
cs1BqXLaWUiG381d/yLLjgT2GeAQA2DmgkvQSQoOB93rOfs/BXEZvRhwRLnLoCJDEkOgA5I2JEnn
iVYvDbCq3NYcYqFuORp+ePmGDz2kSjOwYsrCcfj9Z5YSFEWWFFXboED6cWqDt15humLUi55mSCFf
plZv3inZcZJj68mNzM2JHjrX/kRSLjdKhC/px/WmadLkVGTTZK1fywnObaJE2ZmbPUogLrsvyeL9
/CjaMgN64rw4Htv388rCVZd74Q44Id0/h6YKsDt+JiLU5MXpOJGWCDTacTePH/9++LWfjQe+K1Om
qCfIntD1q+8qi7okojse7RQIq09dNIMDlZQYrOalPiesUdTnvTCDtyRwtCF+QDKAIiV0IBkpwVxM
pmfFq4tx9solVpH4RZeqiqy2ewy6eZSt6mAZRAsZCo/q4cNtLtOWmDQfzLdNzOGDAaX4JXjCHl00
S8YFdB8zmBo4eMncMW48DD8mAV/rglk82g6G4ur1RtcEF8QUBZ8VdwaPM0JHjSDwKeYrCgEaK4CE
X6hoGlD05YjMsxWB8xoqinvaGRFhOjJh7ci47CrddU5I15hhAfO4W6IP41qWc/0+r87ZNtcSrdSb
484HM6i4HcyYxMsYXOEiCdxK5qmch6GjVDBebcMc65tcntGFCIVkiFw5CTPAwqltmVPsJselUE5E
9V7T9kl134YryXo+zk6T9vNCbUQTppuLlDS9+6AWDpfIVZraujktg3HSAzbBB0YsNwmxKGHKbdyt
LHEsX6hnp2gJ5cssCTy+CfovGU99N2rKqUKbtJp1k6JyrPtKgK5343f8en6/P1KmqKisV0WS6Jld
DxAqvcSPc5SjXbeqdgBy1+IHD5CMaXUmu1Bh4wnRwZsysKs5MiYa+Od2oK4yTNCKsfBYEX6l4VAf
SaYtfaTrcldAQH2mOrzcJ9uE/R33vGW6F8h9z8admtkhGa+udPj70TN+Xh7QpQ2uU1ocaNWu5y9d
0yooiOrjTiFASEO/Y7cWyD42yBVlzLmHE+Se6Lv5Yx2f7Z6duzm5KInhQ9P5fqhIl/TAvCB5yJVR
LW5oKIknj+6SicuFCB269Mr41NmlV4szNOOXy0T336J2y3wiR0YKjzJ1SpDb5hQP28ktxMnFehAA
Vnog6KbakRUG5V7BGJdujfvQn2CKVtNJHHoXlDZQn7D2gNPX+apHJrxLZcUFQ5WHWHrxhin1Z+lp
imzpsioh/aBTO9Qw/5xjSVQefROd3/Y8JJ6E03NwHJUwgxAVhNPO8iph+vevow09vatFJom6qitA
y4YXvdoYe1UtZCthkZXYvO3js7DK1vUTEdoz8kXH+jQD8ASiAiPiOiT7yb+Du6bckZro8L/lD+Bo
l4atLKNdtM5hlW0ZsdnBmIp5zE7oJjMNYuXyXIzrj2Lpb1mF4ajW4KhOk4/o47+GwN+f6JevcOgu
K7hbdYOPNvz7f75CPzwWBc1uXCCkdqjvOrATCJCmPxWthyRdBdbpxnP6c/RuyKbMCmfKJyLY+TF6
j8+VocdyxQqPh4vBkJFEhZE43At74KwAGQOnfvJ1pyzgo4ufwTy6G5Y5sEo6HuwyZGBmCx5swDYm
pBEqDQ0ejrlk3zOXvQUTFez/qNn7M30sbuJVO43edbCwM1C60TReMb+HuzYi6AeKV+FQ/jxGT+YL
5Gdwzu34Uk+K/lU8yLA2Z77GGGUEYbGyU/Dr6YQuEz7VYKQfzF3gmrNuyX91XPprkzwwqIkZASzt
vIEm+yjQkHWjF1qiPJCgIUUvnEcrDvUPa8tzKBU0iUftJ42mIxsVXXFxLDyrFkrikXsG3bwOeRkU
zxSJd8JGW0oz0zvupJcLzfJxOwvuSyf9iMf5lCsf6UaMpFDBcGyRYZFAYbGtBIuq0Y8hyZK+42T7
/lmdG6qDFgT9K/kv6pQOEdMTjeim7OK0BwAVKliXMY/u38vslw7qtx/9a9v7Z52pxyIopepy3J1a
z0A3rTvAsC7RZECC28QqynfZeYa1URe9AFlebWuGzRejfDaPZzp3sFuaIa7073clyb88z6xFQzRo
68qGql31MPVE7phq9+aWiew0m6ZbsOEgt9KN/CFNgLGexxcS4tCMb87g4yZw5SclbN6vCE0v3h7n
QE1ekU27yELw+BDUU7j1CEUlYxTiK4jpAvXq+gcdmLHg9o8xkUHktJrT06N6r94xU3GyHRxYNoNm
GVsO0WygvWq7mBoT4rCJcggfIYVMB5GGMQvn1h6Yx4hQJmKD/Av+FGDQ6pre6II+xQNu5Qpd7M5w
wBXBCaSTUNEUpV9P83IsTvBMayPIjx5ckUd/iwm5mRtO80j9DaAniccnQEWNi2g+BAhleRdtPExz
b+zaX9yEq02Us80YvGkqVY0xdNv/WQtdU4lK2tHEViFGuPLpMw6X0WVcA222VtS++M3jJeBF9ZCQ
ICp4Ohep4q3FU5o+avv0RrH7S3+QSvd/b+cHUEQ2Yr9sO03dlka2QA+4VEsZDnY5A07pNFVnw0yc
5IG8EJTUy6NiojPf/nsh/rBbD3uiPmjTJY3ShTvK968krMTIOIU8Hgq+/Xv2NnqV4JePw7yOsN0T
lmEgoBSchLKpCBPs0x34NOuROSthiObgT0QajcP4TTFta3nBuHVftQ5RXASOAO3dRyenrby0mloB
4B45hVPs4ia78Tl+mYkNn8O0kLyDTZGu79KqdGqLAOwmNSF9fH+hCBvdvwN82eQwo7wmexAGZQQM
DUF99uWdUH1UmfJpUXf154mMkU/AKKFHg2dJHbVMrs2KLiCechZBGLLnl9ooBMbQ+6sSSS+CJVMm
SdG+QG7LHBmCuj8/xptLtMtibVvodpdy1xuf4tfw/BClB51xQnz0osvBrz7rQxOuQTCBTdIth5AJ
DeOtTLLRQj/ekLf/cs1gg0E4TulAC1a/dtrGRhBoWVFK25PgmeJYMccnf33K1tZxqxSb0JpcAu+I
UYcYMsc0XTjppET06tgoP4595paQzLTT50n3yv4xIpJctgFenk5bVXxQ5bUg3PgltZ/XDd6vzu2U
SpR98VpWGxpKX5RKPYzArQviGlcqpjn90BXyOItOJFKb9/K5mGNqLafxrH4njOKObJctWxgMeExL
6PyqOcNN/T55NVz5SdiwN06UTbQtKSPt/ACAlssSHVjEjZC6CM4aIh3FXeIy4/z7AbOupZzDA4aa
CXDJADSw9KthrWxcglMjnKNd9SSgzzuNBR40c1JrnJUzHXW78SYPGpgzTGFVgqoB156eF2ClyGVb
ZbDbpE7W0Y9bkC9Sr7HtGIYnUO8q0SY9zsMj/DiaQiOT/mYxlSiscegMQVmjlFYv45jQDlKcUSPh
VT+gcIhlJ+c29ZKtULNeSFIUCMThziR6gJEvw0h4eSZK5ZO+KXsBIyDT6felSYq1SAk0EzqH4Tgj
njmjHv8t1L8aVfo4X5st6AmAXgh2qg/1UEi2OG0zj4OgJgFmQGwhrcVEiQM2urFoJPPG13x9mZal
rBAuPvVx8FIH8x4XFJaBapLSL2vhLS6raqnniyJclRx8CEneY2YRZE0xASROuIdI51SFm57HXbZq
jDkDZlIP0suCpu1ZnSnkrHKACePTgc5/NUQchW/dSynjT/PyagE+B2ylytcVeLSAqzshcwSJxCWP
OKaOvi1uWUYBHIz84WxnEzyg4RC/4SFaiE5LJtdx45LxQhuZLFj5PSFXCY2s4uGkEPuxIpKRNstt
g7T2YoxmDIABHllIdDIPBUCOYta/huq6IcuxcYvX7j0OXwrua8njBeAFqlG3UxaFMS9Mlso0xmbL
Gf6hrpj28UARNcncJWFEcA+YroK/S8P8uYFXemiYCz4QgkLDsM8H5FmOME10MR822sTMJvoQAMdU
8RhP0dNUpquSKlevM4N05x724joKFklzV0+O7+ikOoDzsa1W98OKP1WjBomfyNdP9UuOnxtJU7Hx
DNM12kFkLUaeELsmUUwY6XI3HpxxtLE93OOI0ExSzFsXVGXD4iP3MCflYplZi7pxfXNThxMjvkM2
2sargZiGObG89Wj/vJLJeClUeBsguvA4fj86MwQy0lGyxG0HHl/ZNAL9KAsp2IqfRcgfenP/91by
5UW7Kl9QDKMGGMRgFi/8/QXD40WogoqdsXrLpueVj77poZvJ+6oGsHn0uMKdXJpVXPreuED1yN9G
8Ko4xQ650yx7hl4kWKFtYgep4MGhl+JL5Mwb+QuRaMFH9SDeiTsl9BLafegIwrOb0ACfXqBhko64
Oz8Q3kHcy4zwEkfY8KDcGx/nNSjNTYda+GDOe1LxsBaSgJdMw6X4mu6KBxO9KHnQW7+nD2cndjLR
9reaF7/0WDkv6KFx0qnI5q+vx0dLbS+iyVfTjbFZc+fiGkxUztZ8b7c0lgQmn8RMPQKsufGb/JxW
fH/hqzq+LPNWkXwp2tX3ykIgRusCJnnTL3jojw+qZgsr7bUlZlJ497dcaUVif+KX9o2uJVIFNDTq
kj+yORcTGDtDMlQw6xKX/4Y/4XJx5JlIXCAIm1WEPGDE10+AE7sWIlJGgYJBy8+uXoUHrm3qLno0
McIcSnaTNaBP/+14MF54coM3ciY3nbk8M5jMPK0h5Cze1ZTqKBTAVh8AqI///mKkXy44hgpcYyg9
REoP9ftiVVq6TdCkqLXJ3iXVMN0Y+OFT2VNpWAgTKot6VvO7GNJEDQ9h8prdorb9VvlQRMASwnjE
06JeuUSUVpCFoOroedxXpHu/EUQ201fiJmezPK3R9kE9Wpl7w1MfzhvCV5J9cC81zvFQSiPkqsVG
eiB9fnZzcvlLpw1LAuIV5JSmjsPj+1dzlI4owHs2Ds2YCtVpnslI6Cgv/cawKTr7cAwGBRhKLmxp
mUUWOizjQkpnvro5pNd/qbYMTVE1DMImftEvJeA/V6I+PSZyPOwpEoc746Aeq4xj7JAPv4QEFb+g
caFJ5EWLdMtRREcCmekoEEaIyMg/yjyD2xJcLeC9SMoOJK2NL4S0HMoPCyhxoDnAdmJibLN5bNvI
LgMiW59O8tj6zFV00V6lexDrMyIOvGhjbunndzN+LcZYc+n9xooc9uOr7ZOBAjcEk2JY+rEiu0RN
4pOM0LvZGq/5Q7k8bgS3ceCKPoYb8VG5yUH5RcKGO+yfV7yq/cKuxyR+YXMICwfKPBO2MfDC/YlV
P4nW6iEeB7PTfUNuTAhVutlrb/qGEm6C7B9A9ywaH/cVOex0exx/qk3OLzDGkCBNL9vooG/kI3B9
MsEA4RGC7qjj6p4b+CHeUlkUIGG5jowIN7eVg/RGbxC2zPYyLj/0T8Y5nrEWWfKEbx2xh436eTpB
CaHv4cucbUS5aTw2OkfamOsLHAHO/ngqlZ5ZOCmWrn2HgNLV6PumdvKi497YKy8F2LIGCeJ5LFEG
6VNVm+QTNJHTgnSnUaEOycuIsP0V9Nzo1mYzdD+vf1pdYmA8XP24x17twomSySc5OYrbun7MuLMq
dPlTqZtAgt7TDA0mHMyUQ7JUuVX2PrgdeZ7i5qnxD38vMuOXtibcTshbFqMALI9XneEw0fpOVtGm
tetj45BKsCQ0SFnkdDsIJOEZX6bxTLjL3R7fBqgXUlLKIdZeo46aZAfxAVYH4QNz41EC/TaJsQSt
BoSJ4sSL86ZbYvwhQkscvnOepdORdvrxGRkKjANOfM4UhqjFe0l16Bqb86E1nY7P/ELsauO0iNE2
AM8MFBH31OsuSO7ahXX9FgNimJ624bx4Ll/j17+/k68ByNWvY9KzxlxB3WL+B+35Z4/xa9XKVQlR
s7buPvUx+ISFPxZ3plMTPfRG6JeXr0+MaG4ui182N5RHlGiaKHMJ064qNEMIhNrIeGHJmmULvkKb
sARlJW3R1/jrTL1REP525n17vaszL1HSPI86Xq96QgTNJBtKjswNdHrXwnciZghNzCh/daTsxivL
vxwpFvUP2KMBqWWYV0eK2QWSXyYnpATmFPVvQ0AnUXhA+/2ptJUDF+FhMdHcRmHxxCzIB52hy07Y
GJ/tSp2EM+Ou2/79q38ZIK5+dUv9GpCYjHO1r8bsP7+6GFlZXmVD4/UpZav4PDJIpl1Og/Kp32kU
7K6IBhJSI06zFtW/ZAeoFEE0Ssge0U2HtOZt7qvH97NT4XNxqCytu7/f5G879Lc3efWLpVKqSmHH
m5QTp2b37ezXdp58Wnb42gPr6GwTAneEopwcBij4f7/6b/3Ib69+dT6cMrk1MxUBSLCHemKto7v6
Hiw0Yrd2Ud8jzePArOGtjkSL7dMN7uKD/Jp93DIl/jZc+vY+htX1z09VxMFJayME5YXTeub4OZ1k
a+xOWJVnJDQvK0JkSzAIAptN8yY86ERqSJycOqaLD0Rek3wYbfrka4Dqn12mBMg72l0+f2A2Nj17
xDWQpRFRBCfjwKsP+bx8vNX/+62XykfAqoAq2FJN8+ojJJfUODfWMd3VC7RLs3QwlNBiIUoA0NVc
md745X6pbr+93HAg/fONlUVX1lXTp7tsUe5FciJU4hFTaFzkbc6YhdsVF7LiwaXrNnkBrl6MUyyw
kf332/htZgvm0VRofKKqEb94kP+8jXNlaSfVQgDAAGqcDmqa5I5kCp0QM9vPCPQtKKjcymlmFxd0
K8WCMcHkn29Tl2AEVHw9cmXHwItGWEe1Z9o3IiQRpTJGfWZP2RwHCsHs1h7v9AM9TVJFnIQI4GYS
72Y48e3kkYnELCIejyfZWcjkWTC5nUVbYRbN993MmuRz/8bO8sOTREvNQvUNt+/rYytXD62QlOde
HHrW/Vt7HAmkgVrE5Y6qz5fswbqlNP5Sk1/vY4CAESxxx0eCf/VqcpFmF7Vnaw0l58zlwb/zERyZ
Dx1jrzMZ9w/kAihgpYS7QCTudqlGE98CloUpndz5B9ncddpI20kdxhnUWfOL9iSWC/5pnA4Wx3+K
lgaZRBNPZXlcSCuF3nlODynx/AcJRSi/Hy7aJ3N1EUh5GjSramrZ5EMoZMP6zyfumDo3xXfJf6kK
IGbeBRyBOe1OO1EaDxacbG5Jd4T7Qf7Ke1hPCyGlNb/EbmOAoIclnHqDgqZ1dMENGADQ5jHmHVMi
gvaUbG2Qe4MYS8ZS2MmbUoBo4PbiXTNIybs5q8lS9ti5rNDthRetGNJrM6SKVT3GFamJuEzeT80d
fS4EqzViOnFiqYtzDsZta8QvhrTVwxlNKwtaVzxvYMHJ4UQwnhttdykeghZ+2kpWV6B9z4Qrqmvf
or49eYO3h9zgcIL+3jRcIbzXLO6+tD/MdpWYq148VNIsKJ+s6FE3XtNs3Ra642OIlPBL45uiENPf
rNNndFmgkWV4YXaPVYnUZopWEsaSiT/AmkrZx/FdztaxdBfzcTqAOMp9iYUsoGMSC0tBm8Mjj/zV
iWxH/GjntVpM4OZp1ZYzDHOBGeF/V8iHKxjY0Q+o+iW4NeGEGonkoXUPl4soAjV4lboHBqwSzaMd
rFqmYrXhaOqsiQ9Z7dS9LQoOvbni4bhODK9xOAvIiV8Wlqv19xLJxmTVCzb3JzhKKTapfiyFU/zM
9Pn0xmukrWrMGtOAqI4Dk1Jc7MCltPeyZJ8SJyfrrNqJPPaZtkuLR6OiPz4Jiwl5FBGJLWdPX6Tv
dQg6Th9KeVInJHqV2SQNFiCMESsq0auejvF8kXOUp8vYd6zk1mP/S5GPTgrdGhQRGKbq1YPYRJoq
izKnJfrG/KW3xhYfYV099pt4Gq4QI/etnW2rveplS+3Ghq/8vDxiwURTL8rs+6IoXt0wYqMO6lxl
dHh66okiKrz809/o0NltCLOY41wiOIlgh+FYBwtyjgp63eQ9kACmEWlli2/ap7EP1lUyVyG+ig7R
YeCJafgfd3+fCeAbf1yGeKuWLNNgUGWZ2d73sylLVVCvMVeQjsBf5uorvGDHF1LYyqlYL07aXpeX
nTLWgruKuhttAPLhs6vWuM3t46YZgH1OSBRtNNGRndGcbeBoskY3go5k2Q5eztlHQVpNRfykS5g3
OVnsF/K4O4/1htZ0DUbt7gTQ8eyeu/tQn+Z0HENiySUXnQ+s5g7+jAIkbZQMeYgjRnAwievT5xnN
fuXGx5dS3wqFXQ2KP5snU1Y/VYGowB3PHg+yX2xKBhogDWgx1qOCAuW0K4N93ax1+ZWFbAST1trH
ZKFzLx7gbQ+qaPeWV6ZEKztxP1OySaG7JmSDbEEzTOLt+YsCkBNCX8VrYpuQlYJoO3qlNyWwwyr9
fpx8/3WumlJFWGlpLHCcMHKM7mEEqc9aTsLdKCDxG0skJMBRvobYt1BfrKcIUfe+HfyTCB713Bb3
7b10rwh2u+vn5kE99Kue4JvEU571Hepw+e302W5wIA0OAgYbpKMlNtVj55EZP0/57gW709dH0cmJ
zxFu1CPSz24o6w6JjULhP6D6r5ZeGCUnuRZR2GDTI4iSJr1zoRjyh0kAMVY3VvrPuzbNHFGUdQ5m
Y+DwfF/ocSZlMTDYcCe3LqQSxbXWAJZy02lKD1MotjyfgMpyK6UumzGbsC6Pmkl98m68j5+zp+/v
46qMzxoz4Sn1Ucisk/vjnOqKmTdck1Ww1J6rWbhl18RV+qA/Js/K+98v/nWHvVpP376Eq8K3ieVj
dTZ48QrSvPqu6rjXbJpzqaP5y0t2l5iv4unzQn6EPAv7R7958OVZUtt6/i6/MItSz4MpphynAhcN
KPAAPQJrrJkZ8ZMeadelW75X+0TZ9PR/Os84gg80M9s0JlABT2gye8/HyqCN9LeYBKNBInRAs87/
7aZg/hdb8vBF4wyQRQNs9JeY4Z9yF6h1rB6tNt3t9Zk/Y5C3zj8QQVEXjcIVyHfnhZhOR35l7rk6
EzwY3VJP/7a+/30D1ytOLcW6Eoey34Gx4ChOQCzeuFtKDjUaVBknvgP35K6m+aZZXbZoIbheLy7T
4F12YJI/1oe/f/0voeHPX///v5HrpRdZsq+HAvfXsSbBnrRFKskQnDQYmeZTQeQ/64tpiM/pILyl
W6pD4y3/JJ/50Zwa6bx7ajwI0XhIhgnkNBIBhc4H68+9sGn3+lsmTrHTjOUbR7ny6xPz1ZExGfDz
/H5/ciOq7dI88z3SEJgJb9CXyaa28JJPa6d0jR2ag/ogr+g7joo5zPxRax/H/0fYuTYnq2xr+xdR
xUEQvnIUNGiMMTFfKBMTAUHOCv769+pkr6p3rb1q7pqZeQxC08fRo8fhvutF847NyFaCfnF+woFi
q27yBmo7a3sPwdH/Icz+Fy7gXGW2YVMB3YqwCRAQ/r2SXZ7fz9YNYWZ81CGIUp+WTQjW+QPCiAKE
TVzszwJEw4d0oPYuYbZp/Mwflg/CpM62dTI8jayVEHjt+/M/j/p/lXszElVwH2Dv+dVV/r9lIF+a
siIkiAyZCDrF/rP/IY5qeisVSNT/+U3Gf9ElVIS5RTqOTuqC9R99MHVlm5n1mWP1TnGhZcRQTRgN
x5VmD3GtwZwmEeDmCFw7Bgb4IEJ3L44CJg8pZTJhwMT14pEaP9GHzq/WUSH30q737ZFZV+8JZM9K
p0lIcnKMT/ZdWRackLBDLuGD+yhetTB/un7338MbPIAra5F47ev0yb6cfgAqtfnnxv6X3AgGHOgb
fa6rKkC+/6HjTY8pa2vTyl6kBbi27bscEYhPuptPjF3PwrmtuiPK/gk3KiSYHnnOwAn8YKIaAw3J
h45vp3uUB+dx7E7T/zEU/8W4aKH2AlJq4TbSCT/+9+nYXObXKbsTn93Zgt4Q/F0vWYAONA80su7u
S23Tu9CF/HOf/MZ//aeAEZv5TJFV3Nzz/zB0tKqSqNrIWx++vL8YdrnXFYBAzGfgcV8xeXhJ1G6s
5fVU+Bxgdc8KpB+ILJ+G4Fx59ak/6fCm2VdCT8iIU3KnyT1zJ1mOEg/ksU3gSL4r3tGEur78qBwl
II2RZdQCsgH6CxZadJT2A/B24kYa+zSuZ89Xi0gEl99wCS9aJ/kCYwesx8T755YrGrm6dOn/aryO
NQnHsqwTX/bvXX6rNA3vrlm8PKDTLsjLcu+Ts8e8cmcBlB7hwvLcSWdef/bkLLzniybxQH4cJX+4
xtIY5zNPEb11AyHiayCARHNI9ZqrzjnxpHkgjX4/wxUBGAm4Vx4Gm9Ykp3UB0C1gDoLWPkB1v/ky
kWdAvxOXysHHZLHBB+xmI5oseL0iSq9jEUIr/hARKHgPiwzysyiHrXcWnfGGV8EZjwc5mreAzyY6
2dXVe9KeXa4blGMuwQ2TrPCBQ64nc92Xy7eZFl2KsKEca9FVgWUu5gOupoDf4NVz24jTkqxC0yUL
jfdqYM32vtZ7135R9wsQjh4kpdFYtzN8CU6ZHjDkRQZM+bB6mAvMDZrOsXuRpuQTeKQSDFirem+4
elw5V0GRBkTj/D1IarfCASQTIYh8zpTFIJM7rJLz7tNYcyTyicwTxI17mQM27Zjf/MdRlSCX3nkA
KUKA7O/XxRyo1vCynMB6+m6ikeBq4r8tGO8CQGukGgLI1f1V/wTkTid+QLZJ4ydYApwJ0gKni1vc
fRCKr6ozu3smaZCQJEJRIUO+CKSNyPidqx536qo3q31FInkHLFYiJlr9CEpTLWECd/n+DEcPsc88
R40Lj+t84ArfWpDW3IkMEGBT8uicG59X5Yl/sUTBFqHeMDj+qxDSjstIarys8PjevIOFDWORK6ni
Q0EuMKAHuc8h9f4IMqgEc588WLlZATPFa7PRM76L1ssbEXFMjNLd8srs5Q7gmnsG0JZ4KMH0E2r6
Yjbazehdytj4Jl08/7rUToeRi3ndLDrnQTLdze1lOGPcTeYl4fnbcLUgIUzqcQuKW7QugbQnOdgI
MQjNzk4yhiYmpWarcBKeA/9CeQrB5I+gAx3KW+vL9J3UPssIkpGpAhaVDXPNtXqqiUshOJrSTTGi
hEpIdx8/JtBbFJt/8f2Z4O3hRc1I3vbag1ksTc7opNu8j7JvflM+EPtGGt5l8AAW8A6cORnLrt+p
oVwujGxhfveKrRIKB8b+NXqwlrRg0J6I0bimcXJ965Owyp/ksw8VFydmUhJrfTX7jTYz4KlPSTLb
PEiSqQLOmGXrXAcI28lqWU4QaXIDlFVqOKsCkblZvkqgw9KvC5UQrB5mT/Cwllqxul22NyU+z304
e6zitdQCDYkJB/vgdZZTyy/QIHXK4qZupAdWwPBcsh4Xyu09Y18s/RRqPCU0WXicHwEjI/5kBuTf
urmtymb5YPF2T2vtFtz6xXQEyoPEZxmO2vka5Pe5OvqV0aRwL9y/1Erx7znpdsXreK624wXG4PR5
BnR8ro1RAmMpT1wbVLM5ieQdDD+wJZitd1XavdaBtPNc6AsqPa6G6nsS3Je3/Nh3LkfZM7DU20f3
XKU3r2jSTwALjfMzEte+1/d3tV5Sx0x7tjozxE3D9HPa8WUq36haUG4BQxrrA21jkc1JRyPvgNi6
DNE8eUV+JNAvhR2qfW5VwP904io7ODhHtgtMV0SQDgHkUtghewA+AY4povziAy4w9atGejFnOzgF
DKw684UuxwNNU/EmLI2f82OdJiE4RoX+ndw+h8IjijapglvnZkRKaTtQVFgESmBgJOJMr5NyEFnG
j6H3wVkEIU1LLfeLU/IzHTnQ4+tpmRoc67G0HJoYjFYbSWMTi8oRTrjpgSq0VU+yPwkiEtmx58V9
jw0lmDzVwWPE3cRfkAUwcyQ+o7SEGEHxsOIv4nwCGYNjvTd8A+MnGJ5kv1FiA8PMRyOy03jo7zHx
oorHJX7//dvFIufw8wPTAa/KYFQ7zSUQXYnrBMuJYQEqqTVO+fUD6Y3u7JUKYJLTq2S9KgiLEpZb
kpMheu1vWLpIlZHAU4JWCCOqNF8o6mO0WyxRV8DaJLsEvuGSPU/n56neJOfntAn1zpuwjarl2/W2
PMNuiuupCDCGm2x81bl31uNjOWOvJGHDDOX5UrtFifosE8BiXhbd2fBRkgh5LG+rqViY6VMitjB1
vMdqG9/V5x7PFAwhgHyfyINVf6QUpD2SAxEvdrU9L5EY5v4hNtpWdfMTSW7DM5vGjSwewUgQzX6G
DLIGd1zRTmxk7Ibq1XvoHqjcxOnmpznosWcfI5nCNCDB+XRe9iuG5IfbiK0HloYJoPAyUhpBEeD1
sMBcQR/Fcu40hj1jilRbjOlD3AADa5fblIMFOQoY77dNBxwhOkPM3GERJtF9P0FtQ2hA5t16T7cC
EqopMM/cM6eTA0crZj1a+hhi5m/thAwgbP9bfYWNn0lOZzV7jajBekeKX7MddyXbLFF7pgNniJgR
FXPDjISZavFY9eGF301cbPLNJSZxeyvvHyvqUvExiaptta131rsGTcp22k/7+3HaU/8TJVrv9e5+
HI6X7biCYsCtd+2uISbmfmz5RC8Ox+umi6+belPhTyTl2AdMARhxmWkoMY+BqvFl7+HKXupw4oX9
m4B0Z7n/q+TvmgBuHNHMU1dpDVZYaEZNPOffKi7jcTWuYF0PbxBcP1bVNlsQHOLP/etG+C129Y4J
mh7QS6bjdCxOxaHfyEfQxNIDRCWMFSoSv5kq0zE/cehnaMGKpH8RElx94Ko5YZfmslmApmETjkE2
DpgQxaYP/6YCg8533Il+w9dEITOFKDQ9yPRVeujD9Rr/SdjvzJ87oDt3R3QZbxmM39eptrznOf5i
RlDMWX3SMGwBXkyEJUEGmQPyHXKFIrnu6w+fIGamKPAkXOIHYDtaROW4QhMoQtyKT4MMBTDvfkvh
Ip+5R3pPfvKT9D7tpfdyW2wAFNtdtu2uis+LKhaf6935TF9K7zRjXEFpzLMitPpAP1BAcaKavJ5v
qQ7h06JLTiAtnMSy6Fz6jp/rWbiSLkQPkZWHRQLq9WJBWTzCDw0QP0Q8P/zhyI3mDw3kJLYn2pqn
x5WYHiD5xEJEyvuCCl83ls3ELU4yc6cNef2ZzCaagnTd00OUJu/rXfIjvd+PlMFr7kfajF+PBqDp
FifaxY18x73FFx55LoLGbFqhNdsrJtl6iEfEekVC7PVlXGULsSLS02VrRvi50gpPFrH0hWkQyt+E
2bYl0YtC21Bsc5r+rbS6WKnGz6xk+JSFbMhuSpfYs4n8pBr5d2YnTO2r6uqEi8eAw4/Cl7e2ILcE
LPcorYefkhXTnq6H9jTE9yOrUIQQwKtNnXfmcx+C1BS2K+lFeacCu+thOtIXA7sJBhRSRlkC2Zb8
iegaXncD/NRiNugpMRmezkAinnIfSVyfSAoaGgcKLTN1uv3MxJcFhjveIUDWXfWBRd5X5TV9R5ZQ
DqgikYwcEehl0I9+lwxClMl5N/EVkgPt3sk0grSXzPAubDJRa+rOs/xGtUd6sVzQTeRfuYjkQUyy
Rrlfkp6uGxSmibC4DhiTgGAbup3GkrWwn44WDryHIyQyEikTRVIFhZIYbuurPBY7LlETDkB5jrRH
9uNRvcc10MokPi+NYKJT0xM16mcOU/HBIlexcwC1Y5emy1LptoTeSciyc2dzXEtPnF6YGuKu3qMB
9czhzwuoBEwl3CmZlzN3NpQlvT/kGOlfEWJvOdQQWT+qLgBDDBizWbQvdbMFpyMW6Wxfn4qNEP+G
b/w0x/vDYzoWsxUdLDZwjblEADHl8l752JHwvK9w9nc/0ppqlttmdPmhOgwQZfC5G126kdox0QzO
kYSsj66IHUs4bzv8yXNEjrMrzn7Mn/qEfkTNFL/b8wWLh/2F3j8+wvZFejMxA7kc8y5b5d2INL+J
Lh6qw+imBwQEe83c7ag0DGLudYfyuQWneQFKEehNqmuy8XLcfwg0JREvhTJgOpoVaGyrMyc/tSvt
y3q5Irc/lRWVZDfgthlo0imHSpuqsuOdf3/jn+Ize9rw8GiIKYfsLdSXyvZASbERVQE9KnpNhFMH
bfnBnKiamCaz63IDpdEhdH1nuia97LdrVH7Zo2dQCeSfKzA0d3n9113UUGYP5wwKvFLrqj/0UAO+
h13F/Up5N4Mk4MRDvG6Er3LOk7zsr6LUstEicV5myHY1IXyuONQeYasUsfo7/GenfnOPG/w6bhUb
UflwmDId3GYkLAtcS5Y+E5/YZXYc9AHenPykJxW7N6vawDB3W5E6eWTi0aqm2TDSvJoKyHvexISu
4m5PBN4Hh6uALsUPXTKf5X2LlMDf1K6Y7sLf14j5yzu7bb+uPgpm9IrEg5WJ4Z0sgjlwMmgE13Ds
vCy+7pjJvIZVRY/SSPqJmZyfOLTXyCUhdB+OBVoAmgdADyx6+Li4J3MfyD/ihiNElT/7mD0bARks
4W09hvTvjRy7LeVa77Ru2g9HNhZaVuI1B4NANJDEEQF7U7gfeO4cdSstZoEZ+My0A8LpempIPiS7
yXIQehCT8bLjr5CD0RgIU+lrZEYzL1tSmjGslcxkpmWxoaPpOF5ATzB/HwAu7hkgGJnq3WVRLqot
go7ORCjcVqAgoB77+op9vYovcbW9bCuYqBBw/5IDVACxiiqASka9KDs/dUfKeEDvyCF0yTxLcOtj
BMEyGo4r0o+UXRJRA+ozyAtqp+4xsiJEC2w3LFnrN2mJSLnRnc2BHV3xMtHJqRDGf0PO5/vxtpuB
RSGEJE+hyXNKYLNthETgtziAEPS9nR1v68IfBb8edFkRdj5QPkPUMyBPh9XfcmN0MTURX4tCQk/F
CD9UJMNDtnKay0+PFN5ixgqRfZuWlI/fkt+IiCm+vdwoTVpfjvmGfZ3JQ7j4Kotvfkv+yMOfvycR
A0Pkm1DG3SRCNDeR9Yl1Ee0gHDzjY/hp9vmGNiFgL0rIbJKgigGFGDg/+rMTYo4PM0iv0Aoow3RK
Wmw59BDKvrJK39tdd5S95myjQYP9hZITV/seDeSlXRUb+rzepafiRKNZojxJcSZHAELUyX8F7waJ
/a/rf9/ym22C30/05Qcdy42ML3eh8wnN7+qK8xlbRWgEMw6usqcv0WARAKiNqQunvFihf4KfNUYp
FMakY0FTf/Zh/qRMqsAHfrgZqzSrjc+0neusNh7nQQaJ+1EGNv06Ixlvk8UE6RgR0ORo3tzAbQw3
tyHcOdjyZ427vy0FSKaJQoY9n8MBPbRneMQWCrAdsX08guQtxeLmh/5gGR7bE7Wi55nC6HnTvkFb
zhaXZRVpKw64kFZevWyb9iEP0loUK5+HKY4GcCkh+fGnLkUJVIzf/yMSjkKS8vLGQRFEOS23irTm
EaYUd3BMYqvjxaiwf+ZOhpB5wApF9P3VmFgCxIO85+AQwWu8Ih6O1gIPxUrdmUeBWy1Q/3iJ9A4e
DHuUgyzbou/v2fboUhYK72YEWWooqiDAUZmbTbwUL+CtSu+hliDT3n5FFHCo9BvPMQ5C8JWwgIJj
8jtodPyvTKQBzBJEftsv+EwDKPNSvnH/X3c0cX5CFjNLjf1t3Tipb7oz4pXR91YlIu/9HGMevsTI
fB7gYX5TNEPDBGBLw84zE2odl1lzfC+W3a/izTnzt3/oIkQM31ALTMZMPTGTCcbfUHVmmvhmiBgp
ChxXjV1zAmM28ZjQUVCWfhUpodd3Lh2jHmkQ1Z9dQq7diFf4Xeo8TNMZFIYWiS3SKG+OMkRUagBB
hgnEbP69E3mG2ogpiMkgfaFDMTO5l1KpF9d4glfym89/15E75s9Z9B/l8F7miD5Ef5ojtQfvkq/o
RO5jZtM1qIjojKwWZg6dwMTlBtR7SUSrCbRFenBHfbzJx4+LQ3nD09TEWhN8Ef3pQwgfTApsWQRQ
34SiRg9RQZqEAsdb/7qFunMRmYSGUN8CCdrJBwngHPR+FU2xj+bHB+evX72P76gRGfV0JRNTnEyW
84Rf1Ip+647zd7Gr/8pmNE6x2jB/s9DoXRHfiYmA+YBPEsH/O9JUQhzW2bfQgVBojszA68nYYxUl
tYAD2IZNhbxj/FisIMaTH7EGJxsJzr2MCNIqW84XtxCxRNY8DWLKG/v0/RYaP2XMbskkRz4xWTAK
oFzRvxPmjOMdFinMCjI+cBlX7qRFmUzkB7AApFtL8Ti8S/VBOS+x25edr3y1K04bDJs4SmNa99Br
zAgNHAGBJiBEJ2ogybhWmJ7J3KQXI3kPqrjUikXFlyIM7/cgPIb6UlkAQitsAGAf615R+shboYZo
EexH92Ove8P/fOQ8gT7BfoBxhEGlm+h3opYQjvxZFKvBFGPLLoI8pBRxAhoi6ogHhUZZ78wXLd8O
R/2dQ3Hh5xum6gU2iFqoYOjl+XmpSt7c2NKDvEnURQnhmDXF6vo71aKxoFgDtuOzQvKN8cPbilZa
WC0neLdkxs0noDjo1vkyJ4iHedRL6ysWACqagNciZGX7Kw81GTY8aMND9ULYB2evj3P2xPxhUZg/
nBSqIIfFGnnWTmJ1Xm69rcixqUCQ61eIEsninAJfS/c1HMXfd6xu5yVYsPbv/8WioJ/pLS4wFxKh
PSgA5zYnI33KqGibb02CvZjHt+SV7k4LWD1ZbyTe4OBR6jUImxglpSMPModvK05qUr02yCMi052W
YGJh/srjK026FqsPxRLz+Vfj9MoyojXzRMTY6qUQ9oziXYr/TDBszhanm1/1q6qgaibjyJ+pgXb+
JL617UOu0DrcDkhFlQhmGpN5EIrMUbA1e8S9xAzVhAqCF4xocZAqMPAUjrm/nSZvjTrMt5zvtFV/
6ndNXMXQHqL83VyEw/wL3/AVm9II9PcDT+fo9u/J04Wpk3otKNzn4IIZTdguX+XX6XXAGIpnM3u6
LhO//VECleTZ0bF+8nj8kb/G1k/FKRV2MOcy8274VQ5ncsYPKiwjljtdnVSke14u7vCEFySHq/mr
f8EWNNqYsu/fxcutjiAD7y4BJnHwQou1bICUKRxXEvgrfABdjnTfHm/c0xWqEdxNvQPGxQ0n1vck
LhkXxsG54Z9ZC8cUJQNhO+AxES6hjz5l17AbvI8gAlkeX5jfJLPXqpO3JJSg9dLrJZhudvM8YDLq
FuJEi1+SY2kr4mI4sLGJec0rXNUKpxb38XnXIZF2bpuzvSEC8tDtFMd0Aay5QM9td0/tmnYOHzh4
YEzBNTQ7jie4X6sakF2mxLTnVEXCuRHNjtg7CVivotw1Nln0fSfeDFeyCMqEzYTi/DLAJs75AuNS
abehX4cQv5oOPMSA/8e7L+xn0IewHue+Qo6DuWE0PnhrcCXfoXCLgwiVB7z1iUIXln9B4GQRwb5O
s2KtOGdMjTTFwrvKvrnDiaUl/rC9P16nq5tgijNcUHVuGszT6PPwFnRbDOq4fnCxgR8rv8z7RTZB
h+filgL2Eqi/Gi6nfS1QN+zp7OtJgBp5P84iOcr2SqgciMFMyckQ52LNVQg7SlAzBYrPAnGiemus
ioHlSfgHLig3bHonLKWLq9uGHDSfYblYjp/ZN64YM2wCZUlgno9ZEO+BowcCRCj1SdoERoMhs4GJ
Xl7I90Z75jSKAZtMUG0tR2yPuy6G+2l0hotH+g4yKjm0i6+48jl+r5vVgArlnw9QPOGmW+QsX+f2
aizVVXYY91dUj10GAhbb/k86edNaFQvTl0/2LRr8y65LPSrT8i3ZL6Nug2NRJ94dWfukFe5gLLpD
tgL9ln0G3It0D3v33ppF1bv12paC24Dy8srVKjAFPHCdhkPODtEB5+OUvYsfqJ4IDwQdCwjI2S4D
bHGwpe9EUIC4Fsd6RMId1x6AC46qO3p8udtg0EKuOR10QJbetMnlJxuDjlDp2pZKMJDD8uaVM3eO
arrLszXoWyp4LuElDyzyNqtziseDk/Z1WxLTeh0ey/rhznJXneE5tW+K07NcIVgHPeP3MyBe/Am3
Ll0L6fSZeAlWCei/Ij+AWV8rTqs46nmhQu4AZ5vi8IRUeyRS8eGW+Rbsh5VjKZ4p4Sv1eY+ViNsu
35RCiLJ581ILXiXQbpzkTpi4I74nm3++Mm6eEUqxIEx/uNn3+JZLDsm8aU0cJ7opkoaS+QsmtQd5
WyOZELgzXC7eCP0x8UQ7FMpnrlB98W2CtQXYSjFReIpHuAGoCwrmOuj4pQFRs0PWc2bAqyGqwj05
IHUQDf0FFTEpfx8EnZcJygEHtBfCjLjht0Dxm+B26nOdR2RRFrVLuFaoEHgEoj8vMxy9c8iuwKt/
+agbD2nDNe7UOnA5RNBSCYQ/bENgveFXHx1yMqE+B0f3KgmJykVgZ3VAYlmpv49wM88C65EArluR
JRZ1rAeE+4N7nCldDGmE77G7uPyQUHVjUdKKi9tLkAO4fe0+QK14Zasg56Zy7uD6X1BQEUAA8Tzo
ckwaeAIIq6pdoD8ISkCSI9KHM/pvQBRAIYHl4tzgGyV2qnLmVGYGbbYz/yQgIe0FnAibAGCT1QfP
cEcOSzhEPR5BCThUIdQQCOUXkDMc+oppwSBnT/1y3bLSgTWMes2dL0FISXG+/DZEmy2Mi5co77z6
BsgJtOmdQ/X58PcbnEtuHi/OBQGJ6wYhSmzBxSWogSiFtPWIa+BPOsoEZVlAHdxfqRit4jel6P1y
rEXXTINLidXz/cPENIX78gnoTOUN02EDcIGrrQRIWRJykVEnWLvwZt/1S/GiJGJaVq9AkxJHwHb4
en/N/W/Zx43vG+4MLJLmu3zOwRZaPJYCCYA0yfxl+GbgDLzDkgOrQ/YIwMsoEfhdwNmgeCH2YwC+
f/75gBqodwi1IKOFcI2Z4Uif8wXWcfhh3tJ37S0nwA3noQGopYcI70/lFjOJP3w/3uZz+7KkTqmd
+/LT/I0gYRDYI9C/ow5mSZ9wC8KHQeIA4YUccHYjaK9Inj6B3B5C5IUrA2RvP1+XT0R7uOk6+2BG
MkTowJUHbLnbv6ie4ZA6SEilPfqPkFZc/XSNhDZRO5YpZk2FbdW/nu5Bhz8TAnj/6mCrtPt1TYoJ
26c3ehuc3PZ1tyPcckHIggIbssdun9De0amKDT2ExgCHPUEgl8JFM+Ar2guElLXMFsMzkwzSJ+JN
0Kzk1zIKaR/drILPRGgYoYRR98wIHpqIlNU1bo0hhZwDlaMLMN0YBFz4fReMcL6lIQEfWe2cp1Ad
BZ7Peba8gEXLRP0l00CTSUiZziK1g3/ZqQdbxK3c3DmMgeSxC0o1j2AWJh6/CRAa777eiFCZM5Em
N3d8wXGymbIF4T85Xuiby0W0Gl56hV2j9drEv39kk6gFwPB9usJnUhF/khKtCsQGrnXNHQIGms2e
oCTz4s4lJysCIgtmaDSHuiDNCdJMXNmbh+rMk2fYKYhYQQFIR/8yPU3Eyc2DzHLzdy5bKM0IPSjb
9GeCUGiaCI1B15oHqS5inFQARglS4TrM9duuBeDM7w1CfEkiWpfVGwE2FZxZbJ04jCB0uwfkAI4n
zNHtgVCX6YO3wqM0m0XGfT3qcExGfCeZNtQ6nDKNI2R/ABRAMpbDgqq5MzzY6WpgLqOcsFC42Hqd
7FklhxpvwG+y1bBoXP22ej6r688ZV2agcqFps24PlGNmnH6hS7g9ljxHzgg1B9d7vgAVV8K6eiX4
yb+ffaxvZKY9QK3PYPTF5IKFQ3QAD6cOrkLfBNz3HugdnW+rvY8hHMhkXIQoHJhbqDMkVJiMB9KK
kRZz7nPR7WekwFMn1mBur1NH7n20q2ZBYA3RByysk9VhkQ18n0LUI64dBvHbeARCXSSycTwRP0bJ
1vKBt3lNON2RnK/nIRY+3JCZT0MxOVEZLJxgNJxtEfNzdo2jiFcbSHlx9BUzBXMmlOIEHMgY47VA
NFPlxNFuml/tkTw8hnA8fd7F5MCAxRTItY1EqDOELGgk0OENXlqu8LzwHJY0eG3IaukdRDTjlel0
9+yoLyaPv4hIGg2in5iTjNOwNb9Nc2lh6TXQ6Ph36n3KJG6OIzd8gyOuqtLO0ICJ9kaZbMVF85gP
Cy1jw4P4z4XjgueqCvw11zTwaZHE5NA/GGqEnbYL7jEnNUqhUr/Oh2ZLebR49opiO/4W84mTqba7
3u936RBy9CD6oiEwhb7DHanrK+ObxdSoIRdoGNo0tSNjeI1w2lAKnwkKg2KuIXAB1rArZ/8+xJy7
5bGMgBflbfqg62bH4iosYowF6/I6LGR0dPIcsWNiHZgLbyZzZgynD30Fg8N4up3wnXJkZwKaYqC0
Feu621IpHkv2+IFqHHjMYRxCx75cYbXiaAQKBw/QL6XPkZSupgMSjpvEhMOgdWMKpl/GHmu6mMMH
jEvkQ0XvLUsKXxRA95qAKuJwMOIrxSBouvgjWU8sEIhpTmLVGliq15xaKRIBgq9kTJes0SmeeQ2b
Ec0SpWPOYTrsKYkBRX6I6E4spIXLaEwfiCsD81ABbIg48HYuC4ApzgDze4oRcrgZ9t0zkYo0GtFB
ZiVjOGwJb6NPEDDMY2tJBKT1hvghnBCBxOZpflMrzpC8RFkxO4svTrsCu0LZlSRmfrO20Wc5uT6j
1qDsQNR3SSMQ09gc2eyJglpXT0TiudqT9Wo9qV8woAfgE5D0Lz31hKho3ri9osK3Tos6Wwcmti0L
/iU3RQX9YX+OdYIgOKjLjoIUBHMaig/dKRFQZSgjfWC2Qaj56j2ork7FgWmOCcQpluB0oe1X71nn
kYwGC87wzlJ+to63CDocjhPT1/xDf56pKzLT5pPTta5OnsI7bCkah4i7q0xYmHEh4o0LqC5fnvHL
sOQLpxsI6nPrH5h3S3E+ycIyvOzUDPpcEviB4pvr5Ht6Vu2ALDk3eJX6lWFoW+f4xhU3Jd/SRAux
hdWGCBawerl/cNQvuV1kGPnP3qpN3sAFKFOXtC6t9Xkdb7f0pQqkao3+53Go6oG1eTfMoLgQ0GrX
PyC2PlIEelBOvvRhvswU90peneKecW63/jhhTMCAxoFdUNSUrbhOX9xnHg3JoArhtIR9zwzOqUe2
T6K4j2mN3WJOzidJZ4WTrPWg6bwRBNvUHTQH3BKyrvqfeYKE9ubJJm+IY8RjD6wtIFAExARy4fCW
TsO6Bpmbe903AjLe40leoiUegCX0pjXzaSQPqRamoF8Ai2tA8sAVmzzMNICbQfFF1BY8L5pDmyA5
TTufXrZ0bNBuLnnjHIuem2BbgSxYDCkXAJEny2XA2Yt7rfMuukd5EGJkYHJhwuF0SiT75CXQ6pTu
JKym1JXFxtnhCbZikn3vQOGIYLHnGTHdv3/e8NZM3ox8KWFwJiJZ/HDbiLkUbKnHOlOx7oo/4V55
kDN+F3SsFMv8+gM/5wa6ZgJZ/xpcMCYR500h+DiJpJiL19Hix0Repc2d9Na98+gJw7LVGYoLU9Xj
R7C8MpAm4LH2pgLosfMpJSk4pohkLgk2ELqxWlMchVIJWXNmX3P00A6GMfFGnjA0h3pyozR59zNM
vIwsFK/Eu3p3zKDUvPQmICqx6T0/fri1vgZ/V+kyYCKTNkwwP4j2iB8yJeCUVVuXZzrkMulID3rf
46JOljPVgNmFeYzXC6/dwAJwaED7m/x5w8pv4oYm2sTh81U7cCf8ZnzLn3zm5gRfLkQJqctTvKUk
O3TYUhNKZni61V2KapicurA1dfbm95u8yIsFMDgyk+0EkNGER0AOm819l+L8hEBe2czod7ZOwt5/
tCIieZALN3zxuq/ik7bC9sphX+SugI6kQivEcQ/1EphDk/ozx/kCneUSnkmG64vo+vCumEdZ3IVf
YSRtyDO3gv74qJYWGXXidJd6FfGqJLOfh2gOlFKLW4fuh+7C2Ip5mjyZFqDsqEpBL4dYSOok1u6v
RRIrD4yWTk8wAOtdioZse5c3tF99xMxlfmocFe3zrd4MUsRg6mA79eSxr6rpjT7iImk43TlgVFkn
KZCe75W2GqW3Rtsz5A15Vsga0ARQmK5iRiVQiUG7wCpRLm/Xzpcx9FXL8+WVAqfZ99vh4Hg4NJwg
fr3arb1pSdby4tp2bt5rFUbx6KWL9phDpxoc4rt7UN9xyK0mH7rPm61HpPGNHvyBtkkZrJ24A1lC
jw7xoVs14ei9xZR1tQ8H0MTsy04KivjwNrmAtXQrrB/B8e0aa1G1u3nZxgSsBAom14lXXh5jmfSS
teLM3nFo2EdydpwDBkV3taKCOaVdj3r0cFYm1e1WegS13I5zL6UWMXuTfcQmxzNNWNtvD+8NQmqM
/ZsmLGLZRznwDwfm+S82omFHiQ0lpCO7METR/jgK4oNjOwH/ro5vNOYtggbd5sjpvB1W5leyRpRw
gYntRQHvGj0Wi1fbURDV9oEHD3Fsx8cbeE6j96o4tR1ADmUPK/KOOtujRJL/3MR+G4DsFuXgrlhp
zuvDi493PtT26+qVpWJbEQsySheTK5osu8e3fMH9HPxePawdNl8rTpTbK14iu3EU03bqgQrlvsQA
zDtRoDjOG+O5Onr2MXYoOIpzexOVbuS9viU2D4xeax9y2+6d1S0IVPvoRIfXOJ7RT4oTUyjlO3HL
4zG/GdBXk3xJ4t8Iwrf7I467H9MnXsJeUUjl3lf3EPQiu47rbYQRh4pV3CvvnKDhNuyuDtqHfSi/
4tdV73hxRF+TYH7DE4VtmTwWZVGowTx96opVnuD5hyiJY7PkVvriBla94g0YaOxq8C3y3MfN2EO3
GJfJW6uuDPnpAU08ex556wApzV+B+lea8J54jwoqisjStrryBn5zAVOb/pz0+272dFPfOj3Kq9dS
OWrgQPduMTw1ymueQptJ0MGco0M3/DygZyqZR/UNb8/iMn7pEuArCoway9n5cCHMqncNLQS8zL5W
R+06OiNHxMbCEIwOfMctyPEkm6GotaN90edAJen5l5YDy5dvlPvOxCKpY8LX4Ypp2jeAMC2+S4on
Lcf5MJNI45iQVHMnSQvvih9kBu5yWxN52hLVirVTwRJTA2iNjqBfsFkZG5VklgKisbu01Mbny/h9
HuHwu0DrB3T7Oit2en3U5ff6spmSw2Vdlc9pGr3mF5vH5U/zAbU3ipptKGiGTsGBGlBYgEWxBQor
vwsto2z5fCX+RFfE3IXNbs33bboAHLDWCZrCdmHXrxReu9xACeBfAOwxYqVDTcUCxHTCcIjujSUE
WF3W9ih+HoYzw8CKuev/0XRfy6kszRKAn4gIvLkdvEcggaQbAgnhvYen/79e+5zYhLaWJIaZnp7u
qsysrHGJPbE/c33+mbjXLn84znVpO9DPwNj6jDQUU2cMcKDyob29A5gXzvkEdAQf5iOnqjtnnsKr
UHEmD4Ws2eqcM8a6eAB6vUrjMZFiUcli+HsYuK7kjNcSxdW3lro+x8+Mx2Ved1Lho+A5+bKPcmAd
nl2Bo57WmnsUvWnZPf35XTr05hK4FBNwOz0Q9/C2cjIexValeKLIkeNyNO/L2Xg4enp0de4MDdbl
Y6y4HniD9xuy7bHBjiz1KI7VpV+QRlgqq4HSVtTAKrg1r3mLGkgwz76+9jarIFgz8kn+b0ydkWOv
K0x4T+1N+zpagxEML9AUrHiRpEfJRNFdNrzeZKh9hvEf3youT5MAll4m1g5snC2aEq4/2BKYElCm
gEiUsqC97rmWX1bm85Y+p0/HAhbui1mds3xjCijEcsGslb2NmbJB1cAt3Ozi61n1c0Poj1/XcFw/
N4kcN00cDrFaF8OEMDA4ikvTHz+Ar8rHeLiew/fGOozvtXQ9hBt5TZbz+sISAh5KV+IMF+PUFTKd
iyZKeDDndf80LF7PY5mXbsN3eRB5cFgpnkzGTSfnXikBU8DB9f9eVvaaAU0rFzOrnTRn6Fd17GkA
Fq2daGueiApaSV6Kfss8JE9/7zn3duXm48qDbQWwNB8VDmy8y6zN4+O3neIucN1lxLCe0zmr5J3k
KN9+3Lu5R+2u2r9y0VDi6qqld2XOOI0LtwR3f1nW7vm2UlRdYWOcuVSWQAtZU7y4X3QuOXOAnUg1
AZnaVvTefAJZJhfFsUs7YSmtjACXJs0E+QAnErV1tsyneoFUUd9Ed0Rc8KUt1HVqAc7lS0vQThwV
XDpQv5HMLz2d0UniifSSxeqIeC6tApxi4UAYEOIWnQ8Pynyw1yud6RZU9pQeGkzZnLSboo0MTV7r
Fv48+y+6d4EKSE0Qaa/V5l3vAiUTchxCGUf9WpNT0VI5Fm0FWWVvjGQHFEimyRRRibfivqenZOpV
PkrSX5VD39k8Wzk2igSkxDekIYxPlDF/nTmGp8xg/FN5/bWf8kK/IETh7YtWLtt5gK2/Yz2er614
/5pD+USx5aIjrRQB8ujWUkBRTfYzk/1cTF50kuT0IR4QdZ5bG3HJY5KhLM5WVpqPZyvJbSU38x79
rkITc+U4YuRDU9fHxPBwqYxBacoms+T2HMaNqIYNzdQwfSm/JrdHSbFMFFvXjdwFbjqu3h1CvJ2N
CrNXvIvxD6ULUgGPaJSWoNbiTXhuI9EQaay8w+9UaCHd5Upn7anA/V/e4NYUZtojeOOR/lrUdq48
snyqVxosRyLay/AxTIcGX9FpU1vAF/xtHuhe1pH2QYJEC/P10gS1KjSXCSS4RckEUo2sRLXY277v
+i7w3irnPwuNZCWvwLAseL9lLVpijrE+76jVaIfcUe7CtogYqbEbSgMTJ8+MIDM+r8rp5kTMr7Js
I7iCnEo+PItnZ3VD0/bP2jT1+Gj5xfYSmicWiGtlCAzxaZ+kZGJUokB1PEhmuTJE5l+ycHAWmfKR
GIG4Cowt2Cc8TuP1i+kFrq3430s/kVhMFlY6oWclcmA5uklaRdLcNA6n4o3uuav31SsHUCBu+1z2
ZBlLVp/0D8bbKbsmyYjZ+SLllDlhGeStkmBIpsxY4VK+dKIeIxqJ1tP7u9SwlIoSQ80Oxl3p+Gqy
mxxp/AGpmbLDjMddV+UiGb06vsO8qHp9E9K+8DpmyuPCx5mYbldNwD+MVsj9wq/SqZYszkkbstgp
2r7LdQzdYbKkYEqWQv6Ta/od69Krc76U7/LCU7jzDvRfemUYDKePNCMkSytLhgyesoZoR/4l3zRg
hp8Ia1H6Wvz7tUO4chmlP3XKLjtz6CVUkW0qMdpzBcrJ8IbYHa5I191hMHSLlR3Ly4nLH73Rb53B
S4pL2kslrq763z99dQk+0pm9hhbv4oCzE++w6DbMzFy96/bgpQALQDqIDD2nkgcgTrzrNhxe0iWr
m5JJlH+4SW6xKwn3kFTX5MvrExuGRs7oez8//bvD3uumuxxPx8uj8ViVL4RPs/xn/lPLAdpfy9Mp
nPOjvKdtA4RsQ/p7iGshWZVVy4AdyXmNf7nLrZqPj6UAGUr4uxtqFYF5n7+DQ2RB0u9/f+4id30N
MdFG+e9D6wBXgL/QtAE0i+PigDiPAD/W9ne+eWb7Rn1NvaXOJEFF7hZHIkahZPQMVRslj5kbVHh1
dYQyR1zs6to32lLGV2rZBJAcXFhGl7c6H5k0oAfclStBOCx7MI/LMVyQu+UlC3pBTRYhvffshqPE
2tJVqb6/9GzLSP3wtqs+Dj3prb85yMf/wQ0+JWEeODsCUovlEbdrJXnN9u9n+eWno0I9oD+8T8bo
BEDPNrzVDc3/gi58sDIecFsZ0AZtOV1a8U8fACy6K02yXEFlZVqkTMSSzpuAkj+eRz9F5Fe6EFZK
THAl9xJAxk/ARwECsx50jrDnTDBvMoTGRXbPcsdngmlckZ/fqeZVAQAGiNGk9ntLWMlr9w9tIaKQ
lufTZYdPflpb3Uzo1WUGHlyR+uVkh8xH+JfvR9umLnjHWnJO7hfp2lt7DEmwquNBqhqaF0Sp/qs6
r++GACT3IqZNmQ8ypzYVsJZdKM/P8RUeG0+RVOWer3/FK8lKrLEpo7KKz2KmEBRSLMM5MtJCPU2u
XEn99/xVjueCmaH2lpcYmpPzXJR92w6nk1UnXOuvE1/03RqPpZu4LVSNviEMsBxxGYwR5ipBUkdD
236KDDy8yT99NURO2LjFQQenYCRWeNV8bQWgwuCbEwpewTlhBMtAMy0ugIVgN2BV9tdNSCsYbN+C
zsTb9u/230U/9QybBSAPrudWeIFuQXKnTAANbSIHSN+pArbbHHrn7T80LqNJ4nziduTWjXysMj/X
vJz2f9gI0MS1FBrHevrzWTFLdn3hb6nQ85l1uPdboX0QvAxWhuzfZVxmjm5Mnmw0Ym0YofNd0cIp
EMgElM6FQzmdEDgQYAvODGdjbp/qHtFfHvaplmbX2XQ5ef6HCJ4qrgcimycou6hK5vG+DUDlAmJl
5rk+ZTHG4lQ5rWubTMUY+IDwQDzDy3Xf/0FpxG2FqucUfmlq+7FTcjAj5a3QRv/878T804PploGe
3A2fACJ0JKekPNq9c0MAhX7u8VztAJlhalm6XsEAspzQ27jyUpd6Lpsk8FZDC5D1gdBb12Q8wnNg
muRqTsdQzd//+5m7DDt1fr7qc+Ov/NwfegDDbN4M0v/ekeIg9O+H5olx8Ft/4y8NCxD6eK3mu4bk
wZBkFhZKWNo/nBkQfFKydK0C5eH2JoardAiX7iNNkmSuFs/V8Bg3n3ctrq9VJ+wZNdECKD0Gm9Z9
wE7PHVgl8PsZxing3vMqdBwinvx1YpdVPQWM28DslRH4COGm+MmU//TJGsHmTzWHdxh4uxkgNT9q
3KYsl9brVXfUOXwQbrqqn3M1LeExAadE1VmMz40VwVequKIXs6acareQ9NYST65GfV93HrZcDYOA
zniYdkM0xvXzAcKyvQ/W9ZveIBLm8ma2mJzsjq/emfzxWtxDZwoKkq3PbA9KMQYShUEKdLYo7hLY
kgDoa0x/G5dpHtEd18r9En7sB4tcaYlkeRaP1/977SEkkG6Fklutaorxc+Mcq4x98EaSWLleqvxe
dZzxn2n4auiI2IpNYojGYqohNB3GsKdU1nZiRSiieCJS6mu4MGmzRADkRzCfDJHs+h1TEKYwBxJp
QU+w4E8FdEBrTxqq46xCiJW7lkeBCtBM1grplaIGc2jLl3nsZaGMLdBhGgiW/NFOIgNvkQIMzUH7
lC3JpvbfK6x52OEQzUeg7fCBjuwTfDUn0Eq/PhUxIlKzLuIiQoAvPvbaXht2Xdfi5RsHDDEK12rl
A4J8FWAKLpbi+IJ4Q6cjqdhZPiPIj3yOzzwbDEprvQjiaddMwEKAV7HIs9AMkeGzYpkNnv9+ohAO
CGQ9SDYg74mZRegytID5613q3dKcW9Wdum98tS3mqhmJC00tfE0u5iahcq1yIHNBs9DpFskDfEV0
mNa+hzajnxbC3EUYv8O5chZVCYueIiZPqCd7mpr5TgTlBVTPzDKzzYbYMRL+33LNANBHr3gtdugk
4sG9VRzlIgShYi3gfkI10sRbjZ3w1NDsOhuNnWaHZTE3W079xvsvr7KvPs3v7QJCfNPj+J5Emny+
hoZSFhPH8ess84JG+mS31in4Q+Gzb3yVWTrYbj0tkAJ2sDcDOfKu+aoxT2GHchn+i4uJXTe1rSRx
K/28dWQrOuIUG/HSrX+dpoWAp1aGqi1TPPOm2Ejio9vHCYewpkdHFKt+iRYZEF60CL2RykfmSDHV
osVnofT6OsUYpxVayc6rq2mAqveMlk/qkEpUcrob6mOFyH01b02dyJNsSooXb9MZM/l2V8qn+ixj
O+s8G1memsV9PLqOCj0G6OV7k/WWXp76lBL09J/9Bb+5is4fPv6VLiVWVtnocSu/mGnEo3Q/r8HW
rp6bJlLkZe0joTguVhNtJUw/L17zY2bgK9sGnv8ry6aCaoLdDgWicfk4JoqPXPmci5InuEh0/Nnd
EIK156GaDofSCXjjVOitEkalcpoDdyR71T3LwVAfXVrOjrMVTb/gaK3GKhr/LYev370l9FLN0dV2
78VE96yx2rx993V2tc+IYLr577WbZs7kq+uhijC1U9jXV23xvqN+L9GblfKtXDFW3ladXmnRyVXX
dR76b/t6nEZB/cVqqqxC+eRaAlpXXnFRASK9576piFkyZPajF6WG3ey3gpJ6vFhy76/vT47pkAOk
byUxL2vXMcn9xrqr9+TsQp/8sNqHcDzjvXjZriH4vA5XPTKbyqtybyahuZ3zGBpUWg9XxQcL9xuP
hpT6gGblqHRXlfdIm4USh5zyLsQd6VVx1abBnr0+WX8Ut38bfgppZu9vMLD4sgJunXdX7ZSOTdrf
BvEx363WvdiwbMaqxLHdlZLLapbmjFDi7yhrKNQSg/jG9l1M/KYtp+/KedWlZGfrzjX+cytrM7zF
h3hMRN71WzVV3nWWPUUhhLrlweJNc57q4fO4jWaog+G9JdH61v6dTlGnWPLmt1V1U901tGOfSgQR
wPVdvVko5cv7cu6XKca9eKnMh7vWBT0rsK++Ks/qvrb4G97L2/5lqlhkS2qXbKykJ78ZIoO5C36V
Ms3zG3msGNbU3Y/0sOOj6CIezO87HCxzX4ePcBL4udG1eI3mwxSnwfxoV8z37814baIWqBiPkj87
asbBvJR4TU40SG9xP2Nb6J1kGq4b/mJJXdSSiyjBnZnxQZQAo9z1xouPMEclK++9BcICYbzPe+f6
o5qmmqacbueF11n3oXitzQf3H3D2/PdUjWkuUugl9W6I9Tz5vX2Np1P33lxUY00PV/HZ3A4G6y7q
Uu+EYrxyaWSq465Us0Kc2IfVNTVniVQY9OclZgutf7TLrQPa/SiUGMLTCKpzqUACnVL+1+kxkK5v
ypBs1rwdlncfTDJaULtz99CYf0IpwcrryqpxTNecRrtQfzbnSgZGgFmDk/6Za7V4rz25b7RjdWpo
UFhJnlS9fR5KM4tUpL6yuxzoXZgvP6uZbrJ6C2O9eiP7aRUUd0Zj5fnJRiZ6e3xgKjpj2111VxXl
tOb9DWVCO2s2hIpxduJ1z9PMc5N/owePJuveqqal+qW9a2vEU80U1Yy2xbFdlHdZC3bGSUoBP3fY
sr9j5VGFnWvs2WCoGd1Db/lrazxIVnBoxXkFsFFaaI0Mw9xXHMfcO9TtatHs1qYXiqDe3WdFfqR3
xLIUq6OEao/2qrGsJO7RVQufbtotJ+MNcevkVIX10pruooy2SvVXb1Pddg/t+0WeFmNrBdwmmvG4
UYjqHb2sLO9iyVPx+nXAVTOCAsspqVm2kDoXtRIDIaAoTNS0mYXkZMErfNWXjNuzZczk8J/XXrKS
/vVEose+M+tS/ucExA78QWRfQZkEZlb+WtwOCqVCK//9Blozd0hxYJiPKD6ad8flRNe6+3assJsy
BtaKU2R5qj2qj4/UP2pj04CkcvMDfH9oedMkEipf35fTXf8i7KmJkcuxtnxLKnQfadKO8NXfsG2n
qazq7mg9Vht+JCvCzOG6d3wH+H0e6+d3uFtTI9X2sZYvzwe66vzGHdjtJ5o1VxcdMcKtkygnK+dS
rr1ugcAj+qyuKovitvJsrhrzgDZkGrRz0A6jrwfUE7GsjrF45daa+Li7vQMchgYWeFPPRPVqf+B8
eZ2tJ+vOuKF4pbJrnVqqm6z4vAA27+psp8ni6S9dW1dUc3Qyb6j3/rW+/E3X2BMW7423p2mQbO6q
5vH7rrrkyWwZuJiK1rhsO8634W1ZurSpQEtxUp3oKZj/vLQcd0Y4qXn4qqs/+tff531mwe1leoX6
srStxKCD6k8+POmPPwzL6hilYtFazUHzXGYPdos29SKLQdewLce7ob7CXNjqq7LvJkenYgtJVFK4
WNb5b0AEnhkdq8v29i/9lfvIljJI83MLHvx8v7V36iQFA5f2JNWgn63gbyIA4xusqP4Y7qdqkRq7
v9xXbpqaPvuFWi2RVqQWbT3XG77xJf0grFMag+bahbdAsKcEPgojlC6ZSc/Brn/qJ4rVF+OF+7fo
pXY9anqtkIXzS+nWVJqRaT83Iv5VZ1GzpCp8uYWW6pef0N5Goc0sMXsV67Ef5FRPd8peTraSHWgQ
0N9Ws1N/2071H2+paq5avf3onl7BuKCSzZ9AhmWKrUuN3GxXS3alI8nfIC6Am+36WIbj176XYnjI
Q/pc2wVILNdOfcPAbPlDpAa2ukEcMFP+NpRIvo274r19T64yWGuV2oxVVxPxZLqCIUgwyvz3AR6A
4cXA7Y1jbfMNAKEeeL3JYTpC17iio/Lle/mplSWN5hfW4dQ4fWeK+V87xTRXTjVu1ScNapT+3IHf
1r8u4j41v33Wo5wbZiv5Tw8bEHDDcPNUQ1vWCS/6q+Z58GCvFiVmt2H+13RIV279PcVz89hLli5V
T/ntb6nqRoEtuILIJl15fT/WUXq0H9zj5NXFwFFZ2tvn0bV27aVm6UoOGVq9TW7tx587aqSyijHg
kZHIbXRvZYrWR8RxedfP1zx6l48rZ6daBoPHJQZG5nfbKK1qq3nv3rvrz1c7S29vg8lcQXiKFiiU
o3W8lCC4CUUa6KXv+62CdVwzOozNYl93fjpv6262dursJrtOsAZdlVff83XxXivULxZ5sMjjH9uw
QDCxGxq+jr3luJ6nmxw4eqyQqmrOMEsPQrqeAxRecbTNk4oZ1vcxQUlMkYhToJUcYF2FXakcNXU1
g8tXZuf8aArngfTEDRa0UlX1onCQXrFQfmFFOKV9nRXOLcvX7npe0kg1s1F0W8zfqnn8N637pnvY
NG/P98efCMLyj5A8oRY/Mg+yOs0+iuj2S3GpyOIRDaxUGby0fZlI/y39j2oNbHSsmNU3Vc3ZX8pI
rSqHbxt0xtnRe/7t5x7X2xB3gGELSx2W1g5z/1nQBtyjmKCdVrI3H61adlKAZY3qx+5fwMZshCmy
SakaWoUioXmvCO6gqIF6K7qLN3zUVKo0X9LXFx8T0yoRmaPZ5jERZTHgygCwlXoPd+d3OW7ZZpGO
aSjHQvm9/CxtalmaHSU7D0vjF7SpbDZ++w8hXrsUPWEAmHq2IqAdXNrzT+yn9EhYAqbNNm9vtrc7
qXhr/vv63usshmneVvJNM2tLKzMwDFoR9HMz+d2m5ilwnGRxYwku5n/w1Db+x1+mSIn0/hhSftQu
bcd29dPtFAN46qc+xhohJaI5/SsCGdldiAWy+/An2ttXcsPbBCmGYkM9ppW6L8LF7xQpf1x71166
ZgNQXhkekLmef2NObj1oCHnl/RMCQNSZ78qJgw7KYq3Y41GSrRN61ILJ9GFyrhuxYuHtNBRPQn5p
8KToAIJALtnkh1hOi9HyMzVxlVCbzqOzwMW206N0jZzkd9e3TPcZ8PzZMyaePJkmdULFVhRvxRpk
bT2sS+NUfbRj1UWt4HripdfftnvUBrIsGIoOopy8xXojPF28kUQMzvVFLex7lw9EYcs1/mD2ZeQ9
FPmhne/Ea+duusIXs3zukb42DyJ5oWL5JM6g2z80Mudhtj6uLdtq7g4yJgXJn/pGPkWeoADan/c5
wPkyjPPzeZM575mODDd9QjsyNJs5Auhaf1BbIUkU8Js02MXa/n09jYePDdk1j9wJfjjMSdWbsJzS
9f30tqnFGgbS9mbKZisH61XcpXCNDTTCtnesnAe70OvwNoTfp383E5vnEMXzD6G0wI8/MZUa7LXu
g9Twwl5pqzyueJvAHuY9UwGKuo9wrIZ3Eb3h1Saf4hPQkPJBYdt5UeBuWiZRQnphCWGfiNMXbXm+
9ERFL8qdF8Nz4BQE5x1KfGylK09KKAcBdcEznLwIVG6Hi9IEcip1+9rXX43CBN8eYcAr5xolSq3w
92whZgwPKOneEtZrPTEvDeKl08RAa14j9Bj3cxo8jemsEO432VoxNXTS2eowCKwuE7qmklI5IZGY
r0o9+XXro/8u5efXvHX+JDZO56uAUcixPQW0DIOHUMVWdaBRYMv+yTrd0uyna8InoBYD7gvBwuTk
SyRKZjPWLPCeVfzH8jnAN2R/IZoA3UMGrKNfQSUGSAWcB+VkCRMEXssf2xiKAB9x88oo91b6jtEt
k1UGqeO/H4LS/A2YCxYHn/NbbJGfBKoVGCUd8bxJkUg0/wGG+WiPZ9AVaWrFg9kdz5o6BUbR6pfh
j6WSyYB+3s817JIHNX/5dDG45YuGQB4kEQnkGtRqWtQD4p+Re5RG4onaZFMsvCtnfQP4u8DLrsoV
HejFx/QJ6KxDyP87FHAOPB6AdEXHLA6QIMwQZS2awRs70R/TATpcJCojG/K9bIXAzd17iqbRZ4do
/KqY/PHWXskJ15HpuVcYXnvrKbDLsgHcAhlOx+JnR+wkW3NnNQtTtGMP7ShagpF+7XS06OhPhF0v
z0u53mVTV1jdhJgVdx1kS1tSGaW79H6zZSle6+Qa9uTWtZIjFMQJnsXXnovSs8Ui/KEtefSYCYdq
sepoXt22AIBCeypTkCuqBiHO14dLwCwwjFPZ12WSq/q9ZwC/BgtMBcjPNZKNXOuvtrX0rjRMR6KI
LdYzCtqBPaelImUWTWWHYN8ygbRy3E0n4OYTm4iJtutkJqkJoO3qRp/Ak3Vg+EUvTDhHyNAQjoeJ
X2U/zbDA7tZNWVINWK85fOtAVg1XsrLt2T1engyxoHmPITXSL3J7mAMkEnrLk5TiRd1d6Nlp7tE4
bqfzaWHmmuSmejU7Y6SvVSiw9654+eWGBLQyehjgPk0bLQOXCSVYJbqVHmBXO0BJ5r106oveOpMM
A1IFPhXIabqV+ohfPy81LhLb918N2nrr3+2X8UrNjI5Lz/6ex13frvqyQLOE+qwjajQktvEAJDd2
b3fF+N3Vd7Yyn3ogXPEmY8MuXd6kUgWKA+RjUTCrfa+Fdb8s+0onI0QggHGiVDd22Cmdz1ritr+G
p19YZ8BaFs7n+5Off/ZjaQ0FhgA2/6G1ZD0uotBIuLwwtAlEVGTAIM+FKhM8qHCQGtkDQAanEM7a
QVXgvKICinwyL3BldDHevuuHaFJZGTTfSnhr71NkleHDIQk/Xyc1dWpx7fSCLlHmWi0tU2koUn3V
eQoY9cV8WLmiD1GuHoYis2z19NfZZquHR/FL3BAikp8U0Rgh1oDGjNTrEESOcSmCp44pfeIvX/Fu
KOqqdO6OL+XfgAU9sBTy+XVp1zgmVcUnyjI3x3mOeDP8pZt+/6xRdL0+8vbsZWlVXdWxXoG2iDVy
w+WxNP5ZKBVNRGbuZV6c5EdCjyCkq96q/qc+RuV+Jwse6LTXM1CWXmoesW1ZW8B4Yz16/CaZ0d/r
QfVfe/256f5e8Zy4McAdSS3/ZAy3IZJl3yI0VHH1JdA0HS79/G++ViglBrHmNVpP4lQLRppw48NI
xb4ERKdbKb62w+aqYsDg4sWdWhZ+GB6Gntx5L32N7r11azNSh/t97ChOunQ5XJzUpj47is0IUm/m
vwWoNO+/6ovu4sdbkBrmH+4LQ79910nuO1mTo4ybZFf1IIeoHd9XnQs7NbUldU/wq81xu557FJe/
t42JIb8SrP3AqMYd0fw8PDiVu+5ojt16lpKt82A/OH49B60zMKco0Dv1H5MQ5wnspzEl06oBYDt9
t27rPeplOP5G+dGy+3IHM0PyB1lpqpzOR/nargNKa1kNcg3SMGr7fmZCGbj+FfKC/zPDe/d1jOLN
8xkPp1NTsQAICU/luWaFywAV1Z59xQv1O5KHw+L7cXrr7KfuipuRGj46l7eDgJzKppH4SI6OXX1m
KrDVU3/8k/gT5N+WtV2hmGzpSTDNTMYjt+88SP1l/k7f1+7y9/A2/nl9jEepD/xibqil8/tzcH23
9y09Kqu3a1Mrt6/T96G/7lm4llMP7KL2mnii4rL20yT/GR5w+9q7FcsatunMvyi6LaY7T5q5AIEw
pRZpreGQRBG1cYwwGZLr39nOvbb6vg/OrV0IPaxYkM1ja9ledXfdSzffYEYKXAlWaduPVH8j2hjd
flREp7/GbAk2Pzn5e75+49DxqLM5qy3f1FQ/alI35pLn0B2jhmf+0Z2y/uyeJZdhO1s0cx+7mcDa
1jLuPmYnke38y5A+hjoqt1AtnypbWzHB44O5v4t+DAuNe+tRvrYm+cpFzMpFoQWGauleOHBXavN/
cJLZWH3WT51XmR6iBso1n7b1R4Okotodv63qr8+180lyLU6wQnmWU5WCOsy5LqXpOoOI6pgRx726
rqU4N6YqMY7fO0y1nJ5CZDUb1+Ld7MAEmaS7+9/jb35AbyOC2a5bgTh0wwqhQMmDcVBtWDSg8geK
keU78jP5aZVHaQFCf4Us9jKRkfcLTEhc7IJ0RwE7GP9e9Sp6Tba92wz1aMxAFVbeee8wxErinzcT
u6EPtIdai2kb6AXIadjkiOKfXORKB65S/4h9mh1s5HwqxQ5vEFtDiU1k7luyfEZkZHRM/fo7ReZK
W1XjgN0Igwgxb9JhoInkzJM2yQ1tTmborT//pWMlK3UMEqsE0jOQ7k2BzXwXZIv2A4uW47mdcDdy
VJVUAodhqrHs7d9t1Kc/elcZ3P4dW7d/D5U7y8AgCv6CPMhnG7uZS17TtIqTblXLCs3Wpq+WDZ/z
IoJhRdQ0O7TzsoeSpjCII/CUpTCAVILMvjtojYL4TwBhoHwjCjkNk5+JBo0RJtTQ++Tz4Pqzv4RH
YQssrnExWaonUL0+c9quPdFe7uTHbsHy69K3ZoxLZktDd/DGi131mdv2vkrA87aqnHqJ1raWa86b
Z8a2SC6cVeH3+HarJevZQez7NBPSFHZNjLigXHy8mUg0B4fh+hyUE7jp86WR+H9JhiBLjuB5Ts3s
uYbZdeA8DbMnP+Mb5OcOVkOpVL5K0iwvuOLvnK2IScvo+pkejLkUUYdsxXWvaraV6Zyl3azLu+np
ub1uzFG+n7defrj6SlhYcEJdQrjv+CdG+CD48iJg/EeqU12QY1D4yMTuhQ+hIVremJi49HPivBDE
GVJAHCkUZM3PmdWq96ELVsIwLybo2614p7/4j7FGVwb03UY2ujftkzCauHY9NmzSViYP3yH3Vywg
r/9ZU7//rAnwL5p+RrZFlFluin3MihvuRV8LIuutiLKS0QRizGCuvNzVnkbpPcfon5fFrojCTEwz
d1aIAd63ccx/zdMA4g0Xk+yveeh877FqQZkei8mpwmQmCYtrdP175EwNph9FOjo80jzKdFY/if71
azN6aG+2U/lGDB8pey0USsGrxgj7Z4FkiJHNYlT4EGRzzVm4+apso1Tnwd5nDq6W+PFIAOMwMCBc
kwqrwgwB5/Y93jpfipmHd5SWG0IQ5ijaxxfBRS963dPsiXmFfPMI3xHgy1tKpOFJ9eEKkYWFjDaD
aV/5gAQRw6+LJOzqa2jW4Xd3PX4cKimtCcw2jMcuFQBHwP8uwEH2TZtUTsgej3L1VH1fy39fSU6e
wXA0Lf8h0LZo2tQ8a6UCIlKYOyk0mUcoR2aAsirlaO3z5UuoYOfoUvoP+rbez/bD3GD/g19Bohx8
FHDjLwtz/xF4vbRoWRBnRuvP2/d+sPmGWLY2yyin2I7ej/RbmkvSXoj2M72PpyaSKQTHfAC/tZzo
zisrgAx/CWOaiZazmKiZ/BxULQkLbPmV3eg18hjMncApig2T0/ghuvAcm+3Ybf4esFpTWNrm5zAa
f2nW/pYacdhNjQrkegMahX+LolbtEyjxqrH7To8WrdfvfKgzz+jSPn0LM5vbd8t0oV34tpKcZsRM
6d9C+fDFfn92JceVcX3GAxt2HupTyo5M48h+qp/82v4dv7frSHEUR7KCFq4hrzrBiPa9Tf/UkWel
bY2Lb6lv7SGY617CKV8ridH9QyX4UmIoyhGU2E3ob61MvGUS3OZcjxX75/r9xHO61q/kxK3iOXIE
Uf9tH1EqlJmERtMMs37B1VIXYOa8+NKuBjkmZle/YhlchJfz2rIzCHlTjv7DMn3K0jS/ynfOiGEL
X9X2PeoL9ayVu9U2/pvSkjAR7WrpbgDH1DSSKIlTU0WhpJWd4Noqbz96CUAFuxzwJ4U/VVft1fft
jT4jIdqexWbWQKu7xdC+aonaTAQQ9tVQ6M0BfVFUpk1MNR+3VYr/t2xZmOy0Vn+sKar/GRGa2pls
NXQvcWoSsq819ez7vbvvnj4IMk2pZCfZ5lfaSLQeoTdB9Pg4tJ/NfD/RG1fXFnf2Du109VHh1KJA
58c8ln0URKX/wGHZ0wUsrYpFT9mfI3uMn8IXhoyTCHjnXk5m22qmQlkLaUU60C1zI3wJ3yD8Fw/a
rrLSGnHadZQX172nvrY/z7ertaIaC3ZDu0HhJ/ZzGXCsYWwSG+0bvnMjr4/w8OWZA3ja9fh5zxHM
zBSNsSTgY5H+iHtOIKAyrlh0Ak0pqXLPO4+f88etfvyxpP6ziNdD/Ti5VQozTFyeDp07Jn1LCQBu
BoiUxz9WiMKfChVlBhZek20dnlxtRF4BJp/ei6v38dvjEwO5eT/0pUrJeXX8exp6ZICQRoeQZsst
Tdz+Yc8bXN5uD6UCFFolfJmxOEt94ujS8HQbg9q5uf2hl/Xwym2kUL/m+a63J6f+4mxKJ/OAMth9
7Lj2LFuZGUTQK3mWp9MjhIoYOQsfk+A2seA3aOp/e1IK8MCeLrWjLKlwcdV9NROj+fdYaHtuZ87F
mJ557gxYXm9Jw2utRCSM2OkY5vM3KuwCdh/l+oV4pBHVy9kOr8Ns9TVIdOOddCfVK7Ti1XX0TdHB
3Ds9vLRpLQC3gRGVF1UT/fw016HYLB9UxHpgsF+A8srlW0XWlRSiHQ9T6PHx+MtbIwODcfh2G47i
75GEWQDwHMV/ILrN3d/dCbMQRtIodaM9aR+7tjqjeMoUJZlHNJXu50z3F+K/SYF8DzA3y/0u1UpM
sjNefMPYJ+9P42o9v3EWCpe+/diUDtNuvB3noVgYMZSI/61TFQ1YuPykP8yo9MdmegaUEF7hpKRS
/wxc0c1iFNC5eLOfwL9PHupzoQuWcLFoAYIXLX7P38l/bkSmMCcZKXF52xmbv4Pnj3sfm7KSEGTQ
lImUh/w338kIDh5dPzG76qREbjg7ggRLwdIeyAGW8jybcqfo8rueJb/noyXqRkhhSR7M+2mVPZ8A
gXXvMnzNrErXr4uHxYM22X7aisfda539UO1IXBl7Y1g6pApVtBGC6RBmhwWDxtvsmqhRKWQiyYFA
0SSXfClSUhaUpQJe6+8c3SbPUDlQ+Ja2Wcn/oz2QEt8W0c3bdZAbJiYJIgcMy6ZxqLJu6NzeH+/H
/rLJYrpCrHEd2bg8YWuDptjq9/A9Hj3f9VsOhJxKgkFhuJx6DJFXf3j7v3Or8JEcbCbH6a6R+0Pv
2E6lrxbYwkxU9rEMGeSis4ZJJ6qYrWIAkFdli1TFslAvlB8s/2DG6QKe+YQGRh18vfo3uu8nM+9Q
2o/bWDNhmUevb3uAJdUVn7Nl8HQeFaVmYlxPGon+bVMN/I717BEiLsTgc1xCt8T2laVmPh5yt0Wx
7CjcmMXvpa2otHuvxUr8LEuxSlO/yfKqHCvxGSESG5d31Xl30fZM5FrNhfiilOyn0O6y2EXb1r6v
vXq51nlVzH4kpstxMfV+1eHwZ/FNS3FBBolryomfxI8nefx1+akemmO4x6tzJD/52TRFAI+35BSp
Hf+S44oJ4BvKk2r50qXGCK6Uciqr78V34csmATsmsPMi94qJKsMSmVtVr2OOLuxsA/Uo25ZPxA/l
3C/8xKyLT/T47fOdHCRGq266vPoqfMa69wZP/Ob+J+e0IBWJ9slWc2jAA5rbr8wQ2T1dNC/ft7Zy
WlfitTpUTvlyfPQcLb7Xg/hP/H+knWlv49i2nv/KwfkcIZyHi9x8kDiKmmXZlr8QHmQOEkWK4iT+
+jzbN0i6qxvVQIJTqNNVdsmUuLn3Wu96hwgPGKZwlE5P8qE8Kot6B4bIIXo7InmLo/ILEO++Yavm
r2m+IGCi30aQBDEHKgTjc6om9zJfQUryqMlD+nm+qXwyXkvORekJIOEp+Rq+Vcbp1eBMfFYSL5UG
F8JD6co4U0FJ6MEALEAATeJTjoyzTYFQtBvpiXEe1SSwGMuAuo8NHUysHPGnB32YoImejv3U3LAY
unw6YvT4df6YLOSNDfoNC2bDb2xik02x5//Mp+QlPVwOxN0dJrhGkpsIVwx8jUo/P5QQZ0IQtMSR
omTPP7SAN5DLzS9b9scPuFBbNImMV5iKwd3a2xtINv2LHnJT69PkaHLCIkc9XQ6TIwvOSxxq71DE
gZSr8dVeCJbdZNkviq+Wuc99o0T0MxxWmad2Lv8Yzt/iFsFo87HWPEgv6RYTBp7L66GP+iBbM5vk
RuYwBWomnuD3ymzPxs6R2OkOqCdbO0JTXYBp5ZoWCNZZyiYKZ5kGUJTxLaZ9gLS9Jz2BuPJpM3Jg
H+J2FMfunXKH8U7+44HCJI7ySGg4vPnlGeubDd8XvzLRsl6BIGDcXlcMwsx59YzGyb57dHAQr0G8
YWDrWGEo/n2PqJlvfS6ZFOYzCSKfNr+7yYtJZEV8EA8cxQyQwoqEYF9dw3ubXd50p2cbj59FFhQd
1NI8PgKW/1qM+bBhdG7qdDIDwscw4gkQITS32jqB8KPwNd09fSjuffpEYQWpEw669insO6j6dsWm
DG2fYbnYlyGQ4tLzdYMFAqnDQy0lJhsX14r003hA06s/q+5trUT6QcHLli+jsXapt7pDvuUuPCIZ
uiIV1KFm3DoEaKcfe+bDcdTu8YYBEGmf8CqeK1H3lpIy6d7DQ8amkz3jYTCrfS3gH8MR6VG9+C11
Ed3Ha//VvN24FokhHxhF6Qyn7gRSdZ+xytoXVhyEyFXuZt7IBjGnDGTwun0ups+Zx/2nrKq2l21y
fUWC3WJLuVfp1SrIov3NbQ70vtCqSgApZhv42ikuxSJQt3p2kU0jTUcejZ6563GC2xZ4TmbBndXD
eoIg0h24io5yE1PM67TfTzjzKRokiGAD/Q8hlsxlIUsdyz0JpLzFqHi+f8N7AnmaKSfNxbQKe1p+
/8JiGAtpbsHsW1C/sEb1pLnhNw6GnE4ewuB3KOHY/HK38umfOaAX5xWQPTZQyTZ2HpsTIBgMP/VV
S2fxG57bi3uECxwZeaBWoM8MDXjJ0ct2nbPFH1YwIf181jn2tD+oXzC42PPIvVsObrkAqNAc+Dcz
fZtyVh+vgPEzfYNnD1yidnF5ZvEkiyqwdwVK/IDejhlbWO06v13TDGAHqRzuS/qQhfGkHTP/BZV8
ALzO0yd9GB9i3tMuIAcC6yFcDAEnsfQhNNeYPsLsmHBOxy4zanNO/yJqeP+2eXSM+vNIAJYMg/zB
x9REW+toZREJWIH8Hkc0VufP/Y5Cct25ibgnx8KzUcizBCGLvHIBrIh0TuRxGM8xNrf86gTMPuc0
tedwxYC/Z+W+XHcHG/tFmqu58sJ+mMzZ/4Yp0xK79DTLwzxAz93bi9zTaHlNj9wgMhf1a/yWvVjQ
3FAbv1Mkn3fFO8fU3bUgmMBj24gRNqjG7PZu+EQw0wziaNmFsJm9YWPsAFKUXfaC2Hx6n74qLlVy
hU0gwxnXnLJ+IA6xdXAh84A92LuF6ar69qVNE2Wciz6oC0/HYwENiumERBfiJmGywWCr4vY4iEim
QPXMzhllLZKFTjnvN266A/iGAJS6FkOF6oP7qAjZR/I1kYh1B3Jn2Cd/p8DszFfZH4BAOAYZpIrZ
2XDCUuKFlZn+PNQcCEs4RLRlhJnNzt79I/Ooqrsl7rBRc2JSlM/bNX1Jc6BWMaHM429xu6E/E/Sc
lsUR8bxRcfHF45o/F/htYAN8YHDFF2Q4/nM4PvGLKZ5qhG5ONTMHSCl0gZf5z1GWTCj4criHlzkt
oHRzlcA+OkoEkRhCrO1oH9meQUWxZguJmgNXl28hINnH+lCsuZhAUDeuc/67EiYP4vtgfVV0D0Ql
zcBlaAaWjV/Nu4M4YJjxchL/ZLQzngMzYmrAkMt/BIJI3ofq6dEEEEt9phuepbjdyXiptvKSyjV3
HwHwjHxiwtUt4QAzV85ddnuBb47rn/IrgahCOBOPCOzhoH0hLdxPfRIM9zx0nu1mPsLspagxQaU8
4xmLX79myxcapnSFHE1w9YD82DjtOaAx7eITM9GEPT7dvfOpCDeqBjR9gzUOZgzeZde9y9+CR2p4
6MedEnahl+9wUYhg+MLlZ/aXBumOfW3f+AxM0QwL7pRF7uu04jhJa5S+guzQh4jevnJb2BYMg4Oa
Pwb6hWWhekBiAJf6qX8a34fOSemF5rrgdnKM89Ay+qI53HB0NqvxrVWAumfXignYfW19KNEZVYQP
2/pzgsLozeRBhX9LsO6ec/9RYW4SCQQADIZ94KNC9YfkT/yZx4f3c1QPKmjQErRdPTtdMqu3EEii
VBwoHAvSCwzgjAlX5mFvAvY0taYHlgSwyRUiOsUPhQ6GsqhmXR43Bmn5HKZwyGYB2PasBVLQRnT4
MkSF4XCd3/eIQrjRxgto2vVAFwY/nbZE3HA1vFJkypxTeIO6A+svn59FzU4Luodi17ErPV/nD55O
lvMWOBGmWoTCgbryTDeFonB99dmfZv1TveJD8KWIz0J1oaQcMBZ0q2Uzewfv2rNrozeAhuLcIz4I
X/268oTaGDUwZfa3CBdDaNDw8dZU1yymYpmxnRTh8RC7JlepRSB9Xk0FyOoXcKZ5gnfvlg7m4l4G
PLyXkApwLubBPSw8jROK1R3ynJazVgtqaI540DDORPmCh8mwqpBWAuT7WIeHNOPWtGYjQJQx4tn0
UrdOsqdwfQSCJw4SJAXNG0WhBnnbgSPDcuZNRPzGjszeIzDPs1ufyEGjaeAV6+V5T9oC9GnwDx52
QAyQtogH2jfDdCv9dEqMnaf3MI3OUJcrDtlif5k9s5svGpola2fCGP6g/sz2qW8HscDJqxM4VkxJ
FD388zfkTHlWwP5gM6EWebJWLGki0V4pF0P7CZqHJ45/JUq828vE0yGCXg6IiNj1DGY+S+AYityq
8nLY7yzDn7aS/lNF/TeTT5QqnFVib6xxhvSgFuZb/F4ow+8vqQ8x/TGnfYfz55H7cWw37IhMDiAo
cNKx/hIGv+z6kcWuSdQ3eyaI5Yk7xM/hE0FzsM8PN0ARZh7UvPQ0NBc3Cl4mNvyOZuUhNjYYBAoz
yAErVqfkzUxmpoa3AZYi0xwomLcSjdw5XvyBRy4zAzlgPwZrBkOPoRhlDm0rjQ4sKkp5H17ugdl0
Xzp8dnHlXtIgx6H85uYke5PyTZ+K7AMXpB2IJY+nuGhu7lvBJ3L2z1im4nJjiUEDOF/OMQILGjD9
Pd9SSi/lr5jzj2bLms55UFVK4kZgX+A3lHnChWkPJZiiX2OyaW+sn5bzehghhONSzzFDoXGG5jQD
LOwh7sZOxUqcCL+hABYkJjicCfBy6UW1jyvMwbCN7nQSLBcab842jgsPhMFLAwBtl+m7Y/v9gqZz
rQQ3jyY04H8v6Zw5PI96sf7myiQBydDa2kfYETRf8eq852rpWj4eL30Q78QZJ7GtwDYML4f7S7zL
fWvH7zAPsSUasJR3KMT5+HIG2EwXmqkFCIr2goVZ4QK04k1R1Ga2l0EQqOa8KaySeAxZVkiCaPmw
ZMK2llkQXFzMxTE9islZ8UtusWEK8BZRht0FY+lJMpJGnH/8iUkKpG/z32qglQ5/1G4+n6TCH2Eo
dB43gOBjEzV2P2OARFuKNoSXAnEsXzq+4qibB37+X+Q98MMjXfwf8ygg+EmFBsr80r/KSD4quyIy
dgOL5oUP6kyQQIkTszdOpimy+F2HKg+1289PYk0NtJpY6TLDITiXnxoHqT+ZfF6Z1WPDA6CCee8D
RxKmyk91Q8wfF+YMkzA33UuD6Yd3yV2z923Ja3GFIPn8OmtxllPFV9H2Ff3i3//67//zf3wO/5Gc
sM25PJLy+q9rSxeVXZv7f/5blox//6v6r78Pv/7z35ZlKrai6ZaqSJatqYaq8PXP9112TcS3/7dU
0o0mrZrLXrWWMgKAjtDnvdEdRog8cP0ufqWyKzqESMqtz7ttUTZRydB/4OhF8HMZyLJnquD+fmcG
KbYn54WausTLJI9ZOpKj+SLb2/G+P2t7Pcaa3euGhVQuhnZzn0DFCuOJVzGBvhufmBJo40o1XifK
UVoYzD6w1oRZloe2vZ6Mm1raFMhkodDWodm6er7S8yhuPcWONBRa+PtjG9xHBoeCtpo0K2MSWvCD
KZbOcwxZERtT9dgnbK0sqJm0Ms+ofPRmY2NgnvgIoRF2x8oMXbiGB8IlYJZtWOHVwAJKHNQPTjAq
Bc25q0GPm3gHuRg+j/sPd0T7hxui/vmGlF19K+6Ket5jUOl8QB6Z7VCmTEV1XaOiS//p5yn6P/xA
sUL+sALusnFJyktxpjHFISSokP3nO0J8zvVGxawQKkEqAscw5W9X6mdXeC18+ntImBlOxuMjuhAJ
XAQx0nyiq05XPTDplPAWf+AHEPVsxbmXvw5xSHDb5AELmkBbz0w92YaCG9aIBlC2TNa3bqe0CxK+
SFsm7GVN0nxOBhA1WR/WTIxzYzmAQRsa1IWXTn0r003cLFOAfvMp/+jwaoeAlE5vn81koSOTxEVY
Coe3Xg8nZ9+C60U2m4nCKOiwf85cBAF1PWPDH8AyMfOSFpaEpN6b3Kb6AcJB+hDD1YdG0vlCP6En
KOFx5iddjWp7kaGM0kNFdOOC7g6USzUnGysFQUwZaOZcJwm5d6/ohFlm3YmS7+HX6dzYgWrz8P9+
xWhiRfzlETZ02VYsTZFUQ/rzDaw0K+7T1s731WtBYQkHkOqQUZOFNwEycqren/hUe9ZtHqfJSkcF
MW+xySs5d2Z3HYkydhYzBqd4EcfUkZcZXJMML6jkKGApcy5ESdAoXgCsJoxKTtTYzZa+FqO9378V
Wf671W9Iti6ppqbKlvzLdtRa3Thp7C7f1yqzB2+M/azyY3WOkzfjrgk4V+JJeGox6ARDuOESh+nQ
rG5wbIKEi68JSC3bjsOWFVuOrs7qV4wXyWTCxf+qh4UaFaNfacE4LKrWi7PoQmak7Kgy9itT7GUl
K0STf9WemtgtCUEaAtgkuu1CgMgfwjPQ2lEWg8FRLF4Uj3nArQ9wdMNz6k4M1RFANOs2NeqWPCrw
stBFgSAfpa2NMThlzA73wgdpJweqg4yBpylaxAp/8I0wVq7p5MpI+sasrtCCa7fsc4IdXZKoFZj3
DOeVsDi7171OGoLiD/FHzxpUQsj6t957KKQsBz3ZUySPEbdWu9R3v78/tvw3S82QFVu1TdmUFEns
JX/YK4pzbReVlJz3JlW+vI3l7eWxKkxiABexvS/GdSdtLnhQYWq4aqkWr9ZUIbpDXtrqQreCTOUx
WOnNk8xOXXnd9TVeMGTRhhkuCUrjKF+yTRB2p7iTSZTf91qPQcDifvmQ2iMYQ4+xXxIMpaN9yZ2T
f9w+GdXEiW9CAr94CRPsTbodmO4ivlgVhNZtJJnENCgbswHjgvpJTba5siQZiKe2qGnZRuF7KuWe
PASZPaeAyhkMifGie9mhmTGx/Rm3zbi9Wcu7uawIN+8JI+02HO+//2TVvzzEqiwriiKbmiSbsmKK
T/4Pn2x5TvpWSRTAgb35oVlMlBEYLSSDpnDBwypZCzzeK/KBMi/FK/HIo6sAsfjN29iH7DJVEurE
SJ39lsSb2pfbNeUkwwT40Kg42Z7C/88L/uVJzdpzOajjI9s/2oXRv08+JPtZxgE/Y95WtPqsxGbQ
yr9uj6cLUxH8C1VGhbBH2mXdriyi4L7v+kEncVOobKmFeyAWtGM1ELKePw+8QsdnPfTbFE99IIp7
8Ps3oNi/rmU+cV21FEs1ZElmOf/5E9f6SSlZfZztKxHCNy7oGL67BTjtQnVKKI4tdhbfl2O6OUfp
Hqp7PDceHrwItAH4+kbwX4WCmHnR76/rr9u5uC7TkExbVRRVNn85j5P+ppvN/Y6g84LlNAXKTEIU
DSLGIfhZns5bhtYZ9ZebETxHm70bcKSdK2GPEAfB6wHgx6BMQCY80566QPtCt5zByXEgIUagxsWa
YlglgATBvEPF+/90+bYu64ptyIYkFvofFrL8UIxxwLtlf/kib4FZsbIDULCfCAhVvo1C5MsSaZBL
1McEXGJAiOsOCi/sKvDYnV/oAg8qfBrABirKHZ58Oxrt7KtN/PxDkFWhQsKHZ1p62UKTQ1z2et2q
x9+/Cftv14b5f9/EL/scjmS50T8ezR6bC+brFpY9HA9w3LE1pK3kfAXtxsSAjQWbO+xkehEER2Dk
9YvsVmomtRFRkj0Uv0LkscJyIpou/3rggo9ZDBMa/CwhMOEtdyYe0MU9pELpAX+1cqvhc8yZ3UwR
+0BohE7KGCT5lF6YqZk0xhD5IVXdwEBKITGBrCfnoQT5hrF8itACMlWA4xLiBFodSFWM37AuVh0d
WQPeN1z1d4VdJ+w+Q8yfwc0KFjyC9k84V1Bc8Ia90/ZjhovhK86snUfLdZNdUGe6Xnx6BcRpO43+
DytH/8vh8rPw/8+Hrvyy8NU+1uS+YOFPomylfUPQRrX53uxFCsn0HJxXkv+Yma+33YAWfAIsCXUK
3sWOjDxY6cISgGFYytuBNwD1zREKGchU9pKPiCkmoBjiKOwAV9bHdYntCtraeeLhNCvcECb/cFQa
f6lkfnk35p+fA+1x7/rkLDf78uIYD7KBxTNco+CEpoqHEXZl1jRXpzEsKDJe1KlH6Ce+ztjoPFFA
s5EqCHiRIv5kUnaIf0Dnv5p60X5CL2Q+AlcqpppkPP/tIrCjZoVDhW6KqQbUKP4ovwNilMfb8fza
70FewC1ZNYxrubWsIIFjnKjouOOod6XSMTPn90+RbP3dDmsZKk2mplqq/stTNKYqVoRtnu/TxJfJ
Y2SGpMxJWTGtaRaoH+YjRKLNsQ2heIRN+PzYw8RL1r+/Clvs438qj8WN+MNV/LKskuGiptyHZt/Z
gkmkUruxrk7QqiZgdxSSb4RKcjNSJgbknDA3ATOGVwYzxBKkSEsKSggDVF81bC/x+1Wd1tTJgFqM
8mA4/fxSWvG+LLriqwin4Y6lECknWB+6Oo4kePhBOvtGvGTjiTT5ptYDmGZZcpNEA4GYLHPGtx8a
9jCSVTJNwBcwx1UFN5Qvg4zRvsK2wsLoDgMTEg1/T761NFNBBj6VD0AxCBmAmbTmzQ9FA4Zuw4SW
VD7Gds0/3N6/No4qFYusc3Jqum4b6l9W+E02C+OW7Qt9ev8ensBI3jCgQ7M2RPLTxcP+m+iyOSxw
pL5CzixYNY7ljULDA3SW+7+/07Il/c2+zZlpU0gppmLJtngo/3D4dMn50o/9udvHjFbhZxfBOQtT
611HXPBAjgZDA1JGxWD3Bn+JEQ4qhn5vF8frZZbVfIKvZrl8FF/xyMbIfF+a90VkG+GjYotxLBJC
5XmrR7G0TZIlMERvRAOxAkRCpIxUojHfad0u1o493kZFtzDBoqtv5d1gcggtJBuQRmyu8VJpdnH1
bJ3n9zxslEXFEGyypI6iqL9lS0sOa8OtGA9m88FcF9XHrXh+mC86VLRR2VV3v7zt1Ns8bfeqvS25
7e0FyQ2pQ/OSE/Hi06qn2Jbc3giQq5kzRNd1ub2uoROKJLyLd3blYDKBM92tu6IHSQ0JWPvIJZ7Q
jXHenIdjw1fHx9dAbzIurId/76GJL2rRk6zy+OkODYOZr/Q6YNpxXrfn56RfXsw3KfsC72kgcAEL
4icO87vcjVBzpJ2uHsb4KaZExXimWsTxcztspfTUSJ9Kv+zwExmeO6YVl6fhvB7trYXtfbUwmFUk
ixqxuRq1KYaPc40kyH45ovUw5/waiuUlfsph52mBrK8nl61V7gx9VY5zGL6XCca2SxIPzSaS7zXg
Hy7ta34lIBOIxEDlzz6vpTFefDzZZXjNj7fL6vzYptelPC5U8y2mbT9v9DJMLs9cCi8qya9VFZQk
UlSL80giJbL/gEZRxhYhCS/9Jrms4iTkS/E5Gmuf/X4Ub2TQQ9Oc5/0mTgN9XOgcTYWxau1Ft2Ef
kSqPaxkgAvQ4bkFlVaOYz/2yKuwFr2PWPqGOEg9zGkzKUObDNVZcRnWbN1UQ98GljeoKp/LF5brk
4ht63WzOT+VK2pER4qJa39ToMnnK0pAoRV4yScObsUpuO35ONvDtRCPwtjaPy2aiBbdhKV3IYNvk
bWR164u5vlrzzlj3alThesB5hAeD7hjY2iPNbB3+0qwCE58BzE5aDKRmRo9tw/SKXAdwfQj4Hr1y
iEIm/Fjl9qHyQxaKwo9SVt6xfHMVURDuDG7CNPHi5rEXg3UzZax9/qEJ9A0oDSNVnOMiGEui9uuc
pmeAMUtjT8aDzRYJiinzOcnpyZPk58LB/EnHFAxH6KgSkfQuAEitzGzFvfz8CP4YW+4Zn3jRofN1
nhpiQ/nrzKQH8fgwuFir8rJK/Du+94rdAxq2ySzkPRZDoPSYUpOoHZyxoOi9MptzMRo5B50Do5JQ
Uj4E3hFkUn5pfCxwmTpnBLGv3Qc87Z8IT66Qt8bVkhjGt/HVCaSlZnbDDmiA2utMbi7feXZtaN29
e8/mFj0zNT6vR2eII478Kv5GI8kJE+4ZfNab4GHeRRY1r6zAZYb4zS0j1pTPhDTTyYxPUu43pCk+
DhDHDeg5pE0NswQfeiZ8DHl0h5fiXZI8BptTrG+2EKhLbCUoOw2fKyJ90ag8Akm5e1d5KnEHGrEo
uHBWh4AqGApUHi9rQKpu8bhDSzLj0+Ny+J0vtaAyNjWw25ApicUPcxbJiWFVnzhjiTC1zvh1euRM
pjdsvBBIieXFJsenQ8ojiwACL/9t6RgYczyiFsLxlIU15e+5Y/87jZXuSQJHBeCFqWT6rBRyXVkR
4tODfky+Bavp56vaqWlgVuACLd4KP46FwHepuPzrARfz88t/MMq5IkdE7XYb/QmpGqr47Fh7BGSy
PnlA+GjUCasKtTR5eS4hnxQH4gcrswp4hrgORD23BeuWD9RAlXrxKSy0cvbRU+IrMyKGHarf4HGw
Th8khBM5SYPUGC5vhGJDurhUGlQjrDJYuny2V1ijIpYvf7XeVSL1kLFkThaV8FCpWUyf3L4Mm1M4
2kyI7uQVw8pGCkkYwKzlCbFdQrWBbFNElAjdGcifydDy+Rh5DxZrCkcnPmc295tTYgzF+NMmzzzg
brMx5p8KghsQGe4u8bTSz2mk46TJHAg5wJQIRus2/WCNFKZ4EX6ZkDlqVxDYuXyZBM26dk2hpCf/
jwd82qJ0QfdFU1jPhq/qyA/gX6F5JUoQNYQMH5m0wy/r+XEhjZFCWs6cGnItA3FkRAyORpEpSJnN
998SDzUU/4STlXpbgZwG0oOVJaMN1E7U3HxzTy4slcAsJ/n7p3NLDQSn8BFFiqCK70QTahXaJnfp
te/U8Y93XrllWIiPwUKFbOIMkHiakL/lZxjv/9XqmYRHfcXPaGrib+N52D/uUwNvhM191+7qL+09
PzZfENc9YPYW84Q9V2hDw/2kXYS6XWRLbhSPiZhTULiI6ErtIBoH/va+zcue+87nxcanwVhOX/kc
NJ48nSnZfKzCkcyARhQCPAsyZ326V/V12bsDnntxoHNI29MavGyK1AM+CyPAS1DCWdf9EVjGq1ZG
AL49+QYGNtZNVC6QgeDWDsta+GV0K9h3COcb7KJwNeFJPJTMGccltCh2aCgjFoNFZm7MjiqX8Wj5
1XzfXxsG7DUN6DE5Ugfr71Qx1scoREMDvmI/vDd4I7QtCoZ8YuoJjmpE9nNxhE1lRLCU5ffsFXca
JClPMZpcvhsREJQ/ijtA/bM1Z2oLCZtWkFe5XkD3p6BQFoSuxDNIg4AuA1+W5AY4Wnjgy2sNM4Ef
Nd6N8Sg8zCl8rETa94y4QSgwKwG0hMDUC60MBfm1nuH7AmVMlcO48yVwgU2Ljjh7Hd6QnUHEga2U
4z9mTJvtsEyz+Y2oWyjHsj8Z13jXtwvMDkxlzt+lnLa45ixb3cfmwKhEHAJmBpUCy8zEDp6ukLQ8
4thxT0EViqKGGx0zcxCCyztmjbonnwOlAy0PAPsY80+ehvUE+g7UO+wVECTdZsOn+cSYl14aqhWP
HFP44YSpD4ExEo4sOIKNHiFkXK7pTBTffmzHIbwdYcaAe4uYF8a8sKGusD1TjGFvu7Oo6m9eh/qk
Ln2tCZDoZMlO3YIz1OcQplZrzZOf0J4baY1AOVA3ZHZ67eMOvjHyMOdkbCT8hxDsg03xRQlpdOHd
WvJPPe4CAwfSU5IvCKNMcRD6y15bRL2+pH99fOwn0HM5NTlqPoZleSaHeWGozwTrYSddqLiGOfiZ
IVXEdr0OpJrpknA31zA7wQGDfJDHDNdabumocmZH3LBamqdXxiOzCzXyGJbodMFQ+P1T/35onyWc
bPZ7qOIYmpqzgidH82Q8lO1pQ2RfM8cY12DqjpQSdQTPZxlhk2Kku5E8vNInCsWmC7jfX28mHplq
csVoawDAP4dyc/u+DD186UJmQpU/JexIVry/XierQh88mmQu73i7OfYpZ4zMhsPOiDwQyxDCYzJX
NyKVhD1p3/QfoxV15ArjTqYJOlSZQTb2WffEvSArEAQkcniq4K6HDOrxHep6F/kEPDRG/wM5TQ9f
fvgVVeU5msBBYaKV+zed0x6eBQqPpZJ6Zwb0+lJTgzsjr2peUnbedpUaNekeEkUuQ0vHGIJoown4
pQPplSgeweXAWE/svC6DZJ48nilUYjwHuMCzxAnYHPQpBtZTAjN4/MC4cNcpnrsjJrjwd6oUIuNo
uYxZIJLwlInx7mB6444HEgaBvRmv733nlfKMaXzOMAZ6hro/S0/FIyhlV5ABcpcvXatDCu9FoagT
m4tmExQJl4cNwI0pYHmWQSIYYmIEjf+G6SU3BzVU28u4Nig6+uR43mKC9jigSRahE+xksAnRZCGM
3GQbNPw/2rc7FhUU7FhGPBzp7rBlPeUWDl1Bn+1GktYIS7P92nzFgeSBhyWAFsuyDrSzZyPMvlmH
ySVm9oYuHn6LDIXS3mpUQrGXDuHAaT1BTTpTAfa6KFWCollKJtKdyYeueiMbTL6zMRq73J8h1MQ3
EQRTlX5vf9TakYTFy65vGG/5GNlcGmz8QYBmsCrh3KjJLKdKYdPN15DS6vLu9jJTsRWun92SfLKG
lo0OYnJUz89XPEcnkQkhFVFGu7x027aOlCKMU+Jj5lIc2RQgml914WXwNTjr90jhlDvfiVIwVkIz
TpeqeBBCGGNAcpnkkQWODaVU0qgEYCpPoo4GA54lWjzm8OhOPm9HFTZs8gLyBZ+wgB6WAuDA76Je
nD1yDxEsPmI4wjwj9uZfKqjaZ/CSIDyydrB342eJU6KdmgyfGD1YyMb28jsvY54gLQGW4alyNN9t
BsJM/ZAD0E4yBySprEGRBQ2d1wFo4Rs5CaEGdRTkN79p1vnkZJ6AUqHp5BBkOBBZr+nXxSKZPZIh
RqPRwEmjnCEwhIADhwXw0ewR3wqaULsfl1CFYhrmaVwTqwtpBYYIMVzwfhxLnz9QXKae0nqwDzhD
q89xA7OlLwNGtJklKEeAxMnoKJBbUBGbiN0cKBpwYyCxlPdZYqHx9IBxJb4f+9gY63rHDPVjTBVD
fSkYYmyN0HpIxYI9M9VheeOASBuCAwsuALCDiWW8E1iLdnihaaHWruofNk+JKR6PFpVyS4avDw2S
QK9R8VhIjeVyqPOzOUCQVGCiiU8tuCOMOqlZ2USiN86jJbYVPx8HWlcKgcdtjbl+XbCg1DbQa4oY
UpTcjLE1BJ0jKDTeX6i0EJCyfMGwdTm8ml5/WcO05oBSyOWYPGnwmCGLFZ9GsxfbD70wI+x0XteH
8urpJyNC9gVtk6c7vz28jg7uG7UB0kiuzybKHjVTGK+rlRVYtQ+UZrMf3l8KtN4wLAk6w9eHrgsO
ZxMNZ1+uBMt28gD18gQXgBemXqOhzInHdU34YD2yheBqulwhm33D+UUwInRNuCSVe+882IecsB15
ayijCatgciMzO5viNsJV6fD4Pibn1V0LtJfHB09pnkJJfnl0Hh/o9eGz55kZzxEUI/zG+hnOicOA
Ck3hxWH2g+efl0JQXzrFyx1aoTH/YhzE+7pYLmerVrnQtfoYkA6juOXl0AZqSMaY8HH1rcG1IYB/
G3umDBbHItNvql/mYqLIgA4I9YpLocUpluyi8GPZS1AJ6YT2cdKcoxK4aGlU9NO8l6l84BPNf7LY
bMtViWD7pLZDcHvN5s0QyqBf43sjrxG0QKDimWsGipttKX9W84FgQXzVA2HgLuBzjzi+MvdUPo8h
RK8KNV6GX0Wx0G6KGO05eMQHLN0BU0TDB2DFZXJIw3MbjZNnWJ93KttzNFSLplrci+X9sWDvGqxn
EicL6QC56TG4l+KYqytlp0si7MXY/RN6+VecWlE0W1clcEtVk36ZRw520latbDP+CFq3+bx/M/hl
BjJvD/bKQoAfYd32TaKSyGZ7vPz+h2t/A9X/6Yf/Mn42eq0b9aRq9ixLmQIHg8Q7LlaCRwGbxORU
ejNoATkgBgd8PIdq0c2wFqKLAhmnFUs/5RVedCVeB0h1Obmfs0+qaVGoxin2nCKei/rF+vED4bxX
dY/YEiypaCGkFf70aIOZWIuhtfYPo5i/m0P88c2pv6DCkzJJr1pT5nuLxjuxNafCLK/Ahl0dB+Al
PPhsikerWtu6yVmmhGchghwVx9Cuu/zMmZFXGdGk0VU+r37/wct/M53407X9MiMphmqUxht3Hdos
HhDr8UWGqjq+SS+Utr//Wap4rV8mIYqYw6hMlVXbsAR6/gd0vNCMey/VJlPNBY9sDH/8nTDR59sz
kzQZPeo4HfZYFfTsv1/ZW/mmPOk7MFLmzMYX0wsmSygNtZfmTfQ2eMmCtQaI24RoStCCf3+1shgf
/OZqf+Y6f7ha83rTc6t/ZPvYb3fX9fnhX/aAbWCgw8vGeD3T0a9rzvLHF2RZ6x+GkZr+d6ME1VYt
TYaOpJm6eGL+8OMvbRdLsd5m8PAQ0ZyDKrzQk+BwgtksEBgnIqY7Wb9u+g1wNUAV6A7wxE2C2xmA
a4HgVIrbDtMRmZI5L26L6gLuDMy1BK3M8EqDvpSXb+lrzoTfcsFwa9QrNCzJhk4f8OUCtgV2Qog9
GGGy6JnWzSXaJJIwba/irCWpO0whIVhHuxLYIOwKoB/H/OgZADGq7bdm5U7Y+GFdnH2ITw3joUMG
qZhyCniuyP2H6baTwOjCjhOfywWI5leylyP75Q78eYUd93QXG/O8RG1nrLIsSCD8H2rcqNu1nq8f
oPQMsLOTgueUHoJP3xEz9NuqfknXFqpBIn/77S0J0s6LTbe4fNS8AcAeC5flr9EWHiy37NnuvpQu
5HrFN3dumnmP+q2garhNweAA9ZQsuAm3M5MaYgkjpj8ULEEqNWYNVsYg/uZLCa52wOib633P285E
5Cr+M1hLaevqGo6WF0N4xsAEoT3w8ClHKkhrQsnPeINvfDoP+D04Ca2CAJjLt9Jybwdu7RgkPdgS
ii1jmPf5ptH9EjXfwy+0/YVKYHxVOBEZ8xXlTP6o6LDtU3V+Ne7rGic/fQ7FxX7rncHPt+h3UqAO
BtjJnABUdfJMtdcOz/FHe/eh21VQUtV5zJ5qic4oVan9h2daaY24R8IxGddnV6/FhW9Lvyy9UIih
+WMLeycz1ITEx6TLb6Nrsdby12u7lGwnFk6o6PFM2cvpRKigKVVOIuYAAW/6hRkEmq4CPFYLLeWQ
D9MuDagPqe94Efyp16SuGi976bocWToUylfsH4QdY/UGapObHgcS82YGlIh0wJdpGJiCMg5FrPGK
rcsk4ACmD/lfpJ3XjtxYtm2/iAC9ec0I2vAu3UsgLX3Qk0F+/RnUwQVKqQPp4QLqru4qlZLBIPfe
a605xxxufnkPRCI40GkTSHJdgjFjHi3VF85JnNLvRN+AjI1ohAi9T9ABfeRXROZ0dOYwaUAaWBy+
a3FRv7ZfSrdDec6BlHG2jkyOMykEIY36cQFFKNSCIXyQaPMVSwn3hUA/jq/r3fJLaNmccTHXfUyC
X1AekXxCa7Vfifipx0XxS9pAt4qjN9+UEa/6MOBO3aIANcQ0PaPLR/5QJ6sOR/2yDj2wDPI7vJt+
pmAguGq72TfGRw15EDil3BbaJ/7oMH6R5BUlQd6cqnyT8EY6lHRUD9lgc5rFy1F4HMPD2WZiNa8U
ztR3TbeS16Bb2rdkpjZ2ew46wzvq9pL1Ya4luJ8qDvdbSXN6i/KrxWxEe8DjbNoA6+allY48aBxn
b7QXQ4ZQUSDRUTOeMg8eD3ODfGPiG6InGbJalYdb7CV3rxE/+rlvH4yFH2WYMTWX5GkejpEWFVrL
5EOVPWP/9zVf/j/X/P8suj92KKvRqsFU0N0ISDsfh2O9a7FkUUdUD8Vrw6TtXXoH2sP7BOQBrSoH
5PatPuKFe+VqeSp5PNGpkNaDuv7v1/ZLCf9zP1JFVVItUdIt05iv/T8bgnmrwiq6ie2p+m4eh7fp
LH5pT93XjUlp+3DFWcBaB5HlbLyCPCzO97fuczjp7+yOHLCnj4FxHzKzhEiNfIef6Mk6//0CJX2W
Vv1xhZIkyqKlq7ou/ZBe3e9Noqi3OjlRLPXSuhNdTXRULDSTL4+L+qPFNAsqlRGMvhLvn/HkJ6F9
W8MFiT5i2dfuLuiU4S3EnIfegDY31n5nbkTTptSPk+WKTLmVw9QvmMMxqDEpb68ODWkCCVFDoZhI
IS7Qq5SWYxA9pwd61HmEVnqZE7DNzP2IwyPqgw4qJU1KHGjUmERS6y61oc6wxa3h9ukrGDc1ZF2J
YL5gwI3YssI+RHAtOhfEiEGpwQKuEyGDwYKB17Kv3L60TQA4SGpA52970ub4BY8TdrAdn2EWIOy+
wiuG4rsdhhnlhK2+rx7RShVzB4mjrQsOrYCbT23wSydEOwHlWfHCYUdq18R5da8tfXna5fcVQa7h
Cz22N4nCqX6ghBRh3nCFFGnWglYB3QpEGvD0+FPgR41Urku+e2NyZPRrCosZcyAnfpMJ5EvWbQc2
4wYygyFcxwgub3wQf7cO+BghLu26DQ83efP3x8WcdS9/PC3mLDBU0eop6o937YohpLtrWXtSquXA
ZmYrod0YpG4CC7cxe0wt7mdbze14AmngCuI+yp2yZeC5ZKzCZAZNNjKlkfEJfZZ37kSOtxYXD6Z3
eonoOxBWpvP5I0W3i+cp9BKTVvtDQYQRotzzLFHPmRZRpi/A8GMdzJOZMwtatvsFMKTB2UE63AKB
brA7kkzK3QoG1aatG0ZL+oV0DQElgoOnW6Z9aewTwEQZg9DjQGYIHAMb2lPu4K+nOYXdp5QchyGB
9Y+14Zc69+e9RI2iIYyWLYMK7ve1oU/NVguFvD2ZbrcFxrVJqZ4+ILdiqOfFH7GSktILRRHbLUHb
zBUU13GSz2Qe+/Sgbx75l/oTreGYGSk9WBx638qh/75+9Af9XX0vTslq0T6aa+2oU67vrVf5Q99J
2+4lPKtOi5xtnDNmlIt0sb6LvQGCZp6TAJtgavfVH8ACz9EVyeXvD9GfS46qotLXdR3Bqo7q5sdD
ZDWydlPKNjmlqGtMdzwon3eIMthWv+lHVUTEZeThzR0N3t/4Zkd7GannJzIp8avETnC8PSVkcD+i
q4XOGhEDl/OwsYqqC4JgsaqTuuogv8z2KrwTl1n7WQpYXwdO5VSTH0TzIv2+vRGvDEyI/C7J1RIv
BPGNSI6dUCCuLek9/VcL4e+fHZHwzzdI1dkMLFM1DF2hrPqxIwzlcE/FdkxOA4wygSL2IKYBkl0B
5zm7OKuA4E2cFUKytGi5aDM2IYLMW+46ePMM+iK3n1ZaejFTf+buEVtHZHrGeX8zietokXS0dJ06
W5eNN35LNbGkzBZtGQ5q95xnPq+hxggSs/0jCL+Qo9BGW4cXkecewqj1cMUoG/twChlhhCaDy4OV
cjBeoIdX/x/SlPRcskjbEvCWn9YHJJIq0C2DU0QVrqZH1sz6yIDKYur6ygJG6wijpX3zlA0etXN7
oGFsYHWpHBVGa8gEYuaXaKlnjifC0hPJw+359/v+p3B7vu2mpiqWxC6saz+2Of3eG5PaF+0pT7zS
IH+TR2AJcEgFStGRwDrTqUyRbHLWatRe2beJWA9dw44ZFECC9hFgqvQGBpUnqN5mG/qi/7jCPwrt
H1eo/r4c3O7dXVcnuiloh4lO+99uSnYSjiNW0Bfxs/roXoSv5hkE0/Csris6ecaLSmOVN194iJ/q
5B/37Fdp/9sC9eOKfrYZhBjfxhVfTUTkSLHXdE+QHhNO4RkxsCMD1w+VzADw6YIzXm25NYhZfFVT
r9CJ7rMbiWAYGwwXYXs54aq1B+t6fqQLdG0B1i+JrXtthPC02SoB0NJ+g9qUmxwRgugTzQD6lIrU
79A2nmvTgUJtyMv6lH3HkPh1Rp3z/mmNi3YnQ2X5urYLALlzrx4KQGnLJ5YHkQMGQQ1ZALxftnYZ
YfHMPaWDnDLiBAaAHdK8dNoxrg96jRIGQIw3QvW6J76EQaX4KqtHQEfp+9+/a3X+Ln+/s9g1ZE1i
BTQ0hc7d79+1kAuDNho3OmfY56zZbsUxqwBeTw4OzTPiUbER5kstQvUBz24RPqZv2VL20fmdkS1j
QRT4cCAh64cKGS+cAULwuNPotMcHspVb4te4odAU59AAkkeY+NCcpSeDQ526x/jHo6L9+fAaMmuZ
wSHSlET1lzb+P+fcaxalhpHck9PdUZ6nyJahK4xsrMEINJY9OF2zufGKhV6HNTJ3kGnEh35lfhqv
8M7JW44fNHJLsStqG8pNZ3K1LVQIkBoLxWW2TzhbDc5A2hBdw9mdqSV2WnHHZn9lpBvb/Wv6rFXU
sbT5//5d/VqQf3xX//lo2s8Wq6Jc0zzUeC8JIORRZnrPNoJTbFxIhKU1NvtV/E0ruwiuawnpHzXj
zHstGUcib4MHwAG6YGfG4gKZsoBAyU6koBmGFXDDfgz4FCmaF9F2rxf/n9f+44gRt1YqxhObTfxG
zcoZmFM7Y0oGyqT/1E6prHEmAMtTjaXF4l5tOnIrQCx9FuRjkGwGEReDPqoHVBdwNHm4pGL76xQ1
E1cazU7390fas+NZ/ZfT5v94RWST58myJBVPi/ijldZbWd1PQ9WexMMACwFCKzM6ohg21HnbpH0Y
XoozzPn3+qnlKTkm2/ulfqVCqF9pENBF+PudNP7odatog/9zOT/OLPoQhWHYiThUnlmZ8aTWc2oM
B+Cek8urtSse62FBIuJaPygeW+71tXa0k36Io4VyCplqvubH8KJsy3eVXFI2wucJ5jIFDSdgkJLh
QpnlWxKq22R3X6m+YDoGmCVplaAqvC6bS4akKnF1gd4e8r2HHi41phACJEZkoaaNOJ/an1gpiAeM
F+/bmFwFbLMIgq2ZmU0W2KOkz63yv98Y/Y9e9O835lev+j9v/r266rKY84iJ9Kquu4aInpaYuJHg
FfqKGw4g3C8RCDfabs50MaAHW93Qu+cfVwj4idOBmI21KLNzxUEviNSr+6LnWZ+aTe/la33XIdcB
NMdoCyU+gwVOdkyJfv3qWMeNFeKJ/02boDzMyD6kBPVJyzA/wKdwH/TGZRIeQTOV//GCWfKfCzll
kKmYmsRibqg/tshMSYybeuMpJSb2Rsf3MSavJncVC7/SslfJJ7CvCYQDQoHBL9sh8pwR5pcNEZUm
V7lmG+X4R7ppIi8nMlaVxUR6EKRusmQoRuWlipd9WBJTm0I2tx4MIrBwuDJaofvumWsRQ8IFUTC/
RAktEzJaTs9LIiaFVzjwbHPE4BKLzbmwmkm4nNyoWHmPMezCNdRPhKvRxxrh6i0R5vBMknlFVuXI
AjU6IC5JbscXNMGFg3pFVNCcfzgn7fT8EXCtia40Z8GDstCdYfX3R0uZ36kfK6+mqyL7o6hpuin/
WL3C3roakzGfiL7w1bF7SAR2R0sORzmvIJ4ltkECI0Df0UvEM4b0CzcD9BaIJzQdD9rrzCVsWbQ4
vmJ7WTNoGthPTU+LvekyR9y9Ew9Co4uOF2Nw5Z97xx+fQNNE/Mg6rjbNkCzxx+NhKVqRRVGdnyKf
eDvX3N9X5Sl/5b1H075q/TyAIe8a9tW/7ouNsO3fWzITb0+3oLzQPqxm5CtnYXVbEAs/J4Ea+4HV
jr5R/jD9o4+GweXn/f5xtT9ML50sN6qgXllg6UcyDucgRlwr6y53v6Rc7x5o0dCqaWWgjYtCf8Cd
O59UaUB/9B8yc2fOGs/0fjAvoJtD8Mb8H6fKPCVfYqdm2oDqGRkuDfSIjhY60dKGMk4L272+MEyg
+X4rA2YNONrolbM2WrC0Bi+VHfjq1LcsAzzxjC80JHK47Tt+OJ2cObuA5CoIlPfJRgSEOVC6Lzn/
deeLGrmA0VkFaJLnHxbNlZVCh6kkkRGPDM6v9AP8cPpBTYKxCWEHDWQEIzC2ZAphZvU4TbEeIucw
ZnC4Ci+FkgGdBXJMY95oincM232L0pc0aTRhD8Ph7++B9sciM38vlMmKoRnsQfqPvWfIwrAd7tQu
MakVtVeHbgGVEXj5hII/KPtARLljBkO/s4jWGAMz4aweRPNEOhhRnaQuwxz2kVRbCmQNEYpLazQ6
tkdKtw35uyBx6KDQsoLVeuhf60N5QK9C6xxhy3UFLmNVH8xY85Aq6Ljk1eUM2h/cv3/KP9u4v39K
Y95o/rORtEY1JZVQ5AwaIWvT3rjErwxbUr6Lr/tT+JW8Z+/jafT7g8SU7Ct+NzcEvtlglA/VKn0X
23/sbMZ8CP9t+fl1QViUMKFxAvzpC1K6pu9apZ9f3sxP9sxuXOWdUJwSkUewUxdq0H0DC5jZ2nTm
2nO/G5i5re4e1B8yRMRdDTLMvQCqGhbEtsDotZGEn2vIM5GTu5rp+PFX+fSAS3t5hUAYQFZygbsw
7CHmKei/xhMEIhq/jBNpRK2ga41k/CovaroxPv/1+svGHyeu+fMqiowxSxRl6VfR8p8vYBDj8p4l
SX6qHhvEagflBAmCzqMI8/dDxYYF2hV72fgQ6oyACP6cG5KMB5LP256yf6kf4GbMAbzn0b3ayTq5
Przeziwc9KpoD2CT3g+b+7twLA73JcHDjuwWQb5Baf/NbgapubGBRH2YKLIgyFLl8tMptukq83Ci
DPygfVszwQRgSA8ZBO4sqKRtODObW52cKGRAtnTmxHjpT2yOPuLZLUex+fr6c3/qXtND//kr4YJm
sfmNYJ32BwLuWTGBspRUPvDg33xi/VuWXc7B+C+b7+E7hjaQ07Wef2OJjCi22WoIhXmIPpttsodf
+3RHc08L8YsGN4p6PAITqxkqVMZMnMAYvNjaSlkpQEtlRwGu/7lvnu8H4XV8pg4ot+33+Ny+caAL
n2WIccbjfV67wOojc4YURdQ48g08u7jL4UvQToUlTS37gqDTqmYGNfRlGhSofziuT9/9W3ukfU1T
RTynH9Il/QDUzJ+WvlTI+b32WzuSXMk938efYeVTOl2GTwzSotd/wRKPn8tHcX+dJdv9BrQpqpwl
TJ+N7pHSAZ9z2nOEe2eP4uDKNHALBbgFgkl58ZZ/YjGlJte0GQyiNyD/+RscdgEok0J6qIML14kG
Ewkf+vD7a1STx4KoOP0wPTa7GQXNKAZtm/DATgcjSd5GjOCiDcNIr1oV/ygz/pRS/P7Q/5zYj/pQ
NiONjlNhY07ojrLNPKb5NJ/aA3Lnvy9x1h/d818/TKdEVkE2cGT8fYlTskHWy7Lihx27rfrY+4Mr
bMNX673c5V/5ARcIU3uOwBpoBpCSJoBqgbsRojV7kF7lU8t04VsKYl9f08093I7ao7mKP1pip24E
TzXraCs7TCsvNfTo7FBfvpmUO/2+c8VN45Ub0TNZQvtN8tWszO34nm0kljbxAkDWJXjdb+zbWVqa
7u3Mm689hE66E/bEnwYtyjhXWAMFtkEXQ8ZNAsEZnrR/HEH+PPFp3BQFoIWGvkVkwvD7DSrGQmhM
dYSMvQPhb5zyVfpUrJh4fLd7bRV6qa372co6RrucO9ddmKDd9CC2HjjdWkQHHys25h0+HAbE6BtR
B33NwBWPTdzycP7LpvP3r1RS/qh/5ktWOclpIuwFUf7RthNv+TSatzY/dcbiepEP4dv43RdUaQ/Z
3nA613Ku7n09p2ZnJ0180HgNmE0mO61yq2LRbIYN/pFdgcMyOlF/b5pDRdLInXfuCTiVmwfNptgk
p+qCF4+XqIEf/AI3+/uJJFaSNmG2qcLDdY/ehqeG4yV3h7aJkEMLeLi/A+dadI6wyVi/CDxqlqWX
uzew+i67+FJfjDqPR24jioCViOF0YgYyJw3d3yyX149kWKTbnA9AWVa7AQ8c9UIyZ+WS1kPo/TJj
gsynAFfDmdTAtvagMLkmVMycozBi5rAkOejIc20OS/x9pu/Nu7EvVsbtHy/Xr5fnx3bNkZZ5AtZi
0TSUHz01/L3R9a5r3YlKCdvRVV1KV2rFOR/1ME8x4OOJ/yj/aNn90ReYv37dsmgNKLqs/DrV/GfT
jLLOvOa6IGJCXYTsNczjEF237syEaZc30ndJoQIUlqwzKEGhbTbrtg2Umi/SNyAEGr5abO/Fri12
DcOLYttYpym+VNa2sk4VlS7zUTlIy61BLImyVsjs610JDyoqiNDWevxFrpYe0PIIHI9R3gOQ7olb
qJ8S8mYJssMVG/p4hsTdtdxm0l7UkMFQfpo4vvo1+2qasv260d2hHzu0TpReao056q4kxZQ8hXpJ
ASDh3pwzgG1RsOnOWoYn4YlokXh6zGfCm0v5yi5Afc4UNZWXRIRm5QrmG6YKGpEo55gJYJrg79Av
saCUjaucBN/QjgRUH1DuPPG6H5r13QBrh9xiBS5o6k/3foX6OCEe5j0rnOI87ji9EgfkkSgGkNXE
bn+iNdUXbj1uMnknh5emDkak1NlsbNGNz4yOAMVrbpehU6OxGs+6tCTNL9RsAr7mPRHh83XGppPi
/MyBFxHtINvJgVk7H9q/kta5vp7KLdGDcH9QgJxmwydMCSRmo039ORtZ0IrQFX/DXkBhUXr32hVQ
PKjbPt7J3SZSMWpsS7ShGIpuq8JEK7iL0/X9ujWkjemhPq9KD0KQFUGAnJ7FcR2CFf8kByuXbUnk
39hmtxfN2l1pWDPuEeJXPf/SzVNbodcI8JqXwmtrkft528fmqSo+tfJM5JjM741FDycZ0qm29E1j
L2b76L7HonvrV0J7kMAa3d9z/Szrp2469MWmUVehtU+Nk3LfS+HjUH/L9V4vTqW8tTSv19Z9e2A1
S49THWjyPmk3Mou1udLVw13aKvXLXXwqrs/59BbVOGsOSrg36pcROr52TsNdFq2sydEiV8MUZ2KE
93WmBUpwh1cab1ry+274iPZxspHzIGd3y71adBTLi/J1ZxGKjZ0qULK1GW+E5hxFKy3c1uJpkvfp
cBTVw2CuOqDkki9LvpStk2glFiQ1v7b696CddT1cym9iv9Ylv5kZmKCfhIuiPU63V5OllgaBpK5z
Hn4uvDmE9T6DqtpspmrXV/On7IULwJk7MNSp9Yqe7ylo5X2dHsFtZdPKIJ9uxV9LGcb+SghXmPNN
YQsiAutexcdtfZP01RvOMOTfaJbttkEryyHWEalZe3fIg5Z0n8mJRKecVmPhQgRQIldnzNc6cebD
2JtaX9YdrXcL/k4B2xIwHZKopUzziYSrxe3q8pmnnD7TesyDngAbp2X1Ht/4eXm4M3VH5HhsrFJ5
k/brKNrmCs8rwR3HLjrI8kaON31zjjUs++fb7bW+or47iyOxLRTC2mMzXqbwfezfr6TIV9+azMRh
091n6h9/ygiNL/O5cGtcqbIrWX5izXdKVoLM8riYlsgD7p28QQ98bz1+pym77ZmhwL0LotbvwvnD
86uSPD4ETsteXTcSMjN3loFI8CJdwwRk6+nVFqAgvUXgbjzjIT9EPTeFC0dnrLZJth4kv1IPpbQ1
hVMiXK7SRjE93VjxTzMeXcsTLBfuZKTAg7OT2B75bnjqokMK+l6Z/0c+Tz6FbSHtdOFkhs9J8paO
l6wPrgwfwpUhbjFaYrDktpfN5t4cZK5pOmXh9oYETl0b9cbgDvRBErmgAavtjWdiwqruawaTqMit
eOrkjVhtBfURaMgVFHO54rr5MFyNJm653ELytfz1Fm71Dp15MPFzSYgVUFECppthQTET02Z54/FB
dTFeWmw6bBI8i4rLv5JxyKj2CEJokb3FHMwxm2ZrrlWAw8hF8z1Rq46rStjGKkp5nz+UzizzZavc
cRdDFYjvqlOCoj9yNfyJVXhO2vkJyrn6am80Pv+NHKF1BDpClpfC28s8rpM/rGy9gU8XIitCkb7u
JF/lPKYEOqBQE0TmqpPdof60OP6bzykwRQb5FF/qo8oWl0q7gr9MSDLy+rO8vpfVS4Jxs3u+0q9p
p6dXs34cxNc8er5pj121L+pPPsMAxboFy/c83k795DTxpsArLVOJGCz6/XTia0UMRJAupJy0+mJL
rSZKQbJsitAZzGdN+1KEnSaxItvXcP6/cfTch+/T9NSyu6En6jDJ7qJwKysHiQCM9CI0Xl+f+Q5y
Ycs/yrhEHjeSY9W1WW5v10tVbQfBlrtjzFPAl0fWbvzWq488EUz70m4tl9upPgzG8xg+S5R+RHVH
m0jYhcK2eRtSP1YOek6k8bZTDrX6WIWHmlKbMzkkGIMKmzjGZVU7t5dMWLSzN825fYrkPH1WaGoU
D+iYpqCetDP8wUtGgLS1BmM5vSCBVO9LNvrZFD5RYUyzIgqPOTB4WGH8qjlgNK4Ur/TSpQWAWRpd
L2SD4oIcQ+M0euoggpAm0duojOnWCaQVCKtW9cNtzlW6lbk2mtWgwkjTTgiKDR7F0BF6F2on/230
AbrlRLfn3ra0pLWrvZv4WUgzJOz5iokNIKifvKsJlnlbJhA2xYrryQqG/1Wf+/Mea9JT9WVlWxn2
iAuIHLO7o+Uu6SZK4erh2wSE5baTpfWkckgCxhpU8Tphxih7Xewaw3qIoXNv5AH32TE21rd45yfa
q1m9IpXOhkcje+bXRNigZCeML2vCkCqX2syqTnrsAsoydfteumK/ukEU171edBlcCPsace0QaLof
mpDqu6UlHiZjIRjbxNwa7SWOHnNgv4xEjMfWOKfWd9J/Cjge8wR+0Ea/41be3tTX6vqpJ+/3+NzJ
p1hy+K269R3dP6LwJYt3XG2cvufoQPuezaB7UfpPZTxOB5Ccw0Gk/TkA7UxQNocII4VveXo2y0um
v6pwJW7YbfrhS4heivQjGr7VdKuUQRieSuUCnaVVLqp6qsVjpvlTGcBfUcNvs3mlN9vW7nA/qNUl
TD6H6hIhn834TwmFkWmsVqDpI0PUtHV9kekbkx52xEDbIHbu1qMA9iVk1npw45KnkhHK1lSPBelf
EiKL6PadkL3HOF8IUAvqFHUdQI2zSBKgdBaHp5v0EkkvgugmDEfWVf0cyt/N7WVk4E0U4ByrGh5y
cUuQ7TwHk7ZT4XZnCysXgtw5AgsQcTytgH+jF8ByhLQsXuAgxmWGFA8mIij/LrZjQtsb56Ycxvh4
EznvuYQVdsJGK/d3zm4YmFYh21PvXssXSJFTfgpZWGmrskmdQxjADZi07bU7CvWhF7e37jlmPs+K
MGWvIdlgxqEd/PaIVJnuBzjioncorPIe2mEQDRvl7nMavYUBSuLZ500k8ezSs3t6kHgarsscGTCS
2xutLGee75WOka5utJruHDJn0leuMIEG7UTadaaQ4NSBpHZ74ojQGcfuBKZedyiPZxuqYHfhGuON
2LnpB9Od+ijRnDvj6+ut2RHM8b5R1tm4vDekq8wKfJtSAwMqYD0Bfy5zPwJaAYmihP+SRVryS3F0
Mk8/YtoDS9UMLrZ3wVyRZlvhiweeXpHTYyDEoZg1ac9P1aKyvNuRa4qvHNtQjSCFW/LBOmz3zDtp
SMtLstYzWvgEEWA+Ybsnit1axiw1locfezA9DMKqSGZuUEh7iewDlCN4PmIbwZ/FcYL0lr34xG7A
nuPJ67l99kWAS+Nj00U4jajCCvSZ90FgSXr1+QMxpiN9VxbivvlUO5fZY74X33sJXsNCR0JPUT64
TWMTTIFftH/MGFcZNpkVZyZ4DGy+MAqP65FBOUwFQF2osujnQjtYZAfhDcEAHndyOOiLGXv5vX+c
4+n9+2CjUYfTxfVLQHGOcc/PWPaAsyYHwiwy7KGfvziZXcaktW9rjXP/Hpl+ndojpRZNP+5xGlO1
OfVrWPr1I+FtPamLlUtvsEvXtN6amB3OnYyVJsMR8bjPzAihLzDPw9k8x0071oGheruWNVukYpW8
GichIku/NGd/sg5bG1WJDDjXuUseX7IGkadZVuI2HFcp26+w6Sn4J/+OVGhYlprD0GbSHPS02ZuR
4n7fdobXhFgkA2EikpxT+0KU1nR2r9gAEpzdiwyBlr68Vt5dCqzRRqRlJkBEnJGGc75Ee0tlRmss
81vRL9Q1QblJ5I+1W7x0hZ9/QGutKMx0h+QNFSP06KmWR8NTQyRqucwTmHeAadDTtaY5rA3WdTty
suyCEYLbRyfMtm7pbTiHgjue2yPgOXLOAH7ThC00u2r8yvQKhK4UpshPZ2fDIrNmsWF07D6jyg5p
gdQOkiLt0Tp0KC0QFxGQJLk3NjwwDMgvRpv/wR3quDc0s5GAasRIzvNXXoAQr5wBwW2Jp5nEpxb3
tAb3ybnTYuYTyXatOCT9knoj5C76Vj1zEMKItMNVsC9eaC7aJU7R0AiMMCBxKNsQn0pEFHEFehuA
gtSukCVEYI1wcvXgDq8cka2GYAVvy8x9YcNm58MaPNLnZnjntWQFJm5INAcZBIJ3JyYLm0HBM45/
1a4wk2aba33qzEOubzRznb+wTqSfWDpJTrgVDhevlA5lbgBVIMO4CYeMEVbDw+OK6PEH+I2OGK0J
sbll7g3OEXYFNeg5cKprsfETygYLcTyG2dmGwkulCPChCG5e8liS1FJKvg5UmPMbnDIOowV/iI8T
tSs9ZAD31rmx8qNCEgHe8o6x8kf9eggfQxlR+DLiGw44YuI75bLUq1tuu8np401NzSU6N9bvC16U
Tvd55FOqGJw/lpdXy9KAi8GMnmCu5bX0UmJ0S5/xJNork1cOxJMJBMCNdb+ovFx387sTd7YuErTm
8hMaMF0jnQOfJxiRM05Vk9LQgDOxFmNiyhyjdYbITcwlWQ4TZv5ZSr7g1Y3rZXF1cSLrnq55srog
/pnOHKlgOGrxjcnjqkBHzv6fLdghMcVUONIEt+jswfJmwAnNjHR25iVTkDcu6d4ExU9UW4pr5EF1
c7BJA2fgirhYGOgSP/NDeoEbjVqdujlaSThlp+AGZABnFOdr+ocavURu7WwLUguvxELDcIu0XD1A
owFTo0JBRe4Bk+boOHZuQbJY4/DwXhn/wTCgrTKyD29lT9Z3uox8Yhd1u9w8TENQiG78LTEErfBY
2S08FhZVZDTb+JIxlMBSTmIgcJbHdh8flQ9JgxL2UO6bb9giDHzroK2xS/F+PbDx8gQpjzVTbqyK
mAiUJQD/WcWK+JoCGx8qZCWwrI3D0XY2KqEiYL+yNCejlIeKDkK1g7/xkBDAvpdgesDKYuutl+xQ
3AG6nsYEJgMmy1ImCAk32ueErk3z2WABcWRx0PClhVQK3G+nHQ8pwIYT7SRk7W8EwSKgW9Kiwi1F
S7VEBvTOgYGBy43DHCvt1UfoccOFrqwq3RaUoAf/gooR+kcQMs7QbWVP/4ykqxFlvPqM6UDvglu3
xlDLIMZonPSTHyaSiEj1L26ryAWNwa4LgGR65RYAyx5Y/Tu3HpbCEU82rXS0JvISjUmm0F71K/rX
/H6+jGLF09lJ8xfI00R40hXh1pmnEFgEneSJVNoTfyU8DWQCfWUEfLRTyGbn2EUgCcQPSBKoMTgM
QUvg8ioc+NChmH7SDAP+C1Tnop5KAjpRt4DUYQoFE4BeOAzpj1BYcsDLLXYdGBAL872/zJwIkxx4
36RkkGz95s12fKjYPScVj/UTik5kIWd2pDGId/w/LN1auTbzjSKvjGEjpSu9dmPFDuHG6cuawyLK
VN5jM5CHfausBiPoU1fRtiNDnAjMrKOrngmDUIG54QnqthNWBWnYw0bt9/x9CThguVatAxx3LfTz
qyuZS/nqcyy7xZuyPypsxOQp0BBmdEPpPMtnsVq6SbnVJqz4JI7N3cNa2OuCE5kLXcWfuNImv5YP
+jUQyDhYK9bpyls1bdvGMV4SKFa4BNDbUj/hZV6Om/5kvaJ1nc+uGWV3oKKE56BluRNaxPG+6ic/
rDY3Cbwkx7tlbLpTTXuY1g1ckGXTAFVfjRmrkxdO27TYKc3RuO4VYd/UB3Zkjiqa5KHiZd0gl6Ff
sn0poY/3MCqdBucdIEZG3/lh5nkjWqhoQJGoteWzT8L2Xq7Szps9wwY/ykfFy/ED1hQ8F3TFruYy
l4CkxMXTBGZFHk8wR4TAeBU2mCAZqlb5Isl8Qwmqnvph00UYWZfGdTuI2+lmS2/kImoaGwUZiYRx
PXDiMqU5NYcLDRuXQ7d1J3cWKAWS/JwXyadRLOHK4IbxHhtBnbgGQIZ0KaFwuS4LYJGUTcVRtA46
wJVhL8SBxW6FOiNb95LH2YRyI7a8uNko4o41VQDLEEFU3KMq7yWf/e5Ky0pd92hnlcdc3MfiXp32
t3GXaCia4bF63bCyaJIX29T0uftyGySSL0Jd8+7aVtD3kbXWem8gqsF0SBypqNDIDyB/C+tVsg/T
87WPYIM8RuHJzA5syzqZcObaNA9Jum3vB13fGOnewCVp7LNhk6pv94IigHZw0OgbNi2pWmdomaIA
83tXwWdcXXnMyWTS1nFHLAuoeQQ2bEnUBnG0GidaBkjxDkMIkf88A+aL4y3dTsOhmY5CvJoLGpWc
wuAO91P6KgSKZ+7cXreWoC+s/Dgou2vuq4pfjs9Rf9ajHdk2U76TrIChwXBJnmmuihPVEwo19F+z
itpEI5gtELoi7s8CQmlD8pw4bLL/FvOkMH4hq/5JPUdH6hVuPqQmTgKUOeCpp86zOvvvQ0Jlnuv+
MZoyRdkwTc0wVPnHWLNJ9ESsp2I64eXAFw5iS3wDEox9B5+PQItrFh+oSGyZOKSggR+i5/qkn/Ef
8MQh4aQ+54GlQTphK58ZHxq2znhBxh8V9T+u9Q835TzQ+s+1/hijSUMqhNHYd6dIWub4ajiahnaV
o4OaUeWY6FKszcYDbOIal1ruyqz0tU0BGiNNBWeULfFV47JMtjmk5pn1wRHMlo9UMgAC8VgKDw29
JxHSx7IZl3+/ekmdb+XfbvWPcaxpioYwSvf76UaZTvuHSiFiypOo8AqetPqg/g9hZ9bcKLZm0V9E
BPPwKiahebAl2y+EJdsgJgECMfz6XmT3Q1V2RmVE3bxZFZm2LMHhnP3tvfZPWb/kU2k18NwIotwp
e+xxoMYMU3uUVLRfacsoQGE11gP1tkjzjRatBGs/mTzmmfrKiTvHV5VumMI1IWOWYzcuxH5ttEv+
hnhbGMWaX/mrABcfGam4ZUFFzMKw9nK2KeJV1m26fm2C7LbedaiENZB21wwSymAl21K2UrqObisz
ctmXs8KXnFjlPY7+XjjziFPKnSkseAgqxtvzM652kbi55/Z4/xmVF+JEfqW5D/VERbO4Sccj2xCV
ciXjrexfNXFrpq9V+Mp/F9UTG2kNaTsMaoV0Z3Lowi3ahoiKZi4qkUfPkvqKsXuXsgt0H+hpcXJt
kxdd9SUDgY3508vTWKEi6tF7qgHrXqiPZQiVRlvDYrrneMyqV6FDdToAs0nTF5Glnzm2bkPXAtgh
Pv7CxdCMP1i2uHgVQ1LJKHKr/eZgrDq8yE9VGI4KXtrMHkWveQv3LAwaIPQNviV46UAS8BaIn28I
T7VbUsCHF3cOLb7/Sh8w6bDGHrlodq3hFAzBAZPAla9Xw4/JQe0NI1N1um/wJlFgT6nDiaGc4YgL
RvxX7g8GohUb4w33M0wYalPJkJlzBqd4mxr36aUFvxjVmoRbS4FwGfRvU1NSazO+f2MNArCPjYf8
2izfJPIMINUs9EfTx7IvM0DAH8wm4CVu+X1K+aPYf5Bk4uMzMavc7huhXD+7Iwjbx8EyXluKEA1f
XAhUXZ27DM0BZ+Oh0S7tgFFrIMkARuoZENCnnqdAIOJh0dJm1s2Ac6PD8qVjRsHz6jS4nOM2xarS
ZuqiBHP9/uTA+yniA76mBO7OcVC+AMEU0zmUyIoOPZtDPf5Oc5F4whli5+Tqjl9uj9dCD7RqMULB
nigP+Te9Lc8lhoeztuS9rt/btUEIKMOhcGMp6bFQzdI97j9nDOH6OQ8cQWB6liNIt4v8pV8JkNzd
7Cc7mYpdzJ9nFOlmecUHEn1Ta08foDPglm9m9ZyU2XmcXcc5oi3jWsa5xfz2mhQc24I71uqPamXY
kNbA8pXkZ5bCRrkQW86OaoDyZa2Rr8ulDIdqadDAg9Mezuy3vlM2zVn/ssjz75CqH68asoUy68/K
uX5nmd+Cm3jwmmfjWX/P8PcmZ366krPGD/uqRwBWiN3jwNaVsu21Rb/fwXptflKwoXtIWGzf60Xx
QUE5QDT6/c5cld98LvhUAdBP2r2wrNh+kBHCwEoFs98Ra3PGTefU++iYJT6UMTdbkg8VTsZehC88
K7B735ajP7p40TfRd38wa1zVTv5CTnsDgvqB76Ndioe6tRnmTIWASFtcffVMT1YcAdj+mdvmZIQu
OoUmTwVo3ZXaic54vVVryiP4bjVQwnoVX3izUwGQOv82+cyrxyLV59pGx/E8btAnQ4+GApiBdrPM
lrcXPoEzH1jD1o616OFaPqZ2jL1I6dWLNilzeNNoEJvFF548Weul1hfBxfBau3xuPCVfEJewBj9a
m7LmAzlGTgZG7xYnwEHreqNGToEhYSu8j6/NpNNVZCNW5hGuozXZ7mdsJV/uARdDQNVu6t/oUNzo
SP77x1JYggw/Ags5KkSSMP/u6gU2n0Px0c7J0cZrECg7vnBny7h+Kt/UCL8zY3b5qG70J/j6pmDx
c6hWvOFbwiRnd0tEFRENYoncHOvUgtg4aeg+IcmBCkE3OZMhSKeYaRApBBqur6GnwzGb9VPvLXmX
8vQI9CUbV8zJ3eD2GEjpt91lKy0o2CKhYDhsT29XiKAcyppvqPTJehIq2Bji00B05XwlvIh0NqKo
eeZ8KqmywyXsEt4dQfVyYTHuhQT64KwNxKURKKxKLF9ASvR5cQ1F20gcqJUwJqgtpjEGDu8lOipB
N8x6moj1t8I1D//9nJeVPz3nZU3DDi0TDND036x02hDVbLfYUt24HGFLRQfzNqeBXoK5eJVqt3kz
JJzqdLqS8QSg0+yGfBbT3A4AQx0xcNvaWzRuoQPcDef+CXrjQbpxJr2RqUXsYrY7xtPwWmNLjsJK
/QBhLmAd7NroRNVdprR1ExTWB6tcv4R/I5mY0p1xjhk1V+gmnVv1yurRo4K4BfG7uiW4Nh31SRJk
Jl2MebuvgTywDAFPYyDGYoRqca7P1fUeEGtLPscNoW3rk6Rz2wbF5yS9fg6r/geFg05uDq5Y9G62
ThKKot5wOW0N9vfABDqC5sOZ5FcWpEZydK2DSO12seGAziWAllhg8+JOYlWDEL5v39oV/LVuWXxM
6tn340KUNNrej5zd7xdwJ6glLHXXlCLWRedgSeWYjaJVI2mzYcgOzbSY6e2cfWLjRK9YWQTSPfjv
PdVBX+HcYqLwI66wEBIX4A3D8Djtnpb9gTuOV/DC5T4tTHMIADA7N62X8M3Omhse+bmsNYqTbeQu
4TlWDBZn7ulIdbm5USmgwdnpm1TSq8TjIeDuFjmg0prcIhP7j2XZLdjR3xNmqr5lfk8lq0xGwekc
EpxLM6i3AK8bJy+PAth5ANSPH24iYl5/sZrK6p+OATKIDcOcGvd05TeHuxzF5qD14njst/2bnE+R
uzhgJjyu2tFFx+LJj5mAwwBB7FmhnB6zLGDT0b8ZV9nPNFf3xWzau9wKgKyEEWyuPUP3o36u27cP
rj7q0cA7G5dhw/bgpz3VCn+HxEKFeVv3hg2GkT4nSeaqqR9OJu4J02UGjeV00EcC4SN9ufLeZHwk
lKBhuT5Fo2eg22KuYL1W4TLOjC17qOeORT7mqAKkZGnwYEs/bvO7+7jwfCKV6hlHdjItK408S16e
O5ggqqthMDR95Y0fHbqIrW17DoNsHfpt+ZyRT4pn6EpMkU698GsCvCVT2R2UC47rx83W0GYpYOmo
WSFMSTb7BxZVT0qBfdultByJNN2mmBtsEj47Kp+vSPPJvDmh0/MiuYmaU/Mje1fcaGO8RjTDsdwf
0gWdMkseutX19qLKXN/PVwQ+LBn87MI4l4hDnvjvPaVUe+pRdO7wfia/hV4PIt8T9jUoQUxo8My2
0XPJWIRbMt9Olc7AT6ltoi2IIfZVhtaV2WiqCGm8pcxveEsTUAfwKGzpBzDenYjl1CvZ4ybr9shf
zOg7iFGW112qJaofj4EMfAn17eT/5vfIQc55KLvXSnHFi/b+7GfxHlUFgCNqxn+vttrfLtzfFluh
FcbsMeCbYAZ+xbEEX7bfcu/IG/bZxY6bngF9oCAuYzt9BJTLvJHPYXdDT7PiDAoN0E6suA121v1I
7fLukL/wIGY9ur2zyGh8VLMG8PxUwS4UYLUCxKPBomrCZRYQD5zkJoFHnOXn//7J/nhLQjOhmNCk
Sk/8PWUaJl1R6gP5vWE/1V7COgLNjcUeACFxJg7l5Y7rLKHuiM66b6zZlDTIr6lfvT6+0dqvgKiv
7a49yiu639fjGm/cN/DfesEo7w4ddY5Im5nLbHE7/vcrl7Q/ZMsmqzR1dIapiTDnOAn/03l6H6Li
0ZnJUR0DfIPsvlG8KXagqyO2Fndrpd4ZOvuysXtC5hSdNjoLvzqk2gpk6qZXUJ49y1hjxAhxDYtn
HHlF7pGlv29q7YTFQWZz0wSKitwJsWsKGFAyrYOLNUmpT2VFHHBNKh/ogyDtcFYYDEEgB9wYT8C0
u7oxxoN2uaXLsqJt6lBbWORctBhEQ/WGPujhNl/dF8b8vpgwitv4OJZs+WdlA+LUMRknBUU5V9RP
kVJUFmy23hJ8ECqydQcJO4Q3cEC0l9tpn4MMlxI+R2YO/ZjRzvPQHSOF2qaZgu5/d28ca0bsbTcE
4I+sOxTsTGjroPF5B7s77l0bGaswbNPyGGF03Y55KSGwTFneinU5LrAIdBhZLOIbFBgHTwhj2vkW
rRQgvHxrYrzkwyDhF8zVNhICGZDaC2NdFBruW2YIDEMgtPE9OR9XtV/zDqVbeWB39mZFzu0c/a1V
74+yk6LC6rF02RSp4Pz3FXIzqudo3Li4o9xBpnRjupYjv5+UMA5vYe4nMW7e+Z0YHPwz2VOZXKrA
rgdn4AU95la0LjdMPgGQtwk6PG0uLqf39gtsy9/wF4Qh/6DcKJosGoYG0NT4/ek4FNm9i0QlOeKY
nlKej3mbc/szrJ5RBpMwy0YgoxJPtQUyR285Iwju1Qcn97mkuxxKu48O6KqjJw7PCx6X4KuiB72+
DBm2TDQSkQmLC0eI6DS2BZ5T2hv9unnxxrSQUeHwQJ2fmTx0MGlCtzbseG+kvrhsF/mJ8iEffIW6
4aC0w3enwfSmgsO+nxn40oLQnjGUjnOSuyL7e8xz0b5iVwpqxoPYCPTIGJYRWjRzw/Jd09zsKxOP
NxmA/kqvVqICL24lxkdwkI2xNYmQSYzUsSljVTXNpcaJCG+nEjLVBZYYPLJlnW0hqUpM3yJE+IVG
4JdnLQPa1DXUoAEcFTopxSIX1ll1OPfRvoz3EU5MRB8aVwGpJtzZXgyEBiQHbfJ3pmdzMVnW7e5u
rDisRTU7eI+k0dDMpwGq+IH8LtUet+E9XQ6pJ0+A712C97LeaTnApV1H37HmcKIa+7VarCdWbvSa
5Rs6DBQadImi4D6Ndg/Re4arR7xirNub7tzi5hZjP5R2svElNsE92w7dzhr8iAE+QwO8SokdnlM2
lrXf3nlz/iLQ6n8I5kjE3jhHALbSDfk33UgtmqoQDFJAwNOv+SYOrOPA+r/qX4rd8EnAK0hew/0T
A/PMWrLYdh8lfTPmtIOqaHrReZ/Rr9M9OX6DAeTzrCxzn4sMD7fDQHDNuMCt3eqlgp9efd09eXPb
WBzvCI5uhpf8PZujSKqXDILFvjuaF9iKcjMD5/r+30+NXzfR7/Io0SNFlcFO8fj4bQsqCcKol0lK
lBRsPCxXpBpeJafEYZZw86Pn3GasEtuH4nU85fY4u14AaD0lJlRAg0BtMBOchslDTFbNbGbRcUKK
/OV4Z/zpdMdDmc2yQqspoKh/r1xjFofpzVKHo7Y1P9N0eas8dqr4v54gUAj9qDIg4Nljna/hedJu
HL1iEcxOCaAK7sAj1zP06FfS4FAFUO1E58ne2XQhI844YQgbfTUuph8FKhnaGf+Zjq1XHP+AtfGZ
QSxKFwgwxXS+To/6Mj1qiVPjOvIpo8djsO0umO002jwCwrg3RIMENciPBdBCbntWlb/UEUrWn1T5
f74hUwzlHw/7TsilSK6K/oijmoqZl6ImpqW9QeFTF+mGVQYAHa1N4/yDPJeNpY8KIBnXnE2HW0Cd
EnuYE/UJe3w7frVmCCS9xDY8Nf/hUjHkVNyrMw5mrS9dmIh956/aOV0CTCO0fnOrRY2DdF0tiq2+
y5xmB4pAmYcBJqcVWaLCSxjszfCiYadYcMCcWTao5L3FSfi1OBqeMEWTOC2k3RoXqTR1EJPj5Dfs
BbVlzo5X85slBhDSjNw1yzFnYXEkv3vPJKZynknS8mwexx8KL37oVBlfcTbBkCEus52G7ieOwr3L
Bruz8Kd7zMRveLDoQKVPQb4+Avq0kdXeqatM73Ocv2ILKN7RD0/Vac+MydDVEIdDG6469bnZWlzi
YIi2NM/EPvV8bst4ENJtRPlg5OVbw2EAD9MXTXFfvrZL0sc3jzHyTWZOTjKZDCN5I2wG2o51K/no
17VPwMYHdD5QeYBPim7YmbykZ83Vvv77Brf+pID/80L5LSt+F299lVlyf+xyqsH8WzpPHoExVWV4
GI0V2fmVhX1y2l5FQ5AR6tZ9eVxkzyWHRXaJnejSqZbRoEZwCy2BBiaKtEZa6z0l9vCk3hqnqgKC
R+bNSRN2ec7/fUjUS67UhqEW1R+uRvcRBbK1K5E5cpsYzihcJqdkWPD1cFCx53wkzAC4uyDJsoTi
kSoXyTfjAgR5oj76Wr6Aw7+hNaU+urQVBRDsR/4pVzeSTYOvq8HYzUHGikBlX01yT1gkp5PRilmo
1fMjBWT0//vt1aZN9e/rp6nq0xiPQ7z+6+3/x30oqs9IVfSyPT6vPCCY3jFb6MEHWo52TA+Tmd2D
Wck/HFFxozQciXp4DdDTnJy6A436OyQb55E4VTdTPsBQ/jD7AQuBBW/xCKJr5Ql+slEW0icjSTwZ
CIJcTAAJKEn43+6H5NUKxsSHlqVJ3u1vm0ZD/1OijZ9PglghKpop/bb2WoJ5F4vKHI8SKwxjqZGu
vBWwoLCHVIwxxk4Y4gGrY7hWO4SlFUpaBReiowCI7Eh2LMS2S/FQBvJhKhXSHLA4gESolhmpEJzn
aaAzJrhvmcYZ6eqmLEryAwIsOZJrU7PbowtGxGZ54kUgG6yYz4Qnav1gx7AJIi0Jax5vmsI0kh3I
YMvTOkYDwv2C3IhhER3J8rFain6oevp0riPKLbyB/AhKasTAhcggmZE+XINg+SdKxnOJ5V1ixbvz
rH/sH9SIrDPdb0q3XYeMIDjpkvmivFF1lA95V0WLrPLBQitn8gPgyc7aKu0ZfdM2ZCtnjmNYfm7u
A7XLwMaGs2QGGbrYaiuJ3eWrAfhmYpTAsed0EpJ0tQGqILio17YOhInVb2uHlu61u/M8f1s2PuYP
UNOSfKU6TmLHSEoCj+KvCj0uNY5LCQ1ZRGEnCZnmPJuRt0JSZoasXx6a+5IpsgG4RfD4Pjy+ubLK
TRpPPifQLf1a+0IyZtedrIaBpqLJqzadVB7nfvRv1ULGSGDOKkJb83qBfQchPUJB70/9RAqOwAQ+
aFEjX8pBS/qMHzwfEfp5ToYtOpxdYxr5iU/KniHHuGE0EnW2HlRrsScSMgs7+ohmUe+37Mf5IL/Y
+D5DqrBnuX/BOQ73gxNhfbaibTMrGuQmlXuHeOdkCkfssuq1RD/Rrya4RiCRoFBcHtnibV++M2IX
ozWfCWUksIi62YBhtWKGgVDG2HVmbHq+9dp42OVzV63RoLZ0TmIaS0lccNhwUJBjbu5T8zZ+IccU
Ppx70x6vwvKxjNmibejl4LP18g1KVPfNZXHpf7KlscHgbmJr5M5QJkUu/rq3B4Ad8oLnT0NrRiBW
XnsCU2ye5Cy4Y8Wa5XOOMH1z5pl4Tb9huprd1vyxrgAVIthCmHoZUL9lExePV80lKoCL54NEgXvO
4H9g28YI7Kku19yUIud5PgUFaTHx8PxOPuGZSO5owZPpUHu6b8w69633gDvUHBwIijnP3Ba2Dxj/
vnFM2MNfS7LguS9+YM/iswfg3HJtXPs37e1Jf4vzOFT9pDmMjD39m+gaGoNOsiByO8eKq3mwjBY6
HTqwFnDPQr9K3efZuDzPwkmPqDuZ4+C+9z6gbJ/NgZguE6yXgXRhX13Ibrrko+Is3tBZFCB6Pm+v
MkSBqSAQ7yHMhw0/X2VxgHUZm9+Z2L7RttcSkWajFwHu7XwCt8tBo9ln+pdRcrkuNLoesTqvENuF
Q2Y53DJN4WcnftF+evfKhKlSXfYPtWvk03l9WIVY8XhkpTMyp+jOXNT3bsFHAI0i3tZzdGwx6P3h
Ej5YvOY0Nx5anX0FmDubb45awVAFWAWhk0VydxmUDN59p3PEuSNtoEKnF/z+73ifGBRlhS868ehm
J/WNl8ZgC719wYvCvI4medXGOeMw2WtmLTtYod7Epx4P4y75LCIM5E62GL8py5msl93klRMQOf38
5vQfJKKYDzktiyYLAG4zkq+7yit9eSWylyQER4yWUO1n/YkX32ZHhX//IATqhT/Z+4LTAAW/crMj
tZCnaD7xpN3gjDFKgT71A16itYn8MrmgUy47MXvj554WAAR69GLGf9ksYiFnQx1YPiqzCsdn0m7s
52cbeqRuhdTVPnmnxWZOtFde4jYaP5rhvd1l815hVo/+gpPdmaTPT7bpIsen0kswKduT3uNPpXQf
vLonRbWksEKfd3s88dWe2RyHu3QKieDzpZAqq9lwrKlDlV3tG446vsIQcZIglTNoQcy7LWAZnt0G
LHC28MErFwPQfTizGXemAdfKNdtc8UtT71bsk1dyAA/dGckMdYxAp2b0QV9HHvuCvMH1u3zytKZs
qneJUffVvGEHdbZQf1EVGa3c7ejI+UEc35GtqW6YCge2ukiroo5ZbfYK7riBd7LnD9LPl7iMOS5Y
g/toYakbFgDqbv0CCncwPqcaHhzi6q+GL9yzErZJDfw8Hlr3VsNkXgnSEsa8TMAv/8vWCEDD/98b
KbIGvEGCeaWAWf33GaWJhUc/PHXSddrMoNeC5lvYJhQ6MlrCSXecyFEvrMZof+1ndfqFeFAI3Fqz
6tNkQvFjLtIlFgx1wV9lnSXSitsiw2Ufuag+hXkYppHXZ8Lo/8ZDV7kwPuP2i9Am8djTcpGvpQOA
GXtcwj4iCUXs1R/eI+sUpRuKtikeZL/oAZCZsT8VNk1oJ/Xxji64GDc8lVm1R9Vnws9yRKQaHD74
FgfPlc3lWbjw2Ob1OXPIQPHgStek214yEJb03bJ3rvqAOR5aKNRSfuVpY53Njp41spR40x0We0L6
D6YVPL2ivdyh4kwNGzwnTDhwKI0MSV7aN8KHQN9p05GdkmdJyiRi08OSBHzxM3S+YTnJ9ooHK3yP
1tZrja0YMtepxQH0mKxiNeWnwrsO5pmN1DazViUzUNzDhVtpQcNmehlrR/zl1jsqxoX/naf/z7cD
y9gMVwEX1Np0WesNvAYCgUBWNddiz3X7eswZaaQeCQIaNlTMkdaTYAckqBlHJPIEiRuqW5rrOAcl
U2/Uk6/DO+wOOCgJyHCeYLD8yrCb0/MMbzpi4iu5ATIAv4CNMhXFByYm/71jh0n+h8tS01RNgc9n
Wrr0m+Qx5n2FIUwYj/fclZoFpela6wvNoorXmeWXDxd2LdJ1WHJcoWyE0gLvXrgWB+OOGYtjFN6z
5yGIF4JJmmK4tDPoPFFfKA/uqIUgI8DoP6igVr9l13GDxXA8i699DjPD0VbaSpCdXt6xo2UniKWF
Sl/mCsn0rGX+F5JFyrHTs6XyLbIsDDVJgjFFme4VXJ9veIF4iEsrs3MSkiGQELgMgQAyFV02i9sk
/A3r+xuGCANuw+z2RZgoPugX+vDwxnPQZrKNsWzEiY4eOEs3oh2/hIQCAegBjfQbZQ5WEtRMzGWL
Px9LN2sSJiAsLnc7pAbuYXNdM2aLcekC254csDI8B9Xl0nz0M621b1ixmUtx1uG+BduGuY49Nw9b
qsfoNmGHumHpRxYk4sS4p/vKUCuGqZyVMzR/guNd84rdG5/CVP/4tDtcbM0CUAPbBwZl3RWYx/DO
KFk6aICzDPve2XViPxqH9IBhsbubP7ccOMKfIraB/ck0LOODz7EjLGRkGwxajl6th5X0gyqAkRJd
x0JTtlw859CVCJTFg0NE5Gmi3PoxVba5F90c0k10MGLQf/JjP/wknz8ZJGB2CbjvyEZJvOunRMVS
NhuPWFalyLEM+tedG6RLy+d6anG2P92l9ZxzyB1wlkseRrqhCP77Kudw9t9X+a/F+R8H0zEDIFdZ
sXjMQ/eB90cjzuIbqP2OPs45vd3xUyUwMbAuU4b4FZMnxSrrWiaFnFz1M+061k4uBqlAOfWEbB52
6C2xw+bpeaxZVy45fCcIYPzIMPOQMiaGxqwvEQ3sGjYk9QS1V+M4u+07wVcqBLo5OdUpdXpumbTT
BdovnsYCXsmtX9S/mnU6g8yRy64BWUCzqbluLmFCDahbcOSAVPnCUbkg2nxz69LnQCQH92jaNbKL
QKAuBiwGBGln4qJloszeCl0ncp5MXWxTcSIOZpV3ZhgsfRD4rVLCDXODSOJXLE1fbzQ8OZwrBlG6
eZd6w43IL7gACAn+fdoTiVMxNLoDiQbOB/xBN6HSRl80z6B40inHYRLCyZQzSEovr3yrdgFhh4qn
ktpVMemvjG5Bo8j4Ht4I2MyjetkpBPPXZbIs7yuLFleDPfNkizVFd6DJYi177cQ5wcZFzgp3dFfM
9W5Vhn9xIvxBJNJFQ9IkUZc11VR/qY3/uFiatr2PRV4OR1Vd1sNGzfw0ioFgIslkrxKyKvU81krq
f0ZqxfVuHWqg4K5Rt5XN1TCSpj6rz21jQVYtjk1yKL5gJ4g5u6wgPOU49KPSl8hkNUtT73HTUPi2
ySo3ib3BnIJFgnDs65MAqkzknFu+67dPEnA1oxeFwsIndmjEV0NcmwUNTD6FnkO/4+aU0HLpSIQp
hE6Y+3k8ZVLGamN0JCNtVTllpMtfh4ak2gN/RJN6DArEdlcjz+OYue2T7Jfr6elRXkn8JFRPaeTg
B1FFt5aWaWZRtUFKMLuEHR4sShH/cpP+Igb+Wz1CNJI1wFaWJepUAPx7h3RTQ6nJzVI8xqu3biFs
lbf2hPieMgyFfgf1m1lb7EqIBEzGSQ4RcmWSRcQFZhS+BR4bJO8P6AoiIvTNhkjHf+uZhhG1+cUM
T4grTvMYh1UZbR9KJ08XhmkmY5vBjmunHdibOmE/U3EIsUVCZADW1FPt5lANSvUh+1cePw9qFfhu
vyYCwMlzkxZ5O8LmAwoWcxO/B/kDmUgAKTCxynmxFLlQbY6F+o6BCtdocQTvAPGX8hVO6rxgDb4e
znbcT6vHJp2rLmyTtbExDjcf4XA7bEEzCCcQZ3I7HXx6bZb8aOt8ZWCymGl0/NYzku/tJPJ2qLS0
erBw1w7A7ftbzJmmcwyIBBw6+WR/sfv5IggT3/VPey1Oho8LAxIdmNvKZmZFVS8ZP5ZxoLZkXrE8
EouxmN2Bd+DZXE8aMhsxTlcDfsITTzw58sEO8zdYGziLcRrgYMBvmEDjgoJinjBGwVbGxpUDMUED
7L/ME9GqWEUbl76RIZyJTC97B/IdJyniSQMiE3IhXqfXaGsFlpP9ZfvDBOv/PRi45lRZsjRTs0xd
/237I9VlXBph2XOkPwr5e6l8CclH0bDoxNg56Qysr7nISfRQ8AFZwmdNTFGV15b2/WT3HZdP7mNI
+1E9e5gbud8mt1UmLuV6ddPfMO6IwsZQXgch5sz9mZPzGhlozpjXDAZJp2PTf/XmSwEos14KHSQb
YM6nUdkW1bnAztEvigY7exBFJCgZfkmvUXHoICCxs09jPoF8j1X+nu0YQOjDAu4jAuvzUugfTzwC
/UoOD0rphk9KAmbVsLAey7E6JupaNdcpqwun84H4Gjv7a5YfydeyqEyOOOkdJ9lT9aKSsBAC9V57
HDoZ1hHWWewoi244l9EbnEWc9nW0V4RjniNUYnBtl11NofK8IrhTIG3Zym1RqMtHNU9wW6qL9olC
Rl40sDKUPAbTm7TbdeSB0KjxBDzXVgSHLylX2AKK/NIhmd0ZoMU3iIg4B6fF6LZ9hgdclZJANGYt
5YeEN6eEaHMu4YFLS0E5J7dNSrZXWoWKL91fS/ms6n+ZFMp/YPGZuqFZEGcBzxrW71U/jfF8xPoz
F493Hg14Wgb9JX641cCAfd6Q1x7nTeQ/xDnHOnaxbJyxgoRMhmKwFXYm2+PNU8nTsd3oMOVRYAK0
y+/LQB0XaUyvyOrBmQMMfTXD0ge3PfQQcTgN8Tk/PnIDWdAbSu95ZBtamwsOS1HyJmiBOYAgedG7
oBpf5NQf1o/Ul1HDUltOHVzZsHwgvd2xxvPOvrRrxFfjLBJljVZoZaxGlvds1kzM6qNouVLoV4Yn
frYK4Xc0JkdnudpQsNLUW/bdqFv3wulJbdLAUc0qaH31V26yiXfq3fBav08zFUIAmYIu4lu/hEgN
O22xNy453JtZbOH2PxqA9KDDf6J5CKHbQZbhFgFhEnkakDHNgmdyQApmBD8sdSB9+HxNA2o6S5Ow
wCymfYadh3+E9FXpZxlrBnwJ797R00WB+mcxEuPF4+Y/jsSySh8/wjCP1eUUvwVKGvul3+GAYJuK
qu4nChvhbHx9kI+ePz+1T9Dp6ESko6cT5Lv2ycaHJatekKBmFBo31yJzavpi2B8CNJJp13J7xp32
CITKrzfYVTPobVys0xHUkn1t3I/jnkerzmhJI13C83aq7GqBPVCdq9u4X4R3FoBvoMzfwspiM/R0
qzPDMyqoS/uR7hEoW4bkOJNIWeD82DwTB+/4uUY28vL6L6Bx4w9uYq51KO6KhfmEcpjf5v9pFYrS
reixZJBvlVePcqeFWwA76YapRGn5Ye5qyapNgjwJ+D2TiDtqK8ENybEkh2Ie5AqRZJbIA8gvQaYD
xePhQdl2NofVBOfJJFS/goL0XGn1ui+3N2Op4vwcltig4i9uGvzHehI85nR3seUGjPeNL9uqtxRc
Sx39VVOhUUODI94JnVLll7R/yfK9QuA035c15gp8aSU+zZ4yCTazC6UMCn2b9iRzibmCX9k+WYn0
jWIumBxc4rcMt6sXvhtEuZ+csoAsuXrkGaGftXO0zVy0NZ5IhFYwvQHGXpbtHEgg5swRrQXTS+Zi
JNWxiH3pHEZjatCACk1jG0xc1d3VYjZ8PhVD3EO9jLxLYRppSNgBrjV+pZVnqSTc/dB0CLsl73id
RcGvY48qB5DsJfsGzuBOOPrZG4dCaCJjP+9kW3pXsGVRJRPUCdEUeLtS4iXCBE6dCmLUef50mnLO
yhMyus6c58vl0gcMDrDQRGsZoZaMC9DKLxI8jMGx2kPDX8U6pxObqeeL8fTYX6Fu30sP/loUyMiS
8GCwaMpT+u2GKH2BfsxndSs3g7xoT5HpIFUh9ADruqB9Q/0XfaSroEthCe2a8qVnEMtVM+13mYjR
GA1GYJGE21xaxxk+PZ9xVI1MQ8VrPge0ZUr8eSeFeYGm+SUTXrXHyKnwUVOiAo8VBRzKiuRnka+n
iyx2c3Lc6/DIuH6S6p3JwwdTjWEvLBTC2EAmMk/m+mEtjH22lVzVjAKesWNcNdMXgXsyrQvduvfK
yC0bJ8PWWc8bwcs0u71QxS02M8f6ItDQUm9OpfxHUyOQuY+Qrjdu8tmd5EHN0WxZghoxghCCBUpw
MXtJW8DJjGFQVlHwcLs7mDOQ4xtMZu8UuUqGlyBmKgFk8mZBRRRvPig95DDJfqg0tuFJcsxw/pA8
ndQ2J+8ikPuFQd5Ko1vTC3VXZdxMsz3nvNg2Pixjmn2gySWy3UrzmxhowoIWBU2dNJ2SMMVtG/GF
hZlFpnlgqmWXvF2ErCU/BV/3JII3sUvBEEsEh3DpcSFzisZGT06qceRs4oiixYDjtjTCmB7B0W47
Yl4dPZbMMMWqhHkMmSBO3druv8nR50TMciq9bPLciBtqsrLCCRaD4g5mndNLdiKgSuCadHf3WPTF
Ts23hegjYZgFE+UFg/cHgaw3hEdgf0/A+CG9IbCIZsKagTcGtus0UD7rraN5jJzDZ6C1JLD8WzzX
n+sKjMJZmbjl4yRD2tPMkwIvV+2XMarHIf+K4COQ/KONkMftcwuPEtgdxlUmSi3QHArynMiY07FE
D4QcgiaCuaTUNjkdIE8J3pc71/q8uNM/60dom0BmmO5ghmTcbYvTSRGeH/N/txd9idEPnRQYpVI/
C20LYVx0+TM56tcwS1e8MbA9sqlKkhn6XSADjvPADQvPfPg3pLrK4WHOOJC4lbVoTBhvQZkEAwYQ
6gd5TMmO0BzgjehmEEm7qn6pZb+gmtJYgmoBVoCj3AoEzpnwGCTQAA4VqKXlQobpGSpiChLhE/l3
ptXTI20Ki/YODFNzKmKllXk3fsg0qRrMCQGtgSvwpO/oenv4ADnS1OPElblyvGxBawB/WSbJOvu1
OYxFPzXXvbokY5nU8AX28nMn12ez3RVIqCLi7rqk/qP2lP6c1XvG5GESyFNnyDKKPFlCx+ep79zq
5d3Yz4vi8MjfOnOvPddRshVhacVzrso2fOmfW+N/CDuv5da1Jct+ESLgzSst6J0omhcEZQjvPb6+
B3SqOvrW7agbwubmOVuGIoC1MmdOY20xWME1BrW9/w0zHUMaJ16U7qZzF5SyKYAkrxTtxLNAeT+t
yGE3V4Z06h2C5HYt6rH+MiDmx38d5A7BBu1NOWOsWIzi7146G9nZxBiFyeKU4Ck+ScX4hEHjpQeR
O/WPslybyNfl0yCftOqsaucgvgAJO7gTX2rp2Bcfqn+WmWzUZxT/A7zGZu0ll0hacavBd7fCvR4e
xPhUVhe1uozMDneti4znVuNyuGB+lIE5oSxesz4x8cqMYwWoauIhsGiEpUqMcTaPJCwKTql56otb
KJ7L4tZHp8r67JrTgLVreRyqnVhsU1Q6X5jZGKhymA5TZcIozZdydQTGGRy7gpQCwU85gDL977iA
+u/MV9OC5SbrmqgSnSX/D3p9FPVqF3i+eCmDtWbthosSwW72cUdbBiqtDeYPNiqllsUWE6GD5mO7
NxfXjTwDsQkOGNogSmAuKNHFzOpsZ0lrJ9sl2TckzZIlHdXYLEt+m3jZIs22cJbPmJb9h99CMf9d
JUBUE3XpX8Mgw6r/V3SjFb0gcHILoN2ZS/qVnWD4ZnCbMQRidPDCXB/jREbUbJbMxEXsPJ0Vk1yg
GuGLIsEU5uMkH4Aun5bzGm+J7qpLdj9HzjqQAz0X3wM+jP7Ut1Gc+mByhI30U+APsHFx7u7FuXXA
oa27MMasmLS4Zz+l2gV+dijgZvgsWJNqQQrWaGX5Ajlx9wAu6G9KpHF053T2Lxf2AhuXt0fupQ0z
FC8LbwnBSF6GQC6AGKjG5R2tibPUvCVh5/G5ITRUX0BSMb2T4y7SUzvOdWZ/Ex1mXWtamho6mbsS
2b+eLN3wqcqpCrVBo2ZmHlSwylQTdLAQ5FN5oyBhIaLthFMhtMNJTkVo2ToDMZQma95L2kUIdKzg
nEnmqrQHwcvYh2vm6k/I2qRiYeZeLhBAgtqemDOqX5AcmdUiIoHQXmAZ3dqqrV2HTxy7RgQEKUo/
i07xt7aMqRpGxI4zBaOlYuDKyqdOGht0HyYMQe20YNEBuuu6sTUb48JowYkAIyL4SfV2NIPpnAoH
OAPx2neBBaiI5dAc8H0nY57jIJBZmC42VFy448gNrbFg0+0zY9A1Oq2FuSqgVNnDGigFzI9Fi6s3
frbPDkO4bJKAO37IH+4RbeSVwNyBgdVE2Y8hMZsOcIVxIwZhaE7AksHO9tKu+RWODjHy5/ASf3fX
8duxiwrTr/g3wA0dP6TkpsI/MeaojG/DGgbXTz9qe3FtU2i+MbVZ0BLBZwHRkfLfXJmNUVVzTPAy
kenX1TJZOe0AF1eseBDuwJQnh5chAMYN6mf9Ie2AHwUkmCyUEvZDnMIxqS/Dq19lIHzuPlHbEnGF
bVeIf9toaY+1KVb78O5Zsd3w7Fkzmj3Wv56gWHkKUHetb5jRIMEJ5tpDSMdZGy54kxa5HuZg46AN
GeeonYHKY1B+zCvt4pEiTkgTPjc62tBh7TN2x6QRlzn3WexcA63roho+xJyo70mmbvDdsoYloTiJ
eeuu7QEeWskILIo/regHmFU6/u/rIIKbf2cvWhKL4NiMibr6z5Tj/wGmhTAwHbXt+kuXzwTzK+gg
DiKrZnxthnDtCvhhACbSM8ZF3C9/JC1fWRjmxzeNyjjCwkGNk0VrgVuq9EGk2ikuZVz46NxPhVN6
0Ey4rOJvXJIGAHFfCh5GKCAIZjq11v23IlNyI+4uAfpy9HQF1JYe3s1QbYJD3j5yscHLE39LkLyG
+74gWodVnRESUy0DhYppLKzQQrqELLIa7UD1deacFIon0VXAF9DjiMrY7oM1hlgHRj5LjK5hgkLW
USd9O8XL9PSpjKKP+ZmYXmLIAkFAIG25LAdSd8h9Md5x+Nvjz1YbpR12xKchWhnVlFRmKthxQtyq
1RCKU7yjeMxkW+rM+2O4HuyUzM4dEmA9B9wY5KUzQdNFrN6KvdO/SvWEwMJVUJGb/sQQt2r+Fksw
NxaDbKN3YLZiwf0gdLvAgd4FpdRfckI85zk4GELjIIWAXCimQfkhq6dKhBdRfcvNVmzOFbEoSnly
+iuJ27Q7NdOiqHio6SXECQd/HnXTRdvEYL8eLj1BnlYKhKp/+pRxihywDh8Fxq0FSk4E8yy23JiW
tZRZ4cVLN2zIwXU63PKXdQ4thCxwVHnYWiU3CUpp7t+JqmrzjZkgfZwpLIvGWYbtD9tJxOWtAIRO
50r1EcDhy3x8cauFBUWEC0pxgEAA/3LyfpiXh+fcPyV/vuJWpOKMd/ceuF8r+rvKDh2vS842oyDF
OPfhqpZGqN1gEoEQCw9myNcG9Ll26flLn3Bml7Yw34jxXobFzJyGk4S1i/YrwptQepJ/m3NZMYnw
dzEsbzJrMDRXdM5YuErSpyEdwWnxOdaia/DosOGVWB9l1qnCBMnFP6AmxrnGYS3axv1VxldbLTiT
HpZMzoD5EV/gz11zE7ZfMpiltsB2OtPeAF7BwzdHI3ZdfBru3h+oMvxlrzxieddiXYQRnsmvfA6c
ldi9RGk1kLPXMQKijyphlB07b4Q05y2jCJxfm/xR0gCl1h3HaBMi5QAYTpNy9XhvoWMWH9zAQ3Qt
DYekb3qoI4+68hEZP1b2iCxsP6MbtyjoCk072u5Y2BTlgZKvywDXEQhhuTgDbBOYb88H7+xiObry
2Yl+4SgrJIXPceagpQ+v4sqld8MzijoJiYe81hjOD1CnIJVDdICOhScdJcuPERzQHelAE9ZXKdlB
fpAt6Fzga9tYtUa/O+lV/HLncFsNh4qQPukWjb7Fyayt8BSfpt8B0W7dTn9o2QWLymEf+QuaTtO1
5fE+WRuTEMPNhwDi5eNhSVI5OsiJ/4zqY17bnXrgtccILo6MWBmKEplGk9vZFEpCNbfc86CSpDt1
2w+ZSiVeIrbGNg1/4f5mEtUwUHUF2dEpNTx3THpePOxU5qUBFqxCvvTpRg3o73FxTxTkUAEAk4W7
RQXW6wiaXXRfUvxTycF2MEQcDE8C2GmhbfIkm+Ts0jdktM0+vHTCUmZoCgPsT/MXLzxpAVVe0o/N
sCSY3WvtJpgDd8McjIWt4KySnvTfHXgFuAQpChSylWkrF59TCkCDLEuYUmkJzVQAEAII0mZ43ElH
zVgqEvR9d6KMZClmc2xdjriVdBgpRLzUdJ0ernH0a/NyODAERyY7DrKQliLKRXrcL7ydI+N4M+/e
srECVYg2g7TERsKDBbhSVYST19KhaRRlWxgedMmCutFd7OrwFuBK97etEfHbwRVkcYQ4wKCpy75T
Mhgq+REG5bQmgsoJF7p7rT3mEoDJ/jUtPoZ2JiOaz6qXAKGb99TSNrK1q/QNFhepsRqceZQH7Nak
N/lXEmOTctsoH0yUoAH58rvL9qKCXGINhz6ql32MBgqTk4QshVkzM5Q3Hjc54xDvnAVXF1vDJvso
S1T5JzZAVDzJo8B8i1UPIRiTrZngLY27lhx4tym1ybHNb/zo9gbN1JBmiLN7Ll+GWmQ7w6/rFz7G
ojC98VQmy3QcmM66g0QAFYYIykjr8W8B/M4DLFEV7gv+gaObaoISgjFhfdajNcsSiiKIF+WI8sCy
AmEDPCVLBPhQOvBd4LYNv8zCC3duaUSHCT8YmgiQxuGQOaAGC9C1MPsscJ7HDOuXm6gG7ehXZfCU
qpdZrjECbVPKVu3TAQJIDknxpYM0hz7YE65wTCyjd6OvGTGm5lfJYMuJmkUu7IoYysk+K7fwq8Jy
rtC5yB9FP3lIW/ktZz96wFLadovCuuowB9X2mionRXnTOChVvfbh6frpu8DlSm7jSZpxcRyCnD4A
QM86mL1tVUuupwzlDBQX/PQmubjRrKNXbHKgrsos8e7DzRdr7RZoTdEJeoP5kBURCDsDUzQjDvwT
A/owdJtOZCWS5j3Gd0V6lHtshnhXUyD+qyIzNQaNJvuHyDr2DMb6acAKdIMzqll7OeMkKA9L/hAh
w9eoeZ2d221a/yqg7k3oERW8+zC8LoV1mj+YGzjidwvwWHmM1kyQnupZa686lLZefzIFeL01Kgf5
juFp2KylaBnkixijkoj6VbBYOsEKIJI3/U7P1160bMWti+1ICi8EL4fUn7r+V4rqpIqhisOICxd+
cWgxJc0oW1Wpn5p0Obn+KVO36R5pYO5navyGcK65nKp06Q85qCNOlFcf3jS8j0o6tMOtqMin63n1
1AAtfyvxrdQ0ux/1wuxKjeksTP+lc3MZrUIhsXN12/3ztWtYgUOcJHvno9FvbfebWNuOQUv3G+Mm
51AW6v3vkA9kX3420adeA/DsywODEP87qCEUQSo3zDmC4Sb6LmryRAgjoZqwW8jW3aN2n3rwCMS1
7DKsbsh2BTLV91lHCfqjQIfydDQg6AZB99FIlx1oXUIe7sVBp+czDVdLCg87oiPWsAIhpc89Dgww
mRupA91FI68w+mrxh45sBXL7wC2TUUfVIzXfP7n6lWFzojPeWCjtjl5CkO6KC4+HJNgMLYQrfjeY
zkZBeMJx1RQq20oFDCc+HNB1F7F+SMnNmLMSZ8VTMzCIdhnxXVJu1IBhttQ/UnmvBdRPUKwkVEAx
qcfECU5MhHZCktLNsCTgBKneHB8XdWOsslAgagOsVfNYdA/BgGYQofRo1z1U/qqiMGvnVY1ZJrSC
jtfqrdXuV8uvhmosiuwVJF8CBAkAogg8NmZtccEYc+aAFgIVBUR9wFi4epqU5AavREm/0mSHwWog
NuRcAZr2v6mJFMs5qZRVrrYtyKJ3b+MYy9gY8FhqaE7QCtiPDh3eGuF3lSPKIeeTRTY8Fsz3Fe2C
2/+2PpTBQvxCIF2CPiMkG9pdC8lOht5m6GzT1HZgG7swX8doS9iZGv5AfMugCNfJvYTSlCRfJBQF
xW8TUR6u4vzWtCspIWoa/1HcTIeZAqoanSKCBTV0T0oIyWPYGmiTTUp4pPNEHtsFgiyMKqpbHT5E
puaZbfbMCxwArksmMMxkVOGeWFMgheJrBG96W9zSlWzoc+7XWUmoBSa/l4KNExMSiEnFGuNRYy8L
u1FZj89dcoHrrR/h6ATlLz8CJ20LlG0luHiuHXHBlNUDjvI9rTmu9YN6GwgUGS7UYNCiBpcpDkNV
qAdn3TKmrr7Lqbz4UbxoAI19pe7xKRNAqsM5QqB4rnxa2VboHup/zG4zRkTqX/k4lmQokq6iOrfo
N/8HYiUFodblYkh80LcHBEu3slBUb0b2TAgHaUMmCTFHSM4fQwgBZuKZz65dAB54BwONX7aSmiN8
l3X6C+jDWRBsgqvrQ7ocxaf1lYC6lhTKaOE+R0seuEiQZSlJWNEn6ZOajmjT8JfxUjaHAvNESYn4
PrhYc104166NgjxYOkfdmMPSnGBcJgbLOL+23bK5DWTmIkp6DHb2BeAu1W/zwz3VcOwwhUTVO8EC
+8tSbNxZ3d+h20o4M70aXFgpRdpNLeD9/wGBvXpjOx5HKa0kkg3oLiOIOP3Ghtn5tqhZeSVXHKyk
F6cSt3lph6FOLVIxfzTsAThjPylocMGFaxxqVz2fx96W5dJZiMOvU8LLBzHYZEvY7g8LoZyK+qCB
6/tTioDqdvuFj1l+La4sQOHMNNb5BaCKOTVJal+UIYX6rbcEvBjTKFzwdWm8EcVpYsHfAbNBk7Bx
saq6N/qW0g9WboVHNUmrzX+i0HA1/H8Yc3goGApp9KolmeCc/4ptRqXm61kSYCt5V5/Vd8SShmfi
uHwtDCrHciFF4xHiXu3haAS5ScBWf1dBhvg7SEkTyv863GGeKh9atKhxVaY3IdCgg5s72gZAooJK
p3czsxtZBzzSiQbuZ414zhtzjSrw9f8+CmAOtE0YQ3ozaiWd4pcSAZYmloXccDwHXAVK+nsErSCd
WX0jaVLfdKsDZqKYAS3catHEC7rjNP+F89NSTKHS31Tupuk3FXQEbwesNxS7UtoxrmyHQ5gd/YFy
BgWsuAuTJf1S4+xKhFbkT8LHguIMa9odDwUKMi303yNNAs//OfDkct/i03lJP6ApnFr/C/cy7acb
nwWYRn35X+7N2JZ4aU5IRgFSPPWn7Nt/O+h8fMyix8MAURAWPHLUqLlCvPORpk/VbEpKssT80rDb
gEof/3WsnRctxO5yQQ49Licw1Miq4qDcFIfxUJj9DXjw0ycRi7CrpV1W7CIO0NH/Prx4qsABEXdN
zko+9WAgirtKiHhrYaTydy/uOsrQOnkXynjkiG7K5D2Ud46uvDvOTSrvlgyNYptXW9llN9rmCTq6
ZZks4dPUyRKfSODrcBiPCCDRtCHZ1KJdgGCItujtBGXLKYnxPo/o4cEZOFSiW+PpGMTkYzM0JQfK
ifElnStI/ijd5yrhEIz7mnNE3AOxGv54ZEeioP6BUwyMnZhRAqn7YyguY2RcDvRX9lBx2JU+skdN
F16On8NazqHTH2D9zeDy79BS7kQyr9w9gVIkX8EKS6Q9wVtDuRvYNVjfoKUoSxdf6xBDNCry9VCt
XXGF5QCtABoQvCR5xJdtAKIEtOCJMgbwJt1GUigxlliX0DbyGCLxLhYyXJDgZiQPVM5haDMriUOb
fxpbS43laDwC5n+I1KMpfnX4TRF5M5Ui5BaIIMf5CmMVpx+PuJ8rB8bZhYoH/oJHQ3jyKVS/HAaa
UewZe3IKx8cAwiM3G4sST4oZr5nqkIuBjonLQyRLcQII/nevkT3M7aZzu+lvNZ9Cj1RQ6WAgDVBV
znj854nno67mvp/BEBHpyf4O3mnonej2uIlN6EB0LLg2jkYz44EHFmAD54Gxw19FOj4hMoxvwvmm
x0MO2MazDo5iMT628BTktTSqH9ZBf4O0acDXVqawRiWAFULE/tYMfgTrls+73MOKnsNZ4P5D1IRx
vw7qxr34zO7Vt84KCGjPB8SUNSpf1kIBcSmL99vdW4dmpuMQ04yKRY5/linFm3E40GQYOPAbzqMf
fkUuPq45QAW6Ew66u7FqrUf1tGRORoczkHMqMJIWwnkezrF6gO+N1+ZZR6sAa52IFgR+bJvM4Nup
p+3gkwvWmJAzEHcBiK/SQ40HX4b5C15pqDOG2+g9cMNXooSxwl/8pwJqwf+URgINs3XNmTrYBmh/
c3aa03I88LCrcSwDVQPuQuKD/yR5kDAKKFTHGpHoz0nxQ07ZDzDiqOCgSWZqTB/9d/yzIv9zPmH9
Rh+QdKOP+pPTdiQDdJtCNhoZvtx/Ec0agxvuP3aB7OEp6H+YsPzXo/lpfn5Vx+SRPIIHqX54Zb24
kwV5PGQUcM6ERLOYPqAc145ctE3UKWxQFObohr+Fb/ldvsRP+bM+16f61F3UK+Y5T++7fqJFraZY
sR6qQ7/LT9WB0HNb/NUI2yMCdGL+PfK8uuSn4u8PZTpHjnkttTHvhAlgshofKejyCWlOcIsaor2Y
+LC8x+PBc94wCq6mhokPFxZR3/ivHPIrwTWVjMZXfq4+qo/8nJ+NRUsIrQ0wmY0TFnbJkV2E1zdB
opA7PGsFgxruE+A1MeUkcZQTKMe8jbyHfGNtK+4M+Fct9FWa+QWni6uMCAORYR8s67+3lXeO9Y0v
407gfmAP5d7jfmMgyOOon12BgJBO+BothN/FSl/ra3MJyYoPTPb4qO7yskfKO0UN9OaemxYzaIET
hFFTfZ7afMw3gg15eN6OA845DKJ9scV3nT/jd9PXMl6Pr/blcVK9B/RpriHnPfY94JzIJynyAdt5
v1zmR+MFBvGKg/WAXZ+XiNwjOGZsH1xO3NbjX/IbQxeYPyLV3XgDwg7nkpSRtoY21k8FIpWQ8n0Z
hdsGLgiJQPpG1TeVAwl1PGR2+uFAKx2tkfVbwhoTIx69HtV3fuQgn47rOiZdth+rEUQkCPZYdMxh
1YN3BCvTXwm6bZVrUVqnITlodoxzKWyTdDaSZqf4lnGA7Q4ERNG3+siCXMqWEAQaOXGE1M3IdxJ6
cXfXuiQybNt0Hzg7z2EIsTP6vVbYRmGTciNzQJfQN0m41avxUCvyfM5ydMk/AwWD+nPqnrgXYdux
SiIpZMo5vtP9S/6EgSatgppMuWUgMHa0Cx8W33gwAe1ZsH+iH5br9pX29bTsUZQnSBJVaaolJa3Z
nGPcYP+esMRDOeGDwMjOJzbz5Zt3Vf0g4jNREFTN2j2XngqsBouhmaWQ4owDBDZWEx5F5IIJjgfq
q2ItISAPrK3kc33wgFH5zFWe/3n2zABKPdKakalJMyOfYYFPpsY1uw8XKAQf2IKjKj3z1zxl6sF1
2NC29ZibOz+5UIxWZZ0tO/7FZ/BdH515DBvJgUGH075ufLTiSQBbKLV4apElr0FtF3vqJabbVbWq
svYQo40ZADNCAlFZy71UnHsrmXMWZ9j50Wr4gPsdO5fPGq/DVkBrx9N1QSugwNTtlWGv8m4aUUnX
Yu1xLQHKoLRH4QpdVg1wRxswTDMJI5LsrELJTC+Qi1AB6WqHpNmLQG3dd9wxH0Ox5INq1SFjHjIZ
6ncEzC/QrqdDvNWgEcKQXyklQqSKCRamL107+l516Lq+lUFH1ff2faw6pGRl1Oq5GKcj5IsaDiRX
hTLCaBdi6q0jCXVxjcaHQSGBOK0UsBk0R4EyRsrleclwtSD8J+0RhKLaVUr047hmqJK8Tgyytkca
lcM1pRFGZn55XJwQ5nunhzT7LrphJcQ4CSWEN5Q/A/8QcsMGawdtXGs8aVVPBTwIycXQEi6dCOes
wzi1wXVl+LbEinexo8pgSEAlUuaApFV6MS1lwatRGYTKsHQF+gvgbgU/sr4hpKc1AZe5Br18n2Yk
qsHsLBP85ym/LHVOYOAi62psNb4s3IlFX9oDyWSMOkMBEgom0hhnOGiXXGh3OmxFk+zF3GzmtDjq
ISa3IMaVucOyQcVm0GhL1utlmjqMxepJVkARpu6vKnHhC7Cz2UwxX4g9YkTbBiICJERinjpY7+iq
w5Oswo0S7k1lANL8+FytCbR/g4mk5b/ziBgTXCNc4EJRHiUzLIDKQ2jKTe08zAQfNfGVaiSFkhYo
UZiR/hVq5qIPAEeCltlDWG2dVzyKC8t9wnqUJCH6b9gyONSkYbvUOqaWFV4uIkqRFlwnMEQUX/3M
T+Rn4GwLcV4R8O0o78ZALhanux4/KSkk2sQrn43V2ZS1hlscGUW08keivFPQXos4bBHDl8ypJqUI
+zgUD1F3C3V37WvosqBcsv6TuWWkd8PCxwcvPBX9EoG1DsL+FHZQqurLzjNJtUGUUzDR989BgV86
ozclopxjqIKJhfYslJIdGq2pINTQyNhuGfxMhh7zPJfRyqwcDBK0LO5BYxs02MWb8kEPxwgnww5g
GHkW0lTx4Yhrs2IUhQ1MZAg7MyJUSvcWem6sUq87Veju6IY6XGldV7ZFYKYUG/ghSRuoHvRIrhog
lwsWilIvkVxlQ7hyngaTbhKurKVQ2LjJ0FZT8Zf6nYRUQKHC7g1uKoC4LBCh3tpSe0G1i22iCgBu
ZSeH2VJuq085+dSrdC4uXYEzCnu3kJhJlCkuUx3LYNbNUuzoHDgukoBJlUzz2UKrl265QsIC0/9e
6ZdRDnAp/6AZhvKJRhUXGOmkOKhzmUb14iDY4wRUCuamQWCmRCWubz2qP0EDf8Hb0vB7qiB+W3Sn
CpgwxIx6lxirKnq5mgIN2u5ZGHODk2++jfFK8xA4AeMb7HUBI3sCjr0uXxRtgKkVxfpnRlJ8VZ4C
6YuRHxrKAdKqRIklknSVUB66r66Ye941lU6GeRCyR9Xf8oZJWH6OqbVk4rXLU0XaoCWQ0XlXlG2g
QYsaFpZ/FkUX+h93x871do2EY054UWM82E9p/C3/SsI1GIksBaZolYlz2FlT3hYXUh//BBq/Rnhr
hmaWuRuRtTDGtEILWC6Y1KPT6hhhmBLznvRt5j94X+voXAwMgARzr3bqu6PPbAGJavkYZb9SQ6wI
6cO026W0DSrplbvuR+plM7diLNB+C9aqAECwhF3F8uwI7TzUqmVnfSvtiBwwp6qABfwMNlLui7s6
+m3JAjLXggD/nS4zDCiie2DXFSshjEWgexMWZ28cgy8paids/w0Ag8qSINcCMkfcB7DB7x+F9+XV
cxUdWb9RlOyiaL+u38wV7juR3kzTIO0+PchXRYQ9wACsXUMajVrCd1PvEsQHwPwsl1b8SlV5K+gF
se1E0HYoec9CZC9RYFx0gD2rXRYQfag+u5z5ZkrdX0Bb406AlnEa6pr6Cfyi2/iitlZh5g/uUy6+
faLFBnbkAMBajTFNXDfSNz35VCvqrUwbJ4DQeyJMzmokajL3Zfn18Twt4nATp8D9KOEtE3FwWC8y
3foQrINcAB4145CVUBzSXgQ5X7EOAfao1UwrsN5MkKZTsQoYSHajB0xOFy5Yt4AhG17NVmpN+pF3
TVtQIz4sXdK4MCLNIR0ItFp+KiMUwloDlzG3mzd8R13x7Cz/EjvuG5HoDblf/kMJ1r1oLanxRmsw
IdsYvUpuGtNHF3ELlFQtTWdOgGthlS0FX1ImxL+wtbs/BnIEGOo126Vv7vthnQvWPhvnKIQHu0qy
a/Rg1ziPWN/6ErWzGW8KktMyXlVFA4+LbuzdMl+dyrDT0g6nDZPoYaw8fOynfMSMkpTsszyfqiVC
J8gNorw3k2ytYES/KooSZreK+GVA4Vu61qZnKKKDbnnFMowAt0nkiAsCuWf51WR+1JYveqHS342U
D8xO8JPJjN/YvGfF6LjMONwvFgGWZxpZakmhr2mJO+lLZICgsTFUEEZMRAwYKg1hNi/YHo3wbqH/
VLF7FwRyM9Q9A0Emr71d8NZIAHdlPpPEq0uEVo22S6owiNdu+bL8RRrRCB98Oxd4wQV78+DCa+uE
d7f0jx6WRwIMl33qmbPAWnCKCQOGL9mVrHdOYFsikiRYfSqNmc4oOIVQ5TOj8etv9ZNcoZp4NJxF
oc+U7kFF+riRzaOpHP1xMbgKTYym5mtUZJBsZ4sl3qAJSlNvxp2Tq9gVcIkZMMcHb9OIiywUJzlD
WN6ELrjrNWNcGP2oYAZ9Wfjzrll4pBTCQQ1oH6PKrs0GjT78GGlW3IcW4Nj4DkgYTxmCRoxWE8yn
Zflg6bYJqSVh7oLdaWzQUzMqx247CUSkI+dB3NNr65gsvjwl2Wu83IA5eYI1E8Ckfkn5LZSM95ji
ArevLhs7SeKLCXWiiyZ8M1JmjFOS/hQx+MpxFAz6E8OccYaWm+eBgRiBVShO0rsFFBrfsb6YRPmp
J9DF24d1MzfQMTgyMAWda0wEeG6eHAnkBSGM2WbMygpyh2axksx8UnlbdBI99l0qFAk5E/YWnrep
T+Lq1iH4zxr19rCqXSbPPgPwzD22sAxMdpg4g/fadLyLByP9UEZ4sDYBa6J4Sfl5MdRPs/SOima3
zujx0llXBSoWbqtMvr787LvFH9kiEaTGwlFYVMwfyq9cPjk665M7Ku+aDl3v29PtVDy5nUUI6U+e
LjPg9Zr5QptuROb3fypUaBLh8GTDVxCFO/kcYw3B+NE4UXQpJpZqhbxYSPFT99Z6d6rLa4GLU90R
2Ajt1EPgWpPOIrKaRqvENRYSVsBB8FsIz97DcTh7tt28DSmuwPfd/Mdj+4qNjVvt29HpIca+DVIl
L2lQQUOxduvWIogVZbTgE1+en0rnpgLBGVxEFX6puQEk28DGa29NcBXLz8i6ph3u8GuhISiRoqn3
c2AkWCP4Ublo7KqYmaWzy9+19IjKFhw2wRbd5ZcnvVH59BrhlFXlIYzgH3UpN2E7zxPiFXuuOD+8
Y084ob2P1UcPDUyP8VeB5y0xRvCMgVtKvaiJtOqBtSKxtgVjFEwac/HkKJTdOSaWVnGS+25VKjEa
fqDPpsIpiKXW0gg8Sbm40+Goiz3Jd8jw8yhkcgcLiT3ZL0R4mWwGeTvHKn5q1uytRC5qJk0Rd1JS
GyclE2E/ZvlERY6NT0gIQqVDHwAEVGBGKVlA9BB8oAaUJTTsEJVERfer1PvUvMXGpQg0mvpXXJa7
wu3nlHgMV7Bu4f5kG4EJjl9IfRXnsmWCguHEm6RrJSIsuO6WkWkxieR6tu4doHZJ9ieZhYpK6qJI
CbUrujt4vAtpMbwaWKGje/O0H6IBDYS6sf6UkcgrqwDRTBfodj5mDzQZwrCrCPvXMGGsV+8kt2Zq
TfKnxz0IGwbKVJNbE0G8jXgXqk7jrJKdYmA7knpEmMLhD287ftI/k4Au3EZRtK7zfY5taO+Hs5FB
D6UoYReuPFxn0Ld7uI20eTvtAHFxZWScQcCZwUqkEkoo7M32lSMZcvYaYwuhvluMGpMSP3gaSXAR
i3Z3bPJBLju2NFYaPFqOMbYeLKGasNKJfXEXoskEo6N6nEizRoGEkc7kFCtGMqj8nneDJSHtA/Sy
jNxJTpYwUbF74GhkKTneTjI6Tl29V/VJQlQEhqSVwZ4gN67Mo6DHpwZseijpq7p+lSmXxA0R4FhH
dybMyDzojDlMtAHt0MYyuk3hKGAwUDA7yD2Mx496vJLZtLNdCpyE9VAOe6VKgbiYpm1dhDTCD79F
13AVbJRV1wVIMAd0W860xgiyhODiwGU+g/F4w8ZhGYvhf0a8w3pKtYio+ICzxbEDeRTu6ntM4vgz
SsY0XTiguuYjBqxz1tXKWdPVUKiBFwITwmvqWa3HiQ0HlghMh9FE8tnAuntn3a1i28A1eyJesbUU
rxUWcONobpSrEF2I3An+jragBQE4H4Gdo3cMjiY/yd04a6xM19QbzrpY1Z/KXbqHL+keWMQIT5Al
cvCdvOP42vKXcW8/rXv/OX4VU7xVs2I2wFCB2yyXd010BeQEIR1f/vgSVqz/fz+j2/pn7+icxg+K
P4LQOAIyQWESYhZH6ks0Bomgqjjv4r1/ds/CIdta/An36jpbjR/qmgHIG6tBjvZNlWRSKL30ZUAz
Lk/6v+/K48jPZYS3bRkQ7BBurIstJBemQQFeFs2En86XssZRUfJIP8j/aaA5cV/BicI7WziMP907
Rh/BMfkIz9lHfC7wS2o+EILY1ZbonYPF+QL8hDLK5JUnPEJg+/tJPOCaXG3HUerI8/r7EN+8+ZwF
EV1lMz4x+XF/T/jR5on5lH5igz25/ObuOfqgQvy/0536BaZo3a07ThwjdinaHijdy/q2vnm8Bz/t
q38FD/Wz+NFfxaN9Bt9kSYCQW5QSYOaPZpXum2235XThDQGBRZqH5hwP9xzaib8IgoUMT1+b6b/m
b/PT/SDjq5/l0/oi7OW3vsbP8koEy9PFJxYVNaYtwgQRCaxwhX1Xxe4M6j4sor8DUSBPTsMGP6i+
X/JJeDyRtMaEAxZ6im/TRtkgrFWgdtysL+tGsIfsjsfIJDUn0TeW9v1zVFlejZtxi5/KDcGmAMyP
SxREPWo4hPL9ztoMlG+AhVy9KPjm5ZIJ/UKZNVvnFH/Gn8JFP6kn/WQcwr1rawvfrs/VsTw1l/L0
f4g60+5Ema4L/yLWkhm+KuA8TzFfWNFEFFRmEH79exX2/byLappOJ0ah6tQZ9tm7Wfxv9iJcQ0/Z
PtsW29sXVQrqkQAQmNdkwKsxCyvoizXiZ2K28ZjI2ZCOU+kfUQeNJcpc1MiNroZGFZxlSg5NLJHe
Iaa0YHNobj2UzsWNhkG4inGU/w0KHtWvWHQWi6VgNd2n7zFFqvsUorqpPaWfcK0f9WO5b/YGlGww
WZPCpULX9sVqYNJpk3D1FGqA4YrJ4onyBHtVVyKUttHB3Grr9EAhgYPP4+lTctV7RPLwiOsF2iMb
1FW6356xttJD9VVwVF8lHwJzA0U2eUhk0ClyYlDJwH+nI3NMyoujnt6XzTSZ42+hD4MuTH5+0DZS
H8UZ1QrSlIhVID9WMVdm6jiexlNplk7pweefSR8qnJxNjAwRF2zNgIrhVULZlbLb7r16r0LE4dQt
RM08RI0HeoPHAbY6ONUwRuosxwGyBoBA9a5uagG3QuQQP+dYne7npECgSbT3A/ut6n5L5edJJkec
GXwloMEEStiXVz77JB/U0i0xgD+3wilOgAZqvFBQLGDAAYLSAfSr/sq/wbn33S7bZW+tb8WfAo/I
I6EivODurD0cCIMbSMa6caPRdG48nHAmPoG6NOa3WXsCc3lDWwfqRgpxe7Me+BtrAwuByuv7P8UJ
tOnUnNWT3sQfZuP7yGTiWn+3sk9ZEMJndFH8yFXTbibpTu+v92efYWqlD58zgFEWY0qiB8ZhfCZM
wLHYRglbgvKniLirBCPcxV/d5e0SfgHg/aXmw3TXMcS5KAZ/pjP2i0owVpy6A2cV40gpF98Qo0mZ
noa7bnAB3tK6vn5f4nX8a7Iqdskq3kSb3pVegxjlG9H3IM7zCuwKsxQ8xaW59q7pT/7zmf3sQKPH
SdQetX0LNgU7xspjV7oREBMkdjtg0hlMZgL2HUMvlWKe/m8gCkW+5GNdOWPqWbE3VHb0vkQejaIv
viwaBGLPEXk/G2LaeiL+WHPrG/TVxf/Or7wcPxZAkYSlheCUAte1A7bcfvngn2J2dhs2IANp8aHT
kM+e0t7n0nv4aonHxaBcyG2BWIkhegpJsHSDnZjtlDvM52HZUlXjVj9/nj/Rj3qJDuxZkxvlsEl8
Ta/cLjbE5krzBPtfNgZzMAm+dZlUXL89y/8OFAqwwDxo8ayZr1a/7ko9NMRQiQy/uJ8/2g/3URi8
z1acoaTRJ1G8olWf94cvl9PqCgoFPtquURHsBR+p2mkH7RBng/v0SV11KoPzEt9PRiJqBSCB4B+2
3CcYZ3BFsBDBqw+eLnDzTte3sPv5TQgnc+bapuUKXccHrWakKBx2+8L5WFPOtPgDHjcgYsDPRkLl
MYDrTjMHNkJe8CAiBYe6ow7z0SBmxE5WDwIq6ro4YzNis5/Beo9Wg9nnWluoK3WlLbQFIEjYISOY
oWn3pZB8Co7B2VDG2BzWPU1OjJIOwuPr6/X1hHGdlBomVhdzg3fDoN6KjQHFjsvAw2OYF2vITt+W
VJIm3AjUu2E6AP6O4wl1AmipD2aKjYEdAojJ84DE2vaONeblAx49JSscjlIYLApnve8DZ95Is+lt
oqO+o1vlFJ3t33fhYLFk2SMxrf+K95hdqgueElVgGOT4y5/rS2vuz6158WV904S29ffvlb7TdyZ/
HuR3F4izfhvfeFhyMSyzPnc+JdbMJ/63z3xX1vROY8uUNdmKhwC62VtpGx/iQ3rIu6M81Ac8FTxV
g/a3zk/CX8ElZgWKhfwQrIQE9iC2wdSlDbWpgcqb0ta8tbW09de3Xbh7cAhHSriAwQbJXP7PXPq8
9XAG8cmknMhjmMIYdUhuTQyo5+k0M9BughA0nsjviRNt79vX/sGBuN5eXxkb8ZQRb1o8p9o8n9C7
jI0NZ7eZPXpOn2w4xkIc5gq58T+d1Fmuau4brIb9Xg1eaTkOVNe3PDukbjUs5sU8XEfLZI6SzZKm
zoW/sDhARLF9AYHn98krZaEszBl3dU5LQrc32VvYlHzmZy2mIvsYIXkaDh4SsMcBAZkFYRkRCJ1x
qGbA1wejNq3fphgN+54kzkooNsv6WHLkR4K7fGpspJ284hduYDFc8OjwZuH4Zvzbna/kU0fw142A
PnnFEL4UV3UVx/BaF2qnbbEu1u2+3VvH5PvFAdPyWWxhbLqvS3C98wmD5ecz3ua3eUw4E04UOndj
L+UwvHBkePlYGqLGMInH6kQfRuNoDPxb742CYqT2ELbw5NxLWw/KSz2Hdvq1SXfvQ+MoXripDsUh
O0S75BDsgp25vq/uq3pWz+g2mVHhnz5GzRjp4gmAAA6TpmD7gLDyXt0jm/3tH9s/6/z+83tbq7dF
ugH2IoufqMf0LTrSBG6U2QvNycciWIWLcEFqkaFgUUm+oNUChAy7D/YHI0yzJTDabjyfEPWRGRDt
tjqxkNGHcLIG2NKIAfsoAx7uHq4GSSX4o+G9xch3w6TQxfezKZDwzZBTmnEWaAIaL99iUMCDeIn+
XEI+EK2ci029Uw/qITjJh+qn+ik4sh/EZBcFd6FYhFMEkSbQds7f82r+WsfLcN1Y8Mj3dZxqGvZk
IObi/GT3b/t3uo5BNJEb7wZk2DXk77nXNF758HJKQxmtHh7w/pQQaVJN7Hk0k+YU0ZY+h9Q9g/sq
WiWLjKM3i07R6Xlqdj2Ourv3/hEIIRlGiyQU3U3k6QbkhxgxVThPdWEp4FBGNJqObpNmVHPY0AqF
w9vQICh2es2/cYtREUWFTYxHTHg8oDwLjo/+ckyaj3NGLSD2ZHXbqts3jp46b18eBjzPF2S0GZRl
ST5j/HDDdHjwQ4pCpP77OGogc++0suAqkrcGYW/SNQrzep9mrsASwyfdiROk0Q/TJ/XJ72U8e+Dm
+/TVsRQ0jtd38m0dxSIp1ndpgPYEAzW1EM7ko3UstzL/Ua3LFdLVG/EcrXPCOqr+ij+FXk3YpeCX
QssUGMlf+EfTGAOnjk8IPh2PjkEJkBweQ2BOEYJ50utPvgMkwQiXmdFDp6XBmYaEfmqOdcHQ5MFx
45HLAu3T4AV+bK3woIhpu2D5edUWdDHOhB2SpsIOmVt1aW9p+aAiwjAa+BsUjmyWjAlXx9WswJO8
j4AwjiAeGt+nAdt5OyMZtAhJBISkA0DaCCBOn1xENSX4V6FBuQmOSwkZn6eQMXoZkGPNoUzfZZt8
la/etL8/w779R0P3Z8J/5j/Jbka3jM/+uf3L6bj/A3itHIFxUo0CZOtepbGYOeZYzJzbUPJQqPQK
D/6w8WOcfFn7ei1QJuyGgNNr8fwZPH9mAb45U0D+bX+1t2urcN67LWxnHT4X3SlqdNINH7l/vyYY
Ov/H/8H913/13wYn6FSditOD3T67aN/R9XkVt6631ubiVppsJcLmahtjc9uH+/wo66uiXlf1OgN9
/wKRP65f4/tNkB0wUEXPmAwkso2zwdywzv5RjQeNkBsY0GfUUqciI051h06hNx3NdCIMEroy3rRS
Dx7vgXEElL6FomRdLuW5PC+4r+kq2xie5UGpzVLTRhS5R+FELDZumZgno3yUHtWTzlGezVN9pi3/
1JyTPwVKcXgg4nETjx9wTNq9L/TNwkmG5FAzfRGqPeYidGOWYe1TIGNk8Efy1/NH/Yp/9C/zKyeb
oHTAW0oheIFAjQRRF72gNjXFAWmX8lpe5Ut+Ff6DcDluYxDkYw0ZeIiTOkdVhJskSbrIBTI8cIdv
UkDC+3yOoEz24ok+iudgrqb5HMDWlH9NUO5kZop00pssxXuWkR5r8DzMr5T3lZOTev7EBzwQpqiQ
ZwH1TTMsebku4CXsJU7BUe9dIQRpRMxRg9joi/fZ4tO/L9a3oAkBbkSODhAciOpuqvNS4Gk/OFpe
is7RRzfSn5jj+aNfop8WkMD7KzoI/03fqlt7JFwWC8/L5LCX/jrcBbg1d8IddLFXgL7BvbczMLcg
32liBwhfLzJibYE37B3Ex7K51eVB/1I55C9l0oADnSTFRPInkTK57YTzJaCbr13C8dzEmwRvPVup
s2hKSzEs2vQ+g8sk6wuhCcDF6vjcx/v2GG7lI+H9ttwn23j9CepE/NYNOry5ZSAOuXdpS9OfwOfC
TCKJjj1BDsug1fKD7QXei1dbcnZA++Dpi2cPiz53tbtppKc+9w2+KAaRo39td9ZBgD0VDumcf6dd
Aqn+A7NV/gn96XYWpGJAltgD+BEgwj69Y5fuI2hLVCixRwikADAiXkWHJCsG8PtmyiCBk8IQIzAH
EC/wdf6XYYHehTeEM+VhNK1lAW4j7gEz+4HNEgCBw2RQ+VTJ9SO5LYQaPZI0H1QjQAkGyWWCTMCP
3FKQ0x/wNFpWKXiOt1P9AvKsfgF7fsDrYdIHlSJ+gh9NcwSMBe6fodK+23Vq6OmcIE9rKOnBuyIQ
ygR8/E6iPQYZXX5Q7oIF7jXdU9xrQOYUR7nLN9BoDuwCUOECNhN4s24gV9lEdO6OehhwqlVkFpoB
ZSsCk5bm3W5AEkhWiswgASeJQoJzuH0FvW83iPX44ieBGOAD0QXdhTNENISmAIYpWxGRciba/oT6
AMCBmtNRRFtpHwj9AGhtP+ofgEtxoMLa38t/wsC3f5B3YOBpyKTVNnwPCljXkdqGdAJAc0TSD0Vp
B/BChFhl6iRw6K3Lbbt/453imfKH/fS7d+6dG4xZfX7tpVW0Ddfh+rkt8Isq/CNjauErCY/pNi3w
XnDxkO0+KaSzadjkOSaAW8RAvM3+Ax+h78VRfVffwUXmLbILMXijvEuGziegpx/G4+L/E0N03LNX
s0+oonMkOJOFGTYc6Uhlb9bHIfbzgR1FspVDmYojKemAcBCICr+RMEcfI02cN/I1CbqcYgheN0Qz
EJqMHPrsYK1H65VBKSeCoeg5aZ8TW508qwm1klW8Eo6hMhOOYfbPMUyXdOVxUCxh4GFA4ehTQiOV
C34el/OkH8xDtUHDGCcOp+U7YytKvnki1R9+f7liyKSy54/7X9nO6AHNSZ00ze/jcZZVcujZDYFs
Mmggyqjj9qOqJnYVDCFEYG+AcOzrGbj5VEaU7rEx5W0WnSXpAulL7mbWPtK/3iVdPN+JdLWfS+O1
MvVzGC9vrLs4BkgcoGYU//ZAH5c/2n1tvr9se6IZuydLLyEVd0+OT+VHZjUXtxVBO8SzpTavX5Dk
HhUMe3a7FGLpaMxE+j0f6b6KLr3e5t2s7+9FSbgXHLLnKnjtM7rC/lplTheteh8pxSKK1iDsGmT3
gAs2yF7aNsTE4BX89Fgoi+x9pO2qp3+1wSWRxq05Aqhc5gtZXaXVin5QLTyVTIi2WdN2nosrpOL8
v+J+UUEJGt9NuNOzSSzv9ApmsmPWrMrk0DxwUKylfR+aj7N0Yz8q+mEPT7aHp9RDSPLHqq5PGJLu
2540fVSnVtq0xjEksyOV4/yJtNyMzkUXlkVcougAAottiBgc1JRQdMBG0HbBwM78MzVA87v6B/kB
nKDiou7Uk0U2jgxIN1sUFWQHVTghDmiAaCGegk0P5KRPg356vMtC/kXqf8ZdHRGVNs1G/LPuk7Jk
RnAhrjf2TtsoG2WRT+zRjeDdmGdfFW9TG1pkm8Od7LE57WIQ4MGcXM07/x6lFLgTMpc3uA2tkHTc
GzoDiko6t+YR/jUqSHNqe3h0ZGeTgDfcOLpBcZPWBD8eMXJ8m1qMWBu9KOmlYiQwINK1QS4U0qvI
FaZEwbcPvxsMiYRnRGoa0cVhPrJcihsAlcUtrTxt+ABUbw21iTFACdJpXOiOvRoWmNJFPc+FyJzK
szUwHdsxqsPNPhj74KjuhBMfceDVM7grFtbR7PtwS1Im7CJ5bpuJi2bjqgGBHQn3XhnBUTDURgTV
o9dEGxWd4eiRO78vwcIuhUnJkfxKBd//KxbctFbp8UAIicoJgIne2tqTCbP23GfRG0juTJz70eFl
L9MrCR3IEsgB4dFmlxqtgm+R6ILY9IusuMQe+GmSI+1E9wz1LaJYu//xW6ghQM/NPiVKa/EPuS2E
QHakt0DJaRN2e76Bf5PEEd8v0jcx1FHWSLrcfqlfdjUqisKbcigaOfKh3P1Jh+2I4xjv38cCURfB
2A3AAVp9Md7H9/EmDYJv6LrohbEg7DRn9z+bIOnv+Xf/fk6eEyHbbeIsikMELcWOvoXf/EeiixyQ
Kdxqb4+/cOayGQsAjVI+mL++L4KFuSRzPidYgtD76YgkGUuCBBhyFNDvAmQX7iCJojVJR5y4LZBw
cxsANADfTpaO9r77Ib7yM+DJ4ys/yHjkLmdauLS1SV3F5k9EhckgwUUHmLTNr5HptLibFPIa11yG
ZMh5I6S3xrcxTV6syNTNgUK8lxX5xbWoIog6grJ+jOkpIMp7jbNZMesexKdGmlljkYeTtuS5GbC7
8g6iq/aNqzYLjuIJq2N1XOPfjEgo2TPm4p3s4Q1RIMD5cDKZs5Z0lU0WifW6ECWVht/f/b3RdyLX
mI5S+IH66dQkYRgdYw5/Ya8ec+rly/AvPxOumief7TCYlGfK/nXfX4RzQcXRDS4wMWKuS2P2Ierl
r/lr3s17slLZX0a6v58xze9ec3wN0dv0bm62v7m0JPKvF3qnNgGgCAJzdlixy6pjyVM2lIJ47xvJ
q1QY6kRQpi2EyaE4xNfn7ZJmrHGNmlA6shbBNtjaK3+T0y1BDi4GVOHQEXySOOxTuL/9+YK9bNie
7kfRuyBv5aWyFsk7Yy6NmmFyybxmner9dtmslTlEawvxK8pJgL87kUYimUiJyB7lEyefsL5kNoIJ
7JP0Qlh7wGtO7KLeg1+9Ey8vjhsdmHyPvH0vm029fq+eUwsXhZyk/9MMxS8tiPALAt7Cs8hYPmY6
k0WYpbenTEioUa3FSRRF2+5yIarv/prKF1wC1JY1IntlksxeM+b5a0YylUnMlBap4Aev9pjZW5vy
p7S97VAS+Rw0HG1eVLQjatkiohDxBLXPZUHlk6MYKPtqy5+lQZfIPF+bU0gG5skyWUaTfIhk8UQd
sYmMxFr/rPcnXymH8RrU2LxHPTZixQZT3fOo/XfxYPKvEi5ADRV5iIxirYgNA3IRvR9YhRfBNCc+
NCY4NazG10zI7MzpehRlW2t9B4cgsAj6BQbldPAa9ybEdSKzoU2or/NzkK5ccopIOeaBKIa4inaT
Lqbj3LLxfiK+K4ATfpLaDkUiuoo5JzM2zGSWzIRt48Vvu+aqX+qrKUzMA1sn4q+QWKz9KhqPkq8O
lkKnDUHUk2wshblV1vKy8MCJLWNXmvYW6LQWJ/9H1PEQCcGBvNo9J7iK/xIZY5IMXVMjU5fMDnRk
/PJkhntDiEZLH4EFZ7u3iF4O7Tg05YgnpM7qRbkAeXC4ncQfoRcOJwg+UipiHZp6CHooloeZq/0Z
f/JOGEzuLkGmMJfxj7hPlaNf1Etd81ct8BNEci/gI7S6724c+kV8XbQHbJlI8cFfm/TwCRsf/gps
SMb5dqp/aGuqfwg9i12k76pdvgGS64i3JvJIjy6PJDL9wgkwoIaDrofe/y7epoRAeMQ/+aJ6kS/B
T/Djf8eQrtPkTlgPOzVFf7qwMVDL3qZdmbuX6do7KgLq6jFB+CkSQrX47eTd8FQxNaQHSQzhkZAY
ol5Adw5mMH6NqBC9QodzWA/uXQGKGk4E34TolRwGP7Ty5tec+hqUrSKjEbAoRGXiviFi+yAySDQI
gIbxlc3uCwSBgYTAyd1AmQgg7ObShUZPOHU69taQSgixL5Xaxy8MkkjQUuDBY676+bWiXFNdyis1
M8pp92wA7raoIFcBfiUGF3wdYG+eLp7pgg44sCgqEZY0UugkGYj7oW6Fpgq3BQuEo/zxwYBTJeHw
HYygu9DfQ67pxOQQOdjUrTx2sSElN3UpDjDZMYxL1D3pfYIzqUVPSQT29GVRDIUuCgMnTBxV99OD
vo6T5AVnaEE90qVq5zHiQ8n0QP1X3zC6Kod8sqXh3fK0DVUPh+dE5SOB6qcblNFjlLxTJ0R2FjKa
r+SrB1UzW5wxgl7X7l3v7RzPRnxCYVflMZV7aaqQhaMuZlLFv1qClJF+MwSlrL327XfOT/Z1P8B2
XvEIG8hPAIMK16flo9riiYGw4RnS+EFWp4EhgaLJo6NwW9M8PgOLMk4pCd3monz02NfH177BWXxw
kBCmuaf2ONPUxfkzCBfY19jjbn/2r/3Lrgcm0dhoFJ5MdtDeordh6/zFGRQF/C42k07Jn4hl2fQc
kYjGHwQAwcwEisOMBdjKhgsdPhcl9Ajiizrb90vsXexgaODBKHjDAqNwSdDw7jeER12kR7CHNw9n
KxEruzbJ0DsEK6fntP1Fb4U0OJEbpIENW+9tQkP/UDlWe3Gk24rwWRzxUplm86yLXnt4yK+/R+mU
hQhPOH8uPqlNQlkuWGl0utQ98Q2cuRYy5SRcxg84OSAzygco7TG4SBDF6O4eb5sL3vZr7i9EjYmo
GdgIN48GCFYmKJ65RimNpDIV0KgrzmIDPinZ15exr04BjnZ1Un8f+TKphZdNNE7mFxrrAjeRuwZ2
gzOON1aCawZYD3wh1oe0M0jf5tTRbHpk6V8zxJn7Gv4henCWftMzpoN3ISoCvBK3jlCnq8RxQRmO
28i8p2rAmWtSBP8DjtAHwm0HQW9Cvs1DpCBDxGz2wa1jf7A5LCCK1L5GJQlNOVSPGoeCdAHlOyh1
6hMsI16CFANvlVdJ+p8KpUWN8pH2Aa9y5zgz6ZgyCltiV9+wafT9byUC3mSkPoxJrpG4XNh0o6Nf
QZDbDa5lZhDpa1A4sTxICSRiZPccWVtwjsoF/2SgEkcqgemEF2f/GlTLBUQHr+eH/Q9HFCtGopD8
lbBoHfoCqAKRgWkLTFCib2AlYFek8QUGBAaOMDwIDBxpJAQbKKdwVRFUgjLj4QgpixSM6eAh6Ffu
Z/X3UxfBhGPN+IAMUZ/pTA0fnJ4yVgZ3WsBy/uwb8E5Rl0dG8TPw2jG9TBuMBJZYbCNdGIRRYHvG
HPAeReIS+wqyThf+M044L3KHGQTUETMGgxWdgQEoyZBJBswaDtg75UDMyn/kDJRdgRd9BhUFIWzV
9vFJeY5cUMWnrQeDxUB7FROLsmhYDlpzD3KAF/ngB+gjY0j/nTN451BfADMGMyIsL5vnUT7FZ/WE
jQ3JnsUDnjX3JDgnF37np5ZB8yKjDEeccUs/g/+6X8VyYcGADsgB1ZTi02MbecssLD4NqAeNnlJY
f3CWO7MDLp7a+q9Km00hKlDcae49v5y7zhNAqozQE2MPzWOhIx0+fdQDuPMaAmtxJH9M1E/mjEIX
MCafcrrUv1N2IxfLg2PH7gYLyEBEEV1OlNDrNUx+vqCeFmc4aIGH8XzfnTkE/sDbrJvRU57U+awH
0Us6p40gksSANJA7exdBN0uRyhoDZADIMj4G5phXosTIWqe+SJVRAhCfCPvI+vqsNR411pb9kwuw
XAFkC8DTZCGvwPIgl7YVPXRwCcDQxBJl3nTzluZBFq2WDZKanQv1Tu6I97833KxligH+Pjg0meX0
ql/JQGqwR2FWHisyYtC1J5sUi6Zvf6KTKXl7Mbz7kccFo+GDvtDfm8qkCeRJ7zkEG4PIBXEmYaoG
rx+hWW+ow5h8HwIawJj0UGbVHFRJNGXUFFfOUjkKQ6QYBSyG5jvIizR0UUyEhVysooA6NxZ85Cf0
gR/hlBGG0zqehNUYdFzgDxgvOBFBmYA7DBdZBUx9ovQEggc/BM4YXDcSBS3VZQuMnjEN32JAf0L/
JGdYUsDvpu1YzietMVLQXLkj9gF/vterPFolkAbILLdSvFfiBXjJCKNvCIg6ryZt0DscZuUwgagI
dE02MNEtZo4kbu07bC1oZFBzfnalXNEjycdHf8QH++wKdmZrwDoCLYR384Yoo/M6eEoEjp/PbcrU
weEOd3luUTi42eDVxgdWeK73Ez4UCZN3nztwj8VtfWhkbV2rcXybnJjLh8BSEs0izdjls8lqKzlZ
d4f07ifZS/4MQeSWhu9oncMqrK/0kEqkY9EbBUss/VepK0e0SLqaNla0MeKcdjBRqqspjTTiKNnj
15JHhSSPNiHQM+BmwseA6D2n8UjCpg00AyzYQEEkIKU7eMjHKUCvMx+Z+VDHJGJoRKNwISEwqg7g
wBM0lm6OkjpNVpbX2E4J+jAXrDMv5UA2hLXEoBkF68wvTHSa7qHthATVaZkTrUPz3mcg19dGZ7Zr
GlG5IxUaaMxvzSGhd/fFD3LmGugLECw2Hh0L4cN4/f/fXCcuLxX44gV5ceGQY+DYOXD7ID9F9Thw
34gPEJhBT4v6SMMUwNdr1sCQ7pBEg6TRYWgdYLAUEGC9AbQOz0bAjEwZSVyICZCmMfl0WAra1jOB
wVKSBWeqW4oy4VwDUmthbHUrxHGrDeeydd+FGK0gQerTs0OVQ8VbR/pGG8RsL4hPweNDNUx1jJf4
NniOGNlTQOQY4gIq1daF01mznHIBBhDqrE+9CGJjH61JaBOonGUCHvfBxtFHTT2dFsiWqnpN/laA
5Eo+dw5bv/vZ0ijqsIdS1MH0NVD+Ni5EX08RdNDJONCSKXwS8C+hTQAFE4hL2FVvTw/1nc8Inyi5
OJBIxNIihKcRfVHw/33+LpDU7W4E9wL+jidn3c3IwnSDjB/danyIwOzfAbwVg/o9oNkOMhxThtPJ
RRgHdrmbIsYTwRomKT6YEP52aI55KW6SujEqCjQL1S6NQKnu2IB8QTqUjsSqgY5hpEByQ0k8QJNp
oFEVB1lCZhcsDYBfW9CGQz4BrxDMIZTEiK9IcFMBE2gt8KKNmCGWIbhjoeKxgbKJFAwZFpSFGJhr
zhHxUkbTrcNgerKWCjYOTOrDQ55SCBRRHrs5yBcF6IfYA+qonwrqp4jKk6QbL4DDWBVEJrgxWIkn
WxL4xScT2TXQL+JhsYBgn4VUpB4oiNMw5Zn4wDjwp7pr9JxbrGAP+wlTAcivfuuIz5kMoKZGGYtP
TtmS9iHRQSRED+Z+5ESVk/Vo7uE7V29pkMjUZ8WDqynOgiIsQREgbOIWmtggWDbg7XR6zGHSUSCu
FMwcmEQSlw8wiXxz4GrgMHNxlngX1+CH3QXlD8CX4gJaBKwCJANkQ3Msl4uab6W7/hDKEeiTNJh4
4e3Fm2OuVwLkCkeHIo8Tw83hIDBcv1tR8NLVwI3QmzMc9hNcZ6IX9nbAM/idWAoF6oLYAV0ZgQik
6Ic6Em8eggqayyE+Is/e+bAyWxsqv5WLCGGBfcEk01TDGk+dVnZ07ILFE3CYpaxwKqWkET7cdp8z
amjQEDMgoIF7hY4ZuVvMJEisn1YaPGv3qXi2hRijF2YQGPwbUbBNjQFdUCouAMxMkqgvU27mQVGF
eqlC7ouKBEE7Q4ihBpDZQs5EV8UANfgXe1wspK8ZGfXu2LMARkGaCYsmOdPWqUsW7cgG2xWPewiC
QQbLNK35dY4MfzBiDFCVGg6MX8GB+8KzqE3Ek8VZkmlgcnvMutzVAzF8YmdqhqBJrQH2RCRnNJpK
yIo1Yup/7CVbHN5ojYJfLSCmbIxMB/ZJPE22SlZCDtoDBQjmhSVEv60fGRzxC4Y3mvFEXZ2eDC6Y
o7xZ1iWDBkPjDu0V+Wv6DxE1dd49ypjIvA96mMn7BLZWSxcjk5wHIvTcGMV90JNnuRlVGaQKZWgQ
hEFhKLrDYKLbCRq9Ypbf0TYgpKz7BuDoDJ4b5s2gLmcw6IGkxqD1gFQ/PTiZcKz8Se8toA9wM0Ez
BLM35oszj/6DZICwCQADBvLeOKFPO+aoTUZZRgejY1PL5zXQeHm5T8ML4uEN9pZy+NqRHyA1haND
Xoohso3qpf16f4G3It9eXdiYCC+IM0zAb3ynjhAC/U0buJczW1wzSPCDLGdwgdctMEfyL6ELZvJ+
JszRfwEgMVSYhCURqLO/o//F5g4wjk5aHFeQauUxwCeApUMM37VeoywYyUhBxyNcI3rXWDIgyAjY
FZr7wUMAfcZRx5Um6Wp74FgZXDRMTXt3V9z67uGKmbGnx14bHrgoKy9Ef4RsvOwaYPUQMHo5Fpzy
dEkisgZnNsCLh4himG4MfBPysVlnl0FFwFPEaBGn7MjXPukyMMH+U7CGB5kX+JCHuABew0JEvsAB
C/aO0KVgh0YII1LcnjaOWBLaOEG3sx6L97wkYW90b/8FclR3UDPFz+KMq6Xow0YfSsEIySSTbFc4
NPCG0OwCW5cOEaWK8BYhCe/cDDwN6yZQhRTS8JXCyiUev8GE2nkscJDgUDwIRN+wNfPxsmBT33dN
b6+RK45654SvFzyvKES9RAaPUtGOmHpWT8FXmZlnGHzYto/wakq2Dx32PItmJukURNDu8GY/9a+E
L1STHh23EnEtPViGrTk4Y/FtmWW7Z+BJ8rFKyDsa8i6ythAxPVSEcG32qmhcXHJd2t2NZkhbLsJy
TEXca5D5dJcHQ0I7rJ+GfwULMzVB7C0zaxsibN6j8QfPR2yEPD2eIeOTVnk+hyIMvCrfyYVSa3r9
1PFEytO49mBBS37p29jV4I0EIqhDrOuqgJGAagfbgmdBChngK28EISOqbawJcrqiN4F4W1AWUnSO
PCwQGy6OaQ91jnpA4zlUkyPJH2UUj3DCS9mF/eUX75ruy0B2LSqxzL/KgdEGs8bbZ2Oih2YOqye7
FAOgOoNeAYqdbL2UOajIab1hqnkvOPBtF2wiv5Kd+LMZEwZ9WoiAYRO8EsLe796T3nzFg2HGa3Ce
Fc+/e+T4hEINCyEa3iIm7ZDgj8lHqAQg9S3/K8CSDyK0DIcEnVyS22GL4zFBKYQDl8hsRENIQDN4
bc1RIA8/4R2bofWGXhXi7VEg2LDIEUTB3AgnpvRbgfm7o1uyBM0KNYNgygJimpG5mNYkVdKRnrtQ
lwXR3C9MgB1X2PaT50+JimuqoZqIe3EzHsO3Ec2B1uQFykdkKd+XFLjvqzrJIJ5McD1m+fQilICq
Xo3cuDwo3lubpjlVud78a/y+BAWNYDrwl2DTC1FGohu7NSBMwQJGHpsErbNs1Tfin0kKvNGWvt9o
fdTy5CkFayUMZ2/lCtyjDUOiaFod9K+0pNoQr6QHvXBWi3BvgRqpVlFzJRlH2375BqxLvbqlzwTa
zTK/pAqajswd1ZSRu6hRD9iSrcnonMgq1A7IYcYyOtk/AQRGJeArwUP6fEwMago6bW4vFHj9nkuj
tJYs9GBY3KdJOOv1INwktUI1PL1Bb5suUYx8vD2JvKPxzAYBL6SQ7bmRWJPAiIb5E4k7C9KEM8QC
0JXCAkZCjTUFsru9UNzlM9vK4TWukpNK2yILLInx6FSgakJqc2pnbvCSh3LqMAUf5ZqnEzejgJXD
zvGYmea+Z04fkPqIjBnNQZqOJkUNp8K8DIlwun6gFz3M5asZyYq5DCArS+WhDg9EKKAi9OrTxO1r
5I6ycXMof0zSQQUkLWE2fr+W96wgf8pu3VMdm73317zvgexlvSO7aXgSTzT/UnESn6VXgXonefWi
f/BGT/RjYd/PsNbCR4/eDfkrYIRs1DetHJRyPHinxi540BSQQNPgPwgX4a2BIkw9sICz2JN2uqoP
1earBoryQtreIu5Mj+hmzNF+gIDuzo+YgWcouFHI4IVu854VPtk1cOnKba7aQ5Dz9B/IcxSuLjay
EtEYCkFr/Mas04v02N2SU6/c4NA14Mx/ye/1nwuoLdm2QSi+wfYX3JSv8qoxR9MrTlWRM9kegxYv
IfOSbNxeJKDzWI43EEq6G+VJQUO7DeH79iEJD84kZahR1QVMTDeeoJa0ogX0edBVSc7f6ojZ6R9x
DGmpwOcYSBPLq8fvISw6Q9C60SDYoebQrmsQbYPcMWYyLQTQtFKLWr5BS02CAV+poeKdP20havJ2
lVVFUdzsw31Fp3w77PvLxyEgMF0BaSoOaJ4oWFXEEKewrj2++R3x7/vKlAb4NNCHVurUMNI4+aXC
NcSw131UZycqjq5OTPVbIjlC+g62b6QxZXLSLJzKe4/u4OCXbTlQJiA3385yNwQ+0kc+iI5niSk0
UzcpviLtlM7rYOebAKoapoZPRQ5mnr61fBzhF2kh184e4wf4T1TpYHIrPXRRhTynl5OYxxj7AxPC
jLGBTK/bkLYmbU7KjNwCJX2ya/GQjuCJPIUEb1B6yH6Mb9uqXDTBxCRXZ3kKLAqtYznZtDwZv4ZS
95Oz7dq43KO3ua6l0XsquVmvb40jjXmw4hsQ8X5BeiSeZuBWR6a/TyeNS4fcizaZGL1wsrPTZzC2
TtyippqHFMcIbFEw2z7JrMReRldCzX6Wf5caWFoYn/g/cN1zmUxUNbeRfUH68Pb31sb8bFhMy4Ba
kEWfwRKFFx8StQkJsS7w1fXhvYZfaAiJR7p/4/u1wOIL8gAPcE/ppDDmle2FS7it1MqTp40105Sp
P1aPUDGpxxgstKJ4eTQleAC8OycGHNrxSJ6u4wju4f5zHxFAUsVYPtfA8id8SR1BFMHsbacqMNFp
HeEetGPQuC0/R4g+tIixV+n8AZK1fzMR1STd+u6fET7FTfdXwgF3IMoAiTe4QfCAusAc1ZH8ByWp
IX0kLrRr42z0mprzGKdgGMwuFMnI/koDAsSaUKSfwFO7JFkg/R9LZ7akKLaF4SciAkGmW5nBWXPQ
GyPNgVEEmXn681F9IrqrqyuzUoXN3mv96x8eG54gLUwC0W6xWdqRN5jXH33kty4d7RSiRH8gJHHK
3fNKp4Cc9XFQKRWG1BEkEL0/FtyS9X0DiCjmH/z4reveEo44mHt4tlgkq9sko9ucj/xq2MwfXOh1
tmrpZ2InbFprvt55mYsnl5W5gt15g0dbx+9XN4szzn64VIlY5ndh7DxcMBS+CJoxf1CLuZSbnqgW
rWMVB8m1dvt+U/3Sy7TqHjv8bl89zcVHdJjvH/z15kXk7QJeWmsVuzHbpyfeNFeQtoc7gskLjqLV
GwagxAshgNkpC7PYPTBjYsF5ouTcY6elfLXJrd3cUeFjr186t42MhC1fz7KPcj05gEBmwptDe2Mh
ZbHAbnzFpSL+hGJr44XG1M1JgsUqtfpf1gAPBu0TtYXLCAbktMVgL6S7LU+8HK0rvV74CEhZXIQF
WVgW9K37/GGygPv4sJ+44UDM59tKoCRTuz+u+GgCAWIyZEtoFBH+Iz3W4WDCPVt852voc2HlPtav
v+Jd32kHmshd4z+C1IEwtMnC5/WJh7/JPz02AvB/D/fU4cOuiKwEEpKWs5o/dfAODherLLhj8yuy
XUHJ63sMQgCQ2jeM6PpNFBh31ha3gHdev5HBAQ4ZSCys+/PAact9Kx3W9XJ0ecu84Q2k8ymEuryR
VFhmVhagv9DXrVu/tS5pVw2zw5k1IVijas7Z4pTEjy1zLjw1YEcf830PK3o7uwtgx2kTuYD8Ld/2
qM4kR3CNoF0bQeUXWw1x3GQv7HY9OvFxVldRoW6zfe3rUpglrOTbCviuORO9jRwyAMy0gShAT2ze
5rYA5lDdE9dV4QMyclM3Jc8LM41fyKDDPXqL3m5ncS9v1bXoE9xNbRBEIEV7Dte2XK3yD/Hn+3fP
mMDLw36fh4Wn2fxrxigzVw9GMXym1MXuodoMzGfZae597NVSyLjquWb5GYwPYg+0Inag8MVedjiz
udxLgt93oB3zgpjC1y4u4fYRN8KIBVK4cfcPfBdObNchMzURX+R8Ryx2EuTO6zRf+UUoW+ifS7+6
srBopy2DT8Wudpc/sDxe4f9M0B8vuUstxVtSjlPKz3YV9DgfpXPUJHuYuecm3SDrWuFHInJbLTyB
F194S1v5GIlBEnh0udsOnAY4Sg/7cSCCj/B5Irz4W3LYu4VoYTPi1Ne8MTng+fuLkJdpIHSHw2lm
zaK4Ui4Yvrv33r7fAohMAYlJ2W8reA3IJ4DHR+3e4cr+9m83nmE35dYxmTTR2svzInMBUA1e4wqe
7ZQnXsEjmAio056oMANSy3gYcLvgaOCbCUnzulOxa7HiZWECu9gynH+uyNN8BMWOaG/rwd0gOnxX
H0rReth3iW0HnwyexirgIPUq886n2JNGWlo8DVgwOXd+RLf/VZez7UcMEQ6bHS4myM6OjFhiZomt
nO/cB3NbG6IHilvi61BT8ERd8Q7g8/ANqPuAdlYCt0rmUtWu8QEEeyAoGBnTgY9Tu/P7hFFymHxa
a8xdWRDAywHGhcS/rOZPbVQ2xzPvAtn9B92Ky5/jf38CWiMFT2bLBGZ+8ABo80bk/Ps6tWkSlIw3
bcXB6oAlwjFl8WmysOQD8PJX3A+5isWJB5d3ikmWi1HJgHfG6WlesURgYXrz1cz77XyNudZm71b8
RO4ddoG/IHw9NwhA6g3PtTcmfci10cinXIeidq/FqWAnYv0J5i8PDr8T3xT9yhcdzcE4AU8ub768
nNdcD6hvFV9r2VC4qiHOHljOeQti6WjZzW36HX/CHcnwMuEsDwTul8bCIs4jUGBOEHlyYDXO7C2o
mrxUyg5m8JSw9/In0sBvsX5IPKi6nOvPoEZeqrpMhl4BvjWNyeJncsGBsrS9KXWgYWBQtkq/u73s
Tf58xyAn84aIGnKOGNFrzvL3v2/nM4/qFjcic/Ip1MMRpQ7I5rhJ7NZFOOl0/gvzITZQbho4MB7V
m+aEw+BGYY378/1ihmwv7XInWzqcBUbLJvXH5JIkxDnFTq4Du7ISxs186iT2/ETxXSz7XWJrCNqt
9gpK6D5sxZMwNOEZwJoC/tS8TOYlLvN8V1f1V8YIhSQJbplfb1gQLyjGqGvXmLMzg/lFzsSjU294
7O0zZ9chItaSKUBQXlJH/52vTXXlittauBCsOYARHrKzKyw0mZvMXr5RPK0Mp2LjvZOo6/UbBokO
n3zcti5EOlsowbtYqZVJSk+xcoQPYEV+xMIbJIog6e05buZ3TLVj1e5/V4umP5yfh/NtuTpnYcQ9
ib+5lTyc6JQYgcygp/ExPz3zX0CNyWfg+ZNs6IpHftZbtx83Gpa3s8N9e5g///wggv4j/sYzgKWX
UWbb3Q7rtDvPDS7zh5wfxkWNuDHDiQ/OcceN4BDlmWuP4EO2QhQtfAoeiPkF/3t8DadQMYZhd/7m
gPUwzznFn+xeLcGvv9wZdE+aSyxNRJ+3UrzXhQvY8KAyIROtWuSkbSuHZ7ESzW5fOOKGV9P01WuH
8TiMxCgHLGHvrwAYRfYggelHtRqvdESmQaqq+ZQJqWwQ3mPWPvN7eHtLogHf2TsZkLBr8GLzWqgB
fJjLY+aMK8ziXAU8H5NIBW5OOMXE+1f0Vl6e0wEMm32Ph9Lt9txBwarh5s7/Vd9lwOGIPp1nRoRe
c1st1jnUB4DwBbJS/YgnxnRuupctkWCf5Zai/YhLtjNpd8PmWte2S6w2Or4+aiSu0YksVf3Sgb/G
+NZQQUjJQWhrXzRM2K1gDaw9Ce/dba+cZ5s1HQQcN8cSLvdw22UYnZxSKTssQY0llj4HR8X4+uXc
lg9LIWh2IQcDaF6LkrabtJXeBREwwpcITwWXQHh+fGJgvnlsbIMDw2SKPt6hgICyMNd8XfDs6Uwt
5HOyAXTs8SrF6GZqWLVk6LUuaxAAnNlxODJrOnGvWUhL0sEZSgIorHrM1QFs1nhhoa2XTbZB3Ek9
ISSqo10SNfV6ixYfVcegZFuL61f+XYs0getX7OePb+W1HX0FkrMwEHNsx/BoOCZlqEQS0nxb0HHx
52bY0keB9mHuS0BXBJeAPzJ3bT5pFGM445NPLSfMVl+ctg2nbm9FMry4qiJW5SflojYwzzOYboil
jHBYHJ8YErbNR46Hy/LNiOt/WlzNF5iebB+vQ3LBTBHdvMwZJ0PCMTwdMiw60sh+MDjb4HWAEdll
uU7pLc3C1j9wRICRtxdDQhUxiV3dQkBhFdaJk16RbgAzsk22JF93gMDogOloa4TcEE6gyTE2skdH
Ax8QzHHXYp0VNHeMuu8GmQ2XPt039+7e3CnnNAwvfgV2JXpSwnNhnUHKsm+XW2NJe2kPSGAOzPQg
N/71jQ1OIBLr1GCJOZscKKgeVaszbIR1JIcnMl3unPXXTYHQb5bReqAYGhjOI5jmRcDD6E7LDUwd
xhHw0hlwQKF8JSv5U/xTn+HkzGsQ8qukONULuxMpANRaRhvosF+FDwiWr6VD+dkfbl/aefEzXMQr
HJ7XJzGgRWBXPm+Asp5RiVuTAITN4M2+EG2ymLtW87bb9hAaUUelfiOfSYjPJXd4N/6mL7wWSEVd
9Yndn3koiAVcIJbO7RtOEL0A38FaAur+vI5I7BqYfRIWlbjnIkpYKrs0lKrP8Ycp6tzMDLQ2iS21
O3qy7Mr/YlBWnJjNMc+Q7OLE/8ofmkI78CC3nGTfKwjgcECh3dE4vhgju6rVBIBwLliLjqlDeSAy
Wio3oyOMnkrolEVBcYiYPH7TcqfGV9V+QRyGWc5QSFqhVvWwzaF+w2MVywgm50vqwtQkAmrkkLLG
2E57bEN4zlDmqpiqAo4Z1JcsKNUpFt4ThxiPMGF21Ox9UsNW+X2MB6ZuzNB7GuD15M+qVxXEGSYk
1nPVl4iMaXZqcoq97MjOzR3t53HhiAx3GUw6TKPn31AGQYt1EyzqcfGlCVzjem5iG2DmjkrNyanx
ltkpx19F1tycN4eimObdKjk5201My+LH33K8eh719/KHXRsAgK3he1P4dcwvHS2wsb7eKCaWgwXn
0Wc//G1JbFrV17kMe3KhVd5GxJZEg0vEGB1b9Nj2Wy1kFmTyUMJYM/sN00LEXrn7OmGUSn3YlLOC
/LCgfpCdLISmaVLlUe2KNnsuzm+ZN9xfDXouaPXV1/gOf3EZ0MGZt5mGjTg2z3BrORTkVnwxU1OB
9peRjyeNRg3deoz+CbVjD8Ai8Ucq8Dleie/E5ei/rftKHU6t2rxTxM1FLF1NJjkSHxV7W5szhT+Y
a5k7CmyRPmOuT5Wlt/ig3SLfvbgPip/8K9Z1znAKYJHsc071lw/Tfo/+PPGgOcS82wekczQaxCW+
sXGwkuwsmDGfiJMfZhZPBs0P8X5LJhmZvQhfUDzxLudMphZzE3B6d1I2LGL8KSesZKLgtl9imRSZ
j9/nJt+dEx4P7+Y/Dr4icZKs2sScZft0/jznbPoEYnR74IQnWcAmiwH4idPYGwCw8C52tFCKMKrz
+W2Z7eKT7muwvsIBqmYErMEMHcn2OJh15XC1WR+yF8ecx5RmokwJO5fOcx38ANtIDMthSrvjACKJ
JELX8L5UOSrcxi+ZP1GBPI7pN9kNDPxYF4k3Xmk1L0ynObegSVAam+V+ok8nTgrflsKhYwcUptsP
z6zeDUmIhKpRolCKXiFT9agOyfZCAYmD8ybdQQDAl6+aDgvjQN/YLb6p3qlhaAJmD289EDfUPobA
9kVTkgRPfU8hSjIItxrgDLcteri5d5rbhvYAErnnkcJ+8cBJ98UZm/KmnyWfpz3MPmErvGfRq/IO
uz2H4yXiUicetuUYBmIVZPhQPpC7HSnlSnzpT0NplRCUIazNeRbO40w/etuw2vnwMNOFb4PffnEH
nyGQhV7vp/4UM5VNC48KEF/Hbh6eNTMFYdwAbpZYabDZHNS/ufZ517/YB15dgDPrIz7o7Vp9V43P
Inp/aE7RIg0M5WGv5yGslVt7jTKk3heFwf4d3gpm8uykrnY7vwTzVdIYFy8kgLFT4ex9lZ8oVE7/
Vm0IGBFWGzrCdAf0U+6IRXgeiDgb35J8SwJS3e/E8dwpYSbwjnIclObyqVrNueudaKkxVAprAYoF
sc2lyFNCvlD9guqAYtmpMCMQoDQIkCloUB2DUkR2+4ae8hQ7PJfI6t+eLjgbyrNqNr58xAFPBY0r
otJx/apPIKJAIM3T1+E8Zgc6ezzHkTBym4GihlWzS1v64Hbwno+9ohGyaj30EP1yy16Bh4FM86nY
mH/DyvcHC+5V4hHwgufCJ39eLAlqOdXVHgyIAfoSVld6ZMqDpzDZQSv+0d9pkNhXwL/yiqkPZDF7
foIZo1OXMZQn6CmBs+rE7DH7GDqhZngDriTE9QHOwu4HUz+XUH8XgRabQn3P35X0Q01XL4h1o/mC
CgW7NUxYQuJfaWuqlWh23/rJ42uJMSKXvDcLItoDsTgS54LQaR+zzs0HDAMaGsgKAvRRfHAZSwEQ
Y+cGm43LWdilfNCV95x8Hua7LE749XYJNLNJpnVeHhf1zgA5EkJovww/8eWaPXiFn1daWiNgGIhZ
6WWf9c9j31Mp/XW69eBwXRXbKfcMYdscsIhuOSKafN82UFfM+odRxOPyJL6MAnmVM1dD4HFU5fXt
M48OQMki9kfUmuTwGZuEmpzCDAebq44FShakWLCSxrKrqvMcKIFlDtAYpSXuUUiRUm8yCEyB6seI
l3B6hNurPJSZWsADEfeTC/YKjY1C256wKKfkWQTfQm4Xo5UXXsbWC/ERP44yOxPzlkVBf2HPeX6K
F2WEbGGOjZXKfgTf6ToxRMFv0S/Z9ejwIHtTzkDH+BUhiGCpbMYLMh8I7nPG1jaQjkNl/3zsp/Gt
E3cGwBVkF8NvyGqh7+jcRDylopm+juUyKOo97t0KZJHiU/CxKG+h6FNAoaOqCyAyU0WZZopd8MRU
rXzt8YiXYltSbGZR0mwx4jKckxBvr8Z1X8xON890tyRE5kSIccz0Fdd3NGpkfOCf/twtdVc38Alg
9a9v3gg/7i9S4GSuoECclDSoImb5JDCsksZa7jUc/BLCp/1k4bxQSOhuAz5AthdOHa01dH5K/i9A
Om4Jby1YskKRB/n0rOp3vusGBw/yKwYG8kpl9gye4hgAtbX72j+uM7OIzffKA/ws1zy+y54PErIX
9cr2gafWP5IWuTMccYrbeJrKRoCJf/tQ4GStVIjwPa7ALaY24+p1Tj+BALD0RkY4mdgC6B6EpBFy
jgydC8IPQh39n2vihmFiNrpPhamTl4Jmd5bAW4D3+NEwTEJbjbJDsnmq+5kTc1iiO7nwdDJHYYSx
CKM3ubSX3SZ+uS/D0T7YDXS3/5vW3Q9FyPIA2UFYN99oYfvVCJwLUcZ8lDbe/WNtVijDQBNaR2ES
kO7g0ORBxBGGKUVG/CuTQIrcE7whWpSnZGvJTwXUOgbdGzSIqLRuS3fUIPMxnQ8rJsNm+QlHEBsp
yFb9H8wqEGt6ePb7Wpu5Y/Coqjx4tUFHHdXjaDedVGFLAien+QshKlFUoBz/vGSqVF2V1ZkJL6P7
51uLxci3IpH354m6G7PqKgur7e8Bu6IB0iInAeIFh/4l4pkpmRQqpkz7C/ETHBjCfw/KgeP0bG+7
uPAZ4TFhcADZo1aCEhuowSmKHTN5dNYElD1vtphuHgBPSGjw+aak5QT8Z/GF0wD8TnQbuYwkO4HV
tXTlCJFHTVEMmyKDCIt6PcSIgpM1WkEzb4N50i+bVlqeRzSJsOXO8IUeH+oWUcTzA02C4bUS6W4t
o/DZLNTOOJi7HFB1+XQLDQDkR9fndstJsDqTIp7e6qN8le6T/T2KISxh7sxFfMaYZhI2+RK3r2rX
JYS65V6X3VwQj1IESlrCuTB72PXikeXCKZgyRbtZMtleHeSN7SLfJGBwmQ31kRwqCSL84C4QKN1H
wCfyxVNyHXZpHTKeLe+FhwLBMOcJB6eN1EA9lnYt+jGq6AfWVNpBbebp8lh/L1PAqp4cBvSmlIVP
K3cNLAFDzOofygopQi6Gk8C+eOzVQ9kdILExauk0O9EdZAlp59WFV3SeKkOcMSs2vMSRgBSbMEdp
2REAtlE7ouf9Gwn1YEy9IwloRkBeeAM2vFkQwMF7DV5fBcXgl7FPg5gOdjETNy2dpBqKKN1aNl5N
sd25cAIYz8D6llwyp/WYQtWaY+KZG+R8Sup3u6pstQ4VRlbSF7wq1okyS/2ko3KBxYc5MWocBI5c
q+9oh/B13qo3ww51zHR63okTk63GeXwQI42r/D+l0gthGJx8PAhMxOGvyJbECzQFtqxA3s2SbYzf
ESHl8ReMmIGhFGJQ8ETYkeAAuXO7KOvhrsMQgXvEUHOa+cvZM8RwtKEnXbi64rQQpvExnCt+br9v
pF6Cn2Yf9kOo0LZj0fDgyGDB+lrp1oPDAeZ+dulamvy82hS6r+voe2BEumNzTIQ9abWvPnwWYfcC
43aS1GsAg0msRdyPo8XN5s+VBDalnWQft/Jdw8YWpgt2SYNzi/wO6ClTtsmV8eYNiEHhlnIPdbB4
Em/fKhxbiF3X4IraFXF4KqRY7PO9ZCCDwNmWDUoRK5uFKyEFzSCiLyTi1522C0L9BitVSAFwB+oo
fPqhb1MhQC/RLaYQ//ydJomzcdUwa1FN5n2k6Y2x/xhsQF8cpV7EaL5o5SBQ2TxbeYpps92AJDwd
DW2UbCu0+qwN2NPU02yvsDswIFCIHJ03O34s81yeYxJgoJrCnEbIwA6DqCv/J5pYonGitIHeuBWz
8EZThBq0mr40RkKaK9/YDB3A8UHxtJurgF8+r3MWFF4jMjmyHtNWQXGZXBrMdg1n6p3KQDVjQkm/
ERUl2OiEYc6rCOcTRyGtHcN2h+6PhAhYJUZn9SDCLxylTPwfH7pP2nq3dDr4tKJjQMdEbpQ5JB3F
DxSxdoeeVrULWt8lRNyZ7CLNdKHOx5QdWEuxICXSzTy5iqiVwRLeInBE8F56NzjvO+yVNLAkzr0V
INmC5MiZEosA1NIGalaOSUekicYlJPMoOxcj99TK4HdFxklRbbKQb2RBZj6kc6zSmmSGpZkWYP+l
q6ZDQ0Wb/dCoa1CszQoCGbaqYgkzrxUnXnh44KW+0bANLtcd+itOn5LHqRsd+F63B3F8s5iEhOER
F2JyepZQ9cldpGJj7GCzDkRaAwCiMkAdlv4szgzAaMQBNcAaaGzmd8D992c+ApmnACxQGr/EiXr7
OnGSNvUp1Z2YcYX6XEeYCMRetAzn3Fd1Iza7eNgp8a5KJSuFS589prWWaq6CPUhMDmJbrVUolbdV
DRcZaL6xVXCNp12eaXxlB+3EZBu77IgX2fBTH+TZ+aTAaC2kK4g/Ies9PBo6iGunApKa6ka28GSE
w/AgGXxaIAHN1IpSB9mFT5/DMO3KkPbWH9hd2ZjmRQ+iqBMxF616aOJXPCboETGmQuzEX0apTDKA
3aYuDcjzACopvLPASs6DA6UycVTvgD0P6w0OAvNukccueO4XBMBaPfFLTZCUhxK71O7hD+JMUrrR
bba6q9LCGIEAunyjNithwnzcWi86gEy0ug1DSfpNABh+xC+o2PBAAR+/GwyOmLTBatfdNjsxhXlu
tfLcIcsATU6B+Bz5nLMPw45nS42O+JYl27i64DIAaZQ1AZ1SfH68KtbQOic90MSzuPwside+8g09
oWHj6onpjwKzaubYCydIicnkqTg1wG6FRJ+2UN10e1F37gE34Jcp0OBsxCMSRDSHze94wob2Cz5W
wb2m4uhzp/kykM0BHwWCvzxOp5nDD2kOh7UQmeOKof07YOC2himP0xC58S+HcQKbP4qnKADpGiFO
7eHk4y2Acokee9OYye4Bw4/+AB7Z7B6JuDqlP7VxEV3ppnJBiYqTAZ6NbeQM3ScDAMQKC4r5aRYQ
4XeB0AorCkF0UMdlbDZPr+htmi86gqwJYUwrnGGDEzO8b12YqJXoay8fcQULcskcCay+MSNEY+ha
cTZhnKNyVW0yWXX6Pz7JXDGYtHUGuBjWUrFDjuE4WU/F5SxEc4BF3exRwmg4smTgqzkGyoEyrzOY
3GEkfUMagWF4b02AAursYW7sjYtebqeCNCa/MJwFKZVCOt3M1aZ64sBYycBN2I/K+QIYQidLp6lC
SjnRILdqhIquLPXji0pLg8BVixGVDHtFH5OC0ajBsCSAPK5MdUaqGQpN7bQ3WlrlthrXdYpnG855
CwHv9Dgh1hynKK2wjeJxHjPUGvp72qgEYUd2o2nrqCjXj5JM8wLlzZtyG33xBsXLyN8KWbw/1Cen
6QIco439ZedPFE/jt1yMq7WwNLyJuVPfk/BDH7Ho0Dcazb6eMMYV3wokHcUTtCmcYOInCjd5+Kp4
zuQ/BaL1IlOZ/Ih2LSfkR+ZuUwUw4RChCAhrEBYDfuX2P66XKeCYj/HEmY5kwh6UpshmE6p+byOI
6pxGzZvgay8V0gO/HdZIQ17j75Mni92RTa6fd+PhhyH8I7dIo2Cv8piRPZnP0uDfBaTDEOXc5zyV
h3X3Pc07DD1t4oIhANDT5BSwp7FDWMFOpCtCbnVXGVmgIKPSr8gwdF/9KvWIwdtn8lqlbGOy9fVA
UX6IJ+SFLKJ1Q1yVbpZcrJamgMVuZbgdHV7v5BN8P6gRYTa+8yoiZxSkFYLMTONNO3T4tZCh4NPL
K6KbwQRooFs45F+2MCVJYQjVSyf7kP5ZlWZyIJi1WC3Cx9tw1GCdelTUz26TL97gKFI6DyHvOCZL
SN7Ey82gofT+m8ZdKuxbBxBGh5U+XRmYNext3mM6vb7k95FHhJxlnPbP9Q8VPhrINcfuKt12tmjF
22WChabJEa7ibhoWxxEaKI6B72ox21CXVRj3x5dqPfflcbLz7igEvdXGVAyw54Ks8fRv1aF5dWow
jK8887kAahj95LctEygyTGPzW2zNbzZpbB7W33M8JZcwqMAiSWIizcb4wLcUfYuxUaqwlo/ysl0J
LySHNElOTsA8NCAr334/ztg3HF92w3zxBhCwGaDYLgmCcxo7Wid+8XCN+EN+eCOC5sSdNGdSKeLZ
QTy/R5MbLKb7BIHG+s6eCMvIKHUafFT8f8vm/78MSGAwC7Xq34eLaxL/smxAgj3uKcYSwzkd/hAc
7BYgtMAVdXwC3h03kHzSy1CfMkxrPGOWmaD/xMDAFPFkpJC4QWtCZ+DiYYhtxQeLkPn+Vl+eIDEt
sIK6wxxLp/fxl5E4w+mWZ36aY8PTHw6xPLGzEB4x9uK920V7A6TKcBryOEIese4DbhtEb/sBgVxc
HHDJEJdeIpxFLSCK71WtBijvPtnSNe3Eg9ZUcwE2stOTcoYtK+x3qhbczOWs/OEXeP5IY7YVPr4u
Dbxk0yuYPDp44LhP4zDCLI0U37hMIAGGI9ED8tax18Ac73bMnHyT2ulbaiO+SFGiY62yRs/86vzq
GUjwQOottQ9qjTLZ43OoM/p9EIbto0ZAYinou0aHp+xX407AFStD64Fa16AL9ImwejVB7DMSVshI
UnYdWcJbdlCGzqt4P0v8PJFMTiZOhbyW3pkaRCGtU/NJIwnkHBjGrn24HMn0hLSLHPBCmBJ3xbGI
mueKMKKmmCAczUZ6grpLP+T76p3akOWOnykzgHqG4qkIn/QQIJNwsOaxhA7Q9Tv8aJBHmYZJssvo
YS5r2nnWvyDdQUP9KDN/baGoZasxwhmCRN2dfOedJ79yfaqMNYW+/HLzAuox9piIpGGomTBKQyYu
WdgyZYscmWRAPOUvwke5e/zerMLrL3i4Qdks1+meoRqEFZQGz2N3Hr9Ah8FuECSL8OTRBFcmlwEH
olP3WfDj/xb/MiRe8jvqlPXwyXQK5e/sE2fHtQ90LFGE0O1gjNwyKqfwi8xs8BV4JLSgcxYSD8VK
e7K1zd5K3gJeDLJcojLpbUjZ5DmS77x/e8JfsYPyblwAdYgKCrUjgwDQyfZ3mHMwefhFaAJyQyCa
9eJdS0jiQe6As3SotvwcnpSFzde5EmjrdOiQ4cJLpWP9q2H/4GAVeKSAkzSbJ1UH6+/KgDera/uq
cuQQ6hnmW/C0mPMrVkewjp0D2Gwem3YzwDKNgk5lYG3dXIPR3XsBKw5YtGch0Bun/LPHt3B2KQTo
w7WY0NmJYjGGPIjlQzZTU+QbYO878cXMzcs7l4e3cHoeGSQYHwBvOBC2b7w6SlbOvXYDPQiI0oB7
5IBHYhb0wLV+Xreq6D9hTzT2bbSJjMZ2jakTTiyzzYmmeSzO6gu7P8a9rvQ+j92I17bq++s33wAs
6V6KT7z0gbd4wMPUahaYV+ezZrlY2o430G6ZUfHhmpsrE8gHl0OwEc3oAcwpIHfRycYtxP4aPwLC
vCnquHoGj8EXaVlpBLbHRnjNUCn3PD4nwrE0R9AC9icEMwJOh0f6VbokJiecx+OWOQOndFlbDL+E
pQc5p8jPUmLSeEaRUxfBoMMxfSF86YOC1QLwB8fmzMgKqFILn8fhhy1U/yoa7/YOwY2L97zeLjSC
EKHfujNVJo8lF1AmFJzDzaaIUR/zrziJASRRZWd2xAl55zZNAhMHRrUgo3RbYvcl2czuu+WP2F+6
6hvkFN/I/u8Bqbuv/BuGy3CYh59M3MCZWd5RcUhMpgEyZQYuNpnXtN06oid0AFDkG3H1LQne93CP
dzwbFW1MQ3RjQBMN0wV6rcfSo5ligQqRU3wg/KD/zzLMHtZgByTDS19o/9s3ahWgXMoo9nWDnt6G
2D68AunpLgtrngFNK0brMyBc2LQQpPfUkvvkv5RDV356zMO3xJ+LdDqr2vyrfUhkZIzKzPUMfjFu
4R7AvskiZ/nFRkSFiig8W/hQzHmewddX87L9Z8WMTekfGm0GZHxL6lAVAyyXLl7WWfyBTZyqirw3
VFhsrjGK2DM7CrBZvFnI6+TpqvQ3y39Jcsy/VsZOweg6W9NiUdsiTMCAA1RU5p6br2pzWzqaTuZA
9j7s0DrVsAihwunvQih/l590PIQjCCGB8okCDTJhbi1iorxlwdVbfK9xn4ZEMqxZzD4HPzT0igwL
yRbu+Q3aLjQD1h33tExICrVx5isgGvzTHOLL3uVzNKGK3x/58ZKrumyP8XCK0Zle+cUoN80SQrBJ
vsOshZW48GRe2fHZQfGB2y0yFmaNi1VzmsUGN4tJ9wBPebZKcuHTJFDNOQ1nCNhEvS7tn4n9+qDR
ShHYu89LN80pIbBrvkVxn5LoN+4iP35Yiz9cpuVDRQEF8cERRPsVLo0/oXvvINWDpmfWAsxkw8rK
DBugR/piI0WfIn9wWdLv5L/FA7Ww6xCiIeMglQzu4YTABOoJBfPY++Mv0O1clf/CGugrBxsKgdmg
4cex+/waap89kEDAFooXrukOLEoMx78EzUubTyhe/RvPMHiBsdhXjUMAGVN7ACXVnaMKYVKEIGJQ
KTCcgN1RI+sAw3MTZh6Td7Na/GNCY6scl8l7hYsc+6bwSaX+xHvvA6la8bQqjJqhmrUOw4XZXyWQ
fMWwkKx1Kp0DnMhpKy/sm5N+1aCJ3/E74sIK0w6aYeuWOYjTisJrW2/SLiXJm9BM4QRfJxQEcDIk
q4SFlBQf5Znhf7vVBeZPiAyIAjdj8h6gLNBV4aQxM5Clz6Z3KCxLp+O0orRhOl7MjxvbPb+RmJlh
KmJHeMlRF9j5wo1xt/bjP5ElHjKT4NTQhPlWcKRx/LjwpfXUAnvjeYVx/LpwUtz2s1I9cuDEfOVj
2AlBenlep9QsRzMHzsKbV5xnEmzSPZZeWHXRgcY2/ZKC8sod7sDycLvZuNgtzSUZ2vcl810SXdb5
fmkSNz3Pdy3O7nGzcKZvvDkTe/ZVlx1st4zZey8C36NDRvOJyPgtvyCcY7DPAZodGVO9p5cSff4B
+hMLEP6C4uEUMb8LD5GxV71p4GdvnN4RZ4BqfrPZzNXCFV9MhBdBeV+MfsIE4mAcWaWIVTACM+Gl
kXVmKlRDrJ/o0OFeRwd+h5AvPK0lt1NeLe4cMxGYKx+nM3Of1n+DfL5mvKN5mO9hrxUdjdpj53qt
pwZI0sLXA2SWJ5tSL/2t2VpgKxAyZvKXtHG2Ssx9JD/wJlcb5imzJDt3UMPqAzOVBcl4v9E2E3fI
LTk64T2/9sbnonZvmZvvJp3kNU9pVufpsWbzzx2u6QRrBSJ7thrOVAvCCTkpNeOy/Hi1NmGcrZ0o
W6itlK+j5E7JcfjEPLj5yQLqnppJIdmRHZT4Drcn6qqV6vIWAVbG92QLXE470DcYKGy42sgrm3KH
1bWCMzD8hI0oByJNLY12AhSCVZgvwQQtPqIj1g8Whm5YxP6R1z5iVcrABk0Y/CXwXfoTiXHZnsNF
7443t7y52XHZHYHHsTOF8EJbB0EKh38AbvmrfqPIQUiWO9ATtCOA5Pi9/AaOOzM6TLwbF1uE/bLX
d+LNrTrzSUcWSFSg59gbuUk/PbMzN/+q13pNMy+glv7L04MgmhArhwR7fmwoZCspz0hjGDCMO3nc
ZDgyljBD6d/muZyqMXqGysqibX9KdkgYoeldl+Y/SeLvvHHqinQHeXUzXIKFlw8s8+RDndp5fAG6
n5BCovhK/XTpVJlzw6thlhi+T9Ku2S0DMDgRC505SA2zePQQS2q9icIjmGc+VnvhqHpnQrJpO/oO
azgax/qS37tQuXcnLFUSyQNM5egjOp09lnPJ+MRHh4OWFzSZCKB3B3pC1INgAab8+M7N1oPXJd6D
POKWi56afN0fcjX9aoM/7SMEiqy2z8OALputdO57xL9q2+05qrsQAIDQEJJybX2vhBFpdG5/BTbr
/1nJxXuAdwSD/+qA/h8VacMrdPsoUI5UJiC1t0sWwBcnDeOw/MNSlDOcZorcQNpdrEAg7xAADEU5
dXhfuMCPVkv5jfEIMAf6j9mkYi1jaPQ/ms5sSVGt28JPRAQKKNzSd4KK/Q1h2oGKgtigT3++Vfv8
UXtnZWWaptKsNeeYozFg3zjlzRncPK6CMwrk6PnHrY6Cs3V/4ZDioi/gIVR0+LJ4lCTfj8O0XADD
LFBfTAMbx5hej5L3wDzC1FBVEtiyEyD55RqdwFNW3OccVq6xLXdktWH5B3B+bV4H7jm8PkDFe0vD
aeYttgSQV66T6eNpNqMdk4bumYAys8Xob4sGQmH6O2ZvZ0vDWxVTAcDvBXc67ic1/ly4f4hlgJgZ
j+zs5N8pah1FlAmX7WXg0kiJwzKFyfha0DpwP97GL4fK6XN1DG07XJblgbsMqBIa0L+0zN8S2Epl
ZEqPQ6GbSglv3czfTtd41z9ZccB5zktt86UpnbSGuF0EpKJ5SCNRZrPmA8f9rGJxj/X4NKkzdUFz
yXifkMnKfi6IfY3O/ncPe+SLbZaFkzFxbxSpsCYOrx6agdMneMJiBAVG4KHg/yIG3mQsNDtF9nKo
69Agd8OrDbCU5LtBpnN9/A/NavCNXCPERdn7ejs5elacKvdyJg2tJ+VxdkakIB5C69DD9g25Ia1a
Vo52F08II2FBeWLPh8OIMuY1bZP+9pN0ASWyc6PZgJDoEqr7b2WF9IOswmfdOxB+sID7yxooKjYg
1KWMXfOFNeDw2jzHCNvaBCyRqh7ti/3dfnv+YKGR8SK2xsdSXl+f5nVJ5VXTqb0dmkXeEBJKoJYc
RhEVkikfWn4YxlBQJi2x0tKS4bs6b6fPGV+YoHFKaJzxu2J/PHG4SHdbP/c3rDMXlNJJsZZWlU9B
K2+NiPGZ9EcL891SUEDN2j5nWgx/7IXN9iVgMcVBCpgG7SCGxrhoIhPQ7XPyQtVXRCfrFQzSQXqZ
PZNP0IceA4nOVJCAVzN1dZq9VrejPkNtGv+g+aKlXrz2LebEavTgp88IVEWKgWXBOIX+CUhv86L4
H5mg7ivwobz3Ac+GluymwrsA94D4H7CYe3TkQL1Y3T0MIT3Kcr+Zddtqdpm9t9DR9RWw5k2AgFY5
ey+4Kim0GG1SD2BjwpuMT+M+eX11+PCgDL+Tmuy+6DEaJGgCmr/huiT6XLFiRoQPsxp3XpWdfTUd
wAThJ0EGKtXSObkJ88+f5g5hkKF2weuosjod7AxzZdMggBWb6rQKWBfAn1wQ9wV8KAXPl9k1aWMN
KBIlFnZtLmUa0yuAfIz2hOuz3QL9rJsQkAb9IhQmacKTfFft2nCuEVvGfdcLJQ92gKMZVhW0rAEa
iR+CbaJxvsF8AiW5+UL92IWGxcZr4tNiEjjNxx+KyJ34RHzhbdWAkMpoOGrdE1cZbgeYhlDZIFRE
vvIzDxKLIHemDoRIK+K/Ufe3A08lYAj/LRSZPhUSMXXQpQ7NhtWs3otkCxTsqLHy/fmvP7sPg0Fj
D/UsL+PHv/fXx4FLAiP1jMZ9h4Psq4wLboyXZjX4EjYf2DkwJsz7KaRWVVEsn8Jvx1jYoj895/YX
BFgFlqF/tzDs0PCj+uPHVXIqiuDtXiqnA70TXcULi/Vm01teEMIN6c5QkLFrkKOFuoNVU0RfBydf
AXzTXGQ2EChLUUFgsoEt6e6LmBkhY5Hl4zobHNSDfOhFbE3cnNg7djluPywf3YQhSbt7YjD4ojR4
bMs9JgCcE20C4s5c1qvRl8KHw975eE509oLqwrRkTpNUk5eBzxmcRppDIIBHfDJAi3vY1QsX+9ss
95hhB+/ZCWbkOyDvd3xFmcI+09nFnkrxTG8iIuNdgNaw2eJ3o2PRPvvAzJ5WMmoWdHuoKRKab95X
m3yFbJFFXKELRl8+Lw80ARU5fGk7mlXhI23C7yj9BSJ6DCH0kg6RFVseLNv7X3l1msk5/zHYMUha
v2anFqMvbXkmWJsJPKZj4v4MHqmkBa8fqVFiHRGzecj1uRjSX1hV4T3gt6WFCAme2FOgJdvAOTwV
tiQaaKvtx+VDHBMFWZrLVQNhxgDSGzEKVryPNO2xGxzOpN6kCpMlYCJim54upoSlPzjWwEm5sFB/
IMAKYA64lUN5fBn/5Cmk5vuLkKGzI13xicDspbnHD/B0tltF22h3+wREfIl+VYe5pKNpW+TRv4P6
2ohLqWPYr/wBhQJhF7ABlUyH3pqvA+VfF4auCzMN8+xlE0hoIVIHB0jJP1kI+w8M9sPFO0Z0Zqvb
Os0DLNYHJmGtgGRf50+Lcu9PtD0MN6HTg7EL/m4zn3KwMaKienj7nAI2x+GUI+ih5IHRCz53Q0sI
OViMtHkm+jlYbdbbnN1QNgpp34hexTPJ4zSnhoPUyqLxRoWaY1CA1YGPtqJIqxHXMJbO5mB2RWh4
n2OdZk+ROPq0g2yBAzY6qCMWnH+8vxD5pirVZMVuR3am/8JBs0qo3h2D75e4B0DtSu44CSDpzArL
HnIg2KUcHXcLRAu4IEwL95GefGgoIB+k3DuPFeREwFwKSAJ8TtPhTiJTBu9mXiKLkNXZyPRxSTKR
lyJV/Zlp4b3Yegn2SaqQJCb/4+jh3VPo5CtfhpWPLMViZO9BxEUuWU4RVROWxxYOUoxLhPvxUDqG
xfiKW8AMVxAfnQ0rI8eXl8O00b1hJNCOgCxtVoUJdh0ctx4hLzAvkpuLQsI1Zl8HdJsvU2VGb57h
D2af3QpcloEYA+EdJoa4yIJnXSLi2Tzlj8EKzgNYfm9PPlRFIdnH8NkeV/gQ4IB7Mh8M8VtOMIob
Kbz7nQvspIlIYEFrdPCnXyk7vJvLBfm9m3JBRb4ezPETcaQZdrDeLwVmDWsWXoFkoJaVdo/9cAWh
+IV0pU1a7xmjZqX4eO77c16NjXnI9j55BtzhZyHyI6pmep98cHp0b2uEyKy0Y3yCzS54OSQOO2jy
s86nMrJI7LalBI4/5/c31ji5wHNAqM8ZgoXruoKuKfTOW9LYI4ajvhHVAab8QIOsuIQYubMOVdPH
xW/Go1ydwe+yKaCwNbHp0Wy8hgBV0Xtqvky2hzSVQ9YhaBtQh2NgKwpyoslZv68phCjWbjhAEWg0
QFqJ4P7GxXSzKR9tUpCZiXEsKuBijULLWH7nLT/Xh/LCnXCfYzUCFgYpjEJRF7Tj4okKF0tQC+SQ
qx6spXaByWIySzLCf2nF3wGNJXLL3x++OJBkgP4rylYa9suqHpo5LEjM1ckqY2TI2HT5rnBYZLvC
L4osMzFGeeRuHcBCt9BkMiD+Ki4sBGNJZN2pj8EZF/uDbfjbkFVbj5RiCAS4+7JUSRQQw+GflEkR
5q7KWCVrmqkss9URjpptxJ1hIcxgQRNzLNUuYo1MGNxTEaDdQTNmyqplYIrzHM0XDCDi94CPdKtY
q3iHmOqxZJOhjWDIdFtB5JP22MXd//qJOtLgzLmItZjFcJKoXGyY0UfO5SW6ZeVGi+8eIsIMkwaO
PzP1ef/jN8Mxg/UXi1eR1VlRxHWq/fVscM2CcrjcD8XG893/nvicC5FRc20U53X/eD0DUaJa9yYn
nTwdVbsdOskovFw+7U8/JovaGy3rrfB0aGudfF7/ZBhwr09yw1jrecVoq5Olj/2FjtzBj+hKH6Yd
XiBJSxoyw8UfYnzqUfi2A5Mg5i8utk16Ydah23VYTxSWU1yXibCEYQvZFVySMfO7jPtd+jNGNF6D
8Bq8V+fbnLDf5rT5cHHj/G8eibsrAma95qeBeQae//Zvw/R2Zke4F06LbbxcZ6UaFMDZctA+7MfN
uyEcpLGvaZPEFAxALkcNVBWgx3Ja0yXXHcVSKvftHvv2rzzFBmTrHo1tA/n6yxWEvKEJ1nDozJip
huU4iQNrxem7squbDu+f2ne9JviZ1OePjZ6YB4lv1VDNi6n4+N/nHxt/RD5v4tu/7ynhY0EfbgL1
8tUqEN9bx+Ir66EXr2OwHRvKTYLGfLF+O/FnhSrTYwAMpJinX5d3xO/7798vmwrYztP+6mcZEwxB
meK/+B7Jljz6Tf/JL+jvii1Fsl2Rmo3vMOZK5+1pRi/lkLppiz/ATXw9z770mN8V8YvWgGr14VyC
tp6pkttTt9oTBq8K9h8+kAxh+Yg1W++puIMTmWU7+pCuaqNXETZnxCp6zEk4l28kWj1bGYITXMtF
uUco8C3sYnqZGTi+9rym9QuOH35TCsBS3+/JwBej3mDV+22aHr4MMovRlzR2piYlikm9hPgWwJ3z
cx/ZrFcGz+Pj2Ash+KnldJDmmTbpeYNUT8tAGqmpmuZAvCODMvwSV/EglTA8MwvGeXAbfHQNQRn/
PMwF3ZdiqsEM9iKL1MVTbTppFU+Icm2g9hUsw2uCemDCu7nErVthFJgtf5N299p9dj/v495XOmcQ
4Vz8cvv49G8oyBubgh+hmCge1H9/dgOwewjh5k41zR0tA2snWnL8x9c9PWv18A1B0QJGYyr9tiQM
qrSFoSlO/70iXMGRx0//8ffPhsgx6+WQ+kD4D5VCO+DAFHAe/+85NLAffr3sryHsmldW6Z++Rsfx
YeV5vBCOKcOxCrHzm3uVYnsXcWFRonfs1bVzQXs7qaP7qIvey/efMdWSJwPWlmqo8TqMr3AZ8+44
Dil/JVsS/dODy0X1cDKzjUTimQwL/j1+RoSFsL8jwgHYx/2WIuXC//wm3LRN1NIOUhu6JaCsYaIl
lEsVpvJRHr+tRN0Lw4w8aIaOPlOmN7p30e4OqRNYv583v326Su2d72D00csgfJynYjQNVRYTNTpl
oD1o8hXntPb/+yPjG89Wundr/+b39yfGChQUQxQPnCL8wsTHN6unDRfVUe3SOnkn7zve0dPdIgys
hpbMHqjCOSmtMfx0izMonkGdyXuOYIIZGFZ44S+RA4hD7/C766MbRv7ETc9L5k66BFjyewNu8w/2
SUrI/Za2MWwChjtvRzuqruElCbo5s+ecfRZRmmSyJGxga/7M0eeCAuj+FnJGFv6scNKPoFz7V+eY
zb8mVpsUxv3oPcqOx4tdW2Fhwjr3aUZSksZNGPNmduzzEbE5HToecQEJlea84FvHjGdCh92PyNW2
Xyk4lDn4KzUCApHWWXBSnad3dWTzFjYu7p7hNcRMzDmbE9g9gPs2gBNvFvextNF8THpphK4JPqQy
r76IHubbI5pVnl+vjnabP0eFmV1sXnTIqXIQOKcARObDyiPSQcz5f78S0bsF6cCGovKDpOcMkYwa
MPOc0iZo29aJMATW8x7WHKcBJznzBjgCPIss3pPiZPixJOIdhvOn5c+zszk/ns0srHY3x8F+xyqi
POJ9h+/pfK77juJ8AhLGkTSbc57gFibzWyiejWfYPjdf3gPPzvv/9yU1CkOctdxX6oMKcAR+nfm0
cN+G5nJ3MQgwmQ67jwmv8RGGcz8jy8/u5qfVw2r4/OEVThiKc4KpoFPzRjkN0dPjnLkn92uiiTkT
nCNOGQ0zmY3ix/m2I04FelPz4p4npCWKs8yDeLmWuAAK0z+W9oNAu/6ydC/iSXjfnDAOWsk1UXM6
j28oQCM4OpwEzM7tq5XxH0kD/64AMGkO2Zfnu1n7j49FqksX6fJYilG+7tu+5U/ODjMnc38Ur0eY
E8DM42I7AjRFMniPxdkt3cyyP1yzNW5+GSnrqz4vt7I5pOIk8T/Pp/rK4YmGjS5z/fSYV9pE0vJ6
YaPxXSbd/y59jqkZJpD83W3yMLf0xoG2Vd0MlB9MrDa5LfC954wy/OMz7OMBvOB3zL72w0xyc/sj
dE87SpzCRWey6Q5MHshF6bDF1jz5WtyUeGmxT/+3Vw9MsZM64i8QL5kdVgsvs9osKyHyYxDhZbtD
YDrM1pybacGc5S8UM9y7seEt1/+2+UuwxYXWHXr//TEmsfgHJvbmPRjssOqCOCe26DW4V8wW7Ha4
M4iPjP5t8TnQt6tgkSj+hqQlVIFir8Yvkd+HQ2x4CfpMh8WDUBm4wOkms/DXMLgusGnFsuj4cLow
BzryLwG/9mouP+5yOf7Y2y0sHEfdGV69PcPt4oi8eItUH8rDdJZFIlweB2yia6hz8Zh/gm3bsU4n
97IFjjW0xsiu7dzXNru3tZQDCHe43g1ZNVUgspxcbQiXt+XDZwrlD5NHVI6wNAZjYqNFcDfAIuFs
d5M+BmeiuIF7h+OnZNGb8NFI7mKgfffQzl4m1L2m6HsxxwP7oyM2mlHdhDrWFkImPpq1lo3/FJl8
td/zeWNwp6JPBebofu5/KhGXd3byq31d/GoMZ3CD0XygwAvNOQIen7TQiNYePAfzHB4FOE6xgZT9
isK8xMymxRfgt2Tz8/GXmzOrHuPhdkDcfncP6kzlmCCrYOdkyLs1oCbij2lwtCTvPK2TrWIZ3oDK
nAsySbBGsLZiXe8SDuz6jmbKYepnfdI5Kwg8NBsW8fFpqfE1DJ02PRksWE7ym7OK2+wK5mMyPKC8
4T567ecnK1DxQDcZdDLSg/TT23aj3xy/WgYIivMVz8vqvBO80I0G+ZDEcZaaAi9QkWDXZyQxphy+
r8+kYIuvdJ4UUra4qC1YBC4refZKWb/4FxHoLKlGOHBzM15b2xe0zuwYOsIXlH/geEwPAEtmep7e
ps2eCRf1cSwKZDnGriHktQJEs9Q3s3g7gO/575+vWR6xixAgFl+YU6bbD0dJ4R5ERmomt6QcU7fy
RQpckxktd2MbwxOkbn064jbh7vwHt453omKNryxAwA0sAMLtRHwTyzibYCpqNnHJcicM2bifXJNA
d2th5Pg0D4d2t6NSEHs5Wi37MlKSp79DHMe3RcHSuv2AKmBgAjr0WGTnuE3azTkyqE9oQ/ZvY917
I/lLYHoMaWKZrz7St5CQ0AThHlVNbuk1u6ZYOtLkw9g1h4h4nKH37P31IJwysBD4EgGIdOqibrrw
a9v5ZYN3Q3bZPEULLlJsxcjkFOIagLYQedwJbgDr4A+/SZr1agSPFSYf7aOCMSk4G5a4I3gWwEy8
CEygaGdoqgM0441JpViNCpeJRyW8ycBtAfQFETofnzY1FY6nTIulvDKmeTyIQbE8ZcLi031hNPSo
WyhzgxbYECeDOF7yNJjc5KkoxFEtDycl7rk//6vtpIvqV2i+emHLumCIamgA6Nj69eKKgypyIhwL
vygjaHaaGEPJ8Ou+EWXtunv0lv2hdw8YCpyas00f+kMH0Cwel4EpMwo/v5Bvz3py8BlMFbx5pdET
/IRCjoqJscRr9dF9foIRxSvoKdQZ5y9pDiYh6KHY9MQ2imDcKtkCxR6Hg84j+yj4KzmDKpAgTLiv
0IbOaA1nUByAIDW8FUwQosKTXGIM3Jd1XX0RVXSp4SOxc7sUl22H6Cc4epNh8HR7wULEwvLvTN1E
ipB3QKxo/AcwogOI5H8m2CB4D5u4EIQx1v5sRQ/3Dvb3sLkjeBpc5Pg1+dbwRa6rTKY1Gj7FPGK9
ZSGOmr2s2l5ILuNB4Ikzv/kLSPqyFsO4762gsQJ8vcxo4KyG8QOyDu68lvjRVS+tItmTk/2i76F6
hTSLDI7fSIwz3N4JP8MPWovFniIbnQe/ypQpaAi45XeQE2rDaBMPnFyti2tHvATenf8FG+ThvFPe
AW8RcjHPA1XB2avTbk36A8fiCRarTniDxyLQdtTqVuOjjLfyBM9wu/GHe5yMJfMVgVVFH4ohNHKW
Qf4RaR48waSYa+N7VIwgT1kTNWn9s3fiBPpScHIpZTBw8q8ewcGcq/159CWBEA3vGLYi7+PDa+Yx
Hnm/9vlAJrffLo88s6Mnr2giqq58ehzakyGP2RvB0Oa53WFA8AA/dkr3XCnj3Pr4VENzrDH+lU7R
1Tq2S8k+7k/pDUnOiVoblWIwkezslNYeT4y2iR14lDsnGGK8EqogLMzmRKRYV35B7YlXdnFLUSSV
fFo4eNKKzyLSCjx1SZvDV6jqRqJopD5yzo74+3+VoKj3iGhbcYlzW6dc1V5FvXYe5VPJvqTHmzP/
Zsp8wKLHnW6RhUXFqlBiUbW6c67/3Gmj3/p5KGqrj2E2C9PdgWx2N1BPei/VMo7cjo087gP/9+F5
kwIEp8o+8YRUlpesIFnM+nmnoHVLyxOi+9z/7yOacFZYMRKjgfZ6Xu3k/r/JDUvNuLN2nrdsaRNP
o51YrOUg93+esqG7c3P+N2gTD1fEn/i2fJHnwrVCKxzeB35x7M9+CdQ+JG79j1c+MdaEp2c9v4Sm
TJqVDqgpUjDsMkDx9UCsQiMxxhD1hyPXSs+3dK1KnqkpC8YLVA7Rxodsom3f7RaSHMiv8Nwc1BZP
I3COMZjaZ4YkoriS/bEx8BBdorQ2ZgiOL7kIU37AXFHH1yfCdJ8glaKMv1AvIB6bHVt8x932gMUZ
iTu1750gjGnWSQkG732ZqVOFE/EvJxr/9OEpQAjVMAgjkm7OKWYnvtFO8D/9Dn5prkKkhXd/4zkX
DVvI1RY+VfexDkNTyLeRbKz7RlohQQualeK93J73MiCABmJOCQdyVMa1swOACDlX8c3vedUKFSYU
2PJvgFF4/O1lMMr6+46eG8NWhNgnItgwyAGuDSRKpqSf3U8Oc1hW/xQXjwtISA1ByWHGWEcQ5bUQ
zdNJ0HMuDX5o2IkxF4ObQCoD85bKKw+/CJjQBm3w3n7BoAUXOMw94FEBtwp4GNAf/zvYDO/oMpKS
t//GH+gyImwAdOPJUKCLTiF+cIgn3vj3vtX0vfx9IRwU9DRpji+4SghBz8JdtgBBvY9wxvb1/e3P
sKapZP4xo8HB72pPD1CXRNFXgJKQxYR7D0O/OSZQGXlsUEW6KB8LY2bmQHznx+vqoHhBoCaCcnx2
uUUY16A0OgAvep2JpS0REticVyPhVy3IjQ2+GaSNdBPob7+Sb81+UQ9w9gQ3PqpG7cgNiADkl82Y
/PCX+FT8bgB0/i2OQoBflfhKZx44YvzF5Fg8ShyjTrwAvgCdgs9hSvB1UBSL9yt81v/7GrDOv6Nq
dhx28eP//btg9vTvORm2eFAqyC355z/dzG/fWOLle6eJjse8WeoOJIVn5MEgzQPoyDlTFgvKsj5m
aOzAutc5EojQ/06Y2EOIdSWqZ04bIbPn9DRhFo1hcXUo57CjT6aUDOyp6RlWPDa96c7k8+nFOhzw
TRn1QJ888eb+qIStYDYVL1h4BPxoZdQUuO1ufgzzIhDEAj4MOAqYW0KRmaPUW7WGd00uAfTZD7XK
VkD64XX6irkwzWQLSECBt+LOH8JQDeEsGJJzCPGv27+Yuky5y6sxPSlqA1tB1jVmPeUw7/n63T0n
/NDTk/iV6WXozXWA3bujM59NLqsHMyeaaZ2MKjbTu+bfNm1WYiaImYXhPqgybhsZyyCY2J2JgYlS
+LfJ+wMFHvoxUBVWG3hXQb5hwGrVvuxLAJ6jl0655JMyLd8FtM5Wxp9Od0jDhb02umSsFNfOuqQt
Th6AsZSJ2MqFauNgQoAIOlMO5c5g/mU+R9cNVA4z4WA562V4vgaPaV/fAcZe1gNX7duEdHAczlV4
f1PatyOiAg4t2uvx4E+mI4OsTkuaKZQQuEWKvBt2tBfhE8DcgCBsnX42FyUWoNLxOJn4fpaEmZ9b
fpZRbQ24UT09AiXw4KFRSlVwqr4QqL4OIW3ppATzwUOWC8t8zDm+7tfH/ox4TkIX34erZteg+ojO
SfEFrluWhjsH9aBRAdEBGJg3rmiP3L4P3MVFt/0GTzZWpG8MuxnXM0xbfNLK3iKVfrrvvoc6jxNM
eMUTOP9O5uOuh5Wd+dnlTdBD6XdEst5D/EonMbQOYyDLiKXZuUUXVHrr598AZ0Yw118VKEP3+lcX
rrE9Az3EBujYB6ME+3a2dsyzNdzbsASHaEAZ/HFgiXN30VIwGiesrnGwMkceI18ppi7p05hgQDsc
yxp2MO0IojY+uyaScSakkumm+CyHJX//ZiqCdxRDXJf3qWHgzcbTzu7WGSn+LxKrGH0yLvOEFZhF
QYAAkQO3aQFL7f0+QvMbKBn3NHyusk8+nEv7jRtWbjGth42xbFGL2XmM0DR6RtyVKvUT5ZkLr3eJ
7ckJXBb1+iPCxzvHqok0CsgQAFJrI+nYFJMeWS70Hx7oLOM59gkCGiqQkaFw3bxgpj7+EebEjA3J
+ZwDejX76e8Bmo4sADxAXp8kwQnGnIjH65kcVD07x1br+MOYBF2ZWxxhSxVHFZoTh6aY3XeD0hl+
4f9Or/Ikj28Suy/0nfGvS7FZWPQ07JFsYI3hEPcKCxDoBBUYEjZOBkw4mQGtdfdDft01+Jb2HSJ5
u2j3t37A19DE6lFTJHpLXjsWsLZcJNCs8BtaV9iiOu/RN6v2lbpAXakdRX0kOXgNsUzV8ggKCo5P
Mrhp5VwYPl8FdGO9IRSdz/6gSAZDUiGARAqGla405zJjdTSsG7GkOFHgZX1jO5+Uw+Dx9e8rMgV+
awotfcn2+4BbzxyXfQL6BzLor6VnmqecfT0P62MDgwDfZ1o6UGbC1fGpePqK0yOGyDEOHZz4Plk8
JnjBHdC+I1p5ygatYTcMkguTJ8Nhqf/30ZnifcgWhiqyqNzeF+Cu0knmMusLwX3BCS4GtcIWR0xA
hQvdCjYH7itgIWkQClDuS8L866t7HevW19GboEYZ3GvRbMMtUp5bBTOirzblyCqXXb+Hp9GJSmLc
5tTxBq4sSAd5QSwClKd3V2bHISRTdGs4Y06VccO1S/jbcsgGtdVOs/cTaxmTp2FsB1a44q+82J6R
HfWJizOXZRtU7AtQV7BTuKfMCT+gC7DaDSgg16VWJ1/Wyv4/n9DZfH0Z43Sj/QDw2AFk8AcDF0xf
HyykX8gx7OZ6PusZMas6pTq3L9j3gAAek7W6/rdk4TfKBqLjEYt/O1EDI1Z3nVlI4b84cGCp6PVP
2VPN2molEe9UuhLjOgrFH8uthzxSu8cXDlTwrP44LS/sad5jeXkaeCXKAUyJ7wHeo6zHNVIizEy/
Q87QT3dYqzm7oDzvLiCCdjT4e0AZAZsD0geHcuWYQfADv4wDG0Y9eW9wGnkn8L4XP4JXXt73ERRb
7hpK/Ns3rfHgZTKF9nnELcuc5RQDp+Bv1zeHI258bv/PWBvB6GXuleoZnsWzeqkY9oP8NqwJGPmu
YZ0CKsCHeoLpAvIe4CMMSU6e8gEg7QDl5n7AMLKoGeZ7ynXywfFjiQKMeBSsHSv0XTVsAlj2Kk9B
rqgQiP8kViqTTAsVNtp1B5kWBfiQa4KyS4vQ/CiwNXC4wk0UZZwU8UTUhLAK3mzFyhZ91h0v6naj
nOE480Lyy6zqdU5Fytm3AbfFCO/rFAUFnmSddLzYRCQw56OHKSitKOJf9D706VD4BIsG7hhlR/Do
3JpupIeIT7lGv/zs9p+bTsENqLh7GrW7ipeiquhIsB5R1bEpdPj1DLHAlyDlX3jM2X0am5yrvRH6
a8Rcv9b/3OTs+TbsBlO0x5NIt26rfeOq3cjN5novglJmI+KwnM/rpokRx+E/8ZLGnbrvqdwFEro5
BeEEPlqKJI/U3vphzPXT5CZN9OcGzfIQD4Rrh2y7onEfcLGU7DCJoSzuzUKYA93ZHDqk+kMuqgEB
obfOG+BmrRQwaQfq5J4DS9+xKGtmdT7X0F6dcVQeEhPa9Uo8fdBdowkWzigK8PnbXj0MJCqTl+oS
e4ctVgPYAT8S4ieZ0yArqlsd4cWrnlAaYZ0CMNDGaMJK8hVTPhCZNTj7lyM2yfviQPDJ1/pMsHtC
2nH/xEPTsLv+klknaVxyMtmfjiSa9bD/pP9vISODuWMxQjodVTNDUcgoOaIwMrMx6KAZS4w4d4zX
aKB65Aa3YNVEUUQqTegTNqFHvKqEAgUTMCHLm+bgp5Rch5sOmZJbnT0PnBYj1puVTyF5tH9fLqAB
TJN80Wvm99omipoQQimgsCFeuu5HfQobSL7gWXXwqX2688eGzefs/ID4YD7gm4GI+rbRGOAPUgAw
+1viHY0TgBpobLbTRvHrHvaA1ouUVpFdjsFKr2Pq7JLujr1IA3NRsZ4kai3u0wGzDgwID3pnQZxW
UJLhdzv862vJNb39c89k1q5gqUIzDAGm8mjR6Mrwe6XwzBRh3vKa6ySRAExixqr8XQg9GYRwefCN
Eyx9IlEQPbJl28TxQgDFtg6X+l+MVJRMFSGOg+Rj4SvrlhE5GkJZ4dEjTXpxs4CTjRv+a4sfvkUu
oFes8pFgXzOzjgbedUyiImKoetZSo7sofp4B5Ov6Hb5+5rk2H3vSKSCVUctV/uDn1WDgo56OwT36
vpLSeH5CScTyCjr69TCuAQCnRrrOapaECPVAuXl91hyQ4uPKH+xtAvm8b34ePEWm5QaVfFYoTnGy
iWlYQ+2+fNc6lPYI+9ETQLCQVMFARAd93Z8inSVgO6x9SOIVXOLPtDUsJLhfqO4VN7W6aK7+0PAu
5ajEX/mOvNleuaON4ANWHd1x16dWlq1i37KRT2uoNDAANz1XWdkrwV0c6Fa1wFUQNHkQosvCO2aF
sug8f5n7yd5fHKPj0Z9kTOn8yWTgRJq50MxoFS1WURStNiM+GzXOiI93MxrynRG43ySbnGzfjzLx
mMoEh+S/FZ9hUmVHlRlFfXDDW8C+TBFGWc4yq5h+Qegm3Z59+ftYe8g3btfYzfIDcNcxxVnm3sM1
NOuy7Cevu82rE38A8STE6DBDrevoAxedixnXTwAfrKbgXbW+Pi11k2i2DAsD9Tp6sUYL8pVZzNun
yfNJcOkFliL1osH0gSes8L2y1carJV97+32S2n28Bu6g69D6m2XLbVzBDg+0sRG8lu2fMT4fBoS8
L4XDdSB5BQPYO8PlDsSN2/EblelthM7zNsJ1fSn7Z0f0Jh//Azr5+cOtLBKT1SIEUMyABbOC68C9
0uQwZIl4GA0J9v1Ad59lmfE89YG5OJ/N61HJ426jMj2l+OrcPAxmJPN6KJDm/hl261/+OKDFXE/6
+KR68M9GApTU1jombD67EdIS87hA4hVRMCAhZuAr8aY03JSwZzhcQSnpLxEbRyeXVwaqWOJxjpfD
lYxJB/MEcwA3ooJXy8NotoYBu1nrs5+dRy8fY/BgyB9OQqQm0kwZ99Zt2J+S/jobsNNxjyZS/Bu3
oTIbxm3YUpMtG6bL9AoCYw7xMkZEk+L6lBaxFPXhfwLrZoBEoTq01FERK1k+Z8EHiQac2/VQzafv
3WmhZf2JPioCGVJkf6Nl9+MPLk2mTk6JRhwVGaPBLUak21CpgHZ5ZMn1VsUY685ARIfiPbxoYOAF
m1/8iwXVWhPhN4ehK1y+e2Rq1Jn2R55UFeIdziRoCSKhrvM9bNMbui9THsvjRsE81Hww7k7Zwae4
3Z9QoyNBgo7zxHzME6NZeQzXd6RTC/Wm+K0s9RhKfw+uzAmZdbuGzm/Czjlcnny/H9SRcM7XEnk8
raN89iUYbjoYX/H/8OmWJCUoqRvZhsbgRcx1gMT6bglJGZd4/5HWbjvB5trp2eocQjsdISYc4zvG
3Li7z0jKiPEB0Tu7jHTsR/UFwQoKMUbYp7usq0kePgL1eE9uuVlNnxByQFiiZzBCgHQ8j8kghqe6
6LnFWg/7qCWg5lQW0eRoVrBiD/GRYwAdPALkGK4KgCw/EEdfY+EceI5fP79nmHLYD9FJC3vz86wf
qqQnxXKopcSksunf8LB7wyrukyRW8qJbWrG0uY85sxjjHfGCYK2QZjl8WzKbca/4hpRkkt8fkV2Z
g394gxG7gPOCufI1lUzyuYYkf4GBEj9CroPHuAYq5i8VkxKsJwLZY0ThS/7+HHN5yYm4ID8hEtEw
5/8i+PJ/f4JfMb9KPMM54Nlpy4Jf+nSfLi6MDio7iMHib7oK5hWY/NuPVQldw9M3XLiYF3r34/+R
dF5LimNLFP0iRcgh84oMwvvCvCiAomSQECDP1886PTF9+3Y5UMmck7lzm3bSD7hzza01Rx12tuYp
r13z+2FYsx0s85+cmFyOYKJPrNFz/JnhRz/DTOZfpgtu6UPz2t6LNfRDhtABMZ5XjMnneDAykn6K
YL2JfMcAbwD76jEpR3A8A2jS0Jq1AIcZF5Y2H6dkMsHCJexKCKoZYFOfIcbD1wLg8unnGI1jgRVg
B4DdA9QsYl6wpPhOmUhK3GpiLJnP2X9YKffSy0u373lB3Fw4jibpspjHS8he0+8hdLupISFgceKl
tQpXjzl3bBUk85hFeGHAs0rmdSuovQOsihjZDRYqD8lnqo4BiAWl21oRhMf3Ck6YMQMsZ9pKghG+
bur431x2Up8EHY96/la7Ynhr7wVqPRqOR95wMdz4w4UzdA5DPnMe3XV3s6qGTKOFqxM4ArJhvpm4
SH5QMCj+qXAmgN7/JsEmAwa+yhsKbY76DxCv/ZO3BzhcZUMgXBSpcC0653DCf4gHeELGiJ8Nhzp8
ozPc42TM233AWxljVBNAjHmVTl7yyD6X2UbHGWFUtoIP5n4XCPjn7Pw3cU5ewV5Q4jia8cNZ6UDN
r6n4QBzuB1IGssNf4FAGwVDkwGD8EUvETJyjnP/MTXa9IRtogpFIEwQkGD6Y9IqqTIKnCC17fof5
zKADyyZGMKStLfi2BbgttxcQ9HpwFUA0Kg1UvrgLH9AiwOQWUDfz5pG4JapAH/Nijj7+TLUNQkdG
faDw4htE5ReOvwGY8voB5XvJTecJhZ5/HoOEX4u1vBehOq9dtKkXmBuh9Skm+kU62vg7ONYfBdqK
ETVigmasO+el6kHXn597fGV054pkb8jHV/EdoMqeNOz5H9XZAjazwdsknCu/d2DJQ98/Ssv650H1
EaPLudpH+1gaCNGNyZtE2ZFBWAFOJhgXxr9IVV2Sy1a8FawHpDMk3fFWIoPCmBh/ENhphHGngI3O
wBzPsW5msboQ+GCPVQctvJsvqhnR1PofVecuXNPk4h8CXFlcdL4An2iA5SwCic6FjjJ8zZQjxqiI
LVguXyvI2ypBaylTGQBA3hYfkhgAjSkDV5vxRC8U3Th6ltWwDhcs/i1s2Xin9Zhmhf4bJbabX94/
6K07FGhLibilEqmKwcpyq8Qhh3PZOQIR8Swfsa5etCRrL1BGdkdEFZ5yfM1wDGWeO2DmvixZG/3w
DAt02aONwVNkhASCU1p72vEx8Oc6Q2hwD2/A9o2jHJb+NeWetTbxiP0wsK0YHjPLFnNvfPNm3YqO
mcltzTSY1pcfDucpnd1zYaO7GTUnHJ3MX/u3uNIR2WObYSsl1v7FfAFzCmPeB9Rt9SGdK5QhmNUg
TGA8+xpSDPIPw4YfiYwMk5cncJz7rckrRxaK2VqHoksWPiJB049SLF3fYFqsnTw7v+oiweYA8w+B
urkKDm/wyLjnGYX9xClrOVop3A2jBefsqC++WLCN2p/kIv/pxDk7aBEaTGMIWVTIYxyn5r7WYIaZ
yvg7sqwBS4Y2wPiG4p47GjQmmr8em9dqHp1TaT74zNtuH8LjQPaa4ASJxePzM8Z/S4n3OvwcEnHY
oUt2w1m0jMgnUKe1sPAcGQAPPVNRKH5raIvMdLd/+ZLxNPNf7K7x2wxAqtbbLblC09hc2Ix99rhy
A08UPoh7QL6gl/v6NGc6aDNXQvmNE5D/WL1PjxvQmRqQgkDz7SX+e7mVh8a1h3SnBs1eZw6tBsZU
D97biXEAmeG7MD45NP/IRvikb7OJqG+fDPmrUTMX7DxBVFR502KrQvPj/32+6mJOzcj6nFAcP0fR
FnMWUZJSFFJZZqP3FPyYTT4/fHEv2kCw4L9+IygML7gFFQWea+3jmSHcpkYFnivwtiafmzoi1HMu
I+UZY6QND4LdlRD2COLpWNzBosYIgetheHjCCuaSjauYO90QKiaqGBdgmq6IJ2D4HGPvQsGIw8VM
nWDbnQ1RWiQL2TnnyHDUyS/iqMzRkcSIPRqWiXiCH4tk8fVbROxBgzkdqZA7A1JAP7U+wgrhQx4V
fVeyiDa4ZeULjJtAMVSYnAnWagw0scVYfRRMl3psFSEPvbYwyvwvMMQSXB6Pqu80ZXsWE8rvlF5U
s9ZsuI9bVoxF1MNjRffX8v4EWsTLzL+KkEbEaIKw89rmZxJwlkip9y/oNNy0OHHn72oUluz6yPeQ
wPxg/KJChN7ZU9wTiQcZqXt5jzoeiebLFQFkQvZD1bCj5phrU9I9PhzXWjvs3vNkTRFywF9iSWQR
fgBzsgAwk7lqtF6HDi8OGS3GEAZTOHkkuLINpkw2mONyxI94S37JcwuolJ4bV55Sy19fs0zh0QXu
b0nek3F6JcVznPxUqS+xHe4Gpfsk2JPbyXZU1lc6ath3+PmOUdjXPx96etYtfaT88jmXBMqpOId3
HCIHTHBA6nYJm9YNAe0IVokH1uSat29xeo6RmZjbeIfsmsZCo5VnhQOHWABpjrnz0PUIWoq1po5F
fvX1FY2y85yO0dr8IZhl9WuoMcWtyj3IgsdPzK19R3cjTQeuShMt2DKlJwXKklUXSxDeovIFS4a1
0cfNDxoMRey/WrKk3wAQOIjVE8QIjVc8Wqug2RTAwFIcGJpej+bP3Jk8Hm/YO++gIeOanotP8kY5
cg5tLgWI2oZHDFd5aYRqPhrJWSf5kv/64EeJ7xwjltc5Q60Mszddm6SG2feyWn2TadpQeiv238CY
vR76cQra99YSV/ngDGPR/+azF2OsGh6ZaTWupSHRbLFSRffjmHmZMsJk/0JjR1mAN+YnkoMPO963
muASwhbVoNoStb02K14LLJOJMqdFi3ARiTaPxWds4GMyC0dCiMvjxCZdIhuB1VWQIxLauy8T3hLD
tdyYhm0xUqRqXpWeHXnGl9CZL4kpL3gfVFHFMJHnhTIqKgYiH3CIewIoXRvKEjeVlwTW/VXobPMI
Cwpczymy45Tn895unqcBP6+5bQFNEru4zyr8o4Z4PyhRLBypmmGEBynPE908PjMRodyEkri0WKUy
Hnx2UrLptd0T8OZ7/sTusW8xS3JoezJprgw/GByH6w+8F8hd9SJDjwr6pz3PvXTQB0cMaB+1OYyo
/FQXEAdXKZ7aefc8VeaV+470L+IMKEnqyeMxltCKp7NBOLeQ/hGj+doVVAmSyhQGx6zPuiFCugwG
NWdklCCH02kWsi0gG4bGq+86n9vkRH+g41Q52yFBc3QGzVRjdnj/PKj+bdTsBnf5CI8qwnehMKIq
I+ImVjfyvhvrl0pddb+fxuH8AGM9T8L8K54CHmLgVsZEnjPUZ+5ljEvUTchFvyOw3txwO/yPBgi7
HIKZcPR4Fsw2MRkPEAQ+FQcTo1IKSm3bPi/Sv2h2qUdBDNcPCq7tDhVUPCiCokc5A6GDvYGGwnTR
MlnplB+H7GGihsEYiXVf6FUIpJOZRzFfIDIeRxki5qm0cIkKl/W9FnRc/fCmLepUJKnxAG3gyRqH
vPcL4AwLhs/ZhpQqa1SvWOfrsJ/aHMrSI3iA8PbHtP3Vw3sSUhv3x/A5a9rZ9zt/5kim4kex/dfF
WzGimweX65+pqzV6AQU3JWHmG7om5qT1iUh4iVIqmaJzQfwfM4kkugV9x0oFxd1F8PfM2RtbT5OA
YWtVYwTNgEPYmcAlZWzwBrw8sOjijc6jCvRWXDFtEsYCbILCo8rCbPjJMyqspDC3RsnD9FaAnAXs
KQD8YXK0WVhZykCvIaQ8Ay5IrIM+OhBSiparzlyYFyeTyhsUDO5d8n8MZap2E/5NzLxCD2F6JmtL
jZHwaCA78j9Dpo9CMM+wNIea6eWW/zE9HV6bNGYuoX+mqYQv+bgrZiE58og8m/GgG4WcDQ4GDUAm
2CeDcCoR2YOrAsJIwvT6EQE/euX2Chb23hMbERZ2/ETQiequTPRF7AjfW9QSlof7HiRY5NUdqxcd
Sg8v7M38hz0jXWSf7UdeJT+AEXL2F/0ABKQTswMUiAbgnrE1onh4/b+XK74x6T0ExhNgbHoWe8j0
4Z+hiEiaVgII41hgYulFPCott5efRY8lOm1aaoTHePjQOsFncqH+OO956u524+WOTimB1cKCxLOJ
TQJdOm6fj3W2LeekjUNaFyykhPkN4cEx4/jvNToL0m/idQEQnwe6tMDs4yRtYnS5dHGIyBn3u8W8
uAtSMJ06H4l+vQtKKO58kVoCyKIf0piAtqPV17bdBbrICI+FHKqxSKyvgns3xa0gGt43+AANV6sD
AYFj8s6Gt5tohfXhiqec5tJGQqdheSHAL+Jv+E8QrzEVo2WMIPiIFtL4NXb9KTuoL7pbRmV7Xka0
0PL4fYNTtzI3yR6trr1pAnNTHRp6Y3PBp04pVfz+MVdPyd5cgCZEc5EyLq6p6E3hahE4B7FhEq1F
oYQQAM4Y/KstKAU2gJvoHK1jiEb4RwiylsAz+C6GFUtKrGyJXzjfKNLGlCtp1aBqtLaTN/Rn3gF6
d4dmk0rsfad+4R/0F8sOQ4Zyj6UnIXisuXiBVrP2p/15bEjC2zBoeAT9wgxM8ERgmbkSjCFQz9Mt
qv+9jQeUcLETFwzgL7BmgmZO6g69tOBz1XNqozdG1f0PFm8qEF32w2RB73dycSUdwoCoLqKqxpk5
/yzDCOBxyoSzSLZYdjN3eAdGF5gW42hPJ23IDt74SWjzyNjlWGjubDYO9upkLWMQidsXJrTtUWZw
mwcSKXbIlyhw3wFBwqmyVbtxpPmvF5TkY6xZM9vEOC1R0wrDOjTxdKpSssOgJHrtjeRWf4+pdom1
S9feNfbp8PTeS1Yy/5ioT23MPxtp1ukXU8XuHAuJZ8QZFtbE1CGSY31C5w1zs4VK0Q14l+e1EkT5
E504RXysws4CeMDnnPTJtiNuEjkahj0VyRKlfCoqVN+vECUpyuFoEaU0UBMbtoxRIwB/S3McMoav
TbmTLWhAeOjZEyTeQXj8eq9NvnouNGcweY8hcUWnCH2B7LJaDtuZ/ZdtoIexSaPYoeYQP5QtCiY5
q95lBua2UM0+gi4arWSf/QN/rZHQD/Xus55hd/NrofRFu3OkUPcfPCfqkqypdYVQD46t0IUh0IOt
lLtC2cbWgt4hC1BTIIvCZGT4TwbFO5kTjlQIg74elmgbIWFKAyiMbkyM1zCDgTrWZ/mpWqgzwmwR
QLUkm2reC6LqRZ6q9dgukTk1188XR/pxAROhnceTBhUTtx9icDqHSbKDEs/EjnyQcmS3JNUEmj40
sOSIAwslFnbECFmEWRxJNBME1yYTytTHPfpDVYu/MGVBG5BNw1gTWkjH+p9MK3PGnIFREAPyBv2I
NHqjhmRIU7AjOB1h6UyC0T2CPuA22A0txrNkZcEPYHDTcAArAGBY4CiAPy7GTvgrSTeiMz8q/RvM
8EXk/s4BNg6pe5WdnaBpAnAKZzQMt4CikX59sHumA/tnl2ZDbIbeYUxp83vTJdOASNSjjnAB+RN2
czU6+8Yettcc6gTE7XEZGBTrneLK55imBKtZhDmUpTBJqNElj9ehrO2fU25RE/V+MwQpAjGiTqSI
lLYy5kCaw/D7pc7ef9URMbQWIW2mEXRa9OoTxnEBNDWUedOfc+5VKPlLZ3me7nbWmb0WNK8lfcQZ
4HQZo1XO62GhUMz45cuzHvMsnfaK94oCdkyjxmjPi3GxfbkSgH0/knjdyIEuyGugzq4AN8kK7Eeo
B6tz/N0ZuM7hwTCHNUhZqw6LfsnovfQMhuuQp2pGsa6M5uaY/zyhmcBF8uAvA6CDBMUuvWN2ijVX
m9mYSVsit5pb9ldLN409JtGhxY2Kq8XFox8AsMRLF/Yb1RwDcgfki2uSwOFuREkJb7RFVDuAvOH0
rK6Fx+d7dY7pjo0AH2E3takInLO+XoLtDClqXqiOUNeEEMfmD7jMeWB+fYrxBlNSFcHHghfnEAYV
rzaKtNGAsQURYOpc57mEf/rdvulBWVjSy0NZNuGIX0b2c23yfk1tmuf8XEJm6syxin0k2VEY3e3K
tUp0MXBqNCQQlsCBMJ7oGHe3XpSQxYch5KQIf2wKEvSCjx/zsRQt6jsoyRod/n5Xheee/TEw+F3j
mccwPQ9eIfQMxyxd44LNrt1Pqy/O3bgeuG1+wIXm6He4uSg+sRzD8/TMJ8zhUQw3kL7+CRVmywB2
uesC9rdw/Fpmq57YXcLjvoxJyB/BQNllpo8VZNVMrL+yAyGZYAPMBF7Y8IH8MVCnONZ4Mhd5M69C
B++nTB/X+paSoyYjCW/l7ywFQJJ2ZBKVjHOANdHkNMJGl3szWeQgxhjIqh5nsGtG3WOf+Rahld1E
08flAEdxaiJCSXUeobuJmRu7IsIBe/TZqVDerWOa+0YbUJfKEmaxDv0/Z5n+q7EDFTTuCclQvIiS
+mUyiUnGQSwC0QTy6NeL0NdT0CLDmT9hWzMgsmHv4xgoKIKQ7noziPEZy4I3WjtGmDW9ot2N9HY0
eN1y+6LSKjfn8rvSg7LcQXsrSU8ZvK4SFNcYn4hsokYjC6AVBWEWpMXI4hHtOJLXLnlQ+PFwV54U
fYYomB4y6jMJeWbv0AlbpJvaq1rpXDVrqchxLFn1NQ0SMdNO8j6/sFITHYQ6DaW/6rBpo8lHu9R4
8DBtpZq/1GjJyPTWR8xh0PCatB+8rvepIxzVPEX2KK9LFtYcL060go7oHLAIIaVP8xBftLh5cXnA
Bk6QytPWhYAtc+NIQ2y06OGZY+Y4w+puibtDOtUVH2ZqiU7Fdgk+CElKKwilEvZ9jDu/EFCYPw9w
zSKOypHu0DAbVCqsRpSK1GdPX5M9u/AGiG9mr6m8gr7ZovaBeGG78l10udi443gHmhvDe3JprmiC
CoZCoUPTkqRTAjdUiQS2NT8hqeMaz19S2qC6sWxxciUm/C7+lNj+RoVvI8VD6wsMi0EGfQ17ZkGY
aWAMnKcaMBfjiIGEyZwloe4jIHbXJpj8478YL5AbU5MtMyzY81KR7NdT5WPojKKqpt9zKSQsYuMq
4aTI29WxG75dSyE1LkhSF8b5P5OZkYoaMRwCbRTuC4u0D/E/i1QHDBxiJyZMckXkQrYsIfSwjS1o
Mdn3aLfmb+o4TAfl4yA89fEk/f72opwBAxP8FDHeyyf24bPt57Yvarx8j32ueX4Au0F9o9Mg+mhf
Fcc3NVpGhPK4zqYUbjwXtIYJ3GQQlidz3ufTj9KJkmO5EaQggRUz1morRgo/zDEh4MVOu/jC09Jd
q/Dpx7+qm9G0iwhXXsrB0JV9jOlGXkxDeLwM1p+uCRVrVaCWC+pLvdYwN03cnr609RmUy/P3HyWb
xRh64OMaCyxBHmV8C0kQxrMicxoLj1DXJHbkEby+vqnN+Du9tZQ3DFug4qhYDrowa6hOkGFjDAHj
5iP4NbI106XgnXq2cU9SmlRsXCQdoh/IUAbiAf8XbqF2K54HxcA2IEqWatxOZNX8iUofd/4aozQZ
isr7B/vmWLo84gpCLawhjWHL+958bdfkl5P1k4RKMBajB7FGbkUcD6ycUFs/W4xBy5sFBGdXx9A8
yvJy8Nhb9aYZ4FDMz0peh5dsNGV1NfDAzg4xUCqTJ5XFVBlJ4QSoa9fPCXj+d5PYB5BVatJJn4Gb
nsnGYm4CAE3o70VDCIsQA7A4cai6w9xrYo8TF+MzC/wPzjuLz8WJRrZD4Hqp1vaO5CKAzh6eUew0
rP8g9rgFTIo1t9531/1WzFVxzuiJZGKvVqle0NZvKIX0x8QoVm918jamIEzFF9q1+2A+DUse92qm
wzxiMfbdbt26wG1idEUP+2WIR+p1sonBY8KPL+6xD+WHm8vkqJqifKAystZN6cXqT9EYZKJOco1h
kpTPE+016SpJBGl8u+27PxdoJaBvaBLxMAVSdyN4mWMLUoVxDZsvftxrSwIQ9MNi2hvHDA0XGxcq
LYp+FxTQjNwB0CUyPi4n1Z01ooz59D5oZPkI8A8qN4NAWsjLTy/coiBUN9f0Vj4mUpFj/H2pQS5f
wLsfXwbd1ChKemjInU8eVyTvbetPcJggqz7cVsNnzri+p10yxenaeYIqr9FIM2XeRog04xG9IoN8
XNM65henHg3mrpwOfi3nCGtO2sEgHbUHWNFTfV0RxkgH4VueNPwl0WIjfJ44tls96XzYLWf53G+i
n/zn8dcBIFGAgswfc4BZl7BKHW6nCVA5jnAnQEuCkd8jgCHRP39jzYkuj8SB7gk1gycUo+KEZxHB
D082GXv5aKC4b+7SR6B9xl8L2uZMM8eDasTZ/IAYt9OPvbSshTGYgueCSMpYFMJuIhMOBbuJZMAf
vHhNCMMjHfY8oVxYq5c+5TkpIiIOkXS5r/+WAwoPHBAJises2S4CjNhxY0mBf+Hysf/Vcwm+egfV
1yr2z2Rp1IwzdgTalvdm+v6cP+Ai+nNjspQXJE/DK2t8fN7MjCBJ2vMarnzrIJhQa+5kRDAB0A+A
VLsysEwsEXSwFY9LPOgKv5UCoyFrkFVmRrYHaBVyi2wwl9GzkfsoEhStdDVQPIxxw4QwF+EWqtEU
Uuxc9F+Q0pIdmpExYlk2c0Zt1bI0vfgAXKcR7XkXuwO72GdWEUCFchOvnY9P1lIIDA9GTqohDJyG
4C/+eO/SUwGogYx4+W74hIuZDdMpC459sTD9qIkUcCLGrBqzTLficcJ7iUbj8m5EyHKD1pKZBQaY
FOxs0vj3M4RrphQbOONTEkgatQH6i5TtuxmH0giMTpfGbzbJ3lXr4GF6fGNMefXdvO0fCbOuatE1
RJh4b8WLmRf37gNPeWbmb7fMXBt2BDO6pwurVmGuRJT3wD/KuqDlqh3RrURUEv/qfx8MqjElwyv7
l7UlY36jX3Kkx+HPuz6pFBmg63iOUqJQeVLWoBcqyXVyEuSBd30gvCBkSrgam7WgKqdMYCuIsAwd
CK/GvhmIvBslLPklPRTJwsbKAqqq2URlhEtZ8/NpLEc91Nf0nmzJDLraJ3i5mJfQ7ODFQXQiTFMs
Y7bVXb6icuCLpjYMZSfCzpQO2mR8ACwy/KI5wNiDsg7e7fF1zHg51oBSpJ+yrgk+HcW2jDGYMyA+
jshxEjE0xrxBGzqsQRW/t/tC8wO9nccd5hgXD2U2awYLfUxAKFoHSmB6RA8+czsQLGo4Qkbv6K3L
HFHtPcbWEQkd6NO+BJJ5Pf69mNaDnaD6sEjZwPFuCv36RUwTeQGq93xPCI1PYLTTtlE/9i4Wug2M
tTf2zsSjA/gmd/sSb9oTW/0t3L//kunSxLEVzKm4P5f5WRUWrB2p1ozDWux+RJoJlZEuLg7OHMQt
EkRNED1PHfmbgLLKYlhdmbmBL9YMEhkxaPw0s/qHCFhteT6hJ/NvypsHLZGHW1fzdflQRVsCfx4i
BsEV6zAef2AJMDjDqJABMvANqCRgPlqo0MUPG/iwXGMXebA3zyvAOFb6SANA8Ti69z7bss/JMITu
2E7z+hwqTQXrh4rHkRaEoMUsOaCokPa5+DihCS9Bc4E8OXK6K8pIhiAHC0r7Xpt+rp9DdDZOEUdY
4H3A6IXhKL0zbJgHnYqool+UI4LUlKLTpAaE+Q/JcZqvMWmcInRldahYRX6rKXW3KKtrX4PIt0sP
/W+7yj5DFhHGGg9out850zLaSk/NnLfiDrBlZWyIQj5zYizz+DWi9K+z6Ddv8uUr7TP8gDE2wOkI
f0/2W0oqsR+KEg2Ig51dQq6CtocGlFsYRJBRKBM8wnn+xfeyYsoGMwNHvtscJBeEhYyz2ItRD73k
599citQG7CKYFWiQZEEJ/JCgyAZtllYFjH25+lHhcDNUiDE4qy83LzZEpHGeWMkx6qUuF2IePMyF
nG3M0s3Mg0sT3amjZLatwuk7xwwiuhbJgYsdEpjDhBebVpt0lCHts22LMCDabYumA0s0inoQtj+l
EblB+bm9i/JQcnPAKOYbJ4xAt59Vs8PJX30MdbRw+Iky/TwBIaSsFkSE4uHGwJO+R/ySJgIaQSeB
LAt6wNMv/MFKnBd+9V2UAKwOk5B4uWF7xCvsIP9iEvKFDao4No8A9MzRGIdR4C1gclTMuPvuQrLE
iKWiPBpG+1oEpyNq6fALPXK9Q7odOoMO22qm5lyWD9yGdprjfRXfDF3m6TADg73ZrFFivIxAbWhl
JglyPr2A9mVv3jhFMk5p5ka1TAC37uxnZTQxdSG4Y+vBWQdle0vHlsKGfU6ljm1g8lQ8GmKbew9L
58e07HdpdJbpKMWUXfPfA1x4sdxZfLoZ+8KgI4HrIAtLfzpV257g/Q2ZBukRBG0IOBhtFewJEM0U
T2dM1DqG4kFcYcf4Kr6FYSa0Ywhrjd9IAZzqLJqA/JG2yXD7hRkMwFaBEMbtbZdxMK/wxoVFC2wF
fHHCMpq/R9JM1sZm5abdiJeEs9MiYk18qD+qAu/Ls7BaZSbJns0Ogu8sl588nbMNnBjRrqLhIdSK
Z4s6i6LJILKjJ2jH0/CTJZZShr3vNvA27ZESYQ3gJVjKsAYbvooUFvIWNu6mM7gSZsykEiM7k3A0
appGwEjoyDWoMwP3DaT1Ig/kH8plUXNC5yZ0EcsEPInaESEcoE/QbV8YO4F6yoT2EpuNzFTc9Ei+
exwTvy4Ky69Jp+oxy4qZdRROpQgfV5PtlwcndbhK7IvM/74L4ZBAiWASyzXB49SWnRcdFxJWFF1c
/dhnX8Q/j6UoRBJCmYXjGHsP3b9i+TboiPNux4w0sFjSo0AUOyA3++LOatwLbIbWT+feZINkLEiM
puSIbaD1EVflZNTRJEpBhgEdjwtKe4lIM5EUROf4giDEnVIOZa4qdZfl8VVMSBG1gs9QvJUGWiDU
JyMsaYQkFQYzH5Ibi98TPm3FhHUSuINVNUHFJQoyGFg1ZGdQyMrh9HEpqheCAVgkIFQAbg50nir2
epI2/+FAveUCnPXFCG9u/vaRgRggDZ4ueYrqir/tkYQVFxPgmGzpoCQXlEkNucU0KKJkcB4gmgOP
ZohOiwaLgX9TjhsAxM41cLAzBOo4N+sR7yr6SVqdjPDqsSlx14yguA2w+eqIxHbTBowmqCHK3x2H
eGbzPngRqoo60umWCYY5NZJBT7kBHzHIaA8hazMtPc57XycDZ22chghLQqCQdYA+h0NCuT2Nypqu
Vacn9Mg2L7IAVsRjYdJuiW7dLWynxLWJPZ4hHAwcaFWiRM8whylIop5+2WUZbJxg/xgwInGHBd1v
HZNHkhE3IBBVD+3ngFAiPCcdHd9gRMY9ZG0fkRDgtoRwC2QS9iuRn8w4mJRsNAsljVdumjGf0YjL
4O3ncCkE6nJVTzgOURNooEoR83vhPUToEKsf+3IN6bdiU9wyUlNWSDfqQw7TBwADIQdyQfYdPrwq
LXweOOFA809C5E8EvQDy8tjlGxhMIouDiBvw2Iil7O1W2/oM9GFdHugXuHk4qWzzPI2KE+0HrKH/
8DIVYIqal94F6Ie67O11zGlordCTwPz4948QXjWwI66syDuJUURpzW+HRhjjipxUDlT5bgwnCI+g
3J1XGWQCl9T1CntYCPRQK0G8Ua9Q7/EkwQukn8Skg50vYT/Hcj9XcdWpY8gPTL8Qfexev/EtvkGi
Qv8E3oXVOo4KGosuNoIRkmh6yerh1Hv0iSIBij8vF7qCSv0xUG9Pe8Lh9kyz8KvhZsseP/ALMXV5
0vshFeIfZJBg+PXhVrs0Z2Wf3xSUChjc0XSQsssujSIAMQtWK23AhzItQc3yO7RQgGHbTNnIboWn
BBcObRhbGuMEBVaM01ECsP6M7bvGdyPDBNJflcuW2ypV5aA6Y1pWcDOzliIrJtiPFebfBEhh+vSF
3/jMKPdJsXjy1NHBj5IsAPmpEfkNadoZ+XCPN7g2cWJx7grZ/QeAUwYhPiQBjBIkGBD7YpdOlyXB
zHwRC4l9uulatADQ7igVIhp7EPcxgBSfiUtXqYU6hMAQFat6kI6BDxLCs0f5xCdlsRewDTkPNoLc
pVrnFiyUCYelVc4X41tuDExTgAIhpobOl7uIZxpn+R7Kg1hOqMpSDo8fxPXeSrkDsDW95SkimmmK
PtZ0Id8asG30XwgGqU5QW46Up4dtlRd/+qRvcb1kCPLV8pH0yPdPZaF0rOk8+4j46AOwpsHSAzI3
5Nw/zg6UYSQcIDs8o6x3EI94UiFe8fX2AomCM8IXjb8vNuACBhD4PX+TSiP+lOLXZ9dD38Hjld2q
1SNkxFqXfs5yYinjTNpZUOHmikSOm3l9wjDUrrZCOM1zWazrebZ8MTHl6UedYNI0YAaxRnW/p6Yr
1z3VNILc91mjOscO49ht1X29pqgjNWXbnrutssOi/0QmFmwrqFXI33A52FQrZUecrcF6yWwIBK1/
oohcFIAjK5R94U+D34Ey68YixJSUy1WzhBe8+u5i2mcIYJR+vyCD1e5NeNGL/Kt+amLQRd6QEvkS
VQwDrs6eowIpp8oKHQlLEi51ON5j2I5BFX+A9dnU4MwAIpxYoCqC28HMPz5ASrZjzMdu81qJN6mC
DiU5PCjLTcs1by+DjxniovBdNaMIsDJ8+YA5E4e5E3AM7MR3zj014puZ5IM8WX8oMP+4lMCeVPHM
f6QlM0VhgLN+kcLVX5oddwiOApxm2wt/yyPP/sJahoH0020UzKGYOvraUs7cwe1xYazJJoH0hnus
tkRHyUFlOjXS6LmS98blDUYFkIC44Ts8M78TVC6OCqzzjxOMq/cO+PG14uGRDZHd1/3iND4qcLBd
dlv7UN+zG12lpQ+lKwJQqh8cG+uNfCF2Fgf8aifPzQO7Ehed+oLlmP3bpCO9luvXx9Nm1a9lCCgy
KaAroI9MpjQA1E3JJCIyl6ftuSX+FLosRDumhyyqnDNgJTHUPVUH7Wr6TBqteI6ZY3Z7V79fOOXV
88zTwjnlT5MDdLk8EvyKoFZUAeJulwMWEBtM/++zygkagmVA+HxcToTBmn4u/x4/5R+bnvzBjHI4
uDXHj7t/DKdoOodzepshKsnf6ZTSxT2iLpr+/GAJNXDACpIDLE1zx4zWPOnIY6/a+A0IkWy/6ajC
QkF3u5WxATUo+ln0CrJ1DhoO8lf5+roNjEN4/c5xenndsVBB7HiPMf+4a6wuMGPiYXZMfoS6SMRk
Qw0b5n91PwRSh1sOUkAdo1sOu6SKuwKOnT/cR29ACqjMT8/kuvVCLzDHJipypW04IimF4WKFd5w9
zt0WIvSAeFwIqbPYQ2ZXyB7DgA7RwRORA2cx2nSsNQNqkaV96+M5SwwniEXa2nN4A/hOrav9qgDG
SB5IRdNEFpyF5SGjmz8s3E/F1VzZJ4SGJd0S+dH375bfo8S5hvPMb8MgLXOMfX54XCOMRja/cOzD
y5ekIBs7BEgiQ/UvvxC0t4h3MHbHNYvHZ1cvmqVyyPdw9rD6PygH+5BM1R8ZbnIxlzbFHZf8qX1l
fEhLc6e21a7dlS35TVFMMxkAG9HU13v+4s8A7cGc3RWVfHyrz9KBtQkbdrI4sHzaYKIPRRISOq3l
pVllN4J3uL3jm75vN9WvWLzZbxmFEAf6k0zNKZAH1DaROk9FBAmF4hlaDCSgweK7UdYpvkXxNRNA
hgWYcDAXz4NBXtQvokJ59V18F91GHqcH41f/lVhC6CY9bJDECOn+PaTGKN3yojl+3Z7MqtzuYYov
Kb/MA62ydK1WBpLu9JT+Pk/piexDn16dSSLGHfwYJ4BfmF6dNl4AKAIOQHwyIm0lwcyUrR42yCFe
AnpPeYAhGnYxGAGwo/iHfn/JrsmIqlyz2PM54075soGDdFP35fp9ZgjGWaYl5n3yNcYDqMn1h6tq
ftR5STZKbC/CklycXojn3OfUQ7jn07H/ezkbWSCtE/NCYGPsDmQnbYcQhhqiEU1qQ1/ZQV+SMH4g
Yy5nifRZIKw7xyKKX2hF5ZxnvkrcNzpFEjPtEFX0q8U5w5NthlpOiLcRxkaUmrixQSa5sfTwyj3o
LSBcYN0NFjcSvC1EFMR83SMaQkvM/cOfegEGod85wdv4Ju/BGjg5cJAghr1URqJQlIYAWLBfOTLr
zrrH+SF7bsOvxm+k29hcAxSK2lIbjN8T4Aq6dgPyhv/dSQd+KbHFcZoJWmMcuWF9ZeGkQoXqxTE0
2yh1vhmp8m4fj4uJcRHXY89r+ureDDiF9EvZqjiDchCANrhSAfErIG8lvWP3OXHwHLI8v/IhG/IF
nHYOUhJ9OEb5Il15gW5sXK7tIrvRscTD9vyexBC1IHUPDYBGUWETV6LuPy/2DodOpSNkSoCR8Bqy
Gy0vvCu63poS4PWbHvWLvtdJrjiVa7FnN6v0xHMUH+Mj/QKniKtUb4wL5BD1p/sNf9Lje/KekGJ/
ArLRrSlXvhtbP9bP89RuuMLKjuPjQ2X23cEVYdnfWT90NJ8VJ7hZkX2y+6z818m6iHJAm7GH/EfT
fS2l1i1RAH4iqpDMreQgIiKGGwrFDUjO4enP13r+cusmrDXzmrPD6NHH3rF3eaa6a17f4zv9iqLN
+qlv3q2kzfgyhroAbvq2VIxlYCfGqYrbGpdnMonJKgycQzLRNRZf81bm5eiRP3RP3euD/HKPu262
vRuf9WP6dRhfniX6LowK+jL9ihv+RmGDFMlzQX+XKDLymfy8GYnVe+ZlM969mywX6O3kiiDFADmD
72TGpLjAJ+G+pZj3f77cYStqn3teOA+JPiOJZXrJh9375j0zon2kBuePwujQ3fc273naRic6zp1l
q4wmG5mBQn8opc+HsVc2roOmFwa7Z0zJTySxx9Rovb/fPSdHl/ZdGwXQ+NxZ97aSTxq+UWF0/V71
jSAjoyEfDvTo2km3ocuN6uh3krKt3CjpEVpylQzIAt3Tc2ZwGqdGd22CxPDG/HGfGuUG+yf0DJsu
7yANZ5wXFRdvd+PkwGU7ObjOteTISGUGZ3JAd9cgVOW/CKqrfvJfprMSVHce3Po8m4s+79P1Qajy
gFKZfyQVE2b3T4tH5FsvP/9YWnn4smyNSJEgBT/uOvOHO/7A4/uidX6nsI7P70mU2ZnnAvbH9FPm
mQlw9e/wOeynOzLD6Zug703reEb7nOoup5/5mVwT95nqpnXFSszUJv0HuD9CYkw61WsZf205koJc
KojRapPuFaR7ZC7vmZErwVEXrP9HVN7BmhuI2nh3rEYM+c9A8t0BX1pweZeYiCWmLL0Gq+6hItSm
JmWeKFg68n2ErkJFoNsO63NFRO3v2y9RPeVDc/8uwLSCm9tv7vcnG0khUJYxRLo/PpN1QVoDKqsf
kN2HAgrgQz2Y+VJdOSXkHsp2uMOKpd1rppt591JgOkBVx5HLJxP2Ja4SVqf+4fXQQtb3MoTxRYxY
gYkvc+HDLeO+kuNq9n14dcfkibHVzYw9jM3OYbzaLcDn6uOPiKNFOWh6FtWIRQ6K4htUBAazciQi
+nvfCDx1oKnveEoZX6qnz8D+BQ14Qb6iQD3HJwJikUMOG9D8ZbmCbYfMDwS4ZsJhcBMn9NnvgzV3
L/dx96QSVI/G875LuDeG390OMQA3rNCP/uJ1I8EPEjqSi/2IRUEULYzC6j4M4L8cRkznF362p/OL
zZsEYbuG4znijNx/GyOm4M3vFU7o2+cculrARbazeSWCKC9/KzMWCFKg9UMAEQiY8kgGw/T95Dtx
u3dx2MZErZHU8lwHlYKELw2U0fWpfssuJHYD/SWBdg8bzjoLdDx7injeu/r2AYnC5/5h+RSjFMMq
jVkrHXLC5nHdvL7MLxI7Z1taQKEh1bzsv+/Em8ecgOHIUTZDVg2zEHNjFoRLSh5tbubNldd5iBXQ
+qfDc1ClH18Yh/KvBmHrW7dW+sx/MO8Tm3qR8H+SNO0BuyYgvRThJeMk2Jw+sg01IfPN3Dj9ujzv
wlAKr4WJBngMxI6pP5WJzE2Z70dHrBfpwv3nEmW7KEG+4qfUy/nj3Eu8nh6PH7mR0+wh9c0i5sjw
9zJmb/+TVvrX72w78SqU2GEC+u2Ec3JN337eSBC93PfPV87/drZr5+fNN5d+YXQZOwGcF/bgMYqc
pCN+ZIcidYjkOfOxYMcQrtDnP7j74L8VwGHCMz/3OYCc/mI9b5+BCKlRi3cYk+n7urMfSQYKOf6P
tF78It5e7Daeqi9RgsW39Sj7VvxiKzr/i5x6iTeqG00y5BPGso8z/Pfh+Wxj/tk9Znfv6+upeUs5
ajYHRt9d51D82iMYu2zepnfjaTZwlItbi7CUP4ma+jw4QjkSl8jqxPwWSzb7dfYpD7dC9Z1/s7ny
7yQz943yvmZ6bhlsvw1UWZlNb1LJD/tFhvgsIqUSGW65qNwm7cS2SfJaSrq2qK0xn60e1tu2x5RM
ci62D4knVDnrTOvu3C1KwnUGIm7dbZu3yYB4BPO5nrkRG105JbZw9ryjEKTk3tl/M8TvyAjEJdB1
sMFdljVwI9tBfZKvUuOsDGGsbEHExTucHpnD4LgqXw+D1GGcvEN/cV3WVzle7qrjkxh0E2q3L597
R7jOAsNPgFPZ6RND4TOQU3kaZDr/WLj7GK5pF5fx+U6u6lrqUE0HMpNJathYQL2KBeyvNzXnWJqt
lgBzVy/Oeevz4+yla4ZcsEzXCJQsuGlWEcKnsOn+z+Ehu6yu9g+klVl5BcjZu/QdbLv9w27YSOdw
VeSrJ2l9llWoVtDV3e25cFdnPAhbUo5Tx2NMnci+2j3CHigtckQyXL+BB4O8XQTVpTX93HyCxSGi
TUUExxeo0Oel5bEyimzzQ0QNhfbhc4+ZeFi+yz3IcmxkYNaui+5q0mYfepg8zL6D6OysJ/ZO5jJP
G2crDgLhwh+SS04TNeFjzPYP2Xb6WDNhx9GtcRmW89OqHI/J92yheiNj7NmNvrnLIGUZ8cJduzu2
EF5yQRKzhCepel6MoLGpOEZvciPiOSGM9OP2wo58Mq0RY+5yIX8ldu/5CUCaVPSgCcAz6Vp6VjEW
moKjSrrisDnjmHgAsOMgzjftO/eLZ+jla/5+R9OS7g4OpSedjP3kafG2QAXDp74UXi/ioebvdJoE
tEEmdn99mVz5MF+TqYd9pjk89277WmEFrcG+sx/PNrWrM3TZ3ov3IeqfYDirgiXzAq75Y6QhuLXy
2YolBwCRw+H/A4W16u47vJJM/PQPIhzzsg2Bz5PWyHKix0ib8YnlKr5kycraJJBjEke5/GchB+K3
YufhlmKrcT2Z8VhoERFZNaD1NMQnLsgxMRXFVVSk1ribiaEiXxEOaVPGd3YVTsV1dm8x8wfgwIFL
OtW0H7A7nKVADOTOGTrGkFeJ90zv1qtSSHQhPMulYPne7gU+Dtlo0aWitzhUj/wQvcW7+yEQNcHD
qC57jWeXqD2kSmPKZsjdl0M0FQEs/ZuMmrnKZlU1CrYkHc0v2suKeveaxg/M20d6YentnwPQUjtI
Gb8qy12XY20TUE0dpIcguAJrpmI7maVxZSViUyMu7sap335wFbiFVzzQ5apxi5VD2pc7glFMPMYK
gpRPu8KZwo/n0aUlfnL+0Pkvw5ptwlByTRv0aNW1PP2i7a1hdfMCkIMDIdObdDL/znEyrMbbzmEc
68No56sTMG8TDOMofqRI3Q4LLCXDOJgUXhnlxo7McyHRllXwbZzNj41bLzjDYxZlWcWK8TsjU6oI
OzbilJtul21ElgjL3SOTWriPDqUer/Fde9EHaukVv44jdyTe1Ot//37efxebZm13Fn8JlP9HLsrf
mSCKhypjTotiZmelqueQ080IrQH4rQDKA6mEu9qtqcDc65qB5JU346Ceq719PK60Kg22pq9+m0jU
p0Fb2sKm4KmntU2XKIaGaNVfjZMjdlHWirM9Vm61EN4P/VjuHVmyxywrJuYqyrajlHhueDREvjg7
U5odZkMa7LbH+m91ojE6d4b/UpXUaAaqEA/LZvyrZzPF6geFSCm0m35UhHK3m6/+vFtwFj3T7GK8
7Zlk+3hmYNWApLDy+uj9+juK3A89j1k8BSyyTJENhkgEz+Pd2FryDMaaHpsSD+hmrMjVeDX+eQ+F
5p1W/W74Te5uHNNgUn6bE13AIk/LG957/LdFFJ5yL99v5T9Xou57+gynKzT50LdWzh09oTx7sjac
nqKvgN3Ki7FV4w61WUmT272ZMPo44uiJgy07b3UId1kZ/tPE2nFwHBza40RZgHoj20hUUSO1F4gc
IqXCojYQ68FXx/T573zfGkfWg2w50WfEt9ztjECOxWqm9FF02ATVC8myyuu3z9yP2fJkWhiWWtv7
xz3LXIijxY4t+YLP5TNdFVn0uTKoP93rSE4HnBa5Jo+0r+d1gTb1woAcOn+Zv+zx2jFflGw+zug9
aX/OpJNpIntqYIrAlVq6e8TaglZJDgVgrJ92Xq4JDlDZJeSMLmmz/BpHdCzEi8hOTGdAF88SRgUB
m7h8bhoSMJQhpkl8TO+i8TgBqodyQTIG56WSkLsKyf/BXYGOW+aqoyUMHSeYc2lpLGUsu3+8lnYC
8qkrsRugIaBdOahKj5Sge7tS6TvNJ9t+H23LL0ERPRMz5JhKRYZzMcu7OkW16mwvjO86jnWZSrP1
9QMeSQmTtk+kcxyv401dup2HUbFCswmdCh8QPAzKn8nLzV3BGXRXepc/r0cYkKXoUZRL/REtT/Pw
OJeq9fhxfVm93xo2bo4X3pNz59wRr1gFgX2iRnfF89P4973de26wbd61WU46FOrRppt5OfVvCBYv
sssSQ+McSw02Xfk/mVx+3le8NbwKg0s7+ZAbpAaCe5n040kSkMMXk/vn0Dy8XWuJMZt4Kfckrqjo
N9XkiBv8lNb13Mf2NRGcdTyr/opBblxL66efZ7oIPaW7l1YO91effQn+5h5cTupVfr1OrAaAsvap
Pe3Su7Yv7EffsOCdwgTGvDx58Rw0wWZYPXev+evXojUtHVo/0jADScpc7Nv9y6SZ6e4+j8KlJCti
n5XqPVWG/iilVZtu3ok5qc/eYTFvl8r6fL/4l/s6PBTxW9zP2nt5sA6jbV8o3mUEMSSNZZofsH0V
9Xe2W1SznWzz/LapMBkAMLaAcSiOkJnc9OsHbmkimVMLjAIayaw7UToLaXeyPZS0hm3xnEC19fOY
fI7qKsIryovOqZmVdXL9eC0v2+f6CsvWqv6SamflQt+zDHykRKmRfd4Xo/zVLi4eBVZUXEgb6izz
fOC65qvgqOOX+AScnH2nP3b8CaMTjoj67Sn5DHliXW6AI17TvR/8HO1ELd8cfmX/Xd/ynJ3yhqYE
2/CRfR04u3hPAVGBuSWCsWHZxoDLuRs9Wn2DsO7K5LMYzMcgynY5AVT3t8HsPcUP0Vx03H33L19L
vWXgJDAU3lH8yrl24mE3uhvdRhtn/+A0mB3ktOY+ayampSS1jdU3IkRQPZZnNcynKOzWzbNZhgP1
9xOXnsGF86K4F7pgAJdCFf6M1z91iTSVbSfOrb3tiIr2fBbez9UIAnVn0+Alnw0NPBUYjsiZQ7Z2
B98krkAuaSQWECy/Kn0WGCnLtcZEUxq++3PBowMcKBxbNaJRREMha19UsWyL3dyMTqgJNyItMHjD
sbC17ku8/SzwNs0VxM3j7RXK7bgupT/X4Gis5x8QdPhUF8/nXCn7yXKSuTZtsiT848tlVxMqPr3f
PLOzp1/P3/Q2+2YNscEL/yxv2/4FRoffg4YPdvGQ/vw8SWiWbak58KAAjwwGxHGYpKftd/pVjdvv
iXUBDid/+YINAT6MYeDnXN1/wyZwpgoLygULMx/AbiOTkjji6jlbzp+qWMp+4UMMC9fM/fkbxBAU
iO36zCTA2mQPTQYI/AK+AFLkyeUU+gwziZjWVED8AP1WyXLxNXcsKyrunENKl4qf2c+f39iw/Ofy
yS0f+c+iJAd4XsJPwXHza049dWkpQ76MW5+qvvxIhklAQngBMQDbIINNZonjR1ggPrZPYThgTqA2
UTsQw4Uvgvn2+c/ZcebI0AQ2h9VjJuuR7+8a58q+s+tOWptHNNLsyFYrM8H8/rP4ShU9fuwelTbL
lzLfbKjf8cPGHX6C1Mvh+fS8eezPW+eP6zdL/Sv9/WX5ceO8EqJYO7UxtdYEErbTXL1s2Q8SVMOh
nEgf5goru3/QB5xU2XyDVYIVAsDkZ/ILKgNwPVrU2k8APn7YBY2MMLz3U4tjMPFVxJFbGDAEZOAw
nou4tCn9nFn4779y08acrdK2dioXSQL8D7JtWkcymBt74sOkTPfGDQfSYk/4oBNliiGYE1Q2wlJx
maPmSTbJobtp5wD7Nm2QKmfbEMvJ9Dwu8zymhjCiE7s4G5hNhqxjxRDat71sNcmsATtHRlnBmDP6
l4sgN058rrldqcAtQJTajXMjZ3d0nd3RwUMROqTLIQ7Ss1GPhpRaU+VlGOcbmfryq0WGUZr+IsXB
mCPmNCajUkCqhG9CFKmK2Kf9JFo9IlJSnQh3Lk+NyJiIajhjxnfM3liKbY1Ma29GwVWrGfGSxEXL
cjP9SO03vqfFuxrcHz4KMmeyQvqkK5HbKUeZkYDP03ga0iBZNCMuG6Qr1LrNe3gQOFj2vXR71prX
86HUKfnI8TjlwsiMUlbfpquZmhz2+a7hKAw4gMbXzvSN/Jg91OnEIUt+b5uKn9fJ5ATQSUvCOcpZ
ToBmaGWOZHCYUMO6mREFh35r8ojeFhUPBZvIPl2jLBlVkDGgITFH+1/VZV0h91PqCJ2wD8tf7RJQ
LXGrcq2f0mU61E8kzmjoqwEKVxWm/EOFHuwyuhBVxovQE4AlbgjtdQOVz+1Qp6qaUSh3bdzsywow
3swkLhmKfDegIZlnWV7oK9ruW7DLdc/wamrqUt5KVkT9lIKLHigZpzWwrVJQxKYITaX6kMspUFBa
OjudtmZyNkDWU8b76Bqoktn2tSOqWMB449LOVI6YYAvyn1S0JjeYTVBB2/2eltvWuXIaF0XPUnwz
peRgMf01IVSpHW+1nKAo+gkl+ySEqk4xmLcWW448wvtYAD0TJ8HIN8seTei0AIP4gy16vDxsMrsb
187VPnaTKBgocTzrnWgp1s66xuiRkmbxX7rMpGAFe3DWCSqCh06maNG3hX3V7PzMe5ZZetLSIuG2
6f2TjnoIrlCMp/vstXV3kkX7ObWq3E61JWKvjJwXTZaNWyPxRu0ZYsq0qs+xvRjAXJMdajfpQAIV
hCmj5kWFyIuzLSWR0qc8u7xfaZOsbHlX+zT4dccsJzlZl81tJzc4022OlcmpTQG3614X9dtSIGkF
7nK2aFheyUWdXFpmglzWp6fmslfESGGtJiq6aOIRYk9a9oIfyxCyCv0lmqKgf7Q6bAdZmKfx7lBJ
vaw/cgNqLHPLsGmdHBYv+0JrmXrwFBS23QJ4cH9XbJjR4qRm62nrITWrIGdisrLuUJ0PULu4NZOB
5oGxN4asrbd+njQoddEvzio5sObw/5UWkpYLuq1o+qnmYTEBuq2NuVy1IEJ9j8myYpiKVXOxYVuk
2lLnF31bXQG4BJE+cNbxVvKY2hCM33m04y/IPF2sX3tsqgy55SarW0N6hjE7rbiZNZieGnN8q662
YHPRV7YOdrPLDbjJI1rJV1d9cFkb8OZQ9+Rl2zlekN8t8URTB2BiMTr2hFKHTSL1sOmny4wFoot7
9hdr0+ILTAPAP/GoY1koOjW4DtQ550CpTkvxuwvYXHkpJUdd+3PNMOJYFURANEY2Jt3Pts38BkaL
xaZkyvcBSZu3UHObJEXdERPFgjJmAFNz2/eTt4od0RjEWvznz4Fa5rGoe1gz/+5+6zde8HxzsUgr
saVggw3AOqdLxdRPY5OHFTxP3zLJx9Ok48kdCt8eC6Nh8Uq8ucd+kG6rnN9Z/zdCL5thb1mzyR76
CrolHqesUtCUkw5TRjLRmbipZ0o2THzEVuaRaSXbjmbdva07Bk7Y38lBfsOZrKId/G4vHfvOoW8X
sB2nRoo36Faa3XGM7h2QdlY69S0r3Tk1UvQsOd4c1jcc9oVaAXPprpEaOCErjBmVU+PQuI4mdUpN
PXBlKmlcKxP8qSsbY7Y6w5O6eOehNTZNRKht7KaVWX2HCHrbmXmCtp1L++LTQ2PYPDXW+J99Sua4
oMQO2WPYNMLDpjjVGPj4NsqY1ePHKohvxJEp2hX1QyP2/IZkEH/fzOrD5q0d3zuconYWsEaUsu34
QL93jb+60L5a70rax6gNm766yFgRZ1qUfGlrRLZ6aER3T3oQxJt//SmI1lQlaJpftpAT00tKD6Ol
f02KJubdG8UXFAVwUs/5P8rKem2IRpPWsJY0bEGJHWMRBcarvxLYV2IkN+NDQ8e8iyJ/+5prTsdR
Qh7ddYxbTEmaM+FWxi4bP5vG1Lbf3smAELdEuUVX5k1NTFmqZFJ9XmgWTGvOq5VK4n2yEt1W18EQ
GSQPQcOAxMWW0V/Lood/Axz3TH77i8o8LsXzrYJbGWgLb63sB5W/379PzJQFEJ2PdRR/F6rFHzCI
uvRMY4ZWWrxmltHYi8Xg9SCGLFtdjcVSVXCX6FRBEwr4a3PNUzsGMJZHbIo0zsakhZTXfbqBYN2L
WGvR01g9ukLCvVhh7AYWsr7UorC46veW+M+p+7dyT8YuXY67dppwMaInX0aFQRZ8a+c15bcMjYlP
Y6b/6uO0se6C19wy7BSsvUJz0Y0RxHAhmNpbSR4a4Dq/w+lJiVZuO7E+Lm0L+rcx8bzE/R5rJyhG
FzXQEzu/qy++in5b4EEEFta9rUViD7e7mk1JNTonElPbNprUVSZIx3Tvr0Jrvx22YdKkUVmNY+VG
3X8r4u/pjP7Giv3rr1VJGozpKzRzfmI641z5XYMttbFCujTmatj0TPw+CbbM6A6ttqlPq7HnLGph
1ULXHsuKw80AxPzEqrKTbKg3P91YlDGrPv4XQ1j4Z4ocKj7wlNq+hrWPuMU8xYjESoz2B2k8A7+b
ooCkRRR/t72Tlv7tN8lKFGf2cSmaA41AkhPPHI27nrhf9pRaM9w6eWnbmCyOGAbnA0d/bBOI4SQK
2Ru42GNiwuJ/klQ8CK34ie0rWn5qo1TXOAAhP6YsvvhrYyBI4utrzHOUcDENsThM1qV8Zb3ygaYs
ugvzFLvl36uwdpHdjPncIxNLP0ZyNY71vO4kHYrLHsxVJ86X7sVZt+rGz64fXyx7897VJeCo8SFT
Wo5EfmuzKXeQhjGgsbNpLfYWgL1tb41KjDS168dJ9m7xKu2AXCy+k+6E2W3b2bsL8ri56v5058pf
9niUlXGxp8b9VB+wnW7ctOwl3nb9pSZYnkSbDwILyDcpZQ+0IsalPEs34WGJf5ZKmpWmy7AcIKrp
tGaWTDo0Mme1k8yCJy0lB4mvXZ9Cs+qekOPJBrBhGqQ1Ee6dZ+n2tJR/W3WLVRBEJVZx8T5tsQgV
/nHU5veN5MgKSZU9xlj0LIDjok5pEjBlL+NeoA4zJ4Mjo7iTug8aw6Y6xQ74f6gyUTh8EYTLgeL5
eRbdu984neTg3IFpE1glwM9jfq0sB6SsXPZ+PoJt/Rc7ux19F6wKUFGcHePN9l2HzqP5RXR7KVsl
hN8RXpeuz6DtJEX0+eXJbER6m4/z3L2H8TLRYbqP5/E8WO2fcv9cYRGN8fkOknMdtBk48JN8hXcN
AzilJg5CnoE5FHUwmLfS7W0vlW/tcTecsJrPWiLMDlTPu4a1/kEwuPTVfhxlhP+y9Y/YWPHdhUsn
WNFsAkuLszBadCOvQqEZa+kmTfr0IYO2gWAOhkMxNhBbEYtA5xMpNNE/HKqEFgIVr0plP0Jd1AuG
IYTJ/dQ/rdXXvw3PU/fzfjjVPCiaeDrGuWumyFQ8CYQuSEG7PuETov4RQTKe72V5mAwuC43UfKTX
muEAwo1OMuRd6yGjSEyxJzS9g3u351D29D4kJMD1N7cb3DXmqFkJF1QQLf3NK/PxvGeE97kqPTKx
e/A62J1AfPaN80A9OohQyHolosqXc7VAZ1RBLaeYCmywpx0Hp/ZxdJd4XGvcTa4pnOvhh+MLETGh
PflC3erzvOzvHx69MQQw/ablPKCvyDuER2hfxiCiUXTmIfM7DXNkRyKpiR/E16rh0zHWjgTOoH8G
SuAQUZZGcb0J3qiZkfwU8ULZHPi7LYQQqvIs9pDRVdA6/ygTSIVUaps8j0QczuVxSHYsAveKAbtB
b4VxOQrUTsvf06JhKowyExUbkKwdVsxh0opgGQizeYPGSy8PHmQ6XM36Ib4qxgtLxveWjMctmpaI
cLdUIprsRVVzihZnpvLxK0w54GzJ8567YtcxvL/73dV+VPSgbGwyi+6yZz5+Py/GWorN72iZXgeL
7iaeNJJezzg7LyVhga4sc5leWfHPvztlsGteGp9RHcT6pLfsHN2YeItNjPD3tul/LHtREXXC2aYj
10Hsrpu+IBs+OB6zext5JXZh7Ui8bTtqXYyNFOkflrwBnq6lxxEV06soN+51+v3u1cWIg0kqLqk5
H9Ho2LlZYVVog1h4IgbTU03+qX+bvgFE9G4Hz/3baY6KEm+W5kZJZ3eKeZC4mhvQ3VbkW5SzUl7U
BZTdXfQP/LPH36Nj+q71xTfO40H+bdbbj46DIj1x0UfYUvxa9NejJS7x4uN6sGpD51eK9ULF7lzJ
dp/2r4XOsHP5kKC0gu99XpURrJaqHUvTGo9pbV/Plw9fCQlNwscHAZGo7lvpxp1U6cvXbSvRTlTL
Up7YoheNsxjlh1ln1uPthuvqSSUBTXYtLRqFGmNrVShKNW1009W3N7FOXICWR+kTVk9Skn0NOSmu
ItuU5M0HSVAWjth9bQ1QWEWoL0sDO7o0zbMHqMPHZSNbO1S62BS462ed4iMin+fC03oQncRHd67g
zJfZ5/QWX+ccs8TIMIvVM5U0nFsBru+nmq7OyAoEKRlITvVG6mXZhAxonkAAwQkZFEtVxqr6XWta
nbOyqrzSz+qDMki27FWSowjWbzZOdWq8xOKR9/qG/7Q3r+2r+QeBo61hQ7JsPuwqIF05XetKX1JF
NLov43HHOxrm24ddvYYdoSEPdqWxQRSPw7pSXT8sH+a1fOV+Aj13fIiMKbMalyBYnYFY/asyopNp
QjSVAQMyL8ujp5ASnWZDxAkpb9YsdmYPfEiTWq6bliIoaFVBuYxjQQKO6qmMosYkJKQlOVZvzWR1
+DhryJvazD+t29e3eTv7VHgsPFbyT8hEn/JPQUN5q0lyIv1KprHym+4gi6ilm0P1oyMRad6Ou7O1
CvNDK9XKtaQkfrg8nBs/9UTt3M42p51543XdQPrh602T7aY3bV06aI+f5o/Tp9nj5mFWztRXXGfy
MdRe1tVcfdd0f2vaSrVXIDi1DK7KSwfdZWfa2nYPHRF23WR719t2j/1D5yXILH9au+ZO9p7728Md
a3gZSVk72R6l2rgEutPWprfrrHqbzt1g2R0lmtf2prfoTd7P7Tl4/9u6GyVe27vOsutdf7ToLbsT
xuHBUMBsDwepL+bd39/+tMdVtu7Pu6fBvDsbL/vr/g24sbvuL3ozaY/nXURtb/Ouqzb36/6sW3jb
NoqFku92CKu6fH9ztaw6u9Gyv8OtMRN59FV8upVixH9Gm8H5bdJPfAyfXxeDq6itxaC9GMTP9S3x
sRiw8w6kx/zHR/hvMdidy+/Ht7OLcs/7t5/Ba+5ZzprqdJB8TLxIPHV/95TyKpusTQfpyGj/3J0O
Uo/5hy8cxpysiOYfTxx0kmJPZAeR2R0aMf9wV+uukO5mH4b13PMMJvr2hF35Kf/AG9hEwpJ57h6D
ySP7cH08NNMPu4rReso+JJ+x06QfutfH9MO5e9fJNL4Dq+zHHMukwxLeuvQgw+pF7tKNv6lGrpwv
dZMN9OpeovqtywxQyoMQJ8dQT37uOoFP9rDJh4MmweV+K/FpvsJYP4prZ+7wW7n14LN8H1cV2vE+
Xv+85iuu8dixkb7mNCXIdOObIjNOafEat8aXmIe7LgX8cHWUka/s6q7r5+S4QVhdWbyGhzNfSfeK
le+7nhRFPirGWzcIFeaUcm2xFB+cAHTK6V53A+esUKhqRjLtCHT1H8I6/vLuqyk+L1bizr8r4voo
0t/AYNeitTCI2hNXqSZA1zOP9X+XSJZux4rb5zURwTXDWI+iMzwjvc3rzuUHPYmdwK22AHY+aO0V
xPrkRee7vhm7roXZuT+v5SBI3mPjSIBiByxb2RVsZ6qPbqBU/q074V3qXcNct3md1cAKXmEPfBKt
WSTv48XkJRoVTZPKLJINcbPHJ1GYi88SCmmIxVGPn0Bix18FaWNcvUQwHVUHikGF/CcgDfPa4bVg
Bx024hIFVXAbvgIAdnav+J+xrvVwE0njXY9vdq+2sE9Zjl6iOMP+biV+4hKMVgQ+Av29Oi8uLuKU
dgC8LB1MMnIHaPxSj8Ot8K5OTduhnNY0iaxO8Xn54rO4Qsh9TJExiNfR2GUNDPvv9v9fDHud6P0V
F0VOvb+oJeoKxPt/Rbopvhg2li/qeImSZOioFd4NxasJAlL/bbDPZRNxe9wY3w7fzZZ7/yvy9JmI
DgSe/hKYz2k1qosW8g+oVJvdffjMnMW3RTF/rTrV19rpfRcDGEC9dJwlt+ng/CVarWEw5L4/KzxK
cBL8/i9Izs+wEa117L7zcMcHcUl8HJzj8co4Q3F4gdtCGT7+kFjsPQDp8WlU4G4hkDG0n1E0r482
xZd/5QzLQzMWZf19GtzlkZ0sWL4D5b/8jq5C+PsbuH6u8Lh5Urkg0ftrnSF55YSPK36/+G1n1IID
XX3kBe7uW33r1brGczzsgv1XsYQ3bySEqGZtBH8bUBp2L6+wtfjAtXPWjNbOcKlHlfE6yp81b7p3
q0dq9Ykr/n4mH9GcuELqhN/CXPHbwCgpfn6qs+asGfdgfYddbQICRCsNOfxQRCOoB+7aYPxSuJuJ
WfPuE4ql+iO/kHG5tH7bz8vrQxB1EP8obC6h29z/d6jQhVR4hWRn0pTCUp62WRMVZZRHbPGNbwkS
KtWUHxKcplQV9WMY7j61So1uQxvy++tb7EGPahOz+hufMf+I2m446qPoaOGMzKVu3Z57/ddV+ebB
mKIWQYuuiwGcNIEdMNi75O9vvIoZCrr7fU3iGP/f+WT77bPPu9c7jdXV+DAujN+4keqjBdvaf59G
mIIxi1yt8TI+/q/57od//v1AzIF7ZpX5R5RCchVLUxJXK9Ih4ibMTWUONcwN83C794Yarb9/NQqZ
RBj/WyUIhh5XYCGiWMn3oDB8JNwhShNpAlQCeSzCL1u+AjXIqCHpy7w1kTJcEzXnR06dCKhPf0J8
zC9xCdIUWA2joygFHr9nL8ClKyloARz2JTEswCJwIF5Pi1VsKlv8XKeqfLzXazMpJ22hHUWKpDg3
jvPWD/NXpjHd1O8yMnkg7+umps3rpAHQnz205kWZKtqLXC2FSPzWvO1qhUlDomzxn4V5C6/fbVNf
beo/heZFBOCxNdu2d/mH3Lx2ytWWT4iD1rfmNt06PxzO1e2tCfCfP3Xm2/YVLSnoQO2sS1V4C6EC
ogc5Po/FymrHu9YfLro/585ELHL2vpr9RPApgOPi6ZQNOXMvnYW3WHLyxWqeJJzAh1VP3przhXTP
pfmpfEqWhZAWt6A3vM3tXRKYuZRPAKMyDtQmoE3yi8NIJcsiR1aHUra1zT1nTUAaojWw7lCoN2kQ
IFCgPgT4nMrgCHdgJ4ngHfP5kIf3XMVahlZEIMpckTmBoM/yK5/kW4S4+/0HlgE0kcS5fCmlhR/t
IHoqizTq66qOuneJEe+nKtp9smsLZbiDoVnUhKy4UvzmehHX3BJgDOLqEV2lqDPgQjmYArwUFeO1
31azspqfH0+X7mJSxpT2k69lYR+kiB1WL8/QCbDm+gNAz3O/u+OVDVgHkMUmjZYgABq6JLgisPrw
CwKWBJNuJe8oC5kYhi0EZDfCJ37w4IpN/anu0hX/3JJOxo2aA/wBO8JTyNcIbAE08chQlvoFToDw
qw9MJZAa2/Y8X0KzZWDgeyBvMuvS7nklxuNyD5MMToNmDNRNGIAtT1RUnBlrxFaz751jpVhO9XP4
0S69n3/Fp0m3+JR+wLlVFAT8tUAhDHb6fpZsI/+bSlI0lvSSYJ4AHnIECnQSNwW1SWRDFScnJ8Bd
tlbY3F+RyAC7AV78lHLp8gbwBQHZc3Zb3f3USczbrw3CDtYtyUmx1QjhEYvK8fc5yTeg4G4Q75nq
DxQozBaDdLq0/sJXuYYzPt+vWTmOpZnwjK8r1BoMLmzy+/F8f8VhvwtSZgzKy3V1OEauffypJJKl
+U98Jsh7m77fXOvqg8ZLjhf/8h9y1tw9nb9CE5AOrlts7luXL1wEK7tJZz44vU0bmc76tdCT16e7
byVrBwzs1wr+8nahxK9+n6bAbBu3QbF57sskEDl9v9Ydhgr2TCp+7indQPBSvdGQzo1rSy46Gc0Q
bTXIhvKmnaqDdf3c3HDVTOqcwfUT62CizO7WjJQGxdq5zGTXXIM8pp/O1eyTUUs+H7/WOCwaiZfp
6KdzbDPMyiNxfxGjB60sfl7gUwevULKDL2WdR9hmxYnvuZeTfYcWUfz2onRhToV9MXgYT2/PXqS7
OBRkXO9nOlDJ/WL3BnN8Le3/HeXlweolULy7fl08rGqRZRnVjOBJjSsdIFeCYSArBgE7BUTPOLOW
1ub++JntDjvF7uTx/Ll83knFBWGMQtHBQub5THdPUKcvGor04wRd9Xq9VK683kJnyaDjSAn/vvxM
MW9qZWccptZ7fE5rmb7y55LL5Hp9KfbFlRTuKkXk7HeSXdzfpPeRfRpOWYIwHNUQpigFAabE+WWt
XZmRsYbfZ/L3WIsvqVYxg0GsnJDZ3R7/MH/NCfJ83dX8d2JQMpSfM1wFTggb/idtu3l4yFDmZ1+5
zyVS0cbxUaqm8pI6Pn+7fRyQFn7kRKaRmjPaVUpM62ccQ9/DVn6w6+wDcsXofD9D7ANIhxUPCwq5
6DPXWo5n4yJLPiQrkNlOXBs67OILhKYI2qnnBLHe660jhPZLZkHK4c9norN+cU7PXyYvqW6yu3jN
jLeJ+6SHwtiBNkPrxj57P/84asxPsOYJMYI+nUYCngjLjZjTE+A09MvrUrSoZ3v3eStUdzIXArnd
lTzp9I4eGxJq8R8nYgllYvanMQcJWUqTUJmx2YplPyIsLk2F2P4ypWYRpOYRSoq+x8lUSlbRhO5G
VxF3o0l3n7qfdC//FltGYUumtH0TRPs+fyF4d4fV/NMSkHfTyVXJRpC57/luPhir1o+Laf2X0AJb
hymZb8qA3EgMX/Pf58drP/+v8JV8S7xcepm3u9EB+IZzUBSDBU9v5i/t3RH6wIofs9+rj8O3l+tJ
+egQwg6+LmVZDYHlA79zP7Xe+mlGBmRO8qOkgDLe92OvjmCqnJPewzewiff/R9J5LSmOLVH0ixSB
k3uVdyC8eyGAAglh5EBCfP2s0xO3p2fidnUZ6ZjMndvgVJ8iyIEbjccMgfKgAbY6zv2eNbD06yfK
ozLSnHr5Xf+uX7p/yCVr0nvI8hv4L+Ahjmj3QCLzx3zM8r/b7uN/wGM0IhzVaXMhX2RZzLuI/z8m
HqEXcoCAL8p/w5kSqZO3KCbdXsxrLJkZTYBRePjX7/W2vC2VGJPg8/v4mgj8Ilvn0YMDF+NumCyd
c0vtnsiFcPiOeWkpo6UbshSrAxLP2RgGlOYU+x8NcZLxY8iG2IVrTzI7jIXKoPiyEc0eK+/Mb2TF
MQJCTc3e3qp8MOF46+ffB7sLsgb471Eqnq166S1Hm2KubaH84pQF91f/2SqI/LpbfietX6ykpfSX
rW6L76rnkiq61FwYlzPeBPDTIMqn33WzZk2woP1vAObTRh9f29zPMI6mQ/ewoGAyiX8/JYvDpADy
yuakzQQQnoncnHHUw9m9NF+jWd2dQoTJt6TQZyv8E7PLZ/O4sGMrzdYm/d19o4oDfvOeFFfGS066
7za/1Wtds2AnhOExteIImfSnUviFYiBUu1ixIK5bHSYfJfiM/JZNtXryhIhCI4BEM/okdu7fq+Rt
YjlDGmjzsZSaDFWs1GEkGx+uVvhfY22i+wk0YtpIzFMhGTTwj6zBAeqX1cthepBgZz+LIM3IDODD
8JeFw2f0oXcvPqj0Fi+7GvfCwn25Aj9fKrOc6KDFAbvi8/2aRsKOyTispLDdNBfseDmMYbXAg0Pd
xGxs3cMSYHm3pOlrjA9lsriRLqp4TDxcSOHFUQPL1PA+m1LRIL2ntFuguwRSOcsuA6GQd8/b/l7E
KYcL3cBkex7f8/v2MatWdaiCpOw6zDwzvM5tnVNcMXMNPrOt4HBrZtgOIj0X/GfOFUwineQlju/h
9AD3DrUJT+XUcVWhadCoi4S/P6FpRklQFYuPkNRyx7Lil+J0y4FTR1C0XGnWOayBeWV03v9f4zIK
O+QoGyIhfqsSdxEoCivwU1tBO/HHI2CjP5F+waOCx49BrIYJB40gDjuLdsvhKR2/GElshuNenFOK
wDJy73hoWv0JPueDqT5PgnasziU7A2X6OL0/5WaPKPNwiaOdHuFGORbZV6NdERY2l+h6KNlyUMyV
rYrJT0TLwh4h0JB8Wc2rxTHzWZbOZ/HF8y0cWNJVut64Q+Eqa2L91BwOGIKJFEDi/yaNbB3sYsza
yqlflQnbdcRJvultMP8Oe8scnhWoYbTLjACC3kQPvswGobkKp0ROtWMdHWLOEinzi5+pBm8WBoig
Dt0cFjFiTrzteCff+I7vzWiKbtU4tgySeUhhHTfug10bPnfsSVQYeEsZJF6MkEa87DJ+43zJ2+K1
Bg1JepuHjUem/e3Y0lBWeT6UeLkj45ZMMJV/92/LBGSZwp17cvw2JVdWxX3z/fnKIgGMJJjcrWMN
H4ih+2TebJNjNq4ZSiKGWEPfm59xfvHlNSVSwMZ7Xw6n55nnm83Lxsi4r5boT97z1xwNtnWLu1N1
UU6DkJv5seeBVuMB1nzY9/L8Gj6rr92cYv+MqQocZK0uzqw8bxzOR+7n9JTCx3iwaTc5pk/KXCY0
9KqE95hTYa4PjQHOBbgUJ96XqN4xxtgsP60XYXAIl6AQMBkyCdVuAh5XVPs/zEag33nZjGPktW9W
Hb2sUbjBLrVUMvgcFQvl5+pGBHq2ZtQ8xv4L2l6BcZeD6UvcnA4YibVQaI0D/zwJNZIM1Y7edkrz
d+oTN4KDkcDjSMUJ8n29AtwiWhw4sIh/THg+LsYl+1pAB6kzbck49PHcByO5fZGZmG1rDqaQ9Qkr
bjccI+xFjFJ7U8UHL+NDnhcAR4CvegybGuk+FI+vj3/LZbRC5+DQK9E05UEhmZ/CecXasZy3Lgka
+zdIDzmybrvST9mWTgnCLJxDP1uSKHVjtD6HNJH+NVZpv1D2oB2LmyHOmSoCL1ZQA27zgPoP+32w
ZuALqSyFqg73egndXYECiOU/nNobPP2nQttv8zsT3M+knYuMOd2BVTB5OZ/xazGEB0exBjtSuHuO
dmDCBQZglG8mMWPkbNOK1J6mGxKQBKkjmH7VTh+WHg3Bb91F9ZJ9eyOUORqxNoPsyEXd3AMtsfmb
rEaKCx7YyI6GbuY9oJhz22fz1HvP35PS4cLD46Te9d10opHzvRR/qe8iEZLGB91QOoevfDhPCozL
mSe7ae20hzEuyvKsxm+N74ppSL8w1TE744kDRM4UoUOOtOxhdyFaqZtoxp4MFZlYNZya/FgRWQ0u
LpNPbCGwT0Fe9F3XCIHtz2KIfwMbqX/RiEMw71vIIhxv2GMttLD1B47M3E6LwHffrIqOhYDXPzow
HH4t0YYSj/gcs2Ss1hkGFFV8g+9rL6a1w7xygIJHeIcimb9ol6FHVCbgGCuJ31PFLRbIP3AHswr/
cy2gIf385wzHK/gt5tAt4c9cf9ABODsMaX9fqnjgG7fpr+MrfM6DxXM7nGWTjOnV0CzGzJPRoOJ5
PS723Pkl1jEfZiMjX6Q6lkhFqoUydMqZjMcX3xwn6/gHeVPdPo9ybeOSmTZGd8XuUTfGTO4huGAf
wZsoTPnMT0z/spa3CYQKVMLobgfGEHUmxvGdaKK0fcJkGZpKnz2bu4zj82tGEnY6JRHISJaY4Sx6
f0w4TxyFoykJCJlqMJbKfPnpfjArJHwdDtq5rqzRw3xiCVTb/GhevmyuSlwuKTNJB1E7kWBQEb6T
zEsy1lRfdaMLT8vl2Ev+3rAOIo4Gn8sVReuYDIrK/PjP5WD7C5LoHfzEQQSoOfRQS7R2ZdE4SnSn
kLlwmWl31amSXQEpXIRdIuYlA8yyNrf9YVp5yL0dnv1xFFXB8GuW8HjwFoFnC7JQON8RbtV0qs4b
wIK8HfRDm/ZPgai94rbSNe4I7uaXTRBeuej8DOqQzwtDspThbG/yd2uGDDmgG8a8NGhWdemF3Hsd
zUGP4efzTMrf/nMqzII2td3UlF40QfSAijkkrYIFRq+6oxIR/R+HB3ZVgbwYGmHtdXgElguuQSpC
/qd5+d9wTY16rMaVu5JmN7/cvsKKkcbkMGV1uGhdMLqnHWQRf7g9kXSv+zOSAubPC/PvMY0TGZ0t
jKYAtpOZx3LO+tM5/1fliUJzmj99UbWdBipcLxSTZoeSC88bFcdB3D6cByafp3xzYDUznqeY/qOt
xeQbQSZe3Fj7UYqq9K5DryEFA9Xuy6Q+whGxQjTHnZVb9YlS9YNjOKTSfz/wYP4RvoOOvmywSiut
AY4u7ERnNMbkkPN02QWFBWqGWdlJ9/MT6Qsv1U5K9wPmH3Lly9PnyZLw1kJAUdj5psLNEOwrd6SD
hxnzCyTIseCoRV3Ap17WT8LPUA1rgP1XLD7JggPLmtDuz5D2hh+vcl7bZycMXcvOkBOrH+vRQ42a
t8AzCtGjmXrED9abgwuIxh5dMDwrFSqa+d3NcmGJuAMj6C+6IPO1WXfFoxnVDLE+2ZiXQswjthQ+
xSTej7zrGI5aQzp3vslWPN/7gma92CseKOeUgiMV+0o7K9uXQdeqCV12ui8Y4SyosRi625SFS9os
+77cgcvml5y5HAPimc7x9xzTY9NEg4j1pj8XB6xHSMe+ww75jp0QMcvGz31cGbgydwBdxpCazoiU
S1yjpEvPHyICAhUBx0E6Boegc459JsNAaBrYKMM+FfMqZYvQk/6dk/4R1sgel7eo+b8JhEBUmPR6
k3KZAMT5VaBQ57enDE/bEJ9H8BOAZWfkUaX317S0hzPizuSP1noNTpEUvoSJ+MEp8M5bJQsQFylq
/2Eyw3/Hxf477hnQsYz3ZMiKXveWz91h20FrguW0bjAOMT5Ak33jJaqWp6NfmvEtpkQnxJhilq3p
4Y3cTLQwIUmFJoESSxQ2Cxkrc4odakiR3XmIxUVpoPnU/pQ/ZpE0yax1auJNvaoW2Va5aGxqun8U
oAgBL89h+Nwjo9SmD/x7op4PYBaMnIeXU3dFya6W7dtfPsUyZKHn5vXBY+E5AT2N/G5DWfVYyX8U
SM7LfmEqdlsOzpys1TqbA+z59OHEvf+mNcjsND/1OeDd+7GCW0coFIKxUxqU8X37cg9whIBrHKCX
QLD3ptBS3N7kQEuG5w75oaNtMi1FT+/PCJuY3Sc6vJ7OVfks3gQ8OP6Sy8D7AyxGTqiHrz+4aRRP
cHqnpQmf1SOy1dacZvY7EljiJ+47pG7se01cM/R5unChI2XbD+TZbwZzBWHuFMjmA3ZDUcUciTEJ
ZEQXPiQyIo90WthBI19H7GTgPerTO/VtMCMBCRHnfMFI3+TCeMxbHwMXjmXZejrFbOCB2cI1GAEA
Jia4iubdbtbASab4w1raNNmTEFHoDgVlsyld2etDYkInY6ORVsCcuWmn35Ar/r7nDueGP+z0CcN+
cZ0RW8aEh7y1BTpP8PVqAaatHW9MceYH1UKf06NoQ+jI84W/if5qXS0R/HiMcErWGce9sYzrvY43
2J4VI6Bq6kxae/xndu1Og+Y2cHGMxgcVL2ptz2k4qb3EWlC+OgX6Dux4LtWp2HR/g/ixbq7Fkew6
joJ6YPEsygjAhOC/ljIAR7SAGxUjYIwbcFaHgEm2JxXqHy0HnneV0cO2le7wqrJ+rhBibha/fkeB
9dyxpSDpCy4DlNnUrjCdv3aUEqk1OA+D2ldLEXfX/Ox0GEhk1v4BSzWzXm2+VrWne3DMQnX5UY1m
9xc2u+SKUayH0aeTx81Mckdb5VytweqqqxZ/bUa3jnIiCuk6+uCw45ZsV0oELqYZGndRtusTTCNS
TxYqY1xWKbc6JLvqaWipxsAVtwuOcNiWwQqALol2+2sD0XXmh0+6AhYC0rhx8eVOv3Ob3GxWnJYD
ECtlTsAEV9CQcV+cBTk2EsC/JPgMgdvQinDCcJVM8KJ/n9WYZ8XLFd7gb4zlKv9jD881QENwuJDD
yCXEPaDZ9QbdJG0PmBOeIRM1Qo+1gNX4wW/Zlzx5CQDsPILOKzeF+8Z3huZzQB7RaKLMD5NnrGM1
Udp/wLdu66Vs+ccEuySz2NAhFXbrHIcmSezWDfjcSoMaHLswubig57RIEtfDfQsbYFHgUcHFhs8A
KMFOtzd9lxO5h5s/b3H5mo+iO/FEMN+PPXbdkta5tEbgBwj100ke9QPlXJMcvPh4xIuh1NzpQGwH
U86jD1bfuakwVQlp91HrHO8wW60F1Kz4zeW010yqlcIl4wOM42cWRBt/zEoScn0AWH38DpiIYHZn
A/odFlT2rEtJM0Ha/NzJZhgdg2294/43GBHwgaj9H8wiTxu6b5KU8C3bXQlk74JvzAVq3HaEw2Hs
wX3Mry/hdALfui2oHlU8ImCnDWLh2Xcn1RB4x8hOb8Y4TGM7M7t+A+ryeqsKJFuJ2Q01gkJiH+Kh
q5qwIDAlXMAIOSlWafXOOkQq6GNAOITQ+4eJtPzu+tPhLnEqs5m1S94Mtzcn4rXmRkdK690WzBxu
i9FJpcBjvvjvQDqEnfcJZf87lbAnEaYkN0fZfPf5guve648fl8fqHg9CrsHWx5I5gRK+yIHzBQkO
iJD7r4w1SgIZ9Jq3JwoDTCzSRT/MZ8qFKSs8RThQ8qy5ss2bNbDp0ObV2IcVuLkJY3cucO6B8cUp
rDgVPK5V5oQseqYs3MKUPpwOgbytop/FGzYA5eniURWS3kqK4xE5AjXR9XO9rxW7ZiO9V4dNcuYm
WVElgux91kQ0Fxx9+J1h/J0x4hQjd12MPeCdtXhJPsf5Cr4TF0qewP/Gx5ITm9eyIXB1DnODKSp8
ULC2FkbObdxNvxyeynFo+TExmjTd0C5BEKCu2ELacfPEzB4zQdJmWaqtsdOPlCXOUBgZiisjpk17
2MijyYYi+urLypGtZsM1pNrfWY+rcQ4NCT6nsLQkLIrrnKm76hW7l4VpvRqoJz1EQ6kwUJ8IeZN6
aqn0L0yR8bkbrdAA48EX5wy6U+PNPcGYm4F8ShHPNxvvh44w5KbNChAIedDodATOQ/EjQ1NKHzMM
IekxM8CBJi52Tzikxmv9XqPShRW3vMNadgYOiWyuUga0FL9/AyAJYFpefsLEyuzSGdo/GxMNUmdB
xBipwSCBj8WgYztyvo3Fdg2JiXRyJw3axmFeZABKxm96pr+hjdGsraGWZxITFR17STiC6LBNXov2
32xWw9iCZcJ1DDqyhGM0dgfGgJ/1a5R42tzNQjEZ9bV9UHhbA8nikjhA7obqBVdPM14P8h1sJksJ
zbnMvF3MRyB/IjyNGvsZgfH9DRFimglRtTgu7eh1YJReHhq6X6sak2TDgW6UJ46i9PJaBY1AEcVB
1DiiSqaLr+i2bSZcTMfAwn7/d1ShRHvoP53hauD1eoaXBVVA+2feHOpnyqsBpS62EDN59zLfMxBf
urJ0zwgH5BsQfkM7Qy3vDhy6V4Ezwyutl317wKkHXs6z1FujuXQ3R0BhuNcbmqOEAkokKo4RFoCi
ucOcZ3PYwdcYyi49e+8ONSSFpYU/nZa5TUhoHTgdnev9wsrLFuf3CeoU0YWlZv+YYFLa3HEatJ4X
ef4KB2KsQqPNRO6N5EQcWsoWnOGAW8oWBGZILwz0UGLmIRJ/x4zhhh5eDniprrRpGqtsQK5X3rLG
sQZ1Cb4xdSAXIKE1tyipvCdBmdTwunHBb8KjlIG8OhiaQ4bKhGAcmStlx97I5pYBir39nGrSi0q/
Wn/tQLdUqlUsGOwsaD3V5yFe3xbWUV57OtiDCVclf8tKrN5c4XB7jWnZwheKMQjYMz1EbInVDxNX
eAJG7vXmpJFaHEvPDWgmStyeo5m8TWCu1OBmALf8hNdRhAwXh2ScFU7cUi+3InKLRzsRvk/M5w4T
dce/RqoxbHnvL/s9ozCkOmDKBqM5qGapjKqXxEjzs5DuVrJ972n0KfjpOD7xv06/Z3nM+ghFZIZc
jNsNvSHDOdz4fRp1MrEIsqrItV9mlzSo9iCw/zLd00Deyf7vjyaZoyzO9uJvEGSw4Y6jHeGmVKMZ
BkZY9h6id1jg0zLJCXgS/MbC67D5wRxo0jk9fHjBUy/nHWdSxrUH+tZafXPAPP4X6KY6p9SuSnAR
6EP+OVvAYDT6AWp25/bX+cDBQbcYmpMIqzOUB4qLf+lCxhQK0sWPyiUhd44Rrq4zJuj5hyW2RFwL
grnWeL0dVVUXs7DuiOWdx5Hqlg9OHNRfld8ch9fSf8wRKEHUt949/5eHD9jYmkPewkyaHuafsOW2
p5Uq2BWnlvMYT5kzU7jGYPlMVJdx5LIyGHAwuJQSMxiav6tYImWoLxPrzsHGtqKCLR1ieu0q+B1v
fx8LFrKg5R9iFbjeqHAjgPwJd+FgyPh7zbQNJwGbu1oNAL2jOdV8R011kU6HtbC5QpKVYE9pk2CH
Lv2fJGnkvp3epB+/or4jRxz2+RzwFUCPRHJ6np9fw5GBQYF+Fy1TPUGGRvgAfcY8RQMzWCvrJ3wx
Nmw+xsw44m5pThBbXKJhlvK6mBRHJHb2OXWYaNZ+6TSubHLkDRywM3pGAManGw8CtME4oKXLw0ze
ggYPjk/MrNVNbp6Z5jTrrwltE5LZgn1d3JffkJSCZC96UMYuF0HbW0DkNHeKozgyHUKfDA1Guhtc
A2FrMAI+s2+sOmY26v6u6sFGBrBoHZYwtcR0JQl8kprsLdkPA9QZxd3dwwbNVCKIPkN8FiQPv8gJ
XQ+PI/E+azw8MBY+0AXyfoPf+U2wGn0Qa7O1hHZV7GkF8o2ZfcMEBRD9XXk8zIi9QsuBEE9Bayk+
4ue/MMbBngR2irr42KMAb1H81ZLjKyqPRfQ9v8/ldbhgnrFGkYWOBxXjzdtiVkAa5uB497Ap85o+
T6NvRNOLXtgDCBUIJH6UfGz+zExjTtH6ciLXC0ZuC1kexvlUN/uuOoaDDTiywMUHopJQVYxfYQd1
oaNzxA909T79vDdP10GmOv08aT9vpuIn4sQux/qJaxsqp7BV4OWUJvbYy3Z3GMJZ4NVof29I6JWt
Ch/VzuCsBr++TblGLKCclTyzoQiho93SjEHUcjNjxaf3ASFEZ2KPvMo84kSNefWYqYULUhfCCzgZ
u16UMj/xe+c31B9w3pi2qreFLGVByWoQ+CpuyjSdHOhruaa/RIQcPwMSE4XqBWnWfa64lYOvXmuH
yPhIJjArazglPtLEYNEsCc/oJphxxG3wBzrvEjrlPI+kjZRrXGyjpsHAmByEPdnmhmTMoXviTYHd
DrT7jmlcDgzwNTP2OHvd7VsIAissv+5kJyhCnU6jKhm6dXNuGPvVdr3WZo/xYog4IMLT1X/6uLMY
YMw2ykKqO/whMIGhu0PURkGH0dXtXx5oLls6drOng2xh6yG8eihXPT3krIPFGTOkeQ/sfKUjSw27
C+ZOiX2uoyn2tGDAuYkhFi05TlCKKYBGeZGsqYGBiDJ7Btq5TLzuqH9Qcd+9nPgdEgIi2jkS6ozL
M9LpaMvpD+Gi+R5XIKnQ/kRX3nO4Y8ttub0zaPqMb3t98mzsd/g78eZmTG1HC0hfzGph0LPPmFz9
Uw6IiRkgecJbcOnfeOe6QeVhdw4DPvp8A25Kt2XsApyy9UqrD66CQsKWJo8Yxv+fOlEiXZxuTxfL
6ecYpnTMmVCPW3dIOS8TXrbmj4/4UhxFfop8lmNlj8tIZd9ErDS5p/TUHNApQwEB6z5JI1keUK17
D5bT0Pr6SNixhCF3LoEPr1m99eifO0gmGF3CcoaHLy5xPG+w1EAof36DTvS8l86cfp4yB+TXwFK3
LXYkNWIHD7GmghqND0eejDB52UMliGAOz4yIcxFiI34bLJ2vTz4FA2pmMLz614I/u0F/liDcfc1A
xOzC9olofIfBog1uJGWnTIDrBaLTADYJ9RKTCR5mTU3MGLRP5IL1iHKbIEFareZYRi/N3Gkxbi4A
vjFMsaOAEemT5evA6l8kzrcQhxmTB2t1Hkj4AhqpS0/zjBDhNFZ/Noq/Qc/vdj1f3aMAtV6L+4xz
WZsSxGGkc2ZhTJSFzMNkhzBuAnRDQSXbvNjS50vBrePttx9THveNE34XDQCb0MI3MdzZcqxivn8Q
loFPEjSwMZhUEUi5N6QhcUbXt5+dH3Q9GODFTUBNHd+matA6+PylTJzRmOy+G+e3kJxZd1TZsIwX
sz8lqJFE+oP9YAbjTYqYB3/+FcUv1kEajfAeEcnx0gbqLgY7SYgdw9fk9vny5GWyFw31dN+fD7yE
nn8bwy1HjpmNTIwByCdEnuxVO+4xdKcSv0NjwsG5tqopY04FjWeBTRz4mDkH52DoCHRpTUGqG9Eo
gvu9bMqFUfQDXOaAZDffAxaEYmKgD83KmbL8xYSe65NxgBjupvE7hOG6OcQS8VTIYpfJkqnjGTCJ
GlbCTRgMmgVBUYXj/pzeFHjsHzPjMwUdw8DR3Y+CHr4BpGfQfB1b+zZ5+dxrThrV4Fi61yciltiA
ccmYjUpAc0eVkdENAeATW99d9Vg0yOa2tntmTPcpFLdEuFswXO02yO0tEXsYeY3mfV+NcH6yXr4U
P1E1fv3eWOSsuD9WJ46ldhJTyz4uCgPk6S2GpzO7cTzfGBNNbyd2ZcmIohcQcXF+bXtzZg+j+ZMS
lfrFIsxuggCZQ797Woi67RbfAkV4uXMaIeUFJ+TbUX3K4g+bnsmDhpBTdKgHN13ejw+cQqDxdAYD
Sd5US2irl055qaM1S29G/oLxoaAmxF5ysuhDefi03/+Cnkiiyq8VgxsCn0ikujIcWDzXpFrruLPi
I4OXZojhQzSCnBxwhQgXie/fZ184nVjwHA5vcA14HXXw1IAEre9ZWzUwP4d2Tq4d/Amkr4qL/yrz
c4xvSbbrwAA/mtn9/LIj4MocoCLDjT7ux2nE9Kbgoll+ncNsuK1BXBruFG48edsL8usNL32+yzVo
HlZE69u6wsggXXJU7Vih2Y5CB9q7I6HqtSQL1osNkbU3U2MMi01i2dDQgDRx9lR0/JaCblY2lMoZ
nonKJDWrD04hO1ofJwM7J+wEJRVVy4tJDpXdm16WYQP3zw3WBKml5vMqwb/2u+sHXJXMK1ytGCl5
owAvAtAZ7yCoudzxBMx7it1fcGliSoh+BSXF3WatKRmqM+gnC1SeR5Y2vTmwm6DuMFLJ5g1QG6BQ
K3hDz6h8xc11dB6wjLPTM82MOZ+p76UiTSq/fBEtQdbmpyU8amD/Tox55CKgV9UnA4aUU3Ve9h1S
NPPMooVosQhNeeXF+En78DRwWbN6VvL3T30JKOEO4h3R7OiKt/djOYH2FX8Pf/AlaZVzoK/36oad
f2nT8wdfiuYhe3RwTqaS+3UZr442AvTY98K3OxBsQJgy7cHt4+jGeOLjylGNaEZDiztkovZQnMck
AqBZyd599g21XTKGoj0Q9AJ3sEuZOE6l429WV14/+GHrJpiF0EDzmPEZzdMRZhNMad5dNFzVMfSc
RrNhhD1mWUCBNpHX9bSk8CVd3Bu1xvv0/pdnXXgHR5+Tako7RgMlT95Bg362Tm09SMMDhmDkw/AD
+xIz/4dxwdMS73y2ZH8Dn0CfvE7oEZeM2dQVcsioPafX25iyRURv5TM5TLdPHJ9aO/ProIoKmm/M
G0CRNoRstRcs+zDkPWZ/AzsRAR3VAgztG95XUGxTul0X3RyvzLpH6kpbpPQjWKIGvF4fPtiHF4mg
ESRU2rcWxHargw3Rh0FH1RkwJKQpfXnSWIwDi41eme8NAxwYDoRFX0s85OgR1QkaL8CpUAMT8S4+
RFzMx5sAGZhL/b4duTdiDfGcGF2HW3bKY8mWgpo17vuZC42KxUMBMntS8D2igeg9OFPHh/GnQ4wh
AGarDjrzxI9DHWKV62xJlBgOMz/OwGSTrPsUM52rTOBgA97rSxkOJmFCLFXOOVAvDdrnwANitxnc
drM0YkbByIwc6id+w3IsOPAarkR4sywbjU5WpDbq21rwN0iwI4KACdrHHLiV1dH1VRxCpE6bkL4t
HdPoB+CCIFpmVHjTWWbKfRHOlxxLLiHRJbY2qbAucBqiFKaDjH9wi0VvGCL3Ud9YZZCi6lKMPnTn
YMlIU5G1L5rSfiyQ9/BvbeD0YbrNcEgV5qLSBl/Opx7+jA2hQ7pZzX82yr3b7LWo91iXjp/Bu3U+
e8QgA/PvIJCQnLthmTNHCMFogozBtHlYTCDEr7/WBzcTvEZ1JFYHhOU9HKYZFbOQy/8za2wZ089L
s2FyljkKEd2nPsSq1APNuu+xL/4ijvULb7S4+dqSbbBSWEWS28MJ0ASf8SXrFQDCMSSkXJVJXIcv
HxCt8l1g/mDI4asKkopvIdt2Y7JGyMXgx0i3zaLBujqLeWzPWXqmUO8jMN6JxdLRif3rA6krkEBh
bZOEqlfOuokET3KCxZPxFv7tmOaBW7fu15c3cLZEtWEMz1QoCf4gP1M6y87Hrrb8A8eY7owKEcsF
3FT+iumdVB3AYqrNBn7xDCtuLg8sTOi/YXPhtqufcD19/fH0WNcEa0H9qmELuuRDqxXJ3FNIdRFf
q7ce4qV5FFyzD9U3VwuVQ/Gnb9Ut9eOcCDIHrNwrlg0kytq+Q9D8uM0gSiuLu1VZ1VxDNkmlwSt4
mSGeQ9POvh+f6/b6iMT2yVYQSjxlxZUAUvX9x1DIOWy29xPBarh1685txjvCBpuCtFHGle7QFamn
HoxpRgor5pDJhVBnO4loLnCtTpYAPuvRma4FfFTawf4f86+H/Z6nPRqdTVW4TwVGTgK/57V+4oIp
WpXWkWaH8+vIrBeKwWTIhViO6w/dDH8I1uFjgA0nnJG0btgHA94qSqLZtNRcHAeK1uKLS/ub5jMM
WIDSsde9Kna/Nty2foetp/ChHsV8itH5voT1PCLklHA+nEbxSSQNyVDe5pcKYJHx2CJ1Jq36e6Xd
5Z5syT1n8GAM0nu6Qx1LEUIvLNFEGvuciccI7xTr4ScUexRIYCyddcsx3bZRApUfLz3J89TaZzin
DNHXBK2Nwx6KWnmOImcOOk67xBm+LAHOmO8dbMF9/kvWUnjPLSQu+c3vEPcwWOKKpbJ5hRQmKWzC
bHN7Rzxu88HIKGPinjCp9XE2ZEwRSvNkpS273eOkMXpPJ8+oIrPeePX4BlXk9R0TSgqGFO61UGIg
V5Lo8SFev633m3QpYC/YFbPU8pcPq3XVkADFuycZORcH5R4Nvfe+MhynpxlsqqC3rBfwzmDYwYDm
XFCnv90dFQmZYwzqt1JplZXBJV85tS1wqvbCecX+uLM7xyPQkhsTQroPrllUT9woYCrJ/nPJ2ZQ/
riuaHk7CECdP6YQmrEW8UvBaDO4rZdrbIbefqkukMroPuxusPokTXCSA5CXN7sgVpjgA9k1izYZd
HZUhgzTamD6zaJx2yBbgbPjc3XzfuyC6+b+N8SEtSY0tESp/wm67GMvUvRTQsvk81QFAU9Dx8LEq
Z+rBZoSXhiFMwuGBwwMzfzx2YCIKaued4foWP1ZwrmO5psgL1PNr+R0Y+ZGLob/tn/P1wb2F3yj9
U8+9zlRSMz/mjEEo9WkNWDXVw2xYwIwJiYvH1YVxq9BxgB6j0RPZ0imTsLeLtukww/zkqrcLPn60
R7JGsCbriWsVDgPmLtuDVzs6MFYOV02jBsDObzIAMcOP64+yMg/6GzqrB5p1VEREt4n52R1LNexd
xm/nF4PHDSqic8iuhYu7B1abfa494i3gDpJFoJmj621+m4gmRPIrlA1U7Zwbc35LkVw4L9RGxTgl
w3sMI84sfUE0CGSzju+OJMF5QzvE4wbmvscwWmb9Ma4emA0vZeHTEJVinCQBKFrgeApxc2dqZ6fz
f/Zt+fSZnZgF3/Gqt1Se5hfFxGFC/RXTocYK/JReAJTDgynMEv/3Cch/HiLKKlqjLMy2Z/ZJGxu5
fVjvfboaX+LowPH+LgLsv1BjkRhdaTGKYfSg9UaLgFcOVhPxfd3fDq76lvtgRoAnklFiDqN3dD9K
+NGkOAr9M4nCHk1TQx1YEBYl3BAUR2j9TI3qG4iqJ0KnCCF1ax2Ya0D7dibhkmaWq+6PEls5UsiP
1m+QGCFscYSLrv5Cpno4IYsAFMl2HQ4VtEX4/bD6yEr6chbhhsvFBatPE4apFfDX7b0X1uwzdOAU
OwKrD8EbQZQg+jNXpNxVxz90jK1VM16Ai+W302Q8epkH5wO4RrSSjS2NmbjyuPA0yNkTEsrYTe8B
DU8VnVjnq/sqbrBEfi261WDFqJXigJu5oZCy08XwdOdWJaznwjcRU6OgMAcZYLDaBwRlJsckjaQP
qk6Oh/sYH3pSLtj6P2YrKMxOQ7d1lAgfjkk/JKuNAHAKGhSkFSzH1nj0RVibDHIMAYi8WKaZDG1Z
iJTxf2JgD3eU9IiH0Di8mQjAJ3gdmeF/afAUYzREQgvwaaVwwUBzgOqvwzEc3JRhOTubvUwrOUH+
lZr0RFwnyBuaK7fVG1mNOsnWt+Vhy4fduNw6GMHn4bUHUWOSMFRhest3iUEXPS7tNe1zarL8+VIQ
cOQANCGBJ5HSXTOuZxILlPW231D/oZJCeHhaGs3539dtVnnMvvqOP5y3nTsKh3YWNm7GPa//CV7A
Q0j6bs4XaMTNp7IwomGc7HFqcp1YaC8kXi5F8sDi8zJMSXb69T0fOTnWtKQBrUv4DNcygiwU0oAu
Kwj9qJSsAUQbnhY2OLfph44JmSkjNpo4zFZdGFrXt31jCozdsN2KgAc4fWnflZkJzxLdJbHXys4/
YsAsqhYf2jErDRBo0fHw4FCs8adK8AcD6vtc9UVhvVvjO825kguz487CXSoBXF7nxzuFsSiqcR2T
YlpcSIPLfF3T+a5F8jaN+BanNuCX3n8kndmSokgUhp+ICFDZbllFRNy3G8NdEZRFBXz6/rI6pqKm
p6cWhSTznP/8CzvjuBHjFuH6KAgGJndyg0U6Bv0sJwrHapT1RREdsflRVb4TJEo+C5VFU7KZzPBu
hijJUZQ4R2o+n+v+W2iF2znQeJQLDO+WTJleY/a31+kzfNI7u00SFKLA+I2I/GTH6n48GiF44x+Y
PFTDkYpnOW4RtFlXd5wFDNspSJDCr83tbU/SXdDrUG7aPIU4/5A3A5tCmVPgvAdDBq/P0ntIHiGB
4zSE682NaOzKUbpRfXX4xoKaZl0dk9ZqJpB4kR9Dbfgiq+pCk2gmD9WWx9DnmK7DeYRXHbVrGa3w
bcQSp9TSJ/bufjJujFCAEYwsNNo7aYnMVFzJSW1peIWIrG5ueGQslKBJCGagzEwCvphIJ0fu17RN
cG99DsbHqFgq4BM62ZyEb/LgdC8vLK7O0MoCPcTWfPMZFQOADFz7ifCRt4ULbE/fKhI3UQ/j2wUl
BOfInerpsFHx/QRbwr9YcbBf3FQu49EpgmoMTfE/E8I+YfVtesWfG8r72JvI/m573T+WYFE3qG57
HETZH9ccrGugt93iFfaYpzvUdb/1s3T4O8G9vQ3LI99F67Yo1ykiTzRkGKrxQsy/2QhMStQL7HS6
01JP48Sn02lFNeJ++kIYsbm4LBzMNSrRmwNyRHOyJXWRRvVDswJRcvWbNbGxJf0S4G6crOimeZjO
apgzRGxwJU6GjeLQCAIv8bvB1SjUD4X7ChF+VWNewTmnPz9Ls9+w5px7HeRBD6+xTyTKLDV+MrK/
TngGcHeUjtK6mbcwM9gwkdBT7jD9g4va5bc9IkbHnTnV7syMYALUTntsx7BKhA0GYadMsCh22Zep
9HPZAlbA0yR11PDDpspOCzYD7j8S1phgdNxJvu8dNgfstvxXyEKdvS6/IUYMHgaFWPftGEo3Bygf
YJtvjA9vwubIpcjzoQr5NTZxNVlKyM6d5/CFP4ZwziCmlVsuxOQ83IDLMvc1XXNPWSsz3HNGN4+B
5uw5FkFNrzAB+xamv9epYKLegq2CMQcEvH5nbEALfC34pjOHk5v4plP3Yd1VoQwtel4vHlvha4Kx
G2tZm7D2QM+7IV0kc5IgJcgpjUxC73+sP3wPen4oop3UmfDQJEub352tukgmPshtiFKPv54JGsrM
5890hKIKz7neTIGgVzsf/IQeE4IdY225uyDd2V+XRdgd36IqfPVJpZs94txPFzqCYQBb2LWG/1un
YzYEOpBgF6XDn9f2y+g2uHs1+EThUr3zueh/VldPCiAb0D7rcQzUQztUTD4TYQi4c15uEqXkc9C6
ASjjIQfpP3F0UClSXytMJuwrJ3HivlUhLOcjA0hmoxHNYN8EOsVy8/I+mkPGPQmYzwUgm/2YzTUf
3nEpRyJi9Cl6gLNFVcBZR383YgUOZNzN83G6uVL6cPdGOePPNBt2MNziIRd5745Ed4mci0BXXpgC
OcjlDy1sV0QSpAN3NjmacW3YmbcxYp80BCsDm1chxzZgDq/FfaFtDKJSKdd+nAP8kJAKSBYiLeRI
Ab8Wz+F5u+XxGOTxldElsHdI8299x2Ilo5bGoJRO4y6GjlRO7ZYqA8YPh/LmJg6w+Bo+6fBfrGMO
YNmqsHc68GhjFNI5g8MjtzGsEhXJ9hEaABJgztBKNJvOhUqFU+a25q0iQ2HeoCHL64j/g7uIpjqp
wQBBdpkLk1f6FCwwXgPHFDwcefFoXPPVTyhwzjKH0tX+aDbsjY8qxEiqQjViEwAEh+CGgRYdYe5q
aCb87LzDLKKye0RlSSwG0na460jNYEm2/m8KnahteI7oueDCfoa3bRV/wwc8FRAAkB5IDDBc6Bf4
nQsI/VMmhJh41WN9Ky2eKxGUBF6INAMtPiWhNkTjc2DWRCPJD9FqkqHET2LIIFnUi1SSfL066mBG
KDSnB0y+fvhyQO8kr5IOi2caeh3bzIAm8clmDii54WZwWk6qM5eWWXvqSCvqbCo9BbcahtuanRiW
wVSYmnbK7+LfBvQDmL4s4J42bNrjL8v9kqro7pmoSe4eir+GFjtxmL3/wKy5mBAXtxS3TKckljB1
u2DXwcWgNk1ML3kF3V5QdbyWvFOqZ7FcLYgD5EMRaqp9Xa47YitOeLZNOhxEJxDeUADzB34YpO9a
BD3xKj9AiWw6DJ0hDRg4hor9tdu/RtgcJIcbD4zs1WPCEBgbrqT4uqfrY9hOpvX70CNdHA0Yg8lJ
vX4ud0cYvdsOlHmI/Mjpt2gQ6hVwJmSv4WvZmyB+YcC1MufIEv6GkpRwoJuTZgEhUMGEj+AhVwu1
1WuWxbsQoxi/milcz7T/mL/WvISm4xKqxCmdM45kWYM7/+HU4jIzWNStfNXbcM+ILgbC7yGp5BA/
AstA3jXZximrP/b7Zyem/Rk+cHg+Uh7lF31Sd4TK4otcP+yFiKkSzB/lFaz8LO4uqa2rTZIA9GSn
3yJf8EhT0GoHqmp9wtvnB+nE2i6gx/KhkYLVUMHbEmPZszFiS4NWWPH8qA59JcUadG4mBrUosHk6
bKF5IJuLy5jaIOIqQsELejcqUarG35p/S2Fv+os+43wgJK/Pc75ItsZUPry34Pp3LgvTOyrHsbql
P0jpwWgiLh3Je8BoAtISFGRpzByMYU1/F3Y3rxWMNCW4KU5JxEvITJ5dGfYMR/nlxomDmhtWI5fk
Ze3WFIRcJIaPNAh8ICNoWlFQPy90D3QSr5N5vh4boMqHVY2zcQtNlOnolJFNQYIKUmPou5Pb6B1J
427iAvPtEOraTASVDddGW33izxzd81hhxnk7ICccYWLDUJKa33jaoEdjdrAOnNADyMEgPeoQVbsh
fhbBbvM7XCdY8gBeogkhP+X3l8dDL5sDBO6wWevMO7PiKMfPA706+wBwME8LtAkMr+jpRDxYdWbV
U4k/NzU2FEsAVHFgDJIxrax5hPV6O+HJDKgqL4lI4RhRQFWAZPe4bff2tM64MJmr4lwsylADOK7H
2rxzSg+Kbr1X+kiGjF2OXoF6gSUsr+nl3jQDQKclQxI5NoY1NipYGfWfY+MCbCMGiCC7U84I5I6c
cZg8syxo3jnbGKahfMTDHFN0ukwAEsZvvbN2fm5oWQD54cCAR3CKEQ+GK2pXmbx5ypb6oo1ve5VT
cEmNj3HViIZJ2rZ89VGdyPD0aJ0UDAbEBcdckT5cIeh4M92dOhtMTTTUYuG7HuY9r5sSEe3QlD9K
h9bgS/cDYAaWcXxfkO2mWEcDLw8VoY7tkbkDMMZQfqkC0a65D5fyzygDaJVmQt92t5+jua+YwiJ1
ApVXhgZHPG364bXoqfT2fxranRAqY/yMWk4Q/dDZGpxwcy7k7p7H3ZcrHZ406o+ohD164R1qMd00
uxcHA6SM/Yv9HqeYbXEsWcHrFwOvDGYv83M6Ekj13RFnC35wM7GZNkIMxV4iTTkxWC+yZJXcyhI3
Ua5l9l49t/djg3h7WOUBz3WCRd5EAlVidL/tHPIFwM91Xc2hoSUwP9bvc8Izz9KD28c9OhSrhhPm
dD/8xgzA78wDMBHSwSvZrW2MOiC9VqIi0tBPWc+r3TlozBdlHjlzBTsoJd0LidpdJC4zMBPHNkFj
HocEnnRXBIwOFXXBHwZfunFjcKM/D3/Tzuy1vgqTmPdS59rPzUs+eu85GCOeA23D++TITf5kcwAU
4OzAkRji8eTvRcomqa89IRCHGPdlNgG+jsEz2e+IJ8l/QV2EUg/oj20BWIj/S0i7eDqATPHJB4CU
8J1hQwGiSLdE0HQ0GbMDCIqcygst6cN6rQ1PengtURB5n2tt2hnUVObpiLg4TGHALxVXX5YPp+oF
iCs6ud9o/eoepD2SkiNNJ+7Ze3KEUncCbCZjiNsGx3hjfYn4y/tXMucgoPCgIaOERaAz7rVLfJ2I
rATzElZWyHoJPjYmOx8SD5iV2A7oXYHloeEWobEAZAcA7WHc1oqWqgHmQdQihNO09g1xBrzF8j3o
MY1vhW3TV7VTAhqR/6IbFXNxgHE0JiXAKSOTFjczC3xP+trpusMkX94XiY1iR5BXqHk2QiFI6NFL
WDKpiVtDw3s5gn1L7Z/CxadMs2joMpR/WKDiwfKxGeMXmVPz+RWKC88QgOhKbhK82Z9dYdpAhN7H
Fh88sYb9xugFlxj8KGBwCioDs/0XUIK3i5hr3oX0+sfHsXvkllNYA3j8YnmUcFYeefsAGVPEDLdY
nVJ8dcbsIE8e3Hu/XSIbY7Bn0Kl5cvSa1FNV2ApiirBoVjhNn8sxm5rUf4x+AclG52RTUO7aKt+t
hNXkMfksCbwhvbXGzUMm+pDIOOE4kJGCLHh+vkTkhro218WSbbG9JKdqmmxMj6SHDXcBQsS3e1Hz
uF7cKZF5m6xkrgOjND6zlyInmACpqrM3+vD6kgkEnN6gIphOzBVMOhXq6fpcMX//BpTinAn09Dsi
EciAgyArjdh8u6FH9OG0+3f9FHgd++ZI82+uleFfEhJnOQM+o+UcaWj7NyRqlbPPwtiXG9ILb0cm
oBuq+2pKJuBdRbklsCARKkZdCZeTMXpYTFClKeJ/dZZA9fy4dslWj9vdo+sxsdOR6/HVbLEv+KoC
X8w7Lkxcyji40aCZ1fltkBfJhCmkdCbykpoR1zaaAGBOGHn0jnuNvobGEoPrShje0v9Dll1/SONC
J8iiZxMEtKwxQ+UnWtTtotfgxDx1cDKEIN+lU2oh7Vvi6MAmbsH5aDLw5739PJNOY4vOCIHTWN5q
i+6MIUFv26yBQWDQ8CC1UwNvLvFMGnCLcdna3qfMft+ICiFyywwPmKWhtzztRBeC9sXFn+4LkZch
KlvrJ6jxvgHT/9vWk5dD1SfP0ItxKt2WEKcW3UO1YGuHfLbDVO+JDsy5UjnTibDD/82a8ODFnIxW
5U4vx8FHe2DAW307T1GEdDmS0Ia/vKYMvz2/eHnsSR1e8QYnPs5v3nmDSp1HkxaEQhHSe2vfagcr
6hs2tDhpMlcoHAZ6nJ4mgFeDkSLc78+aWXPh5JmbMc7DgQKITHPJU71KFpLl04NxC7Ds5d61QdFu
rMy3rzCm2PbiD+AwByanPxQbLPOKCGuzXeEgPdQnILrAwoC6XIHkUjFdYJYEIYULHNzP6QpbQjgK
f6+Vk52Nn8+/aW/2u1DyYUY+Ea55JCZk01vQEnNsTJMFu5E+xKWPoGka62kaoV9ZERPc3ZOiS5t2
3RobddRwe8IEB/syhCiI35QxvUVMNtIzJexJ7H9H5fRjYY9fMel/cYeJ+51wXMH5VbbUSls1+sGs
Qc9gcout+vgrkXd1SVijC9sSMipbCAlE6VYeVBYcR3ViZ2cIG/AFmFTrB7YZvAFEj0PjRjwSw8h5
x9eDHG4aeid2l3QkM7W6PKjrnHSqD6q3XeU4Zgqzo96oc6A8TaLu5oZKW6ZHo0jVaQR+Z7zjt3Cb
o16Y46IFkTjMDr0/gSvccDia2hFazFQd9NbZXAfRfbtK1B5uZ31eT9TcYncvWaJI/OLdhB54Ia3k
cz4jBW2viGfiu35dulf3AeptyQNCXhnHzFpKvO2nD7wJwOL3vHeUbtGOlITI2dRzlPqYdVFxcctR
mxd4lWxZHjNtRgn9OXJfwViPd54FbiwW7Xz991KhAk37zBZYS2bqdx/D3TIb8ICAsmkbYZd+H6oj
cyGfeAzkZbbP9gAo5ZgoXuIl8HQC7qstCGAUv3zkOEOUYgNhconGFRSR/pxTAbE6s1XwCjAVEE+O
oKi3ENxHU9Au+XUwtGSLhAlzttt2LsqQ7YyCguAIhhuo/FglZCftq6moLGAtsLEC7X2Fzedn1NvL
OL79QbLJhm+kGoJTM2/Z3Wn7gHZ+kIQJC/t7hcayt2Qg1duLcBXKF8xw5T0BLoSakDZ2BwF8EoTw
ANR1rtPkRI3/A4nllBiSWwBWtiDCnZwx07vSUofVlGo71M51xNnmCkQPqjpxkOCqPjsvnE7JJ2H6
E76bJcz0ljEz5roTE8fCKbwR1EqOORULFpYMFvFDqPjhHb8gkTchj98DDOHBgTAgwnj926d3hGCp
e+uTkEDiC8HnXkQL5phwJ/WAQSVCcexJD/Bj0Ow+IfhV4X0F7cLOQt5gyPGPJzmc9eGctq+PJ7Bt
BBCzUUQKd2a87mwyJ9ARJvFNAJywqN5ucZweHstYssb8VGYOUO3R5Onoae6QooTxsPCNP7+c0ZF1
xHkaoKrl++aUiTCpKNztb2giGMj40909q3Bi4JiNFduwGGKjTri6BwolGOVMdsbgLFNGE0+HGaBH
fAheU3j7s48wJWBZw9jZOYdnQEwuBB2GmLxirJX8NNSn4vWDwiBx7xxV8jhE66gv3lhrhDU2WcNe
bEbakJnh5j1QI2JMPMy3e8EXWqh7RfffOtqTnld0GD+msjx0TAHPBfPGrtChPVWLY4dobnPfKV1a
Dxk8uxtBImMLlawaZI4TLBa7KQxuTGEcQWaIpKUWoMsYlBf0J7y2ZHkbbSip+3dRaLGunkM2LlyF
HEzAbCEuwEVgjkIe4ju6DTgBWLn1UTD4TCDmkOHHvBD4ygxqDAiSUClmnFNcFyiezgMVEOpqRlCU
AvYSiEY428NJfnD5vzgG4f2NxNmbIrbzW1dBIfK2RtAXuK1Z/6ihxd4zOhU38gWoaH3tEVHkDn2U
ffj2EZjaQpJJdUdquOtawc3xrDEIMrfNcI4bPs9pkbgg7WnHEpaWyDzYNYMyd+kdQf52Jwwzfw/Y
87jkEc4yqAcS0PIbN0Bti3OPCh/wesku37XmwgRkLqLwHB1wHnCaWQh0HJhYvCKSsTW/Gzfw1ZjK
Ob0pfO9natOsrneEN2Wj3YSxna0cfiFBLpbmE3LNJXoNqPYH2iTbF5ChGTSEJYQpFK2sel+4OP7Q
F7Cp9WxGsgQhMkZjKoyAB9PnhoGBsHcwGZPhYezhE+scKOAdv2eNgfugWRkDxTrv+jzGgDBwOIXT
+YGbFerOcv5eYSTh4mTkNlYMqEukj7D158KmyG0QDWIaPJXrSFZHpdrPWFMg6ldP50YQqIJiRrfP
cY0YocI9H854n4eXXjViY7AVmJRiQXA/3lBQtuUhca4TgloWt3gaWHe+6IE0KLMPuhWBNls7j4Rd
GkE1utsEpshMzpNLrUCgVLlR9cddvQc+bSyF47ATcHi0XauLgaXpPGoSoPzi50t5vzNY0rzUdrUk
R5zVNQYfs4rBfP7jtbCjS/aU5vF2uPrS/mHHv2Myf2JwwOzQIff1bzQgHXs+1/ry6nOysqUheMPO
5o0WgMzRIe5o/pOypmQSlw/5XUq8iyDxs2xFngDFJvOONwKI2X352HMIMH/5eoxw06E5uzNRZtw1
wJsRqxquZ383Up+e+fDK4VMiEihh2pa56EZ6GPeQtWXpgjgNV7I36eDWByVVXUN6MY8iERD6DJ0D
alIIdzCaH5zVENbwKr38OKHG1SOAgAe7JmXb+4mQLZoIIqGe+MQRTXeho8oaRyOMbcTXUYpQ2EIr
vpDaBdTDdzBIvk87ZPNyOj59Gmz++kcW682VkSmSstY49GOaCDSjNePngHfGoOCAWIDfXOZy9Vzp
LuzVd59ySCwN9F8+xDia95DZ8e1IMh3k4z0NRbn5xrc1GejwNx8TJs0KP9HE8N8YAg2IYgCyGbIn
gdrxX407kUdvD8NmAJ05LdXLVYOrkw+I0kZlzZOwN6MstX+ak4eiNWBzoeR0scJhj8rWtwtbKrUw
hlvhNTD3otClLyHPRD7VVEFweD/cxBE2exhwYo+EhkkU0R221JXhsKPsvFvu3hcyBXHEfn2XUOn9
+nRkzN6WBi2E4Xc9+iPIhNUWHwxxek0eg8w+jnaWf4tT3A/gcO2Cz7Leb1/Wwrxw+sMY+jL5V/px
a4fvsU43DVebGB3sIo/SqMZjkqkgS5F9sCTORBpBasYKAloCfl5/jPClSkrBA6s98gcaCtLK1x/2
e6asukQ6KavsDIt9F2jOOBswyOKxn+B0bWtTARPhd/qxlsl4KZjjB4o8aQM40a7MDU7xRD7dScMQ
JzJEXtxa9Kn4M/5fg7tIUVDEFo3U7ya6UKx78pDsNr7w7jarIvLYbSY76lgbLV8IHRcjceZ97wPW
AzZFuLXPrSN/Z2XkiBRRRggk0D8p5DjJiLiKKioiZiPHDBoTyPr7RXrJjrgm+hKQQZol3tPJtEHw
MLDLhW1XNnwdTdw9dkO+34bO4FMZwi1his6sjxyrHqhXgPONTFzJ7Bsap4IBxfya+MawFzRIgQz8
GmRB14H2hiiG3h68BdNSNlVcmux78BqiD75iP/nzNWvKZhVxt1E45qL+vw5MxI33Bf47VoEjDv6L
1GvsWnTGdoYwH0zep+w6VGdw5BnlGR8QE68PwQyGdV568I1WDZ6MtSsuHGMrL/c4UhePM8ouchz4
IgZTj8UX7oDSr8lMyPDWuA/0UDiNsukJ44arhYTIPBAZSFXFdAJeYfQiJgs2ubKqOKfxYqthMt4I
65EoASHVBRj6I6IS/zYhJchENJSIOr8h52yXJWfgYMq8DCsgmjMc9NQpsV4hHE6PJpQvfINZLRhk
sLVR9KdhZ2aQcqRbdJkitQwLB79wtM2hdrc/+vlkf2ZRc/i8WZ70tHhH9N/h80ASzCiL4OB4cMs4
AlNvOiw898yNwTHandNjUSa+QzngvTBYvNmRypvlOKs82Db4rqBiAhMeicOJgliUKANGV2dppCD2
rxzssZ2gtkHqpSkFljZs8bboTjlacNsdUj02XDaOhwjogtycLNptkEYuHkCYgJ+kiPSzyY9INggx
fpxyfQZC2Iid9deKf5zyXErEEF9qIujuJSMcA+Tq6uVdRykHHybhFL0mGr1Rzcp9er274MU9hx/2
XzZTr+sUHVHZu4SrojpqVOprY8qjSB2tIaY2ohrcawlebD+4VsPb8Lq8zdHqQL3j9OtSLFD+k4Q2
Zf6gocQebeFHvj1KkzSB8leuYTHfPIw4zV4g4BfgH/oVuNk/j3YkZ37zbkbd4BaojuZeD61vAlXj
6jf4XET0nTrGF/7rPlbPNfxVD1hRm9KL3/x6YhJ41/IlRoRRbv9DsVQ6KA+C+55ayHpMcWL7q3Q4
TUUbrPm9FkPPLnSPhVrY+rLjjGoG+6igLByW3QkcCnT/xghndhvjdFfs9y1ux/zc4dvDZim+8juo
fkpH8Uqv8Z7Dr9PxG57f57A3KT0uEYf8/0Jyid0YPSuyJN6HrS1TDE/YR2nOQUowVGWUB/CWDgn3
s/bGejD5xYytePxRSl8zp1ugmrqOEl9yZvlgF04IZnAmwrkgjdaCbvzEq4VC0Xny+oGCcitZwIbd
VKuE5l1zUXUhAwxz22VIyK9AQ+DTqjofNgqo7rzhciA562fwsFAIQ6CFUrSWoQPSK/WbuOboU2YK
eZJWAQFoZ//G3SA/Fq62hUoy7E0Tsi/gPLwXctjpi39u0NqlsYTtXnKWHNx1eGqxhWbkiZUkHYKf
jfjB3m/9tzq0aYG1AZsCbHZddPrSSect+MDXvxlodM4u6jBqwpqo9fAo76z4mYQgCKsgbAEsej1h
IQjWJKyh6PSQ87HsvWolBc/Bw/us8qhYpQvcJ3TGblbqf0LC7Jh2uRR3+EHrjiDdQyy0wNtwbKoQ
9lXuhJ8Pu2oNUwq5bMOgF1YNk+J7JKZmEfSbivAo0e4KPbKx4bm0m5lIBOIx5oza0lw4KDgZMtui
t0ZAwhPaIQrStMInN4ASsA8xFeXZIf4N11cWUW8Ao8RWA0p9lo4itnH+W0I4zTfdyTeHQYHpdroA
86YFJfEGOQj+Ndbk5jqKg3iehUb7ZmNvZE8YcUGcBgBkKTK+RfH2CXFQhCNc959+b7pMJlwLfkV7
qfosdMDeZgw/xcZ/wNWHJ9LD2e54fKo+PhasD3XYsWFmOCJBGc/twc9DQtvzZG5r1Lp4IaV+pA7F
Fvg90eYvxL7/xnAA3HTn3aPHtnsAVgG4qoTklLoAF94/ChMuw5zNAJL3BVAnNDynOwXOui6efc1a
6YAClG10uufrQMLpkvrDOqb7zqkdd4EXfoOKbZRkRxRGxLEve5fPHkvz4Bd8mY1jlrJlagrGwgeM
iw/eKXBsBo8FWvIW993d5jHQmTN8xGhFP0A3AX82sPbBrdWwFODkA1+JPnDVDVGKQKLtFNgkkBfE
Lg28yQMlgg9AesB4qom8mMOeA8SGww7EDgMIj6GaA/0h9c29yYAF5p9u6fWRqShk2pxzDp9JJLHM
BNj074v74E8FCA9EGn2tVTJh2sFAgEOTptd72zwJh8dGxczJ5WSDGVX5QCicNLQECLxcfI9RpLb0
bD0OKIf992kf5tyOAblJtsiiOhSRMJOvfJWKNwVjeYqAM/xEKToXeoxmEb6XCCUl99sp+g/uiSCP
76Y8E5BRPgHou1OFnWPHk0keKM8Ms1kEmCsyHvqEiKYwRWHtKQFUf18KZg0vTbdXxwVQnt0dYyE3
pF/D/gCedUHJ+B2n3g5bLyYnG27NgGIZFWDOUUSVu3qxEEmM59iJNPs2K+xDx0fYSokE/Qtd9s6v
WKhw+1j1zG0YHVB5kNfnwjft/6wjdQGrXPaLvkH3SIXC80AHq/g8KYtsKFA+w7pUUJLjWRaYPm4U
4RhzNNSEGf2N0/jvBhFd4xLEObtGTXj8DnKXrxygrPMAs0c9tGHzymG2ZtWoXLheFAjCLHEgWIPt
tqRW49VRY7GSIt50ykwIVjSBQ99xPu5mHlzq1wgi+bW16ykp2xTmNDkwY8c5mavsvhGDTVLOUW03
Q3WN2l84KdxO4uE22PpQ98OWqvysH5GXAzN3smCMPP9FbIDs9df9e3gfVXScGNHGr9nb52p76bJm
Z83tExIiGoHbiQGSilYBHziaUgQsqQ92weorrQsD29bH/CfEtsED0XXE32LKUuP8uYOZ9nFKHiuY
buvK9qdPcr8SJ3hMhMM1w5ZsgGhkzjJzIGhC5VtD2wPBo4bvSxxBGKRKMxCZ82MAsPlGtIOryXOS
n7GG7evzteJlUxrb8YNFgy0dGAbYhX4gaVqExwrw4tz41GEZgM75i/CJzp2AqHSmHIQJiYE2nTwv
QfN6TdI4Q5CPEtwi2MSG90O50w27KzXMBkCmY4iBfHvHFbMakXb/Pon44h/nPwZlXX5ZhnKX0QK7
c2bPRUrrlkBsrrnYGvUV9KQ9P2KrrvR+xy2DzKUGfqHVkHnt1I2UvxXruXHyoQ62eQPXfHBSAKlC
E6VPZQ49wRWdh0kcEE+HDAMKxgFZMO5rAFeU6bkayMzyCH+aFKMX7/iB6PrjrtOhqABB+4eMIshI
M8PMWh4EYlOPsKGgwG763X5yzEEsRRAjUI8lEDBpBIIIC/Lp6QyqkGpSCNJrA+y8KMmrKI0RWFMi
Dj7Ytt9pDXY+5nG8dR9dnJf1RSGaxg1OdUmswSYhk6DPOs+2ypz3tBWHH8XwGWEg+xVu8JTG3zF2
EOSl47MG9MOs34UGQjbUDtr7VHeNWeWMu31Gfotikni9DaajbsZpKVqTNECSwdahHIBSNtjXcyXw
WSBbl7YXQwMi1CntU+igimfG/XpW+rUVolVCgQGMULCemaOMyuAa0vAPDMKM2RkX2K5zrHzD7sjc
6xTuVoyFL+5BZgw640N6fEwwgpMU+7fi7P+cab1n5awddT0GAjIc2+gWMNeOMSsUj8Hfo9ixY4nL
jCTbPoBg0g0C5tGC+4ClQHUJO9I9xJB+cd/ipN9P48LnCRYd0eYFwW0L0w93Zwz9Vy9wrPxAc7dA
peY+znhmTzGoCQufJlWiIt/cXc4KiDSjw72PMSYQ19edZqg+aBUa7wDDZLpq3HPyJyTmALjF4lcR
b8Zg+EWvBl0QV0CWKAHHP8lWV3TCkUhHfpLxyNl0i6V6jPwVHEcl+283hqPFdECF3b38zhkqCCMF
eYk4EfCDsmjOTtVDaWIMOOPmn1FzSjn4Yu0MrxHmGh8s5faMsOSvCqAUhnC425BlGnK/F68FI1yO
tRIjNa6FxFgR0G78wN6YJ2AEra0AQDgAOMPIx3oTb1P18honIE9LGWAZD4tySXzQB6wNN5ZkJijO
b1f2niPJNwf34O6qfc569KgzRPUYB34Hnfi+IGHs/SJ/TswBGeHSpXFYyxsgAMauDEaTn9OlwoRM
Byr+tPn7D07UL4cJ6iMiABQone89Mdicm9NbfD+bI/zeXZkDuqCg4U1dzxAEAPhhQ/Lz7ls8gCYM
7Cb/ox+RLSvWscgLjLLwd/ksODxiRF/utEIoghnW46juGxfW47BgW9KZ4Zmrp1fOpAOSCfCV6kwo
QT7Eoa6E0v5+Owq9PCyaJzoRW0ijYDtAj3+6HzDxLTcW2Ge1O/cu1bQ9J1BnAm5p60OnpT9ZKWMU
0ieNiT8Y3+l9d96MlE4gc8yOCu43QCSEOS4gTFkN3Yh2J2yNKgpvELi0zcwgDIav5uSDTATAUu2N
cb1v9984OXZhjeJ34zVBsjbO7fZ7qibV5Krx9Eor6dCtvW8sLz4RnNuWKQfHKXYxq3ZRTZik1ewu
1UQ96CtoAZM8BhejbRGnSu53oPa9/ZtLQWq3GLOlgQIsxmVhcXf7aKAUNgcKaIAG8rtxJzaCB1bl
aHxm9xHTv5ghlH82kDNJrgTqVfZrDwcYMLQ0fg1YvzVlY44qW+H5e0wEJ3+i9jnOk0npY3Tot6s2
bA/X+Bl9KDkkuO+fUbevHj5/ZOBiwRnAaqYeZbgBviptnovnWYIay8EBYIKgGkBzLk9/4w+abWh1
XRsa5B36Ghj51IQqdOEpu5Mrzp4++4zS04tB3E2FmO2ofwzl9lycuYHiEUMRQIkAGRlCF5gDfh88
wYPs1IURPi1O3f0VmcymOF1xCj41bFJ7jft5KfAKnLNr5mNuuc6+SVWClc9aJL3ew3z8HH/n1Cti
UAnieuLT/48Cm7Wn01l+ezb1LzNK2XAkqjIwDoBCUFnG1qB1sMroBZKYSnTGIgQzlUSsRlejHy7j
K3YiDXQgSydHZNPu0xOl0Gfy8ZUVoFW2KBYZu5W4d/wdwfAzAuLjapHEPI/VEepP1W8Pec8yxz3Z
kkUoS/yO5EMalQuIaVyU1TWGhxEX+/u0DOp9wixs/z1xiZI167bdMqVl6CqtudZ4ZC1fjGGPz7G0
VlcIqcOWc10b4DztF2zdb6Af2ElZT+6zSfcVbLLIqHAS/OedT3CDauOJAxg/SyC9PICYxdGqegkt
K74nDG8qXKtzr7Jei+4KP26swbPgigBjnPqU0+5nApaWi/qYfgRmMutNXdHStOcy5tmoHsJ0B1Y6
DxnINq8crgkTYg2HEldfw+OBDzoyj5DVknGxUvFqk2bXabbcRVdN8Ncgd91K9Ch8HewgPgO5P9jB
++oIvs7LZeDAiBQFNnstZNi7jZXOC6QTqhv2XOwDUPhPKvz8K4R67pKywrUNBt2hd8rAPRidnPQI
L7o+hyjTIxu6J5rGHqtqWh6wj12Xe1z0iHMPkGYxwuhcdhfOEgqpyfXjwFQxcFfoCZASiiLOb9ez
IjibV7SCOFtB6iJNyPTV1uanfObaJll1t+Y2HSkRgJKgVUMPgC0jpJjt9tXjyWrW0kzbtuxfk9/x
t4bnNhGQ59U9P4LfwGBvECZ2GnO03xAT3CAfmvFjb8byH+0Lrho0ZKrJaYdDa/N28IViWa9oqM7F
5DVJjnAA5L1xec6LfQaExjJlORTunXkblq5/9rCE/dLYppdkLR0UWPRUR3SBDVkvmN+42TlbQIi/
vuDViNkTwARCaioJGJmI3XLb6NgPSDLQqaC1w032Pl6N1yKDUtNBXY9g9J1ZNRWdm6ykPbr6DWfN
7dJABqN8xr4b/tPMiFToVPF7TQracIdzGBCUWw5ZDxXgHfwACy5jRxpjWgMW+ErPje63uf8Vcwmf
nenaWrD7DAbD4DrwRViXc3POn7pjJPqkkRBqWYsYs3TR48AEg3mf2weGN/0cTA2lOQMRBBewH6Dk
36xLeS5Y3fS6gzesFq+HJ0VcUXmgWla/guwxq0N1nIDNBXLbz++LKgl41s2e+7z6FUw/NJH4eQOj
3dxeSXiu0Ii1BgmEDh9MuqAIpnj8FGgMWGU8EBU0OlgOPASQBjOAQGo9g6AyC6ZWTQ9N1w2gBhkd
riC9ChSim8Ofwa001gX8b52IAxvgZiLjZyBUjsqwi/AVog1DSyAfqmjMaKhHaBg4jFr4eQyRvswB
s70sDWEu8gu4VDLsSqAs9eNmVDo4M1/4e1NxvtzkEkcQqgebOSCvvstUpWtrrVskwUvxf+jtMvdb
CsOi/OYm0B8pN/t5BDs+aif8sseeV8xMj1+hQ/PD5xpUtbi0MP2QbS47UXFh3sjsHF8/4Fz50rnw
mEMPLGGpXkrgFsh+GGjdSVrFP6+ABMN2aK7vlEQntvUd9uroTXUwgn4AplFQ3L6dnHk3TNa/uSmP
tax4UutAETNvnv6IkJS07JiJc+MkKBOvYE6SYiNiN4rI4ihQl2qO/LewvrBArzSaLG4S3GyDMXMp
SJ9fJDfMYqadrTzlL2vdUnQXNirkljdtCGPUdS+UgalIBYUL0k57qcutySGHnv6xdGbbiWpbGH4i
xqAHbxUQ7HtNbhgaExAUpW+e/nyr9hmnTu1UYmxo1przn39TYBvAK77HTEazf6cIzhFbzpITly04
2vaWS4K6hT9W7FJq7YZFNB+Cbp9saOmYkT7Gt4iy+wRLsVq3XEPmlcnXP8r61+feLFhAKYTMP5ZI
FuUWaSsBvT/FXWWAxA7D7mbYyE8FdxDkCLaywrQY5wNlop2zfearARPL0RxOs0EeYjeJQ0+O8Mt7
z5jO83t8F/USFVUsOxZURbQhxBZrCABFVAU8x0YSSi3Z5CpCfuogxnnA0H5w+JgD7ZXEo/jlGdlA
dNqZb/1X/4VZSR33pA0xHcKH611EHQR9xVFmrIt4PCKfN8clo/qYqVr8g3htKUPdKtbVOv6B5YjO
BxQUHmZ/fM0eUFuZYBBbE9FuVr7AknBV+LaXEi6R4QpNclDty+QPoA2XKggt4V9xyO7NoV313/C5
4ws+YsLxsfC1FQI9ih2cVFHYSXvlh1sQ1r9+RLd50q/docIemM7ut7h35FuvspW61hacJQjX9Y4B
IZgMCjb7ap8kAoSUnXQadkz2L7jKRcfnnCjRDrUD2AO8bFg2zMu1CSLwAmQFtdxe90yA7WoKL3Sa
ezEqejYnt/HJWvEgVnKDr1vUtOw0fzpgdDU19/0Fjbj0p89frG7e46iQu6dw4/zVVFZDKUx6dFOI
NaiZR7Ay6akO0XSA4crkPb7jTYHgDXUhGxxFGWy2f6SvSoeaM+Hu7C7piYlLyGbJc+Qz+ksPIued
x3Oza2t1GbrNbxptmcePcPPBsSafABqxWr6vjOZt6DY/Cisj5JgrPme8iPqHdNBj7HfGTeuLex63
tSDDZPQJvvER6DzAtMc9RpDRHWztVD8dlQY1W79RHAApQ+rUQNhgjJk2wy9Jm1RM/Xd44LAooaH7
w4oOmJEF+sA3oAQz38A/9+W8TjC2w2WOuxqXhYfn2gMCy/va8RCWXgbrP6y2NemmE1KuIlvEavTM
1BFS9n947sVuLiZQLIzWmjWcRRFHmJeD+pO4PZIPcfyVNy+yL0DAuJ9hsdOzGx5FTSuJYDar93gj
bADq5LFidfvc8Z89V4vw18DAcMKwCMaD9f6qsym5EW+sk5lyYQKHa+4O8h2dbRZhCYXZWSAx90Ui
QunLGz4VuAVNsIjjVII9NAEr1h+lLI0zaBzRtCVWjzJdRj1JIMb8sKxDCoLKF6QQkqi6vtkAYLDS
WjDRC2BLcIUtnnIPf0PELRu5z/5SwpMCVuU+/UH/jHcf32s8YkdYxMBNwZKwphEWJhy7x5+xzy6Q
jKAULzntigcaovwMZOkIhvKtvOov4bo3rE0XjVKVOKq2NpnL2J6ylmfSD/m7G2vffXEZlKdyS+1i
nQfvFK3pWeLakea4pzCHIw5hRrTIFdI9oRkoBB5jr3M0nxXhwPSca2pD9dkLhBELK9SSJ+1if5tE
qJKDOHJM1tYJGcx7Tk759ziVLvtstWAD5WOwn6b2BP8/Pixxv6iSXpT9qxeZgvbiAQ2UmQjF2r/H
srAPX+02xOX0j8uDQqE/PQOVkDP1YFAUcNP3MH4WmUY/NRJMTcLmCxLjBUED69g20BDvHlsKry9s
MVhSwcGeq8GXl3S0tICMCGQHlxo0iZ2QoHT2GM0o+kjqOfGIaDI6Qwh9jdz62B7rIwZvvxqwGeiF
9wnikaB8g8RBqrsX9Oie4TFZTleg6N8KeFRK8VPhwQJecJd3BJoY9+KCByK1DtwbaU/dQREzuXD0
QWjVpTqLvwxYiXduc2DG1j21gxNPlQtzXzjTY5voj0N5M1dcV/D77StXHM0dl6Iwa8B3eZX6H2D0
PdtD/f3Y0l0AqCPYJaDS4/PQuppI04FfolmEU+fgPG84GEVLea/MGFpvW2B/GAcjYcHM5sNGjeOX
7hZrPO9X0AjPYMtLLMS+GqR75o3qj5nce470L9enwx1JSXQemMU0QiqC8JooTleaRyvlybyvBVuh
MB4Pd+NgbcjWVfavK3fn84BWj+HXH3sa3Qz3X8C9zeGFtyaWGq6bqp6as+Ke7jISCfz2yoa5zu4M
akKd7OUZ8ttKRDwBNN2ewUgUwkAxpvs6Q4PWSMLh9GDYsirhZYg6EuEZvSErHclJ3+bvyGP/5gk4
6TFOblDxZ/IvfqM0U3haCZrtQ3i+8APrXB/Z9NmFy2/1+FxjwSgSMm46MvfnFxdy8sVKBhyMUQfd
nBAyYSVGWbRGkSAmgIYgNk04bs/UsVGXDsh3haEN2n4PnRi9dUTUwMOLttZz+f1xhsTV2kPK5Is8
RedBlqITnXN/pHjKhsJJ/o52rNY4iNE28EYcPhmypB12wM9NCoyK+psJ3zoFYT1T25lf/27gSPWw
u0sm6h17Ed/QpzjN3+HgY9T6CJC06Q44mOHWbEVw77AGshxmN2vQ7YDtbmU7RNn+EFvtj6ZkPTFm
yK4GQXahP9AUto8pFWJ8AyijfdTvtEAFLTMnF38xGFisaLgaO/3Po6CmnFqWSLjQGWWO0QIoU+w+
tClpNfGup+DHxmL7iIJiz7kuCU8bodd7ecNVZiG/N1vkCIt0KvDqKQEzdYrXdB6z+HeUXUsglQFe
LoUwmxGrafn9PvK5YEksVWkK+MhqYyyNbXFqfwjfRflgrOriMqI7SW1v1BONhzgCt0nsOlGWRpdk
a+VjUvqeZxKXeWcz4IHNm6kvjOa1jdsc9YbtM+BELgOF5Yp24QEKAsWic+C4DzQQfGROFxpMdcyz
V6jDfiTqXdttsKKdhczPafzHBBQ6JUfk2x731YRYrQ+I5UyxsOS1TmCuQJfXHq7VIcbS46swPeVk
qw6xc0GoOsK/fCys+fXCkWZAKDr4Nn79xjb+oyMv+DTtwUTYZ/y9AnWvEm40+xyhbhlfwz31iGim
d7r3HpJyuKLGCmv/PfsEL66OUfU54WXAm4OqBU/bEUCoC9ik0cG7fFz+aJi94MlezGIG4MtspTvs
GJ/56PiizmIQfgiZl0BUQwTCYh9w7EzEt/jwNAIMzk5cIigyCUCyJpVFvkXpkJS6hcpZXkDUzUXx
p0z1n/rn85crjrnvKHOuXEuRK8HJRxDaEld4UHYfjCsuOqbCW1YzRJM9PIxthP5k1dRHEpb/Erzn
d3k5Qx4AtA0QBoQQxGTeurxG7UnDeNOMnP7+gvzCWgYuCMEF0AfUgDkhCx4r5CHmCHZefuHJCnRw
UGXA2Hnl0iXkUff0fdK7DWd+akbOi6tpz9UvvI96l79lIjU51zAZOGM5cYkTZVv8oV7m3/ySgqMW
ilSPI8SDEcEQ+uQV8B2YnzjP1OehzCKo/RZkB3CdcY5CCJeolt0Nd+7TEMntGxWDeTbfJLCQKJHW
DrMKl14PT6a6Fw8g5v2f87Je+JwBjRQC3r7ufg3CntbmCOdLCY/NAz6BGtDP4BdXzlczw28UwR0r
s/vCJvhUQpL95iWyK9/ulCln+oPDDCUatpKkHPABeDraN5Co52SUzjJuI2XZlj5idrX0K9emUqLu
QG2EYDK6t5Uwgy0oualwsIMZvGpVDbTIvrzA9L+v3GaFKLw/cLn35o7RQQxUyRwPsonLf7thEiIl
mfXnws3O5k+CGX7pDcwc9RM/ywY3Jb/eJCzkWHFvAPRyKg4tUy4qvJe84tauXntuY0K+u2hrQPpA
TKBPVE4Pt/50uPL7KlsJxcuBcHSZYkTmHuVmX8XK8kOtOVa4cOhKXrjOMtthaUvPrG6cnwKHatAJ
lHAtnBxM3qayunhQELPm6O4mislfPtmSV2v3hEdInvxZJiwu+bJRyNjcsTZp2ZyMNtoevRIvmsRL
Q+z9W07O56PRuevGUS1p5LVE2sj9jpLz9QqeEAxuUewlpftGvV0E4Wta4dCVziLqWLh6IPDvdZIc
w9ClcC+i6RMHq9J/07FZ3b7o9lL2peveg2ENga89tFpZ9waaKcxMoIpLzucSYWDsyTtNGz8bl6gw
hUX61lAohiLbukRYhaDCT/+oc/vOjUcsLeuku8g45g/LntwOlCPmvDA4aM6weK0YpVMm0q/XMCIz
d1TPmMY3+qIqnZ70ng93oFMwcqZpjaDtVeE0IYOmGduMQXclgoTK5yn0fMXvP+aMjguMmFC+T3ue
Twnq/vghb09fgIpG6lK6JPG0eXnt6d05cTRPQT5LHyiQV+a2oXAr6QMsafZCE4XjbT1dtp8VtrLD
sCqz6Sjfal67LM4MlpAOyJB0ueKzPUfbipyae0v4XNOI41v59wCgvWKmcqi52xnl4kCtCg/4CHyZ
04jcY6lmGzUJHmlgq7MKyOMqDE/7VYvU4UTtX3/jnW07/QpyIB8wn1B1NAFRIbRuJAC09Nby9fuF
daanXiX2ohA7ZN4/4568A18e4EtSI65fv9ot8jVmn/Dw8JJa2FP02RilEoTdvbznV3zHBY9WNb6o
GFe/PAWCJXK83eMx6XShxuWQUvoK+B2BPND3CWCZd4AyiR+irVZplmjn6gW1RDiLlGXUOfY0VKaU
dhXWd6M1QFoHRocmnKsbnhLYIH7SsxEuphzSD6XkEDzVOWB9RcAQ/FSkXBed2FXhKfjRXfDd/iX+
xuFRmxiQVV6uOqPjwBYSGR6LV+miA5YiF8EmQBx/q+hUcO7P6qkA8niK5FyV7oNWO3I5J/QpMls4
q489oRcVL9A6oJLokuns8GhUcSvlKYaJjRCD+/OErJxnopumS5VZaHFQk1yVBpR2FWewf610hBc/
7SpexnA8sT3M+W10AJKv7XviEK5cH9xtLV0X3OMfsMznglfj5CO3g1ozBBiVmtm9LHfDaAlkmZGD
ls3jzwG2Ydm79NeV974qjmxPgMeiv4ZNl1aSrhJeovc60SjTNCiqw5BHWOZqTIUn9LfAqjgv7ro9
XUNNYDt8lztUhWiSfWYd9HVm4zvAD2hddAnW8QMrAaDMzS/6nuU9u25G275FFEf12N3CRfmTwRwj
IAoQ4cIGxr5OvcXWFsJF3+cRO/Mrck2qGG/YMh54M0SiipnU6ip6zPXMG3bv5N/oFXofhTUjOMa1
lmvs3pb7APHrGfCxy0u/+sOpv15PZIRi9WQTMonE4nXWoeSZnO0rf3VY4oWuvk8xMDDjgGqQcweK
Urvqsv3Tl5w45iQAC1wukOU5o2xHWyx06Ub70kOxzW0hX1GeN3dpXZET/Ga4g0tlNpUnKK8RGhTg
2sybfbombQRnkn+J5VRAzlrhc7XZW4a4/65Ax1yCgbwL70U2lNAaqN77WwSivrY2WHoLkSYwDtLm
M4NfTvdBVyBCBvodnWQM844yUSbw0jyGuUffDX3zJ5M8umWrcF9/MqNP2gFe+8cgsgkdEv5yDg0Z
nrt4l5b45N1BXNpx96Ud2tqjq5B3xmf8YNrGEK8da6gSLJzfj/ibWS55b+bHZbrZwzJhmB/5kU37
MoUx9ERlROekevqNlLH5G5PYrsX6qx05KFbit0dXO/AMWAe9ffpX/e1nHRIufsCANZ9TIrZbwngn
vU8EjxD+YQvQnz8MjGef1k2YOhOySbMEmYiUuFo4B/gMWdF6CrpGSj+v+6PG7c8yAKzQmgGtjnlp
AiHBbZUJDZ+8q28E0KM1BYMuYVrxSBDufz4vLTXuXV8xE2KaAvtE/qMoBH1d48vyJWELgTN7C0ZM
DGS6URH1BeGp2qRsYVTYKXAbU1D4UQyFpNAh5w89aeJBilCZFYEnMOTE40oM9375i4m73bo2RAL0
gIxN3u7z4WRfGH7DhxNC84smHPSyi/VB8j4ufZw0qBbH+HFiQKy6WB/JBFHAlsKfimE0xkpk7fH8
uUh1ZOQIswUTJrQSWJTzVn5b3EU52gYjeWZTDaZvNiC8B55qQJACtMYJquO6nQJBd7hXobHKAdkE
BK3daBvzbzpe3NTi8Udy4LB/Eo/PrXJy9hcAhifU1gkfp2u9C4BvRp2VwHMFUGl3TzpwaMCQHtdP
WM4MoTGXoXFefvbFmjl4v3pshVmhOsCDe1PEzFJ4r7RjYsw56LTKyQYFlTcQq+RggyO7heSMxrwJ
jauIgMN99F2uQFAxA4jxYeOyZDBH8IvDAX/+EMhyZf4SWqz9jMLMDvijx3BpirIN1mbIrB2OqRBZ
EEUG+h5jSOsy1xA0zrrjmGMrkH9jBSKs+BxeEmQJhP7FPpQ69dLmyq9wwEbGB0mV7hPk6NE42I6l
3zHxQ5nwi+D6eOUevb/xcIGK/xl14ucFXoHFJNp2umTPOo8ggToPpgqqm8DzFngE7B7I0kv1agl2
KLzQo4U0Jj+1O1lgmfLfCBAG1NP7bDCvB5qFvipYifVXDboKN5RiqGex+OYwwTpZgUVYc76K5lAE
XSDI6cgWvqsg2SYJvf2CypekJBRM5/csuw9IBaEGPLSZ2NUrL2+cN+xiE7wr32EUI0B58PbYUS1H
+8kIJ3ljNYV5TmAMngWMox2SSwpai2XOhPoinEJJicMjholBfDf7I1NtYVUHvvyRlpaxiz6rkeXL
LhPohv0lo8FxcjA9lz4yu9YgKQS77poT++64uqjzfIMBGASkReexy2LPMqAARmnOtoqEe4IdHtWc
w0pWn2t9Qo5tOGGapEx538kFmk0JsGlOoDFzizZnyS0E+zIb4ZHiSD6wJmE/2RjHyAVACpceBKn1
C2HqLU3dN2llp7gDC7X89PfxzzuBqCKsFDoiuYTw4vVd7qoFJljqroTEupIu1T5XPZzj3r/cnyzx
6RTm6FTZwSjO4mmlCADJPOlUSH/VQb8CSe+IULm21/jOG0CgzBDRj7bKgppNvn7QiJ3Jxab0tWAB
fxUbKr/MdKHtnUvmrng3xfBuYMY5deKqeCbiBuVyiSiMPKyJ4LBAn/zsWBAUKEjElXw/OpcLMHPy
aSU5Zu1U3W/bYa7EFVnuH7bLoN/HaEL96m6owvCOmL+/lXoVieWNmNUkn0EHA6VjKdSmFhEQyLyI
O5iynsCYLLhAP5MLCHgfumx66cAEmxsZXejDwta5fpOH1d37LiisJR597a/8WfStyyBNdlh/FL+7
mYkbHiT8CDA0/UIwNGcRLPEvYVS2wd+ZmwHj6ll1hu+VHmGoCHrJrGalZjGgvJad5ga2BnkR6kZ8
SajPsUD2QF6ZC8QMn0/hrBwxfekZDQZl7Rg+n19LdhTT6cu3GcECA+fbzwYcfGA3HzxIGjHCdaEW
VEVUTk/Te2ju3/k1Z/DiqL/P3Hmu6ct6hs0/OkcHDdhoSkyjJ8/MKYsmE7OnhxgB6Jl66+Fzilgf
H37VQdp6bxWYXUjoIENjCbBkWj/21g//EEyn5ngaQAIXGt+1F7juYvG7Q/QzmT4mv7h9cmSOQs4n
FHPDPy5++SUY+qnP7TcREvbH9kB62ppYK23x8uFVQRn1Lf6nu7eAF/jFpAvJ0fSJVKmDVarMM6jr
UNHXUCW+RhZ2B9k+3wqGpjbOSco8PI3J6D6gqltJHfQp8Cb9LJ+To0ppI2UEUbFEMgVToC+M2SmY
NFYHY8E9mzB3THsCZCxJPw4aYiHL3HXk0LfHj7RLlkbwnkNBh3AerT6LlJgtkWP4wgnJSON1XyGR
xae5veMjGDL9rV/MVdCj4z4YZKGX75KNis8TNR67JauV6ioj9uElTJyY+S37HZC6OmcPyFS4YnFq
QGHiGmoDsr0U3AO/I+g5t1g43EleyGKKhb907x6HrnfQfT2L+dmWvTC3kT7tEpKNERykDOgLZEgZ
N0XLhUg1iOvPOG2AUTvv00WOgQVqzSXhvSgLX78R2T99gF9K/jM64kXIFiTsvTAcpt+4N09BCaGP
VCGfkh3DEEghsNh9P6Z8zeMeIyw71QOvQwkMQIXqlC+0p5tHBCuyuAHCWi6EElkT6gVgK76BtB9M
NkpcCwHJPWHwzhEd2+h4CNhBTMNqCBFCYDgIZPmyk8Wz83PqdQuuUztOYX5Dg8VKgT2L8QvamsSt
YQwhUoHhjTwJF5ncGXoupUlOM4w73Mfli1GPpdZk0BFjWkLmVzZ+WTkgxp+zVnvwNCGSEfkSTnCx
bGHTMTFHQickH1UWvH6hykBinENFw3B2Te4QCRt67T9hTLvPW0eMKropoDB5Yr2CDhuem4C9+cRs
4vAWUEBIqHJfjQv8jYcz+TlpE2CEY+CIQZYdL2+JL1R0S1hdGhNiOoAdKadqblCcBlq3gUh8VsVQ
qexEfvXgo2N+C0sRpgiwXbmokFqm3zBpY5+KhaW2p1qGxETCD6w2aopfFjZT9fjyIJotOubGMa/t
Sl7myD/IhzjyDMP5H7mOci3ZG2eCHY/GuUPCIlP9MaJgxJ86uLiWR1ZxajTtXC4pR/Hvg8kPY5O6
5TzoATxF1Lz/vFwp+ShX2qP8WyLxLFqP14b+MKXAFCzWqRhuZOt81u7qXfsNZ6FaW3PcUlbGwjxl
X0y6NRwaXjNiy6CJF+seV6nyKB+bvVg9qnW+FYRWwbNo9ljCLJMLPIQKVVp4YpNq7qP5Zw93nKt5
iQMsVQkb8qZc9VdcUNwcYkK9UkkKrOldX7t89YSl+NqN8Ocl35LgUSZmDIZm2aY4iCi+YVEiD4xW
hI4hvGpZOhH1HdJVcrAxaS5PSBKIVsy85749aiSXlEu6Ki876K6+CQ/WwBwgXGRnOC9cNGyU4aLf
1JdmNuw0BJ/mQYwDCFkgSq9CePn9vEW/6hf6XfsOqkcHHKGMNYl0cKobCfVH1D7nCmfHQmSVfgER
23f+Cu9wh+FjhxOJdRwn3RAvV31jYvmR3fSNsYNqJxYS2xN0Op2R7ZkrmxQrTNfOo10LNQfWJwMU
qhlN3LhPfktajVb85k5bSt+gquwu//B0OmJkT6jYx6NTu7dv5rzeRF/6hR8CE0aAP9tMeOmkrB/s
szAVMLthGoeCkGDbn/5nhMjQ3htTY2uu0wX8ijUur9uItuqbG56RKotIWDrvSwU9i4A5sC0AIbC4
q3J6fclIkmfpvvptBHMT7ubusYYq848oRgvHn5jSnOIbwBTBFtwXjC1Y+VuSgicGyeMi6dtlKpiy
LuvQXv+1exQ3v+m+EDHQxu/rqwGVnXFmwAuKm7pJF5ob7Y2vcNef7TPDGeP6Dj3laM/1BcCsSTeF
RvJu/HXX4fS+94dmxeDkAM8QYvnyCcWKEAugcjZp7piz8tXssp3OnAK4WoQNDH/VjEHA5/w5yxI8
WjxTLELQ5LN5e27t+WcV42NanuPf/vzcVv+Y6fJGWfWXx0Ze5Id68Tg8AmtJGmOQH/RFOM+/sl2x
6q7xaAJJN9AvMNzBhqGedEA0UJzhQgXVcnRQV9LiNe/WPSjXiLKU5iMUXMkcnhl4DmU1YOE/OCU+
MclK4aHS+G5CMW2DcGj8c5HFSk2wixj0whnThXD7DTecNYIm5O3J+2GLOVXx98J/GvzCcvQLJ5QI
WwRCI2GcoEFw42Ue0EbHj/uDFuJLhWRziu7vQwVDE6giNvDKzejNGRs8QKkA60knsMiA98UUA5Ab
1BP3MCorKJ5/7C1qLXAgaI8AozycL549+d6gRnzb4s39wA1lUFPpXiniELjuMpgtf3EP13VCIjrS
W+2bfYqHsTPqlLPMVwHahUE/cyuwQCS2cCOsidQwSxjjKcEOJp3iP36mfdtIThiSKONp8veGmkcn
ghSQyQVbou51HS7OzPshl4nNlc3400PrHDMTSyzMqYJBvhbyQa8TX2fanGCTvuO20A+aun6n3gcG
HQYDtVt+sdE2UKquOoM1uKv3T+xx/+YGFZEDtzMxZqST3jH1hEyQc2/fuccYLvFJeLhYchhAWZlj
QdZkA4fNhnkK6lAewduiisEGgw0KG4JxycZ+p/R5Yo/Jzc0Ny2ZLAWBpU7GFz5+Z39UnEwME9lnu
roFkL22j2jwVejXlnpSrsCCn9N2tlNVTnlJMAMeLGib2wnqry55ByB6JdubCPqSJqzB01zV8PFzr
u3UgYSZTcchjQbYy4YkvRiJrxBUjEFsMQJs/hYQjasXGRYyhfdMe08qHeFVkTz/UBE2r9WDWYY9R
RjMG5SUdLfRy7/lDv1qOw63AWblaDiF+FcoZvi7p0cl7ka4jBWbVRFKnxxiYfS7WEygJuIkCxmRT
9OaCVSSTBt67dbmLFzbnpxBAe8/k6lBjQXspcb96wb8CIbklSI/63UtgdMV8GDGDJUjC0/CnT00x
+eOIF/VvhC+1U1mHj+LG4VyWgoYxFY+2Pp2TEFsR4+pQAwrYJ2PkiOKxhIQmBbm1+DBWfhzMevmO
7lJ66YHp3t0MAxT5K7tp3aLspiJQClRmIFyECymiWiP2y/YoSbpwLvQrsCEpgZ+3BHeN6LdMNpie
doss5hCTBxlO6kS4LbRvr5prsHBw09zk7fZdkjmUTNmwYj3ggXhrD3ygoWA65+GiACoyyny8mlJ9
/E421nsmKccPR6lOaCQdU8DPn7PdMrF05MeNizxEjTOnLmTeGjMCgnS45kbCuY9JYiwH5nuNV5oN
cEQONPvvIsRa+iHydtaC60irOhuhQq8JQUNkXFnfMpG+6INDFjKoMM9bUUowW44DpQuu3uk8JOMm
hSwGIR99jQw1nM+Titvl7acRc6mg/WTOW9cEg6LHWrphdg3HD51us0d5NdNPKVF+BXFuizceaqoT
/eQpZnN+fRcjc+j+oB4b0JqHa0Ikr39YwOLrJ1yNlr86K8es2PbWbETGOnPJazeTTo9fqrCGfnOq
av/8Eumh3zOAYgGV/Id5pTPa17u0QrXgKTx4K3t4AvYX3UFyGsiMsLw3DoiLl/M5nupz5lpT9lXW
JQ69tn6gPAD2Qxq+IjluptyR+cuucYG8JxKqwJSbQHCXfI3oxX427OleajgiEJmOKgXnjDHp05cc
fYWpUH4DDUXpSULqD5nhAZx6oaIGlXijrPxV5rR6i/jwSiYQ68Ey2Dxfk2LBjQeEXMBa3uIph4Xu
6AYjFfIp1SuudA38K0S5Of1Z3gqSNfGqlGLcraqL3+muQqkGLpgcBmIwDaRM1fxVkikOuivvsIAH
cdNGB67bGLyc9ML0Awqn3D6UrPzLeF2IK6AkigAasD9UPRCMfGrZW2iUzBaIaUR70RFv65dSMQZy
yLTRRFBxjWmTrnEQHnAoPybDggudQexfywP5jdrpfx89HJd0LS4qe2zpPrgt6GjbLkf94h2ztaVr
Y663Qb/kaT77Q4lwiNb9SPqSD0ionEFL8SBVySp4fFFnrhlZ+AkXPBU9H2IkzTUDSfdNTlfpTI7h
UtUrCvS+DcqWvm8Ly+eVzrmWowizJ6iNY96ZVJwpqrFiIUsAWedBkGD/eemnG6Nf5EdzdALgAFqE
xtyT+13zf6WvybWdyxs0Bk256QuXjacdzTLIAYVNLMAwobxahMWM/RIWRhu5OjvuXy424Te+2Zmb
egJ795kXdd3KJDCSDZCozsr7NzMq57lnXggpwuP5zgQU1gy1bTaHOCYUM+2lYjXtMatmgx7ZewUX
O5YDKF8ndV38tV43GdzQCqwpDqCThBpj9FrZQTWDMiFIKWiwAW/ZvwqPoiPtPeoOFdp+L7hCPOYd
0C1TKjA4+sfx4L5Ua1e62g/82BDz4bN8tvE5pY6+UaYRQUCbR2FtEO6rYAzpUlhgXErJwH4qXfl2
gSMx0fWR6Gs1lMs/WMR2vil7+r3PPLZUzobYkaynmDBVVDQuvnhShEyDYaNHi5nZHjvak7CTdtx+
0VmyAhD3Tr8QsZphTZE4jKskt2e7ZAWSMCWiklfvaGKwswWAJuXApnvAXwH5O1Q71wY/ybBCBmvA
qY5gXOJIFTrqCYf6Izh6LMOgjCpauSZo0ZphCUUnjBenxSIt/Fbp7rEQZ+qc1P8YijdOt7qn7qBg
VnAAwvhU5NRh5swAmG7L4zKxw+BTjAOOEPWGBTkaM5I8oIaLUZrg3QDvnLk3zqeO8ZmkQe5wbijc
VPAIK4CGoP4wZMvyyaaTERpN8nAJsUF5ryD5FHijCFVLgKWnepF/ZMBamIrcweMCO2ystCedOYcr
RXDtcwbTQtYWzctpPivAaZUBmDk2TM/PgGdrd2DNZeUDD7yO4JtRPUjMzCH8c44RoM1Le1zvzRu6
lFKCXjTt3vuc2sBw2vXo1Ll1UF21mdJC3CBGAI4fIODIe3kjc2Oinf21B2ZSOE7iBgL2YZ36ZjJI
K95BeilmyjEnrJXxRnaq+t3zfcotbhdWMgAe72lNkx9ALf7FevAhiDa7iAXp25gjHYfNuy76E3Gy
8i8rGt5SkDB1X8c5U8MDbFPZWxp0TC2NM9sYy2NpEwGD8zbzTaY2aGlSDpIIYWWAVAnBWP10lYMu
Mpd0fJFoq8MpCk4xkfeKBg37p9zKmHIN/2JjIPFIS7jo8eb99Bnxahqp9o5ueIyk4V+n1SJRHeXp
gbjb1+YH+nb3XsP4KMjRxJdAPYSto2nIJBzzgzseLGeG2liHxC5EiLDagb+b782pIob3c5LJOVIP
KHlMyHgvFF8uiK8ov/7g7qlUboNfPvNFyD1EvrTo/kYEAEeggtRDlNKh/xAlPizdccNug/kBY4oE
/1HIHm44QI5NDa+FRcMVY7iytEETVKrbjgiPcKmhTWNSHpSo/PHQyuYZrBZpgfbykc0TxmjlohqB
WJHDqjDpAJ1djIgpm4Sdi6kNs0S190kFbRiQz+kFnzzWAq0fVyjiaj9iMlp7IHS0R0xr+4loF29a
oCNsuYeQZVFiTBpWsGrNjLJV/ZLvMAxjKMi8wbd36u4tcwonb1/fYcRhuxWFixUC8HHB4o0YoMl6
QOcA9mMQilZHmNjwX1QxvDbFBz2CH/5Sw2aoE3ATu8ImMXgXGbnxulehaNyC31le9iM/gq6mC6OD
cRTETcpM6rwkAe0iebGd1Wyq8VhJvQjBYB489ljWjyDVKq6hjdPxXjglDT/x4rnEQEdAuj1h0SzP
GDs9NsyembnatC5ijZ3obDNzZi21+LQO9OYn5nfYh/BRUfu58vlBbA77PppxSjpI9O9DCwY5UUw4
OzvrMU0eKz1Z4sOs1W6H1tUKWfs30IoIEONd9/VV2B3CM0ZakM2tdVz6zftLCpdNsVUhLFGljHAx
YEAPFVah3KfyKpqp+py9sOLaaAYG2zn0yvfjWqi2G6sodCIoK1Tor2lsH3I6a/1c6WsquG4aNzit
u5aLths00KIC0yUf/K8wWP+EpbihuCMtSADEqlUZ+eHB3vw/4RUTQ47fOob0VHFU2IXCzUfztce6
lO7p6CRhNWjOyoTShhFd2iyjZdigMU+1vaIFubHRwEN5GejE2U7sDnR4xmPNul+zhcVl5/SkFCoQ
35NVrZIslZ/f+qoZdlU5H9p7hTZAIpuxjXw06zCxNT8eHTR93RfkO6yG+Ct+LT+3l47Ew9dyRlV+
IQbpbkANjQJW5/fIu/q4QARsSY9+WjWe/dWd2ZxGtvfsF1EUvFVPIOPNX9gEVOovZtmRX/WLVJ3z
mKSYNtKcsilBGJ6Sey72tgjriZan5si7T9XNe9Yqr2wDRcEsgFpIYBH9NJcvr3SKxJIgoKqcaECq
1NTUeZSxWBrkLllCGsWS4XR0B1CXOxBo5qK1Mwz428XrtwjrBsLXQlFXPrDaV93CmkUdulA2cc5g
Tug21CTVk7gDw1Pb+gRmU0ASesucqxt5jerGkgOaSy2IhNN4cPE5fD+fgr+CoKDJkhkbfRgAU87i
12C8g6T1mB3r5KEygS+mcuuiOSD46heglxFiQp4Ldsb0UzONAlMUi8K2vpIdg4/ERsGUt8MYyMWN
9GP4CKk+PCHmaXhKM13uxNCZQT2I8zMRHarNYGpwKHFz3FpUtzHW1ptBgoOfInp03vob0S3FLDYd
KMZgJbCx3NCPCQiaYT+cjR+Ea2xVDxgykHluPBUn6EHCD9pUWgAmW/ByO+eDMjqmxobn5dC+Q9xB
Dsi23zpsz2YZ2ATMsfmeUIDC6aOpwEGmSKdNGyRg4ptulV0BHMuQ9YW43IkByHNX47ENs2CNiLFt
cQmdpGfWNHZXnNuS2Whh/LCXqAZN5thkb4eisIJK+4SVA89cDbhQmv1AMoU17/z8AtCgoqJY8BDz
wO0q4Hn2k9MjAq2a0LxAlCrYFVFCItW08W2rJNGocZm8AXvQqcLC0GHkjbmHgxCFMnMBOEw5UKgD
F5kSlfsMZCKdYXGvTP8DtEA4st4NEZn0Atbg0XxAOXYjgjtZeQi56xxMUPreo6gpeQBKa2IomNT9
j6Tz2lIUi8LwE7GWoKRbchAwpxtXWVqImEAF5OnnOz2re3oqKuGwzw5/gKb9tqHGYCHaAMqgopFt
IYiOw9uKVuR5Rlb+rRw0osneBGwQOiXSrl/roll1b2uAxfEUfVqpSp+Odi5Xhtx12R7k7Uof31Y6
3olEtb2lJaNkNLv+a5/KP8OVRoTkGH/BX322yFdwrYaJBTBcY9K+fVBFxvQ61amKj7jsXt7O/kf5
6xa06+FwcylRXQGoaOc4RVCPIaI+BZ6IQQQ2FQTtf5QIeXYbf+Hl7kWX8LxSFib6EsCIDt3cZAQC
IA5sLS1VYG5RwUKrwfLaeP0iYvEFsBZ9Zy/mRShtkZQuRaNn9QXqIB8oDMFnnGEcL3uez4qjs3OV
DrIzWBl/pDEqHW0ECjSBxeDBwP/guneQikd5Dfaf7ijZmigKoqx5kpS7+0b4LLwFdMHu0++WGsGc
0Ydg7bQ8OEQq9Il4QnmyWs+sfan1hmiN07A+Rwxnz5v6yHiabG0IrEgTgl4cG0RvCiEAPsgKAygg
nfnHuPnsvpTMk+tR2gi/d4Yl8T1Qd/WfTv0nWnVk3s8DMyah4Nm60MYfSM73Ttd4bzJRTHaFUvhj
CaLyxQSYzjvkzymSCZS84SNsx/So6W+3DJ7p3d7dx4IOVAvVGpktsiMlga5gRt0foO3LjRkcTNKg
6OgsTFuyf0j4jAlYzOgN/Wsn04FmxVI/s+7MpRj+4d8uiz4ytQpHQtaPkQwZOLBBrngHJhqeAjM2
92nScXF1zcmZMYOMgCcOkAyglU7j6oCIwoD4sX3hOVAy1pzQPT6nL09b0JVBiZxhX5FAE6HdWnEq
izZkdnCdyhLPFtrG1jXBpixVIwgaYBMxmfF1RhYXtyA0IxFIOwdaPo0IWmITurY0hpkk3g/SSqdC
oYlMEv/XUJr+gAtOwRo/1hxWg7ujDDVhJwYErGQ0T3500BRcOmpOMAFz3rxi/z/u43IBoyR9Ryzp
okOy4T25TP6HDkLV4wNyaIINfE5p85kNlnCtiDA0Pxl2777bcimKfCjcuWAatiuELBWIj3JWHobH
ERTjX5BPsJmlBXyg3CszUC1PVlqHczbTaaoXG28f+Qi5cif4feDSQQRhEJUDc3ji8Qf0bt7NeQhY
aFgPoPZ4s46Q+w4Q/wD69fhodwgkXTP1MFpdBTd3dv4FJkHf+G6TW7x23M4znE6ZCty9A8ScABN/
f6gqITywxwqXnufOyNMz6F5u+MlYKzMz2C/5mVftaTyOLCAM6einMacwfF4JjvaABIohuGpf8Kpl
3EsiwOWCcclJGphe8kuga/nb0P0SbjDf1RCag4VgibbCdfun4NasdJSs6ejTBxMgWJLuC5d6QwPi
YMxKYvmh5zlClRi4D2qdPMgkm2TbPLMMZ0jl037JdaTO6DBegYZW+CNGw1jVIW9/oQpnNuB92Ofj
irXUO4AaAdzxCtqaURY5JwDCjMZgDR6UCQrbNDnP06HQVFkf4MFAm0o4jIOUsm5DKB32623D5WGb
432Q7tmfzjWYMAE4pkYBLfVRIrkOaMSSNtPVkH2l9nJUSc0MfRjCrI75cvUD41OrVn0XC2QTWuwh
z9t14PAvWLLBip6cBIoUjt1CYoOngcz2CmKY9+GhXgC5e6DzN7QQIBKg+ALJLA/J7lFE2rv/uvcu
BnxMU90AgiMfH4CS0fLUw3bkVVCOJa97+7U8pha5b2AshpQG4hrDQmcIjvdqA32BIhV0WzwkmZi+
eSz4jBTDsPgyCQA2qHt48Cd11aUmkhhgR5jsgXE6CA9VBJrEIwMWa8RBb6XD6MQUGvlGsn80eOhH
toTI3Xd52aiHr5Cb+mAt8k/jsWTuXRJx6G24bNkPNtIvPS7RIG0/Gc8nrpO3wWYvBaSXN8XrzQWQ
LRqHIiMiXST/HwHs8SoUOv4V6CRTT+f2cdDoOgPDgyOJZH7pX5GG0WgL2XKPR5fw4aRZToOSmZr2
xpfLwokC/czr75P98J98C/DOg45rJRhKjgVBOEr3fwdL6snBlqWPsZkJ95DsTCCcbieyELY18GlC
m3rwjQZtyG9/ypiqvwDdUiCsds3M3mFrenM85J2KB57z1bot41XZXjSjoH6KrYKM+v2Oz2pooPTY
PP7hl8AsaEn3CJn8C8mdD9o1YsjBkM7n98Co8jHtCNFLxcg8Y6slFyR3fHIB+E7hPbms+BnnyMLY
JMKkydX/hwAcrHdIJ/kB9iuhd8J3jX9gMfL3cwCWhq/QyCRtlYUjqENfg9smH8x/78f7dGsuPy8K
7o3XBduqk7rCT5RsLgcfmIVXtSID5+S42+3Xx8We5J8tEsAZrec2kP5VA3SYuZdcb+itvB5XC4gR
HXmKEJL21gCC6tCgPT+DC9m26ZWlIx/g/rbB9wxKK2WsNW8QhG7DByn3nHYNryK17Kvn6PIMuNYA
MXlDGrrcXS46Pya62gwinp6Sh8Bwgf2CjCJtADBKPxyMKcoN2MfQqObODWgza7by7wrRM5eaCdgR
Dur/n+QqMp2lfc8VFbVH7Q/RsWabhDhM+kFGQ/XHSFvg2QQgldvG2wEBVlo8b8RpjPIQxBeKEhk3
+Z6RJMBVbhmt8GQC+zjwYvwemF2k18B3iNxFnMxVy5SvX2hr+icnECH0sM8Rdg9CPTADosXJYnk1
XAIs5mVqfN6JMjswzXU2PLTqvJhSisgHzovUSMiPqq91iW0wydT9GQw45AP/cOjgZeo5d5eyiL44
vrK8BnsktghUWLz4ex6WWvr8rsouoZgiI5kPnWoYA4NByAf8lEcNg9UYcTUfEybQTgSWPLwtyDyB
3xSodaOTqIDKmfEzpGoFCxFzWDJRBBfRAcrQycNN6bvkorDeqVqFeBX+13PqAT1A5XJTRqB2yORE
DzYVpiu4D42QO8c5gpzovnptpNX177Mt/dYkPqE6kxI94SFVgEgB8jwJHLDSySDZcIUvBGYS5Mg1
MgATE4oWEzgSxnvWHUE+XoBRObk3Su/JYP2VecYc4GSk5Srj7vSMSqiZPRffH8QwaO1BSQ0hNQXI
Y8EPr0BYOlURcDsJfleMeLisZsxjxZU609OSFqaH+zO6NVCJmCpYesB7I0GpLB/2bqQ6RTGnlwj4
5nT5BRRKdouy0lWIl9ZoF1aRBIyNwnOHvBsymcO4ySDCm7Eqz9BJOZMCdm/741NDvnYKHVYwHRpd
oOSFZgRI+Hiw5DDRJUfQ88zA2qHS1L3q6iPS6UMy+oDEuELeReZz4N6+YQ6jckd2Kwl0t2Egy9Vk
9T68FL48BoVfuDqaSV6/gHQEpAg/VGoyoG2MluyvEat5+iWDOpbK7jFrsqcZfJpxc3zLKYDQe4E5
DM4GM/mcal9frMtSRBmMiV6krp0GA8VFhZbuw59B92/D6DqlYb0Fa7fFM3Gw0pD8BBiC0z0syj+0
rZ0XIucoNe0nhoCweHksrtmZaxCZ++SzuhwJRigawFH0OMLuCOj5NUM/Rv8t0NaIPj3AKhPk88vv
D7clwHn0N7sDQ58eBTNUBH0d5xuPBgfDaijpw7Xs0FVBMW3+9IhsUGsBLiP3iAJweHt6MvrRH/+S
mQDDEHVwqh1xYHQCX6aOldMrAa7A78hgOrFX0VymEZ4sibKiBN0H/tqrtwNe2Hud2Ktg1+AN9dh9
EAxwEJVHYSZgQU9paC6MvyvafKR7CdhGtHpZ1qAnhE4gMMsWtx8cwnMkUv/5DL6ECBa1UR6OmIs5
n5O+pmpDyADZPzRvIGSfScAn5cMtZ8rqK9Y3oq2MXQNafmRSES+wJODR9RY7W8DYF0AMgeAAkyIP
m0/cx0yPWV90TshHD/w8oom4gguUNoGeYm70YILBbSmRV6R9AsvAIyKo3ns46R2Yc+jiSAij0Fsh
ASZpmFS16A4A4Rd+jCJNxrEd5Y1qdt1Cg6rxkuJo/KtThyKZBw0UDn7eJpwNxtlvxbkZTr0Af0yP
22Czs8pU83sUnaiTnTZlBx8ELN0yoIF/BZkN31L0RRAjBgOmChTaKMPhwUa5FNrKWgvzKbUuygEu
fowBT5jA+kUASfvgDVX/3zFTwHLHuATNmhAPQz3IAel3ICKJ/AKeSKjDKVvcbgaVxPBbQaz7Jr1Q
McApIEbwgNJ64FBfAnimDycMOMlqUIVlFkwr98ALgYhgbsHLPcwxr0GPCeT5DLgYs4B2pYL1YBCI
qxDbjo4041haX0rv2nkSfjPzG7G5tj3BM0RBW/u7oYoLv5ISEyCFHnFmPtsnaTHttLc96myJUTxs
DrFqVa8O2SgunoECjijwMaIBqrEfhIMVsw5iRvH29quLRtHmos3IORHrtwVomzX5E8nkGYKqLR/2
ACYNa+RyCY2fM3MEemcl1GkblH7C5mkeWHFfPD0fCJmAhGO1TDlTIwR/ESzATxMd+XIg8PRFVNni
Obl6wqQE6L3H084kuEDilskyDzBJWBbi++DfuI52Z4HZ7vgPjYowt2biE7RZrZDmGofWWyiZ+58l
w7/onT0zElWXUtkVjWnmNSh6nzFbQL3Amki4XyE0bAEZQwu1sKlQrFtIZLPWP4a1XF6sdHtC0cYm
tWTUqlnoq/+eJjd7MqEs41woSQHuEcNMXk631wAxbPpSIVm6TW/PWk/W6bZ21+gWlgg7ISmQ7iQ0
lkHBWM2Yq0rUpePK9qbw5JuwPwZuIvGIHA6FNTskMcJkIRLUnuJ/URoC+wpv6RYPrSMCNzb0M0ty
cufstsFy6Nb+zUGHnGkbWp9IwzlV8BEeEfYFmX7MbBgv7SNEsr13OBKw0cfutdtL7ufn2ns8Y6hS
jhBw/+vebnt360WNQDFm1m+IbQA7XMqfG/dSxByebR4JFndBGGChVp1VJd1BuaTyPh51EQp9Zy2h
3UKvvzyd1UTG3AWrTF7BHhq0ugP6z/Jgpv7LoJNejwy6xi4pG3kZaQo6qC1GM/2amuWMxA8jCHKb
hShOmD7HRCIajsMnE4Og8JtDddpv6RKZbk6Se6Ld3B2K5QeC9Imkm7yOh+KePXEPmD/88LF7gBl2
2MWH+RhJG5TeO5fx4r/sGZwzMNtufgsuGJusoW98kn2Haw8qYOBnvJpdMpIXlE7q+LEbLV9w6The
wiXeuKrHxsTW8kKKztaB6zAPsbuNtsRsLxohpfhhrJL7CFXtGcWGQvOITiDTxBiCE/GbMEkWRCKJ
zQBD56MQwIc+yFhnghLDnn3CZMWuiGZpF9OkufaONgH++n4Qy2ywyjsqzqAIRGsWGg2CNbN3iBD0
mCcC72EbfpknYQ/5CslwnVeY25zt86DrohlIHfCuXAY5Pats6KGmyWFAJED/GG4CTy6PYnTJpJSK
q6G6I4seUVdFgMYcpxlDXIyHcQ0DTUD7abgxxg/q4BpjyOoNfdT5oxfinX2kYiQ1OuaJPuMsiKWU
R3MhTm51WJEXIIKB2PpuiUl8hRp7Djw+uJMaV9NbwER1AqYy5N8Uh7NtMcXfLkF3myDNaKFE7h9R
ZoTTqboypDN84klyi8pphW646r0IHkB+MlwAyOXQ8AaY/UrqOfSeWDp8/BakdBMOPR4TX4Cx2Xdc
QFUI5qlxddJCpMLikcMZIJUi++A7Pp4w1APU715WNN7Ib7E50iaIPdhMndHONXA0u/nENw5SRDZZ
WPcQZ1Dy8SHOxwb+9NKMJnl49mo+x6Ug/C0wOsAWECS1FmoTHcNytjXEQnILbDWKuzU/Vi7BOMfi
pZrAwOlPeAJxLIHkcgDOCHgDQB2iluEYGAw+MYgygUmCnt2PAVjXgQh2Ly9fKrxD4Q/Te9CjOlOG
ZTiMrPtaHNNbn1LZCIg+GoZgomGpXpMH4yV2yRt8LR+ODRU+U1LToxZTjDHjEglJBBK62+GeifJV
dXCsIzbcXFiebJxCBiimNKMOyiF+EeHJMIjDzOPuiUof3BjzZJI+VENvZLqUIcwSeI4HpFD063RU
K4TxUWf9ngBm2fsJybkDEmRGE8ztrcWsiHr4f+LPAsVuf0Ci/u8DdKAfyYO0jT1iUVgLD1Ay42Z6
uug8sW+/lgURAagpt/Id0+1m2nXb0c9gTke7oHRKCAXpL5J9QIxsYzKA8SA3onVAswT1pxNDvycx
eoSan/T508CY0PzKgxZvqWQgkbPYw9nzujGgaMwuqn+WhT52yQMFAI0KnT4aoPRHYH48HhwQDMWU
OEBb4j5nTka05bm8kTWSgVTicskHEgjRomAjWYM7CIgTlPBvKmCWo+RUlQj3iBbGDQ4OXJTHjESU
76HfBVZg0ePOMd+PgH04pAKipUPlClxNo0dJI26MyJX/zD5TaGqMtEh0bxiqCTCnvHhPyAX0mPUE
Y+38S/YDGZN6RQbbLrtQ2F5KXD9CYsnw6egmIFcHFFgLRlD8EXaoLBzSzwKF9RsbMg1Xsfx5MAIg
5DztBZqIOjtt515m3wfM2xZDFFdrFwYSTl+nK9/LYmyWf6/+6cs67neo6jwcWuC1L7tvO7o5yiFf
9A2mkCqDxeS1+ydcHRiTUcia1w4S+PnzEkCUtlCHvrSiX2uMwZBiXokQDtY528uqFQI0RNzHsdvd
d4+tAZQ8UqzOf2xbR1oiL41TxhpkT/91kRf1619m+sR8YH7eyGf8L1Mnxjeg5Ah8oVgQfRjN5D4T
u7fq5cAA8/C5KkEpytd5NUbgLhlkH2+IMykEBORDMxGK9hQ1t9S0wsnbzSfa5v7DLKgZhLTfG5h+
MEuvdF+8ouE6xAriSHSBGxvhlieja5idqCwjX+3pP3cmUEsJqUwBgSA9ECCdvacJTrJVT/PNKxue
+pNx2K8fcwQDs2d0F8Acr0ufiBPjpDXVWF/zx/wSsZBtyX+mvRsVDhAOB7U0C/EsT4mfCRZHsRKX
8+J3EN+TNoYWZrWIwK5kJtzZIG4P0rHZGlTo9yk9+HZdrS+qaA5ffSWlQxtqFExznOw7v18p1jWi
39vG8X0BIiqgA2QxAXf54LpEPTwotjr3zpJ8ZI8sQFwexlfzW8ahJ3xGHiT+aA3qTOKDJW1/622j
0MRc7ofE7t8X+br4yg/+5UjbLMmh+ITxihPtrZ9/3xp5zAUb3CFZWx3fEhtozfc0L22wWQhezG2S
24AACFLqPlXtzxyIP8V8Vs9+mNSGJssZkGDKLVEVvzp+qK5R451+bzaIZZwcwo6fk14e4xyaMXTl
hTIXY/jRzdajGrwiKV4JpZr/e5/4unyYXsHgbf3CSIKRfBef0X67uKcvD8JXvIYO4jbg9hssP5Ys
QEDuj+bhRdqgJxVxzJPHkYcmZCS+EeqdjW8gtgBjGf+SJZ9imgQCHjiuVac9/S70V0gdAPbqkRRJ
r7/vefVIHz8gJxTooSZyYGVAaXsLGOIRWoweXcwP8jO/QjuQacFRYjNCitdF242OCAGkewf1theD
XcpG0YD4IYfCJGrczhS7hYGbophiHMmjNMornF2OL2JCjwio9b26sE7lxRXdV6jRy08X0P0COVQ6
Gpn+jsyFLjo6ctTjaFlE8BOZWvY+NTBYU45Qjjv28QrIP4iE+Vd2mSQssP3mWQBiAHsfdwkxxN8b
7iChXyfzgtMLZDZZQwtKIYlo4mcmze4HGNFMJbMBMGrP4PyhFg4doy2c/RP7ammOePoLRjVfGH04
UWhX23x2RazygRwPhTmMWef3M26m0pRpHfvTwYSuTQqpRN3mKbSMbYa2ALKM5+SGcxPKfJSkOfaM
vvaDG2jLuJw++ewbPLjD8TUcIR45HKNTN2I5I4eM9qURQvzuheaO/vtQfMBpTH0wfcveTL1nCppi
EBqt95BBOvqjCJiivNygJQXoBZmTv7IMgak2G0BngAhqpCdcPn97/Ki2GzTALRy0fd/+9AZ7HhYK
72jxolfYLnhmlX8m2kW8n4MWaBEoP3Qfd9Dvcoq3NlB0V8uPH3NVJO81ekGUVGccMd/PKLdOIm05
cV896KXWItnQigicDf0Yz7Q2m9U0d2A1UmLNX4fXmhmKTHV7IuBsVcx+1tJCHwJ2sJXZMw8YUzUI
b7TW9VQw6u5sBUIT9ySucV/SfMhNp3f6nd+nnT9cDZcFC4U40WCDRHcZke0Vcs0WYW9qRvpPNc8z
EyUfxiOh7D3obyy+2GsGzJLo36+HBngseMu32XCzn0JbR+pkDvf5MaMdxbDBdMVuvix6f0Rjm2E0
wCy8ag9XElKmIuxXykmNKXmgOPfgMc4e1Df8PcI8ovXOP1nJXGMv0DrQJgyYCCQp+MxxikKjzL6h
/YM2AmIjp/OcXpinTUSK1Adc8gdf2k/AXfGjpN6SjLyY9//QBja6MFIRf5BDgMzNqAL+NVUaCQ7w
I2j2Z9Q+T0zmQdaCLurXty9C7Vi+YKvJV7HkZhfnTgnHFG6Fh8gltAFyqhcsIOUyeYNoR1hg1uBw
DrIdYXdeBM63cYnBM/EaYY14AoeEmxa8Y2r1ZQ0cjqcnkNJiCSMDLwqfBmYKwvbxdq4ABSlF0X9Y
KMdhqoDyE+JxZAv/MtxRKM8a6isffO5gMtiikAzteCaIiO/o8tdE0Nt2so+HfbL3MNmhPx4g9pWq
3HWuDqmgoyZULyTiSiisTReVk48HofQD0Uhz5BlDT3BxCLvgcUxrNijR2hv3PgiWyhGGKWWoTomD
6DXZ3RSFH7JxBqgekOc8pLkkFOo7cRC0RQNzqaDZPf9m1S+v4Emrr+6/fuWdMocoNMSHmZx+AZa6
m8rpIEQ20v6FgHzbDEKoUCRL30k7YRCjC+KS6oI6d1U2G4xRW74B91gmwWeksqE54VOc+kCEUSR9
xkr4dPELDQaZMUcVmiuh4pwBdYW/4pA5lpdnjAdzkM5uFzXRO4IYJi1HvCc0NF5pOK02EIsBrb85
mWKMqJQD3kbLxj4icjYg6cuaF9Mc06YqwfK8sBXYUMVYmxdsP+JlRpmalOMO0TstA33eR6NM+b2k
AwaZEcqPcxT0piUcufHQV/0i/HqXlIAcXmfPVIoek4djBKNYtQcOrEl2qVeIjmOEf0fIZv6053+l
NV2hyIM+c+WO/HP4QlvotmocE36r/Pt2NrCZCYjkMlvmF0wQ2H/JaRryuAFhuIW/nUEGkeYEyGr1
RkUPgV30nMBNm5hKMjRclawE+x7ivCle4RVfEOgFWcCg2IcfH4muDjNZ/z42pucFXBrGJ0oEfgNz
gYHfT453O0pN37Amv7Rr7d8h8nZPa3km6UFDwZUmhadvzdCwzbGM/+/DLVaKP8KgQZ1jshm2tpxp
O3EGlYtkgj/yA2jb/0wayhT91w08cDrylB4ZPnTRk+9BiePzETYOKwcgFGlCFf4QS5fbl4O6CtB0
yn/7HO+tZfR3ZOwYodzoMkie7W1M1NxbXLkwbWwaBv7r7xrWY6TMvGu4IU0BdcCOgMI0SCybU5uT
Y4E9BmhL3UCD97zohDjZtN/osqNmzUbNGBbgxQeTBi0mNrKBhV6NPccmE2s9Fc3jT9zG/IuLYpG1
cYt7ns5XdTrPzhBF2lhzSwS2rX3Sefvpe7wbelpU/YDEsAYOJ9Baq+v4ePwrPT6CjDgWPTQR0/EB
CFrrGMOgtzT0pVkgU2AjQmZ6XPwADReCccBD3YGtReBLEIalr7IrkTUbbjQfj3ouN3JTuNChL2MZ
M31SrV/rV7x37zYFif0XF4W5GgiJLikBiESPewyyMkKO8Ovhorg6p8qvuNy+Pr0AkONBUuFFvQlC
rVeN6dzuwNjwQL1dACRwBHhkWHJe6z2w1pbgKBfhx9uT2n02gLd5gl7U9RVrlOZE7eYhcCjiCdU+
+ygN0oefT5ntEeEGmezztNVuu+HBJhZha8FnHMaq9VDTfLtIX+7KcLBBZpoD/f4OCWdgbSYVdNsf
yVeja9o6HHvUAZLAgJlMEBARhAeqousfinT0Ib4TgiQUTiBZLzqVvaBUQOa779GWEmw7LZRc2k+i
W6Km5/UzNsa0VbfAhF1UTUHzcqiBchQmxMq2jvdjuHyxPHthY2vS9iCguE/OUixX0XAVhoR9ehBm
38Rz9tPFKff38zJE0/OnIUeNWupRIQ4Rdn/wJPUps1Y7/TG8Ylv9diE/wQZmn54BuOtfSK9IbJyE
t/XlACHlvoZgyeTPZHhsv+N3ACqN5gN7VInp183v1vuJNCsTVbegJJBAYxPDdoRzYfji7jC3se7W
z7aL9GnFKpCjr6dSGZKQ8t/LoQicPhjfElS49SwVZBRcDYTmCwaAIHbcV8+VslEoA41fDftrZ+R9
OfzX+DN+phrGkzbVb+kUzhyEI63fweK9hvSH6LfGGxviEaeJklUTmC+YUpIfcZ2EBgo1NGFHQgEp
bDUBTmqEQlZpETiGnkRK0oXk+ffj9+eRKvZ10bp306+QJYdVJhrHUOnKFDjRXXHOTOiwwXFfP6Tm
pDN08S1Gwsx5IMfYiyRL4ukfEQd187svOfNB8CfcqWJCRkcXkakgEVJE5osC3cq9IUfr6xkbvpUJ
4hZCpAjTFfgdUAWzLJ4LcvR0vxxaqrXbMaSuT+dI+HvkVEp7dzgBqZga7jCkeLqR8SygcJLE3qzF
xckcL4lJNtzr6epzTx0TwU6LUAN2zjfR21gTcuniwiiaGamA3cGo+Bfbaao7uU3kGIbBLca5+S1q
/vSDywlWx+iFI96C6/zrB10e3ApFz55LKXsA4axriIoTE7psQWuKx50tFvhvPv415pSZ9mBejCfm
bldZO5OsmV0jXJ9Cy/E+/O5ljBzyDo+AUIWwQMdmTD4/FRjS2qG9nAzs3YH5RpbDsiyiHOe8wsqS
RLdW3gUJbKabmJouKstLAjM0hS/pzdrsmDp6IHYDBJSs6R9lSiwKgsotrb+/JbBlRh/bjxf9X34X
zi0r53+mQ7NjrCUgjpFn4uw7D/aD/Z0BxGI6QYL/A0oX8yZx58QVODKHd/CNnNU0DQjM0aZxdo5n
Te4Y2Or2pMXHHDsMunP7EC2Yjo3ioLt1rNPUF/3UPDFtJVSRDyZFY0zIloaY3bbwlSO9tT6t2VtY
6tdYGzcRCRi+ifuAVPFCFUH+oaawIsL89IwxR0/vMU0uYiJ+XOLlY90dhTcbHw4H4ILLPCv85R19
HgpfTIZuNq1YjhBlRBYems2pj7DW8nnYL6CdcbTatj7AkUPo5L42eS14ZUCf//1BOuVFeff0oSL3
ZfKCO45ZBnwRrh/gvYPBTAO0sj0SghZ1QF+QKkgXbG1lYiyGtU3YLBHcYoGn8NKehCBjMQo5Jbze
U72O8yT3z4eartkdHVhgZHA1hRjLC96P7J2JbBe/oKwn0Zvxnavscm3VdBSKP3WA9QzCMPen29Ji
u3PCg4khAvNAtUd4/HGZha8zyi16yosWvha+17g4W6fJ3fJ/TxpqH/zQ7B1zDnotzqltgguoLg6Y
2Ojuj0WyP97I2/OlPvu/oW3QdBbhczTJTyiExUZYx1D0JsXSZCSDECbqH7yR8m8EcoB5CCXwHe+P
ZUJYRYtkqaPQoae8ACBIVAtR3LC5/JC7UbkV+jU6x0OfkzGJaMTzOsPZaMLdI+sW5qwIFJMn0oNh
gwbZnIKbnaM9RK+YAEOUAp/Nx8ZE40J6InRhnkBtIxxb9hTslKiipGKmuGf+Jxr8EsGLNjxnS8Y3
MY68I3+LRGJMAwDU/r1bbm0tS+fto7Ennieg9U7uU7NwC7ikwX2tbK90I8QpcIomKpIYeXMihsNN
hf5IK4R2Ht+B08MV2h9fI9Han3F1DERsrTp+x8WyicHa0dyg0cVLimuypl1eYjU9AmPDLI4SikJx
LaWSy7tqDlOUcIS59ElPGS0AccOqdARrhXtMtQnVjIEEg4rgeeBOnZkxxLxIvWZokPSwlACvn/Sz
J7nQKQWOo1hKMwaibn7iUTuAoz38MyXj1iY0Nc1ZcWIaAmGYAdOc3wfxV69zYg/lKkksMmhNWLPK
lsaEw7rbvJHQKtKwbRCkIX6MohKhENyYY65FhSbGV7RI5Li8/FbS6fsYg1IfyHErzTRisPJza7Z6
kd3AYJcJ40KpG9ecBA3Eg0HQpNnYJL1xnl6v0wsdzPPxO5x3iA6c+lfcPUDHd5GqwWxcwXq/Dg7N
dww/6f46M6VftvAjCjSZ1REUGU2dtNIf64ShEoI1jHyY17hFAo1mJJ0KPGoFovJk8ADOm1hM0fqA
fj7IyXyHmx+i2jOI17L7AAxBxU+3y4fqY5irCrRFwnBPeDtzR7A3Bf5zDynA91tg/CArjWm+awov
n+4f47tXTHGbHTHc9IGOfKMzldJJyG4BZahKMTzlV2hp3TNI3V+gbpUFiqqYAjdhbsMchXrNgPlt
9TEYQSaisKxzRGpvQtYLXbqXmoLdZNKPXV0f98ws9KgXeAbeE4DniHf08Kh2AEWyGnLglhacIqGa
GTAuoedQv2N6Crwt7OxKyKVoF6xsQcLja7pfFbsmBioKaeo9EufIifM7DJAVl87AJeOO7SfqMOhi
UKMwrBi95xjB5RFTKi77ifkL/Cm6caCHAyNUGpdcrDa3xOg7+aGYrLg0FVg7etpXzNn2oazumnW9
PvOWzIEgwyuSleNJNwpRpro8mUvjXirel5HOlXkjC6zTIjoYvPfgMcaZnaYLQ0ghcymEIul0QPji
QPhFNChzCxiTbng3mmYF8n/NH7Nv4+Igw/AETSEoWdqWYS5nCVZRTZid03ABRywoXoyloI1pNCpp
bw0DfoezVaAJkueQa+IVIXv0RbRJfpm02EoICQvsxD6YbzbuUGYASjORZ51HjwYGCJBlo0Wk24+E
OdQHf5sjo9gttTmV+oUGHBpQZ4/cugWe/js4KkdI3Mia3L9BLvTp1+e7/6HNqVOpXOlPv4b1tKwR
S7qXvx0VV7cABvJiMicHw/XrxIPa1XPeydiq3Ziozk0/NTHH0405JwnSBg0j1Lz5yoy5qrG4PgKC
AINWldjHNaeNZe5j5B15mLkb7QWJ0ZSLKRseoR9gzombeM6IW4SP9xqjWeh3TFEBb7IDHwkWX7o4
T1aqmfJaF2M6YpYEH3AP3BuumNiiyOG5mfkJRai0W18egSIF+1Cj8rywpNTPZH+BtsyqYNGxNFia
wwchn5gzahJxj0myTtxFAUkIxMOp/LCIII+VSzTwIJ3zGQ8HjDvuqwJdML5/Ut4aqBzLbE+OH4jf
pledYHSMusiMZ7Z7BN0z4kdYxsCsWUK8SrUknbYLXLvz6DpcEpJuqHso+MDT2mOO2IHfwvf6BNmw
YlQI9Y92m8vQ20cOGlqaHHME6qEEnSosM8cy4rtlHmKe+TXGqBld4ZKcIMzwoA4BPuA6Wk6JTK+l
+IdfAvuLqKXhonmboxc4hT74obmoJeqhf+JMz8CX/4PMRT32dNejJ41OZsPlVIwXmT0h+SRak21C
RPhARaFHugTmXJTxu9gy2eQNaN0TU0Btq1ek2oBKF+eI7wwDToWTFLJrUCIjsMbMYzFgIeHzyueY
A6E9OTfxTJ0SSIXAjTgLxN4YP245LkURqpZ77j73WgywE4ADnc1DRg9VF/HrAKKWvRNQrYQgw9dv
T1CwRiEA1pdQM4XTyFMEWqUCWoIQyocRZu626NEdUH0yUYIjYczFad6ouSkTbICIZJI9yx2YO8oI
sjuk/QfQjJgfygF8T+DbkDdL96JHhFfUAckNC69TfWWwudDl4QznxAXwCueI82NCS8xkQl51TLfO
kfqKCWUylbRf/5uKX9cgAh7OqY6143ltPsD3GD+MWuqMhjv+sAfUEE+0RVm+J6yWxNYDYbU+0GDt
D6wvFq+xZSe50n4Hp3Ym+nTr4oSwBq7wBDZ8OYl9XH9A5qzJDMDaoVJQsGS1lVM2ioaxIRh3CrAp
AYsbfdZ32PjRECwn4MBxN9ejTs0YL/eNB2w9n4Ig4YbeTtyyYcAoS0DMwdOyxXyU+HzfMI8BmP3p
Fv3hW0L0h0mz5o316AygeU7ig1LDB7N31o0eMBHnMOlSl1NTj3ii2CDoOKMHadXj2kPsG8VMUB8n
0PN9ixg1gAPeELAKN3I5wNSYm8wpmFOkAYH15SE4dXAAXzgqmUCJq2tJhgzDOmYY5AA8zs9BDblo
xztrZdqq6VsITbkdhI6Teujgs5QOEAHwSKx3WApoCrLUZCQ30Fe9JdfbVKMYQVLB9JjvXzkn+Pht
qTlQisD5n86X7RnQML8MfIVt9zvd53Om7dd5j3AklwvG0tP7nAAwFvqEKTtSc4QH8atvleu9V7w9
qYMRnX9BoGNxD0n0AIYKTCliK2KslbA0iC4VYYACmY//ITogF4sZTAI8hd3v6YHgxOJ5NfK4zCJP
L9NcTbsD6Un+uM0VrdlefnqtScyhnGGjMWxe6aNdf+o6BIlUreQNjrrLjnFUHT767A6XffQgSQ3v
uFT0I1d6+wj998+XA7QTwQRcoWTFuU+elVOx9SJRzVIEE6uko0SmzOIewqD5VaYNypO46mFtBwZI
9vgAEk6FUw/WCKitMAC7vvCKC/i8JcmbfFZ3efJlqtw6MiTXFQL9lc4mzAAzo84CUOKBBaB9Qc+D
LMAHfk8usWSMcaFiGM5Hj3HbLt5oz0hCI/N9ydibiGl8nbRVMjweSBAp9DQx6/UINTkgonZB/ODx
5l8ef9l+KswoGb0hUjkx1d11+B9J57XcqpZF0S+iihxeRVJOVrD8Qlm2D1mAyHx9D25Xdd2+fdo6
lhDsvddac475HYTrF9tTwYJOGJMMFSXDdMONWvUMc5i0FOFHO64lcPMGiNt8eMi1jGWj7STASPCz
UJJqZUATu7DypVA3bivi8MpBmUk9nelhnb8KN0yifWR+TC95WbxrN1h300dNUFArp5cRJUpjnaYc
xV4KaLjmZxOZoljJ6dqqEJdNuDMBOJ3OBEgkM+UrxenagM1X03EjaBWqD+pL6TMayfSUJomBdksW
iMK9nh2zvEppqyTrbBr2QQ0vxIidvvrXkwv9ZvWYRDrSYb4Mem6QDInxiCRG6vy+n+CjyruijrEQ
d8N5mHou/MBDPRZrHbRaUxn+Gz6wagBHHb6LXQ05oddHt5RfnpIlnyVmU4mOvazWYDY6Ryk/Yurp
UEFJ+BvTVAP8JcYRFKL7iJd7FDH88ObedWWPQfRhYKR6CVcNgG4/uGE0Lq1BIhZpWcXCWqHJ3CnL
HK/d/BroA5WA5HLWOdGTUJv6Jhq0Hqd9DCfbTPav9NISpVRJn6JsrDU8bgrkxaLaJlHIbJtWxdDb
OerBJGpWcSiswwmmSj9dBYsDrBk3vwLT2zcnXB00aRCUy1bj3jdpjL2krWBgrWYgbob5WmAS26ET
yzAdCOFKxvvXSuL6TZKC3Kxb4Rt9Qg2wF1+PDMRj6I5lu5UDXIawDjUM4GmNUkC+jj0yICjVciks
Ey1fv98Mdw3yVd4HnbTIoqTlOASf8vthpNU25wyUik85ofcdQxOhFVylJyPN7bLdaS3BilgTCc4J
vqearmYpemUTO8l0ndT0OzakfaJxukza6CsUXxepbdFIfajd4IgbC+O84kdsaZIMnmVY9+o9rk1U
NXyOGDI5Y/EcFDnbnaZCCBlPao0sZ7jx5YUSkUKVaGdHs2mhKEH6NqR/Qi2sQqPk4ePj4QkVbvWQ
fwY6UuPgW1F4AMOVQPGnaBg0MHGwVEXsFvF4JnUnbM8COgoe2m4iJrGrOMCJG/RebcMXBJozJYx1
slZvpVsOqvjxJshLj9Aa6TSeScfsXgS28fQauL3fE00djc6KxOnEFPfpHB3aroQ6XCiCyePoSFW/
Sek6DyIluK+169gk6qbRMP83Nqot2kIWQcMV+yYL21vdGNQIZu5hQ++bU/vbcWB4xz8GokJcuAkT
oNLO2R//peWPBehGVSmIQbq/Dc487K24LSkWwCGFCUYUhuEhaFOMZTq2rahcTwMhOIFVLCw1QCQx
pWdNiklZlJeVxDAVRasWZk9RNH/MKoFfHCn3tGevKbbmhPkzFpbvpPSt2hMifWsk+6j7krL1q92a
zXudvG+stXN1IQyROzQXiRKqT/cBuG0iCEoKZ5kJZ2igYSLezhS3E5U2rk4ITSIolupHWWKoMAcw
GHsL49cFIYdF6mPocO5jN2w5/dp96MHYL/Bv/kvvkzBHP2JeFoxtgp2i8mGmWk6qzhngEe76utm/
oiXPZo3TJACzvG+aFREXguIyGUQtCvJhtMmaFk0mifB6+naOUuR/kWHEPy1aiWCaaT91foWgr/Oz
xm2qC/scr1OkRSgpC7AyLbWlwglKLilLQJ0ZHCg5wrzij3lRjKXqo08AgTF6TKPuQ41puNfTuMpF
snYkVkirI4VAnQRwv6LBHpbVxiYvy3X3pmXefXU8+vPaup5UhuF0faZKA0YFVZIN/tAHe1FZk82I
KdTERQruiFv+LR55xFj+UiJOEx60WdgUr6WMxwk4TEiwMRF761KCv+GKjdOr+zHg2F86MsCu0kM5
gFM0hiWuvI4VYXglppLIrbfT+2kknwHzTxbnN0bYETIFDUuz2ekFAD2KjFpYjglDVKjidCm5Ek17
nP4Lm3UKg/MEmV0icjW4UNJVC7cxAWaW8cW7STgJXKnAehFcIYqViDCek2Jwr5IcNxtBsdzsBbpj
KOW6Cjg1M2l8uEHH81sanslT9dZmjgsaT1RUSTltS9CLJa2oKkH5wh3OEvp+h+spIHEWUW9j2i3e
CVlZo/jLS3Gjz90xMup0FmwlUlZ68imW+0EkqAWXScVWkdPCzfBEaxJNGtJWpY+awIZBxNsJRAv3
i1xQ6OtPPk9jYpxPxFNp7tWKjp6QntQOX14QO1GWu2qS363on6IjZx14F4iahR0/q3TFT67j/C32
GQWRXlNT/kVz/hKqiYn7iDxGPAoKhRGjdiyD8w8LXW63zU5t1pO5p78mlzOf3DVEDf/yXcn8HJQG
q1QuYZkSdgAdq+rtGS+C5bhyBunC3Lxqx30m4eJ+dcc8HXA9Ud2wG4Yx5JiJ0gwEClMHMMWVIS5F
jUEslAIBmQ7bMO9cmiVJMcYyjPkmcMwo+2xlKpiYo4u0i5S9EdOmH/dlnywlMoHMawY1bIJAIw3Y
NzhF5IO5lWgZcttX/ZswuPrK8SDqNyMedA32bGIy73ldqnRnZcZJSSMa+crbQ8IfZAzKI9GPeWb5
zqz8YOo81Vn+I+vyzrJOaQD5l7/GIF9LqeKdzDE0tF7HVh/uJqtrKhmMH7i3gNVDZu/PLcdAhRfE
pnBULaFy5AKTepetqmDYSO8PbL2ljmlbBx8VTP1iMqXjZFh0F2BTdzSieqKSJYQC0nWmRhBBXqvA
fHRqr1bdVsiHZAkU5agjGJARBVoQPYaE1C5MGBnr14sxnWR9VcI5qxR+LiZ4DAjcGG2NGm8PzqwA
j3luzHnrh6C5GD2zx9c6g0Acl5c8SP3QZMJan2rEaI1kbpqO41uaAdkpgVzQpqr9AbxZB+UuZAce
Yze45x6nQozG2VKudwmCcQ4HvYwfNlgplNJTw6ZcwN4qsL1ZsiMWv1PJ3TiA3gk32m81s1bh6ET9
qYGmYWqYOONNU3E3ElAovvgWVmkaOX3+GyfLcSCZ+W0BDYr9inwvzVy9uJk1mkYYaBFi0/xDERf0
VP/w7oSpdap3A5rIb2iwxiaPr/qRve8qd78lfQhMC4gG6NSP0IQtxRoSiD/IOLO6oSGFxaRIbmyU
jWibyk2e/rqIo1q0HqrfRuw2GTlzYVNygX+Tk9XCeWAIL1WfBlP1PiaWGEGJsY2z70YW3L5dR9a9
Nt80mk9TP2ebzkhQKPvqie20Y1PAPcnhNUnp587Uf+RHHcSFRAVczLb6lnjsVe0ex4Aack2kPZ35
705mOydEcmBqPTaXLK8fBs2JXmOhlddTQWi5kiz5b88qvB43dHXUaF5Gwq2yToM4ffaEG8ovcjM5
UGLorq1yM02mP8jrMXj5IZPesCBL2KReVXLOnSE6cmgV9Ds4Mg0mBwUMpEO6llk427hba2q+MvVn
YpFdBBQnE/nk4SGIK2fMXvYwfFpIhRR5p08YWQjtnK6KqtgTxIzKery0uVlDoy357v6pMuHDCu5S
qtKczxwRxyIxpJpeUPXRkrO3BtNZiDC5zQ4nYVdLv+8Xk0PQH2X4GVurEmkIVaLRfyuwZ8ZVldG0
fLe4hGhvuH+FSJ8YuaM2J2JXG+U9kCSOPXRIfbUfblr5Jt/pT2xFbzQABc7LdE411Yx+yjI43/wE
NUruS1/Px3TwEIGi/ncifzenN3fdmHIw7NVVhCA7tixO0HRmOanX3IpRhpYEApJu+kwaUtQDI3Mf
LitHIJX+VPdWt2a0HpPyMiE8+JNf+EQrLw9RwvHLDFAbcylizLANGkgpwu8kUwC/50h7K+Op+VV9
CPVjXupLJWd0orsNjmZaAMXUuq/w2fN0Nb0/MZwQ9fdeI2VJeMfHF8EF3bmCT/fuIW9ZPAOZ5k5M
IBA9jrQi4ojRdneT+h+50xwDZ1LFs1QOxMOkJOFFhVPoNBpJZRM5HEiBuBU1zddlZRnyPQetqw+f
bx0hONuFqNbkz0+r6gWxuZj8ETShnqN/ST+7iUKcrsXcW67+yTHie/hP6Ys01OKuxkxkIr6tESfc
cIBNqo9zPwDurWAu0xaNRwoymNw3E/Enx6dOQMmA6XE+0VLCjvMZWGd2UO+yYdXLySausNHORuxR
cAx871bGh8qLl5upJOvQLLLWcYmzkB+Lcou0YtYZqCGSwmkB8WxJ96SWv1I6e6/+NCXg48J6/epV
8sGZvZiL/KVeDT1DB9q62pT9jdY24dJpeXhoOE+XNB6m8DvgyRW6HxUY9MuAMc2qWw/xsVWXtUoy
kqYAaXinpxC5bav/WNz1cYk6VmwuL3NiXVSPcrBuJG1d4M+pLpM2ekF+iJuWNHvqg0xDIDHVcJAY
QI5bsfrkxCSyBMM41CbtK5YmsvWMZa/8zDdjYpDzCbliiLDRgbuFNDVKK9FAxQj8tUW8r4SMu4CE
TcmwSVSe1hxOFYcmQRH4AgOmrDTJmiSFmuTEiUYLmRb9iK6ljlavGO7jbVLQEDWS/OjKdK1ljDXn
oLiXhuMWHivBF/rE9JTe1atKI0AX6daEiBYP55qVftTBwEfyB2mfivWkUiijjSLqHl14lXzLCs/L
aGGEy05D+V4OEjAZiiuV0F9R3VdYkyT920Atw+lfU0KvS7NbJqJCgvEyvVb1UJ7EyGsSDft9suri
t0cvsFppyTflZvJm4KpdYoCyCnTsLeps7qZpOCl44gm7levYDid9lb3yJapzMzy8KR5fYv8IVMwZ
ipJ52dxrqhjXwdjvmGvo/eoVVRtRI6thar+MCRNxl4iEm1lA3LVgp0qCS0u6fCapeH9TvVSMCxpH
ZiTZPaxmr3V/ZrEVNN4+KSM8ORFP/EvYMNzKu13Z/RvAFhowkeagSKhRDF4Y45ccU7FdMQIuvIKB
Vn7Od1SLfqWC22YYVZL8Hi7gIzwYq3UwYsMlE1tu3lewYfCCbICJG/AXvgzWtXoXwARzzF+GLEC0
IfscaJfN7VuabUyXmTkrZ4aGvK2SMn7DSxhZgWZvaa0t1ZgxuuZSCnPqosIH54ven6ihDcRZPL7a
hj7vsC52yo7GLeBiXPToEbEuLxnkvFAxBmc0dYyowy9wlHT8EFtMd/CfaxghNhwBd1ofsXQxIFsw
MQwv9O4M2qw4+BavL3TFdsZoBS/q8LTo8DGVdJ4UpA2UvGOBEa7g3UWOQSLUT4pGAKT4rjxWNmNN
fhGK7K/m2T8GbaH1DnLbhXipyU5jC2QL4ZDrYCEZzWeONEbYIsULDJ9ghxHCAze8tSvARf8Qaj0R
ZfHaFJwPESezomy0r2LwkO4i0aELNn8dBrBfJ7pzO0cBNsuOngFqoIQMwplyLO3TzFuPzg+jS2zG
pyegRURB8jGLPXU1PYMlM0Pl3D3JbyH+wkefwSqNaQ7uOF+Kg02Zrr7NFEXZx398eta1EDccStWZ
e4Ig7Qc/Lh4TYEgOayh/K8jIFZNAuvqzVhvo098sX8Cb9IHr9otpLCzZ2h4/yw2tKHvuOy+6Jybl
owBNgslGuM6Xg+UwtOe6/80/89+EHBOntSEPAA0FSa90Yhek0m+C5R8y92XmRQeCH/yAfuIiWHLD
MFxEY5QwoaZXkjOrtRiWe7D/eX+AAozKDwRfQFnNLdA9hRzXau3ID5YzJAyu/ElWFOE1/5DG4BEC
YQKe/r0gBBWlBmnSaoD9fVuh6KaPfGmUnaRgudKYdnJ8H1xWrve12zF1ZryzlhHRB9QbhH1/W9jh
Pva0AKfQqw5NaM9tufdgs309Bj+4Q69yEJ0qtaufAnIzpCV6PMw41G/czNJKOiG5pI/tGbJfNt7g
y5yIUDcyxTgnXxrLMxbC2EX8A6/5xQ5pV3NlgKMqvwsr6mFqElGAVLd4e0R80PG8icjjYN/aIqFg
P8Iqv1k/CjRv5LLRpt/iZaNOMsEwbXhnztv7jb6iPxK7GZMjH5G9sKNTEoN+XCZ/guokLs8nCwtW
XaSgTnTqGWIkKlJEMCP3DLsodg2Twf4JtQxHkFsJWc1pwY85LRN3DgMLZgUpPkEELjvEeRS9HFJ3
BHii5V+Rd1M8de/1p9N8f8ibbJeTa7MBrGs8xlXkjuap2Ij3qvMkoC7Ys952SG/2gUj4Pfd/INCg
mGzgoiG5XKISWqPytpWvXrEl+/reZeyLj/RA8WJckj9phY3Pjg9l4YWHboc6xUOavU49irrKH7lD
P6wtx27hSLqb33i/OBKFYU0h1r5WsHtjc6E9pqN1MI6Uhgc4lN66X3bKQnxiktpb20j2YuIj/mtF
SYNf8W1Hxxh17554b5qLvEe2AjvyzXRxoMtxiQQ0ddzSx8oTn9qq4XpuT3heItVlgkDrJEQqTm6x
8hE6stP/ICm1dAcMYbIX/r3t78zVkqNpC6ts3T/Nq8DTjJoqx8HFn7V2hat8WSP74+OH/1So7nTw
0ou2qhE8MHlkZb0mbrVCPvlywVr/FbyAeSUk1RWQTP1pcVa5ihdTXTKbENAqQr7j+2uZrYGDwyq7
o++m7ywYNuvgy9oGe3lPiNvqtaUZFVHm/Jaykz16TJsbjhBz2+XEqs1K3KGw3XFCtWVozhicFDSH
3DbiV3iu/jVb1udnD7q4JKoTl8/0/foWPwhVKo3FeIi+6238CD8h5PjJqT7WW9Y61mQnuV41urd8
dua3HOSgy/z/DuluxgmRW3BEhSet5c/iCJeUAf9hOhKeuTD88XM8Dm55hheJTCJ+dDvGH+z8e+uB
I+CshBRNm5Iz8x1INa47YxEf1LvMLUOVni7W4gYHmYp/kojzY4UG9a45wpGerp//48HHf3tLT/I/
zPg7zHBHuq7KpuQS4lb945i1aT4w/jKwtc60AN5P3Cx7llz7OcC8o4WCVHhJDrUz3saXT7IimnYQ
dyG67nW7xI6JxSSzp0O/1BoCPnWfmVpwSrYliz+yGRS+JJzjyDT+NV88bf4vB6N58kZ3UOaZbS71
F/NbaBZzMLK6iT9At3NlCWkxlyK/3SmBAC7CGmFk8vYYgEjjspWcaK8iHsXw9BtTRKHSsTOXW/CF
nZb5363wvsOfTuY7jJutQOy2nX9gXOSR8+lrFwgYnMKBtVqeWXZ7upWsr6w2Ps8lbpzZ/EmoxY6W
717emYwNVkBBLx1IqyML2iFftjf1e8iBW5UftF42ROwgOF4xAsmXxfWZXJKV9dOadvxEuJNjrGG3
uzLyCA86amxkub+vf+9beRYc0+ZGsPvHZGORhdVT7IxrNiFFHzeqN88+kP/YxjfkPlYY7C2k1fL4
R+f2MyKF1cYXTH5Tsk8dTs5pgfLkRt/DwjdLR+oPdnqQOeY+W7bGCsE4zhqLS6SA7dijOwgJ+AXk
4dJRPeqtTTnaMsBVl+CYA/QPu9a9lT5jQ7QzM7PNSzmB0JBfxJxfEUarsJz/20/oD6UxeLRdsGmu
2V+/6p98Rvkpc6UBw3qg2InEYFX14WyV6Mv/MhaIwkn2vL99sRW9Kzp3ZkOYm54G8ZqOarf/zH/5
vvGMlXktPMZJP8WKreiWsmMdDD99vHbmQX5MZ8Jyrt8Mph7DGd6yPYsqWSSQJlKJ8sX5PRzRJe/Y
58E6iUvtZvkIIP5bvaGV5rbs8CQRqb7FPEuj5fHf9z8gLv9XLRtroV1G+0k/tQMEjz/8i/MHRot6
sY4PSj9nVrcEzmf2jd9AP2/EMzIuDR8Z6RcPpXUhJd2TV7M4a3KQBBn78ZekSIZdqxI3g93sEupz
wWnvn9MB4ws67bfHBusIJ31p+WS2kp7kag+Ed9/XcamTorwKzvKXcaCXyEaAG/OCSZCePpiWGwsn
0lvszfmF5+DJtmVsww/yE/tFQzMMsgub6HDckIu+nXiKsx06OIpO/ZcHH2NDeAw/URAvsv1VfuQI
pBu/BuXMl7y3sHigLZRXjB2br/AguRqNGlCTTi5Qoy8aX37Ohu3XX8XhQN1wY+9Uwr0kf/KqM/4X
wxbX1SL7GZx+3S9UaBOOZi2C7/S7ZVxBucYCz/JGdMx8m2KydhM72yZfPdrLymb6L35ll8rl7/28
jpsrVxrtJNJ/AafLUOLAJ8UX8zIdYrwQCuay7EntkN25F1g9+GI1zrA7jLJ7ZF2z4XbucSxDL392
fGDd/mdQeK8AG3psvKGj/MYkY3myCzcV594/vmJWdNZbaDnWUjsw0LzigPBfF8WJ+SEBk3vFXzch
tiB9wpGBw67E13Fjmhe27sIJtoz8q1mTRgIZ7Pu3027Zdz4Chv2+8ggPpG3v4i2fXbnFR5OlcVU5
wSGk47YQgUcvx/u0i3Ei/xYeh50EPAYWi4HqB1UWldNfTvnNGvFacqBmD7IrrB1r44MmgpJgc1JP
8bSTAOH07nwIfLmSvdbW1xho+CK/kSjx9kgw7Wbm7lU9j0uunY1KlIXtZ2CN+cXBvQZiu5HP0k/M
h2Nh59jzbzokVwvhmoNpGM8MiAPUOXbhcopkseKYI2e4PebgPNLlFDe+hH74y2BFW0eb6SoSqjQ6
+rLHDBFtK8CrtxTPSOEOnGCTfyIvROKx/6ESImKKLUo/tu1c4JA/I2jgxKCUix5prJtk33NcvrU/
nftyueCRy3SNTeXK15ySHLKJnSuO3D0NLwRdzb1mO/0ansm9cRPeww920FJa005jgvJh3tl43n/k
ne8LfIeyh7iF7WgGpixSFgDO85eaCR35h+z0Q7JX94myDpMNMyciXyX5AlMB034VIm66DdiyGPdO
DQ3wXaH4beZrug83A4yaRScb7hYsynFdIC+0sRG5s504O+PxUqkM6wVdcwEHIaJZLjiweNUu9mxE
kg2kc0bJ4fSXQbHp6a2e+ZOPWXG1/n8FTEmdBBvJuOAPNbfBUUF0ym1cuD2BiFRpP3wULE92sGzc
q6RWPCKfqv71j7abTT8b7aCGajb25Dkxr4AmU6xHieO0q3wlhUPVfxzs9tF7VTobjP7KeCX/8FfX
HBnQqx5PXEZpDfX6xexa9iXufRZlcl9O6aFwOeXa6JudAZdGsv9W/qIlJ/NqhQcVgyjlwetaoSQl
i3TXXsiebL4AyLj1je+Sg364ldk/4CPdgpBA6NiXNJvT5uBO++JK47MbAUxrHLjVfUo2izPWS+2q
Mg2xafD2Nmk3ZBDyepAawj7zXi2E1HX5mOetnmY9svssm4NfXW/MbhmCAWO4wq1E9de5pqeAlljT
ZeUmzI8FDD8IAY7i8vRWTsykkpTsOboYOdX4qyFJh1uA5fhoBV5ygZsWvQkxcg2VAfJrBUQtOCEc
9SVv2jy7bUxFsQNWN5mr/Mz7AQql3sjTpn+ReSDhvoFLefBJIAghF6BXRkOBNBKqbHZ2b/xCKVTC
CeCRnkHsy/wPFPh2ukS/DODYKqAF0RuIvkMXbddvcSsKeoAuFCndyWkG4cGmhboX7bfs6H/RkYbZ
jO434Jxx/KZQZ7yOvMZ/giJD8IE3h2bcpYFIPssVkw9atvWfcCf9gbvZ0GgskJV7R0/88nvgIKTt
0bQhh4T+2wLBPIlVPLcHFIOD7L60Q7pMNTZKFDFr5qgIvQ2ci/i2F92l+KK/+kRH5AO8+gu/jD2v
yplJzy2XbXqJ7rUwZ59m55mI6ZOfcnl/G7f3DtY/y2jJUYqe7Z54oe/2gGRm8JtbQ495Iaykx3Dk
/Es1RJV1ghxDJ7H068jPls0JKdvbBSdNU+2BqJ+pGJ0MPkVA2IVN1STKdiieOSiiJJgfAwyZP8jN
p/09vaZnxP7JBsWpHvGtqQ+aRKFPQpLEIPsXb3fJKsEhF0HVzzWiCBgWDCOMbWXOpc61Yo900m15
NgAVSReDw3/mjogiwKwVR2jUJrGkn9lh5Cli60IBu4nOcXrW42NHBUwHkE802U9aTwCYiRocH4xS
H0ApHxEsC+4teliqO8lz+IWOCBZA7heUXHhflge7jxR45gQCNDJOSRz40Vgxyfuj9vWiyYYjcxz+
0e0lXOJ72PRgZubYVPEnOQcf+QU1Wkm+6KI6K3eo3OtyZS0pA6eP7u0wNBQOkA6fzPLwF5K0ZWDE
wex0S29sJ35IgSsc8dRedZfuhsdZCuDwAlYPBzdVXncXAobSl0NkMSCDk5r6BrPxK+fv+jzghvxD
Y2XMbcDULb5NYtmc5IMlch1o1HTMru0w36DmgCsCF/HdujHL8hnwoZ369QCdi2OyxWFG/6IHwN0w
Y7E1sJlYqfdoAT75Pbi5W+rWHBprfIJ7Hxnr0XDCZqPvhaVlLapyg3pRwAO4Dpdw3jH+Gp/pxuSE
iMI0AFr5U5EBWh+9Fqglg0VQSigpZ3IqyCMUvj7bHTw2siC4RK65AnU10dZFVWmgZl2AWUa7E4RL
Pjjq4NDP/ok/0ITayYf4HtaLw+gmj/YL0gsldzjHuihbZNV99R+4QWOsSB9O/CQhm9UAvPIOea68
yg7Bg5vN0zaUhz9/dFmlDev8a1lvGfqCDRJbX3yKn2hmVJ4izqYfcyXIIqBex7/uMEZL1N1V+Cft
h9cquGBwILpyifdEpltmE/xouDN9LP2roGQedYLSjnK3FG5m5xKqN9ed6dyfNS+ME1CZo5bHLdVy
YqTj8UGBjVxL0/GwuLTDK+QKv6/9sftXyLgQMBN/w31C5U7kPGXWpZWd+MEe1OxPnAiWQrUHoI46
5cvy5WDBstAetLVQ+ANKHsB8rEY259yxOnSEZG0rbhroR8C5J6f8qTzG9CDfXdR8PKOr4uNKvHC5
7Od4gOpAL4zx5FoHxs0SA0eLKSojxJlRMTPWiSuBtUO8jtc+8xz3IyIwDG8LZmvfyBmOw25InSs5
zEO5xScq2hE9rRHrAyfVC9oJd45OpvPlxR4Nv9ArTwN9ZRn5I1XrdXyaaGtnyCTyKqT2PADPYsPQ
8c0JwmXCdAu99NHfY6o4mkbla1s9O+cmc4SHcOTm3yABPMr20GEf21JU6z/zgpNtXrdsqfwpa67t
ErPyUhq3kCr+JD/SF+XsOuE0FkGAx+r2ehGjN53xzDBcBiLG4jFAbY79CR3pfP4jRfjz5RJ6QUmC
NA99rUQhiQSm+bZu72GHqeJP3uG9AOnGpyY7pd3kz/rYxj6dpyONVVr/bE6QmumSUYvw936+ERLR
ZluBdEa4SXu1u1F5CgYdba5eiGXBJjT4m0LUoJtxpK5aE+NEwVkOTrsKURLfy3MnuNL3gKwOQsZN
2s318zKm5cVuTtk+g+6OyjeLXQVF5aF9D9+5l36AiWLhalbKrfFboi1RVYCQcKHfXpovEOagCRed
C2FnQJrtwmbAdcGFCHsPTJUrPqHE0NaaZTwKll9UJTqVGBGqbJSAHL3XikWaOUS0ohhXft8Y6qB6
dm7G0PfCqafC/RenV1rJ+5fos6dY3GrujG2yydyL5pg6hoa7bEvhl1yDv4EIi+xcHRQAikzqhzXY
oH1HnYa1Lv2gD5TvWO/bPxJodWGV8MRvqPtS9RbVRy1bpgx6p/8axMauYsAT2mn6oEdgFSC7WRYW
kmkz+jUIfPmKgC9iNOk9EF3WbCPFGj4nieBXId8QwMn4acEcQbDCrn4TMAOFh3E4ktNQHxpk4WCo
exPdAGrQ1FeQzMvRUkktZ6YzGfQz+AMFYRqalmUxuBmhsfTOW5fZF2l6qZv74wMSKZhukNZh5soo
pWmsXJtl8mG+gQ3LAHwgC0K/CRn+MOGBco3Kb2g2KkD4FOY89opNxpT9iHpR5GlHfIzmb3ZopAxs
mdFCxD0AMK12VXfgdYl2mF0zCI53HNBxRvivfxqlAyq779cHmEOObiyi8biGcTjTAelC02njmcup
/7dWuYZ+xTiSf8ZfUJpVddGm6OThJrJEI4tjTcMj0C/InEcyrnjsOVTvp3bPSsnCTnmENr/EDQF7
fce2gMOLDE0rOpTE7/wS6UoC3XcIs/E8iVtKH/7/SLU5eUnaVbKWwjM6QOUBVWPT3GOsqmzfHQcH
N/oRDk9+mJfQC/pHv5XacQU5SmDT3/+f+lp8S1tiF88xrS/dL86UFfuY1tQKYuABsQqDbMoUXP3o
jI/wfm8WkiK8kYzz0HNxPLLTPtiiLBmAjv5UySrKsLt9U3xvWkzk/abx2H3hZyDk6vzpk8Y0XST+
kGYWJGr2nq5G7oqQnghOW9yl8i5Sty2TwZJrXB4MbrM+W750F4yx2s88V4kvEOFDtBbG7Rv6Ez4M
/DfTWumO2AcpxVjnwDfnpwDk9gSY8qutr3p+7+R5xsR+wWcHTsibk2CzUb7BCWw4mzROxZiCER2w
pwPFzlVdj765J1eDiFvw/sxbbu1XXcrrinMuJ8Z/DfEiR8Ei+cFGF/Ei3W015ReIsUbgo5AXcHDI
6CYW0LWzOaTRelY7BpOWci31HfYQoizgQuHOFLRViIQK1nOLL9nwUapmRy0/YRvpd0WMR5nWwU5n
21eu1lMa/qT/rBoV8DNSE5C2oCYoPYQcwVjbJuLP7ig/IqgFMUv3XdN2A+44Os7pKW0P0ptxUnHG
1gFDj3/HEZppB5CN8W6GpXds32z2pzy4vQ6TusJwatzH2WiDJxx8J/450hpeMWys+FHkz9nDKX7i
Xiz8eE07Cs1pjVxTzew4Mh1BIXIVYuzsHiB9wm4yaIKH9xOPEMU8XngcaWqyzyikjswWAxRb+eIH
CTPEtVC37+2D9Q5PMVCQ1uPQMx7VR/LENqDTsiTW6T+YFOsKs8PIgZDKf37Sv5bfCUEAcvCJiFme
pTOuwR9guThYedpGZ5Jcjq15cvwp+gvuyZ83s6EZUUXiLX6qJxbFeUfEuZH+8YrXc86ZngHj8y+y
9qzlHnZv3FzU2db5B/wwgAFXeko1jAEwrtioONZFyjcnIJy9VJAVNmQMFiZ5NjObdbhbHqNHFKlT
ezQpzsyCHWLcSrywdCnTgoanlj/PSremtzqPANk26hNSWzKaOW/Ri/qPs1rHv8Q5P8n+A6SNoY3Z
xB/rda9gZJ+P1+merwNFj8HEn5wPaIBfLSbc3eGN4OZDTSG6rQT4QSygPYII3EucJ81HgaeyaA9Y
7aCgEsJLXb+X8fPHO30VPKhCOMhQA3KmvUpPaBN4Gf7MlTib1FOIVZjOZ+bCtvi0dprL+ZzQKEzw
LDxMpmhJ0gG6tqC3ct9kiK6vGCgztD3yDQ8b7K1OukP6HVyMPTgB7gjjjC/8AeDZwswP2WHznk+e
86uMvXQeTlSQW8nHsL0bD/2Pvq2lm/4hWIM90AgtOicB7dJ8sAsw8cZy7j4VwkSvJJMc5qCWhUEe
iF+RX1cu86/yoDEEd16eKW/elUtJ3e4owWRyvK0nc2Sn/5tYPzb8PEv+CLCt3/EYG5tLP1DFsM9N
kIjpPtAYevJkUsQTWcY4Kj3CHeEuwV1mV9dDi7Ku3A71/Rm65cc4XJ4dZxZQYOmRX1ec5rM0b4x/
X4klyU6k3SyYtfAVWaynINTUhc8gbOXrj/IOeAbxB53iTU3XWCWfjUzkjqBXbN9H9i1j3IIVqOmc
uMrdaPdz7k2/IphF4lTJ/tjv+OfsSZ6jTfT4d7qj7SKum/ktINrD21jPkd8I1bR7S14GXwRBMYSc
POti9jc9cy4GE5CntGmJf/SIbkR1rNznizcwsF9x6ZXnSNTT9RC7ivP64NKBaKb7rB9EOgTcuz7G
v6t1D2gJUHHiX8SoSr8uqv1q3vLVaNlwKnEQuPLrMcIp/+PovJYV1bYw/ERUoeRbMhgwu/TGMhIM
ICLBp++Prtqnz+7eq40w55h/PKm0uIZ8yljlqEdJQ5Yd2nX4qnTnRLAtK0KUuf0/fODqfUbXE/0J
bH/c6Y62xQZPe4OAIXT9oo074ODW8RmwJ115Z3yPdKb0Fj+JtHrj1LM7ZbWUTjSsvPeZPWnwKnb8
D0+BE/3QQpG+zaXUTfK9hCpjhG6ergeF1Jpmcio5v6KIZRfQVA8DEbHaSFTNANenbu67qwGkqPix
aoOSMD0Vmlct88PY0CaxuW+YqVUKWfbJm0cjRRMYicmSvRNvt/udRCt+KgKHH1oqB/v8i1RTxBjb
omtX0Ebn6msjd9U6q4jaGNCMOHxvD/x/+pUXIk6hRzei+zimYvy7L37Vgob7ToRONqS5GjCgIR4h
s4jkpwuqzw9eJ1AEOm9a+yX6GcmlZ8bHu0E6p4fsHtVXtSi7KH7PC8gs6EvAeGkkC3e0a2TJp0Hy
WjaKg4iCExQIHCUSiN6mqHVxIhsO34A6Q/Gp82X2kfgc2XulDgE6APaoY53HksW/NKP6xFnbI2jX
TCiJ+K6jbIVcPTN8kAqoPZVmXvNLhQkFKtbjCDQMRTYBsKk5Gw2j9IOxqJhq3nC566UEoJHalPp0
b63txLEwIzzMJXQuLOcE7oF7dSPAJtjJIxONNTTYLNhtEUDxN18E/F137VTcNuTSVRsKLA1avm/D
LyJwBEl9VUzncAEdLkA6DsU+Xue3Xr8uxhPZvgoT0qBzr5wh12R36c+Vkw+NKDOJMxoIPPXQdREQ
ptCSs8cqeT7YQroatDCUG4ZhNvnMxiXPOpeONLKpaDyD0QWw4Kyc+pwgjCulhnlADFjUi5ZYyUNl
Gs9hK7E+xiFIWCgS//1BuEX/mdeLsYCuEM6Lo6dgXr9YjMjHI6H84yZHkrmmTxy7KeZqeXbn6Ejj
benlYX/815ezxO3LcbpLBwSUOyWLBpaJfugG9SCEFRJ/zDV8VK93KOP+mMD9K+GmLVyDBmaQK7vF
tHvGoQKEwBM18bJiG2kDaei8J+kbUofprDRzn5zlbHXYlMscl+OE/p1GIiwbz+VCamdaHUqowRxx
xlRd6JMYdXDcBaKEaYXZnuQBkmufgDe6Nk9iXIu9NFfdNE831cF7pAI7L3Oq7KE+tq+pBkXCxY0k
1iyk4JnOZNWpQ6Pz7/WSnEb8F39QL4NiK2dicH9Wqyx+BVLRgQydkEK1gEuvJmV+51DFXIAGxhDH
AzVMhusyXWniPBuu1Iey+Xzic5uhMxypeWSwFCdpBqfpG7mP8Z9TyFBYHBBb4ulmCeZ+Ss+/1GWo
0JmWwc9VYEKrPuFArJ5kelvoEhFvkVC9IUtp0fthxujIDx8Kvy31T2mdt7LITrLmC7LbAl24uXRN
dTKVgU689heQcr0nuy64R9/xE0k2TvBZdfs58Z+8zNdo8VxBMrNRPmYQaDjBe+WxmYl/ZMKslCkI
5csRgk9Yhiqy5AfZGT1pj9QNSDekQBKyFJE5YxOxliTdcndrAdgEi4MClDJFolJwE7J3c4iR9u/J
+V15+bhPxfS+0JWEwZUM+RgA4b367tS97Ky4/iZv2l4pcfeTvwI2a113iE3D1EN0cOFy96Ql0X5Y
6z+6LRI4H6iLyntNpDMKRJboLSlBOzlEshvUp3ufRJGcCQqQ6eHhr5jULPJpgVF9ZZKn+oLhC5Ul
FET1LXSYYi3mPHhsGXLizlGfaAAW2KOCoZL39XCFM6l3qMtC3JAHmw/S42ANoWi/1uVCCvsPJg/I
rOYoLnssU5z2Rn2DEjr36LHkWtZnZJac5Jd7xxMH4KfO7prDYaaiYyRs9sI6Xd9XB5cfIUycgHZT
OpH1h5IGnuR4cA03Du8rpF+oHudIBeHiXTmzOiJGhwiiMIp7JcuxU/mDV58Um1pk1MF4AsbGrGDk
qONKoLJbZCXu/cwnlUe4fhfqhWAHaS5MI06j7zNDnYI2hUVJYTLt+zo04m/XIECEeQpTOcSMzzgx
SulWwLJ2JgslYE4mmS7d83kJVkmCAmHopMDwyfcJOJwiP14n9cEpROBz6M4JDaSxeF7BqF0R/QlW
n3Y0Yla9L/h2BUt2iBPYlxdA7HhDpNtnCRhj4SnjhQxWxPbnC33GqVJH0gh0t5UtqiWg+/OJgIPt
1r/e/gt5uBLic0uflYvflHWs8dBXPaL7KCUtz69P7BELUBmGEdLaXemU9jAPoK9mEYCL8kaiZRM/
rNPRdexzsE1JlXVp9vxRnAKCT5zCqtXYeYXp8DgMiwkpOnBa2kl2shklkqztOJnwJzAZ1y7yZZL6
SAl8jPhymDqxESZn5jpWSj6hryWeuLeRhpuv2YMAcAe+2GbEuyNtdQYkVSW2ur776peI+d80Dpk4
slO9ekQ60WsD+7PhRM9tXKJBpU6TRrb+cuTyZPJEMXjkciSa/tRNidvlKyEviIceVafeoRGmAals
pI5EnCQXCC95Gxmp4JwSmglRKIwwrgHTQoiAAsLzOnRzotzqdlJ6HUhZm3M+GtPl3f4exNiDhcfM
y69kLQ3nuyE65JReNRJomwkuu/oJfFijLIBlOry4KlqRMSIFe1Ke0g4r0llo23lSDdfDl60yMwfv
6y/gPAkbCKwSdMgtMPL/gUxYpAZPCACK95R6QWqQN8GCQ8Yy0RWfKRWLIN3ttk99jTmsKtvM7q/H
8kRyCSFJQQdMWrvd3RushBFpBgWEDOM1NcV9mQRzNUs9wawemuV13GOuD06X9ABwX9qaEjTTbJac
cYfKXDx8JznILNdM5UjnIRk7gqOrDLQ2NT0DHohDSb90hdm1/9m0M2Odr1w4U3JrRPXHhtKAi6A5
mdm+J/0f7veHvXUJeqKcNWQIYYKZH50Z5hW6p4iKt5THHvTigQaZ5+cz1638ZUcfLm0aWiE4q+VQ
x5hlSn+fkGutWsabH6tOFSi0ulEIQXrg8few9FsfNT7LTiSfIF2CYreya7eMl+DdAvVD5AIoZ/rf
WD+v1JdxJfXP0KE3ByvlO+jb8GIxUAL5F1VL4ZxVoXYefIJEdEXnEx6maHmGIZENnRhAQOFoQDBx
yGcDbO9n9tYAKLwkq4dHXZZjvrfzwMWIJzNNbsTXknN0mVBYVoMJzz6NwzbM8YYzP/VL3OERBjoX
CTD30rJHFnHTskySK/ijB0TzH9sOn4tDowa5Pw7jwxrVCGtM4lIYxN8DFOb/f+7gTNLvWkN4QO42
V4VK1Asr9jAivkNz8LBymWlGn16lTfgb8ClHfWf8cUgnTp6EVhyV7778jxrFdzuBQ4UG65WO5CO4
XJMtmXnvMehGuTSKAAwvQy0FMIx6/mspH08ASpyKndd7WkbFpe+yDXQvHlXYHjao3fQjjX0QhheQ
NRTtodyi3z9sYgxRUOjSGQSI6lkW9seUksp4r2DW+DskdL6CzkKeJ7BPa+o0OVNKoD+E9IfZCSiI
kL3DZoh+ddTeV0+nOBkNjBICdDhMV68nYCkQ9V+X9eqmE1AfT6lOJKlKvgBXEEZYTwBJlAbQ0gUD
KV6k5BArxymIHjF2X5JNgO2Yb1hhRu/GP7g5N/Q4dYZLFrb3tB7J7HxU9iza3EboUM1UmEXA6csj
Gh7hv+i/9rIVa2W/vnEsV4hhghHl+jq91OCzeWPz+FpVBFnfb/nd9L6N8UzHqG3YKxfVrIb2QqJR
Ai7KcHacvUdJ4j4F6I+lfqBRQQikrz88LYXJvQ8VK9HLQTWVU53e4F5PBkJGNtcKxawlolXzmcXJ
19sxEgAYbD5zdr7iwj2QDzd0aDnoKFIIh25Wc0Fu8W9TNfFzUrZkw3qthbm0UO5+/8S47Jx7VG7y
NaQ82ebCVFJJKOzLOXHru234OHZ2F0gINYZE1A4DoHZkYtIGAMwqCV/8gtsiZzv8DfrJw6HjEgWu
sNTOB68KGoAMi7zsUHXUBdNkbapzVgwbrndCQXJOUAC3GvLGGoiZwP7+JjqEVNCL1D1w6MqFEAAw
qc5VNSYhDX6itah+/14Z+ktOrtND8P5fwgRalVtniHK/DePEZk7rEDFzDLL4jCK81HbtiGc0d+bT
JsXZ1qPD39cunQMDPjf0bfh3FN0BBI0YCRMobcQXDnKBz6p2ZlcUNhPyAhZ0PrOlHeNpPzAG1NP9
zIgvBUEj2kDzc4yaTQ2CprEe0dPB4TQqx51DZgi70ongNN50CilNjcENcnJe4Hf0RHinUX0B7CFl
C90xEAhQDyyXv9qXyyx6rgd9h1kaorMnzhHYiQZXO/OY3h3S0jids4tD15/PjV3yVUFAORi/vHC5
FiZ4yS2YOWqurBFpDAuKk0cZrX59Gu5EJl2DrbgIOD/MGmf097Uea+Dh2FH+3mEZ6Z6aWbi92Uas
H9S1sHxBZWukYvE9lFtwY5wSJEz56VqcGcd0fKDRYVz5bPURPPZY/6unpI5soWsOI6hF2aIDJ0U8
dcv8prKm4Rlm2yP/H14AleX4PTGYFZmqV0j4YUj/7zU72dE3BP+w5YLrNUjZUELEoOub0kfEnbjm
1WzNYfAjSB4Py/G1KBcGpspxPrvTUQL2Q/Pc9AhP3G74UvlKm4DhavT+QyVauPsInvzD55LC82dj
8s1Xr12OC3mEhXEE7zyY1rcX5qHYweRjRtUMZwKpGHS+QbAs9xQu+Bp5XhNu/MdF8yWi3+IriDK0
8BfXjzSH8lppnnfP7DrkiDOtNpSrfMfn/iFXZCYJwMUoWnX2/T22HWTkCGKQOlkOKQ/eN2xCJmt+
K7sEfnkq0TGmHv0gutmmmOeNtR59gm+E2N0x5t8AyO4QyRFxBxdozgnTIQUQ90nNSTzgVJ3NMPIs
BWSLZEuNtF3uPwK+Ve6HzvwCNDNwgcKS+tuSsV5RItlDYQLC6y5aQF9ijCEBl4iMeZ7YH5vX0uoW
Id7a/IPewTAzIqUplLcWLS+gYZBTkXlvDz4x4cgRIeipYYikbcygmvWhYlQ5gVJOJckknR0P0Hf7
9vEPbG6KPfRkHFpMvEhwPN3K1rmDbaE+IxFUlq3L/daQb+dKy3Qzem6qs5Da+jpDfD5qcYF78elL
ylv4PIphDv3S/tVuemywXVpERLFJE+W1Yvw4zN169Zm/Jwc8Tnx0q5f/ujWzcuShvZtVW5PE2RZ8
GGuUrljgEfXoRG6JiraWFW0CxW+hZxfGyB3n6UYlyj2XfHUvuAIWCCpSeqUSjSXrF4BTZ2Fv2Erm
k7sPxeUeAh55psm5Jzy9Vr/g6yGFqXzw6IIgb9zMtbkgRcX+v2sHGATIZ/L5+HxQI675GQDHhaPU
FlfUrAUjioPqdl+9g7AX0BWmMH8G8rJG7t7r4QnOvabmj3Tnn0udIEhRQYun6KBycX99P0i2JMob
IfAs7cgJID4dSTQgzGFlEFZM4pts0lD2BL8mD9B/k6JJZJSDn5Q2uR4iXXUQXSUU7/K5FHas5t0I
0bx2eWfI6e1B7Xx8rNik/ztvfzhvIAWjR4DMDBUcaxhCAayN4ZBepw9SgS153urka93SiAeRdiiA
EIYiCkrZ8twUdQKZi7Nsknj37QeXU+L1odDMKb5Qm49Lhi5irSHm+ixTm8qnMcd60akvuvdBcnh3
q7lg59vGtIbIJa6PSUPJQvi+yRPcjrsh3ExjfraIZ5M9zqaEt7I1WMI7y8Yz7YI3+AiGQj5Ux5jZ
nPtWwg47Vu3Vc/QZ5RX3UPiyLJZIK2M6otVr/RklXoX6DzuT34VCJDpU+BD+n81eYykqxt2N/Nrb
IyBVAgUG/TAuTTpjgwC9kXERF29H9dzoIJgnJPloebHCPHDuRJ8N+qLmdrhxZoG5w3PFwPKcYgwl
re6lE0tl00mG1hgEkKlk9oAlRcPo1ic92XDQZ2b2Bq8AjTyHvyFcTyiuk5z+QiBdXnFBeRyq+82h
cJkr7jTLckdzkOlsw33xvgnKplzhijBrMMEXdt+qpG+C5lklGROQXpG6FkjpHCVzZBejFwERGMRl
M8ldpB3ENrEhD5x7Hn7TQJ0/89FPdjrFFGLny6+VVxElaBY79ONdNW4ebCMLTuFM4QoaCi4EWm0V
rl28Qa8FodXknGKhhPPiOFnTUJGdyc/ONhSXg1MiVAfoZcHBXSsuynr6ZgcgLWEaP6bvScNOgRJM
wtfvZYVMa5LXr4QXZJdPEHKrvCijlw3+HyGdgpqAlDhFzAQwHT183ifUiyBpJyp8V+JxQG7SpqQH
KXN5fMVsfqF2kiiC7rMa1+QxTbwW4BcRJrHaFqQa5NuTkuT7FH6REOF0gtAJtQoaUd4JZizuw/7v
cdIgGdhcGBxYTZYnr/aBhSE+ScAl8dIn8TFFDclh/QSV8A6BUKfsb9kMEwoY90q8old4LMGAebN8
oc9vtNCFq0YVch9+S3h2D5/TOJi7+gwfdOiJ2K9+Ni+BZzMXD5LDOyEg+wz0oBo9ZZsN38GKm0jR
kNVnoiOgbSxxBkjaWy7Kqbahc23Fjn9nkOqhAxvAXj4nR9pJ0Dyj/F2+oSUZFgZAcjRcvFH0pjPN
Y3AJxV09IlYYmxgHHyTWsFMzeYWu6YF6JMEejqcDO/+kRRiXw5UNoGBYS7o9KkVSyg4Tm9Glu3Eh
xtRpUPmRj96aKVFhaKlTLFIGxAAoA+d/ZAWjn5tuBJRMBCF1ZjRE+moS7qS58bzgS/BRh+EYHJOz
1YRayVRK+6QvEZyXE1csS6hkbMEaLwQgU3LnSWl/B5zY5qjcy1s/rFxTAgGR6GfW+xs03AaUafyx
e2IM5zRLbGBEcRUNIagGaTcHB+HxUEtFepQirOTYc3uWPm0508Ps66lg1jWlUfrmAwimuNUy4dlB
3jkQiBAc4/df51oodmZDTnFWguvN/nlqH3Za+8yQdOWAiXVgnCWhU9EhEkLU872uKHOG42aseeii
F3DBXJvD8EFWB1IRcyRCQYiT4uus+HjGWUC4E/NXwKemko7ngSQcLAJjNHw9xvLBDGe4z/AzeU8g
mSFHiPkXfO1tt9GQzTIGm0XKbn5PBFMR2Hp9wJLghET1jTKbkgKVwFNTx+UiscKpTmeO5sNpF+qo
QXW6/mDTLiXLtH+TAlQj6ekzKvCJO/WOyZbxbe2Rz0uubcZpzgZG4dIu7iu02zrxMMStRv1V9bNh
bqlptx9DRhXsBd895BtK1CWqY+7sfbpOboelBnkD4kj1ZWdlN4pOYcm24CkuIkvocLLzCKWGaTSp
FZCRV8WzhON854J2oxhE8TFGtHhYYh2IOGoM5kDOqp0GeTA0G+R23BNrwcYC4LJ7TI2Nbmq90Ps5
h01eD6+tP4MJPFZziOQ17Ym9ZqqyIMLAXMxiUnuq24zjWbfKmFJfUTxXV4QFUD2wivjM5xKM6i2h
Wx2+1IVkRbpy0vzPAjc4AwdKI/L5VAcTu/OnM6L7Otn+dgtdVI2LXW3TCIcBJL6hj90Iyy6Ei0IG
+PPvHGIB7W0o2yIarGI0Svie7st63Ww/tXshl2dZ2QX+347120OJn7KBboaliclpxP346ccDYYWY
lwM3OwirmGgxw/FIc92LGviVbs19TzI38yi65ujdOJzVeUJWMK0vOuOjV0asZvO3567EBh4WOWGI
TKqoZ1BBLaoS0yPLnUxrIIDZlxWNEW/IIN6nOmNMy8foFXOqbknTMhZAC9vkpK2JgjiLLEOVTjEK
O0PwDCTv9/M9Mux2moeitN2sd0P7fkFA7hSGhfbtNS3RaqLRuLDtM3uRLe08fmZ+qY5kCxm+kQQc
Y0ktdAkPzH4QZJ/+WE9rx2+RuMyZTF5Q6r66MWhAziI9kKZdRMcVPjf1T3V5fdOoXg1v92Ouk8xs
Uqa0aPrqyzyq5hi1k/3BSbx2RpUHDtSHC7mZYyIIf7X52jV7qqKjJxWevHOOO6JDJioybvmGFO5I
Soo9cIW/AmnrWKNMOmG76AfDiJzXhUzf9/CmnbnHk0/A0ae1f2P8lH+YaWPWU1/FHbPrdyA0OkO+
BmyhyMLHCHNkYEkX1qXqVSZaCBxakcdmZhklXkUJ7fkmM+P/Cen8MmeJ4DxXbyFoGhYNtnSOIQPf
EE8/0eyQGWPgmfTR0U0w4HSTeR7pXul6xlxenxBBEE3/XFcnrsnkQ+mYje2FX4utPptVJ5U8/bbf
SL0Fm5NHKASRAYdZx1kd5zpZ7HQYeAReEF2RnEAVAKZRDmXECqDAJeX/JHE1ckpjDZ91Tc8ePNdk
GOOL11m6vOeXqA3OBCaSMZSlRAc5iUXZOadJSPTgRcrAfQ/dzzGMB2S3WmOz6Q+01QnUQi5MMlHo
C+IDYb2mNxSSHIr+HRpbrmUil9f8FHsNPxVP1IuI/8mnkU1Y96aieXn8otNz0xRtPPkc7H+wpfme
XmSymtuRR2LM9NuYGbpY3O+0PxHkiYvyIOKDOJyQoLI0VbjBQEUi4tQKxV6Lo/eyCLvVfca6ZYBt
Dynj+XFKolWQgCuHaYHujP7EII3A2jkgwq+g2TFsbBj9YXxH4wR9Jo2ZqPshcxgiKqTquc/JQm3m
X3mLcIvuv4MyI1EljgPwvXzN2YdTgFbfBv6vvRgHi2rmb11OMnwuWElIhcJC0SA6gs1QRgxOsPxf
Bhra8nqhBNzwFQdDg/UTB8PzGaqDv/cAy2xthNqPMPcU0k0WsYBwzenK9p7FQZr1PV2KolJbWZpx
YWXDA4zwqJUPzkAYjnKx4XjUnp/fpyt+ZFO5s1iWsIxKTvZkCoPSNYNNNfp+K81668kyGdxPH7J2
MkRdgiTa749fHl6XtCRGhADuj8FNlBeTWEXxmj7c8qcityxrirVRM33OhYAJU63Yb5tUmrcP7XbH
0t/HkzKWPVSqctq7Mror7+AubQwy9/QG+XIz2IJzvQ4Y2cv/4njtV8wVzkCf+1V+9fUfL3Dg12oI
ylCkSSSiCXnXBlhvT+jkQ6cuPlFNm4N0b+yo/bW+4otPrMgG2e+1MDp05AgTuzR8nA8/JKyCaJe5
xmu6PxeGqpnYgl6y+6u6sd7LGxmbsnNe7wepYJPU6zy/5UR9F5TBEOOFSZeKpDIQBf1PWBQD/NKr
8glYq/x8uVYYN9WFYrSB8IoJgWi01aFZPt/0jBJpdUqm95+MGuuAowskSXrp7j3+HkwFMUjcUYIE
a6ref0iXQcZeGH+/w+g7EWJuF0WL6B0o/C7lkhbXOgnXw2FHhdtbAvgnW+op4oFQ89fAJml49f6o
q0Gn4YQY/LA/FOXd7R9cTzu3LtVj2tMZIorOb7N9v1JM+KmX1aI/uHT3gSm/25tRl9N7fBjn3/X9
N3kQqt4QbPJQXtPviw6zxhgpbY4z3fjQ4JcOuHxh31scaUoNstygOtKgDVUXtLGAIiJpWh16WJDb
8QBhyJDztCkCtjI/Ya3eDMYs5oMxv61qq75gKnnsJPivqUbWFKkPiBSe5kt02QGqmUx4H3wW21DB
1iA/fLQdTBQrdfMGlPgRxWeWM/DuhPPg6I0LrDm+EmLMiMY1wXMX+YKNQg+/i5JzDsFtT+vd2sJf
cuGPyzEkEAwi/TiVI95AGISQjZ+pVhuOHwRNoGbZfMPYfrrdUh49HCIf8FZisl0qnuBJx+aCEQLJ
xJT0DaKEfOwYrYdAeSMhEaJkDJ8sROylnH5XErAh+OHlHWhzlOSvowYCcN4xxwK81GdM0o6w+5KR
JIYfROF9mo/dn+oSr+ZByagETt5Vh/7TVJ6WgFaHEM/K7SoXUXROjq2L6NFp7cYhJDpog88i9tvg
cWG9mXLsBhvrbron/aXTGj+zZAIjbGEAUOkM7Cr67HE87TkuQoowtCBMQW2MxH7OtkZlAfo7BhlO
lEjqIEWRr5QIKFG4gqdCSz+WA/pYOKJd+9BSgsDBuFE6N+wZ7XcKJ/Jck/XNqogkl/B/BvuVCjiy
Z9lhj0zqGaE5TLp3NgC6nSl4IL8Gf8FjwrLKOZNTsh77pPYLZLFQNEPHEWlGxNbA5cBbtSNQAkSC
wiLvNfEmmlu07S07BsfEjKQb1L69/IQiwFOfXU79qmIT3c8T8fg0TzDMsO1jh0KXS4YcoZZEmG+R
9caE4PLG9u8rmehsR2GLxcBFldhrqiFkUD8wh2O1JcNuYNEFQSHejnf+4UhEm2wMeddXLvP6mQFb
JAaKh7aQYf1JHCOHHATKtcs5mH/n88HjyU8+1wsB4N2O+3mhOHFQpWcQxJyl4UHRNZKqEnvAiEyR
dt9O412yqG80gEEx+U9i42ubI8G37ydgn2NcRrWZz6XtM+xfBPFhEHDEYDNWg4lTWMDLMYxVg0ig
HJzoxtCMVdVu8vuGvLO+DYKRql1VCmgSourDjj/9xEveHq/bkI662K/aZzRsQx6hN/fe8UNw8fOt
ITc+aX1efMgRnwmXIHdszCh4eAntc8L2AmP9pTIBV29zB8TKfYL3X4J1LzWnUZG1M/z/N8kNTnxi
eMb4bwNaVtivuERF4gH1Mc+ksoz81An/dHEAkyfiAEbQm/i0C9SynwxPchN0dO/whkaYIRzJT5Ge
0niwxOv6Y1YAuyV8Yf4hGtOhWuBacn5hTkIr3rjILtCsQ+IUwENDN1NZWUjZZB8KUiakFjde5jLx
o3cbQZSpFCLD775IXMUtirAEB+7kh36i6f+cl81CXiNx74WmGaBer28LwAxapO3UeSB8RZePPOzK
Q4iFy9+ktoBSA56BV8pToU+QtkPyBg03oZhQ9WLue6m3gfBKZdj7dTcpIj3xeRSVAlxe+/rLuQPF
/PW+V3GnkHCFx7D1f8QIL0UUz0SYcNsTHN1fGozCFpdZ3s1VBCgAl3fnLrkto16vUJVGZSRihsbZ
QZlLEhTUqWszXrZOBwT2ZgYeVL4QLLyoJOAB+W1cY2nx1MJFClqIRB2Sume30A0kqQu2sU0TgpnC
Ivp4dePC/PPzRB526ACpERrdDYcRqWsJWA4MKucg971CwFgDWuLyx4+Ph+NBvRpkM+im0MwyMiFa
pyRpobB5hOJLbkzIC6hVepHHvHLWLr0J+jeOto7wejoCWZeoB5/SjSPPSs3U8CjBhFBWSRTH+eBW
uOgfv43xfDji/L6BIHz2zAM7ScoOpNsvmSxO1FjUNpC+bHV7gY8Lsn2SA9DLRNuxaJHuS8MEC6uF
HbaSnDYZ8yuoWwFaLrr6Vb52e3jzV4xidNPs4d1R6aBU0QEg2X9aR6TfECnZFfUH71RKaZanCcaT
EtJkrcdg2t8GKBp+znDI6c9VMYcdyI5z6STAHfMnhikNwPocM8tfPh2M0xHs8fyHzJerh7bX0q52
AP5vEkMdHztevEQ8mJ+UiwxgmLpd4XD+Tbnc5+/o6ZaIrE2NqAgcmQKKG9rID9Ni/WXriH6TcgLc
2W0bTkIn0n98Y2bMyslw1Ho0J+Ak5NnGjfX1Nz8a4oFssqAJwbqx+SJS9IizpKqmvxO4LtmDzgSr
vcwXDqJ49LMJnqfwiBMauOI5QyBMXYgybqbYhtS3qR47Rw7J7HNaV5/39fG61+NAgxEzoTfgrIqJ
fppOkKRMKd+Ya7BLiZtt4YQVMLzBYki9H9oj4JMDWW79fEpcmog7hLWZOHqT/AXuMarBuBe5R3/Y
a+i3jF2DkiNSS0MRQ/O3zxDCdHXXLFT4yKx0FsbhInvbGbFUKbpA67VTUamWDqcUXkHNN4SFd8lQ
L873wDS1SIM2rLabuKgpIHPfFAEmvHd20kUbEG8700PS4hz2QZYtWObcgnkliYcaIFsPMRojgWLF
aZBCJMTKUCVLxSIYX+yh0uiLDdUZSa3YBJ82p0I/nz18DmUX+S9ZYPVOZ4flGd/X5DF9zohNQTfp
S2QcKd72PI7xbPgrd3LwWILhfyu6rXF3OAzmwHcu6dUlA+D/nIfU44O90yoCqAagV4XJFGcjz9uG
A/Lh6H8F18PSUBAeO/q65a27gNNExgQXhffzKMamlTokn8I4xnBQtEofOc2o5+GZBCuVtA/o85qT
4wNLs4QXG4O4xQ+8eQoSd0l8dlET5MHWK47PmR7xbChCJwefGsA1WFDIkHiqttQc2vKu3Aqfvk79
vu7vd8mTo3YOuUXDDGJIt7eCLOTgxf7CqbpPcVTNfKWaV5pM2IlP9z1OIPIZ1BnCrHSNOtKN12A0
2yw60JvU+yhbB8x90pf3HpaIIXhd6HZxBK+2wY95bTDGymWSxjZ5joXJGXfoih5twu3AWYFoAiJh
ePVIOy0cXIQYqjsKFQMZw122BFXA58PxSaD2fkA2HHfrLr0W7CcQT1Zl/jAbmAcSD1DMn3QPlCtE
5OVwOuL9qjNq8MC0keRkVnV6nXCz6A4HZm47OGyuemYdmLzTb6Hsv2fQynKtbk7SGG/eynBbcVz2
ySXgX3g3/HxfYxDBXcFstwfyYgbRthDlFaF2rf8EsyTNNDsT6dXQ7vCwqssTruKDXyy8kyx5IH2Z
Cc7MMLPevpt8UV0UtxwbS6Ry8hwJmUY2x0wZayP2RHz/9+zCk6E6g0OhoY8ooRdZAybqarzp3KEd
gwh7wwnyiPjwHz1t3ythrIy1RIXweZG4Ax6uEPcz1sCVROxD45buAsjT3WBPEuVbsna30PyZHm3w
8Mil/UFPKDst4t0+Z56NRh3pao00121QLULr4OdKbbjFmiwZmC4Mj2BEhIROyaBilCKVr979JPSc
RKnYAyB+eCqW4CqYp6QFpMR8VYQ5serKC3JtaAo8KaxPyGB/Jp65PsQp5pqc3G4g+25H1XcwnCir
J7DIOq1d1mIFx86VliWSFU0gkR0sVs7eskfZANM5FDlLjUX4wjl662s5jz8e3tchXzisEq8Iyybs
Msa0rLf5kiL9XN6XMhpUxS757lB7LIFA1UWKXCX4wewFD1J5cExwR3/tHiN+9jK3x/W7zdbyZ0S8
tBS0MzKyJlXlNST1QH6Ej7+GirblEA5i9wT+u0lLGmcyi8rihRB0vrSL+Tbhg/kNIbyeZpPN4FRj
6Vy6IWfBzYDkm4psLI5lHvoiIDLr4Qk7ZaeynOD+CQzkuBnNVxatHrsMb97TkUqHqGJCxsilMpCh
oHrUPBmMkQqq5R2A6msOidR8hAqRiF+LBFzOzjrKMGeIgBFTQmnzD//y6Zwuo7XNfaI/fDnUMPXq
mKRn6/l7XKf3n0MwtyDhmbZVxAqCE6OeIyXsgwC8Fx8OYgoYTVVwjMThLErAuGHyGDylaL2ftqpb
A+ojVuX4TfoVsXWu6tX8JB/xsR0nl9eK37XAGuygEEc8JPHuFLaTAmml0/eRf/8eX5dm02M/54qw
ViJuXjRFwQ3AyJHJ4b6eFHSgp7QLaiFoIadw8/L5OXgA+O8HRE7o1lNLSZzm53B0hngjHHpMrk/H
gyygUzg6o1yHrEaGxFpKmKRkySg0n0sKhvIN6CvKHMX93pBQFRTXEdn0h9MUMSeueWGHBvt1LTnn
uF/drOZUpTyXzVax5X1x1uelawBV2ApCKZxqWwUgz+oIaFRMEfS/DFqys1axQQ0Jhyf7zQuh9oIJ
zKBAw/uRBQA+/FefPw6qO1xlOFV9PhNO0vnQ61/2x3+qLpk2CVXpP5dHGz5CJsExbyYFheLEvWk2
fEPNhj8pyW0An6Zk/GcJndvdmGESB7HpR3EnOWXX5/6a0C1Z4ef8AoFq6egt1MQTuv8eEYe2bvA7
X42ZNtMurAqP631ZIjbub0vuSdJD1pz0XXSC5KLBObCDHm765rlPw26CLJtqFuuzZpbEQ8Z4gRIW
WZO6xv1D1slh80UxupBofbmAaX02uClCYaREhzmnVjh4xS7GJd8WcSQ3WENw1zchvuoGqKZYHbwE
dnyEEI6M2vekIPUFygQDYLdHWp4iJIKvR72MfrAdd1YbYe92XrPf6u7DEPdMmaP9oae17yOZ88Yc
eEbnEgrkcNL+6c6QX38gQwb6WPg7T3Ug3CL7BNBuY0412U8tdQ4o4RDq5WBbtNQ+GsoURp01Ssxl
L5Q48dm5qfOkdBF9Fw18j6WwEJAGXGE2ETExIt7ZuigoxuvMDeFoKDMLAimP4El3xfytKGyCg/w6
lMB/6FSHzt+pm4GdL3B9M0qV0TfvdcQM1RQiQaAj1t4VvTIDtiHbdcd/NJ3XkqrcFoWfyCpEELxV
yYiI2RtKW7coooAS5OnPt7rPX51siS5WmGGMMenrdB06RnEsjkl4D9udDDxj3tosnTcsrivGGwvI
lMrxYJj6U65vQtMhX0USGOVRWH7kMmqn9ZEwJtxOB3ZmWKuT9PC2+AJTrtnYUNN4hjIJc0BHt0Va
CUgNk/0S3GlCrBoIGqs5ab2WsGB7rufQDtfd+PIA+TfaENknm2LlQjB33C1S/2oBpJzoYMo08GZQ
qQwd66s0Lsgx2dmM7Ee+bbBm1kDEp9cLgAmR72/hepB1YkKFF4BG0gnYLfiBxLwt7hikgOJgUT2E
nAB5Arxx8OE4yQOvmo1ODxOZNfJcjYX7p9rNjCIaFpmJ9WeJ0AAY5PcCuCzY0nKfwVXpr+rzjbG0
ZwoOOp5QPqb8Th22q+Y3CtgnT1Bgxvd5CHTBBuSdTBxqJYKIT3wgERTLz8Q0r5KR4oTt6arDDdW/
vkd9iEmDJJWdr8ivP1H2YSn0GWLmpqHb3cCTsa7kUx2cOqpth+aQLm4LhJIE7JmgEjrsjAQU4cew
KW/jXcVtiz5MWsrP4Q0ULvEjEEmN0Uw0RKUOwG+x0VqsldakG4dQ7ueZIU/AolAd/monrIDUubMf
1stuJuQa7W7qvW0RhMudzleMZo0h6CHIRZ74aYFVmzYRTe1CoodZc4dQ8xCS1YtSNRGgzY9QEJF7
I6gY9lBdfB6LVR7BS3LuEfFtVmIcju3Vb43rKl3V/95mPxiQ48N6uBBJicgefcmvE62LJxiMhMmI
Z92YsYB24GNPKBHRCu77G+DUSagWzH5ZKHgVOOC41inr7hzUcTLGBauX7fkbkLqD8IbzcyC6RMgL
sBxlneCPEDTAK8ephQDXIM1CHIAOr8IVnOIFJTdLRbApPc5fBSLtQApqP168Wcg+jnKUkZzdFwFo
K6M33jXjncx1cQ1v7qVzifaJpPaC8ES8UUX9pekNAa+rhUrJ6DiYDaj7nbrswbRWmQ3i4QJK+aGi
2rTwy6MkGq8PPiG6nZ9RZ7T/9DlRE1MyE/whmJ/SFHWqUPLpej85xisxLKdGkGVwbK0XlltE1Ve0
HpGMYkE3mAL8Enmeyd3LWWSPCfomwGEioMfUYplDkqQcWZZMeUH9FoxyX+Tp/713BBwQnEAO5Iek
7etrQmH64u2wIB+f/1JqD7KVWXP9Ugw8HxK8qMM29ugMsf0BrhDbmGUVjbzx06W9x2hzoZ4rCYt5
NH/6xO2nBJvMxCNQPZV/crCf1O3IZ9UOflut4pbcnCb87m/K9E1iLLcAhIKXGaQz8FNf0FGyjRIB
aJLwjo0F2o/U3mW4H0WUYw8v8f5zIuyK7Q09ByIGJMGrD7yDQssh0iF6+EMWz8DZGQ93SEZ9L3Hi
aqPFCGw66+f4hgRyif+LIqiOS/kIzTKElDijyzVWH5NPR9VVZtbH0eIa0DJwSHj8B6Zecjkwqu/L
K4j8GGtucl9SaVV0vkN3utOdxvBVCPTgw+AWEYjMDmUP3gDTmxDVICR3AmSVLdJDdQFe8c7N79d6
MzviXKindKFu2YfoI+EiylQ2AB5Q5ymggDekiAUvnEQ/ahQE3qiiwO90BAOZqjsGWhWEApTcZMXu
gRIWOAAuy8uGWYTlFaoWBb+Q904Jw+WYPyAw1vBd8tgk310sGDTv2WsBDU8dF+WEWQ9RrVSanFir
YUMz5PorIJpr4l18gs7H+VrTQIw4nB5o1dBxCPKnxwxbQHGlzc2DigHGAF90Gt1RKmjXJuYfZCYb
udV6lk0n+CNK8LIrOwGo+DE/pngtnVqrCvubDKCOmYP265lEV6cERMdo0U6TC+I/yQVF8NMAgQwC
zO7A6P1D4v91M5B2VcCvPqcJhaVqpK5keXzdU7eipUaSAJOMDpBDrMpprfxAecP5+4T6uYDNgHXd
sdySi8FWziLSG1hsmLYaokJcNOx273+SNfK18Iw78nRV+PYPQwMejvd3ziNFwB2GyZS0/DiR4PyM
+w9XKybXM7LdhPXHGfBy3Oo+rhzo5naKEYmpd6XIAzwdQAgNdG8M/3+PPdYCU1KNsNtPDAXYR3cN
CjIOxAWEoX7Jcfexjliqw1aAbb+IqKLsQx/W9SlqnjRjZ+qCR4kyJhE90Ds9xImvE6KdiLopeGbo
4wXCAiOX+hsTxcIj3teCY0av4QBssEXWKzXlbgUXKN7cK7vDMIYW1K2xzqoyABBzH0z5DQecNZRV
j6BfTJWNm0HmNtkTY3pDjU5gsUzJdaXYBhjvP0IeDqxLckF1t9ji9WGW1vdxAS/yIC9iUQxwdJ0i
p/75LTlLTa3b8elkRySJMPK/G+UfOFVwFoXwBgiFQkQinWQNLeI1zMPpJHrCNUBWmu5/N4lQOxVh
mkSw/2sAdQnqEvx9uc2MheFEGC0qHRR3SHSkLqOEWtzAR3NRFX6ILxpeLyMasHe8Oe2EWbIAZhiv
VAPA2ebNNAE5d9ifqoii/qPSN07IisIqAvpXI/z7mhK4w71A6AgQDK4pWRGxvI0IERLnwr+g60CR
yk0C23y/DywoxJRRncZMXX4vGC5EYkneE36VLpo+5nG6xJ9RAn9YfaKd2Oh94lzEl7BtCPuRiOGY
dkk+LCSASwRYrYkOY4l+g8xAaCgPbx50ImkiqpPxREhATlZEk3lMeHW3iKfEjAjtEnzRREPBwdOh
06FGCLJiNQxwndYKc1MyXste05/oEYxe8+M/w3dAXRd64FzBnREvycAh+YuDgz847bbE6izycwdM
aUwxpHPcZp0s72bvVPB5LqT64hC8BAwwiAsGsw4jkKX/6v4Qu5pdnff0Ggo78gENJ5tDUQrvDCwC
drTYNlvQtN3pfRls2xMur4WA+4F0VHuCZoyhWFrkBmEWM1uzNCRznohEANJRoxvBA+o3SSmyGdMf
NN3MvvFaxT/15q55GZLs2k9CHQsX9jXpCiBnP7ddtcy1iQy0trOqJUU8wU+QbTvI07dj3MKMMgH3
fFIf0mL6DtvgFd7CRzCy4vkAJOsYvlJG1a8xSEnpPECOlKzbiuAX5AEdjAu80VzEV0kR3g7wla+Q
MC+gyjXdJAE5DMtTeYrNSnC1mUesx4YqjyMsFmPfv9saJHPE6ESoT3YuxHF3cG+Gh857AQkEQof/
J0UUpUdNq6DYgg7A3CLNijQKaiMsCRjX5HFZ5LAd8QAB/0GtY55vqin5i2ItZgZchidyfZMVcz5L
XHMpRJycsBuP8TFv1sTeYHrM3+u3dV38jIEimywBu94IjRdTJiF1+qQTmSwm5oHMqoBQASkaInVk
TkgEDXJbQgjQYsl649OQgeuJvcnuZDQRQ3CKJhVmPQslmbLSpfqwXUxu4xl+wEGagYkAkoiK2qxe
4ZsTlMetFpmGY7PGqOyohg0cD8JDasBAWVxF0/aMEjeE90Qt88xqrNSF1DenJDYKMj3Bx4AuSLmZ
EejEllFebvYvR7NuThd1FuEMCNfR53f5J6FK0S3KI8JEatYs5jCPNAwAF/tUs2Nw534KbISbf6AI
CSIaf4LU9/2nAKUsOclXFHyZfU48adwuBKzsn2bXEA9CTHyMadNFlCJZJtvhuZeY+Sk+E9QxlZ2q
TQfWx6Xl8jEMhp6C0M+VK2rQNk3SS+SXCx0cUH87RHwNnubsrU0wpfseDlyOXPDQ62aIyxp7CGBL
4psRcgbgLz54FDwRCrNOyJE+5hG3zYwlUn7U+BxOigXGeHVQ1u1S2/KEgHBzVsqg1Rja5J6IixNO
wLvGk6M8isskXO6pcQnglUT2ItmJBQqFkqgGTHc3K6ueoxRRn+GJypsrtiCk5fNoV4ZMAwZ0TWnK
lAeVchBTKta8jaajHlqC0AnJh5Jn9E59WGGdcxIgf14DTkDyWfQGRQQT6AXiP/34+3sz4JoIQoNB
Ez2mCYiS8Ur81cwTCTY7teEaQXGEK4GXYIp/KJb7u1cCDeP3aM5Q41Apv/+LbVfIi3DCI848mUOC
5C2FncQmUv28EqcXG/8ul3BicVpxQO/3XWq48Te1eVe44MIp+/2i2RE5hNtwOhFbYFiY3OZJM/+2
98bzU7viU88JLTNo2SyCEaktdiPxTnle8RsG16YSd1A7XBe15CP12MzWAawaAOL2ynN5fu7/NoOF
pDY2H+ZGAkxlY+1cvdT+7zebQCW5nISknl2eIcGSfiGA5dBuQ+CvyqblIimxhfuA5YcqlGDbwD0A
oiSGaUgGARTc2I680QBFAtUkM/X7G6Q2l77asXvjah8uIn5IMoodWv8DuITUqv09cmO2eIWZhkru
4yze+3DgzeZ22fe/k/IXnvANJnP8T5nMCLVRlD0PuXkKcrqvCFPse2ywImgHIlMf2Htos3MhcbGP
w+nFWzFvAuf6e1kEV5vDYpdfmG2/p3qErV8EZQ29ZvB7/SJg6+05FfeCHdn6WVQEf1/U6A2eIboB
4ZV6Qn4acflHWK54CTZRth5sKwJiNh00z9Z/gFnlXp4h0RtU49n1GbKwxu4jpEBywE0feFdcnkN8
nbdfvBJ/dbcIiCHdzyMCSf6I8B4i+AzqHq+K8UFAzsnnh+J3Nz3Ik/kINQOdFRzZA9DQMiFPlLL5
GYiZwAQivBK/v0YWwejk6YmPKrZLPNNniAz35m/v6kgRMLaIkKnYRqr6b1eVU5WO2ChOyiMQ5xdX
EWf+e1Mcp5okZ8Qe4i06gCWOE7sCqbVprXJVQpTk6ce0d2zdefql893QGwB88VJ0jU6EU/+2iPMM
/8UWzxGGd+k0x+G/+5kjDHGO0hEH3M/iSmJP6FbOI0St+rd/YakcH2dB0xV7ifdiqznqbuno//6O
Fu8NZPrG3wGii5YOT0Xszen+DhVbOYTeXLIdjBidVfx3P7eAaMTWv+PFewNsd7CMZ4BXj7PEp9Ih
MIj7EB1S7DhgCNMOjAHxv3jnexS9Xgwa/d+X+xXjQAwdyucRPxePQdS6x2XrfHo0tH1gjuErevID
Vi1syA6HGvAu6szg9WEdYsm/or6PZPmqYIfPCiWz6B28g4ZoZHT18jDH6KMyNW8WQPrJTLI7f5jM
wMdxSN8vQ7GffAQrBsjuHVWBvCnDgr9MReI0TFU3DyAdezLP9n1mgdSeg45hEsR8Q6+ggsKOoh7z
L1E48UJMZmJSw+Lli3wzP1CiAvxhss9VRJVeI7VB8BlEYjk++gZVhM/BZhmruIlasofJ5OZxQf7h
EsDJOWsmWHGEvPPJE/It6i1MWOBGDcQ6kdbI7IaTjLiN/grQvLik+BJ7cSGTACK5uaXMehBqpshP
aibznr7RNxoTrDgdcbfftzktK/nq73iELpqIy/ydRzHiTWafmOd17gTVMr4bJCTQtOALGTkLsjbL
Eu8BBdiB2hDlQrlzzRYnENfQj4018DXuF9URR0cC/+/9v88h1hJpJm4+57Yz7lic8m8Psad4Dcxs
k/I6tcs90zfZ6VXrcDIaXd+It0fEu1rER2kb0c44FX8L1ScUjflFQUcxUFIwqoXQ6oTk3/kn8Z4y
yaExsWkw1Y9z8TBfLDU8J7Hz32+Z5xij0GHwCASjeUAo8rd1QAQDyozxX0PaBp/mt8kzu7+i5UXn
EHcuSlGJGxX94K+t6S0k1X+7iFgLxVORf3eoHbE+ig+gQUMTHUlsUY6//5PB58XNE92QO9fMnIb4
2wcfnAVO/A/KhmBin2wEeQgaXnS6Pqvscy8yFJRD2Yizi5/nHkUtXKK/9bhlcWsZlZ/z1UObg+w6
Q5kckRjGnsSC/Lfu3Ri+YkESWzkgxhICfFk70pHu5as8BrGNfAOnf+zLMyF8elnO4v13DMIzPEVx
Aw/eE9tY3Mi3OTKX+D3sLJZX6rn+DTkUlfcEPX8bQJxX2chHasGQWRAGm9hNZk6mgr2TiySGeFMc
jfXAZxaDVubGPrRqDPU9ZrYSn1e0svT/U4obFy0gWmtkilEtWqmmZ4mf/1pHDBfxvHiMU4wjT9vW
S5VOza1jX7RLIu8gju5EHPf5nuY+0gHODDRsonb1+CEHRIu+weaeVYJMUOqu4+Y5ZWBTDlU5NkF/
BdB+w96YJytE2APM04jgfbsinPL4QWAAAPj4RS7gzF9QrvpRI5OBam/fZxbZdGK/IX9GyoT5qIqq
SGPWQJaST3vWN8+cUIlynFPMhBQCdwjUBo0KSIoNKCFljQ/QDox8X+7F7RJnF/fNZjIq6I/S6Y9N
pG+k2X3/CcuwJAJ0xhD+nOXj/Ue5DLECUeiCanBsIRo00ZPdqgXpsqWMeP87Sr1Y1KDor0aYalwY
miXm/JkTt9wJZOb9d9bMEMdxbh6t1K2Y18MqKGlEGKPVgr0/IQfB7h8eH3QsGrtd0d3BTJ/r8HtU
RNtJLL9nutyx5Gim97XmNRHzQbJT1s2ht60Wve1nOdri6s1f0CGadboo1t12uEf3Ip/fP3q5lLPp
ezsKH+tkkQGX2PKiGHc4sWOkdHPud69QdS4a4gmf4+jLA4sGyx505wI6X+rlfRysXqQGo6gDS4OE
5CFbfJaEG4PbUV1C3V6gxcnqhjLZchTITj/ogm7x2vU28vLpIetBN5lxi9vm8Jl/17QEkgdRt5LX
LF6PH1qDqElm6EcaHBQ4XYTnjO3M9+C3N9G/QN0h+kPcSwcihX2DYcYDW+Urda6uqFl36p/voTa/
Qyif307UUQATFyqz7NiFSjCMIE97DeJn2hL7m/Jo5FcZInNtLmzhF/Se7+weZm6+xLMuAt0CWbZ7
e/W+f9bRXydWsHruqASHyhYMwNtGWrShvlYibfXa9vd3H4Zz9ODhElX2xDi+Gq03QH0mjTr/uUfq
bPFavNdkNVHxOlzxDoPhUg7vc4LrPrblCgmM+XAv7Wkp+Vzt2180EnJqUXmieMn2tqjwuUdb1f6N
VdGfkAcgyFDaUqgtKOXnKkiEVLsrKGEF/YXejIo5S91H7psF6OYhxbSIN3DsLG1bCd8c2TUnDiGR
knp6zW4LDaNHsaiFFWVutXhDd8uCJBSmGAYtUi6BNEO3Megzbre3dbHO5/WyWDyXNRTY20U/I6zM
fj/SD+oPC31XrR4RJWxGi9vqjnIkrKAYERn0MATbaGA9bYhD/UhfyQ3RKJxzcMlrnGhCAri8BDWI
bxN9B5sr43KJGEe2+F4adEhEiSmIQ2NcX0JvePrDi35sl+q2t73vXnRcZN9DZS3mjSMD+H3IWDTr
JXTUXcfTiziIdHqf5RUedClO8Am/B87WzOplf/U96OkUkKbOrsKcaM8MUiYGxjRxWTGtXOoll6GH
MmPhYrMqfcE/wQsg1LHjDfnI3MI2ZkGGzROVFewi7DssPsgLgLGIQJFOrScSLv9S9bHJdMjBkZha
OevwqB85P1lqLqajvCjmCN7/HTJMsUx5bFOfwlipz0zNLLnfbpy+jHogwKf6BROlYXjcqPQ+xp4g
r0B+lfaQjjr5DG5mw/4Eg2WH22JPZd07vRekmc+9U+9Em3A7uKXk98FPsBDwjYL+L0mPAzgp7ccN
vT5mAluWiDBTFI7+5XPGyjyyOjBTc9qYYcxMe+ai+pHLixA7OpxU9fsNpjOxkaUnls0l+KRc4nfi
5GS0pcL0CqMlEy3PqXiT6/P6jvI66KtMnIl2Y5XhULbSBlyOnDI3yA2wM9My8QxmDVqZ2+BqWMQU
zeaCzz1qovEpJc99s3R6+xtiF0TqOkqeZkWHKKof9eHn9aSkJFH/oCr+ILEUVOcl8/twCMs3tS/D
VfsiXF9e+u8pbfUeQLgfAoHxY9IUb+0KMNNoz0iO8Vw/Tlb8GzKOuHlpaGaKm34E7yUdecWBLEMM
G7Wd8oFaiKYPu//wtY+tAydMFqwqGCJ8CGx+NXbKenKTZyI7oe4fVMiUtr+6e5M3/sjHuNa+UoQ5
t4l1KYuP8xgaFHUxSx7qhtgcgJmyM1Mq2oGybRp81IFu6wN5GqdDyv0ZuK0F7koNzyC6gwkeoDrw
naTyfqSvczSFL4DTClJ2Paf7Af1baeMKOBjnwQqmMN/4g22J9nFL9arzcw2F70YQNRicwVylCfk/
1AT8dzbFl0Glg7l8pRPITOz4twzha8A9mQSZRpmZFWZ9A/dboYR4UjVyXXPoIs8tqcHRKaXMZfQw
lbDzGHoCzjiYtGfi+30ZFKKAfqOSyTM35D2Lpt/PJoTHchTw2mniiFpduY9RnYxXBP4g88LuYMrn
9OnLr9aMqPS1lOTZ87EW3CaAL7OEGpwPYBoY5KQmvZv1MZhXJ0UkHAfAiqSsqIrJZzyWg0kmOQC9
eJ7Df6O3AWgBAFZGJc3UzdnoSa4CtnL6guFoqJBZ0wWJwA3RWTAu05792JMeBSBuIeL1QWFDDj7r
EsmW7pysi38puc8DjU/61v7+02eaSIyhPyGq7eqRdCLnpU+EZprdRyb6iyaobAx+bnbVODFloR0S
0aBX0TK0Op8wDjDEyXV1RcUli+fx1SgZWxcArlYOh8tnfhhMko1cTmUwBrgERKWZ5SYxBV0VEw0d
6kbCsCxtXQkgCr2ep/jr3lp72O7lR6hlqyFDX1V9vTkNGJ33xKs7r7rPBNhoRKJkfFUXsY4Qr4QO
w77X0vAV4uldH2w/FVwGVnunfDNVmNH/0wsMq6Qb1yj7fHA7Sap1BXG3zszD4Xfdaufq8/P8LDT9
B0lASYb8CroAbvh3/e3bz9pNkcqnNkXsNLnXfEBtwh0fTl85ACnUf98CRg8EYeBDorpnALkRxUop
HImqSz5r6GFm+5n3UB0X1SlhBoDm65X2QwpyEDXJhPvWtSnTITMt6d2yNEjv8m/2sEcPUxvA74T/
PSaIpPr9rcbkuZYJ6B4kxS0EiuI1Y2GAvFX736CFi4BQ1UF7wygl1v/6OhlF2+cFBQtByY1gPE+J
F2DwjrYc8jijDSLIYmpnFn0nFXX5zsglEgkDn/UE3BcHdTUdvpz0Obbf3mN3h2QeMW/DE1t2qI5T
+hwSADVxIUAaNZ8HTA4LRQjIEaW95wpPgLmbaaHY3LYxAG7Ejdf3WUmIDNUcT3P02YvyARfCyiYU
9l4XwfwhFA9ul5UCXypz+4WQXbUZIpkttJVgrcK9ge6CSIbu9rdcjyWE5R3DpFKnUJQgbVxxXaPe
ZehAbSbpL1dThc+ne1/ErOFeqOY3gKUmVE1LFK0BnZFvTlGWmSAIwCJFd/oixzJVAo3mLMfk24b/
BLVugBhexXMXlNgeBKYILAsFW16LT40yyhRudY7q8wJrgeX0ffimlqQJRqGY5UdgTY+sVUxBMUWD
VF8swLqtuC+wWcR0o+zAQ4rl2fBNmu6BhuKO5Y4Wv27SQOomo5+W+9tcG7RjRKlhikzgF/wgh6mC
TurmOTMOMneUFPCoBc8pkO60iyCBxYj22/LbEPFVXNmqQdxD7Ae6+8Xjsuhq9x0IyAX1gKPrQm+I
OiZO4cWHkqrRADnIfOWMKfRfAkhw5VJFVIU0T0A6iER1LDoDyD4KRKNEQeiaMEmY/6PqFtXlIBkg
aA/9ZqNb3ZLp0xZci4Fis6ZS0fDnBeWIDMIPyrrSGDYZ7Cn6L4QIMjsvJAQCqTnV8t3QumUxNDsG
6M1glCU0btltv8zDBVM4jgq9Q1FNaUj33JCVRkxIk7y6Z73JwBOjsel3VED5oTElqA//9MnXKw+P
iwrRMYUMiel109CLqd0kIltIRahNjMoOUgrVHhZBH0O4OgARkUmCUMhDqP4hcD9JncF3TJGZy3WB
H8IMIA8FHr74gGVCGBjrNPfABVOMqv2hRqLdetWPgobc1xz6fRA5NnqqF9SmgP5H1zew8OktQcmt
Zkb4YcJCZxDviv3e5tW6oY2x4VoHyj/MUFJH44iL5J8JKBPogJD8VXg1QrYVN0jFzAawJRhb2ezj
kgy/WuVJXiYZ8lZo9rMbSxDj9yjhyTymozvKiWYjtAvQob6yBP280D1OzAYa+23+umQ5dhPgKPJ8
xyF5X0QYwBBIhIUmZPqwgLoA+WywS7pmq83QkjAoMLBA2f00fZwSac9AjHvUkZBhVgLBIPFDchCF
N7L4OWm5E8EWH8wmPHtgh0QUSEPEzHfV4nZAiwEnr79F8aAG0n0fO4if4Ou0feBu3Fi2Rmhsp9nt
CTPvfWAMbDPGG6m6AZkEZX1fppa84vGB5v8SVCeTixAg5WzBr+MgWHVhoKuP+6DsY/++LFWnBaof
I6Pc2oDSqp4k2FiSmpn956KJUb8Zibg2/FkSNJR97U9BZXeIk9PMLH49gymUmC385D56iYhpHp7m
qPNxW0ltcOCrmOjrmLX7ZtyXhAU7kqIZmbn78ku1HaFbmvBGUO7x/xep/SAWIDC9LMrgKUXJX+YZ
Q/5atYR8cW/2EB0R6Cu86CF6P5gzQOp6AWouxkifxOC6N1+U7oktoxZHloHMLLn5r68FkgM1/jQ6
dVtl/9pp1nWnUI1a+qH2cLWnMicuztW4AWgHM5pMUEKnp9beS0HqHlSfSX3ZR0b5nDHcMmDCx+/q
ukeR8LvT1hrmNP5Gz8PnG1TBlmLdQm5qK01fy7tN+egzwtzgQsYqgmJ0NxJSXyr1WNUAWt0IjSMj
1s7q0xiSU0W6dY2ySC1ZMclm5l70zgi0KDOJknuA7MDaDSjMdJFbV+ppU4yxdujCsU3RsWAKCkiu
kkP1yFuzdmT93UvR3CIpp8p3hUCjlwEK6j9nGlCiDC/rS43QnDVY8WJSs5L1zHfJ7t5btCrcxZZB
g7obYS5KMZBJoZzvOvsNZxLINatFgcp04ZLRnhOyWr4XNSEf8R990xH/EfzB5lq8g3qJhAkB7s4p
5/W8OLz5+pKeHZ3qpUSI4/GDuS86gMQd3rwaTEi3Ktz77r0YCUsDPpt+eewLN7NrKrAS+cHs9oh/
E0lsgHfUhHsI2ROvhzW0wllSfWWDUL/frlRfPiL3GwkM3Tt6EgljVByHm895SCDxBdSaoBKAJn1T
RSmBzpYYKF4xETkKbET4Z6lH6hVjnOxI+DlX0X1X7nM+qIjSoXZLklU+SsQnCTjtcWw/Z3E19LBX
74BI2l4iMgUf0lM2hGCqqF22y3hDjO4dFUTtcM5+j2Hbb+zO/PBJaIB5FQlnXMR6q0DcuDgVzmxJ
2KQha4AnSPyZUF28GYA0TzyWTgFr0TdfPjX+EmsfEDds+j2nJvBMYLCKRLs+9/pG5FKxFnFw7/sm
IDa+wXAhASvExw3ivVdaowznj70MFGfG6lOHuMb1KuVmBsgK8ekA84pIFACpVROIa/JoQwY9P9ys
MyA7U547HhPLAJhVPEpFJM6TPbOovhHBOXE77ZLYeFCfxSP+zdaizgmaNUQBj+3foAy/AS0QVYtS
BIVXNNfAL3iW973ukmlEOlsRiju0iqCLPffPvWiFcoVPi6r2HrpHpNIjpKO4GkcTAyMhLAuphAdb
87PIcUmb+17Esgt60jMkz4TlY75IBRWBSBWJ/FJCpDwFjkUnWGEcf49MbZ9VslcEY+B5lo7CrAhh
jox2OWV6iyPgOaxYZsz3Uf6Hc9T5PZgFvZ1oLNTl5uXyMx+cqnXr6fvCUu0b8CO0jxao+BKmHlos
3/M2HM6uG3khL65HbakuR0t9oRKFwy7q/zz8ntiNhAK7T2L3y5OpdG7qe3xH3OJzTwYz2X831RGK
6/LtDuavI27jtpjVVPEAzG0q7sMvKWUkMB4fGw08chUpEa5k3hFi0mEAAh85vS3FFeDHtz2yr5RO
HS4k9xoVG2Tq/Xv4WHEWAu2p91pgvEKXeEyJ6iFboE/vIJ9Ql1RC6IACgeWD9DSZAOyhA4bPQ7GO
JQEJycnQkAPU3cDvduHd12eJc/cbtwuhePVMmQqIoyV8ZJQX787QRROJsShb1JH2qBrJnT19HU7E
7O5LFkIXW9i2y16YuFRwtAW/Vjf6lK0V6EhkHKF6z+NIdV6eMnv6t+DptFNBIW190I/XiKQ6MWfS
GIh+Ui9z1kcim8CjAYnN6rvDJdVQHVS+bdWjtYMB5dwGXs+AK2Vo1tuXzQystD7NEGBTLfiN5tuv
TMEdoLwzmdvRLgXiDlOPKg59RFRxZ8qtEtZeYVHg2ZFI3yIybOfLjIpON1+LwBvPJHdkt2E/HMzv
ZGBquvzbei6ZrN0BiYzK6syvLdvgyNC7qMEwkBPxXy75szWCB6CninW7rVFwwF/9nNAfBqGBmMhJ
sBp153P6uKmTOt0/ea44JZDwgfsK71EW3vb9zTPSWG9Q9cvq8dtHTJAsCVLiUDOZI+cDjy/87S/4
DZFKHMF3SOb9LTpPay7Xw7rOoLlqAXVkrIE7AA8HBdJF8pE0z8vVgIYNrN5CmwFxEnkxKNgVWVsR
eL0xFnQHRmeoRgjOmKPZFZPDSmj5N8FnkrJLQrHomKNoxBTZWACxnstiTavMimllfojVDkh9sNwZ
9VwSySyR7k0jstXzu5/4LzvxKZpo34KUL2nRzd/uoi+4SGECtBnKApFgBuIOijiYawx+qoYjHjNB
gMBEjHFaUG0utYhnIYPoq5ZOlW4QG2AbSmdEmBxxoxnRHYEcsnNPW7RwJUuGReepNtoxHsUa0Zkm
52SVoCHER2dZJGotmM2AuD/bHpI2M6HnCSRq9piTDVgnu9jNAsojQK5KQn2hzXvL+woiVmeO0KnO
/d6y+afiM4xRRYJ9NVw8rael2I9FgvLCMr8MTwiqeJVL2L8AVW9/0UEd4uci0Os//aHbZ7EUZUbk
9YBRpVPDGjGfsxx1qGiRZVh1+9FKCQobO2jKLEFS7emo05Ej2dgTKIQmjhhPORiC7wbS6iPMKGww
MG8uXRxZ5RTXAEfafJi13Ytu69Jr7dRtDCoIhIXHQAd6dHVR8iUnCR/eUCGHPGYqvpkejPwe1dXv
DqUlHd24Th9Ee9Swdy62sPAHTh9sZ2OAibQrF7FyUlkkIhEGnL9noishiBL0omxNybqw2ybIIVKm
nSATuzwhLF1nT/vjxX65pSCuh3QbPRd1ekj4jftE/7sl5u5R6yglU9TfEs83NZtoCinE2htYOUzr
jnHH3GnlRutmqxHJZdV8QTXCKbEHTBza4hqmq3KTrhSz51ar/iaPZBy7IPN1v7VhsVMuDe0/t2/L
Ez4IJGvUDRYvATO1hyAnRl7/1Mdwvc9vLmVHFkwRZGZYRufVenAS8sRXwJQa6SSqSYXpmtrUS1ID
DyaaF2BWETkDP2ng4IcNkjqxxZMjLsxjv8IfVKdDgy7klNOH8zZugUp1DAxyAMgqPfYtzHLOikq/
83GlJQwatwPtd9/o896i8VGVs3XvDQ6WkMIM+XXjRtQMYhQIe5K8IUsr3QohZXJUARUe7NoXEJEX
q0WHaLrIuxcMoNxAPdRkynQe0dtXF6MZZYcHs/tGdfNNb/Hhp2CiAKFrkXqCmwc7ry8c9mwNyHZO
OQ5k7QCyrbkukkjB0LlSBgeBGpQ53Ou6h+B/L8AuDvR9zsNGG8VqgNP7cB4nA2No9izJhEsiVAAH
hkRB9Nwd2tWy9y9jDhdFBS0qv8x6pIuoOBq0xQThIv7NvdSpnHjXgagKh9PSUKZSOPTl89NTo34k
7ZNT7D9Opf1bNZF4vqhp2Md9jRjfyBI0lkCT3LwRuu5PCnowC9gySEImV9JYTLckswE2qCjWZO4H
CAcmqi/4dkSdiM30mUpYLXDmb+ts1m6zmR5KTudez637A3wZbJrIao/AGJK4Yr6mcDTcYlglPIdV
M0sXAxKyQigqtatZvqy9ZKkFJeUrY6cX3GZ8glCLwEgGQ1d2EWMyniZ1ks0cnPnbT+xgaN69ipdf
akVlfvOjzm7y+OVrbuUk3ivUzcaRKKGGVKPTs+72kOeLgiqdJg2/ZmwOguf2sR0EyQkClqfOICEF
sGVZwO/rftiFUtDzKm/kJO4LcK6XzXWzcOL5Ncw3OF5Ul9NQyYYy4acr+Wc0SwJ9We3QR6XfKMv3
TlrCDIyEKtuqHwFsFq+AfmPgnnGq7ls1wL8m9s1KU57y0zDUHSRA7JtFnayLGvGoCK2ls5Jnif/8
PCnhdf3Yio3ltjxRFHObwjOhm22Tpb4nBMmwg5NZzeDzMTuO5opFBB25c2YIKsigVzIVN8eK6sfL
ZJOTycRiml8XtffxFHC7Q2pYKvN09QiewWtVrKju5CEW2ITaIUWd8Ou/Q8WTt/W6WOo2Zr/3ZcKY
v8OG1k48ydftZqVgD8jed6tHrGZrLRTKVnrwPiXr3p7p8rHO141dz4o5xRSj7pgHJEIiqsNdwX6H
133/WPyPpLNajt3KwvATqUoMt91Sg5rZ9o3KKGbW0+fTSaVmJpkc221p74U/3FEoe1bH6Oif2Uwa
F/U0XcafbGMsAfpevR8iJu/KvBVPSFxnSh/ubHKVHARNNuZRPFo/1l06W3cBP5zaQCa0XyBDe4MV
D7b45l0zeXbatVDrRjCl/Ip+k18qs+zXIiahsAgogX96YMmXPPpX/8oe/qk4xCcYwqimIDZo1ydx
P9Nk9BX6Z6v2LO/nS5nxAaJNfY821RGFYbs5duvMHbf9FoXcjao507O+p+fhmVwxFrtaOGiHP4Kb
XLGQv8RbLFdfDSsLCOd2d0D6eNM8xk32sN6Di38Kb7NsC/YdF4ABt+pBiXn595EeBdQsJAG6g7qL
T3PlWfxWD4QPUS8Yd+MmRVFd3zCfO4g7cZfzmwRuthZ3PY+qfhnvycM8msc/7+pdg0d4al88qN9+
Ry3y3n7N/62d6135Us7KGUf4XZ/yPFtXPVgn/KlO6VM7KSflJh6N+3CSzqzZ+ZLokBwCJs+Mq627
9RP9Br8emuDFI3h4V/8WngRtyTfmL+FHeZfe1avGt48OxlaeKaDU2Y4Fz97YRoeSKnuuQeVj7Wpn
jT8U3vg8G/TNqQjE43xL56Jd46MY/Ed266f1XWyDO7x/SIoMWqWtsIr22onG4RhhLWJesn20l3D6
CQ6asGg33hUSx7alz6AwW0MwQDKBWSvsRG8uSRGqN7fdKzhhCHuchVBSVvfpVnJLbOBnvd7JRd8E
osQq24RU4JAC7MAVbcOt99NfwXb1bLgcOWJSuVII79hZODpJS3HSVeZyqF7BZdy1L9AeqL2bx3I3
naSTeISD/gAW8ezBeK1mTIi6VtfI1vP+kKEYDpkLR9+XFpHLRs/84hJulCfDbqwfctKKvGDpQMZm
PT+HYDwJ93gJuFgfYwKQuhm5Gab0odn56xIxGEb5RAeoJKfONeCwua1d78N7bzeOsUwpisHdk4+D
G50TTZy5TUTSCQnlGIlIi1Y8IGRbduMKIipETXar/ygDGAS9hCO9Bh0m40UyxBbhlk3lINlN6Vrb
PDaS1zbF/tE65PveVlf9vT43CJVflae8r67yfnKkZYtlJhpAIMBFNPApHIiUHRYz0jpc90Btygtz
bLAWcw7yD97dX5v7/oxC6Hq4eLwY+ZQS24yLhO2Ff28cyxVcuEiusdYBZCAiuErPvbwIrliPnABD
HItneO6e6lu7z444t16Hz+xaQj6tjj1JhLHWvQBSsNW9RXMkuVA2yDNPdcP47WxuePsAKnjdy7k9
isjpISmoOlZX6HfjvT2X5/o+PXMIYpRjHI6z8qlu9N1wqNzmqO71XXPBoP0kHTKnuZYrPDudZAOz
2J2e5Tl9TzZY+vzUd3mPOt5nTcfU3sP35sh3WfF53PpH+hwQOoRzt5MRRq/vNRGrW8v7YJdde46i
usFz0EUlcW+5+V3gp5Znb1efcUJaCm6IAUrL72q55U/iYKG0oSY5Rtd+TyzbtydvJx0Sfle+mwMJ
aydsjW0LT1rc0SstJy7HuNJc75sB5N74HY78xW9fnrOr4KKp6sbn8i6yIeDhZlftr7x7bzKzSWLl
aHfzlI/2CeUx6Cdrxqs9Sjqcp0MPVwo4DCP6ZAfx1cH3nd6Yd7G16HgnjIRUJrH9o32ktGAzUyQ5
wcMMaI3JZdcR+jUvZiuvUGqhcGyOHg884kHLu+IQntRddkHMfINItuaymDjO1aW+67fqvjiO+4Tn
FvBPHX2NSGcjbuRXfBJ3DU8HV9BdjQDOKbmoX91hemTudGhAnvyW6HelF+mFdyJVtARKCCl/BIk+
LB80xdwPz70xIw8qZ+FabZRj9JXskl1KGUMvjDcNcILd5MZ31KDuLaVMcKyZn57bLVLERXAXpIPn
SY6KpIjEHZtwZdEEpw/Z25gAmHdiaTiB2m3rVLcLVO9SM4OMKFOLHDGuc4KptzMhcLSRYSuaKiaZ
X5gxDT4IHPEaAB1edAgyB3Fqa+i0KwQfVcnczgc6hc6SuW7KV+MPq2D6jdpkxU80mmI7NAJcWDQq
QYQKGrWMlrI3ov2JmfgaMXJvFr0G++EOdEIDXqFrlFUPFVNV9v8mywtl5q/IxssLsHIDChN4aCx5
n50YvpvKV2GhyM5zxQzZSgAedCB2ELSNvW0To64VnJIajRplRP0ofdXCwRi8TeCrq7Jh3s2GP+iK
3djDto7ejOieiChZZQ58Y3+oqOs/Bgv1I8lJOYv86NAfbb3rt/o/F6K2dURx34v2NCs6AvF7GiZW
qudsZGSOqyR+5suWcbx6i3kJRoS3Io8PSckjKkI5CjzjNYc1YQCGPOY0zJvooM+AOSQlFAQZV9TI
Ad5I3sGweDIbU/xASQrqLkFrWuEKFnvmgu0l0/HZGP6bNIsWzxN1OY3QLQO4w+oddxIHUF5xU5Dd
fNbmombpdw+Yp+BqqTjo78B++rcjLs2VMdCNILrioA1kVjuFDx2vcsSU6IGjdaKtKtjBObafLIBk
RLbpN4e1YK7a6IiXLEMduVh8jxg4AJd9dsj0ak7qQS/5CKKDzCx25h/bBvLl/qpc4SGC63K9AQfj
oQBLa57ZbLmZo9s+6lAI5dwK0CJn/agjHRguCw+xO178IvzxIW2+5+/Ng4eJgiui22bHvhnXj4Pp
fTafDeIzFZCNVYoKDuaQSAHY1V/zTEnoKOZARZiw+QVnBKwL2Nqy+DE/lReX0GP3i1Ikk6HGTe2Q
v2XeImJJmY0wsny3wI1reqdB81Z4hWL3XQOHOUMB1OMnmpox23UW2yylfeR8oMWum6vEqgatL9Zg
A3ubHWt5lqOKzQYdlDn+m5158dfeTM2KGPOivMhSHYU0+PDDD9KXcvjTs9AG9VZsJOMQWR8g8H3q
52/sz5EVPaAsb205XiJQo6r6EbTVJAKaOPWKY+LlIdgNjoGQ7qVl5/8ImNyHR16UgK4U69+gvmWf
QnJjv+aNq5KttYut2ZxkmbOBZXtav/WN93Nm+rVKzugboqy28bemdu3RpBFwmxLNBzr15pKdkSa7
JpL/qLB17JNtCTWUnQWVGsmveBfJIG4OAZSTTjsH3cEgPqNyAUZg2aN5FrhCsZJwXZUY8xpLoEgF
S0JxjV6/QoPGqfef7Uehr7kgza7tZ9DGOoC9aq6qVwP5S3cTz0a/1o/tAupjdkB9z9sa4Ubvjzp6
qsGmgxXySOgEm10Pq0d7g3GMzOyu+pKO8UPFJHVc/xvkdDivtZ8AYdjXMpWp3yJ7sAEMwEYokbEQ
nhH+ywLewbhHgY+GFspMn3iKw/FCzQC7LJLqpDG0TbNljXkHRMEKUY2HKf8KDxHi9b24iKjbxHbl
MhpVGM2mJCi6cyw7VRjizDhp32fRyYN/7k9w68d1emtvIx1Z8lmucQgsVsJVvfdv8FsjEDI4xwVQ
yPK1CqWw3EwxDMtvNnwVTBEwRjka7yz5Rygq2Cy4PW9sAxSLeeK2D+y+3uonJd2F3WtSDt6tRDyA
Z2NykpYJWk8XFMdFNPFsxpGI5LAeQIq6RpKMZ4MZEa/5zYASyOaqOAn8QBVSPY/EMhYsjNlZapZt
ZDYNpCqBKuWgUF+FTPKtLRACYB4Wj8S6TcjwbT2UUlAx0A8xwXsaACuic4Z6CegFnlaA0TQ4LH8D
NqKXDySSOoNrBKwZNC+Xm2vSJnyD/1feeolmyo9RmQQ6KN6N4C/CIibIDXabjIjaPuJZ9/YulVS7
LHiD0KkgQTZHrYYa0ML/w7q3jDeRR5adrt6sRO703nftQW/Eb57FL61YzKbmmpgMtPkW/JlaJ89Z
rgV8C9yE+DEUsH0S9vHyp094U6LuQ+mX1Bf9gT/ZF8sBfIu0+Gu/vE/g3cYNG7VgK52DWWJ0DrvW
tljix/mhfhvuyKyegdq6ZCPNbvkiYz3BqLFaIXzmAyu5Q+eaYwPbUgMsNTNZAFqIX65DQCKHkQ3+
Q/lED4Lf44/K8gn740j6aG4sYeMPGQv1nbUu1tp7c2Bmgp5hy1gBa4bvmpiZORw2iZjN9RRtzXPC
u5e/96eUt3ocKif5HX6zX2TBePfxGhJ/2m7haXebad38ecYXwjjjTZz2PUqxUI3Q7ciG9wKN3n4h
oomoLwtzX6P/0TmhduDXnwwnad+x/hrQtCAFi8h2L+Ps3KN04IKHxKB+J90lYo1mN4D80Rv/J4E+
i65kv76OwPSiY/oiuRG1KLhA3G5QcxbRnWMtfUFXB5u22NXvWb3xUWp78/ARQXQa2vXFvw09mhdN
uxA9J4IJ/50BVlfIv9YJcTFAlsV0tDAwZROivNh2T18sl+1yNyobBQDJiZQ5AYfM/3Kwwp8SN5qI
+mnm7xRcygdgarINYB6CeU8lYyNBC1wJdTcO4fRQ4UxgnJeea7p27Vx8l3/MyuXip1F/hW9SSJzN
unWz+QZ1GFWq/sf47FLCJB159NCOAhvdNYGOPDA3XMkifSTctXJCnt5H2lwEKz78yZ2I9j3iCIkr
atKW4kitvaNB9vSAKakRBAmFLraW3EqZduaQ7ywtcdSoOBjmetQuQm0dE6CrnkF4QhtdCGm2cBBI
5YI3UIOCGpEkvgTRtaL4rqf3IES/b3imXIkGL1jNJ/1NfQDIGPitIe4TyikBHRaJSXTH86/YY6jp
UuH0BVWyjELKHnj8eicCDzZfc61naJDKm4+mefDxU+AeMhZh6E2kjJLUYKeUzw6JOCF+inTDYFpK
Z6JSHh1LDFeetqW4l7Z5DErUpC5K1qFF3h6XrfLpYedSmZrdIpXtQcqtL2o661qPM2DOlD/SAh1S
/5FG30n0JhTPvNcdCZTogO2F8lDBcZiEsEi0le4o4U2rAwgYER9754E1wqGCspa8CuHUZ7dIv/pR
thI6txGSVZHQBdcgv/qdxrI9FcnKWeGMDDKGngUaUnJ5c02rfuVldFjDm/KWxHvsGKZ6HfXnjGEW
vjUmWmjDd0IUaxBK5N1PWrDOMxYS2pdMjaMF711g4WZWopODImNcrvzQh9Dh13+pKjoaENuawByT
NnwN0BwiITTN8DItgPDgpDjCcfKKvFWqiJuJEqywVnVO2wjkNsD4TTzK3LCquSgkuIwM+u41jOIR
LRz9ZKPNEDuwDnn+nEA9RQiAhJA1qqFalS3QcfyORSgzuW6huGzYfYp5DloLmsVSo7hNseUWLZ+I
mUT8PiEk0imfUZ+5VvTv36f9FoX4+fh1egUqXP73zbvZzYFBtfQ7m2r66zGmGlJRTBbWpkJbpPVu
QZYPuCADpMjC9dJdpdqqctIwBcTkRYZrlxFf/exRGdrC03BnpPc3Neoz8G8pR8ODQqo4SX7tW7x7
4KrzQFDVaEDqNtKHQiobSmwgdMyiG8I4Wo7EkSY18CldTUO2HGOEcoNkE9Jk1SCuhwBo3IQOgnXN
dQPTSv5Rlg9SZbkTJVzR9Tuf0eJ0qUENYfUh8UE6AXgCD3G+8b3s9i2bA5mdTM3uUoUZgQqSB75h
aXI4Oh+hgeIvQFHSK5L3Kda3zYgQE1GBD8bDzUen5cKVrgDOM5xY2vr7oEfZo8E+qN7JpKGcNG1G
b2X8Kmhd5jZOTKFjlJCzwUm2MgLfiBX33aIp91KDZgSJKqN4S+HRZpmTUMspLY0JsbiZWALiadHB
01KeJr8AfZw8IzL5rLX8LKYvvTnUE+CSrzIL3FhbaxbyFZK/apTxqBLc/iXbtjmMkFAbT3NGjx2P
uK7Gix8yTZVHN+FQ1W27NGcaRmYgSd9RZ5TNV1t8mbG07XFZWehNe+rzBjloDEoH/1tRfTot+gkJ
2IwJOTeJUXbVEZfKcJ+tTg0VUB7/dsqficS9QckgwT9lEVlvGlCvmXfR9MZu5UtSbyRgsjmcDM23
FQ/Syw4FxNKPaBphAXH6rMp8NIJrFmz78m9eYYWQUK6+Jl1YpLM0aYhYyEdNKzNwBmYQVUWqT9S/
uCMQoiIHYo4vQjQsQUuwT1DAEcqFJi2Q9w9SxeaKe8J0ScZhWZGgC1MCtYU+HFKAOmq/MSox80Cf
LWJkbYXZ7BTE5FTQ0c4q+m5WhZuI6xBVMiK5zOcE4nkic2jFnWmdxLbkkH+V9IqeTz9PraalujNE
zUOQyT0loIaiOURSbEctQ/Zh2HtBgTSliJbokJ71XFj7SEybMNiHCQ3Klv5fUyPsf7x1LccbT43c
GNWnSM1txfyQjFnSIVh681Wm2NMT9HwrY9tlwdLMPzXqiV4Tt3GebdLkKHXoJ6WnIViHOmssYk5A
5RtlOJQFf5VugP3cFbJ50/rvlILODA91jD4WAk0m4MQQrGQ7oonq22MbOgEFXYW4u9HBFBIT6pZm
N4X4BntguytpWfa4oWmV03ICLL7cy+VNaWwENtfcFEU49wDcdKS6+Rj+cJhwf1KBE3MwV3OwKvgl
DRnkYUFOxd4P6HGXeraClEjonXl1jya0sFJstFWdGrRfq4YQbjTDcypFZMwoGRhFlR4lNDIxnXxK
UMRqve9RzG0JQXENK89IFVcTQtywkwBXUKHISCcQG7KPKo9tcbR4l3/WAByh5A9xtRGXBJHbI0HJ
jKRI7DD6tGKw+e1R1fYNw/XhjzPiFwbd26FgOGfOCreGPUwwEfBrlOIRhOthqlonB60sPouEmKsc
NevpIe4w8uvNUNukpgtwVdVDcm++vBrTpgZKvAno6da1yobqej6EyoRmi1cAG022Qf3lCVwKfu7w
zFKm6uASxEzcNhlKX0SpSfm0jA/x0++/REYYJANZuco81gErO2qY6qekhavFcl1A8GWA4Y9I5OKu
UP70fXXze2ORt8VuSixS+bARq9NojReJKSeDsjTaja1rgnSzwpdKs2HiPhIcjcRt9YPJoxOUQwMC
M7qagPZNcJE+mVFlYvALCFNIJXsLdpRqt/yLLGltcZz1HnZTyIQjFxGLab+bjHF+Xm+tb9GwvvQx
dYxURJQbQLKIxrtyHhE56kHqd2ySAKxbGirKEjdJW/pzHtEOk3+MNYY4vgJhGBqjDEdefwskyRaq
A3QQnrk+HDFdtiYK8/KpgHBVgZfkPbL5Cpbqa9KvCIZ0BM2Tf9b1SZNcxcMyJXkiruizt9ARQRSo
aZdxfp1IBHGPVpGar/kwPlmfb8qwhoclWo8h/04Iwt30lQGPNvjEvfLMAQ03zVxiRiaVK9LDSCqL
3ls8EBOiN1JzgshWHLiWdlVkUrW81yBz+FB7IkDB1M2CO9SXCOSymQ2UPxSLONDW0eQKpet78Uqh
MChbnKO5fy3Hpd/I4d8QIICgXNWy2KSMXwu48Xz4OvmRI/NM1lAbJhqKevQ0pAtiRBeSLwaTDLCY
ZvIBTZHpKPLIsMggqXS0di0qVkON9L9mLkKa5uqQFN9dIV1S3dvECJzHyU7m/Wpcop6KrAUj0NWp
k7HNKSm3wBH3Ip4iEpplFFzDSPsUHwVJWQQjdInmOufeJHGlANVR8dAyG4u/UbxWmK3q47umQ23R
PyQAYvxxjWUSdb1Ygq6Y3gTMwfxQd+f6GxBnsS3bazh96oa5zIVrgoBcQlYzSWJMffmt6szVraNo
QUshYmfhtZSIGuYhGV3N7JzWvJj+R8wxrEJ3LpBMJlNxXm3E3PX7nxDtvrfA0phxe9+DdJPzn9aZ
8g8NQVgjIMXz3nWVNYTVb2MZ/B4mfpw1ymFOUFpgZJysBzMGK/IpSMKbSONYJ181+ckKN2l+TdBa
DrRx6/UbXdIceXIZPefQBeaElqZfbRostRTfj8IujOg04YDWhGDhxBV2Q2OGnIEQ7FKA2mVZn036
GJJyQf2UqtU6UW9ZB+4MdCSK5IPTTN3aNAFQIAjWGweJEjfGakpFkFKI9L+aX3yglPMg4psjmXG+
UwLNF9oFuBP1ksmgk8ZmSp1G02DxGXSe50lRV2g/dAioqi59mYiXrJaDr6/1U9qAQSIEpQE8g9yn
gPSp1eq5vcDkSXjggMdV9MGqa9XVCz7zrZ95yzH47CGoNArcuebalsnWbPCbSApqN5ThA+r56DXX
iIPszkXaiAmA7D99Bs1eCRreL5wGETPLP/GICm8917ZzfjaQXK9LshGTdg+Sy2QNyzABQEfTlpFv
qxo0pQF4g4QfkEGpKrx9iJBkIG+6JlgWEiA4saWMnq6jqPxUjbUtp6NG1SF0SH5moatFyCzj7qyp
byb+dE+fOzm7OTOR8JhYKU9Rgt1H1Gj8ajWFX2aNZaEP35Y7IorQVgyGWw1eEsqTNCN4cw/w7sv0
EHK1aOKXpuIlTeLoU0R+4C5k0M0aaKQsrLS/AYnViAbLazZWD2bKBIQHfUnKsC/SpUWVnEl3rfFL
SE7CV1JjOZo4ZRqtWLEyrCUl6swcy50PkSqXbqJ3iCK3N7GNQTkVu63wytE04REln4Z19IlDMlAO
jlyrV84cJJTHiLBPyNqGFWoJ8ULHFfnL00At3QPpVAv3mjVwFUD16BnrVZsgQdG+Xk2atxqR652f
ES9SqqOtgQJeSxzK23TdEV+WNXJJQ3zUI/QqiTGGtzUFtqncS4+2vkSdURuOogHbsf/2KwwAoL57
lqvgOSH6m8xEntD4NqPEpjuWFW2pkOPavJ4rgDLMT/TYg8XqQou388SMhnn+2FG+85t1DdaoZ/8l
lcveKPe18kkN3AnQu64+G7bqlcbCyiRtehpsaSL56CrWVWnZdw1vNE4NZ4uVT2RWNuQjxyfEzRl2
8lhxKCjF4wwwHPIQ8QzpMh/rRnifX4EBrLO46dYTRWOpZVcsudR2tsrsimnBfA168mdKczOIiKjm
1bAQire5cJrr89A4tBoCp+z1tQOft+30+b60Zk6Snc8JLKH4WclPYQI4m/9R+Wh1YptcZUJkXFIH
CuWm74F4FijPRG9WcJEHdcXjSzPTSZs/H3KDXLlMXGhSQY1RLZuMwPmuihjZE4s3heqxZCLJmeTV
ScW4VFLUXTJxocOADAHhivI8ohi5iB1qt1ShCxPF0Bg1Iu23lq9sVij8lRCB5PF9rCCZZc8qA51G
b5WOvyHfTHejej2UlBbWtRLBp/AFHT57geTOLWRrMGmsf7MKdVXKeNnVKbZ745eHXqcIkmfU+YSD
MXUnn/lg/1NY76QbhalqDaekN4iD3UrKvU0ukvilW9kBZe6+oxg9QpBclCAjDURMDTxZ5yn5VXmI
vOxeZOCXD3YMGERneTi1LJ3qBwFfhU0XpEwA6X4GeSaap3aHm4dwnS92YuDiomN2NLhyru/SaLgx
G155jbWjWLRTfXJNIUUykKnfrK9F3S1f5seRxL+WlJzkFG1fE8eJ6Kb7pS1gYaMlm8Fw5FRYMY9N
s52XHUM2eMkBZ03WkbEtYFXlWdF2UDEGQOTaY145t8W9fm/QAE9zrit4wH+rT8YXCeb1foPLN/ww
GIBCu5UZwFNFSYorMuORxupN0+GqeK8ioexAqcELJFv58ZhvFNKh725Jn22CCOBikTDCxylXOuQW
6LB+6hCYY8kVsK8eiClH+kvLQr5U9pdyfJ87e4WBn+Vf5nEGZ5FDNO6afMJN4RP2D4Nr2MQRhFQc
YIj+TBsy66LxYLl0w1fQXkahXFqM5ELtjAl5Q4gJRDgEaN5wJOMuPujC2sqPPlLmc13Dv+gNCPjB
t+ohXoFudlBQJFXsrXDQkau10ajrppFWGovrUWuBNXsfnYCsecmysP9UMZTNJFSLNZKfRnucgMPF
7rppCaP8r6LDHO7ZuUijQ2zv4RPn/rssPUKZTTaRqGK6iCertayZPFN4Srxu468xRNx62bDK6tso
o3zJu57v1ERjMAeuGN6TF108wOuJyv0vBBYPCzVmTzddNB7XPOzgyvvmu2/Sj0d7f9qRVS1qzg7E
wpSz7suPTWH9+OLVJ+16umvyjSUQ8ZVyqcqZpcWcRBtIyCBa+JSSgqy8JbxqVkhCCdU0v2asKkll
lX6AFC1JSPmypEnHTTCqrK3nSP4z8klVxMWFhwmMR3iy8w7VEckAQMnJuk4ThDunTWQGh260Mqcy
6/e0IvnR09LzKriVzg2mBN2Y66VYzaYVApsxYTF3w6LTSfDcp6vFfFoA1YI7tHpkFNMyJmpAxGSo
xBWHsqf1R9ElZ6SUPkOu7JAGa2mk35l+J4SPyz5jVcjL5iZ3dbLW/B+dIoHDnLbJ+hrVPflmPXKC
y7C0s7ZfSf5dlI6pdcm1wunZ1XqGSY8BamyQrka8lZSNAnlYQR2hSWBUl+E9pI6ocoBPrKVFWHB5
2q6CstmZI7sG1MIFU3ZFWuNWvaqxcS6mtUHD1ZoIMua0cyxmwxEhS/rf9KcuQtwZ0RloAMgJ4Mq1
ZOszqzbj/8No+MlvRoPB/QJgXdgKII9CMi+DwFKPpVbWQLiSBEdFgFwcPbIvG1esyVeJBdSYaY9q
yHs/ZKgrYiYIQTCWPzpSZJ878xCP0k7mq6RsR1hqadgb4EzWw8rGReGzgxG/YmHdCoND+KatMfNj
VrabXJJtvLaZwecN4pwcraRD3JFjof/NdXMpvPyMDsHc1NKhFpJdM7SuZ3Y3qwzdomCJlAdrLDc5
ZImO+bREXOYCGIg8kTsTEmaYIa7LFCRh8oY9D5gTKUVVwnvk0LM75hyc1H0vod4M7jA4VujChArE
FfWCoe4yyY8KTXTaw2mMr0KHZPlYn6yCGRuxfGzlVxuBL8A7aiopTzhGpvrHyi3hBZbhZ5Ax8owQ
PE7Q3/iMSJkCmVC1Xh5ZUCialdr8ANio63zbVGtxuBT4IKizxGxi2pLHV5eK29CXyTzhlE3MoB7n
qmm+zqTsOXL7DJrU4c9gBagiE66I67Bkohky0xjyh6grjhow8op5KP6RYqGPWSthBF63H6nwzW7E
lrNdxoSxUa91ybKSiUcnHAQJ/JLYvSoO3MJXbkLAieWO1WqBmDWE6VziWbC/DLV8FU9Cj1fa3mr0
FVlj5KZVCt6GZgsaXsivUah/42BZYJFgWrjSGkSQKrQ7a2+2iI/0HWQ0fu4cGKspfwV+4RomrClk
DmJooDU24UnklCMIM9S2PHFcRpluJ51xjFsCwQiplYTMC31GdIjG7NsB57jpulVV33n2lUGidebe
tR4vU31TZ7V+7rUEbCj3gfsIK6ABbfOWJ2hrwhAQ9uw0TEzmpHuuuR0igRb6QsC1i2dbHPMcLiVv
wYvkg0EcKLFLmK59ingatWHwyZiGt6lyv+b5nBzD+u/RGefV+gmmqAH5FXmh6UtDPyxGYl6WbO5G
GrUEfORHLINpASB7H8LpaHyNaLGLSXdO0GQQvBoRiAmbQovdCGSIP9YWORtFL8T2nRWp7jC6CCmB
NFrs9pylnCj1riXCt1bIG8MSZ1xVkEY/GdTwqusX3VwP68IjY+Ps1Ug6jO9pme/C6CjmpSPycgOu
QRk/LealeY/EDVF6AkKmB1gtoNosf3Lci86dM2ePsjlP3pHmvQMDdoArtdIsY+FnCO4NE2yxX6YQ
THL6WwpSz7p4SO00OVDGjCi7G1h+EIXy+suAEQ8gREaNiS56rugoOSNFxZGJYIvuGyafQbnEKkfN
b6jk0KoGV4q4iIBHOSUjTN3Vy0FbZ7pLmO6BU0WgokQW+gpD6U4CVMgjjlRk/I0SuXuO0BjuLaaK
xsj+PQaCqNwkP7e9Xl2pcCqK1DiQpZYKC30jO1R0m0J6YY3TmALgkcrxh+UgmPZUYQKEXNA0VCcp
fpMjICU02ZUfXujAGlqrMWVLG1DJiZRVWXgHt6CnVyMJtnMLyyCl78UV6K6pBimUnGsdTwjEgOpu
z6A0NdWlL+JSA2uS/ct6Pn8SmzIz8dHxkc4akMNSsvvYvBQyGgn5gEiI9hcys2SSKMgP5qDMDnFD
bi8eTUTmf+iMjEWGWlUEfbrEqy1fjv6FoFrjPDdXSxPSzHU2bjoLIjOzbImkx+czS66PrAnonryq
5pxo0jrwwev7IE5A7yjYxosZMLxjXNNIqTutqlDuo/BugE+EjuCdE0t1ycBOZhhLg01P2Oqb+VXM
hxGJjMrHPaDMTnOdJQfWcdJhAtznURV9PpsfAEGITlSLUL3M01FOnmuZ7KPGJN+2ZvZvHpTI67n8
p/aPrOP4HW4z3Okq4tY4vUnjPNFwWh9FMwVtMzYnoUr4Mzp0KVA+698GC3qQ1S11Vub09HqUPyq5
miXE4LZbUHqgOPDzdaxiVBxbPHQBNo33OZHl9XVe4iXC7Eb2AO2P7apWwSoWc7t983//LcPAXVU4
e2cCWryQd/lbFKYs9a/uv6LqhaRGUDhz2WKMXxETg254ghGKm5GxOT6jBDZhmllpGOwxJLA1BKWa
FmI484ZYtrBDUD98cgmdINF4GScu77xFGa7RlIXSP6Wy+zHKEBQC2jfzgIRFb9Ju8aKPtHUpggAS
EJ6ByeOzg6Zym3q0umvtq9cRDO5vwmyj69sqJn05LJHgr8E7I41hi4DRm7fF5V/T/fWG9ktFPsjQ
4PwPU6O1Bi8qWvuoqVdq/MPwK2a/V7Wx2zHEqAqwUln3NgiI7KjMFVEEmlhLDqhiKIeKlr/tlM2g
AnIs4E827SqNusM8uWRU4fOicwLK3hJQVWaRbEV7Sw3WKWYC/PD5ZPkWu1sNe6/2HlusR2J5GQHr
FBKNJSn6U6SOssHvMMax/sqRZ+WhsUNMpIsxxIu1mgCpxPSn9YYF+0b7agp04P3f/P9F1FCB8FBa
zDcNiHCDPktd0UpoICnf5qs9N6fFdG1NWEUtcpJWf/Dr4ND0NcoP1AVBIK+rWDpWWhOBG/E/QK0u
NSO8ZqaxbVD6DVgUgV70hsoGYrBS/kFX/uqGWmPGqHg/fao/GEcvyzrbmAx7SsncTdampbNMP0Mz
XsbaOwn90LVOl77Rt/7H0Xntto5ka/iJCDBUMdwq52Bblu0bYtttM4diJp9+Pg5wzqAH0ztYIqvW
+uM27e29YqxJG283ZRCc8y696L2/3kQXqJqNDDF3BOQ8udoahtKOiHquvxMmK+mTv6Oebg07WTpr
3ZZoGZAQiYbGlXQ9RZ+dwVhb0jussIcwNAjEOKA8V7fVNzlDW0RAkYapmU+ubd4TBKyg4cJC26qQ
eXrbGESoTNGoSfvbQb4UCPfs0z892Mu8o/eYaa92xMbHQRQ0T48eU1oaBSBc8UuzlUCsAJTiW9XB
cLSLzRI+a0ka1EfSlcckvgm34gKsFiZlcgMSyq3g/Il35cSnvbedPQtaE7dXTR/hXPFvhetOIsFB
pNozgrOUlkjienIgyAIqxB8v4sIwSAXTiHhroq2PimDi1nPy+sgwgrfUqHZO6P/nxPLeB/8kk2XS
T/uZSxgUArmW66lKyM43u6MWNYcW1F1v5D7lWHAxYbVvdups9Po+AvOYRUwIGCdzcx+y9nsIP7Jo
5Vb3qgs2ZbVMKyy3Mruh6uWLAqSvd5qVwl8NZ1MXm2jyVkKjHch9CXito16j6/vd6R9jX19THWeu
Waxt/hcW6ynlIU/ajUdNhjMeQCl9mmEzxLXfMTUp2sPjexol7BMfcUG6ZkzyUoMipfRWFW1X3BVd
D6nGsuDKeAeAnST+oTL43Zz61J27elh6vr4tPRzl1IyPAl0BvUNtg4agJYos/PPIZvutfX1er2JU
ygHxlfZI+EoZkEDT3LLW3UUyeisSmwPbXmbvWuATiWaslW/Dk8XHDJtdClwhHeawcc6LK/GLsS9p
3VyM5bN1AxuSGawxexgqPiiyVBLUNb0JX92W1c7m9Q2BXCCVBUgblI8Az0yRHocJYwTLO9CMbpIP
Yx/gFXpkZ05JOrck7zfHSt+Hh4ENKSCosfHIWpcXd6IU55gi/o/9W4tEoo83FieoqCfANFIQYkRX
Q2iti1h/kxMlK9x2HgPYCOSD5EDrxlVAl+vc3JPCvXv3hmIJJwyIQDQOMrDWAJcBP8OMDfexuxT8
swMEgd1KroZQe8sQ6sji5DfFrmL+LKpXAd3NAI68Qls5QFeKrgxWNu5/Gi8RNkL9u8ArYfNjDn+t
fNR5dapQXsUxXeCMQFF9kR0HEgxmXtIHKLHCFzYPxyCfsqcCXqdADf+C+TC0nTccHL4a5+CD2iv4
2fyRm966RU1vT8PGQ4XZA/XO/x9VknA+FPyIRmMoATs5115+NNKIN6BZNw+7TvbM1YXwjgPbgNmJ
veTFMqxtLj4RuAg+s5rcnWL8LVsBjDF/Djn5pEhoq8G4VR0Mp6voi4rv1cPS4bJ7dJ+J3E9ZRZ0j
rU32RqTG50RPm5TkoUCrhHOA0SKC8pJcJQ1iYbt4Ft0/7r95mEWN3kWPBDUJSa20ItILaSCPDNyD
Jugws92jXminFg9CpRXId+68Va5H56eOWwuJkukaJAt9zGoXA2+63s79uVrwp8uavm4IHgAqxY5a
QrKVIeQe6B5HYJPvJkLcWpdmhLJ55iYDTefsa+SG6ify/thOZtKNMdZOm2vUvqXpM3O+Gghkxs8g
xP6GHheQNdL5hd6qC8yPJOGD7rPNvtBp3iNtGxWCg/4zYWVhclrkUlwE0Ha3U/SeCPcSAilwqWXM
dbNII7XQlaPsiFKxcvud4zjIVXHfy2op17PNatS3EyxXpUgjnpdNCL22avf8klnWNfJt5e3RMm/J
SHRB9S60jC5ShOv1PA62zWoogFIt1ItSNpdSR9uYg79ZPfQEk5VchYPxz9STN1nzDkV0BnufGt1M
QUvtd89W6uhQPV5IMNTwPnZA+iW4onfQdNLLCn48uYy9pzW3RLv3GELdxF6QzoiTm+11IPzOoFze
6FdtUW3zaVghBI+S7jwAYTfC2CJuGfLoFgchyTOtRLP80pcRZxImBc9aT3ltL3tMmgPmteqfzbub
6/Y/KBXUyrw1noUzIhteBEKjfmcwwBaZuerM8rMthz1oQzkKxlH13o8kioAkuONB2UBKU0NxWDwe
/WYkLZOwrWTt0fhk9RfiCc2C/dR+9by75pvHWF4L0dN1WW2nErNJ+Bc7yWEsX0bwMI/5V0NnFLEO
E6QEsOlR51nImsBPBFPdWzkY3AjRR8hG4joUI1bJxWWvNXl49UA76qTfCXCLgZclS+g1JXvWLV70
DFSms9Dg60dVU1CDpHDvBvau5LFdut0HYDHDdstmEdbDvUpsXt+6Q9DcvNcqR5MTjy9Dl5+aBhTQ
geiKPABprd473/M+Wxs3N32ONqpjf1wZzV2FNvXKrFbcitmk6CGKt5CMOyMvXtzM33D+hBMRB3nJ
GBNe6xKj3IDeoDfxFOfur8V+7UKKc+f5qKilASmcow3tm4PV85QWoK5DNRB7W6E0kM1BAZRGrFKV
hJaArxz8gxkhPWBsa9Lho+AQn+Ae7AHsztM2gzGyVGT83TifFECFRo1fjbFt4JSY0rOtkq8hGdYh
aiwxiS+FnRNfOnt7RcHbkH9l+JuUEz98Q8cyks+fMvsPDYOzGtlogRApCyQkVSCldEZvF41Plaav
CF49uv+GezHqB9dG2RXR3lNO2r5xwqedAPaWFH+HACw9KnkhLnoyHvMAmjEGzpyAZeMI8zGI5731
9WuvCKtLod9J2Qrt9l0+AxfNlqZvNYgGm2Mj4cCyy5VrgzqVOq5IM9EPHPq/udvuSge3VVa+umRV
6fsOZDDqrxP5CCyDnVXuNeiddtz2xAUHXYsuPfvymU9c48MVNdZT4suD5pj6ASodak3IGGDVsyvr
ezAY7EKU9J77NlGzSBS62IVG9ELiXBb9lUDu3LBZ9Q+a46jXdbwRzq0mMdJ06Kcrx34Ra/bVMAgy
nEh5dX+F9x6NGiAotR41+5MPZiSXFT6RjsZ0J0AZm+sPRHwPMzI2vIJrszjCaTalXBX8US2VoxNB
VKj0XZNIP7H0CEEJh007mp+9Qa4m5ypP9EoWI3oNJD0Ae1Hyp4UazhELZqbd2yhmmPIdiIoe3ZLw
qbKJot2819smBwE5sQOeiOHeRAnD7bSuMRTYHAscD4inua8ByATprok2/uPYVG56AqhLk3udDg8Y
+s3E/sK1JckTIKdWh7PGGTpPOKvYRljIt1Gh8ZpQxefNq97adMyNG4R7fTmtgyz4i4txWSter5pw
vWm8u8yYwg/2YVgdAy9966VAWlqgaG3PBSNZyHA0KLEx42gTqRGZgQP+Gh4cZqMoPicyW4tpDjnW
kfF127GwMTOEa6vPr51DAEY4wtkjWkXFtK+DA9cr/xmWh5ZoovKQwkBWSNTZggYCVVCQQYDwrnYI
wObDGwYp5QPrAhyYxUvSvYIj9eDGGfd+amCEwltClpUi+5E/WHBjRvw5Ol1sWRgeUKAoBL9VuSL9
boZ8ZnB3VsRX8gWz3sA0ZHBztMm6Gq0XBKodwyRqZuRK4O547dys2OqBT6eKZDbpjw1+DMP8p4yj
38UMv2fRffHEL+LhiSi59/AeuF8plfPONL3oTI4h8aaexT5OR156dge0zUReFc8AEjpjVdfeRvui
OmLCkUXn6WWgZsYj/j47/4VikWT/EUv8oYqJR8ZajwjSp7H9f/A014sOfreQ3shUS0dK0710o33U
c6D0ErVbqifHOkPe4QUYefzR/4/hCtyagwyQ2Z6swzSpNwtziX0xLIIN4/fCwk+0Ffw8pVI3x2zW
NDZOKODi9oju+lQBQXfuf0SHjmhUiqhcKfR0SoIxapu8Zc/xKLfzQLvmmzqiXNbFoqK+5z8Qnn6r
W+vBHY96HGxb/9v3oFpu+kyUkwYT/+WB2kYBBznIQau9dtpVg1NB1uP295IG+2p4T4psHbqwLR1a
3pE+R9Qs4YiXucj3XUV5VFNS1khCo0UFj/JueunsrNja1UHyL0B+NupLLSRfFcJD5/MuQnWupdrU
5Gq6WbrKjf6EMycoaApErqM6MKi6WkEd7qbhYVX/CujgMPnzfB+bqNqwSazULOI9JGATcK6NadAy
dbBq9Hu000bslXFh7hFMBNACDjmLScamWzmIjTkRCloEDQIn0psq5AaUPGHB65lqba5nA4o8xiLf
ZwAN/bXpGFGTpc+R3/boDj0mrubCA5J2El0CgrOJ6zOqf1Nt2ioWuAAP5SSSq+Ut5PAUWbPiQzMM
Y5Nm0S33um0lCA9NwFgYKoxoTgN+ESgapfz0JWtPeEWmh/Tp1Eg8FBt+10k9PNcjkf1Q8++NyIwy
UphSwjZqeE2kA1GJavDbgAgSD6d7bznGygblAr6CkB97lf+YuDeBDU2fBZnPCGlm3B87/zHZ+3C4
xBzRwvpIEPvqMr46fMSdru15ZOP4UuGO0Rp3MWnaKkdkgaWOYWVAUKszY2bkGAnsAvhQh3qfl+Nh
QtVqjsGp5NY3EaNr0KZdMR50QoI1hDQ5BaKCy4WDP2QbQ6k257nnkSB//C5yOsXN1YQULLzH7T31
7iCNmZ9SPYxU5BBrT0UjkxzAurtr6zgHh2O1kfrD9iQCo0ebosiF51C2A5r+xX3iM3hyJWz0ki7S
rXHvbFo3wkfKtsoJ5hB6ZZTsM8gmo/iAcGuN+yXCu2LiKefH1R2mepwmNh9G59FgjF1OuyRUPK38
6NXtriJ8tVAVD4TcDhjVUj97aZAJlYncaS5kJPm12AIaBxBtI1DNYvtFkI6GuDXRJJH9VfwMM/pO
/ai7huOYZT4CBU/NW4C6aDYoYGtorbsh/+avNI1PDan45SrhL6lH+WZ+2lse3hEjTP2boPztWYJ9
hqHUbXYBq3mRuwDiFziNxn3WxFqZbzHftVThfobAAw5Zg3Toyt/MY1IaUW3Jjj/7HEjuzndeTIEj
X0p1rdhnzP87kXRPv7YI1jS0M+XTN18NhMvS491CBdlm72JGX8ZDVv36NZmlySbEYG7Id04XffLR
MAXPtsIYNrCL1NDzBknoqoLIQtnKh6nZx65tiGh42sV/gTHuqk6dLTPZ27M5jsc1QE9WDtoqnPRD
Ub+baELmkXYoLn6aUQ/KgwWONBG1XCrvEqIhr/mVmffKV7soimptooeQ6iMBWUqADupevRWuEy8Y
Y/n7YyjBo2bm4jY/UC7HX+2wA7vtUbizCL3cBd7NjRB5wfrMa1Fp7EYi5fl+HBjdqvq2RrAcuzwa
zsUiTatjqgKHq2CCy+I/3cJhzHVo4cpvxjPfFdOuwx6Py27KTqqGauix+dBLX72b3TYO9gk8ZU9+
wvidkudDaRm/t5ZvmKhWiJ38gd0N43LGnCPIxjHM50RMrps7YPaLCq7LaWHYyK2XRzNYe18qeoGC
KLpuGaO3jJfTp3DeeNZ5Dyil/EGgBPKEg5sMM/Nem8TDsjjEw3Ixhi/V+KiaDAkiTK7xPoN9Q5W9
uqbYOuIsgAGU+len3g73Fq8sBAQz8rLV6g2+N83HyD5qP1qPO0meufnQRJ2j2agFkQLkIjjboVmd
EnOxX9wtL17WHk63e5sXKy5q9hsNsxp4fslJ1slHVCODkzgHq2Bu5eNubDi4q9/5gYu62f6+4u+v
jSClPzOENANsMgEi9I3dMKCYAaAMJrGOgYs7g7xgrcNQdmh41MdI7AxAO0Giuj488C/rwN16z65b
TJvAXZtu+4VYMvv/rYtSusCAAeub10A/69bW9x4/Z1XTiAFWGiAYj0p6v+Wt6t+sHCEm37DlaCcX
BSUEWg4Srfr7PE1IThLFhKrogE2hDVGtuhYjEGABg043xgx2W6NFf7ktyItD2oD0qiUMD5Jtkw84
vbJvFV1sNOTRNo+u8wkjpvZY6s2CexwxOCa8gpC2yf0vJabXyeeiBjy3JNq7A1+s1utsu1sDcaGa
4qefQ3D3P5Z7KTyHMHSuuvQlmO2MORaSGNUwvkgr2drsFmJ8jlVxSPpsxdM6jvY+H6dVGSF7i2d9
NmFLOXCdf8o4VAJ8VkP4Nd/KsfkTF9SelWuDv61u/RSEE9SECbApRRHHf/3Gf0bti4+u3CLgPEDD
W8K+mPzp66E+DzkTBk8ectT6V+PCdqPfBEd0EETrJkKHRWksAuSheC/zX5sMDCZoqq65wyHwsvi7
4PaCQu2MLTt2nPw60Cb896T453NZNRTW2QioYaqYGO07Gg46PnIeYMUNV8B0DKrjKVpq9mF03ju0
UFyBCySBNWk9KKYVkVaZ8akpPsn8Uop4p+XTzS2LNeZY3IShl+/5/tzR3dad2NVWC9cz04RUwlgE
KjjNMqamYrpN0cOdry2EbjMrhi2aXxZwA+TijxdikoBHPKL+A10PbYkkJvhp+x32h677c03ANQ17
Fglu8LaBGe/8yf42prPVxch/MAp77zaLaQwHrShdataj9A7zpdmajBlU83qJOLmzB94JlrXOVgR+
0WpcWN6+ACScHzWHi6AqaNN9hnZzHNEjFYiFk4TZeoDpoKaEsQg/ET8Y6te0PuhIvbHj8BnXI25s
wo5wPXcbJZ5+Q+xpMVyCNfvAKmWUo5hFkhnRbzPuLsdE3cIG7hXPun/qybdEFcaXprFfwgUoiNTO
YzCfeDy7r2FUvI5zeDKa8flkMd8N3d2MkEeKo640y4NO1iQPt0sjUo1YPRzQNv9LYsTlrneo2UPn
lz3FIMxuMbzPg9HAu+QjFy3FdvApOi5huCvYzul7lk7NoHmj5We/vSFP5eiynVNZRTdBkTc5LtLw
vyv1dCasiAU5vOxKKd9tWTJzm9j5/908EkYUHUUWXfJohW14i5ABJwR6QVC3TAF7QqXWhUdCBoeP
Oqtfj0+pIubcleRGADfb7BeRcZRk1+XEWPgDD2KO78j5MoovAcDXyN1c1sW3hrX+yEfrz7jVjP8C
duPIEs5iNl6lbNeasbaDg9+Jo+YCwqVU7jbnFuC0GYaDNhvSTFZ5Ld6TNs524iXjqfTsI+PByifJ
AAAgC2aO6kPn5wEtVBEZDsSvE1Q1P3WshEXyzlMcju9ztkwK4N9bZ4PojrbFBM640UL3Vm0I49yc
gm68lumL4cVHXHOvTsd0YKhNrkd/xfSvwJSmo0Pspxfl0FlGzUiArapfB9oKf33y5BX5K+GoUMAA
ZsmFbmwbktTjkzK2H4SfJ9Mux0/UrLTmbZBYlLcVw35yTLvPsD3Xw9Up3gQcGSPmCKzpD2uEphzI
o+0CW8H1MWXx8ZhleZNZdbByyI/lwDUAFFE+bfnldZ8loTQBkcekZCfLOlrxRvTX4Zc8jcnaIFML
k5WFEJqo10/0tBFBhtEmxUgZnGAOeigcUleZuMU2EXv4hjTDZvLMSdmein9DCHq5zyiRYqAmrBxC
1AX3Rd6xLnEpGCAsCF4wms3tVTxQEOcBecWK7hmyaQSC2wZmryZ7O8BXWIc7Huz1PCOGQuwLBh5N
ONRb3MWroy+Ji2hrEgdWtBsQRdJmS5SuaXdCuIr94WFnG5sA0Y5rlO8/0/8cGw0K8oCAP9Vl4eqK
H01Sg9lEC8udUCxetAImFQi/+IyVPNRauBc63UagZ8qN1zVzT5FY2wTmXk8T1BGktjYrmyogCTPD
3Kawos+Hj+3XOxGTT0OQglWSfBxffCYjfms0EQgaCyY71A5XJhG0ITome1Mu6UAYYnY4dUxZorzi
P6968cYfj3a1APhXWR85VcYeKJh4mWX0HzCZiO0QPpoM378VDy/HcvHr6d+GTcGodBYOtGCYeAtE
uiwZGrkFNnVaXc5SRTOaWPmXYty1yoBszakz2yWIh3WspTNjxek1H2LlTE/7zbLuqDf0KIrCZ8xf
wKbuVjFleVQA4LwOYQcFc6gE9HAH7gUsQ+yL3s0g9s0h+pcbK+puuAWeLayquxg5hBbGY2ShWfT/
0QCzw91CVu1gvzRkE/drmxRdwrRf0/14wJbhn6npKt7SEmdwCkEAotJTGs5zyOdB+k+fr7BhHKyY
wxwxYUC7iQoMgNhs3XP2pq257u0RChBX6UFFJAu5PpcqUTP61dap0HRfARcXZXvMq5yaVfkaqfow
L/GmkV6uiN5XEw6OEpUodb8oT9pzdGkGSkEuI1Jei+jjYVbfBKukb48xZ3DA6UoAFn+d4DTrIWYg
yJenNMN9Wz8TQXxVPNFWjTHO36gAg17YbHxEmjztSPT77NWXm9jtt5WOwC/2V4BQ0NOw/R3qKzic
khAeZGCdqj84SfLwZ/gc1MedAaVDeyjBowR7pjKNQwskbbnkeo+zQ73dKJC76jLTAWyEFhGoqFn5
Zme4vpTFrm9M6oh444V/0jmn6mzA1EvfOTpPH7jIhSfNYVv/5PDN3uhuC5d4PoeYvr56JNa30/Qb
wekVtKBBIlnV7hadSNCsQyxrFHZF+DBWSb1X9ngmeaLh/i5ducQaS+3a07XsY9lcYkl7dAxW8W7R
phL65aWk+QxvCUH0s1RyqNBWHBpkJJ1DzgWQvsk5a1bJTZPXOmKrtRFiSYE6HCR2WqFLGHlprPiJ
biDi4cNjXtqCwhq5rmqSbO3BOsoWjUPibYV40X8MDwfbQNNGH69zxileCC74gIe354zSQW1qbkm0
RmSvgv+1KfjOI+dztDmmEFvqyAscdiQ8yuHsFj8E9ZnH19F4uMsdULQiMi19raejR4Jn3B9MtGAa
S0FJN652SLSDJOefcw4zJMMs+kUS7PxXE7TNqnt2wn8egWsjZADhPXX1yZnjhB8jKVktHBrXOuBV
i5Iytv1lgZrS5aWOZo/sNBFp9jqCKTr2b+CzLGAdLjhF3PyvBv7i86zKePmVoKdUMXYW7j89ayF3
MH+eZ3gPaDqgOx2RDXUbkfkcWdQsnfgNhK9BHoEX/brBLTRsJgfuUDZNL27hqtBb+o9QUMQT/6f1
w8IkCSKntyHgTjHt9CXChR02WyXn5C1ILT2gNESgzCF7GGXcZEOrbKYPpjFm8IrFDW/aPJvzT3n2
5Xhby0ELwbvuxf8ECP8AuBzW59rGDFM8bePgWe8c9RsgQ3xTNWkc1CIBl09wDKb+lb4Zm8A5Vslp
GAWdeuOG+AivYEx0xYVLJ/qTPdLjX3wSExWg9jV2D429JXe7wd+V/sBnlPJfoDbla2dvw/EvpNU8
OLk2Pq5LlpJVyM/xSjVecdcfkgItIpgeiLoQ5ciV9qSaqT8TqoFIjpGO/CbD/M7FA7O8SLYO7A3r
Ns9pMv86sN98A35T4j3IoX2RcDAa7ZjPalKB4FXQCQe43BjWl4wu+fgfwDvbPr89QnJLshIxRyIw
gRrZZI/q23PeeN1Gj6eQRSyfnrOX3AriE6kk34Y2zQwwYXcOIrCEObznDWup9yQ3w0Qs/IkJgmXh
2Fg1Kl57Z3poC+lhmgOkFzazUBQ9Q1TuVONoCJi3Uc1Is6uI9TbWMf8A5EbbEKZhbSSLEIjDDFnF
ZvhzIuzXX8XqAc/RJFtZYORcRdfxWalfgGHZv/DoFy0O7+9Mfw3rW5xduuar7PbBawiF9ao/WUHN
Z/oFG0u6/IP/xjJGagrk7B93lWRkK5cZ6NwcH7PoWe6JIMDbNS0N7x8fkfE+8ZebER6rI4GoV7fE
Y3Y1xamVpGS6jFxBhgwX8ZzogMucXZ+t42adGeeYLyay6V1yFNgaG0mNV6OsyeG3q03aYQXUZzwy
d+8V30i99RZe2zM4EUdnEXnzR3BHnV0mwu8yn7gx017WwbSeMbiSHIGS83iMz/g7MR+U7rhqBG7U
fyUryNS/Y2tzCRCdUMX5cwVKy11u54tutpk4j2z2iAX2Wot2KfncPlGeyuFY2NgBjNFA7B1TUeey
AA0JbAujhHVVIIPEt+RTT3wRqQ6S3y4If+ggmgi0aDJ/p1Y8CyHys9JFU5vtLnkldrLqL32YnwUY
FP6oDBWxGVzHZPycegzCnD1qULucx7xyfjQb32JEnQOh1MFP73Zbho0EUhad+BAVmz7bFhxcSEiW
KfgER+azQP8bTf66b3tc8AvX2le0PqUay9HPgC8K5ZE7bzv2t8IDUIDjVcjEkPnHheTneM+LZwRs
odx3cz7bW/ZPe5EBvU7Ch2Q9mDFwJzeoSqixHX5aCCPntWH/DDlscvthO93GTEgeJCZshaYi9xD3
ceE3SBrc4ilyEv2Ktc+HNY9XAWxqiS/JSG4ec75BztXkh4igbGKoYKxxZ6NbS+GX5pMZdS3ibJLW
JH2Xmf1pQqco1f3WRbcimhKPqo2SFa3/SGhja+LPycO3Fg4uUce22xfmb+SZT0eCxOPc86loqFCX
9dXN8Pctr+JQc33FHdvUFCYvjkfRqvc1TxWG6fxi0mqmYNX1JjFHzKvtqTHpGA62Zb0BzIRWjQfy
FVc6ws987fyFRHzyVA0riBlQZ3hBIk+WDNW/AHgOVkNWNo6UvQ+SNBcskhXnMpkv/t+EseaHJ0sx
IQ83oB2VFSLA4Jg0nJ4EYGWkxshHEolbVPOO1REB+1N1tOX0kbe88FRId+2EKeho2z2Gftb64S5A
pKeM1D/pX7PAgCueXmd8KVAfnkV8qdiQ/9j8lc4xsP40iBFNiVOF9xf7Vbnb/tSbgb8d4VwbcgGI
hzSQEB4toriS/MvDiufgy9bep05n2/8izWAGy1giuOnxi5biabP9iYcXnYfpao8bOEGpXn39HBAf
nR4T+F/Dv0f4vfFVAdmkKOkbg6aPMPgq4uKuHkGaHeyKo4jcwtnT7ZbjM7LTbQbtXs/3Q5RuQybe
gJkOfhLNwrLIrnH3cJ1HuwloOiCHsjhFrMIgYDVK1XhaEKnGegkbo7efAU+V/xnI+N6/t/1n2R27
6HMscPXIZalBu2H1cyr63DT8zxAIOG2iU+q5W1t2V8AQsl49eSyS09ht9dHZpt4zBiPLK+IVO3LT
UJJgIS144d5yibfwg2nSgHHIM/xaJnY+dbIR4y6ojAyRlk+Od7MjxbRlnds0IcR6oA+uwM7kr4Uf
VmDV/W7gYVa81nFZ7kXhnrv+pbS20G7HVCBrNj+TN40oIJ8ezIxYQQI3+84/9D2O92jJB0m6Pfdj
FJ+iUV40Wud6ao/alMhMjl5XE6CEBTiYOLS0qCmXVrNce9Xzdebl3FMnXZ06j1GJZDYzwObDHBd+
FHMIiIJbhGLPfdqVi8/J28rkJeTdmAj4Tq+hvZbOy/iVAhNK65GjiWyae2USBAyqfSEC/eK9UsVE
skKOKJggbzb5TzLnFTrpRf/Neuwj4pgW6Dv8X2sfPad4PdD0jiwYMfmf/3DeEIfxfy530C9SKxyw
UEhg5Y/yqzrLftGSvs2q8tl91s/6ab7YXzSmoB/Rv+OHRa/qAgW39sOMfoGSe2L5IDWORfTq8mJi
5M+Wc+EUFg4cTQv1hfW7VzybzbhySDEwk58aA0iNvilEuQiZHOaShC50TGHxqlA54dBcOM5b1BeL
Hp1MfDVh1xs48AaUqWvg98ksNJ0LmWNafmWwFFa/EHi0c/a/uD3gnopxgHiXRoFBiHMfM6dqRF/0
P27mvBgmRkS28UfFvzJQQr5rtbfJRqGP1o1LhyxcMsm0HYc+ArSo2g7dzrD3yOFInVphOTDlAW8T
T+zUbDW6dLjW/RXEGv92zBPv0u3M/3r14wO6IMv4jXIK9z6Efu/iE/9OEu9bZ8k8w+JSkqGBvig9
TM0HG3Ht9rieIri86tzQeyM+vOQ3CoB4pu7ZE2qe8CT16X8potC8qe4R0hpNu5cCdxV0wSXQzE0e
pusRXX4ky60356iQvBiZMGDq2YNmWZa8GSwKvZFc85KO9Qb5EfNRP+a3yq4vBZdvq+oVSUtoz+rY
3uU+lWcv8HOFVpLMcZz/gKHNT/2vnm789jozgyjkVHKcanZARje4G+q52eYDxKc0YlWr+ZlJl9ET
O0SAup6c4RWOO8hU+Au+ceJjgfk9FiRgaVpsKfp1+QHXBraMEM56WX22gAXweqT+houaDF4djV3g
+AtVyr0VExKsNCx2txHbkXmcX/tamhALuAGBWipXsNH0PC5r45G8ErjdHjpPLrvsZ0jznWEg0uuA
GGfrnv1yC8A9yqJb5zWMlcdREkcSFwLZ4i17K0WsszBM56bXY2Si1qbWDBheKomtB1MBJ4tWnYZh
zRgeEINSU7BDtiY8Qu4hfCH+FIwm/nJ5dbXiPSqJzCXgUm16GoIfPllebxguVx511eqE0s2rX9wJ
LTQhS0aXrBz/LQ2I37N/CkmLxSwRwjht/OOPTOhAdTP0FmSNNvqnR+xT0FI5Q5pEWv1kyXselluc
Wm81PvqJoxPcjIFlGQMmmg7VJH8Bq0cSHE12vKWf+euKZMV+2+YEqZAnlQDBxEmxV2h949ThKN47
5m9IM4ssd5NxCrK9dK2z5E/hd4aqgjpLBwAlwTr6haZ5XWTeciDGtiUOukEhOvDAKJq3ZwVTR79a
HJ/Geq+VF9sr5nSiTYIuomQ2cJpoZUbZxoqpSLc+mmbcDl8ibm+NTG9GBasUlrvOT7fuiJSxPOGF
3AXALSK7jADCY/WYo2eoAtDhUAk4G7CgCrbEyNPOIb3JmFRdz38Kb7wlVA+3GOrNbgYKNjL/Ip5y
FiDnCX/x8jeP3H+OBSZEx3veLwKqQKnG3mUVeokvSckchWhkYuEYkqFFTBjpKvnrEABFObTU0FTr
sb2n4jvlNfIasScbsqgeTo/aw1hGDCVI15rCXgv9QyA1tersTHNrA3PWG8E2BP4bq1UzzGo+IjHz
7oKL4j4qAIo8fXGwOFjmxYrbk1AeDCtBZXV1FlnyMlbeKeN9SD2WsnYtcD9i77gWhITlM6uVfYdF
eojm2AhrE3bj0nBRZ3FGedZ4VyNdKb25LY34bLVHQCHxmKp6Q2qlYT7QE0FqN1vSlRalxt8EYXLR
2ptSdLcqukyauQ7MBxECpgeHtSAQdBy+/PeUylqp7+zpbgi0C+riGtMl1LnRYDZH51MfmkM/qsNA
cXhkVhfLqF+LcBchoo8L7qsCCwRKkOF/JJ3XbuNaEkW/iABzeBWjcpbDi2A5MItiDl9/F/sCg0bP
tMeWyROqdu3w1g5HCxFP2Ne22jH+St1M6/14NLyMtj6fU469Fq5ohnUU3xDdZMaQpXCNF+5wO10k
/gZdQt26fWEFaq/i4UaOuy/XLv7MKtNBLn6+MNcuTwRWT2yy+Vq4zAwlF3nbu2Ji4ceCGQIhVMo1
ghU24IEJUdsRu9dmPjfYvdhaIXR8dERuGT/Af4W+a6FyGZwbFol6mCU+L/L4AXd3IHtjAOyQceqY
UL1BgcYdYInfqHYCBpOSFXw8yzEhNMLWBwBAIs2RDCkHiwroec9DnXkomZjhinj/w3uGufQB7c1C
Hwr/HBIWdn4P6E7wfQHcki/zvclWHKgN7DcDkoaDCby6HFiPdH1QxcB8sYNAWkhFLQQK2YKcC4mP
zAoi3wRhj7OF0I1uxyWQvYL62LK1IhgwQdSsFaQsePiOG9SbcBIlbj3SqBQv4ZBl309OrULR3+rx
QUCzp63opOCEivv4dRyHnRodZOKYuCNevPVAHVa9vIZ5nmY+B0jcOr3qKJIrwav6w4WMITwRgLhS
doFquLXE2YyTn62MJ2bLkrYowJqFg6V6EQJ9w1UgTPWBhW6N3KLU6c5U2c8PYBNsxB4aDHEoJBP0
GZgZeMeS65zZ/TfyxnKi2yJUFL6MtCbqI4Y4ueR8AH177nBbY/SVe/VlbrB9idGdEEyE+JGVQHup
raruV5/eG7RVJtmRgn/H6QhxGxWhGzPkQ86EFTbLC2Gr89xIP/EXVmC0hjkJjNlPW7hoDJ7WZ8Uh
rUIFWKmWWxjAUMuIrQ/QS55rtw7loFdXubEDlurmFO8FY+Llc4aAIeZaxgrecEpRazr8DOtiOFh9
exOCWluWgjS8pPK2VlYpsHp1Q2CWhDsmXMBh92yJhXoPaDa1QDVnFdM80I6JVYYfLqX6mV4C0I+R
gMxQcpiC4rvg6gUk2mEtoZ/Ni95fwh4zxAMnNWWI+qtTeQ1MrXG9JgF+8i1jy+80masET0Y2fYHu
e60C/5ge1b/c+IBIr3ERbiTJxzMGYIFeL5y504hd7F7wUGeyvF+dB3uQwR0lqIGzQrc06rVMvNcI
GgNEvCaUMMXp8AXrnRM7iH9LzBdzOxpuISwtMbYC5UGIODHcnLWY4rdSUDVBbTojIT2mAwkTu9yE
Aj5yEQ0///1dbDZd5jXm8omNB1NEt2cWLHBUIHh0GFdm8HNpApj5cKM+kfpgJ+QX4h4X2aaGSbbo
ykBGVHMjS5rBqEQNvIUUkktBTTAUNvLo2mBNhcwxa45VDLYQrXsKs2jjFJNRXweYcUyTN6t88Cne
QTrIgTDaVdtuREiJuvkeccqlSyH00+7xHNe5ApnFR63DUNh6m4C7jvFaJ0YVtd/gEdjqNwpjBuxM
KKAgxTCPs58knoBAjDtjIFUblImr0Y2LJb/pHHJ6XwnvZN0ql5wEWRkJqxOBc2Ka9nLg1PL8wUm1
Eor4QdcOdU+evC0SgYAlBnEGhs3SVNGbnBUAWitoUNbjEZDhfoXY2FZ4vWjCJFoL3EtJ+zb41t8w
4dJjc5/NzwBIQWlovVrwJrSAKLwXUoVTtY0hEvQ/lnoP7gEkdkBKOr3wFlqEvyf1g7Fb9DW+SzhM
tqewCdKOk2tjKre0Af3EH8gvdbfZWkvxRPdlKfYgM7VB0SYf6b4U0gJ0p6y3crWVpr0lHzHfNSO0
4I7GihEdmVk4R4PqJKmDV03FS9RcKIozrUPexIx6Exc3ApIp0mY14LQFupc5dfeGXC1UkCi5/YH1
/NS4K52OR8ohTQSz4TJOt61Tj3gezAeIZbGn9n3RhmHggHB5stsvDgrpAXko/c3IkEwu+N3DtvvF
L3lUFtXIi55/OjME/BobppYwJA2fHHF2buvhYFS/Y8lXon9TsAJBDmtHj3noApLXBhrpAcJpMiDR
bg/K6OSFR6I3NsyyvOYigAwFYQLwA8VcjPFCbXMcsu3GxI8BaVlRR/pBcGiOdJJXwiHA/gMGSDQ5
qA2TD/kXuFzVD9wtCqx+AexryUwn3oJe4a8wLfH1D0l+K5a67L1mWp3LX3RY1vTXNKKIenDRAokE
NI5BaW1Jdscty/yl4S3kmD85q+FLnmkwi1ftF5/UYX1H4+HNKjKSfph0c13gVc/eXcaIzVhqSPol
vLMYHDA88yK0yt8ijxhpzCL8tFwusoAuk4hldkhQMzIDKJVdiAvQ7QRxkaE8CNC3bxN82yk0h21o
4BTRYJ22fWWU5cIICRA1o4xTDP8ESgXGZ5AD3uHJHr7noupM8WmQfxr9SxsY8LMBMRIwa3lZ9DAd
6odm3fH5CYME/mQptetGv+QoXwciPdornPqKqc5b9t1eGUQxXZmzK5Vm/luLkRgyziMlL78sRic8
Z+5ZA1eIA7sGjiS9GrAlm2x4oyIgcFD/UZf9QdxD9fwxXErV7i2+NmsAGPTqUMSpajlt4T8/ZSwt
PQS1sOGe5/HKa4FElPyIN/XLWqefwklfjh/ZedzxPoA3pRBRoA2Nh/Ya60Ws9ekkZzX3gR6RLzH/
RH0Bn2S4z71mNs/xNiVkFdVOyHVh3LfiQueEHELfql3iEJ48xtb+TKAqwcSd4QoVgyuUmdaC3dLe
WhLV70S95rbwLoOQLzRuC+kYaT/GmSv7wtAHJcZn/tke5Vt20Y/DN9wuBID3Y0SCJdeEQZwuEYmB
eUKTo1I8vUP/RP/YLWjXsBHewy3wo1UZqNuQHgFjctMuTVvDRPqfZT9XPW5Zo+ngUESUGScHk6rY
uaOeOhHuzRSc//5DvnnNCI3OBbUzmdcozJwYDrnkV8IKNwdcSJ6oy9oNLuSYVTwpfhs3wcY293hi
kLDUL55ZO1BzLGjDRzFgdgA7kGmK+kU4Ce4eaQiM/7KxXtqrx7y0EVoVkm/iKkrF+m1gW1B7IRVq
Bel+AQ6iHjF6m94ZjcS3fJ2RK2itpD9AHOmvOclzDN7V+OZpWzWQAlBlIL0zKecOrfg0hiNY82FF
yfu8KBSu3O764nUBBMdlqL/NbGTuIAe3QiQPGjcmLx18sFsA217UP85jcNWWk45j6KZkjFRtMoVN
CJRuKQYcgP28Dvir9V0yy+buU1atsU6xmjYd4z2Otrq8wpkiJT2aYmxygdjam17ayYWbHtcNk6iq
Cm/1xbCUZMYvEO9B7qEIQpDZtBE+Ck5yYEkBvzIsBwFrwV5YinzCv+RitdwdcDU4jV2+Oa5J/LLY
QZr//ix23M+vC7L3HJo9RR5NIBMs4MH5C56s5trh5QGHzFUnjCbMXnQPXg/0TD4JfIoCEytqz8Ow
wbl/X7nkLPzdnfFaADlAZCWcurplc5HpdsyQ93OiA/3qNF9fOplWyypiWIjl7SKFOUnVC+3p644n
MIbo+poHzaKBiNNacLBd8YaddvtVXQwQftISIzf7aTaExrMM3p9NoPOQAZpI/0A2lWIWuB4ZkcX0
M1yB9FmgPB5u9dAeZq8kjLs6m7Wo8/LnEYEdKUQJOIwpNVBC053lYOGivpLDXVK8uPUQqOF2eOeN
F0RY38Yv4z3/imTIPY7wnVnL6d/vwfqAndDeop/8X8AFHy6eXPY7HyQ/iTfhO2W+k9vmHz8Vxw1n
DoyFNsqv8YVWF978uNMCZNVw7+vdzID44rfm1IDg7Be+duqYV++G2i2mJd9YnFpGEiyP69QsUb/f
m88IcAK7xkAlbW1aYeiAM06SemkcWMVSDREx+OYc++RzW9Esod28yyD1jkJRkAZs4zJbPSMfzy8B
zzgSDg1mBUsl2xYh7N01yvx6K5Bx3mA461vtodO2eeqGR+5CmHzpi5pwVUZYv3tK7+koU7EOgXpR
bBJ1GRXLsdu+kr36PIkchtW57i9VepH7Cw4t3LT8pBIS1+yLC3GixdZoLZobzDeK9IAQA02AxkeA
4WJuOmJ69a2KEvY+QPbchviGDB9tty+6vdUdNH3bDsRp2OMntuWFsjWaZUME8xPbF5hyRzFfGQRT
Gqcm24zlro+3jbSjc+mAXI1VVQQCZqG4a5TruvFN6SYKHmcKnMgJz/mwvVT0palwKihecU7p+8y3
UGY/T3nHU2IXsmPG8aRf8955ibT5k21xYgPR1nirIKPU+ZTFMsofGew8CkQDjW64Ll+LDrXNi23P
wJdoa40sRGU5Rt4rZuLKcGiAplNHWH9KoT2+VnH/93ptnhRfVfZtVYPdagEwETwGLyIRZ+qX92xr
JCx2inaEghjQFF42XDptJ1LPDMs6tcEv7vS/PYE3TLSIQ8QuGFcURd8I8aFoD7lEYBuWQ+Pj2W0Z
ixuF94qCmj519IFwEddEpIJg6WM0IA8epBLjKybgHb9tgjt0bDSgpcPP98MMIyQmmIItJx/J8GEK
trCE9W/Be63PvbWp8CdYKYUnlm6KP1Z2i6H81mjbFul3i2VL4rcSchQnIuaHlC/SXZiNln4SBVK+
6nZ1zSQbL9K9UFzTYdPE67j1Joa+40EUbb4QL0mogaVgj/eLCcKj25z3lQ+BUGFYQZgqVyJnxGeX
3jTht6OyqYwNBQCFv0hlQgr8CCcOMhz5ZL0T/1UG3h/bVBf55ycavbmdhMMAnpGmb6OfTvvBCCz1
VA+I877DlslQ+3sT4PkIUHMyGY/GFz6YrLVFJK66+CeEDw45CZAfr+9huFTie57CccNBYVlHHyWE
qabfWSjgaYxCxTeir0jZhM2jfP3cmRk+lZuk3MZmMxLenuHdjFswtzIf/zYcgWrwjubukHCSW8XN
ieP23kGpsocwwAESPpJu2OnrIMorrFsy3AYvyJdQetbYUn9gyNuxkhETLkNxqdUsHXAWl5vl1a7i
ch2hbQW2rIg7KuGl5dUuFBF6QpUwXdAXa1xnFhrUQIbHFCmwxvGm8EwMs5Gq5Mekci3kBL1LQxgh
hZTTXd9vNey9W/JByCrYlMKuNN/UcaWy1Mx0pwmXMoba+8mGV8yjLARPlW92MVB41udYeq9qyEjQ
sIdVwhRpntSo+HWqvNXyDhWV8FrmJ/J6yLdluqONrxN2PPt7FguCqURurf409zdr3DdJMHu8KruY
3gW+sOLqdw8ZKmJKwCbGPhZVO4gY2UA5yJBbTcGnll1mEgDKh5pQFVwR9paBV1O2FjPfsOC4Hahx
wbq09T3CYwYt7aI5RywE6uj2JgKY0RJpIF0rk2b+8cSL40l3gPvrgrukGBzeChwIJmAYu94Z3jk2
k7Vwr38Lx4OOLP9WrCVlMZ6F7NDQ2I8zHUWsHVPatcW2NFa8roEGDiLWdMiantkXumJkbeZXhSmz
sNS3eGgnAj3n5q4z7Buw7GK0HGRol0a0UwHmBSkTvorWhDgNOoM2iJ77u7lbmxXNtgMZoewYq1Rh
oMtXODSlutSTS4nNGoaThuAxm+m+GS4zaU/00G7bdd8T5rVMwDZJsSqWE1eO5uQd9pgLTGyKbl11
TMFhSzNpsMMrDjgj3TYW4bNye21eXiQhpmuR/O9on1qXEOX18GMJAZvqGZ2z+FfvfyXlbMUHfWDu
fDbFU4ulh1wTyHOYGIFhCzENCPqYZ3++lJVscKDbKL4TeKj9Th830TEuHMHc0+a0GpXuI42PGhAN
gZmJJ2i44MAuwUttVSPDIeRSZrlckFjxOWeLc/GbT1ukLlaeCOZ9xjCLMWT5robpJ+d1wJFSo0Dl
7Kwh4L28e7KLEoaRwLW0o9jPAbxhivokBDSC80NdwTF29zUyANtzNXGo4IiLRIoqjon7M7yBEVkC
RnyvtdjvS3rNuuLxm29hdYgbD6pkMYvP/DllEYBe9bkkyLTGOLLSbbXZ9eIq0VwF36SQPIZrKvkG
q49JJfniKVdsfTZSFwpOMQtzCyxYGfFSUo8I5WP3NV4SDoxxWUGelTc8l1mMS//hNJgJoE6b9pMK
UUP5i+UPLVobtZ93X3EaoL87csDJFaJv9w7WXI0w5Oqzxkp/InH38nwuTKm0XjzWyEaZ+iTHZgLN
oIIL7vTrGXRg3SV7pwxbUk6WwrDVYuyQinf0JUW5j6U3XN6Q+i6SZsQWFk2IcA3zTRZdjJcnCuuy
WsvMsi0UDJNClWAXxkVVgoxZoTnilLuBhM64m/l2iGRW2XTh4R56WXoVEVpG61dH67AcjU1cbMSn
LVVrSqBWPwzTRnoFwhwwe9yX9e2evVnJyaJQUZKvMDpm4kaDNkYZ9lUZvxFE0Fe2SRnnGTD4XC1x
Rdku9h3523COQDksdqULuMrDH1qkXmth8CELzFcb4mHsHOc3DmhPcN18u5se33GMX7BF3dHiRnU5
XSrEsJobNwE2AD1tqAa8kMh+Hn91rz8jWyYxFsTiu8X8zpjemWPD8YCBIRMzp3ijsSqyDZo86el3
d4yLXXKcYGVaGlUlzxyT1muMOfGEKTxQRLuLeIJV9Wm14KoM1glXVg9dw0p4GwinjoMQLzq7h9OE
lcSieUDHYpZANOrvyHymAYGdtlbut6OXzyYwC6iJFvnxsPe7P1RZ+G1dBeG9s85a+RvFx4nIqGH5
pNzJ0Ot5FXWASZ2tw5x3cmQynLA4jZh+upygn3Ja0zmQVjg6mRIkGA4MrqK8V9MJt1imuWR/QQMJ
MVdcsdfC4/NhWOcmfM+wnzEDHWJr/l1OP2ilIm7SKHJbpjFP3GooC5T4R6fheF6T8C/m0MnuWFBm
YB84GQtI4EZ/ShfP0h5GOJ9gF3QkUKFQAW0wxkteVF7Qyex6rQEA1uiqAjpBvoVVYBDiKAwDsS5v
qBVsMnBljE2EmWkB15Pe8DtFsC250++z51pZsARAKDmROkB5IK/7czMyteAkBamQCfFBDwGNDboS
Xs2AlVsDACkLAAZnaIaDB0iNiTIr0BSdcvTUysV89W5ryCrz5AAoJClLJiygNerTh3sgQt2rHJlx
DPQDxhHCYcRiJD1xzviC6ejyCb7OqF6V9LvhYelIBZII1cOhQkZNPEzq5w2k4m+KJI4b4lBhGOL9
yqFsZEGYbbTmhP6KzFb5tUL5opNRzPxTxYvb1RFOgGfg2YFjN/xFKOT5lhwrYEtBJGZjU+W+oa/J
tGnSJRYRAhw+GHqqYwh/UvnJtuIfsWyEugai/Y3hsyD7NBYA5tx7M8catjSEbM5FApnnR4u7/zT4
s306ibuRDZzNCyaLkRdC3BrUvoRFehBqnyFifIOvKsMPc1RmQ8zO0D4a9v0LiIZXi/82MEeM8xbf
Bomgais8RWyPIIe912/qrgwap9mwB1xjDbr2UUFGrd7aB0waC3URc6Y97tDFun4znmDYno4+t3CS
zpUNz/jRP7UlEjzpaRfzTcQY0jE5kxeQn8irLJSg64LR9DJYvPyqtCzMb1g52LHN7p3z71/Kdtou
IBTlH6NMPpINlyqRtpPmcV9pKqdhALFMl5zqlgTIHdBo1MxnCMD+5adCuLUacqQQ5xH9iUHYApsj
BFsQJ1YTdnaa27Yr1Eojq9o48EX4YGhwKDWffN9oNgOwDZr5fcRm/aRJMWHHwPFQXdwVcD/BmhWk
o4PafiPzFZ9T5nFEwLLRIxd1COYQ8KQBQu/mZjYfSOex6tyCA94YDuZzTOJfM441HcLzfZ2epwOd
gKljHOnEGPFcqi3J4VuJqeWh2XYIvB20gTVWzBl2H9Bt5idVEU0JRe9FsKQtAcjrXv5NuiNU3zC1
1SDEOBo728V0rkc7/dMuDb4Wim19Q7ECZGsu+S6D+ANgCMgSufof0FDA0k4/2Cif/bp2xV2/sjIo
1Hb4gLmlgF8PC/UNEcsEngYY5Gih132OJicBKcYwMrsry7nawSCBE8ApELkVz3qjr4tDfqE5grQO
4mZidTi/gfCA+aL6HfEYIElfY9xxIHpe2x4z60US8GqmzOcojQLtlgwLiMgV7xjVumIj67tCKYY1
yG/MUQKppX0MwqJ/8LM3zW2iAPDyfd3Mn9pInOYzfZ+2PDfWU9wzNcWqic1H/wPrQPrNBny23KYh
9Aiea/M3NcjIziNkEwLkyCkyXH6yAnKKpowoF6hZTAEhyLw/BW/al5kjq14v+VQzBGQZUEIRgVl2
Q3Wn42HkTpyyDphVyrTgOUOzGrsxskeGMpED5AX8BRIFHiVFDtRrtYf4ZIdf8WztSqVHpIl2xtAh
SUAr57OWib1aAevZGc48NvxlCErhe3GmsDVY7rFHw2UxgK08hQWreQYJURgVwAai74fi5So4xxEC
DrEP9PmFemyhH/FvqGk1F+wgtmx0BSPawy2PXlCN0BS45Zt8NMlM+QLhAkMCM0bbPTU2aG15I8i3
X+hKIFy4JY0ECrFH8d+ObmX5Xbrp3p/vwAP6lUo+/sP6/ChTZHDcYa6AIQincAEWPo+Y+QufgaY5
IZWFCdP8frvPVvebowhfpnYkXhD1O0G4AAL0JOfnEfe4FEQaH2YXN1VOT0KAQxQ07xBprVu5ry/t
PlrxpNB0VEe8diEjdLtuO81S1UV3Sn9Kuj30W7xWyAPLiVhTTqFf3CejcCn0yDv9JNuNKBZ+akyl
SPpArs7MB2Y8o553itscwaUapAyjXYhphUhYissZxskjpW4KJY20O7RGyHYST0twl8TuOqTEYdYN
EyhxOT+tBhSBnHGcU1DsOnGP1oABD6st0BHS/7LNoAj/O8rQyXJWxfV8JGFPzmIBCqwu/S8qWzQ7
w4JcrUh0ws4xmToyX0Wrxismpe6jjIGL3FjBrd4XB2cgjaxzGj4yvkIEwRKLCZ2GehU7sp/4rUp8
hbJpoSOh/GuWcxjmTNIEzKa9L/44z/HDQwcLvMpxqMxzAz4MV4smgV1CoyUmhBtnpGP/KuZMcKLd
asOJWhvbQa2xxU8Mu+kK5K3SOPHbvbJhkECoi1FILLX2aPbMnu6hXWAbwElE2nRnBIX8AYwr4ric
BmPxO//gltEVvTCtGu6bHJ+vLW8ZI5lJXt9JCZqw72BU69XAMZCYYpg04wuabnRt7pxSE7NSK7cH
61GJ53t6QLigH5jjgdT2VATkNQI/8QrodBgs8rvAFEGfelQ29Mts3Obn9TPz/jS3Hxzzq+EtA+Nh
swK1+ShdGFyG/bW979jmI7MCyjQuux003+8nU7gH9vjEsQ5r3hsEDuK9033NnCpi8W10bQcLBeka
okYmWEzaNMx5eHCUi6YbAXgxdonOfP2kEZC5xK+XhPf5x2NVhykaWpj1PInU549U0bqoQSl7M0U5
3MAR6Llmt/cDfgfJQTO9V4GftKNDtISrDpMW7E5FKe2kMLwxksA989KVb1J3i9JjhTkJBGUO5A/o
32GLtaGjqX4p0Qx72A1pmOwc4YaEnVvCRqZ0QUCBdltDX3J4gfuWrvmRv05G/VaOx3lAZxF3hnMB
6JxnEQmSHqLsKD9PjNW757I0XBLbCmz58BTU8NLAtgxkxE7hGB/vm/JdZCvARnpLziZtlzk/4/ha
cJngsmPfeW+PgtKRMZ7IZsGZY6GjffmW4RstShYY5dLxuT+93pLU5nFnh87rv3h+HQcNm4qmWph5
hbjqCVjg/CW36HbfgOOzjLDMLdS1SCGmQ2e1qrOhfTbGsX0tQGtg2YuwezVChOCrfry0oDUPubKW
1d0p7W3YPAyEKwIZ4OcV0N3vM3bqiITbIX8Jt3fM8aVgspB1nAuCZz6ldEbjpzvxvBCDYUUP6fVu
aIhw1zqIIAfZFJj4g7aBjAM/SZSQ9BDVShvdOsTyamyvpYYlzVlDZ9y9PqXnpbK2MkiLGdP4BTBp
Z+b+PIZiZhHFh+Z55RiSlfcO9wSoGESvAYHd17qw/CdSV0BHF8awsWqbewF+sPRDmG5VHs0bAlVG
65DIzXIL/kRaR+GMOBLgmoEUNFpUJjItRK+fA014Xn8m99ZGg5TtKvOzwAH7N05+dP1AInbzAiUu
4CGQWA/7DnYGze/MK8qQ00yHni4h/+Ax/yOs+0Kzk9XDpK/ajqRveyCAR8CD0X4lkNyCJtz2IOFm
+mlx4zyFt+6+g/VXEnEQYcXo3lufCSOFEf1V69+hyfXmtSNBCvTDF8Z9bT465rQG5l6/BgYDpk+T
E3d0AVhkrXPhV0Ow14++VASwfsz0lqF9x6Kc8HTdvt9SkcoXcdGi7Jn47ztMdPVPVGkTsJCFMyBm
bZbl5ZCCX6fsuU3HACt/zcQh4q3AsQ1WMRPonnK2yB7NsBHvkK0CHYP95ztaqA4BKxCkYX60Mj6c
oPqM8WWEDiOwZvg6DYArar8syOwKlzJjkxf3ywvO6hkfgAlHAh0L0WQv9gDCAR9cZ7jAXyKoLP3H
HX37vMBn8hin6JiSe7eVYk+me2f1irI3i+DKM+TuRdPeQtNvvVyeyDrx+e3hguSJD9ENruGs69Ck
U0qpKj0/Gx2iRudMzdvw3D7NrRDuqgSp1LkYl1I1E4USnMzkLZMlPblB05ut1SG6UEVuntleat5i
a/3Cr4QwrHYzWfQQ0nGIr7X+/pyblvA9jWZ+EIORHMU7+7tFFCevsnr71DZmtLKKACKDZJLUvsaJ
xarX4gjVMhA5XKLw1mYRl8/GHJYZYq7xEsknuAcK6YfCRQRC6j+m+fNzbM/pxAMq63YnjY6OAqGX
QM2XZnt8VV6C5haDW2AHIopvg/qv2SK/VfK1wVOBeVEADwtM8Ck/YaZOAVOhe0u4InGbM8kR70I7
9wnrFsYApRT6WKhn8O/wdNHQ1j+X1Qtc8DOFf1YEGuwUznOVBQwVyLubvkzY3gBPY2+QUQDVJOO7
eneGxP4L6RKX/klXWf92UzGldpDbRtWlI6IAq401XM36B1U0e5eWUcPfu8Dl3W8xx4IChyUgwlRt
C4eEdKTOWnbx6WX5ZLVnhKaSh0dpiwZ/FefuK3GJDhGLIPlt9EPerO+/Tzh6+IUxsGaSD4+Awf+7
dhAR/QiXjMwByK/yd8v4IUT1kIO0uz0Zzrm2fcabsL2Rl0EKIZ6dFYZss+kd5OQhzrBVcu76OmaQ
WawslBq0SMDPkyMZ3nOES+sr1meYbPV8VUDcruH1rZ7SD5QixEht63ANpxB5qPUhxpBOzBlHgAsn
39sTR9KJNhvqygxYQDt9MaNqZ8KrIToSAilorPiYoHdMnelNVs+4fsIEGgj3AIK9z5UY3wuleGdT
kzG3YjS8EHeYO0qM0jBppBFBLYq2fDGiLGdmR9dK8zjXxfQiIT4CjJgzmAFQbvBLsaEtYBxI3cZ+
hxiVUv4hJwS93mWay+THo0wb9uKOEqskNx6oZmY5OfWdeCC7JqETchH5bOicT/kNWiI6PaAKuGYs
F3KDxN3wD3muNH7GUmtWQAXM7ikkqecqyEjvtJEVejaqgMab4O3g+s2XYP0PcE+oBPkVs3wkRg2D
5UBnz6kH7JiXTWFn1NSDCOYWNEiQ6gYRMiS6d+JYCMrEZMEuqF6L+f42/p9iTA4zEk7BF0qrmYfD
J3AMYxZr8HTReXDUU+3y+qDfccFgIgqxFj0Fd7r2EMYNlLwEKu0Hh6VWOHpHw+ZEHHSS14fsf/bR
XPmgC5Y7NyvdEVm9ivAfgGYh/hoSedUzvXJAG2p5MeAF1CskYuj3OOeyY2N5uArCah5Vh7BNhDh4
FxBDQ+kxu5xlTtbjE2dTq2DGArF9KOE1LWrcc2BNk+sAZDgz1wpIbtTXPA/O8iP5PzMFmLBIGOVQ
dm8J1pk8t45+wQGxLRXXSJ1KwTTV5S0qJKUnzty16FyO6G+YoNo94VyQFSj7FmRp+OMDD0b5YT76
PaAIKiAglTqmOrXlmV1Gf4c10aL7va+ZtVb0Df/QBtoQGp/+3BzxFtO+MsSOf9oJMc6sTQLaB7xm
3vLdQiWBiudnR6BTKt0PgIHXgCnnQvigGud/8oszsg+ZeSQ6LSBECyM6+58piVMs+Rycd9kDqUl0
hqMGV41Ikw5/fdJSU6/8BmnDBgAql1K6sCrwpeWail3lrccPBxBE3IMHMuUcVOBV5AceUz+DZ9kx
5II/OlMIqW+ghrDSxy187QJ8DbKeQ1HNGcaaYn++HiI2Mx/EXeF1MFeA5WKJIAEN+v0G940N/+Ik
ntmfC7Z6g7iCVo+zYqCU3KngfwztPiRMq1kaBVMmt4TgDuGWX4NQyLtN5gbxSRg0t3xKyn5iyJBQ
3JAfcQZncDbYyCwLC7c3mGrgk9x4C7V1X288Zp+vcui+4TGwrhFT4Jj2UWy7PfsSPksdevypgbpX
NhBVDVkOBHnmt6LKUuqAnryVfQsKP4if7lmRm4ceX5tAD/pj4oGrACiE+PnaVj59JoJokj8BYFS2
XetgoAZp2KY1Fy7pQ2eKAbDBfBLbRnqul4u7HK0+UDHKcmAyyAn4e9FR/ajn3EecS3wkfjVYO6FI
g+rYLaDU8DIgwuovrNtmaEXleMjobGdekMHOmOktoBeMwjSgP8qnjXyCD9BR1XNp4g35xNrM60dc
y1winjtsaZxOc5GzcDbmUHewwWCY/IQc7pIupCoe01PCwllAjME4EqQH/Z0FfZI6tXRr6HyDzWCr
3MZzbcaJCr9Rqe2xD4Cd7/3cTHFucO6wHe/EL/IvoH0znRIEiz+108vDu/2O7gYiNrWB4PBTsCNI
sTdodzIsffhohAj9cCEg0VI+y29WwQgBbQRIcgzdgRLLoKCFZY3f2dOG8P+S+HWWfeHRkTUosBkR
jz6tAy0INxbdKaMgM8aInidPlTbT04e/AfduWGJYYLoKXDwdEbtrdCQEzXg8Uoqkd4YkgJ8r4M+O
AQhlakM4taeiGQXt50UAtmkw4miztJ0E8r0Mr23i6wmGuVRSC5mRcod5zj/2roFnGE8ehJYBw0rc
SyfrYf7msJRJfSTB7pvxLOWjsb1vECWsCfk4TRDy0I/jg2zDJ2SGziRA/CqPbP+E6oncK9bMmiuk
PtHldg/stHjk0oMETBC1f7iHeH195NcYLqtsq6CtIR42KExssNgpxEALayGHgTcmASlgC1UMV8k8
mKDMWyS8QUiSMTtzIX5F3y2dNIx78ghMBCr2DKigyrmy9XnAHPXoRiCHRuwEToqfEQ1HuBBuhJLg
Z8WRM85PCgsDvoDiIKLkwHhhmOfvE9VRMt9KdO8yfHcgnBoKNCKemU0cPbALw1opeVBQwATGghBS
MYcHkw4FQO4b1Y+JkRzzVIVubD4v4aCCS1AUd2fsx2mgNUBATB9Ydq950bwoWGY62AJ8gf1X2JYL
NniBhr1KN3xkNi7/Oc0E6I8eTxcYAfM0BPr/rIyZb1a0uRdGGXkXMFSj7BCgl9rYyUjUDDQo/7i0
pkDBAIfFGdYMo/bdG5fAsnmTP/BiSmzzg1M9eTCIkk7DW37sf8sjfOny2m7x3XhjA1XUOZwfV745
T5yfAnFBYW4wV/hAC9k6gXYrnNhTSCU58WjgL89DuhtviYfHqdOe6uMTvy/beocneMpP46266Dfr
IW4BcK+9r17LT/1DOPHLFr/Fb3NGnnlPSKoACZhxDt4RP5vXxFPn5fOCMGPgGWgP+RetLycCCjAq
v/6q4qBPVTXncc1NMHxjKj/jDYDlh3pG/dI2w3m4MLrj/zD8RB/jl3xjFgBTe7jgsA2J5u91KI/t
TnsH1BUiAldseUe/zIv6X7x8BwpcNL/iQ91NZ+08vEO0KXbiX/RRXcSvmKE9FnQeqMQayCo7KksA
U5Y3FSJUA7DlL+n7OY83wU0DONTvPRN4yIcf5kggMKXXPzbqFyDddCjeslV67hHNXgy/2+Uf7cVY
sb0J0Mxped9JpVj2524rMpyItslV+Hi6zDbVTRJM29exu+refdddsaNoYOZA8KCI5kwqF8bHLBVj
TFCf78ZCB5eHeo+j1kba9F+wSXfAtr6DBco2u1of3RXGWnou99MVIL47lufmVB2Lc/4YPu5f+R+I
KINOMMVsY2DAyREJvNdC1nfxqMAOjSujx6aKCBAmwJOTP+RTu540LNNA+jFq8UBY0wfMJwYEPUuN
VgTR8YI5BnZF3yVHEQdEspRzlzrc+gEjNuGNA+sMi3Lf/YagvS0MdFt8WKx+iORMPf/gL4U6/qNk
3C4QP7Ii9C/uuG+wRODb9NYfyzdtKRzytbLHBpXeAPDgP5LObElVLAvDT0SEoEy3gICzpnPeEGYe
k0nmmafvj+ro7uqqU2aKuNl7rX/9A4TQf6g36UIm3jzIA1sUEzMIwRBPoRz/N5TJsQug3L+Lz+En
O6Tfi3t41p+gM8q++pFoq68YNb9B/UFP8HIElAM7VBl82wIVcmomHAIqReQ0DwRVF9mekIdM56jF
EUt1wIwhiIxDwCbz5CT2JjK8CcKJ7rDnCecH+XFY8c+SshE06jZecIpFaMXGIADvg0hzSvLKyJCO
3jP+pkBL0LTxeCTX+j66skuuxTc3s36IB/m3D5ac4dJbdEW3uxbv9ie8yjv5W7gKex64eI1MVvhR
f5ovdQMt/Uu5TVzWV3OTlmDR9BA2dHRGLIsdOz3Th/ZSntGDoFVgP81OVGI8idxN6jv4SsNXcueL
5n7JbIFslzvqVQpg+T1/D8WyfYP4KD/t95qKtDgs2JrZcnbg9MD4/FNROu2bpdHQDmJUkBufB+sP
tgu7DuT09h/Pe0rR+g3D6iUw752b/n/z0xF7MOCvZdCa03DtD0lUhwQnIy4GbgVfjNH7ZP8h8Gd3
xZyZSBYYHxaEOKgfIZVZwlI1ExrDn5iTHwhUsXEwCv48aYs7fMAsXsKzdnoyi4fGRfBgWdqleYbM
s/8NTzbu8QeURyHzCah0YaFyQTsI8qUhc2TejwSMXZcPjWkKCqlJ76nn2Co5ogcN1kaHLf0qOmoo
wpQxRTPJRhNoGpHQopEEIoKwxwR+YAWZqQZYMZ0NwTn/YRn07riCXA+ZDp1KKO/jcQ1hDZ/JrD/N
MA6Ai1YPW8+zNQFhk+0VO/oGSpH6T+CDc+7Cji9MJoMVTn46cVLcE1hjpv5Hri0H6/CAGitcg5+W
m8rkXMUnBLWlQc8FhkiJAJepo6lDheQbl8LhQURvHNOyILnCisjkcetr6oJJRCSI01CWf5sx9Eox
SMElGVddOOF4xBkhwPPUxTM5ICrDBNQDvgeaxMDmprLMpqU6be9YSJKyB7cV0IoQFPZgFExMbz4Q
VKhdgaVh1jEPtyHSpc2yBxCx6Ivh6pFMhIgDNyViy/hHEFN+gp9uaptfpuKMlrsXDlaZby436HSp
f3Ctkoi50NiP0dxAH53Aap7NxZtzKOmyt9Lmh3QRr6u3DvcmFTlgRTyMWSUhaOZFDpkBDfid47IM
ZU+AWFGkqE9x7MgfZYS8q77MMkqvcK3oV7X5glILL0nkkCuMUAQBw+GX7h2dtpX7JpthSTHEbOs3
oChUgAwNwKGL+t+myQNW/QhEzmGOZLCRP5vt5PfDFv2oX8MZkiIZdmxdbPbiFfNvLlNGM8ijxlwU
5cRFZitvzFePFAI4L1xC2OFtdLSMeMtNcJwRHgEf0fXu2l16KrAHAp2Kmb7b0+kNcqNMKL9we7en
ZLRbOJnYOjawEcks4qKsMoeivqoanCvMBXxqXFahWhOzDIALIa5YEMW6J8/4/9MNCk9jXqNwMqd0
o75l/AWpv0UPH6BGXOEHV3V4Ka1FuM+NTQGN3tUP956Cw4OdjojW1t1ov3TN+pwQQXgkCjkR4yYI
LhKdi1lzOIBbNMsi3RDaI8KeiC8FWTQxZp4kliCLWFf4sMF1YBScC0t8xPt2u+ADw5vitgTSKiyf
Yksg0dWvrCVEWbO6LKodjqDhbK80DjsjVb/uygykkt+AOhCel4eaRmc2fsPVayjvI5U1i7FTdhk2
FnCooQsvYAN1u6C15sJeQHnwFS02cCP1ao/mWMUZr99Il7w2hf6myk5P+K2l28MMzYbVsHcsXOm8
8KCSr2f6mm6CXWKyqTxjkhblSwb8o2b2P/qLavsTuTzz8zUEePoa0l/SFaEI6pzLPMqrfG5iDHlu
f0BQNH9CKQ1/Nct26SHku2FEvxu/Uhd2xNZ/Ci9+sQSULxqfl/4Slp8EicKW7aLGOzlxdESzw1ao
dq1CLMRuoV0laGKjQ3I0IC98ff2E4YWHjYAuAeCl7yai3lgwk6XDlckKqGeXeHJR70q2Fs4IjbrZ
FTBUC6jdb23P3BdhDR67BmxT4Q+bPVDbOP6J52d0N4ACrKJMZSK8EjyreWpoLRDg3BmXYA3Vo+GD
30ZdiiaDcWeJtGlqe7wt/gRh7wJOeDHpIaa6x9F5eCQ4MpbWjBQrZUX402fXSiFh9YamsGt3uHjc
POk4QnD3C0ik/i2drXUzNo/H5cLYiubyCmrhwLHlr5zi1ro015ExMMJ+UY4iAjlqUxk12MIfAoIO
EJLZp6J9szlVPKzW+BKv9ZuWB14y7uaJskokyBOWOlkzMyByGNgViyVItkfcAPDXVwM5BHV6ePQF
lzYzkij6HHG0NBqYSNkhhwfnEL7Z8HWMZkp79mDSl8G43yvZAQpV7GEWTroKMG/tJvU997YTmRUY
6GeGGgykYbHEiD7+bEvSmnkz98MZDHzbH+iffM75EFN2Zv24zDLlO+mDMdMdb3bHuhFhl7KBeAEb
yhrS7YhPc+LQrmISHOwxUmGaB5zgLZPunI7fzEHScKWGKw5LlO2Mg2tlHVBHi1C+VzPBUGf4cbo0
V/Q+5IHDjkaTn9OJ70WL3D5f/P6Ie/x0a5TR+RfQIYuP80U5RIqj24ios8Val6yq52lcRheoQv8Q
ZE8pISp6/WwdEBEGZ56FE5+n8TqdeEZ58qkuBR9YxR18agEDR4+/OP0wxeG/WLLMhWcJlQdIe9J9
zpa9TpihjsESrNd9kzO7NXRpZGb24AwkoTim1m0ZkmSb3APPp8qZfTflv0W+KT8zx6OAHnKauHY/
gPCmJQ1JdJSYlgp14GovrEg3ldJYc7hv8YyhM9BRjuVkitQzxplDH7WNz4HUi65E8leFXk9qAvvD
VXTSPzJ/cHwlPleHctXckJKuI/FeFD77jKLCvin8fRpsPBIeBkT49Epz7D0gc0oYH0WwNWR5XGZC
4Opx8YNdiofXSFMLzry69DEHBVYsPUjUZ0rJ8thMGK7IuptXmhk2wQW31b8BuLWlj/dGdmOAfnju
IkVRMA9f02UsmlWoxs5CR8PHqsLSaFDvrYquNIIy5cXbspYfoXcA6+VRHX2qAWyyo8EqemotUTwI
6FaSYFNkJ2EkhLupEGYWzDLhFNqF192TauUNAM4yxnCf2EHt3QOc9eq5BAqe7Fj6+jRiGJQt+Fus
o71NPSbWfDY/eXp+b4g+TWbRVf2oh3DRJ5aAZr0tij2+MR0h0RKStVA6zY6aesOeSlQU2Gs1Yeeh
2wWaM0b9afogdUY/q8B8ikTEdnZSAEjO2TKLytbw0sF8bxf2+jrzLkPFQ1bNLcmDfe8Kg7ftEFYr
sCcD9TmXABgxmNTalQerpNn01WILvWDR++eMGm1sf+ZUpoUAGyy4+/1kqnaqy9kOiciYOOgnQlRK
EpQerKnt6T7Ium/HcBjjRYYFsugQVG7PhdGaPInbSZYKcXpA8z/MGM2KzBgx5UdLV4g5qHMWvKNy
tmxmDbB8sPSndrLTJ+bpwmeZ+JgvE1iTsAGmOWOuEeQjmdlIyXA700J9qWupG5X/WoKBswBSjoBw
QBVWJDfsq3Lu8hHThOwGeK+ygOGy3apoENUtgYpyCClZBENUEAOPmOgQBX39PBIJyFFVzgUNy4BW
jeAuXKvG/adBoMpNEbDWTuWc8pS6Fa8viY0+QOPm3Zp4tso/V6HGPRSqmEqX0MxlNyI0JY6vhU4s
0wmyI7xmbJw+Yn8o9WcMSZPMdS6zSbsdMWYMM3On7WnQ689e53slJ48YLkRg0IGnBhmcmyFGss+z
FbASNRLe3ng/UJvx4oJjMv3n+5eCqiUTZkeSt1YCPKoQfCfLVlL1inWuPSv3Xg64LXOZTAHD6B20
pQsVhOy6X3FgFxo2Wv3QEG0FXmNVnWq3wkYLEwuR8EKTbB9GMuO/aSWn42/Ye9vh0zkaSgeti3dZ
fg0HHp5k2OJx183edfhUAu1YZicFjkTLF9tfi0kQh1FRkf/IOd8as7mZshdafe1jehxI4MOESGsf
lcgKEtvV87zH1hCPAFI/4ElGc047eD+RVi9L3FkSdqLZ/KFgzULwnvEdJBJkWorf7FTXo5tTirTN
Y/oFqvI3zc8n9zs9n0RZ+U6F4RqwhWTaQ/10ML+IngcYErCPCXA/9zaTTda0cSSaYkbNU5B1HqC9
yvsT6eSI1JV8K9NnDhad88GDTY7roypjsYCaCit3iedBCMd1iLF2Ixqyv4rS0lYhwvnah7v5lc8m
nyMaN57zm85+pDGoJ3PWVPAGwRHQHJJJ2jZzPtGhoXeJgRUDRp+e9y/WnHw+37cwdpWJV8tk4lmn
BA0IOqMU5qxkafuEPWRIU8buGlSS2TKQ0C4R5FXVy68534LEyRZoNWMCzVDp5adcrdkePpmMEwjk
SWjXr/pf9yVdgTepDpHdA1aCOvR3D3UEBn7/xj0rHow6ug1H8i8p+rk7T5UmgXb5n3yF5pcSJMO8
YlOovyGW1Mjph2NDH96nyU5DcjgLI3KzItqQefgVFKQSKMU2g4XUZ2uVrSZrNWfAch/mATOGDyz4
0vEJkhxx1pKF2p0F64Umr7RgkyoznBkxus/eArBYgIxHsEkNB2onJDlV8QvEP5SxHXg52lzyBSwN
wb5H7BSTPQ4sn+BbbGADp0MZDaOMj4OXMIw6qpsWkMMEWy9k1BcW7qMq2uNfHSZ9zsbOxmjWPaKs
Uie81ZSvJcZXwZKJHsla3ATmbTH2hdNrFrBBqGJDqz3RifU9/GET7gK2HjTnJOLNtn6x6jzH+8E1
TYdPtVxsEEhMowQcQfJJr5VwdBVrrXToIIlPmstYyljF59XCgExsabR5mYKlLFfmowU15WSfFnu+
Egg2WM8z0RRx+PZtbBTHd/vOzSrYh+dqO7/5j4CZC+01Vkz0LPzou2wIIuBmTs0ijIUyXpHATbsj
zNzkF4QOHCdDeAkuTXfMm8Ym4QPIInQm3Zjfy46PsSYUNaSf2GQqUxNbf0eUeAzLFiZ5hHD1LP3d
aawU3nFi2oNsSvcEcb85H5dAFeIrrE7UJzZ2r8i21FcAegJqxot9Bt+84fSL4Yv6uu0nO913F5hI
tTaiVQbvwHAV+z6nnWCG59I/58SCyn9l3UJmYhzBuFdFBJjiYCqjEZTnu4gpB1pavffOMoBUDcty
SKJVUWKlpCQrvCONRfao6GvTLnjQxhrVAP13cg2PcUqhBNXx5psHDzXfdB5qx2nMJDKbVVNo8vU4
2KFHMFvYXmbSH6XVXAY8kDHizeErVKJwCCiKcpLDtZB8tWzBqF50vBy1ZnALKsWWZt51TinZ18Fq
Dh9zIUI1UJWtHkc/epD8BR3NAIL8vt7rQrIsvZ7IMXk/TxNwDKZ4BOUESQbdhAFQWeFg3KvHSCsu
TVNdY3QNnzk60A+MNHRvCjpqDZRj+n2qJuwpJ+JcXw6QPkO8Duf6pYsTpBtuSvjsqKkHKfGX4DI6
l+5HMKDm51GYpuTIamS8SAvfrullvMUC5RendlZByxEZzArkVbTCjLoEOkJeHD9p9572bK9WtrXu
iv43gE8TJWsBB50Bt+g8xoJUf6Zww6e0J4ELa92PjILuc61rzDrUglEPdk6Qwgg7sxS4tb735qDS
BMGdwb2eAhw0xlQ6Aq8kidbl85MS286eP8A5WCTQcwRXo30KusWOhOxkAiOni6+cMpAAz5VzDO/c
AxwVAiSBmOi0dx0I9NP9GxkNjuHozgN9neqwGFqSi7O5jGwqsOT5QUqB9KJLzss0nOU6hqhNLDB/
qY6KziiJy/toxX0QKMgLRWHj1qCa7AIEZQLuuDJ+PEJdOU24AHuFuV1pCqZghaW2KhknGXwM6MW1
8J4ROK8nAqnQGkhmtlukPSHz96l0hdI7xaInubCNsDvJqvsieObZlgvFvTPVIGszMgBY9bNkI4KP
Z56GtuIUsW+N8oLUE8kJdAk2jAAfGygqR9bZ504GgABr7oHCOJrduLcp2X2q3exhtYg+qXKoFXuo
0TJIZjeedPWfz0C/AseZ3HQ4Z7blS/2THsMvTxOUOuYiALBkc4GmYkrETDJ2wIIj1Am/n2e2l95A
Rv2PTwBgsZe3i6vwA4JQ/5PYPBkqMK75ia+MtKgxiUSCDMkZKjf37AWcVO3zs3pX7/02/x3+hh2T
Yx5fBa5Pd+HN6Fv53eIWXA9WD+VKZSdH/4EMY7jkX0VraL8gY93Be+DZln4Vx/47rC9ArOJtfusV
e2SEXg+Mphm137THgFbS8DYtBH+IHPjnG97hw0q98zBk0UuJr5XwLWIKEqSlJSLQqfGdirAOlVnP
4we9ff81AId/AGznKjCLPl4w9nWTAoMAgO0WQ62Yo4WIZiOCzlg57fR3vY/pckL4N9449FBq2r3S
hkayAJlwRs5Yre4pASIMcCfF4SxxtPZECQfJzb+wnihdEgX1g05pJcO08RDmNkexuOeMazKoTx5i
wo8AYJJPh0yI+8DsFkknARRzoT0HuLhSfKUWDRYX/Zp330XVs6p18SzJvxndF74m9I7JND0b2aQh
q2qgm3qdwcX4HcpDw8xYzHCDDYgc5UkLA7znw9k9h+TaQcnp5HMM6JkjECv1vdY+MW0dSW7vQUji
kGRM4W/qEqi5UH8TpNxVLOZF/09pKZWItJVBU5lhSDTwqtkCwiYg+knXOqVYYk3A1E4My8sQh2dN
r36CIbzorbAtI9aiWA4nT+X76KJYdjLcXBfVsFa4KTib45WO0zwgcIZvE0MpKSI7Ab5JgfbEZwed
+8HV48Emtn0t1uqXoly9bPzLObnFEAmV4J2UIOMok90OdztKNuZcojZFE3lLNfA4h7D3FJDw6jVb
OxM2EXYyIxJ6kYTJ3/TWicb4podHVjOpFXFc1/kayatwlXKlweZU228FsW4/TUFmDKqSVV9QKtLI
hcWjlkEmZxvMLaMZNcdOr7/G+SVk4Qf1vUPKVwubJP1K5XXeH6L+MMJTklUbIWxgQx8DTis/iP0t
onE+4lWcH3JlzeFK7ThRe9BsvkcQ3jtzFSg4NWfjAsK9RZIfm6yybKO1dADJSosfDCpH/ThSCwdm
l1LQ7kMs3ENH5wGJe6dWTgXz527y24Z7kedgEmQ9goa5/m5C9BHEJyusgaUUiQ/zqRUMCzixkvBf
ivsC23HIQih3UN94+PG6qcxn3Sfjg6hDyG7qNJNazj/lEn83OKYax4lsMuFh5A9jafYk2gQ5ATMa
fiOYCfvugXwGqB7pzO3mprxuX589v6VBAJVBSDpid6Zs504H+H+qEOqPKzndQEKh7UwC4A3sxIyA
0ZvngllihOj7BKVPaLrP2R4sh4dwBe1CnG9eBYpAPGGMajNs6u/58rMk2hJ37OrIZ+GomSVfSkVl
BvgsqycJ838cDudzt8PAcOHUJFvLBLUYFD/yFGtfrKfos/lZQDSOZCgmCYHZBX4o/UZrsTk0Fhad
APz79k6M5g5+ts0oe3FXfxmqQouQ4uMq825IH4aWTJ+DNrKb5luZAG7thOuM1hwE7aTE2P643pFt
24HUCaVkXm8QR7TyoazO4vxVKjtiDGFIN90ugb8k79WQCNhlN6xx/qwmr4huBs7/W3vPvH9X+Yuk
ZL1jQkfQPJ0S1OgUqwbgTbxCU/V70bm5raONIvHiwAcAKT772wXD1HYHNZrxPtJcuESzFJtkakpa
RS/c1Hddt4AYo3u9Vi5TZUeXYGhnCEFln/8SoYTxqpjsJK6qXSZvqO+sgKpFI7P137PMhioUQeaA
t3IOh7UG9QN+SewDSaeWF22GBaYFNhQdXOSqwVE9th3309+4GsL+FHz1OmRQynfU32SoSNAlA7uc
X5XiKmQuxP+o3UNwaXVbhvhcnbFsFpLdZ9zCzMPcUVbXwzVHo6r+jAs3F551/xYpxBl7QYLJqzvH
Hd9Y8/Ywygtd/ONopPARQnMlXDjtxnYvFa8ZV8DQ7zBcW5QrUDrzFShMEroM5qJ8pac7QTAZkCFy
SsY1SQ+ILqGjtRjdbkiglortLP/iRB7TXcPPYZab4/vxneYr/HYt3HxK+VoH2/xzUN4Lxui42QnF
klqUinJGyYXLq1a8suEZ9Mdsbqs/E7G+n8xKEVKkgCOM8qorJtttTpLW1PNvcGEh8zepePJhri+M
JlhJwao86NBSJzOq0OXdxHylfbAKOmCp5HvbT4WxyyUq3Fn01no8ou9e9lMUX8z7uOzuexoBkn6B
lx1OdJfm4xQq8XPblpIV4ows/na9G1avkFHCZxkVFuBrZKfdkTJkKDbSe3hjKj0QKDqJ93Am5N7D
gQnNzhrQ2cMzfFGSWcqFWMfApL86fbyOBPCPRbObX+QtG4aJ3nUnYw1liA84pysOAOUkP7CzJEsa
7y00i4TyNTcIVUizumyT7PF+mv9SGkjrXNhhooWh4Wp4VTT1yUm68sRG/6ZsdyN9RnB25ttsv8NY
q/iqTuT7EKo2LHHubKyEg3490EcyGkVsVttI0coHV+bDC594KybMIDf65dyLYJbxcn7sCveuI3UI
WhQUo9KBqNAvfSbbOFExn0BSpxiLfQZrFw0oa25Npe7n6zwzwcbM/pFkVmfizAf10lqs4424CQ7d
EQ6gssp2sotxmPVxYkM4kOP8HHg6KE9Dh5vKRstH6i89eWMT1SOne4dguWQSxMjkEcM9w4OstLMb
ohroidCf8TZ7YfR8SFzu2WfFMBsK+SZiH0ZHA+T0S2uGpAf7v8wIno1vy25FgcWihuxdX+A/Itow
0zMVtuUzIsDaknkHhGfuG3RPbpdssxDFS/GlvXDmwtlR+CKHWlpDMR0e8nq4VCuRUoD0YlomAnEY
026UVf+DP0h+Yd/wbty6ghBcgqfQsZ3Lw0RpSs+wZ0e6Tw+2jklbP9rf4jZfYV44o5mD+26ErrJY
FzvOYGzNsAeEuLPYDxt847MlWZF/+m98E49ybc0xYTVxbKPkr4/hkrk+cdAvnLdOjN6rL0zdAOOP
YJ3USp9tc+vPwS+UkR2Tcp6+6c7FL5Hi04CtwrcMrrHxK6MzoeScZWuCFw3f1uATaQ5m9Y/i1FuL
pbipDPUXWfYaEzfxEuAYuJ5bPJ327KRPRpmiS5nVxZa+UQmJYPXuehd/HkN3o6PqhqfmNDKIZMN8
cctYak7iji4PLdYAFqcVKxb3rxWdgO/CKIjs4ZuaA3PfS7IuroR7PCAnBA/kfeFSv0NJWi2WmNLq
9nin+31SI+/Ls3ebeAlv+pPKgWlmRY/qzZ85cC7WEBfBRw7jl7fqduMKc0HTX2XOsIxWizWdsIwD
vykdhSWL5bH4S77xslmhP7W9o3bpdiL8Z9bMJOIzZd6qYKy6iUhd/xyIojhVL9av/PhA8svWcCND
N2RUySfQjv3Px+ZYZiXRSDn6JD7V71zTht0dov5BfigmBh2rwIbBTN2IsbHRnnGU2TD8/VpcOU//
IxslS9obecMvybqlvPGv2LW8OI6mH0HSStFoQ9YfN8xa8cWA0Ydd7K13SGS2+yXShz1y74nOBsAB
8XdfHeji1oTpYf1scPoZ1TY7IDyC5MPEGj0UnWK8HR3ZaXRC9GwEBmG3o1yAPJM4A/zACdTmb6Fq
B+gMKP2RL8/P8PpjJBrN8VdobCaXHsZQdnMDh1jCg1eXHRRLuGWAbCXxCBN7MIEGM6xTG+b48C5x
wimWeJzAMnUxT8FmFbVFv8RYp8fTlWnTttpXN/Zb8ZGsfRhDPIA/HwtPJYvVPFVCRveE644zQ7YW
9khgiA43gHqPR+IqXt5Nc9gT9os3REE2H9JUjeybwGi+sPSPKxOW6k7efw4amgRgwCWpb5M5cXBA
lmTUrvjlfwMLf7MnsCHC3Z+YsNwblvEyXbVsLOJX7aL1WPIz+9/BHiluK2jzVjFxvCE463bvHsc7
MXdc6lQZSiv9hAsGJwwJInboTJvIeZYz5kVltIG47RJ5uw3XkIp+9S/vOE0g7zLH8oE6CAtsGcrZ
Cd2ojSLomzmR9oI4Xt1Qv0BgCI4Elq4+GyToLJNLuGogwEy0UqxZfeKZDCSvrD8e1XgfL9vJwZUO
mchOpvlUZ6veZUFsiXye6KHznZ0wqcEL1qU3YCH7b3EwQkd7MjfQJ2py/ZN89z9McjoD8Fnf+5kh
/ePxRoQFK47Z8AoO5cv/J21pOsVl/hVgCoxTyTq8Ut6WS/EPFN7yLqOT35qtgN6as/OwiO0FXhcd
XPGljF2HKe4Z/dD1hwurvkO6dtC8GQ7thOU7CBOPDFCM30txDfE1WJebioim/s40BmwCpURyjb+r
uYEbwVexHQ6c5sbE8YXSC+ea7TTdlETNXHw2ONzHgb3XcIyuGIM8sy0I1hcs8mRb2CzkxtEMYU30
0qqm0yNXwAq/jygZ7IoH4/Pyr6xwWFYHVAyqM71Q2Ouvxk5vBQD3wT++yhuu+DY0DcrrnXcJVCuL
pjE8G+pvflN3uYu65ZFsZ0dsgX+rZ3oDFHIGOwXa4VtXfqVDeJFPqGCoRvx/8zXMnvm+onyG+oLU
yy5d8LGlAJGRLdppGihfttyzXejLIL5QYHtbDritTEMN/Ye1jw0janXdiLf1n1Q7HBA2EuaaLJAN
4AynuvSPUWhtqk68JX08DW3gyYxOY7sg0rI0IUnCSLVwNPhhru8Ee/WLt56KeM8ihHDf/onEmyxb
8ue5oV1vZDtU0qif2dUocovJ8rW3DspENc7e8y9Ek1QoIk+JB05uYNXmufCUZit/x1wcc6VeY0NO
b+VgKhc+p/BCEiJjfvtCKQW9P/+boU7VcCC1anweTuQ30O6646mip0NhBWQJlKV+M4Q+AfaNX8KV
AwUx0CpZT9R3ng6WbroJ7HqlH3DVOXCV4SY+wTiblFbo7Cn0GAa7+Q+l2xdwFIQHWBEWEMm3Dmxk
ydtsF5iirV0Xa5Sv1+AX88w1YP7kg41ZWummLgTECMMFTBB8a+6kLgIZ7it3Hn0NjV06dwOOVzQE
98+ZuvP1JUHFp3EXTFQzt4Ly4SI6HF97xerX0nE6UQ+sqZO4pyMOHYhfEZ4WzOFgyje/ytyK35xB
7ufMRosirHZZM2iKkA44vdmuK/TSOwnP9T08HTohi0mrb83+hdmEus2OIvXusXT7dbpJX+G23Yx3
uKqYlzClM9Tb7MEucfwN9hyAKxxIbSxPeUC+xK/2b8HDzaMyUTxtZlLjCR0Q8qNpe21/IPKcVBrz
vXCr8aaenaGnQWrQyEwysEKpbwwLaVRW6p7ntLvObhm2o0DWxvynuKIHWLBt7ueluWQv3DYP8Qsc
+HPzkTbAJ4AEQt7pXn8He/A1SK8wn9nBj+hxsOX0YQO3rob4T1v2PSIkG0JUhBCEU+tGejNm7WQ+
kV7IThSbKnKW68BFXdD/oGOdzFbQDNrjdfyGgvdZEzjwg2EUIAhR1J/N1vspuPRzuWaenp8gXefa
Ej2ntoy+ayddkiPvKg/IRXcIC/q0WhXj+gcZYMk4j/9ELLLGUC14xiZFE22VI1j+ObRmG5Ib+YJQ
EZzwbV6G9vRXDlZzMP7+nf5ez5l1JVcN97Ibe+4kL2Pg2NmeZHnGWrF984Udmfl6Dcbtj19p08aY
f50RWn9QpaA+0TxY//5t3Gdq3HlpahyPFNNczO0fHmjmZjCu03vxrvwplY+VO5jg8UNYZJkwcYzT
v3+dccboxoEoxGvwQrdSXgOjif9Nr6AV5Y0k4wqtSnEXLgl/3EEeUxP+lXmV/vuXuKzwktzEVcGA
zs+fJXzo6f9lSBeQik1GovzZf5dgAkfxiyHCWPQG/Nz0n4nNxYthXvJSEBQ7b60Qq4DXApIrB8PS
28wujWcw8Co8xteWBlUNY+vE1lRX+JyhT83rbUX8K4tnNGnol90WYrAFeZNbODd5Mmxu0/SvOKNM
XMD433St3CCXj+hMV5vCIpv+ZLp+RoVruIb80/8/S2ZxMHK1pHMtcbFdJcd4ZpOp/hcnJiOhMAEZ
tuobMYo3LMTyvdesmdHNLv2kMLQmt6zM9TblN5pEfGYxsiBf/IikCf5ZmD/7PzAr6MP+Ucg2CPjl
NdxfDHmQ05U2ZDkMPl4fpmXIwz2r28wvM3LLDG0fMP2m+EUKicHUfDRPyTP5ByRGkjGmU72wRCEZ
QHmrLOJ6gh1ugCO5gHjL0bGSQGQh09YOYOsB1h6wyib7AK1y5XX/SvfMF+VrNM3TzPyqvhiTLMY9
3J0IauVyvIK+DxePApXE8Bf2A9wHdc0AuN2TIhvaxKw9GQxW/+IjNt/X/oLxN80pNhwue0a2RSUW
NJRUVKfIzkIHZuV3c26vOhsCnhlmhv/bk4rzNNJ94qr4N9GtWXnhFwbu+wSHmr38XgDFHJgfY/9A
XMGhOmjYOS+Hcld+DaSV3Sb9tQ2ZKgHw9W1cEYTuKv9Bt2N/kW/TvXH1N18MdqJ4riBIkZ8+Rae8
VlCp3suTfo2v6j519ZNAQOtaTpdQ7mAmddkheqGUGkHHj3yZB+kHR0HULPN/Eai2kfwgVoa0gXmL
oC2xuFJQMp6jU4ojC2EYLiqOFu3TsPa9J3RjjaM8uvT6zcObt4bbv/c1NKiDpbmzDSweZO4+3g94
ku0GxjZrtkYfe5b26M9fCgbFMWJ1S9svYITjkEjEAMFa2kVsVq1+S5HrkyTke8GpQ0sdQooPx9vE
ldF2ifzKGHjM1DXzBHp8Borddspdm4EUIfDjFM+1exkiUSBiLCXejkpyZErBWD6gVviMV388z33S
sbFJX+N5UyMaJD6SfKmcPOK1GG6DnAgYootWabathNO822WzbdTD7bP5kLw4gYim70bhWC6eAYIa
j0/X8+4VblwI/Rt1V8irQD16WA1Km4Sn8l3QKkJJ7ncZPrzqrg3XpFJN8bfpQ+gBli5hvcnmV3FI
UyLECxKq/hEHxeDrqBA7mQAl1seZ6kwJ2ZJVwIHFKybczySW/Cae36twnyeUKfjMsX+hmSuJquFT
mBAyOWpJJaGYwsNDRiOGBxRmHsitiQnWMR42NZF0FQ4PtJXLcIQya0EgxZojf8HHhGMLbzz9gK9a
HGEdDNzJ3Y05PCoGGDSTWhYKS46WCrtl0VyQm01OCT0KG5EwKfFogxZUtzz28RJNQ0O6ylvOltTM
XAF/7SijaSTnYIm7EeqP6SOmkdmhlhSCsK4YpCciblEENJlg5IGGO4TlhQ7qiUEkRXraCUDHeaix
bZOYZkBj+WO0gM8t5DF43DAjYNQzmUGoJKgA8QcU+SUlEaUdv+BP5NOixGagiyeMaigzNmyzRrLj
u3HmjhP+jUkQxjw20n3mUzkwOCDLTntQRPQRGIxRj1aekXyAmQWzP9ODaQ/gQs+E7gHN8Rw9gan4
y2X2MVFfp2h++ddza4RWNaBym74pbhAwvdrYTbQU4M/4FmTAD+J0jmuU86kdFQ6GP3B6+QYX2FnM
jSOvRthMo8Ddgyz4yzfP3ZqmnVxGYNOdIYD+3FWk7RJ4VzUNQvCkOeFgqjSnsvmXQHwqN02Pc1ro
dHwXyEBCy8/sCjOwFMG1k6nUmzCKqnchbaLkBHQRqWvw8zBmEMbBhOcLsn9j/kNIl+pZ8VV6lj8g
WIceLIXIm3ZcVofohEtac8/fRDXBt1KYNRnNOTmouPZhzu9KSPWYWqo200c7710Vx3Q4MGxo0DRN
6aYehg3qe68ym3O6m6+A9H//bzp2pjOVLWx3J6I9+gk82iRUjdxMKMS14flr5TmZLDEGev6PpDNb
UhSJwvATGaGAorfsgii4od4QhWUpi7IooD79fNkTPUt3dZUiZJ48y78wa4c+ix48EYU0HKQpk+d8
dyZAaX2kWOcXoi9/eAlBhqWW4L+yN9xlKKBA01xh4QSInMXN18td5ak2nA15ogMDAokiJfijCoTK
EMYZbQha0uZ0MVhS9o9nIepInx3NdW5kDxyGWhMcy0iHDLIAzYxZDPkupIlLRcsMfRiunsKRc3vH
xrHZQOiiA8Bl7Ge+zdcOubN5AzU9xVdwiTcVMwFIr+/apFyazAWjNRHtUFwuek4N5Agl+2v1f8Vh
cPtlsY/Hq7jcF5kNIaKqJESsxiDe8JN7DNHQKPBVqRC0Qyf7iusiPvDMyzjxULykKUVXia5foSMh
9G8qxxbUZiQ+WBBBDbzCONBRE0AmBe1Yfi/UQShgCn04wifCAg8+nP4xyyNHnzLKBixKliMHcZow
6Lir+7jHrtki5Z5A+VbAX7+OH9A8in2Bmc3079kzCYS4bLLspzILBsGrAQozSC2CTxOqEI8EfE/Z
o4XtfBD1heDRHbE6pWFKe4JpzzRbgr9TKf5qgOoFB0oEruD+T2YGXhVtdTBw7Z96ztc0PnKOzyd6
/SjE0Y7UFHpRq+mlmQ/9egdBHdLTFclEPO83+CDQepzTI5hMJOgQJG2Nm9N8obQrLLi5DJu+hQ93
fXp1piotKdE/yGZbuca82UivF4n22pioZt5xQiowb8VeCwHSbdmHsrICkCv+NmWMpXPlTOmQCwPU
QMOIHh3Dp67ZwLtQEN9FDmvstyiMUYt2jkQCN4ZXCZJKWWG6HqsMijx1SZ94+D2MKvaoRd19ReDF
+lC9j6wWf76x/x2ZT27dd82dvCI12wZSD4RjxW0Ee0/rrsz2bXfE+A7QywhU+7EGYFuhrtT5g+LA
RuuKkDU+GKLMyMcsW5tey/2CAb3KnGaoRBlaELdRomT7tD++KaUL6CvoU3t83LjjBgqJcVXPeH2w
14TYnq7O7Hb8MvDL3yHj9Cs2EJvXNPx+FlKJHyIDQvb6u2GYj6gXEsq5XX/sAd8/o95/Qxhh/U5R
0YnGI9o/Ll5i1XVRAymdThdgS4pVhuKbvFO7QJWSpxpM3ke21WNoPGFl4bvOTbxxFOtDbCi+Lgr3
nHiT3H6mFzZ5PkNwxxohBUpudHmGr03tqh6dDp/xajSIpN3Hb0OUcRffLTW/N17knsQFLT+IqHLU
LVE792nuCnmWSgy1xouZJxFRfF4lKk/P3XNXhjLbvkvKy/3U78pTfyGq5GGxeaw4eWn2voDmhdWq
2txD8avmu9TocyGHCXvYLoKtzz+slQ1t57AOmaj1/pBotOrxVTauTPD8ZqUmY+jjz52M0Uu5G3kw
3jaPTb/77J4n8Wu44xeiL262AXi5HqzvNsIxu0mgzEfr8Rrc2RKDFdyYqlWLegah87GSIzlqdzmv
+twVq2/E60b8bjOKRomcjPi71PxCCPLqUHyCe9ju2kt+GkVXmoCAumkKnEYJjU862sn1UiWvaHp8
JYT3SF1/gsmCbupiuuhGYIK6PD+8rak9ODNKyrZwOJiZbWZbRHYtKZTCYj47P3+G+3b5XKoHCOJ7
iZHIYyv8kdqf9uf225NNbdt9usZ/C7ne38Gh/7Gkfbftl59ltxov+mW7rgJ50a67bbuGPfsK+mUT
tMtumx2boF7Xa/Htg5dZBU++87l+MQe6HaF7DPfSnt/8+292hG0O7PdnWDiP3wwWO07Mx+w4/ct+
e66Qgde22uLZ/PxRD48tdN3bbwf+lqnCZKqrB/XA1R7jv+kf3JWaKcWvuFbeAX2H9f8vMjhUvETs
3p0HrIV6jRULl1dxuTIUfuQxaEfwLrdf1eK9mOv/DH/ASAUjmuPS/nF8ruVFcWyXj+N7+1r1u8dG
jsbgpyST8U+Yh7VP//SdCELyWXZh7egcjqyJLqr9djeOGLOx0J5ht+o2uWfV7ovVxwznm9Ogf0RP
iRkDOZXij1cHldkUk6bxWT3Pzq+5ar1W3GLkBxix4AB0eBmU5G87M38ndr8vAv6Cj5/9FoEMGOsX
SNsjKNcdBV5QHOMJiBLtu1Wd16YLXjyCJmCuh4Ps6sX8kJAOq/+1q8LnauJtHHK4oAk+y2dIyZWw
s8Q+Yh0++LfalKzKBmsBWm79rmFuWnDyeTItH692xZ6oT4C16tPnUp9m0Wsjjvpd74td9mHfzJJZ
AsO1Ws0SsdWalfgvQW6WVPzm8+/NaraLmrCDYRbxluI/9N3YxTTp2Q4XvsKOHxsqr8WcvPfVRCDU
+Ca22SUXP6Em4mrFU+EPcnQ/jdlb4l8CYH4SrmM8uaTmYoEQ0pdCrUGEkftJjrbjpOTr9YkJxgn6
m3jFf8FF0IMu/YW34r3bi/rv28QN4i8k2DcJb/XvD+ztHFEKNQFogDgqyRJXR9KTPC8NVR4/p7LL
6ekPdOITmznnbVGCSflf64sYg/YiORdUQw3NLSIOBGLxEe4nNREfU42qjUxUaXcivskRszlxsSqf
r71kQGi19NRy/4c78OseKWky4i+4cdz1QfQ89byJuNUFd5WLJ11laiJozQBVT5fg+DXfyyVDd3Fl
4ufI9FBP3GSbgvXK9/FPfWFMlPElIB38DmbhKMpZGoR2v0Q5Y7qV5sHRLdzFGSe6IN1Nj10iPAIJ
U+KXwNGLKc87eSVIdDAdwtBm/vCk1ctdzHwFDWC9P1B4Lurt2JUOynm6euzHITTvcBC2i89iYjUT
5WfyGO772kMhj3jUL4ESMaHKvWeIvld1/G75jh9MXI/S7nZQLrezwCL8e1Lcc4LtlrOXGX2JoDHP
ZxTVBOZ7+I3mY+/FyYBez4zXGrJOOTd2hG3xU9xPSk3uPc9hxYgacwPOFF8s/pKfFr9YihDBkvT0
vPDKNbHisQFUkLIg1QQuuDgHhS5JecrDUTTTI/pkm/bwDiuPOeP6FTX8mh5jbtp994665JvwEJ4X
AD7vaBrEQRpy5IirTk+IBbGYrvxf6AMNdJlPUe5EFz03a7RHmCpdQ9ZECZodNCizLoBoZCS430pD
gkhqTU2OAoz21O1tIWNRd9vmP3ch2D7x05/xpjlc99XitsUMLw7TNfNUcUI893FYAQD9Qy/6fJsr
/mPBtOsLc037/N2XzbYk9GNrtQZdV3GEPLb5slu85zT/7ffhY+I3pjt6P6+WhVO4g3nmzxY37JIQ
nf6e859q/pp32y5gnXNUojPz/5aFhA4qdZwUX3o1721f/eB5OZ73xXmgOKBfboNwWC8U7HNkGork
PYUHokkQe1osSGgCRPS1OeAfsjmrcXkIRigZzSxm7GOKN+eWr0rJgxl0P+XjpcTSfbuV7EjdnMHr
ZBuPEJvXECo7w/raqAg6z6D0+8Whh4iEV2l1VIEHHGXU5m7za7phjtqmwrBsiDReKfKOFhwJFtpP
yu7KkdpTPFneeprt8eKauXfFI55VKi41ekNjG59ihinw6GeLugiomEqgMxRFk80wR5p+kWqUQ3ea
0MDgItAQY4O57mA85/Oxcr9EHVQlAB8Zd+wPsOhkbuY+piciUrUCkUSS9y3nMbTJPngXK5K20iap
Q7xOQqx3gz0uvaVPa3DZgJKQNZDjkC+CL+gBGOG5Xrn3r00+mCKffNtAJJ1FNQaRC1Q8R5WRC82d
D53DAtXxfxGQN+S760JQPreT3EtTFwJyMziC0JpMoHQTq2HC4ihcdEveO63WX6y6R/psvHr2ZiNB
2NJKWxobI2pVSe9qE5lWFbu36UItBGoLkBwSCrzWB+etYhvn3q1YSYBbBjDwDTzcxvnq67WNoPV8
PvZrpNgZDtj5bxqmLiNCwAVvMkde4pglcYC0WsE5zcadoQ/8w/WNPBo6/AUVuF81NjeYT0BkhRyW
WjVgoxSyn4WW5zT4CEFjTDiqGB/fB3oGt3t4fSDn+fkd4YKX9mCzICJLuEQhzz1tLiT0QOCO5Q3V
nsaWaTndaAY8FLK2jOviMULtGanc36adj/EpRIb0FT9WtcRgJvuNv8VKYSqedRSTAFjfvED1wnPw
+fLjwY1A96R5/kna6hjXX2BnDSCsNIgl9aTe6HXT87kVUFvJKyG1jj4z59UsYJAKHsUsRwXvCEaX
JtPgMTD8bHi5+pSVb4brF0SgHyuJ6SKwV3B5ROjlfXemsqIop1BQEc4EJoJkqN9XC2xNZrQzeRZ3
nSIEccxm4IFpYNNRcshCXsxFa2Ok5VPzDLWtGnhYWKU7xnrgJfnG4SRoqXhg1IDMwXGVtINW9wU/
e4FRec8zq/XZH5+bw3YRW3nHZF4K6CF9jkzrsMayqTppfDCkfOOrHnMOUmJyqA0vtT9BuoiOoyBN
gywAQY4hkuFPZovh+8gG4ris2a7NjrYSz8+udcCSFU07gb85V0tsEL926duwn4737RlVAxnlFe2t
nXvDpS9mkW2UKJ3Qk8H/gEmj7AEHTCkb7pTG/JmOCAuelU3IAKIxFRgYOEYWk9VzIcgF1BtAYoOY
IwppENYmc09vADHslCIp2NoC57d5eLyg+2HaO9QzS13X+rawZEotlD/JH6nEwY7QV7NxV11+7gcm
BXBD6RzdGWItkV6kPfXcfJL72K4u0PZQm6eZDakAPP4ISXBn9LEn0ZTEIT3CxRICM9pTdb/tqpFg
c+PjQjv4a7zs6q1P4uM3dbFw7dhfklWEUAjyc/pLN07MxD4IMjCLuGormCJ8aHYryEqwczKC0Sbq
eHLCh7ya5EDP8fI6OrQE5ivBXUws6L88b0z/DEBNmMpNbBBBQA07xXkDweDAmwJ3KjZguSiEP+gP
Wpjujit3DFoZURBmZhMoxUj9odjksFq3HDTUqXpr9xco4F/n7dHMl14aHwd9BB/N/Y6bw2zTR8ZH
R6u4EBCbFq8IZX6FxAVes3dAU56az2+vbFpWOVdfDM8jIkS+moiFk6HRIJRb0Deq335mpQA/ffqV
vfW83F3ii0QxenOqFX0VdFdmCA3gawmvrbSJQFCMqnk7Nl7VXG09LOkn6Z9EVIHQNqAZggCOM4US
kdtfgcnjPHl2xgjTn4DkO+JgAabYnlKP3gxNZJBfngCTwuLT0YTpXiBW7g6fKbdf3/2ErYqNjA7Q
EQisXxzTEJXEvezQ4Ng0v6lbu1wfxxdPjwG+wkUBY2HpAeRibWYHknN7NMGkxpxeYB0f0LuJIOi0
4eSHzDR5OSCJOH7gwvAaXkeNwPlDoYLI3VvnRbsNAR+4tXSpGpeF/bnvJ+7w0tJK/0HyQGt+r+uX
hQwxsxNQX3cAs/9sSRUCOIZrSD1y7tQLTovUHFwXVWzJ9C0Ls52akHDYwJQvxpCQaWGXEMJ5f17o
K9zm4q5ycEEqZucSwaBEpKAgoNgeQM2xcKbuE8Q1xg+iR2G8EDAhLxnS/zvI1DI8Ga/a5OFgejqx
+VXQPjh26jNwSvmq+VxAS6IZW759lktPTMsgFxuk9AktZuZviD6OaBSwWMERyQkHPv2Wcv6WzA9i
1zXQPTqds2jGVCJAq3ZCz6ZyUKW60EcEeLvK33NrDkpl8w+Di/LS2xlHEHnhEIbc68yCJHQDsDpl
ooVLlqH0JgULN5X4yceH+X96gN+Feg6ViMkrg/mhtmKbcKdo/XJA8iViC+E+N0sfMepWQM04AMVb
lu4T3AY6QEQQFuuqmIVC2+8IK5aBQWo9Grt+w9tl5xbMWoX8OOhDbpFIPERVN7NW2GMwPGxwgpYE
pI3MWSQj8FII9BwkspewxpiiSh4GI3yk1r6p6HgYqUs6nVqgXgDbw89okvMxMzMqlduFyeandFCV
OiFOhaRswniIs11/aVtRuPm8EnuAlhAL463np2so0mi7Yp4f3a3Gnya1tQC3HLJpMK3m4/+7QRgu
8qAo+6kJc5vmVB0i/cudJCXgHjF0NdB7bY3yBJiTO4eui8NiIWRd2S7MCqJSt2p7hSJotumnZpKt
iEYyQtr4egOEGuncjeSqJbjU1naSWdSJJi+Uhgks07dDVgj+bQVdyHqWHKgCW/28ztXa5FGVYLkj
1F88bhZ53mOVlLwTnzODhG1+HZQKEcldkYn0u+flpoPHp+/Ik5NLp2Gy3vuUFCuaxs1wPQawA7wj
It5ijCySQr4iuFZzlIpEkJWTByIQIAz5+p0tWVHzpCeLS0fQ9KoTYx4vj6fTYb0iqsgVzfpxQhaW
8MGJFERfrv1FzK/wSvKz1fPyTegBdxYH4vXNOXfP9zXLdRJcTxhn6oiigv6HRiA3UZov5WwVXy80
hemPdVaFOMVNXHpcrnkan2pRbcRHMLjalgkuc4/TpdNjQM0oVAh3eqQoQeu8hHAKRwnAFdn5JqC5
AcUoNfAQ6FAf3OORM1S0pFhxMwj1ZJV8vIaafealbkK3H85ctJKT4hnFEuKU5NXPTaU42HnG6EFS
jNGiRzsPYBKwN8BDYuY/ssQUBFYPGgHrymSYADxpYDYOPcXaZht+k6sPMtkkN13IoXx6dh6vRAkd
0zMHwcosh/W3K/Wp0endw4a1hoWsdkl1SDJv8+b8TZf7Ntr0HgqBR4bBavDB3JqZyVxmzAhYpAQb
oF2XT+cTZXAcjxXVBrTjhbwEyRjZ6+nvYJmHyrZzgP8ajHTgUKtw5XVu29UHm/ZGbkkDj/BgL30B
yA0ua6RRSPTQPAXgtq1/XgfoV90x3oVYaunN+b4f2mOjd0DWbKlgti+LvHM1xPed85UFzpNHLHit
+rNQZvJhpXq+yxJY97fnAglf216gqQAtH6cPW4aUgjTu2K+xl72g7oQ/AVq5yCN0dNa14PFF0Uab
BkxKJlsIUKBLgzeXCySMVKqhyq4AAwITUYzg6hYAeriEIPeDtrRAwskOEZZQcYPFyZHwSG7GJHYY
Aw2DVjVH6wECK8CjeMmg84IHOlekg0xpBqBtrakG4q+iHZ7aRdKOrM6rPKlzgpsxA33TazaAyAgI
5ctpnNhK5xPq9PRCQRUx15/OVd0EgYWrtPLbuXDml6DmBOy56qyHR1aLGFXlXRdfcMDmE8zgLrhy
5bvqs5gGzERV7lnEV4q/aMYUC7znerBUzYH/E4AzVch0FvVvXWnSwPhTwCsgnz2Y4/AhhY9U83DW
bL8OpTo88fyvNL29rP0+cF47YaWTRsrp6Ux3+y91sXb43LW//TPxBr846lyNsYFklbpFweVtA7hn
TolYO+Mv/LmOHy0sgKQCxothbpLjQyzW3sxpmel+DFi4wztMNe37O2tDObhGeaLQoAlmBgdmannx
8rPmJVtnPB8uVQ18zhK41uHPHVj4/LT/fhbqabbbt8QmDSgZoqube2ww2Vpcf4Z6qflpVCYjoEDg
cgTOp+ocxt1MmzWA3TBX3cnmEbFKQGL/P1iuogoZX+oHsNi+CgTR6mYGIkyw0wYmwn9UfPZ9R/gZ
e0KFXwfSyiQukv1KS+cjfdc70hJcF5i0VeZU/nPFVWUn6NgK7LpMO1wtP/NLj99OadyDHnnbGHUP
tXvUm61O7g3zdNHrtFwei9oMMUDCz9BRjevfNRq2VlNaM8ObINk/37cOt4/5YPToQ+4rP4v8PjO+
1cOuI++hj2VtHBS7fNOdYKA/YQ/tytiCpo7h3zgA1vLR1DkhYXXdcDk4kLsIs4D8mm0l/8+LdaiI
W3xEP2Fh3/bqjohjMr+/LSsztwMOZFipzP+OjQe0eJTcVixkDmWfY5bqp+Uk19vLiESCXKSj3LOV
DI8KkmTtFdEpxPAarryN6vHNsDEqixCVvtJU5ygiNhJ/9DW5Q/D1ERfJhBAGigTuXkH7K9P3n8f8
XS5Yc7jAgGtGyZT2PObnLAITZE8/ObkFHS9s1z4R9ch0+SfPecjMdhk9dYP5AeFMOXbuUevI1DpG
7w68W2mh48zCBcJSDljeWWlVxt/ASslavFdnjhTkGOdXWh4c2IZTkSYxmm1RHDSm1mdx3bYMBCr3
tfxotXNARUcFAw/fQBhaDtDdACYkLN4GHvsDxtqN9HbZ68WWpos91BUU5M7EnGO5Hrqv9T3YPOzG
GCwg8dukNrNsD+ARfNnDB9SDmrAukIK4mQboE9HrGpq9ZnR9yFJqMqN27iv8TUBN4xrpAhuPk48W
E0zXRxsKEUjDbHezwSjJ+mQzXal+Od8s78YnKn6eTJfd+7xZExH1cu4e8zmhkLTFYjBvHDkwwROP
wvVtLVmMPxAlVUFTX2ivToPROrevborJ8yLdAig30SOYH92beTeOpVH57bw30NjQr+F6CtR1egBP
J60W9uR8xJBom63L4PVDH8gH/C88PTjpWaQ/QBJokCz+nDYFe9j9XQBaENTU8BpU2gaBbeM8CE3E
Ykzzpi0Hhjr/A164wiF2DXdqTuXIRRdkqQA/FrQMnM5+AzQvN+xNrOR71gd+0/fkprkUro5C0L00
2hGDne1X1ThbzIn1WCqbiWZ/3c48YwFsve3eIVgxQHWf8/xYzxVIIYU59AozPiwgqvlRJRTvhgnl
NuA3mUMdkIYN+JXklDwJKFy9mji1xWpySgMzim23BO+hk4QgzrJi9dp+7/HgGKKDiCA/6MGO19bo
jU+EMGfEszcEWXZh0WOnCP5rVzvxWlpi33FPZkgJgC65ZXbB2xH5yQH2ypKQ3lrTtQoWZtXyD5gp
ezjUDzI+hKt0BR3NwIsCSOjLf8DBtFl9JnAbwLku/XlArSMzD6pG/9PfZt6aE8ecTEGD4k1CABSf
sd1ej+S/PiKHRnPiTaf6dVXZLwpNzeVw0SpJ84bQQfzdwK6YB29Vhs20SMAnUJghBgZPloV+um/c
T/T7yG2sSuGQE+b94kL/oXdicxT0vNktfDopkAvFGCuGh9rTjjvrQrHWZ3bP4Qkb32SZYI1yBfIS
ZrzCy5+RB228x4Uejy5ODUi2GeYPeuHvY/Pj3HxaiEBqa6cAeDMzut3N3X00MLEcSuF9RXCZyZsW
Ww9NAoeygecnKgL9ucGi9/7weebfU+a6IGVMJcols7JB57EEaiDanbkP9yLGZr5XR91OBSpsNafG
bS4goYll4dUIb6f3BVzwx3HZ9VXv9Ml+dpyAO8jMmbHv+RDY1A+2/F4qjX3LyZFanMYEJyDYbaKo
rMkQcTFS3qO85bB+JsbglzP0wnrR9wjtZIrmoQWK2NXMeOyGOD3pWSUoIbUBF8IFTJ1wSGD2AYbM
R1d0/Q3eYImWd89XF6H3gQqKzgGiCxqirX00MwbBL8f1a8o2534CIzZvvOzNjROBTGI3/cs8EQk0
ed2XP2TP2RjSYBXFrckNAtxN0/NNHIlhJ/4Wxutrd52xxCRkT8DF21Xy+KC8kAY5OLjbxLAleCko
gHigavLelTywSE2zeOlHeUfjCQlTIOO3mUlMP928FrVrQsPUw+cgzDelUbgA2rB62MtUTKs8mDqg
kXy86LaoB9gj+KzGkB7MpraAQjMx05p9eoUT5gyghD1OO3nfuDWVn9ZKOmahA3GgDgLJI9jgLK5X
H5d0ZiPdwC3T1vWf5tMdGG//Fo4D/JUuD4a2JI6b2VxyhEiXOV6VDk2ac3EZgMKfv5f1Bi2h2AM7
FINev3JmB/XMytwhu0Nj3VLaIs2ozIdJy4mAdAXmuLQUL+kmP9DHir1PpNAhdKsdGPxPVPlgQTJE
G/5FF1I04J4gepkKGQzrxKNUFpwGX5qROrzJxXuH3wApyp20Ct9WsX8+AuiaQlPRhttiyR6bP13F
huespdsr2Z4sIgHLOfyaAL9xcAcJ5HLkMByYo3PULL9/LByXdqg+Id6BvCVaLoq1up94IKncmfsF
L1cagOHAsCO9oE3OQwvtTSMPXksOW5idT0OAjZcYs41d4rSFcqysh9febjfIB+Y0ZrTRbmq1QIux
Cfqrfp4roHd3o/BLS5x0rz3ZBlxqUPQTB0xsT2/xpLpY6Lm47qJ6DMlGnhrPhXLeDQXgHG9lnUU6
dao1NwXxQIJO+XKmJCYghtugDrL1yM+ov8g9jSv0Uc4VWcRQNGiOs8v4bjxMLHZGu/gcA5C8m7R8
kPgF7YdO+9/L7A0EaDkKgKdPoUj8ynvMM//qecdiBOW8mQpR4pvzneoD6ITd+r3nz49lbI32n+30
AAS8CQlvMoOtH3gYqlPtY0dUQyNCYPOD/DqiH1YHoFtoqlj9odujeZINggy43NOpJtrYfkIS+KmY
IqBD+gSXqsFtB8dfYUrs4Qo4PBDqrQJteJyQjLfZgs37kfdP8PA2RDjrBV0Arg3AxQPGhwJtXutg
zd8uWE7K7Ifgz1l44L7eVLpc+up++NDZLikD8MzwP0E5H24wqoFA0zRaVTIiRoBgQoA9MFHWuz+5
MEhfS+2MxBmrrdPe7h2kpSltoaUAlv8uITVVHAQu/XIjK7T2+FwgV2LNdiPICntB4XksuQEYPE4g
lwFcv5t4MzqKgaBvPH8aYPNxC2PduIxOfJI6hMefR/obCJkcprT2OHaQ1jmD2IcqBSYKZQtp4rQG
J2iFb4ZZ7B84Xrvl+YuiKZCQFxXe8Dy4015hSY3W6EduJ/OOHcDMfAF8Ta+cm/EN+1aH6wj/EGmz
xqpwr4nd99u8Lx579QT57sj7DTcj1J4FJwDBHEMkAbiBzB8RjwMg4he9dcWqr2dURco3C2PyPI5h
ATU6ZS6WPkD0ZjvlKF2NIpK22fIKoG4HxSlrgwqXGCoK5+WCuvSZra1vm1n09u5vW17fMh0tcavG
J9a862hAaspqhvGOPaPwp2NND4VGeAd1if3i43BAcVS1aEIK/xkoaTfEMXDwJJ35h8C+Zh4gRoka
xDtPOLwhTcM6D1D+oHiIOxM31MG6SNDXbunPMJhZX/0rhuyq2XZzIMDxluUBGJJimwbKUEFAy57C
Rhyt2dVRPkLNUZigTdHPMlNmGMxdjumlG5m8zSS4QRqeLZFQNtMLX3iruNnsABWfpTm3QtWnkHs9
HJN4ne9a2kxghv/lpdYfVHoRn19lJW1agZDWqMNfEGah1LMXLFKjHCFCIWU/hQnZmM/DY38NZtfV
ZDG2B/uZqg9/uXmcRAkfa8TY6PPLhcLsVH7vC34sXyAkw2DB6oNmaFfKIVNgQSwBtGdjb/ay4G1e
Gwf/cP27rGca3rD0lzmyEBmKV7F1gwAO8DY+5a3OWkVp40c6Pq3r9h1CGaW6nS3xjt8ev4g6au9E
mYPG+o0D+gzXcEq4B7BJbg1w8si1qOHTenno/y1iixFeMA2eEwakUEr2SPTTnPGHbIAGL2Cx1NuR
IRxRv3o7/4x+K/p9Mcu42lM+QKqlrwWQNvtgsqKqNEVk+2lN3vYXMjmWpzZ+glgJIN1zFXrPNwrE
qDHpsDTR/SLRoxjhF2HSNgRGfo7ZyZ1+n8eLISYZO6CpKVH4t7dpiLFMrTMg09GSrU6XgUElbkCl
Vvy9Q4V75UwXsQP1qNojNcJd7xSLkHFbl0azI8ZBbnn5fPwjP9vc5xCkgaBCjKd3Is1plh5Z3Au8
CcorTaMtWnDoEtEAyih3mbdVJmvicwSrzo+jFY3lK5zam0G/bARXd4mh6yQAJz9p54xPkVPpcfmG
1RZ7MfcMiZ5otga3PF7n8vI1+mkqAfMd0yqSBaPvPFk9fr5wTUvwlvTZFKNffHsMQlLqGMiwPgwM
aK8bjj2IYAQsj5ck3NJtzW2myzu8ZjJAOWP/g0GMedvQsYq38ZEOawX3sGckBkWZXVzboMboVs3H
Qu3kywoAV8sBNZ8clS1XJPu8MNg1Pv2iMce+ssV3h25z6s+W7/loNWEGsOjN17ww7hdVH4jNP3KS
nqqbeS7KjNpdtJ9la98dJfsR3ALau/uhCZ6MT9MTVtSxINAf7sgvaS34zVRl/s4d30ClHaETSxeZ
Sap0hDvMMn0eB7sMVjqodGXCaJ3kmuGsNTWuYewQLjnXrsaNnqSqyw35mQYbv8rnaWeznFB1HCq6
oujNzxQIEnPwmnDAajMYPtDTxOyDHvrbYzJNB69BjmdH/+0pUFAPTJTHJlrBwpWktF+MI9CdxzKJ
Yf2yPjf0m48sgdnPIKQj76bw0l8fA/LLB1yGEH9ST90HqQSOKWmG2hA1FWzh2HpxXCP2Sht7Xfww
G5YCDJR8GK6pBlkOf+kz5NSZBmfkDBkY09PFEI6FUKs3kWdUtvLpa79g5BEdFvEKAWq0OzlMtI/F
OQyogBMI89pntsi3aIxjkgHVdLiZMMSug2YfELdDzldUDvKtSqJ9SHeMujHt1AuczbQGbwGc+GyR
fUxED1plrMwtteHAkSl0T0rFm/mmu9w1izx2rlkiyWa6IBrl/6iAnU2HhPym8dE+KC0axqD8myVg
EDR7CIUWnC/3+jIh53FyT2I3I7cECm+9+BNEGF9BaaIVKleYrWHABiXxB/tBZdEAVm/19mOpdr1V
yCamGzwD5pPzwCaFvG7lJZ0mBONTn0kEwOWc0bCP186OJy0FHG9EJzIL6UzG0uTiKSiH792coq4f
D6wxmpPyGlJzPZjDaL82Rl/AogcIZH7B68tmTLoMOQ/lVe41F9ZlznsYTmh+IgUBZB4yIqxdlCpU
py6PlKHdD9pjcK5nu8kvfKWnyJKvSOFfAJ8RGNMLBPitSD9ePoiCjwXRazm6vEImo/r1NAJXjYWG
ATzJkouZWOX8fcp49+3UjOk2YFKXKM43a7dTyAlq4DrCuY/JdPNvpVJuTBGxJLjhmTJYI+H0iOh4
VtwBFpK8gue2KxcDHi9uvwx6Ok5/c/a1XtuOlB0NKepz+LEgGe6HtDUYBSIFwGQbw8JxxP5G4QrI
RzXx2wvAHebzjL7YSoiR9OaEkXyOdIXOpdSAdqClo9q2w06coSvtwfHTQ4Cn+jdwlIUaDDrlHAHJ
9EgTv3U+vzNmuYgcwsjBYQ/0OF2KbD0dhNNKg/Yw4ghpLT4JaSOmuv2bl9WlDTQJvrnCEFOcuVLw
SuS1nPkxOZkgT0PHgHVEMteTjCoc9uzVce4C4DjzM4MdOpm31flu3xCHR0CqYCwj/m5IysU3lSwt
8/unhmRz8PnJo7l6kfudpbMcEp9ySQg7jpZQD3jOkE9/ngfM4Wf2sLVZ2nxROUirfA7DRe8d+jCt
01y44pc5sHdveKeVKmQnWmPgt8d4e+HsDqOIMFGOrBhMe7yv9V62Phfm5UwEi3Ke9vh4G0xBkH29
ZfOPNTuxVLv7fHZCogF+GKptnwB3gNN4jYpmKLvnfM4piZ4PWJMN6JsHYZ0ge7NkYpb9REaNlqxZ
bZhfjdfw5hB36gVDK96SVcKEe3GJ+It7sx/gc8CzOXDvbx+A9d1kQsicSCRGc+YsxhdKFp5qPMRv
NGH4x0h7lLw8xhQo+7kzvT1Au3AJPDfwEyZmgLFQJCG0sk5596tC3OGoB3cAHGkAvdNCCRUCWoN8
WX4RohwW+vVI8inzNwB4tteKJLiKPU7i2wMLIfojvozxMWkx1iwSXNIr58+8EzJ6/u1rXOWIg/6W
jD+OQm1LroMAOnLKuE06U3ze7j9CGxKF6exvdIePiHWKNkYrqwUbwATKG2S+NATBJE5/5K4rjMxs
CgHooPYAq4kxlhsfbfa0xq4Mj0SbTbTheEHPs7imkFCFxpJom6Ob9w2BEo0RQukZsX+BmCDHZmLA
uC8RS4R2/hXgmfqCx/Kx2XNATjbZsnzOGT2VNNNwLN+PrFfM/cWex2jQYaJiey/R6OOpMLRgzEZo
4whQ3ssimi3HZo3oXWMq/xF1VsuNa90WfiJVieE2tiWZIbEDN6pAR8yspz/f6v53nepqikEGaa05
xxyA/QH1CWDKSmZUsQtWhK0D/yI9dj5z6kA6SQS0xipEQSP0JqhgsVPcCPLcpkt/Ef1Z9wJw8M6w
q35jmaZLCUy/ecyYAjNyvlpEUpG5hI5R+uB66JzTckLhR/nVvFK4jeCVPwxinNpFubnMayps9q0F
B0XlsLBzhkcudZkQAbH6sk8yPcXDBQMTdEtEduA+xfaOoTffAsJHPkk+myeal6l3mf2K8wDUnXNE
DDOKR76FaTXgZwA8Mk2whLagYAAnqXkma8mVqkODzk5dGTVSnJ22Cr64V2lQAT4PLfic0pzaS3Xz
MXd+ftcooB7li7m4CLTIXc1X0q60fWk3q2s6anp7pOKD4tXB2TBYqJ4Ktk2gbBJGbIIfSKnAOqKQ
Dk+U8Te0knzduCInfvGrAZ3pxfBRC9kCRn+oi2D7I2CUbORWAUGmm8z0YCYXgIjMGDDEQ1tHa0Z7
Em7pphbScMAMKaAsjC/B6APWXygGtdv9QL+QDz0BUjilkIzLwEanLzW2C83CjJcPY1NaE+Z3ks/4
HxoINLxeDF2t6H14ZXajJvuaEbG+rYo3XklX+ZBjJuzzTE8dfaReTMiCBxzcON+rj/mE4ZgwK5Tu
dkhtJaLIYmzWXJjDNqZfABU+413S8dbxO/Hi3qNCZkKaLI40GNOAscDbj8nJ+HSUJ41i925R636D
cZ2ive6K3fXFvJWNq2LOnkEdkoW1OlvRNfyUfEL9lBnyinC4Y45PBKNQWVW7sHLhdjTpWWEbDeGl
CA32zoKOpy034gHQ+XJ2NsJHxL6CthBGxEZ41qhrsY8c9LM8eeaw7dl7KtoHq93LCVCIflKSs6Zg
Z1ASabuG/mRxdtXcxKwbR+GIw8j6yVHv0vjoF4ZIzguZCljyDAb+btRWruHAO07pCjBdhQCAazC4
wYyDHg4h1Jw+HvdT7GK0aGNKZ+22OWdP28P19YmOxhgqUuetnH+V47se/sKEG1MSLuo7W7TB/ghl
wgZWxKI+wkIp8gXpFDoYRC++YJbctPoMBpz4LviEFvAz2CiME6cSdisH8yygsOh9BBYJVyoNALPB
6hwx6Gg9aoVW38FKwzURwpoebhGdBekDXpNqvPYZ6914rCmoguhPRNpiD/coTtio4ExDgEsQiX8N
OAAUS3PuoBLHzqE3TyGYlJaPeB3ou7xlQM7GB8PGCDEb/4EmZ5E2bA0nWJ4OxHz0MepGcdyeisRx
CVVPMaa0mJF4cDD4wgwsYB3sgkSnGeMIBBMQywHBgJxNZjrJSybfoOSMFrx0aITBfI2aXdZv7Oi4
9B4yyaXbDXCyW+zzMDnx8vZY4vmmIhvfqhwQ8eMlGZ6adrv0uxjcneyQeK1mJ64MpfRtUhUYcUBk
gJF5bOVVsDPRN50WCOXDAemyWSPudDXzFu4DE588ESdHXk/CROdJK2RAvaMcuuHwreDMUz0t7VFi
5bsT8GNIKzLCoc8G2/KNwBqhnhzgEk1QukRIuj1jx/YEj93Enw7VLgYxL2iOF0zOLoPtqw+5cyfy
3HByQ2HOFXJAn1Q+Istv20NHdzJvesMlnWXetTRs2NAxILgmRH7u+30GVDOJoObo2huehkKUy5jd
Ck0hn+wrs6jkGM2ecTGkp1/t3XrBFMGTsWsMjlGylvNtkTC7s86Si5c+94F4z0RX/VKh6H6ARStb
+HMGA5gn/Ur8HFb2lBbT2jrgc4+6HSnGVsGjZsu8lee2thWoyEkLtgrrOvJ5PsMzhAfM6xDvIj3O
npItqB4FEBzJ4N2ZntDUXZFg+RhetatvqtWJoV26RzZgw/GKtma8G+MdFLfFK+DBcw4y/ckrwrGr
LWErrLMfBKiQA031fFMfbY7lwm4xNv1v4jzJ8K+fQBKCTcSu59uM5TZ4oIen6Y3E8ObA6XqfniHR
IVdEyAANGIogvTCdNGraVjCXid7CvosmxIcxR4MvzI+P1sa5fTvCJJWSCUyPqlzeRJfiAqmjugRX
FicvPrUfUGW6L6BhnwYIoECAH+zmLPucO8wv3gS3+aRgfezGFBM75CvAfP1mviYvqLzStZvfsY/6
gm6jneQ3/H1JORrJ+8WGYWDGBkBR3uLkByo/O0Kq7RuwUTwkcdXjg3FhyMDmRuZ6GO+xn2ybw3Io
3ELdlDv1s9kia1Z3oG/7Ce8oBE9bSJJmeUugxrIcd1uRwQ67zDqRSPgD4ZtipMclEdCkhs3zIn3I
MaPJ8Jy/6L7sazvsdEOPut0+oO3HN69Hpqv5dB5S/J4sPxUaSUia9XzFnDXP9gYiEQiczzWbMyRw
DNZx2LpbpPoQdfcUPspP4U2q1qvyUf/a+XrE+nBY4+ZdDh8NhlCdYJy6JPI6OMM+tUfI41aJolyQ
JxGyG8CRjGEoNV6H5/YY49z2of7RP5uXaXjKXoZmrZ1h0jzbnuaGtwal99twzoDBVwD6FMW0GKa3
fFl7eLOJG63GDZ5YFOuW0FZlLCg/6IX/wJqAmWFfiA1ZXjk9ZXV/Hg4Wzujr6h066GvxPseCajs8
F5d8N3xhb2eKYPL4RowFnyaJsQ/i3IXv4wfpG5qbMg5YQcBxkds+WXvFpyR1u29ymnHfM16Dg/La
oDPHuAwNyTYyPei2KuqkeNO3bnOp4XUoGPp1B1h0zaXYfnGG5tTTQnqhY1vLCyNefPYoxo2vJTmH
9qaVniKXSlQRGHCQbL65EnEYRpOdrG2u9NcFz1Qje6v2AzutgDDN4pCYO2f8rgc/HnxSrHGQkJV9
OnthJPiNBoyT5+QtIWSNPpX5BFJZEq721YUIWXBS5opfoJUIN7E0s5/Zs9/xR0E6OOxTrsrpmq/o
ZwknPUBe2mtefJVuyk39tt+L1+ELEu8/tQyupc4XVyHUtq6ngwYzUgsXqNXd9W9YYYiGBAvuYM2S
LBiuH5QY38aeamcHRiqEpNGaheoCp8J3bJcKYAZJ6yDcr4az2twnhuRP6Wnacxq8zEdyXWjOkHEP
IJMQNrlYv+SdvSs9eXqC0X34EpaRjtu5pPjuefVsBuwEduRDaVg3a0rCBYpOxwJKSv1moUNetskz
stlz9Gw80eBC/fSjxvt6s28MMMFeBXxAQws4oYuRiQ1YthUAViRcCKDrY/sIzREnbACC5QtCe7Hm
W/R13N44W8Vps5Y/2HiqC0vO8gXNf0OvY+OfGnNHylLC7NsP6MwuFRDiDwQbD31LNfo97G/fuJhs
gTYvoO8NaPYT5ve+cYoYfJL97t4LjyH+HjAQNHbkBRo7hZmGtiNDwWfW6acvbPevuAiZm9+J7ajx
Uqier9KF6JTZ3BVewljF8fN3Gpbh99vyMIdRcSJf63/th2IGgZBQNjHzWcNV11SPOUzjNW07SvQP
Rr0OPJf+VaFnPekn4z2pcmROm96nsKMsR0+zygmITDwFJlmy1gigkl4kim7QNnJmOZ725JNdU2DU
d2+QdDzPr8U1uw74b8I0wOuQCTJnjv2Un5fapWJadKa2Tfo9jC+MiF1Cgf96BXOaM7Flu8NzpLsp
07odPEvadFhVLZiHbml/LL67vYRr7tnwopvltQ62mUx2VV/ahqkr+3HwDk0lYFq6G3HE/kOkp4Ln
LxLKL732svTB7mzexj3TYUpF27Vp9OFAfYUyjv8k/awCa1dcjbuhXxc2xJJZzlOJBQ7tS3xE1IHv
V+iSNuokDZi4n//07VrvQA18I3jWahKdPrvPHsYo9Ul0DBhkjGt7etbUFwzk5QU5jnNqQc7t7aK+
pOV7kfrNL5VcN5LUEt0SLA61x3fH/CBjnIkXDHO+75bWDIIvvjqQe7fYLWJEwMTtnbRO8CDWWg+j
7hugse4yZMSVQVvFP7Kb8dyPgOsBo+N3iY/gpcUg5dYXmKI94PyBRBMukO5oIbtbvC0ezN3lTfwD
hhN9TpgBP3RtlVlrgNnypbrPhFcw+12lxK9CzPyGyzSdVKjze2On4yNbo/28g5lSIiQflermLmwT
yVgtz8RGW0xX2g8YJcTTVi6nAycQtud/alyXrrYbnJNfrMj4ACP4q8WGdyDVj6zY4B2mfhP4VB+E
18zVwVCTSToIrehEI+KP1vFbM/nRnnQrIpubm8X1BX36I3137NWqbtcwISrYNShj4CcNj3ZtNE92
QDCVxwBsOdGa83bf5Pcg3NTyRcupcRyUM/XJaUC1snuznJvuQHeMMemEKQGzk0k+B/i6yoCXzY/B
Ppdl26o6FaXI5eX0RbgWeTMaRpnyLBDWLJ8LNmgZVoDzQfvLHcGPt6AjotQOTri6mW/agjCNvOvb
LF9irlKC7h5dyYKDzykFVU5/hx88Qbfr6W8y8Pwc7FPYK5z/eIWVP/EbZkc6YxQ0VyeC8Tiadl+G
Q6GjZKmBhT2pvEyKxyVUfudv8GoJGGmkjR5j/+9F6nVGkZE9k2sKdsTgL7bJ/f0ww1to36PhM6dE
qF5sexsYNJeX0ry12QeIYMh/QeunfYKS39wT8dE7H7Hy3JuoY/qvcX4d9YcyfcoW3L3snoVnabhF
4yEMcA/AEy27Nct1iLb9coB7UvJTZ3wsw6WUHpaKZgWBTLY8GvMz6L/VCJYHytn5Z2mnp1vE+64L
8Pvla85vuvKsjgi8XBy48hzzm8Af44tO8hKpNtaG8TS7N3xszrI23HRQbAnxAGAghnWi3fKqBdmD
u8Rk7BJLtdXag1xvQdoTc28tqElXLdiU6oX21oTwkRwteGkrDVTMYnFYk8gigQ9J5CFB7BI+WJYw
tmJ+ghsW5AKeFAYATjvMSLVyEwFSvo/EyhOdMa+jWnwrOGMyXJ6/GdaGxCDCiYCeS0A96V6IAvBi
ZtqfsRELfy3MerJxLREx5mxkgE5lZ83QfR7YFFN0waAA1CKicsORQ9gnyAAZVWgHvnQb8DNfM3ZJ
5s3CC2HXsVZo2UGHeQrgX2sWMBAgD6AbQzQBHLa/pCqR8sH4Rp1cAR4ypxrXi7nWcEZS1lUuhght
fACl0nQi8VbBQu321FAPxcyGXTItLMYPQGPzuhkeC5zqec27IoaDT4hpDPittELHsKjobDcMpCgh
ZNc0DwTNNcC05a7r3QDaq7KnCeYzmBOPOSxVlhEQD+EmhgejVx5QMbhU94m0n8NdHfn46GBQTeE/
S3809R5orxPeENF75rwDW9jjS6/Cyr0s2bWaHrJ9mK1LgRkLVIBk79wm29UxkkYhjsVaeorAGNGa
PRnlmmE+2RxkjJRkafaCh7KAcqLqOdMr0LSmcB69khgNdTO9IkyK0PaigaemFvUBoDe6vIjt2KvY
Gp/lP0wBqWC4I01ULWrw7BlHC/yrPo6QZkQgeuwLgevCYOhOLNQ9PBLEYzLAdgNpC3BZ7IEKw/nF
yIkeMPzyI0EbmHIgToe36gxwkU7ITW7lEcuGPVgnHM6e8JYNBj0xsCg0tXEblVvUrrVX6k9/Aqao
zCFyL+TWu5WsLgDaNF/MrAmIBtKA3MML6Boy5GlaT39YGTCjxHGOjkF6At72W1BwPijQ+OKrJ5gZ
DsQ7nACYCAEz7S3Q3rCL0UV72KADcwK+sMVdKY2FjAHxgXYTItcGUGGNO+xCQWkhyQVz3Sqefi5+
C2blZD8Wu0V4Vqs4mZlnhz0/LVgE6KkjM/nQCzFUZyEgu8SB1Mx48NhqsGh1ht/FHnCXxHnQxhrK
oo3qXKiC+j8wQMathtUVYxkIryh7INNvIJH6HS6EMxbqgfUxyjf135D2PQb4pEEETF1Z/QH0GVDC
Kp8+O2VrE8Ck0uDBLPQv3OdB7mgxb6qTjgPtiw1j7rCXyqenbnve3mZGIvZPLNw1wjtzzI65jaK/
wyJgtN4kDtAC5DYkmJaM0xwBKeMxDH4Nq91gmcCMUpJ2Ldm+7feYbvNTearZKUiQqk7mb9Vt5vBN
g1Q1FpsU2lxISbWlxHpKYMfgEw8PEZpx+EbmVaSh9McncLWwAzJgsvDixVDtHOqHGVmGQuhHaDU7
ihQlfDMlqgciVfBpQjh8M1NEtADxgr3VDV4OR8RiZx0fgG2ovai0WeQYPlHMYA+BGdSCXIbqHBdf
MHGgxe+EU8oon8BA//0Q7Kz57Q2mV7Q7DbMrTMmqrbyznud8TW4S7T44pXqpGf2zaJI78eqwNv+l
ZIAeda80Zqwe9EkcGcMtpqFblmYyqxvFm3bQs3AOx7V+137TdrMrpKA9ryWEGOqgiVRTFEiiHgH/
e4+XVzbr9FK/8LvbFGIymtwKdIQQ4lBHX3G+9roHwy7zOZRc4H39hy5jrW/tg7nFp3mLydY+YV6z
Bv/H/49/ILrBjnHwzS30hPnwR8hjPX14/xNcFoKL/5qz3EMP5RAatI19ZBpx6v2R5hKexErm9AQ7
jdU9rRiX6goxQrT+LldcQJe/sTfMLZlXcmHnH+TaQgHglGYxgAzEab/ChoPsE2JfhK4XrLUESS23
hO5wL5SQCFHp5bJ6g8ISzT8WUU/o1VIiK+hNUaqRo4psuToL7V66U2i0+S1++f/+p/k1iqB9fUx3
aB95mPjz303/3V0TQEHraSQG/H2UeOT/Hk0rzHP+7yH87N8tmi+Oku40dMyMmbgHw1X+h4D8f4/V
fM1HYCoeUPz9Uzz9//+bhbX3OKj4GQgT99L8v54rvSeeWbyS/x4KZrobmFN6OaJC8adCUhEjbesS
4xqrZt8JUll+JA7Qe2Qe/P0t/tRJrBB/V/xCe/qqrcX9eGVrcV/5jtcWEYH8Eg/6d9fek3Hy6j3U
4F7lZi54nrjx/5/zvzunO3FE3sPf45JBwNH+HUmjJa7c4TJcKjffWH+PV3Gr+Hm+GW/ib32Tb8C6
eTFEfGhr8dJs+Ct/nw2+Ais3Y6wd6IW+EbfrG1CX/72N3iNJ3tPW4s7ijYgnk++9R1Qb/9d88dTi
PuJl//tT3Hd4/nd/zWe8yn1abhMfSsW9xHOLW8XjxP3+vQHxqP4mnkMcX7w97p7zoH8H/++O4gn/
vkg+VfK17+LB4204i6cXD/z3zsVP/z2xeCvjLf/3/tV7HbIj/PtEOPhFHIZPOOGj0NaMGvnwxY2S
wF3E85OU9/cI4k2KG1QKmL//iHlPUJ94OAYgF8tVN8uLeMjfF8y7+HdIHeUrd8M4jqCIv4/470X+
exPiT/G0McdtoJL9fUoSfvmxeMp/h4h98a/phW+WA4qDiVuJLOD7Fh+seKcKpxBn938XizjdxK+/
z4/xAad9vGN7f6k21Qb5Hb+XG4omELjYC/ltin3dt7f2FhEnrmHI6BG7RucB4Co/ip8NewbVP8Pe
JuTMRA6YvOprVrBufEzZtcXJL3bxSGHhKUD4CGxDLIXJvuU2OWr79TyRj5HxkNCbL4pH2etVv9pM
4b2FJgEaW7hw1ajqKoLe2Mq5TKOfVAKifWTjY0b6Et57ODmspJ2PNNEXf5rb6iv0EOx7CBLxvv//
X1B3cTiNCWERby72rI34hdsqhxL/y7j1323/fsLMy8NpHviKubnTXmQkVssn3FaK2hrjY5XK5Qxt
w6Bs4OakPcn2bxldqnzLkt/W6wZWLRISwGX5hXcsnynh4SA4d4Lk8jc5uunWFoKQ7U6n9qWGTLti
mJNAvYbk+8y8WNvRIRb+yFgLKhotT/3EzoBKe3HWiv2KQhRGqXkgh2WBoZiDbOXX8pQf22/saW1t
Q/dRwz3Byxph+HNz9IsrrPqX4Kx/h4OglgnmLQHlH2ALTU15/zS+1GdJQo9CY7wyv+giEcr0zCrJ
ZbTBpCn8FYWBPt4dq5jVgnEd1qK8aGsNqRRtU/eQjCeozUH2PpDczn5PM13AXqRiLAlmoyfHngAk
JCKfnGR4r2HLxXCFduN3+ugeCdsY7LOEcHvhrDlxtmBNip3INfjb+wIEM/fQsGIJcC7GLGM1d14K
QQlP7OoyyEeo4UhxtJoPyHO69diu6dYjXOKtlQUzSNlRFzAWZniF8Q+0QQ1W2h+DM7IgGmpDCYHZ
aA90Ra1Bm3bFYDv9ptsCVLBygfh0Fm98UwPZd7rttgf0y6t0B+i5hURPCEjsNV/KrQco+jLJEwl+
8OPZ9zfmEbkfkUYILg1Dp0d8pR7SNz5a9Gmwyxniizkz2bYrXC1wqEBVZ8Mfyu8QBMmn6A/VTWac
AQv1Mj/bb+3W2U336hi88hSihqzvI2KLAAo/zPQdNnFHaHHb/ODcZ+xZqUJizMpml+mkP8LsxToG
mB1cEg4mgdxbOikiH4NDfcScwtd3+jW8fdkX84W0EcOrmJiqrnhyctBcZ1Mf5x8a1fYdg+4RbvnH
eAmvym18gyNYMOsGgRGnjPZLjQQoMFMJR5YqXF/LRP7FFznqTkv6FlqHDiEE6S30UBUthd9oOMBi
ykOEscjC2Kkv/A3rATPVMTmNpJRCP6a+4dSQASDLNYwoQAo4OYwGhyPOp3KCYn0jxNNMe28jxmT4
+B7lERYPZE3mYQoCEuItoFEAoENPrLsav6kV3QrxNzimvAPwh3/SPyDFmG/TuYSCfsZqCT0SxmSA
g+UtPk5fDa5Lzkm6pX/A7GnsnrFoFsC/+Q5plNqXZqihfShdHk2zga2WcJUzt/RNPBjtlrLi+SGs
i4yx4Yt5Nd8GB2B+9AWen1MTg1OtnVvyTL0rejQmHEwbsHIamY3zstKjyIKBtIeAHn52tW1BO8bx
CK9H+wU5mr/FUKt05Qp7bqg3vinvja8ICxFjDdpNJQtuEnItByRJMkWEoqYl16F+juEadRdNuf/7
x2wTrbB8jYM/Q98EQoGLxBfl4MQJ47g7F4o/E5xqA/BCK7jNy1ud7CdzZ2i+YMNY8FhhMWxVIzzR
LFroTBDZ0pwT/MLgh1EP0UY2c+33mGvej0efUFcxEoLVw0ACE3Jc/1E+E/ypfsIQi/gKIImFPoui
OWzz/rzoW3xoYY7V8Y9N8gFMB3s4BnRyrJiwHPji+TbNy3S1p7dhOrCf5W9admVSSuWqi7KVrz9j
+EbdbIJeHVERCC4R6d4IGszDnHzLA4leWCakdxhhpGc7Mk92cQbQzPilBw5V0y9JO/f0ruEf3hDZ
XVtZdnUa3EFYMDNizCUvYM3s3hP9A4CEneMbNMmJX1tSoa/0R+FWtj30HsCs5nlQduwGI063jMwP
S44b1xdXgnKaz8O8YiFFekKqS664Wu9m2llz1pzXqBFkeI4V11cp/ODEuFX3WvMwFofY2tgvobIf
++OMaQM0c/Y96abdsuY5xDAC3T5J2u+cifrkYStsVvdQf2bhNpM9Hn4jbZ3+nFRrMnSfpijZYJ4G
sDDahz58bkcIOD7jM94/bheB/DaO2zRiD8PFakTey3WUMyKqd5V+x/9EBlNChbwwtyVR9BkjD5Nx
PPsoCnn7IGMxTgedXes//EGgaQhsgazeeZnJDB5c6IHES3eKs8JSjdMAU1k2/mSd66/CMFle5+ah
VOJtraO2zGt5rZPRaQKe6Awr1RSqefDOhTELlttLbx105mkX2MrsVFyO2KIp/SnLj6QA1eFfwkUq
/eKDkXY6RC1wRbx+0Q2sDQdHGqG0B/+R0bRJwIprYcNgPXETDWRAbghrEYDapgRtFIuB1m5JT8uD
G6xGSGtsj8PiS86pRETlPHX5Xrj/G/t5Oo0h3MRx3khWdQ1z008gdA8bIKx6eSMitYRi1TwrXbTr
K9MfSKvQcnPjxMXWrPJn9CaSfk5QiutcQ7Ihn/lJMt04WBgitC5Zg7XsYwZ3SIBKhwyjyi4+YH6O
oYsUtQxSUjKHcdeekvo6JsnOiFWv/yNp1o0RdNQLCRiQnTaGMHzYWrnKOC1M9ucI2kVj1zcTn8Bt
EsMlITUDjkEM5YyIyPTR6Z9VudUTC9KkCNWxwbMRk5shSHXBUbKS6Ul1AmTbGfeovLSK6wT7Bflf
7dU5n3NDiBVj2rIKmSqEh4l2F/wrH9Cze9PsS9Qh9rBS2vEwTmSc4JYwW59qtwqCbxGj0P8x4wdf
hrTWKQyGxmsKLP4ZcM82Mw0yqoqWzHBCPqYalYUzbJs+ogVW/QEzAfgAXbLPyxvfRSMSHIJqW8zB
mUh1q3vIFUKDcNcKG0dlvPTqqxXY5Ggit2j3dt1zMgR+UjDyzxi0ZA6DmvkKvauDXa2ygVnyAKfp
OQrACqipNChWKJIa4xERaAEZqYQnYPcPHUZywzoU8QLMbdwDCRi8IoXXbzf1swEtqxsgMGr654g8
psvNa8BbNeeawNEUxE37aoaGEBAa+exTQzQRI2wdEbQjRki+Tfwci3rnFOluQSCe9NOpK+j+bUwv
2vrXCPcyJdFctKd8Dl8UaT235I+VM8QQZXqPkuTVGIKHUcmcgJ7ZV/tKTy6ZAbfMrDM/h9Fm43XV
nrreujgS77wMNkbbvoYQKeV5pZWyPxGlynimgeaptC+LRNUS0oxXv8WA0jmqmVbg42Cr3pC5Rnqo
p9FVskMg52+5RgE3tXu+JuJ9kLyGXc/CaV31UXvJwchB4XLcBwybFSv6kuVE3i9ayQ4AF0OTd1Nn
fdm6vZeB4KYx3deD8GPvHnNK4E7XM1IBfutLr8a4yFDSfapDnoJQNOuXHlU9VVthQH6TrbWj5Jtu
BMO2ehYnrD4CedubDo6OzlkmfMEhkGNUoTWB76MPUUfKgeERQ27SUJqLXFxJsf3BCS5RJW+OOR5i
NZN8miSYbHWK4irv/CT/yBppO8chw058yS3nvkjFi26DDxJisKzjFoxMhjxGvyk9oJjLOhJOEzWK
Kj9rEhP+MNhWNbKCR910vlOqX31CHlGPL+Ts5SW6OAMQN0vP6QjJYeyot/jWo9LZpb3mpWq2jkCz
5t8weh6klVpInj6l5PrhJtKE69mwv6Jw3cBlxagedmeL1hCykMMPhnNLJKPRf5TmS492dQE2rKR2
o4bf2RR5cTbvTJKgbZhCdX/MgmcDk3NKPzMztrUVA/YOxyUDwhyG+CIZ1iHVyltTvWbAh3ZIH5sT
cK7A3KNkWep6rbbp0Qkr0rAQNhQ56eZZ8ubE0s+YcJ3Z3UFq0vc8nLZzQQ8rZfhNK/CTS6wBh16c
jSzPUwbs4yh4EHEZLdiydKDfabux9F2X4sdWaKuJYsSeSmJVCWegDO4QuWQQRxvq0JbRYWh99T1O
ldW0o3AgVeBShm+GRVwqRljxdAzM/jdjOCIfJ+yYxBk7MJAO8nU1Yq7haBvJll2u32fSZOJe9iUT
lFiDM2gsbmHAF6x3KftdCeOjDJ/x3US5JLXtuZ/gntsQeqDCzbB+xxIN0icQqWaSNxU5fq+rLlrF
2aGcTW5nvWBRhqwYTgzv62iTMW028MtSdk13VWjyRsO1rGjbScd0uToWdtrjXm4xTMEZ3TrnqJeI
zAEdU2aEqtq4iWUmYyGht7b0GFnIVdDkYUKAy0Q2xN8pwDNnUdYcwFKxi4k5C9s/cqGupTimh+St
Pw1G+p3CEk2wg+W0GFrraWLe1lPamr22E6vcZCeHLGUEmptkV6MwOGbWRyH3D8mcb8gopNL8zDRk
/E1ASoYqe3pWvIc73YD5XkLuWO4GEjbCyOnFWGi0ik8j1jdNzxcwpXB4h9/U6i8h9PaEy0nDT6Hu
P3DPAuYQbwEwqWQlK7jEupFw4w4tYTnziXzYsfHBUM8ooOZ/psPgMYnS4+owDfl6qCV3ssJNMf4Y
qJzTNIAEjCXo2LkwneVKZbQK7xGDLVFd6HfVNBAaSzBDr31JDIr8Zqa0prtOhnc/rcv0T1QaTynt
ddD8QQwXZVctgKE+Rlhh5IAdw5+liXZ2LHmJI59aYI4EYojWh37NycNm4Dns7z2fvgy0EFKwLtX0
pocIImlo9fk4EvRaxdo+1I193ALiWd9arboyzXvHwLYc7yYEz/xHs8OD1kH6YN2X23pjN3dHeOfq
Gb4Ybp9qG96DoyIZLuYXsaybdbKbcJhlKKUTEFFWBwluZd/fauD/AiHg9DvbJOQRWjqUpzQrvxyu
sIhFMTezS+0cyuErUSLyIr9aG2snUO4h+0ib+Lw0PVQdBfJBFrZfrfrR9rqvyLYfV3tDb1rcXVMK
2Rgrm4rKvLmWlnmCt6ajDJVBPcbiJMMLe8qbP4oaam6vGHurZ+A1k36m0QxAM8g/ZMON7aZlzG+5
pnIdsdftIDRJqafLnm0j4aily1IwsLCRAO1IATBIIm9ztCNdz3xzp8EUSFvaEW1XEfGGIUWg7jjz
RoxQY1PyQoRm4Qlfo7E7mPPH0PjNsMealPfs5ojj3S5xg+SBPS3beg1Nl0qH7MRqY2UwUum4ncmN
iSuu6Int7LutAAkbC728LdebGHi8AaeieuYa0fpzHjAU5tKLuSoy5NnZLp1FWhQute1Djq4VoXGl
TCnNoNmEEseJrvWfjVJuTEl70mY/q+p7YTGCTJKT7Bw02EkV+kVOR6Zo02YwHq3UPSzileLm0jGO
Kvpst8zgTc420F90pfZN9RjJBEUeFTta6XS/WUMUpW0+qBVdI5T3jhbus67a2OmMm8ibiTSqvdm8
F5Xxm4m9X6xsLaQMyAEybWMBtxVeXD6ryUSU20Nmj08YACq8Bsshk6bn2xuMw0BvoZSVL+OyIJsA
KYxxbMIocY7Ml02SlYfSFgiVIBN0a3uZ+YQd2s1fpyNJESyr0dmkVPWQODDRjizMAWyhIYZgZRWe
Ziybvsv2rQqFjmknFZakEhBlKRsdVrgqADSi0SnSxH+jDgKUcpET/VUtSTYxcNptGd5OsW/Tyg8l
lphKsUuNzB1H5kqpfrRtGkU+eEd76wMsMB2WGUJcjHWgQMfs93ODRwPMnzk2z5ZWYkzQ35iyZiN2
YfnoWdpqlp2tRFvSd79OhfAUtn7Y4yJBIO+O5MEMm4vyt1kkutdp3WjTIcG5ss6U8yBbKOsGC0V9
W2J3CTcutHfjjAfXKD072fjeKDiSkZNWzseBOdiStirF93iM2J8h2mc6c/SJ/J3crRUoRv38mJSa
YsRhkBnbjh9KEcbeLTt8EdA31PJeoXMdgrutXzNlQMXCeCra6cwek5kNuKXwto56lmOyKj8m9DsR
dh7sWA6jadyb5VGmF7chdaKGNwhnRXlHFHlgtL5UysxVWc6zGhkmNTsLszjrZbv09AJJyaRi5RQh
uWw/xecvL8t17p71tMYjBAKk3X0HKZmL1DNdJh0yA87PSJPeI3yEPO/Ib+nMm5/vrPPYGuiXSGg7
YVIU5q+i2JuF/SFA3CNP8AvSZUSLUXwnfeb21SGABmfZ2EXbdzOB0N8VVOfTNaw+ndnyO4qiTNYh
sRaptnZa9tqpcyM12ibKjw0AOEVbcdaES8uqkJZ42g74VwJOzPEu0e9twai4oE2NtW1fEPWgWvgG
fEx6S/oR0D+aO+uVQh3jXWyBpy/DujZ952mMECUoJIvyYbpJsbE5tQckevQeqxRCXKzf+wKSRN0e
Z4aRTP2syU/IZ4jkDSg5BsLxRm7OgfpTVd/ZbMKKAURB/xPgpAbCJyX5JcY6c4QSks+YiJfnrrzU
cJGVo8Jd8+C+lCA6w7Qq8IyF9pWXzjog+ZsxrTTiL+TMGA2vTYxu28irI49uL47kvcoUVO03fexN
gv7Luvl/HJ3HcqtKFEW/iCpymEqgnKPtCSXbMjlnvv4u7uTVfQ6yBHT3OfvsEHirksBYl7aalSYP
EN6bnWcR2EcqrgsqSfsi5TDrLosavvZgzc38Tx2UXQnEQQhf6n2ZpmNR/jGDL6ofC49xnbsd4tDT
ZwgEVXmZoJcQjb8RIhz5RjEkmn7KZwZKACsMTiZj8RiSMjxAT6qc7M+Aytyi2OqrYqvXw6pofwIl
21reRa3QR8hfZVyS/4gMJDlrzIQTXBzZ6KaiSsoge98NXHQaEepPqUBY/EruKV6806lHa5D7W6oj
cuJvXvTUIS4IFQ8jiwfap06LhPsjmNctBmAc4xem1JOkimJXbLdC5G+T4H/rCm8YcyrXNmFrdpCd
8nnAyR50ktO3MrKPGvCkvCMbdIf+lCKoDhunzOK14VuAiNSx6hKAgAuGvy/yb1VkMEvRkPLtjpPQ
r5td5g7zms3MUMd5bYKZG5wv6ivJvJ0UWjvLrxeepy/qQlzqSYtKByeCjr51FGn3lU5eaGgl4/QR
lAyg4odlWs/Qi45hg8zQxaHCazB00dneS1j/ruJoAJcpEQ2hgFJvrGddzsAkj6w/TUn+Spq4mVQs
a3bRjCe5hxMbeK6dEDNzR8sSDRD0JhPwgCg/okoBVdBsSXxhqDMICXF7idIS0a4qraUM91kT6qAF
AJiWzTlA8pJzWKgaHIABuCN71da6BQLVu0sDHc0L/oQ4d0bAk6GJtyVBXH1AzArSffIkPcrsBXhJ
2MNs8/+YaxrYMJIJ4YgDw3KFWo1LqXJ0K4iZErfHcqs7JeohAaFVTHjjI4Z5uE64+sNHltZ12bpp
Jvwz29YaXmxK4HSDBrcWIYiC2xRIXJGzUVBH46Qj7QZcrmsDh1jjy08YfOaLgj8IBU0tt2qJptoP
9yUAqzSwJL3oXmA2xy4jydRMO03DZMsF3q+GWQ/XLZ8QAg4H90+CcC7bdbdUxjfGrWpdL2ILdYqC
rGp6KOTgPX3AtK4WU3SEDNm7o1fgMbOn6rmKyLcr7wF99lSSGFDmuBSyYjmcuI0Y211SOJYE0VSH
1sPml01UCziUPCBtJsyjIrUn3CbLdFz92g18sU5QnVotEepfrWpcZEiNeLJ6iNatjk186W2nCp7c
i0qN12YCCQNTOx0WAn1OR2VbwF6QIZAPnV01Xz0ZH4HQU1FXS1HHlSJukAHjTsm2BHKEeBI3neGk
kZIhjBfva9raqxGOApkSeO7UXxoAaVuScZ4RWjC8p66hP8ta9sxyaINWcGJbW7D4IgtSByXrolHI
AIAkTn/VfTCto0zBiOZTFi1GcgwBbLn0l5y3DmfsmBgLH6QmSMMrd8qFxRexWsLmXJknAd1Vqu/N
Ll7e+CQlUfESfZTpr0eu+4xQrCCeiX/dRfpmzGE5uPywVnhvdncJw1lcr1J8rXaG8ugwcUM8El1c
MAXWG1ar0OEplvRZjMIOeAjZ7BS4AL9y8kqQtnwfbSR+JrDtrzQiiKbGeiV8qE4Eq+hBMdjQH2Bh
Kx6iZDWqc172Ep74Jn/WGq7WT4/huO1dfEAWGwykgXc7ycnAjwVvmTJ1KlXciQheXJBnpXzGJ3eY
ddAck2YXC0fP+xCaeZaiMv4jZ0W3EN0VmCfwQ4ogLFRVO6ZsL5G0L81VIq7S8mYyRW3EdcEcSoap
lIHjdAy1BkTv1PSetBd67APG4+geq/wU8SPf+XBN0W3U3lLmgnrZXx9/PaSfGAnGpgSgvQN8RyvK
iRHk/ckAu0hsHvpSX6VI4MoFB8lwFjeC/Aj0rc9gkHBZxIMuTh2pQ5FLFdTyKVvmJuMkx9XTZ9yQ
rTovproPUvG8JOyL24EDvfzKypP6piHu9WVBbgOFbwjAviTaAJP0YtlNvbSAKOEY/7ciKXbYcBAu
Uf8SLkBiSeVfRe0gNkc4QirjKohHIzoPymrgflRAGL4Qj0DMp7/BQlxwlykstAWIhQVQKyNexWaY
NPUKqfJZVm9Df2+kPYFqeZVjfOXO02aTKZvSgqyZf3JzcvWvHzUqgC3UawlknhVtLQd5U8JmrcRV
pdza+iPLDyU3qsoPLAhvivnd+lR/Qr91DRuDAo4VnFuc9IexVeX4NUq8sVh5Bwrf5oSjGRaZLSTb
xXBBpPeb4HSiTym26T5hgGHrUCG5tjN/XRFChJr1wC0IoJXa/ElxtoWdNgvfk07QRW7CQ87Jg2co
3EXa6MyR4E7AXh7QvXSOUtKi2OHaJK8efnEDEjgl5Kaa45k2/aCa489Ldtj/ATcW/HX/xm0Bnx2s
5Pmvas2ldskuh7oad37LEY65DZvPxv6E7YpB7z0odki0oWGOOzDGBVXS2/8td0QoxTC+g5l84Tnj
bUM9T5errpxXmKBrM4OhPeUY9Jp3bZ2HEG7Eh0CixZsvMd48M42IpxBUZqsG4FKxYPgKbJXjIOsB
q4KVlPjlwU6fMy/EIltnlHnuphiFcQ3Sis9Pjvyj5sU+wldrQOhDj05yOoQGtvTuiLIzW6GYgMsI
fZ5dUS5WgrInapcBDbZeuHDRNHA+M1BxVcTeB1BdBlO1th4woCKyDLdzckKI36DeZ1JJKVeQoWh2
s+LMGAOPALRocHv/q5LMV9jO++ukAPS+JLv99iZCc/30j4jNENSSWXEWmceirIYTP9iM1rxzs2ej
xW6HkTxzygAW+5YbsQ9k+Kb8NZp8DkYciCZGzps3q5XL6h4XV09ekIyCio772bcLXJ2xeFwxbxy3
pTpl/DJEy/ABfQXAUdOVihfIcJYMbdFW1qfwyDrDOgSK4PhUp/tBBQVCAz0QMbQJRRi+2xOe1GSd
r36SDYAx85UBKWq0b5cZAQI6ni0NOgtHD0LiO6Kpn/AKlXCPITsPlUN4AMvWR7C7adsDHv44/DH0
hvPNNJc6uVjhHTYrnVj7eD1xnFoGN/xHWGER0i52VPTqT/yQVqH32U1UBXnNAO2HBDb2YiSRULCf
GCBghXeBCI1Xn7QIvyfeUDMTgJcQyAmL8VCpNqM5/wn5nFlqtZPkPXEvGMZry/CMQuOlyR9dfVUa
Qmtn+bAU5Xkw7twn3rXTAgYQaawz/y1R28KcVGm2MYUduORoMuEi72lnGLt0DKuPsB9691DQQT+b
H/OnurVnzA/KSx1v2nHOdIsWfemRhHHK4ruJ51970WsHTQ+MleJU+Bh22sKmUWy9Xd4xept772SX
3NiW6QpXytk8Ebf90b7QV5Uv6MzGxt0a4h5bwLyY5/jpyLZRII+zJzR8FqGFRhdz6YGctYUwzNGY
4EQ2FnMXXA/JjrzpH3QR+aPccDbHKfwRst3xsgW3So15mm5wTwIVaUFpHYQk4OE+5oyk3AcoEEBW
vW354nYl9GY7SEDkk43ARzgvLJpPiAkzf5NVc8wscXnwH6Z/otGLeAqv+DoNGNZhJIXVGoxyyA2w
AC5yv6EYgH8Dj6L8Ln4GdzO5G3VLXKo6D3XGJgyPOCIVwgzeDxM+DAvQN9AHqx+4VOIr4DXr9LDp
iwWspZciPPvuZf5wVzImRPgg9lfpAp8kYg/GXOEW7ImaIvhulh4xN8B6jw0ENzyvuEELUb5MFvef
xWCHE/hXeniNo09iblvfIqniDDmML/aUDA4yje4IoRtPHGww8odv2lFlx8S9tHPzOHzo6zJdc7RP
fGeR+++vYg6CcWa960NX2vy5L22DuYd0NmBgCDsTyozIFdKMg8awh5kDHuIXxn1Dtu/xV2Duj+kM
ZkLPKSYe1SOUaxxLpMXQrOX6s6iO8iQF2OrKoQznHTrCDAo98xYdDbidoGNTlHWrrGoUJKj/ujn8
Y9gqISbezbQZ+1d61Ko9JmB1wNl0vff4BJJeFCdv29yJ9+XMqI8R028C8yobxI6CAVcBMzuYe4SD
J+SG6/DW/ngHEbs+PIMALGsKmHm00rJ1hHkH0XUUqhCStWWxgTaAoJR772FEgdRqFsbzjltAvUg2
nF0nIJ/ESNsorDmBIAl8BMh4lSexgXgjcGQws85JNWK/YXofdxO/PM6nwBFKfEKDyH5ZxlvzE8yl
eEMNb/B1FbA8hgiNHY8iXtgwi2GDmKFsDuyrFClWsRTbPbsm+yF5H+i2pz+AyRBJmMz9tkDeHrOM
GQaRwRfzU9fEsR3gB/cVuztIO5r9atbgL0cCsjD3CRgBS+oAUAqsteYqabxae+j+++JtyBuB0ICE
xTwlDJdKiCCMFXkbeF/t2d8gogghpwdD7ZW87n6o/QvQKzJ06lVMGOHomFiv4t0K47Ceti190TFZ
DGwJ1t6JZxlZVyLv1GgBi0D7wgY0wPIrBm3FkKnDX1MGskRPhrUGYWXYrN7NnsHSErwlJnzVnJfS
erJUdY9Z/CVTVih7ExMShuwUgQToYCxWMSaZa5Tn0GludPxsY5BZTtYyPYcrHNZEWEYoHsnl3QK+
w89655dOnin0lNdo19Ubqd55t6feL7Jd59PegMKQ9bSGDBk+GHZlJ/+C4C2xVgXGlmiYDcgP2NBR
NCDgAoNhGhVrC7Wwh2OizcuVtsSygDrIAoREE7v0cAn+VFfyjqAytBx0EXvoQWgUE8Cno/bAOLbZ
dWv6zGih7qJPtj2kprpvD0hkq73xzn4zFDUEQBaHptzzoiVGGuzozU4l7ATBIlQvsHVAIJvPW/91
Pz2ur7P0UvwKmMneRqjCpI3Av8KLd1d9ALtqMB65GpndH0aol9Q0xVK+WbotMwMzwZR4tfjP9bD8
2iTWsaVPgTTLxDZ+SH812sdmXdSEdi8HEhwn42BGwB3MKX2GuXpxogIGJ/KCwYne8LDwHKV64JGN
iXl9ovgS7tXE15tkMdhh8OYZZO7YGOUPWJ7t34hO8OuHY4Or/OU/ekQ6JQ5GVGDuyf3F4Ch8erVd
fHDNl+JPRe0LPIPbBhDtpFWNCuKWlsMH624NG6K7VGdk+8VXdaBhk2x1suhDJFR9li/lhYG08S5O
1S5dTSCMrX3TH6if0hKCmg6x/ENcV+n8vxlZiQDZge/BnGcWPjxkIr3rWF8MdDkGO2PV/mFWxYmU
VxAC8C2aXIp8b2F+DJqDcPrDEJz2pWpO/5J0eLfBh/L2flooIHb9sv6QkyJz8fVFcWMY5nOU3Tp5
TmohfZBys8SFdku+8bdO7xzs/zuIWbWiJq+2Vrmol+GXjEvAl/fBsLk6BWy0LO0Lzun5ngtfrpI3
2rR7dJnOyGHJPgjZzT31W2hs0Gvxq8aCuPKWKBNJxoExpFtL4ElwOp54UlN46xhxGd9q8JJ9Jxq2
nPcP2gLkUius79Y++wvsy011iqE3boy/BBiVx59+42K9lYf26DF3sL1Po6cucDVnfFnysiQpDTHN
A2HrcEXqLPzVJvZFHaDoZwXCedOoTadfgcLQ0im88njdIkR8YbXUotJa4HPdXBnyqdseOhgDPjw4
SYx4w5PA/sQgR5Mb3y1AwofCae9Ykrx7msNUWUcG+miHNDMaD+Dpj/hX4M4R18KIk0/P7HJpviyw
SWLRyS8K4m0NKWPlEUU33piwNWfPMXHcwFojWhcPyFIZQdgwpakQVdy1+5n+6NkbGaz8FP6cg8rj
6mBWw1u5F/fE6Y8In6bIJvkO7ECjpZKc2JXYsIhPAbPb+pG6S1gReb0234RQ1+vmEv8kMG+sP1Fa
y2KwUvzBbqTfKL0b3h51uPujRet4nBSXkOKg8g3dVayQbxrEm0RzoTmZ6gF+qDcV80SYdcU905g8
zwv1irkBXU2Erp5PyJGIIyFJUsmbA0uJp2ol45SaNHXU4QyMoImKDK67M/MgxvjYWU1+hN3bDLcC
N8Un2hyPdUdG+RUuQZj2XGYaulx2inN6ReCj0Zx3zhTspR3GLSYpTnMwoT1XcKFn2gedcf5ZHjmp
UYxglATR7iq/BQwUt+qwGfgt2RG+ya6F6OChTt0JtIjffmET2wfX+gbyoj9oPsZ1J63iX/9T4e5d
ZdOGx1k/evbERfxLTHk7j3/x09L/AB1oKMQvdw+U7dSEfqvimtlKbq6kWfyb//of9bH81V/c0fIY
H6F7v3AEMqCTAOAhYSc70v2F2At376A0hAX/6gB+Owis0cXa5it4CH/06jEOVubSZ2lwPVas3E8I
SEAkID5/v2A1RJVPNt6zc4SnaQunBjKBw5wWSvMHOW/BTDyrXzpH5tw6Pnh/erRqLiB8hBj/JwRL
DqT1uQYEgKkwSmy81DHHp9NB9vmt4ZaPG89cX+rELFhYOtBgP9O5cRt//bVXLSYC3qw/JaPd0g2C
sMDz11cuon9qePY0wfGEUy6efI3hLsph7pT/GxIn+MPsLCRNvUAIItpc+ATQX1uRDToKPF64Xidf
PFVYzd21bSx8+h/tqQ/Qh3Z4F0oXvO/Q++KAhQr5uz8zBMaaZDzDD7kES6SV/hPVNGoguNCgM1Pz
erfm0JinTNB8i0rBgynBecZU3UZLG7zRj/crOnvypPYTE5ikDhCr6bGNt3g/fxBcjRcqOQ0CTJ61
RX5RA3rGFIhB4VKFQ9FeydjaGaRnMA4lvZMqbFim+8o8g51In3p/wXVS+1QQgS0mYHWdEDaG55Wt
YCARO+xo+hdkBv8mEGeP3IFBVmyryrLX5j5xLytoYCpZLWtQuU1xwGtpfAsAGF/VkbShol3COhn3
w9M9+OwuBm48D1Fmj4UFHJxrGIaLurLp08GLK2x58NhWQdo+fY4O0bQgmkz6Y8im2l53/9LvZLqI
kHBxoKStd9H24Xt1AX5FujLUROiOmI3Tm/AKmF+FDpsE3jgTf/qSXrGnFqlYeI68L85NBWc1yLfT
BYOXG+r7uJ6Eu2FGNuhP8qYspXBVowMjZwvNYXRAysvt6fGFgrvIJoOGmccSjNZqTtKwg+0aOMgq
tA53PCaAaCy4oGAgIilld109AAEAGcgLNgNUnw1FyBX3VFwghDkJczBA0f8xJwGowYTnXfU3gatQ
y06A60t7Gt6A3FTpfbY2vrH6UtdNxF04gq2UAnEe3UmOTkq2Ns1dMtxgA4skuOrL4Z6ClRPtTC5C
vzbc26jeEx0u/8SVmuIUiSRVFmCIGhW4vxklLNBg1k+7rLBI6OmJkyYKGuMqWEq/bFEMY6ecFiKi
l6A8anME4uH1JeCbdg85jQ84dKse4S6y6lXhof1dTfQXqT1BOnDzF7Kqt6ufiq9gg7kMPAj4aaCc
KWpjCkngYpyuoDv3hCx/Ti1UayexXVyAiM9lv6DI3XtrVcRmAO9nCJh3GeHnAoIzV3J89lT534I5
y87Rl3laM9NAnslnJToTLRX+CsDrUPou2McQCIA49fiDoSxML0jNCvnEc42926lAnmhvp+qKAGZq
ig/t4f1IUxOzazjZ7iLJRsIlucdbTH8xlXUBDg66uMhzrMGhlU/2M+p4k4tdl8NYZVMZGcFFWKdU
LsMMbGVvfXUlEzP6mnIGYcTiizdMYnEY0DGRIvmCAwny4dTrASl/Ks+p1OHK4KcqHDDeWcB2rnzm
mxh5tBOZfC7fRu4mTocfrfQ9HVCRDTU/TLgS9FuAvlALtW9wsun+XvHFg1eu8cQ7hGLzgwL+yHgE
v3k6+Z74Tkmy+ZLUFffWx2YSsWaFyDJdxEgVCSKyQYJw4xpntxsmRzSc3KNJ4u3Ei8AhxXL60nfg
FPPYhkeC2LNAujodpRIdGQEGFKCMx+1oM/08xRxJzMXFWHkdLgRI1NkFdxgATHJaLBTLz/F5Wzf0
jrw5ycm/6eSls/MTz57iAio/Jro7/DJm5ezlz+75PCeDiYbGrvf1PLFlG2XDIbwQXDbDQ7ufK5tg
7fQ0dng9z4u1Mj9gNM2v1BdvfmeOjKEOOqFNc8LVmqyXTxIlbeJLpwyHuWiLNl5jMxljkuIY2fIq
3UOdmtCMV/WLg4x5ZIwxipCNtkJFdwupRSYpFYUZzTFrDEYcKWF3S8Ht7KzSzN375hCKuFwxjP4f
8ei/u+qLrry644uFksJoT+RRhiIkJ5DoL/jFcXxTGKSRvU26Glxdb80t4wLr+0E7QH6ejC2R3jaY
ntesVIKQJzwyB4eh6V8b7NccIfGNSrAp7xQk0TYWbZiTfLm602PwT3Jl3QjbliXpszLig6skfEI/
yLMPRvp1cosxXkWwQxTVbEra5dGCFtYdC0YZ3jPFjZsZ3V0OrrrPHBXrT3xy5/orxJmcvAVmD/El
Wknww2/pZ2+8ZevDxH1mRmHTYxTkfOvMSPfxVboxoco23dvN8bicC8gsqX/IgOeqQsRjVnVBXYJO
jJadEJrGxtggtBbZHTBsOgsYmCpIs4SDhh6K36hRh6+LD0TrPz3djbboH+WlXWoPUlhA58S9FazR
S3Lc6sg7LtqBDV9ML6BpqnKdDg984GEclqR7Mpw1zzoOpJ36RBiAbP5i6Zuu/SzCEwPfjDmWo5D4
AYz+G16IMUAgBXTgH+ANOTT5OFFS1+Cs1fi/LqNRRDqATDElpdX/AjOqhxZS9YsP0icfbF/ZlNcR
+59geCVrUoV3RMlK/UMC7irxN+yZ3oRrac+uv8HdRHBOvQ/ZPkdLEj5g8M7C6IikJK2enByMc6Ot
+OI1PW9D2iebz5QxOmufuJSwjdXfKel3AIuEfoofFsqBqP4C7+F5AkahvmDf8tLvWLmTnsuKA5cc
NqjRdKaejN5c/CZgPRNQbKIywloMu/8I85cfns6og4U1L9FbPqddsaSuU9a4i2IMMEOFCeu5UU5Y
GPJvl3xxChY+zMyE23Yf2elPUwJAZg/h1udsvIufuYKOyQbd/gneAVbZ4wWtQOKIJ+B5SjJ4+gQf
z1GqeKHTYOBf3xus5YW1EBzl7AUF0zyZsFW25VZr/gzYY8/IWzHcECkxIIzhRyuvsYOWk6PUH6Vw
leVndBeYSqizHwH/4gjwB1wBDM1c5N9015RoYb6R208otmxoaHt/8xUyFy9A54tGamS2RZFSXRHQ
JDQxc4G2//z/PVgOZRyZLXF0duVDAx6JnnfAevpmmE+Ir43ArGZGWoo3wXwwE1zc7pwROXy+we9k
Eue43ZqIWA5VvEuDr+zMyi+vgf5sqSUZoahwQRHAffWFQ2wtS5+vYQ7hzxV2j+IF6Gc8lWI6PXT/
TzI2wRdVuVx/EWUsRsucUt3HZqJjIiRBEMDwN1O20rclfCa4CXWniOhi3IcD/YpTZuDU/q5EAS2T
Km1b3UKn1EDOdbY+GnKf2M89LANn077Ct7U1RCPW9/Bm3AFXgOepWFB2V3tmmjpnH6biz6z58sal
6G+s4a1iSqM40rhrQyhSELbmDNjgeuCIxICPrCh5spBjBcFBpqCWmU4wK9X5k/Me4/HuL6yu5ZVJ
MTUXCGL7jUZSU6cWz0PIAQW9qPmV5sCLANeaPmb3WjrZuoimk487rkuG4cqUSol+NeFKdg5Z2/SY
/WSB/UOb+cOeLwDTtOm6ZcMIJ50e7QMGsD7RQAHPF/eI2OIUeY0D0ozKTA2QO6+ZjqGlTTlJvqE3
EJyOkdcHzCKkETTuW3NAcDlLuwPtJ1UCQ11UX4CdEUVV604orfvgETObzwQ3ArrgiNBi9kbMg/k9
xlQcpJ164K3wFfkG83kH95eCuf8mGp0SxP8UhVV85XwJF4jhuAEmvNdp8MZ85Mk7dYkCIglTIBZl
zb5LcjGqApZDmTHRwvNqy6RSpBSnajrXww+OyAkBWVgBUTjLeIoh+elPPfnJRAvN3fjA2+rLpQDe
RymdRdv2mw2SV+XpZTjoz+MropsWI2AGxoxtJuXiKN/b8UKJVzYccADWk3kbH+dTQJ8Y4gmIknVS
0mEBgy9oxVSGrg4FIlUmXdZvd3C9RejiD2CPx/QGpycxnzzPSb+CESuJ8YK7W1LmkOpSbtLs3IzQ
POfqRrtFcJhR1t7rb1o2pgOcD2hiDXml7cNXojnmsfokzPRbgQnCaTcvv7lWrgcKCPAGrd6jpesd
HY19800mU8ppnG1QwJU8DZOv87nGJoa4W38FDbnmQ8MpgeN9HL5QRBEEAynaeDYBZsTo87YpIHiy
MTxcS4IJ9JFuwnfDctHnHDADkS6MC9U1u5V88gyHpnNC4FHUAhjBeNLvBcXfyjwziAZ+vA06UkgY
48uG+SuzZ4AnbyoyDJwRqdehJUI6mONIeNe1oxt1k0maxJ2HAsS5xXmKZ9GJ0xCGhRYeddQE9HZR
8Lbqbfq/h8GtgmFFxqQnhj04n2rU3DZv3ULbMI/acDzJ8AKZolmLFndYrJ3SDz+5lYCITALxY0q/
qYuKgPGiObFNrPnELhKZjJmERGa66OjA+5J2hqWHmxLPasnIO/8ryZrAjwrrmaw7R9FdzvHNWplT
cwvmgvBPC6y/XDDmLLYKupVPHurUTmzlIboJbJ7RcNaeamLahnDrUyY50daL2IwjiI3w1gpNP2Rl
fektXPLF+hShhI+hzXqWf6mRpliF4KhvP4VFAcToR7da5LGgnAdn8kBJ6jFahG1gC5Yj8WFzFkeW
EyjFh4FCaReVYJvBI1bzfdrXm6oJdhOTrHKZiLrmUu2WLYKfseD0Fo8dvduEj3m79qGTjwjTdRJU
ZziPjyIbEZZVnQudEwFsBbKTR2TC1K8uffX0+BMrisFWGSGLIJSAggk+pcFJHSTBvIfc2na9rWkW
li0ny/tSPXSmjGrjh55AnQlTuEVoDQp/n5q497Ioc50JsLj6z9Didkp2Ii8x+MIcqzToBEICXYaV
pE5Pn+teh7jFplJeVzKjeaHY5g05F4BHiv+duIMd0HIMKaegI2PKnmwgaQWio7TCqjLKhS+6f6UF
XN7uRpnxhlosLG0CaPcy55sHBDeG5tzUBIKm6I/phdF0pXgnWOwZp8H7ayuUI1yAzEDZO+Qn8ZWp
yk6it/LB0HTsDapbN96b8W6lxSEcGfv7a1PeNwcowU4EsVP39GOOLZWX4/7UyJBem2cRKnslvLea
srFqtJqFvE4s6S8lF9vSQZ5FbdXCkDa1cNNGwqnJ65OIf7VpJpuBy+u3ylmS1UvcmpcsEhYWhXzP
IKr4sARm9WgS4X/wWrmIvFkTc0egNUyNu0Zna1QmR1COrHraP6EdVT2pjPpx8GCYyNdJ6SnDeivN
/hWXJe5mmCQsRLH7syIUr1CaG20dpDC3eWjL7OxCy29KgAPoV5g36p+pXEJ9+SugG/T5Rne/fByp
rMfgvSvrT5VooCj2eJbLOlwluInlaBZCBAJ15q/k6m6hPlWUCFu2TaWiCixGzCo3vhu/EgtbHrwE
s5H4khFHe32emE4oo0IYik0PoN+4/azsTYJCCWBTq7XuMqWFqogtvFu0+1AIaLf1w0T9b8OECAKB
eR48C/DMXmPSjp8dSx0VgNWlFOqkGyNG7Nrg2uTYjujZcSR7IFGzZdcXxzIgGwaNJtKjUgB9jfnj
udssQzgRPUBBn8ZO4HoARcoEnydMj8Oe82UpWetu6t9MCTs1kc/A+MnHgTYHtdFaa5ZwMNUN9VeW
z6VusjehZdZ7TO6NeVJ3B9ZWKj4hIrnZO2EIkCo98mZ86dXUVsWvSV6qVtqCUwODDsgr/WAdrRTQ
eDORF6frVQ2kY8KAgLuPrCFRtL0g9U4NVTPFpr1wEZ90w9FCIQq32csZ/mw63Zv3ChAWDKTp7mcI
MrHckYldyvC6LRaudOQvkogCk/rYR3yM7tbRo7b6l6e0yyFUHBGWcV1G6yEnZM9NUTCQqBEuvBp2
SQDqWp0lpSeYAsORci/gQdp0PL0BcyloEpJGIM3eYDs2xm6DzUMlPrpuhQVDE5wG4REnNwYgGtME
lkaAv5ABOwgOB1M5D55trbP74B+qNWTGxst4SHBaQEOKhW3eM4hKhQWLXUsb1hnkL6IQkBNsKuZD
Fm8Apmff//odAycyN3OQtC74U6IceBtOcYIJRtPbqS8vFeYOYvjIpXqlEQjg+uwpRIZxlOrdxipc
WwYaSgom7GwxkXZoGGjpKTmKrveoWDG6hOkQt6a2lLsE9ThkRx86znxDgeAKcy6sD56ar6yApHvu
XR6EO2PsUVIBnyQD3T/HKy1YQmRVBJumv/B4Wm4AN89FE4jpS4vpIyj6YEDChI0n42CsQiFHDcdI
i2LKDCdD2KT7ME3oT+sAQ5bBFhqHBzN4xZ/aczzSUxiMMRTMzGHy/WXCYcCqpdvCFzTFlUGeebtB
DkmG9TTKcVL0mPqhIGHF3Az9ctCu1DG4T5B9gCtlE69H6dvofyN0aQ3aYG/T4m8QnHTmcGzFRM2F
1zp76NmNDC2QtLJ+5wCDhQc4iqmLPtnz0TbgJwllSxK22bAs431dvwV1j9lkA+UBZ7cYDD49UyqJ
BjzCVdQTh3ES4Usq+KT4oGVTjyIcDHdtUAl0n0Z3MIlRDfg9BMv839Ts1+CABaCMH1qznKYnA53s
mTb0cD4CWPwqHWof3YcYFG3FjyarQRE2pfkrykupXvdMe8v2gySQhUrdnLbkGjBVtNio04wNWyaE
ZQQQa1dttHBxrY4htQMo51iFyI7WXgXwvfFWg0ZoITHR10GG52ZeJsXxqDsJM5qigXVKHgnkYKPV
kXGZc4VSI4ZF7t75ELr37JuNP76zd626TmJhyBTriwhu0rSJq3/TvpDVX2Lk+DS0bJSCjlM6Rrgi
qwL4ulH2NE+9B82V5ST3Z42BBmpJ+GHy0oiA+gX1peonc/Au04KTW/NclvG3gUeKOci70lRXDWVB
yXDKRA3lxdRMdAR6vMo5OKZDKG31/8VlqQ9UGmisEFyiGINx5HiucYWPEhYEkHN0TW82gKzgNflR
zQ30x+0xTyYtg1+cwZLGvxBmomcAWq8K/8/AY0o+WnqKJz0PsIL7EKA2AULQ3omfSrGq7R1ZUfmp
wdENdgV60WgkBbY7jIxaR//SCcatYMbQYLoC6tDDJ5zx3MKClU7xTT4rn8E1gwgyb3fZubeFlXBT
SKXK7ZhBHytpIvky+ip/rBOn9g/7AsuIEQaxR0+fPziVtw35LzNiRSDoZBfx3d1hXXdvMD3mAczw
tYt0MNf+UXkOf9S3GDZNqdLP4M/CVGEuQHqZ54zB5EtNbyfMkIGxUKHpw3DBLQIW0Fmqlw3UPWgI
pwEQaAMC80SXqH/wFEfz8C0shGu6Nn7BstCTzqIHsP2z+zbvyVY7RdcSQ2p9JX8Xz5QtZpXf3flZ
sNWnMuP/6n23Up9ksYJYzHJiBvhAHs3qEyiJ0xphzjyF8oQZ6C3c2ToosjG7ZbPv1iZ7beF9wXOc
KVuANrLIME2bTOKTQ3rTgFdvycWYMcQ8DxfG6o70kz2iC6q2n/y3J1/zRbwQjo/llnEh+6Ro01VO
47oZOVWMgpu38hy/cX+VwRfugwmv2c7d2bQ1M5XUydcLjtVm2DSv+gjYOGyYL2wip3oFL/es/WR/
xJ38erghFm9pxUhmzYhjlp66B1o+gZU5XeBU5Q2Ah5ORN70ZQhVXwI6T6esGp6o5RAinXUeraVzY
QVGFS7X6BjSnR7e22ZmXXhordsD5Bfp59U7tZs91uhpP7bsBqGUnGq4+Sr1fc6K6kN+Gz2VYXCuI
vbwZbel2cyBCpnecCzBg2FnINenm0H7YSMEv6QAgkt78o7Ed19k9JHgbX5pP+gBQiaJjdIcr9SwA
4RQYpeBXCc58BQ2Cq/ZJwQa0QK/e3dko+iv0gT1jUHjFV3yq2fYI4cYd/RVcxl15qr5Y3hHqJM/F
zQp2loHjeWpSUBkQiBogIw7HSVSlorA1yB6Ot4o18/cIW+fiX79DGbtNg5lytFbVI16jGQH4AG9l
jslEEkk7r0Do2UI8gAl9/yPpPLYbR5Io+kU4B95sRQ+CVhQpaYNDSSx4bxNfPxc9i5nurpIoigAy
IyPeuw9/UL/u+NDL8+CGG2WZn1hCfzjUs1YTUHpySPOeLsTVjhYO9UX4qFe0E+df/m1yQduUP/2D
S43CDR0edyB76be2zM9K3eIk9d0gpkSZioTcnodc/iRUVxk+0KIj053rx4FsJA4QoXkLOEHKCcaG
0J6gc45jnfaPvQ6FvIxp/qt1vxkYcUdRu6n7s8GRPN/LeHfi8iYmA1Qw/aZkOe/68yIpJPSZQt+U
nG9xPc1LEsvYbAj2EaE3+KFYPTCbODLKg5bl+9CCsLGP6YfU06VFueg18i4pNpp57wm7kJd1Tp8w
3fmZeqrM6Y+EIYnQ6IxD4NGqD6NMxjA+EMbcsWmijYuIUjkpnimde9KmdRr3yPRTzjWh/pwFzbHm
9k6960JmygQtgvfUgXv/9wE6HiOnTLpn5pFDMgQj5Y2ZVrWBzPCiFSd95ssfPH/luT1xVzUbmjo0
s1ANolUipWQAhG0uyva9tN0QRgESgW5Pc4z4iMo64gDMsm1X4Cpc0JCgf0WDO0ULjparZOp7AGue
k7oQfBgjMFF3CvdtsynSMwgWsmwBuiqwY9BMB5RjXXnRZPpv58kmDqi/GGIJiIJlgroBlTq9UgFJ
bdeRWXdwdC8/l8iYQMTsje3MaXmiXQj/mnQzo0wRRnIkCecHir3Z/nNI0Rp3ErPUGljOFK0KSV2h
Ocx69p8Yz3L4W0/Keup82D7lFt3OX0bxGsCtnfAT0eluqK9FXe0q2kH+FJMBB18NOYYsrTEyvWES
D/BBJjIJC3T+N0hf+u5gkVgirygGYvT4OEk5MRbYbHHTMdIhzG3l4POoN9TUBJFhJBUtViQRfttw
hjQAiCMIvvgmI8qx0LPrKkM4JTr7IFksi5jlEc5TTE7EEKx1iU6dA64E2YEQNtvJX2woxFJ5XaHT
pHXnE0yXiZ1mYwnGBFknOLqBFNQDuRg62ituqmnAYUHYQUmfUrJ/apU0G75E/WdEyNprsh3wlAxQ
UgLi4GSTeDabmZxJXkNIL6R4WfNclhlhqWBSmmeFMvJALmZifcIzahR3JKhKc1XfCwuSCD9LiZ3+
lLZuiCEeCYLgYq1i6QBvpPlshg/YIU33IweHsFlJ7co01425tqcTrxfFh64/GTaYkcvEBRTRQQ4P
/J0ARDpu9eJK8zePNsziRmM7hC9De0I14C6O/E8rRlyB28UH+4fJPUcMB0x6fve8ft1+NvJpSj7k
7prIW1t1bcWVrc9Yes7vp/2xUYXW3WdMUy+uTlb/yc/mZzBtG8tto5xIJbL1Nb9w3674876jQ7Ix
/JvOvKrbghCdEqLXcA/NQGS6/YNwLcONIjAYtsdMaUoPNYcD0w0EG59ScW5yqblKAonsG1GaYb0K
jS3l1ZtmPFX+YVjzV/OSvnQpYDDbqxaLVjZ9ydnRRgRPf83mPjwZ5quro7ea3ii2b2ABiK7s/i1G
597J3yVJHf8m6an4zzzcBPptAs7Q9LXYxAq0Sq5+kzNdofsRhIdkvgEIqUv4X8nG0cxnXlehwxFo
zIYEYSf+Mxl4zvpglfVEiQRi1ZsI7f4T1asYKdFxJo+mrpd9NK8K9CzohwvaZJbgCKDLdMDZLQOc
xc4ja64GMFD1GYDPJy/DWAPV1mNocW4EiY9gnfFUSi60rcpwqamy+sq9RVHFjTPCiNw2qmtwQUZX
pJ99SWr01pDW6Pl41ahcgcThy5NsxdeMNa7FV0/04ehfOvQRDo2Y2L5wYULx0ramdAej0vs4fg6a
dKp0l3/JGJF3n9wBXCqJk7kkXsFw6uqMFOoTY0BWQq4yipahPRn6M6y23LlMkif7Qn9LWuHYHbqT
bnnz/3MFDQ+pNheZb+K72fA7JiYXvoHLazk3v2ZxYd922UXK9Cr/d5f+/6fz3fyLP7l5uOfujPqr
ba4BSNBh56rKPCXNq3bme4hXjaIDj4jK40LR0Z2AABeo3SaXFx/1bYnnzdiSRTGMbjSSAn3iLmRd
U4N3uo/p5wA3B/9F8RpBvJleidqM6B2UIDonwOfMR6fz2zBDvDXRNVa2vUGzbpt0rtkiPDll9p+o
TrbmVYYnd9zBa4cfJXuDcnXil8MH4a9N3XP4HCvYlCNLEjddr90Ch8DnVYQCApX1PHqBn8ipjWKr
fms+81l2cevnIHZWsR5Uh8RK1HFs9rn9UoOtxfkLE9eST2ZxsYCP9G6pXDL7mSjs4/mLF0j5QCsA
HreukIldIMxNqTiA4Mvxi1WqcTgnNCKK57XPWTvkuSYta2BDmslU7iJuqdEdcOzgWi5WUfHBDzRt
5ifGxffre02+ZDyLI2cjkWkvdGIzDJ+HXyXek0ZJaJPZg21W3RtYqDuTRjVK/yhdjLODeeKjyFQC
fAzEVASfElEnjXBUudVyFYkQqtQJp1GHzSAsPkvjqfzAtClGFmX9OTKLNdhaxvFlIPjzkSGodFv9
ij9GJ4d1ldVzfimfbx/tC7fC/C06s/J4eHFrhXyjc6u1p5GcgvqDircRbskrzi+efxqcxXPzOf8G
XfQiE8/cjcUnqY9j9CNNL51TjTVqNPk0IiKusEwqZzGoh3L4VOsXTld1uoWEo5S1C39ReUyjx8I4
J6paW25SMipiFBrdiUvN+bFrPjLf82M0Cp4h3bLoH/d4oXyy14XRD2tyl9RvrM7V9JGxys17niWc
uVfSJynWOP3t5DPcKu1Xw0AwUrcTCzp7Ck80P6B3tmp5zYMP9GXJ9zgcGZsNtKSLMEJA9MlDHMNj
S84daWydtsFcVaAC3NPUZVZ4SGjKh9CzSKoI6Y7LANLSj06jnEdkLGgFKshi8cekiO2dTkMxwrLc
RE+zqMEusBzPZQBVSpYCFjPo+8nRejLp1rNRJ+xYoU8zHNKCzzMyaPx95myKzquRcvvIBPwcHUx4
yVj1bMtfs4eaCXRZgb9gZHBBoB3UunWsI4oSrLFAI8izDKNub8QWwWzQbB0B+KlGtCC2tYquNqqU
S1+D/hSPytoL3oKewBLg7U0q7J0xXFnUETLa4PnbO96WAoOh5jtsy1pZiGzm3ULWor1a/7Y1zoQe
1XAD5k2HNsnDwK6RUIEUieyFDkWGyZVhX5lMPu6R7ZlnmB1lrjWaiCAzfvj8T2zKVUHac3jld2Sz
1tJFzKearh3WntjeFhYmWsWdP7KeWqREPN+0/PbjXkd0EtM1FjFZzyazbYB1Ib/KOBC3AiQmospp
gnEl+6RTwLb2Z7+y/ipwHYfiUTDn0Dy/vcrxDkxLGp8NTruW63jRyQoiWm0LnTNF2H37YJHSX+Ic
Fkq718S44ryU5ZsOP2e2GbO1nB6lmU7mmslZT39F5cUxselkBVnyVqTn1kZDsksdUq3OLeoL8yCD
rZevfKEZb95oVSHEaT0dwAXmPW4wm94N9hoSW7wMql95FOGnn+LKO6JAwW3Mys9r0pjnBEFDP0FO
oc3/DzNQxpWHOZymEHdesC6NrS4xs+Nz2ME1Rvaca8sANWnL7PhjVI69Tn7fg/cTZw6pMWtehT8a
pVsq3Zi8VofJPNR4S/ki06cRTBLe2Yw91UQs7DrjNfVXunOYQwEzjlabmW2G/05dJv5BsGPU57TG
q+MOyCrDK9TMFj86v5J/cNqr3bmZgWPF4+vpD1ZMCdEO66/E+slxxNbMTmcwUTUN+NpQ5ir0Y2m6
GESKSRED0/isNWdSx3ljsn+NtVOgPlSHHc4Lcfn4J6EsG2ye0YeRLq1vQ192TNTrFbuUaLYNZPng
nOsuaxmLjMm0QjUoiBjl1vk/UKTAMYsLoq00gvBDw4V2grEqRgCxiIVXTn52ql+awH6ypuOpXBrl
n4yMMd/m9LOkGAUXnn3mChqyGC9HL5Z7U/FQJ9zj05Uu3hraHIkjX6b+KIJ/UDTRtPLJy5kn0wDh
csmFF+hkPcfoXlEAioiKxOsGgAcTzUnrwZ026zWQm/IfpfNVkFrGS85fiAgeZdr0kWs/ATuBGf/y
lzXMg4aRqoOqDjFA9TASBQ/9tik90nK5ml38O/+9xAvI0B2kG/dC0H+raKJK12iOoJ2506llJs4o
1YbKrsBOKK5dMt+WkF7B3eGmxQ+JuCBi318WzH9L+n4FHMSSbiAS7Pg35NmQjYc08AtVD0VceQl+
V1N6lUhy4+Ff7d9Q5cnNPI9XGEkH/3jBjmscniU8YuWR27zt6IBvucfD8Wwp1zH0ZK3ErjlTHqPk
mFaPQnsU1XcVHylSO+nV92cHxL22jKf5DXMNgmDHIJ57nCMDzyqKiK6mV/sbZMdOuAqhlnBem3mi
zeCSYIB6wwsPIfvUihtdQlMwuArn9v7c9ck2i+KNFMfbDiFGTcuBkduIFozJCOINZ9ngJ2baMoBP
25ilJ4PkMbmUGk+WjhYAOWg5MDwiTaFW1ipxOuGnk39XAdV0+NnV5wqlrRS0a79MtxFPTGDvNbPa
JWkMgsPcNdVxlKxNO0nY/Gzo1zg0413ebgoqa2uJ5KeD2MP7tVxF+elNF0bGZN2QbdF/bXOX4CGM
2w9WCKf4lyTrfkhhm2y61IvTR1mda/x1WXKVxHfcgJ9SGH9HIDmio1p8q/hkzZLjSOOxEvTyzQQJ
1LgKCYx83JF4BMRhkabEA9OeRbKuHLCrv9xGMvKUxm21bzm42iHqH5fV0CFPT2IsfZ4GLzPOM/gq
83jR+bnOr0a4LokBHB+V/dKKc6Qt8KLxvLOYVNIBLzVP3GSSLbDg3bdiE1qo7X/61K2Sb41OiaPv
J5/0PAS9ClD/JReSb+LS4rjvzG0L8xU2Zym3rAO/rEo91iIMkhSLMHh0NyGduAt/pYBBovOyGQTI
ZLeBXzgD/Y6JNibsx/+qM1RYPEgFTcEMc92E0Stm5px5LGwOnx8fBeuI0R0zCpGCp6KLeOzkVaaf
S2NfZlwLxDLOq/BfA/G/rPEky/dn2uVF9DsWv4bsBr6/M+jq2dKtzzYpumlcT8bYfRjAUt9Dpml6
hG0jookdhMtCnZU2zlIkHET9Vyyjf/sX01/rhnc9eh/8ux4eI9om9sGOTY+3yJEO6AO9whAapoqT
yQ/XvMPKcc1xM6BJSrIjkOkKU+HoREsbl18bVDsjPYywnSgxNRA+jupsjFhhhNwjZsItF93kCkvO
SA2Me7FZb8rqmOryBQ5nI+hO5MBIgbG3c4AjjXw7gorEyCDveFqIDa4RPyo6nVZ6BZ0GhhbrbtLN
hqhPGxYAUqq0JrzPusvRly72jnLrc5dWryO2Ia3pyvkrmHLlLFyhfKrt+lO29qwUVsopPHu1mgbs
+0N0XFz/ux3Yh19aeIhGexOouyT+5fdNseDI7ZfWx7w51IB1udDR7YQp0wQnX8TYagfGCnK31Ypj
hDm+OFn1XtY0YI3T0tTKk0pnUkcV10FEsZgQ/bTS14BArwB9GFv527wGZNOnxPt1RvhPt2aAlJsy
MOnuGqfYWvzY1XfiIwH3/2UkngpGIKaJ8JtWU4t8Wc7Ilvur6mdFNcPcwBhfg/KpyGffhlJTKadC
+xrSM/ObWL3m7TuR0oIkPX3T5cey/XTCvWl9CfvLLO7U33p9dij97Z8eFGS4E8mZiJN07vxDkVdQ
LJk8llCyTApFrWeS/deHGDnnm/xpNHTqyrPFqp4w5jSghbUG86QSp0J308p7wPWteQJpkfTFm9Ae
HGSRkcrZyaGHPx4Fv+UsYlU4KKh3xX4PFPDDM2Bd7jmDXpjI1uUqtG+i/OZMC5FN0tZjvR8TGk+u
GG7S8BqzS+Df++EvoN2tiniRlZ4hON2VCxsdV2bM9NQvO4fOQarhMW0x1sIQUg7msO20ByvCkD0R
jJrao/b3OJYHcxNzImxdw6YpMTcqlfQ0U2RH5oQovdWMlh+nujhAjTgRtoB0tUQax/Tazx9ZeAPK
ESJzr1aCJGnEeipsQQBhs5lOjF+g3me/WffGyJkJq4TTLl8LQjrGHTl5+JJohhMUGnpRdk7U02id
8uC3MSueuQayCuJ43OycOBd4Ehg3dN8EQ2F9Gz7pX4Fm7ttdHq3gWGn0TJG8DePb+AdIJ6rQD68D
8pPhD3pJvgRWQ8Mp7zeSTqDYKudsoXtq58kjn/Pd8D+UAIs5ErRZN5gQS+Os0IeivQRHKsatGE6y
+W6Ph1z2tMCTHZBMc9Q7jXOWojUqfgYDYLsIN2h1sD1n7BpiJJt0V8peS3e33TNE5qOCKUaSRgqx
TFnhwGIsowOZ/+d8yzt5eKMtPqKO53d+MYFQOTkNbyjwma9GsssLsOuB/Gn/mB0NbxGrUIcLUP5Q
HtIRqV5wmXkDH7TBaSSjBOxplTPtgjY/O1rVT5zYPHwWaajnakdCCYXV3+i2TwZG0quKV2G/DtQ9
vpJxb1wUCEdv7b0jhg0REidgh4kNekGsG9AhF5yREsIE8G4U/M1CJmRpwD6Mo2SXU74na7j6mC04
fClPzeV4KVNbNfvpOkIxwp0plrLyLrTfKPuiEbCIE576Aee5AFvkDysUv1ZXv6Ux34WiVtTcNFhq
FMGAmvdStM0qEAyc+H0GuGC1hTR+tizAHQMQn5Qcr+8mS2oZfwVYoUxS23U3g49dpUR5IguLqFIk
iY4yaKxyM1FLZky/Qq8w31E6z3p0pPghvKBe/onYdmrjgE41AknWSH8WGoPJ9EFLX3IoP+jbw3tf
c6ICRniArDexwAcaaVTjy5kOsjGAsb7Qd2nCFbE9ltKtGvsjkV5xTmYOyytxr7rX65c8dcfUlaRi
pQ/oX6LwbJUwrR1mAQ201NBNmbgH0aXgKK5Hr5noH37SAGuldjNK52zH+BWuX4hvZfCkb0dtXJ8I
Q+fV4zP2IUlRR0k1xdxwaXQ8yfiHM4JxQhf1zFB/AzFfDrbkQQGxOLkxVCgZF2r86Fw2zhqtLERb
ofJDXGUzfvUKLj3ZoiW5TGwYTPUhoQ6JECf2NEjlnWF8OxCJBur17Bkl8soQX45t4yjKbmFcHXXk
LOgNZqEfTnOjBYyFqqdxEa7bEl5GZJoEBJuZWDK/KYXn6OiWIWpH/4oBdRX2q7qhncN6qvMz5RoL
tn7IYQTQ/32bJTStBP0yuicxrQRz2ocYFWK2bCdRfswSnl/Wf401SQQR2qqEvjqgR/EX4dZsaK3j
RONXpfmPdr1C7Afn1re4L04Ib8p6BezKAsBBAA3LHacwoHqAK6hPiaOXFwrnxXiXmf8JYjkPIBbA
EPhCM2WPa0jPIwgwupSCiL9dbVA1L2Vg+tmaCGQw3VPmEn9EUiJUemR/SOXqRUhoIuFBrHxstc2p
6HYyRRlg3zsZGkrIR4F08Y3M5gCDP2ga/qNqtnRhmO7ifwLhEhrfuiExLkrhPOEBjZn85wc0c0X+
nVCTdc6Oa7cUeeHGOROJ8jKa5QYZmJzWbqg3l4SOQ5I9B2AV5XTocvnL1hD0D7Q2cXqE1T9r4FBA
fahaH1n+rYF5rFiOkwYjV3cBoTJQ7aYJJk3EJ2GIf5rBYqqBXbboifHnZfYv5h3bUCrmesBqDhmt
1GRuT6E0G7q9D2ywTTBNYpif43EpwXIJqUc5/gty9QtRSg7W2rGyvTkhF+Y2mLUrek49pCQYv0DC
k3yikpHJJqkMJDbiCb8EdDMNrK6OgpLYxlTM0jrNWan5dw3jgL4bOKgKyPZ05cZPIEgotYuon94R
H84fLsa5SzgfZ+D9M3xTmRBj8vYXrHFhvouNE0YCXHulczEdrx/ONLlH2loIHZMTgaanELKoCxR3
xLpLY1NfxcVSUtF4brGEYEyichz1Nfs5kzCkXgMXXFkRHKcdvNnvx3GPUbv1YDxvn9Of8gdBA3NW
vhH5NWplZPdkJMHkmtXyMPOwlL1FNxwmIbm9O403iSIK11q84RxFnk0WuGPltpNXyZ+cLNH8K2jV
UeozqIAJLa9b7SST6K1SUCDXgnVPSquKBfGNM4WBdIL7FnrzQsu3UrjGH4DMoCs8dOxoVVJsBfTZ
+MQ5+agrxvCkAnAoYiWD2MM4E+07hKJ23RHgba6U9OD3h5FSulgi6a9pRfiWp8xRQYG0vBUgESoe
Vx2q7hKlHQcfZPiTfB0Fk+pyHdKsRXia2DysLls7kTl1rkM1uzpiYqh207p9neNZNV8NDEwfwkDH
DBqoAGEUtUF4mkxMsDmAY6FJWF1xsyGlMDpGdEgeZWR9FEwo7utfyT8N+Kbb5DrLPoPB67H2gF0G
3urxseJemf8D5ilrcEaM/N5kXYy4d6QRp706bhqF5AFaX6JbjDWIN5tuqRiOfWbtDeuaacEuHJgu
W/Ld7wUa+/rqRCuj3jkdRJJFRoLRhSVWB0BJBG6wN+VtPzNT3nBtKM2yhTQPsIYIXhUkKuWG+YuK
dRr37bKDV9JjqufCrVTC74RX0zSGcgFBMJt7b8PVeaDSqXQwNgwJVvD2kVlR7oxA6+xr3hwSZduC
8xNIFyhHEUxzz22wGEzN1i7Pnb4JSIplPNPv0ElP+LWXw3PuNLyX+4LPTH5r/5CBQNIspg2jYpNT
Iqavt2p+drErLVN/U2n7RltX2tpu15EgiWyX9ucSzItGkdKRMMLZtFWnjcNajmcbZ8Yssv/oqA/8
/EmAdWpu6nhXgq8OOkY1bG3j0pihNLsAmqm0ZPsqM7Ai9CUCnBgqIdd60mxMP7rouP6nQdqIijAp
sfDNj1E7sKdZWnAPGqi3ND6YA1TIe/OVRXe3SX6GGCQRqqr6ZjDdFMJatqa2oVhg3ZLnIODqIFi2
bZ6N0D5GurR0rNgzGtyKKNlCAhmAcWBUK5VrS+IAS5ndAKIoUF3pLE1YiVXSgnbBGKwnsCDSh9p7
sfzO8SYPj0N7J/cl9k80T3FKJ9axmL4sakUrt9Dcsv9nR5Gih71EUK/kBxj4oiC44tCV9ybbBvW2
VIqFwrG2gSDPlKduL0gnIpo/lEtQrxcRIDGlP1KVcZqUDPMR6ysCM7rwZkW3sXtWhCDqB0v9IBm6
gFGA9CPL7oW4mFCSTcs5gbrd1b7mmiZq9ILmrYGFV7JfIg0v6GJK+2oCd3KMrco4ZJRTYMX9OQRv
ZsJ45ocn3SlXfwQ4QeXcWjinYOXIbjvPFOmw0FfKf8CAcTKTzO8Jgli0bPtfioFYRhpUEP1o4Bll
EdPpwelPGxkrQKqi8JQSBP45GV2UvjwyHKTpgaXFr6l48GJL+9grG4tJb8JP0QzQ8uEqwpFjq2Qe
db+xfOwUmlhggzfEQBhmyGOPpohnnKkLXRYIXGULD7//VkLYc420sDQS29nXAt7MnG4mpXg6Gcqp
1Hvjj4P+sg2/CKHye68babD9pzq8TDm9gelQvCjcRPWhNyCkxNugbPzmO2iYhgre0r9mOKg51SGr
4nAq1Wvmq7tQ4H/qnL3dHdBqTQhGkDimwXfD0XpWhhr0NuYCKpHTXcJvOPfKLSV+k33oZPRxs2jp
cCp3Yh4E1HUd8HMyOSgRB4tqvxmXwXiZd1CEzjr0oeEg0NFWnEo1utz8RAnXZEylQsgtiqU0RLb/
34mSWWZUoFpnHQoLzMs40XzalUkMYUoZP5Ki/5Ij7d2oSPhQx2XvlAQMMT0BMxSMj5EqOhoFO7U7
4BnsGFLaMIvzUjmr47QLVQ0aIeliuQ6SD78z0egjLcNkaneo6xemj7wffkUPJsDUmW5h7YGgbc+J
hR8T4yg9wSU+PiP0vI5cLpspZ52FioRwwG5zAngqUOlzXttCmbpFPpCyZRDTy8uG5T8puOXs4QEW
EwlMlB2R/dN99iqBOQx39OLLp4YRHAk1HwhyXqwbXlI2AAHyJX11jxCLRUGGBp3syDnRT6eEzxWM
1Bh1NMS62qEWh8RhO2o8M3jmMROv3EGVzHGCgQ7q0PluH8g9flEbQPzQVY8oI85/nBCnK3OKqPn0
e5wv08iCAf9ISdbDoB+U0YfBtaorVNDNQtJYjwJqgXmnxL0v8T8j3FdIMhyVgVqXPHPDIZwxPzcy
K+EEBU6Xkdiwgs/KMf0vMn9a9SI324B5hXTopj1JbLr64tSUJXTtr1rjzYcHx/eK8MNijzDoulZw
WOMK2SgHPylC/0zQwr2PbmqypvgvzX1vQ2VgWkNBxVb+Zk/nyvjtpqPpbPtsm3DOr8kHRvCRIqEj
CGj8bvQ/R74k+ZegOSELOF62T0vuljNW1BjTtOTc1Kx/hX9g7v6E5W8RZ5Yxqp/3DTX5bst7nZDq
857KOylbRs1OXpuB6xvvfYUw4S1lMXQ2cofNukJ+xKuWvzSKhf3saSuhyEdZApRqHN8acZZhF7bW
VwhMaLzT5gKKmLZnUsuy6Qxdi9+tqTfm3Av5Qb1OCQE5pjf2rbKRuYoACDG27Rzry6ZKUgZiRWxn
GfvS0WdraFVUvU6IIiDmmYelwEZZil8pvmnVA184teYkb+IGCiKBtPuGNIX4o2UAaYfXKluXBL2O
6ZZqqdHwLhuowYBl2QHTRLEQGmZRittW50ztYHPbScM9CdG8983bTuqArHGaBy1PAddTh40ayn8M
+7XAJzyy7lu4mLKfjj2f9AeEDF81A8qEP61CmA1xuKqo1CefIw8rWX8yEWOTzKI692lUv2NAVTBc
7vbwaWkqykPbDXiIkqGkWYIHtPAvUfZDAyVS7NN8RIxoyoUqO+xw4PQ/9s6+g1ZQNokrjZTRztFQ
sNKeJY6Ntbyx4kMkIrrACQeabXcLtOXEBAGs2396jeaLtMkK3h3EiZGUZ4U2br1nL+/1uS0CsH2R
SK5pbdT0iy4sF9yhD+44Dxs0DtBq6P3DKmUsrt1L/xhwT4QrKV75CnKi9ShdQ+deZle6AHm4bczd
4HPUpRRRzzSCJ4VZwIo7z6E8ys7OCJf5YEXcKy4lTFQ/GC2HqENb5qas8txrKP2LjTWsBGZ3Bie4
HtvdwIoS7lV0Tjhbty1lSk/Hx276hcSU3yT2oYmfNLQJUSX9Y2Ccdurac5TeLEhBRf0wIKqQVp+T
8YEsBlZZfBgtpCjMJZNuJWBxBj8q7RogTuUeUiifXpPtEvIUk2davHftwca3CaQ8xY+9HCy3TDcq
DDAeWnmVAJI6QWb1JbwEe0XbqFXMpf00xAd9kizc1/KKLzOaX5/dn2XZICblqDlIdAlIpGkSO8gr
1IOg90ljT2Xg9My7XxH8lORNET6ZnlrzXZF3KQ9ri6qgCYbVhEAnSj98/9kpCDmPavy0o6s0fDDg
E/tGvCcsdRa4xfoyzMJoE7or1+4GSbbTGW67U/nqWreob/L0XjKOCFPiKlEK2vu0/m1UIqZV/zAp
+rJW7H1Tpm7Uqjug8FuDo5EVvCva+38GTFbe8OB3/tcj6+yrQT9QUJ5CcFWivWjoh+wCWOaCpbkx
/4ZkuE/cpQ67bkHOjxTxGfWaZ3LOM2bqH+VxWmHUbWNXtyfWEuNWFvPpIUMwih7VkBEFcgahNcOG
UjYOJnWn9DqtRnGVBhu7gmpT6sxk8nuWFa4R1d9D0TCn4hhAEeuA9a00rPBqsisj5bu3cMGkCBL9
FuVPau6LBGE/Rdt/oip/E0UrfXo42b3CHhJjAFfqH0MmuoypAhBkDVJSGlwza1yTgHfL1Agq9K2K
bDTH8FDM6ehHnpLv6zpYKQaMOVvx38c5BcWvB7ryxruiJ6/aTw99pzJqcratrx6y1sFjgu0o44b1
p3+SrKBwYycGh4ALb6dVgGoJH/X9wmskbVnBNLYEht0Zu0b3VJvoRIYnxlTqbWK5UK27XXxPeM1a
BPa5xJTdtOB7h6ts3i6j4Ti2leeko1cYTrJ22GF1H6axqnfbJjnS0rFqTM98CwbWEqvaSwCZSD81
GasQyYQANeZ5m2C8johMHv9loLSM6MRECoBqrz5bSDxVoVyZrq/rjmIB+dakfEQIUBVQJ6PPcU0s
fT9Z+OFvGxyYjNsYMkxQfzYdgxplGwou5Mn/TQiYimnl1jDVk9HYRxEEmNTDr8ihJ6EJy1jaGX+S
poDc2uxgFTnWc5VKRLWuk1MC6U8mZHIkYaqhSn9KuLH13Yo/JH90a//jbHangmFAtEVPK6vWw0ZJ
1lQfo6hPZu5sJxHqcGakXxsmJ9UVgEz6bk7X/46CeYOMXEohJKfg7DI55lMyRi/wjYM2UFfQg6R/
F5z09psgCrJ4NH0OztIWWbQV8SuojJUkhZtxSkl4a44V9N1ckF6l73T68Wr9kQEJxnks2HMajnKT
XLCrey2W8QKF/5ILUvWnKFcX1N4+ocKOIKWU/Em37t4zgVZVTe89cXxRtUZhpnWSN9Xmopbsm6r0
m1TufzIL1mQEwSEzIMUWgnu5CbrnwAzQGHHntY5+VUNc35z65ZGxXcL3EV3sm7yoesoom1MvqY9j
IRYhEesmdoRCW7NMd/euuxrJVaDGd741qJ0g5jENwLgG9sstbVtuYUCQGGjC9OXaV+X3crChu7VL
J/zxa58d3YAV6fYGUJsKP5llHPqc/pH9Z8CDGBt6wswyEwnkCj/W5FNap5wjixROWJpBJgw+FeeY
9YdAw3vteGnLHHxGSx18tsKp+qI392YX2V5GUFTSHakCCgMeJ6cwf7RA24M/IcO6gf/O2X3yCv4R
VDJ0TfmQ1+xeU14/EL26igOWvcTEhuGCT/lAxMt7xd6YiGI/3yYFFKVY3GXSMGOMhhXikaYb8KzL
GYMT0PQ2qLR5DJDQYo7xa3YVXQnoAyHBZW+dxVNtKSV4JmrdXiO/xTZ+tXnU2x8jxfFsC7tSEoTH
GjqeEo/v6qC4ogy+wwLxXKMssrrfKqONklJbFa2KfL5ei/ReYl/N6qRaVK1/LNX8k5RfHNTDwYxe
3SEbZRSjA12+SqxCMRd8Fs2hdmuCaklwcfo2dfLGkswVuiFoJEi//EuJikaX610qqYsasf6IkdnM
CyBIqqJ8+PQ2U3C/U4FZI+mIa4xmf1ALjzhYRMAU5uyTFlubNs5xUcqxFBz6yp+BFBxohEi7xr80
sTa20XtGSDKkOEqEyRIsuKDd3X0oI3xUDSP72q45dw1oHa1rI6lrq5i2mPqY7abrpmguOqNUq3Rc
mND/I+m8dhtXsjX8RASYw62Vky3ZkoNuCLctk8XMYubTz1d7gAPMmZ4OtkxWrfXHgS15ttFMClwb
p1D8eu5L5ryIZD+AKrZGcEjw2idUBcXjvDQiQl/JrKjiXvXcvoQY+GYeFVuh1rG2zGtzmUs6NZtL
NXabYpwveojcVcPRBlhAHQoJ5mDIWubcDGdl0gTb9+5Hjy1+CNzTKKttX+PNIk9wAL2VlGP5cbYe
sVyTwTfIbzvGsE0xdR0Twx/oe9NsDqVW4Arjzcqrk2f5SBSSaenlOuLuYWXL/wQykQ/fU3FoVAQM
Qti1A96K9CvOriR9TLivM6lSJJkzcDawado0yHuHwUi3pSnW5WtPWY5loJAAWTNQVFTeI8xSJhN9
kw3Z3og3RWP+0+FyQOptiDAcb174refDm6fBwlC4dU7FsO/b/xhbwLE2POQIfFPj2gEUDi7JHhgm
ArK/zDFaWQOF5+VhtmmGS+biYHQ+jySwERlhlTOiYffJTGsRfXLcBDiVc84u4CiK9zREU9TBVERj
Z19m1K5aSHhyUQJtVyRflvvtzzCamiN/NSRXM0YiLR/ey5ZHm1CeMiKZJauYpAxBK6VGAot2bp0H
7vrvcCAAJsIrMyNdqIZ9OeFHzBu+MZIG6abI/JbkA87uONxBA1+9gFQYP14Fc7t8zTjLnJxItwzE
ztAxDNZhdmzGHu30PW/kOlI3ngEEK/BISeOjbxEaDbj+mxnAvYU6oXMMEQzNBvbKMvCq4RQucuqF
ClCiMr0GRraN7O5N1bimKF0qP/oLi9fYMODx7YPjmIdAH/YpxXLK0Z6n6V/FG5PU5rY1/8nR/SVF
1g1/7QqxNQ3TE4h71/X8Acm7beyirD8UhgXCZtpHIz4aPdB2josTNW8n4WVGk+KXgfDH8MXtxdcs
IYZHaNu6m9/aqDnWnXucxKUJ+0PDU53q4TN31JvhzbcoDigPJ9I4samyZq1kjbNMepI0SBMCHhUa
bncTxTDGxfQhWXkPhTLrMBoP4MEa9islz65cFi8IjtIiqkOkSBcI5kI40xLfAZq2TwmyJs2uQdWp
7xMi4lsoHPyWaXoWwa0rbxo1G35OrbOOkJF+UW0lhvmtEONmJvTEGe13gktWQ8H7jiC12NBF2Zsh
n8tHE7abNB9RWEK02F8mh3neFlub+8hFZcZHNgIepT6b6HWy1pP47Kp5XzugaGsnIywynjcjYc8B
Bq0u/EzpBUODTWzOJuz/ibF7mTBJi/Ctow93RpxNhALqKfg9rCxk7iGGN5ByMuZxkV2L9HXYEE2v
zEXjayS/J/fs9tvIWJIoRHE7tsYqfnaAflpwJ4p0JDYbQEVmiUUL7lKiR1gFPzW5lYBNRNroK8Rz
UbaTv4gfwP2GfusVu5QOSTTAHRgiXVqLiXn0A4rDIzQEOmp45lhG0meNP/RCjzixZx7xgB/pYJVk
bsTHPJ3R0+Iq8pC6ZSmDdqETlKGG1oS1/mWuV9fOObvFt2Xhidh04240Xjn/8JbWyZ8coCZ3KT/J
WGkc0W7Z4zbDXB4gca28A7a8gKs0aF6TnFrhc4pahf1e946BRTKzaS86Ij8NfK8R1BHl1pTj8N86
3B/h4Bx0Q3/E9Xw38Oq10FiJ9zC6j6Lf01oeJy/ziCHW2riIk3htEQhR6spTLKA4c7mWTb0QRrRp
i24b+gnjWPCTOxr8X00sutyRrgP6wsaoB9M6i7pPuuX2da+/OVXzKAkvyHK92oy1+WuU/qdGdls0
GltjGnYy5vU/egJZueqeSrGBhTtpI2QF9Fsa6RUOaxxJjfJoDfLrJxn8aMTHVFKSrgoxqwTeWX+Z
pfVpILAlIoqQ8fml8w5dfUbLn7gvA3Fa5NB4rwl53dQJU4Pavub04LXnwYZuHa/KPhusWTNkjt2M
h2nhu7ATOHhJOdhaYk2Ihzs9t6gI0U7hSo62xJtiyqvsbV6vCRyDsYJpxws4VS9DfDfDlyjY+nit
UtTwbfjhntszJzv7WdktuDgjhgcCaR6ReIYWrkJqcjYKQBhXDotHdiqNpR4tdRPRSPmODNZNMeuv
SvNXEsbeZw/D2DTRq0eAc8jVkB+6/nNwyYkherF+po5uNA6FtiU7fRAbDUi0ONRr8we4gf2vto5B
/d6weTo0K1oQ5y1CJKBmFsjvWS7kVG5MVNQkbDssvOhGKJ0il+yzbpcs68QqmO98CPWPfnbIY4fy
RC2ICcj1drSGiIrgftaPdREuHOMa2c1aePPWk3Sh4bMhpEDjRCYK8Y/eVflR4jfBrg0ybSxdEgO0
IwMmUjo7WsavNvl5AmXfgpzBK2B99eFcyl96XV+nG4cBcp/79NNDer1TSHJGu5i95J9ecSC5pKY2
iEgBwrhjBC4L8Ttk6+LQbBJIuo2x6XbuZ/fVzid+2bmxoUnvyY+WUUGd8lMLOEi7QXSjjbP4h/Yz
2I/OUnwWdKK46MFJYF236Rbzp2sshy+iL2MylJ/GaacZK4+cuo+heRkaEjrMYdPgUY6g3xJisXqb
/905IY9BuLUY36N4O9iws+lmdvARo48R0wWdX3nivCXMhcgGZBDkGHrGvuFeIvyuTn+YrSbIMNRx
cfc0XuVL8Grc03P4g7GpYkhGomGx8jygaJvhq+GRIpqGTrzyIL4y0OMnJJc8Eij81iJadc0qTZSY
nqceOwwxvEl31P7IypQ+WURYgqxfbgOOyeHJI3CNhWFY9vCa3ZqkXVcUNFHw0a3IdSD7cAdYjJDH
Dsnd3FTGdQDbNfjQf90rPQpc/DhCnjwioNiOug/0mnxxWIVIxRZU9o7VakpYdp9j+6VKPgmXgvPH
+Oa62wrniFP5By/14H4wdyC77yx7bYFKFgki5eFfkZO2vKg6gqRJLc3bVRwjElWPHG2dpC+ZJBQy
U3Xlwmt+U+dWTeWOs4np6S1IeRHQQlZM/h2/NFv7rCEnw0eglBAPaoplmDprnxw49N0CwxYJGCuP
2SWvsScMFv2C+NlNir1SfswE0BVpuywc/0nQqBaZx1QrdpmPttFWH2xebSaUDErn6+8sjYhVFlGL
yxq+FdEGYCrvcSfXmXvp5LAU1ZXHrS/eeh8Sv52xurwWxAzIcadP9Ba9aA4/JofgO5ITAEbIPgm6
vUUq9vRd1keNiKNsQRVS8Q2glou9kZ8QZLrCXLjy5nEAxDVEMbm9dMraMjhnBsHQ3KktrTKGv0wS
a6ux+qXTlZGP5dWlDoOi9nqV0gRA7CL+N5sfuw7HrP+geTDrc6xVb+OkGo/xUhTNbphdZPVkTbrv
evbeiF+NNu+hxe8EuulxlSL9/hdXAyIormhU3UahX1XAiWsn7wbbWpm72IR5dRF2TE5MvDfpGXjm
5+fMPOfyWc3YQikBSdDpeS1dYFbofg9y26OB0XRJtJweRXE/eRp5ey7jMP2jfMNFNHpPJ8s6TvSQ
JDHJREz1HpxTi/Sume8Jjisnil9UubFEbAfGtjxVOJd8XCx5Xy56GnRSn9o5QmfcN4250UVEF3jj
vsuHE4Fteytt18v1WPs7fV5FSIFdk6GR81zKYAmBHZrX2CDMJL9rBGtHVfI2WtUb1TuVSdxmHTSr
ItPeOpMuyyJ77trXGCt7kNz8TuBjh2yiiKvnzMcM0mCKNNpqLYkBgsJOh1+z67Z896TJ0OrnvyL4
qT2goRq420kQ8RnndRmWwKjO7xQ4j74TPEeOvtRDBAieHXNy6USpYRG1xERtDoNaiYBoyh++fYq4
IeriFwllc4gIc3HvTMgE5U79P4nIi+CDRJNb5MsAzPlThm9neCArd/sD0qYnHa0N8q8XrfAPccID
XbbutkRMlaQQJH8jIyY52Pl2yOaFwEMX5oBQOGwNXnOHchQmlKdrQQma0qf5BhnmRMEGTyZUFjjZ
Fw75jdEO2BSZZ2qEIYJYG4L/zL3bqzZmcGk2YdkQClh3Rw8chnf8Li1xqlLaLnA4xKlc9ePPPBko
BhxaSpgttGDpS4d3fELyD0mnVGkesSjO21xFLyQhe+Xejt57Ma8sBE5dcrdbnAIjzrZHXe+C0j+k
hAWE9HJELfJ77CQtWQtKBqfH0UqyK+RDRSwPNp5J+RK3gLf9MEMuhADuNiq2fhGOnyIAW+FCbYdw
paM+MUwPaQ4MPTBLk/10ycGCrc7aD+TXng3D9mRBSnpxvW4Qf88OwH+/ENDDHZu0p6RWrVyDDOmM
3QZUZkGFW8lFw3GdH2aoZOvZtiiUIMDqblVAb/D+hoPTyaCL1bRXpv2lB+DViMLI6Fmmovjp5WGi
6w4HVkFE3gCU4cw/uU7hru7s6gECLqIaN9qC828Q1U75VyFfW8QnKQO3DiNMoflaQykMYq65v55V
r3k89x42jajocdkD2kyrmTR9ilIrcq75RVRsJviiYdIHfR1LcxMGdAr6d0E8oO++5SYtZcQlkIC2
INYQmfC0a+H+NER0ohxXvEPcB8WRWtm+HRFW0im595AH+i6qThypKrU5SBe+IblUvn2CO0+tSwkG
kLW4qOgQFSRXe4gIOBIniigaisib26yzAiJYzfCV0hxnMgW2IBBklLCiWGdV0psnwMVVTr5Vv4ay
gMF59xJWKuzPZM8Rfbzne0PimkMINpEgVaijwZfYconYdeUZ/S5GPIoK0OtuXciu0+28oqJlHOhT
nzfsVUtBsJxS7CkdQkicFlkb/P5ReaKnbagcrIa76BoIyBcdM7emxKDFfqQve2akQmhbcDnF5AMS
8djEH7CFGTIDgjE2MbAtyxeS2PM8I89rnYXDGw997yCeUoFvBWIGW2eJs2mFh9/0/YII4Eui5SsO
BQyJEBoGiouZEsKka591C7uptouqdZ9/dgFMkH7nJ650Dak4p/r7c2Whs0YNXdAu1SELHgp/m7LQ
8dc1qJ1D/TOjofxE8Ui2JL3K04kQnPA2WCRBEZabNH9pzhJ9CpSqDlUCzj5ZH7DHd3gwwSrDR040
Mf/BOCrYAgH7YqC4CDFpkP6NbMcNekGf78Fj81i4ug94HkPU3nNkyW2CPSyztibGzLG/JVBgVVpu
SZHJO2gnEGD2e3LH5+mpZ/SKvBs/Db70wda3/A5X3CbsF+hX2ITsWK4dh6Ro0gxNF2xvbbSMeO60
ycN7bac7LcbzJf4ZxcOYm2fN9hYxahHT4xVNm/XEcFoOkq7Xe6adnepc87I0zl+gp0ut2lhkhrnI
sWa0ZkX/O7p3LaGZVwAJZZugn7d5S8wWxRM6F7jpTicVPziTThyZ1a1lnmxdYvAhxsYhPpzWQews
MD0PTnbWep8MpjrjQqBUKK2w/rr0jcb560whr4y8Nyu7EeJz6JADomtrAniqNloUHfmhKW9lGm3U
71Tv0b3i8q1Ne3myaPJB3NhDVPnmldeudelv5y+uSPLFs+h4eGztc1R+15S3ligoOA3K3oaS71c7
ou4HaM3ziJCNAFM3uvacKxHM7IAY6lS16QEF5CKIx8U8f7gc3ioGMtaGxUl5pj2y4jzER2oUaP0b
Jxnpyl9Kwds8qgJlJlIepGVuBdC+598dwCBUaz0R3fuWo+EEUomjof4E0gti9SHku4ppCkWP+qMq
u4PENSM2j5lNi9DgXeahOAQhy37jHUFL4Rzsp3tBLB1Jpnb4TkBEkl7WlXHDxzLJXVu/x+WfKBOU
t1vNvBe2XJq86+pNDc+8uLb4s9QZxQ8Mp7qK3vX8tfeRRV8E8eESm4jRVA3v8R+d1y0fRS3cxQz7
G+PlqXLsRT8ArtQZ37Rw1zjOoiAdmqqhgCtuYp9CFx266ygJV1XZPMTAYuP8mQkkaTkO9xalkO2U
vzlwdYgO0IXBddjUgo4Ij2jYTqX+3BjNcxc2e6FNhxrLRdN+Tygs9P4bS4jLQs5/QZA1AjvzsHTC
O1pgl5EF/ss8MjXNYUhAD2exdj5bDPcG05qJnKMpHxGuXV8NbfTp6Gr14t1PySK6gIrWnrbBUADy
rkNXxWdS/TZeqbL5572036MxO6cZ0ED0ibWBaxsHhTP/trRBEY83dbT4WadhqImljF8MtMWxR35u
dhy8aG8n9Sv2B3QQkvTf7CPXps2YZOBN/VJLlER/3FYWduwkP8QpUhGTysAoeo9bBo8d0s87lV2C
evX6IQAISSs6GMSheC3WkzTSnktM7DJ1aVsIWcFz8ZHMpCll/0pXLkf72a0TvCzDtskwlYIR96l+
gZN/97qLrCbCTyw0g6uWQ69HLCw4Opz6XkklXmu4f5SVI6aeCYRUY06l30xDmpdmn3Nyz+z60MtL
wgYftbyj78b0q1kktVDdzkbixySOTg8ZfMVJwO0XL60etbTwNsxgXGyH1iEQKiAPgFlIFulOD7Fr
GESfTLBvZnRqintXWcsK0gEpGh0jPu7suv2qEKG7s9x5+HS8dBkQQ5N73ykHzmiYnAv6tXbDN7Ny
wAWbFUkLJBxAsJBjMuJHHabNhOa6Si0yn521dS+4qZKpIcVrFaAj5tIPUwrz6vLgQqSGSb31Gu3Y
ifEYk0tdJC9lgogdBCAsaf9pGdVRu07yToexbqnBkECDR8zdqn119IChWg7Fe0GLGVOPospIw/2M
pm2B6C9CFCTS/GpF5M2NX1OXntL2SyKzqlXYSGqe3MZbDVAaxvgo4drUTNbQna5BJzh2sPEBfgXC
GdZvRoMQ2Tv/0AxexrOsbiftbOl3O8Z+W2N+6v4S7mrPznm296V4nwr6MYal2W96D2zEuqMS3YA+
pP658IKDNbz7NC84znCKKWSdCjwu/p/p7fIBNIS0kAYezOoJuAmTz6wa7lEQvqH/8tQCFlQBBa6B
e574CbtsbD7pi2FsHfh8Jf8Mp9h7TmRCHc0XSy0Vk3UoYJT92Hm37AyiRKw7kkJblxz/JqGvmJZC
zjE4D1I5QZQcx90avIe95i6L2T6XqQlX18DhQstGafkcY9Nuh6UONlFX1BGZuJCuY3Iqce5nGptO
+DA5Biqxi1yGddFelTKf/u4MsttUXMAIazV9obHEQZlh+MxPug3tX13ggHtsn5L5s0yia8JbU8ZY
KQiR9yeGYBuWb1XV2LlGdoU8Ip/P4uJHRF79qf3SUIGzj3GOBc4D/Tgm9LvlxZLPvNF+EtSjEh+S
rxWsQve4eniIsWhs0el3Cb5CMsVC1hqNoi5HPGYD0sA9p3l3RGXdG99jbK/dctwJNdk+EJPXmOoH
u9lI6Ta4w10k9nunPwsuSPX993CTRnLtIqj9/ZDjgZ5/DX5OQcCPHR6/9cKXsaZsLLsgzoJgAPMD
IjeC8wDz6UbvmlcdR3LQOG4X0r1IXCqGZEAK5R5TatidzMRbEMqh3iybciEGyZWnVeuca1lC/7YF
atZS25SkZHCOsG6owFh8g6l5D5Cj+i5r0bhpyQpgKAQZbtOWPOHq0GUlUpV39aoQNEiw4ey+yBe0
BwhOxGqw8rUxa7BsO+mFF8jhtdmfQnpyrHozlJgD3afYYMpkrgvkpYSmzPSRIe3dQwUekVTLG0XV
BpZ5QBkBiHKaFVdro8aAvVfvYc7hAsaFZNslQz38DDLvLaSyjP9RFCsD/KGsomNUV/Qv2JsM8UEO
H65C/6ilAnUdmW8MHTKy8GAqic4e2oMp8peR3XRy2e0HhC4rC0VUWu7dvF4kARVlAEe2z0iAgqRM
X2JkFzCVyPP49LJVDfVhlUhKtasGFuOJ+lQn4uAIPn6kPKxCYXXLhxuxK/bwEoh3Mx8QHW9iqFba
K2Z/N2kIJcZIHE20Gf25NVquSsyUmjuhdEft54hdwl8nUCq3Lr3MF3LdFy6oIJCzmyRkW8RYJCBJ
OPn50IxGEJyxro2T+pZlq85FmYQ31WLCSM7QNvCe8dHt1Yk4uPE2YP00tKvn1keemki/++m47CJ6
r3gJSjIISrwkEhYllH8SAtttbqJ4c5ufgi/RRpodTTR0qlM69uvXEEUD0yGgyUVm2toCINXTg8r7
7tR3wB7vZiio2cqMoDqElErkXkz+iqBdIdyakMN5deM45ZFpTBTUCBcpLG+Wo+o3l/NqbPRVxT/s
1/z/o7xo2g0BzqJsypN6smM7WHbG3Sbkai5tJFHBqZS4YjE8Mydooj9aNpYIWY5LNk6iEFqBCIpH
06RfB9eYAJ9rte6VR+a/z8nm19BOJ6YHo/VuEfE8D8O7zmzTz8yQk4t+l+e75x33rb3W7ycSQYd/
1hAe/LI6ReZJAMlkoF/emG9F5xBLER59HBi7gJjJQks+590scMyV9tZyfmVMOtDBxPKWF4RgTZZ/
MMuBtrmXuQWzkx4dNHxt/oy9JME5V0OIuhyHhr7pBhQ87xrgSh23PCJk1CRdf+5S8ZxAiPCuRzbT
qDoLHFomRrTqKbeleriqBnsmf3BIHu04rpKMJxvnngcRyk010wA4in+DK3Y+sWUUM82UpZcSQDpj
Vcobe69NcqODRVgUutSOjyWZ3uaCaGRTHGuynHxic1roIA2DPi1KxhTuBBhHY5LbeRe4viZoHdIP
11pfb+mjC/JHpUHzAXuHv3n+HQXmzsJ5k7ERY6H242k7tKB6wJaeQY51uTfI7xjhFeuxWxUC9sF4
ONldG9Za1m0F40s1zudpQLGZn2GODzrGEsymTb/V8ZlPxtH0d1oJzTjt1K3dsbfDbHootHLdIKgT
ETGbHHGSzUTHsX5vAfabLNkMo34M+XOC6iYb74Ax84THz1jSRXiUdvnZKaewR5UDyYFB03wkIZ6n
CuBM/b1O2R0ErsBetRaF9d4cxnNJOKXdUg6SmT8urxxfd09JgHoBiiT/EM2tGcezM7kveS4OeIi0
lh53zrRaYH+v/7hA4+ik8ghq0mq5NkgUjPdWdOI75ESvm3uMroqNQyBvDbO9+rd6LPAwOCHwfpF9
xzwe0eyv1U9Xc0BjLJIgrRO43UIyfHmMx0H65eJz9IcXHyvIyFrYq/RcV77xGwP+XEkhhTo81OeR
6L+SEHeJn1NjGqijD4OPEJVgc9chpy3ORN6/SaN2jIdQvbf/3YC8lhq7HzdKHdlPxL8IHHtn5qwi
dPZWAAKXzeLsTSFTInUR48vccB0yI8HJfYyB6ufmSUM1ioyjYENQB3zvvWn6ib9DfUGTzpPm3FsK
ceNvTUjGeUJ+re1c7PSIholNS5LrjKMTXTjtCmKNYgg7wTCrTCj0hTFPh5QrTPLKC8NqQnAGlAEp
McNuYgWxj55EBg5DDYa3U70PwUUXCEMJ71tH9huRhPpwStNNCjoQEi/AhLGmmFEflXcxeUHlQSQK
GX8qEch3zrTd89voCKTGXnO2GrV+nXL/d/quhYVoQKcAoPgQ0YE89/1nQ8EsgcjMms2Oys3+g+jt
KxNSU7yhkiKEzWAu/QwtbuJliQwfTdk7s1aUPfM9jNNB1WI0O6d/AtKnGKr/5z5s6EDjnLS7JgKY
hvo5IjVs4FVBbKwlCwf/ZxDE4WwFx8erWVHISeENXRArtomQ4/If9mfrg2kx4Su1tvqA0OKL/lP0
nm65xptK8VE4qNR6vblZCELnjcAOkC+mP4IrG/EmSTwgusFG6GMSjkP6e6od7ak5dgxIApF1HJNX
7FX8FRyCjDcMFr5dbHJWDI3yrMhtr37fHMd5BN1lqsPJY8XhRwzz6pgJ6sqbK0caPeHnmwcQn2F9
GaQlUckyD3wKZbv05E+Vv9U9fuGwJxVrxJ+PVAjRds5hxFqVk1gFAlexus5Hm+7lmkAmWmp4jp3q
wu3hfBc4JmeYPtoTB5TXNgLdFgrS6rCovYNowDAvW8fHLsIixaWA2aGX9JCCWruQVuOC9PviZ8qt
XVzWztOpJ3JUAs383zKlud0tsKcdNpnnbPjrzfjSZs06A6hO2hE8n7l7qj8icCvf7ZfD2jEutk50
mP1EjKSDS00Q2V92GzESvDpCtGxjDThTENeWbPzKJj5pJLMAnYvVHSfyUC1Drl15zQ2FqlOWtQPW
0LBSS4w9qqOAWAt/I8wZEf8WdKLAhqE+JhNhZ8gmagRfEZm1HL1UbXhxtpoTm5mho6CNbYYDDOSg
qsdtiEZz6Io3vYYVICKtxb/2wc/CqyLCV2Cx6ERWSqiAFzDBXpBtAZmRjt4UUpwQuxX0rw7KdX/S
t1l3Aw3lq8t87Tlp5616BObSWbck6ESjOBmFPIC0xEO2SonpI8dQonKeEaqXhti2FaF64K3IlUFu
qFWodrGHlgdzI4/c7BbHsUjfKq96Hg2Ck62m/88IpvxmsZhx3h80QIMQbIqv+uB2MfJSKAaJaaeQ
j4KrMjM/cTlUhKFoYbYaK0J5rK1nMgHFD7ohSrbihp2CtqBdkSY4oNAhVceMUWwivFYl6u1ty1gT
qKfTIJOAG02H3ELHhEq71wmRKiGRIsr0PFi1mZO6n8cVn5Xgl4yk//aTAZnpDtk3OATIOG12A1Hd
JVQNIDup+eW0KrO9At5dfvqIqwLWLRB6xdgZHSCCf2ptn2oJ1MvE8Os3fjyW/fAK0ru1oxr5ee6X
s98tzOHiE9lAgYZnINDQrVMbXFs5MxSdMvVnH+5wmqORhg9jDYSbpcY9MXY8oRoong6Unbv45+1n
BwVJWe8TVZMLTF5zLflMuiqYQuustY5TFey7TYi6eCisrcTXlaePRvXs8aODQfDh/AG9zOQuZx7S
IUeMs89bWI+SvZZwHZ7GwTioHDgL/RHm6Jn2ExyZAy8+4Exz07oN9MHM1KVLgiH4bP1dWb8P7lb4
3yXvmE5UZcm3Ep19EjjiFbb86ogoI83uOi9EnEJM9rcw1jdu0S1Hjh1N3lRwhpaeJF1+IX+Hh0lC
z9c9R4Q9blB40nkN1IZ0v6ySnQka7eujMvCiAcWCnJJtVi3mvz5Expcv9aGhKXDamwxfChVXr7BX
rPSqXutw1yy5OB58Cw2mSZz4gltRjzles3g7x8gXAmydD7wxAObKVQ6IccvBcXEddpSAWzl2kHvm
zvsu+5ZSbMHDxSQxrkH4kkiMOUUzvzwYmawKFtPSQFdTyosJxshOX6PScntzDYLugv9aznUgSJu7
mIXJXc4M2f2q0fZtglvO3DRkzoQjvGh6i2mDa+toXWJiJ9gvIvC4776ndt7526YHsUbf4oDjacNw
rIabj4YCfWJHGIJHOH8t5Gcn2HOr4dmCyBAE0ljMgHlJHu4wnywHxsYDn2/AG2g/924MT3NFyJUI
juF4mU1y3Hkje4TyMBGSHYhQa9BhkzAzH1kAjatWszLYbFzeyHLET7jT4Jfr6mxj8/WCfw4/wNhV
wbTZIdbo4lHULa7JwLbXinKzfOw1t5A+Ip/PLiqhWdq9qh6hiNvWqf7AB27cyNtqpueZy8SUyVfA
N134jxDm04dIjKmViXqoOa07sqZxym0NH9gbVLGQF064igWgy3IuLnKZiWu1JrGnwQDwPyFrHlIz
jm4xleTA7oS5ydOMrK4dz3H6ZpJxAPw9kYho3jjMW7mBK1vxMoi03tfik3BPjcCgWNP3MFxOPBLX
DPZI/wpXsLovZ4vde6jWtg+rp518wG4YryQDlQGp1YsDw2UIEKNYtYCjq0DZxQ/BmGvEBdOqDsGX
Yh6j4kB6wVNU3Br3UoI9edSfSB317XwJ/eeoPGO7jtiVgmMbeASjDsu6fY3Y/jz6cBDeaOFKaDNl
fry6xmDtyzBA21gdFCfaNNVZqoYAHOeAMw0M5XzxtXOYdrchocaTaOEiw+RWbvp2Rw0ygQbFuzoQ
U/SqHV63EN9dyjukGC4Ll2ddbDLIJVbjqqkWLZE6Ob5Q7rtIPFTZkTne1MfWTDcdalD5fQlVr0xz
49ENY/YeboAKcDDZJx1G64ijlqqffk0pp8xvMfI98lCYLdDKsyj7UUygFWlR2EeijBw0am/080ga
Ot7rgqOXkxHPPkwfHOKdcB4v0VYgGHNHDSRRSsgG+Vs1SG7SWS1RbNIYlp/qi9m0TgSs8TSn2yA9
jUyeJXUxTlyf9U7f1mOwGryMjkz4M1h3e+yWNpHPIZorLfggrsVUttGchLsSvyJ3KNyBuTAEinLk
pCY4Q98/xojnnIdYqfuKuxEzjcSEW0ENlTOZWlvCe5h/psBA+QUZO47YZUlQtG4JT1hKqqM67fpH
V91j7M/ai0M5rjpLrRrMi5wHAE7bQwp37dGiAempNNmizhdDAshZaU+Nkyw12Oo23BDyKlCzdezy
KbLefELtjJREnvvk25Gn8N17tX+ma9h9Su1tRBVanwQKVY+fRWE6C4sxWJ3DRjS/hF5CI07+XKLr
sZ1rU5KktosBc2uQFz16OP9xnQiuBkSJ343Y6ylsXMJLjDqAXa82zj0i5hkkyeSjqP10M0W0quWt
+V1ObPaPAXSEd6Yyqbgpvlvyy2YTvwDeiupk8QQNdE/h/8CYion9v2sGLRzIDvOQwAuZzms14Hpd
djU0/VLz0BgEo5lcFKOm8jvXSKBr2nuyfSTKbwcho+SPWmnO6qatUr02SQ5YRcbDjgi3d2CiK6P/
BkveVAhNXGZbjWNnnggpiOy1DIHMAxK5OU3UOEU+RWNaB98d8eBE5dJkHWbEQ1wTISTU6ACW8MRv
Ix0OsqzWEdeIYZ/rdlvSczqSz5KySL+12ntKAglJ8QqI2SX+2XM/7GHtMVTGG4mRxt2V7Rum6pEe
tZ7Qno1XnXNkuyqCYpvEl7B6cXRqvo+cxhNdTresPifmyRAn0meFddTFq5Q/iXcwSFGPGTj8ANc3
70DXPo0ozsmARH2Aa0TL37BxT9GzzMna2pgN5U83iwnW93706NCQKRNGz7P2PHivev+ZYAg3Xgz3
CYCfZD/kuK8AKRx1n1X1mlTHecLjse8QVnmPOuchB5sonIvfjochVxaSrczoeZs5W358/blg/+ji
aDPRDWqULAQwskaBHJtPu7kifkLa8JnXV8z2gq9E1F9u8prXX/gSfRbkUT+hc0OuDLAg/BV+vrk8
e+VzwLWku+UyqP9C+z0I/Sen+S3KVU6cTwJZUHCoOwRytgkgSUcEAO7ciNLuYd45JKq0KO4Ak1c9
xCJ9AIsZoq2fcM2V51Tb9AmhxytygSfs9yahVjysiBFZhdjaeXgHirHTnmqN+c4ZIZNtrBMR+BYR
fAzWxs2rb+fy4ZNdH/HVn7Q6I3mTUMTwDGZT/o+l89htnEmj6BMVwEzW1srRcpDt9oZwu23mHItP
P6d+zGIGGEx325Koqi/cey6MYGNjfbNQzaJTjM46lieJMBQSKS4EgM9yNQTxg6K3g1HFyCJyf/Sy
R+1Rb1OGcKeWuH2SVeOcM94yw3gfTPBVwI34xhfHAKN9g5baNyjxmAM0PZ2/YFXRPPZ8kAsS3JDM
kJAyZ0SU6vAuE5RXfRRITPKXon2Kq92SHSc+2p+KP2dCK7hM1SMmRuh7jbfXGu582y+PUXOB50pU
QIB85C+vsu//NrxHFYVMh0AalShOEBaLFEIoiQ8sL8X7gMLa2HI0VsCREDI363lBTARV+zMe/vri
fdTAL4jR8RdEAwyE+KHELzPGRBz9KdpU4guiBHZLGEHMsqjV2N2eoyfzlXbO/tue3Avoke4WlSum
ip189rMfc37qqqc2qt9K7M0Kwc7i/sk4IBl9xkSBosWkCUEfXdLIkUi2dXxeY3MtRfFmvpOfSZbb
2ss4z+iK8kEdnKEGrvWYSCqWleMiIunWnZauElinRvJel2vNi6UhIy0lLM7NCPz5Rga97W8l1Z6z
6i99wYu0gnPYca8kh5iUPB4qkpzIGWMQCu7Ay59JOof+5WdkcMrnoCILJvq1gjeLL0KbYj8CguDj
qSD2uh9/Rv796MSmIBgBBXHlbsboKcdWX9fbpBgfavejNuhzrX+Jv3cnMqEbln26SyeVjKSnHAv9
HhciV7JFn9vcc+veiZ2xIAGwv/3hy3Z2pU6yGW4DhGPIF58qObWkaJp/7PB9gq/RM9gKlquB2KhM
DmH9aucvybjjhaEaRADsmlBPm9Nsdht56fqd0+y79Ly4H5UntpbdPYxutyrwwGsLM97/djm0ttzR
rYyG1NN7pLcpQmTrwj1bKusYztwgjUEMXAqfw+rnn8JezR6x2E4EJHO59iB3V4UcKYuLiOMfzMGI
rW2ubxbpco018NaSXEGHQmuURZ9lxpcBTIfhTa9tgkyhsMD10udMt3mEDSAIHy6tq5PAgk+SQzZk
uxTATD+/8ktsO3Qzw/jjwZSz8va59kniYwCc19mvXQZoCQtQkc3MYJRJBDdLrBQDrDZ5Ka3y25Pm
2kQS5SM0dX3W4hMZub0dIwkOrTPN4GNZU1RNP6F5bKCulREKRcY+FQ8hw1akAxSeh9QmIa1bNsYU
bHRDWoEk178aPqpzbzqnkNaJxserXE1FlIiAZvZNM2R32i8ql7B4oqgDutvnKLeonJnmBJRgZvwf
07Dezv70mbEyYi9FqqDJDu/BcN19Ksp9bhWfHfEhQ/BN4iqcHQtXOG2d4dNPEME4EZgT0GQujMNs
wB9Vt2+ZYuaFuQ9I+7KYa4/wRL4E9v5YqzD/lGI5mIqib+1jscpQF4S4tDQwxoruaGoRvsW4Ibhy
cntnmMGmdFzsHSih7IEJTRNxNeSjhUiHIpKAryhgnMiGxAohrc3GcAgT8y3AZlqysjR4IkoZU17n
j9j8X6J2fjdL/9w23B+1/CgFkp88D8l4mnaz4rbNPEbKKV5C/FhsfW6dglftfhXFFPCmxD5PK0Rd
c562k+/1BOkw1saet5sWH4dDAep5qO+zCB4c/E2fbrxn5JOChhIGSYB4dhnn6XCo8M4INlIsLH+X
EKGb1dKWG/Fq8PaevRmz5b/xVg/0cGiyE+iEy4A2ImFLlNV5pw1/W9MsDBCD/i7yAuTy0ZMt1Cuz
qJ9qZCdjNehg0+KP7lwz24YROLefvdXsW0OZ7D8XxpqsvtZFRmtHL4iPpOKGiKWkpzLAorp2woIf
Z4c36WpJi3Xt8m8oP0OCSQqfKbHk25xcPK4vZXTUo0z3qml8EsUINjbEnM6VXTbIWHLFKDqknogj
kuUXmMqTQr2aJnhbGdli7a/x2ol8teA9SIFzAFn4yRLjOSXifUoYYeBesykZezO+Nj0/36LdCPCQ
qig/wfD8dYvl6KfE3plT4rDchu4bgp8aXaxRbvs55ECMGnmb5wUPhJAx+2DWngrTSqoTwh3HXhsx
m3e2LFNoktrmZ7dgnzYLukjf+0zH8K+VfeHy5mlZ3H8ZQ7i+UK+Nu6yc5exSyTfogrPHcXoNUQlV
f+yAZVkiOEgdotAYkIBAmZfscSAHIoDVkCnKI6RWAh67a+MsFj89Qq3a3TIS6SrcfFnYg30ZYbc7
zNzM6nlGMLz8DP6FYFW8NtAJj41/LDCj9DNCFf9zyp9EPvK1T6jIG1Z37rpAS9kzJ0tjvtIiudro
Lf1svMhAi0x5cSWapxF6n6sOHWlHbbnOMKlF/MQEz06QrFkp7q0ULB5nE+lAxE0zpHBMMPnmHQBq
RopBkJwmT66FOsCB82T8qP8YIoAGMqlKMKX19M+oQSiJ9IamIFkGuCblbbmz2AKBgg0Y+wasrqex
3ifjazCfouBQluCUzUNqgmm3boiLnrrUeAztn5YHzXGn90mHvKbMV5EuudV/V7UBFzr6hyyFtVBN
N01Hzxzehok9sYH58JhGOAGeWSxoQw+2KvsxuupXDCCgcQc0wfg6+ID5IO/5I3kt3gpLC+oXQKvo
c0ZeABOnvZk8Vaaz0z64aV2VhLW46c2JGDg3mQ+PE0IQ8r+M+YjTs/HdJLLflK317LJxw/MwU8wo
Z+tH9WlpgTh7JA5ggZ6KN+XOJ9XiR1pcycfr3atiZ/e0IICHXket6q+C+szEcptp1ANzXVhZHRko
TfzkqT8DH7JiHZmwhGGL+t9mIvTpzCZGMs+28U8R+BvW2+VXq1tIuTmE3k03y2i4NibMoaUkF40T
llufs9SOM/yJd5sIXGPCiMnjMbz7dnxMgEiQ/1435aYuX3vbOaNi3KEeQdUIzpS3ntRCviEmsnqq
bL5weh5OL0N8OcLrkD7VjpgPlWFyxSo0PtCobiUoyqGv/+bWNUfPFwYKizXSLdfd9KN3Yr6oGhr+
2vYPMUDDMEqh0smNHu7KnAcdy6GeJyftGUc9syNlDpAnYBemu3q4CjaL1bPIn9JekDUJkJi70fTM
bR90BxmYvJ5srd8Gj2l53hxJPwQEzO4wmQ/C2RP0hUNzDPbSe7N78woirhWMstF86bBw9gL0mVZc
0elj5siPFRRTnTVcAb4NEEeK0TogSnfXkSfuwGAg3xOoQuJVxE7QxhqWftrRNUOfyu6zAYUbleab
nf9IxjhGTUYBvCVLLoe0JqmOOfX8GSLsC9v5aI3D1cR6CO9/I5mZs0qAcED7vg7AqaUGg86IBzpN
GLI2yZEj9zVNGOQVqbviag+7vV3/RigZZTY069Hr32RhnDtEAQ7TQzkD4bPSGonqBdGcEW10T18p
CH7NtIvacaWHCypWm2GQ1za3mHVNGJboBG3koKjwUXQaDcqiqRAvZgKzbAhE/8z/k7g9YX/j36CG
cOFWxtlpX/k2b2yBmW8MobKkcXKBWzLGNFsTsHQQdXFfEwsx7I0gefeYUmYm5bnFx15LsfPwkTx4
LtY1Zj8Zsz0PlknmiIpYvKlbTTk7ygIMsSiLnekjTLa2Dk8qiQEfaUaqrj0yGoLQymy5I+YELiU6
kHJlwdzEn7M2ySTO+FvRv7RlwFAw42Ss5jJJzSD/1j2D9zxIj0EZ/5kWoG8cL/5S31LLBgbJ4iB7
bLEM2/WPLCRevIFbsJxbcoQZp1CmMFcODZMlAmIOs/1H4MprwsG81NYxLrX7o99HQ36cnIQoRVfU
fCsYC8wUHL1f4G5Fl+K4WXb2HOPYLsSnBxC4klzrgUqW0LnZBhuzfYt1kmoQBESluP4bSa3jcRqI
sKgVegqXCUj9qwb8giHUrkjJa5QX26qht557EpeJUfT4JYNiep6z8VCO/r1o2lsxUCEkLri9cr0g
jUrYNIsab/xpYmM6kiRQpzwUhstw2om3RT7w8FbJq+snB5JN1sL+IRT8lqKdGrIcuBkmGkjSJCXU
DRv88RhkoMzFnTN9H3f0ek35HpT+3Xbkq3Q8jN2CNF91VghwPbOHiAWBMfRI9+i3Lqh9KawXDhy4
CGG7TRAQ0X3oz6fFSTYw6tUYRlDjCmeUtbQv0iW/cfjQrjXyQarWekRmogPAQ34NPcMWYhwBEbt3
ZpxpCxFzK/H2eff/JrrpE6qafZ9/ZaI4MJlVDDbFjwBYJIeLz1oY9Q0KJo3o/CvXDWhu02/Wng/B
IecrDBwW77LX/eY2jg1kdCZaw4WKPAlpVd4mxHoJcq0KCfusBeDoGOr2HtEqt6RuVCjVZ8gMnbF7
A+Nl7Aw94AX5bAXvY1zxPbksSBsG3MMGCzuVDjdFy/jfh8HWenKBEgA3ycK/lL7OxyCO4MipEe9p
egxBQlMv73gZSijWyjzXLKrdz9DF6clMNohXc3urJbYAnutVnn7QvPjqz2Rx06A8oNYQWY+AndrG
ejTG+VzK6ljW1XOQ1zuTFXbB79RjMCLFl1XSLQJrkSLvRB7rMN3VCsbu10cvgA2KL3Vx6NBjttF0
U6e8mA9Sqq9mW1O2mnoawUFokaagZ/RUeigszMNI9oFeZRXbbIk2LozgiHmGNiyUufHsYB+KZybX
GfgcGueJz4aF8aGc+LBqH0ISrXADDmCEl/nV4dGpFe8+f7utgSrbm948638j9DkwI+OZOr2EyjW4
64ERCiz2nDMlyH6D3tnZ7bEcdrUy7gMdqZCow3FmmizMvbUbtEdt2uJgXFBjssb/5/XDdmw/x5/U
YSMAXz/GzQDbUFF5hgO7k+hSUTPz0zdWsWpYamVu+GdxwZRJ3rrZpW+xtrVzQVF9byijGtoCjSoj
PCt2a7aVPJdacM4oPgeB16OY6EAtCAz5nj1uUOUwVUAeypfBL/EpfHbuTyFZ3h1d3pXCX56RU8RW
uM0XextZzjYJosdCMwGQoMxWvwYTY7EIbxdukZtFREf5XiXls+S90ih/zz0MI9yu+VWxpTX4fa2B
YRkE1KnIDnbyE9Ua6g45elwt0c4vXaSv9Jdmfkpwoo4jQyMINOdIQ1eMvw5ohMStMTUxTqEWCqvs
Bf1kDkLQtfuTfv4HKhPL3GBZ9SnM2IqwHEU1t6P8x086ntRCU8JCAExuh3IR90N67CCfStZfs2I5
zy6mPAq+cA5FLAaOFuO4gpiEFFggZsb5hZQGnNdYXiTnkzqX4bpLT2oA7Q2ouZkuhFRBIfPmo6q2
3nApgFRj8xpVGjzMNU7mGMKv2xA/x5aFjc+wqvF6UKf2VPYzcjasALXahnI3Ozj/OLO+W/OSCfca
NXjOOCil61+9ks0j9CXYkwWrOMi5+LaXDB9diIl2adRzXbCzC3cRMKySLi9xW6TVLW2RydIqC6Z/
Jmu+yGMtFhikudYvIeu+CbZ1UwHiwdHk1CPP7lUfAj5z62wiKnl5mXuIV66fuavZZ/ocIVNMl8/6
Sy75awY+uizNW41uUfSAMaD6JMklSjlTa7G3p7uJVzCV03pwmd3yXqfANDIOSmW+pa25m+r2JqNL
hKA1O3acfH14IzCiLryHriYulcer7PFC11Qr83ZgSTZOnzBgSK1a9pOZ7jueHv1plWF3G5h/eUvN
jpptA3BjJ6JiUcF4X/isF/K6Z8q0fP7UTQl6BbUc6vF58FuorsYPUVje2hKMQ+ocWhDc5Rmumrfs
TWakwjLOI8FHC3IKuxfwQVAJ5dmhTblF6h0DXwuQqj2n7JHLXWdFUBKJOUx4aov6rS84DNPWfm0z
oMl9W9+Yon07LiDBQeqZaJitmfji+dIewItn/qSeAX4O5AIwK5YcG25eMEE9A3TmCMZj1gvoKdSF
LhHrIore0ql8aVR660JCCMAHHYd2lzXTacjCF7qSk814pFHinNbEjbBC7vt+S6eOm56zuto0BIu3
VnuVVXoXIGCtWZchho12mlDqsSfLvch+2bnxS+m4CaRBcDuqy9Lz6cJGspgOVjzE9lvWFt+qSg4m
g40ugHVTXUqGcHG7MCAd8Q5NB7O1Uee149FUC1Y/ipVC4Blzubf6JT/UUqOj5g0NsJ38DVL+Zift
U9aiI5kIB1P+tpD9dgkuBr89eU5GJNctXtdsJP07GGFtgK+MCGPifKQWGO9CsvVr2+emWSekNOim
P/f9U58VR68Kb26ndp73qfYMJHYe/kbF7cX1YcbJCbY4suzfiLPRcZKLCBqtKVvNoWRO5TLjZFRC
X9GQ8zsSxuCjqDdTgi0m42kEOtHA1c1iZj3zfBXeO+cokJZl67n8NX8X+hh1PbBZeiBZyX5dN+ZH
TedW2R3r54pCPuhoKRubh9ECuz2M6WvTM1YbK5ZCJMOimElj/xwosDlWPL15DZRXJwWQWzDWt5jB
YGHnoQLJmiJYbZ0XldaKjWn8NIGNhPfbE9eThWKb5zoUq70OIFRyEzAsR380ljfL/VEhS+aC36HI
pz+ih6tCzpwRNKcsbM/DWBALwhmnMu7uYmdR82b0fR4MgGFxX3NPPnYQcBo1fXumA6cxGQ+LWzz2
PmU6Npi5/0hTTiu5MMincHRH0171b7BmVlEAb5jWH0zyNY7hT6nDEhgrEhHxPCL/ISRUV/9cecJw
XpaqJYGWVRHLudYXUA2WmGuMHMuEC6BqBe6i7kdW9RsCoNfKQ9VY7WzSYR6GznyNadGzf9IngEEt
bJQi9zfDgi9kipPeDx4ADuhzHYtNqJ08pp7RG5yLXtyg28Q1Cf0rxNQtwuAkBGSYdKJhdbvLYvFH
U3t4tAT/QgqAp0NbMIzLE2pAEHu99euY2QkzzQjYTb6IpY7BnM+73OMvqtT9BfNjbuKMW71bmnXF
jfIwOg1LA9+79ML5ezXGnIFAjUcwMMqbgmFQVE1P6cMFvGSnxtjaVfub2dQhmss4DdM9zQGvaDyr
hxCgjuttOo6XCZvHkI9/9CHBOAH7Hm5lXLQu69/gya3ro5kBBkpgdHiPDToXASfS89WBN3DdYhMo
CmcbEPTX9QXE4Hd/8t7U8l3BOB18+da4j2ap6+JI/saDwf6k7VcZ/3H6gEBRf4/xZZdO7aVAm54R
Rijs8EgCNmmBPfWuH4h9XkPcFcmxVEeRilPHEKRowJHP7UkOCHWzlm0xTAIqb7dI3zy8BcvQfY9T
vRqddO1oIXgy/xkSjJlJQ+h4xmf0nsMQssuaSPDp5Czfs0zfQ7NhagAv2RzY9KNXLdUWVeRmMe19
rphBKWqSuYK/gUyVi5vYps2g74KMyQM3NIl72qu1gDkJWRUYsMIm5R+W5T4MG0d22E9vTLTc5bg0
REJn6c50vGuCFiYeu+NQt1cDthMewaRgBNYrFHWwNWYbh364b4OSLD8XKTE4Zom+hzyPUqa7wSVg
6Cb50yrAYXNc8rcIQLUKWCw2WYQ7gmvEIv+gH5/TqHhcHJJY5n54SDiZgRCuRgk3FkOIQRHvPWdT
xJHbTv3Gpb/KesLCmgEWEUIsab6H0nuBo3sliKi9lqV1UmX8qKpXD7wkGG8Kuo1Wdqmwf4E96uBr
/M2ZyBsN4ZsTxbvc6BQoMKvAKcBGtOIqMq5LiRxRUc80xsTYogPCE9bLTcqPqk0B++v1S9s9JD16
C6+O92NVgpjK4n03gYJjdWS4occZu5or9zYPvKbADVEKdbwCZTPh5lvCFIJJBLVRWf1diEp1SHun
ebmDUAEKowxsQgtBd7X/wSzWpeg02THKgs7H6rKF3qN+zYmJGIJ2Je0kZdjinNJZXnJ80ktcf+Wk
iYmKTJhAcm7OYwtyGg1JVj7OHl9ya1ZPSYdxKkeTgusPzU52LBmXHMr4MBveb+w6iBx6pvk9fyLr
03GdDPCqUWAMCd/FtGFnkL65zZcQ77qEC7J7DVG+dZyjhQOJb3PEFKwxJ064v0uaEDCtyUzQVur+
ufhOs+C9ItfpJAFjtj6AThCeAy0y2rNubeiEz4y8ldJiYzjyAFd+9t009Bgoq/HWZQEzsVzwe4Nj
s22CEOuPGaDiRGrgZHy3cjixOoHzgfnBCsZD59XBOk99c4u9L90MoodqZ91CTx0Kw9mltMdD+iKc
d0wPZffVBMMWg0yxtaMU2Uhwzmp1Y03DASM0FAk5lkpPMUhSxP7GP0que0MN3cX2Y6HBn+InCIpd
hFatmSkZkhqkE/OkkrCMtM22XWh9sofnjc83XnVo8BKW6VbCFuTDznEiGBecxmaPgmm6aI1uARDE
ujfJbwlmAcniWY8Gl/BVhzLVLswRABba11S+bHMkeF7nbiUECNtQD15lXXym8GT8epiulCKHeYRh
SPf25I7ZLcpZ27igHrCSjMU7csB9WB1iJpUUSfGxcv//3/ySQUWCB5XoupDaHoHbtTnKyWeVCNqe
bBikXlO38bU8B6kNriVbC+yoNbuvuR2eiURl0sCN6oEAcsECDIyQMGItaIY8L9vFVxB8iKBTJlW0
pEbJ2oAxWWls5+CZISyhaaS8FOgAi+g04cd/9xF9DjWh1dzz7nLPk0sMpGBmsZ9O6MLwnuPXM1HE
MwebcG3O5dqDzufYzXeitr6FlgFhhWWvh2rcssTcx724el7/a1UCoy0qxRg0FQdtvqsU2fOPLkt+
re7mc+wcsoyePbaljHWm5jLH/PEuRE7HtN7WySbTvrD9EtUDIWCQJwwHApHvH2EDfIxjR7Ss/53g
Gq7Cb+Hlr3NzHQTZvBoh3Y9fKgdXAL5cAkWc/bcKw8rDaFHN2WXEhC/T0xlMpTB/YXZg98j629x0
JwPjuGWKx2H48JvbRm9lOGuHiGzDky1H7t7yEJTJOTa6zcQy1r5XiCHr7C1ClqhBWSYDhHJIkMUk
SDbxUSb8BUwA4a0ak1fpqkunkELR29FmT9fls0gYbFRqkGvZyV2bYq3HLcaeaYz/dHJfgRh+aFvr
t0bz7i72Hw5O29Q0vM/mBmSagBP3uDAo8Hr4PmORsY8NSP4deUbUQkigGCAjDqXWowfrAGYA64Gn
uT61NQMrJeYfE5n5QlqngVGZYRsmK7rrgF3ZvqjppRPlAn5SMc9mtPW86pEk1MM0QDhIyrFjFMnv
GpfrnE87HJldeiG/NX7FPxajmZVhoV0bIOj5PnF/Job+UvkPbUFhKI4RihpDZ6BU5i32IfPMjSDn
1yeurXk0O/dUNOrqIo2ewIhm9p0dyi1pX6ekfGJgeAVs/bpIM1r3IBOZHnK/eu6mNMmgqiVVozsT
miTjj4RaCpYjH/8SE/IdEHjEKHhy2X6FddDTzhi4JqP5LN1yOnbFNlUcZ1fTo9Qp7Ivj7oBjocUM
+Obg54pRXvKd8Jgzh+bVWE7DhAKHL1BiHtoCSwHaK73FExSjvW1vTemRLFZgGjR3AopNF6bPddr+
isJ6ZJ93ICcJu9imbqePLifbl8/Zo7WvinznIHoMxx1Tv52OrUvqbRVDDEyIgTBZvI9yBfh1kwZY
eiKUklyzy/RY0dmqsP2bZ2R7Cu+Sh4zV4yOui36V4EoN2ct23wLrjQXiAVNXi3XM4JOzaS6aimxU
05muObgRBRthA3kIfkeHsi1hMdzIqT1Y4tGfHBM7PNd5azLTBFLsRIgnA/ZrisHRmGx7sohKTdr3
oSc0ag2MBqYYebemeQ7M/pMMDZQRqJ6WEmOPBbebeRNucCaI57yd7xOShPTcVRkxBe9N6DMggXVc
PDXOndUqJFz6Cx9Mhn55uvbVTWCckDTkfTr0vYxIW/ODuZqwurPty3NFXneNwJpZ5HQlv3L1NRlw
clGw0sKQMPPUM5IuQN9Exr9xKljC7tJk33S7PPvJ/W1syw9i9xhObeYK2zxT3il7CQPnKsCOj1Cr
9ZVdcJ/0kKXN8FLAjaJUYMFW4jAI+BHgu8ungdVrqZg4tlvdH0PXlukpT/j8s7cCVLZN52gPhCLb
BZVu+OB0JOg8+VEA6Y5Gly1moVadNP7OzV3Ev0c3Ua86tQDG3GD8FPivl9BY9wlDDyS89QmRBF9/
zGTEMqdbb6lG5qPxg1nwYXe59dfB/0rJyKFpF2wIc/ovXPTWQwv8j8c82hgMGND5WWgxfiLoGSjY
ChaqlkzSzcYU4M5GH6domQxbJwTLNi7NHjHGxjdKGyanyQyyeRxZ2DExuU+1/Ay6eB8DlBpggArY
OD2HMr96CpcBGK4Pa9QjeYm4S0ozvpArT3+akG50/plSwxPCx8SagdyXmPmxqdrT5r/v4oySOoRN
nVIY1i4p5s7Fkulev6HtyDrZvmcoNj3GeASqed6P3kfj+7czZv7dXfdIiIUAvBp0wqxZTGdj+rBR
2ul54sEXmIQ6DhJOWSzwlymESYbcDO6clHt9h8aqP/eEObtZ7EEOTJ/GlEVR3y3fXTWQI0i2Xjua
O/3xCUmi6Lgza53u1lvo4mr2VxjV2UlmnMQVJV1Vo3UeE8bf+ZoWTk5PibHjGel58CcKBJvTpbSe
gnmHRRrTTpZeLeen9buriSQ0lrcIay4HQEqqX3hpCWFhKdcmMC0poYbliAj7k2drGp9cpnGe5tW0
7whye+ILc8YiecOOMyKGwcI+JpA3sc6eypxF17quAhqJTaZTFy3sSDmlQrUKByyWXFWo6imUcUsx
8bi3wHFd1z7Xkia+yCmZdzw//PzvOgWiTQ0jzKcS1WXJMDnmk9ATSz/bjCUzUCo4XkpBv4PLbWQd
RK8F3+iJr7ZROggs1EsEtzCnG2ECGHSrxPspuT4Tv9y2XQSZnBuh5y0X3RYm2ho/XwqspmrWcrpb
LISphhglr+2S06rZTk26zR3QHdDgG52VSWAP5YHAHJ/ZF4NrQ0/3jMnVCxM0KfT/DJKa5IQQiuHy
LxM4qeyrKNQfAdsmF+MLH28dM/4gKbGzUS4ejSJ90gtKH0YC4v9FfaoeTSs3M6N/w2Z+pi78ViJ+
UiyGbEt8zlN+URTrATFgHbGeiPQpiFsoumWIb6v5b16P60WQKTnI5kRdQELkM8Bq2pN1kZ99Bgal
Oij2A8B4reC3c4r1uFD/uPNHZshraqZnPN/cBuWtzplmmJ5/NWr/1ndvQc9itBuoYVvX2o69+9WV
8nPCM+J7at9yzKsgf4iNT17pYgzvEX7vAvycwWHHUhtTZt6zGKn877B5TQSM0M6a2CY0IO8Mp2NA
PV09s2GCO7wXslgTUwueG5dynn5D75B90GwYkiDDtkx8IUNwJOJ82Sdzs22WpEJ0V2M/VrDF+Iz+
QJTBfRyzve4A7tXsOwGx9lN3iLtzUgPHqpbNBFrTXXXRLa5DyqKnOGuROGP+446NQ7XXY5MRZkq8
IQC4gBhRgcuf8+8ozeDb8s85C1TA4sNWxYdY3FNn+E/U5a2FhK8LnUs/uCdvFuviu3TkI3RhgO+/
gTjaAfN+BP0+jSGIdx8vAI250aF3XnAFufPwPliE3y6N5ueHkjWUa4Mg6lkhUk7OZKEvMylMBRX1
0hwsd2Em6ZJIGcAxazHovNFj3lSd3oIY91UUn0yzfkd50NZvUsf8tph8ffp0Kc6ihtta1kQA/7ao
tW2KUBVjZkp49VwNQYBY7FSVl5JwLObGq1BtU7pqnygXwZggP+YGgjK+AjUKFM61gP0XGnTkV8Nh
qMA4USURYcNpGlfOewBWbj/nSPzEMH3gwKLE8o6RSfFifi0l6bVk3ejdPzpRk2BNN+DTbH88Dms0
WXDPqB/aeld4WBK4QuP2wgIkLGHKwrbmD3DWaapOZ/yImgmH+dxxbaLqoHdmhpITNFJ8cPs1Lz5Q
+KZ6Ch0PejXraGi7pJJhXGF18gSakL70jAQ4MpBW93uwCBLVHCoLdJj33mDvgOJSZdAM7XS4dz7D
91oaa6EFBCkUSK07zQBHZ2xe+SKOzAOG+LNFJl65b4JzKOvZx47mk9Hnx9YCokz5W/IrTy57++Oo
E+z2QKU2tp2chFtd25YURImZI71ndI9tC3yCe3Cc5FME+qRiaKC7RLpBHlJ89hnB2vxzkoy9sL+M
6pB0+9l4rIdPjFSwNMHF0OlKrlttXimGD8n13rbq2eN/+slLTiarUF89Pl0iil6DUKyWJNprJ99x
wKA+vHA8WshDI7qiUP3Y/RvSDItjhlHSKm7CtRNeMvdsuKRYbJb4uZx1FRIw8ohHnlROJsJMvYs9
kxMEEqR60p/Q0vK4MVQiDisBOU28wVww1d9b4p55dz51qoHZIiqyv8v4F47clKDWAlrN91QRA3iP
NWDj1i2SBIJjymc07probxpjxiPajLteG2NRO/DI/9qIWOPniLEWd4l0WQONnwRv+eJlhOLMD8t4
xByMDznlscS4I35sZ9zM6Vvpf4EpQB0bEGnMihM5oN1bOmad6AhCgri10abWK65o3Sl7TJa5BR1u
NXnrqPnU36E+4jlb+YO+KSxOBHcbYEtKub7ahfPAhx1Ty13lmavFH9bdyK3IC66+bCLwJNnp4d4Z
tmEPZGIj7I8eJ0RVG2zYY+pBy6EF6Dmho63TFCZ7juk7XeC1YF3U354eA1LyZ2KkWvvvlm1tFPIt
h2+x13jvrS5OeltCH+LZSqfgGHs8IKFHcdZovjMotymOXzxvNBEfEY/qgy9svwtjstYBHWcigk3d
tNA3ffuIClWQm2kA90nm5dmu62e8jLHv/fapuXa4YJIuSnFe9//8z6biulm+vPbDSOlNYyN5bBSj
lYaRq9d+WZzD5sRwVagKr65nP0ZD+zeq7Kcp6n6gHb84js+ivKzvmUkD/48pKZJ7riTnSGTR1YeC
YiTznsKL4dfFYo3qhb9y+XK9CPQMVB/EcNN+8Hf5wEvoXur30t7X+Xqwb0H0rA/OsYGDS9owVWgS
kceMdLSa5LpKMf8Ua89e1mk5cbQuIF6tezhwM6UDZtP4GiDOITA8Rla44A8MJngvTnougke3PXv+
lxGQ88uAaVjBcSFCVdFz8NYlR8vKtd2bKgKmrnUUy94Q/amK6dHYh587g6g8gc43hR4y7DN+DL01
xpONFl5mXa8zf3L+0QyXE5mGVgEJdZCwOEvsfHbekB62QCMKWMqZsziiFORcg1hM0JX+CuIp2jmp
3ADgLM6pKUlFK3cTuvD/MXZey40zSRZ+IkTAEeZW9N5IpMwNQuqW4L3H0+9X4D/D3t7ZjQ202CQI
whQKWVmZJ8/B8JExVTQSyRnpGHRBidAr2cUvAioWpFUTFEtkUadSzfQdqdwkQwDceRbX2erDwmXM
cmxpX2UB7EbOrlFs2tQD41hRyE3dpwVn9nwS2OfMLZZqHeyRbf8lZV+ejzCLIeQfh3UcuJfS2HXe
Ue1RggaGLFMOAyXjWxTz2E5seMCJMMBFhJ6cXzO9bG9e/RnCJ98HN41Ma2wtC9jvEX+D6BSqSoiq
zX5DBAvVC3y7gXlIJ9VrXwuP8CbMhzB5nsCtBEV9ei7t/GyWIAdoczNvF9YkWtQ+oDZFRwLCgQZj
koWfdeMxpydC1AGgN53XiV/N06CETM8+e160h+prSG/iSSAMfrAjEgn6RSd+UTv2lrDDR+h1q3yo
zwfScg57l2tSbyVT6c8AlG4azG0VSHsLgEcg9H0kCwptblAV2peEf3KqHWA+SotZJL2WlrOSlWGW
UYsUB6KOE3ZSGTRSpW1cnv8QFFgqVbAzoxNr3DxbXojVTYyNo3qrgo0rGbxlUGsoOis7qmenpMpR
k876CmffPidl9kpbUWsgzZg2MPVFWZQkvNQey/cso8qwcdeT3oZVDRsp55SHfGCUwR7NHSs6eiWA
VQOO78k0kHTIqUJZxtOId6THICfE3HrmWbbV5/vFdzHs25xqGUhrAk9Y0mKgKhIXy/oUV60h8FyM
z3lnQmjo9nBEtaewhnRbkzAp4wWaHMJObrqP69ZSeF/KGxuiS5WSqAx5yQCqmQJ66Ak1dRiBylWe
pDIgghnCD0uQqg02JqwkKnbXP4geIM5SojmI89klgjQThxqT6iya2Z1QOLaQraXuhJsYYnxdCOYM
6aIFXyoOPkQNZRtUrejkpd1XJq2x7qCNQ2GMe+njcE+ygKpm5mhuMWe255bRMXR+dK05KUk1NQZI
9BseueJAAnPmYTkY49iOnF6CHjmMJkqLVPhPDdzcQR7Y/lEm+3bi7mWnPQJnV5tVYugUUbpLsopo
BdnAvUxGYZPqQl8eoimFe4jtgE0W8pRa26yyFkbXoBEB79A/qvVsYsLWpaUgf0Qhd59pe1BDnXVu
6lsM7Errthp1uR7TsFaz1y35Vyn5gLAV/Gq0zcCFKEiKy0SUe+ZFHXommWJKY0sF1SFLooXLyIsc
eaF8cp1Zg/IEuYMvqHszpb6S/SSGT6XbW61KK1DV5Pn3ghvQS8ON5pGPifKlLFGyAiVesJCmHo84
iHiYyizKYuMrkSrB8LHSfoQ7xVgfSRDFtwJbsWnzcyCn17I1T2giQwcomLIRm+/MbB6Tde41HJlb
qONUSRoCK9Y3RZsbCF5AdBRTt9vYAfMfgkapou5MXFni9K2n3irgDrllnkLCjeJJ8iwHY0b+G4Rg
FD0XCXmCbCACkS007EPufaa41i9QCxQdJoyqogbUEm5sopxrT6bW8dJrPyrxGR2ZR8o+8VGqkB/L
eBbgJfOrFTC1rxctLOxFRWg9HYjES9PKnmz1JCL3CUlfS4pRNZdGJW/colobYX1o7X1R6steLmEk
aD4VPV7V1e+uBIQnddscu6jkQPizH2hHV3Q9pEER4oM7qKeCSue+dWiilahY+oCyg3CamLhA6mcN
zpZaO37A/MR1iC0Ec3I1IIKpEqaGAp3EHEUMhapq6ZDLRK+bn2HImJ37CC50JyEHahpEMglaZ/Vw
cWtrqUXNq2/y7MLKXZxlkqaJ90q4gbZpu02XHOQEcvRqKw+fXWNAuUYBLg6Bat6CgeK3ibq2mxsm
opDRTarea8EnZJ5NvKDe3fjCUAQwizIvlyjj4nkqOEnGwDnc2+uIKkHxAEbItPhV+WXXwPYxHKn7
qQBg5CLFf12IJs1wFbEDSrlgngL44EMN8CPBZx2B7s50tGgBOrQ/OmHntij2rv+7dXuwADFM2xkC
4xMA50Iofi4Lpqc4BDZ9gepiZtrZOvUImaXG3NCfEUNcJ0eASSvfnADCwUemXf34c03ZDTNVZ1VL
Nwq27MG/yORhNYI9gQzcZ0jX4UCiDkRuTC1edApAszaEuDUwWlDbJuZHjSZ96n+Xe9GLbZIAsOrl
wcDsIXXpWJ/A5GY8qKV1dSwJ2edbrXYCJb4kaVgaB3GYpLkZSbBvbSy/DJmb7xwmtEpI3S32qdCu
DtwLA/41ygBwBhXmb8uPIUKhewznsifMEHRpChZW3Us+fnwody+hiTBnyAEs3/+u3ByOLVFKIAK1
IP/OyHRn6abuT4PsIW01paRADqlNJvhMywSltEiXZWf9klJoeFq4txhndQMhrn5vDOHFBvIB9Nd+
7UtEbBrpLY3st15VGgbxaW9JzxnDT153i9SF9xctIIJ0fj65KWYPupvZLbxxUpIdJhWcU2q6RcIO
d/ejxpkjqCP8SGaTU3kB4TqGp5/HFPy6jG0RqfCOmaJVKGR1KGxgVLRSsmsR4k/178wN3zKIFVy3
mfvukWBk7J8VMMlyVV4jnZqhIOP2RLG0IPHObQPeEgxfuLFM/x0mtCZzME/O1kPw5uX1t26AIovM
5D2W819xmnhT2BfWJrCPEs6xjDlIBxqG8FZXw2Pnm99FhoZgJuRKfQhRmBIJh9kFfpr/stBbrtoO
wVqm8DCztbALRirOZW8+V0EB+5T75iXS9EnFm+28+jxpme7aIaKuQNS3yHmpJoRKkRcoxD1MgDRO
STRvpebKxjdOLoSr+Rzfb+uiC0EIMWJ89l8Eob4WTF6dovwVGzJhQOmL+LdFkBVvJ4CdsYZiDiCu
eNqAnTZmtTGK9JBlxar13XWobfE5xdxIk41FggC4/bv/dMwtPJx5vQvTV8u5kbwN1R8RsfAoxBHy
vYDOriAOIDjxtcWkOVQ2gBItfUUQVqg4AmJNt3keEu2MHDxZb18i3dGYGxlhvqmFtoX3TPo2GXaJ
cRW2UomzecpYMokAScBpJCZzKlQXPy5MqJAC5d0zFVCiYnpYGZMeRi4obiH6Na6iyUObSXiPsvLw
W5eJeA9Md80PsR1DM8hJy1oZwyvmN2HCG3gflOkAkKLs/qawe49xsE6zTU7QV6CzWofgiNbMSotn
s3KpF5jUqKwGT81zTDLEb5MC1J8KnzWC2bUyLY6pKDYeoK6zjHoWUf9pgafINYIoCSzX9QGVWkwY
2Bzb3hruupABQMdnx2gYDb/j5MdSXnRjr9fPBbTPKsIakgYLMxXQw+SqwdfaOxZpRZwc7ZT0F41c
RVpc9RStvbq71PWw6ywgIobyqZMSClEZ9K3mANWye3CC+IK4GxKPFTGiTmSbdSr10BakcNIhP5h8
l1KwGUDqtRPwQirsKUNM+xIK8amojzVJkFw8yQ7SMxsCVcQ6bBdUBzQwKvFqGLMiS9nZyYdeN09R
R+F7s89SaDUUMoURaAhYmNAQYqQOoPOedxNIAiztTCQ6ANxGjcRQVmu1HyDEm3DHutfWQRgkBQNO
2mzudeFML64yD1wp/TT03wwZOEW9ejNowQjd9J6ol+JVykiVHwvcBHTrdGxa3UHn0dtkm0TIuZqX
/qoBUBQCZtIS7UzRN8IOmo5sdI+SXENQjuxYYpCDoMvIH+QUEbNRBOmwB+fWcVA4hwrj3p6FwS8S
d9ur6cVUmMjqinW0+o3SKZ/AlOe9WW9dnB0VULdwXao9Pkk15LdB/Wpq1GIChzrqaO9XDvlsdU6y
lapCXPQcDGJ+EwQ2CcAHMUahLNd3joYjWyvo57Tzzp5sUGN+qYvky9KZUinq1qQOo3SUad/AQEUm
GM1rvA2oaqMLU4KN4gRLV7LBClCrKJMfY7KOn1Ckt5o5v77Bk6r6HPq74JxVyH3JEkolWK/iUMyl
nBmCZGLeAPGnznKQ9z3MYwQYmmKKm1GT/Rssqg+KJYSTRvo1wSUvIHl0NX9jufBsJ6sCSQVQ+ug8
wSaZ2u3RrOKt2p39/NZIZ9/DhpUbnT4mmjxLPfxJMHVJjiqGNkV4SvbKVzsUc2upPls+qftUXsQZ
goLDtWd0lyRlNrGvZJSoBJOnbgGjJfN7E+GMwdiK/HXn45hx9QZcIeQbhG/icrPrzJnDDOUm0ran
9rzXKX8dCHgmUbv19WijBiX1w6pDfoX2SIH1p750i3DAC+oDLNCGRYeuWQT1EEn9lVHCp6u6ZLMa
I6d6vQNOM+iEQ7KwUeZZTISuQt0SmYcW+m6SokQXhJyDi19E3AHpKaFQph8ipjB2MogMO/Gj8CC1
4czqoLXkCvx2w2SUgLPRUA4lXWIDfiPXABkLtdo6tUHSG1wFBubSVQGstYKAPEI6UC9hqPfSk8sU
7clOBGd0QkyjIb4H0WDL5WuG9Dv0b2FWvZQeIQVoOBAMLuqUZEpI5I/ifDnck12jP8NIjA1tF/UE
zKaLRtiEuqKW+YiBZ5CCY3WcehOAn/dWOj3PKrgd0JC1kG23OOxaTY2ls8IUCKYu5GxkhZHFhgNd
RXZRReVjbgOwMCmlouOvJEr2CjN6c2Dsf1IkciQeqKudH4WUnk12tf1DTmSuqNlCsiJ1muq/Yh0y
HQI8X318oVq2RmZNPhd2uYpfCqrLYzoGlJgGonx2PSAmyYigMZrkFYpYafxCuXxaRL9ERs3Xr5RN
5gYiHtxN2DSMdoPoHnRfGx8VI0kZxDSb8MhG+2l3GN+Fv4iUCZxn1Ys3MEnuXtW30FkbDrBCCaNE
NothhhK3qVtTvonlQHCAOEA1B2xwpFwOUlwE0cXzahWwoZ0raS/mV8ROU0o20kVXEWhUZnVD3Es+
qyY8mNLkPLFo2FyFwEUvKdnVFrS3CyxJSy1qoKlmeO8G+Db8kFJ/93O8mwBY8bcihSjLXmfWJQSy
gjA+MBtBflGfmla2QNue+GD8mhdtBO3qZAnY2FyYhzrJ4UYEyQ1RK0RwZy2QcNrLpRitI4SXrWqL
w9DrkhCZzdufqLu49DXm01ClQkLT7wrpwpWJqXCFAHhVLa2L6kJELCcLCBl9u4Tr0qWEYwq0ZNPB
rgNW4+iIlFGzkMBo5JSmdQRCjGStlmig2LPOlGZ+99MY7zklH7WEl0thrgNtb4sTRql6puxF8tKR
2q0HhEhufnQLkPpHWlEILu8xl6JPi4lDxNS1cSDA168WcerorDPHE9MNd+9kHyUVnSI00gTAeMli
CHE+icllABWCrCrvE7TCtfQlMOyTk35aNTVQfgFpPrxFFBwOJkLGirnJxFBTyVMjMBF83sFcTJkE
fDDoarS/yr7eejjuKHUAM4dzpINTM5/4S4ou51H9kyd2vtLhs64pSyjblanoKdpLeMa9A24nswZv
GmgeuTWZ4krNcqiKgOjBhX7VOzYSEo79MqMUjAyZN3wWdYefaJ19MFdeCIJcI94fSRSu1cFwSOqf
dMCTSgHrec2xVeCOgRhJ51aDXvDTF1nZRpOl3tjU/CJsux+6b9/0fqmOPXMDIscSOVKoEPYQZj57
/nvuWPXModa5TquXbhuTj1fmNgEG5pKxsWqz6E2NJ6jT4bZ6C9UnMzB01A9KwyVXnY3t4BnD3gUJ
SdRoFz8pN0b3AkTWib09cvMe9IcAa0AnDk/fVCosNZpPQlwOOGMQvEhMAGBQhevyG7wkLrK5aOrw
lwfiL3wxnG5rKNEOccz9YE5O0sGSnFtKsU8C1JSY+izeRxklFBuA5TKTVGhZ3fSCIyEI4wJzo+CF
1MjL8Id6YFBVXyYsZBuVQkpyubx7vPy1rqlUwDqPr//T7/76yWMTWey/U+1u3sv2hy/lySboh2Qz
vnu8PNalfc9z8fjm//6JJ/ZFGOxdn0AQ0mVdCnRKt/CY//1CCB43LCvR8So84ETihMbTHd+VSeMS
8xIr72/HUx8/j++A/RFoGN8C2YGTNSW6WjUxsdx/Ndy4ftxifLk3l59Gvz3XzOFNlxGmeWwz/m7o
DTN/G99qJRUMc53y+Tr3KBLsFNQ17WRjlXJQbwfLzzZ1W3BnUwMBhabW5p5UvedGkzEC6txr6Exw
bMRbwppgI/Df/rhZRgIKEULYEkIRedDJcU7iTVb6tFpTcGJM3OcRFnolmxo3Slzi+BKB36hrA87T
f1/neHV/fXw0zKMB/tpOotrTNJJ49VhvVFK/slBe+X/8PDeHBHtOEM+yfE44kSoqw6Pkp7LdNwJm
XN14Th0gsaEjU6xEqLT80Wdtuf9S5aKePw42NrwOJ4MT+Vgo0fttETFVckjJxo/jy7jZ44LHj+MX
47rQQlHDlyMI2v7dpao6llcVeAorjG9NCpfouP0fZzN+fvSGv44TGCC1k4kNw8+/emmpmuBLxiM+
TgAezoJ6q3Gtaij+3DURZMWeyi5lxy5zr2H+OHHyTuQsYkSRGSt9OLdxiG1x0WNnUBqf6VFV5rO/
z60Wya2utOw1GZ7xy8dpBApWsI7xjbtKOT6+vHf38UzvXa+KVbifXUbef1/S4zruDRNlcrpG/uj+
g/FbnXAxwp7+Ne4WEcWS63++48Fo4RBMHFzcx0Hv3eDx+Y/Dj2//fgbHLf+4KX4YfISlK/+xy1In
0yATq47bAo5G0RJDD1omGSbVH+Zg3NP4Mh7o0ebjx6wMNl1XE4MS1z6uEp1j7CV/HP6Pt4lUSuSw
lE1VNM+PC4pbheq6sf+Puxo/j19no3kZ344r//r6j23qqFOANJTv96Ycv9G4OrS7maIrkgGHZDhA
yUlEHkhiH3+qGgw3o13ohXHQK1taWG24y4yaLjl2nn40IuPbDvWvucWDOZ5H1Uow+qoKFeCip/WC
P1LzIZu4774y0/Uk6svlH/ZIWKZktEwPGyXeUWzeL209/MOAjIdQqG2bRR06jX9d9P/aEGOnvzfj
vd3+fH/vJH+uHzd/NG0XSZtMb5gJj1YHr1FftzICUXKxkcWL1gS5PB0/622W/fOW2hgqDOnhqLrl
mCdKaql7A7+qAJFW8819he7W8KuIzxHR8Vlr4AyMhx5fxjO5n6BdVL9tiqPmj7MbN1GAKqSIIa3s
qrb+MRiBNcjF1qKsYWrU0Mn9ef0GQhYBMVdTdM1E9K/xhSjZW2UwlgLGFtZWfKGRILWK3lo9NktU
11kqSgQukbuLWt6/ft4CZbHH+nvxhTR22VzLyYbqIDkeByOC0ywcpTxBQcisvYPH4bGrSaORB6jJ
SI/rxsOOx+iEwalrdC3HPVUOXpZqIA4uTtMwjB9FNcJ/Tr2n2JeR+79f3rg/cqciosx9GX9HZTTF
B3ndT73Cm03ysL5f6HjEcOiuQ0ng4bGjcf1fB5PbXl4SGlza4xWPmwQWisbMhRxJnk0Yvzyy9/ev
8y6kRPA5aRIoKCmfmGVQ4f1xquPPa/EE2QnRla0tExNXuxSQMZHz8SVtLSg8CwL44tLHH4zvkg6B
XOzl/epz0V1V+u0fd7MJGvSnXL+6N24QmikI/eYy/vzR3ve9iZ3/P9bdL+vxk/+0r3E3yNKY80qP
X++XOPaxyIkbGI4pLRhXji+ZruO1ShbylKn+G6o1PPzBSSHWUmkA8a6twpkaV/C/iM437lwJVIh7
5Bjf/l/9cbxrmVpS1jfRfo2n9djeAdc7Szqm7o7wewiNVOtQfnEnIIDVlgLQygIo88e1xEe5SvzV
48kbLc1fH8d1A0WmfYnIyPhpfEm0QV8NACHufkypD97CC82Xxz7Gd51tDtPMBUNw325cKfmyvmYo
HB23+xp4qJaxTv2QMJGAVaA4/O7uXV48edpkkBeR5hzGrb0e3BIiO1+erKOrO5zHtaPduB9lfDuu
tFo5nueD9yMXUTXcrUyVhXJ1H47u9pESI33Rhca+UzBk9wa579LRsuBoZzKiVzYFDuNKOQslyMBA
1UL6uoWjwL2bfT80hmI7bjK+SITgqueJnBEPs1oUz8VgMH7zGCWinAqrp/HzH2PPuJGnWMKhFV32
j+/lPH1BPpvoh+oE6EKblKW7sNQ36JrB5CXMg1MPAzySgP8XvU9NyH8/7P84TE6gfQCQQq19spho
3WHsUePL2N0eve+vdVFcrTOvKJe5CXu9XUYIAIvj363k2M/Gz+M7C9H7xmzVVSlOh4IaA34eagTH
L//ok+JyZT09EWN/luRd0lHhUkEtMhBP5CtCeW1wHPcxjD0lpqIFrMRy/Lb2e2AREN2Cn2wt3VyP
ZxykwquOVDj5E6OCuEbs6GEF+sHTptTSUJQoeYjIu9GtHqdhBoHECalHgtHF/bEcdzf+svARZUe0
Nr1fgDL6DZKJ+KppOP8YsVoMXLqZMTGmDCt+EuOLLRpo3I01Tr/Ek810Kh5gtfAVm4HOMLUnRYea
okwnx78N0Xjsuy38+yrGZ+VxVY5PIaxL2umvmzb+7N4iaZHNVAswZz3eEhJzaHVV3czR7Q6GUzgS
xo0Lz/rGiUczy0sq/z5Cjl+4FQxUiWBnGA873o/xi1iF8BsiIMItY9NTOQweViJxPm7z2Fo2HYDQ
FjVD8HvBLPE4/XE/JfOfGbgE4PbjMDSuHF/GDVUnRH9PJr4hKTL1Tkgqizt7P+Z42bUD9Po+FhpM
qMA/Ms2sy2TBrUB7Upv/Majmk0aF6sKGZRFqACACmbYNLNIdDEFhYBDdhU1azJHIoPxEg333L4zA
k568jtzUeOz7eepDb67SDMkFcT6PE358bOJgryMkuhh78mP92D50Xrtu/+m843eqCvJCki1b2fpw
lP7dgx+/vzcgoXXAKv69G46rPFUGWvRX895P1ikpHvdq9KNFXxxf8r4DGybuzWPP943T0Vzd3xtU
+pESmCF+U5smiCPxPPqS/wXtO8zLQMOJVsc2oJv+UDNNCGDBnaUNeO08j7eNmJDc708ptMALybqO
RxtPchCqN0xh6nsTPk68tBGf9rIGrjIGiz4K4VPJJ8UGLhxlXtvFx3gW48vDSPyv6x6bjIcet9Pg
FIGVtgKNgKHSxgc7HU3x+HXQk0Fqw+wzE4NVOoTLcfV4zVnaLMdd3n81fvE4BFEPAI66tRo9wdRW
PHDt4hjjSyFCSY+PqQtrQt2nKQge5irjgO5r6baaOP7SHS3Lo7WM0k2XihWSYBI+4thaVQKPf0TU
Jmu758dtfLTk4+f/0Z789ZP7NnlkQADSuzB6jLOgx+HGzeModWa5X10T2L/GNWXZvKWEwudjW3RI
nzAE59rRmbT9omzcdFMJHGFb1EtbhIuMPj1IvUZ1IAG9x7nKk87nSSc2AX0JagwNuObHt//xVMeV
f58lGRlLFzVXuXn3ie89eTy5x17uKx+f/9jLY69Wq5/MIqoX963Hh1k81Y99Ra4EiKkA/D7+6j4q
jvtCifPZRM95+JDcmfRMmjhchDf1TDmv/TSBdpFamSNZ6r12VM/Jztk7e/toH2FD3oml2PmHbCcW
9xCs+423Fq/20T1IR9BDlGbskrW+iQ/wbOy6nfhzNuLP2Qw7rLW77XYWK6yNsYEUYBOsu19Yw186
f+5nPUc8bDkshgV0oAty0yt1TgHiPJz7cwKtLPHVv7osPsVOT4SoT2TH9t4RFeY9+hVs5M8Bh08H
zsM9mMdsZ52ts/RsHo2z+awcleNwlM/lBsDxptygsL30lvEXhOIrRPxW+apaROPZpwe4MqJTfMkP
5cHdxqt41a0hHV6LC7E2zS68JC/RS/DiXvRNsu5/krV74PppnWInHZ1zSANQ2LOA5nGJ57Dyz9Il
vBon8+Je1ZN80g7ySX6PXuV3aKS+xBW5VzjwnkH3rYigLcxFsS7GVnYPBjo83UJfwunGnZG23s5k
GU7ofQCg4J+9Uw/dieXYHbXnYBfsrH20m3DN5Olu6a28eScYsS7RKTohDnNqD/1B3tdnCX21qfRq
b+V9OP4NL/XFuBk3/daske3i2pNTchp2IKAugAv6W/aSvbQ3SOaaXXCqdtFLfnPO3ov0LJpXP9OF
9LO1D3ZpTy/ydmNPOsdP5TzZJVxNsfNO8UGcBtCUl+IlvogdipaMeA0v2gIBrLk8nyy+vtR5uCI1
OtWnSB9wQ9Vpz//2kzz+mU/mEyW8T5RkPbXTeorfsqbMmwUGnTlSfXNSOXOVNgvWEUt8k56Ht/Rm
LIlql/Nq1k4DFnI4LPGXMzVnDoGbJ3MtvQDsmBYzsYhe3+xi7qmx7BYN98D5QOJu4a1JVKzSlbLW
WOg423w7WU/W5Ypxhc5Ur4K9A8TvCfoKgDdkUZ7ECusAxJCSyhTkqyiKAOO78AwEKOaeimFAMGTZ
Ao61IAWaNshd6ZBXU/z2psjbMJ3BraK48z5cgaKg8GMm/pJZuSTH+eqexcORLp0Z6MdVwVKxxMt/
PQ+IeCERCfp5FQAzkKceNYvRvLOQmFuy0xhGZfW1rA7UUtrvxsHbAzg75F/me/kVfE/ercvkJBbV
3qI0BLjAzmdZvdTs61BA1zx3/HUug8Bd5BE0bs/RSXlTvVengpH6rZz3m34DG3MCC9B+cpwcTayJ
eE4K7Il38i/BKTiBRXvrby5A7Lf21t9AwvDPfrPf6s/iJfodvMuf3Ytxs27OjVrpj/pD+uq/K3Lg
wDYgQYDRGvE/tHM8sJniH8A9/hXvBrqZUCwCEQfHSzqI7AERJIDkYBCe0h9j7+1g69lI2+4oH+SL
eIrUvViIjBPAFjaCHKC408q6O8kX+TJ54X9wBBfthVnCql/WG9L1axUzUO2MTbYW51+8yLf8ovIg
QTd4yM/KVlioeE+hy97ZoRZA1Hnn7tQjlB3KWT2KP/moLN01ZE0LF1Bhs4333XbY+htlBcp6g2Lb
WtmVPDxImZ/ci4RRdlAJBa+OZvmTGs/9T+WXH8/8z4Dk2Gd8696ohbw1b5U2DdbJTtjpfhPsyN3Q
8ZHCmqJNIxZy2d7ZXxSwy0I69N2E8+zbR0zkVXpvX+13WExepRf9MpzUA0100PfyWT8jcvFGFc+b
+Us6kglyzvZRepae7WeLFu2XwMK25On2wF+O3jk4F/voXO0Ro4vO8bGAZSQ8wsggb+XtzNv023bb
rtotPKn1thTPCz+cukdxhiCIeRo532nO0yxvojWVDutqzTiyDrHJw9pcwSO7FU2TnPJDePEv3il4
cc7OWftV/jgf3S/x1/xSo5n1YUH8+DQ5akcqmH/4a6nxFs3Xx/PyJ/+ph3X+Y5NeRa9nfKW40zyG
giaD/41xPEx2EUvLTZdW9QZZ3JW9o/xw5+0nJ+fiXKKr+9y/eh/yK/p8V5SnKZOBJJPMIUoq6qv+
CtDpNbq2XGlJK0mLfgl91LhTg7HKexGL9iaWCYvvT12eEGG884MYjQQX+Yt6k2+1NesYXtNDgE3l
Lpz4e0Fw1cOYNqwedhjurb2IV+2yXYJkmAczbwHB8jxeigVc2CpdupthFS2ShTov1khS7LK1xKjp
HmgCyITXELtSGsVME/uNcsbZHdsXeC0M+TlgMUqvmTY+lTDQHCClW4nRul5CMLBIp90T4su8fgNp
W1NGgo7s0j7YB+niHdESeDVf7Vf1Wp+xHIf2kF8yBqfyEF9ijlHs7GOyM4/9xnx2b8Nx8mw+C/ur
Y4etpbP0VwAUFkBDVvlG9IBmbeF0CP8kPNAzb/HN/7SfOXEecwwPr1ig8Kb30/Bm0031M4RmDI7i
scW64410O2XnbxEsZn/ExbZiYTTeAnMUg3L+US4Zmj+0r/Jb+4o/0o/2W1xAe1DncFeuHE6Kiohx
UZfG3mRMFo/McBKLelipB/MlI033ol7sHYIplFqDb8DnIB65as+QFHJ56ibkdorb6nIqNifT7pNF
uVRW5TJZ2CzNmlJPOEYXUB0ugATuPGcpvQl7AwCw4j/1ps5F2/h4T2IsBemNLyVPm1nPH+DspbQw
5vnKfx3e+X/eTtsp6sgswt8itbjqP0SHwQfhE+Lf625NPfh4f/ILZe/U8KPYCzQAD+Gb4QqDlm3V
tbx2d/4Oe+auiQ2563JBLGKlrhHnXnsztFqnaHnPJuyxPmQnZZdfqhcFJtkL3Sc71Yf60PxGv+bb
+MZw9/t+XxyLo/jf3pq0hLYTLhhSNVtnU7wAXeSiAIVg0kjZij4in+Wze9OOgpuFKpZ4rjHUhFjB
BnGX0RCKD+ktWUNes8zW2VrspKd9hpm50PEz2yVM9eW5eq6OzRGSll2FpwQ0mculDMSl/qB+yhZi
ET1cWeXLYTVwY9JNvvG35aHbCV9Q3mQ7chPInHJ2SBjj0tydmoqGbNb2QueJUVY6yjhT4yZ/Ru9U
LcDniWU3Npi2cSfJWvw+YKkW8rLihnlLbOlz/Fxdw2f5NbsW1/7Vfa5fhXk2Lniy64inFtYzHoKU
vY2LP83wscKL91v6pcazvfmGGiQ1jEkFGeqT+VbfED8131jDR15rdBQRFNc2Q7nWf7zf6o9/ifBx
KRhC6AYH1z/YDN9AdPZga/HzakIUTyqhy6cBz9q5WtfszfpwPvzP8FNhcEg/y9vduYsv8jgaSvE0
e8/ei3cGcnten+G+eG4RCFhpW2Iei2AGnMo9Oyf3DHb4PLz6H8prea2vyTE+Z0dz2+8nu+ZFWMD8
goMq7A6CZBex9IeGLlM8Z8/1tbzmezHkdnBQvcbX+Nq8sr+Pjv3lV+11gvdgf3lv6rXH9BSn/JJf
oE/q0T6iDoHxgFysL/411MzDBUTZvLKnmA3soigZTJHZgbrwCV31yl426hOzBX6l/9CGxk+LxjYG
mznEDgHuaj3aqpWwJ5AubgfcsmbVrPCj5vosfUMy8bCkWH7+pM/cZTY6b8a6WVlrZ+1u8mU0Q+0Q
Z8+bAm3FFxVWrkF320WPfjbxZg0earNz6NHSr2xd3yZv5U0MHQH1nRfnDC/n7T6mCCfdOAsHbHK0
9tQw7wum+QyHzItgElLPKj68+DOfYyYN4gkp1gRzVs1Lc1KvMov9JX+LOSWqY9/Q4mHLzQNgqZ21
ozxq9ws6wTW4HRcHp3x3FuJafOyDdSK/TQwSyC58xbxSRQAt/7v1LuZy+lpdC0vBVPxoPBvPwc16
Bul2dsZXC8nyHYUuG3ctvCNliX/Eps5K+u4u6Vt3GS7qu83UKr4Or+E5Prf76iimM8l79jv5DUqK
fx6gP1g3G+EFDgxGgAN94Q6CFsMpDn6T62Kj3/R+/ucfDwl3k/urMOdBs4WPbMawPCnWgtmVcdZa
Gsv8hi8yzop5cHdsJQKn3PDRJ4sZgsaBBqv71rz5N1iemZgZex4ZdSpcB95s463EAsPCAmWlo45j
JT1HGCgxLCVr4QOUNwDOb5QQ0cvgUafHme6S+CpVsbxy+swGKM7wB/HKxQW/o9/tZ8+SXwrmevkF
8nPsSjMOcohmfcY8mcObxnTb+bBdGABGt1w7ipNjeomfMh+OxYyRgdm9N3qN4mLEqKq9SUfUZZZ3
r13M4/MDTJgYZeGPibEDfpE5Q9bsbifhV2AcqvDXSFiEGCLE2IU1Cn5L5Sq2mIkc60/h41PMWorb
wU3h7tz/ial2s+6YkkrhFLmj+tycmlN9uTt7A1ZOPA7hgcdSewsh9Mecleyp/fTePeYL0bswry37
zz/Tz/8i6syaU9W2KPyLqFIQ1FekFXtjNL5YaUVsEftff78B+9QtojsnJ0aEtWYzxphztrFF3B/q
IrhR24Fs2maiHF2f4sLl4eJmK5RibptYj9mTpIvt6RaHYk0fIxrk3Tv1UXWYAys+Evjr4czOgUw0
xaf4UrpqkCU+OBzWB0YcMEG7SOGYrtTrX4xBmNm9DPPxqbJVfdpL5n0ZQObd40z2kXwPfqKYtAjy
4mJyLQ/KI98as8c0XVyXtVmxJCZZGvN0cV+uyIvqb7ef2w8zJlOSi71bYwEYlNC4h5/WX8Yll0F3
/q6fXPwF/10gPXZbfzt2yfPz8LP72H0cPq4T/X1zdpvWueC03LNjnncXfT1nSLDMX/M3WygVyz6e
n4UTEHe8GUMilzD3lXjnpL67/j059M/9S7+R3PrMgdp1UcdHRtz2aCnmnTjOgRkKO0pjB4W+q9Un
F25NrWlt3Jrdx89x8ppab6Rlkydp2XOcsjy5GTifCn8SGtUqlwif9/LjfO6+d9/PJUNmHj9UcWTq
0t55velznQAxFFjuRvfSG1kLNjApjPabNWz0X8Nmr0akRiPef/GY9mSdoNMaKjJf9deDQ2+LT5NH
yz8PgBXP9/2EzJS/jJZ8P3lQ4MnPMB6V68ioBKZxEEOp6OhPjRnV+29ync6YCX7sKyNizQSspFE+
T2fOJKVQ0U37ad/okRP0rJiKqiPmoR6byxpXqoGlKe08nxj1Bodi1NPwMKT6Btd478s15l2rp7iP
DmHuyzu6S3pFuDBjPI4AJXpk8S0o/FvgkMa9hrSB7DUmzXg12PXpjdKvJWbSoFOFewkv4S1czZ3o
FjIwLNp1G4kyt3R86t+/7l/Fl/VRH1lxOzKie5dJ8kTlrbDOs86Sbay9qcQkHaUjLoCQMaF9JMp8
GpCZvjlovxlv1BK95XMbnKH9Qc+l0YHwJh3TsJF8iS7DiKafTDGHpaL08+UicOX5wvflF6NEaRd3
GZi9LDl16VUfHoNzeA43pLRrjjYwEHXkREZ0Hgc6417j/xSb7D/tb/qc07vg6dpXBru47W8LKOOz
9tfkf9gc9DYd2N+66fWFbrwOR1MfXSXfKcGadrZCtnPMTtI/WpJbPmat2whvAQp2YnpBUnmUhnYM
0uQz5rGT9YuIadsd+vK675CsHCAS6dvVf+AFaMEImKX03PCYElYetO7pbD1w2uAUnsIDxw6YqRm3
2HEW8BcaBIJ7+Q1hr0JfjxwyOoR4r84ByG5boizKIY+Teu86sHrb5BTYYI0W8AJNzLuvhNGcXUaA
BLS57LS8i8ucYVfHnGZLrh2+OrSU7F69evfV3cQbAnzbF9LUihk01lV2ZJP+NaMNzkCJiSDS4j0D
JD0SgQgbcNhtWS/lKLqsuwELaORM6G4225XHYXZHMzXdzQSbXRMuFCBCtR20FwTbygo0xo8FI4ut
Tv2bhsfXP5TuAdkd7dMI9OkVCwZJ3OwtHsHCCelc8AcNxxJ9ltdJ2N+lBPdoKQ3MR9PSnjOwR+2R
MToBTByH9LiNnnHxRl3NYv+2eTu9795X08P7kcZ97rGX9/bxPj6Wx/4tm+wm+9FxpEXY6LUwdycg
j9VgBYZmxQV4i5wqU1JY9VRg54jvCZrBDECUSmBJ8OGT/42mwL/6Ar7XZJNym0ryXm82z8iDAooZ
gcWzWGbjSM4osLHgInFEuxD4JGJdsINP2N2suw+0gY+e6aVRHuex1aV964AqhP6xtxrWgnZocNAA
NnACy9fOybqbIZDLII+OfkoSswbmVz6xAVrYAtaltPnBb14AKofazLTDLzOUW8DMF/aZ47f8gjWp
M6KwZpgJ6GHW93DF/CDOaTvcDnVpDv076Md1XsxtTF/7rU52XBN6Tfawfm+SlCstp7qZ1AwL+w+r
fi5JCoH1ruG9T8PS5y+SWto6EYvmVNrU3TOZAVBQGWxoJ7aAzB1ycVoQesAvroDZLLRHzZEDcjzS
jOdRa+AMzAkHuJ/Zb0daXEdam4Bapz0lj0KOFYitQrTE3A7T33McAvqPA6zmwHnGwDp6a/ocx/s+
Ae6e8L4OmqJfs7y6t+oKq9P1ExchTP7alUXAKpUZne218Jg6Wh05RSjxfs460Eq4czw8WhN3Hp7A
74d35adauQo0qmu+T6hxdo+J7dVHNLXvaJHp3unERRrY3xSQL7RuFJK0p3p+AciyB3h/3bE0bPkr
33hDXOu1PcbecCbaFUAtYxMbBj3TdoWM1b+p8C0RGWaXaG1csO9id1490SLNEpugND+qJ/WLS6nA
UA8rUb5P+SdMSjZqf4NVgredj/xJJvfd0ejTVSjcvzeH2pYymuZYOB+nt3SW/8WfTeLtlCx09+YQ
reFb6OXzk3+S0BrflxueRpZuFTrdVQhVQLIkxOQVpUHLa3ZO/smnLDjc9449epp3zV1nE1uhUoqG
e/FbU2oGvQp2NeMzWdklEk51DHNy/EOZ7QtPEd5CJsRbVUZeW6ICyk6EB0LHABYZK4bVF8B64jq2
Orq61odcXBbu5wVeQIBLtcvlLG8EMOUHwirTDwGbDS0G9xATyosz20YNXwQSEENodBwv9xir412D
M11Vgue3PsfFfy4uvj4DPTB9RNSdbaeN9caOexkrFT2fx2Q3GBVti3WEWS64foTaeutWl0lGeII2
B+DGk9yJIGJMqeuYNHp4nRFcTHNoqXS6Asa5JK3yEil1bXZuHSYBd+5ey6136NbjWp0ipgJu8mIg
oYmFaYY0vwgYuBUIDLJ5BX289PApTwXhphe2Dy/RYZ4FNM/TVwDxCoQksxQY+0T8/AoEh+wHuu/E
6CC+e1yMvNa2ixyhu+9v+83BOTknTuxwanUqqMJjgyIhd92nhZJ7cy88uNEuOVx446af/GLBFeRs
cq4n6iiPJDXUJ1vFjA3hj9KLpKta5ciKLM9m51eQzIPNIId+CcQ20Xs9dnzYAExfu7dPmuXjTmPK
t9e0saSgq6SLHNJyrBFBgnaK8FhmBwsptXqvWJiTsKQD28YCR6pHgP14YU6DyhWGsrkQABGIgUiA
RL/B3eQVpk8pJDyZQEcFHIJlLr166SaEZ1GXxjawgZ209QVJKqiQqxNTRuQ5Zrp5SgG2245O3+v5
mfzFmp4Bbtaf1rcy2oq+1WpX2gglGopNoz3D4MqylrmSqaCuMqTjx3zlI4EKjbgWZV0zOgZH7+jV
/ZrXCOxuOjD67f6+t+3dupeuHgW5fhEULAwtHi0dpmp0CHHCtHsKDfgIOnT6hElsHqc0dJVJVNgq
y0B/M1dnAUOkEAquTe+uwIjBMoEc3zGQQ6NhIxmHEd+jdqxwKQuLiN/ndWdMJeOiXKaiEBI3CZF1
GO7lbfj0X94Tuyvvcy+9sawug6dhkJtDIjRP1vhV0pLNwCLN1Q3RcrQSusbWE0qm8r7w4i2MzTU0
AWCFDGspyx9hIRaiJE0el0UVIzLbES8lW7Hj4586EYJWn6aIfAp41vE9ThPaZ6SJ9dkKWuUPDz5d
IoIjv6ZoVx+d1CpWRNiM8zJpSPE0inwV+0J+lItgR0x09wX0GsNDTIS+cXcEnYzuLB0L33WEDQuO
TkNR4u2f5slFEeYM8kSZrznhUbpMx7dGDXIX8pZZ5fJ5+8SItQpoqxXtZhmHXLwzaAwEdyuTIeIh
8ln9Kv4xIsVBddAdOjWUAfq9e267F6IJB5/IAuBYB/doU8a8J2ahZn71gDCKntzae7QOGMegPtRu
9dm1JLU05Qtlac+k45W1rQekJt0cTgSwUDuwTiYufpvkrQB61obcJluQ5uP4OsvRS8LEY2MiJqiB
D9c9oeh3/0SArd0gaNYMH9+tpUy+sv1XyUo0Fy8PptxdyntXl7XwRbzRdyfgrMrzpqO8q0+ibQLi
1Ndt3nHDD+QEeuxY2AyUKxnpVYept3hmZr9oWXTPIb1PyG50MFqDhc/FDvWpdRTdoy8m4b94jE77
RD068i8NrnDTX8XURXSHCXiw0IV923AF90mDgEXLue7V/Lb7YJEwzoadtursSDbWwYZToIFrQvdJ
l4khLgPnCRJyEskSMNJ7Ko4xJ+gp5krxYUa7Oyj/zaABwFIpQBTTkryWUdoNUEguSUSPRCa7UrMg
iEykGkdClBtpnxDzYoLIItz9AO0B7OoT9usSv7zauwFDfAf1aQJ4KtJChOK4+bsgruP7ayH9SsXX
VTD6a3ryagPQB4KoammQthPfneLsB5D+XXf5v9DxBsufoinQIZkIcmg6w7HDioQBsX2DeQKk61QP
luxfPb52aU7dU4KZsUJ0ymZXLk12mZ6DeC+pSGhWR4okdgUigLiigaVuBhXzdZxcEWY8BwWg+G3Y
pnretVmVoksUQJ3eMshyYbpt8lhz3BDsfoxgkerACdrjEjoc4kpgIeEGoJt8fPajM4CY9msYBSNa
fT5DqnF1feWlJJLAOvGLN/gVnZ6dXPsHoIUduprNeDMu+nvABnTiIcgUDnEdCRiWc1FkWfjk1716
rATt9H3+Rud9+j4sXtPD4rA4LU51b/+X/+0/9TplMwIoVgQeWgmQbfq7/Xv/BVE61BtffymeXxPV
o5cC2Pk6z09fp7nx9FY/tMpgJleDn86FHq8+6vPT9DwtuFrPAYAZ3JexgAGjkQUNIs6CbwH7nn8g
sqnp6XnfUT6akZeKlyjArpqLAoRQDJo4GJmFV3zkrIh++qfhLqiOQ2nxBaqYHe3t1pgHy0a2nc9V
0obthEt3GxZjUUjnqS7fFcKbQHhDci2fQEEx0Q7tX4HydWOkF9iALFXrX4IrqHVwJwgVHiLbj5hN
HihIBhadYQf7RI5YQciF+wadH9P3guiZjovjkt0U0yWQX0hTm0RNfKhurbbeHVuGEgkt1dqH+PVT
cv2UVlSpt+3zvbeWxoqocUN+cw2NuRyYjQWUM6vDdL0ipvZFNJ4sH4YvFuNGtEwHpFFjZA3sSWPk
jNqT9gRR1mz1sV6ul6Jv9svr7Lg8T58zkXm1vlXaXnH1GeCQMWyNK0oJqcLChsnT0aIk/P2yWMEl
rZav78tCK170RH0Iyccv1UEKG33K4JWvrZZYY+jAShtApxH/wU0UQkafmmtfy6r8VovtAQ0nJFYA
CeA6VgKqHwDhfUv22ZzavIcNBil0TPhYdSf2iVxYG8wC/8qgElQ/9bgFcwqhC37DyHO37UqlVPeI
p6PW+5ZFLvsqx3P3TRkwrIlJ8p6XUrPqJirBIigo2Vdp36gEIzJBk9+RAaxUOMIS6BzXHLWUufLP
oDVxJhb+uM22EyLanpqMjek3EeE1h8d/QH0O8gLztqfhlQDIBgyF2XWwS4oHhUAKk6iFiuqUjqJn
Cmz0mh0rFgK5pTCPmAMFB4jVhIAMwcgVd8DoRVdksXLTG9mp1j8fUjqkjnaKFHgspSmzRVguVORA
km7HbOr+ij4acHNnUG+IY+BKEkPkG8TEOTeCKJmlKuTsibBC3MgzZOUDkkhaRaMVcIMD6MFpJlGF
OTfnu2XjqzFvfO2WgIWCFk7lLxwAnwHGFBmWiaz8skO6iMEig5DLaYW0GY8VFogP5w07olsIhg7x
ZvB8QtyS15XcF4Aeie22lE/YgFsIjZCKBg3yFdq/cAWq2FBB9dWV374ndP7ALwt9pAErR4U7VFk+
6QIXXHvWBDo8kRWIwlcSYLHJEGRhIawISIPd97sFQjB9qSTFIWDWe9U9ozck3sjgIQCoGVuZu/Kv
hODK3EHfiXoU7Asp0LKSVEIWahX+F9kCCTPvmbt/79aQKVhIIp3+a+3J717RRBoJOjPQWUBxtD4T
BvwMBOgf+lvI5+P0MM6HNMvqG4AeyWtWTF+zx+w2a10Q82yHKHkEAfGxiR7fmiilwO/HAtCF2m/g
LvcY2SoVkpxJhD76LIk3dGMkspPAQ2E+KBdLU5I+YfJCUAv6NKPP06JsDbQDK9BEOj15W1gBzHGT
fErhOHKXcTZsQYCMcwZTDTfdvF+PdJBFYcwrU17jQikzUrreLDMaBVP0f/Mcmsd4dHYg/vrR0md4
H+HN3n2HLy0TBzI9fJncOQNMuvKXNE/Gcx5K9Ec37/JPkqKtJymnJFjcfw4LqWBWYnbtMj1Z8bky
t0B7R3ihW6lHlamcASsVq8i2aauR1aGhEMCRBY9o88sslY9jiVbscNjaaPT06m4JZ++Fy8DDSJJV
CVYdvM12oJ2rVXv1kUTySWwXCWwLayNNGGFkGXZXy/VULibdOQnN0pHeXS6cZB1UQdko/gAp0TZk
cgI+oMy+z5E90bGZrUabsfjYI9QEqjzzt/G7ej991BWAswaOeCWtbEHWChSroA/No5dxB4g4iTd5
jMq4098MjTglKkAYcnHvWIN2XKWJwqxW5Av0OeaCKQYS7tUi3xLxdgLwuMS6Sw220xUNVJVK73DN
im8gT1DWCaSizAmlCa3j6gcXIoWRGjn/2smdC1r09fuSEzwizfOJMq4+mxZus0lcJ5GzaMgLdkPa
6ENPOQF91HVqgPiKm0/ktrVIBz2Aoz0kBRB+qcLLwBIq/Y0yMTQ6yFqUghLc0rwLb8LVxujMAdbx
XTmHdG+C3LS8RDmIez6gD1aaWpDyyPZJhXoINyST0AbQCJVJ0rrWvZXvYZTCn2JBZXsVRaEtpihX
6lVMSnT9Uh4OMB+2R6JSVp0iEtpReq5yVWoxKbbQPn6AZrSJMBQz4Ai8A/DRjut08FK8otLm8tPh
3W6L5lQElM71vBCgqTMHt793vHcc6rjyMlqbt0DkCJ3zH4lcg5BCAMwyYheWpVCSKRK3WFCIVfoi
ZdlCOQUVVHLg6mMpD5K5bJdHtclafmOAGX2jEzetfqa7xRX/CzUPEoB+yGX0BoK5zfgRtT5MfgjS
sY4AmYCaLskqzgEIpZs7sAxEA9WJogB70X2/6EoXPf/WE5tNhRDxhOluNQK6TUoP4KDxUpT+/JNr
aoFYvrhETqeZ6NIx5HCKDvgLI1ZCOLwj61hRdu7T24gtaT47VB8DN3Y3nzIKpCuIp+6DlNKEnBO3
PGkftiXpvo5OnBmqNIT2NY6y540nV1IKcslukFOX6qI8ItEj+2Sj0luoQ/tLYQ03AJVtkPrZ8hml
NGJ20y5jSpITjRiTc79Rcyn3vNCdDfJh12HFYCX/v5aVX9ZAqhoEvBzfAPg4foF9L7LpWqcPVVgu
I0nalZZZP6jigH1W/nhdWkA6fXHz3+XJYHIDPgMOmyCICKT0cWwgKbjpP8Ox4TwjhhXPLiHDpoCh
hvtphvJUdKI0qMaIGIJG+2iaQS3AN3AsrDv6FESQByfauboYAfb1bVQDMiVE5fAIJUkpDBQKYrN0
XBgqS0prUvMgGZQsl8gYk3Ua2+hMiNqI25gOQJCTHMJ0KbJOVk0RyRlF+YMUoooUAao5GIWHhIqh
zezvKiiSjXz1ELmR6DYXSm2tBRmt1YG1XvkSiTrngKfx9ek3h2fcF0anhStn6Kb7fvIgVJZ6rzOk
4LUEfO6IO9EhUU0YX1auloUgKWkUdkRCwgdbjPzkYh9xARa+iU0PuiBI7QycxoScTj6icTbmRCZl
U17xSjtv9IQ8CBK9ErzWbHfzzt6mVR2RiGh++e8aeRt+W3TVelhZ9NRn9bjrDrWSPTOoBTSr/xQ8
XweZpzH/wg51NDlqwTE2gwaHE1wmu2gXnbpO1IgaLMHtkEWIcWVByqq6M4hmBnJbAIsCF+k65Z/L
4+JXlF0eN4IarBiCBhCXU4joOKYlGMUfifVjxRUlCbY1+SHdh50UY/Scm1+H5WnpzG99J2Fy7cF9
9ZmF0OL74/DS37O6NsMrH66gCIDFoF0qGmMpX38kdtE1wHhyXa+lyDnC21dhksoHxP49WVAqGRFz
m5PvN2/AUgjScv5rh5aMjoSlcqH2d/+rZbGNZqc+5tmARk47C3EjYHmUZ+yR+9wHK0aOMUcWceWl
rLLQHzjvO5vJg808YmIc887wiFt/F1DB6wvVXwWr6BUWMCWHP+rnasPX+Dl0esD2vuTo2zAbKtem
i2EzsVIXBUKigJW1S3WxqF+Rv/ew4TeQw1ahj8NHEjYNcIrOmjUqR6/4vnQ8CCCeIdNnG33maBRd
c2B7NTaRJ0U16HRO5ygCUjQi6LGwXTL8+0+Mfw8trzSWazZkeoPcRhglu7sZaK3LlygglxcTLVpL
JEJhNul5zHC5AqPw5EZlfTYr6QUI5NoTo4oUA79xxrXuvle068VCSc4rAq14l0+WiHONntakMgaJ
zTpRMiHbfCKaB6OC0YbujdLujhYPrplI4b6dGiMVfaT9yx2W2QY+GrUmUXtEMIDOopZQ4IlVIsok
q5SUgm567GOJ9bHVsFvAWTq4w9znFfueeSAtJNhiFISg7H3mGSKvY0zPObpaPJ2+nFJeh8hudfPp
psi8S76eZrAbFiiMFDgqtbAwyy2koCB+CouuAJ50c8X6NQOFi84/LfXuhnADvIQBz0wycJICYlYY
yp6cCVmkwg4FOkpH0rAZK1FYD23DFcWbzdKZ0TsCCom3l/Ri/94a5+8Oweg/aaTScGm8Lui6bsA4
xbg9Rw06a85ttHy7IXOadsMnY0NKbdSehL7CoNpBmTYgclL2+IJF04JTjJt/yls6GDST1PYxNAJy
Bu40trfwqU/yqAFCwGN8F5+qP1IFEkIehCqSqWgVlRCiVi0FFE4I7I/Lhn8ctYF+GJbmAoAlzTnq
9m4NIardY/rNSJZawKS0l7LVK5hrFCbgTbWO8JdLD83oFaxJ25ANyp7WWb96kkEzT32TnEfIUPnm
6d0HBaS39HT6hUevqo6qRJyVbl1AiEmbQwSbz26+96m5EsKs/SW2nu79ZcJ7itkXfK1oe036USs1
R4r28iQLrTsbpIWtt3EWNISJNn+igg7fN/p0G6HoLHNAxzXWog6R4GQxXGO8B1Jzkt90VEmBJQSm
yz+kg17S7jG1FWyimF+/8mdvB/xF2dNxzpCExCYftD6EJldyhQ2CAGflnfsnBnmTX7YBVlWEZ7Ck
lCTrQzmAYQoP2r0yzP8gLmXv7vAkjA6CtRKicugpncnfVTEIXU6HY4S7xJvybZUAgEFio/0UyGC8
D6jq3QdsT3bgE8KistkWf0y0s7KHF6zsNkI9xsCDOiGMsnzQPnKLS8nbE58QcWTwRTBVguZXuL2K
A2iE0v/pEMOkfLExIS4QXixFHAQZA7Bi1C0IXlpAe2IT9UqQCIK926jhI45GSNmj8HCwQ1W3npgl
bFPrXv9Qq7GqlbhTL4I/UZp6hwE5oXaizfx0H5CDyyPqWma68CjwfuXBTfzh07v5FJd5j71nd/PY
CNF3B2lk+Uf4MjNhsN0FZKX2ZXwYHypiYTLA6JiIpFn1Ke0bvlCM2mjfDmwZ1Ncj6svbSYu5CP1a
/1Jmmdp/Kr+QNkSHYhKhOQSrMvvWc0AtzaHXXvtb0rE9UDQygBOQj14khpfI0FWFwLEDJulvQtt/
jG3/FV6RFVt9i6Z/7i5RqQGSYcDf25cARsGLFiCwMb9PDugXzU8TQdiP+YnuEUq9koiqwkMuJItb
qG+L7uMk4jMDNj/ZLEyjl3Gt9sP9kAUybMyNVs/Ea2iR3HHa5yDrNXNPWkFtwKfOu3Jld1wZcqaj
i5sCimOurVIpCwkk6DoTIPjKIys2ByqcalJn1mBAHbfQBqTLsRbbCaWxsAJ1IJ8x8mq6n82E/V/H
cADo2c339EOWReoHVawIIDaSDbg2mwL8Hzy0Pa1/X/+QVWBsbrAalGaGcoWVLFleQiqCbXRdUsYi
NBqyntmHFcBOr12E2ExwYuwaLcDqLD/95DG/zR/z40yiQhk4hRDMiUP8y4jek8lESYaeuYwJp0SI
mfSQYOfFGajfXF4+1vP1Fx+e2dvPPU2c6aHmFla8pZwFUchJFS/PyWt6H69m58Xm8y5kvoTnD6Z7
r4crtcl1eQsTGM50GwSDSEWY7OfxLxLK4p2UimLWtw2CGkm67l1qwspEDxTDz7/gej8gDGdsiW5B
LiN/TKL9k+GeFPOLWKotBezSaPM1LBnwoluPVde3nzOXszHJbr4kSUc6RsPwGO626Zbxibwzpi4s
/mQNqafFJawjTHR8F0gO5ytgvOmbb5uwOWhRl6z6hQzkQAJNkAS4kypxFyJ3ilPmqaAoPMS49qt8
vVj3u4gtNth5tElav6pGkoNTvWw2wrKpOsskUtwBJVOV5SUqtLNi54mhuTV9Oy4D7SJhcFcLWR0y
K+51CY2e++cHUckzEU9LLI5z3MUbBNmNvLPqFjTlxScfCT/xGKWiugpGK/GRmCtRIuBqPrqrnSdu
RIJTFQfVEfeo8E6FvIpRdXtUcS21nypEpPcTtkj5u8Ib2YLKUZVL9IYCKFB9bYpIsD21dp32VJOH
KSasL+qlN7UX8tbGt7P3shFdH1Qt2v4Gr33+Wd/Wt7gTKav0TlLV1y20pQbeiGEV9Z87C44yYUbB
1+h3ygQtl6G7d0rRth0S18O6g0TtSsdaJmKjd7YRkHSu9GRtzs/LrR09fm+/59/NQVab9UWw0zsg
ESfQfAG3yMzneFC7TO6y2V1Ff19qO+9vD3Tnpc2uS5/A2ymgLT/f8J5KQxUROgOxhiJ3IBU4aXGH
2tIUZoytRfs7RaKdfhDfPH4ApDLmENBKnkyHPs4tZuh0zkwQqnlAxUxuGDw/qQVAnMc4bLYJy4mZ
AVzIJuQg1cbUqzIT3SPA/DB+QDVJPXYq7zTnBzIazWfrH+vuDcdxxdhVwnaBw0QUaPHHDARa9en4
zOKSrwR3QyV4arjGiAbhqzw82iFTqFhnJHZDc36b2ZQuz5grcqwqlYhxBQrvwDy1f6y1zwBqpnaO
b4uaavEeCwJaioqM4R5cWMqYLXnwvlv0mah7YEK2yIOx+UkVB3698VfGw7xiRSWxhaSOhQWkY8Tb
IdoTpMstxJvnrpMchzdKTreclIAfI2BCjP22YvoWHTwM9zEkw3iONyv/Oc7a7nNcQ9ageszWAD0B
HDmDw4CZSSKaSAfrytZ2ZMOZT5ddP40aQbNbIATNBkXv2rO7zW4aobRUPhk1P64AaVLW8cbJrn9l
02GF9MpPJ2AOVytqkcE2OEMTRfUeoWQ2BiGcIY38BeDMfrNfE2ULHA/ZaLnRle1gdN5YEbWO+X6l
AJQkfo2gwekqcl3TnXkokfJrsSO1K6sdgXrIk/ieUjS+8BBojNVhkpuK2S5LWyhwYeVgV1CDPV8+
07H4wmve9kGw+rszLl31M2ibufI0wm/XD0wTWBpGX4iI+S75hKTEm+Q2vU1zqhGac9SYWAhEMDXU
oL82Q8V+j0vNDv/dfZM2tQnNetnoRvRxCK3Uyz8Ljtq7KnkfcetXCGcT0NVOVMXFCLr77GagxaD0
INpibkAasVPiDBV9roA8VMAtVYnUJSxeYtssRN155C6Gx7laO1SdACpi5FQqm+hcoElStL9OSusj
fRf7Z02PcKhhma8WKv2qSEqWxESoLBXyPz6uk86EjDIR+QBgf/9iI9wpw5N0Q+IARgUNgLEILIh8
ytSyFt6+b98Iz5tEEWxLWBc9McQh7THtuCpJtof5H60JzC4SODJPEDKfN0DKKFrtRTn4JbH3Lh0I
0by7IO6oT9X44pUgvAamErPl/IkjkIhuPVBs0sY+RHTSxyhORRff+Ll2mgLLK8gSFfZ3spI2cCKm
uyLLeWZx8IULlpQCiYmpoqZqGVEp3YJ/Qlf3DDJqjTA64IVP9/waFHZAtmjCeUqU7bzijOb5dcK/
UMTPAwenbFkeUwy7brMKYO6z07SYxS/K49fjW7IJpWJ8Bvu4FkgXtv05Axxf/NNgO2qi1KdYnv7s
PCPT/TSW7aUxY4hadOnW4hMXSPXMOTK6ijyT9soKBDy/AsUXova2A+nxEOwDHTMzF9CCFQvc+puj
WaGPwLYjxsJCzILHa6Ojk9xBub+CKhWBsMEYpaouweU2MxneCk5NxRBtHZHnLFaUrtQG6GD2cyYC
HeuMwuhoDVZxvtQgT/6mov3q9KQ4EUssMFgnuhkc9+B57FSaWJN3XrRdynxZoRzywcl9QseO+XG5
JbigSBKnMj0XHfqiQLecypLZFxWHzOFE94FLBgcj5zyNrB6w5t6MiY+tHlUi7CaVozrdK4nPJbiP
7bf6B4Mm+Tp+NdIAgvnQaWFvUEiTHx3QO9o/JZRn9JhFWHkwKbvkw+qoB2/fqqnffj7/nn/mn/F9
ICA4vVFtcHOl+JDaQwCROM4cMKk9cUb2hHi+RJ7WVGb1G8M7/UOGjNpYo2V2ouKbaT2LHD/TOyTr
fusH5UcTb06T0pvfaHi06aVh+5oU4EWJKEWJ1pf9df9tz1GrcGeraukcTa0yEyhCpPi0rjgymoin
1UwZH+VaIMoUfdUDir8gpP5ESrURf1tDlGnnb2d2+VhZ4XaFsLOO7ADR3kKFczzTG/Fz845aA80G
E+6SJsUs+Vf9wViHjvInm+7gE/VNEKlal7eiKww1ZxMVI1Wq2ydhlMQJp1Nk1LFz56nirAoFvg5q
tJG4g7jIzqU95gjuSbOBkkzGOIAaUny2VJrsUBqkmnF49HjLrjqBoFC0VWu4p6FYrSfVkDa77oSG
iDcHw97wLFMnCFv1TVQlaMizayQmhk+qf1F+UsnYiwMQyQkVPnke+9We17/y3+Nv/kuZLq1k1w/X
YuZQy92OFeKKtRJahjyAdFn0ra7fOVgDKGJ+XmwkyVCa8N0wpSBSvLKYFbRoxw6cp7fhdQwW9CZ6
a4PG6A6LLWJSUs8sfAILKhIDYiK/pZ8KP2uifBdkIAQPESsycmnnJcfgjneQx2JxRNNBTMHQSs+U
DlfE5ivENDGTB86okGmcG27R8Fxi+j/xubFhahjUxJyzDprQnyKuJYUVVqU1LOATTQ8yGJXyombu
0AA0YvBnw3M8a9L2VUWDiqZzHhYd1WipSms3VPmx6l4vc5YwQqbbyW83wubkQoEyNPVsN91NZX7O
FKC3pRCWvJ54XIJtlnBMuxfBtd06g4mHjwulDz7tCPtcS67rOWbS6RYeUpaqLcT1JGXdWNUHAFvU
vh1Gx8kmaXRAb4E3RL+/KBZrddc8JGyUzGBHdZjQhYy45Z5Ie3kOiY+fRududARZnqgAW0/X0+aI
QCmfgyFRdSAlEukYdpX7ltx+2kH2rWuaT3RmdWJlg74gWsRFF4k0WbeCXmlUM7oUPQlvYLMgVYAC
wJgIOFbd7MTTiqBHzYHEorXGyYrKn6cKlUnItJ+y+PWtZKgJSitGQy0vGAeQD4hnRMmh+wClUqwg
cIz6mxSpaXrtCIR2xhdaipCGQ92CyO1Q1qlsWlEUNQlE0LWuxDlYdtpk6eXYe8VhciHK1FpP90Db
E6QVYmmp5EfILvHLMdzOtmHTv4+uH0zWMz6zeZsirYFNpTRqqeTBse5mrAdFtkcsuvK788UnGaPN
2Ihp7jqfsshBmkGmSrH52tgIFi8aLYnaGWPcK7wX5A7K+rIeOjDfpK6Xtl5C+FasN1Jnj0rC2vCp
o+2lG6+d+rbpqaMTylfsv/T0tJQYUjK97lyGB7goVt598OA26neqaMthnIXRvb7fehtUP70L41u+
TerksExwmhRnqGaHURtCS1XnzCUuQ5wHY8Z6TI9KucnVtWuw2IhqAhDnX+j0JGZQCc27tp2MpW+h
vt3SyIVWE4Onf8RUUs/Lobu0ZiYpEqdKzVlRCKKWsmIoTZa0WSm0u8RU4laV2J7pEXB+O4xMghjw
XVVpKCYyIrX0AU/chIcM47Fi4I1EzSA0Vc0n2SfjR+9Mk0JWwvgx+uSVX3Q7ue07BsUnSAvLL4Qr
VJ5uKKvEZTJi4xdlE1PGuZhWr6CfwPmNktD1JKfz1JGHyu/1vJ4oBpDyVn2uJP8x5pUI0kB0BfJ9
n+2XNqjWdnlnVc2OW4+uI/y8FNABEBXjJjsSypcPyHZRWEWjCUqd0PPAzkswKMV2LYNuAGgEbGx/
EKXyaH4wcKw1gIdboWTFmWOTa+AJ0kpIoiopqk5IPHTzixSMmebuJfel4wD2pkikLFwoy6UrRUk6
Ai8VPwu4psZY2OBYFGglGloPNYID7Qa6FkiZFQJosSEwodAhumlVRZ/K9YTPqUJUporhKNsJvanS
n/SnylGISvkiKFJB5ou+RjTWVp+JmcqDYSDL+j3eDX21FNL7oBE9wvzDiaxfBlTwU8J1QvHDoh1Z
a+/a3S0EohpBgywrhalYTVT+l5KHSatRi2hBaW/f6bS9H2L9dmRoIpOVpTEVtxTkjarSRITxILJn
SpcK3yGAQ5aQVC1pLkPdS3tu0KOev0NodlXlGnpEcnn0M9TkqKKIHolqqPZeLTJ15CjeK8GQKHs0
xBhXxWc6X13aFzoh8lSJ7eGQoEFFhZ67Zm9tuRvLzUcqQ3SSLRITIcMHGEfoD0AGxQsCzMUUCBp3
SBRYONTdNDrFwA6YE2VAGOAvzzRGMYa6r4KzsdsSGUsITjsmWPbxfyUaSoJo3HRxhd2L72lxLZ2J
IE/mbIKDtjH3oJUif1b9UmKnBGBLaFbqlGR5sEC0c4mJvt4QOdA7lxoLIAc0kZRJqB0OoIb8woZi
/X8tkCaXkQBSegI8VsE1R7t+GzHflEYHp1GNUFfBnhClqgGgZOVG9BrVP9JfJhXfGV/hXhAM1t09
A+WZYgwSQqsw5p/a3vp7vTgts6Uwsib8oAR7O3oQrcaHeEl1WRcCnZkPSgfk05COBpDy8OjQWHav
BhROFyNQtCuK/jes+XaSDxT4nj5uPxVU9uDMpHdtoc2lzcAGzyzo+xLDLUlrWAXIz1+JjkBri/6N
trC0s5wWaxrCucy+spKNf5huoG6V5EgkUue1Qu4uYAQSvtxK9kElANIBXShruZORgn8phVWaXPld
Xd769y4u/nB2FQajYFCV6edytSHAx444g1eZTTtFsvYAzu5z4+6uWVfc/QkyNctVgdsjc4UcnQP0
31BMUtqUa5SlUycItkb38alMEPbwc1Zw/aSBE0p2FVKrmnRrlMVfond3scVJicmRdaQpS+mh1JHI
nIldrlRXkpHLSUgppexd0lGTklVsPBMmcDZHxJBtVxCixSioc8Dz8XPLQG94uX1Z0k1Di+/6tyTH
r2HRfVHO4gzu5Y7Kg12URcfRbrJtdPK368o9TMye2XtQCH8LG1gT5CnEpEz17KlmU0UQrwVl//Tj
oDELeApdOQjanL9tu3Mmq2AaMgC6+txVNVrK0CsAUUIWIRNV8QQFg7O23bl+qYwm7e5ZmiQFfSOW
kKTt7UIm5Hk0GfNVry9JVkVBGTFAwnI7pK9Ykrp/mf83/dsEDAru3N1o/IPOjDCZIbKocyTfRVGj
ponSVe16yK6abn+xXDy8Ngpmoh0qoZZfhftluIeRAQMGFU6yCEwYO0ijaMjJM9pPKluhuRmtxKBc
HnWe6dj4tXG/3lAB898oWiF0pHbXK9tByn/pJztvB8kjmocJvNGDErdj/9hZd48d2pe4eSfndxA4
oidmwmc3+0aLw3EhXbZ6eKdOw6f/jgcg5dmJfkdnWJXDSW6khk5VjROyXpoSKB/QJVbx27XzP6LO
q0mRbEnCvwiz1OI1FarQFBS8YEUBKRCp5a+/3+lZs7WZabs7O10NmedEeHh4eChnhXW8DBmJ5yDk
K0I4xBgNRA5shwfB6koO1J+Dufxi+P5mTgdVUeQLbdFzlwkB1Nk+2SeTv/6bOCon2DZAE/LPKNjM
TW/OhXDmB5Xny3Y9BGXsznVS58emF8xiWt/m4Yn5mtfedlT+X0LOpLN8GdMVUYSLq9eceiSZQr4s
lDViLpfshQyPtum/d8rHRdonZDTZAk7DlSb4QbmCZeTUnIVUcvd4bDY3PkrtHkQRduBOc0znP+Kj
iE8g/lpdr1d8VXl5PEZ+1dzzlXcv/gPxYf+bV7uc/zPQFPk9ITSI9pnw9hOCJiGVDdE5M3l+53yu
Rx408GM0BS8v+HwB9HfkPz7j3nmIRyc+aLUQAqKCab/XTDxpyel52nz54Pt7RqZ2CteYJAiDEnQ8
37+/hfObOQrCntG4cLhJ/KPPMuZN+df2rOHX///r+1dxvmH2+QOERol/VjCy/wSQBX8kTSVH9tn2
yaQqJk4ufDBL574LhEC85x3dLB6ucCj5p3VEhyoo3P9EyIIoEJpOajUGBRgtXf4sIMgYyRbvUg/+
0wvWmwgILaZ6KhkdHlY4/CrEb2x9R/Al/hKXjPlBymPRss6+IJd98c8/KSQviF2+4nKKmyqkbQkp
13Jvt9tm005uYXDbTDx8QlYKpgbgIggLSDo2oYWHHCc5Rm8NllA6Ue/CNR/0Q7uqAdbnlPXbWJwv
UYgWjEapfxiXY38pwePthfMd0vBfrjqWMNC80KCESnp7F+brf+KHTOfkmh/D5+KS+vExrQMtc7XI
pU0UY/P/9nFhoB9I0YTi62AC/Kn0LXY8O93+PYssp8OJ9+Kxci6T3ec5nxmHegupPPohP2a6TyPY
WFSnofBTaLQ/a4M16mUz1GyT8rp1eiw5m6xX3NZHcIYezpiBoPUOTW4zgha6KXyd5STk89zHMl4X
aagKWF7pYYNE1wza2+AIYGW4hclnF/kIMtdayD/0307VPsqEnxLdN6TRBIbBgZIuTQ9Gz2aMUywn
d8Ida4M5yfg4Nqi9nj/GyNO+2l2+YhcqPX7kk+grRn+UvMwA/JkY2g2uUsDROLC5DLuH1BAMiGzj
K8tV68SN0iBMPQYtSnZFIh1FsMuylNTBD9A8IUi4fu5o2rCKTFHubLTraCrAJ8D0/FlcaE0y4ceY
5mUD5vabwkcngrF37Zq20/zI5Nsr3QomVPBuvdWyP8EMP8q+P8Ll5X1Nj4Pudljlqh7k1vPw4qJj
+0fIRHjC4mYktdFsGBxpn6+rX0G6VgfzoXjdEuOXzmVhtz5yeM5PFJyJ8wHHjnGL3ZZY7Vnj9Dfd
opouO2EPBl4ZSfi2sGbXwUmoaNx/R9VnrOcjezRjPnJQdeNCWz71cdH49k29yScwBo52Hwas2EtP
cwQpw3eNux0uNasLN/RX19zsRtsrPjMgppvs2Kbd4D87F/Um3n0DN4KnT+3Gvla69B9sAJ3U9iSD
lRlfKkt7+MKwxzSVcfGCWWpcazbCQKDuPJK38LaA9An9AbUVQziSKyce0yZXxCOT9+pzplmzKI+Y
+Vqg3NoNl91PflAe9CKZN6t0P7l1TJGBpN9v53PqbiUrUrmhe45Bz7VhASinVnMYrskpteg5HnmG
tN1O0hIGmMjLe6ThomN8wdG0sZXbt+dMdnJCCRQIQM3eNT/Jl3RWb+9rIwcswI1LF4p5uLXQXLi0
kLLYFMIa3yOupPv+yD2Jd88VD5QGcEiu072CjelQQBugmUTyyZznwzojIN1A82MeR3dpDxKNPQSD
n8jr8G5mrIqtR0tjK9Q3Qmw5t67NeDhnW5nVmyzsPqoEsc6jNM4xodVeXstWIdSi0HBE83Oiu1bh
vpGLsTQvCiy8DrAmgUR+85H49072HMsh88b2V3wVdb28Kn7kfzZc/wxQKQzoLSA8qy2XZ1nZxKbL
nVVpO+4OBhUFsrjvApiLk5DhQlZxW4fXv/qN6PD0JjwFPibUtn1rWqc6ZS2f2RicInEgozrkMCgf
Ske0zxl5lcRzoYkEw2WfQrq/7KP+vkD50Y7UpgSf9thfs859zbpFRDNg1R6lrbmqc5cjFoMDr4Kk
fTuqdjSjScboJY1gJHqp+7TYz+7QMMXj2TpKe+XLfnvqIb/1XykmkzyIznn/sf48V7w3ah92ZGt+
Qo6kC8vyoz/2MEtY8haJB/Am2vXHbGNNTBAnIonfctpsAalz9M82P1NjFV3hXuZsOy1Vn59MU4wA
PeNUVjfIC6IGNIeFLa7hsQWVKTg4LptZQr/7o3P8+mpAMUecRegYu5dllYB6dYRVF2TK8B3dnl44
3cLXaTG8A5ghC1AQ+QP7s4mYIl7Q3wyas3pvvrMzZTnfepfHgW76T9nls4y+htMoKBFtfMZE8dem
3tmH96nzs99ccUyA4oXA6A2sYQcl+eh/9N4tfs2DfDeupDbKc75UU3vvdGpysK609uVTeEVlQyBs
Gh+YtMPWZpeuOqLF7/uU3lIwMA+SmhU2nbuy6nLnjSTs1B3UR/ew1AebV3lw1VmZd99sXz9W4/iv
4GjQBX3INC0f1Vb8hlXECviEPhePUYT5eCmJOMAx1UArmt+RwkyX8yV0QFQKQBd9Vveecb4shh8v
KjzyOPfpsxC6NONaruIf3IM27b4Hqfy8Du1filPK4bnnD69vnKAhd7ra08USUnoR/5x5cXj5wXGM
0PWmfTu4Z34s+bmnP6AS1h298Af4AHwrnlPedhZ57cujA85/gEI74W0zdPtyS5giUOwxWsRXfNbW
kI8jfCJg7/5558aHfsa07JpesXFvgY53W3bb+3vW7NQvOLHwl3eOnEo78xPjg74Ta0/AQn/6DgHh
HuM9XEUfr8inNqsoIgFQOxQR9TW6l6aTee2vhjDp33QAYsiIrY00PFWX5bB57yid/7w+r+VVmRe8
xHv4x+vohDsY+o3mn8ZCgmOyRLrsr/WVTe9gFj3cEhk43TS9iWpROGbd3uvlwktwu2mvsyMCfZB6
qHEj/f0YTo894cVp8f6Ew9HZhOeOKFFAk0ftjAWy8kAruqZVqN0RPGsdpT25AyBFIxBBU+I1DK6g
9HvES/WH16E8SAjxlojFtEvh53QDwMOdS7jMT/JvuZfQvt/0R/bL3W2WvFqayNF3d3peVZpsJqOX
dybL181dvpfr+FQdrL/q8F7LqG/IH1f8x/V9eMD0qn/wWkgan9vl7T0/PmDGRtSee58/dQ/g0dcR
uEjzTIb2WTKJIz1Ns9TNr4zm0bLsHIIxHEEcaNfwR77X62ZZTst1vooDA9N36FHsa7A+JNdDcdID
YAcHJgKso+rn4hfm/mi1EwsxClMnfRygclFKFxWIMswlBgXq+cvys9bP11TTCl0z97J7PaLcZSF4
C/UrwNxzZeHi8HSbs3C2GJ4emz6SMyRcPPJypCT0OO/N6aW7re2lOIXS3znxOzOUi5e5/ZCh+w8V
Q9+gqNpNT8mZr7eSzqR94vqIAasjyYGv0p149YTe7LlUk2WNU2AuIl+cTHlgUP3dH8sV7jUNrTtJ
KTpzBoj9PUwtrRy20kgO/5r/0V95lhRlC5Dx0v6BMl3hTWUAdZgsgDaOXHAOrNNK5R3y/dQTQ6U/
wx6vbFwmOZYgbf5r5klLVhxTq9criHBEPTLH4uMzLKSi1EWLjmPpoYs8ULmBC1jhtAcwSs42VJED
G2z5cQwRCZ5Rho3G81s+ODrKopz1G0VyeW98F3QKQDbc1lXDHZgzWpP3U6FQVGmionLTPZvtkuNG
E1eoA6g7xo9C157PSjPedLvOfUsCMbRHWN1vAOommteNY25qWFl8eqhTCSzoom4F5Bnvy7ha2jTN
xJlD814i6sN/XxxVBIOIHv7Nl5xxGdyo3xxoHimQtKgF7d6bLh/slcwFbYQLRuL19LrO7fFJb/7O
NCCY+A7ALUwfpTIxhxPOgMa15UmuMEl572WktNCUdDwiN6WO7Bxz//mWNpQBw7q9NguNkoyTDFTC
b5GskblhPK0x2SVigVWwK0ExLq9Npvf0E2eFRJHz4pznXgrK2MkR0jzMjcqYyfBPPBtt6uPoZk/J
FfNiIxaYOc2viURyE+4/j44lXLuQEA1qeUg/UvDZ8KBfzDBbR+N4uT7/QsAF8jtxfgumVzI3bfl6
qCGd/O9CFKSIh2LalWv2TbON7KA5FvUy/TuGdQrvTV3/k5r+K/MNXhyjcy83wok7czqqI+QLwEhk
b3dYcmp2G5dLfY84M74+sV5jamkpUZsIPIsP5Zwvv4gPKKqI25ez0OqzmQKwnE1JMowh8b8uOIa2
v0hwgP97DiRlqEf9x8sgycFckYILQgWTPIv8pHypBxDLZ6mz2t1R/vqfyy7ex+vPVsX2pPo2jhzM
BMdomRH2DtF3/4A5Mx40WZ5vMApwsv3NDwBjXA3wb1oj0ORMIT3DdINT9JUioaXXJ1aUU2hBJzIc
B8NTsBnmRg3EoYlmRCSEVs1GvxebatvwDw36w4uvDb1GFumE+BzJUsqoJqMZDOkwgrgQpK7iJ/xh
Fyf60algTtG6H1wiOumAJSDfPFZrqbZTQlW8i4txwgZkbG/hA0Cn5YT+IEQgTVbGKsIpG6q4+wLe
/9G7sJ209ZrQyxLfsj0YfSSKZGLjTFkOwkVVwxD03/NBoSGfKB4jzs8DSGlxI9LgYsGszN+p10du
/WAKg5fTrFnL/U3RdWmnOjYv0G84uvCn9meeJN1eKojyFwjA5Abhp7Rc7T1XkgnIV8v8gvsPjieU
7+OTfBihGvx30O1FQoz+UVYv1Ci/FC6tI0kiz5m36l7cX5sMgfNN+YoQWU7zdYPGvbSDnJY3IUNx
uWPydx5U3zToVpEohphIwm9HEapfIH1KDYYb75sQNs5BFDS1qOvv3GUF2Va/JbdSW/HAGzdrXLPy
+TtluBLijODH18s9vSJ+uUPrhqQIHUbAyZbGT4os6TffN9t6plIvqaeaEHsVcHk7mlhj6SAtmlXy
Car154ZwAjZiFY58FE6KCebkOCGn02Y9DnK4RPVfWCTjB8csG8+wGX+Y5oFA+Y2A4kR20ioecx83
p5rHBE32dTjdzI+5jy8/xhwNEEhcaz2cGHppCiP8OfEyaLUYBjW/28e8Co/iWP4hOhoRLFGK8/zl
xEzWPDlynUs6Pgl1gGPxjh4NAr//MgzuPJynfy7QyY0fSdesersA82KnbkdnS0QPVgZrPy/LfSKb
FsN5rg2ER64p1Eo0hEqHNjtaoRjzay4z+LD5oXYMIV2uzCvAJkiiaALcaBiQitxTbtm+AqAAGYXT
9A67U+fgB5ct2Pw0E3F4Dvnj0lsPj+iG1uzyIATpe5IAjafGQbuoNmxm8Sqa5ugaNi9+C91UBm4R
o8Ex2mMWXmAYeKLKr1uXVa9G7HXxtAL6Q45iaoepH8Qb9oofP8vWhEFG1JbhPR5ra0n4iqfYRL/R
UMjH6tiATaCIOjfFSueKqdto2STu5xrfnwyoMypV3vG3g28bS98VHSSeoQULzwpVusYMah7ww/vm
B+7soGvERpqW9ELWFyXR4olpl1BsZveW8VW6AMyETOHYKnIj3+qckYppHWMozRTOIWQyEg6A153d
on5XpnfJmOvmpOsDE1D88qCHLlxqmI/IkTvRlWKQTD0JC1FCjjGG7is/PqbZn9IDJCeaq/dBjgEM
H0mZ6nJgJ15pOc2mWIYnjXioufxd4LyHSIa6GWKE4T/Qb+O++UPUiUZz4X6ByQgf2OP+CVChiB6r
JLB6+guSNFiD8gezxLG8bOQ/CKPSD3/Rv+k/1AiIOY3fBL4bmIAAAnSCsTZQegBiefKw1Ho375GQ
+Z9unCXzKpl32rLpxx866t7A4YKG7VmOvSJ+d7dLGsiZb1VeNHiXypNUZ/y0HdY2djwUzXux5JDA
cKd/yll75dxGKuQgegUWe8VlPz9CxFO8K7xeFKDsqPijEi9bj05Q2zvE3BjrThIDpzGhBvxX8VDf
J5Sw7j+g35Eza4qYQeaFCdRCeaeafm8Fb9pMPCtoE8iBcPxC+BV5PXUuXRS4X5m75eRk7Uc0ocCH
NSAqmCe05kBjCjfKekLHgMz2b8jciPGhEtYqAAmna/OXMuQzG87SVx/5Bqwq1C9DWboLRxfhCYbE
VBarS8CU0K6saiKaANy7jwumtqDEQ6emNc3GHg6g5jGwwN3mlTFHEd2M3DU1tys9+R0Q/GEm34zx
vQBzLlUYGJbNiMPduMY/MUZv5BK3o8cUfT+PsezHF1cTOuTMBRQ22/Bn6OAb6qso26MvfAUPiHzY
l9E5YhFKvSUyUTIOmAix9SkUL5gnQZ2m31X+iHKXE0GZNuKFMiXSvzxlw135RzphDSW6tozxf4RZ
Ej0hkxAR6LxKy0FSEbXOK6PCUSsfvMFB0+HYSz+Wx/+9XL7r6B9pxyo7HkwDO3KKNt24nbaKk/2m
8EbcQHJr49pcqRwptMsJMGgyIXzD66FwYXlI5M2G6mdfbJstd1AaeZI2mYwYnIK1qz1OFsQd2MJY
5A+OFNN+cAJQhoqj0/X7rbfWgbVUwA6kXtJJudV/r3kK+U8frht3JDgK+BtwRXqoAgPojDsBKyGJ
p/UvKsVfHLB66t8T3DpqALJeXNyKcmJCr4JoAfKI3u7ldTgpy57Rv/pBJiRqA9DS3wt9PK4FDTvd
TQBVKeyDU/TjSPXhXrUHrqIkN+PlUevBHmW1x+2nuspMl0WzHAM4qYgyNvR6xsrAHXjms5CTgpej
TaMvJf/Sy51I34wPEUyrNagDwRlTLMQlq/VMGubVWGNSR/BplGIev44ot/HHZZPWBEKZIqBxevoW
hhPfctUfaV4mz/s6KPNxhilzLdA8qhXDBGaImlKF7mDrN9V2OVaBFJGo86kVOGZCH/t2iTa26hZD
oCO9SSbv3oVQkOEB4YtoBWgeyUvfCxKi2pMYLxi4sJgWREqEJiBQoh95GASA2MN4ehROKWET3CNH
iN49RpMxP/nRDqgNztUKg4va4y2+7/hyvuGdQDccbig7rg4y+8EF0pDSnrKvVp6W40LgaU3AclY4
cxBKhY0B02apFxNKvinHqNi47iqzuR7sF7/NJD3DyzLloFPjkQZfN5FHYvfNHjLLAznRXeaPEoKw
6I9ZLZ0EWkOlCl6soT9GCYpZY+K1WC3hO/Lkabi6UGFPR3zbHLQIF6JBqyBa5i2nHt0VFYccyNJW
PHuuAmNPGVvnGr+9CBKEO8FEDPbryoVOjjBhf8ZjlBIWGLMTmwcZskHhoVEl0hCjxBP5IEOdx729
Q2GzFoW40x5ymj2NgxOVhjpU3xaAMGg+HhC0K4FIkEEVzatvaCHcLM995Q7nYdHuuIZg8/b6eQYA
BURBe95eb7lUc5xWOiijGyUEZtKVQ2nY3ItzRMH1VSyLZXzqfut9NE/m2uSF0+keRp+DA9LiYxQk
3VgMp7EEadf94J/BV4R2SF1m8dBHFitkXZ9ywuwZnxgeQf0ElkgzvEXKJ4TS/MSKC+oYHKgrvRse
H9w7TGpuCnKvwtUV19BPQKwOH9IGo/99u9HO8g/LYUqOLZp7whI1H0j7JZoVz148Sa5eWIl6gHtA
XUaXBWlFOv/Acf/wnwKVQCZwS9bby7ct/rujmfqHG0SKWxhqSSynsdanzdm5E5hpsr2N/buYwOFK
r5g3fIiXQhOV1G25Xga4tsc1Rg/46mOfQ88Z7fVDwgIel6F6mvYeFGKaTMixHbH1GUA8Qd3TxrLY
QBLR5LYAT7TXeobZ0l/afvlWM6CEOQvAaHA6QyiweE/gsOx/vgfI2qcghyg2eM3URquGYMKY99NJ
+Jjmfli98dpHzcJzecA/CqY+m9mn6jvOJmk+I6VCYtDC6NDGZd6ldPkBMEa54jb8Ws6fVlA1i9AY
h8juR95F8bOGssxPK9fAvS/z+9TjjjFvtJUw+BvFgV39H6RIoUVRx3PQUAiEAekmwvASDp6/aW/S
08XfpBcoiZcA+kFQP0oCyfYHENBFlG6EwCdqZzZKYu3Jxmn8SzjKTDRQ5sHvnykUeHDSRv2r9tpB
IGevJpRQ0G9eJ46c+Q8bg8NJC+QHwkF4IKi/uZWUf/yXL1FKUIg3e+U3huYl/BrTUp7G2IJiSUw0
IKfySgBs5+RLGfN7+BwpLtvnDk2rLt4H7Zl3AXtUZz79GC1eDaKlw+6O2OOcXWgI4pb95Px4gCDR
DykgYtgV6SvIIp7rKJqAUF6LDnikQTbyCdz6CORJxsxQHTGro9x88lmogzyDw8w+J5o8lsACiV/u
qBYvuD1RgVx5hyK9AnYqj15k3K9KTKE5zQhXR37BlqhwjNa3w5+5FgiIRN/Cck40ax6/pjQ+oVqt
0ZIQOSgeFACjEzJedJjWXNyu8UvalDA8sh8e6Xki44J2IxFQwjCRVJ9zTmvskgsIC3T8BCiyvTci
RVI1IipNxGurXCpo+9UJYClmDUJIF88dZYF9GlbWWd7Ja3gAc68taJ0YPOVZJhawMItMYwlSnJdP
Df702nP7yysF8TYUSnWgqFPqbqZhjW9GGddpx61yzYs3aFMV6qxZ8dnYTAETwFHN/kagkxLGx4VF
bhhCk4OROdb6KSiN55fyXEmWfF+iNWtNKUOgfAw6qBYlNcNCf0PnhfjTPUWQ5FtECzg35cjTp/sB
/uTF/KN1gTcl4JD2KdUp8zmU6rAukW/r2xZvsKc4WaT0+srkPE3mFZV69y3fe2Mae82diXBsQf4Y
YMVa/pduLA9Z4shajoHIl8Q0uBL1Lnu9FU/GjOFJM5/adwyyEb0yhvKYmyzGITt+6RwCYhlh2Dfc
XUiGEzQCp/1OGzM5v3eDvqyevt66+k3wmKMxNw+gDI29+3zTUn2OXPpDAL0L357QutbA6+E4vTgG
MZSdLFcoZQq4Kx0JKrrccgltr3ZeGx5+IOEvhQzYRo23ZAvJ9GgK83obThagsxcNcB65TqT4/ZSC
Fm+n6u+I5MdEb+6+KNAGX2YFGLZSNwXmiEB1pPV/+I+pYu/Of11oGNGEUANPdAb9xJJjmRt4JDoT
FoCkEnwIvUK+jX1jGymjW7Te//Jv+fqGM56zhBAwSqaiZOEPhVzgbOHgxDU0fQavk2784rbxOpMJ
RUH5nuqjqYF7cT/OR26S8e1cqfLbepy0nsafhuAuDew6sJCpXI5ZS1fNCRWn5VqiCaFsYPSLnh0t
QdkfurFVB8y5ZjqlJa3FU8MkH9bHpUtu4pa9Trxwyl4kFVDalNRU9xSRxB+6ZVgNAXFBYiIRs2VZ
YZeZD6QnLiX028FfOGpbonjqr9G5uYtGzR0kcLnq9xJsAX9Kewa5q+hnzCzbf//nGsWfTnLpFsxY
qr//bYpBywDiF2chnJb6OMdt7RPUWB0hOmTQ4KvjdnKlUW3jZowQj6w+crl4OXUjTeyXx4wqaAxt
eyj8TzxGwmt12jWT0pipLCMmp9CmLLzLv8F1vgw5AGELYYnpHQpabRyibEvmNup7XbCAUeE3t1cz
S2zm42BOfZwXezriNcppBjypTEmpvxB2I0oKuC4sIaC+DP+DqzrmolxtTjfPoBNEqLFAK/zgKbJV
i1TOPoSIorjzOLt24YHLCW/GAaBqlq4FuE8nKCUUzSFrQOQSTBlxIfCVPdA6QItivcaoiXKG0fmX
cLsAW3AhWQo8SdsG8h4CVPEU3akusxd2VCK3u6PYs5gmb/yCTsQLnzQxK0r/MAQZbelmcMI5j2ET
YF0Kl3R/A8KodCrRWIBfx9P2gBqjNYUmBpAABCdiv9iMp0w6ewpKIlgILQEeYhhtfFzjm+xGxxXE
iXYW1gpuGqtGYs+tp00DkEAAVrgfshaU6wHwKuF5Yn4BQ0je3GigP0iHn0BbolsTOOBVKSw+7YQ0
JD4ERcMpv4JFzdqrd+FPvTbv4Q+SnISQoe7DJSccNjOk0Xssz+2ZhVpcxH+buEVZSb6hFYPZTy2W
yKJNwJfgH9PAFmXcJF5Te4c8GA6Qronl2ZUvA8gaLruopjQsZAoqCJfKvwVHXDyKcAM0gXiQFRAN
LUyvpq2mMn4yeUdzuZvaTy6wECnwPd7atIYfboXkS7ICRZsiIY2wdQTs4zOH4RNboylvWufW8W6p
0QGcBx6NWBKes2KZggb8i5CGT1ScqG2K14lYHlFynbV7+vES3c9RCKCfZikAzgD8VCVgdRZDo5pb
ReMPWv/PimNt5AH495IJDJIyPleLpWQvycv4TO101AQvmntGkL4mVTi+hIt65IevCavFYbaY5WFI
kg7uvysnp3Cwkr6ozVmlwBKJTHvJhXpnhLt65A1AV4+Bpx7LmPdYuvjFZab0U9wd4mr9bgJ0ceXI
HRZv7wVH+dBY6sen7Z3w4tCHbVlrQzeRbs9wwnSqAIowuf2ZAjv5vU/kNSPqX4+8K1l7k+lbjEN+
mjVJre8gcQW1+Mm8qoT+xzvAU0u3pZcn0CbWPKRzH+KJlM+hpg1rZf6IigsJjAvHZxzVu3UkGb9X
HByGLfMHLm2T5Me+1nzmFPKQHw+Ly+5CdxT5xX7A3YoWfu3b6AeZpFmk2ax87iGwaOJzGcANsGkI
6zCK42LQ9sznFQUd+0eaJVV/mHkdt0h0WTAI++a1MvgTQx5QzZ9G5gQePFOF99bFDEJjZid+g3vO
FDyUIPRE/FKML3FQjjygeIdXHnZdaLyQ9o3cohb/e+CmdGeCBphPgj4CtqC5wmGUtV0rOpw5hwGz
KYa6Ja9Vx03lM3aNlNBEoVtOoMfrwUcAxf8JJ8zcF6pRLahGwfAMUoSN8Eq1S8Krt7Alxj3SXZON
D+zTwkMHo73IJ9F0+YYrnsGSF0HDumMgP7a8pYsc6h/i5TYx2jpAQBML5mbqFVYQY8+SjfXlAJNo
uBZfi00lqD3ISmMZ6MTsw0XoCMuHhOee6hqt9ywDsIPMTq5M6B32+JwXvGzKazZMlJP0ydVbtBwC
YrIa5CwdotH9FpAVq0iCF6QuGgUsVUiG3IwM08y29pgOlN0OXew9OvGfEkSlAy8nLdmG5lNVAlSq
y2RUrqJ2aspz3kcUzmDTaAYVdIsNAbPKl9+0SwVMiLgCPYO0I8FGCLoZmW18o1rm2SzBX5mFDh+d
jx4QwgELb1aIky8vzkVwyZu8ncqjea0G5eB/7FUoLSxE0cpXi3kKljKsmFHGNSdZDxoWBdM9ffph
G1hsucimMfI4Vp/At2QTjummS+YyS66fgVF+GTzAkOoY7cxssCZduC4Zmsvmgz1GxUIIkIOw87QO
qZpo8YisYgWUtWTBVxo0ORHIRW5Ws7Nw4BhdPOOy7Rv/xZROEmDahAyLTE3Fmul0wMdKFGRp0JK1
GaXHETETPbCmci3+ZTvJPuxuW0lIjDOqClCFQKQMcl+SXVf4NSs4u9mHMcto0uuQ2OunOavLOXUC
nislv2rzrpjWLAGWxzX7ScsA6Q+bWWvW9rEz4T3jDFmYZdGlxT6Uz5B4erMgLBI52zrYiLpwNO7V
SaQJON5L3ocVHANZz6sYusOgjbX13bhmyVbu29jppLNR7SNZeHNP9S3Il/MHQ62kkwrbT3Xe4V2E
5RaK1OSrCud1scz6ufKcverxJZmgoPjUU7uZXDBhYWNBOX3l8wyHDpYGZEsluynyRla+LBrtYVB2
U1U6joopn5s3Z0WrvOaezAZ1njMUpCzCcvrEUIbB4BcTVyo+wOo0iteVtk4w9KdUJ8Try1ydkAK5
Ke/XxMCtpzg0ut/YE7DOW/LtfKMME01dlIzb4//PfKoyhcxlzJMuGuGHmMN9NdejnTKDy6Y/oHHe
sahRg7ikIT/NoHKKSX/Z1VUgt8HIDtQ2aFE5RjyAtcXvkr2QolT2GvPa99jWjU17oQ2LBK2CPufQ
CxFI6ouaYUSL1gNEwEzSzm4094k95uC/ikmJD/hn0qGhTmcFag3Df8dewgFoA7BYgaFf5oeAFyE9
nV6y4KLMUxhD28cuoejnRr39tPOEpTS0saxxZ43twtedCL9fxnlQ4P0kPEOS7ogOZ6CUiz6d9pc5
/v8kDk18Tcl0VXn+fH3Z7UIavmprf0kn5vDTtrcKCMUxxncqCkpSYPnFaPql2lqNB9lHaUBxLALP
0wOMqi9fZ5VINc4y/9LPRF7B5tuchy8292IYKA7tKBzDK3FuSdspyiD813BspAnYf9FloNP14az1
swFXxGZS67MPba/PnLUPQz/X4Zqs+QidbjWpPzxMJ8ECB5ChutJOyb1e2TXPTcfu+WKsxn7/8dth
ilOCwQIqXC+Y+X1Pk/fWkveR/HW5zJGnlJIn2dNOnT1x8WzGOvPWEhTlQq1x4fQs17TGI2tswVgQ
zD6+zWis/jUqN0MzTiD52D/MrHa7pgx/shClXhqfbV6dm3KsM1adguaXihoUzdgqA85QWnypmJ4z
DISXhAlxxpX06nSdxtOBaUeCONtc2p3ar9+YRuY77iMXqn1tBL2yMOlwNYu3vkjT2TOZjKqx3C8z
eOR8UsXzNPMRQA5MXWBShA9M6XHjKfV4yPTIKuugG35JMCDlcke7L7NZFCH2XD+GRGykRuP0emY2
eVWYli5yZfJRl1g1wB1nMVFrUmm0+eZV7NfqODNnymjb6WMb1iabRSu93z67vV1NaLPGgCF4HyxS
6rUlf5vxnHQZ2ZNqD85nhPe11CE/wwVi2bhinm1plGsp34XptOgCqQxCe57Uk0oVpPTzPcNHhwbx
295rxmwEJtS5zjAC0TBTUSqovmbObHbrPJcwQtJcTb9QXH1oxpTTut0q7DQbplYxr5+L+rN+xcsE
X0KG3jB65W1ikDEBxtp4hvVT9b1S+hU5luKGtaLwycnaTHaSOY6fS/LRkxhsClOXTFrSXrXKr1cf
6KFfceHMqTRM1B4t7FSDcqmmbzTYw6wPv+QsiNBysVYZ53rMa5tAo1a0gh4Zhuy9MKLzEMLYlMHQ
bfqUOWVzZsSLHGI1mgyfRW+7sL7qH801u5lr+pwk9UzhDMeyOn+lW7vh3AZ2O27oVlJQvmZFOG/C
r+dzrL82vbGsSRTZMmX6VQ7yaqnX+zwfF+2+TDb0yXnnRrptXqsOc0X2eLDWrZu8pK8RLl5s7s6W
jbXKqnEUfymSOG65siGvah8UvWMbh5ktHonhvXt6ckWUnqZgEz5N5fFUKzwCjLlt7tpuZ793qrR6
mouY1eDJKlF2n3xRdn5YfuvhvMWwXf5OzZmeLszyx8S6gwWpbNhoJvInkLHlNyeK4cFw1cTJkLnP
sWTMtBRjnXFszsvRupU3cf31sqd5uDLqLwmZ2mX5TKZ8YrOZK8QlKUiUwKKgwAX3EuiMj7LPXPlL
3jPJnqn9IsZfgOmMdGJIPkxvVa+0cvdmh6w5TqqgCwOicZ9N5HZqo3Iz/JguPcr/cEpU14BCAMEP
Nd5Mt3BqXuVo58rj0zg+k0X+OipoqkbWt5Xe7EswGk0VxjJb/6UEn3qR96s0O3Dy1Gh7eR7b/JDB
oOvsstBnnObRulPmFCcpKxkK5idWl24Xqfsiu40YzByOkbx6v9DxbwbyHBgo5P47ZPPE/ErAcun3
wOCF+fXChMs6hWw7Po1eW7imclg171Vp7itjXVpnU9+h/pXz+YvcC1gisBTzXF0qDDTSrieATAp9
bohkOE31SWyswuGPYpa03OICh960Xrwh1iKWhDEXLKP0horFLAYDW0ps26leewsLjngxGLdPTom6
hTzicL0xG2KBGZ2UJvjgeSV99wql0kFX19WdUvLT7qHcW7AJfsHpt5KPaxvDrWWZ/4+wM2tuHFiu
9F9x+HkQg32ZGM8DsXCnuIiU1C8MqSkBIHZix6+fr6jribHjhh2qRqMlNSUCharMk+ecXKl0b1a/
HOOk37H9uqjWKxlJvkuvW6U6VMXenKBiQ3sqiqWJ3Df80NoDz5I1YAUXJNZ6oF0imor7N0W+yNqG
0Y9sMI2+xmRR18fOPpvj9h7vi2JxRaQuf12HI9hNl/2RtEuNtojkLMQ2KW9kGtAfzWavaadG21nD
Dk+69myVr85wiotTZ17S8IsXBi3sjr36YdFKsLS+HG2TQY4wqW5v9OuPmh6N4q1FXnCn7u1M67AA
sNsr0iqkFVSzKk08ywIt3uECE4VLtaP4B+YB57aektkgU3yxN6b+Yre3gian2uFqnCrjVFfna3as
x/e2gb2tr2ok5GZgSFujnXO1NPoxai/yuFXysxIe63IXa69JdXHMc9isK2Nhhpuh2jzql9w5d/rP
9dpTF73ZySk0gvcGzFNHIyid0vsxo0RQW+8aHI4Cfnmff7ewKDPS9Yjyvi6vqvuqpOpkUel0qORo
9jmkm/wDZZak/ugJdfT2UxHVGwrdd/6OaKXHw4/qD/v5t9iGniEdy+4j64B/wL/DdPKsJaDeWO80
aHz3N/RlGa7ABnxT8XL0KGbtwak4sr/KaotPaENdU42X93zTmJsy3nXJV47IiuIpnbC6bSctiuEW
9a9T/8E1buuTYu6sck25a1w+kGjH43c4fMfDpZWPfDWska+9PMDs4lddOcvNt4XVePtaGoSlLYA4
VR0Yp6LKJH2PYNp5uMyHpTXNH91Lnswz7DpZckKwzx2b4aMRFQrb/Giy1r/TzO7tAb/TJomzoE5d
k6NMN5bifUJfnIAEz1mQ8kNrbZUELHCT2IRC9ZsShoBW3wZFIat/tdu9kX6VdD63Dkr+KSkwWbBj
7tCjJ8C/VGfSCtUIYprsGHeXBz0+hndqElG3MGjkAVRWzfV84RibQp7b2HHI3gQdNgqgoCn1ysBP
vj62yqrK99hejLgvtR5rG6WxB+0UJ9+ul/24zqVdCO5Sb1P8SvCgkvwkCzKIPeBrg9fX8yFdsziz
yPUGTra4v2J6v1XrU277MlZZXz09kQnqkjl0grRf2pTAlWCQ8E9cEip216NhbqDbms0F2w7Tx2PT
X99dmiArmBm1K4qkfKQY5wIRY+hovAA6RJ5w4BFG+wY+SwrNaqYXaS1MDS0+lA/RPBx0/SM+lRi2
6tR6MbM9pHRxZqJslbN27g7WRbs4SGRQrTfUFhZ9DcMhCGOw10BtfAlWDCXdMgA2nP8kL7l7+jkt
fhaoUg7oqE+x9zPOTj/jW+7+9EIo+vOTQxg4iJNT5Avd7eIkGpYgH/X62YFvQgRLYW/97w392kU7
u4GF+Le7e4H8jQBZKD4R5yaz9yZYPzxhvC/Pk9k6m60vQqtc8ucCRcpPkBNfsHBz10KzfFnDOuUf
lPr2yvJw4HX5J/Icy7vdlA9KUchWbxdhlnwzUf8bfJqrSTPEm+VdxBlycJy6PXRsGNUd2gUkB7en
1c2B3xqZ8+wHziwf59MnQO8M/a2JX/6qnO0+R69aOqvB/3DmyCT8Dz6HiGlmzUGn6PxaLSkXBfCA
PTXQ3HL2Ccg8o8g/W0Hpp7/njHHOfV5ana2E5vc+251lD7SBj9Fz5h/4Lbuf4IO8OBQJ/oGtadAu
P+0ZBEpP/Aw14Keq+Bb3m4p/aEIGvPv8VPzPT86c1W6nuWfVuy94mdD9fMz8fwiIzfePeC+kwvas
50f23oDJ3EfrofLcNH4++zBn+cx/a3wKjAG0h1k6e7Nfik3riS9QQuc4+LBc5shF+V98G18ZsFSG
/8FvytuF9uHuxHsRF+HDWDlz5Ajia1Sn+LFUfwObV/qoNzYaZjkI96iWaG8gvsiFFP9PtNCVueoU
44UwuQrk2VlcJ3VBJcXLgvPi4XLpTpAvZisISvx1OmfemfNT+CLMOSgmzGB2MCFu9C06MN/Abd3b
JZpfmHjr3mVWlN5N/EPMFRwKL9L6sr5A4J1fbjx6sxstjm5g6O7lwOQhqcHHAfeUH14HE0/RbsM+
Ah7/3PpZO2PSiJ/1O/lzV7TkwTQKTb3oE8nsnzOpeGRSl9fhhAfoIOx4qaLPDmDuAa7YnJ6EBn9c
nE4/PU1aF7wy/T9Er5rD4ef243zQQIdpw0NY8thBrEf6Xs558k4LebbC7gCFpS8mFJeBS8E/kaj4
n8xZbsvqeVOUy+53Tg3+dYaWhktOM3TuabHMliX3Ug5g6nI/xT0YPTHv9ODT/TxPPirxZi6E6g9X
PBfslYG5fiBnf7gQobhDaN1mdE/nptlrZSs+B4sfHl3LbRJ3KPG4i9XL6Yyj9KI6ncTrqOI358V8
aJx805layFwI0VdIZn0hVf9sxOHcL9nUZkxuHF95FtXZLnTJ9fiK5pPc8rsASs+qk3hp2vzM8gM2
4A0vJYt1SojuxfF5KnNCCZu2o/As+LVEJyLexPxHfIETfSdXb1X7Q50mbbcDC/RwjMyNDh0HM+zh
tYMR1q4ftGqlJevjzUH74bRbPac9A0Kat3tBreBVIfZ8bKb+rcDmFn/BapnBAHcOsbO6ypsGH8PH
tpJ30fDZlftrDRUDIuMpqUkb/ClaxCTj0sIY6ODMRciWQ/t6tXZStBvsc9F9hgDajvajwwN1qEQ/
io8GuXaxTh43jc6QVwi9143xeJ/ywNC/ZaqMw65NDhF2UesHrv/jpsq2jeM/nI35RTGlvmkYe2BD
1W4ne6NM7/bj9FDWbXpQ2IFl5NW4fiSn1j6V8TrsLqCmA4ZcVP5Ib1rexXbQ1/W0LrvjFG+tbHW3
gt5cyqbY82X2SOWYOasiPEf9sSvmerPQ9FUMip959gB6tWivUPZ312ZxXcfWVtUBmYlHSuoWHRpi
FdREhkfQomcEEQnjVyPeT90rJNqwhXu4HglDunMab6r+UmZfsGnydE46W6rLewJhbh7232NymDA+
sf6o9EzVPqn+GtmXkuwG+d0m1MmSF6fY2BBQCphkxSNyy/SLe2brfzTnR26/tXhvw5z0yvJPBL8s
pcw21j+T9Xltzp1yicud0r5PxYd+PxH5T/nxPhxS2Tez19i+JSbKAXoNHELl0ywu4wMPcCRNnQlN
G+pqTs38rv1UiQAZQ1jU6gesn3TC5HkVjQEOAFH6p1PBzakbCa5l8ao3O1Uw6vU3I/9saLEQXR73
fYVDXPuSGnu13ouYMia2NMyj1M47dHoE6dUtoc1newQUm/pTLt1ydKC6/Wq23w7GSS+5uaigohny
T0F1p0+/63p3794qUA55XVjwdyPDL5Ugbq/gc/187IH3MsRwJgGFs0v171y/PEISHsrwUBJepfvR
kXM071Ty5lPEpDaXCpqTqcA2SHov+K1o09QPRzuhzhO/KI0ctNbhcadEDUtlA6h5pX+kHQxwMyIK
p9KHVXzJ07qCgi9tc3lbabfokm0G7FXceKmwL+mz0je2bFwlG9lsP98fv6+e7Q0zyT8Os2R7lPzv
78Tdw0D3xj2GhfThvgb0dpkJ+0KINvzt8AGwv4nnFXzmhe01ML28ck2Z0pX4ED3W992M8bZ/Q/RH
G3oC/tnABklrJVXx6kh2tZU523xINP0ewDpc/aX2tLl5YmON3AytCkxF0g2bX9tmnf8D1UA72Cf7
JDZittMLHLEl+Xyln0M4PQMy/JzGUZBE+wkXd8OYj+NR7f/CcOiSwBjJZHK6qiOR1zu/usKCAXC8
slSw+jg78/qWWtBYIREYfD3M5zV1tXCi4IKdgTV9pxT6w3KjE8SHkgqZBqEdttR0LuvcPtp2VBta
U1uW+KeSJVW8AY2oKSS2gQpDyQExGohjil2PeLRpj6M9cg85SxQu1OYs8bM76AqFsYKx/KDnyMS+
GMnzjt4n5lmfRBY+qywUwgTlExBUuIUran7F/Z+4RZrZUhh+wM8hsWLWVy9NSUe1+1o8lOKNGhHu
pXwthKljSuUhjh4L7QFfO/3qkt2pbR/+4wjoI9OlijK/tKWC3Fe+Zm8KO7A0FphdC8/HggpZ4PVp
Xaj41/Q7Y55NVRZYlnTSKKVE2DtIPg9Um3XLwlq34Tuq4h5pKtfj9nDg9FGuU+qXkaKp+iWh8qjc
ic2WKJCaqx44P5orghvCG49EjoCQDuZ8iEbnokXdb5s60ZFDdMrA4jPo354eU0j29xIti5Dl3V9b
OBB69m6RoGFmZs0KekKZ72MXi0LyFWleAXPnzh2jImgXeIeC6cT0m+RRzKgY1vDdcBCl8HqvKGyr
m0nvXUyZI/UyhvSRk2H4IAqNDFifsFzMx1cl4diTiWuXu9q0v9eV5+Saa+uQIVm9YpTiqv7OnVX6
yqsv3Ok1jy5EOribRv0HndaDRK4Yb4851KVuAoygogs7K4KOUsDIsiB3oEOkzDcZb/f+Q8vhhD3c
TjtOhkmZPvV7M3N1QkkTckpevlypBI4XTqTkj9gBDclVSPrvmwhz3AYqKyL0+pG/OAp2SzjzY6Ym
h/KJREqnPZwwQ0E8U+1L+ZQO+zqHNSkHE16kKrR7AIfycUBFh2tk/FW2KhWvzZXmnkmzGbtPWUMw
kN/C9viYkG44O+dOHCXvoEpeC+AomIWxa0Q+fYLScB5NeDl1Z0X6k+MZOkHxbA9QQQZMT2FwX7G6
QfKdWB8Dj2qhxF4rXl0FCUJUrPgJnYhpm1v6lLoBVK+oLayOAF6jgG+dq3hJbJLoWy3flNEtNuam
iRZD6xcJ4lDF3N/Zp/s/mvGVI9yoaZNhLhTnsw235riw5MuIoiBj07NVjDbi273CLRk+QE57SzZg
mV0InWRez80c1cV4vMewCClKRVD6tPvfSJd91QEzplJUCSwH8gG58Beocjv9NSTi1QjbfndoPCZo
R2gywhOjd8r10xgQN6QQA7W/dfMJ1Hdt9s5obJXYPjyuPzXsKaUHtN2ZkIJ5i4O2awgyQfCzRQ/v
K1P2nfba4tDjWQbZBADNqtoUy5o/6S7dtSqJ1PWvGjjz5lOao+4LVE/z273mZx+kYODvd+eCcsRK
aXIFBRhLC2yKR5qxcL0BPB9cBDUg3DB11v07ROOyWIz48BfdpSPmG4AlwxIWXsgkxb0PFzlDhhu2
MPO/PJCwS/L7uieDbxp5NkACs1GHttoZYCBd5Qd9oXyntMhCLrmSF6IrJsVHDNXIl2mEKiy1QODf
oHNtsTvDlUvk0JdY/+xLfLYEaeitIXbJNcC106C/JQV7cH9hppiqb+rLWF84PECNE88dKltmecII
RoW/wbKfQhesrMw1qMSg6oEHLdHYDn/KpjxaNiw37SvN9jX8rPs2tF7i9BWhpRPvlfBvai2ZPaCx
YYTDJ2kq7Jf08Rpb75N6gZ4Qlm/FhOqphdVmvHC3HJvypYbNPSzQdF0PN1QjFF7VeZiv4z70xDqi
wUeXYZWpEQoPzFJ8mRihLvesHyHF0nzvdG9M9TsUqVD5EDOe+MHWiCHiP05EZw/XwFa9OGvdqx2y
tMcfaATP+I1o/VaSfmR4ghBU03WYU8XxNVgjugbdixbyQFWT9O3Auywt1itwGZROjjMrLBeHvDw6
luYXpcR7/5rqGPNJlhtRDdX1cttV7cwcL7XJxm+lM4d+Bs4VEGzTjDaW8HSgpKI2EYlns+6spX+d
eIvm5lp37qh5d+JlUV1dWxCCruxt+ZUpIV2maJlpnkONQIPzdezMnXr9opcEDfagZlwXQpqP4Woc
WgtDCgRyqx3Fg9ITrRY9tDP6X3boD3zerNL8sfrDAD9d09XA+gCWnq43Jz2yytNY1JllcY9hzAvF
WNaZjsYJVTlnJbs33igEDysMf+C3ULJinoH6cd8QKljEGBJ3urqYMKZy6C7K63T9bJpm2dsn+b7V
KXuY93dTR6pXvJrQWSfDLc29AUW7iW8dfBu1oPR6lJoPXZtbCJtLPGRooG1BqiO1u/5Ug8irTka/
GuqPvDtdoSL041dVdb6GgQH8UUoXNKTpfLj0DLTDaEyNeG5iimcFjiyGSRfv2HdicG8/frPZbp5K
VOqDTPlrFMAmgyYsOEidr8I2bj0488CUDMcUQiA8GOA3cwKv/vGNfhrCMArH9BsCuMnOSOToeLoD
OcGf7kJLx7Asv44DKAoM5Mk1VCTyXrRK1WzB4xXRhON+eGyhOAWoXsa38U366N8wE8D/xxK8X/15
QsgU477A9giFzgJsFYMvcQzLFQ3LGEiL8ZEVfZJxNkBtm27TJ6UpRlrWwhwVQia0Xb+DtSFNPGQl
8F3RQ6h4LCbEpxuO5AcdtKfrQTagPMMaKQP7y0l8gkT7S0MHIrnXt+tbrbpX8+U+kDH6eXxCEKbm
hxJiSQrdkQVYjLDykJygjUkw5AESwj0pdqN6VkHGwZgLfnEh5Dla6VYAJZEYkuOPD1+HJQ0IKsMm
mlvg/dLc0ChBz3XQjdGbsPeqPDvk0hLLwc6fGT/Jrd73L8r58Wc4IyukCNGgzOIpRnAPZwmKHYx8
LGmevglYJ8D5+/0kPCwMfxkazBkedRwHuD1ITAFKBjGgD9JEHa4+fHATucywEBksvvLTXBXcWVcH
4wN64JphzgiBVJ9xwpHCmkkPTnj+pNONu+pVNy/d+31VVUQZqGa8++hZaJcct3Eoc3uwJqraqxDY
dm6LgnViY3FNIDtlmdwa6qyETnRPQSv0l5uRn9Nz/VahSMSdrMLuaxKjYWqYPkTeIgqUFk6MoIci
QYK6zZFzNBd1KQYcSgQryk0RNHEyO+pdIdQqS4wJrRxavufFQjkLMY4jYWU5IuGYc2LRNIrkDLOM
54BdjLYOQh3hGfAEPNG4EPY/yhI7NyHrmryecgix5b9f0qkMrDKg1J88oGP7YBxDynIqaCNq7D9o
bw54L/sUKu8yc2oZO4vdoCzzdClf53IMv4/LKqARhkWvhngVPsSITWg7QaMFHNmveKFRd9Pc4/KF
Ncusl5poMma4X0jGDOOFDrqmQV8Fy8TSy29rX4bhB3ISwd12Dfhy6SLEWvUaONO8tII0X92xYrwu
GRL8F6BKvLJpRbTTN8r2CsilDTM2gt8g/rp+rMTHQJdNikw03JI8cDy28TVd2/EephH8DagDT9h/
tJVe9HQR6umKg4MxINSDhthYLvNvShDCQeBL+9D2OCxhouXqO21vYu5s7xxMH8gE9ncsRnI+9Dem
K4T03zGh6SQP5tZj3FwgNllNSCpOMnELgeN3f6MUTLxuIH8rZtqzhUiI1AZ5s+WqDTEwJmSuHnrN
ONvw2UwVV88aZxoBEHYPoBJChDCe4vfmz/Stf5Xf6TdFPYpCuArv2jVmEzBDDdBv9mjEYKjqUcWx
xcGxxa6zF9OF2TPCpwEhfK6QLUsjyiUUZ1TObACOGXkBW3wHL74E8BECcEKeZniaXNHRmInLkgcZ
mCmLEqR+viz2KojKLVZMQWjEjxF6IqxyTnR6d6dBo1Pl8C1VOB8hZ8HDC3Gi1HiIE6HyQCrD7Cih
GzEZMhgQzFpYv1h68cRKfgPHDEMh3e1vong5zPBdYpnoZRIFrBLEQ9SBEuCfR5hHXKtgZMKSLjIq
KBdQDs0MihE8NX6IGPD5lDRgoO2BCQG3ku8ZM59fnP+S9GxDpKS+OvjQDkuXv6v+D0riK0xJTJSu
g28kghTMQATd4OiLV0bko4/lpzAgA1tjIMHwqAPVCIo6kC0PAnop70cMcKG1X7cghvDb0dUQlqpY
U3eCE27Qrd4+gQyFONjH55YiSubDJW2lvRlutQzrOW0jqRveDz8vgmRKPy0LF62gfwROEuR0l8/8
Lb9gyP8Lfepv7O1kCUaOJ18gqLR2AHyktugaxIC+WSLCvXtTAynDCwGDrkKahiYIyht7Lfgjo0TI
jlz6DuWBANHjBGmzICTD4MVvistPfQHtEqItBKBP/R50szKcM0RKc/XRhJGujlywFI4/lBo3BOJj
qiOmoS8NrHQA+OdEZNVC1ML63zLnkFwit0gEjV7FcVd3ZQRuLHuwzx8Y3OH6JNw24Ogw2B2IGoxv
S0g0OvTgFC6fdkPs/WJBRCzzhj8g6kf7LFUk1v67ar43aVCmARZf+gNOIUsivFhBc3fQBCdCGczs
zFQ/7cUcJb5v+iUNyB89oKrLwFyOhwFKmvS8XFw9Bux2xKQOsmNJbHANvd6QkICdkDhQxEHHUAlR
iWDSE9EQnkTf0q34cm7ZF8s6wnFCQpR26O3CKBiclaS6cTbPiO8RP7HgkvOzEJu+ypWQkcYKB0/k
w6QXiDUt9Ee0T4eyffXkqwcZVn8eMyeAs84onKBTA31izxAmjNjWcWxsqEn+A2ldHHBCyEKNmCNk
xJL2dCAEhdvjxgH/SRJKWUtCJTTj+SVOZQg66XMp0GjPQ7Z0d3kaJ8yUmDvIASYxoJ4/lH8MKRcs
JLWcI/Zocjh3eFYIDyyIOzqcUtoJh2LdGHS/zXwDEhNq0AINDDAgaRHPGPGF//+mKsEFyxE8b8Y9
2RGK9ZPHMSIoKEV7rOszgee/6jCjPeJH1LMIIxH5CFo4CFop5AdIaXna2bYjjest5CIFPqfRmaNA
nli9Yl8v/EjwZXzcI+HN8oaEycMwR6iM3AK+WNT72IYS0CIF1SUUy56EthD3aZIXrLhwvko8DaUS
lHW4vmowilh1A8eHBbrYMKZiU6QHkgcGXDP4fM59HVorRkRTnXGlTuKe1eSxCFYTSg0AKuJOM2Nt
+nw8bz9TgUWRh4unjDfEBOKdddXi0aJNX1Tj4m4tST36emOVWwYnpvNmgIaipMl3tuOSiDiaCLKJ
78OKNHch5ws1X9zp2R7eGmAUOIRobTjmnT+RyCowUQOlCLQiSDBXRIYMe8PykT/CdldYSsjKnuEK
cxwTzhztYC6uIfPifp8PZI+Y03WBAUMDRscww8GHY+IEuRq02TtH4YL2HBieCNC7EQ8Sz3hHY8M3
BXexP+obei2sL8hVeUo58p0qnUuIyXFJLAOeut//1at4lfg6j3SK7NNzoM66WUg45CGnS1Ovhp0E
LRZDbB2B8kwDOEVlxUwKN2zo0FwyVWQnKKCsSgwkfoQBwpS7pbkFvAre+03Iur+M2zh62NriyZSS
3DGFn+J7en4AyzCRDa4MqdVz/rDs6sYfmWaGgEVvCB64HtTBQF7grQykN4WH6Jn/yugwKAGReV4/
LiHnJEWwnlWc6UofqQVXnQUcOjAnDn4kRK0WTGdM9zbODT+C7AvdWsg1pPKOTIyI9K35MM/qn/yd
LBL5Ls68xXM8+nVoE8sIF1YFq6/Bw15Oo89g7cG+55wBtbdDR4ZME6ScbfKvRqe58q8CvHnHXFk4
rApEF4E9BnsF7xqtlkgMyJjuoPOsuWRb0DXA8gexqrK20rsStGRwucnkBQxuNbkGKZRSuDTKZBBi
yejkoEujMi3ebWNJmoCfLZ//PXJCMAbkifTud6DxhoFovlEq9e23awkR2A2Jp2nShC0g+Tv3n85A
D7eFMwR8RGiE45EsjqENBV/4ANhxICZTJ55eRkdmmhSE30gbF9zJqfvHrOfK69e1el0n9Tqu11K8
hrUNwVyTlpA/8eGEO1Pky1xaAGFV+RKqJ4PdlhoDdx86r52z4C4YnOBsWBWLO6pDGjLUIvUUptS1
i3ceKRXbQEpsdyvW/MXqa6qiZ+SAsIoOgCDUz0HGAiZcpWgMhf3mXfcSrAShpKGKJbOnBFuIu0Aw
iC5I2B6Gm84Ushq0o2R3xIkS+zSPJ5sp0RcZMec8yFjENB6vzJGpbpdz1FaQVlkvkCji5qwr9MuG
SkzNtuwXGRpHLCxYI3kuEdBXIrLkyI5NFE1CzBA4TihuHPXRke8HG3h+Myk1kwXLTfnphCjAElQR
ZMzPE0qm/BPLCPZuNi3eDeP3O9nkGPCGroixW/B+9mHCcuYLg7SSZ73Frew5OOczKjSJULRj5dz6
Tv6K8L29CT3nM7fmOEHCAFbKCIVnZ/Luh4Ynj4heiZobolcH7SHzy7s+PAmfhNojpr4vCGOondxz
L6GzQ4XzwdGMPJwLJTxwI49zJ59buI+3aFvnJnqJEbJukI14ZgctImi4SbmPl9I99+PHoYp8/lmp
Xg07/DlS/KKceZnCrp3ncMej+Qj1FaGDNu/Bt1qPmIQpxA3nHk69kFdCvaPYa+B0xTaIFASZJHZ1
iD0gIccB+GRUBndmPJ/Eg54QkXbpic+mI8PEl1yyfrT3PNxwMInlfgf2BkSJmHtwJGhEuRZ6rGua
LhZxbiPREKpoPXMtipVYqOyHy1DhoYK1IMgf4iFadc8wx4RhUy0Fradago6qDmiu2xLfKxRD3Qde
a3fYpphez+QX9UU5oBZO6I0Eu/Cprutw27Uu7WuPm87j2ByNy/g6vnbH7lDT+wev0CegwEmeoDwz
PUZDOxxrztEuF3AauWCMoXvhyKwswSQg79BJZ/weIqrkFN7scgVEZbXI7bCEeA4eFQYJPFuOtCy/
wYR+B8pgZi8CNS4B7gQly5EuFpffweuGpIHPFDJpRErGMkSgy8LUT2ummU3rJ2XJlFNrT689jE05
TrmnsGzdt33sMQqZmGIumQHDjuZGGMimP5o0A6bLzBxkSH5edKNyk86956e+8UdYI+93FCaQ+7Fm
vooi3RWz5eeo7aWTUX7yM7pP0ISCygoilh7qnhhJte2pA4AS4oBjuw7mA7hgkwo4CEtdZmWverLq
6RH2WzzHy+5CWYsnAqfoqFwn4/perrNwrbcrnigmAr8fzxjaaTZXLkeNjefzgSf4xtUOCalEAGb7
/XNe4vPK1BQTtPeZmomKJETgigh8o2+yYsGWvJERy8/2y1ggKzdsySH/OewK0HgiF7K3sP3LF3W+
4NhnSwcqfQDem9Av3FxZEGgxhu4Xj35hFsBjwruUYIOBTIdNn42JI0PG4YP0FO+X/hStC9wlUz7w
a6Yg9QudcU6hLuSRgw1sza+ge1i3ddhVeZqBT44ISJTe54VG1a+b9SitSRJ4p1mzTmgvjA1R4qWE
kQgXS45Ekp5DddMQQwIyV5apsnTSVduuxvFUaq/2/fzQXofsNCIemPyxIRX0kxim5bbTsSjZyumL
Lm8ya67SaNSaZ/38rvA+ZyCHwA4OgUAnBvAwTyNAIuOOeWLlFixc2HRVuIF59kMsWzsHFOffb22+
63H9HnBuA2QTr8N/5ESi5t66MZbF3bMymyzLXbZPnh/8VAx0xXekgYPZAf4ipLcsacy3kdqgGLjI
hVmAV/kdgSaAgO6yAFfgQwpEZaiyvPO1RDFnWqnNmuGoOEEepAIb+6M1HLIe82gRGhC7/QYIw3ci
ecP3fZqjAmewGRgQqi/GZ3UDcRGcU2HriwJukHAimynJ4gNYC7luu2yX0gqnR/0qMKsEp8hyWUQb
QFkQSBvTIzIJXFRVVybIANUzduw7meQpiDrRDYHaImcn8BxcfstyoHXAC/RVFgSWArqBc4LLB/Es
4zeY/WHnJXBiJQVIBcLhSHQdT0fiDGIO1muGw3asCPybwIQlWzDlUYFR1eu3oNAM8lhGxsNCqwr6
qNMziE4QMStFUCs+lsYE56BEAi4ih2t95cH79kX1AaJqv+ryTTZAHYcSviWmIbJplLUIBginCHSi
j8fjj238MaOP6XqJTQTMwlbHQJR3/+BxZkfnyApK0IwmnqusfRYfaOP1Z37MM3+FynZIaDQRnwja
cQlhSJTP8xkJKOM3GaXkSW6KWppEoM625OdkuoXF9hUH8fWV98zJ74qLC/RvFMCz9PtCITwFXg5c
4OlETdwD/KDd5zoCRjvgSMVNpi0ntLdoddWXCDlMYz6M8wl+8APp65xYkiCUN2N/NXOD+6VRXw1a
3O0pyWYBuBWIFetpDF1He1UBGSQ/BQ1KAx0TeEBR8df0cqf7TMNUXeXpSpGXiMow9myjuWIGMKLH
5iBbL0186upzWZ91ottqVU4rGe62lKxTbX1t1pzwWbSQo71iQRH7WbwqzKXxrcpe8hfwpHhhcem2
5YFwpzxUJ/wDhu8RkwmqKnAYMejql813h5EqjrnCNJdArwxYSn8vPFdKZNRfIrGpwESV5wehI7kM
STl5Dce4Da5N0LHBWEFN4Fes+nqdorjjLzIYhX5TLSSxC8eieuNILgK7v7exkRGhLgM6OGUhvEc4
kriIWY4F991DxAU+ThzJf+GEvlREEXgR0FCEARGjoJike9XkVVSS+tcESIq/cukImZ4ZSshdFSs9
W17Vl6zeXWmZKeFkOLzEDPrNFId7fwLKwz3qbi3Kx5JjMiGznRlY5NAEB9cocBpCDwx9YUKDj0If
+sEPByMdXIxGStWxsJUWprkhJbg9SB4qT3wAfgdi3wTxHkYYmIYS5gkg0cMp4mq5eFdgdIXPAiaL
QAvIieDRxyTaNNTLllK7NLOlnS2x+iBF5pI3FlYNUZBavsidset4uCy+rmqsOBKLA4OC8HFCps2I
hhVHnfsUIx3wkF1j8yshaqR2NiLnmpdDoFlzg60onZt4U2Sbtt9E9PPTcW5faNWSMcbLDOsWTsDj
acDlrMt8MyZbKd5p2s6JdzjOMmoLKQaSDgHCQhREEfL2r//yP//P//47/K/wG9ViOoZF/i95myFg
zJv63/5VV//1X8rfTy9v//avtm0Zjqmi9VAMTdMdRVf4+t/PY5yHfLfyP+JU1svcMJUTlISa/fxn
gt4tfT6MywPDKA0uEf5/vvU2nlW/1wJJ9aO/Nh2+DLY0F2F2pM8d9WXQg76L54q1GWVWO99eR6lH
ik+uR6EHjKY7FzQzxMcNiouopBj3nfXx37wV45++FVs2FE3mfanaf3wrViapldFH8qmJsGsYlyhO
dV14iOIt1bLtvhjvowIPCEn+IgcWAV7DFCB6iVncqS/jF9Xjcg+khlY2eLy1AH7lm+XaL+zZYkeC
2YsDAvSyyrc8GnEB7eIjAd67ZhJdv7lRXbT/b97TP7s9pizriiXLpuao9n98T3beDnU8KMoJZ8AG
gnvo1ngmycJXrDiUIFDRQlHBkjBR4MHwzftcBjsELS29llyCuUnzs5tD1WGfnUi4+wYckWV4waLb
0JaFBAPPiGQOOZdgG2oZyr5JDeI+qFUfCO6/fjvciH9yj0xFTDrukGHp/+n9lKaeaGrWKHSRWAoE
ZFqk6uYqr3hUmtADXYepBdiPkyEeCsll+kt9A1sIPEkqsWgQxC4AdtBbAm5hwS8tUP+nilcg0NSE
qWa9wyMDiWzycCVsyVIk6H4newPyaVorOchf3RA2XrdqGihLs+ivCo4MdEbLMtrZMU8g5txMYhW2
U7jdRYD7w3UIRvrkEYchT4TDp+wathHDd5SlWS9DB/rdXMnYKldV6IsIDLjNv+YbLV/IwzwhOy8W
cb9QcTGo12oH5YGdzjcUX4mDEcdvic7XCzVcSTrphXdXV0jv7+EBSXSubitnYRoiCIKcndCXD5Vc
PSe6AZXMW+IdF7eUETHW5IMXUE+ISMdJgwgOGnAkemDUrw69KiXXkhb4hNA55L++pbrzz+6oqsia
ausO81TM4P9vAbHt6apI11A9GTiBEDwjMSbN5EoPQGYUEtxW9p0UhSUuoO4X/XMlT2ObhCvAr1+T
g/ky+sh2l5XHMVya4RKqmtm8qJjdIw8ii6X6D5Z1D7RoIff7x3iwtHUiB0MlKCW034mqTzCsa7fv
s+1DPwHmKtLiv3mT//Qx1HTLMi1dtwzrP62Sclo6/cMslJODgQ4zZxNfNMWjYsQeBJ6uQZyBsSNs
fWcJFtkQ5Qi8Llnspn8lGMtU05hmYLZo6sHJwScBrmmFSHEKGxRzbRxyTMeBAif3/zJ3Xs2NG10a
/iuu756zyKFq11VLIjGLVBhJNywqDAAG5ET8+n1aM7Yljix5a27sco3lkQQiNLpPn/O+z+lBuUbk
9kZkPqDo8YypQ3x8NYo42/M539BkRF6GrWiqfvbI5GPW5rUxkC8bD0Wlhql3a2yjRxR7x2fjQl2Q
n/qWbMM7bYa065KApW9H0fyTkzA+OYmz2TqNCrPfSyUzG4CG1gHbAY5zc3RbYjrA1ngrSTRDpLO8
FDwBto3cOR68UkgPibDHBwiOlBYUl5StCFvJoJw+GdryewuKgcLN0gzDUIzzoV2mYmLWOUULeCC4
LsqJ6QhtN8B2WwkKkDy3GlEy+4ncpVgDbeWTe/TusNMsXZEMTZIlXcymr96tstopURkxW8Lr0iFy
gWAibCctSVcv0h2kLg2q24iTXOOJxgs0KH1mdwPKutMdKhokMMkRfXxO77/vumUpFlGBoSjipr06
J10tK73T9vKlpGFVnoERMAm2pfHBCjDKGhkeXGEDx/HegJ4IKbUR/s906mP7ZQMpgG1OMzdgF6hB
DxMnhiDhbexxGU5h7zcK9RiE3eN0ACRjqYtKS4PleMU+EdSbRuzKn9awOvlttdh3s6Zaloe5QSja
zj6+UPllLfrpNeEKGQKqrumy9vZKJV03ylhPFZrbm0ti0pYlCx2WU3nmEFolvU32EIYgVZEQfoAK
gp4b1Ce7XVcNVKeHEynFE2SyWNv5eQPM7wLL9KinAbPmhkHK17UcWIrflfOYOB9+4ei0LY4e/Yhm
/S1sBSb32T6/HdAM5+iGQIWmO3ana5IE042T+HmzUrJhTVp6zH8VzCtBecdWEEaz6VFImuoNYvt0
TMPieY2cxTU6l4bWFFAA/D9QLQYMTZp7eng+TcFU4YSa8r6TZgWEMKUWXPntMrYmFoytjoZm7SWQ
V0mIhGBNsucTJSGkB/yQvsVjNLG+st/eoecao8QakmjrOtGVRtIDsg8WBFjARZlHWt9YRH7hGfe7
MW2OyPUsPn5y765Ir57b2QgttCw7liVvTfotnvKMVC5otluw9Ue39vFHKWIM/DRGTEU3FU03bEM+
e0Pr1Dgakc1nyax+QuoH3Hs4AFXYsQD6DdJlQeFYhtTMTfzI4N5JiTioqLpWFL5pnqSogTD7tgA2
PnlV35+/eFEtSTUtzVTPBrAmHw51nGXyJcqN0hplClqE4eA42l3a97SssdiJPSKGUcgg0fP3s2VG
F7HcT/fm1cefPYe06s321DF9blSv72j35R5mLQAtA6q8A8wktRwtoUg3YmW0iFTDAMZaVuG4cGLi
GhWtpoP8mLl/R8UuHVXoACySkJMeHlLu9muRpUeO04muEQ1sng21aCp6Qo7X74I9Gf7SrcmcNmRo
0J447KFj+IM0RU3wrFOEuTDsKwxwbKzhcuA4+XhwqGIJ++gGiCXw1VQZporRWQMGB6Htrh5JrQMC
UEGWTVs5bjsJL5ods7+C/lg7e6oiBIP4YzcjhRQ/qiIiXgqDVAUJC3qRs6W6Q6ZNgY7Crp2insJt
Caglf3zesmS+e+K22EMphqyZZ6Nal8LBJtcLBs7eowEFMfktGGlwQ4SZTehrMEXBXsEx/kb1lbxD
rKBDmnAnUXJDCrFzhz14Cv4SW0hBln+oQPLdiv1LjOYS0Dk0XPb3Dl8QKIWIl7d8CaEmsSF4wOwi
MzYqbM9ocALM8/0iai5CPGD1hVbPM0p90bKtVyXyWDaXeKToBIZBG0HMAcfQiDYicLERCUTrCOpg
PrdjWlN6JlIPEHjVZAebtpnuB+MdDeCPlIXpBMCS6pDes21qZrGPxKdlj7jz68EUXcFx42WqL4MM
6F7CcNWlMjqgTivKMFDxvQJXPFuSkw+3jxJ8fRx//ESs96YZphhZFpEA+9uzV6nrE6uuBrzJMd5k
yvyK4CXTLQf6Jy2MLEJJKgWLgp73WMJEPWEupdOim+72s2I/axMfnB1PUACXaSgsBcilNvai70F1
EJkvdFAw2POhaRWrE5wdiX0QzaUCixIgMIEG7pk/SIJEDQwcbiRc6BOkOnXlljapyCXqeK0ApDRh
uOa4iE4iMVcDt6h9E5UIAKfTspLmCeb+Pkggpwl8JIBft6PNN+luHUy1W3WkT53aDnbU+yDAsFqV
4jnuN167+vh2yu/FVaYq2RZRlSJb5+F8K/UnW4oI57tHpXUUSGOsb4jd0MGjfHwiwYdC57O1QjPe
W5hMXdZtHALEdPbZUzzIXS/LPR/bSn6rT62YkpMfbtGbwTgDlIauDsJXLPxJLmjE+uiX8gSRkpUI
XGpTLhFmgyET3UFMeofMMoDFPUxEJzmCOIIbKZCD0ZVQzeVzy14o0rzXFHRS6166iBMcr0NcUmjb
QsCcCTJlISrQvkW9JymrHIoahSndS4p5Lc9zeQ7YJ1ZXMl0gi3maLxJtBnJIL8egKtniyZRsdVeP
4Cti7XWxshp0h8kWJbEB7FYI8ev2ng1hxIuN968E9DVqeMxYmHuYna5Vr6Pa1Td+eF9d7pqRRPXD
cgyDvfZYvWWK5LryNahSWQyzkQ4djgoDYI1HGS+jHGS2QPodqM0ZngEi3XZCqkzk4GFQZJ4KDJ5u
Jylg3vmmnu9gVu0We0CupT46snNDqgZ8cEMvouY2w8UYjWCoNeg2aANCGzJ7ZCLmxj/A5o2Eajs+
GTS/8XCbRfaYyz5xXYkwW7UPtNczei/hm+G0m5cnwRUnSNzknkr/5lRkUcksS2sqmMjpj4g80TU/
YnnQME2xiiElwUtIPoCUuyZ4yt1F/U1D1xsP4dysMW+p9JQJOYlRLgvmMHY35rycJjAFjE2yQr4V
MywcC9ibTTjh9qcggpKqeVxoFWPoG7e0XU+mFemLyFG26bV8ryz7o6/Y87ycSCzNMNXLCV+3+dgE
PG4Ct5zlAN+CUmGEMFGDWYRCSeqSdm9Q+fo5WtoYdQAimp0bkQYE6oVsFIIA6nZU2+AUsIpi1ySp
w1ulOhXxJ43sZPoNDJWnmJx4OdopgVjmMnBPriz7e7qXbRCx+FQkyVZQLqEcQ+lgY0ygjdhhMJCn
QM1OyZgkOZstpl+wnQilDLLgtYfkEUHUAQ64IzqCQdzGCYGcg4kdKd7BRY9SpX5PXz84KJFvUnmi
MqAIMXW0aOiitPlqy1dV4UFo1BDWHsnlu+FdjC2DjuG0bMFdh+JHQ11Nt9sg5KEf3YbmESi0W6C1
VC5h5owStqpwgfFuMSsPLpgGT9ZYK8aG5belS3Ox8JZui0IfxO6MCjkISMYCW++nCGA2ZGqat+O+
J9uNBQxWMQwVSv2S250cvDrNabSf5TP1Br2zuiVUh5/OPjgk7/BEWW3/1AKToFJ/G92TeC2RAoDS
uNJBPqAEQpO3xqcgU38EH+xX2SLXn0kzodanAk4chciCQnFtrSXJGUTjdIlmI0MySkYQImCySp4r
cLHGQ3iZ3NeB8oDsiN1vS7WG8kb3vFkoUxqEqnuXokZQeNh44ICL3uskRwCGqG6+A6hIwOnTuljc
0mfB/S4miEkRyvJIm9ZvpGkSTnYZFDnaN0wjxArafFMubInCzAV/g3zz4+XgJTF8Hqe9npfP4rQ6
P9bM2jlb2g0vj8fEQ3R6Qn5cMkUMs8olVJPRmIl/qW47GR2JEFUw3bFXg+vMVo8/iViSTxIA2nvp
0tdnJgK1VxEkgUCqnWQ224Dpme1oDEZrEIGV5nFBcocj0cGggmo8yp/34aRtggJW5I7wF+Y5Nkun
oKXIEy1deh3VppNCEcE0QfjF/EVDW01s5pA8IXitkcqnLjMUphze5Fz6ZKdkS+9tB15fy1nqNwlV
rcBmplyWpQC4fqv3gXmcS4P7YzMf5MVXrUkg9+CG6lFjSAbv84bqKI2iWCTNjIFjo6+93lFOx52z
GR94F1vs14T1QxK2VTGBidfixERbH3oA1rG+qjOl39rJKp4CsesuTsUFMSidc+ryuXoCLcyOfeNX
0QLsXoASkWK66SEHKkY0GRnRxeyK7nkkdAP+hq5LiC899uoik8xWpV3bw53DspN5Cg2HRedsXp2F
jsdNCLevjFEYqJQMEicOHnbRYXgZB80yDsgIDssFLeRRUN6F4tC1365Ln/Nu4fMO+7FIEeRk7FET
rjV71PEJzCwQWVbVUxz043auVivRmVvCMDNqLjpH/M5+Kke++KLhh45YLAF8c6Qh8XYcEH9DlHDL
Nd1hKsOtxlGO6PBOSi/Vch5FPn8XqVg/RdwHt1lGyFAFCSYRFbfcPO23x3CZJR4A0RTdSzMDlQgW
sSwW6sbnCKdi0VQQOW+jwzrczY3iQq6CU3mTa5Nmv87a20yfyfIiCm8sZc5ivU+VYVQH+ZEeuJPa
mkpyYDcwMLeqvNjrK3VWRNNeuVCLu01IPBCE6eVem1jlzSGa6nbQbcYNNEt+NblM9BvOsIezCnai
u2gtkv0x1iR0TFNuHg85pAJHwPQcNrMkWsgbSpbYBn2DBlgMeChpzWyTTet82ufLQb6sVT/bjEX/
Fxht8EirwNZmO+kyhdakTfpqrFhT8zAbHL1Um5ghiozZCR+NTf9t3+wRUgS72C8YVscZ/MaumUga
0rJ7Lca3ec2vY43sm4lynHB7bRj1Kq0fGl8C/snvoJLZ+HEGEvhBL+cl/t0uXzbEZ/atFdGapPds
ljQNGTKwhMb8Zti3UofOv5yzbep3YC+UeVLOuxDP44qPVM11ra2s5qGUIerdhJUHuLUU7OIgrzyN
Liv8WuRzMdwoklF27/V2wAjgb8LTuLXdQe5WO/Z9kJYDVQBWvJ79TuzRbqDJJk3jUbggoaeisFQD
7CWWx5ZdE1Ydgno0b/QCwqLHW+lV+UWxm/cA/qz5Mbyv28URj3pKzn7SxCs7vK3Nx8aabnS4Izgq
W3L6g2VxpNNC5u+1MZpVnGiIdHaNsP2RbEfBNECVGo5Yny3633mlvkTYdYgnSRfUuG5LDxFWhk8H
4lzl9qhcYreE8EN3OyQueUBhJKxWzfOeljYV9lOcWkE5AKw6iQ6BnvgNBWYpOKICol/GlfyNxPy+
niihj0iwEXsqqNMuAtcDVCx8fcCWaRlEN/TmtkRERvNS2mvXLgzgBpMhqbcKxIgrVYHUewaLigVG
xt3R92mAyQLoluH1x8lWNTDRBJtSCA05WXRHA53qfwV7ZK6VwYZwXJ0o5Yqi6oHHeRhnkugaEEso
Zr3eIslBIzsIbi4hqSkFSbcd2Cc0pMklIiC0Nhj30dmgCNQOHu5Fa38fxmviHf6M6plGFQ3MNd4X
VJIoKAbu8QrPWVR6+WCS0A1F74O0p83mOKFHvQIOYhixF6DKn3yzwEh3HjvtENTUvAhkk0at6o0A
H+eE/uxnRjGqNRICCaxvOoEKuSb/RqmbhV5Fc04IhtV4g/WDAjPehtsUQS2RouFgyIwOvpQFA8sp
4iAvJgD8Kr7YkMjxIVRDO4zQRcio3pmWxCfwuzwOfC0W0hym58bhKSjU0Q5+2QJxFE1oMEHGjxhb
TkQmKmgRQOJuZxOkUTX2o9w70e+25WuX/anCTIcpz3ajwwIftiWPuAdPxS12HYS4OK5QxB53iFTQ
j/o55VfeFPIzhYuumT8jYb1zNihhwb/1WPWGuPVkXFyUO+gPzLAmdh84oU37WwgUGD4wV46Szk3o
4TcQaZ8wFJU98MIE3SgrAOsrC5Q7GeqEAXU2fnyCoG4HuwavYhqELJexJ8EGDuEdU0r06I2mBZWg
KOB/w/k1HqQzDCym9jXa+2U2AR+EKq7c0xuzddHuCEOaUEQzdgMKLdwMNHQtsmFsFvMjqRtq0Ojb
kIrqB5ZAWEC4BuDaQAGhQM0SdbXhhXlqFrwKdHLvr3k5ywsCVuR60O7X+GWOcGBGxFICiEonmtE3
BG0QRSLegXBFeH+RsXudxPiz7vFbP0C/V7O7DLvScseVQ6+p4F+4CuwVFK4GGZjrE6MNDbFbDCsX
IepFE6xLD+ZccU8ca0rj/nRFCZ/mXYRUbkEvy2KsIVLGKmehTB+Zq66AczBtXHsFvOiqvmLXMEov
q0djihUMZjwIMP5AK0whAurMDS85PtfIdhpfvekAGMFpmoY4j6VpviSrjtsJX48QvU/UtT26xn4F
4QRm8oaiDo1r0Dse7g1xwygMcyif9guk+pIoSLnVc3QUPeyOa2YOA+wJmhhrjl+vjt0NFX+GcP21
acGW+jsTixJuETbAwwmJeuyid8yAebHsaR0MXg+IGvM7Lz+OQuZkogDlnreX5k9oyTwdFCBHZAfA
VCbN9H67l7+qpaexf2FVg4mYo7ahXY7bJ66Ee44HxeTHTgV16mnIQfaPCD5Ia+f9DcI0c/N0kh/1
w02HErdCOdhhuTw8HksUBxK9bmmqt6c9vDTAqgDKX5blTwJO2Xwv/WrqJL5lSyIJ/lIGfRU8x11W
yGW7I/1aj7Ix2fmSjZfsZWUAaky/7SCCiRYu2kS5b2rIGJi26QFFL7CAlow9yAaS07pLtuKAXLJg
pCIjxK4v7MAnpPf4PB8O+9EGCgSyt25INEZvE2rCR5qYXaMl2dOJhVzdxjnm18fMO0FaO80iOrUf
x7z4jDekbIg88U2jRdYGDrtLBMcD3mv615hirlDvUaJs2OlOzEWMapm6y3Ek1Q5UmHSMkOCBZpX1
vOpRhAz7JDjOT8Bn0G7BNwsdc4WatB3DX+pdhKfoJtf9lv2lAx/Rz+aEHocy0A6+CfSA+i5rkOhU
Mrjr8c4Iwy4qX8i5Ln53BvFN79LTtgfk4DI+k/t22Uy6r8WyY5uNd2VUTXeXaNSf+ejwuufnXFQV
ElDA1FFMl0qluUB7c7hha8tdRfONd88GKBhgtgeAKmQ1g7HKfHm5G9wcRrF2HZ3uClNMHRWJXEtg
EmCJfrzxk9/Lc78eISJP+GqEGEZ63BV7KhT4bg7FnMbGxMeklIxtkznccIokdBlC/L1PRmbvMldZ
YsX8ZJf3bhHp9WmIgfzqNNgXyS0leYpI9BQiOdU6ReXSqryp3CMDCMfEhlWZNNowoSSAWm9u9kKo
G2M8gLBPB9h1/SBwGp/tP18KzD/tjA1d1VRTp96pn1WQOjNudDvmzKIXcCtWXfm2pDWHdANMuhAN
K0lTWd9spOVufW8/QDFSHwxcd9IwIZn2wCnDuavC4S4a2XN5oi3pE7u5TZ+q9f6RxWiOKtY/0vD4
+rDCulDNMadJD8qD9BBfHr9+/LTNd5/2q4s520wXXdvt9ZKnXci4GH0Q1NZBZLypU8cDuqZM65rG
AgGMI0W0Oac7x7hD5QM6n+WYnCqKwz3qFEfBOY1RuKalhUN5g7YmCZxZxPg09zh6sURfCZxxwyx2
YG+hSTohcaRkTatY7Fr3KP6zbBEaa9IvXQZlSciH1OImJ7G6DwZ0aVFnqrLa5CtjQxPy5U5dwRw3
Dc7OR/q/W1SKT3CrHEcsDYd+ghu+7kXfCCE4JaVOLs7+5D2x3y0/WLZqU/I2NVk7G6Cpou0NtbXk
S5rD3HBn0gFgwJEANuLRigDl0buMklDQaGSGAyW7ON2oKANGh+N8YK0sZZp3KJqcqPPsr7RMPAY0
MfKGBEgtIfkkPq1gDtl4piZpF6DZ6rIgRDoZBTpuwjYYGJOYerRGvx5fG+BL8ZstITu2T95MCB21
AFTg1BnVV7wUA0OsYHwHndthBelBK/xr0hzQ49H5i1AKOlqO83NuHK6wOmdwVC523/JH7TFjzWwm
9o3GbHpNbaJZsz7DU5N6J0QBfPfxeDREuv+nl+vVXT0rBxhaepLy04b+PQHkrv7S8A+VHzPLaWsI
L8aikGgq6HS3ymg3M80APJNDcYsmiyOBg/NRBMIkz7ftmroojcGTxQZzNm/kcVKOS9YIjVARLbWz
uSvlqULDsfKu3ARMIQOSCzj9UBcXy+hbdnNYs1+xWLyvpYcdzbM9wPk0yxByQHx53LXT9ONLl9+t
hLy69LOMm70Hr23tdQqMxBMKGlqcN8O6E2VzSqFSS2p9mNxZ4+qG2ifRMPFxmdChiFjhk+SfLIvP
+ukxoKxUZV2TFf28hC+pO8WMZaYFlHRxPxpgEKIjpOKQ92PnrVeUopwajkLvk08Q7ztyCtsvyoCG
Wjo4uNLVC4j8KAK9ATgXKJi6XykjBQRX5KbSWNsHOw4FmgBdHH2kwdn2WMZFGi+3sUVz5+l3IhoL
kiwV/Z1wmA6J96kx4prXeNoQnvlrtNBXKc70bhR22C6RwGNvGlmErYzU0pGvmqe8YH8woqrcI80g
Y8XiDECACADvm84W38kILjxFoQXgpIvmST0rpKVUzBWgk/WMAoa5WbSD+QYetwE6amGCSNgsSytg
0iKiOFgjNtRh7eZQ5XIvbX1gJSjkmwOuG7bKZFmEH1tHAkN1X0FH/MlEJL8b0tm2KamaZdmKefbK
nHpV7tIdhWl8s/TZ0qkEockGdPhEsTx7ycliMsWPQUj58ZBV3h8mf330WfoyU/e11oYSq8cVmUDi
BG6+AuoKPydeI5qN5HS3crs9T+cFPUKLUBqvYazkUfAQIMfQRZLsJvkphKXCffTZzfnkDK2zqn3X
HXd6nNcy/QerK2p9Bm7jILyGUQn+Ihxmi2JSPyhf41tp/cm9eXcm++uxWGfySN3aH+zW5hWiDM2A
jNl3k0BnNG+VbU+TcGWYUEUBLkSfQptU+jCk7TVO4NgpyVNY8OwxqYtxQ79BqD4fn5363n2xZEmS
UbdLyB3Pgpi6t6N6owuNDk0KSZkCBiEh+KJBQGZo4JgDqYXtk35GvOANhJNRAtdB7MHgZYwgTbaF
Yw9crKY47FpdQFOogKuHMbKZ/VK+xKyGwR2JEx3S0Nx9fPrmezWA16cvLu9VdCgzdWWHgtNPdRZB
EkZjCIbdk4a5ZuOAIDtUEGB44/0OJTVZ/B5fnn/Q0EMKiorOkrIb72yflndJiKmcBAfgO3qxuKkl
BKkx3RYJvmn71DtspylQsa+PbMwgojEA6SxNQZpDocxBsXpku6K5xuCeQkhBCprNgajqih7yJFvI
p8l3UDlC5rR6qAfWBYuVhzqAPgNAyHCzPinSJ7fnRYV3Pn2/uj3G2ajX7GhjJxbSCGq4dEQlia9R
iQFbkdIWUrB+LDaemM0BPImX0fv46ajKO6uHJauoglVLU8zzTWZiSbtdWDItAGnp7ugRQT/TEEIc
9jK8D2xdaAE1tbYn1lu6YhEGRsMdwhbUohsnfdw/5XjmCGQGwl0PZovFFtss7kW228KN3342Sbyj
/TVtVRXSe12XDOtsNGlhtKtQtcqX+5vDU8pKcbWZHW72FwC8F+B/Pr47762tpm3Kqgne0GS6Pgu5
w02l2vIOpTHi9YU0byy4qaP0ugoqF8bPqLk/rMAOZdefqYvfi1jffPDZbB2r3THvUNJcdnjfiGFC
pGPQr8lsjstoHmLL3a3ROhwX9U3HW7JfKCibSKqW1IfQMaD4c+hTKQqADSTMEY2sooEf3YLC7Smr
3g8AS7IrxgFDW8wIP76X0xSlmxgApZFEJIOZoj7K0qq0lnY2UhFvWn5PpzdrrGLAxOKgjY6kfCgx
gbFNAjgTFKt39DyATgE0CyQJUMc9tQ7Bz4gTT1XpDIgU9K4PV0WzrqUF2XTkcVq2xMCGJZ4XNs2x
AgawxwTiDjo99BMyaMgr98PqsUpXek0PEUqFeHc+eweVdxYA07Zl20JWLuG+ORtVodztozixd5Bo
12q87aibWEFkB4qN99zrS6e70mlbggGAel2HREGDFzHK7vbgblVYJG53WepO7kvWjAifqkIC7jOD
4ALx26USEO/pISnkYDssnzBRdheFtrR3Izr5XLdU22QXXQc3lxTphP1y9iAs7NuW+Eskn2/0dCqT
lNFg+gxPcJzX0hUkWDYN7B7wDsQW6FyXImi/KtXhcVwuMZeyGjUEWXw8wJ5L6SGbY5CprjFSImvt
FjDUviKAVb6mS3Ob0xhBmSgTjJnT1K2J0OOA9jOj3QoVUXGdW8MAvsIpaL9m/mHOYbEq1Mjbocjv
kRMMVW04QGdyrJjCPs9y/DRFmZqiaMxQGIkklOxnM6S86bSmVYzdJdS7xzjYB8cVQF8/pmYdUO/6
Htv/1xtLWfliMXtMsxMtd6Lq7H9//9+6rIrtId4mvw3r4nlb/5Z+++2y2lZxWcWP5X+Lg/35y7+/
/V+O9eOznG21ffM/7KPj6rSqn4vTml7gh+rj734/K3xw4kAvBrgrdEhnh/hHP/SHoe79A/32/HLQ
q1P2/D//eUzrpBLnF8Zp8p8f3xJWOyFC+9OZ9+eBXi7mowMcuGlV/cSRB4r+xVRY6lSDCOaQJuGP
b7D6fNFsSbYs8YD5hzmfT3p1F//u4j++rj/u8fcn/+cpv7mJb059+3QkSOIZF/Fj9fraVR2Z3T+7
/LNjvLp81fhi6ZJks86+vXxN+6JKmmJLpmG//POvu3xDEdrgf/L0//7yefrYUNDiChvK66evKF9k
SzZNU+gJ/13PXTEl6/tJnY2hn4f9BxeufCF4wPxiq38O79fXz+PHnYFJhpnt3zn6ccYx5/7a49fk
LzYvPtdpv38XjC+6jUpJFZuvf9koILPyy6NAZZQbupDOyt9fckLJN6PA/CJJFiYe+fv9+dfdBVVW
baLQXxsFqvRF5ioN+W/eBVX/Qh6LFO2P+eZftAYoqv7LcyCXR97HNLDbfH8JzlcCm0FACk+k/v9t
74Cp/fI7INtfSL6bqvAZvfxzthKo6hemCJuBpr18+//xDvyDgfJnpDSK4sPTSyAVP5evorFPf+CP
cOPnA7yNk978nAirvh/5rzDr9zerxUuk8+qbf0Q+Lx/z49d/XN/Pn/zms/64qD/+Moifi23xGJ1e
vnH6cZaL7ZFw7FWMSyO6uNoefrt6Loq4SovT69jn+7j/6/T+5z9vTv7VjPDRpy2e298u07qKfvu6
pUHR2w94mV5/+RPSooqei+TvruJl/P7qhzBanpPyQIXwzRV8DxN+9eDf78+fz+X1J/yYfH/1E662
5XGbxNs3h/6+uv/qoW8ImdPi7NDfw+ZfPfTX57ISD/b9O/M9Nv34M957e/7cYPz8Tv2xcXjv197O
F+InHg/P2+L3/wMAAP//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22</xdr:row>
      <xdr:rowOff>63681</xdr:rowOff>
    </xdr:from>
    <xdr:to>
      <xdr:col>5</xdr:col>
      <xdr:colOff>21771</xdr:colOff>
      <xdr:row>37</xdr:row>
      <xdr:rowOff>72935</xdr:rowOff>
    </xdr:to>
    <xdr:graphicFrame macro="">
      <xdr:nvGraphicFramePr>
        <xdr:cNvPr id="2" name="Chart 1">
          <a:extLst>
            <a:ext uri="{FF2B5EF4-FFF2-40B4-BE49-F238E27FC236}">
              <a16:creationId xmlns:a16="http://schemas.microsoft.com/office/drawing/2014/main" id="{5F28CA1B-F12B-7567-5700-5DE68BE36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575310</xdr:colOff>
      <xdr:row>22</xdr:row>
      <xdr:rowOff>31024</xdr:rowOff>
    </xdr:from>
    <xdr:to>
      <xdr:col>11</xdr:col>
      <xdr:colOff>320040</xdr:colOff>
      <xdr:row>36</xdr:row>
      <xdr:rowOff>179614</xdr:rowOff>
    </xdr:to>
    <xdr:graphicFrame macro="">
      <xdr:nvGraphicFramePr>
        <xdr:cNvPr id="3" name="Chart 2">
          <a:extLst>
            <a:ext uri="{FF2B5EF4-FFF2-40B4-BE49-F238E27FC236}">
              <a16:creationId xmlns:a16="http://schemas.microsoft.com/office/drawing/2014/main" id="{0F7ACC87-3F9E-5BD0-1772-F4DA8EAC2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xdr:colOff>
      <xdr:row>22</xdr:row>
      <xdr:rowOff>19050</xdr:rowOff>
    </xdr:from>
    <xdr:to>
      <xdr:col>16</xdr:col>
      <xdr:colOff>674370</xdr:colOff>
      <xdr:row>35</xdr:row>
      <xdr:rowOff>186690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17E7EFC3-D939-FAD3-F1E8-7DD0608D4F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83165" y="4419600"/>
              <a:ext cx="5440680" cy="27679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490369</xdr:colOff>
      <xdr:row>4</xdr:row>
      <xdr:rowOff>102198</xdr:rowOff>
    </xdr:from>
    <xdr:to>
      <xdr:col>4</xdr:col>
      <xdr:colOff>430305</xdr:colOff>
      <xdr:row>9</xdr:row>
      <xdr:rowOff>80682</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6AEFF07E-427D-808F-F8EE-ADBB427944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0369" y="891092"/>
              <a:ext cx="3660289" cy="964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118781</xdr:colOff>
      <xdr:row>4</xdr:row>
      <xdr:rowOff>98163</xdr:rowOff>
    </xdr:from>
    <xdr:to>
      <xdr:col>10</xdr:col>
      <xdr:colOff>233083</xdr:colOff>
      <xdr:row>9</xdr:row>
      <xdr:rowOff>107576</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F19840BA-1A71-AD87-569B-A8934C156E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83840" y="887057"/>
              <a:ext cx="3700184" cy="995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428065</xdr:colOff>
      <xdr:row>4</xdr:row>
      <xdr:rowOff>89648</xdr:rowOff>
    </xdr:from>
    <xdr:to>
      <xdr:col>14</xdr:col>
      <xdr:colOff>1093694</xdr:colOff>
      <xdr:row>9</xdr:row>
      <xdr:rowOff>25550</xdr:rowOff>
    </xdr:to>
    <mc:AlternateContent xmlns:mc="http://schemas.openxmlformats.org/markup-compatibility/2006" xmlns:tsle="http://schemas.microsoft.com/office/drawing/2012/timeslicer">
      <mc:Choice Requires="tsle">
        <xdr:graphicFrame macro="">
          <xdr:nvGraphicFramePr>
            <xdr:cNvPr id="11" name="Date of placing order">
              <a:extLst>
                <a:ext uri="{FF2B5EF4-FFF2-40B4-BE49-F238E27FC236}">
                  <a16:creationId xmlns:a16="http://schemas.microsoft.com/office/drawing/2014/main" id="{6370CDE0-07C7-CF47-7BC9-C6613E4233B6}"/>
                </a:ext>
              </a:extLst>
            </xdr:cNvPr>
            <xdr:cNvGraphicFramePr/>
          </xdr:nvGraphicFramePr>
          <xdr:xfrm>
            <a:off x="0" y="0"/>
            <a:ext cx="0" cy="0"/>
          </xdr:xfrm>
          <a:graphic>
            <a:graphicData uri="http://schemas.microsoft.com/office/drawing/2012/timeslicer">
              <tsle:timeslicer name="Date of placing order"/>
            </a:graphicData>
          </a:graphic>
        </xdr:graphicFrame>
      </mc:Choice>
      <mc:Fallback xmlns="">
        <xdr:sp macro="" textlink="">
          <xdr:nvSpPr>
            <xdr:cNvPr id="0" name=""/>
            <xdr:cNvSpPr>
              <a:spLocks noTextEdit="1"/>
            </xdr:cNvSpPr>
          </xdr:nvSpPr>
          <xdr:spPr>
            <a:xfrm>
              <a:off x="10423712" y="878542"/>
              <a:ext cx="3256429" cy="922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A" refreshedDate="44867.374518055556" createdVersion="8" refreshedVersion="8" minRefreshableVersion="3" recordCount="9367" xr:uid="{641840E4-974B-4AD6-A227-55B700976405}">
  <cacheSource type="worksheet">
    <worksheetSource ref="A1:T9368" sheet="wine_Sales - Raw Data(1)"/>
  </cacheSource>
  <cacheFields count="22">
    <cacheField name="Row ID" numFmtId="0">
      <sharedItems containsSemiMixedTypes="0" containsString="0" containsNumber="1" containsInteger="1" minValue="1" maxValue="9367"/>
    </cacheField>
    <cacheField name="Order ID" numFmtId="0">
      <sharedItems containsSemiMixedTypes="0" containsString="0" containsNumber="1" containsInteger="1" minValue="6" maxValue="91591"/>
    </cacheField>
    <cacheField name="Name" numFmtId="0">
      <sharedItems/>
    </cacheField>
    <cacheField name="Freight Mode" numFmtId="0">
      <sharedItems/>
    </cacheField>
    <cacheField name="Segment" numFmtId="0">
      <sharedItems count="3">
        <s v="Red Wine"/>
        <s v="Rose / Sparkling Wine"/>
        <s v="White Wine"/>
      </sharedItems>
    </cacheField>
    <cacheField name="Region" numFmtId="0">
      <sharedItems count="4">
        <s v="North"/>
        <s v="South"/>
        <s v="West"/>
        <s v="East"/>
      </sharedItems>
    </cacheField>
    <cacheField name="Priority" numFmtId="0">
      <sharedItems/>
    </cacheField>
    <cacheField name="Sub Segment" numFmtId="0">
      <sharedItems/>
    </cacheField>
    <cacheField name="Country" numFmtId="0">
      <sharedItems count="1">
        <s v="Australia"/>
      </sharedItems>
    </cacheField>
    <cacheField name="State or Province" numFmtId="0">
      <sharedItems count="8">
        <s v="Northern Territory"/>
        <s v="Queensland"/>
        <s v="New South Wales"/>
        <s v="Western Australia"/>
        <s v="Australian Capital Territory"/>
        <s v="Victoria"/>
        <s v="South Australia"/>
        <s v="Tasmania"/>
      </sharedItems>
    </cacheField>
    <cacheField name="Name of Item" numFmtId="0">
      <sharedItems/>
    </cacheField>
    <cacheField name="Packaging Type" numFmtId="0">
      <sharedItems/>
    </cacheField>
    <cacheField name="City" numFmtId="0">
      <sharedItems/>
    </cacheField>
    <cacheField name="Date of placing order" numFmtId="14">
      <sharedItems containsSemiMixedTypes="0" containsNonDate="0" containsDate="1" containsString="0" minDate="2010-01-01T00:00:00" maxDate="2014-01-01T00:00:00" count="1419">
        <d v="2013-02-20T00:00:00"/>
        <d v="2011-08-07T00:00:00"/>
        <d v="2013-03-18T00:00:00"/>
        <d v="2011-09-19T00:00:00"/>
        <d v="2010-12-18T00:00:00"/>
        <d v="2012-01-24T00:00:00"/>
        <d v="2013-12-15T00:00:00"/>
        <d v="2012-12-26T00:00:00"/>
        <d v="2010-09-20T00:00:00"/>
        <d v="2013-10-20T00:00:00"/>
        <d v="2012-06-17T00:00:00"/>
        <d v="2010-11-21T00:00:00"/>
        <d v="2011-03-01T00:00:00"/>
        <d v="2011-09-25T00:00:00"/>
        <d v="2012-10-07T00:00:00"/>
        <d v="2010-05-05T00:00:00"/>
        <d v="2011-02-04T00:00:00"/>
        <d v="2013-10-14T00:00:00"/>
        <d v="2013-02-14T00:00:00"/>
        <d v="2013-05-07T00:00:00"/>
        <d v="2013-03-19T00:00:00"/>
        <d v="2013-07-09T00:00:00"/>
        <d v="2012-09-03T00:00:00"/>
        <d v="2012-05-01T00:00:00"/>
        <d v="2011-08-19T00:00:00"/>
        <d v="2010-08-21T00:00:00"/>
        <d v="2012-07-15T00:00:00"/>
        <d v="2013-08-26T00:00:00"/>
        <d v="2011-11-18T00:00:00"/>
        <d v="2012-07-19T00:00:00"/>
        <d v="2011-11-24T00:00:00"/>
        <d v="2012-04-25T00:00:00"/>
        <d v="2012-05-02T00:00:00"/>
        <d v="2012-11-07T00:00:00"/>
        <d v="2010-11-20T00:00:00"/>
        <d v="2013-08-09T00:00:00"/>
        <d v="2010-02-08T00:00:00"/>
        <d v="2012-03-16T00:00:00"/>
        <d v="2012-12-31T00:00:00"/>
        <d v="2010-11-04T00:00:00"/>
        <d v="2010-06-22T00:00:00"/>
        <d v="2012-10-02T00:00:00"/>
        <d v="2013-05-02T00:00:00"/>
        <d v="2013-11-22T00:00:00"/>
        <d v="2010-11-22T00:00:00"/>
        <d v="2013-05-05T00:00:00"/>
        <d v="2013-01-16T00:00:00"/>
        <d v="2010-10-04T00:00:00"/>
        <d v="2013-10-04T00:00:00"/>
        <d v="2011-12-20T00:00:00"/>
        <d v="2011-05-06T00:00:00"/>
        <d v="2013-08-14T00:00:00"/>
        <d v="2011-06-17T00:00:00"/>
        <d v="2013-04-18T00:00:00"/>
        <d v="2012-04-13T00:00:00"/>
        <d v="2013-12-13T00:00:00"/>
        <d v="2010-05-09T00:00:00"/>
        <d v="2012-08-25T00:00:00"/>
        <d v="2012-10-12T00:00:00"/>
        <d v="2011-12-25T00:00:00"/>
        <d v="2013-07-20T00:00:00"/>
        <d v="2012-03-17T00:00:00"/>
        <d v="2013-01-05T00:00:00"/>
        <d v="2011-01-05T00:00:00"/>
        <d v="2010-04-07T00:00:00"/>
        <d v="2011-09-24T00:00:00"/>
        <d v="2011-09-06T00:00:00"/>
        <d v="2011-05-15T00:00:00"/>
        <d v="2013-11-03T00:00:00"/>
        <d v="2010-11-19T00:00:00"/>
        <d v="2013-06-17T00:00:00"/>
        <d v="2010-06-17T00:00:00"/>
        <d v="2013-04-21T00:00:00"/>
        <d v="2012-04-11T00:00:00"/>
        <d v="2010-12-20T00:00:00"/>
        <d v="2013-03-26T00:00:00"/>
        <d v="2013-01-08T00:00:00"/>
        <d v="2011-04-11T00:00:00"/>
        <d v="2011-02-08T00:00:00"/>
        <d v="2013-01-04T00:00:00"/>
        <d v="2012-07-21T00:00:00"/>
        <d v="2011-05-29T00:00:00"/>
        <d v="2010-05-08T00:00:00"/>
        <d v="2011-10-08T00:00:00"/>
        <d v="2010-10-28T00:00:00"/>
        <d v="2013-12-23T00:00:00"/>
        <d v="2010-01-03T00:00:00"/>
        <d v="2011-11-19T00:00:00"/>
        <d v="2011-05-03T00:00:00"/>
        <d v="2010-10-15T00:00:00"/>
        <d v="2013-03-22T00:00:00"/>
        <d v="2010-03-22T00:00:00"/>
        <d v="2013-05-15T00:00:00"/>
        <d v="2010-05-15T00:00:00"/>
        <d v="2012-09-29T00:00:00"/>
        <d v="2013-05-04T00:00:00"/>
        <d v="2012-03-20T00:00:00"/>
        <d v="2010-01-02T00:00:00"/>
        <d v="2012-12-06T00:00:00"/>
        <d v="2013-05-25T00:00:00"/>
        <d v="2010-07-27T00:00:00"/>
        <d v="2011-04-20T00:00:00"/>
        <d v="2011-02-12T00:00:00"/>
        <d v="2011-10-09T00:00:00"/>
        <d v="2011-01-10T00:00:00"/>
        <d v="2011-06-25T00:00:00"/>
        <d v="2011-08-10T00:00:00"/>
        <d v="2013-08-10T00:00:00"/>
        <d v="2010-08-10T00:00:00"/>
        <d v="2013-03-29T00:00:00"/>
        <d v="2013-12-20T00:00:00"/>
        <d v="2011-08-24T00:00:00"/>
        <d v="2011-03-27T00:00:00"/>
        <d v="2012-11-12T00:00:00"/>
        <d v="2013-03-30T00:00:00"/>
        <d v="2013-12-10T00:00:00"/>
        <d v="2010-04-17T00:00:00"/>
        <d v="2010-03-20T00:00:00"/>
        <d v="2010-12-28T00:00:00"/>
        <d v="2012-06-22T00:00:00"/>
        <d v="2010-07-02T00:00:00"/>
        <d v="2012-02-22T00:00:00"/>
        <d v="2013-02-07T00:00:00"/>
        <d v="2010-04-26T00:00:00"/>
        <d v="2011-06-29T00:00:00"/>
        <d v="2013-07-31T00:00:00"/>
        <d v="2013-09-09T00:00:00"/>
        <d v="2012-07-03T00:00:00"/>
        <d v="2013-12-25T00:00:00"/>
        <d v="2010-12-12T00:00:00"/>
        <d v="2013-12-18T00:00:00"/>
        <d v="2012-12-20T00:00:00"/>
        <d v="2010-07-07T00:00:00"/>
        <d v="2011-03-19T00:00:00"/>
        <d v="2012-03-01T00:00:00"/>
        <d v="2012-07-18T00:00:00"/>
        <d v="2012-11-24T00:00:00"/>
        <d v="2013-08-12T00:00:00"/>
        <d v="2013-06-15T00:00:00"/>
        <d v="2011-10-13T00:00:00"/>
        <d v="2013-12-29T00:00:00"/>
        <d v="2013-12-02T00:00:00"/>
        <d v="2013-08-16T00:00:00"/>
        <d v="2012-04-18T00:00:00"/>
        <d v="2012-09-30T00:00:00"/>
        <d v="2010-05-21T00:00:00"/>
        <d v="2010-04-04T00:00:00"/>
        <d v="2013-09-24T00:00:00"/>
        <d v="2013-08-01T00:00:00"/>
        <d v="2011-02-20T00:00:00"/>
        <d v="2010-08-14T00:00:00"/>
        <d v="2013-06-14T00:00:00"/>
        <d v="2010-01-10T00:00:00"/>
        <d v="2013-10-16T00:00:00"/>
        <d v="2012-01-09T00:00:00"/>
        <d v="2010-08-31T00:00:00"/>
        <d v="2013-03-14T00:00:00"/>
        <d v="2010-10-09T00:00:00"/>
        <d v="2011-01-25T00:00:00"/>
        <d v="2011-04-30T00:00:00"/>
        <d v="2012-09-27T00:00:00"/>
        <d v="2013-02-27T00:00:00"/>
        <d v="2012-12-21T00:00:00"/>
        <d v="2012-11-17T00:00:00"/>
        <d v="2012-02-08T00:00:00"/>
        <d v="2011-09-13T00:00:00"/>
        <d v="2011-07-24T00:00:00"/>
        <d v="2012-07-05T00:00:00"/>
        <d v="2013-07-21T00:00:00"/>
        <d v="2011-07-17T00:00:00"/>
        <d v="2012-10-20T00:00:00"/>
        <d v="2012-10-09T00:00:00"/>
        <d v="2013-12-06T00:00:00"/>
        <d v="2010-02-18T00:00:00"/>
        <d v="2010-03-19T00:00:00"/>
        <d v="2012-04-24T00:00:00"/>
        <d v="2011-09-30T00:00:00"/>
        <d v="2013-12-26T00:00:00"/>
        <d v="2010-01-28T00:00:00"/>
        <d v="2013-01-28T00:00:00"/>
        <d v="2013-05-27T00:00:00"/>
        <d v="2013-12-03T00:00:00"/>
        <d v="2010-06-09T00:00:00"/>
        <d v="2011-08-31T00:00:00"/>
        <d v="2010-02-04T00:00:00"/>
        <d v="2012-04-06T00:00:00"/>
        <d v="2012-04-12T00:00:00"/>
        <d v="2013-07-18T00:00:00"/>
        <d v="2013-04-12T00:00:00"/>
        <d v="2011-12-31T00:00:00"/>
        <d v="2012-12-30T00:00:00"/>
        <d v="2010-01-09T00:00:00"/>
        <d v="2013-10-02T00:00:00"/>
        <d v="2011-08-06T00:00:00"/>
        <d v="2013-02-11T00:00:00"/>
        <d v="2013-05-03T00:00:00"/>
        <d v="2013-01-17T00:00:00"/>
        <d v="2012-07-26T00:00:00"/>
        <d v="2010-03-01T00:00:00"/>
        <d v="2011-07-26T00:00:00"/>
        <d v="2012-01-16T00:00:00"/>
        <d v="2013-08-24T00:00:00"/>
        <d v="2011-12-30T00:00:00"/>
        <d v="2011-04-02T00:00:00"/>
        <d v="2011-12-26T00:00:00"/>
        <d v="2013-11-13T00:00:00"/>
        <d v="2010-08-05T00:00:00"/>
        <d v="2011-12-05T00:00:00"/>
        <d v="2012-02-28T00:00:00"/>
        <d v="2013-05-20T00:00:00"/>
        <d v="2010-05-20T00:00:00"/>
        <d v="2012-11-18T00:00:00"/>
        <d v="2012-02-03T00:00:00"/>
        <d v="2013-09-19T00:00:00"/>
        <d v="2011-07-09T00:00:00"/>
        <d v="2010-02-13T00:00:00"/>
        <d v="2011-01-15T00:00:00"/>
        <d v="2011-04-04T00:00:00"/>
        <d v="2012-01-11T00:00:00"/>
        <d v="2012-01-30T00:00:00"/>
        <d v="2010-06-05T00:00:00"/>
        <d v="2010-01-16T00:00:00"/>
        <d v="2011-06-10T00:00:00"/>
        <d v="2011-12-22T00:00:00"/>
        <d v="2010-03-30T00:00:00"/>
        <d v="2012-04-05T00:00:00"/>
        <d v="2012-12-10T00:00:00"/>
        <d v="2013-11-23T00:00:00"/>
        <d v="2013-02-08T00:00:00"/>
        <d v="2013-04-24T00:00:00"/>
        <d v="2011-11-03T00:00:00"/>
        <d v="2012-05-05T00:00:00"/>
        <d v="2010-03-18T00:00:00"/>
        <d v="2012-10-31T00:00:00"/>
        <d v="2010-07-12T00:00:00"/>
        <d v="2012-04-08T00:00:00"/>
        <d v="2012-03-04T00:00:00"/>
        <d v="2010-03-14T00:00:00"/>
        <d v="2010-08-02T00:00:00"/>
        <d v="2011-05-11T00:00:00"/>
        <d v="2010-12-06T00:00:00"/>
        <d v="2012-04-22T00:00:00"/>
        <d v="2012-06-11T00:00:00"/>
        <d v="2011-01-18T00:00:00"/>
        <d v="2010-06-10T00:00:00"/>
        <d v="2011-10-19T00:00:00"/>
        <d v="2013-03-11T00:00:00"/>
        <d v="2011-10-30T00:00:00"/>
        <d v="2012-04-26T00:00:00"/>
        <d v="2013-09-14T00:00:00"/>
        <d v="2012-11-20T00:00:00"/>
        <d v="2013-06-12T00:00:00"/>
        <d v="2010-10-18T00:00:00"/>
        <d v="2012-08-08T00:00:00"/>
        <d v="2011-07-22T00:00:00"/>
        <d v="2012-09-15T00:00:00"/>
        <d v="2011-06-06T00:00:00"/>
        <d v="2013-05-10T00:00:00"/>
        <d v="2011-07-23T00:00:00"/>
        <d v="2013-07-23T00:00:00"/>
        <d v="2012-07-24T00:00:00"/>
        <d v="2012-05-15T00:00:00"/>
        <d v="2013-08-30T00:00:00"/>
        <d v="2010-07-05T00:00:00"/>
        <d v="2011-11-22T00:00:00"/>
        <d v="2011-03-15T00:00:00"/>
        <d v="2013-05-30T00:00:00"/>
        <d v="2012-10-08T00:00:00"/>
        <d v="2013-05-06T00:00:00"/>
        <d v="2010-04-10T00:00:00"/>
        <d v="2013-07-30T00:00:00"/>
        <d v="2013-09-16T00:00:00"/>
        <d v="2012-10-13T00:00:00"/>
        <d v="2010-06-14T00:00:00"/>
        <d v="2010-01-22T00:00:00"/>
        <d v="2011-08-01T00:00:00"/>
        <d v="2013-12-28T00:00:00"/>
        <d v="2011-03-08T00:00:00"/>
        <d v="2013-03-08T00:00:00"/>
        <d v="2012-12-07T00:00:00"/>
        <d v="2013-01-22T00:00:00"/>
        <d v="2012-03-31T00:00:00"/>
        <d v="2013-04-05T00:00:00"/>
        <d v="2012-07-23T00:00:00"/>
        <d v="2012-06-13T00:00:00"/>
        <d v="2012-12-03T00:00:00"/>
        <d v="2010-01-24T00:00:00"/>
        <d v="2010-08-25T00:00:00"/>
        <d v="2013-08-25T00:00:00"/>
        <d v="2013-02-09T00:00:00"/>
        <d v="2011-06-03T00:00:00"/>
        <d v="2011-04-06T00:00:00"/>
        <d v="2013-07-22T00:00:00"/>
        <d v="2010-12-04T00:00:00"/>
        <d v="2012-01-06T00:00:00"/>
        <d v="2013-07-11T00:00:00"/>
        <d v="2011-08-16T00:00:00"/>
        <d v="2011-01-29T00:00:00"/>
        <d v="2011-08-30T00:00:00"/>
        <d v="2012-02-06T00:00:00"/>
        <d v="2013-09-05T00:00:00"/>
        <d v="2010-07-03T00:00:00"/>
        <d v="2013-08-21T00:00:00"/>
        <d v="2011-09-14T00:00:00"/>
        <d v="2012-02-01T00:00:00"/>
        <d v="2013-04-08T00:00:00"/>
        <d v="2013-08-18T00:00:00"/>
        <d v="2011-10-18T00:00:00"/>
        <d v="2011-10-15T00:00:00"/>
        <d v="2013-11-07T00:00:00"/>
        <d v="2011-07-16T00:00:00"/>
        <d v="2013-06-29T00:00:00"/>
        <d v="2012-06-25T00:00:00"/>
        <d v="2010-02-16T00:00:00"/>
        <d v="2012-12-02T00:00:00"/>
        <d v="2011-05-05T00:00:00"/>
        <d v="2011-02-02T00:00:00"/>
        <d v="2013-08-19T00:00:00"/>
        <d v="2013-02-15T00:00:00"/>
        <d v="2013-11-01T00:00:00"/>
        <d v="2010-07-29T00:00:00"/>
        <d v="2012-12-19T00:00:00"/>
        <d v="2011-03-21T00:00:00"/>
        <d v="2010-11-16T00:00:00"/>
        <d v="2012-06-21T00:00:00"/>
        <d v="2010-03-27T00:00:00"/>
        <d v="2013-03-27T00:00:00"/>
        <d v="2011-02-15T00:00:00"/>
        <d v="2011-11-21T00:00:00"/>
        <d v="2013-06-19T00:00:00"/>
        <d v="2013-10-19T00:00:00"/>
        <d v="2011-06-14T00:00:00"/>
        <d v="2012-06-06T00:00:00"/>
        <d v="2013-04-03T00:00:00"/>
        <d v="2011-03-13T00:00:00"/>
        <d v="2013-08-28T00:00:00"/>
        <d v="2011-09-23T00:00:00"/>
        <d v="2011-12-19T00:00:00"/>
        <d v="2010-03-23T00:00:00"/>
        <d v="2012-03-28T00:00:00"/>
        <d v="2013-04-29T00:00:00"/>
        <d v="2011-09-29T00:00:00"/>
        <d v="2011-10-07T00:00:00"/>
        <d v="2013-12-24T00:00:00"/>
        <d v="2011-10-12T00:00:00"/>
        <d v="2012-02-07T00:00:00"/>
        <d v="2010-07-24T00:00:00"/>
        <d v="2013-04-02T00:00:00"/>
        <d v="2010-02-05T00:00:00"/>
        <d v="2012-08-03T00:00:00"/>
        <d v="2013-10-23T00:00:00"/>
        <d v="2011-09-08T00:00:00"/>
        <d v="2013-05-24T00:00:00"/>
        <d v="2011-02-17T00:00:00"/>
        <d v="2010-12-05T00:00:00"/>
        <d v="2013-12-05T00:00:00"/>
        <d v="2013-09-17T00:00:00"/>
        <d v="2011-09-17T00:00:00"/>
        <d v="2012-08-06T00:00:00"/>
        <d v="2012-12-25T00:00:00"/>
        <d v="2010-04-05T00:00:00"/>
        <d v="2010-06-30T00:00:00"/>
        <d v="2013-09-08T00:00:00"/>
        <d v="2012-01-19T00:00:00"/>
        <d v="2013-12-09T00:00:00"/>
        <d v="2013-03-04T00:00:00"/>
        <d v="2011-11-30T00:00:00"/>
        <d v="2011-01-14T00:00:00"/>
        <d v="2012-11-19T00:00:00"/>
        <d v="2011-04-15T00:00:00"/>
        <d v="2012-04-01T00:00:00"/>
        <d v="2012-09-09T00:00:00"/>
        <d v="2011-02-22T00:00:00"/>
        <d v="2013-12-08T00:00:00"/>
        <d v="2010-01-15T00:00:00"/>
        <d v="2010-11-29T00:00:00"/>
        <d v="2013-07-03T00:00:00"/>
        <d v="2010-09-14T00:00:00"/>
        <d v="2010-02-21T00:00:00"/>
        <d v="2011-10-31T00:00:00"/>
        <d v="2011-01-12T00:00:00"/>
        <d v="2010-02-02T00:00:00"/>
        <d v="2012-06-14T00:00:00"/>
        <d v="2012-09-24T00:00:00"/>
        <d v="2010-11-01T00:00:00"/>
        <d v="2013-03-23T00:00:00"/>
        <d v="2013-10-28T00:00:00"/>
        <d v="2011-02-26T00:00:00"/>
        <d v="2010-12-11T00:00:00"/>
        <d v="2011-09-26T00:00:00"/>
        <d v="2013-04-22T00:00:00"/>
        <d v="2013-12-17T00:00:00"/>
        <d v="2010-06-13T00:00:00"/>
        <d v="2013-09-30T00:00:00"/>
        <d v="2013-06-08T00:00:00"/>
        <d v="2012-03-05T00:00:00"/>
        <d v="2013-09-25T00:00:00"/>
        <d v="2010-01-31T00:00:00"/>
        <d v="2012-03-02T00:00:00"/>
        <d v="2013-10-06T00:00:00"/>
        <d v="2011-10-06T00:00:00"/>
        <d v="2010-07-09T00:00:00"/>
        <d v="2013-10-29T00:00:00"/>
        <d v="2012-12-11T00:00:00"/>
        <d v="2012-09-02T00:00:00"/>
        <d v="2012-11-13T00:00:00"/>
        <d v="2012-02-20T00:00:00"/>
        <d v="2010-04-21T00:00:00"/>
        <d v="2012-04-19T00:00:00"/>
        <d v="2013-11-21T00:00:00"/>
        <d v="2012-04-16T00:00:00"/>
        <d v="2010-05-07T00:00:00"/>
        <d v="2011-05-08T00:00:00"/>
        <d v="2013-01-23T00:00:00"/>
        <d v="2012-05-03T00:00:00"/>
        <d v="2011-07-21T00:00:00"/>
        <d v="2013-02-10T00:00:00"/>
        <d v="2013-01-27T00:00:00"/>
        <d v="2012-05-06T00:00:00"/>
        <d v="2012-10-21T00:00:00"/>
        <d v="2012-03-21T00:00:00"/>
        <d v="2013-08-05T00:00:00"/>
        <d v="2011-02-23T00:00:00"/>
        <d v="2011-03-25T00:00:00"/>
        <d v="2010-04-06T00:00:00"/>
        <d v="2011-06-15T00:00:00"/>
        <d v="2013-10-07T00:00:00"/>
        <d v="2013-06-25T00:00:00"/>
        <d v="2013-11-18T00:00:00"/>
        <d v="2013-07-27T00:00:00"/>
        <d v="2010-07-21T00:00:00"/>
        <d v="2012-05-16T00:00:00"/>
        <d v="2011-03-03T00:00:00"/>
        <d v="2013-04-27T00:00:00"/>
        <d v="2013-05-23T00:00:00"/>
        <d v="2011-05-26T00:00:00"/>
        <d v="2013-09-07T00:00:00"/>
        <d v="2011-11-01T00:00:00"/>
        <d v="2011-11-13T00:00:00"/>
        <d v="2010-02-07T00:00:00"/>
        <d v="2011-09-03T00:00:00"/>
        <d v="2013-03-12T00:00:00"/>
        <d v="2010-11-03T00:00:00"/>
        <d v="2012-09-11T00:00:00"/>
        <d v="2012-12-09T00:00:00"/>
        <d v="2010-04-23T00:00:00"/>
        <d v="2011-05-09T00:00:00"/>
        <d v="2013-01-24T00:00:00"/>
        <d v="2013-11-19T00:00:00"/>
        <d v="2011-02-09T00:00:00"/>
        <d v="2010-04-30T00:00:00"/>
        <d v="2011-06-08T00:00:00"/>
        <d v="2013-08-02T00:00:00"/>
        <d v="2013-09-23T00:00:00"/>
        <d v="2011-12-12T00:00:00"/>
        <d v="2012-06-12T00:00:00"/>
        <d v="2011-12-21T00:00:00"/>
        <d v="2011-08-26T00:00:00"/>
        <d v="2012-01-08T00:00:00"/>
        <d v="2011-04-01T00:00:00"/>
        <d v="2010-05-22T00:00:00"/>
        <d v="2010-01-17T00:00:00"/>
        <d v="2010-02-11T00:00:00"/>
        <d v="2013-11-16T00:00:00"/>
        <d v="2010-08-27T00:00:00"/>
        <d v="2012-03-03T00:00:00"/>
        <d v="2012-09-12T00:00:00"/>
        <d v="2010-04-22T00:00:00"/>
        <d v="2011-03-09T00:00:00"/>
        <d v="2012-07-22T00:00:00"/>
        <d v="2013-10-09T00:00:00"/>
        <d v="2010-12-10T00:00:00"/>
        <d v="2011-01-11T00:00:00"/>
        <d v="2013-10-18T00:00:00"/>
        <d v="2013-10-30T00:00:00"/>
        <d v="2011-10-22T00:00:00"/>
        <d v="2010-02-14T00:00:00"/>
        <d v="2010-03-29T00:00:00"/>
        <d v="2012-01-23T00:00:00"/>
        <d v="2012-06-15T00:00:00"/>
        <d v="2012-03-22T00:00:00"/>
        <d v="2011-08-23T00:00:00"/>
        <d v="2013-12-12T00:00:00"/>
        <d v="2011-09-10T00:00:00"/>
        <d v="2011-08-18T00:00:00"/>
        <d v="2013-01-19T00:00:00"/>
        <d v="2012-05-31T00:00:00"/>
        <d v="2013-10-25T00:00:00"/>
        <d v="2010-10-25T00:00:00"/>
        <d v="2012-01-07T00:00:00"/>
        <d v="2011-07-29T00:00:00"/>
        <d v="2010-10-02T00:00:00"/>
        <d v="2013-02-18T00:00:00"/>
        <d v="2013-02-02T00:00:00"/>
        <d v="2013-05-08T00:00:00"/>
        <d v="2011-11-08T00:00:00"/>
        <d v="2011-07-04T00:00:00"/>
        <d v="2013-05-12T00:00:00"/>
        <d v="2013-03-15T00:00:00"/>
        <d v="2011-03-17T00:00:00"/>
        <d v="2011-03-22T00:00:00"/>
        <d v="2010-09-23T00:00:00"/>
        <d v="2011-10-29T00:00:00"/>
        <d v="2010-08-07T00:00:00"/>
        <d v="2012-11-29T00:00:00"/>
        <d v="2013-10-24T00:00:00"/>
        <d v="2010-06-11T00:00:00"/>
        <d v="2011-01-02T00:00:00"/>
        <d v="2013-05-18T00:00:00"/>
        <d v="2010-03-02T00:00:00"/>
        <d v="2011-01-19T00:00:00"/>
        <d v="2011-10-04T00:00:00"/>
        <d v="2013-04-28T00:00:00"/>
        <d v="2010-04-28T00:00:00"/>
        <d v="2011-06-05T00:00:00"/>
        <d v="2012-08-28T00:00:00"/>
        <d v="2011-03-07T00:00:00"/>
        <d v="2010-02-20T00:00:00"/>
        <d v="2010-06-06T00:00:00"/>
        <d v="2013-07-28T00:00:00"/>
        <d v="2011-04-12T00:00:00"/>
        <d v="2012-11-25T00:00:00"/>
        <d v="2011-08-04T00:00:00"/>
        <d v="2010-05-28T00:00:00"/>
        <d v="2011-05-19T00:00:00"/>
        <d v="2011-12-14T00:00:00"/>
        <d v="2011-02-03T00:00:00"/>
        <d v="2013-06-26T00:00:00"/>
        <d v="2013-11-30T00:00:00"/>
        <d v="2010-11-30T00:00:00"/>
        <d v="2013-05-01T00:00:00"/>
        <d v="2012-03-23T00:00:00"/>
        <d v="2012-06-19T00:00:00"/>
        <d v="2010-07-26T00:00:00"/>
        <d v="2012-01-04T00:00:00"/>
        <d v="2012-07-01T00:00:00"/>
        <d v="2010-03-24T00:00:00"/>
        <d v="2011-10-24T00:00:00"/>
        <d v="2011-02-01T00:00:00"/>
        <d v="2011-02-27T00:00:00"/>
        <d v="2010-04-09T00:00:00"/>
        <d v="2013-04-09T00:00:00"/>
        <d v="2013-03-02T00:00:00"/>
        <d v="2012-09-26T00:00:00"/>
        <d v="2010-12-07T00:00:00"/>
        <d v="2012-03-08T00:00:00"/>
        <d v="2011-12-15T00:00:00"/>
        <d v="2012-10-22T00:00:00"/>
        <d v="2012-11-02T00:00:00"/>
        <d v="2010-01-19T00:00:00"/>
        <d v="2010-06-03T00:00:00"/>
        <d v="2011-12-17T00:00:00"/>
        <d v="2010-04-16T00:00:00"/>
        <d v="2011-01-28T00:00:00"/>
        <d v="2013-04-30T00:00:00"/>
        <d v="2013-04-04T00:00:00"/>
        <d v="2011-12-27T00:00:00"/>
        <d v="2012-05-24T00:00:00"/>
        <d v="2011-12-28T00:00:00"/>
        <d v="2011-10-26T00:00:00"/>
        <d v="2010-09-28T00:00:00"/>
        <d v="2011-06-28T00:00:00"/>
        <d v="2010-05-16T00:00:00"/>
        <d v="2010-01-05T00:00:00"/>
        <d v="2013-01-12T00:00:00"/>
        <d v="2013-10-01T00:00:00"/>
        <d v="2011-07-15T00:00:00"/>
        <d v="2010-03-25T00:00:00"/>
        <d v="2011-10-16T00:00:00"/>
        <d v="2012-06-03T00:00:00"/>
        <d v="2012-10-30T00:00:00"/>
        <d v="2012-08-20T00:00:00"/>
        <d v="2012-07-10T00:00:00"/>
        <d v="2013-08-17T00:00:00"/>
        <d v="2012-05-19T00:00:00"/>
        <d v="2012-04-30T00:00:00"/>
        <d v="2011-08-28T00:00:00"/>
        <d v="2013-07-12T00:00:00"/>
        <d v="2012-08-01T00:00:00"/>
        <d v="2011-01-26T00:00:00"/>
        <d v="2011-01-22T00:00:00"/>
        <d v="2012-03-24T00:00:00"/>
        <d v="2010-12-02T00:00:00"/>
        <d v="2012-09-08T00:00:00"/>
        <d v="2011-01-01T00:00:00"/>
        <d v="2011-06-01T00:00:00"/>
        <d v="2012-06-16T00:00:00"/>
        <d v="2011-04-16T00:00:00"/>
        <d v="2013-02-17T00:00:00"/>
        <d v="2012-07-04T00:00:00"/>
        <d v="2011-11-23T00:00:00"/>
        <d v="2010-02-12T00:00:00"/>
        <d v="2011-06-19T00:00:00"/>
        <d v="2012-11-14T00:00:00"/>
        <d v="2011-06-02T00:00:00"/>
        <d v="2010-09-30T00:00:00"/>
        <d v="2010-12-16T00:00:00"/>
        <d v="2013-08-04T00:00:00"/>
        <d v="2012-05-14T00:00:00"/>
        <d v="2013-06-20T00:00:00"/>
        <d v="2010-04-19T00:00:00"/>
        <d v="2012-05-30T00:00:00"/>
        <d v="2010-11-25T00:00:00"/>
        <d v="2011-09-04T00:00:00"/>
        <d v="2013-06-02T00:00:00"/>
        <d v="2013-02-19T00:00:00"/>
        <d v="2011-04-25T00:00:00"/>
        <d v="2010-02-26T00:00:00"/>
        <d v="2012-08-21T00:00:00"/>
        <d v="2012-09-18T00:00:00"/>
        <d v="2013-08-23T00:00:00"/>
        <d v="2010-04-08T00:00:00"/>
        <d v="2012-11-06T00:00:00"/>
        <d v="2013-04-25T00:00:00"/>
        <d v="2010-06-19T00:00:00"/>
        <d v="2013-05-31T00:00:00"/>
        <d v="2011-05-13T00:00:00"/>
        <d v="2010-07-04T00:00:00"/>
        <d v="2010-09-12T00:00:00"/>
        <d v="2010-05-12T00:00:00"/>
        <d v="2012-05-18T00:00:00"/>
        <d v="2013-04-15T00:00:00"/>
        <d v="2013-10-27T00:00:00"/>
        <d v="2011-04-26T00:00:00"/>
        <d v="2011-03-12T00:00:00"/>
        <d v="2012-08-15T00:00:00"/>
        <d v="2012-08-09T00:00:00"/>
        <d v="2013-08-27T00:00:00"/>
        <d v="2012-03-09T00:00:00"/>
        <d v="2013-12-27T00:00:00"/>
        <d v="2011-03-02T00:00:00"/>
        <d v="2012-08-19T00:00:00"/>
        <d v="2012-10-17T00:00:00"/>
        <d v="2011-12-29T00:00:00"/>
        <d v="2011-12-23T00:00:00"/>
        <d v="2010-08-19T00:00:00"/>
        <d v="2013-03-24T00:00:00"/>
        <d v="2012-03-13T00:00:00"/>
        <d v="2013-11-20T00:00:00"/>
        <d v="2010-03-06T00:00:00"/>
        <d v="2010-05-04T00:00:00"/>
        <d v="2011-12-04T00:00:00"/>
        <d v="2011-12-01T00:00:00"/>
        <d v="2011-09-22T00:00:00"/>
        <d v="2010-12-14T00:00:00"/>
        <d v="2010-03-15T00:00:00"/>
        <d v="2011-11-29T00:00:00"/>
        <d v="2010-09-01T00:00:00"/>
        <d v="2012-10-05T00:00:00"/>
        <d v="2013-09-06T00:00:00"/>
        <d v="2011-06-20T00:00:00"/>
        <d v="2011-11-14T00:00:00"/>
        <d v="2010-06-01T00:00:00"/>
        <d v="2013-06-07T00:00:00"/>
        <d v="2011-03-16T00:00:00"/>
        <d v="2010-03-28T00:00:00"/>
        <d v="2013-09-13T00:00:00"/>
        <d v="2010-06-02T00:00:00"/>
        <d v="2010-06-29T00:00:00"/>
        <d v="2013-03-05T00:00:00"/>
        <d v="2011-05-10T00:00:00"/>
        <d v="2011-01-08T00:00:00"/>
        <d v="2013-10-21T00:00:00"/>
        <d v="2012-01-01T00:00:00"/>
        <d v="2012-07-25T00:00:00"/>
        <d v="2010-03-11T00:00:00"/>
        <d v="2011-10-28T00:00:00"/>
        <d v="2012-09-10T00:00:00"/>
        <d v="2011-07-14T00:00:00"/>
        <d v="2012-06-23T00:00:00"/>
        <d v="2010-03-05T00:00:00"/>
        <d v="2012-10-10T00:00:00"/>
        <d v="2011-05-24T00:00:00"/>
        <d v="2013-09-04T00:00:00"/>
        <d v="2012-12-13T00:00:00"/>
        <d v="2012-09-07T00:00:00"/>
        <d v="2011-10-21T00:00:00"/>
        <d v="2012-10-16T00:00:00"/>
        <d v="2012-09-22T00:00:00"/>
        <d v="2011-06-07T00:00:00"/>
        <d v="2010-04-02T00:00:00"/>
        <d v="2013-02-06T00:00:00"/>
        <d v="2010-08-18T00:00:00"/>
        <d v="2010-09-19T00:00:00"/>
        <d v="2010-04-18T00:00:00"/>
        <d v="2013-03-09T00:00:00"/>
        <d v="2012-01-22T00:00:00"/>
        <d v="2013-09-18T00:00:00"/>
        <d v="2011-12-09T00:00:00"/>
        <d v="2011-05-04T00:00:00"/>
        <d v="2010-01-07T00:00:00"/>
        <d v="2011-02-11T00:00:00"/>
        <d v="2011-09-15T00:00:00"/>
        <d v="2010-08-09T00:00:00"/>
        <d v="2012-11-09T00:00:00"/>
        <d v="2013-01-29T00:00:00"/>
        <d v="2010-07-14T00:00:00"/>
        <d v="2013-04-10T00:00:00"/>
        <d v="2013-10-08T00:00:00"/>
        <d v="2013-11-02T00:00:00"/>
        <d v="2012-07-14T00:00:00"/>
        <d v="2011-05-20T00:00:00"/>
        <d v="2013-09-15T00:00:00"/>
        <d v="2013-08-22T00:00:00"/>
        <d v="2012-07-28T00:00:00"/>
        <d v="2010-10-29T00:00:00"/>
        <d v="2011-05-31T00:00:00"/>
        <d v="2010-12-21T00:00:00"/>
        <d v="2011-01-30T00:00:00"/>
        <d v="2011-08-17T00:00:00"/>
        <d v="2010-11-23T00:00:00"/>
        <d v="2010-09-25T00:00:00"/>
        <d v="2012-03-15T00:00:00"/>
        <d v="2010-05-17T00:00:00"/>
        <d v="2013-09-22T00:00:00"/>
        <d v="2012-03-18T00:00:00"/>
        <d v="2010-05-25T00:00:00"/>
        <d v="2011-12-07T00:00:00"/>
        <d v="2012-11-26T00:00:00"/>
        <d v="2011-06-16T00:00:00"/>
        <d v="2010-03-26T00:00:00"/>
        <d v="2013-10-05T00:00:00"/>
        <d v="2011-09-28T00:00:00"/>
        <d v="2010-09-10T00:00:00"/>
        <d v="2012-02-23T00:00:00"/>
        <d v="2012-04-29T00:00:00"/>
        <d v="2011-05-25T00:00:00"/>
        <d v="2012-02-21T00:00:00"/>
        <d v="2011-06-27T00:00:00"/>
        <d v="2012-01-03T00:00:00"/>
        <d v="2011-03-23T00:00:00"/>
        <d v="2013-07-02T00:00:00"/>
        <d v="2013-08-20T00:00:00"/>
        <d v="2012-10-06T00:00:00"/>
        <d v="2012-05-28T00:00:00"/>
        <d v="2010-01-08T00:00:00"/>
        <d v="2011-05-28T00:00:00"/>
        <d v="2013-02-12T00:00:00"/>
        <d v="2013-03-03T00:00:00"/>
        <d v="2010-07-17T00:00:00"/>
        <d v="2012-07-16T00:00:00"/>
        <d v="2010-09-29T00:00:00"/>
        <d v="2012-05-21T00:00:00"/>
        <d v="2010-02-01T00:00:00"/>
        <d v="2011-10-10T00:00:00"/>
        <d v="2012-10-24T00:00:00"/>
        <d v="2010-04-29T00:00:00"/>
        <d v="2013-03-16T00:00:00"/>
        <d v="2011-01-16T00:00:00"/>
        <d v="2013-09-12T00:00:00"/>
        <d v="2012-11-30T00:00:00"/>
        <d v="2013-09-03T00:00:00"/>
        <d v="2010-09-24T00:00:00"/>
        <d v="2011-01-09T00:00:00"/>
        <d v="2012-02-26T00:00:00"/>
        <d v="2010-05-13T00:00:00"/>
        <d v="2012-08-31T00:00:00"/>
        <d v="2013-03-21T00:00:00"/>
        <d v="2011-03-10T00:00:00"/>
        <d v="2013-04-07T00:00:00"/>
        <d v="2013-07-06T00:00:00"/>
        <d v="2011-03-30T00:00:00"/>
        <d v="2010-09-13T00:00:00"/>
        <d v="2012-12-22T00:00:00"/>
        <d v="2011-04-19T00:00:00"/>
        <d v="2010-10-24T00:00:00"/>
        <d v="2013-11-10T00:00:00"/>
        <d v="2011-08-09T00:00:00"/>
        <d v="2012-02-25T00:00:00"/>
        <d v="2011-10-20T00:00:00"/>
        <d v="2013-04-16T00:00:00"/>
        <d v="2011-11-09T00:00:00"/>
        <d v="2011-08-13T00:00:00"/>
        <d v="2012-10-29T00:00:00"/>
        <d v="2011-03-28T00:00:00"/>
        <d v="2011-11-25T00:00:00"/>
        <d v="2012-06-08T00:00:00"/>
        <d v="2010-05-26T00:00:00"/>
        <d v="2013-07-25T00:00:00"/>
        <d v="2012-11-01T00:00:00"/>
        <d v="2012-07-08T00:00:00"/>
        <d v="2010-01-30T00:00:00"/>
        <d v="2010-09-08T00:00:00"/>
        <d v="2011-04-03T00:00:00"/>
        <d v="2011-03-24T00:00:00"/>
        <d v="2010-07-20T00:00:00"/>
        <d v="2011-07-25T00:00:00"/>
        <d v="2010-06-20T00:00:00"/>
        <d v="2011-04-10T00:00:00"/>
        <d v="2011-11-07T00:00:00"/>
        <d v="2010-11-28T00:00:00"/>
        <d v="2011-12-24T00:00:00"/>
        <d v="2011-04-29T00:00:00"/>
        <d v="2010-07-16T00:00:00"/>
        <d v="2013-08-15T00:00:00"/>
        <d v="2012-02-15T00:00:00"/>
        <d v="2013-07-29T00:00:00"/>
        <d v="2010-05-24T00:00:00"/>
        <d v="2011-10-02T00:00:00"/>
        <d v="2012-08-02T00:00:00"/>
        <d v="2010-11-05T00:00:00"/>
        <d v="2013-07-13T00:00:00"/>
        <d v="2010-08-12T00:00:00"/>
        <d v="2012-10-14T00:00:00"/>
        <d v="2011-04-07T00:00:00"/>
        <d v="2013-01-20T00:00:00"/>
        <d v="2010-09-21T00:00:00"/>
        <d v="2011-12-11T00:00:00"/>
        <d v="2010-08-23T00:00:00"/>
        <d v="2011-09-11T00:00:00"/>
        <d v="2013-12-21T00:00:00"/>
        <d v="2010-06-21T00:00:00"/>
        <d v="2012-12-24T00:00:00"/>
        <d v="2010-12-29T00:00:00"/>
        <d v="2010-10-21T00:00:00"/>
        <d v="2012-08-11T00:00:00"/>
        <d v="2011-06-09T00:00:00"/>
        <d v="2010-05-03T00:00:00"/>
        <d v="2011-02-10T00:00:00"/>
        <d v="2013-12-11T00:00:00"/>
        <d v="2010-02-22T00:00:00"/>
        <d v="2010-12-19T00:00:00"/>
        <d v="2012-08-07T00:00:00"/>
        <d v="2012-04-23T00:00:00"/>
        <d v="2012-02-11T00:00:00"/>
        <d v="2012-11-10T00:00:00"/>
        <d v="2012-11-22T00:00:00"/>
        <d v="2010-06-07T00:00:00"/>
        <d v="2011-05-16T00:00:00"/>
        <d v="2012-08-12T00:00:00"/>
        <d v="2010-03-17T00:00:00"/>
        <d v="2013-10-12T00:00:00"/>
        <d v="2013-01-13T00:00:00"/>
        <d v="2013-11-26T00:00:00"/>
        <d v="2012-01-21T00:00:00"/>
        <d v="2010-12-01T00:00:00"/>
        <d v="2011-08-15T00:00:00"/>
        <d v="2013-06-27T00:00:00"/>
        <d v="2011-09-09T00:00:00"/>
        <d v="2010-08-29T00:00:00"/>
        <d v="2013-02-01T00:00:00"/>
        <d v="2012-08-04T00:00:00"/>
        <d v="2010-01-06T00:00:00"/>
        <d v="2011-06-04T00:00:00"/>
        <d v="2010-02-27T00:00:00"/>
        <d v="2011-02-18T00:00:00"/>
        <d v="2012-11-16T00:00:00"/>
        <d v="2010-01-25T00:00:00"/>
        <d v="2013-02-04T00:00:00"/>
        <d v="2011-06-21T00:00:00"/>
        <d v="2011-03-26T00:00:00"/>
        <d v="2012-02-13T00:00:00"/>
        <d v="2013-03-10T00:00:00"/>
        <d v="2011-02-07T00:00:00"/>
        <d v="2012-06-29T00:00:00"/>
        <d v="2012-06-05T00:00:00"/>
        <d v="2010-05-01T00:00:00"/>
        <d v="2010-01-12T00:00:00"/>
        <d v="2012-02-27T00:00:00"/>
        <d v="2013-09-10T00:00:00"/>
        <d v="2011-05-07T00:00:00"/>
        <d v="2010-03-21T00:00:00"/>
        <d v="2010-11-17T00:00:00"/>
        <d v="2012-04-20T00:00:00"/>
        <d v="2010-12-13T00:00:00"/>
        <d v="2011-05-27T00:00:00"/>
        <d v="2010-10-17T00:00:00"/>
        <d v="2011-04-05T00:00:00"/>
        <d v="2013-03-01T00:00:00"/>
        <d v="2012-05-12T00:00:00"/>
        <d v="2011-03-04T00:00:00"/>
        <d v="2010-11-02T00:00:00"/>
        <d v="2013-05-13T00:00:00"/>
        <d v="2010-05-14T00:00:00"/>
        <d v="2012-06-26T00:00:00"/>
        <d v="2010-10-07T00:00:00"/>
        <d v="2012-05-09T00:00:00"/>
        <d v="2010-12-09T00:00:00"/>
        <d v="2010-04-01T00:00:00"/>
        <d v="2012-09-06T00:00:00"/>
        <d v="2010-01-14T00:00:00"/>
        <d v="2011-03-20T00:00:00"/>
        <d v="2013-02-23T00:00:00"/>
        <d v="2010-04-14T00:00:00"/>
        <d v="2013-04-13T00:00:00"/>
        <d v="2012-01-29T00:00:00"/>
        <d v="2013-04-01T00:00:00"/>
        <d v="2011-11-20T00:00:00"/>
        <d v="2013-04-14T00:00:00"/>
        <d v="2010-06-04T00:00:00"/>
        <d v="2012-06-30T00:00:00"/>
        <d v="2010-03-08T00:00:00"/>
        <d v="2010-01-04T00:00:00"/>
        <d v="2012-08-18T00:00:00"/>
        <d v="2012-01-31T00:00:00"/>
        <d v="2011-02-25T00:00:00"/>
        <d v="2010-10-13T00:00:00"/>
        <d v="2011-03-05T00:00:00"/>
        <d v="2010-05-19T00:00:00"/>
        <d v="2012-06-28T00:00:00"/>
        <d v="2011-11-12T00:00:00"/>
        <d v="2012-05-17T00:00:00"/>
        <d v="2012-06-02T00:00:00"/>
        <d v="2010-07-01T00:00:00"/>
        <d v="2011-01-03T00:00:00"/>
        <d v="2010-06-12T00:00:00"/>
        <d v="2011-05-23T00:00:00"/>
        <d v="2011-11-11T00:00:00"/>
        <d v="2012-06-10T00:00:00"/>
        <d v="2011-06-26T00:00:00"/>
        <d v="2011-08-20T00:00:00"/>
        <d v="2012-04-14T00:00:00"/>
        <d v="2010-02-10T00:00:00"/>
        <d v="2010-12-23T00:00:00"/>
        <d v="2011-08-29T00:00:00"/>
        <d v="2013-01-30T00:00:00"/>
        <d v="2011-05-14T00:00:00"/>
        <d v="2012-04-03T00:00:00"/>
        <d v="2013-10-31T00:00:00"/>
        <d v="2010-03-16T00:00:00"/>
        <d v="2013-10-11T00:00:00"/>
        <d v="2013-11-25T00:00:00"/>
        <d v="2013-06-13T00:00:00"/>
        <d v="2012-07-30T00:00:00"/>
        <d v="2010-04-13T00:00:00"/>
        <d v="2011-09-05T00:00:00"/>
        <d v="2010-09-06T00:00:00"/>
        <d v="2012-02-19T00:00:00"/>
        <d v="2012-08-13T00:00:00"/>
        <d v="2012-12-08T00:00:00"/>
        <d v="2012-09-04T00:00:00"/>
        <d v="2013-07-16T00:00:00"/>
        <d v="2010-08-16T00:00:00"/>
        <d v="2010-10-05T00:00:00"/>
        <d v="2010-10-11T00:00:00"/>
        <d v="2012-08-16T00:00:00"/>
        <d v="2010-03-04T00:00:00"/>
        <d v="2010-09-07T00:00:00"/>
        <d v="2013-01-10T00:00:00"/>
        <d v="2012-04-28T00:00:00"/>
        <d v="2011-11-16T00:00:00"/>
        <d v="2012-01-02T00:00:00"/>
        <d v="2010-11-24T00:00:00"/>
        <d v="2012-02-17T00:00:00"/>
        <d v="2012-10-11T00:00:00"/>
        <d v="2010-09-16T00:00:00"/>
        <d v="2013-03-28T00:00:00"/>
        <d v="2011-10-23T00:00:00"/>
        <d v="2010-01-27T00:00:00"/>
        <d v="2012-05-27T00:00:00"/>
        <d v="2010-11-11T00:00:00"/>
        <d v="2011-02-24T00:00:00"/>
        <d v="2010-09-11T00:00:00"/>
        <d v="2010-01-23T00:00:00"/>
        <d v="2010-05-23T00:00:00"/>
        <d v="2011-07-05T00:00:00"/>
        <d v="2012-12-27T00:00:00"/>
        <d v="2011-02-06T00:00:00"/>
        <d v="2012-03-10T00:00:00"/>
        <d v="2013-01-03T00:00:00"/>
        <d v="2013-08-13T00:00:00"/>
        <d v="2013-11-06T00:00:00"/>
        <d v="2012-10-04T00:00:00"/>
        <d v="2010-02-24T00:00:00"/>
        <d v="2011-09-07T00:00:00"/>
        <d v="2012-10-23T00:00:00"/>
        <d v="2013-06-24T00:00:00"/>
        <d v="2013-03-25T00:00:00"/>
        <d v="2011-12-10T00:00:00"/>
        <d v="2012-06-09T00:00:00"/>
        <d v="2012-01-17T00:00:00"/>
        <d v="2013-11-29T00:00:00"/>
        <d v="2011-05-21T00:00:00"/>
        <d v="2013-03-17T00:00:00"/>
        <d v="2012-08-30T00:00:00"/>
        <d v="2013-05-26T00:00:00"/>
        <d v="2012-10-18T00:00:00"/>
        <d v="2010-09-05T00:00:00"/>
        <d v="2013-08-06T00:00:00"/>
        <d v="2013-01-21T00:00:00"/>
        <d v="2012-04-09T00:00:00"/>
        <d v="2010-09-04T00:00:00"/>
        <d v="2010-08-04T00:00:00"/>
        <d v="2012-02-05T00:00:00"/>
        <d v="2013-07-19T00:00:00"/>
        <d v="2013-02-24T00:00:00"/>
        <d v="2010-12-25T00:00:00"/>
        <d v="2011-09-21T00:00:00"/>
        <d v="2011-11-10T00:00:00"/>
        <d v="2011-06-24T00:00:00"/>
        <d v="2010-09-27T00:00:00"/>
        <d v="2012-12-14T00:00:00"/>
        <d v="2010-06-25T00:00:00"/>
        <d v="2011-02-14T00:00:00"/>
        <d v="2012-07-06T00:00:00"/>
        <d v="2012-06-18T00:00:00"/>
        <d v="2012-05-11T00:00:00"/>
        <d v="2012-04-02T00:00:00"/>
        <d v="2012-02-02T00:00:00"/>
        <d v="2012-10-15T00:00:00"/>
        <d v="2012-11-08T00:00:00"/>
        <d v="2011-01-31T00:00:00"/>
        <d v="2010-03-12T00:00:00"/>
        <d v="2010-03-03T00:00:00"/>
        <d v="2013-06-11T00:00:00"/>
        <d v="2011-01-13T00:00:00"/>
        <d v="2010-10-20T00:00:00"/>
        <d v="2010-04-27T00:00:00"/>
        <d v="2011-01-07T00:00:00"/>
        <d v="2011-06-23T00:00:00"/>
        <d v="2012-03-11T00:00:00"/>
        <d v="2013-01-15T00:00:00"/>
        <d v="2010-07-22T00:00:00"/>
        <d v="2013-12-04T00:00:00"/>
        <d v="2011-04-22T00:00:00"/>
        <d v="2010-11-15T00:00:00"/>
        <d v="2013-12-14T00:00:00"/>
        <d v="2011-12-13T00:00:00"/>
        <d v="2012-10-19T00:00:00"/>
        <d v="2011-07-31T00:00:00"/>
        <d v="2013-05-09T00:00:00"/>
        <d v="2013-09-02T00:00:00"/>
        <d v="2013-11-15T00:00:00"/>
        <d v="2011-04-23T00:00:00"/>
        <d v="2010-07-15T00:00:00"/>
        <d v="2012-08-17T00:00:00"/>
        <d v="2011-05-30T00:00:00"/>
        <d v="2013-08-08T00:00:00"/>
        <d v="2012-04-10T00:00:00"/>
        <d v="2013-05-17T00:00:00"/>
        <d v="2013-08-29T00:00:00"/>
        <d v="2010-01-13T00:00:00"/>
        <d v="2010-03-10T00:00:00"/>
        <d v="2010-01-01T00:00:00"/>
        <d v="2012-07-13T00:00:00"/>
        <d v="2010-12-27T00:00:00"/>
        <d v="2011-08-11T00:00:00"/>
        <d v="2013-07-08T00:00:00"/>
        <d v="2010-08-26T00:00:00"/>
        <d v="2011-01-23T00:00:00"/>
        <d v="2013-03-06T00:00:00"/>
        <d v="2012-03-07T00:00:00"/>
        <d v="2011-05-17T00:00:00"/>
        <d v="2013-04-06T00:00:00"/>
        <d v="2011-08-25T00:00:00"/>
        <d v="2013-02-16T00:00:00"/>
        <d v="2012-05-08T00:00:00"/>
        <d v="2011-06-13T00:00:00"/>
        <d v="2010-06-18T00:00:00"/>
        <d v="2010-08-01T00:00:00"/>
        <d v="2010-11-18T00:00:00"/>
        <d v="2011-10-14T00:00:00"/>
        <d v="2013-12-01T00:00:00"/>
        <d v="2012-05-26T00:00:00"/>
        <d v="2012-06-24T00:00:00"/>
        <d v="2010-06-15T00:00:00"/>
        <d v="2011-09-20T00:00:00"/>
        <d v="2011-07-18T00:00:00"/>
        <d v="2011-10-01T00:00:00"/>
        <d v="2011-01-24T00:00:00"/>
        <d v="2013-08-31T00:00:00"/>
        <d v="2013-01-09T00:00:00"/>
        <d v="2013-05-11T00:00:00"/>
        <d v="2011-04-28T00:00:00"/>
        <d v="2013-07-14T00:00:00"/>
        <d v="2012-01-27T00:00:00"/>
        <d v="2011-11-04T00:00:00"/>
        <d v="2013-08-07T00:00:00"/>
        <d v="2012-02-09T00:00:00"/>
        <d v="2013-01-18T00:00:00"/>
        <d v="2013-06-06T00:00:00"/>
        <d v="2013-10-15T00:00:00"/>
        <d v="2012-01-18T00:00:00"/>
        <d v="2010-08-15T00:00:00"/>
        <d v="2010-10-27T00:00:00"/>
        <d v="2011-09-27T00:00:00"/>
        <d v="2013-05-16T00:00:00"/>
        <d v="2011-07-20T00:00:00"/>
        <d v="2013-07-15T00:00:00"/>
        <d v="2013-10-26T00:00:00"/>
        <d v="2010-10-01T00:00:00"/>
        <d v="2013-05-14T00:00:00"/>
        <d v="2012-02-18T00:00:00"/>
        <d v="2013-09-29T00:00:00"/>
        <d v="2013-02-05T00:00:00"/>
        <d v="2012-10-01T00:00:00"/>
        <d v="2010-10-10T00:00:00"/>
        <d v="2011-07-27T00:00:00"/>
        <d v="2010-11-08T00:00:00"/>
        <d v="2012-06-20T00:00:00"/>
        <d v="2010-07-25T00:00:00"/>
        <d v="2013-09-28T00:00:00"/>
        <d v="2011-12-18T00:00:00"/>
        <d v="2013-10-13T00:00:00"/>
        <d v="2010-01-26T00:00:00"/>
        <d v="2012-09-14T00:00:00"/>
        <d v="2012-05-20T00:00:00"/>
        <d v="2010-12-03T00:00:00"/>
        <d v="2011-07-19T00:00:00"/>
        <d v="2012-12-04T00:00:00"/>
        <d v="2012-10-28T00:00:00"/>
        <d v="2012-08-14T00:00:00"/>
        <d v="2011-08-14T00:00:00"/>
        <d v="2010-05-27T00:00:00"/>
        <d v="2011-09-01T00:00:00"/>
        <d v="2011-02-28T00:00:00"/>
        <d v="2011-02-21T00:00:00"/>
        <d v="2013-05-21T00:00:00"/>
        <d v="2013-07-10T00:00:00"/>
        <d v="2013-09-20T00:00:00"/>
        <d v="2013-06-30T00:00:00"/>
        <d v="2012-08-26T00:00:00"/>
        <d v="2011-10-11T00:00:00"/>
        <d v="2011-08-05T00:00:00"/>
        <d v="2012-02-24T00:00:00"/>
        <d v="2010-08-13T00:00:00"/>
        <d v="2012-09-25T00:00:00"/>
        <d v="2010-06-24T00:00:00"/>
        <d v="2012-06-07T00:00:00"/>
        <d v="2013-11-05T00:00:00"/>
        <d v="2010-04-24T00:00:00"/>
        <d v="2012-01-13T00:00:00"/>
        <d v="2010-09-18T00:00:00"/>
        <d v="2013-01-07T00:00:00"/>
        <d v="2012-03-12T00:00:00"/>
        <d v="2010-02-19T00:00:00"/>
        <d v="2010-11-06T00:00:00"/>
        <d v="2013-01-31T00:00:00"/>
        <d v="2010-12-24T00:00:00"/>
        <d v="2010-07-31T00:00:00"/>
        <d v="2013-05-22T00:00:00"/>
        <d v="2010-02-25T00:00:00"/>
        <d v="2013-12-16T00:00:00"/>
        <d v="2012-09-19T00:00:00"/>
        <d v="2011-01-17T00:00:00"/>
        <d v="2010-09-15T00:00:00"/>
        <d v="2010-06-28T00:00:00"/>
        <d v="2013-04-11T00:00:00"/>
        <d v="2010-09-26T00:00:00"/>
        <d v="2012-09-05T00:00:00"/>
        <d v="2011-12-03T00:00:00"/>
        <d v="2013-11-04T00:00:00"/>
        <d v="2010-04-20T00:00:00"/>
        <d v="2010-08-24T00:00:00"/>
        <d v="2012-09-20T00:00:00"/>
        <d v="2012-05-04T00:00:00"/>
        <d v="2013-09-11T00:00:00"/>
        <d v="2013-01-11T00:00:00"/>
        <d v="2011-03-14T00:00:00"/>
        <d v="2013-06-16T00:00:00"/>
        <d v="2013-09-26T00:00:00"/>
        <d v="2012-09-17T00:00:00"/>
        <d v="2013-03-13T00:00:00"/>
        <d v="2010-10-30T00:00:00"/>
        <d v="2010-12-26T00:00:00"/>
        <d v="2010-11-14T00:00:00"/>
        <d v="2013-11-08T00:00:00"/>
        <d v="2013-06-28T00:00:00"/>
        <d v="2011-07-03T00:00:00"/>
        <d v="2012-10-25T00:00:00"/>
        <d v="2010-08-11T00:00:00"/>
        <d v="2013-12-07T00:00:00"/>
        <d v="2010-01-29T00:00:00"/>
        <d v="2010-05-18T00:00:00"/>
        <d v="2013-05-19T00:00:00"/>
        <d v="2012-03-30T00:00:00"/>
        <d v="2011-12-08T00:00:00"/>
        <d v="2012-12-15T00:00:00"/>
        <d v="2012-01-10T00:00:00"/>
        <d v="2011-07-30T00:00:00"/>
        <d v="2011-01-20T00:00:00"/>
        <d v="2011-09-18T00:00:00"/>
        <d v="2012-04-15T00:00:00"/>
        <d v="2012-09-21T00:00:00"/>
        <d v="2013-11-14T00:00:00"/>
        <d v="2013-12-22T00:00:00"/>
        <d v="2013-02-03T00:00:00"/>
        <d v="2010-02-03T00:00:00"/>
        <d v="2013-04-17T00:00:00"/>
        <d v="2012-01-14T00:00:00"/>
        <d v="2010-08-28T00:00:00"/>
        <d v="2013-05-28T00:00:00"/>
        <d v="2013-11-09T00:00:00"/>
        <d v="2010-01-11T00:00:00"/>
        <d v="2011-09-12T00:00:00"/>
        <d v="2012-12-18T00:00:00"/>
        <d v="2012-02-10T00:00:00"/>
        <d v="2011-08-21T00:00:00"/>
        <d v="2010-02-17T00:00:00"/>
        <d v="2011-08-12T00:00:00"/>
        <d v="2010-01-18T00:00:00"/>
        <d v="2012-09-23T00:00:00"/>
        <d v="2013-04-23T00:00:00"/>
        <d v="2012-10-03T00:00:00"/>
        <d v="2010-05-29T00:00:00"/>
        <d v="2011-02-19T00:00:00"/>
        <d v="2012-04-07T00:00:00"/>
        <d v="2013-11-28T00:00:00"/>
        <d v="2011-05-18T00:00:00"/>
        <d v="2012-01-20T00:00:00"/>
        <d v="2012-02-14T00:00:00"/>
        <d v="2013-07-26T00:00:00"/>
        <d v="2011-03-31T00:00:00"/>
        <d v="2010-05-11T00:00:00"/>
        <d v="2011-08-27T00:00:00"/>
        <d v="2013-05-29T00:00:00"/>
        <d v="2011-06-18T00:00:00"/>
        <d v="2010-03-13T00:00:00"/>
        <d v="2012-02-16T00:00:00"/>
        <d v="2013-11-27T00:00:00"/>
        <d v="2010-08-30T00:00:00"/>
        <d v="2011-11-06T00:00:00"/>
        <d v="2010-07-13T00:00:00"/>
        <d v="2013-06-04T00:00:00"/>
        <d v="2010-07-06T00:00:00"/>
        <d v="2013-06-01T00:00:00"/>
        <d v="2010-12-17T00:00:00"/>
        <d v="2010-10-31T00:00:00"/>
        <d v="2013-07-17T00:00:00"/>
        <d v="2010-08-22T00:00:00"/>
        <d v="2010-06-16T00:00:00"/>
        <d v="2011-10-03T00:00:00"/>
        <d v="2012-03-26T00:00:00"/>
        <d v="2012-08-10T00:00:00"/>
        <d v="2012-01-26T00:00:00"/>
        <d v="2012-12-29T00:00:00"/>
        <d v="2012-03-14T00:00:00"/>
        <d v="2013-06-23T00:00:00"/>
        <d v="2011-04-09T00:00:00"/>
        <d v="2010-07-28T00:00:00"/>
        <d v="2012-05-07T00:00:00"/>
        <d v="2012-03-29T00:00:00"/>
        <d v="2012-12-17T00:00:00"/>
        <d v="2011-03-11T00:00:00"/>
        <d v="2012-01-05T00:00:00"/>
        <d v="2012-01-25T00:00:00"/>
        <d v="2012-12-01T00:00:00"/>
        <d v="2011-12-02T00:00:00"/>
        <d v="2010-02-06T00:00:00"/>
        <d v="2013-12-30T00:00:00"/>
        <d v="2013-02-25T00:00:00"/>
        <d v="2010-08-06T00:00:00"/>
        <d v="2013-09-01T00:00:00"/>
        <d v="2013-06-22T00:00:00"/>
        <d v="2012-10-26T00:00:00"/>
        <d v="2011-08-03T00:00:00"/>
        <d v="2012-06-27T00:00:00"/>
        <d v="2012-03-19T00:00:00"/>
        <d v="2010-11-07T00:00:00"/>
        <d v="2011-07-28T00:00:00"/>
        <d v="2010-12-30T00:00:00"/>
        <d v="2012-11-28T00:00:00"/>
        <d v="2012-04-21T00:00:00"/>
        <d v="2012-01-28T00:00:00"/>
        <d v="2013-03-20T00:00:00"/>
        <d v="2010-07-10T00:00:00"/>
        <d v="2011-11-27T00:00:00"/>
        <d v="2013-12-19T00:00:00"/>
        <d v="2013-08-03T00:00:00"/>
        <d v="2013-01-25T00:00:00"/>
        <d v="2011-04-08T00:00:00"/>
        <d v="2012-06-04T00:00:00"/>
        <d v="2010-11-13T00:00:00"/>
        <d v="2012-07-07T00:00:00"/>
        <d v="2011-09-02T00:00:00"/>
        <d v="2013-01-26T00:00:00"/>
        <d v="2010-07-30T00:00:00"/>
        <d v="2010-02-23T00:00:00"/>
        <d v="2011-04-27T00:00:00"/>
        <d v="2011-06-30T00:00:00"/>
        <d v="2011-06-22T00:00:00"/>
        <d v="2012-08-23T00:00:00"/>
        <d v="2010-11-12T00:00:00"/>
        <d v="2010-10-19T00:00:00"/>
        <d v="2013-01-01T00:00:00"/>
        <d v="2013-03-31T00:00:00"/>
        <d v="2011-05-12T00:00:00"/>
        <d v="2013-01-02T00:00:00"/>
        <d v="2010-03-31T00:00:00"/>
        <d v="2013-08-11T00:00:00"/>
        <d v="2011-11-17T00:00:00"/>
        <d v="2011-05-02T00:00:00"/>
        <d v="2010-09-17T00:00:00"/>
        <d v="2012-04-17T00:00:00"/>
        <d v="2013-04-26T00:00:00"/>
        <d v="2013-07-07T00:00:00"/>
        <d v="2012-05-10T00:00:00"/>
        <d v="2012-09-13T00:00:00"/>
        <d v="2013-09-27T00:00:00"/>
        <d v="2013-09-21T00:00:00"/>
        <d v="2012-07-27T00:00:00"/>
        <d v="2010-01-21T00:00:00"/>
        <d v="2012-07-29T00:00:00"/>
        <d v="2011-08-22T00:00:00"/>
        <d v="2013-10-03T00:00:00"/>
        <d v="2012-11-05T00:00:00"/>
        <d v="2013-11-11T00:00:00"/>
        <d v="2012-07-11T00:00:00"/>
        <d v="2012-07-31T00:00:00"/>
        <d v="2012-07-02T00:00:00"/>
        <d v="2013-10-22T00:00:00"/>
        <d v="2013-10-10T00:00:00"/>
        <d v="2012-02-04T00:00:00"/>
        <d v="2012-12-16T00:00:00"/>
        <d v="2010-02-15T00:00:00"/>
        <d v="2013-02-13T00:00:00"/>
        <d v="2013-01-06T00:00:00"/>
        <d v="2011-01-06T00:00:00"/>
        <d v="2010-04-15T00:00:00"/>
        <d v="2012-11-03T00:00:00"/>
        <d v="2013-11-24T00:00:00"/>
        <d v="2012-05-25T00:00:00"/>
        <d v="2010-08-20T00:00:00"/>
        <d v="2012-09-01T00:00:00"/>
        <d v="2013-10-17T00:00:00"/>
        <d v="2011-12-16T00:00:00"/>
        <d v="2010-10-23T00:00:00"/>
        <d v="2013-01-14T00:00:00"/>
        <d v="2010-11-09T00:00:00"/>
        <d v="2011-11-05T00:00:00"/>
        <d v="2013-07-24T00:00:00"/>
        <d v="2011-08-02T00:00:00"/>
        <d v="2010-10-08T00:00:00"/>
        <d v="2012-07-12T00:00:00"/>
        <d v="2011-10-25T00:00:00"/>
        <d v="2012-08-05T00:00:00"/>
        <d v="2013-11-17T00:00:00"/>
        <d v="2013-07-04T00:00:00"/>
        <d v="2013-06-05T00:00:00"/>
        <d v="2012-11-23T00:00:00"/>
        <d v="2012-09-28T00:00:00"/>
        <d v="2010-04-11T00:00:00"/>
        <d v="2013-02-26T00:00:00"/>
        <d v="2010-12-22T00:00:00"/>
        <d v="2010-11-10T00:00:00"/>
        <d v="2012-05-22T00:00:00"/>
        <d v="2010-07-08T00:00:00"/>
        <d v="2010-12-08T00:00:00"/>
        <d v="2012-12-28T00:00:00"/>
        <d v="2012-04-04T00:00:00"/>
        <d v="2012-11-15T00:00:00"/>
        <d v="2010-01-20T00:00:00"/>
        <d v="2012-12-05T00:00:00"/>
        <d v="2010-10-26T00:00:00"/>
        <d v="2011-04-17T00:00:00"/>
        <d v="2013-06-10T00:00:00"/>
        <d v="2010-08-03T00:00:00"/>
        <d v="2010-06-23T00:00:00"/>
        <d v="2011-02-05T00:00:00"/>
        <d v="2013-02-22T00:00:00"/>
        <d v="2012-05-23T00:00:00"/>
        <d v="2013-04-20T00:00:00"/>
        <d v="2012-05-13T00:00:00"/>
        <d v="2010-08-17T00:00:00"/>
        <d v="2010-10-12T00:00:00"/>
        <d v="2013-07-01T00:00:00"/>
        <d v="2010-05-02T00:00:00"/>
        <d v="2010-09-22T00:00:00"/>
        <d v="2011-11-26T00:00:00"/>
        <d v="2010-02-28T00:00:00"/>
        <d v="2012-12-12T00:00:00"/>
        <d v="2013-11-12T00:00:00"/>
        <d v="2011-03-29T00:00:00"/>
        <d v="2012-11-21T00:00:00"/>
        <d v="2011-01-21T00:00:00"/>
        <d v="2011-10-27T00:00:00"/>
        <d v="2013-12-31T00:00:00"/>
        <d v="2013-06-18T00:00:00"/>
        <d v="2011-05-01T00:00:00"/>
        <d v="2013-02-21T00:00:00"/>
        <d v="2011-01-27T00:00:00"/>
        <d v="2013-06-03T00:00:00"/>
        <d v="2012-02-12T00:00:00"/>
        <d v="2010-05-10T00:00:00"/>
        <d v="2013-06-09T00:00:00"/>
        <d v="2011-12-06T00:00:00"/>
        <d v="2011-07-07T00:00:00"/>
        <d v="2011-01-04T00:00:00"/>
        <d v="2012-01-15T00:00:00"/>
        <d v="2011-06-11T00:00:00"/>
        <d v="2010-12-31T00:00:00"/>
        <d v="2013-07-05T00:00:00"/>
        <d v="2010-10-06T00:00:00"/>
        <d v="2013-06-21T00:00:00"/>
        <d v="2012-09-16T00:00:00"/>
        <d v="2012-07-17T00:00:00"/>
        <d v="2010-07-11T00:00:00"/>
        <d v="2013-04-19T00:00:00"/>
        <d v="2011-07-10T00:00:00"/>
        <d v="2010-10-22T00:00:00"/>
        <d v="2012-06-01T00:00:00"/>
        <d v="2010-03-07T00:00:00"/>
        <d v="2010-05-30T00:00:00"/>
        <d v="2010-05-06T00:00:00"/>
        <d v="2012-08-24T00:00:00"/>
        <d v="2012-11-27T00:00:00"/>
        <d v="2011-10-17T00:00:00"/>
        <d v="2010-09-02T00:00:00"/>
        <d v="2012-11-11T00:00:00"/>
        <d v="2010-09-03T00:00:00"/>
        <d v="2013-03-07T00:00:00"/>
        <d v="2011-05-22T00:00:00"/>
        <d v="2010-06-08T00:00:00"/>
        <d v="2010-04-12T00:00:00"/>
        <d v="2012-03-25T00:00:00"/>
        <d v="2010-11-26T00:00:00"/>
        <d v="2011-10-05T00:00:00"/>
        <d v="2012-03-27T00:00:00"/>
        <d v="2011-04-18T00:00:00"/>
        <d v="2011-02-16T00:00:00"/>
        <d v="2011-08-08T00:00:00"/>
        <d v="2013-02-28T00:00:00"/>
        <d v="2012-10-27T00:00:00"/>
        <d v="2010-03-09T00:00:00"/>
        <d v="2012-08-22T00:00:00"/>
        <d v="2011-04-24T00:00:00"/>
        <d v="2012-07-20T00:00:00"/>
        <d v="2010-12-15T00:00:00"/>
        <d v="2011-02-13T00:00:00"/>
      </sharedItems>
      <fieldGroup par="21" base="13">
        <rangePr groupBy="months" startDate="2010-01-01T00:00:00" endDate="2014-01-01T00:00:00"/>
        <groupItems count="14">
          <s v="&lt;01-01-2010"/>
          <s v="Jan"/>
          <s v="Feb"/>
          <s v="Mar"/>
          <s v="Apr"/>
          <s v="May"/>
          <s v="Jun"/>
          <s v="Jul"/>
          <s v="Aug"/>
          <s v="Sep"/>
          <s v="Oct"/>
          <s v="Nov"/>
          <s v="Dec"/>
          <s v="&gt;01-01-2014"/>
        </groupItems>
      </fieldGroup>
    </cacheField>
    <cacheField name="Date of Dispatch" numFmtId="14">
      <sharedItems containsSemiMixedTypes="0" containsNonDate="0" containsDate="1" containsString="0" minDate="2010-01-02T00:00:00" maxDate="2014-01-18T00:00:00"/>
    </cacheField>
    <cacheField name="Order quantity" numFmtId="0">
      <sharedItems containsSemiMixedTypes="0" containsString="0" containsNumber="1" containsInteger="1" minValue="1" maxValue="170"/>
    </cacheField>
    <cacheField name="Discount %" numFmtId="10">
      <sharedItems containsSemiMixedTypes="0" containsString="0" containsNumber="1" minValue="0" maxValue="0.25"/>
    </cacheField>
    <cacheField name="Unit Price" numFmtId="0">
      <sharedItems containsSemiMixedTypes="0" containsString="0" containsNumber="1" minValue="0.99" maxValue="6783.02"/>
    </cacheField>
    <cacheField name="Freight expense" numFmtId="0">
      <sharedItems containsSemiMixedTypes="0" containsString="0" containsNumber="1" minValue="0.49" maxValue="164.73"/>
    </cacheField>
    <cacheField name="Revenue" numFmtId="0">
      <sharedItems containsSemiMixedTypes="0" containsString="0" containsNumber="1" minValue="1.1399999999999999" maxValue="102193.68000000001"/>
    </cacheField>
    <cacheField name="Quarters" numFmtId="0" databaseField="0">
      <fieldGroup base="13">
        <rangePr groupBy="quarters" startDate="2010-01-01T00:00:00" endDate="2014-01-01T00:00:00"/>
        <groupItems count="6">
          <s v="&lt;01-01-2010"/>
          <s v="Qtr1"/>
          <s v="Qtr2"/>
          <s v="Qtr3"/>
          <s v="Qtr4"/>
          <s v="&gt;01-01-2014"/>
        </groupItems>
      </fieldGroup>
    </cacheField>
    <cacheField name="Years" numFmtId="0" databaseField="0">
      <fieldGroup base="13">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20466594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7">
  <r>
    <n v="1"/>
    <n v="6"/>
    <s v="Stephen Cooper"/>
    <s v="Express Road Cargo"/>
    <x v="0"/>
    <x v="0"/>
    <s v="Not Specified"/>
    <s v="Zinfandel"/>
    <x v="0"/>
    <x v="0"/>
    <s v="JCB N¬∞21 Brut Cremant de Bourgogne"/>
    <s v="Standard Size Crate"/>
    <s v="Palmerston"/>
    <x v="0"/>
    <d v="2013-02-21T00:00:00"/>
    <n v="2"/>
    <n v="0.01"/>
    <n v="2.08"/>
    <n v="2.56"/>
    <n v="4.16"/>
  </r>
  <r>
    <n v="2"/>
    <n v="193"/>
    <s v="Charles Freeman"/>
    <s v="Express Road Cargo"/>
    <x v="0"/>
    <x v="1"/>
    <s v="Critical"/>
    <s v="Cabernet Sauvignon"/>
    <x v="0"/>
    <x v="0"/>
    <s v="Schramsberg Cremant Demi-Sec 2011"/>
    <s v="Loose Wrap"/>
    <s v="Hobart"/>
    <x v="1"/>
    <d v="2011-08-09T00:00:00"/>
    <n v="25"/>
    <n v="0.06"/>
    <n v="12.44"/>
    <n v="6.27"/>
    <n v="311"/>
  </r>
  <r>
    <n v="3"/>
    <n v="322"/>
    <s v="Joshua George"/>
    <s v="Express Road Cargo"/>
    <x v="1"/>
    <x v="2"/>
    <s v="Critical"/>
    <s v="Pinot Gris"/>
    <x v="0"/>
    <x v="0"/>
    <s v="Dog Point Vineyard Sauvignon Blanc 2014"/>
    <s v="Large Crate"/>
    <s v="Bunbury"/>
    <x v="2"/>
    <d v="2013-03-20T00:00:00"/>
    <n v="20"/>
    <n v="0.08"/>
    <n v="155.99"/>
    <n v="8.08"/>
    <n v="3119.8"/>
  </r>
  <r>
    <n v="4"/>
    <n v="322"/>
    <s v="Joshua George"/>
    <s v="Express Road Cargo"/>
    <x v="0"/>
    <x v="2"/>
    <s v="Critical"/>
    <s v="Malbec"/>
    <x v="0"/>
    <x v="1"/>
    <s v="Domaine Lafond Roc-Epine Tavel Rose 2014"/>
    <s v="Large Crate"/>
    <s v="Albany"/>
    <x v="2"/>
    <d v="2013-03-20T00:00:00"/>
    <n v="46"/>
    <n v="0.1"/>
    <n v="6.48"/>
    <n v="10.050000000000001"/>
    <n v="298.08000000000004"/>
  </r>
  <r>
    <n v="5"/>
    <n v="358"/>
    <s v="Nicholas Perez"/>
    <s v="Air Cargo"/>
    <x v="2"/>
    <x v="1"/>
    <s v="High"/>
    <s v="Cremant"/>
    <x v="0"/>
    <x v="1"/>
    <s v="Sutter Home Pink Moscato"/>
    <s v="Small Crate"/>
    <s v="Hobart"/>
    <x v="3"/>
    <d v="2011-09-21T00:00:00"/>
    <n v="60"/>
    <n v="0.02"/>
    <n v="48.58"/>
    <n v="54.11"/>
    <n v="2914.7999999999997"/>
  </r>
  <r>
    <n v="6"/>
    <n v="358"/>
    <s v="Nicholas Perez"/>
    <s v="Express Road Cargo"/>
    <x v="1"/>
    <x v="1"/>
    <s v="High"/>
    <s v="Reisling"/>
    <x v="0"/>
    <x v="2"/>
    <s v="Robert Oatley Sauvignon Blanc 2013"/>
    <s v="Standard Size Crate"/>
    <s v="Hobart"/>
    <x v="3"/>
    <d v="2011-09-19T00:00:00"/>
    <n v="60"/>
    <n v="7.0000000000000007E-2"/>
    <n v="39.479999999999997"/>
    <n v="1.99"/>
    <n v="2368.7999999999997"/>
  </r>
  <r>
    <n v="7"/>
    <n v="359"/>
    <s v="Marie Morrison"/>
    <s v="Air Cargo"/>
    <x v="2"/>
    <x v="2"/>
    <s v="Medium"/>
    <s v="Cremant"/>
    <x v="0"/>
    <x v="2"/>
    <s v="Orin Swift Cellars Fragile Rose 2014"/>
    <s v="Small Crate"/>
    <s v="Freemantle"/>
    <x v="4"/>
    <d v="2010-12-19T00:00:00"/>
    <n v="56"/>
    <n v="0.08"/>
    <n v="124.49"/>
    <n v="51.94"/>
    <n v="6971.44"/>
  </r>
  <r>
    <n v="8"/>
    <n v="386"/>
    <s v="Victor Castillo"/>
    <s v="Express Road Cargo"/>
    <x v="0"/>
    <x v="2"/>
    <s v="High"/>
    <s v="Zinfandel"/>
    <x v="0"/>
    <x v="0"/>
    <s v="Laurent-Perrier Brut Rose"/>
    <s v="Large Crate"/>
    <s v="Geraldton"/>
    <x v="5"/>
    <d v="2012-01-26T00:00:00"/>
    <n v="4"/>
    <n v="0.02"/>
    <n v="3.69"/>
    <n v="0.5"/>
    <n v="14.76"/>
  </r>
  <r>
    <n v="9"/>
    <n v="386"/>
    <s v="Victor Castillo"/>
    <s v="Express Road Cargo"/>
    <x v="0"/>
    <x v="2"/>
    <s v="High"/>
    <s v="Merlot"/>
    <x v="0"/>
    <x v="2"/>
    <s v="Schramsberg Cremant Demi-Sec 2011"/>
    <s v="Full Container"/>
    <s v="Bunbury"/>
    <x v="5"/>
    <d v="2012-01-26T00:00:00"/>
    <n v="4"/>
    <n v="0.09"/>
    <n v="3.85"/>
    <n v="0.7"/>
    <n v="15.4"/>
  </r>
  <r>
    <n v="10"/>
    <n v="388"/>
    <s v="Billy Bradley"/>
    <s v="Express Road Cargo"/>
    <x v="0"/>
    <x v="3"/>
    <s v="Not Specified"/>
    <s v="Shiraz"/>
    <x v="0"/>
    <x v="3"/>
    <s v="Chateau d'Esclans Whispering Angel Rose 2014"/>
    <s v="Loose Wrap"/>
    <s v="Grafton"/>
    <x v="6"/>
    <d v="2013-12-18T00:00:00"/>
    <n v="92"/>
    <n v="0.06"/>
    <n v="11.7"/>
    <n v="6.96"/>
    <n v="1076.3999999999999"/>
  </r>
  <r>
    <n v="11"/>
    <n v="454"/>
    <s v="Rose Barnes"/>
    <s v="Express Road Cargo"/>
    <x v="0"/>
    <x v="1"/>
    <s v="Low"/>
    <s v="Cabernet Sauvignon"/>
    <x v="0"/>
    <x v="3"/>
    <s v="Chateau d'Esclans Whispering Angel Rose 2014"/>
    <s v="Full Container"/>
    <s v="Launceston"/>
    <x v="7"/>
    <d v="2012-12-28T00:00:00"/>
    <n v="84"/>
    <n v="0.09"/>
    <n v="6.08"/>
    <n v="1.82"/>
    <n v="510.72"/>
  </r>
  <r>
    <n v="12"/>
    <n v="548"/>
    <s v="Kenneth Spencer"/>
    <s v="Express Road Cargo"/>
    <x v="0"/>
    <x v="3"/>
    <s v="Critical"/>
    <s v="Merlot"/>
    <x v="0"/>
    <x v="2"/>
    <s v="Barnard Griffin Rose of Sangiovese 2014"/>
    <s v="Large Crate"/>
    <s v="Campbeltown"/>
    <x v="8"/>
    <d v="2010-09-21T00:00:00"/>
    <n v="75"/>
    <n v="0.04"/>
    <n v="3.08"/>
    <n v="0.99"/>
    <n v="231"/>
  </r>
  <r>
    <n v="13"/>
    <n v="548"/>
    <s v="Kenneth Spencer"/>
    <s v="Express Road Cargo"/>
    <x v="0"/>
    <x v="3"/>
    <s v="Critical"/>
    <s v="Merlot"/>
    <x v="0"/>
    <x v="0"/>
    <s v="Chateau d'Esclans Garrus Rose 2013"/>
    <s v="Large Crate"/>
    <s v="Bathurst"/>
    <x v="8"/>
    <d v="2010-09-21T00:00:00"/>
    <n v="53"/>
    <n v="0.02"/>
    <n v="6.48"/>
    <n v="5.9"/>
    <n v="343.44"/>
  </r>
  <r>
    <n v="14"/>
    <n v="548"/>
    <s v="Kenneth Spencer"/>
    <s v="Express Road Cargo"/>
    <x v="1"/>
    <x v="3"/>
    <s v="Critical"/>
    <s v="Chardonnay"/>
    <x v="0"/>
    <x v="3"/>
    <s v="Lucky Chardonnay 2012"/>
    <s v="Large Crate"/>
    <s v="Tamworth"/>
    <x v="8"/>
    <d v="2010-09-22T00:00:00"/>
    <n v="47"/>
    <n v="0.04"/>
    <n v="125.99"/>
    <n v="4.2"/>
    <n v="5921.53"/>
  </r>
  <r>
    <n v="15"/>
    <n v="612"/>
    <s v="Tina Washington"/>
    <s v="Express Road Cargo"/>
    <x v="0"/>
    <x v="2"/>
    <s v="Medium"/>
    <s v="Pinot Noir"/>
    <x v="0"/>
    <x v="2"/>
    <s v="Pietradolce Etna Rosato 2014"/>
    <s v="Large Crate"/>
    <s v="Mandurah"/>
    <x v="9"/>
    <d v="2013-10-22T00:00:00"/>
    <n v="105"/>
    <n v="0.1"/>
    <n v="5.28"/>
    <n v="6.26"/>
    <n v="554.4"/>
  </r>
  <r>
    <n v="16"/>
    <n v="612"/>
    <s v="Tina Washington"/>
    <s v="Express Road Cargo"/>
    <x v="1"/>
    <x v="2"/>
    <s v="Medium"/>
    <s v="Pinot Gris"/>
    <x v="0"/>
    <x v="0"/>
    <s v="Lincourt Courtney's Chardonnay 2012"/>
    <s v="Large Crate"/>
    <s v="Rockingham"/>
    <x v="9"/>
    <d v="2013-10-22T00:00:00"/>
    <n v="90"/>
    <n v="0.01"/>
    <n v="65.989999999999995"/>
    <n v="2.5"/>
    <n v="5939.0999999999995"/>
  </r>
  <r>
    <n v="17"/>
    <n v="613"/>
    <s v="Thomas Moreno"/>
    <s v="Express Road Cargo"/>
    <x v="0"/>
    <x v="3"/>
    <s v="High"/>
    <s v="Cabernet Sauvignon"/>
    <x v="0"/>
    <x v="1"/>
    <s v="Dopff &amp; Irion Cremant Rose Brut"/>
    <s v="Large Crate"/>
    <s v="Wagga Wagga"/>
    <x v="10"/>
    <d v="2012-06-17T00:00:00"/>
    <n v="20"/>
    <n v="0.03"/>
    <n v="7.3"/>
    <n v="7.72"/>
    <n v="146"/>
  </r>
  <r>
    <n v="18"/>
    <n v="613"/>
    <s v="Thomas Moreno"/>
    <s v="Express Road Cargo"/>
    <x v="0"/>
    <x v="3"/>
    <s v="High"/>
    <s v="Shiraz"/>
    <x v="0"/>
    <x v="2"/>
    <s v="Schramsberg Cremant Demi-Sec 2011"/>
    <s v="Large Crate"/>
    <s v="Cessnock"/>
    <x v="10"/>
    <d v="2012-06-18T00:00:00"/>
    <n v="36"/>
    <n v="0.09"/>
    <n v="42.76"/>
    <n v="6.22"/>
    <n v="1539.36"/>
  </r>
  <r>
    <n v="19"/>
    <n v="646"/>
    <s v="Fred Reid"/>
    <s v="Express Road Cargo"/>
    <x v="0"/>
    <x v="3"/>
    <s v="High"/>
    <s v="Cabernet Sauvignon"/>
    <x v="0"/>
    <x v="1"/>
    <s v="Laurent-Perrier Brut Rose"/>
    <s v="Standard Size Crate"/>
    <s v="Liverpool"/>
    <x v="11"/>
    <d v="2010-11-22T00:00:00"/>
    <n v="61"/>
    <n v="0.01"/>
    <n v="9.31"/>
    <n v="3.98"/>
    <n v="567.91000000000008"/>
  </r>
  <r>
    <n v="20"/>
    <n v="738"/>
    <s v="Richard Burke"/>
    <s v="Express Road Cargo"/>
    <x v="0"/>
    <x v="1"/>
    <s v="Not Specified"/>
    <s v="Merlot"/>
    <x v="0"/>
    <x v="3"/>
    <s v="Veuve Clicquot Brut Yellow Label"/>
    <s v="Large Crate"/>
    <s v="Burnie"/>
    <x v="12"/>
    <d v="2011-03-03T00:00:00"/>
    <n v="7"/>
    <n v="0.04"/>
    <n v="80.98"/>
    <n v="4.5"/>
    <n v="566.86"/>
  </r>
  <r>
    <n v="21"/>
    <n v="738"/>
    <s v="Richard Burke"/>
    <s v="Express Road Cargo"/>
    <x v="0"/>
    <x v="1"/>
    <s v="Not Specified"/>
    <s v="Zinfandel"/>
    <x v="0"/>
    <x v="3"/>
    <s v="Dom Perignon 2006"/>
    <s v="Large Crate"/>
    <s v="Burnie"/>
    <x v="12"/>
    <d v="2011-03-02T00:00:00"/>
    <n v="31"/>
    <n v="0.08"/>
    <n v="6.48"/>
    <n v="5.14"/>
    <n v="200.88000000000002"/>
  </r>
  <r>
    <n v="22"/>
    <n v="773"/>
    <s v="Eric Gilbert"/>
    <s v="Express Road Cargo"/>
    <x v="1"/>
    <x v="1"/>
    <s v="Medium"/>
    <s v="Sauvignon Blanc"/>
    <x v="0"/>
    <x v="4"/>
    <s v="Cloudy Bay Sauvignon Blanc 2015"/>
    <s v="Large Crate"/>
    <s v="Hobart"/>
    <x v="13"/>
    <d v="2011-09-26T00:00:00"/>
    <n v="69"/>
    <n v="0.06"/>
    <n v="65.989999999999995"/>
    <n v="8.99"/>
    <n v="4553.3099999999995"/>
  </r>
  <r>
    <n v="23"/>
    <n v="835"/>
    <s v="Fred Reid"/>
    <s v="Express Road Cargo"/>
    <x v="0"/>
    <x v="3"/>
    <s v="Not Specified"/>
    <s v="Shiraz"/>
    <x v="0"/>
    <x v="2"/>
    <s v="Francis Ford Coppola Sofia Rose 2014"/>
    <s v="Large Crate"/>
    <s v="Lithgow"/>
    <x v="14"/>
    <d v="2012-10-08T00:00:00"/>
    <n v="35"/>
    <n v="0.02"/>
    <n v="6.48"/>
    <n v="5.14"/>
    <n v="226.8"/>
  </r>
  <r>
    <n v="24"/>
    <n v="962"/>
    <s v="George Williams"/>
    <s v="Express Road Cargo"/>
    <x v="0"/>
    <x v="1"/>
    <s v="Low"/>
    <s v="Pinot Noir"/>
    <x v="0"/>
    <x v="0"/>
    <s v="Miraval Rose (1.5 Liter Magnum) 2014"/>
    <s v="Large Crate"/>
    <s v="Launceston"/>
    <x v="15"/>
    <d v="2010-05-07T00:00:00"/>
    <n v="48"/>
    <n v="0.06"/>
    <n v="122.99"/>
    <n v="19.989999999999998"/>
    <n v="5903.5199999999995"/>
  </r>
  <r>
    <n v="25"/>
    <n v="962"/>
    <s v="George Williams"/>
    <s v="Air Cargo"/>
    <x v="0"/>
    <x v="1"/>
    <s v="Low"/>
    <s v="Sangiovese"/>
    <x v="0"/>
    <x v="5"/>
    <s v="Roederer Estate Brut"/>
    <s v="Extra Large Crate"/>
    <s v="Devonport"/>
    <x v="15"/>
    <d v="2010-05-07T00:00:00"/>
    <n v="68"/>
    <n v="0.08"/>
    <n v="68.81"/>
    <n v="60"/>
    <n v="4679.08"/>
  </r>
  <r>
    <n v="26"/>
    <n v="1222"/>
    <s v="Eric Wagner"/>
    <s v="Express Road Cargo"/>
    <x v="0"/>
    <x v="2"/>
    <s v="Medium"/>
    <s v="Cabernet Sauvignon"/>
    <x v="0"/>
    <x v="3"/>
    <s v="Barnard Griffin Rose of Sangiovese 2014"/>
    <s v="Large Crate"/>
    <s v="Freemantle"/>
    <x v="16"/>
    <d v="2011-02-04T00:00:00"/>
    <n v="48"/>
    <n v="0.08"/>
    <n v="5.28"/>
    <n v="5.57"/>
    <n v="253.44"/>
  </r>
  <r>
    <n v="27"/>
    <n v="1447"/>
    <s v="Ruth Martin"/>
    <s v="Express Road Cargo"/>
    <x v="1"/>
    <x v="3"/>
    <s v="High"/>
    <s v="Sauvignon Blanc"/>
    <x v="0"/>
    <x v="3"/>
    <s v="Cloudy Bay Sauvignon Blanc 2015"/>
    <s v="Large Crate"/>
    <s v="Orange"/>
    <x v="17"/>
    <d v="2013-10-17T00:00:00"/>
    <n v="84"/>
    <n v="7.0000000000000007E-2"/>
    <n v="65.989999999999995"/>
    <n v="8.99"/>
    <n v="5543.16"/>
  </r>
  <r>
    <n v="28"/>
    <n v="1537"/>
    <s v="Ralph Bennett"/>
    <s v="Express Road Cargo"/>
    <x v="0"/>
    <x v="2"/>
    <s v="Not Specified"/>
    <s v="Cabernet Sauvignon"/>
    <x v="0"/>
    <x v="3"/>
    <s v="Locations by Dave Phinney F Rose"/>
    <s v="Large Crate"/>
    <s v="Perth"/>
    <x v="18"/>
    <d v="2013-02-14T00:00:00"/>
    <n v="5"/>
    <n v="7.0000000000000007E-2"/>
    <n v="2.16"/>
    <n v="6.05"/>
    <n v="10.8"/>
  </r>
  <r>
    <n v="29"/>
    <n v="1829"/>
    <s v="Larry Baker"/>
    <s v="Express Road Cargo"/>
    <x v="0"/>
    <x v="1"/>
    <s v="High"/>
    <s v="Zinfandel"/>
    <x v="0"/>
    <x v="6"/>
    <s v="Jean-Baptiste Adam Les Natures Cremant d'Alsace Brut"/>
    <s v="Large Crate"/>
    <s v="Devonport"/>
    <x v="19"/>
    <d v="2013-05-08T00:00:00"/>
    <n v="62"/>
    <n v="7.0000000000000007E-2"/>
    <n v="2.78"/>
    <n v="1.49"/>
    <n v="172.35999999999999"/>
  </r>
  <r>
    <n v="30"/>
    <n v="1856"/>
    <s v="Howard Bell"/>
    <s v="Express Road Cargo"/>
    <x v="0"/>
    <x v="2"/>
    <s v="High"/>
    <s v="Merlot"/>
    <x v="0"/>
    <x v="6"/>
    <s v="Chateau D'Aqueria Tavel Rose 2013"/>
    <s v="Mini Crate"/>
    <s v="Freemantle"/>
    <x v="20"/>
    <d v="2013-03-21T00:00:00"/>
    <n v="24"/>
    <n v="0.08"/>
    <n v="60.98"/>
    <n v="49"/>
    <n v="1463.52"/>
  </r>
  <r>
    <n v="31"/>
    <n v="1856"/>
    <s v="Howard Bell"/>
    <s v="Express Road Cargo"/>
    <x v="1"/>
    <x v="2"/>
    <s v="High"/>
    <s v="Sauvignon Blanc"/>
    <x v="0"/>
    <x v="3"/>
    <s v="Dog Point Vineyard Sauvignon Blanc 2014"/>
    <s v="Large Crate"/>
    <s v="Geraldton"/>
    <x v="20"/>
    <d v="2013-03-20T00:00:00"/>
    <n v="43"/>
    <n v="0.05"/>
    <n v="125.99"/>
    <n v="8.08"/>
    <n v="5417.57"/>
  </r>
  <r>
    <n v="32"/>
    <n v="1856"/>
    <s v="Howard Bell"/>
    <s v="Express Road Cargo"/>
    <x v="1"/>
    <x v="2"/>
    <s v="High"/>
    <s v="Chardonnay"/>
    <x v="0"/>
    <x v="3"/>
    <s v="Lucky Chardonnay 2012"/>
    <s v="Large Crate"/>
    <s v="Perth"/>
    <x v="20"/>
    <d v="2013-03-20T00:00:00"/>
    <n v="44"/>
    <n v="0.1"/>
    <n v="125.99"/>
    <n v="8.8000000000000007"/>
    <n v="5543.5599999999995"/>
  </r>
  <r>
    <n v="33"/>
    <n v="2209"/>
    <s v="Richard Hernandez"/>
    <s v="Air Cargo"/>
    <x v="2"/>
    <x v="3"/>
    <s v="High"/>
    <s v="Cremant"/>
    <x v="0"/>
    <x v="0"/>
    <s v="Barnard Griffin Rose of Sangiovese 2014"/>
    <s v="Extra Large Crate"/>
    <s v="Lithgow"/>
    <x v="21"/>
    <d v="2013-07-11T00:00:00"/>
    <n v="38"/>
    <n v="0"/>
    <n v="320.98"/>
    <n v="58.95"/>
    <n v="12197.240000000002"/>
  </r>
  <r>
    <n v="34"/>
    <n v="2209"/>
    <s v="Richard Hernandez"/>
    <s v="Express Road Cargo"/>
    <x v="0"/>
    <x v="3"/>
    <s v="High"/>
    <s v="Sangiovese"/>
    <x v="0"/>
    <x v="6"/>
    <s v="Lucien Albrecht Cremant d'Alsace Brut Rose"/>
    <s v="Full Container"/>
    <s v="Paramatta"/>
    <x v="21"/>
    <d v="2013-07-10T00:00:00"/>
    <n v="1"/>
    <n v="0.02"/>
    <n v="4.76"/>
    <n v="0.88"/>
    <n v="4.76"/>
  </r>
  <r>
    <n v="35"/>
    <n v="2209"/>
    <s v="Richard Hernandez"/>
    <s v="Express Road Cargo"/>
    <x v="0"/>
    <x v="3"/>
    <s v="High"/>
    <s v="Merlot"/>
    <x v="0"/>
    <x v="1"/>
    <s v="Locations by Dave Phinney F Rose"/>
    <s v="Full Container"/>
    <s v="Broken Hill"/>
    <x v="21"/>
    <d v="2013-07-09T00:00:00"/>
    <n v="59"/>
    <n v="0.08"/>
    <n v="4.28"/>
    <n v="0.94"/>
    <n v="252.52"/>
  </r>
  <r>
    <n v="36"/>
    <n v="2209"/>
    <s v="Richard Hernandez"/>
    <s v="Express Road Cargo"/>
    <x v="1"/>
    <x v="3"/>
    <s v="High"/>
    <s v="Reisling"/>
    <x v="0"/>
    <x v="1"/>
    <s v="Robert Oatley Sauvignon Blanc 2013"/>
    <s v="Large Crate"/>
    <s v="Paramatta"/>
    <x v="21"/>
    <d v="2013-07-10T00:00:00"/>
    <n v="18"/>
    <n v="0.1"/>
    <n v="125.99"/>
    <n v="3"/>
    <n v="2267.8199999999997"/>
  </r>
  <r>
    <n v="37"/>
    <n v="2309"/>
    <s v="Jeremy Mason"/>
    <s v="Express Road Cargo"/>
    <x v="0"/>
    <x v="0"/>
    <s v="Low"/>
    <s v="Pinot Noir"/>
    <x v="0"/>
    <x v="4"/>
    <s v="Belle Glos Oeil de Perdrix Pinot Noir Blanc 2014"/>
    <s v="Large Crate"/>
    <s v="Palmerston"/>
    <x v="22"/>
    <d v="2012-09-05T00:00:00"/>
    <n v="14"/>
    <n v="0.05"/>
    <n v="3.8"/>
    <n v="1.49"/>
    <n v="53.199999999999996"/>
  </r>
  <r>
    <n v="38"/>
    <n v="2311"/>
    <s v="Charles Gomez"/>
    <s v="Express Road Cargo"/>
    <x v="2"/>
    <x v="2"/>
    <s v="High"/>
    <s v="Cremant"/>
    <x v="0"/>
    <x v="4"/>
    <s v="Orin Swift Cellars Fragile Rose 2014"/>
    <s v="Large Crate"/>
    <s v="Bunbury"/>
    <x v="23"/>
    <d v="2012-05-02T00:00:00"/>
    <n v="49"/>
    <n v="0.01"/>
    <n v="40.89"/>
    <n v="18.98"/>
    <n v="2003.6100000000001"/>
  </r>
  <r>
    <n v="39"/>
    <n v="2368"/>
    <s v="Brian Morrison"/>
    <s v="Express Road Cargo"/>
    <x v="0"/>
    <x v="0"/>
    <s v="Critical"/>
    <s v="Pinot Noir"/>
    <x v="0"/>
    <x v="2"/>
    <s v="Marques de Caceres Rioja Rosado 2014"/>
    <s v="Large Crate"/>
    <s v="Darwin"/>
    <x v="24"/>
    <d v="2011-08-21T00:00:00"/>
    <n v="65"/>
    <n v="0.08"/>
    <n v="14.81"/>
    <n v="13.32"/>
    <n v="962.65"/>
  </r>
  <r>
    <n v="40"/>
    <n v="2433"/>
    <s v="Marie Morrison"/>
    <s v="Air Cargo"/>
    <x v="1"/>
    <x v="2"/>
    <s v="Not Specified"/>
    <s v="Pinot Gris"/>
    <x v="0"/>
    <x v="2"/>
    <s v="Robert Oatley Sauvignon Blanc 2013"/>
    <s v="Extra Large Crate"/>
    <s v="Geraldton"/>
    <x v="25"/>
    <d v="2010-08-21T00:00:00"/>
    <n v="25"/>
    <n v="7.0000000000000007E-2"/>
    <n v="2036.48"/>
    <n v="14.7"/>
    <n v="50912"/>
  </r>
  <r>
    <n v="41"/>
    <n v="2467"/>
    <s v="Richard Burke"/>
    <s v="Air Cargo"/>
    <x v="1"/>
    <x v="1"/>
    <s v="Not Specified"/>
    <s v="Sauvignon Blanc"/>
    <x v="0"/>
    <x v="0"/>
    <s v="Cloudy Bay Sauvignon Blanc 2015"/>
    <s v="Extra Large Crate"/>
    <s v="Hobart"/>
    <x v="26"/>
    <d v="2012-07-16T00:00:00"/>
    <n v="41"/>
    <n v="0.09"/>
    <n v="145.44999999999999"/>
    <n v="17.850000000000001"/>
    <n v="5963.45"/>
  </r>
  <r>
    <n v="42"/>
    <n v="2497"/>
    <s v="Adam Larson"/>
    <s v="Express Road Cargo"/>
    <x v="1"/>
    <x v="1"/>
    <s v="Critical"/>
    <s v="Chardonnay"/>
    <x v="0"/>
    <x v="3"/>
    <s v="The White Knight Sauvignon Blanc 2014"/>
    <s v="Large Crate"/>
    <s v="Devonport"/>
    <x v="27"/>
    <d v="2013-08-28T00:00:00"/>
    <n v="42"/>
    <n v="0.06"/>
    <n v="205.99"/>
    <n v="5.26"/>
    <n v="8651.58"/>
  </r>
  <r>
    <n v="43"/>
    <n v="2563"/>
    <s v="Jose Gardner"/>
    <s v="Express Road Cargo"/>
    <x v="0"/>
    <x v="1"/>
    <s v="High"/>
    <s v="Malbec"/>
    <x v="0"/>
    <x v="2"/>
    <s v="Marques de Caceres Rioja Rosado 2014"/>
    <s v="Large Crate"/>
    <s v="Launceston"/>
    <x v="28"/>
    <d v="2011-11-19T00:00:00"/>
    <n v="41"/>
    <n v="0.04"/>
    <n v="2.61"/>
    <n v="0.5"/>
    <n v="107.00999999999999"/>
  </r>
  <r>
    <n v="44"/>
    <n v="2563"/>
    <s v="Jose Gardner"/>
    <s v="Express Road Cargo"/>
    <x v="0"/>
    <x v="1"/>
    <s v="High"/>
    <s v="Sangiovese"/>
    <x v="0"/>
    <x v="2"/>
    <s v="Francis Ford Coppola Sofia Rose 2014"/>
    <s v="Full Container"/>
    <s v="Devonport"/>
    <x v="28"/>
    <d v="2011-11-19T00:00:00"/>
    <n v="112"/>
    <n v="0.01"/>
    <n v="5.98"/>
    <n v="0.96"/>
    <n v="669.76"/>
  </r>
  <r>
    <n v="45"/>
    <n v="2757"/>
    <s v="Eric Evans"/>
    <s v="Road Cargo"/>
    <x v="0"/>
    <x v="2"/>
    <s v="High"/>
    <s v="Shiraz"/>
    <x v="0"/>
    <x v="6"/>
    <s v="Locations by Dave Phinney F Rose"/>
    <s v="Standard Size Crate"/>
    <s v="Rockingham"/>
    <x v="29"/>
    <d v="2012-07-20T00:00:00"/>
    <n v="57"/>
    <n v="0.05"/>
    <n v="12.98"/>
    <n v="3.14"/>
    <n v="739.86"/>
  </r>
  <r>
    <n v="46"/>
    <n v="2759"/>
    <s v="Jose Gardner"/>
    <s v="Express Road Cargo"/>
    <x v="1"/>
    <x v="1"/>
    <s v="High"/>
    <s v="Pinot Gris"/>
    <x v="0"/>
    <x v="3"/>
    <s v="Lucky Chardonnay 2012"/>
    <s v="Large Crate"/>
    <s v="Burnie"/>
    <x v="30"/>
    <d v="2011-11-26T00:00:00"/>
    <n v="85"/>
    <n v="0"/>
    <n v="30.98"/>
    <n v="6.5"/>
    <n v="2633.3"/>
  </r>
  <r>
    <n v="47"/>
    <n v="2947"/>
    <s v="Richard Hernandez"/>
    <s v="Express Road Cargo"/>
    <x v="0"/>
    <x v="3"/>
    <s v="Critical"/>
    <s v="Pinot Noir"/>
    <x v="0"/>
    <x v="4"/>
    <s v="Miraval Rose (1.5 Liter Magnum) 2014"/>
    <s v="Large Crate"/>
    <s v="Campbeltown"/>
    <x v="31"/>
    <d v="2012-04-27T00:00:00"/>
    <n v="9"/>
    <n v="0.05"/>
    <n v="6.48"/>
    <n v="6.81"/>
    <n v="58.320000000000007"/>
  </r>
  <r>
    <n v="48"/>
    <n v="2978"/>
    <s v="Jesse Gomez"/>
    <s v="Express Road Cargo"/>
    <x v="1"/>
    <x v="1"/>
    <s v="Critical"/>
    <s v="Chardonnay"/>
    <x v="0"/>
    <x v="2"/>
    <s v="Robert Oatley Sauvignon Blanc 2013"/>
    <s v="Large Crate"/>
    <s v="Launceston"/>
    <x v="32"/>
    <d v="2012-05-03T00:00:00"/>
    <n v="53"/>
    <n v="0.01"/>
    <n v="205.99"/>
    <n v="19.989999999999998"/>
    <n v="10917.470000000001"/>
  </r>
  <r>
    <n v="49"/>
    <n v="2978"/>
    <s v="Jesse Gomez"/>
    <s v="Express Road Cargo"/>
    <x v="0"/>
    <x v="1"/>
    <s v="Critical"/>
    <s v="Cabernet Sauvignon"/>
    <x v="0"/>
    <x v="2"/>
    <s v="Chateau Gaudrelle Cremant d'Loire Brut"/>
    <s v="Large Crate"/>
    <s v="Launceston"/>
    <x v="32"/>
    <d v="2012-05-04T00:00:00"/>
    <n v="57"/>
    <n v="0.09"/>
    <n v="162.93"/>
    <n v="19.989999999999998"/>
    <n v="9287.01"/>
  </r>
  <r>
    <n v="50"/>
    <n v="2978"/>
    <s v="Jesse Gomez"/>
    <s v="Express Road Cargo"/>
    <x v="1"/>
    <x v="1"/>
    <s v="Critical"/>
    <s v="Pinot Gris"/>
    <x v="0"/>
    <x v="4"/>
    <s v="Leeuwin Estate Art Series Chardonnay 2012"/>
    <s v="Large Crate"/>
    <s v="Hobart"/>
    <x v="32"/>
    <d v="2012-05-03T00:00:00"/>
    <n v="44"/>
    <n v="7.0000000000000007E-2"/>
    <n v="200.99"/>
    <n v="4.2"/>
    <n v="8843.5600000000013"/>
  </r>
  <r>
    <n v="51"/>
    <n v="3008"/>
    <s v="Bonnie Walker"/>
    <s v="Express Road Cargo"/>
    <x v="0"/>
    <x v="3"/>
    <s v="Medium"/>
    <s v="Cabernet Sauvignon"/>
    <x v="0"/>
    <x v="4"/>
    <s v="Chateau d'Esclans Garrus Rose 2013"/>
    <s v="Large Crate"/>
    <s v="Bathurst"/>
    <x v="33"/>
    <d v="2012-11-08T00:00:00"/>
    <n v="139"/>
    <n v="0.01"/>
    <n v="162.93"/>
    <n v="19.989999999999998"/>
    <n v="22647.27"/>
  </r>
  <r>
    <n v="52"/>
    <n v="3042"/>
    <s v="Cynthia Porter"/>
    <s v="Express Road Cargo"/>
    <x v="0"/>
    <x v="2"/>
    <s v="Medium"/>
    <s v="Shiraz"/>
    <x v="0"/>
    <x v="2"/>
    <s v="Domaine Lafond Roc-Epine Tavel Rose 2014"/>
    <s v="Full Container"/>
    <s v="Albany"/>
    <x v="34"/>
    <d v="2010-11-21T00:00:00"/>
    <n v="88"/>
    <n v="0.1"/>
    <n v="4.26"/>
    <n v="1.2"/>
    <n v="374.88"/>
  </r>
  <r>
    <n v="53"/>
    <n v="3136"/>
    <s v="Daniel Butler"/>
    <s v="Express Road Cargo"/>
    <x v="0"/>
    <x v="1"/>
    <s v="Not Specified"/>
    <s v="Zinfandel"/>
    <x v="0"/>
    <x v="4"/>
    <s v="Bertani Bertarose 2014"/>
    <s v="Standard Size Crate"/>
    <s v="Launceston"/>
    <x v="35"/>
    <d v="2013-08-11T00:00:00"/>
    <n v="16"/>
    <n v="0.1"/>
    <n v="30.98"/>
    <n v="8.99"/>
    <n v="495.68"/>
  </r>
  <r>
    <n v="54"/>
    <n v="3138"/>
    <s v="Jane Stone"/>
    <s v="Road Cargo"/>
    <x v="1"/>
    <x v="1"/>
    <s v="High"/>
    <s v="Pinot Gris"/>
    <x v="0"/>
    <x v="6"/>
    <s v="St. Supery Sauvignon Blanc 2015"/>
    <s v="Large Crate"/>
    <s v="Ballarat"/>
    <x v="36"/>
    <d v="2010-02-08T00:00:00"/>
    <n v="4"/>
    <n v="7.0000000000000007E-2"/>
    <n v="179.99"/>
    <n v="19.989999999999998"/>
    <n v="719.96"/>
  </r>
  <r>
    <n v="55"/>
    <n v="3266"/>
    <s v="Mark Bailey"/>
    <s v="Express Road Cargo"/>
    <x v="0"/>
    <x v="2"/>
    <s v="Low"/>
    <s v="Malbec"/>
    <x v="0"/>
    <x v="6"/>
    <s v="Laurent-Perrier Brut Rose"/>
    <s v="Large Crate"/>
    <s v="Rockingham"/>
    <x v="37"/>
    <d v="2012-03-20T00:00:00"/>
    <n v="4"/>
    <n v="0.03"/>
    <n v="3.8"/>
    <n v="1.49"/>
    <n v="15.2"/>
  </r>
  <r>
    <n v="56"/>
    <n v="3271"/>
    <s v="Henry Sims"/>
    <s v="Air Cargo"/>
    <x v="1"/>
    <x v="1"/>
    <s v="Critical"/>
    <s v="Sauvignon Blanc"/>
    <x v="0"/>
    <x v="6"/>
    <s v="Los Vascos Sauvignon Blanc 2015"/>
    <s v="Extra Large Crate"/>
    <s v="Melton"/>
    <x v="38"/>
    <d v="2012-12-31T00:00:00"/>
    <n v="90"/>
    <n v="7.0000000000000007E-2"/>
    <n v="264.98"/>
    <n v="17.86"/>
    <n v="23848.2"/>
  </r>
  <r>
    <n v="57"/>
    <n v="3271"/>
    <s v="Henry Sims"/>
    <s v="Road Cargo"/>
    <x v="0"/>
    <x v="1"/>
    <s v="Critical"/>
    <s v="Pinot Noir"/>
    <x v="0"/>
    <x v="2"/>
    <s v="Locations by Dave Phinney F Rose"/>
    <s v="Full Container"/>
    <s v="Bendigo"/>
    <x v="38"/>
    <d v="2013-01-01T00:00:00"/>
    <n v="36"/>
    <n v="0.06"/>
    <n v="8.34"/>
    <n v="1.43"/>
    <n v="300.24"/>
  </r>
  <r>
    <n v="58"/>
    <n v="3332"/>
    <s v="Michelle Black"/>
    <s v="Express Road Cargo"/>
    <x v="0"/>
    <x v="3"/>
    <s v="Critical"/>
    <s v="Sangiovese"/>
    <x v="0"/>
    <x v="3"/>
    <s v="Langlois Chateau Cremant de Loire Brut"/>
    <s v="Full Container"/>
    <s v="Campbeltown"/>
    <x v="39"/>
    <d v="2010-11-06T00:00:00"/>
    <n v="20"/>
    <n v="0.01"/>
    <n v="3.26"/>
    <n v="1.86"/>
    <n v="65.199999999999989"/>
  </r>
  <r>
    <n v="59"/>
    <n v="3397"/>
    <s v="Bobby Myers"/>
    <s v="Express Road Cargo"/>
    <x v="1"/>
    <x v="2"/>
    <s v="Medium"/>
    <s v="Chardonnay"/>
    <x v="0"/>
    <x v="3"/>
    <s v="Hewitson LuLu Sauvignon Blanc 2014"/>
    <s v="Large Crate"/>
    <s v="Freemantle"/>
    <x v="40"/>
    <d v="2010-06-24T00:00:00"/>
    <n v="65"/>
    <n v="0.1"/>
    <n v="19.98"/>
    <n v="4"/>
    <n v="1298.7"/>
  </r>
  <r>
    <n v="60"/>
    <n v="3397"/>
    <s v="Bobby Myers"/>
    <s v="Express Road Cargo"/>
    <x v="0"/>
    <x v="2"/>
    <s v="Medium"/>
    <s v="Zinfandel"/>
    <x v="0"/>
    <x v="3"/>
    <s v="Gerard Bertrand Cote des Roses Rose 2014"/>
    <s v="Large Crate"/>
    <s v="Bunbury"/>
    <x v="40"/>
    <d v="2010-06-23T00:00:00"/>
    <n v="17"/>
    <n v="0.09"/>
    <n v="2.88"/>
    <n v="1.49"/>
    <n v="48.96"/>
  </r>
  <r>
    <n v="61"/>
    <n v="3460"/>
    <s v="Timothy Powell"/>
    <s v="Express Road Cargo"/>
    <x v="0"/>
    <x v="1"/>
    <s v="High"/>
    <s v="Cabernet Sauvignon"/>
    <x v="0"/>
    <x v="4"/>
    <s v="Lucien Albrecht Cremant d'Alsace Brut Rose"/>
    <s v="Large Crate"/>
    <s v="Port Lincoln"/>
    <x v="41"/>
    <d v="2012-10-04T00:00:00"/>
    <n v="53"/>
    <n v="0.08"/>
    <n v="5.98"/>
    <n v="4.6900000000000004"/>
    <n v="316.94"/>
  </r>
  <r>
    <n v="62"/>
    <n v="3524"/>
    <s v="Juan Smith"/>
    <s v="Express Road Cargo"/>
    <x v="0"/>
    <x v="2"/>
    <s v="High"/>
    <s v="Malbec"/>
    <x v="0"/>
    <x v="4"/>
    <s v="Locations by Dave Phinney F Rose"/>
    <s v="Large Crate"/>
    <s v="Albany"/>
    <x v="42"/>
    <d v="2013-05-03T00:00:00"/>
    <n v="27"/>
    <n v="0"/>
    <n v="18.97"/>
    <n v="9.0299999999999994"/>
    <n v="512.18999999999994"/>
  </r>
  <r>
    <n v="63"/>
    <n v="3585"/>
    <s v="Julia Wood"/>
    <s v="Express Road Cargo"/>
    <x v="0"/>
    <x v="2"/>
    <s v="High"/>
    <s v="Pinot Noir"/>
    <x v="0"/>
    <x v="4"/>
    <s v="Chateau Gaudrelle Cremant d'Loire Brut"/>
    <s v="Full Container"/>
    <s v="Rockingham"/>
    <x v="43"/>
    <d v="2013-11-22T00:00:00"/>
    <n v="97"/>
    <n v="7.0000000000000007E-2"/>
    <n v="10.06"/>
    <n v="2.06"/>
    <n v="975.82"/>
  </r>
  <r>
    <n v="64"/>
    <n v="3585"/>
    <s v="Julia Wood"/>
    <s v="Express Road Cargo"/>
    <x v="0"/>
    <x v="2"/>
    <s v="High"/>
    <s v="Sangiovese"/>
    <x v="0"/>
    <x v="4"/>
    <s v="Pietradolce Etna Rosato 2014"/>
    <s v="Full Container"/>
    <s v="Albany"/>
    <x v="44"/>
    <d v="2010-11-23T00:00:00"/>
    <n v="116"/>
    <n v="7.0000000000000007E-2"/>
    <n v="1.68"/>
    <n v="1.57"/>
    <n v="194.88"/>
  </r>
  <r>
    <n v="65"/>
    <n v="3621"/>
    <s v="Jeremy Mason"/>
    <s v="Express Road Cargo"/>
    <x v="0"/>
    <x v="0"/>
    <s v="Medium"/>
    <s v="Shiraz"/>
    <x v="0"/>
    <x v="4"/>
    <s v="Marques de Caceres Rioja Rosado 2014"/>
    <s v="Large Crate"/>
    <s v="Darwin"/>
    <x v="45"/>
    <d v="2013-05-06T00:00:00"/>
    <n v="18"/>
    <n v="0.06"/>
    <n v="5.58"/>
    <n v="5.3"/>
    <n v="100.44"/>
  </r>
  <r>
    <n v="66"/>
    <n v="3685"/>
    <s v="George Williams"/>
    <s v="Express Road Cargo"/>
    <x v="0"/>
    <x v="1"/>
    <s v="Medium"/>
    <s v="Sangiovese"/>
    <x v="0"/>
    <x v="4"/>
    <s v="Francis Ford Coppola Sofia Rose 2014"/>
    <s v="Full Container"/>
    <s v="Burnie"/>
    <x v="46"/>
    <d v="2013-01-17T00:00:00"/>
    <n v="32"/>
    <n v="0"/>
    <n v="3.28"/>
    <n v="5"/>
    <n v="104.96"/>
  </r>
  <r>
    <n v="67"/>
    <n v="3841"/>
    <s v="Jose Lewis"/>
    <s v="Express Road Cargo"/>
    <x v="0"/>
    <x v="0"/>
    <s v="Not Specified"/>
    <s v="Pinot Noir"/>
    <x v="0"/>
    <x v="4"/>
    <s v="Domaine Lafond Roc-Epine Tavel Rose 2014"/>
    <s v="Mini Crate"/>
    <s v="Palmerston"/>
    <x v="47"/>
    <d v="2010-10-06T00:00:00"/>
    <n v="34"/>
    <n v="0.02"/>
    <n v="60.98"/>
    <n v="49"/>
    <n v="2073.3199999999997"/>
  </r>
  <r>
    <n v="68"/>
    <n v="3841"/>
    <s v="Jose Lewis"/>
    <s v="Express Road Cargo"/>
    <x v="0"/>
    <x v="0"/>
    <s v="Not Specified"/>
    <s v="Shiraz"/>
    <x v="0"/>
    <x v="4"/>
    <s v="Pietradolce Etna Rosato 2014"/>
    <s v="Large Crate"/>
    <s v="Palmerston"/>
    <x v="47"/>
    <d v="2010-10-06T00:00:00"/>
    <n v="36"/>
    <n v="0.02"/>
    <n v="1270.99"/>
    <n v="19.989999999999998"/>
    <n v="45755.64"/>
  </r>
  <r>
    <n v="69"/>
    <n v="3841"/>
    <s v="Jose Lewis"/>
    <s v="Road Cargo"/>
    <x v="1"/>
    <x v="0"/>
    <s v="Not Specified"/>
    <s v="Reisling"/>
    <x v="0"/>
    <x v="4"/>
    <s v="Hewitson LuLu Sauvignon Blanc 2014"/>
    <s v="Large Crate"/>
    <s v="Darwin"/>
    <x v="48"/>
    <d v="2013-10-06T00:00:00"/>
    <n v="90"/>
    <n v="0.05"/>
    <n v="205.99"/>
    <n v="8.99"/>
    <n v="18539.100000000002"/>
  </r>
  <r>
    <n v="70"/>
    <n v="3905"/>
    <s v="Antonio Stewart"/>
    <s v="Air Cargo"/>
    <x v="2"/>
    <x v="2"/>
    <s v="Not Specified"/>
    <s v="Grenache Rose"/>
    <x v="0"/>
    <x v="4"/>
    <s v="Sutter Home White Zinfandel"/>
    <s v="Extra Large Crate"/>
    <s v="Bunbury"/>
    <x v="49"/>
    <d v="2011-12-21T00:00:00"/>
    <n v="78"/>
    <n v="0.03"/>
    <n v="60.89"/>
    <n v="32.409999999999997"/>
    <n v="4749.42"/>
  </r>
  <r>
    <n v="71"/>
    <n v="4004"/>
    <s v="Tina Washington"/>
    <s v="Express Road Cargo"/>
    <x v="0"/>
    <x v="2"/>
    <s v="Medium"/>
    <s v="Zinfandel"/>
    <x v="0"/>
    <x v="4"/>
    <s v="Chateau d'Esclans Garrus Rose 2013"/>
    <s v="Full Container"/>
    <s v="Freemantle"/>
    <x v="50"/>
    <d v="2011-05-09T00:00:00"/>
    <n v="20"/>
    <n v="0.1"/>
    <n v="4.84"/>
    <n v="0.71"/>
    <n v="96.8"/>
  </r>
  <r>
    <n v="72"/>
    <n v="4004"/>
    <s v="Tina Washington"/>
    <s v="Express Road Cargo"/>
    <x v="0"/>
    <x v="2"/>
    <s v="Medium"/>
    <s v="Sangiovese"/>
    <x v="0"/>
    <x v="4"/>
    <s v="Chateau de Campuget Costieres de Nimes Tradition Rose 2015"/>
    <s v="Standard Size Crate"/>
    <s v="Mandurah"/>
    <x v="50"/>
    <d v="2011-05-07T00:00:00"/>
    <n v="64"/>
    <n v="0.05"/>
    <n v="34.58"/>
    <n v="8.99"/>
    <n v="2213.12"/>
  </r>
  <r>
    <n v="73"/>
    <n v="4294"/>
    <s v="George Williams"/>
    <s v="Express Road Cargo"/>
    <x v="2"/>
    <x v="1"/>
    <s v="Medium"/>
    <s v="Cremant"/>
    <x v="0"/>
    <x v="4"/>
    <s v="Miraval Rose (1.5 Liter Magnum) 2014"/>
    <s v="Standard Size Crate"/>
    <s v="Hobart"/>
    <x v="51"/>
    <d v="2013-08-16T00:00:00"/>
    <n v="16"/>
    <n v="0.02"/>
    <n v="1.74"/>
    <n v="4.08"/>
    <n v="27.84"/>
  </r>
  <r>
    <n v="74"/>
    <n v="4610"/>
    <s v="Victor Payne"/>
    <s v="Express Road Cargo"/>
    <x v="1"/>
    <x v="2"/>
    <s v="Low"/>
    <s v="Sauvignon Blanc"/>
    <x v="0"/>
    <x v="4"/>
    <s v="Dog Point Vineyard Sauvignon Blanc 2014"/>
    <s v="Standard Size Crate"/>
    <s v="Rockingham"/>
    <x v="52"/>
    <d v="2011-06-19T00:00:00"/>
    <n v="12"/>
    <n v="0.09"/>
    <n v="8.33"/>
    <n v="1.99"/>
    <n v="99.960000000000008"/>
  </r>
  <r>
    <n v="75"/>
    <n v="4610"/>
    <s v="Victor Payne"/>
    <s v="Express Road Cargo"/>
    <x v="0"/>
    <x v="2"/>
    <s v="Low"/>
    <s v="Zinfandel"/>
    <x v="0"/>
    <x v="4"/>
    <s v="Chateau Gaudrelle Cremant d'Loire Brut"/>
    <s v="Large Crate"/>
    <s v="Busseltol"/>
    <x v="52"/>
    <d v="2011-06-21T00:00:00"/>
    <n v="44"/>
    <n v="0.08"/>
    <n v="15.67"/>
    <n v="1.39"/>
    <n v="689.48"/>
  </r>
  <r>
    <n v="76"/>
    <n v="4674"/>
    <s v="Angela Price"/>
    <s v="Air Cargo"/>
    <x v="2"/>
    <x v="3"/>
    <s v="Critical"/>
    <s v="Cremant"/>
    <x v="0"/>
    <x v="4"/>
    <s v="Chateau d'Esclans Garrus Rose 2013"/>
    <s v="Extra Large Crate"/>
    <s v="Tamworth"/>
    <x v="53"/>
    <d v="2013-04-19T00:00:00"/>
    <n v="23"/>
    <n v="0.02"/>
    <n v="130.97999999999999"/>
    <n v="30"/>
    <n v="3012.54"/>
  </r>
  <r>
    <n v="77"/>
    <n v="4769"/>
    <s v="Gloria Rice"/>
    <s v="Express Road Cargo"/>
    <x v="0"/>
    <x v="3"/>
    <s v="Medium"/>
    <s v="Malbec"/>
    <x v="0"/>
    <x v="4"/>
    <s v="Locations by Dave Phinney F Rose"/>
    <s v="Large Crate"/>
    <s v="Campbeltown"/>
    <x v="54"/>
    <d v="2012-04-14T00:00:00"/>
    <n v="46"/>
    <n v="0.01"/>
    <n v="2.88"/>
    <n v="0.5"/>
    <n v="132.47999999999999"/>
  </r>
  <r>
    <n v="78"/>
    <n v="4771"/>
    <s v="Cynthia Porter"/>
    <s v="Air Cargo"/>
    <x v="2"/>
    <x v="2"/>
    <s v="Critical"/>
    <s v="Grenache Rose"/>
    <x v="0"/>
    <x v="4"/>
    <s v="Domaine Lafond Roc-Epine Tavel Rose 2014"/>
    <s v="Small Crate"/>
    <s v="Busseltol"/>
    <x v="55"/>
    <d v="2013-12-15T00:00:00"/>
    <n v="8"/>
    <n v="0.04"/>
    <n v="31.76"/>
    <n v="45.51"/>
    <n v="254.08"/>
  </r>
  <r>
    <n v="79"/>
    <n v="4839"/>
    <s v="Brian Morrison"/>
    <s v="Express Road Cargo"/>
    <x v="0"/>
    <x v="0"/>
    <s v="Critical"/>
    <s v="Sangiovese"/>
    <x v="0"/>
    <x v="4"/>
    <s v="Gerard Bertrand Cote des Roses Rose 2014"/>
    <s v="Large Crate"/>
    <s v="Darwin"/>
    <x v="56"/>
    <d v="2010-05-09T00:00:00"/>
    <n v="35"/>
    <n v="0.05"/>
    <n v="6.48"/>
    <n v="8.73"/>
    <n v="226.8"/>
  </r>
  <r>
    <n v="80"/>
    <n v="5153"/>
    <s v="Eric Gilbert"/>
    <s v="Road Cargo"/>
    <x v="2"/>
    <x v="1"/>
    <s v="Critical"/>
    <s v="Champagne"/>
    <x v="0"/>
    <x v="4"/>
    <s v="Sutter Home White Zinfandel"/>
    <s v="Loose Wrap"/>
    <s v="Devonport"/>
    <x v="57"/>
    <d v="2012-08-27T00:00:00"/>
    <n v="73"/>
    <n v="0.04"/>
    <n v="128.24"/>
    <n v="12.65"/>
    <n v="9361.52"/>
  </r>
  <r>
    <n v="81"/>
    <n v="5217"/>
    <s v="Eric Evans"/>
    <s v="Road Cargo"/>
    <x v="0"/>
    <x v="2"/>
    <s v="High"/>
    <s v="Shiraz"/>
    <x v="0"/>
    <x v="4"/>
    <s v="Chateau d'Esclans Whispering Angel Rose 2014"/>
    <s v="Large Crate"/>
    <s v="Freemantle"/>
    <x v="58"/>
    <d v="2012-10-12T00:00:00"/>
    <n v="16"/>
    <n v="0.03"/>
    <n v="40.98"/>
    <n v="5.33"/>
    <n v="655.68"/>
  </r>
  <r>
    <n v="82"/>
    <n v="5217"/>
    <s v="Eric Evans"/>
    <s v="Express Road Cargo"/>
    <x v="0"/>
    <x v="2"/>
    <s v="High"/>
    <s v="Malbec"/>
    <x v="0"/>
    <x v="4"/>
    <s v="Francis Ford Coppola Sofia Rose 2014"/>
    <s v="Large Crate"/>
    <s v="Rockingham"/>
    <x v="58"/>
    <d v="2012-10-14T00:00:00"/>
    <n v="22"/>
    <n v="0.09"/>
    <n v="3.08"/>
    <n v="0.99"/>
    <n v="67.760000000000005"/>
  </r>
  <r>
    <n v="83"/>
    <n v="5346"/>
    <s v="Joseph Marshall"/>
    <s v="Express Road Cargo"/>
    <x v="2"/>
    <x v="3"/>
    <s v="Critical"/>
    <s v="Champagne"/>
    <x v="0"/>
    <x v="4"/>
    <s v="Pietradolce Etna Rosato 2014"/>
    <s v="Loose Wrap"/>
    <s v="Grafton"/>
    <x v="59"/>
    <d v="2011-12-26T00:00:00"/>
    <n v="63"/>
    <n v="7.0000000000000007E-2"/>
    <n v="90.98"/>
    <n v="56.2"/>
    <n v="5731.7400000000007"/>
  </r>
  <r>
    <n v="84"/>
    <n v="5346"/>
    <s v="Joseph Marshall"/>
    <s v="Air Cargo"/>
    <x v="2"/>
    <x v="3"/>
    <s v="Critical"/>
    <s v="Champagne"/>
    <x v="0"/>
    <x v="2"/>
    <s v="Chateau d'Esclans Whispering Angel Rose 2014"/>
    <s v="Small Crate"/>
    <s v="Campbeltown"/>
    <x v="59"/>
    <d v="2011-12-27T00:00:00"/>
    <n v="83"/>
    <n v="0.1"/>
    <n v="218.75"/>
    <n v="69.64"/>
    <n v="18156.25"/>
  </r>
  <r>
    <n v="85"/>
    <n v="5346"/>
    <s v="Joseph Marshall"/>
    <s v="Air Cargo"/>
    <x v="2"/>
    <x v="3"/>
    <s v="Critical"/>
    <s v="Cremant"/>
    <x v="0"/>
    <x v="2"/>
    <s v="Domaine Lafage Miraflors Rose 2013"/>
    <s v="Small Crate"/>
    <s v="Tamworth"/>
    <x v="59"/>
    <d v="2011-12-27T00:00:00"/>
    <n v="31"/>
    <n v="0.08"/>
    <n v="140.97999999999999"/>
    <n v="36.090000000000003"/>
    <n v="4370.38"/>
  </r>
  <r>
    <n v="86"/>
    <n v="5441"/>
    <s v="Rachel Howard"/>
    <s v="Express Road Cargo"/>
    <x v="0"/>
    <x v="1"/>
    <s v="Not Specified"/>
    <s v="Shiraz"/>
    <x v="0"/>
    <x v="2"/>
    <s v="Domaine Lafond Roc-Epine Tavel Rose 2014"/>
    <s v="Large Crate"/>
    <s v="Burnie"/>
    <x v="60"/>
    <d v="2013-07-22T00:00:00"/>
    <n v="48"/>
    <n v="0.02"/>
    <n v="6.48"/>
    <n v="6.6"/>
    <n v="311.04000000000002"/>
  </r>
  <r>
    <n v="87"/>
    <n v="5441"/>
    <s v="Rachel Howard"/>
    <s v="Express Road Cargo"/>
    <x v="0"/>
    <x v="1"/>
    <s v="Not Specified"/>
    <s v="Malbec"/>
    <x v="0"/>
    <x v="2"/>
    <s v="Langlois Chateau Cremant de Loire Brut"/>
    <s v="Large Crate"/>
    <s v="Burnie"/>
    <x v="60"/>
    <d v="2013-07-21T00:00:00"/>
    <n v="22"/>
    <n v="0.04"/>
    <n v="17.149999999999999"/>
    <n v="4.96"/>
    <n v="377.29999999999995"/>
  </r>
  <r>
    <n v="88"/>
    <n v="5444"/>
    <s v="Christopher Mitchell"/>
    <s v="Express Road Cargo"/>
    <x v="1"/>
    <x v="3"/>
    <s v="Critical"/>
    <s v="Sauvignon Blanc"/>
    <x v="0"/>
    <x v="2"/>
    <s v="Mercer Canyons Chardonnay 2013"/>
    <s v="Mini Crate"/>
    <s v="Wagga Wagga"/>
    <x v="61"/>
    <d v="2012-03-19T00:00:00"/>
    <n v="2"/>
    <n v="0.08"/>
    <n v="449.99"/>
    <n v="24.49"/>
    <n v="899.98"/>
  </r>
  <r>
    <n v="89"/>
    <n v="5504"/>
    <s v="Frank Graham"/>
    <s v="Road Cargo"/>
    <x v="0"/>
    <x v="1"/>
    <s v="High"/>
    <s v="Shiraz"/>
    <x v="0"/>
    <x v="2"/>
    <s v="Chateau de Campuget Costieres de Nimes Tradition Rose 2015"/>
    <s v="Large Crate"/>
    <s v="Adelaide"/>
    <x v="62"/>
    <d v="2013-01-07T00:00:00"/>
    <n v="7"/>
    <n v="0.06"/>
    <n v="5.78"/>
    <n v="7.64"/>
    <n v="40.46"/>
  </r>
  <r>
    <n v="90"/>
    <n v="5504"/>
    <s v="Frank Graham"/>
    <s v="Express Road Cargo"/>
    <x v="1"/>
    <x v="1"/>
    <s v="High"/>
    <s v="Pinot Gris"/>
    <x v="0"/>
    <x v="2"/>
    <s v="Robert Oatley Sauvignon Blanc 2013"/>
    <s v="Large Crate"/>
    <s v="Victor Harbor"/>
    <x v="63"/>
    <d v="2011-01-07T00:00:00"/>
    <n v="15"/>
    <n v="0.04"/>
    <n v="45.99"/>
    <n v="4.99"/>
    <n v="689.85"/>
  </r>
  <r>
    <n v="91"/>
    <n v="5509"/>
    <s v="Clarence Burns"/>
    <s v="Express Road Cargo"/>
    <x v="0"/>
    <x v="0"/>
    <s v="Low"/>
    <s v="Sangiovese"/>
    <x v="0"/>
    <x v="2"/>
    <s v="Pierre Sparr Cremant d'Alsace Reserve Brut Rose"/>
    <s v="Large Crate"/>
    <s v="Darwin"/>
    <x v="64"/>
    <d v="2010-04-12T00:00:00"/>
    <n v="11"/>
    <n v="0.02"/>
    <n v="5.58"/>
    <n v="5.3"/>
    <n v="61.38"/>
  </r>
  <r>
    <n v="92"/>
    <n v="5509"/>
    <s v="Clarence Burns"/>
    <s v="Express Road Cargo"/>
    <x v="2"/>
    <x v="0"/>
    <s v="Low"/>
    <s v="Cremant"/>
    <x v="0"/>
    <x v="2"/>
    <s v="Sutter Home White Zinfandel"/>
    <s v="Large Crate"/>
    <s v="Palmerston"/>
    <x v="64"/>
    <d v="2010-04-14T00:00:00"/>
    <n v="21"/>
    <n v="0.03"/>
    <n v="40.89"/>
    <n v="18.98"/>
    <n v="858.69"/>
  </r>
  <r>
    <n v="93"/>
    <n v="5543"/>
    <s v="Paul Alexander"/>
    <s v="Express Road Cargo"/>
    <x v="0"/>
    <x v="1"/>
    <s v="Medium"/>
    <s v="Sangiovese"/>
    <x v="0"/>
    <x v="2"/>
    <s v="Langlois Chateau Cremant de Loire Brut"/>
    <s v="Large Crate"/>
    <s v="Victor Harbor"/>
    <x v="65"/>
    <d v="2011-09-26T00:00:00"/>
    <n v="27"/>
    <n v="0.04"/>
    <n v="48.58"/>
    <n v="3.99"/>
    <n v="1311.6599999999999"/>
  </r>
  <r>
    <n v="94"/>
    <n v="5543"/>
    <s v="Paul Alexander"/>
    <s v="Express Road Cargo"/>
    <x v="0"/>
    <x v="1"/>
    <s v="Medium"/>
    <s v="Merlot"/>
    <x v="0"/>
    <x v="2"/>
    <s v="Laurent-Perrier Brut Rose"/>
    <s v="Full Container"/>
    <s v="Canberra"/>
    <x v="65"/>
    <d v="2011-09-27T00:00:00"/>
    <n v="11"/>
    <n v="0.04"/>
    <n v="10.31"/>
    <n v="1.79"/>
    <n v="113.41000000000001"/>
  </r>
  <r>
    <n v="95"/>
    <n v="5543"/>
    <s v="Paul Alexander"/>
    <s v="Express Road Cargo"/>
    <x v="0"/>
    <x v="1"/>
    <s v="Medium"/>
    <s v="Merlot"/>
    <x v="0"/>
    <x v="2"/>
    <s v="Domaine Lafage Miraflors Rose 2013"/>
    <s v="Full Container"/>
    <s v="Adelaide"/>
    <x v="65"/>
    <d v="2011-09-26T00:00:00"/>
    <n v="49"/>
    <n v="0.02"/>
    <n v="2.1800000000000002"/>
    <n v="5"/>
    <n v="106.82000000000001"/>
  </r>
  <r>
    <n v="96"/>
    <n v="5702"/>
    <s v="Ralph Bennett"/>
    <s v="Express Road Cargo"/>
    <x v="1"/>
    <x v="2"/>
    <s v="Not Specified"/>
    <s v="Reisling"/>
    <x v="0"/>
    <x v="2"/>
    <s v="Lucky Chardonnay 2012"/>
    <s v="Large Crate"/>
    <s v="Mandurah"/>
    <x v="66"/>
    <d v="2011-09-08T00:00:00"/>
    <n v="36"/>
    <n v="0.01"/>
    <n v="99.99"/>
    <n v="19.989999999999998"/>
    <n v="3599.64"/>
  </r>
  <r>
    <n v="97"/>
    <n v="5703"/>
    <s v="Henry Sims"/>
    <s v="Express Road Cargo"/>
    <x v="0"/>
    <x v="1"/>
    <s v="Medium"/>
    <s v="Merlot"/>
    <x v="0"/>
    <x v="2"/>
    <s v="Pierre Sparr Cremant d'Alsace Reserve Brut Rose"/>
    <s v="Large Crate"/>
    <s v="Bendigo"/>
    <x v="67"/>
    <d v="2011-05-16T00:00:00"/>
    <n v="42"/>
    <n v="0.06"/>
    <n v="12.28"/>
    <n v="6.47"/>
    <n v="515.76"/>
  </r>
  <r>
    <n v="98"/>
    <n v="5890"/>
    <s v="Dorothy Morales"/>
    <s v="Road Cargo"/>
    <x v="1"/>
    <x v="2"/>
    <s v="High"/>
    <s v="Sauvignon Blanc"/>
    <x v="0"/>
    <x v="2"/>
    <s v="Los Vascos Sauvignon Blanc 2015"/>
    <s v="Full Container"/>
    <s v="Bunbury"/>
    <x v="68"/>
    <d v="2013-11-04T00:00:00"/>
    <n v="151"/>
    <n v="0"/>
    <n v="20.99"/>
    <n v="0.99"/>
    <n v="3169.49"/>
  </r>
  <r>
    <n v="99"/>
    <n v="5920"/>
    <s v="Daniel Bradley"/>
    <s v="Express Road Cargo"/>
    <x v="0"/>
    <x v="2"/>
    <s v="High"/>
    <s v="Pinot Noir"/>
    <x v="0"/>
    <x v="2"/>
    <s v="Bollinger Brut Special Cuvee"/>
    <s v="Large Crate"/>
    <s v="Freemantle"/>
    <x v="69"/>
    <d v="2010-11-19T00:00:00"/>
    <n v="14"/>
    <n v="7.0000000000000007E-2"/>
    <n v="155.06"/>
    <n v="7.07"/>
    <n v="2170.84"/>
  </r>
  <r>
    <n v="100"/>
    <n v="5984"/>
    <s v="Jeremy Mason"/>
    <s v="Express Road Cargo"/>
    <x v="0"/>
    <x v="0"/>
    <s v="Low"/>
    <s v="Merlot"/>
    <x v="0"/>
    <x v="2"/>
    <s v="Chateau de Campuget Costieres de Nimes Tradition Rose 2015"/>
    <s v="Large Crate"/>
    <s v="Darwin"/>
    <x v="70"/>
    <d v="2013-06-22T00:00:00"/>
    <n v="56"/>
    <n v="0.06"/>
    <n v="10.89"/>
    <n v="4.5"/>
    <n v="609.84"/>
  </r>
  <r>
    <n v="101"/>
    <n v="5984"/>
    <s v="Jeremy Mason"/>
    <s v="Express Road Cargo"/>
    <x v="2"/>
    <x v="0"/>
    <s v="Low"/>
    <s v="Grenache Rose"/>
    <x v="0"/>
    <x v="2"/>
    <s v="Francis Ford Coppola Sofia Rose 2014"/>
    <s v="Large Crate"/>
    <s v="Palmerston"/>
    <x v="71"/>
    <d v="2010-06-22T00:00:00"/>
    <n v="63"/>
    <n v="0.03"/>
    <n v="10.64"/>
    <n v="5.16"/>
    <n v="670.32"/>
  </r>
  <r>
    <n v="102"/>
    <n v="5984"/>
    <s v="Jeremy Mason"/>
    <s v="Express Road Cargo"/>
    <x v="2"/>
    <x v="0"/>
    <s v="Low"/>
    <s v="Sangiovese Rose"/>
    <x v="0"/>
    <x v="2"/>
    <s v="Chateau de Campuget Costieres de Nimes Tradition Rose 2015"/>
    <s v="Large Crate"/>
    <s v="Darwin"/>
    <x v="71"/>
    <d v="2010-06-19T00:00:00"/>
    <n v="17"/>
    <n v="0.03"/>
    <n v="7.96"/>
    <n v="4.95"/>
    <n v="135.32"/>
  </r>
  <r>
    <n v="103"/>
    <n v="5986"/>
    <s v="Jimmy Alvarez"/>
    <s v="Express Road Cargo"/>
    <x v="0"/>
    <x v="1"/>
    <s v="High"/>
    <s v="Cabernet Sauvignon"/>
    <x v="0"/>
    <x v="2"/>
    <s v="Gerard Bertrand Cote des Roses Rose 2014"/>
    <s v="Large Crate"/>
    <s v="Port Lincoln"/>
    <x v="72"/>
    <d v="2013-04-21T00:00:00"/>
    <n v="48"/>
    <n v="0.08"/>
    <n v="120.98"/>
    <n v="3.99"/>
    <n v="5807.04"/>
  </r>
  <r>
    <n v="104"/>
    <n v="5986"/>
    <s v="Jimmy Alvarez"/>
    <s v="Air Cargo"/>
    <x v="2"/>
    <x v="1"/>
    <s v="High"/>
    <s v="Grenache Rose"/>
    <x v="0"/>
    <x v="2"/>
    <s v="Miraval Rose 2014"/>
    <s v="Extra Large Crate"/>
    <s v="Adelaide"/>
    <x v="72"/>
    <d v="2013-04-22T00:00:00"/>
    <n v="20"/>
    <n v="0.05"/>
    <n v="50.98"/>
    <n v="14.19"/>
    <n v="1019.5999999999999"/>
  </r>
  <r>
    <n v="105"/>
    <n v="5986"/>
    <s v="Jimmy Alvarez"/>
    <s v="Express Road Cargo"/>
    <x v="1"/>
    <x v="1"/>
    <s v="High"/>
    <s v="Chardonnay"/>
    <x v="0"/>
    <x v="2"/>
    <s v="Robert Oatley Signature Chardonnay 2013"/>
    <s v="Standard Size Crate"/>
    <s v="Adelaide"/>
    <x v="72"/>
    <d v="2013-04-22T00:00:00"/>
    <n v="41"/>
    <n v="0.03"/>
    <n v="4.8899999999999997"/>
    <n v="4.93"/>
    <n v="200.48999999999998"/>
  </r>
  <r>
    <n v="106"/>
    <n v="6180"/>
    <s v="Kenneth Spencer"/>
    <s v="Express Road Cargo"/>
    <x v="1"/>
    <x v="3"/>
    <s v="Medium"/>
    <s v="Chardonnay"/>
    <x v="0"/>
    <x v="2"/>
    <s v="Robert Oatley Sauvignon Blanc 2013"/>
    <s v="Large Crate"/>
    <s v="Paramatta"/>
    <x v="73"/>
    <d v="2012-04-13T00:00:00"/>
    <n v="49"/>
    <n v="0.01"/>
    <n v="65.989999999999995"/>
    <n v="3.99"/>
    <n v="3233.5099999999998"/>
  </r>
  <r>
    <n v="107"/>
    <n v="6562"/>
    <s v="Rachel Howard"/>
    <s v="Air Cargo"/>
    <x v="1"/>
    <x v="1"/>
    <s v="Critical"/>
    <s v="Chardonnay"/>
    <x v="0"/>
    <x v="2"/>
    <s v="Chardonnais Napa Valley Chardonnay 2013"/>
    <s v="Extra Large Crate"/>
    <s v="Devonport"/>
    <x v="74"/>
    <d v="2010-12-22T00:00:00"/>
    <n v="22"/>
    <n v="0.02"/>
    <n v="1360.14"/>
    <n v="14.7"/>
    <n v="29923.08"/>
  </r>
  <r>
    <n v="108"/>
    <n v="6950"/>
    <s v="John Jacobs"/>
    <s v="Express Road Cargo"/>
    <x v="1"/>
    <x v="2"/>
    <s v="Low"/>
    <s v="Sauvignon Blanc"/>
    <x v="0"/>
    <x v="2"/>
    <s v="Grgich Hills Chardonnay 2012"/>
    <s v="Standard Size Crate"/>
    <s v="Albany"/>
    <x v="75"/>
    <d v="2013-03-28T00:00:00"/>
    <n v="4"/>
    <n v="0.08"/>
    <n v="55.99"/>
    <n v="3.3"/>
    <n v="223.96"/>
  </r>
  <r>
    <n v="109"/>
    <n v="7042"/>
    <s v="Jerry Robinson"/>
    <s v="Air Cargo"/>
    <x v="2"/>
    <x v="2"/>
    <s v="Medium"/>
    <s v="Cremant"/>
    <x v="0"/>
    <x v="2"/>
    <s v="Miraval Rose (1.5 Liter Magnum) 2014"/>
    <s v="Small Crate"/>
    <s v="Perth"/>
    <x v="76"/>
    <d v="2013-01-10T00:00:00"/>
    <n v="4"/>
    <n v="7.0000000000000007E-2"/>
    <n v="376.13"/>
    <n v="85.63"/>
    <n v="1504.52"/>
  </r>
  <r>
    <n v="110"/>
    <n v="7078"/>
    <s v="Nicholas Perez"/>
    <s v="Express Road Cargo"/>
    <x v="0"/>
    <x v="1"/>
    <s v="High"/>
    <s v="Cabernet Sauvignon"/>
    <x v="0"/>
    <x v="2"/>
    <s v="Simonnet-Febvre Cremant de Bourgogne Blanc"/>
    <s v="Loose Wrap"/>
    <s v="Devonport"/>
    <x v="77"/>
    <d v="2011-04-13T00:00:00"/>
    <n v="9"/>
    <n v="0.01"/>
    <n v="11.33"/>
    <n v="6.12"/>
    <n v="101.97"/>
  </r>
  <r>
    <n v="111"/>
    <n v="7078"/>
    <s v="Nicholas Perez"/>
    <s v="Road Cargo"/>
    <x v="0"/>
    <x v="1"/>
    <s v="High"/>
    <s v="Shiraz"/>
    <x v="0"/>
    <x v="2"/>
    <s v="Miraval Rose 2014"/>
    <s v="Large Crate"/>
    <s v="Launceston"/>
    <x v="77"/>
    <d v="2011-04-12T00:00:00"/>
    <n v="11"/>
    <n v="0.1"/>
    <n v="3.36"/>
    <n v="6.27"/>
    <n v="36.96"/>
  </r>
  <r>
    <n v="112"/>
    <n v="7078"/>
    <s v="Nicholas Perez"/>
    <s v="Air Cargo"/>
    <x v="2"/>
    <x v="1"/>
    <s v="High"/>
    <s v="Champagne"/>
    <x v="0"/>
    <x v="2"/>
    <s v="Belle Glos Oeil de Perdrix Pinot Noir Blanc 2014"/>
    <s v="Extra Large Crate"/>
    <s v="Burnie"/>
    <x v="77"/>
    <d v="2011-04-13T00:00:00"/>
    <n v="16"/>
    <n v="0.05"/>
    <n v="122.99"/>
    <n v="70.2"/>
    <n v="1967.84"/>
  </r>
  <r>
    <n v="113"/>
    <n v="7078"/>
    <s v="Nicholas Perez"/>
    <s v="Road Cargo"/>
    <x v="2"/>
    <x v="1"/>
    <s v="High"/>
    <s v="Sangiovese Rose"/>
    <x v="0"/>
    <x v="2"/>
    <s v="Sutter Home Pink Moscato"/>
    <s v="Standard Size Crate"/>
    <s v="Devonport"/>
    <x v="77"/>
    <d v="2011-04-12T00:00:00"/>
    <n v="29"/>
    <n v="0.02"/>
    <n v="14.98"/>
    <n v="8.99"/>
    <n v="434.42"/>
  </r>
  <r>
    <n v="114"/>
    <n v="7079"/>
    <s v="Jose Gardner"/>
    <s v="Air Cargo"/>
    <x v="2"/>
    <x v="1"/>
    <s v="Medium"/>
    <s v="Grenache Rose"/>
    <x v="0"/>
    <x v="2"/>
    <s v="Chateau D'Aqueria Tavel Rose 2013"/>
    <s v="Extra Large Crate"/>
    <s v="Launceston"/>
    <x v="78"/>
    <d v="2011-02-09T00:00:00"/>
    <n v="44"/>
    <n v="0.01"/>
    <n v="280.98"/>
    <n v="57"/>
    <n v="12363.12"/>
  </r>
  <r>
    <n v="115"/>
    <n v="7079"/>
    <s v="Jose Gardner"/>
    <s v="Express Road Cargo"/>
    <x v="0"/>
    <x v="1"/>
    <s v="Medium"/>
    <s v="Zinfandel"/>
    <x v="0"/>
    <x v="2"/>
    <s v="Langlois Chateau Cremant de Loire Brut"/>
    <s v="Large Crate"/>
    <s v="Burnie"/>
    <x v="78"/>
    <d v="2011-02-10T00:00:00"/>
    <n v="18"/>
    <n v="0.03"/>
    <n v="6.48"/>
    <n v="5.94"/>
    <n v="116.64000000000001"/>
  </r>
  <r>
    <n v="116"/>
    <n v="7107"/>
    <s v="Susan Chavez"/>
    <s v="Express Road Cargo"/>
    <x v="2"/>
    <x v="2"/>
    <s v="Neutral"/>
    <s v="Cremant"/>
    <x v="0"/>
    <x v="2"/>
    <s v="Locations by Dave Phinney F Rose&quot;"/>
    <s v="Loose Wrap"/>
    <s v="Mandurah"/>
    <x v="79"/>
    <d v="2013-01-04T00:00:00"/>
    <n v="3"/>
    <n v="0.02"/>
    <n v="54.2"/>
    <n v="11.1"/>
    <n v="162.60000000000002"/>
  </r>
  <r>
    <n v="117"/>
    <n v="7107"/>
    <s v="Susan Chavez"/>
    <s v="Express Road Cargo"/>
    <x v="0"/>
    <x v="2"/>
    <s v="Neutral"/>
    <s v="Shiraz"/>
    <x v="0"/>
    <x v="2"/>
    <s v="Lucien Albrecht Cremant d'Alsace Brut"/>
    <s v="Full Container"/>
    <s v="Rockingham"/>
    <x v="79"/>
    <d v="2013-01-06T00:00:00"/>
    <n v="3"/>
    <n v="0.06"/>
    <n v="37.94"/>
    <n v="5.08"/>
    <n v="113.82"/>
  </r>
  <r>
    <n v="118"/>
    <n v="7107"/>
    <s v="Susan Chavez"/>
    <s v="Express Road Cargo"/>
    <x v="0"/>
    <x v="2"/>
    <s v="Neutral"/>
    <s v="Merlot"/>
    <x v="0"/>
    <x v="2"/>
    <s v="Moet &amp; Chandon Imperial"/>
    <s v="Large Crate"/>
    <s v="Bunbury"/>
    <x v="79"/>
    <d v="2013-01-05T00:00:00"/>
    <n v="35"/>
    <n v="0.1"/>
    <n v="55.29"/>
    <n v="5.08"/>
    <n v="1935.1499999999999"/>
  </r>
  <r>
    <n v="119"/>
    <n v="7142"/>
    <s v="Marie Morrison"/>
    <s v="Express Road Cargo"/>
    <x v="0"/>
    <x v="2"/>
    <s v="Critical"/>
    <s v="Merlot"/>
    <x v="0"/>
    <x v="2"/>
    <s v="Simonnet-Febvre Cremant de Bourgogne Blanc"/>
    <s v="Large Crate"/>
    <s v="Perth"/>
    <x v="80"/>
    <d v="2012-07-23T00:00:00"/>
    <n v="49"/>
    <n v="0.06"/>
    <n v="3.69"/>
    <n v="0.5"/>
    <n v="180.81"/>
  </r>
  <r>
    <n v="120"/>
    <n v="7203"/>
    <s v="Stephen Cooper"/>
    <s v="Express Road Cargo"/>
    <x v="0"/>
    <x v="0"/>
    <s v="High"/>
    <s v="Shiraz"/>
    <x v="0"/>
    <x v="2"/>
    <s v="Moet &amp; Chandon Imperial"/>
    <s v="Large Crate"/>
    <s v="Palmerston"/>
    <x v="76"/>
    <d v="2013-01-10T00:00:00"/>
    <n v="28"/>
    <n v="0.03"/>
    <n v="896.99"/>
    <n v="19.989999999999998"/>
    <n v="25115.72"/>
  </r>
  <r>
    <n v="121"/>
    <n v="7335"/>
    <s v="Billy Russell"/>
    <s v="Express Road Cargo"/>
    <x v="1"/>
    <x v="1"/>
    <s v="Low"/>
    <s v="Sauvignon Blanc"/>
    <x v="0"/>
    <x v="2"/>
    <s v="Lincourt Courtney's Chardonnay 2012"/>
    <s v="Large Crate"/>
    <s v="Port Adelaide"/>
    <x v="81"/>
    <d v="2011-06-03T00:00:00"/>
    <n v="62"/>
    <n v="0.01"/>
    <n v="95.99"/>
    <n v="4.9000000000000004"/>
    <n v="5951.38"/>
  </r>
  <r>
    <n v="122"/>
    <n v="7364"/>
    <s v="Martin Peters"/>
    <s v="Express Road Cargo"/>
    <x v="0"/>
    <x v="1"/>
    <s v="High"/>
    <s v="Shiraz"/>
    <x v="0"/>
    <x v="2"/>
    <s v="Langlois Chateau Cremant de Loire Brut"/>
    <s v="Large Crate"/>
    <s v="Hobart"/>
    <x v="82"/>
    <d v="2010-05-10T00:00:00"/>
    <n v="22"/>
    <n v="0.09"/>
    <n v="16.98"/>
    <n v="12.39"/>
    <n v="373.56"/>
  </r>
  <r>
    <n v="123"/>
    <n v="7619"/>
    <s v="Brian Morrison"/>
    <s v="Express Road Cargo"/>
    <x v="1"/>
    <x v="0"/>
    <s v="Not Specified"/>
    <s v="Chardonnay"/>
    <x v="0"/>
    <x v="2"/>
    <s v="Mercer Canyons Chardonnay 2013"/>
    <s v="Standard Size Crate"/>
    <s v="Darwin"/>
    <x v="83"/>
    <d v="2011-10-09T00:00:00"/>
    <n v="14"/>
    <n v="0.02"/>
    <n v="17.48"/>
    <n v="1.99"/>
    <n v="244.72"/>
  </r>
  <r>
    <n v="124"/>
    <n v="7623"/>
    <s v="Tina Washington"/>
    <s v="Express Road Cargo"/>
    <x v="0"/>
    <x v="2"/>
    <s v="Critical"/>
    <s v="Shiraz"/>
    <x v="0"/>
    <x v="2"/>
    <s v="Jean-Baptiste Adam Les Natures Cremant d'Alsace Brut"/>
    <s v="Mini Crate"/>
    <s v="Bunbury"/>
    <x v="84"/>
    <d v="2010-10-30T00:00:00"/>
    <n v="32"/>
    <n v="0.03"/>
    <n v="300.64999999999998"/>
    <n v="24.49"/>
    <n v="9620.7999999999993"/>
  </r>
  <r>
    <n v="125"/>
    <n v="7623"/>
    <s v="Tina Washington"/>
    <s v="Express Road Cargo"/>
    <x v="1"/>
    <x v="2"/>
    <s v="Critical"/>
    <s v="Reisling"/>
    <x v="0"/>
    <x v="2"/>
    <s v="Robert Oatley Signature Chardonnay 2013"/>
    <s v="Large Crate"/>
    <s v="Albany"/>
    <x v="84"/>
    <d v="2010-10-30T00:00:00"/>
    <n v="67"/>
    <n v="0.06"/>
    <n v="49.99"/>
    <n v="19.989999999999998"/>
    <n v="3349.33"/>
  </r>
  <r>
    <n v="126"/>
    <n v="7623"/>
    <s v="Tina Washington"/>
    <s v="Express Road Cargo"/>
    <x v="0"/>
    <x v="2"/>
    <s v="Critical"/>
    <s v="Shiraz"/>
    <x v="0"/>
    <x v="2"/>
    <s v="Bollinger Brut Special Cuvee"/>
    <s v="Large Crate"/>
    <s v="Freemantle"/>
    <x v="84"/>
    <d v="2010-10-29T00:00:00"/>
    <n v="58"/>
    <n v="0.1"/>
    <n v="104.85"/>
    <n v="4.6500000000000004"/>
    <n v="6081.2999999999993"/>
  </r>
  <r>
    <n v="127"/>
    <n v="7751"/>
    <s v="Julia Wood"/>
    <s v="Air Cargo"/>
    <x v="2"/>
    <x v="2"/>
    <s v="High"/>
    <s v="Sangiovese Rose"/>
    <x v="0"/>
    <x v="2"/>
    <s v="Bertani Bertarose 2014"/>
    <s v="Extra Large Crate"/>
    <s v="Rockingham"/>
    <x v="85"/>
    <d v="2013-12-24T00:00:00"/>
    <n v="90"/>
    <n v="0.01"/>
    <n v="95.98"/>
    <n v="58.2"/>
    <n v="8638.2000000000007"/>
  </r>
  <r>
    <n v="128"/>
    <n v="7909"/>
    <s v="Margaret Gibson"/>
    <s v="Express Road Cargo"/>
    <x v="0"/>
    <x v="3"/>
    <s v="High"/>
    <s v="Cabernet Sauvignon"/>
    <x v="0"/>
    <x v="2"/>
    <s v="Louis Roederer Cristal Brut with Gift Box 2007"/>
    <s v="Full Container"/>
    <s v="Broken Hill"/>
    <x v="86"/>
    <d v="2010-01-04T00:00:00"/>
    <n v="29"/>
    <n v="0.03"/>
    <n v="4.26"/>
    <n v="1.2"/>
    <n v="123.53999999999999"/>
  </r>
  <r>
    <n v="129"/>
    <n v="8000"/>
    <s v="Jose Lewis"/>
    <s v="Express Road Cargo"/>
    <x v="0"/>
    <x v="0"/>
    <s v="Low"/>
    <s v="Cabernet Sauvignon"/>
    <x v="0"/>
    <x v="2"/>
    <s v="Lucien Albrecht Cremant d'Alsace Brut Rose"/>
    <s v="Large Crate"/>
    <s v="Darwin"/>
    <x v="3"/>
    <d v="2011-09-21T00:00:00"/>
    <n v="18"/>
    <n v="0.08"/>
    <n v="15.01"/>
    <n v="8.4"/>
    <n v="270.18"/>
  </r>
  <r>
    <n v="130"/>
    <n v="8000"/>
    <s v="Jose Lewis"/>
    <s v="Express Road Cargo"/>
    <x v="0"/>
    <x v="0"/>
    <s v="Low"/>
    <s v="Merlot"/>
    <x v="0"/>
    <x v="2"/>
    <s v="Lucien Albrecht Cremant d'Alsace Brut Rose"/>
    <s v="Large Crate"/>
    <s v="Darwin"/>
    <x v="3"/>
    <d v="2011-09-21T00:00:00"/>
    <n v="2"/>
    <n v="0.04"/>
    <n v="4.82"/>
    <n v="5.24"/>
    <n v="9.64"/>
  </r>
  <r>
    <n v="131"/>
    <n v="8001"/>
    <s v="Bonnie Walker"/>
    <s v="Express Road Cargo"/>
    <x v="0"/>
    <x v="3"/>
    <s v="High"/>
    <s v="Cabernet Sauvignon"/>
    <x v="0"/>
    <x v="2"/>
    <s v="Barnard Griffin Rose of Sangiovese 2014"/>
    <s v="Full Container"/>
    <s v="Albury"/>
    <x v="87"/>
    <d v="2011-11-21T00:00:00"/>
    <n v="51"/>
    <n v="0.1"/>
    <n v="2.1800000000000002"/>
    <n v="7.09"/>
    <n v="111.18"/>
  </r>
  <r>
    <n v="132"/>
    <n v="8001"/>
    <s v="Bonnie Walker"/>
    <s v="Express Road Cargo"/>
    <x v="0"/>
    <x v="3"/>
    <s v="High"/>
    <s v="Malbec"/>
    <x v="0"/>
    <x v="2"/>
    <s v="Sutter Home White Zinfandel"/>
    <s v="Large Crate"/>
    <s v="Orange"/>
    <x v="87"/>
    <d v="2011-11-21T00:00:00"/>
    <n v="160"/>
    <n v="0.01"/>
    <n v="20.98"/>
    <n v="5.42"/>
    <n v="3356.8"/>
  </r>
  <r>
    <n v="133"/>
    <n v="8131"/>
    <s v="Eric Gilbert"/>
    <s v="Express Road Cargo"/>
    <x v="1"/>
    <x v="1"/>
    <s v="Critical"/>
    <s v="Sauvignon Blanc"/>
    <x v="0"/>
    <x v="2"/>
    <s v="Chardonnais Napa Valley Chardonnay 2013"/>
    <s v="Standard Size Crate"/>
    <s v="Launceston"/>
    <x v="88"/>
    <d v="2011-05-03T00:00:00"/>
    <n v="35"/>
    <n v="0.01"/>
    <n v="29.89"/>
    <n v="1.99"/>
    <n v="1046.1500000000001"/>
  </r>
  <r>
    <n v="134"/>
    <n v="8165"/>
    <s v="Marie Morrison"/>
    <s v="Express Road Cargo"/>
    <x v="0"/>
    <x v="2"/>
    <s v="Low"/>
    <s v="Malbec"/>
    <x v="0"/>
    <x v="2"/>
    <s v="Louis Roederer Cristal Brut with Gift Box 2007"/>
    <s v="Large Crate"/>
    <s v="Rockingham"/>
    <x v="89"/>
    <d v="2010-10-24T00:00:00"/>
    <n v="63"/>
    <n v="0.01"/>
    <n v="4.9800000000000004"/>
    <n v="7.44"/>
    <n v="313.74"/>
  </r>
  <r>
    <n v="135"/>
    <n v="8257"/>
    <s v="Dorothy Morales"/>
    <s v="Air Cargo"/>
    <x v="1"/>
    <x v="2"/>
    <s v="Low"/>
    <s v="Sauvignon Blanc"/>
    <x v="0"/>
    <x v="2"/>
    <s v="Rombauer Chardonnay 2014"/>
    <s v="Extra Large Crate"/>
    <s v="Perth"/>
    <x v="90"/>
    <d v="2013-03-22T00:00:00"/>
    <n v="5"/>
    <n v="0.05"/>
    <n v="1500.97"/>
    <n v="29.7"/>
    <n v="7504.85"/>
  </r>
  <r>
    <n v="136"/>
    <n v="8257"/>
    <s v="Dorothy Morales"/>
    <s v="Express Road Cargo"/>
    <x v="0"/>
    <x v="2"/>
    <s v="Low"/>
    <s v="Cabernet Sauvignon"/>
    <x v="0"/>
    <x v="2"/>
    <s v="Laurent-Perrier Brut Millesime 2006"/>
    <s v="Large Crate"/>
    <s v="Perth"/>
    <x v="91"/>
    <d v="2010-03-26T00:00:00"/>
    <n v="18"/>
    <n v="0.02"/>
    <n v="48.04"/>
    <n v="5.09"/>
    <n v="864.72"/>
  </r>
  <r>
    <n v="137"/>
    <n v="8257"/>
    <s v="Dorothy Morales"/>
    <s v="Express Road Cargo"/>
    <x v="0"/>
    <x v="2"/>
    <s v="Low"/>
    <s v="Merlot"/>
    <x v="0"/>
    <x v="2"/>
    <s v="Francis Ford Coppola Sofia Rose 2014"/>
    <s v="Full Container"/>
    <s v="Freemantle"/>
    <x v="90"/>
    <d v="2013-03-29T00:00:00"/>
    <n v="5"/>
    <n v="0.03"/>
    <n v="4.28"/>
    <n v="1.6"/>
    <n v="21.400000000000002"/>
  </r>
  <r>
    <n v="138"/>
    <n v="8353"/>
    <s v="Rachel Howard"/>
    <s v="Express Road Cargo"/>
    <x v="1"/>
    <x v="1"/>
    <s v="Medium"/>
    <s v="Pinot Gris"/>
    <x v="0"/>
    <x v="2"/>
    <s v="Leeuwin Estate Art Series Chardonnay 2012"/>
    <s v="Standard Size Crate"/>
    <s v="Devonport"/>
    <x v="92"/>
    <d v="2013-05-17T00:00:00"/>
    <n v="44"/>
    <n v="0.06"/>
    <n v="8.32"/>
    <n v="2.38"/>
    <n v="366.08000000000004"/>
  </r>
  <r>
    <n v="139"/>
    <n v="8353"/>
    <s v="Rachel Howard"/>
    <s v="Express Road Cargo"/>
    <x v="0"/>
    <x v="1"/>
    <s v="Medium"/>
    <s v="Malbec"/>
    <x v="0"/>
    <x v="2"/>
    <s v="Chateau d'Esclans Whispering Angel Rose 2014"/>
    <s v="Full Container"/>
    <s v="Hobart"/>
    <x v="93"/>
    <d v="2010-05-17T00:00:00"/>
    <n v="23"/>
    <n v="0.08"/>
    <n v="2.94"/>
    <n v="0.96"/>
    <n v="67.62"/>
  </r>
  <r>
    <n v="140"/>
    <n v="8419"/>
    <s v="Juan Smith"/>
    <s v="Road Cargo"/>
    <x v="0"/>
    <x v="2"/>
    <s v="Critical"/>
    <s v="Zinfandel"/>
    <x v="0"/>
    <x v="2"/>
    <s v="Barnard Griffin Rose of Sangiovese 2014"/>
    <s v="Large Crate"/>
    <s v="Freemantle"/>
    <x v="94"/>
    <d v="2012-10-01T00:00:00"/>
    <n v="37"/>
    <n v="7.0000000000000007E-2"/>
    <n v="19.98"/>
    <n v="5.97"/>
    <n v="739.26"/>
  </r>
  <r>
    <n v="141"/>
    <n v="8419"/>
    <s v="Juan Smith"/>
    <s v="Express Road Cargo"/>
    <x v="0"/>
    <x v="2"/>
    <s v="Critical"/>
    <s v="Zinfandel"/>
    <x v="0"/>
    <x v="2"/>
    <s v="Moet &amp; Chandon Imperial"/>
    <s v="Large Crate"/>
    <s v="Geraldton"/>
    <x v="94"/>
    <d v="2012-09-30T00:00:00"/>
    <n v="47"/>
    <n v="0.1"/>
    <n v="6.48"/>
    <n v="7.03"/>
    <n v="304.56"/>
  </r>
  <r>
    <n v="142"/>
    <n v="8833"/>
    <s v="Juan Smith"/>
    <s v="Express Road Cargo"/>
    <x v="0"/>
    <x v="2"/>
    <s v="Low"/>
    <s v="Zinfandel"/>
    <x v="0"/>
    <x v="2"/>
    <s v="Marques de Caceres Rioja Rosado 2014"/>
    <s v="Mini Crate"/>
    <s v="Albany"/>
    <x v="95"/>
    <d v="2013-05-08T00:00:00"/>
    <n v="52"/>
    <n v="0"/>
    <n v="80.98"/>
    <n v="35"/>
    <n v="4210.96"/>
  </r>
  <r>
    <n v="143"/>
    <n v="8994"/>
    <s v="Gary Porter"/>
    <s v="Express Road Cargo"/>
    <x v="1"/>
    <x v="3"/>
    <s v="Low"/>
    <s v="Pinot Gris"/>
    <x v="0"/>
    <x v="2"/>
    <s v="Robert Oatley Sauvignon Blanc 2013"/>
    <s v="Large Crate"/>
    <s v="Wagga Wagga"/>
    <x v="64"/>
    <d v="2010-04-09T00:00:00"/>
    <n v="36"/>
    <n v="0.1"/>
    <n v="40.479999999999997"/>
    <n v="19.989999999999998"/>
    <n v="1457.28"/>
  </r>
  <r>
    <n v="144"/>
    <n v="9062"/>
    <s v="Jeremy Mason"/>
    <s v="Express Road Cargo"/>
    <x v="0"/>
    <x v="0"/>
    <s v="High"/>
    <s v="Merlot"/>
    <x v="0"/>
    <x v="2"/>
    <s v="Orin Swift Cellars Fragile Rose 2014"/>
    <s v="Full Container"/>
    <s v="Palmerston"/>
    <x v="96"/>
    <d v="2012-03-21T00:00:00"/>
    <n v="36"/>
    <n v="0.06"/>
    <n v="3.93"/>
    <n v="0.99"/>
    <n v="141.48000000000002"/>
  </r>
  <r>
    <n v="145"/>
    <n v="9062"/>
    <s v="Jeremy Mason"/>
    <s v="Express Road Cargo"/>
    <x v="2"/>
    <x v="0"/>
    <s v="High"/>
    <s v="Champagne"/>
    <x v="0"/>
    <x v="2"/>
    <s v="Barnard Griffin Rose of Sangiovese 2014"/>
    <s v="Standard Size Crate"/>
    <s v="Darwin"/>
    <x v="96"/>
    <d v="2012-03-23T00:00:00"/>
    <n v="21"/>
    <n v="0.06"/>
    <n v="99.23"/>
    <n v="8.99"/>
    <n v="2083.83"/>
  </r>
  <r>
    <n v="146"/>
    <n v="9285"/>
    <s v="Dorothy Morales"/>
    <s v="Express Road Cargo"/>
    <x v="0"/>
    <x v="2"/>
    <s v="Critical"/>
    <s v="Malbec"/>
    <x v="0"/>
    <x v="2"/>
    <s v="Jean-Baptiste Adam Les Natures Cremant d'Alsace Brut"/>
    <s v="Large Crate"/>
    <s v="Geraldton"/>
    <x v="97"/>
    <d v="2010-01-04T00:00:00"/>
    <n v="3"/>
    <n v="0.06"/>
    <n v="40.98"/>
    <n v="2.99"/>
    <n v="122.94"/>
  </r>
  <r>
    <n v="147"/>
    <n v="9344"/>
    <s v="Cynthia Porter"/>
    <s v="Express Road Cargo"/>
    <x v="0"/>
    <x v="2"/>
    <s v="Low"/>
    <s v="Shiraz"/>
    <x v="0"/>
    <x v="2"/>
    <s v="Moet &amp; Chandon Imperial"/>
    <s v="Mini Crate"/>
    <s v="Busseltol"/>
    <x v="98"/>
    <d v="2012-12-08T00:00:00"/>
    <n v="36"/>
    <n v="0.09"/>
    <n v="95.99"/>
    <n v="35"/>
    <n v="3455.64"/>
  </r>
  <r>
    <n v="148"/>
    <n v="9344"/>
    <s v="Cynthia Porter"/>
    <s v="Express Road Cargo"/>
    <x v="1"/>
    <x v="2"/>
    <s v="Low"/>
    <s v="Chardonnay"/>
    <x v="0"/>
    <x v="2"/>
    <s v="Lincourt Courtney's Chardonnay 2012"/>
    <s v="Large Crate"/>
    <s v="Albany"/>
    <x v="98"/>
    <d v="2012-12-06T00:00:00"/>
    <n v="62"/>
    <n v="0.02"/>
    <n v="125.99"/>
    <n v="8.99"/>
    <n v="7811.38"/>
  </r>
  <r>
    <n v="149"/>
    <n v="9409"/>
    <s v="Michelle Black"/>
    <s v="Express Road Cargo"/>
    <x v="1"/>
    <x v="0"/>
    <s v="Critical"/>
    <s v="Sauvignon Blanc"/>
    <x v="0"/>
    <x v="2"/>
    <s v="Dog Point Vineyard Sauvignon Blanc 2014"/>
    <s v="Large Crate"/>
    <s v="Darwin"/>
    <x v="45"/>
    <d v="2013-05-07T00:00:00"/>
    <n v="16"/>
    <n v="0.1"/>
    <n v="152.47999999999999"/>
    <n v="4"/>
    <n v="2439.6799999999998"/>
  </r>
  <r>
    <n v="150"/>
    <n v="9476"/>
    <s v="Stephen Cooper"/>
    <s v="Road Cargo"/>
    <x v="0"/>
    <x v="0"/>
    <s v="Not Specified"/>
    <s v="Sangiovese"/>
    <x v="0"/>
    <x v="2"/>
    <s v="Schramsberg Cremant Demi-Sec 2011"/>
    <s v="Large Crate"/>
    <s v="Palmerston"/>
    <x v="99"/>
    <d v="2013-05-27T00:00:00"/>
    <n v="13"/>
    <n v="0.08"/>
    <n v="15.99"/>
    <n v="13.18"/>
    <n v="207.87"/>
  </r>
  <r>
    <n v="151"/>
    <n v="9606"/>
    <s v="Rose Barnes"/>
    <s v="Express Road Cargo"/>
    <x v="0"/>
    <x v="1"/>
    <s v="Not Specified"/>
    <s v="Merlot"/>
    <x v="0"/>
    <x v="2"/>
    <s v="Dom Perignon 2006"/>
    <s v="Large Crate"/>
    <s v="Devonport"/>
    <x v="100"/>
    <d v="2010-07-27T00:00:00"/>
    <n v="47"/>
    <n v="0.02"/>
    <n v="12.53"/>
    <n v="0.49"/>
    <n v="588.91"/>
  </r>
  <r>
    <n v="152"/>
    <n v="9606"/>
    <s v="Rose Barnes"/>
    <s v="Road Cargo"/>
    <x v="0"/>
    <x v="1"/>
    <s v="Not Specified"/>
    <s v="Merlot"/>
    <x v="0"/>
    <x v="2"/>
    <s v="Lucien Albrecht Cremant d'Alsace Brut"/>
    <s v="Full Container"/>
    <s v="Burnie"/>
    <x v="100"/>
    <d v="2010-07-29T00:00:00"/>
    <n v="44"/>
    <n v="7.0000000000000007E-2"/>
    <n v="5.18"/>
    <n v="2.04"/>
    <n v="227.92"/>
  </r>
  <r>
    <n v="153"/>
    <n v="9894"/>
    <s v="Jeremy Mason"/>
    <s v="Air Cargo"/>
    <x v="2"/>
    <x v="0"/>
    <s v="High"/>
    <s v="Champagne"/>
    <x v="0"/>
    <x v="2"/>
    <s v="Barnard Griffin Rose of Sangiovese 2014"/>
    <s v="Extra Large Crate"/>
    <s v="Darwin"/>
    <x v="2"/>
    <d v="2013-03-20T00:00:00"/>
    <n v="16"/>
    <n v="0.08"/>
    <n v="355.98"/>
    <n v="58.92"/>
    <n v="5695.68"/>
  </r>
  <r>
    <n v="154"/>
    <n v="9895"/>
    <s v="Jerry Allen"/>
    <s v="Express Road Cargo"/>
    <x v="0"/>
    <x v="1"/>
    <s v="Low"/>
    <s v="Malbec"/>
    <x v="0"/>
    <x v="2"/>
    <s v="Francis Ford Coppola Sofia Rose 2014"/>
    <s v="Full Container"/>
    <s v="Launceston"/>
    <x v="101"/>
    <d v="2011-04-24T00:00:00"/>
    <n v="9"/>
    <n v="0.05"/>
    <n v="5.85"/>
    <n v="2.27"/>
    <n v="52.65"/>
  </r>
  <r>
    <n v="155"/>
    <n v="10080"/>
    <s v="Ralph Bennett"/>
    <s v="Express Road Cargo"/>
    <x v="1"/>
    <x v="2"/>
    <s v="Low"/>
    <s v="Chardonnay"/>
    <x v="0"/>
    <x v="2"/>
    <s v="Robert Oatley Signature Chardonnay 2013"/>
    <s v="Large Crate"/>
    <s v="Busseltol"/>
    <x v="102"/>
    <d v="2011-02-19T00:00:00"/>
    <n v="20"/>
    <n v="0"/>
    <n v="30.73"/>
    <n v="4"/>
    <n v="614.6"/>
  </r>
  <r>
    <n v="156"/>
    <n v="10081"/>
    <s v="Matthew Howell"/>
    <s v="Express Road Cargo"/>
    <x v="2"/>
    <x v="2"/>
    <s v="Not Specified"/>
    <s v="Grenache Rose"/>
    <x v="0"/>
    <x v="2"/>
    <s v="La Playa Estate Cabernet Sauvignon Rose 2015"/>
    <s v="Large Crate"/>
    <s v="Bunbury"/>
    <x v="1"/>
    <d v="2011-08-08T00:00:00"/>
    <n v="88"/>
    <n v="0.02"/>
    <n v="20.28"/>
    <n v="6.68"/>
    <n v="1784.64"/>
  </r>
  <r>
    <n v="157"/>
    <n v="10147"/>
    <s v="Billy Bradley"/>
    <s v="Express Road Cargo"/>
    <x v="0"/>
    <x v="3"/>
    <s v="High"/>
    <s v="Merlot"/>
    <x v="0"/>
    <x v="2"/>
    <s v="Miraval Rose 2014"/>
    <s v="Large Crate"/>
    <s v="Liverpool"/>
    <x v="103"/>
    <d v="2011-10-10T00:00:00"/>
    <n v="40"/>
    <n v="0.04"/>
    <n v="4.24"/>
    <n v="5.41"/>
    <n v="169.60000000000002"/>
  </r>
  <r>
    <n v="158"/>
    <n v="10247"/>
    <s v="Mark Bailey"/>
    <s v="Express Road Cargo"/>
    <x v="0"/>
    <x v="2"/>
    <s v="Medium"/>
    <s v="Shiraz"/>
    <x v="0"/>
    <x v="2"/>
    <s v="Louis Roederer Cristal Brut with Gift Box 2007"/>
    <s v="Large Crate"/>
    <s v="Perth"/>
    <x v="104"/>
    <d v="2011-01-11T00:00:00"/>
    <n v="21"/>
    <n v="0.06"/>
    <n v="4.9800000000000004"/>
    <n v="5.49"/>
    <n v="104.58000000000001"/>
  </r>
  <r>
    <n v="159"/>
    <n v="10247"/>
    <s v="Mark Bailey"/>
    <s v="Express Road Cargo"/>
    <x v="1"/>
    <x v="2"/>
    <s v="Medium"/>
    <s v="Sauvignon Blanc"/>
    <x v="0"/>
    <x v="2"/>
    <s v="Robert Oatley Signature Chardonnay 2013"/>
    <s v="Standard Size Crate"/>
    <s v="Busseltol"/>
    <x v="104"/>
    <d v="2011-01-12T00:00:00"/>
    <n v="24"/>
    <n v="0.03"/>
    <n v="9.7799999999999994"/>
    <n v="1.99"/>
    <n v="234.71999999999997"/>
  </r>
  <r>
    <n v="160"/>
    <n v="10277"/>
    <s v="Ralph Bennett"/>
    <s v="Express Road Cargo"/>
    <x v="1"/>
    <x v="2"/>
    <s v="Medium"/>
    <s v="Pinot Gris"/>
    <x v="0"/>
    <x v="2"/>
    <s v="St. Supery Sauvignon Blanc 2015"/>
    <s v="Large Crate"/>
    <s v="Busseltol"/>
    <x v="64"/>
    <d v="2010-04-08T00:00:00"/>
    <n v="36"/>
    <n v="0"/>
    <n v="65.989999999999995"/>
    <n v="5.26"/>
    <n v="2375.64"/>
  </r>
  <r>
    <n v="161"/>
    <n v="10373"/>
    <s v="Brian Morrison"/>
    <s v="Express Road Cargo"/>
    <x v="0"/>
    <x v="0"/>
    <s v="Critical"/>
    <s v="Shiraz"/>
    <x v="0"/>
    <x v="2"/>
    <s v="Belle Glos Oeil de Perdrix Pinot Noir Blanc 2014"/>
    <s v="Large Crate"/>
    <s v="Darwin"/>
    <x v="105"/>
    <d v="2011-06-27T00:00:00"/>
    <n v="42"/>
    <n v="0.03"/>
    <n v="6.48"/>
    <n v="6.6"/>
    <n v="272.16000000000003"/>
  </r>
  <r>
    <n v="162"/>
    <n v="10435"/>
    <s v="Alan Duncan"/>
    <s v="Express Road Cargo"/>
    <x v="0"/>
    <x v="3"/>
    <s v="Medium"/>
    <s v="Sangiovese"/>
    <x v="0"/>
    <x v="2"/>
    <s v="Sutter Home Pink Moscato"/>
    <s v="Standard Size Crate"/>
    <s v="Blue Mountains"/>
    <x v="106"/>
    <d v="2011-08-12T00:00:00"/>
    <n v="68"/>
    <n v="0.06"/>
    <n v="22.99"/>
    <n v="8.99"/>
    <n v="1563.32"/>
  </r>
  <r>
    <n v="163"/>
    <n v="10435"/>
    <s v="Alan Duncan"/>
    <s v="Express Road Cargo"/>
    <x v="0"/>
    <x v="3"/>
    <s v="Medium"/>
    <s v="Shiraz"/>
    <x v="0"/>
    <x v="2"/>
    <s v="Laurent-Perrier Brut Millesime 2006"/>
    <s v="Standard Size Crate"/>
    <s v="Orange"/>
    <x v="107"/>
    <d v="2013-08-11T00:00:00"/>
    <n v="92"/>
    <n v="0.05"/>
    <n v="11.66"/>
    <n v="7.95"/>
    <n v="1072.72"/>
  </r>
  <r>
    <n v="164"/>
    <n v="10464"/>
    <s v="Rachel Howard"/>
    <s v="Express Road Cargo"/>
    <x v="0"/>
    <x v="1"/>
    <s v="Critical"/>
    <s v="Pinot Noir"/>
    <x v="0"/>
    <x v="2"/>
    <s v="Francis Ford Coppola Sofia Rose 2014"/>
    <s v="Large Crate"/>
    <s v="Devonport"/>
    <x v="108"/>
    <d v="2010-08-11T00:00:00"/>
    <n v="41"/>
    <n v="0.01"/>
    <n v="4.9800000000000004"/>
    <n v="6.07"/>
    <n v="204.18"/>
  </r>
  <r>
    <n v="165"/>
    <n v="10470"/>
    <s v="Joseph Marshall"/>
    <s v="Express Road Cargo"/>
    <x v="2"/>
    <x v="3"/>
    <s v="Critical"/>
    <s v="Grenache Rose"/>
    <x v="0"/>
    <x v="2"/>
    <s v="Locations by Dave Phinney F Rose&quot;"/>
    <s v="Large Crate"/>
    <s v="Paramatta"/>
    <x v="95"/>
    <d v="2013-05-09T00:00:00"/>
    <n v="46"/>
    <n v="0.1"/>
    <n v="7.38"/>
    <n v="5.21"/>
    <n v="339.48"/>
  </r>
  <r>
    <n v="166"/>
    <n v="10567"/>
    <s v="Anna Stephens"/>
    <s v="Air Cargo"/>
    <x v="2"/>
    <x v="1"/>
    <s v="High"/>
    <s v="Cremant"/>
    <x v="0"/>
    <x v="2"/>
    <s v="Sutter Home White Zinfandel"/>
    <s v="Small Crate"/>
    <s v="Devonport"/>
    <x v="109"/>
    <d v="2013-03-30T00:00:00"/>
    <n v="10"/>
    <n v="0.09"/>
    <n v="146.34"/>
    <n v="43.75"/>
    <n v="1463.4"/>
  </r>
  <r>
    <n v="167"/>
    <n v="10624"/>
    <s v="Richard Garcia"/>
    <s v="Express Road Cargo"/>
    <x v="1"/>
    <x v="0"/>
    <s v="Critical"/>
    <s v="Reisling"/>
    <x v="0"/>
    <x v="0"/>
    <s v="Lucky Chardonnay 2012"/>
    <s v="Standard Size Crate"/>
    <s v="Darwin"/>
    <x v="110"/>
    <d v="2013-12-22T00:00:00"/>
    <n v="46"/>
    <n v="0.06"/>
    <n v="47.98"/>
    <n v="3.61"/>
    <n v="2207.08"/>
  </r>
  <r>
    <n v="168"/>
    <n v="10819"/>
    <s v="George Williams"/>
    <s v="Express Road Cargo"/>
    <x v="0"/>
    <x v="1"/>
    <s v="Critical"/>
    <s v="Zinfandel"/>
    <x v="0"/>
    <x v="0"/>
    <s v="Sutter Home White Zinfandel"/>
    <s v="Large Crate"/>
    <s v="Launceston"/>
    <x v="111"/>
    <d v="2011-08-24T00:00:00"/>
    <n v="63"/>
    <n v="0.06"/>
    <n v="6.48"/>
    <n v="9.5399999999999991"/>
    <n v="408.24"/>
  </r>
  <r>
    <n v="169"/>
    <n v="10919"/>
    <s v="Richard Dixon"/>
    <s v="Express Road Cargo"/>
    <x v="0"/>
    <x v="2"/>
    <s v="High"/>
    <s v="Merlot"/>
    <x v="0"/>
    <x v="0"/>
    <s v="Louis Roederer Cristal Brut with Gift Box 2007"/>
    <s v="Mini Crate"/>
    <s v="Bunbury"/>
    <x v="112"/>
    <d v="2011-03-27T00:00:00"/>
    <n v="42"/>
    <n v="7.0000000000000007E-2"/>
    <n v="48.91"/>
    <n v="35"/>
    <n v="2054.2199999999998"/>
  </r>
  <r>
    <n v="170"/>
    <n v="10944"/>
    <s v="George Williams"/>
    <s v="Express Road Cargo"/>
    <x v="1"/>
    <x v="1"/>
    <s v="High"/>
    <s v="Sauvignon Blanc"/>
    <x v="0"/>
    <x v="0"/>
    <s v="Chardonnais Napa Valley Chardonnay 2013"/>
    <s v="Loose Wrap"/>
    <s v="Devonport"/>
    <x v="113"/>
    <d v="2012-11-14T00:00:00"/>
    <n v="31"/>
    <n v="0"/>
    <n v="17.98"/>
    <n v="8.51"/>
    <n v="557.38"/>
  </r>
  <r>
    <n v="171"/>
    <n v="10949"/>
    <s v="Clarence Burns"/>
    <s v="Air Cargo"/>
    <x v="1"/>
    <x v="0"/>
    <s v="Medium"/>
    <s v="Pinot Gris"/>
    <x v="0"/>
    <x v="0"/>
    <s v="Grgich Hills Chardonnay 2012"/>
    <s v="Small Crate"/>
    <s v="Darwin"/>
    <x v="114"/>
    <d v="2013-03-31T00:00:00"/>
    <n v="46"/>
    <n v="0.1"/>
    <n v="80.97"/>
    <n v="30.06"/>
    <n v="3724.62"/>
  </r>
  <r>
    <n v="172"/>
    <n v="10982"/>
    <s v="Kenneth Spencer"/>
    <s v="Express Road Cargo"/>
    <x v="0"/>
    <x v="3"/>
    <s v="High"/>
    <s v="Merlot"/>
    <x v="0"/>
    <x v="0"/>
    <s v="Barnard Griffin Rose of Sangiovese 2014"/>
    <s v="Large Crate"/>
    <s v="Campbeltown"/>
    <x v="115"/>
    <d v="2013-12-11T00:00:00"/>
    <n v="58"/>
    <n v="0.02"/>
    <n v="18.940000000000001"/>
    <n v="1.49"/>
    <n v="1098.52"/>
  </r>
  <r>
    <n v="173"/>
    <n v="10982"/>
    <s v="Kenneth Spencer"/>
    <s v="Express Road Cargo"/>
    <x v="0"/>
    <x v="3"/>
    <s v="High"/>
    <s v="Cabernet Sauvignon"/>
    <x v="0"/>
    <x v="0"/>
    <s v="Gerard Bertrand Cote des Roses Rose 2014"/>
    <s v="Large Crate"/>
    <s v="Albury"/>
    <x v="115"/>
    <d v="2013-12-12T00:00:00"/>
    <n v="60"/>
    <n v="0.05"/>
    <n v="122.99"/>
    <n v="19.989999999999998"/>
    <n v="7379.4"/>
  </r>
  <r>
    <n v="174"/>
    <n v="10982"/>
    <s v="Kenneth Spencer"/>
    <s v="Road Cargo"/>
    <x v="0"/>
    <x v="3"/>
    <s v="High"/>
    <s v="Cabernet Sauvignon"/>
    <x v="0"/>
    <x v="0"/>
    <s v="Laurent-Perrier Brut Rose"/>
    <s v="Full Container"/>
    <s v="Campbeltown"/>
    <x v="115"/>
    <d v="2013-12-12T00:00:00"/>
    <n v="28"/>
    <n v="0"/>
    <n v="1.1399999999999999"/>
    <n v="0.7"/>
    <n v="31.919999999999998"/>
  </r>
  <r>
    <n v="175"/>
    <n v="11013"/>
    <s v="Stephen Cooper"/>
    <s v="Express Road Cargo"/>
    <x v="1"/>
    <x v="0"/>
    <s v="High"/>
    <s v="Chardonnay"/>
    <x v="0"/>
    <x v="0"/>
    <s v="Robert Oatley Signature Chardonnay 2013"/>
    <s v="Large Crate"/>
    <s v="Palmerston"/>
    <x v="116"/>
    <d v="2010-04-18T00:00:00"/>
    <n v="2"/>
    <n v="0.01"/>
    <n v="125.99"/>
    <n v="8.99"/>
    <n v="251.98"/>
  </r>
  <r>
    <n v="176"/>
    <n v="11077"/>
    <s v="Bonnie Walker"/>
    <s v="Air Cargo"/>
    <x v="2"/>
    <x v="3"/>
    <s v="Low"/>
    <s v="Cremant"/>
    <x v="0"/>
    <x v="0"/>
    <s v="Miraval Rose (1.5 Liter Magnum) 2014"/>
    <s v="Small Crate"/>
    <s v="Queanbeyan"/>
    <x v="117"/>
    <d v="2010-03-24T00:00:00"/>
    <n v="30"/>
    <n v="0.06"/>
    <n v="160.97999999999999"/>
    <n v="35.020000000000003"/>
    <n v="4829.3999999999996"/>
  </r>
  <r>
    <n v="177"/>
    <n v="11206"/>
    <s v="Jeremy Mason"/>
    <s v="Express Road Cargo"/>
    <x v="1"/>
    <x v="0"/>
    <s v="Low"/>
    <s v="Pinot Gris"/>
    <x v="0"/>
    <x v="0"/>
    <s v="St. Supery Sauvignon Blanc 2015"/>
    <s v="Large Crate"/>
    <s v="Palmerston"/>
    <x v="118"/>
    <d v="2010-12-30T00:00:00"/>
    <n v="48"/>
    <n v="0.09"/>
    <n v="49.99"/>
    <n v="19.989999999999998"/>
    <n v="2399.52"/>
  </r>
  <r>
    <n v="178"/>
    <n v="11206"/>
    <s v="Jeremy Mason"/>
    <s v="Express Road Cargo"/>
    <x v="0"/>
    <x v="0"/>
    <s v="Low"/>
    <s v="Shiraz"/>
    <x v="0"/>
    <x v="0"/>
    <s v="Francis Ford Coppola Sofia Rose 2014"/>
    <s v="Large Crate"/>
    <s v="Darwin"/>
    <x v="118"/>
    <d v="2011-01-01T00:00:00"/>
    <n v="11"/>
    <n v="0.03"/>
    <n v="28.53"/>
    <n v="1.49"/>
    <n v="313.83000000000004"/>
  </r>
  <r>
    <n v="179"/>
    <n v="11425"/>
    <s v="Steve Brown"/>
    <s v="Express Road Cargo"/>
    <x v="0"/>
    <x v="1"/>
    <s v="Critical"/>
    <s v="Shiraz"/>
    <x v="0"/>
    <x v="0"/>
    <s v="La Playa Estate Cabernet Sauvignon Rose 2015"/>
    <s v="Large Crate"/>
    <s v="Burnie"/>
    <x v="119"/>
    <d v="2012-06-23T00:00:00"/>
    <n v="48"/>
    <n v="0.1"/>
    <n v="16.91"/>
    <n v="6.25"/>
    <n v="811.68000000000006"/>
  </r>
  <r>
    <n v="180"/>
    <n v="11425"/>
    <s v="Steve Brown"/>
    <s v="Road Cargo"/>
    <x v="1"/>
    <x v="1"/>
    <s v="Critical"/>
    <s v="Pinot Gris"/>
    <x v="0"/>
    <x v="0"/>
    <s v="Los Vascos Sauvignon Blanc 2015"/>
    <s v="Large Crate"/>
    <s v="Burnie"/>
    <x v="119"/>
    <d v="2012-06-24T00:00:00"/>
    <n v="38"/>
    <n v="0.04"/>
    <n v="155.99"/>
    <n v="8.99"/>
    <n v="5927.6200000000008"/>
  </r>
  <r>
    <n v="181"/>
    <n v="11460"/>
    <s v="Thomas Moreno"/>
    <s v="Express Road Cargo"/>
    <x v="0"/>
    <x v="3"/>
    <s v="High"/>
    <s v="Zinfandel"/>
    <x v="0"/>
    <x v="0"/>
    <s v="Domaine Lafond Roc-Epine Tavel Rose 2014"/>
    <s v="Large Crate"/>
    <s v="Penrith"/>
    <x v="111"/>
    <d v="2011-08-26T00:00:00"/>
    <n v="54"/>
    <n v="0.09"/>
    <n v="3.69"/>
    <n v="0.5"/>
    <n v="199.26"/>
  </r>
  <r>
    <n v="182"/>
    <n v="11527"/>
    <s v="Gloria Rice"/>
    <s v="Express Road Cargo"/>
    <x v="2"/>
    <x v="3"/>
    <s v="Medium"/>
    <s v="Champagne"/>
    <x v="0"/>
    <x v="0"/>
    <s v="Francis Ford Coppola Sofia Rose 2014"/>
    <s v="Standard Size Crate"/>
    <s v="Wagga Wagga"/>
    <x v="120"/>
    <d v="2010-07-04T00:00:00"/>
    <n v="54"/>
    <n v="0.04"/>
    <n v="99.23"/>
    <n v="8.99"/>
    <n v="5358.42"/>
  </r>
  <r>
    <n v="183"/>
    <n v="11651"/>
    <s v="Joshua Gutierrez"/>
    <s v="Road Cargo"/>
    <x v="0"/>
    <x v="1"/>
    <s v="Medium"/>
    <s v="Zinfandel"/>
    <x v="0"/>
    <x v="0"/>
    <s v="Pietradolce Etna Rosato 2014"/>
    <s v="Full Container"/>
    <s v="Adelaide"/>
    <x v="121"/>
    <d v="2012-02-24T00:00:00"/>
    <n v="21"/>
    <n v="7.0000000000000007E-2"/>
    <n v="3.28"/>
    <n v="0.98"/>
    <n v="68.88"/>
  </r>
  <r>
    <n v="184"/>
    <n v="11683"/>
    <s v="Paul Alexander"/>
    <s v="Express Road Cargo"/>
    <x v="1"/>
    <x v="1"/>
    <s v="Not Specified"/>
    <s v="Reisling"/>
    <x v="0"/>
    <x v="0"/>
    <s v="Lincourt Courtney's Chardonnay 2012"/>
    <s v="Large Crate"/>
    <s v="Mount Barker"/>
    <x v="122"/>
    <d v="2013-02-07T00:00:00"/>
    <n v="28"/>
    <n v="0.03"/>
    <n v="65.989999999999995"/>
    <n v="5.99"/>
    <n v="1847.7199999999998"/>
  </r>
  <r>
    <n v="185"/>
    <n v="11712"/>
    <s v="Eric Wagner"/>
    <s v="Express Road Cargo"/>
    <x v="0"/>
    <x v="2"/>
    <s v="Low"/>
    <s v="Malbec"/>
    <x v="0"/>
    <x v="0"/>
    <s v="Dopff &amp; Irion Cremant Rose Brut"/>
    <s v="Full Container"/>
    <s v="Busseltol"/>
    <x v="123"/>
    <d v="2010-04-28T00:00:00"/>
    <n v="9"/>
    <n v="0.06"/>
    <n v="4.28"/>
    <n v="0.94"/>
    <n v="38.520000000000003"/>
  </r>
  <r>
    <n v="186"/>
    <n v="11779"/>
    <s v="Bobby Myers"/>
    <s v="Express Road Cargo"/>
    <x v="0"/>
    <x v="2"/>
    <s v="High"/>
    <s v="Pinot Noir"/>
    <x v="0"/>
    <x v="0"/>
    <s v="Pierre Sparr Cremant d'Alsace Reserve Brut Rose"/>
    <s v="Full Container"/>
    <s v="Bunbury"/>
    <x v="124"/>
    <d v="2011-07-01T00:00:00"/>
    <n v="68"/>
    <n v="0.04"/>
    <n v="6.88"/>
    <n v="2"/>
    <n v="467.84"/>
  </r>
  <r>
    <n v="187"/>
    <n v="11779"/>
    <s v="Bobby Myers"/>
    <s v="Express Road Cargo"/>
    <x v="1"/>
    <x v="2"/>
    <s v="High"/>
    <s v="Chardonnay"/>
    <x v="0"/>
    <x v="0"/>
    <s v="Angeline Sauvignon Blanc 2014"/>
    <s v="Large Crate"/>
    <s v="Busseltol"/>
    <x v="124"/>
    <d v="2011-06-30T00:00:00"/>
    <n v="65"/>
    <n v="0.09"/>
    <n v="10.97"/>
    <n v="6.5"/>
    <n v="713.05000000000007"/>
  </r>
  <r>
    <n v="188"/>
    <n v="11808"/>
    <s v="Victor Castillo"/>
    <s v="Air Cargo"/>
    <x v="2"/>
    <x v="2"/>
    <s v="Medium"/>
    <s v="Grenache Rose"/>
    <x v="0"/>
    <x v="1"/>
    <s v="Pietradolce Etna Rosato 2014"/>
    <s v="Small Crate"/>
    <s v="Rockingham"/>
    <x v="125"/>
    <d v="2013-08-01T00:00:00"/>
    <n v="1"/>
    <n v="0.06"/>
    <n v="150.97999999999999"/>
    <n v="39.25"/>
    <n v="150.97999999999999"/>
  </r>
  <r>
    <n v="189"/>
    <n v="11874"/>
    <s v="Victor Castillo"/>
    <s v="Express Road Cargo"/>
    <x v="1"/>
    <x v="2"/>
    <s v="Medium"/>
    <s v="Reisling"/>
    <x v="0"/>
    <x v="1"/>
    <s v="Los Vascos Sauvignon Blanc 2015"/>
    <s v="Large Crate"/>
    <s v="Busseltol"/>
    <x v="126"/>
    <d v="2013-09-11T00:00:00"/>
    <n v="2"/>
    <n v="0"/>
    <n v="30.42"/>
    <n v="8.65"/>
    <n v="60.84"/>
  </r>
  <r>
    <n v="190"/>
    <n v="11874"/>
    <s v="Victor Castillo"/>
    <s v="Express Road Cargo"/>
    <x v="0"/>
    <x v="2"/>
    <s v="Medium"/>
    <s v="Malbec"/>
    <x v="0"/>
    <x v="1"/>
    <s v="Gerard Bertrand Cote des Roses Rose 2014"/>
    <s v="Large Crate"/>
    <s v="Freemantle"/>
    <x v="126"/>
    <d v="2013-09-09T00:00:00"/>
    <n v="42"/>
    <n v="7.0000000000000007E-2"/>
    <n v="39.979999999999997"/>
    <n v="9.83"/>
    <n v="1679.1599999999999"/>
  </r>
  <r>
    <n v="191"/>
    <n v="11876"/>
    <s v="Henry Sims"/>
    <s v="Express Road Cargo"/>
    <x v="2"/>
    <x v="1"/>
    <s v="High"/>
    <s v="Grenache Rose"/>
    <x v="0"/>
    <x v="1"/>
    <s v="Orin Swift Cellars Fragile Rose 2014"/>
    <s v="Loose Wrap"/>
    <s v="Hamilton"/>
    <x v="127"/>
    <d v="2012-07-06T00:00:00"/>
    <n v="63"/>
    <n v="0.02"/>
    <n v="107.53"/>
    <n v="5.81"/>
    <n v="6774.39"/>
  </r>
  <r>
    <n v="192"/>
    <n v="11968"/>
    <s v="Gary Porter"/>
    <s v="Express Road Cargo"/>
    <x v="0"/>
    <x v="3"/>
    <s v="Low"/>
    <s v="Cabernet Sauvignon"/>
    <x v="0"/>
    <x v="1"/>
    <s v="Veuve Clicquot Brut Yellow Label"/>
    <s v="Full Container"/>
    <s v="Queanbeyan"/>
    <x v="37"/>
    <d v="2012-03-16T00:00:00"/>
    <n v="35"/>
    <n v="0.04"/>
    <n v="3.38"/>
    <n v="0.85"/>
    <n v="118.3"/>
  </r>
  <r>
    <n v="193"/>
    <n v="12129"/>
    <s v="Joshua George"/>
    <s v="Air Cargo"/>
    <x v="2"/>
    <x v="2"/>
    <s v="Medium"/>
    <s v="Sangiovese Rose"/>
    <x v="0"/>
    <x v="1"/>
    <s v="Pietradolce Etna Rosato 2014"/>
    <s v="Extra Large Crate"/>
    <s v="Busseltol"/>
    <x v="128"/>
    <d v="2013-12-28T00:00:00"/>
    <n v="72"/>
    <n v="0"/>
    <n v="122.99"/>
    <n v="70.2"/>
    <n v="8855.2799999999988"/>
  </r>
  <r>
    <n v="194"/>
    <n v="12224"/>
    <s v="Henry Sims"/>
    <s v="Air Cargo"/>
    <x v="2"/>
    <x v="1"/>
    <s v="High"/>
    <s v="Champagne"/>
    <x v="0"/>
    <x v="1"/>
    <s v="Barnard Griffin Rose of Sangiovese 2014"/>
    <s v="Small Crate"/>
    <s v="Benalla"/>
    <x v="129"/>
    <d v="2010-12-14T00:00:00"/>
    <n v="4"/>
    <n v="0.04"/>
    <n v="124.49"/>
    <n v="51.94"/>
    <n v="497.96"/>
  </r>
  <r>
    <n v="195"/>
    <n v="12224"/>
    <s v="Henry Sims"/>
    <s v="Express Road Cargo"/>
    <x v="1"/>
    <x v="1"/>
    <s v="High"/>
    <s v="Pinot Gris"/>
    <x v="0"/>
    <x v="1"/>
    <s v="Lincourt Courtney's Chardonnay 2012"/>
    <s v="Full Container"/>
    <s v="Melbourne"/>
    <x v="129"/>
    <d v="2010-12-12T00:00:00"/>
    <n v="54"/>
    <n v="0.1"/>
    <n v="35.99"/>
    <n v="5"/>
    <n v="1943.46"/>
  </r>
  <r>
    <n v="196"/>
    <n v="12256"/>
    <s v="Henry Sims"/>
    <s v="Express Road Cargo"/>
    <x v="0"/>
    <x v="1"/>
    <s v="Medium"/>
    <s v="Shiraz"/>
    <x v="0"/>
    <x v="1"/>
    <s v="Belle Glos Oeil de Perdrix Pinot Noir Blanc 2014"/>
    <s v="Large Crate"/>
    <s v="Hamilton"/>
    <x v="130"/>
    <d v="2013-12-20T00:00:00"/>
    <n v="88"/>
    <n v="0.1"/>
    <n v="2.88"/>
    <n v="0.5"/>
    <n v="253.44"/>
  </r>
  <r>
    <n v="197"/>
    <n v="12320"/>
    <s v="Victor Castillo"/>
    <s v="Air Cargo"/>
    <x v="2"/>
    <x v="2"/>
    <s v="Critical"/>
    <s v="Champagne"/>
    <x v="0"/>
    <x v="1"/>
    <s v="Marques de Caceres Rioja Rosado 2014"/>
    <s v="Small Crate"/>
    <s v="Busseltol"/>
    <x v="131"/>
    <d v="2012-12-22T00:00:00"/>
    <n v="70"/>
    <n v="0.05"/>
    <n v="15.23"/>
    <n v="27.75"/>
    <n v="1066.1000000000001"/>
  </r>
  <r>
    <n v="198"/>
    <n v="12480"/>
    <s v="Timothy Powell"/>
    <s v="Air Cargo"/>
    <x v="2"/>
    <x v="1"/>
    <s v="Medium"/>
    <s v="Sangiovese Rose"/>
    <x v="0"/>
    <x v="1"/>
    <s v="Barnard Griffin Rose of Sangiovese 2014"/>
    <s v="Small Crate"/>
    <s v="Port Adelaide"/>
    <x v="132"/>
    <d v="2010-07-08T00:00:00"/>
    <n v="10"/>
    <n v="0"/>
    <n v="137.47999999999999"/>
    <n v="32.18"/>
    <n v="1374.8"/>
  </r>
  <r>
    <n v="199"/>
    <n v="12643"/>
    <s v="Julia Wood"/>
    <s v="Express Road Cargo"/>
    <x v="0"/>
    <x v="2"/>
    <s v="Low"/>
    <s v="Shiraz"/>
    <x v="0"/>
    <x v="1"/>
    <s v="Langlois Chateau Cremant de Loire Brut"/>
    <s v="Full Container"/>
    <s v="Perth"/>
    <x v="133"/>
    <d v="2011-03-21T00:00:00"/>
    <n v="22"/>
    <n v="0.02"/>
    <n v="15.04"/>
    <n v="1.97"/>
    <n v="330.88"/>
  </r>
  <r>
    <n v="200"/>
    <n v="12804"/>
    <s v="Timothy Hernandez"/>
    <s v="Express Road Cargo"/>
    <x v="0"/>
    <x v="2"/>
    <s v="Medium"/>
    <s v="Sangiovese"/>
    <x v="0"/>
    <x v="1"/>
    <s v="Chateau D'Aqueria Tavel Rose 2013"/>
    <s v="Large Crate"/>
    <s v="Bunbury"/>
    <x v="99"/>
    <d v="2013-05-28T00:00:00"/>
    <n v="27"/>
    <n v="0"/>
    <n v="3.08"/>
    <n v="0.5"/>
    <n v="83.16"/>
  </r>
  <r>
    <n v="201"/>
    <n v="12804"/>
    <s v="Timothy Hernandez"/>
    <s v="Express Road Cargo"/>
    <x v="0"/>
    <x v="2"/>
    <s v="Medium"/>
    <s v="Malbec"/>
    <x v="0"/>
    <x v="1"/>
    <s v="Gerard Bertrand Cote des Roses Rose 2014"/>
    <s v="Full Container"/>
    <s v="Perth"/>
    <x v="99"/>
    <d v="2013-05-27T00:00:00"/>
    <n v="65"/>
    <n v="0.08"/>
    <n v="1.81"/>
    <n v="0.75"/>
    <n v="117.65"/>
  </r>
  <r>
    <n v="202"/>
    <n v="12804"/>
    <s v="Timothy Hernandez"/>
    <s v="Road Cargo"/>
    <x v="0"/>
    <x v="2"/>
    <s v="Medium"/>
    <s v="Cabernet Sauvignon"/>
    <x v="0"/>
    <x v="1"/>
    <s v="Roederer Estate L'Ermitage 2007"/>
    <s v="Large Crate"/>
    <s v="Freemantle"/>
    <x v="99"/>
    <d v="2013-05-27T00:00:00"/>
    <n v="44"/>
    <n v="0.02"/>
    <n v="16.059999999999999"/>
    <n v="8.34"/>
    <n v="706.64"/>
  </r>
  <r>
    <n v="203"/>
    <n v="12868"/>
    <s v="Antonio Stewart"/>
    <s v="Express Road Cargo"/>
    <x v="0"/>
    <x v="2"/>
    <s v="Critical"/>
    <s v="Zinfandel"/>
    <x v="0"/>
    <x v="1"/>
    <s v="Langlois Chateau Cremant de Loire Brut"/>
    <s v="Full Container"/>
    <s v="Geraldton"/>
    <x v="134"/>
    <d v="2012-03-02T00:00:00"/>
    <n v="35"/>
    <n v="0.09"/>
    <n v="1.76"/>
    <n v="0.7"/>
    <n v="61.6"/>
  </r>
  <r>
    <n v="204"/>
    <n v="12868"/>
    <s v="Antonio Stewart"/>
    <s v="Express Road Cargo"/>
    <x v="0"/>
    <x v="2"/>
    <s v="Critical"/>
    <s v="Merlot"/>
    <x v="0"/>
    <x v="1"/>
    <s v="Simonnet-Febvre Cremant de Bourgogne Blanc"/>
    <s v="Full Container"/>
    <s v="Mandurah"/>
    <x v="134"/>
    <d v="2012-03-03T00:00:00"/>
    <n v="2"/>
    <n v="0.09"/>
    <n v="4.4800000000000004"/>
    <n v="1.22"/>
    <n v="8.9600000000000009"/>
  </r>
  <r>
    <n v="205"/>
    <n v="12897"/>
    <s v="Mark Bailey"/>
    <s v="Express Road Cargo"/>
    <x v="0"/>
    <x v="2"/>
    <s v="Not Specified"/>
    <s v="Cabernet Sauvignon"/>
    <x v="0"/>
    <x v="1"/>
    <s v="Laurent-Perrier Brut Millesime 2006"/>
    <s v="Large Crate"/>
    <s v="Bunbury"/>
    <x v="135"/>
    <d v="2012-07-19T00:00:00"/>
    <n v="53"/>
    <n v="0.03"/>
    <n v="3.69"/>
    <n v="0.5"/>
    <n v="195.57"/>
  </r>
  <r>
    <n v="206"/>
    <n v="12897"/>
    <s v="Mark Bailey"/>
    <s v="Road Cargo"/>
    <x v="0"/>
    <x v="2"/>
    <s v="Not Specified"/>
    <s v="Zinfandel"/>
    <x v="0"/>
    <x v="6"/>
    <s v="Moet &amp; Chandon Imperial"/>
    <s v="Large Crate"/>
    <s v="Rockingham"/>
    <x v="135"/>
    <d v="2012-07-19T00:00:00"/>
    <n v="42"/>
    <n v="0.05"/>
    <n v="6.48"/>
    <n v="7.91"/>
    <n v="272.16000000000003"/>
  </r>
  <r>
    <n v="207"/>
    <n v="12900"/>
    <s v="Jose Price"/>
    <s v="Express Road Cargo"/>
    <x v="2"/>
    <x v="3"/>
    <s v="High"/>
    <s v="Cremant"/>
    <x v="0"/>
    <x v="4"/>
    <s v="Bertani Bertarose 2014"/>
    <s v="Standard Size Crate"/>
    <s v="Goulburn"/>
    <x v="88"/>
    <d v="2011-05-04T00:00:00"/>
    <n v="73"/>
    <n v="0.08"/>
    <n v="12.64"/>
    <n v="4.9800000000000004"/>
    <n v="922.72"/>
  </r>
  <r>
    <n v="208"/>
    <n v="12900"/>
    <s v="Jose Price"/>
    <s v="Air Cargo"/>
    <x v="1"/>
    <x v="3"/>
    <s v="High"/>
    <s v="Reisling"/>
    <x v="0"/>
    <x v="6"/>
    <s v="Angeline Sauvignon Blanc 2014"/>
    <s v="Extra Large Crate"/>
    <s v="Queanbeyan"/>
    <x v="88"/>
    <d v="2011-05-05T00:00:00"/>
    <n v="26"/>
    <n v="0.08"/>
    <n v="306.14"/>
    <n v="26.53"/>
    <n v="7959.6399999999994"/>
  </r>
  <r>
    <n v="209"/>
    <n v="12930"/>
    <s v="Ralph Bennett"/>
    <s v="Express Road Cargo"/>
    <x v="0"/>
    <x v="2"/>
    <s v="High"/>
    <s v="Sangiovese"/>
    <x v="0"/>
    <x v="4"/>
    <s v="Francis Ford Coppola Sofia Rose 2014"/>
    <s v="Large Crate"/>
    <s v="Geraldton"/>
    <x v="136"/>
    <d v="2012-11-25T00:00:00"/>
    <n v="167"/>
    <n v="0.06"/>
    <n v="22.98"/>
    <n v="4.5"/>
    <n v="3837.66"/>
  </r>
  <r>
    <n v="210"/>
    <n v="13284"/>
    <s v="Antonio Stewart"/>
    <s v="Express Road Cargo"/>
    <x v="0"/>
    <x v="2"/>
    <s v="High"/>
    <s v="Shiraz"/>
    <x v="0"/>
    <x v="6"/>
    <s v="Dopff &amp; Irion Cremant Rose Brut"/>
    <s v="Large Crate"/>
    <s v="Rockingham"/>
    <x v="137"/>
    <d v="2013-08-13T00:00:00"/>
    <n v="44"/>
    <n v="0.05"/>
    <n v="420.98"/>
    <n v="19.989999999999998"/>
    <n v="18523.120000000003"/>
  </r>
  <r>
    <n v="211"/>
    <n v="13284"/>
    <s v="Antonio Stewart"/>
    <s v="Express Road Cargo"/>
    <x v="0"/>
    <x v="2"/>
    <s v="High"/>
    <s v="Shiraz"/>
    <x v="0"/>
    <x v="6"/>
    <s v="Gerard Bertrand Cote des Roses Rose 2014"/>
    <s v="Large Crate"/>
    <s v="Perth"/>
    <x v="137"/>
    <d v="2013-08-13T00:00:00"/>
    <n v="98"/>
    <n v="0.1"/>
    <n v="37.700000000000003"/>
    <n v="2.99"/>
    <n v="3694.6000000000004"/>
  </r>
  <r>
    <n v="212"/>
    <n v="13383"/>
    <s v="Fred Reid"/>
    <s v="Express Road Cargo"/>
    <x v="0"/>
    <x v="3"/>
    <s v="Not Specified"/>
    <s v="Sangiovese"/>
    <x v="0"/>
    <x v="6"/>
    <s v="Gerard Bertrand Cote des Roses Rose 2014"/>
    <s v="Mini Crate"/>
    <s v="Blue Mountains"/>
    <x v="138"/>
    <d v="2013-06-17T00:00:00"/>
    <n v="53"/>
    <n v="7.0000000000000007E-2"/>
    <n v="20.34"/>
    <n v="35"/>
    <n v="1078.02"/>
  </r>
  <r>
    <n v="213"/>
    <n v="13440"/>
    <s v="Albert Hill"/>
    <s v="Express Road Cargo"/>
    <x v="1"/>
    <x v="2"/>
    <s v="Not Specified"/>
    <s v="Reisling"/>
    <x v="0"/>
    <x v="6"/>
    <s v="Los Vascos Sauvignon Blanc 2015"/>
    <s v="Standard Size Crate"/>
    <s v="Busseltol"/>
    <x v="139"/>
    <d v="2011-10-15T00:00:00"/>
    <n v="40"/>
    <n v="7.0000000000000007E-2"/>
    <n v="43.98"/>
    <n v="1.99"/>
    <n v="1759.1999999999998"/>
  </r>
  <r>
    <n v="214"/>
    <n v="13444"/>
    <s v="Richard Hernandez"/>
    <s v="Express Road Cargo"/>
    <x v="0"/>
    <x v="3"/>
    <s v="High"/>
    <s v="Malbec"/>
    <x v="0"/>
    <x v="6"/>
    <s v="Chateau Gaudrelle Cremant d'Loire Brut"/>
    <s v="Full Container"/>
    <s v="Bathurst"/>
    <x v="62"/>
    <d v="2013-01-08T00:00:00"/>
    <n v="36"/>
    <n v="0.06"/>
    <n v="4.76"/>
    <n v="0.88"/>
    <n v="171.35999999999999"/>
  </r>
  <r>
    <n v="215"/>
    <n v="13507"/>
    <s v="Frank Graham"/>
    <s v="Express Road Cargo"/>
    <x v="0"/>
    <x v="1"/>
    <s v="Medium"/>
    <s v="Pinot Noir"/>
    <x v="0"/>
    <x v="6"/>
    <s v="Sutter Home White Zinfandel"/>
    <s v="Large Crate"/>
    <s v="Port Adelaide"/>
    <x v="140"/>
    <d v="2013-12-30T00:00:00"/>
    <n v="54"/>
    <n v="0.09"/>
    <n v="6.78"/>
    <n v="6.18"/>
    <n v="366.12"/>
  </r>
  <r>
    <n v="216"/>
    <n v="13570"/>
    <s v="Ralph Bennett"/>
    <s v="Express Road Cargo"/>
    <x v="2"/>
    <x v="2"/>
    <s v="Not Specified"/>
    <s v="Champagne"/>
    <x v="0"/>
    <x v="6"/>
    <s v="Chateau d'Esclans Garrus Rose 2013"/>
    <s v="Full Container"/>
    <s v="Perth"/>
    <x v="141"/>
    <d v="2013-12-03T00:00:00"/>
    <n v="4"/>
    <n v="0.04"/>
    <n v="8.34"/>
    <n v="0.96"/>
    <n v="33.36"/>
  </r>
  <r>
    <n v="217"/>
    <n v="13570"/>
    <s v="Ralph Bennett"/>
    <s v="Express Road Cargo"/>
    <x v="1"/>
    <x v="2"/>
    <s v="Not Specified"/>
    <s v="Reisling"/>
    <x v="0"/>
    <x v="6"/>
    <s v="Lincourt Courtney's Chardonnay 2012"/>
    <s v="Large Crate"/>
    <s v="Albany"/>
    <x v="141"/>
    <d v="2013-12-02T00:00:00"/>
    <n v="84"/>
    <n v="0.04"/>
    <n v="110.99"/>
    <n v="8.99"/>
    <n v="9323.16"/>
  </r>
  <r>
    <n v="218"/>
    <n v="13601"/>
    <s v="Henry Sims"/>
    <s v="Express Road Cargo"/>
    <x v="0"/>
    <x v="1"/>
    <s v="Low"/>
    <s v="Cabernet Sauvignon"/>
    <x v="0"/>
    <x v="6"/>
    <s v="Bertani Bertarose 2014"/>
    <s v="Large Crate"/>
    <s v="Melton"/>
    <x v="142"/>
    <d v="2013-08-20T00:00:00"/>
    <n v="34"/>
    <n v="0.09"/>
    <n v="49.43"/>
    <n v="19.989999999999998"/>
    <n v="1680.62"/>
  </r>
  <r>
    <n v="219"/>
    <n v="13606"/>
    <s v="George Williams"/>
    <s v="Express Road Cargo"/>
    <x v="0"/>
    <x v="1"/>
    <s v="Not Specified"/>
    <s v="Merlot"/>
    <x v="0"/>
    <x v="6"/>
    <s v="Barnard Griffin Rose of Sangiovese 2014"/>
    <s v="Full Container"/>
    <s v="Hobart"/>
    <x v="123"/>
    <d v="2010-04-28T00:00:00"/>
    <n v="34"/>
    <n v="7.0000000000000007E-2"/>
    <n v="3.38"/>
    <n v="0.85"/>
    <n v="114.92"/>
  </r>
  <r>
    <n v="220"/>
    <n v="13634"/>
    <s v="Jane Stone"/>
    <s v="Express Road Cargo"/>
    <x v="1"/>
    <x v="1"/>
    <s v="High"/>
    <s v="Sauvignon Blanc"/>
    <x v="0"/>
    <x v="6"/>
    <s v="Giesen Sauvignon Blanc 2014"/>
    <s v="Large Crate"/>
    <s v="Ballarat"/>
    <x v="143"/>
    <d v="2012-04-18T00:00:00"/>
    <n v="52"/>
    <n v="0.05"/>
    <n v="39.979999999999997"/>
    <n v="7.12"/>
    <n v="2078.96"/>
  </r>
  <r>
    <n v="221"/>
    <n v="13634"/>
    <s v="Jane Stone"/>
    <s v="Express Road Cargo"/>
    <x v="0"/>
    <x v="1"/>
    <s v="High"/>
    <s v="Shiraz"/>
    <x v="0"/>
    <x v="6"/>
    <s v="Lucien Albrecht Cremant d'Alsace Brut"/>
    <s v="Large Crate"/>
    <s v="Frankston"/>
    <x v="143"/>
    <d v="2012-04-19T00:00:00"/>
    <n v="30"/>
    <n v="0.04"/>
    <n v="5.58"/>
    <n v="5.3"/>
    <n v="167.4"/>
  </r>
  <r>
    <n v="222"/>
    <n v="13638"/>
    <s v="Timothy Powell"/>
    <s v="Express Road Cargo"/>
    <x v="1"/>
    <x v="1"/>
    <s v="High"/>
    <s v="Chardonnay"/>
    <x v="0"/>
    <x v="6"/>
    <s v="Mercer Canyons Chardonnay 2013"/>
    <s v="Standard Size Crate"/>
    <s v="Adelaide"/>
    <x v="144"/>
    <d v="2012-10-02T00:00:00"/>
    <n v="96"/>
    <n v="0.05"/>
    <n v="14.48"/>
    <n v="1.99"/>
    <n v="1390.08"/>
  </r>
  <r>
    <n v="223"/>
    <n v="13735"/>
    <s v="Mark Bailey"/>
    <s v="Express Road Cargo"/>
    <x v="0"/>
    <x v="2"/>
    <s v="Medium"/>
    <s v="Shiraz"/>
    <x v="0"/>
    <x v="6"/>
    <s v="La Playa Estate Cabernet Sauvignon Rose 2015"/>
    <s v="Large Crate"/>
    <s v="Mandurah"/>
    <x v="145"/>
    <d v="2010-05-23T00:00:00"/>
    <n v="52"/>
    <n v="0.02"/>
    <n v="7.64"/>
    <n v="1.39"/>
    <n v="397.28"/>
  </r>
  <r>
    <n v="224"/>
    <n v="13959"/>
    <s v="Margaret Gibson"/>
    <s v="Express Road Cargo"/>
    <x v="0"/>
    <x v="3"/>
    <s v="Medium"/>
    <s v="Shiraz"/>
    <x v="0"/>
    <x v="6"/>
    <s v="Marques de Caceres Rioja Rosado 2014"/>
    <s v="Large Crate"/>
    <s v="Albury"/>
    <x v="146"/>
    <d v="2010-04-06T00:00:00"/>
    <n v="47"/>
    <n v="0.01"/>
    <n v="4.91"/>
    <n v="0.5"/>
    <n v="230.77"/>
  </r>
  <r>
    <n v="225"/>
    <n v="13959"/>
    <s v="Margaret Gibson"/>
    <s v="Road Cargo"/>
    <x v="0"/>
    <x v="3"/>
    <s v="Medium"/>
    <s v="Cabernet Sauvignon"/>
    <x v="0"/>
    <x v="6"/>
    <s v="Pietradolce Etna Rosato 2014"/>
    <s v="Full Container"/>
    <s v="Wagga Wagga"/>
    <x v="146"/>
    <d v="2010-04-06T00:00:00"/>
    <n v="19"/>
    <n v="0.09"/>
    <n v="4"/>
    <n v="1.3"/>
    <n v="76"/>
  </r>
  <r>
    <n v="226"/>
    <n v="13984"/>
    <s v="Joseph Marshall"/>
    <s v="Express Road Cargo"/>
    <x v="2"/>
    <x v="3"/>
    <s v="Critical"/>
    <s v="Champagne"/>
    <x v="0"/>
    <x v="6"/>
    <s v="Miraval Rose 2014"/>
    <s v="Full Container"/>
    <s v="Cessnock"/>
    <x v="147"/>
    <d v="2013-09-24T00:00:00"/>
    <n v="63"/>
    <n v="0.05"/>
    <n v="70.709999999999994"/>
    <n v="37.58"/>
    <n v="4454.7299999999996"/>
  </r>
  <r>
    <n v="227"/>
    <n v="13988"/>
    <s v="Willie Reyes"/>
    <s v="Express Road Cargo"/>
    <x v="2"/>
    <x v="1"/>
    <s v="Not Specified"/>
    <s v="Champagne"/>
    <x v="0"/>
    <x v="4"/>
    <s v="Belle Glos Oeil de Perdrix Pinot Noir Blanc 2014"/>
    <s v="Large Crate"/>
    <s v="Victor Harbor"/>
    <x v="148"/>
    <d v="2013-08-02T00:00:00"/>
    <n v="68"/>
    <n v="0.01"/>
    <n v="4.95"/>
    <n v="5.32"/>
    <n v="336.6"/>
  </r>
  <r>
    <n v="228"/>
    <n v="13988"/>
    <s v="Willie Reyes"/>
    <s v="Express Road Cargo"/>
    <x v="0"/>
    <x v="1"/>
    <s v="Not Specified"/>
    <s v="Cabernet Sauvignon"/>
    <x v="0"/>
    <x v="6"/>
    <s v="Laurent-Perrier Brut Rose"/>
    <s v="Large Crate"/>
    <s v="Mount Barker"/>
    <x v="148"/>
    <d v="2013-08-02T00:00:00"/>
    <n v="78"/>
    <n v="0"/>
    <n v="14.98"/>
    <n v="7.69"/>
    <n v="1168.44"/>
  </r>
  <r>
    <n v="229"/>
    <n v="13988"/>
    <s v="Willie Reyes"/>
    <s v="Road Cargo"/>
    <x v="0"/>
    <x v="1"/>
    <s v="Not Specified"/>
    <s v="Cabernet Sauvignon"/>
    <x v="0"/>
    <x v="6"/>
    <s v="Lucien Albrecht Cremant d'Alsace Brut Rose"/>
    <s v="Large Crate"/>
    <s v="Canberra"/>
    <x v="148"/>
    <d v="2013-08-02T00:00:00"/>
    <n v="36"/>
    <n v="0.04"/>
    <n v="11.97"/>
    <n v="4.9800000000000004"/>
    <n v="430.92"/>
  </r>
  <r>
    <n v="230"/>
    <n v="14023"/>
    <s v="Mark Bailey"/>
    <s v="Express Road Cargo"/>
    <x v="0"/>
    <x v="2"/>
    <s v="Not Specified"/>
    <s v="Shiraz"/>
    <x v="0"/>
    <x v="4"/>
    <s v="La Playa Estate Cabernet Sauvignon Rose 2015"/>
    <s v="Large Crate"/>
    <s v="Rockingham"/>
    <x v="149"/>
    <d v="2011-02-22T00:00:00"/>
    <n v="36"/>
    <n v="0.08"/>
    <n v="21.38"/>
    <n v="2.99"/>
    <n v="769.68"/>
  </r>
  <r>
    <n v="231"/>
    <n v="14023"/>
    <s v="Mark Bailey"/>
    <s v="Express Road Cargo"/>
    <x v="0"/>
    <x v="2"/>
    <s v="Not Specified"/>
    <s v="Merlot"/>
    <x v="0"/>
    <x v="6"/>
    <s v="Schramsberg Cremant Demi-Sec 2011"/>
    <s v="Large Crate"/>
    <s v="Geraldton"/>
    <x v="149"/>
    <d v="2011-02-21T00:00:00"/>
    <n v="48"/>
    <n v="0.03"/>
    <n v="9.99"/>
    <n v="5.12"/>
    <n v="479.52"/>
  </r>
  <r>
    <n v="232"/>
    <n v="14115"/>
    <s v="Albert Hill"/>
    <s v="Express Road Cargo"/>
    <x v="2"/>
    <x v="2"/>
    <s v="Not Specified"/>
    <s v="Grenache Rose"/>
    <x v="0"/>
    <x v="6"/>
    <s v="Bertani Bertarose 2014"/>
    <s v="Large Crate"/>
    <s v="Albany"/>
    <x v="150"/>
    <d v="2010-08-16T00:00:00"/>
    <n v="43"/>
    <n v="0.04"/>
    <n v="6.28"/>
    <n v="5.41"/>
    <n v="270.04000000000002"/>
  </r>
  <r>
    <n v="233"/>
    <n v="14115"/>
    <s v="Albert Hill"/>
    <s v="Express Road Cargo"/>
    <x v="1"/>
    <x v="2"/>
    <s v="Not Specified"/>
    <s v="Reisling"/>
    <x v="0"/>
    <x v="4"/>
    <s v="Lincourt Courtney's Chardonnay 2012"/>
    <s v="Large Crate"/>
    <s v="Bunbury"/>
    <x v="51"/>
    <d v="2013-08-16T00:00:00"/>
    <n v="92"/>
    <n v="0.06"/>
    <n v="85.99"/>
    <n v="10.78"/>
    <n v="7911.08"/>
  </r>
  <r>
    <n v="234"/>
    <n v="14241"/>
    <s v="Willie Reyes"/>
    <s v="Express Road Cargo"/>
    <x v="0"/>
    <x v="1"/>
    <s v="Critical"/>
    <s v="Pinot Noir"/>
    <x v="0"/>
    <x v="6"/>
    <s v="La Playa Estate Cabernet Sauvignon Rose 2015"/>
    <s v="Full Container"/>
    <s v="Canberra"/>
    <x v="151"/>
    <d v="2013-06-15T00:00:00"/>
    <n v="33"/>
    <n v="0.03"/>
    <n v="11.55"/>
    <n v="2.36"/>
    <n v="381.15000000000003"/>
  </r>
  <r>
    <n v="235"/>
    <n v="14596"/>
    <s v="Richard Garcia"/>
    <s v="Express Road Cargo"/>
    <x v="2"/>
    <x v="0"/>
    <s v="Critical"/>
    <s v="Sangiovese Rose"/>
    <x v="0"/>
    <x v="6"/>
    <s v="Miraval Rose (1.5 Liter Magnum) 2014"/>
    <s v="Full Container"/>
    <s v="Palmerston"/>
    <x v="152"/>
    <d v="2010-01-12T00:00:00"/>
    <n v="24"/>
    <n v="0.01"/>
    <n v="8.34"/>
    <n v="0.96"/>
    <n v="200.16"/>
  </r>
  <r>
    <n v="236"/>
    <n v="14596"/>
    <s v="Richard Garcia"/>
    <s v="Express Road Cargo"/>
    <x v="0"/>
    <x v="0"/>
    <s v="Critical"/>
    <s v="Cabernet Sauvignon"/>
    <x v="0"/>
    <x v="6"/>
    <s v="Bollinger Brut Special Cuvee"/>
    <s v="Full Container"/>
    <s v="Palmerston"/>
    <x v="152"/>
    <d v="2010-01-11T00:00:00"/>
    <n v="19"/>
    <n v="0.06"/>
    <n v="3.28"/>
    <n v="3.97"/>
    <n v="62.319999999999993"/>
  </r>
  <r>
    <n v="237"/>
    <n v="14630"/>
    <s v="Antonio Stewart"/>
    <s v="Express Road Cargo"/>
    <x v="0"/>
    <x v="2"/>
    <s v="Low"/>
    <s v="Pinot Noir"/>
    <x v="0"/>
    <x v="6"/>
    <s v="Chateau Gaudrelle Cremant d'Loire Brut"/>
    <s v="Standard Size Crate"/>
    <s v="Albany"/>
    <x v="153"/>
    <d v="2013-10-16T00:00:00"/>
    <n v="36"/>
    <n v="0.08"/>
    <n v="22.01"/>
    <n v="5.53"/>
    <n v="792.36"/>
  </r>
  <r>
    <n v="238"/>
    <n v="14693"/>
    <s v="Richard Garcia"/>
    <s v="Express Road Cargo"/>
    <x v="0"/>
    <x v="0"/>
    <s v="Critical"/>
    <s v="Shiraz"/>
    <x v="0"/>
    <x v="6"/>
    <s v="Chateau D'Aqueria Tavel Rose 2013"/>
    <s v="Large Crate"/>
    <s v="Darwin"/>
    <x v="154"/>
    <d v="2012-01-11T00:00:00"/>
    <n v="44"/>
    <n v="0.02"/>
    <n v="6.48"/>
    <n v="6.41"/>
    <n v="285.12"/>
  </r>
  <r>
    <n v="239"/>
    <n v="14693"/>
    <s v="Richard Garcia"/>
    <s v="Air Cargo"/>
    <x v="0"/>
    <x v="0"/>
    <s v="Critical"/>
    <s v="Malbec"/>
    <x v="0"/>
    <x v="6"/>
    <s v="Roederer Estate L'Ermitage 2007"/>
    <s v="Extra Large Crate"/>
    <s v="Palmerston"/>
    <x v="154"/>
    <d v="2012-01-11T00:00:00"/>
    <n v="43"/>
    <n v="0.05"/>
    <n v="20.98"/>
    <n v="45"/>
    <n v="902.14"/>
  </r>
  <r>
    <n v="240"/>
    <n v="14755"/>
    <s v="Timothy Powell"/>
    <s v="Express Road Cargo"/>
    <x v="0"/>
    <x v="1"/>
    <s v="High"/>
    <s v="Sangiovese"/>
    <x v="0"/>
    <x v="6"/>
    <s v="Chateau d'Esclans Whispering Angel Rose 2014"/>
    <s v="Full Container"/>
    <s v="Mount Gambier"/>
    <x v="63"/>
    <d v="2011-01-05T00:00:00"/>
    <n v="31"/>
    <n v="0.09"/>
    <n v="3.85"/>
    <n v="0.7"/>
    <n v="119.35000000000001"/>
  </r>
  <r>
    <n v="241"/>
    <n v="14755"/>
    <s v="Timothy Powell"/>
    <s v="Road Cargo"/>
    <x v="1"/>
    <x v="1"/>
    <s v="High"/>
    <s v="Reisling"/>
    <x v="0"/>
    <x v="6"/>
    <s v="Villa Maria Private Bin Sauvignon Blanc 2015"/>
    <s v="Large Crate"/>
    <s v="Canberra"/>
    <x v="63"/>
    <d v="2011-01-07T00:00:00"/>
    <n v="44"/>
    <n v="0.1"/>
    <n v="65.989999999999995"/>
    <n v="4.2"/>
    <n v="2903.56"/>
  </r>
  <r>
    <n v="242"/>
    <n v="14756"/>
    <s v="Susan Chavez"/>
    <s v="Express Road Cargo"/>
    <x v="2"/>
    <x v="2"/>
    <s v="Low"/>
    <s v="Grenache Rose"/>
    <x v="0"/>
    <x v="6"/>
    <s v="Sutter Home Pink Moscato"/>
    <s v="Standard Size Crate"/>
    <s v="Mandurah"/>
    <x v="155"/>
    <d v="2010-08-31T00:00:00"/>
    <n v="4"/>
    <n v="0.06"/>
    <n v="19.23"/>
    <n v="6.15"/>
    <n v="76.92"/>
  </r>
  <r>
    <n v="243"/>
    <n v="14784"/>
    <s v="Jose Gardner"/>
    <s v="Air Cargo"/>
    <x v="2"/>
    <x v="1"/>
    <s v="Medium"/>
    <s v="Champagne"/>
    <x v="0"/>
    <x v="6"/>
    <s v="Marques de Caceres Rioja Rosado 2014"/>
    <s v="Small Crate"/>
    <s v="Launceston"/>
    <x v="156"/>
    <d v="2013-03-15T00:00:00"/>
    <n v="43"/>
    <n v="0.04"/>
    <n v="44.43"/>
    <n v="46.59"/>
    <n v="1910.49"/>
  </r>
  <r>
    <n v="244"/>
    <n v="14785"/>
    <s v="Eric Wagner"/>
    <s v="Express Road Cargo"/>
    <x v="0"/>
    <x v="2"/>
    <s v="High"/>
    <s v="Zinfandel"/>
    <x v="0"/>
    <x v="6"/>
    <s v="Miraval Rose 2014"/>
    <s v="Large Crate"/>
    <s v="Rockingham"/>
    <x v="157"/>
    <d v="2010-10-09T00:00:00"/>
    <n v="36"/>
    <n v="0.08"/>
    <n v="4.91"/>
    <n v="0.5"/>
    <n v="176.76"/>
  </r>
  <r>
    <n v="245"/>
    <n v="14785"/>
    <s v="Eric Wagner"/>
    <s v="Express Road Cargo"/>
    <x v="0"/>
    <x v="2"/>
    <s v="High"/>
    <s v="Pinot Noir"/>
    <x v="0"/>
    <x v="6"/>
    <s v="Domaine Lafage Miraflors Rose 2013"/>
    <s v="Standard Size Crate"/>
    <s v="Freemantle"/>
    <x v="157"/>
    <d v="2010-10-10T00:00:00"/>
    <n v="45"/>
    <n v="0.02"/>
    <n v="28.15"/>
    <n v="6.17"/>
    <n v="1266.75"/>
  </r>
  <r>
    <n v="246"/>
    <n v="14819"/>
    <s v="Thomas Moreno"/>
    <s v="Express Road Cargo"/>
    <x v="0"/>
    <x v="3"/>
    <s v="Not Specified"/>
    <s v="Zinfandel"/>
    <x v="0"/>
    <x v="6"/>
    <s v="Lucien Albrecht Cremant d'Alsace Brut Rose"/>
    <s v="Large Crate"/>
    <s v="Liverpool"/>
    <x v="158"/>
    <d v="2011-01-27T00:00:00"/>
    <n v="48"/>
    <n v="0.09"/>
    <n v="207.48"/>
    <n v="0.99"/>
    <n v="9959.0399999999991"/>
  </r>
  <r>
    <n v="247"/>
    <n v="14819"/>
    <s v="Thomas Moreno"/>
    <s v="Air Cargo"/>
    <x v="2"/>
    <x v="3"/>
    <s v="Not Specified"/>
    <s v="Champagne"/>
    <x v="0"/>
    <x v="7"/>
    <s v="Miraval Rose 2014"/>
    <s v="Small Crate"/>
    <s v="Liverpool"/>
    <x v="158"/>
    <d v="2011-01-26T00:00:00"/>
    <n v="27"/>
    <n v="7.0000000000000007E-2"/>
    <n v="58.14"/>
    <n v="36.61"/>
    <n v="1569.78"/>
  </r>
  <r>
    <n v="248"/>
    <n v="14855"/>
    <s v="Joe Banks"/>
    <s v="Road Cargo"/>
    <x v="0"/>
    <x v="2"/>
    <s v="Not Specified"/>
    <s v="Malbec"/>
    <x v="0"/>
    <x v="7"/>
    <s v="JCB N¬∞21 Brut Cremant de Bourgogne"/>
    <s v="Large Crate"/>
    <s v="Bunbury"/>
    <x v="159"/>
    <d v="2011-05-02T00:00:00"/>
    <n v="44"/>
    <n v="0.06"/>
    <n v="3.58"/>
    <n v="5.47"/>
    <n v="157.52000000000001"/>
  </r>
  <r>
    <n v="249"/>
    <n v="14855"/>
    <s v="Joe Banks"/>
    <s v="Express Road Cargo"/>
    <x v="2"/>
    <x v="2"/>
    <s v="Not Specified"/>
    <s v="Sangiovese Rose"/>
    <x v="0"/>
    <x v="7"/>
    <s v="Locations by Dave Phinney F Rose&quot;"/>
    <s v="Standard Size Crate"/>
    <s v="Rockingham"/>
    <x v="159"/>
    <d v="2011-05-02T00:00:00"/>
    <n v="48"/>
    <n v="0.1"/>
    <n v="2.23"/>
    <n v="4.57"/>
    <n v="107.03999999999999"/>
  </r>
  <r>
    <n v="250"/>
    <n v="14855"/>
    <s v="Joe Banks"/>
    <s v="Air Cargo"/>
    <x v="2"/>
    <x v="2"/>
    <s v="Not Specified"/>
    <s v="Cremant"/>
    <x v="0"/>
    <x v="7"/>
    <s v="Belle Glos Oeil de Perdrix Pinot Noir Blanc 2014"/>
    <s v="Small Crate"/>
    <s v="Freemantle"/>
    <x v="159"/>
    <d v="2011-05-02T00:00:00"/>
    <n v="19"/>
    <n v="0.01"/>
    <n v="124.49"/>
    <n v="51.94"/>
    <n v="2365.31"/>
  </r>
  <r>
    <n v="251"/>
    <n v="14884"/>
    <s v="Adam Larson"/>
    <s v="Express Road Cargo"/>
    <x v="1"/>
    <x v="1"/>
    <s v="High"/>
    <s v="Reisling"/>
    <x v="0"/>
    <x v="7"/>
    <s v="Dog Point Vineyard Sauvignon Blanc 2014"/>
    <s v="Large Crate"/>
    <s v="Burnie"/>
    <x v="160"/>
    <d v="2012-09-29T00:00:00"/>
    <n v="12"/>
    <n v="0.06"/>
    <n v="95.99"/>
    <n v="4.9000000000000004"/>
    <n v="1151.8799999999999"/>
  </r>
  <r>
    <n v="252"/>
    <n v="14916"/>
    <s v="Marie Morrison"/>
    <s v="Road Cargo"/>
    <x v="1"/>
    <x v="2"/>
    <s v="Low"/>
    <s v="Pinot Gris"/>
    <x v="0"/>
    <x v="7"/>
    <s v="Dog Point Vineyard Sauvignon Blanc 2014"/>
    <s v="Large Crate"/>
    <s v="Bunbury"/>
    <x v="161"/>
    <d v="2013-03-01T00:00:00"/>
    <n v="16"/>
    <n v="7.0000000000000007E-2"/>
    <n v="125.99"/>
    <n v="8.8000000000000007"/>
    <n v="2015.84"/>
  </r>
  <r>
    <n v="253"/>
    <n v="15009"/>
    <s v="Bobby Hayes"/>
    <s v="Road Cargo"/>
    <x v="0"/>
    <x v="2"/>
    <s v="Not Specified"/>
    <s v="Malbec"/>
    <x v="0"/>
    <x v="7"/>
    <s v="Chateau de Campuget Costieres de Nimes Tradition Rose 2015"/>
    <s v="Standard Size Crate"/>
    <s v="Rockingham"/>
    <x v="162"/>
    <d v="2012-12-23T00:00:00"/>
    <n v="92"/>
    <n v="0.09"/>
    <n v="28.15"/>
    <n v="8.99"/>
    <n v="2589.7999999999997"/>
  </r>
  <r>
    <n v="254"/>
    <n v="15009"/>
    <s v="Bobby Hayes"/>
    <s v="Road Cargo"/>
    <x v="0"/>
    <x v="2"/>
    <s v="Not Specified"/>
    <s v="Pinot Noir"/>
    <x v="0"/>
    <x v="7"/>
    <s v="Gerard Bertrand Cote des Roses Rose 2014"/>
    <s v="Large Crate"/>
    <s v="Geraldton"/>
    <x v="162"/>
    <d v="2012-12-22T00:00:00"/>
    <n v="56"/>
    <n v="0.08"/>
    <n v="7.78"/>
    <n v="2.5"/>
    <n v="435.68"/>
  </r>
  <r>
    <n v="255"/>
    <n v="15264"/>
    <s v="Gloria Rice"/>
    <s v="Express Road Cargo"/>
    <x v="0"/>
    <x v="3"/>
    <s v="Medium"/>
    <s v="Cabernet Sauvignon"/>
    <x v="0"/>
    <x v="7"/>
    <s v="Chateau de Campuget Costieres de Nimes Tradition Rose 2015"/>
    <s v="Large Crate"/>
    <s v="Grafton"/>
    <x v="163"/>
    <d v="2012-11-19T00:00:00"/>
    <n v="10"/>
    <n v="7.0000000000000007E-2"/>
    <n v="1270.99"/>
    <n v="19.989999999999998"/>
    <n v="12709.9"/>
  </r>
  <r>
    <n v="256"/>
    <n v="15264"/>
    <s v="Gloria Rice"/>
    <s v="Express Road Cargo"/>
    <x v="0"/>
    <x v="3"/>
    <s v="Medium"/>
    <s v="Pinot Noir"/>
    <x v="0"/>
    <x v="7"/>
    <s v="Lucien Albrecht Cremant d'Alsace Brut Rose"/>
    <s v="Large Crate"/>
    <s v="Albury"/>
    <x v="163"/>
    <d v="2012-11-17T00:00:00"/>
    <n v="44"/>
    <n v="7.0000000000000007E-2"/>
    <n v="7.31"/>
    <n v="0.49"/>
    <n v="321.64"/>
  </r>
  <r>
    <n v="257"/>
    <n v="15300"/>
    <s v="Marie Morrison"/>
    <s v="Road Cargo"/>
    <x v="0"/>
    <x v="2"/>
    <s v="High"/>
    <s v="Pinot Noir"/>
    <x v="0"/>
    <x v="7"/>
    <s v="Louis Roederer Cristal Brut 2006"/>
    <s v="Large Crate"/>
    <s v="Busseltol"/>
    <x v="164"/>
    <d v="2012-02-10T00:00:00"/>
    <n v="47"/>
    <n v="0.05"/>
    <n v="5.28"/>
    <n v="5.0599999999999996"/>
    <n v="248.16000000000003"/>
  </r>
  <r>
    <n v="258"/>
    <n v="15303"/>
    <s v="Charles Gomez"/>
    <s v="Express Road Cargo"/>
    <x v="0"/>
    <x v="2"/>
    <s v="Critical"/>
    <s v="Pinot Noir"/>
    <x v="0"/>
    <x v="7"/>
    <s v="Locations by Dave Phinney F Rose"/>
    <s v="Large Crate"/>
    <s v="Albany"/>
    <x v="165"/>
    <d v="2011-09-14T00:00:00"/>
    <n v="38"/>
    <n v="0.02"/>
    <n v="4.54"/>
    <n v="5.83"/>
    <n v="172.52"/>
  </r>
  <r>
    <n v="259"/>
    <n v="15303"/>
    <s v="Charles Gomez"/>
    <s v="Express Road Cargo"/>
    <x v="1"/>
    <x v="2"/>
    <s v="Critical"/>
    <s v="Sauvignon Blanc"/>
    <x v="0"/>
    <x v="7"/>
    <s v="Giesen Sauvignon Blanc 2014"/>
    <s v="Standard Size Crate"/>
    <s v="Perth"/>
    <x v="165"/>
    <d v="2011-09-15T00:00:00"/>
    <n v="33"/>
    <n v="0.02"/>
    <n v="28.48"/>
    <n v="8.99"/>
    <n v="939.84"/>
  </r>
  <r>
    <n v="260"/>
    <n v="15463"/>
    <s v="Alan Duncan"/>
    <s v="Road Cargo"/>
    <x v="0"/>
    <x v="3"/>
    <s v="Low"/>
    <s v="Zinfandel"/>
    <x v="0"/>
    <x v="7"/>
    <s v="Miraval Rose (1.5 Liter Magnum) 2014"/>
    <s v="Large Crate"/>
    <s v="Lithgow"/>
    <x v="166"/>
    <d v="2011-07-26T00:00:00"/>
    <n v="58"/>
    <n v="0.04"/>
    <n v="5.98"/>
    <n v="7.5"/>
    <n v="346.84000000000003"/>
  </r>
  <r>
    <n v="261"/>
    <n v="15714"/>
    <s v="Willie Reyes"/>
    <s v="Road Cargo"/>
    <x v="0"/>
    <x v="1"/>
    <s v="High"/>
    <s v="Sangiovese"/>
    <x v="0"/>
    <x v="7"/>
    <s v="Roederer Estate L'Ermitage 2007"/>
    <s v="Large Crate"/>
    <s v="Mount Barker"/>
    <x v="167"/>
    <d v="2012-07-07T00:00:00"/>
    <n v="68"/>
    <n v="0.01"/>
    <n v="49.43"/>
    <n v="19.989999999999998"/>
    <n v="3361.24"/>
  </r>
  <r>
    <n v="262"/>
    <n v="15907"/>
    <s v="Rose Hart"/>
    <s v="Air Cargo"/>
    <x v="2"/>
    <x v="2"/>
    <s v="High"/>
    <s v="Sangiovese Rose"/>
    <x v="0"/>
    <x v="7"/>
    <s v="Domaine Lafond Roc-Epine Tavel Rose 2014"/>
    <s v="Small Crate"/>
    <s v="Albany"/>
    <x v="73"/>
    <d v="2012-04-13T00:00:00"/>
    <n v="40"/>
    <n v="0.01"/>
    <n v="48.58"/>
    <n v="54.11"/>
    <n v="1943.1999999999998"/>
  </r>
  <r>
    <n v="263"/>
    <n v="15907"/>
    <s v="Rose Hart"/>
    <s v="Road Cargo"/>
    <x v="2"/>
    <x v="2"/>
    <s v="High"/>
    <s v="Cremant"/>
    <x v="0"/>
    <x v="7"/>
    <s v="Chateau d'Esclans Whispering Angel Rose 2014"/>
    <s v="Loose Wrap"/>
    <s v="Albany"/>
    <x v="73"/>
    <d v="2012-04-14T00:00:00"/>
    <n v="40"/>
    <n v="0.04"/>
    <n v="105.98"/>
    <n v="13.99"/>
    <n v="4239.2"/>
  </r>
  <r>
    <n v="264"/>
    <n v="15907"/>
    <s v="Rose Hart"/>
    <s v="Express Road Cargo"/>
    <x v="0"/>
    <x v="2"/>
    <s v="High"/>
    <s v="Sangiovese"/>
    <x v="0"/>
    <x v="7"/>
    <s v="Miraval Rose (1.5 Liter Magnum) 2014"/>
    <s v="Full Container"/>
    <s v="Albany"/>
    <x v="73"/>
    <d v="2012-04-12T00:00:00"/>
    <n v="4"/>
    <n v="0.09"/>
    <n v="7.04"/>
    <n v="2.17"/>
    <n v="28.16"/>
  </r>
  <r>
    <n v="265"/>
    <n v="16098"/>
    <s v="Arthur Warren"/>
    <s v="Express Road Cargo"/>
    <x v="2"/>
    <x v="3"/>
    <s v="Low"/>
    <s v="Grenache Rose"/>
    <x v="0"/>
    <x v="7"/>
    <s v="La Playa Estate Cabernet Sauvignon Rose 2015"/>
    <s v="Standard Size Crate"/>
    <s v="Lithgow"/>
    <x v="168"/>
    <d v="2013-07-25T00:00:00"/>
    <n v="43"/>
    <n v="0.06"/>
    <n v="14.98"/>
    <n v="8.99"/>
    <n v="644.14"/>
  </r>
  <r>
    <n v="266"/>
    <n v="16098"/>
    <s v="Arthur Warren"/>
    <s v="Express Road Cargo"/>
    <x v="0"/>
    <x v="3"/>
    <s v="Low"/>
    <s v="Zinfandel"/>
    <x v="0"/>
    <x v="7"/>
    <s v="Domaine Lafage Miraflors Rose 2013"/>
    <s v="Large Crate"/>
    <s v="Armidale"/>
    <x v="168"/>
    <d v="2013-07-23T00:00:00"/>
    <n v="62"/>
    <n v="0.09"/>
    <n v="24.95"/>
    <n v="2.99"/>
    <n v="1546.8999999999999"/>
  </r>
  <r>
    <n v="267"/>
    <n v="16289"/>
    <s v="Joe Banks"/>
    <s v="Express Road Cargo"/>
    <x v="1"/>
    <x v="2"/>
    <s v="High"/>
    <s v="Sauvignon Blanc"/>
    <x v="0"/>
    <x v="7"/>
    <s v="Lucky Chardonnay 2012"/>
    <s v="Large Crate"/>
    <s v="Rockingham"/>
    <x v="169"/>
    <d v="2011-07-19T00:00:00"/>
    <n v="59"/>
    <n v="0.01"/>
    <n v="125.99"/>
    <n v="2.5"/>
    <n v="7433.41"/>
  </r>
  <r>
    <n v="268"/>
    <n v="16289"/>
    <s v="Joe Banks"/>
    <s v="Express Road Cargo"/>
    <x v="2"/>
    <x v="2"/>
    <s v="High"/>
    <s v="Sangiovese Rose"/>
    <x v="0"/>
    <x v="7"/>
    <s v="Gerard Bertrand Cote des Roses Rose 2014"/>
    <s v="Standard Size Crate"/>
    <s v="Mandurah"/>
    <x v="169"/>
    <d v="2011-07-19T00:00:00"/>
    <n v="44"/>
    <n v="0.09"/>
    <n v="12.22"/>
    <n v="2.85"/>
    <n v="537.68000000000006"/>
  </r>
  <r>
    <n v="269"/>
    <n v="16320"/>
    <s v="Jimmy Alvarez"/>
    <s v="Express Road Cargo"/>
    <x v="1"/>
    <x v="1"/>
    <s v="Not Specified"/>
    <s v="Pinot Gris"/>
    <x v="0"/>
    <x v="7"/>
    <s v="Cloudy Bay Sauvignon Blanc 2015"/>
    <s v="Large Crate"/>
    <s v="Mount Gambier"/>
    <x v="170"/>
    <d v="2012-10-22T00:00:00"/>
    <n v="33"/>
    <n v="0"/>
    <n v="125.99"/>
    <n v="8.08"/>
    <n v="4157.67"/>
  </r>
  <r>
    <n v="270"/>
    <n v="16422"/>
    <s v="Lawrence Allen"/>
    <s v="Express Road Cargo"/>
    <x v="0"/>
    <x v="1"/>
    <s v="Critical"/>
    <s v="Merlot"/>
    <x v="0"/>
    <x v="7"/>
    <s v="Domaine Lafond Roc-Epine Tavel Rose 2014"/>
    <s v="Large Crate"/>
    <s v="Canberra"/>
    <x v="171"/>
    <d v="2012-10-10T00:00:00"/>
    <n v="79"/>
    <n v="0.01"/>
    <n v="6.48"/>
    <n v="5.14"/>
    <n v="511.92"/>
  </r>
  <r>
    <n v="271"/>
    <n v="16422"/>
    <s v="Lawrence Allen"/>
    <s v="Express Road Cargo"/>
    <x v="0"/>
    <x v="1"/>
    <s v="Critical"/>
    <s v="Zinfandel"/>
    <x v="0"/>
    <x v="7"/>
    <s v="JCB N¬∞21 Brut Cremant de Bourgogne"/>
    <s v="Standard Size Crate"/>
    <s v="Port Lincoln"/>
    <x v="171"/>
    <d v="2012-10-11T00:00:00"/>
    <n v="32"/>
    <n v="0.02"/>
    <n v="10.23"/>
    <n v="4.68"/>
    <n v="327.36"/>
  </r>
  <r>
    <n v="272"/>
    <n v="16480"/>
    <s v="Daniel Bradley"/>
    <s v="Road Cargo"/>
    <x v="0"/>
    <x v="2"/>
    <s v="Not Specified"/>
    <s v="Merlot"/>
    <x v="0"/>
    <x v="7"/>
    <s v="Dom Perignon 2006"/>
    <s v="Large Crate"/>
    <s v="Rockingham"/>
    <x v="172"/>
    <d v="2013-12-08T00:00:00"/>
    <n v="28"/>
    <n v="0.09"/>
    <n v="5.4"/>
    <n v="7.78"/>
    <n v="151.20000000000002"/>
  </r>
  <r>
    <n v="273"/>
    <n v="16547"/>
    <s v="Juan Smith"/>
    <s v="Air Cargo"/>
    <x v="2"/>
    <x v="2"/>
    <s v="Not Specified"/>
    <s v="Grenache Rose"/>
    <x v="0"/>
    <x v="7"/>
    <s v="Bertani Bertarose 2014"/>
    <s v="Extra Large Crate"/>
    <s v="Busseltol"/>
    <x v="173"/>
    <d v="2010-02-20T00:00:00"/>
    <n v="30"/>
    <n v="0.09"/>
    <n v="355.98"/>
    <n v="58.92"/>
    <n v="10679.400000000001"/>
  </r>
  <r>
    <n v="274"/>
    <n v="16547"/>
    <s v="Juan Smith"/>
    <s v="Air Cargo"/>
    <x v="2"/>
    <x v="2"/>
    <s v="Not Specified"/>
    <s v="Champagne"/>
    <x v="0"/>
    <x v="7"/>
    <s v="Francis Ford Coppola Sofia Rose 2014"/>
    <s v="Small Crate"/>
    <s v="Perth"/>
    <x v="173"/>
    <d v="2010-02-18T00:00:00"/>
    <n v="8"/>
    <n v="0.04"/>
    <n v="218.75"/>
    <n v="69.64"/>
    <n v="1750"/>
  </r>
  <r>
    <n v="275"/>
    <n v="16676"/>
    <s v="Brian Morrison"/>
    <s v="Express Road Cargo"/>
    <x v="1"/>
    <x v="0"/>
    <s v="High"/>
    <s v="Pinot Gris"/>
    <x v="0"/>
    <x v="7"/>
    <s v="Giesen Sauvignon Blanc 2014"/>
    <s v="Loose Wrap"/>
    <s v="Darwin"/>
    <x v="174"/>
    <d v="2010-03-19T00:00:00"/>
    <n v="39"/>
    <n v="7.0000000000000007E-2"/>
    <n v="28.99"/>
    <n v="8.59"/>
    <n v="1130.6099999999999"/>
  </r>
  <r>
    <n v="276"/>
    <n v="16710"/>
    <s v="Bobby Myers"/>
    <s v="Air Cargo"/>
    <x v="1"/>
    <x v="2"/>
    <s v="High"/>
    <s v="Pinot Gris"/>
    <x v="0"/>
    <x v="7"/>
    <s v="Dog Point Vineyard Sauvignon Blanc 2014"/>
    <s v="Extra Large Crate"/>
    <s v="Busseltol"/>
    <x v="175"/>
    <d v="2012-04-26T00:00:00"/>
    <n v="53"/>
    <n v="0.09"/>
    <n v="145.44999999999999"/>
    <n v="17.850000000000001"/>
    <n v="7708.8499999999995"/>
  </r>
  <r>
    <n v="277"/>
    <n v="16741"/>
    <s v="Juan Smith"/>
    <s v="Express Road Cargo"/>
    <x v="0"/>
    <x v="2"/>
    <s v="Medium"/>
    <s v="Merlot"/>
    <x v="0"/>
    <x v="7"/>
    <s v="Louis Roederer Cristal Brut 2006"/>
    <s v="Large Crate"/>
    <s v="Freemantle"/>
    <x v="176"/>
    <d v="2011-10-01T00:00:00"/>
    <n v="11"/>
    <n v="0.01"/>
    <n v="22.84"/>
    <n v="16.87"/>
    <n v="251.24"/>
  </r>
  <r>
    <n v="278"/>
    <n v="16772"/>
    <s v="Margaret Gibson"/>
    <s v="Express Road Cargo"/>
    <x v="0"/>
    <x v="3"/>
    <s v="High"/>
    <s v="Pinot Noir"/>
    <x v="0"/>
    <x v="7"/>
    <s v="La Playa Estate Cabernet Sauvignon Rose 2015"/>
    <s v="Large Crate"/>
    <s v="Goulburn"/>
    <x v="177"/>
    <d v="2013-12-28T00:00:00"/>
    <n v="76"/>
    <n v="0.04"/>
    <n v="2.61"/>
    <n v="0.5"/>
    <n v="198.35999999999999"/>
  </r>
  <r>
    <n v="279"/>
    <n v="16806"/>
    <s v="Michelle Black"/>
    <s v="Express Road Cargo"/>
    <x v="1"/>
    <x v="0"/>
    <s v="High"/>
    <s v="Reisling"/>
    <x v="0"/>
    <x v="7"/>
    <s v="Leeuwin Estate Art Series Chardonnay 2012"/>
    <s v="Large Crate"/>
    <s v="Palmerston"/>
    <x v="70"/>
    <d v="2013-06-18T00:00:00"/>
    <n v="6"/>
    <n v="0.1"/>
    <n v="43.22"/>
    <n v="4"/>
    <n v="259.32"/>
  </r>
  <r>
    <n v="280"/>
    <n v="16806"/>
    <s v="Michelle Black"/>
    <s v="Express Road Cargo"/>
    <x v="1"/>
    <x v="0"/>
    <s v="High"/>
    <s v="Sauvignon Blanc"/>
    <x v="0"/>
    <x v="7"/>
    <s v="Robert Oatley Sauvignon Blanc 2013"/>
    <s v="Large Crate"/>
    <s v="Palmerston"/>
    <x v="52"/>
    <d v="2011-06-19T00:00:00"/>
    <n v="27"/>
    <n v="0"/>
    <n v="65.989999999999995"/>
    <n v="19.989999999999998"/>
    <n v="1781.7299999999998"/>
  </r>
  <r>
    <n v="281"/>
    <n v="16897"/>
    <s v="Brian Morrison"/>
    <s v="Air Cargo"/>
    <x v="2"/>
    <x v="0"/>
    <s v="Not Specified"/>
    <s v="Sangiovese Rose"/>
    <x v="0"/>
    <x v="7"/>
    <s v="Orin Swift Cellars Fragile Rose 2014"/>
    <s v="Extra Large Crate"/>
    <s v="Palmerston"/>
    <x v="138"/>
    <d v="2013-06-17T00:00:00"/>
    <n v="2"/>
    <n v="0.02"/>
    <n v="320.98"/>
    <n v="58.95"/>
    <n v="641.96"/>
  </r>
  <r>
    <n v="282"/>
    <n v="16897"/>
    <s v="Brian Morrison"/>
    <s v="Express Road Cargo"/>
    <x v="0"/>
    <x v="0"/>
    <s v="Not Specified"/>
    <s v="Shiraz"/>
    <x v="0"/>
    <x v="7"/>
    <s v="Dom Perignon 2006"/>
    <s v="Full Container"/>
    <s v="Darwin"/>
    <x v="138"/>
    <d v="2013-06-17T00:00:00"/>
    <n v="72"/>
    <n v="0.06"/>
    <n v="2.21"/>
    <n v="1"/>
    <n v="159.12"/>
  </r>
  <r>
    <n v="283"/>
    <n v="17155"/>
    <s v="Marie Morrison"/>
    <s v="Road Cargo"/>
    <x v="0"/>
    <x v="2"/>
    <s v="Medium"/>
    <s v="Zinfandel"/>
    <x v="0"/>
    <x v="7"/>
    <s v="Jean-Baptiste Adam Les Natures Cremant d'Alsace Brut"/>
    <s v="Full Container"/>
    <s v="Rockingham"/>
    <x v="178"/>
    <d v="2010-01-29T00:00:00"/>
    <n v="36"/>
    <n v="0"/>
    <n v="6.88"/>
    <n v="2"/>
    <n v="247.68"/>
  </r>
  <r>
    <n v="284"/>
    <n v="17155"/>
    <s v="Marie Morrison"/>
    <s v="Road Cargo"/>
    <x v="0"/>
    <x v="2"/>
    <s v="Medium"/>
    <s v="Merlot"/>
    <x v="0"/>
    <x v="7"/>
    <s v="Dom Perignon 2006"/>
    <s v="Mini Crate"/>
    <s v="Mandurah"/>
    <x v="179"/>
    <d v="2013-01-28T00:00:00"/>
    <n v="34"/>
    <n v="0.03"/>
    <n v="32.479999999999997"/>
    <n v="35"/>
    <n v="1104.32"/>
  </r>
  <r>
    <n v="285"/>
    <n v="17216"/>
    <s v="Jeremy Mason"/>
    <s v="Air Cargo"/>
    <x v="2"/>
    <x v="0"/>
    <s v="Medium"/>
    <s v="Champagne"/>
    <x v="0"/>
    <x v="7"/>
    <s v="Francis Ford Coppola Sofia Rose 2014"/>
    <s v="Extra Large Crate"/>
    <s v="Darwin"/>
    <x v="180"/>
    <d v="2013-05-28T00:00:00"/>
    <n v="9"/>
    <n v="0.05"/>
    <n v="320.98"/>
    <n v="58.95"/>
    <n v="2888.82"/>
  </r>
  <r>
    <n v="286"/>
    <n v="17317"/>
    <s v="Jose Price"/>
    <s v="Express Road Cargo"/>
    <x v="0"/>
    <x v="3"/>
    <s v="Not Specified"/>
    <s v="Pinot Noir"/>
    <x v="0"/>
    <x v="5"/>
    <s v="Chateau d'Esclans Garrus Rose 2013"/>
    <s v="Large Crate"/>
    <s v="Armidale"/>
    <x v="181"/>
    <d v="2013-12-05T00:00:00"/>
    <n v="14"/>
    <n v="0.06"/>
    <n v="4.42"/>
    <n v="4.99"/>
    <n v="61.879999999999995"/>
  </r>
  <r>
    <n v="287"/>
    <n v="17446"/>
    <s v="Gloria Rice"/>
    <s v="Road Cargo"/>
    <x v="0"/>
    <x v="3"/>
    <s v="Critical"/>
    <s v="Shiraz"/>
    <x v="0"/>
    <x v="5"/>
    <s v="Sutter Home Pink Moscato"/>
    <s v="Standard Size Crate"/>
    <s v="Queanbeyan"/>
    <x v="182"/>
    <d v="2010-06-11T00:00:00"/>
    <n v="23"/>
    <n v="0"/>
    <n v="8.34"/>
    <n v="2.64"/>
    <n v="191.82"/>
  </r>
  <r>
    <n v="288"/>
    <n v="17542"/>
    <s v="Bonnie Walker"/>
    <s v="Express Road Cargo"/>
    <x v="0"/>
    <x v="3"/>
    <s v="Low"/>
    <s v="Shiraz"/>
    <x v="0"/>
    <x v="5"/>
    <s v="Chateau D'Aqueria Tavel Rose 2013"/>
    <s v="Large Crate"/>
    <s v="Liverpool"/>
    <x v="183"/>
    <d v="2011-09-02T00:00:00"/>
    <n v="67"/>
    <n v="0.01"/>
    <n v="2.88"/>
    <n v="0.5"/>
    <n v="192.95999999999998"/>
  </r>
  <r>
    <n v="289"/>
    <n v="17636"/>
    <s v="Jerry Robinson"/>
    <s v="Express Road Cargo"/>
    <x v="0"/>
    <x v="2"/>
    <s v="Low"/>
    <s v="Malbec"/>
    <x v="0"/>
    <x v="5"/>
    <s v="Chateau de Campuget Costieres de Nimes Tradition Rose 2015"/>
    <s v="Full Container"/>
    <s v="Busseltol"/>
    <x v="184"/>
    <d v="2010-02-08T00:00:00"/>
    <n v="2"/>
    <n v="0.03"/>
    <n v="2.94"/>
    <n v="0.96"/>
    <n v="5.88"/>
  </r>
  <r>
    <n v="290"/>
    <n v="17860"/>
    <s v="Jerry Allen"/>
    <s v="Road Cargo"/>
    <x v="0"/>
    <x v="1"/>
    <s v="Critical"/>
    <s v="Merlot"/>
    <x v="0"/>
    <x v="5"/>
    <s v="Pietradolce Etna Rosato 2014"/>
    <s v="Large Crate"/>
    <s v="Burnie"/>
    <x v="185"/>
    <d v="2012-04-08T00:00:00"/>
    <n v="18"/>
    <n v="0.05"/>
    <n v="7.77"/>
    <n v="9.23"/>
    <n v="139.85999999999999"/>
  </r>
  <r>
    <n v="291"/>
    <n v="17985"/>
    <s v="Eugene Harrison"/>
    <s v="Air Cargo"/>
    <x v="2"/>
    <x v="1"/>
    <s v="Medium"/>
    <s v="Champagne"/>
    <x v="0"/>
    <x v="5"/>
    <s v="Miraval Rose (1.5 Liter Magnum) 2014"/>
    <s v="Extra Large Crate"/>
    <s v="Devonport"/>
    <x v="186"/>
    <d v="2012-04-13T00:00:00"/>
    <n v="4"/>
    <n v="0.01"/>
    <n v="110.98"/>
    <n v="30"/>
    <n v="443.92"/>
  </r>
  <r>
    <n v="292"/>
    <n v="17985"/>
    <s v="Eugene Harrison"/>
    <s v="Express Road Cargo"/>
    <x v="1"/>
    <x v="1"/>
    <s v="Medium"/>
    <s v="Pinot Gris"/>
    <x v="0"/>
    <x v="5"/>
    <s v="Lucky Chardonnay 2012"/>
    <s v="Standard Size Crate"/>
    <s v="Devonport"/>
    <x v="186"/>
    <d v="2012-04-14T00:00:00"/>
    <n v="56"/>
    <n v="7.0000000000000007E-2"/>
    <n v="20.99"/>
    <n v="3.3"/>
    <n v="1175.4399999999998"/>
  </r>
  <r>
    <n v="293"/>
    <n v="18341"/>
    <s v="Jane Stone"/>
    <s v="Express Road Cargo"/>
    <x v="0"/>
    <x v="1"/>
    <s v="Critical"/>
    <s v="Cabernet Sauvignon"/>
    <x v="0"/>
    <x v="5"/>
    <s v="Veuve Clicquot Brut Yellow Label"/>
    <s v="Large Crate"/>
    <s v="Hamilton"/>
    <x v="187"/>
    <d v="2013-07-18T00:00:00"/>
    <n v="55"/>
    <n v="0"/>
    <n v="5.78"/>
    <n v="7.96"/>
    <n v="317.90000000000003"/>
  </r>
  <r>
    <n v="294"/>
    <n v="18373"/>
    <s v="Victor Castillo"/>
    <s v="Express Road Cargo"/>
    <x v="0"/>
    <x v="2"/>
    <s v="Critical"/>
    <s v="Zinfandel"/>
    <x v="0"/>
    <x v="5"/>
    <s v="Francis Ford Coppola Sofia Rose 2014"/>
    <s v="Large Crate"/>
    <s v="Rockingham"/>
    <x v="188"/>
    <d v="2013-04-12T00:00:00"/>
    <n v="35"/>
    <n v="0.09"/>
    <n v="207.48"/>
    <n v="0.99"/>
    <n v="7261.7999999999993"/>
  </r>
  <r>
    <n v="295"/>
    <n v="18530"/>
    <s v="Ralph Bennett"/>
    <s v="Express Road Cargo"/>
    <x v="2"/>
    <x v="2"/>
    <s v="Not Specified"/>
    <s v="Cremant"/>
    <x v="0"/>
    <x v="5"/>
    <s v="Locations by Dave Phinney F Rose&quot;"/>
    <s v="Large Crate"/>
    <s v="Geraldton"/>
    <x v="189"/>
    <d v="2011-12-31T00:00:00"/>
    <n v="4"/>
    <n v="0.02"/>
    <n v="20.28"/>
    <n v="14.39"/>
    <n v="81.12"/>
  </r>
  <r>
    <n v="296"/>
    <n v="18530"/>
    <s v="Ralph Bennett"/>
    <s v="Express Road Cargo"/>
    <x v="1"/>
    <x v="2"/>
    <s v="Not Specified"/>
    <s v="Chardonnay"/>
    <x v="0"/>
    <x v="5"/>
    <s v="Hewitson LuLu Sauvignon Blanc 2014"/>
    <s v="Large Crate"/>
    <s v="Mandurah"/>
    <x v="189"/>
    <d v="2012-01-02T00:00:00"/>
    <n v="46"/>
    <n v="0"/>
    <n v="65.989999999999995"/>
    <n v="5.99"/>
    <n v="3035.54"/>
  </r>
  <r>
    <n v="297"/>
    <n v="18534"/>
    <s v="Victor Castillo"/>
    <s v="Road Cargo"/>
    <x v="1"/>
    <x v="2"/>
    <s v="Low"/>
    <s v="Pinot Gris"/>
    <x v="0"/>
    <x v="5"/>
    <s v="Rombauer Chardonnay 2014"/>
    <s v="Standard Size Crate"/>
    <s v="Geraldton"/>
    <x v="190"/>
    <d v="2012-12-30T00:00:00"/>
    <n v="72"/>
    <n v="0.1"/>
    <n v="8.33"/>
    <n v="1.99"/>
    <n v="599.76"/>
  </r>
  <r>
    <n v="298"/>
    <n v="18561"/>
    <s v="Henry Sims"/>
    <s v="Express Road Cargo"/>
    <x v="0"/>
    <x v="1"/>
    <s v="Not Specified"/>
    <s v="Malbec"/>
    <x v="0"/>
    <x v="5"/>
    <s v="Moet &amp; Chandon Imperial"/>
    <s v="Large Crate"/>
    <s v="Frankston"/>
    <x v="191"/>
    <d v="2010-01-10T00:00:00"/>
    <n v="9"/>
    <n v="0.02"/>
    <n v="4.13"/>
    <n v="6.89"/>
    <n v="37.17"/>
  </r>
  <r>
    <n v="299"/>
    <n v="18596"/>
    <s v="Jerry Allen"/>
    <s v="Air Cargo"/>
    <x v="2"/>
    <x v="1"/>
    <s v="Low"/>
    <s v="Sangiovese Rose"/>
    <x v="0"/>
    <x v="5"/>
    <s v="Gerard Bertrand Cote des Roses Rose 2014"/>
    <s v="Extra Large Crate"/>
    <s v="Devonport"/>
    <x v="192"/>
    <d v="2013-10-04T00:00:00"/>
    <n v="88"/>
    <n v="0.02"/>
    <n v="110.98"/>
    <n v="30"/>
    <n v="9766.24"/>
  </r>
  <r>
    <n v="300"/>
    <n v="18596"/>
    <s v="Jerry Allen"/>
    <s v="Express Road Cargo"/>
    <x v="0"/>
    <x v="1"/>
    <s v="Low"/>
    <s v="Malbec"/>
    <x v="0"/>
    <x v="5"/>
    <s v="Laurent-Perrier Brut Millesime 2006"/>
    <s v="Large Crate"/>
    <s v="Devonport"/>
    <x v="192"/>
    <d v="2013-10-04T00:00:00"/>
    <n v="67"/>
    <n v="0.01"/>
    <n v="12.53"/>
    <n v="0.5"/>
    <n v="839.51"/>
  </r>
  <r>
    <n v="301"/>
    <n v="18598"/>
    <s v="Charles Gomez"/>
    <s v="Road Cargo"/>
    <x v="0"/>
    <x v="2"/>
    <s v="Critical"/>
    <s v="Cabernet Sauvignon"/>
    <x v="0"/>
    <x v="5"/>
    <s v="Laurent-Perrier Brut Rose"/>
    <s v="Large Crate"/>
    <s v="Geraldton"/>
    <x v="193"/>
    <d v="2011-08-09T00:00:00"/>
    <n v="43"/>
    <n v="0.1"/>
    <n v="14.48"/>
    <n v="6.46"/>
    <n v="622.64"/>
  </r>
  <r>
    <n v="302"/>
    <n v="18598"/>
    <s v="Charles Gomez"/>
    <s v="Express Road Cargo"/>
    <x v="2"/>
    <x v="2"/>
    <s v="Critical"/>
    <s v="Cremant"/>
    <x v="0"/>
    <x v="5"/>
    <s v="Domaine Lafond Roc-Epine Tavel Rose 2014"/>
    <s v="Mini Crate"/>
    <s v="Mandurah"/>
    <x v="193"/>
    <d v="2011-08-08T00:00:00"/>
    <n v="83"/>
    <n v="0.03"/>
    <n v="102.3"/>
    <n v="21.26"/>
    <n v="8490.9"/>
  </r>
  <r>
    <n v="303"/>
    <n v="18789"/>
    <s v="Clarence George"/>
    <s v="Express Road Cargo"/>
    <x v="0"/>
    <x v="3"/>
    <s v="High"/>
    <s v="Pinot Noir"/>
    <x v="0"/>
    <x v="5"/>
    <s v="JCB N¬∞21 Brut Cremant de Bourgogne"/>
    <s v="Large Crate"/>
    <s v="Campbeltown"/>
    <x v="37"/>
    <d v="2012-03-18T00:00:00"/>
    <n v="56"/>
    <n v="0"/>
    <n v="30.98"/>
    <n v="9.18"/>
    <n v="1734.88"/>
  </r>
  <r>
    <n v="304"/>
    <n v="18790"/>
    <s v="Eric Wagner"/>
    <s v="Air Cargo"/>
    <x v="1"/>
    <x v="2"/>
    <s v="High"/>
    <s v="Sauvignon Blanc"/>
    <x v="0"/>
    <x v="5"/>
    <s v="Los Vascos Sauvignon Blanc 2015"/>
    <s v="Extra Large Crate"/>
    <s v="Freemantle"/>
    <x v="194"/>
    <d v="2013-02-13T00:00:00"/>
    <n v="7"/>
    <n v="0.01"/>
    <n v="2036.48"/>
    <n v="14.7"/>
    <n v="14255.36"/>
  </r>
  <r>
    <n v="305"/>
    <n v="18917"/>
    <s v="Timothy Powell"/>
    <s v="Express Road Cargo"/>
    <x v="0"/>
    <x v="1"/>
    <s v="Critical"/>
    <s v="Cabernet Sauvignon"/>
    <x v="0"/>
    <x v="5"/>
    <s v="Sutter Home Pink Moscato"/>
    <s v="Large Crate"/>
    <s v="Port Lincoln"/>
    <x v="195"/>
    <d v="2013-05-05T00:00:00"/>
    <n v="18"/>
    <n v="0.08"/>
    <n v="2.08"/>
    <n v="1.49"/>
    <n v="37.44"/>
  </r>
  <r>
    <n v="306"/>
    <n v="18945"/>
    <s v="Joe Banks"/>
    <s v="Express Road Cargo"/>
    <x v="1"/>
    <x v="2"/>
    <s v="Medium"/>
    <s v="Sauvignon Blanc"/>
    <x v="0"/>
    <x v="5"/>
    <s v="Lucky Chardonnay 2012"/>
    <s v="Standard Size Crate"/>
    <s v="Freemantle"/>
    <x v="196"/>
    <d v="2013-01-19T00:00:00"/>
    <n v="36"/>
    <n v="0.06"/>
    <n v="16.48"/>
    <n v="1.99"/>
    <n v="593.28"/>
  </r>
  <r>
    <n v="307"/>
    <n v="18950"/>
    <s v="Ruth Martin"/>
    <s v="Air Cargo"/>
    <x v="1"/>
    <x v="3"/>
    <s v="Low"/>
    <s v="Reisling"/>
    <x v="0"/>
    <x v="5"/>
    <s v="Angeline Sauvignon Blanc 2014"/>
    <s v="Extra Large Crate"/>
    <s v="Grafton"/>
    <x v="161"/>
    <d v="2013-03-05T00:00:00"/>
    <n v="33"/>
    <n v="0.05"/>
    <n v="90.97"/>
    <n v="14"/>
    <n v="3002.0099999999998"/>
  </r>
  <r>
    <n v="308"/>
    <n v="19041"/>
    <s v="Ralph Bennett"/>
    <s v="Express Road Cargo"/>
    <x v="0"/>
    <x v="2"/>
    <s v="Low"/>
    <s v="Shiraz"/>
    <x v="0"/>
    <x v="5"/>
    <s v="Laurent-Perrier Brut Millesime 2006"/>
    <s v="Large Crate"/>
    <s v="Mandurah"/>
    <x v="197"/>
    <d v="2012-07-30T00:00:00"/>
    <n v="4"/>
    <n v="0.08"/>
    <n v="10.89"/>
    <n v="4.5"/>
    <n v="43.56"/>
  </r>
  <r>
    <n v="309"/>
    <n v="19041"/>
    <s v="Ralph Bennett"/>
    <s v="Express Road Cargo"/>
    <x v="0"/>
    <x v="2"/>
    <s v="Low"/>
    <s v="Pinot Noir"/>
    <x v="0"/>
    <x v="5"/>
    <s v="Sutter Home White Zinfandel"/>
    <s v="Large Crate"/>
    <s v="Freemantle"/>
    <x v="197"/>
    <d v="2012-08-04T00:00:00"/>
    <n v="58"/>
    <n v="0.04"/>
    <n v="42.98"/>
    <n v="4.62"/>
    <n v="2492.8399999999997"/>
  </r>
  <r>
    <n v="310"/>
    <n v="19042"/>
    <s v="Alan Duncan"/>
    <s v="Express Road Cargo"/>
    <x v="0"/>
    <x v="3"/>
    <s v="Critical"/>
    <s v="Sangiovese"/>
    <x v="0"/>
    <x v="5"/>
    <s v="Francis Ford Coppola Sofia Rose 2014"/>
    <s v="Large Crate"/>
    <s v="Sydney"/>
    <x v="198"/>
    <d v="2010-03-02T00:00:00"/>
    <n v="8"/>
    <n v="7.0000000000000007E-2"/>
    <n v="40.98"/>
    <n v="7.47"/>
    <n v="327.84"/>
  </r>
  <r>
    <n v="311"/>
    <n v="19205"/>
    <s v="Victor Payne"/>
    <s v="Express Road Cargo"/>
    <x v="0"/>
    <x v="2"/>
    <s v="Medium"/>
    <s v="Sangiovese"/>
    <x v="0"/>
    <x v="5"/>
    <s v="Locations by Dave Phinney F Rose"/>
    <s v="Large Crate"/>
    <s v="Perth"/>
    <x v="199"/>
    <d v="2011-07-27T00:00:00"/>
    <n v="56"/>
    <n v="0.04"/>
    <n v="26.38"/>
    <n v="5.86"/>
    <n v="1477.28"/>
  </r>
  <r>
    <n v="312"/>
    <n v="19205"/>
    <s v="Victor Payne"/>
    <s v="Express Road Cargo"/>
    <x v="0"/>
    <x v="2"/>
    <s v="Medium"/>
    <s v="Cabernet Sauvignon"/>
    <x v="0"/>
    <x v="5"/>
    <s v="Roederer Estate Brut"/>
    <s v="Full Container"/>
    <s v="Albany"/>
    <x v="199"/>
    <d v="2011-07-28T00:00:00"/>
    <n v="37"/>
    <n v="0"/>
    <n v="3.26"/>
    <n v="1.86"/>
    <n v="120.61999999999999"/>
  </r>
  <r>
    <n v="313"/>
    <n v="19332"/>
    <s v="Ruth Martin"/>
    <s v="Air Cargo"/>
    <x v="2"/>
    <x v="3"/>
    <s v="High"/>
    <s v="Grenache Rose"/>
    <x v="0"/>
    <x v="5"/>
    <s v="Miraval Rose 2014"/>
    <s v="Small Crate"/>
    <s v="Broken Hill"/>
    <x v="161"/>
    <d v="2013-03-01T00:00:00"/>
    <n v="46"/>
    <n v="0.06"/>
    <n v="179.29"/>
    <n v="29.21"/>
    <n v="8247.34"/>
  </r>
  <r>
    <n v="314"/>
    <n v="19365"/>
    <s v="Jimmy Alvarez"/>
    <s v="Express Road Cargo"/>
    <x v="0"/>
    <x v="1"/>
    <s v="Medium"/>
    <s v="Zinfandel"/>
    <x v="0"/>
    <x v="5"/>
    <s v="Veuve Clicquot Brut Yellow Label"/>
    <s v="Large Crate"/>
    <s v="Port Lincoln"/>
    <x v="200"/>
    <d v="2012-01-17T00:00:00"/>
    <n v="32"/>
    <n v="0.03"/>
    <n v="5.98"/>
    <n v="5.2"/>
    <n v="191.36"/>
  </r>
  <r>
    <n v="315"/>
    <n v="19394"/>
    <s v="Richard Garcia"/>
    <s v="Express Road Cargo"/>
    <x v="1"/>
    <x v="0"/>
    <s v="Medium"/>
    <s v="Chardonnay"/>
    <x v="0"/>
    <x v="5"/>
    <s v="Lucky Chardonnay 2012"/>
    <s v="Full Container"/>
    <s v="Palmerston"/>
    <x v="128"/>
    <d v="2013-12-26T00:00:00"/>
    <n v="32"/>
    <n v="0.05"/>
    <n v="20.99"/>
    <n v="0.99"/>
    <n v="671.68"/>
  </r>
  <r>
    <n v="316"/>
    <n v="19394"/>
    <s v="Richard Garcia"/>
    <s v="Express Road Cargo"/>
    <x v="1"/>
    <x v="0"/>
    <s v="Medium"/>
    <s v="Chardonnay"/>
    <x v="0"/>
    <x v="5"/>
    <s v="Villa Maria Private Bin Sauvignon Blanc 2015"/>
    <s v="Large Crate"/>
    <s v="Darwin"/>
    <x v="128"/>
    <d v="2013-12-28T00:00:00"/>
    <n v="10"/>
    <n v="0.05"/>
    <n v="125.99"/>
    <n v="8.8000000000000007"/>
    <n v="1259.8999999999999"/>
  </r>
  <r>
    <n v="317"/>
    <n v="19429"/>
    <s v="Jerry Robinson"/>
    <s v="Air Cargo"/>
    <x v="2"/>
    <x v="2"/>
    <s v="Not Specified"/>
    <s v="Grenache Rose"/>
    <x v="0"/>
    <x v="5"/>
    <s v="Marques de Caceres Rioja Rosado 2014"/>
    <s v="Small Crate"/>
    <s v="Albany"/>
    <x v="201"/>
    <d v="2013-08-24T00:00:00"/>
    <n v="4"/>
    <n v="0.05"/>
    <n v="124.49"/>
    <n v="51.94"/>
    <n v="497.96"/>
  </r>
  <r>
    <n v="318"/>
    <n v="19556"/>
    <s v="Bonnie Walker"/>
    <s v="Air Cargo"/>
    <x v="2"/>
    <x v="3"/>
    <s v="Not Specified"/>
    <s v="Grenache Rose"/>
    <x v="0"/>
    <x v="5"/>
    <s v="Locations by Dave Phinney F Rose&quot;"/>
    <s v="Extra Large Crate"/>
    <s v="Lithgow"/>
    <x v="202"/>
    <d v="2012-01-16T00:00:00"/>
    <n v="83"/>
    <n v="7.0000000000000007E-2"/>
    <n v="130.97999999999999"/>
    <n v="30"/>
    <n v="10871.339999999998"/>
  </r>
  <r>
    <n v="319"/>
    <n v="19556"/>
    <s v="Bonnie Walker"/>
    <s v="Express Road Cargo"/>
    <x v="0"/>
    <x v="3"/>
    <s v="Not Specified"/>
    <s v="Malbec"/>
    <x v="0"/>
    <x v="5"/>
    <s v="Chateau D'Aqueria Tavel Rose 2013"/>
    <s v="Large Crate"/>
    <s v="Cessnock"/>
    <x v="202"/>
    <d v="2012-01-10T00:00:00"/>
    <n v="41"/>
    <n v="0.09"/>
    <n v="55.98"/>
    <n v="4.8600000000000003"/>
    <n v="2295.1799999999998"/>
  </r>
  <r>
    <n v="320"/>
    <n v="19556"/>
    <s v="Bonnie Walker"/>
    <s v="Express Road Cargo"/>
    <x v="1"/>
    <x v="3"/>
    <s v="Not Specified"/>
    <s v="Pinot Gris"/>
    <x v="0"/>
    <x v="3"/>
    <s v="Los Vascos Sauvignon Blanc 2015"/>
    <s v="Large Crate"/>
    <s v="Liverpool"/>
    <x v="202"/>
    <d v="2012-01-27T00:00:00"/>
    <n v="65"/>
    <n v="0.08"/>
    <n v="115.99"/>
    <n v="4.2300000000000004"/>
    <n v="7539.3499999999995"/>
  </r>
  <r>
    <n v="321"/>
    <n v="19812"/>
    <s v="Margaret Gibson"/>
    <s v="Air Cargo"/>
    <x v="2"/>
    <x v="3"/>
    <s v="Low"/>
    <s v="Champagne"/>
    <x v="0"/>
    <x v="3"/>
    <s v="Domaine Lafage Miraflors Rose 2013"/>
    <s v="Small Crate"/>
    <s v="Newcastle"/>
    <x v="203"/>
    <d v="2011-04-07T00:00:00"/>
    <n v="3"/>
    <n v="0.01"/>
    <n v="550.98"/>
    <n v="45.7"/>
    <n v="1652.94"/>
  </r>
  <r>
    <n v="322"/>
    <n v="19841"/>
    <s v="Larry Baker"/>
    <s v="Express Road Cargo"/>
    <x v="0"/>
    <x v="1"/>
    <s v="Low"/>
    <s v="Zinfandel"/>
    <x v="0"/>
    <x v="3"/>
    <s v="Chateau d'Esclans Garrus Rose 2013"/>
    <s v="Standard Size Crate"/>
    <s v="Devonport"/>
    <x v="204"/>
    <d v="2012-01-22T00:00:00"/>
    <n v="31"/>
    <n v="0.03"/>
    <n v="11.97"/>
    <n v="5.81"/>
    <n v="371.07"/>
  </r>
  <r>
    <n v="323"/>
    <n v="19841"/>
    <s v="Larry Baker"/>
    <s v="Express Road Cargo"/>
    <x v="1"/>
    <x v="1"/>
    <s v="Low"/>
    <s v="Pinot Gris"/>
    <x v="0"/>
    <x v="3"/>
    <s v="Dog Point Vineyard Sauvignon Blanc 2014"/>
    <s v="Large Crate"/>
    <s v="Launceston"/>
    <x v="204"/>
    <d v="2012-01-26T00:00:00"/>
    <n v="13"/>
    <n v="0.08"/>
    <n v="195.99"/>
    <n v="4.2"/>
    <n v="2547.87"/>
  </r>
  <r>
    <n v="324"/>
    <n v="19841"/>
    <s v="Larry Baker"/>
    <s v="Road Cargo"/>
    <x v="1"/>
    <x v="1"/>
    <s v="Low"/>
    <s v="Reisling"/>
    <x v="0"/>
    <x v="3"/>
    <s v="Leeuwin Estate Art Series Chardonnay 2012"/>
    <s v="Large Crate"/>
    <s v="Burnie"/>
    <x v="177"/>
    <d v="2014-01-14T00:00:00"/>
    <n v="86"/>
    <n v="0.06"/>
    <n v="125.99"/>
    <n v="8.08"/>
    <n v="10835.14"/>
  </r>
  <r>
    <n v="325"/>
    <n v="19936"/>
    <s v="Joshua George"/>
    <s v="Express Road Cargo"/>
    <x v="0"/>
    <x v="2"/>
    <s v="Critical"/>
    <s v="Merlot"/>
    <x v="0"/>
    <x v="3"/>
    <s v="Chateau de Campuget Costieres de Nimes Tradition Rose 2015"/>
    <s v="Large Crate"/>
    <s v="Geraldton"/>
    <x v="205"/>
    <d v="2013-11-14T00:00:00"/>
    <n v="68"/>
    <n v="0.06"/>
    <n v="1.88"/>
    <n v="1.49"/>
    <n v="127.83999999999999"/>
  </r>
  <r>
    <n v="326"/>
    <n v="19936"/>
    <s v="Joshua George"/>
    <s v="Express Road Cargo"/>
    <x v="1"/>
    <x v="2"/>
    <s v="Critical"/>
    <s v="Chardonnay"/>
    <x v="0"/>
    <x v="3"/>
    <s v="Chardonnais Napa Valley Chardonnay 2013"/>
    <s v="Standard Size Crate"/>
    <s v="Busseltol"/>
    <x v="205"/>
    <d v="2013-11-14T00:00:00"/>
    <n v="148"/>
    <n v="0.09"/>
    <n v="29.89"/>
    <n v="1.99"/>
    <n v="4423.72"/>
  </r>
  <r>
    <n v="327"/>
    <n v="20007"/>
    <s v="Juan Smith"/>
    <s v="Express Road Cargo"/>
    <x v="0"/>
    <x v="2"/>
    <s v="Not Specified"/>
    <s v="Malbec"/>
    <x v="0"/>
    <x v="3"/>
    <s v="Marques de Caceres Rioja Rosado 2014"/>
    <s v="Full Container"/>
    <s v="Albany"/>
    <x v="206"/>
    <d v="2010-08-06T00:00:00"/>
    <n v="88"/>
    <n v="0.08"/>
    <n v="1.68"/>
    <n v="1.57"/>
    <n v="147.84"/>
  </r>
  <r>
    <n v="328"/>
    <n v="20036"/>
    <s v="Joe Banks"/>
    <s v="Air Cargo"/>
    <x v="2"/>
    <x v="2"/>
    <s v="Not Specified"/>
    <s v="Sangiovese Rose"/>
    <x v="0"/>
    <x v="3"/>
    <s v="Chateau d'Esclans Garrus Rose 2013"/>
    <s v="Small Crate"/>
    <s v="Geraldton"/>
    <x v="207"/>
    <d v="2011-12-08T00:00:00"/>
    <n v="52"/>
    <n v="0.03"/>
    <n v="150.97999999999999"/>
    <n v="66.27"/>
    <n v="7850.9599999999991"/>
  </r>
  <r>
    <n v="329"/>
    <n v="20036"/>
    <s v="Joe Banks"/>
    <s v="Express Road Cargo"/>
    <x v="1"/>
    <x v="2"/>
    <s v="Not Specified"/>
    <s v="Reisling"/>
    <x v="0"/>
    <x v="3"/>
    <s v="Chardonnais Napa Valley Chardonnay 2013"/>
    <s v="Large Crate"/>
    <s v="Freemantle"/>
    <x v="207"/>
    <d v="2011-12-07T00:00:00"/>
    <n v="39"/>
    <n v="0.03"/>
    <n v="95.99"/>
    <n v="4.9000000000000004"/>
    <n v="3743.6099999999997"/>
  </r>
  <r>
    <n v="330"/>
    <n v="20036"/>
    <s v="Joe Banks"/>
    <s v="Express Road Cargo"/>
    <x v="0"/>
    <x v="2"/>
    <s v="Not Specified"/>
    <s v="Malbec"/>
    <x v="0"/>
    <x v="3"/>
    <s v="Chateau d'Esclans Garrus Rose 2013"/>
    <s v="Large Crate"/>
    <s v="Mandurah"/>
    <x v="207"/>
    <d v="2011-12-05T00:00:00"/>
    <n v="46"/>
    <n v="0.1"/>
    <n v="11.97"/>
    <n v="4.9800000000000004"/>
    <n v="550.62"/>
  </r>
  <r>
    <n v="331"/>
    <n v="20036"/>
    <s v="Joe Banks"/>
    <s v="Express Road Cargo"/>
    <x v="1"/>
    <x v="2"/>
    <s v="Not Specified"/>
    <s v="Reisling"/>
    <x v="0"/>
    <x v="3"/>
    <s v="Mercer Canyons Chardonnay 2013"/>
    <s v="Large Crate"/>
    <s v="Geraldton"/>
    <x v="207"/>
    <d v="2011-12-07T00:00:00"/>
    <n v="81"/>
    <n v="0.03"/>
    <n v="26.31"/>
    <n v="5.89"/>
    <n v="2131.1099999999997"/>
  </r>
  <r>
    <n v="332"/>
    <n v="20068"/>
    <s v="Catherine Frazier"/>
    <s v="Express Road Cargo"/>
    <x v="0"/>
    <x v="2"/>
    <s v="Critical"/>
    <s v="Pinot Noir"/>
    <x v="0"/>
    <x v="3"/>
    <s v="Chateau d'Esclans Garrus Rose 2013"/>
    <s v="Large Crate"/>
    <s v="Freemantle"/>
    <x v="208"/>
    <d v="2012-02-29T00:00:00"/>
    <n v="10"/>
    <n v="0.09"/>
    <n v="5.53"/>
    <n v="6.98"/>
    <n v="55.300000000000004"/>
  </r>
  <r>
    <n v="333"/>
    <n v="20261"/>
    <s v="Fred Reid"/>
    <s v="Road Cargo"/>
    <x v="0"/>
    <x v="3"/>
    <s v="Medium"/>
    <s v="Malbec"/>
    <x v="0"/>
    <x v="3"/>
    <s v="Pierre Sparr Cremant d'Alsace Reserve Brut Rose"/>
    <s v="Large Crate"/>
    <s v="Grafton"/>
    <x v="209"/>
    <d v="2013-05-20T00:00:00"/>
    <n v="33"/>
    <n v="0.09"/>
    <n v="31.74"/>
    <n v="12.62"/>
    <n v="1047.4199999999998"/>
  </r>
  <r>
    <n v="334"/>
    <n v="20261"/>
    <s v="Fred Reid"/>
    <s v="Express Road Cargo"/>
    <x v="0"/>
    <x v="3"/>
    <s v="Medium"/>
    <s v="Zinfandel"/>
    <x v="0"/>
    <x v="3"/>
    <s v="Barnard Griffin Rose of Sangiovese 2014"/>
    <s v="Full Container"/>
    <s v="Blue Mountains"/>
    <x v="210"/>
    <d v="2010-05-23T00:00:00"/>
    <n v="52"/>
    <n v="0.04"/>
    <n v="6.35"/>
    <n v="1.02"/>
    <n v="330.2"/>
  </r>
  <r>
    <n v="335"/>
    <n v="20261"/>
    <s v="Fred Reid"/>
    <s v="Road Cargo"/>
    <x v="1"/>
    <x v="3"/>
    <s v="Medium"/>
    <s v="Pinot Gris"/>
    <x v="0"/>
    <x v="3"/>
    <s v="Grgich Hills Chardonnay 2012"/>
    <s v="Large Crate"/>
    <s v="Albury"/>
    <x v="209"/>
    <d v="2013-05-21T00:00:00"/>
    <n v="27"/>
    <n v="0.02"/>
    <n v="65.989999999999995"/>
    <n v="8.99"/>
    <n v="1781.7299999999998"/>
  </r>
  <r>
    <n v="336"/>
    <n v="20807"/>
    <s v="Charles Freeman"/>
    <s v="Express Road Cargo"/>
    <x v="1"/>
    <x v="1"/>
    <s v="Not Specified"/>
    <s v="Sauvignon Blanc"/>
    <x v="0"/>
    <x v="3"/>
    <s v="Mercer Canyons Chardonnay 2013"/>
    <s v="Standard Size Crate"/>
    <s v="Launceston"/>
    <x v="168"/>
    <d v="2013-07-22T00:00:00"/>
    <n v="22"/>
    <n v="0.1"/>
    <n v="35.99"/>
    <n v="3.3"/>
    <n v="791.78000000000009"/>
  </r>
  <r>
    <n v="337"/>
    <n v="20807"/>
    <s v="Charles Freeman"/>
    <s v="Air Cargo"/>
    <x v="2"/>
    <x v="1"/>
    <s v="Not Specified"/>
    <s v="Champagne"/>
    <x v="0"/>
    <x v="3"/>
    <s v="Locations by Dave Phinney F Rose&quot;"/>
    <s v="Extra Large Crate"/>
    <s v="Launceston"/>
    <x v="168"/>
    <d v="2013-07-23T00:00:00"/>
    <n v="55"/>
    <n v="0.08"/>
    <n v="160.97999999999999"/>
    <n v="30"/>
    <n v="8853.9"/>
  </r>
  <r>
    <n v="338"/>
    <n v="20960"/>
    <s v="Joshua George"/>
    <s v="Express Road Cargo"/>
    <x v="1"/>
    <x v="2"/>
    <s v="Low"/>
    <s v="Chardonnay"/>
    <x v="0"/>
    <x v="3"/>
    <s v="Robert Oatley Sauvignon Blanc 2013"/>
    <s v="Large Crate"/>
    <s v="Bunbury"/>
    <x v="211"/>
    <d v="2012-11-23T00:00:00"/>
    <n v="65"/>
    <n v="0.1"/>
    <n v="10.97"/>
    <n v="6.5"/>
    <n v="713.05000000000007"/>
  </r>
  <r>
    <n v="339"/>
    <n v="21057"/>
    <s v="William Gilbert"/>
    <s v="Express Road Cargo"/>
    <x v="1"/>
    <x v="3"/>
    <s v="Low"/>
    <s v="Chardonnay"/>
    <x v="0"/>
    <x v="3"/>
    <s v="Villa Maria Private Bin Sauvignon Blanc 2015"/>
    <s v="Standard Size Crate"/>
    <s v="Broken Hill"/>
    <x v="212"/>
    <d v="2012-02-10T00:00:00"/>
    <n v="31"/>
    <n v="0.04"/>
    <n v="39.479999999999997"/>
    <n v="1.99"/>
    <n v="1223.8799999999999"/>
  </r>
  <r>
    <n v="340"/>
    <n v="21249"/>
    <s v="Ruth Martin"/>
    <s v="Express Road Cargo"/>
    <x v="0"/>
    <x v="3"/>
    <s v="Low"/>
    <s v="Sangiovese"/>
    <x v="0"/>
    <x v="3"/>
    <s v="Louis Roederer Cristal Brut 2006"/>
    <s v="Large Crate"/>
    <s v="Campbeltown"/>
    <x v="3"/>
    <d v="2011-09-21T00:00:00"/>
    <n v="40"/>
    <n v="0.02"/>
    <n v="48.58"/>
    <n v="3.99"/>
    <n v="1943.1999999999998"/>
  </r>
  <r>
    <n v="341"/>
    <n v="21249"/>
    <s v="Ruth Martin"/>
    <s v="Express Road Cargo"/>
    <x v="1"/>
    <x v="3"/>
    <s v="Low"/>
    <s v="Pinot Gris"/>
    <x v="0"/>
    <x v="3"/>
    <s v="Chardonnais Napa Valley Chardonnay 2013"/>
    <s v="Large Crate"/>
    <s v="Wollongong"/>
    <x v="213"/>
    <d v="2013-09-21T00:00:00"/>
    <n v="15"/>
    <n v="0.03"/>
    <n v="205.99"/>
    <n v="8.99"/>
    <n v="3089.8500000000004"/>
  </r>
  <r>
    <n v="342"/>
    <n v="21539"/>
    <s v="Cynthia Porter"/>
    <s v="Express Road Cargo"/>
    <x v="0"/>
    <x v="2"/>
    <s v="Medium"/>
    <s v="Pinot Noir"/>
    <x v="0"/>
    <x v="3"/>
    <s v="Francis Ford Coppola Sofia Rose 2014"/>
    <s v="Full Container"/>
    <s v="Mandurah"/>
    <x v="21"/>
    <d v="2013-07-10T00:00:00"/>
    <n v="25"/>
    <n v="0.04"/>
    <n v="21.98"/>
    <n v="8.32"/>
    <n v="549.5"/>
  </r>
  <r>
    <n v="343"/>
    <n v="21539"/>
    <s v="Cynthia Porter"/>
    <s v="Express Road Cargo"/>
    <x v="2"/>
    <x v="2"/>
    <s v="Medium"/>
    <s v="Champagne"/>
    <x v="0"/>
    <x v="3"/>
    <s v="Sutter Home White Zinfandel"/>
    <s v="Mini Crate"/>
    <s v="Albany"/>
    <x v="214"/>
    <d v="2011-07-09T00:00:00"/>
    <n v="47"/>
    <n v="0.05"/>
    <n v="71.37"/>
    <n v="69"/>
    <n v="3354.3900000000003"/>
  </r>
  <r>
    <n v="344"/>
    <n v="21572"/>
    <s v="Michelle Black"/>
    <s v="Express Road Cargo"/>
    <x v="2"/>
    <x v="0"/>
    <s v="Critical"/>
    <s v="Sangiovese Rose"/>
    <x v="0"/>
    <x v="3"/>
    <s v="Sutter Home White Zinfandel"/>
    <s v="Mini Crate"/>
    <s v="Darwin"/>
    <x v="215"/>
    <d v="2010-02-15T00:00:00"/>
    <n v="42"/>
    <n v="0.03"/>
    <n v="194.3"/>
    <n v="11.54"/>
    <n v="8160.6"/>
  </r>
  <r>
    <n v="345"/>
    <n v="21574"/>
    <s v="Jeremy Mason"/>
    <s v="Express Road Cargo"/>
    <x v="1"/>
    <x v="0"/>
    <s v="Critical"/>
    <s v="Chardonnay"/>
    <x v="0"/>
    <x v="3"/>
    <s v="Leeuwin Estate Art Series Chardonnay 2012"/>
    <s v="Standard Size Crate"/>
    <s v="Darwin"/>
    <x v="216"/>
    <d v="2011-01-16T00:00:00"/>
    <n v="33"/>
    <n v="0"/>
    <n v="2.12"/>
    <n v="1.99"/>
    <n v="69.960000000000008"/>
  </r>
  <r>
    <n v="346"/>
    <n v="21600"/>
    <s v="Clarence Burns"/>
    <s v="Express Road Cargo"/>
    <x v="0"/>
    <x v="0"/>
    <s v="Low"/>
    <s v="Sangiovese"/>
    <x v="0"/>
    <x v="3"/>
    <s v="Domaine Lafage Miraflors Rose 2013"/>
    <s v="Full Container"/>
    <s v="Palmerston"/>
    <x v="217"/>
    <d v="2011-04-11T00:00:00"/>
    <n v="17"/>
    <n v="0.03"/>
    <n v="10.14"/>
    <n v="2.27"/>
    <n v="172.38"/>
  </r>
  <r>
    <n v="347"/>
    <n v="21601"/>
    <s v="Daniel Bradley"/>
    <s v="Express Road Cargo"/>
    <x v="0"/>
    <x v="2"/>
    <s v="Low"/>
    <s v="Pinot Noir"/>
    <x v="0"/>
    <x v="3"/>
    <s v="Bollinger Brut Special Cuvee"/>
    <s v="Mini Crate"/>
    <s v="Mandurah"/>
    <x v="185"/>
    <d v="2012-04-06T00:00:00"/>
    <n v="22"/>
    <n v="0.09"/>
    <n v="113.64"/>
    <n v="35"/>
    <n v="2500.08"/>
  </r>
  <r>
    <n v="348"/>
    <n v="21636"/>
    <s v="Jack Patterson"/>
    <s v="Road Cargo"/>
    <x v="0"/>
    <x v="1"/>
    <s v="Low"/>
    <s v="Zinfandel"/>
    <x v="0"/>
    <x v="3"/>
    <s v="Roederer Estate Brut"/>
    <s v="Large Crate"/>
    <s v="Hobart"/>
    <x v="108"/>
    <d v="2010-08-17T00:00:00"/>
    <n v="29"/>
    <n v="0"/>
    <n v="22.38"/>
    <n v="15.1"/>
    <n v="649.02"/>
  </r>
  <r>
    <n v="349"/>
    <n v="21636"/>
    <s v="Jack Patterson"/>
    <s v="Express Road Cargo"/>
    <x v="0"/>
    <x v="1"/>
    <s v="Low"/>
    <s v="Merlot"/>
    <x v="0"/>
    <x v="3"/>
    <s v="Jean-Baptiste Adam Les Natures Cremant d'Alsace Brut"/>
    <s v="Large Crate"/>
    <s v="Hobart"/>
    <x v="108"/>
    <d v="2010-08-15T00:00:00"/>
    <n v="11"/>
    <n v="7.0000000000000007E-2"/>
    <n v="5.98"/>
    <n v="4.6900000000000004"/>
    <n v="65.78"/>
  </r>
  <r>
    <n v="350"/>
    <n v="21636"/>
    <s v="Jack Patterson"/>
    <s v="Express Road Cargo"/>
    <x v="1"/>
    <x v="1"/>
    <s v="Low"/>
    <s v="Chardonnay"/>
    <x v="0"/>
    <x v="3"/>
    <s v="Robert Oatley Sauvignon Blanc 2013"/>
    <s v="Standard Size Crate"/>
    <s v="Hobart"/>
    <x v="108"/>
    <d v="2010-08-10T00:00:00"/>
    <n v="63"/>
    <n v="0.02"/>
    <n v="55.99"/>
    <n v="3.3"/>
    <n v="3527.3700000000003"/>
  </r>
  <r>
    <n v="351"/>
    <n v="21670"/>
    <s v="Henry Sims"/>
    <s v="Express Road Cargo"/>
    <x v="2"/>
    <x v="1"/>
    <s v="High"/>
    <s v="Sangiovese Rose"/>
    <x v="0"/>
    <x v="3"/>
    <s v="Gerard Bertrand Cote des Roses Rose 2014"/>
    <s v="Large Crate"/>
    <s v="Ballarat"/>
    <x v="218"/>
    <d v="2012-01-12T00:00:00"/>
    <n v="27"/>
    <n v="0"/>
    <n v="78.69"/>
    <n v="19.989999999999998"/>
    <n v="2124.63"/>
  </r>
  <r>
    <n v="352"/>
    <n v="21760"/>
    <s v="Eric Wagner"/>
    <s v="Express Road Cargo"/>
    <x v="2"/>
    <x v="2"/>
    <s v="Not Specified"/>
    <s v="Sangiovese Rose"/>
    <x v="0"/>
    <x v="3"/>
    <s v="Domaine Lafage Miraflors Rose 2013"/>
    <s v="Large Crate"/>
    <s v="Rockingham"/>
    <x v="219"/>
    <d v="2012-01-31T00:00:00"/>
    <n v="10"/>
    <n v="0.08"/>
    <n v="7.38"/>
    <n v="5.21"/>
    <n v="73.8"/>
  </r>
  <r>
    <n v="353"/>
    <n v="21958"/>
    <s v="Brian Morrison"/>
    <s v="Express Road Cargo"/>
    <x v="0"/>
    <x v="0"/>
    <s v="High"/>
    <s v="Pinot Noir"/>
    <x v="0"/>
    <x v="3"/>
    <s v="Laurent-Perrier Brut Millesime 2006"/>
    <s v="Large Crate"/>
    <s v="Darwin"/>
    <x v="220"/>
    <d v="2010-06-06T00:00:00"/>
    <n v="21"/>
    <n v="0.09"/>
    <n v="363.25"/>
    <n v="19.989999999999998"/>
    <n v="7628.25"/>
  </r>
  <r>
    <n v="354"/>
    <n v="22051"/>
    <s v="Adam Larson"/>
    <s v="Express Road Cargo"/>
    <x v="0"/>
    <x v="1"/>
    <s v="Not Specified"/>
    <s v="Sangiovese"/>
    <x v="0"/>
    <x v="3"/>
    <s v="Pietradolce Etna Rosato 2014"/>
    <s v="Large Crate"/>
    <s v="Hobart"/>
    <x v="190"/>
    <d v="2013-01-01T00:00:00"/>
    <n v="78"/>
    <n v="0.01"/>
    <n v="4.9800000000000004"/>
    <n v="7.44"/>
    <n v="388.44000000000005"/>
  </r>
  <r>
    <n v="355"/>
    <n v="22115"/>
    <s v="Jeremy Mason"/>
    <s v="Air Cargo"/>
    <x v="1"/>
    <x v="0"/>
    <s v="Low"/>
    <s v="Pinot Gris"/>
    <x v="0"/>
    <x v="3"/>
    <s v="Mercer Canyons Chardonnay 2013"/>
    <s v="Extra Large Crate"/>
    <s v="Darwin"/>
    <x v="138"/>
    <d v="2013-06-15T00:00:00"/>
    <n v="8"/>
    <n v="0.02"/>
    <n v="145.44999999999999"/>
    <n v="17.850000000000001"/>
    <n v="1163.5999999999999"/>
  </r>
  <r>
    <n v="356"/>
    <n v="22147"/>
    <s v="Angela Price"/>
    <s v="Express Road Cargo"/>
    <x v="2"/>
    <x v="3"/>
    <s v="Low"/>
    <s v="Sangiovese Rose"/>
    <x v="0"/>
    <x v="3"/>
    <s v="Marques de Caceres Rioja Rosado 2014"/>
    <s v="Standard Size Crate"/>
    <s v="Tamworth"/>
    <x v="221"/>
    <d v="2010-01-20T00:00:00"/>
    <n v="37"/>
    <n v="0.04"/>
    <n v="22.72"/>
    <n v="8.99"/>
    <n v="840.64"/>
  </r>
  <r>
    <n v="357"/>
    <n v="22468"/>
    <s v="Timothy Powell"/>
    <s v="Express Road Cargo"/>
    <x v="0"/>
    <x v="1"/>
    <s v="Neutral"/>
    <s v="Pinot Noir"/>
    <x v="0"/>
    <x v="3"/>
    <s v="Chateau de Campuget Costieres de Nimes Tradition Rose 2015"/>
    <s v="Large Crate"/>
    <s v="Port Lincoln"/>
    <x v="222"/>
    <d v="2011-06-10T00:00:00"/>
    <n v="21"/>
    <n v="0"/>
    <n v="20.98"/>
    <n v="8.83"/>
    <n v="440.58"/>
  </r>
  <r>
    <n v="358"/>
    <n v="22468"/>
    <s v="Timothy Powell"/>
    <s v="Express Road Cargo"/>
    <x v="0"/>
    <x v="1"/>
    <s v="Neutral"/>
    <s v="Cabernet Sauvignon"/>
    <x v="0"/>
    <x v="3"/>
    <s v="Sutter Home Pink Moscato"/>
    <s v="Full Container"/>
    <s v="Mount Barker"/>
    <x v="222"/>
    <d v="2011-06-11T00:00:00"/>
    <n v="17"/>
    <n v="0.03"/>
    <n v="5.68"/>
    <n v="1.46"/>
    <n v="96.56"/>
  </r>
  <r>
    <n v="359"/>
    <n v="22468"/>
    <s v="Timothy Powell"/>
    <s v="Express Road Cargo"/>
    <x v="2"/>
    <x v="1"/>
    <s v="Neutral"/>
    <s v="Sangiovese Rose"/>
    <x v="0"/>
    <x v="3"/>
    <s v="Sutter Home Pink Moscato"/>
    <s v="Large Crate"/>
    <s v="Adelaide"/>
    <x v="222"/>
    <d v="2011-06-12T00:00:00"/>
    <n v="29"/>
    <n v="0"/>
    <n v="7.96"/>
    <n v="4.95"/>
    <n v="230.84"/>
  </r>
  <r>
    <n v="360"/>
    <n v="22656"/>
    <s v="Alan Duncan"/>
    <s v="Road Cargo"/>
    <x v="1"/>
    <x v="3"/>
    <s v="Not Specified"/>
    <s v="Pinot Gris"/>
    <x v="0"/>
    <x v="3"/>
    <s v="St. Supery Sauvignon Blanc 2015"/>
    <s v="Large Crate"/>
    <s v="Albury"/>
    <x v="223"/>
    <d v="2011-12-24T00:00:00"/>
    <n v="19"/>
    <n v="0.05"/>
    <n v="30.98"/>
    <n v="6.5"/>
    <n v="588.62"/>
  </r>
  <r>
    <n v="361"/>
    <n v="22727"/>
    <s v="Eric Evans"/>
    <s v="Express Road Cargo"/>
    <x v="0"/>
    <x v="2"/>
    <s v="Not Specified"/>
    <s v="Pinot Noir"/>
    <x v="0"/>
    <x v="3"/>
    <s v="Chateau Gaudrelle Cremant d'Loire Brut"/>
    <s v="Large Crate"/>
    <s v="Freemantle"/>
    <x v="127"/>
    <d v="2012-07-03T00:00:00"/>
    <n v="61"/>
    <n v="7.0000000000000007E-2"/>
    <n v="6.48"/>
    <n v="6.65"/>
    <n v="395.28000000000003"/>
  </r>
  <r>
    <n v="362"/>
    <n v="22755"/>
    <s v="Charles Gomez"/>
    <s v="Express Road Cargo"/>
    <x v="0"/>
    <x v="2"/>
    <s v="Medium"/>
    <s v="Merlot"/>
    <x v="0"/>
    <x v="3"/>
    <s v="Chateau d'Esclans Whispering Angel Rose 2014"/>
    <s v="Large Crate"/>
    <s v="Freemantle"/>
    <x v="114"/>
    <d v="2013-03-31T00:00:00"/>
    <n v="35"/>
    <n v="0"/>
    <n v="4.91"/>
    <n v="5.68"/>
    <n v="171.85"/>
  </r>
  <r>
    <n v="363"/>
    <n v="22755"/>
    <s v="Charles Gomez"/>
    <s v="Express Road Cargo"/>
    <x v="0"/>
    <x v="2"/>
    <s v="Medium"/>
    <s v="Zinfandel"/>
    <x v="0"/>
    <x v="3"/>
    <s v="Pietradolce Etna Rosato 2014"/>
    <s v="Large Crate"/>
    <s v="Perth"/>
    <x v="224"/>
    <d v="2010-04-01T00:00:00"/>
    <n v="45"/>
    <n v="0.04"/>
    <n v="5.34"/>
    <n v="2.99"/>
    <n v="240.29999999999998"/>
  </r>
  <r>
    <n v="364"/>
    <n v="22755"/>
    <s v="Charles Gomez"/>
    <s v="Express Road Cargo"/>
    <x v="1"/>
    <x v="2"/>
    <s v="Medium"/>
    <s v="Reisling"/>
    <x v="0"/>
    <x v="3"/>
    <s v="Chardonnais Napa Valley Chardonnay 2013"/>
    <s v="Standard Size Crate"/>
    <s v="Mandurah"/>
    <x v="224"/>
    <d v="2010-04-01T00:00:00"/>
    <n v="5"/>
    <n v="0.06"/>
    <n v="55.99"/>
    <n v="5"/>
    <n v="279.95"/>
  </r>
  <r>
    <n v="365"/>
    <n v="22787"/>
    <s v="Nicholas Perez"/>
    <s v="Road Cargo"/>
    <x v="0"/>
    <x v="1"/>
    <s v="Medium"/>
    <s v="Shiraz"/>
    <x v="0"/>
    <x v="3"/>
    <s v="Bollinger Brut Special Cuvee"/>
    <s v="Full Container"/>
    <s v="Hobart"/>
    <x v="225"/>
    <d v="2012-04-05T00:00:00"/>
    <n v="39"/>
    <n v="0.06"/>
    <n v="1.26"/>
    <n v="0.7"/>
    <n v="49.14"/>
  </r>
  <r>
    <n v="366"/>
    <n v="22848"/>
    <s v="Eric Wagner"/>
    <s v="Express Road Cargo"/>
    <x v="0"/>
    <x v="2"/>
    <s v="Not Specified"/>
    <s v="Malbec"/>
    <x v="0"/>
    <x v="3"/>
    <s v="Gerard Bertrand Cote des Roses Rose 2014"/>
    <s v="Mini Crate"/>
    <s v="Busseltol"/>
    <x v="226"/>
    <d v="2012-12-11T00:00:00"/>
    <n v="40"/>
    <n v="0.01"/>
    <n v="4.4800000000000004"/>
    <n v="49"/>
    <n v="179.20000000000002"/>
  </r>
  <r>
    <n v="367"/>
    <n v="22848"/>
    <s v="Eric Wagner"/>
    <s v="Air Cargo"/>
    <x v="2"/>
    <x v="2"/>
    <s v="Not Specified"/>
    <s v="Grenache Rose"/>
    <x v="0"/>
    <x v="3"/>
    <s v="Gerard Bertrand Cote des Roses Rose 2014"/>
    <s v="Extra Large Crate"/>
    <s v="Bunbury"/>
    <x v="226"/>
    <d v="2012-12-12T00:00:00"/>
    <n v="90"/>
    <n v="0.02"/>
    <n v="130.97999999999999"/>
    <n v="30"/>
    <n v="11788.199999999999"/>
  </r>
  <r>
    <n v="368"/>
    <n v="22848"/>
    <s v="Eric Wagner"/>
    <s v="Express Road Cargo"/>
    <x v="1"/>
    <x v="2"/>
    <s v="Not Specified"/>
    <s v="Sauvignon Blanc"/>
    <x v="0"/>
    <x v="3"/>
    <s v="Robert Oatley Sauvignon Blanc 2013"/>
    <s v="Large Crate"/>
    <s v="Freemantle"/>
    <x v="226"/>
    <d v="2012-12-12T00:00:00"/>
    <n v="8"/>
    <n v="0.09"/>
    <n v="15.98"/>
    <n v="6.5"/>
    <n v="127.84"/>
  </r>
  <r>
    <n v="369"/>
    <n v="22885"/>
    <s v="Anthony Rice"/>
    <s v="Express Road Cargo"/>
    <x v="0"/>
    <x v="1"/>
    <s v="Medium"/>
    <s v="Sangiovese"/>
    <x v="0"/>
    <x v="3"/>
    <s v="Marques de Caceres Rioja Rosado 2014"/>
    <s v="Full Container"/>
    <s v="Launceston"/>
    <x v="227"/>
    <d v="2013-11-25T00:00:00"/>
    <n v="14"/>
    <n v="0.05"/>
    <n v="12.88"/>
    <n v="4.59"/>
    <n v="180.32000000000002"/>
  </r>
  <r>
    <n v="370"/>
    <n v="23042"/>
    <s v="Eric Wagner"/>
    <s v="Express Road Cargo"/>
    <x v="0"/>
    <x v="2"/>
    <s v="Medium"/>
    <s v="Pinot Noir"/>
    <x v="0"/>
    <x v="3"/>
    <s v="JCB N¬∞21 Brut Cremant de Bourgogne"/>
    <s v="Large Crate"/>
    <s v="Mandurah"/>
    <x v="123"/>
    <d v="2010-04-27T00:00:00"/>
    <n v="20"/>
    <n v="0.04"/>
    <n v="419.19"/>
    <n v="19.989999999999998"/>
    <n v="8383.7999999999993"/>
  </r>
  <r>
    <n v="371"/>
    <n v="23140"/>
    <s v="Willie Reyes"/>
    <s v="Express Road Cargo"/>
    <x v="2"/>
    <x v="1"/>
    <s v="High"/>
    <s v="Cremant"/>
    <x v="0"/>
    <x v="3"/>
    <s v="Pietradolce Etna Rosato 2014"/>
    <s v="Standard Size Crate"/>
    <s v="Canberra"/>
    <x v="228"/>
    <d v="2013-02-10T00:00:00"/>
    <n v="18"/>
    <n v="0.05"/>
    <n v="99.23"/>
    <n v="8.99"/>
    <n v="1786.14"/>
  </r>
  <r>
    <n v="372"/>
    <n v="23140"/>
    <s v="Willie Reyes"/>
    <s v="Express Road Cargo"/>
    <x v="0"/>
    <x v="1"/>
    <s v="High"/>
    <s v="Sangiovese"/>
    <x v="0"/>
    <x v="3"/>
    <s v="Gerard Bertrand Cote des Roses Rose 2014"/>
    <s v="Full Container"/>
    <s v="Port Lincoln"/>
    <x v="228"/>
    <d v="2013-02-08T00:00:00"/>
    <n v="16"/>
    <n v="0.02"/>
    <n v="7.08"/>
    <n v="2.35"/>
    <n v="113.28"/>
  </r>
  <r>
    <n v="373"/>
    <n v="23172"/>
    <s v="Margaret Gibson"/>
    <s v="Express Road Cargo"/>
    <x v="1"/>
    <x v="3"/>
    <s v="Low"/>
    <s v="Reisling"/>
    <x v="0"/>
    <x v="3"/>
    <s v="Chardonnais Napa Valley Chardonnay 2013"/>
    <s v="Loose Wrap"/>
    <s v="Paramatta"/>
    <x v="229"/>
    <d v="2013-04-29T00:00:00"/>
    <n v="13"/>
    <n v="7.0000000000000007E-2"/>
    <n v="96.45"/>
    <n v="13.99"/>
    <n v="1253.8500000000001"/>
  </r>
  <r>
    <n v="374"/>
    <n v="23271"/>
    <s v="Julia Wood"/>
    <s v="Air Cargo"/>
    <x v="1"/>
    <x v="2"/>
    <s v="High"/>
    <s v="Pinot Gris"/>
    <x v="0"/>
    <x v="3"/>
    <s v="St. Supery Sauvignon Blanc 2015"/>
    <s v="Extra Large Crate"/>
    <s v="Busseltol"/>
    <x v="230"/>
    <d v="2011-11-04T00:00:00"/>
    <n v="3"/>
    <n v="0.09"/>
    <n v="808.49"/>
    <n v="55.3"/>
    <n v="2425.4700000000003"/>
  </r>
  <r>
    <n v="375"/>
    <n v="23617"/>
    <s v="Cynthia Porter"/>
    <s v="Road Cargo"/>
    <x v="0"/>
    <x v="2"/>
    <s v="Not Specified"/>
    <s v="Shiraz"/>
    <x v="0"/>
    <x v="3"/>
    <s v="Pietradolce Etna Rosato 2014"/>
    <s v="Large Crate"/>
    <s v="Albany"/>
    <x v="231"/>
    <d v="2012-05-07T00:00:00"/>
    <n v="9"/>
    <n v="0.04"/>
    <n v="37.700000000000003"/>
    <n v="2.99"/>
    <n v="339.3"/>
  </r>
  <r>
    <n v="376"/>
    <n v="23751"/>
    <s v="Nicholas Perez"/>
    <s v="Air Cargo"/>
    <x v="2"/>
    <x v="1"/>
    <s v="Medium"/>
    <s v="Grenache Rose"/>
    <x v="0"/>
    <x v="3"/>
    <s v="Chateau d'Esclans Garrus Rose 2013"/>
    <s v="Small Crate"/>
    <s v="Launceston"/>
    <x v="232"/>
    <d v="2010-03-19T00:00:00"/>
    <n v="44"/>
    <n v="0.01"/>
    <n v="220.98"/>
    <n v="64.66"/>
    <n v="9723.119999999999"/>
  </r>
  <r>
    <n v="377"/>
    <n v="23781"/>
    <s v="Clarence Burns"/>
    <s v="Express Road Cargo"/>
    <x v="0"/>
    <x v="0"/>
    <s v="Critical"/>
    <s v="Pinot Noir"/>
    <x v="0"/>
    <x v="3"/>
    <s v="Domaine Lafond Roc-Epine Tavel Rose 2014"/>
    <s v="Large Crate"/>
    <s v="Darwin"/>
    <x v="233"/>
    <d v="2012-11-02T00:00:00"/>
    <n v="59"/>
    <n v="0"/>
    <n v="6.48"/>
    <n v="5.84"/>
    <n v="382.32000000000005"/>
  </r>
  <r>
    <n v="378"/>
    <n v="23782"/>
    <s v="William Gilbert"/>
    <s v="Air Cargo"/>
    <x v="2"/>
    <x v="3"/>
    <s v="Low"/>
    <s v="Grenache Rose"/>
    <x v="0"/>
    <x v="3"/>
    <s v="La Playa Estate Cabernet Sauvignon Rose 2015"/>
    <s v="Extra Large Crate"/>
    <s v="Broken Hill"/>
    <x v="104"/>
    <d v="2011-01-10T00:00:00"/>
    <n v="46"/>
    <n v="0.09"/>
    <n v="500.98"/>
    <n v="26"/>
    <n v="23045.08"/>
  </r>
  <r>
    <n v="379"/>
    <n v="23782"/>
    <s v="William Gilbert"/>
    <s v="Express Road Cargo"/>
    <x v="0"/>
    <x v="3"/>
    <s v="Low"/>
    <s v="Cabernet Sauvignon"/>
    <x v="0"/>
    <x v="3"/>
    <s v="Laurent-Perrier Brut Rose"/>
    <s v="Mini Crate"/>
    <s v="Paramatta"/>
    <x v="104"/>
    <d v="2011-01-15T00:00:00"/>
    <n v="7"/>
    <n v="0.09"/>
    <n v="20.34"/>
    <n v="35"/>
    <n v="142.38"/>
  </r>
  <r>
    <n v="380"/>
    <n v="23877"/>
    <s v="Eric Wagner"/>
    <s v="Express Road Cargo"/>
    <x v="1"/>
    <x v="2"/>
    <s v="Not Specified"/>
    <s v="Sauvignon Blanc"/>
    <x v="0"/>
    <x v="3"/>
    <s v="Cloudy Bay Sauvignon Blanc 2015"/>
    <s v="Large Crate"/>
    <s v="Busseltol"/>
    <x v="234"/>
    <d v="2010-07-12T00:00:00"/>
    <n v="37"/>
    <n v="7.0000000000000007E-2"/>
    <n v="65.989999999999995"/>
    <n v="8.8000000000000007"/>
    <n v="2441.6299999999997"/>
  </r>
  <r>
    <n v="381"/>
    <n v="23877"/>
    <s v="Eric Wagner"/>
    <s v="Road Cargo"/>
    <x v="1"/>
    <x v="2"/>
    <s v="Not Specified"/>
    <s v="Reisling"/>
    <x v="0"/>
    <x v="3"/>
    <s v="St. Supery Sauvignon Blanc 2015"/>
    <s v="Standard Size Crate"/>
    <s v="Perth"/>
    <x v="234"/>
    <d v="2010-07-14T00:00:00"/>
    <n v="42"/>
    <n v="0"/>
    <n v="10.01"/>
    <n v="1.99"/>
    <n v="420.42"/>
  </r>
  <r>
    <n v="382"/>
    <n v="23940"/>
    <s v="Joseph Marshall"/>
    <s v="Express Road Cargo"/>
    <x v="0"/>
    <x v="3"/>
    <s v="Medium"/>
    <s v="Shiraz"/>
    <x v="0"/>
    <x v="3"/>
    <s v="Domaine Lafage Miraflors Rose 2013"/>
    <s v="Mini Crate"/>
    <s v="Queanbeyan"/>
    <x v="235"/>
    <d v="2012-04-09T00:00:00"/>
    <n v="22"/>
    <n v="0.03"/>
    <n v="4.4800000000000004"/>
    <n v="49"/>
    <n v="98.56"/>
  </r>
  <r>
    <n v="383"/>
    <n v="23940"/>
    <s v="Joseph Marshall"/>
    <s v="Air Cargo"/>
    <x v="2"/>
    <x v="3"/>
    <s v="Medium"/>
    <s v="Grenache Rose"/>
    <x v="0"/>
    <x v="3"/>
    <s v="Orin Swift Cellars Fragile Rose 2014"/>
    <s v="Extra Large Crate"/>
    <s v="Goulburn"/>
    <x v="235"/>
    <d v="2012-04-11T00:00:00"/>
    <n v="12"/>
    <n v="0.02"/>
    <n v="150.88999999999999"/>
    <n v="60.2"/>
    <n v="1810.6799999999998"/>
  </r>
  <r>
    <n v="384"/>
    <n v="23968"/>
    <s v="Victor Castillo"/>
    <s v="Express Road Cargo"/>
    <x v="0"/>
    <x v="2"/>
    <s v="Critical"/>
    <s v="Merlot"/>
    <x v="0"/>
    <x v="3"/>
    <s v="Locations by Dave Phinney F Rose"/>
    <s v="Large Crate"/>
    <s v="Albany"/>
    <x v="236"/>
    <d v="2012-03-07T00:00:00"/>
    <n v="21"/>
    <n v="0.05"/>
    <n v="6.48"/>
    <n v="5.84"/>
    <n v="136.08000000000001"/>
  </r>
  <r>
    <n v="385"/>
    <n v="24193"/>
    <s v="Lawrence Allen"/>
    <s v="Air Cargo"/>
    <x v="2"/>
    <x v="1"/>
    <s v="High"/>
    <s v="Champagne"/>
    <x v="0"/>
    <x v="3"/>
    <s v="Domaine Lafage Miraflors Rose 2013"/>
    <s v="Small Crate"/>
    <s v="Mount Gambier"/>
    <x v="237"/>
    <d v="2010-03-16T00:00:00"/>
    <n v="45"/>
    <n v="0.02"/>
    <n v="200.98"/>
    <n v="55.96"/>
    <n v="9044.1"/>
  </r>
  <r>
    <n v="386"/>
    <n v="24193"/>
    <s v="Lawrence Allen"/>
    <s v="Express Road Cargo"/>
    <x v="0"/>
    <x v="1"/>
    <s v="High"/>
    <s v="Zinfandel"/>
    <x v="0"/>
    <x v="3"/>
    <s v="Sutter Home Pink Moscato"/>
    <s v="Large Crate"/>
    <s v="Mount Barker"/>
    <x v="237"/>
    <d v="2010-03-15T00:00:00"/>
    <n v="24"/>
    <n v="0.02"/>
    <n v="4.28"/>
    <n v="5.17"/>
    <n v="102.72"/>
  </r>
  <r>
    <n v="387"/>
    <n v="24193"/>
    <s v="Lawrence Allen"/>
    <s v="Express Road Cargo"/>
    <x v="1"/>
    <x v="1"/>
    <s v="High"/>
    <s v="Reisling"/>
    <x v="0"/>
    <x v="3"/>
    <s v="Robert Oatley Signature Chardonnay 2013"/>
    <s v="Full Container"/>
    <s v="Mount Barker"/>
    <x v="237"/>
    <d v="2010-03-16T00:00:00"/>
    <n v="19"/>
    <n v="0.04"/>
    <n v="85.99"/>
    <n v="0.99"/>
    <n v="1633.81"/>
  </r>
  <r>
    <n v="388"/>
    <n v="24294"/>
    <s v="Rose Hart"/>
    <s v="Air Cargo"/>
    <x v="1"/>
    <x v="2"/>
    <s v="High"/>
    <s v="Reisling"/>
    <x v="0"/>
    <x v="3"/>
    <s v="Dog Point Vineyard Sauvignon Blanc 2014"/>
    <s v="Extra Large Crate"/>
    <s v="Bunbury"/>
    <x v="238"/>
    <d v="2010-08-03T00:00:00"/>
    <n v="43"/>
    <n v="0.03"/>
    <n v="200.97"/>
    <n v="15.59"/>
    <n v="8641.7099999999991"/>
  </r>
  <r>
    <n v="389"/>
    <n v="24356"/>
    <s v="Ruth Martin"/>
    <s v="Air Cargo"/>
    <x v="2"/>
    <x v="3"/>
    <s v="Medium"/>
    <s v="Grenache Rose"/>
    <x v="0"/>
    <x v="3"/>
    <s v="Pietradolce Etna Rosato 2014"/>
    <s v="Extra Large Crate"/>
    <s v="Cessnock"/>
    <x v="239"/>
    <d v="2011-05-13T00:00:00"/>
    <n v="54"/>
    <n v="0.06"/>
    <n v="350.99"/>
    <n v="39"/>
    <n v="18953.46"/>
  </r>
  <r>
    <n v="390"/>
    <n v="24455"/>
    <s v="Jack Patterson"/>
    <s v="Express Road Cargo"/>
    <x v="1"/>
    <x v="1"/>
    <s v="Not Specified"/>
    <s v="Chardonnay"/>
    <x v="0"/>
    <x v="3"/>
    <s v="Angeline Sauvignon Blanc 2014"/>
    <s v="Standard Size Crate"/>
    <s v="Devonport"/>
    <x v="172"/>
    <d v="2013-12-08T00:00:00"/>
    <n v="16"/>
    <n v="0"/>
    <n v="20.89"/>
    <n v="1.99"/>
    <n v="334.24"/>
  </r>
  <r>
    <n v="391"/>
    <n v="24455"/>
    <s v="Jack Patterson"/>
    <s v="Express Road Cargo"/>
    <x v="0"/>
    <x v="1"/>
    <s v="Not Specified"/>
    <s v="Merlot"/>
    <x v="0"/>
    <x v="3"/>
    <s v="Bollinger Brut Special Cuvee"/>
    <s v="Full Container"/>
    <s v="Launceston"/>
    <x v="240"/>
    <d v="2010-12-09T00:00:00"/>
    <n v="76"/>
    <n v="7.0000000000000007E-2"/>
    <n v="3.98"/>
    <n v="0.83"/>
    <n v="302.48"/>
  </r>
  <r>
    <n v="392"/>
    <n v="24486"/>
    <s v="Richard Hernandez"/>
    <s v="Express Road Cargo"/>
    <x v="1"/>
    <x v="3"/>
    <s v="Medium"/>
    <s v="Reisling"/>
    <x v="0"/>
    <x v="3"/>
    <s v="Lucky Chardonnay 2012"/>
    <s v="Standard Size Crate"/>
    <s v="Wagga Wagga"/>
    <x v="241"/>
    <d v="2012-04-23T00:00:00"/>
    <n v="3"/>
    <n v="0.03"/>
    <n v="8.1199999999999992"/>
    <n v="2.83"/>
    <n v="24.36"/>
  </r>
  <r>
    <n v="393"/>
    <n v="24486"/>
    <s v="Richard Hernandez"/>
    <s v="Express Road Cargo"/>
    <x v="0"/>
    <x v="3"/>
    <s v="Medium"/>
    <s v="Malbec"/>
    <x v="0"/>
    <x v="3"/>
    <s v="Chateau d'Esclans Whispering Angel Rose 2014"/>
    <s v="Full Container"/>
    <s v="Goulburn"/>
    <x v="241"/>
    <d v="2012-04-23T00:00:00"/>
    <n v="16"/>
    <n v="0"/>
    <n v="1.76"/>
    <n v="0.7"/>
    <n v="28.16"/>
  </r>
  <r>
    <n v="394"/>
    <n v="24519"/>
    <s v="Fred Reid"/>
    <s v="Express Road Cargo"/>
    <x v="0"/>
    <x v="3"/>
    <s v="Critical"/>
    <s v="Zinfandel"/>
    <x v="0"/>
    <x v="3"/>
    <s v="La Playa Estate Cabernet Sauvignon Rose 2015"/>
    <s v="Large Crate"/>
    <s v="Dubbo"/>
    <x v="242"/>
    <d v="2012-06-12T00:00:00"/>
    <n v="36"/>
    <n v="0.03"/>
    <n v="5.34"/>
    <n v="5.63"/>
    <n v="192.24"/>
  </r>
  <r>
    <n v="395"/>
    <n v="24577"/>
    <s v="Susan Chavez"/>
    <s v="Express Road Cargo"/>
    <x v="0"/>
    <x v="2"/>
    <s v="Medium"/>
    <s v="Sangiovese"/>
    <x v="0"/>
    <x v="3"/>
    <s v="Lucien Albrecht Cremant d'Alsace Brut Rose"/>
    <s v="Large Crate"/>
    <s v="Mandurah"/>
    <x v="12"/>
    <d v="2011-03-02T00:00:00"/>
    <n v="8"/>
    <n v="0.05"/>
    <n v="22.84"/>
    <n v="5.47"/>
    <n v="182.72"/>
  </r>
  <r>
    <n v="396"/>
    <n v="24610"/>
    <s v="Jerry Robinson"/>
    <s v="Air Cargo"/>
    <x v="2"/>
    <x v="2"/>
    <s v="Not Specified"/>
    <s v="Champagne"/>
    <x v="0"/>
    <x v="3"/>
    <s v="Chateau de Campuget Costieres de Nimes Tradition Rose 2015"/>
    <s v="Extra Large Crate"/>
    <s v="Mandurah"/>
    <x v="243"/>
    <d v="2011-01-20T00:00:00"/>
    <n v="4"/>
    <n v="0.01"/>
    <n v="200.98"/>
    <n v="23.76"/>
    <n v="803.92"/>
  </r>
  <r>
    <n v="397"/>
    <n v="24806"/>
    <s v="Jimmy Alvarez"/>
    <s v="Express Road Cargo"/>
    <x v="0"/>
    <x v="1"/>
    <s v="Not Specified"/>
    <s v="Pinot Noir"/>
    <x v="0"/>
    <x v="3"/>
    <s v="Simonnet-Febvre Cremant de Bourgogne Blanc"/>
    <s v="Large Crate"/>
    <s v="Port Lincoln"/>
    <x v="66"/>
    <d v="2011-09-08T00:00:00"/>
    <n v="36"/>
    <n v="0.05"/>
    <n v="5.18"/>
    <n v="5.74"/>
    <n v="186.48"/>
  </r>
  <r>
    <n v="398"/>
    <n v="24869"/>
    <s v="Daniel Bradley"/>
    <s v="Express Road Cargo"/>
    <x v="0"/>
    <x v="2"/>
    <s v="Not Specified"/>
    <s v="Zinfandel"/>
    <x v="0"/>
    <x v="3"/>
    <s v="Gerard Bertrand Cote des Roses Rose 2014"/>
    <s v="Large Crate"/>
    <s v="Perth"/>
    <x v="244"/>
    <d v="2010-06-11T00:00:00"/>
    <n v="21"/>
    <n v="0.05"/>
    <n v="8.85"/>
    <n v="5.6"/>
    <n v="185.85"/>
  </r>
  <r>
    <n v="399"/>
    <n v="24903"/>
    <s v="Daniel Butler"/>
    <s v="Express Road Cargo"/>
    <x v="0"/>
    <x v="1"/>
    <s v="Low"/>
    <s v="Shiraz"/>
    <x v="0"/>
    <x v="3"/>
    <s v="Schramsberg Cremant Demi-Sec 2011"/>
    <s v="Large Crate"/>
    <s v="Devonport"/>
    <x v="245"/>
    <d v="2011-10-26T00:00:00"/>
    <n v="59"/>
    <n v="0.05"/>
    <n v="48.91"/>
    <n v="5.81"/>
    <n v="2885.6899999999996"/>
  </r>
  <r>
    <n v="400"/>
    <n v="24931"/>
    <s v="Willie Reyes"/>
    <s v="Express Road Cargo"/>
    <x v="0"/>
    <x v="1"/>
    <s v="Low"/>
    <s v="Malbec"/>
    <x v="0"/>
    <x v="3"/>
    <s v="Chateau Gaudrelle Cremant d'Loire Brut"/>
    <s v="Large Crate"/>
    <s v="Port Adelaide"/>
    <x v="33"/>
    <d v="2012-11-11T00:00:00"/>
    <n v="31"/>
    <n v="0.05"/>
    <n v="16.739999999999998"/>
    <n v="5.08"/>
    <n v="518.93999999999994"/>
  </r>
  <r>
    <n v="401"/>
    <n v="24993"/>
    <s v="Lawrence Allen"/>
    <s v="Express Road Cargo"/>
    <x v="1"/>
    <x v="1"/>
    <s v="High"/>
    <s v="Sauvignon Blanc"/>
    <x v="0"/>
    <x v="3"/>
    <s v="The White Knight Sauvignon Blanc 2014"/>
    <s v="Standard Size Crate"/>
    <s v="Mount Barker"/>
    <x v="246"/>
    <d v="2013-03-13T00:00:00"/>
    <n v="36"/>
    <n v="0.09"/>
    <n v="55.99"/>
    <n v="2.5"/>
    <n v="2015.64"/>
  </r>
  <r>
    <n v="402"/>
    <n v="25062"/>
    <s v="Brian Morrison"/>
    <s v="Express Road Cargo"/>
    <x v="0"/>
    <x v="0"/>
    <s v="Critical"/>
    <s v="Zinfandel"/>
    <x v="0"/>
    <x v="3"/>
    <s v="Lucien Albrecht Cremant d'Alsace Brut"/>
    <s v="Loose Wrap"/>
    <s v="Palmerston"/>
    <x v="247"/>
    <d v="2011-11-01T00:00:00"/>
    <n v="9"/>
    <n v="0.03"/>
    <n v="14.42"/>
    <n v="6.75"/>
    <n v="129.78"/>
  </r>
  <r>
    <n v="403"/>
    <n v="25062"/>
    <s v="Brian Morrison"/>
    <s v="Express Road Cargo"/>
    <x v="0"/>
    <x v="0"/>
    <s v="Critical"/>
    <s v="Shiraz"/>
    <x v="0"/>
    <x v="4"/>
    <s v="La Playa Estate Cabernet Sauvignon Rose 2015"/>
    <s v="Large Crate"/>
    <s v="Palmerston"/>
    <x v="247"/>
    <d v="2011-11-01T00:00:00"/>
    <n v="16"/>
    <n v="0.04"/>
    <n v="420.98"/>
    <n v="19.989999999999998"/>
    <n v="6735.68"/>
  </r>
  <r>
    <n v="404"/>
    <n v="25473"/>
    <s v="Martin Peters"/>
    <s v="Air Cargo"/>
    <x v="1"/>
    <x v="1"/>
    <s v="High"/>
    <s v="Pinot Gris"/>
    <x v="0"/>
    <x v="4"/>
    <s v="Hewitson LuLu Sauvignon Blanc 2014"/>
    <s v="Extra Large Crate"/>
    <s v="Hobart"/>
    <x v="17"/>
    <d v="2013-10-16T00:00:00"/>
    <n v="76"/>
    <n v="0.05"/>
    <n v="500.98"/>
    <n v="28.14"/>
    <n v="38074.480000000003"/>
  </r>
  <r>
    <n v="405"/>
    <n v="25473"/>
    <s v="Martin Peters"/>
    <s v="Express Road Cargo"/>
    <x v="0"/>
    <x v="1"/>
    <s v="High"/>
    <s v="Shiraz"/>
    <x v="0"/>
    <x v="4"/>
    <s v="Schramsberg Cremant Demi-Sec 2011"/>
    <s v="Large Crate"/>
    <s v="Launceston"/>
    <x v="17"/>
    <d v="2013-10-17T00:00:00"/>
    <n v="42"/>
    <n v="0.08"/>
    <n v="40.99"/>
    <n v="17.48"/>
    <n v="1721.5800000000002"/>
  </r>
  <r>
    <n v="406"/>
    <n v="25569"/>
    <s v="Christopher Mitchell"/>
    <s v="Express Road Cargo"/>
    <x v="0"/>
    <x v="3"/>
    <s v="High"/>
    <s v="Shiraz"/>
    <x v="0"/>
    <x v="4"/>
    <s v="La Playa Estate Cabernet Sauvignon Rose 2015"/>
    <s v="Large Crate"/>
    <s v="Newcastle"/>
    <x v="21"/>
    <d v="2013-07-11T00:00:00"/>
    <n v="38"/>
    <n v="0.09"/>
    <n v="12.28"/>
    <n v="6.47"/>
    <n v="466.64"/>
  </r>
  <r>
    <n v="407"/>
    <n v="25669"/>
    <s v="Julia Wood"/>
    <s v="Express Road Cargo"/>
    <x v="0"/>
    <x v="2"/>
    <s v="Critical"/>
    <s v="Pinot Noir"/>
    <x v="0"/>
    <x v="4"/>
    <s v="Sutter Home White Zinfandel"/>
    <s v="Large Crate"/>
    <s v="Rockingham"/>
    <x v="200"/>
    <d v="2012-01-16T00:00:00"/>
    <n v="13"/>
    <n v="0.02"/>
    <n v="3.69"/>
    <n v="0.5"/>
    <n v="47.97"/>
  </r>
  <r>
    <n v="408"/>
    <n v="25697"/>
    <s v="Henry Sims"/>
    <s v="Express Road Cargo"/>
    <x v="1"/>
    <x v="1"/>
    <s v="Low"/>
    <s v="Chardonnay"/>
    <x v="0"/>
    <x v="4"/>
    <s v="Dog Point Vineyard Sauvignon Blanc 2014"/>
    <s v="Standard Size Crate"/>
    <s v="Wodonga"/>
    <x v="248"/>
    <d v="2012-04-26T00:00:00"/>
    <n v="52"/>
    <n v="0.02"/>
    <n v="8.4600000000000009"/>
    <n v="3.62"/>
    <n v="439.92000000000007"/>
  </r>
  <r>
    <n v="409"/>
    <n v="25830"/>
    <s v="Charles Freeman"/>
    <s v="Express Road Cargo"/>
    <x v="0"/>
    <x v="1"/>
    <s v="Low"/>
    <s v="Sangiovese"/>
    <x v="0"/>
    <x v="4"/>
    <s v="Pierre Sparr Cremant d'Alsace Reserve Brut Rose"/>
    <s v="Large Crate"/>
    <s v="Hobart"/>
    <x v="50"/>
    <d v="2011-05-06T00:00:00"/>
    <n v="7"/>
    <n v="0.1"/>
    <n v="4.0599999999999996"/>
    <n v="6.89"/>
    <n v="28.419999999999998"/>
  </r>
  <r>
    <n v="410"/>
    <n v="25830"/>
    <s v="Charles Freeman"/>
    <s v="Express Road Cargo"/>
    <x v="0"/>
    <x v="1"/>
    <s v="Low"/>
    <s v="Pinot Noir"/>
    <x v="0"/>
    <x v="4"/>
    <s v="Chateau d'Esclans Garrus Rose 2013"/>
    <s v="Large Crate"/>
    <s v="Devonport"/>
    <x v="50"/>
    <d v="2011-05-11T00:00:00"/>
    <n v="16"/>
    <n v="0.05"/>
    <n v="15.28"/>
    <n v="10.91"/>
    <n v="244.48"/>
  </r>
  <r>
    <n v="411"/>
    <n v="26021"/>
    <s v="Eric Wagner"/>
    <s v="Express Road Cargo"/>
    <x v="1"/>
    <x v="2"/>
    <s v="Critical"/>
    <s v="Sauvignon Blanc"/>
    <x v="0"/>
    <x v="4"/>
    <s v="Hewitson LuLu Sauvignon Blanc 2014"/>
    <s v="Loose Wrap"/>
    <s v="Perth"/>
    <x v="249"/>
    <d v="2013-09-16T00:00:00"/>
    <n v="36"/>
    <n v="0"/>
    <n v="20.99"/>
    <n v="4.8099999999999996"/>
    <n v="755.64"/>
  </r>
  <r>
    <n v="412"/>
    <n v="26214"/>
    <s v="Lawrence Allen"/>
    <s v="Road Cargo"/>
    <x v="0"/>
    <x v="1"/>
    <s v="Medium"/>
    <s v="Malbec"/>
    <x v="0"/>
    <x v="4"/>
    <s v="La Playa Estate Cabernet Sauvignon Rose 2015"/>
    <s v="Large Crate"/>
    <s v="Mount Gambier"/>
    <x v="250"/>
    <d v="2012-11-21T00:00:00"/>
    <n v="65"/>
    <n v="0.1"/>
    <n v="15.74"/>
    <n v="1.39"/>
    <n v="1023.1"/>
  </r>
  <r>
    <n v="413"/>
    <n v="26214"/>
    <s v="Lawrence Allen"/>
    <s v="Express Road Cargo"/>
    <x v="2"/>
    <x v="1"/>
    <s v="Medium"/>
    <s v="Sangiovese Rose"/>
    <x v="0"/>
    <x v="4"/>
    <s v="Orin Swift Cellars Fragile Rose 2014"/>
    <s v="Large Crate"/>
    <s v="Mount Barker"/>
    <x v="250"/>
    <d v="2012-11-21T00:00:00"/>
    <n v="139"/>
    <n v="0.08"/>
    <n v="46.94"/>
    <n v="6.77"/>
    <n v="6524.66"/>
  </r>
  <r>
    <n v="414"/>
    <n v="26274"/>
    <s v="Jesse Gomez"/>
    <s v="Express Road Cargo"/>
    <x v="0"/>
    <x v="1"/>
    <s v="High"/>
    <s v="Merlot"/>
    <x v="0"/>
    <x v="4"/>
    <s v="Simonnet-Febvre Cremant de Bourgogne Blanc"/>
    <s v="Full Container"/>
    <s v="Burnie"/>
    <x v="251"/>
    <d v="2013-06-13T00:00:00"/>
    <n v="62"/>
    <n v="0.06"/>
    <n v="9.11"/>
    <n v="2.15"/>
    <n v="564.81999999999994"/>
  </r>
  <r>
    <n v="415"/>
    <n v="26342"/>
    <s v="Joseph Marshall"/>
    <s v="Express Road Cargo"/>
    <x v="0"/>
    <x v="3"/>
    <s v="Low"/>
    <s v="Shiraz"/>
    <x v="0"/>
    <x v="4"/>
    <s v="Chateau Gaudrelle Cremant d'Loire Brut"/>
    <s v="Large Crate"/>
    <s v="Paramatta"/>
    <x v="252"/>
    <d v="2010-10-27T00:00:00"/>
    <n v="43"/>
    <n v="0.02"/>
    <n v="9.99"/>
    <n v="11.59"/>
    <n v="429.57"/>
  </r>
  <r>
    <n v="416"/>
    <n v="26342"/>
    <s v="Joseph Marshall"/>
    <s v="Express Road Cargo"/>
    <x v="0"/>
    <x v="3"/>
    <s v="Low"/>
    <s v="Malbec"/>
    <x v="0"/>
    <x v="4"/>
    <s v="Lucien Albrecht Cremant d'Alsace Brut Rose"/>
    <s v="Large Crate"/>
    <s v="Orange"/>
    <x v="252"/>
    <d v="2010-10-23T00:00:00"/>
    <n v="74"/>
    <n v="0.02"/>
    <n v="48.04"/>
    <n v="5.79"/>
    <n v="3554.96"/>
  </r>
  <r>
    <n v="417"/>
    <n v="26342"/>
    <s v="Joseph Marshall"/>
    <s v="Express Road Cargo"/>
    <x v="0"/>
    <x v="3"/>
    <s v="Low"/>
    <s v="Pinot Noir"/>
    <x v="0"/>
    <x v="4"/>
    <s v="Marques de Caceres Rioja Rosado 2014"/>
    <s v="Large Crate"/>
    <s v="Campbeltown"/>
    <x v="252"/>
    <d v="2010-10-25T00:00:00"/>
    <n v="5"/>
    <n v="0.04"/>
    <n v="6.68"/>
    <n v="4.91"/>
    <n v="33.4"/>
  </r>
  <r>
    <n v="418"/>
    <n v="26370"/>
    <s v="Jack Patterson"/>
    <s v="Express Road Cargo"/>
    <x v="0"/>
    <x v="1"/>
    <s v="Not Specified"/>
    <s v="Cabernet Sauvignon"/>
    <x v="0"/>
    <x v="4"/>
    <s v="Louis Roederer Cristal Brut with Gift Box 2007"/>
    <s v="Large Crate"/>
    <s v="Devonport"/>
    <x v="253"/>
    <d v="2012-08-10T00:00:00"/>
    <n v="24"/>
    <n v="0.08"/>
    <n v="22.84"/>
    <n v="5.47"/>
    <n v="548.16"/>
  </r>
  <r>
    <n v="419"/>
    <n v="26370"/>
    <s v="Jack Patterson"/>
    <s v="Road Cargo"/>
    <x v="0"/>
    <x v="1"/>
    <s v="Not Specified"/>
    <s v="Pinot Noir"/>
    <x v="0"/>
    <x v="4"/>
    <s v="Lucien Albrecht Cremant d'Alsace Brut"/>
    <s v="Large Crate"/>
    <s v="Devonport"/>
    <x v="253"/>
    <d v="2012-08-10T00:00:00"/>
    <n v="39"/>
    <n v="0.09"/>
    <n v="34.76"/>
    <n v="5.49"/>
    <n v="1355.6399999999999"/>
  </r>
  <r>
    <n v="420"/>
    <n v="26373"/>
    <s v="Frank Graham"/>
    <s v="Express Road Cargo"/>
    <x v="0"/>
    <x v="1"/>
    <s v="Medium"/>
    <s v="Malbec"/>
    <x v="0"/>
    <x v="4"/>
    <s v="Bertani Bertarose 2014"/>
    <s v="Large Crate"/>
    <s v="Mount Barker"/>
    <x v="254"/>
    <d v="2011-07-25T00:00:00"/>
    <n v="8"/>
    <n v="0.08"/>
    <n v="40.98"/>
    <n v="5.33"/>
    <n v="327.84"/>
  </r>
  <r>
    <n v="421"/>
    <n v="26406"/>
    <s v="Mark Bailey"/>
    <s v="Express Road Cargo"/>
    <x v="0"/>
    <x v="2"/>
    <s v="Not Specified"/>
    <s v="Merlot"/>
    <x v="0"/>
    <x v="4"/>
    <s v="Chateau d'Esclans Garrus Rose 2013"/>
    <s v="Large Crate"/>
    <s v="Bunbury"/>
    <x v="186"/>
    <d v="2012-04-15T00:00:00"/>
    <n v="45"/>
    <n v="0.09"/>
    <n v="4.24"/>
    <n v="5.41"/>
    <n v="190.8"/>
  </r>
  <r>
    <n v="422"/>
    <n v="26439"/>
    <s v="Edward Thompson"/>
    <s v="Express Road Cargo"/>
    <x v="1"/>
    <x v="2"/>
    <s v="Medium"/>
    <s v="Reisling"/>
    <x v="0"/>
    <x v="4"/>
    <s v="Hewitson LuLu Sauvignon Blanc 2014"/>
    <s v="Large Crate"/>
    <s v="Busseltol"/>
    <x v="255"/>
    <d v="2012-09-16T00:00:00"/>
    <n v="74"/>
    <n v="0"/>
    <n v="30.98"/>
    <n v="6.5"/>
    <n v="2292.52"/>
  </r>
  <r>
    <n v="423"/>
    <n v="26439"/>
    <s v="Edward Thompson"/>
    <s v="Express Road Cargo"/>
    <x v="0"/>
    <x v="2"/>
    <s v="Medium"/>
    <s v="Merlot"/>
    <x v="0"/>
    <x v="2"/>
    <s v="Jean-Baptiste Adam Les Natures Cremant d'Alsace Brut"/>
    <s v="Large Crate"/>
    <s v="Busseltol"/>
    <x v="255"/>
    <d v="2012-09-15T00:00:00"/>
    <n v="72"/>
    <n v="0.04"/>
    <n v="4.28"/>
    <n v="5.74"/>
    <n v="308.16000000000003"/>
  </r>
  <r>
    <n v="424"/>
    <n v="26439"/>
    <s v="Edward Thompson"/>
    <s v="Express Road Cargo"/>
    <x v="1"/>
    <x v="2"/>
    <s v="Medium"/>
    <s v="Pinot Gris"/>
    <x v="0"/>
    <x v="2"/>
    <s v="Robert Oatley Sauvignon Blanc 2013"/>
    <s v="Large Crate"/>
    <s v="Albany"/>
    <x v="255"/>
    <d v="2012-09-17T00:00:00"/>
    <n v="45"/>
    <n v="0.1"/>
    <n v="65.989999999999995"/>
    <n v="4.99"/>
    <n v="2969.5499999999997"/>
  </r>
  <r>
    <n v="425"/>
    <n v="26660"/>
    <s v="Catherine Frazier"/>
    <s v="Express Road Cargo"/>
    <x v="0"/>
    <x v="2"/>
    <s v="Medium"/>
    <s v="Malbec"/>
    <x v="0"/>
    <x v="2"/>
    <s v="Miraval Rose (1.5 Liter Magnum) 2014"/>
    <s v="Full Container"/>
    <s v="Rockingham"/>
    <x v="2"/>
    <d v="2013-03-18T00:00:00"/>
    <n v="1"/>
    <n v="0.1"/>
    <n v="8.9499999999999993"/>
    <n v="2.0099999999999998"/>
    <n v="8.9499999999999993"/>
  </r>
  <r>
    <n v="426"/>
    <n v="26695"/>
    <s v="Edward Thompson"/>
    <s v="Express Road Cargo"/>
    <x v="0"/>
    <x v="2"/>
    <s v="Not Specified"/>
    <s v="Zinfandel"/>
    <x v="0"/>
    <x v="2"/>
    <s v="Chateau D'Aqueria Tavel Rose 2013"/>
    <s v="Full Container"/>
    <s v="Perth"/>
    <x v="256"/>
    <d v="2011-06-08T00:00:00"/>
    <n v="65"/>
    <n v="0.01"/>
    <n v="8.34"/>
    <n v="1.43"/>
    <n v="542.1"/>
  </r>
  <r>
    <n v="427"/>
    <n v="26756"/>
    <s v="Joshua George"/>
    <s v="Express Road Cargo"/>
    <x v="1"/>
    <x v="2"/>
    <s v="Medium"/>
    <s v="Sauvignon Blanc"/>
    <x v="0"/>
    <x v="2"/>
    <s v="Mercer Canyons Chardonnay 2013"/>
    <s v="Large Crate"/>
    <s v="Bunbury"/>
    <x v="257"/>
    <d v="2013-05-10T00:00:00"/>
    <n v="33"/>
    <n v="7.0000000000000007E-2"/>
    <n v="30.97"/>
    <n v="4"/>
    <n v="1022.01"/>
  </r>
  <r>
    <n v="428"/>
    <n v="26756"/>
    <s v="Joshua George"/>
    <s v="Express Road Cargo"/>
    <x v="0"/>
    <x v="2"/>
    <s v="Medium"/>
    <s v="Sangiovese"/>
    <x v="0"/>
    <x v="2"/>
    <s v="Lucien Albrecht Cremant d'Alsace Brut Rose"/>
    <s v="Large Crate"/>
    <s v="Rockingham"/>
    <x v="257"/>
    <d v="2013-05-12T00:00:00"/>
    <n v="52"/>
    <n v="0.09"/>
    <n v="6.48"/>
    <n v="6.22"/>
    <n v="336.96000000000004"/>
  </r>
  <r>
    <n v="429"/>
    <n v="26756"/>
    <s v="Joshua George"/>
    <s v="Express Road Cargo"/>
    <x v="0"/>
    <x v="2"/>
    <s v="Medium"/>
    <s v="Pinot Noir"/>
    <x v="0"/>
    <x v="2"/>
    <s v="Lucien Albrecht Cremant d'Alsace Brut"/>
    <s v="Large Crate"/>
    <s v="Rockingham"/>
    <x v="257"/>
    <d v="2013-05-12T00:00:00"/>
    <n v="26"/>
    <n v="7.0000000000000007E-2"/>
    <n v="6.48"/>
    <n v="7.37"/>
    <n v="168.48000000000002"/>
  </r>
  <r>
    <n v="430"/>
    <n v="26784"/>
    <s v="Cynthia Porter"/>
    <s v="Air Cargo"/>
    <x v="2"/>
    <x v="2"/>
    <s v="Critical"/>
    <s v="Champagne"/>
    <x v="0"/>
    <x v="2"/>
    <s v="Chateau D'Aqueria Tavel Rose 2013"/>
    <s v="Extra Large Crate"/>
    <s v="Mandurah"/>
    <x v="258"/>
    <d v="2011-07-24T00:00:00"/>
    <n v="14"/>
    <n v="0.02"/>
    <n v="120.98"/>
    <n v="30"/>
    <n v="1693.72"/>
  </r>
  <r>
    <n v="431"/>
    <n v="26784"/>
    <s v="Cynthia Porter"/>
    <s v="Express Road Cargo"/>
    <x v="1"/>
    <x v="2"/>
    <s v="Critical"/>
    <s v="Chardonnay"/>
    <x v="0"/>
    <x v="2"/>
    <s v="Dog Point Vineyard Sauvignon Blanc 2014"/>
    <s v="Loose Wrap"/>
    <s v="Freemantle"/>
    <x v="259"/>
    <d v="2013-07-24T00:00:00"/>
    <n v="46"/>
    <n v="0.09"/>
    <n v="13.99"/>
    <n v="7.51"/>
    <n v="643.54"/>
  </r>
  <r>
    <n v="432"/>
    <n v="26818"/>
    <s v="Brian Perkins"/>
    <s v="Express Road Cargo"/>
    <x v="0"/>
    <x v="1"/>
    <s v="Not Specified"/>
    <s v="Shiraz"/>
    <x v="0"/>
    <x v="2"/>
    <s v="Chateau Gaudrelle Cremant d'Loire Brut"/>
    <s v="Large Crate"/>
    <s v="Melbourne"/>
    <x v="76"/>
    <d v="2013-01-09T00:00:00"/>
    <n v="25"/>
    <n v="0.05"/>
    <n v="8.85"/>
    <n v="5.6"/>
    <n v="221.25"/>
  </r>
  <r>
    <n v="433"/>
    <n v="26818"/>
    <s v="Brian Perkins"/>
    <s v="Road Cargo"/>
    <x v="0"/>
    <x v="1"/>
    <s v="Not Specified"/>
    <s v="Shiraz"/>
    <x v="0"/>
    <x v="2"/>
    <s v="Pietradolce Etna Rosato 2014"/>
    <s v="Large Crate"/>
    <s v="Geelong"/>
    <x v="76"/>
    <d v="2013-01-10T00:00:00"/>
    <n v="6"/>
    <n v="0.01"/>
    <n v="11.97"/>
    <n v="4.9800000000000004"/>
    <n v="71.820000000000007"/>
  </r>
  <r>
    <n v="434"/>
    <n v="26818"/>
    <s v="Brian Perkins"/>
    <s v="Express Road Cargo"/>
    <x v="0"/>
    <x v="1"/>
    <s v="Not Specified"/>
    <s v="Malbec"/>
    <x v="0"/>
    <x v="2"/>
    <s v="Veuve Clicquot Brut Yellow Label"/>
    <s v="Large Crate"/>
    <s v="Melton"/>
    <x v="76"/>
    <d v="2013-01-09T00:00:00"/>
    <n v="40"/>
    <n v="0.1"/>
    <n v="7.3"/>
    <n v="7.72"/>
    <n v="292"/>
  </r>
  <r>
    <n v="435"/>
    <n v="26851"/>
    <s v="John Watkins"/>
    <s v="Express Road Cargo"/>
    <x v="1"/>
    <x v="2"/>
    <s v="High"/>
    <s v="Reisling"/>
    <x v="0"/>
    <x v="2"/>
    <s v="Villa Maria Private Bin Sauvignon Blanc 2015"/>
    <s v="Standard Size Crate"/>
    <s v="Bunbury"/>
    <x v="260"/>
    <d v="2012-07-26T00:00:00"/>
    <n v="59"/>
    <n v="7.0000000000000007E-2"/>
    <n v="1.7"/>
    <n v="1.99"/>
    <n v="100.3"/>
  </r>
  <r>
    <n v="436"/>
    <n v="26887"/>
    <s v="Jerry Allen"/>
    <s v="Road Cargo"/>
    <x v="0"/>
    <x v="1"/>
    <s v="Critical"/>
    <s v="Cabernet Sauvignon"/>
    <x v="0"/>
    <x v="2"/>
    <s v="Bertani Bertarose 2014"/>
    <s v="Large Crate"/>
    <s v="Hobart"/>
    <x v="261"/>
    <d v="2012-05-16T00:00:00"/>
    <n v="60"/>
    <n v="0.08"/>
    <n v="42.98"/>
    <n v="4.62"/>
    <n v="2578.7999999999997"/>
  </r>
  <r>
    <n v="437"/>
    <n v="26887"/>
    <s v="Jerry Allen"/>
    <s v="Road Cargo"/>
    <x v="0"/>
    <x v="1"/>
    <s v="Critical"/>
    <s v="Shiraz"/>
    <x v="0"/>
    <x v="2"/>
    <s v="Barnard Griffin Rose of Sangiovese 2014"/>
    <s v="Large Crate"/>
    <s v="Launceston"/>
    <x v="261"/>
    <d v="2012-05-15T00:00:00"/>
    <n v="36"/>
    <n v="7.0000000000000007E-2"/>
    <n v="8.0399999999999991"/>
    <n v="8.94"/>
    <n v="289.43999999999994"/>
  </r>
  <r>
    <n v="438"/>
    <n v="26981"/>
    <s v="Michelle Black"/>
    <s v="Express Road Cargo"/>
    <x v="1"/>
    <x v="0"/>
    <s v="Medium"/>
    <s v="Chardonnay"/>
    <x v="0"/>
    <x v="2"/>
    <s v="St. Supery Sauvignon Blanc 2015"/>
    <s v="Standard Size Crate"/>
    <s v="Darwin"/>
    <x v="262"/>
    <d v="2013-08-30T00:00:00"/>
    <n v="26"/>
    <n v="0.08"/>
    <n v="55.99"/>
    <n v="1.25"/>
    <n v="1455.74"/>
  </r>
  <r>
    <n v="439"/>
    <n v="26981"/>
    <s v="Michelle Black"/>
    <s v="Express Road Cargo"/>
    <x v="0"/>
    <x v="0"/>
    <s v="Medium"/>
    <s v="Pinot Noir"/>
    <x v="0"/>
    <x v="2"/>
    <s v="Bollinger Brut Special Cuvee"/>
    <s v="Large Crate"/>
    <s v="Palmerston"/>
    <x v="262"/>
    <d v="2013-08-31T00:00:00"/>
    <n v="88"/>
    <n v="0.04"/>
    <n v="16.91"/>
    <n v="6.25"/>
    <n v="1488.08"/>
  </r>
  <r>
    <n v="440"/>
    <n v="27013"/>
    <s v="Charles Gomez"/>
    <s v="Express Road Cargo"/>
    <x v="0"/>
    <x v="2"/>
    <s v="Low"/>
    <s v="Sangiovese"/>
    <x v="0"/>
    <x v="2"/>
    <s v="Sutter Home Pink Moscato"/>
    <s v="Mini Crate"/>
    <s v="Bunbury"/>
    <x v="263"/>
    <d v="2010-07-09T00:00:00"/>
    <n v="34"/>
    <n v="0.05"/>
    <n v="80.98"/>
    <n v="35"/>
    <n v="2753.32"/>
  </r>
  <r>
    <n v="441"/>
    <n v="27013"/>
    <s v="Charles Gomez"/>
    <s v="Express Road Cargo"/>
    <x v="0"/>
    <x v="2"/>
    <s v="Low"/>
    <s v="Shiraz"/>
    <x v="0"/>
    <x v="2"/>
    <s v="Louis Roederer Cristal Brut 2006"/>
    <s v="Mini Crate"/>
    <s v="Bunbury"/>
    <x v="263"/>
    <d v="2010-07-05T00:00:00"/>
    <n v="31"/>
    <n v="0.05"/>
    <n v="279.48"/>
    <n v="35"/>
    <n v="8663.880000000001"/>
  </r>
  <r>
    <n v="442"/>
    <n v="27047"/>
    <s v="Steve Brown"/>
    <s v="Express Road Cargo"/>
    <x v="1"/>
    <x v="1"/>
    <s v="High"/>
    <s v="Chardonnay"/>
    <x v="0"/>
    <x v="2"/>
    <s v="Chardonnais Napa Valley Chardonnay 2013"/>
    <s v="Mini Crate"/>
    <s v="Hobart"/>
    <x v="264"/>
    <d v="2011-11-23T00:00:00"/>
    <n v="85"/>
    <n v="0.06"/>
    <n v="599.99"/>
    <n v="24.49"/>
    <n v="50999.15"/>
  </r>
  <r>
    <n v="443"/>
    <n v="27047"/>
    <s v="Steve Brown"/>
    <s v="Express Road Cargo"/>
    <x v="0"/>
    <x v="1"/>
    <s v="High"/>
    <s v="Pinot Noir"/>
    <x v="0"/>
    <x v="2"/>
    <s v="Domaine Lafage Miraflors Rose 2013"/>
    <s v="Large Crate"/>
    <s v="Burnie"/>
    <x v="264"/>
    <d v="2011-11-23T00:00:00"/>
    <n v="129"/>
    <n v="0.05"/>
    <n v="4.28"/>
    <n v="6.72"/>
    <n v="552.12"/>
  </r>
  <r>
    <n v="444"/>
    <n v="27077"/>
    <s v="Christopher Mitchell"/>
    <s v="Express Road Cargo"/>
    <x v="1"/>
    <x v="3"/>
    <s v="Critical"/>
    <s v="Sauvignon Blanc"/>
    <x v="0"/>
    <x v="2"/>
    <s v="Mercer Canyons Chardonnay 2013"/>
    <s v="Loose Wrap"/>
    <s v="Bathurst"/>
    <x v="265"/>
    <d v="2011-03-17T00:00:00"/>
    <n v="11"/>
    <n v="0"/>
    <n v="140.99"/>
    <n v="13.99"/>
    <n v="1550.89"/>
  </r>
  <r>
    <n v="445"/>
    <n v="27138"/>
    <s v="Marie Morrison"/>
    <s v="Air Cargo"/>
    <x v="2"/>
    <x v="2"/>
    <s v="High"/>
    <s v="Sangiovese Rose"/>
    <x v="0"/>
    <x v="2"/>
    <s v="Chateau D'Aqueria Tavel Rose 2013"/>
    <s v="Small Crate"/>
    <s v="Bunbury"/>
    <x v="266"/>
    <d v="2013-06-01T00:00:00"/>
    <n v="40"/>
    <n v="7.0000000000000007E-2"/>
    <n v="100.98"/>
    <n v="35.840000000000003"/>
    <n v="4039.2000000000003"/>
  </r>
  <r>
    <n v="446"/>
    <n v="27138"/>
    <s v="Marie Morrison"/>
    <s v="Express Road Cargo"/>
    <x v="1"/>
    <x v="2"/>
    <s v="High"/>
    <s v="Reisling"/>
    <x v="0"/>
    <x v="2"/>
    <s v="St. Supery Sauvignon Blanc 2015"/>
    <s v="Large Crate"/>
    <s v="Albany"/>
    <x v="266"/>
    <d v="2013-06-01T00:00:00"/>
    <n v="48"/>
    <n v="0.1"/>
    <n v="65.989999999999995"/>
    <n v="8.99"/>
    <n v="3167.5199999999995"/>
  </r>
  <r>
    <n v="447"/>
    <n v="27174"/>
    <s v="Howard Bell"/>
    <s v="Express Road Cargo"/>
    <x v="1"/>
    <x v="2"/>
    <s v="Critical"/>
    <s v="Pinot Gris"/>
    <x v="0"/>
    <x v="2"/>
    <s v="The White Knight Sauvignon Blanc 2014"/>
    <s v="Large Crate"/>
    <s v="Busseltol"/>
    <x v="267"/>
    <d v="2012-10-10T00:00:00"/>
    <n v="33"/>
    <n v="0.09"/>
    <n v="35.99"/>
    <n v="5"/>
    <n v="1187.67"/>
  </r>
  <r>
    <n v="448"/>
    <n v="27265"/>
    <s v="Angela Price"/>
    <s v="Express Road Cargo"/>
    <x v="1"/>
    <x v="3"/>
    <s v="Critical"/>
    <s v="Reisling"/>
    <x v="0"/>
    <x v="2"/>
    <s v="Leeuwin Estate Art Series Chardonnay 2012"/>
    <s v="Mini Crate"/>
    <s v="Bathurst"/>
    <x v="268"/>
    <d v="2013-05-06T00:00:00"/>
    <n v="64"/>
    <n v="0.02"/>
    <n v="299.99"/>
    <n v="11.64"/>
    <n v="19199.36"/>
  </r>
  <r>
    <n v="449"/>
    <n v="27265"/>
    <s v="Angela Price"/>
    <s v="Road Cargo"/>
    <x v="0"/>
    <x v="3"/>
    <s v="Critical"/>
    <s v="Sangiovese"/>
    <x v="0"/>
    <x v="2"/>
    <s v="Laurent-Perrier Brut Rose"/>
    <s v="Large Crate"/>
    <s v="Newcastle"/>
    <x v="268"/>
    <d v="2013-05-07T00:00:00"/>
    <n v="47"/>
    <n v="0.05"/>
    <n v="162.93"/>
    <n v="19.989999999999998"/>
    <n v="7657.71"/>
  </r>
  <r>
    <n v="450"/>
    <n v="27265"/>
    <s v="Angela Price"/>
    <s v="Road Cargo"/>
    <x v="2"/>
    <x v="3"/>
    <s v="Critical"/>
    <s v="Champagne"/>
    <x v="0"/>
    <x v="2"/>
    <s v="Domaine Lafond Roc-Epine Tavel Rose 2014"/>
    <s v="Full Container"/>
    <s v="Broken Hill"/>
    <x v="268"/>
    <d v="2013-05-08T00:00:00"/>
    <n v="64"/>
    <n v="0.03"/>
    <n v="8.34"/>
    <n v="0.96"/>
    <n v="533.76"/>
  </r>
  <r>
    <n v="451"/>
    <n v="27456"/>
    <s v="Eugene Harrison"/>
    <s v="Air Cargo"/>
    <x v="0"/>
    <x v="1"/>
    <s v="Not Specified"/>
    <s v="Malbec"/>
    <x v="0"/>
    <x v="2"/>
    <s v="Roederer Estate L'Ermitage 2007"/>
    <s v="Extra Large Crate"/>
    <s v="Hobart"/>
    <x v="269"/>
    <d v="2010-04-11T00:00:00"/>
    <n v="29"/>
    <n v="0.05"/>
    <n v="328.14"/>
    <n v="91.05"/>
    <n v="9516.06"/>
  </r>
  <r>
    <n v="452"/>
    <n v="27616"/>
    <s v="Anna Stephens"/>
    <s v="Express Road Cargo"/>
    <x v="1"/>
    <x v="1"/>
    <s v="Low"/>
    <s v="Pinot Gris"/>
    <x v="0"/>
    <x v="2"/>
    <s v="Cloudy Bay Sauvignon Blanc 2015"/>
    <s v="Mini Crate"/>
    <s v="Hobart"/>
    <x v="270"/>
    <d v="2013-08-01T00:00:00"/>
    <n v="4"/>
    <n v="0.09"/>
    <n v="199.99"/>
    <n v="24.49"/>
    <n v="799.96"/>
  </r>
  <r>
    <n v="453"/>
    <n v="27811"/>
    <s v="Victor Payne"/>
    <s v="Express Road Cargo"/>
    <x v="0"/>
    <x v="2"/>
    <s v="Not Specified"/>
    <s v="Shiraz"/>
    <x v="0"/>
    <x v="2"/>
    <s v="Domaine Lafage Miraflors Rose 2013"/>
    <s v="Large Crate"/>
    <s v="Perth"/>
    <x v="236"/>
    <d v="2012-03-06T00:00:00"/>
    <n v="35"/>
    <n v="0.09"/>
    <n v="6.81"/>
    <n v="5.48"/>
    <n v="238.35"/>
  </r>
  <r>
    <n v="454"/>
    <n v="27811"/>
    <s v="Victor Payne"/>
    <s v="Express Road Cargo"/>
    <x v="0"/>
    <x v="2"/>
    <s v="Not Specified"/>
    <s v="Pinot Noir"/>
    <x v="0"/>
    <x v="2"/>
    <s v="Chateau d'Esclans Garrus Rose 2013"/>
    <s v="Large Crate"/>
    <s v="Bunbury"/>
    <x v="236"/>
    <d v="2012-03-05T00:00:00"/>
    <n v="4"/>
    <n v="0.06"/>
    <n v="15.99"/>
    <n v="13.18"/>
    <n v="63.96"/>
  </r>
  <r>
    <n v="455"/>
    <n v="27841"/>
    <s v="Richard Burke"/>
    <s v="Express Road Cargo"/>
    <x v="0"/>
    <x v="1"/>
    <s v="High"/>
    <s v="Merlot"/>
    <x v="0"/>
    <x v="2"/>
    <s v="Roederer Estate Brut"/>
    <s v="Full Container"/>
    <s v="Devonport"/>
    <x v="271"/>
    <d v="2013-09-18T00:00:00"/>
    <n v="69"/>
    <n v="0.05"/>
    <n v="2.1"/>
    <n v="0.7"/>
    <n v="144.9"/>
  </r>
  <r>
    <n v="456"/>
    <n v="27872"/>
    <s v="Thomas Parker"/>
    <s v="Express Road Cargo"/>
    <x v="0"/>
    <x v="2"/>
    <s v="Not Specified"/>
    <s v="Shiraz"/>
    <x v="0"/>
    <x v="2"/>
    <s v="Chateau Gaudrelle Cremant d'Loire Brut"/>
    <s v="Large Crate"/>
    <s v="Mandurah"/>
    <x v="272"/>
    <d v="2012-10-15T00:00:00"/>
    <n v="49"/>
    <n v="0.01"/>
    <n v="14.27"/>
    <n v="7.27"/>
    <n v="699.23"/>
  </r>
  <r>
    <n v="457"/>
    <n v="28001"/>
    <s v="John Jacobs"/>
    <s v="Express Road Cargo"/>
    <x v="2"/>
    <x v="2"/>
    <s v="Critical"/>
    <s v="Sangiovese Rose"/>
    <x v="0"/>
    <x v="2"/>
    <s v="Orin Swift Cellars Fragile Rose 2014"/>
    <s v="Mini Crate"/>
    <s v="Albany"/>
    <x v="273"/>
    <d v="2010-06-14T00:00:00"/>
    <n v="62"/>
    <n v="0.02"/>
    <n v="209.84"/>
    <n v="21.21"/>
    <n v="13010.08"/>
  </r>
  <r>
    <n v="458"/>
    <n v="28001"/>
    <s v="John Jacobs"/>
    <s v="Express Road Cargo"/>
    <x v="2"/>
    <x v="2"/>
    <s v="Critical"/>
    <s v="Sangiovese Rose"/>
    <x v="0"/>
    <x v="2"/>
    <s v="Marques de Caceres Rioja Rosado 2014"/>
    <s v="Mini Crate"/>
    <s v="Bunbury"/>
    <x v="273"/>
    <d v="2010-06-16T00:00:00"/>
    <n v="32"/>
    <n v="0.01"/>
    <n v="194.3"/>
    <n v="11.54"/>
    <n v="6217.6"/>
  </r>
  <r>
    <n v="459"/>
    <n v="28225"/>
    <s v="Joseph Marshall"/>
    <s v="Express Road Cargo"/>
    <x v="2"/>
    <x v="3"/>
    <s v="Critical"/>
    <s v="Champagne"/>
    <x v="0"/>
    <x v="2"/>
    <s v="Sutter Home White Zinfandel"/>
    <s v="Large Crate"/>
    <s v="Liverpool"/>
    <x v="274"/>
    <d v="2010-01-22T00:00:00"/>
    <n v="9"/>
    <n v="0"/>
    <n v="20.28"/>
    <n v="14.39"/>
    <n v="182.52"/>
  </r>
  <r>
    <n v="460"/>
    <n v="28321"/>
    <s v="Timothy Powell"/>
    <s v="Express Road Cargo"/>
    <x v="0"/>
    <x v="1"/>
    <s v="Medium"/>
    <s v="Merlot"/>
    <x v="0"/>
    <x v="2"/>
    <s v="Chateau D'Aqueria Tavel Rose 2013"/>
    <s v="Large Crate"/>
    <s v="Mount Gambier"/>
    <x v="275"/>
    <d v="2011-08-01T00:00:00"/>
    <n v="50"/>
    <n v="0.03"/>
    <n v="3.08"/>
    <n v="0.99"/>
    <n v="154"/>
  </r>
  <r>
    <n v="461"/>
    <n v="28453"/>
    <s v="Eric Evans"/>
    <s v="Express Road Cargo"/>
    <x v="0"/>
    <x v="2"/>
    <s v="Critical"/>
    <s v="Cabernet Sauvignon"/>
    <x v="0"/>
    <x v="2"/>
    <s v="Jean-Baptiste Adam Les Natures Cremant d'Alsace Brut"/>
    <s v="Loose Wrap"/>
    <s v="Albany"/>
    <x v="276"/>
    <d v="2013-12-28T00:00:00"/>
    <n v="52"/>
    <n v="0.04"/>
    <n v="21.66"/>
    <n v="13.99"/>
    <n v="1126.32"/>
  </r>
  <r>
    <n v="462"/>
    <n v="28482"/>
    <s v="Billy Bradley"/>
    <s v="Express Road Cargo"/>
    <x v="2"/>
    <x v="3"/>
    <s v="Critical"/>
    <s v="Grenache Rose"/>
    <x v="0"/>
    <x v="2"/>
    <s v="Domaine Lafond Roc-Epine Tavel Rose 2014"/>
    <s v="Full Container"/>
    <s v="Queanbeyan"/>
    <x v="277"/>
    <d v="2011-03-10T00:00:00"/>
    <n v="22"/>
    <n v="0.03"/>
    <n v="5.08"/>
    <n v="3.63"/>
    <n v="111.76"/>
  </r>
  <r>
    <n v="463"/>
    <n v="28482"/>
    <s v="Billy Bradley"/>
    <s v="Express Road Cargo"/>
    <x v="0"/>
    <x v="3"/>
    <s v="Critical"/>
    <s v="Sangiovese"/>
    <x v="0"/>
    <x v="2"/>
    <s v="Pietradolce Etna Rosato 2014"/>
    <s v="Large Crate"/>
    <s v="Newcastle"/>
    <x v="278"/>
    <d v="2013-03-08T00:00:00"/>
    <n v="40"/>
    <n v="0"/>
    <n v="4.28"/>
    <n v="6.72"/>
    <n v="171.20000000000002"/>
  </r>
  <r>
    <n v="464"/>
    <n v="28581"/>
    <s v="Catherine Frazier"/>
    <s v="Express Road Cargo"/>
    <x v="0"/>
    <x v="2"/>
    <s v="Medium"/>
    <s v="Shiraz"/>
    <x v="0"/>
    <x v="2"/>
    <s v="Simonnet-Febvre Cremant de Bourgogne Blanc"/>
    <s v="Large Crate"/>
    <s v="Freemantle"/>
    <x v="279"/>
    <d v="2012-12-09T00:00:00"/>
    <n v="2"/>
    <n v="0.06"/>
    <n v="24.92"/>
    <n v="12.98"/>
    <n v="49.84"/>
  </r>
  <r>
    <n v="465"/>
    <n v="28581"/>
    <s v="Catherine Frazier"/>
    <s v="Express Road Cargo"/>
    <x v="0"/>
    <x v="2"/>
    <s v="Medium"/>
    <s v="Merlot"/>
    <x v="0"/>
    <x v="2"/>
    <s v="JCB N¬∞21 Brut Cremant de Bourgogne"/>
    <s v="Full Container"/>
    <s v="Freemantle"/>
    <x v="279"/>
    <d v="2012-12-09T00:00:00"/>
    <n v="72"/>
    <n v="0.04"/>
    <n v="4.9800000000000004"/>
    <n v="0.8"/>
    <n v="358.56000000000006"/>
  </r>
  <r>
    <n v="466"/>
    <n v="28582"/>
    <s v="Howard Bell"/>
    <s v="Road Cargo"/>
    <x v="1"/>
    <x v="2"/>
    <s v="High"/>
    <s v="Pinot Gris"/>
    <x v="0"/>
    <x v="2"/>
    <s v="Dog Point Vineyard Sauvignon Blanc 2014"/>
    <s v="Standard Size Crate"/>
    <s v="Busseltol"/>
    <x v="280"/>
    <d v="2013-01-23T00:00:00"/>
    <n v="44"/>
    <n v="0.06"/>
    <n v="39.24"/>
    <n v="1.99"/>
    <n v="1726.5600000000002"/>
  </r>
  <r>
    <n v="467"/>
    <n v="28582"/>
    <s v="Howard Bell"/>
    <s v="Express Road Cargo"/>
    <x v="0"/>
    <x v="2"/>
    <s v="High"/>
    <s v="Shiraz"/>
    <x v="0"/>
    <x v="2"/>
    <s v="Louis Roederer Cristal Brut with Gift Box 2007"/>
    <s v="Full Container"/>
    <s v="Geraldton"/>
    <x v="280"/>
    <d v="2013-01-23T00:00:00"/>
    <n v="50"/>
    <n v="0.02"/>
    <n v="8.01"/>
    <n v="2.87"/>
    <n v="400.5"/>
  </r>
  <r>
    <n v="468"/>
    <n v="28647"/>
    <s v="Catherine Frazier"/>
    <s v="Road Cargo"/>
    <x v="2"/>
    <x v="2"/>
    <s v="Critical"/>
    <s v="Grenache Rose"/>
    <x v="0"/>
    <x v="2"/>
    <s v="Locations by Dave Phinney F Rose&quot;"/>
    <s v="Mini Crate"/>
    <s v="Mandurah"/>
    <x v="237"/>
    <d v="2010-03-15T00:00:00"/>
    <n v="38"/>
    <n v="0.09"/>
    <n v="154.13"/>
    <n v="69"/>
    <n v="5856.94"/>
  </r>
  <r>
    <n v="469"/>
    <n v="28807"/>
    <s v="Steve Brown"/>
    <s v="Road Cargo"/>
    <x v="0"/>
    <x v="1"/>
    <s v="High"/>
    <s v="Merlot"/>
    <x v="0"/>
    <x v="2"/>
    <s v="Barnard Griffin Rose of Sangiovese 2014"/>
    <s v="Large Crate"/>
    <s v="Launceston"/>
    <x v="281"/>
    <d v="2012-04-01T00:00:00"/>
    <n v="10"/>
    <n v="0.02"/>
    <n v="4.9800000000000004"/>
    <n v="8.33"/>
    <n v="49.800000000000004"/>
  </r>
  <r>
    <n v="470"/>
    <n v="28868"/>
    <s v="Frank Graham"/>
    <s v="Express Road Cargo"/>
    <x v="0"/>
    <x v="1"/>
    <s v="High"/>
    <s v="Malbec"/>
    <x v="0"/>
    <x v="2"/>
    <s v="Laurent-Perrier Brut Millesime 2006"/>
    <s v="Large Crate"/>
    <s v="Mount Gambier"/>
    <x v="282"/>
    <d v="2013-04-06T00:00:00"/>
    <n v="30"/>
    <n v="0.05"/>
    <n v="6.48"/>
    <n v="8.73"/>
    <n v="194.4"/>
  </r>
  <r>
    <n v="471"/>
    <n v="29090"/>
    <s v="Antonio Stewart"/>
    <s v="Express Road Cargo"/>
    <x v="0"/>
    <x v="2"/>
    <s v="Medium"/>
    <s v="Merlot"/>
    <x v="0"/>
    <x v="2"/>
    <s v="Pierre Sparr Cremant d'Alsace Reserve Brut Rose"/>
    <s v="Large Crate"/>
    <s v="Albany"/>
    <x v="46"/>
    <d v="2013-01-17T00:00:00"/>
    <n v="26"/>
    <n v="0.02"/>
    <n v="4.13"/>
    <n v="0.99"/>
    <n v="107.38"/>
  </r>
  <r>
    <n v="472"/>
    <n v="29090"/>
    <s v="Antonio Stewart"/>
    <s v="Express Road Cargo"/>
    <x v="0"/>
    <x v="2"/>
    <s v="Medium"/>
    <s v="Shiraz"/>
    <x v="0"/>
    <x v="2"/>
    <s v="Pierre Sparr Cremant d'Alsace Reserve Brut Rose"/>
    <s v="Large Crate"/>
    <s v="Bunbury"/>
    <x v="46"/>
    <d v="2013-01-16T00:00:00"/>
    <n v="40"/>
    <n v="0.02"/>
    <n v="10.48"/>
    <n v="6.91"/>
    <n v="419.20000000000005"/>
  </r>
  <r>
    <n v="473"/>
    <n v="29152"/>
    <s v="Clarence Burns"/>
    <s v="Express Road Cargo"/>
    <x v="1"/>
    <x v="0"/>
    <s v="Low"/>
    <s v="Chardonnay"/>
    <x v="0"/>
    <x v="2"/>
    <s v="Hewitson LuLu Sauvignon Blanc 2014"/>
    <s v="Standard Size Crate"/>
    <s v="Darwin"/>
    <x v="283"/>
    <d v="2012-07-27T00:00:00"/>
    <n v="4"/>
    <n v="0"/>
    <n v="17.48"/>
    <n v="1.99"/>
    <n v="69.92"/>
  </r>
  <r>
    <n v="474"/>
    <n v="29152"/>
    <s v="Clarence Burns"/>
    <s v="Express Road Cargo"/>
    <x v="0"/>
    <x v="0"/>
    <s v="Low"/>
    <s v="Shiraz"/>
    <x v="0"/>
    <x v="2"/>
    <s v="Langlois Chateau Cremant de Loire Brut"/>
    <s v="Large Crate"/>
    <s v="Palmerston"/>
    <x v="283"/>
    <d v="2012-07-23T00:00:00"/>
    <n v="18"/>
    <n v="0.06"/>
    <n v="6.98"/>
    <n v="9.69"/>
    <n v="125.64000000000001"/>
  </r>
  <r>
    <n v="475"/>
    <n v="29249"/>
    <s v="Chris Schmidt"/>
    <s v="Express Road Cargo"/>
    <x v="2"/>
    <x v="1"/>
    <s v="Low"/>
    <s v="Grenache Rose"/>
    <x v="0"/>
    <x v="2"/>
    <s v="Francis Ford Coppola Sofia Rose 2014"/>
    <s v="Mini Crate"/>
    <s v="Devonport"/>
    <x v="284"/>
    <d v="2012-06-17T00:00:00"/>
    <n v="20"/>
    <n v="0.1"/>
    <n v="276.2"/>
    <n v="24.49"/>
    <n v="5524"/>
  </r>
  <r>
    <n v="476"/>
    <n v="29249"/>
    <s v="Chris Schmidt"/>
    <s v="Road Cargo"/>
    <x v="0"/>
    <x v="1"/>
    <s v="Low"/>
    <s v="Zinfandel"/>
    <x v="0"/>
    <x v="2"/>
    <s v="Pierre Sparr Cremant d'Alsace Reserve Brut Rose"/>
    <s v="Full Container"/>
    <s v="Launceston"/>
    <x v="284"/>
    <d v="2012-06-18T00:00:00"/>
    <n v="78"/>
    <n v="0.05"/>
    <n v="6.35"/>
    <n v="1.02"/>
    <n v="495.29999999999995"/>
  </r>
  <r>
    <n v="477"/>
    <n v="29255"/>
    <s v="Brian Morrison"/>
    <s v="Road Cargo"/>
    <x v="1"/>
    <x v="0"/>
    <s v="Low"/>
    <s v="Sauvignon Blanc"/>
    <x v="0"/>
    <x v="2"/>
    <s v="Lucky Chardonnay 2012"/>
    <s v="Large Crate"/>
    <s v="Palmerston"/>
    <x v="285"/>
    <d v="2012-12-07T00:00:00"/>
    <n v="22"/>
    <n v="0.03"/>
    <n v="65.989999999999995"/>
    <n v="8.99"/>
    <n v="1451.78"/>
  </r>
  <r>
    <n v="478"/>
    <n v="29319"/>
    <s v="Jimmy Alvarez"/>
    <s v="Express Road Cargo"/>
    <x v="2"/>
    <x v="1"/>
    <s v="Low"/>
    <s v="Sangiovese Rose"/>
    <x v="0"/>
    <x v="2"/>
    <s v="Chateau D'Aqueria Tavel Rose 2013"/>
    <s v="Mini Crate"/>
    <s v="Port Lincoln"/>
    <x v="286"/>
    <d v="2010-01-26T00:00:00"/>
    <n v="30"/>
    <n v="0.1"/>
    <n v="238.4"/>
    <n v="24.49"/>
    <n v="7152"/>
  </r>
  <r>
    <n v="479"/>
    <n v="29319"/>
    <s v="Jimmy Alvarez"/>
    <s v="Road Cargo"/>
    <x v="1"/>
    <x v="1"/>
    <s v="Low"/>
    <s v="Pinot Gris"/>
    <x v="0"/>
    <x v="2"/>
    <s v="The White Knight Sauvignon Blanc 2014"/>
    <s v="Mini Crate"/>
    <s v="Adelaide"/>
    <x v="286"/>
    <d v="2010-01-26T00:00:00"/>
    <n v="21"/>
    <n v="0.03"/>
    <n v="199.99"/>
    <n v="24.49"/>
    <n v="4199.79"/>
  </r>
  <r>
    <n v="480"/>
    <n v="29350"/>
    <s v="Jeremy Mason"/>
    <s v="Express Road Cargo"/>
    <x v="0"/>
    <x v="0"/>
    <s v="High"/>
    <s v="Shiraz"/>
    <x v="0"/>
    <x v="2"/>
    <s v="Langlois Chateau Cremant de Loire Brut"/>
    <s v="Large Crate"/>
    <s v="Palmerston"/>
    <x v="287"/>
    <d v="2010-08-27T00:00:00"/>
    <n v="85"/>
    <n v="0.05"/>
    <n v="52.4"/>
    <n v="16.11"/>
    <n v="4454"/>
  </r>
  <r>
    <n v="481"/>
    <n v="29350"/>
    <s v="Jeremy Mason"/>
    <s v="Express Road Cargo"/>
    <x v="0"/>
    <x v="0"/>
    <s v="High"/>
    <s v="Merlot"/>
    <x v="0"/>
    <x v="2"/>
    <s v="Jean-Baptiste Adam Les Natures Cremant d'Alsace Brut"/>
    <s v="Large Crate"/>
    <s v="Darwin"/>
    <x v="288"/>
    <d v="2013-08-28T00:00:00"/>
    <n v="20"/>
    <n v="0.1"/>
    <n v="15.14"/>
    <n v="4.53"/>
    <n v="302.8"/>
  </r>
  <r>
    <n v="482"/>
    <n v="29350"/>
    <s v="Jeremy Mason"/>
    <s v="Road Cargo"/>
    <x v="0"/>
    <x v="0"/>
    <s v="High"/>
    <s v="Cabernet Sauvignon"/>
    <x v="0"/>
    <x v="2"/>
    <s v="Gerard Bertrand Cote des Roses Rose 2014"/>
    <s v="Full Container"/>
    <s v="Darwin"/>
    <x v="287"/>
    <d v="2010-08-26T00:00:00"/>
    <n v="83"/>
    <n v="0.05"/>
    <n v="36.549999999999997"/>
    <n v="13.89"/>
    <n v="3033.6499999999996"/>
  </r>
  <r>
    <n v="483"/>
    <n v="29507"/>
    <s v="Brian Morrison"/>
    <s v="Air Cargo"/>
    <x v="2"/>
    <x v="0"/>
    <s v="Low"/>
    <s v="Sangiovese Rose"/>
    <x v="0"/>
    <x v="2"/>
    <s v="Locations by Dave Phinney F Rose&quot;"/>
    <s v="Small Crate"/>
    <s v="Darwin"/>
    <x v="289"/>
    <d v="2013-02-11T00:00:00"/>
    <n v="14"/>
    <n v="0.04"/>
    <n v="280.98"/>
    <n v="35.67"/>
    <n v="3933.7200000000003"/>
  </r>
  <r>
    <n v="484"/>
    <n v="29507"/>
    <s v="Brian Morrison"/>
    <s v="Express Road Cargo"/>
    <x v="1"/>
    <x v="0"/>
    <s v="Low"/>
    <s v="Pinot Gris"/>
    <x v="0"/>
    <x v="2"/>
    <s v="Rombauer Chardonnay 2014"/>
    <s v="Large Crate"/>
    <s v="Darwin"/>
    <x v="289"/>
    <d v="2013-02-14T00:00:00"/>
    <n v="41"/>
    <n v="0.05"/>
    <n v="35.99"/>
    <n v="1.1000000000000001"/>
    <n v="1475.5900000000001"/>
  </r>
  <r>
    <n v="485"/>
    <n v="29537"/>
    <s v="Raymond Morris"/>
    <s v="Road Cargo"/>
    <x v="0"/>
    <x v="2"/>
    <s v="Low"/>
    <s v="Malbec"/>
    <x v="0"/>
    <x v="2"/>
    <s v="Moet &amp; Chandon Imperial"/>
    <s v="Large Crate"/>
    <s v="Albany"/>
    <x v="213"/>
    <d v="2013-09-28T00:00:00"/>
    <n v="63"/>
    <n v="0.08"/>
    <n v="10.89"/>
    <n v="4.5"/>
    <n v="686.07"/>
  </r>
  <r>
    <n v="486"/>
    <n v="29572"/>
    <s v="Brian Morrison"/>
    <s v="Air Cargo"/>
    <x v="2"/>
    <x v="0"/>
    <s v="Not Specified"/>
    <s v="Sangiovese Rose"/>
    <x v="0"/>
    <x v="2"/>
    <s v="Domaine Lafage Miraflors Rose 2013"/>
    <s v="Small Crate"/>
    <s v="Darwin"/>
    <x v="290"/>
    <d v="2011-06-04T00:00:00"/>
    <n v="27"/>
    <n v="0.1"/>
    <n v="150.97999999999999"/>
    <n v="16.010000000000002"/>
    <n v="4076.4599999999996"/>
  </r>
  <r>
    <n v="487"/>
    <n v="29671"/>
    <s v="Fred Reid"/>
    <s v="Express Road Cargo"/>
    <x v="0"/>
    <x v="3"/>
    <s v="Critical"/>
    <s v="Malbec"/>
    <x v="0"/>
    <x v="2"/>
    <s v="Pierre Sparr Cremant d'Alsace Reserve Brut Rose"/>
    <s v="Large Crate"/>
    <s v="Broken Hill"/>
    <x v="90"/>
    <d v="2013-03-23T00:00:00"/>
    <n v="43"/>
    <n v="0.02"/>
    <n v="34.99"/>
    <n v="7.73"/>
    <n v="1504.5700000000002"/>
  </r>
  <r>
    <n v="488"/>
    <n v="29700"/>
    <s v="Jeremy Mason"/>
    <s v="Express Road Cargo"/>
    <x v="0"/>
    <x v="0"/>
    <s v="Medium"/>
    <s v="Pinot Noir"/>
    <x v="0"/>
    <x v="2"/>
    <s v="Dopff &amp; Irion Cremant Rose Brut"/>
    <s v="Large Crate"/>
    <s v="Darwin"/>
    <x v="291"/>
    <d v="2011-04-07T00:00:00"/>
    <n v="9"/>
    <n v="0.01"/>
    <n v="3.08"/>
    <n v="0.99"/>
    <n v="27.72"/>
  </r>
  <r>
    <n v="489"/>
    <n v="29764"/>
    <s v="Ruth Martin"/>
    <s v="Road Cargo"/>
    <x v="0"/>
    <x v="3"/>
    <s v="Critical"/>
    <s v="Pinot Noir"/>
    <x v="0"/>
    <x v="2"/>
    <s v="Francis Ford Coppola Sofia Rose 2014"/>
    <s v="Large Crate"/>
    <s v="Penrith"/>
    <x v="292"/>
    <d v="2013-07-23T00:00:00"/>
    <n v="14"/>
    <n v="0"/>
    <n v="15.01"/>
    <n v="8.4"/>
    <n v="210.14"/>
  </r>
  <r>
    <n v="490"/>
    <n v="29889"/>
    <s v="Victor Payne"/>
    <s v="Express Road Cargo"/>
    <x v="0"/>
    <x v="2"/>
    <s v="Not Specified"/>
    <s v="Pinot Noir"/>
    <x v="0"/>
    <x v="2"/>
    <s v="Lucien Albrecht Cremant d'Alsace Brut Rose"/>
    <s v="Full Container"/>
    <s v="Perth"/>
    <x v="293"/>
    <d v="2010-12-07T00:00:00"/>
    <n v="81"/>
    <n v="0.09"/>
    <n v="5.98"/>
    <n v="1.67"/>
    <n v="484.38000000000005"/>
  </r>
  <r>
    <n v="491"/>
    <n v="29958"/>
    <s v="Ruth Martin"/>
    <s v="Express Road Cargo"/>
    <x v="0"/>
    <x v="3"/>
    <s v="High"/>
    <s v="Zinfandel"/>
    <x v="0"/>
    <x v="2"/>
    <s v="Louis Roederer Cristal Brut with Gift Box 2007"/>
    <s v="Large Crate"/>
    <s v="Armidale"/>
    <x v="294"/>
    <d v="2012-01-07T00:00:00"/>
    <n v="53"/>
    <n v="0"/>
    <n v="6.37"/>
    <n v="5.19"/>
    <n v="337.61"/>
  </r>
  <r>
    <n v="492"/>
    <n v="29958"/>
    <s v="Ruth Martin"/>
    <s v="Air Cargo"/>
    <x v="2"/>
    <x v="3"/>
    <s v="High"/>
    <s v="Cremant"/>
    <x v="0"/>
    <x v="2"/>
    <s v="Sutter Home White Zinfandel"/>
    <s v="Extra Large Crate"/>
    <s v="Goulburn"/>
    <x v="294"/>
    <d v="2012-01-08T00:00:00"/>
    <n v="36"/>
    <n v="0.1"/>
    <n v="500.98"/>
    <n v="26"/>
    <n v="18035.28"/>
  </r>
  <r>
    <n v="493"/>
    <n v="29985"/>
    <s v="Joseph Marshall"/>
    <s v="Road Cargo"/>
    <x v="2"/>
    <x v="3"/>
    <s v="Critical"/>
    <s v="Grenache Rose"/>
    <x v="0"/>
    <x v="2"/>
    <s v="Belle Glos Oeil de Perdrix Pinot Noir Blanc 2014"/>
    <s v="Large Crate"/>
    <s v="Wagga Wagga"/>
    <x v="295"/>
    <d v="2013-07-12T00:00:00"/>
    <n v="31"/>
    <n v="0.03"/>
    <n v="7.96"/>
    <n v="4.95"/>
    <n v="246.76"/>
  </r>
  <r>
    <n v="494"/>
    <n v="30048"/>
    <s v="Eric Gilbert"/>
    <s v="Air Cargo"/>
    <x v="0"/>
    <x v="1"/>
    <s v="Medium"/>
    <s v="Zinfandel"/>
    <x v="0"/>
    <x v="2"/>
    <s v="Sutter Home White Zinfandel"/>
    <s v="Extra Large Crate"/>
    <s v="Hobart"/>
    <x v="284"/>
    <d v="2012-06-15T00:00:00"/>
    <n v="73"/>
    <n v="0.06"/>
    <n v="180.98"/>
    <n v="55.24"/>
    <n v="13211.539999999999"/>
  </r>
  <r>
    <n v="495"/>
    <n v="30114"/>
    <s v="Richard Burke"/>
    <s v="Road Cargo"/>
    <x v="1"/>
    <x v="1"/>
    <s v="Low"/>
    <s v="Sauvignon Blanc"/>
    <x v="0"/>
    <x v="2"/>
    <s v="Mercer Canyons Chardonnay 2013"/>
    <s v="Mini Crate"/>
    <s v="Launceston"/>
    <x v="296"/>
    <d v="2011-08-23T00:00:00"/>
    <n v="13"/>
    <n v="0.09"/>
    <n v="699.99"/>
    <n v="24.49"/>
    <n v="9099.8700000000008"/>
  </r>
  <r>
    <n v="496"/>
    <n v="30336"/>
    <s v="Richard Burke"/>
    <s v="Express Road Cargo"/>
    <x v="0"/>
    <x v="1"/>
    <s v="Medium"/>
    <s v="Pinot Noir"/>
    <x v="0"/>
    <x v="2"/>
    <s v="La Playa Estate Cabernet Sauvignon Rose 2015"/>
    <s v="Large Crate"/>
    <s v="Hobart"/>
    <x v="297"/>
    <d v="2011-01-31T00:00:00"/>
    <n v="28"/>
    <n v="0.06"/>
    <n v="193.17"/>
    <n v="19.989999999999998"/>
    <n v="5408.7599999999993"/>
  </r>
  <r>
    <n v="497"/>
    <n v="30372"/>
    <s v="Gary Porter"/>
    <s v="Express Road Cargo"/>
    <x v="2"/>
    <x v="3"/>
    <s v="High"/>
    <s v="Sangiovese Rose"/>
    <x v="0"/>
    <x v="2"/>
    <s v="Locations by Dave Phinney F Rose&quot;"/>
    <s v="Standard Size Crate"/>
    <s v="Sydney"/>
    <x v="298"/>
    <d v="2011-09-01T00:00:00"/>
    <n v="2"/>
    <n v="0.1"/>
    <n v="12.22"/>
    <n v="2.85"/>
    <n v="24.44"/>
  </r>
  <r>
    <n v="498"/>
    <n v="30375"/>
    <s v="Angela Price"/>
    <s v="Express Road Cargo"/>
    <x v="0"/>
    <x v="3"/>
    <s v="Low"/>
    <s v="Zinfandel"/>
    <x v="0"/>
    <x v="2"/>
    <s v="Chateau d'Esclans Whispering Angel Rose 2014"/>
    <s v="Large Crate"/>
    <s v="Paramatta"/>
    <x v="195"/>
    <d v="2013-05-07T00:00:00"/>
    <n v="26"/>
    <n v="0.03"/>
    <n v="3.36"/>
    <n v="6.27"/>
    <n v="87.36"/>
  </r>
  <r>
    <n v="499"/>
    <n v="30497"/>
    <s v="Susan Chavez"/>
    <s v="Road Cargo"/>
    <x v="0"/>
    <x v="2"/>
    <s v="Critical"/>
    <s v="Zinfandel"/>
    <x v="0"/>
    <x v="2"/>
    <s v="Chateau d'Esclans Garrus Rose 2013"/>
    <s v="Large Crate"/>
    <s v="Bunbury"/>
    <x v="299"/>
    <d v="2012-02-08T00:00:00"/>
    <n v="38"/>
    <n v="0.03"/>
    <n v="20.98"/>
    <n v="8.83"/>
    <n v="797.24"/>
  </r>
  <r>
    <n v="500"/>
    <n v="30497"/>
    <s v="Susan Chavez"/>
    <s v="Express Road Cargo"/>
    <x v="0"/>
    <x v="2"/>
    <s v="Critical"/>
    <s v="Malbec"/>
    <x v="0"/>
    <x v="2"/>
    <s v="Francis Ford Coppola Sofia Rose 2014"/>
    <s v="Large Crate"/>
    <s v="Mandurah"/>
    <x v="299"/>
    <d v="2012-02-08T00:00:00"/>
    <n v="35"/>
    <n v="0.06"/>
    <n v="5.98"/>
    <n v="5.35"/>
    <n v="209.3"/>
  </r>
  <r>
    <n v="501"/>
    <n v="30660"/>
    <s v="Frank Graham"/>
    <s v="Express Road Cargo"/>
    <x v="2"/>
    <x v="1"/>
    <s v="Critical"/>
    <s v="Champagne"/>
    <x v="0"/>
    <x v="2"/>
    <s v="Chateau de Campuget Costieres de Nimes Tradition Rose 2015"/>
    <s v="Mini Crate"/>
    <s v="Victor Harbor"/>
    <x v="300"/>
    <d v="2013-09-08T00:00:00"/>
    <n v="34"/>
    <n v="0.02"/>
    <n v="71.37"/>
    <n v="69"/>
    <n v="2426.58"/>
  </r>
  <r>
    <n v="502"/>
    <n v="30784"/>
    <s v="Larry Baker"/>
    <s v="Air Cargo"/>
    <x v="2"/>
    <x v="1"/>
    <s v="Medium"/>
    <s v="Champagne"/>
    <x v="0"/>
    <x v="2"/>
    <s v="Marques de Caceres Rioja Rosado 2014"/>
    <s v="Small Crate"/>
    <s v="Devonport"/>
    <x v="19"/>
    <d v="2013-05-09T00:00:00"/>
    <n v="13"/>
    <n v="0.06"/>
    <n v="70.98"/>
    <n v="26.74"/>
    <n v="922.74"/>
  </r>
  <r>
    <n v="503"/>
    <n v="30784"/>
    <s v="Larry Baker"/>
    <s v="Express Road Cargo"/>
    <x v="0"/>
    <x v="1"/>
    <s v="Medium"/>
    <s v="Pinot Noir"/>
    <x v="0"/>
    <x v="2"/>
    <s v="Simonnet-Febvre Cremant de Bourgogne Blanc"/>
    <s v="Full Container"/>
    <s v="Hobart"/>
    <x v="19"/>
    <d v="2013-05-08T00:00:00"/>
    <n v="62"/>
    <n v="0.02"/>
    <n v="6.7"/>
    <n v="1.56"/>
    <n v="415.40000000000003"/>
  </r>
  <r>
    <n v="504"/>
    <n v="30785"/>
    <s v="Anthony Rice"/>
    <s v="Express Road Cargo"/>
    <x v="0"/>
    <x v="1"/>
    <s v="High"/>
    <s v="Malbec"/>
    <x v="0"/>
    <x v="0"/>
    <s v="Domaine Lafage Miraflors Rose 2013"/>
    <s v="Large Crate"/>
    <s v="Hobart"/>
    <x v="301"/>
    <d v="2010-07-05T00:00:00"/>
    <n v="8"/>
    <n v="0.03"/>
    <n v="6.48"/>
    <n v="8.73"/>
    <n v="51.84"/>
  </r>
  <r>
    <n v="505"/>
    <n v="30785"/>
    <s v="Anthony Rice"/>
    <s v="Express Road Cargo"/>
    <x v="0"/>
    <x v="1"/>
    <s v="High"/>
    <s v="Merlot"/>
    <x v="0"/>
    <x v="0"/>
    <s v="Veuve Clicquot Brut Yellow Label"/>
    <s v="Full Container"/>
    <s v="Hobart"/>
    <x v="301"/>
    <d v="2010-07-06T00:00:00"/>
    <n v="46"/>
    <n v="7.0000000000000007E-2"/>
    <n v="9.93"/>
    <n v="1.0900000000000001"/>
    <n v="456.78"/>
  </r>
  <r>
    <n v="506"/>
    <n v="30883"/>
    <s v="Howard Bell"/>
    <s v="Express Road Cargo"/>
    <x v="0"/>
    <x v="2"/>
    <s v="Medium"/>
    <s v="Zinfandel"/>
    <x v="0"/>
    <x v="0"/>
    <s v="Langlois Chateau Cremant de Loire Brut"/>
    <s v="Full Container"/>
    <s v="Bunbury"/>
    <x v="302"/>
    <d v="2013-08-22T00:00:00"/>
    <n v="60"/>
    <n v="0.1"/>
    <n v="6.98"/>
    <n v="1.6"/>
    <n v="418.8"/>
  </r>
  <r>
    <n v="507"/>
    <n v="31040"/>
    <s v="Richard Burke"/>
    <s v="Express Road Cargo"/>
    <x v="1"/>
    <x v="1"/>
    <s v="Not Specified"/>
    <s v="Chardonnay"/>
    <x v="0"/>
    <x v="0"/>
    <s v="Lincourt Courtney's Chardonnay 2012"/>
    <s v="Large Crate"/>
    <s v="Launceston"/>
    <x v="303"/>
    <d v="2011-09-16T00:00:00"/>
    <n v="42"/>
    <n v="0.1"/>
    <n v="39.979999999999997"/>
    <n v="4"/>
    <n v="1679.1599999999999"/>
  </r>
  <r>
    <n v="508"/>
    <n v="31040"/>
    <s v="Richard Burke"/>
    <s v="Express Road Cargo"/>
    <x v="0"/>
    <x v="1"/>
    <s v="Not Specified"/>
    <s v="Merlot"/>
    <x v="0"/>
    <x v="0"/>
    <s v="Dopff &amp; Irion Cremant Rose Brut"/>
    <s v="Large Crate"/>
    <s v="Burnie"/>
    <x v="303"/>
    <d v="2011-09-16T00:00:00"/>
    <n v="35"/>
    <n v="0.1"/>
    <n v="29.74"/>
    <n v="6.64"/>
    <n v="1040.8999999999999"/>
  </r>
  <r>
    <n v="509"/>
    <n v="31140"/>
    <s v="Anna Stephens"/>
    <s v="Express Road Cargo"/>
    <x v="0"/>
    <x v="1"/>
    <s v="Critical"/>
    <s v="Malbec"/>
    <x v="0"/>
    <x v="0"/>
    <s v="Locations by Dave Phinney F Rose"/>
    <s v="Large Crate"/>
    <s v="Devonport"/>
    <x v="304"/>
    <d v="2012-02-02T00:00:00"/>
    <n v="4"/>
    <n v="0.03"/>
    <n v="3.08"/>
    <n v="0.99"/>
    <n v="12.32"/>
  </r>
  <r>
    <n v="510"/>
    <n v="31171"/>
    <s v="Chris Moreno"/>
    <s v="Express Road Cargo"/>
    <x v="0"/>
    <x v="3"/>
    <s v="Not Specified"/>
    <s v="Shiraz"/>
    <x v="0"/>
    <x v="0"/>
    <s v="Louis Roederer Cristal Brut with Gift Box 2007"/>
    <s v="Large Crate"/>
    <s v="Newcastle"/>
    <x v="305"/>
    <d v="2013-04-09T00:00:00"/>
    <n v="37"/>
    <n v="0.08"/>
    <n v="4.55"/>
    <n v="1.49"/>
    <n v="168.35"/>
  </r>
  <r>
    <n v="511"/>
    <n v="31173"/>
    <s v="Brian Morrison"/>
    <s v="Road Cargo"/>
    <x v="1"/>
    <x v="0"/>
    <s v="Low"/>
    <s v="Chardonnay"/>
    <x v="0"/>
    <x v="0"/>
    <s v="Robert Oatley Signature Chardonnay 2013"/>
    <s v="Loose Wrap"/>
    <s v="Palmerston"/>
    <x v="306"/>
    <d v="2013-08-25T00:00:00"/>
    <n v="48"/>
    <n v="0.09"/>
    <n v="7.99"/>
    <n v="5.03"/>
    <n v="383.52"/>
  </r>
  <r>
    <n v="512"/>
    <n v="31301"/>
    <s v="Fred Reid"/>
    <s v="Express Road Cargo"/>
    <x v="0"/>
    <x v="3"/>
    <s v="Low"/>
    <s v="Malbec"/>
    <x v="0"/>
    <x v="0"/>
    <s v="Jean-Baptiste Adam Les Natures Cremant d'Alsace Brut"/>
    <s v="Large Crate"/>
    <s v="Wagga Wagga"/>
    <x v="307"/>
    <d v="2011-10-20T00:00:00"/>
    <n v="56"/>
    <n v="0.06"/>
    <n v="3.75"/>
    <n v="0.5"/>
    <n v="210"/>
  </r>
  <r>
    <n v="513"/>
    <n v="31303"/>
    <s v="John Jacobs"/>
    <s v="Road Cargo"/>
    <x v="0"/>
    <x v="2"/>
    <s v="Low"/>
    <s v="Malbec"/>
    <x v="0"/>
    <x v="0"/>
    <s v="Locations by Dave Phinney F Rose"/>
    <s v="Large Crate"/>
    <s v="Albany"/>
    <x v="96"/>
    <d v="2012-03-22T00:00:00"/>
    <n v="56"/>
    <n v="0.09"/>
    <n v="5.98"/>
    <n v="1.49"/>
    <n v="334.88"/>
  </r>
  <r>
    <n v="514"/>
    <n v="31492"/>
    <s v="Juan Smith"/>
    <s v="Express Road Cargo"/>
    <x v="0"/>
    <x v="2"/>
    <s v="Critical"/>
    <s v="Merlot"/>
    <x v="0"/>
    <x v="0"/>
    <s v="JCB N¬∞21 Brut Cremant de Bourgogne"/>
    <s v="Large Crate"/>
    <s v="Geraldton"/>
    <x v="308"/>
    <d v="2011-10-17T00:00:00"/>
    <n v="47"/>
    <n v="0.04"/>
    <n v="11.97"/>
    <n v="4.9800000000000004"/>
    <n v="562.59"/>
  </r>
  <r>
    <n v="515"/>
    <n v="31492"/>
    <s v="Juan Smith"/>
    <s v="Road Cargo"/>
    <x v="0"/>
    <x v="2"/>
    <s v="Critical"/>
    <s v="Cabernet Sauvignon"/>
    <x v="0"/>
    <x v="0"/>
    <s v="Sutter Home White Zinfandel"/>
    <s v="Large Crate"/>
    <s v="Bunbury"/>
    <x v="308"/>
    <d v="2011-10-18T00:00:00"/>
    <n v="61"/>
    <n v="0.09"/>
    <n v="29.74"/>
    <n v="6.64"/>
    <n v="1814.1399999999999"/>
  </r>
  <r>
    <n v="516"/>
    <n v="31492"/>
    <s v="Juan Smith"/>
    <s v="Express Road Cargo"/>
    <x v="0"/>
    <x v="2"/>
    <s v="Critical"/>
    <s v="Zinfandel"/>
    <x v="0"/>
    <x v="0"/>
    <s v="Sutter Home Pink Moscato"/>
    <s v="Large Crate"/>
    <s v="Freemantle"/>
    <x v="308"/>
    <d v="2011-10-16T00:00:00"/>
    <n v="41"/>
    <n v="0.03"/>
    <n v="95.43"/>
    <n v="19.989999999999998"/>
    <n v="3912.63"/>
  </r>
  <r>
    <n v="517"/>
    <n v="31523"/>
    <s v="Raymond Morris"/>
    <s v="Express Road Cargo"/>
    <x v="1"/>
    <x v="2"/>
    <s v="Low"/>
    <s v="Pinot Gris"/>
    <x v="0"/>
    <x v="0"/>
    <s v="Lucky Chardonnay 2012"/>
    <s v="Standard Size Crate"/>
    <s v="Freemantle"/>
    <x v="278"/>
    <d v="2013-03-10T00:00:00"/>
    <n v="17"/>
    <n v="0.1"/>
    <n v="6.48"/>
    <n v="2.74"/>
    <n v="110.16000000000001"/>
  </r>
  <r>
    <n v="518"/>
    <n v="31523"/>
    <s v="Raymond Morris"/>
    <s v="Express Road Cargo"/>
    <x v="0"/>
    <x v="2"/>
    <s v="Low"/>
    <s v="Cabernet Sauvignon"/>
    <x v="0"/>
    <x v="0"/>
    <s v="Domaine Lafond Roc-Epine Tavel Rose 2014"/>
    <s v="Large Crate"/>
    <s v="Geraldton"/>
    <x v="278"/>
    <d v="2013-03-13T00:00:00"/>
    <n v="19"/>
    <n v="0"/>
    <n v="8.74"/>
    <n v="8.2899999999999991"/>
    <n v="166.06"/>
  </r>
  <r>
    <n v="519"/>
    <n v="31681"/>
    <s v="Susan Chavez"/>
    <s v="Express Road Cargo"/>
    <x v="0"/>
    <x v="2"/>
    <s v="Neutral"/>
    <s v="Cabernet Sauvignon"/>
    <x v="0"/>
    <x v="0"/>
    <s v="Marques de Caceres Rioja Rosado 2014"/>
    <s v="Large Crate"/>
    <s v="Perth"/>
    <x v="309"/>
    <d v="2013-11-08T00:00:00"/>
    <n v="137"/>
    <n v="0.02"/>
    <n v="5.28"/>
    <n v="5.66"/>
    <n v="723.36"/>
  </r>
  <r>
    <n v="520"/>
    <n v="31842"/>
    <s v="Chris Schmidt"/>
    <s v="Express Road Cargo"/>
    <x v="1"/>
    <x v="1"/>
    <s v="Medium"/>
    <s v="Chardonnay"/>
    <x v="0"/>
    <x v="0"/>
    <s v="Chardonnais Napa Valley Chardonnay 2013"/>
    <s v="Standard Size Crate"/>
    <s v="Burnie"/>
    <x v="310"/>
    <d v="2011-07-17T00:00:00"/>
    <n v="11"/>
    <n v="0.06"/>
    <n v="17.48"/>
    <n v="1.99"/>
    <n v="192.28"/>
  </r>
  <r>
    <n v="521"/>
    <n v="31872"/>
    <s v="Michelle Black"/>
    <s v="Road Cargo"/>
    <x v="0"/>
    <x v="0"/>
    <s v="Low"/>
    <s v="Malbec"/>
    <x v="0"/>
    <x v="0"/>
    <s v="Schramsberg Cremant Demi-Sec 2011"/>
    <s v="Large Crate"/>
    <s v="Palmerston"/>
    <x v="66"/>
    <d v="2011-09-10T00:00:00"/>
    <n v="62"/>
    <n v="0.06"/>
    <n v="83.98"/>
    <n v="5.01"/>
    <n v="5206.76"/>
  </r>
  <r>
    <n v="522"/>
    <n v="31872"/>
    <s v="Michelle Black"/>
    <s v="Air Cargo"/>
    <x v="2"/>
    <x v="0"/>
    <s v="Low"/>
    <s v="Sangiovese Rose"/>
    <x v="0"/>
    <x v="1"/>
    <s v="Belle Glos Oeil de Perdrix Pinot Noir Blanc 2014"/>
    <s v="Extra Large Crate"/>
    <s v="Darwin"/>
    <x v="66"/>
    <d v="2011-09-10T00:00:00"/>
    <n v="55"/>
    <n v="0.09"/>
    <n v="159.31"/>
    <n v="60"/>
    <n v="8762.0499999999993"/>
  </r>
  <r>
    <n v="523"/>
    <n v="31877"/>
    <s v="Fred Reid"/>
    <s v="Express Road Cargo"/>
    <x v="2"/>
    <x v="3"/>
    <s v="Medium"/>
    <s v="Grenache Rose"/>
    <x v="0"/>
    <x v="1"/>
    <s v="Francis Ford Coppola Sofia Rose 2014"/>
    <s v="Mini Crate"/>
    <s v="Paramatta"/>
    <x v="311"/>
    <d v="2013-06-29T00:00:00"/>
    <n v="51"/>
    <n v="0.08"/>
    <n v="8.3699999999999992"/>
    <n v="10.16"/>
    <n v="426.86999999999995"/>
  </r>
  <r>
    <n v="524"/>
    <n v="31939"/>
    <s v="Clarence Burns"/>
    <s v="Express Road Cargo"/>
    <x v="1"/>
    <x v="0"/>
    <s v="High"/>
    <s v="Pinot Gris"/>
    <x v="0"/>
    <x v="1"/>
    <s v="Cloudy Bay Sauvignon Blanc 2015"/>
    <s v="Large Crate"/>
    <s v="Palmerston"/>
    <x v="312"/>
    <d v="2012-06-27T00:00:00"/>
    <n v="21"/>
    <n v="7.0000000000000007E-2"/>
    <n v="140.99"/>
    <n v="4.2"/>
    <n v="2960.79"/>
  </r>
  <r>
    <n v="525"/>
    <n v="32037"/>
    <s v="Mark Bailey"/>
    <s v="Express Road Cargo"/>
    <x v="0"/>
    <x v="2"/>
    <s v="Low"/>
    <s v="Shiraz"/>
    <x v="0"/>
    <x v="1"/>
    <s v="Jean-Baptiste Adam Les Natures Cremant d'Alsace Brut"/>
    <s v="Large Crate"/>
    <s v="Albany"/>
    <x v="313"/>
    <d v="2010-02-23T00:00:00"/>
    <n v="37"/>
    <n v="0.04"/>
    <n v="8.6"/>
    <n v="6.19"/>
    <n v="318.2"/>
  </r>
  <r>
    <n v="526"/>
    <n v="32037"/>
    <s v="Mark Bailey"/>
    <s v="Express Road Cargo"/>
    <x v="1"/>
    <x v="2"/>
    <s v="Low"/>
    <s v="Pinot Gris"/>
    <x v="0"/>
    <x v="1"/>
    <s v="Rombauer Chardonnay 2014"/>
    <s v="Mini Crate"/>
    <s v="Rockingham"/>
    <x v="313"/>
    <d v="2010-02-20T00:00:00"/>
    <n v="15"/>
    <n v="7.0000000000000007E-2"/>
    <n v="699.99"/>
    <n v="24.49"/>
    <n v="10499.85"/>
  </r>
  <r>
    <n v="527"/>
    <n v="32065"/>
    <s v="Jose Price"/>
    <s v="Express Road Cargo"/>
    <x v="1"/>
    <x v="3"/>
    <s v="Medium"/>
    <s v="Sauvignon Blanc"/>
    <x v="0"/>
    <x v="1"/>
    <s v="Robert Oatley Sauvignon Blanc 2013"/>
    <s v="Loose Wrap"/>
    <s v="Orange"/>
    <x v="314"/>
    <d v="2012-12-03T00:00:00"/>
    <n v="50"/>
    <n v="0.09"/>
    <n v="17.98"/>
    <n v="8.51"/>
    <n v="899"/>
  </r>
  <r>
    <n v="528"/>
    <n v="32099"/>
    <s v="Harry Weaver"/>
    <s v="Express Road Cargo"/>
    <x v="0"/>
    <x v="1"/>
    <s v="Not Specified"/>
    <s v="Merlot"/>
    <x v="0"/>
    <x v="1"/>
    <s v="Louis Roederer Cristal Brut with Gift Box 2007"/>
    <s v="Large Crate"/>
    <s v="Launceston"/>
    <x v="315"/>
    <d v="2011-05-05T00:00:00"/>
    <n v="59"/>
    <n v="0.08"/>
    <n v="12.28"/>
    <n v="6.47"/>
    <n v="724.52"/>
  </r>
  <r>
    <n v="529"/>
    <n v="32164"/>
    <s v="Joshua Gutierrez"/>
    <s v="Express Road Cargo"/>
    <x v="0"/>
    <x v="1"/>
    <s v="Not Specified"/>
    <s v="Zinfandel"/>
    <x v="0"/>
    <x v="1"/>
    <s v="Schramsberg Cremant Demi-Sec 2011"/>
    <s v="Large Crate"/>
    <s v="Mount Barker"/>
    <x v="316"/>
    <d v="2011-02-03T00:00:00"/>
    <n v="12"/>
    <n v="0.02"/>
    <n v="5.78"/>
    <n v="4.96"/>
    <n v="69.36"/>
  </r>
  <r>
    <n v="530"/>
    <n v="32164"/>
    <s v="Joshua Gutierrez"/>
    <s v="Express Road Cargo"/>
    <x v="0"/>
    <x v="1"/>
    <s v="Not Specified"/>
    <s v="Pinot Noir"/>
    <x v="0"/>
    <x v="1"/>
    <s v="Laurent-Perrier Brut Rose"/>
    <s v="Full Container"/>
    <s v="Mount Barker"/>
    <x v="316"/>
    <d v="2011-02-03T00:00:00"/>
    <n v="34"/>
    <n v="7.0000000000000007E-2"/>
    <n v="3.28"/>
    <n v="3.97"/>
    <n v="111.52"/>
  </r>
  <r>
    <n v="531"/>
    <n v="32164"/>
    <s v="Joshua Gutierrez"/>
    <s v="Air Cargo"/>
    <x v="2"/>
    <x v="1"/>
    <s v="Not Specified"/>
    <s v="Champagne"/>
    <x v="0"/>
    <x v="1"/>
    <s v="Belle Glos Oeil de Perdrix Pinot Noir Blanc 2014"/>
    <s v="Small Crate"/>
    <s v="Port Adelaide"/>
    <x v="316"/>
    <d v="2011-02-03T00:00:00"/>
    <n v="23"/>
    <n v="0.1"/>
    <n v="296.18"/>
    <n v="54.12"/>
    <n v="6812.14"/>
  </r>
  <r>
    <n v="532"/>
    <n v="32230"/>
    <s v="Dorothy Morales"/>
    <s v="Express Road Cargo"/>
    <x v="2"/>
    <x v="2"/>
    <s v="High"/>
    <s v="Cremant"/>
    <x v="0"/>
    <x v="1"/>
    <s v="La Playa Estate Cabernet Sauvignon Rose 2015"/>
    <s v="Full Container"/>
    <s v="Geraldton"/>
    <x v="317"/>
    <d v="2013-08-20T00:00:00"/>
    <n v="92"/>
    <n v="7.0000000000000007E-2"/>
    <n v="39.979999999999997"/>
    <n v="9.1999999999999993"/>
    <n v="3678.16"/>
  </r>
  <r>
    <n v="533"/>
    <n v="32292"/>
    <s v="Michelle Black"/>
    <s v="Express Road Cargo"/>
    <x v="1"/>
    <x v="3"/>
    <s v="Low"/>
    <s v="Sauvignon Blanc"/>
    <x v="0"/>
    <x v="1"/>
    <s v="Robert Oatley Signature Chardonnay 2013"/>
    <s v="Large Crate"/>
    <s v="Broken Hill"/>
    <x v="318"/>
    <d v="2013-02-22T00:00:00"/>
    <n v="49"/>
    <n v="0.04"/>
    <n v="115.99"/>
    <n v="5.99"/>
    <n v="5683.5099999999993"/>
  </r>
  <r>
    <n v="534"/>
    <n v="32292"/>
    <s v="Michelle Black"/>
    <s v="Express Road Cargo"/>
    <x v="0"/>
    <x v="3"/>
    <s v="Low"/>
    <s v="Malbec"/>
    <x v="0"/>
    <x v="1"/>
    <s v="Langlois Chateau Cremant de Loire Brut"/>
    <s v="Full Container"/>
    <s v="Blue Mountains"/>
    <x v="318"/>
    <d v="2013-02-17T00:00:00"/>
    <n v="1"/>
    <n v="7.0000000000000007E-2"/>
    <n v="11.55"/>
    <n v="2.36"/>
    <n v="11.55"/>
  </r>
  <r>
    <n v="535"/>
    <n v="32325"/>
    <s v="Richard Garcia"/>
    <s v="Express Road Cargo"/>
    <x v="2"/>
    <x v="0"/>
    <s v="Critical"/>
    <s v="Sangiovese Rose"/>
    <x v="0"/>
    <x v="1"/>
    <s v="Miraval Rose (1.5 Liter Magnum) 2014"/>
    <s v="Large Crate"/>
    <s v="Darwin"/>
    <x v="319"/>
    <d v="2013-11-02T00:00:00"/>
    <n v="162"/>
    <n v="0"/>
    <n v="22.98"/>
    <n v="7.58"/>
    <n v="3722.76"/>
  </r>
  <r>
    <n v="536"/>
    <n v="32420"/>
    <s v="Cynthia Porter"/>
    <s v="Express Road Cargo"/>
    <x v="1"/>
    <x v="2"/>
    <s v="Medium"/>
    <s v="Reisling"/>
    <x v="0"/>
    <x v="6"/>
    <s v="Villa Maria Private Bin Sauvignon Blanc 2015"/>
    <s v="Standard Size Crate"/>
    <s v="Rockingham"/>
    <x v="320"/>
    <d v="2010-07-31T00:00:00"/>
    <n v="42"/>
    <n v="7.0000000000000007E-2"/>
    <n v="5.0199999999999996"/>
    <n v="5.14"/>
    <n v="210.83999999999997"/>
  </r>
  <r>
    <n v="537"/>
    <n v="32420"/>
    <s v="Cynthia Porter"/>
    <s v="Air Cargo"/>
    <x v="2"/>
    <x v="2"/>
    <s v="Medium"/>
    <s v="Grenache Rose"/>
    <x v="0"/>
    <x v="6"/>
    <s v="La Playa Estate Cabernet Sauvignon Rose 2015"/>
    <s v="Extra Large Crate"/>
    <s v="Busseltol"/>
    <x v="320"/>
    <d v="2010-07-31T00:00:00"/>
    <n v="23"/>
    <n v="7.0000000000000007E-2"/>
    <n v="280.98"/>
    <n v="57"/>
    <n v="6462.5400000000009"/>
  </r>
  <r>
    <n v="538"/>
    <n v="32450"/>
    <s v="Ruth Martin"/>
    <s v="Air Cargo"/>
    <x v="2"/>
    <x v="3"/>
    <s v="Medium"/>
    <s v="Cremant"/>
    <x v="0"/>
    <x v="6"/>
    <s v="Locations by Dave Phinney F Rose&quot;"/>
    <s v="Small Crate"/>
    <s v="Lithgow"/>
    <x v="321"/>
    <d v="2012-12-19T00:00:00"/>
    <n v="74"/>
    <n v="0.1"/>
    <n v="70.89"/>
    <n v="89.3"/>
    <n v="5245.86"/>
  </r>
  <r>
    <n v="539"/>
    <n v="32454"/>
    <s v="Kenneth Butler"/>
    <s v="Express Road Cargo"/>
    <x v="0"/>
    <x v="3"/>
    <s v="Critical"/>
    <s v="Cabernet Sauvignon"/>
    <x v="0"/>
    <x v="6"/>
    <s v="Miraval Rose 2014"/>
    <s v="Large Crate"/>
    <s v="Tamworth"/>
    <x v="281"/>
    <d v="2012-04-01T00:00:00"/>
    <n v="13"/>
    <n v="0.05"/>
    <n v="6.81"/>
    <n v="5.48"/>
    <n v="88.53"/>
  </r>
  <r>
    <n v="540"/>
    <n v="32641"/>
    <s v="Charles Gomez"/>
    <s v="Express Road Cargo"/>
    <x v="0"/>
    <x v="2"/>
    <s v="High"/>
    <s v="Zinfandel"/>
    <x v="0"/>
    <x v="6"/>
    <s v="Jean-Baptiste Adam Les Natures Cremant d'Alsace Brut"/>
    <s v="Large Crate"/>
    <s v="Rockingham"/>
    <x v="322"/>
    <d v="2011-03-22T00:00:00"/>
    <n v="18"/>
    <n v="0.05"/>
    <n v="8.85"/>
    <n v="5.6"/>
    <n v="159.29999999999998"/>
  </r>
  <r>
    <n v="541"/>
    <n v="32647"/>
    <s v="Martin Nelson"/>
    <s v="Express Road Cargo"/>
    <x v="1"/>
    <x v="1"/>
    <s v="High"/>
    <s v="Sauvignon Blanc"/>
    <x v="0"/>
    <x v="6"/>
    <s v="The White Knight Sauvignon Blanc 2014"/>
    <s v="Large Crate"/>
    <s v="Port Lincoln"/>
    <x v="211"/>
    <d v="2012-11-20T00:00:00"/>
    <n v="109"/>
    <n v="7.0000000000000007E-2"/>
    <n v="20.97"/>
    <n v="4"/>
    <n v="2285.73"/>
  </r>
  <r>
    <n v="542"/>
    <n v="32647"/>
    <s v="Martin Nelson"/>
    <s v="Air Cargo"/>
    <x v="2"/>
    <x v="1"/>
    <s v="High"/>
    <s v="Grenache Rose"/>
    <x v="0"/>
    <x v="6"/>
    <s v="Gerard Bertrand Cote des Roses Rose 2014"/>
    <s v="Small Crate"/>
    <s v="Port Lincoln"/>
    <x v="211"/>
    <d v="2012-11-20T00:00:00"/>
    <n v="92"/>
    <n v="0.06"/>
    <n v="348.21"/>
    <n v="84.84"/>
    <n v="32035.32"/>
  </r>
  <r>
    <n v="543"/>
    <n v="32710"/>
    <s v="Joe Banks"/>
    <s v="Express Road Cargo"/>
    <x v="0"/>
    <x v="2"/>
    <s v="High"/>
    <s v="Merlot"/>
    <x v="0"/>
    <x v="6"/>
    <s v="Simonnet-Febvre Cremant de Bourgogne Blanc"/>
    <s v="Loose Wrap"/>
    <s v="Busseltol"/>
    <x v="323"/>
    <d v="2010-11-17T00:00:00"/>
    <n v="146"/>
    <n v="0.04"/>
    <n v="12.44"/>
    <n v="6.27"/>
    <n v="1816.24"/>
  </r>
  <r>
    <n v="544"/>
    <n v="32804"/>
    <s v="Eric Evans"/>
    <s v="Express Road Cargo"/>
    <x v="0"/>
    <x v="2"/>
    <s v="Medium"/>
    <s v="Shiraz"/>
    <x v="0"/>
    <x v="6"/>
    <s v="Miraval Rose 2014"/>
    <s v="Large Crate"/>
    <s v="Bunbury"/>
    <x v="126"/>
    <d v="2013-09-10T00:00:00"/>
    <n v="103"/>
    <n v="7.0000000000000007E-2"/>
    <n v="3.75"/>
    <n v="0.5"/>
    <n v="386.25"/>
  </r>
  <r>
    <n v="545"/>
    <n v="32804"/>
    <s v="Eric Evans"/>
    <s v="Express Road Cargo"/>
    <x v="0"/>
    <x v="2"/>
    <s v="Medium"/>
    <s v="Pinot Noir"/>
    <x v="0"/>
    <x v="6"/>
    <s v="Barnard Griffin Rose of Sangiovese 2014"/>
    <s v="Large Crate"/>
    <s v="Bunbury"/>
    <x v="126"/>
    <d v="2013-09-11T00:00:00"/>
    <n v="42"/>
    <n v="0.02"/>
    <n v="3.98"/>
    <n v="5.26"/>
    <n v="167.16"/>
  </r>
  <r>
    <n v="546"/>
    <n v="32806"/>
    <s v="Eric Evans"/>
    <s v="Road Cargo"/>
    <x v="0"/>
    <x v="2"/>
    <s v="High"/>
    <s v="Merlot"/>
    <x v="0"/>
    <x v="6"/>
    <s v="Chateau D'Aqueria Tavel Rose 2013"/>
    <s v="Large Crate"/>
    <s v="Geraldton"/>
    <x v="324"/>
    <d v="2012-06-22T00:00:00"/>
    <n v="79"/>
    <n v="0.1"/>
    <n v="3.69"/>
    <n v="0.5"/>
    <n v="291.51"/>
  </r>
  <r>
    <n v="547"/>
    <n v="32806"/>
    <s v="Eric Evans"/>
    <s v="Express Road Cargo"/>
    <x v="0"/>
    <x v="2"/>
    <s v="High"/>
    <s v="Malbec"/>
    <x v="0"/>
    <x v="6"/>
    <s v="Francis Ford Coppola Sofia Rose 2014"/>
    <s v="Large Crate"/>
    <s v="Albany"/>
    <x v="324"/>
    <d v="2012-06-23T00:00:00"/>
    <n v="54"/>
    <n v="0.02"/>
    <n v="6.68"/>
    <n v="5.2"/>
    <n v="360.71999999999997"/>
  </r>
  <r>
    <n v="548"/>
    <n v="32869"/>
    <s v="Gary Porter"/>
    <s v="Express Road Cargo"/>
    <x v="1"/>
    <x v="3"/>
    <s v="Medium"/>
    <s v="Sauvignon Blanc"/>
    <x v="0"/>
    <x v="6"/>
    <s v="Angeline Sauvignon Blanc 2014"/>
    <s v="Standard Size Crate"/>
    <s v="Queanbeyan"/>
    <x v="325"/>
    <d v="2010-03-28T00:00:00"/>
    <n v="41"/>
    <n v="0.06"/>
    <n v="8.1199999999999992"/>
    <n v="2.83"/>
    <n v="332.91999999999996"/>
  </r>
  <r>
    <n v="549"/>
    <n v="32869"/>
    <s v="Gary Porter"/>
    <s v="Express Road Cargo"/>
    <x v="2"/>
    <x v="3"/>
    <s v="Medium"/>
    <s v="Champagne"/>
    <x v="0"/>
    <x v="6"/>
    <s v="Barnard Griffin Rose of Sangiovese 2014"/>
    <s v="Loose Wrap"/>
    <s v="Newcastle"/>
    <x v="325"/>
    <d v="2010-03-28T00:00:00"/>
    <n v="49"/>
    <n v="0.05"/>
    <n v="51.65"/>
    <n v="18.45"/>
    <n v="2530.85"/>
  </r>
  <r>
    <n v="550"/>
    <n v="32869"/>
    <s v="Gary Porter"/>
    <s v="Express Road Cargo"/>
    <x v="0"/>
    <x v="3"/>
    <s v="Medium"/>
    <s v="Shiraz"/>
    <x v="0"/>
    <x v="6"/>
    <s v="Louis Roederer Cristal Brut 2006"/>
    <s v="Full Container"/>
    <s v="Sydney"/>
    <x v="326"/>
    <d v="2013-03-28T00:00:00"/>
    <n v="2"/>
    <n v="0.01"/>
    <n v="6.68"/>
    <n v="1.5"/>
    <n v="13.36"/>
  </r>
  <r>
    <n v="551"/>
    <n v="32869"/>
    <s v="Gary Porter"/>
    <s v="Express Road Cargo"/>
    <x v="1"/>
    <x v="3"/>
    <s v="Medium"/>
    <s v="Chardonnay"/>
    <x v="0"/>
    <x v="6"/>
    <s v="Lucky Chardonnay 2012"/>
    <s v="Large Crate"/>
    <s v="Orange"/>
    <x v="325"/>
    <d v="2010-03-28T00:00:00"/>
    <n v="39"/>
    <n v="0.1"/>
    <n v="175.99"/>
    <n v="8.99"/>
    <n v="6863.6100000000006"/>
  </r>
  <r>
    <n v="552"/>
    <n v="32931"/>
    <s v="Thomas Parker"/>
    <s v="Express Road Cargo"/>
    <x v="0"/>
    <x v="2"/>
    <s v="Low"/>
    <s v="Shiraz"/>
    <x v="0"/>
    <x v="6"/>
    <s v="Barnard Griffin Rose of Sangiovese 2014"/>
    <s v="Large Crate"/>
    <s v="Bunbury"/>
    <x v="327"/>
    <d v="2011-02-22T00:00:00"/>
    <n v="31"/>
    <n v="0.06"/>
    <n v="2.88"/>
    <n v="0.5"/>
    <n v="89.28"/>
  </r>
  <r>
    <n v="553"/>
    <n v="32931"/>
    <s v="Thomas Parker"/>
    <s v="Express Road Cargo"/>
    <x v="0"/>
    <x v="2"/>
    <s v="Low"/>
    <s v="Zinfandel"/>
    <x v="0"/>
    <x v="6"/>
    <s v="La Playa Estate Cabernet Sauvignon Rose 2015"/>
    <s v="Loose Wrap"/>
    <s v="Bunbury"/>
    <x v="327"/>
    <d v="2011-02-20T00:00:00"/>
    <n v="25"/>
    <n v="0.08"/>
    <n v="12.44"/>
    <n v="6.27"/>
    <n v="311"/>
  </r>
  <r>
    <n v="554"/>
    <n v="33152"/>
    <s v="Richard Burke"/>
    <s v="Express Road Cargo"/>
    <x v="1"/>
    <x v="1"/>
    <s v="Critical"/>
    <s v="Chardonnay"/>
    <x v="0"/>
    <x v="6"/>
    <s v="Chardonnais Napa Valley Chardonnay 2013"/>
    <s v="Large Crate"/>
    <s v="Launceston"/>
    <x v="328"/>
    <d v="2011-11-23T00:00:00"/>
    <n v="65"/>
    <n v="0"/>
    <n v="155.99"/>
    <n v="8.99"/>
    <n v="10139.35"/>
  </r>
  <r>
    <n v="555"/>
    <n v="33219"/>
    <s v="Fred Reid"/>
    <s v="Air Cargo"/>
    <x v="2"/>
    <x v="3"/>
    <s v="High"/>
    <s v="Sangiovese Rose"/>
    <x v="0"/>
    <x v="6"/>
    <s v="Pietradolce Etna Rosato 2014"/>
    <s v="Extra Large Crate"/>
    <s v="Dubbo"/>
    <x v="226"/>
    <d v="2012-12-11T00:00:00"/>
    <n v="64"/>
    <n v="0"/>
    <n v="216.6"/>
    <n v="64.2"/>
    <n v="13862.4"/>
  </r>
  <r>
    <n v="556"/>
    <n v="33222"/>
    <s v="Eric Wagner"/>
    <s v="Express Road Cargo"/>
    <x v="0"/>
    <x v="2"/>
    <s v="Medium"/>
    <s v="Pinot Noir"/>
    <x v="0"/>
    <x v="4"/>
    <s v="Gerard Bertrand Cote des Roses Rose 2014"/>
    <s v="Large Crate"/>
    <s v="Busseltol"/>
    <x v="329"/>
    <d v="2013-06-21T00:00:00"/>
    <n v="27"/>
    <n v="0.05"/>
    <n v="22.38"/>
    <n v="15.1"/>
    <n v="604.26"/>
  </r>
  <r>
    <n v="557"/>
    <n v="33222"/>
    <s v="Eric Wagner"/>
    <s v="Air Cargo"/>
    <x v="2"/>
    <x v="2"/>
    <s v="Medium"/>
    <s v="Sangiovese Rose"/>
    <x v="0"/>
    <x v="6"/>
    <s v="Sutter Home White Zinfandel"/>
    <s v="Extra Large Crate"/>
    <s v="Mandurah"/>
    <x v="329"/>
    <d v="2013-06-20T00:00:00"/>
    <n v="45"/>
    <n v="0.1"/>
    <n v="60.98"/>
    <n v="30"/>
    <n v="2744.1"/>
  </r>
  <r>
    <n v="558"/>
    <n v="33222"/>
    <s v="Eric Wagner"/>
    <s v="Express Road Cargo"/>
    <x v="0"/>
    <x v="2"/>
    <s v="Medium"/>
    <s v="Sangiovese"/>
    <x v="0"/>
    <x v="6"/>
    <s v="Schramsberg Cremant Demi-Sec 2011"/>
    <s v="Full Container"/>
    <s v="Albany"/>
    <x v="329"/>
    <d v="2013-06-21T00:00:00"/>
    <n v="72"/>
    <n v="0.02"/>
    <n v="2.88"/>
    <n v="0.7"/>
    <n v="207.35999999999999"/>
  </r>
  <r>
    <n v="559"/>
    <n v="33287"/>
    <s v="George Williams"/>
    <s v="Air Cargo"/>
    <x v="1"/>
    <x v="1"/>
    <s v="Critical"/>
    <s v="Pinot Gris"/>
    <x v="0"/>
    <x v="6"/>
    <s v="Robert Oatley Signature Chardonnay 2013"/>
    <s v="Extra Large Crate"/>
    <s v="Launceston"/>
    <x v="241"/>
    <d v="2012-04-25T00:00:00"/>
    <n v="49"/>
    <n v="0"/>
    <n v="270.97000000000003"/>
    <n v="28.06"/>
    <n v="13277.53"/>
  </r>
  <r>
    <n v="560"/>
    <n v="33477"/>
    <s v="Fred Reid"/>
    <s v="Express Road Cargo"/>
    <x v="0"/>
    <x v="3"/>
    <s v="High"/>
    <s v="Sangiovese"/>
    <x v="0"/>
    <x v="4"/>
    <s v="Roederer Estate L'Ermitage 2007"/>
    <s v="Large Crate"/>
    <s v="Tamworth"/>
    <x v="330"/>
    <d v="2013-10-21T00:00:00"/>
    <n v="59"/>
    <n v="0.08"/>
    <n v="10.35"/>
    <n v="0.99"/>
    <n v="610.65"/>
  </r>
  <r>
    <n v="561"/>
    <n v="33478"/>
    <s v="Gregory Payne"/>
    <s v="Road Cargo"/>
    <x v="0"/>
    <x v="0"/>
    <s v="High"/>
    <s v="Merlot"/>
    <x v="0"/>
    <x v="6"/>
    <s v="Veuve Clicquot Brut Yellow Label"/>
    <s v="Full Container"/>
    <s v="Darwin"/>
    <x v="331"/>
    <d v="2011-06-16T00:00:00"/>
    <n v="32"/>
    <n v="0.04"/>
    <n v="5.88"/>
    <n v="3.04"/>
    <n v="188.16"/>
  </r>
  <r>
    <n v="562"/>
    <n v="33505"/>
    <s v="Richard Hernandez"/>
    <s v="Express Road Cargo"/>
    <x v="0"/>
    <x v="3"/>
    <s v="Low"/>
    <s v="Merlot"/>
    <x v="0"/>
    <x v="6"/>
    <s v="Chateau d'Esclans Garrus Rose 2013"/>
    <s v="Full Container"/>
    <s v="Wollongong"/>
    <x v="13"/>
    <d v="2011-09-29T00:00:00"/>
    <n v="58"/>
    <n v="0.09"/>
    <n v="4"/>
    <n v="1.3"/>
    <n v="232"/>
  </r>
  <r>
    <n v="563"/>
    <n v="33505"/>
    <s v="Richard Hernandez"/>
    <s v="Road Cargo"/>
    <x v="1"/>
    <x v="3"/>
    <s v="Low"/>
    <s v="Chardonnay"/>
    <x v="0"/>
    <x v="6"/>
    <s v="Cloudy Bay Sauvignon Blanc 2015"/>
    <s v="Large Crate"/>
    <s v="Liverpool"/>
    <x v="13"/>
    <d v="2011-09-25T00:00:00"/>
    <n v="64"/>
    <n v="7.0000000000000007E-2"/>
    <n v="85.99"/>
    <n v="10.78"/>
    <n v="5503.36"/>
  </r>
  <r>
    <n v="564"/>
    <n v="33540"/>
    <s v="Ruth Martin"/>
    <s v="Express Road Cargo"/>
    <x v="0"/>
    <x v="3"/>
    <s v="Low"/>
    <s v="Pinot Noir"/>
    <x v="0"/>
    <x v="6"/>
    <s v="Marques de Caceres Rioja Rosado 2014"/>
    <s v="Full Container"/>
    <s v="Broken Hill"/>
    <x v="332"/>
    <d v="2012-06-10T00:00:00"/>
    <n v="35"/>
    <n v="0.1"/>
    <n v="9.85"/>
    <n v="4.82"/>
    <n v="344.75"/>
  </r>
  <r>
    <n v="565"/>
    <n v="33605"/>
    <s v="Joe Banks"/>
    <s v="Express Road Cargo"/>
    <x v="0"/>
    <x v="2"/>
    <s v="Critical"/>
    <s v="Zinfandel"/>
    <x v="0"/>
    <x v="6"/>
    <s v="Bollinger Brut Special Cuvee"/>
    <s v="Large Crate"/>
    <s v="Busseltol"/>
    <x v="333"/>
    <d v="2013-04-05T00:00:00"/>
    <n v="42"/>
    <n v="0.04"/>
    <n v="3.52"/>
    <n v="6.83"/>
    <n v="147.84"/>
  </r>
  <r>
    <n v="566"/>
    <n v="33632"/>
    <s v="Howard Bell"/>
    <s v="Express Road Cargo"/>
    <x v="1"/>
    <x v="2"/>
    <s v="Critical"/>
    <s v="Pinot Gris"/>
    <x v="0"/>
    <x v="6"/>
    <s v="Robert Oatley Sauvignon Blanc 2013"/>
    <s v="Large Crate"/>
    <s v="Freemantle"/>
    <x v="334"/>
    <d v="2011-03-14T00:00:00"/>
    <n v="8"/>
    <n v="0.06"/>
    <n v="115.99"/>
    <n v="5.26"/>
    <n v="927.92"/>
  </r>
  <r>
    <n v="567"/>
    <n v="33635"/>
    <s v="Rose Barnes"/>
    <s v="Air Cargo"/>
    <x v="1"/>
    <x v="1"/>
    <s v="High"/>
    <s v="Pinot Gris"/>
    <x v="0"/>
    <x v="6"/>
    <s v="Rombauer Chardonnay 2014"/>
    <s v="Extra Large Crate"/>
    <s v="Launceston"/>
    <x v="234"/>
    <d v="2010-07-13T00:00:00"/>
    <n v="6"/>
    <n v="0.04"/>
    <n v="90.97"/>
    <n v="28"/>
    <n v="545.81999999999994"/>
  </r>
  <r>
    <n v="568"/>
    <n v="33635"/>
    <s v="Rose Barnes"/>
    <s v="Express Road Cargo"/>
    <x v="0"/>
    <x v="1"/>
    <s v="High"/>
    <s v="Sangiovese"/>
    <x v="0"/>
    <x v="7"/>
    <s v="Pietradolce Etna Rosato 2014"/>
    <s v="Mini Crate"/>
    <s v="Launceston"/>
    <x v="234"/>
    <d v="2010-07-13T00:00:00"/>
    <n v="5"/>
    <n v="7.0000000000000007E-2"/>
    <n v="20.34"/>
    <n v="35"/>
    <n v="101.7"/>
  </r>
  <r>
    <n v="569"/>
    <n v="33732"/>
    <s v="John Watkins"/>
    <s v="Express Road Cargo"/>
    <x v="2"/>
    <x v="2"/>
    <s v="Not Specified"/>
    <s v="Champagne"/>
    <x v="0"/>
    <x v="7"/>
    <s v="Chateau D'Aqueria Tavel Rose 2013"/>
    <s v="Large Crate"/>
    <s v="Rockingham"/>
    <x v="335"/>
    <d v="2013-08-29T00:00:00"/>
    <n v="66"/>
    <n v="0.05"/>
    <n v="9.65"/>
    <n v="6.22"/>
    <n v="636.9"/>
  </r>
  <r>
    <n v="570"/>
    <n v="33763"/>
    <s v="Alan Duncan"/>
    <s v="Express Road Cargo"/>
    <x v="1"/>
    <x v="3"/>
    <s v="Not Specified"/>
    <s v="Pinot Gris"/>
    <x v="0"/>
    <x v="7"/>
    <s v="Rombauer Chardonnay 2014"/>
    <s v="Mini Crate"/>
    <s v="Dubbo"/>
    <x v="336"/>
    <d v="2011-09-25T00:00:00"/>
    <n v="42"/>
    <n v="0.08"/>
    <n v="499.99"/>
    <n v="24.49"/>
    <n v="20999.58"/>
  </r>
  <r>
    <n v="571"/>
    <n v="33826"/>
    <s v="Clarence Burns"/>
    <s v="Express Road Cargo"/>
    <x v="2"/>
    <x v="0"/>
    <s v="Low"/>
    <s v="Grenache Rose"/>
    <x v="0"/>
    <x v="7"/>
    <s v="Domaine Lafage Miraflors Rose 2013"/>
    <s v="Standard Size Crate"/>
    <s v="Palmerston"/>
    <x v="337"/>
    <d v="2011-12-23T00:00:00"/>
    <n v="24"/>
    <n v="0.03"/>
    <n v="14.34"/>
    <n v="5"/>
    <n v="344.15999999999997"/>
  </r>
  <r>
    <n v="572"/>
    <n v="33959"/>
    <s v="Michelle Black"/>
    <s v="Air Cargo"/>
    <x v="2"/>
    <x v="3"/>
    <s v="Critical"/>
    <s v="Cremant"/>
    <x v="0"/>
    <x v="7"/>
    <s v="Orin Swift Cellars Fragile Rose 2014"/>
    <s v="Small Crate"/>
    <s v="Goulburn"/>
    <x v="125"/>
    <d v="2013-08-01T00:00:00"/>
    <n v="32"/>
    <n v="0.03"/>
    <n v="15.23"/>
    <n v="27.75"/>
    <n v="487.36"/>
  </r>
  <r>
    <n v="573"/>
    <n v="34017"/>
    <s v="Daniel Butler"/>
    <s v="Road Cargo"/>
    <x v="0"/>
    <x v="1"/>
    <s v="High"/>
    <s v="Shiraz"/>
    <x v="0"/>
    <x v="7"/>
    <s v="Domaine Lafage Miraflors Rose 2013"/>
    <s v="Full Container"/>
    <s v="Burnie"/>
    <x v="338"/>
    <d v="2010-03-23T00:00:00"/>
    <n v="20"/>
    <n v="0.05"/>
    <n v="4.84"/>
    <n v="0.71"/>
    <n v="96.8"/>
  </r>
  <r>
    <n v="574"/>
    <n v="34017"/>
    <s v="Daniel Butler"/>
    <s v="Express Road Cargo"/>
    <x v="0"/>
    <x v="1"/>
    <s v="High"/>
    <s v="Malbec"/>
    <x v="0"/>
    <x v="7"/>
    <s v="Chateau de Campuget Costieres de Nimes Tradition Rose 2015"/>
    <s v="Large Crate"/>
    <s v="Devonport"/>
    <x v="338"/>
    <d v="2010-03-25T00:00:00"/>
    <n v="28"/>
    <n v="0.01"/>
    <n v="14.98"/>
    <n v="7.69"/>
    <n v="419.44"/>
  </r>
  <r>
    <n v="575"/>
    <n v="34048"/>
    <s v="Gary Porter"/>
    <s v="Express Road Cargo"/>
    <x v="2"/>
    <x v="3"/>
    <s v="Low"/>
    <s v="Cremant"/>
    <x v="0"/>
    <x v="7"/>
    <s v="Orin Swift Cellars Fragile Rose 2014"/>
    <s v="Standard Size Crate"/>
    <s v="Newcastle"/>
    <x v="339"/>
    <d v="2012-03-30T00:00:00"/>
    <n v="1"/>
    <n v="0.04"/>
    <n v="22.23"/>
    <n v="3.63"/>
    <n v="22.23"/>
  </r>
  <r>
    <n v="576"/>
    <n v="34086"/>
    <s v="Daniel Bradley"/>
    <s v="Express Road Cargo"/>
    <x v="1"/>
    <x v="2"/>
    <s v="High"/>
    <s v="Chardonnay"/>
    <x v="0"/>
    <x v="7"/>
    <s v="Grgich Hills Chardonnay 2012"/>
    <s v="Large Crate"/>
    <s v="Busseltol"/>
    <x v="340"/>
    <d v="2013-05-01T00:00:00"/>
    <n v="41"/>
    <n v="0.04"/>
    <n v="65.989999999999995"/>
    <n v="2.5"/>
    <n v="2705.5899999999997"/>
  </r>
  <r>
    <n v="577"/>
    <n v="34244"/>
    <s v="Fred Reid"/>
    <s v="Road Cargo"/>
    <x v="1"/>
    <x v="3"/>
    <s v="Low"/>
    <s v="Reisling"/>
    <x v="0"/>
    <x v="7"/>
    <s v="Leeuwin Estate Art Series Chardonnay 2012"/>
    <s v="Standard Size Crate"/>
    <s v="Goulburn"/>
    <x v="341"/>
    <d v="2011-10-08T00:00:00"/>
    <n v="46"/>
    <n v="0"/>
    <n v="7.37"/>
    <n v="5.53"/>
    <n v="339.02"/>
  </r>
  <r>
    <n v="578"/>
    <n v="34244"/>
    <s v="Fred Reid"/>
    <s v="Express Road Cargo"/>
    <x v="1"/>
    <x v="3"/>
    <s v="Low"/>
    <s v="Chardonnay"/>
    <x v="0"/>
    <x v="7"/>
    <s v="Los Vascos Sauvignon Blanc 2015"/>
    <s v="Standard Size Crate"/>
    <s v="Newcastle"/>
    <x v="341"/>
    <d v="2011-10-01T00:00:00"/>
    <n v="7"/>
    <n v="0.04"/>
    <n v="31.78"/>
    <n v="1.99"/>
    <n v="222.46"/>
  </r>
  <r>
    <n v="579"/>
    <n v="34246"/>
    <s v="Rose Hart"/>
    <s v="Express Road Cargo"/>
    <x v="0"/>
    <x v="2"/>
    <s v="Critical"/>
    <s v="Merlot"/>
    <x v="0"/>
    <x v="7"/>
    <s v="Chateau d'Esclans Whispering Angel Rose 2014"/>
    <s v="Large Crate"/>
    <s v="Rockingham"/>
    <x v="342"/>
    <d v="2011-10-08T00:00:00"/>
    <n v="88"/>
    <n v="0.03"/>
    <n v="4.0599999999999996"/>
    <n v="6.89"/>
    <n v="357.28"/>
  </r>
  <r>
    <n v="580"/>
    <n v="34246"/>
    <s v="Rose Hart"/>
    <s v="Express Road Cargo"/>
    <x v="1"/>
    <x v="2"/>
    <s v="Critical"/>
    <s v="Reisling"/>
    <x v="0"/>
    <x v="7"/>
    <s v="Lucky Chardonnay 2012"/>
    <s v="Large Crate"/>
    <s v="Bunbury"/>
    <x v="342"/>
    <d v="2011-10-08T00:00:00"/>
    <n v="32"/>
    <n v="0.03"/>
    <n v="99.99"/>
    <n v="19.989999999999998"/>
    <n v="3199.68"/>
  </r>
  <r>
    <n v="581"/>
    <n v="34246"/>
    <s v="Rose Hart"/>
    <s v="Express Road Cargo"/>
    <x v="0"/>
    <x v="2"/>
    <s v="Critical"/>
    <s v="Cabernet Sauvignon"/>
    <x v="0"/>
    <x v="7"/>
    <s v="Miraval Rose 2014"/>
    <s v="Large Crate"/>
    <s v="Mandurah"/>
    <x v="342"/>
    <d v="2011-10-09T00:00:00"/>
    <n v="49"/>
    <n v="0.01"/>
    <n v="11.58"/>
    <n v="6.97"/>
    <n v="567.41999999999996"/>
  </r>
  <r>
    <n v="582"/>
    <n v="34400"/>
    <s v="Chris Schmidt"/>
    <s v="Express Road Cargo"/>
    <x v="0"/>
    <x v="1"/>
    <s v="Low"/>
    <s v="Zinfandel"/>
    <x v="0"/>
    <x v="7"/>
    <s v="Domaine Lafond Roc-Epine Tavel Rose 2014"/>
    <s v="Standard Size Crate"/>
    <s v="Devonport"/>
    <x v="343"/>
    <d v="2013-12-28T00:00:00"/>
    <n v="50"/>
    <n v="0.01"/>
    <n v="3.57"/>
    <n v="4.17"/>
    <n v="178.5"/>
  </r>
  <r>
    <n v="583"/>
    <n v="34400"/>
    <s v="Chris Schmidt"/>
    <s v="Express Road Cargo"/>
    <x v="1"/>
    <x v="1"/>
    <s v="Low"/>
    <s v="Sauvignon Blanc"/>
    <x v="0"/>
    <x v="7"/>
    <s v="Lucky Chardonnay 2012"/>
    <s v="Large Crate"/>
    <s v="Hobart"/>
    <x v="343"/>
    <d v="2013-12-29T00:00:00"/>
    <n v="34"/>
    <n v="0.04"/>
    <n v="65.989999999999995"/>
    <n v="4.2"/>
    <n v="2243.66"/>
  </r>
  <r>
    <n v="584"/>
    <n v="34435"/>
    <s v="Charles Freeman"/>
    <s v="Express Road Cargo"/>
    <x v="0"/>
    <x v="1"/>
    <s v="Low"/>
    <s v="Pinot Noir"/>
    <x v="0"/>
    <x v="7"/>
    <s v="Sutter Home White Zinfandel"/>
    <s v="Standard Size Crate"/>
    <s v="Hobart"/>
    <x v="206"/>
    <d v="2010-08-07T00:00:00"/>
    <n v="76"/>
    <n v="0.01"/>
    <n v="10.48"/>
    <n v="2.89"/>
    <n v="796.48"/>
  </r>
  <r>
    <n v="585"/>
    <n v="34657"/>
    <s v="Paul Alexander"/>
    <s v="Road Cargo"/>
    <x v="0"/>
    <x v="1"/>
    <s v="Low"/>
    <s v="Zinfandel"/>
    <x v="0"/>
    <x v="7"/>
    <s v="Orin Swift Cellars Fragile Rose 2014"/>
    <s v="Large Crate"/>
    <s v="Adelaide"/>
    <x v="315"/>
    <d v="2011-05-14T00:00:00"/>
    <n v="67"/>
    <n v="0.04"/>
    <n v="30.98"/>
    <n v="19.510000000000002"/>
    <n v="2075.66"/>
  </r>
  <r>
    <n v="586"/>
    <n v="34849"/>
    <s v="Eric Evans"/>
    <s v="Express Road Cargo"/>
    <x v="0"/>
    <x v="2"/>
    <s v="Critical"/>
    <s v="Sangiovese"/>
    <x v="0"/>
    <x v="7"/>
    <s v="Bertani Bertarose 2014"/>
    <s v="Large Crate"/>
    <s v="Bunbury"/>
    <x v="344"/>
    <d v="2011-10-14T00:00:00"/>
    <n v="5"/>
    <n v="0.1"/>
    <n v="4.13"/>
    <n v="0.5"/>
    <n v="20.65"/>
  </r>
  <r>
    <n v="587"/>
    <n v="34849"/>
    <s v="Eric Evans"/>
    <s v="Express Road Cargo"/>
    <x v="0"/>
    <x v="2"/>
    <s v="Critical"/>
    <s v="Zinfandel"/>
    <x v="0"/>
    <x v="7"/>
    <s v="Bertani Bertarose 2014"/>
    <s v="Full Container"/>
    <s v="Mandurah"/>
    <x v="344"/>
    <d v="2011-10-13T00:00:00"/>
    <n v="40"/>
    <n v="0.08"/>
    <n v="4.7300000000000004"/>
    <n v="1.52"/>
    <n v="189.20000000000002"/>
  </r>
  <r>
    <n v="588"/>
    <n v="34849"/>
    <s v="Eric Evans"/>
    <s v="Express Road Cargo"/>
    <x v="0"/>
    <x v="2"/>
    <s v="Critical"/>
    <s v="Malbec"/>
    <x v="0"/>
    <x v="7"/>
    <s v="Sutter Home Pink Moscato"/>
    <s v="Large Crate"/>
    <s v="Albany"/>
    <x v="344"/>
    <d v="2011-10-13T00:00:00"/>
    <n v="5"/>
    <n v="7.0000000000000007E-2"/>
    <n v="419.19"/>
    <n v="19.989999999999998"/>
    <n v="2095.9499999999998"/>
  </r>
  <r>
    <n v="589"/>
    <n v="34881"/>
    <s v="Richard Burke"/>
    <s v="Express Road Cargo"/>
    <x v="0"/>
    <x v="1"/>
    <s v="Medium"/>
    <s v="Shiraz"/>
    <x v="0"/>
    <x v="7"/>
    <s v="Francis Ford Coppola Sofia Rose 2014"/>
    <s v="Large Crate"/>
    <s v="Devonport"/>
    <x v="345"/>
    <d v="2012-02-09T00:00:00"/>
    <n v="41"/>
    <n v="0.01"/>
    <n v="4.9800000000000004"/>
    <n v="4.95"/>
    <n v="204.18"/>
  </r>
  <r>
    <n v="590"/>
    <n v="34882"/>
    <s v="Catherine Frazier"/>
    <s v="Express Road Cargo"/>
    <x v="0"/>
    <x v="2"/>
    <s v="Critical"/>
    <s v="Malbec"/>
    <x v="0"/>
    <x v="7"/>
    <s v="Laurent-Perrier Brut Rose"/>
    <s v="Large Crate"/>
    <s v="Bunbury"/>
    <x v="346"/>
    <d v="2010-07-25T00:00:00"/>
    <n v="52"/>
    <n v="0.03"/>
    <n v="1.88"/>
    <n v="1.49"/>
    <n v="97.759999999999991"/>
  </r>
  <r>
    <n v="591"/>
    <n v="35045"/>
    <s v="Rose Barnes"/>
    <s v="Express Road Cargo"/>
    <x v="0"/>
    <x v="1"/>
    <s v="Medium"/>
    <s v="Cabernet Sauvignon"/>
    <x v="0"/>
    <x v="7"/>
    <s v="Barnard Griffin Rose of Sangiovese 2014"/>
    <s v="Large Crate"/>
    <s v="Hobart"/>
    <x v="347"/>
    <d v="2013-04-04T00:00:00"/>
    <n v="44"/>
    <n v="0.1"/>
    <n v="13.48"/>
    <n v="4.51"/>
    <n v="593.12"/>
  </r>
  <r>
    <n v="592"/>
    <n v="35046"/>
    <s v="Marie Morrison"/>
    <s v="Road Cargo"/>
    <x v="0"/>
    <x v="2"/>
    <s v="Medium"/>
    <s v="Sangiovese"/>
    <x v="0"/>
    <x v="7"/>
    <s v="Jean-Baptiste Adam Les Natures Cremant d'Alsace Brut"/>
    <s v="Large Crate"/>
    <s v="Mandurah"/>
    <x v="166"/>
    <d v="2011-07-24T00:00:00"/>
    <n v="25"/>
    <n v="0.1"/>
    <n v="7.1"/>
    <n v="6.05"/>
    <n v="177.5"/>
  </r>
  <r>
    <n v="593"/>
    <n v="35046"/>
    <s v="Marie Morrison"/>
    <s v="Air Cargo"/>
    <x v="2"/>
    <x v="2"/>
    <s v="Medium"/>
    <s v="Sangiovese Rose"/>
    <x v="0"/>
    <x v="5"/>
    <s v="Francis Ford Coppola Sofia Rose 2014"/>
    <s v="Extra Large Crate"/>
    <s v="Mandurah"/>
    <x v="166"/>
    <d v="2011-07-25T00:00:00"/>
    <n v="16"/>
    <n v="7.0000000000000007E-2"/>
    <n v="284.98"/>
    <n v="69.55"/>
    <n v="4559.68"/>
  </r>
  <r>
    <n v="594"/>
    <n v="35046"/>
    <s v="Marie Morrison"/>
    <s v="Road Cargo"/>
    <x v="2"/>
    <x v="2"/>
    <s v="Medium"/>
    <s v="Champagne"/>
    <x v="0"/>
    <x v="5"/>
    <s v="Locations by Dave Phinney F Rose&quot;"/>
    <s v="Loose Wrap"/>
    <s v="Bunbury"/>
    <x v="166"/>
    <d v="2011-07-25T00:00:00"/>
    <n v="54"/>
    <n v="0.03"/>
    <n v="107.53"/>
    <n v="5.81"/>
    <n v="5806.62"/>
  </r>
  <r>
    <n v="595"/>
    <n v="35200"/>
    <s v="Nicholas Perez"/>
    <s v="Express Road Cargo"/>
    <x v="2"/>
    <x v="1"/>
    <s v="Medium"/>
    <s v="Champagne"/>
    <x v="0"/>
    <x v="5"/>
    <s v="Gerard Bertrand Cote des Roses Rose 2014"/>
    <s v="Large Crate"/>
    <s v="Launceston"/>
    <x v="348"/>
    <d v="2010-02-07T00:00:00"/>
    <n v="15"/>
    <n v="0.08"/>
    <n v="9.98"/>
    <n v="12.52"/>
    <n v="149.70000000000002"/>
  </r>
  <r>
    <n v="596"/>
    <n v="35649"/>
    <s v="Charles Freeman"/>
    <s v="Express Road Cargo"/>
    <x v="0"/>
    <x v="1"/>
    <s v="Medium"/>
    <s v="Sangiovese"/>
    <x v="0"/>
    <x v="5"/>
    <s v="Veuve Clicquot Brut Yellow Label"/>
    <s v="Large Crate"/>
    <s v="Burnie"/>
    <x v="171"/>
    <d v="2012-10-11T00:00:00"/>
    <n v="18"/>
    <n v="0.1"/>
    <n v="4.82"/>
    <n v="1.49"/>
    <n v="86.76"/>
  </r>
  <r>
    <n v="597"/>
    <n v="35649"/>
    <s v="Charles Freeman"/>
    <s v="Express Road Cargo"/>
    <x v="0"/>
    <x v="1"/>
    <s v="Medium"/>
    <s v="Shiraz"/>
    <x v="0"/>
    <x v="5"/>
    <s v="Bertani Bertarose 2014"/>
    <s v="Large Crate"/>
    <s v="Hobart"/>
    <x v="171"/>
    <d v="2012-10-11T00:00:00"/>
    <n v="49"/>
    <n v="0.02"/>
    <n v="6.48"/>
    <n v="5.74"/>
    <n v="317.52000000000004"/>
  </r>
  <r>
    <n v="598"/>
    <n v="35684"/>
    <s v="Marie Morrison"/>
    <s v="Express Road Cargo"/>
    <x v="1"/>
    <x v="2"/>
    <s v="Low"/>
    <s v="Pinot Gris"/>
    <x v="0"/>
    <x v="5"/>
    <s v="Robert Oatley Sauvignon Blanc 2013"/>
    <s v="Loose Wrap"/>
    <s v="Mandurah"/>
    <x v="349"/>
    <d v="2012-08-08T00:00:00"/>
    <n v="20"/>
    <n v="7.0000000000000007E-2"/>
    <n v="96.45"/>
    <n v="13.99"/>
    <n v="1929"/>
  </r>
  <r>
    <n v="599"/>
    <n v="35712"/>
    <s v="Timothy Powell"/>
    <s v="Express Road Cargo"/>
    <x v="1"/>
    <x v="1"/>
    <s v="High"/>
    <s v="Sauvignon Blanc"/>
    <x v="0"/>
    <x v="5"/>
    <s v="The White Knight Sauvignon Blanc 2014"/>
    <s v="Large Crate"/>
    <s v="Port Lincoln"/>
    <x v="350"/>
    <d v="2013-10-24T00:00:00"/>
    <n v="88"/>
    <n v="0.1"/>
    <n v="100.97"/>
    <n v="7.18"/>
    <n v="8885.36"/>
  </r>
  <r>
    <n v="600"/>
    <n v="35712"/>
    <s v="Timothy Powell"/>
    <s v="Express Road Cargo"/>
    <x v="0"/>
    <x v="1"/>
    <s v="High"/>
    <s v="Sangiovese"/>
    <x v="0"/>
    <x v="5"/>
    <s v="Laurent-Perrier Brut Rose"/>
    <s v="Large Crate"/>
    <s v="Mount Barker"/>
    <x v="350"/>
    <d v="2013-10-23T00:00:00"/>
    <n v="50"/>
    <n v="0"/>
    <n v="5.28"/>
    <n v="8.16"/>
    <n v="264"/>
  </r>
  <r>
    <n v="601"/>
    <n v="35777"/>
    <s v="John Jacobs"/>
    <s v="Express Road Cargo"/>
    <x v="0"/>
    <x v="2"/>
    <s v="Critical"/>
    <s v="Merlot"/>
    <x v="0"/>
    <x v="5"/>
    <s v="Miraval Rose (1.5 Liter Magnum) 2014"/>
    <s v="Full Container"/>
    <s v="Mandurah"/>
    <x v="351"/>
    <d v="2011-09-10T00:00:00"/>
    <n v="64"/>
    <n v="0.09"/>
    <n v="4.13"/>
    <n v="1.23"/>
    <n v="264.32"/>
  </r>
  <r>
    <n v="602"/>
    <n v="35840"/>
    <s v="Clarence Burns"/>
    <s v="Express Road Cargo"/>
    <x v="0"/>
    <x v="0"/>
    <s v="High"/>
    <s v="Shiraz"/>
    <x v="0"/>
    <x v="5"/>
    <s v="Simonnet-Febvre Cremant de Bourgogne Blanc"/>
    <s v="Large Crate"/>
    <s v="Darwin"/>
    <x v="81"/>
    <d v="2011-05-30T00:00:00"/>
    <n v="52"/>
    <n v="0.04"/>
    <n v="4.91"/>
    <n v="0.5"/>
    <n v="255.32"/>
  </r>
  <r>
    <n v="603"/>
    <n v="35840"/>
    <s v="Clarence Burns"/>
    <s v="Express Road Cargo"/>
    <x v="1"/>
    <x v="0"/>
    <s v="High"/>
    <s v="Sauvignon Blanc"/>
    <x v="0"/>
    <x v="5"/>
    <s v="Robert Oatley Sauvignon Blanc 2013"/>
    <s v="Full Container"/>
    <s v="Palmerston"/>
    <x v="81"/>
    <d v="2011-05-31T00:00:00"/>
    <n v="71"/>
    <n v="0.08"/>
    <n v="85.99"/>
    <n v="0.99"/>
    <n v="6105.29"/>
  </r>
  <r>
    <n v="604"/>
    <n v="35842"/>
    <s v="Anna Stephens"/>
    <s v="Express Road Cargo"/>
    <x v="0"/>
    <x v="1"/>
    <s v="High"/>
    <s v="Cabernet Sauvignon"/>
    <x v="0"/>
    <x v="5"/>
    <s v="Domaine Lafage Miraflors Rose 2013"/>
    <s v="Large Crate"/>
    <s v="Burnie"/>
    <x v="352"/>
    <d v="2013-05-26T00:00:00"/>
    <n v="23"/>
    <n v="0.03"/>
    <n v="2.88"/>
    <n v="0.99"/>
    <n v="66.239999999999995"/>
  </r>
  <r>
    <n v="605"/>
    <n v="36038"/>
    <s v="Margaret Gibson"/>
    <s v="Express Road Cargo"/>
    <x v="0"/>
    <x v="3"/>
    <s v="High"/>
    <s v="Malbec"/>
    <x v="0"/>
    <x v="5"/>
    <s v="La Playa Estate Cabernet Sauvignon Rose 2015"/>
    <s v="Full Container"/>
    <s v="Armidale"/>
    <x v="142"/>
    <d v="2013-08-18T00:00:00"/>
    <n v="52"/>
    <n v="0.02"/>
    <n v="3.28"/>
    <n v="5"/>
    <n v="170.56"/>
  </r>
  <r>
    <n v="606"/>
    <n v="36065"/>
    <s v="Brian Perkins"/>
    <s v="Express Road Cargo"/>
    <x v="0"/>
    <x v="1"/>
    <s v="High"/>
    <s v="Zinfandel"/>
    <x v="0"/>
    <x v="5"/>
    <s v="Roederer Estate L'Ermitage 2007"/>
    <s v="Large Crate"/>
    <s v="Benalla"/>
    <x v="353"/>
    <d v="2011-02-17T00:00:00"/>
    <n v="31"/>
    <n v="0.03"/>
    <n v="16.98"/>
    <n v="12.39"/>
    <n v="526.38"/>
  </r>
  <r>
    <n v="607"/>
    <n v="36069"/>
    <s v="Clarence Burns"/>
    <s v="Express Road Cargo"/>
    <x v="0"/>
    <x v="0"/>
    <s v="Low"/>
    <s v="Malbec"/>
    <x v="0"/>
    <x v="5"/>
    <s v="Jean-Baptiste Adam Les Natures Cremant d'Alsace Brut"/>
    <s v="Large Crate"/>
    <s v="Darwin"/>
    <x v="354"/>
    <d v="2010-12-10T00:00:00"/>
    <n v="24"/>
    <n v="0.09"/>
    <n v="35.94"/>
    <n v="6.66"/>
    <n v="862.56"/>
  </r>
  <r>
    <n v="608"/>
    <n v="36069"/>
    <s v="Clarence Burns"/>
    <s v="Express Road Cargo"/>
    <x v="2"/>
    <x v="0"/>
    <s v="Low"/>
    <s v="Grenache Rose"/>
    <x v="0"/>
    <x v="5"/>
    <s v="Belle Glos Oeil de Perdrix Pinot Noir Blanc 2014"/>
    <s v="Loose Wrap"/>
    <s v="Darwin"/>
    <x v="355"/>
    <d v="2013-12-12T00:00:00"/>
    <n v="30"/>
    <n v="0"/>
    <n v="170.98"/>
    <n v="13.99"/>
    <n v="5129.3999999999996"/>
  </r>
  <r>
    <n v="609"/>
    <n v="36069"/>
    <s v="Clarence Burns"/>
    <s v="Express Road Cargo"/>
    <x v="0"/>
    <x v="0"/>
    <s v="Low"/>
    <s v="Zinfandel"/>
    <x v="0"/>
    <x v="5"/>
    <s v="Pietradolce Etna Rosato 2014"/>
    <s v="Large Crate"/>
    <s v="Palmerston"/>
    <x v="354"/>
    <d v="2010-12-07T00:00:00"/>
    <n v="37"/>
    <n v="0.09"/>
    <n v="4.9800000000000004"/>
    <n v="7.44"/>
    <n v="184.26000000000002"/>
  </r>
  <r>
    <n v="610"/>
    <n v="36099"/>
    <s v="Anthony Rice"/>
    <s v="Express Road Cargo"/>
    <x v="0"/>
    <x v="1"/>
    <s v="Low"/>
    <s v="Pinot Noir"/>
    <x v="0"/>
    <x v="5"/>
    <s v="Roederer Estate Brut"/>
    <s v="Full Container"/>
    <s v="Devonport"/>
    <x v="356"/>
    <d v="2013-09-22T00:00:00"/>
    <n v="67"/>
    <n v="0.08"/>
    <n v="2.88"/>
    <n v="0.7"/>
    <n v="192.95999999999998"/>
  </r>
  <r>
    <n v="611"/>
    <n v="36099"/>
    <s v="Anthony Rice"/>
    <s v="Express Road Cargo"/>
    <x v="0"/>
    <x v="1"/>
    <s v="Low"/>
    <s v="Shiraz"/>
    <x v="0"/>
    <x v="5"/>
    <s v="Domaine Lafond Roc-Epine Tavel Rose 2014"/>
    <s v="Mini Crate"/>
    <s v="Devonport"/>
    <x v="357"/>
    <d v="2011-09-22T00:00:00"/>
    <n v="27"/>
    <n v="0.09"/>
    <n v="64.650000000000006"/>
    <n v="35"/>
    <n v="1745.5500000000002"/>
  </r>
  <r>
    <n v="612"/>
    <n v="36196"/>
    <s v="Cynthia Porter"/>
    <s v="Express Road Cargo"/>
    <x v="1"/>
    <x v="2"/>
    <s v="Not Specified"/>
    <s v="Pinot Gris"/>
    <x v="0"/>
    <x v="5"/>
    <s v="Robert Oatley Sauvignon Blanc 2013"/>
    <s v="Standard Size Crate"/>
    <s v="Mandurah"/>
    <x v="358"/>
    <d v="2012-08-08T00:00:00"/>
    <n v="14"/>
    <n v="7.0000000000000007E-2"/>
    <n v="4.9800000000000004"/>
    <n v="4.32"/>
    <n v="69.72"/>
  </r>
  <r>
    <n v="613"/>
    <n v="36196"/>
    <s v="Cynthia Porter"/>
    <s v="Express Road Cargo"/>
    <x v="2"/>
    <x v="2"/>
    <s v="Not Specified"/>
    <s v="Cremant"/>
    <x v="0"/>
    <x v="5"/>
    <s v="Sutter Home White Zinfandel"/>
    <s v="Loose Wrap"/>
    <s v="Perth"/>
    <x v="358"/>
    <d v="2012-08-07T00:00:00"/>
    <n v="12"/>
    <n v="0.09"/>
    <n v="9.77"/>
    <n v="6.02"/>
    <n v="117.24"/>
  </r>
  <r>
    <n v="614"/>
    <n v="36356"/>
    <s v="Cynthia Porter"/>
    <s v="Air Cargo"/>
    <x v="2"/>
    <x v="2"/>
    <s v="Medium"/>
    <s v="Grenache Rose"/>
    <x v="0"/>
    <x v="5"/>
    <s v="Sutter Home White Zinfandel"/>
    <s v="Extra Large Crate"/>
    <s v="Freemantle"/>
    <x v="359"/>
    <d v="2012-12-27T00:00:00"/>
    <n v="90"/>
    <n v="0.01"/>
    <n v="100.98"/>
    <n v="45"/>
    <n v="9088.2000000000007"/>
  </r>
  <r>
    <n v="615"/>
    <n v="36356"/>
    <s v="Cynthia Porter"/>
    <s v="Express Road Cargo"/>
    <x v="0"/>
    <x v="2"/>
    <s v="Medium"/>
    <s v="Pinot Noir"/>
    <x v="0"/>
    <x v="5"/>
    <s v="Orin Swift Cellars Fragile Rose 2014"/>
    <s v="Large Crate"/>
    <s v="Geraldton"/>
    <x v="359"/>
    <d v="2012-12-27T00:00:00"/>
    <n v="66"/>
    <n v="0.08"/>
    <n v="3.75"/>
    <n v="0.5"/>
    <n v="247.5"/>
  </r>
  <r>
    <n v="616"/>
    <n v="36452"/>
    <s v="Jesse Clark"/>
    <s v="Express Road Cargo"/>
    <x v="0"/>
    <x v="1"/>
    <s v="High"/>
    <s v="Cabernet Sauvignon"/>
    <x v="0"/>
    <x v="5"/>
    <s v="Jean-Baptiste Adam Les Natures Cremant d'Alsace Brut"/>
    <s v="Large Crate"/>
    <s v="Hobart"/>
    <x v="360"/>
    <d v="2010-04-06T00:00:00"/>
    <n v="26"/>
    <n v="0.1"/>
    <n v="22.38"/>
    <n v="15.1"/>
    <n v="581.88"/>
  </r>
  <r>
    <n v="617"/>
    <n v="36452"/>
    <s v="Jesse Clark"/>
    <s v="Express Road Cargo"/>
    <x v="2"/>
    <x v="1"/>
    <s v="High"/>
    <s v="Cremant"/>
    <x v="0"/>
    <x v="3"/>
    <s v="Domaine Lafage Miraflors Rose 2013"/>
    <s v="Standard Size Crate"/>
    <s v="Launceston"/>
    <x v="360"/>
    <d v="2010-04-07T00:00:00"/>
    <n v="18"/>
    <n v="0.04"/>
    <n v="6.98"/>
    <n v="2.83"/>
    <n v="125.64000000000001"/>
  </r>
  <r>
    <n v="618"/>
    <n v="36482"/>
    <s v="Joshua Gutierrez"/>
    <s v="Road Cargo"/>
    <x v="0"/>
    <x v="1"/>
    <s v="Medium"/>
    <s v="Sangiovese"/>
    <x v="0"/>
    <x v="3"/>
    <s v="Lucien Albrecht Cremant d'Alsace Brut"/>
    <s v="Large Crate"/>
    <s v="Adelaide"/>
    <x v="167"/>
    <d v="2012-07-06T00:00:00"/>
    <n v="9"/>
    <n v="0.1"/>
    <n v="5.98"/>
    <n v="5.15"/>
    <n v="53.820000000000007"/>
  </r>
  <r>
    <n v="619"/>
    <n v="36482"/>
    <s v="Joshua Gutierrez"/>
    <s v="Air Cargo"/>
    <x v="0"/>
    <x v="1"/>
    <s v="Medium"/>
    <s v="Malbec"/>
    <x v="0"/>
    <x v="3"/>
    <s v="Orin Swift Cellars Fragile Rose 2014"/>
    <s v="Extra Large Crate"/>
    <s v="Port Adelaide"/>
    <x v="167"/>
    <d v="2012-07-06T00:00:00"/>
    <n v="63"/>
    <n v="0.06"/>
    <n v="328.14"/>
    <n v="91.05"/>
    <n v="20672.82"/>
  </r>
  <r>
    <n v="620"/>
    <n v="36482"/>
    <s v="Joshua Gutierrez"/>
    <s v="Road Cargo"/>
    <x v="2"/>
    <x v="1"/>
    <s v="Medium"/>
    <s v="Champagne"/>
    <x v="0"/>
    <x v="3"/>
    <s v="Marques de Caceres Rioja Rosado 2014"/>
    <s v="Mini Crate"/>
    <s v="Mount Gambier"/>
    <x v="167"/>
    <d v="2012-07-07T00:00:00"/>
    <n v="36"/>
    <n v="7.0000000000000007E-2"/>
    <n v="105.34"/>
    <n v="24.49"/>
    <n v="3792.2400000000002"/>
  </r>
  <r>
    <n v="621"/>
    <n v="36647"/>
    <s v="Cynthia Porter"/>
    <s v="Express Road Cargo"/>
    <x v="0"/>
    <x v="2"/>
    <s v="High"/>
    <s v="Zinfandel"/>
    <x v="0"/>
    <x v="3"/>
    <s v="Louis Roederer Cristal Brut 2006"/>
    <s v="Full Container"/>
    <s v="Bunbury"/>
    <x v="361"/>
    <d v="2010-07-01T00:00:00"/>
    <n v="32"/>
    <n v="0.01"/>
    <n v="7.89"/>
    <n v="2.82"/>
    <n v="252.48"/>
  </r>
  <r>
    <n v="622"/>
    <n v="36647"/>
    <s v="Cynthia Porter"/>
    <s v="Express Road Cargo"/>
    <x v="0"/>
    <x v="2"/>
    <s v="High"/>
    <s v="Zinfandel"/>
    <x v="0"/>
    <x v="3"/>
    <s v="Lucien Albrecht Cremant d'Alsace Brut Rose"/>
    <s v="Full Container"/>
    <s v="Perth"/>
    <x v="361"/>
    <d v="2010-07-01T00:00:00"/>
    <n v="24"/>
    <n v="0.09"/>
    <n v="3.68"/>
    <n v="1.32"/>
    <n v="88.320000000000007"/>
  </r>
  <r>
    <n v="623"/>
    <n v="36647"/>
    <s v="Cynthia Porter"/>
    <s v="Express Road Cargo"/>
    <x v="0"/>
    <x v="2"/>
    <s v="High"/>
    <s v="Cabernet Sauvignon"/>
    <x v="0"/>
    <x v="3"/>
    <s v="Louis Roederer Cristal Brut 2006"/>
    <s v="Large Crate"/>
    <s v="Geraldton"/>
    <x v="361"/>
    <d v="2010-07-03T00:00:00"/>
    <n v="27"/>
    <n v="0.1"/>
    <n v="9.7100000000000009"/>
    <n v="9.4499999999999993"/>
    <n v="262.17"/>
  </r>
  <r>
    <n v="624"/>
    <n v="36741"/>
    <s v="Gary Knight"/>
    <s v="Express Road Cargo"/>
    <x v="0"/>
    <x v="1"/>
    <s v="Critical"/>
    <s v="Malbec"/>
    <x v="0"/>
    <x v="3"/>
    <s v="Miraval Rose (1.5 Liter Magnum) 2014"/>
    <s v="Full Container"/>
    <s v="Devonport"/>
    <x v="337"/>
    <d v="2011-12-22T00:00:00"/>
    <n v="48"/>
    <n v="0.08"/>
    <n v="5.68"/>
    <n v="1.46"/>
    <n v="272.64"/>
  </r>
  <r>
    <n v="625"/>
    <n v="36741"/>
    <s v="Gary Knight"/>
    <s v="Express Road Cargo"/>
    <x v="1"/>
    <x v="1"/>
    <s v="Critical"/>
    <s v="Pinot Gris"/>
    <x v="0"/>
    <x v="3"/>
    <s v="Mercer Canyons Chardonnay 2013"/>
    <s v="Standard Size Crate"/>
    <s v="Launceston"/>
    <x v="337"/>
    <d v="2011-12-21T00:00:00"/>
    <n v="11"/>
    <n v="0.01"/>
    <n v="55.99"/>
    <n v="5"/>
    <n v="615.89"/>
  </r>
  <r>
    <n v="626"/>
    <n v="36743"/>
    <s v="Jose Price"/>
    <s v="Express Road Cargo"/>
    <x v="2"/>
    <x v="3"/>
    <s v="Critical"/>
    <s v="Grenache Rose"/>
    <x v="0"/>
    <x v="3"/>
    <s v="Locations by Dave Phinney F Rose&quot;"/>
    <s v="Full Container"/>
    <s v="Campbeltown"/>
    <x v="362"/>
    <d v="2013-09-09T00:00:00"/>
    <n v="6"/>
    <n v="0.1"/>
    <n v="7.59"/>
    <n v="4"/>
    <n v="45.54"/>
  </r>
  <r>
    <n v="627"/>
    <n v="36931"/>
    <s v="Clarence Burns"/>
    <s v="Express Road Cargo"/>
    <x v="0"/>
    <x v="0"/>
    <s v="High"/>
    <s v="Sangiovese"/>
    <x v="0"/>
    <x v="3"/>
    <s v="Barnard Griffin Rose of Sangiovese 2014"/>
    <s v="Full Container"/>
    <s v="Palmerston"/>
    <x v="363"/>
    <d v="2012-01-19T00:00:00"/>
    <n v="52"/>
    <n v="0.1"/>
    <n v="4.28"/>
    <n v="1.6"/>
    <n v="222.56"/>
  </r>
  <r>
    <n v="628"/>
    <n v="37063"/>
    <s v="Howard Bell"/>
    <s v="Express Road Cargo"/>
    <x v="2"/>
    <x v="2"/>
    <s v="High"/>
    <s v="Cremant"/>
    <x v="0"/>
    <x v="3"/>
    <s v="Chateau D'Aqueria Tavel Rose 2013"/>
    <s v="Standard Size Crate"/>
    <s v="Rockingham"/>
    <x v="364"/>
    <d v="2013-12-10T00:00:00"/>
    <n v="100"/>
    <n v="0"/>
    <n v="17.670000000000002"/>
    <n v="8.99"/>
    <n v="1767.0000000000002"/>
  </r>
  <r>
    <n v="629"/>
    <n v="37188"/>
    <s v="Catherine Frazier"/>
    <s v="Road Cargo"/>
    <x v="0"/>
    <x v="2"/>
    <s v="Critical"/>
    <s v="Zinfandel"/>
    <x v="0"/>
    <x v="3"/>
    <s v="Francis Ford Coppola Sofia Rose 2014"/>
    <s v="Large Crate"/>
    <s v="Perth"/>
    <x v="365"/>
    <d v="2013-03-05T00:00:00"/>
    <n v="24"/>
    <n v="0.04"/>
    <n v="4.9800000000000004"/>
    <n v="8.33"/>
    <n v="119.52000000000001"/>
  </r>
  <r>
    <n v="630"/>
    <n v="37216"/>
    <s v="Jesse Clark"/>
    <s v="Express Road Cargo"/>
    <x v="0"/>
    <x v="1"/>
    <s v="High"/>
    <s v="Merlot"/>
    <x v="0"/>
    <x v="3"/>
    <s v="Locations by Dave Phinney F Rose"/>
    <s v="Large Crate"/>
    <s v="Devonport"/>
    <x v="366"/>
    <d v="2011-12-01T00:00:00"/>
    <n v="82"/>
    <n v="0.01"/>
    <n v="20.98"/>
    <n v="8.83"/>
    <n v="1720.3600000000001"/>
  </r>
  <r>
    <n v="631"/>
    <n v="37250"/>
    <s v="Ralph Bennett"/>
    <s v="Express Road Cargo"/>
    <x v="0"/>
    <x v="2"/>
    <s v="High"/>
    <s v="Cabernet Sauvignon"/>
    <x v="0"/>
    <x v="3"/>
    <s v="Domaine Lafond Roc-Epine Tavel Rose 2014"/>
    <s v="Large Crate"/>
    <s v="Busseltol"/>
    <x v="367"/>
    <d v="2011-01-15T00:00:00"/>
    <n v="13"/>
    <n v="0.03"/>
    <n v="35.94"/>
    <n v="6.66"/>
    <n v="467.21999999999997"/>
  </r>
  <r>
    <n v="632"/>
    <n v="37252"/>
    <s v="Susan Chavez"/>
    <s v="Express Road Cargo"/>
    <x v="0"/>
    <x v="2"/>
    <s v="Low"/>
    <s v="Shiraz"/>
    <x v="0"/>
    <x v="3"/>
    <s v="Locations by Dave Phinney F Rose"/>
    <s v="Large Crate"/>
    <s v="Bunbury"/>
    <x v="368"/>
    <d v="2012-11-21T00:00:00"/>
    <n v="71"/>
    <n v="0.03"/>
    <n v="70.97"/>
    <n v="3.5"/>
    <n v="5038.87"/>
  </r>
  <r>
    <n v="633"/>
    <n v="37252"/>
    <s v="Susan Chavez"/>
    <s v="Express Road Cargo"/>
    <x v="1"/>
    <x v="2"/>
    <s v="Low"/>
    <s v="Pinot Gris"/>
    <x v="0"/>
    <x v="3"/>
    <s v="Robert Oatley Sauvignon Blanc 2013"/>
    <s v="Standard Size Crate"/>
    <s v="Geraldton"/>
    <x v="368"/>
    <d v="2012-11-23T00:00:00"/>
    <n v="3"/>
    <n v="0.02"/>
    <n v="8.32"/>
    <n v="2.38"/>
    <n v="24.96"/>
  </r>
  <r>
    <n v="634"/>
    <n v="37252"/>
    <s v="Susan Chavez"/>
    <s v="Express Road Cargo"/>
    <x v="1"/>
    <x v="2"/>
    <s v="Low"/>
    <s v="Chardonnay"/>
    <x v="0"/>
    <x v="3"/>
    <s v="Leeuwin Estate Art Series Chardonnay 2012"/>
    <s v="Large Crate"/>
    <s v="Mandurah"/>
    <x v="368"/>
    <d v="2012-11-21T00:00:00"/>
    <n v="170"/>
    <n v="0.1"/>
    <n v="49.99"/>
    <n v="19.989999999999998"/>
    <n v="8498.3000000000011"/>
  </r>
  <r>
    <n v="635"/>
    <n v="37252"/>
    <s v="Susan Chavez"/>
    <s v="Air Cargo"/>
    <x v="2"/>
    <x v="2"/>
    <s v="Low"/>
    <s v="Champagne"/>
    <x v="0"/>
    <x v="3"/>
    <s v="Orin Swift Cellars Fragile Rose 2014"/>
    <s v="Small Crate"/>
    <s v="Busseltol"/>
    <x v="368"/>
    <d v="2012-11-24T00:00:00"/>
    <n v="116"/>
    <n v="0.03"/>
    <n v="880.98"/>
    <n v="44.55"/>
    <n v="102193.68000000001"/>
  </r>
  <r>
    <n v="636"/>
    <n v="37318"/>
    <s v="Daniel Bradley"/>
    <s v="Express Road Cargo"/>
    <x v="2"/>
    <x v="2"/>
    <s v="Medium"/>
    <s v="Sangiovese Rose"/>
    <x v="0"/>
    <x v="3"/>
    <s v="Miraval Rose 2014"/>
    <s v="Large Crate"/>
    <s v="Busseltol"/>
    <x v="369"/>
    <d v="2011-04-17T00:00:00"/>
    <n v="32"/>
    <n v="7.0000000000000007E-2"/>
    <n v="33.979999999999997"/>
    <n v="19.989999999999998"/>
    <n v="1087.3599999999999"/>
  </r>
  <r>
    <n v="637"/>
    <n v="37380"/>
    <s v="Charles Gomez"/>
    <s v="Express Road Cargo"/>
    <x v="2"/>
    <x v="2"/>
    <s v="Critical"/>
    <s v="Champagne"/>
    <x v="0"/>
    <x v="3"/>
    <s v="Francis Ford Coppola Sofia Rose 2014"/>
    <s v="Loose Wrap"/>
    <s v="Geraldton"/>
    <x v="370"/>
    <d v="2012-04-02T00:00:00"/>
    <n v="32"/>
    <n v="0.08"/>
    <n v="26.64"/>
    <n v="5.3"/>
    <n v="852.48"/>
  </r>
  <r>
    <n v="638"/>
    <n v="37380"/>
    <s v="Charles Gomez"/>
    <s v="Express Road Cargo"/>
    <x v="0"/>
    <x v="2"/>
    <s v="Critical"/>
    <s v="Malbec"/>
    <x v="0"/>
    <x v="3"/>
    <s v="Schramsberg Cremant Demi-Sec 2011"/>
    <s v="Large Crate"/>
    <s v="Busseltol"/>
    <x v="370"/>
    <d v="2012-04-02T00:00:00"/>
    <n v="53"/>
    <n v="0"/>
    <n v="9.99"/>
    <n v="4.78"/>
    <n v="529.47"/>
  </r>
  <r>
    <n v="639"/>
    <n v="37380"/>
    <s v="Charles Gomez"/>
    <s v="Express Road Cargo"/>
    <x v="0"/>
    <x v="2"/>
    <s v="Critical"/>
    <s v="Cabernet Sauvignon"/>
    <x v="0"/>
    <x v="3"/>
    <s v="Dopff &amp; Irion Cremant Rose Brut"/>
    <s v="Full Container"/>
    <s v="Albany"/>
    <x v="370"/>
    <d v="2012-04-02T00:00:00"/>
    <n v="47"/>
    <n v="7.0000000000000007E-2"/>
    <n v="3.55"/>
    <n v="1.43"/>
    <n v="166.85"/>
  </r>
  <r>
    <n v="640"/>
    <n v="37414"/>
    <s v="Gloria Rice"/>
    <s v="Air Cargo"/>
    <x v="2"/>
    <x v="3"/>
    <s v="Low"/>
    <s v="Sangiovese Rose"/>
    <x v="0"/>
    <x v="3"/>
    <s v="Marques de Caceres Rioja Rosado 2014"/>
    <s v="Small Crate"/>
    <s v="Newcastle"/>
    <x v="371"/>
    <d v="2012-09-11T00:00:00"/>
    <n v="76"/>
    <n v="0.09"/>
    <n v="550.98"/>
    <n v="64.59"/>
    <n v="41874.480000000003"/>
  </r>
  <r>
    <n v="641"/>
    <n v="37537"/>
    <s v="Jesse Gomez"/>
    <s v="Air Cargo"/>
    <x v="2"/>
    <x v="1"/>
    <s v="Low"/>
    <s v="Sangiovese Rose"/>
    <x v="0"/>
    <x v="3"/>
    <s v="Chateau d'Esclans Whispering Angel Rose 2014"/>
    <s v="Extra Large Crate"/>
    <s v="Burnie"/>
    <x v="97"/>
    <d v="2010-01-02T00:00:00"/>
    <n v="4"/>
    <n v="0"/>
    <n v="291.73"/>
    <n v="48.8"/>
    <n v="1166.92"/>
  </r>
  <r>
    <n v="642"/>
    <n v="37537"/>
    <s v="Jesse Gomez"/>
    <s v="Air Cargo"/>
    <x v="2"/>
    <x v="1"/>
    <s v="Low"/>
    <s v="Sangiovese Rose"/>
    <x v="0"/>
    <x v="3"/>
    <s v="Locations by Dave Phinney F Rose&quot;"/>
    <s v="Extra Large Crate"/>
    <s v="Devonport"/>
    <x v="97"/>
    <d v="2010-01-04T00:00:00"/>
    <n v="43"/>
    <n v="7.0000000000000007E-2"/>
    <n v="100.98"/>
    <n v="45"/>
    <n v="4342.1400000000003"/>
  </r>
  <r>
    <n v="643"/>
    <n v="37537"/>
    <s v="Jesse Gomez"/>
    <s v="Express Road Cargo"/>
    <x v="0"/>
    <x v="1"/>
    <s v="Low"/>
    <s v="Merlot"/>
    <x v="0"/>
    <x v="3"/>
    <s v="Chateau d'Esclans Garrus Rose 2013"/>
    <s v="Large Crate"/>
    <s v="Devonport"/>
    <x v="97"/>
    <d v="2010-01-09T00:00:00"/>
    <n v="32"/>
    <n v="0.05"/>
    <n v="155.06"/>
    <n v="7.07"/>
    <n v="4961.92"/>
  </r>
  <r>
    <n v="644"/>
    <n v="37606"/>
    <s v="Steve Brown"/>
    <s v="Road Cargo"/>
    <x v="0"/>
    <x v="1"/>
    <s v="Critical"/>
    <s v="Sangiovese"/>
    <x v="0"/>
    <x v="3"/>
    <s v="Pietradolce Etna Rosato 2014"/>
    <s v="Large Crate"/>
    <s v="Hobart"/>
    <x v="372"/>
    <d v="2011-02-23T00:00:00"/>
    <n v="1"/>
    <n v="0.05"/>
    <n v="4.9800000000000004"/>
    <n v="4.8600000000000003"/>
    <n v="4.9800000000000004"/>
  </r>
  <r>
    <n v="645"/>
    <n v="37606"/>
    <s v="Steve Brown"/>
    <s v="Express Road Cargo"/>
    <x v="0"/>
    <x v="1"/>
    <s v="Critical"/>
    <s v="Sangiovese"/>
    <x v="0"/>
    <x v="3"/>
    <s v="Bollinger Brut Special Cuvee"/>
    <s v="Standard Size Crate"/>
    <s v="Burnie"/>
    <x v="372"/>
    <d v="2011-02-24T00:00:00"/>
    <n v="41"/>
    <n v="0.03"/>
    <n v="3.57"/>
    <n v="4.17"/>
    <n v="146.37"/>
  </r>
  <r>
    <n v="646"/>
    <n v="37606"/>
    <s v="Steve Brown"/>
    <s v="Express Road Cargo"/>
    <x v="0"/>
    <x v="1"/>
    <s v="Critical"/>
    <s v="Cabernet Sauvignon"/>
    <x v="0"/>
    <x v="3"/>
    <s v="Schramsberg Cremant Demi-Sec 2011"/>
    <s v="Full Container"/>
    <s v="Burnie"/>
    <x v="372"/>
    <d v="2011-02-24T00:00:00"/>
    <n v="21"/>
    <n v="0.06"/>
    <n v="3.28"/>
    <n v="3.97"/>
    <n v="68.88"/>
  </r>
  <r>
    <n v="647"/>
    <n v="37700"/>
    <s v="Thomas Parker"/>
    <s v="Road Cargo"/>
    <x v="0"/>
    <x v="2"/>
    <s v="Critical"/>
    <s v="Pinot Noir"/>
    <x v="0"/>
    <x v="3"/>
    <s v="Langlois Chateau Cremant de Loire Brut"/>
    <s v="Large Crate"/>
    <s v="Rockingham"/>
    <x v="373"/>
    <d v="2013-12-11T00:00:00"/>
    <n v="54"/>
    <n v="0.05"/>
    <n v="122.99"/>
    <n v="19.989999999999998"/>
    <n v="6641.46"/>
  </r>
  <r>
    <n v="648"/>
    <n v="37729"/>
    <s v="Joshua George"/>
    <s v="Express Road Cargo"/>
    <x v="0"/>
    <x v="2"/>
    <s v="Not Specified"/>
    <s v="Malbec"/>
    <x v="0"/>
    <x v="3"/>
    <s v="Domaine Lafond Roc-Epine Tavel Rose 2014"/>
    <s v="Large Crate"/>
    <s v="Freemantle"/>
    <x v="374"/>
    <d v="2010-01-15T00:00:00"/>
    <n v="48"/>
    <n v="0"/>
    <n v="8.6"/>
    <n v="6.19"/>
    <n v="412.79999999999995"/>
  </r>
  <r>
    <n v="649"/>
    <n v="37760"/>
    <s v="Ruth Martin"/>
    <s v="Express Road Cargo"/>
    <x v="1"/>
    <x v="3"/>
    <s v="High"/>
    <s v="Pinot Gris"/>
    <x v="0"/>
    <x v="3"/>
    <s v="Hewitson LuLu Sauvignon Blanc 2014"/>
    <s v="Standard Size Crate"/>
    <s v="Dubbo"/>
    <x v="150"/>
    <d v="2010-08-15T00:00:00"/>
    <n v="32"/>
    <n v="0.01"/>
    <n v="8.33"/>
    <n v="1.99"/>
    <n v="266.56"/>
  </r>
  <r>
    <n v="650"/>
    <n v="37760"/>
    <s v="Ruth Martin"/>
    <s v="Express Road Cargo"/>
    <x v="1"/>
    <x v="3"/>
    <s v="High"/>
    <s v="Pinot Gris"/>
    <x v="0"/>
    <x v="3"/>
    <s v="Lucky Chardonnay 2012"/>
    <s v="Full Container"/>
    <s v="Paramatta"/>
    <x v="51"/>
    <d v="2013-08-16T00:00:00"/>
    <n v="76"/>
    <n v="0.04"/>
    <n v="85.99"/>
    <n v="0.99"/>
    <n v="6535.24"/>
  </r>
  <r>
    <n v="651"/>
    <n v="37859"/>
    <s v="Larry Baker"/>
    <s v="Express Road Cargo"/>
    <x v="0"/>
    <x v="1"/>
    <s v="Critical"/>
    <s v="Malbec"/>
    <x v="0"/>
    <x v="3"/>
    <s v="Chateau de Campuget Costieres de Nimes Tradition Rose 2015"/>
    <s v="Large Crate"/>
    <s v="Launceston"/>
    <x v="114"/>
    <d v="2013-04-01T00:00:00"/>
    <n v="2"/>
    <n v="0.01"/>
    <n v="11.34"/>
    <n v="5.01"/>
    <n v="22.68"/>
  </r>
  <r>
    <n v="652"/>
    <n v="37895"/>
    <s v="Ruth Martin"/>
    <s v="Express Road Cargo"/>
    <x v="0"/>
    <x v="3"/>
    <s v="Critical"/>
    <s v="Pinot Noir"/>
    <x v="0"/>
    <x v="3"/>
    <s v="Moet &amp; Chandon Imperial"/>
    <s v="Full Container"/>
    <s v="Blue Mountains"/>
    <x v="114"/>
    <d v="2013-04-02T00:00:00"/>
    <n v="14"/>
    <n v="0.1"/>
    <n v="21.98"/>
    <n v="8.32"/>
    <n v="307.72000000000003"/>
  </r>
  <r>
    <n v="653"/>
    <n v="37924"/>
    <s v="Timothy Hernandez"/>
    <s v="Express Road Cargo"/>
    <x v="0"/>
    <x v="2"/>
    <s v="High"/>
    <s v="Malbec"/>
    <x v="0"/>
    <x v="3"/>
    <s v="Laurent-Perrier Brut Rose"/>
    <s v="Large Crate"/>
    <s v="Geraldton"/>
    <x v="375"/>
    <d v="2010-11-29T00:00:00"/>
    <n v="167"/>
    <n v="0.05"/>
    <n v="165.2"/>
    <n v="19.989999999999998"/>
    <n v="27588.399999999998"/>
  </r>
  <r>
    <n v="654"/>
    <n v="37924"/>
    <s v="Timothy Hernandez"/>
    <s v="Express Road Cargo"/>
    <x v="0"/>
    <x v="2"/>
    <s v="High"/>
    <s v="Pinot Noir"/>
    <x v="0"/>
    <x v="3"/>
    <s v="Dopff &amp; Irion Cremant Rose Brut"/>
    <s v="Large Crate"/>
    <s v="Freemantle"/>
    <x v="375"/>
    <d v="2010-11-29T00:00:00"/>
    <n v="71"/>
    <n v="0.09"/>
    <n v="17.989999999999998"/>
    <n v="8.65"/>
    <n v="1277.29"/>
  </r>
  <r>
    <n v="655"/>
    <n v="37987"/>
    <s v="Adam Larson"/>
    <s v="Express Road Cargo"/>
    <x v="0"/>
    <x v="1"/>
    <s v="High"/>
    <s v="Merlot"/>
    <x v="0"/>
    <x v="3"/>
    <s v="Veuve Clicquot Brut Yellow Label"/>
    <s v="Large Crate"/>
    <s v="Hobart"/>
    <x v="376"/>
    <d v="2013-07-04T00:00:00"/>
    <n v="36"/>
    <n v="0.1"/>
    <n v="12.53"/>
    <n v="0.49"/>
    <n v="451.08"/>
  </r>
  <r>
    <n v="656"/>
    <n v="37987"/>
    <s v="Adam Larson"/>
    <s v="Air Cargo"/>
    <x v="2"/>
    <x v="1"/>
    <s v="High"/>
    <s v="Cremant"/>
    <x v="0"/>
    <x v="3"/>
    <s v="Chateau D'Aqueria Tavel Rose 2013"/>
    <s v="Small Crate"/>
    <s v="Hobart"/>
    <x v="301"/>
    <d v="2010-07-04T00:00:00"/>
    <n v="6"/>
    <n v="0.1"/>
    <n v="146.34"/>
    <n v="43.75"/>
    <n v="878.04"/>
  </r>
  <r>
    <n v="657"/>
    <n v="37988"/>
    <s v="Joseph Marshall"/>
    <s v="Express Road Cargo"/>
    <x v="0"/>
    <x v="3"/>
    <s v="Not Specified"/>
    <s v="Shiraz"/>
    <x v="0"/>
    <x v="3"/>
    <s v="Langlois Chateau Cremant de Loire Brut"/>
    <s v="Large Crate"/>
    <s v="Broken Hill"/>
    <x v="225"/>
    <d v="2012-04-05T00:00:00"/>
    <n v="13"/>
    <n v="0.08"/>
    <n v="16.059999999999999"/>
    <n v="8.34"/>
    <n v="208.77999999999997"/>
  </r>
  <r>
    <n v="658"/>
    <n v="38080"/>
    <s v="Albert Hill"/>
    <s v="Express Road Cargo"/>
    <x v="0"/>
    <x v="2"/>
    <s v="Not Specified"/>
    <s v="Pinot Noir"/>
    <x v="0"/>
    <x v="3"/>
    <s v="Chateau de Campuget Costieres de Nimes Tradition Rose 2015"/>
    <s v="Large Crate"/>
    <s v="Albany"/>
    <x v="377"/>
    <d v="2010-09-15T00:00:00"/>
    <n v="47"/>
    <n v="0.08"/>
    <n v="4.9800000000000004"/>
    <n v="4.7"/>
    <n v="234.06000000000003"/>
  </r>
  <r>
    <n v="659"/>
    <n v="38087"/>
    <s v="Julia Wood"/>
    <s v="Express Road Cargo"/>
    <x v="1"/>
    <x v="2"/>
    <s v="Critical"/>
    <s v="Pinot Gris"/>
    <x v="0"/>
    <x v="3"/>
    <s v="Villa Maria Private Bin Sauvignon Blanc 2015"/>
    <s v="Large Crate"/>
    <s v="Bunbury"/>
    <x v="378"/>
    <d v="2010-02-21T00:00:00"/>
    <n v="18"/>
    <n v="0.02"/>
    <n v="49.99"/>
    <n v="19.989999999999998"/>
    <n v="899.82"/>
  </r>
  <r>
    <n v="660"/>
    <n v="38337"/>
    <s v="Victor Castillo"/>
    <s v="Express Road Cargo"/>
    <x v="0"/>
    <x v="2"/>
    <s v="Medium"/>
    <s v="Malbec"/>
    <x v="0"/>
    <x v="3"/>
    <s v="Chateau D'Aqueria Tavel Rose 2013"/>
    <s v="Full Container"/>
    <s v="Rockingham"/>
    <x v="379"/>
    <d v="2011-11-02T00:00:00"/>
    <n v="83"/>
    <n v="0.09"/>
    <n v="2.88"/>
    <n v="0.7"/>
    <n v="239.04"/>
  </r>
  <r>
    <n v="661"/>
    <n v="38369"/>
    <s v="Jeremy Mason"/>
    <s v="Express Road Cargo"/>
    <x v="2"/>
    <x v="0"/>
    <s v="Not Specified"/>
    <s v="Champagne"/>
    <x v="0"/>
    <x v="3"/>
    <s v="Miraval Rose (1.5 Liter Magnum) 2014"/>
    <s v="Mini Crate"/>
    <s v="Darwin"/>
    <x v="380"/>
    <d v="2011-01-13T00:00:00"/>
    <n v="3"/>
    <n v="0.02"/>
    <n v="71.37"/>
    <n v="69"/>
    <n v="214.11"/>
  </r>
  <r>
    <n v="662"/>
    <n v="38529"/>
    <s v="Richard Garcia"/>
    <s v="Express Road Cargo"/>
    <x v="0"/>
    <x v="0"/>
    <s v="Low"/>
    <s v="Zinfandel"/>
    <x v="0"/>
    <x v="3"/>
    <s v="Pierre Sparr Cremant d'Alsace Reserve Brut Rose"/>
    <s v="Full Container"/>
    <s v="Darwin"/>
    <x v="381"/>
    <d v="2010-02-02T00:00:00"/>
    <n v="38"/>
    <n v="0.02"/>
    <n v="1.1399999999999999"/>
    <n v="0.7"/>
    <n v="43.319999999999993"/>
  </r>
  <r>
    <n v="663"/>
    <n v="38693"/>
    <s v="Eric Evans"/>
    <s v="Express Road Cargo"/>
    <x v="1"/>
    <x v="2"/>
    <s v="Low"/>
    <s v="Reisling"/>
    <x v="0"/>
    <x v="3"/>
    <s v="Lucky Chardonnay 2012"/>
    <s v="Mini Crate"/>
    <s v="Mandurah"/>
    <x v="382"/>
    <d v="2012-06-21T00:00:00"/>
    <n v="5"/>
    <n v="0.02"/>
    <n v="699.99"/>
    <n v="24.49"/>
    <n v="3499.95"/>
  </r>
  <r>
    <n v="664"/>
    <n v="38758"/>
    <s v="Charles Freeman"/>
    <s v="Express Road Cargo"/>
    <x v="0"/>
    <x v="1"/>
    <s v="Not Specified"/>
    <s v="Cabernet Sauvignon"/>
    <x v="0"/>
    <x v="3"/>
    <s v="La Playa Estate Cabernet Sauvignon Rose 2015"/>
    <s v="Mini Crate"/>
    <s v="Devonport"/>
    <x v="383"/>
    <d v="2012-09-26T00:00:00"/>
    <n v="14"/>
    <n v="0"/>
    <n v="60.98"/>
    <n v="49"/>
    <n v="853.71999999999991"/>
  </r>
  <r>
    <n v="665"/>
    <n v="38852"/>
    <s v="Jeremy Mason"/>
    <s v="Express Road Cargo"/>
    <x v="0"/>
    <x v="0"/>
    <s v="Not Specified"/>
    <s v="Malbec"/>
    <x v="0"/>
    <x v="3"/>
    <s v="Miraval Rose (1.5 Liter Magnum) 2014"/>
    <s v="Large Crate"/>
    <s v="Darwin"/>
    <x v="384"/>
    <d v="2010-11-03T00:00:00"/>
    <n v="85"/>
    <n v="0.03"/>
    <n v="5.98"/>
    <n v="1.49"/>
    <n v="508.3"/>
  </r>
  <r>
    <n v="666"/>
    <n v="38853"/>
    <s v="Eugene Harrison"/>
    <s v="Express Road Cargo"/>
    <x v="1"/>
    <x v="1"/>
    <s v="Low"/>
    <s v="Sauvignon Blanc"/>
    <x v="0"/>
    <x v="3"/>
    <s v="Robert Oatley Sauvignon Blanc 2013"/>
    <s v="Large Crate"/>
    <s v="Hobart"/>
    <x v="385"/>
    <d v="2013-03-27T00:00:00"/>
    <n v="13"/>
    <n v="0.04"/>
    <n v="65.989999999999995"/>
    <n v="2.5"/>
    <n v="857.86999999999989"/>
  </r>
  <r>
    <n v="667"/>
    <n v="38912"/>
    <s v="Michelle Black"/>
    <s v="Express Road Cargo"/>
    <x v="1"/>
    <x v="3"/>
    <s v="Low"/>
    <s v="Chardonnay"/>
    <x v="0"/>
    <x v="3"/>
    <s v="Dog Point Vineyard Sauvignon Blanc 2014"/>
    <s v="Large Crate"/>
    <s v="Paramatta"/>
    <x v="386"/>
    <d v="2013-10-30T00:00:00"/>
    <n v="97"/>
    <n v="0.01"/>
    <n v="152.47999999999999"/>
    <n v="4"/>
    <n v="14790.56"/>
  </r>
  <r>
    <n v="668"/>
    <n v="38912"/>
    <s v="Michelle Black"/>
    <s v="Express Road Cargo"/>
    <x v="1"/>
    <x v="3"/>
    <s v="Low"/>
    <s v="Reisling"/>
    <x v="0"/>
    <x v="3"/>
    <s v="Giesen Sauvignon Blanc 2014"/>
    <s v="Large Crate"/>
    <s v="Penrith"/>
    <x v="386"/>
    <d v="2013-11-04T00:00:00"/>
    <n v="55"/>
    <n v="0.02"/>
    <n v="65.989999999999995"/>
    <n v="4.99"/>
    <n v="3629.45"/>
  </r>
  <r>
    <n v="669"/>
    <n v="38979"/>
    <s v="Susan Chavez"/>
    <s v="Air Cargo"/>
    <x v="2"/>
    <x v="2"/>
    <s v="Low"/>
    <s v="Grenache Rose"/>
    <x v="0"/>
    <x v="3"/>
    <s v="Miraval Rose 2014"/>
    <s v="Extra Large Crate"/>
    <s v="Mandurah"/>
    <x v="387"/>
    <d v="2011-02-26T00:00:00"/>
    <n v="48"/>
    <n v="7.0000000000000007E-2"/>
    <n v="70.98"/>
    <n v="59.81"/>
    <n v="3407.04"/>
  </r>
  <r>
    <n v="670"/>
    <n v="38979"/>
    <s v="Susan Chavez"/>
    <s v="Express Road Cargo"/>
    <x v="1"/>
    <x v="2"/>
    <s v="Low"/>
    <s v="Chardonnay"/>
    <x v="0"/>
    <x v="3"/>
    <s v="Mercer Canyons Chardonnay 2013"/>
    <s v="Large Crate"/>
    <s v="Busseltol"/>
    <x v="387"/>
    <d v="2011-03-03T00:00:00"/>
    <n v="34"/>
    <n v="0.06"/>
    <n v="82.99"/>
    <n v="5.5"/>
    <n v="2821.66"/>
  </r>
  <r>
    <n v="671"/>
    <n v="38979"/>
    <s v="Susan Chavez"/>
    <s v="Express Road Cargo"/>
    <x v="0"/>
    <x v="2"/>
    <s v="Low"/>
    <s v="Malbec"/>
    <x v="0"/>
    <x v="3"/>
    <s v="Chateau Gaudrelle Cremant d'Loire Brut"/>
    <s v="Full Container"/>
    <s v="Perth"/>
    <x v="387"/>
    <d v="2011-03-03T00:00:00"/>
    <n v="31"/>
    <n v="0.02"/>
    <n v="1.95"/>
    <n v="1.63"/>
    <n v="60.449999999999996"/>
  </r>
  <r>
    <n v="672"/>
    <n v="39015"/>
    <s v="Eric Evans"/>
    <s v="Air Cargo"/>
    <x v="1"/>
    <x v="2"/>
    <s v="Medium"/>
    <s v="Pinot Gris"/>
    <x v="0"/>
    <x v="3"/>
    <s v="Los Vascos Sauvignon Blanc 2015"/>
    <s v="Small Crate"/>
    <s v="Mandurah"/>
    <x v="240"/>
    <d v="2010-12-06T00:00:00"/>
    <n v="24"/>
    <n v="0.05"/>
    <n v="399.98"/>
    <n v="12.06"/>
    <n v="9599.52"/>
  </r>
  <r>
    <n v="673"/>
    <n v="39015"/>
    <s v="Eric Evans"/>
    <s v="Express Road Cargo"/>
    <x v="0"/>
    <x v="2"/>
    <s v="Medium"/>
    <s v="Shiraz"/>
    <x v="0"/>
    <x v="3"/>
    <s v="Sutter Home Pink Moscato"/>
    <s v="Large Crate"/>
    <s v="Busseltol"/>
    <x v="240"/>
    <d v="2010-12-06T00:00:00"/>
    <n v="20"/>
    <n v="7.0000000000000007E-2"/>
    <n v="6.48"/>
    <n v="5.74"/>
    <n v="129.60000000000002"/>
  </r>
  <r>
    <n v="674"/>
    <n v="39076"/>
    <s v="Larry Baker"/>
    <s v="Express Road Cargo"/>
    <x v="0"/>
    <x v="1"/>
    <s v="Critical"/>
    <s v="Zinfandel"/>
    <x v="0"/>
    <x v="3"/>
    <s v="Chateau Gaudrelle Cremant d'Loire Brut"/>
    <s v="Large Crate"/>
    <s v="Hobart"/>
    <x v="388"/>
    <d v="2010-12-12T00:00:00"/>
    <n v="76"/>
    <n v="0.02"/>
    <n v="5.28"/>
    <n v="6.26"/>
    <n v="401.28000000000003"/>
  </r>
  <r>
    <n v="675"/>
    <n v="39238"/>
    <s v="Victor Castillo"/>
    <s v="Road Cargo"/>
    <x v="0"/>
    <x v="2"/>
    <s v="Critical"/>
    <s v="Sangiovese"/>
    <x v="0"/>
    <x v="3"/>
    <s v="Dopff &amp; Irion Cremant Rose Brut"/>
    <s v="Large Crate"/>
    <s v="Albany"/>
    <x v="389"/>
    <d v="2011-09-27T00:00:00"/>
    <n v="16"/>
    <n v="0.1"/>
    <n v="40.98"/>
    <n v="2.99"/>
    <n v="655.68"/>
  </r>
  <r>
    <n v="676"/>
    <n v="39300"/>
    <s v="Harry Weaver"/>
    <s v="Express Road Cargo"/>
    <x v="0"/>
    <x v="1"/>
    <s v="High"/>
    <s v="Merlot"/>
    <x v="0"/>
    <x v="3"/>
    <s v="Gerard Bertrand Cote des Roses Rose 2014"/>
    <s v="Large Crate"/>
    <s v="Burnie"/>
    <x v="390"/>
    <d v="2013-04-24T00:00:00"/>
    <n v="9"/>
    <n v="0.01"/>
    <n v="4.0599999999999996"/>
    <n v="6.89"/>
    <n v="36.54"/>
  </r>
  <r>
    <n v="677"/>
    <n v="39332"/>
    <s v="Joseph Marshall"/>
    <s v="Road Cargo"/>
    <x v="2"/>
    <x v="3"/>
    <s v="Critical"/>
    <s v="Champagne"/>
    <x v="0"/>
    <x v="3"/>
    <s v="Barnard Griffin Rose of Sangiovese 2014"/>
    <s v="Mini Crate"/>
    <s v="Broken Hill"/>
    <x v="171"/>
    <d v="2012-10-10T00:00:00"/>
    <n v="8"/>
    <n v="0.01"/>
    <n v="40.97"/>
    <n v="14.45"/>
    <n v="327.76"/>
  </r>
  <r>
    <n v="678"/>
    <n v="39399"/>
    <s v="Matthew Howell"/>
    <s v="Express Road Cargo"/>
    <x v="0"/>
    <x v="2"/>
    <s v="Medium"/>
    <s v="Merlot"/>
    <x v="0"/>
    <x v="3"/>
    <s v="Bertani Bertarose 2014"/>
    <s v="Large Crate"/>
    <s v="Mandurah"/>
    <x v="391"/>
    <d v="2013-12-19T00:00:00"/>
    <n v="56"/>
    <n v="0.1"/>
    <n v="10.98"/>
    <n v="5.14"/>
    <n v="614.88"/>
  </r>
  <r>
    <n v="679"/>
    <n v="39430"/>
    <s v="Mark Bailey"/>
    <s v="Express Road Cargo"/>
    <x v="1"/>
    <x v="2"/>
    <s v="Low"/>
    <s v="Sauvignon Blanc"/>
    <x v="0"/>
    <x v="3"/>
    <s v="Giesen Sauvignon Blanc 2014"/>
    <s v="Large Crate"/>
    <s v="Busseltol"/>
    <x v="392"/>
    <d v="2010-06-17T00:00:00"/>
    <n v="44"/>
    <n v="0.03"/>
    <n v="30.98"/>
    <n v="6.5"/>
    <n v="1363.1200000000001"/>
  </r>
  <r>
    <n v="680"/>
    <n v="39490"/>
    <s v="Clarence Burns"/>
    <s v="Express Road Cargo"/>
    <x v="0"/>
    <x v="0"/>
    <s v="Low"/>
    <s v="Shiraz"/>
    <x v="0"/>
    <x v="3"/>
    <s v="Louis Roederer Cristal Brut 2006"/>
    <s v="Standard Size Crate"/>
    <s v="Palmerston"/>
    <x v="137"/>
    <d v="2013-08-12T00:00:00"/>
    <n v="76"/>
    <n v="0.02"/>
    <n v="11.97"/>
    <n v="5.81"/>
    <n v="909.72"/>
  </r>
  <r>
    <n v="681"/>
    <n v="39490"/>
    <s v="Clarence Burns"/>
    <s v="Air Cargo"/>
    <x v="2"/>
    <x v="0"/>
    <s v="Low"/>
    <s v="Grenache Rose"/>
    <x v="0"/>
    <x v="3"/>
    <s v="Miraval Rose 2014"/>
    <s v="Extra Large Crate"/>
    <s v="Darwin"/>
    <x v="137"/>
    <d v="2013-08-16T00:00:00"/>
    <n v="34"/>
    <n v="0.03"/>
    <n v="159.31"/>
    <n v="60"/>
    <n v="5416.54"/>
  </r>
  <r>
    <n v="682"/>
    <n v="39654"/>
    <s v="Ralph Bennett"/>
    <s v="Road Cargo"/>
    <x v="0"/>
    <x v="2"/>
    <s v="Medium"/>
    <s v="Pinot Noir"/>
    <x v="0"/>
    <x v="3"/>
    <s v="Jean-Baptiste Adam Les Natures Cremant d'Alsace Brut"/>
    <s v="Large Crate"/>
    <s v="Freemantle"/>
    <x v="393"/>
    <d v="2013-10-01T00:00:00"/>
    <n v="82"/>
    <n v="0.03"/>
    <n v="21.38"/>
    <n v="2.99"/>
    <n v="1753.1599999999999"/>
  </r>
  <r>
    <n v="683"/>
    <n v="39686"/>
    <s v="Timothy Hernandez"/>
    <s v="Air Cargo"/>
    <x v="0"/>
    <x v="2"/>
    <s v="Not Specified"/>
    <s v="Cabernet Sauvignon"/>
    <x v="0"/>
    <x v="3"/>
    <s v="Sutter Home Pink Moscato"/>
    <s v="Extra Large Crate"/>
    <s v="Perth"/>
    <x v="394"/>
    <d v="2013-06-09T00:00:00"/>
    <n v="3"/>
    <n v="0.06"/>
    <n v="328.14"/>
    <n v="91.05"/>
    <n v="984.42"/>
  </r>
  <r>
    <n v="684"/>
    <n v="39686"/>
    <s v="Timothy Hernandez"/>
    <s v="Express Road Cargo"/>
    <x v="1"/>
    <x v="2"/>
    <s v="Not Specified"/>
    <s v="Pinot Gris"/>
    <x v="0"/>
    <x v="4"/>
    <s v="Rombauer Chardonnay 2014"/>
    <s v="Large Crate"/>
    <s v="Freemantle"/>
    <x v="394"/>
    <d v="2013-06-09T00:00:00"/>
    <n v="72"/>
    <n v="0"/>
    <n v="65.989999999999995"/>
    <n v="5.26"/>
    <n v="4751.28"/>
  </r>
  <r>
    <n v="685"/>
    <n v="39878"/>
    <s v="Tina Washington"/>
    <s v="Air Cargo"/>
    <x v="2"/>
    <x v="2"/>
    <s v="Not Specified"/>
    <s v="Sangiovese Rose"/>
    <x v="0"/>
    <x v="4"/>
    <s v="Chateau d'Esclans Whispering Angel Rose 2014"/>
    <s v="Small Crate"/>
    <s v="Freemantle"/>
    <x v="395"/>
    <d v="2012-03-07T00:00:00"/>
    <n v="56"/>
    <n v="0"/>
    <n v="150.97999999999999"/>
    <n v="39.25"/>
    <n v="8454.8799999999992"/>
  </r>
  <r>
    <n v="686"/>
    <n v="39972"/>
    <s v="Tina Washington"/>
    <s v="Express Road Cargo"/>
    <x v="0"/>
    <x v="2"/>
    <s v="Not Specified"/>
    <s v="Zinfandel"/>
    <x v="0"/>
    <x v="4"/>
    <s v="Dopff &amp; Irion Cremant Rose Brut"/>
    <s v="Large Crate"/>
    <s v="Bunbury"/>
    <x v="396"/>
    <d v="2013-09-26T00:00:00"/>
    <n v="74"/>
    <n v="0.03"/>
    <n v="6.3"/>
    <n v="0.5"/>
    <n v="466.2"/>
  </r>
  <r>
    <n v="687"/>
    <n v="39972"/>
    <s v="Tina Washington"/>
    <s v="Express Road Cargo"/>
    <x v="0"/>
    <x v="2"/>
    <s v="Not Specified"/>
    <s v="Zinfandel"/>
    <x v="0"/>
    <x v="4"/>
    <s v="Dopff &amp; Irion Cremant Rose Brut"/>
    <s v="Large Crate"/>
    <s v="Geraldton"/>
    <x v="396"/>
    <d v="2013-09-27T00:00:00"/>
    <n v="76"/>
    <n v="0.01"/>
    <n v="3.69"/>
    <n v="0.5"/>
    <n v="280.44"/>
  </r>
  <r>
    <n v="688"/>
    <n v="39972"/>
    <s v="Tina Washington"/>
    <s v="Express Road Cargo"/>
    <x v="0"/>
    <x v="2"/>
    <s v="Not Specified"/>
    <s v="Shiraz"/>
    <x v="0"/>
    <x v="4"/>
    <s v="Gerard Bertrand Cote des Roses Rose 2014"/>
    <s v="Large Crate"/>
    <s v="Perth"/>
    <x v="396"/>
    <d v="2013-09-28T00:00:00"/>
    <n v="40"/>
    <n v="0.05"/>
    <n v="5.0599999999999996"/>
    <n v="2.99"/>
    <n v="202.39999999999998"/>
  </r>
  <r>
    <n v="689"/>
    <n v="40101"/>
    <s v="Joe Banks"/>
    <s v="Road Cargo"/>
    <x v="1"/>
    <x v="2"/>
    <s v="Low"/>
    <s v="Chardonnay"/>
    <x v="0"/>
    <x v="4"/>
    <s v="Dog Point Vineyard Sauvignon Blanc 2014"/>
    <s v="Large Crate"/>
    <s v="Albany"/>
    <x v="397"/>
    <d v="2010-02-05T00:00:00"/>
    <n v="46"/>
    <n v="0.1"/>
    <n v="49.99"/>
    <n v="19.989999999999998"/>
    <n v="2299.54"/>
  </r>
  <r>
    <n v="690"/>
    <n v="40165"/>
    <s v="Jane Stone"/>
    <s v="Express Road Cargo"/>
    <x v="0"/>
    <x v="1"/>
    <s v="High"/>
    <s v="Sangiovese"/>
    <x v="0"/>
    <x v="4"/>
    <s v="Langlois Chateau Cremant de Loire Brut"/>
    <s v="Large Crate"/>
    <s v="Benalla"/>
    <x v="398"/>
    <d v="2012-03-05T00:00:00"/>
    <n v="56"/>
    <n v="7.0000000000000007E-2"/>
    <n v="8.6199999999999992"/>
    <n v="4.5"/>
    <n v="482.71999999999997"/>
  </r>
  <r>
    <n v="691"/>
    <n v="40194"/>
    <s v="Ruth Martin"/>
    <s v="Air Cargo"/>
    <x v="2"/>
    <x v="3"/>
    <s v="Medium"/>
    <s v="Cremant"/>
    <x v="0"/>
    <x v="4"/>
    <s v="Francis Ford Coppola Sofia Rose 2014"/>
    <s v="Extra Large Crate"/>
    <s v="Paramatta"/>
    <x v="399"/>
    <d v="2013-10-07T00:00:00"/>
    <n v="63"/>
    <n v="0.1"/>
    <n v="160.97999999999999"/>
    <n v="30"/>
    <n v="10141.74"/>
  </r>
  <r>
    <n v="692"/>
    <n v="40194"/>
    <s v="Ruth Martin"/>
    <s v="Air Cargo"/>
    <x v="1"/>
    <x v="3"/>
    <s v="Medium"/>
    <s v="Pinot Gris"/>
    <x v="0"/>
    <x v="4"/>
    <s v="Lincourt Courtney's Chardonnay 2012"/>
    <s v="Small Crate"/>
    <s v="Blue Mountains"/>
    <x v="400"/>
    <d v="2011-10-08T00:00:00"/>
    <n v="29"/>
    <n v="0"/>
    <n v="119.99"/>
    <n v="56.14"/>
    <n v="3479.71"/>
  </r>
  <r>
    <n v="693"/>
    <n v="40194"/>
    <s v="Ruth Martin"/>
    <s v="Express Road Cargo"/>
    <x v="1"/>
    <x v="3"/>
    <s v="Medium"/>
    <s v="Sauvignon Blanc"/>
    <x v="0"/>
    <x v="4"/>
    <s v="Robert Oatley Sauvignon Blanc 2013"/>
    <s v="Large Crate"/>
    <s v="Dubbo"/>
    <x v="400"/>
    <d v="2011-10-08T00:00:00"/>
    <n v="61"/>
    <n v="0.02"/>
    <n v="35.99"/>
    <n v="5"/>
    <n v="2195.3900000000003"/>
  </r>
  <r>
    <n v="694"/>
    <n v="40224"/>
    <s v="Brian Morrison"/>
    <s v="Road Cargo"/>
    <x v="2"/>
    <x v="0"/>
    <s v="Low"/>
    <s v="Cremant"/>
    <x v="0"/>
    <x v="4"/>
    <s v="La Playa Estate Cabernet Sauvignon Rose 2015"/>
    <s v="Large Crate"/>
    <s v="Darwin"/>
    <x v="361"/>
    <d v="2010-07-07T00:00:00"/>
    <n v="21"/>
    <n v="0.05"/>
    <n v="63.94"/>
    <n v="14.48"/>
    <n v="1342.74"/>
  </r>
  <r>
    <n v="695"/>
    <n v="40547"/>
    <s v="Clarence George"/>
    <s v="Road Cargo"/>
    <x v="1"/>
    <x v="3"/>
    <s v="Critical"/>
    <s v="Sauvignon Blanc"/>
    <x v="0"/>
    <x v="4"/>
    <s v="St. Supery Sauvignon Blanc 2015"/>
    <s v="Loose Wrap"/>
    <s v="Tamworth"/>
    <x v="401"/>
    <d v="2010-07-11T00:00:00"/>
    <n v="54"/>
    <n v="0.06"/>
    <n v="179.99"/>
    <n v="13.99"/>
    <n v="9719.4600000000009"/>
  </r>
  <r>
    <n v="696"/>
    <n v="40612"/>
    <s v="Thomas Parker"/>
    <s v="Express Road Cargo"/>
    <x v="0"/>
    <x v="2"/>
    <s v="High"/>
    <s v="Pinot Noir"/>
    <x v="0"/>
    <x v="4"/>
    <s v="Veuve Clicquot Brut Yellow Label"/>
    <s v="Full Container"/>
    <s v="Bunbury"/>
    <x v="208"/>
    <d v="2012-02-29T00:00:00"/>
    <n v="10"/>
    <n v="0.1"/>
    <n v="2.21"/>
    <n v="1.1200000000000001"/>
    <n v="22.1"/>
  </r>
  <r>
    <n v="697"/>
    <n v="40643"/>
    <s v="Gloria Rice"/>
    <s v="Express Road Cargo"/>
    <x v="0"/>
    <x v="3"/>
    <s v="Critical"/>
    <s v="Pinot Noir"/>
    <x v="0"/>
    <x v="4"/>
    <s v="La Playa Estate Cabernet Sauvignon Rose 2015"/>
    <s v="Large Crate"/>
    <s v="Tamworth"/>
    <x v="225"/>
    <d v="2012-04-07T00:00:00"/>
    <n v="26"/>
    <n v="0.05"/>
    <n v="11.58"/>
    <n v="5.72"/>
    <n v="301.08"/>
  </r>
  <r>
    <n v="698"/>
    <n v="40672"/>
    <s v="Ruth Martin"/>
    <s v="Air Cargo"/>
    <x v="2"/>
    <x v="3"/>
    <s v="Low"/>
    <s v="Sangiovese Rose"/>
    <x v="0"/>
    <x v="2"/>
    <s v="Domaine Lafond Roc-Epine Tavel Rose 2014"/>
    <s v="Small Crate"/>
    <s v="Dubbo"/>
    <x v="402"/>
    <d v="2013-10-31T00:00:00"/>
    <n v="34"/>
    <n v="0.04"/>
    <n v="100.98"/>
    <n v="35.840000000000003"/>
    <n v="3433.32"/>
  </r>
  <r>
    <n v="699"/>
    <n v="40870"/>
    <s v="William Gilbert"/>
    <s v="Express Road Cargo"/>
    <x v="1"/>
    <x v="3"/>
    <s v="Critical"/>
    <s v="Chardonnay"/>
    <x v="0"/>
    <x v="2"/>
    <s v="Grgich Hills Chardonnay 2012"/>
    <s v="Large Crate"/>
    <s v="Campbeltown"/>
    <x v="403"/>
    <d v="2012-12-11T00:00:00"/>
    <n v="86"/>
    <n v="0.08"/>
    <n v="300.97000000000003"/>
    <n v="7.18"/>
    <n v="25883.420000000002"/>
  </r>
  <r>
    <n v="700"/>
    <n v="40870"/>
    <s v="William Gilbert"/>
    <s v="Express Road Cargo"/>
    <x v="2"/>
    <x v="3"/>
    <s v="Critical"/>
    <s v="Grenache Rose"/>
    <x v="0"/>
    <x v="2"/>
    <s v="Gerard Bertrand Cote des Roses Rose 2014"/>
    <s v="Large Crate"/>
    <s v="Liverpool"/>
    <x v="403"/>
    <d v="2012-12-13T00:00:00"/>
    <n v="56"/>
    <n v="0"/>
    <n v="4.95"/>
    <n v="5.32"/>
    <n v="277.2"/>
  </r>
  <r>
    <n v="701"/>
    <n v="40896"/>
    <s v="Victor Castillo"/>
    <s v="Road Cargo"/>
    <x v="0"/>
    <x v="2"/>
    <s v="Medium"/>
    <s v="Merlot"/>
    <x v="0"/>
    <x v="2"/>
    <s v="Miraval Rose 2014"/>
    <s v="Full Container"/>
    <s v="Busseltol"/>
    <x v="404"/>
    <d v="2012-09-03T00:00:00"/>
    <n v="41"/>
    <n v="0.03"/>
    <n v="7.4"/>
    <n v="1.71"/>
    <n v="303.40000000000003"/>
  </r>
  <r>
    <n v="702"/>
    <n v="40934"/>
    <s v="Catherine Frazier"/>
    <s v="Express Road Cargo"/>
    <x v="0"/>
    <x v="2"/>
    <s v="Not Specified"/>
    <s v="Cabernet Sauvignon"/>
    <x v="0"/>
    <x v="2"/>
    <s v="Domaine Lafond Roc-Epine Tavel Rose 2014"/>
    <s v="Full Container"/>
    <s v="Bunbury"/>
    <x v="405"/>
    <d v="2012-11-14T00:00:00"/>
    <n v="95"/>
    <n v="0.01"/>
    <n v="1.76"/>
    <n v="0.7"/>
    <n v="167.2"/>
  </r>
  <r>
    <n v="703"/>
    <n v="40934"/>
    <s v="Catherine Frazier"/>
    <s v="Express Road Cargo"/>
    <x v="1"/>
    <x v="2"/>
    <s v="Not Specified"/>
    <s v="Reisling"/>
    <x v="0"/>
    <x v="2"/>
    <s v="Robert Oatley Signature Chardonnay 2013"/>
    <s v="Large Crate"/>
    <s v="Geraldton"/>
    <x v="405"/>
    <d v="2012-11-15T00:00:00"/>
    <n v="37"/>
    <n v="7.0000000000000007E-2"/>
    <n v="45.99"/>
    <n v="4.99"/>
    <n v="1701.63"/>
  </r>
  <r>
    <n v="704"/>
    <n v="40962"/>
    <s v="Martin Peters"/>
    <s v="Express Road Cargo"/>
    <x v="0"/>
    <x v="1"/>
    <s v="Critical"/>
    <s v="Shiraz"/>
    <x v="0"/>
    <x v="2"/>
    <s v="Dom Perignon 2006"/>
    <s v="Large Crate"/>
    <s v="Hobart"/>
    <x v="406"/>
    <d v="2012-02-21T00:00:00"/>
    <n v="31"/>
    <n v="0.03"/>
    <n v="54.48"/>
    <n v="0.99"/>
    <n v="1688.8799999999999"/>
  </r>
  <r>
    <n v="705"/>
    <n v="40962"/>
    <s v="Martin Peters"/>
    <s v="Express Road Cargo"/>
    <x v="1"/>
    <x v="1"/>
    <s v="Critical"/>
    <s v="Chardonnay"/>
    <x v="0"/>
    <x v="2"/>
    <s v="Robert Oatley Sauvignon Blanc 2013"/>
    <s v="Large Crate"/>
    <s v="Hobart"/>
    <x v="406"/>
    <d v="2012-02-21T00:00:00"/>
    <n v="34"/>
    <n v="0"/>
    <n v="125.99"/>
    <n v="8.99"/>
    <n v="4283.66"/>
  </r>
  <r>
    <n v="706"/>
    <n v="40997"/>
    <s v="Victor Payne"/>
    <s v="Road Cargo"/>
    <x v="0"/>
    <x v="2"/>
    <s v="Low"/>
    <s v="Pinot Noir"/>
    <x v="0"/>
    <x v="2"/>
    <s v="Laurent-Perrier Brut Millesime 2006"/>
    <s v="Large Crate"/>
    <s v="Perth"/>
    <x v="407"/>
    <d v="2010-04-21T00:00:00"/>
    <n v="12"/>
    <n v="0.05"/>
    <n v="30.98"/>
    <n v="9.18"/>
    <n v="371.76"/>
  </r>
  <r>
    <n v="707"/>
    <n v="40997"/>
    <s v="Victor Payne"/>
    <s v="Express Road Cargo"/>
    <x v="0"/>
    <x v="2"/>
    <s v="Low"/>
    <s v="Zinfandel"/>
    <x v="0"/>
    <x v="2"/>
    <s v="Miraval Rose (1.5 Liter Magnum) 2014"/>
    <s v="Standard Size Crate"/>
    <s v="Rockingham"/>
    <x v="407"/>
    <d v="2010-04-28T00:00:00"/>
    <n v="37"/>
    <n v="0.05"/>
    <n v="22.99"/>
    <n v="8.99"/>
    <n v="850.63"/>
  </r>
  <r>
    <n v="708"/>
    <n v="40997"/>
    <s v="Victor Payne"/>
    <s v="Express Road Cargo"/>
    <x v="0"/>
    <x v="2"/>
    <s v="Low"/>
    <s v="Shiraz"/>
    <x v="0"/>
    <x v="2"/>
    <s v="Louis Roederer Cristal Brut 2006"/>
    <s v="Large Crate"/>
    <s v="Albany"/>
    <x v="72"/>
    <d v="2013-04-23T00:00:00"/>
    <n v="1"/>
    <n v="0.03"/>
    <n v="14.97"/>
    <n v="7.51"/>
    <n v="14.97"/>
  </r>
  <r>
    <n v="709"/>
    <n v="40997"/>
    <s v="Victor Payne"/>
    <s v="Air Cargo"/>
    <x v="2"/>
    <x v="2"/>
    <s v="Low"/>
    <s v="Grenache Rose"/>
    <x v="0"/>
    <x v="2"/>
    <s v="Pietradolce Etna Rosato 2014"/>
    <s v="Small Crate"/>
    <s v="Bunbury"/>
    <x v="407"/>
    <d v="2010-04-25T00:00:00"/>
    <n v="33"/>
    <n v="0.04"/>
    <n v="212.6"/>
    <n v="110.2"/>
    <n v="7015.8"/>
  </r>
  <r>
    <n v="710"/>
    <n v="41026"/>
    <s v="Eugene Harrison"/>
    <s v="Air Cargo"/>
    <x v="2"/>
    <x v="1"/>
    <s v="Medium"/>
    <s v="Grenache Rose"/>
    <x v="0"/>
    <x v="2"/>
    <s v="Miraval Rose (1.5 Liter Magnum) 2014"/>
    <s v="Extra Large Crate"/>
    <s v="Devonport"/>
    <x v="408"/>
    <d v="2012-04-20T00:00:00"/>
    <n v="9"/>
    <n v="0.1"/>
    <n v="89.99"/>
    <n v="42"/>
    <n v="809.91"/>
  </r>
  <r>
    <n v="711"/>
    <n v="41026"/>
    <s v="Eugene Harrison"/>
    <s v="Road Cargo"/>
    <x v="0"/>
    <x v="1"/>
    <s v="Medium"/>
    <s v="Pinot Noir"/>
    <x v="0"/>
    <x v="2"/>
    <s v="Veuve Clicquot Brut Yellow Label"/>
    <s v="Full Container"/>
    <s v="Hobart"/>
    <x v="408"/>
    <d v="2012-04-19T00:00:00"/>
    <n v="21"/>
    <n v="0.1"/>
    <n v="3.14"/>
    <n v="1.92"/>
    <n v="65.94"/>
  </r>
  <r>
    <n v="712"/>
    <n v="41059"/>
    <s v="Eric Evans"/>
    <s v="Road Cargo"/>
    <x v="0"/>
    <x v="2"/>
    <s v="Medium"/>
    <s v="Shiraz"/>
    <x v="0"/>
    <x v="2"/>
    <s v="Laurent-Perrier Brut Rose"/>
    <s v="Large Crate"/>
    <s v="Busseltol"/>
    <x v="303"/>
    <d v="2011-09-14T00:00:00"/>
    <n v="47"/>
    <n v="0.08"/>
    <n v="14.27"/>
    <n v="7.27"/>
    <n v="670.68999999999994"/>
  </r>
  <r>
    <n v="713"/>
    <n v="41059"/>
    <s v="Eric Evans"/>
    <s v="Express Road Cargo"/>
    <x v="1"/>
    <x v="2"/>
    <s v="Medium"/>
    <s v="Pinot Gris"/>
    <x v="0"/>
    <x v="2"/>
    <s v="The White Knight Sauvignon Blanc 2014"/>
    <s v="Loose Wrap"/>
    <s v="Mandurah"/>
    <x v="303"/>
    <d v="2011-09-15T00:00:00"/>
    <n v="82"/>
    <n v="0.09"/>
    <n v="300.98"/>
    <n v="13.99"/>
    <n v="24680.36"/>
  </r>
  <r>
    <n v="714"/>
    <n v="41059"/>
    <s v="Eric Evans"/>
    <s v="Road Cargo"/>
    <x v="0"/>
    <x v="2"/>
    <s v="Medium"/>
    <s v="Merlot"/>
    <x v="0"/>
    <x v="2"/>
    <s v="Gerard Bertrand Cote des Roses Rose 2014"/>
    <s v="Full Container"/>
    <s v="Rockingham"/>
    <x v="303"/>
    <d v="2011-09-16T00:00:00"/>
    <n v="38"/>
    <n v="0"/>
    <n v="5.84"/>
    <n v="1.2"/>
    <n v="221.92"/>
  </r>
  <r>
    <n v="715"/>
    <n v="41059"/>
    <s v="Eric Evans"/>
    <s v="Air Cargo"/>
    <x v="2"/>
    <x v="2"/>
    <s v="Medium"/>
    <s v="Grenache Rose"/>
    <x v="0"/>
    <x v="2"/>
    <s v="Pietradolce Etna Rosato 2014"/>
    <s v="Small Crate"/>
    <s v="Mandurah"/>
    <x v="303"/>
    <d v="2011-09-15T00:00:00"/>
    <n v="82"/>
    <n v="0.04"/>
    <n v="400.98"/>
    <n v="42.52"/>
    <n v="32880.36"/>
  </r>
  <r>
    <n v="716"/>
    <n v="41063"/>
    <s v="Thomas Moreno"/>
    <s v="Express Road Cargo"/>
    <x v="0"/>
    <x v="3"/>
    <s v="Low"/>
    <s v="Zinfandel"/>
    <x v="0"/>
    <x v="2"/>
    <s v="Marques de Caceres Rioja Rosado 2014"/>
    <s v="Standard Size Crate"/>
    <s v="Cessnock"/>
    <x v="409"/>
    <d v="2013-11-23T00:00:00"/>
    <n v="79"/>
    <n v="0.01"/>
    <n v="21.38"/>
    <n v="8.99"/>
    <n v="1689.02"/>
  </r>
  <r>
    <n v="717"/>
    <n v="41063"/>
    <s v="Thomas Moreno"/>
    <s v="Express Road Cargo"/>
    <x v="1"/>
    <x v="3"/>
    <s v="Low"/>
    <s v="Sauvignon Blanc"/>
    <x v="0"/>
    <x v="2"/>
    <s v="The White Knight Sauvignon Blanc 2014"/>
    <s v="Standard Size Crate"/>
    <s v="Dubbo"/>
    <x v="409"/>
    <d v="2013-11-28T00:00:00"/>
    <n v="36"/>
    <n v="0.04"/>
    <n v="35.99"/>
    <n v="0.99"/>
    <n v="1295.6400000000001"/>
  </r>
  <r>
    <n v="718"/>
    <n v="41063"/>
    <s v="Thomas Moreno"/>
    <s v="Express Road Cargo"/>
    <x v="1"/>
    <x v="3"/>
    <s v="Low"/>
    <s v="Reisling"/>
    <x v="0"/>
    <x v="2"/>
    <s v="Robert Oatley Sauvignon Blanc 2013"/>
    <s v="Standard Size Crate"/>
    <s v="Armidale"/>
    <x v="409"/>
    <d v="2013-11-28T00:00:00"/>
    <n v="94"/>
    <n v="0.06"/>
    <n v="85.99"/>
    <n v="1.25"/>
    <n v="8083.0599999999995"/>
  </r>
  <r>
    <n v="719"/>
    <n v="41157"/>
    <s v="Eric Wagner"/>
    <s v="Express Road Cargo"/>
    <x v="2"/>
    <x v="2"/>
    <s v="Medium"/>
    <s v="Sangiovese Rose"/>
    <x v="0"/>
    <x v="2"/>
    <s v="Chateau de Campuget Costieres de Nimes Tradition Rose 2015"/>
    <s v="Loose Wrap"/>
    <s v="Busseltol"/>
    <x v="410"/>
    <d v="2012-04-18T00:00:00"/>
    <n v="44"/>
    <n v="0.09"/>
    <n v="107.53"/>
    <n v="5.81"/>
    <n v="4731.32"/>
  </r>
  <r>
    <n v="720"/>
    <n v="41253"/>
    <s v="Timothy Powell"/>
    <s v="Express Road Cargo"/>
    <x v="1"/>
    <x v="1"/>
    <s v="Medium"/>
    <s v="Pinot Gris"/>
    <x v="0"/>
    <x v="2"/>
    <s v="Dog Point Vineyard Sauvignon Blanc 2014"/>
    <s v="Large Crate"/>
    <s v="Mount Barker"/>
    <x v="411"/>
    <d v="2010-05-09T00:00:00"/>
    <n v="7"/>
    <n v="7.0000000000000007E-2"/>
    <n v="300.97000000000003"/>
    <n v="7.18"/>
    <n v="2106.79"/>
  </r>
  <r>
    <n v="721"/>
    <n v="41350"/>
    <s v="Bobby Hayes"/>
    <s v="Express Road Cargo"/>
    <x v="0"/>
    <x v="2"/>
    <s v="Medium"/>
    <s v="Sangiovese"/>
    <x v="0"/>
    <x v="2"/>
    <s v="Laurent-Perrier Brut Rose"/>
    <s v="Large Crate"/>
    <s v="Geraldton"/>
    <x v="412"/>
    <d v="2011-05-09T00:00:00"/>
    <n v="1"/>
    <n v="0.01"/>
    <n v="419.19"/>
    <n v="19.989999999999998"/>
    <n v="419.19"/>
  </r>
  <r>
    <n v="722"/>
    <n v="41441"/>
    <s v="Larry Baker"/>
    <s v="Express Road Cargo"/>
    <x v="0"/>
    <x v="1"/>
    <s v="Medium"/>
    <s v="Zinfandel"/>
    <x v="0"/>
    <x v="2"/>
    <s v="Pierre Sparr Cremant d'Alsace Reserve Brut Rose"/>
    <s v="Large Crate"/>
    <s v="Devonport"/>
    <x v="413"/>
    <d v="2013-01-24T00:00:00"/>
    <n v="45"/>
    <n v="0"/>
    <n v="4.91"/>
    <n v="5.68"/>
    <n v="220.95000000000002"/>
  </r>
  <r>
    <n v="723"/>
    <n v="41539"/>
    <s v="Bonnie Walker"/>
    <s v="Road Cargo"/>
    <x v="0"/>
    <x v="3"/>
    <s v="High"/>
    <s v="Shiraz"/>
    <x v="0"/>
    <x v="2"/>
    <s v="Gerard Bertrand Cote des Roses Rose 2014"/>
    <s v="Full Container"/>
    <s v="Newcastle"/>
    <x v="414"/>
    <d v="2012-05-05T00:00:00"/>
    <n v="38"/>
    <n v="0.04"/>
    <n v="1.6"/>
    <n v="1.29"/>
    <n v="60.800000000000004"/>
  </r>
  <r>
    <n v="724"/>
    <n v="41539"/>
    <s v="Bonnie Walker"/>
    <s v="Express Road Cargo"/>
    <x v="1"/>
    <x v="3"/>
    <s v="High"/>
    <s v="Chardonnay"/>
    <x v="0"/>
    <x v="2"/>
    <s v="Robert Oatley Sauvignon Blanc 2013"/>
    <s v="Large Crate"/>
    <s v="Broken Hill"/>
    <x v="414"/>
    <d v="2012-05-04T00:00:00"/>
    <n v="64"/>
    <n v="0.04"/>
    <n v="65.989999999999995"/>
    <n v="8.99"/>
    <n v="4223.3599999999997"/>
  </r>
  <r>
    <n v="725"/>
    <n v="41569"/>
    <s v="Joseph Marshall"/>
    <s v="Express Road Cargo"/>
    <x v="2"/>
    <x v="3"/>
    <s v="Critical"/>
    <s v="Grenache Rose"/>
    <x v="0"/>
    <x v="2"/>
    <s v="Belle Glos Oeil de Perdrix Pinot Noir Blanc 2014"/>
    <s v="Full Container"/>
    <s v="Goulburn"/>
    <x v="415"/>
    <d v="2011-07-23T00:00:00"/>
    <n v="19"/>
    <n v="0.03"/>
    <n v="3.7"/>
    <n v="1.61"/>
    <n v="70.3"/>
  </r>
  <r>
    <n v="726"/>
    <n v="41604"/>
    <s v="Mark Bailey"/>
    <s v="Express Road Cargo"/>
    <x v="0"/>
    <x v="2"/>
    <s v="Medium"/>
    <s v="Zinfandel"/>
    <x v="0"/>
    <x v="2"/>
    <s v="Francis Ford Coppola Sofia Rose 2014"/>
    <s v="Large Crate"/>
    <s v="Busseltol"/>
    <x v="416"/>
    <d v="2013-02-11T00:00:00"/>
    <n v="22"/>
    <n v="0.06"/>
    <n v="6.37"/>
    <n v="5.19"/>
    <n v="140.14000000000001"/>
  </r>
  <r>
    <n v="727"/>
    <n v="41636"/>
    <s v="Willie Reyes"/>
    <s v="Express Road Cargo"/>
    <x v="2"/>
    <x v="1"/>
    <s v="Critical"/>
    <s v="Champagne"/>
    <x v="0"/>
    <x v="2"/>
    <s v="Miraval Rose 2014"/>
    <s v="Loose Wrap"/>
    <s v="Canberra"/>
    <x v="51"/>
    <d v="2013-08-15T00:00:00"/>
    <n v="94"/>
    <n v="0.03"/>
    <n v="107.53"/>
    <n v="5.81"/>
    <n v="10107.82"/>
  </r>
  <r>
    <n v="728"/>
    <n v="41636"/>
    <s v="Willie Reyes"/>
    <s v="Express Road Cargo"/>
    <x v="0"/>
    <x v="1"/>
    <s v="Critical"/>
    <s v="Merlot"/>
    <x v="0"/>
    <x v="2"/>
    <s v="Gerard Bertrand Cote des Roses Rose 2014"/>
    <s v="Standard Size Crate"/>
    <s v="Port Adelaide"/>
    <x v="150"/>
    <d v="2010-08-16T00:00:00"/>
    <n v="45"/>
    <n v="0.05"/>
    <n v="16.98"/>
    <n v="7.78"/>
    <n v="764.1"/>
  </r>
  <r>
    <n v="729"/>
    <n v="41636"/>
    <s v="Willie Reyes"/>
    <s v="Express Road Cargo"/>
    <x v="1"/>
    <x v="1"/>
    <s v="Critical"/>
    <s v="Reisling"/>
    <x v="0"/>
    <x v="2"/>
    <s v="Lincourt Courtney's Chardonnay 2012"/>
    <s v="Large Crate"/>
    <s v="Port Lincoln"/>
    <x v="150"/>
    <d v="2010-08-16T00:00:00"/>
    <n v="49"/>
    <n v="0.03"/>
    <n v="115.99"/>
    <n v="4.2300000000000004"/>
    <n v="5683.5099999999993"/>
  </r>
  <r>
    <n v="730"/>
    <n v="41760"/>
    <s v="Joshua Gutierrez"/>
    <s v="Express Road Cargo"/>
    <x v="0"/>
    <x v="1"/>
    <s v="Low"/>
    <s v="Cabernet Sauvignon"/>
    <x v="0"/>
    <x v="2"/>
    <s v="Bollinger Brut Special Cuvee"/>
    <s v="Large Crate"/>
    <s v="Mount Gambier"/>
    <x v="417"/>
    <d v="2013-02-01T00:00:00"/>
    <n v="23"/>
    <n v="0.04"/>
    <n v="315.98"/>
    <n v="19.989999999999998"/>
    <n v="7267.5400000000009"/>
  </r>
  <r>
    <n v="731"/>
    <n v="41760"/>
    <s v="Joshua Gutierrez"/>
    <s v="Express Road Cargo"/>
    <x v="2"/>
    <x v="1"/>
    <s v="Low"/>
    <s v="Cremant"/>
    <x v="0"/>
    <x v="2"/>
    <s v="Barnard Griffin Rose of Sangiovese 2014"/>
    <s v="Large Crate"/>
    <s v="Port Lincoln"/>
    <x v="417"/>
    <d v="2013-02-03T00:00:00"/>
    <n v="24"/>
    <n v="0"/>
    <n v="9.98"/>
    <n v="12.52"/>
    <n v="239.52"/>
  </r>
  <r>
    <n v="732"/>
    <n v="41760"/>
    <s v="Joshua Gutierrez"/>
    <s v="Express Road Cargo"/>
    <x v="1"/>
    <x v="1"/>
    <s v="Low"/>
    <s v="Reisling"/>
    <x v="0"/>
    <x v="2"/>
    <s v="Chardonnais Napa Valley Chardonnay 2013"/>
    <s v="Large Crate"/>
    <s v="Mount Gambier"/>
    <x v="417"/>
    <d v="2013-02-01T00:00:00"/>
    <n v="8"/>
    <n v="0.08"/>
    <n v="115.99"/>
    <n v="2.5"/>
    <n v="927.92"/>
  </r>
  <r>
    <n v="733"/>
    <n v="41760"/>
    <s v="Joshua Gutierrez"/>
    <s v="Express Road Cargo"/>
    <x v="1"/>
    <x v="1"/>
    <s v="Low"/>
    <s v="Reisling"/>
    <x v="0"/>
    <x v="2"/>
    <s v="Grgich Hills Chardonnay 2012"/>
    <s v="Large Crate"/>
    <s v="Port Adelaide"/>
    <x v="417"/>
    <d v="2013-02-01T00:00:00"/>
    <n v="44"/>
    <n v="0.05"/>
    <n v="95.99"/>
    <n v="8.99"/>
    <n v="4223.5599999999995"/>
  </r>
  <r>
    <n v="734"/>
    <n v="41793"/>
    <s v="Jerry Allen"/>
    <s v="Express Road Cargo"/>
    <x v="2"/>
    <x v="1"/>
    <s v="High"/>
    <s v="Cremant"/>
    <x v="0"/>
    <x v="2"/>
    <s v="Barnard Griffin Rose of Sangiovese 2014"/>
    <s v="Large Crate"/>
    <s v="Hobart"/>
    <x v="93"/>
    <d v="2010-05-16T00:00:00"/>
    <n v="70"/>
    <n v="0.05"/>
    <n v="26.48"/>
    <n v="6.93"/>
    <n v="1853.6000000000001"/>
  </r>
  <r>
    <n v="735"/>
    <n v="41831"/>
    <s v="Antonio Stewart"/>
    <s v="Air Cargo"/>
    <x v="1"/>
    <x v="2"/>
    <s v="Not Specified"/>
    <s v="Sauvignon Blanc"/>
    <x v="0"/>
    <x v="2"/>
    <s v="Robert Oatley Signature Chardonnay 2013"/>
    <s v="Small Crate"/>
    <s v="Rockingham"/>
    <x v="168"/>
    <d v="2013-07-23T00:00:00"/>
    <n v="60"/>
    <n v="0.03"/>
    <n v="80.97"/>
    <n v="30.06"/>
    <n v="4858.2"/>
  </r>
  <r>
    <n v="736"/>
    <n v="41831"/>
    <s v="Antonio Stewart"/>
    <s v="Express Road Cargo"/>
    <x v="0"/>
    <x v="2"/>
    <s v="Not Specified"/>
    <s v="Merlot"/>
    <x v="0"/>
    <x v="2"/>
    <s v="Barnard Griffin Rose of Sangiovese 2014"/>
    <s v="Large Crate"/>
    <s v="Rockingham"/>
    <x v="168"/>
    <d v="2013-07-22T00:00:00"/>
    <n v="53"/>
    <n v="0.05"/>
    <n v="5.28"/>
    <n v="5.66"/>
    <n v="279.84000000000003"/>
  </r>
  <r>
    <n v="737"/>
    <n v="41857"/>
    <s v="Eric Evans"/>
    <s v="Road Cargo"/>
    <x v="2"/>
    <x v="2"/>
    <s v="Low"/>
    <s v="Grenache Rose"/>
    <x v="0"/>
    <x v="2"/>
    <s v="Francis Ford Coppola Sofia Rose 2014"/>
    <s v="Large Crate"/>
    <s v="Mandurah"/>
    <x v="418"/>
    <d v="2012-05-11T00:00:00"/>
    <n v="71"/>
    <n v="0.04"/>
    <n v="9.65"/>
    <n v="6.22"/>
    <n v="685.15"/>
  </r>
  <r>
    <n v="738"/>
    <n v="41987"/>
    <s v="Thomas Parker"/>
    <s v="Air Cargo"/>
    <x v="2"/>
    <x v="2"/>
    <s v="Not Specified"/>
    <s v="Champagne"/>
    <x v="0"/>
    <x v="2"/>
    <s v="Belle Glos Oeil de Perdrix Pinot Noir Blanc 2014"/>
    <s v="Small Crate"/>
    <s v="Bunbury"/>
    <x v="419"/>
    <d v="2012-10-22T00:00:00"/>
    <n v="49"/>
    <n v="0.05"/>
    <n v="320.64"/>
    <n v="29.2"/>
    <n v="15711.359999999999"/>
  </r>
  <r>
    <n v="739"/>
    <n v="42054"/>
    <s v="Steve Brown"/>
    <s v="Express Road Cargo"/>
    <x v="0"/>
    <x v="1"/>
    <s v="Medium"/>
    <s v="Malbec"/>
    <x v="0"/>
    <x v="2"/>
    <s v="Chateau d'Esclans Garrus Rose 2013"/>
    <s v="Large Crate"/>
    <s v="Hobart"/>
    <x v="249"/>
    <d v="2013-09-16T00:00:00"/>
    <n v="67"/>
    <n v="0.01"/>
    <n v="2.88"/>
    <n v="1.49"/>
    <n v="192.95999999999998"/>
  </r>
  <r>
    <n v="740"/>
    <n v="42213"/>
    <s v="Julia Wood"/>
    <s v="Express Road Cargo"/>
    <x v="0"/>
    <x v="2"/>
    <s v="Critical"/>
    <s v="Malbec"/>
    <x v="0"/>
    <x v="2"/>
    <s v="Pierre Sparr Cremant d'Alsace Reserve Brut Rose"/>
    <s v="Large Crate"/>
    <s v="Geraldton"/>
    <x v="420"/>
    <d v="2012-03-23T00:00:00"/>
    <n v="52"/>
    <n v="0.08"/>
    <n v="2.61"/>
    <n v="0.5"/>
    <n v="135.72"/>
  </r>
  <r>
    <n v="741"/>
    <n v="42369"/>
    <s v="Arthur Warren"/>
    <s v="Express Road Cargo"/>
    <x v="1"/>
    <x v="3"/>
    <s v="Critical"/>
    <s v="Reisling"/>
    <x v="0"/>
    <x v="2"/>
    <s v="St. Supery Sauvignon Blanc 2015"/>
    <s v="Standard Size Crate"/>
    <s v="Queanbeyan"/>
    <x v="421"/>
    <d v="2013-08-06T00:00:00"/>
    <n v="88"/>
    <n v="0.01"/>
    <n v="17.48"/>
    <n v="1.99"/>
    <n v="1538.24"/>
  </r>
  <r>
    <n v="742"/>
    <n v="42528"/>
    <s v="Bobby Myers"/>
    <s v="Express Road Cargo"/>
    <x v="0"/>
    <x v="2"/>
    <s v="Medium"/>
    <s v="Malbec"/>
    <x v="0"/>
    <x v="2"/>
    <s v="Schramsberg Cremant Demi-Sec 2011"/>
    <s v="Large Crate"/>
    <s v="Albany"/>
    <x v="422"/>
    <d v="2011-02-25T00:00:00"/>
    <n v="37"/>
    <n v="0.02"/>
    <n v="35.44"/>
    <n v="19.989999999999998"/>
    <n v="1311.28"/>
  </r>
  <r>
    <n v="743"/>
    <n v="42528"/>
    <s v="Bobby Myers"/>
    <s v="Express Road Cargo"/>
    <x v="0"/>
    <x v="2"/>
    <s v="Medium"/>
    <s v="Zinfandel"/>
    <x v="0"/>
    <x v="2"/>
    <s v="JCB N¬∞21 Brut Cremant de Bourgogne"/>
    <s v="Large Crate"/>
    <s v="Freemantle"/>
    <x v="422"/>
    <d v="2011-02-24T00:00:00"/>
    <n v="13"/>
    <n v="0.02"/>
    <n v="17.7"/>
    <n v="9.4700000000000006"/>
    <n v="230.1"/>
  </r>
  <r>
    <n v="744"/>
    <n v="42528"/>
    <s v="Bobby Myers"/>
    <s v="Road Cargo"/>
    <x v="1"/>
    <x v="2"/>
    <s v="Medium"/>
    <s v="Pinot Gris"/>
    <x v="0"/>
    <x v="2"/>
    <s v="The White Knight Sauvignon Blanc 2014"/>
    <s v="Standard Size Crate"/>
    <s v="Geraldton"/>
    <x v="422"/>
    <d v="2011-02-24T00:00:00"/>
    <n v="31"/>
    <n v="0.02"/>
    <n v="9.7799999999999994"/>
    <n v="1.99"/>
    <n v="303.18"/>
  </r>
  <r>
    <n v="745"/>
    <n v="42528"/>
    <s v="Bobby Myers"/>
    <s v="Express Road Cargo"/>
    <x v="0"/>
    <x v="2"/>
    <s v="Medium"/>
    <s v="Sangiovese"/>
    <x v="0"/>
    <x v="2"/>
    <s v="Pierre Sparr Cremant d'Alsace Reserve Brut Rose"/>
    <s v="Full Container"/>
    <s v="Geraldton"/>
    <x v="422"/>
    <d v="2011-02-25T00:00:00"/>
    <n v="46"/>
    <n v="0.01"/>
    <n v="3.49"/>
    <n v="0.76"/>
    <n v="160.54000000000002"/>
  </r>
  <r>
    <n v="746"/>
    <n v="42528"/>
    <s v="Bobby Myers"/>
    <s v="Express Road Cargo"/>
    <x v="0"/>
    <x v="2"/>
    <s v="Medium"/>
    <s v="Cabernet Sauvignon"/>
    <x v="0"/>
    <x v="2"/>
    <s v="Jean-Baptiste Adam Les Natures Cremant d'Alsace Brut"/>
    <s v="Large Crate"/>
    <s v="Albany"/>
    <x v="422"/>
    <d v="2011-02-24T00:00:00"/>
    <n v="29"/>
    <n v="0.02"/>
    <n v="6.48"/>
    <n v="9.17"/>
    <n v="187.92000000000002"/>
  </r>
  <r>
    <n v="747"/>
    <n v="42597"/>
    <s v="Daniel Butler"/>
    <s v="Express Road Cargo"/>
    <x v="1"/>
    <x v="1"/>
    <s v="Medium"/>
    <s v="Pinot Gris"/>
    <x v="0"/>
    <x v="2"/>
    <s v="Dog Point Vineyard Sauvignon Blanc 2014"/>
    <s v="Standard Size Crate"/>
    <s v="Burnie"/>
    <x v="423"/>
    <d v="2011-03-27T00:00:00"/>
    <n v="5"/>
    <n v="0.04"/>
    <n v="4.9800000000000004"/>
    <n v="4.32"/>
    <n v="24.900000000000002"/>
  </r>
  <r>
    <n v="748"/>
    <n v="42599"/>
    <s v="Bobby Myers"/>
    <s v="Air Cargo"/>
    <x v="2"/>
    <x v="2"/>
    <s v="Medium"/>
    <s v="Cremant"/>
    <x v="0"/>
    <x v="2"/>
    <s v="Barnard Griffin Rose of Sangiovese 2014"/>
    <s v="Small Crate"/>
    <s v="Albany"/>
    <x v="424"/>
    <d v="2010-04-07T00:00:00"/>
    <n v="31"/>
    <n v="0.04"/>
    <n v="300.98"/>
    <n v="54.92"/>
    <n v="9330.380000000001"/>
  </r>
  <r>
    <n v="749"/>
    <n v="42658"/>
    <s v="Kenneth Spencer"/>
    <s v="Express Road Cargo"/>
    <x v="0"/>
    <x v="3"/>
    <s v="Medium"/>
    <s v="Shiraz"/>
    <x v="0"/>
    <x v="2"/>
    <s v="Louis Roederer Cristal Brut with Gift Box 2007"/>
    <s v="Large Crate"/>
    <s v="Wagga Wagga"/>
    <x v="425"/>
    <d v="2011-06-15T00:00:00"/>
    <n v="44"/>
    <n v="0.08"/>
    <n v="5.28"/>
    <n v="2.99"/>
    <n v="232.32000000000002"/>
  </r>
  <r>
    <n v="750"/>
    <n v="42722"/>
    <s v="Charles Gomez"/>
    <s v="Express Road Cargo"/>
    <x v="0"/>
    <x v="2"/>
    <s v="Not Specified"/>
    <s v="Shiraz"/>
    <x v="0"/>
    <x v="2"/>
    <s v="Louis Roederer Cristal Brut 2006"/>
    <s v="Large Crate"/>
    <s v="Freemantle"/>
    <x v="426"/>
    <d v="2013-10-08T00:00:00"/>
    <n v="48"/>
    <n v="0"/>
    <n v="48.92"/>
    <n v="4.5"/>
    <n v="2348.16"/>
  </r>
  <r>
    <n v="751"/>
    <n v="42722"/>
    <s v="Charles Gomez"/>
    <s v="Express Road Cargo"/>
    <x v="2"/>
    <x v="2"/>
    <s v="Not Specified"/>
    <s v="Grenache Rose"/>
    <x v="0"/>
    <x v="2"/>
    <s v="Locations by Dave Phinney F Rose&quot;"/>
    <s v="Large Crate"/>
    <s v="Freemantle"/>
    <x v="426"/>
    <d v="2013-10-09T00:00:00"/>
    <n v="4"/>
    <n v="7.0000000000000007E-2"/>
    <n v="7.38"/>
    <n v="5.21"/>
    <n v="29.52"/>
  </r>
  <r>
    <n v="752"/>
    <n v="42823"/>
    <s v="Susan Chavez"/>
    <s v="Road Cargo"/>
    <x v="0"/>
    <x v="2"/>
    <s v="Medium"/>
    <s v="Merlot"/>
    <x v="0"/>
    <x v="2"/>
    <s v="Louis Roederer Cristal Brut 2006"/>
    <s v="Large Crate"/>
    <s v="Busseltol"/>
    <x v="427"/>
    <d v="2013-06-27T00:00:00"/>
    <n v="12"/>
    <n v="0.05"/>
    <n v="4.28"/>
    <n v="6.18"/>
    <n v="51.36"/>
  </r>
  <r>
    <n v="753"/>
    <n v="42848"/>
    <s v="Dorothy Morales"/>
    <s v="Express Road Cargo"/>
    <x v="0"/>
    <x v="2"/>
    <s v="Not Specified"/>
    <s v="Zinfandel"/>
    <x v="0"/>
    <x v="2"/>
    <s v="Miraval Rose (1.5 Liter Magnum) 2014"/>
    <s v="Full Container"/>
    <s v="Freemantle"/>
    <x v="399"/>
    <d v="2013-10-08T00:00:00"/>
    <n v="105"/>
    <n v="0.01"/>
    <n v="7.64"/>
    <n v="5.83"/>
    <n v="802.19999999999993"/>
  </r>
  <r>
    <n v="754"/>
    <n v="42852"/>
    <s v="Rachel Howard"/>
    <s v="Express Road Cargo"/>
    <x v="0"/>
    <x v="1"/>
    <s v="Not Specified"/>
    <s v="Cabernet Sauvignon"/>
    <x v="0"/>
    <x v="2"/>
    <s v="Simonnet-Febvre Cremant de Bourgogne Blanc"/>
    <s v="Large Crate"/>
    <s v="Hobart"/>
    <x v="74"/>
    <d v="2010-12-22T00:00:00"/>
    <n v="24"/>
    <n v="0.02"/>
    <n v="9.06"/>
    <n v="9.86"/>
    <n v="217.44"/>
  </r>
  <r>
    <n v="755"/>
    <n v="42944"/>
    <s v="Jimmy Alvarez"/>
    <s v="Air Cargo"/>
    <x v="2"/>
    <x v="1"/>
    <s v="Critical"/>
    <s v="Champagne"/>
    <x v="0"/>
    <x v="2"/>
    <s v="Gerard Bertrand Cote des Roses Rose 2014"/>
    <s v="Extra Large Crate"/>
    <s v="Mount Barker"/>
    <x v="428"/>
    <d v="2013-11-19T00:00:00"/>
    <n v="155"/>
    <n v="0"/>
    <n v="216.6"/>
    <n v="64.2"/>
    <n v="33573"/>
  </r>
  <r>
    <n v="756"/>
    <n v="42949"/>
    <s v="Jerry Allen"/>
    <s v="Express Road Cargo"/>
    <x v="0"/>
    <x v="1"/>
    <s v="High"/>
    <s v="Merlot"/>
    <x v="0"/>
    <x v="2"/>
    <s v="JCB N¬∞21 Brut Cremant de Bourgogne"/>
    <s v="Full Container"/>
    <s v="Hobart"/>
    <x v="145"/>
    <d v="2010-05-22T00:00:00"/>
    <n v="58"/>
    <n v="0.08"/>
    <n v="5"/>
    <n v="3.39"/>
    <n v="290"/>
  </r>
  <r>
    <n v="757"/>
    <n v="42949"/>
    <s v="Jerry Allen"/>
    <s v="Express Road Cargo"/>
    <x v="1"/>
    <x v="1"/>
    <s v="High"/>
    <s v="Sauvignon Blanc"/>
    <x v="0"/>
    <x v="2"/>
    <s v="Hewitson LuLu Sauvignon Blanc 2014"/>
    <s v="Loose Wrap"/>
    <s v="Launceston"/>
    <x v="145"/>
    <d v="2010-05-23T00:00:00"/>
    <n v="71"/>
    <n v="7.0000000000000007E-2"/>
    <n v="12.99"/>
    <n v="9.44"/>
    <n v="922.29"/>
  </r>
  <r>
    <n v="758"/>
    <n v="42982"/>
    <s v="Rachel Howard"/>
    <s v="Road Cargo"/>
    <x v="2"/>
    <x v="1"/>
    <s v="Low"/>
    <s v="Sangiovese Rose"/>
    <x v="0"/>
    <x v="2"/>
    <s v="Francis Ford Coppola Sofia Rose 2014"/>
    <s v="Mini Crate"/>
    <s v="Devonport"/>
    <x v="429"/>
    <d v="2013-08-05T00:00:00"/>
    <n v="17"/>
    <n v="0.02"/>
    <n v="105.34"/>
    <n v="24.49"/>
    <n v="1790.78"/>
  </r>
  <r>
    <n v="759"/>
    <n v="42982"/>
    <s v="Rachel Howard"/>
    <s v="Express Road Cargo"/>
    <x v="2"/>
    <x v="1"/>
    <s v="Low"/>
    <s v="Cremant"/>
    <x v="0"/>
    <x v="2"/>
    <s v="Sutter Home White Zinfandel"/>
    <s v="Full Container"/>
    <s v="Hobart"/>
    <x v="429"/>
    <d v="2013-08-01T00:00:00"/>
    <n v="59"/>
    <n v="0.08"/>
    <n v="39.89"/>
    <n v="3.04"/>
    <n v="2353.5100000000002"/>
  </r>
  <r>
    <n v="760"/>
    <n v="43079"/>
    <s v="Joshua George"/>
    <s v="Express Road Cargo"/>
    <x v="1"/>
    <x v="2"/>
    <s v="Medium"/>
    <s v="Sauvignon Blanc"/>
    <x v="0"/>
    <x v="2"/>
    <s v="Villa Maria Private Bin Sauvignon Blanc 2015"/>
    <s v="Large Crate"/>
    <s v="Geraldton"/>
    <x v="430"/>
    <d v="2010-07-22T00:00:00"/>
    <n v="48"/>
    <n v="0.04"/>
    <n v="30.73"/>
    <n v="4"/>
    <n v="1475.04"/>
  </r>
  <r>
    <n v="761"/>
    <n v="43239"/>
    <s v="Eric Evans"/>
    <s v="Express Road Cargo"/>
    <x v="0"/>
    <x v="2"/>
    <s v="Not Specified"/>
    <s v="Malbec"/>
    <x v="0"/>
    <x v="2"/>
    <s v="Pietradolce Etna Rosato 2014"/>
    <s v="Large Crate"/>
    <s v="Freemantle"/>
    <x v="37"/>
    <d v="2012-03-18T00:00:00"/>
    <n v="16"/>
    <n v="0.02"/>
    <n v="18.940000000000001"/>
    <n v="1.49"/>
    <n v="303.04000000000002"/>
  </r>
  <r>
    <n v="762"/>
    <n v="43267"/>
    <s v="Jack Patterson"/>
    <s v="Road Cargo"/>
    <x v="0"/>
    <x v="1"/>
    <s v="Critical"/>
    <s v="Malbec"/>
    <x v="0"/>
    <x v="2"/>
    <s v="Pietradolce Etna Rosato 2014"/>
    <s v="Mini Crate"/>
    <s v="Devonport"/>
    <x v="431"/>
    <d v="2012-05-18T00:00:00"/>
    <n v="27"/>
    <n v="0.05"/>
    <n v="76.72"/>
    <n v="19.95"/>
    <n v="2071.44"/>
  </r>
  <r>
    <n v="763"/>
    <n v="43271"/>
    <s v="Jose Gardner"/>
    <s v="Express Road Cargo"/>
    <x v="0"/>
    <x v="1"/>
    <s v="Medium"/>
    <s v="Pinot Noir"/>
    <x v="0"/>
    <x v="2"/>
    <s v="Pietradolce Etna Rosato 2014"/>
    <s v="Full Container"/>
    <s v="Hobart"/>
    <x v="432"/>
    <d v="2011-03-04T00:00:00"/>
    <n v="2"/>
    <n v="0.03"/>
    <n v="2.6"/>
    <n v="2.4"/>
    <n v="5.2"/>
  </r>
  <r>
    <n v="764"/>
    <n v="43330"/>
    <s v="Jack Patterson"/>
    <s v="Express Road Cargo"/>
    <x v="1"/>
    <x v="1"/>
    <s v="Not Specified"/>
    <s v="Chardonnay"/>
    <x v="0"/>
    <x v="0"/>
    <s v="Villa Maria Private Bin Sauvignon Blanc 2015"/>
    <s v="Large Crate"/>
    <s v="Launceston"/>
    <x v="433"/>
    <d v="2013-04-28T00:00:00"/>
    <n v="40"/>
    <n v="0.03"/>
    <n v="65.989999999999995"/>
    <n v="8.99"/>
    <n v="2639.6"/>
  </r>
  <r>
    <n v="765"/>
    <n v="43398"/>
    <s v="Joe Banks"/>
    <s v="Air Cargo"/>
    <x v="2"/>
    <x v="2"/>
    <s v="Not Specified"/>
    <s v="Sangiovese Rose"/>
    <x v="0"/>
    <x v="0"/>
    <s v="Miraval Rose 2014"/>
    <s v="Extra Large Crate"/>
    <s v="Rockingham"/>
    <x v="175"/>
    <d v="2012-04-25T00:00:00"/>
    <n v="11"/>
    <n v="7.0000000000000007E-2"/>
    <n v="159.31"/>
    <n v="60"/>
    <n v="1752.41"/>
  </r>
  <r>
    <n v="766"/>
    <n v="43523"/>
    <s v="Frank Graham"/>
    <s v="Express Road Cargo"/>
    <x v="0"/>
    <x v="1"/>
    <s v="Medium"/>
    <s v="Cabernet Sauvignon"/>
    <x v="0"/>
    <x v="0"/>
    <s v="Chateau d'Esclans Garrus Rose 2013"/>
    <s v="Large Crate"/>
    <s v="Port Adelaide"/>
    <x v="434"/>
    <d v="2013-05-25T00:00:00"/>
    <n v="65"/>
    <n v="0.04"/>
    <n v="5.98"/>
    <n v="5.46"/>
    <n v="388.70000000000005"/>
  </r>
  <r>
    <n v="767"/>
    <n v="43526"/>
    <s v="Ruth Martin"/>
    <s v="Express Road Cargo"/>
    <x v="0"/>
    <x v="3"/>
    <s v="High"/>
    <s v="Zinfandel"/>
    <x v="0"/>
    <x v="0"/>
    <s v="Bollinger Brut Special Cuvee"/>
    <s v="Large Crate"/>
    <s v="Queanbeyan"/>
    <x v="435"/>
    <d v="2011-05-26T00:00:00"/>
    <n v="71"/>
    <n v="7.0000000000000007E-2"/>
    <n v="11.58"/>
    <n v="6.97"/>
    <n v="822.18"/>
  </r>
  <r>
    <n v="768"/>
    <n v="43526"/>
    <s v="Ruth Martin"/>
    <s v="Express Road Cargo"/>
    <x v="0"/>
    <x v="3"/>
    <s v="High"/>
    <s v="Pinot Noir"/>
    <x v="0"/>
    <x v="0"/>
    <s v="Moet &amp; Chandon Imperial"/>
    <s v="Large Crate"/>
    <s v="Grafton"/>
    <x v="435"/>
    <d v="2011-05-27T00:00:00"/>
    <n v="28"/>
    <n v="0"/>
    <n v="15.31"/>
    <n v="8.7799999999999994"/>
    <n v="428.68"/>
  </r>
  <r>
    <n v="769"/>
    <n v="43713"/>
    <s v="Victor Payne"/>
    <s v="Express Road Cargo"/>
    <x v="0"/>
    <x v="2"/>
    <s v="Medium"/>
    <s v="Cabernet Sauvignon"/>
    <x v="0"/>
    <x v="0"/>
    <s v="Marques de Caceres Rioja Rosado 2014"/>
    <s v="Full Container"/>
    <s v="Geraldton"/>
    <x v="436"/>
    <d v="2013-09-09T00:00:00"/>
    <n v="25"/>
    <n v="0.05"/>
    <n v="2.6"/>
    <n v="2.4"/>
    <n v="65"/>
  </r>
  <r>
    <n v="770"/>
    <n v="43745"/>
    <s v="Jose Price"/>
    <s v="Express Road Cargo"/>
    <x v="0"/>
    <x v="3"/>
    <s v="Low"/>
    <s v="Cabernet Sauvignon"/>
    <x v="0"/>
    <x v="0"/>
    <s v="Pierre Sparr Cremant d'Alsace Reserve Brut Rose"/>
    <s v="Large Crate"/>
    <s v="Albury"/>
    <x v="437"/>
    <d v="2011-11-01T00:00:00"/>
    <n v="146"/>
    <n v="0.02"/>
    <n v="54.48"/>
    <n v="0.99"/>
    <n v="7954.08"/>
  </r>
  <r>
    <n v="771"/>
    <n v="43745"/>
    <s v="Jose Price"/>
    <s v="Express Road Cargo"/>
    <x v="1"/>
    <x v="3"/>
    <s v="Low"/>
    <s v="Pinot Gris"/>
    <x v="0"/>
    <x v="0"/>
    <s v="St. Supery Sauvignon Blanc 2015"/>
    <s v="Large Crate"/>
    <s v="Blue Mountains"/>
    <x v="437"/>
    <d v="2011-11-03T00:00:00"/>
    <n v="88"/>
    <n v="0.04"/>
    <n v="50.98"/>
    <n v="6.5"/>
    <n v="4486.24"/>
  </r>
  <r>
    <n v="772"/>
    <n v="43745"/>
    <s v="Jose Price"/>
    <s v="Express Road Cargo"/>
    <x v="0"/>
    <x v="3"/>
    <s v="Low"/>
    <s v="Shiraz"/>
    <x v="0"/>
    <x v="0"/>
    <s v="Pierre Sparr Cremant d'Alsace Reserve Brut Rose"/>
    <s v="Large Crate"/>
    <s v="Broken Hill"/>
    <x v="437"/>
    <d v="2011-11-03T00:00:00"/>
    <n v="139"/>
    <n v="0.08"/>
    <n v="6.68"/>
    <n v="6.15"/>
    <n v="928.52"/>
  </r>
  <r>
    <n v="773"/>
    <n v="43745"/>
    <s v="Jose Price"/>
    <s v="Express Road Cargo"/>
    <x v="1"/>
    <x v="3"/>
    <s v="Low"/>
    <s v="Sauvignon Blanc"/>
    <x v="0"/>
    <x v="0"/>
    <s v="Robert Oatley Sauvignon Blanc 2013"/>
    <s v="Large Crate"/>
    <s v="Grafton"/>
    <x v="437"/>
    <d v="2011-11-01T00:00:00"/>
    <n v="109"/>
    <n v="0.02"/>
    <n v="45.99"/>
    <n v="2.5"/>
    <n v="5012.91"/>
  </r>
  <r>
    <n v="774"/>
    <n v="43745"/>
    <s v="Jose Price"/>
    <s v="Express Road Cargo"/>
    <x v="0"/>
    <x v="3"/>
    <s v="Low"/>
    <s v="Malbec"/>
    <x v="0"/>
    <x v="0"/>
    <s v="Sutter Home Pink Moscato"/>
    <s v="Loose Wrap"/>
    <s v="Wagga Wagga"/>
    <x v="437"/>
    <d v="2011-11-08T00:00:00"/>
    <n v="17"/>
    <n v="7.0000000000000007E-2"/>
    <n v="25.98"/>
    <n v="5.37"/>
    <n v="441.66"/>
  </r>
  <r>
    <n v="775"/>
    <n v="43745"/>
    <s v="Jose Price"/>
    <s v="Express Road Cargo"/>
    <x v="0"/>
    <x v="3"/>
    <s v="Low"/>
    <s v="Cabernet Sauvignon"/>
    <x v="0"/>
    <x v="0"/>
    <s v="Orin Swift Cellars Fragile Rose 2014"/>
    <s v="Full Container"/>
    <s v="Albury"/>
    <x v="319"/>
    <d v="2013-11-05T00:00:00"/>
    <n v="4"/>
    <n v="0.04"/>
    <n v="3.55"/>
    <n v="1.43"/>
    <n v="14.2"/>
  </r>
  <r>
    <n v="776"/>
    <n v="43782"/>
    <s v="Martin Nelson"/>
    <s v="Express Road Cargo"/>
    <x v="0"/>
    <x v="1"/>
    <s v="Medium"/>
    <s v="Shiraz"/>
    <x v="0"/>
    <x v="0"/>
    <s v="Moet &amp; Chandon Imperial"/>
    <s v="Large Crate"/>
    <s v="Port Adelaide"/>
    <x v="438"/>
    <d v="2011-11-15T00:00:00"/>
    <n v="92"/>
    <n v="0"/>
    <n v="6.75"/>
    <n v="2.99"/>
    <n v="621"/>
  </r>
  <r>
    <n v="777"/>
    <n v="43814"/>
    <s v="Ralph Bennett"/>
    <s v="Express Road Cargo"/>
    <x v="0"/>
    <x v="2"/>
    <s v="Medium"/>
    <s v="Zinfandel"/>
    <x v="0"/>
    <x v="0"/>
    <s v="Chateau Gaudrelle Cremant d'Loire Brut"/>
    <s v="Large Crate"/>
    <s v="Busseltol"/>
    <x v="154"/>
    <d v="2012-01-10T00:00:00"/>
    <n v="45"/>
    <n v="0.09"/>
    <n v="5.28"/>
    <n v="2.99"/>
    <n v="237.60000000000002"/>
  </r>
  <r>
    <n v="778"/>
    <n v="43814"/>
    <s v="Ralph Bennett"/>
    <s v="Express Road Cargo"/>
    <x v="0"/>
    <x v="2"/>
    <s v="Medium"/>
    <s v="Pinot Noir"/>
    <x v="0"/>
    <x v="1"/>
    <s v="Veuve Clicquot Brut Yellow Label"/>
    <s v="Full Container"/>
    <s v="Busseltol"/>
    <x v="154"/>
    <d v="2012-01-10T00:00:00"/>
    <n v="53"/>
    <n v="0.03"/>
    <n v="4.2"/>
    <n v="2.2599999999999998"/>
    <n v="222.60000000000002"/>
  </r>
  <r>
    <n v="779"/>
    <n v="44002"/>
    <s v="Joe Banks"/>
    <s v="Express Road Cargo"/>
    <x v="0"/>
    <x v="2"/>
    <s v="Medium"/>
    <s v="Sangiovese"/>
    <x v="0"/>
    <x v="1"/>
    <s v="Orin Swift Cellars Fragile Rose 2014"/>
    <s v="Large Crate"/>
    <s v="Rockingham"/>
    <x v="439"/>
    <d v="2010-02-09T00:00:00"/>
    <n v="46"/>
    <n v="0.05"/>
    <n v="6.68"/>
    <n v="5.66"/>
    <n v="307.27999999999997"/>
  </r>
  <r>
    <n v="780"/>
    <n v="44002"/>
    <s v="Joe Banks"/>
    <s v="Express Road Cargo"/>
    <x v="0"/>
    <x v="2"/>
    <s v="Medium"/>
    <s v="Merlot"/>
    <x v="0"/>
    <x v="1"/>
    <s v="Domaine Lafond Roc-Epine Tavel Rose 2014"/>
    <s v="Large Crate"/>
    <s v="Freemantle"/>
    <x v="439"/>
    <d v="2010-02-07T00:00:00"/>
    <n v="14"/>
    <n v="0.03"/>
    <n v="17.7"/>
    <n v="9.4700000000000006"/>
    <n v="247.79999999999998"/>
  </r>
  <r>
    <n v="781"/>
    <n v="44005"/>
    <s v="Thomas Parker"/>
    <s v="Express Road Cargo"/>
    <x v="1"/>
    <x v="2"/>
    <s v="Medium"/>
    <s v="Reisling"/>
    <x v="0"/>
    <x v="1"/>
    <s v="Giesen Sauvignon Blanc 2014"/>
    <s v="Large Crate"/>
    <s v="Busseltol"/>
    <x v="440"/>
    <d v="2011-09-04T00:00:00"/>
    <n v="13"/>
    <n v="0.02"/>
    <n v="99.99"/>
    <n v="19.989999999999998"/>
    <n v="1299.8699999999999"/>
  </r>
  <r>
    <n v="782"/>
    <n v="44099"/>
    <s v="Jesse Gomez"/>
    <s v="Express Road Cargo"/>
    <x v="0"/>
    <x v="1"/>
    <s v="Medium"/>
    <s v="Merlot"/>
    <x v="0"/>
    <x v="1"/>
    <s v="Locations by Dave Phinney F Rose"/>
    <s v="Large Crate"/>
    <s v="Devonport"/>
    <x v="441"/>
    <d v="2013-03-14T00:00:00"/>
    <n v="34"/>
    <n v="0.1"/>
    <n v="367.99"/>
    <n v="19.989999999999998"/>
    <n v="12511.66"/>
  </r>
  <r>
    <n v="783"/>
    <n v="44099"/>
    <s v="Jesse Gomez"/>
    <s v="Express Road Cargo"/>
    <x v="0"/>
    <x v="1"/>
    <s v="Medium"/>
    <s v="Cabernet Sauvignon"/>
    <x v="0"/>
    <x v="1"/>
    <s v="JCB N¬∞21 Brut Cremant de Bourgogne"/>
    <s v="Large Crate"/>
    <s v="Launceston"/>
    <x v="441"/>
    <d v="2013-03-14T00:00:00"/>
    <n v="19"/>
    <n v="0.1"/>
    <n v="4.24"/>
    <n v="5.41"/>
    <n v="80.56"/>
  </r>
  <r>
    <n v="784"/>
    <n v="44231"/>
    <s v="Howard Bell"/>
    <s v="Air Cargo"/>
    <x v="2"/>
    <x v="2"/>
    <s v="High"/>
    <s v="Sangiovese Rose"/>
    <x v="0"/>
    <x v="1"/>
    <s v="Domaine Lafond Roc-Epine Tavel Rose 2014"/>
    <s v="Extra Large Crate"/>
    <s v="Bunbury"/>
    <x v="442"/>
    <d v="2010-11-05T00:00:00"/>
    <n v="37"/>
    <n v="0.04"/>
    <n v="160.97999999999999"/>
    <n v="30"/>
    <n v="5956.2599999999993"/>
  </r>
  <r>
    <n v="785"/>
    <n v="44231"/>
    <s v="Howard Bell"/>
    <s v="Express Road Cargo"/>
    <x v="1"/>
    <x v="2"/>
    <s v="High"/>
    <s v="Sauvignon Blanc"/>
    <x v="0"/>
    <x v="1"/>
    <s v="Angeline Sauvignon Blanc 2014"/>
    <s v="Large Crate"/>
    <s v="Perth"/>
    <x v="442"/>
    <d v="2010-11-05T00:00:00"/>
    <n v="146"/>
    <n v="0.01"/>
    <n v="17.98"/>
    <n v="4"/>
    <n v="2625.08"/>
  </r>
  <r>
    <n v="786"/>
    <n v="44231"/>
    <s v="Howard Bell"/>
    <s v="Express Road Cargo"/>
    <x v="1"/>
    <x v="2"/>
    <s v="High"/>
    <s v="Sauvignon Blanc"/>
    <x v="0"/>
    <x v="1"/>
    <s v="Lucky Chardonnay 2012"/>
    <s v="Large Crate"/>
    <s v="Mandurah"/>
    <x v="68"/>
    <d v="2013-11-04T00:00:00"/>
    <n v="86"/>
    <n v="0.06"/>
    <n v="115.99"/>
    <n v="8.99"/>
    <n v="9975.14"/>
  </r>
  <r>
    <n v="787"/>
    <n v="44295"/>
    <s v="Margaret Gibson"/>
    <s v="Express Road Cargo"/>
    <x v="1"/>
    <x v="3"/>
    <s v="Medium"/>
    <s v="Reisling"/>
    <x v="0"/>
    <x v="1"/>
    <s v="Giesen Sauvignon Blanc 2014"/>
    <s v="Large Crate"/>
    <s v="Newcastle"/>
    <x v="413"/>
    <d v="2013-01-25T00:00:00"/>
    <n v="52"/>
    <n v="7.0000000000000007E-2"/>
    <n v="115.99"/>
    <n v="2.5"/>
    <n v="6031.48"/>
  </r>
  <r>
    <n v="788"/>
    <n v="44451"/>
    <s v="Joseph Marshall"/>
    <s v="Road Cargo"/>
    <x v="2"/>
    <x v="3"/>
    <s v="Critical"/>
    <s v="Cremant"/>
    <x v="0"/>
    <x v="1"/>
    <s v="Bertani Bertarose 2014"/>
    <s v="Large Crate"/>
    <s v="Dubbo"/>
    <x v="443"/>
    <d v="2012-09-13T00:00:00"/>
    <n v="8"/>
    <n v="7.0000000000000007E-2"/>
    <n v="22.98"/>
    <n v="7.58"/>
    <n v="183.84"/>
  </r>
  <r>
    <n v="789"/>
    <n v="44452"/>
    <s v="Anna Stephens"/>
    <s v="Express Road Cargo"/>
    <x v="0"/>
    <x v="1"/>
    <s v="High"/>
    <s v="Merlot"/>
    <x v="0"/>
    <x v="1"/>
    <s v="Louis Roederer Cristal Brut with Gift Box 2007"/>
    <s v="Large Crate"/>
    <s v="Burnie"/>
    <x v="444"/>
    <d v="2012-12-11T00:00:00"/>
    <n v="100"/>
    <n v="7.0000000000000007E-2"/>
    <n v="6.48"/>
    <n v="7.86"/>
    <n v="648"/>
  </r>
  <r>
    <n v="790"/>
    <n v="44517"/>
    <s v="Cynthia Porter"/>
    <s v="Express Road Cargo"/>
    <x v="0"/>
    <x v="2"/>
    <s v="Medium"/>
    <s v="Zinfandel"/>
    <x v="0"/>
    <x v="6"/>
    <s v="Miraval Rose (1.5 Liter Magnum) 2014"/>
    <s v="Large Crate"/>
    <s v="Bunbury"/>
    <x v="445"/>
    <d v="2010-04-24T00:00:00"/>
    <n v="5"/>
    <n v="0.03"/>
    <n v="5.28"/>
    <n v="5.61"/>
    <n v="26.400000000000002"/>
  </r>
  <r>
    <n v="791"/>
    <n v="44615"/>
    <s v="Mark Bailey"/>
    <s v="Express Road Cargo"/>
    <x v="0"/>
    <x v="2"/>
    <s v="Medium"/>
    <s v="Malbec"/>
    <x v="0"/>
    <x v="6"/>
    <s v="Domaine Lafond Roc-Epine Tavel Rose 2014"/>
    <s v="Large Crate"/>
    <s v="Mandurah"/>
    <x v="446"/>
    <d v="2011-05-10T00:00:00"/>
    <n v="28"/>
    <n v="7.0000000000000007E-2"/>
    <n v="1.88"/>
    <n v="1.49"/>
    <n v="52.64"/>
  </r>
  <r>
    <n v="792"/>
    <n v="44647"/>
    <s v="Richard Dixon"/>
    <s v="Air Cargo"/>
    <x v="2"/>
    <x v="2"/>
    <s v="Low"/>
    <s v="Champagne"/>
    <x v="0"/>
    <x v="6"/>
    <s v="La Playa Estate Cabernet Sauvignon Rose 2015"/>
    <s v="Extra Large Crate"/>
    <s v="Rockingham"/>
    <x v="447"/>
    <d v="2013-01-24T00:00:00"/>
    <n v="52"/>
    <n v="0.06"/>
    <n v="500.98"/>
    <n v="26"/>
    <n v="26050.959999999999"/>
  </r>
  <r>
    <n v="793"/>
    <n v="44647"/>
    <s v="Richard Dixon"/>
    <s v="Express Road Cargo"/>
    <x v="0"/>
    <x v="2"/>
    <s v="Low"/>
    <s v="Shiraz"/>
    <x v="0"/>
    <x v="6"/>
    <s v="Langlois Chateau Cremant de Loire Brut"/>
    <s v="Large Crate"/>
    <s v="Perth"/>
    <x v="447"/>
    <d v="2013-01-28T00:00:00"/>
    <n v="26"/>
    <n v="0.05"/>
    <n v="12.28"/>
    <n v="6.13"/>
    <n v="319.27999999999997"/>
  </r>
  <r>
    <n v="794"/>
    <n v="44737"/>
    <s v="Eugene Harrison"/>
    <s v="Express Road Cargo"/>
    <x v="0"/>
    <x v="1"/>
    <s v="Medium"/>
    <s v="Cabernet Sauvignon"/>
    <x v="0"/>
    <x v="6"/>
    <s v="Belle Glos Oeil de Perdrix Pinot Noir Blanc 2014"/>
    <s v="Mini Crate"/>
    <s v="Devonport"/>
    <x v="448"/>
    <d v="2013-11-20T00:00:00"/>
    <n v="40"/>
    <n v="0.02"/>
    <n v="64.650000000000006"/>
    <n v="35"/>
    <n v="2586"/>
  </r>
  <r>
    <n v="795"/>
    <n v="44737"/>
    <s v="Eugene Harrison"/>
    <s v="Express Road Cargo"/>
    <x v="1"/>
    <x v="1"/>
    <s v="Medium"/>
    <s v="Pinot Gris"/>
    <x v="0"/>
    <x v="6"/>
    <s v="Angeline Sauvignon Blanc 2014"/>
    <s v="Full Container"/>
    <s v="Hobart"/>
    <x v="448"/>
    <d v="2013-11-21T00:00:00"/>
    <n v="58"/>
    <n v="0.02"/>
    <n v="20.99"/>
    <n v="0.99"/>
    <n v="1217.4199999999998"/>
  </r>
  <r>
    <n v="796"/>
    <n v="44900"/>
    <s v="Raymond Morris"/>
    <s v="Express Road Cargo"/>
    <x v="0"/>
    <x v="2"/>
    <s v="Medium"/>
    <s v="Cabernet Sauvignon"/>
    <x v="0"/>
    <x v="6"/>
    <s v="Lucien Albrecht Cremant d'Alsace Brut"/>
    <s v="Large Crate"/>
    <s v="Mandurah"/>
    <x v="449"/>
    <d v="2011-02-10T00:00:00"/>
    <n v="4"/>
    <n v="0.08"/>
    <n v="11.19"/>
    <n v="5.03"/>
    <n v="44.76"/>
  </r>
  <r>
    <n v="797"/>
    <n v="45380"/>
    <s v="Bonnie Walker"/>
    <s v="Road Cargo"/>
    <x v="1"/>
    <x v="3"/>
    <s v="Critical"/>
    <s v="Reisling"/>
    <x v="0"/>
    <x v="6"/>
    <s v="Robert Oatley Sauvignon Blanc 2013"/>
    <s v="Large Crate"/>
    <s v="Queanbeyan"/>
    <x v="450"/>
    <d v="2010-05-01T00:00:00"/>
    <n v="34"/>
    <n v="0.06"/>
    <n v="65.989999999999995"/>
    <n v="8.8000000000000007"/>
    <n v="2243.66"/>
  </r>
  <r>
    <n v="798"/>
    <n v="45380"/>
    <s v="Bonnie Walker"/>
    <s v="Road Cargo"/>
    <x v="1"/>
    <x v="3"/>
    <s v="Critical"/>
    <s v="Chardonnay"/>
    <x v="0"/>
    <x v="6"/>
    <s v="Mercer Canyons Chardonnay 2013"/>
    <s v="Large Crate"/>
    <s v="Goulburn"/>
    <x v="450"/>
    <d v="2010-05-02T00:00:00"/>
    <n v="24"/>
    <n v="0"/>
    <n v="195.99"/>
    <n v="4.2"/>
    <n v="4703.76"/>
  </r>
  <r>
    <n v="799"/>
    <n v="45413"/>
    <s v="Jeremy Mason"/>
    <s v="Express Road Cargo"/>
    <x v="0"/>
    <x v="0"/>
    <s v="High"/>
    <s v="Pinot Noir"/>
    <x v="0"/>
    <x v="6"/>
    <s v="Louis Roederer Cristal Brut 2006"/>
    <s v="Large Crate"/>
    <s v="Darwin"/>
    <x v="451"/>
    <d v="2011-06-09T00:00:00"/>
    <n v="27"/>
    <n v="0.03"/>
    <n v="4.38"/>
    <n v="6.21"/>
    <n v="118.25999999999999"/>
  </r>
  <r>
    <n v="800"/>
    <n v="45413"/>
    <s v="Jeremy Mason"/>
    <s v="Express Road Cargo"/>
    <x v="0"/>
    <x v="0"/>
    <s v="High"/>
    <s v="Pinot Noir"/>
    <x v="0"/>
    <x v="6"/>
    <s v="Barnard Griffin Rose of Sangiovese 2014"/>
    <s v="Large Crate"/>
    <s v="Darwin"/>
    <x v="451"/>
    <d v="2011-06-09T00:00:00"/>
    <n v="26"/>
    <n v="0.05"/>
    <n v="120.98"/>
    <n v="9.07"/>
    <n v="3145.48"/>
  </r>
  <r>
    <n v="801"/>
    <n v="45413"/>
    <s v="Jeremy Mason"/>
    <s v="Express Road Cargo"/>
    <x v="0"/>
    <x v="0"/>
    <s v="High"/>
    <s v="Zinfandel"/>
    <x v="0"/>
    <x v="6"/>
    <s v="Pietradolce Etna Rosato 2014"/>
    <s v="Large Crate"/>
    <s v="Palmerston"/>
    <x v="394"/>
    <d v="2013-06-08T00:00:00"/>
    <n v="36"/>
    <n v="0.04"/>
    <n v="5.28"/>
    <n v="2.99"/>
    <n v="190.08"/>
  </r>
  <r>
    <n v="802"/>
    <n v="45476"/>
    <s v="Clarence Burns"/>
    <s v="Express Road Cargo"/>
    <x v="0"/>
    <x v="0"/>
    <s v="Critical"/>
    <s v="Zinfandel"/>
    <x v="0"/>
    <x v="6"/>
    <s v="Miraval Rose (1.5 Liter Magnum) 2014"/>
    <s v="Loose Wrap"/>
    <s v="Darwin"/>
    <x v="53"/>
    <d v="2013-04-18T00:00:00"/>
    <n v="48"/>
    <n v="7.0000000000000007E-2"/>
    <n v="21.78"/>
    <n v="5.94"/>
    <n v="1045.44"/>
  </r>
  <r>
    <n v="803"/>
    <n v="45539"/>
    <s v="Ralph Bennett"/>
    <s v="Road Cargo"/>
    <x v="1"/>
    <x v="2"/>
    <s v="Not Specified"/>
    <s v="Reisling"/>
    <x v="0"/>
    <x v="6"/>
    <s v="Los Vascos Sauvignon Blanc 2015"/>
    <s v="Standard Size Crate"/>
    <s v="Albany"/>
    <x v="238"/>
    <d v="2010-08-04T00:00:00"/>
    <n v="27"/>
    <n v="0.02"/>
    <n v="16.48"/>
    <n v="1.99"/>
    <n v="444.96000000000004"/>
  </r>
  <r>
    <n v="804"/>
    <n v="45539"/>
    <s v="Ralph Bennett"/>
    <s v="Express Road Cargo"/>
    <x v="0"/>
    <x v="2"/>
    <s v="Not Specified"/>
    <s v="Malbec"/>
    <x v="0"/>
    <x v="6"/>
    <s v="Gerard Bertrand Cote des Roses Rose 2014"/>
    <s v="Full Container"/>
    <s v="Geraldton"/>
    <x v="452"/>
    <d v="2013-08-04T00:00:00"/>
    <n v="54"/>
    <n v="0.08"/>
    <n v="3.38"/>
    <n v="0.85"/>
    <n v="182.51999999999998"/>
  </r>
  <r>
    <n v="805"/>
    <n v="45571"/>
    <s v="Martin Nelson"/>
    <s v="Express Road Cargo"/>
    <x v="0"/>
    <x v="1"/>
    <s v="Medium"/>
    <s v="Zinfandel"/>
    <x v="0"/>
    <x v="4"/>
    <s v="Sutter Home White Zinfandel"/>
    <s v="Large Crate"/>
    <s v="Adelaide"/>
    <x v="453"/>
    <d v="2013-09-24T00:00:00"/>
    <n v="90"/>
    <n v="0.05"/>
    <n v="12.21"/>
    <n v="4.8099999999999996"/>
    <n v="1098.9000000000001"/>
  </r>
  <r>
    <n v="806"/>
    <n v="45571"/>
    <s v="Martin Nelson"/>
    <s v="Express Road Cargo"/>
    <x v="1"/>
    <x v="1"/>
    <s v="Medium"/>
    <s v="Reisling"/>
    <x v="0"/>
    <x v="6"/>
    <s v="Leeuwin Estate Art Series Chardonnay 2012"/>
    <s v="Large Crate"/>
    <s v="Adelaide"/>
    <x v="453"/>
    <d v="2013-09-25T00:00:00"/>
    <n v="99"/>
    <n v="0.06"/>
    <n v="155.99"/>
    <n v="8.99"/>
    <n v="15443.01"/>
  </r>
  <r>
    <n v="807"/>
    <n v="45571"/>
    <s v="Martin Nelson"/>
    <s v="Express Road Cargo"/>
    <x v="1"/>
    <x v="1"/>
    <s v="Medium"/>
    <s v="Chardonnay"/>
    <x v="0"/>
    <x v="4"/>
    <s v="St. Supery Sauvignon Blanc 2015"/>
    <s v="Loose Wrap"/>
    <s v="Port Lincoln"/>
    <x v="453"/>
    <d v="2013-09-25T00:00:00"/>
    <n v="92"/>
    <n v="0.1"/>
    <n v="17.98"/>
    <n v="8.51"/>
    <n v="1654.16"/>
  </r>
  <r>
    <n v="808"/>
    <n v="45575"/>
    <s v="Jeremy Mason"/>
    <s v="Express Road Cargo"/>
    <x v="0"/>
    <x v="0"/>
    <s v="Critical"/>
    <s v="Malbec"/>
    <x v="0"/>
    <x v="6"/>
    <s v="Belle Glos Oeil de Perdrix Pinot Noir Blanc 2014"/>
    <s v="Large Crate"/>
    <s v="Darwin"/>
    <x v="188"/>
    <d v="2013-04-12T00:00:00"/>
    <n v="46"/>
    <n v="0.06"/>
    <n v="83.98"/>
    <n v="5.01"/>
    <n v="3863.0800000000004"/>
  </r>
  <r>
    <n v="809"/>
    <n v="45668"/>
    <s v="Thomas Parker"/>
    <s v="Air Cargo"/>
    <x v="2"/>
    <x v="2"/>
    <s v="Not Specified"/>
    <s v="Champagne"/>
    <x v="0"/>
    <x v="6"/>
    <s v="Chateau d'Esclans Whispering Angel Rose 2014"/>
    <s v="Small Crate"/>
    <s v="Rockingham"/>
    <x v="454"/>
    <d v="2011-12-13T00:00:00"/>
    <n v="15"/>
    <n v="0.01"/>
    <n v="81.94"/>
    <n v="55.81"/>
    <n v="1229.0999999999999"/>
  </r>
  <r>
    <n v="810"/>
    <n v="45671"/>
    <s v="Bonnie Walker"/>
    <s v="Express Road Cargo"/>
    <x v="2"/>
    <x v="3"/>
    <s v="Low"/>
    <s v="Grenache Rose"/>
    <x v="0"/>
    <x v="6"/>
    <s v="Bertani Bertarose 2014"/>
    <s v="Loose Wrap"/>
    <s v="Blue Mountains"/>
    <x v="455"/>
    <d v="2012-06-19T00:00:00"/>
    <n v="21"/>
    <n v="0.05"/>
    <n v="9.77"/>
    <n v="6.02"/>
    <n v="205.17"/>
  </r>
  <r>
    <n v="811"/>
    <n v="45794"/>
    <s v="Martin Nelson"/>
    <s v="Express Road Cargo"/>
    <x v="1"/>
    <x v="1"/>
    <s v="Critical"/>
    <s v="Pinot Gris"/>
    <x v="0"/>
    <x v="4"/>
    <s v="Giesen Sauvignon Blanc 2014"/>
    <s v="Large Crate"/>
    <s v="Mount Barker"/>
    <x v="383"/>
    <d v="2012-09-26T00:00:00"/>
    <n v="55"/>
    <n v="0"/>
    <n v="39.99"/>
    <n v="10.25"/>
    <n v="2199.4500000000003"/>
  </r>
  <r>
    <n v="812"/>
    <n v="45824"/>
    <s v="Fred Reid"/>
    <s v="Express Road Cargo"/>
    <x v="2"/>
    <x v="3"/>
    <s v="Not Specified"/>
    <s v="Champagne"/>
    <x v="0"/>
    <x v="6"/>
    <s v="Gerard Bertrand Cote des Roses Rose 2014"/>
    <s v="Mini Crate"/>
    <s v="Broken Hill"/>
    <x v="240"/>
    <d v="2010-12-08T00:00:00"/>
    <n v="81"/>
    <n v="0.08"/>
    <n v="140.81"/>
    <n v="24.49"/>
    <n v="11405.61"/>
  </r>
  <r>
    <n v="813"/>
    <n v="45924"/>
    <s v="Jose Price"/>
    <s v="Express Road Cargo"/>
    <x v="0"/>
    <x v="3"/>
    <s v="Low"/>
    <s v="Malbec"/>
    <x v="0"/>
    <x v="6"/>
    <s v="Francis Ford Coppola Sofia Rose 2014"/>
    <s v="Large Crate"/>
    <s v="Broken Hill"/>
    <x v="456"/>
    <d v="2011-12-26T00:00:00"/>
    <n v="2"/>
    <n v="0.02"/>
    <n v="24.95"/>
    <n v="2.99"/>
    <n v="49.9"/>
  </r>
  <r>
    <n v="814"/>
    <n v="46115"/>
    <s v="Larry Baker"/>
    <s v="Express Road Cargo"/>
    <x v="1"/>
    <x v="1"/>
    <s v="Critical"/>
    <s v="Pinot Gris"/>
    <x v="0"/>
    <x v="6"/>
    <s v="Chardonnais Napa Valley Chardonnay 2013"/>
    <s v="Large Crate"/>
    <s v="Burnie"/>
    <x v="398"/>
    <d v="2012-03-04T00:00:00"/>
    <n v="39"/>
    <n v="0.1"/>
    <n v="19.98"/>
    <n v="4"/>
    <n v="779.22"/>
  </r>
  <r>
    <n v="815"/>
    <n v="46115"/>
    <s v="Larry Baker"/>
    <s v="Express Road Cargo"/>
    <x v="0"/>
    <x v="1"/>
    <s v="Critical"/>
    <s v="Shiraz"/>
    <x v="0"/>
    <x v="6"/>
    <s v="Miraval Rose 2014"/>
    <s v="Large Crate"/>
    <s v="Launceston"/>
    <x v="398"/>
    <d v="2012-03-02T00:00:00"/>
    <n v="43"/>
    <n v="0"/>
    <n v="12.28"/>
    <n v="6.47"/>
    <n v="528.04"/>
  </r>
  <r>
    <n v="816"/>
    <n v="46375"/>
    <s v="Chris Moreno"/>
    <s v="Express Road Cargo"/>
    <x v="0"/>
    <x v="3"/>
    <s v="Medium"/>
    <s v="Pinot Noir"/>
    <x v="0"/>
    <x v="6"/>
    <s v="Gerard Bertrand Cote des Roses Rose 2014"/>
    <s v="Large Crate"/>
    <s v="Tamworth"/>
    <x v="457"/>
    <d v="2011-08-28T00:00:00"/>
    <n v="43"/>
    <n v="0.02"/>
    <n v="35.44"/>
    <n v="5.09"/>
    <n v="1523.9199999999998"/>
  </r>
  <r>
    <n v="817"/>
    <n v="46375"/>
    <s v="Chris Moreno"/>
    <s v="Express Road Cargo"/>
    <x v="1"/>
    <x v="3"/>
    <s v="Medium"/>
    <s v="Pinot Gris"/>
    <x v="0"/>
    <x v="6"/>
    <s v="Robert Oatley Signature Chardonnay 2013"/>
    <s v="Large Crate"/>
    <s v="Penrith"/>
    <x v="457"/>
    <d v="2011-08-27T00:00:00"/>
    <n v="29"/>
    <n v="0.08"/>
    <n v="125.99"/>
    <n v="5.26"/>
    <n v="3653.71"/>
  </r>
  <r>
    <n v="818"/>
    <n v="46402"/>
    <s v="Kenneth Butler"/>
    <s v="Express Road Cargo"/>
    <x v="2"/>
    <x v="3"/>
    <s v="Medium"/>
    <s v="Sangiovese Rose"/>
    <x v="0"/>
    <x v="6"/>
    <s v="Domaine Lafage Miraflors Rose 2013"/>
    <s v="Large Crate"/>
    <s v="Queanbeyan"/>
    <x v="458"/>
    <d v="2012-01-10T00:00:00"/>
    <n v="30"/>
    <n v="0.03"/>
    <n v="29.18"/>
    <n v="8.5500000000000007"/>
    <n v="875.4"/>
  </r>
  <r>
    <n v="819"/>
    <n v="46402"/>
    <s v="Kenneth Butler"/>
    <s v="Express Road Cargo"/>
    <x v="1"/>
    <x v="3"/>
    <s v="Medium"/>
    <s v="Reisling"/>
    <x v="0"/>
    <x v="6"/>
    <s v="Rombauer Chardonnay 2014"/>
    <s v="Loose Wrap"/>
    <s v="Armidale"/>
    <x v="458"/>
    <d v="2012-01-09T00:00:00"/>
    <n v="32"/>
    <n v="0.01"/>
    <n v="66.989999999999995"/>
    <n v="13.99"/>
    <n v="2143.6799999999998"/>
  </r>
  <r>
    <n v="820"/>
    <n v="46402"/>
    <s v="Kenneth Butler"/>
    <s v="Road Cargo"/>
    <x v="1"/>
    <x v="3"/>
    <s v="Medium"/>
    <s v="Pinot Gris"/>
    <x v="0"/>
    <x v="6"/>
    <s v="Leeuwin Estate Art Series Chardonnay 2012"/>
    <s v="Large Crate"/>
    <s v="Liverpool"/>
    <x v="458"/>
    <d v="2012-01-09T00:00:00"/>
    <n v="13"/>
    <n v="0.01"/>
    <n v="115.99"/>
    <n v="2.5"/>
    <n v="1507.87"/>
  </r>
  <r>
    <n v="821"/>
    <n v="46434"/>
    <s v="Dorothy Morales"/>
    <s v="Express Road Cargo"/>
    <x v="0"/>
    <x v="2"/>
    <s v="Critical"/>
    <s v="Sangiovese"/>
    <x v="0"/>
    <x v="7"/>
    <s v="Schramsberg Cremant Demi-Sec 2011"/>
    <s v="Large Crate"/>
    <s v="Bunbury"/>
    <x v="459"/>
    <d v="2011-04-02T00:00:00"/>
    <n v="34"/>
    <n v="0.06"/>
    <n v="24.95"/>
    <n v="2.99"/>
    <n v="848.3"/>
  </r>
  <r>
    <n v="822"/>
    <n v="46436"/>
    <s v="Victor Payne"/>
    <s v="Express Road Cargo"/>
    <x v="1"/>
    <x v="2"/>
    <s v="Low"/>
    <s v="Sauvignon Blanc"/>
    <x v="0"/>
    <x v="7"/>
    <s v="Rombauer Chardonnay 2014"/>
    <s v="Standard Size Crate"/>
    <s v="Bunbury"/>
    <x v="146"/>
    <d v="2010-04-11T00:00:00"/>
    <n v="46"/>
    <n v="0"/>
    <n v="35.99"/>
    <n v="0.99"/>
    <n v="1655.5400000000002"/>
  </r>
  <r>
    <n v="823"/>
    <n v="46565"/>
    <s v="Jose Price"/>
    <s v="Road Cargo"/>
    <x v="0"/>
    <x v="3"/>
    <s v="Not Specified"/>
    <s v="Merlot"/>
    <x v="0"/>
    <x v="7"/>
    <s v="Gerard Bertrand Cote des Roses Rose 2014"/>
    <s v="Mini Crate"/>
    <s v="Lithgow"/>
    <x v="119"/>
    <d v="2012-06-22T00:00:00"/>
    <n v="26"/>
    <n v="0.05"/>
    <n v="300.64999999999998"/>
    <n v="24.49"/>
    <n v="7816.9"/>
  </r>
  <r>
    <n v="824"/>
    <n v="46565"/>
    <s v="Jose Price"/>
    <s v="Express Road Cargo"/>
    <x v="2"/>
    <x v="3"/>
    <s v="Not Specified"/>
    <s v="Sangiovese Rose"/>
    <x v="0"/>
    <x v="7"/>
    <s v="Sutter Home White Zinfandel"/>
    <s v="Standard Size Crate"/>
    <s v="Newcastle"/>
    <x v="119"/>
    <d v="2012-06-23T00:00:00"/>
    <n v="83"/>
    <n v="0.1"/>
    <n v="17.670000000000002"/>
    <n v="8.99"/>
    <n v="1466.6100000000001"/>
  </r>
  <r>
    <n v="825"/>
    <n v="46565"/>
    <s v="Jose Price"/>
    <s v="Express Road Cargo"/>
    <x v="0"/>
    <x v="3"/>
    <s v="Not Specified"/>
    <s v="Merlot"/>
    <x v="0"/>
    <x v="7"/>
    <s v="Sutter Home White Zinfandel"/>
    <s v="Mini Crate"/>
    <s v="Lithgow"/>
    <x v="119"/>
    <d v="2012-06-24T00:00:00"/>
    <n v="13"/>
    <n v="0.01"/>
    <n v="64.650000000000006"/>
    <n v="35"/>
    <n v="840.45"/>
  </r>
  <r>
    <n v="826"/>
    <n v="46787"/>
    <s v="Richard Burke"/>
    <s v="Express Road Cargo"/>
    <x v="0"/>
    <x v="1"/>
    <s v="Medium"/>
    <s v="Malbec"/>
    <x v="0"/>
    <x v="7"/>
    <s v="Marques de Caceres Rioja Rosado 2014"/>
    <s v="Large Crate"/>
    <s v="Launceston"/>
    <x v="109"/>
    <d v="2013-03-31T00:00:00"/>
    <n v="28"/>
    <n v="0.1"/>
    <n v="6.48"/>
    <n v="9.17"/>
    <n v="181.44"/>
  </r>
  <r>
    <n v="827"/>
    <n v="46787"/>
    <s v="Richard Burke"/>
    <s v="Express Road Cargo"/>
    <x v="0"/>
    <x v="1"/>
    <s v="Medium"/>
    <s v="Merlot"/>
    <x v="0"/>
    <x v="7"/>
    <s v="Langlois Chateau Cremant de Loire Brut"/>
    <s v="Standard Size Crate"/>
    <s v="Burnie"/>
    <x v="109"/>
    <d v="2013-03-31T00:00:00"/>
    <n v="32"/>
    <n v="7.0000000000000007E-2"/>
    <n v="22.99"/>
    <n v="8.99"/>
    <n v="735.68"/>
  </r>
  <r>
    <n v="828"/>
    <n v="46853"/>
    <s v="Jesse Clark"/>
    <s v="Express Road Cargo"/>
    <x v="1"/>
    <x v="1"/>
    <s v="Low"/>
    <s v="Chardonnay"/>
    <x v="0"/>
    <x v="7"/>
    <s v="Rombauer Chardonnay 2014"/>
    <s v="Large Crate"/>
    <s v="Devonport"/>
    <x v="460"/>
    <d v="2010-05-22T00:00:00"/>
    <n v="32"/>
    <n v="0.03"/>
    <n v="256.99"/>
    <n v="11.25"/>
    <n v="8223.68"/>
  </r>
  <r>
    <n v="829"/>
    <n v="46884"/>
    <s v="Daniel Butler"/>
    <s v="Express Road Cargo"/>
    <x v="0"/>
    <x v="1"/>
    <s v="Medium"/>
    <s v="Sangiovese"/>
    <x v="0"/>
    <x v="7"/>
    <s v="Pierre Sparr Cremant d'Alsace Reserve Brut Rose"/>
    <s v="Large Crate"/>
    <s v="Launceston"/>
    <x v="461"/>
    <d v="2010-01-19T00:00:00"/>
    <n v="18"/>
    <n v="0.1"/>
    <n v="7.64"/>
    <n v="1.39"/>
    <n v="137.51999999999998"/>
  </r>
  <r>
    <n v="830"/>
    <n v="46884"/>
    <s v="Daniel Butler"/>
    <s v="Express Road Cargo"/>
    <x v="1"/>
    <x v="1"/>
    <s v="Medium"/>
    <s v="Chardonnay"/>
    <x v="0"/>
    <x v="7"/>
    <s v="Mercer Canyons Chardonnay 2013"/>
    <s v="Large Crate"/>
    <s v="Hobart"/>
    <x v="461"/>
    <d v="2010-01-19T00:00:00"/>
    <n v="3"/>
    <n v="0"/>
    <n v="125.99"/>
    <n v="2.5"/>
    <n v="377.96999999999997"/>
  </r>
  <r>
    <n v="831"/>
    <n v="46884"/>
    <s v="Daniel Butler"/>
    <s v="Express Road Cargo"/>
    <x v="0"/>
    <x v="1"/>
    <s v="Medium"/>
    <s v="Pinot Noir"/>
    <x v="0"/>
    <x v="7"/>
    <s v="Orin Swift Cellars Fragile Rose 2014"/>
    <s v="Full Container"/>
    <s v="Burnie"/>
    <x v="461"/>
    <d v="2010-01-18T00:00:00"/>
    <n v="25"/>
    <n v="0.1"/>
    <n v="11.55"/>
    <n v="2.36"/>
    <n v="288.75"/>
  </r>
  <r>
    <n v="832"/>
    <n v="47108"/>
    <s v="Charles Freeman"/>
    <s v="Express Road Cargo"/>
    <x v="2"/>
    <x v="1"/>
    <s v="Not Specified"/>
    <s v="Sangiovese Rose"/>
    <x v="0"/>
    <x v="7"/>
    <s v="Francis Ford Coppola Sofia Rose 2014"/>
    <s v="Standard Size Crate"/>
    <s v="Launceston"/>
    <x v="89"/>
    <d v="2010-10-16T00:00:00"/>
    <n v="34"/>
    <n v="7.0000000000000007E-2"/>
    <n v="18.649999999999999"/>
    <n v="3.77"/>
    <n v="634.09999999999991"/>
  </r>
  <r>
    <n v="833"/>
    <n v="47108"/>
    <s v="Charles Freeman"/>
    <s v="Express Road Cargo"/>
    <x v="1"/>
    <x v="1"/>
    <s v="Not Specified"/>
    <s v="Chardonnay"/>
    <x v="0"/>
    <x v="7"/>
    <s v="Hewitson LuLu Sauvignon Blanc 2014"/>
    <s v="Loose Wrap"/>
    <s v="Devonport"/>
    <x v="89"/>
    <d v="2010-10-17T00:00:00"/>
    <n v="13"/>
    <n v="0.06"/>
    <n v="17.98"/>
    <n v="8.51"/>
    <n v="233.74"/>
  </r>
  <r>
    <n v="834"/>
    <n v="47108"/>
    <s v="Charles Freeman"/>
    <s v="Road Cargo"/>
    <x v="0"/>
    <x v="1"/>
    <s v="Not Specified"/>
    <s v="Pinot Noir"/>
    <x v="0"/>
    <x v="7"/>
    <s v="Lucien Albrecht Cremant d'Alsace Brut"/>
    <s v="Large Crate"/>
    <s v="Launceston"/>
    <x v="89"/>
    <d v="2010-10-18T00:00:00"/>
    <n v="47"/>
    <n v="0.1"/>
    <n v="9.99"/>
    <n v="4.78"/>
    <n v="469.53000000000003"/>
  </r>
  <r>
    <n v="835"/>
    <n v="47108"/>
    <s v="Charles Freeman"/>
    <s v="Road Cargo"/>
    <x v="1"/>
    <x v="1"/>
    <s v="Not Specified"/>
    <s v="Reisling"/>
    <x v="0"/>
    <x v="7"/>
    <s v="Leeuwin Estate Art Series Chardonnay 2012"/>
    <s v="Large Crate"/>
    <s v="Launceston"/>
    <x v="89"/>
    <d v="2010-10-16T00:00:00"/>
    <n v="16"/>
    <n v="0.08"/>
    <n v="175.99"/>
    <n v="8.99"/>
    <n v="2815.84"/>
  </r>
  <r>
    <n v="836"/>
    <n v="47109"/>
    <s v="Larry Baker"/>
    <s v="Express Road Cargo"/>
    <x v="2"/>
    <x v="1"/>
    <s v="High"/>
    <s v="Grenache Rose"/>
    <x v="0"/>
    <x v="7"/>
    <s v="Locations by Dave Phinney F Rose&quot;"/>
    <s v="Loose Wrap"/>
    <s v="Burnie"/>
    <x v="443"/>
    <d v="2012-09-13T00:00:00"/>
    <n v="92"/>
    <n v="0.06"/>
    <n v="128.24"/>
    <n v="12.65"/>
    <n v="11798.080000000002"/>
  </r>
  <r>
    <n v="837"/>
    <n v="47265"/>
    <s v="Gloria Rice"/>
    <s v="Express Road Cargo"/>
    <x v="0"/>
    <x v="3"/>
    <s v="Critical"/>
    <s v="Pinot Noir"/>
    <x v="0"/>
    <x v="7"/>
    <s v="Pietradolce Etna Rosato 2014"/>
    <s v="Large Crate"/>
    <s v="Armidale"/>
    <x v="226"/>
    <d v="2012-12-11T00:00:00"/>
    <n v="62"/>
    <n v="0.02"/>
    <n v="5.98"/>
    <n v="5.46"/>
    <n v="370.76000000000005"/>
  </r>
  <r>
    <n v="838"/>
    <n v="47399"/>
    <s v="Martin Nelson"/>
    <s v="Express Road Cargo"/>
    <x v="0"/>
    <x v="1"/>
    <s v="Low"/>
    <s v="Zinfandel"/>
    <x v="0"/>
    <x v="7"/>
    <s v="Barnard Griffin Rose of Sangiovese 2014"/>
    <s v="Large Crate"/>
    <s v="Adelaide"/>
    <x v="148"/>
    <d v="2013-08-01T00:00:00"/>
    <n v="52"/>
    <n v="0"/>
    <n v="5.28"/>
    <n v="2.99"/>
    <n v="274.56"/>
  </r>
  <r>
    <n v="839"/>
    <n v="47493"/>
    <s v="Adam Larson"/>
    <s v="Air Cargo"/>
    <x v="2"/>
    <x v="1"/>
    <s v="Critical"/>
    <s v="Grenache Rose"/>
    <x v="0"/>
    <x v="7"/>
    <s v="Domaine Lafond Roc-Epine Tavel Rose 2014"/>
    <s v="Extra Large Crate"/>
    <s v="Burnie"/>
    <x v="462"/>
    <d v="2010-02-13T00:00:00"/>
    <n v="36"/>
    <n v="7.0000000000000007E-2"/>
    <n v="270.98"/>
    <n v="50"/>
    <n v="9755.2800000000007"/>
  </r>
  <r>
    <n v="840"/>
    <n v="47682"/>
    <s v="Timothy Powell"/>
    <s v="Express Road Cargo"/>
    <x v="0"/>
    <x v="1"/>
    <s v="Neutral"/>
    <s v="Pinot Noir"/>
    <x v="0"/>
    <x v="7"/>
    <s v="Marques de Caceres Rioja Rosado 2014"/>
    <s v="Large Crate"/>
    <s v="Adelaide"/>
    <x v="463"/>
    <d v="2013-11-17T00:00:00"/>
    <n v="137"/>
    <n v="0"/>
    <n v="83.98"/>
    <n v="5.01"/>
    <n v="11505.26"/>
  </r>
  <r>
    <n v="841"/>
    <n v="47813"/>
    <s v="John Jacobs"/>
    <s v="Express Road Cargo"/>
    <x v="0"/>
    <x v="2"/>
    <s v="High"/>
    <s v="Merlot"/>
    <x v="0"/>
    <x v="7"/>
    <s v="Domaine Lafond Roc-Epine Tavel Rose 2014"/>
    <s v="Large Crate"/>
    <s v="Mandurah"/>
    <x v="464"/>
    <d v="2010-08-29T00:00:00"/>
    <n v="90"/>
    <n v="0"/>
    <n v="6.68"/>
    <n v="5.66"/>
    <n v="601.19999999999993"/>
  </r>
  <r>
    <n v="842"/>
    <n v="47971"/>
    <s v="Eugene Harrison"/>
    <s v="Express Road Cargo"/>
    <x v="2"/>
    <x v="1"/>
    <s v="High"/>
    <s v="Cremant"/>
    <x v="0"/>
    <x v="7"/>
    <s v="Marques de Caceres Rioja Rosado 2014"/>
    <s v="Large Crate"/>
    <s v="Launceston"/>
    <x v="402"/>
    <d v="2013-10-30T00:00:00"/>
    <n v="50"/>
    <n v="0.09"/>
    <n v="4.95"/>
    <n v="5.32"/>
    <n v="247.5"/>
  </r>
  <r>
    <n v="843"/>
    <n v="48032"/>
    <s v="Joe Banks"/>
    <s v="Express Road Cargo"/>
    <x v="0"/>
    <x v="2"/>
    <s v="High"/>
    <s v="Sangiovese"/>
    <x v="0"/>
    <x v="7"/>
    <s v="Jean-Baptiste Adam Les Natures Cremant d'Alsace Brut"/>
    <s v="Large Crate"/>
    <s v="Bunbury"/>
    <x v="457"/>
    <d v="2011-08-27T00:00:00"/>
    <n v="76"/>
    <n v="0.09"/>
    <n v="7.77"/>
    <n v="9.23"/>
    <n v="590.52"/>
  </r>
  <r>
    <n v="844"/>
    <n v="48032"/>
    <s v="Joe Banks"/>
    <s v="Express Road Cargo"/>
    <x v="0"/>
    <x v="2"/>
    <s v="High"/>
    <s v="Shiraz"/>
    <x v="0"/>
    <x v="7"/>
    <s v="Sutter Home White Zinfandel"/>
    <s v="Large Crate"/>
    <s v="Rockingham"/>
    <x v="457"/>
    <d v="2011-08-27T00:00:00"/>
    <n v="52"/>
    <n v="7.0000000000000007E-2"/>
    <n v="15.14"/>
    <n v="4.53"/>
    <n v="787.28"/>
  </r>
  <r>
    <n v="845"/>
    <n v="48071"/>
    <s v="Harry Weaver"/>
    <s v="Road Cargo"/>
    <x v="2"/>
    <x v="1"/>
    <s v="Low"/>
    <s v="Champagne"/>
    <x v="0"/>
    <x v="7"/>
    <s v="Chateau d'Esclans Garrus Rose 2013"/>
    <s v="Standard Size Crate"/>
    <s v="Hobart"/>
    <x v="465"/>
    <d v="2012-03-12T00:00:00"/>
    <n v="1"/>
    <n v="0.03"/>
    <n v="12.64"/>
    <n v="4.9800000000000004"/>
    <n v="12.64"/>
  </r>
  <r>
    <n v="846"/>
    <n v="48101"/>
    <s v="Jack Patterson"/>
    <s v="Express Road Cargo"/>
    <x v="0"/>
    <x v="1"/>
    <s v="High"/>
    <s v="Sangiovese"/>
    <x v="0"/>
    <x v="5"/>
    <s v="Domaine Lafage Miraflors Rose 2013"/>
    <s v="Large Crate"/>
    <s v="Burnie"/>
    <x v="466"/>
    <d v="2012-09-14T00:00:00"/>
    <n v="8"/>
    <n v="0.05"/>
    <n v="22.84"/>
    <n v="16.87"/>
    <n v="182.72"/>
  </r>
  <r>
    <n v="847"/>
    <n v="48257"/>
    <s v="Angela Price"/>
    <s v="Express Road Cargo"/>
    <x v="0"/>
    <x v="3"/>
    <s v="Low"/>
    <s v="Merlot"/>
    <x v="0"/>
    <x v="5"/>
    <s v="Sutter Home White Zinfandel"/>
    <s v="Large Crate"/>
    <s v="Dubbo"/>
    <x v="467"/>
    <d v="2010-04-26T00:00:00"/>
    <n v="45"/>
    <n v="0.02"/>
    <n v="4.57"/>
    <n v="5.42"/>
    <n v="205.65"/>
  </r>
  <r>
    <n v="848"/>
    <n v="48263"/>
    <s v="Bobby Myers"/>
    <s v="Express Road Cargo"/>
    <x v="0"/>
    <x v="2"/>
    <s v="Medium"/>
    <s v="Sangiovese"/>
    <x v="0"/>
    <x v="5"/>
    <s v="Miraval Rose 2014"/>
    <s v="Large Crate"/>
    <s v="Perth"/>
    <x v="468"/>
    <d v="2011-03-10T00:00:00"/>
    <n v="28"/>
    <n v="0.1"/>
    <n v="5.98"/>
    <n v="7.5"/>
    <n v="167.44"/>
  </r>
  <r>
    <n v="849"/>
    <n v="48263"/>
    <s v="Bobby Myers"/>
    <s v="Express Road Cargo"/>
    <x v="0"/>
    <x v="2"/>
    <s v="Medium"/>
    <s v="Merlot"/>
    <x v="0"/>
    <x v="5"/>
    <s v="Miraval Rose 2014"/>
    <s v="Full Container"/>
    <s v="Busseltol"/>
    <x v="468"/>
    <d v="2011-03-10T00:00:00"/>
    <n v="25"/>
    <n v="7.0000000000000007E-2"/>
    <n v="5.68"/>
    <n v="1.21"/>
    <n v="142"/>
  </r>
  <r>
    <n v="850"/>
    <n v="48288"/>
    <s v="Eric Wagner"/>
    <s v="Air Cargo"/>
    <x v="2"/>
    <x v="2"/>
    <s v="Medium"/>
    <s v="Sangiovese Rose"/>
    <x v="0"/>
    <x v="5"/>
    <s v="Sutter Home Pink Moscato"/>
    <s v="Small Crate"/>
    <s v="Albany"/>
    <x v="469"/>
    <d v="2012-07-24T00:00:00"/>
    <n v="34"/>
    <n v="0.08"/>
    <n v="130.97999999999999"/>
    <n v="54.74"/>
    <n v="4453.32"/>
  </r>
  <r>
    <n v="851"/>
    <n v="48452"/>
    <s v="Joshua George"/>
    <s v="Air Cargo"/>
    <x v="2"/>
    <x v="2"/>
    <s v="High"/>
    <s v="Champagne"/>
    <x v="0"/>
    <x v="5"/>
    <s v="Chateau d'Esclans Whispering Angel Rose 2014"/>
    <s v="Extra Large Crate"/>
    <s v="Geraldton"/>
    <x v="103"/>
    <d v="2011-10-11T00:00:00"/>
    <n v="58"/>
    <n v="0.09"/>
    <n v="60.98"/>
    <n v="30"/>
    <n v="3536.8399999999997"/>
  </r>
  <r>
    <n v="852"/>
    <n v="48452"/>
    <s v="Joshua George"/>
    <s v="Express Road Cargo"/>
    <x v="1"/>
    <x v="2"/>
    <s v="High"/>
    <s v="Sauvignon Blanc"/>
    <x v="0"/>
    <x v="5"/>
    <s v="Giesen Sauvignon Blanc 2014"/>
    <s v="Large Crate"/>
    <s v="Perth"/>
    <x v="103"/>
    <d v="2011-10-09T00:00:00"/>
    <n v="34"/>
    <n v="0.1"/>
    <n v="99.99"/>
    <n v="19.989999999999998"/>
    <n v="3399.66"/>
  </r>
  <r>
    <n v="853"/>
    <n v="48452"/>
    <s v="Joshua George"/>
    <s v="Express Road Cargo"/>
    <x v="2"/>
    <x v="2"/>
    <s v="High"/>
    <s v="Cremant"/>
    <x v="0"/>
    <x v="5"/>
    <s v="Marques de Caceres Rioja Rosado 2014"/>
    <s v="Large Crate"/>
    <s v="Perth"/>
    <x v="103"/>
    <d v="2011-10-10T00:00:00"/>
    <n v="79"/>
    <n v="0.03"/>
    <n v="4.18"/>
    <n v="6.92"/>
    <n v="330.21999999999997"/>
  </r>
  <r>
    <n v="854"/>
    <n v="48452"/>
    <s v="Joshua George"/>
    <s v="Express Road Cargo"/>
    <x v="0"/>
    <x v="2"/>
    <s v="High"/>
    <s v="Merlot"/>
    <x v="0"/>
    <x v="5"/>
    <s v="JCB N¬∞21 Brut Cremant de Bourgogne"/>
    <s v="Large Crate"/>
    <s v="Bunbury"/>
    <x v="470"/>
    <d v="2013-10-11T00:00:00"/>
    <n v="32"/>
    <n v="0.08"/>
    <n v="4.91"/>
    <n v="4.97"/>
    <n v="157.12"/>
  </r>
  <r>
    <n v="855"/>
    <n v="48452"/>
    <s v="Joshua George"/>
    <s v="Express Road Cargo"/>
    <x v="0"/>
    <x v="2"/>
    <s v="High"/>
    <s v="Shiraz"/>
    <x v="0"/>
    <x v="5"/>
    <s v="Schramsberg Cremant Demi-Sec 2011"/>
    <s v="Full Container"/>
    <s v="Freemantle"/>
    <x v="103"/>
    <d v="2011-10-11T00:00:00"/>
    <n v="50"/>
    <n v="0.04"/>
    <n v="1.48"/>
    <n v="0.7"/>
    <n v="74"/>
  </r>
  <r>
    <n v="856"/>
    <n v="48483"/>
    <s v="Timothy Powell"/>
    <s v="Road Cargo"/>
    <x v="0"/>
    <x v="1"/>
    <s v="Critical"/>
    <s v="Sangiovese"/>
    <x v="0"/>
    <x v="5"/>
    <s v="Pietradolce Etna Rosato 2014"/>
    <s v="Full Container"/>
    <s v="Port Lincoln"/>
    <x v="471"/>
    <d v="2010-12-11T00:00:00"/>
    <n v="33"/>
    <n v="0"/>
    <n v="2.21"/>
    <n v="1"/>
    <n v="72.929999999999993"/>
  </r>
  <r>
    <n v="857"/>
    <n v="48487"/>
    <s v="Catherine Frazier"/>
    <s v="Express Road Cargo"/>
    <x v="0"/>
    <x v="2"/>
    <s v="Low"/>
    <s v="Sangiovese"/>
    <x v="0"/>
    <x v="5"/>
    <s v="Miraval Rose (1.5 Liter Magnum) 2014"/>
    <s v="Large Crate"/>
    <s v="Busseltol"/>
    <x v="472"/>
    <d v="2011-01-13T00:00:00"/>
    <n v="27"/>
    <n v="0"/>
    <n v="12.97"/>
    <n v="1.49"/>
    <n v="350.19"/>
  </r>
  <r>
    <n v="858"/>
    <n v="48515"/>
    <s v="Ruth Martin"/>
    <s v="Road Cargo"/>
    <x v="0"/>
    <x v="3"/>
    <s v="Critical"/>
    <s v="Merlot"/>
    <x v="0"/>
    <x v="5"/>
    <s v="Pietradolce Etna Rosato 2014"/>
    <s v="Full Container"/>
    <s v="Newcastle"/>
    <x v="131"/>
    <d v="2012-12-20T00:00:00"/>
    <n v="94"/>
    <n v="0.01"/>
    <n v="15.04"/>
    <n v="1.97"/>
    <n v="1413.76"/>
  </r>
  <r>
    <n v="859"/>
    <n v="48643"/>
    <s v="Jose Price"/>
    <s v="Air Cargo"/>
    <x v="1"/>
    <x v="3"/>
    <s v="Medium"/>
    <s v="Pinot Gris"/>
    <x v="0"/>
    <x v="5"/>
    <s v="Los Vascos Sauvignon Blanc 2015"/>
    <s v="Extra Large Crate"/>
    <s v="Queanbeyan"/>
    <x v="473"/>
    <d v="2013-10-20T00:00:00"/>
    <n v="29"/>
    <n v="0.06"/>
    <n v="808.49"/>
    <n v="55.3"/>
    <n v="23446.21"/>
  </r>
  <r>
    <n v="860"/>
    <n v="48643"/>
    <s v="Jose Price"/>
    <s v="Express Road Cargo"/>
    <x v="0"/>
    <x v="3"/>
    <s v="Medium"/>
    <s v="Zinfandel"/>
    <x v="0"/>
    <x v="5"/>
    <s v="Laurent-Perrier Brut Rose"/>
    <s v="Large Crate"/>
    <s v="Cessnock"/>
    <x v="473"/>
    <d v="2013-10-20T00:00:00"/>
    <n v="13"/>
    <n v="0.06"/>
    <n v="2.88"/>
    <n v="0.99"/>
    <n v="37.44"/>
  </r>
  <r>
    <n v="861"/>
    <n v="48643"/>
    <s v="Jose Price"/>
    <s v="Express Road Cargo"/>
    <x v="1"/>
    <x v="3"/>
    <s v="Medium"/>
    <s v="Chardonnay"/>
    <x v="0"/>
    <x v="5"/>
    <s v="Hewitson LuLu Sauvignon Blanc 2014"/>
    <s v="Large Crate"/>
    <s v="Penrith"/>
    <x v="473"/>
    <d v="2013-10-20T00:00:00"/>
    <n v="105"/>
    <n v="0"/>
    <n v="65.989999999999995"/>
    <n v="8.99"/>
    <n v="6928.95"/>
  </r>
  <r>
    <n v="862"/>
    <n v="48706"/>
    <s v="Bobby Hayes"/>
    <s v="Express Road Cargo"/>
    <x v="0"/>
    <x v="2"/>
    <s v="Low"/>
    <s v="Malbec"/>
    <x v="0"/>
    <x v="5"/>
    <s v="Lucien Albrecht Cremant d'Alsace Brut Rose"/>
    <s v="Full Container"/>
    <s v="Rockingham"/>
    <x v="474"/>
    <d v="2013-11-03T00:00:00"/>
    <n v="59"/>
    <n v="0.09"/>
    <n v="1.1399999999999999"/>
    <n v="0.7"/>
    <n v="67.259999999999991"/>
  </r>
  <r>
    <n v="863"/>
    <n v="48706"/>
    <s v="Bobby Hayes"/>
    <s v="Express Road Cargo"/>
    <x v="0"/>
    <x v="2"/>
    <s v="Low"/>
    <s v="Cabernet Sauvignon"/>
    <x v="0"/>
    <x v="5"/>
    <s v="Orin Swift Cellars Fragile Rose 2014"/>
    <s v="Large Crate"/>
    <s v="Albany"/>
    <x v="474"/>
    <d v="2013-11-06T00:00:00"/>
    <n v="38"/>
    <n v="0.09"/>
    <n v="7.28"/>
    <n v="11.15"/>
    <n v="276.64"/>
  </r>
  <r>
    <n v="864"/>
    <n v="48800"/>
    <s v="Chris Moreno"/>
    <s v="Express Road Cargo"/>
    <x v="1"/>
    <x v="3"/>
    <s v="Not Specified"/>
    <s v="Pinot Gris"/>
    <x v="0"/>
    <x v="5"/>
    <s v="Chardonnais Napa Valley Chardonnay 2013"/>
    <s v="Mini Crate"/>
    <s v="Albury"/>
    <x v="475"/>
    <d v="2011-10-23T00:00:00"/>
    <n v="14"/>
    <n v="0.04"/>
    <n v="3499.99"/>
    <n v="24.49"/>
    <n v="48999.86"/>
  </r>
  <r>
    <n v="865"/>
    <n v="48836"/>
    <s v="Eric Wagner"/>
    <s v="Air Cargo"/>
    <x v="2"/>
    <x v="2"/>
    <s v="Critical"/>
    <s v="Sangiovese Rose"/>
    <x v="0"/>
    <x v="5"/>
    <s v="Miraval Rose 2014"/>
    <s v="Small Crate"/>
    <s v="Perth"/>
    <x v="476"/>
    <d v="2010-02-16T00:00:00"/>
    <n v="8"/>
    <n v="0.09"/>
    <n v="348.21"/>
    <n v="40.19"/>
    <n v="2785.68"/>
  </r>
  <r>
    <n v="866"/>
    <n v="48994"/>
    <s v="Cynthia Porter"/>
    <s v="Express Road Cargo"/>
    <x v="0"/>
    <x v="2"/>
    <s v="Not Specified"/>
    <s v="Malbec"/>
    <x v="0"/>
    <x v="5"/>
    <s v="Veuve Clicquot Brut Yellow Label"/>
    <s v="Mini Crate"/>
    <s v="Geraldton"/>
    <x v="475"/>
    <d v="2011-10-24T00:00:00"/>
    <n v="11"/>
    <n v="0.03"/>
    <n v="167.27"/>
    <n v="35"/>
    <n v="1839.97"/>
  </r>
  <r>
    <n v="867"/>
    <n v="49027"/>
    <s v="Charles Gomez"/>
    <s v="Express Road Cargo"/>
    <x v="2"/>
    <x v="2"/>
    <s v="High"/>
    <s v="Cremant"/>
    <x v="0"/>
    <x v="5"/>
    <s v="Miraval Rose (1.5 Liter Magnum) 2014"/>
    <s v="Standard Size Crate"/>
    <s v="Bunbury"/>
    <x v="73"/>
    <d v="2012-04-12T00:00:00"/>
    <n v="46"/>
    <n v="0.08"/>
    <n v="17.670000000000002"/>
    <n v="8.99"/>
    <n v="812.82"/>
  </r>
  <r>
    <n v="868"/>
    <n v="49125"/>
    <s v="Mark Bailey"/>
    <s v="Road Cargo"/>
    <x v="0"/>
    <x v="2"/>
    <s v="Not Specified"/>
    <s v="Pinot Noir"/>
    <x v="0"/>
    <x v="5"/>
    <s v="Francis Ford Coppola Sofia Rose 2014"/>
    <s v="Large Crate"/>
    <s v="Rockingham"/>
    <x v="477"/>
    <d v="2010-03-31T00:00:00"/>
    <n v="29"/>
    <n v="0.05"/>
    <n v="5.78"/>
    <n v="7.64"/>
    <n v="167.62"/>
  </r>
  <r>
    <n v="869"/>
    <n v="49443"/>
    <s v="Eric Wagner"/>
    <s v="Express Road Cargo"/>
    <x v="0"/>
    <x v="2"/>
    <s v="High"/>
    <s v="Merlot"/>
    <x v="0"/>
    <x v="5"/>
    <s v="Simonnet-Febvre Cremant de Bourgogne Blanc"/>
    <s v="Full Container"/>
    <s v="Freemantle"/>
    <x v="478"/>
    <d v="2012-01-24T00:00:00"/>
    <n v="46"/>
    <n v="0.05"/>
    <n v="9.85"/>
    <n v="4.82"/>
    <n v="453.09999999999997"/>
  </r>
  <r>
    <n v="870"/>
    <n v="49762"/>
    <s v="Paul Alexander"/>
    <s v="Express Road Cargo"/>
    <x v="0"/>
    <x v="1"/>
    <s v="High"/>
    <s v="Cabernet Sauvignon"/>
    <x v="0"/>
    <x v="5"/>
    <s v="Jean-Baptiste Adam Les Natures Cremant d'Alsace Brut"/>
    <s v="Full Container"/>
    <s v="Victor Harbor"/>
    <x v="479"/>
    <d v="2012-06-17T00:00:00"/>
    <n v="58"/>
    <n v="0.09"/>
    <n v="2.94"/>
    <n v="0.81"/>
    <n v="170.52"/>
  </r>
  <r>
    <n v="871"/>
    <n v="49824"/>
    <s v="Bobby Hayes"/>
    <s v="Road Cargo"/>
    <x v="1"/>
    <x v="2"/>
    <s v="High"/>
    <s v="Chardonnay"/>
    <x v="0"/>
    <x v="5"/>
    <s v="Angeline Sauvignon Blanc 2014"/>
    <s v="Large Crate"/>
    <s v="Freemantle"/>
    <x v="480"/>
    <d v="2012-03-23T00:00:00"/>
    <n v="37"/>
    <n v="0.01"/>
    <n v="65.989999999999995"/>
    <n v="5.31"/>
    <n v="2441.6299999999997"/>
  </r>
  <r>
    <n v="872"/>
    <n v="49831"/>
    <s v="Jose Gardner"/>
    <s v="Express Road Cargo"/>
    <x v="0"/>
    <x v="1"/>
    <s v="Critical"/>
    <s v="Shiraz"/>
    <x v="0"/>
    <x v="3"/>
    <s v="Dom Perignon 2006"/>
    <s v="Large Crate"/>
    <s v="Devonport"/>
    <x v="481"/>
    <d v="2011-08-25T00:00:00"/>
    <n v="32"/>
    <n v="0.01"/>
    <n v="15.14"/>
    <n v="4.53"/>
    <n v="484.48"/>
  </r>
  <r>
    <n v="873"/>
    <n v="49889"/>
    <s v="Timothy Hernandez"/>
    <s v="Express Road Cargo"/>
    <x v="0"/>
    <x v="2"/>
    <s v="Critical"/>
    <s v="Cabernet Sauvignon"/>
    <x v="0"/>
    <x v="3"/>
    <s v="Jean-Baptiste Adam Les Natures Cremant d'Alsace Brut"/>
    <s v="Large Crate"/>
    <s v="Mandurah"/>
    <x v="482"/>
    <d v="2013-12-14T00:00:00"/>
    <n v="94"/>
    <n v="0.09"/>
    <n v="11.5"/>
    <n v="7.19"/>
    <n v="1081"/>
  </r>
  <r>
    <n v="874"/>
    <n v="49889"/>
    <s v="Timothy Hernandez"/>
    <s v="Road Cargo"/>
    <x v="0"/>
    <x v="2"/>
    <s v="Critical"/>
    <s v="Malbec"/>
    <x v="0"/>
    <x v="3"/>
    <s v="Locations by Dave Phinney F Rose"/>
    <s v="Full Container"/>
    <s v="Rockingham"/>
    <x v="482"/>
    <d v="2013-12-14T00:00:00"/>
    <n v="42"/>
    <n v="0.09"/>
    <n v="2.98"/>
    <n v="2.0299999999999998"/>
    <n v="125.16"/>
  </r>
  <r>
    <n v="875"/>
    <n v="49927"/>
    <s v="Chris Moreno"/>
    <s v="Express Road Cargo"/>
    <x v="0"/>
    <x v="3"/>
    <s v="Not Specified"/>
    <s v="Cabernet Sauvignon"/>
    <x v="0"/>
    <x v="3"/>
    <s v="Bollinger Brut Special Cuvee"/>
    <s v="Large Crate"/>
    <s v="Goulburn"/>
    <x v="60"/>
    <d v="2013-07-20T00:00:00"/>
    <n v="36"/>
    <n v="0.01"/>
    <n v="4.9800000000000004"/>
    <n v="4.95"/>
    <n v="179.28000000000003"/>
  </r>
  <r>
    <n v="876"/>
    <n v="49927"/>
    <s v="Chris Moreno"/>
    <s v="Express Road Cargo"/>
    <x v="2"/>
    <x v="3"/>
    <s v="Not Specified"/>
    <s v="Sangiovese Rose"/>
    <x v="0"/>
    <x v="3"/>
    <s v="Orin Swift Cellars Fragile Rose 2014"/>
    <s v="Full Container"/>
    <s v="Cessnock"/>
    <x v="60"/>
    <d v="2013-07-22T00:00:00"/>
    <n v="39"/>
    <n v="0.08"/>
    <n v="7.59"/>
    <n v="4"/>
    <n v="296.01"/>
  </r>
  <r>
    <n v="877"/>
    <n v="49927"/>
    <s v="Chris Moreno"/>
    <s v="Express Road Cargo"/>
    <x v="0"/>
    <x v="3"/>
    <s v="Not Specified"/>
    <s v="Shiraz"/>
    <x v="0"/>
    <x v="3"/>
    <s v="Bollinger Brut Special Cuvee"/>
    <s v="Full Container"/>
    <s v="Paramatta"/>
    <x v="60"/>
    <d v="2013-07-21T00:00:00"/>
    <n v="55"/>
    <n v="0.04"/>
    <n v="2.1800000000000002"/>
    <n v="0.78"/>
    <n v="119.9"/>
  </r>
  <r>
    <n v="878"/>
    <n v="49990"/>
    <s v="Alan Duncan"/>
    <s v="Air Cargo"/>
    <x v="1"/>
    <x v="3"/>
    <s v="Not Specified"/>
    <s v="Chardonnay"/>
    <x v="0"/>
    <x v="3"/>
    <s v="Cloudy Bay Sauvignon Blanc 2015"/>
    <s v="Extra Large Crate"/>
    <s v="Albury"/>
    <x v="300"/>
    <d v="2013-09-05T00:00:00"/>
    <n v="23"/>
    <n v="0"/>
    <n v="442.14"/>
    <n v="14.7"/>
    <n v="10169.219999999999"/>
  </r>
  <r>
    <n v="879"/>
    <n v="50181"/>
    <s v="Victor Payne"/>
    <s v="Air Cargo"/>
    <x v="2"/>
    <x v="2"/>
    <s v="High"/>
    <s v="Sangiovese Rose"/>
    <x v="0"/>
    <x v="3"/>
    <s v="Chateau d'Esclans Whispering Angel Rose 2014"/>
    <s v="Extra Large Crate"/>
    <s v="Busseltol"/>
    <x v="266"/>
    <d v="2013-05-31T00:00:00"/>
    <n v="3"/>
    <n v="0.04"/>
    <n v="135.99"/>
    <n v="28.63"/>
    <n v="407.97"/>
  </r>
  <r>
    <n v="880"/>
    <n v="50209"/>
    <s v="Rachel Howard"/>
    <s v="Road Cargo"/>
    <x v="0"/>
    <x v="1"/>
    <s v="High"/>
    <s v="Pinot Noir"/>
    <x v="0"/>
    <x v="3"/>
    <s v="Schramsberg Cremant Demi-Sec 2011"/>
    <s v="Large Crate"/>
    <s v="Hobart"/>
    <x v="483"/>
    <d v="2011-09-12T00:00:00"/>
    <n v="62"/>
    <n v="0.03"/>
    <n v="55.48"/>
    <n v="6.79"/>
    <n v="3439.7599999999998"/>
  </r>
  <r>
    <n v="881"/>
    <n v="50209"/>
    <s v="Rachel Howard"/>
    <s v="Express Road Cargo"/>
    <x v="0"/>
    <x v="1"/>
    <s v="High"/>
    <s v="Malbec"/>
    <x v="0"/>
    <x v="3"/>
    <s v="Marques de Caceres Rioja Rosado 2014"/>
    <s v="Large Crate"/>
    <s v="Launceston"/>
    <x v="483"/>
    <d v="2011-09-11T00:00:00"/>
    <n v="4"/>
    <n v="0"/>
    <n v="20.89"/>
    <n v="11.52"/>
    <n v="83.56"/>
  </r>
  <r>
    <n v="882"/>
    <n v="50246"/>
    <s v="Richard Garcia"/>
    <s v="Road Cargo"/>
    <x v="0"/>
    <x v="0"/>
    <s v="Medium"/>
    <s v="Merlot"/>
    <x v="0"/>
    <x v="3"/>
    <s v="Domaine Lafond Roc-Epine Tavel Rose 2014"/>
    <s v="Large Crate"/>
    <s v="Palmerston"/>
    <x v="484"/>
    <d v="2011-08-19T00:00:00"/>
    <n v="25"/>
    <n v="0.05"/>
    <n v="6.48"/>
    <n v="7.37"/>
    <n v="162"/>
  </r>
  <r>
    <n v="883"/>
    <n v="50433"/>
    <s v="Billy Bradley"/>
    <s v="Air Cargo"/>
    <x v="1"/>
    <x v="3"/>
    <s v="Critical"/>
    <s v="Sauvignon Blanc"/>
    <x v="0"/>
    <x v="3"/>
    <s v="Mercer Canyons Chardonnay 2013"/>
    <s v="Extra Large Crate"/>
    <s v="Dubbo"/>
    <x v="485"/>
    <d v="2013-01-21T00:00:00"/>
    <n v="55"/>
    <n v="0.1"/>
    <n v="145.44999999999999"/>
    <n v="17.850000000000001"/>
    <n v="7999.7499999999991"/>
  </r>
  <r>
    <n v="884"/>
    <n v="50533"/>
    <s v="Jerry Allen"/>
    <s v="Road Cargo"/>
    <x v="0"/>
    <x v="1"/>
    <s v="Low"/>
    <s v="Pinot Noir"/>
    <x v="0"/>
    <x v="3"/>
    <s v="Veuve Clicquot Brut Yellow Label"/>
    <s v="Mini Crate"/>
    <s v="Burnie"/>
    <x v="486"/>
    <d v="2012-06-02T00:00:00"/>
    <n v="50"/>
    <n v="0.06"/>
    <n v="64.650000000000006"/>
    <n v="35"/>
    <n v="3232.5000000000005"/>
  </r>
  <r>
    <n v="885"/>
    <n v="50533"/>
    <s v="Jerry Allen"/>
    <s v="Air Cargo"/>
    <x v="2"/>
    <x v="1"/>
    <s v="Low"/>
    <s v="Champagne"/>
    <x v="0"/>
    <x v="3"/>
    <s v="La Playa Estate Cabernet Sauvignon Rose 2015"/>
    <s v="Small Crate"/>
    <s v="Burnie"/>
    <x v="486"/>
    <d v="2012-06-01T00:00:00"/>
    <n v="5"/>
    <n v="0"/>
    <n v="15.23"/>
    <n v="27.75"/>
    <n v="76.150000000000006"/>
  </r>
  <r>
    <n v="886"/>
    <n v="50656"/>
    <s v="Steve Brown"/>
    <s v="Express Road Cargo"/>
    <x v="0"/>
    <x v="1"/>
    <s v="Critical"/>
    <s v="Cabernet Sauvignon"/>
    <x v="0"/>
    <x v="3"/>
    <s v="Chateau d'Esclans Garrus Rose 2013"/>
    <s v="Large Crate"/>
    <s v="Devonport"/>
    <x v="487"/>
    <d v="2013-10-27T00:00:00"/>
    <n v="88"/>
    <n v="0"/>
    <n v="4.37"/>
    <n v="5.15"/>
    <n v="384.56"/>
  </r>
  <r>
    <n v="887"/>
    <n v="50656"/>
    <s v="Steve Brown"/>
    <s v="Air Cargo"/>
    <x v="2"/>
    <x v="1"/>
    <s v="Critical"/>
    <s v="Sangiovese Rose"/>
    <x v="0"/>
    <x v="3"/>
    <s v="Locations by Dave Phinney F Rose&quot;"/>
    <s v="Extra Large Crate"/>
    <s v="Hobart"/>
    <x v="488"/>
    <d v="2010-10-26T00:00:00"/>
    <n v="56"/>
    <n v="0.01"/>
    <n v="500.98"/>
    <n v="56"/>
    <n v="28054.880000000001"/>
  </r>
  <r>
    <n v="888"/>
    <n v="50656"/>
    <s v="Steve Brown"/>
    <s v="Express Road Cargo"/>
    <x v="2"/>
    <x v="1"/>
    <s v="Critical"/>
    <s v="Sangiovese Rose"/>
    <x v="0"/>
    <x v="3"/>
    <s v="Orin Swift Cellars Fragile Rose 2014"/>
    <s v="Large Crate"/>
    <s v="Burnie"/>
    <x v="487"/>
    <d v="2013-10-25T00:00:00"/>
    <n v="82"/>
    <n v="0.02"/>
    <n v="12.58"/>
    <n v="5.16"/>
    <n v="1031.56"/>
  </r>
  <r>
    <n v="889"/>
    <n v="50656"/>
    <s v="Steve Brown"/>
    <s v="Express Road Cargo"/>
    <x v="2"/>
    <x v="1"/>
    <s v="Critical"/>
    <s v="Cremant"/>
    <x v="0"/>
    <x v="3"/>
    <s v="Bertani Bertarose 2014"/>
    <s v="Full Container"/>
    <s v="Hobart"/>
    <x v="488"/>
    <d v="2010-10-26T00:00:00"/>
    <n v="27"/>
    <n v="0.1"/>
    <n v="7.7"/>
    <n v="3.68"/>
    <n v="207.9"/>
  </r>
  <r>
    <n v="890"/>
    <n v="50721"/>
    <s v="Billy Bradley"/>
    <s v="Express Road Cargo"/>
    <x v="0"/>
    <x v="3"/>
    <s v="High"/>
    <s v="Malbec"/>
    <x v="0"/>
    <x v="3"/>
    <s v="Marques de Caceres Rioja Rosado 2014"/>
    <s v="Large Crate"/>
    <s v="Campbeltown"/>
    <x v="161"/>
    <d v="2013-03-01T00:00:00"/>
    <n v="33"/>
    <n v="0.04"/>
    <n v="304.99"/>
    <n v="19.989999999999998"/>
    <n v="10064.67"/>
  </r>
  <r>
    <n v="891"/>
    <n v="50726"/>
    <s v="Stephen Cooper"/>
    <s v="Air Cargo"/>
    <x v="2"/>
    <x v="0"/>
    <s v="Low"/>
    <s v="Grenache Rose"/>
    <x v="0"/>
    <x v="3"/>
    <s v="Belle Glos Oeil de Perdrix Pinot Noir Blanc 2014"/>
    <s v="Extra Large Crate"/>
    <s v="Palmerston"/>
    <x v="233"/>
    <d v="2012-11-04T00:00:00"/>
    <n v="89"/>
    <n v="0"/>
    <n v="200.98"/>
    <n v="23.76"/>
    <n v="17887.219999999998"/>
  </r>
  <r>
    <n v="892"/>
    <n v="50726"/>
    <s v="Stephen Cooper"/>
    <s v="Road Cargo"/>
    <x v="0"/>
    <x v="0"/>
    <s v="Low"/>
    <s v="Zinfandel"/>
    <x v="0"/>
    <x v="3"/>
    <s v="Marques de Caceres Rioja Rosado 2014"/>
    <s v="Large Crate"/>
    <s v="Palmerston"/>
    <x v="233"/>
    <d v="2012-10-31T00:00:00"/>
    <n v="41"/>
    <n v="7.0000000000000007E-2"/>
    <n v="4.13"/>
    <n v="0.99"/>
    <n v="169.32999999999998"/>
  </r>
  <r>
    <n v="893"/>
    <n v="50917"/>
    <s v="Brian Morrison"/>
    <s v="Express Road Cargo"/>
    <x v="1"/>
    <x v="0"/>
    <s v="Low"/>
    <s v="Reisling"/>
    <x v="0"/>
    <x v="3"/>
    <s v="Dog Point Vineyard Sauvignon Blanc 2014"/>
    <s v="Standard Size Crate"/>
    <s v="Darwin"/>
    <x v="430"/>
    <d v="2010-07-25T00:00:00"/>
    <n v="40"/>
    <n v="0.02"/>
    <n v="43.98"/>
    <n v="1.99"/>
    <n v="1759.1999999999998"/>
  </r>
  <r>
    <n v="894"/>
    <n v="50945"/>
    <s v="Michelle Black"/>
    <s v="Express Road Cargo"/>
    <x v="1"/>
    <x v="0"/>
    <s v="Critical"/>
    <s v="Chardonnay"/>
    <x v="0"/>
    <x v="3"/>
    <s v="Villa Maria Private Bin Sauvignon Blanc 2015"/>
    <s v="Standard Size Crate"/>
    <s v="Darwin"/>
    <x v="489"/>
    <d v="2012-01-09T00:00:00"/>
    <n v="30"/>
    <n v="0.01"/>
    <n v="35.99"/>
    <n v="1.25"/>
    <n v="1079.7"/>
  </r>
  <r>
    <n v="895"/>
    <n v="51041"/>
    <s v="Anthony Rice"/>
    <s v="Express Road Cargo"/>
    <x v="1"/>
    <x v="1"/>
    <s v="High"/>
    <s v="Pinot Gris"/>
    <x v="0"/>
    <x v="3"/>
    <s v="Hewitson LuLu Sauvignon Blanc 2014"/>
    <s v="Large Crate"/>
    <s v="Devonport"/>
    <x v="490"/>
    <d v="2011-07-30T00:00:00"/>
    <n v="56"/>
    <n v="0.03"/>
    <n v="65.989999999999995"/>
    <n v="5.92"/>
    <n v="3695.4399999999996"/>
  </r>
  <r>
    <n v="896"/>
    <n v="51072"/>
    <s v="Frank Graham"/>
    <s v="Express Road Cargo"/>
    <x v="0"/>
    <x v="1"/>
    <s v="Critical"/>
    <s v="Shiraz"/>
    <x v="0"/>
    <x v="3"/>
    <s v="Chateau d'Esclans Garrus Rose 2013"/>
    <s v="Large Crate"/>
    <s v="Mount Gambier"/>
    <x v="491"/>
    <d v="2010-10-04T00:00:00"/>
    <n v="77"/>
    <n v="0"/>
    <n v="161.55000000000001"/>
    <n v="19.989999999999998"/>
    <n v="12439.35"/>
  </r>
  <r>
    <n v="897"/>
    <n v="51494"/>
    <s v="Charles Freeman"/>
    <s v="Express Road Cargo"/>
    <x v="1"/>
    <x v="1"/>
    <s v="Critical"/>
    <s v="Pinot Gris"/>
    <x v="0"/>
    <x v="3"/>
    <s v="Hewitson LuLu Sauvignon Blanc 2014"/>
    <s v="Loose Wrap"/>
    <s v="Launceston"/>
    <x v="349"/>
    <d v="2012-08-05T00:00:00"/>
    <n v="83"/>
    <n v="0.06"/>
    <n v="11.99"/>
    <n v="5.99"/>
    <n v="995.17000000000007"/>
  </r>
  <r>
    <n v="898"/>
    <n v="51559"/>
    <s v="Dorothy Morales"/>
    <s v="Express Road Cargo"/>
    <x v="0"/>
    <x v="2"/>
    <s v="Low"/>
    <s v="Sangiovese"/>
    <x v="0"/>
    <x v="3"/>
    <s v="Schramsberg Cremant Demi-Sec 2011"/>
    <s v="Standard Size Crate"/>
    <s v="Rockingham"/>
    <x v="365"/>
    <d v="2013-03-13T00:00:00"/>
    <n v="34"/>
    <n v="0.09"/>
    <n v="25.98"/>
    <n v="4.08"/>
    <n v="883.32"/>
  </r>
  <r>
    <n v="899"/>
    <n v="51620"/>
    <s v="Michelle Black"/>
    <s v="Express Road Cargo"/>
    <x v="0"/>
    <x v="3"/>
    <s v="Medium"/>
    <s v="Shiraz"/>
    <x v="0"/>
    <x v="3"/>
    <s v="Miraval Rose (1.5 Liter Magnum) 2014"/>
    <s v="Large Crate"/>
    <s v="Liverpool"/>
    <x v="278"/>
    <d v="2013-03-09T00:00:00"/>
    <n v="12"/>
    <n v="0.03"/>
    <n v="13.48"/>
    <n v="4.51"/>
    <n v="161.76"/>
  </r>
  <r>
    <n v="900"/>
    <n v="52003"/>
    <s v="Bonnie Walker"/>
    <s v="Air Cargo"/>
    <x v="2"/>
    <x v="3"/>
    <s v="Low"/>
    <s v="Cremant"/>
    <x v="0"/>
    <x v="3"/>
    <s v="Chateau d'Esclans Whispering Angel Rose 2014"/>
    <s v="Small Crate"/>
    <s v="Cessnock"/>
    <x v="492"/>
    <d v="2013-02-25T00:00:00"/>
    <n v="11"/>
    <n v="0.04"/>
    <n v="212.6"/>
    <n v="110.2"/>
    <n v="2338.6"/>
  </r>
  <r>
    <n v="901"/>
    <n v="52003"/>
    <s v="Bonnie Walker"/>
    <s v="Express Road Cargo"/>
    <x v="1"/>
    <x v="3"/>
    <s v="Low"/>
    <s v="Sauvignon Blanc"/>
    <x v="0"/>
    <x v="3"/>
    <s v="Villa Maria Private Bin Sauvignon Blanc 2015"/>
    <s v="Standard Size Crate"/>
    <s v="Orange"/>
    <x v="492"/>
    <d v="2013-02-18T00:00:00"/>
    <n v="2"/>
    <n v="0.1"/>
    <n v="55.99"/>
    <n v="5"/>
    <n v="111.98"/>
  </r>
  <r>
    <n v="902"/>
    <n v="52039"/>
    <s v="William Gilbert"/>
    <s v="Express Road Cargo"/>
    <x v="1"/>
    <x v="3"/>
    <s v="Critical"/>
    <s v="Reisling"/>
    <x v="0"/>
    <x v="3"/>
    <s v="Lucky Chardonnay 2012"/>
    <s v="Standard Size Crate"/>
    <s v="Blue Mountains"/>
    <x v="452"/>
    <d v="2013-08-04T00:00:00"/>
    <n v="96"/>
    <n v="0"/>
    <n v="40.98"/>
    <n v="1.99"/>
    <n v="3934.08"/>
  </r>
  <r>
    <n v="903"/>
    <n v="52322"/>
    <s v="Henry Sims"/>
    <s v="Express Road Cargo"/>
    <x v="0"/>
    <x v="1"/>
    <s v="Low"/>
    <s v="Pinot Noir"/>
    <x v="0"/>
    <x v="3"/>
    <s v="Chateau de Campuget Costieres de Nimes Tradition Rose 2015"/>
    <s v="Full Container"/>
    <s v="Geelong"/>
    <x v="493"/>
    <d v="2013-02-09T00:00:00"/>
    <n v="1"/>
    <n v="0.1"/>
    <n v="3.95"/>
    <n v="2"/>
    <n v="3.95"/>
  </r>
  <r>
    <n v="904"/>
    <n v="52389"/>
    <s v="Edward Thompson"/>
    <s v="Express Road Cargo"/>
    <x v="0"/>
    <x v="2"/>
    <s v="Critical"/>
    <s v="Pinot Noir"/>
    <x v="0"/>
    <x v="3"/>
    <s v="Louis Roederer Cristal Brut with Gift Box 2007"/>
    <s v="Standard Size Crate"/>
    <s v="Mandurah"/>
    <x v="419"/>
    <d v="2012-10-21T00:00:00"/>
    <n v="61"/>
    <n v="0.08"/>
    <n v="21.38"/>
    <n v="8.99"/>
    <n v="1304.1799999999998"/>
  </r>
  <r>
    <n v="905"/>
    <n v="52673"/>
    <s v="Stephen Cooper"/>
    <s v="Express Road Cargo"/>
    <x v="1"/>
    <x v="0"/>
    <s v="Medium"/>
    <s v="Pinot Gris"/>
    <x v="0"/>
    <x v="3"/>
    <s v="St. Supery Sauvignon Blanc 2015"/>
    <s v="Large Crate"/>
    <s v="Palmerston"/>
    <x v="494"/>
    <d v="2013-05-09T00:00:00"/>
    <n v="18"/>
    <n v="7.0000000000000007E-2"/>
    <n v="175.99"/>
    <n v="8.99"/>
    <n v="3167.82"/>
  </r>
  <r>
    <n v="906"/>
    <n v="52673"/>
    <s v="Stephen Cooper"/>
    <s v="Express Road Cargo"/>
    <x v="0"/>
    <x v="0"/>
    <s v="Medium"/>
    <s v="Zinfandel"/>
    <x v="0"/>
    <x v="3"/>
    <s v="Marques de Caceres Rioja Rosado 2014"/>
    <s v="Large Crate"/>
    <s v="Palmerston"/>
    <x v="494"/>
    <d v="2013-05-10T00:00:00"/>
    <n v="5"/>
    <n v="0.05"/>
    <n v="5.18"/>
    <n v="5.74"/>
    <n v="25.9"/>
  </r>
  <r>
    <n v="907"/>
    <n v="52737"/>
    <s v="Howard Bell"/>
    <s v="Road Cargo"/>
    <x v="0"/>
    <x v="2"/>
    <s v="High"/>
    <s v="Merlot"/>
    <x v="0"/>
    <x v="3"/>
    <s v="Roederer Estate Brut"/>
    <s v="Large Crate"/>
    <s v="Freemantle"/>
    <x v="495"/>
    <d v="2011-11-09T00:00:00"/>
    <n v="48"/>
    <n v="0.03"/>
    <n v="7.68"/>
    <n v="6.16"/>
    <n v="368.64"/>
  </r>
  <r>
    <n v="908"/>
    <n v="52743"/>
    <s v="Clarence Burns"/>
    <s v="Express Road Cargo"/>
    <x v="1"/>
    <x v="0"/>
    <s v="High"/>
    <s v="Sauvignon Blanc"/>
    <x v="0"/>
    <x v="3"/>
    <s v="Los Vascos Sauvignon Blanc 2015"/>
    <s v="Loose Wrap"/>
    <s v="Palmerston"/>
    <x v="496"/>
    <d v="2011-07-04T00:00:00"/>
    <n v="55"/>
    <n v="0.09"/>
    <n v="150.97999999999999"/>
    <n v="13.99"/>
    <n v="8303.9"/>
  </r>
  <r>
    <n v="909"/>
    <n v="52932"/>
    <s v="Henry Sims"/>
    <s v="Express Road Cargo"/>
    <x v="0"/>
    <x v="1"/>
    <s v="Low"/>
    <s v="Pinot Noir"/>
    <x v="0"/>
    <x v="3"/>
    <s v="Bertani Bertarose 2014"/>
    <s v="Large Crate"/>
    <s v="Melbourne"/>
    <x v="497"/>
    <d v="2013-05-17T00:00:00"/>
    <n v="4"/>
    <n v="0"/>
    <n v="6.48"/>
    <n v="6.6"/>
    <n v="25.92"/>
  </r>
  <r>
    <n v="910"/>
    <n v="52995"/>
    <s v="Daniel Bradley"/>
    <s v="Express Road Cargo"/>
    <x v="0"/>
    <x v="2"/>
    <s v="Not Specified"/>
    <s v="Zinfandel"/>
    <x v="0"/>
    <x v="3"/>
    <s v="Jean-Baptiste Adam Les Natures Cremant d'Alsace Brut"/>
    <s v="Large Crate"/>
    <s v="Mandurah"/>
    <x v="498"/>
    <d v="2013-03-15T00:00:00"/>
    <n v="8"/>
    <n v="0.03"/>
    <n v="3.36"/>
    <n v="6.27"/>
    <n v="26.88"/>
  </r>
  <r>
    <n v="911"/>
    <n v="53025"/>
    <s v="Charles Freeman"/>
    <s v="Express Road Cargo"/>
    <x v="0"/>
    <x v="1"/>
    <s v="Critical"/>
    <s v="Pinot Noir"/>
    <x v="0"/>
    <x v="3"/>
    <s v="Miraval Rose 2014"/>
    <s v="Large Crate"/>
    <s v="Launceston"/>
    <x v="499"/>
    <d v="2011-03-18T00:00:00"/>
    <n v="32"/>
    <n v="0.09"/>
    <n v="5.98"/>
    <n v="7.5"/>
    <n v="191.36"/>
  </r>
  <r>
    <n v="912"/>
    <n v="53060"/>
    <s v="Jeremy Mason"/>
    <s v="Express Road Cargo"/>
    <x v="1"/>
    <x v="0"/>
    <s v="Critical"/>
    <s v="Sauvignon Blanc"/>
    <x v="0"/>
    <x v="3"/>
    <s v="Angeline Sauvignon Blanc 2014"/>
    <s v="Large Crate"/>
    <s v="Palmerston"/>
    <x v="500"/>
    <d v="2011-03-24T00:00:00"/>
    <n v="36"/>
    <n v="0.1"/>
    <n v="20.95"/>
    <n v="5.99"/>
    <n v="754.19999999999993"/>
  </r>
  <r>
    <n v="913"/>
    <n v="53060"/>
    <s v="Jeremy Mason"/>
    <s v="Express Road Cargo"/>
    <x v="0"/>
    <x v="0"/>
    <s v="Critical"/>
    <s v="Sangiovese"/>
    <x v="0"/>
    <x v="3"/>
    <s v="Dopff &amp; Irion Cremant Rose Brut"/>
    <s v="Full Container"/>
    <s v="Darwin"/>
    <x v="500"/>
    <d v="2011-03-24T00:00:00"/>
    <n v="4"/>
    <n v="0.02"/>
    <n v="9.11"/>
    <n v="2.15"/>
    <n v="36.44"/>
  </r>
  <r>
    <n v="914"/>
    <n v="53153"/>
    <s v="Daniel Butler"/>
    <s v="Express Road Cargo"/>
    <x v="0"/>
    <x v="1"/>
    <s v="Critical"/>
    <s v="Shiraz"/>
    <x v="0"/>
    <x v="3"/>
    <s v="Pierre Sparr Cremant d'Alsace Reserve Brut Rose"/>
    <s v="Large Crate"/>
    <s v="Devonport"/>
    <x v="501"/>
    <d v="2010-09-24T00:00:00"/>
    <n v="53"/>
    <n v="0.1"/>
    <n v="20.27"/>
    <n v="3.99"/>
    <n v="1074.31"/>
  </r>
  <r>
    <n v="915"/>
    <n v="53248"/>
    <s v="Jose Gardner"/>
    <s v="Air Cargo"/>
    <x v="2"/>
    <x v="1"/>
    <s v="Critical"/>
    <s v="Sangiovese Rose"/>
    <x v="0"/>
    <x v="3"/>
    <s v="Gerard Bertrand Cote des Roses Rose 2014"/>
    <s v="Small Crate"/>
    <s v="Hobart"/>
    <x v="502"/>
    <d v="2011-10-30T00:00:00"/>
    <n v="13"/>
    <n v="0.06"/>
    <n v="348.21"/>
    <n v="40.19"/>
    <n v="4526.7299999999996"/>
  </r>
  <r>
    <n v="916"/>
    <n v="53285"/>
    <s v="Jesse Clark"/>
    <s v="Express Road Cargo"/>
    <x v="0"/>
    <x v="1"/>
    <s v="Critical"/>
    <s v="Shiraz"/>
    <x v="0"/>
    <x v="3"/>
    <s v="Belle Glos Oeil de Perdrix Pinot Noir Blanc 2014"/>
    <s v="Large Crate"/>
    <s v="Launceston"/>
    <x v="352"/>
    <d v="2013-05-26T00:00:00"/>
    <n v="8"/>
    <n v="0.04"/>
    <n v="165.98"/>
    <n v="19.989999999999998"/>
    <n v="1327.84"/>
  </r>
  <r>
    <n v="917"/>
    <n v="53314"/>
    <s v="Marie Morrison"/>
    <s v="Express Road Cargo"/>
    <x v="2"/>
    <x v="2"/>
    <s v="High"/>
    <s v="Champagne"/>
    <x v="0"/>
    <x v="3"/>
    <s v="Chateau d'Esclans Garrus Rose 2013"/>
    <s v="Large Crate"/>
    <s v="Busseltol"/>
    <x v="3"/>
    <d v="2011-09-19T00:00:00"/>
    <n v="60"/>
    <n v="0.01"/>
    <n v="78.69"/>
    <n v="19.989999999999998"/>
    <n v="4721.3999999999996"/>
  </r>
  <r>
    <n v="918"/>
    <n v="53314"/>
    <s v="Marie Morrison"/>
    <s v="Air Cargo"/>
    <x v="2"/>
    <x v="2"/>
    <s v="High"/>
    <s v="Sangiovese Rose"/>
    <x v="0"/>
    <x v="3"/>
    <s v="Miraval Rose 2014"/>
    <s v="Small Crate"/>
    <s v="Geraldton"/>
    <x v="3"/>
    <d v="2011-09-21T00:00:00"/>
    <n v="27"/>
    <n v="0.05"/>
    <n v="145.97999999999999"/>
    <n v="51.92"/>
    <n v="3941.4599999999996"/>
  </r>
  <r>
    <n v="919"/>
    <n v="53350"/>
    <s v="Anna Stephens"/>
    <s v="Express Road Cargo"/>
    <x v="0"/>
    <x v="1"/>
    <s v="High"/>
    <s v="Zinfandel"/>
    <x v="0"/>
    <x v="4"/>
    <s v="Pietradolce Etna Rosato 2014"/>
    <s v="Large Crate"/>
    <s v="Burnie"/>
    <x v="151"/>
    <d v="2013-06-14T00:00:00"/>
    <n v="36"/>
    <n v="0.08"/>
    <n v="315.98"/>
    <n v="19.989999999999998"/>
    <n v="11375.28"/>
  </r>
  <r>
    <n v="920"/>
    <n v="53410"/>
    <s v="Gary Porter"/>
    <s v="Express Road Cargo"/>
    <x v="0"/>
    <x v="3"/>
    <s v="Critical"/>
    <s v="Shiraz"/>
    <x v="0"/>
    <x v="4"/>
    <s v="Lucien Albrecht Cremant d'Alsace Brut Rose"/>
    <s v="Large Crate"/>
    <s v="Wagga Wagga"/>
    <x v="503"/>
    <d v="2010-08-09T00:00:00"/>
    <n v="79"/>
    <n v="0.08"/>
    <n v="14.81"/>
    <n v="13.32"/>
    <n v="1169.99"/>
  </r>
  <r>
    <n v="921"/>
    <n v="53411"/>
    <s v="Jose Gardner"/>
    <s v="Express Road Cargo"/>
    <x v="1"/>
    <x v="1"/>
    <s v="Critical"/>
    <s v="Pinot Gris"/>
    <x v="0"/>
    <x v="4"/>
    <s v="Dog Point Vineyard Sauvignon Blanc 2014"/>
    <s v="Large Crate"/>
    <s v="Hobart"/>
    <x v="504"/>
    <d v="2012-11-30T00:00:00"/>
    <n v="85"/>
    <n v="0.08"/>
    <n v="27.48"/>
    <n v="4"/>
    <n v="2335.8000000000002"/>
  </r>
  <r>
    <n v="922"/>
    <n v="53445"/>
    <s v="Victor Payne"/>
    <s v="Express Road Cargo"/>
    <x v="0"/>
    <x v="2"/>
    <s v="High"/>
    <s v="Sangiovese"/>
    <x v="0"/>
    <x v="4"/>
    <s v="Belle Glos Oeil de Perdrix Pinot Noir Blanc 2014"/>
    <s v="Standard Size Crate"/>
    <s v="Bunbury"/>
    <x v="505"/>
    <d v="2013-10-26T00:00:00"/>
    <n v="17"/>
    <n v="0.01"/>
    <n v="11.66"/>
    <n v="8.99"/>
    <n v="198.22"/>
  </r>
  <r>
    <n v="923"/>
    <n v="53445"/>
    <s v="Victor Payne"/>
    <s v="Express Road Cargo"/>
    <x v="0"/>
    <x v="2"/>
    <s v="High"/>
    <s v="Malbec"/>
    <x v="0"/>
    <x v="4"/>
    <s v="Moet &amp; Chandon Imperial"/>
    <s v="Full Container"/>
    <s v="Perth"/>
    <x v="505"/>
    <d v="2013-10-26T00:00:00"/>
    <n v="44"/>
    <n v="0.02"/>
    <n v="3.29"/>
    <n v="1.35"/>
    <n v="144.76"/>
  </r>
  <r>
    <n v="924"/>
    <n v="53476"/>
    <s v="Timothy Powell"/>
    <s v="Express Road Cargo"/>
    <x v="0"/>
    <x v="1"/>
    <s v="Neutral"/>
    <s v="Sangiovese"/>
    <x v="0"/>
    <x v="4"/>
    <s v="Moet &amp; Chandon Imperial"/>
    <s v="Large Crate"/>
    <s v="Port Adelaide"/>
    <x v="506"/>
    <d v="2010-06-11T00:00:00"/>
    <n v="21"/>
    <n v="0.04"/>
    <n v="35.44"/>
    <n v="5.09"/>
    <n v="744.24"/>
  </r>
  <r>
    <n v="925"/>
    <n v="53476"/>
    <s v="Timothy Powell"/>
    <s v="Express Road Cargo"/>
    <x v="0"/>
    <x v="1"/>
    <s v="Neutral"/>
    <s v="Pinot Noir"/>
    <x v="0"/>
    <x v="4"/>
    <s v="Dom Perignon 2006"/>
    <s v="Full Container"/>
    <s v="Canberra"/>
    <x v="506"/>
    <d v="2010-06-14T00:00:00"/>
    <n v="36"/>
    <n v="0.08"/>
    <n v="3.98"/>
    <n v="0.7"/>
    <n v="143.28"/>
  </r>
  <r>
    <n v="926"/>
    <n v="53476"/>
    <s v="Timothy Powell"/>
    <s v="Express Road Cargo"/>
    <x v="0"/>
    <x v="1"/>
    <s v="Neutral"/>
    <s v="Sangiovese"/>
    <x v="0"/>
    <x v="4"/>
    <s v="Chateau de Campuget Costieres de Nimes Tradition Rose 2015"/>
    <s v="Full Container"/>
    <s v="Victor Harbor"/>
    <x v="506"/>
    <d v="2010-06-12T00:00:00"/>
    <n v="71"/>
    <n v="0.01"/>
    <n v="1.76"/>
    <n v="0.7"/>
    <n v="124.96"/>
  </r>
  <r>
    <n v="927"/>
    <n v="53476"/>
    <s v="Timothy Powell"/>
    <s v="Road Cargo"/>
    <x v="0"/>
    <x v="1"/>
    <s v="Neutral"/>
    <s v="Pinot Noir"/>
    <x v="0"/>
    <x v="4"/>
    <s v="Sutter Home Pink Moscato"/>
    <s v="Large Crate"/>
    <s v="Port Adelaide"/>
    <x v="506"/>
    <d v="2010-06-11T00:00:00"/>
    <n v="63"/>
    <n v="0.01"/>
    <n v="193.17"/>
    <n v="19.989999999999998"/>
    <n v="12169.71"/>
  </r>
  <r>
    <n v="928"/>
    <n v="53953"/>
    <s v="John Watkins"/>
    <s v="Express Road Cargo"/>
    <x v="0"/>
    <x v="2"/>
    <s v="Not Specified"/>
    <s v="Malbec"/>
    <x v="0"/>
    <x v="4"/>
    <s v="Laurent-Perrier Brut Millesime 2006"/>
    <s v="Full Container"/>
    <s v="Freemantle"/>
    <x v="325"/>
    <d v="2010-03-28T00:00:00"/>
    <n v="36"/>
    <n v="7.0000000000000007E-2"/>
    <n v="8.9499999999999993"/>
    <n v="2.0099999999999998"/>
    <n v="322.2"/>
  </r>
  <r>
    <n v="929"/>
    <n v="54053"/>
    <s v="Bobby Myers"/>
    <s v="Road Cargo"/>
    <x v="1"/>
    <x v="2"/>
    <s v="High"/>
    <s v="Chardonnay"/>
    <x v="0"/>
    <x v="4"/>
    <s v="Grgich Hills Chardonnay 2012"/>
    <s v="Standard Size Crate"/>
    <s v="Rockingham"/>
    <x v="18"/>
    <d v="2013-02-15T00:00:00"/>
    <n v="18"/>
    <n v="0.06"/>
    <n v="55.99"/>
    <n v="5"/>
    <n v="1007.82"/>
  </r>
  <r>
    <n v="930"/>
    <n v="54053"/>
    <s v="Bobby Myers"/>
    <s v="Express Road Cargo"/>
    <x v="1"/>
    <x v="2"/>
    <s v="High"/>
    <s v="Chardonnay"/>
    <x v="0"/>
    <x v="4"/>
    <s v="Grgich Hills Chardonnay 2012"/>
    <s v="Large Crate"/>
    <s v="Freemantle"/>
    <x v="18"/>
    <d v="2013-02-15T00:00:00"/>
    <n v="34"/>
    <n v="0.03"/>
    <n v="200.99"/>
    <n v="8.08"/>
    <n v="6833.66"/>
  </r>
  <r>
    <n v="931"/>
    <n v="54145"/>
    <s v="Henry Sims"/>
    <s v="Express Road Cargo"/>
    <x v="2"/>
    <x v="1"/>
    <s v="Low"/>
    <s v="Sangiovese Rose"/>
    <x v="0"/>
    <x v="4"/>
    <s v="Bertani Bertarose 2014"/>
    <s v="Large Crate"/>
    <s v="Ballarat"/>
    <x v="507"/>
    <d v="2011-01-02T00:00:00"/>
    <n v="34"/>
    <n v="0.1"/>
    <n v="2.08"/>
    <n v="5.33"/>
    <n v="70.72"/>
  </r>
  <r>
    <n v="932"/>
    <n v="54146"/>
    <s v="Jose Price"/>
    <s v="Express Road Cargo"/>
    <x v="1"/>
    <x v="3"/>
    <s v="Low"/>
    <s v="Pinot Gris"/>
    <x v="0"/>
    <x v="4"/>
    <s v="Dog Point Vineyard Sauvignon Blanc 2014"/>
    <s v="Standard Size Crate"/>
    <s v="Cessnock"/>
    <x v="307"/>
    <d v="2011-10-23T00:00:00"/>
    <n v="5"/>
    <n v="0.06"/>
    <n v="40.96"/>
    <n v="1.99"/>
    <n v="204.8"/>
  </r>
  <r>
    <n v="933"/>
    <n v="54181"/>
    <s v="Eugene Harrison"/>
    <s v="Air Cargo"/>
    <x v="1"/>
    <x v="1"/>
    <s v="High"/>
    <s v="Sauvignon Blanc"/>
    <x v="0"/>
    <x v="4"/>
    <s v="Angeline Sauvignon Blanc 2014"/>
    <s v="Extra Large Crate"/>
    <s v="Burnie"/>
    <x v="508"/>
    <d v="2013-05-20T00:00:00"/>
    <n v="16"/>
    <n v="0.03"/>
    <n v="213.45"/>
    <n v="14.7"/>
    <n v="3415.2"/>
  </r>
  <r>
    <n v="934"/>
    <n v="54304"/>
    <s v="Charles Freeman"/>
    <s v="Express Road Cargo"/>
    <x v="0"/>
    <x v="1"/>
    <s v="High"/>
    <s v="Pinot Noir"/>
    <x v="0"/>
    <x v="4"/>
    <s v="La Playa Estate Cabernet Sauvignon Rose 2015"/>
    <s v="Large Crate"/>
    <s v="Launceston"/>
    <x v="353"/>
    <d v="2011-02-19T00:00:00"/>
    <n v="11"/>
    <n v="0.03"/>
    <n v="48.58"/>
    <n v="3.99"/>
    <n v="534.38"/>
  </r>
  <r>
    <n v="935"/>
    <n v="54369"/>
    <s v="Kenneth Butler"/>
    <s v="Road Cargo"/>
    <x v="1"/>
    <x v="3"/>
    <s v="Not Specified"/>
    <s v="Sauvignon Blanc"/>
    <x v="0"/>
    <x v="4"/>
    <s v="Robert Oatley Signature Chardonnay 2013"/>
    <s v="Standard Size Crate"/>
    <s v="Cessnock"/>
    <x v="509"/>
    <d v="2010-03-04T00:00:00"/>
    <n v="47"/>
    <n v="0"/>
    <n v="8.33"/>
    <n v="1.99"/>
    <n v="391.51"/>
  </r>
  <r>
    <n v="936"/>
    <n v="54497"/>
    <s v="Timothy Hernandez"/>
    <s v="Express Road Cargo"/>
    <x v="0"/>
    <x v="2"/>
    <s v="Not Specified"/>
    <s v="Shiraz"/>
    <x v="0"/>
    <x v="4"/>
    <s v="Locations by Dave Phinney F Rose"/>
    <s v="Large Crate"/>
    <s v="Rockingham"/>
    <x v="510"/>
    <d v="2011-01-22T00:00:00"/>
    <n v="1"/>
    <n v="7.0000000000000007E-2"/>
    <n v="142.86000000000001"/>
    <n v="19.989999999999998"/>
    <n v="142.86000000000001"/>
  </r>
  <r>
    <n v="937"/>
    <n v="54563"/>
    <s v="Gary Knight"/>
    <s v="Express Road Cargo"/>
    <x v="2"/>
    <x v="1"/>
    <s v="Critical"/>
    <s v="Sangiovese Rose"/>
    <x v="0"/>
    <x v="4"/>
    <s v="Domaine Lafond Roc-Epine Tavel Rose 2014"/>
    <s v="Standard Size Crate"/>
    <s v="Hobart"/>
    <x v="511"/>
    <d v="2011-10-06T00:00:00"/>
    <n v="43"/>
    <n v="0.01"/>
    <n v="20.239999999999998"/>
    <n v="8.99"/>
    <n v="870.31999999999994"/>
  </r>
  <r>
    <n v="938"/>
    <n v="54567"/>
    <s v="Juan Smith"/>
    <s v="Express Road Cargo"/>
    <x v="2"/>
    <x v="2"/>
    <s v="Medium"/>
    <s v="Grenache Rose"/>
    <x v="0"/>
    <x v="4"/>
    <s v="Miraval Rose 2014"/>
    <s v="Large Crate"/>
    <s v="Bunbury"/>
    <x v="238"/>
    <d v="2010-08-04T00:00:00"/>
    <n v="56"/>
    <n v="0.09"/>
    <n v="6.28"/>
    <n v="5.41"/>
    <n v="351.68"/>
  </r>
  <r>
    <n v="939"/>
    <n v="54592"/>
    <s v="Bobby Hayes"/>
    <s v="Air Cargo"/>
    <x v="2"/>
    <x v="2"/>
    <s v="Low"/>
    <s v="Sangiovese Rose"/>
    <x v="0"/>
    <x v="4"/>
    <s v="Miraval Rose 2014"/>
    <s v="Small Crate"/>
    <s v="Mandurah"/>
    <x v="455"/>
    <d v="2012-06-16T00:00:00"/>
    <n v="46"/>
    <n v="0.05"/>
    <n v="70.98"/>
    <n v="26.85"/>
    <n v="3265.0800000000004"/>
  </r>
  <r>
    <n v="940"/>
    <n v="54592"/>
    <s v="Bobby Hayes"/>
    <s v="Express Road Cargo"/>
    <x v="2"/>
    <x v="2"/>
    <s v="Low"/>
    <s v="Champagne"/>
    <x v="0"/>
    <x v="4"/>
    <s v="Gerard Bertrand Cote des Roses Rose 2014"/>
    <s v="Large Crate"/>
    <s v="Freemantle"/>
    <x v="455"/>
    <d v="2012-06-14T00:00:00"/>
    <n v="56"/>
    <n v="0.03"/>
    <n v="4.18"/>
    <n v="6.92"/>
    <n v="234.07999999999998"/>
  </r>
  <r>
    <n v="941"/>
    <n v="54595"/>
    <s v="Bobby Hayes"/>
    <s v="Express Road Cargo"/>
    <x v="0"/>
    <x v="2"/>
    <s v="Medium"/>
    <s v="Malbec"/>
    <x v="0"/>
    <x v="4"/>
    <s v="Lucien Albrecht Cremant d'Alsace Brut"/>
    <s v="Standard Size Crate"/>
    <s v="Albany"/>
    <x v="512"/>
    <d v="2013-04-30T00:00:00"/>
    <n v="30"/>
    <n v="0.02"/>
    <n v="8.34"/>
    <n v="2.64"/>
    <n v="250.2"/>
  </r>
  <r>
    <n v="942"/>
    <n v="54595"/>
    <s v="Bobby Hayes"/>
    <s v="Air Cargo"/>
    <x v="2"/>
    <x v="2"/>
    <s v="Medium"/>
    <s v="Grenache Rose"/>
    <x v="0"/>
    <x v="4"/>
    <s v="Domaine Lafond Roc-Epine Tavel Rose 2014"/>
    <s v="Extra Large Crate"/>
    <s v="Perth"/>
    <x v="513"/>
    <d v="2010-05-01T00:00:00"/>
    <n v="41"/>
    <n v="0.09"/>
    <n v="130.97999999999999"/>
    <n v="30"/>
    <n v="5370.1799999999994"/>
  </r>
  <r>
    <n v="943"/>
    <n v="54628"/>
    <s v="Jack Patterson"/>
    <s v="Express Road Cargo"/>
    <x v="1"/>
    <x v="1"/>
    <s v="High"/>
    <s v="Pinot Gris"/>
    <x v="0"/>
    <x v="4"/>
    <s v="Mercer Canyons Chardonnay 2013"/>
    <s v="Standard Size Crate"/>
    <s v="Devonport"/>
    <x v="514"/>
    <d v="2011-06-06T00:00:00"/>
    <n v="32"/>
    <n v="7.0000000000000007E-2"/>
    <n v="22.98"/>
    <n v="1.99"/>
    <n v="735.36"/>
  </r>
  <r>
    <n v="944"/>
    <n v="54753"/>
    <s v="Gary Porter"/>
    <s v="Express Road Cargo"/>
    <x v="1"/>
    <x v="3"/>
    <s v="Medium"/>
    <s v="Sauvignon Blanc"/>
    <x v="0"/>
    <x v="4"/>
    <s v="Chardonnais Napa Valley Chardonnay 2013"/>
    <s v="Large Crate"/>
    <s v="Blue Mountains"/>
    <x v="53"/>
    <d v="2013-04-19T00:00:00"/>
    <n v="36"/>
    <n v="0.06"/>
    <n v="155.99"/>
    <n v="3.9"/>
    <n v="5615.64"/>
  </r>
  <r>
    <n v="945"/>
    <n v="54914"/>
    <s v="Fred Reid"/>
    <s v="Express Road Cargo"/>
    <x v="0"/>
    <x v="3"/>
    <s v="Critical"/>
    <s v="Pinot Noir"/>
    <x v="0"/>
    <x v="4"/>
    <s v="Pierre Sparr Cremant d'Alsace Reserve Brut Rose"/>
    <s v="Large Crate"/>
    <s v="Orange"/>
    <x v="515"/>
    <d v="2012-08-29T00:00:00"/>
    <n v="63"/>
    <n v="0.06"/>
    <n v="5.98"/>
    <n v="5.46"/>
    <n v="376.74"/>
  </r>
  <r>
    <n v="946"/>
    <n v="54914"/>
    <s v="Fred Reid"/>
    <s v="Express Road Cargo"/>
    <x v="0"/>
    <x v="3"/>
    <s v="Critical"/>
    <s v="Cabernet Sauvignon"/>
    <x v="0"/>
    <x v="4"/>
    <s v="Lucien Albrecht Cremant d'Alsace Brut Rose"/>
    <s v="Loose Wrap"/>
    <s v="Queanbeyan"/>
    <x v="515"/>
    <d v="2012-08-30T00:00:00"/>
    <n v="14"/>
    <n v="0.06"/>
    <n v="12.44"/>
    <n v="6.27"/>
    <n v="174.16"/>
  </r>
  <r>
    <n v="947"/>
    <n v="54949"/>
    <s v="Thomas Parker"/>
    <s v="Express Road Cargo"/>
    <x v="0"/>
    <x v="2"/>
    <s v="Low"/>
    <s v="Pinot Noir"/>
    <x v="0"/>
    <x v="4"/>
    <s v="Laurent-Perrier Brut Rose"/>
    <s v="Large Crate"/>
    <s v="Bunbury"/>
    <x v="108"/>
    <d v="2010-08-15T00:00:00"/>
    <n v="58"/>
    <n v="0.08"/>
    <n v="6.48"/>
    <n v="6.81"/>
    <n v="375.84000000000003"/>
  </r>
  <r>
    <n v="948"/>
    <n v="54949"/>
    <s v="Thomas Parker"/>
    <s v="Air Cargo"/>
    <x v="0"/>
    <x v="2"/>
    <s v="Low"/>
    <s v="Shiraz"/>
    <x v="0"/>
    <x v="4"/>
    <s v="Domaine Lafage Miraflors Rose 2013"/>
    <s v="Extra Large Crate"/>
    <s v="Mandurah"/>
    <x v="108"/>
    <d v="2010-08-17T00:00:00"/>
    <n v="13"/>
    <n v="0.09"/>
    <n v="20.98"/>
    <n v="53.03"/>
    <n v="272.74"/>
  </r>
  <r>
    <n v="949"/>
    <n v="55269"/>
    <s v="Jerry Allen"/>
    <s v="Express Road Cargo"/>
    <x v="0"/>
    <x v="1"/>
    <s v="Medium"/>
    <s v="Sangiovese"/>
    <x v="0"/>
    <x v="4"/>
    <s v="Orin Swift Cellars Fragile Rose 2014"/>
    <s v="Large Crate"/>
    <s v="Burnie"/>
    <x v="516"/>
    <d v="2011-03-08T00:00:00"/>
    <n v="1"/>
    <n v="0"/>
    <n v="30.98"/>
    <n v="17.079999999999998"/>
    <n v="30.98"/>
  </r>
  <r>
    <n v="950"/>
    <n v="55300"/>
    <s v="Brian Morrison"/>
    <s v="Express Road Cargo"/>
    <x v="0"/>
    <x v="0"/>
    <s v="High"/>
    <s v="Pinot Noir"/>
    <x v="0"/>
    <x v="4"/>
    <s v="Sutter Home Pink Moscato"/>
    <s v="Large Crate"/>
    <s v="Darwin"/>
    <x v="517"/>
    <d v="2010-02-22T00:00:00"/>
    <n v="37"/>
    <n v="0.03"/>
    <n v="4.0599999999999996"/>
    <n v="6.89"/>
    <n v="150.22"/>
  </r>
  <r>
    <n v="951"/>
    <n v="55300"/>
    <s v="Brian Morrison"/>
    <s v="Express Road Cargo"/>
    <x v="0"/>
    <x v="0"/>
    <s v="High"/>
    <s v="Malbec"/>
    <x v="0"/>
    <x v="4"/>
    <s v="Louis Roederer Cristal Brut with Gift Box 2007"/>
    <s v="Large Crate"/>
    <s v="Darwin"/>
    <x v="517"/>
    <d v="2010-02-21T00:00:00"/>
    <n v="48"/>
    <n v="0.01"/>
    <n v="3.75"/>
    <n v="0.5"/>
    <n v="180"/>
  </r>
  <r>
    <n v="952"/>
    <n v="55300"/>
    <s v="Brian Morrison"/>
    <s v="Express Road Cargo"/>
    <x v="2"/>
    <x v="0"/>
    <s v="High"/>
    <s v="Cremant"/>
    <x v="0"/>
    <x v="4"/>
    <s v="Pietradolce Etna Rosato 2014"/>
    <s v="Mini Crate"/>
    <s v="Darwin"/>
    <x v="517"/>
    <d v="2010-02-22T00:00:00"/>
    <n v="31"/>
    <n v="0.02"/>
    <n v="10.68"/>
    <n v="13.04"/>
    <n v="331.08"/>
  </r>
  <r>
    <n v="953"/>
    <n v="55392"/>
    <s v="Cynthia Porter"/>
    <s v="Express Road Cargo"/>
    <x v="0"/>
    <x v="2"/>
    <s v="Critical"/>
    <s v="Pinot Noir"/>
    <x v="0"/>
    <x v="4"/>
    <s v="Louis Roederer Cristal Brut 2006"/>
    <s v="Full Container"/>
    <s v="Bunbury"/>
    <x v="518"/>
    <d v="2010-06-07T00:00:00"/>
    <n v="30"/>
    <n v="0.02"/>
    <n v="6.47"/>
    <n v="1.22"/>
    <n v="194.1"/>
  </r>
  <r>
    <n v="954"/>
    <n v="55392"/>
    <s v="Cynthia Porter"/>
    <s v="Express Road Cargo"/>
    <x v="0"/>
    <x v="2"/>
    <s v="Critical"/>
    <s v="Zinfandel"/>
    <x v="0"/>
    <x v="4"/>
    <s v="Bollinger Brut Special Cuvee"/>
    <s v="Full Container"/>
    <s v="Freemantle"/>
    <x v="518"/>
    <d v="2010-06-08T00:00:00"/>
    <n v="59"/>
    <n v="7.0000000000000007E-2"/>
    <n v="2.84"/>
    <n v="0.93"/>
    <n v="167.56"/>
  </r>
  <r>
    <n v="955"/>
    <n v="55713"/>
    <s v="Jesse Gomez"/>
    <s v="Air Cargo"/>
    <x v="2"/>
    <x v="1"/>
    <s v="High"/>
    <s v="Champagne"/>
    <x v="0"/>
    <x v="4"/>
    <s v="Pietradolce Etna Rosato 2014"/>
    <s v="Extra Large Crate"/>
    <s v="Launceston"/>
    <x v="381"/>
    <d v="2010-02-04T00:00:00"/>
    <n v="49"/>
    <n v="0.09"/>
    <n v="122.99"/>
    <n v="70.2"/>
    <n v="6026.5099999999993"/>
  </r>
  <r>
    <n v="956"/>
    <n v="55813"/>
    <s v="Richard Garcia"/>
    <s v="Express Road Cargo"/>
    <x v="2"/>
    <x v="0"/>
    <s v="Low"/>
    <s v="Grenache Rose"/>
    <x v="0"/>
    <x v="4"/>
    <s v="Gerard Bertrand Cote des Roses Rose 2014"/>
    <s v="Full Container"/>
    <s v="Darwin"/>
    <x v="519"/>
    <d v="2013-07-28T00:00:00"/>
    <n v="55"/>
    <n v="0.08"/>
    <n v="70.709999999999994"/>
    <n v="37.58"/>
    <n v="3889.0499999999997"/>
  </r>
  <r>
    <n v="957"/>
    <n v="55874"/>
    <s v="Joshua Gutierrez"/>
    <s v="Express Road Cargo"/>
    <x v="0"/>
    <x v="1"/>
    <s v="Medium"/>
    <s v="Shiraz"/>
    <x v="0"/>
    <x v="4"/>
    <s v="Laurent-Perrier Brut Millesime 2006"/>
    <s v="Large Crate"/>
    <s v="Victor Harbor"/>
    <x v="313"/>
    <d v="2010-02-17T00:00:00"/>
    <n v="28"/>
    <n v="0"/>
    <n v="7.1"/>
    <n v="6.05"/>
    <n v="198.79999999999998"/>
  </r>
  <r>
    <n v="958"/>
    <n v="55874"/>
    <s v="Joshua Gutierrez"/>
    <s v="Road Cargo"/>
    <x v="1"/>
    <x v="1"/>
    <s v="Medium"/>
    <s v="Reisling"/>
    <x v="0"/>
    <x v="4"/>
    <s v="Robert Oatley Sauvignon Blanc 2013"/>
    <s v="Standard Size Crate"/>
    <s v="Victor Harbor"/>
    <x v="313"/>
    <d v="2010-02-18T00:00:00"/>
    <n v="41"/>
    <n v="0.01"/>
    <n v="4.9800000000000004"/>
    <n v="4.62"/>
    <n v="204.18"/>
  </r>
  <r>
    <n v="959"/>
    <n v="55874"/>
    <s v="Joshua Gutierrez"/>
    <s v="Express Road Cargo"/>
    <x v="0"/>
    <x v="1"/>
    <s v="Medium"/>
    <s v="Pinot Noir"/>
    <x v="0"/>
    <x v="4"/>
    <s v="Miraval Rose (1.5 Liter Magnum) 2014"/>
    <s v="Large Crate"/>
    <s v="Port Adelaide"/>
    <x v="313"/>
    <d v="2010-02-16T00:00:00"/>
    <n v="24"/>
    <n v="0.06"/>
    <n v="5.68"/>
    <n v="1.39"/>
    <n v="136.32"/>
  </r>
  <r>
    <n v="960"/>
    <n v="55908"/>
    <s v="Larry Baker"/>
    <s v="Express Road Cargo"/>
    <x v="0"/>
    <x v="1"/>
    <s v="High"/>
    <s v="Zinfandel"/>
    <x v="0"/>
    <x v="2"/>
    <s v="Barnard Griffin Rose of Sangiovese 2014"/>
    <s v="Large Crate"/>
    <s v="Hobart"/>
    <x v="434"/>
    <d v="2013-05-24T00:00:00"/>
    <n v="57"/>
    <n v="0.03"/>
    <n v="42.8"/>
    <n v="2.99"/>
    <n v="2439.6"/>
  </r>
  <r>
    <n v="961"/>
    <n v="55968"/>
    <s v="Catherine Frazier"/>
    <s v="Express Road Cargo"/>
    <x v="0"/>
    <x v="2"/>
    <s v="Low"/>
    <s v="Malbec"/>
    <x v="0"/>
    <x v="2"/>
    <s v="Marques de Caceres Rioja Rosado 2014"/>
    <s v="Full Container"/>
    <s v="Busseltol"/>
    <x v="393"/>
    <d v="2013-10-02T00:00:00"/>
    <n v="84"/>
    <n v="0.05"/>
    <n v="1.82"/>
    <n v="1"/>
    <n v="152.88"/>
  </r>
  <r>
    <n v="962"/>
    <n v="56001"/>
    <s v="Howard Bell"/>
    <s v="Road Cargo"/>
    <x v="0"/>
    <x v="2"/>
    <s v="Low"/>
    <s v="Pinot Noir"/>
    <x v="0"/>
    <x v="2"/>
    <s v="Laurent-Perrier Brut Rose"/>
    <s v="Large Crate"/>
    <s v="Mandurah"/>
    <x v="520"/>
    <d v="2011-04-16T00:00:00"/>
    <n v="17"/>
    <n v="0.08"/>
    <n v="6.48"/>
    <n v="7.37"/>
    <n v="110.16000000000001"/>
  </r>
  <r>
    <n v="963"/>
    <n v="56039"/>
    <s v="Joshua Gutierrez"/>
    <s v="Express Road Cargo"/>
    <x v="0"/>
    <x v="1"/>
    <s v="Low"/>
    <s v="Merlot"/>
    <x v="0"/>
    <x v="2"/>
    <s v="Roederer Estate Brut"/>
    <s v="Large Crate"/>
    <s v="Canberra"/>
    <x v="521"/>
    <d v="2012-11-30T00:00:00"/>
    <n v="78"/>
    <n v="7.0000000000000007E-2"/>
    <n v="6.68"/>
    <n v="5.2"/>
    <n v="521.04"/>
  </r>
  <r>
    <n v="964"/>
    <n v="56166"/>
    <s v="Eric Wagner"/>
    <s v="Express Road Cargo"/>
    <x v="0"/>
    <x v="2"/>
    <s v="Critical"/>
    <s v="Cabernet Sauvignon"/>
    <x v="0"/>
    <x v="2"/>
    <s v="Laurent-Perrier Brut Rose"/>
    <s v="Loose Wrap"/>
    <s v="Busseltol"/>
    <x v="522"/>
    <d v="2011-08-06T00:00:00"/>
    <n v="81"/>
    <n v="0.08"/>
    <n v="14.42"/>
    <n v="6.75"/>
    <n v="1168.02"/>
  </r>
  <r>
    <n v="965"/>
    <n v="56166"/>
    <s v="Eric Wagner"/>
    <s v="Air Cargo"/>
    <x v="2"/>
    <x v="2"/>
    <s v="Critical"/>
    <s v="Sangiovese Rose"/>
    <x v="0"/>
    <x v="2"/>
    <s v="Chateau d'Esclans Whispering Angel Rose 2014"/>
    <s v="Extra Large Crate"/>
    <s v="Albany"/>
    <x v="522"/>
    <d v="2011-08-05T00:00:00"/>
    <n v="2"/>
    <n v="0.08"/>
    <n v="100.89"/>
    <n v="42"/>
    <n v="201.78"/>
  </r>
  <r>
    <n v="966"/>
    <n v="56452"/>
    <s v="Bonnie Walker"/>
    <s v="Air Cargo"/>
    <x v="2"/>
    <x v="3"/>
    <s v="Not Specified"/>
    <s v="Sangiovese Rose"/>
    <x v="0"/>
    <x v="2"/>
    <s v="Chateau de Campuget Costieres de Nimes Tradition Rose 2015"/>
    <s v="Small Crate"/>
    <s v="Queanbeyan"/>
    <x v="476"/>
    <d v="2010-02-15T00:00:00"/>
    <n v="34"/>
    <n v="0"/>
    <n v="236.97"/>
    <n v="59.24"/>
    <n v="8056.98"/>
  </r>
  <r>
    <n v="967"/>
    <n v="56486"/>
    <s v="Tina Washington"/>
    <s v="Express Road Cargo"/>
    <x v="0"/>
    <x v="2"/>
    <s v="Critical"/>
    <s v="Merlot"/>
    <x v="0"/>
    <x v="2"/>
    <s v="Sutter Home Pink Moscato"/>
    <s v="Large Crate"/>
    <s v="Mandurah"/>
    <x v="523"/>
    <d v="2010-05-29T00:00:00"/>
    <n v="16"/>
    <n v="0.03"/>
    <n v="5.98"/>
    <n v="5.35"/>
    <n v="95.68"/>
  </r>
  <r>
    <n v="968"/>
    <n v="56610"/>
    <s v="Charles Freeman"/>
    <s v="Road Cargo"/>
    <x v="1"/>
    <x v="1"/>
    <s v="Medium"/>
    <s v="Sauvignon Blanc"/>
    <x v="0"/>
    <x v="2"/>
    <s v="Grgich Hills Chardonnay 2012"/>
    <s v="Large Crate"/>
    <s v="Burnie"/>
    <x v="516"/>
    <d v="2011-03-07T00:00:00"/>
    <n v="20"/>
    <n v="0.08"/>
    <n v="43.22"/>
    <n v="4"/>
    <n v="864.4"/>
  </r>
  <r>
    <n v="969"/>
    <n v="56646"/>
    <s v="Eugene Harrison"/>
    <s v="Express Road Cargo"/>
    <x v="1"/>
    <x v="1"/>
    <s v="Critical"/>
    <s v="Sauvignon Blanc"/>
    <x v="0"/>
    <x v="2"/>
    <s v="Giesen Sauvignon Blanc 2014"/>
    <s v="Large Crate"/>
    <s v="Hobart"/>
    <x v="524"/>
    <d v="2011-05-20T00:00:00"/>
    <n v="59"/>
    <n v="0.04"/>
    <n v="125.99"/>
    <n v="2.5"/>
    <n v="7433.41"/>
  </r>
  <r>
    <n v="970"/>
    <n v="56710"/>
    <s v="Albert Hill"/>
    <s v="Express Road Cargo"/>
    <x v="0"/>
    <x v="2"/>
    <s v="Not Specified"/>
    <s v="Malbec"/>
    <x v="0"/>
    <x v="2"/>
    <s v="Lucien Albrecht Cremant d'Alsace Brut Rose"/>
    <s v="Large Crate"/>
    <s v="Mandurah"/>
    <x v="239"/>
    <d v="2011-05-12T00:00:00"/>
    <n v="49"/>
    <n v="0.02"/>
    <n v="13.43"/>
    <n v="5.5"/>
    <n v="658.06999999999994"/>
  </r>
  <r>
    <n v="971"/>
    <n v="56710"/>
    <s v="Albert Hill"/>
    <s v="Express Road Cargo"/>
    <x v="1"/>
    <x v="2"/>
    <s v="Not Specified"/>
    <s v="Chardonnay"/>
    <x v="0"/>
    <x v="2"/>
    <s v="Chardonnais Napa Valley Chardonnay 2013"/>
    <s v="Large Crate"/>
    <s v="Perth"/>
    <x v="239"/>
    <d v="2011-05-12T00:00:00"/>
    <n v="23"/>
    <n v="0.08"/>
    <n v="65.989999999999995"/>
    <n v="3.99"/>
    <n v="1517.77"/>
  </r>
  <r>
    <n v="972"/>
    <n v="56710"/>
    <s v="Albert Hill"/>
    <s v="Express Road Cargo"/>
    <x v="1"/>
    <x v="2"/>
    <s v="Not Specified"/>
    <s v="Pinot Gris"/>
    <x v="0"/>
    <x v="2"/>
    <s v="Villa Maria Private Bin Sauvignon Blanc 2015"/>
    <s v="Large Crate"/>
    <s v="Freemantle"/>
    <x v="239"/>
    <d v="2011-05-13T00:00:00"/>
    <n v="9"/>
    <n v="0.08"/>
    <n v="30.98"/>
    <n v="6.5"/>
    <n v="278.82"/>
  </r>
  <r>
    <n v="973"/>
    <n v="56710"/>
    <s v="Albert Hill"/>
    <s v="Express Road Cargo"/>
    <x v="1"/>
    <x v="2"/>
    <s v="Not Specified"/>
    <s v="Sauvignon Blanc"/>
    <x v="0"/>
    <x v="2"/>
    <s v="Angeline Sauvignon Blanc 2014"/>
    <s v="Standard Size Crate"/>
    <s v="Mandurah"/>
    <x v="239"/>
    <d v="2011-05-13T00:00:00"/>
    <n v="30"/>
    <n v="0.01"/>
    <n v="35.409999999999997"/>
    <n v="1.99"/>
    <n v="1062.3"/>
  </r>
  <r>
    <n v="974"/>
    <n v="56740"/>
    <s v="Joseph Marshall"/>
    <s v="Express Road Cargo"/>
    <x v="2"/>
    <x v="3"/>
    <s v="Critical"/>
    <s v="Sangiovese Rose"/>
    <x v="0"/>
    <x v="2"/>
    <s v="Francis Ford Coppola Sofia Rose 2014"/>
    <s v="Full Container"/>
    <s v="Wollongong"/>
    <x v="153"/>
    <d v="2013-10-23T00:00:00"/>
    <n v="69"/>
    <n v="0.01"/>
    <n v="18.84"/>
    <n v="3.62"/>
    <n v="1299.96"/>
  </r>
  <r>
    <n v="975"/>
    <n v="56834"/>
    <s v="Richard Garcia"/>
    <s v="Air Cargo"/>
    <x v="1"/>
    <x v="0"/>
    <s v="High"/>
    <s v="Sauvignon Blanc"/>
    <x v="0"/>
    <x v="2"/>
    <s v="Villa Maria Private Bin Sauvignon Blanc 2015"/>
    <s v="Small Crate"/>
    <s v="Palmerston"/>
    <x v="23"/>
    <d v="2012-05-03T00:00:00"/>
    <n v="35"/>
    <n v="0"/>
    <n v="80.97"/>
    <n v="30.06"/>
    <n v="2833.95"/>
  </r>
  <r>
    <n v="976"/>
    <n v="56834"/>
    <s v="Richard Garcia"/>
    <s v="Express Road Cargo"/>
    <x v="0"/>
    <x v="0"/>
    <s v="High"/>
    <s v="Zinfandel"/>
    <x v="0"/>
    <x v="2"/>
    <s v="Dopff &amp; Irion Cremant Rose Brut"/>
    <s v="Large Crate"/>
    <s v="Darwin"/>
    <x v="23"/>
    <d v="2012-05-02T00:00:00"/>
    <n v="52"/>
    <n v="0.09"/>
    <n v="6.48"/>
    <n v="7.03"/>
    <n v="336.96000000000004"/>
  </r>
  <r>
    <n v="977"/>
    <n v="56837"/>
    <s v="Timothy Powell"/>
    <s v="Air Cargo"/>
    <x v="2"/>
    <x v="1"/>
    <s v="Low"/>
    <s v="Champagne"/>
    <x v="0"/>
    <x v="2"/>
    <s v="Sutter Home Pink Moscato"/>
    <s v="Extra Large Crate"/>
    <s v="Mount Gambier"/>
    <x v="525"/>
    <d v="2011-12-18T00:00:00"/>
    <n v="19"/>
    <n v="0.03"/>
    <n v="90.98"/>
    <n v="30"/>
    <n v="1728.6200000000001"/>
  </r>
  <r>
    <n v="978"/>
    <n v="56931"/>
    <s v="Brian Perkins"/>
    <s v="Express Road Cargo"/>
    <x v="1"/>
    <x v="1"/>
    <s v="High"/>
    <s v="Pinot Gris"/>
    <x v="0"/>
    <x v="2"/>
    <s v="Robert Oatley Signature Chardonnay 2013"/>
    <s v="Loose Wrap"/>
    <s v="Ballarat"/>
    <x v="526"/>
    <d v="2011-02-05T00:00:00"/>
    <n v="34"/>
    <n v="0.05"/>
    <n v="7.99"/>
    <n v="5.03"/>
    <n v="271.66000000000003"/>
  </r>
  <r>
    <n v="979"/>
    <n v="57025"/>
    <s v="Paul Alexander"/>
    <s v="Express Road Cargo"/>
    <x v="0"/>
    <x v="1"/>
    <s v="Medium"/>
    <s v="Malbec"/>
    <x v="0"/>
    <x v="2"/>
    <s v="Louis Roederer Cristal Brut 2006"/>
    <s v="Large Crate"/>
    <s v="Port Adelaide"/>
    <x v="527"/>
    <d v="2013-06-28T00:00:00"/>
    <n v="12"/>
    <n v="0.03"/>
    <n v="8.69"/>
    <n v="2.99"/>
    <n v="104.28"/>
  </r>
  <r>
    <n v="980"/>
    <n v="57061"/>
    <s v="Brian Perkins"/>
    <s v="Express Road Cargo"/>
    <x v="0"/>
    <x v="1"/>
    <s v="Low"/>
    <s v="Zinfandel"/>
    <x v="0"/>
    <x v="2"/>
    <s v="Domaine Lafond Roc-Epine Tavel Rose 2014"/>
    <s v="Large Crate"/>
    <s v="Hamilton"/>
    <x v="528"/>
    <d v="2013-12-07T00:00:00"/>
    <n v="76"/>
    <n v="0.04"/>
    <n v="22.38"/>
    <n v="15.1"/>
    <n v="1700.8799999999999"/>
  </r>
  <r>
    <n v="981"/>
    <n v="57061"/>
    <s v="Brian Perkins"/>
    <s v="Express Road Cargo"/>
    <x v="0"/>
    <x v="1"/>
    <s v="Low"/>
    <s v="Malbec"/>
    <x v="0"/>
    <x v="2"/>
    <s v="Miraval Rose 2014"/>
    <s v="Large Crate"/>
    <s v="Benalla"/>
    <x v="529"/>
    <d v="2010-11-30T00:00:00"/>
    <n v="20"/>
    <n v="7.0000000000000007E-2"/>
    <n v="6.3"/>
    <n v="0.5"/>
    <n v="126"/>
  </r>
  <r>
    <n v="982"/>
    <n v="57061"/>
    <s v="Brian Perkins"/>
    <s v="Express Road Cargo"/>
    <x v="2"/>
    <x v="1"/>
    <s v="Low"/>
    <s v="Sangiovese Rose"/>
    <x v="0"/>
    <x v="2"/>
    <s v="Domaine Lafage Miraflors Rose 2013"/>
    <s v="Large Crate"/>
    <s v="Melton"/>
    <x v="528"/>
    <d v="2013-12-02T00:00:00"/>
    <n v="11"/>
    <n v="0.06"/>
    <n v="17.78"/>
    <n v="5.03"/>
    <n v="195.58"/>
  </r>
  <r>
    <n v="983"/>
    <n v="57092"/>
    <s v="Dorothy Morales"/>
    <s v="Express Road Cargo"/>
    <x v="1"/>
    <x v="2"/>
    <s v="Critical"/>
    <s v="Pinot Gris"/>
    <x v="0"/>
    <x v="2"/>
    <s v="Angeline Sauvignon Blanc 2014"/>
    <s v="Large Crate"/>
    <s v="Busseltol"/>
    <x v="530"/>
    <d v="2013-05-02T00:00:00"/>
    <n v="38"/>
    <n v="0.03"/>
    <n v="110.99"/>
    <n v="8.99"/>
    <n v="4217.62"/>
  </r>
  <r>
    <n v="984"/>
    <n v="57095"/>
    <s v="Daniel Butler"/>
    <s v="Express Road Cargo"/>
    <x v="0"/>
    <x v="1"/>
    <s v="Medium"/>
    <s v="Pinot Noir"/>
    <x v="0"/>
    <x v="2"/>
    <s v="JCB N¬∞21 Brut Cremant de Bourgogne"/>
    <s v="Large Crate"/>
    <s v="Devonport"/>
    <x v="531"/>
    <d v="2012-03-26T00:00:00"/>
    <n v="41"/>
    <n v="0.01"/>
    <n v="6.81"/>
    <n v="5.48"/>
    <n v="279.20999999999998"/>
  </r>
  <r>
    <n v="985"/>
    <n v="57216"/>
    <s v="Stephen Cooper"/>
    <s v="Air Cargo"/>
    <x v="2"/>
    <x v="0"/>
    <s v="High"/>
    <s v="Sangiovese Rose"/>
    <x v="0"/>
    <x v="2"/>
    <s v="Belle Glos Oeil de Perdrix Pinot Noir Blanc 2014"/>
    <s v="Extra Large Crate"/>
    <s v="Palmerston"/>
    <x v="490"/>
    <d v="2011-07-29T00:00:00"/>
    <n v="55"/>
    <n v="0.03"/>
    <n v="280.98"/>
    <n v="57"/>
    <n v="15453.900000000001"/>
  </r>
  <r>
    <n v="986"/>
    <n v="57216"/>
    <s v="Stephen Cooper"/>
    <s v="Express Road Cargo"/>
    <x v="0"/>
    <x v="0"/>
    <s v="High"/>
    <s v="Cabernet Sauvignon"/>
    <x v="0"/>
    <x v="2"/>
    <s v="Veuve Clicquot Brut Yellow Label"/>
    <s v="Full Container"/>
    <s v="Darwin"/>
    <x v="490"/>
    <d v="2011-07-31T00:00:00"/>
    <n v="58"/>
    <n v="0.03"/>
    <n v="2.2000000000000002"/>
    <n v="1.2"/>
    <n v="127.60000000000001"/>
  </r>
  <r>
    <n v="987"/>
    <n v="57318"/>
    <s v="Jeremy Mason"/>
    <s v="Express Road Cargo"/>
    <x v="0"/>
    <x v="0"/>
    <s v="Medium"/>
    <s v="Cabernet Sauvignon"/>
    <x v="0"/>
    <x v="2"/>
    <s v="Chateau D'Aqueria Tavel Rose 2013"/>
    <s v="Large Crate"/>
    <s v="Palmerston"/>
    <x v="104"/>
    <d v="2011-01-12T00:00:00"/>
    <n v="33"/>
    <n v="0.02"/>
    <n v="4.91"/>
    <n v="0.5"/>
    <n v="162.03"/>
  </r>
  <r>
    <n v="988"/>
    <n v="57318"/>
    <s v="Jeremy Mason"/>
    <s v="Express Road Cargo"/>
    <x v="0"/>
    <x v="0"/>
    <s v="Medium"/>
    <s v="Malbec"/>
    <x v="0"/>
    <x v="2"/>
    <s v="Pierre Sparr Cremant d'Alsace Reserve Brut Rose"/>
    <s v="Large Crate"/>
    <s v="Darwin"/>
    <x v="104"/>
    <d v="2011-01-12T00:00:00"/>
    <n v="12"/>
    <n v="0.1"/>
    <n v="6.68"/>
    <n v="6.92"/>
    <n v="80.16"/>
  </r>
  <r>
    <n v="989"/>
    <n v="57376"/>
    <s v="George Williams"/>
    <s v="Express Road Cargo"/>
    <x v="2"/>
    <x v="1"/>
    <s v="Critical"/>
    <s v="Sangiovese Rose"/>
    <x v="0"/>
    <x v="2"/>
    <s v="Chateau d'Esclans Garrus Rose 2013"/>
    <s v="Standard Size Crate"/>
    <s v="Launceston"/>
    <x v="532"/>
    <d v="2012-06-21T00:00:00"/>
    <n v="73"/>
    <n v="7.0000000000000007E-2"/>
    <n v="10.52"/>
    <n v="7.94"/>
    <n v="767.95999999999992"/>
  </r>
  <r>
    <n v="990"/>
    <n v="57376"/>
    <s v="George Williams"/>
    <s v="Express Road Cargo"/>
    <x v="1"/>
    <x v="1"/>
    <s v="Critical"/>
    <s v="Sauvignon Blanc"/>
    <x v="0"/>
    <x v="2"/>
    <s v="Villa Maria Private Bin Sauvignon Blanc 2015"/>
    <s v="Large Crate"/>
    <s v="Launceston"/>
    <x v="532"/>
    <d v="2012-06-19T00:00:00"/>
    <n v="10"/>
    <n v="7.0000000000000007E-2"/>
    <n v="65.989999999999995"/>
    <n v="5.31"/>
    <n v="659.9"/>
  </r>
  <r>
    <n v="991"/>
    <n v="57638"/>
    <s v="Cynthia Porter"/>
    <s v="Air Cargo"/>
    <x v="2"/>
    <x v="2"/>
    <s v="Low"/>
    <s v="Champagne"/>
    <x v="0"/>
    <x v="2"/>
    <s v="Belle Glos Oeil de Perdrix Pinot Noir Blanc 2014"/>
    <s v="Small Crate"/>
    <s v="Perth"/>
    <x v="390"/>
    <d v="2013-04-27T00:00:00"/>
    <n v="35"/>
    <n v="0.09"/>
    <n v="217.85"/>
    <n v="29.1"/>
    <n v="7624.75"/>
  </r>
  <r>
    <n v="992"/>
    <n v="57638"/>
    <s v="Cynthia Porter"/>
    <s v="Express Road Cargo"/>
    <x v="0"/>
    <x v="2"/>
    <s v="Low"/>
    <s v="Malbec"/>
    <x v="0"/>
    <x v="2"/>
    <s v="Marques de Caceres Rioja Rosado 2014"/>
    <s v="Large Crate"/>
    <s v="Busseltol"/>
    <x v="390"/>
    <d v="2013-04-24T00:00:00"/>
    <n v="49"/>
    <n v="7.0000000000000007E-2"/>
    <n v="11.48"/>
    <n v="5.43"/>
    <n v="562.52"/>
  </r>
  <r>
    <n v="993"/>
    <n v="57638"/>
    <s v="Cynthia Porter"/>
    <s v="Express Road Cargo"/>
    <x v="0"/>
    <x v="2"/>
    <s v="Low"/>
    <s v="Shiraz"/>
    <x v="0"/>
    <x v="2"/>
    <s v="Domaine Lafond Roc-Epine Tavel Rose 2014"/>
    <s v="Standard Size Crate"/>
    <s v="Bunbury"/>
    <x v="390"/>
    <d v="2013-04-24T00:00:00"/>
    <n v="49"/>
    <n v="0.08"/>
    <n v="2.08"/>
    <n v="2.56"/>
    <n v="101.92"/>
  </r>
  <r>
    <n v="994"/>
    <n v="57794"/>
    <s v="Mark Bailey"/>
    <s v="Express Road Cargo"/>
    <x v="0"/>
    <x v="2"/>
    <s v="Low"/>
    <s v="Zinfandel"/>
    <x v="0"/>
    <x v="2"/>
    <s v="Locations by Dave Phinney F Rose"/>
    <s v="Large Crate"/>
    <s v="Bunbury"/>
    <x v="533"/>
    <d v="2010-07-28T00:00:00"/>
    <n v="19"/>
    <n v="0.02"/>
    <n v="4.9800000000000004"/>
    <n v="6.07"/>
    <n v="94.62"/>
  </r>
  <r>
    <n v="995"/>
    <n v="58054"/>
    <s v="Dorothy Morales"/>
    <s v="Express Road Cargo"/>
    <x v="2"/>
    <x v="2"/>
    <s v="High"/>
    <s v="Cremant"/>
    <x v="0"/>
    <x v="2"/>
    <s v="Domaine Lafond Roc-Epine Tavel Rose 2014"/>
    <s v="Large Crate"/>
    <s v="Busseltol"/>
    <x v="534"/>
    <d v="2012-01-04T00:00:00"/>
    <n v="29"/>
    <n v="0.04"/>
    <n v="2.08"/>
    <n v="5.33"/>
    <n v="60.32"/>
  </r>
  <r>
    <n v="996"/>
    <n v="58342"/>
    <s v="Martin Nelson"/>
    <s v="Express Road Cargo"/>
    <x v="1"/>
    <x v="1"/>
    <s v="High"/>
    <s v="Chardonnay"/>
    <x v="0"/>
    <x v="2"/>
    <s v="Chardonnais Napa Valley Chardonnay 2013"/>
    <s v="Standard Size Crate"/>
    <s v="Canberra"/>
    <x v="370"/>
    <d v="2012-04-01T00:00:00"/>
    <n v="45"/>
    <n v="0.02"/>
    <n v="40.98"/>
    <n v="1.99"/>
    <n v="1844.1"/>
  </r>
  <r>
    <n v="997"/>
    <n v="58433"/>
    <s v="Jerry Robinson"/>
    <s v="Air Cargo"/>
    <x v="2"/>
    <x v="2"/>
    <s v="High"/>
    <s v="Champagne"/>
    <x v="0"/>
    <x v="2"/>
    <s v="Miraval Rose 2014"/>
    <s v="Extra Large Crate"/>
    <s v="Busseltol"/>
    <x v="535"/>
    <d v="2012-07-02T00:00:00"/>
    <n v="15"/>
    <n v="0.01"/>
    <n v="180.98"/>
    <n v="30"/>
    <n v="2714.7"/>
  </r>
  <r>
    <n v="998"/>
    <n v="58433"/>
    <s v="Jerry Robinson"/>
    <s v="Express Road Cargo"/>
    <x v="0"/>
    <x v="2"/>
    <s v="High"/>
    <s v="Zinfandel"/>
    <x v="0"/>
    <x v="2"/>
    <s v="Simonnet-Febvre Cremant de Bourgogne Blanc"/>
    <s v="Large Crate"/>
    <s v="Freemantle"/>
    <x v="535"/>
    <d v="2012-07-03T00:00:00"/>
    <n v="41"/>
    <n v="0"/>
    <n v="48.04"/>
    <n v="5.79"/>
    <n v="1969.6399999999999"/>
  </r>
  <r>
    <n v="999"/>
    <n v="58433"/>
    <s v="Jerry Robinson"/>
    <s v="Air Cargo"/>
    <x v="2"/>
    <x v="2"/>
    <s v="High"/>
    <s v="Cremant"/>
    <x v="0"/>
    <x v="2"/>
    <s v="Pietradolce Etna Rosato 2014"/>
    <s v="Small Crate"/>
    <s v="Perth"/>
    <x v="535"/>
    <d v="2012-07-03T00:00:00"/>
    <n v="27"/>
    <n v="0.09"/>
    <n v="400.98"/>
    <n v="42.52"/>
    <n v="10826.460000000001"/>
  </r>
  <r>
    <n v="1000"/>
    <n v="58496"/>
    <s v="Brian Perkins"/>
    <s v="Express Road Cargo"/>
    <x v="0"/>
    <x v="1"/>
    <s v="Not Specified"/>
    <s v="Zinfandel"/>
    <x v="0"/>
    <x v="2"/>
    <s v="Chateau d'Esclans Garrus Rose 2013"/>
    <s v="Large Crate"/>
    <s v="Wodonga"/>
    <x v="242"/>
    <d v="2012-06-13T00:00:00"/>
    <n v="33"/>
    <n v="0.06"/>
    <n v="6.48"/>
    <n v="10.050000000000001"/>
    <n v="213.84"/>
  </r>
  <r>
    <n v="1001"/>
    <n v="58628"/>
    <s v="Brian Perkins"/>
    <s v="Air Cargo"/>
    <x v="2"/>
    <x v="1"/>
    <s v="Medium"/>
    <s v="Grenache Rose"/>
    <x v="0"/>
    <x v="2"/>
    <s v="Chateau d'Esclans Garrus Rose 2013"/>
    <s v="Small Crate"/>
    <s v="Melbourne"/>
    <x v="536"/>
    <d v="2010-03-25T00:00:00"/>
    <n v="23"/>
    <n v="0.09"/>
    <n v="138.75"/>
    <n v="52.42"/>
    <n v="3191.25"/>
  </r>
  <r>
    <n v="1002"/>
    <n v="58659"/>
    <s v="Larry Baker"/>
    <s v="Express Road Cargo"/>
    <x v="0"/>
    <x v="1"/>
    <s v="High"/>
    <s v="Pinot Noir"/>
    <x v="0"/>
    <x v="2"/>
    <s v="Sutter Home White Zinfandel"/>
    <s v="Large Crate"/>
    <s v="Devonport"/>
    <x v="537"/>
    <d v="2011-10-26T00:00:00"/>
    <n v="4"/>
    <n v="0.03"/>
    <n v="6.48"/>
    <n v="8.19"/>
    <n v="25.92"/>
  </r>
  <r>
    <n v="1003"/>
    <n v="58788"/>
    <s v="Gary Porter"/>
    <s v="Express Road Cargo"/>
    <x v="1"/>
    <x v="3"/>
    <s v="Low"/>
    <s v="Pinot Gris"/>
    <x v="0"/>
    <x v="2"/>
    <s v="St. Supery Sauvignon Blanc 2015"/>
    <s v="Large Crate"/>
    <s v="Queanbeyan"/>
    <x v="538"/>
    <d v="2011-02-03T00:00:00"/>
    <n v="31"/>
    <n v="0.04"/>
    <n v="30.98"/>
    <n v="6.5"/>
    <n v="960.38"/>
  </r>
  <r>
    <n v="1004"/>
    <n v="58820"/>
    <s v="Arthur Warren"/>
    <s v="Express Road Cargo"/>
    <x v="2"/>
    <x v="3"/>
    <s v="Low"/>
    <s v="Sangiovese Rose"/>
    <x v="0"/>
    <x v="2"/>
    <s v="Sutter Home Pink Moscato"/>
    <s v="Standard Size Crate"/>
    <s v="Tamworth"/>
    <x v="539"/>
    <d v="2011-03-04T00:00:00"/>
    <n v="24"/>
    <n v="0.01"/>
    <n v="12.2"/>
    <n v="6.02"/>
    <n v="292.79999999999995"/>
  </r>
  <r>
    <n v="1005"/>
    <n v="58914"/>
    <s v="Margaret Gibson"/>
    <s v="Express Road Cargo"/>
    <x v="1"/>
    <x v="3"/>
    <s v="Low"/>
    <s v="Reisling"/>
    <x v="0"/>
    <x v="2"/>
    <s v="Robert Oatley Sauvignon Blanc 2013"/>
    <s v="Standard Size Crate"/>
    <s v="Paramatta"/>
    <x v="540"/>
    <d v="2010-04-11T00:00:00"/>
    <n v="46"/>
    <n v="7.0000000000000007E-2"/>
    <n v="2.12"/>
    <n v="1.99"/>
    <n v="97.52000000000001"/>
  </r>
  <r>
    <n v="1006"/>
    <n v="58914"/>
    <s v="Margaret Gibson"/>
    <s v="Express Road Cargo"/>
    <x v="0"/>
    <x v="3"/>
    <s v="Low"/>
    <s v="Merlot"/>
    <x v="0"/>
    <x v="2"/>
    <s v="Chateau d'Esclans Garrus Rose 2013"/>
    <s v="Full Container"/>
    <s v="Campbeltown"/>
    <x v="541"/>
    <d v="2013-04-16T00:00:00"/>
    <n v="11"/>
    <n v="7.0000000000000007E-2"/>
    <n v="1.76"/>
    <n v="0.7"/>
    <n v="19.36"/>
  </r>
  <r>
    <n v="1007"/>
    <n v="58917"/>
    <s v="Jose Lewis"/>
    <s v="Express Road Cargo"/>
    <x v="1"/>
    <x v="0"/>
    <s v="High"/>
    <s v="Sauvignon Blanc"/>
    <x v="0"/>
    <x v="2"/>
    <s v="Rombauer Chardonnay 2014"/>
    <s v="Mini Crate"/>
    <s v="Darwin"/>
    <x v="542"/>
    <d v="2013-03-03T00:00:00"/>
    <n v="27"/>
    <n v="0.01"/>
    <n v="499.99"/>
    <n v="24.49"/>
    <n v="13499.73"/>
  </r>
  <r>
    <n v="1008"/>
    <n v="58917"/>
    <s v="Jose Lewis"/>
    <s v="Express Road Cargo"/>
    <x v="0"/>
    <x v="0"/>
    <s v="High"/>
    <s v="Sangiovese"/>
    <x v="0"/>
    <x v="2"/>
    <s v="Domaine Lafage Miraflors Rose 2013"/>
    <s v="Standard Size Crate"/>
    <s v="Darwin"/>
    <x v="542"/>
    <d v="2013-03-02T00:00:00"/>
    <n v="3"/>
    <n v="0.09"/>
    <n v="21.98"/>
    <n v="2.87"/>
    <n v="65.94"/>
  </r>
  <r>
    <n v="1009"/>
    <n v="58947"/>
    <s v="Eric Gilbert"/>
    <s v="Express Road Cargo"/>
    <x v="0"/>
    <x v="1"/>
    <s v="Not Specified"/>
    <s v="Pinot Noir"/>
    <x v="0"/>
    <x v="2"/>
    <s v="Simonnet-Febvre Cremant de Bourgogne Blanc"/>
    <s v="Full Container"/>
    <s v="Burnie"/>
    <x v="543"/>
    <d v="2012-09-26T00:00:00"/>
    <n v="94"/>
    <n v="0.01"/>
    <n v="8.01"/>
    <n v="2.87"/>
    <n v="752.93999999999994"/>
  </r>
  <r>
    <n v="1010"/>
    <n v="58947"/>
    <s v="Eric Gilbert"/>
    <s v="Express Road Cargo"/>
    <x v="0"/>
    <x v="1"/>
    <s v="Not Specified"/>
    <s v="Malbec"/>
    <x v="0"/>
    <x v="2"/>
    <s v="Belle Glos Oeil de Perdrix Pinot Noir Blanc 2014"/>
    <s v="Large Crate"/>
    <s v="Launceston"/>
    <x v="543"/>
    <d v="2012-09-27T00:00:00"/>
    <n v="55"/>
    <n v="0.09"/>
    <n v="4.9800000000000004"/>
    <n v="5.0199999999999996"/>
    <n v="273.90000000000003"/>
  </r>
  <r>
    <n v="1011"/>
    <n v="59008"/>
    <s v="Eric Evans"/>
    <s v="Air Cargo"/>
    <x v="1"/>
    <x v="2"/>
    <s v="Critical"/>
    <s v="Reisling"/>
    <x v="0"/>
    <x v="2"/>
    <s v="Dog Point Vineyard Sauvignon Blanc 2014"/>
    <s v="Extra Large Crate"/>
    <s v="Freemantle"/>
    <x v="341"/>
    <d v="2011-09-29T00:00:00"/>
    <n v="71"/>
    <n v="0.05"/>
    <n v="90.97"/>
    <n v="14"/>
    <n v="6458.87"/>
  </r>
  <r>
    <n v="1012"/>
    <n v="59009"/>
    <s v="Brian Morrison"/>
    <s v="Road Cargo"/>
    <x v="0"/>
    <x v="0"/>
    <s v="Critical"/>
    <s v="Malbec"/>
    <x v="0"/>
    <x v="2"/>
    <s v="Louis Roederer Cristal Brut with Gift Box 2007"/>
    <s v="Large Crate"/>
    <s v="Palmerston"/>
    <x v="211"/>
    <d v="2012-11-20T00:00:00"/>
    <n v="65"/>
    <n v="0.02"/>
    <n v="30.98"/>
    <n v="17.079999999999998"/>
    <n v="2013.7"/>
  </r>
  <r>
    <n v="1013"/>
    <n v="59108"/>
    <s v="Mark Bailey"/>
    <s v="Express Road Cargo"/>
    <x v="0"/>
    <x v="2"/>
    <s v="Low"/>
    <s v="Cabernet Sauvignon"/>
    <x v="0"/>
    <x v="2"/>
    <s v="Laurent-Perrier Brut Rose"/>
    <s v="Full Container"/>
    <s v="Geraldton"/>
    <x v="14"/>
    <d v="2012-10-12T00:00:00"/>
    <n v="41"/>
    <n v="0.09"/>
    <n v="3.28"/>
    <n v="3.97"/>
    <n v="134.47999999999999"/>
  </r>
  <r>
    <n v="1014"/>
    <n v="59108"/>
    <s v="Mark Bailey"/>
    <s v="Express Road Cargo"/>
    <x v="1"/>
    <x v="2"/>
    <s v="Low"/>
    <s v="Sauvignon Blanc"/>
    <x v="0"/>
    <x v="2"/>
    <s v="Leeuwin Estate Art Series Chardonnay 2012"/>
    <s v="Large Crate"/>
    <s v="Perth"/>
    <x v="14"/>
    <d v="2012-10-16T00:00:00"/>
    <n v="77"/>
    <n v="0.02"/>
    <n v="125.99"/>
    <n v="8.99"/>
    <n v="9701.23"/>
  </r>
  <r>
    <n v="1015"/>
    <n v="59238"/>
    <s v="Daniel Butler"/>
    <s v="Road Cargo"/>
    <x v="0"/>
    <x v="1"/>
    <s v="High"/>
    <s v="Merlot"/>
    <x v="0"/>
    <x v="2"/>
    <s v="Miraval Rose 2014"/>
    <s v="Standard Size Crate"/>
    <s v="Burnie"/>
    <x v="213"/>
    <d v="2013-09-20T00:00:00"/>
    <n v="23"/>
    <n v="0.03"/>
    <n v="40.97"/>
    <n v="8.99"/>
    <n v="942.31"/>
  </r>
  <r>
    <n v="1016"/>
    <n v="59365"/>
    <s v="Matthew Howell"/>
    <s v="Air Cargo"/>
    <x v="1"/>
    <x v="2"/>
    <s v="Medium"/>
    <s v="Chardonnay"/>
    <x v="0"/>
    <x v="2"/>
    <s v="Dog Point Vineyard Sauvignon Blanc 2014"/>
    <s v="Extra Large Crate"/>
    <s v="Albany"/>
    <x v="544"/>
    <d v="2010-12-09T00:00:00"/>
    <n v="2"/>
    <n v="0.05"/>
    <n v="535.64"/>
    <n v="14.7"/>
    <n v="1071.28"/>
  </r>
  <r>
    <n v="1017"/>
    <n v="59685"/>
    <s v="Albert Hill"/>
    <s v="Express Road Cargo"/>
    <x v="0"/>
    <x v="2"/>
    <s v="Critical"/>
    <s v="Merlot"/>
    <x v="0"/>
    <x v="2"/>
    <s v="Simonnet-Febvre Cremant de Bourgogne Blanc"/>
    <s v="Large Crate"/>
    <s v="Busseltol"/>
    <x v="115"/>
    <d v="2013-12-12T00:00:00"/>
    <n v="24"/>
    <n v="0.05"/>
    <n v="40.98"/>
    <n v="5.33"/>
    <n v="983.52"/>
  </r>
  <r>
    <n v="1018"/>
    <n v="59685"/>
    <s v="Albert Hill"/>
    <s v="Express Road Cargo"/>
    <x v="2"/>
    <x v="2"/>
    <s v="Critical"/>
    <s v="Sangiovese Rose"/>
    <x v="0"/>
    <x v="2"/>
    <s v="Domaine Lafond Roc-Epine Tavel Rose 2014"/>
    <s v="Mini Crate"/>
    <s v="Busseltol"/>
    <x v="115"/>
    <d v="2013-12-11T00:00:00"/>
    <n v="92"/>
    <n v="0.1"/>
    <n v="12.99"/>
    <n v="14.37"/>
    <n v="1195.08"/>
  </r>
  <r>
    <n v="1019"/>
    <n v="59686"/>
    <s v="Thomas Parker"/>
    <s v="Express Road Cargo"/>
    <x v="0"/>
    <x v="2"/>
    <s v="Low"/>
    <s v="Pinot Noir"/>
    <x v="0"/>
    <x v="2"/>
    <s v="Locations by Dave Phinney F Rose"/>
    <s v="Large Crate"/>
    <s v="Albany"/>
    <x v="545"/>
    <d v="2012-03-13T00:00:00"/>
    <n v="46"/>
    <n v="0.01"/>
    <n v="5.8"/>
    <n v="5.59"/>
    <n v="266.8"/>
  </r>
  <r>
    <n v="1020"/>
    <n v="59812"/>
    <s v="Antonio Stewart"/>
    <s v="Express Road Cargo"/>
    <x v="0"/>
    <x v="2"/>
    <s v="Medium"/>
    <s v="Malbec"/>
    <x v="0"/>
    <x v="2"/>
    <s v="La Playa Estate Cabernet Sauvignon Rose 2015"/>
    <s v="Large Crate"/>
    <s v="Bunbury"/>
    <x v="119"/>
    <d v="2012-06-22T00:00:00"/>
    <n v="76"/>
    <n v="0"/>
    <n v="193.17"/>
    <n v="19.989999999999998"/>
    <n v="14680.919999999998"/>
  </r>
  <r>
    <n v="1021"/>
    <n v="59812"/>
    <s v="Antonio Stewart"/>
    <s v="Express Road Cargo"/>
    <x v="2"/>
    <x v="2"/>
    <s v="Medium"/>
    <s v="Champagne"/>
    <x v="0"/>
    <x v="2"/>
    <s v="Chateau D'Aqueria Tavel Rose 2013"/>
    <s v="Standard Size Crate"/>
    <s v="Mandurah"/>
    <x v="119"/>
    <d v="2012-06-23T00:00:00"/>
    <n v="3"/>
    <n v="0.06"/>
    <n v="12.64"/>
    <n v="4.9800000000000004"/>
    <n v="37.92"/>
  </r>
  <r>
    <n v="1022"/>
    <n v="59815"/>
    <s v="Cynthia Porter"/>
    <s v="Express Road Cargo"/>
    <x v="0"/>
    <x v="2"/>
    <s v="Not Specified"/>
    <s v="Pinot Noir"/>
    <x v="0"/>
    <x v="2"/>
    <s v="Bollinger Brut Special Cuvee"/>
    <s v="Full Container"/>
    <s v="Bunbury"/>
    <x v="546"/>
    <d v="2011-12-17T00:00:00"/>
    <n v="26"/>
    <n v="0.09"/>
    <n v="3.71"/>
    <n v="1.93"/>
    <n v="96.46"/>
  </r>
  <r>
    <n v="1023"/>
    <n v="59937"/>
    <s v="Jose Lewis"/>
    <s v="Express Road Cargo"/>
    <x v="0"/>
    <x v="0"/>
    <s v="High"/>
    <s v="Merlot"/>
    <x v="0"/>
    <x v="2"/>
    <s v="Jean-Baptiste Adam Les Natures Cremant d'Alsace Brut"/>
    <s v="Large Crate"/>
    <s v="Darwin"/>
    <x v="118"/>
    <d v="2010-12-29T00:00:00"/>
    <n v="13"/>
    <n v="0.02"/>
    <n v="30.98"/>
    <n v="17.079999999999998"/>
    <n v="402.74"/>
  </r>
  <r>
    <n v="1024"/>
    <n v="85820"/>
    <s v="Raymond Campbell"/>
    <s v="Express Road Cargo"/>
    <x v="0"/>
    <x v="2"/>
    <s v="Low"/>
    <s v="Cabernet Sauvignon"/>
    <x v="0"/>
    <x v="2"/>
    <s v="Veuve Clicquot Brut Yellow Label"/>
    <s v="Mini Crate"/>
    <s v="Busseltol"/>
    <x v="139"/>
    <d v="2011-10-20T00:00:00"/>
    <n v="3"/>
    <n v="0.04"/>
    <n v="38.94"/>
    <n v="35"/>
    <n v="116.82"/>
  </r>
  <r>
    <n v="1025"/>
    <n v="85831"/>
    <s v="Gary Matthews"/>
    <s v="Express Road Cargo"/>
    <x v="0"/>
    <x v="3"/>
    <s v="Not Specified"/>
    <s v="Cabernet Sauvignon"/>
    <x v="0"/>
    <x v="2"/>
    <s v="JCB N¬∞21 Brut Cremant de Bourgogne"/>
    <s v="Standard Size Crate"/>
    <s v="Paramatta"/>
    <x v="0"/>
    <d v="2013-02-21T00:00:00"/>
    <n v="1"/>
    <n v="0.01"/>
    <n v="2.08"/>
    <n v="2.56"/>
    <n v="2.08"/>
  </r>
  <r>
    <n v="1026"/>
    <n v="85838"/>
    <s v="Samuel Wright"/>
    <s v="Express Road Cargo"/>
    <x v="2"/>
    <x v="3"/>
    <s v="High"/>
    <s v="Champagne"/>
    <x v="0"/>
    <x v="2"/>
    <s v="Chateau d'Esclans Garrus Rose 2013"/>
    <s v="Loose Wrap"/>
    <s v="Grafton"/>
    <x v="26"/>
    <d v="2012-07-17T00:00:00"/>
    <n v="9"/>
    <n v="7.0000000000000007E-2"/>
    <n v="107.53"/>
    <n v="5.81"/>
    <n v="967.77"/>
  </r>
  <r>
    <n v="1027"/>
    <n v="85838"/>
    <s v="Samuel Wright"/>
    <s v="Air Cargo"/>
    <x v="2"/>
    <x v="3"/>
    <s v="High"/>
    <s v="Sangiovese Rose"/>
    <x v="0"/>
    <x v="2"/>
    <s v="Belle Glos Oeil de Perdrix Pinot Noir Blanc 2014"/>
    <s v="Small Crate"/>
    <s v="Lithgow"/>
    <x v="26"/>
    <d v="2012-07-16T00:00:00"/>
    <n v="8"/>
    <n v="0.09"/>
    <n v="70.89"/>
    <n v="89.3"/>
    <n v="567.12"/>
  </r>
  <r>
    <n v="1028"/>
    <n v="85838"/>
    <s v="Samuel Wright"/>
    <s v="Express Road Cargo"/>
    <x v="1"/>
    <x v="3"/>
    <s v="High"/>
    <s v="Reisling"/>
    <x v="0"/>
    <x v="2"/>
    <s v="Robert Oatley Sauvignon Blanc 2013"/>
    <s v="Loose Wrap"/>
    <s v="Penrith"/>
    <x v="26"/>
    <d v="2012-07-17T00:00:00"/>
    <n v="8"/>
    <n v="0.04"/>
    <n v="7.99"/>
    <n v="5.03"/>
    <n v="63.92"/>
  </r>
  <r>
    <n v="1029"/>
    <n v="85838"/>
    <s v="Antonio Williamson"/>
    <s v="Express Road Cargo"/>
    <x v="1"/>
    <x v="0"/>
    <s v="High"/>
    <s v="Sauvignon Blanc"/>
    <x v="0"/>
    <x v="2"/>
    <s v="Dog Point Vineyard Sauvignon Blanc 2014"/>
    <s v="Standard Size Crate"/>
    <s v="Darwin"/>
    <x v="26"/>
    <d v="2012-07-16T00:00:00"/>
    <n v="5"/>
    <n v="0.04"/>
    <n v="8.4600000000000009"/>
    <n v="8.99"/>
    <n v="42.300000000000004"/>
  </r>
  <r>
    <n v="1030"/>
    <n v="85847"/>
    <s v="Juan Morris"/>
    <s v="Express Road Cargo"/>
    <x v="0"/>
    <x v="1"/>
    <s v="Not Specified"/>
    <s v="Sangiovese"/>
    <x v="0"/>
    <x v="2"/>
    <s v="Dopff &amp; Irion Cremant Rose Brut"/>
    <s v="Full Container"/>
    <s v="Canberra"/>
    <x v="547"/>
    <d v="2012-10-23T00:00:00"/>
    <n v="15"/>
    <n v="0.03"/>
    <n v="9.11"/>
    <n v="2.25"/>
    <n v="136.64999999999998"/>
  </r>
  <r>
    <n v="1031"/>
    <n v="85847"/>
    <s v="Juan Morris"/>
    <s v="Express Road Cargo"/>
    <x v="1"/>
    <x v="1"/>
    <s v="Not Specified"/>
    <s v="Zinfandel"/>
    <x v="0"/>
    <x v="2"/>
    <s v="St. Supery Sauvignon Blanc 2015"/>
    <s v="Large Crate"/>
    <s v="Canberra"/>
    <x v="547"/>
    <d v="2012-10-24T00:00:00"/>
    <n v="7"/>
    <n v="0.01"/>
    <n v="155.99"/>
    <n v="8.99"/>
    <n v="1091.93"/>
  </r>
  <r>
    <n v="1032"/>
    <n v="85849"/>
    <s v="Andrew Adams"/>
    <s v="Express Road Cargo"/>
    <x v="1"/>
    <x v="2"/>
    <s v="Critical"/>
    <s v="Sauvignon Blanc"/>
    <x v="0"/>
    <x v="2"/>
    <s v="Robert Oatley Sauvignon Blanc 2013"/>
    <s v="Large Crate"/>
    <s v="Mandurah"/>
    <x v="548"/>
    <d v="2012-11-02T00:00:00"/>
    <n v="39"/>
    <n v="0.1"/>
    <n v="65.989999999999995"/>
    <n v="4.2"/>
    <n v="2573.6099999999997"/>
  </r>
  <r>
    <n v="1033"/>
    <n v="85852"/>
    <s v="Marilyn Nguyen"/>
    <s v="Express Road Cargo"/>
    <x v="1"/>
    <x v="3"/>
    <s v="Critical"/>
    <s v="Reisling"/>
    <x v="0"/>
    <x v="2"/>
    <s v="Mercer Canyons Chardonnay 2013"/>
    <s v="Standard Size Crate"/>
    <s v="Armidale"/>
    <x v="61"/>
    <d v="2012-03-18T00:00:00"/>
    <n v="9"/>
    <n v="0.02"/>
    <n v="115.79"/>
    <n v="1.99"/>
    <n v="1042.1100000000001"/>
  </r>
  <r>
    <n v="1034"/>
    <n v="85857"/>
    <s v="Phyllis Lopez"/>
    <s v="Express Road Cargo"/>
    <x v="0"/>
    <x v="1"/>
    <s v="Low"/>
    <s v="Sangiovese"/>
    <x v="0"/>
    <x v="2"/>
    <s v="Belle Glos Oeil de Perdrix Pinot Noir Blanc 2014"/>
    <s v="Full Container"/>
    <s v="Canberra"/>
    <x v="549"/>
    <d v="2010-01-19T00:00:00"/>
    <n v="10"/>
    <n v="0.09"/>
    <n v="2.88"/>
    <n v="0.7"/>
    <n v="28.799999999999997"/>
  </r>
  <r>
    <n v="1035"/>
    <n v="85866"/>
    <s v="Walter Fisher"/>
    <s v="Express Road Cargo"/>
    <x v="2"/>
    <x v="0"/>
    <s v="Not Specified"/>
    <s v="Cremant"/>
    <x v="0"/>
    <x v="2"/>
    <s v="Miraval Rose 2014"/>
    <s v="Standard Size Crate"/>
    <s v="Palmerston"/>
    <x v="550"/>
    <d v="2010-06-05T00:00:00"/>
    <n v="16"/>
    <n v="0.09"/>
    <n v="30.93"/>
    <n v="3.92"/>
    <n v="494.88"/>
  </r>
  <r>
    <n v="1036"/>
    <n v="85866"/>
    <s v="Walter Fisher"/>
    <s v="Road Cargo"/>
    <x v="0"/>
    <x v="0"/>
    <s v="Not Specified"/>
    <s v="Shiraz"/>
    <x v="0"/>
    <x v="2"/>
    <s v="Locations by Dave Phinney F Rose"/>
    <s v="Full Container"/>
    <s v="Darwin"/>
    <x v="550"/>
    <d v="2010-06-05T00:00:00"/>
    <n v="11"/>
    <n v="0.03"/>
    <n v="1.68"/>
    <n v="0.7"/>
    <n v="18.48"/>
  </r>
  <r>
    <n v="1037"/>
    <n v="85882"/>
    <s v="Bobby Henry"/>
    <s v="Express Road Cargo"/>
    <x v="0"/>
    <x v="1"/>
    <s v="Low"/>
    <s v="Cabernet Sauvignon"/>
    <x v="0"/>
    <x v="2"/>
    <s v="JCB N¬∞21 Brut Cremant de Bourgogne"/>
    <s v="Full Container"/>
    <s v="Launceston"/>
    <x v="551"/>
    <d v="2011-12-22T00:00:00"/>
    <n v="22"/>
    <n v="0.03"/>
    <n v="1.86"/>
    <n v="2.58"/>
    <n v="40.92"/>
  </r>
  <r>
    <n v="1038"/>
    <n v="85882"/>
    <s v="Bobby Henry"/>
    <s v="Express Road Cargo"/>
    <x v="1"/>
    <x v="1"/>
    <s v="Low"/>
    <s v="Reisling"/>
    <x v="0"/>
    <x v="2"/>
    <s v="The White Knight Sauvignon Blanc 2014"/>
    <s v="Large Crate"/>
    <s v="Burnie"/>
    <x v="551"/>
    <d v="2011-12-22T00:00:00"/>
    <n v="21"/>
    <n v="0.05"/>
    <n v="205.99"/>
    <n v="5.99"/>
    <n v="4325.79"/>
  </r>
  <r>
    <n v="1039"/>
    <n v="85895"/>
    <s v="Eugene Hunt"/>
    <s v="Express Road Cargo"/>
    <x v="1"/>
    <x v="0"/>
    <s v="High"/>
    <s v="Sauvignon Blanc"/>
    <x v="0"/>
    <x v="2"/>
    <s v="Hewitson LuLu Sauvignon Blanc 2014"/>
    <s v="Large Crate"/>
    <s v="Gympie"/>
    <x v="552"/>
    <d v="2010-04-18T00:00:00"/>
    <n v="9"/>
    <n v="0.01"/>
    <n v="125.99"/>
    <n v="8.99"/>
    <n v="1133.9099999999999"/>
  </r>
  <r>
    <n v="1040"/>
    <n v="85907"/>
    <s v="Roy Day"/>
    <s v="Express Road Cargo"/>
    <x v="0"/>
    <x v="1"/>
    <s v="Medium"/>
    <s v="Sangiovese"/>
    <x v="0"/>
    <x v="2"/>
    <s v="Chateau de Campuget Costieres de Nimes Tradition Rose 2015"/>
    <s v="Large Crate"/>
    <s v="Ballarat"/>
    <x v="553"/>
    <d v="2011-01-29T00:00:00"/>
    <n v="7"/>
    <n v="0.03"/>
    <n v="2.89"/>
    <n v="0.5"/>
    <n v="20.23"/>
  </r>
  <r>
    <n v="1041"/>
    <n v="85927"/>
    <s v="Bruce Brown"/>
    <s v="Express Road Cargo"/>
    <x v="0"/>
    <x v="0"/>
    <s v="Low"/>
    <s v="Sangiovese"/>
    <x v="0"/>
    <x v="2"/>
    <s v="Belle Glos Oeil de Perdrix Pinot Noir Blanc 2014"/>
    <s v="Large Crate"/>
    <s v="Mount Isa"/>
    <x v="428"/>
    <d v="2013-11-27T00:00:00"/>
    <n v="4"/>
    <n v="0.09"/>
    <n v="6.48"/>
    <n v="8.19"/>
    <n v="25.92"/>
  </r>
  <r>
    <n v="1042"/>
    <n v="85934"/>
    <s v="Juan Foster"/>
    <s v="Road Cargo"/>
    <x v="1"/>
    <x v="3"/>
    <s v="High"/>
    <s v="Chardonnay"/>
    <x v="0"/>
    <x v="2"/>
    <s v="The White Knight Sauvignon Blanc 2014"/>
    <s v="Loose Wrap"/>
    <s v="Wagga Wagga"/>
    <x v="19"/>
    <d v="2013-05-09T00:00:00"/>
    <n v="1"/>
    <n v="0.05"/>
    <n v="150.97999999999999"/>
    <n v="13.99"/>
    <n v="150.97999999999999"/>
  </r>
  <r>
    <n v="1043"/>
    <n v="85934"/>
    <s v="Juan Foster"/>
    <s v="Express Road Cargo"/>
    <x v="0"/>
    <x v="3"/>
    <s v="High"/>
    <s v="Sangiovese"/>
    <x v="0"/>
    <x v="2"/>
    <s v="Chateau Gaudrelle Cremant d'Loire Brut"/>
    <s v="Large Crate"/>
    <s v="Tamworth"/>
    <x v="19"/>
    <d v="2013-05-08T00:00:00"/>
    <n v="9"/>
    <n v="0.02"/>
    <n v="18.97"/>
    <n v="9.0299999999999994"/>
    <n v="170.73"/>
  </r>
  <r>
    <n v="1044"/>
    <n v="85934"/>
    <s v="Juan Foster"/>
    <s v="Express Road Cargo"/>
    <x v="0"/>
    <x v="3"/>
    <s v="High"/>
    <s v="Shiraz"/>
    <x v="0"/>
    <x v="2"/>
    <s v="Marques de Caceres Rioja Rosado 2014"/>
    <s v="Large Crate"/>
    <s v="Newcastle"/>
    <x v="19"/>
    <d v="2013-05-10T00:00:00"/>
    <n v="7"/>
    <n v="0.05"/>
    <n v="9.7100000000000009"/>
    <n v="9.4499999999999993"/>
    <n v="67.97"/>
  </r>
  <r>
    <n v="1045"/>
    <n v="85941"/>
    <s v="Charles Torres"/>
    <s v="Express Road Cargo"/>
    <x v="1"/>
    <x v="1"/>
    <s v="Medium"/>
    <s v="Pinot Gris"/>
    <x v="0"/>
    <x v="2"/>
    <s v="Rombauer Chardonnay 2014"/>
    <s v="Loose Wrap"/>
    <s v="Adelaide"/>
    <x v="222"/>
    <d v="2011-06-11T00:00:00"/>
    <n v="10"/>
    <n v="0.03"/>
    <n v="7.99"/>
    <n v="5.03"/>
    <n v="79.900000000000006"/>
  </r>
  <r>
    <n v="1046"/>
    <n v="85941"/>
    <s v="Arthur Brooks"/>
    <s v="Air Cargo"/>
    <x v="2"/>
    <x v="1"/>
    <s v="Medium"/>
    <s v="Grenache Rose"/>
    <x v="0"/>
    <x v="2"/>
    <s v="Chateau de Campuget Costieres de Nimes Tradition Rose 2015"/>
    <s v="Small Crate"/>
    <s v="Frankston"/>
    <x v="222"/>
    <d v="2011-06-13T00:00:00"/>
    <n v="11"/>
    <n v="0.05"/>
    <n v="130.97999999999999"/>
    <n v="54.74"/>
    <n v="1440.78"/>
  </r>
  <r>
    <n v="1047"/>
    <n v="85960"/>
    <s v="Anthony Collins"/>
    <s v="Express Road Cargo"/>
    <x v="0"/>
    <x v="3"/>
    <s v="Not Specified"/>
    <s v="Malbec"/>
    <x v="0"/>
    <x v="2"/>
    <s v="Lucien Albrecht Cremant d'Alsace Brut"/>
    <s v="Mini Crate"/>
    <s v="Grafton"/>
    <x v="554"/>
    <d v="2013-05-02T00:00:00"/>
    <n v="3"/>
    <n v="0.01"/>
    <n v="95.99"/>
    <n v="35"/>
    <n v="287.96999999999997"/>
  </r>
  <r>
    <n v="1048"/>
    <n v="85973"/>
    <s v="Fred Willis"/>
    <s v="Express Road Cargo"/>
    <x v="1"/>
    <x v="1"/>
    <s v="High"/>
    <s v="Sauvignon Blanc"/>
    <x v="0"/>
    <x v="2"/>
    <s v="Villa Maria Private Bin Sauvignon Blanc 2015"/>
    <s v="Standard Size Crate"/>
    <s v="Hobart"/>
    <x v="170"/>
    <d v="2012-10-22T00:00:00"/>
    <n v="12"/>
    <n v="0.09"/>
    <n v="4.9800000000000004"/>
    <n v="4.62"/>
    <n v="59.760000000000005"/>
  </r>
  <r>
    <n v="1049"/>
    <n v="85983"/>
    <s v="Kathy Graham"/>
    <s v="Road Cargo"/>
    <x v="1"/>
    <x v="3"/>
    <s v="High"/>
    <s v="Reisling"/>
    <x v="0"/>
    <x v="2"/>
    <s v="Dog Point Vineyard Sauvignon Blanc 2014"/>
    <s v="Large Crate"/>
    <s v="Wagga Wagga"/>
    <x v="443"/>
    <d v="2012-09-13T00:00:00"/>
    <n v="5"/>
    <n v="0.02"/>
    <n v="65.989999999999995"/>
    <n v="8.99"/>
    <n v="329.95"/>
  </r>
  <r>
    <n v="1050"/>
    <n v="85994"/>
    <s v="Martin Richardson"/>
    <s v="Express Road Cargo"/>
    <x v="0"/>
    <x v="1"/>
    <s v="Critical"/>
    <s v="Zinfandel"/>
    <x v="0"/>
    <x v="2"/>
    <s v="Chateau de Campuget Costieres de Nimes Tradition Rose 2015"/>
    <s v="Loose Wrap"/>
    <s v="Launceston"/>
    <x v="1"/>
    <d v="2011-08-09T00:00:00"/>
    <n v="6"/>
    <n v="0.06"/>
    <n v="12.44"/>
    <n v="6.27"/>
    <n v="74.64"/>
  </r>
  <r>
    <n v="1051"/>
    <n v="86007"/>
    <s v="Jack Castillo"/>
    <s v="Express Road Cargo"/>
    <x v="2"/>
    <x v="2"/>
    <s v="Medium"/>
    <s v="Grenache Rose"/>
    <x v="0"/>
    <x v="2"/>
    <s v="Locations by Dave Phinney F Rose&quot;"/>
    <s v="Full Container"/>
    <s v="Busseltol"/>
    <x v="555"/>
    <d v="2013-04-06T00:00:00"/>
    <n v="12"/>
    <n v="0.1"/>
    <n v="7.28"/>
    <n v="7.98"/>
    <n v="87.36"/>
  </r>
  <r>
    <n v="1052"/>
    <n v="86007"/>
    <s v="Jack Castillo"/>
    <s v="Express Road Cargo"/>
    <x v="0"/>
    <x v="2"/>
    <s v="Medium"/>
    <s v="Pinot Noir"/>
    <x v="0"/>
    <x v="2"/>
    <s v="Laurent-Perrier Brut Rose"/>
    <s v="Full Container"/>
    <s v="Bunbury"/>
    <x v="555"/>
    <d v="2013-04-06T00:00:00"/>
    <n v="2"/>
    <n v="0.04"/>
    <n v="3.14"/>
    <n v="1.92"/>
    <n v="6.28"/>
  </r>
  <r>
    <n v="1053"/>
    <n v="86020"/>
    <s v="Adam Jones"/>
    <s v="Express Road Cargo"/>
    <x v="0"/>
    <x v="2"/>
    <s v="Medium"/>
    <s v="Pinot Noir"/>
    <x v="0"/>
    <x v="2"/>
    <s v="Miraval Rose 2014"/>
    <s v="Full Container"/>
    <s v="Geraldton"/>
    <x v="556"/>
    <d v="2011-12-29T00:00:00"/>
    <n v="16"/>
    <n v="0.03"/>
    <n v="36.549999999999997"/>
    <n v="13.89"/>
    <n v="584.79999999999995"/>
  </r>
  <r>
    <n v="1054"/>
    <n v="86035"/>
    <s v="James Ford"/>
    <s v="Express Road Cargo"/>
    <x v="0"/>
    <x v="3"/>
    <s v="High"/>
    <s v="Merlot"/>
    <x v="0"/>
    <x v="2"/>
    <s v="Francis Ford Coppola Sofia Rose 2014"/>
    <s v="Standard Size Crate"/>
    <s v="Liverpool"/>
    <x v="185"/>
    <d v="2012-04-08T00:00:00"/>
    <n v="6"/>
    <n v="0.01"/>
    <n v="12.98"/>
    <n v="3.14"/>
    <n v="77.88"/>
  </r>
  <r>
    <n v="1055"/>
    <n v="86041"/>
    <s v="Anthony Moreno"/>
    <s v="Express Road Cargo"/>
    <x v="2"/>
    <x v="2"/>
    <s v="Medium"/>
    <s v="Sangiovese Rose"/>
    <x v="0"/>
    <x v="2"/>
    <s v="Miraval Rose (1.5 Liter Magnum) 2014"/>
    <s v="Large Crate"/>
    <s v="Geraldton"/>
    <x v="71"/>
    <d v="2010-06-18T00:00:00"/>
    <n v="9"/>
    <n v="0.09"/>
    <n v="7.38"/>
    <n v="5.21"/>
    <n v="66.42"/>
  </r>
  <r>
    <n v="1056"/>
    <n v="86041"/>
    <s v="Anthony Moreno"/>
    <s v="Express Road Cargo"/>
    <x v="0"/>
    <x v="2"/>
    <s v="Medium"/>
    <s v="Pinot Noir"/>
    <x v="0"/>
    <x v="2"/>
    <s v="Sutter Home White Zinfandel"/>
    <s v="Large Crate"/>
    <s v="Bunbury"/>
    <x v="71"/>
    <d v="2010-06-18T00:00:00"/>
    <n v="17"/>
    <n v="0.04"/>
    <n v="5.98"/>
    <n v="5.15"/>
    <n v="101.66000000000001"/>
  </r>
  <r>
    <n v="1057"/>
    <n v="86041"/>
    <s v="Anthony Moreno"/>
    <s v="Express Road Cargo"/>
    <x v="0"/>
    <x v="2"/>
    <s v="Medium"/>
    <s v="Cabernet Sauvignon"/>
    <x v="0"/>
    <x v="2"/>
    <s v="Dopff &amp; Irion Cremant Rose Brut"/>
    <s v="Large Crate"/>
    <s v="Perth"/>
    <x v="71"/>
    <d v="2010-06-18T00:00:00"/>
    <n v="12"/>
    <n v="0.04"/>
    <n v="15.42"/>
    <n v="10.68"/>
    <n v="185.04"/>
  </r>
  <r>
    <n v="1058"/>
    <n v="86046"/>
    <s v="Ernest Powell"/>
    <s v="Express Road Cargo"/>
    <x v="0"/>
    <x v="1"/>
    <s v="Critical"/>
    <s v="Pinot Noir"/>
    <x v="0"/>
    <x v="2"/>
    <s v="Chateau d'Esclans Garrus Rose 2013"/>
    <s v="Full Container"/>
    <s v="Devonport"/>
    <x v="557"/>
    <d v="2012-05-25T00:00:00"/>
    <n v="9"/>
    <n v="0.06"/>
    <n v="5.58"/>
    <n v="0.7"/>
    <n v="50.22"/>
  </r>
  <r>
    <n v="1059"/>
    <n v="86046"/>
    <s v="Ernest Powell"/>
    <s v="Express Road Cargo"/>
    <x v="0"/>
    <x v="1"/>
    <s v="Critical"/>
    <s v="Zinfandel"/>
    <x v="0"/>
    <x v="2"/>
    <s v="Miraval Rose 2014"/>
    <s v="Full Container"/>
    <s v="Devonport"/>
    <x v="557"/>
    <d v="2012-05-26T00:00:00"/>
    <n v="1"/>
    <n v="0.05"/>
    <n v="19.84"/>
    <n v="4.0999999999999996"/>
    <n v="19.84"/>
  </r>
  <r>
    <n v="1060"/>
    <n v="86056"/>
    <s v="Aaron Martinez"/>
    <s v="Express Road Cargo"/>
    <x v="2"/>
    <x v="1"/>
    <s v="Critical"/>
    <s v="Sangiovese Rose"/>
    <x v="0"/>
    <x v="2"/>
    <s v="Belle Glos Oeil de Perdrix Pinot Noir Blanc 2014"/>
    <s v="Standard Size Crate"/>
    <s v="Canberra"/>
    <x v="558"/>
    <d v="2011-12-30T00:00:00"/>
    <n v="20"/>
    <n v="0.11"/>
    <n v="12.64"/>
    <n v="4.9800000000000004"/>
    <n v="252.8"/>
  </r>
  <r>
    <n v="1061"/>
    <n v="86067"/>
    <s v="Scott Daniels"/>
    <s v="Express Road Cargo"/>
    <x v="0"/>
    <x v="1"/>
    <s v="Critical"/>
    <s v="Cabernet Sauvignon"/>
    <x v="0"/>
    <x v="2"/>
    <s v="Bollinger Brut Special Cuvee"/>
    <s v="Large Crate"/>
    <s v="Melbourne"/>
    <x v="558"/>
    <d v="2011-12-29T00:00:00"/>
    <n v="11"/>
    <n v="0.02"/>
    <n v="24.92"/>
    <n v="12.98"/>
    <n v="274.12"/>
  </r>
  <r>
    <n v="1062"/>
    <n v="86079"/>
    <s v="Craig Reid"/>
    <s v="Express Road Cargo"/>
    <x v="0"/>
    <x v="3"/>
    <s v="Critical"/>
    <s v="Pinot Noir"/>
    <x v="0"/>
    <x v="2"/>
    <s v="Jean-Baptiste Adam Les Natures Cremant d'Alsace Brut"/>
    <s v="Standard Size Crate"/>
    <s v="Campbeltown"/>
    <x v="559"/>
    <d v="2011-10-28T00:00:00"/>
    <n v="21"/>
    <n v="0.06"/>
    <n v="43.98"/>
    <n v="8.99"/>
    <n v="923.57999999999993"/>
  </r>
  <r>
    <n v="1063"/>
    <n v="86079"/>
    <s v="Craig Reid"/>
    <s v="Express Road Cargo"/>
    <x v="1"/>
    <x v="3"/>
    <s v="Critical"/>
    <s v="Reisling"/>
    <x v="0"/>
    <x v="2"/>
    <s v="The White Knight Sauvignon Blanc 2014"/>
    <s v="Large Crate"/>
    <s v="Penrith"/>
    <x v="559"/>
    <d v="2011-10-28T00:00:00"/>
    <n v="5"/>
    <n v="0.06"/>
    <n v="125.99"/>
    <n v="8.08"/>
    <n v="629.94999999999993"/>
  </r>
  <r>
    <n v="1064"/>
    <n v="86086"/>
    <s v="Billy Stephens"/>
    <s v="Express Road Cargo"/>
    <x v="0"/>
    <x v="3"/>
    <s v="High"/>
    <s v="Cabernet Sauvignon"/>
    <x v="0"/>
    <x v="2"/>
    <s v="Sutter Home White Zinfandel"/>
    <s v="Large Crate"/>
    <s v="Wagga Wagga"/>
    <x v="560"/>
    <d v="2010-09-30T00:00:00"/>
    <n v="1"/>
    <n v="0.06"/>
    <n v="363.25"/>
    <n v="19.989999999999998"/>
    <n v="363.25"/>
  </r>
  <r>
    <n v="1065"/>
    <n v="86095"/>
    <s v="Gerald Bailey"/>
    <s v="Express Road Cargo"/>
    <x v="0"/>
    <x v="1"/>
    <s v="Critical"/>
    <s v="Pinot Noir"/>
    <x v="0"/>
    <x v="2"/>
    <s v="Louis Roederer Cristal Brut 2006"/>
    <s v="Large Crate"/>
    <s v="Ballarat"/>
    <x v="558"/>
    <d v="2011-12-30T00:00:00"/>
    <n v="10"/>
    <n v="0"/>
    <n v="6.48"/>
    <n v="8.74"/>
    <n v="64.800000000000011"/>
  </r>
  <r>
    <n v="1066"/>
    <n v="86095"/>
    <s v="David Murphy"/>
    <s v="Air Cargo"/>
    <x v="0"/>
    <x v="1"/>
    <s v="Critical"/>
    <s v="Zinfandel"/>
    <x v="0"/>
    <x v="2"/>
    <s v="Lucien Albrecht Cremant d'Alsace Brut Rose"/>
    <s v="Extra Large Crate"/>
    <s v="Wodonga"/>
    <x v="558"/>
    <d v="2011-12-29T00:00:00"/>
    <n v="3"/>
    <n v="0"/>
    <n v="20.98"/>
    <n v="53.03"/>
    <n v="62.94"/>
  </r>
  <r>
    <n v="1067"/>
    <n v="86095"/>
    <s v="Randy Thompson"/>
    <s v="Express Road Cargo"/>
    <x v="0"/>
    <x v="2"/>
    <s v="Critical"/>
    <s v="Zinfandel"/>
    <x v="0"/>
    <x v="2"/>
    <s v="Langlois Chateau Cremant de Loire Brut"/>
    <s v="Large Crate"/>
    <s v="Albany"/>
    <x v="558"/>
    <d v="2011-12-30T00:00:00"/>
    <n v="15"/>
    <n v="0.02"/>
    <n v="6.54"/>
    <n v="5.27"/>
    <n v="98.1"/>
  </r>
  <r>
    <n v="1068"/>
    <n v="86108"/>
    <s v="Melissa Reynolds"/>
    <s v="Express Road Cargo"/>
    <x v="1"/>
    <x v="1"/>
    <s v="Medium"/>
    <s v="Pinot Gris"/>
    <x v="0"/>
    <x v="2"/>
    <s v="Lucky Chardonnay 2012"/>
    <s v="Large Crate"/>
    <s v="Launceston"/>
    <x v="561"/>
    <d v="2011-06-29T00:00:00"/>
    <n v="18"/>
    <n v="0.04"/>
    <n v="140.99"/>
    <n v="4.2"/>
    <n v="2537.8200000000002"/>
  </r>
  <r>
    <n v="1069"/>
    <n v="86118"/>
    <s v="Todd Simmons"/>
    <s v="Express Road Cargo"/>
    <x v="0"/>
    <x v="2"/>
    <s v="High"/>
    <s v="Shiraz"/>
    <x v="0"/>
    <x v="2"/>
    <s v="Chateau d'Esclans Garrus Rose 2013"/>
    <s v="Large Crate"/>
    <s v="Bunbury"/>
    <x v="562"/>
    <d v="2010-05-17T00:00:00"/>
    <n v="9"/>
    <n v="0.09"/>
    <n v="5.4"/>
    <n v="7.78"/>
    <n v="48.6"/>
  </r>
  <r>
    <n v="1070"/>
    <n v="86122"/>
    <s v="Randy Ward"/>
    <s v="Express Road Cargo"/>
    <x v="0"/>
    <x v="1"/>
    <s v="Not Specified"/>
    <s v="Sangiovese"/>
    <x v="0"/>
    <x v="2"/>
    <s v="Langlois Chateau Cremant de Loire Brut"/>
    <s v="Full Container"/>
    <s v="Burnie"/>
    <x v="563"/>
    <d v="2010-01-06T00:00:00"/>
    <n v="6"/>
    <n v="0.05"/>
    <n v="7.64"/>
    <n v="5.83"/>
    <n v="45.839999999999996"/>
  </r>
  <r>
    <n v="1071"/>
    <n v="85985"/>
    <s v="Ralph Sanders"/>
    <s v="Express Road Cargo"/>
    <x v="0"/>
    <x v="1"/>
    <s v="High"/>
    <s v="Shiraz"/>
    <x v="0"/>
    <x v="2"/>
    <s v="Lucien Albrecht Cremant d'Alsace Brut"/>
    <s v="Large Crate"/>
    <s v="Hobart"/>
    <x v="564"/>
    <d v="2013-01-13T00:00:00"/>
    <n v="12"/>
    <n v="0.08"/>
    <n v="9.9"/>
    <n v="1.39"/>
    <n v="118.80000000000001"/>
  </r>
  <r>
    <n v="1072"/>
    <n v="86135"/>
    <s v="Jack Collins"/>
    <s v="Air Cargo"/>
    <x v="0"/>
    <x v="2"/>
    <s v="High"/>
    <s v="Zinfandel"/>
    <x v="0"/>
    <x v="2"/>
    <s v="Belle Glos Oeil de Perdrix Pinot Noir Blanc 2014"/>
    <s v="Extra Large Crate"/>
    <s v="Rockingham"/>
    <x v="565"/>
    <d v="2013-10-02T00:00:00"/>
    <n v="26"/>
    <n v="7.0000000000000007E-2"/>
    <n v="208.16"/>
    <n v="68.02"/>
    <n v="5412.16"/>
  </r>
  <r>
    <n v="1073"/>
    <n v="86135"/>
    <s v="Jack Collins"/>
    <s v="Express Road Cargo"/>
    <x v="0"/>
    <x v="2"/>
    <s v="High"/>
    <s v="Shiraz"/>
    <x v="0"/>
    <x v="2"/>
    <s v="Louis Roederer Cristal Brut with Gift Box 2007"/>
    <s v="Large Crate"/>
    <s v="Busseltol"/>
    <x v="565"/>
    <d v="2013-10-03T00:00:00"/>
    <n v="14"/>
    <n v="0.01"/>
    <n v="8.69"/>
    <n v="2.99"/>
    <n v="121.66"/>
  </r>
  <r>
    <n v="1074"/>
    <n v="86136"/>
    <s v="Stephen Walker"/>
    <s v="Express Road Cargo"/>
    <x v="0"/>
    <x v="1"/>
    <s v="Medium"/>
    <s v="Sangiovese"/>
    <x v="0"/>
    <x v="2"/>
    <s v="Pietradolce Etna Rosato 2014"/>
    <s v="Large Crate"/>
    <s v="Canberra"/>
    <x v="566"/>
    <d v="2011-07-16T00:00:00"/>
    <n v="11"/>
    <n v="0.06"/>
    <n v="193.17"/>
    <n v="19.989999999999998"/>
    <n v="2124.87"/>
  </r>
  <r>
    <n v="1075"/>
    <n v="86148"/>
    <s v="Juan Sanchez"/>
    <s v="Express Road Cargo"/>
    <x v="1"/>
    <x v="1"/>
    <s v="Critical"/>
    <s v="Reisling"/>
    <x v="0"/>
    <x v="2"/>
    <s v="Giesen Sauvignon Blanc 2014"/>
    <s v="Large Crate"/>
    <s v="Port Lincoln"/>
    <x v="2"/>
    <d v="2013-03-20T00:00:00"/>
    <n v="5"/>
    <n v="0.08"/>
    <n v="155.99"/>
    <n v="8.08"/>
    <n v="779.95"/>
  </r>
  <r>
    <n v="1076"/>
    <n v="86148"/>
    <s v="Nicholas Carter"/>
    <s v="Express Road Cargo"/>
    <x v="0"/>
    <x v="1"/>
    <s v="Critical"/>
    <s v="Pinot Noir"/>
    <x v="0"/>
    <x v="2"/>
    <s v="Barnard Griffin Rose of Sangiovese 2014"/>
    <s v="Large Crate"/>
    <s v="Mount Gambier"/>
    <x v="2"/>
    <d v="2013-03-20T00:00:00"/>
    <n v="12"/>
    <n v="0.1"/>
    <n v="6.48"/>
    <n v="10.050000000000001"/>
    <n v="77.760000000000005"/>
  </r>
  <r>
    <n v="1077"/>
    <n v="86153"/>
    <s v="Albert Torres"/>
    <s v="Express Road Cargo"/>
    <x v="0"/>
    <x v="1"/>
    <s v="Critical"/>
    <s v="Shiraz"/>
    <x v="0"/>
    <x v="2"/>
    <s v="Bollinger Brut Special Cuvee"/>
    <s v="Large Crate"/>
    <s v="Ballarat"/>
    <x v="567"/>
    <d v="2010-03-27T00:00:00"/>
    <n v="5"/>
    <n v="7.0000000000000007E-2"/>
    <n v="5.68"/>
    <n v="1.39"/>
    <n v="28.4"/>
  </r>
  <r>
    <n v="1078"/>
    <n v="86153"/>
    <s v="Albert Torres"/>
    <s v="Express Road Cargo"/>
    <x v="0"/>
    <x v="1"/>
    <s v="Critical"/>
    <s v="Merlot"/>
    <x v="0"/>
    <x v="2"/>
    <s v="Locations by Dave Phinney F Rose"/>
    <s v="Large Crate"/>
    <s v="Ararat"/>
    <x v="567"/>
    <d v="2010-03-27T00:00:00"/>
    <n v="1"/>
    <n v="0.06"/>
    <n v="22.84"/>
    <n v="11.54"/>
    <n v="22.84"/>
  </r>
  <r>
    <n v="1079"/>
    <n v="86161"/>
    <s v="Walter Fuller"/>
    <s v="Express Road Cargo"/>
    <x v="1"/>
    <x v="0"/>
    <s v="Critical"/>
    <s v="Sauvignon Blanc"/>
    <x v="0"/>
    <x v="2"/>
    <s v="The White Knight Sauvignon Blanc 2014"/>
    <s v="Loose Wrap"/>
    <s v="Palmerston"/>
    <x v="20"/>
    <d v="2013-03-21T00:00:00"/>
    <n v="6"/>
    <n v="0.02"/>
    <n v="179.99"/>
    <n v="13.99"/>
    <n v="1079.94"/>
  </r>
  <r>
    <n v="1080"/>
    <n v="85909"/>
    <s v="Keith Jackson"/>
    <s v="Express Road Cargo"/>
    <x v="1"/>
    <x v="1"/>
    <s v="Low"/>
    <s v="Sauvignon Blanc"/>
    <x v="0"/>
    <x v="2"/>
    <s v="Dog Point Vineyard Sauvignon Blanc 2014"/>
    <s v="Large Crate"/>
    <s v="Wodonga"/>
    <x v="568"/>
    <d v="2011-10-20T00:00:00"/>
    <n v="4"/>
    <n v="0.06"/>
    <n v="115.99"/>
    <n v="4.2300000000000004"/>
    <n v="463.96"/>
  </r>
  <r>
    <n v="1081"/>
    <n v="86169"/>
    <s v="Chris Carr"/>
    <s v="Express Road Cargo"/>
    <x v="0"/>
    <x v="0"/>
    <s v="High"/>
    <s v="Sangiovese"/>
    <x v="0"/>
    <x v="2"/>
    <s v="Roederer Estate L'Ermitage 2007"/>
    <s v="Large Crate"/>
    <s v="Townsville"/>
    <x v="569"/>
    <d v="2012-06-04T00:00:00"/>
    <n v="14"/>
    <n v="0.03"/>
    <n v="5.99"/>
    <n v="4.92"/>
    <n v="83.86"/>
  </r>
  <r>
    <n v="1082"/>
    <n v="86169"/>
    <s v="Donald Simmons"/>
    <s v="Express Road Cargo"/>
    <x v="0"/>
    <x v="0"/>
    <s v="High"/>
    <s v="Zinfandel"/>
    <x v="0"/>
    <x v="2"/>
    <s v="Langlois Chateau Cremant de Loire Brut"/>
    <s v="Full Container"/>
    <s v="Cairns"/>
    <x v="569"/>
    <d v="2012-06-04T00:00:00"/>
    <n v="7"/>
    <n v="0.05"/>
    <n v="5.81"/>
    <n v="3.37"/>
    <n v="40.669999999999995"/>
  </r>
  <r>
    <n v="1083"/>
    <n v="86177"/>
    <s v="James Miller"/>
    <s v="Express Road Cargo"/>
    <x v="0"/>
    <x v="2"/>
    <s v="Low"/>
    <s v="Merlot"/>
    <x v="0"/>
    <x v="2"/>
    <s v="Bertani Bertarose 2014"/>
    <s v="Full Container"/>
    <s v="Geraldton"/>
    <x v="202"/>
    <d v="2012-03-31T00:00:00"/>
    <n v="10"/>
    <n v="0.02"/>
    <n v="2.21"/>
    <n v="1"/>
    <n v="22.1"/>
  </r>
  <r>
    <n v="1084"/>
    <n v="86181"/>
    <s v="Scott Patterson"/>
    <s v="Express Road Cargo"/>
    <x v="1"/>
    <x v="3"/>
    <s v="Low"/>
    <s v="Chardonnay"/>
    <x v="0"/>
    <x v="2"/>
    <s v="Robert Oatley Sauvignon Blanc 2013"/>
    <s v="Full Container"/>
    <s v="Dubbo"/>
    <x v="392"/>
    <d v="2010-06-18T00:00:00"/>
    <n v="6"/>
    <n v="0"/>
    <n v="85.99"/>
    <n v="0.99"/>
    <n v="515.93999999999994"/>
  </r>
  <r>
    <n v="1085"/>
    <n v="86186"/>
    <s v="Johnny Carroll"/>
    <s v="Air Cargo"/>
    <x v="2"/>
    <x v="0"/>
    <s v="High"/>
    <s v="Sangiovese Rose"/>
    <x v="0"/>
    <x v="2"/>
    <s v="Locations by Dave Phinney F Rose&quot;"/>
    <s v="Small Crate"/>
    <s v="Mount Isa"/>
    <x v="3"/>
    <d v="2011-09-21T00:00:00"/>
    <n v="15"/>
    <n v="0.02"/>
    <n v="48.58"/>
    <n v="54.11"/>
    <n v="728.69999999999993"/>
  </r>
  <r>
    <n v="1086"/>
    <n v="86186"/>
    <s v="Johnny Carroll"/>
    <s v="Express Road Cargo"/>
    <x v="1"/>
    <x v="0"/>
    <s v="High"/>
    <s v="Reisling"/>
    <x v="0"/>
    <x v="2"/>
    <s v="Lucky Chardonnay 2012"/>
    <s v="Standard Size Crate"/>
    <s v="Gold Coast"/>
    <x v="3"/>
    <d v="2011-09-19T00:00:00"/>
    <n v="15"/>
    <n v="7.0000000000000007E-2"/>
    <n v="39.479999999999997"/>
    <n v="1.99"/>
    <n v="592.19999999999993"/>
  </r>
  <r>
    <n v="1087"/>
    <n v="86192"/>
    <s v="Douglas Stevens"/>
    <s v="Air Cargo"/>
    <x v="2"/>
    <x v="3"/>
    <s v="Medium"/>
    <s v="Champagne"/>
    <x v="0"/>
    <x v="2"/>
    <s v="Miraval Rose 2014"/>
    <s v="Small Crate"/>
    <s v="Liverpool"/>
    <x v="4"/>
    <d v="2010-12-19T00:00:00"/>
    <n v="14"/>
    <n v="0.08"/>
    <n v="124.49"/>
    <n v="51.94"/>
    <n v="1742.86"/>
  </r>
  <r>
    <n v="1088"/>
    <n v="86202"/>
    <s v="Aaron Allen"/>
    <s v="Air Cargo"/>
    <x v="2"/>
    <x v="2"/>
    <s v="Low"/>
    <s v="Champagne"/>
    <x v="0"/>
    <x v="2"/>
    <s v="Orin Swift Cellars Fragile Rose 2014"/>
    <s v="Small Crate"/>
    <s v="Mandurah"/>
    <x v="542"/>
    <d v="2013-03-09T00:00:00"/>
    <n v="13"/>
    <n v="0.02"/>
    <n v="146.05000000000001"/>
    <n v="80.2"/>
    <n v="1898.65"/>
  </r>
  <r>
    <n v="1089"/>
    <n v="86207"/>
    <s v="Judith Mendoza"/>
    <s v="Express Road Cargo"/>
    <x v="0"/>
    <x v="1"/>
    <s v="High"/>
    <s v="Sangiovese"/>
    <x v="0"/>
    <x v="2"/>
    <s v="Moet &amp; Chandon Imperial"/>
    <s v="Large Crate"/>
    <s v="Ararat"/>
    <x v="5"/>
    <d v="2012-01-26T00:00:00"/>
    <n v="1"/>
    <n v="0.02"/>
    <n v="3.69"/>
    <n v="0.5"/>
    <n v="3.69"/>
  </r>
  <r>
    <n v="1090"/>
    <n v="86207"/>
    <s v="Judith Mendoza"/>
    <s v="Express Road Cargo"/>
    <x v="0"/>
    <x v="1"/>
    <s v="High"/>
    <s v="Sangiovese"/>
    <x v="0"/>
    <x v="2"/>
    <s v="Belle Glos Oeil de Perdrix Pinot Noir Blanc 2014"/>
    <s v="Full Container"/>
    <s v="Ballarat"/>
    <x v="5"/>
    <d v="2012-01-26T00:00:00"/>
    <n v="1"/>
    <n v="0.09"/>
    <n v="3.85"/>
    <n v="0.7"/>
    <n v="3.85"/>
  </r>
  <r>
    <n v="1091"/>
    <n v="86219"/>
    <s v="Christopher Berry"/>
    <s v="Express Road Cargo"/>
    <x v="0"/>
    <x v="0"/>
    <s v="Not Specified"/>
    <s v="Shiraz"/>
    <x v="0"/>
    <x v="2"/>
    <s v="Marques de Caceres Rioja Rosado 2014"/>
    <s v="Loose Wrap"/>
    <s v="Mackay"/>
    <x v="6"/>
    <d v="2013-12-18T00:00:00"/>
    <n v="23"/>
    <n v="0.06"/>
    <n v="11.7"/>
    <n v="6.96"/>
    <n v="269.09999999999997"/>
  </r>
  <r>
    <n v="1092"/>
    <n v="86223"/>
    <s v="Howard Bell"/>
    <s v="Road Cargo"/>
    <x v="1"/>
    <x v="1"/>
    <s v="Low"/>
    <s v="Chardonnay"/>
    <x v="0"/>
    <x v="2"/>
    <s v="Lincourt Courtney's Chardonnay 2012"/>
    <s v="Large Crate"/>
    <s v="Bendigo"/>
    <x v="389"/>
    <d v="2011-10-01T00:00:00"/>
    <n v="9"/>
    <n v="0.01"/>
    <n v="65.989999999999995"/>
    <n v="7.69"/>
    <n v="593.91"/>
  </r>
  <r>
    <n v="1093"/>
    <n v="86227"/>
    <s v="Todd Stevens"/>
    <s v="Air Cargo"/>
    <x v="1"/>
    <x v="2"/>
    <s v="Medium"/>
    <s v="Chardonnay"/>
    <x v="0"/>
    <x v="2"/>
    <s v="Dog Point Vineyard Sauvignon Blanc 2014"/>
    <s v="Extra Large Crate"/>
    <s v="Bunbury"/>
    <x v="348"/>
    <d v="2010-02-06T00:00:00"/>
    <n v="10"/>
    <n v="7.0000000000000007E-2"/>
    <n v="500.98"/>
    <n v="28.14"/>
    <n v="5009.8"/>
  </r>
  <r>
    <n v="1094"/>
    <n v="86227"/>
    <s v="Todd Stevens"/>
    <s v="Express Road Cargo"/>
    <x v="0"/>
    <x v="2"/>
    <s v="Medium"/>
    <s v="Shiraz"/>
    <x v="0"/>
    <x v="2"/>
    <s v="Bertani Bertarose 2014"/>
    <s v="Large Crate"/>
    <s v="Geraldton"/>
    <x v="348"/>
    <d v="2010-02-07T00:00:00"/>
    <n v="1"/>
    <n v="0.1"/>
    <n v="178.47"/>
    <n v="19.989999999999998"/>
    <n v="178.47"/>
  </r>
  <r>
    <n v="1095"/>
    <n v="86239"/>
    <s v="Peter Fuller"/>
    <s v="Express Road Cargo"/>
    <x v="0"/>
    <x v="3"/>
    <s v="High"/>
    <s v="Shiraz"/>
    <x v="0"/>
    <x v="2"/>
    <s v="Dom Perignon 2006"/>
    <s v="Large Crate"/>
    <s v="Dubbo"/>
    <x v="570"/>
    <d v="2012-10-30T00:00:00"/>
    <n v="4"/>
    <n v="0.09"/>
    <n v="4.9800000000000004"/>
    <n v="4.8600000000000003"/>
    <n v="19.920000000000002"/>
  </r>
  <r>
    <n v="1096"/>
    <n v="86239"/>
    <s v="Peter Fuller"/>
    <s v="Express Road Cargo"/>
    <x v="0"/>
    <x v="3"/>
    <s v="High"/>
    <s v="Cabernet Sauvignon"/>
    <x v="0"/>
    <x v="2"/>
    <s v="Barnard Griffin Rose of Sangiovese 2014"/>
    <s v="Large Crate"/>
    <s v="Newcastle"/>
    <x v="570"/>
    <d v="2012-11-01T00:00:00"/>
    <n v="3"/>
    <n v="0.03"/>
    <n v="5.78"/>
    <n v="5.37"/>
    <n v="17.34"/>
  </r>
  <r>
    <n v="1097"/>
    <n v="86022"/>
    <s v="Adam Jones"/>
    <s v="Express Road Cargo"/>
    <x v="1"/>
    <x v="2"/>
    <s v="Medium"/>
    <s v="Chardonnay"/>
    <x v="0"/>
    <x v="2"/>
    <s v="St. Supery Sauvignon Blanc 2015"/>
    <s v="Large Crate"/>
    <s v="Freemantle"/>
    <x v="571"/>
    <d v="2012-08-22T00:00:00"/>
    <n v="11"/>
    <n v="0.09"/>
    <n v="65.989999999999995"/>
    <n v="19.989999999999998"/>
    <n v="725.89"/>
  </r>
  <r>
    <n v="1098"/>
    <n v="86254"/>
    <s v="Sharon Henry"/>
    <s v="Express Road Cargo"/>
    <x v="2"/>
    <x v="3"/>
    <s v="High"/>
    <s v="Sangiovese Rose"/>
    <x v="0"/>
    <x v="2"/>
    <s v="Francis Ford Coppola Sofia Rose 2014"/>
    <s v="Large Crate"/>
    <s v="Orange"/>
    <x v="29"/>
    <d v="2012-07-21T00:00:00"/>
    <n v="15"/>
    <n v="0.02"/>
    <n v="7.38"/>
    <n v="5.21"/>
    <n v="110.7"/>
  </r>
  <r>
    <n v="1099"/>
    <n v="86262"/>
    <s v="Randy Nichols"/>
    <s v="Road Cargo"/>
    <x v="0"/>
    <x v="1"/>
    <s v="Not Specified"/>
    <s v="Shiraz"/>
    <x v="0"/>
    <x v="2"/>
    <s v="Roederer Estate Brut"/>
    <s v="Standard Size Crate"/>
    <s v="Canberra"/>
    <x v="236"/>
    <d v="2012-03-05T00:00:00"/>
    <n v="8"/>
    <n v="0.05"/>
    <n v="34.58"/>
    <n v="8.99"/>
    <n v="276.64"/>
  </r>
  <r>
    <n v="1100"/>
    <n v="86262"/>
    <s v="Randy Nichols"/>
    <s v="Express Road Cargo"/>
    <x v="0"/>
    <x v="1"/>
    <s v="Not Specified"/>
    <s v="Pinot Noir"/>
    <x v="0"/>
    <x v="2"/>
    <s v="Louis Roederer Cristal Brut 2006"/>
    <s v="Large Crate"/>
    <s v="Canberra"/>
    <x v="236"/>
    <d v="2012-03-06T00:00:00"/>
    <n v="10"/>
    <n v="0.05"/>
    <n v="15.7"/>
    <n v="11.25"/>
    <n v="157"/>
  </r>
  <r>
    <n v="1101"/>
    <n v="86265"/>
    <s v="Dennis Simmons"/>
    <s v="Express Road Cargo"/>
    <x v="0"/>
    <x v="1"/>
    <s v="Low"/>
    <s v="Merlot"/>
    <x v="0"/>
    <x v="2"/>
    <s v="Domaine Lafond Roc-Epine Tavel Rose 2014"/>
    <s v="Full Container"/>
    <s v="Adelaide"/>
    <x v="7"/>
    <d v="2012-12-28T00:00:00"/>
    <n v="21"/>
    <n v="0.09"/>
    <n v="6.08"/>
    <n v="1.82"/>
    <n v="127.68"/>
  </r>
  <r>
    <n v="1102"/>
    <n v="86277"/>
    <s v="Thomas Nichols"/>
    <s v="Express Road Cargo"/>
    <x v="1"/>
    <x v="1"/>
    <s v="High"/>
    <s v="Sauvignon Blanc"/>
    <x v="0"/>
    <x v="2"/>
    <s v="Lincourt Courtney's Chardonnay 2012"/>
    <s v="Large Crate"/>
    <s v="Port Adelaide"/>
    <x v="426"/>
    <d v="2013-10-09T00:00:00"/>
    <n v="23"/>
    <n v="0.01"/>
    <n v="115.99"/>
    <n v="5.26"/>
    <n v="2667.77"/>
  </r>
  <r>
    <n v="1103"/>
    <n v="86282"/>
    <s v="Carol Black"/>
    <s v="Express Road Cargo"/>
    <x v="1"/>
    <x v="2"/>
    <s v="High"/>
    <s v="Reisling"/>
    <x v="0"/>
    <x v="2"/>
    <s v="Lucky Chardonnay 2012"/>
    <s v="Large Crate"/>
    <s v="Bunbury"/>
    <x v="572"/>
    <d v="2012-07-12T00:00:00"/>
    <n v="10"/>
    <n v="0.08"/>
    <n v="195.99"/>
    <n v="3.99"/>
    <n v="1959.9"/>
  </r>
  <r>
    <n v="1104"/>
    <n v="86290"/>
    <s v="Mildred Elliott"/>
    <s v="Express Road Cargo"/>
    <x v="0"/>
    <x v="3"/>
    <s v="Critical"/>
    <s v="Sangiovese"/>
    <x v="0"/>
    <x v="2"/>
    <s v="Veuve Clicquot Brut Yellow Label"/>
    <s v="Large Crate"/>
    <s v="Wagga Wagga"/>
    <x v="573"/>
    <d v="2013-08-18T00:00:00"/>
    <n v="10"/>
    <n v="7.0000000000000007E-2"/>
    <n v="10.89"/>
    <n v="4.5"/>
    <n v="108.9"/>
  </r>
  <r>
    <n v="1105"/>
    <n v="86295"/>
    <s v="Albert Weaver"/>
    <s v="Express Road Cargo"/>
    <x v="2"/>
    <x v="1"/>
    <s v="Low"/>
    <s v="Cremant"/>
    <x v="0"/>
    <x v="2"/>
    <s v="Marques de Caceres Rioja Rosado 2014"/>
    <s v="Mini Crate"/>
    <s v="Ballarat"/>
    <x v="574"/>
    <d v="2012-05-19T00:00:00"/>
    <n v="2"/>
    <n v="0.06"/>
    <n v="218.08"/>
    <n v="18.059999999999999"/>
    <n v="436.16"/>
  </r>
  <r>
    <n v="1106"/>
    <n v="86295"/>
    <s v="Albert Weaver"/>
    <s v="Road Cargo"/>
    <x v="0"/>
    <x v="1"/>
    <s v="Low"/>
    <s v="Zinfandel"/>
    <x v="0"/>
    <x v="2"/>
    <s v="Chateau d'Esclans Garrus Rose 2013"/>
    <s v="Large Crate"/>
    <s v="Bendigo"/>
    <x v="574"/>
    <d v="2012-05-21T00:00:00"/>
    <n v="19"/>
    <n v="0.01"/>
    <n v="15.42"/>
    <n v="10.68"/>
    <n v="292.98"/>
  </r>
  <r>
    <n v="1107"/>
    <n v="86302"/>
    <s v="Frank Williams"/>
    <s v="Air Cargo"/>
    <x v="2"/>
    <x v="1"/>
    <s v="High"/>
    <s v="Grenache Rose"/>
    <x v="0"/>
    <x v="2"/>
    <s v="Gerard Bertrand Cote des Roses Rose 2014"/>
    <s v="Extra Large Crate"/>
    <s v="Frankston"/>
    <x v="575"/>
    <d v="2012-04-30T00:00:00"/>
    <n v="9"/>
    <n v="0"/>
    <n v="150.88999999999999"/>
    <n v="60.2"/>
    <n v="1358.0099999999998"/>
  </r>
  <r>
    <n v="1108"/>
    <n v="86316"/>
    <s v="Paula Rose"/>
    <s v="Express Road Cargo"/>
    <x v="0"/>
    <x v="2"/>
    <s v="Not Specified"/>
    <s v="Merlot"/>
    <x v="0"/>
    <x v="2"/>
    <s v="Miraval Rose 2014"/>
    <s v="Loose Wrap"/>
    <s v="Albany"/>
    <x v="576"/>
    <d v="2011-08-30T00:00:00"/>
    <n v="9"/>
    <n v="0.08"/>
    <n v="21.78"/>
    <n v="5.94"/>
    <n v="196.02"/>
  </r>
  <r>
    <n v="1109"/>
    <n v="86316"/>
    <s v="Shawn Ford"/>
    <s v="Express Road Cargo"/>
    <x v="2"/>
    <x v="2"/>
    <s v="Not Specified"/>
    <s v="Sangiovese Rose"/>
    <x v="0"/>
    <x v="2"/>
    <s v="Locations by Dave Phinney F Rose&quot;"/>
    <s v="Standard Size Crate"/>
    <s v="Busseltol"/>
    <x v="576"/>
    <d v="2011-08-30T00:00:00"/>
    <n v="9"/>
    <n v="0.05"/>
    <n v="6.64"/>
    <n v="4.95"/>
    <n v="59.76"/>
  </r>
  <r>
    <n v="1110"/>
    <n v="86327"/>
    <s v="Sean Meyer"/>
    <s v="Express Road Cargo"/>
    <x v="0"/>
    <x v="0"/>
    <s v="Critical"/>
    <s v="Pinot Noir"/>
    <x v="0"/>
    <x v="2"/>
    <s v="Dom Perignon 2006"/>
    <s v="Large Crate"/>
    <s v="Darwin"/>
    <x v="8"/>
    <d v="2010-09-21T00:00:00"/>
    <n v="19"/>
    <n v="0.04"/>
    <n v="3.08"/>
    <n v="0.99"/>
    <n v="58.52"/>
  </r>
  <r>
    <n v="1111"/>
    <n v="86327"/>
    <s v="Sean Meyer"/>
    <s v="Express Road Cargo"/>
    <x v="0"/>
    <x v="0"/>
    <s v="Critical"/>
    <s v="Merlot"/>
    <x v="0"/>
    <x v="2"/>
    <s v="Louis Roederer Cristal Brut with Gift Box 2007"/>
    <s v="Large Crate"/>
    <s v="Darwin"/>
    <x v="8"/>
    <d v="2010-09-21T00:00:00"/>
    <n v="13"/>
    <n v="0.02"/>
    <n v="6.48"/>
    <n v="5.9"/>
    <n v="84.240000000000009"/>
  </r>
  <r>
    <n v="1112"/>
    <n v="86327"/>
    <s v="Sean Meyer"/>
    <s v="Express Road Cargo"/>
    <x v="1"/>
    <x v="0"/>
    <s v="Critical"/>
    <s v="Sauvignon Blanc"/>
    <x v="0"/>
    <x v="2"/>
    <s v="Robert Oatley Sauvignon Blanc 2013"/>
    <s v="Large Crate"/>
    <s v="Palmerston"/>
    <x v="8"/>
    <d v="2010-09-22T00:00:00"/>
    <n v="12"/>
    <n v="0.04"/>
    <n v="125.99"/>
    <n v="4.2"/>
    <n v="1511.8799999999999"/>
  </r>
  <r>
    <n v="1113"/>
    <n v="86337"/>
    <s v="Stephen Hall"/>
    <s v="Express Road Cargo"/>
    <x v="0"/>
    <x v="1"/>
    <s v="Critical"/>
    <s v="Malbec"/>
    <x v="0"/>
    <x v="2"/>
    <s v="Dopff &amp; Irion Cremant Rose Brut"/>
    <s v="Large Crate"/>
    <s v="Port Adelaide"/>
    <x v="577"/>
    <d v="2013-07-13T00:00:00"/>
    <n v="5"/>
    <n v="0.03"/>
    <n v="4.9800000000000004"/>
    <n v="7.44"/>
    <n v="24.900000000000002"/>
  </r>
  <r>
    <n v="1114"/>
    <n v="86337"/>
    <s v="Stephen Hall"/>
    <s v="Express Road Cargo"/>
    <x v="0"/>
    <x v="1"/>
    <s v="Critical"/>
    <s v="Zinfandel"/>
    <x v="0"/>
    <x v="2"/>
    <s v="Bollinger Brut Special Cuvee"/>
    <s v="Large Crate"/>
    <s v="Mount Gambier"/>
    <x v="577"/>
    <d v="2013-07-13T00:00:00"/>
    <n v="2"/>
    <n v="0.05"/>
    <n v="6.48"/>
    <n v="8.74"/>
    <n v="12.96"/>
  </r>
  <r>
    <n v="1115"/>
    <n v="86337"/>
    <s v="Stephen Hall"/>
    <s v="Road Cargo"/>
    <x v="0"/>
    <x v="1"/>
    <s v="Critical"/>
    <s v="Malbec"/>
    <x v="0"/>
    <x v="2"/>
    <s v="Locations by Dave Phinney F Rose"/>
    <s v="Mini Crate"/>
    <s v="Port Adelaide"/>
    <x v="577"/>
    <d v="2013-07-12T00:00:00"/>
    <n v="11"/>
    <n v="0.05"/>
    <n v="38.94"/>
    <n v="35"/>
    <n v="428.34"/>
  </r>
  <r>
    <n v="1116"/>
    <n v="86342"/>
    <s v="Sean Carter"/>
    <s v="Road Cargo"/>
    <x v="0"/>
    <x v="0"/>
    <s v="Critical"/>
    <s v="Sangiovese"/>
    <x v="0"/>
    <x v="2"/>
    <s v="Gerard Bertrand Cote des Roses Rose 2014"/>
    <s v="Large Crate"/>
    <s v="Brisbane"/>
    <x v="578"/>
    <d v="2012-08-03T00:00:00"/>
    <n v="19"/>
    <n v="0.02"/>
    <n v="6.68"/>
    <n v="5.41"/>
    <n v="126.91999999999999"/>
  </r>
  <r>
    <n v="1117"/>
    <n v="86298"/>
    <s v="Frank Williams"/>
    <s v="Express Road Cargo"/>
    <x v="0"/>
    <x v="1"/>
    <s v="Critical"/>
    <s v="Shiraz"/>
    <x v="0"/>
    <x v="2"/>
    <s v="Locations by Dave Phinney F Rose"/>
    <s v="Large Crate"/>
    <s v="Bendigo"/>
    <x v="579"/>
    <d v="2011-01-28T00:00:00"/>
    <n v="12"/>
    <n v="0.04"/>
    <n v="17.7"/>
    <n v="9.4700000000000006"/>
    <n v="212.39999999999998"/>
  </r>
  <r>
    <n v="1118"/>
    <n v="86351"/>
    <s v="Earl Grant"/>
    <s v="Express Road Cargo"/>
    <x v="0"/>
    <x v="0"/>
    <s v="Medium"/>
    <s v="Pinot Noir"/>
    <x v="0"/>
    <x v="2"/>
    <s v="Sutter Home White Zinfandel"/>
    <s v="Large Crate"/>
    <s v="Logan City"/>
    <x v="9"/>
    <d v="2013-10-22T00:00:00"/>
    <n v="26"/>
    <n v="0.1"/>
    <n v="5.28"/>
    <n v="6.26"/>
    <n v="137.28"/>
  </r>
  <r>
    <n v="1119"/>
    <n v="86351"/>
    <s v="Earl Grant"/>
    <s v="Express Road Cargo"/>
    <x v="1"/>
    <x v="0"/>
    <s v="Medium"/>
    <s v="Chardonnay"/>
    <x v="0"/>
    <x v="2"/>
    <s v="The White Knight Sauvignon Blanc 2014"/>
    <s v="Large Crate"/>
    <s v="Brisbane"/>
    <x v="9"/>
    <d v="2013-10-22T00:00:00"/>
    <n v="23"/>
    <n v="0.01"/>
    <n v="65.989999999999995"/>
    <n v="2.5"/>
    <n v="1517.77"/>
  </r>
  <r>
    <n v="1120"/>
    <n v="86354"/>
    <s v="Howard Burns"/>
    <s v="Express Road Cargo"/>
    <x v="0"/>
    <x v="2"/>
    <s v="High"/>
    <s v="Shiraz"/>
    <x v="0"/>
    <x v="2"/>
    <s v="Chateau Gaudrelle Cremant d'Loire Brut"/>
    <s v="Large Crate"/>
    <s v="Bunbury"/>
    <x v="10"/>
    <d v="2012-06-17T00:00:00"/>
    <n v="5"/>
    <n v="0.03"/>
    <n v="7.3"/>
    <n v="7.72"/>
    <n v="36.5"/>
  </r>
  <r>
    <n v="1121"/>
    <n v="86354"/>
    <s v="Howard Burns"/>
    <s v="Express Road Cargo"/>
    <x v="0"/>
    <x v="2"/>
    <s v="High"/>
    <s v="Cabernet Sauvignon"/>
    <x v="0"/>
    <x v="2"/>
    <s v="Bollinger Brut Special Cuvee"/>
    <s v="Large Crate"/>
    <s v="Perth"/>
    <x v="10"/>
    <d v="2012-06-18T00:00:00"/>
    <n v="9"/>
    <n v="0.09"/>
    <n v="42.76"/>
    <n v="6.22"/>
    <n v="384.84"/>
  </r>
  <r>
    <n v="1122"/>
    <n v="86366"/>
    <s v="Angela Johnston"/>
    <s v="Express Road Cargo"/>
    <x v="2"/>
    <x v="0"/>
    <s v="High"/>
    <s v="Cremant"/>
    <x v="0"/>
    <x v="2"/>
    <s v="Domaine Lafage Miraflors Rose 2013"/>
    <s v="Standard Size Crate"/>
    <s v="Mackay"/>
    <x v="528"/>
    <d v="2013-12-02T00:00:00"/>
    <n v="37"/>
    <n v="0"/>
    <n v="14.34"/>
    <n v="5"/>
    <n v="530.58000000000004"/>
  </r>
  <r>
    <n v="1123"/>
    <n v="86366"/>
    <s v="Angela Johnston"/>
    <s v="Air Cargo"/>
    <x v="2"/>
    <x v="0"/>
    <s v="High"/>
    <s v="Grenache Rose"/>
    <x v="0"/>
    <x v="2"/>
    <s v="Miraval Rose 2014"/>
    <s v="Small Crate"/>
    <s v="Gympie"/>
    <x v="528"/>
    <d v="2013-12-01T00:00:00"/>
    <n v="22"/>
    <n v="7.0000000000000007E-2"/>
    <n v="138.75"/>
    <n v="52.42"/>
    <n v="3052.5"/>
  </r>
  <r>
    <n v="1124"/>
    <n v="86370"/>
    <s v="Barbara Fowler"/>
    <s v="Air Cargo"/>
    <x v="2"/>
    <x v="3"/>
    <s v="High"/>
    <s v="Sangiovese Rose"/>
    <x v="0"/>
    <x v="2"/>
    <s v="Sutter Home Pink Moscato"/>
    <s v="Small Crate"/>
    <s v="Cessnock"/>
    <x v="580"/>
    <d v="2011-01-23T00:00:00"/>
    <n v="10"/>
    <n v="0.02"/>
    <n v="120.98"/>
    <n v="58.64"/>
    <n v="1209.8"/>
  </r>
  <r>
    <n v="1125"/>
    <n v="86370"/>
    <s v="Barbara Fowler"/>
    <s v="Express Road Cargo"/>
    <x v="0"/>
    <x v="3"/>
    <s v="High"/>
    <s v="Cabernet Sauvignon"/>
    <x v="0"/>
    <x v="2"/>
    <s v="Jean-Baptiste Adam Les Natures Cremant d'Alsace Brut"/>
    <s v="Large Crate"/>
    <s v="Campbeltown"/>
    <x v="580"/>
    <d v="2011-01-23T00:00:00"/>
    <n v="6"/>
    <n v="0.01"/>
    <n v="18.97"/>
    <n v="9.5399999999999991"/>
    <n v="113.82"/>
  </r>
  <r>
    <n v="1126"/>
    <n v="86377"/>
    <s v="Douglas Lane"/>
    <s v="Road Cargo"/>
    <x v="0"/>
    <x v="2"/>
    <s v="High"/>
    <s v="Pinot Noir"/>
    <x v="0"/>
    <x v="2"/>
    <s v="Gerard Bertrand Cote des Roses Rose 2014"/>
    <s v="Mini Crate"/>
    <s v="Geraldton"/>
    <x v="581"/>
    <d v="2012-03-25T00:00:00"/>
    <n v="6"/>
    <n v="7.0000000000000007E-2"/>
    <n v="138.13999999999999"/>
    <n v="35"/>
    <n v="828.83999999999992"/>
  </r>
  <r>
    <n v="1127"/>
    <n v="86393"/>
    <s v="Jennifer Ford"/>
    <s v="Air Cargo"/>
    <x v="2"/>
    <x v="1"/>
    <s v="Critical"/>
    <s v="Sangiovese Rose"/>
    <x v="0"/>
    <x v="2"/>
    <s v="Chateau d'Esclans Whispering Angel Rose 2014"/>
    <s v="Extra Large Crate"/>
    <s v="Burnie"/>
    <x v="554"/>
    <d v="2013-05-01T00:00:00"/>
    <n v="1"/>
    <n v="0.01"/>
    <n v="320.98"/>
    <n v="58.95"/>
    <n v="320.98"/>
  </r>
  <r>
    <n v="1128"/>
    <n v="86397"/>
    <s v="Joe Reynolds"/>
    <s v="Express Road Cargo"/>
    <x v="0"/>
    <x v="1"/>
    <s v="High"/>
    <s v="Zinfandel"/>
    <x v="0"/>
    <x v="2"/>
    <s v="Locations by Dave Phinney F Rose"/>
    <s v="Large Crate"/>
    <s v="Port Lincoln"/>
    <x v="582"/>
    <d v="2010-12-04T00:00:00"/>
    <n v="19"/>
    <n v="0.05"/>
    <n v="12.95"/>
    <n v="4.9800000000000004"/>
    <n v="246.04999999999998"/>
  </r>
  <r>
    <n v="1129"/>
    <n v="86411"/>
    <s v="Wayne Spencer"/>
    <s v="Express Road Cargo"/>
    <x v="0"/>
    <x v="3"/>
    <s v="High"/>
    <s v="Malbec"/>
    <x v="0"/>
    <x v="2"/>
    <s v="Langlois Chateau Cremant de Loire Brut"/>
    <s v="Standard Size Crate"/>
    <s v="Paramatta"/>
    <x v="11"/>
    <d v="2010-11-22T00:00:00"/>
    <n v="15"/>
    <n v="0.01"/>
    <n v="9.31"/>
    <n v="3.98"/>
    <n v="139.65"/>
  </r>
  <r>
    <n v="1130"/>
    <n v="86423"/>
    <s v="Gerald Holmes"/>
    <s v="Express Road Cargo"/>
    <x v="0"/>
    <x v="2"/>
    <s v="Low"/>
    <s v="Malbec"/>
    <x v="0"/>
    <x v="2"/>
    <s v="Orin Swift Cellars Fragile Rose 2014"/>
    <s v="Large Crate"/>
    <s v="Mandurah"/>
    <x v="387"/>
    <d v="2011-02-26T00:00:00"/>
    <n v="11"/>
    <n v="7.0000000000000007E-2"/>
    <n v="4.9800000000000004"/>
    <n v="8.33"/>
    <n v="54.78"/>
  </r>
  <r>
    <n v="1131"/>
    <n v="86429"/>
    <s v="Frank Woods"/>
    <s v="Express Road Cargo"/>
    <x v="0"/>
    <x v="1"/>
    <s v="Critical"/>
    <s v="Merlot"/>
    <x v="0"/>
    <x v="2"/>
    <s v="Dom Perignon 2006"/>
    <s v="Full Container"/>
    <s v="Canberra"/>
    <x v="583"/>
    <d v="2012-09-10T00:00:00"/>
    <n v="20"/>
    <n v="0.05"/>
    <n v="1.76"/>
    <n v="0.7"/>
    <n v="35.200000000000003"/>
  </r>
  <r>
    <n v="1132"/>
    <n v="86433"/>
    <s v="Ryan Austin"/>
    <s v="Express Road Cargo"/>
    <x v="0"/>
    <x v="3"/>
    <s v="Low"/>
    <s v="Shiraz"/>
    <x v="0"/>
    <x v="2"/>
    <s v="Laurent-Perrier Brut Millesime 2006"/>
    <s v="Large Crate"/>
    <s v="Armidale"/>
    <x v="584"/>
    <d v="2011-01-05T00:00:00"/>
    <n v="11"/>
    <n v="0.01"/>
    <n v="3.58"/>
    <n v="5.47"/>
    <n v="39.380000000000003"/>
  </r>
  <r>
    <n v="1133"/>
    <n v="86433"/>
    <s v="Ryan Austin"/>
    <s v="Express Road Cargo"/>
    <x v="2"/>
    <x v="3"/>
    <s v="Low"/>
    <s v="Grenache Rose"/>
    <x v="0"/>
    <x v="2"/>
    <s v="Gerard Bertrand Cote des Roses Rose 2014"/>
    <s v="Loose Wrap"/>
    <s v="Orange"/>
    <x v="584"/>
    <d v="2011-01-03T00:00:00"/>
    <n v="3"/>
    <n v="0.09"/>
    <n v="41.32"/>
    <n v="8.66"/>
    <n v="123.96000000000001"/>
  </r>
  <r>
    <n v="1134"/>
    <n v="86433"/>
    <s v="Ryan Austin"/>
    <s v="Air Cargo"/>
    <x v="1"/>
    <x v="3"/>
    <s v="Low"/>
    <s v="Sauvignon Blanc"/>
    <x v="0"/>
    <x v="2"/>
    <s v="Cloudy Bay Sauvignon Blanc 2015"/>
    <s v="Extra Large Crate"/>
    <s v="Lithgow"/>
    <x v="584"/>
    <d v="2011-01-05T00:00:00"/>
    <n v="7"/>
    <n v="0.02"/>
    <n v="145.44999999999999"/>
    <n v="17.850000000000001"/>
    <n v="1018.1499999999999"/>
  </r>
  <r>
    <n v="1135"/>
    <n v="86437"/>
    <s v="Carlos Gibson"/>
    <s v="Express Road Cargo"/>
    <x v="0"/>
    <x v="1"/>
    <s v="Not Specified"/>
    <s v="Shiraz"/>
    <x v="0"/>
    <x v="2"/>
    <s v="Chateau d'Esclans Whispering Angel Rose 2014"/>
    <s v="Large Crate"/>
    <s v="Burnie"/>
    <x v="12"/>
    <d v="2011-03-03T00:00:00"/>
    <n v="2"/>
    <n v="0.04"/>
    <n v="80.98"/>
    <n v="4.5"/>
    <n v="161.96"/>
  </r>
  <r>
    <n v="1136"/>
    <n v="86437"/>
    <s v="Carlos Gibson"/>
    <s v="Express Road Cargo"/>
    <x v="0"/>
    <x v="1"/>
    <s v="Not Specified"/>
    <s v="Shiraz"/>
    <x v="0"/>
    <x v="2"/>
    <s v="Moet &amp; Chandon Imperial"/>
    <s v="Large Crate"/>
    <s v="Devonport"/>
    <x v="12"/>
    <d v="2011-03-02T00:00:00"/>
    <n v="8"/>
    <n v="0.08"/>
    <n v="6.48"/>
    <n v="5.14"/>
    <n v="51.84"/>
  </r>
  <r>
    <n v="1137"/>
    <n v="86451"/>
    <s v="Carolyn Pierce"/>
    <s v="Express Road Cargo"/>
    <x v="0"/>
    <x v="3"/>
    <s v="Medium"/>
    <s v="Pinot Noir"/>
    <x v="0"/>
    <x v="2"/>
    <s v="Pierre Sparr Cremant d'Alsace Reserve Brut Rose"/>
    <s v="Large Crate"/>
    <s v="Penrith"/>
    <x v="26"/>
    <d v="2012-07-15T00:00:00"/>
    <n v="2"/>
    <n v="0.09"/>
    <n v="4.9800000000000004"/>
    <n v="0.49"/>
    <n v="9.9600000000000009"/>
  </r>
  <r>
    <n v="1138"/>
    <n v="86455"/>
    <s v="Lawrence Austin"/>
    <s v="Air Cargo"/>
    <x v="1"/>
    <x v="1"/>
    <s v="Medium"/>
    <s v="Pinot Gris"/>
    <x v="0"/>
    <x v="2"/>
    <s v="Robert Oatley Sauvignon Blanc 2013"/>
    <s v="Extra Large Crate"/>
    <s v="Canberra"/>
    <x v="585"/>
    <d v="2011-06-02T00:00:00"/>
    <n v="14"/>
    <n v="0.02"/>
    <n v="115.99"/>
    <n v="56.14"/>
    <n v="1623.86"/>
  </r>
  <r>
    <n v="1139"/>
    <n v="86461"/>
    <s v="Jack Grant"/>
    <s v="Express Road Cargo"/>
    <x v="0"/>
    <x v="0"/>
    <s v="Critical"/>
    <s v="Cabernet Sauvignon"/>
    <x v="0"/>
    <x v="2"/>
    <s v="Locations by Dave Phinney F Rose"/>
    <s v="Large Crate"/>
    <s v="Palmerston"/>
    <x v="586"/>
    <d v="2012-06-17T00:00:00"/>
    <n v="7"/>
    <n v="0.08"/>
    <n v="4.9800000000000004"/>
    <n v="4.72"/>
    <n v="34.86"/>
  </r>
  <r>
    <n v="1140"/>
    <n v="86467"/>
    <s v="Kevin Alvarez"/>
    <s v="Express Road Cargo"/>
    <x v="0"/>
    <x v="1"/>
    <s v="High"/>
    <s v="Malbec"/>
    <x v="0"/>
    <x v="2"/>
    <s v="Moet &amp; Chandon Imperial"/>
    <s v="Loose Wrap"/>
    <s v="Burnie"/>
    <x v="587"/>
    <d v="2011-04-18T00:00:00"/>
    <n v="9"/>
    <n v="0.08"/>
    <n v="17.52"/>
    <n v="8.17"/>
    <n v="157.68"/>
  </r>
  <r>
    <n v="1141"/>
    <n v="86467"/>
    <s v="Kevin Alvarez"/>
    <s v="Express Road Cargo"/>
    <x v="0"/>
    <x v="1"/>
    <s v="High"/>
    <s v="Sangiovese"/>
    <x v="0"/>
    <x v="2"/>
    <s v="Chateau de Campuget Costieres de Nimes Tradition Rose 2015"/>
    <s v="Large Crate"/>
    <s v="Hobart"/>
    <x v="587"/>
    <d v="2011-04-18T00:00:00"/>
    <n v="6"/>
    <n v="0.1"/>
    <n v="9.9"/>
    <n v="1.39"/>
    <n v="59.400000000000006"/>
  </r>
  <r>
    <n v="1142"/>
    <n v="86472"/>
    <s v="Jack Morales"/>
    <s v="Express Road Cargo"/>
    <x v="1"/>
    <x v="1"/>
    <s v="Medium"/>
    <s v="Reisling"/>
    <x v="0"/>
    <x v="2"/>
    <s v="Mercer Canyons Chardonnay 2013"/>
    <s v="Large Crate"/>
    <s v="Mount Barker"/>
    <x v="13"/>
    <d v="2011-09-26T00:00:00"/>
    <n v="17"/>
    <n v="0.06"/>
    <n v="65.989999999999995"/>
    <n v="8.99"/>
    <n v="1121.83"/>
  </r>
  <r>
    <n v="1143"/>
    <n v="86481"/>
    <s v="Justin Dixon"/>
    <s v="Express Road Cargo"/>
    <x v="0"/>
    <x v="2"/>
    <s v="Critical"/>
    <s v="Merlot"/>
    <x v="0"/>
    <x v="2"/>
    <s v="Sutter Home Pink Moscato"/>
    <s v="Mini Crate"/>
    <s v="Mandurah"/>
    <x v="285"/>
    <d v="2012-12-05T00:00:00"/>
    <n v="9"/>
    <n v="0.03"/>
    <n v="4.4800000000000004"/>
    <n v="49"/>
    <n v="40.320000000000007"/>
  </r>
  <r>
    <n v="1144"/>
    <n v="86487"/>
    <s v="Charles Ford"/>
    <s v="Express Road Cargo"/>
    <x v="0"/>
    <x v="2"/>
    <s v="Critical"/>
    <s v="Malbec"/>
    <x v="0"/>
    <x v="2"/>
    <s v="Miraval Rose (1.5 Liter Magnum) 2014"/>
    <s v="Full Container"/>
    <s v="Perth"/>
    <x v="61"/>
    <d v="2012-03-18T00:00:00"/>
    <n v="10"/>
    <n v="0.1"/>
    <n v="1.26"/>
    <n v="0.7"/>
    <n v="12.6"/>
  </r>
  <r>
    <n v="1145"/>
    <n v="86487"/>
    <s v="Robert Lewis"/>
    <s v="Express Road Cargo"/>
    <x v="0"/>
    <x v="2"/>
    <s v="Critical"/>
    <s v="Merlot"/>
    <x v="0"/>
    <x v="2"/>
    <s v="Bertani Bertarose 2014"/>
    <s v="Full Container"/>
    <s v="Freemantle"/>
    <x v="61"/>
    <d v="2012-03-19T00:00:00"/>
    <n v="2"/>
    <n v="0.1"/>
    <n v="4.26"/>
    <n v="1.2"/>
    <n v="8.52"/>
  </r>
  <r>
    <n v="1146"/>
    <n v="86498"/>
    <s v="Nancy Kelley"/>
    <s v="Express Road Cargo"/>
    <x v="0"/>
    <x v="3"/>
    <s v="Critical"/>
    <s v="Merlot"/>
    <x v="0"/>
    <x v="2"/>
    <s v="Schramsberg Cremant Demi-Sec 2011"/>
    <s v="Standard Size Crate"/>
    <s v="Bathurst"/>
    <x v="588"/>
    <d v="2013-02-20T00:00:00"/>
    <n v="5"/>
    <n v="0.03"/>
    <n v="2.74"/>
    <n v="3.5"/>
    <n v="13.700000000000001"/>
  </r>
  <r>
    <n v="1147"/>
    <n v="86503"/>
    <s v="Andrew Jordan"/>
    <s v="Express Road Cargo"/>
    <x v="0"/>
    <x v="1"/>
    <s v="Critical"/>
    <s v="Shiraz"/>
    <x v="0"/>
    <x v="2"/>
    <s v="Francis Ford Coppola Sofia Rose 2014"/>
    <s v="Large Crate"/>
    <s v="Ararat"/>
    <x v="534"/>
    <d v="2012-01-06T00:00:00"/>
    <n v="9"/>
    <n v="0.08"/>
    <n v="11.7"/>
    <n v="5.63"/>
    <n v="105.3"/>
  </r>
  <r>
    <n v="1148"/>
    <n v="86503"/>
    <s v="Andrew Jordan"/>
    <s v="Express Road Cargo"/>
    <x v="1"/>
    <x v="1"/>
    <s v="Critical"/>
    <s v="Sauvignon Blanc"/>
    <x v="0"/>
    <x v="2"/>
    <s v="St. Supery Sauvignon Blanc 2015"/>
    <s v="Large Crate"/>
    <s v="Benalla"/>
    <x v="534"/>
    <d v="2012-01-04T00:00:00"/>
    <n v="1"/>
    <n v="0.09"/>
    <n v="15.99"/>
    <n v="9.4"/>
    <n v="15.99"/>
  </r>
  <r>
    <n v="1149"/>
    <n v="86512"/>
    <s v="Annie Bishop"/>
    <s v="Express Road Cargo"/>
    <x v="2"/>
    <x v="3"/>
    <s v="High"/>
    <s v="Champagne"/>
    <x v="0"/>
    <x v="2"/>
    <s v="Chateau de Campuget Costieres de Nimes Tradition Rose 2015"/>
    <s v="Loose Wrap"/>
    <s v="Queanbeyan"/>
    <x v="589"/>
    <d v="2012-07-06T00:00:00"/>
    <n v="13"/>
    <n v="0.02"/>
    <n v="4.97"/>
    <n v="5.71"/>
    <n v="64.61"/>
  </r>
  <r>
    <n v="1150"/>
    <n v="86516"/>
    <s v="Raymond Gordon"/>
    <s v="Express Road Cargo"/>
    <x v="0"/>
    <x v="2"/>
    <s v="Medium"/>
    <s v="Shiraz"/>
    <x v="0"/>
    <x v="2"/>
    <s v="Moet &amp; Chandon Imperial"/>
    <s v="Large Crate"/>
    <s v="Geraldton"/>
    <x v="590"/>
    <d v="2011-11-24T00:00:00"/>
    <n v="38"/>
    <n v="0.01"/>
    <n v="4.28"/>
    <n v="6.18"/>
    <n v="162.64000000000001"/>
  </r>
  <r>
    <n v="1151"/>
    <n v="86516"/>
    <s v="Raymond Gordon"/>
    <s v="Express Road Cargo"/>
    <x v="0"/>
    <x v="2"/>
    <s v="Medium"/>
    <s v="Zinfandel"/>
    <x v="0"/>
    <x v="2"/>
    <s v="Pierre Sparr Cremant d'Alsace Reserve Brut Rose"/>
    <s v="Full Container"/>
    <s v="Geraldton"/>
    <x v="590"/>
    <d v="2011-11-24T00:00:00"/>
    <n v="27"/>
    <n v="0.04"/>
    <n v="3.95"/>
    <n v="2"/>
    <n v="106.65"/>
  </r>
  <r>
    <n v="1152"/>
    <n v="86526"/>
    <s v="Christopher Simmons"/>
    <s v="Express Road Cargo"/>
    <x v="0"/>
    <x v="3"/>
    <s v="Low"/>
    <s v="Zinfandel"/>
    <x v="0"/>
    <x v="2"/>
    <s v="Lucien Albrecht Cremant d'Alsace Brut"/>
    <s v="Large Crate"/>
    <s v="Goulburn"/>
    <x v="53"/>
    <d v="2013-04-22T00:00:00"/>
    <n v="2"/>
    <n v="0.02"/>
    <n v="6.48"/>
    <n v="5.9"/>
    <n v="12.96"/>
  </r>
  <r>
    <n v="1153"/>
    <n v="86528"/>
    <s v="Gerald Perkins"/>
    <s v="Express Road Cargo"/>
    <x v="0"/>
    <x v="3"/>
    <s v="Medium"/>
    <s v="Pinot Noir"/>
    <x v="0"/>
    <x v="2"/>
    <s v="Lucien Albrecht Cremant d'Alsace Brut"/>
    <s v="Large Crate"/>
    <s v="Broken Hill"/>
    <x v="591"/>
    <d v="2010-02-13T00:00:00"/>
    <n v="1"/>
    <n v="0.03"/>
    <n v="12.53"/>
    <n v="7.17"/>
    <n v="12.53"/>
  </r>
  <r>
    <n v="1154"/>
    <n v="86535"/>
    <s v="Andrew Mills"/>
    <s v="Air Cargo"/>
    <x v="1"/>
    <x v="1"/>
    <s v="Medium"/>
    <s v="Pinot Gris"/>
    <x v="0"/>
    <x v="2"/>
    <s v="Villa Maria Private Bin Sauvignon Blanc 2015"/>
    <s v="Extra Large Crate"/>
    <s v="Mount Gambier"/>
    <x v="460"/>
    <d v="2010-05-23T00:00:00"/>
    <n v="5"/>
    <n v="0.01"/>
    <n v="115.99"/>
    <n v="56.14"/>
    <n v="579.94999999999993"/>
  </r>
  <r>
    <n v="1155"/>
    <n v="86417"/>
    <s v="Roger Watson"/>
    <s v="Express Road Cargo"/>
    <x v="0"/>
    <x v="3"/>
    <s v="Not Specified"/>
    <s v="Zinfandel"/>
    <x v="0"/>
    <x v="2"/>
    <s v="Pietradolce Etna Rosato 2014"/>
    <s v="Large Crate"/>
    <s v="Cessnock"/>
    <x v="14"/>
    <d v="2012-10-08T00:00:00"/>
    <n v="9"/>
    <n v="0.02"/>
    <n v="6.48"/>
    <n v="5.14"/>
    <n v="58.320000000000007"/>
  </r>
  <r>
    <n v="1156"/>
    <n v="86546"/>
    <s v="Scott Stephens"/>
    <s v="Express Road Cargo"/>
    <x v="0"/>
    <x v="3"/>
    <s v="Not Specified"/>
    <s v="Zinfandel"/>
    <x v="0"/>
    <x v="2"/>
    <s v="Gerard Bertrand Cote des Roses Rose 2014"/>
    <s v="Full Container"/>
    <s v="Paramatta"/>
    <x v="273"/>
    <d v="2010-06-16T00:00:00"/>
    <n v="4"/>
    <n v="0.01"/>
    <n v="5.84"/>
    <n v="0.83"/>
    <n v="23.36"/>
  </r>
  <r>
    <n v="1157"/>
    <n v="86561"/>
    <s v="Beverly Rodriguez"/>
    <s v="Express Road Cargo"/>
    <x v="0"/>
    <x v="2"/>
    <s v="Not Specified"/>
    <s v="Shiraz"/>
    <x v="0"/>
    <x v="2"/>
    <s v="Jean-Baptiste Adam Les Natures Cremant d'Alsace Brut"/>
    <s v="Loose Wrap"/>
    <s v="Geraldton"/>
    <x v="394"/>
    <d v="2013-06-09T00:00:00"/>
    <n v="12"/>
    <n v="0"/>
    <n v="21.78"/>
    <n v="5.94"/>
    <n v="261.36"/>
  </r>
  <r>
    <n v="1158"/>
    <n v="86561"/>
    <s v="Beverly Rodriguez"/>
    <s v="Express Road Cargo"/>
    <x v="1"/>
    <x v="2"/>
    <s v="Not Specified"/>
    <s v="Chardonnay"/>
    <x v="0"/>
    <x v="2"/>
    <s v="The White Knight Sauvignon Blanc 2014"/>
    <s v="Standard Size Crate"/>
    <s v="Bunbury"/>
    <x v="394"/>
    <d v="2013-06-10T00:00:00"/>
    <n v="12"/>
    <n v="0.04"/>
    <n v="47.98"/>
    <n v="3.61"/>
    <n v="575.76"/>
  </r>
  <r>
    <n v="1159"/>
    <n v="86285"/>
    <s v="Mildred Elliott"/>
    <s v="Express Road Cargo"/>
    <x v="0"/>
    <x v="3"/>
    <s v="Medium"/>
    <s v="Cabernet Sauvignon"/>
    <x v="0"/>
    <x v="2"/>
    <s v="Louis Roederer Cristal Brut 2006"/>
    <s v="Large Crate"/>
    <s v="Lithgow"/>
    <x v="592"/>
    <d v="2011-06-19T00:00:00"/>
    <n v="9"/>
    <n v="0.04"/>
    <n v="70.97"/>
    <n v="3.5"/>
    <n v="638.73"/>
  </r>
  <r>
    <n v="1160"/>
    <n v="86570"/>
    <s v="Lori Woods"/>
    <s v="Express Road Cargo"/>
    <x v="2"/>
    <x v="2"/>
    <s v="Low"/>
    <s v="Cremant"/>
    <x v="0"/>
    <x v="2"/>
    <s v="Chateau de Campuget Costieres de Nimes Tradition Rose 2015"/>
    <s v="Large Crate"/>
    <s v="Albany"/>
    <x v="593"/>
    <d v="2012-11-14T00:00:00"/>
    <n v="14"/>
    <n v="0.06"/>
    <n v="6.24"/>
    <n v="5.22"/>
    <n v="87.36"/>
  </r>
  <r>
    <n v="1161"/>
    <n v="86578"/>
    <s v="Jack Watkins"/>
    <s v="Express Road Cargo"/>
    <x v="0"/>
    <x v="3"/>
    <s v="Critical"/>
    <s v="Merlot"/>
    <x v="0"/>
    <x v="2"/>
    <s v="Miraval Rose 2014"/>
    <s v="Large Crate"/>
    <s v="Lithgow"/>
    <x v="277"/>
    <d v="2011-03-08T00:00:00"/>
    <n v="13"/>
    <n v="0.01"/>
    <n v="24.92"/>
    <n v="12.98"/>
    <n v="323.96000000000004"/>
  </r>
  <r>
    <n v="1162"/>
    <n v="86594"/>
    <s v="Bruce Stone"/>
    <s v="Express Road Cargo"/>
    <x v="1"/>
    <x v="0"/>
    <s v="High"/>
    <s v="Reisling"/>
    <x v="0"/>
    <x v="2"/>
    <s v="Robert Oatley Signature Chardonnay 2013"/>
    <s v="Large Crate"/>
    <s v="Rockhampton"/>
    <x v="594"/>
    <d v="2011-06-04T00:00:00"/>
    <n v="15"/>
    <n v="0.03"/>
    <n v="15.98"/>
    <n v="6.5"/>
    <n v="239.70000000000002"/>
  </r>
  <r>
    <n v="1163"/>
    <n v="86594"/>
    <s v="Bruce Stone"/>
    <s v="Air Cargo"/>
    <x v="2"/>
    <x v="0"/>
    <s v="High"/>
    <s v="Champagne"/>
    <x v="0"/>
    <x v="2"/>
    <s v="Sutter Home White Zinfandel"/>
    <s v="Small Crate"/>
    <s v="Logan City"/>
    <x v="594"/>
    <d v="2011-06-02T00:00:00"/>
    <n v="10"/>
    <n v="0.04"/>
    <n v="296.18"/>
    <n v="54.12"/>
    <n v="2961.8"/>
  </r>
  <r>
    <n v="1164"/>
    <n v="86599"/>
    <s v="Martin Cruz"/>
    <s v="Express Road Cargo"/>
    <x v="0"/>
    <x v="2"/>
    <s v="Not Specified"/>
    <s v="Shiraz"/>
    <x v="0"/>
    <x v="2"/>
    <s v="Bertani Bertarose 2014"/>
    <s v="Large Crate"/>
    <s v="Geraldton"/>
    <x v="595"/>
    <d v="2010-10-01T00:00:00"/>
    <n v="13"/>
    <n v="7.0000000000000007E-2"/>
    <n v="40.98"/>
    <n v="2.99"/>
    <n v="532.74"/>
  </r>
  <r>
    <n v="1165"/>
    <n v="86611"/>
    <s v="Donald Rodriguez"/>
    <s v="Express Road Cargo"/>
    <x v="0"/>
    <x v="0"/>
    <s v="Not Specified"/>
    <s v="Malbec"/>
    <x v="0"/>
    <x v="0"/>
    <s v="Francis Ford Coppola Sofia Rose 2014"/>
    <s v="Large Crate"/>
    <s v="Palmerston"/>
    <x v="533"/>
    <d v="2010-07-29T00:00:00"/>
    <n v="3"/>
    <n v="0.09"/>
    <n v="207.48"/>
    <n v="0.99"/>
    <n v="622.43999999999994"/>
  </r>
  <r>
    <n v="1166"/>
    <n v="86622"/>
    <s v="Deborah Webb"/>
    <s v="Road Cargo"/>
    <x v="0"/>
    <x v="1"/>
    <s v="Low"/>
    <s v="Malbec"/>
    <x v="0"/>
    <x v="0"/>
    <s v="Chateau d'Esclans Garrus Rose 2013"/>
    <s v="Large Crate"/>
    <s v="Devonport"/>
    <x v="134"/>
    <d v="2012-03-06T00:00:00"/>
    <n v="6"/>
    <n v="0.06"/>
    <n v="59.98"/>
    <n v="3.99"/>
    <n v="359.88"/>
  </r>
  <r>
    <n v="1167"/>
    <n v="86622"/>
    <s v="Deborah Webb"/>
    <s v="Road Cargo"/>
    <x v="2"/>
    <x v="1"/>
    <s v="Low"/>
    <s v="Sangiovese Rose"/>
    <x v="0"/>
    <x v="0"/>
    <s v="Barnard Griffin Rose of Sangiovese 2014"/>
    <s v="Large Crate"/>
    <s v="Launceston"/>
    <x v="134"/>
    <d v="2012-03-03T00:00:00"/>
    <n v="7"/>
    <n v="0.02"/>
    <n v="14.58"/>
    <n v="7.4"/>
    <n v="102.06"/>
  </r>
  <r>
    <n v="1168"/>
    <n v="86632"/>
    <s v="Roy Vasquez"/>
    <s v="Express Road Cargo"/>
    <x v="1"/>
    <x v="2"/>
    <s v="High"/>
    <s v="Reisling"/>
    <x v="0"/>
    <x v="0"/>
    <s v="Chardonnais Napa Valley Chardonnay 2013"/>
    <s v="Large Crate"/>
    <s v="Albany"/>
    <x v="565"/>
    <d v="2013-10-04T00:00:00"/>
    <n v="11"/>
    <n v="0.04"/>
    <n v="10.97"/>
    <n v="6.5"/>
    <n v="120.67"/>
  </r>
  <r>
    <n v="1169"/>
    <n v="86632"/>
    <s v="Roy Vasquez"/>
    <s v="Express Road Cargo"/>
    <x v="0"/>
    <x v="2"/>
    <s v="High"/>
    <s v="Shiraz"/>
    <x v="0"/>
    <x v="0"/>
    <s v="Miraval Rose 2014"/>
    <s v="Standard Size Crate"/>
    <s v="Perth"/>
    <x v="565"/>
    <d v="2013-10-03T00:00:00"/>
    <n v="20"/>
    <n v="0.04"/>
    <n v="2.08"/>
    <n v="2.56"/>
    <n v="41.6"/>
  </r>
  <r>
    <n v="1170"/>
    <n v="86633"/>
    <s v="Michael Ward"/>
    <s v="Road Cargo"/>
    <x v="2"/>
    <x v="3"/>
    <s v="Critical"/>
    <s v="Grenache Rose"/>
    <x v="0"/>
    <x v="0"/>
    <s v="Miraval Rose (1.5 Liter Magnum) 2014"/>
    <s v="Loose Wrap"/>
    <s v="Newcastle"/>
    <x v="596"/>
    <d v="2010-12-17T00:00:00"/>
    <n v="10"/>
    <n v="0.03"/>
    <n v="41.32"/>
    <n v="58.66"/>
    <n v="413.2"/>
  </r>
  <r>
    <n v="1171"/>
    <n v="86633"/>
    <s v="Michael Ward"/>
    <s v="Express Road Cargo"/>
    <x v="0"/>
    <x v="3"/>
    <s v="Critical"/>
    <s v="Zinfandel"/>
    <x v="0"/>
    <x v="0"/>
    <s v="Jean-Baptiste Adam Les Natures Cremant d'Alsace Brut"/>
    <s v="Full Container"/>
    <s v="Penrith"/>
    <x v="596"/>
    <d v="2010-12-16T00:00:00"/>
    <n v="5"/>
    <n v="0"/>
    <n v="6.88"/>
    <n v="2"/>
    <n v="34.4"/>
  </r>
  <r>
    <n v="1172"/>
    <n v="86644"/>
    <s v="Patricia Hunt"/>
    <s v="Express Road Cargo"/>
    <x v="0"/>
    <x v="2"/>
    <s v="Not Specified"/>
    <s v="Zinfandel"/>
    <x v="0"/>
    <x v="0"/>
    <s v="Belle Glos Oeil de Perdrix Pinot Noir Blanc 2014"/>
    <s v="Large Crate"/>
    <s v="Mandurah"/>
    <x v="597"/>
    <d v="2013-08-04T00:00:00"/>
    <n v="8"/>
    <n v="0.02"/>
    <n v="5.28"/>
    <n v="2.99"/>
    <n v="42.24"/>
  </r>
  <r>
    <n v="1173"/>
    <n v="86646"/>
    <s v="Jeremy Howard"/>
    <s v="Express Road Cargo"/>
    <x v="2"/>
    <x v="1"/>
    <s v="Medium"/>
    <s v="Champagne"/>
    <x v="0"/>
    <x v="0"/>
    <s v="Chateau de Campuget Costieres de Nimes Tradition Rose 2015"/>
    <s v="Full Container"/>
    <s v="Ballarat"/>
    <x v="8"/>
    <d v="2010-09-21T00:00:00"/>
    <n v="21"/>
    <n v="7.0000000000000007E-2"/>
    <n v="13.73"/>
    <n v="6.85"/>
    <n v="288.33"/>
  </r>
  <r>
    <n v="1174"/>
    <n v="86655"/>
    <s v="Carl Reyes"/>
    <s v="Express Road Cargo"/>
    <x v="0"/>
    <x v="1"/>
    <s v="Low"/>
    <s v="Zinfandel"/>
    <x v="0"/>
    <x v="0"/>
    <s v="Louis Roederer Cristal Brut 2006"/>
    <s v="Large Crate"/>
    <s v="Port Lincoln"/>
    <x v="15"/>
    <d v="2010-05-07T00:00:00"/>
    <n v="12"/>
    <n v="0.06"/>
    <n v="122.99"/>
    <n v="19.989999999999998"/>
    <n v="1475.8799999999999"/>
  </r>
  <r>
    <n v="1175"/>
    <n v="86655"/>
    <s v="Louis Hamilton"/>
    <s v="Air Cargo"/>
    <x v="0"/>
    <x v="1"/>
    <s v="Low"/>
    <s v="Merlot"/>
    <x v="0"/>
    <x v="0"/>
    <s v="Bertani Bertarose 2014"/>
    <s v="Extra Large Crate"/>
    <s v="Port Lincoln"/>
    <x v="15"/>
    <d v="2010-05-07T00:00:00"/>
    <n v="17"/>
    <n v="0.08"/>
    <n v="68.81"/>
    <n v="60"/>
    <n v="1169.77"/>
  </r>
  <r>
    <n v="1176"/>
    <n v="86663"/>
    <s v="Debra Montgomery"/>
    <s v="Express Road Cargo"/>
    <x v="0"/>
    <x v="2"/>
    <s v="Medium"/>
    <s v="Cabernet Sauvignon"/>
    <x v="0"/>
    <x v="0"/>
    <s v="Lucien Albrecht Cremant d'Alsace Brut Rose"/>
    <s v="Large Crate"/>
    <s v="Perth"/>
    <x v="574"/>
    <d v="2012-05-21T00:00:00"/>
    <n v="20"/>
    <n v="0.02"/>
    <n v="5.98"/>
    <n v="1.49"/>
    <n v="119.60000000000001"/>
  </r>
  <r>
    <n v="1177"/>
    <n v="86663"/>
    <s v="Antonio Stevens"/>
    <s v="Express Road Cargo"/>
    <x v="0"/>
    <x v="2"/>
    <s v="Medium"/>
    <s v="Cabernet Sauvignon"/>
    <x v="0"/>
    <x v="0"/>
    <s v="Chateau d'Esclans Garrus Rose 2013"/>
    <s v="Full Container"/>
    <s v="Albany"/>
    <x v="574"/>
    <d v="2012-05-21T00:00:00"/>
    <n v="2"/>
    <n v="0.02"/>
    <n v="9.93"/>
    <n v="1.0900000000000001"/>
    <n v="19.86"/>
  </r>
  <r>
    <n v="1178"/>
    <n v="86674"/>
    <s v="Edward Garza"/>
    <s v="Air Cargo"/>
    <x v="2"/>
    <x v="1"/>
    <s v="Low"/>
    <s v="Sangiovese Rose"/>
    <x v="0"/>
    <x v="0"/>
    <s v="La Playa Estate Cabernet Sauvignon Rose 2015"/>
    <s v="Small Crate"/>
    <s v="Ballarat"/>
    <x v="598"/>
    <d v="2012-05-21T00:00:00"/>
    <n v="16"/>
    <n v="7.0000000000000007E-2"/>
    <n v="280.98"/>
    <n v="35.67"/>
    <n v="4495.68"/>
  </r>
  <r>
    <n v="1179"/>
    <n v="86683"/>
    <s v="Philip Fox"/>
    <s v="Express Road Cargo"/>
    <x v="1"/>
    <x v="2"/>
    <s v="Medium"/>
    <s v="Chardonnay"/>
    <x v="0"/>
    <x v="0"/>
    <s v="Robert Oatley Sauvignon Blanc 2013"/>
    <s v="Loose Wrap"/>
    <s v="Rockingham"/>
    <x v="599"/>
    <d v="2013-06-22T00:00:00"/>
    <n v="2"/>
    <n v="0.03"/>
    <n v="13.99"/>
    <n v="7.51"/>
    <n v="27.98"/>
  </r>
  <r>
    <n v="1180"/>
    <n v="86683"/>
    <s v="Philip Fox"/>
    <s v="Express Road Cargo"/>
    <x v="0"/>
    <x v="2"/>
    <s v="Medium"/>
    <s v="Pinot Noir"/>
    <x v="0"/>
    <x v="0"/>
    <s v="Domaine Lafage Miraflors Rose 2013"/>
    <s v="Standard Size Crate"/>
    <s v="Bunbury"/>
    <x v="599"/>
    <d v="2013-06-21T00:00:00"/>
    <n v="16"/>
    <n v="0.01"/>
    <n v="37.74"/>
    <n v="2.9"/>
    <n v="603.84"/>
  </r>
  <r>
    <n v="1181"/>
    <n v="86683"/>
    <s v="Philip Fox"/>
    <s v="Air Cargo"/>
    <x v="2"/>
    <x v="2"/>
    <s v="Medium"/>
    <s v="Grenache Rose"/>
    <x v="0"/>
    <x v="0"/>
    <s v="Domaine Lafond Roc-Epine Tavel Rose 2014"/>
    <s v="Small Crate"/>
    <s v="Bunbury"/>
    <x v="599"/>
    <d v="2013-06-23T00:00:00"/>
    <n v="18"/>
    <n v="0.01"/>
    <n v="227.55"/>
    <n v="32.479999999999997"/>
    <n v="4095.9"/>
  </r>
  <r>
    <n v="1182"/>
    <n v="86687"/>
    <s v="Anthony Fuller"/>
    <s v="Express Road Cargo"/>
    <x v="0"/>
    <x v="3"/>
    <s v="Low"/>
    <s v="Merlot"/>
    <x v="0"/>
    <x v="0"/>
    <s v="Barnard Griffin Rose of Sangiovese 2014"/>
    <s v="Full Container"/>
    <s v="Paramatta"/>
    <x v="600"/>
    <d v="2010-04-23T00:00:00"/>
    <n v="10"/>
    <n v="0.06"/>
    <n v="3.58"/>
    <n v="1.63"/>
    <n v="35.799999999999997"/>
  </r>
  <r>
    <n v="1183"/>
    <n v="86517"/>
    <s v="Raymond Gordon"/>
    <s v="Express Road Cargo"/>
    <x v="2"/>
    <x v="2"/>
    <s v="Medium"/>
    <s v="Sangiovese Rose"/>
    <x v="0"/>
    <x v="0"/>
    <s v="La Playa Estate Cabernet Sauvignon Rose 2015"/>
    <s v="Full Container"/>
    <s v="Busseltol"/>
    <x v="601"/>
    <d v="2012-05-31T00:00:00"/>
    <n v="18"/>
    <n v="0.03"/>
    <n v="39.89"/>
    <n v="3.04"/>
    <n v="718.02"/>
  </r>
  <r>
    <n v="1184"/>
    <n v="86694"/>
    <s v="Stephen Wright"/>
    <s v="Express Road Cargo"/>
    <x v="0"/>
    <x v="2"/>
    <s v="High"/>
    <s v="Shiraz"/>
    <x v="0"/>
    <x v="0"/>
    <s v="Marques de Caceres Rioja Rosado 2014"/>
    <s v="Large Crate"/>
    <s v="Perth"/>
    <x v="602"/>
    <d v="2010-11-26T00:00:00"/>
    <n v="14"/>
    <n v="7.0000000000000007E-2"/>
    <n v="15.74"/>
    <n v="1.39"/>
    <n v="220.36"/>
  </r>
  <r>
    <n v="1185"/>
    <n v="86701"/>
    <s v="Adam Cunningham"/>
    <s v="Express Road Cargo"/>
    <x v="0"/>
    <x v="1"/>
    <s v="Low"/>
    <s v="Malbec"/>
    <x v="0"/>
    <x v="0"/>
    <s v="Langlois Chateau Cremant de Loire Brut"/>
    <s v="Large Crate"/>
    <s v="Adelaide"/>
    <x v="603"/>
    <d v="2011-09-11T00:00:00"/>
    <n v="3"/>
    <n v="0.08"/>
    <n v="95.43"/>
    <n v="19.989999999999998"/>
    <n v="286.29000000000002"/>
  </r>
  <r>
    <n v="1186"/>
    <n v="86715"/>
    <s v="Johnny Baker"/>
    <s v="Air Cargo"/>
    <x v="2"/>
    <x v="2"/>
    <s v="Medium"/>
    <s v="Sangiovese Rose"/>
    <x v="0"/>
    <x v="0"/>
    <s v="Barnard Griffin Rose of Sangiovese 2014"/>
    <s v="Small Crate"/>
    <s v="Albany"/>
    <x v="604"/>
    <d v="2013-06-04T00:00:00"/>
    <n v="7"/>
    <n v="0.04"/>
    <n v="70.98"/>
    <n v="46.74"/>
    <n v="496.86"/>
  </r>
  <r>
    <n v="1187"/>
    <n v="86258"/>
    <s v="Randy Nichols"/>
    <s v="Express Road Cargo"/>
    <x v="1"/>
    <x v="1"/>
    <s v="High"/>
    <s v="Chardonnay"/>
    <x v="0"/>
    <x v="0"/>
    <s v="Los Vascos Sauvignon Blanc 2015"/>
    <s v="Standard Size Crate"/>
    <s v="Canberra"/>
    <x v="563"/>
    <d v="2010-01-06T00:00:00"/>
    <n v="2"/>
    <n v="0.03"/>
    <n v="28.48"/>
    <n v="1.99"/>
    <n v="56.96"/>
  </r>
  <r>
    <n v="1188"/>
    <n v="86258"/>
    <s v="Randy Nichols"/>
    <s v="Express Road Cargo"/>
    <x v="1"/>
    <x v="1"/>
    <s v="High"/>
    <s v="Chardonnay"/>
    <x v="0"/>
    <x v="0"/>
    <s v="The White Knight Sauvignon Blanc 2014"/>
    <s v="Large Crate"/>
    <s v="Canberra"/>
    <x v="563"/>
    <d v="2010-01-07T00:00:00"/>
    <n v="3"/>
    <n v="0.01"/>
    <n v="205.99"/>
    <n v="5.99"/>
    <n v="617.97"/>
  </r>
  <r>
    <n v="1189"/>
    <n v="86592"/>
    <s v="Bruce Stone"/>
    <s v="Express Road Cargo"/>
    <x v="0"/>
    <x v="0"/>
    <s v="Medium"/>
    <s v="Merlot"/>
    <x v="0"/>
    <x v="0"/>
    <s v="Dom Perignon 2006"/>
    <s v="Large Crate"/>
    <s v="Bundaberg"/>
    <x v="155"/>
    <d v="2010-09-02T00:00:00"/>
    <n v="15"/>
    <n v="0"/>
    <n v="6.37"/>
    <n v="5.19"/>
    <n v="95.55"/>
  </r>
  <r>
    <n v="1190"/>
    <n v="86718"/>
    <s v="Ryan Boyd"/>
    <s v="Express Road Cargo"/>
    <x v="1"/>
    <x v="3"/>
    <s v="Critical"/>
    <s v="Chardonnay"/>
    <x v="0"/>
    <x v="0"/>
    <s v="Robert Oatley Signature Chardonnay 2013"/>
    <s v="Standard Size Crate"/>
    <s v="Penrith"/>
    <x v="605"/>
    <d v="2013-02-21T00:00:00"/>
    <n v="10"/>
    <n v="0.09"/>
    <n v="8.4600000000000009"/>
    <n v="3.62"/>
    <n v="84.600000000000009"/>
  </r>
  <r>
    <n v="1191"/>
    <n v="86726"/>
    <s v="Ernest Bryant"/>
    <s v="Express Road Cargo"/>
    <x v="1"/>
    <x v="3"/>
    <s v="Medium"/>
    <s v="Pinot Gris"/>
    <x v="0"/>
    <x v="0"/>
    <s v="Leeuwin Estate Art Series Chardonnay 2012"/>
    <s v="Large Crate"/>
    <s v="Queanbeyan"/>
    <x v="606"/>
    <d v="2011-04-26T00:00:00"/>
    <n v="1"/>
    <n v="7.0000000000000007E-2"/>
    <n v="195.99"/>
    <n v="8.99"/>
    <n v="195.99"/>
  </r>
  <r>
    <n v="1192"/>
    <n v="86545"/>
    <s v="Scott Stephens"/>
    <s v="Express Road Cargo"/>
    <x v="0"/>
    <x v="3"/>
    <s v="Critical"/>
    <s v="Pinot Noir"/>
    <x v="0"/>
    <x v="0"/>
    <s v="Dopff &amp; Irion Cremant Rose Brut"/>
    <s v="Large Crate"/>
    <s v="Armidale"/>
    <x v="607"/>
    <d v="2010-02-28T00:00:00"/>
    <n v="6"/>
    <n v="0.02"/>
    <n v="5.34"/>
    <n v="2.99"/>
    <n v="32.04"/>
  </r>
  <r>
    <n v="1193"/>
    <n v="86545"/>
    <s v="Scott Stephens"/>
    <s v="Express Road Cargo"/>
    <x v="0"/>
    <x v="3"/>
    <s v="Critical"/>
    <s v="Pinot Noir"/>
    <x v="0"/>
    <x v="0"/>
    <s v="Domaine Lafage Miraflors Rose 2013"/>
    <s v="Large Crate"/>
    <s v="Wagga Wagga"/>
    <x v="607"/>
    <d v="2010-02-27T00:00:00"/>
    <n v="6"/>
    <n v="0.03"/>
    <n v="40.98"/>
    <n v="7.47"/>
    <n v="245.88"/>
  </r>
  <r>
    <n v="1194"/>
    <n v="86737"/>
    <s v="Samuel Cook"/>
    <s v="Express Road Cargo"/>
    <x v="0"/>
    <x v="2"/>
    <s v="Medium"/>
    <s v="Sangiovese"/>
    <x v="0"/>
    <x v="0"/>
    <s v="Chateau Gaudrelle Cremant d'Loire Brut"/>
    <s v="Large Crate"/>
    <s v="Geraldton"/>
    <x v="149"/>
    <d v="2011-02-22T00:00:00"/>
    <n v="8"/>
    <n v="0"/>
    <n v="37.700000000000003"/>
    <n v="2.99"/>
    <n v="301.60000000000002"/>
  </r>
  <r>
    <n v="1195"/>
    <n v="86761"/>
    <s v="Gregory Ryan"/>
    <s v="Express Road Cargo"/>
    <x v="1"/>
    <x v="3"/>
    <s v="Low"/>
    <s v="Pinot Gris"/>
    <x v="0"/>
    <x v="0"/>
    <s v="Angeline Sauvignon Blanc 2014"/>
    <s v="Large Crate"/>
    <s v="Grafton"/>
    <x v="209"/>
    <d v="2013-05-27T00:00:00"/>
    <n v="4"/>
    <n v="0.1"/>
    <n v="20.97"/>
    <n v="6.5"/>
    <n v="83.88"/>
  </r>
  <r>
    <n v="1196"/>
    <n v="86775"/>
    <s v="Earl Ryan"/>
    <s v="Express Road Cargo"/>
    <x v="0"/>
    <x v="1"/>
    <s v="Medium"/>
    <s v="Sangiovese"/>
    <x v="0"/>
    <x v="0"/>
    <s v="Veuve Clicquot Brut Yellow Label"/>
    <s v="Large Crate"/>
    <s v="Bendigo"/>
    <x v="608"/>
    <d v="2012-08-23T00:00:00"/>
    <n v="14"/>
    <n v="7.0000000000000007E-2"/>
    <n v="4.9800000000000004"/>
    <n v="4.72"/>
    <n v="69.72"/>
  </r>
  <r>
    <n v="1197"/>
    <n v="86225"/>
    <s v="Howard Bell"/>
    <s v="Express Road Cargo"/>
    <x v="2"/>
    <x v="1"/>
    <s v="High"/>
    <s v="Sangiovese Rose"/>
    <x v="0"/>
    <x v="0"/>
    <s v="Belle Glos Oeil de Perdrix Pinot Noir Blanc 2014"/>
    <s v="Loose Wrap"/>
    <s v="Geelong"/>
    <x v="609"/>
    <d v="2012-09-19T00:00:00"/>
    <n v="23"/>
    <n v="0.01"/>
    <n v="110.98"/>
    <n v="13.99"/>
    <n v="2552.54"/>
  </r>
  <r>
    <n v="1198"/>
    <n v="86802"/>
    <s v="Craig Montgomery"/>
    <s v="Air Cargo"/>
    <x v="2"/>
    <x v="2"/>
    <s v="Critical"/>
    <s v="Grenache Rose"/>
    <x v="0"/>
    <x v="0"/>
    <s v="Miraval Rose (1.5 Liter Magnum) 2014"/>
    <s v="Small Crate"/>
    <s v="Bunbury"/>
    <x v="18"/>
    <d v="2013-02-16T00:00:00"/>
    <n v="11"/>
    <n v="0.04"/>
    <n v="100.98"/>
    <n v="26.22"/>
    <n v="1110.78"/>
  </r>
  <r>
    <n v="1199"/>
    <n v="86802"/>
    <s v="Craig Montgomery"/>
    <s v="Express Road Cargo"/>
    <x v="2"/>
    <x v="2"/>
    <s v="Critical"/>
    <s v="Sangiovese Rose"/>
    <x v="0"/>
    <x v="0"/>
    <s v="Barnard Griffin Rose of Sangiovese 2014"/>
    <s v="Mini Crate"/>
    <s v="Albany"/>
    <x v="18"/>
    <d v="2013-02-16T00:00:00"/>
    <n v="3"/>
    <n v="0.25"/>
    <n v="71.37"/>
    <n v="69"/>
    <n v="214.11"/>
  </r>
  <r>
    <n v="1200"/>
    <n v="86808"/>
    <s v="Frank Fields"/>
    <s v="Express Road Cargo"/>
    <x v="0"/>
    <x v="2"/>
    <s v="Critical"/>
    <s v="Sangiovese"/>
    <x v="0"/>
    <x v="0"/>
    <s v="Veuve Clicquot Brut Yellow Label"/>
    <s v="Large Crate"/>
    <s v="Rockingham"/>
    <x v="18"/>
    <d v="2013-02-16T00:00:00"/>
    <n v="6"/>
    <n v="0.02"/>
    <n v="4.91"/>
    <n v="0.5"/>
    <n v="29.46"/>
  </r>
  <r>
    <n v="1201"/>
    <n v="86808"/>
    <s v="Christopher Kennedy"/>
    <s v="Road Cargo"/>
    <x v="0"/>
    <x v="1"/>
    <s v="Critical"/>
    <s v="Merlot"/>
    <x v="0"/>
    <x v="0"/>
    <s v="Belle Glos Oeil de Perdrix Pinot Noir Blanc 2014"/>
    <s v="Large Crate"/>
    <s v="Canberra"/>
    <x v="18"/>
    <d v="2013-02-15T00:00:00"/>
    <n v="2"/>
    <n v="0.01"/>
    <n v="70.97"/>
    <n v="3.5"/>
    <n v="141.94"/>
  </r>
  <r>
    <n v="1202"/>
    <n v="86823"/>
    <s v="Andrew Parker"/>
    <s v="Express Road Cargo"/>
    <x v="0"/>
    <x v="3"/>
    <s v="Low"/>
    <s v="Merlot"/>
    <x v="0"/>
    <x v="0"/>
    <s v="Domaine Lafond Roc-Epine Tavel Rose 2014"/>
    <s v="Large Crate"/>
    <s v="Blue Mountains"/>
    <x v="610"/>
    <d v="2013-08-27T00:00:00"/>
    <n v="4"/>
    <n v="0.09"/>
    <n v="55.48"/>
    <n v="14.3"/>
    <n v="221.92"/>
  </r>
  <r>
    <n v="1203"/>
    <n v="86834"/>
    <s v="Brian Walker"/>
    <s v="Express Road Cargo"/>
    <x v="1"/>
    <x v="1"/>
    <s v="Medium"/>
    <s v="Reisling"/>
    <x v="0"/>
    <x v="0"/>
    <s v="St. Supery Sauvignon Blanc 2015"/>
    <s v="Large Crate"/>
    <s v="Canberra"/>
    <x v="448"/>
    <d v="2013-11-20T00:00:00"/>
    <n v="13"/>
    <n v="0.05"/>
    <n v="15.98"/>
    <n v="4"/>
    <n v="207.74"/>
  </r>
  <r>
    <n v="1204"/>
    <n v="86837"/>
    <s v="Nicholas Gray"/>
    <s v="Express Road Cargo"/>
    <x v="0"/>
    <x v="1"/>
    <s v="Critical"/>
    <s v="Cabernet Sauvignon"/>
    <x v="0"/>
    <x v="0"/>
    <s v="Francis Ford Coppola Sofia Rose 2014"/>
    <s v="Large Crate"/>
    <s v="Launceston"/>
    <x v="611"/>
    <d v="2010-04-09T00:00:00"/>
    <n v="7"/>
    <n v="0"/>
    <n v="4.42"/>
    <n v="4.99"/>
    <n v="30.939999999999998"/>
  </r>
  <r>
    <n v="1205"/>
    <n v="86855"/>
    <s v="Patrick Alvarez"/>
    <s v="Air Cargo"/>
    <x v="2"/>
    <x v="1"/>
    <s v="Medium"/>
    <s v="Cremant"/>
    <x v="0"/>
    <x v="0"/>
    <s v="Chateau de Campuget Costieres de Nimes Tradition Rose 2015"/>
    <s v="Extra Large Crate"/>
    <s v="Mount Barker"/>
    <x v="612"/>
    <d v="2012-11-07T00:00:00"/>
    <n v="30"/>
    <n v="0.08"/>
    <n v="100.8"/>
    <n v="60"/>
    <n v="3024"/>
  </r>
  <r>
    <n v="1206"/>
    <n v="86864"/>
    <s v="Sean Castillo"/>
    <s v="Express Road Cargo"/>
    <x v="1"/>
    <x v="3"/>
    <s v="High"/>
    <s v="Chardonnay"/>
    <x v="0"/>
    <x v="0"/>
    <s v="Leeuwin Estate Art Series Chardonnay 2012"/>
    <s v="Standard Size Crate"/>
    <s v="Wagga Wagga"/>
    <x v="613"/>
    <d v="2013-04-26T00:00:00"/>
    <n v="6"/>
    <n v="7.0000000000000007E-2"/>
    <n v="28.48"/>
    <n v="1.99"/>
    <n v="170.88"/>
  </r>
  <r>
    <n v="1207"/>
    <n v="86869"/>
    <s v="Paula Wood"/>
    <s v="Express Road Cargo"/>
    <x v="0"/>
    <x v="1"/>
    <s v="Not Specified"/>
    <s v="Shiraz"/>
    <x v="0"/>
    <x v="0"/>
    <s v="Chateau D'Aqueria Tavel Rose 2013"/>
    <s v="Loose Wrap"/>
    <s v="Ararat"/>
    <x v="614"/>
    <d v="2010-06-22T00:00:00"/>
    <n v="1"/>
    <n v="0.1"/>
    <n v="14.42"/>
    <n v="6.75"/>
    <n v="14.42"/>
  </r>
  <r>
    <n v="1208"/>
    <n v="86880"/>
    <s v="Donald Weaver"/>
    <s v="Express Road Cargo"/>
    <x v="0"/>
    <x v="1"/>
    <s v="Not Specified"/>
    <s v="Shiraz"/>
    <x v="0"/>
    <x v="0"/>
    <s v="Simonnet-Febvre Cremant de Bourgogne Blanc"/>
    <s v="Large Crate"/>
    <s v="Port Lincoln"/>
    <x v="53"/>
    <d v="2013-04-18T00:00:00"/>
    <n v="1"/>
    <n v="0.06"/>
    <n v="8.6"/>
    <n v="6.19"/>
    <n v="8.6"/>
  </r>
  <r>
    <n v="1209"/>
    <n v="86880"/>
    <s v="Donald Armstrong"/>
    <s v="Express Road Cargo"/>
    <x v="0"/>
    <x v="1"/>
    <s v="Not Specified"/>
    <s v="Zinfandel"/>
    <x v="0"/>
    <x v="0"/>
    <s v="Gerard Bertrand Cote des Roses Rose 2014"/>
    <s v="Large Crate"/>
    <s v="Mount Barker"/>
    <x v="53"/>
    <d v="2013-04-20T00:00:00"/>
    <n v="3"/>
    <n v="0.03"/>
    <n v="896.99"/>
    <n v="19.989999999999998"/>
    <n v="2690.9700000000003"/>
  </r>
  <r>
    <n v="1210"/>
    <n v="86880"/>
    <s v="Donald Armstrong"/>
    <s v="Express Road Cargo"/>
    <x v="0"/>
    <x v="1"/>
    <s v="Not Specified"/>
    <s v="Malbec"/>
    <x v="0"/>
    <x v="1"/>
    <s v="Roederer Estate Brut"/>
    <s v="Large Crate"/>
    <s v="Adelaide"/>
    <x v="53"/>
    <d v="2013-04-20T00:00:00"/>
    <n v="4"/>
    <n v="0.08"/>
    <n v="4.24"/>
    <n v="5.41"/>
    <n v="16.96"/>
  </r>
  <r>
    <n v="1211"/>
    <n v="86888"/>
    <s v="Victor Rogers"/>
    <s v="Express Road Cargo"/>
    <x v="0"/>
    <x v="0"/>
    <s v="Medium"/>
    <s v="Shiraz"/>
    <x v="0"/>
    <x v="1"/>
    <s v="Pietradolce Etna Rosato 2014"/>
    <s v="Large Crate"/>
    <s v="Townsville"/>
    <x v="16"/>
    <d v="2011-02-04T00:00:00"/>
    <n v="12"/>
    <n v="0.08"/>
    <n v="5.28"/>
    <n v="5.57"/>
    <n v="63.36"/>
  </r>
  <r>
    <n v="1212"/>
    <n v="86903"/>
    <s v="Elizabeth Ortiz"/>
    <s v="Express Road Cargo"/>
    <x v="0"/>
    <x v="3"/>
    <s v="Critical"/>
    <s v="Merlot"/>
    <x v="0"/>
    <x v="1"/>
    <s v="Chateau D'Aqueria Tavel Rose 2013"/>
    <s v="Large Crate"/>
    <s v="Blue Mountains"/>
    <x v="158"/>
    <d v="2011-01-25T00:00:00"/>
    <n v="4"/>
    <n v="0.05"/>
    <n v="31.98"/>
    <n v="6.72"/>
    <n v="127.92"/>
  </r>
  <r>
    <n v="1213"/>
    <n v="86736"/>
    <s v="Samuel Cook"/>
    <s v="Express Road Cargo"/>
    <x v="1"/>
    <x v="2"/>
    <s v="Low"/>
    <s v="Sauvignon Blanc"/>
    <x v="0"/>
    <x v="1"/>
    <s v="Mercer Canyons Chardonnay 2013"/>
    <s v="Large Crate"/>
    <s v="Bunbury"/>
    <x v="104"/>
    <d v="2011-01-10T00:00:00"/>
    <n v="10"/>
    <n v="0.05"/>
    <n v="20.97"/>
    <n v="6.5"/>
    <n v="209.7"/>
  </r>
  <r>
    <n v="1214"/>
    <n v="86918"/>
    <s v="Adam Boyd"/>
    <s v="Express Road Cargo"/>
    <x v="1"/>
    <x v="1"/>
    <s v="Not Specified"/>
    <s v="Chardonnay"/>
    <x v="0"/>
    <x v="1"/>
    <s v="Villa Maria Private Bin Sauvignon Blanc 2015"/>
    <s v="Standard Size Crate"/>
    <s v="Launceston"/>
    <x v="161"/>
    <d v="2013-03-01T00:00:00"/>
    <n v="7"/>
    <n v="0"/>
    <n v="31.78"/>
    <n v="1.99"/>
    <n v="222.46"/>
  </r>
  <r>
    <n v="1215"/>
    <n v="86918"/>
    <s v="Adam Boyd"/>
    <s v="Express Road Cargo"/>
    <x v="0"/>
    <x v="1"/>
    <s v="Not Specified"/>
    <s v="Cabernet Sauvignon"/>
    <x v="0"/>
    <x v="1"/>
    <s v="Lucien Albrecht Cremant d'Alsace Brut"/>
    <s v="Full Container"/>
    <s v="Launceston"/>
    <x v="161"/>
    <d v="2013-03-01T00:00:00"/>
    <n v="3"/>
    <n v="0.01"/>
    <n v="2.78"/>
    <n v="1.34"/>
    <n v="8.34"/>
  </r>
  <r>
    <n v="1216"/>
    <n v="86932"/>
    <s v="Craig Harvey"/>
    <s v="Air Cargo"/>
    <x v="2"/>
    <x v="1"/>
    <s v="Critical"/>
    <s v="Champagne"/>
    <x v="0"/>
    <x v="1"/>
    <s v="Locations by Dave Phinney F Rose&quot;"/>
    <s v="Small Crate"/>
    <s v="Canberra"/>
    <x v="615"/>
    <d v="2013-05-31T00:00:00"/>
    <n v="9"/>
    <n v="0"/>
    <n v="130.97999999999999"/>
    <n v="54.74"/>
    <n v="1178.82"/>
  </r>
  <r>
    <n v="1217"/>
    <n v="86932"/>
    <s v="Craig Harvey"/>
    <s v="Air Cargo"/>
    <x v="2"/>
    <x v="1"/>
    <s v="Critical"/>
    <s v="Grenache Rose"/>
    <x v="0"/>
    <x v="1"/>
    <s v="Belle Glos Oeil de Perdrix Pinot Noir Blanc 2014"/>
    <s v="Small Crate"/>
    <s v="Canberra"/>
    <x v="615"/>
    <d v="2013-06-01T00:00:00"/>
    <n v="3"/>
    <n v="0.05"/>
    <n v="218.75"/>
    <n v="69.64"/>
    <n v="656.25"/>
  </r>
  <r>
    <n v="1218"/>
    <n v="86935"/>
    <s v="Roy Morgan"/>
    <s v="Express Road Cargo"/>
    <x v="0"/>
    <x v="1"/>
    <s v="Not Specified"/>
    <s v="Cabernet Sauvignon"/>
    <x v="0"/>
    <x v="1"/>
    <s v="Louis Roederer Cristal Brut 2006"/>
    <s v="Large Crate"/>
    <s v="Port Lincoln"/>
    <x v="616"/>
    <d v="2011-05-14T00:00:00"/>
    <n v="17"/>
    <n v="0.05"/>
    <n v="5.18"/>
    <n v="5.74"/>
    <n v="88.06"/>
  </r>
  <r>
    <n v="1219"/>
    <n v="86935"/>
    <s v="Roy Morgan"/>
    <s v="Express Road Cargo"/>
    <x v="1"/>
    <x v="1"/>
    <s v="Not Specified"/>
    <s v="Reisling"/>
    <x v="0"/>
    <x v="1"/>
    <s v="Cloudy Bay Sauvignon Blanc 2015"/>
    <s v="Standard Size Crate"/>
    <s v="Mount Barker"/>
    <x v="616"/>
    <d v="2011-05-15T00:00:00"/>
    <n v="5"/>
    <n v="0.06"/>
    <n v="85.99"/>
    <n v="3.3"/>
    <n v="429.95"/>
  </r>
  <r>
    <n v="1220"/>
    <n v="86951"/>
    <s v="Jason Brooks"/>
    <s v="Express Road Cargo"/>
    <x v="2"/>
    <x v="1"/>
    <s v="High"/>
    <s v="Cremant"/>
    <x v="0"/>
    <x v="1"/>
    <s v="Francis Ford Coppola Sofia Rose 2014"/>
    <s v="Mini Crate"/>
    <s v="Mildura"/>
    <x v="617"/>
    <d v="2010-07-06T00:00:00"/>
    <n v="12"/>
    <n v="0.06"/>
    <n v="105.29"/>
    <n v="10.119999999999999"/>
    <n v="1263.48"/>
  </r>
  <r>
    <n v="1221"/>
    <n v="86927"/>
    <s v="Craig Harvey"/>
    <s v="Express Road Cargo"/>
    <x v="0"/>
    <x v="1"/>
    <s v="Critical"/>
    <s v="Pinot Noir"/>
    <x v="0"/>
    <x v="1"/>
    <s v="Chateau Gaudrelle Cremant d'Loire Brut"/>
    <s v="Large Crate"/>
    <s v="Canberra"/>
    <x v="618"/>
    <d v="2010-09-14T00:00:00"/>
    <n v="15"/>
    <n v="0"/>
    <n v="22.84"/>
    <n v="16.920000000000002"/>
    <n v="342.6"/>
  </r>
  <r>
    <n v="1222"/>
    <n v="86959"/>
    <s v="John Chavez"/>
    <s v="Express Road Cargo"/>
    <x v="0"/>
    <x v="1"/>
    <s v="Medium"/>
    <s v="Merlot"/>
    <x v="0"/>
    <x v="1"/>
    <s v="Sutter Home White Zinfandel"/>
    <s v="Full Container"/>
    <s v="Canberra"/>
    <x v="619"/>
    <d v="2010-05-14T00:00:00"/>
    <n v="1"/>
    <n v="0"/>
    <n v="9.27"/>
    <n v="4.3899999999999997"/>
    <n v="9.27"/>
  </r>
  <r>
    <n v="1223"/>
    <n v="86969"/>
    <s v="Nicholas Day"/>
    <s v="Express Road Cargo"/>
    <x v="0"/>
    <x v="0"/>
    <s v="High"/>
    <s v="Zinfandel"/>
    <x v="0"/>
    <x v="1"/>
    <s v="Langlois Chateau Cremant de Loire Brut"/>
    <s v="Large Crate"/>
    <s v="Palmerston"/>
    <x v="620"/>
    <d v="2012-05-20T00:00:00"/>
    <n v="17"/>
    <n v="0.06"/>
    <n v="11.7"/>
    <n v="5.63"/>
    <n v="198.89999999999998"/>
  </r>
  <r>
    <n v="1224"/>
    <n v="86969"/>
    <s v="Nicholas Day"/>
    <s v="Express Road Cargo"/>
    <x v="0"/>
    <x v="0"/>
    <s v="High"/>
    <s v="Cabernet Sauvignon"/>
    <x v="0"/>
    <x v="1"/>
    <s v="Chateau D'Aqueria Tavel Rose 2013"/>
    <s v="Large Crate"/>
    <s v="Darwin"/>
    <x v="620"/>
    <d v="2012-05-19T00:00:00"/>
    <n v="16"/>
    <n v="0.08"/>
    <n v="4.9800000000000004"/>
    <n v="7.44"/>
    <n v="79.680000000000007"/>
  </r>
  <r>
    <n v="1225"/>
    <n v="86969"/>
    <s v="Nicholas Day"/>
    <s v="Express Road Cargo"/>
    <x v="0"/>
    <x v="0"/>
    <s v="High"/>
    <s v="Shiraz"/>
    <x v="0"/>
    <x v="1"/>
    <s v="Orin Swift Cellars Fragile Rose 2014"/>
    <s v="Large Crate"/>
    <s v="Palmerston"/>
    <x v="620"/>
    <d v="2012-05-20T00:00:00"/>
    <n v="11"/>
    <n v="0.06"/>
    <n v="5.28"/>
    <n v="5.57"/>
    <n v="58.080000000000005"/>
  </r>
  <r>
    <n v="1226"/>
    <n v="86979"/>
    <s v="Gregory Miller"/>
    <s v="Express Road Cargo"/>
    <x v="1"/>
    <x v="2"/>
    <s v="Low"/>
    <s v="Chardonnay"/>
    <x v="0"/>
    <x v="1"/>
    <s v="Lincourt Courtney's Chardonnay 2012"/>
    <s v="Large Crate"/>
    <s v="Rockingham"/>
    <x v="621"/>
    <d v="2013-04-22T00:00:00"/>
    <n v="4"/>
    <n v="0.06"/>
    <n v="65.989999999999995"/>
    <n v="5.26"/>
    <n v="263.95999999999998"/>
  </r>
  <r>
    <n v="1227"/>
    <n v="86979"/>
    <s v="Gregory Miller"/>
    <s v="Express Road Cargo"/>
    <x v="1"/>
    <x v="2"/>
    <s v="Low"/>
    <s v="Reisling"/>
    <x v="0"/>
    <x v="1"/>
    <s v="The White Knight Sauvignon Blanc 2014"/>
    <s v="Large Crate"/>
    <s v="Rockingham"/>
    <x v="621"/>
    <d v="2013-04-19T00:00:00"/>
    <n v="5"/>
    <n v="0.01"/>
    <n v="155.99"/>
    <n v="8.99"/>
    <n v="779.95"/>
  </r>
  <r>
    <n v="1228"/>
    <n v="86988"/>
    <s v="Andrew Robinson"/>
    <s v="Air Cargo"/>
    <x v="2"/>
    <x v="0"/>
    <s v="Low"/>
    <s v="Champagne"/>
    <x v="0"/>
    <x v="1"/>
    <s v="Pietradolce Etna Rosato 2014"/>
    <s v="Small Crate"/>
    <s v="Rockhampton"/>
    <x v="622"/>
    <d v="2013-10-31T00:00:00"/>
    <n v="13"/>
    <n v="0.08"/>
    <n v="100.98"/>
    <n v="35.840000000000003"/>
    <n v="1312.74"/>
  </r>
  <r>
    <n v="1229"/>
    <n v="86993"/>
    <s v="Jimmy Lane"/>
    <s v="Air Cargo"/>
    <x v="2"/>
    <x v="1"/>
    <s v="High"/>
    <s v="Cremant"/>
    <x v="0"/>
    <x v="1"/>
    <s v="Francis Ford Coppola Sofia Rose 2014"/>
    <s v="Small Crate"/>
    <s v="Canberra"/>
    <x v="70"/>
    <d v="2013-06-19T00:00:00"/>
    <n v="18"/>
    <n v="0.09"/>
    <n v="100.98"/>
    <n v="26.22"/>
    <n v="1817.64"/>
  </r>
  <r>
    <n v="1230"/>
    <n v="86997"/>
    <s v="Melissa Duncan"/>
    <s v="Express Road Cargo"/>
    <x v="1"/>
    <x v="1"/>
    <s v="Low"/>
    <s v="Pinot Gris"/>
    <x v="0"/>
    <x v="1"/>
    <s v="The White Knight Sauvignon Blanc 2014"/>
    <s v="Full Container"/>
    <s v="Canberra"/>
    <x v="296"/>
    <d v="2011-08-20T00:00:00"/>
    <n v="2"/>
    <n v="0.06"/>
    <n v="20.99"/>
    <n v="2.5"/>
    <n v="41.98"/>
  </r>
  <r>
    <n v="1231"/>
    <n v="86997"/>
    <s v="Brian Wells"/>
    <s v="Express Road Cargo"/>
    <x v="0"/>
    <x v="1"/>
    <s v="Low"/>
    <s v="Cabernet Sauvignon"/>
    <x v="0"/>
    <x v="1"/>
    <s v="Langlois Chateau Cremant de Loire Brut"/>
    <s v="Large Crate"/>
    <s v="Canberra"/>
    <x v="296"/>
    <d v="2011-08-23T00:00:00"/>
    <n v="18"/>
    <n v="0.06"/>
    <n v="3.98"/>
    <n v="5.26"/>
    <n v="71.64"/>
  </r>
  <r>
    <n v="1232"/>
    <n v="86997"/>
    <s v="William Knight"/>
    <s v="Air Cargo"/>
    <x v="2"/>
    <x v="1"/>
    <s v="Low"/>
    <s v="Sangiovese Rose"/>
    <x v="0"/>
    <x v="1"/>
    <s v="Miraval Rose 2014"/>
    <s v="Small Crate"/>
    <s v="Canberra"/>
    <x v="296"/>
    <d v="2011-08-23T00:00:00"/>
    <n v="14"/>
    <n v="0.02"/>
    <n v="220.98"/>
    <n v="64.66"/>
    <n v="3093.72"/>
  </r>
  <r>
    <n v="1233"/>
    <n v="87007"/>
    <s v="Eric Myers"/>
    <s v="Express Road Cargo"/>
    <x v="0"/>
    <x v="3"/>
    <s v="High"/>
    <s v="Shiraz"/>
    <x v="0"/>
    <x v="1"/>
    <s v="Miraval Rose (1.5 Liter Magnum) 2014"/>
    <s v="Large Crate"/>
    <s v="Lithgow"/>
    <x v="623"/>
    <d v="2011-04-27T00:00:00"/>
    <n v="11"/>
    <n v="7.0000000000000007E-2"/>
    <n v="415.88"/>
    <n v="11.37"/>
    <n v="4574.68"/>
  </r>
  <r>
    <n v="1234"/>
    <n v="87016"/>
    <s v="Donald Harris"/>
    <s v="Air Cargo"/>
    <x v="2"/>
    <x v="1"/>
    <s v="High"/>
    <s v="Cremant"/>
    <x v="0"/>
    <x v="1"/>
    <s v="Francis Ford Coppola Sofia Rose 2014"/>
    <s v="Small Crate"/>
    <s v="Canberra"/>
    <x v="74"/>
    <d v="2010-12-21T00:00:00"/>
    <n v="18"/>
    <n v="0.09"/>
    <n v="160.97999999999999"/>
    <n v="35.020000000000003"/>
    <n v="2897.64"/>
  </r>
  <r>
    <n v="1235"/>
    <n v="87016"/>
    <s v="Willie Hicks"/>
    <s v="Express Road Cargo"/>
    <x v="1"/>
    <x v="2"/>
    <s v="High"/>
    <s v="Reisling"/>
    <x v="0"/>
    <x v="1"/>
    <s v="Cloudy Bay Sauvignon Blanc 2015"/>
    <s v="Large Crate"/>
    <s v="Perth"/>
    <x v="74"/>
    <d v="2010-12-22T00:00:00"/>
    <n v="22"/>
    <n v="0.09"/>
    <n v="175.99"/>
    <n v="4.99"/>
    <n v="3871.78"/>
  </r>
  <r>
    <n v="1236"/>
    <n v="86313"/>
    <s v="Shawn Ford"/>
    <s v="Road Cargo"/>
    <x v="0"/>
    <x v="2"/>
    <s v="Not Specified"/>
    <s v="Malbec"/>
    <x v="0"/>
    <x v="1"/>
    <s v="Louis Roederer Cristal Brut with Gift Box 2007"/>
    <s v="Large Crate"/>
    <s v="Mandurah"/>
    <x v="624"/>
    <d v="2011-03-14T00:00:00"/>
    <n v="3"/>
    <n v="0.1"/>
    <n v="3.69"/>
    <n v="0.5"/>
    <n v="11.07"/>
  </r>
  <r>
    <n v="1237"/>
    <n v="86313"/>
    <s v="Shawn Ford"/>
    <s v="Express Road Cargo"/>
    <x v="0"/>
    <x v="2"/>
    <s v="Not Specified"/>
    <s v="Zinfandel"/>
    <x v="0"/>
    <x v="1"/>
    <s v="Moet &amp; Chandon Imperial"/>
    <s v="Full Container"/>
    <s v="Perth"/>
    <x v="624"/>
    <d v="2011-03-14T00:00:00"/>
    <n v="5"/>
    <n v="0.05"/>
    <n v="4.71"/>
    <n v="0.7"/>
    <n v="23.55"/>
  </r>
  <r>
    <n v="1238"/>
    <n v="87022"/>
    <s v="Carl Watkins"/>
    <s v="Air Cargo"/>
    <x v="2"/>
    <x v="1"/>
    <s v="Critical"/>
    <s v="Champagne"/>
    <x v="0"/>
    <x v="1"/>
    <s v="Francis Ford Coppola Sofia Rose 2014"/>
    <s v="Small Crate"/>
    <s v="Mount Gambier"/>
    <x v="625"/>
    <d v="2012-08-15T00:00:00"/>
    <n v="22"/>
    <n v="7.0000000000000007E-2"/>
    <n v="105.49"/>
    <n v="41.64"/>
    <n v="2320.7799999999997"/>
  </r>
  <r>
    <n v="1239"/>
    <n v="87027"/>
    <s v="Ernest Gutierrez"/>
    <s v="Express Road Cargo"/>
    <x v="2"/>
    <x v="0"/>
    <s v="Low"/>
    <s v="Cremant"/>
    <x v="0"/>
    <x v="1"/>
    <s v="Marques de Caceres Rioja Rosado 2014"/>
    <s v="Standard Size Crate"/>
    <s v="Maryborough"/>
    <x v="626"/>
    <d v="2012-08-11T00:00:00"/>
    <n v="20"/>
    <n v="0.01"/>
    <n v="17.670000000000002"/>
    <n v="8.99"/>
    <n v="353.40000000000003"/>
  </r>
  <r>
    <n v="1240"/>
    <n v="87033"/>
    <s v="Andrew Scott"/>
    <s v="Road Cargo"/>
    <x v="1"/>
    <x v="1"/>
    <s v="Medium"/>
    <s v="Sauvignon Blanc"/>
    <x v="0"/>
    <x v="1"/>
    <s v="Angeline Sauvignon Blanc 2014"/>
    <s v="Mini Crate"/>
    <s v="Hamilton"/>
    <x v="354"/>
    <d v="2010-12-07T00:00:00"/>
    <n v="15"/>
    <n v="0.06"/>
    <n v="699.99"/>
    <n v="24.49"/>
    <n v="10499.85"/>
  </r>
  <r>
    <n v="1241"/>
    <n v="87033"/>
    <s v="Ronald Austin"/>
    <s v="Air Cargo"/>
    <x v="1"/>
    <x v="3"/>
    <s v="Medium"/>
    <s v="Sauvignon Blanc"/>
    <x v="0"/>
    <x v="1"/>
    <s v="Robert Oatley Sauvignon Blanc 2013"/>
    <s v="Extra Large Crate"/>
    <s v="Wagga Wagga"/>
    <x v="354"/>
    <d v="2010-12-08T00:00:00"/>
    <n v="6"/>
    <n v="0.04"/>
    <n v="1360.14"/>
    <n v="14.7"/>
    <n v="8160.84"/>
  </r>
  <r>
    <n v="1242"/>
    <n v="87033"/>
    <s v="Billy Greene"/>
    <s v="Express Road Cargo"/>
    <x v="0"/>
    <x v="1"/>
    <s v="Medium"/>
    <s v="Cabernet Sauvignon"/>
    <x v="0"/>
    <x v="1"/>
    <s v="Roederer Estate L'Ermitage 2007"/>
    <s v="Large Crate"/>
    <s v="Canberra"/>
    <x v="354"/>
    <d v="2010-12-07T00:00:00"/>
    <n v="1"/>
    <n v="0.02"/>
    <n v="6.48"/>
    <n v="8.74"/>
    <n v="6.48"/>
  </r>
  <r>
    <n v="1243"/>
    <n v="87033"/>
    <s v="Shawn Smith"/>
    <s v="Express Road Cargo"/>
    <x v="0"/>
    <x v="1"/>
    <s v="Medium"/>
    <s v="Cabernet Sauvignon"/>
    <x v="0"/>
    <x v="1"/>
    <s v="Marques de Caceres Rioja Rosado 2014"/>
    <s v="Large Crate"/>
    <s v="Mount Barker"/>
    <x v="354"/>
    <d v="2010-12-07T00:00:00"/>
    <n v="11"/>
    <n v="0.02"/>
    <n v="17.149999999999999"/>
    <n v="4.96"/>
    <n v="188.64999999999998"/>
  </r>
  <r>
    <n v="1244"/>
    <n v="87033"/>
    <s v="Jonathan Watkins"/>
    <s v="Express Road Cargo"/>
    <x v="0"/>
    <x v="1"/>
    <s v="Medium"/>
    <s v="Cabernet Sauvignon"/>
    <x v="0"/>
    <x v="1"/>
    <s v="Roederer Estate L'Ermitage 2007"/>
    <s v="Large Crate"/>
    <s v="Canberra"/>
    <x v="354"/>
    <d v="2010-12-06T00:00:00"/>
    <n v="12"/>
    <n v="7.0000000000000007E-2"/>
    <n v="30.98"/>
    <n v="8.74"/>
    <n v="371.76"/>
  </r>
  <r>
    <n v="1245"/>
    <n v="87048"/>
    <s v="Edward Stephens"/>
    <s v="Express Road Cargo"/>
    <x v="0"/>
    <x v="1"/>
    <s v="Medium"/>
    <s v="Malbec"/>
    <x v="0"/>
    <x v="1"/>
    <s v="Orin Swift Cellars Fragile Rose 2014"/>
    <s v="Large Crate"/>
    <s v="Victor Harbor"/>
    <x v="154"/>
    <d v="2012-01-12T00:00:00"/>
    <n v="1"/>
    <n v="0"/>
    <n v="420.98"/>
    <n v="19.989999999999998"/>
    <n v="420.98"/>
  </r>
  <r>
    <n v="1246"/>
    <n v="87048"/>
    <s v="Edward Stephens"/>
    <s v="Express Road Cargo"/>
    <x v="0"/>
    <x v="1"/>
    <s v="Medium"/>
    <s v="Shiraz"/>
    <x v="0"/>
    <x v="1"/>
    <s v="Dom Perignon 2006"/>
    <s v="Standard Size Crate"/>
    <s v="Port Lincoln"/>
    <x v="154"/>
    <d v="2012-01-11T00:00:00"/>
    <n v="8"/>
    <n v="0.08"/>
    <n v="11.97"/>
    <n v="5.81"/>
    <n v="95.76"/>
  </r>
  <r>
    <n v="1247"/>
    <n v="87069"/>
    <s v="Karen Williams"/>
    <s v="Express Road Cargo"/>
    <x v="1"/>
    <x v="0"/>
    <s v="High"/>
    <s v="Pinot Gris"/>
    <x v="0"/>
    <x v="1"/>
    <s v="Angeline Sauvignon Blanc 2014"/>
    <s v="Large Crate"/>
    <s v="Rockhampton"/>
    <x v="17"/>
    <d v="2013-10-17T00:00:00"/>
    <n v="21"/>
    <n v="7.0000000000000007E-2"/>
    <n v="65.989999999999995"/>
    <n v="8.99"/>
    <n v="1385.79"/>
  </r>
  <r>
    <n v="1248"/>
    <n v="87075"/>
    <s v="Joe Coleman"/>
    <s v="Express Road Cargo"/>
    <x v="1"/>
    <x v="3"/>
    <s v="Medium"/>
    <s v="Chardonnay"/>
    <x v="0"/>
    <x v="1"/>
    <s v="Grgich Hills Chardonnay 2012"/>
    <s v="Standard Size Crate"/>
    <s v="Blue Mountains"/>
    <x v="627"/>
    <d v="2013-08-28T00:00:00"/>
    <n v="16"/>
    <n v="0.08"/>
    <n v="10.01"/>
    <n v="1.99"/>
    <n v="160.16"/>
  </r>
  <r>
    <n v="1249"/>
    <n v="87080"/>
    <s v="Wayne Butler"/>
    <s v="Express Road Cargo"/>
    <x v="1"/>
    <x v="1"/>
    <s v="Medium"/>
    <s v="Sauvignon Blanc"/>
    <x v="0"/>
    <x v="6"/>
    <s v="Leeuwin Estate Art Series Chardonnay 2012"/>
    <s v="Large Crate"/>
    <s v="Bendigo"/>
    <x v="139"/>
    <d v="2011-10-15T00:00:00"/>
    <n v="13"/>
    <n v="0.09"/>
    <n v="152.47999999999999"/>
    <n v="4"/>
    <n v="1982.2399999999998"/>
  </r>
  <r>
    <n v="1250"/>
    <n v="87095"/>
    <s v="Christopher Long"/>
    <s v="Express Road Cargo"/>
    <x v="0"/>
    <x v="2"/>
    <s v="Not Specified"/>
    <s v="Sangiovese"/>
    <x v="0"/>
    <x v="6"/>
    <s v="Louis Roederer Cristal Brut with Gift Box 2007"/>
    <s v="Large Crate"/>
    <s v="Freemantle"/>
    <x v="18"/>
    <d v="2013-02-14T00:00:00"/>
    <n v="1"/>
    <n v="7.0000000000000007E-2"/>
    <n v="2.16"/>
    <n v="6.05"/>
    <n v="2.16"/>
  </r>
  <r>
    <n v="1251"/>
    <n v="87100"/>
    <s v="Joe Garrett"/>
    <s v="Express Road Cargo"/>
    <x v="1"/>
    <x v="3"/>
    <s v="High"/>
    <s v="Reisling"/>
    <x v="0"/>
    <x v="6"/>
    <s v="Grgich Hills Chardonnay 2012"/>
    <s v="Large Crate"/>
    <s v="Campbeltown"/>
    <x v="10"/>
    <d v="2012-06-18T00:00:00"/>
    <n v="6"/>
    <n v="0"/>
    <n v="95.99"/>
    <n v="4.9000000000000004"/>
    <n v="575.93999999999994"/>
  </r>
  <r>
    <n v="1252"/>
    <n v="87107"/>
    <s v="Deborah Robertson"/>
    <s v="Express Road Cargo"/>
    <x v="0"/>
    <x v="2"/>
    <s v="Low"/>
    <s v="Shiraz"/>
    <x v="0"/>
    <x v="6"/>
    <s v="Marques de Caceres Rioja Rosado 2014"/>
    <s v="Large Crate"/>
    <s v="Rockingham"/>
    <x v="628"/>
    <d v="2012-03-11T00:00:00"/>
    <n v="9"/>
    <n v="0.1"/>
    <n v="15.99"/>
    <n v="13.18"/>
    <n v="143.91"/>
  </r>
  <r>
    <n v="1253"/>
    <n v="87107"/>
    <s v="Deborah Robertson"/>
    <s v="Express Road Cargo"/>
    <x v="1"/>
    <x v="2"/>
    <s v="Low"/>
    <s v="Pinot Gris"/>
    <x v="0"/>
    <x v="6"/>
    <s v="Robert Oatley Sauvignon Blanc 2013"/>
    <s v="Standard Size Crate"/>
    <s v="Busseltol"/>
    <x v="628"/>
    <d v="2012-03-14T00:00:00"/>
    <n v="11"/>
    <n v="0.05"/>
    <n v="4.8899999999999997"/>
    <n v="4.93"/>
    <n v="53.79"/>
  </r>
  <r>
    <n v="1254"/>
    <n v="87115"/>
    <s v="Joshua Peters"/>
    <s v="Express Road Cargo"/>
    <x v="0"/>
    <x v="2"/>
    <s v="High"/>
    <s v="Shiraz"/>
    <x v="0"/>
    <x v="4"/>
    <s v="Francis Ford Coppola Sofia Rose 2014"/>
    <s v="Full Container"/>
    <s v="Geraldton"/>
    <x v="597"/>
    <d v="2013-08-06T00:00:00"/>
    <n v="15"/>
    <n v="0.09"/>
    <n v="2.88"/>
    <n v="0.7"/>
    <n v="43.199999999999996"/>
  </r>
  <r>
    <n v="1255"/>
    <n v="87119"/>
    <s v="Raymond Kennedy"/>
    <s v="Express Road Cargo"/>
    <x v="0"/>
    <x v="3"/>
    <s v="Medium"/>
    <s v="Cabernet Sauvignon"/>
    <x v="0"/>
    <x v="6"/>
    <s v="Dom Perignon 2006"/>
    <s v="Large Crate"/>
    <s v="Armidale"/>
    <x v="303"/>
    <d v="2011-09-16T00:00:00"/>
    <n v="21"/>
    <n v="0.06"/>
    <n v="48.58"/>
    <n v="3.99"/>
    <n v="1020.18"/>
  </r>
  <r>
    <n v="1256"/>
    <n v="87119"/>
    <s v="Steven Berry"/>
    <s v="Express Road Cargo"/>
    <x v="0"/>
    <x v="3"/>
    <s v="Medium"/>
    <s v="Shiraz"/>
    <x v="0"/>
    <x v="6"/>
    <s v="Bollinger Brut Special Cuvee"/>
    <s v="Large Crate"/>
    <s v="Lithgow"/>
    <x v="303"/>
    <d v="2011-09-16T00:00:00"/>
    <n v="6"/>
    <n v="0.08"/>
    <n v="35.51"/>
    <n v="6.31"/>
    <n v="213.06"/>
  </r>
  <r>
    <n v="1257"/>
    <n v="87133"/>
    <s v="Richard Richards"/>
    <s v="Air Cargo"/>
    <x v="2"/>
    <x v="3"/>
    <s v="High"/>
    <s v="Sangiovese Rose"/>
    <x v="0"/>
    <x v="4"/>
    <s v="Pietradolce Etna Rosato 2014"/>
    <s v="Extra Large Crate"/>
    <s v="Wagga Wagga"/>
    <x v="629"/>
    <d v="2013-12-29T00:00:00"/>
    <n v="7"/>
    <n v="0.09"/>
    <n v="60.89"/>
    <n v="32.409999999999997"/>
    <n v="426.23"/>
  </r>
  <r>
    <n v="1258"/>
    <n v="87140"/>
    <s v="Adam Richardson"/>
    <s v="Express Road Cargo"/>
    <x v="0"/>
    <x v="2"/>
    <s v="Medium"/>
    <s v="Zinfandel"/>
    <x v="0"/>
    <x v="6"/>
    <s v="Pierre Sparr Cremant d'Alsace Reserve Brut Rose"/>
    <s v="Full Container"/>
    <s v="Busseltol"/>
    <x v="466"/>
    <d v="2012-09-14T00:00:00"/>
    <n v="13"/>
    <n v="0.05"/>
    <n v="4.9800000000000004"/>
    <n v="0.8"/>
    <n v="64.740000000000009"/>
  </r>
  <r>
    <n v="1259"/>
    <n v="87140"/>
    <s v="Adam Richardson"/>
    <s v="Express Road Cargo"/>
    <x v="1"/>
    <x v="2"/>
    <s v="Medium"/>
    <s v="Sauvignon Blanc"/>
    <x v="0"/>
    <x v="6"/>
    <s v="Grgich Hills Chardonnay 2012"/>
    <s v="Large Crate"/>
    <s v="Busseltol"/>
    <x v="466"/>
    <d v="2012-09-14T00:00:00"/>
    <n v="5"/>
    <n v="0.08"/>
    <n v="65.989999999999995"/>
    <n v="5.26"/>
    <n v="329.95"/>
  </r>
  <r>
    <n v="1260"/>
    <n v="87149"/>
    <s v="Clarence Banks"/>
    <s v="Express Road Cargo"/>
    <x v="2"/>
    <x v="1"/>
    <s v="Medium"/>
    <s v="Sangiovese Rose"/>
    <x v="0"/>
    <x v="6"/>
    <s v="Gerard Bertrand Cote des Roses Rose 2014"/>
    <s v="Large Crate"/>
    <s v="Melton"/>
    <x v="630"/>
    <d v="2011-03-04T00:00:00"/>
    <n v="8"/>
    <n v="0.1"/>
    <n v="9.65"/>
    <n v="6.22"/>
    <n v="77.2"/>
  </r>
  <r>
    <n v="1261"/>
    <n v="87149"/>
    <s v="Clarence Banks"/>
    <s v="Express Road Cargo"/>
    <x v="0"/>
    <x v="1"/>
    <s v="Medium"/>
    <s v="Zinfandel"/>
    <x v="0"/>
    <x v="6"/>
    <s v="Langlois Chateau Cremant de Loire Brut"/>
    <s v="Large Crate"/>
    <s v="Melbourne"/>
    <x v="630"/>
    <d v="2011-03-03T00:00:00"/>
    <n v="9"/>
    <n v="0.04"/>
    <n v="4.9800000000000004"/>
    <n v="7.44"/>
    <n v="44.820000000000007"/>
  </r>
  <r>
    <n v="1262"/>
    <n v="87164"/>
    <s v="Jesse Snyder"/>
    <s v="Express Road Cargo"/>
    <x v="2"/>
    <x v="0"/>
    <s v="Low"/>
    <s v="Cremant"/>
    <x v="0"/>
    <x v="6"/>
    <s v="Miraval Rose (1.5 Liter Magnum) 2014"/>
    <s v="Standard Size Crate"/>
    <s v="Darwin"/>
    <x v="310"/>
    <d v="2011-07-16T00:00:00"/>
    <n v="14"/>
    <n v="0"/>
    <n v="12.64"/>
    <n v="4.9800000000000004"/>
    <n v="176.96"/>
  </r>
  <r>
    <n v="1263"/>
    <n v="87181"/>
    <s v="Kenneth Morgan"/>
    <s v="Road Cargo"/>
    <x v="0"/>
    <x v="2"/>
    <s v="High"/>
    <s v="Malbec"/>
    <x v="0"/>
    <x v="6"/>
    <s v="Laurent-Perrier Brut Millesime 2006"/>
    <s v="Mini Crate"/>
    <s v="Perth"/>
    <x v="345"/>
    <d v="2012-02-07T00:00:00"/>
    <n v="10"/>
    <n v="0.1"/>
    <n v="35.479999999999997"/>
    <n v="35"/>
    <n v="354.79999999999995"/>
  </r>
  <r>
    <n v="1264"/>
    <n v="87181"/>
    <s v="Mary Lawrence"/>
    <s v="Express Road Cargo"/>
    <x v="1"/>
    <x v="2"/>
    <s v="High"/>
    <s v="Pinot Gris"/>
    <x v="0"/>
    <x v="6"/>
    <s v="Lincourt Courtney's Chardonnay 2012"/>
    <s v="Large Crate"/>
    <s v="Mandurah"/>
    <x v="345"/>
    <d v="2012-02-07T00:00:00"/>
    <n v="3"/>
    <n v="7.0000000000000007E-2"/>
    <n v="99.99"/>
    <n v="19.989999999999998"/>
    <n v="299.96999999999997"/>
  </r>
  <r>
    <n v="1265"/>
    <n v="87181"/>
    <s v="Mary Lawrence"/>
    <s v="Express Road Cargo"/>
    <x v="0"/>
    <x v="2"/>
    <s v="High"/>
    <s v="Malbec"/>
    <x v="0"/>
    <x v="6"/>
    <s v="Chateau de Campuget Costieres de Nimes Tradition Rose 2015"/>
    <s v="Standard Size Crate"/>
    <s v="Perth"/>
    <x v="345"/>
    <d v="2012-02-09T00:00:00"/>
    <n v="13"/>
    <n v="0.08"/>
    <n v="30.98"/>
    <n v="8.99"/>
    <n v="402.74"/>
  </r>
  <r>
    <n v="1266"/>
    <n v="87189"/>
    <s v="Carl Burns"/>
    <s v="Express Road Cargo"/>
    <x v="0"/>
    <x v="3"/>
    <s v="Not Specified"/>
    <s v="Shiraz"/>
    <x v="0"/>
    <x v="6"/>
    <s v="Chateau Gaudrelle Cremant d'Loire Brut"/>
    <s v="Large Crate"/>
    <s v="Goulburn"/>
    <x v="631"/>
    <d v="2012-08-20T00:00:00"/>
    <n v="12"/>
    <n v="0.09"/>
    <n v="6.78"/>
    <n v="6.18"/>
    <n v="81.36"/>
  </r>
  <r>
    <n v="1267"/>
    <n v="87193"/>
    <s v="Jimmy Montgomery"/>
    <s v="Express Road Cargo"/>
    <x v="1"/>
    <x v="1"/>
    <s v="High"/>
    <s v="Sauvignon Blanc"/>
    <x v="0"/>
    <x v="6"/>
    <s v="Lincourt Courtney's Chardonnay 2012"/>
    <s v="Large Crate"/>
    <s v="Ballarat"/>
    <x v="411"/>
    <d v="2010-05-09T00:00:00"/>
    <n v="9"/>
    <n v="0.05"/>
    <n v="35.99"/>
    <n v="1.1000000000000001"/>
    <n v="323.91000000000003"/>
  </r>
  <r>
    <n v="1268"/>
    <n v="87212"/>
    <s v="Dennis Harrison"/>
    <s v="Road Cargo"/>
    <x v="0"/>
    <x v="3"/>
    <s v="Critical"/>
    <s v="Merlot"/>
    <x v="0"/>
    <x v="6"/>
    <s v="Lucien Albrecht Cremant d'Alsace Brut Rose"/>
    <s v="Large Crate"/>
    <s v="Bathurst"/>
    <x v="632"/>
    <d v="2012-10-19T00:00:00"/>
    <n v="9"/>
    <n v="0.09"/>
    <n v="315.98"/>
    <n v="19.989999999999998"/>
    <n v="2843.82"/>
  </r>
  <r>
    <n v="1269"/>
    <n v="87215"/>
    <s v="Andrea Butler"/>
    <s v="Express Road Cargo"/>
    <x v="0"/>
    <x v="1"/>
    <s v="Critical"/>
    <s v="Pinot Noir"/>
    <x v="0"/>
    <x v="6"/>
    <s v="Orin Swift Cellars Fragile Rose 2014"/>
    <s v="Large Crate"/>
    <s v="Canberra"/>
    <x v="633"/>
    <d v="2012-03-22T00:00:00"/>
    <n v="19"/>
    <n v="0.05"/>
    <n v="11.09"/>
    <n v="5.25"/>
    <n v="210.71"/>
  </r>
  <r>
    <n v="1270"/>
    <n v="87226"/>
    <s v="Thomas Morgan"/>
    <s v="Express Road Cargo"/>
    <x v="1"/>
    <x v="3"/>
    <s v="High"/>
    <s v="Chardonnay"/>
    <x v="0"/>
    <x v="6"/>
    <s v="Cloudy Bay Sauvignon Blanc 2015"/>
    <s v="Standard Size Crate"/>
    <s v="Liverpool"/>
    <x v="508"/>
    <d v="2013-05-20T00:00:00"/>
    <n v="16"/>
    <n v="0.01"/>
    <n v="40.98"/>
    <n v="1.99"/>
    <n v="655.68"/>
  </r>
  <r>
    <n v="1271"/>
    <n v="87226"/>
    <s v="Thomas Morgan"/>
    <s v="Express Road Cargo"/>
    <x v="2"/>
    <x v="3"/>
    <s v="High"/>
    <s v="Grenache Rose"/>
    <x v="0"/>
    <x v="6"/>
    <s v="Chateau D'Aqueria Tavel Rose 2013"/>
    <s v="Mini Crate"/>
    <s v="Dubbo"/>
    <x v="508"/>
    <d v="2013-05-20T00:00:00"/>
    <n v="1"/>
    <n v="0.02"/>
    <n v="40.97"/>
    <n v="14.45"/>
    <n v="40.97"/>
  </r>
  <r>
    <n v="1272"/>
    <n v="87230"/>
    <s v="Walter Armstrong"/>
    <s v="Express Road Cargo"/>
    <x v="0"/>
    <x v="2"/>
    <s v="High"/>
    <s v="Zinfandel"/>
    <x v="0"/>
    <x v="6"/>
    <s v="Langlois Chateau Cremant de Loire Brut"/>
    <s v="Full Container"/>
    <s v="Freemantle"/>
    <x v="418"/>
    <d v="2012-05-07T00:00:00"/>
    <n v="9"/>
    <n v="0.06"/>
    <n v="2.84"/>
    <n v="0.93"/>
    <n v="25.56"/>
  </r>
  <r>
    <n v="1273"/>
    <n v="87106"/>
    <s v="Peter Rodriguez"/>
    <s v="Air Cargo"/>
    <x v="1"/>
    <x v="2"/>
    <s v="High"/>
    <s v="Reisling"/>
    <x v="0"/>
    <x v="6"/>
    <s v="Chardonnais Napa Valley Chardonnay 2013"/>
    <s v="Extra Large Crate"/>
    <s v="Geraldton"/>
    <x v="634"/>
    <d v="2011-12-25T00:00:00"/>
    <n v="12"/>
    <n v="0.01"/>
    <n v="449.99"/>
    <n v="49"/>
    <n v="5399.88"/>
  </r>
  <r>
    <n v="1274"/>
    <n v="87234"/>
    <s v="Walter Young"/>
    <s v="Express Road Cargo"/>
    <x v="1"/>
    <x v="1"/>
    <s v="Not Specified"/>
    <s v="Pinot Gris"/>
    <x v="0"/>
    <x v="6"/>
    <s v="The White Knight Sauvignon Blanc 2014"/>
    <s v="Standard Size Crate"/>
    <s v="Canberra"/>
    <x v="635"/>
    <d v="2010-08-21T00:00:00"/>
    <n v="13"/>
    <n v="7.0000000000000007E-2"/>
    <n v="31.78"/>
    <n v="1.99"/>
    <n v="413.14"/>
  </r>
  <r>
    <n v="1275"/>
    <n v="87234"/>
    <s v="Walter Young"/>
    <s v="Express Road Cargo"/>
    <x v="0"/>
    <x v="1"/>
    <s v="Not Specified"/>
    <s v="Cabernet Sauvignon"/>
    <x v="0"/>
    <x v="6"/>
    <s v="Gerard Bertrand Cote des Roses Rose 2014"/>
    <s v="Large Crate"/>
    <s v="Canberra"/>
    <x v="635"/>
    <d v="2010-08-20T00:00:00"/>
    <n v="5"/>
    <n v="0"/>
    <n v="5.98"/>
    <n v="2.5"/>
    <n v="29.900000000000002"/>
  </r>
  <r>
    <n v="1276"/>
    <n v="87234"/>
    <s v="Walter Young"/>
    <s v="Road Cargo"/>
    <x v="1"/>
    <x v="1"/>
    <s v="Not Specified"/>
    <s v="Sauvignon Blanc"/>
    <x v="0"/>
    <x v="6"/>
    <s v="Robert Oatley Signature Chardonnay 2013"/>
    <s v="Large Crate"/>
    <s v="Canberra"/>
    <x v="635"/>
    <d v="2010-08-20T00:00:00"/>
    <n v="19"/>
    <n v="0.1"/>
    <n v="35.99"/>
    <n v="1.1000000000000001"/>
    <n v="683.81000000000006"/>
  </r>
  <r>
    <n v="1277"/>
    <n v="86713"/>
    <s v="Johnny Baker"/>
    <s v="Express Road Cargo"/>
    <x v="0"/>
    <x v="2"/>
    <s v="Critical"/>
    <s v="Malbec"/>
    <x v="0"/>
    <x v="6"/>
    <s v="Belle Glos Oeil de Perdrix Pinot Noir Blanc 2014"/>
    <s v="Large Crate"/>
    <s v="Albany"/>
    <x v="636"/>
    <d v="2013-03-27T00:00:00"/>
    <n v="2"/>
    <n v="0.1"/>
    <n v="8.34"/>
    <n v="4.82"/>
    <n v="16.68"/>
  </r>
  <r>
    <n v="1278"/>
    <n v="87242"/>
    <s v="Walter Martin"/>
    <s v="Express Road Cargo"/>
    <x v="0"/>
    <x v="0"/>
    <s v="High"/>
    <s v="Sangiovese"/>
    <x v="0"/>
    <x v="6"/>
    <s v="Chateau d'Esclans Garrus Rose 2013"/>
    <s v="Full Container"/>
    <s v="Maryborough"/>
    <x v="637"/>
    <d v="2012-03-15T00:00:00"/>
    <n v="3"/>
    <n v="0.05"/>
    <n v="4.71"/>
    <n v="0.7"/>
    <n v="14.129999999999999"/>
  </r>
  <r>
    <n v="1279"/>
    <n v="86317"/>
    <s v="Shawn Ford"/>
    <s v="Express Road Cargo"/>
    <x v="0"/>
    <x v="2"/>
    <s v="Low"/>
    <s v="Malbec"/>
    <x v="0"/>
    <x v="6"/>
    <s v="Chateau Gaudrelle Cremant d'Loire Brut"/>
    <s v="Large Crate"/>
    <s v="Freemantle"/>
    <x v="495"/>
    <d v="2011-11-13T00:00:00"/>
    <n v="24"/>
    <n v="0.04"/>
    <n v="13.48"/>
    <n v="4.51"/>
    <n v="323.52"/>
  </r>
  <r>
    <n v="1280"/>
    <n v="87254"/>
    <s v="Joshua Young"/>
    <s v="Express Road Cargo"/>
    <x v="0"/>
    <x v="0"/>
    <s v="Not Specified"/>
    <s v="Cabernet Sauvignon"/>
    <x v="0"/>
    <x v="6"/>
    <s v="Marques de Caceres Rioja Rosado 2014"/>
    <s v="Large Crate"/>
    <s v="Mackay"/>
    <x v="295"/>
    <d v="2013-07-11T00:00:00"/>
    <n v="13"/>
    <n v="0.03"/>
    <n v="6.28"/>
    <n v="5.36"/>
    <n v="81.64"/>
  </r>
  <r>
    <n v="1281"/>
    <n v="87271"/>
    <s v="Martha Hernandez"/>
    <s v="Express Road Cargo"/>
    <x v="0"/>
    <x v="3"/>
    <s v="High"/>
    <s v="Sangiovese"/>
    <x v="0"/>
    <x v="6"/>
    <s v="Lucien Albrecht Cremant d'Alsace Brut"/>
    <s v="Large Crate"/>
    <s v="Tamworth"/>
    <x v="638"/>
    <d v="2013-11-20T00:00:00"/>
    <n v="39"/>
    <n v="7.0000000000000007E-2"/>
    <n v="4.13"/>
    <n v="5.04"/>
    <n v="161.07"/>
  </r>
  <r>
    <n v="1282"/>
    <n v="87272"/>
    <s v="Justin Jacobs"/>
    <s v="Air Cargo"/>
    <x v="2"/>
    <x v="1"/>
    <s v="Medium"/>
    <s v="Sangiovese Rose"/>
    <x v="0"/>
    <x v="6"/>
    <s v="Chateau d'Esclans Garrus Rose 2013"/>
    <s v="Extra Large Crate"/>
    <s v="Mount Gambier"/>
    <x v="639"/>
    <d v="2010-03-08T00:00:00"/>
    <n v="3"/>
    <n v="0.06"/>
    <n v="113.98"/>
    <n v="30"/>
    <n v="341.94"/>
  </r>
  <r>
    <n v="1283"/>
    <n v="87272"/>
    <s v="Justin Jacobs"/>
    <s v="Express Road Cargo"/>
    <x v="0"/>
    <x v="1"/>
    <s v="Medium"/>
    <s v="Shiraz"/>
    <x v="0"/>
    <x v="4"/>
    <s v="Simonnet-Febvre Cremant de Bourgogne Blanc"/>
    <s v="Large Crate"/>
    <s v="Port Adelaide"/>
    <x v="639"/>
    <d v="2010-03-08T00:00:00"/>
    <n v="4"/>
    <n v="0.05"/>
    <n v="6.48"/>
    <n v="6.86"/>
    <n v="25.92"/>
  </r>
  <r>
    <n v="1284"/>
    <n v="87277"/>
    <s v="Jason Thompson"/>
    <s v="Express Road Cargo"/>
    <x v="2"/>
    <x v="2"/>
    <s v="Critical"/>
    <s v="Grenache Rose"/>
    <x v="0"/>
    <x v="6"/>
    <s v="Belle Glos Oeil de Perdrix Pinot Noir Blanc 2014"/>
    <s v="Mini Crate"/>
    <s v="Perth"/>
    <x v="640"/>
    <d v="2010-05-05T00:00:00"/>
    <n v="14"/>
    <n v="0.06"/>
    <n v="276.2"/>
    <n v="24.49"/>
    <n v="3866.7999999999997"/>
  </r>
  <r>
    <n v="1285"/>
    <n v="87277"/>
    <s v="Jason Thompson"/>
    <s v="Express Road Cargo"/>
    <x v="2"/>
    <x v="2"/>
    <s v="Critical"/>
    <s v="Cremant"/>
    <x v="0"/>
    <x v="6"/>
    <s v="Locations by Dave Phinney F Rose&quot;"/>
    <s v="Large Crate"/>
    <s v="Freemantle"/>
    <x v="640"/>
    <d v="2010-05-04T00:00:00"/>
    <n v="1"/>
    <n v="0.09"/>
    <n v="6.28"/>
    <n v="5.29"/>
    <n v="6.28"/>
  </r>
  <r>
    <n v="1286"/>
    <n v="86840"/>
    <s v="Nicholas Gray"/>
    <s v="Express Road Cargo"/>
    <x v="0"/>
    <x v="1"/>
    <s v="Medium"/>
    <s v="Zinfandel"/>
    <x v="0"/>
    <x v="4"/>
    <s v="Locations by Dave Phinney F Rose"/>
    <s v="Full Container"/>
    <s v="Devonport"/>
    <x v="641"/>
    <d v="2011-12-06T00:00:00"/>
    <n v="10"/>
    <n v="0.03"/>
    <n v="1.76"/>
    <n v="0.7"/>
    <n v="17.600000000000001"/>
  </r>
  <r>
    <n v="1287"/>
    <n v="87293"/>
    <s v="Janet Owens"/>
    <s v="Express Road Cargo"/>
    <x v="0"/>
    <x v="3"/>
    <s v="High"/>
    <s v="Sangiovese"/>
    <x v="0"/>
    <x v="6"/>
    <s v="Chateau d'Esclans Garrus Rose 2013"/>
    <s v="Large Crate"/>
    <s v="Grafton"/>
    <x v="621"/>
    <d v="2013-04-16T00:00:00"/>
    <n v="1"/>
    <n v="0.09"/>
    <n v="4.9800000000000004"/>
    <n v="4.75"/>
    <n v="4.9800000000000004"/>
  </r>
  <r>
    <n v="1288"/>
    <n v="87297"/>
    <s v="Janet Lee"/>
    <s v="Express Road Cargo"/>
    <x v="0"/>
    <x v="3"/>
    <s v="High"/>
    <s v="Zinfandel"/>
    <x v="0"/>
    <x v="6"/>
    <s v="Miraval Rose 2014"/>
    <s v="Large Crate"/>
    <s v="Newcastle"/>
    <x v="411"/>
    <d v="2010-05-08T00:00:00"/>
    <n v="17"/>
    <n v="7.0000000000000007E-2"/>
    <n v="2.78"/>
    <n v="1.49"/>
    <n v="47.26"/>
  </r>
  <r>
    <n v="1289"/>
    <n v="86333"/>
    <s v="Gregory Russell"/>
    <s v="Air Cargo"/>
    <x v="0"/>
    <x v="1"/>
    <s v="Critical"/>
    <s v="Pinot Noir"/>
    <x v="0"/>
    <x v="6"/>
    <s v="Roederer Estate Brut"/>
    <s v="Extra Large Crate"/>
    <s v="Port Lincoln"/>
    <x v="642"/>
    <d v="2011-12-02T00:00:00"/>
    <n v="15"/>
    <n v="0"/>
    <n v="370.98"/>
    <n v="99"/>
    <n v="5564.7000000000007"/>
  </r>
  <r>
    <n v="1290"/>
    <n v="87312"/>
    <s v="David Gilbert"/>
    <s v="Express Road Cargo"/>
    <x v="0"/>
    <x v="1"/>
    <s v="High"/>
    <s v="Cabernet Sauvignon"/>
    <x v="0"/>
    <x v="6"/>
    <s v="Louis Roederer Cristal Brut with Gift Box 2007"/>
    <s v="Mini Crate"/>
    <s v="Burnie"/>
    <x v="20"/>
    <d v="2013-03-21T00:00:00"/>
    <n v="6"/>
    <n v="0.08"/>
    <n v="60.98"/>
    <n v="49"/>
    <n v="365.88"/>
  </r>
  <r>
    <n v="1291"/>
    <n v="87312"/>
    <s v="David Gilbert"/>
    <s v="Express Road Cargo"/>
    <x v="1"/>
    <x v="1"/>
    <s v="High"/>
    <s v="Chardonnay"/>
    <x v="0"/>
    <x v="6"/>
    <s v="Chardonnais Napa Valley Chardonnay 2013"/>
    <s v="Large Crate"/>
    <s v="Launceston"/>
    <x v="20"/>
    <d v="2013-03-20T00:00:00"/>
    <n v="11"/>
    <n v="0.05"/>
    <n v="125.99"/>
    <n v="8.08"/>
    <n v="1385.8899999999999"/>
  </r>
  <r>
    <n v="1292"/>
    <n v="87312"/>
    <s v="David Gilbert"/>
    <s v="Express Road Cargo"/>
    <x v="1"/>
    <x v="1"/>
    <s v="High"/>
    <s v="Sauvignon Blanc"/>
    <x v="0"/>
    <x v="6"/>
    <s v="Robert Oatley Sauvignon Blanc 2013"/>
    <s v="Large Crate"/>
    <s v="Burnie"/>
    <x v="20"/>
    <d v="2013-03-20T00:00:00"/>
    <n v="11"/>
    <n v="0.1"/>
    <n v="125.99"/>
    <n v="8.8000000000000007"/>
    <n v="1385.8899999999999"/>
  </r>
  <r>
    <n v="1293"/>
    <n v="87318"/>
    <s v="Brian Hart"/>
    <s v="Express Road Cargo"/>
    <x v="0"/>
    <x v="3"/>
    <s v="High"/>
    <s v="Merlot"/>
    <x v="0"/>
    <x v="6"/>
    <s v="Jean-Baptiste Adam Les Natures Cremant d'Alsace Brut"/>
    <s v="Full Container"/>
    <s v="Armidale"/>
    <x v="380"/>
    <d v="2011-01-13T00:00:00"/>
    <n v="9"/>
    <n v="7.0000000000000007E-2"/>
    <n v="5.58"/>
    <n v="1.99"/>
    <n v="50.22"/>
  </r>
  <r>
    <n v="1294"/>
    <n v="87329"/>
    <s v="Brandon Howard"/>
    <s v="Air Cargo"/>
    <x v="2"/>
    <x v="0"/>
    <s v="High"/>
    <s v="Sangiovese Rose"/>
    <x v="0"/>
    <x v="6"/>
    <s v="Orin Swift Cellars Fragile Rose 2014"/>
    <s v="Extra Large Crate"/>
    <s v="Mount Isa"/>
    <x v="643"/>
    <d v="2011-09-23T00:00:00"/>
    <n v="12"/>
    <n v="0.08"/>
    <n v="95.95"/>
    <n v="74.349999999999994"/>
    <n v="1151.4000000000001"/>
  </r>
  <r>
    <n v="1295"/>
    <n v="87337"/>
    <s v="Stephen Mccoy"/>
    <s v="Air Cargo"/>
    <x v="2"/>
    <x v="2"/>
    <s v="Not Specified"/>
    <s v="Grenache Rose"/>
    <x v="0"/>
    <x v="4"/>
    <s v="Chateau de Campuget Costieres de Nimes Tradition Rose 2015"/>
    <s v="Small Crate"/>
    <s v="Geraldton"/>
    <x v="247"/>
    <d v="2011-10-30T00:00:00"/>
    <n v="17"/>
    <n v="0"/>
    <n v="31.76"/>
    <n v="45.51"/>
    <n v="539.92000000000007"/>
  </r>
  <r>
    <n v="1296"/>
    <n v="87337"/>
    <s v="Walter Adams"/>
    <s v="Express Road Cargo"/>
    <x v="0"/>
    <x v="2"/>
    <s v="Not Specified"/>
    <s v="Pinot Noir"/>
    <x v="0"/>
    <x v="4"/>
    <s v="Pierre Sparr Cremant d'Alsace Reserve Brut Rose"/>
    <s v="Large Crate"/>
    <s v="Mandurah"/>
    <x v="247"/>
    <d v="2011-10-31T00:00:00"/>
    <n v="16"/>
    <n v="0.09"/>
    <n v="4.57"/>
    <n v="5.42"/>
    <n v="73.12"/>
  </r>
  <r>
    <n v="1297"/>
    <n v="87342"/>
    <s v="Christopher Reed"/>
    <s v="Express Road Cargo"/>
    <x v="2"/>
    <x v="3"/>
    <s v="Low"/>
    <s v="Grenache Rose"/>
    <x v="0"/>
    <x v="6"/>
    <s v="Miraval Rose 2014"/>
    <s v="Loose Wrap"/>
    <s v="Albury"/>
    <x v="644"/>
    <d v="2010-12-16T00:00:00"/>
    <n v="1"/>
    <n v="0.09"/>
    <n v="107.53"/>
    <n v="5.81"/>
    <n v="107.53"/>
  </r>
  <r>
    <n v="1298"/>
    <n v="87345"/>
    <s v="Mark Henry"/>
    <s v="Express Road Cargo"/>
    <x v="0"/>
    <x v="1"/>
    <s v="Low"/>
    <s v="Shiraz"/>
    <x v="0"/>
    <x v="6"/>
    <s v="Simonnet-Febvre Cremant de Bourgogne Blanc"/>
    <s v="Large Crate"/>
    <s v="Mount Barker"/>
    <x v="567"/>
    <d v="2010-03-29T00:00:00"/>
    <n v="12"/>
    <n v="0.05"/>
    <n v="3.98"/>
    <n v="5.26"/>
    <n v="47.76"/>
  </r>
  <r>
    <n v="1299"/>
    <n v="87345"/>
    <s v="Mark Henry"/>
    <s v="Express Road Cargo"/>
    <x v="0"/>
    <x v="1"/>
    <s v="Low"/>
    <s v="Merlot"/>
    <x v="0"/>
    <x v="6"/>
    <s v="Domaine Lafond Roc-Epine Tavel Rose 2014"/>
    <s v="Large Crate"/>
    <s v="Victor Harbor"/>
    <x v="567"/>
    <d v="2010-03-25T00:00:00"/>
    <n v="2"/>
    <n v="0.01"/>
    <n v="6.48"/>
    <n v="5.4"/>
    <n v="12.96"/>
  </r>
  <r>
    <n v="1300"/>
    <n v="87347"/>
    <s v="Amanda Patterson"/>
    <s v="Air Cargo"/>
    <x v="0"/>
    <x v="1"/>
    <s v="Medium"/>
    <s v="Pinot Noir"/>
    <x v="0"/>
    <x v="6"/>
    <s v="Sutter Home Pink Moscato"/>
    <s v="Extra Large Crate"/>
    <s v="Canberra"/>
    <x v="461"/>
    <d v="2010-01-19T00:00:00"/>
    <n v="6"/>
    <n v="0.05"/>
    <n v="328.14"/>
    <n v="91.05"/>
    <n v="1968.84"/>
  </r>
  <r>
    <n v="1301"/>
    <n v="87362"/>
    <s v="Sharon Meyer"/>
    <s v="Express Road Cargo"/>
    <x v="1"/>
    <x v="0"/>
    <s v="Critical"/>
    <s v="Reisling"/>
    <x v="0"/>
    <x v="6"/>
    <s v="Rombauer Chardonnay 2014"/>
    <s v="Standard Size Crate"/>
    <s v="Palmerston"/>
    <x v="365"/>
    <d v="2013-03-06T00:00:00"/>
    <n v="10"/>
    <n v="0.02"/>
    <n v="22.98"/>
    <n v="1.99"/>
    <n v="229.8"/>
  </r>
  <r>
    <n v="1302"/>
    <n v="87362"/>
    <s v="Clarence Mcdonald"/>
    <s v="Express Road Cargo"/>
    <x v="2"/>
    <x v="1"/>
    <s v="Critical"/>
    <s v="Sangiovese Rose"/>
    <x v="0"/>
    <x v="6"/>
    <s v="Miraval Rose 2014"/>
    <s v="Mini Crate"/>
    <s v="Launceston"/>
    <x v="365"/>
    <d v="2013-03-05T00:00:00"/>
    <n v="2"/>
    <n v="0.08"/>
    <n v="276.2"/>
    <n v="24.49"/>
    <n v="552.4"/>
  </r>
  <r>
    <n v="1303"/>
    <n v="87365"/>
    <s v="Sara Hawkins"/>
    <s v="Air Cargo"/>
    <x v="2"/>
    <x v="1"/>
    <s v="High"/>
    <s v="Grenache Rose"/>
    <x v="0"/>
    <x v="6"/>
    <s v="Domaine Lafond Roc-Epine Tavel Rose 2014"/>
    <s v="Small Crate"/>
    <s v="Frankston"/>
    <x v="645"/>
    <d v="2010-03-15T00:00:00"/>
    <n v="6"/>
    <n v="0.04"/>
    <n v="296.18"/>
    <n v="54.12"/>
    <n v="1777.08"/>
  </r>
  <r>
    <n v="1304"/>
    <n v="87376"/>
    <s v="Ryan Davis"/>
    <s v="Express Road Cargo"/>
    <x v="0"/>
    <x v="1"/>
    <s v="Medium"/>
    <s v="Pinot Noir"/>
    <x v="0"/>
    <x v="6"/>
    <s v="Jean-Baptiste Adam Les Natures Cremant d'Alsace Brut"/>
    <s v="Large Crate"/>
    <s v="Melbourne"/>
    <x v="646"/>
    <d v="2011-11-29T00:00:00"/>
    <n v="11"/>
    <n v="0.06"/>
    <n v="10.91"/>
    <n v="2.99"/>
    <n v="120.01"/>
  </r>
  <r>
    <n v="1305"/>
    <n v="87378"/>
    <s v="Albert Campbell"/>
    <s v="Air Cargo"/>
    <x v="1"/>
    <x v="1"/>
    <s v="Not Specified"/>
    <s v="Sauvignon Blanc"/>
    <x v="0"/>
    <x v="6"/>
    <s v="Cloudy Bay Sauvignon Blanc 2015"/>
    <s v="Extra Large Crate"/>
    <s v="Canberra"/>
    <x v="647"/>
    <d v="2010-09-03T00:00:00"/>
    <n v="15"/>
    <n v="0.05"/>
    <n v="535.64"/>
    <n v="14.7"/>
    <n v="8034.5999999999995"/>
  </r>
  <r>
    <n v="1306"/>
    <n v="87378"/>
    <s v="David Garcia"/>
    <s v="Express Road Cargo"/>
    <x v="0"/>
    <x v="1"/>
    <s v="Not Specified"/>
    <s v="Pinot Noir"/>
    <x v="0"/>
    <x v="4"/>
    <s v="Langlois Chateau Cremant de Loire Brut"/>
    <s v="Large Crate"/>
    <s v="Port Lincoln"/>
    <x v="647"/>
    <d v="2010-09-03T00:00:00"/>
    <n v="1"/>
    <n v="0.09"/>
    <n v="5.78"/>
    <n v="5.67"/>
    <n v="5.78"/>
  </r>
  <r>
    <n v="1307"/>
    <n v="87386"/>
    <s v="Russell Cruz"/>
    <s v="Express Road Cargo"/>
    <x v="0"/>
    <x v="1"/>
    <s v="Not Specified"/>
    <s v="Zinfandel"/>
    <x v="0"/>
    <x v="4"/>
    <s v="Chateau d'Esclans Whispering Angel Rose 2014"/>
    <s v="Large Crate"/>
    <s v="Canberra"/>
    <x v="648"/>
    <d v="2012-10-07T00:00:00"/>
    <n v="4"/>
    <n v="0.04"/>
    <n v="13.48"/>
    <n v="4.51"/>
    <n v="53.92"/>
  </r>
  <r>
    <n v="1308"/>
    <n v="87394"/>
    <s v="Stephanie Montgomery"/>
    <s v="Express Road Cargo"/>
    <x v="2"/>
    <x v="1"/>
    <s v="Medium"/>
    <s v="Grenache Rose"/>
    <x v="0"/>
    <x v="6"/>
    <s v="La Playa Estate Cabernet Sauvignon Rose 2015"/>
    <s v="Mini Crate"/>
    <s v="Victor Harbor"/>
    <x v="649"/>
    <d v="2013-09-06T00:00:00"/>
    <n v="14"/>
    <n v="0.09"/>
    <n v="136.97999999999999"/>
    <n v="24.49"/>
    <n v="1917.7199999999998"/>
  </r>
  <r>
    <n v="1309"/>
    <n v="87394"/>
    <s v="Stephanie Montgomery"/>
    <s v="Air Cargo"/>
    <x v="1"/>
    <x v="1"/>
    <s v="Medium"/>
    <s v="Sauvignon Blanc"/>
    <x v="0"/>
    <x v="4"/>
    <s v="Hewitson LuLu Sauvignon Blanc 2014"/>
    <s v="Small Crate"/>
    <s v="Canberra"/>
    <x v="649"/>
    <d v="2013-09-07T00:00:00"/>
    <n v="19"/>
    <n v="0.01"/>
    <n v="399.98"/>
    <n v="12.06"/>
    <n v="7599.6200000000008"/>
  </r>
  <r>
    <n v="1310"/>
    <n v="87398"/>
    <s v="Patrick Ryan"/>
    <s v="Express Road Cargo"/>
    <x v="1"/>
    <x v="3"/>
    <s v="Medium"/>
    <s v="Sauvignon Blanc"/>
    <x v="0"/>
    <x v="6"/>
    <s v="St. Supery Sauvignon Blanc 2015"/>
    <s v="Standard Size Crate"/>
    <s v="Paramatta"/>
    <x v="650"/>
    <d v="2011-06-22T00:00:00"/>
    <n v="16"/>
    <n v="0.03"/>
    <n v="5.0199999999999996"/>
    <n v="5.14"/>
    <n v="80.319999999999993"/>
  </r>
  <r>
    <n v="1311"/>
    <n v="87416"/>
    <s v="Antonio Cooper"/>
    <s v="Express Road Cargo"/>
    <x v="0"/>
    <x v="3"/>
    <s v="Critical"/>
    <s v="Zinfandel"/>
    <x v="0"/>
    <x v="6"/>
    <s v="Roederer Estate Brut"/>
    <s v="Large Crate"/>
    <s v="Campbeltown"/>
    <x v="156"/>
    <d v="2013-03-15T00:00:00"/>
    <n v="11"/>
    <n v="0"/>
    <n v="3.95"/>
    <n v="5.13"/>
    <n v="43.45"/>
  </r>
  <r>
    <n v="1312"/>
    <n v="86296"/>
    <s v="Gerald Bennett"/>
    <s v="Express Road Cargo"/>
    <x v="1"/>
    <x v="1"/>
    <s v="Low"/>
    <s v="Sauvignon Blanc"/>
    <x v="0"/>
    <x v="6"/>
    <s v="Rombauer Chardonnay 2014"/>
    <s v="Large Crate"/>
    <s v="Wodonga"/>
    <x v="45"/>
    <d v="2013-05-05T00:00:00"/>
    <n v="1"/>
    <n v="0.09"/>
    <n v="73.98"/>
    <n v="12.14"/>
    <n v="73.98"/>
  </r>
  <r>
    <n v="1313"/>
    <n v="87261"/>
    <s v="Martha Hernandez"/>
    <s v="Air Cargo"/>
    <x v="0"/>
    <x v="3"/>
    <s v="Critical"/>
    <s v="Cabernet Sauvignon"/>
    <x v="0"/>
    <x v="4"/>
    <s v="Roederer Estate Brut"/>
    <s v="Extra Large Crate"/>
    <s v="Broken Hill"/>
    <x v="651"/>
    <d v="2011-11-15T00:00:00"/>
    <n v="10"/>
    <n v="0.01"/>
    <n v="294.62"/>
    <n v="42.52"/>
    <n v="2946.2"/>
  </r>
  <r>
    <n v="1314"/>
    <n v="87261"/>
    <s v="Martha Hernandez"/>
    <s v="Road Cargo"/>
    <x v="0"/>
    <x v="3"/>
    <s v="Critical"/>
    <s v="Sangiovese"/>
    <x v="0"/>
    <x v="6"/>
    <s v="Jean-Baptiste Adam Les Natures Cremant d'Alsace Brut"/>
    <s v="Large Crate"/>
    <s v="Penrith"/>
    <x v="651"/>
    <d v="2011-11-15T00:00:00"/>
    <n v="8"/>
    <n v="0.1"/>
    <n v="60.97"/>
    <n v="4.5"/>
    <n v="487.76"/>
  </r>
  <r>
    <n v="1315"/>
    <n v="87425"/>
    <s v="Roy Walker"/>
    <s v="Express Road Cargo"/>
    <x v="0"/>
    <x v="3"/>
    <s v="Not Specified"/>
    <s v="Cabernet Sauvignon"/>
    <x v="0"/>
    <x v="4"/>
    <s v="JCB N¬∞21 Brut Cremant de Bourgogne"/>
    <s v="Large Crate"/>
    <s v="Albury"/>
    <x v="652"/>
    <d v="2010-06-03T00:00:00"/>
    <n v="6"/>
    <n v="0.06"/>
    <n v="2.89"/>
    <n v="0.99"/>
    <n v="17.34"/>
  </r>
  <r>
    <n v="1316"/>
    <n v="87425"/>
    <s v="Roy Walker"/>
    <s v="Express Road Cargo"/>
    <x v="0"/>
    <x v="3"/>
    <s v="Not Specified"/>
    <s v="Pinot Noir"/>
    <x v="0"/>
    <x v="6"/>
    <s v="Chateau D'Aqueria Tavel Rose 2013"/>
    <s v="Large Crate"/>
    <s v="Grafton"/>
    <x v="652"/>
    <d v="2010-06-03T00:00:00"/>
    <n v="9"/>
    <n v="0.08"/>
    <n v="22.84"/>
    <n v="11.54"/>
    <n v="205.56"/>
  </r>
  <r>
    <n v="1317"/>
    <n v="87434"/>
    <s v="Harry Turner"/>
    <s v="Express Road Cargo"/>
    <x v="0"/>
    <x v="2"/>
    <s v="High"/>
    <s v="Zinfandel"/>
    <x v="0"/>
    <x v="6"/>
    <s v="Louis Roederer Cristal Brut 2006"/>
    <s v="Large Crate"/>
    <s v="Rockingham"/>
    <x v="188"/>
    <d v="2013-04-14T00:00:00"/>
    <n v="6"/>
    <n v="0"/>
    <n v="4.13"/>
    <n v="5.34"/>
    <n v="24.78"/>
  </r>
  <r>
    <n v="1318"/>
    <n v="87439"/>
    <s v="Joseph Foster"/>
    <s v="Air Cargo"/>
    <x v="2"/>
    <x v="3"/>
    <s v="Critical"/>
    <s v="Cremant"/>
    <x v="0"/>
    <x v="4"/>
    <s v="Barnard Griffin Rose of Sangiovese 2014"/>
    <s v="Extra Large Crate"/>
    <s v="Orange"/>
    <x v="299"/>
    <d v="2012-02-07T00:00:00"/>
    <n v="11"/>
    <n v="0.01"/>
    <n v="500.98"/>
    <n v="126"/>
    <n v="5510.7800000000007"/>
  </r>
  <r>
    <n v="1319"/>
    <n v="87439"/>
    <s v="Joseph Foster"/>
    <s v="Express Road Cargo"/>
    <x v="1"/>
    <x v="3"/>
    <s v="Critical"/>
    <s v="Chardonnay"/>
    <x v="0"/>
    <x v="6"/>
    <s v="Villa Maria Private Bin Sauvignon Blanc 2015"/>
    <s v="Large Crate"/>
    <s v="Orange"/>
    <x v="299"/>
    <d v="2012-02-08T00:00:00"/>
    <n v="2"/>
    <n v="0.08"/>
    <n v="140.99"/>
    <n v="4.2"/>
    <n v="281.98"/>
  </r>
  <r>
    <n v="1320"/>
    <n v="87450"/>
    <s v="Bobby Bennett"/>
    <s v="Express Road Cargo"/>
    <x v="0"/>
    <x v="3"/>
    <s v="Not Specified"/>
    <s v="Pinot Noir"/>
    <x v="0"/>
    <x v="4"/>
    <s v="Dom Perignon 2006"/>
    <s v="Large Crate"/>
    <s v="Lithgow"/>
    <x v="653"/>
    <d v="2013-06-10T00:00:00"/>
    <n v="1"/>
    <n v="0.09"/>
    <n v="363.25"/>
    <n v="19.989999999999998"/>
    <n v="363.25"/>
  </r>
  <r>
    <n v="1321"/>
    <n v="87450"/>
    <s v="Bobby Bennett"/>
    <s v="Express Road Cargo"/>
    <x v="2"/>
    <x v="3"/>
    <s v="Not Specified"/>
    <s v="Champagne"/>
    <x v="0"/>
    <x v="6"/>
    <s v="Miraval Rose (1.5 Liter Magnum) 2014"/>
    <s v="Large Crate"/>
    <s v="Liverpool"/>
    <x v="653"/>
    <d v="2013-06-09T00:00:00"/>
    <n v="13"/>
    <n v="0.03"/>
    <n v="22.98"/>
    <n v="7.58"/>
    <n v="298.74"/>
  </r>
  <r>
    <n v="1322"/>
    <n v="87457"/>
    <s v="Steven Kelley"/>
    <s v="Express Road Cargo"/>
    <x v="0"/>
    <x v="2"/>
    <s v="Critical"/>
    <s v="Cabernet Sauvignon"/>
    <x v="0"/>
    <x v="6"/>
    <s v="Domaine Lafond Roc-Epine Tavel Rose 2014"/>
    <s v="Large Crate"/>
    <s v="Perth"/>
    <x v="440"/>
    <d v="2011-09-05T00:00:00"/>
    <n v="3"/>
    <n v="0.05"/>
    <n v="8.74"/>
    <n v="8.2899999999999991"/>
    <n v="26.22"/>
  </r>
  <r>
    <n v="1323"/>
    <n v="87465"/>
    <s v="Keith Carroll"/>
    <s v="Express Road Cargo"/>
    <x v="0"/>
    <x v="1"/>
    <s v="High"/>
    <s v="Cabernet Sauvignon"/>
    <x v="0"/>
    <x v="6"/>
    <s v="Langlois Chateau Cremant de Loire Brut"/>
    <s v="Large Crate"/>
    <s v="Melbourne"/>
    <x v="654"/>
    <d v="2011-03-18T00:00:00"/>
    <n v="4"/>
    <n v="0.01"/>
    <n v="40.99"/>
    <n v="17.48"/>
    <n v="163.96"/>
  </r>
  <r>
    <n v="1324"/>
    <n v="87357"/>
    <s v="Sharon Meyer"/>
    <s v="Road Cargo"/>
    <x v="0"/>
    <x v="0"/>
    <s v="Critical"/>
    <s v="Sangiovese"/>
    <x v="0"/>
    <x v="6"/>
    <s v="Bollinger Brut Special Cuvee"/>
    <s v="Large Crate"/>
    <s v="Palmerston"/>
    <x v="252"/>
    <d v="2010-10-20T00:00:00"/>
    <n v="11"/>
    <n v="0.01"/>
    <n v="55.98"/>
    <n v="4.8600000000000003"/>
    <n v="615.78"/>
  </r>
  <r>
    <n v="1325"/>
    <n v="87357"/>
    <s v="Sharon Meyer"/>
    <s v="Express Road Cargo"/>
    <x v="1"/>
    <x v="0"/>
    <s v="Critical"/>
    <s v="Pinot Gris"/>
    <x v="0"/>
    <x v="6"/>
    <s v="Dog Point Vineyard Sauvignon Blanc 2014"/>
    <s v="Large Crate"/>
    <s v="Palmerston"/>
    <x v="252"/>
    <d v="2010-10-19T00:00:00"/>
    <n v="17"/>
    <n v="0.04"/>
    <n v="65.989999999999995"/>
    <n v="8.99"/>
    <n v="1121.83"/>
  </r>
  <r>
    <n v="1326"/>
    <n v="87357"/>
    <s v="Pamela Ortiz"/>
    <s v="Express Road Cargo"/>
    <x v="2"/>
    <x v="0"/>
    <s v="Critical"/>
    <s v="Sangiovese Rose"/>
    <x v="0"/>
    <x v="6"/>
    <s v="Francis Ford Coppola Sofia Rose 2014"/>
    <s v="Loose Wrap"/>
    <s v="Palmerston"/>
    <x v="252"/>
    <d v="2010-10-21T00:00:00"/>
    <n v="4"/>
    <n v="0.01"/>
    <n v="128.24"/>
    <n v="12.65"/>
    <n v="512.96"/>
  </r>
  <r>
    <n v="1327"/>
    <n v="85865"/>
    <s v="Bobby King"/>
    <s v="Express Road Cargo"/>
    <x v="1"/>
    <x v="0"/>
    <s v="Medium"/>
    <s v="Chardonnay"/>
    <x v="0"/>
    <x v="6"/>
    <s v="Robert Oatley Sauvignon Blanc 2013"/>
    <s v="Large Crate"/>
    <s v="Darwin"/>
    <x v="655"/>
    <d v="2010-03-28T00:00:00"/>
    <n v="10"/>
    <n v="0.08"/>
    <n v="175.99"/>
    <n v="4.99"/>
    <n v="1759.9"/>
  </r>
  <r>
    <n v="1328"/>
    <n v="87443"/>
    <s v="Joseph Foster"/>
    <s v="Express Road Cargo"/>
    <x v="1"/>
    <x v="3"/>
    <s v="High"/>
    <s v="Sauvignon Blanc"/>
    <x v="0"/>
    <x v="6"/>
    <s v="Lincourt Courtney's Chardonnay 2012"/>
    <s v="Large Crate"/>
    <s v="Broken Hill"/>
    <x v="656"/>
    <d v="2013-09-14T00:00:00"/>
    <n v="22"/>
    <n v="0.06"/>
    <n v="175.99"/>
    <n v="4.99"/>
    <n v="3871.78"/>
  </r>
  <r>
    <n v="1329"/>
    <n v="87443"/>
    <s v="Johnny Williams"/>
    <s v="Express Road Cargo"/>
    <x v="0"/>
    <x v="3"/>
    <s v="High"/>
    <s v="Sangiovese"/>
    <x v="0"/>
    <x v="6"/>
    <s v="Pierre Sparr Cremant d'Alsace Reserve Brut Rose"/>
    <s v="Large Crate"/>
    <s v="Cessnock"/>
    <x v="656"/>
    <d v="2013-09-15T00:00:00"/>
    <n v="23"/>
    <n v="7.0000000000000007E-2"/>
    <n v="2.61"/>
    <n v="0.5"/>
    <n v="60.029999999999994"/>
  </r>
  <r>
    <n v="1330"/>
    <n v="86717"/>
    <s v="Walter Washington"/>
    <s v="Road Cargo"/>
    <x v="0"/>
    <x v="0"/>
    <s v="Not Specified"/>
    <s v="Zinfandel"/>
    <x v="0"/>
    <x v="7"/>
    <s v="Barnard Griffin Rose of Sangiovese 2014"/>
    <s v="Large Crate"/>
    <s v="Darwin"/>
    <x v="300"/>
    <d v="2013-09-07T00:00:00"/>
    <n v="8"/>
    <n v="0.04"/>
    <n v="40.98"/>
    <n v="5.33"/>
    <n v="327.84"/>
  </r>
  <r>
    <n v="1331"/>
    <n v="87469"/>
    <s v="Jason Diaz"/>
    <s v="Express Road Cargo"/>
    <x v="2"/>
    <x v="3"/>
    <s v="Low"/>
    <s v="Cremant"/>
    <x v="0"/>
    <x v="7"/>
    <s v="Gerard Bertrand Cote des Roses Rose 2014"/>
    <s v="Large Crate"/>
    <s v="Armidale"/>
    <x v="624"/>
    <d v="2011-03-16T00:00:00"/>
    <n v="1"/>
    <n v="0.01"/>
    <n v="9.3800000000000008"/>
    <n v="4.93"/>
    <n v="9.3800000000000008"/>
  </r>
  <r>
    <n v="1332"/>
    <n v="87473"/>
    <s v="Samuel Berry"/>
    <s v="Air Cargo"/>
    <x v="2"/>
    <x v="0"/>
    <s v="Medium"/>
    <s v="Cremant"/>
    <x v="0"/>
    <x v="7"/>
    <s v="Belle Glos Oeil de Perdrix Pinot Noir Blanc 2014"/>
    <s v="Small Crate"/>
    <s v="Brisbane"/>
    <x v="657"/>
    <d v="2010-06-04T00:00:00"/>
    <n v="8"/>
    <n v="0.01"/>
    <n v="179.29"/>
    <n v="29.21"/>
    <n v="1434.32"/>
  </r>
  <r>
    <n v="1333"/>
    <n v="86691"/>
    <s v="Anthony Fuller"/>
    <s v="Express Road Cargo"/>
    <x v="0"/>
    <x v="3"/>
    <s v="Medium"/>
    <s v="Shiraz"/>
    <x v="0"/>
    <x v="7"/>
    <s v="Moet &amp; Chandon Imperial"/>
    <s v="Large Crate"/>
    <s v="Armidale"/>
    <x v="466"/>
    <d v="2012-09-12T00:00:00"/>
    <n v="20"/>
    <n v="0.06"/>
    <n v="2.61"/>
    <n v="0.5"/>
    <n v="52.199999999999996"/>
  </r>
  <r>
    <n v="1334"/>
    <n v="86691"/>
    <s v="William Carpenter"/>
    <s v="Road Cargo"/>
    <x v="0"/>
    <x v="3"/>
    <s v="Medium"/>
    <s v="Zinfandel"/>
    <x v="0"/>
    <x v="7"/>
    <s v="Marques de Caceres Rioja Rosado 2014"/>
    <s v="Full Container"/>
    <s v="Tamworth"/>
    <x v="466"/>
    <d v="2012-09-14T00:00:00"/>
    <n v="1"/>
    <n v="0.01"/>
    <n v="3.49"/>
    <n v="0.76"/>
    <n v="3.49"/>
  </r>
  <r>
    <n v="1335"/>
    <n v="87496"/>
    <s v="Gregory Sanchez"/>
    <s v="Express Road Cargo"/>
    <x v="0"/>
    <x v="1"/>
    <s v="Not Specified"/>
    <s v="Merlot"/>
    <x v="0"/>
    <x v="7"/>
    <s v="Pierre Sparr Cremant d'Alsace Reserve Brut Rose"/>
    <s v="Large Crate"/>
    <s v="Canberra"/>
    <x v="575"/>
    <d v="2012-05-02T00:00:00"/>
    <n v="2"/>
    <n v="7.0000000000000007E-2"/>
    <n v="11.5"/>
    <n v="7.19"/>
    <n v="23"/>
  </r>
  <r>
    <n v="1336"/>
    <n v="87496"/>
    <s v="Gregory Sanchez"/>
    <s v="Express Road Cargo"/>
    <x v="1"/>
    <x v="1"/>
    <s v="Not Specified"/>
    <s v="Reisling"/>
    <x v="0"/>
    <x v="7"/>
    <s v="Robert Oatley Sauvignon Blanc 2013"/>
    <s v="Mini Crate"/>
    <s v="Canberra"/>
    <x v="575"/>
    <d v="2012-05-01T00:00:00"/>
    <n v="11"/>
    <n v="0.09"/>
    <n v="599.99"/>
    <n v="24.49"/>
    <n v="6599.89"/>
  </r>
  <r>
    <n v="1337"/>
    <n v="87510"/>
    <s v="Sean Wagner"/>
    <s v="Air Cargo"/>
    <x v="2"/>
    <x v="0"/>
    <s v="High"/>
    <s v="Grenache Rose"/>
    <x v="0"/>
    <x v="7"/>
    <s v="Belle Glos Oeil de Perdrix Pinot Noir Blanc 2014"/>
    <s v="Extra Large Crate"/>
    <s v="Gladstone"/>
    <x v="21"/>
    <d v="2013-07-11T00:00:00"/>
    <n v="9"/>
    <n v="0"/>
    <n v="320.98"/>
    <n v="58.95"/>
    <n v="2888.82"/>
  </r>
  <r>
    <n v="1338"/>
    <n v="87510"/>
    <s v="Sean Wagner"/>
    <s v="Express Road Cargo"/>
    <x v="0"/>
    <x v="0"/>
    <s v="High"/>
    <s v="Zinfandel"/>
    <x v="0"/>
    <x v="7"/>
    <s v="Langlois Chateau Cremant de Loire Brut"/>
    <s v="Full Container"/>
    <s v="Cairns"/>
    <x v="21"/>
    <d v="2013-07-10T00:00:00"/>
    <n v="1"/>
    <n v="0.02"/>
    <n v="4.76"/>
    <n v="0.88"/>
    <n v="4.76"/>
  </r>
  <r>
    <n v="1339"/>
    <n v="87510"/>
    <s v="Sean Wagner"/>
    <s v="Express Road Cargo"/>
    <x v="0"/>
    <x v="0"/>
    <s v="High"/>
    <s v="Zinfandel"/>
    <x v="0"/>
    <x v="7"/>
    <s v="Miraval Rose (1.5 Liter Magnum) 2014"/>
    <s v="Full Container"/>
    <s v="Bundaberg"/>
    <x v="21"/>
    <d v="2013-07-09T00:00:00"/>
    <n v="15"/>
    <n v="0.08"/>
    <n v="4.28"/>
    <n v="0.94"/>
    <n v="64.2"/>
  </r>
  <r>
    <n v="1340"/>
    <n v="87510"/>
    <s v="Sean Wagner"/>
    <s v="Express Road Cargo"/>
    <x v="1"/>
    <x v="0"/>
    <s v="High"/>
    <s v="Pinot Gris"/>
    <x v="0"/>
    <x v="7"/>
    <s v="Robert Oatley Signature Chardonnay 2013"/>
    <s v="Large Crate"/>
    <s v="Bundaberg"/>
    <x v="21"/>
    <d v="2013-07-10T00:00:00"/>
    <n v="5"/>
    <n v="0.1"/>
    <n v="125.99"/>
    <n v="3"/>
    <n v="629.94999999999993"/>
  </r>
  <r>
    <n v="1341"/>
    <n v="87474"/>
    <s v="Samuel Berry"/>
    <s v="Express Road Cargo"/>
    <x v="1"/>
    <x v="0"/>
    <s v="High"/>
    <s v="Sauvignon Blanc"/>
    <x v="0"/>
    <x v="7"/>
    <s v="Robert Oatley Sauvignon Blanc 2013"/>
    <s v="Large Crate"/>
    <s v="Brisbane"/>
    <x v="658"/>
    <d v="2010-06-30T00:00:00"/>
    <n v="8"/>
    <n v="0.05"/>
    <n v="73.98"/>
    <n v="12.14"/>
    <n v="591.84"/>
  </r>
  <r>
    <n v="1342"/>
    <n v="87474"/>
    <s v="Samuel Berry"/>
    <s v="Express Road Cargo"/>
    <x v="0"/>
    <x v="0"/>
    <s v="High"/>
    <s v="Malbec"/>
    <x v="0"/>
    <x v="7"/>
    <s v="Louis Roederer Cristal Brut with Gift Box 2007"/>
    <s v="Large Crate"/>
    <s v="Brisbane"/>
    <x v="658"/>
    <d v="2010-07-01T00:00:00"/>
    <n v="5"/>
    <n v="0"/>
    <n v="5.98"/>
    <n v="7.15"/>
    <n v="29.900000000000002"/>
  </r>
  <r>
    <n v="1343"/>
    <n v="87474"/>
    <s v="Samuel Berry"/>
    <s v="Express Road Cargo"/>
    <x v="0"/>
    <x v="0"/>
    <s v="High"/>
    <s v="Pinot Noir"/>
    <x v="0"/>
    <x v="7"/>
    <s v="Barnard Griffin Rose of Sangiovese 2014"/>
    <s v="Standard Size Crate"/>
    <s v="Rockhampton"/>
    <x v="658"/>
    <d v="2010-07-01T00:00:00"/>
    <n v="9"/>
    <n v="0.09"/>
    <n v="3.57"/>
    <n v="4.17"/>
    <n v="32.129999999999995"/>
  </r>
  <r>
    <n v="1344"/>
    <n v="87375"/>
    <s v="Ryan Davis"/>
    <s v="Express Road Cargo"/>
    <x v="0"/>
    <x v="1"/>
    <s v="Not Specified"/>
    <s v="Shiraz"/>
    <x v="0"/>
    <x v="7"/>
    <s v="Moet &amp; Chandon Imperial"/>
    <s v="Large Crate"/>
    <s v="Wodonga"/>
    <x v="367"/>
    <d v="2011-01-15T00:00:00"/>
    <n v="2"/>
    <n v="0.08"/>
    <n v="5.78"/>
    <n v="8.09"/>
    <n v="11.56"/>
  </r>
  <r>
    <n v="1345"/>
    <n v="87517"/>
    <s v="Joseph Hawkins"/>
    <s v="Express Road Cargo"/>
    <x v="2"/>
    <x v="3"/>
    <s v="Not Specified"/>
    <s v="Grenache Rose"/>
    <x v="0"/>
    <x v="7"/>
    <s v="Pietradolce Etna Rosato 2014"/>
    <s v="Large Crate"/>
    <s v="Goulburn"/>
    <x v="659"/>
    <d v="2013-03-06T00:00:00"/>
    <n v="4"/>
    <n v="0.01"/>
    <n v="10.64"/>
    <n v="5.16"/>
    <n v="42.56"/>
  </r>
  <r>
    <n v="1346"/>
    <n v="87517"/>
    <s v="Joseph Hawkins"/>
    <s v="Express Road Cargo"/>
    <x v="0"/>
    <x v="3"/>
    <s v="Not Specified"/>
    <s v="Malbec"/>
    <x v="0"/>
    <x v="7"/>
    <s v="Schramsberg Cremant Demi-Sec 2011"/>
    <s v="Standard Size Crate"/>
    <s v="Liverpool"/>
    <x v="659"/>
    <d v="2013-03-06T00:00:00"/>
    <n v="1"/>
    <n v="0.06"/>
    <n v="28.15"/>
    <n v="6.17"/>
    <n v="28.15"/>
  </r>
  <r>
    <n v="1347"/>
    <n v="87512"/>
    <s v="Joseph Hawkins"/>
    <s v="Express Road Cargo"/>
    <x v="0"/>
    <x v="3"/>
    <s v="Critical"/>
    <s v="Sangiovese"/>
    <x v="0"/>
    <x v="7"/>
    <s v="La Playa Estate Cabernet Sauvignon Rose 2015"/>
    <s v="Large Crate"/>
    <s v="Bathurst"/>
    <x v="660"/>
    <d v="2011-05-12T00:00:00"/>
    <n v="14"/>
    <n v="0.04"/>
    <n v="24.95"/>
    <n v="2.99"/>
    <n v="349.3"/>
  </r>
  <r>
    <n v="1348"/>
    <n v="87522"/>
    <s v="Wayne Little"/>
    <s v="Road Cargo"/>
    <x v="0"/>
    <x v="1"/>
    <s v="Critical"/>
    <s v="Sangiovese"/>
    <x v="0"/>
    <x v="7"/>
    <s v="Chateau de Campuget Costieres de Nimes Tradition Rose 2015"/>
    <s v="Large Crate"/>
    <s v="Launceston"/>
    <x v="661"/>
    <d v="2011-01-10T00:00:00"/>
    <n v="5"/>
    <n v="0.01"/>
    <n v="3.8"/>
    <n v="1.49"/>
    <n v="19"/>
  </r>
  <r>
    <n v="1349"/>
    <n v="87528"/>
    <s v="Ernest Alvarez"/>
    <s v="Air Cargo"/>
    <x v="1"/>
    <x v="3"/>
    <s v="Not Specified"/>
    <s v="Chardonnay"/>
    <x v="0"/>
    <x v="7"/>
    <s v="Robert Oatley Sauvignon Blanc 2013"/>
    <s v="Small Crate"/>
    <s v="Blue Mountains"/>
    <x v="148"/>
    <d v="2013-08-03T00:00:00"/>
    <n v="3"/>
    <n v="0.06"/>
    <n v="3502.14"/>
    <n v="8.73"/>
    <n v="10506.42"/>
  </r>
  <r>
    <n v="1350"/>
    <n v="87531"/>
    <s v="Donald Garcia"/>
    <s v="Air Cargo"/>
    <x v="2"/>
    <x v="3"/>
    <s v="High"/>
    <s v="Grenache Rose"/>
    <x v="0"/>
    <x v="7"/>
    <s v="Chateau d'Esclans Whispering Angel Rose 2014"/>
    <s v="Small Crate"/>
    <s v="Armidale"/>
    <x v="520"/>
    <d v="2011-04-12T00:00:00"/>
    <n v="10"/>
    <n v="0.08"/>
    <n v="212.6"/>
    <n v="52.2"/>
    <n v="2126"/>
  </r>
  <r>
    <n v="1351"/>
    <n v="87550"/>
    <s v="Randy Fuller"/>
    <s v="Express Road Cargo"/>
    <x v="0"/>
    <x v="2"/>
    <s v="Medium"/>
    <s v="Cabernet Sauvignon"/>
    <x v="0"/>
    <x v="7"/>
    <s v="Langlois Chateau Cremant de Loire Brut"/>
    <s v="Full Container"/>
    <s v="Perth"/>
    <x v="662"/>
    <d v="2013-10-22T00:00:00"/>
    <n v="26"/>
    <n v="0.08"/>
    <n v="6.08"/>
    <n v="1.17"/>
    <n v="158.08000000000001"/>
  </r>
  <r>
    <n v="1352"/>
    <n v="87111"/>
    <s v="Joshua Peters"/>
    <s v="Express Road Cargo"/>
    <x v="1"/>
    <x v="2"/>
    <s v="Not Specified"/>
    <s v="Reisling"/>
    <x v="0"/>
    <x v="7"/>
    <s v="The White Knight Sauvignon Blanc 2014"/>
    <s v="Standard Size Crate"/>
    <s v="Mandurah"/>
    <x v="663"/>
    <d v="2012-01-02T00:00:00"/>
    <n v="3"/>
    <n v="0.01"/>
    <n v="5.98"/>
    <n v="4.38"/>
    <n v="17.940000000000001"/>
  </r>
  <r>
    <n v="1353"/>
    <n v="87111"/>
    <s v="Joshua Peters"/>
    <s v="Express Road Cargo"/>
    <x v="0"/>
    <x v="2"/>
    <s v="Not Specified"/>
    <s v="Shiraz"/>
    <x v="0"/>
    <x v="7"/>
    <s v="Simonnet-Febvre Cremant de Bourgogne Blanc"/>
    <s v="Large Crate"/>
    <s v="Geraldton"/>
    <x v="663"/>
    <d v="2012-01-03T00:00:00"/>
    <n v="6"/>
    <n v="0.06"/>
    <n v="40.99"/>
    <n v="19.989999999999998"/>
    <n v="245.94"/>
  </r>
  <r>
    <n v="1354"/>
    <n v="87557"/>
    <s v="Clarence Grant"/>
    <s v="Air Cargo"/>
    <x v="2"/>
    <x v="1"/>
    <s v="Medium"/>
    <s v="Champagne"/>
    <x v="0"/>
    <x v="7"/>
    <s v="Locations by Dave Phinney F Rose&quot;"/>
    <s v="Extra Large Crate"/>
    <s v="Canberra"/>
    <x v="372"/>
    <d v="2011-02-23T00:00:00"/>
    <n v="12"/>
    <n v="0"/>
    <n v="90.98"/>
    <n v="30"/>
    <n v="1091.76"/>
  </r>
  <r>
    <n v="1355"/>
    <n v="87557"/>
    <s v="Clarence Grant"/>
    <s v="Express Road Cargo"/>
    <x v="0"/>
    <x v="1"/>
    <s v="Medium"/>
    <s v="Shiraz"/>
    <x v="0"/>
    <x v="7"/>
    <s v="Laurent-Perrier Brut Millesime 2006"/>
    <s v="Large Crate"/>
    <s v="Canberra"/>
    <x v="372"/>
    <d v="2011-02-24T00:00:00"/>
    <n v="10"/>
    <n v="0.04"/>
    <n v="20.98"/>
    <n v="5.42"/>
    <n v="209.8"/>
  </r>
  <r>
    <n v="1356"/>
    <n v="87571"/>
    <s v="John Berry"/>
    <s v="Air Cargo"/>
    <x v="2"/>
    <x v="1"/>
    <s v="High"/>
    <s v="Cremant"/>
    <x v="0"/>
    <x v="7"/>
    <s v="Bertani Bertarose 2014"/>
    <s v="Small Crate"/>
    <s v="Canberra"/>
    <x v="158"/>
    <d v="2011-01-27T00:00:00"/>
    <n v="8"/>
    <n v="0.1"/>
    <n v="100.98"/>
    <n v="57.38"/>
    <n v="807.84"/>
  </r>
  <r>
    <n v="1357"/>
    <n v="87571"/>
    <s v="John Berry"/>
    <s v="Express Road Cargo"/>
    <x v="0"/>
    <x v="1"/>
    <s v="High"/>
    <s v="Merlot"/>
    <x v="0"/>
    <x v="7"/>
    <s v="Domaine Lafond Roc-Epine Tavel Rose 2014"/>
    <s v="Large Crate"/>
    <s v="Port Adelaide"/>
    <x v="158"/>
    <d v="2011-01-26T00:00:00"/>
    <n v="1"/>
    <n v="0.01"/>
    <n v="6.68"/>
    <n v="5.66"/>
    <n v="6.68"/>
  </r>
  <r>
    <n v="1358"/>
    <n v="87571"/>
    <s v="Sean Hill"/>
    <s v="Express Road Cargo"/>
    <x v="0"/>
    <x v="1"/>
    <s v="High"/>
    <s v="Cabernet Sauvignon"/>
    <x v="0"/>
    <x v="7"/>
    <s v="Barnard Griffin Rose of Sangiovese 2014"/>
    <s v="Large Crate"/>
    <s v="Port Adelaide"/>
    <x v="158"/>
    <d v="2011-01-25T00:00:00"/>
    <n v="3"/>
    <n v="0.01"/>
    <n v="120.33"/>
    <n v="19.989999999999998"/>
    <n v="360.99"/>
  </r>
  <r>
    <n v="1359"/>
    <n v="87576"/>
    <s v="Harold Burns"/>
    <s v="Express Road Cargo"/>
    <x v="0"/>
    <x v="0"/>
    <s v="High"/>
    <s v="Sangiovese"/>
    <x v="0"/>
    <x v="7"/>
    <s v="Sutter Home Pink Moscato"/>
    <s v="Large Crate"/>
    <s v="Palmerston"/>
    <x v="664"/>
    <d v="2012-07-27T00:00:00"/>
    <n v="5"/>
    <n v="0.05"/>
    <n v="7.45"/>
    <n v="6.28"/>
    <n v="37.25"/>
  </r>
  <r>
    <n v="1360"/>
    <n v="87580"/>
    <s v="Sara Stone"/>
    <s v="Express Road Cargo"/>
    <x v="0"/>
    <x v="0"/>
    <s v="Low"/>
    <s v="Sangiovese"/>
    <x v="0"/>
    <x v="7"/>
    <s v="Chateau de Campuget Costieres de Nimes Tradition Rose 2015"/>
    <s v="Large Crate"/>
    <s v="Gold Coast"/>
    <x v="561"/>
    <d v="2011-06-28T00:00:00"/>
    <n v="12"/>
    <n v="0.1"/>
    <n v="5.98"/>
    <n v="1.49"/>
    <n v="71.760000000000005"/>
  </r>
  <r>
    <n v="1361"/>
    <n v="87596"/>
    <s v="Jimmy Hart"/>
    <s v="Express Road Cargo"/>
    <x v="0"/>
    <x v="2"/>
    <s v="Low"/>
    <s v="Pinot Noir"/>
    <x v="0"/>
    <x v="7"/>
    <s v="Miraval Rose 2014"/>
    <s v="Large Crate"/>
    <s v="Perth"/>
    <x v="22"/>
    <d v="2012-09-05T00:00:00"/>
    <n v="3"/>
    <n v="0.05"/>
    <n v="3.8"/>
    <n v="1.49"/>
    <n v="11.399999999999999"/>
  </r>
  <r>
    <n v="1362"/>
    <n v="87609"/>
    <s v="Walter Day"/>
    <s v="Express Road Cargo"/>
    <x v="2"/>
    <x v="1"/>
    <s v="High"/>
    <s v="Sangiovese Rose"/>
    <x v="0"/>
    <x v="7"/>
    <s v="Chateau de Campuget Costieres de Nimes Tradition Rose 2015"/>
    <s v="Large Crate"/>
    <s v="Mount Barker"/>
    <x v="23"/>
    <d v="2012-05-02T00:00:00"/>
    <n v="12"/>
    <n v="0.01"/>
    <n v="40.89"/>
    <n v="18.98"/>
    <n v="490.68"/>
  </r>
  <r>
    <n v="1363"/>
    <n v="87613"/>
    <s v="Martin Hunt"/>
    <s v="Express Road Cargo"/>
    <x v="0"/>
    <x v="1"/>
    <s v="Low"/>
    <s v="Malbec"/>
    <x v="0"/>
    <x v="7"/>
    <s v="Laurent-Perrier Brut Millesime 2006"/>
    <s v="Large Crate"/>
    <s v="Canberra"/>
    <x v="525"/>
    <d v="2011-12-16T00:00:00"/>
    <n v="6"/>
    <n v="0.09"/>
    <n v="140.85"/>
    <n v="19.989999999999998"/>
    <n v="845.09999999999991"/>
  </r>
  <r>
    <n v="1364"/>
    <n v="87621"/>
    <s v="Kevin Alexander"/>
    <s v="Express Road Cargo"/>
    <x v="0"/>
    <x v="2"/>
    <s v="Low"/>
    <s v="Cabernet Sauvignon"/>
    <x v="0"/>
    <x v="7"/>
    <s v="Sutter Home Pink Moscato"/>
    <s v="Large Crate"/>
    <s v="Mandurah"/>
    <x v="81"/>
    <d v="2011-06-05T00:00:00"/>
    <n v="11"/>
    <n v="0.09"/>
    <n v="5.78"/>
    <n v="4.96"/>
    <n v="63.580000000000005"/>
  </r>
  <r>
    <n v="1365"/>
    <n v="87637"/>
    <s v="Samuel Bailey"/>
    <s v="Express Road Cargo"/>
    <x v="0"/>
    <x v="1"/>
    <s v="Critical"/>
    <s v="Merlot"/>
    <x v="0"/>
    <x v="7"/>
    <s v="Gerard Bertrand Cote des Roses Rose 2014"/>
    <s v="Large Crate"/>
    <s v="Melton"/>
    <x v="24"/>
    <d v="2011-08-21T00:00:00"/>
    <n v="16"/>
    <n v="0.08"/>
    <n v="14.81"/>
    <n v="13.32"/>
    <n v="236.96"/>
  </r>
  <r>
    <n v="1366"/>
    <n v="86591"/>
    <s v="Richard Cruz"/>
    <s v="Express Road Cargo"/>
    <x v="2"/>
    <x v="0"/>
    <s v="Critical"/>
    <s v="Grenache Rose"/>
    <x v="0"/>
    <x v="7"/>
    <s v="Marques de Caceres Rioja Rosado 2014"/>
    <s v="Loose Wrap"/>
    <s v="Gold Coast"/>
    <x v="221"/>
    <d v="2010-01-18T00:00:00"/>
    <n v="2"/>
    <n v="0.02"/>
    <n v="110.98"/>
    <n v="13.99"/>
    <n v="221.96"/>
  </r>
  <r>
    <n v="1367"/>
    <n v="86591"/>
    <s v="Richard Cruz"/>
    <s v="Express Road Cargo"/>
    <x v="0"/>
    <x v="0"/>
    <s v="Critical"/>
    <s v="Pinot Noir"/>
    <x v="0"/>
    <x v="7"/>
    <s v="Dopff &amp; Irion Cremant Rose Brut"/>
    <s v="Full Container"/>
    <s v="Brisbane"/>
    <x v="221"/>
    <d v="2010-01-18T00:00:00"/>
    <n v="8"/>
    <n v="0.01"/>
    <n v="8.01"/>
    <n v="2.87"/>
    <n v="64.08"/>
  </r>
  <r>
    <n v="1368"/>
    <n v="86867"/>
    <s v="Paula Wood"/>
    <s v="Express Road Cargo"/>
    <x v="0"/>
    <x v="1"/>
    <s v="Not Specified"/>
    <s v="Zinfandel"/>
    <x v="0"/>
    <x v="7"/>
    <s v="Chateau D'Aqueria Tavel Rose 2013"/>
    <s v="Large Crate"/>
    <s v="Geelong"/>
    <x v="665"/>
    <d v="2010-03-12T00:00:00"/>
    <n v="9"/>
    <n v="0.06"/>
    <n v="8.6"/>
    <n v="6.19"/>
    <n v="77.399999999999991"/>
  </r>
  <r>
    <n v="1369"/>
    <n v="87648"/>
    <s v="Maria Gardner"/>
    <s v="Road Cargo"/>
    <x v="0"/>
    <x v="0"/>
    <s v="Medium"/>
    <s v="Sangiovese"/>
    <x v="0"/>
    <x v="7"/>
    <s v="Langlois Chateau Cremant de Loire Brut"/>
    <s v="Large Crate"/>
    <s v="Gladstone"/>
    <x v="666"/>
    <d v="2011-10-30T00:00:00"/>
    <n v="9"/>
    <n v="0.01"/>
    <n v="2.84"/>
    <n v="5.44"/>
    <n v="25.56"/>
  </r>
  <r>
    <n v="1370"/>
    <n v="86190"/>
    <s v="Douglas Stevens"/>
    <s v="Air Cargo"/>
    <x v="1"/>
    <x v="3"/>
    <s v="Not Specified"/>
    <s v="Pinot Gris"/>
    <x v="0"/>
    <x v="7"/>
    <s v="Robert Oatley Sauvignon Blanc 2013"/>
    <s v="Extra Large Crate"/>
    <s v="Blue Mountains"/>
    <x v="25"/>
    <d v="2010-08-21T00:00:00"/>
    <n v="6"/>
    <n v="7.0000000000000007E-2"/>
    <n v="2036.48"/>
    <n v="14.7"/>
    <n v="12218.880000000001"/>
  </r>
  <r>
    <n v="1371"/>
    <n v="87660"/>
    <s v="Debra Hudson"/>
    <s v="Road Cargo"/>
    <x v="0"/>
    <x v="2"/>
    <s v="Low"/>
    <s v="Sangiovese"/>
    <x v="0"/>
    <x v="7"/>
    <s v="Roederer Estate Brut"/>
    <s v="Large Crate"/>
    <s v="Albany"/>
    <x v="667"/>
    <d v="2012-09-13T00:00:00"/>
    <n v="7"/>
    <n v="7.0000000000000007E-2"/>
    <n v="22.84"/>
    <n v="5.47"/>
    <n v="159.88"/>
  </r>
  <r>
    <n v="1372"/>
    <n v="87673"/>
    <s v="Sandra Ortiz"/>
    <s v="Express Road Cargo"/>
    <x v="0"/>
    <x v="1"/>
    <s v="High"/>
    <s v="Shiraz"/>
    <x v="0"/>
    <x v="7"/>
    <s v="Laurent-Perrier Brut Millesime 2006"/>
    <s v="Large Crate"/>
    <s v="Port Lincoln"/>
    <x v="668"/>
    <d v="2011-07-17T00:00:00"/>
    <n v="6"/>
    <n v="0.06"/>
    <n v="14.48"/>
    <n v="6.46"/>
    <n v="86.88"/>
  </r>
  <r>
    <n v="1373"/>
    <n v="87673"/>
    <s v="Sandra Ortiz"/>
    <s v="Express Road Cargo"/>
    <x v="1"/>
    <x v="1"/>
    <s v="High"/>
    <s v="Sauvignon Blanc"/>
    <x v="0"/>
    <x v="7"/>
    <s v="Cloudy Bay Sauvignon Blanc 2015"/>
    <s v="Standard Size Crate"/>
    <s v="Port Lincoln"/>
    <x v="668"/>
    <d v="2011-07-16T00:00:00"/>
    <n v="7"/>
    <n v="0.01"/>
    <n v="35.99"/>
    <n v="0.99"/>
    <n v="251.93"/>
  </r>
  <r>
    <n v="1374"/>
    <n v="87562"/>
    <s v="Clarence Grant"/>
    <s v="Express Road Cargo"/>
    <x v="1"/>
    <x v="1"/>
    <s v="Critical"/>
    <s v="Reisling"/>
    <x v="0"/>
    <x v="7"/>
    <s v="Lincourt Courtney's Chardonnay 2012"/>
    <s v="Standard Size Crate"/>
    <s v="Canberra"/>
    <x v="669"/>
    <d v="2012-06-25T00:00:00"/>
    <n v="12"/>
    <n v="0.04"/>
    <n v="39.479999999999997"/>
    <n v="1.99"/>
    <n v="473.76"/>
  </r>
  <r>
    <n v="1375"/>
    <n v="87676"/>
    <s v="Gary Thompson"/>
    <s v="Express Road Cargo"/>
    <x v="2"/>
    <x v="3"/>
    <s v="Critical"/>
    <s v="Champagne"/>
    <x v="0"/>
    <x v="7"/>
    <s v="Domaine Lafage Miraflors Rose 2013"/>
    <s v="Loose Wrap"/>
    <s v="Newcastle"/>
    <x v="670"/>
    <d v="2010-03-06T00:00:00"/>
    <n v="6"/>
    <n v="0.05"/>
    <n v="107.53"/>
    <n v="5.81"/>
    <n v="645.18000000000006"/>
  </r>
  <r>
    <n v="1376"/>
    <n v="86442"/>
    <s v="Carlos Gibson"/>
    <s v="Air Cargo"/>
    <x v="1"/>
    <x v="1"/>
    <s v="Not Specified"/>
    <s v="Chardonnay"/>
    <x v="0"/>
    <x v="7"/>
    <s v="Leeuwin Estate Art Series Chardonnay 2012"/>
    <s v="Extra Large Crate"/>
    <s v="Hobart"/>
    <x v="26"/>
    <d v="2012-07-16T00:00:00"/>
    <n v="10"/>
    <n v="0.09"/>
    <n v="145.44999999999999"/>
    <n v="17.850000000000001"/>
    <n v="1454.5"/>
  </r>
  <r>
    <n v="1377"/>
    <n v="87699"/>
    <s v="Eric Hicks"/>
    <s v="Express Road Cargo"/>
    <x v="1"/>
    <x v="3"/>
    <s v="Critical"/>
    <s v="Chardonnay"/>
    <x v="0"/>
    <x v="7"/>
    <s v="Grgich Hills Chardonnay 2012"/>
    <s v="Large Crate"/>
    <s v="Paramatta"/>
    <x v="27"/>
    <d v="2013-08-28T00:00:00"/>
    <n v="11"/>
    <n v="0.06"/>
    <n v="205.99"/>
    <n v="5.26"/>
    <n v="2265.8900000000003"/>
  </r>
  <r>
    <n v="1378"/>
    <n v="87708"/>
    <s v="Teresa Alvarez"/>
    <s v="Express Road Cargo"/>
    <x v="0"/>
    <x v="2"/>
    <s v="High"/>
    <s v="Sangiovese"/>
    <x v="0"/>
    <x v="7"/>
    <s v="Louis Roederer Cristal Brut 2006"/>
    <s v="Large Crate"/>
    <s v="Geraldton"/>
    <x v="51"/>
    <d v="2013-08-16T00:00:00"/>
    <n v="3"/>
    <n v="0.04"/>
    <n v="3.36"/>
    <n v="6.27"/>
    <n v="10.08"/>
  </r>
  <r>
    <n v="1379"/>
    <n v="86005"/>
    <s v="Jack Castillo"/>
    <s v="Express Road Cargo"/>
    <x v="0"/>
    <x v="2"/>
    <s v="Medium"/>
    <s v="Pinot Noir"/>
    <x v="0"/>
    <x v="7"/>
    <s v="Sutter Home White Zinfandel"/>
    <s v="Large Crate"/>
    <s v="Perth"/>
    <x v="592"/>
    <d v="2011-06-20T00:00:00"/>
    <n v="8"/>
    <n v="0.03"/>
    <n v="4.13"/>
    <n v="5.34"/>
    <n v="33.04"/>
  </r>
  <r>
    <n v="1380"/>
    <n v="86005"/>
    <s v="Jack Castillo"/>
    <s v="Express Road Cargo"/>
    <x v="0"/>
    <x v="2"/>
    <s v="Medium"/>
    <s v="Zinfandel"/>
    <x v="0"/>
    <x v="7"/>
    <s v="Locations by Dave Phinney F Rose"/>
    <s v="Large Crate"/>
    <s v="Freemantle"/>
    <x v="592"/>
    <d v="2011-06-20T00:00:00"/>
    <n v="17"/>
    <n v="0.1"/>
    <n v="4.13"/>
    <n v="0.5"/>
    <n v="70.209999999999994"/>
  </r>
  <r>
    <n v="1381"/>
    <n v="86005"/>
    <s v="Jack Castillo"/>
    <s v="Express Road Cargo"/>
    <x v="1"/>
    <x v="2"/>
    <s v="Medium"/>
    <s v="Reisling"/>
    <x v="0"/>
    <x v="7"/>
    <s v="Angeline Sauvignon Blanc 2014"/>
    <s v="Loose Wrap"/>
    <s v="Bunbury"/>
    <x v="592"/>
    <d v="2011-06-21T00:00:00"/>
    <n v="3"/>
    <n v="0.08"/>
    <n v="20.99"/>
    <n v="4.8099999999999996"/>
    <n v="62.97"/>
  </r>
  <r>
    <n v="1382"/>
    <n v="87554"/>
    <s v="Clarence Grant"/>
    <s v="Express Road Cargo"/>
    <x v="0"/>
    <x v="1"/>
    <s v="Medium"/>
    <s v="Merlot"/>
    <x v="0"/>
    <x v="7"/>
    <s v="Francis Ford Coppola Sofia Rose 2014"/>
    <s v="Large Crate"/>
    <s v="Canberra"/>
    <x v="117"/>
    <d v="2010-03-22T00:00:00"/>
    <n v="2"/>
    <n v="0.06"/>
    <n v="2.61"/>
    <n v="0.5"/>
    <n v="5.22"/>
  </r>
  <r>
    <n v="1383"/>
    <n v="87714"/>
    <s v="Michelle Hicks"/>
    <s v="Express Road Cargo"/>
    <x v="0"/>
    <x v="2"/>
    <s v="High"/>
    <s v="Pinot Noir"/>
    <x v="0"/>
    <x v="7"/>
    <s v="Moet &amp; Chandon Imperial"/>
    <s v="Large Crate"/>
    <s v="Mandurah"/>
    <x v="671"/>
    <d v="2012-10-11T00:00:00"/>
    <n v="19"/>
    <n v="0.03"/>
    <n v="7.31"/>
    <n v="0.49"/>
    <n v="138.88999999999999"/>
  </r>
  <r>
    <n v="1384"/>
    <n v="87714"/>
    <s v="Michelle Hicks"/>
    <s v="Express Road Cargo"/>
    <x v="1"/>
    <x v="2"/>
    <s v="High"/>
    <s v="Pinot Gris"/>
    <x v="0"/>
    <x v="7"/>
    <s v="Hewitson LuLu Sauvignon Blanc 2014"/>
    <s v="Full Container"/>
    <s v="Freemantle"/>
    <x v="671"/>
    <d v="2012-10-11T00:00:00"/>
    <n v="12"/>
    <n v="0.01"/>
    <n v="20.99"/>
    <n v="2.5"/>
    <n v="251.88"/>
  </r>
  <r>
    <n v="1385"/>
    <n v="87722"/>
    <s v="John Olson"/>
    <s v="Express Road Cargo"/>
    <x v="1"/>
    <x v="2"/>
    <s v="Low"/>
    <s v="Sauvignon Blanc"/>
    <x v="0"/>
    <x v="7"/>
    <s v="Villa Maria Private Bin Sauvignon Blanc 2015"/>
    <s v="Standard Size Crate"/>
    <s v="Busseltol"/>
    <x v="672"/>
    <d v="2011-05-26T00:00:00"/>
    <n v="2"/>
    <n v="0.08"/>
    <n v="14.48"/>
    <n v="1.99"/>
    <n v="28.96"/>
  </r>
  <r>
    <n v="1386"/>
    <n v="87083"/>
    <s v="Wayne Butler"/>
    <s v="Express Road Cargo"/>
    <x v="1"/>
    <x v="1"/>
    <s v="Critical"/>
    <s v="Reisling"/>
    <x v="0"/>
    <x v="7"/>
    <s v="Chardonnais Napa Valley Chardonnay 2013"/>
    <s v="Large Crate"/>
    <s v="Wodonga"/>
    <x v="673"/>
    <d v="2013-09-05T00:00:00"/>
    <n v="17"/>
    <n v="0"/>
    <n v="20.97"/>
    <n v="6.5"/>
    <n v="356.49"/>
  </r>
  <r>
    <n v="1387"/>
    <n v="87083"/>
    <s v="Wayne Butler"/>
    <s v="Express Road Cargo"/>
    <x v="0"/>
    <x v="1"/>
    <s v="Critical"/>
    <s v="Shiraz"/>
    <x v="0"/>
    <x v="7"/>
    <s v="Orin Swift Cellars Fragile Rose 2014"/>
    <s v="Large Crate"/>
    <s v="Geelong"/>
    <x v="673"/>
    <d v="2013-09-06T00:00:00"/>
    <n v="12"/>
    <n v="7.0000000000000007E-2"/>
    <n v="4.9800000000000004"/>
    <n v="5.49"/>
    <n v="59.760000000000005"/>
  </r>
  <r>
    <n v="1388"/>
    <n v="87734"/>
    <s v="Donald Alvarez"/>
    <s v="Express Road Cargo"/>
    <x v="1"/>
    <x v="1"/>
    <s v="Critical"/>
    <s v="Reisling"/>
    <x v="0"/>
    <x v="7"/>
    <s v="Angeline Sauvignon Blanc 2014"/>
    <s v="Standard Size Crate"/>
    <s v="Benalla"/>
    <x v="125"/>
    <d v="2013-08-03T00:00:00"/>
    <n v="10"/>
    <n v="0.02"/>
    <n v="2.12"/>
    <n v="1.99"/>
    <n v="21.200000000000003"/>
  </r>
  <r>
    <n v="1389"/>
    <n v="87734"/>
    <s v="Donald Alvarez"/>
    <s v="Express Road Cargo"/>
    <x v="0"/>
    <x v="1"/>
    <s v="Critical"/>
    <s v="Merlot"/>
    <x v="0"/>
    <x v="7"/>
    <s v="JCB N¬∞21 Brut Cremant de Bourgogne"/>
    <s v="Large Crate"/>
    <s v="Geelong"/>
    <x v="125"/>
    <d v="2013-08-02T00:00:00"/>
    <n v="2"/>
    <n v="0.08"/>
    <n v="11.34"/>
    <n v="11.25"/>
    <n v="22.68"/>
  </r>
  <r>
    <n v="1390"/>
    <n v="87734"/>
    <s v="Donald Alvarez"/>
    <s v="Road Cargo"/>
    <x v="0"/>
    <x v="1"/>
    <s v="Critical"/>
    <s v="Merlot"/>
    <x v="0"/>
    <x v="7"/>
    <s v="Jean-Baptiste Adam Les Natures Cremant d'Alsace Brut"/>
    <s v="Large Crate"/>
    <s v="Bendigo"/>
    <x v="125"/>
    <d v="2013-08-01T00:00:00"/>
    <n v="6"/>
    <n v="0.04"/>
    <n v="48.91"/>
    <n v="5.81"/>
    <n v="293.45999999999998"/>
  </r>
  <r>
    <n v="1391"/>
    <n v="87743"/>
    <s v="Judy Mccoy"/>
    <s v="Express Road Cargo"/>
    <x v="0"/>
    <x v="1"/>
    <s v="High"/>
    <s v="Cabernet Sauvignon"/>
    <x v="0"/>
    <x v="7"/>
    <s v="Simonnet-Febvre Cremant de Bourgogne Blanc"/>
    <s v="Large Crate"/>
    <s v="Hobart"/>
    <x v="28"/>
    <d v="2011-11-19T00:00:00"/>
    <n v="10"/>
    <n v="0.04"/>
    <n v="2.61"/>
    <n v="0.5"/>
    <n v="26.099999999999998"/>
  </r>
  <r>
    <n v="1392"/>
    <n v="87743"/>
    <s v="Judy Mccoy"/>
    <s v="Express Road Cargo"/>
    <x v="0"/>
    <x v="1"/>
    <s v="High"/>
    <s v="Sangiovese"/>
    <x v="0"/>
    <x v="7"/>
    <s v="Chateau d'Esclans Garrus Rose 2013"/>
    <s v="Full Container"/>
    <s v="Launceston"/>
    <x v="28"/>
    <d v="2011-11-19T00:00:00"/>
    <n v="28"/>
    <n v="0.01"/>
    <n v="5.98"/>
    <n v="0.96"/>
    <n v="167.44"/>
  </r>
  <r>
    <n v="1393"/>
    <n v="87752"/>
    <s v="Benjamin Owens"/>
    <s v="Road Cargo"/>
    <x v="0"/>
    <x v="1"/>
    <s v="High"/>
    <s v="Pinot Noir"/>
    <x v="0"/>
    <x v="7"/>
    <s v="Jean-Baptiste Adam Les Natures Cremant d'Alsace Brut"/>
    <s v="Large Crate"/>
    <s v="Benalla"/>
    <x v="440"/>
    <d v="2011-09-05T00:00:00"/>
    <n v="2"/>
    <n v="0.1"/>
    <n v="420.98"/>
    <n v="19.989999999999998"/>
    <n v="841.96"/>
  </r>
  <r>
    <n v="1394"/>
    <n v="87752"/>
    <s v="Benjamin Owens"/>
    <s v="Air Cargo"/>
    <x v="2"/>
    <x v="1"/>
    <s v="High"/>
    <s v="Cremant"/>
    <x v="0"/>
    <x v="7"/>
    <s v="Sutter Home Pink Moscato"/>
    <s v="Extra Large Crate"/>
    <s v="Mildura"/>
    <x v="440"/>
    <d v="2011-09-04T00:00:00"/>
    <n v="7"/>
    <n v="0.03"/>
    <n v="243.98"/>
    <n v="43.32"/>
    <n v="1707.86"/>
  </r>
  <r>
    <n v="1395"/>
    <n v="87763"/>
    <s v="Earl Phillips"/>
    <s v="Air Cargo"/>
    <x v="2"/>
    <x v="1"/>
    <s v="Not Specified"/>
    <s v="Grenache Rose"/>
    <x v="0"/>
    <x v="7"/>
    <s v="Chateau d'Esclans Garrus Rose 2013"/>
    <s v="Small Crate"/>
    <s v="Adelaide"/>
    <x v="674"/>
    <d v="2012-12-14T00:00:00"/>
    <n v="7"/>
    <n v="0.04"/>
    <n v="880.98"/>
    <n v="44.55"/>
    <n v="6166.8600000000006"/>
  </r>
  <r>
    <n v="1396"/>
    <n v="87763"/>
    <s v="Earl Phillips"/>
    <s v="Express Road Cargo"/>
    <x v="2"/>
    <x v="1"/>
    <s v="Not Specified"/>
    <s v="Grenache Rose"/>
    <x v="0"/>
    <x v="7"/>
    <s v="Sutter Home Pink Moscato"/>
    <s v="Standard Size Crate"/>
    <s v="Adelaide"/>
    <x v="674"/>
    <d v="2012-12-15T00:00:00"/>
    <n v="2"/>
    <n v="0.09"/>
    <n v="5.47"/>
    <n v="5.26"/>
    <n v="10.94"/>
  </r>
  <r>
    <n v="1397"/>
    <n v="87763"/>
    <s v="Charles Davis"/>
    <s v="Road Cargo"/>
    <x v="0"/>
    <x v="1"/>
    <s v="Not Specified"/>
    <s v="Merlot"/>
    <x v="0"/>
    <x v="7"/>
    <s v="Jean-Baptiste Adam Les Natures Cremant d'Alsace Brut"/>
    <s v="Large Crate"/>
    <s v="Port Lincoln"/>
    <x v="674"/>
    <d v="2012-12-15T00:00:00"/>
    <n v="15"/>
    <n v="0.01"/>
    <n v="6.48"/>
    <n v="8.74"/>
    <n v="97.2"/>
  </r>
  <r>
    <n v="1398"/>
    <n v="87766"/>
    <s v="Lori Owens"/>
    <s v="Express Road Cargo"/>
    <x v="0"/>
    <x v="1"/>
    <s v="Not Specified"/>
    <s v="Zinfandel"/>
    <x v="0"/>
    <x v="7"/>
    <s v="Pierre Sparr Cremant d'Alsace Reserve Brut Rose"/>
    <s v="Large Crate"/>
    <s v="Geelong"/>
    <x v="675"/>
    <d v="2012-09-09T00:00:00"/>
    <n v="8"/>
    <n v="0.02"/>
    <n v="2.88"/>
    <n v="0.5"/>
    <n v="23.04"/>
  </r>
  <r>
    <n v="1399"/>
    <n v="87767"/>
    <s v="Richard Thomas"/>
    <s v="Express Road Cargo"/>
    <x v="0"/>
    <x v="3"/>
    <s v="Low"/>
    <s v="Malbec"/>
    <x v="0"/>
    <x v="7"/>
    <s v="Simonnet-Febvre Cremant de Bourgogne Blanc"/>
    <s v="Full Container"/>
    <s v="Newcastle"/>
    <x v="676"/>
    <d v="2011-10-26T00:00:00"/>
    <n v="6"/>
    <n v="0.04"/>
    <n v="2.1800000000000002"/>
    <n v="5"/>
    <n v="13.080000000000002"/>
  </r>
  <r>
    <n v="1400"/>
    <n v="87767"/>
    <s v="Richard Thomas"/>
    <s v="Air Cargo"/>
    <x v="2"/>
    <x v="3"/>
    <s v="Low"/>
    <s v="Cremant"/>
    <x v="0"/>
    <x v="5"/>
    <s v="Barnard Griffin Rose of Sangiovese 2014"/>
    <s v="Small Crate"/>
    <s v="Dubbo"/>
    <x v="676"/>
    <d v="2011-10-30T00:00:00"/>
    <n v="13"/>
    <n v="0.02"/>
    <n v="218.75"/>
    <n v="69.64"/>
    <n v="2843.75"/>
  </r>
  <r>
    <n v="1401"/>
    <n v="87783"/>
    <s v="Nicholas Ortiz"/>
    <s v="Express Road Cargo"/>
    <x v="0"/>
    <x v="3"/>
    <s v="Low"/>
    <s v="Sangiovese"/>
    <x v="0"/>
    <x v="5"/>
    <s v="La Playa Estate Cabernet Sauvignon Rose 2015"/>
    <s v="Full Container"/>
    <s v="Armidale"/>
    <x v="350"/>
    <d v="2013-10-23T00:00:00"/>
    <n v="16"/>
    <n v="0.04"/>
    <n v="4.7300000000000004"/>
    <n v="1.52"/>
    <n v="75.680000000000007"/>
  </r>
  <r>
    <n v="1402"/>
    <n v="87785"/>
    <s v="Patrick Ramos"/>
    <s v="Express Road Cargo"/>
    <x v="1"/>
    <x v="2"/>
    <s v="Low"/>
    <s v="Pinot Gris"/>
    <x v="0"/>
    <x v="5"/>
    <s v="The White Knight Sauvignon Blanc 2014"/>
    <s v="Standard Size Crate"/>
    <s v="Geraldton"/>
    <x v="336"/>
    <d v="2011-09-25T00:00:00"/>
    <n v="12"/>
    <n v="0.08"/>
    <n v="40.96"/>
    <n v="1.99"/>
    <n v="491.52"/>
  </r>
  <r>
    <n v="1403"/>
    <n v="87791"/>
    <s v="Mark Young"/>
    <s v="Air Cargo"/>
    <x v="2"/>
    <x v="1"/>
    <s v="Critical"/>
    <s v="Champagne"/>
    <x v="0"/>
    <x v="5"/>
    <s v="Locations by Dave Phinney F Rose&quot;"/>
    <s v="Extra Large Crate"/>
    <s v="Canberra"/>
    <x v="88"/>
    <d v="2011-05-04T00:00:00"/>
    <n v="1"/>
    <n v="0.05"/>
    <n v="159.31"/>
    <n v="60"/>
    <n v="159.31"/>
  </r>
  <r>
    <n v="1404"/>
    <n v="87791"/>
    <s v="Mark Young"/>
    <s v="Express Road Cargo"/>
    <x v="1"/>
    <x v="1"/>
    <s v="Critical"/>
    <s v="Pinot Gris"/>
    <x v="0"/>
    <x v="5"/>
    <s v="Dog Point Vineyard Sauvignon Blanc 2014"/>
    <s v="Standard Size Crate"/>
    <s v="Canberra"/>
    <x v="88"/>
    <d v="2011-05-05T00:00:00"/>
    <n v="11"/>
    <n v="0.01"/>
    <n v="35.99"/>
    <n v="1.25"/>
    <n v="395.89000000000004"/>
  </r>
  <r>
    <n v="1405"/>
    <n v="87802"/>
    <s v="Mildred Mcdonald"/>
    <s v="Air Cargo"/>
    <x v="0"/>
    <x v="3"/>
    <s v="High"/>
    <s v="Merlot"/>
    <x v="0"/>
    <x v="5"/>
    <s v="Dopff &amp; Irion Cremant Rose Brut"/>
    <s v="Extra Large Crate"/>
    <s v="Armidale"/>
    <x v="677"/>
    <d v="2012-10-18T00:00:00"/>
    <n v="15"/>
    <n v="0.05"/>
    <n v="279.81"/>
    <n v="23.19"/>
    <n v="4197.1499999999996"/>
  </r>
  <r>
    <n v="1406"/>
    <n v="87802"/>
    <s v="Mildred Mcdonald"/>
    <s v="Express Road Cargo"/>
    <x v="1"/>
    <x v="3"/>
    <s v="High"/>
    <s v="Pinot Gris"/>
    <x v="0"/>
    <x v="5"/>
    <s v="Lincourt Courtney's Chardonnay 2012"/>
    <s v="Large Crate"/>
    <s v="Dubbo"/>
    <x v="677"/>
    <d v="2012-10-17T00:00:00"/>
    <n v="18"/>
    <n v="0.02"/>
    <n v="65.989999999999995"/>
    <n v="8.99"/>
    <n v="1187.82"/>
  </r>
  <r>
    <n v="1407"/>
    <n v="87806"/>
    <s v="Julie Alexander"/>
    <s v="Express Road Cargo"/>
    <x v="0"/>
    <x v="2"/>
    <s v="Medium"/>
    <s v="Malbec"/>
    <x v="0"/>
    <x v="5"/>
    <s v="Laurent-Perrier Brut Rose"/>
    <s v="Large Crate"/>
    <s v="Bunbury"/>
    <x v="678"/>
    <d v="2012-09-23T00:00:00"/>
    <n v="17"/>
    <n v="0.04"/>
    <n v="6.48"/>
    <n v="9.5399999999999991"/>
    <n v="110.16000000000001"/>
  </r>
  <r>
    <n v="1408"/>
    <n v="87806"/>
    <s v="Julie Alexander"/>
    <s v="Road Cargo"/>
    <x v="0"/>
    <x v="2"/>
    <s v="Medium"/>
    <s v="Cabernet Sauvignon"/>
    <x v="0"/>
    <x v="5"/>
    <s v="Barnard Griffin Rose of Sangiovese 2014"/>
    <s v="Large Crate"/>
    <s v="Albany"/>
    <x v="678"/>
    <d v="2012-09-22T00:00:00"/>
    <n v="16"/>
    <n v="0.09"/>
    <n v="15.42"/>
    <n v="10.68"/>
    <n v="246.72"/>
  </r>
  <r>
    <n v="1409"/>
    <n v="86521"/>
    <s v="Christopher Simmons"/>
    <s v="Express Road Cargo"/>
    <x v="0"/>
    <x v="3"/>
    <s v="High"/>
    <s v="Zinfandel"/>
    <x v="0"/>
    <x v="5"/>
    <s v="Dopff &amp; Irion Cremant Rose Brut"/>
    <s v="Large Crate"/>
    <s v="Tamworth"/>
    <x v="551"/>
    <d v="2011-12-19T00:00:00"/>
    <n v="23"/>
    <n v="0.08"/>
    <n v="18.97"/>
    <n v="9.0299999999999994"/>
    <n v="436.30999999999995"/>
  </r>
  <r>
    <n v="1410"/>
    <n v="86496"/>
    <s v="Nancy Kelley"/>
    <s v="Express Road Cargo"/>
    <x v="1"/>
    <x v="3"/>
    <s v="High"/>
    <s v="Chardonnay"/>
    <x v="0"/>
    <x v="5"/>
    <s v="Rombauer Chardonnay 2014"/>
    <s v="Standard Size Crate"/>
    <s v="Dubbo"/>
    <x v="413"/>
    <d v="2013-01-24T00:00:00"/>
    <n v="9"/>
    <n v="0.1"/>
    <n v="85.99"/>
    <n v="1.25"/>
    <n v="773.91"/>
  </r>
  <r>
    <n v="1411"/>
    <n v="86496"/>
    <s v="Tammy Rodriguez"/>
    <s v="Express Road Cargo"/>
    <x v="1"/>
    <x v="3"/>
    <s v="High"/>
    <s v="Reisling"/>
    <x v="0"/>
    <x v="5"/>
    <s v="Chardonnais Napa Valley Chardonnay 2013"/>
    <s v="Large Crate"/>
    <s v="Lithgow"/>
    <x v="413"/>
    <d v="2013-01-24T00:00:00"/>
    <n v="2"/>
    <n v="0.09"/>
    <n v="20.97"/>
    <n v="6.5"/>
    <n v="41.94"/>
  </r>
  <r>
    <n v="1412"/>
    <n v="86496"/>
    <s v="Tammy Rodriguez"/>
    <s v="Express Road Cargo"/>
    <x v="1"/>
    <x v="3"/>
    <s v="High"/>
    <s v="Chardonnay"/>
    <x v="0"/>
    <x v="5"/>
    <s v="Lucky Chardonnay 2012"/>
    <s v="Large Crate"/>
    <s v="Campbeltown"/>
    <x v="413"/>
    <d v="2013-01-25T00:00:00"/>
    <n v="3"/>
    <n v="0.01"/>
    <n v="155.99"/>
    <n v="3.9"/>
    <n v="467.97"/>
  </r>
  <r>
    <n v="1413"/>
    <n v="87103"/>
    <s v="Joe Garrett"/>
    <s v="Air Cargo"/>
    <x v="2"/>
    <x v="3"/>
    <s v="Low"/>
    <s v="Grenache Rose"/>
    <x v="0"/>
    <x v="5"/>
    <s v="Gerard Bertrand Cote des Roses Rose 2014"/>
    <s v="Small Crate"/>
    <s v="Wagga Wagga"/>
    <x v="340"/>
    <d v="2013-05-08T00:00:00"/>
    <n v="4"/>
    <n v="0.1"/>
    <n v="260.98"/>
    <n v="41.91"/>
    <n v="1043.92"/>
  </r>
  <r>
    <n v="1414"/>
    <n v="87815"/>
    <s v="Johnny Payne"/>
    <s v="Road Cargo"/>
    <x v="1"/>
    <x v="1"/>
    <s v="Critical"/>
    <s v="Pinot Gris"/>
    <x v="0"/>
    <x v="5"/>
    <s v="The White Knight Sauvignon Blanc 2014"/>
    <s v="Large Crate"/>
    <s v="Victor Harbor"/>
    <x v="679"/>
    <d v="2011-06-10T00:00:00"/>
    <n v="14"/>
    <n v="0.02"/>
    <n v="65.989999999999995"/>
    <n v="3.99"/>
    <n v="923.8599999999999"/>
  </r>
  <r>
    <n v="1415"/>
    <n v="87823"/>
    <s v="Douglas Crawford"/>
    <s v="Express Road Cargo"/>
    <x v="1"/>
    <x v="2"/>
    <s v="Low"/>
    <s v="Chardonnay"/>
    <x v="0"/>
    <x v="5"/>
    <s v="Mercer Canyons Chardonnay 2013"/>
    <s v="Standard Size Crate"/>
    <s v="Busseltol"/>
    <x v="611"/>
    <d v="2010-04-12T00:00:00"/>
    <n v="12"/>
    <n v="0.06"/>
    <n v="40.97"/>
    <n v="1.99"/>
    <n v="491.64"/>
  </r>
  <r>
    <n v="1416"/>
    <n v="87135"/>
    <s v="Adam Richardson"/>
    <s v="Road Cargo"/>
    <x v="1"/>
    <x v="2"/>
    <s v="Not Specified"/>
    <s v="Pinot Gris"/>
    <x v="0"/>
    <x v="5"/>
    <s v="Lincourt Courtney's Chardonnay 2012"/>
    <s v="Large Crate"/>
    <s v="Rockingham"/>
    <x v="210"/>
    <d v="2010-05-21T00:00:00"/>
    <n v="14"/>
    <n v="0.01"/>
    <n v="65.989999999999995"/>
    <n v="8.99"/>
    <n v="923.8599999999999"/>
  </r>
  <r>
    <n v="1417"/>
    <n v="87438"/>
    <s v="Johnny Williams"/>
    <s v="Express Road Cargo"/>
    <x v="1"/>
    <x v="3"/>
    <s v="High"/>
    <s v="Sauvignon Blanc"/>
    <x v="0"/>
    <x v="5"/>
    <s v="Lincourt Courtney's Chardonnay 2012"/>
    <s v="Standard Size Crate"/>
    <s v="Albury"/>
    <x v="28"/>
    <d v="2011-11-20T00:00:00"/>
    <n v="26"/>
    <n v="0.03"/>
    <n v="22.98"/>
    <n v="1.99"/>
    <n v="597.48"/>
  </r>
  <r>
    <n v="1418"/>
    <n v="87438"/>
    <s v="Johnny Williams"/>
    <s v="Express Road Cargo"/>
    <x v="0"/>
    <x v="3"/>
    <s v="High"/>
    <s v="Pinot Noir"/>
    <x v="0"/>
    <x v="5"/>
    <s v="Chateau D'Aqueria Tavel Rose 2013"/>
    <s v="Full Container"/>
    <s v="Grafton"/>
    <x v="28"/>
    <d v="2011-11-20T00:00:00"/>
    <n v="35"/>
    <n v="0.02"/>
    <n v="3.78"/>
    <n v="0.71"/>
    <n v="132.29999999999998"/>
  </r>
  <r>
    <n v="1419"/>
    <n v="87438"/>
    <s v="Johnny Williams"/>
    <s v="Express Road Cargo"/>
    <x v="0"/>
    <x v="3"/>
    <s v="High"/>
    <s v="Zinfandel"/>
    <x v="0"/>
    <x v="5"/>
    <s v="Roederer Estate L'Ermitage 2007"/>
    <s v="Large Crate"/>
    <s v="Blue Mountains"/>
    <x v="28"/>
    <d v="2011-11-18T00:00:00"/>
    <n v="9"/>
    <n v="0.03"/>
    <n v="34.76"/>
    <n v="8.2200000000000006"/>
    <n v="312.83999999999997"/>
  </r>
  <r>
    <n v="1420"/>
    <n v="87438"/>
    <s v="Johnny Williams"/>
    <s v="Express Road Cargo"/>
    <x v="1"/>
    <x v="3"/>
    <s v="High"/>
    <s v="Pinot Gris"/>
    <x v="0"/>
    <x v="5"/>
    <s v="Robert Oatley Sauvignon Blanc 2013"/>
    <s v="Large Crate"/>
    <s v="Tamworth"/>
    <x v="28"/>
    <d v="2011-11-20T00:00:00"/>
    <n v="9"/>
    <n v="0.04"/>
    <n v="65.989999999999995"/>
    <n v="5.63"/>
    <n v="593.91"/>
  </r>
  <r>
    <n v="1421"/>
    <n v="87831"/>
    <s v="Peter Frazier"/>
    <s v="Express Road Cargo"/>
    <x v="0"/>
    <x v="1"/>
    <s v="High"/>
    <s v="Pinot Noir"/>
    <x v="0"/>
    <x v="5"/>
    <s v="Pietradolce Etna Rosato 2014"/>
    <s v="Large Crate"/>
    <s v="Frankston"/>
    <x v="680"/>
    <d v="2010-04-04T00:00:00"/>
    <n v="4"/>
    <n v="0.04"/>
    <n v="90.24"/>
    <n v="0.99"/>
    <n v="360.96"/>
  </r>
  <r>
    <n v="1422"/>
    <n v="87831"/>
    <s v="Peter Frazier"/>
    <s v="Road Cargo"/>
    <x v="0"/>
    <x v="1"/>
    <s v="High"/>
    <s v="Sangiovese"/>
    <x v="0"/>
    <x v="5"/>
    <s v="Miraval Rose 2014"/>
    <s v="Large Crate"/>
    <s v="Wodonga"/>
    <x v="680"/>
    <d v="2010-04-04T00:00:00"/>
    <n v="3"/>
    <n v="0.09"/>
    <n v="47.9"/>
    <n v="5.86"/>
    <n v="143.69999999999999"/>
  </r>
  <r>
    <n v="1423"/>
    <n v="87843"/>
    <s v="Juan Hernandez"/>
    <s v="Express Road Cargo"/>
    <x v="0"/>
    <x v="1"/>
    <s v="Not Specified"/>
    <s v="Zinfandel"/>
    <x v="0"/>
    <x v="5"/>
    <s v="Sutter Home White Zinfandel"/>
    <s v="Large Crate"/>
    <s v="Bendigo"/>
    <x v="681"/>
    <d v="2013-02-06T00:00:00"/>
    <n v="8"/>
    <n v="0.03"/>
    <n v="24.95"/>
    <n v="2.99"/>
    <n v="199.6"/>
  </r>
  <r>
    <n v="1424"/>
    <n v="87843"/>
    <s v="Juan Hernandez"/>
    <s v="Express Road Cargo"/>
    <x v="0"/>
    <x v="1"/>
    <s v="Not Specified"/>
    <s v="Malbec"/>
    <x v="0"/>
    <x v="5"/>
    <s v="Gerard Bertrand Cote des Roses Rose 2014"/>
    <s v="Large Crate"/>
    <s v="Ararat"/>
    <x v="681"/>
    <d v="2013-02-06T00:00:00"/>
    <n v="13"/>
    <n v="0"/>
    <n v="6.48"/>
    <n v="5.86"/>
    <n v="84.240000000000009"/>
  </r>
  <r>
    <n v="1425"/>
    <n v="87846"/>
    <s v="Matthew Moore"/>
    <s v="Express Road Cargo"/>
    <x v="1"/>
    <x v="2"/>
    <s v="Critical"/>
    <s v="Chardonnay"/>
    <x v="0"/>
    <x v="5"/>
    <s v="Cloudy Bay Sauvignon Blanc 2015"/>
    <s v="Large Crate"/>
    <s v="Busseltol"/>
    <x v="116"/>
    <d v="2010-04-18T00:00:00"/>
    <n v="6"/>
    <n v="0.06"/>
    <n v="55.94"/>
    <n v="4"/>
    <n v="335.64"/>
  </r>
  <r>
    <n v="1426"/>
    <n v="87846"/>
    <s v="Matthew Moore"/>
    <s v="Express Road Cargo"/>
    <x v="0"/>
    <x v="2"/>
    <s v="Critical"/>
    <s v="Cabernet Sauvignon"/>
    <x v="0"/>
    <x v="5"/>
    <s v="Marques de Caceres Rioja Rosado 2014"/>
    <s v="Large Crate"/>
    <s v="Mandurah"/>
    <x v="116"/>
    <d v="2010-04-17T00:00:00"/>
    <n v="11"/>
    <n v="7.0000000000000007E-2"/>
    <n v="6.3"/>
    <n v="0.5"/>
    <n v="69.3"/>
  </r>
  <r>
    <n v="1427"/>
    <n v="87857"/>
    <s v="Henry Palmer"/>
    <s v="Air Cargo"/>
    <x v="2"/>
    <x v="2"/>
    <s v="Critical"/>
    <s v="Champagne"/>
    <x v="0"/>
    <x v="5"/>
    <s v="Marques de Caceres Rioja Rosado 2014"/>
    <s v="Extra Large Crate"/>
    <s v="Busseltol"/>
    <x v="29"/>
    <d v="2012-07-19T00:00:00"/>
    <n v="13"/>
    <n v="7.0000000000000007E-2"/>
    <n v="95.95"/>
    <n v="74.349999999999994"/>
    <n v="1247.3500000000001"/>
  </r>
  <r>
    <n v="1428"/>
    <n v="87871"/>
    <s v="Daniel Matthews"/>
    <s v="Road Cargo"/>
    <x v="0"/>
    <x v="0"/>
    <s v="High"/>
    <s v="Merlot"/>
    <x v="0"/>
    <x v="5"/>
    <s v="Dom Perignon 2006"/>
    <s v="Standard Size Crate"/>
    <s v="Palmerston"/>
    <x v="29"/>
    <d v="2012-07-20T00:00:00"/>
    <n v="14"/>
    <n v="0.05"/>
    <n v="12.98"/>
    <n v="3.14"/>
    <n v="181.72"/>
  </r>
  <r>
    <n v="1429"/>
    <n v="87744"/>
    <s v="Judy Mccoy"/>
    <s v="Express Road Cargo"/>
    <x v="1"/>
    <x v="1"/>
    <s v="High"/>
    <s v="Reisling"/>
    <x v="0"/>
    <x v="5"/>
    <s v="St. Supery Sauvignon Blanc 2015"/>
    <s v="Large Crate"/>
    <s v="Devonport"/>
    <x v="30"/>
    <d v="2011-11-26T00:00:00"/>
    <n v="21"/>
    <n v="0"/>
    <n v="30.98"/>
    <n v="6.5"/>
    <n v="650.58000000000004"/>
  </r>
  <r>
    <n v="1430"/>
    <n v="87570"/>
    <s v="John Berry"/>
    <s v="Express Road Cargo"/>
    <x v="0"/>
    <x v="1"/>
    <s v="High"/>
    <s v="Cabernet Sauvignon"/>
    <x v="0"/>
    <x v="5"/>
    <s v="Chateau d'Esclans Whispering Angel Rose 2014"/>
    <s v="Large Crate"/>
    <s v="Victor Harbor"/>
    <x v="682"/>
    <d v="2010-08-19T00:00:00"/>
    <n v="3"/>
    <n v="0.01"/>
    <n v="5.44"/>
    <n v="7.46"/>
    <n v="16.32"/>
  </r>
  <r>
    <n v="1431"/>
    <n v="87570"/>
    <s v="John Berry"/>
    <s v="Air Cargo"/>
    <x v="1"/>
    <x v="1"/>
    <s v="High"/>
    <s v="Reisling"/>
    <x v="0"/>
    <x v="5"/>
    <s v="Angeline Sauvignon Blanc 2014"/>
    <s v="Extra Large Crate"/>
    <s v="Adelaide"/>
    <x v="682"/>
    <d v="2010-08-20T00:00:00"/>
    <n v="18"/>
    <n v="0.02"/>
    <n v="549.99"/>
    <n v="49"/>
    <n v="9899.82"/>
  </r>
  <r>
    <n v="1432"/>
    <n v="87570"/>
    <s v="John Berry"/>
    <s v="Road Cargo"/>
    <x v="0"/>
    <x v="1"/>
    <s v="High"/>
    <s v="Sangiovese"/>
    <x v="0"/>
    <x v="5"/>
    <s v="Lucien Albrecht Cremant d'Alsace Brut Rose"/>
    <s v="Standard Size Crate"/>
    <s v="Port Lincoln"/>
    <x v="682"/>
    <d v="2010-08-19T00:00:00"/>
    <n v="7"/>
    <n v="0.03"/>
    <n v="22.01"/>
    <n v="5.53"/>
    <n v="154.07000000000002"/>
  </r>
  <r>
    <n v="1433"/>
    <n v="87570"/>
    <s v="John Berry"/>
    <s v="Express Road Cargo"/>
    <x v="0"/>
    <x v="1"/>
    <s v="High"/>
    <s v="Sangiovese"/>
    <x v="0"/>
    <x v="5"/>
    <s v="Moet &amp; Chandon Imperial"/>
    <s v="Large Crate"/>
    <s v="Mount Barker"/>
    <x v="682"/>
    <d v="2010-08-20T00:00:00"/>
    <n v="7"/>
    <n v="0.09"/>
    <n v="34.76"/>
    <n v="8.2200000000000006"/>
    <n v="243.32"/>
  </r>
  <r>
    <n v="1434"/>
    <n v="87877"/>
    <s v="Joshua Hart"/>
    <s v="Express Road Cargo"/>
    <x v="0"/>
    <x v="2"/>
    <s v="High"/>
    <s v="Malbec"/>
    <x v="0"/>
    <x v="5"/>
    <s v="Pierre Sparr Cremant d'Alsace Reserve Brut Rose"/>
    <s v="Large Crate"/>
    <s v="Freemantle"/>
    <x v="157"/>
    <d v="2010-10-09T00:00:00"/>
    <n v="21"/>
    <n v="0"/>
    <n v="3.89"/>
    <n v="7.01"/>
    <n v="81.69"/>
  </r>
  <r>
    <n v="1435"/>
    <n v="87877"/>
    <s v="Joshua Hart"/>
    <s v="Air Cargo"/>
    <x v="2"/>
    <x v="2"/>
    <s v="High"/>
    <s v="Grenache Rose"/>
    <x v="0"/>
    <x v="5"/>
    <s v="Belle Glos Oeil de Perdrix Pinot Noir Blanc 2014"/>
    <s v="Extra Large Crate"/>
    <s v="Albany"/>
    <x v="157"/>
    <d v="2010-10-11T00:00:00"/>
    <n v="22"/>
    <n v="0.09"/>
    <n v="120.98"/>
    <n v="30"/>
    <n v="2661.56"/>
  </r>
  <r>
    <n v="1436"/>
    <n v="87877"/>
    <s v="Joshua Hart"/>
    <s v="Express Road Cargo"/>
    <x v="0"/>
    <x v="2"/>
    <s v="High"/>
    <s v="Zinfandel"/>
    <x v="0"/>
    <x v="5"/>
    <s v="Lucien Albrecht Cremant d'Alsace Brut"/>
    <s v="Large Crate"/>
    <s v="Perth"/>
    <x v="157"/>
    <d v="2010-10-10T00:00:00"/>
    <n v="8"/>
    <n v="0.1"/>
    <n v="30.98"/>
    <n v="5.76"/>
    <n v="247.84"/>
  </r>
  <r>
    <n v="1437"/>
    <n v="87884"/>
    <s v="Russell Parker"/>
    <s v="Express Road Cargo"/>
    <x v="0"/>
    <x v="3"/>
    <s v="High"/>
    <s v="Shiraz"/>
    <x v="0"/>
    <x v="5"/>
    <s v="Lucien Albrecht Cremant d'Alsace Brut Rose"/>
    <s v="Standard Size Crate"/>
    <s v="Orange"/>
    <x v="683"/>
    <d v="2010-09-20T00:00:00"/>
    <n v="16"/>
    <n v="0"/>
    <n v="21.98"/>
    <n v="2.87"/>
    <n v="351.68"/>
  </r>
  <r>
    <n v="1438"/>
    <n v="87889"/>
    <s v="Adam Sanders"/>
    <s v="Express Road Cargo"/>
    <x v="1"/>
    <x v="1"/>
    <s v="Medium"/>
    <s v="Pinot Gris"/>
    <x v="0"/>
    <x v="5"/>
    <s v="Villa Maria Private Bin Sauvignon Blanc 2015"/>
    <s v="Large Crate"/>
    <s v="Hobart"/>
    <x v="684"/>
    <d v="2010-04-19T00:00:00"/>
    <n v="4"/>
    <n v="0.1"/>
    <n v="300.97000000000003"/>
    <n v="7.18"/>
    <n v="1203.8800000000001"/>
  </r>
  <r>
    <n v="1439"/>
    <n v="87889"/>
    <s v="Roy Moore"/>
    <s v="Express Road Cargo"/>
    <x v="2"/>
    <x v="1"/>
    <s v="Medium"/>
    <s v="Grenache Rose"/>
    <x v="0"/>
    <x v="5"/>
    <s v="Miraval Rose (1.5 Liter Magnum) 2014"/>
    <s v="Full Container"/>
    <s v="Hobart"/>
    <x v="684"/>
    <d v="2010-04-20T00:00:00"/>
    <n v="10"/>
    <n v="0.06"/>
    <n v="39.89"/>
    <n v="3.04"/>
    <n v="398.9"/>
  </r>
  <r>
    <n v="1440"/>
    <n v="87885"/>
    <s v="Russell Parker"/>
    <s v="Express Road Cargo"/>
    <x v="2"/>
    <x v="3"/>
    <s v="Medium"/>
    <s v="Sangiovese Rose"/>
    <x v="0"/>
    <x v="5"/>
    <s v="Chateau d'Esclans Whispering Angel Rose 2014"/>
    <s v="Standard Size Crate"/>
    <s v="Blue Mountains"/>
    <x v="388"/>
    <d v="2010-12-13T00:00:00"/>
    <n v="17"/>
    <n v="0.05"/>
    <n v="15.68"/>
    <n v="3.73"/>
    <n v="266.56"/>
  </r>
  <r>
    <n v="1441"/>
    <n v="87885"/>
    <s v="Russell Parker"/>
    <s v="Express Road Cargo"/>
    <x v="2"/>
    <x v="3"/>
    <s v="Medium"/>
    <s v="Champagne"/>
    <x v="0"/>
    <x v="5"/>
    <s v="Chateau d'Esclans Garrus Rose 2013"/>
    <s v="Standard Size Crate"/>
    <s v="Albury"/>
    <x v="388"/>
    <d v="2010-12-12T00:00:00"/>
    <n v="18"/>
    <n v="0"/>
    <n v="14.98"/>
    <n v="8.99"/>
    <n v="269.64"/>
  </r>
  <r>
    <n v="1442"/>
    <n v="87885"/>
    <s v="Russell Parker"/>
    <s v="Express Road Cargo"/>
    <x v="0"/>
    <x v="3"/>
    <s v="Medium"/>
    <s v="Pinot Noir"/>
    <x v="0"/>
    <x v="5"/>
    <s v="Langlois Chateau Cremant de Loire Brut"/>
    <s v="Large Crate"/>
    <s v="Campbeltown"/>
    <x v="388"/>
    <d v="2010-12-12T00:00:00"/>
    <n v="1"/>
    <n v="0.02"/>
    <n v="38.76"/>
    <n v="13.26"/>
    <n v="38.76"/>
  </r>
  <r>
    <n v="1443"/>
    <n v="87902"/>
    <s v="Daniel Gonzales"/>
    <s v="Express Road Cargo"/>
    <x v="1"/>
    <x v="0"/>
    <s v="High"/>
    <s v="Chardonnay"/>
    <x v="0"/>
    <x v="5"/>
    <s v="Dog Point Vineyard Sauvignon Blanc 2014"/>
    <s v="Large Crate"/>
    <s v="Darwin"/>
    <x v="583"/>
    <d v="2012-09-09T00:00:00"/>
    <n v="8"/>
    <n v="0.08"/>
    <n v="20.97"/>
    <n v="6.5"/>
    <n v="167.76"/>
  </r>
  <r>
    <n v="1444"/>
    <n v="87902"/>
    <s v="Daniel Gonzales"/>
    <s v="Air Cargo"/>
    <x v="0"/>
    <x v="0"/>
    <s v="High"/>
    <s v="Sangiovese"/>
    <x v="0"/>
    <x v="5"/>
    <s v="Bertani Bertarose 2014"/>
    <s v="Extra Large Crate"/>
    <s v="Palmerston"/>
    <x v="583"/>
    <d v="2012-09-09T00:00:00"/>
    <n v="10"/>
    <n v="0"/>
    <n v="225.02"/>
    <n v="28.66"/>
    <n v="2250.2000000000003"/>
  </r>
  <r>
    <n v="1445"/>
    <n v="86919"/>
    <s v="Adam Boyd"/>
    <s v="Road Cargo"/>
    <x v="2"/>
    <x v="1"/>
    <s v="Critical"/>
    <s v="Sangiovese Rose"/>
    <x v="0"/>
    <x v="5"/>
    <s v="Locations by Dave Phinney F Rose&quot;"/>
    <s v="Loose Wrap"/>
    <s v="Hobart"/>
    <x v="685"/>
    <d v="2013-03-11T00:00:00"/>
    <n v="9"/>
    <n v="0.06"/>
    <n v="43.31"/>
    <n v="15.9"/>
    <n v="389.79"/>
  </r>
  <r>
    <n v="1446"/>
    <n v="86919"/>
    <s v="Adam Boyd"/>
    <s v="Express Road Cargo"/>
    <x v="1"/>
    <x v="1"/>
    <s v="Critical"/>
    <s v="Chardonnay"/>
    <x v="0"/>
    <x v="5"/>
    <s v="Dog Point Vineyard Sauvignon Blanc 2014"/>
    <s v="Large Crate"/>
    <s v="Hobart"/>
    <x v="685"/>
    <d v="2013-03-11T00:00:00"/>
    <n v="2"/>
    <n v="0.04"/>
    <n v="125.99"/>
    <n v="8.99"/>
    <n v="251.98"/>
  </r>
  <r>
    <n v="1447"/>
    <n v="87890"/>
    <s v="Roy Moore"/>
    <s v="Express Road Cargo"/>
    <x v="0"/>
    <x v="1"/>
    <s v="Critical"/>
    <s v="Pinot Noir"/>
    <x v="0"/>
    <x v="5"/>
    <s v="Miraval Rose (1.5 Liter Magnum) 2014"/>
    <s v="Large Crate"/>
    <s v="Devonport"/>
    <x v="216"/>
    <d v="2011-01-15T00:00:00"/>
    <n v="3"/>
    <n v="0.02"/>
    <n v="6.48"/>
    <n v="8.19"/>
    <n v="19.440000000000001"/>
  </r>
  <r>
    <n v="1448"/>
    <n v="87890"/>
    <s v="Raymond Armstrong"/>
    <s v="Express Road Cargo"/>
    <x v="1"/>
    <x v="1"/>
    <s v="Critical"/>
    <s v="Pinot Gris"/>
    <x v="0"/>
    <x v="5"/>
    <s v="Angeline Sauvignon Blanc 2014"/>
    <s v="Large Crate"/>
    <s v="Launceston"/>
    <x v="216"/>
    <d v="2011-01-16T00:00:00"/>
    <n v="11"/>
    <n v="0.06"/>
    <n v="115.99"/>
    <n v="4.2300000000000004"/>
    <n v="1275.8899999999999"/>
  </r>
  <r>
    <n v="1449"/>
    <n v="87905"/>
    <s v="Joyce Gonzalez"/>
    <s v="Road Cargo"/>
    <x v="0"/>
    <x v="2"/>
    <s v="High"/>
    <s v="Sangiovese"/>
    <x v="0"/>
    <x v="5"/>
    <s v="Louis Roederer Cristal Brut 2006"/>
    <s v="Large Crate"/>
    <s v="Albany"/>
    <x v="640"/>
    <d v="2010-05-07T00:00:00"/>
    <n v="9"/>
    <n v="0.05"/>
    <n v="178.47"/>
    <n v="19.989999999999998"/>
    <n v="1606.23"/>
  </r>
  <r>
    <n v="1450"/>
    <n v="87912"/>
    <s v="Jennifer Ford"/>
    <s v="Air Cargo"/>
    <x v="2"/>
    <x v="3"/>
    <s v="High"/>
    <s v="Grenache Rose"/>
    <x v="0"/>
    <x v="5"/>
    <s v="Domaine Lafond Roc-Epine Tavel Rose 2014"/>
    <s v="Extra Large Crate"/>
    <s v="Paramatta"/>
    <x v="608"/>
    <d v="2012-08-23T00:00:00"/>
    <n v="11"/>
    <n v="0.03"/>
    <n v="160.97999999999999"/>
    <n v="30"/>
    <n v="1770.78"/>
  </r>
  <r>
    <n v="1451"/>
    <n v="87912"/>
    <s v="Jennifer Ford"/>
    <s v="Express Road Cargo"/>
    <x v="1"/>
    <x v="3"/>
    <s v="High"/>
    <s v="Chardonnay"/>
    <x v="0"/>
    <x v="5"/>
    <s v="The White Knight Sauvignon Blanc 2014"/>
    <s v="Standard Size Crate"/>
    <s v="Lithgow"/>
    <x v="608"/>
    <d v="2012-08-22T00:00:00"/>
    <n v="4"/>
    <n v="7.0000000000000007E-2"/>
    <n v="40.98"/>
    <n v="1.99"/>
    <n v="163.92"/>
  </r>
  <r>
    <n v="1452"/>
    <n v="87560"/>
    <s v="Clarence Grant"/>
    <s v="Express Road Cargo"/>
    <x v="0"/>
    <x v="1"/>
    <s v="Low"/>
    <s v="Merlot"/>
    <x v="0"/>
    <x v="5"/>
    <s v="Marques de Caceres Rioja Rosado 2014"/>
    <s v="Large Crate"/>
    <s v="Canberra"/>
    <x v="686"/>
    <d v="2012-01-24T00:00:00"/>
    <n v="10"/>
    <n v="0.1"/>
    <n v="64.98"/>
    <n v="6.88"/>
    <n v="649.80000000000007"/>
  </r>
  <r>
    <n v="1453"/>
    <n v="87929"/>
    <s v="Terry Hudson"/>
    <s v="Express Road Cargo"/>
    <x v="0"/>
    <x v="3"/>
    <s v="Not Specified"/>
    <s v="Cabernet Sauvignon"/>
    <x v="0"/>
    <x v="5"/>
    <s v="Chateau D'Aqueria Tavel Rose 2013"/>
    <s v="Large Crate"/>
    <s v="Grafton"/>
    <x v="687"/>
    <d v="2013-09-18T00:00:00"/>
    <n v="15"/>
    <n v="0.06"/>
    <n v="6.48"/>
    <n v="8.4"/>
    <n v="97.2"/>
  </r>
  <r>
    <n v="1454"/>
    <n v="87929"/>
    <s v="Terry Hudson"/>
    <s v="Express Road Cargo"/>
    <x v="0"/>
    <x v="3"/>
    <s v="Not Specified"/>
    <s v="Merlot"/>
    <x v="0"/>
    <x v="5"/>
    <s v="Jean-Baptiste Adam Les Natures Cremant d'Alsace Brut"/>
    <s v="Large Crate"/>
    <s v="Dubbo"/>
    <x v="687"/>
    <d v="2013-09-20T00:00:00"/>
    <n v="24"/>
    <n v="0.06"/>
    <n v="15.42"/>
    <n v="5.41"/>
    <n v="370.08"/>
  </r>
  <r>
    <n v="1455"/>
    <n v="85855"/>
    <s v="Marilyn Nguyen"/>
    <s v="Air Cargo"/>
    <x v="1"/>
    <x v="3"/>
    <s v="Low"/>
    <s v="Sauvignon Blanc"/>
    <x v="0"/>
    <x v="5"/>
    <s v="The White Knight Sauvignon Blanc 2014"/>
    <s v="Extra Large Crate"/>
    <s v="Queanbeyan"/>
    <x v="246"/>
    <d v="2013-03-13T00:00:00"/>
    <n v="2"/>
    <n v="0.08"/>
    <n v="2550.14"/>
    <n v="29.7"/>
    <n v="5100.28"/>
  </r>
  <r>
    <n v="1456"/>
    <n v="85855"/>
    <s v="Marilyn Nguyen"/>
    <s v="Road Cargo"/>
    <x v="0"/>
    <x v="3"/>
    <s v="Low"/>
    <s v="Zinfandel"/>
    <x v="0"/>
    <x v="5"/>
    <s v="Simonnet-Febvre Cremant de Bourgogne Blanc"/>
    <s v="Large Crate"/>
    <s v="Cessnock"/>
    <x v="246"/>
    <d v="2013-03-18T00:00:00"/>
    <n v="2"/>
    <n v="0.05"/>
    <n v="55.98"/>
    <n v="4.8600000000000003"/>
    <n v="111.96"/>
  </r>
  <r>
    <n v="1457"/>
    <n v="86680"/>
    <s v="Philip Fox"/>
    <s v="Express Road Cargo"/>
    <x v="0"/>
    <x v="2"/>
    <s v="Medium"/>
    <s v="Sangiovese"/>
    <x v="0"/>
    <x v="5"/>
    <s v="Chateau d'Esclans Whispering Angel Rose 2014"/>
    <s v="Large Crate"/>
    <s v="Albany"/>
    <x v="630"/>
    <d v="2011-03-03T00:00:00"/>
    <n v="1"/>
    <n v="0.09"/>
    <n v="18.97"/>
    <n v="9.5399999999999991"/>
    <n v="18.97"/>
  </r>
  <r>
    <n v="1458"/>
    <n v="87933"/>
    <s v="Ralph Dunn"/>
    <s v="Express Road Cargo"/>
    <x v="0"/>
    <x v="0"/>
    <s v="Low"/>
    <s v="Malbec"/>
    <x v="0"/>
    <x v="5"/>
    <s v="Sutter Home White Zinfandel"/>
    <s v="Full Container"/>
    <s v="Bundaberg"/>
    <x v="224"/>
    <d v="2010-04-03T00:00:00"/>
    <n v="10"/>
    <n v="7.0000000000000007E-2"/>
    <n v="5.98"/>
    <n v="0.96"/>
    <n v="59.800000000000004"/>
  </r>
  <r>
    <n v="1459"/>
    <n v="87933"/>
    <s v="Jose Rivera"/>
    <s v="Express Road Cargo"/>
    <x v="1"/>
    <x v="0"/>
    <s v="Low"/>
    <s v="Pinot Gris"/>
    <x v="0"/>
    <x v="5"/>
    <s v="Chardonnais Napa Valley Chardonnay 2013"/>
    <s v="Large Crate"/>
    <s v="Townsville"/>
    <x v="224"/>
    <d v="2010-04-04T00:00:00"/>
    <n v="6"/>
    <n v="0.01"/>
    <n v="39.979999999999997"/>
    <n v="4"/>
    <n v="239.88"/>
  </r>
  <r>
    <n v="1460"/>
    <n v="87508"/>
    <s v="Sean Wagner"/>
    <s v="Express Road Cargo"/>
    <x v="0"/>
    <x v="0"/>
    <s v="Critical"/>
    <s v="Shiraz"/>
    <x v="0"/>
    <x v="5"/>
    <s v="Chateau Gaudrelle Cremant d'Loire Brut"/>
    <s v="Large Crate"/>
    <s v="Logan City"/>
    <x v="31"/>
    <d v="2012-04-27T00:00:00"/>
    <n v="2"/>
    <n v="0.05"/>
    <n v="6.48"/>
    <n v="6.81"/>
    <n v="12.96"/>
  </r>
  <r>
    <n v="1461"/>
    <n v="87942"/>
    <s v="Stephen Lewis"/>
    <s v="Air Cargo"/>
    <x v="2"/>
    <x v="2"/>
    <s v="Not Specified"/>
    <s v="Sangiovese Rose"/>
    <x v="0"/>
    <x v="5"/>
    <s v="Orin Swift Cellars Fragile Rose 2014"/>
    <s v="Extra Large Crate"/>
    <s v="Bunbury"/>
    <x v="688"/>
    <d v="2011-12-11T00:00:00"/>
    <n v="14"/>
    <n v="0.09"/>
    <n v="500.98"/>
    <n v="26"/>
    <n v="7013.72"/>
  </r>
  <r>
    <n v="1462"/>
    <n v="87948"/>
    <s v="Joan Lopez"/>
    <s v="Express Road Cargo"/>
    <x v="1"/>
    <x v="2"/>
    <s v="Critical"/>
    <s v="Reisling"/>
    <x v="0"/>
    <x v="5"/>
    <s v="The White Knight Sauvignon Blanc 2014"/>
    <s v="Large Crate"/>
    <s v="Geraldton"/>
    <x v="32"/>
    <d v="2012-05-03T00:00:00"/>
    <n v="13"/>
    <n v="0.01"/>
    <n v="205.99"/>
    <n v="19.989999999999998"/>
    <n v="2677.87"/>
  </r>
  <r>
    <n v="1463"/>
    <n v="87948"/>
    <s v="Brandon Cox"/>
    <s v="Express Road Cargo"/>
    <x v="0"/>
    <x v="2"/>
    <s v="Critical"/>
    <s v="Malbec"/>
    <x v="0"/>
    <x v="5"/>
    <s v="Pierre Sparr Cremant d'Alsace Reserve Brut Rose"/>
    <s v="Large Crate"/>
    <s v="Mandurah"/>
    <x v="32"/>
    <d v="2012-05-04T00:00:00"/>
    <n v="14"/>
    <n v="0.09"/>
    <n v="162.93"/>
    <n v="19.989999999999998"/>
    <n v="2281.02"/>
  </r>
  <r>
    <n v="1464"/>
    <n v="87948"/>
    <s v="Eugene Reyes"/>
    <s v="Express Road Cargo"/>
    <x v="1"/>
    <x v="1"/>
    <s v="Critical"/>
    <s v="Sauvignon Blanc"/>
    <x v="0"/>
    <x v="5"/>
    <s v="Chardonnais Napa Valley Chardonnay 2013"/>
    <s v="Large Crate"/>
    <s v="Canberra"/>
    <x v="32"/>
    <d v="2012-05-03T00:00:00"/>
    <n v="11"/>
    <n v="7.0000000000000007E-2"/>
    <n v="200.99"/>
    <n v="4.2"/>
    <n v="2210.8900000000003"/>
  </r>
  <r>
    <n v="1465"/>
    <n v="87960"/>
    <s v="Melissa Wright"/>
    <s v="Express Road Cargo"/>
    <x v="0"/>
    <x v="2"/>
    <s v="Medium"/>
    <s v="Merlot"/>
    <x v="0"/>
    <x v="5"/>
    <s v="Miraval Rose 2014"/>
    <s v="Large Crate"/>
    <s v="Albany"/>
    <x v="33"/>
    <d v="2012-11-08T00:00:00"/>
    <n v="35"/>
    <n v="0.01"/>
    <n v="162.93"/>
    <n v="19.989999999999998"/>
    <n v="5702.55"/>
  </r>
  <r>
    <n v="1466"/>
    <n v="87966"/>
    <s v="Jeffrey Rogers"/>
    <s v="Express Road Cargo"/>
    <x v="0"/>
    <x v="0"/>
    <s v="Critical"/>
    <s v="Zinfandel"/>
    <x v="0"/>
    <x v="5"/>
    <s v="JCB N¬∞21 Brut Cremant de Bourgogne"/>
    <s v="Large Crate"/>
    <s v="Darwin"/>
    <x v="689"/>
    <d v="2011-05-06T00:00:00"/>
    <n v="15"/>
    <n v="0"/>
    <n v="2.78"/>
    <n v="1.49"/>
    <n v="41.699999999999996"/>
  </r>
  <r>
    <n v="1467"/>
    <n v="86470"/>
    <s v="Christopher Porter"/>
    <s v="Express Road Cargo"/>
    <x v="0"/>
    <x v="1"/>
    <s v="Not Specified"/>
    <s v="Merlot"/>
    <x v="0"/>
    <x v="5"/>
    <s v="Marques de Caceres Rioja Rosado 2014"/>
    <s v="Large Crate"/>
    <s v="Devonport"/>
    <x v="402"/>
    <d v="2013-10-31T00:00:00"/>
    <n v="7"/>
    <n v="0.02"/>
    <n v="304.99"/>
    <n v="19.989999999999998"/>
    <n v="2134.9300000000003"/>
  </r>
  <r>
    <n v="1468"/>
    <n v="87973"/>
    <s v="Kevin Reyes"/>
    <s v="Road Cargo"/>
    <x v="0"/>
    <x v="3"/>
    <s v="Medium"/>
    <s v="Shiraz"/>
    <x v="0"/>
    <x v="5"/>
    <s v="Pierre Sparr Cremant d'Alsace Reserve Brut Rose"/>
    <s v="Large Crate"/>
    <s v="Bathurst"/>
    <x v="77"/>
    <d v="2011-04-12T00:00:00"/>
    <n v="3"/>
    <n v="0.01"/>
    <n v="6.48"/>
    <n v="6.6"/>
    <n v="19.440000000000001"/>
  </r>
  <r>
    <n v="1469"/>
    <n v="87980"/>
    <s v="Norma Medina"/>
    <s v="Express Road Cargo"/>
    <x v="0"/>
    <x v="2"/>
    <s v="Medium"/>
    <s v="Pinot Noir"/>
    <x v="0"/>
    <x v="5"/>
    <s v="Veuve Clicquot Brut Yellow Label"/>
    <s v="Full Container"/>
    <s v="Perth"/>
    <x v="34"/>
    <d v="2010-11-21T00:00:00"/>
    <n v="22"/>
    <n v="0.1"/>
    <n v="4.26"/>
    <n v="1.2"/>
    <n v="93.72"/>
  </r>
  <r>
    <n v="1470"/>
    <n v="87331"/>
    <s v="Brandon Howard"/>
    <s v="Express Road Cargo"/>
    <x v="0"/>
    <x v="0"/>
    <s v="High"/>
    <s v="Sangiovese"/>
    <x v="0"/>
    <x v="5"/>
    <s v="Sutter Home Pink Moscato"/>
    <s v="Large Crate"/>
    <s v="Bundaberg"/>
    <x v="504"/>
    <d v="2012-12-01T00:00:00"/>
    <n v="20"/>
    <n v="0.03"/>
    <n v="420.98"/>
    <n v="19.989999999999998"/>
    <n v="8419.6"/>
  </r>
  <r>
    <n v="1471"/>
    <n v="87993"/>
    <s v="Gregory Nguyen"/>
    <s v="Express Road Cargo"/>
    <x v="0"/>
    <x v="1"/>
    <s v="Medium"/>
    <s v="Pinot Noir"/>
    <x v="0"/>
    <x v="5"/>
    <s v="Bollinger Brut Special Cuvee"/>
    <s v="Large Crate"/>
    <s v="Devonport"/>
    <x v="690"/>
    <d v="2010-01-08T00:00:00"/>
    <n v="1"/>
    <n v="0.05"/>
    <n v="1.98"/>
    <n v="4.7699999999999996"/>
    <n v="1.98"/>
  </r>
  <r>
    <n v="1472"/>
    <n v="87993"/>
    <s v="Gregory Nguyen"/>
    <s v="Road Cargo"/>
    <x v="1"/>
    <x v="1"/>
    <s v="Medium"/>
    <s v="Sauvignon Blanc"/>
    <x v="0"/>
    <x v="5"/>
    <s v="Lucky Chardonnay 2012"/>
    <s v="Mini Crate"/>
    <s v="Burnie"/>
    <x v="690"/>
    <d v="2010-01-08T00:00:00"/>
    <n v="1"/>
    <n v="7.0000000000000007E-2"/>
    <n v="699.99"/>
    <n v="24.49"/>
    <n v="699.99"/>
  </r>
  <r>
    <n v="1473"/>
    <n v="87993"/>
    <s v="Gregory Nguyen"/>
    <s v="Express Road Cargo"/>
    <x v="1"/>
    <x v="1"/>
    <s v="Medium"/>
    <s v="Pinot Gris"/>
    <x v="0"/>
    <x v="5"/>
    <s v="Mercer Canyons Chardonnay 2013"/>
    <s v="Mini Crate"/>
    <s v="Launceston"/>
    <x v="690"/>
    <d v="2010-01-08T00:00:00"/>
    <n v="2"/>
    <n v="7.0000000000000007E-2"/>
    <n v="6783.02"/>
    <n v="24.49"/>
    <n v="13566.04"/>
  </r>
  <r>
    <n v="1474"/>
    <n v="86120"/>
    <s v="Todd Simmons"/>
    <s v="Express Road Cargo"/>
    <x v="0"/>
    <x v="2"/>
    <s v="High"/>
    <s v="Sangiovese"/>
    <x v="0"/>
    <x v="3"/>
    <s v="Miraval Rose 2014"/>
    <s v="Full Container"/>
    <s v="Freemantle"/>
    <x v="691"/>
    <d v="2011-02-12T00:00:00"/>
    <n v="3"/>
    <n v="0.05"/>
    <n v="2.88"/>
    <n v="0.7"/>
    <n v="8.64"/>
  </r>
  <r>
    <n v="1475"/>
    <n v="86120"/>
    <s v="Russell Watson"/>
    <s v="Air Cargo"/>
    <x v="2"/>
    <x v="2"/>
    <s v="High"/>
    <s v="Grenache Rose"/>
    <x v="0"/>
    <x v="3"/>
    <s v="Miraval Rose (1.5 Liter Magnum) 2014"/>
    <s v="Extra Large Crate"/>
    <s v="Busseltol"/>
    <x v="691"/>
    <d v="2011-02-13T00:00:00"/>
    <n v="1"/>
    <n v="0.1"/>
    <n v="291.73"/>
    <n v="48.8"/>
    <n v="291.73"/>
  </r>
  <r>
    <n v="1476"/>
    <n v="88002"/>
    <s v="Victor Holmes"/>
    <s v="Express Road Cargo"/>
    <x v="0"/>
    <x v="1"/>
    <s v="Medium"/>
    <s v="Cabernet Sauvignon"/>
    <x v="0"/>
    <x v="3"/>
    <s v="Francis Ford Coppola Sofia Rose 2014"/>
    <s v="Large Crate"/>
    <s v="Burnie"/>
    <x v="692"/>
    <d v="2011-09-17T00:00:00"/>
    <n v="23"/>
    <n v="0.01"/>
    <n v="6.48"/>
    <n v="8.8800000000000008"/>
    <n v="149.04000000000002"/>
  </r>
  <r>
    <n v="1477"/>
    <n v="88002"/>
    <s v="Victor Holmes"/>
    <s v="Road Cargo"/>
    <x v="0"/>
    <x v="1"/>
    <s v="Medium"/>
    <s v="Sangiovese"/>
    <x v="0"/>
    <x v="3"/>
    <s v="Belle Glos Oeil de Perdrix Pinot Noir Blanc 2014"/>
    <s v="Standard Size Crate"/>
    <s v="Devonport"/>
    <x v="692"/>
    <d v="2011-09-15T00:00:00"/>
    <n v="11"/>
    <n v="0.06"/>
    <n v="15.94"/>
    <n v="5.45"/>
    <n v="175.34"/>
  </r>
  <r>
    <n v="1478"/>
    <n v="87784"/>
    <s v="Larry Smith"/>
    <s v="Express Road Cargo"/>
    <x v="0"/>
    <x v="3"/>
    <s v="Critical"/>
    <s v="Cabernet Sauvignon"/>
    <x v="0"/>
    <x v="3"/>
    <s v="Chateau d'Esclans Whispering Angel Rose 2014"/>
    <s v="Full Container"/>
    <s v="Cessnock"/>
    <x v="522"/>
    <d v="2011-08-05T00:00:00"/>
    <n v="16"/>
    <n v="0.09"/>
    <n v="1.82"/>
    <n v="1"/>
    <n v="29.12"/>
  </r>
  <r>
    <n v="1479"/>
    <n v="87152"/>
    <s v="Clarence Banks"/>
    <s v="Express Road Cargo"/>
    <x v="2"/>
    <x v="1"/>
    <s v="Low"/>
    <s v="Champagne"/>
    <x v="0"/>
    <x v="3"/>
    <s v="Pietradolce Etna Rosato 2014"/>
    <s v="Standard Size Crate"/>
    <s v="Hamilton"/>
    <x v="258"/>
    <d v="2011-07-30T00:00:00"/>
    <n v="14"/>
    <n v="0.1"/>
    <n v="22.23"/>
    <n v="8.99"/>
    <n v="311.22000000000003"/>
  </r>
  <r>
    <n v="1480"/>
    <n v="87152"/>
    <s v="Clarence Banks"/>
    <s v="Express Road Cargo"/>
    <x v="1"/>
    <x v="1"/>
    <s v="Low"/>
    <s v="Reisling"/>
    <x v="0"/>
    <x v="3"/>
    <s v="Chardonnais Napa Valley Chardonnay 2013"/>
    <s v="Large Crate"/>
    <s v="Frankston"/>
    <x v="258"/>
    <d v="2011-07-30T00:00:00"/>
    <n v="11"/>
    <n v="0.01"/>
    <n v="205.99"/>
    <n v="8.99"/>
    <n v="2265.8900000000003"/>
  </r>
  <r>
    <n v="1481"/>
    <n v="88004"/>
    <s v="Peter Fuller"/>
    <s v="Air Cargo"/>
    <x v="1"/>
    <x v="0"/>
    <s v="High"/>
    <s v="Reisling"/>
    <x v="0"/>
    <x v="3"/>
    <s v="Mercer Canyons Chardonnay 2013"/>
    <s v="Extra Large Crate"/>
    <s v="Darwin"/>
    <x v="596"/>
    <d v="2010-12-18T00:00:00"/>
    <n v="6"/>
    <n v="0.04"/>
    <n v="119.99"/>
    <n v="14"/>
    <n v="719.93999999999994"/>
  </r>
  <r>
    <n v="1482"/>
    <n v="88015"/>
    <s v="Henry Ray"/>
    <s v="Express Road Cargo"/>
    <x v="0"/>
    <x v="0"/>
    <s v="Not Specified"/>
    <s v="Zinfandel"/>
    <x v="0"/>
    <x v="3"/>
    <s v="Chateau d'Esclans Whispering Angel Rose 2014"/>
    <s v="Standard Size Crate"/>
    <s v="Darwin"/>
    <x v="693"/>
    <d v="2010-08-11T00:00:00"/>
    <n v="4"/>
    <n v="0.1"/>
    <n v="30.98"/>
    <n v="8.99"/>
    <n v="123.92"/>
  </r>
  <r>
    <n v="1483"/>
    <n v="88023"/>
    <s v="Patricia Bishop"/>
    <s v="Road Cargo"/>
    <x v="1"/>
    <x v="0"/>
    <s v="High"/>
    <s v="Sauvignon Blanc"/>
    <x v="0"/>
    <x v="3"/>
    <s v="Lucky Chardonnay 2012"/>
    <s v="Large Crate"/>
    <s v="Gladstone"/>
    <x v="36"/>
    <d v="2010-02-08T00:00:00"/>
    <n v="1"/>
    <n v="7.0000000000000007E-2"/>
    <n v="179.99"/>
    <n v="19.989999999999998"/>
    <n v="179.99"/>
  </r>
  <r>
    <n v="1484"/>
    <n v="88033"/>
    <s v="Raymond Carter"/>
    <s v="Express Road Cargo"/>
    <x v="1"/>
    <x v="0"/>
    <s v="Critical"/>
    <s v="Chardonnay"/>
    <x v="0"/>
    <x v="3"/>
    <s v="Chardonnais Napa Valley Chardonnay 2013"/>
    <s v="Standard Size Crate"/>
    <s v="Gold Coast"/>
    <x v="694"/>
    <d v="2012-11-11T00:00:00"/>
    <n v="26"/>
    <n v="0.08"/>
    <n v="18.89"/>
    <n v="3.17"/>
    <n v="491.14"/>
  </r>
  <r>
    <n v="1485"/>
    <n v="87998"/>
    <s v="Gregory Nguyen"/>
    <s v="Express Road Cargo"/>
    <x v="2"/>
    <x v="1"/>
    <s v="Low"/>
    <s v="Sangiovese Rose"/>
    <x v="0"/>
    <x v="3"/>
    <s v="Sutter Home Pink Moscato"/>
    <s v="Full Container"/>
    <s v="Hobart"/>
    <x v="695"/>
    <d v="2013-02-03T00:00:00"/>
    <n v="4"/>
    <n v="0.04"/>
    <n v="5.28"/>
    <n v="3.96"/>
    <n v="21.12"/>
  </r>
  <r>
    <n v="1486"/>
    <n v="88042"/>
    <s v="Willie Perry"/>
    <s v="Express Road Cargo"/>
    <x v="0"/>
    <x v="0"/>
    <s v="Medium"/>
    <s v="Zinfandel"/>
    <x v="0"/>
    <x v="3"/>
    <s v="Simonnet-Febvre Cremant de Bourgogne Blanc"/>
    <s v="Large Crate"/>
    <s v="Darwin"/>
    <x v="49"/>
    <d v="2011-12-21T00:00:00"/>
    <n v="3"/>
    <n v="0.04"/>
    <n v="4.42"/>
    <n v="4.99"/>
    <n v="13.26"/>
  </r>
  <r>
    <n v="1487"/>
    <n v="88057"/>
    <s v="Julia Cook"/>
    <s v="Express Road Cargo"/>
    <x v="1"/>
    <x v="3"/>
    <s v="High"/>
    <s v="Sauvignon Blanc"/>
    <x v="0"/>
    <x v="3"/>
    <s v="Dog Point Vineyard Sauvignon Blanc 2014"/>
    <s v="Standard Size Crate"/>
    <s v="Lithgow"/>
    <x v="604"/>
    <d v="2013-06-04T00:00:00"/>
    <n v="12"/>
    <n v="0.05"/>
    <n v="20.99"/>
    <n v="3.3"/>
    <n v="251.88"/>
  </r>
  <r>
    <n v="1488"/>
    <n v="88061"/>
    <s v="Larry Hall"/>
    <s v="Express Road Cargo"/>
    <x v="0"/>
    <x v="2"/>
    <s v="Low"/>
    <s v="Malbec"/>
    <x v="0"/>
    <x v="3"/>
    <s v="Chateau Gaudrelle Cremant d'Loire Brut"/>
    <s v="Large Crate"/>
    <s v="Busseltol"/>
    <x v="696"/>
    <d v="2010-07-16T00:00:00"/>
    <n v="7"/>
    <n v="7.0000000000000007E-2"/>
    <n v="165.2"/>
    <n v="19.989999999999998"/>
    <n v="1156.3999999999999"/>
  </r>
  <r>
    <n v="1489"/>
    <n v="88074"/>
    <s v="Gregory Shaw"/>
    <s v="Express Road Cargo"/>
    <x v="1"/>
    <x v="3"/>
    <s v="Low"/>
    <s v="Chardonnay"/>
    <x v="0"/>
    <x v="3"/>
    <s v="Cloudy Bay Sauvignon Blanc 2015"/>
    <s v="Large Crate"/>
    <s v="Bathurst"/>
    <x v="85"/>
    <d v="2013-12-27T00:00:00"/>
    <n v="5"/>
    <n v="0.05"/>
    <n v="53.98"/>
    <n v="5.5"/>
    <n v="269.89999999999998"/>
  </r>
  <r>
    <n v="1490"/>
    <n v="88081"/>
    <s v="Antonio Stevens"/>
    <s v="Express Road Cargo"/>
    <x v="2"/>
    <x v="1"/>
    <s v="Low"/>
    <s v="Sangiovese Rose"/>
    <x v="0"/>
    <x v="3"/>
    <s v="Miraval Rose (1.5 Liter Magnum) 2014"/>
    <s v="Standard Size Crate"/>
    <s v="Devonport"/>
    <x v="697"/>
    <d v="2013-04-10T00:00:00"/>
    <n v="2"/>
    <n v="0.01"/>
    <n v="15.68"/>
    <n v="3.73"/>
    <n v="31.36"/>
  </r>
  <r>
    <n v="1491"/>
    <n v="88081"/>
    <s v="Antonio Stevens"/>
    <s v="Road Cargo"/>
    <x v="2"/>
    <x v="1"/>
    <s v="Low"/>
    <s v="Cremant"/>
    <x v="0"/>
    <x v="3"/>
    <s v="Gerard Bertrand Cote des Roses Rose 2014"/>
    <s v="Mini Crate"/>
    <s v="Devonport"/>
    <x v="697"/>
    <d v="2013-04-14T00:00:00"/>
    <n v="11"/>
    <n v="0.04"/>
    <n v="71.37"/>
    <n v="69"/>
    <n v="785.07"/>
  </r>
  <r>
    <n v="1492"/>
    <n v="88090"/>
    <s v="Norma Lee"/>
    <s v="Express Road Cargo"/>
    <x v="0"/>
    <x v="2"/>
    <s v="Critical"/>
    <s v="Cabernet Sauvignon"/>
    <x v="0"/>
    <x v="3"/>
    <s v="Roederer Estate Brut"/>
    <s v="Large Crate"/>
    <s v="Bunbury"/>
    <x v="698"/>
    <d v="2013-10-10T00:00:00"/>
    <n v="3"/>
    <n v="0.06"/>
    <n v="7.84"/>
    <n v="4.71"/>
    <n v="23.52"/>
  </r>
  <r>
    <n v="1493"/>
    <n v="88097"/>
    <s v="Jeremy Romero"/>
    <s v="Road Cargo"/>
    <x v="0"/>
    <x v="3"/>
    <s v="Low"/>
    <s v="Sangiovese"/>
    <x v="0"/>
    <x v="3"/>
    <s v="Schramsberg Cremant Demi-Sec 2011"/>
    <s v="Full Container"/>
    <s v="Queanbeyan"/>
    <x v="593"/>
    <d v="2012-11-16T00:00:00"/>
    <n v="26"/>
    <n v="0.1"/>
    <n v="4.71"/>
    <n v="0.7"/>
    <n v="122.46"/>
  </r>
  <r>
    <n v="1494"/>
    <n v="88109"/>
    <s v="Nicholas Barnes"/>
    <s v="Express Road Cargo"/>
    <x v="0"/>
    <x v="3"/>
    <s v="Low"/>
    <s v="Pinot Noir"/>
    <x v="0"/>
    <x v="3"/>
    <s v="La Playa Estate Cabernet Sauvignon Rose 2015"/>
    <s v="Large Crate"/>
    <s v="Dubbo"/>
    <x v="37"/>
    <d v="2012-03-20T00:00:00"/>
    <n v="1"/>
    <n v="0.03"/>
    <n v="3.8"/>
    <n v="1.49"/>
    <n v="3.8"/>
  </r>
  <r>
    <n v="1495"/>
    <n v="87252"/>
    <s v="Philip Fields"/>
    <s v="Air Cargo"/>
    <x v="1"/>
    <x v="0"/>
    <s v="Critical"/>
    <s v="Chardonnay"/>
    <x v="0"/>
    <x v="3"/>
    <s v="Angeline Sauvignon Blanc 2014"/>
    <s v="Extra Large Crate"/>
    <s v="Townsville"/>
    <x v="38"/>
    <d v="2012-12-31T00:00:00"/>
    <n v="23"/>
    <n v="7.0000000000000007E-2"/>
    <n v="264.98"/>
    <n v="17.86"/>
    <n v="6094.5400000000009"/>
  </r>
  <r>
    <n v="1496"/>
    <n v="87252"/>
    <s v="Philip Fields"/>
    <s v="Road Cargo"/>
    <x v="0"/>
    <x v="0"/>
    <s v="Critical"/>
    <s v="Pinot Noir"/>
    <x v="0"/>
    <x v="3"/>
    <s v="Louis Roederer Cristal Brut 2006"/>
    <s v="Full Container"/>
    <s v="Mount Isa"/>
    <x v="38"/>
    <d v="2013-01-01T00:00:00"/>
    <n v="9"/>
    <n v="0.06"/>
    <n v="8.34"/>
    <n v="1.43"/>
    <n v="75.06"/>
  </r>
  <r>
    <n v="1497"/>
    <n v="88125"/>
    <s v="Donald Lee"/>
    <s v="Express Road Cargo"/>
    <x v="0"/>
    <x v="3"/>
    <s v="High"/>
    <s v="Shiraz"/>
    <x v="0"/>
    <x v="3"/>
    <s v="Locations by Dave Phinney F Rose"/>
    <s v="Large Crate"/>
    <s v="Blue Mountains"/>
    <x v="699"/>
    <d v="2013-11-03T00:00:00"/>
    <n v="36"/>
    <n v="0.04"/>
    <n v="3.75"/>
    <n v="7.5"/>
    <n v="135"/>
  </r>
  <r>
    <n v="1498"/>
    <n v="88130"/>
    <s v="Scott Bennett"/>
    <s v="Express Road Cargo"/>
    <x v="1"/>
    <x v="2"/>
    <s v="Low"/>
    <s v="Chardonnay"/>
    <x v="0"/>
    <x v="3"/>
    <s v="Grgich Hills Chardonnay 2012"/>
    <s v="Large Crate"/>
    <s v="Rockingham"/>
    <x v="700"/>
    <d v="2012-07-19T00:00:00"/>
    <n v="2"/>
    <n v="0.1"/>
    <n v="15.98"/>
    <n v="4"/>
    <n v="31.96"/>
  </r>
  <r>
    <n v="1499"/>
    <n v="87669"/>
    <s v="Debra Hudson"/>
    <s v="Air Cargo"/>
    <x v="2"/>
    <x v="2"/>
    <s v="Low"/>
    <s v="Champagne"/>
    <x v="0"/>
    <x v="3"/>
    <s v="Domaine Lafond Roc-Epine Tavel Rose 2014"/>
    <s v="Small Crate"/>
    <s v="Albany"/>
    <x v="428"/>
    <d v="2013-11-25T00:00:00"/>
    <n v="11"/>
    <n v="0.1"/>
    <n v="146.05000000000001"/>
    <n v="80.2"/>
    <n v="1606.5500000000002"/>
  </r>
  <r>
    <n v="1500"/>
    <n v="88139"/>
    <s v="Jack Fox"/>
    <s v="Express Road Cargo"/>
    <x v="0"/>
    <x v="0"/>
    <s v="High"/>
    <s v="Sangiovese"/>
    <x v="0"/>
    <x v="3"/>
    <s v="Domaine Lafage Miraflors Rose 2013"/>
    <s v="Large Crate"/>
    <s v="Darwin"/>
    <x v="701"/>
    <d v="2011-05-21T00:00:00"/>
    <n v="11"/>
    <n v="0.05"/>
    <n v="4.91"/>
    <n v="0.5"/>
    <n v="54.010000000000005"/>
  </r>
  <r>
    <n v="1501"/>
    <n v="88152"/>
    <s v="Phillip Owens"/>
    <s v="Express Road Cargo"/>
    <x v="0"/>
    <x v="1"/>
    <s v="Critical"/>
    <s v="Cabernet Sauvignon"/>
    <x v="0"/>
    <x v="3"/>
    <s v="Laurent-Perrier Brut Millesime 2006"/>
    <s v="Full Container"/>
    <s v="Bendigo"/>
    <x v="39"/>
    <d v="2010-11-06T00:00:00"/>
    <n v="5"/>
    <n v="0.01"/>
    <n v="3.26"/>
    <n v="1.86"/>
    <n v="16.299999999999997"/>
  </r>
  <r>
    <n v="1502"/>
    <n v="88162"/>
    <s v="Walter Bennett"/>
    <s v="Express Road Cargo"/>
    <x v="0"/>
    <x v="1"/>
    <s v="Not Specified"/>
    <s v="Cabernet Sauvignon"/>
    <x v="0"/>
    <x v="3"/>
    <s v="Domaine Lafond Roc-Epine Tavel Rose 2014"/>
    <s v="Large Crate"/>
    <s v="Mildura"/>
    <x v="702"/>
    <d v="2013-09-17T00:00:00"/>
    <n v="22"/>
    <n v="0.08"/>
    <n v="22.98"/>
    <n v="4.5"/>
    <n v="505.56"/>
  </r>
  <r>
    <n v="1503"/>
    <n v="88162"/>
    <s v="Walter Bennett"/>
    <s v="Express Road Cargo"/>
    <x v="0"/>
    <x v="1"/>
    <s v="Not Specified"/>
    <s v="Shiraz"/>
    <x v="0"/>
    <x v="3"/>
    <s v="Veuve Clicquot Brut Yellow Label"/>
    <s v="Large Crate"/>
    <s v="Mildura"/>
    <x v="702"/>
    <d v="2013-09-15T00:00:00"/>
    <n v="5"/>
    <n v="0.08"/>
    <n v="6.48"/>
    <n v="5.4"/>
    <n v="32.400000000000006"/>
  </r>
  <r>
    <n v="1504"/>
    <n v="88171"/>
    <s v="Robert Duncan"/>
    <s v="Express Road Cargo"/>
    <x v="0"/>
    <x v="1"/>
    <s v="Not Specified"/>
    <s v="Cabernet Sauvignon"/>
    <x v="0"/>
    <x v="3"/>
    <s v="Laurent-Perrier Brut Millesime 2006"/>
    <s v="Large Crate"/>
    <s v="Canberra"/>
    <x v="703"/>
    <d v="2013-08-22T00:00:00"/>
    <n v="25"/>
    <n v="0.06"/>
    <n v="4.28"/>
    <n v="6.72"/>
    <n v="107"/>
  </r>
  <r>
    <n v="1505"/>
    <n v="88171"/>
    <s v="Robert Duncan"/>
    <s v="Express Road Cargo"/>
    <x v="0"/>
    <x v="1"/>
    <s v="Not Specified"/>
    <s v="Cabernet Sauvignon"/>
    <x v="0"/>
    <x v="3"/>
    <s v="Sutter Home Pink Moscato"/>
    <s v="Full Container"/>
    <s v="Canberra"/>
    <x v="703"/>
    <d v="2013-08-23T00:00:00"/>
    <n v="12"/>
    <n v="7.0000000000000007E-2"/>
    <n v="5.85"/>
    <n v="2.27"/>
    <n v="70.199999999999989"/>
  </r>
  <r>
    <n v="1506"/>
    <n v="88179"/>
    <s v="Paul Hunter"/>
    <s v="Express Road Cargo"/>
    <x v="1"/>
    <x v="1"/>
    <s v="Low"/>
    <s v="Sauvignon Blanc"/>
    <x v="0"/>
    <x v="3"/>
    <s v="Giesen Sauvignon Blanc 2014"/>
    <s v="Standard Size Crate"/>
    <s v="Canberra"/>
    <x v="704"/>
    <d v="2012-08-01T00:00:00"/>
    <n v="14"/>
    <n v="0.04"/>
    <n v="40.98"/>
    <n v="1.99"/>
    <n v="573.71999999999991"/>
  </r>
  <r>
    <n v="1507"/>
    <n v="88179"/>
    <s v="Paul Hunter"/>
    <s v="Express Road Cargo"/>
    <x v="0"/>
    <x v="1"/>
    <s v="Low"/>
    <s v="Shiraz"/>
    <x v="0"/>
    <x v="3"/>
    <s v="Bertani Bertarose 2014"/>
    <s v="Large Crate"/>
    <s v="Canberra"/>
    <x v="704"/>
    <d v="2012-08-06T00:00:00"/>
    <n v="17"/>
    <n v="0.03"/>
    <n v="15.14"/>
    <n v="4.53"/>
    <n v="257.38"/>
  </r>
  <r>
    <n v="1508"/>
    <n v="88188"/>
    <s v="Howard Watson"/>
    <s v="Express Road Cargo"/>
    <x v="0"/>
    <x v="3"/>
    <s v="High"/>
    <s v="Zinfandel"/>
    <x v="0"/>
    <x v="3"/>
    <s v="Simonnet-Febvre Cremant de Bourgogne Blanc"/>
    <s v="Large Crate"/>
    <s v="Cessnock"/>
    <x v="678"/>
    <d v="2012-09-22T00:00:00"/>
    <n v="10"/>
    <n v="0.09"/>
    <n v="415.88"/>
    <n v="11.37"/>
    <n v="4158.8"/>
  </r>
  <r>
    <n v="1509"/>
    <n v="88193"/>
    <s v="Jesse Gomez"/>
    <s v="Road Cargo"/>
    <x v="1"/>
    <x v="1"/>
    <s v="High"/>
    <s v="Sauvignon Blanc"/>
    <x v="0"/>
    <x v="3"/>
    <s v="Robert Oatley Signature Chardonnay 2013"/>
    <s v="Large Crate"/>
    <s v="Canberra"/>
    <x v="127"/>
    <d v="2012-07-04T00:00:00"/>
    <n v="2"/>
    <n v="0.04"/>
    <n v="15.98"/>
    <n v="4"/>
    <n v="31.96"/>
  </r>
  <r>
    <n v="1510"/>
    <n v="88193"/>
    <s v="Jesse Gomez"/>
    <s v="Express Road Cargo"/>
    <x v="2"/>
    <x v="1"/>
    <s v="High"/>
    <s v="Champagne"/>
    <x v="0"/>
    <x v="3"/>
    <s v="Francis Ford Coppola Sofia Rose 2014"/>
    <s v="Standard Size Crate"/>
    <s v="Canberra"/>
    <x v="127"/>
    <d v="2012-07-03T00:00:00"/>
    <n v="11"/>
    <n v="0.03"/>
    <n v="9.48"/>
    <n v="7.29"/>
    <n v="104.28"/>
  </r>
  <r>
    <n v="1511"/>
    <n v="88198"/>
    <s v="Wanda Williamson"/>
    <s v="Road Cargo"/>
    <x v="0"/>
    <x v="1"/>
    <s v="Not Specified"/>
    <s v="Pinot Noir"/>
    <x v="0"/>
    <x v="3"/>
    <s v="Moet &amp; Chandon Imperial"/>
    <s v="Large Crate"/>
    <s v="Mount Barker"/>
    <x v="705"/>
    <d v="2010-10-31T00:00:00"/>
    <n v="14"/>
    <n v="0.06"/>
    <n v="5.38"/>
    <n v="5.24"/>
    <n v="75.319999999999993"/>
  </r>
  <r>
    <n v="1512"/>
    <n v="88198"/>
    <s v="Wanda Williamson"/>
    <s v="Express Road Cargo"/>
    <x v="0"/>
    <x v="1"/>
    <s v="Not Specified"/>
    <s v="Merlot"/>
    <x v="0"/>
    <x v="3"/>
    <s v="JCB N¬∞21 Brut Cremant de Bourgogne"/>
    <s v="Large Crate"/>
    <s v="Port Lincoln"/>
    <x v="705"/>
    <d v="2010-10-31T00:00:00"/>
    <n v="1"/>
    <n v="0.03"/>
    <n v="7.35"/>
    <n v="5.96"/>
    <n v="7.35"/>
  </r>
  <r>
    <n v="1513"/>
    <n v="88198"/>
    <s v="Sara Jackson"/>
    <s v="Express Road Cargo"/>
    <x v="0"/>
    <x v="1"/>
    <s v="Not Specified"/>
    <s v="Shiraz"/>
    <x v="0"/>
    <x v="3"/>
    <s v="Pierre Sparr Cremant d'Alsace Reserve Brut Rose"/>
    <s v="Large Crate"/>
    <s v="Port Lincoln"/>
    <x v="705"/>
    <d v="2010-10-30T00:00:00"/>
    <n v="3"/>
    <n v="0.02"/>
    <n v="15.57"/>
    <n v="1.39"/>
    <n v="46.71"/>
  </r>
  <r>
    <n v="1514"/>
    <n v="88198"/>
    <s v="Sara Jackson"/>
    <s v="Express Road Cargo"/>
    <x v="0"/>
    <x v="1"/>
    <s v="Not Specified"/>
    <s v="Pinot Noir"/>
    <x v="0"/>
    <x v="3"/>
    <s v="Bertani Bertarose 2014"/>
    <s v="Large Crate"/>
    <s v="Port Adelaide"/>
    <x v="705"/>
    <d v="2010-10-30T00:00:00"/>
    <n v="13"/>
    <n v="0.02"/>
    <n v="20.89"/>
    <n v="11.52"/>
    <n v="271.57"/>
  </r>
  <r>
    <n v="1515"/>
    <n v="88205"/>
    <s v="Billy Harrison"/>
    <s v="Express Road Cargo"/>
    <x v="1"/>
    <x v="1"/>
    <s v="Medium"/>
    <s v="Reisling"/>
    <x v="0"/>
    <x v="3"/>
    <s v="The White Knight Sauvignon Blanc 2014"/>
    <s v="Large Crate"/>
    <s v="Ararat"/>
    <x v="40"/>
    <d v="2010-06-24T00:00:00"/>
    <n v="16"/>
    <n v="0.1"/>
    <n v="19.98"/>
    <n v="4"/>
    <n v="319.68"/>
  </r>
  <r>
    <n v="1516"/>
    <n v="88205"/>
    <s v="Ruth Scott"/>
    <s v="Express Road Cargo"/>
    <x v="0"/>
    <x v="1"/>
    <s v="Medium"/>
    <s v="Zinfandel"/>
    <x v="0"/>
    <x v="3"/>
    <s v="Chateau de Campuget Costieres de Nimes Tradition Rose 2015"/>
    <s v="Large Crate"/>
    <s v="Port Lincoln"/>
    <x v="40"/>
    <d v="2010-06-23T00:00:00"/>
    <n v="4"/>
    <n v="0.09"/>
    <n v="2.88"/>
    <n v="1.49"/>
    <n v="11.52"/>
  </r>
  <r>
    <n v="1517"/>
    <n v="88215"/>
    <s v="Willie Austin"/>
    <s v="Air Cargo"/>
    <x v="2"/>
    <x v="2"/>
    <s v="Low"/>
    <s v="Grenache Rose"/>
    <x v="0"/>
    <x v="3"/>
    <s v="Chateau d'Esclans Garrus Rose 2013"/>
    <s v="Small Crate"/>
    <s v="Perth"/>
    <x v="706"/>
    <d v="2011-06-04T00:00:00"/>
    <n v="7"/>
    <n v="7.0000000000000007E-2"/>
    <n v="280.98"/>
    <n v="35.67"/>
    <n v="1966.8600000000001"/>
  </r>
  <r>
    <n v="1518"/>
    <n v="88220"/>
    <s v="John Myers"/>
    <s v="Express Road Cargo"/>
    <x v="1"/>
    <x v="3"/>
    <s v="High"/>
    <s v="Pinot Gris"/>
    <x v="0"/>
    <x v="3"/>
    <s v="Robert Oatley Sauvignon Blanc 2013"/>
    <s v="Standard Size Crate"/>
    <s v="Bathurst"/>
    <x v="707"/>
    <d v="2010-12-23T00:00:00"/>
    <n v="19"/>
    <n v="0.03"/>
    <n v="15.28"/>
    <n v="1.99"/>
    <n v="290.32"/>
  </r>
  <r>
    <n v="1519"/>
    <n v="88220"/>
    <s v="John Myers"/>
    <s v="Express Road Cargo"/>
    <x v="0"/>
    <x v="3"/>
    <s v="High"/>
    <s v="Zinfandel"/>
    <x v="0"/>
    <x v="3"/>
    <s v="Simonnet-Febvre Cremant de Bourgogne Blanc"/>
    <s v="Full Container"/>
    <s v="Orange"/>
    <x v="707"/>
    <d v="2010-12-24T00:00:00"/>
    <n v="13"/>
    <n v="0.09"/>
    <n v="1.76"/>
    <n v="0.7"/>
    <n v="22.88"/>
  </r>
  <r>
    <n v="1520"/>
    <n v="88232"/>
    <s v="Russell Price"/>
    <s v="Road Cargo"/>
    <x v="1"/>
    <x v="3"/>
    <s v="Not Specified"/>
    <s v="Reisling"/>
    <x v="0"/>
    <x v="3"/>
    <s v="Rombauer Chardonnay 2014"/>
    <s v="Large Crate"/>
    <s v="Grafton"/>
    <x v="100"/>
    <d v="2010-07-29T00:00:00"/>
    <n v="7"/>
    <n v="0.1"/>
    <n v="110.99"/>
    <n v="8.99"/>
    <n v="776.93"/>
  </r>
  <r>
    <n v="1521"/>
    <n v="88247"/>
    <s v="Carl Ramirez"/>
    <s v="Express Road Cargo"/>
    <x v="0"/>
    <x v="1"/>
    <s v="High"/>
    <s v="Zinfandel"/>
    <x v="0"/>
    <x v="3"/>
    <s v="Roederer Estate Brut"/>
    <s v="Large Crate"/>
    <s v="Ararat"/>
    <x v="41"/>
    <d v="2012-10-04T00:00:00"/>
    <n v="13"/>
    <n v="0.08"/>
    <n v="5.98"/>
    <n v="4.6900000000000004"/>
    <n v="77.740000000000009"/>
  </r>
  <r>
    <n v="1522"/>
    <n v="88254"/>
    <s v="Bruce Morgan"/>
    <s v="Express Road Cargo"/>
    <x v="1"/>
    <x v="1"/>
    <s v="Critical"/>
    <s v="Chardonnay"/>
    <x v="0"/>
    <x v="3"/>
    <s v="Leeuwin Estate Art Series Chardonnay 2012"/>
    <s v="Standard Size Crate"/>
    <s v="Melbourne"/>
    <x v="708"/>
    <d v="2011-02-01T00:00:00"/>
    <n v="12"/>
    <n v="0.1"/>
    <n v="55.99"/>
    <n v="1.25"/>
    <n v="671.88"/>
  </r>
  <r>
    <n v="1523"/>
    <n v="88254"/>
    <s v="Bruce Morgan"/>
    <s v="Express Road Cargo"/>
    <x v="1"/>
    <x v="1"/>
    <s v="Critical"/>
    <s v="Sauvignon Blanc"/>
    <x v="0"/>
    <x v="3"/>
    <s v="Dog Point Vineyard Sauvignon Blanc 2014"/>
    <s v="Large Crate"/>
    <s v="Melbourne"/>
    <x v="708"/>
    <d v="2011-02-01T00:00:00"/>
    <n v="9"/>
    <n v="0.08"/>
    <n v="115.99"/>
    <n v="2.5"/>
    <n v="1043.9099999999999"/>
  </r>
  <r>
    <n v="1524"/>
    <n v="88259"/>
    <s v="Arthur Payne"/>
    <s v="Express Road Cargo"/>
    <x v="0"/>
    <x v="0"/>
    <s v="Critical"/>
    <s v="Cabernet Sauvignon"/>
    <x v="0"/>
    <x v="3"/>
    <s v="Lucien Albrecht Cremant d'Alsace Brut Rose"/>
    <s v="Large Crate"/>
    <s v="Darwin"/>
    <x v="709"/>
    <d v="2011-08-18T00:00:00"/>
    <n v="19"/>
    <n v="0.08"/>
    <n v="6.48"/>
    <n v="8.4"/>
    <n v="123.12"/>
  </r>
  <r>
    <n v="1525"/>
    <n v="88271"/>
    <s v="Juan Richards"/>
    <s v="Air Cargo"/>
    <x v="2"/>
    <x v="3"/>
    <s v="Medium"/>
    <s v="Grenache Rose"/>
    <x v="0"/>
    <x v="3"/>
    <s v="Pietradolce Etna Rosato 2014"/>
    <s v="Extra Large Crate"/>
    <s v="Albury"/>
    <x v="489"/>
    <d v="2012-01-10T00:00:00"/>
    <n v="11"/>
    <n v="0.06"/>
    <n v="122.99"/>
    <n v="70.2"/>
    <n v="1352.8899999999999"/>
  </r>
  <r>
    <n v="1526"/>
    <n v="88271"/>
    <s v="Juan Richards"/>
    <s v="Express Road Cargo"/>
    <x v="0"/>
    <x v="3"/>
    <s v="Medium"/>
    <s v="Shiraz"/>
    <x v="0"/>
    <x v="3"/>
    <s v="Gerard Bertrand Cote des Roses Rose 2014"/>
    <s v="Standard Size Crate"/>
    <s v="Newcastle"/>
    <x v="489"/>
    <d v="2012-01-08T00:00:00"/>
    <n v="2"/>
    <n v="0.02"/>
    <n v="21.98"/>
    <n v="2.87"/>
    <n v="43.96"/>
  </r>
  <r>
    <n v="1527"/>
    <n v="88282"/>
    <s v="Jack Long"/>
    <s v="Express Road Cargo"/>
    <x v="0"/>
    <x v="3"/>
    <s v="Low"/>
    <s v="Merlot"/>
    <x v="0"/>
    <x v="3"/>
    <s v="Chateau D'Aqueria Tavel Rose 2013"/>
    <s v="Large Crate"/>
    <s v="Orange"/>
    <x v="710"/>
    <d v="2010-11-28T00:00:00"/>
    <n v="30"/>
    <n v="0.04"/>
    <n v="67.28"/>
    <n v="19.989999999999998"/>
    <n v="2018.4"/>
  </r>
  <r>
    <n v="1528"/>
    <n v="88282"/>
    <s v="Jack Long"/>
    <s v="Air Cargo"/>
    <x v="2"/>
    <x v="3"/>
    <s v="Low"/>
    <s v="Cremant"/>
    <x v="0"/>
    <x v="3"/>
    <s v="Sutter Home Pink Moscato"/>
    <s v="Small Crate"/>
    <s v="Bathurst"/>
    <x v="710"/>
    <d v="2010-11-23T00:00:00"/>
    <n v="42"/>
    <n v="0.1"/>
    <n v="130.97999999999999"/>
    <n v="54.74"/>
    <n v="5501.16"/>
  </r>
  <r>
    <n v="1529"/>
    <n v="88282"/>
    <s v="Jack Long"/>
    <s v="Express Road Cargo"/>
    <x v="0"/>
    <x v="3"/>
    <s v="Low"/>
    <s v="Merlot"/>
    <x v="0"/>
    <x v="3"/>
    <s v="Simonnet-Febvre Cremant de Bourgogne Blanc"/>
    <s v="Full Container"/>
    <s v="Paramatta"/>
    <x v="710"/>
    <d v="2010-11-23T00:00:00"/>
    <n v="28"/>
    <n v="0.04"/>
    <n v="2.78"/>
    <n v="1.25"/>
    <n v="77.839999999999989"/>
  </r>
  <r>
    <n v="1530"/>
    <n v="88300"/>
    <s v="Jason Crawford"/>
    <s v="Express Road Cargo"/>
    <x v="1"/>
    <x v="3"/>
    <s v="High"/>
    <s v="Reisling"/>
    <x v="0"/>
    <x v="3"/>
    <s v="Grgich Hills Chardonnay 2012"/>
    <s v="Large Crate"/>
    <s v="Queanbeyan"/>
    <x v="481"/>
    <d v="2011-08-25T00:00:00"/>
    <n v="22"/>
    <n v="0.04"/>
    <n v="152.47999999999999"/>
    <n v="6.5"/>
    <n v="3354.56"/>
  </r>
  <r>
    <n v="1531"/>
    <n v="88318"/>
    <s v="Ralph Hicks"/>
    <s v="Express Road Cargo"/>
    <x v="0"/>
    <x v="1"/>
    <s v="Low"/>
    <s v="Merlot"/>
    <x v="0"/>
    <x v="3"/>
    <s v="Chateau d'Esclans Whispering Angel Rose 2014"/>
    <s v="Full Container"/>
    <s v="Mount Barker"/>
    <x v="487"/>
    <d v="2013-10-27T00:00:00"/>
    <n v="26"/>
    <n v="0.06"/>
    <n v="4.28"/>
    <n v="0.94"/>
    <n v="111.28"/>
  </r>
  <r>
    <n v="1532"/>
    <n v="87426"/>
    <s v="Chris Carroll"/>
    <s v="Express Road Cargo"/>
    <x v="0"/>
    <x v="3"/>
    <s v="Low"/>
    <s v="Sangiovese"/>
    <x v="0"/>
    <x v="3"/>
    <s v="La Playa Estate Cabernet Sauvignon Rose 2015"/>
    <s v="Mini Crate"/>
    <s v="Wollongong"/>
    <x v="711"/>
    <d v="2010-10-02T00:00:00"/>
    <n v="15"/>
    <n v="0.09"/>
    <n v="60.98"/>
    <n v="49"/>
    <n v="914.69999999999993"/>
  </r>
  <r>
    <n v="1533"/>
    <n v="87426"/>
    <s v="Chris Carroll"/>
    <s v="Express Road Cargo"/>
    <x v="1"/>
    <x v="3"/>
    <s v="Low"/>
    <s v="Pinot Gris"/>
    <x v="0"/>
    <x v="3"/>
    <s v="Los Vascos Sauvignon Blanc 2015"/>
    <s v="Standard Size Crate"/>
    <s v="Paramatta"/>
    <x v="711"/>
    <d v="2010-09-27T00:00:00"/>
    <n v="12"/>
    <n v="0.05"/>
    <n v="29.89"/>
    <n v="1.99"/>
    <n v="358.68"/>
  </r>
  <r>
    <n v="1534"/>
    <n v="88325"/>
    <s v="Bruce Bradley"/>
    <s v="Express Road Cargo"/>
    <x v="0"/>
    <x v="2"/>
    <s v="High"/>
    <s v="Zinfandel"/>
    <x v="0"/>
    <x v="3"/>
    <s v="Gerard Bertrand Cote des Roses Rose 2014"/>
    <s v="Large Crate"/>
    <s v="Geraldton"/>
    <x v="42"/>
    <d v="2013-05-03T00:00:00"/>
    <n v="7"/>
    <n v="0"/>
    <n v="18.97"/>
    <n v="9.0299999999999994"/>
    <n v="132.79"/>
  </r>
  <r>
    <n v="1535"/>
    <n v="88131"/>
    <s v="Scott Bennett"/>
    <s v="Express Road Cargo"/>
    <x v="0"/>
    <x v="2"/>
    <s v="Not Specified"/>
    <s v="Malbec"/>
    <x v="0"/>
    <x v="3"/>
    <s v="Marques de Caceres Rioja Rosado 2014"/>
    <s v="Full Container"/>
    <s v="Freemantle"/>
    <x v="162"/>
    <d v="2012-12-23T00:00:00"/>
    <n v="19"/>
    <n v="0"/>
    <n v="2.78"/>
    <n v="1.34"/>
    <n v="52.819999999999993"/>
  </r>
  <r>
    <n v="1536"/>
    <n v="88333"/>
    <s v="Adam Clark"/>
    <s v="Express Road Cargo"/>
    <x v="2"/>
    <x v="2"/>
    <s v="Low"/>
    <s v="Cremant"/>
    <x v="0"/>
    <x v="3"/>
    <s v="Marques de Caceres Rioja Rosado 2014"/>
    <s v="Full Container"/>
    <s v="Rockingham"/>
    <x v="712"/>
    <d v="2012-03-17T00:00:00"/>
    <n v="6"/>
    <n v="0.08"/>
    <n v="12.07"/>
    <n v="6.2"/>
    <n v="72.42"/>
  </r>
  <r>
    <n v="1537"/>
    <n v="88279"/>
    <s v="Jack Long"/>
    <s v="Express Road Cargo"/>
    <x v="0"/>
    <x v="3"/>
    <s v="Medium"/>
    <s v="Pinot Noir"/>
    <x v="0"/>
    <x v="3"/>
    <s v="Marques de Caceres Rioja Rosado 2014"/>
    <s v="Full Container"/>
    <s v="Campbeltown"/>
    <x v="713"/>
    <d v="2010-05-18T00:00:00"/>
    <n v="3"/>
    <n v="0.06"/>
    <n v="2.94"/>
    <n v="0.96"/>
    <n v="8.82"/>
  </r>
  <r>
    <n v="1538"/>
    <n v="88344"/>
    <s v="Adam Griffin"/>
    <s v="Express Road Cargo"/>
    <x v="0"/>
    <x v="1"/>
    <s v="Low"/>
    <s v="Shiraz"/>
    <x v="0"/>
    <x v="3"/>
    <s v="Sutter Home White Zinfandel"/>
    <s v="Large Crate"/>
    <s v="Wodonga"/>
    <x v="586"/>
    <d v="2012-06-25T00:00:00"/>
    <n v="10"/>
    <n v="0.08"/>
    <n v="12.28"/>
    <n v="6.47"/>
    <n v="122.8"/>
  </r>
  <r>
    <n v="1539"/>
    <n v="88218"/>
    <s v="Willie Austin"/>
    <s v="Express Road Cargo"/>
    <x v="0"/>
    <x v="2"/>
    <s v="Not Specified"/>
    <s v="Malbec"/>
    <x v="0"/>
    <x v="3"/>
    <s v="Lucien Albrecht Cremant d'Alsace Brut Rose"/>
    <s v="Large Crate"/>
    <s v="Bunbury"/>
    <x v="714"/>
    <d v="2013-09-25T00:00:00"/>
    <n v="25"/>
    <n v="0.05"/>
    <n v="5.74"/>
    <n v="5.01"/>
    <n v="143.5"/>
  </r>
  <r>
    <n v="1540"/>
    <n v="88218"/>
    <s v="Scott Wright"/>
    <s v="Express Road Cargo"/>
    <x v="2"/>
    <x v="1"/>
    <s v="Not Specified"/>
    <s v="Sangiovese Rose"/>
    <x v="0"/>
    <x v="3"/>
    <s v="Sutter Home Pink Moscato"/>
    <s v="Loose Wrap"/>
    <s v="Geelong"/>
    <x v="714"/>
    <d v="2013-09-22T00:00:00"/>
    <n v="22"/>
    <n v="0.1"/>
    <n v="128.24"/>
    <n v="12.65"/>
    <n v="2821.28"/>
  </r>
  <r>
    <n v="1541"/>
    <n v="88358"/>
    <s v="Jack Wells"/>
    <s v="Road Cargo"/>
    <x v="0"/>
    <x v="1"/>
    <s v="Medium"/>
    <s v="Malbec"/>
    <x v="0"/>
    <x v="3"/>
    <s v="Dopff &amp; Irion Cremant Rose Brut"/>
    <s v="Large Crate"/>
    <s v="Hobart"/>
    <x v="350"/>
    <d v="2013-10-24T00:00:00"/>
    <n v="18"/>
    <n v="7.0000000000000007E-2"/>
    <n v="3.81"/>
    <n v="5.44"/>
    <n v="68.58"/>
  </r>
  <r>
    <n v="1542"/>
    <n v="88361"/>
    <s v="Carlos Mills"/>
    <s v="Express Road Cargo"/>
    <x v="0"/>
    <x v="3"/>
    <s v="High"/>
    <s v="Zinfandel"/>
    <x v="0"/>
    <x v="3"/>
    <s v="Laurent-Perrier Brut Rose"/>
    <s v="Full Container"/>
    <s v="Cessnock"/>
    <x v="44"/>
    <d v="2010-11-22T00:00:00"/>
    <n v="23"/>
    <n v="7.0000000000000007E-2"/>
    <n v="10.06"/>
    <n v="2.06"/>
    <n v="231.38000000000002"/>
  </r>
  <r>
    <n v="1543"/>
    <n v="88361"/>
    <s v="Carlos Mills"/>
    <s v="Express Road Cargo"/>
    <x v="0"/>
    <x v="3"/>
    <s v="High"/>
    <s v="Sangiovese"/>
    <x v="0"/>
    <x v="3"/>
    <s v="Jean-Baptiste Adam Les Natures Cremant d'Alsace Brut"/>
    <s v="Full Container"/>
    <s v="Newcastle"/>
    <x v="44"/>
    <d v="2010-11-23T00:00:00"/>
    <n v="29"/>
    <n v="7.0000000000000007E-2"/>
    <n v="1.68"/>
    <n v="1.57"/>
    <n v="48.72"/>
  </r>
  <r>
    <n v="1544"/>
    <n v="88370"/>
    <s v="Albert Scott"/>
    <s v="Express Road Cargo"/>
    <x v="2"/>
    <x v="1"/>
    <s v="High"/>
    <s v="Cremant"/>
    <x v="0"/>
    <x v="3"/>
    <s v="Gerard Bertrand Cote des Roses Rose 2014"/>
    <s v="Large Crate"/>
    <s v="Devonport"/>
    <x v="641"/>
    <d v="2011-12-05T00:00:00"/>
    <n v="15"/>
    <n v="0.06"/>
    <n v="12.58"/>
    <n v="5.16"/>
    <n v="188.7"/>
  </r>
  <r>
    <n v="1545"/>
    <n v="88370"/>
    <s v="Albert Scott"/>
    <s v="Express Road Cargo"/>
    <x v="2"/>
    <x v="1"/>
    <s v="High"/>
    <s v="Grenache Rose"/>
    <x v="0"/>
    <x v="3"/>
    <s v="Marques de Caceres Rioja Rosado 2014"/>
    <s v="Standard Size Crate"/>
    <s v="Hobart"/>
    <x v="641"/>
    <d v="2011-12-06T00:00:00"/>
    <n v="14"/>
    <n v="0.05"/>
    <n v="14.34"/>
    <n v="5"/>
    <n v="200.76"/>
  </r>
  <r>
    <n v="1546"/>
    <n v="88304"/>
    <s v="Jason Crawford"/>
    <s v="Express Road Cargo"/>
    <x v="0"/>
    <x v="3"/>
    <s v="Not Specified"/>
    <s v="Pinot Noir"/>
    <x v="0"/>
    <x v="3"/>
    <s v="Miraval Rose (1.5 Liter Magnum) 2014"/>
    <s v="Large Crate"/>
    <s v="Blue Mountains"/>
    <x v="715"/>
    <d v="2012-03-19T00:00:00"/>
    <n v="12"/>
    <n v="0.03"/>
    <n v="8.67"/>
    <n v="3.5"/>
    <n v="104.03999999999999"/>
  </r>
  <r>
    <n v="1547"/>
    <n v="88304"/>
    <s v="Jason Crawford"/>
    <s v="Express Road Cargo"/>
    <x v="1"/>
    <x v="3"/>
    <s v="Not Specified"/>
    <s v="Reisling"/>
    <x v="0"/>
    <x v="3"/>
    <s v="Robert Oatley Signature Chardonnay 2013"/>
    <s v="Large Crate"/>
    <s v="Grafton"/>
    <x v="715"/>
    <d v="2012-03-20T00:00:00"/>
    <n v="6"/>
    <n v="0.01"/>
    <n v="73.98"/>
    <n v="4"/>
    <n v="443.88"/>
  </r>
  <r>
    <n v="1548"/>
    <n v="88304"/>
    <s v="Jason Crawford"/>
    <s v="Express Road Cargo"/>
    <x v="2"/>
    <x v="3"/>
    <s v="Not Specified"/>
    <s v="Champagne"/>
    <x v="0"/>
    <x v="3"/>
    <s v="Sutter Home Pink Moscato"/>
    <s v="Standard Size Crate"/>
    <s v="Liverpool"/>
    <x v="715"/>
    <d v="2012-03-20T00:00:00"/>
    <n v="4"/>
    <n v="0.08"/>
    <n v="30.93"/>
    <n v="3.92"/>
    <n v="123.72"/>
  </r>
  <r>
    <n v="1549"/>
    <n v="88304"/>
    <s v="Jason Crawford"/>
    <s v="Air Cargo"/>
    <x v="1"/>
    <x v="3"/>
    <s v="Not Specified"/>
    <s v="Pinot Gris"/>
    <x v="0"/>
    <x v="3"/>
    <s v="The White Knight Sauvignon Blanc 2014"/>
    <s v="Extra Large Crate"/>
    <s v="Campbeltown"/>
    <x v="715"/>
    <d v="2012-03-18T00:00:00"/>
    <n v="5"/>
    <n v="0.1"/>
    <n v="90.97"/>
    <n v="14"/>
    <n v="454.85"/>
  </r>
  <r>
    <n v="1550"/>
    <n v="88371"/>
    <s v="Henry Price"/>
    <s v="Express Road Cargo"/>
    <x v="0"/>
    <x v="1"/>
    <s v="High"/>
    <s v="Pinot Noir"/>
    <x v="0"/>
    <x v="3"/>
    <s v="Chateau d'Esclans Whispering Angel Rose 2014"/>
    <s v="Large Crate"/>
    <s v="Mildura"/>
    <x v="716"/>
    <d v="2010-05-27T00:00:00"/>
    <n v="8"/>
    <n v="0.01"/>
    <n v="3.15"/>
    <n v="0.49"/>
    <n v="25.2"/>
  </r>
  <r>
    <n v="1551"/>
    <n v="88379"/>
    <s v="Antonio Freeman"/>
    <s v="Air Cargo"/>
    <x v="0"/>
    <x v="1"/>
    <s v="Medium"/>
    <s v="Cabernet Sauvignon"/>
    <x v="0"/>
    <x v="3"/>
    <s v="Dopff &amp; Irion Cremant Rose Brut"/>
    <s v="Extra Large Crate"/>
    <s v="Hamilton"/>
    <x v="717"/>
    <d v="2011-12-09T00:00:00"/>
    <n v="1"/>
    <n v="0.01"/>
    <n v="100.98"/>
    <n v="15.66"/>
    <n v="100.98"/>
  </r>
  <r>
    <n v="1552"/>
    <n v="88379"/>
    <s v="Antonio Freeman"/>
    <s v="Air Cargo"/>
    <x v="2"/>
    <x v="1"/>
    <s v="Medium"/>
    <s v="Cremant"/>
    <x v="0"/>
    <x v="3"/>
    <s v="Sutter Home Pink Moscato"/>
    <s v="Extra Large Crate"/>
    <s v="Benalla"/>
    <x v="717"/>
    <d v="2011-12-08T00:00:00"/>
    <n v="6"/>
    <n v="0.08"/>
    <n v="89.99"/>
    <n v="42"/>
    <n v="539.93999999999994"/>
  </r>
  <r>
    <n v="1553"/>
    <n v="87592"/>
    <s v="Jimmy Hart"/>
    <s v="Express Road Cargo"/>
    <x v="0"/>
    <x v="2"/>
    <s v="Medium"/>
    <s v="Sangiovese"/>
    <x v="0"/>
    <x v="3"/>
    <s v="Dom Perignon 2006"/>
    <s v="Large Crate"/>
    <s v="Busseltol"/>
    <x v="315"/>
    <d v="2011-05-06T00:00:00"/>
    <n v="5"/>
    <n v="0.06"/>
    <n v="5.58"/>
    <n v="5.3"/>
    <n v="27.9"/>
  </r>
  <r>
    <n v="1554"/>
    <n v="88385"/>
    <s v="Frances White"/>
    <s v="Express Road Cargo"/>
    <x v="0"/>
    <x v="3"/>
    <s v="Low"/>
    <s v="Sangiovese"/>
    <x v="0"/>
    <x v="3"/>
    <s v="Miraval Rose 2014"/>
    <s v="Large Crate"/>
    <s v="Armidale"/>
    <x v="718"/>
    <d v="2012-12-01T00:00:00"/>
    <n v="14"/>
    <n v="0.01"/>
    <n v="4.24"/>
    <n v="5.41"/>
    <n v="59.36"/>
  </r>
  <r>
    <n v="1555"/>
    <n v="87833"/>
    <s v="Gregory Fox"/>
    <s v="Express Road Cargo"/>
    <x v="0"/>
    <x v="0"/>
    <s v="Low"/>
    <s v="Malbec"/>
    <x v="0"/>
    <x v="3"/>
    <s v="Sutter Home Pink Moscato"/>
    <s v="Large Crate"/>
    <s v="Palmerston"/>
    <x v="719"/>
    <d v="2011-06-18T00:00:00"/>
    <n v="17"/>
    <n v="0.1"/>
    <n v="3.15"/>
    <n v="0.49"/>
    <n v="53.55"/>
  </r>
  <r>
    <n v="1556"/>
    <n v="87833"/>
    <s v="Gregory Fox"/>
    <s v="Express Road Cargo"/>
    <x v="1"/>
    <x v="0"/>
    <s v="Low"/>
    <s v="Sauvignon Blanc"/>
    <x v="0"/>
    <x v="3"/>
    <s v="Rombauer Chardonnay 2014"/>
    <s v="Large Crate"/>
    <s v="Darwin"/>
    <x v="719"/>
    <d v="2011-06-23T00:00:00"/>
    <n v="13"/>
    <n v="0.05"/>
    <n v="195.99"/>
    <n v="4.2"/>
    <n v="2547.87"/>
  </r>
  <r>
    <n v="1557"/>
    <n v="86013"/>
    <s v="Ruby Cox"/>
    <s v="Express Road Cargo"/>
    <x v="0"/>
    <x v="2"/>
    <s v="Low"/>
    <s v="Sangiovese"/>
    <x v="0"/>
    <x v="3"/>
    <s v="Lucien Albrecht Cremant d'Alsace Brut"/>
    <s v="Large Crate"/>
    <s v="Albany"/>
    <x v="263"/>
    <d v="2010-07-10T00:00:00"/>
    <n v="2"/>
    <n v="0.01"/>
    <n v="8.8800000000000008"/>
    <n v="6.28"/>
    <n v="17.760000000000002"/>
  </r>
  <r>
    <n v="1558"/>
    <n v="86013"/>
    <s v="Ruby Cox"/>
    <s v="Express Road Cargo"/>
    <x v="0"/>
    <x v="2"/>
    <s v="Low"/>
    <s v="Cabernet Sauvignon"/>
    <x v="0"/>
    <x v="3"/>
    <s v="Chateau d'Esclans Whispering Angel Rose 2014"/>
    <s v="Large Crate"/>
    <s v="Perth"/>
    <x v="263"/>
    <d v="2010-07-14T00:00:00"/>
    <n v="8"/>
    <n v="0.06"/>
    <n v="2.88"/>
    <n v="0.99"/>
    <n v="23.04"/>
  </r>
  <r>
    <n v="1559"/>
    <n v="88400"/>
    <s v="Keith Torres"/>
    <s v="Road Cargo"/>
    <x v="0"/>
    <x v="0"/>
    <s v="Not Specified"/>
    <s v="Pinot Noir"/>
    <x v="0"/>
    <x v="3"/>
    <s v="Domaine Lafond Roc-Epine Tavel Rose 2014"/>
    <s v="Large Crate"/>
    <s v="Palmerston"/>
    <x v="180"/>
    <d v="2013-05-29T00:00:00"/>
    <n v="12"/>
    <n v="0.04"/>
    <n v="3.58"/>
    <n v="5.47"/>
    <n v="42.96"/>
  </r>
  <r>
    <n v="1560"/>
    <n v="88400"/>
    <s v="Keith Torres"/>
    <s v="Air Cargo"/>
    <x v="2"/>
    <x v="0"/>
    <s v="Not Specified"/>
    <s v="Cremant"/>
    <x v="0"/>
    <x v="3"/>
    <s v="Belle Glos Oeil de Perdrix Pinot Noir Blanc 2014"/>
    <s v="Extra Large Crate"/>
    <s v="Darwin"/>
    <x v="180"/>
    <d v="2013-05-29T00:00:00"/>
    <n v="8"/>
    <n v="0.03"/>
    <n v="216.6"/>
    <n v="64.2"/>
    <n v="1732.8"/>
  </r>
  <r>
    <n v="1561"/>
    <n v="88403"/>
    <s v="Steve Fox"/>
    <s v="Express Road Cargo"/>
    <x v="0"/>
    <x v="3"/>
    <s v="Critical"/>
    <s v="Malbec"/>
    <x v="0"/>
    <x v="3"/>
    <s v="Simonnet-Febvre Cremant de Bourgogne Blanc"/>
    <s v="Full Container"/>
    <s v="Dubbo"/>
    <x v="720"/>
    <d v="2010-03-28T00:00:00"/>
    <n v="10"/>
    <n v="0.08"/>
    <n v="6.68"/>
    <n v="1.5"/>
    <n v="66.8"/>
  </r>
  <r>
    <n v="1562"/>
    <n v="86857"/>
    <s v="Keith Lawrence"/>
    <s v="Express Road Cargo"/>
    <x v="2"/>
    <x v="2"/>
    <s v="Low"/>
    <s v="Champagne"/>
    <x v="0"/>
    <x v="3"/>
    <s v="Belle Glos Oeil de Perdrix Pinot Noir Blanc 2014"/>
    <s v="Large Crate"/>
    <s v="Albany"/>
    <x v="604"/>
    <d v="2013-06-07T00:00:00"/>
    <n v="15"/>
    <n v="0"/>
    <n v="2.08"/>
    <n v="5.33"/>
    <n v="31.200000000000003"/>
  </r>
  <r>
    <n v="1563"/>
    <n v="86857"/>
    <s v="Andrew Schmidt"/>
    <s v="Express Road Cargo"/>
    <x v="1"/>
    <x v="2"/>
    <s v="Low"/>
    <s v="Pinot Gris"/>
    <x v="0"/>
    <x v="3"/>
    <s v="Angeline Sauvignon Blanc 2014"/>
    <s v="Loose Wrap"/>
    <s v="Mandurah"/>
    <x v="604"/>
    <d v="2013-06-07T00:00:00"/>
    <n v="15"/>
    <n v="0.03"/>
    <n v="204.1"/>
    <n v="13.99"/>
    <n v="3061.5"/>
  </r>
  <r>
    <n v="1564"/>
    <n v="86857"/>
    <s v="Juan Perez"/>
    <s v="Air Cargo"/>
    <x v="0"/>
    <x v="2"/>
    <s v="Low"/>
    <s v="Sangiovese"/>
    <x v="0"/>
    <x v="3"/>
    <s v="Jean-Baptiste Adam Les Natures Cremant d'Alsace Brut"/>
    <s v="Extra Large Crate"/>
    <s v="Freemantle"/>
    <x v="604"/>
    <d v="2013-06-02T00:00:00"/>
    <n v="18"/>
    <n v="0.1"/>
    <n v="279.81"/>
    <n v="23.19"/>
    <n v="5036.58"/>
  </r>
  <r>
    <n v="1565"/>
    <n v="86247"/>
    <s v="Peter Fuller"/>
    <s v="Express Road Cargo"/>
    <x v="0"/>
    <x v="3"/>
    <s v="Critical"/>
    <s v="Merlot"/>
    <x v="0"/>
    <x v="3"/>
    <s v="Francis Ford Coppola Sofia Rose 2014"/>
    <s v="Large Crate"/>
    <s v="Wagga Wagga"/>
    <x v="721"/>
    <d v="2013-10-05T00:00:00"/>
    <n v="2"/>
    <n v="0.02"/>
    <n v="15.99"/>
    <n v="13.18"/>
    <n v="31.98"/>
  </r>
  <r>
    <n v="1566"/>
    <n v="86247"/>
    <s v="Peter Fuller"/>
    <s v="Express Road Cargo"/>
    <x v="1"/>
    <x v="3"/>
    <s v="Critical"/>
    <s v="Chardonnay"/>
    <x v="0"/>
    <x v="3"/>
    <s v="Chardonnais Napa Valley Chardonnay 2013"/>
    <s v="Large Crate"/>
    <s v="Cessnock"/>
    <x v="721"/>
    <d v="2013-10-06T00:00:00"/>
    <n v="13"/>
    <n v="0"/>
    <n v="125.99"/>
    <n v="7.69"/>
    <n v="1637.87"/>
  </r>
  <r>
    <n v="1567"/>
    <n v="88415"/>
    <s v="Thomas Little"/>
    <s v="Express Road Cargo"/>
    <x v="0"/>
    <x v="2"/>
    <s v="Not Specified"/>
    <s v="Shiraz"/>
    <x v="0"/>
    <x v="3"/>
    <s v="Francis Ford Coppola Sofia Rose 2014"/>
    <s v="Large Crate"/>
    <s v="Freemantle"/>
    <x v="364"/>
    <d v="2013-12-11T00:00:00"/>
    <n v="14"/>
    <n v="0.09"/>
    <n v="6.48"/>
    <n v="6"/>
    <n v="90.72"/>
  </r>
  <r>
    <n v="1568"/>
    <n v="88415"/>
    <s v="Benjamin Pierce"/>
    <s v="Road Cargo"/>
    <x v="0"/>
    <x v="1"/>
    <s v="Not Specified"/>
    <s v="Pinot Noir"/>
    <x v="0"/>
    <x v="3"/>
    <s v="Orin Swift Cellars Fragile Rose 2014"/>
    <s v="Large Crate"/>
    <s v="Mount Gambier"/>
    <x v="364"/>
    <d v="2013-12-11T00:00:00"/>
    <n v="12"/>
    <n v="0.1"/>
    <n v="3.8"/>
    <n v="1.49"/>
    <n v="45.599999999999994"/>
  </r>
  <r>
    <n v="1569"/>
    <n v="86660"/>
    <s v="Louis Hamilton"/>
    <s v="Express Road Cargo"/>
    <x v="0"/>
    <x v="1"/>
    <s v="Medium"/>
    <s v="Zinfandel"/>
    <x v="0"/>
    <x v="3"/>
    <s v="Chateau D'Aqueria Tavel Rose 2013"/>
    <s v="Full Container"/>
    <s v="Victor Harbor"/>
    <x v="46"/>
    <d v="2013-01-17T00:00:00"/>
    <n v="8"/>
    <n v="0"/>
    <n v="3.28"/>
    <n v="5"/>
    <n v="26.24"/>
  </r>
  <r>
    <n v="1570"/>
    <n v="88419"/>
    <s v="Scott Fisher"/>
    <s v="Express Road Cargo"/>
    <x v="0"/>
    <x v="1"/>
    <s v="Critical"/>
    <s v="Malbec"/>
    <x v="0"/>
    <x v="3"/>
    <s v="Miraval Rose 2014"/>
    <s v="Full Container"/>
    <s v="Victor Harbor"/>
    <x v="316"/>
    <d v="2011-02-02T00:00:00"/>
    <n v="6"/>
    <n v="7.0000000000000007E-2"/>
    <n v="3.29"/>
    <n v="1.35"/>
    <n v="19.740000000000002"/>
  </r>
  <r>
    <n v="1571"/>
    <n v="88423"/>
    <s v="Kenneth George"/>
    <s v="Road Cargo"/>
    <x v="2"/>
    <x v="3"/>
    <s v="Low"/>
    <s v="Grenache Rose"/>
    <x v="0"/>
    <x v="3"/>
    <s v="Chateau d'Esclans Garrus Rose 2013"/>
    <s v="Large Crate"/>
    <s v="Grafton"/>
    <x v="722"/>
    <d v="2011-09-30T00:00:00"/>
    <n v="17"/>
    <n v="0.04"/>
    <n v="29.18"/>
    <n v="8.5500000000000007"/>
    <n v="496.06"/>
  </r>
  <r>
    <n v="1572"/>
    <n v="88426"/>
    <s v="Alan Owens"/>
    <s v="Express Road Cargo"/>
    <x v="1"/>
    <x v="3"/>
    <s v="High"/>
    <s v="Reisling"/>
    <x v="0"/>
    <x v="3"/>
    <s v="Robert Oatley Sauvignon Blanc 2013"/>
    <s v="Large Crate"/>
    <s v="Wagga Wagga"/>
    <x v="723"/>
    <d v="2010-09-10T00:00:00"/>
    <n v="6"/>
    <n v="0"/>
    <n v="115.99"/>
    <n v="2.5"/>
    <n v="695.93999999999994"/>
  </r>
  <r>
    <n v="1573"/>
    <n v="88426"/>
    <s v="Linda Rice"/>
    <s v="Express Road Cargo"/>
    <x v="0"/>
    <x v="3"/>
    <s v="High"/>
    <s v="Sangiovese"/>
    <x v="0"/>
    <x v="3"/>
    <s v="Jean-Baptiste Adam Les Natures Cremant d'Alsace Brut"/>
    <s v="Large Crate"/>
    <s v="Liverpool"/>
    <x v="723"/>
    <d v="2010-09-11T00:00:00"/>
    <n v="17"/>
    <n v="0.02"/>
    <n v="5.98"/>
    <n v="5.79"/>
    <n v="101.66000000000001"/>
  </r>
  <r>
    <n v="1574"/>
    <n v="88431"/>
    <s v="Walter Nelson"/>
    <s v="Express Road Cargo"/>
    <x v="0"/>
    <x v="0"/>
    <s v="Medium"/>
    <s v="Malbec"/>
    <x v="0"/>
    <x v="3"/>
    <s v="Pietradolce Etna Rosato 2014"/>
    <s v="Large Crate"/>
    <s v="Mount Isa"/>
    <x v="724"/>
    <d v="2012-02-25T00:00:00"/>
    <n v="8"/>
    <n v="0.01"/>
    <n v="12.97"/>
    <n v="1.49"/>
    <n v="103.76"/>
  </r>
  <r>
    <n v="1575"/>
    <n v="86841"/>
    <s v="Nicholas Gray"/>
    <s v="Express Road Cargo"/>
    <x v="0"/>
    <x v="1"/>
    <s v="Medium"/>
    <s v="Cabernet Sauvignon"/>
    <x v="0"/>
    <x v="3"/>
    <s v="Schramsberg Cremant Demi-Sec 2011"/>
    <s v="Large Crate"/>
    <s v="Devonport"/>
    <x v="725"/>
    <d v="2012-05-01T00:00:00"/>
    <n v="3"/>
    <n v="0.04"/>
    <n v="5.98"/>
    <n v="5.2"/>
    <n v="17.940000000000001"/>
  </r>
  <r>
    <n v="1576"/>
    <n v="87765"/>
    <s v="Lori Owens"/>
    <s v="Road Cargo"/>
    <x v="2"/>
    <x v="1"/>
    <s v="Medium"/>
    <s v="Sangiovese Rose"/>
    <x v="0"/>
    <x v="3"/>
    <s v="Sutter Home White Zinfandel"/>
    <s v="Standard Size Crate"/>
    <s v="Frankston"/>
    <x v="64"/>
    <d v="2010-04-08T00:00:00"/>
    <n v="4"/>
    <n v="0.06"/>
    <n v="17.670000000000002"/>
    <n v="8.99"/>
    <n v="70.680000000000007"/>
  </r>
  <r>
    <n v="1577"/>
    <n v="88434"/>
    <s v="Steven Alexander"/>
    <s v="Express Road Cargo"/>
    <x v="1"/>
    <x v="1"/>
    <s v="Critical"/>
    <s v="Chardonnay"/>
    <x v="0"/>
    <x v="3"/>
    <s v="St. Supery Sauvignon Blanc 2015"/>
    <s v="Standard Size Crate"/>
    <s v="Hobart"/>
    <x v="726"/>
    <d v="2011-05-27T00:00:00"/>
    <n v="12"/>
    <n v="7.0000000000000007E-2"/>
    <n v="8.32"/>
    <n v="2.38"/>
    <n v="99.84"/>
  </r>
  <r>
    <n v="1578"/>
    <n v="88434"/>
    <s v="Steven Alexander"/>
    <s v="Express Road Cargo"/>
    <x v="1"/>
    <x v="1"/>
    <s v="Critical"/>
    <s v="Sauvignon Blanc"/>
    <x v="0"/>
    <x v="3"/>
    <s v="Robert Oatley Signature Chardonnay 2013"/>
    <s v="Standard Size Crate"/>
    <s v="Devonport"/>
    <x v="726"/>
    <d v="2011-05-26T00:00:00"/>
    <n v="4"/>
    <n v="0.04"/>
    <n v="45.19"/>
    <n v="1.99"/>
    <n v="180.76"/>
  </r>
  <r>
    <n v="1579"/>
    <n v="88434"/>
    <s v="Steven Alexander"/>
    <s v="Express Road Cargo"/>
    <x v="0"/>
    <x v="1"/>
    <s v="Critical"/>
    <s v="Cabernet Sauvignon"/>
    <x v="0"/>
    <x v="3"/>
    <s v="Chateau d'Esclans Garrus Rose 2013"/>
    <s v="Large Crate"/>
    <s v="Hobart"/>
    <x v="726"/>
    <d v="2011-05-26T00:00:00"/>
    <n v="1"/>
    <n v="0.05"/>
    <n v="6.68"/>
    <n v="6.92"/>
    <n v="6.68"/>
  </r>
  <r>
    <n v="1580"/>
    <n v="88434"/>
    <s v="Steven Alexander"/>
    <s v="Express Road Cargo"/>
    <x v="1"/>
    <x v="1"/>
    <s v="Critical"/>
    <s v="Sauvignon Blanc"/>
    <x v="0"/>
    <x v="3"/>
    <s v="Lincourt Courtney's Chardonnay 2012"/>
    <s v="Large Crate"/>
    <s v="Hobart"/>
    <x v="726"/>
    <d v="2011-05-26T00:00:00"/>
    <n v="12"/>
    <n v="0.02"/>
    <n v="175.99"/>
    <n v="4.99"/>
    <n v="2111.88"/>
  </r>
  <r>
    <n v="1581"/>
    <n v="85871"/>
    <s v="Bobby King"/>
    <s v="Express Road Cargo"/>
    <x v="1"/>
    <x v="0"/>
    <s v="Not Specified"/>
    <s v="Pinot Gris"/>
    <x v="0"/>
    <x v="3"/>
    <s v="Cloudy Bay Sauvignon Blanc 2015"/>
    <s v="Standard Size Crate"/>
    <s v="Darwin"/>
    <x v="207"/>
    <d v="2011-12-05T00:00:00"/>
    <n v="5"/>
    <n v="0.01"/>
    <n v="8.1199999999999992"/>
    <n v="2.83"/>
    <n v="40.599999999999994"/>
  </r>
  <r>
    <n v="1582"/>
    <n v="85871"/>
    <s v="Bobby King"/>
    <s v="Express Road Cargo"/>
    <x v="0"/>
    <x v="0"/>
    <s v="Not Specified"/>
    <s v="Pinot Noir"/>
    <x v="0"/>
    <x v="3"/>
    <s v="Roederer Estate Brut"/>
    <s v="Large Crate"/>
    <s v="Darwin"/>
    <x v="207"/>
    <d v="2011-12-07T00:00:00"/>
    <n v="19"/>
    <n v="0.05"/>
    <n v="6.48"/>
    <n v="8.73"/>
    <n v="123.12"/>
  </r>
  <r>
    <n v="1583"/>
    <n v="88404"/>
    <s v="Steve Fox"/>
    <s v="Express Road Cargo"/>
    <x v="0"/>
    <x v="3"/>
    <s v="Critical"/>
    <s v="Cabernet Sauvignon"/>
    <x v="0"/>
    <x v="3"/>
    <s v="Sutter Home White Zinfandel"/>
    <s v="Large Crate"/>
    <s v="Queanbeyan"/>
    <x v="445"/>
    <d v="2010-04-23T00:00:00"/>
    <n v="1"/>
    <n v="0.08"/>
    <n v="2.89"/>
    <n v="0.49"/>
    <n v="2.89"/>
  </r>
  <r>
    <n v="1584"/>
    <n v="86911"/>
    <s v="Elizabeth Ortiz"/>
    <s v="Express Road Cargo"/>
    <x v="0"/>
    <x v="3"/>
    <s v="Critical"/>
    <s v="Sangiovese"/>
    <x v="0"/>
    <x v="3"/>
    <s v="Domaine Lafond Roc-Epine Tavel Rose 2014"/>
    <s v="Mini Crate"/>
    <s v="Armidale"/>
    <x v="271"/>
    <d v="2013-09-18T00:00:00"/>
    <n v="21"/>
    <n v="0.09"/>
    <n v="4.4800000000000004"/>
    <n v="49"/>
    <n v="94.080000000000013"/>
  </r>
  <r>
    <n v="1585"/>
    <n v="86911"/>
    <s v="Elizabeth Ortiz"/>
    <s v="Road Cargo"/>
    <x v="0"/>
    <x v="3"/>
    <s v="Critical"/>
    <s v="Pinot Noir"/>
    <x v="0"/>
    <x v="3"/>
    <s v="Laurent-Perrier Brut Rose"/>
    <s v="Large Crate"/>
    <s v="Goulburn"/>
    <x v="271"/>
    <d v="2013-09-18T00:00:00"/>
    <n v="13"/>
    <n v="0.04"/>
    <n v="2.61"/>
    <n v="0.5"/>
    <n v="33.93"/>
  </r>
  <r>
    <n v="1586"/>
    <n v="88439"/>
    <s v="Terry Gray"/>
    <s v="Road Cargo"/>
    <x v="0"/>
    <x v="2"/>
    <s v="Low"/>
    <s v="Merlot"/>
    <x v="0"/>
    <x v="3"/>
    <s v="Lucien Albrecht Cremant d'Alsace Brut Rose"/>
    <s v="Loose Wrap"/>
    <s v="Bunbury"/>
    <x v="727"/>
    <d v="2012-02-27T00:00:00"/>
    <n v="12"/>
    <n v="0.04"/>
    <n v="28.28"/>
    <n v="13.99"/>
    <n v="339.36"/>
  </r>
  <r>
    <n v="1587"/>
    <n v="88443"/>
    <s v="Matthew Bryant"/>
    <s v="Express Road Cargo"/>
    <x v="0"/>
    <x v="1"/>
    <s v="Not Specified"/>
    <s v="Cabernet Sauvignon"/>
    <x v="0"/>
    <x v="3"/>
    <s v="Laurent-Perrier Brut Millesime 2006"/>
    <s v="Mini Crate"/>
    <s v="Burnie"/>
    <x v="47"/>
    <d v="2010-10-06T00:00:00"/>
    <n v="9"/>
    <n v="0.02"/>
    <n v="60.98"/>
    <n v="49"/>
    <n v="548.81999999999994"/>
  </r>
  <r>
    <n v="1588"/>
    <n v="88443"/>
    <s v="Matthew Bryant"/>
    <s v="Express Road Cargo"/>
    <x v="0"/>
    <x v="1"/>
    <s v="Not Specified"/>
    <s v="Malbec"/>
    <x v="0"/>
    <x v="3"/>
    <s v="Miraval Rose (1.5 Liter Magnum) 2014"/>
    <s v="Large Crate"/>
    <s v="Launceston"/>
    <x v="47"/>
    <d v="2010-10-06T00:00:00"/>
    <n v="9"/>
    <n v="0.02"/>
    <n v="1270.99"/>
    <n v="19.989999999999998"/>
    <n v="11438.91"/>
  </r>
  <r>
    <n v="1589"/>
    <n v="88443"/>
    <s v="Matthew Bryant"/>
    <s v="Road Cargo"/>
    <x v="1"/>
    <x v="1"/>
    <s v="Not Specified"/>
    <s v="Pinot Gris"/>
    <x v="0"/>
    <x v="3"/>
    <s v="Chardonnais Napa Valley Chardonnay 2013"/>
    <s v="Large Crate"/>
    <s v="Burnie"/>
    <x v="47"/>
    <d v="2010-10-06T00:00:00"/>
    <n v="19"/>
    <n v="0.05"/>
    <n v="205.99"/>
    <n v="8.99"/>
    <n v="3913.8100000000004"/>
  </r>
  <r>
    <n v="1590"/>
    <n v="88451"/>
    <s v="Bobby Garza"/>
    <s v="Express Road Cargo"/>
    <x v="0"/>
    <x v="3"/>
    <s v="Critical"/>
    <s v="Sangiovese"/>
    <x v="0"/>
    <x v="3"/>
    <s v="Jean-Baptiste Adam Les Natures Cremant d'Alsace Brut"/>
    <s v="Large Crate"/>
    <s v="Tamworth"/>
    <x v="613"/>
    <d v="2013-04-25T00:00:00"/>
    <n v="2"/>
    <n v="0.09"/>
    <n v="363.25"/>
    <n v="19.989999999999998"/>
    <n v="726.5"/>
  </r>
  <r>
    <n v="1591"/>
    <n v="88451"/>
    <s v="Bobby Garza"/>
    <s v="Express Road Cargo"/>
    <x v="2"/>
    <x v="3"/>
    <s v="Critical"/>
    <s v="Cremant"/>
    <x v="0"/>
    <x v="3"/>
    <s v="Sutter Home Pink Moscato"/>
    <s v="Large Crate"/>
    <s v="Tamworth"/>
    <x v="613"/>
    <d v="2013-04-27T00:00:00"/>
    <n v="6"/>
    <n v="0.02"/>
    <n v="19.98"/>
    <n v="10.49"/>
    <n v="119.88"/>
  </r>
  <r>
    <n v="1592"/>
    <n v="88451"/>
    <s v="Bobby Garza"/>
    <s v="Express Road Cargo"/>
    <x v="2"/>
    <x v="3"/>
    <s v="Critical"/>
    <s v="Champagne"/>
    <x v="0"/>
    <x v="3"/>
    <s v="Miraval Rose (1.5 Liter Magnum) 2014"/>
    <s v="Full Container"/>
    <s v="Cessnock"/>
    <x v="613"/>
    <d v="2013-04-26T00:00:00"/>
    <n v="4"/>
    <n v="0.09"/>
    <n v="8.34"/>
    <n v="0.96"/>
    <n v="33.36"/>
  </r>
  <r>
    <n v="1593"/>
    <n v="87384"/>
    <s v="Joshua Burns"/>
    <s v="Road Cargo"/>
    <x v="0"/>
    <x v="1"/>
    <s v="Low"/>
    <s v="Shiraz"/>
    <x v="0"/>
    <x v="3"/>
    <s v="Langlois Chateau Cremant de Loire Brut"/>
    <s v="Large Crate"/>
    <s v="Victor Harbor"/>
    <x v="701"/>
    <d v="2011-05-20T00:00:00"/>
    <n v="5"/>
    <n v="0.02"/>
    <n v="48.04"/>
    <n v="7.23"/>
    <n v="240.2"/>
  </r>
  <r>
    <n v="1594"/>
    <n v="88453"/>
    <s v="Robert Rose"/>
    <s v="Air Cargo"/>
    <x v="2"/>
    <x v="1"/>
    <s v="Not Specified"/>
    <s v="Sangiovese Rose"/>
    <x v="0"/>
    <x v="3"/>
    <s v="Orin Swift Cellars Fragile Rose 2014"/>
    <s v="Extra Large Crate"/>
    <s v="Frankston"/>
    <x v="49"/>
    <d v="2011-12-21T00:00:00"/>
    <n v="19"/>
    <n v="0.03"/>
    <n v="60.89"/>
    <n v="32.409999999999997"/>
    <n v="1156.9100000000001"/>
  </r>
  <r>
    <n v="1595"/>
    <n v="87820"/>
    <s v="Johnny Payne"/>
    <s v="Express Road Cargo"/>
    <x v="0"/>
    <x v="1"/>
    <s v="Medium"/>
    <s v="Pinot Noir"/>
    <x v="0"/>
    <x v="3"/>
    <s v="Bertani Bertarose 2014"/>
    <s v="Mini Crate"/>
    <s v="Mount Barker"/>
    <x v="306"/>
    <d v="2013-08-18T00:00:00"/>
    <n v="18"/>
    <n v="0.02"/>
    <n v="4.4800000000000004"/>
    <n v="49"/>
    <n v="80.640000000000015"/>
  </r>
  <r>
    <n v="1596"/>
    <n v="87820"/>
    <s v="Sharon Hughes"/>
    <s v="Express Road Cargo"/>
    <x v="0"/>
    <x v="1"/>
    <s v="Medium"/>
    <s v="Malbec"/>
    <x v="0"/>
    <x v="3"/>
    <s v="Langlois Chateau Cremant de Loire Brut"/>
    <s v="Large Crate"/>
    <s v="Mount Barker"/>
    <x v="306"/>
    <d v="2013-08-20T00:00:00"/>
    <n v="17"/>
    <n v="7.0000000000000007E-2"/>
    <n v="22.38"/>
    <n v="15.1"/>
    <n v="380.46"/>
  </r>
  <r>
    <n v="1597"/>
    <n v="87820"/>
    <s v="Sharon Hughes"/>
    <s v="Road Cargo"/>
    <x v="1"/>
    <x v="1"/>
    <s v="Medium"/>
    <s v="Chardonnay"/>
    <x v="0"/>
    <x v="3"/>
    <s v="Cloudy Bay Sauvignon Blanc 2015"/>
    <s v="Large Crate"/>
    <s v="Adelaide"/>
    <x v="306"/>
    <d v="2013-08-19T00:00:00"/>
    <n v="18"/>
    <n v="0.03"/>
    <n v="29.99"/>
    <n v="5.5"/>
    <n v="539.81999999999994"/>
  </r>
  <r>
    <n v="1598"/>
    <n v="88462"/>
    <s v="Gregory White"/>
    <s v="Express Road Cargo"/>
    <x v="1"/>
    <x v="2"/>
    <s v="Medium"/>
    <s v="Pinot Gris"/>
    <x v="0"/>
    <x v="3"/>
    <s v="Robert Oatley Sauvignon Blanc 2013"/>
    <s v="Large Crate"/>
    <s v="Freemantle"/>
    <x v="277"/>
    <d v="2011-03-08T00:00:00"/>
    <n v="2"/>
    <n v="0"/>
    <n v="115.99"/>
    <n v="2.5"/>
    <n v="231.98"/>
  </r>
  <r>
    <n v="1599"/>
    <n v="87704"/>
    <s v="Teresa Alvarez"/>
    <s v="Express Road Cargo"/>
    <x v="0"/>
    <x v="2"/>
    <s v="High"/>
    <s v="Sangiovese"/>
    <x v="0"/>
    <x v="3"/>
    <s v="Barnard Griffin Rose of Sangiovese 2014"/>
    <s v="Large Crate"/>
    <s v="Geraldton"/>
    <x v="37"/>
    <d v="2012-03-16T00:00:00"/>
    <n v="7"/>
    <n v="0.1"/>
    <n v="15.7"/>
    <n v="11.25"/>
    <n v="109.89999999999999"/>
  </r>
  <r>
    <n v="1600"/>
    <n v="88471"/>
    <s v="Richard Welch"/>
    <s v="Express Road Cargo"/>
    <x v="0"/>
    <x v="2"/>
    <s v="Not Specified"/>
    <s v="Zinfandel"/>
    <x v="0"/>
    <x v="3"/>
    <s v="Louis Roederer Cristal Brut 2006"/>
    <s v="Standard Size Crate"/>
    <s v="Bunbury"/>
    <x v="728"/>
    <d v="2011-06-28T00:00:00"/>
    <n v="4"/>
    <n v="0.08"/>
    <n v="20.149999999999999"/>
    <n v="8.99"/>
    <n v="80.599999999999994"/>
  </r>
  <r>
    <n v="1601"/>
    <n v="88471"/>
    <s v="Brian Boyd"/>
    <s v="Express Road Cargo"/>
    <x v="1"/>
    <x v="1"/>
    <s v="Not Specified"/>
    <s v="Chardonnay"/>
    <x v="0"/>
    <x v="3"/>
    <s v="Angeline Sauvignon Blanc 2014"/>
    <s v="Full Container"/>
    <s v="Canberra"/>
    <x v="728"/>
    <d v="2011-06-28T00:00:00"/>
    <n v="8"/>
    <n v="0.03"/>
    <n v="85.99"/>
    <n v="0.99"/>
    <n v="687.92"/>
  </r>
  <r>
    <n v="1602"/>
    <n v="88478"/>
    <s v="Jeffrey Coleman"/>
    <s v="Express Road Cargo"/>
    <x v="1"/>
    <x v="3"/>
    <s v="Medium"/>
    <s v="Reisling"/>
    <x v="0"/>
    <x v="3"/>
    <s v="Cloudy Bay Sauvignon Blanc 2015"/>
    <s v="Standard Size Crate"/>
    <s v="Bathurst"/>
    <x v="75"/>
    <d v="2013-03-28T00:00:00"/>
    <n v="10"/>
    <n v="7.0000000000000007E-2"/>
    <n v="28.48"/>
    <n v="1.99"/>
    <n v="284.8"/>
  </r>
  <r>
    <n v="1603"/>
    <n v="88478"/>
    <s v="Jeffrey Coleman"/>
    <s v="Air Cargo"/>
    <x v="0"/>
    <x v="3"/>
    <s v="Medium"/>
    <s v="Zinfandel"/>
    <x v="0"/>
    <x v="3"/>
    <s v="Dopff &amp; Irion Cremant Rose Brut"/>
    <s v="Extra Large Crate"/>
    <s v="Tamworth"/>
    <x v="75"/>
    <d v="2013-03-27T00:00:00"/>
    <n v="3"/>
    <n v="0.05"/>
    <n v="20.98"/>
    <n v="45"/>
    <n v="62.94"/>
  </r>
  <r>
    <n v="1604"/>
    <n v="88485"/>
    <s v="Gloria Washington"/>
    <s v="Express Road Cargo"/>
    <x v="2"/>
    <x v="1"/>
    <s v="High"/>
    <s v="Sangiovese Rose"/>
    <x v="0"/>
    <x v="3"/>
    <s v="Gerard Bertrand Cote des Roses Rose 2014"/>
    <s v="Standard Size Crate"/>
    <s v="Ararat"/>
    <x v="385"/>
    <d v="2013-03-25T00:00:00"/>
    <n v="5"/>
    <n v="0.06"/>
    <n v="15.68"/>
    <n v="3.73"/>
    <n v="78.400000000000006"/>
  </r>
  <r>
    <n v="1605"/>
    <n v="86347"/>
    <s v="Jack Armstrong"/>
    <s v="Express Road Cargo"/>
    <x v="0"/>
    <x v="1"/>
    <s v="Medium"/>
    <s v="Cabernet Sauvignon"/>
    <x v="0"/>
    <x v="3"/>
    <s v="Miraval Rose (1.5 Liter Magnum) 2014"/>
    <s v="Full Container"/>
    <s v="Burnie"/>
    <x v="50"/>
    <d v="2011-05-09T00:00:00"/>
    <n v="5"/>
    <n v="0.1"/>
    <n v="4.84"/>
    <n v="0.71"/>
    <n v="24.2"/>
  </r>
  <r>
    <n v="1606"/>
    <n v="86347"/>
    <s v="Jack Armstrong"/>
    <s v="Express Road Cargo"/>
    <x v="0"/>
    <x v="1"/>
    <s v="Medium"/>
    <s v="Malbec"/>
    <x v="0"/>
    <x v="3"/>
    <s v="Domaine Lafage Miraflors Rose 2013"/>
    <s v="Standard Size Crate"/>
    <s v="Launceston"/>
    <x v="50"/>
    <d v="2011-05-07T00:00:00"/>
    <n v="16"/>
    <n v="0.05"/>
    <n v="34.58"/>
    <n v="8.99"/>
    <n v="553.28"/>
  </r>
  <r>
    <n v="1607"/>
    <n v="86672"/>
    <s v="Edward Garza"/>
    <s v="Express Road Cargo"/>
    <x v="0"/>
    <x v="1"/>
    <s v="Medium"/>
    <s v="Zinfandel"/>
    <x v="0"/>
    <x v="3"/>
    <s v="Bollinger Brut Special Cuvee"/>
    <s v="Full Container"/>
    <s v="Geelong"/>
    <x v="729"/>
    <d v="2012-01-04T00:00:00"/>
    <n v="11"/>
    <n v="0.06"/>
    <n v="37.94"/>
    <n v="5.08"/>
    <n v="417.34"/>
  </r>
  <r>
    <n v="1608"/>
    <n v="88490"/>
    <s v="Steve Jones"/>
    <s v="Express Road Cargo"/>
    <x v="0"/>
    <x v="1"/>
    <s v="High"/>
    <s v="Merlot"/>
    <x v="0"/>
    <x v="3"/>
    <s v="Miraval Rose 2014"/>
    <s v="Large Crate"/>
    <s v="Port Lincoln"/>
    <x v="52"/>
    <d v="2011-06-18T00:00:00"/>
    <n v="7"/>
    <n v="0.01"/>
    <n v="56.96"/>
    <n v="13.22"/>
    <n v="398.72"/>
  </r>
  <r>
    <n v="1609"/>
    <n v="88490"/>
    <s v="Steve Jones"/>
    <s v="Express Road Cargo"/>
    <x v="0"/>
    <x v="1"/>
    <s v="High"/>
    <s v="Malbec"/>
    <x v="0"/>
    <x v="3"/>
    <s v="Chateau D'Aqueria Tavel Rose 2013"/>
    <s v="Mini Crate"/>
    <s v="Port Lincoln"/>
    <x v="52"/>
    <d v="2011-06-18T00:00:00"/>
    <n v="1"/>
    <n v="0.05"/>
    <n v="279.48"/>
    <n v="35"/>
    <n v="279.48"/>
  </r>
  <r>
    <n v="1610"/>
    <n v="87907"/>
    <s v="Eric Little"/>
    <s v="Express Road Cargo"/>
    <x v="0"/>
    <x v="1"/>
    <s v="Low"/>
    <s v="Merlot"/>
    <x v="0"/>
    <x v="3"/>
    <s v="Locations by Dave Phinney F Rose"/>
    <s v="Large Crate"/>
    <s v="Port Adelaide"/>
    <x v="585"/>
    <d v="2011-06-03T00:00:00"/>
    <n v="8"/>
    <n v="0.03"/>
    <n v="34.76"/>
    <n v="5.49"/>
    <n v="278.08"/>
  </r>
  <r>
    <n v="1611"/>
    <n v="87907"/>
    <s v="Irene Nichols"/>
    <s v="Air Cargo"/>
    <x v="2"/>
    <x v="1"/>
    <s v="Low"/>
    <s v="Sangiovese Rose"/>
    <x v="0"/>
    <x v="3"/>
    <s v="Chateau d'Esclans Whispering Angel Rose 2014"/>
    <s v="Small Crate"/>
    <s v="Melbourne"/>
    <x v="585"/>
    <d v="2011-06-08T00:00:00"/>
    <n v="14"/>
    <n v="0"/>
    <n v="500.98"/>
    <n v="41.44"/>
    <n v="7013.72"/>
  </r>
  <r>
    <n v="1612"/>
    <n v="88505"/>
    <s v="Eugene Perry"/>
    <s v="Express Road Cargo"/>
    <x v="2"/>
    <x v="0"/>
    <s v="Not Specified"/>
    <s v="Sangiovese Rose"/>
    <x v="0"/>
    <x v="3"/>
    <s v="Orin Swift Cellars Fragile Rose 2014"/>
    <s v="Loose Wrap"/>
    <s v="Darwin"/>
    <x v="438"/>
    <d v="2011-11-14T00:00:00"/>
    <n v="37"/>
    <n v="7.0000000000000007E-2"/>
    <n v="79.52"/>
    <n v="48.2"/>
    <n v="2942.24"/>
  </r>
  <r>
    <n v="1613"/>
    <n v="88505"/>
    <s v="Eugene Perry"/>
    <s v="Air Cargo"/>
    <x v="2"/>
    <x v="0"/>
    <s v="Not Specified"/>
    <s v="Grenache Rose"/>
    <x v="0"/>
    <x v="3"/>
    <s v="Domaine Lafond Roc-Epine Tavel Rose 2014"/>
    <s v="Small Crate"/>
    <s v="Darwin"/>
    <x v="438"/>
    <d v="2011-11-14T00:00:00"/>
    <n v="31"/>
    <n v="0"/>
    <n v="145.97999999999999"/>
    <n v="51.92"/>
    <n v="4525.38"/>
  </r>
  <r>
    <n v="1614"/>
    <n v="88512"/>
    <s v="Nicholas Willis"/>
    <s v="Express Road Cargo"/>
    <x v="0"/>
    <x v="0"/>
    <s v="High"/>
    <s v="Malbec"/>
    <x v="0"/>
    <x v="3"/>
    <s v="Pierre Sparr Cremant d'Alsace Reserve Brut Rose"/>
    <s v="Large Crate"/>
    <s v="Palmerston"/>
    <x v="730"/>
    <d v="2011-03-24T00:00:00"/>
    <n v="7"/>
    <n v="0"/>
    <n v="6.48"/>
    <n v="7.86"/>
    <n v="45.36"/>
  </r>
  <r>
    <n v="1615"/>
    <n v="87055"/>
    <s v="Edward Stephens"/>
    <s v="Express Road Cargo"/>
    <x v="0"/>
    <x v="1"/>
    <s v="High"/>
    <s v="Merlot"/>
    <x v="0"/>
    <x v="3"/>
    <s v="Louis Roederer Cristal Brut 2006"/>
    <s v="Large Crate"/>
    <s v="Port Lincoln"/>
    <x v="399"/>
    <d v="2013-10-08T00:00:00"/>
    <n v="8"/>
    <n v="0.04"/>
    <n v="7.1"/>
    <n v="6.05"/>
    <n v="56.8"/>
  </r>
  <r>
    <n v="1616"/>
    <n v="86748"/>
    <s v="Samuel Cook"/>
    <s v="Express Road Cargo"/>
    <x v="0"/>
    <x v="2"/>
    <s v="Medium"/>
    <s v="Shiraz"/>
    <x v="0"/>
    <x v="3"/>
    <s v="Dom Perignon 2006"/>
    <s v="Large Crate"/>
    <s v="Rockingham"/>
    <x v="497"/>
    <d v="2013-05-14T00:00:00"/>
    <n v="3"/>
    <n v="0.08"/>
    <n v="6.48"/>
    <n v="6.74"/>
    <n v="19.440000000000001"/>
  </r>
  <r>
    <n v="1617"/>
    <n v="86748"/>
    <s v="Samuel Cook"/>
    <s v="Road Cargo"/>
    <x v="0"/>
    <x v="2"/>
    <s v="Medium"/>
    <s v="Shiraz"/>
    <x v="0"/>
    <x v="3"/>
    <s v="Bollinger Brut Special Cuvee"/>
    <s v="Full Container"/>
    <s v="Mandurah"/>
    <x v="497"/>
    <d v="2013-05-12T00:00:00"/>
    <n v="15"/>
    <n v="0.1"/>
    <n v="2.78"/>
    <n v="1.34"/>
    <n v="41.699999999999996"/>
  </r>
  <r>
    <n v="1618"/>
    <n v="86748"/>
    <s v="Samuel Cook"/>
    <s v="Express Road Cargo"/>
    <x v="0"/>
    <x v="2"/>
    <s v="Medium"/>
    <s v="Malbec"/>
    <x v="0"/>
    <x v="3"/>
    <s v="Pietradolce Etna Rosato 2014"/>
    <s v="Full Container"/>
    <s v="Rockingham"/>
    <x v="497"/>
    <d v="2013-05-15T00:00:00"/>
    <n v="10"/>
    <n v="0.05"/>
    <n v="2.62"/>
    <n v="0.8"/>
    <n v="26.200000000000003"/>
  </r>
  <r>
    <n v="1619"/>
    <n v="86341"/>
    <s v="Sean Carter"/>
    <s v="Road Cargo"/>
    <x v="1"/>
    <x v="0"/>
    <s v="High"/>
    <s v="Chardonnay"/>
    <x v="0"/>
    <x v="3"/>
    <s v="Cloudy Bay Sauvignon Blanc 2015"/>
    <s v="Standard Size Crate"/>
    <s v="Rockhampton"/>
    <x v="242"/>
    <d v="2012-06-11T00:00:00"/>
    <n v="9"/>
    <n v="0.06"/>
    <n v="28.48"/>
    <n v="1.99"/>
    <n v="256.32"/>
  </r>
  <r>
    <n v="1620"/>
    <n v="86394"/>
    <s v="Jennifer Ford"/>
    <s v="Express Road Cargo"/>
    <x v="0"/>
    <x v="1"/>
    <s v="High"/>
    <s v="Sangiovese"/>
    <x v="0"/>
    <x v="3"/>
    <s v="Pierre Sparr Cremant d'Alsace Reserve Brut Rose"/>
    <s v="Large Crate"/>
    <s v="Hobart"/>
    <x v="731"/>
    <d v="2013-07-03T00:00:00"/>
    <n v="7"/>
    <n v="0.04"/>
    <n v="6.3"/>
    <n v="0.5"/>
    <n v="44.1"/>
  </r>
  <r>
    <n v="1621"/>
    <n v="86786"/>
    <s v="Johnny Ramirez"/>
    <s v="Express Road Cargo"/>
    <x v="0"/>
    <x v="1"/>
    <s v="Critical"/>
    <s v="Pinot Noir"/>
    <x v="0"/>
    <x v="3"/>
    <s v="Belle Glos Oeil de Perdrix Pinot Noir Blanc 2014"/>
    <s v="Large Crate"/>
    <s v="Ararat"/>
    <x v="732"/>
    <d v="2013-08-23T00:00:00"/>
    <n v="6"/>
    <n v="0.04"/>
    <n v="9.7799999999999994"/>
    <n v="5.76"/>
    <n v="58.679999999999993"/>
  </r>
  <r>
    <n v="1622"/>
    <n v="86786"/>
    <s v="Johnny Ramirez"/>
    <s v="Express Road Cargo"/>
    <x v="2"/>
    <x v="1"/>
    <s v="Critical"/>
    <s v="Cremant"/>
    <x v="0"/>
    <x v="3"/>
    <s v="Barnard Griffin Rose of Sangiovese 2014"/>
    <s v="Standard Size Crate"/>
    <s v="Ballarat"/>
    <x v="732"/>
    <d v="2013-08-21T00:00:00"/>
    <n v="2"/>
    <n v="0"/>
    <n v="9.48"/>
    <n v="7.29"/>
    <n v="18.96"/>
  </r>
  <r>
    <n v="1623"/>
    <n v="86786"/>
    <s v="Johnny Ramirez"/>
    <s v="Express Road Cargo"/>
    <x v="1"/>
    <x v="1"/>
    <s v="Critical"/>
    <s v="Sauvignon Blanc"/>
    <x v="0"/>
    <x v="3"/>
    <s v="Giesen Sauvignon Blanc 2014"/>
    <s v="Large Crate"/>
    <s v="Wodonga"/>
    <x v="732"/>
    <d v="2013-08-22T00:00:00"/>
    <n v="20"/>
    <n v="0.05"/>
    <n v="110.99"/>
    <n v="8.99"/>
    <n v="2219.7999999999997"/>
  </r>
  <r>
    <n v="1624"/>
    <n v="88376"/>
    <s v="John Patterson"/>
    <s v="Express Road Cargo"/>
    <x v="0"/>
    <x v="1"/>
    <s v="Low"/>
    <s v="Cabernet Sauvignon"/>
    <x v="0"/>
    <x v="3"/>
    <s v="La Playa Estate Cabernet Sauvignon Rose 2015"/>
    <s v="Standard Size Crate"/>
    <s v="Victor Harbor"/>
    <x v="731"/>
    <d v="2013-07-06T00:00:00"/>
    <n v="1"/>
    <n v="7.0000000000000007E-2"/>
    <n v="11.66"/>
    <n v="8.99"/>
    <n v="11.66"/>
  </r>
  <r>
    <n v="1625"/>
    <n v="88518"/>
    <s v="Albert Powell"/>
    <s v="Express Road Cargo"/>
    <x v="0"/>
    <x v="3"/>
    <s v="High"/>
    <s v="Merlot"/>
    <x v="0"/>
    <x v="3"/>
    <s v="Belle Glos Oeil de Perdrix Pinot Noir Blanc 2014"/>
    <s v="Large Crate"/>
    <s v="Sydney"/>
    <x v="733"/>
    <d v="2012-10-08T00:00:00"/>
    <n v="19"/>
    <n v="0.04"/>
    <n v="9.99"/>
    <n v="5.12"/>
    <n v="189.81"/>
  </r>
  <r>
    <n v="1626"/>
    <n v="88525"/>
    <s v="Kimberly Freeman"/>
    <s v="Express Road Cargo"/>
    <x v="0"/>
    <x v="2"/>
    <s v="High"/>
    <s v="Pinot Noir"/>
    <x v="0"/>
    <x v="3"/>
    <s v="Chateau de Campuget Costieres de Nimes Tradition Rose 2015"/>
    <s v="Large Crate"/>
    <s v="Freemantle"/>
    <x v="734"/>
    <d v="2012-05-30T00:00:00"/>
    <n v="2"/>
    <n v="0.01"/>
    <n v="2.88"/>
    <n v="0.5"/>
    <n v="5.76"/>
  </r>
  <r>
    <n v="1627"/>
    <n v="88530"/>
    <s v="Kelly Henderson"/>
    <s v="Air Cargo"/>
    <x v="2"/>
    <x v="2"/>
    <s v="Critical"/>
    <s v="Grenache Rose"/>
    <x v="0"/>
    <x v="3"/>
    <s v="Marques de Caceres Rioja Rosado 2014"/>
    <s v="Small Crate"/>
    <s v="Albany"/>
    <x v="218"/>
    <d v="2012-01-13T00:00:00"/>
    <n v="13"/>
    <n v="0.01"/>
    <n v="130.97999999999999"/>
    <n v="54.74"/>
    <n v="1702.7399999999998"/>
  </r>
  <r>
    <n v="1628"/>
    <n v="88530"/>
    <s v="Kelly Henderson"/>
    <s v="Express Road Cargo"/>
    <x v="1"/>
    <x v="2"/>
    <s v="Critical"/>
    <s v="Sauvignon Blanc"/>
    <x v="0"/>
    <x v="3"/>
    <s v="Dog Point Vineyard Sauvignon Blanc 2014"/>
    <s v="Large Crate"/>
    <s v="Perth"/>
    <x v="218"/>
    <d v="2012-01-11T00:00:00"/>
    <n v="6"/>
    <n v="0.02"/>
    <n v="30.97"/>
    <n v="4"/>
    <n v="185.82"/>
  </r>
  <r>
    <n v="1629"/>
    <n v="88537"/>
    <s v="Lillian Bishop"/>
    <s v="Express Road Cargo"/>
    <x v="0"/>
    <x v="2"/>
    <s v="Low"/>
    <s v="Zinfandel"/>
    <x v="0"/>
    <x v="3"/>
    <s v="Chateau D'Aqueria Tavel Rose 2013"/>
    <s v="Large Crate"/>
    <s v="Albany"/>
    <x v="289"/>
    <d v="2013-02-13T00:00:00"/>
    <n v="1"/>
    <n v="0.1"/>
    <n v="193.17"/>
    <n v="19.989999999999998"/>
    <n v="193.17"/>
  </r>
  <r>
    <n v="1630"/>
    <n v="87776"/>
    <s v="Martin Gibson"/>
    <s v="Express Road Cargo"/>
    <x v="0"/>
    <x v="1"/>
    <s v="Low"/>
    <s v="Cabernet Sauvignon"/>
    <x v="0"/>
    <x v="3"/>
    <s v="Louis Roederer Cristal Brut 2006"/>
    <s v="Large Crate"/>
    <s v="Ballarat"/>
    <x v="539"/>
    <d v="2011-02-27T00:00:00"/>
    <n v="5"/>
    <n v="0.08"/>
    <n v="7.1"/>
    <n v="6.05"/>
    <n v="35.5"/>
  </r>
  <r>
    <n v="1631"/>
    <n v="88156"/>
    <s v="Aaron Chapman"/>
    <s v="Express Road Cargo"/>
    <x v="0"/>
    <x v="1"/>
    <s v="High"/>
    <s v="Sangiovese"/>
    <x v="0"/>
    <x v="3"/>
    <s v="Belle Glos Oeil de Perdrix Pinot Noir Blanc 2014"/>
    <s v="Large Crate"/>
    <s v="Geelong"/>
    <x v="735"/>
    <d v="2010-01-08T00:00:00"/>
    <n v="4"/>
    <n v="7.0000000000000007E-2"/>
    <n v="4.13"/>
    <n v="0.99"/>
    <n v="16.52"/>
  </r>
  <r>
    <n v="1632"/>
    <n v="88156"/>
    <s v="Aaron Chapman"/>
    <s v="Express Road Cargo"/>
    <x v="2"/>
    <x v="1"/>
    <s v="High"/>
    <s v="Cremant"/>
    <x v="0"/>
    <x v="3"/>
    <s v="Orin Swift Cellars Fragile Rose 2014"/>
    <s v="Standard Size Crate"/>
    <s v="Benalla"/>
    <x v="735"/>
    <d v="2010-01-08T00:00:00"/>
    <n v="1"/>
    <n v="0.03"/>
    <n v="22.72"/>
    <n v="8.99"/>
    <n v="22.72"/>
  </r>
  <r>
    <n v="1633"/>
    <n v="87758"/>
    <s v="Charles Davis"/>
    <s v="Express Road Cargo"/>
    <x v="1"/>
    <x v="1"/>
    <s v="Not Specified"/>
    <s v="Pinot Gris"/>
    <x v="0"/>
    <x v="3"/>
    <s v="Lucky Chardonnay 2012"/>
    <s v="Standard Size Crate"/>
    <s v="Adelaide"/>
    <x v="736"/>
    <d v="2011-05-30T00:00:00"/>
    <n v="11"/>
    <n v="7.0000000000000007E-2"/>
    <n v="8.5"/>
    <n v="1.99"/>
    <n v="93.5"/>
  </r>
  <r>
    <n v="1634"/>
    <n v="88541"/>
    <s v="Anne Fowler"/>
    <s v="Road Cargo"/>
    <x v="2"/>
    <x v="3"/>
    <s v="Critical"/>
    <s v="Cremant"/>
    <x v="0"/>
    <x v="3"/>
    <s v="Domaine Lafage Miraflors Rose 2013"/>
    <s v="Full Container"/>
    <s v="Albury"/>
    <x v="737"/>
    <d v="2013-02-13T00:00:00"/>
    <n v="11"/>
    <n v="0.01"/>
    <n v="14.2"/>
    <n v="5.3"/>
    <n v="156.19999999999999"/>
  </r>
  <r>
    <n v="1635"/>
    <n v="88551"/>
    <s v="Clarence Sanders"/>
    <s v="Express Road Cargo"/>
    <x v="2"/>
    <x v="2"/>
    <s v="Critical"/>
    <s v="Cremant"/>
    <x v="0"/>
    <x v="3"/>
    <s v="La Playa Estate Cabernet Sauvignon Rose 2015"/>
    <s v="Standard Size Crate"/>
    <s v="Mandurah"/>
    <x v="738"/>
    <d v="2013-03-04T00:00:00"/>
    <n v="5"/>
    <n v="0.05"/>
    <n v="22.72"/>
    <n v="8.99"/>
    <n v="113.6"/>
  </r>
  <r>
    <n v="1636"/>
    <n v="88551"/>
    <s v="Clarence Sanders"/>
    <s v="Road Cargo"/>
    <x v="1"/>
    <x v="2"/>
    <s v="Critical"/>
    <s v="Chardonnay"/>
    <x v="0"/>
    <x v="3"/>
    <s v="Chardonnais Napa Valley Chardonnay 2013"/>
    <s v="Large Crate"/>
    <s v="Rockingham"/>
    <x v="738"/>
    <d v="2013-03-05T00:00:00"/>
    <n v="12"/>
    <n v="7.0000000000000007E-2"/>
    <n v="65.989999999999995"/>
    <n v="8.99"/>
    <n v="791.87999999999988"/>
  </r>
  <r>
    <n v="1637"/>
    <n v="88561"/>
    <s v="Edward Bowman"/>
    <s v="Express Road Cargo"/>
    <x v="0"/>
    <x v="1"/>
    <s v="Medium"/>
    <s v="Shiraz"/>
    <x v="0"/>
    <x v="3"/>
    <s v="Miraval Rose 2014"/>
    <s v="Large Crate"/>
    <s v="Port Lincoln"/>
    <x v="581"/>
    <d v="2012-03-26T00:00:00"/>
    <n v="13"/>
    <n v="0.01"/>
    <n v="5.58"/>
    <n v="5.3"/>
    <n v="72.540000000000006"/>
  </r>
  <r>
    <n v="1638"/>
    <n v="86882"/>
    <s v="Donald Armstrong"/>
    <s v="Air Cargo"/>
    <x v="0"/>
    <x v="1"/>
    <s v="Critical"/>
    <s v="Malbec"/>
    <x v="0"/>
    <x v="3"/>
    <s v="Belle Glos Oeil de Perdrix Pinot Noir Blanc 2014"/>
    <s v="Extra Large Crate"/>
    <s v="Mount Gambier"/>
    <x v="192"/>
    <d v="2013-10-03T00:00:00"/>
    <n v="12"/>
    <n v="0.04"/>
    <n v="68.81"/>
    <n v="60"/>
    <n v="825.72"/>
  </r>
  <r>
    <n v="1639"/>
    <n v="86882"/>
    <s v="Donald Armstrong"/>
    <s v="Express Road Cargo"/>
    <x v="0"/>
    <x v="1"/>
    <s v="Critical"/>
    <s v="Cabernet Sauvignon"/>
    <x v="0"/>
    <x v="3"/>
    <s v="Chateau D'Aqueria Tavel Rose 2013"/>
    <s v="Large Crate"/>
    <s v="Port Lincoln"/>
    <x v="192"/>
    <d v="2013-10-04T00:00:00"/>
    <n v="17"/>
    <n v="0.08"/>
    <n v="5.98"/>
    <n v="5.35"/>
    <n v="101.66000000000001"/>
  </r>
  <r>
    <n v="1640"/>
    <n v="86882"/>
    <s v="Dennis Jackson"/>
    <s v="Express Road Cargo"/>
    <x v="0"/>
    <x v="1"/>
    <s v="Critical"/>
    <s v="Cabernet Sauvignon"/>
    <x v="0"/>
    <x v="4"/>
    <s v="Roederer Estate Brut"/>
    <s v="Mini Crate"/>
    <s v="Mount Gambier"/>
    <x v="192"/>
    <d v="2013-10-04T00:00:00"/>
    <n v="17"/>
    <n v="0.04"/>
    <n v="300.64999999999998"/>
    <n v="24.49"/>
    <n v="5111.0499999999993"/>
  </r>
  <r>
    <n v="1641"/>
    <n v="86882"/>
    <s v="Dennis Jackson"/>
    <s v="Express Road Cargo"/>
    <x v="0"/>
    <x v="1"/>
    <s v="Critical"/>
    <s v="Malbec"/>
    <x v="0"/>
    <x v="4"/>
    <s v="Roederer Estate Brut"/>
    <s v="Large Crate"/>
    <s v="Mount Gambier"/>
    <x v="192"/>
    <d v="2013-10-04T00:00:00"/>
    <n v="25"/>
    <n v="0.04"/>
    <n v="5.78"/>
    <n v="5.37"/>
    <n v="144.5"/>
  </r>
  <r>
    <n v="1642"/>
    <n v="86661"/>
    <s v="Louis Hamilton"/>
    <s v="Express Road Cargo"/>
    <x v="2"/>
    <x v="1"/>
    <s v="Medium"/>
    <s v="Sangiovese Rose"/>
    <x v="0"/>
    <x v="4"/>
    <s v="Chateau d'Esclans Whispering Angel Rose 2014"/>
    <s v="Standard Size Crate"/>
    <s v="Mount Gambier"/>
    <x v="51"/>
    <d v="2013-08-16T00:00:00"/>
    <n v="4"/>
    <n v="0.02"/>
    <n v="1.74"/>
    <n v="4.08"/>
    <n v="6.96"/>
  </r>
  <r>
    <n v="1643"/>
    <n v="85916"/>
    <s v="Bruce Brown"/>
    <s v="Road Cargo"/>
    <x v="0"/>
    <x v="0"/>
    <s v="Medium"/>
    <s v="Malbec"/>
    <x v="0"/>
    <x v="4"/>
    <s v="Schramsberg Cremant Demi-Sec 2011"/>
    <s v="Large Crate"/>
    <s v="Cairns"/>
    <x v="739"/>
    <d v="2010-07-19T00:00:00"/>
    <n v="14"/>
    <n v="0.02"/>
    <n v="30.53"/>
    <n v="19.989999999999998"/>
    <n v="427.42"/>
  </r>
  <r>
    <n v="1644"/>
    <n v="88573"/>
    <s v="Barbara Flores"/>
    <s v="Express Road Cargo"/>
    <x v="0"/>
    <x v="2"/>
    <s v="Critical"/>
    <s v="Malbec"/>
    <x v="0"/>
    <x v="4"/>
    <s v="Simonnet-Febvre Cremant de Bourgogne Blanc"/>
    <s v="Standard Size Crate"/>
    <s v="Freemantle"/>
    <x v="740"/>
    <d v="2012-07-18T00:00:00"/>
    <n v="9"/>
    <n v="0.04"/>
    <n v="40.97"/>
    <n v="8.99"/>
    <n v="368.73"/>
  </r>
  <r>
    <n v="1645"/>
    <n v="86076"/>
    <s v="Ryan Hernandez"/>
    <s v="Express Road Cargo"/>
    <x v="2"/>
    <x v="3"/>
    <s v="Not Specified"/>
    <s v="Sangiovese Rose"/>
    <x v="0"/>
    <x v="4"/>
    <s v="Barnard Griffin Rose of Sangiovese 2014"/>
    <s v="Large Crate"/>
    <s v="Broken Hill"/>
    <x v="741"/>
    <d v="2010-09-30T00:00:00"/>
    <n v="3"/>
    <n v="0.02"/>
    <n v="7.38"/>
    <n v="5.21"/>
    <n v="22.14"/>
  </r>
  <r>
    <n v="1646"/>
    <n v="88581"/>
    <s v="Steven Butler"/>
    <s v="Express Road Cargo"/>
    <x v="0"/>
    <x v="1"/>
    <s v="Critical"/>
    <s v="Sangiovese"/>
    <x v="0"/>
    <x v="4"/>
    <s v="Chateau D'Aqueria Tavel Rose 2013"/>
    <s v="Large Crate"/>
    <s v="Hobart"/>
    <x v="630"/>
    <d v="2011-03-04T00:00:00"/>
    <n v="5"/>
    <n v="0.09"/>
    <n v="10.9"/>
    <n v="7.46"/>
    <n v="54.5"/>
  </r>
  <r>
    <n v="1647"/>
    <n v="88158"/>
    <s v="Aaron Chapman"/>
    <s v="Air Cargo"/>
    <x v="2"/>
    <x v="1"/>
    <s v="Critical"/>
    <s v="Grenache Rose"/>
    <x v="0"/>
    <x v="4"/>
    <s v="Marques de Caceres Rioja Rosado 2014"/>
    <s v="Small Crate"/>
    <s v="Mildura"/>
    <x v="547"/>
    <d v="2012-10-23T00:00:00"/>
    <n v="2"/>
    <n v="7.0000000000000007E-2"/>
    <n v="150.97999999999999"/>
    <n v="39.25"/>
    <n v="301.95999999999998"/>
  </r>
  <r>
    <n v="1648"/>
    <n v="88588"/>
    <s v="Patrick Stewart"/>
    <s v="Express Road Cargo"/>
    <x v="0"/>
    <x v="0"/>
    <s v="Medium"/>
    <s v="Pinot Noir"/>
    <x v="0"/>
    <x v="4"/>
    <s v="Bollinger Brut Special Cuvee"/>
    <s v="Large Crate"/>
    <s v="Maryborough"/>
    <x v="640"/>
    <d v="2010-05-06T00:00:00"/>
    <n v="13"/>
    <n v="7.0000000000000007E-2"/>
    <n v="5.34"/>
    <n v="5.63"/>
    <n v="69.42"/>
  </r>
  <r>
    <n v="1649"/>
    <n v="88588"/>
    <s v="Patrick Stewart"/>
    <s v="Air Cargo"/>
    <x v="2"/>
    <x v="0"/>
    <s v="Medium"/>
    <s v="Grenache Rose"/>
    <x v="0"/>
    <x v="4"/>
    <s v="Chateau de Campuget Costieres de Nimes Tradition Rose 2015"/>
    <s v="Extra Large Crate"/>
    <s v="Cairns"/>
    <x v="640"/>
    <d v="2010-05-05T00:00:00"/>
    <n v="18"/>
    <n v="0.03"/>
    <n v="160.97999999999999"/>
    <n v="30"/>
    <n v="2897.64"/>
  </r>
  <r>
    <n v="1650"/>
    <n v="88588"/>
    <s v="Patrick Stewart"/>
    <s v="Road Cargo"/>
    <x v="1"/>
    <x v="0"/>
    <s v="Medium"/>
    <s v="Reisling"/>
    <x v="0"/>
    <x v="4"/>
    <s v="Lincourt Courtney's Chardonnay 2012"/>
    <s v="Large Crate"/>
    <s v="Logan City"/>
    <x v="640"/>
    <d v="2010-05-04T00:00:00"/>
    <n v="15"/>
    <n v="0.04"/>
    <n v="65.989999999999995"/>
    <n v="5.63"/>
    <n v="989.84999999999991"/>
  </r>
  <r>
    <n v="1651"/>
    <n v="86542"/>
    <s v="Andrew Mills"/>
    <s v="Express Road Cargo"/>
    <x v="1"/>
    <x v="1"/>
    <s v="High"/>
    <s v="Reisling"/>
    <x v="0"/>
    <x v="4"/>
    <s v="Mercer Canyons Chardonnay 2013"/>
    <s v="Large Crate"/>
    <s v="Mount Gambier"/>
    <x v="588"/>
    <d v="2013-02-19T00:00:00"/>
    <n v="5"/>
    <n v="0.06"/>
    <n v="155.99"/>
    <n v="3.9"/>
    <n v="779.95"/>
  </r>
  <r>
    <n v="1652"/>
    <n v="88608"/>
    <s v="Kevin Patterson"/>
    <s v="Express Road Cargo"/>
    <x v="0"/>
    <x v="1"/>
    <s v="Low"/>
    <s v="Pinot Noir"/>
    <x v="0"/>
    <x v="4"/>
    <s v="Roederer Estate L'Ermitage 2007"/>
    <s v="Large Crate"/>
    <s v="Port Adelaide"/>
    <x v="311"/>
    <d v="2013-07-03T00:00:00"/>
    <n v="17"/>
    <n v="0.1"/>
    <n v="165.98"/>
    <n v="19.989999999999998"/>
    <n v="2821.66"/>
  </r>
  <r>
    <n v="1653"/>
    <n v="88614"/>
    <s v="Eugene Gibson"/>
    <s v="Express Road Cargo"/>
    <x v="2"/>
    <x v="1"/>
    <s v="Medium"/>
    <s v="Grenache Rose"/>
    <x v="0"/>
    <x v="4"/>
    <s v="Pietradolce Etna Rosato 2014"/>
    <s v="Standard Size Crate"/>
    <s v="Victor Harbor"/>
    <x v="742"/>
    <d v="2012-05-21T00:00:00"/>
    <n v="5"/>
    <n v="0.02"/>
    <n v="25.38"/>
    <n v="8.99"/>
    <n v="126.89999999999999"/>
  </r>
  <r>
    <n v="1654"/>
    <n v="88614"/>
    <s v="Eugene Gibson"/>
    <s v="Express Road Cargo"/>
    <x v="0"/>
    <x v="1"/>
    <s v="Medium"/>
    <s v="Zinfandel"/>
    <x v="0"/>
    <x v="4"/>
    <s v="Roederer Estate L'Ermitage 2007"/>
    <s v="Standard Size Crate"/>
    <s v="Mount Barker"/>
    <x v="742"/>
    <d v="2012-05-21T00:00:00"/>
    <n v="7"/>
    <n v="0.02"/>
    <n v="21.38"/>
    <n v="8.99"/>
    <n v="149.66"/>
  </r>
  <r>
    <n v="1655"/>
    <n v="86901"/>
    <s v="Theresa Washington"/>
    <s v="Express Road Cargo"/>
    <x v="0"/>
    <x v="3"/>
    <s v="Critical"/>
    <s v="Cabernet Sauvignon"/>
    <x v="0"/>
    <x v="4"/>
    <s v="Gerard Bertrand Cote des Roses Rose 2014"/>
    <s v="Standard Size Crate"/>
    <s v="Dubbo"/>
    <x v="595"/>
    <d v="2010-09-30T00:00:00"/>
    <n v="21"/>
    <n v="0.04"/>
    <n v="21.38"/>
    <n v="8.99"/>
    <n v="448.97999999999996"/>
  </r>
  <r>
    <n v="1656"/>
    <n v="88598"/>
    <s v="Kevin Patterson"/>
    <s v="Express Road Cargo"/>
    <x v="0"/>
    <x v="1"/>
    <s v="Low"/>
    <s v="Malbec"/>
    <x v="0"/>
    <x v="4"/>
    <s v="Schramsberg Cremant Demi-Sec 2011"/>
    <s v="Large Crate"/>
    <s v="Port Lincoln"/>
    <x v="743"/>
    <d v="2010-02-06T00:00:00"/>
    <n v="4"/>
    <n v="0.01"/>
    <n v="3.08"/>
    <n v="0.5"/>
    <n v="12.32"/>
  </r>
  <r>
    <n v="1657"/>
    <n v="88620"/>
    <s v="Patrick Freeman"/>
    <s v="Express Road Cargo"/>
    <x v="2"/>
    <x v="1"/>
    <s v="Medium"/>
    <s v="Champagne"/>
    <x v="0"/>
    <x v="4"/>
    <s v="Domaine Lafage Miraflors Rose 2013"/>
    <s v="Full Container"/>
    <s v="Adelaide"/>
    <x v="744"/>
    <d v="2011-10-12T00:00:00"/>
    <n v="18"/>
    <n v="7.0000000000000007E-2"/>
    <n v="7.59"/>
    <n v="4"/>
    <n v="136.62"/>
  </r>
  <r>
    <n v="1658"/>
    <n v="88624"/>
    <s v="Earl Ruiz"/>
    <s v="Express Road Cargo"/>
    <x v="0"/>
    <x v="1"/>
    <s v="Medium"/>
    <s v="Pinot Noir"/>
    <x v="0"/>
    <x v="4"/>
    <s v="Moet &amp; Chandon Imperial"/>
    <s v="Large Crate"/>
    <s v="Canberra"/>
    <x v="372"/>
    <d v="2011-02-23T00:00:00"/>
    <n v="13"/>
    <n v="0.05"/>
    <n v="6.54"/>
    <n v="5.27"/>
    <n v="85.02"/>
  </r>
  <r>
    <n v="1659"/>
    <n v="88159"/>
    <s v="Aaron Chapman"/>
    <s v="Air Cargo"/>
    <x v="2"/>
    <x v="1"/>
    <s v="Low"/>
    <s v="Grenache Rose"/>
    <x v="0"/>
    <x v="4"/>
    <s v="Domaine Lafage Miraflors Rose 2013"/>
    <s v="Small Crate"/>
    <s v="Mildura"/>
    <x v="745"/>
    <d v="2012-10-29T00:00:00"/>
    <n v="21"/>
    <n v="0.06"/>
    <n v="146.34"/>
    <n v="43.75"/>
    <n v="3073.14"/>
  </r>
  <r>
    <n v="1660"/>
    <n v="87908"/>
    <s v="Jennifer Ford"/>
    <s v="Express Road Cargo"/>
    <x v="1"/>
    <x v="3"/>
    <s v="Medium"/>
    <s v="Sauvignon Blanc"/>
    <x v="0"/>
    <x v="4"/>
    <s v="Robert Oatley Sauvignon Blanc 2013"/>
    <s v="Large Crate"/>
    <s v="Lithgow"/>
    <x v="746"/>
    <d v="2010-04-30T00:00:00"/>
    <n v="7"/>
    <n v="0.08"/>
    <n v="125.99"/>
    <n v="7.69"/>
    <n v="881.93"/>
  </r>
  <r>
    <n v="1661"/>
    <n v="87480"/>
    <s v="Samuel Berry"/>
    <s v="Express Road Cargo"/>
    <x v="1"/>
    <x v="0"/>
    <s v="Critical"/>
    <s v="Chardonnay"/>
    <x v="0"/>
    <x v="4"/>
    <s v="Robert Oatley Sauvignon Blanc 2013"/>
    <s v="Loose Wrap"/>
    <s v="Mount Isa"/>
    <x v="747"/>
    <d v="2013-03-17T00:00:00"/>
    <n v="2"/>
    <n v="0.02"/>
    <n v="120.97"/>
    <n v="7.11"/>
    <n v="241.94"/>
  </r>
  <r>
    <n v="1662"/>
    <n v="88626"/>
    <s v="Christopher Phillips"/>
    <s v="Express Road Cargo"/>
    <x v="0"/>
    <x v="3"/>
    <s v="Medium"/>
    <s v="Pinot Noir"/>
    <x v="0"/>
    <x v="4"/>
    <s v="Domaine Lafond Roc-Epine Tavel Rose 2014"/>
    <s v="Large Crate"/>
    <s v="Broken Hill"/>
    <x v="655"/>
    <d v="2010-03-29T00:00:00"/>
    <n v="11"/>
    <n v="0.05"/>
    <n v="6.68"/>
    <n v="6.93"/>
    <n v="73.47999999999999"/>
  </r>
  <r>
    <n v="1663"/>
    <n v="85917"/>
    <s v="Edward Ford"/>
    <s v="Express Road Cargo"/>
    <x v="0"/>
    <x v="0"/>
    <s v="Not Specified"/>
    <s v="Shiraz"/>
    <x v="0"/>
    <x v="4"/>
    <s v="Domaine Lafage Miraflors Rose 2013"/>
    <s v="Full Container"/>
    <s v="Gympie"/>
    <x v="748"/>
    <d v="2011-01-18T00:00:00"/>
    <n v="8"/>
    <n v="0.08"/>
    <n v="4"/>
    <n v="1.3"/>
    <n v="32"/>
  </r>
  <r>
    <n v="1664"/>
    <n v="85917"/>
    <s v="Edward Ford"/>
    <s v="Express Road Cargo"/>
    <x v="0"/>
    <x v="0"/>
    <s v="Not Specified"/>
    <s v="Zinfandel"/>
    <x v="0"/>
    <x v="4"/>
    <s v="Schramsberg Cremant Demi-Sec 2011"/>
    <s v="Large Crate"/>
    <s v="Mount Isa"/>
    <x v="748"/>
    <d v="2011-01-17T00:00:00"/>
    <n v="1"/>
    <n v="0.06"/>
    <n v="6.48"/>
    <n v="8.74"/>
    <n v="6.48"/>
  </r>
  <r>
    <n v="1665"/>
    <n v="88185"/>
    <s v="Howard Watson"/>
    <s v="Air Cargo"/>
    <x v="1"/>
    <x v="3"/>
    <s v="High"/>
    <s v="Chardonnay"/>
    <x v="0"/>
    <x v="4"/>
    <s v="Rombauer Chardonnay 2014"/>
    <s v="Small Crate"/>
    <s v="Tamworth"/>
    <x v="118"/>
    <d v="2010-12-30T00:00:00"/>
    <n v="15"/>
    <n v="7.0000000000000007E-2"/>
    <n v="119.99"/>
    <n v="16.8"/>
    <n v="1799.85"/>
  </r>
  <r>
    <n v="1666"/>
    <n v="88292"/>
    <s v="Jack Long"/>
    <s v="Express Road Cargo"/>
    <x v="0"/>
    <x v="3"/>
    <s v="Low"/>
    <s v="Cabernet Sauvignon"/>
    <x v="0"/>
    <x v="4"/>
    <s v="Roederer Estate Brut"/>
    <s v="Large Crate"/>
    <s v="Campbeltown"/>
    <x v="749"/>
    <d v="2013-09-17T00:00:00"/>
    <n v="24"/>
    <n v="0.09"/>
    <n v="6.48"/>
    <n v="6.74"/>
    <n v="155.52000000000001"/>
  </r>
  <r>
    <n v="1667"/>
    <n v="88292"/>
    <s v="Larry Grant"/>
    <s v="Express Road Cargo"/>
    <x v="0"/>
    <x v="3"/>
    <s v="Low"/>
    <s v="Pinot Noir"/>
    <x v="0"/>
    <x v="4"/>
    <s v="Jean-Baptiste Adam Les Natures Cremant d'Alsace Brut"/>
    <s v="Large Crate"/>
    <s v="Bathurst"/>
    <x v="749"/>
    <d v="2013-09-19T00:00:00"/>
    <n v="25"/>
    <n v="0.01"/>
    <n v="14.81"/>
    <n v="13.32"/>
    <n v="370.25"/>
  </r>
  <r>
    <n v="1668"/>
    <n v="88292"/>
    <s v="Larry Grant"/>
    <s v="Express Road Cargo"/>
    <x v="2"/>
    <x v="3"/>
    <s v="Low"/>
    <s v="Cremant"/>
    <x v="0"/>
    <x v="4"/>
    <s v="Belle Glos Oeil de Perdrix Pinot Noir Blanc 2014"/>
    <s v="Standard Size Crate"/>
    <s v="Grafton"/>
    <x v="749"/>
    <d v="2013-09-19T00:00:00"/>
    <n v="8"/>
    <n v="7.0000000000000007E-2"/>
    <n v="20.239999999999998"/>
    <n v="6.67"/>
    <n v="161.91999999999999"/>
  </r>
  <r>
    <n v="1669"/>
    <n v="88639"/>
    <s v="Walter Wilson"/>
    <s v="Express Road Cargo"/>
    <x v="0"/>
    <x v="1"/>
    <s v="High"/>
    <s v="Sangiovese"/>
    <x v="0"/>
    <x v="4"/>
    <s v="Moet &amp; Chandon Imperial"/>
    <s v="Large Crate"/>
    <s v="Canberra"/>
    <x v="750"/>
    <d v="2012-12-01T00:00:00"/>
    <n v="34"/>
    <n v="0.05"/>
    <n v="43.41"/>
    <n v="2.99"/>
    <n v="1475.9399999999998"/>
  </r>
  <r>
    <n v="1670"/>
    <n v="88651"/>
    <s v="Ralph Medina"/>
    <s v="Air Cargo"/>
    <x v="2"/>
    <x v="2"/>
    <s v="Not Specified"/>
    <s v="Sangiovese Rose"/>
    <x v="0"/>
    <x v="4"/>
    <s v="Barnard Griffin Rose of Sangiovese 2014"/>
    <s v="Small Crate"/>
    <s v="Geraldton"/>
    <x v="651"/>
    <d v="2011-11-15T00:00:00"/>
    <n v="24"/>
    <n v="0.09"/>
    <n v="280.98"/>
    <n v="81.98"/>
    <n v="6743.52"/>
  </r>
  <r>
    <n v="1671"/>
    <n v="86811"/>
    <s v="Anne Fields"/>
    <s v="Express Road Cargo"/>
    <x v="0"/>
    <x v="2"/>
    <s v="High"/>
    <s v="Malbec"/>
    <x v="0"/>
    <x v="4"/>
    <s v="JCB N¬∞21 Brut Cremant de Bourgogne"/>
    <s v="Large Crate"/>
    <s v="Freemantle"/>
    <x v="751"/>
    <d v="2013-09-05T00:00:00"/>
    <n v="13"/>
    <n v="0.02"/>
    <n v="90.48"/>
    <n v="19.989999999999998"/>
    <n v="1176.24"/>
  </r>
  <r>
    <n v="1672"/>
    <n v="87964"/>
    <s v="Jeffrey Rogers"/>
    <s v="Air Cargo"/>
    <x v="2"/>
    <x v="0"/>
    <s v="Medium"/>
    <s v="Grenache Rose"/>
    <x v="0"/>
    <x v="4"/>
    <s v="Miraval Rose 2014"/>
    <s v="Extra Large Crate"/>
    <s v="Palmerston"/>
    <x v="752"/>
    <d v="2010-09-26T00:00:00"/>
    <n v="20"/>
    <n v="7.0000000000000007E-2"/>
    <n v="70.98"/>
    <n v="30"/>
    <n v="1419.6000000000001"/>
  </r>
  <r>
    <n v="1673"/>
    <n v="88659"/>
    <s v="Jimmy Schmidt"/>
    <s v="Express Road Cargo"/>
    <x v="1"/>
    <x v="1"/>
    <s v="Low"/>
    <s v="Chardonnay"/>
    <x v="0"/>
    <x v="4"/>
    <s v="Chardonnais Napa Valley Chardonnay 2013"/>
    <s v="Standard Size Crate"/>
    <s v="Port Lincoln"/>
    <x v="52"/>
    <d v="2011-06-19T00:00:00"/>
    <n v="3"/>
    <n v="0.09"/>
    <n v="8.33"/>
    <n v="1.99"/>
    <n v="24.990000000000002"/>
  </r>
  <r>
    <n v="1674"/>
    <n v="88659"/>
    <s v="Jimmy Schmidt"/>
    <s v="Express Road Cargo"/>
    <x v="0"/>
    <x v="1"/>
    <s v="Low"/>
    <s v="Malbec"/>
    <x v="0"/>
    <x v="4"/>
    <s v="Louis Roederer Cristal Brut 2006"/>
    <s v="Large Crate"/>
    <s v="Victor Harbor"/>
    <x v="52"/>
    <d v="2011-06-21T00:00:00"/>
    <n v="11"/>
    <n v="0.08"/>
    <n v="15.67"/>
    <n v="1.39"/>
    <n v="172.37"/>
  </r>
  <r>
    <n v="1675"/>
    <n v="88381"/>
    <s v="Frances White"/>
    <s v="Air Cargo"/>
    <x v="1"/>
    <x v="3"/>
    <s v="High"/>
    <s v="Pinot Gris"/>
    <x v="0"/>
    <x v="4"/>
    <s v="Chardonnais Napa Valley Chardonnay 2013"/>
    <s v="Extra Large Crate"/>
    <s v="Grafton"/>
    <x v="753"/>
    <d v="2011-01-09T00:00:00"/>
    <n v="8"/>
    <n v="0.03"/>
    <n v="500.98"/>
    <n v="28.14"/>
    <n v="4007.84"/>
  </r>
  <r>
    <n v="1676"/>
    <n v="86976"/>
    <s v="Gregory Miller"/>
    <s v="Express Road Cargo"/>
    <x v="0"/>
    <x v="2"/>
    <s v="Medium"/>
    <s v="Zinfandel"/>
    <x v="0"/>
    <x v="4"/>
    <s v="Belle Glos Oeil de Perdrix Pinot Noir Blanc 2014"/>
    <s v="Mini Crate"/>
    <s v="Rockingham"/>
    <x v="3"/>
    <d v="2011-09-21T00:00:00"/>
    <n v="4"/>
    <n v="0.06"/>
    <n v="4.4800000000000004"/>
    <n v="49"/>
    <n v="17.920000000000002"/>
  </r>
  <r>
    <n v="1677"/>
    <n v="87049"/>
    <s v="Victor Hansen"/>
    <s v="Express Road Cargo"/>
    <x v="1"/>
    <x v="1"/>
    <s v="Critical"/>
    <s v="Chardonnay"/>
    <x v="0"/>
    <x v="4"/>
    <s v="Cloudy Bay Sauvignon Blanc 2015"/>
    <s v="Standard Size Crate"/>
    <s v="Victor Harbor"/>
    <x v="754"/>
    <d v="2012-02-27T00:00:00"/>
    <n v="3"/>
    <n v="0.08"/>
    <n v="7.28"/>
    <n v="3.52"/>
    <n v="21.84"/>
  </r>
  <r>
    <n v="1678"/>
    <n v="87049"/>
    <s v="Victor Hansen"/>
    <s v="Road Cargo"/>
    <x v="0"/>
    <x v="1"/>
    <s v="Critical"/>
    <s v="Malbec"/>
    <x v="0"/>
    <x v="4"/>
    <s v="Dom Perignon 2006"/>
    <s v="Large Crate"/>
    <s v="Mount Gambier"/>
    <x v="754"/>
    <d v="2012-02-26T00:00:00"/>
    <n v="6"/>
    <n v="0"/>
    <n v="14.03"/>
    <n v="9.3699999999999992"/>
    <n v="84.179999999999993"/>
  </r>
  <r>
    <n v="1679"/>
    <n v="88667"/>
    <s v="Ashley Hall"/>
    <s v="Express Road Cargo"/>
    <x v="1"/>
    <x v="2"/>
    <s v="Critical"/>
    <s v="Sauvignon Blanc"/>
    <x v="0"/>
    <x v="2"/>
    <s v="Robert Oatley Sauvignon Blanc 2013"/>
    <s v="Large Crate"/>
    <s v="Freemantle"/>
    <x v="683"/>
    <d v="2010-09-19T00:00:00"/>
    <n v="14"/>
    <n v="0.08"/>
    <n v="30.73"/>
    <n v="4"/>
    <n v="430.22"/>
  </r>
  <r>
    <n v="1680"/>
    <n v="88667"/>
    <s v="Theresa Black"/>
    <s v="Express Road Cargo"/>
    <x v="0"/>
    <x v="2"/>
    <s v="Critical"/>
    <s v="Pinot Noir"/>
    <x v="0"/>
    <x v="2"/>
    <s v="Pietradolce Etna Rosato 2014"/>
    <s v="Large Crate"/>
    <s v="Busseltol"/>
    <x v="683"/>
    <d v="2010-09-21T00:00:00"/>
    <n v="3"/>
    <n v="0.05"/>
    <n v="14.56"/>
    <n v="3.5"/>
    <n v="43.68"/>
  </r>
  <r>
    <n v="1681"/>
    <n v="88667"/>
    <s v="Theresa Black"/>
    <s v="Express Road Cargo"/>
    <x v="1"/>
    <x v="2"/>
    <s v="Critical"/>
    <s v="Reisling"/>
    <x v="0"/>
    <x v="2"/>
    <s v="Dog Point Vineyard Sauvignon Blanc 2014"/>
    <s v="Mini Crate"/>
    <s v="Mandurah"/>
    <x v="683"/>
    <d v="2010-09-21T00:00:00"/>
    <n v="5"/>
    <n v="0"/>
    <n v="299.99"/>
    <n v="11.64"/>
    <n v="1499.95"/>
  </r>
  <r>
    <n v="1682"/>
    <n v="88644"/>
    <s v="Susan Grant"/>
    <s v="Express Road Cargo"/>
    <x v="1"/>
    <x v="1"/>
    <s v="Medium"/>
    <s v="Chardonnay"/>
    <x v="0"/>
    <x v="2"/>
    <s v="Dog Point Vineyard Sauvignon Blanc 2014"/>
    <s v="Standard Size Crate"/>
    <s v="Hamilton"/>
    <x v="755"/>
    <d v="2010-05-14T00:00:00"/>
    <n v="12"/>
    <n v="0.01"/>
    <n v="55.99"/>
    <n v="5"/>
    <n v="671.88"/>
  </r>
  <r>
    <n v="1683"/>
    <n v="88644"/>
    <s v="Ralph Medina"/>
    <s v="Express Road Cargo"/>
    <x v="0"/>
    <x v="2"/>
    <s v="Medium"/>
    <s v="Zinfandel"/>
    <x v="0"/>
    <x v="2"/>
    <s v="Dom Perignon 2006"/>
    <s v="Standard Size Crate"/>
    <s v="Geraldton"/>
    <x v="755"/>
    <d v="2010-05-14T00:00:00"/>
    <n v="12"/>
    <n v="0.06"/>
    <n v="13.9"/>
    <n v="7.59"/>
    <n v="166.8"/>
  </r>
  <r>
    <n v="1684"/>
    <n v="88644"/>
    <s v="Carol Porter"/>
    <s v="Express Road Cargo"/>
    <x v="0"/>
    <x v="1"/>
    <s v="Medium"/>
    <s v="Merlot"/>
    <x v="0"/>
    <x v="2"/>
    <s v="Jean-Baptiste Adam Les Natures Cremant d'Alsace Brut"/>
    <s v="Large Crate"/>
    <s v="Canberra"/>
    <x v="755"/>
    <d v="2010-05-14T00:00:00"/>
    <n v="3"/>
    <n v="0.03"/>
    <n v="162.93"/>
    <n v="19.989999999999998"/>
    <n v="488.79"/>
  </r>
  <r>
    <n v="1685"/>
    <n v="88644"/>
    <s v="Brandon Hicks"/>
    <s v="Express Road Cargo"/>
    <x v="0"/>
    <x v="1"/>
    <s v="Medium"/>
    <s v="Sangiovese"/>
    <x v="0"/>
    <x v="2"/>
    <s v="Jean-Baptiste Adam Les Natures Cremant d'Alsace Brut"/>
    <s v="Large Crate"/>
    <s v="Canberra"/>
    <x v="755"/>
    <d v="2010-05-15T00:00:00"/>
    <n v="2"/>
    <n v="0.01"/>
    <n v="11.58"/>
    <n v="5.72"/>
    <n v="23.16"/>
  </r>
  <r>
    <n v="1686"/>
    <n v="88428"/>
    <s v="Alan Owens"/>
    <s v="Express Road Cargo"/>
    <x v="2"/>
    <x v="3"/>
    <s v="Critical"/>
    <s v="Champagne"/>
    <x v="0"/>
    <x v="2"/>
    <s v="Miraval Rose 2014"/>
    <s v="Full Container"/>
    <s v="Blue Mountains"/>
    <x v="612"/>
    <d v="2012-11-07T00:00:00"/>
    <n v="17"/>
    <n v="0.08"/>
    <n v="7.7"/>
    <n v="3.68"/>
    <n v="130.9"/>
  </r>
  <r>
    <n v="1687"/>
    <n v="88678"/>
    <s v="Larry Romero"/>
    <s v="Air Cargo"/>
    <x v="2"/>
    <x v="3"/>
    <s v="Critical"/>
    <s v="Cremant"/>
    <x v="0"/>
    <x v="2"/>
    <s v="Sutter Home White Zinfandel"/>
    <s v="Extra Large Crate"/>
    <s v="Orange"/>
    <x v="684"/>
    <d v="2010-04-19T00:00:00"/>
    <n v="6"/>
    <n v="0.02"/>
    <n v="130.97999999999999"/>
    <n v="30"/>
    <n v="785.87999999999988"/>
  </r>
  <r>
    <n v="1688"/>
    <n v="87168"/>
    <s v="Jesse Snyder"/>
    <s v="Express Road Cargo"/>
    <x v="0"/>
    <x v="0"/>
    <s v="Not Specified"/>
    <s v="Merlot"/>
    <x v="0"/>
    <x v="2"/>
    <s v="Chateau de Campuget Costieres de Nimes Tradition Rose 2015"/>
    <s v="Full Container"/>
    <s v="Darwin"/>
    <x v="30"/>
    <d v="2011-11-26T00:00:00"/>
    <n v="3"/>
    <n v="0"/>
    <n v="3.98"/>
    <n v="0.7"/>
    <n v="11.94"/>
  </r>
  <r>
    <n v="1689"/>
    <n v="87232"/>
    <s v="Walter Armstrong"/>
    <s v="Express Road Cargo"/>
    <x v="1"/>
    <x v="2"/>
    <s v="High"/>
    <s v="Sauvignon Blanc"/>
    <x v="0"/>
    <x v="2"/>
    <s v="Dog Point Vineyard Sauvignon Blanc 2014"/>
    <s v="Large Crate"/>
    <s v="Albany"/>
    <x v="756"/>
    <d v="2012-09-01T00:00:00"/>
    <n v="5"/>
    <n v="0.04"/>
    <n v="125.99"/>
    <n v="7.69"/>
    <n v="629.94999999999993"/>
  </r>
  <r>
    <n v="1690"/>
    <n v="87232"/>
    <s v="Wayne Perez"/>
    <s v="Express Road Cargo"/>
    <x v="0"/>
    <x v="2"/>
    <s v="High"/>
    <s v="Zinfandel"/>
    <x v="0"/>
    <x v="2"/>
    <s v="Miraval Rose 2014"/>
    <s v="Large Crate"/>
    <s v="Perth"/>
    <x v="756"/>
    <d v="2012-09-02T00:00:00"/>
    <n v="25"/>
    <n v="0.03"/>
    <n v="3.75"/>
    <n v="0.5"/>
    <n v="93.75"/>
  </r>
  <r>
    <n v="1691"/>
    <n v="87232"/>
    <s v="Wayne Perez"/>
    <s v="Road Cargo"/>
    <x v="0"/>
    <x v="2"/>
    <s v="High"/>
    <s v="Merlot"/>
    <x v="0"/>
    <x v="2"/>
    <s v="Dom Perignon 2006"/>
    <s v="Large Crate"/>
    <s v="Perth"/>
    <x v="756"/>
    <d v="2012-09-02T00:00:00"/>
    <n v="1"/>
    <n v="7.0000000000000007E-2"/>
    <n v="12.28"/>
    <n v="6.47"/>
    <n v="12.28"/>
  </r>
  <r>
    <n v="1692"/>
    <n v="87232"/>
    <s v="Wayne Perez"/>
    <s v="Express Road Cargo"/>
    <x v="1"/>
    <x v="2"/>
    <s v="High"/>
    <s v="Pinot Gris"/>
    <x v="0"/>
    <x v="2"/>
    <s v="Giesen Sauvignon Blanc 2014"/>
    <s v="Large Crate"/>
    <s v="Geraldton"/>
    <x v="756"/>
    <d v="2012-09-01T00:00:00"/>
    <n v="15"/>
    <n v="0.01"/>
    <n v="155.99"/>
    <n v="8.99"/>
    <n v="2339.8500000000004"/>
  </r>
  <r>
    <n v="1693"/>
    <n v="88683"/>
    <s v="Paul Mason"/>
    <s v="Express Road Cargo"/>
    <x v="0"/>
    <x v="3"/>
    <s v="Low"/>
    <s v="Cabernet Sauvignon"/>
    <x v="0"/>
    <x v="2"/>
    <s v="Miraval Rose (1.5 Liter Magnum) 2014"/>
    <s v="Loose Wrap"/>
    <s v="Bathurst"/>
    <x v="757"/>
    <d v="2013-03-23T00:00:00"/>
    <n v="4"/>
    <n v="0.09"/>
    <n v="7.98"/>
    <n v="6.5"/>
    <n v="31.92"/>
  </r>
  <r>
    <n v="1694"/>
    <n v="88070"/>
    <s v="Larry Hall"/>
    <s v="Express Road Cargo"/>
    <x v="0"/>
    <x v="2"/>
    <s v="High"/>
    <s v="Sangiovese"/>
    <x v="0"/>
    <x v="2"/>
    <s v="Locations by Dave Phinney F Rose"/>
    <s v="Large Crate"/>
    <s v="Perth"/>
    <x v="276"/>
    <d v="2013-12-30T00:00:00"/>
    <n v="15"/>
    <n v="0.02"/>
    <n v="67.28"/>
    <n v="19.989999999999998"/>
    <n v="1009.2"/>
  </r>
  <r>
    <n v="1695"/>
    <n v="86163"/>
    <s v="Donald Simmons"/>
    <s v="Express Road Cargo"/>
    <x v="0"/>
    <x v="0"/>
    <s v="Critical"/>
    <s v="Merlot"/>
    <x v="0"/>
    <x v="2"/>
    <s v="Chateau Gaudrelle Cremant d'Loire Brut"/>
    <s v="Large Crate"/>
    <s v="Gold Coast"/>
    <x v="595"/>
    <d v="2010-10-02T00:00:00"/>
    <n v="13"/>
    <n v="0.08"/>
    <n v="6.48"/>
    <n v="7.49"/>
    <n v="84.240000000000009"/>
  </r>
  <r>
    <n v="1696"/>
    <n v="85930"/>
    <s v="Juan Foster"/>
    <s v="Express Road Cargo"/>
    <x v="0"/>
    <x v="3"/>
    <s v="Not Specified"/>
    <s v="Malbec"/>
    <x v="0"/>
    <x v="2"/>
    <s v="Domaine Lafond Roc-Epine Tavel Rose 2014"/>
    <s v="Full Container"/>
    <s v="Newcastle"/>
    <x v="758"/>
    <d v="2011-03-11T00:00:00"/>
    <n v="12"/>
    <n v="0"/>
    <n v="5.88"/>
    <n v="3.04"/>
    <n v="70.56"/>
  </r>
  <r>
    <n v="1697"/>
    <n v="86571"/>
    <s v="Lori Woods"/>
    <s v="Express Road Cargo"/>
    <x v="0"/>
    <x v="2"/>
    <s v="High"/>
    <s v="Cabernet Sauvignon"/>
    <x v="0"/>
    <x v="2"/>
    <s v="Marques de Caceres Rioja Rosado 2014"/>
    <s v="Full Container"/>
    <s v="Mandurah"/>
    <x v="759"/>
    <d v="2013-04-08T00:00:00"/>
    <n v="1"/>
    <n v="0.02"/>
    <n v="4.71"/>
    <n v="0.7"/>
    <n v="4.71"/>
  </r>
  <r>
    <n v="1698"/>
    <n v="88407"/>
    <s v="Steve Fox"/>
    <s v="Express Road Cargo"/>
    <x v="0"/>
    <x v="3"/>
    <s v="Low"/>
    <s v="Cabernet Sauvignon"/>
    <x v="0"/>
    <x v="2"/>
    <s v="Miraval Rose (1.5 Liter Magnum) 2014"/>
    <s v="Full Container"/>
    <s v="Newcastle"/>
    <x v="149"/>
    <d v="2011-02-24T00:00:00"/>
    <n v="4"/>
    <n v="0.04"/>
    <n v="2.94"/>
    <n v="0.7"/>
    <n v="11.76"/>
  </r>
  <r>
    <n v="1699"/>
    <n v="86627"/>
    <s v="Phillip Rose"/>
    <s v="Express Road Cargo"/>
    <x v="2"/>
    <x v="1"/>
    <s v="High"/>
    <s v="Cremant"/>
    <x v="0"/>
    <x v="2"/>
    <s v="Chateau d'Esclans Garrus Rose 2013"/>
    <s v="Standard Size Crate"/>
    <s v="Adelaide"/>
    <x v="760"/>
    <d v="2013-07-07T00:00:00"/>
    <n v="14"/>
    <n v="0.09"/>
    <n v="8.75"/>
    <n v="8.5399999999999991"/>
    <n v="122.5"/>
  </r>
  <r>
    <n v="1700"/>
    <n v="88187"/>
    <s v="Howard Watson"/>
    <s v="Express Road Cargo"/>
    <x v="0"/>
    <x v="3"/>
    <s v="Low"/>
    <s v="Sangiovese"/>
    <x v="0"/>
    <x v="2"/>
    <s v="Lucien Albrecht Cremant d'Alsace Brut"/>
    <s v="Large Crate"/>
    <s v="Campbeltown"/>
    <x v="761"/>
    <d v="2011-04-03T00:00:00"/>
    <n v="7"/>
    <n v="0.09"/>
    <n v="12.97"/>
    <n v="1.49"/>
    <n v="90.79"/>
  </r>
  <r>
    <n v="1701"/>
    <n v="88187"/>
    <s v="Howard Watson"/>
    <s v="Express Road Cargo"/>
    <x v="0"/>
    <x v="3"/>
    <s v="Low"/>
    <s v="Malbec"/>
    <x v="0"/>
    <x v="2"/>
    <s v="Moet &amp; Chandon Imperial"/>
    <s v="Large Crate"/>
    <s v="Newcastle"/>
    <x v="761"/>
    <d v="2011-04-06T00:00:00"/>
    <n v="8"/>
    <n v="0.01"/>
    <n v="20.89"/>
    <n v="11.52"/>
    <n v="167.12"/>
  </r>
  <r>
    <n v="1702"/>
    <n v="88688"/>
    <s v="James Moore"/>
    <s v="Express Road Cargo"/>
    <x v="0"/>
    <x v="1"/>
    <s v="Medium"/>
    <s v="Pinot Noir"/>
    <x v="0"/>
    <x v="2"/>
    <s v="Jean-Baptiste Adam Les Natures Cremant d'Alsace Brut"/>
    <s v="Large Crate"/>
    <s v="Hobart"/>
    <x v="54"/>
    <d v="2012-04-14T00:00:00"/>
    <n v="11"/>
    <n v="0.01"/>
    <n v="2.88"/>
    <n v="0.5"/>
    <n v="31.68"/>
  </r>
  <r>
    <n v="1703"/>
    <n v="87992"/>
    <s v="Rose Hanson"/>
    <s v="Air Cargo"/>
    <x v="2"/>
    <x v="2"/>
    <s v="Critical"/>
    <s v="Cremant"/>
    <x v="0"/>
    <x v="2"/>
    <s v="Chateau de Campuget Costieres de Nimes Tradition Rose 2015"/>
    <s v="Small Crate"/>
    <s v="Geraldton"/>
    <x v="55"/>
    <d v="2013-12-15T00:00:00"/>
    <n v="2"/>
    <n v="0.04"/>
    <n v="31.76"/>
    <n v="45.51"/>
    <n v="63.52"/>
  </r>
  <r>
    <n v="1704"/>
    <n v="88137"/>
    <s v="Dennis Fernandez"/>
    <s v="Express Road Cargo"/>
    <x v="1"/>
    <x v="0"/>
    <s v="Critical"/>
    <s v="Sauvignon Blanc"/>
    <x v="0"/>
    <x v="2"/>
    <s v="Dog Point Vineyard Sauvignon Blanc 2014"/>
    <s v="Large Crate"/>
    <s v="Darwin"/>
    <x v="762"/>
    <d v="2010-09-14T00:00:00"/>
    <n v="13"/>
    <n v="0.04"/>
    <n v="65.989999999999995"/>
    <n v="8.99"/>
    <n v="857.86999999999989"/>
  </r>
  <r>
    <n v="1705"/>
    <n v="86097"/>
    <s v="Brian Bishop"/>
    <s v="Air Cargo"/>
    <x v="2"/>
    <x v="1"/>
    <s v="Critical"/>
    <s v="Champagne"/>
    <x v="0"/>
    <x v="2"/>
    <s v="Sutter Home Pink Moscato"/>
    <s v="Small Crate"/>
    <s v="Hamilton"/>
    <x v="763"/>
    <d v="2012-12-24T00:00:00"/>
    <n v="24"/>
    <n v="7.0000000000000007E-2"/>
    <n v="179.29"/>
    <n v="29.21"/>
    <n v="4302.96"/>
  </r>
  <r>
    <n v="1706"/>
    <n v="86097"/>
    <s v="Ralph White"/>
    <s v="Express Road Cargo"/>
    <x v="0"/>
    <x v="1"/>
    <s v="Critical"/>
    <s v="Malbec"/>
    <x v="0"/>
    <x v="2"/>
    <s v="Francis Ford Coppola Sofia Rose 2014"/>
    <s v="Large Crate"/>
    <s v="Bendigo"/>
    <x v="763"/>
    <d v="2012-12-23T00:00:00"/>
    <n v="13"/>
    <n v="0.06"/>
    <n v="11.58"/>
    <n v="5.72"/>
    <n v="150.54"/>
  </r>
  <r>
    <n v="1707"/>
    <n v="88693"/>
    <s v="Douglas Lynch"/>
    <s v="Express Road Cargo"/>
    <x v="1"/>
    <x v="0"/>
    <s v="Medium"/>
    <s v="Pinot Gris"/>
    <x v="0"/>
    <x v="2"/>
    <s v="Grgich Hills Chardonnay 2012"/>
    <s v="Large Crate"/>
    <s v="Bundaberg"/>
    <x v="764"/>
    <d v="2011-04-20T00:00:00"/>
    <n v="1"/>
    <n v="0.08"/>
    <n v="32.979999999999997"/>
    <n v="5.5"/>
    <n v="32.979999999999997"/>
  </r>
  <r>
    <n v="1708"/>
    <n v="88699"/>
    <s v="Randy Rose"/>
    <s v="Express Road Cargo"/>
    <x v="0"/>
    <x v="1"/>
    <s v="Low"/>
    <s v="Sangiovese"/>
    <x v="0"/>
    <x v="2"/>
    <s v="Roederer Estate Brut"/>
    <s v="Large Crate"/>
    <s v="Launceston"/>
    <x v="62"/>
    <d v="2013-01-12T00:00:00"/>
    <n v="1"/>
    <n v="0.05"/>
    <n v="8.0399999999999991"/>
    <n v="8.94"/>
    <n v="8.0399999999999991"/>
  </r>
  <r>
    <n v="1709"/>
    <n v="88699"/>
    <s v="Randy Rose"/>
    <s v="Express Road Cargo"/>
    <x v="0"/>
    <x v="1"/>
    <s v="Low"/>
    <s v="Cabernet Sauvignon"/>
    <x v="0"/>
    <x v="2"/>
    <s v="Simonnet-Febvre Cremant de Bourgogne Blanc"/>
    <s v="Large Crate"/>
    <s v="Hobart"/>
    <x v="62"/>
    <d v="2013-01-12T00:00:00"/>
    <n v="5"/>
    <n v="0.01"/>
    <n v="4.91"/>
    <n v="0.5"/>
    <n v="24.55"/>
  </r>
  <r>
    <n v="1710"/>
    <n v="88699"/>
    <s v="Randy Rose"/>
    <s v="Express Road Cargo"/>
    <x v="0"/>
    <x v="1"/>
    <s v="Low"/>
    <s v="Malbec"/>
    <x v="0"/>
    <x v="2"/>
    <s v="Locations by Dave Phinney F Rose"/>
    <s v="Full Container"/>
    <s v="Devonport"/>
    <x v="62"/>
    <d v="2013-01-10T00:00:00"/>
    <n v="2"/>
    <n v="7.0000000000000007E-2"/>
    <n v="11.55"/>
    <n v="2.36"/>
    <n v="23.1"/>
  </r>
  <r>
    <n v="1711"/>
    <n v="87339"/>
    <s v="Walter Adams"/>
    <s v="Express Road Cargo"/>
    <x v="1"/>
    <x v="2"/>
    <s v="High"/>
    <s v="Pinot Gris"/>
    <x v="0"/>
    <x v="2"/>
    <s v="Lincourt Courtney's Chardonnay 2012"/>
    <s v="Standard Size Crate"/>
    <s v="Geraldton"/>
    <x v="417"/>
    <d v="2013-01-28T00:00:00"/>
    <n v="4"/>
    <n v="0"/>
    <n v="33.979999999999997"/>
    <n v="1.99"/>
    <n v="135.91999999999999"/>
  </r>
  <r>
    <n v="1712"/>
    <n v="86243"/>
    <s v="Pamela Hanson"/>
    <s v="Express Road Cargo"/>
    <x v="0"/>
    <x v="3"/>
    <s v="High"/>
    <s v="Sangiovese"/>
    <x v="0"/>
    <x v="2"/>
    <s v="Bertani Bertarose 2014"/>
    <s v="Large Crate"/>
    <s v="Bathurst"/>
    <x v="229"/>
    <d v="2013-04-27T00:00:00"/>
    <n v="2"/>
    <n v="0.02"/>
    <n v="6.48"/>
    <n v="7.37"/>
    <n v="12.96"/>
  </r>
  <r>
    <n v="1713"/>
    <n v="86536"/>
    <s v="Andrew Mills"/>
    <s v="Express Road Cargo"/>
    <x v="0"/>
    <x v="1"/>
    <s v="Critical"/>
    <s v="Shiraz"/>
    <x v="0"/>
    <x v="2"/>
    <s v="Locations by Dave Phinney F Rose"/>
    <s v="Full Container"/>
    <s v="Adelaide"/>
    <x v="765"/>
    <d v="2010-10-24T00:00:00"/>
    <n v="1"/>
    <n v="0.04"/>
    <n v="2.52"/>
    <n v="1.92"/>
    <n v="2.52"/>
  </r>
  <r>
    <n v="1714"/>
    <n v="87632"/>
    <s v="Samuel Bailey"/>
    <s v="Express Road Cargo"/>
    <x v="0"/>
    <x v="1"/>
    <s v="Critical"/>
    <s v="Malbec"/>
    <x v="0"/>
    <x v="2"/>
    <s v="Marques de Caceres Rioja Rosado 2014"/>
    <s v="Large Crate"/>
    <s v="Melbourne"/>
    <x v="56"/>
    <d v="2010-05-09T00:00:00"/>
    <n v="9"/>
    <n v="0.05"/>
    <n v="6.48"/>
    <n v="8.73"/>
    <n v="58.320000000000007"/>
  </r>
  <r>
    <n v="1715"/>
    <n v="88712"/>
    <s v="David Gomez"/>
    <s v="Express Road Cargo"/>
    <x v="0"/>
    <x v="1"/>
    <s v="Low"/>
    <s v="Merlot"/>
    <x v="0"/>
    <x v="2"/>
    <s v="Lucien Albrecht Cremant d'Alsace Brut"/>
    <s v="Large Crate"/>
    <s v="Victor Harbor"/>
    <x v="766"/>
    <d v="2013-11-14T00:00:00"/>
    <n v="14"/>
    <n v="0.04"/>
    <n v="315.98"/>
    <n v="19.989999999999998"/>
    <n v="4423.72"/>
  </r>
  <r>
    <n v="1716"/>
    <n v="86629"/>
    <s v="Roy Vasquez"/>
    <s v="Air Cargo"/>
    <x v="2"/>
    <x v="2"/>
    <s v="Medium"/>
    <s v="Sangiovese Rose"/>
    <x v="0"/>
    <x v="2"/>
    <s v="La Playa Estate Cabernet Sauvignon Rose 2015"/>
    <s v="Small Crate"/>
    <s v="Freemantle"/>
    <x v="206"/>
    <d v="2010-08-06T00:00:00"/>
    <n v="20"/>
    <n v="0.08"/>
    <n v="400.98"/>
    <n v="42.52"/>
    <n v="8019.6"/>
  </r>
  <r>
    <n v="1717"/>
    <n v="88717"/>
    <s v="Phillip Spencer"/>
    <s v="Air Cargo"/>
    <x v="2"/>
    <x v="3"/>
    <s v="Critical"/>
    <s v="Grenache Rose"/>
    <x v="0"/>
    <x v="2"/>
    <s v="Belle Glos Oeil de Perdrix Pinot Noir Blanc 2014"/>
    <s v="Extra Large Crate"/>
    <s v="Campbeltown"/>
    <x v="242"/>
    <d v="2012-06-13T00:00:00"/>
    <n v="3"/>
    <n v="0.02"/>
    <n v="89.99"/>
    <n v="42"/>
    <n v="269.96999999999997"/>
  </r>
  <r>
    <n v="1718"/>
    <n v="88717"/>
    <s v="Phillip Spencer"/>
    <s v="Express Road Cargo"/>
    <x v="0"/>
    <x v="3"/>
    <s v="Critical"/>
    <s v="Pinot Noir"/>
    <x v="0"/>
    <x v="2"/>
    <s v="Domaine Lafond Roc-Epine Tavel Rose 2014"/>
    <s v="Standard Size Crate"/>
    <s v="Grafton"/>
    <x v="242"/>
    <d v="2012-06-14T00:00:00"/>
    <n v="11"/>
    <n v="0.06"/>
    <n v="9.31"/>
    <n v="3.98"/>
    <n v="102.41000000000001"/>
  </r>
  <r>
    <n v="1719"/>
    <n v="88725"/>
    <s v="Daniel Green"/>
    <s v="Express Road Cargo"/>
    <x v="1"/>
    <x v="2"/>
    <s v="Critical"/>
    <s v="Pinot Gris"/>
    <x v="0"/>
    <x v="2"/>
    <s v="Leeuwin Estate Art Series Chardonnay 2012"/>
    <s v="Standard Size Crate"/>
    <s v="Busseltol"/>
    <x v="302"/>
    <d v="2013-08-21T00:00:00"/>
    <n v="13"/>
    <n v="7.0000000000000007E-2"/>
    <n v="35.409999999999997"/>
    <n v="1.99"/>
    <n v="460.32999999999993"/>
  </r>
  <r>
    <n v="1720"/>
    <n v="88725"/>
    <s v="Robert Wheeler"/>
    <s v="Road Cargo"/>
    <x v="1"/>
    <x v="2"/>
    <s v="Critical"/>
    <s v="Reisling"/>
    <x v="0"/>
    <x v="2"/>
    <s v="Chardonnais Napa Valley Chardonnay 2013"/>
    <s v="Large Crate"/>
    <s v="Bunbury"/>
    <x v="302"/>
    <d v="2013-08-23T00:00:00"/>
    <n v="5"/>
    <n v="0.06"/>
    <n v="125.99"/>
    <n v="5.99"/>
    <n v="629.94999999999993"/>
  </r>
  <r>
    <n v="1721"/>
    <n v="88725"/>
    <s v="Joe Myers"/>
    <s v="Express Road Cargo"/>
    <x v="0"/>
    <x v="1"/>
    <s v="Critical"/>
    <s v="Zinfandel"/>
    <x v="0"/>
    <x v="2"/>
    <s v="Veuve Clicquot Brut Yellow Label"/>
    <s v="Large Crate"/>
    <s v="Canberra"/>
    <x v="302"/>
    <d v="2013-08-23T00:00:00"/>
    <n v="11"/>
    <n v="0.05"/>
    <n v="5.8"/>
    <n v="5.59"/>
    <n v="63.8"/>
  </r>
  <r>
    <n v="1722"/>
    <n v="88731"/>
    <s v="Michael Harper"/>
    <s v="Express Road Cargo"/>
    <x v="0"/>
    <x v="2"/>
    <s v="Critical"/>
    <s v="Pinot Noir"/>
    <x v="0"/>
    <x v="2"/>
    <s v="Louis Roederer Cristal Brut with Gift Box 2007"/>
    <s v="Full Container"/>
    <s v="Mandurah"/>
    <x v="323"/>
    <d v="2010-11-16T00:00:00"/>
    <n v="19"/>
    <n v="0.1"/>
    <n v="8.17"/>
    <n v="1.69"/>
    <n v="155.22999999999999"/>
  </r>
  <r>
    <n v="1723"/>
    <n v="88731"/>
    <s v="Michael Harper"/>
    <s v="Express Road Cargo"/>
    <x v="1"/>
    <x v="2"/>
    <s v="Critical"/>
    <s v="Reisling"/>
    <x v="0"/>
    <x v="2"/>
    <s v="Lincourt Courtney's Chardonnay 2012"/>
    <s v="Large Crate"/>
    <s v="Rockingham"/>
    <x v="323"/>
    <d v="2010-11-18T00:00:00"/>
    <n v="38"/>
    <n v="0.03"/>
    <n v="110.99"/>
    <n v="2.5"/>
    <n v="4217.62"/>
  </r>
  <r>
    <n v="1724"/>
    <n v="88482"/>
    <s v="Steven Brown"/>
    <s v="Express Road Cargo"/>
    <x v="0"/>
    <x v="1"/>
    <s v="Critical"/>
    <s v="Pinot Noir"/>
    <x v="0"/>
    <x v="2"/>
    <s v="Moet &amp; Chandon Imperial"/>
    <s v="Full Container"/>
    <s v="Mildura"/>
    <x v="767"/>
    <d v="2011-08-11T00:00:00"/>
    <n v="5"/>
    <n v="7.0000000000000007E-2"/>
    <n v="10.31"/>
    <n v="1.79"/>
    <n v="51.550000000000004"/>
  </r>
  <r>
    <n v="1725"/>
    <n v="88748"/>
    <s v="Ashley Rodriguez"/>
    <s v="Express Road Cargo"/>
    <x v="0"/>
    <x v="1"/>
    <s v="Medium"/>
    <s v="Pinot Noir"/>
    <x v="0"/>
    <x v="2"/>
    <s v="Chateau d'Esclans Garrus Rose 2013"/>
    <s v="Full Container"/>
    <s v="Wodonga"/>
    <x v="672"/>
    <d v="2011-05-27T00:00:00"/>
    <n v="11"/>
    <n v="0.1"/>
    <n v="3.68"/>
    <n v="1.32"/>
    <n v="40.480000000000004"/>
  </r>
  <r>
    <n v="1726"/>
    <n v="88755"/>
    <s v="Beverly Palmer"/>
    <s v="Road Cargo"/>
    <x v="0"/>
    <x v="1"/>
    <s v="Low"/>
    <s v="Merlot"/>
    <x v="0"/>
    <x v="2"/>
    <s v="Chateau de Campuget Costieres de Nimes Tradition Rose 2015"/>
    <s v="Large Crate"/>
    <s v="Victor Harbor"/>
    <x v="768"/>
    <d v="2012-02-27T00:00:00"/>
    <n v="1"/>
    <n v="0.04"/>
    <n v="6.48"/>
    <n v="8.74"/>
    <n v="6.48"/>
  </r>
  <r>
    <n v="1727"/>
    <n v="88755"/>
    <s v="Michael Richards"/>
    <s v="Air Cargo"/>
    <x v="2"/>
    <x v="1"/>
    <s v="Low"/>
    <s v="Cremant"/>
    <x v="0"/>
    <x v="2"/>
    <s v="Chateau D'Aqueria Tavel Rose 2013"/>
    <s v="Extra Large Crate"/>
    <s v="Canberra"/>
    <x v="768"/>
    <d v="2012-02-29T00:00:00"/>
    <n v="8"/>
    <n v="0.09"/>
    <n v="300.98"/>
    <n v="64.73"/>
    <n v="2407.84"/>
  </r>
  <r>
    <n v="1728"/>
    <n v="86121"/>
    <s v="Douglas Fuller"/>
    <s v="Express Road Cargo"/>
    <x v="0"/>
    <x v="2"/>
    <s v="Low"/>
    <s v="Cabernet Sauvignon"/>
    <x v="0"/>
    <x v="2"/>
    <s v="Dom Perignon 2006"/>
    <s v="Mini Crate"/>
    <s v="Bunbury"/>
    <x v="769"/>
    <d v="2011-10-20T00:00:00"/>
    <n v="6"/>
    <n v="7.0000000000000007E-2"/>
    <n v="76.72"/>
    <n v="19.95"/>
    <n v="460.32"/>
  </r>
  <r>
    <n v="1729"/>
    <n v="86121"/>
    <s v="Larry Richardson"/>
    <s v="Express Road Cargo"/>
    <x v="0"/>
    <x v="3"/>
    <s v="Low"/>
    <s v="Pinot Noir"/>
    <x v="0"/>
    <x v="2"/>
    <s v="Sutter Home Pink Moscato"/>
    <s v="Large Crate"/>
    <s v="Wollongong"/>
    <x v="769"/>
    <d v="2011-10-25T00:00:00"/>
    <n v="21"/>
    <n v="0"/>
    <n v="5.78"/>
    <n v="7.96"/>
    <n v="121.38000000000001"/>
  </r>
  <r>
    <n v="1730"/>
    <n v="88764"/>
    <s v="Sean Thompson"/>
    <s v="Express Road Cargo"/>
    <x v="0"/>
    <x v="1"/>
    <s v="Medium"/>
    <s v="Cabernet Sauvignon"/>
    <x v="0"/>
    <x v="2"/>
    <s v="Louis Roederer Cristal Brut with Gift Box 2007"/>
    <s v="Large Crate"/>
    <s v="Port Adelaide"/>
    <x v="656"/>
    <d v="2013-09-14T00:00:00"/>
    <n v="16"/>
    <n v="0"/>
    <n v="142.86000000000001"/>
    <n v="19.989999999999998"/>
    <n v="2285.7600000000002"/>
  </r>
  <r>
    <n v="1731"/>
    <n v="87764"/>
    <s v="Charles Davis"/>
    <s v="Express Road Cargo"/>
    <x v="2"/>
    <x v="1"/>
    <s v="High"/>
    <s v="Grenache Rose"/>
    <x v="0"/>
    <x v="2"/>
    <s v="La Playa Estate Cabernet Sauvignon Rose 2015"/>
    <s v="Full Container"/>
    <s v="Adelaide"/>
    <x v="770"/>
    <d v="2013-04-18T00:00:00"/>
    <n v="3"/>
    <n v="0.06"/>
    <n v="7.7"/>
    <n v="3.68"/>
    <n v="23.1"/>
  </r>
  <r>
    <n v="1732"/>
    <n v="88769"/>
    <s v="Earl Carr"/>
    <s v="Road Cargo"/>
    <x v="0"/>
    <x v="1"/>
    <s v="High"/>
    <s v="Shiraz"/>
    <x v="0"/>
    <x v="2"/>
    <s v="Chateau d'Esclans Garrus Rose 2013"/>
    <s v="Large Crate"/>
    <s v="Mildura"/>
    <x v="771"/>
    <d v="2011-11-11T00:00:00"/>
    <n v="4"/>
    <n v="0.1"/>
    <n v="5.44"/>
    <n v="7.46"/>
    <n v="21.76"/>
  </r>
  <r>
    <n v="1733"/>
    <n v="88773"/>
    <s v="Eric Thompson"/>
    <s v="Express Road Cargo"/>
    <x v="0"/>
    <x v="1"/>
    <s v="Critical"/>
    <s v="Malbec"/>
    <x v="0"/>
    <x v="2"/>
    <s v="Dopff &amp; Irion Cremant Rose Brut"/>
    <s v="Full Container"/>
    <s v="Canberra"/>
    <x v="772"/>
    <d v="2011-08-15T00:00:00"/>
    <n v="2"/>
    <n v="0"/>
    <n v="2.88"/>
    <n v="0.7"/>
    <n v="5.76"/>
  </r>
  <r>
    <n v="1734"/>
    <n v="88789"/>
    <s v="Larry Ross"/>
    <s v="Air Cargo"/>
    <x v="2"/>
    <x v="1"/>
    <s v="Low"/>
    <s v="Sangiovese Rose"/>
    <x v="0"/>
    <x v="2"/>
    <s v="Pietradolce Etna Rosato 2014"/>
    <s v="Small Crate"/>
    <s v="Canberra"/>
    <x v="773"/>
    <d v="2012-10-29T00:00:00"/>
    <n v="1"/>
    <n v="0.1"/>
    <n v="220.98"/>
    <n v="64.66"/>
    <n v="220.98"/>
  </r>
  <r>
    <n v="1735"/>
    <n v="88789"/>
    <s v="Larry Ross"/>
    <s v="Express Road Cargo"/>
    <x v="0"/>
    <x v="1"/>
    <s v="Low"/>
    <s v="Pinot Noir"/>
    <x v="0"/>
    <x v="2"/>
    <s v="Roederer Estate L'Ermitage 2007"/>
    <s v="Large Crate"/>
    <s v="Canberra"/>
    <x v="773"/>
    <d v="2012-11-03T00:00:00"/>
    <n v="12"/>
    <n v="0.06"/>
    <n v="38.76"/>
    <n v="13.26"/>
    <n v="465.12"/>
  </r>
  <r>
    <n v="1736"/>
    <n v="88795"/>
    <s v="Craig Washington"/>
    <s v="Express Road Cargo"/>
    <x v="0"/>
    <x v="2"/>
    <s v="Not Specified"/>
    <s v="Zinfandel"/>
    <x v="0"/>
    <x v="2"/>
    <s v="Lucien Albrecht Cremant d'Alsace Brut"/>
    <s v="Full Container"/>
    <s v="Albany"/>
    <x v="774"/>
    <d v="2011-03-30T00:00:00"/>
    <n v="1"/>
    <n v="0.06"/>
    <n v="37.44"/>
    <n v="4.2699999999999996"/>
    <n v="37.44"/>
  </r>
  <r>
    <n v="1737"/>
    <n v="88812"/>
    <s v="Andrew Henry"/>
    <s v="Express Road Cargo"/>
    <x v="1"/>
    <x v="1"/>
    <s v="High"/>
    <s v="Reisling"/>
    <x v="0"/>
    <x v="2"/>
    <s v="Rombauer Chardonnay 2014"/>
    <s v="Large Crate"/>
    <s v="Mount Barker"/>
    <x v="72"/>
    <d v="2013-04-22T00:00:00"/>
    <n v="2"/>
    <n v="0.01"/>
    <n v="125.99"/>
    <n v="8.8000000000000007"/>
    <n v="251.98"/>
  </r>
  <r>
    <n v="1738"/>
    <n v="88710"/>
    <s v="David Gomez"/>
    <s v="Express Road Cargo"/>
    <x v="1"/>
    <x v="1"/>
    <s v="Not Specified"/>
    <s v="Pinot Gris"/>
    <x v="0"/>
    <x v="2"/>
    <s v="Robert Oatley Signature Chardonnay 2013"/>
    <s v="Standard Size Crate"/>
    <s v="Mount Gambier"/>
    <x v="257"/>
    <d v="2013-05-11T00:00:00"/>
    <n v="15"/>
    <n v="7.0000000000000007E-2"/>
    <n v="55.99"/>
    <n v="1.25"/>
    <n v="839.85"/>
  </r>
  <r>
    <n v="1739"/>
    <n v="86474"/>
    <s v="Jack Morales"/>
    <s v="Road Cargo"/>
    <x v="2"/>
    <x v="1"/>
    <s v="Critical"/>
    <s v="Sangiovese Rose"/>
    <x v="0"/>
    <x v="2"/>
    <s v="Chateau de Campuget Costieres de Nimes Tradition Rose 2015"/>
    <s v="Loose Wrap"/>
    <s v="Port Adelaide"/>
    <x v="57"/>
    <d v="2012-08-27T00:00:00"/>
    <n v="18"/>
    <n v="0.04"/>
    <n v="128.24"/>
    <n v="12.65"/>
    <n v="2308.3200000000002"/>
  </r>
  <r>
    <n v="1740"/>
    <n v="88814"/>
    <s v="Todd Harrison"/>
    <s v="Express Road Cargo"/>
    <x v="1"/>
    <x v="0"/>
    <s v="High"/>
    <s v="Pinot Gris"/>
    <x v="0"/>
    <x v="2"/>
    <s v="Lucky Chardonnay 2012"/>
    <s v="Large Crate"/>
    <s v="Mount Isa"/>
    <x v="506"/>
    <d v="2010-06-12T00:00:00"/>
    <n v="5"/>
    <n v="0.01"/>
    <n v="39.979999999999997"/>
    <n v="4"/>
    <n v="199.89999999999998"/>
  </r>
  <r>
    <n v="1741"/>
    <n v="88065"/>
    <s v="Larry Hall"/>
    <s v="Express Road Cargo"/>
    <x v="0"/>
    <x v="2"/>
    <s v="High"/>
    <s v="Cabernet Sauvignon"/>
    <x v="0"/>
    <x v="2"/>
    <s v="Pierre Sparr Cremant d'Alsace Reserve Brut Rose"/>
    <s v="Full Container"/>
    <s v="Geraldton"/>
    <x v="134"/>
    <d v="2012-03-04T00:00:00"/>
    <n v="7"/>
    <n v="0.05"/>
    <n v="8.01"/>
    <n v="2.87"/>
    <n v="56.07"/>
  </r>
  <r>
    <n v="1742"/>
    <n v="88413"/>
    <s v="Nicholas Morris"/>
    <s v="Express Road Cargo"/>
    <x v="1"/>
    <x v="2"/>
    <s v="Low"/>
    <s v="Sauvignon Blanc"/>
    <x v="0"/>
    <x v="2"/>
    <s v="Chardonnais Napa Valley Chardonnay 2013"/>
    <s v="Large Crate"/>
    <s v="Busseltol"/>
    <x v="775"/>
    <d v="2011-12-02T00:00:00"/>
    <n v="10"/>
    <n v="0.05"/>
    <n v="73.98"/>
    <n v="14.52"/>
    <n v="739.80000000000007"/>
  </r>
  <r>
    <n v="1743"/>
    <n v="88413"/>
    <s v="Randy Simmons"/>
    <s v="Express Road Cargo"/>
    <x v="0"/>
    <x v="1"/>
    <s v="Low"/>
    <s v="Malbec"/>
    <x v="0"/>
    <x v="2"/>
    <s v="Chateau d'Esclans Garrus Rose 2013"/>
    <s v="Large Crate"/>
    <s v="Victor Harbor"/>
    <x v="775"/>
    <d v="2011-11-27T00:00:00"/>
    <n v="12"/>
    <n v="0.03"/>
    <n v="140.85"/>
    <n v="19.989999999999998"/>
    <n v="1690.1999999999998"/>
  </r>
  <r>
    <n v="1744"/>
    <n v="88413"/>
    <s v="Sean Ramos"/>
    <s v="Express Road Cargo"/>
    <x v="0"/>
    <x v="1"/>
    <s v="Low"/>
    <s v="Malbec"/>
    <x v="0"/>
    <x v="2"/>
    <s v="Schramsberg Cremant Demi-Sec 2011"/>
    <s v="Standard Size Crate"/>
    <s v="Frankston"/>
    <x v="775"/>
    <d v="2011-11-27T00:00:00"/>
    <n v="7"/>
    <n v="0.06"/>
    <n v="2.74"/>
    <n v="3.5"/>
    <n v="19.18"/>
  </r>
  <r>
    <n v="1745"/>
    <n v="87872"/>
    <s v="Michael Griffin"/>
    <s v="Road Cargo"/>
    <x v="0"/>
    <x v="0"/>
    <s v="High"/>
    <s v="Zinfandel"/>
    <x v="0"/>
    <x v="2"/>
    <s v="Louis Roederer Cristal Brut 2006"/>
    <s v="Large Crate"/>
    <s v="Darwin"/>
    <x v="58"/>
    <d v="2012-10-12T00:00:00"/>
    <n v="4"/>
    <n v="0.03"/>
    <n v="40.98"/>
    <n v="5.33"/>
    <n v="163.92"/>
  </r>
  <r>
    <n v="1746"/>
    <n v="87872"/>
    <s v="Michael Griffin"/>
    <s v="Express Road Cargo"/>
    <x v="0"/>
    <x v="0"/>
    <s v="High"/>
    <s v="Sangiovese"/>
    <x v="0"/>
    <x v="2"/>
    <s v="JCB N¬∞21 Brut Cremant de Bourgogne"/>
    <s v="Large Crate"/>
    <s v="Darwin"/>
    <x v="58"/>
    <d v="2012-10-14T00:00:00"/>
    <n v="5"/>
    <n v="0.09"/>
    <n v="3.08"/>
    <n v="0.99"/>
    <n v="15.4"/>
  </r>
  <r>
    <n v="1747"/>
    <n v="88820"/>
    <s v="Matthew Chapman"/>
    <s v="Express Road Cargo"/>
    <x v="1"/>
    <x v="3"/>
    <s v="Not Specified"/>
    <s v="Reisling"/>
    <x v="0"/>
    <x v="2"/>
    <s v="Giesen Sauvignon Blanc 2014"/>
    <s v="Standard Size Crate"/>
    <s v="Blue Mountains"/>
    <x v="776"/>
    <d v="2012-06-10T00:00:00"/>
    <n v="20"/>
    <n v="7.0000000000000007E-2"/>
    <n v="28.48"/>
    <n v="1.99"/>
    <n v="569.6"/>
  </r>
  <r>
    <n v="1748"/>
    <n v="88825"/>
    <s v="Wanda Morris"/>
    <s v="Air Cargo"/>
    <x v="2"/>
    <x v="3"/>
    <s v="High"/>
    <s v="Champagne"/>
    <x v="0"/>
    <x v="2"/>
    <s v="Chateau de Campuget Costieres de Nimes Tradition Rose 2015"/>
    <s v="Extra Large Crate"/>
    <s v="Albury"/>
    <x v="777"/>
    <d v="2010-05-27T00:00:00"/>
    <n v="15"/>
    <n v="0.01"/>
    <n v="349.45"/>
    <n v="60"/>
    <n v="5241.75"/>
  </r>
  <r>
    <n v="1749"/>
    <n v="85853"/>
    <s v="Marilyn Nguyen"/>
    <s v="Road Cargo"/>
    <x v="1"/>
    <x v="3"/>
    <s v="Medium"/>
    <s v="Chardonnay"/>
    <x v="0"/>
    <x v="2"/>
    <s v="Rombauer Chardonnay 2014"/>
    <s v="Large Crate"/>
    <s v="Sydney"/>
    <x v="73"/>
    <d v="2012-04-13T00:00:00"/>
    <n v="11"/>
    <n v="0.05"/>
    <n v="115.99"/>
    <n v="5.99"/>
    <n v="1275.8899999999999"/>
  </r>
  <r>
    <n v="1750"/>
    <n v="88848"/>
    <s v="Carol Morris"/>
    <s v="Express Road Cargo"/>
    <x v="1"/>
    <x v="1"/>
    <s v="Medium"/>
    <s v="Pinot Gris"/>
    <x v="0"/>
    <x v="2"/>
    <s v="Dog Point Vineyard Sauvignon Blanc 2014"/>
    <s v="Large Crate"/>
    <s v="Hamilton"/>
    <x v="778"/>
    <d v="2013-07-27T00:00:00"/>
    <n v="11"/>
    <n v="0.08"/>
    <n v="65.989999999999995"/>
    <n v="8.99"/>
    <n v="725.89"/>
  </r>
  <r>
    <n v="1751"/>
    <n v="88855"/>
    <s v="Martin Bell"/>
    <s v="Air Cargo"/>
    <x v="2"/>
    <x v="3"/>
    <s v="High"/>
    <s v="Champagne"/>
    <x v="0"/>
    <x v="2"/>
    <s v="Belle Glos Oeil de Perdrix Pinot Noir Blanc 2014"/>
    <s v="Extra Large Crate"/>
    <s v="Campbeltown"/>
    <x v="779"/>
    <d v="2012-11-02T00:00:00"/>
    <n v="31"/>
    <n v="0"/>
    <n v="120.98"/>
    <n v="30"/>
    <n v="3750.38"/>
  </r>
  <r>
    <n v="1752"/>
    <n v="88855"/>
    <s v="Martin Bell"/>
    <s v="Express Road Cargo"/>
    <x v="2"/>
    <x v="3"/>
    <s v="High"/>
    <s v="Champagne"/>
    <x v="0"/>
    <x v="2"/>
    <s v="Chateau de Campuget Costieres de Nimes Tradition Rose 2015"/>
    <s v="Mini Crate"/>
    <s v="Queanbeyan"/>
    <x v="779"/>
    <d v="2012-11-02T00:00:00"/>
    <n v="12"/>
    <n v="0.1"/>
    <n v="209.84"/>
    <n v="21.21"/>
    <n v="2518.08"/>
  </r>
  <r>
    <n v="1753"/>
    <n v="88184"/>
    <s v="Howard Watson"/>
    <s v="Express Road Cargo"/>
    <x v="1"/>
    <x v="3"/>
    <s v="Medium"/>
    <s v="Sauvignon Blanc"/>
    <x v="0"/>
    <x v="2"/>
    <s v="Lucky Chardonnay 2012"/>
    <s v="Large Crate"/>
    <s v="Goulburn"/>
    <x v="550"/>
    <d v="2010-06-05T00:00:00"/>
    <n v="9"/>
    <n v="0.03"/>
    <n v="125.99"/>
    <n v="7.69"/>
    <n v="1133.9099999999999"/>
  </r>
  <r>
    <n v="1754"/>
    <n v="87231"/>
    <s v="Wayne Perez"/>
    <s v="Express Road Cargo"/>
    <x v="0"/>
    <x v="2"/>
    <s v="High"/>
    <s v="Zinfandel"/>
    <x v="0"/>
    <x v="2"/>
    <s v="Miraval Rose (1.5 Liter Magnum) 2014"/>
    <s v="Large Crate"/>
    <s v="Freemantle"/>
    <x v="780"/>
    <d v="2012-07-10T00:00:00"/>
    <n v="2"/>
    <n v="0.1"/>
    <n v="8.69"/>
    <n v="2.99"/>
    <n v="17.38"/>
  </r>
  <r>
    <n v="1755"/>
    <n v="86279"/>
    <s v="Carol Black"/>
    <s v="Express Road Cargo"/>
    <x v="1"/>
    <x v="2"/>
    <s v="Critical"/>
    <s v="Reisling"/>
    <x v="0"/>
    <x v="2"/>
    <s v="Los Vascos Sauvignon Blanc 2015"/>
    <s v="Standard Size Crate"/>
    <s v="Busseltol"/>
    <x v="781"/>
    <d v="2010-02-01T00:00:00"/>
    <n v="11"/>
    <n v="0.1"/>
    <n v="31.78"/>
    <n v="1.99"/>
    <n v="349.58000000000004"/>
  </r>
  <r>
    <n v="1756"/>
    <n v="87812"/>
    <s v="Sharon Hughes"/>
    <s v="Road Cargo"/>
    <x v="0"/>
    <x v="1"/>
    <s v="Low"/>
    <s v="Merlot"/>
    <x v="0"/>
    <x v="2"/>
    <s v="Simonnet-Febvre Cremant de Bourgogne Blanc"/>
    <s v="Large Crate"/>
    <s v="Port Adelaide"/>
    <x v="782"/>
    <d v="2010-09-15T00:00:00"/>
    <n v="17"/>
    <n v="0.09"/>
    <n v="5.34"/>
    <n v="2.99"/>
    <n v="90.78"/>
  </r>
  <r>
    <n v="1757"/>
    <n v="87812"/>
    <s v="Sharon Hughes"/>
    <s v="Air Cargo"/>
    <x v="2"/>
    <x v="1"/>
    <s v="Low"/>
    <s v="Cremant"/>
    <x v="0"/>
    <x v="2"/>
    <s v="Domaine Lafage Miraflors Rose 2013"/>
    <s v="Small Crate"/>
    <s v="Victor Harbor"/>
    <x v="782"/>
    <d v="2010-09-15T00:00:00"/>
    <n v="5"/>
    <n v="7.0000000000000007E-2"/>
    <n v="140.97999999999999"/>
    <n v="53.48"/>
    <n v="704.9"/>
  </r>
  <r>
    <n v="1758"/>
    <n v="87812"/>
    <s v="Sharon Hughes"/>
    <s v="Express Road Cargo"/>
    <x v="1"/>
    <x v="1"/>
    <s v="Low"/>
    <s v="Chardonnay"/>
    <x v="0"/>
    <x v="2"/>
    <s v="Dog Point Vineyard Sauvignon Blanc 2014"/>
    <s v="Large Crate"/>
    <s v="Mount Barker"/>
    <x v="782"/>
    <d v="2010-09-15T00:00:00"/>
    <n v="11"/>
    <n v="0.06"/>
    <n v="205.99"/>
    <n v="5.26"/>
    <n v="2265.8900000000003"/>
  </r>
  <r>
    <n v="1759"/>
    <n v="86259"/>
    <s v="Randy Nichols"/>
    <s v="Express Road Cargo"/>
    <x v="0"/>
    <x v="1"/>
    <s v="High"/>
    <s v="Zinfandel"/>
    <x v="0"/>
    <x v="2"/>
    <s v="Belle Glos Oeil de Perdrix Pinot Noir Blanc 2014"/>
    <s v="Large Crate"/>
    <s v="Canberra"/>
    <x v="783"/>
    <d v="2011-04-05T00:00:00"/>
    <n v="2"/>
    <n v="0.08"/>
    <n v="131.12"/>
    <n v="0.99"/>
    <n v="262.24"/>
  </r>
  <r>
    <n v="1760"/>
    <n v="86259"/>
    <s v="Randy Nichols"/>
    <s v="Road Cargo"/>
    <x v="1"/>
    <x v="1"/>
    <s v="High"/>
    <s v="Reisling"/>
    <x v="0"/>
    <x v="2"/>
    <s v="Robert Oatley Signature Chardonnay 2013"/>
    <s v="Large Crate"/>
    <s v="Canberra"/>
    <x v="783"/>
    <d v="2011-04-04T00:00:00"/>
    <n v="7"/>
    <n v="0.03"/>
    <n v="200.99"/>
    <n v="4.2"/>
    <n v="1406.93"/>
  </r>
  <r>
    <n v="1761"/>
    <n v="88859"/>
    <s v="Robert Holmes"/>
    <s v="Express Road Cargo"/>
    <x v="2"/>
    <x v="1"/>
    <s v="Critical"/>
    <s v="Cremant"/>
    <x v="0"/>
    <x v="2"/>
    <s v="La Playa Estate Cabernet Sauvignon Rose 2015"/>
    <s v="Loose Wrap"/>
    <s v="Mount Gambier"/>
    <x v="59"/>
    <d v="2011-12-26T00:00:00"/>
    <n v="16"/>
    <n v="7.0000000000000007E-2"/>
    <n v="90.98"/>
    <n v="56.2"/>
    <n v="1455.68"/>
  </r>
  <r>
    <n v="1762"/>
    <n v="88859"/>
    <s v="Robert Holmes"/>
    <s v="Air Cargo"/>
    <x v="2"/>
    <x v="1"/>
    <s v="Critical"/>
    <s v="Cremant"/>
    <x v="0"/>
    <x v="2"/>
    <s v="La Playa Estate Cabernet Sauvignon Rose 2015"/>
    <s v="Small Crate"/>
    <s v="Victor Harbor"/>
    <x v="59"/>
    <d v="2011-12-27T00:00:00"/>
    <n v="21"/>
    <n v="0.1"/>
    <n v="218.75"/>
    <n v="69.64"/>
    <n v="4593.75"/>
  </r>
  <r>
    <n v="1763"/>
    <n v="88859"/>
    <s v="Matthew Anderson"/>
    <s v="Air Cargo"/>
    <x v="2"/>
    <x v="1"/>
    <s v="Critical"/>
    <s v="Grenache Rose"/>
    <x v="0"/>
    <x v="2"/>
    <s v="Orin Swift Cellars Fragile Rose 2014"/>
    <s v="Small Crate"/>
    <s v="Adelaide"/>
    <x v="59"/>
    <d v="2011-12-27T00:00:00"/>
    <n v="8"/>
    <n v="0.08"/>
    <n v="140.97999999999999"/>
    <n v="36.090000000000003"/>
    <n v="1127.8399999999999"/>
  </r>
  <r>
    <n v="1764"/>
    <n v="88874"/>
    <s v="David Reyes"/>
    <s v="Express Road Cargo"/>
    <x v="1"/>
    <x v="3"/>
    <s v="Medium"/>
    <s v="Sauvignon Blanc"/>
    <x v="0"/>
    <x v="2"/>
    <s v="Dog Point Vineyard Sauvignon Blanc 2014"/>
    <s v="Standard Size Crate"/>
    <s v="Orange"/>
    <x v="727"/>
    <d v="2012-02-23T00:00:00"/>
    <n v="2"/>
    <n v="0.04"/>
    <n v="85.99"/>
    <n v="1.25"/>
    <n v="171.98"/>
  </r>
  <r>
    <n v="1765"/>
    <n v="88874"/>
    <s v="David Reyes"/>
    <s v="Express Road Cargo"/>
    <x v="1"/>
    <x v="3"/>
    <s v="Medium"/>
    <s v="Reisling"/>
    <x v="0"/>
    <x v="2"/>
    <s v="Lucky Chardonnay 2012"/>
    <s v="Loose Wrap"/>
    <s v="Orange"/>
    <x v="727"/>
    <d v="2012-02-24T00:00:00"/>
    <n v="11"/>
    <n v="0.05"/>
    <n v="7.99"/>
    <n v="5.03"/>
    <n v="87.89"/>
  </r>
  <r>
    <n v="1766"/>
    <n v="88874"/>
    <s v="David Reyes"/>
    <s v="Express Road Cargo"/>
    <x v="1"/>
    <x v="3"/>
    <s v="Medium"/>
    <s v="Pinot Gris"/>
    <x v="0"/>
    <x v="2"/>
    <s v="Lucky Chardonnay 2012"/>
    <s v="Large Crate"/>
    <s v="Blue Mountains"/>
    <x v="727"/>
    <d v="2012-02-22T00:00:00"/>
    <n v="1"/>
    <n v="0.01"/>
    <n v="205.99"/>
    <n v="5.26"/>
    <n v="205.99"/>
  </r>
  <r>
    <n v="1767"/>
    <n v="88884"/>
    <s v="Harry Ford"/>
    <s v="Express Road Cargo"/>
    <x v="0"/>
    <x v="0"/>
    <s v="Low"/>
    <s v="Sangiovese"/>
    <x v="0"/>
    <x v="2"/>
    <s v="Pierre Sparr Cremant d'Alsace Reserve Brut Rose"/>
    <s v="Loose Wrap"/>
    <s v="Bundaberg"/>
    <x v="103"/>
    <d v="2011-10-11T00:00:00"/>
    <n v="18"/>
    <n v="0.03"/>
    <n v="11.33"/>
    <n v="6.12"/>
    <n v="203.94"/>
  </r>
  <r>
    <n v="1768"/>
    <n v="88884"/>
    <s v="Kevin Miller"/>
    <s v="Express Road Cargo"/>
    <x v="0"/>
    <x v="1"/>
    <s v="Low"/>
    <s v="Merlot"/>
    <x v="0"/>
    <x v="2"/>
    <s v="Miraval Rose (1.5 Liter Magnum) 2014"/>
    <s v="Large Crate"/>
    <s v="Burnie"/>
    <x v="103"/>
    <d v="2011-10-16T00:00:00"/>
    <n v="23"/>
    <n v="0.08"/>
    <n v="140.85"/>
    <n v="19.989999999999998"/>
    <n v="3239.5499999999997"/>
  </r>
  <r>
    <n v="1769"/>
    <n v="88898"/>
    <s v="Janice Hernandez"/>
    <s v="Road Cargo"/>
    <x v="2"/>
    <x v="3"/>
    <s v="Critical"/>
    <s v="Champagne"/>
    <x v="0"/>
    <x v="2"/>
    <s v="Locations by Dave Phinney F Rose&quot;"/>
    <s v="Large Crate"/>
    <s v="Penrith"/>
    <x v="505"/>
    <d v="2013-10-26T00:00:00"/>
    <n v="3"/>
    <n v="0.01"/>
    <n v="6.24"/>
    <n v="5.22"/>
    <n v="18.72"/>
  </r>
  <r>
    <n v="1770"/>
    <n v="86577"/>
    <s v="Jack Watkins"/>
    <s v="Express Road Cargo"/>
    <x v="2"/>
    <x v="3"/>
    <s v="Low"/>
    <s v="Cremant"/>
    <x v="0"/>
    <x v="2"/>
    <s v="Sutter Home Pink Moscato"/>
    <s v="Loose Wrap"/>
    <s v="Wollongong"/>
    <x v="553"/>
    <d v="2011-02-04T00:00:00"/>
    <n v="12"/>
    <n v="7.0000000000000007E-2"/>
    <n v="107.53"/>
    <n v="5.81"/>
    <n v="1290.3600000000001"/>
  </r>
  <r>
    <n v="1771"/>
    <n v="86577"/>
    <s v="Jack Watkins"/>
    <s v="Express Road Cargo"/>
    <x v="0"/>
    <x v="3"/>
    <s v="Low"/>
    <s v="Malbec"/>
    <x v="0"/>
    <x v="2"/>
    <s v="Louis Roederer Cristal Brut 2006"/>
    <s v="Full Container"/>
    <s v="Orange"/>
    <x v="553"/>
    <d v="2011-02-04T00:00:00"/>
    <n v="7"/>
    <n v="0.09"/>
    <n v="2.1800000000000002"/>
    <n v="7.09"/>
    <n v="15.260000000000002"/>
  </r>
  <r>
    <n v="1772"/>
    <n v="86171"/>
    <s v="Donald Simmons"/>
    <s v="Express Road Cargo"/>
    <x v="2"/>
    <x v="0"/>
    <s v="Low"/>
    <s v="Champagne"/>
    <x v="0"/>
    <x v="2"/>
    <s v="Miraval Rose 2014"/>
    <s v="Standard Size Crate"/>
    <s v="Cairns"/>
    <x v="564"/>
    <d v="2013-01-19T00:00:00"/>
    <n v="8"/>
    <n v="0.05"/>
    <n v="8.98"/>
    <n v="4.1900000000000004"/>
    <n v="71.84"/>
  </r>
  <r>
    <n v="1773"/>
    <n v="87707"/>
    <s v="Teresa Alvarez"/>
    <s v="Express Road Cargo"/>
    <x v="0"/>
    <x v="2"/>
    <s v="Low"/>
    <s v="Malbec"/>
    <x v="0"/>
    <x v="2"/>
    <s v="Schramsberg Cremant Demi-Sec 2011"/>
    <s v="Large Crate"/>
    <s v="Perth"/>
    <x v="60"/>
    <d v="2013-07-27T00:00:00"/>
    <n v="7"/>
    <n v="0.01"/>
    <n v="4.13"/>
    <n v="0.5"/>
    <n v="28.91"/>
  </r>
  <r>
    <n v="1774"/>
    <n v="87707"/>
    <s v="Teresa Alvarez"/>
    <s v="Express Road Cargo"/>
    <x v="2"/>
    <x v="2"/>
    <s v="Low"/>
    <s v="Champagne"/>
    <x v="0"/>
    <x v="2"/>
    <s v="Barnard Griffin Rose of Sangiovese 2014"/>
    <s v="Mini Crate"/>
    <s v="Bunbury"/>
    <x v="60"/>
    <d v="2013-07-29T00:00:00"/>
    <n v="4"/>
    <n v="0.04"/>
    <n v="209.84"/>
    <n v="21.21"/>
    <n v="839.36"/>
  </r>
  <r>
    <n v="1775"/>
    <n v="88900"/>
    <s v="Harry Martin"/>
    <s v="Express Road Cargo"/>
    <x v="0"/>
    <x v="2"/>
    <s v="Low"/>
    <s v="Sangiovese"/>
    <x v="0"/>
    <x v="2"/>
    <s v="Lucien Albrecht Cremant d'Alsace Brut Rose"/>
    <s v="Full Container"/>
    <s v="Geraldton"/>
    <x v="76"/>
    <d v="2013-01-13T00:00:00"/>
    <n v="3"/>
    <n v="0.01"/>
    <n v="3.98"/>
    <n v="2.97"/>
    <n v="11.94"/>
  </r>
  <r>
    <n v="1776"/>
    <n v="86167"/>
    <s v="Donald Simmons"/>
    <s v="Road Cargo"/>
    <x v="0"/>
    <x v="0"/>
    <s v="Not Specified"/>
    <s v="Cabernet Sauvignon"/>
    <x v="0"/>
    <x v="2"/>
    <s v="Louis Roederer Cristal Brut 2006"/>
    <s v="Large Crate"/>
    <s v="Brisbane"/>
    <x v="784"/>
    <d v="2011-03-25T00:00:00"/>
    <n v="4"/>
    <n v="0.1"/>
    <n v="20.98"/>
    <n v="5.42"/>
    <n v="83.92"/>
  </r>
  <r>
    <n v="1777"/>
    <n v="88906"/>
    <s v="Susan Wood"/>
    <s v="Express Road Cargo"/>
    <x v="0"/>
    <x v="3"/>
    <s v="Not Specified"/>
    <s v="Sangiovese"/>
    <x v="0"/>
    <x v="2"/>
    <s v="Bollinger Brut Special Cuvee"/>
    <s v="Large Crate"/>
    <s v="Penrith"/>
    <x v="785"/>
    <d v="2010-07-22T00:00:00"/>
    <n v="10"/>
    <n v="0.02"/>
    <n v="6.48"/>
    <n v="6.6"/>
    <n v="64.800000000000011"/>
  </r>
  <r>
    <n v="1778"/>
    <n v="88906"/>
    <s v="Susan Wood"/>
    <s v="Express Road Cargo"/>
    <x v="0"/>
    <x v="3"/>
    <s v="Not Specified"/>
    <s v="Malbec"/>
    <x v="0"/>
    <x v="2"/>
    <s v="Sutter Home White Zinfandel"/>
    <s v="Large Crate"/>
    <s v="Campbeltown"/>
    <x v="785"/>
    <d v="2010-07-21T00:00:00"/>
    <n v="5"/>
    <n v="0.04"/>
    <n v="17.149999999999999"/>
    <n v="4.96"/>
    <n v="85.75"/>
  </r>
  <r>
    <n v="1779"/>
    <n v="88913"/>
    <s v="Ronald Mendoza"/>
    <s v="Express Road Cargo"/>
    <x v="1"/>
    <x v="3"/>
    <s v="Critical"/>
    <s v="Chardonnay"/>
    <x v="0"/>
    <x v="2"/>
    <s v="Los Vascos Sauvignon Blanc 2015"/>
    <s v="Mini Crate"/>
    <s v="Blue Mountains"/>
    <x v="61"/>
    <d v="2012-03-19T00:00:00"/>
    <n v="1"/>
    <n v="0.08"/>
    <n v="449.99"/>
    <n v="24.49"/>
    <n v="449.99"/>
  </r>
  <r>
    <n v="1780"/>
    <n v="85951"/>
    <s v="Shawn Lane"/>
    <s v="Road Cargo"/>
    <x v="0"/>
    <x v="3"/>
    <s v="Low"/>
    <s v="Pinot Noir"/>
    <x v="0"/>
    <x v="2"/>
    <s v="Laurent-Perrier Brut Rose"/>
    <s v="Large Crate"/>
    <s v="Goulburn"/>
    <x v="786"/>
    <d v="2011-07-30T00:00:00"/>
    <n v="1"/>
    <n v="0.06"/>
    <n v="3.69"/>
    <n v="0.5"/>
    <n v="3.69"/>
  </r>
  <r>
    <n v="1781"/>
    <n v="85951"/>
    <s v="Shawn Lane"/>
    <s v="Express Road Cargo"/>
    <x v="0"/>
    <x v="3"/>
    <s v="Low"/>
    <s v="Merlot"/>
    <x v="0"/>
    <x v="2"/>
    <s v="Sutter Home Pink Moscato"/>
    <s v="Full Container"/>
    <s v="Lithgow"/>
    <x v="786"/>
    <d v="2011-08-01T00:00:00"/>
    <n v="3"/>
    <n v="0.01"/>
    <n v="4.63"/>
    <n v="1.93"/>
    <n v="13.89"/>
  </r>
  <r>
    <n v="1782"/>
    <n v="86827"/>
    <s v="Brian Walker"/>
    <s v="Express Road Cargo"/>
    <x v="0"/>
    <x v="1"/>
    <s v="Low"/>
    <s v="Sangiovese"/>
    <x v="0"/>
    <x v="2"/>
    <s v="Gerard Bertrand Cote des Roses Rose 2014"/>
    <s v="Large Crate"/>
    <s v="Victor Harbor"/>
    <x v="787"/>
    <d v="2010-06-27T00:00:00"/>
    <n v="16"/>
    <n v="7.0000000000000007E-2"/>
    <n v="10.98"/>
    <n v="4.8"/>
    <n v="175.68"/>
  </r>
  <r>
    <n v="1783"/>
    <n v="86848"/>
    <s v="Keith Lawrence"/>
    <s v="Express Road Cargo"/>
    <x v="0"/>
    <x v="2"/>
    <s v="Low"/>
    <s v="Pinot Noir"/>
    <x v="0"/>
    <x v="2"/>
    <s v="Lucien Albrecht Cremant d'Alsace Brut"/>
    <s v="Large Crate"/>
    <s v="Rockingham"/>
    <x v="788"/>
    <d v="2011-04-12T00:00:00"/>
    <n v="8"/>
    <n v="0"/>
    <n v="6.48"/>
    <n v="6.65"/>
    <n v="51.84"/>
  </r>
  <r>
    <n v="1784"/>
    <n v="86848"/>
    <s v="Keith Lawrence"/>
    <s v="Express Road Cargo"/>
    <x v="0"/>
    <x v="2"/>
    <s v="Low"/>
    <s v="Cabernet Sauvignon"/>
    <x v="0"/>
    <x v="2"/>
    <s v="Orin Swift Cellars Fragile Rose 2014"/>
    <s v="Large Crate"/>
    <s v="Bunbury"/>
    <x v="788"/>
    <d v="2011-04-14T00:00:00"/>
    <n v="7"/>
    <n v="0.09"/>
    <n v="13.48"/>
    <n v="4.51"/>
    <n v="94.36"/>
  </r>
  <r>
    <n v="1785"/>
    <n v="86848"/>
    <s v="Keith Lawrence"/>
    <s v="Express Road Cargo"/>
    <x v="1"/>
    <x v="2"/>
    <s v="Low"/>
    <s v="Chardonnay"/>
    <x v="0"/>
    <x v="2"/>
    <s v="The White Knight Sauvignon Blanc 2014"/>
    <s v="Large Crate"/>
    <s v="Bunbury"/>
    <x v="788"/>
    <d v="2011-04-12T00:00:00"/>
    <n v="3"/>
    <n v="0.09"/>
    <n v="115.99"/>
    <n v="5.92"/>
    <n v="347.96999999999997"/>
  </r>
  <r>
    <n v="1786"/>
    <n v="88918"/>
    <s v="Raymond Wallace"/>
    <s v="Express Road Cargo"/>
    <x v="0"/>
    <x v="1"/>
    <s v="Not Specified"/>
    <s v="Malbec"/>
    <x v="0"/>
    <x v="2"/>
    <s v="Chateau d'Esclans Whispering Angel Rose 2014"/>
    <s v="Large Crate"/>
    <s v="Canberra"/>
    <x v="636"/>
    <d v="2013-03-26T00:00:00"/>
    <n v="11"/>
    <n v="0.09"/>
    <n v="8.74"/>
    <n v="8.2899999999999991"/>
    <n v="96.14"/>
  </r>
  <r>
    <n v="1787"/>
    <n v="88922"/>
    <s v="Rose Hart"/>
    <s v="Road Cargo"/>
    <x v="0"/>
    <x v="1"/>
    <s v="High"/>
    <s v="Shiraz"/>
    <x v="0"/>
    <x v="2"/>
    <s v="Pierre Sparr Cremant d'Alsace Reserve Brut Rose"/>
    <s v="Large Crate"/>
    <s v="Burnie"/>
    <x v="63"/>
    <d v="2011-01-07T00:00:00"/>
    <n v="2"/>
    <n v="0.06"/>
    <n v="5.78"/>
    <n v="7.64"/>
    <n v="11.56"/>
  </r>
  <r>
    <n v="1788"/>
    <n v="88922"/>
    <s v="Rose Hart"/>
    <s v="Express Road Cargo"/>
    <x v="1"/>
    <x v="1"/>
    <s v="High"/>
    <s v="Chardonnay"/>
    <x v="0"/>
    <x v="2"/>
    <s v="Mercer Canyons Chardonnay 2013"/>
    <s v="Large Crate"/>
    <s v="Burnie"/>
    <x v="63"/>
    <d v="2011-01-07T00:00:00"/>
    <n v="4"/>
    <n v="0.04"/>
    <n v="45.99"/>
    <n v="4.99"/>
    <n v="183.96"/>
  </r>
  <r>
    <n v="1789"/>
    <n v="88932"/>
    <s v="Nicholas Shaw"/>
    <s v="Express Road Cargo"/>
    <x v="0"/>
    <x v="2"/>
    <s v="Critical"/>
    <s v="Pinot Noir"/>
    <x v="0"/>
    <x v="2"/>
    <s v="Langlois Chateau Cremant de Loire Brut"/>
    <s v="Full Container"/>
    <s v="Geraldton"/>
    <x v="789"/>
    <d v="2011-11-08T00:00:00"/>
    <n v="19"/>
    <n v="0.05"/>
    <n v="5.88"/>
    <n v="3.04"/>
    <n v="111.72"/>
  </r>
  <r>
    <n v="1790"/>
    <n v="88941"/>
    <s v="Kathleen Rose"/>
    <s v="Express Road Cargo"/>
    <x v="0"/>
    <x v="1"/>
    <s v="Low"/>
    <s v="Cabernet Sauvignon"/>
    <x v="0"/>
    <x v="2"/>
    <s v="Bertani Bertarose 2014"/>
    <s v="Large Crate"/>
    <s v="Ballarat"/>
    <x v="64"/>
    <d v="2010-04-12T00:00:00"/>
    <n v="3"/>
    <n v="0.02"/>
    <n v="5.58"/>
    <n v="5.3"/>
    <n v="16.740000000000002"/>
  </r>
  <r>
    <n v="1791"/>
    <n v="88941"/>
    <s v="Kathleen Rose"/>
    <s v="Express Road Cargo"/>
    <x v="2"/>
    <x v="1"/>
    <s v="Low"/>
    <s v="Cremant"/>
    <x v="0"/>
    <x v="2"/>
    <s v="Gerard Bertrand Cote des Roses Rose 2014"/>
    <s v="Large Crate"/>
    <s v="Melton"/>
    <x v="64"/>
    <d v="2010-04-14T00:00:00"/>
    <n v="5"/>
    <n v="0.03"/>
    <n v="40.89"/>
    <n v="18.98"/>
    <n v="204.45"/>
  </r>
  <r>
    <n v="1792"/>
    <n v="87214"/>
    <s v="Andrea Butler"/>
    <s v="Road Cargo"/>
    <x v="0"/>
    <x v="1"/>
    <s v="Critical"/>
    <s v="Shiraz"/>
    <x v="0"/>
    <x v="2"/>
    <s v="Pietradolce Etna Rosato 2014"/>
    <s v="Full Container"/>
    <s v="Canberra"/>
    <x v="790"/>
    <d v="2010-11-29T00:00:00"/>
    <n v="39"/>
    <n v="0.02"/>
    <n v="2.58"/>
    <n v="1.3"/>
    <n v="100.62"/>
  </r>
  <r>
    <n v="1793"/>
    <n v="87214"/>
    <s v="Andrea Butler"/>
    <s v="Express Road Cargo"/>
    <x v="1"/>
    <x v="1"/>
    <s v="Critical"/>
    <s v="Pinot Gris"/>
    <x v="0"/>
    <x v="2"/>
    <s v="St. Supery Sauvignon Blanc 2015"/>
    <s v="Large Crate"/>
    <s v="Canberra"/>
    <x v="790"/>
    <d v="2010-11-29T00:00:00"/>
    <n v="27"/>
    <n v="0.02"/>
    <n v="65.989999999999995"/>
    <n v="3.9"/>
    <n v="1781.7299999999998"/>
  </r>
  <r>
    <n v="1794"/>
    <n v="88261"/>
    <s v="Arthur Payne"/>
    <s v="Express Road Cargo"/>
    <x v="0"/>
    <x v="0"/>
    <s v="Critical"/>
    <s v="Cabernet Sauvignon"/>
    <x v="0"/>
    <x v="2"/>
    <s v="Veuve Clicquot Brut Yellow Label"/>
    <s v="Large Crate"/>
    <s v="Darwin"/>
    <x v="791"/>
    <d v="2011-12-26T00:00:00"/>
    <n v="20"/>
    <n v="0.05"/>
    <n v="29.17"/>
    <n v="6.27"/>
    <n v="583.40000000000009"/>
  </r>
  <r>
    <n v="1795"/>
    <n v="88261"/>
    <s v="Arthur Payne"/>
    <s v="Air Cargo"/>
    <x v="2"/>
    <x v="0"/>
    <s v="Critical"/>
    <s v="Sangiovese Rose"/>
    <x v="0"/>
    <x v="2"/>
    <s v="Chateau D'Aqueria Tavel Rose 2013"/>
    <s v="Small Crate"/>
    <s v="Palmerston"/>
    <x v="791"/>
    <d v="2011-12-25T00:00:00"/>
    <n v="6"/>
    <n v="0.03"/>
    <n v="146.05000000000001"/>
    <n v="80.2"/>
    <n v="876.30000000000007"/>
  </r>
  <r>
    <n v="1796"/>
    <n v="88261"/>
    <s v="Arthur Payne"/>
    <s v="Express Road Cargo"/>
    <x v="1"/>
    <x v="0"/>
    <s v="Critical"/>
    <s v="Pinot Gris"/>
    <x v="0"/>
    <x v="2"/>
    <s v="Cloudy Bay Sauvignon Blanc 2015"/>
    <s v="Large Crate"/>
    <s v="Palmerston"/>
    <x v="791"/>
    <d v="2011-12-27T00:00:00"/>
    <n v="2"/>
    <n v="0.06"/>
    <n v="125.99"/>
    <n v="5.63"/>
    <n v="251.98"/>
  </r>
  <r>
    <n v="1797"/>
    <n v="88954"/>
    <s v="Joe Boyd"/>
    <s v="Express Road Cargo"/>
    <x v="0"/>
    <x v="1"/>
    <s v="Medium"/>
    <s v="Pinot Noir"/>
    <x v="0"/>
    <x v="2"/>
    <s v="Moet &amp; Chandon Imperial"/>
    <s v="Large Crate"/>
    <s v="Launceston"/>
    <x v="65"/>
    <d v="2011-09-26T00:00:00"/>
    <n v="7"/>
    <n v="0.04"/>
    <n v="48.58"/>
    <n v="3.99"/>
    <n v="340.06"/>
  </r>
  <r>
    <n v="1798"/>
    <n v="88954"/>
    <s v="Bruce Gilbert"/>
    <s v="Express Road Cargo"/>
    <x v="0"/>
    <x v="1"/>
    <s v="Medium"/>
    <s v="Cabernet Sauvignon"/>
    <x v="0"/>
    <x v="2"/>
    <s v="Jean-Baptiste Adam Les Natures Cremant d'Alsace Brut"/>
    <s v="Full Container"/>
    <s v="Devonport"/>
    <x v="65"/>
    <d v="2011-09-27T00:00:00"/>
    <n v="3"/>
    <n v="0.04"/>
    <n v="10.31"/>
    <n v="1.79"/>
    <n v="30.93"/>
  </r>
  <r>
    <n v="1799"/>
    <n v="88954"/>
    <s v="Bruce Gilbert"/>
    <s v="Express Road Cargo"/>
    <x v="0"/>
    <x v="1"/>
    <s v="Medium"/>
    <s v="Malbec"/>
    <x v="0"/>
    <x v="2"/>
    <s v="Chateau d'Esclans Whispering Angel Rose 2014"/>
    <s v="Full Container"/>
    <s v="Devonport"/>
    <x v="65"/>
    <d v="2011-09-26T00:00:00"/>
    <n v="12"/>
    <n v="0.02"/>
    <n v="2.1800000000000002"/>
    <n v="5"/>
    <n v="26.160000000000004"/>
  </r>
  <r>
    <n v="1800"/>
    <n v="88962"/>
    <s v="Harold Spencer"/>
    <s v="Express Road Cargo"/>
    <x v="2"/>
    <x v="3"/>
    <s v="Medium"/>
    <s v="Champagne"/>
    <x v="0"/>
    <x v="2"/>
    <s v="Barnard Griffin Rose of Sangiovese 2014"/>
    <s v="Standard Size Crate"/>
    <s v="Broken Hill"/>
    <x v="332"/>
    <d v="2012-06-07T00:00:00"/>
    <n v="3"/>
    <n v="7.0000000000000007E-2"/>
    <n v="14.34"/>
    <n v="5"/>
    <n v="43.019999999999996"/>
  </r>
  <r>
    <n v="1801"/>
    <n v="88967"/>
    <s v="Justin Williams"/>
    <s v="Express Road Cargo"/>
    <x v="2"/>
    <x v="2"/>
    <s v="Not Specified"/>
    <s v="Champagne"/>
    <x v="0"/>
    <x v="2"/>
    <s v="Marques de Caceres Rioja Rosado 2014"/>
    <s v="Large Crate"/>
    <s v="Bunbury"/>
    <x v="792"/>
    <d v="2011-05-01T00:00:00"/>
    <n v="3"/>
    <n v="0.09"/>
    <n v="9.65"/>
    <n v="6.22"/>
    <n v="28.950000000000003"/>
  </r>
  <r>
    <n v="1802"/>
    <n v="88972"/>
    <s v="Elizabeth Frazier"/>
    <s v="Express Road Cargo"/>
    <x v="1"/>
    <x v="0"/>
    <s v="High"/>
    <s v="Reisling"/>
    <x v="0"/>
    <x v="2"/>
    <s v="Robert Oatley Sauvignon Blanc 2013"/>
    <s v="Standard Size Crate"/>
    <s v="Townsville"/>
    <x v="793"/>
    <d v="2010-07-18T00:00:00"/>
    <n v="11"/>
    <n v="0.03"/>
    <n v="7.37"/>
    <n v="5.53"/>
    <n v="81.070000000000007"/>
  </r>
  <r>
    <n v="1803"/>
    <n v="88987"/>
    <s v="Gerald Cunningham"/>
    <s v="Express Road Cargo"/>
    <x v="2"/>
    <x v="3"/>
    <s v="High"/>
    <s v="Sangiovese Rose"/>
    <x v="0"/>
    <x v="2"/>
    <s v="Barnard Griffin Rose of Sangiovese 2014"/>
    <s v="Standard Size Crate"/>
    <s v="Blue Mountains"/>
    <x v="62"/>
    <d v="2013-01-06T00:00:00"/>
    <n v="3"/>
    <n v="0.1"/>
    <n v="12.22"/>
    <n v="2.85"/>
    <n v="36.660000000000004"/>
  </r>
  <r>
    <n v="1804"/>
    <n v="88992"/>
    <s v="Jose Stevens"/>
    <s v="Express Road Cargo"/>
    <x v="1"/>
    <x v="2"/>
    <s v="Not Specified"/>
    <s v="Pinot Gris"/>
    <x v="0"/>
    <x v="2"/>
    <s v="Hewitson LuLu Sauvignon Blanc 2014"/>
    <s v="Loose Wrap"/>
    <s v="Mandurah"/>
    <x v="38"/>
    <d v="2013-01-03T00:00:00"/>
    <n v="4"/>
    <n v="0"/>
    <n v="7.99"/>
    <n v="5.03"/>
    <n v="31.96"/>
  </r>
  <r>
    <n v="1805"/>
    <n v="89002"/>
    <s v="Gerald Adams"/>
    <s v="Express Road Cargo"/>
    <x v="0"/>
    <x v="3"/>
    <s v="Medium"/>
    <s v="Cabernet Sauvignon"/>
    <x v="0"/>
    <x v="2"/>
    <s v="Dopff &amp; Irion Cremant Rose Brut"/>
    <s v="Large Crate"/>
    <s v="Broken Hill"/>
    <x v="794"/>
    <d v="2013-08-17T00:00:00"/>
    <n v="9"/>
    <n v="0.02"/>
    <n v="11.5"/>
    <n v="7.19"/>
    <n v="103.5"/>
  </r>
  <r>
    <n v="1806"/>
    <n v="89002"/>
    <s v="Gerald Adams"/>
    <s v="Express Road Cargo"/>
    <x v="2"/>
    <x v="3"/>
    <s v="Medium"/>
    <s v="Cremant"/>
    <x v="0"/>
    <x v="2"/>
    <s v="Locations by Dave Phinney F Rose&quot;"/>
    <s v="Loose Wrap"/>
    <s v="Paramatta"/>
    <x v="794"/>
    <d v="2013-08-17T00:00:00"/>
    <n v="25"/>
    <n v="0.09"/>
    <n v="5.77"/>
    <n v="5.92"/>
    <n v="144.25"/>
  </r>
  <r>
    <n v="1807"/>
    <n v="89011"/>
    <s v="Henry Porter"/>
    <s v="Express Road Cargo"/>
    <x v="0"/>
    <x v="1"/>
    <s v="Medium"/>
    <s v="Malbec"/>
    <x v="0"/>
    <x v="2"/>
    <s v="Pietradolce Etna Rosato 2014"/>
    <s v="Full Container"/>
    <s v="Devonport"/>
    <x v="795"/>
    <d v="2012-02-17T00:00:00"/>
    <n v="6"/>
    <n v="0"/>
    <n v="5.85"/>
    <n v="2.27"/>
    <n v="35.099999999999994"/>
  </r>
  <r>
    <n v="1808"/>
    <n v="89019"/>
    <s v="Albert Reid"/>
    <s v="Express Road Cargo"/>
    <x v="0"/>
    <x v="3"/>
    <s v="Medium"/>
    <s v="Pinot Noir"/>
    <x v="0"/>
    <x v="2"/>
    <s v="Sutter Home White Zinfandel"/>
    <s v="Large Crate"/>
    <s v="Goulburn"/>
    <x v="652"/>
    <d v="2010-06-02T00:00:00"/>
    <n v="12"/>
    <n v="0.03"/>
    <n v="15.31"/>
    <n v="8.7799999999999994"/>
    <n v="183.72"/>
  </r>
  <r>
    <n v="1809"/>
    <n v="89029"/>
    <s v="Phillip Ray"/>
    <s v="Express Road Cargo"/>
    <x v="0"/>
    <x v="3"/>
    <s v="Critical"/>
    <s v="Cabernet Sauvignon"/>
    <x v="0"/>
    <x v="2"/>
    <s v="Francis Ford Coppola Sofia Rose 2014"/>
    <s v="Large Crate"/>
    <s v="Tamworth"/>
    <x v="414"/>
    <d v="2012-05-05T00:00:00"/>
    <n v="2"/>
    <n v="0.02"/>
    <n v="525.98"/>
    <n v="19.989999999999998"/>
    <n v="1051.96"/>
  </r>
  <r>
    <n v="1810"/>
    <n v="89029"/>
    <s v="Phillip Ray"/>
    <s v="Express Road Cargo"/>
    <x v="0"/>
    <x v="3"/>
    <s v="Critical"/>
    <s v="Zinfandel"/>
    <x v="0"/>
    <x v="2"/>
    <s v="Bollinger Brut Special Cuvee"/>
    <s v="Large Crate"/>
    <s v="Queanbeyan"/>
    <x v="414"/>
    <d v="2012-05-05T00:00:00"/>
    <n v="16"/>
    <n v="0.1"/>
    <n v="16.510000000000002"/>
    <n v="2.99"/>
    <n v="264.16000000000003"/>
  </r>
  <r>
    <n v="1811"/>
    <n v="89029"/>
    <s v="Phillip Ray"/>
    <s v="Express Road Cargo"/>
    <x v="1"/>
    <x v="3"/>
    <s v="Critical"/>
    <s v="Pinot Gris"/>
    <x v="0"/>
    <x v="2"/>
    <s v="Villa Maria Private Bin Sauvignon Blanc 2015"/>
    <s v="Standard Size Crate"/>
    <s v="Albury"/>
    <x v="414"/>
    <d v="2012-05-05T00:00:00"/>
    <n v="12"/>
    <n v="0.09"/>
    <n v="5.98"/>
    <n v="3.85"/>
    <n v="71.760000000000005"/>
  </r>
  <r>
    <n v="1812"/>
    <n v="86709"/>
    <s v="Jerry Simmons"/>
    <s v="Express Road Cargo"/>
    <x v="0"/>
    <x v="1"/>
    <s v="Critical"/>
    <s v="Zinfandel"/>
    <x v="0"/>
    <x v="2"/>
    <s v="Moet &amp; Chandon Imperial"/>
    <s v="Large Crate"/>
    <s v="Port Lincoln"/>
    <x v="48"/>
    <d v="2013-10-06T00:00:00"/>
    <n v="16"/>
    <n v="0.03"/>
    <n v="11.29"/>
    <n v="5.03"/>
    <n v="180.64"/>
  </r>
  <r>
    <n v="1813"/>
    <n v="89040"/>
    <s v="Phillip Black"/>
    <s v="Express Road Cargo"/>
    <x v="0"/>
    <x v="1"/>
    <s v="Medium"/>
    <s v="Malbec"/>
    <x v="0"/>
    <x v="2"/>
    <s v="Francis Ford Coppola Sofia Rose 2014"/>
    <s v="Large Crate"/>
    <s v="Port Adelaide"/>
    <x v="210"/>
    <d v="2010-05-21T00:00:00"/>
    <n v="5"/>
    <n v="0.09"/>
    <n v="20.48"/>
    <n v="6.32"/>
    <n v="102.4"/>
  </r>
  <r>
    <n v="1814"/>
    <n v="89040"/>
    <s v="Phillip Black"/>
    <s v="Express Road Cargo"/>
    <x v="0"/>
    <x v="1"/>
    <s v="Medium"/>
    <s v="Pinot Noir"/>
    <x v="0"/>
    <x v="2"/>
    <s v="Francis Ford Coppola Sofia Rose 2014"/>
    <s v="Large Crate"/>
    <s v="Victor Harbor"/>
    <x v="210"/>
    <d v="2010-05-21T00:00:00"/>
    <n v="3"/>
    <n v="0.06"/>
    <n v="15.67"/>
    <n v="1.39"/>
    <n v="47.01"/>
  </r>
  <r>
    <n v="1815"/>
    <n v="89051"/>
    <s v="Jeffrey Washington"/>
    <s v="Express Road Cargo"/>
    <x v="0"/>
    <x v="3"/>
    <s v="Low"/>
    <s v="Malbec"/>
    <x v="0"/>
    <x v="2"/>
    <s v="Langlois Chateau Cremant de Loire Brut"/>
    <s v="Large Crate"/>
    <s v="Campbeltown"/>
    <x v="796"/>
    <d v="2013-08-03T00:00:00"/>
    <n v="1"/>
    <n v="0.01"/>
    <n v="4.13"/>
    <n v="0.99"/>
    <n v="4.13"/>
  </r>
  <r>
    <n v="1816"/>
    <n v="89051"/>
    <s v="Jeffrey Washington"/>
    <s v="Road Cargo"/>
    <x v="0"/>
    <x v="3"/>
    <s v="Low"/>
    <s v="Cabernet Sauvignon"/>
    <x v="0"/>
    <x v="2"/>
    <s v="Simonnet-Febvre Cremant de Bourgogne Blanc"/>
    <s v="Large Crate"/>
    <s v="Blue Mountains"/>
    <x v="796"/>
    <d v="2013-08-03T00:00:00"/>
    <n v="14"/>
    <n v="0.09"/>
    <n v="14.98"/>
    <n v="7.69"/>
    <n v="209.72"/>
  </r>
  <r>
    <n v="1817"/>
    <n v="87090"/>
    <s v="Jeffrey Andrews"/>
    <s v="Express Road Cargo"/>
    <x v="1"/>
    <x v="2"/>
    <s v="Not Specified"/>
    <s v="Sauvignon Blanc"/>
    <x v="0"/>
    <x v="2"/>
    <s v="Robert Oatley Signature Chardonnay 2013"/>
    <s v="Large Crate"/>
    <s v="Albany"/>
    <x v="66"/>
    <d v="2011-09-08T00:00:00"/>
    <n v="9"/>
    <n v="0.01"/>
    <n v="99.99"/>
    <n v="19.989999999999998"/>
    <n v="899.91"/>
  </r>
  <r>
    <n v="1818"/>
    <n v="87248"/>
    <s v="Douglas Henderson"/>
    <s v="Express Road Cargo"/>
    <x v="0"/>
    <x v="0"/>
    <s v="Medium"/>
    <s v="Shiraz"/>
    <x v="0"/>
    <x v="2"/>
    <s v="Bertani Bertarose 2014"/>
    <s v="Large Crate"/>
    <s v="Townsville"/>
    <x v="67"/>
    <d v="2011-05-16T00:00:00"/>
    <n v="11"/>
    <n v="0.06"/>
    <n v="12.28"/>
    <n v="6.47"/>
    <n v="135.07999999999998"/>
  </r>
  <r>
    <n v="1819"/>
    <n v="86268"/>
    <s v="Thomas Nichols"/>
    <s v="Air Cargo"/>
    <x v="2"/>
    <x v="1"/>
    <s v="Medium"/>
    <s v="Cremant"/>
    <x v="0"/>
    <x v="2"/>
    <s v="Chateau d'Esclans Whispering Angel Rose 2014"/>
    <s v="Small Crate"/>
    <s v="Mount Barker"/>
    <x v="471"/>
    <d v="2010-12-11T00:00:00"/>
    <n v="5"/>
    <n v="0.1"/>
    <n v="280.98"/>
    <n v="35.67"/>
    <n v="1404.9"/>
  </r>
  <r>
    <n v="1820"/>
    <n v="89053"/>
    <s v="Philip Mitchell"/>
    <s v="Air Cargo"/>
    <x v="2"/>
    <x v="3"/>
    <s v="Not Specified"/>
    <s v="Cremant"/>
    <x v="0"/>
    <x v="2"/>
    <s v="Domaine Lafond Roc-Epine Tavel Rose 2014"/>
    <s v="Extra Large Crate"/>
    <s v="Wagga Wagga"/>
    <x v="797"/>
    <d v="2010-05-25T00:00:00"/>
    <n v="12"/>
    <n v="0.05"/>
    <n v="150.97999999999999"/>
    <n v="43.71"/>
    <n v="1811.7599999999998"/>
  </r>
  <r>
    <n v="1821"/>
    <n v="89061"/>
    <s v="Sarah Hall"/>
    <s v="Express Road Cargo"/>
    <x v="0"/>
    <x v="3"/>
    <s v="Not Specified"/>
    <s v="Merlot"/>
    <x v="0"/>
    <x v="2"/>
    <s v="Louis Roederer Cristal Brut with Gift Box 2007"/>
    <s v="Large Crate"/>
    <s v="Newcastle"/>
    <x v="798"/>
    <d v="2011-10-03T00:00:00"/>
    <n v="10"/>
    <n v="0.02"/>
    <n v="8.0399999999999991"/>
    <n v="8.94"/>
    <n v="80.399999999999991"/>
  </r>
  <r>
    <n v="1822"/>
    <n v="85868"/>
    <s v="Bobby King"/>
    <s v="Express Road Cargo"/>
    <x v="0"/>
    <x v="0"/>
    <s v="Low"/>
    <s v="Malbec"/>
    <x v="0"/>
    <x v="2"/>
    <s v="Lucien Albrecht Cremant d'Alsace Brut Rose"/>
    <s v="Large Crate"/>
    <s v="Palmerston"/>
    <x v="644"/>
    <d v="2010-12-21T00:00:00"/>
    <n v="11"/>
    <n v="0.04"/>
    <n v="35.44"/>
    <n v="19.989999999999998"/>
    <n v="389.84"/>
  </r>
  <r>
    <n v="1823"/>
    <n v="89070"/>
    <s v="Brian Collins"/>
    <s v="Road Cargo"/>
    <x v="0"/>
    <x v="0"/>
    <s v="High"/>
    <s v="Shiraz"/>
    <x v="0"/>
    <x v="2"/>
    <s v="Laurent-Perrier Brut Millesime 2006"/>
    <s v="Large Crate"/>
    <s v="Rockhampton"/>
    <x v="512"/>
    <d v="2013-04-29T00:00:00"/>
    <n v="9"/>
    <n v="0.03"/>
    <n v="4.13"/>
    <n v="5.04"/>
    <n v="37.17"/>
  </r>
  <r>
    <n v="1824"/>
    <n v="89070"/>
    <s v="Brian Collins"/>
    <s v="Express Road Cargo"/>
    <x v="1"/>
    <x v="0"/>
    <s v="High"/>
    <s v="Reisling"/>
    <x v="0"/>
    <x v="2"/>
    <s v="The White Knight Sauvignon Blanc 2014"/>
    <s v="Large Crate"/>
    <s v="Cairns"/>
    <x v="512"/>
    <d v="2013-04-30T00:00:00"/>
    <n v="8"/>
    <n v="0.08"/>
    <n v="82.99"/>
    <n v="5.5"/>
    <n v="663.92"/>
  </r>
  <r>
    <n v="1825"/>
    <n v="87501"/>
    <s v="Gregory Sanchez"/>
    <s v="Air Cargo"/>
    <x v="0"/>
    <x v="1"/>
    <s v="Critical"/>
    <s v="Shiraz"/>
    <x v="0"/>
    <x v="2"/>
    <s v="Domaine Lafond Roc-Epine Tavel Rose 2014"/>
    <s v="Extra Large Crate"/>
    <s v="Canberra"/>
    <x v="799"/>
    <d v="2012-08-04T00:00:00"/>
    <n v="17"/>
    <n v="0.08"/>
    <n v="294.62"/>
    <n v="42.52"/>
    <n v="5008.54"/>
  </r>
  <r>
    <n v="1826"/>
    <n v="88474"/>
    <s v="Jeffrey Coleman"/>
    <s v="Air Cargo"/>
    <x v="2"/>
    <x v="3"/>
    <s v="Low"/>
    <s v="Champagne"/>
    <x v="0"/>
    <x v="2"/>
    <s v="Gerard Bertrand Cote des Roses Rose 2014"/>
    <s v="Small Crate"/>
    <s v="Grafton"/>
    <x v="670"/>
    <d v="2010-03-12T00:00:00"/>
    <n v="5"/>
    <n v="0.08"/>
    <n v="296.18"/>
    <n v="54.12"/>
    <n v="1480.9"/>
  </r>
  <r>
    <n v="1827"/>
    <n v="89072"/>
    <s v="Louise Medina"/>
    <s v="Express Road Cargo"/>
    <x v="2"/>
    <x v="2"/>
    <s v="Medium"/>
    <s v="Grenache Rose"/>
    <x v="0"/>
    <x v="2"/>
    <s v="Belle Glos Oeil de Perdrix Pinot Noir Blanc 2014"/>
    <s v="Mini Crate"/>
    <s v="Albany"/>
    <x v="784"/>
    <d v="2011-03-25T00:00:00"/>
    <n v="12"/>
    <n v="7.0000000000000007E-2"/>
    <n v="40.97"/>
    <n v="14.45"/>
    <n v="491.64"/>
  </r>
  <r>
    <n v="1828"/>
    <n v="87813"/>
    <s v="Sharon Hughes"/>
    <s v="Air Cargo"/>
    <x v="2"/>
    <x v="1"/>
    <s v="High"/>
    <s v="Champagne"/>
    <x v="0"/>
    <x v="2"/>
    <s v="Domaine Lafond Roc-Epine Tavel Rose 2014"/>
    <s v="Small Crate"/>
    <s v="Adelaide"/>
    <x v="800"/>
    <d v="2010-11-07T00:00:00"/>
    <n v="36"/>
    <n v="0"/>
    <n v="230.98"/>
    <n v="23.78"/>
    <n v="8315.2799999999988"/>
  </r>
  <r>
    <n v="1829"/>
    <n v="86483"/>
    <s v="Justin Dixon"/>
    <s v="Express Road Cargo"/>
    <x v="0"/>
    <x v="2"/>
    <s v="Neutral"/>
    <s v="Cabernet Sauvignon"/>
    <x v="0"/>
    <x v="2"/>
    <s v="Lucien Albrecht Cremant d'Alsace Brut"/>
    <s v="Large Crate"/>
    <s v="Busseltol"/>
    <x v="801"/>
    <d v="2013-07-15T00:00:00"/>
    <n v="17"/>
    <n v="0.02"/>
    <n v="50.98"/>
    <n v="13.66"/>
    <n v="866.66"/>
  </r>
  <r>
    <n v="1830"/>
    <n v="86483"/>
    <s v="Henry Butler"/>
    <s v="Express Road Cargo"/>
    <x v="1"/>
    <x v="2"/>
    <s v="Neutral"/>
    <s v="Pinot Gris"/>
    <x v="0"/>
    <x v="2"/>
    <s v="Chardonnais Napa Valley Chardonnay 2013"/>
    <s v="Large Crate"/>
    <s v="Perth"/>
    <x v="801"/>
    <d v="2013-07-15T00:00:00"/>
    <n v="10"/>
    <n v="0"/>
    <n v="205.99"/>
    <n v="8.99"/>
    <n v="2059.9"/>
  </r>
  <r>
    <n v="1831"/>
    <n v="88056"/>
    <s v="Julia Cook"/>
    <s v="Express Road Cargo"/>
    <x v="0"/>
    <x v="3"/>
    <s v="High"/>
    <s v="Merlot"/>
    <x v="0"/>
    <x v="2"/>
    <s v="JCB N¬∞21 Brut Cremant de Bourgogne"/>
    <s v="Full Container"/>
    <s v="Grafton"/>
    <x v="605"/>
    <d v="2013-02-21T00:00:00"/>
    <n v="3"/>
    <n v="0.09"/>
    <n v="4.84"/>
    <n v="0.71"/>
    <n v="14.52"/>
  </r>
  <r>
    <n v="1832"/>
    <n v="89079"/>
    <s v="Stephen Wheeler"/>
    <s v="Express Road Cargo"/>
    <x v="2"/>
    <x v="0"/>
    <s v="Medium"/>
    <s v="Cremant"/>
    <x v="0"/>
    <x v="2"/>
    <s v="La Playa Estate Cabernet Sauvignon Rose 2015"/>
    <s v="Large Crate"/>
    <s v="Palmerston"/>
    <x v="328"/>
    <d v="2011-11-22T00:00:00"/>
    <n v="34"/>
    <n v="0.05"/>
    <n v="22.98"/>
    <n v="7.58"/>
    <n v="781.32"/>
  </r>
  <r>
    <n v="1833"/>
    <n v="89091"/>
    <s v="Juan Ruiz"/>
    <s v="Road Cargo"/>
    <x v="1"/>
    <x v="1"/>
    <s v="High"/>
    <s v="Pinot Gris"/>
    <x v="0"/>
    <x v="2"/>
    <s v="Dog Point Vineyard Sauvignon Blanc 2014"/>
    <s v="Full Container"/>
    <s v="Canberra"/>
    <x v="68"/>
    <d v="2013-11-04T00:00:00"/>
    <n v="38"/>
    <n v="0"/>
    <n v="20.99"/>
    <n v="0.99"/>
    <n v="797.61999999999989"/>
  </r>
  <r>
    <n v="1834"/>
    <n v="86278"/>
    <s v="Thomas Nichols"/>
    <s v="Express Road Cargo"/>
    <x v="0"/>
    <x v="1"/>
    <s v="Medium"/>
    <s v="Pinot Noir"/>
    <x v="0"/>
    <x v="2"/>
    <s v="Barnard Griffin Rose of Sangiovese 2014"/>
    <s v="Large Crate"/>
    <s v="Canberra"/>
    <x v="276"/>
    <d v="2013-12-30T00:00:00"/>
    <n v="1"/>
    <n v="0.01"/>
    <n v="20.98"/>
    <n v="1.49"/>
    <n v="20.98"/>
  </r>
  <r>
    <n v="1835"/>
    <n v="89092"/>
    <s v="Carolyn Pierce"/>
    <s v="Express Road Cargo"/>
    <x v="0"/>
    <x v="2"/>
    <s v="High"/>
    <s v="Cabernet Sauvignon"/>
    <x v="0"/>
    <x v="2"/>
    <s v="Orin Swift Cellars Fragile Rose 2014"/>
    <s v="Large Crate"/>
    <s v="Perth"/>
    <x v="802"/>
    <d v="2010-08-13T00:00:00"/>
    <n v="3"/>
    <n v="0.1"/>
    <n v="58.1"/>
    <n v="1.49"/>
    <n v="174.3"/>
  </r>
  <r>
    <n v="1836"/>
    <n v="89092"/>
    <s v="Thomas Taylor"/>
    <s v="Express Road Cargo"/>
    <x v="0"/>
    <x v="2"/>
    <s v="High"/>
    <s v="Pinot Noir"/>
    <x v="0"/>
    <x v="2"/>
    <s v="Domaine Lafond Roc-Epine Tavel Rose 2014"/>
    <s v="Large Crate"/>
    <s v="Perth"/>
    <x v="802"/>
    <d v="2010-08-15T00:00:00"/>
    <n v="1"/>
    <n v="0.01"/>
    <n v="80.48"/>
    <n v="4.5"/>
    <n v="80.48"/>
  </r>
  <r>
    <n v="1837"/>
    <n v="89096"/>
    <s v="Sean Rogers"/>
    <s v="Express Road Cargo"/>
    <x v="0"/>
    <x v="0"/>
    <s v="High"/>
    <s v="Cabernet Sauvignon"/>
    <x v="0"/>
    <x v="2"/>
    <s v="Veuve Clicquot Brut Yellow Label"/>
    <s v="Large Crate"/>
    <s v="Mackay"/>
    <x v="69"/>
    <d v="2010-11-19T00:00:00"/>
    <n v="3"/>
    <n v="7.0000000000000007E-2"/>
    <n v="155.06"/>
    <n v="7.07"/>
    <n v="465.18"/>
  </r>
  <r>
    <n v="1838"/>
    <n v="89102"/>
    <s v="Steve Hall"/>
    <s v="Road Cargo"/>
    <x v="0"/>
    <x v="3"/>
    <s v="Low"/>
    <s v="Shiraz"/>
    <x v="0"/>
    <x v="2"/>
    <s v="Domaine Lafage Miraflors Rose 2013"/>
    <s v="Large Crate"/>
    <s v="Lithgow"/>
    <x v="424"/>
    <d v="2010-04-13T00:00:00"/>
    <n v="7"/>
    <n v="0.01"/>
    <n v="13.43"/>
    <n v="5.5"/>
    <n v="94.009999999999991"/>
  </r>
  <r>
    <n v="1839"/>
    <n v="89108"/>
    <s v="Larry Freeman"/>
    <s v="Express Road Cargo"/>
    <x v="2"/>
    <x v="2"/>
    <s v="Low"/>
    <s v="Cremant"/>
    <x v="0"/>
    <x v="2"/>
    <s v="La Playa Estate Cabernet Sauvignon Rose 2015"/>
    <s v="Loose Wrap"/>
    <s v="Freemantle"/>
    <x v="113"/>
    <d v="2012-11-19T00:00:00"/>
    <n v="37"/>
    <n v="0.08"/>
    <n v="92.23"/>
    <n v="39.61"/>
    <n v="3412.51"/>
  </r>
  <r>
    <n v="1840"/>
    <n v="89108"/>
    <s v="Larry Freeman"/>
    <s v="Express Road Cargo"/>
    <x v="1"/>
    <x v="2"/>
    <s v="Low"/>
    <s v="Reisling"/>
    <x v="0"/>
    <x v="2"/>
    <s v="Villa Maria Private Bin Sauvignon Blanc 2015"/>
    <s v="Full Container"/>
    <s v="Albany"/>
    <x v="113"/>
    <d v="2012-11-19T00:00:00"/>
    <n v="21"/>
    <n v="7.0000000000000007E-2"/>
    <n v="85.99"/>
    <n v="0.99"/>
    <n v="1805.79"/>
  </r>
  <r>
    <n v="1841"/>
    <n v="88346"/>
    <s v="Adam Griffin"/>
    <s v="Air Cargo"/>
    <x v="1"/>
    <x v="1"/>
    <s v="Critical"/>
    <s v="Pinot Gris"/>
    <x v="0"/>
    <x v="2"/>
    <s v="Grgich Hills Chardonnay 2012"/>
    <s v="Extra Large Crate"/>
    <s v="Frankston"/>
    <x v="141"/>
    <d v="2013-12-04T00:00:00"/>
    <n v="16"/>
    <n v="0.06"/>
    <n v="596.98"/>
    <n v="14.7"/>
    <n v="9551.68"/>
  </r>
  <r>
    <n v="1842"/>
    <n v="86818"/>
    <s v="Andrew Parker"/>
    <s v="Express Road Cargo"/>
    <x v="0"/>
    <x v="3"/>
    <s v="High"/>
    <s v="Pinot Noir"/>
    <x v="0"/>
    <x v="2"/>
    <s v="Laurent-Perrier Brut Rose"/>
    <s v="Large Crate"/>
    <s v="Sydney"/>
    <x v="204"/>
    <d v="2011-12-27T00:00:00"/>
    <n v="7"/>
    <n v="0.05"/>
    <n v="4.28"/>
    <n v="6.72"/>
    <n v="29.96"/>
  </r>
  <r>
    <n v="1843"/>
    <n v="86818"/>
    <s v="Keith Reid"/>
    <s v="Air Cargo"/>
    <x v="2"/>
    <x v="3"/>
    <s v="High"/>
    <s v="Cremant"/>
    <x v="0"/>
    <x v="2"/>
    <s v="Miraval Rose (1.5 Liter Magnum) 2014"/>
    <s v="Small Crate"/>
    <s v="Grafton"/>
    <x v="204"/>
    <d v="2011-12-28T00:00:00"/>
    <n v="1"/>
    <n v="0.03"/>
    <n v="150.97999999999999"/>
    <n v="66.27"/>
    <n v="150.97999999999999"/>
  </r>
  <r>
    <n v="1844"/>
    <n v="86818"/>
    <s v="Keith Reid"/>
    <s v="Express Road Cargo"/>
    <x v="1"/>
    <x v="3"/>
    <s v="High"/>
    <s v="Reisling"/>
    <x v="0"/>
    <x v="2"/>
    <s v="Grgich Hills Chardonnay 2012"/>
    <s v="Loose Wrap"/>
    <s v="Bathurst"/>
    <x v="204"/>
    <d v="2011-12-29T00:00:00"/>
    <n v="11"/>
    <n v="0.1"/>
    <n v="20.99"/>
    <n v="4.8099999999999996"/>
    <n v="230.89"/>
  </r>
  <r>
    <n v="1845"/>
    <n v="88739"/>
    <s v="Martin Fuller"/>
    <s v="Express Road Cargo"/>
    <x v="1"/>
    <x v="2"/>
    <s v="Medium"/>
    <s v="Reisling"/>
    <x v="0"/>
    <x v="2"/>
    <s v="Cloudy Bay Sauvignon Blanc 2015"/>
    <s v="Mini Crate"/>
    <s v="Albany"/>
    <x v="255"/>
    <d v="2012-09-17T00:00:00"/>
    <n v="1"/>
    <n v="0.03"/>
    <n v="699.99"/>
    <n v="24.49"/>
    <n v="699.99"/>
  </r>
  <r>
    <n v="1846"/>
    <n v="88739"/>
    <s v="Michael Harper"/>
    <s v="Air Cargo"/>
    <x v="2"/>
    <x v="2"/>
    <s v="Medium"/>
    <s v="Grenache Rose"/>
    <x v="0"/>
    <x v="2"/>
    <s v="Miraval Rose (1.5 Liter Magnum) 2014"/>
    <s v="Extra Large Crate"/>
    <s v="Bunbury"/>
    <x v="255"/>
    <d v="2012-09-15T00:00:00"/>
    <n v="10"/>
    <n v="0.09"/>
    <n v="159.31"/>
    <n v="60"/>
    <n v="1593.1"/>
  </r>
  <r>
    <n v="1847"/>
    <n v="87584"/>
    <s v="Jimmy Hart"/>
    <s v="Express Road Cargo"/>
    <x v="0"/>
    <x v="2"/>
    <s v="Low"/>
    <s v="Merlot"/>
    <x v="0"/>
    <x v="2"/>
    <s v="Miraval Rose 2014"/>
    <s v="Large Crate"/>
    <s v="Mandurah"/>
    <x v="71"/>
    <d v="2010-06-22T00:00:00"/>
    <n v="14"/>
    <n v="0.06"/>
    <n v="10.89"/>
    <n v="4.5"/>
    <n v="152.46"/>
  </r>
  <r>
    <n v="1848"/>
    <n v="87584"/>
    <s v="Jimmy Hart"/>
    <s v="Express Road Cargo"/>
    <x v="2"/>
    <x v="2"/>
    <s v="Low"/>
    <s v="Grenache Rose"/>
    <x v="0"/>
    <x v="2"/>
    <s v="Francis Ford Coppola Sofia Rose 2014"/>
    <s v="Large Crate"/>
    <s v="Perth"/>
    <x v="71"/>
    <d v="2010-06-22T00:00:00"/>
    <n v="16"/>
    <n v="0.03"/>
    <n v="10.64"/>
    <n v="5.16"/>
    <n v="170.24"/>
  </r>
  <r>
    <n v="1849"/>
    <n v="87584"/>
    <s v="Jimmy Hart"/>
    <s v="Express Road Cargo"/>
    <x v="2"/>
    <x v="2"/>
    <s v="Low"/>
    <s v="Champagne"/>
    <x v="0"/>
    <x v="0"/>
    <s v="Locations by Dave Phinney F Rose&quot;"/>
    <s v="Large Crate"/>
    <s v="Freemantle"/>
    <x v="71"/>
    <d v="2010-06-19T00:00:00"/>
    <n v="4"/>
    <n v="0.03"/>
    <n v="7.96"/>
    <n v="4.95"/>
    <n v="31.84"/>
  </r>
  <r>
    <n v="1850"/>
    <n v="89116"/>
    <s v="John Gordon"/>
    <s v="Express Road Cargo"/>
    <x v="0"/>
    <x v="1"/>
    <s v="High"/>
    <s v="Zinfandel"/>
    <x v="0"/>
    <x v="0"/>
    <s v="Marques de Caceres Rioja Rosado 2014"/>
    <s v="Large Crate"/>
    <s v="Port Lincoln"/>
    <x v="72"/>
    <d v="2013-04-21T00:00:00"/>
    <n v="12"/>
    <n v="0.08"/>
    <n v="120.98"/>
    <n v="3.99"/>
    <n v="1451.76"/>
  </r>
  <r>
    <n v="1851"/>
    <n v="89116"/>
    <s v="John Gordon"/>
    <s v="Air Cargo"/>
    <x v="2"/>
    <x v="1"/>
    <s v="High"/>
    <s v="Cremant"/>
    <x v="0"/>
    <x v="0"/>
    <s v="Locations by Dave Phinney F Rose&quot;"/>
    <s v="Extra Large Crate"/>
    <s v="Mount Barker"/>
    <x v="72"/>
    <d v="2013-04-22T00:00:00"/>
    <n v="5"/>
    <n v="0.05"/>
    <n v="50.98"/>
    <n v="14.19"/>
    <n v="254.89999999999998"/>
  </r>
  <r>
    <n v="1852"/>
    <n v="89116"/>
    <s v="John Gordon"/>
    <s v="Express Road Cargo"/>
    <x v="1"/>
    <x v="1"/>
    <s v="High"/>
    <s v="Sauvignon Blanc"/>
    <x v="0"/>
    <x v="0"/>
    <s v="Rombauer Chardonnay 2014"/>
    <s v="Standard Size Crate"/>
    <s v="Adelaide"/>
    <x v="72"/>
    <d v="2013-04-22T00:00:00"/>
    <n v="10"/>
    <n v="0.03"/>
    <n v="4.8899999999999997"/>
    <n v="4.93"/>
    <n v="48.9"/>
  </r>
  <r>
    <n v="1853"/>
    <n v="86139"/>
    <s v="Stephen Walker"/>
    <s v="Road Cargo"/>
    <x v="1"/>
    <x v="1"/>
    <s v="Not Specified"/>
    <s v="Pinot Gris"/>
    <x v="0"/>
    <x v="0"/>
    <s v="Grgich Hills Chardonnay 2012"/>
    <s v="Mini Crate"/>
    <s v="Canberra"/>
    <x v="328"/>
    <d v="2011-11-22T00:00:00"/>
    <n v="34"/>
    <n v="0.1"/>
    <n v="499.99"/>
    <n v="24.49"/>
    <n v="16999.66"/>
  </r>
  <r>
    <n v="1854"/>
    <n v="89121"/>
    <s v="James Parker"/>
    <s v="Express Road Cargo"/>
    <x v="0"/>
    <x v="2"/>
    <s v="Medium"/>
    <s v="Shiraz"/>
    <x v="0"/>
    <x v="0"/>
    <s v="Bollinger Brut Special Cuvee"/>
    <s v="Loose Wrap"/>
    <s v="Mandurah"/>
    <x v="803"/>
    <d v="2012-10-16T00:00:00"/>
    <n v="3"/>
    <n v="0.1"/>
    <n v="25.98"/>
    <n v="5.37"/>
    <n v="77.94"/>
  </r>
  <r>
    <n v="1855"/>
    <n v="89121"/>
    <s v="James Parker"/>
    <s v="Express Road Cargo"/>
    <x v="0"/>
    <x v="2"/>
    <s v="Medium"/>
    <s v="Shiraz"/>
    <x v="0"/>
    <x v="0"/>
    <s v="Sutter Home Pink Moscato"/>
    <s v="Full Container"/>
    <s v="Mandurah"/>
    <x v="803"/>
    <d v="2012-10-15T00:00:00"/>
    <n v="10"/>
    <n v="0.06"/>
    <n v="2.78"/>
    <n v="1.34"/>
    <n v="27.799999999999997"/>
  </r>
  <r>
    <n v="1856"/>
    <n v="89124"/>
    <s v="Sean Willis"/>
    <s v="Express Road Cargo"/>
    <x v="0"/>
    <x v="2"/>
    <s v="Critical"/>
    <s v="Sangiovese"/>
    <x v="0"/>
    <x v="0"/>
    <s v="Laurent-Perrier Brut Rose"/>
    <s v="Large Crate"/>
    <s v="Freemantle"/>
    <x v="804"/>
    <d v="2011-04-08T00:00:00"/>
    <n v="2"/>
    <n v="0.06"/>
    <n v="6.48"/>
    <n v="6.35"/>
    <n v="12.96"/>
  </r>
  <r>
    <n v="1857"/>
    <n v="89132"/>
    <s v="Emily Long"/>
    <s v="Express Road Cargo"/>
    <x v="0"/>
    <x v="2"/>
    <s v="High"/>
    <s v="Pinot Noir"/>
    <x v="0"/>
    <x v="0"/>
    <s v="Simonnet-Febvre Cremant de Bourgogne Blanc"/>
    <s v="Large Crate"/>
    <s v="Perth"/>
    <x v="805"/>
    <d v="2013-01-20T00:00:00"/>
    <n v="5"/>
    <n v="7.0000000000000007E-2"/>
    <n v="11.48"/>
    <n v="5.43"/>
    <n v="57.400000000000006"/>
  </r>
  <r>
    <n v="1858"/>
    <n v="89137"/>
    <s v="Johnny Boyd"/>
    <s v="Express Road Cargo"/>
    <x v="2"/>
    <x v="1"/>
    <s v="Low"/>
    <s v="Grenache Rose"/>
    <x v="0"/>
    <x v="0"/>
    <s v="Sutter Home White Zinfandel"/>
    <s v="Full Container"/>
    <s v="Ballarat"/>
    <x v="306"/>
    <d v="2013-08-20T00:00:00"/>
    <n v="20"/>
    <n v="0"/>
    <n v="5.08"/>
    <n v="2.0299999999999998"/>
    <n v="101.6"/>
  </r>
  <r>
    <n v="1859"/>
    <n v="89137"/>
    <s v="Brian Duncan"/>
    <s v="Express Road Cargo"/>
    <x v="0"/>
    <x v="1"/>
    <s v="Low"/>
    <s v="Merlot"/>
    <x v="0"/>
    <x v="0"/>
    <s v="Jean-Baptiste Adam Les Natures Cremant d'Alsace Brut"/>
    <s v="Large Crate"/>
    <s v="Ararat"/>
    <x v="306"/>
    <d v="2013-08-23T00:00:00"/>
    <n v="1"/>
    <n v="7.0000000000000007E-2"/>
    <n v="55.98"/>
    <n v="13.88"/>
    <n v="55.98"/>
  </r>
  <r>
    <n v="1860"/>
    <n v="89140"/>
    <s v="Richard Sullivan"/>
    <s v="Express Road Cargo"/>
    <x v="0"/>
    <x v="3"/>
    <s v="Medium"/>
    <s v="Zinfandel"/>
    <x v="0"/>
    <x v="0"/>
    <s v="Dopff &amp; Irion Cremant Rose Brut"/>
    <s v="Large Crate"/>
    <s v="Penrith"/>
    <x v="806"/>
    <d v="2010-09-23T00:00:00"/>
    <n v="10"/>
    <n v="0.09"/>
    <n v="2.88"/>
    <n v="0.99"/>
    <n v="28.799999999999997"/>
  </r>
  <r>
    <n v="1861"/>
    <n v="89149"/>
    <s v="Larry Day"/>
    <s v="Air Cargo"/>
    <x v="1"/>
    <x v="1"/>
    <s v="Low"/>
    <s v="Reisling"/>
    <x v="0"/>
    <x v="0"/>
    <s v="Lincourt Courtney's Chardonnay 2012"/>
    <s v="Extra Large Crate"/>
    <s v="Devonport"/>
    <x v="774"/>
    <d v="2011-04-04T00:00:00"/>
    <n v="1"/>
    <n v="0.06"/>
    <n v="80.97"/>
    <n v="33.6"/>
    <n v="80.97"/>
  </r>
  <r>
    <n v="1862"/>
    <n v="89149"/>
    <s v="Larry Day"/>
    <s v="Express Road Cargo"/>
    <x v="2"/>
    <x v="1"/>
    <s v="Low"/>
    <s v="Champagne"/>
    <x v="0"/>
    <x v="0"/>
    <s v="Miraval Rose 2014"/>
    <s v="Mini Crate"/>
    <s v="Devonport"/>
    <x v="774"/>
    <d v="2011-04-02T00:00:00"/>
    <n v="12"/>
    <n v="0.08"/>
    <n v="209.37"/>
    <n v="69"/>
    <n v="2512.44"/>
  </r>
  <r>
    <n v="1863"/>
    <n v="89157"/>
    <s v="Earl Lopez"/>
    <s v="Express Road Cargo"/>
    <x v="0"/>
    <x v="1"/>
    <s v="Medium"/>
    <s v="Merlot"/>
    <x v="0"/>
    <x v="0"/>
    <s v="Bertani Bertarose 2014"/>
    <s v="Large Crate"/>
    <s v="Mount Gambier"/>
    <x v="807"/>
    <d v="2011-12-13T00:00:00"/>
    <n v="2"/>
    <n v="0.04"/>
    <n v="3.8"/>
    <n v="1.49"/>
    <n v="7.6"/>
  </r>
  <r>
    <n v="1864"/>
    <n v="87182"/>
    <s v="Mary Lawrence"/>
    <s v="Road Cargo"/>
    <x v="2"/>
    <x v="2"/>
    <s v="Low"/>
    <s v="Champagne"/>
    <x v="0"/>
    <x v="0"/>
    <s v="Orin Swift Cellars Fragile Rose 2014"/>
    <s v="Large Crate"/>
    <s v="Geraldton"/>
    <x v="583"/>
    <d v="2012-09-10T00:00:00"/>
    <n v="3"/>
    <n v="0.05"/>
    <n v="2.08"/>
    <n v="5.33"/>
    <n v="6.24"/>
  </r>
  <r>
    <n v="1865"/>
    <n v="87182"/>
    <s v="Mary Lawrence"/>
    <s v="Road Cargo"/>
    <x v="0"/>
    <x v="2"/>
    <s v="Low"/>
    <s v="Sangiovese"/>
    <x v="0"/>
    <x v="0"/>
    <s v="JCB N¬∞21 Brut Cremant de Bourgogne"/>
    <s v="Large Crate"/>
    <s v="Freemantle"/>
    <x v="583"/>
    <d v="2012-09-13T00:00:00"/>
    <n v="21"/>
    <n v="0.08"/>
    <n v="15.42"/>
    <n v="10.68"/>
    <n v="323.82"/>
  </r>
  <r>
    <n v="1866"/>
    <n v="89161"/>
    <s v="Joshua Palmer"/>
    <s v="Express Road Cargo"/>
    <x v="0"/>
    <x v="1"/>
    <s v="Critical"/>
    <s v="Sangiovese"/>
    <x v="0"/>
    <x v="0"/>
    <s v="Schramsberg Cremant Demi-Sec 2011"/>
    <s v="Large Crate"/>
    <s v="Canberra"/>
    <x v="678"/>
    <d v="2012-09-24T00:00:00"/>
    <n v="23"/>
    <n v="0.04"/>
    <n v="35.44"/>
    <n v="19.989999999999998"/>
    <n v="815.11999999999989"/>
  </r>
  <r>
    <n v="1867"/>
    <n v="89139"/>
    <s v="Richard Sullivan"/>
    <s v="Air Cargo"/>
    <x v="2"/>
    <x v="3"/>
    <s v="Medium"/>
    <s v="Grenache Rose"/>
    <x v="0"/>
    <x v="0"/>
    <s v="La Playa Estate Cabernet Sauvignon Rose 2015"/>
    <s v="Small Crate"/>
    <s v="Albury"/>
    <x v="808"/>
    <d v="2010-08-23T00:00:00"/>
    <n v="5"/>
    <n v="0.02"/>
    <n v="146.05000000000001"/>
    <n v="80.2"/>
    <n v="730.25"/>
  </r>
  <r>
    <n v="1868"/>
    <n v="89139"/>
    <s v="Richard Sullivan"/>
    <s v="Express Road Cargo"/>
    <x v="1"/>
    <x v="3"/>
    <s v="Medium"/>
    <s v="Pinot Gris"/>
    <x v="0"/>
    <x v="0"/>
    <s v="The White Knight Sauvignon Blanc 2014"/>
    <s v="Large Crate"/>
    <s v="Paramatta"/>
    <x v="808"/>
    <d v="2010-08-24T00:00:00"/>
    <n v="14"/>
    <n v="0.06"/>
    <n v="65.989999999999995"/>
    <n v="5.92"/>
    <n v="923.8599999999999"/>
  </r>
  <r>
    <n v="1869"/>
    <n v="86261"/>
    <s v="Randy Nichols"/>
    <s v="Express Road Cargo"/>
    <x v="2"/>
    <x v="1"/>
    <s v="Medium"/>
    <s v="Sangiovese Rose"/>
    <x v="0"/>
    <x v="0"/>
    <s v="Francis Ford Coppola Sofia Rose 2014"/>
    <s v="Large Crate"/>
    <s v="Canberra"/>
    <x v="809"/>
    <d v="2011-09-12T00:00:00"/>
    <n v="11"/>
    <n v="0.1"/>
    <n v="17.78"/>
    <n v="5.03"/>
    <n v="195.58"/>
  </r>
  <r>
    <n v="1870"/>
    <n v="89166"/>
    <s v="Andrew Black"/>
    <s v="Express Road Cargo"/>
    <x v="1"/>
    <x v="2"/>
    <s v="Medium"/>
    <s v="Reisling"/>
    <x v="0"/>
    <x v="0"/>
    <s v="Chardonnais Napa Valley Chardonnay 2013"/>
    <s v="Large Crate"/>
    <s v="Perth"/>
    <x v="117"/>
    <d v="2010-03-20T00:00:00"/>
    <n v="2"/>
    <n v="0.01"/>
    <n v="19.98"/>
    <n v="4"/>
    <n v="39.96"/>
  </r>
  <r>
    <n v="1871"/>
    <n v="89166"/>
    <s v="Tammy Pierce"/>
    <s v="Express Road Cargo"/>
    <x v="0"/>
    <x v="2"/>
    <s v="Medium"/>
    <s v="Sangiovese"/>
    <x v="0"/>
    <x v="0"/>
    <s v="La Playa Estate Cabernet Sauvignon Rose 2015"/>
    <s v="Loose Wrap"/>
    <s v="Perth"/>
    <x v="117"/>
    <d v="2010-03-22T00:00:00"/>
    <n v="2"/>
    <n v="0.04"/>
    <n v="1637.53"/>
    <n v="24.49"/>
    <n v="3275.06"/>
  </r>
  <r>
    <n v="1872"/>
    <n v="88059"/>
    <s v="Julia Cook"/>
    <s v="Express Road Cargo"/>
    <x v="2"/>
    <x v="3"/>
    <s v="Critical"/>
    <s v="Cremant"/>
    <x v="0"/>
    <x v="0"/>
    <s v="Domaine Lafond Roc-Epine Tavel Rose 2014"/>
    <s v="Standard Size Crate"/>
    <s v="Campbeltown"/>
    <x v="810"/>
    <d v="2013-12-22T00:00:00"/>
    <n v="4"/>
    <n v="7.0000000000000007E-2"/>
    <n v="22.23"/>
    <n v="5.08"/>
    <n v="88.92"/>
  </r>
  <r>
    <n v="1873"/>
    <n v="88701"/>
    <s v="Victor Burton"/>
    <s v="Express Road Cargo"/>
    <x v="0"/>
    <x v="1"/>
    <s v="Critical"/>
    <s v="Merlot"/>
    <x v="0"/>
    <x v="0"/>
    <s v="Langlois Chateau Cremant de Loire Brut"/>
    <s v="Large Crate"/>
    <s v="Port Adelaide"/>
    <x v="811"/>
    <d v="2010-06-24T00:00:00"/>
    <n v="9"/>
    <n v="7.0000000000000007E-2"/>
    <n v="2.88"/>
    <n v="0.5"/>
    <n v="25.919999999999998"/>
  </r>
  <r>
    <n v="1874"/>
    <n v="88701"/>
    <s v="Victor Burton"/>
    <s v="Air Cargo"/>
    <x v="2"/>
    <x v="1"/>
    <s v="Critical"/>
    <s v="Champagne"/>
    <x v="0"/>
    <x v="0"/>
    <s v="Sutter Home White Zinfandel"/>
    <s v="Small Crate"/>
    <s v="Mount Gambier"/>
    <x v="811"/>
    <d v="2010-06-22T00:00:00"/>
    <n v="2"/>
    <n v="0.03"/>
    <n v="348.21"/>
    <n v="40.19"/>
    <n v="696.42"/>
  </r>
  <r>
    <n v="1875"/>
    <n v="89181"/>
    <s v="Thomas Hanson"/>
    <s v="Express Road Cargo"/>
    <x v="2"/>
    <x v="1"/>
    <s v="Medium"/>
    <s v="Cremant"/>
    <x v="0"/>
    <x v="0"/>
    <s v="Chateau de Campuget Costieres de Nimes Tradition Rose 2015"/>
    <s v="Large Crate"/>
    <s v="Hobart"/>
    <x v="812"/>
    <d v="2012-12-25T00:00:00"/>
    <n v="25"/>
    <n v="0.05"/>
    <n v="10.64"/>
    <n v="5.16"/>
    <n v="266"/>
  </r>
  <r>
    <n v="1876"/>
    <n v="89181"/>
    <s v="Thomas Hanson"/>
    <s v="Road Cargo"/>
    <x v="2"/>
    <x v="1"/>
    <s v="Medium"/>
    <s v="Champagne"/>
    <x v="0"/>
    <x v="0"/>
    <s v="Domaine Lafage Miraflors Rose 2013"/>
    <s v="Large Crate"/>
    <s v="Burnie"/>
    <x v="812"/>
    <d v="2012-12-25T00:00:00"/>
    <n v="9"/>
    <n v="0.05"/>
    <n v="20.28"/>
    <n v="6.68"/>
    <n v="182.52"/>
  </r>
  <r>
    <n v="1877"/>
    <n v="89192"/>
    <s v="Douglas Ruiz"/>
    <s v="Express Road Cargo"/>
    <x v="0"/>
    <x v="1"/>
    <s v="Critical"/>
    <s v="Cabernet Sauvignon"/>
    <x v="0"/>
    <x v="0"/>
    <s v="Marques de Caceres Rioja Rosado 2014"/>
    <s v="Full Container"/>
    <s v="Canberra"/>
    <x v="565"/>
    <d v="2013-10-02T00:00:00"/>
    <n v="20"/>
    <n v="0.06"/>
    <n v="4.9800000000000004"/>
    <n v="0.8"/>
    <n v="99.600000000000009"/>
  </r>
  <r>
    <n v="1878"/>
    <n v="87520"/>
    <s v="Wayne Little"/>
    <s v="Express Road Cargo"/>
    <x v="0"/>
    <x v="1"/>
    <s v="Not Specified"/>
    <s v="Sangiovese"/>
    <x v="0"/>
    <x v="0"/>
    <s v="Domaine Lafage Miraflors Rose 2013"/>
    <s v="Large Crate"/>
    <s v="Devonport"/>
    <x v="657"/>
    <d v="2010-06-03T00:00:00"/>
    <n v="19"/>
    <n v="0.09"/>
    <n v="9.7799999999999994"/>
    <n v="1.39"/>
    <n v="185.82"/>
  </r>
  <r>
    <n v="1879"/>
    <n v="87520"/>
    <s v="Wayne Little"/>
    <s v="Express Road Cargo"/>
    <x v="1"/>
    <x v="1"/>
    <s v="Not Specified"/>
    <s v="Sauvignon Blanc"/>
    <x v="0"/>
    <x v="0"/>
    <s v="Cloudy Bay Sauvignon Blanc 2015"/>
    <s v="Large Crate"/>
    <s v="Hobart"/>
    <x v="657"/>
    <d v="2010-06-04T00:00:00"/>
    <n v="6"/>
    <n v="0"/>
    <n v="200.99"/>
    <n v="8.08"/>
    <n v="1205.94"/>
  </r>
  <r>
    <n v="1880"/>
    <n v="86328"/>
    <s v="Stephanie Mccoy"/>
    <s v="Express Road Cargo"/>
    <x v="1"/>
    <x v="0"/>
    <s v="Medium"/>
    <s v="Pinot Gris"/>
    <x v="0"/>
    <x v="0"/>
    <s v="Angeline Sauvignon Blanc 2014"/>
    <s v="Large Crate"/>
    <s v="Gladstone"/>
    <x v="73"/>
    <d v="2012-04-13T00:00:00"/>
    <n v="12"/>
    <n v="0.01"/>
    <n v="65.989999999999995"/>
    <n v="3.99"/>
    <n v="791.87999999999988"/>
  </r>
  <r>
    <n v="1881"/>
    <n v="87548"/>
    <s v="Randy Fuller"/>
    <s v="Express Road Cargo"/>
    <x v="0"/>
    <x v="2"/>
    <s v="Low"/>
    <s v="Cabernet Sauvignon"/>
    <x v="0"/>
    <x v="0"/>
    <s v="Louis Roederer Cristal Brut 2006"/>
    <s v="Large Crate"/>
    <s v="Perth"/>
    <x v="168"/>
    <d v="2013-07-28T00:00:00"/>
    <n v="14"/>
    <n v="0.04"/>
    <n v="6.48"/>
    <n v="6.65"/>
    <n v="90.72"/>
  </r>
  <r>
    <n v="1882"/>
    <n v="87548"/>
    <s v="Randy Fuller"/>
    <s v="Road Cargo"/>
    <x v="0"/>
    <x v="2"/>
    <s v="Low"/>
    <s v="Zinfandel"/>
    <x v="0"/>
    <x v="0"/>
    <s v="Pierre Sparr Cremant d'Alsace Reserve Brut Rose"/>
    <s v="Large Crate"/>
    <s v="Geraldton"/>
    <x v="168"/>
    <d v="2013-07-25T00:00:00"/>
    <n v="6"/>
    <n v="0.04"/>
    <n v="6.48"/>
    <n v="7.86"/>
    <n v="38.880000000000003"/>
  </r>
  <r>
    <n v="1883"/>
    <n v="86822"/>
    <s v="Keith Reid"/>
    <s v="Express Road Cargo"/>
    <x v="0"/>
    <x v="3"/>
    <s v="Medium"/>
    <s v="Sangiovese"/>
    <x v="0"/>
    <x v="0"/>
    <s v="Chateau Gaudrelle Cremant d'Loire Brut"/>
    <s v="Large Crate"/>
    <s v="Goulburn"/>
    <x v="138"/>
    <d v="2013-06-16T00:00:00"/>
    <n v="15"/>
    <n v="0.02"/>
    <n v="48.94"/>
    <n v="5.86"/>
    <n v="734.09999999999991"/>
  </r>
  <r>
    <n v="1884"/>
    <n v="87208"/>
    <s v="Dennis Harrison"/>
    <s v="Express Road Cargo"/>
    <x v="0"/>
    <x v="3"/>
    <s v="Critical"/>
    <s v="Pinot Noir"/>
    <x v="0"/>
    <x v="0"/>
    <s v="Gerard Bertrand Cote des Roses Rose 2014"/>
    <s v="Large Crate"/>
    <s v="Newcastle"/>
    <x v="710"/>
    <d v="2010-11-25T00:00:00"/>
    <n v="24"/>
    <n v="0.01"/>
    <n v="2.16"/>
    <n v="6.05"/>
    <n v="51.84"/>
  </r>
  <r>
    <n v="1885"/>
    <n v="87208"/>
    <s v="Jeremy Medina"/>
    <s v="Express Road Cargo"/>
    <x v="0"/>
    <x v="3"/>
    <s v="Critical"/>
    <s v="Pinot Noir"/>
    <x v="0"/>
    <x v="0"/>
    <s v="Gerard Bertrand Cote des Roses Rose 2014"/>
    <s v="Standard Size Crate"/>
    <s v="Grafton"/>
    <x v="710"/>
    <d v="2010-11-25T00:00:00"/>
    <n v="3"/>
    <n v="7.0000000000000007E-2"/>
    <n v="21.38"/>
    <n v="8.99"/>
    <n v="64.14"/>
  </r>
  <r>
    <n v="1886"/>
    <n v="89194"/>
    <s v="Jeffrey Rogers"/>
    <s v="Road Cargo"/>
    <x v="0"/>
    <x v="3"/>
    <s v="Low"/>
    <s v="Zinfandel"/>
    <x v="0"/>
    <x v="0"/>
    <s v="Schramsberg Cremant Demi-Sec 2011"/>
    <s v="Full Container"/>
    <s v="Broken Hill"/>
    <x v="813"/>
    <d v="2011-01-03T00:00:00"/>
    <n v="11"/>
    <n v="0.08"/>
    <n v="5.84"/>
    <n v="1"/>
    <n v="64.239999999999995"/>
  </r>
  <r>
    <n v="1887"/>
    <n v="89194"/>
    <s v="Jeffrey Rogers"/>
    <s v="Express Road Cargo"/>
    <x v="1"/>
    <x v="3"/>
    <s v="Low"/>
    <s v="Chardonnay"/>
    <x v="0"/>
    <x v="0"/>
    <s v="Lucky Chardonnay 2012"/>
    <s v="Large Crate"/>
    <s v="Blue Mountains"/>
    <x v="813"/>
    <d v="2011-01-02T00:00:00"/>
    <n v="13"/>
    <n v="0"/>
    <n v="205.99"/>
    <n v="8.99"/>
    <n v="2677.87"/>
  </r>
  <r>
    <n v="1888"/>
    <n v="87832"/>
    <s v="Gregory Fox"/>
    <s v="Express Road Cargo"/>
    <x v="0"/>
    <x v="0"/>
    <s v="Not Specified"/>
    <s v="Pinot Noir"/>
    <x v="0"/>
    <x v="0"/>
    <s v="Moet &amp; Chandon Imperial"/>
    <s v="Full Container"/>
    <s v="Darwin"/>
    <x v="814"/>
    <d v="2010-10-23T00:00:00"/>
    <n v="6"/>
    <n v="0.06"/>
    <n v="3.93"/>
    <n v="0.99"/>
    <n v="23.580000000000002"/>
  </r>
  <r>
    <n v="1889"/>
    <n v="88960"/>
    <s v="Harold Spencer"/>
    <s v="Express Road Cargo"/>
    <x v="2"/>
    <x v="3"/>
    <s v="High"/>
    <s v="Champagne"/>
    <x v="0"/>
    <x v="1"/>
    <s v="La Playa Estate Cabernet Sauvignon Rose 2015"/>
    <s v="Standard Size Crate"/>
    <s v="Goulburn"/>
    <x v="539"/>
    <d v="2011-03-01T00:00:00"/>
    <n v="8"/>
    <n v="0.05"/>
    <n v="14.98"/>
    <n v="8.99"/>
    <n v="119.84"/>
  </r>
  <r>
    <n v="1890"/>
    <n v="88960"/>
    <s v="Harold Spencer"/>
    <s v="Air Cargo"/>
    <x v="2"/>
    <x v="3"/>
    <s v="High"/>
    <s v="Cremant"/>
    <x v="0"/>
    <x v="1"/>
    <s v="Belle Glos Oeil de Perdrix Pinot Noir Blanc 2014"/>
    <s v="Small Crate"/>
    <s v="Penrith"/>
    <x v="539"/>
    <d v="2011-03-01T00:00:00"/>
    <n v="12"/>
    <n v="0"/>
    <n v="124.49"/>
    <n v="51.94"/>
    <n v="1493.8799999999999"/>
  </r>
  <r>
    <n v="1891"/>
    <n v="88960"/>
    <s v="Harold Spencer"/>
    <s v="Road Cargo"/>
    <x v="1"/>
    <x v="3"/>
    <s v="High"/>
    <s v="Chardonnay"/>
    <x v="0"/>
    <x v="1"/>
    <s v="Rombauer Chardonnay 2014"/>
    <s v="Standard Size Crate"/>
    <s v="Tamworth"/>
    <x v="539"/>
    <d v="2011-03-01T00:00:00"/>
    <n v="2"/>
    <n v="0.09"/>
    <n v="55.99"/>
    <n v="2.5"/>
    <n v="111.98"/>
  </r>
  <r>
    <n v="1892"/>
    <n v="88960"/>
    <s v="James Stewart"/>
    <s v="Express Road Cargo"/>
    <x v="2"/>
    <x v="3"/>
    <s v="High"/>
    <s v="Grenache Rose"/>
    <x v="0"/>
    <x v="1"/>
    <s v="Miraval Rose (1.5 Liter Magnum) 2014"/>
    <s v="Loose Wrap"/>
    <s v="Wagga Wagga"/>
    <x v="539"/>
    <d v="2011-03-01T00:00:00"/>
    <n v="8"/>
    <n v="0.03"/>
    <n v="105.98"/>
    <n v="13.99"/>
    <n v="847.84"/>
  </r>
  <r>
    <n v="1893"/>
    <n v="86541"/>
    <s v="Andrew Mills"/>
    <s v="Road Cargo"/>
    <x v="2"/>
    <x v="1"/>
    <s v="Not Specified"/>
    <s v="Sangiovese Rose"/>
    <x v="0"/>
    <x v="1"/>
    <s v="Domaine Lafage Miraflors Rose 2013"/>
    <s v="Standard Size Crate"/>
    <s v="Adelaide"/>
    <x v="700"/>
    <d v="2012-07-15T00:00:00"/>
    <n v="7"/>
    <n v="0.05"/>
    <n v="1.74"/>
    <n v="4.08"/>
    <n v="12.18"/>
  </r>
  <r>
    <n v="1894"/>
    <n v="87444"/>
    <s v="Bobby Bennett"/>
    <s v="Express Road Cargo"/>
    <x v="0"/>
    <x v="3"/>
    <s v="Critical"/>
    <s v="Cabernet Sauvignon"/>
    <x v="0"/>
    <x v="1"/>
    <s v="Dom Perignon 2006"/>
    <s v="Large Crate"/>
    <s v="Goulburn"/>
    <x v="297"/>
    <d v="2011-01-31T00:00:00"/>
    <n v="12"/>
    <n v="0.01"/>
    <n v="67.28"/>
    <n v="19.989999999999998"/>
    <n v="807.36"/>
  </r>
  <r>
    <n v="1895"/>
    <n v="89206"/>
    <s v="Heather Greene"/>
    <s v="Express Road Cargo"/>
    <x v="0"/>
    <x v="2"/>
    <s v="High"/>
    <s v="Sangiovese"/>
    <x v="0"/>
    <x v="1"/>
    <s v="Dopff &amp; Irion Cremant Rose Brut"/>
    <s v="Large Crate"/>
    <s v="Perth"/>
    <x v="815"/>
    <d v="2012-08-13T00:00:00"/>
    <n v="15"/>
    <n v="0.01"/>
    <n v="6.48"/>
    <n v="6.65"/>
    <n v="97.2"/>
  </r>
  <r>
    <n v="1896"/>
    <n v="87759"/>
    <s v="Charles Davis"/>
    <s v="Express Road Cargo"/>
    <x v="0"/>
    <x v="1"/>
    <s v="Medium"/>
    <s v="Shiraz"/>
    <x v="0"/>
    <x v="1"/>
    <s v="Domaine Lafage Miraflors Rose 2013"/>
    <s v="Large Crate"/>
    <s v="Mount Barker"/>
    <x v="816"/>
    <d v="2011-06-10T00:00:00"/>
    <n v="4"/>
    <n v="0.01"/>
    <n v="2.88"/>
    <n v="0.99"/>
    <n v="11.52"/>
  </r>
  <r>
    <n v="1897"/>
    <n v="89209"/>
    <s v="Jerry Reynolds"/>
    <s v="Express Road Cargo"/>
    <x v="2"/>
    <x v="1"/>
    <s v="Not Specified"/>
    <s v="Grenache Rose"/>
    <x v="0"/>
    <x v="1"/>
    <s v="Marques de Caceres Rioja Rosado 2014"/>
    <s v="Large Crate"/>
    <s v="Canberra"/>
    <x v="817"/>
    <d v="2010-05-04T00:00:00"/>
    <n v="10"/>
    <n v="0.08"/>
    <n v="8.09"/>
    <n v="7.96"/>
    <n v="80.900000000000006"/>
  </r>
  <r>
    <n v="1898"/>
    <n v="88973"/>
    <s v="Elizabeth Frazier"/>
    <s v="Express Road Cargo"/>
    <x v="1"/>
    <x v="0"/>
    <s v="Medium"/>
    <s v="Sauvignon Blanc"/>
    <x v="0"/>
    <x v="1"/>
    <s v="Hewitson LuLu Sauvignon Blanc 2014"/>
    <s v="Large Crate"/>
    <s v="Mackay"/>
    <x v="818"/>
    <d v="2011-02-13T00:00:00"/>
    <n v="5"/>
    <n v="0.04"/>
    <n v="85.99"/>
    <n v="10.78"/>
    <n v="429.95"/>
  </r>
  <r>
    <n v="1899"/>
    <n v="89213"/>
    <s v="Eric Rodriguez"/>
    <s v="Road Cargo"/>
    <x v="0"/>
    <x v="1"/>
    <s v="High"/>
    <s v="Zinfandel"/>
    <x v="0"/>
    <x v="1"/>
    <s v="Locations by Dave Phinney F Rose"/>
    <s v="Large Crate"/>
    <s v="Bendigo"/>
    <x v="515"/>
    <d v="2012-08-30T00:00:00"/>
    <n v="21"/>
    <n v="0.01"/>
    <n v="7.1"/>
    <n v="6.05"/>
    <n v="149.1"/>
  </r>
  <r>
    <n v="1900"/>
    <n v="86962"/>
    <s v="John Chavez"/>
    <s v="Express Road Cargo"/>
    <x v="2"/>
    <x v="1"/>
    <s v="Not Specified"/>
    <s v="Champagne"/>
    <x v="0"/>
    <x v="1"/>
    <s v="Domaine Lafage Miraflors Rose 2013"/>
    <s v="Full Container"/>
    <s v="Canberra"/>
    <x v="756"/>
    <d v="2012-09-02T00:00:00"/>
    <n v="24"/>
    <n v="0.01"/>
    <n v="70.709999999999994"/>
    <n v="37.58"/>
    <n v="1697.04"/>
  </r>
  <r>
    <n v="1901"/>
    <n v="86962"/>
    <s v="John Chavez"/>
    <s v="Air Cargo"/>
    <x v="2"/>
    <x v="1"/>
    <s v="Not Specified"/>
    <s v="Sangiovese Rose"/>
    <x v="0"/>
    <x v="1"/>
    <s v="Marques de Caceres Rioja Rosado 2014"/>
    <s v="Small Crate"/>
    <s v="Canberra"/>
    <x v="756"/>
    <d v="2012-09-01T00:00:00"/>
    <n v="1"/>
    <n v="7.0000000000000007E-2"/>
    <n v="376.13"/>
    <n v="85.63"/>
    <n v="376.13"/>
  </r>
  <r>
    <n v="1902"/>
    <n v="85879"/>
    <s v="Victor George"/>
    <s v="Express Road Cargo"/>
    <x v="0"/>
    <x v="0"/>
    <s v="Critical"/>
    <s v="Pinot Noir"/>
    <x v="0"/>
    <x v="1"/>
    <s v="La Playa Estate Cabernet Sauvignon Rose 2015"/>
    <s v="Large Crate"/>
    <s v="Darwin"/>
    <x v="819"/>
    <d v="2013-12-12T00:00:00"/>
    <n v="10"/>
    <n v="0.05"/>
    <n v="14.98"/>
    <n v="7.69"/>
    <n v="149.80000000000001"/>
  </r>
  <r>
    <n v="1903"/>
    <n v="86621"/>
    <s v="Phillip Rose"/>
    <s v="Air Cargo"/>
    <x v="1"/>
    <x v="1"/>
    <s v="High"/>
    <s v="Pinot Gris"/>
    <x v="0"/>
    <x v="1"/>
    <s v="Cloudy Bay Sauvignon Blanc 2015"/>
    <s v="Extra Large Crate"/>
    <s v="Mount Gambier"/>
    <x v="820"/>
    <d v="2010-02-22T00:00:00"/>
    <n v="10"/>
    <n v="0"/>
    <n v="442.14"/>
    <n v="14.7"/>
    <n v="4421.3999999999996"/>
  </r>
  <r>
    <n v="1904"/>
    <n v="88372"/>
    <s v="Donald James"/>
    <s v="Air Cargo"/>
    <x v="2"/>
    <x v="1"/>
    <s v="High"/>
    <s v="Cremant"/>
    <x v="0"/>
    <x v="1"/>
    <s v="Gerard Bertrand Cote des Roses Rose 2014"/>
    <s v="Small Crate"/>
    <s v="Frankston"/>
    <x v="821"/>
    <d v="2010-12-21T00:00:00"/>
    <n v="14"/>
    <n v="0.1"/>
    <n v="550.98"/>
    <n v="45.7"/>
    <n v="7713.72"/>
  </r>
  <r>
    <n v="1905"/>
    <n v="88375"/>
    <s v="Donald James"/>
    <s v="Express Road Cargo"/>
    <x v="0"/>
    <x v="1"/>
    <s v="Not Specified"/>
    <s v="Shiraz"/>
    <x v="0"/>
    <x v="1"/>
    <s v="Chateau D'Aqueria Tavel Rose 2013"/>
    <s v="Large Crate"/>
    <s v="Frankston"/>
    <x v="413"/>
    <d v="2013-01-24T00:00:00"/>
    <n v="1"/>
    <n v="0.01"/>
    <n v="60.97"/>
    <n v="4.5"/>
    <n v="60.97"/>
  </r>
  <r>
    <n v="1906"/>
    <n v="89214"/>
    <s v="Gary Boyd"/>
    <s v="Road Cargo"/>
    <x v="1"/>
    <x v="1"/>
    <s v="Critical"/>
    <s v="Sauvignon Blanc"/>
    <x v="0"/>
    <x v="1"/>
    <s v="Leeuwin Estate Art Series Chardonnay 2012"/>
    <s v="Standard Size Crate"/>
    <s v="Victor Harbor"/>
    <x v="822"/>
    <d v="2012-08-08T00:00:00"/>
    <n v="14"/>
    <n v="7.0000000000000007E-2"/>
    <n v="31.11"/>
    <n v="3.6"/>
    <n v="435.53999999999996"/>
  </r>
  <r>
    <n v="1907"/>
    <n v="89214"/>
    <s v="Gary Boyd"/>
    <s v="Express Road Cargo"/>
    <x v="0"/>
    <x v="1"/>
    <s v="Critical"/>
    <s v="Sangiovese"/>
    <x v="0"/>
    <x v="1"/>
    <s v="Orin Swift Cellars Fragile Rose 2014"/>
    <s v="Full Container"/>
    <s v="Adelaide"/>
    <x v="822"/>
    <d v="2012-08-09T00:00:00"/>
    <n v="1"/>
    <n v="0.01"/>
    <n v="1.48"/>
    <n v="0.7"/>
    <n v="1.48"/>
  </r>
  <r>
    <n v="1908"/>
    <n v="89226"/>
    <s v="Steve King"/>
    <s v="Express Road Cargo"/>
    <x v="0"/>
    <x v="3"/>
    <s v="Low"/>
    <s v="Malbec"/>
    <x v="0"/>
    <x v="1"/>
    <s v="Barnard Griffin Rose of Sangiovese 2014"/>
    <s v="Standard Size Crate"/>
    <s v="Penrith"/>
    <x v="823"/>
    <d v="2012-04-28T00:00:00"/>
    <n v="10"/>
    <n v="0.01"/>
    <n v="10.23"/>
    <n v="4.68"/>
    <n v="102.30000000000001"/>
  </r>
  <r>
    <n v="1909"/>
    <n v="87199"/>
    <s v="Jimmy Montgomery"/>
    <s v="Express Road Cargo"/>
    <x v="0"/>
    <x v="1"/>
    <s v="Low"/>
    <s v="Pinot Noir"/>
    <x v="0"/>
    <x v="1"/>
    <s v="Schramsberg Cremant Demi-Sec 2011"/>
    <s v="Large Crate"/>
    <s v="Bendigo"/>
    <x v="824"/>
    <d v="2012-02-13T00:00:00"/>
    <n v="11"/>
    <n v="0"/>
    <n v="419.19"/>
    <n v="19.989999999999998"/>
    <n v="4611.09"/>
  </r>
  <r>
    <n v="1910"/>
    <n v="88268"/>
    <s v="Juan Richards"/>
    <s v="Express Road Cargo"/>
    <x v="0"/>
    <x v="3"/>
    <s v="Critical"/>
    <s v="Zinfandel"/>
    <x v="0"/>
    <x v="1"/>
    <s v="Marques de Caceres Rioja Rosado 2014"/>
    <s v="Standard Size Crate"/>
    <s v="Goulburn"/>
    <x v="150"/>
    <d v="2010-08-16T00:00:00"/>
    <n v="19"/>
    <n v="0.05"/>
    <n v="2.08"/>
    <n v="2.56"/>
    <n v="39.520000000000003"/>
  </r>
  <r>
    <n v="1911"/>
    <n v="86942"/>
    <s v="Roy Morgan"/>
    <s v="Express Road Cargo"/>
    <x v="0"/>
    <x v="1"/>
    <s v="Critical"/>
    <s v="Pinot Noir"/>
    <x v="0"/>
    <x v="1"/>
    <s v="Dopff &amp; Irion Cremant Rose Brut"/>
    <s v="Large Crate"/>
    <s v="Mount Gambier"/>
    <x v="825"/>
    <d v="2012-11-12T00:00:00"/>
    <n v="26"/>
    <n v="0.08"/>
    <n v="10.89"/>
    <n v="4.5"/>
    <n v="283.14"/>
  </r>
  <r>
    <n v="1912"/>
    <n v="88034"/>
    <s v="Raymond Carter"/>
    <s v="Express Road Cargo"/>
    <x v="0"/>
    <x v="0"/>
    <s v="Medium"/>
    <s v="Cabernet Sauvignon"/>
    <x v="0"/>
    <x v="1"/>
    <s v="Domaine Lafage Miraflors Rose 2013"/>
    <s v="Large Crate"/>
    <s v="Rockhampton"/>
    <x v="826"/>
    <d v="2012-11-23T00:00:00"/>
    <n v="35"/>
    <n v="0.01"/>
    <n v="3.69"/>
    <n v="0.5"/>
    <n v="129.15"/>
  </r>
  <r>
    <n v="1913"/>
    <n v="87555"/>
    <s v="Clarence Grant"/>
    <s v="Express Road Cargo"/>
    <x v="0"/>
    <x v="1"/>
    <s v="High"/>
    <s v="Malbec"/>
    <x v="0"/>
    <x v="1"/>
    <s v="Miraval Rose (1.5 Liter Magnum) 2014"/>
    <s v="Full Container"/>
    <s v="Canberra"/>
    <x v="827"/>
    <d v="2010-06-07T00:00:00"/>
    <n v="5"/>
    <n v="7.0000000000000007E-2"/>
    <n v="4.76"/>
    <n v="0.88"/>
    <n v="23.799999999999997"/>
  </r>
  <r>
    <n v="1914"/>
    <n v="89236"/>
    <s v="Robin Watkins"/>
    <s v="Express Road Cargo"/>
    <x v="2"/>
    <x v="3"/>
    <s v="High"/>
    <s v="Sangiovese Rose"/>
    <x v="0"/>
    <x v="6"/>
    <s v="Barnard Griffin Rose of Sangiovese 2014"/>
    <s v="Loose Wrap"/>
    <s v="Blue Mountains"/>
    <x v="828"/>
    <d v="2011-05-16T00:00:00"/>
    <n v="3"/>
    <n v="0.02"/>
    <n v="9.77"/>
    <n v="6.02"/>
    <n v="29.31"/>
  </r>
  <r>
    <n v="1915"/>
    <n v="89236"/>
    <s v="Robin Watkins"/>
    <s v="Express Road Cargo"/>
    <x v="0"/>
    <x v="3"/>
    <s v="High"/>
    <s v="Sangiovese"/>
    <x v="0"/>
    <x v="6"/>
    <s v="Louis Roederer Cristal Brut with Gift Box 2007"/>
    <s v="Large Crate"/>
    <s v="Wagga Wagga"/>
    <x v="828"/>
    <d v="2011-05-17T00:00:00"/>
    <n v="14"/>
    <n v="0.06"/>
    <n v="5.98"/>
    <n v="5.2"/>
    <n v="83.72"/>
  </r>
  <r>
    <n v="1916"/>
    <n v="89240"/>
    <s v="Juan Reyes"/>
    <s v="Express Road Cargo"/>
    <x v="0"/>
    <x v="0"/>
    <s v="Medium"/>
    <s v="Pinot Noir"/>
    <x v="0"/>
    <x v="6"/>
    <s v="Domaine Lafage Miraflors Rose 2013"/>
    <s v="Large Crate"/>
    <s v="Townsville"/>
    <x v="523"/>
    <d v="2010-05-30T00:00:00"/>
    <n v="1"/>
    <n v="7.0000000000000007E-2"/>
    <n v="60.97"/>
    <n v="4.5"/>
    <n v="60.97"/>
  </r>
  <r>
    <n v="1917"/>
    <n v="89240"/>
    <s v="Juan Reyes"/>
    <s v="Express Road Cargo"/>
    <x v="2"/>
    <x v="0"/>
    <s v="Medium"/>
    <s v="Grenache Rose"/>
    <x v="0"/>
    <x v="4"/>
    <s v="Chateau d'Esclans Whispering Angel Rose 2014"/>
    <s v="Loose Wrap"/>
    <s v="Gympie"/>
    <x v="523"/>
    <d v="2010-05-30T00:00:00"/>
    <n v="15"/>
    <n v="0"/>
    <n v="90.98"/>
    <n v="56.2"/>
    <n v="1364.7"/>
  </r>
  <r>
    <n v="1918"/>
    <n v="89248"/>
    <s v="Brenda Walker"/>
    <s v="Road Cargo"/>
    <x v="0"/>
    <x v="1"/>
    <s v="Low"/>
    <s v="Shiraz"/>
    <x v="0"/>
    <x v="6"/>
    <s v="Roederer Estate L'Ermitage 2007"/>
    <s v="Full Container"/>
    <s v="Ballarat"/>
    <x v="829"/>
    <d v="2012-08-19T00:00:00"/>
    <n v="18"/>
    <n v="0.06"/>
    <n v="6.88"/>
    <n v="2"/>
    <n v="123.84"/>
  </r>
  <r>
    <n v="1919"/>
    <n v="89251"/>
    <s v="Carl Thomas"/>
    <s v="Road Cargo"/>
    <x v="1"/>
    <x v="3"/>
    <s v="Medium"/>
    <s v="Chardonnay"/>
    <x v="0"/>
    <x v="4"/>
    <s v="Hewitson LuLu Sauvignon Blanc 2014"/>
    <s v="Standard Size Crate"/>
    <s v="Penrith"/>
    <x v="830"/>
    <d v="2010-03-18T00:00:00"/>
    <n v="10"/>
    <n v="0.01"/>
    <n v="8.1199999999999992"/>
    <n v="2.83"/>
    <n v="81.199999999999989"/>
  </r>
  <r>
    <n v="1920"/>
    <n v="86248"/>
    <s v="Pamela Hanson"/>
    <s v="Express Road Cargo"/>
    <x v="1"/>
    <x v="3"/>
    <s v="Critical"/>
    <s v="Chardonnay"/>
    <x v="0"/>
    <x v="6"/>
    <s v="Los Vascos Sauvignon Blanc 2015"/>
    <s v="Large Crate"/>
    <s v="Dubbo"/>
    <x v="831"/>
    <d v="2013-10-14T00:00:00"/>
    <n v="8"/>
    <n v="0.1"/>
    <n v="30.42"/>
    <n v="8.65"/>
    <n v="243.36"/>
  </r>
  <r>
    <n v="1921"/>
    <n v="86248"/>
    <s v="Pamela Hanson"/>
    <s v="Express Road Cargo"/>
    <x v="0"/>
    <x v="3"/>
    <s v="Critical"/>
    <s v="Shiraz"/>
    <x v="0"/>
    <x v="6"/>
    <s v="Francis Ford Coppola Sofia Rose 2014"/>
    <s v="Full Container"/>
    <s v="Bathurst"/>
    <x v="831"/>
    <d v="2013-10-13T00:00:00"/>
    <n v="11"/>
    <n v="0.06"/>
    <n v="1.95"/>
    <n v="1.63"/>
    <n v="21.45"/>
  </r>
  <r>
    <n v="1922"/>
    <n v="89145"/>
    <s v="Richard Sullivan"/>
    <s v="Express Road Cargo"/>
    <x v="0"/>
    <x v="3"/>
    <s v="High"/>
    <s v="Shiraz"/>
    <x v="0"/>
    <x v="6"/>
    <s v="Pierre Sparr Cremant d'Alsace Reserve Brut Rose"/>
    <s v="Large Crate"/>
    <s v="Newcastle"/>
    <x v="832"/>
    <d v="2013-01-15T00:00:00"/>
    <n v="10"/>
    <n v="0.06"/>
    <n v="6.48"/>
    <n v="6.74"/>
    <n v="64.800000000000011"/>
  </r>
  <r>
    <n v="1923"/>
    <n v="89145"/>
    <s v="Janet Lee"/>
    <s v="Express Road Cargo"/>
    <x v="1"/>
    <x v="3"/>
    <s v="High"/>
    <s v="Sauvignon Blanc"/>
    <x v="0"/>
    <x v="6"/>
    <s v="Robert Oatley Signature Chardonnay 2013"/>
    <s v="Large Crate"/>
    <s v="Queanbeyan"/>
    <x v="832"/>
    <d v="2013-01-15T00:00:00"/>
    <n v="13"/>
    <n v="0.09"/>
    <n v="125.99"/>
    <n v="7.69"/>
    <n v="1637.87"/>
  </r>
  <r>
    <n v="1924"/>
    <n v="86705"/>
    <s v="Jerry Simmons"/>
    <s v="Road Cargo"/>
    <x v="0"/>
    <x v="1"/>
    <s v="Medium"/>
    <s v="Zinfandel"/>
    <x v="0"/>
    <x v="6"/>
    <s v="Domaine Lafond Roc-Epine Tavel Rose 2014"/>
    <s v="Full Container"/>
    <s v="Canberra"/>
    <x v="571"/>
    <d v="2012-08-20T00:00:00"/>
    <n v="8"/>
    <n v="0.1"/>
    <n v="7.64"/>
    <n v="5.83"/>
    <n v="61.12"/>
  </r>
  <r>
    <n v="1925"/>
    <n v="86705"/>
    <s v="Jerry Simmons"/>
    <s v="Express Road Cargo"/>
    <x v="0"/>
    <x v="1"/>
    <s v="Medium"/>
    <s v="Merlot"/>
    <x v="0"/>
    <x v="6"/>
    <s v="Veuve Clicquot Brut Yellow Label"/>
    <s v="Large Crate"/>
    <s v="Canberra"/>
    <x v="571"/>
    <d v="2012-08-23T00:00:00"/>
    <n v="15"/>
    <n v="0.05"/>
    <n v="9.99"/>
    <n v="5.12"/>
    <n v="149.85"/>
  </r>
  <r>
    <n v="1926"/>
    <n v="89273"/>
    <s v="Peter Knight"/>
    <s v="Express Road Cargo"/>
    <x v="0"/>
    <x v="3"/>
    <s v="Medium"/>
    <s v="Merlot"/>
    <x v="0"/>
    <x v="6"/>
    <s v="Domaine Lafond Roc-Epine Tavel Rose 2014"/>
    <s v="Full Container"/>
    <s v="Armidale"/>
    <x v="833"/>
    <d v="2013-11-28T00:00:00"/>
    <n v="32"/>
    <n v="0.04"/>
    <n v="2.62"/>
    <n v="0.8"/>
    <n v="83.84"/>
  </r>
  <r>
    <n v="1927"/>
    <n v="89274"/>
    <s v="Jonathan Bowman"/>
    <s v="Express Road Cargo"/>
    <x v="0"/>
    <x v="2"/>
    <s v="High"/>
    <s v="Merlot"/>
    <x v="0"/>
    <x v="6"/>
    <s v="Sutter Home Pink Moscato"/>
    <s v="Large Crate"/>
    <s v="Bunbury"/>
    <x v="169"/>
    <d v="2011-07-19T00:00:00"/>
    <n v="13"/>
    <n v="0.05"/>
    <n v="4.37"/>
    <n v="5.15"/>
    <n v="56.81"/>
  </r>
  <r>
    <n v="1928"/>
    <n v="89274"/>
    <s v="Jonathan Bowman"/>
    <s v="Express Road Cargo"/>
    <x v="0"/>
    <x v="2"/>
    <s v="High"/>
    <s v="Cabernet Sauvignon"/>
    <x v="0"/>
    <x v="6"/>
    <s v="Domaine Lafage Miraflors Rose 2013"/>
    <s v="Full Container"/>
    <s v="Perth"/>
    <x v="169"/>
    <d v="2011-07-19T00:00:00"/>
    <n v="8"/>
    <n v="0.06"/>
    <n v="19.84"/>
    <n v="4.0999999999999996"/>
    <n v="158.72"/>
  </r>
  <r>
    <n v="1929"/>
    <n v="88684"/>
    <s v="Lillian James"/>
    <s v="Road Cargo"/>
    <x v="0"/>
    <x v="2"/>
    <s v="Critical"/>
    <s v="Shiraz"/>
    <x v="0"/>
    <x v="6"/>
    <s v="Sutter Home Pink Moscato"/>
    <s v="Standard Size Crate"/>
    <s v="Geraldton"/>
    <x v="251"/>
    <d v="2013-06-15T00:00:00"/>
    <n v="4"/>
    <n v="7.0000000000000007E-2"/>
    <n v="28.15"/>
    <n v="8.99"/>
    <n v="112.6"/>
  </r>
  <r>
    <n v="1930"/>
    <n v="89281"/>
    <s v="Fred Brown"/>
    <s v="Express Road Cargo"/>
    <x v="0"/>
    <x v="0"/>
    <s v="Low"/>
    <s v="Malbec"/>
    <x v="0"/>
    <x v="6"/>
    <s v="Simonnet-Febvre Cremant de Bourgogne Blanc"/>
    <s v="Large Crate"/>
    <s v="Darwin"/>
    <x v="534"/>
    <d v="2012-01-08T00:00:00"/>
    <n v="6"/>
    <n v="0.09"/>
    <n v="8.67"/>
    <n v="3.5"/>
    <n v="52.019999999999996"/>
  </r>
  <r>
    <n v="1931"/>
    <n v="89281"/>
    <s v="Brandon Hernandez"/>
    <s v="Air Cargo"/>
    <x v="2"/>
    <x v="0"/>
    <s v="Low"/>
    <s v="Grenache Rose"/>
    <x v="0"/>
    <x v="6"/>
    <s v="Domaine Lafage Miraflors Rose 2013"/>
    <s v="Small Crate"/>
    <s v="Darwin"/>
    <x v="534"/>
    <d v="2012-01-09T00:00:00"/>
    <n v="10"/>
    <n v="0.04"/>
    <n v="280.98"/>
    <n v="35.67"/>
    <n v="2809.8"/>
  </r>
  <r>
    <n v="1932"/>
    <n v="88908"/>
    <s v="Heather Lawson"/>
    <s v="Air Cargo"/>
    <x v="1"/>
    <x v="3"/>
    <s v="Critical"/>
    <s v="Reisling"/>
    <x v="0"/>
    <x v="6"/>
    <s v="Mercer Canyons Chardonnay 2013"/>
    <s v="Extra Large Crate"/>
    <s v="Queanbeyan"/>
    <x v="74"/>
    <d v="2010-12-22T00:00:00"/>
    <n v="6"/>
    <n v="0.02"/>
    <n v="1360.14"/>
    <n v="14.7"/>
    <n v="8160.84"/>
  </r>
  <r>
    <n v="1933"/>
    <n v="89282"/>
    <s v="Nicole Bowman"/>
    <s v="Express Road Cargo"/>
    <x v="1"/>
    <x v="2"/>
    <s v="Low"/>
    <s v="Pinot Gris"/>
    <x v="0"/>
    <x v="6"/>
    <s v="Villa Maria Private Bin Sauvignon Blanc 2015"/>
    <s v="Large Crate"/>
    <s v="Freemantle"/>
    <x v="834"/>
    <d v="2012-01-21T00:00:00"/>
    <n v="7"/>
    <n v="0.01"/>
    <n v="15.98"/>
    <n v="4"/>
    <n v="111.86"/>
  </r>
  <r>
    <n v="1934"/>
    <n v="87338"/>
    <s v="Walter Adams"/>
    <s v="Express Road Cargo"/>
    <x v="1"/>
    <x v="2"/>
    <s v="Critical"/>
    <s v="Reisling"/>
    <x v="0"/>
    <x v="6"/>
    <s v="Robert Oatley Sauvignon Blanc 2013"/>
    <s v="Standard Size Crate"/>
    <s v="Busseltol"/>
    <x v="742"/>
    <d v="2012-05-21T00:00:00"/>
    <n v="8"/>
    <n v="0.01"/>
    <n v="33.979999999999997"/>
    <n v="1.99"/>
    <n v="271.83999999999997"/>
  </r>
  <r>
    <n v="1935"/>
    <n v="86369"/>
    <s v="Barbara Fowler"/>
    <s v="Express Road Cargo"/>
    <x v="0"/>
    <x v="3"/>
    <s v="Low"/>
    <s v="Cabernet Sauvignon"/>
    <x v="0"/>
    <x v="6"/>
    <s v="Laurent-Perrier Brut Rose"/>
    <s v="Standard Size Crate"/>
    <s v="Queanbeyan"/>
    <x v="835"/>
    <d v="2010-12-08T00:00:00"/>
    <n v="13"/>
    <n v="0.09"/>
    <n v="6.84"/>
    <n v="8.3699999999999992"/>
    <n v="88.92"/>
  </r>
  <r>
    <n v="1936"/>
    <n v="86369"/>
    <s v="Barbara Fowler"/>
    <s v="Road Cargo"/>
    <x v="0"/>
    <x v="3"/>
    <s v="Low"/>
    <s v="Shiraz"/>
    <x v="0"/>
    <x v="6"/>
    <s v="Domaine Lafage Miraflors Rose 2013"/>
    <s v="Mini Crate"/>
    <s v="Paramatta"/>
    <x v="835"/>
    <d v="2010-12-03T00:00:00"/>
    <n v="15"/>
    <n v="7.0000000000000007E-2"/>
    <n v="48.91"/>
    <n v="35"/>
    <n v="733.65"/>
  </r>
  <r>
    <n v="1937"/>
    <n v="89287"/>
    <s v="Bobby Willis"/>
    <s v="Air Cargo"/>
    <x v="1"/>
    <x v="1"/>
    <s v="Low"/>
    <s v="Chardonnay"/>
    <x v="0"/>
    <x v="6"/>
    <s v="Grgich Hills Chardonnay 2012"/>
    <s v="Extra Large Crate"/>
    <s v="Canberra"/>
    <x v="80"/>
    <d v="2012-07-26T00:00:00"/>
    <n v="12"/>
    <n v="0.02"/>
    <n v="500.98"/>
    <n v="28.14"/>
    <n v="6011.76"/>
  </r>
  <r>
    <n v="1938"/>
    <n v="88283"/>
    <s v="Larry Grant"/>
    <s v="Air Cargo"/>
    <x v="2"/>
    <x v="3"/>
    <s v="High"/>
    <s v="Champagne"/>
    <x v="0"/>
    <x v="6"/>
    <s v="Orin Swift Cellars Fragile Rose 2014"/>
    <s v="Small Crate"/>
    <s v="Orange"/>
    <x v="836"/>
    <d v="2011-08-17T00:00:00"/>
    <n v="10"/>
    <n v="0.01"/>
    <n v="880.98"/>
    <n v="44.55"/>
    <n v="8809.7999999999993"/>
  </r>
  <r>
    <n v="1939"/>
    <n v="88633"/>
    <s v="Jimmy Day"/>
    <s v="Express Road Cargo"/>
    <x v="0"/>
    <x v="1"/>
    <s v="Critical"/>
    <s v="Pinot Noir"/>
    <x v="0"/>
    <x v="4"/>
    <s v="Pierre Sparr Cremant d'Alsace Reserve Brut Rose"/>
    <s v="Large Crate"/>
    <s v="Adelaide"/>
    <x v="93"/>
    <d v="2010-05-15T00:00:00"/>
    <n v="16"/>
    <n v="0.02"/>
    <n v="39.06"/>
    <n v="10.55"/>
    <n v="624.96"/>
  </r>
  <r>
    <n v="1940"/>
    <n v="88633"/>
    <s v="Jimmy Day"/>
    <s v="Express Road Cargo"/>
    <x v="0"/>
    <x v="1"/>
    <s v="Critical"/>
    <s v="Pinot Noir"/>
    <x v="0"/>
    <x v="6"/>
    <s v="Chateau d'Esclans Whispering Angel Rose 2014"/>
    <s v="Large Crate"/>
    <s v="Mount Gambier"/>
    <x v="93"/>
    <d v="2010-05-16T00:00:00"/>
    <n v="18"/>
    <n v="0.1"/>
    <n v="37.700000000000003"/>
    <n v="2.99"/>
    <n v="678.6"/>
  </r>
  <r>
    <n v="1941"/>
    <n v="88670"/>
    <s v="Theresa Black"/>
    <s v="Air Cargo"/>
    <x v="1"/>
    <x v="2"/>
    <s v="Low"/>
    <s v="Chardonnay"/>
    <x v="0"/>
    <x v="4"/>
    <s v="Grgich Hills Chardonnay 2012"/>
    <s v="Extra Large Crate"/>
    <s v="Albany"/>
    <x v="587"/>
    <d v="2011-04-20T00:00:00"/>
    <n v="12"/>
    <n v="0.1"/>
    <n v="449.99"/>
    <n v="49"/>
    <n v="5399.88"/>
  </r>
  <r>
    <n v="1942"/>
    <n v="88670"/>
    <s v="Theresa Black"/>
    <s v="Express Road Cargo"/>
    <x v="2"/>
    <x v="2"/>
    <s v="Low"/>
    <s v="Champagne"/>
    <x v="0"/>
    <x v="6"/>
    <s v="Belle Glos Oeil de Perdrix Pinot Noir Blanc 2014"/>
    <s v="Standard Size Crate"/>
    <s v="Bunbury"/>
    <x v="587"/>
    <d v="2011-04-23T00:00:00"/>
    <n v="10"/>
    <n v="0"/>
    <n v="19.23"/>
    <n v="6.15"/>
    <n v="192.3"/>
  </r>
  <r>
    <n v="1943"/>
    <n v="89297"/>
    <s v="Peter Fuller"/>
    <s v="Express Road Cargo"/>
    <x v="0"/>
    <x v="2"/>
    <s v="Critical"/>
    <s v="Pinot Noir"/>
    <x v="0"/>
    <x v="6"/>
    <s v="Sutter Home Pink Moscato"/>
    <s v="Full Container"/>
    <s v="Mandurah"/>
    <x v="352"/>
    <d v="2013-05-26T00:00:00"/>
    <n v="5"/>
    <n v="0.09"/>
    <n v="2.62"/>
    <n v="0.8"/>
    <n v="13.100000000000001"/>
  </r>
  <r>
    <n v="1944"/>
    <n v="89311"/>
    <s v="James Dixon"/>
    <s v="Road Cargo"/>
    <x v="0"/>
    <x v="2"/>
    <s v="Low"/>
    <s v="Pinot Noir"/>
    <x v="0"/>
    <x v="6"/>
    <s v="Pietradolce Etna Rosato 2014"/>
    <s v="Large Crate"/>
    <s v="Bunbury"/>
    <x v="837"/>
    <d v="2013-06-27T00:00:00"/>
    <n v="18"/>
    <n v="0.08"/>
    <n v="5.81"/>
    <n v="8.49"/>
    <n v="104.58"/>
  </r>
  <r>
    <n v="1945"/>
    <n v="88302"/>
    <s v="Jason Crawford"/>
    <s v="Express Road Cargo"/>
    <x v="0"/>
    <x v="3"/>
    <s v="Not Specified"/>
    <s v="Merlot"/>
    <x v="0"/>
    <x v="6"/>
    <s v="Barnard Griffin Rose of Sangiovese 2014"/>
    <s v="Large Crate"/>
    <s v="Blue Mountains"/>
    <x v="838"/>
    <d v="2011-09-10T00:00:00"/>
    <n v="14"/>
    <n v="0.03"/>
    <n v="5.18"/>
    <n v="5.74"/>
    <n v="72.52"/>
  </r>
  <r>
    <n v="1946"/>
    <n v="88302"/>
    <s v="Matthew Hayes"/>
    <s v="Air Cargo"/>
    <x v="2"/>
    <x v="3"/>
    <s v="Not Specified"/>
    <s v="Champagne"/>
    <x v="0"/>
    <x v="6"/>
    <s v="Chateau D'Aqueria Tavel Rose 2013"/>
    <s v="Small Crate"/>
    <s v="Dubbo"/>
    <x v="838"/>
    <d v="2011-09-12T00:00:00"/>
    <n v="16"/>
    <n v="0.08"/>
    <n v="120.98"/>
    <n v="58.64"/>
    <n v="1935.68"/>
  </r>
  <r>
    <n v="1947"/>
    <n v="88302"/>
    <s v="Matthew Hayes"/>
    <s v="Express Road Cargo"/>
    <x v="0"/>
    <x v="3"/>
    <s v="Not Specified"/>
    <s v="Cabernet Sauvignon"/>
    <x v="0"/>
    <x v="6"/>
    <s v="Bertani Bertarose 2014"/>
    <s v="Large Crate"/>
    <s v="Queanbeyan"/>
    <x v="838"/>
    <d v="2011-09-11T00:00:00"/>
    <n v="4"/>
    <n v="0.01"/>
    <n v="6.3"/>
    <n v="0.5"/>
    <n v="25.2"/>
  </r>
  <r>
    <n v="1948"/>
    <n v="89316"/>
    <s v="Patricia Sanchez"/>
    <s v="Express Road Cargo"/>
    <x v="0"/>
    <x v="1"/>
    <s v="Low"/>
    <s v="Pinot Noir"/>
    <x v="0"/>
    <x v="6"/>
    <s v="Jean-Baptiste Adam Les Natures Cremant d'Alsace Brut"/>
    <s v="Large Crate"/>
    <s v="Hobart"/>
    <x v="839"/>
    <d v="2010-08-29T00:00:00"/>
    <n v="5"/>
    <n v="0.06"/>
    <n v="2.89"/>
    <n v="0.5"/>
    <n v="14.450000000000001"/>
  </r>
  <r>
    <n v="1949"/>
    <n v="86229"/>
    <s v="Todd Stevens"/>
    <s v="Express Road Cargo"/>
    <x v="2"/>
    <x v="2"/>
    <s v="Low"/>
    <s v="Sangiovese Rose"/>
    <x v="0"/>
    <x v="6"/>
    <s v="Orin Swift Cellars Fragile Rose 2014"/>
    <s v="Standard Size Crate"/>
    <s v="Geraldton"/>
    <x v="389"/>
    <d v="2011-09-28T00:00:00"/>
    <n v="3"/>
    <n v="0.04"/>
    <n v="6.64"/>
    <n v="4.95"/>
    <n v="19.919999999999998"/>
  </r>
  <r>
    <n v="1950"/>
    <n v="86690"/>
    <s v="William Carpenter"/>
    <s v="Express Road Cargo"/>
    <x v="0"/>
    <x v="3"/>
    <s v="High"/>
    <s v="Merlot"/>
    <x v="0"/>
    <x v="6"/>
    <s v="Domaine Lafond Roc-Epine Tavel Rose 2014"/>
    <s v="Large Crate"/>
    <s v="Penrith"/>
    <x v="23"/>
    <d v="2012-05-03T00:00:00"/>
    <n v="8"/>
    <n v="0.01"/>
    <n v="7.1"/>
    <n v="6.05"/>
    <n v="56.8"/>
  </r>
  <r>
    <n v="1951"/>
    <n v="89330"/>
    <s v="Bonnie Cole"/>
    <s v="Express Road Cargo"/>
    <x v="0"/>
    <x v="2"/>
    <s v="Medium"/>
    <s v="Merlot"/>
    <x v="0"/>
    <x v="6"/>
    <s v="JCB N¬∞21 Brut Cremant de Bourgogne"/>
    <s v="Large Crate"/>
    <s v="Mandurah"/>
    <x v="840"/>
    <d v="2013-02-03T00:00:00"/>
    <n v="7"/>
    <n v="0.1"/>
    <n v="34.76"/>
    <n v="8.2200000000000006"/>
    <n v="243.32"/>
  </r>
  <r>
    <n v="1952"/>
    <n v="89330"/>
    <s v="Bonnie Cole"/>
    <s v="Air Cargo"/>
    <x v="2"/>
    <x v="2"/>
    <s v="Medium"/>
    <s v="Grenache Rose"/>
    <x v="0"/>
    <x v="6"/>
    <s v="Chateau de Campuget Costieres de Nimes Tradition Rose 2015"/>
    <s v="Small Crate"/>
    <s v="Rockingham"/>
    <x v="840"/>
    <d v="2013-02-02T00:00:00"/>
    <n v="3"/>
    <n v="0.1"/>
    <n v="286.85000000000002"/>
    <n v="61.76"/>
    <n v="860.55000000000007"/>
  </r>
  <r>
    <n v="1953"/>
    <n v="89230"/>
    <s v="Steve King"/>
    <s v="Express Road Cargo"/>
    <x v="2"/>
    <x v="3"/>
    <s v="Medium"/>
    <s v="Cremant"/>
    <x v="0"/>
    <x v="6"/>
    <s v="Miraval Rose 2014"/>
    <s v="Standard Size Crate"/>
    <s v="Liverpool"/>
    <x v="268"/>
    <d v="2013-05-08T00:00:00"/>
    <n v="2"/>
    <n v="0.03"/>
    <n v="25.38"/>
    <n v="8.99"/>
    <n v="50.76"/>
  </r>
  <r>
    <n v="1954"/>
    <n v="87705"/>
    <s v="Teresa Alvarez"/>
    <s v="Road Cargo"/>
    <x v="0"/>
    <x v="2"/>
    <s v="High"/>
    <s v="Malbec"/>
    <x v="0"/>
    <x v="6"/>
    <s v="Miraval Rose 2014"/>
    <s v="Full Container"/>
    <s v="Mandurah"/>
    <x v="841"/>
    <d v="2012-08-06T00:00:00"/>
    <n v="20"/>
    <n v="0.02"/>
    <n v="2.94"/>
    <n v="0.96"/>
    <n v="58.8"/>
  </r>
  <r>
    <n v="1955"/>
    <n v="87705"/>
    <s v="Teresa Alvarez"/>
    <s v="Express Road Cargo"/>
    <x v="0"/>
    <x v="2"/>
    <s v="High"/>
    <s v="Merlot"/>
    <x v="0"/>
    <x v="6"/>
    <s v="Lucien Albrecht Cremant d'Alsace Brut Rose"/>
    <s v="Full Container"/>
    <s v="Rockingham"/>
    <x v="841"/>
    <d v="2012-08-05T00:00:00"/>
    <n v="3"/>
    <n v="7.0000000000000007E-2"/>
    <n v="1.81"/>
    <n v="0.75"/>
    <n v="5.43"/>
  </r>
  <r>
    <n v="1956"/>
    <n v="89336"/>
    <s v="Chris Gardner"/>
    <s v="Road Cargo"/>
    <x v="1"/>
    <x v="3"/>
    <s v="Medium"/>
    <s v="Sauvignon Blanc"/>
    <x v="0"/>
    <x v="6"/>
    <s v="Rombauer Chardonnay 2014"/>
    <s v="Loose Wrap"/>
    <s v="Penrith"/>
    <x v="304"/>
    <d v="2012-02-03T00:00:00"/>
    <n v="4"/>
    <n v="0.1"/>
    <n v="51.98"/>
    <n v="10.17"/>
    <n v="207.92"/>
  </r>
  <r>
    <n v="1957"/>
    <n v="87435"/>
    <s v="Johnny Williams"/>
    <s v="Express Road Cargo"/>
    <x v="0"/>
    <x v="3"/>
    <s v="High"/>
    <s v="Pinot Noir"/>
    <x v="0"/>
    <x v="6"/>
    <s v="Domaine Lafond Roc-Epine Tavel Rose 2014"/>
    <s v="Large Crate"/>
    <s v="Sydney"/>
    <x v="430"/>
    <d v="2010-07-22T00:00:00"/>
    <n v="15"/>
    <n v="0.01"/>
    <n v="24.95"/>
    <n v="2.99"/>
    <n v="374.25"/>
  </r>
  <r>
    <n v="1958"/>
    <n v="87435"/>
    <s v="Lillian Evans"/>
    <s v="Express Road Cargo"/>
    <x v="1"/>
    <x v="3"/>
    <s v="High"/>
    <s v="Chardonnay"/>
    <x v="0"/>
    <x v="6"/>
    <s v="Grgich Hills Chardonnay 2012"/>
    <s v="Standard Size Crate"/>
    <s v="Wagga Wagga"/>
    <x v="430"/>
    <d v="2010-07-23T00:00:00"/>
    <n v="9"/>
    <n v="0"/>
    <n v="15.98"/>
    <n v="8.99"/>
    <n v="143.82"/>
  </r>
  <r>
    <n v="1959"/>
    <n v="89341"/>
    <s v="Bobby Jordan"/>
    <s v="Express Road Cargo"/>
    <x v="0"/>
    <x v="0"/>
    <s v="High"/>
    <s v="Sangiovese"/>
    <x v="0"/>
    <x v="6"/>
    <s v="Louis Roederer Cristal Brut 2006"/>
    <s v="Large Crate"/>
    <s v="Palmerston"/>
    <x v="165"/>
    <d v="2011-09-14T00:00:00"/>
    <n v="10"/>
    <n v="0.1"/>
    <n v="5.4"/>
    <n v="7.78"/>
    <n v="54"/>
  </r>
  <r>
    <n v="1960"/>
    <n v="89345"/>
    <s v="Jack Powell"/>
    <s v="Express Road Cargo"/>
    <x v="1"/>
    <x v="0"/>
    <s v="High"/>
    <s v="Reisling"/>
    <x v="0"/>
    <x v="6"/>
    <s v="Chardonnais Napa Valley Chardonnay 2013"/>
    <s v="Standard Size Crate"/>
    <s v="Maryborough"/>
    <x v="691"/>
    <d v="2011-02-11T00:00:00"/>
    <n v="2"/>
    <n v="0.08"/>
    <n v="10.01"/>
    <n v="1.99"/>
    <n v="20.02"/>
  </r>
  <r>
    <n v="1961"/>
    <n v="89345"/>
    <s v="Jack Powell"/>
    <s v="Express Road Cargo"/>
    <x v="1"/>
    <x v="0"/>
    <s v="High"/>
    <s v="Reisling"/>
    <x v="0"/>
    <x v="6"/>
    <s v="Dog Point Vineyard Sauvignon Blanc 2014"/>
    <s v="Loose Wrap"/>
    <s v="Mackay"/>
    <x v="691"/>
    <d v="2011-02-12T00:00:00"/>
    <n v="10"/>
    <n v="0.08"/>
    <n v="51.98"/>
    <n v="10.17"/>
    <n v="519.79999999999995"/>
  </r>
  <r>
    <n v="1962"/>
    <n v="89345"/>
    <s v="Mark Myers"/>
    <s v="Express Road Cargo"/>
    <x v="0"/>
    <x v="0"/>
    <s v="High"/>
    <s v="Cabernet Sauvignon"/>
    <x v="0"/>
    <x v="6"/>
    <s v="Roederer Estate L'Ermitage 2007"/>
    <s v="Large Crate"/>
    <s v="Mount Isa"/>
    <x v="691"/>
    <d v="2011-02-13T00:00:00"/>
    <n v="9"/>
    <n v="0.05"/>
    <n v="64.98"/>
    <n v="6.88"/>
    <n v="584.82000000000005"/>
  </r>
  <r>
    <n v="1963"/>
    <n v="89345"/>
    <s v="Mark Myers"/>
    <s v="Air Cargo"/>
    <x v="2"/>
    <x v="0"/>
    <s v="High"/>
    <s v="Champagne"/>
    <x v="0"/>
    <x v="6"/>
    <s v="Barnard Griffin Rose of Sangiovese 2014"/>
    <s v="Small Crate"/>
    <s v="Brisbane"/>
    <x v="691"/>
    <d v="2011-02-12T00:00:00"/>
    <n v="7"/>
    <n v="0.05"/>
    <n v="138.75"/>
    <n v="52.42"/>
    <n v="971.25"/>
  </r>
  <r>
    <n v="1964"/>
    <n v="89355"/>
    <s v="James Adams"/>
    <s v="Road Cargo"/>
    <x v="0"/>
    <x v="3"/>
    <s v="Medium"/>
    <s v="Cabernet Sauvignon"/>
    <x v="0"/>
    <x v="4"/>
    <s v="Sutter Home White Zinfandel"/>
    <s v="Large Crate"/>
    <s v="Dubbo"/>
    <x v="842"/>
    <d v="2010-01-08T00:00:00"/>
    <n v="1"/>
    <n v="7.0000000000000007E-2"/>
    <n v="7.68"/>
    <n v="6.16"/>
    <n v="7.68"/>
  </r>
  <r>
    <n v="1965"/>
    <n v="89355"/>
    <s v="James Adams"/>
    <s v="Road Cargo"/>
    <x v="2"/>
    <x v="3"/>
    <s v="Medium"/>
    <s v="Champagne"/>
    <x v="0"/>
    <x v="6"/>
    <s v="Barnard Griffin Rose of Sangiovese 2014"/>
    <s v="Standard Size Crate"/>
    <s v="Orange"/>
    <x v="842"/>
    <d v="2010-01-08T00:00:00"/>
    <n v="5"/>
    <n v="0.05"/>
    <n v="6.64"/>
    <n v="4.95"/>
    <n v="33.199999999999996"/>
  </r>
  <r>
    <n v="1966"/>
    <n v="89361"/>
    <s v="Earl Hanson"/>
    <s v="Express Road Cargo"/>
    <x v="0"/>
    <x v="2"/>
    <s v="Medium"/>
    <s v="Sangiovese"/>
    <x v="0"/>
    <x v="6"/>
    <s v="Sutter Home Pink Moscato"/>
    <s v="Large Crate"/>
    <s v="Mandurah"/>
    <x v="716"/>
    <d v="2010-05-27T00:00:00"/>
    <n v="2"/>
    <n v="0.06"/>
    <n v="47.9"/>
    <n v="5.86"/>
    <n v="95.8"/>
  </r>
  <r>
    <n v="1967"/>
    <n v="89128"/>
    <s v="Phyllis Woods"/>
    <s v="Express Road Cargo"/>
    <x v="0"/>
    <x v="2"/>
    <s v="Low"/>
    <s v="Malbec"/>
    <x v="0"/>
    <x v="6"/>
    <s v="Schramsberg Cremant Demi-Sec 2011"/>
    <s v="Large Crate"/>
    <s v="Rockingham"/>
    <x v="374"/>
    <d v="2010-01-20T00:00:00"/>
    <n v="10"/>
    <n v="0.01"/>
    <n v="4.9800000000000004"/>
    <n v="4.75"/>
    <n v="49.800000000000004"/>
  </r>
  <r>
    <n v="1968"/>
    <n v="89128"/>
    <s v="Phyllis Woods"/>
    <s v="Express Road Cargo"/>
    <x v="0"/>
    <x v="2"/>
    <s v="Low"/>
    <s v="Merlot"/>
    <x v="0"/>
    <x v="4"/>
    <s v="Miraval Rose 2014"/>
    <s v="Full Container"/>
    <s v="Mandurah"/>
    <x v="374"/>
    <d v="2010-01-20T00:00:00"/>
    <n v="12"/>
    <n v="0.04"/>
    <n v="6.35"/>
    <n v="1.02"/>
    <n v="76.199999999999989"/>
  </r>
  <r>
    <n v="1969"/>
    <n v="89369"/>
    <s v="Keith Kelly"/>
    <s v="Air Cargo"/>
    <x v="2"/>
    <x v="2"/>
    <s v="Low"/>
    <s v="Sangiovese Rose"/>
    <x v="0"/>
    <x v="6"/>
    <s v="Chateau de Campuget Costieres de Nimes Tradition Rose 2015"/>
    <s v="Extra Large Crate"/>
    <s v="Perth"/>
    <x v="329"/>
    <d v="2013-06-21T00:00:00"/>
    <n v="2"/>
    <n v="0.02"/>
    <n v="113.98"/>
    <n v="30"/>
    <n v="227.96"/>
  </r>
  <r>
    <n v="1970"/>
    <n v="89369"/>
    <s v="Heather Palmer"/>
    <s v="Express Road Cargo"/>
    <x v="1"/>
    <x v="1"/>
    <s v="Low"/>
    <s v="Pinot Gris"/>
    <x v="0"/>
    <x v="6"/>
    <s v="Chardonnais Napa Valley Chardonnay 2013"/>
    <s v="Loose Wrap"/>
    <s v="Geelong"/>
    <x v="329"/>
    <d v="2013-06-19T00:00:00"/>
    <n v="15"/>
    <n v="0.09"/>
    <n v="23.99"/>
    <n v="6.3"/>
    <n v="359.84999999999997"/>
  </r>
  <r>
    <n v="1971"/>
    <n v="86682"/>
    <s v="Jerry Woods"/>
    <s v="Express Road Cargo"/>
    <x v="0"/>
    <x v="2"/>
    <s v="High"/>
    <s v="Shiraz"/>
    <x v="0"/>
    <x v="6"/>
    <s v="Domaine Lafond Roc-Epine Tavel Rose 2014"/>
    <s v="Large Crate"/>
    <s v="Freemantle"/>
    <x v="485"/>
    <d v="2013-01-20T00:00:00"/>
    <n v="13"/>
    <n v="0.08"/>
    <n v="178.47"/>
    <n v="19.989999999999998"/>
    <n v="2320.11"/>
  </r>
  <r>
    <n v="1972"/>
    <n v="89249"/>
    <s v="Marie Sims"/>
    <s v="Express Road Cargo"/>
    <x v="0"/>
    <x v="1"/>
    <s v="High"/>
    <s v="Cabernet Sauvignon"/>
    <x v="0"/>
    <x v="6"/>
    <s v="Laurent-Perrier Brut Millesime 2006"/>
    <s v="Loose Wrap"/>
    <s v="Mount Gambier"/>
    <x v="226"/>
    <d v="2012-12-12T00:00:00"/>
    <n v="7"/>
    <n v="0.09"/>
    <n v="21.78"/>
    <n v="5.94"/>
    <n v="152.46"/>
  </r>
  <r>
    <n v="1973"/>
    <n v="89372"/>
    <s v="Susan Stewart"/>
    <s v="Road Cargo"/>
    <x v="0"/>
    <x v="2"/>
    <s v="Low"/>
    <s v="Zinfandel"/>
    <x v="0"/>
    <x v="6"/>
    <s v="Chateau de Campuget Costieres de Nimes Tradition Rose 2015"/>
    <s v="Large Crate"/>
    <s v="Bunbury"/>
    <x v="843"/>
    <d v="2011-06-08T00:00:00"/>
    <n v="15"/>
    <n v="0.08"/>
    <n v="10.9"/>
    <n v="7.46"/>
    <n v="163.5"/>
  </r>
  <r>
    <n v="1974"/>
    <n v="89379"/>
    <s v="Gerald Mason"/>
    <s v="Express Road Cargo"/>
    <x v="1"/>
    <x v="3"/>
    <s v="Critical"/>
    <s v="Pinot Gris"/>
    <x v="0"/>
    <x v="6"/>
    <s v="Leeuwin Estate Art Series Chardonnay 2012"/>
    <s v="Standard Size Crate"/>
    <s v="Queanbeyan"/>
    <x v="535"/>
    <d v="2012-07-03T00:00:00"/>
    <n v="13"/>
    <n v="0.01"/>
    <n v="39.479999999999997"/>
    <n v="1.99"/>
    <n v="513.24"/>
  </r>
  <r>
    <n v="1975"/>
    <n v="89383"/>
    <s v="Robert Ryan"/>
    <s v="Express Road Cargo"/>
    <x v="2"/>
    <x v="0"/>
    <s v="Critical"/>
    <s v="Sangiovese Rose"/>
    <x v="0"/>
    <x v="6"/>
    <s v="Gerard Bertrand Cote des Roses Rose 2014"/>
    <s v="Loose Wrap"/>
    <s v="Maryborough"/>
    <x v="29"/>
    <d v="2012-07-21T00:00:00"/>
    <n v="3"/>
    <n v="0"/>
    <n v="51.65"/>
    <n v="18.45"/>
    <n v="154.94999999999999"/>
  </r>
  <r>
    <n v="1976"/>
    <n v="89386"/>
    <s v="Keith Stone"/>
    <s v="Express Road Cargo"/>
    <x v="1"/>
    <x v="3"/>
    <s v="Not Specified"/>
    <s v="Chardonnay"/>
    <x v="0"/>
    <x v="6"/>
    <s v="The White Knight Sauvignon Blanc 2014"/>
    <s v="Large Crate"/>
    <s v="Liverpool"/>
    <x v="688"/>
    <d v="2011-12-10T00:00:00"/>
    <n v="7"/>
    <n v="0.04"/>
    <n v="73.98"/>
    <n v="4"/>
    <n v="517.86"/>
  </r>
  <r>
    <n v="1977"/>
    <n v="89392"/>
    <s v="Christopher Russell"/>
    <s v="Express Road Cargo"/>
    <x v="1"/>
    <x v="1"/>
    <s v="Low"/>
    <s v="Sauvignon Blanc"/>
    <x v="0"/>
    <x v="6"/>
    <s v="Hewitson LuLu Sauvignon Blanc 2014"/>
    <s v="Standard Size Crate"/>
    <s v="Mount Barker"/>
    <x v="75"/>
    <d v="2013-03-28T00:00:00"/>
    <n v="1"/>
    <n v="0.08"/>
    <n v="55.99"/>
    <n v="3.3"/>
    <n v="55.99"/>
  </r>
  <r>
    <n v="1978"/>
    <n v="86272"/>
    <s v="Thomas Nichols"/>
    <s v="Express Road Cargo"/>
    <x v="1"/>
    <x v="1"/>
    <s v="High"/>
    <s v="Pinot Gris"/>
    <x v="0"/>
    <x v="6"/>
    <s v="Chardonnais Napa Valley Chardonnay 2013"/>
    <s v="Standard Size Crate"/>
    <s v="Port Lincoln"/>
    <x v="688"/>
    <d v="2011-12-10T00:00:00"/>
    <n v="22"/>
    <n v="7.0000000000000007E-2"/>
    <n v="8.1199999999999992"/>
    <n v="2.83"/>
    <n v="178.64"/>
  </r>
  <r>
    <n v="1979"/>
    <n v="85893"/>
    <s v="Eugene Hunt"/>
    <s v="Express Road Cargo"/>
    <x v="1"/>
    <x v="0"/>
    <s v="Critical"/>
    <s v="Reisling"/>
    <x v="0"/>
    <x v="7"/>
    <s v="The White Knight Sauvignon Blanc 2014"/>
    <s v="Loose Wrap"/>
    <s v="Gold Coast"/>
    <x v="844"/>
    <d v="2010-02-28T00:00:00"/>
    <n v="7"/>
    <n v="0.03"/>
    <n v="11.99"/>
    <n v="5.99"/>
    <n v="83.93"/>
  </r>
  <r>
    <n v="1980"/>
    <n v="89396"/>
    <s v="Ronald Fernandez"/>
    <s v="Express Road Cargo"/>
    <x v="0"/>
    <x v="2"/>
    <s v="Not Specified"/>
    <s v="Malbec"/>
    <x v="0"/>
    <x v="7"/>
    <s v="Miraval Rose (1.5 Liter Magnum) 2014"/>
    <s v="Large Crate"/>
    <s v="Albany"/>
    <x v="845"/>
    <d v="2011-02-19T00:00:00"/>
    <n v="5"/>
    <n v="0.05"/>
    <n v="7.3"/>
    <n v="7.72"/>
    <n v="36.5"/>
  </r>
  <r>
    <n v="1981"/>
    <n v="88465"/>
    <s v="Gregory White"/>
    <s v="Road Cargo"/>
    <x v="1"/>
    <x v="2"/>
    <s v="Not Specified"/>
    <s v="Pinot Gris"/>
    <x v="0"/>
    <x v="7"/>
    <s v="Rombauer Chardonnay 2014"/>
    <s v="Standard Size Crate"/>
    <s v="Freemantle"/>
    <x v="846"/>
    <d v="2012-11-18T00:00:00"/>
    <n v="27"/>
    <n v="0"/>
    <n v="39.479999999999997"/>
    <n v="1.99"/>
    <n v="1065.9599999999998"/>
  </r>
  <r>
    <n v="1982"/>
    <n v="88465"/>
    <s v="David Vasquez"/>
    <s v="Air Cargo"/>
    <x v="2"/>
    <x v="2"/>
    <s v="Not Specified"/>
    <s v="Cremant"/>
    <x v="0"/>
    <x v="7"/>
    <s v="Miraval Rose 2014"/>
    <s v="Small Crate"/>
    <s v="Mandurah"/>
    <x v="846"/>
    <d v="2012-11-18T00:00:00"/>
    <n v="4"/>
    <n v="0.09"/>
    <n v="100.98"/>
    <n v="57.38"/>
    <n v="403.92"/>
  </r>
  <r>
    <n v="1983"/>
    <n v="88465"/>
    <s v="David Vasquez"/>
    <s v="Express Road Cargo"/>
    <x v="2"/>
    <x v="2"/>
    <s v="Not Specified"/>
    <s v="Cremant"/>
    <x v="0"/>
    <x v="7"/>
    <s v="Gerard Bertrand Cote des Roses Rose 2014"/>
    <s v="Large Crate"/>
    <s v="Geraldton"/>
    <x v="846"/>
    <d v="2012-11-18T00:00:00"/>
    <n v="35"/>
    <n v="0.04"/>
    <n v="19.98"/>
    <n v="10.49"/>
    <n v="699.30000000000007"/>
  </r>
  <r>
    <n v="1984"/>
    <n v="86055"/>
    <s v="Aaron Martinez"/>
    <s v="Express Road Cargo"/>
    <x v="1"/>
    <x v="1"/>
    <s v="Not Specified"/>
    <s v="Chardonnay"/>
    <x v="0"/>
    <x v="7"/>
    <s v="Hewitson LuLu Sauvignon Blanc 2014"/>
    <s v="Standard Size Crate"/>
    <s v="Canberra"/>
    <x v="344"/>
    <d v="2011-10-14T00:00:00"/>
    <n v="21"/>
    <n v="7.0000000000000007E-2"/>
    <n v="40.98"/>
    <n v="1.99"/>
    <n v="860.57999999999993"/>
  </r>
  <r>
    <n v="1985"/>
    <n v="86055"/>
    <s v="Aaron Martinez"/>
    <s v="Road Cargo"/>
    <x v="1"/>
    <x v="1"/>
    <s v="Not Specified"/>
    <s v="Pinot Gris"/>
    <x v="0"/>
    <x v="7"/>
    <s v="Hewitson LuLu Sauvignon Blanc 2014"/>
    <s v="Large Crate"/>
    <s v="Canberra"/>
    <x v="344"/>
    <d v="2011-10-13T00:00:00"/>
    <n v="19"/>
    <n v="0.02"/>
    <n v="195.99"/>
    <n v="4.2"/>
    <n v="3723.8100000000004"/>
  </r>
  <r>
    <n v="1986"/>
    <n v="89405"/>
    <s v="Brenda Frazier"/>
    <s v="Air Cargo"/>
    <x v="2"/>
    <x v="2"/>
    <s v="Medium"/>
    <s v="Sangiovese Rose"/>
    <x v="0"/>
    <x v="7"/>
    <s v="Domaine Lafond Roc-Epine Tavel Rose 2014"/>
    <s v="Small Crate"/>
    <s v="Rockingham"/>
    <x v="76"/>
    <d v="2013-01-10T00:00:00"/>
    <n v="1"/>
    <n v="7.0000000000000007E-2"/>
    <n v="376.13"/>
    <n v="85.63"/>
    <n v="376.13"/>
  </r>
  <r>
    <n v="1987"/>
    <n v="88726"/>
    <s v="Martin Fuller"/>
    <s v="Express Road Cargo"/>
    <x v="2"/>
    <x v="2"/>
    <s v="Critical"/>
    <s v="Sangiovese Rose"/>
    <x v="0"/>
    <x v="7"/>
    <s v="Pietradolce Etna Rosato 2014"/>
    <s v="Standard Size Crate"/>
    <s v="Geraldton"/>
    <x v="847"/>
    <d v="2010-01-26T00:00:00"/>
    <n v="1"/>
    <n v="0.06"/>
    <n v="1.74"/>
    <n v="4.08"/>
    <n v="1.74"/>
  </r>
  <r>
    <n v="1988"/>
    <n v="89159"/>
    <s v="Earl Lopez"/>
    <s v="Express Road Cargo"/>
    <x v="0"/>
    <x v="1"/>
    <s v="Critical"/>
    <s v="Zinfandel"/>
    <x v="0"/>
    <x v="7"/>
    <s v="Chateau de Campuget Costieres de Nimes Tradition Rose 2015"/>
    <s v="Large Crate"/>
    <s v="Victor Harbor"/>
    <x v="848"/>
    <d v="2013-02-04T00:00:00"/>
    <n v="7"/>
    <n v="7.0000000000000007E-2"/>
    <n v="8.85"/>
    <n v="5.6"/>
    <n v="61.949999999999996"/>
  </r>
  <r>
    <n v="1989"/>
    <n v="89074"/>
    <s v="Eugene Larson"/>
    <s v="Express Road Cargo"/>
    <x v="0"/>
    <x v="1"/>
    <s v="Low"/>
    <s v="Shiraz"/>
    <x v="0"/>
    <x v="7"/>
    <s v="Marques de Caceres Rioja Rosado 2014"/>
    <s v="Large Crate"/>
    <s v="Mount Barker"/>
    <x v="671"/>
    <d v="2012-10-12T00:00:00"/>
    <n v="7"/>
    <n v="0.02"/>
    <n v="15.42"/>
    <n v="10.68"/>
    <n v="107.94"/>
  </r>
  <r>
    <n v="1990"/>
    <n v="89074"/>
    <s v="Gloria Berry"/>
    <s v="Express Road Cargo"/>
    <x v="0"/>
    <x v="1"/>
    <s v="Low"/>
    <s v="Merlot"/>
    <x v="0"/>
    <x v="7"/>
    <s v="Bertani Bertarose 2014"/>
    <s v="Full Container"/>
    <s v="Mount Barker"/>
    <x v="671"/>
    <d v="2012-10-14T00:00:00"/>
    <n v="21"/>
    <n v="0.01"/>
    <n v="1.86"/>
    <n v="2.58"/>
    <n v="39.06"/>
  </r>
  <r>
    <n v="1991"/>
    <n v="89411"/>
    <s v="Jeremy Murphy"/>
    <s v="Express Road Cargo"/>
    <x v="0"/>
    <x v="3"/>
    <s v="High"/>
    <s v="Zinfandel"/>
    <x v="0"/>
    <x v="7"/>
    <s v="Lucien Albrecht Cremant d'Alsace Brut"/>
    <s v="Loose Wrap"/>
    <s v="Bathurst"/>
    <x v="162"/>
    <d v="2012-12-23T00:00:00"/>
    <n v="7"/>
    <n v="0.04"/>
    <n v="21.78"/>
    <n v="5.94"/>
    <n v="152.46"/>
  </r>
  <r>
    <n v="1992"/>
    <n v="86185"/>
    <s v="Johnny Carroll"/>
    <s v="Express Road Cargo"/>
    <x v="0"/>
    <x v="0"/>
    <s v="High"/>
    <s v="Malbec"/>
    <x v="0"/>
    <x v="7"/>
    <s v="Roederer Estate L'Ermitage 2007"/>
    <s v="Loose Wrap"/>
    <s v="Mount Isa"/>
    <x v="77"/>
    <d v="2011-04-13T00:00:00"/>
    <n v="2"/>
    <n v="0.01"/>
    <n v="11.33"/>
    <n v="6.12"/>
    <n v="22.66"/>
  </r>
  <r>
    <n v="1993"/>
    <n v="86185"/>
    <s v="Johnny Carroll"/>
    <s v="Road Cargo"/>
    <x v="0"/>
    <x v="0"/>
    <s v="High"/>
    <s v="Sangiovese"/>
    <x v="0"/>
    <x v="7"/>
    <s v="Locations by Dave Phinney F Rose"/>
    <s v="Large Crate"/>
    <s v="Gold Coast"/>
    <x v="77"/>
    <d v="2011-04-12T00:00:00"/>
    <n v="3"/>
    <n v="0.1"/>
    <n v="3.36"/>
    <n v="6.27"/>
    <n v="10.08"/>
  </r>
  <r>
    <n v="1994"/>
    <n v="86185"/>
    <s v="Johnny Carroll"/>
    <s v="Air Cargo"/>
    <x v="2"/>
    <x v="0"/>
    <s v="High"/>
    <s v="Cremant"/>
    <x v="0"/>
    <x v="7"/>
    <s v="Miraval Rose (1.5 Liter Magnum) 2014"/>
    <s v="Extra Large Crate"/>
    <s v="Mount Isa"/>
    <x v="77"/>
    <d v="2011-04-13T00:00:00"/>
    <n v="4"/>
    <n v="0.05"/>
    <n v="122.99"/>
    <n v="70.2"/>
    <n v="491.96"/>
  </r>
  <r>
    <n v="1995"/>
    <n v="86185"/>
    <s v="Johnny Carroll"/>
    <s v="Road Cargo"/>
    <x v="2"/>
    <x v="0"/>
    <s v="High"/>
    <s v="Cremant"/>
    <x v="0"/>
    <x v="7"/>
    <s v="Chateau de Campuget Costieres de Nimes Tradition Rose 2015"/>
    <s v="Standard Size Crate"/>
    <s v="Maryborough"/>
    <x v="77"/>
    <d v="2011-04-12T00:00:00"/>
    <n v="7"/>
    <n v="0.02"/>
    <n v="14.98"/>
    <n v="8.99"/>
    <n v="104.86"/>
  </r>
  <r>
    <n v="1996"/>
    <n v="87739"/>
    <s v="Keith Cooper"/>
    <s v="Air Cargo"/>
    <x v="2"/>
    <x v="1"/>
    <s v="Medium"/>
    <s v="Grenache Rose"/>
    <x v="0"/>
    <x v="7"/>
    <s v="Chateau D'Aqueria Tavel Rose 2013"/>
    <s v="Extra Large Crate"/>
    <s v="Devonport"/>
    <x v="78"/>
    <d v="2011-02-09T00:00:00"/>
    <n v="11"/>
    <n v="0.01"/>
    <n v="280.98"/>
    <n v="57"/>
    <n v="3090.78"/>
  </r>
  <r>
    <n v="1997"/>
    <n v="87739"/>
    <s v="Keith Cooper"/>
    <s v="Express Road Cargo"/>
    <x v="0"/>
    <x v="1"/>
    <s v="Medium"/>
    <s v="Sangiovese"/>
    <x v="0"/>
    <x v="7"/>
    <s v="Louis Roederer Cristal Brut with Gift Box 2007"/>
    <s v="Large Crate"/>
    <s v="Hobart"/>
    <x v="78"/>
    <d v="2011-02-10T00:00:00"/>
    <n v="5"/>
    <n v="0.03"/>
    <n v="6.48"/>
    <n v="5.94"/>
    <n v="32.400000000000006"/>
  </r>
  <r>
    <n v="1998"/>
    <n v="87358"/>
    <s v="Pamela Ortiz"/>
    <s v="Express Road Cargo"/>
    <x v="0"/>
    <x v="0"/>
    <s v="Low"/>
    <s v="Pinot Noir"/>
    <x v="0"/>
    <x v="7"/>
    <s v="Gerard Bertrand Cote des Roses Rose 2014"/>
    <s v="Large Crate"/>
    <s v="Palmerston"/>
    <x v="849"/>
    <d v="2011-06-28T00:00:00"/>
    <n v="6"/>
    <n v="0.03"/>
    <n v="4.0599999999999996"/>
    <n v="6.89"/>
    <n v="24.36"/>
  </r>
  <r>
    <n v="1999"/>
    <n v="89417"/>
    <s v="Shawn Perez"/>
    <s v="Express Road Cargo"/>
    <x v="0"/>
    <x v="1"/>
    <s v="Low"/>
    <s v="Shiraz"/>
    <x v="0"/>
    <x v="7"/>
    <s v="Chateau Gaudrelle Cremant d'Loire Brut"/>
    <s v="Large Crate"/>
    <s v="Canberra"/>
    <x v="257"/>
    <d v="2013-05-12T00:00:00"/>
    <n v="3"/>
    <n v="0.05"/>
    <n v="14.27"/>
    <n v="7.27"/>
    <n v="42.81"/>
  </r>
  <r>
    <n v="2000"/>
    <n v="89417"/>
    <s v="Shawn Perez"/>
    <s v="Express Road Cargo"/>
    <x v="1"/>
    <x v="1"/>
    <s v="Low"/>
    <s v="Reisling"/>
    <x v="0"/>
    <x v="7"/>
    <s v="The White Knight Sauvignon Blanc 2014"/>
    <s v="Large Crate"/>
    <s v="Canberra"/>
    <x v="257"/>
    <d v="2013-05-12T00:00:00"/>
    <n v="10"/>
    <n v="0.01"/>
    <n v="159.99"/>
    <n v="5.5"/>
    <n v="1599.9"/>
  </r>
  <r>
    <n v="2001"/>
    <n v="89417"/>
    <s v="Shawn Perez"/>
    <s v="Express Road Cargo"/>
    <x v="0"/>
    <x v="1"/>
    <s v="Low"/>
    <s v="Malbec"/>
    <x v="0"/>
    <x v="7"/>
    <s v="Louis Roederer Cristal Brut 2006"/>
    <s v="Large Crate"/>
    <s v="Canberra"/>
    <x v="257"/>
    <d v="2013-05-12T00:00:00"/>
    <n v="12"/>
    <n v="0.01"/>
    <n v="27.75"/>
    <n v="19.989999999999998"/>
    <n v="333"/>
  </r>
  <r>
    <n v="2002"/>
    <n v="89423"/>
    <s v="Dorothy Burns"/>
    <s v="Express Road Cargo"/>
    <x v="2"/>
    <x v="0"/>
    <s v="Neutral"/>
    <s v="Sangiovese Rose"/>
    <x v="0"/>
    <x v="7"/>
    <s v="Sutter Home White Zinfandel"/>
    <s v="Loose Wrap"/>
    <s v="Gladstone"/>
    <x v="79"/>
    <d v="2013-01-04T00:00:00"/>
    <n v="1"/>
    <n v="0.02"/>
    <n v="54.2"/>
    <n v="11.1"/>
    <n v="54.2"/>
  </r>
  <r>
    <n v="2003"/>
    <n v="89423"/>
    <s v="Brenda Walker"/>
    <s v="Express Road Cargo"/>
    <x v="0"/>
    <x v="0"/>
    <s v="Neutral"/>
    <s v="Sangiovese"/>
    <x v="0"/>
    <x v="7"/>
    <s v="Marques de Caceres Rioja Rosado 2014"/>
    <s v="Full Container"/>
    <s v="Logan City"/>
    <x v="79"/>
    <d v="2013-01-06T00:00:00"/>
    <n v="1"/>
    <n v="0.06"/>
    <n v="37.94"/>
    <n v="5.08"/>
    <n v="37.94"/>
  </r>
  <r>
    <n v="2004"/>
    <n v="89423"/>
    <s v="Brenda Walker"/>
    <s v="Express Road Cargo"/>
    <x v="0"/>
    <x v="0"/>
    <s v="Neutral"/>
    <s v="Malbec"/>
    <x v="0"/>
    <x v="7"/>
    <s v="Lucien Albrecht Cremant d'Alsace Brut Rose"/>
    <s v="Large Crate"/>
    <s v="Maryborough"/>
    <x v="79"/>
    <d v="2013-01-05T00:00:00"/>
    <n v="9"/>
    <n v="0.1"/>
    <n v="55.29"/>
    <n v="5.08"/>
    <n v="497.61"/>
  </r>
  <r>
    <n v="2005"/>
    <n v="87541"/>
    <s v="Randy Fuller"/>
    <s v="Express Road Cargo"/>
    <x v="2"/>
    <x v="2"/>
    <s v="Low"/>
    <s v="Sangiovese Rose"/>
    <x v="0"/>
    <x v="7"/>
    <s v="Bertani Bertarose 2014"/>
    <s v="Mini Crate"/>
    <s v="Perth"/>
    <x v="822"/>
    <d v="2012-08-11T00:00:00"/>
    <n v="11"/>
    <n v="0.02"/>
    <n v="276.2"/>
    <n v="24.49"/>
    <n v="3038.2"/>
  </r>
  <r>
    <n v="2006"/>
    <n v="88367"/>
    <s v="Fred Cooper"/>
    <s v="Express Road Cargo"/>
    <x v="1"/>
    <x v="1"/>
    <s v="High"/>
    <s v="Reisling"/>
    <x v="0"/>
    <x v="7"/>
    <s v="Angeline Sauvignon Blanc 2014"/>
    <s v="Standard Size Crate"/>
    <s v="Canberra"/>
    <x v="91"/>
    <d v="2010-03-24T00:00:00"/>
    <n v="4"/>
    <n v="7.0000000000000007E-2"/>
    <n v="39.479999999999997"/>
    <n v="1.99"/>
    <n v="157.91999999999999"/>
  </r>
  <r>
    <n v="2007"/>
    <n v="88367"/>
    <s v="Fred Cooper"/>
    <s v="Express Road Cargo"/>
    <x v="0"/>
    <x v="1"/>
    <s v="High"/>
    <s v="Sangiovese"/>
    <x v="0"/>
    <x v="7"/>
    <s v="Orin Swift Cellars Fragile Rose 2014"/>
    <s v="Large Crate"/>
    <s v="Canberra"/>
    <x v="91"/>
    <d v="2010-03-24T00:00:00"/>
    <n v="2"/>
    <n v="0"/>
    <n v="4.91"/>
    <n v="0.5"/>
    <n v="9.82"/>
  </r>
  <r>
    <n v="2008"/>
    <n v="86196"/>
    <s v="Douglas Stevens"/>
    <s v="Express Road Cargo"/>
    <x v="0"/>
    <x v="3"/>
    <s v="Critical"/>
    <s v="Cabernet Sauvignon"/>
    <x v="0"/>
    <x v="7"/>
    <s v="Laurent-Perrier Brut Millesime 2006"/>
    <s v="Large Crate"/>
    <s v="Broken Hill"/>
    <x v="80"/>
    <d v="2012-07-23T00:00:00"/>
    <n v="12"/>
    <n v="0.06"/>
    <n v="3.69"/>
    <n v="0.5"/>
    <n v="44.28"/>
  </r>
  <r>
    <n v="2009"/>
    <n v="86876"/>
    <s v="Dennis Jackson"/>
    <s v="Express Road Cargo"/>
    <x v="2"/>
    <x v="1"/>
    <s v="Medium"/>
    <s v="Grenache Rose"/>
    <x v="0"/>
    <x v="7"/>
    <s v="Domaine Lafond Roc-Epine Tavel Rose 2014"/>
    <s v="Large Crate"/>
    <s v="Mount Gambier"/>
    <x v="850"/>
    <d v="2011-03-28T00:00:00"/>
    <n v="6"/>
    <n v="0.05"/>
    <n v="20.28"/>
    <n v="14.39"/>
    <n v="121.68"/>
  </r>
  <r>
    <n v="2010"/>
    <n v="86876"/>
    <s v="Dennis Jackson"/>
    <s v="Express Road Cargo"/>
    <x v="1"/>
    <x v="1"/>
    <s v="Medium"/>
    <s v="Reisling"/>
    <x v="0"/>
    <x v="7"/>
    <s v="Giesen Sauvignon Blanc 2014"/>
    <s v="Large Crate"/>
    <s v="Mount Barker"/>
    <x v="850"/>
    <d v="2011-03-28T00:00:00"/>
    <n v="8"/>
    <n v="7.0000000000000007E-2"/>
    <n v="65.989999999999995"/>
    <n v="2.79"/>
    <n v="527.91999999999996"/>
  </r>
  <r>
    <n v="2011"/>
    <n v="89429"/>
    <s v="Tammy Rodriguez"/>
    <s v="Express Road Cargo"/>
    <x v="1"/>
    <x v="3"/>
    <s v="Medium"/>
    <s v="Pinot Gris"/>
    <x v="0"/>
    <x v="7"/>
    <s v="Angeline Sauvignon Blanc 2014"/>
    <s v="Large Crate"/>
    <s v="Penrith"/>
    <x v="851"/>
    <d v="2012-02-15T00:00:00"/>
    <n v="8"/>
    <n v="0"/>
    <n v="65.989999999999995"/>
    <n v="8.99"/>
    <n v="527.91999999999996"/>
  </r>
  <r>
    <n v="2012"/>
    <n v="89429"/>
    <s v="Tammy Rodriguez"/>
    <s v="Express Road Cargo"/>
    <x v="1"/>
    <x v="3"/>
    <s v="Medium"/>
    <s v="Sauvignon Blanc"/>
    <x v="0"/>
    <x v="7"/>
    <s v="St. Supery Sauvignon Blanc 2015"/>
    <s v="Full Container"/>
    <s v="Dubbo"/>
    <x v="851"/>
    <d v="2012-02-15T00:00:00"/>
    <n v="5"/>
    <n v="0.02"/>
    <n v="20.99"/>
    <n v="0.99"/>
    <n v="104.94999999999999"/>
  </r>
  <r>
    <n v="2013"/>
    <n v="88440"/>
    <s v="Terry Gray"/>
    <s v="Express Road Cargo"/>
    <x v="2"/>
    <x v="2"/>
    <s v="High"/>
    <s v="Sangiovese Rose"/>
    <x v="0"/>
    <x v="7"/>
    <s v="Chateau D'Aqueria Tavel Rose 2013"/>
    <s v="Standard Size Crate"/>
    <s v="Bunbury"/>
    <x v="852"/>
    <d v="2013-03-12T00:00:00"/>
    <n v="3"/>
    <n v="0.06"/>
    <n v="13.73"/>
    <n v="8.99"/>
    <n v="41.19"/>
  </r>
  <r>
    <n v="2014"/>
    <n v="88005"/>
    <s v="Peter Fuller"/>
    <s v="Air Cargo"/>
    <x v="2"/>
    <x v="0"/>
    <s v="Critical"/>
    <s v="Sangiovese Rose"/>
    <x v="0"/>
    <x v="7"/>
    <s v="Bertani Bertarose 2014"/>
    <s v="Small Crate"/>
    <s v="Palmerston"/>
    <x v="853"/>
    <d v="2011-02-09T00:00:00"/>
    <n v="3"/>
    <n v="0.05"/>
    <n v="70.98"/>
    <n v="26.74"/>
    <n v="212.94"/>
  </r>
  <r>
    <n v="2015"/>
    <n v="85826"/>
    <s v="Gary Matthews"/>
    <s v="Express Road Cargo"/>
    <x v="0"/>
    <x v="3"/>
    <s v="High"/>
    <s v="Cabernet Sauvignon"/>
    <x v="0"/>
    <x v="7"/>
    <s v="Lucien Albrecht Cremant d'Alsace Brut Rose"/>
    <s v="Large Crate"/>
    <s v="Orange"/>
    <x v="735"/>
    <d v="2010-01-10T00:00:00"/>
    <n v="6"/>
    <n v="0.03"/>
    <n v="896.99"/>
    <n v="19.989999999999998"/>
    <n v="5381.9400000000005"/>
  </r>
  <r>
    <n v="2016"/>
    <n v="86871"/>
    <s v="Paula Wood"/>
    <s v="Express Road Cargo"/>
    <x v="0"/>
    <x v="1"/>
    <s v="Medium"/>
    <s v="Sangiovese"/>
    <x v="0"/>
    <x v="7"/>
    <s v="Chateau d'Esclans Whispering Angel Rose 2014"/>
    <s v="Large Crate"/>
    <s v="Ballarat"/>
    <x v="854"/>
    <d v="2012-07-01T00:00:00"/>
    <n v="21"/>
    <n v="0.03"/>
    <n v="120.33"/>
    <n v="19.989999999999998"/>
    <n v="2526.9299999999998"/>
  </r>
  <r>
    <n v="2017"/>
    <n v="86762"/>
    <s v="Gregory Ryan"/>
    <s v="Express Road Cargo"/>
    <x v="0"/>
    <x v="3"/>
    <s v="High"/>
    <s v="Malbec"/>
    <x v="0"/>
    <x v="7"/>
    <s v="Gerard Bertrand Cote des Roses Rose 2014"/>
    <s v="Large Crate"/>
    <s v="Tamworth"/>
    <x v="335"/>
    <d v="2013-08-28T00:00:00"/>
    <n v="10"/>
    <n v="7.0000000000000007E-2"/>
    <n v="14.48"/>
    <n v="6.46"/>
    <n v="144.80000000000001"/>
  </r>
  <r>
    <n v="2018"/>
    <n v="86754"/>
    <s v="Gregory Ryan"/>
    <s v="Express Road Cargo"/>
    <x v="1"/>
    <x v="3"/>
    <s v="Medium"/>
    <s v="Chardonnay"/>
    <x v="0"/>
    <x v="7"/>
    <s v="Rombauer Chardonnay 2014"/>
    <s v="Large Crate"/>
    <s v="Tamworth"/>
    <x v="377"/>
    <d v="2010-09-15T00:00:00"/>
    <n v="13"/>
    <n v="0"/>
    <n v="65.989999999999995"/>
    <n v="3.99"/>
    <n v="857.86999999999989"/>
  </r>
  <r>
    <n v="2019"/>
    <n v="89433"/>
    <s v="Melissa Watkins"/>
    <s v="Express Road Cargo"/>
    <x v="2"/>
    <x v="3"/>
    <s v="High"/>
    <s v="Sangiovese Rose"/>
    <x v="0"/>
    <x v="7"/>
    <s v="Belle Glos Oeil de Perdrix Pinot Noir Blanc 2014"/>
    <s v="Large Crate"/>
    <s v="Bathurst"/>
    <x v="377"/>
    <d v="2010-09-15T00:00:00"/>
    <n v="12"/>
    <n v="0.03"/>
    <n v="33.979999999999997"/>
    <n v="19.989999999999998"/>
    <n v="407.76"/>
  </r>
  <r>
    <n v="2020"/>
    <n v="89433"/>
    <s v="Justin Mccoy"/>
    <s v="Express Road Cargo"/>
    <x v="1"/>
    <x v="1"/>
    <s v="High"/>
    <s v="Reisling"/>
    <x v="0"/>
    <x v="7"/>
    <s v="Grgich Hills Chardonnay 2012"/>
    <s v="Standard Size Crate"/>
    <s v="Port Adelaide"/>
    <x v="377"/>
    <d v="2010-09-15T00:00:00"/>
    <n v="3"/>
    <n v="0.08"/>
    <n v="45.19"/>
    <n v="1.99"/>
    <n v="135.57"/>
  </r>
  <r>
    <n v="2021"/>
    <n v="89433"/>
    <s v="Theresa Harvey"/>
    <s v="Air Cargo"/>
    <x v="2"/>
    <x v="1"/>
    <s v="High"/>
    <s v="Cremant"/>
    <x v="0"/>
    <x v="7"/>
    <s v="Chateau d'Esclans Whispering Angel Rose 2014"/>
    <s v="Small Crate"/>
    <s v="Ballarat"/>
    <x v="377"/>
    <d v="2010-09-15T00:00:00"/>
    <n v="2"/>
    <n v="0.1"/>
    <n v="400.98"/>
    <n v="76.37"/>
    <n v="801.96"/>
  </r>
  <r>
    <n v="2022"/>
    <n v="88352"/>
    <s v="Jack Wells"/>
    <s v="Express Road Cargo"/>
    <x v="1"/>
    <x v="1"/>
    <s v="Low"/>
    <s v="Sauvignon Blanc"/>
    <x v="0"/>
    <x v="7"/>
    <s v="Leeuwin Estate Art Series Chardonnay 2012"/>
    <s v="Large Crate"/>
    <s v="Launceston"/>
    <x v="558"/>
    <d v="2012-01-14T00:00:00"/>
    <n v="8"/>
    <n v="0.06"/>
    <n v="65.989999999999995"/>
    <n v="2.5"/>
    <n v="527.91999999999996"/>
  </r>
  <r>
    <n v="2023"/>
    <n v="89439"/>
    <s v="Johnny Ortiz"/>
    <s v="Express Road Cargo"/>
    <x v="1"/>
    <x v="3"/>
    <s v="Low"/>
    <s v="Sauvignon Blanc"/>
    <x v="0"/>
    <x v="7"/>
    <s v="Cloudy Bay Sauvignon Blanc 2015"/>
    <s v="Large Crate"/>
    <s v="Newcastle"/>
    <x v="81"/>
    <d v="2011-06-03T00:00:00"/>
    <n v="16"/>
    <n v="0.01"/>
    <n v="95.99"/>
    <n v="4.9000000000000004"/>
    <n v="1535.84"/>
  </r>
  <r>
    <n v="2024"/>
    <n v="86861"/>
    <s v="Sean Castillo"/>
    <s v="Express Road Cargo"/>
    <x v="2"/>
    <x v="3"/>
    <s v="Medium"/>
    <s v="Grenache Rose"/>
    <x v="0"/>
    <x v="7"/>
    <s v="Gerard Bertrand Cote des Roses Rose 2014"/>
    <s v="Full Container"/>
    <s v="Broken Hill"/>
    <x v="771"/>
    <d v="2011-11-11T00:00:00"/>
    <n v="20"/>
    <n v="0.09"/>
    <n v="37.93"/>
    <n v="13.99"/>
    <n v="758.6"/>
  </r>
  <r>
    <n v="2025"/>
    <n v="89440"/>
    <s v="Ronald Lane"/>
    <s v="Express Road Cargo"/>
    <x v="0"/>
    <x v="0"/>
    <s v="High"/>
    <s v="Sangiovese"/>
    <x v="0"/>
    <x v="7"/>
    <s v="Domaine Lafond Roc-Epine Tavel Rose 2014"/>
    <s v="Large Crate"/>
    <s v="Darwin"/>
    <x v="82"/>
    <d v="2010-05-10T00:00:00"/>
    <n v="5"/>
    <n v="0.09"/>
    <n v="16.98"/>
    <n v="12.39"/>
    <n v="84.9"/>
  </r>
  <r>
    <n v="2026"/>
    <n v="89021"/>
    <s v="Earl Moore"/>
    <s v="Road Cargo"/>
    <x v="0"/>
    <x v="1"/>
    <s v="Low"/>
    <s v="Shiraz"/>
    <x v="0"/>
    <x v="7"/>
    <s v="JCB N¬∞21 Brut Cremant de Bourgogne"/>
    <s v="Full Container"/>
    <s v="Ballarat"/>
    <x v="855"/>
    <d v="2012-06-10T00:00:00"/>
    <n v="20"/>
    <n v="0.05"/>
    <n v="5.43"/>
    <n v="0.95"/>
    <n v="108.6"/>
  </r>
  <r>
    <n v="2027"/>
    <n v="89021"/>
    <s v="Albert Fernandez"/>
    <s v="Express Road Cargo"/>
    <x v="1"/>
    <x v="1"/>
    <s v="Low"/>
    <s v="Pinot Gris"/>
    <x v="0"/>
    <x v="7"/>
    <s v="Chardonnais Napa Valley Chardonnay 2013"/>
    <s v="Standard Size Crate"/>
    <s v="Canberra"/>
    <x v="855"/>
    <d v="2012-06-12T00:00:00"/>
    <n v="19"/>
    <n v="0.02"/>
    <n v="6.48"/>
    <n v="2.74"/>
    <n v="123.12"/>
  </r>
  <r>
    <n v="2028"/>
    <n v="86868"/>
    <s v="Mary Peterson"/>
    <s v="Express Road Cargo"/>
    <x v="0"/>
    <x v="3"/>
    <s v="Not Specified"/>
    <s v="Sangiovese"/>
    <x v="0"/>
    <x v="7"/>
    <s v="Chateau d'Esclans Whispering Angel Rose 2014"/>
    <s v="Full Container"/>
    <s v="Campbeltown"/>
    <x v="652"/>
    <d v="2010-06-04T00:00:00"/>
    <n v="2"/>
    <n v="0.04"/>
    <n v="9.11"/>
    <n v="2.25"/>
    <n v="18.22"/>
  </r>
  <r>
    <n v="2029"/>
    <n v="86868"/>
    <s v="Mary Peterson"/>
    <s v="Express Road Cargo"/>
    <x v="0"/>
    <x v="3"/>
    <s v="Not Specified"/>
    <s v="Merlot"/>
    <x v="0"/>
    <x v="7"/>
    <s v="Sutter Home Pink Moscato"/>
    <s v="Mini Crate"/>
    <s v="Bathurst"/>
    <x v="652"/>
    <d v="2010-06-03T00:00:00"/>
    <n v="13"/>
    <n v="7.0000000000000007E-2"/>
    <n v="64.650000000000006"/>
    <n v="35"/>
    <n v="840.45"/>
  </r>
  <r>
    <n v="2030"/>
    <n v="89217"/>
    <s v="Gary Boyd"/>
    <s v="Express Road Cargo"/>
    <x v="0"/>
    <x v="1"/>
    <s v="Not Specified"/>
    <s v="Shiraz"/>
    <x v="0"/>
    <x v="7"/>
    <s v="Miraval Rose 2014"/>
    <s v="Large Crate"/>
    <s v="Mount Barker"/>
    <x v="6"/>
    <d v="2013-12-15T00:00:00"/>
    <n v="24"/>
    <n v="0.09"/>
    <n v="363.25"/>
    <n v="19.989999999999998"/>
    <n v="8718"/>
  </r>
  <r>
    <n v="2031"/>
    <n v="89217"/>
    <s v="Gary Boyd"/>
    <s v="Express Road Cargo"/>
    <x v="0"/>
    <x v="1"/>
    <s v="Not Specified"/>
    <s v="Cabernet Sauvignon"/>
    <x v="0"/>
    <x v="7"/>
    <s v="Chateau d'Esclans Whispering Angel Rose 2014"/>
    <s v="Large Crate"/>
    <s v="Port Lincoln"/>
    <x v="6"/>
    <d v="2013-12-16T00:00:00"/>
    <n v="5"/>
    <n v="0.01"/>
    <n v="18.940000000000001"/>
    <n v="1.49"/>
    <n v="94.7"/>
  </r>
  <r>
    <n v="2032"/>
    <n v="86270"/>
    <s v="Julia Baker"/>
    <s v="Express Road Cargo"/>
    <x v="1"/>
    <x v="1"/>
    <s v="High"/>
    <s v="Reisling"/>
    <x v="0"/>
    <x v="7"/>
    <s v="Dog Point Vineyard Sauvignon Blanc 2014"/>
    <s v="Large Crate"/>
    <s v="Victor Harbor"/>
    <x v="435"/>
    <d v="2011-05-27T00:00:00"/>
    <n v="12"/>
    <n v="0.04"/>
    <n v="40.479999999999997"/>
    <n v="19.989999999999998"/>
    <n v="485.76"/>
  </r>
  <r>
    <n v="2033"/>
    <n v="86270"/>
    <s v="Julia Baker"/>
    <s v="Road Cargo"/>
    <x v="2"/>
    <x v="1"/>
    <s v="High"/>
    <s v="Champagne"/>
    <x v="0"/>
    <x v="7"/>
    <s v="Domaine Lafond Roc-Epine Tavel Rose 2014"/>
    <s v="Large Crate"/>
    <s v="Victor Harbor"/>
    <x v="435"/>
    <d v="2011-05-27T00:00:00"/>
    <n v="2"/>
    <n v="0.09"/>
    <n v="26.48"/>
    <n v="6.93"/>
    <n v="52.96"/>
  </r>
  <r>
    <n v="2034"/>
    <n v="89167"/>
    <s v="Tammy Pierce"/>
    <s v="Express Road Cargo"/>
    <x v="0"/>
    <x v="2"/>
    <s v="Medium"/>
    <s v="Merlot"/>
    <x v="0"/>
    <x v="7"/>
    <s v="Veuve Clicquot Brut Yellow Label"/>
    <s v="Large Crate"/>
    <s v="Bunbury"/>
    <x v="451"/>
    <d v="2011-06-09T00:00:00"/>
    <n v="19"/>
    <n v="0.05"/>
    <n v="15.67"/>
    <n v="1.39"/>
    <n v="297.73"/>
  </r>
  <r>
    <n v="2035"/>
    <n v="89406"/>
    <s v="Jeremy Murphy"/>
    <s v="Express Road Cargo"/>
    <x v="2"/>
    <x v="3"/>
    <s v="Medium"/>
    <s v="Sangiovese Rose"/>
    <x v="0"/>
    <x v="5"/>
    <s v="Domaine Lafond Roc-Epine Tavel Rose 2014"/>
    <s v="Standard Size Crate"/>
    <s v="Albury"/>
    <x v="856"/>
    <d v="2010-05-02T00:00:00"/>
    <n v="12"/>
    <n v="0.03"/>
    <n v="2.23"/>
    <n v="4.57"/>
    <n v="26.759999999999998"/>
  </r>
  <r>
    <n v="2036"/>
    <n v="89444"/>
    <s v="Todd Gonzalez"/>
    <s v="Express Road Cargo"/>
    <x v="0"/>
    <x v="3"/>
    <s v="Not Specified"/>
    <s v="Merlot"/>
    <x v="0"/>
    <x v="5"/>
    <s v="Orin Swift Cellars Fragile Rose 2014"/>
    <s v="Large Crate"/>
    <s v="Liverpool"/>
    <x v="176"/>
    <d v="2011-10-03T00:00:00"/>
    <n v="16"/>
    <n v="0.02"/>
    <n v="60.98"/>
    <n v="19.989999999999998"/>
    <n v="975.68"/>
  </r>
  <r>
    <n v="2037"/>
    <n v="89444"/>
    <s v="Todd Gonzalez"/>
    <s v="Express Road Cargo"/>
    <x v="0"/>
    <x v="3"/>
    <s v="Not Specified"/>
    <s v="Zinfandel"/>
    <x v="0"/>
    <x v="5"/>
    <s v="Roederer Estate L'Ermitage 2007"/>
    <s v="Full Container"/>
    <s v="Blue Mountains"/>
    <x v="176"/>
    <d v="2011-10-02T00:00:00"/>
    <n v="21"/>
    <n v="0.04"/>
    <n v="11.55"/>
    <n v="2.36"/>
    <n v="242.55"/>
  </r>
  <r>
    <n v="2038"/>
    <n v="86608"/>
    <s v="Jeffrey James"/>
    <s v="Express Road Cargo"/>
    <x v="0"/>
    <x v="2"/>
    <s v="Critical"/>
    <s v="Merlot"/>
    <x v="0"/>
    <x v="5"/>
    <s v="Locations by Dave Phinney F Rose"/>
    <s v="Large Crate"/>
    <s v="Bunbury"/>
    <x v="555"/>
    <d v="2013-04-06T00:00:00"/>
    <n v="4"/>
    <n v="0.05"/>
    <n v="14.45"/>
    <n v="7.17"/>
    <n v="57.8"/>
  </r>
  <r>
    <n v="2039"/>
    <n v="86608"/>
    <s v="Jesse Richardson"/>
    <s v="Express Road Cargo"/>
    <x v="1"/>
    <x v="2"/>
    <s v="Critical"/>
    <s v="Reisling"/>
    <x v="0"/>
    <x v="5"/>
    <s v="Robert Oatley Sauvignon Blanc 2013"/>
    <s v="Large Crate"/>
    <s v="Freemantle"/>
    <x v="555"/>
    <d v="2013-04-05T00:00:00"/>
    <n v="12"/>
    <n v="0.01"/>
    <n v="10.97"/>
    <n v="6.5"/>
    <n v="131.64000000000001"/>
  </r>
  <r>
    <n v="2040"/>
    <n v="86608"/>
    <s v="Stephen Taylor"/>
    <s v="Express Road Cargo"/>
    <x v="1"/>
    <x v="2"/>
    <s v="Critical"/>
    <s v="Reisling"/>
    <x v="0"/>
    <x v="5"/>
    <s v="Dog Point Vineyard Sauvignon Blanc 2014"/>
    <s v="Standard Size Crate"/>
    <s v="Freemantle"/>
    <x v="555"/>
    <d v="2013-04-06T00:00:00"/>
    <n v="2"/>
    <n v="0.06"/>
    <n v="39.479999999999997"/>
    <n v="1.99"/>
    <n v="78.959999999999994"/>
  </r>
  <r>
    <n v="2041"/>
    <n v="89448"/>
    <s v="Mark Hughes"/>
    <s v="Air Cargo"/>
    <x v="2"/>
    <x v="1"/>
    <s v="Low"/>
    <s v="Sangiovese Rose"/>
    <x v="0"/>
    <x v="5"/>
    <s v="Chateau d'Esclans Garrus Rose 2013"/>
    <s v="Extra Large Crate"/>
    <s v="Mount Barker"/>
    <x v="857"/>
    <d v="2010-01-14T00:00:00"/>
    <n v="3"/>
    <n v="0.05"/>
    <n v="350.99"/>
    <n v="39"/>
    <n v="1052.97"/>
  </r>
  <r>
    <n v="2042"/>
    <n v="89448"/>
    <s v="Mark Hughes"/>
    <s v="Express Road Cargo"/>
    <x v="0"/>
    <x v="1"/>
    <s v="Low"/>
    <s v="Cabernet Sauvignon"/>
    <x v="0"/>
    <x v="5"/>
    <s v="Lucien Albrecht Cremant d'Alsace Brut"/>
    <s v="Large Crate"/>
    <s v="Port Lincoln"/>
    <x v="857"/>
    <d v="2010-01-16T00:00:00"/>
    <n v="7"/>
    <n v="0"/>
    <n v="8.74"/>
    <n v="1.39"/>
    <n v="61.18"/>
  </r>
  <r>
    <n v="2043"/>
    <n v="89448"/>
    <s v="Mark Hughes"/>
    <s v="Express Road Cargo"/>
    <x v="0"/>
    <x v="1"/>
    <s v="Low"/>
    <s v="Zinfandel"/>
    <x v="0"/>
    <x v="5"/>
    <s v="Moet &amp; Chandon Imperial"/>
    <s v="Full Container"/>
    <s v="Port Adelaide"/>
    <x v="857"/>
    <d v="2010-01-16T00:00:00"/>
    <n v="11"/>
    <n v="0.02"/>
    <n v="1.98"/>
    <n v="0.7"/>
    <n v="21.78"/>
  </r>
  <r>
    <n v="2044"/>
    <n v="87129"/>
    <s v="Richard Richards"/>
    <s v="Road Cargo"/>
    <x v="0"/>
    <x v="3"/>
    <s v="High"/>
    <s v="Sangiovese"/>
    <x v="0"/>
    <x v="5"/>
    <s v="Langlois Chateau Cremant de Loire Brut"/>
    <s v="Standard Size Crate"/>
    <s v="Grafton"/>
    <x v="406"/>
    <d v="2012-02-21T00:00:00"/>
    <n v="1"/>
    <n v="7.0000000000000007E-2"/>
    <n v="22.01"/>
    <n v="5.53"/>
    <n v="22.01"/>
  </r>
  <r>
    <n v="2045"/>
    <n v="89353"/>
    <s v="Mark Myers"/>
    <s v="Express Road Cargo"/>
    <x v="0"/>
    <x v="0"/>
    <s v="Critical"/>
    <s v="Malbec"/>
    <x v="0"/>
    <x v="5"/>
    <s v="Lucien Albrecht Cremant d'Alsace Brut Rose"/>
    <s v="Full Container"/>
    <s v="Bundaberg"/>
    <x v="195"/>
    <d v="2013-05-04T00:00:00"/>
    <n v="3"/>
    <n v="0.08"/>
    <n v="2.84"/>
    <n v="0.93"/>
    <n v="8.52"/>
  </r>
  <r>
    <n v="2046"/>
    <n v="89457"/>
    <s v="Craig Wright"/>
    <s v="Air Cargo"/>
    <x v="2"/>
    <x v="1"/>
    <s v="Critical"/>
    <s v="Champagne"/>
    <x v="0"/>
    <x v="5"/>
    <s v="Sutter Home White Zinfandel"/>
    <s v="Small Crate"/>
    <s v="Canberra"/>
    <x v="176"/>
    <d v="2011-10-03T00:00:00"/>
    <n v="17"/>
    <n v="0.01"/>
    <n v="180.98"/>
    <n v="23.58"/>
    <n v="3076.66"/>
  </r>
  <r>
    <n v="2047"/>
    <n v="89471"/>
    <s v="Albert Peterson"/>
    <s v="Road Cargo"/>
    <x v="1"/>
    <x v="1"/>
    <s v="Low"/>
    <s v="Pinot Gris"/>
    <x v="0"/>
    <x v="5"/>
    <s v="Hewitson LuLu Sauvignon Blanc 2014"/>
    <s v="Large Crate"/>
    <s v="Canberra"/>
    <x v="858"/>
    <d v="2012-03-04T00:00:00"/>
    <n v="5"/>
    <n v="0"/>
    <n v="115.99"/>
    <n v="2.5"/>
    <n v="579.94999999999993"/>
  </r>
  <r>
    <n v="2048"/>
    <n v="87917"/>
    <s v="Terry Hudson"/>
    <s v="Express Road Cargo"/>
    <x v="2"/>
    <x v="3"/>
    <s v="Medium"/>
    <s v="Grenache Rose"/>
    <x v="0"/>
    <x v="5"/>
    <s v="Chateau d'Esclans Whispering Angel Rose 2014"/>
    <s v="Standard Size Crate"/>
    <s v="Orange"/>
    <x v="388"/>
    <d v="2010-12-12T00:00:00"/>
    <n v="17"/>
    <n v="0.05"/>
    <n v="15.68"/>
    <n v="3.73"/>
    <n v="266.56"/>
  </r>
  <r>
    <n v="2049"/>
    <n v="87917"/>
    <s v="Terry Hudson"/>
    <s v="Express Road Cargo"/>
    <x v="1"/>
    <x v="3"/>
    <s v="Medium"/>
    <s v="Reisling"/>
    <x v="0"/>
    <x v="5"/>
    <s v="Lincourt Courtney's Chardonnay 2012"/>
    <s v="Large Crate"/>
    <s v="Paramatta"/>
    <x v="388"/>
    <d v="2010-12-12T00:00:00"/>
    <n v="19"/>
    <n v="0.02"/>
    <n v="195.99"/>
    <n v="4.2"/>
    <n v="3723.8100000000004"/>
  </r>
  <r>
    <n v="2050"/>
    <n v="89354"/>
    <s v="Mark Myers"/>
    <s v="Express Road Cargo"/>
    <x v="0"/>
    <x v="0"/>
    <s v="Critical"/>
    <s v="Pinot Noir"/>
    <x v="0"/>
    <x v="5"/>
    <s v="Louis Roederer Cristal Brut with Gift Box 2007"/>
    <s v="Standard Size Crate"/>
    <s v="Bundaberg"/>
    <x v="859"/>
    <d v="2013-09-12T00:00:00"/>
    <n v="25"/>
    <n v="0.02"/>
    <n v="28.15"/>
    <n v="6.17"/>
    <n v="703.75"/>
  </r>
  <r>
    <n v="2051"/>
    <n v="89354"/>
    <s v="Mark Myers"/>
    <s v="Express Road Cargo"/>
    <x v="0"/>
    <x v="0"/>
    <s v="Critical"/>
    <s v="Pinot Noir"/>
    <x v="0"/>
    <x v="5"/>
    <s v="Barnard Griffin Rose of Sangiovese 2014"/>
    <s v="Standard Size Crate"/>
    <s v="Brisbane"/>
    <x v="859"/>
    <d v="2013-09-12T00:00:00"/>
    <n v="26"/>
    <n v="0.09"/>
    <n v="12.98"/>
    <n v="3.14"/>
    <n v="337.48"/>
  </r>
  <r>
    <n v="2052"/>
    <n v="86235"/>
    <s v="Pamela Hanson"/>
    <s v="Express Road Cargo"/>
    <x v="2"/>
    <x v="3"/>
    <s v="Medium"/>
    <s v="Champagne"/>
    <x v="0"/>
    <x v="5"/>
    <s v="Pietradolce Etna Rosato 2014"/>
    <s v="Loose Wrap"/>
    <s v="Orange"/>
    <x v="860"/>
    <d v="2011-05-08T00:00:00"/>
    <n v="4"/>
    <n v="7.0000000000000007E-2"/>
    <n v="92.23"/>
    <n v="39.61"/>
    <n v="368.92"/>
  </r>
  <r>
    <n v="2053"/>
    <n v="86235"/>
    <s v="Pamela Hanson"/>
    <s v="Express Road Cargo"/>
    <x v="0"/>
    <x v="3"/>
    <s v="Medium"/>
    <s v="Sangiovese"/>
    <x v="0"/>
    <x v="5"/>
    <s v="Francis Ford Coppola Sofia Rose 2014"/>
    <s v="Large Crate"/>
    <s v="Liverpool"/>
    <x v="860"/>
    <d v="2011-05-10T00:00:00"/>
    <n v="1"/>
    <n v="0.04"/>
    <n v="4.28"/>
    <n v="6.72"/>
    <n v="4.28"/>
  </r>
  <r>
    <n v="2054"/>
    <n v="87778"/>
    <s v="Martin Gibson"/>
    <s v="Express Road Cargo"/>
    <x v="0"/>
    <x v="1"/>
    <s v="Critical"/>
    <s v="Zinfandel"/>
    <x v="0"/>
    <x v="5"/>
    <s v="Schramsberg Cremant Demi-Sec 2011"/>
    <s v="Mini Crate"/>
    <s v="Bendigo"/>
    <x v="344"/>
    <d v="2011-10-14T00:00:00"/>
    <n v="4"/>
    <n v="0.05"/>
    <n v="4.4800000000000004"/>
    <n v="49"/>
    <n v="17.920000000000002"/>
  </r>
  <r>
    <n v="2055"/>
    <n v="87778"/>
    <s v="Martin Gibson"/>
    <s v="Express Road Cargo"/>
    <x v="1"/>
    <x v="1"/>
    <s v="Critical"/>
    <s v="Sauvignon Blanc"/>
    <x v="0"/>
    <x v="5"/>
    <s v="Robert Oatley Signature Chardonnay 2013"/>
    <s v="Large Crate"/>
    <s v="Ararat"/>
    <x v="344"/>
    <d v="2011-10-13T00:00:00"/>
    <n v="18"/>
    <n v="0.04"/>
    <n v="20.95"/>
    <n v="5.99"/>
    <n v="377.09999999999997"/>
  </r>
  <r>
    <n v="2056"/>
    <n v="89473"/>
    <s v="Louis Boyd"/>
    <s v="Express Road Cargo"/>
    <x v="1"/>
    <x v="0"/>
    <s v="High"/>
    <s v="Sauvignon Blanc"/>
    <x v="0"/>
    <x v="5"/>
    <s v="Robert Oatley Sauvignon Blanc 2013"/>
    <s v="Standard Size Crate"/>
    <s v="Gold Coast"/>
    <x v="574"/>
    <d v="2012-05-21T00:00:00"/>
    <n v="13"/>
    <n v="0"/>
    <n v="20.99"/>
    <n v="1.25"/>
    <n v="272.87"/>
  </r>
  <r>
    <n v="2057"/>
    <n v="87638"/>
    <s v="Samuel Bailey"/>
    <s v="Express Road Cargo"/>
    <x v="1"/>
    <x v="1"/>
    <s v="Not Specified"/>
    <s v="Sauvignon Blanc"/>
    <x v="0"/>
    <x v="5"/>
    <s v="Grgich Hills Chardonnay 2012"/>
    <s v="Standard Size Crate"/>
    <s v="Benalla"/>
    <x v="83"/>
    <d v="2011-10-09T00:00:00"/>
    <n v="4"/>
    <n v="0.02"/>
    <n v="17.48"/>
    <n v="1.99"/>
    <n v="69.92"/>
  </r>
  <r>
    <n v="2058"/>
    <n v="86346"/>
    <s v="Jack Armstrong"/>
    <s v="Express Road Cargo"/>
    <x v="0"/>
    <x v="1"/>
    <s v="Critical"/>
    <s v="Zinfandel"/>
    <x v="0"/>
    <x v="5"/>
    <s v="Veuve Clicquot Brut Yellow Label"/>
    <s v="Mini Crate"/>
    <s v="Launceston"/>
    <x v="84"/>
    <d v="2010-10-30T00:00:00"/>
    <n v="8"/>
    <n v="0.03"/>
    <n v="300.64999999999998"/>
    <n v="24.49"/>
    <n v="2405.1999999999998"/>
  </r>
  <r>
    <n v="2059"/>
    <n v="86346"/>
    <s v="Jack Armstrong"/>
    <s v="Express Road Cargo"/>
    <x v="1"/>
    <x v="1"/>
    <s v="Critical"/>
    <s v="Chardonnay"/>
    <x v="0"/>
    <x v="5"/>
    <s v="Rombauer Chardonnay 2014"/>
    <s v="Large Crate"/>
    <s v="Burnie"/>
    <x v="84"/>
    <d v="2010-10-30T00:00:00"/>
    <n v="17"/>
    <n v="0.06"/>
    <n v="49.99"/>
    <n v="19.989999999999998"/>
    <n v="849.83"/>
  </r>
  <r>
    <n v="2060"/>
    <n v="86346"/>
    <s v="Jack Armstrong"/>
    <s v="Express Road Cargo"/>
    <x v="0"/>
    <x v="1"/>
    <s v="Critical"/>
    <s v="Shiraz"/>
    <x v="0"/>
    <x v="5"/>
    <s v="Lucien Albrecht Cremant d'Alsace Brut"/>
    <s v="Large Crate"/>
    <s v="Burnie"/>
    <x v="84"/>
    <d v="2010-10-29T00:00:00"/>
    <n v="14"/>
    <n v="0.1"/>
    <n v="104.85"/>
    <n v="4.6500000000000004"/>
    <n v="1467.8999999999999"/>
  </r>
  <r>
    <n v="2061"/>
    <n v="89477"/>
    <s v="Todd Cole"/>
    <s v="Express Road Cargo"/>
    <x v="0"/>
    <x v="3"/>
    <s v="Medium"/>
    <s v="Shiraz"/>
    <x v="0"/>
    <x v="5"/>
    <s v="Chateau de Campuget Costieres de Nimes Tradition Rose 2015"/>
    <s v="Large Crate"/>
    <s v="Dubbo"/>
    <x v="161"/>
    <d v="2013-03-02T00:00:00"/>
    <n v="8"/>
    <n v="0.1"/>
    <n v="48.04"/>
    <n v="5.09"/>
    <n v="384.32"/>
  </r>
  <r>
    <n v="2062"/>
    <n v="89482"/>
    <s v="Walter Burns"/>
    <s v="Express Road Cargo"/>
    <x v="0"/>
    <x v="0"/>
    <s v="High"/>
    <s v="Zinfandel"/>
    <x v="0"/>
    <x v="5"/>
    <s v="Veuve Clicquot Brut Yellow Label"/>
    <s v="Large Crate"/>
    <s v="Mount Isa"/>
    <x v="818"/>
    <d v="2011-02-12T00:00:00"/>
    <n v="1"/>
    <n v="0.06"/>
    <n v="4.13"/>
    <n v="6.89"/>
    <n v="4.13"/>
  </r>
  <r>
    <n v="2063"/>
    <n v="89490"/>
    <s v="Walter Ryan"/>
    <s v="Express Road Cargo"/>
    <x v="0"/>
    <x v="3"/>
    <s v="Not Specified"/>
    <s v="Merlot"/>
    <x v="0"/>
    <x v="5"/>
    <s v="Dom Perignon 2006"/>
    <s v="Large Crate"/>
    <s v="Paramatta"/>
    <x v="235"/>
    <d v="2012-04-08T00:00:00"/>
    <n v="9"/>
    <n v="0.04"/>
    <n v="35.44"/>
    <n v="19.989999999999998"/>
    <n v="318.95999999999998"/>
  </r>
  <r>
    <n v="2064"/>
    <n v="86233"/>
    <s v="Pamela Hanson"/>
    <s v="Express Road Cargo"/>
    <x v="0"/>
    <x v="3"/>
    <s v="Low"/>
    <s v="Shiraz"/>
    <x v="0"/>
    <x v="5"/>
    <s v="Chateau de Campuget Costieres de Nimes Tradition Rose 2015"/>
    <s v="Large Crate"/>
    <s v="Blue Mountains"/>
    <x v="861"/>
    <d v="2010-03-23T00:00:00"/>
    <n v="9"/>
    <n v="0.02"/>
    <n v="13.48"/>
    <n v="4.51"/>
    <n v="121.32000000000001"/>
  </r>
  <r>
    <n v="2065"/>
    <n v="86500"/>
    <s v="Andrew Jordan"/>
    <s v="Express Road Cargo"/>
    <x v="0"/>
    <x v="1"/>
    <s v="Low"/>
    <s v="Malbec"/>
    <x v="0"/>
    <x v="5"/>
    <s v="JCB N¬∞21 Brut Cremant de Bourgogne"/>
    <s v="Large Crate"/>
    <s v="Melton"/>
    <x v="862"/>
    <d v="2010-11-17T00:00:00"/>
    <n v="22"/>
    <n v="7.0000000000000007E-2"/>
    <n v="172.99"/>
    <n v="19.989999999999998"/>
    <n v="3805.78"/>
  </r>
  <r>
    <n v="2066"/>
    <n v="86500"/>
    <s v="Joe Fowler"/>
    <s v="Express Road Cargo"/>
    <x v="0"/>
    <x v="1"/>
    <s v="Low"/>
    <s v="Shiraz"/>
    <x v="0"/>
    <x v="5"/>
    <s v="Chateau de Campuget Costieres de Nimes Tradition Rose 2015"/>
    <s v="Large Crate"/>
    <s v="Frankston"/>
    <x v="862"/>
    <d v="2010-11-26T00:00:00"/>
    <n v="1"/>
    <n v="0.09"/>
    <n v="7.64"/>
    <n v="1.39"/>
    <n v="7.64"/>
  </r>
  <r>
    <n v="2067"/>
    <n v="89499"/>
    <s v="Brian Rivera"/>
    <s v="Express Road Cargo"/>
    <x v="0"/>
    <x v="0"/>
    <s v="Medium"/>
    <s v="Cabernet Sauvignon"/>
    <x v="0"/>
    <x v="5"/>
    <s v="Domaine Lafage Miraflors Rose 2013"/>
    <s v="Large Crate"/>
    <s v="Rockhampton"/>
    <x v="207"/>
    <d v="2011-12-07T00:00:00"/>
    <n v="1"/>
    <n v="0.06"/>
    <n v="19.98"/>
    <n v="8.68"/>
    <n v="19.98"/>
  </r>
  <r>
    <n v="2068"/>
    <n v="88366"/>
    <s v="Beverly Mendoza"/>
    <s v="Air Cargo"/>
    <x v="2"/>
    <x v="1"/>
    <s v="High"/>
    <s v="Grenache Rose"/>
    <x v="0"/>
    <x v="5"/>
    <s v="Domaine Lafond Roc-Epine Tavel Rose 2014"/>
    <s v="Extra Large Crate"/>
    <s v="Geelong"/>
    <x v="85"/>
    <d v="2013-12-24T00:00:00"/>
    <n v="23"/>
    <n v="0.01"/>
    <n v="95.98"/>
    <n v="58.2"/>
    <n v="2207.54"/>
  </r>
  <r>
    <n v="2069"/>
    <n v="89504"/>
    <s v="Carl Greene"/>
    <s v="Air Cargo"/>
    <x v="2"/>
    <x v="0"/>
    <s v="Medium"/>
    <s v="Sangiovese Rose"/>
    <x v="0"/>
    <x v="5"/>
    <s v="La Playa Estate Cabernet Sauvignon Rose 2015"/>
    <s v="Extra Large Crate"/>
    <s v="Darwin"/>
    <x v="237"/>
    <d v="2010-03-15T00:00:00"/>
    <n v="9"/>
    <n v="7.0000000000000007E-2"/>
    <n v="200.98"/>
    <n v="23.76"/>
    <n v="1808.82"/>
  </r>
  <r>
    <n v="2070"/>
    <n v="89504"/>
    <s v="Carl Greene"/>
    <s v="Air Cargo"/>
    <x v="2"/>
    <x v="0"/>
    <s v="Medium"/>
    <s v="Grenache Rose"/>
    <x v="0"/>
    <x v="5"/>
    <s v="Sutter Home Pink Moscato"/>
    <s v="Small Crate"/>
    <s v="Darwin"/>
    <x v="237"/>
    <d v="2010-03-14T00:00:00"/>
    <n v="2"/>
    <n v="0.02"/>
    <n v="179.29"/>
    <n v="29.21"/>
    <n v="358.58"/>
  </r>
  <r>
    <n v="2071"/>
    <n v="87963"/>
    <s v="Jeffrey Rogers"/>
    <s v="Road Cargo"/>
    <x v="0"/>
    <x v="0"/>
    <s v="Critical"/>
    <s v="Shiraz"/>
    <x v="0"/>
    <x v="5"/>
    <s v="Lucien Albrecht Cremant d'Alsace Brut"/>
    <s v="Large Crate"/>
    <s v="Darwin"/>
    <x v="120"/>
    <d v="2010-07-04T00:00:00"/>
    <n v="6"/>
    <n v="7.0000000000000007E-2"/>
    <n v="60.97"/>
    <n v="4.5"/>
    <n v="365.82"/>
  </r>
  <r>
    <n v="2072"/>
    <n v="89517"/>
    <s v="Jonathan Ramos"/>
    <s v="Express Road Cargo"/>
    <x v="0"/>
    <x v="3"/>
    <s v="Medium"/>
    <s v="Sangiovese"/>
    <x v="0"/>
    <x v="5"/>
    <s v="Louis Roederer Cristal Brut 2006"/>
    <s v="Large Crate"/>
    <s v="Cessnock"/>
    <x v="564"/>
    <d v="2013-01-13T00:00:00"/>
    <n v="1"/>
    <n v="0.03"/>
    <n v="8.85"/>
    <n v="5.6"/>
    <n v="8.85"/>
  </r>
  <r>
    <n v="2073"/>
    <n v="86853"/>
    <s v="Keith Lawrence"/>
    <s v="Express Road Cargo"/>
    <x v="2"/>
    <x v="2"/>
    <s v="Low"/>
    <s v="Cremant"/>
    <x v="0"/>
    <x v="5"/>
    <s v="Chateau d'Esclans Whispering Angel Rose 2014"/>
    <s v="Large Crate"/>
    <s v="Bunbury"/>
    <x v="863"/>
    <d v="2012-04-27T00:00:00"/>
    <n v="5"/>
    <n v="0.04"/>
    <n v="27.42"/>
    <n v="19.46"/>
    <n v="137.10000000000002"/>
  </r>
  <r>
    <n v="2074"/>
    <n v="86853"/>
    <s v="Keith Lawrence"/>
    <s v="Air Cargo"/>
    <x v="2"/>
    <x v="2"/>
    <s v="Low"/>
    <s v="Sangiovese Rose"/>
    <x v="0"/>
    <x v="5"/>
    <s v="Marques de Caceres Rioja Rosado 2014"/>
    <s v="Small Crate"/>
    <s v="Rockingham"/>
    <x v="863"/>
    <d v="2012-04-22T00:00:00"/>
    <n v="3"/>
    <n v="0.09"/>
    <n v="320.64"/>
    <n v="29.2"/>
    <n v="961.92"/>
  </r>
  <r>
    <n v="2075"/>
    <n v="89521"/>
    <s v="Clarence Sanders"/>
    <s v="Express Road Cargo"/>
    <x v="1"/>
    <x v="3"/>
    <s v="Critical"/>
    <s v="Reisling"/>
    <x v="0"/>
    <x v="5"/>
    <s v="Giesen Sauvignon Blanc 2014"/>
    <s v="Large Crate"/>
    <s v="Campbeltown"/>
    <x v="274"/>
    <d v="2010-01-23T00:00:00"/>
    <n v="2"/>
    <n v="0.09"/>
    <n v="32.979999999999997"/>
    <n v="5.5"/>
    <n v="65.959999999999994"/>
  </r>
  <r>
    <n v="2076"/>
    <n v="89362"/>
    <s v="Earl Hanson"/>
    <s v="Express Road Cargo"/>
    <x v="1"/>
    <x v="2"/>
    <s v="Low"/>
    <s v="Chardonnay"/>
    <x v="0"/>
    <x v="5"/>
    <s v="Angeline Sauvignon Blanc 2014"/>
    <s v="Standard Size Crate"/>
    <s v="Geraldton"/>
    <x v="458"/>
    <d v="2012-01-12T00:00:00"/>
    <n v="10"/>
    <n v="0.1"/>
    <n v="4.8899999999999997"/>
    <n v="4.93"/>
    <n v="48.9"/>
  </r>
  <r>
    <n v="2077"/>
    <n v="89555"/>
    <s v="Kathleen Burton"/>
    <s v="Express Road Cargo"/>
    <x v="2"/>
    <x v="3"/>
    <s v="Not Specified"/>
    <s v="Cremant"/>
    <x v="0"/>
    <x v="5"/>
    <s v="Domaine Lafage Miraflors Rose 2013"/>
    <s v="Mini Crate"/>
    <s v="Lithgow"/>
    <x v="209"/>
    <d v="2013-05-22T00:00:00"/>
    <n v="7"/>
    <n v="7.0000000000000007E-2"/>
    <n v="49.34"/>
    <n v="10.25"/>
    <n v="345.38"/>
  </r>
  <r>
    <n v="2078"/>
    <n v="89555"/>
    <s v="Kathleen Burton"/>
    <s v="Express Road Cargo"/>
    <x v="2"/>
    <x v="3"/>
    <s v="Not Specified"/>
    <s v="Champagne"/>
    <x v="0"/>
    <x v="5"/>
    <s v="Sutter Home White Zinfandel"/>
    <s v="Full Container"/>
    <s v="Broken Hill"/>
    <x v="209"/>
    <d v="2013-05-22T00:00:00"/>
    <n v="6"/>
    <n v="0.01"/>
    <n v="10.06"/>
    <n v="2.06"/>
    <n v="60.36"/>
  </r>
  <r>
    <n v="2079"/>
    <n v="87436"/>
    <s v="Lillian Evans"/>
    <s v="Road Cargo"/>
    <x v="0"/>
    <x v="3"/>
    <s v="Critical"/>
    <s v="Zinfandel"/>
    <x v="0"/>
    <x v="5"/>
    <s v="Jean-Baptiste Adam Les Natures Cremant d'Alsace Brut"/>
    <s v="Large Crate"/>
    <s v="Newcastle"/>
    <x v="864"/>
    <d v="2010-12-13T00:00:00"/>
    <n v="10"/>
    <n v="0.06"/>
    <n v="4.91"/>
    <n v="5.68"/>
    <n v="49.1"/>
  </r>
  <r>
    <n v="2080"/>
    <n v="87436"/>
    <s v="Lillian Evans"/>
    <s v="Road Cargo"/>
    <x v="0"/>
    <x v="3"/>
    <s v="Critical"/>
    <s v="Shiraz"/>
    <x v="0"/>
    <x v="5"/>
    <s v="Lucien Albrecht Cremant d'Alsace Brut Rose"/>
    <s v="Large Crate"/>
    <s v="Cessnock"/>
    <x v="864"/>
    <d v="2010-12-14T00:00:00"/>
    <n v="21"/>
    <n v="7.0000000000000007E-2"/>
    <n v="48.94"/>
    <n v="5.86"/>
    <n v="1027.74"/>
  </r>
  <r>
    <n v="2081"/>
    <n v="86361"/>
    <s v="Angela Johnston"/>
    <s v="Express Road Cargo"/>
    <x v="0"/>
    <x v="0"/>
    <s v="Low"/>
    <s v="Cabernet Sauvignon"/>
    <x v="0"/>
    <x v="5"/>
    <s v="Jean-Baptiste Adam Les Natures Cremant d'Alsace Brut"/>
    <s v="Large Crate"/>
    <s v="Brisbane"/>
    <x v="312"/>
    <d v="2012-06-30T00:00:00"/>
    <n v="19"/>
    <n v="0.09"/>
    <n v="67.28"/>
    <n v="19.989999999999998"/>
    <n v="1278.32"/>
  </r>
  <r>
    <n v="2082"/>
    <n v="86361"/>
    <s v="Angela Johnston"/>
    <s v="Express Road Cargo"/>
    <x v="0"/>
    <x v="0"/>
    <s v="Low"/>
    <s v="Zinfandel"/>
    <x v="0"/>
    <x v="5"/>
    <s v="Chateau Gaudrelle Cremant d'Loire Brut"/>
    <s v="Large Crate"/>
    <s v="Mackay"/>
    <x v="312"/>
    <d v="2012-06-30T00:00:00"/>
    <n v="8"/>
    <n v="0.1"/>
    <n v="2.08"/>
    <n v="1.49"/>
    <n v="16.64"/>
  </r>
  <r>
    <n v="2083"/>
    <n v="86361"/>
    <s v="Angela Johnston"/>
    <s v="Express Road Cargo"/>
    <x v="1"/>
    <x v="0"/>
    <s v="Low"/>
    <s v="Chardonnay"/>
    <x v="0"/>
    <x v="3"/>
    <s v="Dog Point Vineyard Sauvignon Blanc 2014"/>
    <s v="Large Crate"/>
    <s v="Townsville"/>
    <x v="312"/>
    <d v="2012-07-02T00:00:00"/>
    <n v="8"/>
    <n v="0.01"/>
    <n v="26.31"/>
    <n v="5.89"/>
    <n v="210.48"/>
  </r>
  <r>
    <n v="2084"/>
    <n v="86361"/>
    <s v="Angela Johnston"/>
    <s v="Express Road Cargo"/>
    <x v="2"/>
    <x v="0"/>
    <s v="Low"/>
    <s v="Sangiovese Rose"/>
    <x v="0"/>
    <x v="3"/>
    <s v="Sutter Home White Zinfandel"/>
    <s v="Large Crate"/>
    <s v="Mackay"/>
    <x v="312"/>
    <d v="2012-06-25T00:00:00"/>
    <n v="5"/>
    <n v="0.05"/>
    <n v="1.76"/>
    <n v="4.8600000000000003"/>
    <n v="8.8000000000000007"/>
  </r>
  <r>
    <n v="2085"/>
    <n v="86614"/>
    <s v="Donald Rodriguez"/>
    <s v="Air Cargo"/>
    <x v="2"/>
    <x v="0"/>
    <s v="Critical"/>
    <s v="Sangiovese Rose"/>
    <x v="0"/>
    <x v="3"/>
    <s v="Miraval Rose (1.5 Liter Magnum) 2014"/>
    <s v="Small Crate"/>
    <s v="Darwin"/>
    <x v="23"/>
    <d v="2012-05-06T00:00:00"/>
    <n v="20"/>
    <n v="7.0000000000000007E-2"/>
    <n v="81.94"/>
    <n v="55.81"/>
    <n v="1638.8"/>
  </r>
  <r>
    <n v="2086"/>
    <n v="86614"/>
    <s v="Donald Rodriguez"/>
    <s v="Express Road Cargo"/>
    <x v="2"/>
    <x v="0"/>
    <s v="Critical"/>
    <s v="Sangiovese Rose"/>
    <x v="0"/>
    <x v="3"/>
    <s v="Domaine Lafond Roc-Epine Tavel Rose 2014"/>
    <s v="Standard Size Crate"/>
    <s v="Darwin"/>
    <x v="23"/>
    <d v="2012-05-03T00:00:00"/>
    <n v="16"/>
    <n v="0.06"/>
    <n v="8.57"/>
    <n v="3.44"/>
    <n v="137.12"/>
  </r>
  <r>
    <n v="2087"/>
    <n v="86614"/>
    <s v="Donald Rodriguez"/>
    <s v="Express Road Cargo"/>
    <x v="0"/>
    <x v="0"/>
    <s v="Low"/>
    <s v="Cabernet Sauvignon"/>
    <x v="0"/>
    <x v="3"/>
    <s v="Roederer Estate L'Ermitage 2007"/>
    <s v="Full Container"/>
    <s v="Darwin"/>
    <x v="23"/>
    <d v="2012-05-08T00:00:00"/>
    <n v="16"/>
    <n v="0.03"/>
    <n v="5.81"/>
    <n v="3.37"/>
    <n v="92.96"/>
  </r>
  <r>
    <n v="2088"/>
    <n v="89565"/>
    <s v="Michael Frazier"/>
    <s v="Road Cargo"/>
    <x v="0"/>
    <x v="2"/>
    <s v="Low"/>
    <s v="Malbec"/>
    <x v="0"/>
    <x v="3"/>
    <s v="Belle Glos Oeil de Perdrix Pinot Noir Blanc 2014"/>
    <s v="Large Crate"/>
    <s v="Freemantle"/>
    <x v="865"/>
    <d v="2011-06-05T00:00:00"/>
    <n v="17"/>
    <n v="0.08"/>
    <n v="6.3"/>
    <n v="0.5"/>
    <n v="107.1"/>
  </r>
  <r>
    <n v="2089"/>
    <n v="89571"/>
    <s v="Todd Jones"/>
    <s v="Air Cargo"/>
    <x v="2"/>
    <x v="3"/>
    <s v="Low"/>
    <s v="Sangiovese Rose"/>
    <x v="0"/>
    <x v="3"/>
    <s v="Chateau d'Esclans Garrus Rose 2013"/>
    <s v="Small Crate"/>
    <s v="Broken Hill"/>
    <x v="550"/>
    <d v="2010-06-07T00:00:00"/>
    <n v="17"/>
    <n v="0.08"/>
    <n v="259.70999999999998"/>
    <n v="66.67"/>
    <n v="4415.07"/>
  </r>
  <r>
    <n v="2090"/>
    <n v="89579"/>
    <s v="Cheryl West"/>
    <s v="Express Road Cargo"/>
    <x v="0"/>
    <x v="2"/>
    <s v="Medium"/>
    <s v="Merlot"/>
    <x v="0"/>
    <x v="3"/>
    <s v="Bertani Bertarose 2014"/>
    <s v="Loose Wrap"/>
    <s v="Albany"/>
    <x v="866"/>
    <d v="2010-10-17T00:00:00"/>
    <n v="17"/>
    <n v="0.03"/>
    <n v="25.98"/>
    <n v="5.37"/>
    <n v="441.66"/>
  </r>
  <r>
    <n v="2091"/>
    <n v="89583"/>
    <s v="Billy Sanchez"/>
    <s v="Express Road Cargo"/>
    <x v="0"/>
    <x v="2"/>
    <s v="High"/>
    <s v="Zinfandel"/>
    <x v="0"/>
    <x v="3"/>
    <s v="Louis Roederer Cristal Brut 2006"/>
    <s v="Full Container"/>
    <s v="Albany"/>
    <x v="86"/>
    <d v="2010-01-04T00:00:00"/>
    <n v="7"/>
    <n v="0.03"/>
    <n v="4.26"/>
    <n v="1.2"/>
    <n v="29.82"/>
  </r>
  <r>
    <n v="2092"/>
    <n v="89593"/>
    <s v="Christopher Lawrence"/>
    <s v="Express Road Cargo"/>
    <x v="2"/>
    <x v="1"/>
    <s v="Critical"/>
    <s v="Sangiovese Rose"/>
    <x v="0"/>
    <x v="3"/>
    <s v="Sutter Home Pink Moscato"/>
    <s v="Full Container"/>
    <s v="Mount Barker"/>
    <x v="101"/>
    <d v="2011-04-23T00:00:00"/>
    <n v="10"/>
    <n v="0.01"/>
    <n v="45.98"/>
    <n v="4.8"/>
    <n v="459.79999999999995"/>
  </r>
  <r>
    <n v="2093"/>
    <n v="89593"/>
    <s v="Christopher Lawrence"/>
    <s v="Express Road Cargo"/>
    <x v="0"/>
    <x v="1"/>
    <s v="Critical"/>
    <s v="Cabernet Sauvignon"/>
    <x v="0"/>
    <x v="3"/>
    <s v="Louis Roederer Cristal Brut 2006"/>
    <s v="Large Crate"/>
    <s v="Port Lincoln"/>
    <x v="101"/>
    <d v="2011-04-20T00:00:00"/>
    <n v="6"/>
    <n v="0.08"/>
    <n v="35.44"/>
    <n v="5.09"/>
    <n v="212.64"/>
  </r>
  <r>
    <n v="2094"/>
    <n v="88816"/>
    <s v="Todd Harrison"/>
    <s v="Air Cargo"/>
    <x v="2"/>
    <x v="0"/>
    <s v="Low"/>
    <s v="Grenache Rose"/>
    <x v="0"/>
    <x v="3"/>
    <s v="Locations by Dave Phinney F Rose&quot;"/>
    <s v="Small Crate"/>
    <s v="Mackay"/>
    <x v="867"/>
    <d v="2011-04-05T00:00:00"/>
    <n v="13"/>
    <n v="0.06"/>
    <n v="58.14"/>
    <n v="36.61"/>
    <n v="755.82"/>
  </r>
  <r>
    <n v="2095"/>
    <n v="88816"/>
    <s v="Todd Harrison"/>
    <s v="Express Road Cargo"/>
    <x v="0"/>
    <x v="0"/>
    <s v="Low"/>
    <s v="Pinot Noir"/>
    <x v="0"/>
    <x v="3"/>
    <s v="Chateau D'Aqueria Tavel Rose 2013"/>
    <s v="Loose Wrap"/>
    <s v="Logan City"/>
    <x v="867"/>
    <d v="2011-04-10T00:00:00"/>
    <n v="4"/>
    <n v="0.06"/>
    <n v="12.44"/>
    <n v="6.27"/>
    <n v="49.76"/>
  </r>
  <r>
    <n v="2096"/>
    <n v="88648"/>
    <s v="Patrick Black"/>
    <s v="Express Road Cargo"/>
    <x v="0"/>
    <x v="1"/>
    <s v="Medium"/>
    <s v="Cabernet Sauvignon"/>
    <x v="0"/>
    <x v="3"/>
    <s v="Bollinger Brut Special Cuvee"/>
    <s v="Full Container"/>
    <s v="Canberra"/>
    <x v="334"/>
    <d v="2011-03-14T00:00:00"/>
    <n v="9"/>
    <n v="0.05"/>
    <n v="9.93"/>
    <n v="1.0900000000000001"/>
    <n v="89.37"/>
  </r>
  <r>
    <n v="2097"/>
    <n v="88648"/>
    <s v="Kathleen Hill"/>
    <s v="Express Road Cargo"/>
    <x v="0"/>
    <x v="1"/>
    <s v="Medium"/>
    <s v="Pinot Noir"/>
    <x v="0"/>
    <x v="3"/>
    <s v="Bollinger Brut Special Cuvee"/>
    <s v="Large Crate"/>
    <s v="Port Lincoln"/>
    <x v="334"/>
    <d v="2011-03-15T00:00:00"/>
    <n v="6"/>
    <n v="0.04"/>
    <n v="5.98"/>
    <n v="7.15"/>
    <n v="35.880000000000003"/>
  </r>
  <r>
    <n v="2098"/>
    <n v="88648"/>
    <s v="Brandon Lawson"/>
    <s v="Air Cargo"/>
    <x v="2"/>
    <x v="2"/>
    <s v="Medium"/>
    <s v="Champagne"/>
    <x v="0"/>
    <x v="3"/>
    <s v="Marques de Caceres Rioja Rosado 2014"/>
    <s v="Extra Large Crate"/>
    <s v="Busseltol"/>
    <x v="334"/>
    <d v="2011-03-15T00:00:00"/>
    <n v="4"/>
    <n v="0.1"/>
    <n v="135.99"/>
    <n v="28.63"/>
    <n v="543.96"/>
  </r>
  <r>
    <n v="2099"/>
    <n v="88144"/>
    <s v="Dennis Fernandez"/>
    <s v="Express Road Cargo"/>
    <x v="0"/>
    <x v="0"/>
    <s v="Low"/>
    <s v="Sangiovese"/>
    <x v="0"/>
    <x v="3"/>
    <s v="Orin Swift Cellars Fragile Rose 2014"/>
    <s v="Large Crate"/>
    <s v="Darwin"/>
    <x v="385"/>
    <d v="2013-03-30T00:00:00"/>
    <n v="13"/>
    <n v="0.01"/>
    <n v="55.29"/>
    <n v="5.08"/>
    <n v="718.77"/>
  </r>
  <r>
    <n v="2100"/>
    <n v="89598"/>
    <s v="Albert Dixon"/>
    <s v="Air Cargo"/>
    <x v="2"/>
    <x v="1"/>
    <s v="Low"/>
    <s v="Sangiovese Rose"/>
    <x v="0"/>
    <x v="3"/>
    <s v="Chateau D'Aqueria Tavel Rose 2013"/>
    <s v="Extra Large Crate"/>
    <s v="Canberra"/>
    <x v="692"/>
    <d v="2011-09-15T00:00:00"/>
    <n v="5"/>
    <n v="0.06"/>
    <n v="150.97999999999999"/>
    <n v="30"/>
    <n v="754.9"/>
  </r>
  <r>
    <n v="2101"/>
    <n v="88445"/>
    <s v="Matthew Bryant"/>
    <s v="Express Road Cargo"/>
    <x v="0"/>
    <x v="1"/>
    <s v="Low"/>
    <s v="Sangiovese"/>
    <x v="0"/>
    <x v="3"/>
    <s v="Louis Roederer Cristal Brut with Gift Box 2007"/>
    <s v="Large Crate"/>
    <s v="Burnie"/>
    <x v="3"/>
    <d v="2011-09-21T00:00:00"/>
    <n v="5"/>
    <n v="0.08"/>
    <n v="15.01"/>
    <n v="8.4"/>
    <n v="75.05"/>
  </r>
  <r>
    <n v="2102"/>
    <n v="88445"/>
    <s v="Matthew Bryant"/>
    <s v="Express Road Cargo"/>
    <x v="0"/>
    <x v="1"/>
    <s v="Low"/>
    <s v="Cabernet Sauvignon"/>
    <x v="0"/>
    <x v="3"/>
    <s v="Louis Roederer Cristal Brut 2006"/>
    <s v="Large Crate"/>
    <s v="Hobart"/>
    <x v="3"/>
    <d v="2011-09-21T00:00:00"/>
    <n v="1"/>
    <n v="0.04"/>
    <n v="4.82"/>
    <n v="5.24"/>
    <n v="4.82"/>
  </r>
  <r>
    <n v="2103"/>
    <n v="87956"/>
    <s v="Melissa Wright"/>
    <s v="Express Road Cargo"/>
    <x v="0"/>
    <x v="2"/>
    <s v="High"/>
    <s v="Pinot Noir"/>
    <x v="0"/>
    <x v="3"/>
    <s v="Sutter Home White Zinfandel"/>
    <s v="Full Container"/>
    <s v="Albany"/>
    <x v="87"/>
    <d v="2011-11-21T00:00:00"/>
    <n v="13"/>
    <n v="0.1"/>
    <n v="2.1800000000000002"/>
    <n v="7.09"/>
    <n v="28.340000000000003"/>
  </r>
  <r>
    <n v="2104"/>
    <n v="87956"/>
    <s v="Melissa Wright"/>
    <s v="Express Road Cargo"/>
    <x v="0"/>
    <x v="2"/>
    <s v="High"/>
    <s v="Sangiovese"/>
    <x v="0"/>
    <x v="3"/>
    <s v="Belle Glos Oeil de Perdrix Pinot Noir Blanc 2014"/>
    <s v="Large Crate"/>
    <s v="Geraldton"/>
    <x v="87"/>
    <d v="2011-11-21T00:00:00"/>
    <n v="40"/>
    <n v="0.01"/>
    <n v="20.98"/>
    <n v="5.42"/>
    <n v="839.2"/>
  </r>
  <r>
    <n v="2105"/>
    <n v="86873"/>
    <s v="Mary Peterson"/>
    <s v="Express Road Cargo"/>
    <x v="0"/>
    <x v="3"/>
    <s v="Critical"/>
    <s v="Cabernet Sauvignon"/>
    <x v="0"/>
    <x v="3"/>
    <s v="Sutter Home White Zinfandel"/>
    <s v="Large Crate"/>
    <s v="Dubbo"/>
    <x v="282"/>
    <d v="2013-04-07T00:00:00"/>
    <n v="6"/>
    <n v="0.1"/>
    <n v="34.54"/>
    <n v="14.72"/>
    <n v="207.24"/>
  </r>
  <r>
    <n v="2106"/>
    <n v="86224"/>
    <s v="David Gilbert"/>
    <s v="Road Cargo"/>
    <x v="0"/>
    <x v="1"/>
    <s v="Medium"/>
    <s v="Pinot Noir"/>
    <x v="0"/>
    <x v="3"/>
    <s v="Sutter Home White Zinfandel"/>
    <s v="Large Crate"/>
    <s v="Geelong"/>
    <x v="569"/>
    <d v="2012-06-05T00:00:00"/>
    <n v="11"/>
    <n v="0"/>
    <n v="6.68"/>
    <n v="5.2"/>
    <n v="73.47999999999999"/>
  </r>
  <r>
    <n v="2107"/>
    <n v="89604"/>
    <s v="Harold Gonzales"/>
    <s v="Express Road Cargo"/>
    <x v="1"/>
    <x v="1"/>
    <s v="Low"/>
    <s v="Reisling"/>
    <x v="0"/>
    <x v="3"/>
    <s v="Robert Oatley Sauvignon Blanc 2013"/>
    <s v="Large Crate"/>
    <s v="Canberra"/>
    <x v="194"/>
    <d v="2013-02-11T00:00:00"/>
    <n v="1"/>
    <n v="0.09"/>
    <n v="205.99"/>
    <n v="8.99"/>
    <n v="205.99"/>
  </r>
  <r>
    <n v="2108"/>
    <n v="89617"/>
    <s v="Andrew Hicks"/>
    <s v="Express Road Cargo"/>
    <x v="0"/>
    <x v="3"/>
    <s v="High"/>
    <s v="Shiraz"/>
    <x v="0"/>
    <x v="3"/>
    <s v="JCB N¬∞21 Brut Cremant de Bourgogne"/>
    <s v="Large Crate"/>
    <s v="Grafton"/>
    <x v="229"/>
    <d v="2013-04-25T00:00:00"/>
    <n v="7"/>
    <n v="0.06"/>
    <n v="4.0599999999999996"/>
    <n v="6.89"/>
    <n v="28.419999999999998"/>
  </r>
  <r>
    <n v="2109"/>
    <n v="89626"/>
    <s v="Larry Ross"/>
    <s v="Express Road Cargo"/>
    <x v="0"/>
    <x v="0"/>
    <s v="High"/>
    <s v="Pinot Noir"/>
    <x v="0"/>
    <x v="3"/>
    <s v="Lucien Albrecht Cremant d'Alsace Brut Rose"/>
    <s v="Large Crate"/>
    <s v="Palmerston"/>
    <x v="485"/>
    <d v="2013-01-19T00:00:00"/>
    <n v="9"/>
    <n v="0.01"/>
    <n v="10.98"/>
    <n v="3.99"/>
    <n v="98.820000000000007"/>
  </r>
  <r>
    <n v="2110"/>
    <n v="89626"/>
    <s v="Larry Ross"/>
    <s v="Express Road Cargo"/>
    <x v="0"/>
    <x v="0"/>
    <s v="High"/>
    <s v="Cabernet Sauvignon"/>
    <x v="0"/>
    <x v="3"/>
    <s v="Schramsberg Cremant Demi-Sec 2011"/>
    <s v="Standard Size Crate"/>
    <s v="Darwin"/>
    <x v="485"/>
    <d v="2013-01-20T00:00:00"/>
    <n v="4"/>
    <n v="0.02"/>
    <n v="16.989999999999998"/>
    <n v="8.99"/>
    <n v="67.959999999999994"/>
  </r>
  <r>
    <n v="2111"/>
    <n v="89626"/>
    <s v="Larry Ross"/>
    <s v="Air Cargo"/>
    <x v="2"/>
    <x v="0"/>
    <s v="High"/>
    <s v="Cremant"/>
    <x v="0"/>
    <x v="3"/>
    <s v="Sutter Home White Zinfandel"/>
    <s v="Small Crate"/>
    <s v="Darwin"/>
    <x v="485"/>
    <d v="2013-01-21T00:00:00"/>
    <n v="10"/>
    <n v="0.08"/>
    <n v="44.43"/>
    <n v="46.59"/>
    <n v="444.3"/>
  </r>
  <r>
    <n v="2112"/>
    <n v="89632"/>
    <s v="Harry Bryant"/>
    <s v="Express Road Cargo"/>
    <x v="0"/>
    <x v="1"/>
    <s v="Medium"/>
    <s v="Sangiovese"/>
    <x v="0"/>
    <x v="3"/>
    <s v="La Playa Estate Cabernet Sauvignon Rose 2015"/>
    <s v="Loose Wrap"/>
    <s v="Adelaide"/>
    <x v="868"/>
    <d v="2013-03-03T00:00:00"/>
    <n v="2"/>
    <n v="7.0000000000000007E-2"/>
    <n v="14.42"/>
    <n v="6.75"/>
    <n v="28.84"/>
  </r>
  <r>
    <n v="2113"/>
    <n v="89154"/>
    <s v="Larry Day"/>
    <s v="Express Road Cargo"/>
    <x v="0"/>
    <x v="1"/>
    <s v="Medium"/>
    <s v="Malbec"/>
    <x v="0"/>
    <x v="3"/>
    <s v="Sutter Home Pink Moscato"/>
    <s v="Large Crate"/>
    <s v="Devonport"/>
    <x v="610"/>
    <d v="2013-08-24T00:00:00"/>
    <n v="19"/>
    <n v="0.01"/>
    <n v="30.98"/>
    <n v="19.510000000000002"/>
    <n v="588.62"/>
  </r>
  <r>
    <n v="2114"/>
    <n v="88235"/>
    <s v="Benjamin Roberts"/>
    <s v="Air Cargo"/>
    <x v="2"/>
    <x v="3"/>
    <s v="High"/>
    <s v="Champagne"/>
    <x v="0"/>
    <x v="3"/>
    <s v="Barnard Griffin Rose of Sangiovese 2014"/>
    <s v="Extra Large Crate"/>
    <s v="Queanbeyan"/>
    <x v="869"/>
    <d v="2012-05-13T00:00:00"/>
    <n v="17"/>
    <n v="7.0000000000000007E-2"/>
    <n v="243.98"/>
    <n v="62.94"/>
    <n v="4147.66"/>
  </r>
  <r>
    <n v="2115"/>
    <n v="89438"/>
    <s v="Steve Watson"/>
    <s v="Express Road Cargo"/>
    <x v="2"/>
    <x v="1"/>
    <s v="Medium"/>
    <s v="Sangiovese Rose"/>
    <x v="0"/>
    <x v="3"/>
    <s v="Domaine Lafond Roc-Epine Tavel Rose 2014"/>
    <s v="Loose Wrap"/>
    <s v="Victor Harbor"/>
    <x v="662"/>
    <d v="2013-10-23T00:00:00"/>
    <n v="9"/>
    <n v="0"/>
    <n v="60.65"/>
    <n v="12.23"/>
    <n v="545.85"/>
  </r>
  <r>
    <n v="2116"/>
    <n v="88981"/>
    <s v="Roy Black"/>
    <s v="Express Road Cargo"/>
    <x v="0"/>
    <x v="1"/>
    <s v="Medium"/>
    <s v="Sangiovese"/>
    <x v="0"/>
    <x v="3"/>
    <s v="Simonnet-Febvre Cremant de Bourgogne Blanc"/>
    <s v="Standard Size Crate"/>
    <s v="Benalla"/>
    <x v="179"/>
    <d v="2013-01-29T00:00:00"/>
    <n v="4"/>
    <n v="0"/>
    <n v="40.97"/>
    <n v="8.99"/>
    <n v="163.88"/>
  </r>
  <r>
    <n v="2117"/>
    <n v="89636"/>
    <s v="Fred Campbell"/>
    <s v="Road Cargo"/>
    <x v="0"/>
    <x v="2"/>
    <s v="Medium"/>
    <s v="Zinfandel"/>
    <x v="0"/>
    <x v="3"/>
    <s v="Laurent-Perrier Brut Rose"/>
    <s v="Large Crate"/>
    <s v="Freemantle"/>
    <x v="688"/>
    <d v="2011-12-11T00:00:00"/>
    <n v="22"/>
    <n v="0.04"/>
    <n v="162.93"/>
    <n v="19.989999999999998"/>
    <n v="3584.46"/>
  </r>
  <r>
    <n v="2118"/>
    <n v="86681"/>
    <s v="Jerry Woods"/>
    <s v="Air Cargo"/>
    <x v="2"/>
    <x v="2"/>
    <s v="Medium"/>
    <s v="Sangiovese Rose"/>
    <x v="0"/>
    <x v="3"/>
    <s v="Miraval Rose (1.5 Liter Magnum) 2014"/>
    <s v="Extra Large Crate"/>
    <s v="Rockingham"/>
    <x v="870"/>
    <d v="2011-03-06T00:00:00"/>
    <n v="9"/>
    <n v="0.04"/>
    <n v="95.95"/>
    <n v="74.349999999999994"/>
    <n v="863.55000000000007"/>
  </r>
  <r>
    <n v="2119"/>
    <n v="86681"/>
    <s v="Peter Gonzalez"/>
    <s v="Express Road Cargo"/>
    <x v="0"/>
    <x v="2"/>
    <s v="Medium"/>
    <s v="Pinot Noir"/>
    <x v="0"/>
    <x v="3"/>
    <s v="Pierre Sparr Cremant d'Alsace Reserve Brut Rose"/>
    <s v="Standard Size Crate"/>
    <s v="Bunbury"/>
    <x v="870"/>
    <d v="2011-03-06T00:00:00"/>
    <n v="4"/>
    <n v="0.1"/>
    <n v="34.58"/>
    <n v="8.99"/>
    <n v="138.32"/>
  </r>
  <r>
    <n v="2120"/>
    <n v="89639"/>
    <s v="Juan Williamson"/>
    <s v="Express Road Cargo"/>
    <x v="0"/>
    <x v="3"/>
    <s v="Low"/>
    <s v="Pinot Noir"/>
    <x v="0"/>
    <x v="3"/>
    <s v="Francis Ford Coppola Sofia Rose 2014"/>
    <s v="Large Crate"/>
    <s v="Tamworth"/>
    <x v="871"/>
    <d v="2010-11-06T00:00:00"/>
    <n v="14"/>
    <n v="7.0000000000000007E-2"/>
    <n v="29.17"/>
    <n v="6.27"/>
    <n v="408.38"/>
  </r>
  <r>
    <n v="2121"/>
    <n v="89644"/>
    <s v="Harold Black"/>
    <s v="Express Road Cargo"/>
    <x v="0"/>
    <x v="3"/>
    <s v="Critical"/>
    <s v="Malbec"/>
    <x v="0"/>
    <x v="3"/>
    <s v="Miraval Rose 2014"/>
    <s v="Large Crate"/>
    <s v="Paramatta"/>
    <x v="872"/>
    <d v="2013-05-15T00:00:00"/>
    <n v="5"/>
    <n v="0.03"/>
    <n v="4.13"/>
    <n v="5.04"/>
    <n v="20.65"/>
  </r>
  <r>
    <n v="2122"/>
    <n v="86471"/>
    <s v="Gregory Murray"/>
    <s v="Express Road Cargo"/>
    <x v="1"/>
    <x v="1"/>
    <s v="Critical"/>
    <s v="Reisling"/>
    <x v="0"/>
    <x v="3"/>
    <s v="Villa Maria Private Bin Sauvignon Blanc 2015"/>
    <s v="Standard Size Crate"/>
    <s v="Mount Gambier"/>
    <x v="88"/>
    <d v="2011-05-03T00:00:00"/>
    <n v="9"/>
    <n v="0.01"/>
    <n v="29.89"/>
    <n v="1.99"/>
    <n v="269.01"/>
  </r>
  <r>
    <n v="2123"/>
    <n v="89647"/>
    <s v="Harold Fox"/>
    <s v="Road Cargo"/>
    <x v="1"/>
    <x v="1"/>
    <s v="Low"/>
    <s v="Pinot Gris"/>
    <x v="0"/>
    <x v="3"/>
    <s v="The White Knight Sauvignon Blanc 2014"/>
    <s v="Standard Size Crate"/>
    <s v="Benalla"/>
    <x v="873"/>
    <d v="2010-05-14T00:00:00"/>
    <n v="17"/>
    <n v="0.08"/>
    <n v="4.8899999999999997"/>
    <n v="4.93"/>
    <n v="83.13"/>
  </r>
  <r>
    <n v="2124"/>
    <n v="88715"/>
    <s v="Phillip Spencer"/>
    <s v="Express Road Cargo"/>
    <x v="0"/>
    <x v="3"/>
    <s v="Medium"/>
    <s v="Sangiovese"/>
    <x v="0"/>
    <x v="3"/>
    <s v="JCB N¬∞21 Brut Cremant de Bourgogne"/>
    <s v="Large Crate"/>
    <s v="Bathurst"/>
    <x v="754"/>
    <d v="2012-02-27T00:00:00"/>
    <n v="3"/>
    <n v="0.04"/>
    <n v="35.44"/>
    <n v="5.09"/>
    <n v="106.32"/>
  </r>
  <r>
    <n v="2125"/>
    <n v="87170"/>
    <s v="Jesse Snyder"/>
    <s v="Express Road Cargo"/>
    <x v="1"/>
    <x v="0"/>
    <s v="Not Specified"/>
    <s v="Chardonnay"/>
    <x v="0"/>
    <x v="3"/>
    <s v="Dog Point Vineyard Sauvignon Blanc 2014"/>
    <s v="Standard Size Crate"/>
    <s v="Darwin"/>
    <x v="874"/>
    <d v="2012-06-27T00:00:00"/>
    <n v="7"/>
    <n v="0.03"/>
    <n v="55.99"/>
    <n v="5"/>
    <n v="391.93"/>
  </r>
  <r>
    <n v="2126"/>
    <n v="88729"/>
    <s v="Martin Fuller"/>
    <s v="Express Road Cargo"/>
    <x v="0"/>
    <x v="2"/>
    <s v="High"/>
    <s v="Sangiovese"/>
    <x v="0"/>
    <x v="3"/>
    <s v="Sutter Home White Zinfandel"/>
    <s v="Large Crate"/>
    <s v="Busseltol"/>
    <x v="550"/>
    <d v="2010-06-05T00:00:00"/>
    <n v="17"/>
    <n v="0.09"/>
    <n v="2.61"/>
    <n v="0.5"/>
    <n v="44.37"/>
  </r>
  <r>
    <n v="2127"/>
    <n v="89175"/>
    <s v="Raymond Gibson"/>
    <s v="Express Road Cargo"/>
    <x v="1"/>
    <x v="1"/>
    <s v="Medium"/>
    <s v="Sauvignon Blanc"/>
    <x v="0"/>
    <x v="3"/>
    <s v="Cloudy Bay Sauvignon Blanc 2015"/>
    <s v="Large Crate"/>
    <s v="Devonport"/>
    <x v="875"/>
    <d v="2010-10-08T00:00:00"/>
    <n v="11"/>
    <n v="0.03"/>
    <n v="27.48"/>
    <n v="4"/>
    <n v="302.28000000000003"/>
  </r>
  <r>
    <n v="2128"/>
    <n v="89175"/>
    <s v="Raymond Gibson"/>
    <s v="Express Road Cargo"/>
    <x v="1"/>
    <x v="1"/>
    <s v="Medium"/>
    <s v="Chardonnay"/>
    <x v="0"/>
    <x v="3"/>
    <s v="Chardonnais Napa Valley Chardonnay 2013"/>
    <s v="Large Crate"/>
    <s v="Devonport"/>
    <x v="875"/>
    <d v="2010-10-08T00:00:00"/>
    <n v="14"/>
    <n v="0.1"/>
    <n v="179.99"/>
    <n v="19.989999999999998"/>
    <n v="2519.86"/>
  </r>
  <r>
    <n v="2129"/>
    <n v="89175"/>
    <s v="Raymond Gibson"/>
    <s v="Express Road Cargo"/>
    <x v="0"/>
    <x v="1"/>
    <s v="Medium"/>
    <s v="Sangiovese"/>
    <x v="0"/>
    <x v="3"/>
    <s v="Barnard Griffin Rose of Sangiovese 2014"/>
    <s v="Large Crate"/>
    <s v="Burnie"/>
    <x v="875"/>
    <d v="2010-10-09T00:00:00"/>
    <n v="19"/>
    <n v="0.1"/>
    <n v="140.85"/>
    <n v="19.989999999999998"/>
    <n v="2676.15"/>
  </r>
  <r>
    <n v="2130"/>
    <n v="86191"/>
    <s v="Douglas Stevens"/>
    <s v="Express Road Cargo"/>
    <x v="0"/>
    <x v="3"/>
    <s v="Low"/>
    <s v="Merlot"/>
    <x v="0"/>
    <x v="3"/>
    <s v="Pietradolce Etna Rosato 2014"/>
    <s v="Large Crate"/>
    <s v="Penrith"/>
    <x v="89"/>
    <d v="2010-10-24T00:00:00"/>
    <n v="16"/>
    <n v="0.01"/>
    <n v="4.9800000000000004"/>
    <n v="7.44"/>
    <n v="79.680000000000007"/>
  </r>
  <r>
    <n v="2131"/>
    <n v="89495"/>
    <s v="Walter Ryan"/>
    <s v="Express Road Cargo"/>
    <x v="0"/>
    <x v="3"/>
    <s v="Critical"/>
    <s v="Shiraz"/>
    <x v="0"/>
    <x v="3"/>
    <s v="Domaine Lafage Miraflors Rose 2013"/>
    <s v="Large Crate"/>
    <s v="Liverpool"/>
    <x v="597"/>
    <d v="2013-08-06T00:00:00"/>
    <n v="2"/>
    <n v="0.1"/>
    <n v="6.48"/>
    <n v="6.22"/>
    <n v="12.96"/>
  </r>
  <r>
    <n v="2132"/>
    <n v="89495"/>
    <s v="Walter Ryan"/>
    <s v="Express Road Cargo"/>
    <x v="1"/>
    <x v="3"/>
    <s v="Critical"/>
    <s v="Chardonnay"/>
    <x v="0"/>
    <x v="3"/>
    <s v="Rombauer Chardonnay 2014"/>
    <s v="Standard Size Crate"/>
    <s v="Tamworth"/>
    <x v="597"/>
    <d v="2013-08-06T00:00:00"/>
    <n v="24"/>
    <n v="0.06"/>
    <n v="35.99"/>
    <n v="1.25"/>
    <n v="863.76"/>
  </r>
  <r>
    <n v="2133"/>
    <n v="89244"/>
    <s v="Juan Reyes"/>
    <s v="Road Cargo"/>
    <x v="0"/>
    <x v="0"/>
    <s v="Medium"/>
    <s v="Malbec"/>
    <x v="0"/>
    <x v="3"/>
    <s v="Louis Roederer Cristal Brut with Gift Box 2007"/>
    <s v="Large Crate"/>
    <s v="Bundaberg"/>
    <x v="294"/>
    <d v="2012-01-07T00:00:00"/>
    <n v="1"/>
    <n v="0.05"/>
    <n v="7.28"/>
    <n v="11.15"/>
    <n v="7.28"/>
  </r>
  <r>
    <n v="2134"/>
    <n v="89244"/>
    <s v="Steven Greene"/>
    <s v="Express Road Cargo"/>
    <x v="2"/>
    <x v="0"/>
    <s v="Medium"/>
    <s v="Champagne"/>
    <x v="0"/>
    <x v="3"/>
    <s v="Sutter Home Pink Moscato"/>
    <s v="Full Container"/>
    <s v="Gladstone"/>
    <x v="294"/>
    <d v="2012-01-08T00:00:00"/>
    <n v="1"/>
    <n v="0.1"/>
    <n v="5.08"/>
    <n v="3.63"/>
    <n v="5.08"/>
  </r>
  <r>
    <n v="2135"/>
    <n v="89244"/>
    <s v="Steven Greene"/>
    <s v="Express Road Cargo"/>
    <x v="0"/>
    <x v="0"/>
    <s v="Medium"/>
    <s v="Sangiovese"/>
    <x v="0"/>
    <x v="3"/>
    <s v="Laurent-Perrier Brut Rose"/>
    <s v="Full Container"/>
    <s v="Gympie"/>
    <x v="294"/>
    <d v="2012-01-07T00:00:00"/>
    <n v="7"/>
    <n v="0.03"/>
    <n v="3.28"/>
    <n v="3.97"/>
    <n v="22.959999999999997"/>
  </r>
  <r>
    <n v="2136"/>
    <n v="89656"/>
    <s v="Christopher Daniels"/>
    <s v="Express Road Cargo"/>
    <x v="0"/>
    <x v="1"/>
    <s v="Not Specified"/>
    <s v="Cabernet Sauvignon"/>
    <x v="0"/>
    <x v="3"/>
    <s v="Louis Roederer Cristal Brut 2006"/>
    <s v="Full Container"/>
    <s v="Melton"/>
    <x v="122"/>
    <d v="2013-02-09T00:00:00"/>
    <n v="10"/>
    <n v="0.03"/>
    <n v="2.21"/>
    <n v="1"/>
    <n v="22.1"/>
  </r>
  <r>
    <n v="2137"/>
    <n v="88175"/>
    <s v="Harry Hamilton"/>
    <s v="Road Cargo"/>
    <x v="1"/>
    <x v="1"/>
    <s v="Not Specified"/>
    <s v="Pinot Gris"/>
    <x v="0"/>
    <x v="3"/>
    <s v="Robert Oatley Signature Chardonnay 2013"/>
    <s v="Standard Size Crate"/>
    <s v="Canberra"/>
    <x v="104"/>
    <d v="2011-01-11T00:00:00"/>
    <n v="8"/>
    <n v="0.05"/>
    <n v="4.7699999999999996"/>
    <n v="2.39"/>
    <n v="38.159999999999997"/>
  </r>
  <r>
    <n v="2138"/>
    <n v="89657"/>
    <s v="Charles Gardner"/>
    <s v="Air Cargo"/>
    <x v="1"/>
    <x v="1"/>
    <s v="Medium"/>
    <s v="Reisling"/>
    <x v="0"/>
    <x v="3"/>
    <s v="St. Supery Sauvignon Blanc 2015"/>
    <s v="Extra Large Crate"/>
    <s v="Adelaide"/>
    <x v="544"/>
    <d v="2010-12-09T00:00:00"/>
    <n v="3"/>
    <n v="0.04"/>
    <n v="510.14"/>
    <n v="14.7"/>
    <n v="1530.42"/>
  </r>
  <r>
    <n v="2139"/>
    <n v="89657"/>
    <s v="Charles Gardner"/>
    <s v="Express Road Cargo"/>
    <x v="0"/>
    <x v="1"/>
    <s v="Medium"/>
    <s v="Pinot Noir"/>
    <x v="0"/>
    <x v="3"/>
    <s v="Louis Roederer Cristal Brut with Gift Box 2007"/>
    <s v="Full Container"/>
    <s v="Victor Harbor"/>
    <x v="544"/>
    <d v="2010-12-09T00:00:00"/>
    <n v="23"/>
    <n v="0"/>
    <n v="4.76"/>
    <n v="3.01"/>
    <n v="109.47999999999999"/>
  </r>
  <r>
    <n v="2140"/>
    <n v="85925"/>
    <s v="Edward Ford"/>
    <s v="Express Road Cargo"/>
    <x v="0"/>
    <x v="0"/>
    <s v="Critical"/>
    <s v="Malbec"/>
    <x v="0"/>
    <x v="3"/>
    <s v="Bollinger Brut Special Cuvee"/>
    <s v="Large Crate"/>
    <s v="Townsville"/>
    <x v="473"/>
    <d v="2013-10-20T00:00:00"/>
    <n v="14"/>
    <n v="0.06"/>
    <n v="2.88"/>
    <n v="0.5"/>
    <n v="40.32"/>
  </r>
  <r>
    <n v="2141"/>
    <n v="85925"/>
    <s v="Edward Ford"/>
    <s v="Express Road Cargo"/>
    <x v="2"/>
    <x v="0"/>
    <s v="Critical"/>
    <s v="Grenache Rose"/>
    <x v="0"/>
    <x v="3"/>
    <s v="La Playa Estate Cabernet Sauvignon Rose 2015"/>
    <s v="Large Crate"/>
    <s v="Maryborough"/>
    <x v="473"/>
    <d v="2013-10-19T00:00:00"/>
    <n v="3"/>
    <n v="0.06"/>
    <n v="19.98"/>
    <n v="10.49"/>
    <n v="59.94"/>
  </r>
  <r>
    <n v="2142"/>
    <n v="89084"/>
    <s v="Juan Ruiz"/>
    <s v="Air Cargo"/>
    <x v="1"/>
    <x v="1"/>
    <s v="Low"/>
    <s v="Reisling"/>
    <x v="0"/>
    <x v="3"/>
    <s v="Leeuwin Estate Art Series Chardonnay 2012"/>
    <s v="Extra Large Crate"/>
    <s v="Canberra"/>
    <x v="91"/>
    <d v="2010-03-22T00:00:00"/>
    <n v="1"/>
    <n v="0.05"/>
    <n v="1500.97"/>
    <n v="29.7"/>
    <n v="1500.97"/>
  </r>
  <r>
    <n v="2143"/>
    <n v="89084"/>
    <s v="Juan Ruiz"/>
    <s v="Express Road Cargo"/>
    <x v="0"/>
    <x v="1"/>
    <s v="Low"/>
    <s v="Sangiovese"/>
    <x v="0"/>
    <x v="3"/>
    <s v="Orin Swift Cellars Fragile Rose 2014"/>
    <s v="Large Crate"/>
    <s v="Canberra"/>
    <x v="91"/>
    <d v="2010-03-26T00:00:00"/>
    <n v="5"/>
    <n v="0.02"/>
    <n v="48.04"/>
    <n v="5.09"/>
    <n v="240.2"/>
  </r>
  <r>
    <n v="2144"/>
    <n v="89084"/>
    <s v="Juan Ruiz"/>
    <s v="Express Road Cargo"/>
    <x v="0"/>
    <x v="1"/>
    <s v="Low"/>
    <s v="Zinfandel"/>
    <x v="0"/>
    <x v="3"/>
    <s v="Chateau D'Aqueria Tavel Rose 2013"/>
    <s v="Full Container"/>
    <s v="Canberra"/>
    <x v="91"/>
    <d v="2010-03-29T00:00:00"/>
    <n v="1"/>
    <n v="0.03"/>
    <n v="4.28"/>
    <n v="1.6"/>
    <n v="4.28"/>
  </r>
  <r>
    <n v="2145"/>
    <n v="88093"/>
    <s v="Jeremy Romero"/>
    <s v="Express Road Cargo"/>
    <x v="0"/>
    <x v="3"/>
    <s v="High"/>
    <s v="Merlot"/>
    <x v="0"/>
    <x v="3"/>
    <s v="Chateau Gaudrelle Cremant d'Loire Brut"/>
    <s v="Large Crate"/>
    <s v="Queanbeyan"/>
    <x v="198"/>
    <d v="2010-03-02T00:00:00"/>
    <n v="9"/>
    <n v="0.02"/>
    <n v="11.34"/>
    <n v="11.25"/>
    <n v="102.06"/>
  </r>
  <r>
    <n v="2146"/>
    <n v="86063"/>
    <s v="Scott Daniels"/>
    <s v="Air Cargo"/>
    <x v="2"/>
    <x v="1"/>
    <s v="Medium"/>
    <s v="Cremant"/>
    <x v="0"/>
    <x v="3"/>
    <s v="La Playa Estate Cabernet Sauvignon Rose 2015"/>
    <s v="Extra Large Crate"/>
    <s v="Mildura"/>
    <x v="684"/>
    <d v="2010-04-18T00:00:00"/>
    <n v="6"/>
    <n v="0.09"/>
    <n v="89.99"/>
    <n v="42"/>
    <n v="539.93999999999994"/>
  </r>
  <r>
    <n v="2147"/>
    <n v="89671"/>
    <s v="Antonio Carr"/>
    <s v="Express Road Cargo"/>
    <x v="0"/>
    <x v="0"/>
    <s v="Critical"/>
    <s v="Zinfandel"/>
    <x v="0"/>
    <x v="3"/>
    <s v="Veuve Clicquot Brut Yellow Label"/>
    <s v="Large Crate"/>
    <s v="Bundaberg"/>
    <x v="876"/>
    <d v="2012-05-10T00:00:00"/>
    <n v="9"/>
    <n v="0.02"/>
    <n v="59.78"/>
    <n v="10.29"/>
    <n v="538.02"/>
  </r>
  <r>
    <n v="2148"/>
    <n v="89475"/>
    <s v="Louis Boyd"/>
    <s v="Express Road Cargo"/>
    <x v="0"/>
    <x v="0"/>
    <s v="Low"/>
    <s v="Malbec"/>
    <x v="0"/>
    <x v="3"/>
    <s v="Francis Ford Coppola Sofia Rose 2014"/>
    <s v="Large Crate"/>
    <s v="Brisbane"/>
    <x v="386"/>
    <d v="2013-10-28T00:00:00"/>
    <n v="20"/>
    <n v="0"/>
    <n v="14.45"/>
    <n v="7.17"/>
    <n v="289"/>
  </r>
  <r>
    <n v="2149"/>
    <n v="89658"/>
    <s v="Steven Gordon"/>
    <s v="Express Road Cargo"/>
    <x v="0"/>
    <x v="1"/>
    <s v="Critical"/>
    <s v="Zinfandel"/>
    <x v="0"/>
    <x v="3"/>
    <s v="Dom Perignon 2006"/>
    <s v="Large Crate"/>
    <s v="Victor Harbor"/>
    <x v="877"/>
    <d v="2010-12-11T00:00:00"/>
    <n v="15"/>
    <n v="0.04"/>
    <n v="6.3"/>
    <n v="0.5"/>
    <n v="94.5"/>
  </r>
  <r>
    <n v="2150"/>
    <n v="89118"/>
    <s v="Steven Mason"/>
    <s v="Express Road Cargo"/>
    <x v="0"/>
    <x v="1"/>
    <s v="Not Specified"/>
    <s v="Malbec"/>
    <x v="0"/>
    <x v="3"/>
    <s v="Veuve Clicquot Brut Yellow Label"/>
    <s v="Large Crate"/>
    <s v="Adelaide"/>
    <x v="538"/>
    <d v="2011-02-02T00:00:00"/>
    <n v="5"/>
    <n v="0.02"/>
    <n v="15.74"/>
    <n v="1.39"/>
    <n v="78.7"/>
  </r>
  <r>
    <n v="2151"/>
    <n v="89684"/>
    <s v="Louis Collins"/>
    <s v="Express Road Cargo"/>
    <x v="0"/>
    <x v="1"/>
    <s v="Low"/>
    <s v="Shiraz"/>
    <x v="0"/>
    <x v="3"/>
    <s v="Dopff &amp; Irion Cremant Rose Brut"/>
    <s v="Full Container"/>
    <s v="Launceston"/>
    <x v="107"/>
    <d v="2013-08-14T00:00:00"/>
    <n v="11"/>
    <n v="0.02"/>
    <n v="3.14"/>
    <n v="1.92"/>
    <n v="34.54"/>
  </r>
  <r>
    <n v="2152"/>
    <n v="89684"/>
    <s v="Eric Mitchell"/>
    <s v="Express Road Cargo"/>
    <x v="1"/>
    <x v="0"/>
    <s v="Low"/>
    <s v="Sauvignon Blanc"/>
    <x v="0"/>
    <x v="3"/>
    <s v="Robert Oatley Signature Chardonnay 2013"/>
    <s v="Large Crate"/>
    <s v="Rockhampton"/>
    <x v="107"/>
    <d v="2013-08-15T00:00:00"/>
    <n v="25"/>
    <n v="0.04"/>
    <n v="35.99"/>
    <n v="1.1000000000000001"/>
    <n v="899.75"/>
  </r>
  <r>
    <n v="2153"/>
    <n v="89693"/>
    <s v="Philip Cruz"/>
    <s v="Express Road Cargo"/>
    <x v="1"/>
    <x v="3"/>
    <s v="Medium"/>
    <s v="Sauvignon Blanc"/>
    <x v="0"/>
    <x v="3"/>
    <s v="Giesen Sauvignon Blanc 2014"/>
    <s v="Loose Wrap"/>
    <s v="Goulburn"/>
    <x v="599"/>
    <d v="2013-06-21T00:00:00"/>
    <n v="11"/>
    <n v="0.05"/>
    <n v="7.99"/>
    <n v="5.03"/>
    <n v="87.89"/>
  </r>
  <r>
    <n v="2154"/>
    <n v="89697"/>
    <s v="Peter Moore"/>
    <s v="Express Road Cargo"/>
    <x v="1"/>
    <x v="3"/>
    <s v="High"/>
    <s v="Chardonnay"/>
    <x v="0"/>
    <x v="3"/>
    <s v="Robert Oatley Sauvignon Blanc 2013"/>
    <s v="Large Crate"/>
    <s v="Penrith"/>
    <x v="878"/>
    <d v="2010-04-03T00:00:00"/>
    <n v="8"/>
    <n v="0.09"/>
    <n v="35.99"/>
    <n v="1.1000000000000001"/>
    <n v="287.92"/>
  </r>
  <r>
    <n v="2155"/>
    <n v="89697"/>
    <s v="Peter Moore"/>
    <s v="Express Road Cargo"/>
    <x v="1"/>
    <x v="3"/>
    <s v="High"/>
    <s v="Chardonnay"/>
    <x v="0"/>
    <x v="3"/>
    <s v="Robert Oatley Signature Chardonnay 2013"/>
    <s v="Large Crate"/>
    <s v="Wagga Wagga"/>
    <x v="878"/>
    <d v="2010-04-02T00:00:00"/>
    <n v="2"/>
    <n v="0.01"/>
    <n v="125.99"/>
    <n v="2.5"/>
    <n v="251.98"/>
  </r>
  <r>
    <n v="2156"/>
    <n v="86847"/>
    <s v="Keith Lawrence"/>
    <s v="Road Cargo"/>
    <x v="0"/>
    <x v="2"/>
    <s v="Not Specified"/>
    <s v="Pinot Noir"/>
    <x v="0"/>
    <x v="3"/>
    <s v="Bertani Bertarose 2014"/>
    <s v="Large Crate"/>
    <s v="Rockingham"/>
    <x v="683"/>
    <d v="2010-09-21T00:00:00"/>
    <n v="10"/>
    <n v="0.06"/>
    <n v="6.48"/>
    <n v="5.14"/>
    <n v="64.800000000000011"/>
  </r>
  <r>
    <n v="2157"/>
    <n v="86847"/>
    <s v="Walter Sanders"/>
    <s v="Express Road Cargo"/>
    <x v="1"/>
    <x v="1"/>
    <s v="Not Specified"/>
    <s v="Sauvignon Blanc"/>
    <x v="0"/>
    <x v="3"/>
    <s v="Robert Oatley Sauvignon Blanc 2013"/>
    <s v="Large Crate"/>
    <s v="Canberra"/>
    <x v="683"/>
    <d v="2010-09-22T00:00:00"/>
    <n v="16"/>
    <n v="0.02"/>
    <n v="30.73"/>
    <n v="4"/>
    <n v="491.68"/>
  </r>
  <r>
    <n v="2158"/>
    <n v="86675"/>
    <s v="Sean Shaw"/>
    <s v="Road Cargo"/>
    <x v="1"/>
    <x v="1"/>
    <s v="High"/>
    <s v="Chardonnay"/>
    <x v="0"/>
    <x v="3"/>
    <s v="Lucky Chardonnay 2012"/>
    <s v="Full Container"/>
    <s v="Melton"/>
    <x v="879"/>
    <d v="2012-09-07T00:00:00"/>
    <n v="22"/>
    <n v="0.05"/>
    <n v="20.99"/>
    <n v="2.5"/>
    <n v="461.78"/>
  </r>
  <r>
    <n v="2159"/>
    <n v="89704"/>
    <s v="Albert Ward"/>
    <s v="Air Cargo"/>
    <x v="1"/>
    <x v="2"/>
    <s v="Critical"/>
    <s v="Sauvignon Blanc"/>
    <x v="0"/>
    <x v="3"/>
    <s v="Robert Oatley Sauvignon Blanc 2013"/>
    <s v="Extra Large Crate"/>
    <s v="Freemantle"/>
    <x v="880"/>
    <d v="2010-01-16T00:00:00"/>
    <n v="5"/>
    <n v="0.08"/>
    <n v="115.99"/>
    <n v="56.14"/>
    <n v="579.94999999999993"/>
  </r>
  <r>
    <n v="2160"/>
    <n v="89704"/>
    <s v="Albert Ward"/>
    <s v="Express Road Cargo"/>
    <x v="0"/>
    <x v="2"/>
    <s v="Critical"/>
    <s v="Malbec"/>
    <x v="0"/>
    <x v="3"/>
    <s v="Chateau D'Aqueria Tavel Rose 2013"/>
    <s v="Full Container"/>
    <s v="Freemantle"/>
    <x v="880"/>
    <d v="2010-01-17T00:00:00"/>
    <n v="7"/>
    <n v="0.08"/>
    <n v="4.28"/>
    <n v="0.94"/>
    <n v="29.96"/>
  </r>
  <r>
    <n v="2161"/>
    <n v="88905"/>
    <s v="Heather Lawson"/>
    <s v="Express Road Cargo"/>
    <x v="1"/>
    <x v="3"/>
    <s v="Medium"/>
    <s v="Pinot Gris"/>
    <x v="0"/>
    <x v="3"/>
    <s v="Villa Maria Private Bin Sauvignon Blanc 2015"/>
    <s v="Standard Size Crate"/>
    <s v="Bathurst"/>
    <x v="93"/>
    <d v="2010-05-17T00:00:00"/>
    <n v="12"/>
    <n v="0.06"/>
    <n v="8.32"/>
    <n v="2.38"/>
    <n v="99.84"/>
  </r>
  <r>
    <n v="2162"/>
    <n v="88905"/>
    <s v="Heather Lawson"/>
    <s v="Express Road Cargo"/>
    <x v="0"/>
    <x v="3"/>
    <s v="Medium"/>
    <s v="Sangiovese"/>
    <x v="0"/>
    <x v="3"/>
    <s v="JCB N¬∞21 Brut Cremant de Bourgogne"/>
    <s v="Full Container"/>
    <s v="Wagga Wagga"/>
    <x v="93"/>
    <d v="2010-05-17T00:00:00"/>
    <n v="6"/>
    <n v="0.08"/>
    <n v="2.94"/>
    <n v="0.96"/>
    <n v="17.64"/>
  </r>
  <r>
    <n v="2163"/>
    <n v="89573"/>
    <s v="Todd Jones"/>
    <s v="Air Cargo"/>
    <x v="2"/>
    <x v="3"/>
    <s v="High"/>
    <s v="Grenache Rose"/>
    <x v="0"/>
    <x v="3"/>
    <s v="Orin Swift Cellars Fragile Rose 2014"/>
    <s v="Small Crate"/>
    <s v="Blue Mountains"/>
    <x v="315"/>
    <d v="2011-05-06T00:00:00"/>
    <n v="13"/>
    <n v="7.0000000000000007E-2"/>
    <n v="140.97999999999999"/>
    <n v="36.090000000000003"/>
    <n v="1832.7399999999998"/>
  </r>
  <r>
    <n v="2164"/>
    <n v="89717"/>
    <s v="Sara Wheeler"/>
    <s v="Express Road Cargo"/>
    <x v="0"/>
    <x v="0"/>
    <s v="High"/>
    <s v="Malbec"/>
    <x v="0"/>
    <x v="3"/>
    <s v="Sutter Home White Zinfandel"/>
    <s v="Large Crate"/>
    <s v="Gladstone"/>
    <x v="881"/>
    <d v="2011-03-21T00:00:00"/>
    <n v="9"/>
    <n v="0.02"/>
    <n v="31.74"/>
    <n v="12.62"/>
    <n v="285.65999999999997"/>
  </r>
  <r>
    <n v="2165"/>
    <n v="86533"/>
    <s v="Gerald Perkins"/>
    <s v="Express Road Cargo"/>
    <x v="2"/>
    <x v="3"/>
    <s v="Low"/>
    <s v="Champagne"/>
    <x v="0"/>
    <x v="3"/>
    <s v="Chateau d'Esclans Garrus Rose 2013"/>
    <s v="Full Container"/>
    <s v="Campbeltown"/>
    <x v="882"/>
    <d v="2013-02-25T00:00:00"/>
    <n v="10"/>
    <n v="7.0000000000000007E-2"/>
    <n v="7.59"/>
    <n v="4"/>
    <n v="75.900000000000006"/>
  </r>
  <r>
    <n v="2166"/>
    <n v="86533"/>
    <s v="Ernest Palmer"/>
    <s v="Express Road Cargo"/>
    <x v="0"/>
    <x v="3"/>
    <s v="Low"/>
    <s v="Shiraz"/>
    <x v="0"/>
    <x v="3"/>
    <s v="Simonnet-Febvre Cremant de Bourgogne Blanc"/>
    <s v="Large Crate"/>
    <s v="Sydney"/>
    <x v="882"/>
    <d v="2013-02-25T00:00:00"/>
    <n v="9"/>
    <n v="0.02"/>
    <n v="11.7"/>
    <n v="5.63"/>
    <n v="105.3"/>
  </r>
  <r>
    <n v="2167"/>
    <n v="86533"/>
    <s v="Ernest Palmer"/>
    <s v="Express Road Cargo"/>
    <x v="0"/>
    <x v="3"/>
    <s v="Low"/>
    <s v="Malbec"/>
    <x v="0"/>
    <x v="3"/>
    <s v="Marques de Caceres Rioja Rosado 2014"/>
    <s v="Full Container"/>
    <s v="Tamworth"/>
    <x v="882"/>
    <d v="2013-02-25T00:00:00"/>
    <n v="11"/>
    <n v="0.02"/>
    <n v="6.98"/>
    <n v="1.6"/>
    <n v="76.78"/>
  </r>
  <r>
    <n v="2168"/>
    <n v="86920"/>
    <s v="Adam Boyd"/>
    <s v="Express Road Cargo"/>
    <x v="1"/>
    <x v="1"/>
    <s v="Medium"/>
    <s v="Reisling"/>
    <x v="0"/>
    <x v="3"/>
    <s v="Dog Point Vineyard Sauvignon Blanc 2014"/>
    <s v="Large Crate"/>
    <s v="Burnie"/>
    <x v="72"/>
    <d v="2013-04-21T00:00:00"/>
    <n v="6"/>
    <n v="0.08"/>
    <n v="30.98"/>
    <n v="4"/>
    <n v="185.88"/>
  </r>
  <r>
    <n v="2169"/>
    <n v="86800"/>
    <s v="Patrick Ruiz"/>
    <s v="Air Cargo"/>
    <x v="2"/>
    <x v="2"/>
    <s v="High"/>
    <s v="Grenache Rose"/>
    <x v="0"/>
    <x v="3"/>
    <s v="Domaine Lafage Miraflors Rose 2013"/>
    <s v="Extra Large Crate"/>
    <s v="Bunbury"/>
    <x v="515"/>
    <d v="2012-08-29T00:00:00"/>
    <n v="2"/>
    <n v="0.04"/>
    <n v="300.98"/>
    <n v="64.73"/>
    <n v="601.96"/>
  </r>
  <r>
    <n v="2170"/>
    <n v="89724"/>
    <s v="Philip Richardson"/>
    <s v="Express Road Cargo"/>
    <x v="0"/>
    <x v="3"/>
    <s v="Low"/>
    <s v="Pinot Noir"/>
    <x v="0"/>
    <x v="3"/>
    <s v="JCB N¬∞21 Brut Cremant de Bourgogne"/>
    <s v="Large Crate"/>
    <s v="Newcastle"/>
    <x v="193"/>
    <d v="2011-08-10T00:00:00"/>
    <n v="1"/>
    <n v="7.0000000000000007E-2"/>
    <n v="5.98"/>
    <n v="10.39"/>
    <n v="5.98"/>
  </r>
  <r>
    <n v="2171"/>
    <n v="88323"/>
    <s v="Bruce Bradley"/>
    <s v="Road Cargo"/>
    <x v="0"/>
    <x v="2"/>
    <s v="Critical"/>
    <s v="Malbec"/>
    <x v="0"/>
    <x v="3"/>
    <s v="Marques de Caceres Rioja Rosado 2014"/>
    <s v="Large Crate"/>
    <s v="Busseltol"/>
    <x v="94"/>
    <d v="2012-10-01T00:00:00"/>
    <n v="9"/>
    <n v="7.0000000000000007E-2"/>
    <n v="19.98"/>
    <n v="5.97"/>
    <n v="179.82"/>
  </r>
  <r>
    <n v="2172"/>
    <n v="88323"/>
    <s v="Bruce Bradley"/>
    <s v="Express Road Cargo"/>
    <x v="0"/>
    <x v="2"/>
    <s v="Critical"/>
    <s v="Merlot"/>
    <x v="0"/>
    <x v="3"/>
    <s v="Jean-Baptiste Adam Les Natures Cremant d'Alsace Brut"/>
    <s v="Large Crate"/>
    <s v="Mandurah"/>
    <x v="94"/>
    <d v="2012-09-30T00:00:00"/>
    <n v="12"/>
    <n v="0.1"/>
    <n v="6.48"/>
    <n v="7.03"/>
    <n v="77.760000000000005"/>
  </r>
  <r>
    <n v="2173"/>
    <n v="89726"/>
    <s v="Gerald Powell"/>
    <s v="Road Cargo"/>
    <x v="1"/>
    <x v="2"/>
    <s v="Medium"/>
    <s v="Reisling"/>
    <x v="0"/>
    <x v="3"/>
    <s v="Lucky Chardonnay 2012"/>
    <s v="Large Crate"/>
    <s v="Bunbury"/>
    <x v="883"/>
    <d v="2010-04-16T00:00:00"/>
    <n v="8"/>
    <n v="0.01"/>
    <n v="29.1"/>
    <n v="4"/>
    <n v="232.8"/>
  </r>
  <r>
    <n v="2174"/>
    <n v="89726"/>
    <s v="Louis Fisher"/>
    <s v="Air Cargo"/>
    <x v="2"/>
    <x v="1"/>
    <s v="Medium"/>
    <s v="Grenache Rose"/>
    <x v="0"/>
    <x v="3"/>
    <s v="Chateau D'Aqueria Tavel Rose 2013"/>
    <s v="Small Crate"/>
    <s v="Hamilton"/>
    <x v="883"/>
    <d v="2010-04-15T00:00:00"/>
    <n v="5"/>
    <n v="0.06"/>
    <n v="296.18"/>
    <n v="54.12"/>
    <n v="1480.9"/>
  </r>
  <r>
    <n v="2175"/>
    <n v="89736"/>
    <s v="Nicholas Hart"/>
    <s v="Express Road Cargo"/>
    <x v="0"/>
    <x v="0"/>
    <s v="Not Specified"/>
    <s v="Merlot"/>
    <x v="0"/>
    <x v="3"/>
    <s v="Laurent-Perrier Brut Millesime 2006"/>
    <s v="Large Crate"/>
    <s v="Palmerston"/>
    <x v="884"/>
    <d v="2013-04-15T00:00:00"/>
    <n v="6"/>
    <n v="0.02"/>
    <n v="54.48"/>
    <n v="0.99"/>
    <n v="326.88"/>
  </r>
  <r>
    <n v="2176"/>
    <n v="89736"/>
    <s v="Nicholas Hart"/>
    <s v="Express Road Cargo"/>
    <x v="0"/>
    <x v="0"/>
    <s v="Not Specified"/>
    <s v="Shiraz"/>
    <x v="0"/>
    <x v="3"/>
    <s v="Schramsberg Cremant Demi-Sec 2011"/>
    <s v="Large Crate"/>
    <s v="Darwin"/>
    <x v="884"/>
    <d v="2013-04-14T00:00:00"/>
    <n v="6"/>
    <n v="0.09"/>
    <n v="1.88"/>
    <n v="1.49"/>
    <n v="11.28"/>
  </r>
  <r>
    <n v="2177"/>
    <n v="89742"/>
    <s v="Larry Warren"/>
    <s v="Express Road Cargo"/>
    <x v="0"/>
    <x v="3"/>
    <s v="Medium"/>
    <s v="Zinfandel"/>
    <x v="0"/>
    <x v="3"/>
    <s v="Veuve Clicquot Brut Yellow Label"/>
    <s v="Large Crate"/>
    <s v="Armidale"/>
    <x v="794"/>
    <d v="2013-08-18T00:00:00"/>
    <n v="19"/>
    <n v="0.03"/>
    <n v="5.4"/>
    <n v="7.78"/>
    <n v="102.60000000000001"/>
  </r>
  <r>
    <n v="2178"/>
    <n v="89747"/>
    <s v="Willie Banks"/>
    <s v="Express Road Cargo"/>
    <x v="0"/>
    <x v="1"/>
    <s v="High"/>
    <s v="Malbec"/>
    <x v="0"/>
    <x v="3"/>
    <s v="Schramsberg Cremant Demi-Sec 2011"/>
    <s v="Large Crate"/>
    <s v="Mildura"/>
    <x v="885"/>
    <d v="2012-01-31T00:00:00"/>
    <n v="3"/>
    <n v="7.0000000000000007E-2"/>
    <n v="6.48"/>
    <n v="8.74"/>
    <n v="19.440000000000001"/>
  </r>
  <r>
    <n v="2179"/>
    <n v="89747"/>
    <s v="Willie Banks"/>
    <s v="Express Road Cargo"/>
    <x v="1"/>
    <x v="1"/>
    <s v="High"/>
    <s v="Pinot Gris"/>
    <x v="0"/>
    <x v="3"/>
    <s v="Dog Point Vineyard Sauvignon Blanc 2014"/>
    <s v="Large Crate"/>
    <s v="Benalla"/>
    <x v="885"/>
    <d v="2012-01-31T00:00:00"/>
    <n v="1"/>
    <n v="0.09"/>
    <n v="125.99"/>
    <n v="7.69"/>
    <n v="125.99"/>
  </r>
  <r>
    <n v="2180"/>
    <n v="89755"/>
    <s v="Walter Lee"/>
    <s v="Express Road Cargo"/>
    <x v="1"/>
    <x v="3"/>
    <s v="Low"/>
    <s v="Chardonnay"/>
    <x v="0"/>
    <x v="3"/>
    <s v="Angeline Sauvignon Blanc 2014"/>
    <s v="Loose Wrap"/>
    <s v="Goulburn"/>
    <x v="26"/>
    <d v="2012-07-17T00:00:00"/>
    <n v="3"/>
    <n v="0.05"/>
    <n v="17.98"/>
    <n v="8.51"/>
    <n v="53.94"/>
  </r>
  <r>
    <n v="2181"/>
    <n v="89755"/>
    <s v="Christopher Evans"/>
    <s v="Road Cargo"/>
    <x v="0"/>
    <x v="1"/>
    <s v="Low"/>
    <s v="Pinot Noir"/>
    <x v="0"/>
    <x v="3"/>
    <s v="Miraval Rose 2014"/>
    <s v="Large Crate"/>
    <s v="Adelaide"/>
    <x v="26"/>
    <d v="2012-07-22T00:00:00"/>
    <n v="3"/>
    <n v="0"/>
    <n v="8.6199999999999992"/>
    <n v="4.5"/>
    <n v="25.86"/>
  </r>
  <r>
    <n v="2182"/>
    <n v="87273"/>
    <s v="Bobby Henderson"/>
    <s v="Express Road Cargo"/>
    <x v="1"/>
    <x v="1"/>
    <s v="Critical"/>
    <s v="Sauvignon Blanc"/>
    <x v="0"/>
    <x v="3"/>
    <s v="St. Supery Sauvignon Blanc 2015"/>
    <s v="Large Crate"/>
    <s v="Adelaide"/>
    <x v="456"/>
    <d v="2011-12-22T00:00:00"/>
    <n v="15"/>
    <n v="0"/>
    <n v="20.95"/>
    <n v="4"/>
    <n v="314.25"/>
  </r>
  <r>
    <n v="2183"/>
    <n v="89761"/>
    <s v="Carlos Spencer"/>
    <s v="Express Road Cargo"/>
    <x v="0"/>
    <x v="1"/>
    <s v="Low"/>
    <s v="Shiraz"/>
    <x v="0"/>
    <x v="3"/>
    <s v="La Playa Estate Cabernet Sauvignon Rose 2015"/>
    <s v="Large Crate"/>
    <s v="Launceston"/>
    <x v="71"/>
    <d v="2010-06-21T00:00:00"/>
    <n v="9"/>
    <n v="0"/>
    <n v="4.13"/>
    <n v="5.34"/>
    <n v="37.17"/>
  </r>
  <r>
    <n v="2184"/>
    <n v="89761"/>
    <s v="Carlos Spencer"/>
    <s v="Air Cargo"/>
    <x v="2"/>
    <x v="1"/>
    <s v="Low"/>
    <s v="Sangiovese Rose"/>
    <x v="0"/>
    <x v="3"/>
    <s v="Domaine Lafond Roc-Epine Tavel Rose 2014"/>
    <s v="Small Crate"/>
    <s v="Devonport"/>
    <x v="71"/>
    <d v="2010-06-21T00:00:00"/>
    <n v="9"/>
    <n v="0.1"/>
    <n v="130.97999999999999"/>
    <n v="54.74"/>
    <n v="1178.82"/>
  </r>
  <r>
    <n v="2185"/>
    <n v="87923"/>
    <s v="Raymond Bennett"/>
    <s v="Road Cargo"/>
    <x v="1"/>
    <x v="3"/>
    <s v="High"/>
    <s v="Reisling"/>
    <x v="0"/>
    <x v="3"/>
    <s v="Robert Oatley Sauvignon Blanc 2013"/>
    <s v="Standard Size Crate"/>
    <s v="Dubbo"/>
    <x v="886"/>
    <d v="2013-04-03T00:00:00"/>
    <n v="1"/>
    <n v="0.03"/>
    <n v="10.01"/>
    <n v="1.99"/>
    <n v="10.01"/>
  </r>
  <r>
    <n v="2186"/>
    <n v="86612"/>
    <s v="Ralph Meyer"/>
    <s v="Express Road Cargo"/>
    <x v="0"/>
    <x v="0"/>
    <s v="Critical"/>
    <s v="Zinfandel"/>
    <x v="0"/>
    <x v="3"/>
    <s v="Chateau d'Esclans Garrus Rose 2013"/>
    <s v="Large Crate"/>
    <s v="Palmerston"/>
    <x v="320"/>
    <d v="2010-08-01T00:00:00"/>
    <n v="8"/>
    <n v="0.1"/>
    <n v="7.45"/>
    <n v="6.28"/>
    <n v="59.6"/>
  </r>
  <r>
    <n v="2187"/>
    <n v="86612"/>
    <s v="Ralph Meyer"/>
    <s v="Express Road Cargo"/>
    <x v="0"/>
    <x v="0"/>
    <s v="Critical"/>
    <s v="Cabernet Sauvignon"/>
    <x v="0"/>
    <x v="3"/>
    <s v="Sutter Home White Zinfandel"/>
    <s v="Large Crate"/>
    <s v="Palmerston"/>
    <x v="320"/>
    <d v="2010-07-31T00:00:00"/>
    <n v="10"/>
    <n v="0.01"/>
    <n v="6.48"/>
    <n v="7.86"/>
    <n v="64.800000000000011"/>
  </r>
  <r>
    <n v="2188"/>
    <n v="89770"/>
    <s v="Paula Richards"/>
    <s v="Road Cargo"/>
    <x v="0"/>
    <x v="2"/>
    <s v="High"/>
    <s v="Cabernet Sauvignon"/>
    <x v="0"/>
    <x v="3"/>
    <s v="Dopff &amp; Irion Cremant Rose Brut"/>
    <s v="Standard Size Crate"/>
    <s v="Freemantle"/>
    <x v="191"/>
    <d v="2010-01-11T00:00:00"/>
    <n v="11"/>
    <n v="0"/>
    <n v="11.66"/>
    <n v="8.99"/>
    <n v="128.26"/>
  </r>
  <r>
    <n v="2189"/>
    <n v="88227"/>
    <s v="John Myers"/>
    <s v="Express Road Cargo"/>
    <x v="2"/>
    <x v="3"/>
    <s v="High"/>
    <s v="Champagne"/>
    <x v="0"/>
    <x v="3"/>
    <s v="Chateau d'Esclans Whispering Angel Rose 2014"/>
    <s v="Large Crate"/>
    <s v="Campbeltown"/>
    <x v="404"/>
    <d v="2012-09-03T00:00:00"/>
    <n v="20"/>
    <n v="0.1"/>
    <n v="9.74"/>
    <n v="5.71"/>
    <n v="194.8"/>
  </r>
  <r>
    <n v="2190"/>
    <n v="89781"/>
    <s v="Juan Smith"/>
    <s v="Express Road Cargo"/>
    <x v="0"/>
    <x v="3"/>
    <s v="High"/>
    <s v="Cabernet Sauvignon"/>
    <x v="0"/>
    <x v="3"/>
    <s v="Francis Ford Coppola Sofia Rose 2014"/>
    <s v="Large Crate"/>
    <s v="Dubbo"/>
    <x v="480"/>
    <d v="2012-03-22T00:00:00"/>
    <n v="3"/>
    <n v="0"/>
    <n v="11.58"/>
    <n v="6.97"/>
    <n v="34.74"/>
  </r>
  <r>
    <n v="2191"/>
    <n v="89781"/>
    <s v="Raymond Freeman"/>
    <s v="Express Road Cargo"/>
    <x v="0"/>
    <x v="3"/>
    <s v="High"/>
    <s v="Sangiovese"/>
    <x v="0"/>
    <x v="3"/>
    <s v="Marques de Caceres Rioja Rosado 2014"/>
    <s v="Large Crate"/>
    <s v="Sydney"/>
    <x v="480"/>
    <d v="2012-03-23T00:00:00"/>
    <n v="10"/>
    <n v="0"/>
    <n v="7.77"/>
    <n v="9.23"/>
    <n v="77.699999999999989"/>
  </r>
  <r>
    <n v="2192"/>
    <n v="86569"/>
    <s v="Lori Woods"/>
    <s v="Express Road Cargo"/>
    <x v="2"/>
    <x v="2"/>
    <s v="Low"/>
    <s v="Grenache Rose"/>
    <x v="0"/>
    <x v="3"/>
    <s v="Chateau D'Aqueria Tavel Rose 2013"/>
    <s v="Mini Crate"/>
    <s v="Perth"/>
    <x v="887"/>
    <d v="2011-11-20T00:00:00"/>
    <n v="13"/>
    <n v="0.04"/>
    <n v="105.34"/>
    <n v="24.49"/>
    <n v="1369.42"/>
  </r>
  <r>
    <n v="2193"/>
    <n v="87325"/>
    <s v="Brian Hart"/>
    <s v="Express Road Cargo"/>
    <x v="1"/>
    <x v="3"/>
    <s v="Critical"/>
    <s v="Sauvignon Blanc"/>
    <x v="0"/>
    <x v="3"/>
    <s v="Dog Point Vineyard Sauvignon Blanc 2014"/>
    <s v="Full Container"/>
    <s v="Orange"/>
    <x v="888"/>
    <d v="2013-04-15T00:00:00"/>
    <n v="1"/>
    <n v="0.04"/>
    <n v="20.99"/>
    <n v="2.5"/>
    <n v="20.99"/>
  </r>
  <r>
    <n v="2194"/>
    <n v="89564"/>
    <s v="Michael Frazier"/>
    <s v="Express Road Cargo"/>
    <x v="1"/>
    <x v="2"/>
    <s v="Low"/>
    <s v="Pinot Gris"/>
    <x v="0"/>
    <x v="3"/>
    <s v="Robert Oatley Sauvignon Blanc 2013"/>
    <s v="Large Crate"/>
    <s v="Bunbury"/>
    <x v="889"/>
    <d v="2010-06-06T00:00:00"/>
    <n v="5"/>
    <n v="0.06"/>
    <n v="115.99"/>
    <n v="5.92"/>
    <n v="579.94999999999993"/>
  </r>
  <r>
    <n v="2195"/>
    <n v="87774"/>
    <s v="Philip Harper"/>
    <s v="Express Road Cargo"/>
    <x v="0"/>
    <x v="1"/>
    <s v="High"/>
    <s v="Cabernet Sauvignon"/>
    <x v="0"/>
    <x v="3"/>
    <s v="Domaine Lafage Miraflors Rose 2013"/>
    <s v="Large Crate"/>
    <s v="Ballarat"/>
    <x v="748"/>
    <d v="2011-01-17T00:00:00"/>
    <n v="7"/>
    <n v="0.09"/>
    <n v="5.8"/>
    <n v="5.59"/>
    <n v="40.6"/>
  </r>
  <r>
    <n v="2196"/>
    <n v="87774"/>
    <s v="Philip Harper"/>
    <s v="Express Road Cargo"/>
    <x v="0"/>
    <x v="1"/>
    <s v="High"/>
    <s v="Shiraz"/>
    <x v="0"/>
    <x v="3"/>
    <s v="Jean-Baptiste Adam Les Natures Cremant d'Alsace Brut"/>
    <s v="Large Crate"/>
    <s v="Benalla"/>
    <x v="748"/>
    <d v="2011-01-17T00:00:00"/>
    <n v="3"/>
    <n v="0.04"/>
    <n v="10.35"/>
    <n v="0.99"/>
    <n v="31.049999999999997"/>
  </r>
  <r>
    <n v="2197"/>
    <n v="89787"/>
    <s v="Stephen Snyder"/>
    <s v="Express Road Cargo"/>
    <x v="0"/>
    <x v="3"/>
    <s v="High"/>
    <s v="Pinot Noir"/>
    <x v="0"/>
    <x v="3"/>
    <s v="Gerard Bertrand Cote des Roses Rose 2014"/>
    <s v="Mini Crate"/>
    <s v="Wagga Wagga"/>
    <x v="540"/>
    <d v="2010-04-11T00:00:00"/>
    <n v="2"/>
    <n v="0.03"/>
    <n v="4.4800000000000004"/>
    <n v="49"/>
    <n v="8.9600000000000009"/>
  </r>
  <r>
    <n v="2198"/>
    <n v="89787"/>
    <s v="Stephen Snyder"/>
    <s v="Air Cargo"/>
    <x v="2"/>
    <x v="3"/>
    <s v="High"/>
    <s v="Sangiovese Rose"/>
    <x v="0"/>
    <x v="3"/>
    <s v="Domaine Lafond Roc-Epine Tavel Rose 2014"/>
    <s v="Extra Large Crate"/>
    <s v="Paramatta"/>
    <x v="540"/>
    <d v="2010-04-11T00:00:00"/>
    <n v="10"/>
    <n v="0.06"/>
    <n v="350.99"/>
    <n v="39"/>
    <n v="3509.9"/>
  </r>
  <r>
    <n v="2199"/>
    <n v="89787"/>
    <s v="Stephen Snyder"/>
    <s v="Road Cargo"/>
    <x v="1"/>
    <x v="3"/>
    <s v="High"/>
    <s v="Reisling"/>
    <x v="0"/>
    <x v="3"/>
    <s v="Lincourt Courtney's Chardonnay 2012"/>
    <s v="Large Crate"/>
    <s v="Broken Hill"/>
    <x v="540"/>
    <d v="2010-04-11T00:00:00"/>
    <n v="7"/>
    <n v="0.09"/>
    <n v="40.98"/>
    <n v="6.5"/>
    <n v="286.85999999999996"/>
  </r>
  <r>
    <n v="2200"/>
    <n v="89787"/>
    <s v="Stephen Snyder"/>
    <s v="Air Cargo"/>
    <x v="2"/>
    <x v="3"/>
    <s v="High"/>
    <s v="Grenache Rose"/>
    <x v="0"/>
    <x v="4"/>
    <s v="Barnard Griffin Rose of Sangiovese 2014"/>
    <s v="Extra Large Crate"/>
    <s v="Liverpool"/>
    <x v="540"/>
    <d v="2010-04-10T00:00:00"/>
    <n v="7"/>
    <n v="0.09"/>
    <n v="349.45"/>
    <n v="60"/>
    <n v="2446.15"/>
  </r>
  <r>
    <n v="2201"/>
    <n v="89796"/>
    <s v="Johnny Stephens"/>
    <s v="Express Road Cargo"/>
    <x v="0"/>
    <x v="2"/>
    <s v="High"/>
    <s v="Cabernet Sauvignon"/>
    <x v="0"/>
    <x v="4"/>
    <s v="Gerard Bertrand Cote des Roses Rose 2014"/>
    <s v="Large Crate"/>
    <s v="Albany"/>
    <x v="426"/>
    <d v="2013-10-09T00:00:00"/>
    <n v="20"/>
    <n v="0.1"/>
    <n v="43.57"/>
    <n v="16.36"/>
    <n v="871.4"/>
  </r>
  <r>
    <n v="2202"/>
    <n v="88433"/>
    <s v="Walter Nelson"/>
    <s v="Express Road Cargo"/>
    <x v="0"/>
    <x v="0"/>
    <s v="Low"/>
    <s v="Shiraz"/>
    <x v="0"/>
    <x v="4"/>
    <s v="Louis Roederer Cristal Brut 2006"/>
    <s v="Large Crate"/>
    <s v="Gladstone"/>
    <x v="393"/>
    <d v="2013-10-05T00:00:00"/>
    <n v="16"/>
    <n v="0"/>
    <n v="29.74"/>
    <n v="6.64"/>
    <n v="475.84"/>
  </r>
  <r>
    <n v="2203"/>
    <n v="89799"/>
    <s v="David Little"/>
    <s v="Express Road Cargo"/>
    <x v="0"/>
    <x v="0"/>
    <s v="Medium"/>
    <s v="Sangiovese"/>
    <x v="0"/>
    <x v="4"/>
    <s v="Langlois Chateau Cremant de Loire Brut"/>
    <s v="Full Container"/>
    <s v="Gympie"/>
    <x v="268"/>
    <d v="2013-05-07T00:00:00"/>
    <n v="15"/>
    <n v="0.01"/>
    <n v="9.11"/>
    <n v="2.15"/>
    <n v="136.64999999999998"/>
  </r>
  <r>
    <n v="2204"/>
    <n v="87685"/>
    <s v="Justin Rogers"/>
    <s v="Express Road Cargo"/>
    <x v="0"/>
    <x v="3"/>
    <s v="Medium"/>
    <s v="Pinot Noir"/>
    <x v="0"/>
    <x v="4"/>
    <s v="Locations by Dave Phinney F Rose"/>
    <s v="Full Container"/>
    <s v="Orange"/>
    <x v="890"/>
    <d v="2012-07-01T00:00:00"/>
    <n v="18"/>
    <n v="0.01"/>
    <n v="9.93"/>
    <n v="1.0900000000000001"/>
    <n v="178.74"/>
  </r>
  <r>
    <n v="2205"/>
    <n v="87685"/>
    <s v="Justin Rogers"/>
    <s v="Express Road Cargo"/>
    <x v="0"/>
    <x v="3"/>
    <s v="Medium"/>
    <s v="Cabernet Sauvignon"/>
    <x v="0"/>
    <x v="4"/>
    <s v="Lucien Albrecht Cremant d'Alsace Brut"/>
    <s v="Full Container"/>
    <s v="Grafton"/>
    <x v="890"/>
    <d v="2012-07-01T00:00:00"/>
    <n v="16"/>
    <n v="0.08"/>
    <n v="2.21"/>
    <n v="1"/>
    <n v="35.36"/>
  </r>
  <r>
    <n v="2206"/>
    <n v="89801"/>
    <s v="Antonio Stone"/>
    <s v="Express Road Cargo"/>
    <x v="1"/>
    <x v="0"/>
    <s v="High"/>
    <s v="Chardonnay"/>
    <x v="0"/>
    <x v="4"/>
    <s v="Robert Oatley Sauvignon Blanc 2013"/>
    <s v="Loose Wrap"/>
    <s v="Bundaberg"/>
    <x v="891"/>
    <d v="2010-03-10T00:00:00"/>
    <n v="13"/>
    <n v="7.0000000000000007E-2"/>
    <n v="51.98"/>
    <n v="10.17"/>
    <n v="675.74"/>
  </r>
  <r>
    <n v="2207"/>
    <n v="89801"/>
    <s v="Antonio Stone"/>
    <s v="Air Cargo"/>
    <x v="1"/>
    <x v="0"/>
    <s v="High"/>
    <s v="Reisling"/>
    <x v="0"/>
    <x v="4"/>
    <s v="Lincourt Courtney's Chardonnay 2012"/>
    <s v="Extra Large Crate"/>
    <s v="Townsville"/>
    <x v="891"/>
    <d v="2010-03-11T00:00:00"/>
    <n v="3"/>
    <n v="0.1"/>
    <n v="80.97"/>
    <n v="33.6"/>
    <n v="242.91"/>
  </r>
  <r>
    <n v="2208"/>
    <n v="85850"/>
    <s v="Carlos Miller"/>
    <s v="Express Road Cargo"/>
    <x v="0"/>
    <x v="3"/>
    <s v="Critical"/>
    <s v="Pinot Noir"/>
    <x v="0"/>
    <x v="4"/>
    <s v="Lucien Albrecht Cremant d'Alsace Brut Rose"/>
    <s v="Large Crate"/>
    <s v="Dubbo"/>
    <x v="892"/>
    <d v="2010-01-05T00:00:00"/>
    <n v="4"/>
    <n v="0.03"/>
    <n v="3.36"/>
    <n v="6.27"/>
    <n v="13.44"/>
  </r>
  <r>
    <n v="2209"/>
    <n v="85850"/>
    <s v="Carlos Miller"/>
    <s v="Road Cargo"/>
    <x v="0"/>
    <x v="3"/>
    <s v="Critical"/>
    <s v="Merlot"/>
    <x v="0"/>
    <x v="4"/>
    <s v="Domaine Lafond Roc-Epine Tavel Rose 2014"/>
    <s v="Full Container"/>
    <s v="Penrith"/>
    <x v="892"/>
    <d v="2010-01-06T00:00:00"/>
    <n v="11"/>
    <n v="7.0000000000000007E-2"/>
    <n v="3.71"/>
    <n v="1.93"/>
    <n v="40.81"/>
  </r>
  <r>
    <n v="2210"/>
    <n v="89485"/>
    <s v="Walter Burns"/>
    <s v="Express Road Cargo"/>
    <x v="1"/>
    <x v="0"/>
    <s v="High"/>
    <s v="Chardonnay"/>
    <x v="0"/>
    <x v="4"/>
    <s v="Cloudy Bay Sauvignon Blanc 2015"/>
    <s v="Large Crate"/>
    <s v="Cairns"/>
    <x v="893"/>
    <d v="2012-08-19T00:00:00"/>
    <n v="22"/>
    <n v="0.03"/>
    <n v="65.989999999999995"/>
    <n v="5.31"/>
    <n v="1451.78"/>
  </r>
  <r>
    <n v="2211"/>
    <n v="86930"/>
    <s v="Craig Harvey"/>
    <s v="Express Road Cargo"/>
    <x v="1"/>
    <x v="1"/>
    <s v="Critical"/>
    <s v="Reisling"/>
    <x v="0"/>
    <x v="4"/>
    <s v="Los Vascos Sauvignon Blanc 2015"/>
    <s v="Standard Size Crate"/>
    <s v="Canberra"/>
    <x v="547"/>
    <d v="2012-10-22T00:00:00"/>
    <n v="2"/>
    <n v="0.09"/>
    <n v="55.99"/>
    <n v="5"/>
    <n v="111.98"/>
  </r>
  <r>
    <n v="2212"/>
    <n v="89809"/>
    <s v="Louis Simpson"/>
    <s v="Road Cargo"/>
    <x v="2"/>
    <x v="1"/>
    <s v="Low"/>
    <s v="Grenache Rose"/>
    <x v="0"/>
    <x v="4"/>
    <s v="Domaine Lafage Miraflors Rose 2013"/>
    <s v="Loose Wrap"/>
    <s v="Mount Barker"/>
    <x v="107"/>
    <d v="2013-08-15T00:00:00"/>
    <n v="16"/>
    <n v="0"/>
    <n v="79.52"/>
    <n v="48.2"/>
    <n v="1272.32"/>
  </r>
  <r>
    <n v="2213"/>
    <n v="89809"/>
    <s v="Louis Simpson"/>
    <s v="Road Cargo"/>
    <x v="1"/>
    <x v="1"/>
    <s v="Low"/>
    <s v="Sauvignon Blanc"/>
    <x v="0"/>
    <x v="4"/>
    <s v="Angeline Sauvignon Blanc 2014"/>
    <s v="Large Crate"/>
    <s v="Mount Barker"/>
    <x v="107"/>
    <d v="2013-08-12T00:00:00"/>
    <n v="13"/>
    <n v="0.06"/>
    <n v="125.99"/>
    <n v="3"/>
    <n v="1637.87"/>
  </r>
  <r>
    <n v="2214"/>
    <n v="89812"/>
    <s v="Donald Bailey"/>
    <s v="Express Road Cargo"/>
    <x v="0"/>
    <x v="3"/>
    <s v="Medium"/>
    <s v="Pinot Noir"/>
    <x v="0"/>
    <x v="4"/>
    <s v="Locations by Dave Phinney F Rose"/>
    <s v="Mini Crate"/>
    <s v="Broken Hill"/>
    <x v="894"/>
    <d v="2012-02-02T00:00:00"/>
    <n v="4"/>
    <n v="7.0000000000000007E-2"/>
    <n v="123.38"/>
    <n v="24.49"/>
    <n v="493.52"/>
  </r>
  <r>
    <n v="2215"/>
    <n v="88851"/>
    <s v="Carol Morris"/>
    <s v="Express Road Cargo"/>
    <x v="0"/>
    <x v="1"/>
    <s v="Medium"/>
    <s v="Sangiovese"/>
    <x v="0"/>
    <x v="4"/>
    <s v="Chateau D'Aqueria Tavel Rose 2013"/>
    <s v="Large Crate"/>
    <s v="Hamilton"/>
    <x v="110"/>
    <d v="2013-12-21T00:00:00"/>
    <n v="3"/>
    <n v="7.0000000000000007E-2"/>
    <n v="193.17"/>
    <n v="19.989999999999998"/>
    <n v="579.51"/>
  </r>
  <r>
    <n v="2216"/>
    <n v="88851"/>
    <s v="Lori Henry"/>
    <s v="Express Road Cargo"/>
    <x v="0"/>
    <x v="1"/>
    <s v="Medium"/>
    <s v="Zinfandel"/>
    <x v="0"/>
    <x v="4"/>
    <s v="Lucien Albrecht Cremant d'Alsace Brut Rose"/>
    <s v="Large Crate"/>
    <s v="Ballarat"/>
    <x v="110"/>
    <d v="2013-12-23T00:00:00"/>
    <n v="9"/>
    <n v="0.02"/>
    <n v="30.56"/>
    <n v="2.99"/>
    <n v="275.03999999999996"/>
  </r>
  <r>
    <n v="2217"/>
    <n v="89302"/>
    <s v="Bobby Hughes"/>
    <s v="Express Road Cargo"/>
    <x v="0"/>
    <x v="2"/>
    <s v="Low"/>
    <s v="Pinot Noir"/>
    <x v="0"/>
    <x v="4"/>
    <s v="Dopff &amp; Irion Cremant Rose Brut"/>
    <s v="Large Crate"/>
    <s v="Rockingham"/>
    <x v="895"/>
    <d v="2011-02-27T00:00:00"/>
    <n v="5"/>
    <n v="0.04"/>
    <n v="22.84"/>
    <n v="11.54"/>
    <n v="114.2"/>
  </r>
  <r>
    <n v="2218"/>
    <n v="89302"/>
    <s v="Martin Simpson"/>
    <s v="Express Road Cargo"/>
    <x v="1"/>
    <x v="1"/>
    <s v="Low"/>
    <s v="Reisling"/>
    <x v="0"/>
    <x v="4"/>
    <s v="Robert Oatley Sauvignon Blanc 2013"/>
    <s v="Large Crate"/>
    <s v="Canberra"/>
    <x v="895"/>
    <d v="2011-03-04T00:00:00"/>
    <n v="4"/>
    <n v="0.08"/>
    <n v="125.99"/>
    <n v="4.2"/>
    <n v="503.96"/>
  </r>
  <r>
    <n v="2219"/>
    <n v="88742"/>
    <s v="Martin Fuller"/>
    <s v="Express Road Cargo"/>
    <x v="2"/>
    <x v="2"/>
    <s v="Low"/>
    <s v="Grenache Rose"/>
    <x v="0"/>
    <x v="4"/>
    <s v="Domaine Lafage Miraflors Rose 2013"/>
    <s v="Standard Size Crate"/>
    <s v="Busseltol"/>
    <x v="493"/>
    <d v="2013-02-06T00:00:00"/>
    <n v="10"/>
    <n v="0.1"/>
    <n v="17.670000000000002"/>
    <n v="8.99"/>
    <n v="176.70000000000002"/>
  </r>
  <r>
    <n v="2220"/>
    <n v="88326"/>
    <s v="Bruce Bradley"/>
    <s v="Express Road Cargo"/>
    <x v="0"/>
    <x v="2"/>
    <s v="Low"/>
    <s v="Malbec"/>
    <x v="0"/>
    <x v="4"/>
    <s v="Sutter Home Pink Moscato"/>
    <s v="Mini Crate"/>
    <s v="Freemantle"/>
    <x v="95"/>
    <d v="2013-05-08T00:00:00"/>
    <n v="13"/>
    <n v="0"/>
    <n v="80.98"/>
    <n v="35"/>
    <n v="1052.74"/>
  </r>
  <r>
    <n v="2221"/>
    <n v="89821"/>
    <s v="Thomas Banks"/>
    <s v="Express Road Cargo"/>
    <x v="1"/>
    <x v="3"/>
    <s v="High"/>
    <s v="Reisling"/>
    <x v="0"/>
    <x v="4"/>
    <s v="Chardonnais Napa Valley Chardonnay 2013"/>
    <s v="Loose Wrap"/>
    <s v="Orange"/>
    <x v="495"/>
    <d v="2011-11-09T00:00:00"/>
    <n v="38"/>
    <n v="0.08"/>
    <n v="150.97999999999999"/>
    <n v="13.99"/>
    <n v="5737.24"/>
  </r>
  <r>
    <n v="2222"/>
    <n v="89821"/>
    <s v="Robert Henderson"/>
    <s v="Express Road Cargo"/>
    <x v="2"/>
    <x v="0"/>
    <s v="High"/>
    <s v="Cremant"/>
    <x v="0"/>
    <x v="4"/>
    <s v="Chateau d'Esclans Garrus Rose 2013"/>
    <s v="Standard Size Crate"/>
    <s v="Palmerston"/>
    <x v="495"/>
    <d v="2011-11-09T00:00:00"/>
    <n v="1"/>
    <n v="0.08"/>
    <n v="12.64"/>
    <n v="4.9800000000000004"/>
    <n v="12.64"/>
  </r>
  <r>
    <n v="2223"/>
    <n v="88094"/>
    <s v="Jeremy Romero"/>
    <s v="Express Road Cargo"/>
    <x v="2"/>
    <x v="3"/>
    <s v="Critical"/>
    <s v="Grenache Rose"/>
    <x v="0"/>
    <x v="4"/>
    <s v="Sutter Home Pink Moscato"/>
    <s v="Standard Size Crate"/>
    <s v="Broken Hill"/>
    <x v="896"/>
    <d v="2010-10-14T00:00:00"/>
    <n v="5"/>
    <n v="0.05"/>
    <n v="12.2"/>
    <n v="6.02"/>
    <n v="61"/>
  </r>
  <r>
    <n v="2224"/>
    <n v="87725"/>
    <s v="Donald Alvarez"/>
    <s v="Express Road Cargo"/>
    <x v="0"/>
    <x v="1"/>
    <s v="Low"/>
    <s v="Merlot"/>
    <x v="0"/>
    <x v="4"/>
    <s v="Simonnet-Febvre Cremant de Bourgogne Blanc"/>
    <s v="Large Crate"/>
    <s v="Geelong"/>
    <x v="178"/>
    <d v="2010-02-06T00:00:00"/>
    <n v="1"/>
    <n v="0.02"/>
    <n v="59.98"/>
    <n v="3.99"/>
    <n v="59.98"/>
  </r>
  <r>
    <n v="2225"/>
    <n v="87725"/>
    <s v="Donald Alvarez"/>
    <s v="Express Road Cargo"/>
    <x v="0"/>
    <x v="1"/>
    <s v="Low"/>
    <s v="Malbec"/>
    <x v="0"/>
    <x v="4"/>
    <s v="Langlois Chateau Cremant de Loire Brut"/>
    <s v="Large Crate"/>
    <s v="Melton"/>
    <x v="178"/>
    <d v="2010-02-01T00:00:00"/>
    <n v="9"/>
    <n v="0.03"/>
    <n v="5.18"/>
    <n v="5.74"/>
    <n v="46.62"/>
  </r>
  <r>
    <n v="2226"/>
    <n v="89177"/>
    <s v="Raymond Gibson"/>
    <s v="Express Road Cargo"/>
    <x v="0"/>
    <x v="1"/>
    <s v="Not Specified"/>
    <s v="Zinfandel"/>
    <x v="0"/>
    <x v="4"/>
    <s v="Schramsberg Cremant Demi-Sec 2011"/>
    <s v="Large Crate"/>
    <s v="Burnie"/>
    <x v="897"/>
    <d v="2011-03-06T00:00:00"/>
    <n v="4"/>
    <n v="7.0000000000000007E-2"/>
    <n v="30.98"/>
    <n v="5.09"/>
    <n v="123.92"/>
  </r>
  <r>
    <n v="2227"/>
    <n v="89832"/>
    <s v="Louis Ramirez"/>
    <s v="Road Cargo"/>
    <x v="1"/>
    <x v="2"/>
    <s v="Low"/>
    <s v="Pinot Gris"/>
    <x v="0"/>
    <x v="4"/>
    <s v="Angeline Sauvignon Blanc 2014"/>
    <s v="Loose Wrap"/>
    <s v="Freemantle"/>
    <x v="571"/>
    <d v="2012-08-27T00:00:00"/>
    <n v="7"/>
    <n v="0.09"/>
    <n v="9.99"/>
    <n v="6.24"/>
    <n v="69.930000000000007"/>
  </r>
  <r>
    <n v="2228"/>
    <n v="89410"/>
    <s v="Jeremy Murphy"/>
    <s v="Express Road Cargo"/>
    <x v="0"/>
    <x v="3"/>
    <s v="High"/>
    <s v="Malbec"/>
    <x v="0"/>
    <x v="4"/>
    <s v="Pierre Sparr Cremant d'Alsace Reserve Brut Rose"/>
    <s v="Large Crate"/>
    <s v="Queanbeyan"/>
    <x v="532"/>
    <d v="2012-06-21T00:00:00"/>
    <n v="11"/>
    <n v="0.05"/>
    <n v="6.48"/>
    <n v="5.94"/>
    <n v="71.28"/>
  </r>
  <r>
    <n v="2229"/>
    <n v="89835"/>
    <s v="Linda Stevens"/>
    <s v="Express Road Cargo"/>
    <x v="0"/>
    <x v="2"/>
    <s v="Medium"/>
    <s v="Shiraz"/>
    <x v="0"/>
    <x v="2"/>
    <s v="Chateau Gaudrelle Cremant d'Loire Brut"/>
    <s v="Large Crate"/>
    <s v="Geraldton"/>
    <x v="898"/>
    <d v="2010-05-21T00:00:00"/>
    <n v="5"/>
    <n v="0.04"/>
    <n v="9.99"/>
    <n v="11.59"/>
    <n v="49.95"/>
  </r>
  <r>
    <n v="2230"/>
    <n v="87470"/>
    <s v="Jason Diaz"/>
    <s v="Express Road Cargo"/>
    <x v="0"/>
    <x v="3"/>
    <s v="High"/>
    <s v="Merlot"/>
    <x v="0"/>
    <x v="2"/>
    <s v="Pietradolce Etna Rosato 2014"/>
    <s v="Large Crate"/>
    <s v="Wagga Wagga"/>
    <x v="342"/>
    <d v="2011-10-08T00:00:00"/>
    <n v="17"/>
    <n v="0.04"/>
    <n v="42.8"/>
    <n v="2.99"/>
    <n v="727.59999999999991"/>
  </r>
  <r>
    <n v="2231"/>
    <n v="87470"/>
    <s v="Jason Diaz"/>
    <s v="Express Road Cargo"/>
    <x v="2"/>
    <x v="3"/>
    <s v="High"/>
    <s v="Cremant"/>
    <x v="0"/>
    <x v="2"/>
    <s v="Chateau d'Esclans Whispering Angel Rose 2014"/>
    <s v="Large Crate"/>
    <s v="Bathurst"/>
    <x v="342"/>
    <d v="2011-10-09T00:00:00"/>
    <n v="14"/>
    <n v="0.06"/>
    <n v="22.98"/>
    <n v="7.58"/>
    <n v="321.72000000000003"/>
  </r>
  <r>
    <n v="2232"/>
    <n v="89739"/>
    <s v="Larry Warren"/>
    <s v="Road Cargo"/>
    <x v="1"/>
    <x v="3"/>
    <s v="Medium"/>
    <s v="Chardonnay"/>
    <x v="0"/>
    <x v="2"/>
    <s v="Giesen Sauvignon Blanc 2014"/>
    <s v="Large Crate"/>
    <s v="Bathurst"/>
    <x v="514"/>
    <d v="2011-06-07T00:00:00"/>
    <n v="17"/>
    <n v="7.0000000000000007E-2"/>
    <n v="99.99"/>
    <n v="19.989999999999998"/>
    <n v="1699.83"/>
  </r>
  <r>
    <n v="2233"/>
    <n v="89739"/>
    <s v="Larry Warren"/>
    <s v="Express Road Cargo"/>
    <x v="1"/>
    <x v="3"/>
    <s v="Medium"/>
    <s v="Sauvignon Blanc"/>
    <x v="0"/>
    <x v="2"/>
    <s v="Dog Point Vineyard Sauvignon Blanc 2014"/>
    <s v="Standard Size Crate"/>
    <s v="Penrith"/>
    <x v="514"/>
    <d v="2011-06-07T00:00:00"/>
    <n v="6"/>
    <n v="0.01"/>
    <n v="85.99"/>
    <n v="1.25"/>
    <n v="515.93999999999994"/>
  </r>
  <r>
    <n v="2234"/>
    <n v="89068"/>
    <s v="Brian Collins"/>
    <s v="Air Cargo"/>
    <x v="2"/>
    <x v="0"/>
    <s v="Low"/>
    <s v="Grenache Rose"/>
    <x v="0"/>
    <x v="2"/>
    <s v="Chateau D'Aqueria Tavel Rose 2013"/>
    <s v="Extra Large Crate"/>
    <s v="Mount Isa"/>
    <x v="899"/>
    <d v="2012-07-03T00:00:00"/>
    <n v="20"/>
    <n v="0.08"/>
    <n v="100.8"/>
    <n v="60"/>
    <n v="2016"/>
  </r>
  <r>
    <n v="2235"/>
    <n v="89068"/>
    <s v="Edward Greene"/>
    <s v="Express Road Cargo"/>
    <x v="1"/>
    <x v="1"/>
    <s v="Low"/>
    <s v="Sauvignon Blanc"/>
    <x v="0"/>
    <x v="2"/>
    <s v="Cloudy Bay Sauvignon Blanc 2015"/>
    <s v="Large Crate"/>
    <s v="Mount Barker"/>
    <x v="899"/>
    <d v="2012-07-03T00:00:00"/>
    <n v="6"/>
    <n v="0"/>
    <n v="39.979999999999997"/>
    <n v="4"/>
    <n v="239.88"/>
  </r>
  <r>
    <n v="2236"/>
    <n v="87046"/>
    <s v="Victor Hansen"/>
    <s v="Express Road Cargo"/>
    <x v="2"/>
    <x v="1"/>
    <s v="High"/>
    <s v="Cremant"/>
    <x v="0"/>
    <x v="2"/>
    <s v="Marques de Caceres Rioja Rosado 2014"/>
    <s v="Mini Crate"/>
    <s v="Victor Harbor"/>
    <x v="900"/>
    <d v="2011-11-13T00:00:00"/>
    <n v="3"/>
    <n v="0.06"/>
    <n v="140.81"/>
    <n v="24.49"/>
    <n v="422.43"/>
  </r>
  <r>
    <n v="2237"/>
    <n v="87046"/>
    <s v="Victor Hansen"/>
    <s v="Express Road Cargo"/>
    <x v="1"/>
    <x v="1"/>
    <s v="High"/>
    <s v="Chardonnay"/>
    <x v="0"/>
    <x v="2"/>
    <s v="Cloudy Bay Sauvignon Blanc 2015"/>
    <s v="Large Crate"/>
    <s v="Mount Gambier"/>
    <x v="900"/>
    <d v="2011-11-14T00:00:00"/>
    <n v="12"/>
    <n v="0.08"/>
    <n v="195.99"/>
    <n v="4.2"/>
    <n v="2351.88"/>
  </r>
  <r>
    <n v="2238"/>
    <n v="87046"/>
    <s v="Victor Hansen"/>
    <s v="Express Road Cargo"/>
    <x v="1"/>
    <x v="1"/>
    <s v="High"/>
    <s v="Chardonnay"/>
    <x v="0"/>
    <x v="2"/>
    <s v="Mercer Canyons Chardonnay 2013"/>
    <s v="Large Crate"/>
    <s v="Mount Barker"/>
    <x v="900"/>
    <d v="2011-11-13T00:00:00"/>
    <n v="15"/>
    <n v="0"/>
    <n v="85.99"/>
    <n v="2.79"/>
    <n v="1289.8499999999999"/>
  </r>
  <r>
    <n v="2239"/>
    <n v="89842"/>
    <s v="Mary Lawrence"/>
    <s v="Road Cargo"/>
    <x v="0"/>
    <x v="3"/>
    <s v="Medium"/>
    <s v="Merlot"/>
    <x v="0"/>
    <x v="2"/>
    <s v="Dopff &amp; Irion Cremant Rose Brut"/>
    <s v="Large Crate"/>
    <s v="Blue Mountains"/>
    <x v="734"/>
    <d v="2012-05-30T00:00:00"/>
    <n v="16"/>
    <n v="0.02"/>
    <n v="3.69"/>
    <n v="0.5"/>
    <n v="59.04"/>
  </r>
  <r>
    <n v="2240"/>
    <n v="89848"/>
    <s v="Shawn Murphy"/>
    <s v="Express Road Cargo"/>
    <x v="1"/>
    <x v="1"/>
    <s v="Low"/>
    <s v="Chardonnay"/>
    <x v="0"/>
    <x v="2"/>
    <s v="Mercer Canyons Chardonnay 2013"/>
    <s v="Large Crate"/>
    <s v="Adelaide"/>
    <x v="64"/>
    <d v="2010-04-09T00:00:00"/>
    <n v="9"/>
    <n v="0.1"/>
    <n v="40.479999999999997"/>
    <n v="19.989999999999998"/>
    <n v="364.32"/>
  </r>
  <r>
    <n v="2241"/>
    <n v="89580"/>
    <s v="Cheryl West"/>
    <s v="Road Cargo"/>
    <x v="0"/>
    <x v="2"/>
    <s v="High"/>
    <s v="Shiraz"/>
    <x v="0"/>
    <x v="2"/>
    <s v="Sutter Home Pink Moscato"/>
    <s v="Large Crate"/>
    <s v="Rockingham"/>
    <x v="901"/>
    <d v="2012-05-18T00:00:00"/>
    <n v="2"/>
    <n v="0.08"/>
    <n v="1.88"/>
    <n v="1.49"/>
    <n v="3.76"/>
  </r>
  <r>
    <n v="2242"/>
    <n v="89580"/>
    <s v="Cheryl West"/>
    <s v="Road Cargo"/>
    <x v="0"/>
    <x v="2"/>
    <s v="High"/>
    <s v="Pinot Noir"/>
    <x v="0"/>
    <x v="2"/>
    <s v="Chateau D'Aqueria Tavel Rose 2013"/>
    <s v="Large Crate"/>
    <s v="Freemantle"/>
    <x v="901"/>
    <d v="2012-05-18T00:00:00"/>
    <n v="16"/>
    <n v="0.1"/>
    <n v="6.48"/>
    <n v="5.86"/>
    <n v="103.68"/>
  </r>
  <r>
    <n v="2243"/>
    <n v="89580"/>
    <s v="Carol Morris"/>
    <s v="Road Cargo"/>
    <x v="2"/>
    <x v="2"/>
    <s v="High"/>
    <s v="Sangiovese Rose"/>
    <x v="0"/>
    <x v="2"/>
    <s v="Locations by Dave Phinney F Rose&quot;"/>
    <s v="Mini Crate"/>
    <s v="Geraldton"/>
    <x v="901"/>
    <d v="2012-05-18T00:00:00"/>
    <n v="14"/>
    <n v="0.08"/>
    <n v="102.3"/>
    <n v="21.26"/>
    <n v="1432.2"/>
  </r>
  <r>
    <n v="2244"/>
    <n v="89580"/>
    <s v="Carol Morris"/>
    <s v="Express Road Cargo"/>
    <x v="0"/>
    <x v="2"/>
    <s v="High"/>
    <s v="Merlot"/>
    <x v="0"/>
    <x v="2"/>
    <s v="Chateau de Campuget Costieres de Nimes Tradition Rose 2015"/>
    <s v="Large Crate"/>
    <s v="Busseltol"/>
    <x v="901"/>
    <d v="2012-05-18T00:00:00"/>
    <n v="16"/>
    <n v="7.0000000000000007E-2"/>
    <n v="6.48"/>
    <n v="8.19"/>
    <n v="103.68"/>
  </r>
  <r>
    <n v="2245"/>
    <n v="89580"/>
    <s v="Carol Morris"/>
    <s v="Express Road Cargo"/>
    <x v="0"/>
    <x v="2"/>
    <s v="High"/>
    <s v="Pinot Noir"/>
    <x v="0"/>
    <x v="2"/>
    <s v="Jean-Baptiste Adam Les Natures Cremant d'Alsace Brut"/>
    <s v="Full Container"/>
    <s v="Geraldton"/>
    <x v="901"/>
    <d v="2012-05-19T00:00:00"/>
    <n v="18"/>
    <n v="0.01"/>
    <n v="1.89"/>
    <n v="0.76"/>
    <n v="34.019999999999996"/>
  </r>
  <r>
    <n v="2246"/>
    <n v="86907"/>
    <s v="Theresa Washington"/>
    <s v="Express Road Cargo"/>
    <x v="1"/>
    <x v="3"/>
    <s v="Low"/>
    <s v="Sauvignon Blanc"/>
    <x v="0"/>
    <x v="2"/>
    <s v="Robert Oatley Sauvignon Blanc 2013"/>
    <s v="Large Crate"/>
    <s v="Orange"/>
    <x v="902"/>
    <d v="2012-06-06T00:00:00"/>
    <n v="5"/>
    <n v="0.02"/>
    <n v="65.989999999999995"/>
    <n v="8.99"/>
    <n v="329.95"/>
  </r>
  <r>
    <n v="2247"/>
    <n v="86234"/>
    <s v="Pamela Hanson"/>
    <s v="Express Road Cargo"/>
    <x v="1"/>
    <x v="3"/>
    <s v="Low"/>
    <s v="Sauvignon Blanc"/>
    <x v="0"/>
    <x v="2"/>
    <s v="The White Knight Sauvignon Blanc 2014"/>
    <s v="Mini Crate"/>
    <s v="Cessnock"/>
    <x v="903"/>
    <d v="2010-07-05T00:00:00"/>
    <n v="12"/>
    <n v="0.04"/>
    <n v="449.99"/>
    <n v="24.49"/>
    <n v="5399.88"/>
  </r>
  <r>
    <n v="2248"/>
    <n v="86234"/>
    <s v="Pamela Hanson"/>
    <s v="Express Road Cargo"/>
    <x v="0"/>
    <x v="3"/>
    <s v="Low"/>
    <s v="Shiraz"/>
    <x v="0"/>
    <x v="2"/>
    <s v="Louis Roederer Cristal Brut with Gift Box 2007"/>
    <s v="Full Container"/>
    <s v="Wagga Wagga"/>
    <x v="903"/>
    <d v="2010-07-10T00:00:00"/>
    <n v="6"/>
    <n v="0.01"/>
    <n v="5.84"/>
    <n v="1.2"/>
    <n v="35.04"/>
  </r>
  <r>
    <n v="2249"/>
    <n v="87118"/>
    <s v="Steven Berry"/>
    <s v="Express Road Cargo"/>
    <x v="0"/>
    <x v="3"/>
    <s v="Low"/>
    <s v="Shiraz"/>
    <x v="0"/>
    <x v="2"/>
    <s v="Chateau de Campuget Costieres de Nimes Tradition Rose 2015"/>
    <s v="Large Crate"/>
    <s v="Armidale"/>
    <x v="904"/>
    <d v="2011-01-07T00:00:00"/>
    <n v="9"/>
    <n v="7.0000000000000007E-2"/>
    <n v="50.98"/>
    <n v="13.66"/>
    <n v="458.82"/>
  </r>
  <r>
    <n v="2250"/>
    <n v="87118"/>
    <s v="Steven Berry"/>
    <s v="Express Road Cargo"/>
    <x v="1"/>
    <x v="3"/>
    <s v="Low"/>
    <s v="Sauvignon Blanc"/>
    <x v="0"/>
    <x v="2"/>
    <s v="Los Vascos Sauvignon Blanc 2015"/>
    <s v="Standard Size Crate"/>
    <s v="Orange"/>
    <x v="904"/>
    <d v="2011-01-05T00:00:00"/>
    <n v="3"/>
    <n v="0.01"/>
    <n v="22.24"/>
    <n v="1.99"/>
    <n v="66.72"/>
  </r>
  <r>
    <n v="2251"/>
    <n v="87118"/>
    <s v="Steven Berry"/>
    <s v="Express Road Cargo"/>
    <x v="0"/>
    <x v="3"/>
    <s v="Low"/>
    <s v="Shiraz"/>
    <x v="0"/>
    <x v="2"/>
    <s v="JCB N¬∞21 Brut Cremant de Bourgogne"/>
    <s v="Large Crate"/>
    <s v="Goulburn"/>
    <x v="904"/>
    <d v="2011-01-08T00:00:00"/>
    <n v="3"/>
    <n v="0.04"/>
    <n v="13.43"/>
    <n v="5.5"/>
    <n v="40.29"/>
  </r>
  <r>
    <n v="2252"/>
    <n v="89857"/>
    <s v="Victor Long"/>
    <s v="Express Road Cargo"/>
    <x v="0"/>
    <x v="2"/>
    <s v="High"/>
    <s v="Sangiovese"/>
    <x v="0"/>
    <x v="2"/>
    <s v="Orin Swift Cellars Fragile Rose 2014"/>
    <s v="Large Crate"/>
    <s v="Geraldton"/>
    <x v="905"/>
    <d v="2010-06-14T00:00:00"/>
    <n v="11"/>
    <n v="0"/>
    <n v="55.48"/>
    <n v="14.3"/>
    <n v="610.28"/>
  </r>
  <r>
    <n v="2253"/>
    <n v="87381"/>
    <s v="Mark Harris"/>
    <s v="Express Road Cargo"/>
    <x v="0"/>
    <x v="2"/>
    <s v="Medium"/>
    <s v="Zinfandel"/>
    <x v="0"/>
    <x v="2"/>
    <s v="Louis Roederer Cristal Brut with Gift Box 2007"/>
    <s v="Full Container"/>
    <s v="Freemantle"/>
    <x v="604"/>
    <d v="2013-06-03T00:00:00"/>
    <n v="1"/>
    <n v="0.03"/>
    <n v="5.43"/>
    <n v="0.95"/>
    <n v="5.43"/>
  </r>
  <r>
    <n v="2254"/>
    <n v="87381"/>
    <s v="Antonio Stone"/>
    <s v="Express Road Cargo"/>
    <x v="1"/>
    <x v="2"/>
    <s v="Medium"/>
    <s v="Sauvignon Blanc"/>
    <x v="0"/>
    <x v="2"/>
    <s v="The White Knight Sauvignon Blanc 2014"/>
    <s v="Large Crate"/>
    <s v="Albany"/>
    <x v="604"/>
    <d v="2013-06-02T00:00:00"/>
    <n v="17"/>
    <n v="7.0000000000000007E-2"/>
    <n v="65.989999999999995"/>
    <n v="2.79"/>
    <n v="1121.83"/>
  </r>
  <r>
    <n v="2255"/>
    <n v="87381"/>
    <s v="Arthur Scott"/>
    <s v="Express Road Cargo"/>
    <x v="1"/>
    <x v="1"/>
    <s v="Medium"/>
    <s v="Sauvignon Blanc"/>
    <x v="0"/>
    <x v="2"/>
    <s v="Villa Maria Private Bin Sauvignon Blanc 2015"/>
    <s v="Large Crate"/>
    <s v="Port Adelaide"/>
    <x v="604"/>
    <d v="2013-06-04T00:00:00"/>
    <n v="11"/>
    <n v="0.09"/>
    <n v="40.98"/>
    <n v="6.5"/>
    <n v="450.78"/>
  </r>
  <r>
    <n v="2256"/>
    <n v="86458"/>
    <s v="Lawrence Austin"/>
    <s v="Express Road Cargo"/>
    <x v="1"/>
    <x v="1"/>
    <s v="Low"/>
    <s v="Sauvignon Blanc"/>
    <x v="0"/>
    <x v="2"/>
    <s v="Los Vascos Sauvignon Blanc 2015"/>
    <s v="Standard Size Crate"/>
    <s v="Port Adelaide"/>
    <x v="404"/>
    <d v="2012-09-11T00:00:00"/>
    <n v="15"/>
    <n v="0.05"/>
    <n v="35.99"/>
    <n v="0.99"/>
    <n v="539.85"/>
  </r>
  <r>
    <n v="2257"/>
    <n v="89870"/>
    <s v="George Bell"/>
    <s v="Air Cargo"/>
    <x v="1"/>
    <x v="0"/>
    <s v="Low"/>
    <s v="Reisling"/>
    <x v="0"/>
    <x v="2"/>
    <s v="Mercer Canyons Chardonnay 2013"/>
    <s v="Extra Large Crate"/>
    <s v="Darwin"/>
    <x v="456"/>
    <d v="2011-12-25T00:00:00"/>
    <n v="22"/>
    <n v="0.04"/>
    <n v="306.14"/>
    <n v="26.53"/>
    <n v="6735.08"/>
  </r>
  <r>
    <n v="2258"/>
    <n v="88165"/>
    <s v="Robert Duncan"/>
    <s v="Express Road Cargo"/>
    <x v="2"/>
    <x v="1"/>
    <s v="Critical"/>
    <s v="Sangiovese Rose"/>
    <x v="0"/>
    <x v="2"/>
    <s v="Sutter Home White Zinfandel"/>
    <s v="Full Container"/>
    <s v="Canberra"/>
    <x v="39"/>
    <d v="2010-11-04T00:00:00"/>
    <n v="17"/>
    <n v="0.01"/>
    <n v="7.59"/>
    <n v="4"/>
    <n v="129.03"/>
  </r>
  <r>
    <n v="2259"/>
    <n v="87595"/>
    <s v="Gerald Gomez"/>
    <s v="Express Road Cargo"/>
    <x v="0"/>
    <x v="1"/>
    <s v="High"/>
    <s v="Merlot"/>
    <x v="0"/>
    <x v="2"/>
    <s v="Chateau de Campuget Costieres de Nimes Tradition Rose 2015"/>
    <s v="Full Container"/>
    <s v="Ballarat"/>
    <x v="96"/>
    <d v="2012-03-21T00:00:00"/>
    <n v="9"/>
    <n v="0.06"/>
    <n v="3.93"/>
    <n v="0.99"/>
    <n v="35.370000000000005"/>
  </r>
  <r>
    <n v="2260"/>
    <n v="87595"/>
    <s v="James Scott"/>
    <s v="Express Road Cargo"/>
    <x v="2"/>
    <x v="1"/>
    <s v="High"/>
    <s v="Grenache Rose"/>
    <x v="0"/>
    <x v="2"/>
    <s v="Bertani Bertarose 2014"/>
    <s v="Standard Size Crate"/>
    <s v="Canberra"/>
    <x v="96"/>
    <d v="2012-03-23T00:00:00"/>
    <n v="5"/>
    <n v="0.06"/>
    <n v="99.23"/>
    <n v="8.99"/>
    <n v="496.15000000000003"/>
  </r>
  <r>
    <n v="2261"/>
    <n v="89874"/>
    <s v="Charles Bailey"/>
    <s v="Express Road Cargo"/>
    <x v="0"/>
    <x v="1"/>
    <s v="Critical"/>
    <s v="Merlot"/>
    <x v="0"/>
    <x v="2"/>
    <s v="Orin Swift Cellars Fragile Rose 2014"/>
    <s v="Large Crate"/>
    <s v="Bendigo"/>
    <x v="40"/>
    <d v="2010-06-24T00:00:00"/>
    <n v="19"/>
    <n v="0.03"/>
    <n v="304.99"/>
    <n v="19.989999999999998"/>
    <n v="5794.81"/>
  </r>
  <r>
    <n v="2262"/>
    <n v="89881"/>
    <s v="Patrick Garcia"/>
    <s v="Road Cargo"/>
    <x v="1"/>
    <x v="3"/>
    <s v="Critical"/>
    <s v="Sauvignon Blanc"/>
    <x v="0"/>
    <x v="2"/>
    <s v="Villa Maria Private Bin Sauvignon Blanc 2015"/>
    <s v="Large Crate"/>
    <s v="Paramatta"/>
    <x v="906"/>
    <d v="2011-05-24T00:00:00"/>
    <n v="3"/>
    <n v="0.1"/>
    <n v="125.99"/>
    <n v="8.8000000000000007"/>
    <n v="377.96999999999997"/>
  </r>
  <r>
    <n v="2263"/>
    <n v="87655"/>
    <s v="Debra Hudson"/>
    <s v="Express Road Cargo"/>
    <x v="2"/>
    <x v="2"/>
    <s v="High"/>
    <s v="Grenache Rose"/>
    <x v="0"/>
    <x v="2"/>
    <s v="Barnard Griffin Rose of Sangiovese 2014"/>
    <s v="Standard Size Crate"/>
    <s v="Bunbury"/>
    <x v="907"/>
    <d v="2011-11-12T00:00:00"/>
    <n v="36"/>
    <n v="0.05"/>
    <n v="14.34"/>
    <n v="5"/>
    <n v="516.24"/>
  </r>
  <r>
    <n v="2264"/>
    <n v="87655"/>
    <s v="Debra Hudson"/>
    <s v="Express Road Cargo"/>
    <x v="0"/>
    <x v="2"/>
    <s v="High"/>
    <s v="Merlot"/>
    <x v="0"/>
    <x v="2"/>
    <s v="Lucien Albrecht Cremant d'Alsace Brut Rose"/>
    <s v="Large Crate"/>
    <s v="Freemantle"/>
    <x v="907"/>
    <d v="2011-11-12T00:00:00"/>
    <n v="37"/>
    <n v="0"/>
    <n v="30.98"/>
    <n v="8.74"/>
    <n v="1146.26"/>
  </r>
  <r>
    <n v="2265"/>
    <n v="89885"/>
    <s v="Raymond Shaw"/>
    <s v="Road Cargo"/>
    <x v="0"/>
    <x v="2"/>
    <s v="Not Specified"/>
    <s v="Shiraz"/>
    <x v="0"/>
    <x v="2"/>
    <s v="JCB N¬∞21 Brut Cremant de Bourgogne"/>
    <s v="Mini Crate"/>
    <s v="Perth"/>
    <x v="346"/>
    <d v="2010-07-25T00:00:00"/>
    <n v="10"/>
    <n v="0"/>
    <n v="101.41"/>
    <n v="35"/>
    <n v="1014.0999999999999"/>
  </r>
  <r>
    <n v="2266"/>
    <n v="89885"/>
    <s v="Raymond Shaw"/>
    <s v="Express Road Cargo"/>
    <x v="1"/>
    <x v="2"/>
    <s v="Not Specified"/>
    <s v="Pinot Gris"/>
    <x v="0"/>
    <x v="2"/>
    <s v="Leeuwin Estate Art Series Chardonnay 2012"/>
    <s v="Large Crate"/>
    <s v="Mandurah"/>
    <x v="346"/>
    <d v="2010-07-25T00:00:00"/>
    <n v="2"/>
    <n v="0.1"/>
    <n v="95.99"/>
    <n v="4.9000000000000004"/>
    <n v="191.98"/>
  </r>
  <r>
    <n v="2267"/>
    <n v="89895"/>
    <s v="Jennifer Stewart"/>
    <s v="Express Road Cargo"/>
    <x v="1"/>
    <x v="2"/>
    <s v="Medium"/>
    <s v="Reisling"/>
    <x v="0"/>
    <x v="2"/>
    <s v="The White Knight Sauvignon Blanc 2014"/>
    <s v="Standard Size Crate"/>
    <s v="Freemantle"/>
    <x v="444"/>
    <d v="2012-12-09T00:00:00"/>
    <n v="18"/>
    <n v="0.1"/>
    <n v="8.1199999999999992"/>
    <n v="2.83"/>
    <n v="146.16"/>
  </r>
  <r>
    <n v="2268"/>
    <n v="89900"/>
    <s v="Aaron Lane"/>
    <s v="Express Road Cargo"/>
    <x v="0"/>
    <x v="1"/>
    <s v="High"/>
    <s v="Merlot"/>
    <x v="0"/>
    <x v="2"/>
    <s v="Miraval Rose 2014"/>
    <s v="Loose Wrap"/>
    <s v="Burnie"/>
    <x v="908"/>
    <d v="2012-06-12T00:00:00"/>
    <n v="9"/>
    <n v="0.03"/>
    <n v="12.44"/>
    <n v="6.27"/>
    <n v="111.96"/>
  </r>
  <r>
    <n v="2269"/>
    <n v="86260"/>
    <s v="Craig Perkins"/>
    <s v="Road Cargo"/>
    <x v="0"/>
    <x v="1"/>
    <s v="Critical"/>
    <s v="Pinot Noir"/>
    <x v="0"/>
    <x v="2"/>
    <s v="Pietradolce Etna Rosato 2014"/>
    <s v="Large Crate"/>
    <s v="Canberra"/>
    <x v="909"/>
    <d v="2011-06-27T00:00:00"/>
    <n v="10"/>
    <n v="7.0000000000000007E-2"/>
    <n v="14.03"/>
    <n v="9.3699999999999992"/>
    <n v="140.29999999999998"/>
  </r>
  <r>
    <n v="2270"/>
    <n v="89196"/>
    <s v="Jeffrey Rogers"/>
    <s v="Express Road Cargo"/>
    <x v="1"/>
    <x v="3"/>
    <s v="Low"/>
    <s v="Sauvignon Blanc"/>
    <x v="0"/>
    <x v="2"/>
    <s v="Grgich Hills Chardonnay 2012"/>
    <s v="Large Crate"/>
    <s v="Armidale"/>
    <x v="677"/>
    <d v="2012-10-16T00:00:00"/>
    <n v="8"/>
    <n v="0.04"/>
    <n v="152.47999999999999"/>
    <n v="6.5"/>
    <n v="1219.8399999999999"/>
  </r>
  <r>
    <n v="2271"/>
    <n v="89196"/>
    <s v="Jeffrey Rogers"/>
    <s v="Express Road Cargo"/>
    <x v="0"/>
    <x v="3"/>
    <s v="Low"/>
    <s v="Pinot Noir"/>
    <x v="0"/>
    <x v="2"/>
    <s v="Chateau d'Esclans Whispering Angel Rose 2014"/>
    <s v="Large Crate"/>
    <s v="Liverpool"/>
    <x v="677"/>
    <d v="2012-10-21T00:00:00"/>
    <n v="14"/>
    <n v="0.01"/>
    <n v="4.9800000000000004"/>
    <n v="7.28"/>
    <n v="69.72"/>
  </r>
  <r>
    <n v="2272"/>
    <n v="86794"/>
    <s v="Patrick Ruiz"/>
    <s v="Express Road Cargo"/>
    <x v="0"/>
    <x v="2"/>
    <s v="Medium"/>
    <s v="Merlot"/>
    <x v="0"/>
    <x v="2"/>
    <s v="Locations by Dave Phinney F Rose"/>
    <s v="Large Crate"/>
    <s v="Rockingham"/>
    <x v="862"/>
    <d v="2010-11-18T00:00:00"/>
    <n v="40"/>
    <n v="0.04"/>
    <n v="62.05"/>
    <n v="3.99"/>
    <n v="2482"/>
  </r>
  <r>
    <n v="2273"/>
    <n v="89902"/>
    <s v="Philip Scott"/>
    <s v="Road Cargo"/>
    <x v="0"/>
    <x v="2"/>
    <s v="Not Specified"/>
    <s v="Shiraz"/>
    <x v="0"/>
    <x v="2"/>
    <s v="Belle Glos Oeil de Perdrix Pinot Noir Blanc 2014"/>
    <s v="Mini Crate"/>
    <s v="Freemantle"/>
    <x v="671"/>
    <d v="2012-10-12T00:00:00"/>
    <n v="3"/>
    <n v="0.04"/>
    <n v="279.48"/>
    <n v="35"/>
    <n v="838.44"/>
  </r>
  <r>
    <n v="2274"/>
    <n v="89905"/>
    <s v="Mildred Nichols"/>
    <s v="Express Road Cargo"/>
    <x v="1"/>
    <x v="3"/>
    <s v="Neutral"/>
    <s v="Sauvignon Blanc"/>
    <x v="0"/>
    <x v="2"/>
    <s v="Hewitson LuLu Sauvignon Blanc 2014"/>
    <s v="Loose Wrap"/>
    <s v="Campbeltown"/>
    <x v="910"/>
    <d v="2011-08-20T00:00:00"/>
    <n v="19"/>
    <n v="0.05"/>
    <n v="7.99"/>
    <n v="5.03"/>
    <n v="151.81"/>
  </r>
  <r>
    <n v="2275"/>
    <n v="89825"/>
    <s v="Robert Henderson"/>
    <s v="Express Road Cargo"/>
    <x v="0"/>
    <x v="0"/>
    <s v="Critical"/>
    <s v="Shiraz"/>
    <x v="0"/>
    <x v="2"/>
    <s v="Locations by Dave Phinney F Rose"/>
    <s v="Large Crate"/>
    <s v="Darwin"/>
    <x v="262"/>
    <d v="2013-08-31T00:00:00"/>
    <n v="9"/>
    <n v="0.1"/>
    <n v="30.98"/>
    <n v="11.63"/>
    <n v="278.82"/>
  </r>
  <r>
    <n v="2276"/>
    <n v="89059"/>
    <s v="Sarah Hall"/>
    <s v="Express Road Cargo"/>
    <x v="0"/>
    <x v="3"/>
    <s v="High"/>
    <s v="Zinfandel"/>
    <x v="0"/>
    <x v="2"/>
    <s v="Dopff &amp; Irion Cremant Rose Brut"/>
    <s v="Large Crate"/>
    <s v="Liverpool"/>
    <x v="25"/>
    <d v="2010-08-22T00:00:00"/>
    <n v="18"/>
    <n v="0.04"/>
    <n v="4.37"/>
    <n v="5.15"/>
    <n v="78.66"/>
  </r>
  <r>
    <n v="2277"/>
    <n v="89059"/>
    <s v="Sarah Hall"/>
    <s v="Express Road Cargo"/>
    <x v="1"/>
    <x v="3"/>
    <s v="High"/>
    <s v="Reisling"/>
    <x v="0"/>
    <x v="2"/>
    <s v="Mercer Canyons Chardonnay 2013"/>
    <s v="Large Crate"/>
    <s v="Blue Mountains"/>
    <x v="25"/>
    <d v="2010-08-23T00:00:00"/>
    <n v="4"/>
    <n v="0.09"/>
    <n v="155.99"/>
    <n v="8.99"/>
    <n v="623.96"/>
  </r>
  <r>
    <n v="2278"/>
    <n v="86457"/>
    <s v="Lawrence Austin"/>
    <s v="Air Cargo"/>
    <x v="0"/>
    <x v="1"/>
    <s v="Medium"/>
    <s v="Pinot Noir"/>
    <x v="0"/>
    <x v="2"/>
    <s v="Bertani Bertarose 2014"/>
    <s v="Extra Large Crate"/>
    <s v="Victor Harbor"/>
    <x v="911"/>
    <d v="2012-04-16T00:00:00"/>
    <n v="10"/>
    <n v="0.1"/>
    <n v="180.98"/>
    <n v="55.24"/>
    <n v="1809.8"/>
  </r>
  <r>
    <n v="2279"/>
    <n v="89910"/>
    <s v="Raymond Burns"/>
    <s v="Express Road Cargo"/>
    <x v="1"/>
    <x v="3"/>
    <s v="Low"/>
    <s v="Sauvignon Blanc"/>
    <x v="0"/>
    <x v="2"/>
    <s v="Angeline Sauvignon Blanc 2014"/>
    <s v="Large Crate"/>
    <s v="Tamworth"/>
    <x v="560"/>
    <d v="2010-10-03T00:00:00"/>
    <n v="11"/>
    <n v="0.04"/>
    <n v="50.98"/>
    <n v="6.5"/>
    <n v="560.78"/>
  </r>
  <r>
    <n v="2280"/>
    <n v="89910"/>
    <s v="Raymond Burns"/>
    <s v="Express Road Cargo"/>
    <x v="0"/>
    <x v="3"/>
    <s v="Low"/>
    <s v="Pinot Noir"/>
    <x v="0"/>
    <x v="2"/>
    <s v="Domaine Lafage Miraflors Rose 2013"/>
    <s v="Large Crate"/>
    <s v="Armidale"/>
    <x v="560"/>
    <d v="2010-09-30T00:00:00"/>
    <n v="19"/>
    <n v="0.02"/>
    <n v="6.48"/>
    <n v="5.14"/>
    <n v="123.12"/>
  </r>
  <r>
    <n v="2281"/>
    <n v="89917"/>
    <s v="Antonio Green"/>
    <s v="Express Road Cargo"/>
    <x v="0"/>
    <x v="3"/>
    <s v="Low"/>
    <s v="Cabernet Sauvignon"/>
    <x v="0"/>
    <x v="2"/>
    <s v="Miraval Rose 2014"/>
    <s v="Mini Crate"/>
    <s v="Grafton"/>
    <x v="729"/>
    <d v="2012-01-07T00:00:00"/>
    <n v="3"/>
    <n v="0.03"/>
    <n v="3.25"/>
    <n v="49"/>
    <n v="9.75"/>
  </r>
  <r>
    <n v="2282"/>
    <n v="89917"/>
    <s v="Antonio Green"/>
    <s v="Express Road Cargo"/>
    <x v="0"/>
    <x v="3"/>
    <s v="Low"/>
    <s v="Merlot"/>
    <x v="0"/>
    <x v="2"/>
    <s v="Louis Roederer Cristal Brut with Gift Box 2007"/>
    <s v="Large Crate"/>
    <s v="Liverpool"/>
    <x v="729"/>
    <d v="2012-01-07T00:00:00"/>
    <n v="7"/>
    <n v="0.04"/>
    <n v="60.98"/>
    <n v="19.989999999999998"/>
    <n v="426.85999999999996"/>
  </r>
  <r>
    <n v="2283"/>
    <n v="86812"/>
    <s v="Keith Reid"/>
    <s v="Express Road Cargo"/>
    <x v="0"/>
    <x v="3"/>
    <s v="High"/>
    <s v="Pinot Noir"/>
    <x v="0"/>
    <x v="2"/>
    <s v="Pierre Sparr Cremant d'Alsace Reserve Brut Rose"/>
    <s v="Large Crate"/>
    <s v="Queanbeyan"/>
    <x v="912"/>
    <d v="2010-02-11T00:00:00"/>
    <n v="10"/>
    <n v="0.04"/>
    <n v="11.34"/>
    <n v="5.01"/>
    <n v="113.4"/>
  </r>
  <r>
    <n v="2284"/>
    <n v="86166"/>
    <s v="Ernest Grant"/>
    <s v="Express Road Cargo"/>
    <x v="2"/>
    <x v="0"/>
    <s v="Not Specified"/>
    <s v="Cremant"/>
    <x v="0"/>
    <x v="2"/>
    <s v="Domaine Lafage Miraflors Rose 2013"/>
    <s v="Mini Crate"/>
    <s v="Townsville"/>
    <x v="913"/>
    <d v="2010-12-24T00:00:00"/>
    <n v="19"/>
    <n v="0.09"/>
    <n v="71.37"/>
    <n v="69"/>
    <n v="1356.0300000000002"/>
  </r>
  <r>
    <n v="2285"/>
    <n v="89924"/>
    <s v="Paul Frazier"/>
    <s v="Express Road Cargo"/>
    <x v="0"/>
    <x v="2"/>
    <s v="High"/>
    <s v="Shiraz"/>
    <x v="0"/>
    <x v="2"/>
    <s v="Louis Roederer Cristal Brut with Gift Box 2007"/>
    <s v="Standard Size Crate"/>
    <s v="Geraldton"/>
    <x v="524"/>
    <d v="2011-05-20T00:00:00"/>
    <n v="17"/>
    <n v="0.01"/>
    <n v="3.57"/>
    <n v="4.17"/>
    <n v="60.69"/>
  </r>
  <r>
    <n v="2286"/>
    <n v="89924"/>
    <s v="Paul Frazier"/>
    <s v="Express Road Cargo"/>
    <x v="0"/>
    <x v="2"/>
    <s v="High"/>
    <s v="Sangiovese"/>
    <x v="0"/>
    <x v="2"/>
    <s v="Sutter Home Pink Moscato"/>
    <s v="Large Crate"/>
    <s v="Busseltol"/>
    <x v="524"/>
    <d v="2011-05-20T00:00:00"/>
    <n v="15"/>
    <n v="7.0000000000000007E-2"/>
    <n v="37.76"/>
    <n v="12.9"/>
    <n v="566.4"/>
  </r>
  <r>
    <n v="2287"/>
    <n v="89924"/>
    <s v="Paul Frazier"/>
    <s v="Air Cargo"/>
    <x v="2"/>
    <x v="2"/>
    <s v="High"/>
    <s v="Cremant"/>
    <x v="0"/>
    <x v="2"/>
    <s v="La Playa Estate Cabernet Sauvignon Rose 2015"/>
    <s v="Small Crate"/>
    <s v="Mandurah"/>
    <x v="524"/>
    <d v="2011-05-21T00:00:00"/>
    <n v="13"/>
    <n v="0.02"/>
    <n v="124.49"/>
    <n v="51.94"/>
    <n v="1618.37"/>
  </r>
  <r>
    <n v="2288"/>
    <n v="88734"/>
    <s v="Martin Fuller"/>
    <s v="Air Cargo"/>
    <x v="2"/>
    <x v="2"/>
    <s v="Medium"/>
    <s v="Cremant"/>
    <x v="0"/>
    <x v="2"/>
    <s v="Chateau D'Aqueria Tavel Rose 2013"/>
    <s v="Extra Large Crate"/>
    <s v="Freemantle"/>
    <x v="914"/>
    <d v="2011-08-31T00:00:00"/>
    <n v="17"/>
    <n v="0"/>
    <n v="89.99"/>
    <n v="42"/>
    <n v="1529.83"/>
  </r>
  <r>
    <n v="2289"/>
    <n v="89062"/>
    <s v="Larry Ferguson"/>
    <s v="Express Road Cargo"/>
    <x v="2"/>
    <x v="1"/>
    <s v="Critical"/>
    <s v="Grenache Rose"/>
    <x v="0"/>
    <x v="2"/>
    <s v="Barnard Griffin Rose of Sangiovese 2014"/>
    <s v="Large Crate"/>
    <s v="Devonport"/>
    <x v="915"/>
    <d v="2013-02-01T00:00:00"/>
    <n v="10"/>
    <n v="0.05"/>
    <n v="46.94"/>
    <n v="6.77"/>
    <n v="469.4"/>
  </r>
  <r>
    <n v="2290"/>
    <n v="89911"/>
    <s v="Susan Ford"/>
    <s v="Road Cargo"/>
    <x v="0"/>
    <x v="1"/>
    <s v="Medium"/>
    <s v="Malbec"/>
    <x v="0"/>
    <x v="2"/>
    <s v="Pierre Sparr Cremant d'Alsace Reserve Brut Rose"/>
    <s v="Large Crate"/>
    <s v="Devonport"/>
    <x v="916"/>
    <d v="2011-05-16T00:00:00"/>
    <n v="9"/>
    <n v="0.01"/>
    <n v="4.91"/>
    <n v="0.5"/>
    <n v="44.19"/>
  </r>
  <r>
    <n v="2291"/>
    <n v="87413"/>
    <s v="Antonio Cooper"/>
    <s v="Road Cargo"/>
    <x v="0"/>
    <x v="3"/>
    <s v="Critical"/>
    <s v="Merlot"/>
    <x v="0"/>
    <x v="2"/>
    <s v="Lucien Albrecht Cremant d'Alsace Brut"/>
    <s v="Large Crate"/>
    <s v="Cessnock"/>
    <x v="882"/>
    <d v="2013-02-25T00:00:00"/>
    <n v="8"/>
    <n v="0.08"/>
    <n v="6.48"/>
    <n v="6.81"/>
    <n v="51.84"/>
  </r>
  <r>
    <n v="2292"/>
    <n v="87413"/>
    <s v="Antonio Cooper"/>
    <s v="Express Road Cargo"/>
    <x v="0"/>
    <x v="3"/>
    <s v="Critical"/>
    <s v="Cabernet Sauvignon"/>
    <x v="0"/>
    <x v="2"/>
    <s v="Marques de Caceres Rioja Rosado 2014"/>
    <s v="Full Container"/>
    <s v="Armidale"/>
    <x v="882"/>
    <d v="2013-02-25T00:00:00"/>
    <n v="6"/>
    <n v="0.02"/>
    <n v="2.78"/>
    <n v="0.97"/>
    <n v="16.68"/>
  </r>
  <r>
    <n v="2293"/>
    <n v="89083"/>
    <s v="Juan Ruiz"/>
    <s v="Express Road Cargo"/>
    <x v="0"/>
    <x v="1"/>
    <s v="Critical"/>
    <s v="Merlot"/>
    <x v="0"/>
    <x v="2"/>
    <s v="Orin Swift Cellars Fragile Rose 2014"/>
    <s v="Large Crate"/>
    <s v="Canberra"/>
    <x v="97"/>
    <d v="2010-01-04T00:00:00"/>
    <n v="1"/>
    <n v="0.06"/>
    <n v="40.98"/>
    <n v="2.99"/>
    <n v="40.98"/>
  </r>
  <r>
    <n v="2294"/>
    <n v="88831"/>
    <s v="Wanda Morris"/>
    <s v="Express Road Cargo"/>
    <x v="0"/>
    <x v="3"/>
    <s v="Critical"/>
    <s v="Zinfandel"/>
    <x v="0"/>
    <x v="2"/>
    <s v="Gerard Bertrand Cote des Roses Rose 2014"/>
    <s v="Full Container"/>
    <s v="Wollongong"/>
    <x v="917"/>
    <d v="2012-04-05T00:00:00"/>
    <n v="7"/>
    <n v="0.1"/>
    <n v="4.9800000000000004"/>
    <n v="0.8"/>
    <n v="34.86"/>
  </r>
  <r>
    <n v="2295"/>
    <n v="89908"/>
    <s v="Mildred Nichols"/>
    <s v="Air Cargo"/>
    <x v="2"/>
    <x v="3"/>
    <s v="Neutral"/>
    <s v="Grenache Rose"/>
    <x v="0"/>
    <x v="2"/>
    <s v="Francis Ford Coppola Sofia Rose 2014"/>
    <s v="Extra Large Crate"/>
    <s v="Dubbo"/>
    <x v="508"/>
    <d v="2013-05-19T00:00:00"/>
    <n v="14"/>
    <n v="0.05"/>
    <n v="25.98"/>
    <n v="14.36"/>
    <n v="363.72"/>
  </r>
  <r>
    <n v="2296"/>
    <n v="87987"/>
    <s v="Rose Hanson"/>
    <s v="Express Road Cargo"/>
    <x v="0"/>
    <x v="2"/>
    <s v="Low"/>
    <s v="Zinfandel"/>
    <x v="0"/>
    <x v="2"/>
    <s v="Miraval Rose 2014"/>
    <s v="Mini Crate"/>
    <s v="Albany"/>
    <x v="98"/>
    <d v="2012-12-08T00:00:00"/>
    <n v="9"/>
    <n v="0.09"/>
    <n v="95.99"/>
    <n v="35"/>
    <n v="863.91"/>
  </r>
  <r>
    <n v="2297"/>
    <n v="87987"/>
    <s v="Rose Hanson"/>
    <s v="Express Road Cargo"/>
    <x v="1"/>
    <x v="2"/>
    <s v="Low"/>
    <s v="Chardonnay"/>
    <x v="0"/>
    <x v="2"/>
    <s v="Leeuwin Estate Art Series Chardonnay 2012"/>
    <s v="Large Crate"/>
    <s v="Perth"/>
    <x v="98"/>
    <d v="2012-12-06T00:00:00"/>
    <n v="16"/>
    <n v="0.02"/>
    <n v="125.99"/>
    <n v="8.99"/>
    <n v="2015.84"/>
  </r>
  <r>
    <n v="2298"/>
    <n v="86172"/>
    <s v="Ernest Grant"/>
    <s v="Express Road Cargo"/>
    <x v="0"/>
    <x v="0"/>
    <s v="Low"/>
    <s v="Pinot Noir"/>
    <x v="0"/>
    <x v="2"/>
    <s v="Miraval Rose (1.5 Liter Magnum) 2014"/>
    <s v="Large Crate"/>
    <s v="Brisbane"/>
    <x v="35"/>
    <d v="2013-08-18T00:00:00"/>
    <n v="16"/>
    <n v="0.01"/>
    <n v="3.95"/>
    <n v="5.13"/>
    <n v="63.2"/>
  </r>
  <r>
    <n v="2299"/>
    <n v="89561"/>
    <s v="Kathleen Burton"/>
    <s v="Air Cargo"/>
    <x v="2"/>
    <x v="3"/>
    <s v="Critical"/>
    <s v="Grenache Rose"/>
    <x v="0"/>
    <x v="2"/>
    <s v="Chateau D'Aqueria Tavel Rose 2013"/>
    <s v="Small Crate"/>
    <s v="Wollongong"/>
    <x v="918"/>
    <d v="2013-11-01T00:00:00"/>
    <n v="7"/>
    <n v="0.1"/>
    <n v="140.97999999999999"/>
    <n v="53.48"/>
    <n v="986.8599999999999"/>
  </r>
  <r>
    <n v="2300"/>
    <n v="89561"/>
    <s v="Kathleen Burton"/>
    <s v="Express Road Cargo"/>
    <x v="2"/>
    <x v="3"/>
    <s v="Critical"/>
    <s v="Cremant"/>
    <x v="0"/>
    <x v="2"/>
    <s v="Domaine Lafage Miraflors Rose 2013"/>
    <s v="Loose Wrap"/>
    <s v="Queanbeyan"/>
    <x v="918"/>
    <d v="2013-11-02T00:00:00"/>
    <n v="1"/>
    <n v="0.1"/>
    <n v="172.99"/>
    <n v="19.989999999999998"/>
    <n v="172.99"/>
  </r>
  <r>
    <n v="2301"/>
    <n v="87747"/>
    <s v="Benjamin Owens"/>
    <s v="Express Road Cargo"/>
    <x v="2"/>
    <x v="1"/>
    <s v="Not Specified"/>
    <s v="Cremant"/>
    <x v="0"/>
    <x v="2"/>
    <s v="Barnard Griffin Rose of Sangiovese 2014"/>
    <s v="Full Container"/>
    <s v="Melbourne"/>
    <x v="919"/>
    <d v="2010-03-18T00:00:00"/>
    <n v="3"/>
    <n v="7.0000000000000007E-2"/>
    <n v="7.59"/>
    <n v="4"/>
    <n v="22.77"/>
  </r>
  <r>
    <n v="2302"/>
    <n v="89932"/>
    <s v="Russell Ward"/>
    <s v="Express Road Cargo"/>
    <x v="1"/>
    <x v="1"/>
    <s v="Critical"/>
    <s v="Pinot Gris"/>
    <x v="0"/>
    <x v="2"/>
    <s v="Los Vascos Sauvignon Blanc 2015"/>
    <s v="Large Crate"/>
    <s v="Mount Gambier"/>
    <x v="45"/>
    <d v="2013-05-07T00:00:00"/>
    <n v="4"/>
    <n v="0.1"/>
    <n v="152.47999999999999"/>
    <n v="4"/>
    <n v="609.91999999999996"/>
  </r>
  <r>
    <n v="2303"/>
    <n v="89936"/>
    <s v="Brandon Jones"/>
    <s v="Express Road Cargo"/>
    <x v="0"/>
    <x v="0"/>
    <s v="Critical"/>
    <s v="Cabernet Sauvignon"/>
    <x v="0"/>
    <x v="2"/>
    <s v="Chateau d'Esclans Whispering Angel Rose 2014"/>
    <s v="Large Crate"/>
    <s v="Logan City"/>
    <x v="586"/>
    <d v="2012-06-19T00:00:00"/>
    <n v="7"/>
    <n v="0.05"/>
    <n v="3.15"/>
    <n v="0.49"/>
    <n v="22.05"/>
  </r>
  <r>
    <n v="2304"/>
    <n v="85878"/>
    <s v="Victor George"/>
    <s v="Express Road Cargo"/>
    <x v="0"/>
    <x v="0"/>
    <s v="Not Specified"/>
    <s v="Shiraz"/>
    <x v="0"/>
    <x v="2"/>
    <s v="Belle Glos Oeil de Perdrix Pinot Noir Blanc 2014"/>
    <s v="Large Crate"/>
    <s v="Darwin"/>
    <x v="920"/>
    <d v="2013-10-13T00:00:00"/>
    <n v="2"/>
    <n v="0.1"/>
    <n v="8.0399999999999991"/>
    <n v="8.94"/>
    <n v="16.079999999999998"/>
  </r>
  <r>
    <n v="2305"/>
    <n v="85878"/>
    <s v="Victor George"/>
    <s v="Express Road Cargo"/>
    <x v="0"/>
    <x v="0"/>
    <s v="Not Specified"/>
    <s v="Shiraz"/>
    <x v="0"/>
    <x v="2"/>
    <s v="Laurent-Perrier Brut Rose"/>
    <s v="Large Crate"/>
    <s v="Darwin"/>
    <x v="920"/>
    <d v="2013-10-12T00:00:00"/>
    <n v="18"/>
    <n v="0.03"/>
    <n v="16.510000000000002"/>
    <n v="2.99"/>
    <n v="297.18"/>
  </r>
  <r>
    <n v="2306"/>
    <n v="85878"/>
    <s v="Victor George"/>
    <s v="Express Road Cargo"/>
    <x v="0"/>
    <x v="0"/>
    <s v="Not Specified"/>
    <s v="Cabernet Sauvignon"/>
    <x v="0"/>
    <x v="2"/>
    <s v="Sutter Home Pink Moscato"/>
    <s v="Large Crate"/>
    <s v="Palmerston"/>
    <x v="920"/>
    <d v="2013-10-13T00:00:00"/>
    <n v="16"/>
    <n v="0.04"/>
    <n v="15.51"/>
    <n v="17.78"/>
    <n v="248.16"/>
  </r>
  <r>
    <n v="2307"/>
    <n v="85828"/>
    <s v="Gary Matthews"/>
    <s v="Road Cargo"/>
    <x v="0"/>
    <x v="3"/>
    <s v="Not Specified"/>
    <s v="Pinot Noir"/>
    <x v="0"/>
    <x v="2"/>
    <s v="Bertani Bertarose 2014"/>
    <s v="Large Crate"/>
    <s v="Newcastle"/>
    <x v="716"/>
    <d v="2010-05-27T00:00:00"/>
    <n v="4"/>
    <n v="0.08"/>
    <n v="15.99"/>
    <n v="13.18"/>
    <n v="63.96"/>
  </r>
  <r>
    <n v="2308"/>
    <n v="87830"/>
    <s v="Gregory Fox"/>
    <s v="Express Road Cargo"/>
    <x v="2"/>
    <x v="0"/>
    <s v="High"/>
    <s v="Sangiovese Rose"/>
    <x v="0"/>
    <x v="2"/>
    <s v="Orin Swift Cellars Fragile Rose 2014"/>
    <s v="Standard Size Crate"/>
    <s v="Palmerston"/>
    <x v="655"/>
    <d v="2010-03-29T00:00:00"/>
    <n v="12"/>
    <n v="0.04"/>
    <n v="10.4"/>
    <n v="5.4"/>
    <n v="124.80000000000001"/>
  </r>
  <r>
    <n v="2309"/>
    <n v="87830"/>
    <s v="Gregory Fox"/>
    <s v="Express Road Cargo"/>
    <x v="0"/>
    <x v="0"/>
    <s v="High"/>
    <s v="Merlot"/>
    <x v="0"/>
    <x v="2"/>
    <s v="Roederer Estate L'Ermitage 2007"/>
    <s v="Large Crate"/>
    <s v="Palmerston"/>
    <x v="655"/>
    <d v="2010-03-30T00:00:00"/>
    <n v="12"/>
    <n v="0.08"/>
    <n v="4.28"/>
    <n v="4.79"/>
    <n v="51.36"/>
  </r>
  <r>
    <n v="2310"/>
    <n v="87334"/>
    <s v="Brandon Howard"/>
    <s v="Express Road Cargo"/>
    <x v="1"/>
    <x v="0"/>
    <s v="Medium"/>
    <s v="Pinot Gris"/>
    <x v="0"/>
    <x v="2"/>
    <s v="Robert Oatley Sauvignon Blanc 2013"/>
    <s v="Large Crate"/>
    <s v="Mount Isa"/>
    <x v="921"/>
    <d v="2013-11-27T00:00:00"/>
    <n v="15"/>
    <n v="0.05"/>
    <n v="140.99"/>
    <n v="4.2"/>
    <n v="2114.8500000000004"/>
  </r>
  <r>
    <n v="2311"/>
    <n v="87574"/>
    <s v="John Berry"/>
    <s v="Express Road Cargo"/>
    <x v="1"/>
    <x v="1"/>
    <s v="High"/>
    <s v="Pinot Gris"/>
    <x v="0"/>
    <x v="2"/>
    <s v="Dog Point Vineyard Sauvignon Blanc 2014"/>
    <s v="Large Crate"/>
    <s v="Mount Gambier"/>
    <x v="653"/>
    <d v="2013-06-09T00:00:00"/>
    <n v="1"/>
    <n v="0.03"/>
    <n v="152.47999999999999"/>
    <n v="4"/>
    <n v="152.47999999999999"/>
  </r>
  <r>
    <n v="2312"/>
    <n v="87574"/>
    <s v="John Berry"/>
    <s v="Express Road Cargo"/>
    <x v="1"/>
    <x v="1"/>
    <s v="High"/>
    <s v="Sauvignon Blanc"/>
    <x v="0"/>
    <x v="2"/>
    <s v="The White Knight Sauvignon Blanc 2014"/>
    <s v="Large Crate"/>
    <s v="Port Adelaide"/>
    <x v="653"/>
    <d v="2013-06-10T00:00:00"/>
    <n v="2"/>
    <n v="0.1"/>
    <n v="32.979999999999997"/>
    <n v="5.5"/>
    <n v="65.959999999999994"/>
  </r>
  <r>
    <n v="2313"/>
    <n v="89111"/>
    <s v="Larry Freeman"/>
    <s v="Air Cargo"/>
    <x v="2"/>
    <x v="2"/>
    <s v="Not Specified"/>
    <s v="Sangiovese Rose"/>
    <x v="0"/>
    <x v="2"/>
    <s v="Marques de Caceres Rioja Rosado 2014"/>
    <s v="Extra Large Crate"/>
    <s v="Rockingham"/>
    <x v="426"/>
    <d v="2013-10-08T00:00:00"/>
    <n v="19"/>
    <n v="0.02"/>
    <n v="320.98"/>
    <n v="58.95"/>
    <n v="6098.6200000000008"/>
  </r>
  <r>
    <n v="2314"/>
    <n v="89111"/>
    <s v="Larry Freeman"/>
    <s v="Road Cargo"/>
    <x v="0"/>
    <x v="2"/>
    <s v="Not Specified"/>
    <s v="Sangiovese"/>
    <x v="0"/>
    <x v="2"/>
    <s v="Lucien Albrecht Cremant d'Alsace Brut Rose"/>
    <s v="Large Crate"/>
    <s v="Perth"/>
    <x v="426"/>
    <d v="2013-10-08T00:00:00"/>
    <n v="3"/>
    <n v="0.1"/>
    <n v="18.97"/>
    <n v="5.21"/>
    <n v="56.91"/>
  </r>
  <r>
    <n v="2315"/>
    <n v="89111"/>
    <s v="Larry Freeman"/>
    <s v="Express Road Cargo"/>
    <x v="0"/>
    <x v="2"/>
    <s v="Not Specified"/>
    <s v="Sangiovese"/>
    <x v="0"/>
    <x v="2"/>
    <s v="Belle Glos Oeil de Perdrix Pinot Noir Blanc 2014"/>
    <s v="Large Crate"/>
    <s v="Freemantle"/>
    <x v="426"/>
    <d v="2013-10-07T00:00:00"/>
    <n v="17"/>
    <n v="0.02"/>
    <n v="48.91"/>
    <n v="5.81"/>
    <n v="831.46999999999991"/>
  </r>
  <r>
    <n v="2316"/>
    <n v="87614"/>
    <s v="Martin Hunt"/>
    <s v="Air Cargo"/>
    <x v="2"/>
    <x v="1"/>
    <s v="Not Specified"/>
    <s v="Sangiovese Rose"/>
    <x v="0"/>
    <x v="2"/>
    <s v="Belle Glos Oeil de Perdrix Pinot Noir Blanc 2014"/>
    <s v="Small Crate"/>
    <s v="Mount Gambier"/>
    <x v="851"/>
    <d v="2012-02-15T00:00:00"/>
    <n v="2"/>
    <n v="0.1"/>
    <n v="150.97999999999999"/>
    <n v="66.27"/>
    <n v="301.95999999999998"/>
  </r>
  <r>
    <n v="2317"/>
    <n v="87614"/>
    <s v="Terry Gordon"/>
    <s v="Express Road Cargo"/>
    <x v="0"/>
    <x v="1"/>
    <s v="Not Specified"/>
    <s v="Zinfandel"/>
    <x v="0"/>
    <x v="2"/>
    <s v="Gerard Bertrand Cote des Roses Rose 2014"/>
    <s v="Large Crate"/>
    <s v="Mount Barker"/>
    <x v="851"/>
    <d v="2012-02-15T00:00:00"/>
    <n v="12"/>
    <n v="0.01"/>
    <n v="3.81"/>
    <n v="5.44"/>
    <n v="45.72"/>
  </r>
  <r>
    <n v="2318"/>
    <n v="87196"/>
    <s v="Jesse Bradley"/>
    <s v="Express Road Cargo"/>
    <x v="0"/>
    <x v="1"/>
    <s v="Not Specified"/>
    <s v="Merlot"/>
    <x v="0"/>
    <x v="2"/>
    <s v="Louis Roederer Cristal Brut with Gift Box 2007"/>
    <s v="Mini Crate"/>
    <s v="Bendigo"/>
    <x v="516"/>
    <d v="2011-03-09T00:00:00"/>
    <n v="12"/>
    <n v="0"/>
    <n v="76.72"/>
    <n v="19.95"/>
    <n v="920.64"/>
  </r>
  <r>
    <n v="2319"/>
    <n v="86921"/>
    <s v="Adam Boyd"/>
    <s v="Express Road Cargo"/>
    <x v="0"/>
    <x v="1"/>
    <s v="Medium"/>
    <s v="Sangiovese"/>
    <x v="0"/>
    <x v="2"/>
    <s v="Louis Roederer Cristal Brut with Gift Box 2007"/>
    <s v="Full Container"/>
    <s v="Launceston"/>
    <x v="922"/>
    <d v="2013-06-14T00:00:00"/>
    <n v="15"/>
    <n v="0"/>
    <n v="3.14"/>
    <n v="1.92"/>
    <n v="47.1"/>
  </r>
  <r>
    <n v="2320"/>
    <n v="86921"/>
    <s v="Jimmy Spencer"/>
    <s v="Road Cargo"/>
    <x v="0"/>
    <x v="3"/>
    <s v="Medium"/>
    <s v="Merlot"/>
    <x v="0"/>
    <x v="2"/>
    <s v="Sutter Home White Zinfandel"/>
    <s v="Full Container"/>
    <s v="Dubbo"/>
    <x v="922"/>
    <d v="2013-06-14T00:00:00"/>
    <n v="8"/>
    <n v="0.01"/>
    <n v="6.35"/>
    <n v="1.02"/>
    <n v="50.8"/>
  </r>
  <r>
    <n v="2321"/>
    <n v="89949"/>
    <s v="Fred Ellis"/>
    <s v="Express Road Cargo"/>
    <x v="0"/>
    <x v="1"/>
    <s v="Medium"/>
    <s v="Cabernet Sauvignon"/>
    <x v="0"/>
    <x v="2"/>
    <s v="Domaine Lafage Miraflors Rose 2013"/>
    <s v="Large Crate"/>
    <s v="Port Adelaide"/>
    <x v="923"/>
    <d v="2012-07-31T00:00:00"/>
    <n v="14"/>
    <n v="0.08"/>
    <n v="11.5"/>
    <n v="7.19"/>
    <n v="161"/>
  </r>
  <r>
    <n v="2322"/>
    <n v="89960"/>
    <s v="Michael Russell"/>
    <s v="Air Cargo"/>
    <x v="1"/>
    <x v="1"/>
    <s v="Critical"/>
    <s v="Pinot Gris"/>
    <x v="0"/>
    <x v="2"/>
    <s v="Giesen Sauvignon Blanc 2014"/>
    <s v="Extra Large Crate"/>
    <s v="Canberra"/>
    <x v="766"/>
    <d v="2013-11-12T00:00:00"/>
    <n v="24"/>
    <n v="0.01"/>
    <n v="90.97"/>
    <n v="28"/>
    <n v="2183.2799999999997"/>
  </r>
  <r>
    <n v="2323"/>
    <n v="89960"/>
    <s v="Donald Owens"/>
    <s v="Express Road Cargo"/>
    <x v="1"/>
    <x v="2"/>
    <s v="Critical"/>
    <s v="Reisling"/>
    <x v="0"/>
    <x v="2"/>
    <s v="Angeline Sauvignon Blanc 2014"/>
    <s v="Standard Size Crate"/>
    <s v="Perth"/>
    <x v="766"/>
    <d v="2013-11-12T00:00:00"/>
    <n v="14"/>
    <n v="0.02"/>
    <n v="2.12"/>
    <n v="1.99"/>
    <n v="29.68"/>
  </r>
  <r>
    <n v="2324"/>
    <n v="89960"/>
    <s v="Eugene Reid"/>
    <s v="Air Cargo"/>
    <x v="2"/>
    <x v="1"/>
    <s v="Critical"/>
    <s v="Sangiovese Rose"/>
    <x v="0"/>
    <x v="2"/>
    <s v="La Playa Estate Cabernet Sauvignon Rose 2015"/>
    <s v="Small Crate"/>
    <s v="Canberra"/>
    <x v="766"/>
    <d v="2013-11-11T00:00:00"/>
    <n v="14"/>
    <n v="0.05"/>
    <n v="114.98"/>
    <n v="51.42"/>
    <n v="1609.72"/>
  </r>
  <r>
    <n v="2325"/>
    <n v="86264"/>
    <s v="Dennis Simmons"/>
    <s v="Express Road Cargo"/>
    <x v="0"/>
    <x v="1"/>
    <s v="Not Specified"/>
    <s v="Zinfandel"/>
    <x v="0"/>
    <x v="2"/>
    <s v="Laurent-Perrier Brut Rose"/>
    <s v="Large Crate"/>
    <s v="Port Adelaide"/>
    <x v="100"/>
    <d v="2010-07-27T00:00:00"/>
    <n v="12"/>
    <n v="0.02"/>
    <n v="12.53"/>
    <n v="0.49"/>
    <n v="150.35999999999999"/>
  </r>
  <r>
    <n v="2326"/>
    <n v="86264"/>
    <s v="Dennis Simmons"/>
    <s v="Road Cargo"/>
    <x v="0"/>
    <x v="1"/>
    <s v="Not Specified"/>
    <s v="Zinfandel"/>
    <x v="0"/>
    <x v="2"/>
    <s v="Bertani Bertarose 2014"/>
    <s v="Full Container"/>
    <s v="Mount Gambier"/>
    <x v="100"/>
    <d v="2010-07-29T00:00:00"/>
    <n v="11"/>
    <n v="7.0000000000000007E-2"/>
    <n v="5.18"/>
    <n v="2.04"/>
    <n v="56.98"/>
  </r>
  <r>
    <n v="2327"/>
    <n v="89965"/>
    <s v="Joe Garrett"/>
    <s v="Express Road Cargo"/>
    <x v="0"/>
    <x v="3"/>
    <s v="Low"/>
    <s v="Malbec"/>
    <x v="0"/>
    <x v="2"/>
    <s v="Roederer Estate L'Ermitage 2007"/>
    <s v="Large Crate"/>
    <s v="Wagga Wagga"/>
    <x v="46"/>
    <d v="2013-01-20T00:00:00"/>
    <n v="9"/>
    <n v="0.09"/>
    <n v="120.98"/>
    <n v="9.07"/>
    <n v="1088.82"/>
  </r>
  <r>
    <n v="2328"/>
    <n v="87464"/>
    <s v="Matthew Fox"/>
    <s v="Express Road Cargo"/>
    <x v="0"/>
    <x v="1"/>
    <s v="Critical"/>
    <s v="Cabernet Sauvignon"/>
    <x v="0"/>
    <x v="2"/>
    <s v="Dopff &amp; Irion Cremant Rose Brut"/>
    <s v="Large Crate"/>
    <s v="Adelaide"/>
    <x v="924"/>
    <d v="2010-04-15T00:00:00"/>
    <n v="1"/>
    <n v="0.05"/>
    <n v="1.88"/>
    <n v="1.49"/>
    <n v="1.88"/>
  </r>
  <r>
    <n v="2329"/>
    <n v="87463"/>
    <s v="Virginia Richards"/>
    <s v="Express Road Cargo"/>
    <x v="1"/>
    <x v="3"/>
    <s v="Low"/>
    <s v="Reisling"/>
    <x v="0"/>
    <x v="2"/>
    <s v="Chardonnais Napa Valley Chardonnay 2013"/>
    <s v="Large Crate"/>
    <s v="Sydney"/>
    <x v="86"/>
    <d v="2010-01-05T00:00:00"/>
    <n v="3"/>
    <n v="0.08"/>
    <n v="43.22"/>
    <n v="16.71"/>
    <n v="129.66"/>
  </r>
  <r>
    <n v="2330"/>
    <n v="87463"/>
    <s v="Virginia Richards"/>
    <s v="Express Road Cargo"/>
    <x v="1"/>
    <x v="3"/>
    <s v="Low"/>
    <s v="Pinot Gris"/>
    <x v="0"/>
    <x v="2"/>
    <s v="Dog Point Vineyard Sauvignon Blanc 2014"/>
    <s v="Mini Crate"/>
    <s v="Broken Hill"/>
    <x v="86"/>
    <d v="2010-01-10T00:00:00"/>
    <n v="12"/>
    <n v="0.05"/>
    <n v="574.74"/>
    <n v="24.49"/>
    <n v="6896.88"/>
  </r>
  <r>
    <n v="2331"/>
    <n v="87463"/>
    <s v="Virginia Richards"/>
    <s v="Express Road Cargo"/>
    <x v="0"/>
    <x v="3"/>
    <s v="Low"/>
    <s v="Malbec"/>
    <x v="0"/>
    <x v="2"/>
    <s v="Schramsberg Cremant Demi-Sec 2011"/>
    <s v="Full Container"/>
    <s v="Armidale"/>
    <x v="86"/>
    <d v="2010-01-07T00:00:00"/>
    <n v="3"/>
    <n v="0.04"/>
    <n v="10.14"/>
    <n v="2.27"/>
    <n v="30.42"/>
  </r>
  <r>
    <n v="2332"/>
    <n v="87278"/>
    <s v="Anthony Cook"/>
    <s v="Air Cargo"/>
    <x v="2"/>
    <x v="2"/>
    <s v="Medium"/>
    <s v="Grenache Rose"/>
    <x v="0"/>
    <x v="2"/>
    <s v="Chateau de Campuget Costieres de Nimes Tradition Rose 2015"/>
    <s v="Extra Large Crate"/>
    <s v="Rockingham"/>
    <x v="925"/>
    <d v="2011-09-07T00:00:00"/>
    <n v="21"/>
    <n v="0.1"/>
    <n v="25.98"/>
    <n v="14.36"/>
    <n v="545.58000000000004"/>
  </r>
  <r>
    <n v="2333"/>
    <n v="87278"/>
    <s v="Anthony Cook"/>
    <s v="Express Road Cargo"/>
    <x v="0"/>
    <x v="2"/>
    <s v="Medium"/>
    <s v="Zinfandel"/>
    <x v="0"/>
    <x v="2"/>
    <s v="Miraval Rose 2014"/>
    <s v="Large Crate"/>
    <s v="Albany"/>
    <x v="925"/>
    <d v="2011-09-05T00:00:00"/>
    <n v="5"/>
    <n v="0.09"/>
    <n v="4.13"/>
    <n v="0.99"/>
    <n v="20.65"/>
  </r>
  <r>
    <n v="2334"/>
    <n v="87278"/>
    <s v="Anthony Cook"/>
    <s v="Express Road Cargo"/>
    <x v="1"/>
    <x v="2"/>
    <s v="Medium"/>
    <s v="Chardonnay"/>
    <x v="0"/>
    <x v="2"/>
    <s v="Robert Oatley Sauvignon Blanc 2013"/>
    <s v="Large Crate"/>
    <s v="Rockingham"/>
    <x v="925"/>
    <d v="2011-09-05T00:00:00"/>
    <n v="10"/>
    <n v="0"/>
    <n v="125.99"/>
    <n v="5.63"/>
    <n v="1259.8999999999999"/>
  </r>
  <r>
    <n v="2335"/>
    <n v="89971"/>
    <s v="Philip Morales"/>
    <s v="Express Road Cargo"/>
    <x v="0"/>
    <x v="1"/>
    <s v="High"/>
    <s v="Pinot Noir"/>
    <x v="0"/>
    <x v="2"/>
    <s v="Francis Ford Coppola Sofia Rose 2014"/>
    <s v="Large Crate"/>
    <s v="Canberra"/>
    <x v="804"/>
    <d v="2011-04-10T00:00:00"/>
    <n v="3"/>
    <n v="0.06"/>
    <n v="6.48"/>
    <n v="8.4"/>
    <n v="19.440000000000001"/>
  </r>
  <r>
    <n v="2336"/>
    <n v="89981"/>
    <s v="Bruce West"/>
    <s v="Express Road Cargo"/>
    <x v="0"/>
    <x v="3"/>
    <s v="Low"/>
    <s v="Zinfandel"/>
    <x v="0"/>
    <x v="2"/>
    <s v="Belle Glos Oeil de Perdrix Pinot Noir Blanc 2014"/>
    <s v="Loose Wrap"/>
    <s v="Albury"/>
    <x v="445"/>
    <d v="2010-04-23T00:00:00"/>
    <n v="13"/>
    <n v="0.02"/>
    <n v="46.89"/>
    <n v="5.0999999999999996"/>
    <n v="609.57000000000005"/>
  </r>
  <r>
    <n v="2337"/>
    <n v="89981"/>
    <s v="Bruce West"/>
    <s v="Air Cargo"/>
    <x v="2"/>
    <x v="3"/>
    <s v="Low"/>
    <s v="Cremant"/>
    <x v="0"/>
    <x v="2"/>
    <s v="Barnard Griffin Rose of Sangiovese 2014"/>
    <s v="Small Crate"/>
    <s v="Goulburn"/>
    <x v="445"/>
    <d v="2010-04-25T00:00:00"/>
    <n v="5"/>
    <n v="0.05"/>
    <n v="140.97999999999999"/>
    <n v="36.090000000000003"/>
    <n v="704.9"/>
  </r>
  <r>
    <n v="2338"/>
    <n v="89981"/>
    <s v="Bruce West"/>
    <s v="Air Cargo"/>
    <x v="2"/>
    <x v="3"/>
    <s v="Low"/>
    <s v="Cremant"/>
    <x v="0"/>
    <x v="2"/>
    <s v="Chateau D'Aqueria Tavel Rose 2013"/>
    <s v="Small Crate"/>
    <s v="Sydney"/>
    <x v="445"/>
    <d v="2010-04-25T00:00:00"/>
    <n v="12"/>
    <n v="0.1"/>
    <n v="212.6"/>
    <n v="110.2"/>
    <n v="2551.1999999999998"/>
  </r>
  <r>
    <n v="2339"/>
    <n v="88504"/>
    <s v="Eugene Perry"/>
    <s v="Express Road Cargo"/>
    <x v="0"/>
    <x v="0"/>
    <s v="Low"/>
    <s v="Shiraz"/>
    <x v="0"/>
    <x v="2"/>
    <s v="Veuve Clicquot Brut Yellow Label"/>
    <s v="Large Crate"/>
    <s v="Darwin"/>
    <x v="926"/>
    <d v="2010-09-08T00:00:00"/>
    <n v="5"/>
    <n v="0.06"/>
    <n v="4.18"/>
    <n v="2.99"/>
    <n v="20.9"/>
  </r>
  <r>
    <n v="2340"/>
    <n v="88889"/>
    <s v="Janice Hernandez"/>
    <s v="Road Cargo"/>
    <x v="0"/>
    <x v="3"/>
    <s v="Medium"/>
    <s v="Shiraz"/>
    <x v="0"/>
    <x v="2"/>
    <s v="Miraval Rose 2014"/>
    <s v="Large Crate"/>
    <s v="Campbeltown"/>
    <x v="467"/>
    <d v="2010-04-23T00:00:00"/>
    <n v="5"/>
    <n v="0.04"/>
    <n v="15.42"/>
    <n v="10.68"/>
    <n v="77.099999999999994"/>
  </r>
  <r>
    <n v="2341"/>
    <n v="86862"/>
    <s v="Sean Castillo"/>
    <s v="Express Road Cargo"/>
    <x v="0"/>
    <x v="3"/>
    <s v="High"/>
    <s v="Sangiovese"/>
    <x v="0"/>
    <x v="0"/>
    <s v="Orin Swift Cellars Fragile Rose 2014"/>
    <s v="Large Crate"/>
    <s v="Newcastle"/>
    <x v="466"/>
    <d v="2012-09-14T00:00:00"/>
    <n v="3"/>
    <n v="7.0000000000000007E-2"/>
    <n v="1.88"/>
    <n v="1.49"/>
    <n v="5.64"/>
  </r>
  <r>
    <n v="2342"/>
    <n v="86743"/>
    <s v="Samuel Cook"/>
    <s v="Express Road Cargo"/>
    <x v="0"/>
    <x v="2"/>
    <s v="Not Specified"/>
    <s v="Pinot Noir"/>
    <x v="0"/>
    <x v="0"/>
    <s v="Belle Glos Oeil de Perdrix Pinot Noir Blanc 2014"/>
    <s v="Large Crate"/>
    <s v="Albany"/>
    <x v="927"/>
    <d v="2012-02-21T00:00:00"/>
    <n v="4"/>
    <n v="0.02"/>
    <n v="6.75"/>
    <n v="2.99"/>
    <n v="27"/>
  </r>
  <r>
    <n v="2343"/>
    <n v="86743"/>
    <s v="Samuel Cook"/>
    <s v="Air Cargo"/>
    <x v="2"/>
    <x v="2"/>
    <s v="Not Specified"/>
    <s v="Cremant"/>
    <x v="0"/>
    <x v="0"/>
    <s v="Barnard Griffin Rose of Sangiovese 2014"/>
    <s v="Extra Large Crate"/>
    <s v="Freemantle"/>
    <x v="927"/>
    <d v="2012-02-21T00:00:00"/>
    <n v="4"/>
    <n v="0.03"/>
    <n v="243.98"/>
    <n v="43.32"/>
    <n v="975.92"/>
  </r>
  <r>
    <n v="2344"/>
    <n v="89991"/>
    <s v="Johnny Garrett"/>
    <s v="Express Road Cargo"/>
    <x v="0"/>
    <x v="3"/>
    <s v="Critical"/>
    <s v="Cabernet Sauvignon"/>
    <x v="0"/>
    <x v="0"/>
    <s v="Roederer Estate Brut"/>
    <s v="Full Container"/>
    <s v="Queanbeyan"/>
    <x v="253"/>
    <d v="2012-08-09T00:00:00"/>
    <n v="17"/>
    <n v="0.08"/>
    <n v="3.14"/>
    <n v="1.92"/>
    <n v="53.38"/>
  </r>
  <r>
    <n v="2345"/>
    <n v="88377"/>
    <s v="Antonio Freeman"/>
    <s v="Express Road Cargo"/>
    <x v="0"/>
    <x v="1"/>
    <s v="Low"/>
    <s v="Shiraz"/>
    <x v="0"/>
    <x v="0"/>
    <s v="Jean-Baptiste Adam Les Natures Cremant d'Alsace Brut"/>
    <s v="Large Crate"/>
    <s v="Wodonga"/>
    <x v="539"/>
    <d v="2011-03-04T00:00:00"/>
    <n v="2"/>
    <n v="0.01"/>
    <n v="12.97"/>
    <n v="1.49"/>
    <n v="25.94"/>
  </r>
  <r>
    <n v="2346"/>
    <n v="88377"/>
    <s v="Antonio Freeman"/>
    <s v="Express Road Cargo"/>
    <x v="1"/>
    <x v="1"/>
    <s v="Low"/>
    <s v="Chardonnay"/>
    <x v="0"/>
    <x v="0"/>
    <s v="Angeline Sauvignon Blanc 2014"/>
    <s v="Large Crate"/>
    <s v="Bendigo"/>
    <x v="539"/>
    <d v="2011-03-03T00:00:00"/>
    <n v="2"/>
    <n v="0.04"/>
    <n v="110.99"/>
    <n v="2.5"/>
    <n v="221.98"/>
  </r>
  <r>
    <n v="2347"/>
    <n v="89994"/>
    <s v="Mark Duncan"/>
    <s v="Express Road Cargo"/>
    <x v="0"/>
    <x v="0"/>
    <s v="Not Specified"/>
    <s v="Malbec"/>
    <x v="0"/>
    <x v="0"/>
    <s v="Sutter Home White Zinfandel"/>
    <s v="Large Crate"/>
    <s v="Mount Isa"/>
    <x v="830"/>
    <d v="2010-03-17T00:00:00"/>
    <n v="10"/>
    <n v="0.1"/>
    <n v="5.98"/>
    <n v="5.35"/>
    <n v="59.800000000000004"/>
  </r>
  <r>
    <n v="2348"/>
    <n v="87442"/>
    <s v="Lillian Evans"/>
    <s v="Air Cargo"/>
    <x v="1"/>
    <x v="3"/>
    <s v="High"/>
    <s v="Pinot Gris"/>
    <x v="0"/>
    <x v="0"/>
    <s v="Hewitson LuLu Sauvignon Blanc 2014"/>
    <s v="Extra Large Crate"/>
    <s v="Newcastle"/>
    <x v="280"/>
    <d v="2013-01-23T00:00:00"/>
    <n v="1"/>
    <n v="0.04"/>
    <n v="90.97"/>
    <n v="14"/>
    <n v="90.97"/>
  </r>
  <r>
    <n v="2349"/>
    <n v="87442"/>
    <s v="Anne Peters"/>
    <s v="Express Road Cargo"/>
    <x v="0"/>
    <x v="3"/>
    <s v="High"/>
    <s v="Sangiovese"/>
    <x v="0"/>
    <x v="0"/>
    <s v="Dopff &amp; Irion Cremant Rose Brut"/>
    <s v="Large Crate"/>
    <s v="Orange"/>
    <x v="280"/>
    <d v="2013-01-24T00:00:00"/>
    <n v="6"/>
    <n v="0.08"/>
    <n v="5.98"/>
    <n v="7.15"/>
    <n v="35.880000000000003"/>
  </r>
  <r>
    <n v="2350"/>
    <n v="89999"/>
    <s v="Paul Diaz"/>
    <s v="Express Road Cargo"/>
    <x v="2"/>
    <x v="3"/>
    <s v="High"/>
    <s v="Grenache Rose"/>
    <x v="0"/>
    <x v="0"/>
    <s v="Belle Glos Oeil de Perdrix Pinot Noir Blanc 2014"/>
    <s v="Loose Wrap"/>
    <s v="Liverpool"/>
    <x v="86"/>
    <d v="2010-01-04T00:00:00"/>
    <n v="3"/>
    <n v="0.05"/>
    <n v="20.98"/>
    <n v="21.2"/>
    <n v="62.94"/>
  </r>
  <r>
    <n v="2351"/>
    <n v="87713"/>
    <s v="Michelle Hicks"/>
    <s v="Express Road Cargo"/>
    <x v="0"/>
    <x v="2"/>
    <s v="Medium"/>
    <s v="Shiraz"/>
    <x v="0"/>
    <x v="0"/>
    <s v="Belle Glos Oeil de Perdrix Pinot Noir Blanc 2014"/>
    <s v="Large Crate"/>
    <s v="Geraldton"/>
    <x v="928"/>
    <d v="2012-08-16T00:00:00"/>
    <n v="22"/>
    <n v="7.0000000000000007E-2"/>
    <n v="4.13"/>
    <n v="0.5"/>
    <n v="90.86"/>
  </r>
  <r>
    <n v="2352"/>
    <n v="89804"/>
    <s v="Antonio Stone"/>
    <s v="Express Road Cargo"/>
    <x v="2"/>
    <x v="0"/>
    <s v="Low"/>
    <s v="Cremant"/>
    <x v="0"/>
    <x v="0"/>
    <s v="Belle Glos Oeil de Perdrix Pinot Noir Blanc 2014"/>
    <s v="Loose Wrap"/>
    <s v="Mackay"/>
    <x v="831"/>
    <d v="2013-10-19T00:00:00"/>
    <n v="14"/>
    <n v="0.03"/>
    <n v="128.24"/>
    <n v="12.65"/>
    <n v="1795.3600000000001"/>
  </r>
  <r>
    <n v="2353"/>
    <n v="90016"/>
    <s v="George Warren"/>
    <s v="Express Road Cargo"/>
    <x v="0"/>
    <x v="1"/>
    <s v="Low"/>
    <s v="Zinfandel"/>
    <x v="0"/>
    <x v="0"/>
    <s v="Louis Roederer Cristal Brut with Gift Box 2007"/>
    <s v="Large Crate"/>
    <s v="Canberra"/>
    <x v="283"/>
    <d v="2012-07-23T00:00:00"/>
    <n v="5"/>
    <n v="0.02"/>
    <n v="5.4"/>
    <n v="7.78"/>
    <n v="27"/>
  </r>
  <r>
    <n v="2354"/>
    <n v="88616"/>
    <s v="Eugene Gibson"/>
    <s v="Express Road Cargo"/>
    <x v="0"/>
    <x v="1"/>
    <s v="Not Specified"/>
    <s v="Cabernet Sauvignon"/>
    <x v="0"/>
    <x v="0"/>
    <s v="Francis Ford Coppola Sofia Rose 2014"/>
    <s v="Standard Size Crate"/>
    <s v="Mount Barker"/>
    <x v="636"/>
    <d v="2013-03-25T00:00:00"/>
    <n v="6"/>
    <n v="0.1"/>
    <n v="5.68"/>
    <n v="3.6"/>
    <n v="34.08"/>
  </r>
  <r>
    <n v="2355"/>
    <n v="88427"/>
    <s v="Alan Owens"/>
    <s v="Express Road Cargo"/>
    <x v="1"/>
    <x v="3"/>
    <s v="Critical"/>
    <s v="Pinot Gris"/>
    <x v="0"/>
    <x v="0"/>
    <s v="Cloudy Bay Sauvignon Blanc 2015"/>
    <s v="Standard Size Crate"/>
    <s v="Blue Mountains"/>
    <x v="483"/>
    <d v="2011-09-11T00:00:00"/>
    <n v="13"/>
    <n v="0.02"/>
    <n v="40.97"/>
    <n v="1.99"/>
    <n v="532.61"/>
  </r>
  <r>
    <n v="2356"/>
    <n v="88438"/>
    <s v="Terry Gray"/>
    <s v="Road Cargo"/>
    <x v="0"/>
    <x v="2"/>
    <s v="Critical"/>
    <s v="Zinfandel"/>
    <x v="0"/>
    <x v="0"/>
    <s v="Pierre Sparr Cremant d'Alsace Reserve Brut Rose"/>
    <s v="Large Crate"/>
    <s v="Busseltol"/>
    <x v="686"/>
    <d v="2012-01-24T00:00:00"/>
    <n v="11"/>
    <n v="0.03"/>
    <n v="48.92"/>
    <n v="4.5"/>
    <n v="538.12"/>
  </r>
  <r>
    <n v="2357"/>
    <n v="88438"/>
    <s v="Terry Gray"/>
    <s v="Express Road Cargo"/>
    <x v="0"/>
    <x v="2"/>
    <s v="Critical"/>
    <s v="Zinfandel"/>
    <x v="0"/>
    <x v="0"/>
    <s v="JCB N¬∞21 Brut Cremant de Bourgogne"/>
    <s v="Large Crate"/>
    <s v="Albany"/>
    <x v="686"/>
    <d v="2012-01-24T00:00:00"/>
    <n v="1"/>
    <n v="0"/>
    <n v="4.13"/>
    <n v="0.5"/>
    <n v="4.13"/>
  </r>
  <r>
    <n v="2358"/>
    <n v="88438"/>
    <s v="Terry Gray"/>
    <s v="Express Road Cargo"/>
    <x v="0"/>
    <x v="2"/>
    <s v="Critical"/>
    <s v="Zinfandel"/>
    <x v="0"/>
    <x v="0"/>
    <s v="Barnard Griffin Rose of Sangiovese 2014"/>
    <s v="Full Container"/>
    <s v="Perth"/>
    <x v="686"/>
    <d v="2012-01-24T00:00:00"/>
    <n v="12"/>
    <n v="0.1"/>
    <n v="2.88"/>
    <n v="1.01"/>
    <n v="34.56"/>
  </r>
  <r>
    <n v="2359"/>
    <n v="88856"/>
    <s v="Martin Bell"/>
    <s v="Express Road Cargo"/>
    <x v="1"/>
    <x v="3"/>
    <s v="Medium"/>
    <s v="Pinot Gris"/>
    <x v="0"/>
    <x v="0"/>
    <s v="Hewitson LuLu Sauvignon Blanc 2014"/>
    <s v="Standard Size Crate"/>
    <s v="Albury"/>
    <x v="90"/>
    <d v="2013-03-24T00:00:00"/>
    <n v="2"/>
    <n v="0.01"/>
    <n v="17.48"/>
    <n v="1.99"/>
    <n v="34.96"/>
  </r>
  <r>
    <n v="2360"/>
    <n v="85984"/>
    <s v="Ralph Sanders"/>
    <s v="Express Road Cargo"/>
    <x v="0"/>
    <x v="1"/>
    <s v="Critical"/>
    <s v="Shiraz"/>
    <x v="0"/>
    <x v="0"/>
    <s v="Belle Glos Oeil de Perdrix Pinot Noir Blanc 2014"/>
    <s v="Large Crate"/>
    <s v="Burnie"/>
    <x v="929"/>
    <d v="2012-12-09T00:00:00"/>
    <n v="12"/>
    <n v="0.04"/>
    <n v="30.98"/>
    <n v="11.63"/>
    <n v="371.76"/>
  </r>
  <r>
    <n v="2361"/>
    <n v="85984"/>
    <s v="Ralph Sanders"/>
    <s v="Express Road Cargo"/>
    <x v="0"/>
    <x v="1"/>
    <s v="Critical"/>
    <s v="Cabernet Sauvignon"/>
    <x v="0"/>
    <x v="0"/>
    <s v="Orin Swift Cellars Fragile Rose 2014"/>
    <s v="Large Crate"/>
    <s v="Launceston"/>
    <x v="929"/>
    <d v="2012-12-10T00:00:00"/>
    <n v="2"/>
    <n v="0.06"/>
    <n v="4.91"/>
    <n v="0.5"/>
    <n v="9.82"/>
  </r>
  <r>
    <n v="2362"/>
    <n v="90028"/>
    <s v="Dennis Turner"/>
    <s v="Express Road Cargo"/>
    <x v="0"/>
    <x v="1"/>
    <s v="High"/>
    <s v="Shiraz"/>
    <x v="0"/>
    <x v="0"/>
    <s v="Sutter Home Pink Moscato"/>
    <s v="Large Crate"/>
    <s v="Port Adelaide"/>
    <x v="239"/>
    <d v="2011-05-13T00:00:00"/>
    <n v="6"/>
    <n v="0.1"/>
    <n v="162.93"/>
    <n v="19.989999999999998"/>
    <n v="977.58"/>
  </r>
  <r>
    <n v="2363"/>
    <n v="90028"/>
    <s v="Dennis Turner"/>
    <s v="Express Road Cargo"/>
    <x v="2"/>
    <x v="1"/>
    <s v="High"/>
    <s v="Sangiovese Rose"/>
    <x v="0"/>
    <x v="0"/>
    <s v="Domaine Lafage Miraflors Rose 2013"/>
    <s v="Large Crate"/>
    <s v="Port Adelaide"/>
    <x v="239"/>
    <d v="2011-05-11T00:00:00"/>
    <n v="18"/>
    <n v="0.06"/>
    <n v="13.79"/>
    <n v="8.7799999999999994"/>
    <n v="248.21999999999997"/>
  </r>
  <r>
    <n v="2364"/>
    <n v="90028"/>
    <s v="Dennis Turner"/>
    <s v="Express Road Cargo"/>
    <x v="1"/>
    <x v="1"/>
    <s v="High"/>
    <s v="Pinot Gris"/>
    <x v="0"/>
    <x v="0"/>
    <s v="Los Vascos Sauvignon Blanc 2015"/>
    <s v="Standard Size Crate"/>
    <s v="Mount Gambier"/>
    <x v="239"/>
    <d v="2011-05-13T00:00:00"/>
    <n v="6"/>
    <n v="0.05"/>
    <n v="20.99"/>
    <n v="3.3"/>
    <n v="125.94"/>
  </r>
  <r>
    <n v="2365"/>
    <n v="90028"/>
    <s v="Mildred Fox"/>
    <s v="Express Road Cargo"/>
    <x v="1"/>
    <x v="1"/>
    <s v="High"/>
    <s v="Chardonnay"/>
    <x v="0"/>
    <x v="1"/>
    <s v="Angeline Sauvignon Blanc 2014"/>
    <s v="Standard Size Crate"/>
    <s v="Wodonga"/>
    <x v="239"/>
    <d v="2011-05-13T00:00:00"/>
    <n v="18"/>
    <n v="0.03"/>
    <n v="85.99"/>
    <n v="3.3"/>
    <n v="1547.82"/>
  </r>
  <r>
    <n v="2366"/>
    <n v="89458"/>
    <s v="Craig Wright"/>
    <s v="Express Road Cargo"/>
    <x v="1"/>
    <x v="1"/>
    <s v="Critical"/>
    <s v="Pinot Gris"/>
    <x v="0"/>
    <x v="1"/>
    <s v="Robert Oatley Signature Chardonnay 2013"/>
    <s v="Standard Size Crate"/>
    <s v="Canberra"/>
    <x v="744"/>
    <d v="2011-10-11T00:00:00"/>
    <n v="19"/>
    <n v="0"/>
    <n v="7.28"/>
    <n v="3.52"/>
    <n v="138.32"/>
  </r>
  <r>
    <n v="2367"/>
    <n v="89290"/>
    <s v="Bobby Willis"/>
    <s v="Express Road Cargo"/>
    <x v="0"/>
    <x v="1"/>
    <s v="Low"/>
    <s v="Malbec"/>
    <x v="0"/>
    <x v="1"/>
    <s v="Chateau d'Esclans Whispering Angel Rose 2014"/>
    <s v="Standard Size Crate"/>
    <s v="Canberra"/>
    <x v="386"/>
    <d v="2013-11-01T00:00:00"/>
    <n v="25"/>
    <n v="0.1"/>
    <n v="15.94"/>
    <n v="5.45"/>
    <n v="398.5"/>
  </r>
  <r>
    <n v="2368"/>
    <n v="87190"/>
    <s v="Carl Burns"/>
    <s v="Express Road Cargo"/>
    <x v="0"/>
    <x v="3"/>
    <s v="Critical"/>
    <s v="Shiraz"/>
    <x v="0"/>
    <x v="1"/>
    <s v="Schramsberg Cremant Demi-Sec 2011"/>
    <s v="Full Container"/>
    <s v="Penrith"/>
    <x v="930"/>
    <d v="2012-09-06T00:00:00"/>
    <n v="9"/>
    <n v="0"/>
    <n v="1.76"/>
    <n v="0.7"/>
    <n v="15.84"/>
  </r>
  <r>
    <n v="2369"/>
    <n v="89203"/>
    <s v="Ruby Harris"/>
    <s v="Express Road Cargo"/>
    <x v="1"/>
    <x v="2"/>
    <s v="Low"/>
    <s v="Pinot Gris"/>
    <x v="0"/>
    <x v="1"/>
    <s v="The White Knight Sauvignon Blanc 2014"/>
    <s v="Large Crate"/>
    <s v="Perth"/>
    <x v="618"/>
    <d v="2010-09-19T00:00:00"/>
    <n v="22"/>
    <n v="0.06"/>
    <n v="205.99"/>
    <n v="8.99"/>
    <n v="4531.7800000000007"/>
  </r>
  <r>
    <n v="2370"/>
    <n v="88877"/>
    <s v="Kenneth West"/>
    <s v="Express Road Cargo"/>
    <x v="0"/>
    <x v="1"/>
    <s v="Medium"/>
    <s v="Zinfandel"/>
    <x v="0"/>
    <x v="1"/>
    <s v="Bollinger Brut Special Cuvee"/>
    <s v="Large Crate"/>
    <s v="Burnie"/>
    <x v="931"/>
    <d v="2013-07-17T00:00:00"/>
    <n v="18"/>
    <n v="0.02"/>
    <n v="27.18"/>
    <n v="8.23"/>
    <n v="489.24"/>
  </r>
  <r>
    <n v="2371"/>
    <n v="86574"/>
    <s v="Jack Watkins"/>
    <s v="Air Cargo"/>
    <x v="2"/>
    <x v="3"/>
    <s v="Medium"/>
    <s v="Champagne"/>
    <x v="0"/>
    <x v="1"/>
    <s v="Chateau D'Aqueria Tavel Rose 2013"/>
    <s v="Extra Large Crate"/>
    <s v="Newcastle"/>
    <x v="932"/>
    <d v="2010-08-19T00:00:00"/>
    <n v="1"/>
    <n v="0.02"/>
    <n v="160.97999999999999"/>
    <n v="30"/>
    <n v="160.97999999999999"/>
  </r>
  <r>
    <n v="2372"/>
    <n v="87583"/>
    <s v="Jimmy Ramirez"/>
    <s v="Air Cargo"/>
    <x v="2"/>
    <x v="2"/>
    <s v="High"/>
    <s v="Cremant"/>
    <x v="0"/>
    <x v="1"/>
    <s v="Miraval Rose 2014"/>
    <s v="Extra Large Crate"/>
    <s v="Bunbury"/>
    <x v="232"/>
    <d v="2010-03-20T00:00:00"/>
    <n v="4"/>
    <n v="0.08"/>
    <n v="355.98"/>
    <n v="58.92"/>
    <n v="1423.92"/>
  </r>
  <r>
    <n v="2373"/>
    <n v="90033"/>
    <s v="Arthur Henderson"/>
    <s v="Express Road Cargo"/>
    <x v="0"/>
    <x v="3"/>
    <s v="Low"/>
    <s v="Sangiovese"/>
    <x v="0"/>
    <x v="1"/>
    <s v="Chateau Gaudrelle Cremant d'Loire Brut"/>
    <s v="Full Container"/>
    <s v="Queanbeyan"/>
    <x v="101"/>
    <d v="2011-04-24T00:00:00"/>
    <n v="2"/>
    <n v="0.05"/>
    <n v="5.85"/>
    <n v="2.27"/>
    <n v="11.7"/>
  </r>
  <r>
    <n v="2374"/>
    <n v="89528"/>
    <s v="Clarence Sanders"/>
    <s v="Express Road Cargo"/>
    <x v="0"/>
    <x v="3"/>
    <s v="Low"/>
    <s v="Shiraz"/>
    <x v="0"/>
    <x v="1"/>
    <s v="Locations by Dave Phinney F Rose"/>
    <s v="Large Crate"/>
    <s v="Liverpool"/>
    <x v="598"/>
    <d v="2012-05-14T00:00:00"/>
    <n v="9"/>
    <n v="0.05"/>
    <n v="15.67"/>
    <n v="1.39"/>
    <n v="141.03"/>
  </r>
  <r>
    <n v="2375"/>
    <n v="87493"/>
    <s v="Matthew Medina"/>
    <s v="Express Road Cargo"/>
    <x v="1"/>
    <x v="1"/>
    <s v="Not Specified"/>
    <s v="Chardonnay"/>
    <x v="0"/>
    <x v="1"/>
    <s v="Robert Oatley Sauvignon Blanc 2013"/>
    <s v="Large Crate"/>
    <s v="Devonport"/>
    <x v="917"/>
    <d v="2012-04-04T00:00:00"/>
    <n v="7"/>
    <n v="0.03"/>
    <n v="39.979999999999997"/>
    <n v="7.12"/>
    <n v="279.85999999999996"/>
  </r>
  <r>
    <n v="2376"/>
    <n v="87493"/>
    <s v="Matthew Medina"/>
    <s v="Express Road Cargo"/>
    <x v="1"/>
    <x v="1"/>
    <s v="Not Specified"/>
    <s v="Pinot Gris"/>
    <x v="0"/>
    <x v="1"/>
    <s v="Lincourt Courtney's Chardonnay 2012"/>
    <s v="Large Crate"/>
    <s v="Hobart"/>
    <x v="917"/>
    <d v="2012-04-04T00:00:00"/>
    <n v="6"/>
    <n v="0.03"/>
    <n v="65.989999999999995"/>
    <n v="3.99"/>
    <n v="395.93999999999994"/>
  </r>
  <r>
    <n v="2377"/>
    <n v="87493"/>
    <s v="Gregory Sanchez"/>
    <s v="Air Cargo"/>
    <x v="2"/>
    <x v="1"/>
    <s v="Not Specified"/>
    <s v="Grenache Rose"/>
    <x v="0"/>
    <x v="1"/>
    <s v="Pietradolce Etna Rosato 2014"/>
    <s v="Small Crate"/>
    <s v="Canberra"/>
    <x v="917"/>
    <d v="2012-04-04T00:00:00"/>
    <n v="7"/>
    <n v="0.1"/>
    <n v="280.98"/>
    <n v="35.67"/>
    <n v="1966.8600000000001"/>
  </r>
  <r>
    <n v="2378"/>
    <n v="89284"/>
    <s v="Bobby Willis"/>
    <s v="Express Road Cargo"/>
    <x v="2"/>
    <x v="1"/>
    <s v="High"/>
    <s v="Sangiovese Rose"/>
    <x v="0"/>
    <x v="1"/>
    <s v="Pietradolce Etna Rosato 2014"/>
    <s v="Large Crate"/>
    <s v="Canberra"/>
    <x v="933"/>
    <d v="2010-10-05T00:00:00"/>
    <n v="12"/>
    <n v="0.01"/>
    <n v="2.08"/>
    <n v="5.33"/>
    <n v="24.96"/>
  </r>
  <r>
    <n v="2379"/>
    <n v="89284"/>
    <s v="Bobby Willis"/>
    <s v="Air Cargo"/>
    <x v="0"/>
    <x v="1"/>
    <s v="High"/>
    <s v="Merlot"/>
    <x v="0"/>
    <x v="1"/>
    <s v="Chateau d'Esclans Garrus Rose 2013"/>
    <s v="Extra Large Crate"/>
    <s v="Canberra"/>
    <x v="933"/>
    <d v="2010-10-06T00:00:00"/>
    <n v="6"/>
    <n v="0.03"/>
    <n v="370.98"/>
    <n v="99"/>
    <n v="2225.88"/>
  </r>
  <r>
    <n v="2380"/>
    <n v="89289"/>
    <s v="Bobby Willis"/>
    <s v="Road Cargo"/>
    <x v="0"/>
    <x v="1"/>
    <s v="Critical"/>
    <s v="Malbec"/>
    <x v="0"/>
    <x v="1"/>
    <s v="Miraval Rose 2014"/>
    <s v="Large Crate"/>
    <s v="Canberra"/>
    <x v="915"/>
    <d v="2013-02-02T00:00:00"/>
    <n v="12"/>
    <n v="0.1"/>
    <n v="41.94"/>
    <n v="2.99"/>
    <n v="503.28"/>
  </r>
  <r>
    <n v="2381"/>
    <n v="89289"/>
    <s v="Bobby Willis"/>
    <s v="Express Road Cargo"/>
    <x v="0"/>
    <x v="1"/>
    <s v="Critical"/>
    <s v="Cabernet Sauvignon"/>
    <x v="0"/>
    <x v="1"/>
    <s v="Chateau Gaudrelle Cremant d'Loire Brut"/>
    <s v="Large Crate"/>
    <s v="Canberra"/>
    <x v="915"/>
    <d v="2013-02-01T00:00:00"/>
    <n v="5"/>
    <n v="7.0000000000000007E-2"/>
    <n v="5.28"/>
    <n v="2.99"/>
    <n v="26.400000000000002"/>
  </r>
  <r>
    <n v="2382"/>
    <n v="89289"/>
    <s v="Bobby Willis"/>
    <s v="Express Road Cargo"/>
    <x v="0"/>
    <x v="1"/>
    <s v="Critical"/>
    <s v="Pinot Noir"/>
    <x v="0"/>
    <x v="1"/>
    <s v="JCB N¬∞21 Brut Cremant de Bourgogne"/>
    <s v="Standard Size Crate"/>
    <s v="Canberra"/>
    <x v="915"/>
    <d v="2013-02-01T00:00:00"/>
    <n v="9"/>
    <n v="0.02"/>
    <n v="21.38"/>
    <n v="8.99"/>
    <n v="192.42"/>
  </r>
  <r>
    <n v="2383"/>
    <n v="90040"/>
    <s v="Jeffrey Sullivan"/>
    <s v="Express Road Cargo"/>
    <x v="2"/>
    <x v="1"/>
    <s v="High"/>
    <s v="Cremant"/>
    <x v="0"/>
    <x v="1"/>
    <s v="Miraval Rose (1.5 Liter Magnum) 2014"/>
    <s v="Loose Wrap"/>
    <s v="Benalla"/>
    <x v="934"/>
    <d v="2010-10-13T00:00:00"/>
    <n v="11"/>
    <n v="0"/>
    <n v="5.77"/>
    <n v="5.92"/>
    <n v="63.47"/>
  </r>
  <r>
    <n v="2384"/>
    <n v="87542"/>
    <s v="Randy Fuller"/>
    <s v="Air Cargo"/>
    <x v="2"/>
    <x v="2"/>
    <s v="High"/>
    <s v="Sangiovese Rose"/>
    <x v="0"/>
    <x v="1"/>
    <s v="Chateau d'Esclans Whispering Angel Rose 2014"/>
    <s v="Small Crate"/>
    <s v="Rockingham"/>
    <x v="935"/>
    <d v="2012-08-17T00:00:00"/>
    <n v="16"/>
    <n v="0"/>
    <n v="140.97999999999999"/>
    <n v="53.48"/>
    <n v="2255.6799999999998"/>
  </r>
  <r>
    <n v="2385"/>
    <n v="87542"/>
    <s v="Randy Fuller"/>
    <s v="Express Road Cargo"/>
    <x v="2"/>
    <x v="2"/>
    <s v="High"/>
    <s v="Sangiovese Rose"/>
    <x v="0"/>
    <x v="1"/>
    <s v="Domaine Lafond Roc-Epine Tavel Rose 2014"/>
    <s v="Mini Crate"/>
    <s v="Geraldton"/>
    <x v="935"/>
    <d v="2012-08-17T00:00:00"/>
    <n v="22"/>
    <n v="0.01"/>
    <n v="218.08"/>
    <n v="18.059999999999999"/>
    <n v="4797.76"/>
  </r>
  <r>
    <n v="2386"/>
    <n v="87542"/>
    <s v="Randy Fuller"/>
    <s v="Road Cargo"/>
    <x v="1"/>
    <x v="2"/>
    <s v="High"/>
    <s v="Pinot Gris"/>
    <x v="0"/>
    <x v="1"/>
    <s v="The White Knight Sauvignon Blanc 2014"/>
    <s v="Large Crate"/>
    <s v="Mandurah"/>
    <x v="935"/>
    <d v="2012-08-17T00:00:00"/>
    <n v="17"/>
    <n v="0.09"/>
    <n v="50.98"/>
    <n v="6.5"/>
    <n v="866.66"/>
  </r>
  <r>
    <n v="2387"/>
    <n v="87573"/>
    <s v="Earl Fisher"/>
    <s v="Road Cargo"/>
    <x v="0"/>
    <x v="3"/>
    <s v="High"/>
    <s v="Merlot"/>
    <x v="0"/>
    <x v="1"/>
    <s v="Jean-Baptiste Adam Les Natures Cremant d'Alsace Brut"/>
    <s v="Mini Crate"/>
    <s v="Wagga Wagga"/>
    <x v="530"/>
    <d v="2013-05-03T00:00:00"/>
    <n v="15"/>
    <n v="0.01"/>
    <n v="167.27"/>
    <n v="35"/>
    <n v="2509.0500000000002"/>
  </r>
  <r>
    <n v="2388"/>
    <n v="86491"/>
    <s v="Janice Rivera"/>
    <s v="Air Cargo"/>
    <x v="2"/>
    <x v="3"/>
    <s v="High"/>
    <s v="Sangiovese Rose"/>
    <x v="0"/>
    <x v="1"/>
    <s v="Sutter Home Pink Moscato"/>
    <s v="Extra Large Crate"/>
    <s v="Broken Hill"/>
    <x v="614"/>
    <d v="2010-06-20T00:00:00"/>
    <n v="14"/>
    <n v="7.0000000000000007E-2"/>
    <n v="280.98"/>
    <n v="57"/>
    <n v="3933.7200000000003"/>
  </r>
  <r>
    <n v="2389"/>
    <n v="86491"/>
    <s v="Janice Rivera"/>
    <s v="Express Road Cargo"/>
    <x v="0"/>
    <x v="3"/>
    <s v="High"/>
    <s v="Merlot"/>
    <x v="0"/>
    <x v="1"/>
    <s v="Sutter Home Pink Moscato"/>
    <s v="Large Crate"/>
    <s v="Penrith"/>
    <x v="614"/>
    <d v="2010-06-21T00:00:00"/>
    <n v="15"/>
    <n v="0"/>
    <n v="4.9800000000000004"/>
    <n v="7.44"/>
    <n v="74.7"/>
  </r>
  <r>
    <n v="2390"/>
    <n v="86491"/>
    <s v="Janice Rivera"/>
    <s v="Express Road Cargo"/>
    <x v="0"/>
    <x v="3"/>
    <s v="High"/>
    <s v="Shiraz"/>
    <x v="0"/>
    <x v="1"/>
    <s v="Marques de Caceres Rioja Rosado 2014"/>
    <s v="Full Container"/>
    <s v="Penrith"/>
    <x v="614"/>
    <d v="2010-06-21T00:00:00"/>
    <n v="11"/>
    <n v="0.1"/>
    <n v="3.98"/>
    <n v="0.83"/>
    <n v="43.78"/>
  </r>
  <r>
    <n v="2391"/>
    <n v="85839"/>
    <s v="Samuel Wright"/>
    <s v="Express Road Cargo"/>
    <x v="1"/>
    <x v="3"/>
    <s v="Critical"/>
    <s v="Chardonnay"/>
    <x v="0"/>
    <x v="1"/>
    <s v="Angeline Sauvignon Blanc 2014"/>
    <s v="Large Crate"/>
    <s v="Wagga Wagga"/>
    <x v="930"/>
    <d v="2012-09-06T00:00:00"/>
    <n v="18"/>
    <n v="0.09"/>
    <n v="95.99"/>
    <n v="4.9000000000000004"/>
    <n v="1727.82"/>
  </r>
  <r>
    <n v="2392"/>
    <n v="89811"/>
    <s v="Donald Bailey"/>
    <s v="Road Cargo"/>
    <x v="0"/>
    <x v="3"/>
    <s v="High"/>
    <s v="Pinot Noir"/>
    <x v="0"/>
    <x v="1"/>
    <s v="Bollinger Brut Special Cuvee"/>
    <s v="Full Container"/>
    <s v="Liverpool"/>
    <x v="366"/>
    <d v="2011-12-01T00:00:00"/>
    <n v="26"/>
    <n v="0.06"/>
    <n v="2.2799999999999998"/>
    <n v="5.2"/>
    <n v="59.279999999999994"/>
  </r>
  <r>
    <n v="2393"/>
    <n v="88116"/>
    <s v="Shawn Fowler"/>
    <s v="Express Road Cargo"/>
    <x v="0"/>
    <x v="3"/>
    <s v="Low"/>
    <s v="Zinfandel"/>
    <x v="0"/>
    <x v="1"/>
    <s v="Francis Ford Coppola Sofia Rose 2014"/>
    <s v="Large Crate"/>
    <s v="Bathurst"/>
    <x v="1"/>
    <d v="2011-08-07T00:00:00"/>
    <n v="5"/>
    <n v="0.08"/>
    <n v="6.68"/>
    <n v="5.2"/>
    <n v="33.4"/>
  </r>
  <r>
    <n v="2394"/>
    <n v="90043"/>
    <s v="Adam Burns"/>
    <s v="Express Road Cargo"/>
    <x v="0"/>
    <x v="2"/>
    <s v="Low"/>
    <s v="Zinfandel"/>
    <x v="0"/>
    <x v="1"/>
    <s v="Pietradolce Etna Rosato 2014"/>
    <s v="Full Container"/>
    <s v="Geraldton"/>
    <x v="936"/>
    <d v="2010-03-04T00:00:00"/>
    <n v="1"/>
    <n v="0.06"/>
    <n v="10.14"/>
    <n v="2.27"/>
    <n v="10.14"/>
  </r>
  <r>
    <n v="2395"/>
    <n v="86102"/>
    <s v="Melissa Reynolds"/>
    <s v="Express Road Cargo"/>
    <x v="1"/>
    <x v="1"/>
    <s v="Neutral"/>
    <s v="Chardonnay"/>
    <x v="0"/>
    <x v="1"/>
    <s v="Robert Oatley Sauvignon Blanc 2013"/>
    <s v="Large Crate"/>
    <s v="Burnie"/>
    <x v="93"/>
    <d v="2010-05-18T00:00:00"/>
    <n v="17"/>
    <n v="0.08"/>
    <n v="73.98"/>
    <n v="4"/>
    <n v="1257.6600000000001"/>
  </r>
  <r>
    <n v="2396"/>
    <n v="86102"/>
    <s v="Melissa Reynolds"/>
    <s v="Express Road Cargo"/>
    <x v="0"/>
    <x v="1"/>
    <s v="Neutral"/>
    <s v="Cabernet Sauvignon"/>
    <x v="0"/>
    <x v="1"/>
    <s v="Pietradolce Etna Rosato 2014"/>
    <s v="Full Container"/>
    <s v="Hobart"/>
    <x v="93"/>
    <d v="2010-05-17T00:00:00"/>
    <n v="8"/>
    <n v="0.02"/>
    <n v="3.68"/>
    <n v="1.32"/>
    <n v="29.44"/>
  </r>
  <r>
    <n v="2397"/>
    <n v="88569"/>
    <s v="Barbara Flores"/>
    <s v="Express Road Cargo"/>
    <x v="0"/>
    <x v="2"/>
    <s v="Not Specified"/>
    <s v="Shiraz"/>
    <x v="0"/>
    <x v="1"/>
    <s v="Gerard Bertrand Cote des Roses Rose 2014"/>
    <s v="Full Container"/>
    <s v="Rockingham"/>
    <x v="937"/>
    <d v="2010-09-08T00:00:00"/>
    <n v="7"/>
    <n v="7.0000000000000007E-2"/>
    <n v="6.08"/>
    <n v="0.91"/>
    <n v="42.56"/>
  </r>
  <r>
    <n v="2398"/>
    <n v="88569"/>
    <s v="Janice Frazier"/>
    <s v="Express Road Cargo"/>
    <x v="0"/>
    <x v="2"/>
    <s v="Not Specified"/>
    <s v="Merlot"/>
    <x v="0"/>
    <x v="1"/>
    <s v="Barnard Griffin Rose of Sangiovese 2014"/>
    <s v="Loose Wrap"/>
    <s v="Freemantle"/>
    <x v="937"/>
    <d v="2010-09-09T00:00:00"/>
    <n v="13"/>
    <n v="0.08"/>
    <n v="19.899999999999999"/>
    <n v="5.29"/>
    <n v="258.7"/>
  </r>
  <r>
    <n v="2399"/>
    <n v="88569"/>
    <s v="Janice Frazier"/>
    <s v="Express Road Cargo"/>
    <x v="0"/>
    <x v="2"/>
    <s v="Not Specified"/>
    <s v="Sangiovese"/>
    <x v="0"/>
    <x v="1"/>
    <s v="Chateau Gaudrelle Cremant d'Loire Brut"/>
    <s v="Large Crate"/>
    <s v="Mandurah"/>
    <x v="937"/>
    <d v="2010-09-09T00:00:00"/>
    <n v="21"/>
    <n v="0.02"/>
    <n v="3.36"/>
    <n v="6.27"/>
    <n v="70.56"/>
  </r>
  <r>
    <n v="2400"/>
    <n v="90053"/>
    <s v="Bobby Scott"/>
    <s v="Express Road Cargo"/>
    <x v="1"/>
    <x v="3"/>
    <s v="High"/>
    <s v="Pinot Gris"/>
    <x v="0"/>
    <x v="1"/>
    <s v="Cloudy Bay Sauvignon Blanc 2015"/>
    <s v="Standard Size Crate"/>
    <s v="Paramatta"/>
    <x v="938"/>
    <d v="2013-01-13T00:00:00"/>
    <n v="9"/>
    <n v="0"/>
    <n v="4.8899999999999997"/>
    <n v="4.93"/>
    <n v="44.01"/>
  </r>
  <r>
    <n v="2401"/>
    <n v="90053"/>
    <s v="Bobby Scott"/>
    <s v="Air Cargo"/>
    <x v="2"/>
    <x v="3"/>
    <s v="High"/>
    <s v="Sangiovese Rose"/>
    <x v="0"/>
    <x v="6"/>
    <s v="Francis Ford Coppola Sofia Rose 2014"/>
    <s v="Small Crate"/>
    <s v="Campbeltown"/>
    <x v="938"/>
    <d v="2013-01-12T00:00:00"/>
    <n v="12"/>
    <n v="0"/>
    <n v="150.97999999999999"/>
    <n v="39.25"/>
    <n v="1811.7599999999998"/>
  </r>
  <r>
    <n v="2402"/>
    <n v="85885"/>
    <s v="Gregory James"/>
    <s v="Express Road Cargo"/>
    <x v="2"/>
    <x v="0"/>
    <s v="High"/>
    <s v="Grenache Rose"/>
    <x v="0"/>
    <x v="6"/>
    <s v="Domaine Lafage Miraflors Rose 2013"/>
    <s v="Loose Wrap"/>
    <s v="Mount Isa"/>
    <x v="939"/>
    <d v="2012-04-30T00:00:00"/>
    <n v="1"/>
    <n v="0.08"/>
    <n v="79.52"/>
    <n v="48.2"/>
    <n v="79.52"/>
  </r>
  <r>
    <n v="2403"/>
    <n v="85885"/>
    <s v="Gregory James"/>
    <s v="Express Road Cargo"/>
    <x v="1"/>
    <x v="0"/>
    <s v="High"/>
    <s v="Sauvignon Blanc"/>
    <x v="0"/>
    <x v="6"/>
    <s v="Lincourt Courtney's Chardonnay 2012"/>
    <s v="Large Crate"/>
    <s v="Gold Coast"/>
    <x v="939"/>
    <d v="2012-04-28T00:00:00"/>
    <n v="1"/>
    <n v="0.09"/>
    <n v="125.99"/>
    <n v="5.99"/>
    <n v="125.99"/>
  </r>
  <r>
    <n v="2404"/>
    <n v="87089"/>
    <s v="Jeffrey Andrews"/>
    <s v="Express Road Cargo"/>
    <x v="1"/>
    <x v="2"/>
    <s v="Low"/>
    <s v="Pinot Gris"/>
    <x v="0"/>
    <x v="6"/>
    <s v="St. Supery Sauvignon Blanc 2015"/>
    <s v="Large Crate"/>
    <s v="Geraldton"/>
    <x v="102"/>
    <d v="2011-02-19T00:00:00"/>
    <n v="5"/>
    <n v="0"/>
    <n v="30.73"/>
    <n v="4"/>
    <n v="153.65"/>
  </r>
  <r>
    <n v="2405"/>
    <n v="90055"/>
    <s v="George Cox"/>
    <s v="Express Road Cargo"/>
    <x v="2"/>
    <x v="3"/>
    <s v="Not Specified"/>
    <s v="Champagne"/>
    <x v="0"/>
    <x v="4"/>
    <s v="La Playa Estate Cabernet Sauvignon Rose 2015"/>
    <s v="Large Crate"/>
    <s v="Lithgow"/>
    <x v="1"/>
    <d v="2011-08-08T00:00:00"/>
    <n v="22"/>
    <n v="0.02"/>
    <n v="20.28"/>
    <n v="6.68"/>
    <n v="446.16"/>
  </r>
  <r>
    <n v="2406"/>
    <n v="88619"/>
    <s v="Harold Thompson"/>
    <s v="Express Road Cargo"/>
    <x v="0"/>
    <x v="2"/>
    <s v="Critical"/>
    <s v="Cabernet Sauvignon"/>
    <x v="0"/>
    <x v="6"/>
    <s v="La Playa Estate Cabernet Sauvignon Rose 2015"/>
    <s v="Large Crate"/>
    <s v="Mandurah"/>
    <x v="78"/>
    <d v="2011-02-10T00:00:00"/>
    <n v="10"/>
    <n v="0"/>
    <n v="3.58"/>
    <n v="5.47"/>
    <n v="35.799999999999997"/>
  </r>
  <r>
    <n v="2407"/>
    <n v="90062"/>
    <s v="Rachel Black"/>
    <s v="Road Cargo"/>
    <x v="0"/>
    <x v="2"/>
    <s v="Medium"/>
    <s v="Sangiovese"/>
    <x v="0"/>
    <x v="6"/>
    <s v="Louis Roederer Cristal Brut 2006"/>
    <s v="Large Crate"/>
    <s v="Geraldton"/>
    <x v="940"/>
    <d v="2011-11-17T00:00:00"/>
    <n v="5"/>
    <n v="7.0000000000000007E-2"/>
    <n v="8.85"/>
    <n v="5.6"/>
    <n v="44.25"/>
  </r>
  <r>
    <n v="2408"/>
    <n v="90062"/>
    <s v="Rachel Black"/>
    <s v="Express Road Cargo"/>
    <x v="1"/>
    <x v="2"/>
    <s v="Medium"/>
    <s v="Chardonnay"/>
    <x v="0"/>
    <x v="6"/>
    <s v="Leeuwin Estate Art Series Chardonnay 2012"/>
    <s v="Mini Crate"/>
    <s v="Albany"/>
    <x v="940"/>
    <d v="2011-11-18T00:00:00"/>
    <n v="9"/>
    <n v="0.01"/>
    <n v="449.99"/>
    <n v="24.49"/>
    <n v="4049.91"/>
  </r>
  <r>
    <n v="2409"/>
    <n v="86110"/>
    <s v="Lillian Sanchez"/>
    <s v="Air Cargo"/>
    <x v="2"/>
    <x v="1"/>
    <s v="Critical"/>
    <s v="Champagne"/>
    <x v="0"/>
    <x v="6"/>
    <s v="Chateau d'Esclans Whispering Angel Rose 2014"/>
    <s v="Extra Large Crate"/>
    <s v="Devonport"/>
    <x v="941"/>
    <d v="2012-01-04T00:00:00"/>
    <n v="4"/>
    <n v="0.08"/>
    <n v="355.98"/>
    <n v="58.92"/>
    <n v="1423.92"/>
  </r>
  <r>
    <n v="2410"/>
    <n v="86110"/>
    <s v="Lillian Sanchez"/>
    <s v="Air Cargo"/>
    <x v="2"/>
    <x v="1"/>
    <s v="Critical"/>
    <s v="Grenache Rose"/>
    <x v="0"/>
    <x v="6"/>
    <s v="Sutter Home Pink Moscato"/>
    <s v="Extra Large Crate"/>
    <s v="Burnie"/>
    <x v="941"/>
    <d v="2012-01-04T00:00:00"/>
    <n v="1"/>
    <n v="0.02"/>
    <n v="160.97999999999999"/>
    <n v="30"/>
    <n v="160.97999999999999"/>
  </r>
  <r>
    <n v="2411"/>
    <n v="86110"/>
    <s v="Lillian Sanchez"/>
    <s v="Air Cargo"/>
    <x v="2"/>
    <x v="1"/>
    <s v="Critical"/>
    <s v="Champagne"/>
    <x v="0"/>
    <x v="6"/>
    <s v="Marques de Caceres Rioja Rosado 2014"/>
    <s v="Small Crate"/>
    <s v="Devonport"/>
    <x v="941"/>
    <d v="2012-01-02T00:00:00"/>
    <n v="7"/>
    <n v="0.1"/>
    <n v="280.98"/>
    <n v="35.67"/>
    <n v="1966.8600000000001"/>
  </r>
  <r>
    <n v="2412"/>
    <n v="88411"/>
    <s v="Nicholas Morris"/>
    <s v="Express Road Cargo"/>
    <x v="2"/>
    <x v="2"/>
    <s v="Low"/>
    <s v="Grenache Rose"/>
    <x v="0"/>
    <x v="6"/>
    <s v="Locations by Dave Phinney F Rose&quot;"/>
    <s v="Large Crate"/>
    <s v="Rockingham"/>
    <x v="856"/>
    <d v="2010-05-06T00:00:00"/>
    <n v="7"/>
    <n v="0.1"/>
    <n v="34.229999999999997"/>
    <n v="5.0199999999999996"/>
    <n v="239.60999999999999"/>
  </r>
  <r>
    <n v="2413"/>
    <n v="86216"/>
    <s v="Christopher Berry"/>
    <s v="Express Road Cargo"/>
    <x v="0"/>
    <x v="0"/>
    <s v="High"/>
    <s v="Pinot Noir"/>
    <x v="0"/>
    <x v="6"/>
    <s v="Laurent-Perrier Brut Rose"/>
    <s v="Large Crate"/>
    <s v="Logan City"/>
    <x v="103"/>
    <d v="2011-10-10T00:00:00"/>
    <n v="10"/>
    <n v="0.04"/>
    <n v="4.24"/>
    <n v="5.41"/>
    <n v="42.400000000000006"/>
  </r>
  <r>
    <n v="2414"/>
    <n v="87811"/>
    <s v="Sharon Hughes"/>
    <s v="Air Cargo"/>
    <x v="2"/>
    <x v="1"/>
    <s v="Low"/>
    <s v="Grenache Rose"/>
    <x v="0"/>
    <x v="6"/>
    <s v="Chateau de Campuget Costieres de Nimes Tradition Rose 2015"/>
    <s v="Small Crate"/>
    <s v="Port Lincoln"/>
    <x v="567"/>
    <d v="2010-03-25T00:00:00"/>
    <n v="7"/>
    <n v="0.02"/>
    <n v="500.98"/>
    <n v="41.44"/>
    <n v="3506.86"/>
  </r>
  <r>
    <n v="2415"/>
    <n v="89537"/>
    <s v="Kathleen Burton"/>
    <s v="Air Cargo"/>
    <x v="2"/>
    <x v="3"/>
    <s v="Critical"/>
    <s v="Sangiovese Rose"/>
    <x v="0"/>
    <x v="6"/>
    <s v="Barnard Griffin Rose of Sangiovese 2014"/>
    <s v="Extra Large Crate"/>
    <s v="Armidale"/>
    <x v="942"/>
    <d v="2010-11-25T00:00:00"/>
    <n v="41"/>
    <n v="0.06"/>
    <n v="25.98"/>
    <n v="14.36"/>
    <n v="1065.18"/>
  </r>
  <r>
    <n v="2416"/>
    <n v="87391"/>
    <s v="Judith Mendoza"/>
    <s v="Express Road Cargo"/>
    <x v="2"/>
    <x v="1"/>
    <s v="Medium"/>
    <s v="Cremant"/>
    <x v="0"/>
    <x v="6"/>
    <s v="Sutter Home White Zinfandel"/>
    <s v="Large Crate"/>
    <s v="Canberra"/>
    <x v="646"/>
    <d v="2011-11-29T00:00:00"/>
    <n v="12"/>
    <n v="0.09"/>
    <n v="33.979999999999997"/>
    <n v="19.989999999999998"/>
    <n v="407.76"/>
  </r>
  <r>
    <n v="2417"/>
    <n v="87391"/>
    <s v="Amanda Cooper"/>
    <s v="Express Road Cargo"/>
    <x v="0"/>
    <x v="1"/>
    <s v="Medium"/>
    <s v="Merlot"/>
    <x v="0"/>
    <x v="6"/>
    <s v="Domaine Lafage Miraflors Rose 2013"/>
    <s v="Large Crate"/>
    <s v="Bendigo"/>
    <x v="646"/>
    <d v="2011-12-01T00:00:00"/>
    <n v="41"/>
    <n v="0.02"/>
    <n v="8.6"/>
    <n v="6.19"/>
    <n v="352.59999999999997"/>
  </r>
  <r>
    <n v="2418"/>
    <n v="88043"/>
    <s v="Willie Perry"/>
    <s v="Express Road Cargo"/>
    <x v="1"/>
    <x v="0"/>
    <s v="Not Specified"/>
    <s v="Pinot Gris"/>
    <x v="0"/>
    <x v="6"/>
    <s v="Chardonnais Napa Valley Chardonnay 2013"/>
    <s v="Large Crate"/>
    <s v="Palmerston"/>
    <x v="669"/>
    <d v="2012-06-24T00:00:00"/>
    <n v="4"/>
    <n v="0.04"/>
    <n v="73.98"/>
    <n v="14.52"/>
    <n v="295.92"/>
  </r>
  <r>
    <n v="2419"/>
    <n v="88827"/>
    <s v="Wanda Morris"/>
    <s v="Express Road Cargo"/>
    <x v="2"/>
    <x v="3"/>
    <s v="Low"/>
    <s v="Cremant"/>
    <x v="0"/>
    <x v="6"/>
    <s v="Miraval Rose (1.5 Liter Magnum) 2014"/>
    <s v="Full Container"/>
    <s v="Albury"/>
    <x v="906"/>
    <d v="2011-05-25T00:00:00"/>
    <n v="5"/>
    <n v="0.02"/>
    <n v="5.08"/>
    <n v="3.63"/>
    <n v="25.4"/>
  </r>
  <r>
    <n v="2420"/>
    <n v="88827"/>
    <s v="Wanda Morris"/>
    <s v="Express Road Cargo"/>
    <x v="0"/>
    <x v="3"/>
    <s v="Low"/>
    <s v="Merlot"/>
    <x v="0"/>
    <x v="6"/>
    <s v="Veuve Clicquot Brut Yellow Label"/>
    <s v="Large Crate"/>
    <s v="Blue Mountains"/>
    <x v="906"/>
    <d v="2011-05-27T00:00:00"/>
    <n v="8"/>
    <n v="0"/>
    <n v="55.48"/>
    <n v="6.79"/>
    <n v="443.84"/>
  </r>
  <r>
    <n v="2421"/>
    <n v="90072"/>
    <s v="Jimmy Burke"/>
    <s v="Express Road Cargo"/>
    <x v="1"/>
    <x v="1"/>
    <s v="High"/>
    <s v="Sauvignon Blanc"/>
    <x v="0"/>
    <x v="6"/>
    <s v="Angeline Sauvignon Blanc 2014"/>
    <s v="Large Crate"/>
    <s v="Ballarat"/>
    <x v="943"/>
    <d v="2012-02-19T00:00:00"/>
    <n v="3"/>
    <n v="0.04"/>
    <n v="39.979999999999997"/>
    <n v="4"/>
    <n v="119.94"/>
  </r>
  <r>
    <n v="2422"/>
    <n v="90081"/>
    <s v="Bobby Day"/>
    <s v="Express Road Cargo"/>
    <x v="2"/>
    <x v="0"/>
    <s v="Medium"/>
    <s v="Grenache Rose"/>
    <x v="0"/>
    <x v="6"/>
    <s v="Pietradolce Etna Rosato 2014"/>
    <s v="Large Crate"/>
    <s v="Palmerston"/>
    <x v="454"/>
    <d v="2011-12-13T00:00:00"/>
    <n v="15"/>
    <n v="0.08"/>
    <n v="22.98"/>
    <n v="7.58"/>
    <n v="344.7"/>
  </r>
  <r>
    <n v="2423"/>
    <n v="90096"/>
    <s v="Carl Dixon"/>
    <s v="Express Road Cargo"/>
    <x v="0"/>
    <x v="3"/>
    <s v="High"/>
    <s v="Sangiovese"/>
    <x v="0"/>
    <x v="6"/>
    <s v="Louis Roederer Cristal Brut 2006"/>
    <s v="Large Crate"/>
    <s v="Orange"/>
    <x v="812"/>
    <d v="2012-12-25T00:00:00"/>
    <n v="6"/>
    <n v="7.0000000000000007E-2"/>
    <n v="1.98"/>
    <n v="4.7699999999999996"/>
    <n v="11.879999999999999"/>
  </r>
  <r>
    <n v="2424"/>
    <n v="89294"/>
    <s v="Peter Fuller"/>
    <s v="Air Cargo"/>
    <x v="2"/>
    <x v="2"/>
    <s v="Medium"/>
    <s v="Grenache Rose"/>
    <x v="0"/>
    <x v="4"/>
    <s v="Chateau de Campuget Costieres de Nimes Tradition Rose 2015"/>
    <s v="Small Crate"/>
    <s v="Rockingham"/>
    <x v="851"/>
    <d v="2012-02-14T00:00:00"/>
    <n v="8"/>
    <n v="0.06"/>
    <n v="100.98"/>
    <n v="57.38"/>
    <n v="807.84"/>
  </r>
  <r>
    <n v="2425"/>
    <n v="89294"/>
    <s v="Gary Ramos"/>
    <s v="Air Cargo"/>
    <x v="2"/>
    <x v="3"/>
    <s v="Medium"/>
    <s v="Grenache Rose"/>
    <x v="0"/>
    <x v="6"/>
    <s v="Domaine Lafond Roc-Epine Tavel Rose 2014"/>
    <s v="Extra Large Crate"/>
    <s v="Grafton"/>
    <x v="851"/>
    <d v="2012-02-14T00:00:00"/>
    <n v="6"/>
    <n v="0.04"/>
    <n v="122.99"/>
    <n v="70.2"/>
    <n v="737.93999999999994"/>
  </r>
  <r>
    <n v="2426"/>
    <n v="89294"/>
    <s v="Randy Hudson"/>
    <s v="Express Road Cargo"/>
    <x v="0"/>
    <x v="1"/>
    <s v="Medium"/>
    <s v="Zinfandel"/>
    <x v="0"/>
    <x v="6"/>
    <s v="Sutter Home Pink Moscato"/>
    <s v="Large Crate"/>
    <s v="Melton"/>
    <x v="851"/>
    <d v="2012-02-15T00:00:00"/>
    <n v="6"/>
    <n v="0.1"/>
    <n v="5.53"/>
    <n v="6.98"/>
    <n v="33.18"/>
  </r>
  <r>
    <n v="2427"/>
    <n v="88106"/>
    <s v="Nicholas Barnes"/>
    <s v="Express Road Cargo"/>
    <x v="0"/>
    <x v="3"/>
    <s v="Medium"/>
    <s v="Pinot Noir"/>
    <x v="0"/>
    <x v="6"/>
    <s v="Laurent-Perrier Brut Millesime 2006"/>
    <s v="Large Crate"/>
    <s v="Broken Hill"/>
    <x v="104"/>
    <d v="2011-01-11T00:00:00"/>
    <n v="5"/>
    <n v="0.06"/>
    <n v="4.9800000000000004"/>
    <n v="5.49"/>
    <n v="24.900000000000002"/>
  </r>
  <r>
    <n v="2428"/>
    <n v="88106"/>
    <s v="Scott Baker"/>
    <s v="Express Road Cargo"/>
    <x v="1"/>
    <x v="3"/>
    <s v="Medium"/>
    <s v="Reisling"/>
    <x v="0"/>
    <x v="6"/>
    <s v="Hewitson LuLu Sauvignon Blanc 2014"/>
    <s v="Standard Size Crate"/>
    <s v="Lithgow"/>
    <x v="104"/>
    <d v="2011-01-12T00:00:00"/>
    <n v="6"/>
    <n v="0.03"/>
    <n v="9.7799999999999994"/>
    <n v="1.99"/>
    <n v="58.679999999999993"/>
  </r>
  <r>
    <n v="2429"/>
    <n v="90099"/>
    <s v="Carlos Fernandez"/>
    <s v="Express Road Cargo"/>
    <x v="0"/>
    <x v="3"/>
    <s v="Medium"/>
    <s v="Shiraz"/>
    <x v="0"/>
    <x v="4"/>
    <s v="Jean-Baptiste Adam Les Natures Cremant d'Alsace Brut"/>
    <s v="Large Crate"/>
    <s v="Penrith"/>
    <x v="461"/>
    <d v="2010-01-19T00:00:00"/>
    <n v="1"/>
    <n v="0.03"/>
    <n v="90.48"/>
    <n v="19.989999999999998"/>
    <n v="90.48"/>
  </r>
  <r>
    <n v="2430"/>
    <n v="90099"/>
    <s v="Carlos Fernandez"/>
    <s v="Express Road Cargo"/>
    <x v="0"/>
    <x v="3"/>
    <s v="Medium"/>
    <s v="Shiraz"/>
    <x v="0"/>
    <x v="4"/>
    <s v="Miraval Rose (1.5 Liter Magnum) 2014"/>
    <s v="Large Crate"/>
    <s v="Grafton"/>
    <x v="461"/>
    <d v="2010-01-17T00:00:00"/>
    <n v="7"/>
    <n v="0.06"/>
    <n v="22.84"/>
    <n v="8.18"/>
    <n v="159.88"/>
  </r>
  <r>
    <n v="2431"/>
    <n v="87086"/>
    <s v="Jeffrey Andrews"/>
    <s v="Express Road Cargo"/>
    <x v="1"/>
    <x v="2"/>
    <s v="Medium"/>
    <s v="Reisling"/>
    <x v="0"/>
    <x v="6"/>
    <s v="Giesen Sauvignon Blanc 2014"/>
    <s v="Large Crate"/>
    <s v="Freemantle"/>
    <x v="64"/>
    <d v="2010-04-08T00:00:00"/>
    <n v="9"/>
    <n v="0"/>
    <n v="65.989999999999995"/>
    <n v="5.26"/>
    <n v="593.91"/>
  </r>
  <r>
    <n v="2432"/>
    <n v="88980"/>
    <s v="Roy Black"/>
    <s v="Air Cargo"/>
    <x v="2"/>
    <x v="1"/>
    <s v="Low"/>
    <s v="Sangiovese Rose"/>
    <x v="0"/>
    <x v="6"/>
    <s v="Chateau D'Aqueria Tavel Rose 2013"/>
    <s v="Small Crate"/>
    <s v="Mildura"/>
    <x v="466"/>
    <d v="2012-09-19T00:00:00"/>
    <n v="12"/>
    <n v="0"/>
    <n v="70.98"/>
    <n v="26.74"/>
    <n v="851.76"/>
  </r>
  <r>
    <n v="2433"/>
    <n v="89858"/>
    <s v="Victor Long"/>
    <s v="Express Road Cargo"/>
    <x v="2"/>
    <x v="2"/>
    <s v="Low"/>
    <s v="Cremant"/>
    <x v="0"/>
    <x v="6"/>
    <s v="Pietradolce Etna Rosato 2014"/>
    <s v="Full Container"/>
    <s v="Perth"/>
    <x v="132"/>
    <d v="2010-07-12T00:00:00"/>
    <n v="4"/>
    <n v="0.03"/>
    <n v="5.08"/>
    <n v="2.0299999999999998"/>
    <n v="20.32"/>
  </r>
  <r>
    <n v="2434"/>
    <n v="86877"/>
    <s v="Dennis Jackson"/>
    <s v="Express Road Cargo"/>
    <x v="2"/>
    <x v="1"/>
    <s v="Low"/>
    <s v="Grenache Rose"/>
    <x v="0"/>
    <x v="6"/>
    <s v="Sutter Home Pink Moscato"/>
    <s v="Large Crate"/>
    <s v="Mount Barker"/>
    <x v="415"/>
    <d v="2011-07-21T00:00:00"/>
    <n v="6"/>
    <n v="0.02"/>
    <n v="14.58"/>
    <n v="7.4"/>
    <n v="87.48"/>
  </r>
  <r>
    <n v="2435"/>
    <n v="89622"/>
    <s v="Larry Ross"/>
    <s v="Express Road Cargo"/>
    <x v="1"/>
    <x v="0"/>
    <s v="High"/>
    <s v="Reisling"/>
    <x v="0"/>
    <x v="6"/>
    <s v="The White Knight Sauvignon Blanc 2014"/>
    <s v="Large Crate"/>
    <s v="Darwin"/>
    <x v="863"/>
    <d v="2012-04-22T00:00:00"/>
    <n v="11"/>
    <n v="0.09"/>
    <n v="175.99"/>
    <n v="8.99"/>
    <n v="1935.89"/>
  </r>
  <r>
    <n v="2436"/>
    <n v="90104"/>
    <s v="Rebecca Kennedy"/>
    <s v="Express Road Cargo"/>
    <x v="0"/>
    <x v="3"/>
    <s v="Low"/>
    <s v="Merlot"/>
    <x v="0"/>
    <x v="6"/>
    <s v="Miraval Rose (1.5 Liter Magnum) 2014"/>
    <s v="Large Crate"/>
    <s v="Paramatta"/>
    <x v="11"/>
    <d v="2010-11-21T00:00:00"/>
    <n v="20"/>
    <n v="0.03"/>
    <n v="20.98"/>
    <n v="1.49"/>
    <n v="419.6"/>
  </r>
  <r>
    <n v="2437"/>
    <n v="88173"/>
    <s v="Harry Hamilton"/>
    <s v="Express Road Cargo"/>
    <x v="0"/>
    <x v="1"/>
    <s v="Low"/>
    <s v="Merlot"/>
    <x v="0"/>
    <x v="6"/>
    <s v="Belle Glos Oeil de Perdrix Pinot Noir Blanc 2014"/>
    <s v="Full Container"/>
    <s v="Canberra"/>
    <x v="348"/>
    <d v="2010-02-09T00:00:00"/>
    <n v="12"/>
    <n v="7.0000000000000007E-2"/>
    <n v="2.88"/>
    <n v="1.01"/>
    <n v="34.56"/>
  </r>
  <r>
    <n v="2438"/>
    <n v="88173"/>
    <s v="Harry Hamilton"/>
    <s v="Express Road Cargo"/>
    <x v="1"/>
    <x v="1"/>
    <s v="Low"/>
    <s v="Chardonnay"/>
    <x v="0"/>
    <x v="6"/>
    <s v="Robert Oatley Sauvignon Blanc 2013"/>
    <s v="Large Crate"/>
    <s v="Canberra"/>
    <x v="348"/>
    <d v="2010-02-12T00:00:00"/>
    <n v="2"/>
    <n v="0.1"/>
    <n v="195.99"/>
    <n v="3.99"/>
    <n v="391.98"/>
  </r>
  <r>
    <n v="2439"/>
    <n v="87392"/>
    <s v="Sean King"/>
    <s v="Air Cargo"/>
    <x v="1"/>
    <x v="1"/>
    <s v="Medium"/>
    <s v="Sauvignon Blanc"/>
    <x v="0"/>
    <x v="4"/>
    <s v="Robert Oatley Sauvignon Blanc 2013"/>
    <s v="Extra Large Crate"/>
    <s v="Canberra"/>
    <x v="700"/>
    <d v="2012-07-16T00:00:00"/>
    <n v="3"/>
    <n v="0.04"/>
    <n v="90.97"/>
    <n v="14"/>
    <n v="272.90999999999997"/>
  </r>
  <r>
    <n v="2440"/>
    <n v="87392"/>
    <s v="Frank Long"/>
    <s v="Air Cargo"/>
    <x v="2"/>
    <x v="2"/>
    <s v="Medium"/>
    <s v="Champagne"/>
    <x v="0"/>
    <x v="6"/>
    <s v="Domaine Lafage Miraflors Rose 2013"/>
    <s v="Small Crate"/>
    <s v="Freemantle"/>
    <x v="700"/>
    <d v="2012-07-16T00:00:00"/>
    <n v="2"/>
    <n v="0.02"/>
    <n v="44.43"/>
    <n v="46.59"/>
    <n v="88.86"/>
  </r>
  <r>
    <n v="2441"/>
    <n v="88066"/>
    <s v="Larry Hall"/>
    <s v="Express Road Cargo"/>
    <x v="2"/>
    <x v="2"/>
    <s v="Low"/>
    <s v="Grenache Rose"/>
    <x v="0"/>
    <x v="6"/>
    <s v="Gerard Bertrand Cote des Roses Rose 2014"/>
    <s v="Mini Crate"/>
    <s v="Bunbury"/>
    <x v="944"/>
    <d v="2012-10-15T00:00:00"/>
    <n v="24"/>
    <n v="0.09"/>
    <n v="209.84"/>
    <n v="21.21"/>
    <n v="5036.16"/>
  </r>
  <r>
    <n v="2442"/>
    <n v="87400"/>
    <s v="Patrick Ryan"/>
    <s v="Express Road Cargo"/>
    <x v="2"/>
    <x v="3"/>
    <s v="High"/>
    <s v="Cremant"/>
    <x v="0"/>
    <x v="6"/>
    <s v="Sutter Home White Zinfandel"/>
    <s v="Mini Crate"/>
    <s v="Penrith"/>
    <x v="119"/>
    <d v="2012-06-23T00:00:00"/>
    <n v="10"/>
    <n v="0.03"/>
    <n v="320.98"/>
    <n v="24.49"/>
    <n v="3209.8"/>
  </r>
  <r>
    <n v="2443"/>
    <n v="87400"/>
    <s v="Jack Bennett"/>
    <s v="Express Road Cargo"/>
    <x v="2"/>
    <x v="3"/>
    <s v="High"/>
    <s v="Sangiovese Rose"/>
    <x v="0"/>
    <x v="6"/>
    <s v="Belle Glos Oeil de Perdrix Pinot Noir Blanc 2014"/>
    <s v="Loose Wrap"/>
    <s v="Grafton"/>
    <x v="119"/>
    <d v="2012-06-23T00:00:00"/>
    <n v="1"/>
    <n v="0.08"/>
    <n v="110.98"/>
    <n v="13.99"/>
    <n v="110.98"/>
  </r>
  <r>
    <n v="2444"/>
    <n v="87400"/>
    <s v="Jack Bennett"/>
    <s v="Express Road Cargo"/>
    <x v="0"/>
    <x v="3"/>
    <s v="High"/>
    <s v="Cabernet Sauvignon"/>
    <x v="0"/>
    <x v="6"/>
    <s v="Domaine Lafond Roc-Epine Tavel Rose 2014"/>
    <s v="Standard Size Crate"/>
    <s v="Wagga Wagga"/>
    <x v="119"/>
    <d v="2012-06-25T00:00:00"/>
    <n v="6"/>
    <n v="0.09"/>
    <n v="22.01"/>
    <n v="5.53"/>
    <n v="132.06"/>
  </r>
  <r>
    <n v="2445"/>
    <n v="87335"/>
    <s v="Brandon Howard"/>
    <s v="Air Cargo"/>
    <x v="1"/>
    <x v="0"/>
    <s v="High"/>
    <s v="Pinot Gris"/>
    <x v="0"/>
    <x v="6"/>
    <s v="The White Knight Sauvignon Blanc 2014"/>
    <s v="Extra Large Crate"/>
    <s v="Mackay"/>
    <x v="810"/>
    <d v="2013-12-22T00:00:00"/>
    <n v="9"/>
    <n v="0.09"/>
    <n v="145.44999999999999"/>
    <n v="17.850000000000001"/>
    <n v="1309.05"/>
  </r>
  <r>
    <n v="2446"/>
    <n v="89616"/>
    <s v="Andrew Hicks"/>
    <s v="Air Cargo"/>
    <x v="2"/>
    <x v="3"/>
    <s v="Medium"/>
    <s v="Champagne"/>
    <x v="0"/>
    <x v="6"/>
    <s v="Pietradolce Etna Rosato 2014"/>
    <s v="Small Crate"/>
    <s v="Liverpool"/>
    <x v="826"/>
    <d v="2012-11-24T00:00:00"/>
    <n v="38"/>
    <n v="0.01"/>
    <n v="114.98"/>
    <n v="58.72"/>
    <n v="4369.24"/>
  </r>
  <r>
    <n v="2447"/>
    <n v="89616"/>
    <s v="Andrew Hicks"/>
    <s v="Express Road Cargo"/>
    <x v="1"/>
    <x v="3"/>
    <s v="Medium"/>
    <s v="Sauvignon Blanc"/>
    <x v="0"/>
    <x v="4"/>
    <s v="Angeline Sauvignon Blanc 2014"/>
    <s v="Mini Crate"/>
    <s v="Armidale"/>
    <x v="826"/>
    <d v="2012-11-23T00:00:00"/>
    <n v="32"/>
    <n v="0.1"/>
    <n v="299.99"/>
    <n v="11.64"/>
    <n v="9599.68"/>
  </r>
  <r>
    <n v="2448"/>
    <n v="89616"/>
    <s v="Andrew Hicks"/>
    <s v="Express Road Cargo"/>
    <x v="2"/>
    <x v="3"/>
    <s v="Medium"/>
    <s v="Grenache Rose"/>
    <x v="0"/>
    <x v="6"/>
    <s v="Miraval Rose 2014"/>
    <s v="Mini Crate"/>
    <s v="Albury"/>
    <x v="826"/>
    <d v="2012-11-24T00:00:00"/>
    <n v="32"/>
    <n v="0.01"/>
    <n v="40.97"/>
    <n v="14.45"/>
    <n v="1311.04"/>
  </r>
  <r>
    <n v="2449"/>
    <n v="89616"/>
    <s v="Andrew Hicks"/>
    <s v="Road Cargo"/>
    <x v="1"/>
    <x v="3"/>
    <s v="Medium"/>
    <s v="Chardonnay"/>
    <x v="0"/>
    <x v="6"/>
    <s v="St. Supery Sauvignon Blanc 2015"/>
    <s v="Loose Wrap"/>
    <s v="Campbeltown"/>
    <x v="826"/>
    <d v="2012-11-24T00:00:00"/>
    <n v="2"/>
    <n v="0.05"/>
    <n v="999.99"/>
    <n v="13.99"/>
    <n v="1999.98"/>
  </r>
  <r>
    <n v="2450"/>
    <n v="89463"/>
    <s v="Craig Wright"/>
    <s v="Express Road Cargo"/>
    <x v="0"/>
    <x v="1"/>
    <s v="Low"/>
    <s v="Cabernet Sauvignon"/>
    <x v="0"/>
    <x v="6"/>
    <s v="Veuve Clicquot Brut Yellow Label"/>
    <s v="Large Crate"/>
    <s v="Canberra"/>
    <x v="694"/>
    <d v="2012-11-11T00:00:00"/>
    <n v="3"/>
    <n v="0.06"/>
    <n v="5.78"/>
    <n v="4.96"/>
    <n v="17.34"/>
  </r>
  <r>
    <n v="2451"/>
    <n v="89463"/>
    <s v="Jerry Garrett"/>
    <s v="Express Road Cargo"/>
    <x v="1"/>
    <x v="1"/>
    <s v="Low"/>
    <s v="Sauvignon Blanc"/>
    <x v="0"/>
    <x v="6"/>
    <s v="Hewitson LuLu Sauvignon Blanc 2014"/>
    <s v="Standard Size Crate"/>
    <s v="Canberra"/>
    <x v="694"/>
    <d v="2012-11-14T00:00:00"/>
    <n v="20"/>
    <n v="0"/>
    <n v="28.48"/>
    <n v="8.99"/>
    <n v="569.6"/>
  </r>
  <r>
    <n v="2452"/>
    <n v="90110"/>
    <s v="Richard Wheeler"/>
    <s v="Road Cargo"/>
    <x v="0"/>
    <x v="3"/>
    <s v="High"/>
    <s v="Pinot Noir"/>
    <x v="0"/>
    <x v="6"/>
    <s v="Moet &amp; Chandon Imperial"/>
    <s v="Standard Size Crate"/>
    <s v="Tamworth"/>
    <x v="945"/>
    <d v="2010-09-18T00:00:00"/>
    <n v="5"/>
    <n v="0.08"/>
    <n v="15.73"/>
    <n v="7.42"/>
    <n v="78.650000000000006"/>
  </r>
  <r>
    <n v="2453"/>
    <n v="87636"/>
    <s v="Jack Alvarez"/>
    <s v="Express Road Cargo"/>
    <x v="0"/>
    <x v="1"/>
    <s v="Critical"/>
    <s v="Merlot"/>
    <x v="0"/>
    <x v="4"/>
    <s v="Roederer Estate Brut"/>
    <s v="Large Crate"/>
    <s v="Hamilton"/>
    <x v="105"/>
    <d v="2011-06-27T00:00:00"/>
    <n v="11"/>
    <n v="0.03"/>
    <n v="6.48"/>
    <n v="6.6"/>
    <n v="71.28"/>
  </r>
  <r>
    <n v="2454"/>
    <n v="86113"/>
    <s v="Lillian Sanchez"/>
    <s v="Express Road Cargo"/>
    <x v="1"/>
    <x v="1"/>
    <s v="Low"/>
    <s v="Chardonnay"/>
    <x v="0"/>
    <x v="6"/>
    <s v="Robert Oatley Signature Chardonnay 2013"/>
    <s v="Large Crate"/>
    <s v="Devonport"/>
    <x v="62"/>
    <d v="2013-01-12T00:00:00"/>
    <n v="4"/>
    <n v="0.08"/>
    <n v="179.99"/>
    <n v="19.989999999999998"/>
    <n v="719.96"/>
  </r>
  <r>
    <n v="2455"/>
    <n v="89611"/>
    <s v="Shawn Snyder"/>
    <s v="Air Cargo"/>
    <x v="2"/>
    <x v="3"/>
    <s v="High"/>
    <s v="Cremant"/>
    <x v="0"/>
    <x v="6"/>
    <s v="Miraval Rose (1.5 Liter Magnum) 2014"/>
    <s v="Extra Large Crate"/>
    <s v="Cessnock"/>
    <x v="913"/>
    <d v="2010-12-24T00:00:00"/>
    <n v="1"/>
    <n v="0.06"/>
    <n v="180.98"/>
    <n v="26.2"/>
    <n v="180.98"/>
  </r>
  <r>
    <n v="2456"/>
    <n v="90117"/>
    <s v="Michael Bradley"/>
    <s v="Express Road Cargo"/>
    <x v="0"/>
    <x v="1"/>
    <s v="Medium"/>
    <s v="Sangiovese"/>
    <x v="0"/>
    <x v="6"/>
    <s v="Chateau de Campuget Costieres de Nimes Tradition Rose 2015"/>
    <s v="Standard Size Crate"/>
    <s v="Victor Harbor"/>
    <x v="106"/>
    <d v="2011-08-12T00:00:00"/>
    <n v="17"/>
    <n v="0.06"/>
    <n v="22.99"/>
    <n v="8.99"/>
    <n v="390.83"/>
  </r>
  <r>
    <n v="2457"/>
    <n v="90117"/>
    <s v="Michael Bradley"/>
    <s v="Express Road Cargo"/>
    <x v="0"/>
    <x v="1"/>
    <s v="Medium"/>
    <s v="Cabernet Sauvignon"/>
    <x v="0"/>
    <x v="6"/>
    <s v="Chateau d'Esclans Garrus Rose 2013"/>
    <s v="Standard Size Crate"/>
    <s v="Port Lincoln"/>
    <x v="106"/>
    <d v="2011-08-11T00:00:00"/>
    <n v="21"/>
    <n v="0.05"/>
    <n v="11.66"/>
    <n v="7.95"/>
    <n v="244.86"/>
  </r>
  <r>
    <n v="2458"/>
    <n v="86851"/>
    <s v="Wayne Hayes"/>
    <s v="Express Road Cargo"/>
    <x v="0"/>
    <x v="1"/>
    <s v="Low"/>
    <s v="Pinot Noir"/>
    <x v="0"/>
    <x v="6"/>
    <s v="Dom Perignon 2006"/>
    <s v="Full Container"/>
    <s v="Port Lincoln"/>
    <x v="941"/>
    <d v="2012-01-09T00:00:00"/>
    <n v="7"/>
    <n v="0.09"/>
    <n v="5.84"/>
    <n v="1"/>
    <n v="40.879999999999995"/>
  </r>
  <r>
    <n v="2459"/>
    <n v="88899"/>
    <s v="Harry Martin"/>
    <s v="Express Road Cargo"/>
    <x v="0"/>
    <x v="2"/>
    <s v="Critical"/>
    <s v="Zinfandel"/>
    <x v="0"/>
    <x v="6"/>
    <s v="Domaine Lafage Miraflors Rose 2013"/>
    <s v="Large Crate"/>
    <s v="Freemantle"/>
    <x v="682"/>
    <d v="2010-08-20T00:00:00"/>
    <n v="23"/>
    <n v="0.01"/>
    <n v="15.99"/>
    <n v="13.18"/>
    <n v="367.77"/>
  </r>
  <r>
    <n v="2460"/>
    <n v="88122"/>
    <s v="Shawn Fowler"/>
    <s v="Express Road Cargo"/>
    <x v="0"/>
    <x v="3"/>
    <s v="Not Specified"/>
    <s v="Zinfandel"/>
    <x v="0"/>
    <x v="6"/>
    <s v="Laurent-Perrier Brut Millesime 2006"/>
    <s v="Large Crate"/>
    <s v="Blue Mountains"/>
    <x v="946"/>
    <d v="2013-03-30T00:00:00"/>
    <n v="10"/>
    <n v="0"/>
    <n v="18.940000000000001"/>
    <n v="1.49"/>
    <n v="189.4"/>
  </r>
  <r>
    <n v="2461"/>
    <n v="88122"/>
    <s v="Shawn Fowler"/>
    <s v="Express Road Cargo"/>
    <x v="1"/>
    <x v="3"/>
    <s v="Not Specified"/>
    <s v="Sauvignon Blanc"/>
    <x v="0"/>
    <x v="4"/>
    <s v="Dog Point Vineyard Sauvignon Blanc 2014"/>
    <s v="Large Crate"/>
    <s v="Paramatta"/>
    <x v="946"/>
    <d v="2013-03-30T00:00:00"/>
    <n v="8"/>
    <n v="0.02"/>
    <n v="17.98"/>
    <n v="4"/>
    <n v="143.84"/>
  </r>
  <r>
    <n v="2462"/>
    <n v="88122"/>
    <s v="Shawn Fowler"/>
    <s v="Express Road Cargo"/>
    <x v="0"/>
    <x v="3"/>
    <s v="Not Specified"/>
    <s v="Merlot"/>
    <x v="0"/>
    <x v="7"/>
    <s v="Domaine Lafond Roc-Epine Tavel Rose 2014"/>
    <s v="Large Crate"/>
    <s v="Liverpool"/>
    <x v="946"/>
    <d v="2013-03-29T00:00:00"/>
    <n v="7"/>
    <n v="0.09"/>
    <n v="2.89"/>
    <n v="0.5"/>
    <n v="20.23"/>
  </r>
  <r>
    <n v="2463"/>
    <n v="88122"/>
    <s v="Shawn Fowler"/>
    <s v="Road Cargo"/>
    <x v="2"/>
    <x v="3"/>
    <s v="Not Specified"/>
    <s v="Cremant"/>
    <x v="0"/>
    <x v="7"/>
    <s v="Barnard Griffin Rose of Sangiovese 2014"/>
    <s v="Large Crate"/>
    <s v="Broken Hill"/>
    <x v="946"/>
    <d v="2013-03-30T00:00:00"/>
    <n v="12"/>
    <n v="0.01"/>
    <n v="4.4800000000000004"/>
    <n v="7.24"/>
    <n v="53.760000000000005"/>
  </r>
  <r>
    <n v="2464"/>
    <n v="88907"/>
    <s v="Heather Lawson"/>
    <s v="Express Road Cargo"/>
    <x v="0"/>
    <x v="3"/>
    <s v="Critical"/>
    <s v="Zinfandel"/>
    <x v="0"/>
    <x v="7"/>
    <s v="Bertani Bertarose 2014"/>
    <s v="Large Crate"/>
    <s v="Paramatta"/>
    <x v="108"/>
    <d v="2010-08-11T00:00:00"/>
    <n v="10"/>
    <n v="0.01"/>
    <n v="4.9800000000000004"/>
    <n v="6.07"/>
    <n v="49.800000000000004"/>
  </r>
  <r>
    <n v="2465"/>
    <n v="88417"/>
    <s v="Nicholas Morris"/>
    <s v="Express Road Cargo"/>
    <x v="0"/>
    <x v="2"/>
    <s v="High"/>
    <s v="Pinot Noir"/>
    <x v="0"/>
    <x v="7"/>
    <s v="Sutter Home Pink Moscato"/>
    <s v="Full Container"/>
    <s v="Rockingham"/>
    <x v="128"/>
    <d v="2013-12-26T00:00:00"/>
    <n v="14"/>
    <n v="7.0000000000000007E-2"/>
    <n v="4.28"/>
    <n v="0.94"/>
    <n v="59.92"/>
  </r>
  <r>
    <n v="2466"/>
    <n v="90125"/>
    <s v="Todd Alexander"/>
    <s v="Road Cargo"/>
    <x v="0"/>
    <x v="1"/>
    <s v="Low"/>
    <s v="Zinfandel"/>
    <x v="0"/>
    <x v="7"/>
    <s v="Miraval Rose 2014"/>
    <s v="Large Crate"/>
    <s v="Hamilton"/>
    <x v="95"/>
    <d v="2013-05-06T00:00:00"/>
    <n v="13"/>
    <n v="0.02"/>
    <n v="44.01"/>
    <n v="3.5"/>
    <n v="572.13"/>
  </r>
  <r>
    <n v="2467"/>
    <n v="90125"/>
    <s v="Todd Alexander"/>
    <s v="Express Road Cargo"/>
    <x v="0"/>
    <x v="1"/>
    <s v="Low"/>
    <s v="Shiraz"/>
    <x v="0"/>
    <x v="7"/>
    <s v="Orin Swift Cellars Fragile Rose 2014"/>
    <s v="Large Crate"/>
    <s v="Ballarat"/>
    <x v="95"/>
    <d v="2013-05-11T00:00:00"/>
    <n v="3"/>
    <n v="0.03"/>
    <n v="15.99"/>
    <n v="13.18"/>
    <n v="47.97"/>
  </r>
  <r>
    <n v="2468"/>
    <n v="90125"/>
    <s v="Todd Alexander"/>
    <s v="Express Road Cargo"/>
    <x v="1"/>
    <x v="1"/>
    <s v="Low"/>
    <s v="Pinot Gris"/>
    <x v="0"/>
    <x v="7"/>
    <s v="Grgich Hills Chardonnay 2012"/>
    <s v="Large Crate"/>
    <s v="Benalla"/>
    <x v="95"/>
    <d v="2013-05-06T00:00:00"/>
    <n v="7"/>
    <n v="0.09"/>
    <n v="175.99"/>
    <n v="4.99"/>
    <n v="1231.93"/>
  </r>
  <r>
    <n v="2469"/>
    <n v="88865"/>
    <s v="Matthew Anderson"/>
    <s v="Express Road Cargo"/>
    <x v="2"/>
    <x v="1"/>
    <s v="Critical"/>
    <s v="Sangiovese Rose"/>
    <x v="0"/>
    <x v="7"/>
    <s v="Barnard Griffin Rose of Sangiovese 2014"/>
    <s v="Large Crate"/>
    <s v="Victor Harbor"/>
    <x v="95"/>
    <d v="2013-05-09T00:00:00"/>
    <n v="11"/>
    <n v="0.1"/>
    <n v="7.38"/>
    <n v="5.21"/>
    <n v="81.179999999999993"/>
  </r>
  <r>
    <n v="2470"/>
    <n v="90128"/>
    <s v="Henry Collins"/>
    <s v="Express Road Cargo"/>
    <x v="0"/>
    <x v="3"/>
    <s v="Low"/>
    <s v="Pinot Noir"/>
    <x v="0"/>
    <x v="7"/>
    <s v="Langlois Chateau Cremant de Loire Brut"/>
    <s v="Standard Size Crate"/>
    <s v="Newcastle"/>
    <x v="947"/>
    <d v="2011-10-30T00:00:00"/>
    <n v="21"/>
    <n v="0.04"/>
    <n v="40.97"/>
    <n v="8.99"/>
    <n v="860.37"/>
  </r>
  <r>
    <n v="2471"/>
    <n v="90135"/>
    <s v="Matthew Wood"/>
    <s v="Air Cargo"/>
    <x v="2"/>
    <x v="2"/>
    <s v="Not Specified"/>
    <s v="Champagne"/>
    <x v="0"/>
    <x v="7"/>
    <s v="Domaine Lafond Roc-Epine Tavel Rose 2014"/>
    <s v="Small Crate"/>
    <s v="Bunbury"/>
    <x v="940"/>
    <d v="2011-11-17T00:00:00"/>
    <n v="25"/>
    <n v="0.01"/>
    <n v="262.11"/>
    <n v="62.74"/>
    <n v="6552.75"/>
  </r>
  <r>
    <n v="2472"/>
    <n v="89699"/>
    <s v="Peter Moore"/>
    <s v="Air Cargo"/>
    <x v="2"/>
    <x v="3"/>
    <s v="Not Specified"/>
    <s v="Sangiovese Rose"/>
    <x v="0"/>
    <x v="7"/>
    <s v="Domaine Lafond Roc-Epine Tavel Rose 2014"/>
    <s v="Extra Large Crate"/>
    <s v="Tamworth"/>
    <x v="916"/>
    <d v="2011-05-15T00:00:00"/>
    <n v="12"/>
    <n v="0.1"/>
    <n v="243.98"/>
    <n v="43.32"/>
    <n v="2927.7599999999998"/>
  </r>
  <r>
    <n v="2473"/>
    <n v="89699"/>
    <s v="Peter Moore"/>
    <s v="Express Road Cargo"/>
    <x v="2"/>
    <x v="3"/>
    <s v="Not Specified"/>
    <s v="Cremant"/>
    <x v="0"/>
    <x v="7"/>
    <s v="Orin Swift Cellars Fragile Rose 2014"/>
    <s v="Standard Size Crate"/>
    <s v="Liverpool"/>
    <x v="916"/>
    <d v="2011-05-16T00:00:00"/>
    <n v="13"/>
    <n v="0.04"/>
    <n v="25.38"/>
    <n v="8.99"/>
    <n v="329.94"/>
  </r>
  <r>
    <n v="2474"/>
    <n v="90148"/>
    <s v="Brian George"/>
    <s v="Road Cargo"/>
    <x v="0"/>
    <x v="1"/>
    <s v="Medium"/>
    <s v="Merlot"/>
    <x v="0"/>
    <x v="7"/>
    <s v="Chateau Gaudrelle Cremant d'Loire Brut"/>
    <s v="Large Crate"/>
    <s v="Burnie"/>
    <x v="762"/>
    <d v="2010-09-15T00:00:00"/>
    <n v="21"/>
    <n v="0.02"/>
    <n v="17.7"/>
    <n v="9.4700000000000006"/>
    <n v="371.7"/>
  </r>
  <r>
    <n v="2475"/>
    <n v="89356"/>
    <s v="James Adams"/>
    <s v="Express Road Cargo"/>
    <x v="1"/>
    <x v="3"/>
    <s v="Medium"/>
    <s v="Sauvignon Blanc"/>
    <x v="0"/>
    <x v="7"/>
    <s v="Los Vascos Sauvignon Blanc 2015"/>
    <s v="Large Crate"/>
    <s v="Goulburn"/>
    <x v="948"/>
    <d v="2010-01-29T00:00:00"/>
    <n v="1"/>
    <n v="0.02"/>
    <n v="110.99"/>
    <n v="2.5"/>
    <n v="110.99"/>
  </r>
  <r>
    <n v="2476"/>
    <n v="90136"/>
    <s v="Matthew Wood"/>
    <s v="Express Road Cargo"/>
    <x v="2"/>
    <x v="2"/>
    <s v="Low"/>
    <s v="Grenache Rose"/>
    <x v="0"/>
    <x v="7"/>
    <s v="Chateau D'Aqueria Tavel Rose 2013"/>
    <s v="Large Crate"/>
    <s v="Busseltol"/>
    <x v="949"/>
    <d v="2012-05-29T00:00:00"/>
    <n v="10"/>
    <n v="0.09"/>
    <n v="33.979999999999997"/>
    <n v="19.989999999999998"/>
    <n v="339.79999999999995"/>
  </r>
  <r>
    <n v="2477"/>
    <n v="90136"/>
    <s v="Matthew Wood"/>
    <s v="Express Road Cargo"/>
    <x v="0"/>
    <x v="2"/>
    <s v="Low"/>
    <s v="Cabernet Sauvignon"/>
    <x v="0"/>
    <x v="7"/>
    <s v="Jean-Baptiste Adam Les Natures Cremant d'Alsace Brut"/>
    <s v="Full Container"/>
    <s v="Mandurah"/>
    <x v="949"/>
    <d v="2012-06-03T00:00:00"/>
    <n v="18"/>
    <n v="0.09"/>
    <n v="1.76"/>
    <n v="0.7"/>
    <n v="31.68"/>
  </r>
  <r>
    <n v="2478"/>
    <n v="90154"/>
    <s v="Alan Lawrence"/>
    <s v="Express Road Cargo"/>
    <x v="0"/>
    <x v="2"/>
    <s v="Medium"/>
    <s v="Malbec"/>
    <x v="0"/>
    <x v="7"/>
    <s v="Veuve Clicquot Brut Yellow Label"/>
    <s v="Mini Crate"/>
    <s v="Freemantle"/>
    <x v="950"/>
    <d v="2010-11-12T00:00:00"/>
    <n v="9"/>
    <n v="0.03"/>
    <n v="95.99"/>
    <n v="35"/>
    <n v="863.91"/>
  </r>
  <r>
    <n v="2479"/>
    <n v="89859"/>
    <s v="Victor Long"/>
    <s v="Express Road Cargo"/>
    <x v="0"/>
    <x v="2"/>
    <s v="Critical"/>
    <s v="Shiraz"/>
    <x v="0"/>
    <x v="7"/>
    <s v="Sutter Home Pink Moscato"/>
    <s v="Large Crate"/>
    <s v="Perth"/>
    <x v="341"/>
    <d v="2011-09-30T00:00:00"/>
    <n v="17"/>
    <n v="0.08"/>
    <n v="289.52999999999997"/>
    <n v="19.989999999999998"/>
    <n v="4922.0099999999993"/>
  </r>
  <r>
    <n v="2480"/>
    <n v="89859"/>
    <s v="Victor Long"/>
    <s v="Express Road Cargo"/>
    <x v="0"/>
    <x v="2"/>
    <s v="Critical"/>
    <s v="Malbec"/>
    <x v="0"/>
    <x v="7"/>
    <s v="Chateau D'Aqueria Tavel Rose 2013"/>
    <s v="Large Crate"/>
    <s v="Geraldton"/>
    <x v="341"/>
    <d v="2011-10-01T00:00:00"/>
    <n v="23"/>
    <n v="0.08"/>
    <n v="6.48"/>
    <n v="5.4"/>
    <n v="149.04000000000002"/>
  </r>
  <r>
    <n v="2481"/>
    <n v="90163"/>
    <s v="Thomas Jenkins"/>
    <s v="Air Cargo"/>
    <x v="2"/>
    <x v="3"/>
    <s v="High"/>
    <s v="Cremant"/>
    <x v="0"/>
    <x v="7"/>
    <s v="Miraval Rose 2014"/>
    <s v="Small Crate"/>
    <s v="Cessnock"/>
    <x v="109"/>
    <d v="2013-03-30T00:00:00"/>
    <n v="3"/>
    <n v="0.09"/>
    <n v="146.34"/>
    <n v="43.75"/>
    <n v="439.02"/>
  </r>
  <r>
    <n v="2482"/>
    <n v="86931"/>
    <s v="Craig Harvey"/>
    <s v="Express Road Cargo"/>
    <x v="1"/>
    <x v="1"/>
    <s v="High"/>
    <s v="Reisling"/>
    <x v="0"/>
    <x v="7"/>
    <s v="Cloudy Bay Sauvignon Blanc 2015"/>
    <s v="Standard Size Crate"/>
    <s v="Canberra"/>
    <x v="737"/>
    <d v="2013-02-13T00:00:00"/>
    <n v="7"/>
    <n v="0.05"/>
    <n v="15.98"/>
    <n v="8.99"/>
    <n v="111.86"/>
  </r>
  <r>
    <n v="2483"/>
    <n v="86931"/>
    <s v="Craig Harvey"/>
    <s v="Express Road Cargo"/>
    <x v="2"/>
    <x v="1"/>
    <s v="High"/>
    <s v="Sangiovese Rose"/>
    <x v="0"/>
    <x v="7"/>
    <s v="Locations by Dave Phinney F Rose&quot;"/>
    <s v="Large Crate"/>
    <s v="Canberra"/>
    <x v="737"/>
    <d v="2013-02-14T00:00:00"/>
    <n v="7"/>
    <n v="0.05"/>
    <n v="27.42"/>
    <n v="19.46"/>
    <n v="191.94"/>
  </r>
  <r>
    <n v="2484"/>
    <n v="90167"/>
    <s v="Andrew Wilson"/>
    <s v="Express Road Cargo"/>
    <x v="1"/>
    <x v="3"/>
    <s v="Critical"/>
    <s v="Reisling"/>
    <x v="0"/>
    <x v="7"/>
    <s v="Lucky Chardonnay 2012"/>
    <s v="Standard Size Crate"/>
    <s v="Goulburn"/>
    <x v="74"/>
    <d v="2010-12-22T00:00:00"/>
    <n v="11"/>
    <n v="0.06"/>
    <n v="47.98"/>
    <n v="3.61"/>
    <n v="527.78"/>
  </r>
  <r>
    <n v="2485"/>
    <n v="88032"/>
    <s v="Alan Harris"/>
    <s v="Express Road Cargo"/>
    <x v="0"/>
    <x v="0"/>
    <s v="Low"/>
    <s v="Malbec"/>
    <x v="0"/>
    <x v="7"/>
    <s v="Roederer Estate Brut"/>
    <s v="Large Crate"/>
    <s v="Cairns"/>
    <x v="951"/>
    <d v="2011-03-01T00:00:00"/>
    <n v="1"/>
    <n v="0.05"/>
    <n v="7.77"/>
    <n v="9.23"/>
    <n v="7.77"/>
  </r>
  <r>
    <n v="2486"/>
    <n v="85880"/>
    <s v="Gregory James"/>
    <s v="Express Road Cargo"/>
    <x v="2"/>
    <x v="0"/>
    <s v="Critical"/>
    <s v="Champagne"/>
    <x v="0"/>
    <x v="7"/>
    <s v="Miraval Rose (1.5 Liter Magnum) 2014"/>
    <s v="Mini Crate"/>
    <s v="Cairns"/>
    <x v="952"/>
    <d v="2010-09-13T00:00:00"/>
    <n v="18"/>
    <n v="0.06"/>
    <n v="8.3699999999999992"/>
    <n v="10.16"/>
    <n v="150.66"/>
  </r>
  <r>
    <n v="2487"/>
    <n v="85880"/>
    <s v="Gregory James"/>
    <s v="Road Cargo"/>
    <x v="0"/>
    <x v="0"/>
    <s v="Critical"/>
    <s v="Sangiovese"/>
    <x v="0"/>
    <x v="7"/>
    <s v="Chateau de Campuget Costieres de Nimes Tradition Rose 2015"/>
    <s v="Large Crate"/>
    <s v="Gladstone"/>
    <x v="952"/>
    <d v="2010-09-13T00:00:00"/>
    <n v="6"/>
    <n v="0.09"/>
    <n v="6.48"/>
    <n v="9.17"/>
    <n v="38.880000000000003"/>
  </r>
  <r>
    <n v="2488"/>
    <n v="90175"/>
    <s v="Sean Kelly"/>
    <s v="Air Cargo"/>
    <x v="2"/>
    <x v="3"/>
    <s v="Medium"/>
    <s v="Grenache Rose"/>
    <x v="0"/>
    <x v="7"/>
    <s v="Barnard Griffin Rose of Sangiovese 2014"/>
    <s v="Small Crate"/>
    <s v="Paramatta"/>
    <x v="16"/>
    <d v="2011-02-06T00:00:00"/>
    <n v="11"/>
    <n v="0"/>
    <n v="58.14"/>
    <n v="36.61"/>
    <n v="639.54"/>
  </r>
  <r>
    <n v="2489"/>
    <n v="87429"/>
    <s v="Chris Carroll"/>
    <s v="Express Road Cargo"/>
    <x v="0"/>
    <x v="3"/>
    <s v="Medium"/>
    <s v="Pinot Noir"/>
    <x v="0"/>
    <x v="7"/>
    <s v="Domaine Lafond Roc-Epine Tavel Rose 2014"/>
    <s v="Large Crate"/>
    <s v="Wagga Wagga"/>
    <x v="13"/>
    <d v="2011-09-27T00:00:00"/>
    <n v="20"/>
    <n v="7.0000000000000007E-2"/>
    <n v="6.48"/>
    <n v="6.22"/>
    <n v="129.60000000000002"/>
  </r>
  <r>
    <n v="2490"/>
    <n v="87429"/>
    <s v="Chris Carroll"/>
    <s v="Air Cargo"/>
    <x v="2"/>
    <x v="3"/>
    <s v="Medium"/>
    <s v="Champagne"/>
    <x v="0"/>
    <x v="5"/>
    <s v="Gerard Bertrand Cote des Roses Rose 2014"/>
    <s v="Small Crate"/>
    <s v="Campbeltown"/>
    <x v="13"/>
    <d v="2011-09-26T00:00:00"/>
    <n v="4"/>
    <n v="0.05"/>
    <n v="218.75"/>
    <n v="69.64"/>
    <n v="875"/>
  </r>
  <r>
    <n v="2491"/>
    <n v="90178"/>
    <s v="Ernest Chavez"/>
    <s v="Express Road Cargo"/>
    <x v="1"/>
    <x v="2"/>
    <s v="Low"/>
    <s v="Reisling"/>
    <x v="0"/>
    <x v="5"/>
    <s v="Robert Oatley Sauvignon Blanc 2013"/>
    <s v="Standard Size Crate"/>
    <s v="Geraldton"/>
    <x v="464"/>
    <d v="2010-08-31T00:00:00"/>
    <n v="14"/>
    <n v="0.04"/>
    <n v="8.5"/>
    <n v="1.99"/>
    <n v="119"/>
  </r>
  <r>
    <n v="2492"/>
    <n v="90178"/>
    <s v="Ernest Chavez"/>
    <s v="Express Road Cargo"/>
    <x v="1"/>
    <x v="2"/>
    <s v="Low"/>
    <s v="Reisling"/>
    <x v="0"/>
    <x v="5"/>
    <s v="Angeline Sauvignon Blanc 2014"/>
    <s v="Large Crate"/>
    <s v="Busseltol"/>
    <x v="464"/>
    <d v="2010-08-27T00:00:00"/>
    <n v="5"/>
    <n v="0.1"/>
    <n v="15.99"/>
    <n v="9.4"/>
    <n v="79.95"/>
  </r>
  <r>
    <n v="2493"/>
    <n v="90178"/>
    <s v="Ernest Chavez"/>
    <s v="Express Road Cargo"/>
    <x v="1"/>
    <x v="2"/>
    <s v="Low"/>
    <s v="Reisling"/>
    <x v="0"/>
    <x v="5"/>
    <s v="Robert Oatley Sauvignon Blanc 2013"/>
    <s v="Large Crate"/>
    <s v="Bunbury"/>
    <x v="464"/>
    <d v="2010-09-03T00:00:00"/>
    <n v="8"/>
    <n v="0.09"/>
    <n v="95.99"/>
    <n v="8.99"/>
    <n v="767.92"/>
  </r>
  <r>
    <n v="2494"/>
    <n v="90187"/>
    <s v="Michelle Kelly"/>
    <s v="Express Road Cargo"/>
    <x v="0"/>
    <x v="0"/>
    <s v="Critical"/>
    <s v="Cabernet Sauvignon"/>
    <x v="0"/>
    <x v="5"/>
    <s v="Domaine Lafage Miraflors Rose 2013"/>
    <s v="Large Crate"/>
    <s v="Logan City"/>
    <x v="873"/>
    <d v="2010-05-14T00:00:00"/>
    <n v="15"/>
    <n v="0"/>
    <n v="5.28"/>
    <n v="5.61"/>
    <n v="79.2"/>
  </r>
  <r>
    <n v="2495"/>
    <n v="90189"/>
    <s v="Nicholas Bishop"/>
    <s v="Express Road Cargo"/>
    <x v="0"/>
    <x v="1"/>
    <s v="Not Specified"/>
    <s v="Sangiovese"/>
    <x v="0"/>
    <x v="5"/>
    <s v="Chateau d'Esclans Whispering Angel Rose 2014"/>
    <s v="Standard Size Crate"/>
    <s v="Launceston"/>
    <x v="953"/>
    <d v="2010-01-24T00:00:00"/>
    <n v="5"/>
    <n v="0"/>
    <n v="6.84"/>
    <n v="8.3699999999999992"/>
    <n v="34.200000000000003"/>
  </r>
  <r>
    <n v="2496"/>
    <n v="90189"/>
    <s v="Juan Coleman"/>
    <s v="Express Road Cargo"/>
    <x v="0"/>
    <x v="3"/>
    <s v="Not Specified"/>
    <s v="Cabernet Sauvignon"/>
    <x v="0"/>
    <x v="5"/>
    <s v="Langlois Chateau Cremant de Loire Brut"/>
    <s v="Large Crate"/>
    <s v="Paramatta"/>
    <x v="953"/>
    <d v="2010-01-25T00:00:00"/>
    <n v="11"/>
    <n v="7.0000000000000007E-2"/>
    <n v="30.98"/>
    <n v="5.76"/>
    <n v="340.78000000000003"/>
  </r>
  <r>
    <n v="2497"/>
    <n v="90197"/>
    <s v="Deborah Diaz"/>
    <s v="Express Road Cargo"/>
    <x v="0"/>
    <x v="2"/>
    <s v="Low"/>
    <s v="Pinot Noir"/>
    <x v="0"/>
    <x v="5"/>
    <s v="Sutter Home Pink Moscato"/>
    <s v="Large Crate"/>
    <s v="Mandurah"/>
    <x v="869"/>
    <d v="2012-05-21T00:00:00"/>
    <n v="18"/>
    <n v="0.08"/>
    <n v="6.48"/>
    <n v="6.81"/>
    <n v="116.64000000000001"/>
  </r>
  <r>
    <n v="2498"/>
    <n v="86913"/>
    <s v="Jimmy Spencer"/>
    <s v="Express Road Cargo"/>
    <x v="0"/>
    <x v="3"/>
    <s v="High"/>
    <s v="Malbec"/>
    <x v="0"/>
    <x v="5"/>
    <s v="Dom Perignon 2006"/>
    <s v="Large Crate"/>
    <s v="Cessnock"/>
    <x v="954"/>
    <d v="2010-05-23T00:00:00"/>
    <n v="15"/>
    <n v="7.0000000000000007E-2"/>
    <n v="2.61"/>
    <n v="0.5"/>
    <n v="39.15"/>
  </r>
  <r>
    <n v="2499"/>
    <n v="85913"/>
    <s v="Frances Fields"/>
    <s v="Express Road Cargo"/>
    <x v="2"/>
    <x v="1"/>
    <s v="Medium"/>
    <s v="Champagne"/>
    <x v="0"/>
    <x v="5"/>
    <s v="Chateau d'Esclans Whispering Angel Rose 2014"/>
    <s v="Full Container"/>
    <s v="Canberra"/>
    <x v="497"/>
    <d v="2013-05-13T00:00:00"/>
    <n v="5"/>
    <n v="0.05"/>
    <n v="41.47"/>
    <n v="34.200000000000003"/>
    <n v="207.35"/>
  </r>
  <r>
    <n v="2500"/>
    <n v="87556"/>
    <s v="Eric Grant"/>
    <s v="Express Road Cargo"/>
    <x v="0"/>
    <x v="1"/>
    <s v="Low"/>
    <s v="Zinfandel"/>
    <x v="0"/>
    <x v="5"/>
    <s v="Belle Glos Oeil de Perdrix Pinot Noir Blanc 2014"/>
    <s v="Standard Size Crate"/>
    <s v="Canberra"/>
    <x v="533"/>
    <d v="2010-07-28T00:00:00"/>
    <n v="8"/>
    <n v="0.04"/>
    <n v="3.57"/>
    <n v="4.17"/>
    <n v="28.56"/>
  </r>
  <r>
    <n v="2501"/>
    <n v="87556"/>
    <s v="Eric Grant"/>
    <s v="Express Road Cargo"/>
    <x v="1"/>
    <x v="1"/>
    <s v="Low"/>
    <s v="Sauvignon Blanc"/>
    <x v="0"/>
    <x v="5"/>
    <s v="Robert Oatley Sauvignon Blanc 2013"/>
    <s v="Large Crate"/>
    <s v="Canberra"/>
    <x v="533"/>
    <d v="2010-07-30T00:00:00"/>
    <n v="14"/>
    <n v="0.05"/>
    <n v="200.99"/>
    <n v="4.2"/>
    <n v="2813.86"/>
  </r>
  <r>
    <n v="2502"/>
    <n v="87556"/>
    <s v="Eric Grant"/>
    <s v="Express Road Cargo"/>
    <x v="1"/>
    <x v="1"/>
    <s v="Low"/>
    <s v="Chardonnay"/>
    <x v="0"/>
    <x v="5"/>
    <s v="The White Knight Sauvignon Blanc 2014"/>
    <s v="Large Crate"/>
    <s v="Canberra"/>
    <x v="533"/>
    <d v="2010-07-26T00:00:00"/>
    <n v="2"/>
    <n v="7.0000000000000007E-2"/>
    <n v="195.99"/>
    <n v="8.99"/>
    <n v="391.98"/>
  </r>
  <r>
    <n v="2503"/>
    <n v="90208"/>
    <s v="Jonathan Cox"/>
    <s v="Express Road Cargo"/>
    <x v="1"/>
    <x v="0"/>
    <s v="High"/>
    <s v="Pinot Gris"/>
    <x v="0"/>
    <x v="5"/>
    <s v="Chardonnais Napa Valley Chardonnay 2013"/>
    <s v="Large Crate"/>
    <s v="Gympie"/>
    <x v="32"/>
    <d v="2012-05-03T00:00:00"/>
    <n v="15"/>
    <n v="0.1"/>
    <n v="205.99"/>
    <n v="2.5"/>
    <n v="3089.8500000000004"/>
  </r>
  <r>
    <n v="2504"/>
    <n v="86128"/>
    <s v="Randy Ward"/>
    <s v="Express Road Cargo"/>
    <x v="0"/>
    <x v="1"/>
    <s v="Not Specified"/>
    <s v="Sangiovese"/>
    <x v="0"/>
    <x v="5"/>
    <s v="Louis Roederer Cristal Brut with Gift Box 2007"/>
    <s v="Large Crate"/>
    <s v="Launceston"/>
    <x v="363"/>
    <d v="2012-01-21T00:00:00"/>
    <n v="2"/>
    <n v="0.01"/>
    <n v="4.28"/>
    <n v="5.68"/>
    <n v="8.56"/>
  </r>
  <r>
    <n v="2505"/>
    <n v="90217"/>
    <s v="Russell Parker"/>
    <s v="Express Road Cargo"/>
    <x v="0"/>
    <x v="1"/>
    <s v="Critical"/>
    <s v="Sangiovese"/>
    <x v="0"/>
    <x v="5"/>
    <s v="Sutter Home Pink Moscato"/>
    <s v="Large Crate"/>
    <s v="Victor Harbor"/>
    <x v="667"/>
    <d v="2012-09-11T00:00:00"/>
    <n v="2"/>
    <n v="0.03"/>
    <n v="15.99"/>
    <n v="13.18"/>
    <n v="31.98"/>
  </r>
  <r>
    <n v="2506"/>
    <n v="90219"/>
    <s v="Brandon Freeman"/>
    <s v="Express Road Cargo"/>
    <x v="0"/>
    <x v="1"/>
    <s v="Low"/>
    <s v="Cabernet Sauvignon"/>
    <x v="0"/>
    <x v="5"/>
    <s v="Roederer Estate L'Ermitage 2007"/>
    <s v="Large Crate"/>
    <s v="Devonport"/>
    <x v="499"/>
    <d v="2011-03-19T00:00:00"/>
    <n v="2"/>
    <n v="0.09"/>
    <n v="6.48"/>
    <n v="5.94"/>
    <n v="12.96"/>
  </r>
  <r>
    <n v="2507"/>
    <n v="87476"/>
    <s v="Samuel Berry"/>
    <s v="Express Road Cargo"/>
    <x v="0"/>
    <x v="0"/>
    <s v="Medium"/>
    <s v="Merlot"/>
    <x v="0"/>
    <x v="5"/>
    <s v="Laurent-Perrier Brut Rose"/>
    <s v="Large Crate"/>
    <s v="Gladstone"/>
    <x v="955"/>
    <d v="2011-07-06T00:00:00"/>
    <n v="1"/>
    <n v="0.1"/>
    <n v="6.78"/>
    <n v="6.18"/>
    <n v="6.78"/>
  </r>
  <r>
    <n v="2508"/>
    <n v="87476"/>
    <s v="Joseph Castillo"/>
    <s v="Express Road Cargo"/>
    <x v="0"/>
    <x v="0"/>
    <s v="Medium"/>
    <s v="Malbec"/>
    <x v="0"/>
    <x v="5"/>
    <s v="Roederer Estate L'Ermitage 2007"/>
    <s v="Large Crate"/>
    <s v="Rockhampton"/>
    <x v="955"/>
    <d v="2011-07-07T00:00:00"/>
    <n v="9"/>
    <n v="0.09"/>
    <n v="6.81"/>
    <n v="5.48"/>
    <n v="61.29"/>
  </r>
  <r>
    <n v="2509"/>
    <n v="90232"/>
    <s v="Jeffrey Roberts"/>
    <s v="Road Cargo"/>
    <x v="0"/>
    <x v="2"/>
    <s v="Not Specified"/>
    <s v="Cabernet Sauvignon"/>
    <x v="0"/>
    <x v="5"/>
    <s v="Domaine Lafage Miraflors Rose 2013"/>
    <s v="Full Container"/>
    <s v="Perth"/>
    <x v="481"/>
    <d v="2011-08-24T00:00:00"/>
    <n v="7"/>
    <n v="0"/>
    <n v="19.84"/>
    <n v="4.0999999999999996"/>
    <n v="138.88"/>
  </r>
  <r>
    <n v="2510"/>
    <n v="90241"/>
    <s v="Alice Marshall"/>
    <s v="Express Road Cargo"/>
    <x v="0"/>
    <x v="2"/>
    <s v="High"/>
    <s v="Sangiovese"/>
    <x v="0"/>
    <x v="5"/>
    <s v="Pierre Sparr Cremant d'Alsace Reserve Brut Rose"/>
    <s v="Large Crate"/>
    <s v="Busseltol"/>
    <x v="631"/>
    <d v="2012-08-21T00:00:00"/>
    <n v="10"/>
    <n v="0.05"/>
    <n v="19.98"/>
    <n v="5.77"/>
    <n v="199.8"/>
  </r>
  <r>
    <n v="2511"/>
    <n v="86656"/>
    <s v="Louis Hamilton"/>
    <s v="Express Road Cargo"/>
    <x v="0"/>
    <x v="1"/>
    <s v="Critical"/>
    <s v="Malbec"/>
    <x v="0"/>
    <x v="5"/>
    <s v="Belle Glos Oeil de Perdrix Pinot Noir Blanc 2014"/>
    <s v="Large Crate"/>
    <s v="Port Lincoln"/>
    <x v="111"/>
    <d v="2011-08-24T00:00:00"/>
    <n v="16"/>
    <n v="0.06"/>
    <n v="6.48"/>
    <n v="9.5399999999999991"/>
    <n v="103.68"/>
  </r>
  <r>
    <n v="2512"/>
    <n v="90245"/>
    <s v="Catherine Hanson"/>
    <s v="Road Cargo"/>
    <x v="0"/>
    <x v="3"/>
    <s v="Not Specified"/>
    <s v="Shiraz"/>
    <x v="0"/>
    <x v="5"/>
    <s v="Laurent-Perrier Brut Millesime 2006"/>
    <s v="Standard Size Crate"/>
    <s v="Blue Mountains"/>
    <x v="956"/>
    <d v="2012-12-28T00:00:00"/>
    <n v="25"/>
    <n v="0.04"/>
    <n v="40.97"/>
    <n v="8.99"/>
    <n v="1024.25"/>
  </r>
  <r>
    <n v="2513"/>
    <n v="90245"/>
    <s v="Catherine Hanson"/>
    <s v="Express Road Cargo"/>
    <x v="0"/>
    <x v="3"/>
    <s v="Not Specified"/>
    <s v="Pinot Noir"/>
    <x v="0"/>
    <x v="5"/>
    <s v="Francis Ford Coppola Sofia Rose 2014"/>
    <s v="Full Container"/>
    <s v="Broken Hill"/>
    <x v="956"/>
    <d v="2012-12-27T00:00:00"/>
    <n v="17"/>
    <n v="0.06"/>
    <n v="4.71"/>
    <n v="0.7"/>
    <n v="80.069999999999993"/>
  </r>
  <r>
    <n v="2514"/>
    <n v="85891"/>
    <s v="Gregory James"/>
    <s v="Express Road Cargo"/>
    <x v="0"/>
    <x v="0"/>
    <s v="Low"/>
    <s v="Shiraz"/>
    <x v="0"/>
    <x v="5"/>
    <s v="Orin Swift Cellars Fragile Rose 2014"/>
    <s v="Large Crate"/>
    <s v="Mount Isa"/>
    <x v="251"/>
    <d v="2013-06-12T00:00:00"/>
    <n v="1"/>
    <n v="0.03"/>
    <n v="43.41"/>
    <n v="2.99"/>
    <n v="43.41"/>
  </r>
  <r>
    <n v="2515"/>
    <n v="90248"/>
    <s v="Gary Johnston"/>
    <s v="Express Road Cargo"/>
    <x v="0"/>
    <x v="1"/>
    <s v="High"/>
    <s v="Malbec"/>
    <x v="0"/>
    <x v="5"/>
    <s v="Louis Roederer Cristal Brut with Gift Box 2007"/>
    <s v="Full Container"/>
    <s v="Port Lincoln"/>
    <x v="424"/>
    <d v="2010-04-06T00:00:00"/>
    <n v="13"/>
    <n v="0.09"/>
    <n v="12.88"/>
    <n v="4.59"/>
    <n v="167.44"/>
  </r>
  <r>
    <n v="2516"/>
    <n v="90248"/>
    <s v="Ronald Hunter"/>
    <s v="Road Cargo"/>
    <x v="1"/>
    <x v="1"/>
    <s v="High"/>
    <s v="Sauvignon Blanc"/>
    <x v="0"/>
    <x v="5"/>
    <s v="Grgich Hills Chardonnay 2012"/>
    <s v="Large Crate"/>
    <s v="Mount Barker"/>
    <x v="424"/>
    <d v="2010-04-07T00:00:00"/>
    <n v="4"/>
    <n v="0.02"/>
    <n v="45.99"/>
    <n v="4.99"/>
    <n v="183.96"/>
  </r>
  <r>
    <n v="2517"/>
    <n v="86400"/>
    <s v="Joe Reynolds"/>
    <s v="Express Road Cargo"/>
    <x v="0"/>
    <x v="1"/>
    <s v="High"/>
    <s v="Shiraz"/>
    <x v="0"/>
    <x v="5"/>
    <s v="Francis Ford Coppola Sofia Rose 2014"/>
    <s v="Large Crate"/>
    <s v="Adelaide"/>
    <x v="559"/>
    <d v="2011-10-28T00:00:00"/>
    <n v="8"/>
    <n v="0.02"/>
    <n v="15.28"/>
    <n v="10.91"/>
    <n v="122.24"/>
  </r>
  <r>
    <n v="2518"/>
    <n v="86400"/>
    <s v="Joe Reynolds"/>
    <s v="Air Cargo"/>
    <x v="2"/>
    <x v="1"/>
    <s v="High"/>
    <s v="Sangiovese Rose"/>
    <x v="0"/>
    <x v="5"/>
    <s v="Miraval Rose 2014"/>
    <s v="Small Crate"/>
    <s v="Victor Harbor"/>
    <x v="559"/>
    <d v="2011-10-27T00:00:00"/>
    <n v="18"/>
    <n v="0.01"/>
    <n v="300.98"/>
    <n v="54.92"/>
    <n v="5417.64"/>
  </r>
  <r>
    <n v="2519"/>
    <n v="87727"/>
    <s v="Donald Alvarez"/>
    <s v="Express Road Cargo"/>
    <x v="1"/>
    <x v="1"/>
    <s v="Low"/>
    <s v="Pinot Gris"/>
    <x v="0"/>
    <x v="5"/>
    <s v="St. Supery Sauvignon Blanc 2015"/>
    <s v="Large Crate"/>
    <s v="Melton"/>
    <x v="602"/>
    <d v="2010-12-02T00:00:00"/>
    <n v="20"/>
    <n v="0.09"/>
    <n v="125.99"/>
    <n v="8.99"/>
    <n v="2519.7999999999997"/>
  </r>
  <r>
    <n v="2520"/>
    <n v="87678"/>
    <s v="Justin Rogers"/>
    <s v="Express Road Cargo"/>
    <x v="2"/>
    <x v="3"/>
    <s v="Critical"/>
    <s v="Cremant"/>
    <x v="0"/>
    <x v="5"/>
    <s v="La Playa Estate Cabernet Sauvignon Rose 2015"/>
    <s v="Standard Size Crate"/>
    <s v="Grafton"/>
    <x v="808"/>
    <d v="2010-08-25T00:00:00"/>
    <n v="16"/>
    <n v="0.04"/>
    <n v="1.74"/>
    <n v="4.08"/>
    <n v="27.84"/>
  </r>
  <r>
    <n v="2521"/>
    <n v="87678"/>
    <s v="Justin Rogers"/>
    <s v="Air Cargo"/>
    <x v="1"/>
    <x v="3"/>
    <s v="Critical"/>
    <s v="Pinot Gris"/>
    <x v="0"/>
    <x v="5"/>
    <s v="Los Vascos Sauvignon Blanc 2015"/>
    <s v="Small Crate"/>
    <s v="Sydney"/>
    <x v="808"/>
    <d v="2010-08-24T00:00:00"/>
    <n v="21"/>
    <n v="0.01"/>
    <n v="119.99"/>
    <n v="56.14"/>
    <n v="2519.79"/>
  </r>
  <r>
    <n v="2522"/>
    <n v="89923"/>
    <s v="Paul Frazier"/>
    <s v="Air Cargo"/>
    <x v="2"/>
    <x v="2"/>
    <s v="Low"/>
    <s v="Champagne"/>
    <x v="0"/>
    <x v="5"/>
    <s v="Orin Swift Cellars Fragile Rose 2014"/>
    <s v="Extra Large Crate"/>
    <s v="Bunbury"/>
    <x v="957"/>
    <d v="2011-02-06T00:00:00"/>
    <n v="7"/>
    <n v="0.03"/>
    <n v="180.98"/>
    <n v="30"/>
    <n v="1266.8599999999999"/>
  </r>
  <r>
    <n v="2523"/>
    <n v="87274"/>
    <s v="Bobby Henderson"/>
    <s v="Express Road Cargo"/>
    <x v="0"/>
    <x v="1"/>
    <s v="Medium"/>
    <s v="Sangiovese"/>
    <x v="0"/>
    <x v="5"/>
    <s v="Laurent-Perrier Brut Millesime 2006"/>
    <s v="Large Crate"/>
    <s v="Adelaide"/>
    <x v="958"/>
    <d v="2012-03-10T00:00:00"/>
    <n v="6"/>
    <n v="0.06"/>
    <n v="5.74"/>
    <n v="5.01"/>
    <n v="34.44"/>
  </r>
  <r>
    <n v="2524"/>
    <n v="86525"/>
    <s v="Christopher Simmons"/>
    <s v="Road Cargo"/>
    <x v="1"/>
    <x v="3"/>
    <s v="Critical"/>
    <s v="Sauvignon Blanc"/>
    <x v="0"/>
    <x v="5"/>
    <s v="Giesen Sauvignon Blanc 2014"/>
    <s v="Large Crate"/>
    <s v="Queanbeyan"/>
    <x v="416"/>
    <d v="2013-02-12T00:00:00"/>
    <n v="4"/>
    <n v="0.09"/>
    <n v="115.99"/>
    <n v="5.99"/>
    <n v="463.96"/>
  </r>
  <r>
    <n v="2525"/>
    <n v="90256"/>
    <s v="Wayne Morgan"/>
    <s v="Express Road Cargo"/>
    <x v="0"/>
    <x v="0"/>
    <s v="High"/>
    <s v="Malbec"/>
    <x v="0"/>
    <x v="5"/>
    <s v="Sutter Home White Zinfandel"/>
    <s v="Mini Crate"/>
    <s v="Rockhampton"/>
    <x v="112"/>
    <d v="2011-03-27T00:00:00"/>
    <n v="11"/>
    <n v="7.0000000000000007E-2"/>
    <n v="48.91"/>
    <n v="35"/>
    <n v="538.01"/>
  </r>
  <r>
    <n v="2526"/>
    <n v="86659"/>
    <s v="Louis Hamilton"/>
    <s v="Express Road Cargo"/>
    <x v="1"/>
    <x v="1"/>
    <s v="High"/>
    <s v="Pinot Gris"/>
    <x v="0"/>
    <x v="5"/>
    <s v="The White Knight Sauvignon Blanc 2014"/>
    <s v="Loose Wrap"/>
    <s v="Port Lincoln"/>
    <x v="113"/>
    <d v="2012-11-14T00:00:00"/>
    <n v="8"/>
    <n v="0"/>
    <n v="17.98"/>
    <n v="8.51"/>
    <n v="143.84"/>
  </r>
  <r>
    <n v="2527"/>
    <n v="89398"/>
    <s v="Ernest Perry"/>
    <s v="Express Road Cargo"/>
    <x v="1"/>
    <x v="2"/>
    <s v="Medium"/>
    <s v="Reisling"/>
    <x v="0"/>
    <x v="5"/>
    <s v="Los Vascos Sauvignon Blanc 2015"/>
    <s v="Large Crate"/>
    <s v="Freemantle"/>
    <x v="959"/>
    <d v="2013-01-05T00:00:00"/>
    <n v="4"/>
    <n v="0.04"/>
    <n v="95.99"/>
    <n v="8.99"/>
    <n v="383.96"/>
  </r>
  <r>
    <n v="2528"/>
    <n v="88575"/>
    <s v="Janice Frazier"/>
    <s v="Express Road Cargo"/>
    <x v="0"/>
    <x v="2"/>
    <s v="Medium"/>
    <s v="Shiraz"/>
    <x v="0"/>
    <x v="5"/>
    <s v="Chateau de Campuget Costieres de Nimes Tradition Rose 2015"/>
    <s v="Large Crate"/>
    <s v="Perth"/>
    <x v="960"/>
    <d v="2013-08-13T00:00:00"/>
    <n v="25"/>
    <n v="0.08"/>
    <n v="3.89"/>
    <n v="7.01"/>
    <n v="97.25"/>
  </r>
  <r>
    <n v="2529"/>
    <n v="88940"/>
    <s v="Paul Long"/>
    <s v="Air Cargo"/>
    <x v="1"/>
    <x v="1"/>
    <s v="Medium"/>
    <s v="Reisling"/>
    <x v="0"/>
    <x v="5"/>
    <s v="Robert Oatley Sauvignon Blanc 2013"/>
    <s v="Small Crate"/>
    <s v="Hamilton"/>
    <x v="224"/>
    <d v="2010-03-31T00:00:00"/>
    <n v="12"/>
    <n v="0.1"/>
    <n v="80.97"/>
    <n v="30.06"/>
    <n v="971.64"/>
  </r>
  <r>
    <n v="2530"/>
    <n v="88150"/>
    <s v="Dennis Fernandez"/>
    <s v="Express Road Cargo"/>
    <x v="2"/>
    <x v="0"/>
    <s v="Not Specified"/>
    <s v="Cremant"/>
    <x v="0"/>
    <x v="5"/>
    <s v="Gerard Bertrand Cote des Roses Rose 2014"/>
    <s v="Mini Crate"/>
    <s v="Darwin"/>
    <x v="961"/>
    <d v="2013-11-06T00:00:00"/>
    <n v="13"/>
    <n v="0.1"/>
    <n v="50.98"/>
    <n v="22.24"/>
    <n v="662.74"/>
  </r>
  <r>
    <n v="2531"/>
    <n v="86508"/>
    <s v="Annie Bishop"/>
    <s v="Air Cargo"/>
    <x v="2"/>
    <x v="3"/>
    <s v="Critical"/>
    <s v="Grenache Rose"/>
    <x v="0"/>
    <x v="5"/>
    <s v="Chateau d'Esclans Garrus Rose 2013"/>
    <s v="Extra Large Crate"/>
    <s v="Queanbeyan"/>
    <x v="878"/>
    <d v="2010-04-02T00:00:00"/>
    <n v="2"/>
    <n v="0.06"/>
    <n v="60.98"/>
    <n v="30"/>
    <n v="121.96"/>
  </r>
  <r>
    <n v="2532"/>
    <n v="89530"/>
    <s v="Clarence Sanders"/>
    <s v="Express Road Cargo"/>
    <x v="2"/>
    <x v="3"/>
    <s v="Medium"/>
    <s v="Grenache Rose"/>
    <x v="0"/>
    <x v="3"/>
    <s v="La Playa Estate Cabernet Sauvignon Rose 2015"/>
    <s v="Standard Size Crate"/>
    <s v="Goulburn"/>
    <x v="962"/>
    <d v="2012-10-06T00:00:00"/>
    <n v="7"/>
    <n v="0"/>
    <n v="30.93"/>
    <n v="3.92"/>
    <n v="216.51"/>
  </r>
  <r>
    <n v="2533"/>
    <n v="89530"/>
    <s v="Clarence Sanders"/>
    <s v="Road Cargo"/>
    <x v="0"/>
    <x v="3"/>
    <s v="Medium"/>
    <s v="Zinfandel"/>
    <x v="0"/>
    <x v="3"/>
    <s v="Pierre Sparr Cremant d'Alsace Reserve Brut Rose"/>
    <s v="Large Crate"/>
    <s v="Lithgow"/>
    <x v="962"/>
    <d v="2012-10-06T00:00:00"/>
    <n v="3"/>
    <n v="0.08"/>
    <n v="19.98"/>
    <n v="5.86"/>
    <n v="59.94"/>
  </r>
  <r>
    <n v="2534"/>
    <n v="90259"/>
    <s v="Juan Mills"/>
    <s v="Express Road Cargo"/>
    <x v="0"/>
    <x v="2"/>
    <s v="High"/>
    <s v="Pinot Noir"/>
    <x v="0"/>
    <x v="3"/>
    <s v="Domaine Lafond Roc-Epine Tavel Rose 2014"/>
    <s v="Full Container"/>
    <s v="Freemantle"/>
    <x v="916"/>
    <d v="2011-05-16T00:00:00"/>
    <n v="15"/>
    <n v="0.09"/>
    <n v="1.86"/>
    <n v="2.58"/>
    <n v="27.900000000000002"/>
  </r>
  <r>
    <n v="2535"/>
    <n v="90259"/>
    <s v="Juan Mills"/>
    <s v="Express Road Cargo"/>
    <x v="1"/>
    <x v="2"/>
    <s v="High"/>
    <s v="Reisling"/>
    <x v="0"/>
    <x v="3"/>
    <s v="Villa Maria Private Bin Sauvignon Blanc 2015"/>
    <s v="Large Crate"/>
    <s v="Mandurah"/>
    <x v="916"/>
    <d v="2011-05-16T00:00:00"/>
    <n v="12"/>
    <n v="0.04"/>
    <n v="125.99"/>
    <n v="8.99"/>
    <n v="1511.8799999999999"/>
  </r>
  <r>
    <n v="2536"/>
    <n v="86330"/>
    <s v="Stephanie Mccoy"/>
    <s v="Express Road Cargo"/>
    <x v="0"/>
    <x v="0"/>
    <s v="High"/>
    <s v="Cabernet Sauvignon"/>
    <x v="0"/>
    <x v="3"/>
    <s v="Gerard Bertrand Cote des Roses Rose 2014"/>
    <s v="Large Crate"/>
    <s v="Rockhampton"/>
    <x v="115"/>
    <d v="2013-12-11T00:00:00"/>
    <n v="15"/>
    <n v="0.02"/>
    <n v="18.940000000000001"/>
    <n v="1.49"/>
    <n v="284.10000000000002"/>
  </r>
  <r>
    <n v="2537"/>
    <n v="86330"/>
    <s v="Stephanie Mccoy"/>
    <s v="Express Road Cargo"/>
    <x v="0"/>
    <x v="0"/>
    <s v="High"/>
    <s v="Pinot Noir"/>
    <x v="0"/>
    <x v="3"/>
    <s v="Chateau Gaudrelle Cremant d'Loire Brut"/>
    <s v="Large Crate"/>
    <s v="Maryborough"/>
    <x v="115"/>
    <d v="2013-12-12T00:00:00"/>
    <n v="15"/>
    <n v="0.05"/>
    <n v="122.99"/>
    <n v="19.989999999999998"/>
    <n v="1844.85"/>
  </r>
  <r>
    <n v="2538"/>
    <n v="86330"/>
    <s v="Stephanie Mccoy"/>
    <s v="Road Cargo"/>
    <x v="0"/>
    <x v="0"/>
    <s v="High"/>
    <s v="Zinfandel"/>
    <x v="0"/>
    <x v="3"/>
    <s v="Domaine Lafond Roc-Epine Tavel Rose 2014"/>
    <s v="Full Container"/>
    <s v="Gladstone"/>
    <x v="115"/>
    <d v="2013-12-12T00:00:00"/>
    <n v="7"/>
    <n v="0"/>
    <n v="1.1399999999999999"/>
    <n v="0.7"/>
    <n v="7.9799999999999995"/>
  </r>
  <r>
    <n v="2539"/>
    <n v="86486"/>
    <s v="William Lopez"/>
    <s v="Express Road Cargo"/>
    <x v="0"/>
    <x v="1"/>
    <s v="Critical"/>
    <s v="Cabernet Sauvignon"/>
    <x v="0"/>
    <x v="3"/>
    <s v="Miraval Rose (1.5 Liter Magnum) 2014"/>
    <s v="Mini Crate"/>
    <s v="Wodonga"/>
    <x v="963"/>
    <d v="2010-02-26T00:00:00"/>
    <n v="4"/>
    <n v="0.01"/>
    <n v="138.13999999999999"/>
    <n v="35"/>
    <n v="552.55999999999995"/>
  </r>
  <r>
    <n v="2540"/>
    <n v="89759"/>
    <s v="Douglas Robertson"/>
    <s v="Air Cargo"/>
    <x v="2"/>
    <x v="3"/>
    <s v="High"/>
    <s v="Sangiovese Rose"/>
    <x v="0"/>
    <x v="3"/>
    <s v="Bertani Bertarose 2014"/>
    <s v="Small Crate"/>
    <s v="Newcastle"/>
    <x v="872"/>
    <d v="2013-05-15T00:00:00"/>
    <n v="11"/>
    <n v="0.04"/>
    <n v="240.98"/>
    <n v="60.2"/>
    <n v="2650.7799999999997"/>
  </r>
  <r>
    <n v="2541"/>
    <n v="89759"/>
    <s v="Clarence Andrews"/>
    <s v="Express Road Cargo"/>
    <x v="0"/>
    <x v="1"/>
    <s v="High"/>
    <s v="Pinot Noir"/>
    <x v="0"/>
    <x v="3"/>
    <s v="Belle Glos Oeil de Perdrix Pinot Noir Blanc 2014"/>
    <s v="Large Crate"/>
    <s v="Mount Gambier"/>
    <x v="872"/>
    <d v="2013-05-14T00:00:00"/>
    <n v="12"/>
    <n v="0.1"/>
    <n v="7.31"/>
    <n v="0.49"/>
    <n v="87.72"/>
  </r>
  <r>
    <n v="2542"/>
    <n v="89759"/>
    <s v="Paul Matthews"/>
    <s v="Express Road Cargo"/>
    <x v="0"/>
    <x v="2"/>
    <s v="High"/>
    <s v="Zinfandel"/>
    <x v="0"/>
    <x v="3"/>
    <s v="Marques de Caceres Rioja Rosado 2014"/>
    <s v="Large Crate"/>
    <s v="Freemantle"/>
    <x v="872"/>
    <d v="2013-05-14T00:00:00"/>
    <n v="12"/>
    <n v="0.1"/>
    <n v="8.74"/>
    <n v="8.2899999999999991"/>
    <n v="104.88"/>
  </r>
  <r>
    <n v="2543"/>
    <n v="85827"/>
    <s v="Gary Matthews"/>
    <s v="Express Road Cargo"/>
    <x v="1"/>
    <x v="3"/>
    <s v="High"/>
    <s v="Reisling"/>
    <x v="0"/>
    <x v="3"/>
    <s v="Mercer Canyons Chardonnay 2013"/>
    <s v="Large Crate"/>
    <s v="Paramatta"/>
    <x v="116"/>
    <d v="2010-04-18T00:00:00"/>
    <n v="1"/>
    <n v="0.01"/>
    <n v="125.99"/>
    <n v="8.99"/>
    <n v="125.99"/>
  </r>
  <r>
    <n v="2544"/>
    <n v="88594"/>
    <s v="Louise Cook"/>
    <s v="Express Road Cargo"/>
    <x v="0"/>
    <x v="2"/>
    <s v="High"/>
    <s v="Zinfandel"/>
    <x v="0"/>
    <x v="3"/>
    <s v="Sutter Home White Zinfandel"/>
    <s v="Large Crate"/>
    <s v="Rockingham"/>
    <x v="964"/>
    <d v="2011-09-09T00:00:00"/>
    <n v="6"/>
    <n v="0.05"/>
    <n v="11.7"/>
    <n v="5.63"/>
    <n v="70.199999999999989"/>
  </r>
  <r>
    <n v="2545"/>
    <n v="88594"/>
    <s v="Patrick Stewart"/>
    <s v="Express Road Cargo"/>
    <x v="0"/>
    <x v="0"/>
    <s v="High"/>
    <s v="Cabernet Sauvignon"/>
    <x v="0"/>
    <x v="3"/>
    <s v="Francis Ford Coppola Sofia Rose 2014"/>
    <s v="Large Crate"/>
    <s v="Cairns"/>
    <x v="964"/>
    <d v="2011-09-08T00:00:00"/>
    <n v="18"/>
    <n v="7.0000000000000007E-2"/>
    <n v="7.64"/>
    <n v="1.39"/>
    <n v="137.51999999999998"/>
  </r>
  <r>
    <n v="2546"/>
    <n v="90266"/>
    <s v="Fred Chavez"/>
    <s v="Express Road Cargo"/>
    <x v="0"/>
    <x v="3"/>
    <s v="Not Specified"/>
    <s v="Sangiovese"/>
    <x v="0"/>
    <x v="3"/>
    <s v="Chateau D'Aqueria Tavel Rose 2013"/>
    <s v="Large Crate"/>
    <s v="Goulburn"/>
    <x v="965"/>
    <d v="2012-10-23T00:00:00"/>
    <n v="22"/>
    <n v="0.03"/>
    <n v="23.99"/>
    <n v="6.71"/>
    <n v="527.78"/>
  </r>
  <r>
    <n v="2547"/>
    <n v="87404"/>
    <s v="Jack Bennett"/>
    <s v="Express Road Cargo"/>
    <x v="0"/>
    <x v="3"/>
    <s v="Medium"/>
    <s v="Zinfandel"/>
    <x v="0"/>
    <x v="3"/>
    <s v="Gerard Bertrand Cote des Roses Rose 2014"/>
    <s v="Full Container"/>
    <s v="Queanbeyan"/>
    <x v="966"/>
    <d v="2013-06-25T00:00:00"/>
    <n v="1"/>
    <n v="0.09"/>
    <n v="3.28"/>
    <n v="5"/>
    <n v="3.28"/>
  </r>
  <r>
    <n v="2548"/>
    <n v="86543"/>
    <s v="Andrew Mills"/>
    <s v="Express Road Cargo"/>
    <x v="0"/>
    <x v="1"/>
    <s v="Medium"/>
    <s v="Merlot"/>
    <x v="0"/>
    <x v="3"/>
    <s v="Dopff &amp; Irion Cremant Rose Brut"/>
    <s v="Large Crate"/>
    <s v="Adelaide"/>
    <x v="967"/>
    <d v="2013-03-26T00:00:00"/>
    <n v="9"/>
    <n v="0.04"/>
    <n v="19.98"/>
    <n v="5.97"/>
    <n v="179.82"/>
  </r>
  <r>
    <n v="2549"/>
    <n v="86817"/>
    <s v="Keith Reid"/>
    <s v="Air Cargo"/>
    <x v="0"/>
    <x v="3"/>
    <s v="Low"/>
    <s v="Cabernet Sauvignon"/>
    <x v="0"/>
    <x v="3"/>
    <s v="La Playa Estate Cabernet Sauvignon Rose 2015"/>
    <s v="Extra Large Crate"/>
    <s v="Cessnock"/>
    <x v="968"/>
    <d v="2011-12-17T00:00:00"/>
    <n v="12"/>
    <n v="0.01"/>
    <n v="68.81"/>
    <n v="60"/>
    <n v="825.72"/>
  </r>
  <r>
    <n v="2550"/>
    <n v="86817"/>
    <s v="Keith Reid"/>
    <s v="Air Cargo"/>
    <x v="2"/>
    <x v="3"/>
    <s v="Low"/>
    <s v="Grenache Rose"/>
    <x v="0"/>
    <x v="3"/>
    <s v="Pietradolce Etna Rosato 2014"/>
    <s v="Small Crate"/>
    <s v="Orange"/>
    <x v="968"/>
    <d v="2011-12-12T00:00:00"/>
    <n v="11"/>
    <n v="7.0000000000000007E-2"/>
    <n v="550.98"/>
    <n v="64.59"/>
    <n v="6060.7800000000007"/>
  </r>
  <r>
    <n v="2551"/>
    <n v="90275"/>
    <s v="Samuel Bennett"/>
    <s v="Express Road Cargo"/>
    <x v="0"/>
    <x v="1"/>
    <s v="High"/>
    <s v="Sangiovese"/>
    <x v="0"/>
    <x v="3"/>
    <s v="Orin Swift Cellars Fragile Rose 2014"/>
    <s v="Standard Size Crate"/>
    <s v="Adelaide"/>
    <x v="969"/>
    <d v="2012-06-11T00:00:00"/>
    <n v="9"/>
    <n v="7.0000000000000007E-2"/>
    <n v="5.68"/>
    <n v="3.6"/>
    <n v="51.12"/>
  </r>
  <r>
    <n v="2552"/>
    <n v="90275"/>
    <s v="Samuel Bennett"/>
    <s v="Express Road Cargo"/>
    <x v="1"/>
    <x v="1"/>
    <s v="High"/>
    <s v="Chardonnay"/>
    <x v="0"/>
    <x v="3"/>
    <s v="Chardonnais Napa Valley Chardonnay 2013"/>
    <s v="Large Crate"/>
    <s v="Mount Barker"/>
    <x v="969"/>
    <d v="2012-06-10T00:00:00"/>
    <n v="18"/>
    <n v="7.0000000000000007E-2"/>
    <n v="205.99"/>
    <n v="5.99"/>
    <n v="3707.82"/>
  </r>
  <r>
    <n v="2553"/>
    <n v="87953"/>
    <s v="Melissa Wright"/>
    <s v="Air Cargo"/>
    <x v="2"/>
    <x v="2"/>
    <s v="Low"/>
    <s v="Sangiovese Rose"/>
    <x v="0"/>
    <x v="3"/>
    <s v="Sutter Home White Zinfandel"/>
    <s v="Small Crate"/>
    <s v="Albany"/>
    <x v="117"/>
    <d v="2010-03-24T00:00:00"/>
    <n v="8"/>
    <n v="0.06"/>
    <n v="160.97999999999999"/>
    <n v="35.020000000000003"/>
    <n v="1287.8399999999999"/>
  </r>
  <r>
    <n v="2554"/>
    <n v="89270"/>
    <s v="Gerald Harvey"/>
    <s v="Express Road Cargo"/>
    <x v="0"/>
    <x v="3"/>
    <s v="Not Specified"/>
    <s v="Cabernet Sauvignon"/>
    <x v="0"/>
    <x v="3"/>
    <s v="Roederer Estate L'Ermitage 2007"/>
    <s v="Large Crate"/>
    <s v="Campbeltown"/>
    <x v="142"/>
    <d v="2013-08-18T00:00:00"/>
    <n v="10"/>
    <n v="0.1"/>
    <n v="6.48"/>
    <n v="5.74"/>
    <n v="64.800000000000011"/>
  </r>
  <r>
    <n v="2555"/>
    <n v="90224"/>
    <s v="Brandon Freeman"/>
    <s v="Express Road Cargo"/>
    <x v="0"/>
    <x v="1"/>
    <s v="Medium"/>
    <s v="Merlot"/>
    <x v="0"/>
    <x v="3"/>
    <s v="Dopff &amp; Irion Cremant Rose Brut"/>
    <s v="Full Container"/>
    <s v="Hobart"/>
    <x v="712"/>
    <d v="2012-03-16T00:00:00"/>
    <n v="5"/>
    <n v="0.08"/>
    <n v="7.4"/>
    <n v="1.71"/>
    <n v="37"/>
  </r>
  <r>
    <n v="2556"/>
    <n v="90123"/>
    <s v="Matthew Gilbert"/>
    <s v="Express Road Cargo"/>
    <x v="2"/>
    <x v="1"/>
    <s v="Medium"/>
    <s v="Grenache Rose"/>
    <x v="0"/>
    <x v="3"/>
    <s v="Chateau d'Esclans Garrus Rose 2013"/>
    <s v="Full Container"/>
    <s v="Ballarat"/>
    <x v="970"/>
    <d v="2012-01-19T00:00:00"/>
    <n v="2"/>
    <n v="0.1"/>
    <n v="41.47"/>
    <n v="34.200000000000003"/>
    <n v="82.94"/>
  </r>
  <r>
    <n v="2557"/>
    <n v="90123"/>
    <s v="Matthew Gilbert"/>
    <s v="Express Road Cargo"/>
    <x v="0"/>
    <x v="1"/>
    <s v="Medium"/>
    <s v="Merlot"/>
    <x v="0"/>
    <x v="3"/>
    <s v="Marques de Caceres Rioja Rosado 2014"/>
    <s v="Large Crate"/>
    <s v="Geelong"/>
    <x v="970"/>
    <d v="2012-01-19T00:00:00"/>
    <n v="8"/>
    <n v="0.1"/>
    <n v="6.48"/>
    <n v="7.37"/>
    <n v="51.84"/>
  </r>
  <r>
    <n v="2558"/>
    <n v="86698"/>
    <s v="Stephen Wright"/>
    <s v="Express Road Cargo"/>
    <x v="0"/>
    <x v="2"/>
    <s v="High"/>
    <s v="Pinot Noir"/>
    <x v="0"/>
    <x v="3"/>
    <s v="Bertani Bertarose 2014"/>
    <s v="Large Crate"/>
    <s v="Freemantle"/>
    <x v="971"/>
    <d v="2013-11-30T00:00:00"/>
    <n v="43"/>
    <n v="0.1"/>
    <n v="111.03"/>
    <n v="8.64"/>
    <n v="4774.29"/>
  </r>
  <r>
    <n v="2559"/>
    <n v="87238"/>
    <s v="Walter Young"/>
    <s v="Express Road Cargo"/>
    <x v="2"/>
    <x v="1"/>
    <s v="Critical"/>
    <s v="Grenache Rose"/>
    <x v="0"/>
    <x v="3"/>
    <s v="Chateau D'Aqueria Tavel Rose 2013"/>
    <s v="Standard Size Crate"/>
    <s v="Canberra"/>
    <x v="662"/>
    <d v="2013-10-23T00:00:00"/>
    <n v="18"/>
    <n v="0"/>
    <n v="4.82"/>
    <n v="5.72"/>
    <n v="86.76"/>
  </r>
  <r>
    <n v="2560"/>
    <n v="88892"/>
    <s v="Carol Diaz"/>
    <s v="Express Road Cargo"/>
    <x v="0"/>
    <x v="3"/>
    <s v="Medium"/>
    <s v="Sangiovese"/>
    <x v="0"/>
    <x v="3"/>
    <s v="Roederer Estate Brut"/>
    <s v="Large Crate"/>
    <s v="Orange"/>
    <x v="972"/>
    <d v="2011-05-22T00:00:00"/>
    <n v="17"/>
    <n v="0.08"/>
    <n v="8.85"/>
    <n v="5.6"/>
    <n v="150.44999999999999"/>
  </r>
  <r>
    <n v="2561"/>
    <n v="88892"/>
    <s v="Carol Diaz"/>
    <s v="Express Road Cargo"/>
    <x v="0"/>
    <x v="3"/>
    <s v="Medium"/>
    <s v="Malbec"/>
    <x v="0"/>
    <x v="3"/>
    <s v="Orin Swift Cellars Fragile Rose 2014"/>
    <s v="Large Crate"/>
    <s v="Cessnock"/>
    <x v="972"/>
    <d v="2011-05-21T00:00:00"/>
    <n v="16"/>
    <n v="0.09"/>
    <n v="2.61"/>
    <n v="0.5"/>
    <n v="41.76"/>
  </r>
  <r>
    <n v="2562"/>
    <n v="88892"/>
    <s v="Carol Diaz"/>
    <s v="Express Road Cargo"/>
    <x v="0"/>
    <x v="3"/>
    <s v="Medium"/>
    <s v="Merlot"/>
    <x v="0"/>
    <x v="3"/>
    <s v="Domaine Lafond Roc-Epine Tavel Rose 2014"/>
    <s v="Large Crate"/>
    <s v="Wollongong"/>
    <x v="972"/>
    <d v="2011-05-22T00:00:00"/>
    <n v="2"/>
    <n v="0.05"/>
    <n v="4.9800000000000004"/>
    <n v="4.7"/>
    <n v="9.9600000000000009"/>
  </r>
  <r>
    <n v="2563"/>
    <n v="90283"/>
    <s v="Stephen Miller"/>
    <s v="Express Road Cargo"/>
    <x v="1"/>
    <x v="1"/>
    <s v="Critical"/>
    <s v="Reisling"/>
    <x v="0"/>
    <x v="3"/>
    <s v="Angeline Sauvignon Blanc 2014"/>
    <s v="Standard Size Crate"/>
    <s v="Mildura"/>
    <x v="114"/>
    <d v="2013-04-01T00:00:00"/>
    <n v="9"/>
    <n v="0.08"/>
    <n v="5.98"/>
    <n v="3.85"/>
    <n v="53.820000000000007"/>
  </r>
  <r>
    <n v="2564"/>
    <n v="88410"/>
    <s v="Nicholas Morris"/>
    <s v="Express Road Cargo"/>
    <x v="1"/>
    <x v="2"/>
    <s v="Medium"/>
    <s v="Reisling"/>
    <x v="0"/>
    <x v="3"/>
    <s v="Chardonnais Napa Valley Chardonnay 2013"/>
    <s v="Large Crate"/>
    <s v="Bunbury"/>
    <x v="540"/>
    <d v="2010-04-10T00:00:00"/>
    <n v="8"/>
    <n v="7.0000000000000007E-2"/>
    <n v="125.99"/>
    <n v="7.69"/>
    <n v="1007.92"/>
  </r>
  <r>
    <n v="2565"/>
    <n v="89171"/>
    <s v="Tammy Pierce"/>
    <s v="Express Road Cargo"/>
    <x v="0"/>
    <x v="2"/>
    <s v="Medium"/>
    <s v="Pinot Noir"/>
    <x v="0"/>
    <x v="3"/>
    <s v="Dom Perignon 2006"/>
    <s v="Large Crate"/>
    <s v="Freemantle"/>
    <x v="973"/>
    <d v="2013-03-18T00:00:00"/>
    <n v="2"/>
    <n v="0.05"/>
    <n v="43.41"/>
    <n v="2.99"/>
    <n v="86.82"/>
  </r>
  <r>
    <n v="2566"/>
    <n v="87587"/>
    <s v="Stephen Hawkins"/>
    <s v="Express Road Cargo"/>
    <x v="1"/>
    <x v="1"/>
    <s v="Low"/>
    <s v="Chardonnay"/>
    <x v="0"/>
    <x v="3"/>
    <s v="Robert Oatley Sauvignon Blanc 2013"/>
    <s v="Large Crate"/>
    <s v="Canberra"/>
    <x v="118"/>
    <d v="2010-12-30T00:00:00"/>
    <n v="12"/>
    <n v="0.09"/>
    <n v="49.99"/>
    <n v="19.989999999999998"/>
    <n v="599.88"/>
  </r>
  <r>
    <n v="2567"/>
    <n v="87587"/>
    <s v="Arthur Martinez"/>
    <s v="Express Road Cargo"/>
    <x v="0"/>
    <x v="1"/>
    <s v="Low"/>
    <s v="Pinot Noir"/>
    <x v="0"/>
    <x v="3"/>
    <s v="Sutter Home Pink Moscato"/>
    <s v="Large Crate"/>
    <s v="Canberra"/>
    <x v="118"/>
    <d v="2011-01-01T00:00:00"/>
    <n v="3"/>
    <n v="0.03"/>
    <n v="28.53"/>
    <n v="1.49"/>
    <n v="85.59"/>
  </r>
  <r>
    <n v="2568"/>
    <n v="90286"/>
    <s v="Kenneth Robertson"/>
    <s v="Express Road Cargo"/>
    <x v="0"/>
    <x v="1"/>
    <s v="Not Specified"/>
    <s v="Cabernet Sauvignon"/>
    <x v="0"/>
    <x v="3"/>
    <s v="Roederer Estate Brut"/>
    <s v="Large Crate"/>
    <s v="Mount Gambier"/>
    <x v="974"/>
    <d v="2012-09-01T00:00:00"/>
    <n v="12"/>
    <n v="0.02"/>
    <n v="10.98"/>
    <n v="4.8"/>
    <n v="131.76"/>
  </r>
  <r>
    <n v="2569"/>
    <n v="86230"/>
    <s v="Todd Stevens"/>
    <s v="Express Road Cargo"/>
    <x v="0"/>
    <x v="2"/>
    <s v="High"/>
    <s v="Merlot"/>
    <x v="0"/>
    <x v="3"/>
    <s v="Dopff &amp; Irion Cremant Rose Brut"/>
    <s v="Full Container"/>
    <s v="Mandurah"/>
    <x v="247"/>
    <d v="2011-10-30T00:00:00"/>
    <n v="20"/>
    <n v="7.0000000000000007E-2"/>
    <n v="6.88"/>
    <n v="2"/>
    <n v="137.6"/>
  </r>
  <r>
    <n v="2570"/>
    <n v="86230"/>
    <s v="Todd Stevens"/>
    <s v="Express Road Cargo"/>
    <x v="0"/>
    <x v="2"/>
    <s v="High"/>
    <s v="Malbec"/>
    <x v="0"/>
    <x v="3"/>
    <s v="Lucien Albrecht Cremant d'Alsace Brut Rose"/>
    <s v="Full Container"/>
    <s v="Busseltol"/>
    <x v="247"/>
    <d v="2011-10-30T00:00:00"/>
    <n v="7"/>
    <n v="0.01"/>
    <n v="2.52"/>
    <n v="4.28"/>
    <n v="17.64"/>
  </r>
  <r>
    <n v="2571"/>
    <n v="86230"/>
    <s v="Harold Boyd"/>
    <s v="Express Road Cargo"/>
    <x v="0"/>
    <x v="2"/>
    <s v="High"/>
    <s v="Zinfandel"/>
    <x v="0"/>
    <x v="3"/>
    <s v="Gerard Bertrand Cote des Roses Rose 2014"/>
    <s v="Large Crate"/>
    <s v="Rockingham"/>
    <x v="247"/>
    <d v="2011-11-01T00:00:00"/>
    <n v="2"/>
    <n v="0.03"/>
    <n v="415.88"/>
    <n v="11.37"/>
    <n v="831.76"/>
  </r>
  <r>
    <n v="2572"/>
    <n v="86230"/>
    <s v="Daniel Collins"/>
    <s v="Express Road Cargo"/>
    <x v="0"/>
    <x v="1"/>
    <s v="High"/>
    <s v="Cabernet Sauvignon"/>
    <x v="0"/>
    <x v="3"/>
    <s v="Laurent-Perrier Brut Rose"/>
    <s v="Large Crate"/>
    <s v="Port Adelaide"/>
    <x v="247"/>
    <d v="2011-10-31T00:00:00"/>
    <n v="22"/>
    <n v="0.01"/>
    <n v="4.9800000000000004"/>
    <n v="4.95"/>
    <n v="109.56"/>
  </r>
  <r>
    <n v="2573"/>
    <n v="90289"/>
    <s v="Aaron Carpenter"/>
    <s v="Air Cargo"/>
    <x v="2"/>
    <x v="1"/>
    <s v="Critical"/>
    <s v="Champagne"/>
    <x v="0"/>
    <x v="3"/>
    <s v="Chateau d'Esclans Garrus Rose 2013"/>
    <s v="Small Crate"/>
    <s v="Geelong"/>
    <x v="289"/>
    <d v="2013-02-11T00:00:00"/>
    <n v="8"/>
    <n v="0.03"/>
    <n v="179.29"/>
    <n v="29.21"/>
    <n v="1434.32"/>
  </r>
  <r>
    <n v="2574"/>
    <n v="86408"/>
    <s v="Joe Reynolds"/>
    <s v="Road Cargo"/>
    <x v="1"/>
    <x v="1"/>
    <s v="Low"/>
    <s v="Sauvignon Blanc"/>
    <x v="0"/>
    <x v="3"/>
    <s v="Robert Oatley Sauvignon Blanc 2013"/>
    <s v="Large Crate"/>
    <s v="Victor Harbor"/>
    <x v="975"/>
    <d v="2013-05-30T00:00:00"/>
    <n v="13"/>
    <n v="0.09"/>
    <n v="65.989999999999995"/>
    <n v="5.99"/>
    <n v="857.86999999999989"/>
  </r>
  <r>
    <n v="2575"/>
    <n v="86408"/>
    <s v="Adam Grant"/>
    <s v="Express Road Cargo"/>
    <x v="0"/>
    <x v="1"/>
    <s v="Low"/>
    <s v="Sangiovese"/>
    <x v="0"/>
    <x v="3"/>
    <s v="Domaine Lafond Roc-Epine Tavel Rose 2014"/>
    <s v="Large Crate"/>
    <s v="Victor Harbor"/>
    <x v="975"/>
    <d v="2013-06-02T00:00:00"/>
    <n v="16"/>
    <n v="0.04"/>
    <n v="4.91"/>
    <n v="0.5"/>
    <n v="78.56"/>
  </r>
  <r>
    <n v="2576"/>
    <n v="86408"/>
    <s v="Adam Grant"/>
    <s v="Express Road Cargo"/>
    <x v="0"/>
    <x v="1"/>
    <s v="Low"/>
    <s v="Pinot Noir"/>
    <x v="0"/>
    <x v="3"/>
    <s v="Bertani Bertarose 2014"/>
    <s v="Large Crate"/>
    <s v="Victor Harbor"/>
    <x v="975"/>
    <d v="2013-06-02T00:00:00"/>
    <n v="1"/>
    <n v="0.09"/>
    <n v="27.75"/>
    <n v="19.989999999999998"/>
    <n v="27.75"/>
  </r>
  <r>
    <n v="2577"/>
    <n v="86908"/>
    <s v="Theresa Washington"/>
    <s v="Road Cargo"/>
    <x v="0"/>
    <x v="3"/>
    <s v="High"/>
    <s v="Shiraz"/>
    <x v="0"/>
    <x v="3"/>
    <s v="Pietradolce Etna Rosato 2014"/>
    <s v="Large Crate"/>
    <s v="Tamworth"/>
    <x v="890"/>
    <d v="2012-07-01T00:00:00"/>
    <n v="6"/>
    <n v="0.04"/>
    <n v="8.6"/>
    <n v="6.19"/>
    <n v="51.599999999999994"/>
  </r>
  <r>
    <n v="2578"/>
    <n v="90293"/>
    <s v="Philip Hill"/>
    <s v="Express Road Cargo"/>
    <x v="0"/>
    <x v="2"/>
    <s v="High"/>
    <s v="Zinfandel"/>
    <x v="0"/>
    <x v="3"/>
    <s v="Chateau Gaudrelle Cremant d'Loire Brut"/>
    <s v="Full Container"/>
    <s v="Albany"/>
    <x v="976"/>
    <d v="2012-10-20T00:00:00"/>
    <n v="23"/>
    <n v="0"/>
    <n v="3.28"/>
    <n v="3.97"/>
    <n v="75.44"/>
  </r>
  <r>
    <n v="2579"/>
    <n v="90300"/>
    <s v="Carlos Taylor"/>
    <s v="Express Road Cargo"/>
    <x v="1"/>
    <x v="1"/>
    <s v="Medium"/>
    <s v="Reisling"/>
    <x v="0"/>
    <x v="3"/>
    <s v="Leeuwin Estate Art Series Chardonnay 2012"/>
    <s v="Large Crate"/>
    <s v="Port Adelaide"/>
    <x v="90"/>
    <d v="2013-03-22T00:00:00"/>
    <n v="7"/>
    <n v="0.04"/>
    <n v="39.979999999999997"/>
    <n v="4"/>
    <n v="279.85999999999996"/>
  </r>
  <r>
    <n v="2580"/>
    <n v="90301"/>
    <s v="Daniel Russell"/>
    <s v="Air Cargo"/>
    <x v="1"/>
    <x v="3"/>
    <s v="Low"/>
    <s v="Pinot Gris"/>
    <x v="0"/>
    <x v="3"/>
    <s v="Robert Oatley Signature Chardonnay 2013"/>
    <s v="Extra Large Crate"/>
    <s v="Paramatta"/>
    <x v="198"/>
    <d v="2010-03-03T00:00:00"/>
    <n v="3"/>
    <n v="0.09"/>
    <n v="90.97"/>
    <n v="14"/>
    <n v="272.90999999999997"/>
  </r>
  <r>
    <n v="2581"/>
    <n v="88558"/>
    <s v="Edward Bowman"/>
    <s v="Express Road Cargo"/>
    <x v="1"/>
    <x v="1"/>
    <s v="Low"/>
    <s v="Chardonnay"/>
    <x v="0"/>
    <x v="3"/>
    <s v="Cloudy Bay Sauvignon Blanc 2015"/>
    <s v="Full Container"/>
    <s v="Mount Gambier"/>
    <x v="323"/>
    <d v="2010-11-20T00:00:00"/>
    <n v="5"/>
    <n v="7.0000000000000007E-2"/>
    <n v="35.99"/>
    <n v="5.99"/>
    <n v="179.95000000000002"/>
  </r>
  <r>
    <n v="2582"/>
    <n v="88558"/>
    <s v="Fred Willis"/>
    <s v="Road Cargo"/>
    <x v="1"/>
    <x v="1"/>
    <s v="Low"/>
    <s v="Reisling"/>
    <x v="0"/>
    <x v="3"/>
    <s v="Robert Oatley Sauvignon Blanc 2013"/>
    <s v="Large Crate"/>
    <s v="Mount Gambier"/>
    <x v="323"/>
    <d v="2010-11-23T00:00:00"/>
    <n v="20"/>
    <n v="0.08"/>
    <n v="65.989999999999995"/>
    <n v="5.92"/>
    <n v="1319.8"/>
  </r>
  <r>
    <n v="2583"/>
    <n v="89602"/>
    <s v="Shawn Morales"/>
    <s v="Express Road Cargo"/>
    <x v="0"/>
    <x v="1"/>
    <s v="High"/>
    <s v="Zinfandel"/>
    <x v="0"/>
    <x v="3"/>
    <s v="Gerard Bertrand Cote des Roses Rose 2014"/>
    <s v="Large Crate"/>
    <s v="Ararat"/>
    <x v="814"/>
    <d v="2010-10-22T00:00:00"/>
    <n v="1"/>
    <n v="0.08"/>
    <n v="4.9800000000000004"/>
    <n v="0.49"/>
    <n v="4.9800000000000004"/>
  </r>
  <r>
    <n v="2584"/>
    <n v="89602"/>
    <s v="Shawn Morales"/>
    <s v="Air Cargo"/>
    <x v="1"/>
    <x v="1"/>
    <s v="High"/>
    <s v="Sauvignon Blanc"/>
    <x v="0"/>
    <x v="3"/>
    <s v="Angeline Sauvignon Blanc 2014"/>
    <s v="Extra Large Crate"/>
    <s v="Hamilton"/>
    <x v="814"/>
    <d v="2010-10-23T00:00:00"/>
    <n v="4"/>
    <n v="0.09"/>
    <n v="119.99"/>
    <n v="14"/>
    <n v="479.96"/>
  </r>
  <r>
    <n v="2585"/>
    <n v="90308"/>
    <s v="Paul Nichols"/>
    <s v="Express Road Cargo"/>
    <x v="2"/>
    <x v="1"/>
    <s v="Low"/>
    <s v="Champagne"/>
    <x v="0"/>
    <x v="3"/>
    <s v="Bertani Bertarose 2014"/>
    <s v="Loose Wrap"/>
    <s v="Port Lincoln"/>
    <x v="859"/>
    <d v="2013-09-12T00:00:00"/>
    <n v="17"/>
    <n v="0.09"/>
    <n v="110.98"/>
    <n v="13.99"/>
    <n v="1886.66"/>
  </r>
  <r>
    <n v="2586"/>
    <n v="90308"/>
    <s v="Paul Nichols"/>
    <s v="Express Road Cargo"/>
    <x v="0"/>
    <x v="1"/>
    <s v="Low"/>
    <s v="Cabernet Sauvignon"/>
    <x v="0"/>
    <x v="3"/>
    <s v="Lucien Albrecht Cremant d'Alsace Brut"/>
    <s v="Full Container"/>
    <s v="Port Adelaide"/>
    <x v="859"/>
    <d v="2013-09-12T00:00:00"/>
    <n v="14"/>
    <n v="7.0000000000000007E-2"/>
    <n v="2.1800000000000002"/>
    <n v="5"/>
    <n v="30.520000000000003"/>
  </r>
  <r>
    <n v="2587"/>
    <n v="90308"/>
    <s v="Stephen Butler"/>
    <s v="Express Road Cargo"/>
    <x v="1"/>
    <x v="1"/>
    <s v="Low"/>
    <s v="Pinot Gris"/>
    <x v="0"/>
    <x v="3"/>
    <s v="St. Supery Sauvignon Blanc 2015"/>
    <s v="Mini Crate"/>
    <s v="Port Adelaide"/>
    <x v="859"/>
    <d v="2013-09-15T00:00:00"/>
    <n v="5"/>
    <n v="0.02"/>
    <n v="699.99"/>
    <n v="24.49"/>
    <n v="3499.95"/>
  </r>
  <r>
    <n v="2588"/>
    <n v="90308"/>
    <s v="Stephen Butler"/>
    <s v="Express Road Cargo"/>
    <x v="1"/>
    <x v="1"/>
    <s v="Low"/>
    <s v="Chardonnay"/>
    <x v="0"/>
    <x v="3"/>
    <s v="St. Supery Sauvignon Blanc 2015"/>
    <s v="Large Crate"/>
    <s v="Mount Gambier"/>
    <x v="859"/>
    <d v="2013-09-14T00:00:00"/>
    <n v="13"/>
    <n v="0.04"/>
    <n v="110.99"/>
    <n v="8.99"/>
    <n v="1442.87"/>
  </r>
  <r>
    <n v="2589"/>
    <n v="90309"/>
    <s v="Joseph Carr"/>
    <s v="Express Road Cargo"/>
    <x v="0"/>
    <x v="1"/>
    <s v="Low"/>
    <s v="Cabernet Sauvignon"/>
    <x v="0"/>
    <x v="3"/>
    <s v="Barnard Griffin Rose of Sangiovese 2014"/>
    <s v="Large Crate"/>
    <s v="Port Lincoln"/>
    <x v="977"/>
    <d v="2010-09-07T00:00:00"/>
    <n v="13"/>
    <n v="0.04"/>
    <n v="4.55"/>
    <n v="1.49"/>
    <n v="59.15"/>
  </r>
  <r>
    <n v="2590"/>
    <n v="90319"/>
    <s v="Brandon Chapman"/>
    <s v="Express Road Cargo"/>
    <x v="0"/>
    <x v="1"/>
    <s v="Critical"/>
    <s v="Cabernet Sauvignon"/>
    <x v="0"/>
    <x v="3"/>
    <s v="Chateau d'Esclans Garrus Rose 2013"/>
    <s v="Large Crate"/>
    <s v="Bendigo"/>
    <x v="168"/>
    <d v="2013-07-22T00:00:00"/>
    <n v="15"/>
    <n v="7.0000000000000007E-2"/>
    <n v="304.99"/>
    <n v="19.989999999999998"/>
    <n v="4574.8500000000004"/>
  </r>
  <r>
    <n v="2591"/>
    <n v="90326"/>
    <s v="Ernest Hudson"/>
    <s v="Express Road Cargo"/>
    <x v="0"/>
    <x v="3"/>
    <s v="High"/>
    <s v="Zinfandel"/>
    <x v="0"/>
    <x v="3"/>
    <s v="Chateau d'Esclans Whispering Angel Rose 2014"/>
    <s v="Large Crate"/>
    <s v="Wagga Wagga"/>
    <x v="978"/>
    <d v="2013-08-07T00:00:00"/>
    <n v="8"/>
    <n v="0.03"/>
    <n v="5.98"/>
    <n v="10.39"/>
    <n v="47.84"/>
  </r>
  <r>
    <n v="2592"/>
    <n v="90326"/>
    <s v="Ernest Hudson"/>
    <s v="Express Road Cargo"/>
    <x v="0"/>
    <x v="3"/>
    <s v="High"/>
    <s v="Shiraz"/>
    <x v="0"/>
    <x v="3"/>
    <s v="Sutter Home Pink Moscato"/>
    <s v="Full Container"/>
    <s v="Paramatta"/>
    <x v="978"/>
    <d v="2013-08-08T00:00:00"/>
    <n v="13"/>
    <n v="0.03"/>
    <n v="2.94"/>
    <n v="0.81"/>
    <n v="38.22"/>
  </r>
  <r>
    <n v="2593"/>
    <n v="90331"/>
    <s v="Clarence Hunt"/>
    <s v="Express Road Cargo"/>
    <x v="0"/>
    <x v="3"/>
    <s v="Critical"/>
    <s v="Cabernet Sauvignon"/>
    <x v="0"/>
    <x v="3"/>
    <s v="Roederer Estate Brut"/>
    <s v="Large Crate"/>
    <s v="Wagga Wagga"/>
    <x v="119"/>
    <d v="2012-06-23T00:00:00"/>
    <n v="12"/>
    <n v="0.1"/>
    <n v="16.91"/>
    <n v="6.25"/>
    <n v="202.92000000000002"/>
  </r>
  <r>
    <n v="2594"/>
    <n v="90331"/>
    <s v="Clarence Hunt"/>
    <s v="Road Cargo"/>
    <x v="1"/>
    <x v="3"/>
    <s v="Critical"/>
    <s v="Sauvignon Blanc"/>
    <x v="0"/>
    <x v="3"/>
    <s v="Lincourt Courtney's Chardonnay 2012"/>
    <s v="Large Crate"/>
    <s v="Wollongong"/>
    <x v="119"/>
    <d v="2012-06-24T00:00:00"/>
    <n v="9"/>
    <n v="0.04"/>
    <n v="155.99"/>
    <n v="8.99"/>
    <n v="1403.91"/>
  </r>
  <r>
    <n v="2595"/>
    <n v="90334"/>
    <s v="Nicholas Alvarez"/>
    <s v="Express Road Cargo"/>
    <x v="1"/>
    <x v="1"/>
    <s v="Medium"/>
    <s v="Reisling"/>
    <x v="0"/>
    <x v="3"/>
    <s v="Cloudy Bay Sauvignon Blanc 2015"/>
    <s v="Standard Size Crate"/>
    <s v="Launceston"/>
    <x v="411"/>
    <d v="2010-05-08T00:00:00"/>
    <n v="7"/>
    <n v="0.01"/>
    <n v="16.48"/>
    <n v="1.99"/>
    <n v="115.36"/>
  </r>
  <r>
    <n v="2596"/>
    <n v="87918"/>
    <s v="Raymond Bennett"/>
    <s v="Express Road Cargo"/>
    <x v="0"/>
    <x v="3"/>
    <s v="Medium"/>
    <s v="Shiraz"/>
    <x v="0"/>
    <x v="3"/>
    <s v="Lucien Albrecht Cremant d'Alsace Brut"/>
    <s v="Full Container"/>
    <s v="Armidale"/>
    <x v="30"/>
    <d v="2011-11-25T00:00:00"/>
    <n v="23"/>
    <n v="0.08"/>
    <n v="2.21"/>
    <n v="1"/>
    <n v="50.83"/>
  </r>
  <r>
    <n v="2597"/>
    <n v="87918"/>
    <s v="Clarence Bishop"/>
    <s v="Express Road Cargo"/>
    <x v="0"/>
    <x v="3"/>
    <s v="Medium"/>
    <s v="Zinfandel"/>
    <x v="0"/>
    <x v="3"/>
    <s v="Domaine Lafond Roc-Epine Tavel Rose 2014"/>
    <s v="Large Crate"/>
    <s v="Bathurst"/>
    <x v="30"/>
    <d v="2011-11-26T00:00:00"/>
    <n v="17"/>
    <n v="0.04"/>
    <n v="6.37"/>
    <n v="5.19"/>
    <n v="108.29"/>
  </r>
  <r>
    <n v="2598"/>
    <n v="90346"/>
    <s v="Martin Sims"/>
    <s v="Express Road Cargo"/>
    <x v="0"/>
    <x v="1"/>
    <s v="Medium"/>
    <s v="Malbec"/>
    <x v="0"/>
    <x v="3"/>
    <s v="Dopff &amp; Irion Cremant Rose Brut"/>
    <s v="Large Crate"/>
    <s v="Frankston"/>
    <x v="979"/>
    <d v="2013-01-21T00:00:00"/>
    <n v="4"/>
    <n v="0"/>
    <n v="90.48"/>
    <n v="19.989999999999998"/>
    <n v="361.92"/>
  </r>
  <r>
    <n v="2599"/>
    <n v="89681"/>
    <s v="Eric Mitchell"/>
    <s v="Express Road Cargo"/>
    <x v="0"/>
    <x v="0"/>
    <s v="Low"/>
    <s v="Zinfandel"/>
    <x v="0"/>
    <x v="3"/>
    <s v="Roederer Estate L'Ermitage 2007"/>
    <s v="Large Crate"/>
    <s v="Maryborough"/>
    <x v="432"/>
    <d v="2011-03-07T00:00:00"/>
    <n v="10"/>
    <n v="0.01"/>
    <n v="10.98"/>
    <n v="5.14"/>
    <n v="109.80000000000001"/>
  </r>
  <r>
    <n v="2600"/>
    <n v="89681"/>
    <s v="Eric Mitchell"/>
    <s v="Air Cargo"/>
    <x v="2"/>
    <x v="0"/>
    <s v="Low"/>
    <s v="Cremant"/>
    <x v="0"/>
    <x v="3"/>
    <s v="Miraval Rose (1.5 Liter Magnum) 2014"/>
    <s v="Small Crate"/>
    <s v="Logan City"/>
    <x v="432"/>
    <d v="2011-03-05T00:00:00"/>
    <n v="12"/>
    <n v="0.06"/>
    <n v="400.98"/>
    <n v="42.52"/>
    <n v="4811.76"/>
  </r>
  <r>
    <n v="2601"/>
    <n v="89446"/>
    <s v="Todd Gonzalez"/>
    <s v="Express Road Cargo"/>
    <x v="0"/>
    <x v="3"/>
    <s v="High"/>
    <s v="Sangiovese"/>
    <x v="0"/>
    <x v="3"/>
    <s v="Marques de Caceres Rioja Rosado 2014"/>
    <s v="Full Container"/>
    <s v="Paramatta"/>
    <x v="148"/>
    <d v="2013-08-03T00:00:00"/>
    <n v="3"/>
    <n v="0.09"/>
    <n v="8.01"/>
    <n v="2.87"/>
    <n v="24.03"/>
  </r>
  <r>
    <n v="2602"/>
    <n v="89446"/>
    <s v="Todd Gonzalez"/>
    <s v="Express Road Cargo"/>
    <x v="1"/>
    <x v="3"/>
    <s v="High"/>
    <s v="Sauvignon Blanc"/>
    <x v="0"/>
    <x v="3"/>
    <s v="Mercer Canyons Chardonnay 2013"/>
    <s v="Large Crate"/>
    <s v="Sydney"/>
    <x v="148"/>
    <d v="2013-08-02T00:00:00"/>
    <n v="4"/>
    <n v="0.1"/>
    <n v="205.99"/>
    <n v="8.99"/>
    <n v="823.96"/>
  </r>
  <r>
    <n v="2603"/>
    <n v="90133"/>
    <s v="Matthew Wood"/>
    <s v="Express Road Cargo"/>
    <x v="2"/>
    <x v="2"/>
    <s v="Low"/>
    <s v="Grenache Rose"/>
    <x v="0"/>
    <x v="3"/>
    <s v="Locations by Dave Phinney F Rose&quot;"/>
    <s v="Mini Crate"/>
    <s v="Bunbury"/>
    <x v="520"/>
    <d v="2011-04-19T00:00:00"/>
    <n v="4"/>
    <n v="0.09"/>
    <n v="105.34"/>
    <n v="24.49"/>
    <n v="421.36"/>
  </r>
  <r>
    <n v="2604"/>
    <n v="86353"/>
    <s v="Howard Burns"/>
    <s v="Express Road Cargo"/>
    <x v="0"/>
    <x v="2"/>
    <s v="High"/>
    <s v="Sangiovese"/>
    <x v="0"/>
    <x v="3"/>
    <s v="Moet &amp; Chandon Imperial"/>
    <s v="Large Crate"/>
    <s v="Bunbury"/>
    <x v="111"/>
    <d v="2011-08-26T00:00:00"/>
    <n v="14"/>
    <n v="0.09"/>
    <n v="3.69"/>
    <n v="0.5"/>
    <n v="51.66"/>
  </r>
  <r>
    <n v="2605"/>
    <n v="89542"/>
    <s v="Bobby Ellis"/>
    <s v="Express Road Cargo"/>
    <x v="1"/>
    <x v="3"/>
    <s v="Low"/>
    <s v="Sauvignon Blanc"/>
    <x v="0"/>
    <x v="3"/>
    <s v="Hewitson LuLu Sauvignon Blanc 2014"/>
    <s v="Standard Size Crate"/>
    <s v="Penrith"/>
    <x v="709"/>
    <d v="2011-08-26T00:00:00"/>
    <n v="12"/>
    <n v="0.06"/>
    <n v="6.6"/>
    <n v="4.07"/>
    <n v="79.199999999999989"/>
  </r>
  <r>
    <n v="2606"/>
    <n v="89542"/>
    <s v="Bobby Ellis"/>
    <s v="Road Cargo"/>
    <x v="2"/>
    <x v="3"/>
    <s v="Low"/>
    <s v="Grenache Rose"/>
    <x v="0"/>
    <x v="3"/>
    <s v="Barnard Griffin Rose of Sangiovese 2014"/>
    <s v="Large Crate"/>
    <s v="Wagga Wagga"/>
    <x v="709"/>
    <d v="2011-08-19T00:00:00"/>
    <n v="17"/>
    <n v="0.03"/>
    <n v="48.04"/>
    <n v="7.23"/>
    <n v="816.68"/>
  </r>
  <r>
    <n v="2607"/>
    <n v="88638"/>
    <s v="Jimmy Day"/>
    <s v="Express Road Cargo"/>
    <x v="0"/>
    <x v="1"/>
    <s v="Critical"/>
    <s v="Pinot Noir"/>
    <x v="0"/>
    <x v="3"/>
    <s v="Sutter Home Pink Moscato"/>
    <s v="Full Container"/>
    <s v="Adelaide"/>
    <x v="170"/>
    <d v="2012-10-22T00:00:00"/>
    <n v="8"/>
    <n v="0.01"/>
    <n v="6.47"/>
    <n v="1.22"/>
    <n v="51.76"/>
  </r>
  <r>
    <n v="2608"/>
    <n v="90356"/>
    <s v="Paula Morris"/>
    <s v="Air Cargo"/>
    <x v="2"/>
    <x v="2"/>
    <s v="High"/>
    <s v="Cremant"/>
    <x v="0"/>
    <x v="3"/>
    <s v="Orin Swift Cellars Fragile Rose 2014"/>
    <s v="Small Crate"/>
    <s v="Rockingham"/>
    <x v="589"/>
    <d v="2012-07-05T00:00:00"/>
    <n v="2"/>
    <n v="0"/>
    <n v="146.34"/>
    <n v="43.75"/>
    <n v="292.68"/>
  </r>
  <r>
    <n v="2609"/>
    <n v="88686"/>
    <s v="Scott Campbell"/>
    <s v="Express Road Cargo"/>
    <x v="2"/>
    <x v="1"/>
    <s v="Medium"/>
    <s v="Cremant"/>
    <x v="0"/>
    <x v="3"/>
    <s v="Chateau d'Esclans Garrus Rose 2013"/>
    <s v="Standard Size Crate"/>
    <s v="Launceston"/>
    <x v="120"/>
    <d v="2010-07-04T00:00:00"/>
    <n v="14"/>
    <n v="0.04"/>
    <n v="99.23"/>
    <n v="8.99"/>
    <n v="1389.22"/>
  </r>
  <r>
    <n v="2610"/>
    <n v="86958"/>
    <s v="John Chavez"/>
    <s v="Road Cargo"/>
    <x v="0"/>
    <x v="1"/>
    <s v="Medium"/>
    <s v="Sangiovese"/>
    <x v="0"/>
    <x v="3"/>
    <s v="Pierre Sparr Cremant d'Alsace Reserve Brut Rose"/>
    <s v="Large Crate"/>
    <s v="Canberra"/>
    <x v="684"/>
    <d v="2010-04-19T00:00:00"/>
    <n v="7"/>
    <n v="0.1"/>
    <n v="52.99"/>
    <n v="19.989999999999998"/>
    <n v="370.93"/>
  </r>
  <r>
    <n v="2611"/>
    <n v="86958"/>
    <s v="Joseph Burke"/>
    <s v="Air Cargo"/>
    <x v="2"/>
    <x v="1"/>
    <s v="Medium"/>
    <s v="Sangiovese Rose"/>
    <x v="0"/>
    <x v="3"/>
    <s v="Bertani Bertarose 2014"/>
    <s v="Small Crate"/>
    <s v="Canberra"/>
    <x v="684"/>
    <d v="2010-04-21T00:00:00"/>
    <n v="2"/>
    <n v="7.0000000000000007E-2"/>
    <n v="100.98"/>
    <n v="57.38"/>
    <n v="201.96"/>
  </r>
  <r>
    <n v="2612"/>
    <n v="86958"/>
    <s v="Joseph Burke"/>
    <s v="Express Road Cargo"/>
    <x v="1"/>
    <x v="1"/>
    <s v="Medium"/>
    <s v="Chardonnay"/>
    <x v="0"/>
    <x v="3"/>
    <s v="Hewitson LuLu Sauvignon Blanc 2014"/>
    <s v="Full Container"/>
    <s v="Canberra"/>
    <x v="684"/>
    <d v="2010-04-20T00:00:00"/>
    <n v="5"/>
    <n v="0.03"/>
    <n v="85.99"/>
    <n v="0.99"/>
    <n v="429.95"/>
  </r>
  <r>
    <n v="2613"/>
    <n v="89047"/>
    <s v="Jeffrey Washington"/>
    <s v="Express Road Cargo"/>
    <x v="1"/>
    <x v="3"/>
    <s v="Medium"/>
    <s v="Reisling"/>
    <x v="0"/>
    <x v="3"/>
    <s v="St. Supery Sauvignon Blanc 2015"/>
    <s v="Standard Size Crate"/>
    <s v="Bathurst"/>
    <x v="44"/>
    <d v="2010-11-23T00:00:00"/>
    <n v="41"/>
    <n v="0.01"/>
    <n v="35.99"/>
    <n v="0.99"/>
    <n v="1475.5900000000001"/>
  </r>
  <r>
    <n v="2614"/>
    <n v="90359"/>
    <s v="Keith Jones"/>
    <s v="Express Road Cargo"/>
    <x v="1"/>
    <x v="1"/>
    <s v="Medium"/>
    <s v="Pinot Gris"/>
    <x v="0"/>
    <x v="3"/>
    <s v="Villa Maria Private Bin Sauvignon Blanc 2015"/>
    <s v="Large Crate"/>
    <s v="Benalla"/>
    <x v="645"/>
    <d v="2010-03-16T00:00:00"/>
    <n v="4"/>
    <n v="0.1"/>
    <n v="17.98"/>
    <n v="4"/>
    <n v="71.92"/>
  </r>
  <r>
    <n v="2615"/>
    <n v="90359"/>
    <s v="Angela Austin"/>
    <s v="Express Road Cargo"/>
    <x v="1"/>
    <x v="1"/>
    <s v="Medium"/>
    <s v="Reisling"/>
    <x v="0"/>
    <x v="3"/>
    <s v="Cloudy Bay Sauvignon Blanc 2015"/>
    <s v="Large Crate"/>
    <s v="Canberra"/>
    <x v="645"/>
    <d v="2010-03-16T00:00:00"/>
    <n v="1"/>
    <n v="0.09"/>
    <n v="125.99"/>
    <n v="8.99"/>
    <n v="125.99"/>
  </r>
  <r>
    <n v="2616"/>
    <n v="90368"/>
    <s v="Ralph Olson"/>
    <s v="Express Road Cargo"/>
    <x v="1"/>
    <x v="3"/>
    <s v="Low"/>
    <s v="Reisling"/>
    <x v="0"/>
    <x v="3"/>
    <s v="Rombauer Chardonnay 2014"/>
    <s v="Standard Size Crate"/>
    <s v="Queanbeyan"/>
    <x v="980"/>
    <d v="2012-04-16T00:00:00"/>
    <n v="1"/>
    <n v="0.1"/>
    <n v="35.409999999999997"/>
    <n v="1.99"/>
    <n v="35.409999999999997"/>
  </r>
  <r>
    <n v="2617"/>
    <n v="90368"/>
    <s v="Ralph Olson"/>
    <s v="Express Road Cargo"/>
    <x v="0"/>
    <x v="3"/>
    <s v="Low"/>
    <s v="Sangiovese"/>
    <x v="0"/>
    <x v="3"/>
    <s v="Lucien Albrecht Cremant d'Alsace Brut Rose"/>
    <s v="Large Crate"/>
    <s v="Sydney"/>
    <x v="980"/>
    <d v="2012-04-09T00:00:00"/>
    <n v="9"/>
    <n v="0"/>
    <n v="16.739999999999998"/>
    <n v="7.04"/>
    <n v="150.66"/>
  </r>
  <r>
    <n v="2618"/>
    <n v="90377"/>
    <s v="Jason Thompson"/>
    <s v="Express Road Cargo"/>
    <x v="1"/>
    <x v="1"/>
    <s v="Medium"/>
    <s v="Pinot Gris"/>
    <x v="0"/>
    <x v="3"/>
    <s v="Robert Oatley Signature Chardonnay 2013"/>
    <s v="Standard Size Crate"/>
    <s v="Mount Gambier"/>
    <x v="147"/>
    <d v="2013-09-25T00:00:00"/>
    <n v="16"/>
    <n v="0.08"/>
    <n v="8.32"/>
    <n v="2.38"/>
    <n v="133.12"/>
  </r>
  <r>
    <n v="2619"/>
    <n v="90377"/>
    <s v="Janet Black"/>
    <s v="Express Road Cargo"/>
    <x v="0"/>
    <x v="0"/>
    <s v="Medium"/>
    <s v="Pinot Noir"/>
    <x v="0"/>
    <x v="3"/>
    <s v="Domaine Lafond Roc-Epine Tavel Rose 2014"/>
    <s v="Standard Size Crate"/>
    <s v="Maryborough"/>
    <x v="147"/>
    <d v="2013-09-26T00:00:00"/>
    <n v="14"/>
    <n v="0.06"/>
    <n v="40.97"/>
    <n v="8.99"/>
    <n v="573.57999999999993"/>
  </r>
  <r>
    <n v="2620"/>
    <n v="90380"/>
    <s v="Billy Hicks"/>
    <s v="Road Cargo"/>
    <x v="0"/>
    <x v="3"/>
    <s v="Medium"/>
    <s v="Shiraz"/>
    <x v="0"/>
    <x v="3"/>
    <s v="Dopff &amp; Irion Cremant Rose Brut"/>
    <s v="Full Container"/>
    <s v="Broken Hill"/>
    <x v="121"/>
    <d v="2012-02-24T00:00:00"/>
    <n v="5"/>
    <n v="7.0000000000000007E-2"/>
    <n v="3.28"/>
    <n v="0.98"/>
    <n v="16.399999999999999"/>
  </r>
  <r>
    <n v="2621"/>
    <n v="86532"/>
    <s v="Ernest Palmer"/>
    <s v="Express Road Cargo"/>
    <x v="1"/>
    <x v="3"/>
    <s v="Not Specified"/>
    <s v="Sauvignon Blanc"/>
    <x v="0"/>
    <x v="3"/>
    <s v="Leeuwin Estate Art Series Chardonnay 2012"/>
    <s v="Large Crate"/>
    <s v="Paramatta"/>
    <x v="825"/>
    <d v="2012-11-11T00:00:00"/>
    <n v="30"/>
    <n v="7.0000000000000007E-2"/>
    <n v="32.979999999999997"/>
    <n v="5.5"/>
    <n v="989.39999999999986"/>
  </r>
  <r>
    <n v="2622"/>
    <n v="86532"/>
    <s v="Ernest Palmer"/>
    <s v="Express Road Cargo"/>
    <x v="0"/>
    <x v="3"/>
    <s v="Not Specified"/>
    <s v="Zinfandel"/>
    <x v="0"/>
    <x v="3"/>
    <s v="Domaine Lafond Roc-Epine Tavel Rose 2014"/>
    <s v="Large Crate"/>
    <s v="Penrith"/>
    <x v="825"/>
    <d v="2012-11-11T00:00:00"/>
    <n v="31"/>
    <n v="0.09"/>
    <n v="5.98"/>
    <n v="10.39"/>
    <n v="185.38000000000002"/>
  </r>
  <r>
    <n v="2623"/>
    <n v="86532"/>
    <s v="Ernest Palmer"/>
    <s v="Express Road Cargo"/>
    <x v="1"/>
    <x v="3"/>
    <s v="Not Specified"/>
    <s v="Pinot Gris"/>
    <x v="0"/>
    <x v="3"/>
    <s v="Villa Maria Private Bin Sauvignon Blanc 2015"/>
    <s v="Large Crate"/>
    <s v="Goulburn"/>
    <x v="825"/>
    <d v="2012-11-12T00:00:00"/>
    <n v="1"/>
    <n v="0.05"/>
    <n v="65.989999999999995"/>
    <n v="8.99"/>
    <n v="65.989999999999995"/>
  </r>
  <r>
    <n v="2624"/>
    <n v="86532"/>
    <s v="Jason King"/>
    <s v="Express Road Cargo"/>
    <x v="0"/>
    <x v="3"/>
    <s v="Not Specified"/>
    <s v="Sangiovese"/>
    <x v="0"/>
    <x v="3"/>
    <s v="Laurent-Perrier Brut Millesime 2006"/>
    <s v="Full Container"/>
    <s v="Cessnock"/>
    <x v="825"/>
    <d v="2012-11-12T00:00:00"/>
    <n v="21"/>
    <n v="0.1"/>
    <n v="5.18"/>
    <n v="2.04"/>
    <n v="108.78"/>
  </r>
  <r>
    <n v="2625"/>
    <n v="87177"/>
    <s v="Mary Lawrence"/>
    <s v="Express Road Cargo"/>
    <x v="1"/>
    <x v="2"/>
    <s v="Medium"/>
    <s v="Sauvignon Blanc"/>
    <x v="0"/>
    <x v="3"/>
    <s v="Leeuwin Estate Art Series Chardonnay 2012"/>
    <s v="Large Crate"/>
    <s v="Busseltol"/>
    <x v="981"/>
    <d v="2010-09-06T00:00:00"/>
    <n v="23"/>
    <n v="0.06"/>
    <n v="175.99"/>
    <n v="8.99"/>
    <n v="4047.7700000000004"/>
  </r>
  <r>
    <n v="2626"/>
    <n v="86016"/>
    <s v="Ruby Cox"/>
    <s v="Express Road Cargo"/>
    <x v="1"/>
    <x v="2"/>
    <s v="Low"/>
    <s v="Sauvignon Blanc"/>
    <x v="0"/>
    <x v="3"/>
    <s v="Leeuwin Estate Art Series Chardonnay 2012"/>
    <s v="Large Crate"/>
    <s v="Bunbury"/>
    <x v="496"/>
    <d v="2011-07-11T00:00:00"/>
    <n v="2"/>
    <n v="0.09"/>
    <n v="19.98"/>
    <n v="4"/>
    <n v="39.96"/>
  </r>
  <r>
    <n v="2627"/>
    <n v="88956"/>
    <s v="Bruce Gilbert"/>
    <s v="Express Road Cargo"/>
    <x v="1"/>
    <x v="1"/>
    <s v="Not Specified"/>
    <s v="Sauvignon Blanc"/>
    <x v="0"/>
    <x v="3"/>
    <s v="Mercer Canyons Chardonnay 2013"/>
    <s v="Large Crate"/>
    <s v="Burnie"/>
    <x v="122"/>
    <d v="2013-02-07T00:00:00"/>
    <n v="7"/>
    <n v="0.03"/>
    <n v="65.989999999999995"/>
    <n v="5.99"/>
    <n v="461.92999999999995"/>
  </r>
  <r>
    <n v="2628"/>
    <n v="90255"/>
    <s v="Ronald Hunter"/>
    <s v="Express Road Cargo"/>
    <x v="2"/>
    <x v="1"/>
    <s v="High"/>
    <s v="Sangiovese Rose"/>
    <x v="0"/>
    <x v="3"/>
    <s v="Belle Glos Oeil de Perdrix Pinot Noir Blanc 2014"/>
    <s v="Mini Crate"/>
    <s v="Port Adelaide"/>
    <x v="429"/>
    <d v="2013-07-29T00:00:00"/>
    <n v="3"/>
    <n v="0"/>
    <n v="140.81"/>
    <n v="24.49"/>
    <n v="422.43"/>
  </r>
  <r>
    <n v="2629"/>
    <n v="85948"/>
    <s v="Shawn Lane"/>
    <s v="Express Road Cargo"/>
    <x v="1"/>
    <x v="3"/>
    <s v="Not Specified"/>
    <s v="Sauvignon Blanc"/>
    <x v="0"/>
    <x v="3"/>
    <s v="Los Vascos Sauvignon Blanc 2015"/>
    <s v="Large Crate"/>
    <s v="Newcastle"/>
    <x v="948"/>
    <d v="2010-01-28T00:00:00"/>
    <n v="10"/>
    <n v="0.08"/>
    <n v="205.99"/>
    <n v="2.5"/>
    <n v="2059.9"/>
  </r>
  <r>
    <n v="2630"/>
    <n v="86178"/>
    <s v="Patrick Welch"/>
    <s v="Express Road Cargo"/>
    <x v="0"/>
    <x v="2"/>
    <s v="High"/>
    <s v="Cabernet Sauvignon"/>
    <x v="0"/>
    <x v="3"/>
    <s v="Laurent-Perrier Brut Millesime 2006"/>
    <s v="Full Container"/>
    <s v="Busseltol"/>
    <x v="359"/>
    <d v="2012-12-25T00:00:00"/>
    <n v="13"/>
    <n v="0.04"/>
    <n v="7.28"/>
    <n v="1.77"/>
    <n v="94.64"/>
  </r>
  <r>
    <n v="2631"/>
    <n v="86885"/>
    <s v="Victor Rogers"/>
    <s v="Express Road Cargo"/>
    <x v="0"/>
    <x v="0"/>
    <s v="Low"/>
    <s v="Shiraz"/>
    <x v="0"/>
    <x v="3"/>
    <s v="Francis Ford Coppola Sofia Rose 2014"/>
    <s v="Full Container"/>
    <s v="Cairns"/>
    <x v="123"/>
    <d v="2010-04-28T00:00:00"/>
    <n v="2"/>
    <n v="0.06"/>
    <n v="4.28"/>
    <n v="0.94"/>
    <n v="8.56"/>
  </r>
  <r>
    <n v="2632"/>
    <n v="88544"/>
    <s v="Clarence Sanders"/>
    <s v="Air Cargo"/>
    <x v="1"/>
    <x v="2"/>
    <s v="Critical"/>
    <s v="Chardonnay"/>
    <x v="0"/>
    <x v="3"/>
    <s v="Dog Point Vineyard Sauvignon Blanc 2014"/>
    <s v="Small Crate"/>
    <s v="Mandurah"/>
    <x v="982"/>
    <d v="2010-08-05T00:00:00"/>
    <n v="1"/>
    <n v="0.01"/>
    <n v="3502.14"/>
    <n v="8.73"/>
    <n v="3502.14"/>
  </r>
  <r>
    <n v="2633"/>
    <n v="88544"/>
    <s v="Clarence Sanders"/>
    <s v="Express Road Cargo"/>
    <x v="0"/>
    <x v="2"/>
    <s v="Critical"/>
    <s v="Sangiovese"/>
    <x v="0"/>
    <x v="3"/>
    <s v="Schramsberg Cremant Demi-Sec 2011"/>
    <s v="Standard Size Crate"/>
    <s v="Perth"/>
    <x v="982"/>
    <d v="2010-08-05T00:00:00"/>
    <n v="4"/>
    <n v="0.06"/>
    <n v="15.73"/>
    <n v="7.42"/>
    <n v="62.92"/>
  </r>
  <r>
    <n v="2634"/>
    <n v="85902"/>
    <s v="Johnny Wheeler"/>
    <s v="Air Cargo"/>
    <x v="1"/>
    <x v="0"/>
    <s v="Not Specified"/>
    <s v="Pinot Gris"/>
    <x v="0"/>
    <x v="4"/>
    <s v="Dog Point Vineyard Sauvignon Blanc 2014"/>
    <s v="Extra Large Crate"/>
    <s v="Brisbane"/>
    <x v="983"/>
    <d v="2012-02-06T00:00:00"/>
    <n v="1"/>
    <n v="0.06"/>
    <n v="500.97"/>
    <n v="69.3"/>
    <n v="500.97"/>
  </r>
  <r>
    <n v="2635"/>
    <n v="85902"/>
    <s v="Johnny Wheeler"/>
    <s v="Express Road Cargo"/>
    <x v="0"/>
    <x v="0"/>
    <s v="Not Specified"/>
    <s v="Malbec"/>
    <x v="0"/>
    <x v="4"/>
    <s v="Laurent-Perrier Brut Millesime 2006"/>
    <s v="Standard Size Crate"/>
    <s v="Maryborough"/>
    <x v="983"/>
    <d v="2012-02-05T00:00:00"/>
    <n v="8"/>
    <n v="0.09"/>
    <n v="21.38"/>
    <n v="8.99"/>
    <n v="171.04"/>
  </r>
  <r>
    <n v="2636"/>
    <n v="85902"/>
    <s v="Johnny Wheeler"/>
    <s v="Express Road Cargo"/>
    <x v="1"/>
    <x v="0"/>
    <s v="Not Specified"/>
    <s v="Reisling"/>
    <x v="0"/>
    <x v="4"/>
    <s v="Giesen Sauvignon Blanc 2014"/>
    <s v="Loose Wrap"/>
    <s v="Townsville"/>
    <x v="983"/>
    <d v="2012-02-05T00:00:00"/>
    <n v="5"/>
    <n v="0.01"/>
    <n v="28.99"/>
    <n v="8.59"/>
    <n v="144.94999999999999"/>
  </r>
  <r>
    <n v="2637"/>
    <n v="90402"/>
    <s v="Larry Watkins"/>
    <s v="Express Road Cargo"/>
    <x v="1"/>
    <x v="1"/>
    <s v="High"/>
    <s v="Sauvignon Blanc"/>
    <x v="0"/>
    <x v="4"/>
    <s v="Dog Point Vineyard Sauvignon Blanc 2014"/>
    <s v="Large Crate"/>
    <s v="Port Adelaide"/>
    <x v="984"/>
    <d v="2013-07-20T00:00:00"/>
    <n v="6"/>
    <n v="0.06"/>
    <n v="40.479999999999997"/>
    <n v="19.989999999999998"/>
    <n v="242.88"/>
  </r>
  <r>
    <n v="2638"/>
    <n v="88000"/>
    <s v="Victor Holmes"/>
    <s v="Express Road Cargo"/>
    <x v="1"/>
    <x v="1"/>
    <s v="Medium"/>
    <s v="Sauvignon Blanc"/>
    <x v="0"/>
    <x v="4"/>
    <s v="Dog Point Vineyard Sauvignon Blanc 2014"/>
    <s v="Large Crate"/>
    <s v="Launceston"/>
    <x v="895"/>
    <d v="2011-02-25T00:00:00"/>
    <n v="1"/>
    <n v="0.08"/>
    <n v="99.99"/>
    <n v="19.989999999999998"/>
    <n v="99.99"/>
  </r>
  <r>
    <n v="2639"/>
    <n v="88543"/>
    <s v="Clarence Sanders"/>
    <s v="Air Cargo"/>
    <x v="2"/>
    <x v="2"/>
    <s v="High"/>
    <s v="Sangiovese Rose"/>
    <x v="0"/>
    <x v="4"/>
    <s v="Gerard Bertrand Cote des Roses Rose 2014"/>
    <s v="Small Crate"/>
    <s v="Geraldton"/>
    <x v="550"/>
    <d v="2010-06-03T00:00:00"/>
    <n v="9"/>
    <n v="0.01"/>
    <n v="145.97999999999999"/>
    <n v="46.2"/>
    <n v="1313.82"/>
  </r>
  <r>
    <n v="2640"/>
    <n v="88181"/>
    <s v="Harry Hamilton"/>
    <s v="Road Cargo"/>
    <x v="0"/>
    <x v="1"/>
    <s v="Low"/>
    <s v="Merlot"/>
    <x v="0"/>
    <x v="4"/>
    <s v="Chateau Gaudrelle Cremant d'Loire Brut"/>
    <s v="Full Container"/>
    <s v="Canberra"/>
    <x v="985"/>
    <d v="2013-02-24T00:00:00"/>
    <n v="10"/>
    <n v="0.04"/>
    <n v="1.26"/>
    <n v="0.7"/>
    <n v="12.6"/>
  </r>
  <r>
    <n v="2641"/>
    <n v="87488"/>
    <s v="Matthew Medina"/>
    <s v="Express Road Cargo"/>
    <x v="0"/>
    <x v="1"/>
    <s v="Low"/>
    <s v="Merlot"/>
    <x v="0"/>
    <x v="4"/>
    <s v="Locations by Dave Phinney F Rose"/>
    <s v="Large Crate"/>
    <s v="Devonport"/>
    <x v="986"/>
    <d v="2011-01-01T00:00:00"/>
    <n v="18"/>
    <n v="7.0000000000000007E-2"/>
    <n v="17.7"/>
    <n v="9.4700000000000006"/>
    <n v="318.59999999999997"/>
  </r>
  <r>
    <n v="2642"/>
    <n v="88208"/>
    <s v="Brandon Howard"/>
    <s v="Express Road Cargo"/>
    <x v="0"/>
    <x v="1"/>
    <s v="High"/>
    <s v="Zinfandel"/>
    <x v="0"/>
    <x v="4"/>
    <s v="Chateau D'Aqueria Tavel Rose 2013"/>
    <s v="Full Container"/>
    <s v="Mount Barker"/>
    <x v="124"/>
    <d v="2011-07-01T00:00:00"/>
    <n v="17"/>
    <n v="0.04"/>
    <n v="6.88"/>
    <n v="2"/>
    <n v="116.96"/>
  </r>
  <r>
    <n v="2643"/>
    <n v="88208"/>
    <s v="Sean Castillo"/>
    <s v="Express Road Cargo"/>
    <x v="1"/>
    <x v="1"/>
    <s v="High"/>
    <s v="Sauvignon Blanc"/>
    <x v="0"/>
    <x v="4"/>
    <s v="Lucky Chardonnay 2012"/>
    <s v="Large Crate"/>
    <s v="Port Adelaide"/>
    <x v="124"/>
    <d v="2011-06-30T00:00:00"/>
    <n v="16"/>
    <n v="0.09"/>
    <n v="10.97"/>
    <n v="6.5"/>
    <n v="175.52"/>
  </r>
  <r>
    <n v="2644"/>
    <n v="88332"/>
    <s v="Adam Clark"/>
    <s v="Express Road Cargo"/>
    <x v="0"/>
    <x v="2"/>
    <s v="Critical"/>
    <s v="Cabernet Sauvignon"/>
    <x v="0"/>
    <x v="4"/>
    <s v="Chateau D'Aqueria Tavel Rose 2013"/>
    <s v="Large Crate"/>
    <s v="Perth"/>
    <x v="987"/>
    <d v="2011-09-22T00:00:00"/>
    <n v="3"/>
    <n v="0.08"/>
    <n v="7.28"/>
    <n v="5.47"/>
    <n v="21.84"/>
  </r>
  <r>
    <n v="2645"/>
    <n v="90407"/>
    <s v="Philip Robertson"/>
    <s v="Express Road Cargo"/>
    <x v="0"/>
    <x v="1"/>
    <s v="Low"/>
    <s v="Shiraz"/>
    <x v="0"/>
    <x v="4"/>
    <s v="Langlois Chateau Cremant de Loire Brut"/>
    <s v="Large Crate"/>
    <s v="Canberra"/>
    <x v="519"/>
    <d v="2013-08-02T00:00:00"/>
    <n v="16"/>
    <n v="0.02"/>
    <n v="4.9800000000000004"/>
    <n v="4.75"/>
    <n v="79.680000000000007"/>
  </r>
  <r>
    <n v="2646"/>
    <n v="90407"/>
    <s v="Philip Robertson"/>
    <s v="Express Road Cargo"/>
    <x v="1"/>
    <x v="1"/>
    <s v="Low"/>
    <s v="Sauvignon Blanc"/>
    <x v="0"/>
    <x v="4"/>
    <s v="Rombauer Chardonnay 2014"/>
    <s v="Loose Wrap"/>
    <s v="Canberra"/>
    <x v="519"/>
    <d v="2013-08-04T00:00:00"/>
    <n v="9"/>
    <n v="7.0000000000000007E-2"/>
    <n v="66.989999999999995"/>
    <n v="13.99"/>
    <n v="602.91"/>
  </r>
  <r>
    <n v="2647"/>
    <n v="86213"/>
    <s v="Judith Mendoza"/>
    <s v="Air Cargo"/>
    <x v="2"/>
    <x v="1"/>
    <s v="Medium"/>
    <s v="Cremant"/>
    <x v="0"/>
    <x v="4"/>
    <s v="Chateau D'Aqueria Tavel Rose 2013"/>
    <s v="Small Crate"/>
    <s v="Mildura"/>
    <x v="125"/>
    <d v="2013-08-01T00:00:00"/>
    <n v="1"/>
    <n v="0.06"/>
    <n v="150.97999999999999"/>
    <n v="39.25"/>
    <n v="150.97999999999999"/>
  </r>
  <r>
    <n v="2648"/>
    <n v="90413"/>
    <s v="Peter Gordon"/>
    <s v="Express Road Cargo"/>
    <x v="0"/>
    <x v="3"/>
    <s v="Low"/>
    <s v="Merlot"/>
    <x v="0"/>
    <x v="4"/>
    <s v="Sutter Home White Zinfandel"/>
    <s v="Standard Size Crate"/>
    <s v="Orange"/>
    <x v="466"/>
    <d v="2012-09-14T00:00:00"/>
    <n v="11"/>
    <n v="0.08"/>
    <n v="15.73"/>
    <n v="7.42"/>
    <n v="173.03"/>
  </r>
  <r>
    <n v="2649"/>
    <n v="87909"/>
    <s v="Jennifer Ford"/>
    <s v="Express Road Cargo"/>
    <x v="0"/>
    <x v="3"/>
    <s v="Critical"/>
    <s v="Merlot"/>
    <x v="0"/>
    <x v="4"/>
    <s v="Chateau de Campuget Costieres de Nimes Tradition Rose 2015"/>
    <s v="Large Crate"/>
    <s v="Orange"/>
    <x v="150"/>
    <d v="2010-08-15T00:00:00"/>
    <n v="19"/>
    <n v="0.08"/>
    <n v="4.4800000000000004"/>
    <n v="2.5"/>
    <n v="85.12"/>
  </r>
  <r>
    <n v="2650"/>
    <n v="90112"/>
    <s v="Roy Hamilton"/>
    <s v="Express Road Cargo"/>
    <x v="0"/>
    <x v="3"/>
    <s v="Medium"/>
    <s v="Shiraz"/>
    <x v="0"/>
    <x v="4"/>
    <s v="Louis Roederer Cristal Brut 2006"/>
    <s v="Large Crate"/>
    <s v="Liverpool"/>
    <x v="101"/>
    <d v="2011-04-22T00:00:00"/>
    <n v="11"/>
    <n v="0.1"/>
    <n v="54.96"/>
    <n v="10.75"/>
    <n v="604.56000000000006"/>
  </r>
  <r>
    <n v="2651"/>
    <n v="90112"/>
    <s v="Roy Hamilton"/>
    <s v="Express Road Cargo"/>
    <x v="0"/>
    <x v="3"/>
    <s v="Medium"/>
    <s v="Shiraz"/>
    <x v="0"/>
    <x v="4"/>
    <s v="Lucien Albrecht Cremant d'Alsace Brut Rose"/>
    <s v="Standard Size Crate"/>
    <s v="Tamworth"/>
    <x v="101"/>
    <d v="2011-04-20T00:00:00"/>
    <n v="12"/>
    <n v="7.0000000000000007E-2"/>
    <n v="11.97"/>
    <n v="5.81"/>
    <n v="143.64000000000001"/>
  </r>
  <r>
    <n v="2652"/>
    <n v="87726"/>
    <s v="Donald Alvarez"/>
    <s v="Air Cargo"/>
    <x v="1"/>
    <x v="1"/>
    <s v="Medium"/>
    <s v="Chardonnay"/>
    <x v="0"/>
    <x v="4"/>
    <s v="Chardonnais Napa Valley Chardonnay 2013"/>
    <s v="Small Crate"/>
    <s v="Ballarat"/>
    <x v="739"/>
    <d v="2010-07-19T00:00:00"/>
    <n v="13"/>
    <n v="0.03"/>
    <n v="119.99"/>
    <n v="56.14"/>
    <n v="1559.87"/>
  </r>
  <r>
    <n v="2653"/>
    <n v="87726"/>
    <s v="Joyce Thompson"/>
    <s v="Express Road Cargo"/>
    <x v="1"/>
    <x v="1"/>
    <s v="Medium"/>
    <s v="Sauvignon Blanc"/>
    <x v="0"/>
    <x v="4"/>
    <s v="Robert Oatley Signature Chardonnay 2013"/>
    <s v="Standard Size Crate"/>
    <s v="Mildura"/>
    <x v="739"/>
    <d v="2010-07-19T00:00:00"/>
    <n v="3"/>
    <n v="0.05"/>
    <n v="115.79"/>
    <n v="1.99"/>
    <n v="347.37"/>
  </r>
  <r>
    <n v="2654"/>
    <n v="90416"/>
    <s v="William Reynolds"/>
    <s v="Express Road Cargo"/>
    <x v="1"/>
    <x v="3"/>
    <s v="Low"/>
    <s v="Chardonnay"/>
    <x v="0"/>
    <x v="4"/>
    <s v="Robert Oatley Sauvignon Blanc 2013"/>
    <s v="Large Crate"/>
    <s v="Lithgow"/>
    <x v="101"/>
    <d v="2011-04-24T00:00:00"/>
    <n v="12"/>
    <n v="0.03"/>
    <n v="152.47999999999999"/>
    <n v="4"/>
    <n v="1829.7599999999998"/>
  </r>
  <r>
    <n v="2655"/>
    <n v="90416"/>
    <s v="William Reynolds"/>
    <s v="Road Cargo"/>
    <x v="0"/>
    <x v="3"/>
    <s v="Low"/>
    <s v="Cabernet Sauvignon"/>
    <x v="0"/>
    <x v="4"/>
    <s v="Laurent-Perrier Brut Rose"/>
    <s v="Large Crate"/>
    <s v="Penrith"/>
    <x v="101"/>
    <d v="2011-04-27T00:00:00"/>
    <n v="7"/>
    <n v="0.01"/>
    <n v="24.98"/>
    <n v="8.7899999999999991"/>
    <n v="174.86"/>
  </r>
  <r>
    <n v="2656"/>
    <n v="86214"/>
    <s v="Judith Mendoza"/>
    <s v="Express Road Cargo"/>
    <x v="1"/>
    <x v="1"/>
    <s v="Medium"/>
    <s v="Sauvignon Blanc"/>
    <x v="0"/>
    <x v="4"/>
    <s v="Robert Oatley Signature Chardonnay 2013"/>
    <s v="Large Crate"/>
    <s v="Wodonga"/>
    <x v="126"/>
    <d v="2013-09-11T00:00:00"/>
    <n v="1"/>
    <n v="0"/>
    <n v="30.42"/>
    <n v="8.65"/>
    <n v="30.42"/>
  </r>
  <r>
    <n v="2657"/>
    <n v="86214"/>
    <s v="Judith Mendoza"/>
    <s v="Express Road Cargo"/>
    <x v="0"/>
    <x v="1"/>
    <s v="Medium"/>
    <s v="Sangiovese"/>
    <x v="0"/>
    <x v="4"/>
    <s v="JCB N¬∞21 Brut Cremant de Bourgogne"/>
    <s v="Large Crate"/>
    <s v="Ballarat"/>
    <x v="126"/>
    <d v="2013-09-09T00:00:00"/>
    <n v="11"/>
    <n v="7.0000000000000007E-2"/>
    <n v="39.979999999999997"/>
    <n v="9.83"/>
    <n v="439.78"/>
  </r>
  <r>
    <n v="2658"/>
    <n v="88920"/>
    <s v="Raymond Wallace"/>
    <s v="Express Road Cargo"/>
    <x v="0"/>
    <x v="1"/>
    <s v="Medium"/>
    <s v="Malbec"/>
    <x v="0"/>
    <x v="4"/>
    <s v="Miraval Rose (1.5 Liter Magnum) 2014"/>
    <s v="Loose Wrap"/>
    <s v="Mount Gambier"/>
    <x v="732"/>
    <d v="2013-08-21T00:00:00"/>
    <n v="10"/>
    <n v="0"/>
    <n v="12.44"/>
    <n v="6.27"/>
    <n v="124.39999999999999"/>
  </r>
  <r>
    <n v="2659"/>
    <n v="87251"/>
    <s v="Douglas Henderson"/>
    <s v="Express Road Cargo"/>
    <x v="2"/>
    <x v="0"/>
    <s v="High"/>
    <s v="Grenache Rose"/>
    <x v="0"/>
    <x v="4"/>
    <s v="Miraval Rose (1.5 Liter Magnum) 2014"/>
    <s v="Loose Wrap"/>
    <s v="Townsville"/>
    <x v="127"/>
    <d v="2012-07-06T00:00:00"/>
    <n v="16"/>
    <n v="0.02"/>
    <n v="107.53"/>
    <n v="5.81"/>
    <n v="1720.48"/>
  </r>
  <r>
    <n v="2660"/>
    <n v="88001"/>
    <s v="Victor Holmes"/>
    <s v="Express Road Cargo"/>
    <x v="0"/>
    <x v="1"/>
    <s v="Not Specified"/>
    <s v="Cabernet Sauvignon"/>
    <x v="0"/>
    <x v="4"/>
    <s v="Louis Roederer Cristal Brut 2006"/>
    <s v="Large Crate"/>
    <s v="Hobart"/>
    <x v="906"/>
    <d v="2011-05-24T00:00:00"/>
    <n v="7"/>
    <n v="0.03"/>
    <n v="41.94"/>
    <n v="2.99"/>
    <n v="293.58"/>
  </r>
  <r>
    <n v="2661"/>
    <n v="88001"/>
    <s v="Victor Holmes"/>
    <s v="Express Road Cargo"/>
    <x v="0"/>
    <x v="1"/>
    <s v="Not Specified"/>
    <s v="Shiraz"/>
    <x v="0"/>
    <x v="4"/>
    <s v="Veuve Clicquot Brut Yellow Label"/>
    <s v="Full Container"/>
    <s v="Burnie"/>
    <x v="906"/>
    <d v="2011-05-25T00:00:00"/>
    <n v="11"/>
    <n v="0.09"/>
    <n v="4.7300000000000004"/>
    <n v="1.52"/>
    <n v="52.03"/>
  </r>
  <r>
    <n v="2662"/>
    <n v="90127"/>
    <s v="Henry Collins"/>
    <s v="Express Road Cargo"/>
    <x v="0"/>
    <x v="3"/>
    <s v="Not Specified"/>
    <s v="Cabernet Sauvignon"/>
    <x v="0"/>
    <x v="4"/>
    <s v="Langlois Chateau Cremant de Loire Brut"/>
    <s v="Large Crate"/>
    <s v="Penrith"/>
    <x v="951"/>
    <d v="2011-02-25T00:00:00"/>
    <n v="5"/>
    <n v="0.1"/>
    <n v="6.3"/>
    <n v="0.5"/>
    <n v="31.5"/>
  </r>
  <r>
    <n v="2663"/>
    <n v="90127"/>
    <s v="Henry Collins"/>
    <s v="Express Road Cargo"/>
    <x v="0"/>
    <x v="3"/>
    <s v="Not Specified"/>
    <s v="Pinot Noir"/>
    <x v="0"/>
    <x v="4"/>
    <s v="Francis Ford Coppola Sofia Rose 2014"/>
    <s v="Large Crate"/>
    <s v="Grafton"/>
    <x v="951"/>
    <d v="2011-02-25T00:00:00"/>
    <n v="4"/>
    <n v="0.08"/>
    <n v="6.48"/>
    <n v="7.03"/>
    <n v="25.92"/>
  </r>
  <r>
    <n v="2664"/>
    <n v="90389"/>
    <s v="Larry Watkins"/>
    <s v="Air Cargo"/>
    <x v="1"/>
    <x v="1"/>
    <s v="Low"/>
    <s v="Pinot Gris"/>
    <x v="0"/>
    <x v="4"/>
    <s v="Los Vascos Sauvignon Blanc 2015"/>
    <s v="Extra Large Crate"/>
    <s v="Port Adelaide"/>
    <x v="481"/>
    <d v="2011-08-23T00:00:00"/>
    <n v="20"/>
    <n v="0.03"/>
    <n v="100.97"/>
    <n v="14"/>
    <n v="2019.4"/>
  </r>
  <r>
    <n v="2665"/>
    <n v="89667"/>
    <s v="Antonio Carr"/>
    <s v="Air Cargo"/>
    <x v="2"/>
    <x v="0"/>
    <s v="Not Specified"/>
    <s v="Cremant"/>
    <x v="0"/>
    <x v="4"/>
    <s v="Domaine Lafond Roc-Epine Tavel Rose 2014"/>
    <s v="Extra Large Crate"/>
    <s v="Brisbane"/>
    <x v="726"/>
    <d v="2011-05-27T00:00:00"/>
    <n v="2"/>
    <n v="0.09"/>
    <n v="280.98"/>
    <n v="57"/>
    <n v="561.96"/>
  </r>
  <r>
    <n v="2666"/>
    <n v="88449"/>
    <s v="Daniel Taylor"/>
    <s v="Express Road Cargo"/>
    <x v="1"/>
    <x v="3"/>
    <s v="Neutral"/>
    <s v="Reisling"/>
    <x v="0"/>
    <x v="4"/>
    <s v="Robert Oatley Signature Chardonnay 2013"/>
    <s v="Full Container"/>
    <s v="Liverpool"/>
    <x v="942"/>
    <d v="2010-11-26T00:00:00"/>
    <n v="9"/>
    <n v="0.03"/>
    <n v="20.99"/>
    <n v="0.99"/>
    <n v="188.91"/>
  </r>
  <r>
    <n v="2667"/>
    <n v="89918"/>
    <s v="Antonio Green"/>
    <s v="Express Road Cargo"/>
    <x v="0"/>
    <x v="3"/>
    <s v="High"/>
    <s v="Zinfandel"/>
    <x v="0"/>
    <x v="4"/>
    <s v="Lucien Albrecht Cremant d'Alsace Brut"/>
    <s v="Large Crate"/>
    <s v="Goulburn"/>
    <x v="479"/>
    <d v="2012-06-17T00:00:00"/>
    <n v="9"/>
    <n v="0.01"/>
    <n v="1.98"/>
    <n v="4.7699999999999996"/>
    <n v="17.82"/>
  </r>
  <r>
    <n v="2668"/>
    <n v="87941"/>
    <s v="Juan Hunt"/>
    <s v="Express Road Cargo"/>
    <x v="0"/>
    <x v="2"/>
    <s v="Critical"/>
    <s v="Sangiovese"/>
    <x v="0"/>
    <x v="4"/>
    <s v="Laurent-Perrier Brut Rose"/>
    <s v="Large Crate"/>
    <s v="Geraldton"/>
    <x v="988"/>
    <d v="2011-11-12T00:00:00"/>
    <n v="21"/>
    <n v="0"/>
    <n v="15.22"/>
    <n v="9.73"/>
    <n v="319.62"/>
  </r>
  <r>
    <n v="2669"/>
    <n v="90230"/>
    <s v="Jeffrey Roberts"/>
    <s v="Express Road Cargo"/>
    <x v="0"/>
    <x v="2"/>
    <s v="Critical"/>
    <s v="Merlot"/>
    <x v="0"/>
    <x v="4"/>
    <s v="Dopff &amp; Irion Cremant Rose Brut"/>
    <s v="Large Crate"/>
    <s v="Mandurah"/>
    <x v="989"/>
    <d v="2011-06-25T00:00:00"/>
    <n v="2"/>
    <n v="0.08"/>
    <n v="15.7"/>
    <n v="11.25"/>
    <n v="31.4"/>
  </r>
  <r>
    <n v="2670"/>
    <n v="90230"/>
    <s v="Jeffrey Roberts"/>
    <s v="Air Cargo"/>
    <x v="2"/>
    <x v="2"/>
    <s v="Critical"/>
    <s v="Champagne"/>
    <x v="0"/>
    <x v="4"/>
    <s v="Chateau D'Aqueria Tavel Rose 2013"/>
    <s v="Small Crate"/>
    <s v="Geraldton"/>
    <x v="989"/>
    <d v="2011-06-25T00:00:00"/>
    <n v="10"/>
    <n v="0.05"/>
    <n v="179.29"/>
    <n v="29.21"/>
    <n v="1792.8999999999999"/>
  </r>
  <r>
    <n v="2671"/>
    <n v="88450"/>
    <s v="Daniel Taylor"/>
    <s v="Express Road Cargo"/>
    <x v="0"/>
    <x v="3"/>
    <s v="Low"/>
    <s v="Sangiovese"/>
    <x v="0"/>
    <x v="4"/>
    <s v="Pierre Sparr Cremant d'Alsace Reserve Brut Rose"/>
    <s v="Large Crate"/>
    <s v="Orange"/>
    <x v="804"/>
    <d v="2011-04-14T00:00:00"/>
    <n v="12"/>
    <n v="0.09"/>
    <n v="14.45"/>
    <n v="7.17"/>
    <n v="173.39999999999998"/>
  </r>
  <r>
    <n v="2672"/>
    <n v="88450"/>
    <s v="Daniel Taylor"/>
    <s v="Air Cargo"/>
    <x v="2"/>
    <x v="3"/>
    <s v="Low"/>
    <s v="Grenache Rose"/>
    <x v="0"/>
    <x v="4"/>
    <s v="Bertani Bertarose 2014"/>
    <s v="Extra Large Crate"/>
    <s v="Penrith"/>
    <x v="804"/>
    <d v="2011-04-09T00:00:00"/>
    <n v="5"/>
    <n v="0.08"/>
    <n v="70.98"/>
    <n v="30"/>
    <n v="354.90000000000003"/>
  </r>
  <r>
    <n v="2673"/>
    <n v="89852"/>
    <s v="Shawn Murphy"/>
    <s v="Express Road Cargo"/>
    <x v="0"/>
    <x v="1"/>
    <s v="Low"/>
    <s v="Pinot Noir"/>
    <x v="0"/>
    <x v="4"/>
    <s v="Louis Roederer Cristal Brut 2006"/>
    <s v="Full Container"/>
    <s v="Port Adelaide"/>
    <x v="37"/>
    <d v="2012-03-16T00:00:00"/>
    <n v="9"/>
    <n v="0.04"/>
    <n v="3.38"/>
    <n v="0.85"/>
    <n v="30.419999999999998"/>
  </r>
  <r>
    <n v="2674"/>
    <n v="90426"/>
    <s v="Charles Lewis"/>
    <s v="Express Road Cargo"/>
    <x v="0"/>
    <x v="1"/>
    <s v="Not Specified"/>
    <s v="Sangiovese"/>
    <x v="0"/>
    <x v="4"/>
    <s v="Locations by Dave Phinney F Rose"/>
    <s v="Mini Crate"/>
    <s v="Canberra"/>
    <x v="485"/>
    <d v="2013-01-20T00:00:00"/>
    <n v="4"/>
    <n v="0.08"/>
    <n v="110.98"/>
    <n v="35"/>
    <n v="443.92"/>
  </r>
  <r>
    <n v="2675"/>
    <n v="90426"/>
    <s v="Charles Lewis"/>
    <s v="Air Cargo"/>
    <x v="2"/>
    <x v="1"/>
    <s v="Not Specified"/>
    <s v="Sangiovese Rose"/>
    <x v="0"/>
    <x v="4"/>
    <s v="Orin Swift Cellars Fragile Rose 2014"/>
    <s v="Small Crate"/>
    <s v="Canberra"/>
    <x v="485"/>
    <d v="2013-01-21T00:00:00"/>
    <n v="2"/>
    <n v="0.03"/>
    <n v="212.6"/>
    <n v="110.2"/>
    <n v="425.2"/>
  </r>
  <r>
    <n v="2676"/>
    <n v="90426"/>
    <s v="Charles Lewis"/>
    <s v="Air Cargo"/>
    <x v="2"/>
    <x v="1"/>
    <s v="Not Specified"/>
    <s v="Grenache Rose"/>
    <x v="0"/>
    <x v="4"/>
    <s v="Chateau D'Aqueria Tavel Rose 2013"/>
    <s v="Extra Large Crate"/>
    <s v="Canberra"/>
    <x v="485"/>
    <d v="2013-01-21T00:00:00"/>
    <n v="12"/>
    <n v="0.1"/>
    <n v="349.45"/>
    <n v="60"/>
    <n v="4193.3999999999996"/>
  </r>
  <r>
    <n v="2677"/>
    <n v="90430"/>
    <s v="Larry Brown"/>
    <s v="Air Cargo"/>
    <x v="1"/>
    <x v="3"/>
    <s v="High"/>
    <s v="Sauvignon Blanc"/>
    <x v="0"/>
    <x v="4"/>
    <s v="Grgich Hills Chardonnay 2012"/>
    <s v="Extra Large Crate"/>
    <s v="Grafton"/>
    <x v="86"/>
    <d v="2010-01-05T00:00:00"/>
    <n v="1"/>
    <n v="0"/>
    <n v="213.45"/>
    <n v="14.7"/>
    <n v="213.45"/>
  </r>
  <r>
    <n v="2678"/>
    <n v="86704"/>
    <s v="Ronald Stewart"/>
    <s v="Express Road Cargo"/>
    <x v="0"/>
    <x v="1"/>
    <s v="Critical"/>
    <s v="Pinot Noir"/>
    <x v="0"/>
    <x v="4"/>
    <s v="Miraval Rose 2014"/>
    <s v="Large Crate"/>
    <s v="Port Adelaide"/>
    <x v="54"/>
    <d v="2012-04-15T00:00:00"/>
    <n v="12"/>
    <n v="0.08"/>
    <n v="5.18"/>
    <n v="5.74"/>
    <n v="62.16"/>
  </r>
  <r>
    <n v="2679"/>
    <n v="86179"/>
    <s v="Aaron Long"/>
    <s v="Express Road Cargo"/>
    <x v="0"/>
    <x v="2"/>
    <s v="Not Specified"/>
    <s v="Sangiovese"/>
    <x v="0"/>
    <x v="4"/>
    <s v="Louis Roederer Cristal Brut with Gift Box 2007"/>
    <s v="Large Crate"/>
    <s v="Mandurah"/>
    <x v="966"/>
    <d v="2013-06-26T00:00:00"/>
    <n v="2"/>
    <n v="0.04"/>
    <n v="415.88"/>
    <n v="11.37"/>
    <n v="831.76"/>
  </r>
  <r>
    <n v="2680"/>
    <n v="88590"/>
    <s v="Louise Cook"/>
    <s v="Express Road Cargo"/>
    <x v="0"/>
    <x v="2"/>
    <s v="Medium"/>
    <s v="Merlot"/>
    <x v="0"/>
    <x v="4"/>
    <s v="Schramsberg Cremant Demi-Sec 2011"/>
    <s v="Large Crate"/>
    <s v="Perth"/>
    <x v="990"/>
    <d v="2010-09-29T00:00:00"/>
    <n v="19"/>
    <n v="0.04"/>
    <n v="3.69"/>
    <n v="0.5"/>
    <n v="70.11"/>
  </r>
  <r>
    <n v="2681"/>
    <n v="86760"/>
    <s v="Gregory Ryan"/>
    <s v="Express Road Cargo"/>
    <x v="0"/>
    <x v="3"/>
    <s v="Low"/>
    <s v="Pinot Noir"/>
    <x v="0"/>
    <x v="4"/>
    <s v="Louis Roederer Cristal Brut 2006"/>
    <s v="Full Container"/>
    <s v="Dubbo"/>
    <x v="890"/>
    <d v="2012-07-05T00:00:00"/>
    <n v="6"/>
    <n v="0.04"/>
    <n v="9.27"/>
    <n v="4.3899999999999997"/>
    <n v="55.62"/>
  </r>
  <r>
    <n v="2682"/>
    <n v="88649"/>
    <s v="Brandon Lawson"/>
    <s v="Express Road Cargo"/>
    <x v="1"/>
    <x v="2"/>
    <s v="High"/>
    <s v="Pinot Gris"/>
    <x v="0"/>
    <x v="4"/>
    <s v="Chardonnais Napa Valley Chardonnay 2013"/>
    <s v="Large Crate"/>
    <s v="Perth"/>
    <x v="719"/>
    <d v="2011-06-18T00:00:00"/>
    <n v="5"/>
    <n v="0.1"/>
    <n v="205.99"/>
    <n v="8.99"/>
    <n v="1029.95"/>
  </r>
  <r>
    <n v="2683"/>
    <n v="87849"/>
    <s v="Matthew Moore"/>
    <s v="Express Road Cargo"/>
    <x v="1"/>
    <x v="2"/>
    <s v="Medium"/>
    <s v="Sauvignon Blanc"/>
    <x v="0"/>
    <x v="4"/>
    <s v="Dog Point Vineyard Sauvignon Blanc 2014"/>
    <s v="Large Crate"/>
    <s v="Albany"/>
    <x v="299"/>
    <d v="2012-02-07T00:00:00"/>
    <n v="8"/>
    <n v="0.1"/>
    <n v="200.99"/>
    <n v="8.08"/>
    <n v="1607.92"/>
  </r>
  <r>
    <n v="2684"/>
    <n v="86510"/>
    <s v="Annie Bishop"/>
    <s v="Express Road Cargo"/>
    <x v="0"/>
    <x v="3"/>
    <s v="Critical"/>
    <s v="Pinot Noir"/>
    <x v="0"/>
    <x v="4"/>
    <s v="Jean-Baptiste Adam Les Natures Cremant d'Alsace Brut"/>
    <s v="Large Crate"/>
    <s v="Wagga Wagga"/>
    <x v="16"/>
    <d v="2011-02-04T00:00:00"/>
    <n v="11"/>
    <n v="0"/>
    <n v="5.74"/>
    <n v="5.01"/>
    <n v="63.14"/>
  </r>
  <r>
    <n v="2685"/>
    <n v="86510"/>
    <s v="Annie Bishop"/>
    <s v="Express Road Cargo"/>
    <x v="2"/>
    <x v="3"/>
    <s v="Critical"/>
    <s v="Sangiovese Rose"/>
    <x v="0"/>
    <x v="4"/>
    <s v="Sutter Home White Zinfandel"/>
    <s v="Standard Size Crate"/>
    <s v="Campbeltown"/>
    <x v="16"/>
    <d v="2011-02-05T00:00:00"/>
    <n v="2"/>
    <n v="0.05"/>
    <n v="9.48"/>
    <n v="3.72"/>
    <n v="18.96"/>
  </r>
  <r>
    <n v="2686"/>
    <n v="86510"/>
    <s v="Annie Bishop"/>
    <s v="Express Road Cargo"/>
    <x v="2"/>
    <x v="3"/>
    <s v="Critical"/>
    <s v="Sangiovese Rose"/>
    <x v="0"/>
    <x v="2"/>
    <s v="Miraval Rose (1.5 Liter Magnum) 2014"/>
    <s v="Standard Size Crate"/>
    <s v="Tamworth"/>
    <x v="16"/>
    <d v="2011-02-05T00:00:00"/>
    <n v="3"/>
    <n v="0.04"/>
    <n v="99.23"/>
    <n v="8.99"/>
    <n v="297.69"/>
  </r>
  <r>
    <n v="2687"/>
    <n v="86510"/>
    <s v="Annie Bishop"/>
    <s v="Express Road Cargo"/>
    <x v="0"/>
    <x v="3"/>
    <s v="Critical"/>
    <s v="Merlot"/>
    <x v="0"/>
    <x v="2"/>
    <s v="Langlois Chateau Cremant de Loire Brut"/>
    <s v="Full Container"/>
    <s v="Orange"/>
    <x v="16"/>
    <d v="2011-02-05T00:00:00"/>
    <n v="2"/>
    <n v="0.01"/>
    <n v="7.64"/>
    <n v="5.83"/>
    <n v="15.28"/>
  </r>
  <r>
    <n v="2688"/>
    <n v="86510"/>
    <s v="Annie Bishop"/>
    <s v="Express Road Cargo"/>
    <x v="1"/>
    <x v="3"/>
    <s v="Critical"/>
    <s v="Sauvignon Blanc"/>
    <x v="0"/>
    <x v="2"/>
    <s v="Mercer Canyons Chardonnay 2013"/>
    <s v="Large Crate"/>
    <s v="Blue Mountains"/>
    <x v="16"/>
    <d v="2011-02-05T00:00:00"/>
    <n v="2"/>
    <n v="0.08"/>
    <n v="65.989999999999995"/>
    <n v="19.989999999999998"/>
    <n v="131.97999999999999"/>
  </r>
  <r>
    <n v="2689"/>
    <n v="88996"/>
    <s v="Jose Stevens"/>
    <s v="Express Road Cargo"/>
    <x v="1"/>
    <x v="2"/>
    <s v="Medium"/>
    <s v="Chardonnay"/>
    <x v="0"/>
    <x v="2"/>
    <s v="Cloudy Bay Sauvignon Blanc 2015"/>
    <s v="Large Crate"/>
    <s v="Albany"/>
    <x v="213"/>
    <d v="2013-09-19T00:00:00"/>
    <n v="24"/>
    <n v="0.02"/>
    <n v="200.99"/>
    <n v="8.08"/>
    <n v="4823.76"/>
  </r>
  <r>
    <n v="2690"/>
    <n v="88996"/>
    <s v="Douglas Ward"/>
    <s v="Express Road Cargo"/>
    <x v="2"/>
    <x v="2"/>
    <s v="Medium"/>
    <s v="Cremant"/>
    <x v="0"/>
    <x v="2"/>
    <s v="Marques de Caceres Rioja Rosado 2014"/>
    <s v="Mini Crate"/>
    <s v="Geraldton"/>
    <x v="213"/>
    <d v="2013-09-21T00:00:00"/>
    <n v="12"/>
    <n v="0.01"/>
    <n v="194.3"/>
    <n v="11.54"/>
    <n v="2331.6000000000004"/>
  </r>
  <r>
    <n v="2691"/>
    <n v="86904"/>
    <s v="Theresa Washington"/>
    <s v="Express Road Cargo"/>
    <x v="0"/>
    <x v="3"/>
    <s v="Critical"/>
    <s v="Zinfandel"/>
    <x v="0"/>
    <x v="2"/>
    <s v="Moet &amp; Chandon Imperial"/>
    <s v="Large Crate"/>
    <s v="Bathurst"/>
    <x v="771"/>
    <d v="2011-11-11T00:00:00"/>
    <n v="8"/>
    <n v="0.06"/>
    <n v="4.9800000000000004"/>
    <n v="6.07"/>
    <n v="39.840000000000003"/>
  </r>
  <r>
    <n v="2692"/>
    <n v="86904"/>
    <s v="Theresa Washington"/>
    <s v="Road Cargo"/>
    <x v="1"/>
    <x v="3"/>
    <s v="Critical"/>
    <s v="Reisling"/>
    <x v="0"/>
    <x v="2"/>
    <s v="St. Supery Sauvignon Blanc 2015"/>
    <s v="Full Container"/>
    <s v="Armidale"/>
    <x v="771"/>
    <d v="2011-11-09T00:00:00"/>
    <n v="21"/>
    <n v="0"/>
    <n v="85.99"/>
    <n v="0.99"/>
    <n v="1805.79"/>
  </r>
  <r>
    <n v="2693"/>
    <n v="90438"/>
    <s v="Marie Evans"/>
    <s v="Road Cargo"/>
    <x v="0"/>
    <x v="1"/>
    <s v="Critical"/>
    <s v="Sangiovese"/>
    <x v="0"/>
    <x v="2"/>
    <s v="Roederer Estate Brut"/>
    <s v="Large Crate"/>
    <s v="Wodonga"/>
    <x v="952"/>
    <d v="2010-09-11T00:00:00"/>
    <n v="1"/>
    <n v="0.06"/>
    <n v="2.61"/>
    <n v="0.5"/>
    <n v="2.61"/>
  </r>
  <r>
    <n v="2694"/>
    <n v="90438"/>
    <s v="Marie Evans"/>
    <s v="Express Road Cargo"/>
    <x v="0"/>
    <x v="1"/>
    <s v="Critical"/>
    <s v="Merlot"/>
    <x v="0"/>
    <x v="2"/>
    <s v="Jean-Baptiste Adam Les Natures Cremant d'Alsace Brut"/>
    <s v="Full Container"/>
    <s v="Melbourne"/>
    <x v="952"/>
    <d v="2010-09-13T00:00:00"/>
    <n v="22"/>
    <n v="0.01"/>
    <n v="6.35"/>
    <n v="1.02"/>
    <n v="139.69999999999999"/>
  </r>
  <r>
    <n v="2695"/>
    <n v="86152"/>
    <s v="Nicholas Carter"/>
    <s v="Air Cargo"/>
    <x v="2"/>
    <x v="1"/>
    <s v="Medium"/>
    <s v="Champagne"/>
    <x v="0"/>
    <x v="2"/>
    <s v="Miraval Rose 2014"/>
    <s v="Extra Large Crate"/>
    <s v="Mount Barker"/>
    <x v="128"/>
    <d v="2013-12-28T00:00:00"/>
    <n v="18"/>
    <n v="0"/>
    <n v="122.99"/>
    <n v="70.2"/>
    <n v="2213.8199999999997"/>
  </r>
  <r>
    <n v="2696"/>
    <n v="90446"/>
    <s v="Gerald Romero"/>
    <s v="Express Road Cargo"/>
    <x v="2"/>
    <x v="3"/>
    <s v="Not Specified"/>
    <s v="Cremant"/>
    <x v="0"/>
    <x v="2"/>
    <s v="La Playa Estate Cabernet Sauvignon Rose 2015"/>
    <s v="Full Container"/>
    <s v="Broken Hill"/>
    <x v="444"/>
    <d v="2012-12-12T00:00:00"/>
    <n v="19"/>
    <n v="0.04"/>
    <n v="18.84"/>
    <n v="3.62"/>
    <n v="357.96"/>
  </r>
  <r>
    <n v="2697"/>
    <n v="90446"/>
    <s v="Gerald Romero"/>
    <s v="Express Road Cargo"/>
    <x v="1"/>
    <x v="3"/>
    <s v="Not Specified"/>
    <s v="Sauvignon Blanc"/>
    <x v="0"/>
    <x v="2"/>
    <s v="Mercer Canyons Chardonnay 2013"/>
    <s v="Full Container"/>
    <s v="Newcastle"/>
    <x v="444"/>
    <d v="2012-12-12T00:00:00"/>
    <n v="21"/>
    <n v="0.05"/>
    <n v="35.99"/>
    <n v="5.99"/>
    <n v="755.79000000000008"/>
  </r>
  <r>
    <n v="2698"/>
    <n v="89544"/>
    <s v="Bobby Ellis"/>
    <s v="Air Cargo"/>
    <x v="2"/>
    <x v="3"/>
    <s v="Low"/>
    <s v="Grenache Rose"/>
    <x v="0"/>
    <x v="2"/>
    <s v="Miraval Rose (1.5 Liter Magnum) 2014"/>
    <s v="Extra Large Crate"/>
    <s v="Cessnock"/>
    <x v="454"/>
    <d v="2011-12-17T00:00:00"/>
    <n v="22"/>
    <n v="0.03"/>
    <n v="208.16"/>
    <n v="68.02"/>
    <n v="4579.5199999999995"/>
  </r>
  <r>
    <n v="2699"/>
    <n v="89544"/>
    <s v="Bobby Ellis"/>
    <s v="Express Road Cargo"/>
    <x v="2"/>
    <x v="3"/>
    <s v="Low"/>
    <s v="Grenache Rose"/>
    <x v="0"/>
    <x v="2"/>
    <s v="Sutter Home White Zinfandel"/>
    <s v="Extra Large Crate"/>
    <s v="Broken Hill"/>
    <x v="454"/>
    <d v="2011-12-16T00:00:00"/>
    <n v="1"/>
    <n v="0.08"/>
    <n v="24.98"/>
    <n v="8.7899999999999991"/>
    <n v="24.98"/>
  </r>
  <r>
    <n v="2700"/>
    <n v="89544"/>
    <s v="Bobby Ellis"/>
    <s v="Express Road Cargo"/>
    <x v="2"/>
    <x v="3"/>
    <s v="Low"/>
    <s v="Sangiovese Rose"/>
    <x v="0"/>
    <x v="2"/>
    <s v="Chateau de Campuget Costieres de Nimes Tradition Rose 2015"/>
    <s v="Mini Crate"/>
    <s v="Cessnock"/>
    <x v="454"/>
    <d v="2011-12-17T00:00:00"/>
    <n v="4"/>
    <n v="0.01"/>
    <n v="3.36"/>
    <n v="6.27"/>
    <n v="13.44"/>
  </r>
  <r>
    <n v="2701"/>
    <n v="87969"/>
    <s v="Jeffrey Rogers"/>
    <s v="Express Road Cargo"/>
    <x v="1"/>
    <x v="0"/>
    <s v="Critical"/>
    <s v="Pinot Gris"/>
    <x v="0"/>
    <x v="2"/>
    <s v="Giesen Sauvignon Blanc 2014"/>
    <s v="Large Crate"/>
    <s v="Darwin"/>
    <x v="134"/>
    <d v="2012-03-02T00:00:00"/>
    <n v="5"/>
    <n v="0"/>
    <n v="195.99"/>
    <n v="3.99"/>
    <n v="979.95"/>
  </r>
  <r>
    <n v="2702"/>
    <n v="87974"/>
    <s v="Kevin Reyes"/>
    <s v="Express Road Cargo"/>
    <x v="1"/>
    <x v="3"/>
    <s v="Medium"/>
    <s v="Pinot Gris"/>
    <x v="0"/>
    <x v="2"/>
    <s v="Grgich Hills Chardonnay 2012"/>
    <s v="Loose Wrap"/>
    <s v="Queanbeyan"/>
    <x v="594"/>
    <d v="2011-06-03T00:00:00"/>
    <n v="12"/>
    <n v="0.04"/>
    <n v="17.98"/>
    <n v="8.51"/>
    <n v="215.76"/>
  </r>
  <r>
    <n v="2703"/>
    <n v="87974"/>
    <s v="Kevin Reyes"/>
    <s v="Express Road Cargo"/>
    <x v="0"/>
    <x v="3"/>
    <s v="Medium"/>
    <s v="Zinfandel"/>
    <x v="0"/>
    <x v="2"/>
    <s v="Miraval Rose (1.5 Liter Magnum) 2014"/>
    <s v="Large Crate"/>
    <s v="Dubbo"/>
    <x v="594"/>
    <d v="2011-06-02T00:00:00"/>
    <n v="9"/>
    <n v="7.0000000000000007E-2"/>
    <n v="419.19"/>
    <n v="19.989999999999998"/>
    <n v="3772.71"/>
  </r>
  <r>
    <n v="2704"/>
    <n v="86963"/>
    <s v="Joseph Burke"/>
    <s v="Express Road Cargo"/>
    <x v="0"/>
    <x v="1"/>
    <s v="Low"/>
    <s v="Malbec"/>
    <x v="0"/>
    <x v="2"/>
    <s v="Bollinger Brut Special Cuvee"/>
    <s v="Large Crate"/>
    <s v="Canberra"/>
    <x v="991"/>
    <d v="2012-12-19T00:00:00"/>
    <n v="1"/>
    <n v="0.01"/>
    <n v="6.54"/>
    <n v="5.27"/>
    <n v="6.54"/>
  </r>
  <r>
    <n v="2705"/>
    <n v="86963"/>
    <s v="Joseph Burke"/>
    <s v="Express Road Cargo"/>
    <x v="0"/>
    <x v="1"/>
    <s v="Low"/>
    <s v="Merlot"/>
    <x v="0"/>
    <x v="2"/>
    <s v="Jean-Baptiste Adam Les Natures Cremant d'Alsace Brut"/>
    <s v="Large Crate"/>
    <s v="Canberra"/>
    <x v="991"/>
    <d v="2012-12-18T00:00:00"/>
    <n v="25"/>
    <n v="0.01"/>
    <n v="155.06"/>
    <n v="7.07"/>
    <n v="3876.5"/>
  </r>
  <r>
    <n v="2706"/>
    <n v="87245"/>
    <s v="Douglas Henderson"/>
    <s v="Air Cargo"/>
    <x v="2"/>
    <x v="0"/>
    <s v="High"/>
    <s v="Champagne"/>
    <x v="0"/>
    <x v="2"/>
    <s v="Miraval Rose 2014"/>
    <s v="Small Crate"/>
    <s v="Cairns"/>
    <x v="129"/>
    <d v="2010-12-14T00:00:00"/>
    <n v="1"/>
    <n v="0.04"/>
    <n v="124.49"/>
    <n v="51.94"/>
    <n v="124.49"/>
  </r>
  <r>
    <n v="2707"/>
    <n v="87256"/>
    <s v="Douglas Henderson"/>
    <s v="Express Road Cargo"/>
    <x v="1"/>
    <x v="0"/>
    <s v="High"/>
    <s v="Sauvignon Blanc"/>
    <x v="0"/>
    <x v="2"/>
    <s v="Robert Oatley Sauvignon Blanc 2013"/>
    <s v="Full Container"/>
    <s v="Logan City"/>
    <x v="482"/>
    <d v="2013-12-12T00:00:00"/>
    <n v="15"/>
    <n v="0.1"/>
    <n v="35.99"/>
    <n v="5"/>
    <n v="539.85"/>
  </r>
  <r>
    <n v="2708"/>
    <n v="90449"/>
    <s v="Johnny Wilson"/>
    <s v="Air Cargo"/>
    <x v="2"/>
    <x v="1"/>
    <s v="High"/>
    <s v="Grenache Rose"/>
    <x v="0"/>
    <x v="2"/>
    <s v="Bertani Bertarose 2014"/>
    <s v="Extra Large Crate"/>
    <s v="Canberra"/>
    <x v="992"/>
    <d v="2010-06-28T00:00:00"/>
    <n v="1"/>
    <n v="0.04"/>
    <n v="130.97999999999999"/>
    <n v="30"/>
    <n v="130.97999999999999"/>
  </r>
  <r>
    <n v="2709"/>
    <n v="90449"/>
    <s v="Johnny Wilson"/>
    <s v="Express Road Cargo"/>
    <x v="1"/>
    <x v="1"/>
    <s v="High"/>
    <s v="Reisling"/>
    <x v="0"/>
    <x v="2"/>
    <s v="Villa Maria Private Bin Sauvignon Blanc 2015"/>
    <s v="Large Crate"/>
    <s v="Canberra"/>
    <x v="992"/>
    <d v="2010-06-25T00:00:00"/>
    <n v="11"/>
    <n v="0.05"/>
    <n v="200.99"/>
    <n v="4.2"/>
    <n v="2210.8900000000003"/>
  </r>
  <r>
    <n v="2710"/>
    <n v="87257"/>
    <s v="Douglas Henderson"/>
    <s v="Express Road Cargo"/>
    <x v="0"/>
    <x v="0"/>
    <s v="Medium"/>
    <s v="Cabernet Sauvignon"/>
    <x v="0"/>
    <x v="2"/>
    <s v="Domaine Lafond Roc-Epine Tavel Rose 2014"/>
    <s v="Large Crate"/>
    <s v="Bundaberg"/>
    <x v="130"/>
    <d v="2013-12-20T00:00:00"/>
    <n v="22"/>
    <n v="0.1"/>
    <n v="2.88"/>
    <n v="0.5"/>
    <n v="63.36"/>
  </r>
  <r>
    <n v="2711"/>
    <n v="86688"/>
    <s v="William Carpenter"/>
    <s v="Air Cargo"/>
    <x v="2"/>
    <x v="3"/>
    <s v="Low"/>
    <s v="Sangiovese Rose"/>
    <x v="0"/>
    <x v="2"/>
    <s v="Locations by Dave Phinney F Rose&quot;"/>
    <s v="Extra Large Crate"/>
    <s v="Wollongong"/>
    <x v="529"/>
    <d v="2010-11-30T00:00:00"/>
    <n v="3"/>
    <n v="0.04"/>
    <n v="180.98"/>
    <n v="30"/>
    <n v="542.93999999999994"/>
  </r>
  <r>
    <n v="2712"/>
    <n v="86688"/>
    <s v="Joshua Vasquez"/>
    <s v="Express Road Cargo"/>
    <x v="0"/>
    <x v="3"/>
    <s v="Low"/>
    <s v="Sangiovese"/>
    <x v="0"/>
    <x v="2"/>
    <s v="Louis Roederer Cristal Brut with Gift Box 2007"/>
    <s v="Mini Crate"/>
    <s v="Goulburn"/>
    <x v="529"/>
    <d v="2010-12-05T00:00:00"/>
    <n v="2"/>
    <n v="0.06"/>
    <n v="3.25"/>
    <n v="49"/>
    <n v="6.5"/>
  </r>
  <r>
    <n v="2713"/>
    <n v="86688"/>
    <s v="Joshua Vasquez"/>
    <s v="Express Road Cargo"/>
    <x v="2"/>
    <x v="3"/>
    <s v="Low"/>
    <s v="Champagne"/>
    <x v="0"/>
    <x v="2"/>
    <s v="Domaine Lafond Roc-Epine Tavel Rose 2014"/>
    <s v="Loose Wrap"/>
    <s v="Newcastle"/>
    <x v="529"/>
    <d v="2010-12-04T00:00:00"/>
    <n v="19"/>
    <n v="0.01"/>
    <n v="110.98"/>
    <n v="13.99"/>
    <n v="2108.62"/>
  </r>
  <r>
    <n v="2714"/>
    <n v="86688"/>
    <s v="Joshua Vasquez"/>
    <s v="Road Cargo"/>
    <x v="0"/>
    <x v="3"/>
    <s v="Low"/>
    <s v="Pinot Noir"/>
    <x v="0"/>
    <x v="2"/>
    <s v="Dom Perignon 2006"/>
    <s v="Full Container"/>
    <s v="Dubbo"/>
    <x v="529"/>
    <d v="2010-12-07T00:00:00"/>
    <n v="23"/>
    <n v="0.05"/>
    <n v="3.95"/>
    <n v="2"/>
    <n v="90.850000000000009"/>
  </r>
  <r>
    <n v="2715"/>
    <n v="86755"/>
    <s v="Brian Freeman"/>
    <s v="Air Cargo"/>
    <x v="2"/>
    <x v="3"/>
    <s v="High"/>
    <s v="Sangiovese Rose"/>
    <x v="0"/>
    <x v="2"/>
    <s v="Locations by Dave Phinney F Rose&quot;"/>
    <s v="Small Crate"/>
    <s v="Paramatta"/>
    <x v="993"/>
    <d v="2011-02-16T00:00:00"/>
    <n v="11"/>
    <n v="7.0000000000000007E-2"/>
    <n v="114.98"/>
    <n v="51.42"/>
    <n v="1264.78"/>
  </r>
  <r>
    <n v="2716"/>
    <n v="86755"/>
    <s v="Brian Freeman"/>
    <s v="Express Road Cargo"/>
    <x v="0"/>
    <x v="3"/>
    <s v="High"/>
    <s v="Sangiovese"/>
    <x v="0"/>
    <x v="2"/>
    <s v="Schramsberg Cremant Demi-Sec 2011"/>
    <s v="Large Crate"/>
    <s v="Paramatta"/>
    <x v="993"/>
    <d v="2011-02-15T00:00:00"/>
    <n v="11"/>
    <n v="0.1"/>
    <n v="31.98"/>
    <n v="6.72"/>
    <n v="351.78000000000003"/>
  </r>
  <r>
    <n v="2717"/>
    <n v="86983"/>
    <s v="Andrew Robinson"/>
    <s v="Air Cargo"/>
    <x v="2"/>
    <x v="0"/>
    <s v="Low"/>
    <s v="Champagne"/>
    <x v="0"/>
    <x v="2"/>
    <s v="Pietradolce Etna Rosato 2014"/>
    <s v="Extra Large Crate"/>
    <s v="Rockhampton"/>
    <x v="947"/>
    <d v="2011-10-28T00:00:00"/>
    <n v="5"/>
    <n v="0.1"/>
    <n v="200.98"/>
    <n v="23.76"/>
    <n v="1004.9"/>
  </r>
  <r>
    <n v="2718"/>
    <n v="86983"/>
    <s v="Andrew Robinson"/>
    <s v="Road Cargo"/>
    <x v="0"/>
    <x v="0"/>
    <s v="Low"/>
    <s v="Merlot"/>
    <x v="0"/>
    <x v="2"/>
    <s v="Chateau de Campuget Costieres de Nimes Tradition Rose 2015"/>
    <s v="Full Container"/>
    <s v="Maryborough"/>
    <x v="947"/>
    <d v="2011-10-27T00:00:00"/>
    <n v="2"/>
    <n v="0.02"/>
    <n v="3.98"/>
    <n v="0.83"/>
    <n v="7.96"/>
  </r>
  <r>
    <n v="2719"/>
    <n v="86983"/>
    <s v="Paul Porter"/>
    <s v="Express Road Cargo"/>
    <x v="0"/>
    <x v="0"/>
    <s v="Low"/>
    <s v="Shiraz"/>
    <x v="0"/>
    <x v="2"/>
    <s v="Laurent-Perrier Brut Millesime 2006"/>
    <s v="Large Crate"/>
    <s v="Logan City"/>
    <x v="947"/>
    <d v="2011-10-28T00:00:00"/>
    <n v="9"/>
    <n v="0.06"/>
    <n v="14.56"/>
    <n v="3.5"/>
    <n v="131.04"/>
  </r>
  <r>
    <n v="2720"/>
    <n v="86983"/>
    <s v="Paul Porter"/>
    <s v="Express Road Cargo"/>
    <x v="0"/>
    <x v="0"/>
    <s v="Low"/>
    <s v="Pinot Noir"/>
    <x v="0"/>
    <x v="2"/>
    <s v="Lucien Albrecht Cremant d'Alsace Brut Rose"/>
    <s v="Large Crate"/>
    <s v="Logan City"/>
    <x v="947"/>
    <d v="2011-10-30T00:00:00"/>
    <n v="10"/>
    <n v="0"/>
    <n v="8.74"/>
    <n v="8.2899999999999991"/>
    <n v="87.4"/>
  </r>
  <r>
    <n v="2721"/>
    <n v="86983"/>
    <s v="Paul Porter"/>
    <s v="Express Road Cargo"/>
    <x v="0"/>
    <x v="0"/>
    <s v="Low"/>
    <s v="Malbec"/>
    <x v="0"/>
    <x v="2"/>
    <s v="Locations by Dave Phinney F Rose"/>
    <s v="Large Crate"/>
    <s v="Maryborough"/>
    <x v="947"/>
    <d v="2011-10-28T00:00:00"/>
    <n v="7"/>
    <n v="0.03"/>
    <n v="178.47"/>
    <n v="19.989999999999998"/>
    <n v="1249.29"/>
  </r>
  <r>
    <n v="2722"/>
    <n v="89864"/>
    <s v="Victor Long"/>
    <s v="Air Cargo"/>
    <x v="2"/>
    <x v="2"/>
    <s v="Low"/>
    <s v="Champagne"/>
    <x v="0"/>
    <x v="2"/>
    <s v="Pietradolce Etna Rosato 2014"/>
    <s v="Small Crate"/>
    <s v="Albany"/>
    <x v="226"/>
    <d v="2012-12-15T00:00:00"/>
    <n v="23"/>
    <n v="0.02"/>
    <n v="31.76"/>
    <n v="45.51"/>
    <n v="730.48"/>
  </r>
  <r>
    <n v="2723"/>
    <n v="90454"/>
    <s v="Dennis Gilbert"/>
    <s v="Express Road Cargo"/>
    <x v="0"/>
    <x v="3"/>
    <s v="High"/>
    <s v="Merlot"/>
    <x v="0"/>
    <x v="2"/>
    <s v="Francis Ford Coppola Sofia Rose 2014"/>
    <s v="Large Crate"/>
    <s v="Albury"/>
    <x v="994"/>
    <d v="2012-07-06T00:00:00"/>
    <n v="4"/>
    <n v="0"/>
    <n v="39.479999999999997"/>
    <n v="3.99"/>
    <n v="157.91999999999999"/>
  </r>
  <r>
    <n v="2724"/>
    <n v="90357"/>
    <s v="Paula Morris"/>
    <s v="Express Road Cargo"/>
    <x v="1"/>
    <x v="2"/>
    <s v="Low"/>
    <s v="Sauvignon Blanc"/>
    <x v="0"/>
    <x v="2"/>
    <s v="Rombauer Chardonnay 2014"/>
    <s v="Loose Wrap"/>
    <s v="Freemantle"/>
    <x v="812"/>
    <d v="2012-12-28T00:00:00"/>
    <n v="13"/>
    <n v="0.04"/>
    <n v="120.97"/>
    <n v="7.11"/>
    <n v="1572.61"/>
  </r>
  <r>
    <n v="2725"/>
    <n v="89824"/>
    <s v="Robert Henderson"/>
    <s v="Express Road Cargo"/>
    <x v="1"/>
    <x v="0"/>
    <s v="Not Specified"/>
    <s v="Reisling"/>
    <x v="0"/>
    <x v="2"/>
    <s v="Los Vascos Sauvignon Blanc 2015"/>
    <s v="Large Crate"/>
    <s v="Darwin"/>
    <x v="604"/>
    <d v="2013-06-02T00:00:00"/>
    <n v="12"/>
    <n v="0.1"/>
    <n v="26.31"/>
    <n v="5.89"/>
    <n v="315.71999999999997"/>
  </r>
  <r>
    <n v="2726"/>
    <n v="86404"/>
    <s v="Adam Grant"/>
    <s v="Express Road Cargo"/>
    <x v="0"/>
    <x v="1"/>
    <s v="High"/>
    <s v="Pinot Noir"/>
    <x v="0"/>
    <x v="2"/>
    <s v="Gerard Bertrand Cote des Roses Rose 2014"/>
    <s v="Large Crate"/>
    <s v="Port Adelaide"/>
    <x v="995"/>
    <d v="2012-06-19T00:00:00"/>
    <n v="13"/>
    <n v="0"/>
    <n v="8.74"/>
    <n v="1.39"/>
    <n v="113.62"/>
  </r>
  <r>
    <n v="2727"/>
    <n v="86210"/>
    <s v="Amanda Cooper"/>
    <s v="Air Cargo"/>
    <x v="2"/>
    <x v="3"/>
    <s v="Critical"/>
    <s v="Cremant"/>
    <x v="0"/>
    <x v="2"/>
    <s v="Gerard Bertrand Cote des Roses Rose 2014"/>
    <s v="Small Crate"/>
    <s v="Lithgow"/>
    <x v="131"/>
    <d v="2012-12-22T00:00:00"/>
    <n v="18"/>
    <n v="0.05"/>
    <n v="15.23"/>
    <n v="27.75"/>
    <n v="274.14"/>
  </r>
  <r>
    <n v="2728"/>
    <n v="90288"/>
    <s v="Aaron Carpenter"/>
    <s v="Road Cargo"/>
    <x v="2"/>
    <x v="1"/>
    <s v="Critical"/>
    <s v="Champagne"/>
    <x v="0"/>
    <x v="2"/>
    <s v="Chateau D'Aqueria Tavel Rose 2013"/>
    <s v="Loose Wrap"/>
    <s v="Melton"/>
    <x v="996"/>
    <d v="2012-05-13T00:00:00"/>
    <n v="14"/>
    <n v="0.03"/>
    <n v="92.23"/>
    <n v="39.61"/>
    <n v="1291.22"/>
  </r>
  <r>
    <n v="2729"/>
    <n v="88225"/>
    <s v="Walter Watkins"/>
    <s v="Express Road Cargo"/>
    <x v="0"/>
    <x v="0"/>
    <s v="Not Specified"/>
    <s v="Shiraz"/>
    <x v="0"/>
    <x v="2"/>
    <s v="Barnard Griffin Rose of Sangiovese 2014"/>
    <s v="Large Crate"/>
    <s v="Palmerston"/>
    <x v="997"/>
    <d v="2012-04-03T00:00:00"/>
    <n v="9"/>
    <n v="0.02"/>
    <n v="15.15"/>
    <n v="10.130000000000001"/>
    <n v="136.35"/>
  </r>
  <r>
    <n v="2730"/>
    <n v="88225"/>
    <s v="Walter Watkins"/>
    <s v="Express Road Cargo"/>
    <x v="2"/>
    <x v="0"/>
    <s v="Not Specified"/>
    <s v="Champagne"/>
    <x v="0"/>
    <x v="2"/>
    <s v="Belle Glos Oeil de Perdrix Pinot Noir Blanc 2014"/>
    <s v="Large Crate"/>
    <s v="Darwin"/>
    <x v="997"/>
    <d v="2012-04-04T00:00:00"/>
    <n v="1"/>
    <n v="0"/>
    <n v="7.38"/>
    <n v="5.21"/>
    <n v="7.38"/>
  </r>
  <r>
    <n v="2731"/>
    <n v="90465"/>
    <s v="Benjamin Snyder"/>
    <s v="Express Road Cargo"/>
    <x v="2"/>
    <x v="3"/>
    <s v="Critical"/>
    <s v="Grenache Rose"/>
    <x v="0"/>
    <x v="2"/>
    <s v="Orin Swift Cellars Fragile Rose 2014"/>
    <s v="Large Crate"/>
    <s v="Dubbo"/>
    <x v="998"/>
    <d v="2012-02-04T00:00:00"/>
    <n v="1"/>
    <n v="0.05"/>
    <n v="29.34"/>
    <n v="57.87"/>
    <n v="29.34"/>
  </r>
  <r>
    <n v="2732"/>
    <n v="90468"/>
    <s v="Joshua Evans"/>
    <s v="Express Road Cargo"/>
    <x v="0"/>
    <x v="2"/>
    <s v="Medium"/>
    <s v="Sangiovese"/>
    <x v="0"/>
    <x v="2"/>
    <s v="La Playa Estate Cabernet Sauvignon Rose 2015"/>
    <s v="Large Crate"/>
    <s v="Perth"/>
    <x v="385"/>
    <d v="2013-03-24T00:00:00"/>
    <n v="1"/>
    <n v="7.0000000000000007E-2"/>
    <n v="5.81"/>
    <n v="8.49"/>
    <n v="5.81"/>
  </r>
  <r>
    <n v="2733"/>
    <n v="88343"/>
    <s v="Adam Griffin"/>
    <s v="Express Road Cargo"/>
    <x v="0"/>
    <x v="1"/>
    <s v="Not Specified"/>
    <s v="Malbec"/>
    <x v="0"/>
    <x v="2"/>
    <s v="Lucien Albrecht Cremant d'Alsace Brut"/>
    <s v="Large Crate"/>
    <s v="Hamilton"/>
    <x v="734"/>
    <d v="2012-05-29T00:00:00"/>
    <n v="14"/>
    <n v="0.03"/>
    <n v="5.78"/>
    <n v="5.67"/>
    <n v="80.92"/>
  </r>
  <r>
    <n v="2734"/>
    <n v="88343"/>
    <s v="Adam Griffin"/>
    <s v="Express Road Cargo"/>
    <x v="0"/>
    <x v="1"/>
    <s v="Not Specified"/>
    <s v="Shiraz"/>
    <x v="0"/>
    <x v="2"/>
    <s v="Jean-Baptiste Adam Les Natures Cremant d'Alsace Brut"/>
    <s v="Large Crate"/>
    <s v="Hamilton"/>
    <x v="734"/>
    <d v="2012-05-29T00:00:00"/>
    <n v="5"/>
    <n v="0"/>
    <n v="14.97"/>
    <n v="7.51"/>
    <n v="74.850000000000009"/>
  </r>
  <r>
    <n v="2735"/>
    <n v="88343"/>
    <s v="Walter Bailey"/>
    <s v="Express Road Cargo"/>
    <x v="0"/>
    <x v="1"/>
    <s v="Not Specified"/>
    <s v="Shiraz"/>
    <x v="0"/>
    <x v="2"/>
    <s v="Simonnet-Febvre Cremant de Bourgogne Blanc"/>
    <s v="Large Crate"/>
    <s v="Canberra"/>
    <x v="734"/>
    <d v="2012-05-30T00:00:00"/>
    <n v="18"/>
    <n v="0.08"/>
    <n v="3.95"/>
    <n v="5.13"/>
    <n v="71.100000000000009"/>
  </r>
  <r>
    <n v="2736"/>
    <n v="87914"/>
    <s v="Jennifer Ford"/>
    <s v="Express Road Cargo"/>
    <x v="0"/>
    <x v="3"/>
    <s v="Critical"/>
    <s v="Shiraz"/>
    <x v="0"/>
    <x v="2"/>
    <s v="Lucien Albrecht Cremant d'Alsace Brut Rose"/>
    <s v="Large Crate"/>
    <s v="Lithgow"/>
    <x v="473"/>
    <d v="2013-10-21T00:00:00"/>
    <n v="20"/>
    <n v="0.02"/>
    <n v="5.98"/>
    <n v="5.35"/>
    <n v="119.60000000000001"/>
  </r>
  <r>
    <n v="2737"/>
    <n v="88164"/>
    <s v="Carl Montgomery"/>
    <s v="Express Road Cargo"/>
    <x v="1"/>
    <x v="1"/>
    <s v="Medium"/>
    <s v="Pinot Gris"/>
    <x v="0"/>
    <x v="2"/>
    <s v="Lucky Chardonnay 2012"/>
    <s v="Large Crate"/>
    <s v="Canberra"/>
    <x v="982"/>
    <d v="2010-08-06T00:00:00"/>
    <n v="15"/>
    <n v="7.0000000000000007E-2"/>
    <n v="80.98"/>
    <n v="7.18"/>
    <n v="1214.7"/>
  </r>
  <r>
    <n v="2738"/>
    <n v="88170"/>
    <s v="Carl Montgomery"/>
    <s v="Express Road Cargo"/>
    <x v="0"/>
    <x v="1"/>
    <s v="Medium"/>
    <s v="Shiraz"/>
    <x v="0"/>
    <x v="2"/>
    <s v="Roederer Estate L'Ermitage 2007"/>
    <s v="Large Crate"/>
    <s v="Canberra"/>
    <x v="597"/>
    <d v="2013-08-05T00:00:00"/>
    <n v="8"/>
    <n v="0.08"/>
    <n v="11.35"/>
    <n v="8.6"/>
    <n v="90.8"/>
  </r>
  <r>
    <n v="2739"/>
    <n v="90471"/>
    <s v="Anthony Brown"/>
    <s v="Express Road Cargo"/>
    <x v="0"/>
    <x v="1"/>
    <s v="Critical"/>
    <s v="Sangiovese"/>
    <x v="0"/>
    <x v="2"/>
    <s v="Lucien Albrecht Cremant d'Alsace Brut Rose"/>
    <s v="Full Container"/>
    <s v="Canberra"/>
    <x v="537"/>
    <d v="2011-10-26T00:00:00"/>
    <n v="9"/>
    <n v="0.06"/>
    <n v="7.4"/>
    <n v="1.71"/>
    <n v="66.600000000000009"/>
  </r>
  <r>
    <n v="2740"/>
    <n v="86781"/>
    <s v="Johnny Ramirez"/>
    <s v="Express Road Cargo"/>
    <x v="0"/>
    <x v="1"/>
    <s v="Not Specified"/>
    <s v="Cabernet Sauvignon"/>
    <x v="0"/>
    <x v="2"/>
    <s v="Miraval Rose 2014"/>
    <s v="Loose Wrap"/>
    <s v="Mildura"/>
    <x v="492"/>
    <d v="2013-02-20T00:00:00"/>
    <n v="10"/>
    <n v="0.09"/>
    <n v="7.98"/>
    <n v="6.5"/>
    <n v="79.800000000000011"/>
  </r>
  <r>
    <n v="2741"/>
    <n v="86801"/>
    <s v="Patrick Ruiz"/>
    <s v="Express Road Cargo"/>
    <x v="1"/>
    <x v="2"/>
    <s v="Critical"/>
    <s v="Reisling"/>
    <x v="0"/>
    <x v="2"/>
    <s v="Mercer Canyons Chardonnay 2013"/>
    <s v="Loose Wrap"/>
    <s v="Perth"/>
    <x v="999"/>
    <d v="2012-10-17T00:00:00"/>
    <n v="6"/>
    <n v="0.06"/>
    <n v="1938.02"/>
    <n v="13.99"/>
    <n v="11628.119999999999"/>
  </r>
  <r>
    <n v="2742"/>
    <n v="90475"/>
    <s v="Stephen Wallace"/>
    <s v="Road Cargo"/>
    <x v="0"/>
    <x v="1"/>
    <s v="Medium"/>
    <s v="Zinfandel"/>
    <x v="0"/>
    <x v="2"/>
    <s v="Chateau de Campuget Costieres de Nimes Tradition Rose 2015"/>
    <s v="Large Crate"/>
    <s v="Devonport"/>
    <x v="204"/>
    <d v="2011-12-26T00:00:00"/>
    <n v="16"/>
    <n v="0.06"/>
    <n v="15.99"/>
    <n v="13.18"/>
    <n v="255.84"/>
  </r>
  <r>
    <n v="2743"/>
    <n v="90475"/>
    <s v="Stephen Wallace"/>
    <s v="Express Road Cargo"/>
    <x v="0"/>
    <x v="1"/>
    <s v="Medium"/>
    <s v="Zinfandel"/>
    <x v="0"/>
    <x v="2"/>
    <s v="Chateau Gaudrelle Cremant d'Loire Brut"/>
    <s v="Full Container"/>
    <s v="Hobart"/>
    <x v="204"/>
    <d v="2011-12-27T00:00:00"/>
    <n v="1"/>
    <n v="0.01"/>
    <n v="4.9800000000000004"/>
    <n v="0.8"/>
    <n v="4.9800000000000004"/>
  </r>
  <r>
    <n v="2744"/>
    <n v="89013"/>
    <s v="Henry Porter"/>
    <s v="Express Road Cargo"/>
    <x v="0"/>
    <x v="1"/>
    <s v="Critical"/>
    <s v="Cabernet Sauvignon"/>
    <x v="0"/>
    <x v="2"/>
    <s v="Schramsberg Cremant Demi-Sec 2011"/>
    <s v="Large Crate"/>
    <s v="Devonport"/>
    <x v="1000"/>
    <d v="2012-11-11T00:00:00"/>
    <n v="28"/>
    <n v="7.0000000000000007E-2"/>
    <n v="7.38"/>
    <n v="11.51"/>
    <n v="206.64"/>
  </r>
  <r>
    <n v="2745"/>
    <n v="89013"/>
    <s v="Henry Porter"/>
    <s v="Air Cargo"/>
    <x v="2"/>
    <x v="1"/>
    <s v="Critical"/>
    <s v="Champagne"/>
    <x v="0"/>
    <x v="2"/>
    <s v="Sutter Home White Zinfandel"/>
    <s v="Extra Large Crate"/>
    <s v="Devonport"/>
    <x v="1000"/>
    <d v="2012-11-09T00:00:00"/>
    <n v="20"/>
    <n v="0.08"/>
    <n v="284.98"/>
    <n v="69.55"/>
    <n v="5699.6"/>
  </r>
  <r>
    <n v="2746"/>
    <n v="90481"/>
    <s v="Laura Campbell"/>
    <s v="Express Road Cargo"/>
    <x v="1"/>
    <x v="1"/>
    <s v="Medium"/>
    <s v="Sauvignon Blanc"/>
    <x v="0"/>
    <x v="2"/>
    <s v="Leeuwin Estate Art Series Chardonnay 2012"/>
    <s v="Large Crate"/>
    <s v="Port Adelaide"/>
    <x v="1001"/>
    <d v="2011-02-02T00:00:00"/>
    <n v="9"/>
    <n v="0.03"/>
    <n v="39.979999999999997"/>
    <n v="4"/>
    <n v="359.82"/>
  </r>
  <r>
    <n v="2747"/>
    <n v="89333"/>
    <s v="Chris Gardner"/>
    <s v="Express Road Cargo"/>
    <x v="1"/>
    <x v="3"/>
    <s v="Not Specified"/>
    <s v="Reisling"/>
    <x v="0"/>
    <x v="2"/>
    <s v="Lincourt Courtney's Chardonnay 2012"/>
    <s v="Large Crate"/>
    <s v="Penrith"/>
    <x v="1002"/>
    <d v="2010-03-14T00:00:00"/>
    <n v="4"/>
    <n v="0"/>
    <n v="73.98"/>
    <n v="14.52"/>
    <n v="295.92"/>
  </r>
  <r>
    <n v="2748"/>
    <n v="86493"/>
    <s v="Janice Rivera"/>
    <s v="Air Cargo"/>
    <x v="2"/>
    <x v="3"/>
    <s v="Low"/>
    <s v="Sangiovese Rose"/>
    <x v="0"/>
    <x v="2"/>
    <s v="La Playa Estate Cabernet Sauvignon Rose 2015"/>
    <s v="Small Crate"/>
    <s v="Bathurst"/>
    <x v="764"/>
    <d v="2011-04-21T00:00:00"/>
    <n v="7"/>
    <n v="0.01"/>
    <n v="130.97999999999999"/>
    <n v="54.74"/>
    <n v="916.8599999999999"/>
  </r>
  <r>
    <n v="2749"/>
    <n v="86493"/>
    <s v="Janice Rivera"/>
    <s v="Road Cargo"/>
    <x v="0"/>
    <x v="3"/>
    <s v="Low"/>
    <s v="Pinot Noir"/>
    <x v="0"/>
    <x v="2"/>
    <s v="Domaine Lafage Miraflors Rose 2013"/>
    <s v="Large Crate"/>
    <s v="Lithgow"/>
    <x v="764"/>
    <d v="2011-04-21T00:00:00"/>
    <n v="5"/>
    <n v="0.04"/>
    <n v="15.14"/>
    <n v="4.53"/>
    <n v="75.7"/>
  </r>
  <r>
    <n v="2750"/>
    <n v="90342"/>
    <s v="Martin Sims"/>
    <s v="Express Road Cargo"/>
    <x v="0"/>
    <x v="1"/>
    <s v="Medium"/>
    <s v="Merlot"/>
    <x v="0"/>
    <x v="2"/>
    <s v="Chateau de Campuget Costieres de Nimes Tradition Rose 2015"/>
    <s v="Large Crate"/>
    <s v="Benalla"/>
    <x v="717"/>
    <d v="2011-12-08T00:00:00"/>
    <n v="1"/>
    <n v="0.08"/>
    <n v="387.99"/>
    <n v="19.989999999999998"/>
    <n v="387.99"/>
  </r>
  <r>
    <n v="2751"/>
    <n v="90342"/>
    <s v="Jason Carpenter"/>
    <s v="Express Road Cargo"/>
    <x v="0"/>
    <x v="1"/>
    <s v="Medium"/>
    <s v="Shiraz"/>
    <x v="0"/>
    <x v="2"/>
    <s v="Francis Ford Coppola Sofia Rose 2014"/>
    <s v="Large Crate"/>
    <s v="Bendigo"/>
    <x v="717"/>
    <d v="2011-12-09T00:00:00"/>
    <n v="18"/>
    <n v="0.03"/>
    <n v="55.98"/>
    <n v="5.15"/>
    <n v="1007.64"/>
  </r>
  <r>
    <n v="2752"/>
    <n v="88241"/>
    <s v="Carl Ramirez"/>
    <s v="Air Cargo"/>
    <x v="2"/>
    <x v="1"/>
    <s v="Medium"/>
    <s v="Cremant"/>
    <x v="0"/>
    <x v="2"/>
    <s v="Domaine Lafond Roc-Epine Tavel Rose 2014"/>
    <s v="Small Crate"/>
    <s v="Benalla"/>
    <x v="132"/>
    <d v="2010-07-08T00:00:00"/>
    <n v="2"/>
    <n v="0"/>
    <n v="137.47999999999999"/>
    <n v="32.18"/>
    <n v="274.95999999999998"/>
  </r>
  <r>
    <n v="2753"/>
    <n v="89350"/>
    <s v="Mark Myers"/>
    <s v="Express Road Cargo"/>
    <x v="1"/>
    <x v="0"/>
    <s v="Critical"/>
    <s v="Reisling"/>
    <x v="0"/>
    <x v="2"/>
    <s v="Robert Oatley Sauvignon Blanc 2013"/>
    <s v="Standard Size Crate"/>
    <s v="Gold Coast"/>
    <x v="572"/>
    <d v="2012-07-12T00:00:00"/>
    <n v="12"/>
    <n v="0.04"/>
    <n v="20.89"/>
    <n v="1.99"/>
    <n v="250.68"/>
  </r>
  <r>
    <n v="2754"/>
    <n v="89350"/>
    <s v="Mark Myers"/>
    <s v="Express Road Cargo"/>
    <x v="1"/>
    <x v="0"/>
    <s v="Critical"/>
    <s v="Sauvignon Blanc"/>
    <x v="0"/>
    <x v="2"/>
    <s v="Rombauer Chardonnay 2014"/>
    <s v="Standard Size Crate"/>
    <s v="Gladstone"/>
    <x v="572"/>
    <d v="2012-07-10T00:00:00"/>
    <n v="4"/>
    <n v="0.01"/>
    <n v="35.99"/>
    <n v="0.99"/>
    <n v="143.96"/>
  </r>
  <r>
    <n v="2755"/>
    <n v="90489"/>
    <s v="Thomas Nichols"/>
    <s v="Express Road Cargo"/>
    <x v="0"/>
    <x v="3"/>
    <s v="Critical"/>
    <s v="Shiraz"/>
    <x v="0"/>
    <x v="2"/>
    <s v="Laurent-Perrier Brut Rose"/>
    <s v="Large Crate"/>
    <s v="Albury"/>
    <x v="522"/>
    <d v="2011-08-04T00:00:00"/>
    <n v="6"/>
    <n v="0.02"/>
    <n v="120.98"/>
    <n v="9.07"/>
    <n v="725.88"/>
  </r>
  <r>
    <n v="2756"/>
    <n v="90489"/>
    <s v="Thomas Nichols"/>
    <s v="Air Cargo"/>
    <x v="2"/>
    <x v="3"/>
    <s v="Critical"/>
    <s v="Sangiovese Rose"/>
    <x v="0"/>
    <x v="2"/>
    <s v="Domaine Lafage Miraflors Rose 2013"/>
    <s v="Small Crate"/>
    <s v="Lithgow"/>
    <x v="522"/>
    <d v="2011-08-06T00:00:00"/>
    <n v="6"/>
    <n v="0.1"/>
    <n v="100.98"/>
    <n v="57.38"/>
    <n v="605.88"/>
  </r>
  <r>
    <n v="2757"/>
    <n v="90489"/>
    <s v="Thomas Nichols"/>
    <s v="Express Road Cargo"/>
    <x v="0"/>
    <x v="3"/>
    <s v="Critical"/>
    <s v="Zinfandel"/>
    <x v="0"/>
    <x v="2"/>
    <s v="Bollinger Brut Special Cuvee"/>
    <s v="Large Crate"/>
    <s v="Grafton"/>
    <x v="522"/>
    <d v="2011-08-05T00:00:00"/>
    <n v="14"/>
    <n v="0.09"/>
    <n v="59.76"/>
    <n v="9.7100000000000009"/>
    <n v="836.64"/>
  </r>
  <r>
    <n v="2758"/>
    <n v="87879"/>
    <s v="Joshua Hart"/>
    <s v="Air Cargo"/>
    <x v="2"/>
    <x v="2"/>
    <s v="Critical"/>
    <s v="Cremant"/>
    <x v="0"/>
    <x v="2"/>
    <s v="Francis Ford Coppola Sofia Rose 2014"/>
    <s v="Extra Large Crate"/>
    <s v="Albany"/>
    <x v="1"/>
    <d v="2011-08-08T00:00:00"/>
    <n v="11"/>
    <n v="0.04"/>
    <n v="226.67"/>
    <n v="28.16"/>
    <n v="2493.37"/>
  </r>
  <r>
    <n v="2759"/>
    <n v="90495"/>
    <s v="Dorothy Baker"/>
    <s v="Air Cargo"/>
    <x v="2"/>
    <x v="2"/>
    <s v="High"/>
    <s v="Cremant"/>
    <x v="0"/>
    <x v="2"/>
    <s v="Domaine Lafond Roc-Epine Tavel Rose 2014"/>
    <s v="Small Crate"/>
    <s v="Bunbury"/>
    <x v="406"/>
    <d v="2012-02-21T00:00:00"/>
    <n v="9"/>
    <n v="0.08"/>
    <n v="100.98"/>
    <n v="57.38"/>
    <n v="908.82"/>
  </r>
  <r>
    <n v="2760"/>
    <n v="90495"/>
    <s v="Sandra Diaz"/>
    <s v="Express Road Cargo"/>
    <x v="0"/>
    <x v="2"/>
    <s v="High"/>
    <s v="Cabernet Sauvignon"/>
    <x v="0"/>
    <x v="2"/>
    <s v="Marques de Caceres Rioja Rosado 2014"/>
    <s v="Large Crate"/>
    <s v="Freemantle"/>
    <x v="406"/>
    <d v="2012-02-21T00:00:00"/>
    <n v="12"/>
    <n v="0.04"/>
    <n v="40.98"/>
    <n v="7.2"/>
    <n v="491.76"/>
  </r>
  <r>
    <n v="2761"/>
    <n v="88723"/>
    <s v="Philip Bradley"/>
    <s v="Express Road Cargo"/>
    <x v="1"/>
    <x v="1"/>
    <s v="Medium"/>
    <s v="Pinot Gris"/>
    <x v="0"/>
    <x v="2"/>
    <s v="Villa Maria Private Bin Sauvignon Blanc 2015"/>
    <s v="Large Crate"/>
    <s v="Port Adelaide"/>
    <x v="616"/>
    <d v="2011-05-16T00:00:00"/>
    <n v="6"/>
    <n v="0.08"/>
    <n v="125.99"/>
    <n v="5.99"/>
    <n v="755.93999999999994"/>
  </r>
  <r>
    <n v="2762"/>
    <n v="90501"/>
    <s v="Amanda Patterson"/>
    <s v="Air Cargo"/>
    <x v="1"/>
    <x v="1"/>
    <s v="Low"/>
    <s v="Sauvignon Blanc"/>
    <x v="0"/>
    <x v="2"/>
    <s v="Leeuwin Estate Art Series Chardonnay 2012"/>
    <s v="Extra Large Crate"/>
    <s v="Hamilton"/>
    <x v="797"/>
    <d v="2010-05-29T00:00:00"/>
    <n v="11"/>
    <n v="0.1"/>
    <n v="80.97"/>
    <n v="33.6"/>
    <n v="890.67"/>
  </r>
  <r>
    <n v="2763"/>
    <n v="90501"/>
    <s v="Amanda Patterson"/>
    <s v="Express Road Cargo"/>
    <x v="0"/>
    <x v="1"/>
    <s v="Low"/>
    <s v="Cabernet Sauvignon"/>
    <x v="0"/>
    <x v="2"/>
    <s v="Miraval Rose 2014"/>
    <s v="Large Crate"/>
    <s v="Geelong"/>
    <x v="797"/>
    <d v="2010-05-28T00:00:00"/>
    <n v="8"/>
    <n v="0.02"/>
    <n v="6.48"/>
    <n v="5.1100000000000003"/>
    <n v="51.84"/>
  </r>
  <r>
    <n v="2764"/>
    <n v="86973"/>
    <s v="Gregory Miller"/>
    <s v="Express Road Cargo"/>
    <x v="2"/>
    <x v="2"/>
    <s v="Low"/>
    <s v="Grenache Rose"/>
    <x v="0"/>
    <x v="2"/>
    <s v="Francis Ford Coppola Sofia Rose 2014"/>
    <s v="Large Crate"/>
    <s v="Perth"/>
    <x v="1003"/>
    <d v="2010-03-10T00:00:00"/>
    <n v="9"/>
    <n v="0.08"/>
    <n v="2.08"/>
    <n v="5.33"/>
    <n v="18.72"/>
  </r>
  <r>
    <n v="2765"/>
    <n v="90522"/>
    <s v="Earl Fernandez"/>
    <s v="Express Road Cargo"/>
    <x v="1"/>
    <x v="3"/>
    <s v="Low"/>
    <s v="Chardonnay"/>
    <x v="0"/>
    <x v="2"/>
    <s v="Hewitson LuLu Sauvignon Blanc 2014"/>
    <s v="Large Crate"/>
    <s v="Grafton"/>
    <x v="1004"/>
    <d v="2013-06-18T00:00:00"/>
    <n v="17"/>
    <n v="0.01"/>
    <n v="125.99"/>
    <n v="5.26"/>
    <n v="2141.83"/>
  </r>
  <r>
    <n v="2766"/>
    <n v="89661"/>
    <s v="Steven Gordon"/>
    <s v="Express Road Cargo"/>
    <x v="0"/>
    <x v="1"/>
    <s v="Not Specified"/>
    <s v="Sangiovese"/>
    <x v="0"/>
    <x v="2"/>
    <s v="Lucien Albrecht Cremant d'Alsace Brut Rose"/>
    <s v="Full Container"/>
    <s v="Port Adelaide"/>
    <x v="586"/>
    <d v="2012-06-16T00:00:00"/>
    <n v="2"/>
    <n v="0.1"/>
    <n v="15.04"/>
    <n v="1.97"/>
    <n v="30.08"/>
  </r>
  <r>
    <n v="2767"/>
    <n v="87136"/>
    <s v="Anne Watson"/>
    <s v="Express Road Cargo"/>
    <x v="0"/>
    <x v="1"/>
    <s v="Low"/>
    <s v="Zinfandel"/>
    <x v="0"/>
    <x v="2"/>
    <s v="Veuve Clicquot Brut Yellow Label"/>
    <s v="Full Container"/>
    <s v="Adelaide"/>
    <x v="1005"/>
    <d v="2011-01-15T00:00:00"/>
    <n v="11"/>
    <n v="0.04"/>
    <n v="3.28"/>
    <n v="3.97"/>
    <n v="36.08"/>
  </r>
  <r>
    <n v="2768"/>
    <n v="87136"/>
    <s v="Adam Richardson"/>
    <s v="Express Road Cargo"/>
    <x v="0"/>
    <x v="2"/>
    <s v="Low"/>
    <s v="Merlot"/>
    <x v="0"/>
    <x v="2"/>
    <s v="La Playa Estate Cabernet Sauvignon Rose 2015"/>
    <s v="Large Crate"/>
    <s v="Mandurah"/>
    <x v="1005"/>
    <d v="2011-01-15T00:00:00"/>
    <n v="13"/>
    <n v="0.1"/>
    <n v="172.99"/>
    <n v="19.989999999999998"/>
    <n v="2248.87"/>
  </r>
  <r>
    <n v="2769"/>
    <n v="89879"/>
    <s v="Patrick Garcia"/>
    <s v="Road Cargo"/>
    <x v="1"/>
    <x v="3"/>
    <s v="High"/>
    <s v="Chardonnay"/>
    <x v="0"/>
    <x v="2"/>
    <s v="Mercer Canyons Chardonnay 2013"/>
    <s v="Large Crate"/>
    <s v="Broken Hill"/>
    <x v="1006"/>
    <d v="2010-10-22T00:00:00"/>
    <n v="14"/>
    <n v="0"/>
    <n v="65.989999999999995"/>
    <n v="5.99"/>
    <n v="923.8599999999999"/>
  </r>
  <r>
    <n v="2770"/>
    <n v="90527"/>
    <s v="Joshua Murphy"/>
    <s v="Road Cargo"/>
    <x v="0"/>
    <x v="1"/>
    <s v="Medium"/>
    <s v="Zinfandel"/>
    <x v="0"/>
    <x v="2"/>
    <s v="Schramsberg Cremant Demi-Sec 2011"/>
    <s v="Large Crate"/>
    <s v="Devonport"/>
    <x v="999"/>
    <d v="2012-10-17T00:00:00"/>
    <n v="6"/>
    <n v="0.03"/>
    <n v="12.97"/>
    <n v="1.49"/>
    <n v="77.820000000000007"/>
  </r>
  <r>
    <n v="2771"/>
    <n v="89861"/>
    <s v="Joe Rice"/>
    <s v="Express Road Cargo"/>
    <x v="0"/>
    <x v="2"/>
    <s v="Low"/>
    <s v="Zinfandel"/>
    <x v="0"/>
    <x v="2"/>
    <s v="Roederer Estate Brut"/>
    <s v="Loose Wrap"/>
    <s v="Albany"/>
    <x v="456"/>
    <d v="2011-12-21T00:00:00"/>
    <n v="13"/>
    <n v="0.02"/>
    <n v="78.650000000000006"/>
    <n v="13.99"/>
    <n v="1022.45"/>
  </r>
  <r>
    <n v="2772"/>
    <n v="89861"/>
    <s v="Joe Rice"/>
    <s v="Road Cargo"/>
    <x v="0"/>
    <x v="2"/>
    <s v="Low"/>
    <s v="Sangiovese"/>
    <x v="0"/>
    <x v="2"/>
    <s v="Louis Roederer Cristal Brut 2006"/>
    <s v="Large Crate"/>
    <s v="Albany"/>
    <x v="456"/>
    <d v="2011-12-26T00:00:00"/>
    <n v="23"/>
    <n v="0.09"/>
    <n v="3.75"/>
    <n v="0.5"/>
    <n v="86.25"/>
  </r>
  <r>
    <n v="2773"/>
    <n v="88071"/>
    <s v="Gregory Shaw"/>
    <s v="Express Road Cargo"/>
    <x v="0"/>
    <x v="3"/>
    <s v="Medium"/>
    <s v="Merlot"/>
    <x v="0"/>
    <x v="2"/>
    <s v="Miraval Rose (1.5 Liter Magnum) 2014"/>
    <s v="Large Crate"/>
    <s v="Dubbo"/>
    <x v="788"/>
    <d v="2011-04-13T00:00:00"/>
    <n v="1"/>
    <n v="0.08"/>
    <n v="3.36"/>
    <n v="6.27"/>
    <n v="3.36"/>
  </r>
  <r>
    <n v="2774"/>
    <n v="88071"/>
    <s v="Gregory Shaw"/>
    <s v="Express Road Cargo"/>
    <x v="0"/>
    <x v="3"/>
    <s v="Medium"/>
    <s v="Sangiovese"/>
    <x v="0"/>
    <x v="2"/>
    <s v="Domaine Lafage Miraflors Rose 2013"/>
    <s v="Large Crate"/>
    <s v="Orange"/>
    <x v="788"/>
    <d v="2011-04-11T00:00:00"/>
    <n v="7"/>
    <n v="0"/>
    <n v="59.78"/>
    <n v="10.29"/>
    <n v="418.46000000000004"/>
  </r>
  <r>
    <n v="2775"/>
    <n v="88071"/>
    <s v="Gregory Shaw"/>
    <s v="Road Cargo"/>
    <x v="2"/>
    <x v="3"/>
    <s v="Medium"/>
    <s v="Grenache Rose"/>
    <x v="0"/>
    <x v="2"/>
    <s v="La Playa Estate Cabernet Sauvignon Rose 2015"/>
    <s v="Standard Size Crate"/>
    <s v="Paramatta"/>
    <x v="788"/>
    <d v="2011-04-11T00:00:00"/>
    <n v="5"/>
    <n v="0.04"/>
    <n v="12.22"/>
    <n v="2.85"/>
    <n v="61.1"/>
  </r>
  <r>
    <n v="2776"/>
    <n v="88052"/>
    <s v="Ernest Diaz"/>
    <s v="Express Road Cargo"/>
    <x v="0"/>
    <x v="3"/>
    <s v="Low"/>
    <s v="Zinfandel"/>
    <x v="0"/>
    <x v="2"/>
    <s v="Domaine Lafage Miraflors Rose 2013"/>
    <s v="Large Crate"/>
    <s v="Queanbeyan"/>
    <x v="121"/>
    <d v="2012-02-28T00:00:00"/>
    <n v="1"/>
    <n v="0.08"/>
    <n v="55.98"/>
    <n v="4.8600000000000003"/>
    <n v="55.98"/>
  </r>
  <r>
    <n v="2777"/>
    <n v="88052"/>
    <s v="Ernest Diaz"/>
    <s v="Express Road Cargo"/>
    <x v="0"/>
    <x v="3"/>
    <s v="Low"/>
    <s v="Pinot Noir"/>
    <x v="0"/>
    <x v="2"/>
    <s v="Domaine Lafage Miraflors Rose 2013"/>
    <s v="Large Crate"/>
    <s v="Paramatta"/>
    <x v="121"/>
    <d v="2012-02-26T00:00:00"/>
    <n v="7"/>
    <n v="0.05"/>
    <n v="26.38"/>
    <n v="5.86"/>
    <n v="184.66"/>
  </r>
  <r>
    <n v="2778"/>
    <n v="88052"/>
    <s v="Ernest Diaz"/>
    <s v="Express Road Cargo"/>
    <x v="0"/>
    <x v="3"/>
    <s v="Low"/>
    <s v="Shiraz"/>
    <x v="0"/>
    <x v="2"/>
    <s v="Schramsberg Cremant Demi-Sec 2011"/>
    <s v="Large Crate"/>
    <s v="Orange"/>
    <x v="121"/>
    <d v="2012-02-26T00:00:00"/>
    <n v="7"/>
    <n v="7.0000000000000007E-2"/>
    <n v="155.06"/>
    <n v="7.07"/>
    <n v="1085.42"/>
  </r>
  <r>
    <n v="2779"/>
    <n v="88135"/>
    <s v="Dennis Fernandez"/>
    <s v="Road Cargo"/>
    <x v="0"/>
    <x v="0"/>
    <s v="Critical"/>
    <s v="Sangiovese"/>
    <x v="0"/>
    <x v="2"/>
    <s v="Sutter Home White Zinfandel"/>
    <s v="Large Crate"/>
    <s v="Palmerston"/>
    <x v="1007"/>
    <d v="2010-04-29T00:00:00"/>
    <n v="3"/>
    <n v="0.09"/>
    <n v="58.1"/>
    <n v="1.49"/>
    <n v="174.3"/>
  </r>
  <r>
    <n v="2780"/>
    <n v="88145"/>
    <s v="Dennis Fernandez"/>
    <s v="Express Road Cargo"/>
    <x v="1"/>
    <x v="0"/>
    <s v="Critical"/>
    <s v="Pinot Gris"/>
    <x v="0"/>
    <x v="2"/>
    <s v="Giesen Sauvignon Blanc 2014"/>
    <s v="Large Crate"/>
    <s v="Palmerston"/>
    <x v="433"/>
    <d v="2013-04-29T00:00:00"/>
    <n v="4"/>
    <n v="0.01"/>
    <n v="39.979999999999997"/>
    <n v="7.12"/>
    <n v="159.91999999999999"/>
  </r>
  <r>
    <n v="2781"/>
    <n v="88362"/>
    <s v="Justin Mitchell"/>
    <s v="Express Road Cargo"/>
    <x v="0"/>
    <x v="2"/>
    <s v="Low"/>
    <s v="Sangiovese"/>
    <x v="0"/>
    <x v="2"/>
    <s v="Veuve Clicquot Brut Yellow Label"/>
    <s v="Full Container"/>
    <s v="Perth"/>
    <x v="133"/>
    <d v="2011-03-21T00:00:00"/>
    <n v="6"/>
    <n v="0.02"/>
    <n v="15.04"/>
    <n v="1.97"/>
    <n v="90.24"/>
  </r>
  <r>
    <n v="2782"/>
    <n v="90530"/>
    <s v="Martin Gardner"/>
    <s v="Road Cargo"/>
    <x v="2"/>
    <x v="1"/>
    <s v="High"/>
    <s v="Champagne"/>
    <x v="0"/>
    <x v="2"/>
    <s v="Chateau d'Esclans Garrus Rose 2013"/>
    <s v="Large Crate"/>
    <s v="Devonport"/>
    <x v="374"/>
    <d v="2010-01-16T00:00:00"/>
    <n v="6"/>
    <n v="0.08"/>
    <n v="8.09"/>
    <n v="7.96"/>
    <n v="48.54"/>
  </r>
  <r>
    <n v="2783"/>
    <n v="86312"/>
    <s v="Shawn Ford"/>
    <s v="Express Road Cargo"/>
    <x v="1"/>
    <x v="2"/>
    <s v="Low"/>
    <s v="Chardonnay"/>
    <x v="0"/>
    <x v="2"/>
    <s v="Grgich Hills Chardonnay 2012"/>
    <s v="Mini Crate"/>
    <s v="Busseltol"/>
    <x v="449"/>
    <d v="2011-02-09T00:00:00"/>
    <n v="11"/>
    <n v="0.06"/>
    <n v="499.99"/>
    <n v="24.49"/>
    <n v="5499.89"/>
  </r>
  <r>
    <n v="2784"/>
    <n v="86312"/>
    <s v="Shawn Ford"/>
    <s v="Air Cargo"/>
    <x v="0"/>
    <x v="2"/>
    <s v="Low"/>
    <s v="Cabernet Sauvignon"/>
    <x v="0"/>
    <x v="2"/>
    <s v="Sutter Home Pink Moscato"/>
    <s v="Extra Large Crate"/>
    <s v="Perth"/>
    <x v="449"/>
    <d v="2011-02-11T00:00:00"/>
    <n v="7"/>
    <n v="0.02"/>
    <n v="20.98"/>
    <n v="53.03"/>
    <n v="146.86000000000001"/>
  </r>
  <r>
    <n v="2785"/>
    <n v="90493"/>
    <s v="Dorothy Baker"/>
    <s v="Air Cargo"/>
    <x v="2"/>
    <x v="2"/>
    <s v="Critical"/>
    <s v="Sangiovese Rose"/>
    <x v="0"/>
    <x v="2"/>
    <s v="Marques de Caceres Rioja Rosado 2014"/>
    <s v="Small Crate"/>
    <s v="Freemantle"/>
    <x v="34"/>
    <d v="2010-11-21T00:00:00"/>
    <n v="39"/>
    <n v="0.09"/>
    <n v="58.14"/>
    <n v="36.61"/>
    <n v="2267.46"/>
  </r>
  <r>
    <n v="2786"/>
    <n v="89925"/>
    <s v="Paul Frazier"/>
    <s v="Express Road Cargo"/>
    <x v="2"/>
    <x v="2"/>
    <s v="High"/>
    <s v="Grenache Rose"/>
    <x v="0"/>
    <x v="2"/>
    <s v="Domaine Lafage Miraflors Rose 2013"/>
    <s v="Loose Wrap"/>
    <s v="Busseltol"/>
    <x v="81"/>
    <d v="2011-05-31T00:00:00"/>
    <n v="7"/>
    <n v="0.03"/>
    <n v="105.98"/>
    <n v="13.99"/>
    <n v="741.86"/>
  </r>
  <r>
    <n v="2787"/>
    <n v="90155"/>
    <s v="Alan Lawrence"/>
    <s v="Road Cargo"/>
    <x v="0"/>
    <x v="2"/>
    <s v="Low"/>
    <s v="Sangiovese"/>
    <x v="0"/>
    <x v="2"/>
    <s v="Marques de Caceres Rioja Rosado 2014"/>
    <s v="Full Container"/>
    <s v="Albany"/>
    <x v="1008"/>
    <d v="2011-01-12T00:00:00"/>
    <n v="11"/>
    <n v="0"/>
    <n v="3.28"/>
    <n v="0.98"/>
    <n v="36.08"/>
  </r>
  <r>
    <n v="2788"/>
    <n v="88787"/>
    <s v="Larry Ross"/>
    <s v="Express Road Cargo"/>
    <x v="0"/>
    <x v="1"/>
    <s v="Critical"/>
    <s v="Merlot"/>
    <x v="0"/>
    <x v="2"/>
    <s v="Domaine Lafage Miraflors Rose 2013"/>
    <s v="Large Crate"/>
    <s v="Canberra"/>
    <x v="709"/>
    <d v="2011-08-17T00:00:00"/>
    <n v="17"/>
    <n v="0.06"/>
    <n v="55.98"/>
    <n v="13.88"/>
    <n v="951.66"/>
  </r>
  <r>
    <n v="2789"/>
    <n v="86863"/>
    <s v="Sean Castillo"/>
    <s v="Express Road Cargo"/>
    <x v="0"/>
    <x v="3"/>
    <s v="Critical"/>
    <s v="Cabernet Sauvignon"/>
    <x v="0"/>
    <x v="2"/>
    <s v="Pietradolce Etna Rosato 2014"/>
    <s v="Standard Size Crate"/>
    <s v="Wollongong"/>
    <x v="605"/>
    <d v="2013-02-20T00:00:00"/>
    <n v="8"/>
    <n v="0"/>
    <n v="43.98"/>
    <n v="8.99"/>
    <n v="351.84"/>
  </r>
  <r>
    <n v="2790"/>
    <n v="86863"/>
    <s v="Anne Myers"/>
    <s v="Express Road Cargo"/>
    <x v="0"/>
    <x v="3"/>
    <s v="Critical"/>
    <s v="Zinfandel"/>
    <x v="0"/>
    <x v="2"/>
    <s v="Roederer Estate Brut"/>
    <s v="Standard Size Crate"/>
    <s v="Dubbo"/>
    <x v="605"/>
    <d v="2013-02-20T00:00:00"/>
    <n v="11"/>
    <n v="0.05"/>
    <n v="12.98"/>
    <n v="3.14"/>
    <n v="142.78"/>
  </r>
  <r>
    <n v="2791"/>
    <n v="86182"/>
    <s v="Scott Patterson"/>
    <s v="Express Road Cargo"/>
    <x v="2"/>
    <x v="3"/>
    <s v="Low"/>
    <s v="Cremant"/>
    <x v="0"/>
    <x v="2"/>
    <s v="Bertani Bertarose 2014"/>
    <s v="Large Crate"/>
    <s v="Wollongong"/>
    <x v="277"/>
    <d v="2011-03-15T00:00:00"/>
    <n v="1"/>
    <n v="0.01"/>
    <n v="9.65"/>
    <n v="6.22"/>
    <n v="9.65"/>
  </r>
  <r>
    <n v="2792"/>
    <n v="90388"/>
    <s v="Lawrence Scott"/>
    <s v="Express Road Cargo"/>
    <x v="1"/>
    <x v="1"/>
    <s v="High"/>
    <s v="Chardonnay"/>
    <x v="0"/>
    <x v="2"/>
    <s v="Cloudy Bay Sauvignon Blanc 2015"/>
    <s v="Full Container"/>
    <s v="Port Lincoln"/>
    <x v="1009"/>
    <d v="2011-06-25T00:00:00"/>
    <n v="15"/>
    <n v="0.09"/>
    <n v="20.99"/>
    <n v="0.99"/>
    <n v="314.84999999999997"/>
  </r>
  <r>
    <n v="2793"/>
    <n v="86686"/>
    <s v="Joshua Vasquez"/>
    <s v="Road Cargo"/>
    <x v="0"/>
    <x v="3"/>
    <s v="Critical"/>
    <s v="Malbec"/>
    <x v="0"/>
    <x v="2"/>
    <s v="Francis Ford Coppola Sofia Rose 2014"/>
    <s v="Large Crate"/>
    <s v="Grafton"/>
    <x v="611"/>
    <d v="2010-04-10T00:00:00"/>
    <n v="9"/>
    <n v="0.01"/>
    <n v="42.98"/>
    <n v="4.62"/>
    <n v="386.82"/>
  </r>
  <r>
    <n v="2794"/>
    <n v="86307"/>
    <s v="Shawn Ford"/>
    <s v="Express Road Cargo"/>
    <x v="0"/>
    <x v="2"/>
    <s v="Critical"/>
    <s v="Pinot Noir"/>
    <x v="0"/>
    <x v="2"/>
    <s v="Marques de Caceres Rioja Rosado 2014"/>
    <s v="Large Crate"/>
    <s v="Rockingham"/>
    <x v="461"/>
    <d v="2010-01-17T00:00:00"/>
    <n v="10"/>
    <n v="0.08"/>
    <n v="30.53"/>
    <n v="19.989999999999998"/>
    <n v="305.3"/>
  </r>
  <r>
    <n v="2795"/>
    <n v="86307"/>
    <s v="Jimmy Robertson"/>
    <s v="Express Road Cargo"/>
    <x v="0"/>
    <x v="2"/>
    <s v="Critical"/>
    <s v="Shiraz"/>
    <x v="0"/>
    <x v="2"/>
    <s v="Orin Swift Cellars Fragile Rose 2014"/>
    <s v="Full Container"/>
    <s v="Freemantle"/>
    <x v="461"/>
    <d v="2010-01-19T00:00:00"/>
    <n v="12"/>
    <n v="0.01"/>
    <n v="1.68"/>
    <n v="1.57"/>
    <n v="20.16"/>
  </r>
  <r>
    <n v="2796"/>
    <n v="90545"/>
    <s v="Brandon Hicks"/>
    <s v="Express Road Cargo"/>
    <x v="0"/>
    <x v="1"/>
    <s v="Low"/>
    <s v="Shiraz"/>
    <x v="0"/>
    <x v="2"/>
    <s v="Francis Ford Coppola Sofia Rose 2014"/>
    <s v="Large Crate"/>
    <s v="Port Lincoln"/>
    <x v="218"/>
    <d v="2012-01-13T00:00:00"/>
    <n v="2"/>
    <n v="7.0000000000000007E-2"/>
    <n v="2.78"/>
    <n v="1.49"/>
    <n v="5.56"/>
  </r>
  <r>
    <n v="2797"/>
    <n v="90545"/>
    <s v="Brandon Hicks"/>
    <s v="Express Road Cargo"/>
    <x v="2"/>
    <x v="1"/>
    <s v="Low"/>
    <s v="Cremant"/>
    <x v="0"/>
    <x v="2"/>
    <s v="La Playa Estate Cabernet Sauvignon Rose 2015"/>
    <s v="Large Crate"/>
    <s v="Victor Harbor"/>
    <x v="218"/>
    <d v="2012-01-20T00:00:00"/>
    <n v="4"/>
    <n v="0.04"/>
    <n v="4.1399999999999997"/>
    <n v="6.6"/>
    <n v="16.559999999999999"/>
  </r>
  <r>
    <n v="2798"/>
    <n v="90545"/>
    <s v="Brandon Hicks"/>
    <s v="Express Road Cargo"/>
    <x v="0"/>
    <x v="1"/>
    <s v="Low"/>
    <s v="Merlot"/>
    <x v="0"/>
    <x v="2"/>
    <s v="Dom Perignon 2006"/>
    <s v="Large Crate"/>
    <s v="Port Adelaide"/>
    <x v="218"/>
    <d v="2012-01-16T00:00:00"/>
    <n v="5"/>
    <n v="0.05"/>
    <n v="6.48"/>
    <n v="7.86"/>
    <n v="32.400000000000006"/>
  </r>
  <r>
    <n v="2799"/>
    <n v="90545"/>
    <s v="Gerald Greene"/>
    <s v="Express Road Cargo"/>
    <x v="0"/>
    <x v="1"/>
    <s v="Low"/>
    <s v="Pinot Noir"/>
    <x v="0"/>
    <x v="2"/>
    <s v="Pierre Sparr Cremant d'Alsace Reserve Brut Rose"/>
    <s v="Full Container"/>
    <s v="Adelaide"/>
    <x v="218"/>
    <d v="2012-01-16T00:00:00"/>
    <n v="6"/>
    <n v="0.01"/>
    <n v="3.28"/>
    <n v="3.97"/>
    <n v="19.68"/>
  </r>
  <r>
    <n v="2800"/>
    <n v="88299"/>
    <s v="Matthew Hayes"/>
    <s v="Express Road Cargo"/>
    <x v="0"/>
    <x v="3"/>
    <s v="Not Specified"/>
    <s v="Cabernet Sauvignon"/>
    <x v="0"/>
    <x v="2"/>
    <s v="Marques de Caceres Rioja Rosado 2014"/>
    <s v="Large Crate"/>
    <s v="Blue Mountains"/>
    <x v="895"/>
    <d v="2011-02-27T00:00:00"/>
    <n v="8"/>
    <n v="0.03"/>
    <n v="12.21"/>
    <n v="4.8099999999999996"/>
    <n v="97.68"/>
  </r>
  <r>
    <n v="2801"/>
    <n v="90553"/>
    <s v="Terry Johnson"/>
    <s v="Express Road Cargo"/>
    <x v="0"/>
    <x v="3"/>
    <s v="Medium"/>
    <s v="Malbec"/>
    <x v="0"/>
    <x v="2"/>
    <s v="Langlois Chateau Cremant de Loire Brut"/>
    <s v="Large Crate"/>
    <s v="Queanbeyan"/>
    <x v="99"/>
    <d v="2013-05-28T00:00:00"/>
    <n v="7"/>
    <n v="0"/>
    <n v="3.08"/>
    <n v="0.5"/>
    <n v="21.560000000000002"/>
  </r>
  <r>
    <n v="2802"/>
    <n v="90553"/>
    <s v="Terry Johnson"/>
    <s v="Express Road Cargo"/>
    <x v="0"/>
    <x v="3"/>
    <s v="Medium"/>
    <s v="Cabernet Sauvignon"/>
    <x v="0"/>
    <x v="2"/>
    <s v="Schramsberg Cremant Demi-Sec 2011"/>
    <s v="Full Container"/>
    <s v="Campbeltown"/>
    <x v="99"/>
    <d v="2013-05-27T00:00:00"/>
    <n v="16"/>
    <n v="0.08"/>
    <n v="1.81"/>
    <n v="0.75"/>
    <n v="28.96"/>
  </r>
  <r>
    <n v="2803"/>
    <n v="90553"/>
    <s v="Terry Johnson"/>
    <s v="Road Cargo"/>
    <x v="0"/>
    <x v="3"/>
    <s v="Medium"/>
    <s v="Shiraz"/>
    <x v="0"/>
    <x v="2"/>
    <s v="Laurent-Perrier Brut Rose"/>
    <s v="Large Crate"/>
    <s v="Armidale"/>
    <x v="99"/>
    <d v="2013-05-27T00:00:00"/>
    <n v="11"/>
    <n v="0.02"/>
    <n v="16.059999999999999"/>
    <n v="8.34"/>
    <n v="176.66"/>
  </r>
  <r>
    <n v="2804"/>
    <n v="86112"/>
    <s v="Lillian Sanchez"/>
    <s v="Express Road Cargo"/>
    <x v="0"/>
    <x v="1"/>
    <s v="Neutral"/>
    <s v="Shiraz"/>
    <x v="0"/>
    <x v="2"/>
    <s v="Simonnet-Febvre Cremant de Bourgogne Blanc"/>
    <s v="Large Crate"/>
    <s v="Burnie"/>
    <x v="812"/>
    <d v="2012-12-25T00:00:00"/>
    <n v="10"/>
    <n v="0"/>
    <n v="35.89"/>
    <n v="14.72"/>
    <n v="358.9"/>
  </r>
  <r>
    <n v="2805"/>
    <n v="86367"/>
    <s v="Doris Hernandez"/>
    <s v="Express Road Cargo"/>
    <x v="0"/>
    <x v="3"/>
    <s v="Medium"/>
    <s v="Pinot Noir"/>
    <x v="0"/>
    <x v="2"/>
    <s v="Roederer Estate Brut"/>
    <s v="Large Crate"/>
    <s v="Paramatta"/>
    <x v="141"/>
    <d v="2013-12-03T00:00:00"/>
    <n v="11"/>
    <n v="0.02"/>
    <n v="2.88"/>
    <n v="0.99"/>
    <n v="31.68"/>
  </r>
  <r>
    <n v="2806"/>
    <n v="86367"/>
    <s v="Angela Johnston"/>
    <s v="Express Road Cargo"/>
    <x v="1"/>
    <x v="0"/>
    <s v="Medium"/>
    <s v="Reisling"/>
    <x v="0"/>
    <x v="2"/>
    <s v="Mercer Canyons Chardonnay 2013"/>
    <s v="Standard Size Crate"/>
    <s v="Townsville"/>
    <x v="141"/>
    <d v="2013-12-02T00:00:00"/>
    <n v="25"/>
    <n v="0.03"/>
    <n v="22.24"/>
    <n v="1.99"/>
    <n v="556"/>
  </r>
  <r>
    <n v="2807"/>
    <n v="86494"/>
    <s v="Janice Rivera"/>
    <s v="Road Cargo"/>
    <x v="1"/>
    <x v="3"/>
    <s v="High"/>
    <s v="Sauvignon Blanc"/>
    <x v="0"/>
    <x v="2"/>
    <s v="The White Knight Sauvignon Blanc 2014"/>
    <s v="Large Crate"/>
    <s v="Albury"/>
    <x v="1010"/>
    <d v="2012-03-11T00:00:00"/>
    <n v="2"/>
    <n v="0.08"/>
    <n v="19.98"/>
    <n v="4"/>
    <n v="39.96"/>
  </r>
  <r>
    <n v="2808"/>
    <n v="88454"/>
    <s v="Jeffrey Clark"/>
    <s v="Express Road Cargo"/>
    <x v="0"/>
    <x v="1"/>
    <s v="Critical"/>
    <s v="Sangiovese"/>
    <x v="0"/>
    <x v="2"/>
    <s v="Bollinger Brut Special Cuvee"/>
    <s v="Full Container"/>
    <s v="Victor Harbor"/>
    <x v="134"/>
    <d v="2012-03-02T00:00:00"/>
    <n v="9"/>
    <n v="0.09"/>
    <n v="1.76"/>
    <n v="0.7"/>
    <n v="15.84"/>
  </r>
  <r>
    <n v="2809"/>
    <n v="88454"/>
    <s v="Kevin Hernandez"/>
    <s v="Express Road Cargo"/>
    <x v="0"/>
    <x v="1"/>
    <s v="Critical"/>
    <s v="Pinot Noir"/>
    <x v="0"/>
    <x v="2"/>
    <s v="Chateau de Campuget Costieres de Nimes Tradition Rose 2015"/>
    <s v="Full Container"/>
    <s v="Canberra"/>
    <x v="134"/>
    <d v="2012-03-03T00:00:00"/>
    <n v="1"/>
    <n v="0.09"/>
    <n v="4.4800000000000004"/>
    <n v="1.22"/>
    <n v="4.4800000000000004"/>
  </r>
  <r>
    <n v="2810"/>
    <n v="90333"/>
    <s v="Nicholas Alvarez"/>
    <s v="Express Road Cargo"/>
    <x v="1"/>
    <x v="1"/>
    <s v="Not Specified"/>
    <s v="Chardonnay"/>
    <x v="0"/>
    <x v="2"/>
    <s v="Chardonnais Napa Valley Chardonnay 2013"/>
    <s v="Large Crate"/>
    <s v="Burnie"/>
    <x v="847"/>
    <d v="2010-01-28T00:00:00"/>
    <n v="4"/>
    <n v="0.1"/>
    <n v="125.99"/>
    <n v="8.99"/>
    <n v="503.96"/>
  </r>
  <r>
    <n v="2811"/>
    <n v="90562"/>
    <s v="Jason Adams"/>
    <s v="Express Road Cargo"/>
    <x v="0"/>
    <x v="1"/>
    <s v="Not Specified"/>
    <s v="Shiraz"/>
    <x v="0"/>
    <x v="2"/>
    <s v="Chateau d'Esclans Whispering Angel Rose 2014"/>
    <s v="Standard Size Crate"/>
    <s v="Burnie"/>
    <x v="962"/>
    <d v="2012-10-06T00:00:00"/>
    <n v="23"/>
    <n v="0.08"/>
    <n v="10.23"/>
    <n v="4.68"/>
    <n v="235.29000000000002"/>
  </r>
  <r>
    <n v="2812"/>
    <n v="88111"/>
    <s v="Scott Baker"/>
    <s v="Express Road Cargo"/>
    <x v="0"/>
    <x v="3"/>
    <s v="Not Specified"/>
    <s v="Cabernet Sauvignon"/>
    <x v="0"/>
    <x v="2"/>
    <s v="Chateau d'Esclans Whispering Angel Rose 2014"/>
    <s v="Large Crate"/>
    <s v="Liverpool"/>
    <x v="135"/>
    <d v="2012-07-19T00:00:00"/>
    <n v="13"/>
    <n v="0.03"/>
    <n v="3.69"/>
    <n v="0.5"/>
    <n v="47.97"/>
  </r>
  <r>
    <n v="2813"/>
    <n v="88111"/>
    <s v="Scott Baker"/>
    <s v="Road Cargo"/>
    <x v="0"/>
    <x v="3"/>
    <s v="Not Specified"/>
    <s v="Pinot Noir"/>
    <x v="0"/>
    <x v="2"/>
    <s v="Miraval Rose (1.5 Liter Magnum) 2014"/>
    <s v="Large Crate"/>
    <s v="Dubbo"/>
    <x v="135"/>
    <d v="2012-07-19T00:00:00"/>
    <n v="10"/>
    <n v="0.05"/>
    <n v="6.48"/>
    <n v="7.91"/>
    <n v="64.800000000000011"/>
  </r>
  <r>
    <n v="2814"/>
    <n v="90569"/>
    <s v="Kevin Stephens"/>
    <s v="Express Road Cargo"/>
    <x v="2"/>
    <x v="3"/>
    <s v="High"/>
    <s v="Grenache Rose"/>
    <x v="0"/>
    <x v="2"/>
    <s v="Barnard Griffin Rose of Sangiovese 2014"/>
    <s v="Standard Size Crate"/>
    <s v="Albury"/>
    <x v="88"/>
    <d v="2011-05-04T00:00:00"/>
    <n v="18"/>
    <n v="0.08"/>
    <n v="12.64"/>
    <n v="4.9800000000000004"/>
    <n v="227.52"/>
  </r>
  <r>
    <n v="2815"/>
    <n v="90569"/>
    <s v="Kevin Stephens"/>
    <s v="Air Cargo"/>
    <x v="1"/>
    <x v="3"/>
    <s v="High"/>
    <s v="Reisling"/>
    <x v="0"/>
    <x v="2"/>
    <s v="Dog Point Vineyard Sauvignon Blanc 2014"/>
    <s v="Extra Large Crate"/>
    <s v="Lithgow"/>
    <x v="88"/>
    <d v="2011-05-05T00:00:00"/>
    <n v="7"/>
    <n v="0.08"/>
    <n v="306.14"/>
    <n v="26.53"/>
    <n v="2142.98"/>
  </r>
  <r>
    <n v="2816"/>
    <n v="90581"/>
    <s v="Angela Henderson"/>
    <s v="Express Road Cargo"/>
    <x v="1"/>
    <x v="1"/>
    <s v="Not Specified"/>
    <s v="Sauvignon Blanc"/>
    <x v="0"/>
    <x v="2"/>
    <s v="Los Vascos Sauvignon Blanc 2015"/>
    <s v="Large Crate"/>
    <s v="Mount Barker"/>
    <x v="502"/>
    <d v="2011-10-31T00:00:00"/>
    <n v="4"/>
    <n v="0"/>
    <n v="30.98"/>
    <n v="6.5"/>
    <n v="123.92"/>
  </r>
  <r>
    <n v="2817"/>
    <n v="90581"/>
    <s v="Harold Kim"/>
    <s v="Air Cargo"/>
    <x v="2"/>
    <x v="0"/>
    <s v="Not Specified"/>
    <s v="Sangiovese Rose"/>
    <x v="0"/>
    <x v="2"/>
    <s v="Barnard Griffin Rose of Sangiovese 2014"/>
    <s v="Small Crate"/>
    <s v="Brisbane"/>
    <x v="502"/>
    <d v="2011-10-31T00:00:00"/>
    <n v="14"/>
    <n v="0.04"/>
    <n v="120.98"/>
    <n v="56.7"/>
    <n v="1693.72"/>
  </r>
  <r>
    <n v="2818"/>
    <n v="89988"/>
    <s v="Johnny Garrett"/>
    <s v="Express Road Cargo"/>
    <x v="1"/>
    <x v="3"/>
    <s v="Critical"/>
    <s v="Chardonnay"/>
    <x v="0"/>
    <x v="2"/>
    <s v="Lucky Chardonnay 2012"/>
    <s v="Full Container"/>
    <s v="Orange"/>
    <x v="711"/>
    <d v="2010-09-27T00:00:00"/>
    <n v="1"/>
    <n v="7.0000000000000007E-2"/>
    <n v="35.99"/>
    <n v="5"/>
    <n v="35.99"/>
  </r>
  <r>
    <n v="2819"/>
    <n v="86975"/>
    <s v="Joe Day"/>
    <s v="Air Cargo"/>
    <x v="2"/>
    <x v="2"/>
    <s v="Critical"/>
    <s v="Champagne"/>
    <x v="0"/>
    <x v="2"/>
    <s v="La Playa Estate Cabernet Sauvignon Rose 2015"/>
    <s v="Extra Large Crate"/>
    <s v="Mandurah"/>
    <x v="298"/>
    <d v="2011-08-31T00:00:00"/>
    <n v="9"/>
    <n v="0.02"/>
    <n v="270.98"/>
    <n v="50"/>
    <n v="2438.8200000000002"/>
  </r>
  <r>
    <n v="2820"/>
    <n v="86975"/>
    <s v="Joe Day"/>
    <s v="Express Road Cargo"/>
    <x v="0"/>
    <x v="2"/>
    <s v="Critical"/>
    <s v="Sangiovese"/>
    <x v="0"/>
    <x v="2"/>
    <s v="Bertani Bertarose 2014"/>
    <s v="Full Container"/>
    <s v="Geraldton"/>
    <x v="298"/>
    <d v="2011-08-31T00:00:00"/>
    <n v="9"/>
    <n v="0"/>
    <n v="4.4800000000000004"/>
    <n v="1.22"/>
    <n v="40.320000000000007"/>
  </r>
  <r>
    <n v="2821"/>
    <n v="87094"/>
    <s v="Jeffrey Andrews"/>
    <s v="Express Road Cargo"/>
    <x v="0"/>
    <x v="2"/>
    <s v="High"/>
    <s v="Merlot"/>
    <x v="0"/>
    <x v="2"/>
    <s v="Bollinger Brut Special Cuvee"/>
    <s v="Large Crate"/>
    <s v="Bunbury"/>
    <x v="136"/>
    <d v="2012-11-25T00:00:00"/>
    <n v="42"/>
    <n v="0.06"/>
    <n v="22.98"/>
    <n v="4.5"/>
    <n v="965.16"/>
  </r>
  <r>
    <n v="2822"/>
    <n v="89637"/>
    <s v="Shawn Reyes"/>
    <s v="Express Road Cargo"/>
    <x v="0"/>
    <x v="1"/>
    <s v="Medium"/>
    <s v="Malbec"/>
    <x v="0"/>
    <x v="2"/>
    <s v="Jean-Baptiste Adam Les Natures Cremant d'Alsace Brut"/>
    <s v="Large Crate"/>
    <s v="Adelaide"/>
    <x v="229"/>
    <d v="2013-04-25T00:00:00"/>
    <n v="3"/>
    <n v="0.02"/>
    <n v="59.76"/>
    <n v="9.7100000000000009"/>
    <n v="179.28"/>
  </r>
  <r>
    <n v="2823"/>
    <n v="86826"/>
    <s v="Brian Walker"/>
    <s v="Express Road Cargo"/>
    <x v="0"/>
    <x v="1"/>
    <s v="Not Specified"/>
    <s v="Shiraz"/>
    <x v="0"/>
    <x v="2"/>
    <s v="Domaine Lafond Roc-Epine Tavel Rose 2014"/>
    <s v="Large Crate"/>
    <s v="Mount Barker"/>
    <x v="670"/>
    <d v="2010-03-06T00:00:00"/>
    <n v="11"/>
    <n v="0.05"/>
    <n v="9.7799999999999994"/>
    <n v="1.39"/>
    <n v="107.58"/>
  </r>
  <r>
    <n v="2824"/>
    <n v="86826"/>
    <s v="Gregory Morrison"/>
    <s v="Road Cargo"/>
    <x v="0"/>
    <x v="1"/>
    <s v="Not Specified"/>
    <s v="Pinot Noir"/>
    <x v="0"/>
    <x v="2"/>
    <s v="Locations by Dave Phinney F Rose"/>
    <s v="Full Container"/>
    <s v="Mount Barker"/>
    <x v="670"/>
    <d v="2010-03-06T00:00:00"/>
    <n v="7"/>
    <n v="0.02"/>
    <n v="3.28"/>
    <n v="3.97"/>
    <n v="22.959999999999997"/>
  </r>
  <r>
    <n v="2825"/>
    <n v="89073"/>
    <s v="Arthur Henderson"/>
    <s v="Express Road Cargo"/>
    <x v="0"/>
    <x v="2"/>
    <s v="Medium"/>
    <s v="Merlot"/>
    <x v="0"/>
    <x v="2"/>
    <s v="Gerard Bertrand Cote des Roses Rose 2014"/>
    <s v="Large Crate"/>
    <s v="Geraldton"/>
    <x v="105"/>
    <d v="2011-06-26T00:00:00"/>
    <n v="3"/>
    <n v="0.04"/>
    <n v="5.74"/>
    <n v="5.01"/>
    <n v="17.22"/>
  </r>
  <r>
    <n v="2826"/>
    <n v="89073"/>
    <s v="Arthur Henderson"/>
    <s v="Express Road Cargo"/>
    <x v="0"/>
    <x v="2"/>
    <s v="Medium"/>
    <s v="Sangiovese"/>
    <x v="0"/>
    <x v="2"/>
    <s v="Simonnet-Febvre Cremant de Bourgogne Blanc"/>
    <s v="Large Crate"/>
    <s v="Perth"/>
    <x v="105"/>
    <d v="2011-06-26T00:00:00"/>
    <n v="8"/>
    <n v="0.06"/>
    <n v="4.24"/>
    <n v="5.41"/>
    <n v="33.92"/>
  </r>
  <r>
    <n v="2827"/>
    <n v="89409"/>
    <s v="Benjamin Peterson"/>
    <s v="Express Road Cargo"/>
    <x v="0"/>
    <x v="3"/>
    <s v="High"/>
    <s v="Cabernet Sauvignon"/>
    <x v="0"/>
    <x v="2"/>
    <s v="Bollinger Brut Special Cuvee"/>
    <s v="Large Crate"/>
    <s v="Queanbeyan"/>
    <x v="783"/>
    <d v="2011-04-04T00:00:00"/>
    <n v="8"/>
    <n v="0.09"/>
    <n v="95.43"/>
    <n v="19.989999999999998"/>
    <n v="763.44"/>
  </r>
  <r>
    <n v="2828"/>
    <n v="89757"/>
    <s v="Antonio Young"/>
    <s v="Express Road Cargo"/>
    <x v="0"/>
    <x v="1"/>
    <s v="Critical"/>
    <s v="Merlot"/>
    <x v="0"/>
    <x v="2"/>
    <s v="Chateau D'Aqueria Tavel Rose 2013"/>
    <s v="Large Crate"/>
    <s v="Port Lincoln"/>
    <x v="1011"/>
    <d v="2013-01-17T00:00:00"/>
    <n v="12"/>
    <n v="0.03"/>
    <n v="6.78"/>
    <n v="6.18"/>
    <n v="81.36"/>
  </r>
  <r>
    <n v="2829"/>
    <n v="89314"/>
    <s v="Patricia Sanchez"/>
    <s v="Express Road Cargo"/>
    <x v="0"/>
    <x v="1"/>
    <s v="Critical"/>
    <s v="Cabernet Sauvignon"/>
    <x v="0"/>
    <x v="2"/>
    <s v="Dopff &amp; Irion Cremant Rose Brut"/>
    <s v="Large Crate"/>
    <s v="Hobart"/>
    <x v="611"/>
    <d v="2010-04-09T00:00:00"/>
    <n v="10"/>
    <n v="0.05"/>
    <n v="35.44"/>
    <n v="5.09"/>
    <n v="354.4"/>
  </r>
  <r>
    <n v="2830"/>
    <n v="89055"/>
    <s v="Philip Mitchell"/>
    <s v="Road Cargo"/>
    <x v="0"/>
    <x v="3"/>
    <s v="Medium"/>
    <s v="Pinot Noir"/>
    <x v="0"/>
    <x v="2"/>
    <s v="Gerard Bertrand Cote des Roses Rose 2014"/>
    <s v="Large Crate"/>
    <s v="Broken Hill"/>
    <x v="1012"/>
    <d v="2010-07-24T00:00:00"/>
    <n v="10"/>
    <n v="0.09"/>
    <n v="3.89"/>
    <n v="7.01"/>
    <n v="38.9"/>
  </r>
  <r>
    <n v="2831"/>
    <n v="87519"/>
    <s v="Timothy Lee"/>
    <s v="Express Road Cargo"/>
    <x v="0"/>
    <x v="3"/>
    <s v="Low"/>
    <s v="Pinot Noir"/>
    <x v="0"/>
    <x v="2"/>
    <s v="Simonnet-Febvre Cremant de Bourgogne Blanc"/>
    <s v="Large Crate"/>
    <s v="Orange"/>
    <x v="1013"/>
    <d v="2013-12-09T00:00:00"/>
    <n v="17"/>
    <n v="0.08"/>
    <n v="6.48"/>
    <n v="7.37"/>
    <n v="110.16000000000001"/>
  </r>
  <r>
    <n v="2832"/>
    <n v="89018"/>
    <s v="Albert Reid"/>
    <s v="Express Road Cargo"/>
    <x v="1"/>
    <x v="3"/>
    <s v="Not Specified"/>
    <s v="Sauvignon Blanc"/>
    <x v="0"/>
    <x v="2"/>
    <s v="Lucky Chardonnay 2012"/>
    <s v="Large Crate"/>
    <s v="Newcastle"/>
    <x v="467"/>
    <d v="2010-04-24T00:00:00"/>
    <n v="8"/>
    <n v="0.05"/>
    <n v="100.98"/>
    <n v="7.18"/>
    <n v="807.84"/>
  </r>
  <r>
    <n v="2833"/>
    <n v="90584"/>
    <s v="Fred Woods"/>
    <s v="Express Road Cargo"/>
    <x v="0"/>
    <x v="1"/>
    <s v="Medium"/>
    <s v="Merlot"/>
    <x v="0"/>
    <x v="2"/>
    <s v="Chateau Gaudrelle Cremant d'Loire Brut"/>
    <s v="Mini Crate"/>
    <s v="Wodonga"/>
    <x v="1014"/>
    <d v="2011-04-24T00:00:00"/>
    <n v="12"/>
    <n v="0.08"/>
    <n v="3.25"/>
    <n v="49"/>
    <n v="39"/>
  </r>
  <r>
    <n v="2834"/>
    <n v="89368"/>
    <s v="Stephanie Andrews"/>
    <s v="Air Cargo"/>
    <x v="2"/>
    <x v="2"/>
    <s v="Not Specified"/>
    <s v="Sangiovese Rose"/>
    <x v="0"/>
    <x v="2"/>
    <s v="Miraval Rose 2014"/>
    <s v="Small Crate"/>
    <s v="Rockingham"/>
    <x v="991"/>
    <d v="2012-12-17T00:00:00"/>
    <n v="17"/>
    <n v="0.1"/>
    <n v="114.98"/>
    <n v="58.72"/>
    <n v="1954.66"/>
  </r>
  <r>
    <n v="2835"/>
    <n v="90590"/>
    <s v="Paula Long"/>
    <s v="Express Road Cargo"/>
    <x v="0"/>
    <x v="2"/>
    <s v="Not Specified"/>
    <s v="Malbec"/>
    <x v="0"/>
    <x v="2"/>
    <s v="Chateau Gaudrelle Cremant d'Loire Brut"/>
    <s v="Full Container"/>
    <s v="Geraldton"/>
    <x v="199"/>
    <d v="2011-07-27T00:00:00"/>
    <n v="5"/>
    <n v="0.02"/>
    <n v="9.27"/>
    <n v="4.3899999999999997"/>
    <n v="46.349999999999994"/>
  </r>
  <r>
    <n v="2836"/>
    <n v="90594"/>
    <s v="Eric Webb"/>
    <s v="Express Road Cargo"/>
    <x v="0"/>
    <x v="3"/>
    <s v="Medium"/>
    <s v="Cabernet Sauvignon"/>
    <x v="0"/>
    <x v="2"/>
    <s v="Marques de Caceres Rioja Rosado 2014"/>
    <s v="Large Crate"/>
    <s v="Broken Hill"/>
    <x v="1015"/>
    <d v="2010-11-16T00:00:00"/>
    <n v="10"/>
    <n v="0.08"/>
    <n v="6.48"/>
    <n v="7.03"/>
    <n v="64.800000000000011"/>
  </r>
  <r>
    <n v="2837"/>
    <n v="90594"/>
    <s v="Eric Webb"/>
    <s v="Express Road Cargo"/>
    <x v="0"/>
    <x v="3"/>
    <s v="Medium"/>
    <s v="Pinot Noir"/>
    <x v="0"/>
    <x v="2"/>
    <s v="Simonnet-Febvre Cremant de Bourgogne Blanc"/>
    <s v="Mini Crate"/>
    <s v="Paramatta"/>
    <x v="1015"/>
    <d v="2010-11-16T00:00:00"/>
    <n v="33"/>
    <n v="0.01"/>
    <n v="20.34"/>
    <n v="35"/>
    <n v="671.22"/>
  </r>
  <r>
    <n v="2838"/>
    <n v="89912"/>
    <s v="Susan Ford"/>
    <s v="Express Road Cargo"/>
    <x v="0"/>
    <x v="1"/>
    <s v="Not Specified"/>
    <s v="Pinot Noir"/>
    <x v="0"/>
    <x v="2"/>
    <s v="Sutter Home White Zinfandel"/>
    <s v="Full Container"/>
    <s v="Hobart"/>
    <x v="484"/>
    <d v="2011-08-19T00:00:00"/>
    <n v="3"/>
    <n v="0.02"/>
    <n v="37.94"/>
    <n v="5.08"/>
    <n v="113.82"/>
  </r>
  <r>
    <n v="2839"/>
    <n v="89944"/>
    <s v="Fred Ellis"/>
    <s v="Express Road Cargo"/>
    <x v="0"/>
    <x v="1"/>
    <s v="Low"/>
    <s v="Sangiovese"/>
    <x v="0"/>
    <x v="2"/>
    <s v="Orin Swift Cellars Fragile Rose 2014"/>
    <s v="Large Crate"/>
    <s v="Victor Harbor"/>
    <x v="644"/>
    <d v="2010-12-21T00:00:00"/>
    <n v="21"/>
    <n v="0.09"/>
    <n v="12.95"/>
    <n v="4.9800000000000004"/>
    <n v="271.95"/>
  </r>
  <r>
    <n v="2840"/>
    <n v="89956"/>
    <s v="Fred Ellis"/>
    <s v="Express Road Cargo"/>
    <x v="0"/>
    <x v="1"/>
    <s v="Low"/>
    <s v="Sangiovese"/>
    <x v="0"/>
    <x v="2"/>
    <s v="Miraval Rose (1.5 Liter Magnum) 2014"/>
    <s v="Large Crate"/>
    <s v="Mount Barker"/>
    <x v="1016"/>
    <d v="2013-12-14T00:00:00"/>
    <n v="4"/>
    <n v="0"/>
    <n v="24.92"/>
    <n v="12.98"/>
    <n v="99.68"/>
  </r>
  <r>
    <n v="2841"/>
    <n v="88747"/>
    <s v="Martin Sims"/>
    <s v="Express Road Cargo"/>
    <x v="1"/>
    <x v="1"/>
    <s v="High"/>
    <s v="Pinot Gris"/>
    <x v="0"/>
    <x v="2"/>
    <s v="Dog Point Vineyard Sauvignon Blanc 2014"/>
    <s v="Large Crate"/>
    <s v="Bendigo"/>
    <x v="516"/>
    <d v="2011-03-08T00:00:00"/>
    <n v="9"/>
    <n v="0"/>
    <n v="30.98"/>
    <n v="6.5"/>
    <n v="278.82"/>
  </r>
  <r>
    <n v="2842"/>
    <n v="88747"/>
    <s v="Martin Sims"/>
    <s v="Express Road Cargo"/>
    <x v="1"/>
    <x v="1"/>
    <s v="High"/>
    <s v="Chardonnay"/>
    <x v="0"/>
    <x v="2"/>
    <s v="The White Knight Sauvignon Blanc 2014"/>
    <s v="Large Crate"/>
    <s v="Geelong"/>
    <x v="516"/>
    <d v="2011-03-10T00:00:00"/>
    <n v="7"/>
    <n v="7.0000000000000007E-2"/>
    <n v="205.99"/>
    <n v="8.99"/>
    <n v="1441.93"/>
  </r>
  <r>
    <n v="2843"/>
    <n v="90598"/>
    <s v="Rebecca Jenkins"/>
    <s v="Road Cargo"/>
    <x v="1"/>
    <x v="3"/>
    <s v="High"/>
    <s v="Pinot Gris"/>
    <x v="0"/>
    <x v="2"/>
    <s v="Robert Oatley Sauvignon Blanc 2013"/>
    <s v="Large Crate"/>
    <s v="Newcastle"/>
    <x v="1017"/>
    <d v="2011-12-15T00:00:00"/>
    <n v="14"/>
    <n v="0.02"/>
    <n v="30.73"/>
    <n v="4"/>
    <n v="430.22"/>
  </r>
  <r>
    <n v="2844"/>
    <n v="88121"/>
    <s v="Shawn Fowler"/>
    <s v="Express Road Cargo"/>
    <x v="1"/>
    <x v="3"/>
    <s v="Not Specified"/>
    <s v="Sauvignon Blanc"/>
    <x v="0"/>
    <x v="2"/>
    <s v="Leeuwin Estate Art Series Chardonnay 2012"/>
    <s v="Mini Crate"/>
    <s v="Wollongong"/>
    <x v="1018"/>
    <d v="2012-10-20T00:00:00"/>
    <n v="21"/>
    <n v="7.0000000000000007E-2"/>
    <n v="599.99"/>
    <n v="24.49"/>
    <n v="12599.79"/>
  </r>
  <r>
    <n v="2845"/>
    <n v="88121"/>
    <s v="Andrew Duncan"/>
    <s v="Air Cargo"/>
    <x v="2"/>
    <x v="3"/>
    <s v="Not Specified"/>
    <s v="Sangiovese Rose"/>
    <x v="0"/>
    <x v="2"/>
    <s v="Chateau d'Esclans Whispering Angel Rose 2014"/>
    <s v="Extra Large Crate"/>
    <s v="Sydney"/>
    <x v="1018"/>
    <d v="2012-10-21T00:00:00"/>
    <n v="22"/>
    <n v="0.02"/>
    <n v="135.99"/>
    <n v="28.63"/>
    <n v="2991.78"/>
  </r>
  <r>
    <n v="2846"/>
    <n v="88121"/>
    <s v="Andrew Duncan"/>
    <s v="Air Cargo"/>
    <x v="2"/>
    <x v="3"/>
    <s v="Not Specified"/>
    <s v="Grenache Rose"/>
    <x v="0"/>
    <x v="2"/>
    <s v="Chateau d'Esclans Garrus Rose 2013"/>
    <s v="Small Crate"/>
    <s v="Queanbeyan"/>
    <x v="1018"/>
    <d v="2012-10-21T00:00:00"/>
    <n v="1"/>
    <n v="0.02"/>
    <n v="179.29"/>
    <n v="29.21"/>
    <n v="179.29"/>
  </r>
  <r>
    <n v="2847"/>
    <n v="86292"/>
    <s v="Gerald Bennett"/>
    <s v="Air Cargo"/>
    <x v="0"/>
    <x v="1"/>
    <s v="Medium"/>
    <s v="Pinot Noir"/>
    <x v="0"/>
    <x v="2"/>
    <s v="Langlois Chateau Cremant de Loire Brut"/>
    <s v="Extra Large Crate"/>
    <s v="Melbourne"/>
    <x v="1019"/>
    <d v="2011-08-03T00:00:00"/>
    <n v="4"/>
    <n v="0.06"/>
    <n v="68.81"/>
    <n v="60"/>
    <n v="275.24"/>
  </r>
  <r>
    <n v="2848"/>
    <n v="90604"/>
    <s v="Richard Freeman"/>
    <s v="Express Road Cargo"/>
    <x v="2"/>
    <x v="1"/>
    <s v="Low"/>
    <s v="Cremant"/>
    <x v="0"/>
    <x v="2"/>
    <s v="Francis Ford Coppola Sofia Rose 2014"/>
    <s v="Full Container"/>
    <s v="Launceston"/>
    <x v="648"/>
    <d v="2012-10-10T00:00:00"/>
    <n v="6"/>
    <n v="0.04"/>
    <n v="39.979999999999997"/>
    <n v="9.1999999999999993"/>
    <n v="239.88"/>
  </r>
  <r>
    <n v="2849"/>
    <n v="87265"/>
    <s v="Keith Ramos"/>
    <s v="Express Road Cargo"/>
    <x v="1"/>
    <x v="2"/>
    <s v="Medium"/>
    <s v="Reisling"/>
    <x v="0"/>
    <x v="2"/>
    <s v="Los Vascos Sauvignon Blanc 2015"/>
    <s v="Loose Wrap"/>
    <s v="Mandurah"/>
    <x v="194"/>
    <d v="2013-02-12T00:00:00"/>
    <n v="1"/>
    <n v="7.0000000000000007E-2"/>
    <n v="20.99"/>
    <n v="4.8099999999999996"/>
    <n v="20.99"/>
  </r>
  <r>
    <n v="2850"/>
    <n v="88878"/>
    <s v="Kenneth West"/>
    <s v="Express Road Cargo"/>
    <x v="0"/>
    <x v="1"/>
    <s v="Critical"/>
    <s v="Cabernet Sauvignon"/>
    <x v="0"/>
    <x v="2"/>
    <s v="Miraval Rose (1.5 Liter Magnum) 2014"/>
    <s v="Large Crate"/>
    <s v="Hobart"/>
    <x v="638"/>
    <d v="2013-11-22T00:00:00"/>
    <n v="23"/>
    <n v="0.01"/>
    <n v="6.75"/>
    <n v="2.99"/>
    <n v="155.25"/>
  </r>
  <r>
    <n v="2851"/>
    <n v="88589"/>
    <s v="Louise Cook"/>
    <s v="Express Road Cargo"/>
    <x v="0"/>
    <x v="2"/>
    <s v="High"/>
    <s v="Sangiovese"/>
    <x v="0"/>
    <x v="2"/>
    <s v="Moet &amp; Chandon Imperial"/>
    <s v="Large Crate"/>
    <s v="Freemantle"/>
    <x v="562"/>
    <d v="2010-05-17T00:00:00"/>
    <n v="7"/>
    <n v="0.03"/>
    <n v="28.53"/>
    <n v="1.49"/>
    <n v="199.71"/>
  </r>
  <r>
    <n v="2852"/>
    <n v="88589"/>
    <s v="Louise Cook"/>
    <s v="Express Road Cargo"/>
    <x v="0"/>
    <x v="2"/>
    <s v="High"/>
    <s v="Merlot"/>
    <x v="0"/>
    <x v="2"/>
    <s v="Chateau d'Esclans Whispering Angel Rose 2014"/>
    <s v="Large Crate"/>
    <s v="Rockingham"/>
    <x v="562"/>
    <d v="2010-05-18T00:00:00"/>
    <n v="6"/>
    <n v="7.0000000000000007E-2"/>
    <n v="5.98"/>
    <n v="7.15"/>
    <n v="35.880000000000003"/>
  </r>
  <r>
    <n v="2853"/>
    <n v="86465"/>
    <s v="Christopher Porter"/>
    <s v="Air Cargo"/>
    <x v="2"/>
    <x v="1"/>
    <s v="Not Specified"/>
    <s v="Sangiovese Rose"/>
    <x v="0"/>
    <x v="2"/>
    <s v="Miraval Rose (1.5 Liter Magnum) 2014"/>
    <s v="Extra Large Crate"/>
    <s v="Burnie"/>
    <x v="91"/>
    <d v="2010-03-25T00:00:00"/>
    <n v="11"/>
    <n v="0.03"/>
    <n v="160.97999999999999"/>
    <n v="30"/>
    <n v="1770.78"/>
  </r>
  <r>
    <n v="2854"/>
    <n v="86469"/>
    <s v="Christopher Porter"/>
    <s v="Express Road Cargo"/>
    <x v="1"/>
    <x v="1"/>
    <s v="Not Specified"/>
    <s v="Chardonnay"/>
    <x v="0"/>
    <x v="2"/>
    <s v="The White Knight Sauvignon Blanc 2014"/>
    <s v="Large Crate"/>
    <s v="Burnie"/>
    <x v="90"/>
    <d v="2013-03-24T00:00:00"/>
    <n v="10"/>
    <n v="0.09"/>
    <n v="15.98"/>
    <n v="4"/>
    <n v="159.80000000000001"/>
  </r>
  <r>
    <n v="2855"/>
    <n v="87536"/>
    <s v="Earl Dunn"/>
    <s v="Express Road Cargo"/>
    <x v="0"/>
    <x v="2"/>
    <s v="High"/>
    <s v="Zinfandel"/>
    <x v="0"/>
    <x v="2"/>
    <s v="Miraval Rose (1.5 Liter Magnum) 2014"/>
    <s v="Large Crate"/>
    <s v="Bunbury"/>
    <x v="952"/>
    <d v="2010-09-12T00:00:00"/>
    <n v="18"/>
    <n v="0.01"/>
    <n v="10.9"/>
    <n v="7.46"/>
    <n v="196.20000000000002"/>
  </r>
  <r>
    <n v="2856"/>
    <n v="87536"/>
    <s v="Earl Dunn"/>
    <s v="Express Road Cargo"/>
    <x v="1"/>
    <x v="2"/>
    <s v="High"/>
    <s v="Reisling"/>
    <x v="0"/>
    <x v="2"/>
    <s v="Robert Oatley Sauvignon Blanc 2013"/>
    <s v="Loose Wrap"/>
    <s v="Freemantle"/>
    <x v="952"/>
    <d v="2010-09-12T00:00:00"/>
    <n v="22"/>
    <n v="0.1"/>
    <n v="7.99"/>
    <n v="5.03"/>
    <n v="175.78"/>
  </r>
  <r>
    <n v="2857"/>
    <n v="87326"/>
    <s v="Juan Dean"/>
    <s v="Express Road Cargo"/>
    <x v="1"/>
    <x v="3"/>
    <s v="Low"/>
    <s v="Reisling"/>
    <x v="0"/>
    <x v="2"/>
    <s v="Rombauer Chardonnay 2014"/>
    <s v="Large Crate"/>
    <s v="Newcastle"/>
    <x v="1020"/>
    <d v="2013-05-14T00:00:00"/>
    <n v="7"/>
    <n v="0.09"/>
    <n v="34.979999999999997"/>
    <n v="7.53"/>
    <n v="244.85999999999999"/>
  </r>
  <r>
    <n v="2858"/>
    <n v="87326"/>
    <s v="Juan Dean"/>
    <s v="Express Road Cargo"/>
    <x v="0"/>
    <x v="3"/>
    <s v="Low"/>
    <s v="Merlot"/>
    <x v="0"/>
    <x v="2"/>
    <s v="Dom Perignon 2006"/>
    <s v="Large Crate"/>
    <s v="Paramatta"/>
    <x v="1020"/>
    <d v="2013-05-13T00:00:00"/>
    <n v="1"/>
    <n v="0.02"/>
    <n v="6.3"/>
    <n v="0.5"/>
    <n v="6.3"/>
  </r>
  <r>
    <n v="2859"/>
    <n v="88458"/>
    <s v="Roy Mills"/>
    <s v="Express Road Cargo"/>
    <x v="0"/>
    <x v="2"/>
    <s v="High"/>
    <s v="Merlot"/>
    <x v="0"/>
    <x v="2"/>
    <s v="Bertani Bertarose 2014"/>
    <s v="Large Crate"/>
    <s v="Freemantle"/>
    <x v="137"/>
    <d v="2013-08-13T00:00:00"/>
    <n v="11"/>
    <n v="0.05"/>
    <n v="420.98"/>
    <n v="19.989999999999998"/>
    <n v="4630.7800000000007"/>
  </r>
  <r>
    <n v="2860"/>
    <n v="88458"/>
    <s v="Roy Nelson"/>
    <s v="Express Road Cargo"/>
    <x v="0"/>
    <x v="2"/>
    <s v="High"/>
    <s v="Zinfandel"/>
    <x v="0"/>
    <x v="2"/>
    <s v="Laurent-Perrier Brut Rose"/>
    <s v="Large Crate"/>
    <s v="Albany"/>
    <x v="137"/>
    <d v="2013-08-13T00:00:00"/>
    <n v="25"/>
    <n v="0.1"/>
    <n v="37.700000000000003"/>
    <n v="2.99"/>
    <n v="942.50000000000011"/>
  </r>
  <r>
    <n v="2861"/>
    <n v="89133"/>
    <s v="Phyllis Woods"/>
    <s v="Express Road Cargo"/>
    <x v="0"/>
    <x v="2"/>
    <s v="Neutral"/>
    <s v="Sangiovese"/>
    <x v="0"/>
    <x v="2"/>
    <s v="Louis Roederer Cristal Brut 2006"/>
    <s v="Loose Wrap"/>
    <s v="Perth"/>
    <x v="931"/>
    <d v="2013-07-17T00:00:00"/>
    <n v="16"/>
    <n v="0.04"/>
    <n v="21.66"/>
    <n v="13.99"/>
    <n v="346.56"/>
  </r>
  <r>
    <n v="2862"/>
    <n v="89129"/>
    <s v="Joyce Mason"/>
    <s v="Express Road Cargo"/>
    <x v="2"/>
    <x v="3"/>
    <s v="Neutral"/>
    <s v="Grenache Rose"/>
    <x v="0"/>
    <x v="2"/>
    <s v="Locations by Dave Phinney F Rose&quot;"/>
    <s v="Mini Crate"/>
    <s v="Liverpool"/>
    <x v="793"/>
    <d v="2010-07-18T00:00:00"/>
    <n v="5"/>
    <n v="0.02"/>
    <n v="12.99"/>
    <n v="14.37"/>
    <n v="64.95"/>
  </r>
  <r>
    <n v="2863"/>
    <n v="89129"/>
    <s v="Joyce Mason"/>
    <s v="Express Road Cargo"/>
    <x v="0"/>
    <x v="3"/>
    <s v="Neutral"/>
    <s v="Sangiovese"/>
    <x v="0"/>
    <x v="2"/>
    <s v="Barnard Griffin Rose of Sangiovese 2014"/>
    <s v="Large Crate"/>
    <s v="Penrith"/>
    <x v="793"/>
    <d v="2010-07-18T00:00:00"/>
    <n v="7"/>
    <n v="0.05"/>
    <n v="35.44"/>
    <n v="7.5"/>
    <n v="248.07999999999998"/>
  </r>
  <r>
    <n v="2864"/>
    <n v="89129"/>
    <s v="Joyce Mason"/>
    <s v="Express Road Cargo"/>
    <x v="0"/>
    <x v="3"/>
    <s v="Neutral"/>
    <s v="Shiraz"/>
    <x v="0"/>
    <x v="2"/>
    <s v="Jean-Baptiste Adam Les Natures Cremant d'Alsace Brut"/>
    <s v="Standard Size Crate"/>
    <s v="Campbeltown"/>
    <x v="793"/>
    <d v="2010-07-19T00:00:00"/>
    <n v="14"/>
    <n v="0.02"/>
    <n v="12.98"/>
    <n v="3.14"/>
    <n v="181.72"/>
  </r>
  <r>
    <n v="2865"/>
    <n v="88728"/>
    <s v="Martin Fuller"/>
    <s v="Road Cargo"/>
    <x v="0"/>
    <x v="2"/>
    <s v="High"/>
    <s v="Shiraz"/>
    <x v="0"/>
    <x v="2"/>
    <s v="Bertani Bertarose 2014"/>
    <s v="Full Container"/>
    <s v="Busseltol"/>
    <x v="755"/>
    <d v="2010-05-15T00:00:00"/>
    <n v="12"/>
    <n v="0.08"/>
    <n v="2.62"/>
    <n v="0.8"/>
    <n v="31.44"/>
  </r>
  <r>
    <n v="2866"/>
    <n v="90350"/>
    <s v="Jason Carpenter"/>
    <s v="Express Road Cargo"/>
    <x v="0"/>
    <x v="1"/>
    <s v="High"/>
    <s v="Shiraz"/>
    <x v="0"/>
    <x v="2"/>
    <s v="Miraval Rose 2014"/>
    <s v="Standard Size Crate"/>
    <s v="Hamilton"/>
    <x v="1021"/>
    <d v="2013-09-02T00:00:00"/>
    <n v="24"/>
    <n v="0.1"/>
    <n v="10.98"/>
    <n v="3.37"/>
    <n v="263.52"/>
  </r>
  <r>
    <n v="2867"/>
    <n v="90143"/>
    <s v="Matthew Wood"/>
    <s v="Express Road Cargo"/>
    <x v="0"/>
    <x v="2"/>
    <s v="Low"/>
    <s v="Cabernet Sauvignon"/>
    <x v="0"/>
    <x v="2"/>
    <s v="Simonnet-Febvre Cremant de Bourgogne Blanc"/>
    <s v="Large Crate"/>
    <s v="Freemantle"/>
    <x v="1022"/>
    <d v="2013-11-20T00:00:00"/>
    <n v="40"/>
    <n v="0.09"/>
    <n v="6.48"/>
    <n v="8.8800000000000008"/>
    <n v="259.20000000000005"/>
  </r>
  <r>
    <n v="2868"/>
    <n v="87646"/>
    <s v="Maria Gardner"/>
    <s v="Road Cargo"/>
    <x v="0"/>
    <x v="0"/>
    <s v="Medium"/>
    <s v="Shiraz"/>
    <x v="0"/>
    <x v="2"/>
    <s v="JCB N¬∞21 Brut Cremant de Bourgogne"/>
    <s v="Large Crate"/>
    <s v="Brisbane"/>
    <x v="1023"/>
    <d v="2011-04-24T00:00:00"/>
    <n v="6"/>
    <n v="7.0000000000000007E-2"/>
    <n v="3.8"/>
    <n v="1.49"/>
    <n v="22.799999999999997"/>
  </r>
  <r>
    <n v="2869"/>
    <n v="86647"/>
    <s v="Jeremy Howard"/>
    <s v="Express Road Cargo"/>
    <x v="0"/>
    <x v="1"/>
    <s v="Medium"/>
    <s v="Merlot"/>
    <x v="0"/>
    <x v="2"/>
    <s v="Pietradolce Etna Rosato 2014"/>
    <s v="Large Crate"/>
    <s v="Frankston"/>
    <x v="789"/>
    <d v="2011-11-08T00:00:00"/>
    <n v="30"/>
    <n v="0.05"/>
    <n v="140.85"/>
    <n v="19.989999999999998"/>
    <n v="4225.5"/>
  </r>
  <r>
    <n v="2870"/>
    <n v="86849"/>
    <s v="Jose James"/>
    <s v="Express Road Cargo"/>
    <x v="1"/>
    <x v="1"/>
    <s v="Medium"/>
    <s v="Pinot Gris"/>
    <x v="0"/>
    <x v="2"/>
    <s v="St. Supery Sauvignon Blanc 2015"/>
    <s v="Large Crate"/>
    <s v="Canberra"/>
    <x v="50"/>
    <d v="2011-05-07T00:00:00"/>
    <n v="7"/>
    <n v="0.08"/>
    <n v="179.99"/>
    <n v="19.989999999999998"/>
    <n v="1259.93"/>
  </r>
  <r>
    <n v="2871"/>
    <n v="87382"/>
    <s v="William Evans"/>
    <s v="Express Road Cargo"/>
    <x v="0"/>
    <x v="2"/>
    <s v="Low"/>
    <s v="Sangiovese"/>
    <x v="0"/>
    <x v="2"/>
    <s v="Moet &amp; Chandon Imperial"/>
    <s v="Standard Size Crate"/>
    <s v="Geraldton"/>
    <x v="806"/>
    <d v="2010-09-26T00:00:00"/>
    <n v="7"/>
    <n v="0.05"/>
    <n v="5.74"/>
    <n v="5.3"/>
    <n v="40.18"/>
  </r>
  <r>
    <n v="2872"/>
    <n v="88758"/>
    <s v="Joseph Carter"/>
    <s v="Express Road Cargo"/>
    <x v="0"/>
    <x v="1"/>
    <s v="Critical"/>
    <s v="Merlot"/>
    <x v="0"/>
    <x v="2"/>
    <s v="Roederer Estate L'Ermitage 2007"/>
    <s v="Full Container"/>
    <s v="Mount Barker"/>
    <x v="1024"/>
    <d v="2010-07-15T00:00:00"/>
    <n v="7"/>
    <n v="0.09"/>
    <n v="2.88"/>
    <n v="0.7"/>
    <n v="20.16"/>
  </r>
  <r>
    <n v="2873"/>
    <n v="87478"/>
    <s v="Joseph Castillo"/>
    <s v="Air Cargo"/>
    <x v="2"/>
    <x v="0"/>
    <s v="Medium"/>
    <s v="Cremant"/>
    <x v="0"/>
    <x v="2"/>
    <s v="Domaine Lafond Roc-Epine Tavel Rose 2014"/>
    <s v="Small Crate"/>
    <s v="Gladstone"/>
    <x v="1025"/>
    <d v="2012-08-17T00:00:00"/>
    <n v="20"/>
    <n v="0"/>
    <n v="259.70999999999998"/>
    <n v="66.67"/>
    <n v="5194.2"/>
  </r>
  <r>
    <n v="2874"/>
    <n v="86419"/>
    <s v="Roger Watson"/>
    <s v="Express Road Cargo"/>
    <x v="0"/>
    <x v="3"/>
    <s v="Not Specified"/>
    <s v="Cabernet Sauvignon"/>
    <x v="0"/>
    <x v="2"/>
    <s v="Louis Roederer Cristal Brut 2006"/>
    <s v="Mini Crate"/>
    <s v="Armidale"/>
    <x v="138"/>
    <d v="2013-06-17T00:00:00"/>
    <n v="13"/>
    <n v="7.0000000000000007E-2"/>
    <n v="20.34"/>
    <n v="35"/>
    <n v="264.42"/>
  </r>
  <r>
    <n v="2875"/>
    <n v="87244"/>
    <s v="Sean Gilbert"/>
    <s v="Express Road Cargo"/>
    <x v="2"/>
    <x v="0"/>
    <s v="Low"/>
    <s v="Grenache Rose"/>
    <x v="0"/>
    <x v="2"/>
    <s v="Domaine Lafond Roc-Epine Tavel Rose 2014"/>
    <s v="Loose Wrap"/>
    <s v="Brisbane"/>
    <x v="476"/>
    <d v="2010-02-16T00:00:00"/>
    <n v="1"/>
    <n v="0.04"/>
    <n v="60.65"/>
    <n v="12.23"/>
    <n v="60.65"/>
  </r>
  <r>
    <n v="2876"/>
    <n v="88481"/>
    <s v="Steven Brown"/>
    <s v="Express Road Cargo"/>
    <x v="1"/>
    <x v="1"/>
    <s v="High"/>
    <s v="Reisling"/>
    <x v="0"/>
    <x v="2"/>
    <s v="St. Supery Sauvignon Blanc 2015"/>
    <s v="Standard Size Crate"/>
    <s v="Benalla"/>
    <x v="256"/>
    <d v="2011-06-08T00:00:00"/>
    <n v="2"/>
    <n v="7.0000000000000007E-2"/>
    <n v="8.1199999999999992"/>
    <n v="2.83"/>
    <n v="16.239999999999998"/>
  </r>
  <r>
    <n v="2877"/>
    <n v="88481"/>
    <s v="Steven Brown"/>
    <s v="Express Road Cargo"/>
    <x v="1"/>
    <x v="1"/>
    <s v="High"/>
    <s v="Sauvignon Blanc"/>
    <x v="0"/>
    <x v="0"/>
    <s v="Los Vascos Sauvignon Blanc 2015"/>
    <s v="Loose Wrap"/>
    <s v="Hamilton"/>
    <x v="256"/>
    <d v="2011-06-07T00:00:00"/>
    <n v="11"/>
    <n v="0.01"/>
    <n v="23.99"/>
    <n v="6.3"/>
    <n v="263.89"/>
  </r>
  <r>
    <n v="2878"/>
    <n v="90608"/>
    <s v="Jose Johnson"/>
    <s v="Express Road Cargo"/>
    <x v="0"/>
    <x v="1"/>
    <s v="Critical"/>
    <s v="Shiraz"/>
    <x v="0"/>
    <x v="0"/>
    <s v="Sutter Home Pink Moscato"/>
    <s v="Large Crate"/>
    <s v="Melton"/>
    <x v="297"/>
    <d v="2011-01-31T00:00:00"/>
    <n v="7"/>
    <n v="0.04"/>
    <n v="4.9800000000000004"/>
    <n v="4.7"/>
    <n v="34.86"/>
  </r>
  <r>
    <n v="2879"/>
    <n v="90615"/>
    <s v="Victor Rice"/>
    <s v="Express Road Cargo"/>
    <x v="1"/>
    <x v="3"/>
    <s v="Not Specified"/>
    <s v="Chardonnay"/>
    <x v="0"/>
    <x v="0"/>
    <s v="Villa Maria Private Bin Sauvignon Blanc 2015"/>
    <s v="Standard Size Crate"/>
    <s v="Queanbeyan"/>
    <x v="139"/>
    <d v="2011-10-15T00:00:00"/>
    <n v="10"/>
    <n v="7.0000000000000007E-2"/>
    <n v="43.98"/>
    <n v="1.99"/>
    <n v="439.79999999999995"/>
  </r>
  <r>
    <n v="2880"/>
    <n v="87509"/>
    <s v="Sean Wagner"/>
    <s v="Express Road Cargo"/>
    <x v="0"/>
    <x v="0"/>
    <s v="High"/>
    <s v="Malbec"/>
    <x v="0"/>
    <x v="0"/>
    <s v="Lucien Albrecht Cremant d'Alsace Brut"/>
    <s v="Full Container"/>
    <s v="Mount Isa"/>
    <x v="62"/>
    <d v="2013-01-08T00:00:00"/>
    <n v="9"/>
    <n v="0.06"/>
    <n v="4.76"/>
    <n v="0.88"/>
    <n v="42.839999999999996"/>
  </r>
  <r>
    <n v="2881"/>
    <n v="90619"/>
    <s v="Justin Kennedy"/>
    <s v="Express Road Cargo"/>
    <x v="1"/>
    <x v="1"/>
    <s v="High"/>
    <s v="Reisling"/>
    <x v="0"/>
    <x v="0"/>
    <s v="Dog Point Vineyard Sauvignon Blanc 2014"/>
    <s v="Loose Wrap"/>
    <s v="Bendigo"/>
    <x v="661"/>
    <d v="2011-01-10T00:00:00"/>
    <n v="6"/>
    <n v="0.01"/>
    <n v="20.99"/>
    <n v="4.8099999999999996"/>
    <n v="125.94"/>
  </r>
  <r>
    <n v="2882"/>
    <n v="87036"/>
    <s v="Jerry Ward"/>
    <s v="Express Road Cargo"/>
    <x v="0"/>
    <x v="2"/>
    <s v="Not Specified"/>
    <s v="Pinot Noir"/>
    <x v="0"/>
    <x v="0"/>
    <s v="Langlois Chateau Cremant de Loire Brut"/>
    <s v="Large Crate"/>
    <s v="Rockingham"/>
    <x v="568"/>
    <d v="2011-10-17T00:00:00"/>
    <n v="1"/>
    <n v="0.09"/>
    <n v="52.99"/>
    <n v="19.989999999999998"/>
    <n v="52.99"/>
  </r>
  <r>
    <n v="2883"/>
    <n v="87036"/>
    <s v="James Ray"/>
    <s v="Express Road Cargo"/>
    <x v="1"/>
    <x v="1"/>
    <s v="Not Specified"/>
    <s v="Pinot Gris"/>
    <x v="0"/>
    <x v="0"/>
    <s v="Giesen Sauvignon Blanc 2014"/>
    <s v="Large Crate"/>
    <s v="Canberra"/>
    <x v="568"/>
    <d v="2011-10-16T00:00:00"/>
    <n v="14"/>
    <n v="0.05"/>
    <n v="30.73"/>
    <n v="4"/>
    <n v="430.22"/>
  </r>
  <r>
    <n v="2884"/>
    <n v="87036"/>
    <s v="Frank Diaz"/>
    <s v="Road Cargo"/>
    <x v="0"/>
    <x v="1"/>
    <s v="Not Specified"/>
    <s v="Merlot"/>
    <x v="0"/>
    <x v="0"/>
    <s v="Domaine Lafond Roc-Epine Tavel Rose 2014"/>
    <s v="Large Crate"/>
    <s v="Mount Gambier"/>
    <x v="568"/>
    <d v="2011-10-18T00:00:00"/>
    <n v="21"/>
    <n v="0.09"/>
    <n v="4.91"/>
    <n v="5.68"/>
    <n v="103.11"/>
  </r>
  <r>
    <n v="2885"/>
    <n v="89376"/>
    <s v="Gerald Mason"/>
    <s v="Express Road Cargo"/>
    <x v="1"/>
    <x v="3"/>
    <s v="High"/>
    <s v="Chardonnay"/>
    <x v="0"/>
    <x v="0"/>
    <s v="Dog Point Vineyard Sauvignon Blanc 2014"/>
    <s v="Large Crate"/>
    <s v="Blue Mountains"/>
    <x v="293"/>
    <d v="2010-12-06T00:00:00"/>
    <n v="1"/>
    <n v="0.09"/>
    <n v="99.99"/>
    <n v="19.989999999999998"/>
    <n v="99.99"/>
  </r>
  <r>
    <n v="2886"/>
    <n v="89376"/>
    <s v="Gerald Mason"/>
    <s v="Express Road Cargo"/>
    <x v="1"/>
    <x v="3"/>
    <s v="High"/>
    <s v="Reisling"/>
    <x v="0"/>
    <x v="0"/>
    <s v="Los Vascos Sauvignon Blanc 2015"/>
    <s v="Large Crate"/>
    <s v="Albury"/>
    <x v="293"/>
    <d v="2010-12-05T00:00:00"/>
    <n v="6"/>
    <n v="0.04"/>
    <n v="205.99"/>
    <n v="5.26"/>
    <n v="1235.94"/>
  </r>
  <r>
    <n v="2887"/>
    <n v="88927"/>
    <s v="Rose Hart"/>
    <s v="Express Road Cargo"/>
    <x v="0"/>
    <x v="1"/>
    <s v="Medium"/>
    <s v="Sangiovese"/>
    <x v="0"/>
    <x v="0"/>
    <s v="Langlois Chateau Cremant de Loire Brut"/>
    <s v="Large Crate"/>
    <s v="Launceston"/>
    <x v="140"/>
    <d v="2013-12-30T00:00:00"/>
    <n v="14"/>
    <n v="0.09"/>
    <n v="6.78"/>
    <n v="6.18"/>
    <n v="94.92"/>
  </r>
  <r>
    <n v="2888"/>
    <n v="87176"/>
    <s v="Mary Lawrence"/>
    <s v="Express Road Cargo"/>
    <x v="0"/>
    <x v="2"/>
    <s v="Medium"/>
    <s v="Cabernet Sauvignon"/>
    <x v="0"/>
    <x v="0"/>
    <s v="Chateau d'Esclans Whispering Angel Rose 2014"/>
    <s v="Full Container"/>
    <s v="Albany"/>
    <x v="682"/>
    <d v="2010-08-20T00:00:00"/>
    <n v="10"/>
    <n v="0.05"/>
    <n v="5.18"/>
    <n v="2.04"/>
    <n v="51.8"/>
  </r>
  <r>
    <n v="2889"/>
    <n v="86936"/>
    <s v="Roy Morgan"/>
    <s v="Express Road Cargo"/>
    <x v="0"/>
    <x v="1"/>
    <s v="Low"/>
    <s v="Zinfandel"/>
    <x v="0"/>
    <x v="0"/>
    <s v="Chateau de Campuget Costieres de Nimes Tradition Rose 2015"/>
    <s v="Full Container"/>
    <s v="Port Lincoln"/>
    <x v="1026"/>
    <d v="2011-06-01T00:00:00"/>
    <n v="15"/>
    <n v="0.03"/>
    <n v="7.4"/>
    <n v="1.71"/>
    <n v="111"/>
  </r>
  <r>
    <n v="2890"/>
    <n v="89027"/>
    <s v="Carlos Mills"/>
    <s v="Express Road Cargo"/>
    <x v="0"/>
    <x v="1"/>
    <s v="High"/>
    <s v="Cabernet Sauvignon"/>
    <x v="0"/>
    <x v="0"/>
    <s v="Miraval Rose (1.5 Liter Magnum) 2014"/>
    <s v="Large Crate"/>
    <s v="Burnie"/>
    <x v="906"/>
    <d v="2011-05-25T00:00:00"/>
    <n v="12"/>
    <n v="0.09"/>
    <n v="3.75"/>
    <n v="0.5"/>
    <n v="45"/>
  </r>
  <r>
    <n v="2891"/>
    <n v="89027"/>
    <s v="Carlos Mills"/>
    <s v="Express Road Cargo"/>
    <x v="1"/>
    <x v="1"/>
    <s v="High"/>
    <s v="Reisling"/>
    <x v="0"/>
    <x v="0"/>
    <s v="Hewitson LuLu Sauvignon Blanc 2014"/>
    <s v="Large Crate"/>
    <s v="Hobart"/>
    <x v="906"/>
    <d v="2011-05-25T00:00:00"/>
    <n v="10"/>
    <n v="0.02"/>
    <n v="65.989999999999995"/>
    <n v="4.99"/>
    <n v="659.9"/>
  </r>
  <r>
    <n v="2892"/>
    <n v="89027"/>
    <s v="Phillip Ray"/>
    <s v="Express Road Cargo"/>
    <x v="1"/>
    <x v="3"/>
    <s v="High"/>
    <s v="Chardonnay"/>
    <x v="0"/>
    <x v="0"/>
    <s v="Robert Oatley Sauvignon Blanc 2013"/>
    <s v="Standard Size Crate"/>
    <s v="Bathurst"/>
    <x v="906"/>
    <d v="2011-05-23T00:00:00"/>
    <n v="11"/>
    <n v="0.06"/>
    <n v="8.5"/>
    <n v="1.99"/>
    <n v="93.5"/>
  </r>
  <r>
    <n v="2893"/>
    <n v="89027"/>
    <s v="Phillip Ray"/>
    <s v="Express Road Cargo"/>
    <x v="0"/>
    <x v="3"/>
    <s v="High"/>
    <s v="Zinfandel"/>
    <x v="0"/>
    <x v="0"/>
    <s v="Domaine Lafond Roc-Epine Tavel Rose 2014"/>
    <s v="Full Container"/>
    <s v="Tamworth"/>
    <x v="906"/>
    <d v="2011-05-23T00:00:00"/>
    <n v="6"/>
    <n v="0.04"/>
    <n v="2.1800000000000002"/>
    <n v="0.78"/>
    <n v="13.080000000000002"/>
  </r>
  <r>
    <n v="2894"/>
    <n v="89027"/>
    <s v="Phillip Ray"/>
    <s v="Express Road Cargo"/>
    <x v="0"/>
    <x v="3"/>
    <s v="High"/>
    <s v="Cabernet Sauvignon"/>
    <x v="0"/>
    <x v="0"/>
    <s v="Miraval Rose 2014"/>
    <s v="Large Crate"/>
    <s v="Campbeltown"/>
    <x v="906"/>
    <d v="2011-05-23T00:00:00"/>
    <n v="12"/>
    <n v="0.02"/>
    <n v="12.28"/>
    <n v="6.13"/>
    <n v="147.35999999999999"/>
  </r>
  <r>
    <n v="2895"/>
    <n v="90621"/>
    <s v="Clarence Pierce"/>
    <s v="Air Cargo"/>
    <x v="2"/>
    <x v="0"/>
    <s v="Low"/>
    <s v="Sangiovese Rose"/>
    <x v="0"/>
    <x v="0"/>
    <s v="Chateau de Campuget Costieres de Nimes Tradition Rose 2015"/>
    <s v="Extra Large Crate"/>
    <s v="Palmerston"/>
    <x v="891"/>
    <d v="2010-03-15T00:00:00"/>
    <n v="3"/>
    <n v="0.01"/>
    <n v="300.98"/>
    <n v="64.73"/>
    <n v="902.94"/>
  </r>
  <r>
    <n v="2896"/>
    <n v="90622"/>
    <s v="Clarence Pierce"/>
    <s v="Express Road Cargo"/>
    <x v="0"/>
    <x v="0"/>
    <s v="Low"/>
    <s v="Zinfandel"/>
    <x v="0"/>
    <x v="0"/>
    <s v="Miraval Rose 2014"/>
    <s v="Large Crate"/>
    <s v="Darwin"/>
    <x v="278"/>
    <d v="2013-03-08T00:00:00"/>
    <n v="8"/>
    <n v="0.03"/>
    <n v="8.74"/>
    <n v="8.2899999999999991"/>
    <n v="69.92"/>
  </r>
  <r>
    <n v="2897"/>
    <n v="87468"/>
    <s v="Virginia Richards"/>
    <s v="Express Road Cargo"/>
    <x v="0"/>
    <x v="3"/>
    <s v="Medium"/>
    <s v="Merlot"/>
    <x v="0"/>
    <x v="0"/>
    <s v="Chateau d'Esclans Whispering Angel Rose 2014"/>
    <s v="Large Crate"/>
    <s v="Paramatta"/>
    <x v="1027"/>
    <d v="2013-08-08T00:00:00"/>
    <n v="1"/>
    <n v="0.09"/>
    <n v="9.7100000000000009"/>
    <n v="9.4499999999999993"/>
    <n v="9.7100000000000009"/>
  </r>
  <r>
    <n v="2898"/>
    <n v="88652"/>
    <s v="Brandon Lawson"/>
    <s v="Road Cargo"/>
    <x v="0"/>
    <x v="2"/>
    <s v="Critical"/>
    <s v="Sangiovese"/>
    <x v="0"/>
    <x v="0"/>
    <s v="Laurent-Perrier Brut Millesime 2006"/>
    <s v="Large Crate"/>
    <s v="Albany"/>
    <x v="1028"/>
    <d v="2012-04-12T00:00:00"/>
    <n v="4"/>
    <n v="0.02"/>
    <n v="40.98"/>
    <n v="7.2"/>
    <n v="163.92"/>
  </r>
  <r>
    <n v="2899"/>
    <n v="88652"/>
    <s v="Brandon Lawson"/>
    <s v="Express Road Cargo"/>
    <x v="0"/>
    <x v="2"/>
    <s v="Critical"/>
    <s v="Pinot Noir"/>
    <x v="0"/>
    <x v="0"/>
    <s v="Marques de Caceres Rioja Rosado 2014"/>
    <s v="Large Crate"/>
    <s v="Perth"/>
    <x v="1028"/>
    <d v="2012-04-11T00:00:00"/>
    <n v="4"/>
    <n v="0.05"/>
    <n v="2.88"/>
    <n v="1.49"/>
    <n v="11.52"/>
  </r>
  <r>
    <n v="2900"/>
    <n v="87098"/>
    <s v="Jeffrey Andrews"/>
    <s v="Express Road Cargo"/>
    <x v="2"/>
    <x v="2"/>
    <s v="Not Specified"/>
    <s v="Cremant"/>
    <x v="0"/>
    <x v="0"/>
    <s v="Sutter Home White Zinfandel"/>
    <s v="Full Container"/>
    <s v="Busseltol"/>
    <x v="141"/>
    <d v="2013-12-03T00:00:00"/>
    <n v="1"/>
    <n v="0.04"/>
    <n v="8.34"/>
    <n v="0.96"/>
    <n v="8.34"/>
  </r>
  <r>
    <n v="2901"/>
    <n v="87098"/>
    <s v="Jeffrey Andrews"/>
    <s v="Express Road Cargo"/>
    <x v="1"/>
    <x v="2"/>
    <s v="Not Specified"/>
    <s v="Sauvignon Blanc"/>
    <x v="0"/>
    <x v="0"/>
    <s v="Chardonnais Napa Valley Chardonnay 2013"/>
    <s v="Large Crate"/>
    <s v="Mandurah"/>
    <x v="141"/>
    <d v="2013-12-02T00:00:00"/>
    <n v="21"/>
    <n v="0.04"/>
    <n v="110.99"/>
    <n v="8.99"/>
    <n v="2330.79"/>
  </r>
  <r>
    <n v="2902"/>
    <n v="90627"/>
    <s v="Jeffrey Rivera"/>
    <s v="Express Road Cargo"/>
    <x v="1"/>
    <x v="1"/>
    <s v="Critical"/>
    <s v="Sauvignon Blanc"/>
    <x v="0"/>
    <x v="0"/>
    <s v="Grgich Hills Chardonnay 2012"/>
    <s v="Standard Size Crate"/>
    <s v="Mount Barker"/>
    <x v="1029"/>
    <d v="2013-05-18T00:00:00"/>
    <n v="2"/>
    <n v="7.0000000000000007E-2"/>
    <n v="5.0199999999999996"/>
    <n v="5.14"/>
    <n v="10.039999999999999"/>
  </r>
  <r>
    <n v="2903"/>
    <n v="89271"/>
    <s v="Gerald Harvey"/>
    <s v="Road Cargo"/>
    <x v="0"/>
    <x v="3"/>
    <s v="Critical"/>
    <s v="Zinfandel"/>
    <x v="0"/>
    <x v="0"/>
    <s v="Roederer Estate L'Ermitage 2007"/>
    <s v="Large Crate"/>
    <s v="Campbeltown"/>
    <x v="1030"/>
    <d v="2013-09-01T00:00:00"/>
    <n v="8"/>
    <n v="0.09"/>
    <n v="6.48"/>
    <n v="8.19"/>
    <n v="51.84"/>
  </r>
  <r>
    <n v="2904"/>
    <n v="87255"/>
    <s v="Sean Gilbert"/>
    <s v="Express Road Cargo"/>
    <x v="0"/>
    <x v="0"/>
    <s v="Low"/>
    <s v="Shiraz"/>
    <x v="0"/>
    <x v="0"/>
    <s v="Sutter Home Pink Moscato"/>
    <s v="Large Crate"/>
    <s v="Gympie"/>
    <x v="142"/>
    <d v="2013-08-20T00:00:00"/>
    <n v="9"/>
    <n v="0.09"/>
    <n v="49.43"/>
    <n v="19.989999999999998"/>
    <n v="444.87"/>
  </r>
  <r>
    <n v="2905"/>
    <n v="90067"/>
    <s v="Rachel Black"/>
    <s v="Air Cargo"/>
    <x v="1"/>
    <x v="2"/>
    <s v="Low"/>
    <s v="Sauvignon Blanc"/>
    <x v="0"/>
    <x v="0"/>
    <s v="Hewitson LuLu Sauvignon Blanc 2014"/>
    <s v="Extra Large Crate"/>
    <s v="Mandurah"/>
    <x v="832"/>
    <d v="2013-01-18T00:00:00"/>
    <n v="1"/>
    <n v="0.03"/>
    <n v="145.44999999999999"/>
    <n v="17.850000000000001"/>
    <n v="145.44999999999999"/>
  </r>
  <r>
    <n v="2906"/>
    <n v="90058"/>
    <s v="Rachel Black"/>
    <s v="Express Road Cargo"/>
    <x v="0"/>
    <x v="2"/>
    <s v="Low"/>
    <s v="Pinot Noir"/>
    <x v="0"/>
    <x v="0"/>
    <s v="Dopff &amp; Irion Cremant Rose Brut"/>
    <s v="Large Crate"/>
    <s v="Freemantle"/>
    <x v="1031"/>
    <d v="2010-01-13T00:00:00"/>
    <n v="3"/>
    <n v="0.02"/>
    <n v="48.04"/>
    <n v="5.09"/>
    <n v="144.12"/>
  </r>
  <r>
    <n v="2907"/>
    <n v="88606"/>
    <s v="Kevin Patterson"/>
    <s v="Express Road Cargo"/>
    <x v="1"/>
    <x v="1"/>
    <s v="Not Specified"/>
    <s v="Sauvignon Blanc"/>
    <x v="0"/>
    <x v="0"/>
    <s v="Robert Oatley Signature Chardonnay 2013"/>
    <s v="Large Crate"/>
    <s v="Mount Barker"/>
    <x v="493"/>
    <d v="2013-02-04T00:00:00"/>
    <n v="10"/>
    <n v="0.04"/>
    <n v="83.1"/>
    <n v="6.13"/>
    <n v="831"/>
  </r>
  <r>
    <n v="2908"/>
    <n v="88606"/>
    <s v="Kevin Patterson"/>
    <s v="Express Road Cargo"/>
    <x v="2"/>
    <x v="1"/>
    <s v="Not Specified"/>
    <s v="Grenache Rose"/>
    <x v="0"/>
    <x v="0"/>
    <s v="Miraval Rose (1.5 Liter Magnum) 2014"/>
    <s v="Loose Wrap"/>
    <s v="Mount Barker"/>
    <x v="493"/>
    <d v="2013-02-05T00:00:00"/>
    <n v="11"/>
    <n v="7.0000000000000007E-2"/>
    <n v="90.98"/>
    <n v="56.2"/>
    <n v="1000.7800000000001"/>
  </r>
  <r>
    <n v="2909"/>
    <n v="86654"/>
    <s v="Louis Hamilton"/>
    <s v="Express Road Cargo"/>
    <x v="0"/>
    <x v="1"/>
    <s v="Not Specified"/>
    <s v="Malbec"/>
    <x v="0"/>
    <x v="0"/>
    <s v="Pierre Sparr Cremant d'Alsace Reserve Brut Rose"/>
    <s v="Full Container"/>
    <s v="Mount Barker"/>
    <x v="123"/>
    <d v="2010-04-28T00:00:00"/>
    <n v="9"/>
    <n v="7.0000000000000007E-2"/>
    <n v="3.38"/>
    <n v="0.85"/>
    <n v="30.419999999999998"/>
  </r>
  <r>
    <n v="2910"/>
    <n v="89974"/>
    <s v="Philip Morales"/>
    <s v="Express Road Cargo"/>
    <x v="1"/>
    <x v="1"/>
    <s v="Critical"/>
    <s v="Pinot Gris"/>
    <x v="0"/>
    <x v="0"/>
    <s v="Cloudy Bay Sauvignon Blanc 2015"/>
    <s v="Standard Size Crate"/>
    <s v="Canberra"/>
    <x v="28"/>
    <d v="2011-11-19T00:00:00"/>
    <n v="10"/>
    <n v="7.0000000000000007E-2"/>
    <n v="39.479999999999997"/>
    <n v="1.99"/>
    <n v="394.79999999999995"/>
  </r>
  <r>
    <n v="2911"/>
    <n v="89974"/>
    <s v="Philip Morales"/>
    <s v="Road Cargo"/>
    <x v="0"/>
    <x v="1"/>
    <s v="Critical"/>
    <s v="Merlot"/>
    <x v="0"/>
    <x v="0"/>
    <s v="Louis Roederer Cristal Brut 2006"/>
    <s v="Large Crate"/>
    <s v="Canberra"/>
    <x v="28"/>
    <d v="2011-11-19T00:00:00"/>
    <n v="31"/>
    <n v="0.09"/>
    <n v="2.61"/>
    <n v="0.5"/>
    <n v="80.91"/>
  </r>
  <r>
    <n v="2912"/>
    <n v="89974"/>
    <s v="Philip Morales"/>
    <s v="Express Road Cargo"/>
    <x v="0"/>
    <x v="1"/>
    <s v="Critical"/>
    <s v="Zinfandel"/>
    <x v="0"/>
    <x v="0"/>
    <s v="Marques de Caceres Rioja Rosado 2014"/>
    <s v="Mini Crate"/>
    <s v="Canberra"/>
    <x v="28"/>
    <d v="2011-11-20T00:00:00"/>
    <n v="11"/>
    <n v="0"/>
    <n v="20.34"/>
    <n v="35"/>
    <n v="223.74"/>
  </r>
  <r>
    <n v="2913"/>
    <n v="87915"/>
    <s v="Clarence Bishop"/>
    <s v="Road Cargo"/>
    <x v="1"/>
    <x v="3"/>
    <s v="Medium"/>
    <s v="Chardonnay"/>
    <x v="0"/>
    <x v="0"/>
    <s v="The White Knight Sauvignon Blanc 2014"/>
    <s v="Large Crate"/>
    <s v="Albury"/>
    <x v="1032"/>
    <d v="2010-03-12T00:00:00"/>
    <n v="2"/>
    <n v="0.01"/>
    <n v="99.99"/>
    <n v="19.989999999999998"/>
    <n v="199.98"/>
  </r>
  <r>
    <n v="2914"/>
    <n v="87417"/>
    <s v="Antonio Cooper"/>
    <s v="Air Cargo"/>
    <x v="2"/>
    <x v="3"/>
    <s v="High"/>
    <s v="Champagne"/>
    <x v="0"/>
    <x v="0"/>
    <s v="Bertani Bertarose 2014"/>
    <s v="Extra Large Crate"/>
    <s v="Bathurst"/>
    <x v="333"/>
    <d v="2013-04-04T00:00:00"/>
    <n v="5"/>
    <n v="0.09"/>
    <n v="150.97999999999999"/>
    <n v="57.2"/>
    <n v="754.9"/>
  </r>
  <r>
    <n v="2915"/>
    <n v="87417"/>
    <s v="Antonio Cooper"/>
    <s v="Express Road Cargo"/>
    <x v="0"/>
    <x v="3"/>
    <s v="High"/>
    <s v="Sangiovese"/>
    <x v="0"/>
    <x v="0"/>
    <s v="Simonnet-Febvre Cremant de Bourgogne Blanc"/>
    <s v="Mini Crate"/>
    <s v="Penrith"/>
    <x v="333"/>
    <d v="2013-04-04T00:00:00"/>
    <n v="10"/>
    <n v="0.02"/>
    <n v="38.94"/>
    <n v="35"/>
    <n v="389.4"/>
  </r>
  <r>
    <n v="2916"/>
    <n v="88026"/>
    <s v="Patricia Bishop"/>
    <s v="Express Road Cargo"/>
    <x v="1"/>
    <x v="0"/>
    <s v="High"/>
    <s v="Chardonnay"/>
    <x v="0"/>
    <x v="0"/>
    <s v="Lucky Chardonnay 2012"/>
    <s v="Large Crate"/>
    <s v="Logan City"/>
    <x v="143"/>
    <d v="2012-04-18T00:00:00"/>
    <n v="13"/>
    <n v="0.05"/>
    <n v="39.979999999999997"/>
    <n v="7.12"/>
    <n v="519.74"/>
  </r>
  <r>
    <n v="2917"/>
    <n v="88026"/>
    <s v="Patricia Bishop"/>
    <s v="Express Road Cargo"/>
    <x v="0"/>
    <x v="0"/>
    <s v="High"/>
    <s v="Shiraz"/>
    <x v="0"/>
    <x v="0"/>
    <s v="Laurent-Perrier Brut Millesime 2006"/>
    <s v="Large Crate"/>
    <s v="Bundaberg"/>
    <x v="143"/>
    <d v="2012-04-19T00:00:00"/>
    <n v="8"/>
    <n v="0.04"/>
    <n v="5.58"/>
    <n v="5.3"/>
    <n v="44.64"/>
  </r>
  <r>
    <n v="2918"/>
    <n v="88959"/>
    <s v="James Stewart"/>
    <s v="Express Road Cargo"/>
    <x v="0"/>
    <x v="3"/>
    <s v="Critical"/>
    <s v="Zinfandel"/>
    <x v="0"/>
    <x v="0"/>
    <s v="Domaine Lafage Miraflors Rose 2013"/>
    <s v="Large Crate"/>
    <s v="Paramatta"/>
    <x v="856"/>
    <d v="2010-05-02T00:00:00"/>
    <n v="10"/>
    <n v="0.06"/>
    <n v="4.9800000000000004"/>
    <n v="7.44"/>
    <n v="49.800000000000004"/>
  </r>
  <r>
    <n v="2919"/>
    <n v="88959"/>
    <s v="James Stewart"/>
    <s v="Express Road Cargo"/>
    <x v="0"/>
    <x v="3"/>
    <s v="Critical"/>
    <s v="Zinfandel"/>
    <x v="0"/>
    <x v="0"/>
    <s v="Francis Ford Coppola Sofia Rose 2014"/>
    <s v="Large Crate"/>
    <s v="Grafton"/>
    <x v="856"/>
    <d v="2010-05-03T00:00:00"/>
    <n v="18"/>
    <n v="0.01"/>
    <n v="6.48"/>
    <n v="7.37"/>
    <n v="116.64000000000001"/>
  </r>
  <r>
    <n v="2920"/>
    <n v="86925"/>
    <s v="Craig Harvey"/>
    <s v="Air Cargo"/>
    <x v="2"/>
    <x v="1"/>
    <s v="Low"/>
    <s v="Sangiovese Rose"/>
    <x v="0"/>
    <x v="0"/>
    <s v="Miraval Rose 2014"/>
    <s v="Small Crate"/>
    <s v="Canberra"/>
    <x v="274"/>
    <d v="2010-01-26T00:00:00"/>
    <n v="8"/>
    <n v="0.02"/>
    <n v="880.98"/>
    <n v="44.55"/>
    <n v="7047.84"/>
  </r>
  <r>
    <n v="2921"/>
    <n v="88246"/>
    <s v="Carl Ramirez"/>
    <s v="Express Road Cargo"/>
    <x v="1"/>
    <x v="1"/>
    <s v="High"/>
    <s v="Chardonnay"/>
    <x v="0"/>
    <x v="0"/>
    <s v="Villa Maria Private Bin Sauvignon Blanc 2015"/>
    <s v="Standard Size Crate"/>
    <s v="Ballarat"/>
    <x v="144"/>
    <d v="2012-10-02T00:00:00"/>
    <n v="24"/>
    <n v="0.05"/>
    <n v="14.48"/>
    <n v="1.99"/>
    <n v="347.52"/>
  </r>
  <r>
    <n v="2922"/>
    <n v="89276"/>
    <s v="Jonathan Bowman"/>
    <s v="Express Road Cargo"/>
    <x v="2"/>
    <x v="2"/>
    <s v="Critical"/>
    <s v="Grenache Rose"/>
    <x v="0"/>
    <x v="0"/>
    <s v="La Playa Estate Cabernet Sauvignon Rose 2015"/>
    <s v="Large Crate"/>
    <s v="Geraldton"/>
    <x v="985"/>
    <d v="2013-02-26T00:00:00"/>
    <n v="11"/>
    <n v="0.02"/>
    <n v="6.24"/>
    <n v="5.22"/>
    <n v="68.64"/>
  </r>
  <r>
    <n v="2923"/>
    <n v="86276"/>
    <s v="Julia Baker"/>
    <s v="Road Cargo"/>
    <x v="0"/>
    <x v="1"/>
    <s v="Critical"/>
    <s v="Shiraz"/>
    <x v="0"/>
    <x v="0"/>
    <s v="Francis Ford Coppola Sofia Rose 2014"/>
    <s v="Large Crate"/>
    <s v="Port Lincoln"/>
    <x v="434"/>
    <d v="2013-05-26T00:00:00"/>
    <n v="9"/>
    <n v="0.04"/>
    <n v="3.69"/>
    <n v="0.5"/>
    <n v="33.21"/>
  </r>
  <r>
    <n v="2924"/>
    <n v="87543"/>
    <s v="Earl Dunn"/>
    <s v="Express Road Cargo"/>
    <x v="0"/>
    <x v="2"/>
    <s v="Low"/>
    <s v="Sangiovese"/>
    <x v="0"/>
    <x v="0"/>
    <s v="JCB N¬∞21 Brut Cremant de Bourgogne"/>
    <s v="Large Crate"/>
    <s v="Bunbury"/>
    <x v="667"/>
    <d v="2012-09-14T00:00:00"/>
    <n v="3"/>
    <n v="0.08"/>
    <n v="35.44"/>
    <n v="7.5"/>
    <n v="106.32"/>
  </r>
  <r>
    <n v="2925"/>
    <n v="88028"/>
    <s v="Alan Harris"/>
    <s v="Road Cargo"/>
    <x v="0"/>
    <x v="0"/>
    <s v="Not Specified"/>
    <s v="Pinot Noir"/>
    <x v="0"/>
    <x v="0"/>
    <s v="Domaine Lafage Miraflors Rose 2013"/>
    <s v="Mini Crate"/>
    <s v="Gold Coast"/>
    <x v="1033"/>
    <d v="2010-01-03T00:00:00"/>
    <n v="2"/>
    <n v="0.08"/>
    <n v="95.99"/>
    <n v="35"/>
    <n v="191.98"/>
  </r>
  <r>
    <n v="2926"/>
    <n v="88027"/>
    <s v="Patricia Bishop"/>
    <s v="Air Cargo"/>
    <x v="2"/>
    <x v="0"/>
    <s v="High"/>
    <s v="Sangiovese Rose"/>
    <x v="0"/>
    <x v="0"/>
    <s v="Sutter Home Pink Moscato"/>
    <s v="Small Crate"/>
    <s v="Townsville"/>
    <x v="876"/>
    <d v="2012-05-11T00:00:00"/>
    <n v="10"/>
    <n v="7.0000000000000007E-2"/>
    <n v="146.34"/>
    <n v="43.75"/>
    <n v="1463.4"/>
  </r>
  <r>
    <n v="2927"/>
    <n v="88331"/>
    <s v="Richard Sullivan"/>
    <s v="Express Road Cargo"/>
    <x v="0"/>
    <x v="1"/>
    <s v="High"/>
    <s v="Shiraz"/>
    <x v="0"/>
    <x v="0"/>
    <s v="Marques de Caceres Rioja Rosado 2014"/>
    <s v="Full Container"/>
    <s v="Victor Harbor"/>
    <x v="446"/>
    <d v="2011-05-12T00:00:00"/>
    <n v="4"/>
    <n v="0.08"/>
    <n v="4.4800000000000004"/>
    <n v="1.22"/>
    <n v="17.920000000000002"/>
  </r>
  <r>
    <n v="2928"/>
    <n v="88103"/>
    <s v="Scott Baker"/>
    <s v="Express Road Cargo"/>
    <x v="0"/>
    <x v="3"/>
    <s v="Medium"/>
    <s v="Malbec"/>
    <x v="0"/>
    <x v="0"/>
    <s v="Bertani Bertarose 2014"/>
    <s v="Large Crate"/>
    <s v="Goulburn"/>
    <x v="145"/>
    <d v="2010-05-23T00:00:00"/>
    <n v="13"/>
    <n v="0.02"/>
    <n v="7.64"/>
    <n v="1.39"/>
    <n v="99.32"/>
  </r>
  <r>
    <n v="2929"/>
    <n v="90631"/>
    <s v="Gerald Stephens"/>
    <s v="Express Road Cargo"/>
    <x v="0"/>
    <x v="1"/>
    <s v="Low"/>
    <s v="Cabernet Sauvignon"/>
    <x v="0"/>
    <x v="1"/>
    <s v="Domaine Lafage Miraflors Rose 2013"/>
    <s v="Mini Crate"/>
    <s v="Melton"/>
    <x v="866"/>
    <d v="2010-10-21T00:00:00"/>
    <n v="14"/>
    <n v="0.09"/>
    <n v="78.8"/>
    <n v="35"/>
    <n v="1103.2"/>
  </r>
  <r>
    <n v="2930"/>
    <n v="90642"/>
    <s v="William Fisher"/>
    <s v="Express Road Cargo"/>
    <x v="0"/>
    <x v="3"/>
    <s v="Medium"/>
    <s v="Sangiovese"/>
    <x v="0"/>
    <x v="1"/>
    <s v="Lucien Albrecht Cremant d'Alsace Brut"/>
    <s v="Large Crate"/>
    <s v="Lithgow"/>
    <x v="849"/>
    <d v="2011-06-24T00:00:00"/>
    <n v="3"/>
    <n v="0.05"/>
    <n v="6.28"/>
    <n v="5.36"/>
    <n v="18.84"/>
  </r>
  <r>
    <n v="2931"/>
    <n v="90642"/>
    <s v="William Fisher"/>
    <s v="Express Road Cargo"/>
    <x v="0"/>
    <x v="3"/>
    <s v="Medium"/>
    <s v="Cabernet Sauvignon"/>
    <x v="0"/>
    <x v="1"/>
    <s v="Louis Roederer Cristal Brut with Gift Box 2007"/>
    <s v="Large Crate"/>
    <s v="Campbeltown"/>
    <x v="849"/>
    <d v="2011-06-23T00:00:00"/>
    <n v="3"/>
    <n v="0.06"/>
    <n v="7.64"/>
    <n v="1.39"/>
    <n v="22.919999999999998"/>
  </r>
  <r>
    <n v="2932"/>
    <n v="90642"/>
    <s v="William Fisher"/>
    <s v="Express Road Cargo"/>
    <x v="0"/>
    <x v="3"/>
    <s v="Medium"/>
    <s v="Zinfandel"/>
    <x v="0"/>
    <x v="1"/>
    <s v="Jean-Baptiste Adam Les Natures Cremant d'Alsace Brut"/>
    <s v="Large Crate"/>
    <s v="Albury"/>
    <x v="849"/>
    <d v="2011-06-23T00:00:00"/>
    <n v="14"/>
    <n v="0.08"/>
    <n v="3.15"/>
    <n v="0.5"/>
    <n v="44.1"/>
  </r>
  <r>
    <n v="2933"/>
    <n v="86334"/>
    <s v="Gregory Russell"/>
    <s v="Express Road Cargo"/>
    <x v="0"/>
    <x v="1"/>
    <s v="Medium"/>
    <s v="Pinot Noir"/>
    <x v="0"/>
    <x v="1"/>
    <s v="Pietradolce Etna Rosato 2014"/>
    <s v="Full Container"/>
    <s v="Mount Barker"/>
    <x v="1034"/>
    <d v="2012-07-14T00:00:00"/>
    <n v="10"/>
    <n v="0.1"/>
    <n v="4.28"/>
    <n v="0.94"/>
    <n v="42.800000000000004"/>
  </r>
  <r>
    <n v="2934"/>
    <n v="90646"/>
    <s v="Gary Sanchez"/>
    <s v="Express Road Cargo"/>
    <x v="0"/>
    <x v="0"/>
    <s v="Not Specified"/>
    <s v="Merlot"/>
    <x v="0"/>
    <x v="1"/>
    <s v="Louis Roederer Cristal Brut with Gift Box 2007"/>
    <s v="Full Container"/>
    <s v="Mackay"/>
    <x v="360"/>
    <d v="2010-04-07T00:00:00"/>
    <n v="11"/>
    <n v="0.1"/>
    <n v="36.549999999999997"/>
    <n v="13.89"/>
    <n v="402.04999999999995"/>
  </r>
  <r>
    <n v="2935"/>
    <n v="87209"/>
    <s v="Jeremy Medina"/>
    <s v="Express Road Cargo"/>
    <x v="0"/>
    <x v="3"/>
    <s v="High"/>
    <s v="Pinot Noir"/>
    <x v="0"/>
    <x v="1"/>
    <s v="Jean-Baptiste Adam Les Natures Cremant d'Alsace Brut"/>
    <s v="Loose Wrap"/>
    <s v="Dubbo"/>
    <x v="457"/>
    <d v="2011-08-28T00:00:00"/>
    <n v="13"/>
    <n v="0.08"/>
    <n v="21.66"/>
    <n v="13.99"/>
    <n v="281.58"/>
  </r>
  <r>
    <n v="2936"/>
    <n v="87209"/>
    <s v="Jeremy Medina"/>
    <s v="Express Road Cargo"/>
    <x v="1"/>
    <x v="3"/>
    <s v="High"/>
    <s v="Pinot Gris"/>
    <x v="0"/>
    <x v="1"/>
    <s v="Villa Maria Private Bin Sauvignon Blanc 2015"/>
    <s v="Standard Size Crate"/>
    <s v="Dubbo"/>
    <x v="457"/>
    <d v="2011-08-28T00:00:00"/>
    <n v="20"/>
    <n v="0.01"/>
    <n v="35.99"/>
    <n v="3.3"/>
    <n v="719.80000000000007"/>
  </r>
  <r>
    <n v="2937"/>
    <n v="87209"/>
    <s v="Jeremy Medina"/>
    <s v="Express Road Cargo"/>
    <x v="1"/>
    <x v="3"/>
    <s v="High"/>
    <s v="Chardonnay"/>
    <x v="0"/>
    <x v="1"/>
    <s v="Chardonnais Napa Valley Chardonnay 2013"/>
    <s v="Large Crate"/>
    <s v="Broken Hill"/>
    <x v="457"/>
    <d v="2011-08-27T00:00:00"/>
    <n v="5"/>
    <n v="0.06"/>
    <n v="155.99"/>
    <n v="8.99"/>
    <n v="779.95"/>
  </r>
  <r>
    <n v="2938"/>
    <n v="87209"/>
    <s v="Peter Baker"/>
    <s v="Air Cargo"/>
    <x v="2"/>
    <x v="3"/>
    <s v="High"/>
    <s v="Sangiovese Rose"/>
    <x v="0"/>
    <x v="1"/>
    <s v="Miraval Rose 2014"/>
    <s v="Small Crate"/>
    <s v="Tamworth"/>
    <x v="457"/>
    <d v="2011-08-28T00:00:00"/>
    <n v="5"/>
    <n v="0.05"/>
    <n v="218.75"/>
    <n v="69.64"/>
    <n v="1093.75"/>
  </r>
  <r>
    <n v="2939"/>
    <n v="85822"/>
    <s v="Raymond Campbell"/>
    <s v="Express Road Cargo"/>
    <x v="0"/>
    <x v="2"/>
    <s v="Not Specified"/>
    <s v="Cabernet Sauvignon"/>
    <x v="0"/>
    <x v="1"/>
    <s v="Chateau Gaudrelle Cremant d'Loire Brut"/>
    <s v="Large Crate"/>
    <s v="Geraldton"/>
    <x v="1028"/>
    <d v="2012-04-13T00:00:00"/>
    <n v="8"/>
    <n v="0.04"/>
    <n v="15.99"/>
    <n v="13.18"/>
    <n v="127.92"/>
  </r>
  <r>
    <n v="2940"/>
    <n v="85822"/>
    <s v="Raymond Campbell"/>
    <s v="Road Cargo"/>
    <x v="0"/>
    <x v="2"/>
    <s v="Not Specified"/>
    <s v="Zinfandel"/>
    <x v="0"/>
    <x v="1"/>
    <s v="Barnard Griffin Rose of Sangiovese 2014"/>
    <s v="Large Crate"/>
    <s v="Albany"/>
    <x v="1028"/>
    <d v="2012-04-13T00:00:00"/>
    <n v="6"/>
    <n v="0.05"/>
    <n v="11.34"/>
    <n v="5.01"/>
    <n v="68.039999999999992"/>
  </r>
  <r>
    <n v="2941"/>
    <n v="85822"/>
    <s v="Raymond Campbell"/>
    <s v="Express Road Cargo"/>
    <x v="0"/>
    <x v="2"/>
    <s v="Not Specified"/>
    <s v="Shiraz"/>
    <x v="0"/>
    <x v="1"/>
    <s v="Lucien Albrecht Cremant d'Alsace Brut"/>
    <s v="Large Crate"/>
    <s v="Mandurah"/>
    <x v="1028"/>
    <d v="2012-04-11T00:00:00"/>
    <n v="10"/>
    <n v="0.02"/>
    <n v="35.44"/>
    <n v="5.09"/>
    <n v="354.4"/>
  </r>
  <r>
    <n v="2942"/>
    <n v="86476"/>
    <s v="Henry Butler"/>
    <s v="Express Road Cargo"/>
    <x v="2"/>
    <x v="2"/>
    <s v="Critical"/>
    <s v="Sangiovese Rose"/>
    <x v="0"/>
    <x v="1"/>
    <s v="Barnard Griffin Rose of Sangiovese 2014"/>
    <s v="Standard Size Crate"/>
    <s v="Mandurah"/>
    <x v="642"/>
    <d v="2011-12-03T00:00:00"/>
    <n v="2"/>
    <n v="0.05"/>
    <n v="22.23"/>
    <n v="5.08"/>
    <n v="44.46"/>
  </r>
  <r>
    <n v="2943"/>
    <n v="88213"/>
    <s v="Willie Medina"/>
    <s v="Express Road Cargo"/>
    <x v="0"/>
    <x v="2"/>
    <s v="Low"/>
    <s v="Merlot"/>
    <x v="0"/>
    <x v="1"/>
    <s v="Bertani Bertarose 2014"/>
    <s v="Large Crate"/>
    <s v="Perth"/>
    <x v="1035"/>
    <d v="2011-01-03T00:00:00"/>
    <n v="9"/>
    <n v="0.05"/>
    <n v="2.89"/>
    <n v="0.5"/>
    <n v="26.01"/>
  </r>
  <r>
    <n v="2944"/>
    <n v="89915"/>
    <s v="Antonio Green"/>
    <s v="Express Road Cargo"/>
    <x v="0"/>
    <x v="3"/>
    <s v="High"/>
    <s v="Sangiovese"/>
    <x v="0"/>
    <x v="1"/>
    <s v="Bertani Bertarose 2014"/>
    <s v="Large Crate"/>
    <s v="Broken Hill"/>
    <x v="861"/>
    <d v="2010-03-22T00:00:00"/>
    <n v="8"/>
    <n v="0.09"/>
    <n v="6.48"/>
    <n v="6.35"/>
    <n v="51.84"/>
  </r>
  <r>
    <n v="2945"/>
    <n v="89869"/>
    <s v="George Bell"/>
    <s v="Express Road Cargo"/>
    <x v="0"/>
    <x v="0"/>
    <s v="High"/>
    <s v="Cabernet Sauvignon"/>
    <x v="0"/>
    <x v="1"/>
    <s v="Pietradolce Etna Rosato 2014"/>
    <s v="Large Crate"/>
    <s v="Darwin"/>
    <x v="707"/>
    <d v="2010-12-24T00:00:00"/>
    <n v="12"/>
    <n v="0"/>
    <n v="90.48"/>
    <n v="19.989999999999998"/>
    <n v="1085.76"/>
  </r>
  <r>
    <n v="2946"/>
    <n v="90651"/>
    <s v="Frank Fields"/>
    <s v="Express Road Cargo"/>
    <x v="0"/>
    <x v="3"/>
    <s v="High"/>
    <s v="Cabernet Sauvignon"/>
    <x v="0"/>
    <x v="1"/>
    <s v="Lucien Albrecht Cremant d'Alsace Brut Rose"/>
    <s v="Full Container"/>
    <s v="Lithgow"/>
    <x v="1036"/>
    <d v="2011-08-11T00:00:00"/>
    <n v="3"/>
    <n v="0"/>
    <n v="4.84"/>
    <n v="0.71"/>
    <n v="14.52"/>
  </r>
  <r>
    <n v="2947"/>
    <n v="90656"/>
    <s v="Phillip Coleman"/>
    <s v="Air Cargo"/>
    <x v="2"/>
    <x v="1"/>
    <s v="Medium"/>
    <s v="Champagne"/>
    <x v="0"/>
    <x v="1"/>
    <s v="Sutter Home Pink Moscato"/>
    <s v="Extra Large Crate"/>
    <s v="Port Lincoln"/>
    <x v="930"/>
    <d v="2012-09-05T00:00:00"/>
    <n v="24"/>
    <n v="0.03"/>
    <n v="258.98"/>
    <n v="54.31"/>
    <n v="6215.52"/>
  </r>
  <r>
    <n v="2948"/>
    <n v="90667"/>
    <s v="Steve Coleman"/>
    <s v="Express Road Cargo"/>
    <x v="1"/>
    <x v="3"/>
    <s v="High"/>
    <s v="Chardonnay"/>
    <x v="0"/>
    <x v="1"/>
    <s v="Robert Oatley Sauvignon Blanc 2013"/>
    <s v="Standard Size Crate"/>
    <s v="Sydney"/>
    <x v="433"/>
    <d v="2013-04-28T00:00:00"/>
    <n v="12"/>
    <n v="0"/>
    <n v="29.89"/>
    <n v="1.99"/>
    <n v="358.68"/>
  </r>
  <r>
    <n v="2949"/>
    <n v="89803"/>
    <s v="Antonio Stone"/>
    <s v="Express Road Cargo"/>
    <x v="0"/>
    <x v="0"/>
    <s v="Medium"/>
    <s v="Sangiovese"/>
    <x v="0"/>
    <x v="1"/>
    <s v="Barnard Griffin Rose of Sangiovese 2014"/>
    <s v="Full Container"/>
    <s v="Mackay"/>
    <x v="697"/>
    <d v="2013-04-11T00:00:00"/>
    <n v="8"/>
    <n v="0.04"/>
    <n v="2.94"/>
    <n v="0.81"/>
    <n v="23.52"/>
  </r>
  <r>
    <n v="2950"/>
    <n v="89803"/>
    <s v="Antonio Stone"/>
    <s v="Express Road Cargo"/>
    <x v="1"/>
    <x v="0"/>
    <s v="Medium"/>
    <s v="Pinot Gris"/>
    <x v="0"/>
    <x v="1"/>
    <s v="Grgich Hills Chardonnay 2012"/>
    <s v="Standard Size Crate"/>
    <s v="Bundaberg"/>
    <x v="697"/>
    <d v="2013-04-11T00:00:00"/>
    <n v="13"/>
    <n v="0.05"/>
    <n v="35.99"/>
    <n v="1.25"/>
    <n v="467.87"/>
  </r>
  <r>
    <n v="2951"/>
    <n v="89614"/>
    <s v="Shawn Snyder"/>
    <s v="Express Road Cargo"/>
    <x v="0"/>
    <x v="3"/>
    <s v="High"/>
    <s v="Merlot"/>
    <x v="0"/>
    <x v="1"/>
    <s v="Moet &amp; Chandon Imperial"/>
    <s v="Large Crate"/>
    <s v="Grafton"/>
    <x v="887"/>
    <d v="2011-11-20T00:00:00"/>
    <n v="37"/>
    <n v="0.02"/>
    <n v="14.03"/>
    <n v="9.3699999999999992"/>
    <n v="519.11"/>
  </r>
  <r>
    <n v="2952"/>
    <n v="90673"/>
    <s v="Ralph Rivera"/>
    <s v="Road Cargo"/>
    <x v="0"/>
    <x v="3"/>
    <s v="Critical"/>
    <s v="Zinfandel"/>
    <x v="0"/>
    <x v="1"/>
    <s v="Pietradolce Etna Rosato 2014"/>
    <s v="Full Container"/>
    <s v="Wollongong"/>
    <x v="470"/>
    <d v="2013-10-11T00:00:00"/>
    <n v="13"/>
    <n v="0.1"/>
    <n v="37.94"/>
    <n v="5.08"/>
    <n v="493.21999999999997"/>
  </r>
  <r>
    <n v="2953"/>
    <n v="90669"/>
    <s v="Ralph Rivera"/>
    <s v="Express Road Cargo"/>
    <x v="0"/>
    <x v="3"/>
    <s v="Critical"/>
    <s v="Zinfandel"/>
    <x v="0"/>
    <x v="1"/>
    <s v="Domaine Lafond Roc-Epine Tavel Rose 2014"/>
    <s v="Standard Size Crate"/>
    <s v="Paramatta"/>
    <x v="157"/>
    <d v="2010-10-10T00:00:00"/>
    <n v="11"/>
    <n v="0.06"/>
    <n v="8.57"/>
    <n v="6.14"/>
    <n v="94.27000000000001"/>
  </r>
  <r>
    <n v="2954"/>
    <n v="86785"/>
    <s v="Keith Bailey"/>
    <s v="Air Cargo"/>
    <x v="1"/>
    <x v="2"/>
    <s v="High"/>
    <s v="Chardonnay"/>
    <x v="0"/>
    <x v="1"/>
    <s v="Leeuwin Estate Art Series Chardonnay 2012"/>
    <s v="Extra Large Crate"/>
    <s v="Mandurah"/>
    <x v="1037"/>
    <d v="2013-07-10T00:00:00"/>
    <n v="10"/>
    <n v="0.08"/>
    <n v="200.97"/>
    <n v="15.59"/>
    <n v="2009.7"/>
  </r>
  <r>
    <n v="2955"/>
    <n v="86785"/>
    <s v="Johnny Ramirez"/>
    <s v="Express Road Cargo"/>
    <x v="0"/>
    <x v="1"/>
    <s v="High"/>
    <s v="Pinot Noir"/>
    <x v="0"/>
    <x v="1"/>
    <s v="Chateau D'Aqueria Tavel Rose 2013"/>
    <s v="Mini Crate"/>
    <s v="Frankston"/>
    <x v="1037"/>
    <d v="2013-07-10T00:00:00"/>
    <n v="14"/>
    <n v="0.04"/>
    <n v="4.4800000000000004"/>
    <n v="49"/>
    <n v="62.720000000000006"/>
  </r>
  <r>
    <n v="2956"/>
    <n v="86785"/>
    <s v="Johnny Ramirez"/>
    <s v="Express Road Cargo"/>
    <x v="0"/>
    <x v="1"/>
    <s v="High"/>
    <s v="Shiraz"/>
    <x v="0"/>
    <x v="1"/>
    <s v="Sutter Home White Zinfandel"/>
    <s v="Large Crate"/>
    <s v="Wodonga"/>
    <x v="1037"/>
    <d v="2013-07-09T00:00:00"/>
    <n v="17"/>
    <n v="0"/>
    <n v="22.84"/>
    <n v="11.54"/>
    <n v="388.28"/>
  </r>
  <r>
    <n v="2957"/>
    <n v="86785"/>
    <s v="Johnny Ramirez"/>
    <s v="Air Cargo"/>
    <x v="0"/>
    <x v="1"/>
    <s v="High"/>
    <s v="Zinfandel"/>
    <x v="0"/>
    <x v="1"/>
    <s v="Schramsberg Cremant Demi-Sec 2011"/>
    <s v="Extra Large Crate"/>
    <s v="Melbourne"/>
    <x v="1037"/>
    <d v="2013-07-10T00:00:00"/>
    <n v="9"/>
    <n v="0.04"/>
    <n v="225.02"/>
    <n v="28.66"/>
    <n v="2025.18"/>
  </r>
  <r>
    <n v="2958"/>
    <n v="90675"/>
    <s v="Teresa Coleman"/>
    <s v="Road Cargo"/>
    <x v="0"/>
    <x v="1"/>
    <s v="Low"/>
    <s v="Pinot Noir"/>
    <x v="0"/>
    <x v="1"/>
    <s v="JCB N¬∞21 Brut Cremant de Bourgogne"/>
    <s v="Large Crate"/>
    <s v="Mount Gambier"/>
    <x v="1038"/>
    <d v="2010-09-02T00:00:00"/>
    <n v="12"/>
    <n v="0.04"/>
    <n v="6.48"/>
    <n v="5.16"/>
    <n v="77.760000000000005"/>
  </r>
  <r>
    <n v="2959"/>
    <n v="90250"/>
    <s v="Ronald Hunter"/>
    <s v="Express Road Cargo"/>
    <x v="0"/>
    <x v="1"/>
    <s v="Critical"/>
    <s v="Merlot"/>
    <x v="0"/>
    <x v="1"/>
    <s v="Marques de Caceres Rioja Rosado 2014"/>
    <s v="Large Crate"/>
    <s v="Adelaide"/>
    <x v="486"/>
    <d v="2012-06-02T00:00:00"/>
    <n v="13"/>
    <n v="0.04"/>
    <n v="11.34"/>
    <n v="5.01"/>
    <n v="147.41999999999999"/>
  </r>
  <r>
    <n v="2960"/>
    <n v="90679"/>
    <s v="Earl Burke"/>
    <s v="Express Road Cargo"/>
    <x v="1"/>
    <x v="2"/>
    <s v="Low"/>
    <s v="Pinot Gris"/>
    <x v="0"/>
    <x v="1"/>
    <s v="Cloudy Bay Sauvignon Blanc 2015"/>
    <s v="Full Container"/>
    <s v="Albany"/>
    <x v="1039"/>
    <d v="2011-02-01T00:00:00"/>
    <n v="3"/>
    <n v="0.06"/>
    <n v="85.99"/>
    <n v="0.99"/>
    <n v="257.96999999999997"/>
  </r>
  <r>
    <n v="2961"/>
    <n v="89584"/>
    <s v="Billy Sanchez"/>
    <s v="Express Road Cargo"/>
    <x v="0"/>
    <x v="2"/>
    <s v="Medium"/>
    <s v="Shiraz"/>
    <x v="0"/>
    <x v="1"/>
    <s v="Chateau Gaudrelle Cremant d'Loire Brut"/>
    <s v="Large Crate"/>
    <s v="Busseltol"/>
    <x v="146"/>
    <d v="2010-04-06T00:00:00"/>
    <n v="12"/>
    <n v="0.01"/>
    <n v="4.91"/>
    <n v="0.5"/>
    <n v="58.92"/>
  </r>
  <r>
    <n v="2962"/>
    <n v="89584"/>
    <s v="Billy Sanchez"/>
    <s v="Road Cargo"/>
    <x v="0"/>
    <x v="2"/>
    <s v="Medium"/>
    <s v="Zinfandel"/>
    <x v="0"/>
    <x v="1"/>
    <s v="Sutter Home Pink Moscato"/>
    <s v="Full Container"/>
    <s v="Albany"/>
    <x v="146"/>
    <d v="2010-04-06T00:00:00"/>
    <n v="5"/>
    <n v="0.09"/>
    <n v="4"/>
    <n v="1.3"/>
    <n v="20"/>
  </r>
  <r>
    <n v="2963"/>
    <n v="88867"/>
    <s v="Matthew Anderson"/>
    <s v="Express Road Cargo"/>
    <x v="2"/>
    <x v="1"/>
    <s v="Critical"/>
    <s v="Grenache Rose"/>
    <x v="0"/>
    <x v="1"/>
    <s v="Chateau de Campuget Costieres de Nimes Tradition Rose 2015"/>
    <s v="Full Container"/>
    <s v="Adelaide"/>
    <x v="147"/>
    <d v="2013-09-24T00:00:00"/>
    <n v="16"/>
    <n v="0.05"/>
    <n v="70.709999999999994"/>
    <n v="37.58"/>
    <n v="1131.3599999999999"/>
  </r>
  <r>
    <n v="2964"/>
    <n v="89042"/>
    <s v="Phillip Black"/>
    <s v="Express Road Cargo"/>
    <x v="1"/>
    <x v="1"/>
    <s v="High"/>
    <s v="Sauvignon Blanc"/>
    <x v="0"/>
    <x v="1"/>
    <s v="Dog Point Vineyard Sauvignon Blanc 2014"/>
    <s v="Standard Size Crate"/>
    <s v="Mount Barker"/>
    <x v="944"/>
    <d v="2012-10-14T00:00:00"/>
    <n v="23"/>
    <n v="0.01"/>
    <n v="39.479999999999997"/>
    <n v="1.99"/>
    <n v="908.04"/>
  </r>
  <r>
    <n v="2965"/>
    <n v="90690"/>
    <s v="Scott Cooper"/>
    <s v="Express Road Cargo"/>
    <x v="2"/>
    <x v="0"/>
    <s v="Not Specified"/>
    <s v="Cremant"/>
    <x v="0"/>
    <x v="1"/>
    <s v="Miraval Rose (1.5 Liter Magnum) 2014"/>
    <s v="Large Crate"/>
    <s v="Darwin"/>
    <x v="148"/>
    <d v="2013-08-02T00:00:00"/>
    <n v="17"/>
    <n v="0.01"/>
    <n v="4.95"/>
    <n v="5.32"/>
    <n v="84.15"/>
  </r>
  <r>
    <n v="2966"/>
    <n v="90690"/>
    <s v="Scott Cooper"/>
    <s v="Express Road Cargo"/>
    <x v="0"/>
    <x v="0"/>
    <s v="Not Specified"/>
    <s v="Pinot Noir"/>
    <x v="0"/>
    <x v="1"/>
    <s v="Miraval Rose (1.5 Liter Magnum) 2014"/>
    <s v="Large Crate"/>
    <s v="Palmerston"/>
    <x v="148"/>
    <d v="2013-08-02T00:00:00"/>
    <n v="20"/>
    <n v="0"/>
    <n v="14.98"/>
    <n v="7.69"/>
    <n v="299.60000000000002"/>
  </r>
  <r>
    <n v="2967"/>
    <n v="90690"/>
    <s v="Harry Hawkins"/>
    <s v="Road Cargo"/>
    <x v="0"/>
    <x v="0"/>
    <s v="Not Specified"/>
    <s v="Shiraz"/>
    <x v="0"/>
    <x v="1"/>
    <s v="Louis Roederer Cristal Brut 2006"/>
    <s v="Large Crate"/>
    <s v="Darwin"/>
    <x v="148"/>
    <d v="2013-08-02T00:00:00"/>
    <n v="9"/>
    <n v="0.04"/>
    <n v="11.97"/>
    <n v="4.9800000000000004"/>
    <n v="107.73"/>
  </r>
  <r>
    <n v="2968"/>
    <n v="89772"/>
    <s v="Paula Richards"/>
    <s v="Express Road Cargo"/>
    <x v="1"/>
    <x v="2"/>
    <s v="High"/>
    <s v="Reisling"/>
    <x v="0"/>
    <x v="4"/>
    <s v="Chardonnais Napa Valley Chardonnay 2013"/>
    <s v="Standard Size Crate"/>
    <s v="Bunbury"/>
    <x v="1040"/>
    <d v="2013-03-08T00:00:00"/>
    <n v="6"/>
    <n v="0"/>
    <n v="6.48"/>
    <n v="2.74"/>
    <n v="38.880000000000003"/>
  </r>
  <r>
    <n v="2969"/>
    <n v="89772"/>
    <s v="Paula Richards"/>
    <s v="Express Road Cargo"/>
    <x v="2"/>
    <x v="2"/>
    <s v="High"/>
    <s v="Champagne"/>
    <x v="0"/>
    <x v="6"/>
    <s v="Miraval Rose 2014"/>
    <s v="Mini Crate"/>
    <s v="Albany"/>
    <x v="1040"/>
    <d v="2013-03-07T00:00:00"/>
    <n v="5"/>
    <n v="7.0000000000000007E-2"/>
    <n v="111.96"/>
    <n v="69"/>
    <n v="559.79999999999995"/>
  </r>
  <r>
    <n v="2970"/>
    <n v="89569"/>
    <s v="Jesse Moreno"/>
    <s v="Air Cargo"/>
    <x v="2"/>
    <x v="2"/>
    <s v="Low"/>
    <s v="Sangiovese Rose"/>
    <x v="0"/>
    <x v="6"/>
    <s v="Belle Glos Oeil de Perdrix Pinot Noir Blanc 2014"/>
    <s v="Small Crate"/>
    <s v="Rockingham"/>
    <x v="295"/>
    <d v="2013-07-13T00:00:00"/>
    <n v="3"/>
    <n v="0.05"/>
    <n v="124.49"/>
    <n v="51.94"/>
    <n v="373.46999999999997"/>
  </r>
  <r>
    <n v="2971"/>
    <n v="88049"/>
    <s v="Ernest Diaz"/>
    <s v="Road Cargo"/>
    <x v="0"/>
    <x v="3"/>
    <s v="High"/>
    <s v="Zinfandel"/>
    <x v="0"/>
    <x v="6"/>
    <s v="Chateau D'Aqueria Tavel Rose 2013"/>
    <s v="Large Crate"/>
    <s v="Liverpool"/>
    <x v="256"/>
    <d v="2011-06-06T00:00:00"/>
    <n v="11"/>
    <n v="0.08"/>
    <n v="4.9800000000000004"/>
    <n v="0.49"/>
    <n v="54.78"/>
  </r>
  <r>
    <n v="2972"/>
    <n v="88342"/>
    <s v="Walter Bailey"/>
    <s v="Road Cargo"/>
    <x v="0"/>
    <x v="1"/>
    <s v="High"/>
    <s v="Sangiovese"/>
    <x v="0"/>
    <x v="6"/>
    <s v="Simonnet-Febvre Cremant de Bourgogne Blanc"/>
    <s v="Full Container"/>
    <s v="Canberra"/>
    <x v="1041"/>
    <d v="2012-03-08T00:00:00"/>
    <n v="3"/>
    <n v="0"/>
    <n v="1.82"/>
    <n v="0.83"/>
    <n v="5.46"/>
  </r>
  <r>
    <n v="2973"/>
    <n v="88107"/>
    <s v="Scott Baker"/>
    <s v="Express Road Cargo"/>
    <x v="0"/>
    <x v="3"/>
    <s v="Not Specified"/>
    <s v="Pinot Noir"/>
    <x v="0"/>
    <x v="6"/>
    <s v="Domaine Lafage Miraflors Rose 2013"/>
    <s v="Large Crate"/>
    <s v="Liverpool"/>
    <x v="149"/>
    <d v="2011-02-22T00:00:00"/>
    <n v="9"/>
    <n v="0.08"/>
    <n v="21.38"/>
    <n v="2.99"/>
    <n v="192.42"/>
  </r>
  <r>
    <n v="2974"/>
    <n v="88107"/>
    <s v="Scott Baker"/>
    <s v="Express Road Cargo"/>
    <x v="0"/>
    <x v="3"/>
    <s v="Not Specified"/>
    <s v="Sangiovese"/>
    <x v="0"/>
    <x v="6"/>
    <s v="Barnard Griffin Rose of Sangiovese 2014"/>
    <s v="Large Crate"/>
    <s v="Blue Mountains"/>
    <x v="149"/>
    <d v="2011-02-21T00:00:00"/>
    <n v="12"/>
    <n v="0.03"/>
    <n v="9.99"/>
    <n v="5.12"/>
    <n v="119.88"/>
  </r>
  <r>
    <n v="2975"/>
    <n v="87456"/>
    <s v="Keith Simpson"/>
    <s v="Express Road Cargo"/>
    <x v="0"/>
    <x v="2"/>
    <s v="Not Specified"/>
    <s v="Malbec"/>
    <x v="0"/>
    <x v="6"/>
    <s v="Lucien Albrecht Cremant d'Alsace Brut"/>
    <s v="Standard Size Crate"/>
    <s v="Busseltol"/>
    <x v="1042"/>
    <d v="2011-05-17T00:00:00"/>
    <n v="17"/>
    <n v="0.06"/>
    <n v="40.97"/>
    <n v="8.99"/>
    <n v="696.49"/>
  </r>
  <r>
    <n v="2976"/>
    <n v="87456"/>
    <s v="Keith Simpson"/>
    <s v="Express Road Cargo"/>
    <x v="0"/>
    <x v="2"/>
    <s v="Not Specified"/>
    <s v="Sangiovese"/>
    <x v="0"/>
    <x v="6"/>
    <s v="Chateau d'Esclans Garrus Rose 2013"/>
    <s v="Mini Crate"/>
    <s v="Perth"/>
    <x v="1042"/>
    <d v="2011-05-19T00:00:00"/>
    <n v="2"/>
    <n v="0.06"/>
    <n v="101.41"/>
    <n v="35"/>
    <n v="202.82"/>
  </r>
  <r>
    <n v="2977"/>
    <n v="87456"/>
    <s v="Keith Simpson"/>
    <s v="Express Road Cargo"/>
    <x v="1"/>
    <x v="2"/>
    <s v="Not Specified"/>
    <s v="Reisling"/>
    <x v="0"/>
    <x v="6"/>
    <s v="Los Vascos Sauvignon Blanc 2015"/>
    <s v="Standard Size Crate"/>
    <s v="Rockingham"/>
    <x v="1042"/>
    <d v="2011-05-19T00:00:00"/>
    <n v="15"/>
    <n v="0.01"/>
    <n v="55.99"/>
    <n v="1.25"/>
    <n v="839.85"/>
  </r>
  <r>
    <n v="2978"/>
    <n v="85897"/>
    <s v="Johnny Wheeler"/>
    <s v="Express Road Cargo"/>
    <x v="2"/>
    <x v="0"/>
    <s v="High"/>
    <s v="Sangiovese Rose"/>
    <x v="0"/>
    <x v="6"/>
    <s v="Chateau de Campuget Costieres de Nimes Tradition Rose 2015"/>
    <s v="Standard Size Crate"/>
    <s v="Logan City"/>
    <x v="647"/>
    <d v="2010-09-03T00:00:00"/>
    <n v="10"/>
    <n v="0.08"/>
    <n v="22.23"/>
    <n v="3.63"/>
    <n v="222.3"/>
  </r>
  <r>
    <n v="2979"/>
    <n v="88076"/>
    <s v="Antonio Stevens"/>
    <s v="Air Cargo"/>
    <x v="2"/>
    <x v="1"/>
    <s v="High"/>
    <s v="Grenache Rose"/>
    <x v="0"/>
    <x v="6"/>
    <s v="Miraval Rose 2014"/>
    <s v="Small Crate"/>
    <s v="Burnie"/>
    <x v="400"/>
    <d v="2011-10-07T00:00:00"/>
    <n v="14"/>
    <n v="0.03"/>
    <n v="44.43"/>
    <n v="46.59"/>
    <n v="622.02"/>
  </r>
  <r>
    <n v="2980"/>
    <n v="88077"/>
    <s v="Antonio Stevens"/>
    <s v="Air Cargo"/>
    <x v="2"/>
    <x v="1"/>
    <s v="Low"/>
    <s v="Sangiovese Rose"/>
    <x v="0"/>
    <x v="6"/>
    <s v="Domaine Lafage Miraflors Rose 2013"/>
    <s v="Small Crate"/>
    <s v="Burnie"/>
    <x v="769"/>
    <d v="2011-10-25T00:00:00"/>
    <n v="6"/>
    <n v="7.0000000000000007E-2"/>
    <n v="130.97999999999999"/>
    <n v="54.74"/>
    <n v="785.87999999999988"/>
  </r>
  <r>
    <n v="2981"/>
    <n v="88077"/>
    <s v="Amanda Nguyen"/>
    <s v="Express Road Cargo"/>
    <x v="0"/>
    <x v="1"/>
    <s v="Low"/>
    <s v="Sangiovese"/>
    <x v="0"/>
    <x v="4"/>
    <s v="Chateau de Campuget Costieres de Nimes Tradition Rose 2015"/>
    <s v="Full Container"/>
    <s v="Launceston"/>
    <x v="769"/>
    <d v="2011-10-27T00:00:00"/>
    <n v="23"/>
    <n v="0.04"/>
    <n v="4.76"/>
    <n v="3.01"/>
    <n v="109.47999999999999"/>
  </r>
  <r>
    <n v="2982"/>
    <n v="86119"/>
    <s v="Terry Stephens"/>
    <s v="Road Cargo"/>
    <x v="0"/>
    <x v="1"/>
    <s v="Low"/>
    <s v="Pinot Noir"/>
    <x v="0"/>
    <x v="6"/>
    <s v="Lucien Albrecht Cremant d'Alsace Brut Rose"/>
    <s v="Large Crate"/>
    <s v="Port Adelaide"/>
    <x v="346"/>
    <d v="2010-07-24T00:00:00"/>
    <n v="1"/>
    <n v="0.02"/>
    <n v="50.98"/>
    <n v="13.66"/>
    <n v="50.98"/>
  </r>
  <r>
    <n v="2983"/>
    <n v="85888"/>
    <s v="Gregory James"/>
    <s v="Air Cargo"/>
    <x v="2"/>
    <x v="0"/>
    <s v="High"/>
    <s v="Sangiovese Rose"/>
    <x v="0"/>
    <x v="6"/>
    <s v="Francis Ford Coppola Sofia Rose 2014"/>
    <s v="Small Crate"/>
    <s v="Brisbane"/>
    <x v="841"/>
    <d v="2012-08-06T00:00:00"/>
    <n v="11"/>
    <n v="0.09"/>
    <n v="376.13"/>
    <n v="85.63"/>
    <n v="4137.43"/>
  </r>
  <r>
    <n v="2984"/>
    <n v="87134"/>
    <s v="Katherine Medina"/>
    <s v="Express Road Cargo"/>
    <x v="0"/>
    <x v="1"/>
    <s v="Critical"/>
    <s v="Merlot"/>
    <x v="0"/>
    <x v="4"/>
    <s v="Moet &amp; Chandon Imperial"/>
    <s v="Full Container"/>
    <s v="Ararat"/>
    <x v="424"/>
    <d v="2010-04-06T00:00:00"/>
    <n v="7"/>
    <n v="0.03"/>
    <n v="2.1800000000000002"/>
    <n v="1.38"/>
    <n v="15.260000000000002"/>
  </r>
  <r>
    <n v="2985"/>
    <n v="87134"/>
    <s v="Howard White"/>
    <s v="Air Cargo"/>
    <x v="2"/>
    <x v="1"/>
    <s v="Critical"/>
    <s v="Grenache Rose"/>
    <x v="0"/>
    <x v="6"/>
    <s v="Chateau D'Aqueria Tavel Rose 2013"/>
    <s v="Small Crate"/>
    <s v="Mount Barker"/>
    <x v="424"/>
    <d v="2010-04-08T00:00:00"/>
    <n v="10"/>
    <n v="0.01"/>
    <n v="170.98"/>
    <n v="35.89"/>
    <n v="1709.8"/>
  </r>
  <r>
    <n v="2986"/>
    <n v="87142"/>
    <s v="Emily Medina"/>
    <s v="Express Road Cargo"/>
    <x v="2"/>
    <x v="1"/>
    <s v="Critical"/>
    <s v="Cremant"/>
    <x v="0"/>
    <x v="6"/>
    <s v="Miraval Rose (1.5 Liter Magnum) 2014"/>
    <s v="Loose Wrap"/>
    <s v="Victor Harbor"/>
    <x v="1043"/>
    <d v="2013-04-06T00:00:00"/>
    <n v="10"/>
    <n v="0.05"/>
    <n v="5.77"/>
    <n v="5.92"/>
    <n v="57.699999999999996"/>
  </r>
  <r>
    <n v="2987"/>
    <n v="90612"/>
    <s v="Victor Rice"/>
    <s v="Express Road Cargo"/>
    <x v="2"/>
    <x v="3"/>
    <s v="Not Specified"/>
    <s v="Champagne"/>
    <x v="0"/>
    <x v="6"/>
    <s v="Orin Swift Cellars Fragile Rose 2014"/>
    <s v="Large Crate"/>
    <s v="Queanbeyan"/>
    <x v="150"/>
    <d v="2010-08-16T00:00:00"/>
    <n v="11"/>
    <n v="0.04"/>
    <n v="6.28"/>
    <n v="5.41"/>
    <n v="69.08"/>
  </r>
  <r>
    <n v="2988"/>
    <n v="90617"/>
    <s v="Victor Rice"/>
    <s v="Express Road Cargo"/>
    <x v="1"/>
    <x v="3"/>
    <s v="Not Specified"/>
    <s v="Sauvignon Blanc"/>
    <x v="0"/>
    <x v="6"/>
    <s v="Rombauer Chardonnay 2014"/>
    <s v="Large Crate"/>
    <s v="Campbeltown"/>
    <x v="51"/>
    <d v="2013-08-16T00:00:00"/>
    <n v="23"/>
    <n v="0.06"/>
    <n v="85.99"/>
    <n v="10.78"/>
    <n v="1977.77"/>
  </r>
  <r>
    <n v="2989"/>
    <n v="90137"/>
    <s v="Matthew Wood"/>
    <s v="Express Road Cargo"/>
    <x v="0"/>
    <x v="2"/>
    <s v="High"/>
    <s v="Sangiovese"/>
    <x v="0"/>
    <x v="6"/>
    <s v="Miraval Rose 2014"/>
    <s v="Large Crate"/>
    <s v="Rockingham"/>
    <x v="171"/>
    <d v="2012-10-11T00:00:00"/>
    <n v="1"/>
    <n v="0.09"/>
    <n v="30.98"/>
    <n v="11.63"/>
    <n v="30.98"/>
  </r>
  <r>
    <n v="2990"/>
    <n v="90137"/>
    <s v="Martin Parker"/>
    <s v="Express Road Cargo"/>
    <x v="0"/>
    <x v="2"/>
    <s v="High"/>
    <s v="Merlot"/>
    <x v="0"/>
    <x v="6"/>
    <s v="Pietradolce Etna Rosato 2014"/>
    <s v="Large Crate"/>
    <s v="Mandurah"/>
    <x v="171"/>
    <d v="2012-10-10T00:00:00"/>
    <n v="21"/>
    <n v="0.09"/>
    <n v="34.54"/>
    <n v="14.72"/>
    <n v="725.34"/>
  </r>
  <r>
    <n v="2991"/>
    <n v="89223"/>
    <s v="Steve King"/>
    <s v="Express Road Cargo"/>
    <x v="0"/>
    <x v="3"/>
    <s v="Not Specified"/>
    <s v="Zinfandel"/>
    <x v="0"/>
    <x v="6"/>
    <s v="Chateau Gaudrelle Cremant d'Loire Brut"/>
    <s v="Full Container"/>
    <s v="Albury"/>
    <x v="1044"/>
    <d v="2011-08-27T00:00:00"/>
    <n v="2"/>
    <n v="0"/>
    <n v="1.1399999999999999"/>
    <n v="0.7"/>
    <n v="2.2799999999999998"/>
  </r>
  <r>
    <n v="2992"/>
    <n v="87798"/>
    <s v="Karen Williams"/>
    <s v="Express Road Cargo"/>
    <x v="2"/>
    <x v="1"/>
    <s v="Low"/>
    <s v="Cremant"/>
    <x v="0"/>
    <x v="6"/>
    <s v="Sutter Home White Zinfandel"/>
    <s v="Large Crate"/>
    <s v="Mount Barker"/>
    <x v="706"/>
    <d v="2011-06-04T00:00:00"/>
    <n v="9"/>
    <n v="0.06"/>
    <n v="4.18"/>
    <n v="6.92"/>
    <n v="37.619999999999997"/>
  </r>
  <r>
    <n v="2993"/>
    <n v="87798"/>
    <s v="Karen Williams"/>
    <s v="Express Road Cargo"/>
    <x v="1"/>
    <x v="1"/>
    <s v="Low"/>
    <s v="Reisling"/>
    <x v="0"/>
    <x v="6"/>
    <s v="Robert Oatley Signature Chardonnay 2013"/>
    <s v="Standard Size Crate"/>
    <s v="Adelaide"/>
    <x v="706"/>
    <d v="2011-06-05T00:00:00"/>
    <n v="13"/>
    <n v="0.04"/>
    <n v="55.99"/>
    <n v="3.3"/>
    <n v="727.87"/>
  </r>
  <r>
    <n v="2994"/>
    <n v="87798"/>
    <s v="Karen Williams"/>
    <s v="Express Road Cargo"/>
    <x v="1"/>
    <x v="1"/>
    <s v="Low"/>
    <s v="Sauvignon Blanc"/>
    <x v="0"/>
    <x v="6"/>
    <s v="St. Supery Sauvignon Blanc 2015"/>
    <s v="Large Crate"/>
    <s v="Mount Gambier"/>
    <x v="706"/>
    <d v="2011-06-02T00:00:00"/>
    <n v="11"/>
    <n v="0.05"/>
    <n v="35.99"/>
    <n v="5"/>
    <n v="395.89000000000004"/>
  </r>
  <r>
    <n v="2995"/>
    <n v="90692"/>
    <s v="Beverly Mendoza"/>
    <s v="Express Road Cargo"/>
    <x v="0"/>
    <x v="3"/>
    <s v="High"/>
    <s v="Cabernet Sauvignon"/>
    <x v="0"/>
    <x v="6"/>
    <s v="Pierre Sparr Cremant d'Alsace Reserve Brut Rose"/>
    <s v="Large Crate"/>
    <s v="Liverpool"/>
    <x v="516"/>
    <d v="2011-03-10T00:00:00"/>
    <n v="2"/>
    <n v="0.03"/>
    <n v="41.94"/>
    <n v="2.99"/>
    <n v="83.88"/>
  </r>
  <r>
    <n v="2996"/>
    <n v="90692"/>
    <s v="Beverly Mendoza"/>
    <s v="Express Road Cargo"/>
    <x v="0"/>
    <x v="3"/>
    <s v="High"/>
    <s v="Merlot"/>
    <x v="0"/>
    <x v="6"/>
    <s v="Chateau D'Aqueria Tavel Rose 2013"/>
    <s v="Large Crate"/>
    <s v="Paramatta"/>
    <x v="516"/>
    <d v="2011-03-08T00:00:00"/>
    <n v="4"/>
    <n v="0.08"/>
    <n v="4.28"/>
    <n v="6.72"/>
    <n v="17.12"/>
  </r>
  <r>
    <n v="2997"/>
    <n v="90692"/>
    <s v="Beverly Mendoza"/>
    <s v="Express Road Cargo"/>
    <x v="0"/>
    <x v="3"/>
    <s v="High"/>
    <s v="Pinot Noir"/>
    <x v="0"/>
    <x v="6"/>
    <s v="Sutter Home White Zinfandel"/>
    <s v="Large Crate"/>
    <s v="Lithgow"/>
    <x v="516"/>
    <d v="2011-03-09T00:00:00"/>
    <n v="11"/>
    <n v="0.09"/>
    <n v="4.28"/>
    <n v="5.74"/>
    <n v="47.080000000000005"/>
  </r>
  <r>
    <n v="2998"/>
    <n v="89481"/>
    <s v="Justin Ford"/>
    <s v="Express Road Cargo"/>
    <x v="1"/>
    <x v="0"/>
    <s v="Low"/>
    <s v="Reisling"/>
    <x v="0"/>
    <x v="4"/>
    <s v="Dog Point Vineyard Sauvignon Blanc 2014"/>
    <s v="Full Container"/>
    <s v="Gold Coast"/>
    <x v="1002"/>
    <d v="2010-03-19T00:00:00"/>
    <n v="10"/>
    <n v="0.01"/>
    <n v="35.99"/>
    <n v="5.99"/>
    <n v="359.90000000000003"/>
  </r>
  <r>
    <n v="2999"/>
    <n v="90695"/>
    <s v="Ronald Wells"/>
    <s v="Express Road Cargo"/>
    <x v="1"/>
    <x v="2"/>
    <s v="Low"/>
    <s v="Pinot Gris"/>
    <x v="0"/>
    <x v="6"/>
    <s v="Giesen Sauvignon Blanc 2014"/>
    <s v="Large Crate"/>
    <s v="Perth"/>
    <x v="40"/>
    <d v="2010-06-27T00:00:00"/>
    <n v="9"/>
    <n v="0.05"/>
    <n v="125.99"/>
    <n v="8.08"/>
    <n v="1133.9099999999999"/>
  </r>
  <r>
    <n v="3000"/>
    <n v="85892"/>
    <s v="Gregory James"/>
    <s v="Express Road Cargo"/>
    <x v="1"/>
    <x v="0"/>
    <s v="Not Specified"/>
    <s v="Pinot Gris"/>
    <x v="0"/>
    <x v="6"/>
    <s v="Leeuwin Estate Art Series Chardonnay 2012"/>
    <s v="Standard Size Crate"/>
    <s v="Brisbane"/>
    <x v="527"/>
    <d v="2013-06-28T00:00:00"/>
    <n v="7"/>
    <n v="0"/>
    <n v="33.29"/>
    <n v="1.99"/>
    <n v="233.03"/>
  </r>
  <r>
    <n v="3001"/>
    <n v="90662"/>
    <s v="Steve Coleman"/>
    <s v="Express Road Cargo"/>
    <x v="1"/>
    <x v="3"/>
    <s v="Not Specified"/>
    <s v="Sauvignon Blanc"/>
    <x v="0"/>
    <x v="6"/>
    <s v="Rombauer Chardonnay 2014"/>
    <s v="Loose Wrap"/>
    <s v="Blue Mountains"/>
    <x v="591"/>
    <d v="2010-02-15T00:00:00"/>
    <n v="6"/>
    <n v="0.04"/>
    <n v="150.97999999999999"/>
    <n v="13.99"/>
    <n v="905.87999999999988"/>
  </r>
  <r>
    <n v="3002"/>
    <n v="90662"/>
    <s v="Steve Coleman"/>
    <s v="Express Road Cargo"/>
    <x v="0"/>
    <x v="3"/>
    <s v="Not Specified"/>
    <s v="Sangiovese"/>
    <x v="0"/>
    <x v="6"/>
    <s v="Veuve Clicquot Brut Yellow Label"/>
    <s v="Large Crate"/>
    <s v="Lithgow"/>
    <x v="591"/>
    <d v="2010-02-14T00:00:00"/>
    <n v="4"/>
    <n v="0.04"/>
    <n v="176.19"/>
    <n v="11.87"/>
    <n v="704.76"/>
  </r>
  <r>
    <n v="3003"/>
    <n v="90246"/>
    <s v="Catherine Hanson"/>
    <s v="Express Road Cargo"/>
    <x v="2"/>
    <x v="3"/>
    <s v="Critical"/>
    <s v="Grenache Rose"/>
    <x v="0"/>
    <x v="4"/>
    <s v="Francis Ford Coppola Sofia Rose 2014"/>
    <s v="Large Crate"/>
    <s v="Lithgow"/>
    <x v="1045"/>
    <d v="2013-02-17T00:00:00"/>
    <n v="1"/>
    <n v="0"/>
    <n v="6.24"/>
    <n v="5.22"/>
    <n v="6.24"/>
  </r>
  <r>
    <n v="3004"/>
    <n v="90246"/>
    <s v="Earl Allen"/>
    <s v="Express Road Cargo"/>
    <x v="0"/>
    <x v="3"/>
    <s v="Critical"/>
    <s v="Malbec"/>
    <x v="0"/>
    <x v="6"/>
    <s v="Locations by Dave Phinney F Rose"/>
    <s v="Large Crate"/>
    <s v="Dubbo"/>
    <x v="1045"/>
    <d v="2013-02-18T00:00:00"/>
    <n v="2"/>
    <n v="0.02"/>
    <n v="2.61"/>
    <n v="0.5"/>
    <n v="5.22"/>
  </r>
  <r>
    <n v="3005"/>
    <n v="86858"/>
    <s v="Gregory Perez"/>
    <s v="Express Road Cargo"/>
    <x v="0"/>
    <x v="1"/>
    <s v="Medium"/>
    <s v="Malbec"/>
    <x v="0"/>
    <x v="4"/>
    <s v="Veuve Clicquot Brut Yellow Label"/>
    <s v="Large Crate"/>
    <s v="Canberra"/>
    <x v="801"/>
    <d v="2013-07-14T00:00:00"/>
    <n v="15"/>
    <n v="7.0000000000000007E-2"/>
    <n v="55.48"/>
    <n v="6.79"/>
    <n v="832.19999999999993"/>
  </r>
  <r>
    <n v="3006"/>
    <n v="88709"/>
    <s v="Victor Burton"/>
    <s v="Express Road Cargo"/>
    <x v="0"/>
    <x v="1"/>
    <s v="High"/>
    <s v="Merlot"/>
    <x v="0"/>
    <x v="6"/>
    <s v="Lucien Albrecht Cremant d'Alsace Brut Rose"/>
    <s v="Large Crate"/>
    <s v="Adelaide"/>
    <x v="588"/>
    <d v="2013-02-18T00:00:00"/>
    <n v="6"/>
    <n v="0"/>
    <n v="2.78"/>
    <n v="1.49"/>
    <n v="16.68"/>
  </r>
  <r>
    <n v="3007"/>
    <n v="90689"/>
    <s v="Harry Hawkins"/>
    <s v="Express Road Cargo"/>
    <x v="0"/>
    <x v="0"/>
    <s v="Critical"/>
    <s v="Cabernet Sauvignon"/>
    <x v="0"/>
    <x v="6"/>
    <s v="Orin Swift Cellars Fragile Rose 2014"/>
    <s v="Full Container"/>
    <s v="Palmerston"/>
    <x v="151"/>
    <d v="2013-06-15T00:00:00"/>
    <n v="8"/>
    <n v="0.03"/>
    <n v="11.55"/>
    <n v="2.36"/>
    <n v="92.4"/>
  </r>
  <r>
    <n v="3008"/>
    <n v="89623"/>
    <s v="Charles Lynch"/>
    <s v="Express Road Cargo"/>
    <x v="1"/>
    <x v="0"/>
    <s v="High"/>
    <s v="Sauvignon Blanc"/>
    <x v="0"/>
    <x v="6"/>
    <s v="Grgich Hills Chardonnay 2012"/>
    <s v="Large Crate"/>
    <s v="Darwin"/>
    <x v="1046"/>
    <d v="2012-05-10T00:00:00"/>
    <n v="14"/>
    <n v="0.03"/>
    <n v="30.73"/>
    <n v="4"/>
    <n v="430.22"/>
  </r>
  <r>
    <n v="3009"/>
    <n v="90707"/>
    <s v="Marie Stevens"/>
    <s v="Express Road Cargo"/>
    <x v="0"/>
    <x v="3"/>
    <s v="Critical"/>
    <s v="Malbec"/>
    <x v="0"/>
    <x v="6"/>
    <s v="Miraval Rose 2014"/>
    <s v="Standard Size Crate"/>
    <s v="Tamworth"/>
    <x v="691"/>
    <d v="2011-02-12T00:00:00"/>
    <n v="4"/>
    <n v="0.1"/>
    <n v="28.15"/>
    <n v="6.17"/>
    <n v="112.6"/>
  </r>
  <r>
    <n v="3010"/>
    <n v="90713"/>
    <s v="Roy Pierce"/>
    <s v="Express Road Cargo"/>
    <x v="0"/>
    <x v="1"/>
    <s v="Critical"/>
    <s v="Pinot Noir"/>
    <x v="0"/>
    <x v="6"/>
    <s v="Moet &amp; Chandon Imperial"/>
    <s v="Full Container"/>
    <s v="Frankston"/>
    <x v="935"/>
    <d v="2012-08-18T00:00:00"/>
    <n v="2"/>
    <n v="0.03"/>
    <n v="3.29"/>
    <n v="1.35"/>
    <n v="6.58"/>
  </r>
  <r>
    <n v="3011"/>
    <n v="87479"/>
    <s v="Joseph Castillo"/>
    <s v="Express Road Cargo"/>
    <x v="0"/>
    <x v="0"/>
    <s v="Medium"/>
    <s v="Malbec"/>
    <x v="0"/>
    <x v="6"/>
    <s v="Louis Roederer Cristal Brut with Gift Box 2007"/>
    <s v="Large Crate"/>
    <s v="Maryborough"/>
    <x v="737"/>
    <d v="2013-02-14T00:00:00"/>
    <n v="8"/>
    <n v="7.0000000000000007E-2"/>
    <n v="80.98"/>
    <n v="4.5"/>
    <n v="647.84"/>
  </r>
  <r>
    <n v="3012"/>
    <n v="89909"/>
    <s v="Susan Ford"/>
    <s v="Air Cargo"/>
    <x v="2"/>
    <x v="1"/>
    <s v="Not Specified"/>
    <s v="Cremant"/>
    <x v="0"/>
    <x v="6"/>
    <s v="Domaine Lafage Miraflors Rose 2013"/>
    <s v="Extra Large Crate"/>
    <s v="Devonport"/>
    <x v="842"/>
    <d v="2010-01-08T00:00:00"/>
    <n v="6"/>
    <n v="0.01"/>
    <n v="150.97999999999999"/>
    <n v="30"/>
    <n v="905.87999999999988"/>
  </r>
  <r>
    <n v="3013"/>
    <n v="89909"/>
    <s v="Susan Ford"/>
    <s v="Road Cargo"/>
    <x v="0"/>
    <x v="1"/>
    <s v="Not Specified"/>
    <s v="Pinot Noir"/>
    <x v="0"/>
    <x v="4"/>
    <s v="Lucien Albrecht Cremant d'Alsace Brut"/>
    <s v="Loose Wrap"/>
    <s v="Launceston"/>
    <x v="842"/>
    <d v="2010-01-08T00:00:00"/>
    <n v="12"/>
    <n v="0.01"/>
    <n v="28.28"/>
    <n v="13.99"/>
    <n v="339.36"/>
  </r>
  <r>
    <n v="3014"/>
    <n v="89909"/>
    <s v="Susan Ford"/>
    <s v="Express Road Cargo"/>
    <x v="1"/>
    <x v="1"/>
    <s v="Not Specified"/>
    <s v="Pinot Gris"/>
    <x v="0"/>
    <x v="4"/>
    <s v="Lucky Chardonnay 2012"/>
    <s v="Large Crate"/>
    <s v="Hobart"/>
    <x v="842"/>
    <d v="2010-01-07T00:00:00"/>
    <n v="1"/>
    <n v="0.03"/>
    <n v="35.99"/>
    <n v="1.1000000000000001"/>
    <n v="35.99"/>
  </r>
  <r>
    <n v="3015"/>
    <n v="89597"/>
    <s v="Albert Dixon"/>
    <s v="Express Road Cargo"/>
    <x v="0"/>
    <x v="1"/>
    <s v="Low"/>
    <s v="Merlot"/>
    <x v="0"/>
    <x v="6"/>
    <s v="Marques de Caceres Rioja Rosado 2014"/>
    <s v="Large Crate"/>
    <s v="Canberra"/>
    <x v="1047"/>
    <d v="2011-06-15T00:00:00"/>
    <n v="8"/>
    <n v="0.04"/>
    <n v="2.08"/>
    <n v="1.49"/>
    <n v="16.64"/>
  </r>
  <r>
    <n v="3016"/>
    <n v="89597"/>
    <s v="Albert Dixon"/>
    <s v="Air Cargo"/>
    <x v="2"/>
    <x v="1"/>
    <s v="Low"/>
    <s v="Grenache Rose"/>
    <x v="0"/>
    <x v="6"/>
    <s v="Chateau de Campuget Costieres de Nimes Tradition Rose 2015"/>
    <s v="Extra Large Crate"/>
    <s v="Canberra"/>
    <x v="1047"/>
    <d v="2011-06-15T00:00:00"/>
    <n v="2"/>
    <n v="0.06"/>
    <n v="160.97999999999999"/>
    <n v="30"/>
    <n v="321.95999999999998"/>
  </r>
  <r>
    <n v="3017"/>
    <n v="86874"/>
    <s v="Dennis Jackson"/>
    <s v="Express Road Cargo"/>
    <x v="0"/>
    <x v="1"/>
    <s v="Medium"/>
    <s v="Cabernet Sauvignon"/>
    <x v="0"/>
    <x v="6"/>
    <s v="Chateau de Campuget Costieres de Nimes Tradition Rose 2015"/>
    <s v="Standard Size Crate"/>
    <s v="Port Adelaide"/>
    <x v="1048"/>
    <d v="2010-06-19T00:00:00"/>
    <n v="4"/>
    <n v="0.1"/>
    <n v="10.48"/>
    <n v="2.89"/>
    <n v="41.92"/>
  </r>
  <r>
    <n v="3018"/>
    <n v="90059"/>
    <s v="Rachel Black"/>
    <s v="Express Road Cargo"/>
    <x v="0"/>
    <x v="2"/>
    <s v="Critical"/>
    <s v="Zinfandel"/>
    <x v="0"/>
    <x v="6"/>
    <s v="Langlois Chateau Cremant de Loire Brut"/>
    <s v="Large Crate"/>
    <s v="Busseltol"/>
    <x v="1049"/>
    <d v="2010-08-02T00:00:00"/>
    <n v="14"/>
    <n v="0.03"/>
    <n v="6.37"/>
    <n v="5.19"/>
    <n v="89.18"/>
  </r>
  <r>
    <n v="3019"/>
    <n v="88380"/>
    <s v="Frances White"/>
    <s v="Road Cargo"/>
    <x v="1"/>
    <x v="3"/>
    <s v="High"/>
    <s v="Pinot Gris"/>
    <x v="0"/>
    <x v="6"/>
    <s v="Giesen Sauvignon Blanc 2014"/>
    <s v="Large Crate"/>
    <s v="Wagga Wagga"/>
    <x v="1050"/>
    <d v="2010-11-19T00:00:00"/>
    <n v="3"/>
    <n v="0.05"/>
    <n v="39.99"/>
    <n v="10.25"/>
    <n v="119.97"/>
  </r>
  <r>
    <n v="3020"/>
    <n v="90716"/>
    <s v="Todd Nelson"/>
    <s v="Air Cargo"/>
    <x v="1"/>
    <x v="1"/>
    <s v="Low"/>
    <s v="Pinot Gris"/>
    <x v="0"/>
    <x v="4"/>
    <s v="Lincourt Courtney's Chardonnay 2012"/>
    <s v="Extra Large Crate"/>
    <s v="Canberra"/>
    <x v="1001"/>
    <d v="2011-02-07T00:00:00"/>
    <n v="9"/>
    <n v="0.1"/>
    <n v="200.97"/>
    <n v="15.59"/>
    <n v="1808.73"/>
  </r>
  <r>
    <n v="3021"/>
    <n v="90201"/>
    <s v="Jonathan Cox"/>
    <s v="Express Road Cargo"/>
    <x v="1"/>
    <x v="0"/>
    <s v="Low"/>
    <s v="Sauvignon Blanc"/>
    <x v="0"/>
    <x v="6"/>
    <s v="Lucky Chardonnay 2012"/>
    <s v="Large Crate"/>
    <s v="Logan City"/>
    <x v="1007"/>
    <d v="2010-04-27T00:00:00"/>
    <n v="10"/>
    <n v="0.09"/>
    <n v="300.97000000000003"/>
    <n v="7.18"/>
    <n v="3009.7000000000003"/>
  </r>
  <r>
    <n v="3022"/>
    <n v="90424"/>
    <s v="Frank Schmidt"/>
    <s v="Express Road Cargo"/>
    <x v="2"/>
    <x v="3"/>
    <s v="High"/>
    <s v="Champagne"/>
    <x v="0"/>
    <x v="6"/>
    <s v="Miraval Rose (1.5 Liter Magnum) 2014"/>
    <s v="Loose Wrap"/>
    <s v="Tamworth"/>
    <x v="667"/>
    <d v="2012-09-11T00:00:00"/>
    <n v="2"/>
    <n v="0.06"/>
    <n v="105.98"/>
    <n v="13.99"/>
    <n v="211.96"/>
  </r>
  <r>
    <n v="3023"/>
    <n v="90424"/>
    <s v="Frank Schmidt"/>
    <s v="Express Road Cargo"/>
    <x v="0"/>
    <x v="3"/>
    <s v="High"/>
    <s v="Pinot Noir"/>
    <x v="0"/>
    <x v="4"/>
    <s v="Schramsberg Cremant Demi-Sec 2011"/>
    <s v="Standard Size Crate"/>
    <s v="Grafton"/>
    <x v="667"/>
    <d v="2012-09-12T00:00:00"/>
    <n v="18"/>
    <n v="0.1"/>
    <n v="34.58"/>
    <n v="8.99"/>
    <n v="622.43999999999994"/>
  </r>
  <r>
    <n v="3024"/>
    <n v="88939"/>
    <s v="Nicholas Shaw"/>
    <s v="Air Cargo"/>
    <x v="2"/>
    <x v="2"/>
    <s v="Critical"/>
    <s v="Cremant"/>
    <x v="0"/>
    <x v="6"/>
    <s v="Chateau d'Esclans Garrus Rose 2013"/>
    <s v="Small Crate"/>
    <s v="Albany"/>
    <x v="350"/>
    <d v="2013-10-25T00:00:00"/>
    <n v="18"/>
    <n v="0.09"/>
    <n v="170.98"/>
    <n v="60.49"/>
    <n v="3077.64"/>
  </r>
  <r>
    <n v="3025"/>
    <n v="90726"/>
    <s v="Mark Rose"/>
    <s v="Express Road Cargo"/>
    <x v="0"/>
    <x v="1"/>
    <s v="Medium"/>
    <s v="Merlot"/>
    <x v="0"/>
    <x v="6"/>
    <s v="Miraval Rose 2014"/>
    <s v="Large Crate"/>
    <s v="Hobart"/>
    <x v="1001"/>
    <d v="2011-02-01T00:00:00"/>
    <n v="2"/>
    <n v="7.0000000000000007E-2"/>
    <n v="5.78"/>
    <n v="5.67"/>
    <n v="11.56"/>
  </r>
  <r>
    <n v="3026"/>
    <n v="90726"/>
    <s v="Jonathan Fernandez"/>
    <s v="Express Road Cargo"/>
    <x v="0"/>
    <x v="2"/>
    <s v="Medium"/>
    <s v="Pinot Noir"/>
    <x v="0"/>
    <x v="6"/>
    <s v="Pierre Sparr Cremant d'Alsace Reserve Brut Rose"/>
    <s v="Large Crate"/>
    <s v="Bunbury"/>
    <x v="1001"/>
    <d v="2011-02-01T00:00:00"/>
    <n v="13"/>
    <n v="0.1"/>
    <n v="83.93"/>
    <n v="19.989999999999998"/>
    <n v="1091.0900000000001"/>
  </r>
  <r>
    <n v="3027"/>
    <n v="90731"/>
    <s v="Shawn Rice"/>
    <s v="Express Road Cargo"/>
    <x v="0"/>
    <x v="3"/>
    <s v="Medium"/>
    <s v="Malbec"/>
    <x v="0"/>
    <x v="6"/>
    <s v="Simonnet-Febvre Cremant de Bourgogne Blanc"/>
    <s v="Large Crate"/>
    <s v="Goulburn"/>
    <x v="184"/>
    <d v="2010-02-05T00:00:00"/>
    <n v="8"/>
    <n v="0.05"/>
    <n v="2.16"/>
    <n v="6.05"/>
    <n v="17.28"/>
  </r>
  <r>
    <n v="3028"/>
    <n v="90731"/>
    <s v="Shawn Rice"/>
    <s v="Express Road Cargo"/>
    <x v="0"/>
    <x v="3"/>
    <s v="Medium"/>
    <s v="Shiraz"/>
    <x v="0"/>
    <x v="6"/>
    <s v="Sutter Home Pink Moscato"/>
    <s v="Large Crate"/>
    <s v="Broken Hill"/>
    <x v="184"/>
    <d v="2010-02-05T00:00:00"/>
    <n v="9"/>
    <n v="0.03"/>
    <n v="6.48"/>
    <n v="6.6"/>
    <n v="58.320000000000007"/>
  </r>
  <r>
    <n v="3029"/>
    <n v="90731"/>
    <s v="Shawn Rice"/>
    <s v="Air Cargo"/>
    <x v="2"/>
    <x v="3"/>
    <s v="Medium"/>
    <s v="Cremant"/>
    <x v="0"/>
    <x v="6"/>
    <s v="Miraval Rose (1.5 Liter Magnum) 2014"/>
    <s v="Small Crate"/>
    <s v="Orange"/>
    <x v="184"/>
    <d v="2010-02-05T00:00:00"/>
    <n v="11"/>
    <n v="0.08"/>
    <n v="146.05000000000001"/>
    <n v="80.2"/>
    <n v="1606.5500000000002"/>
  </r>
  <r>
    <n v="3030"/>
    <n v="89683"/>
    <s v="Eric Mitchell"/>
    <s v="Express Road Cargo"/>
    <x v="1"/>
    <x v="0"/>
    <s v="Not Specified"/>
    <s v="Pinot Gris"/>
    <x v="0"/>
    <x v="6"/>
    <s v="Angeline Sauvignon Blanc 2014"/>
    <s v="Large Crate"/>
    <s v="Gladstone"/>
    <x v="841"/>
    <d v="2012-08-06T00:00:00"/>
    <n v="5"/>
    <n v="0.06"/>
    <n v="110.99"/>
    <n v="2.5"/>
    <n v="554.94999999999993"/>
  </r>
  <r>
    <n v="3031"/>
    <n v="89067"/>
    <s v="Edward Greene"/>
    <s v="Air Cargo"/>
    <x v="2"/>
    <x v="1"/>
    <s v="Medium"/>
    <s v="Grenache Rose"/>
    <x v="0"/>
    <x v="6"/>
    <s v="Domaine Lafage Miraflors Rose 2013"/>
    <s v="Extra Large Crate"/>
    <s v="Port Lincoln"/>
    <x v="1051"/>
    <d v="2011-10-16T00:00:00"/>
    <n v="1"/>
    <n v="0.05"/>
    <n v="160.97999999999999"/>
    <n v="30"/>
    <n v="160.97999999999999"/>
  </r>
  <r>
    <n v="3032"/>
    <n v="90736"/>
    <s v="Phillip Barnes"/>
    <s v="Express Road Cargo"/>
    <x v="1"/>
    <x v="1"/>
    <s v="Medium"/>
    <s v="Chardonnay"/>
    <x v="0"/>
    <x v="6"/>
    <s v="Dog Point Vineyard Sauvignon Blanc 2014"/>
    <s v="Loose Wrap"/>
    <s v="Canberra"/>
    <x v="277"/>
    <d v="2011-03-10T00:00:00"/>
    <n v="9"/>
    <n v="7.0000000000000007E-2"/>
    <n v="150.97999999999999"/>
    <n v="13.99"/>
    <n v="1358.82"/>
  </r>
  <r>
    <n v="3033"/>
    <n v="90736"/>
    <s v="Phillip Barnes"/>
    <s v="Air Cargo"/>
    <x v="0"/>
    <x v="1"/>
    <s v="Medium"/>
    <s v="Sangiovese"/>
    <x v="0"/>
    <x v="6"/>
    <s v="Veuve Clicquot Brut Yellow Label"/>
    <s v="Extra Large Crate"/>
    <s v="Canberra"/>
    <x v="277"/>
    <d v="2011-03-10T00:00:00"/>
    <n v="5"/>
    <n v="0.06"/>
    <n v="20.98"/>
    <n v="53.03"/>
    <n v="104.9"/>
  </r>
  <r>
    <n v="3034"/>
    <n v="90736"/>
    <s v="Phillip Barnes"/>
    <s v="Road Cargo"/>
    <x v="1"/>
    <x v="1"/>
    <s v="Medium"/>
    <s v="Sauvignon Blanc"/>
    <x v="0"/>
    <x v="6"/>
    <s v="Cloudy Bay Sauvignon Blanc 2015"/>
    <s v="Full Container"/>
    <s v="Canberra"/>
    <x v="277"/>
    <d v="2011-03-10T00:00:00"/>
    <n v="9"/>
    <n v="0.1"/>
    <n v="85.99"/>
    <n v="0.99"/>
    <n v="773.91"/>
  </r>
  <r>
    <n v="3035"/>
    <n v="90742"/>
    <s v="Jean Morris"/>
    <s v="Air Cargo"/>
    <x v="1"/>
    <x v="2"/>
    <s v="High"/>
    <s v="Chardonnay"/>
    <x v="0"/>
    <x v="6"/>
    <s v="Giesen Sauvignon Blanc 2014"/>
    <s v="Small Crate"/>
    <s v="Geraldton"/>
    <x v="795"/>
    <d v="2012-02-17T00:00:00"/>
    <n v="11"/>
    <n v="0.02"/>
    <n v="119.99"/>
    <n v="56.14"/>
    <n v="1319.8899999999999"/>
  </r>
  <r>
    <n v="3036"/>
    <n v="89015"/>
    <s v="Henry Porter"/>
    <s v="Air Cargo"/>
    <x v="2"/>
    <x v="1"/>
    <s v="Not Specified"/>
    <s v="Cremant"/>
    <x v="0"/>
    <x v="6"/>
    <s v="Sutter Home Pink Moscato"/>
    <s v="Extra Large Crate"/>
    <s v="Hobart"/>
    <x v="1052"/>
    <d v="2013-12-02T00:00:00"/>
    <n v="21"/>
    <n v="0"/>
    <n v="89.99"/>
    <n v="42"/>
    <n v="1889.79"/>
  </r>
  <r>
    <n v="3037"/>
    <n v="89015"/>
    <s v="Henry Porter"/>
    <s v="Express Road Cargo"/>
    <x v="1"/>
    <x v="1"/>
    <s v="Not Specified"/>
    <s v="Pinot Gris"/>
    <x v="0"/>
    <x v="6"/>
    <s v="Leeuwin Estate Art Series Chardonnay 2012"/>
    <s v="Mini Crate"/>
    <s v="Burnie"/>
    <x v="1052"/>
    <d v="2013-12-04T00:00:00"/>
    <n v="5"/>
    <n v="0.01"/>
    <n v="3499.99"/>
    <n v="24.49"/>
    <n v="17499.949999999997"/>
  </r>
  <r>
    <n v="3038"/>
    <n v="89015"/>
    <s v="Henry Porter"/>
    <s v="Express Road Cargo"/>
    <x v="0"/>
    <x v="1"/>
    <s v="Not Specified"/>
    <s v="Pinot Noir"/>
    <x v="0"/>
    <x v="6"/>
    <s v="Veuve Clicquot Brut Yellow Label"/>
    <s v="Large Crate"/>
    <s v="Launceston"/>
    <x v="1052"/>
    <d v="2013-12-01T00:00:00"/>
    <n v="22"/>
    <n v="0.06"/>
    <n v="30.98"/>
    <n v="5.76"/>
    <n v="681.56000000000006"/>
  </r>
  <r>
    <n v="3039"/>
    <n v="90444"/>
    <s v="Marie Evans"/>
    <s v="Express Road Cargo"/>
    <x v="0"/>
    <x v="1"/>
    <s v="High"/>
    <s v="Zinfandel"/>
    <x v="0"/>
    <x v="6"/>
    <s v="Simonnet-Febvre Cremant de Bourgogne Blanc"/>
    <s v="Large Crate"/>
    <s v="Melbourne"/>
    <x v="262"/>
    <d v="2013-08-31T00:00:00"/>
    <n v="14"/>
    <n v="0.09"/>
    <n v="54.96"/>
    <n v="10.75"/>
    <n v="769.44"/>
  </r>
  <r>
    <n v="3040"/>
    <n v="88707"/>
    <s v="Victor Burton"/>
    <s v="Express Road Cargo"/>
    <x v="2"/>
    <x v="1"/>
    <s v="Not Specified"/>
    <s v="Cremant"/>
    <x v="0"/>
    <x v="6"/>
    <s v="Miraval Rose (1.5 Liter Magnum) 2014"/>
    <s v="Standard Size Crate"/>
    <s v="Port Lincoln"/>
    <x v="1053"/>
    <d v="2012-05-26T00:00:00"/>
    <n v="17"/>
    <n v="0.03"/>
    <n v="18.649999999999999"/>
    <n v="3.77"/>
    <n v="317.04999999999995"/>
  </r>
  <r>
    <n v="3041"/>
    <n v="88707"/>
    <s v="Victor Burton"/>
    <s v="Express Road Cargo"/>
    <x v="0"/>
    <x v="1"/>
    <s v="Not Specified"/>
    <s v="Pinot Noir"/>
    <x v="0"/>
    <x v="6"/>
    <s v="Bollinger Brut Special Cuvee"/>
    <s v="Large Crate"/>
    <s v="Port Lincoln"/>
    <x v="1053"/>
    <d v="2012-05-28T00:00:00"/>
    <n v="16"/>
    <n v="0.05"/>
    <n v="6.48"/>
    <n v="7.49"/>
    <n v="103.68"/>
  </r>
  <r>
    <n v="3042"/>
    <n v="87332"/>
    <s v="Ruth Scott"/>
    <s v="Express Road Cargo"/>
    <x v="0"/>
    <x v="0"/>
    <s v="Medium"/>
    <s v="Cabernet Sauvignon"/>
    <x v="0"/>
    <x v="6"/>
    <s v="Louis Roederer Cristal Brut 2006"/>
    <s v="Large Crate"/>
    <s v="Mackay"/>
    <x v="209"/>
    <d v="2013-05-23T00:00:00"/>
    <n v="11"/>
    <n v="0.02"/>
    <n v="5.78"/>
    <n v="7.96"/>
    <n v="63.580000000000005"/>
  </r>
  <r>
    <n v="3043"/>
    <n v="90746"/>
    <s v="Willie Payne"/>
    <s v="Express Road Cargo"/>
    <x v="1"/>
    <x v="1"/>
    <s v="Low"/>
    <s v="Sauvignon Blanc"/>
    <x v="0"/>
    <x v="6"/>
    <s v="Villa Maria Private Bin Sauvignon Blanc 2015"/>
    <s v="Large Crate"/>
    <s v="Mount Gambier"/>
    <x v="651"/>
    <d v="2011-11-19T00:00:00"/>
    <n v="24"/>
    <n v="0.06"/>
    <n v="20.97"/>
    <n v="6.5"/>
    <n v="503.28"/>
  </r>
  <r>
    <n v="3044"/>
    <n v="90755"/>
    <s v="Adam Williams"/>
    <s v="Express Road Cargo"/>
    <x v="0"/>
    <x v="3"/>
    <s v="High"/>
    <s v="Zinfandel"/>
    <x v="0"/>
    <x v="6"/>
    <s v="Chateau d'Esclans Whispering Angel Rose 2014"/>
    <s v="Large Crate"/>
    <s v="Albury"/>
    <x v="1054"/>
    <d v="2012-06-26T00:00:00"/>
    <n v="18"/>
    <n v="7.0000000000000007E-2"/>
    <n v="19.98"/>
    <n v="5.77"/>
    <n v="359.64"/>
  </r>
  <r>
    <n v="3045"/>
    <n v="90755"/>
    <s v="Adam Williams"/>
    <s v="Express Road Cargo"/>
    <x v="0"/>
    <x v="3"/>
    <s v="High"/>
    <s v="Merlot"/>
    <x v="0"/>
    <x v="6"/>
    <s v="Simonnet-Febvre Cremant de Bourgogne Blanc"/>
    <s v="Standard Size Crate"/>
    <s v="Tamworth"/>
    <x v="1054"/>
    <d v="2012-06-25T00:00:00"/>
    <n v="19"/>
    <n v="0.01"/>
    <n v="34.58"/>
    <n v="8.99"/>
    <n v="657.02"/>
  </r>
  <r>
    <n v="3046"/>
    <n v="88514"/>
    <s v="Nicholas Willis"/>
    <s v="Road Cargo"/>
    <x v="0"/>
    <x v="0"/>
    <s v="Not Specified"/>
    <s v="Merlot"/>
    <x v="0"/>
    <x v="6"/>
    <s v="Roederer Estate L'Ermitage 2007"/>
    <s v="Large Crate"/>
    <s v="Palmerston"/>
    <x v="983"/>
    <d v="2012-02-06T00:00:00"/>
    <n v="4"/>
    <n v="0.02"/>
    <n v="30.56"/>
    <n v="2.99"/>
    <n v="122.24"/>
  </r>
  <r>
    <n v="3047"/>
    <n v="86846"/>
    <s v="Jonathan Campbell"/>
    <s v="Express Road Cargo"/>
    <x v="0"/>
    <x v="2"/>
    <s v="Critical"/>
    <s v="Zinfandel"/>
    <x v="0"/>
    <x v="7"/>
    <s v="Chateau D'Aqueria Tavel Rose 2013"/>
    <s v="Large Crate"/>
    <s v="Bunbury"/>
    <x v="1055"/>
    <d v="2010-06-17T00:00:00"/>
    <n v="5"/>
    <n v="0.09"/>
    <n v="5.98"/>
    <n v="1.49"/>
    <n v="29.900000000000002"/>
  </r>
  <r>
    <n v="3048"/>
    <n v="90762"/>
    <s v="Alan Garcia"/>
    <s v="Air Cargo"/>
    <x v="2"/>
    <x v="1"/>
    <s v="Low"/>
    <s v="Grenache Rose"/>
    <x v="0"/>
    <x v="7"/>
    <s v="Chateau d'Esclans Whispering Angel Rose 2014"/>
    <s v="Extra Large Crate"/>
    <s v="Mount Barker"/>
    <x v="1056"/>
    <d v="2011-09-24T00:00:00"/>
    <n v="20"/>
    <n v="0.1"/>
    <n v="89.99"/>
    <n v="42"/>
    <n v="1799.8"/>
  </r>
  <r>
    <n v="3049"/>
    <n v="90762"/>
    <s v="Alan Garcia"/>
    <s v="Express Road Cargo"/>
    <x v="2"/>
    <x v="1"/>
    <s v="Low"/>
    <s v="Sangiovese Rose"/>
    <x v="0"/>
    <x v="7"/>
    <s v="Gerard Bertrand Cote des Roses Rose 2014"/>
    <s v="Full Container"/>
    <s v="Victor Harbor"/>
    <x v="1056"/>
    <d v="2011-09-22T00:00:00"/>
    <n v="19"/>
    <n v="0.05"/>
    <n v="5.08"/>
    <n v="2.0299999999999998"/>
    <n v="96.52"/>
  </r>
  <r>
    <n v="3050"/>
    <n v="90766"/>
    <s v="Dennis Berry"/>
    <s v="Express Road Cargo"/>
    <x v="0"/>
    <x v="1"/>
    <s v="High"/>
    <s v="Sangiovese"/>
    <x v="0"/>
    <x v="7"/>
    <s v="Domaine Lafage Miraflors Rose 2013"/>
    <s v="Mini Crate"/>
    <s v="Launceston"/>
    <x v="424"/>
    <d v="2010-04-08T00:00:00"/>
    <n v="4"/>
    <n v="0.06"/>
    <n v="89.83"/>
    <n v="35"/>
    <n v="359.32"/>
  </r>
  <r>
    <n v="3051"/>
    <n v="90766"/>
    <s v="Dennis Berry"/>
    <s v="Express Road Cargo"/>
    <x v="0"/>
    <x v="1"/>
    <s v="High"/>
    <s v="Merlot"/>
    <x v="0"/>
    <x v="7"/>
    <s v="Marques de Caceres Rioja Rosado 2014"/>
    <s v="Large Crate"/>
    <s v="Launceston"/>
    <x v="424"/>
    <d v="2010-04-08T00:00:00"/>
    <n v="12"/>
    <n v="0.1"/>
    <n v="13.43"/>
    <n v="5.5"/>
    <n v="161.16"/>
  </r>
  <r>
    <n v="3052"/>
    <n v="90766"/>
    <s v="Dennis Berry"/>
    <s v="Express Road Cargo"/>
    <x v="1"/>
    <x v="1"/>
    <s v="High"/>
    <s v="Sauvignon Blanc"/>
    <x v="0"/>
    <x v="7"/>
    <s v="Hewitson LuLu Sauvignon Blanc 2014"/>
    <s v="Large Crate"/>
    <s v="Launceston"/>
    <x v="424"/>
    <d v="2010-04-06T00:00:00"/>
    <n v="11"/>
    <n v="0.01"/>
    <n v="125.99"/>
    <n v="7.69"/>
    <n v="1385.8899999999999"/>
  </r>
  <r>
    <n v="3053"/>
    <n v="86286"/>
    <s v="Gerald Powell"/>
    <s v="Express Road Cargo"/>
    <x v="1"/>
    <x v="3"/>
    <s v="Medium"/>
    <s v="Sauvignon Blanc"/>
    <x v="0"/>
    <x v="7"/>
    <s v="Chardonnais Napa Valley Chardonnay 2013"/>
    <s v="Large Crate"/>
    <s v="Tamworth"/>
    <x v="1057"/>
    <d v="2011-07-18T00:00:00"/>
    <n v="14"/>
    <n v="0.02"/>
    <n v="15.98"/>
    <n v="4"/>
    <n v="223.72"/>
  </r>
  <r>
    <n v="3054"/>
    <n v="89599"/>
    <s v="Albert Dixon"/>
    <s v="Express Road Cargo"/>
    <x v="0"/>
    <x v="1"/>
    <s v="Not Specified"/>
    <s v="Shiraz"/>
    <x v="0"/>
    <x v="7"/>
    <s v="Marques de Caceres Rioja Rosado 2014"/>
    <s v="Large Crate"/>
    <s v="Canberra"/>
    <x v="1058"/>
    <d v="2011-10-02T00:00:00"/>
    <n v="10"/>
    <n v="0.03"/>
    <n v="11.29"/>
    <n v="5.03"/>
    <n v="112.89999999999999"/>
  </r>
  <r>
    <n v="3055"/>
    <n v="87281"/>
    <s v="Anthony Cook"/>
    <s v="Express Road Cargo"/>
    <x v="1"/>
    <x v="2"/>
    <s v="Critical"/>
    <s v="Pinot Gris"/>
    <x v="0"/>
    <x v="7"/>
    <s v="Dog Point Vineyard Sauvignon Blanc 2014"/>
    <s v="Full Container"/>
    <s v="Mandurah"/>
    <x v="314"/>
    <d v="2012-12-03T00:00:00"/>
    <n v="16"/>
    <n v="0.02"/>
    <n v="35.99"/>
    <n v="5.99"/>
    <n v="575.84"/>
  </r>
  <r>
    <n v="3056"/>
    <n v="90166"/>
    <s v="Andrew Wilson"/>
    <s v="Express Road Cargo"/>
    <x v="2"/>
    <x v="3"/>
    <s v="Critical"/>
    <s v="Grenache Rose"/>
    <x v="0"/>
    <x v="7"/>
    <s v="Locations by Dave Phinney F Rose&quot;"/>
    <s v="Full Container"/>
    <s v="Blue Mountains"/>
    <x v="152"/>
    <d v="2010-01-12T00:00:00"/>
    <n v="6"/>
    <n v="0.01"/>
    <n v="8.34"/>
    <n v="0.96"/>
    <n v="50.04"/>
  </r>
  <r>
    <n v="3057"/>
    <n v="90166"/>
    <s v="Andrew Wilson"/>
    <s v="Express Road Cargo"/>
    <x v="0"/>
    <x v="3"/>
    <s v="Critical"/>
    <s v="Sangiovese"/>
    <x v="0"/>
    <x v="7"/>
    <s v="Louis Roederer Cristal Brut with Gift Box 2007"/>
    <s v="Full Container"/>
    <s v="Grafton"/>
    <x v="152"/>
    <d v="2010-01-11T00:00:00"/>
    <n v="5"/>
    <n v="0.06"/>
    <n v="3.28"/>
    <n v="3.97"/>
    <n v="16.399999999999999"/>
  </r>
  <r>
    <n v="3058"/>
    <n v="88803"/>
    <s v="Raymond Bishop"/>
    <s v="Road Cargo"/>
    <x v="0"/>
    <x v="1"/>
    <s v="Critical"/>
    <s v="Cabernet Sauvignon"/>
    <x v="0"/>
    <x v="7"/>
    <s v="Roederer Estate Brut"/>
    <s v="Large Crate"/>
    <s v="Canberra"/>
    <x v="298"/>
    <d v="2011-08-31T00:00:00"/>
    <n v="18"/>
    <n v="0.03"/>
    <n v="7.68"/>
    <n v="6.16"/>
    <n v="138.24"/>
  </r>
  <r>
    <n v="3059"/>
    <n v="88803"/>
    <s v="Raymond Bishop"/>
    <s v="Express Road Cargo"/>
    <x v="2"/>
    <x v="1"/>
    <s v="Critical"/>
    <s v="Cremant"/>
    <x v="0"/>
    <x v="7"/>
    <s v="Chateau de Campuget Costieres de Nimes Tradition Rose 2015"/>
    <s v="Large Crate"/>
    <s v="Canberra"/>
    <x v="298"/>
    <d v="2011-08-31T00:00:00"/>
    <n v="16"/>
    <n v="7.0000000000000007E-2"/>
    <n v="7.96"/>
    <n v="4.95"/>
    <n v="127.36"/>
  </r>
  <r>
    <n v="3060"/>
    <n v="86101"/>
    <s v="Lillian Sanchez"/>
    <s v="Express Road Cargo"/>
    <x v="0"/>
    <x v="1"/>
    <s v="Medium"/>
    <s v="Malbec"/>
    <x v="0"/>
    <x v="7"/>
    <s v="Marques de Caceres Rioja Rosado 2014"/>
    <s v="Large Crate"/>
    <s v="Launceston"/>
    <x v="184"/>
    <d v="2010-02-05T00:00:00"/>
    <n v="12"/>
    <n v="7.0000000000000007E-2"/>
    <n v="14.48"/>
    <n v="6.46"/>
    <n v="173.76"/>
  </r>
  <r>
    <n v="3061"/>
    <n v="88459"/>
    <s v="Shawn King"/>
    <s v="Express Road Cargo"/>
    <x v="0"/>
    <x v="2"/>
    <s v="Low"/>
    <s v="Pinot Noir"/>
    <x v="0"/>
    <x v="7"/>
    <s v="Roederer Estate L'Ermitage 2007"/>
    <s v="Standard Size Crate"/>
    <s v="Busseltol"/>
    <x v="153"/>
    <d v="2013-10-16T00:00:00"/>
    <n v="9"/>
    <n v="0.08"/>
    <n v="22.01"/>
    <n v="5.53"/>
    <n v="198.09"/>
  </r>
  <r>
    <n v="3062"/>
    <n v="88800"/>
    <s v="Andrew Henry"/>
    <s v="Express Road Cargo"/>
    <x v="1"/>
    <x v="1"/>
    <s v="Not Specified"/>
    <s v="Sauvignon Blanc"/>
    <x v="0"/>
    <x v="7"/>
    <s v="Grgich Hills Chardonnay 2012"/>
    <s v="Large Crate"/>
    <s v="Mount Barker"/>
    <x v="1059"/>
    <d v="2011-01-25T00:00:00"/>
    <n v="10"/>
    <n v="0.06"/>
    <n v="35.770000000000003"/>
    <n v="9.02"/>
    <n v="357.70000000000005"/>
  </r>
  <r>
    <n v="3063"/>
    <n v="86856"/>
    <s v="Martin Sullivan"/>
    <s v="Express Road Cargo"/>
    <x v="0"/>
    <x v="2"/>
    <s v="High"/>
    <s v="Sangiovese"/>
    <x v="0"/>
    <x v="7"/>
    <s v="Veuve Clicquot Brut Yellow Label"/>
    <s v="Large Crate"/>
    <s v="Busseltol"/>
    <x v="846"/>
    <d v="2012-11-17T00:00:00"/>
    <n v="41"/>
    <n v="0.02"/>
    <n v="4.9800000000000004"/>
    <n v="4.75"/>
    <n v="204.18"/>
  </r>
  <r>
    <n v="3064"/>
    <n v="86856"/>
    <s v="Walter Sanders"/>
    <s v="Express Road Cargo"/>
    <x v="0"/>
    <x v="1"/>
    <s v="High"/>
    <s v="Pinot Noir"/>
    <x v="0"/>
    <x v="7"/>
    <s v="Pietradolce Etna Rosato 2014"/>
    <s v="Full Container"/>
    <s v="Canberra"/>
    <x v="846"/>
    <d v="2012-11-17T00:00:00"/>
    <n v="20"/>
    <n v="0.05"/>
    <n v="1.68"/>
    <n v="1"/>
    <n v="33.6"/>
  </r>
  <r>
    <n v="3065"/>
    <n v="86856"/>
    <s v="Brian Sanchez"/>
    <s v="Express Road Cargo"/>
    <x v="1"/>
    <x v="2"/>
    <s v="High"/>
    <s v="Sauvignon Blanc"/>
    <x v="0"/>
    <x v="7"/>
    <s v="Grgich Hills Chardonnay 2012"/>
    <s v="Large Crate"/>
    <s v="Busseltol"/>
    <x v="846"/>
    <d v="2012-11-17T00:00:00"/>
    <n v="41"/>
    <n v="0.01"/>
    <n v="125.99"/>
    <n v="8.99"/>
    <n v="5165.59"/>
  </r>
  <r>
    <n v="3066"/>
    <n v="90168"/>
    <s v="Andrew Wilson"/>
    <s v="Express Road Cargo"/>
    <x v="0"/>
    <x v="3"/>
    <s v="Critical"/>
    <s v="Cabernet Sauvignon"/>
    <x v="0"/>
    <x v="7"/>
    <s v="Locations by Dave Phinney F Rose"/>
    <s v="Large Crate"/>
    <s v="Newcastle"/>
    <x v="154"/>
    <d v="2012-01-11T00:00:00"/>
    <n v="11"/>
    <n v="0.02"/>
    <n v="6.48"/>
    <n v="6.41"/>
    <n v="71.28"/>
  </r>
  <r>
    <n v="3067"/>
    <n v="90168"/>
    <s v="Andrew Wilson"/>
    <s v="Air Cargo"/>
    <x v="0"/>
    <x v="3"/>
    <s v="Critical"/>
    <s v="Shiraz"/>
    <x v="0"/>
    <x v="7"/>
    <s v="Pierre Sparr Cremant d'Alsace Reserve Brut Rose"/>
    <s v="Extra Large Crate"/>
    <s v="Lithgow"/>
    <x v="154"/>
    <d v="2012-01-11T00:00:00"/>
    <n v="11"/>
    <n v="0.05"/>
    <n v="20.98"/>
    <n v="45"/>
    <n v="230.78"/>
  </r>
  <r>
    <n v="3068"/>
    <n v="86719"/>
    <s v="Ryan Boyd"/>
    <s v="Air Cargo"/>
    <x v="2"/>
    <x v="3"/>
    <s v="High"/>
    <s v="Cremant"/>
    <x v="0"/>
    <x v="7"/>
    <s v="Pietradolce Etna Rosato 2014"/>
    <s v="Small Crate"/>
    <s v="Albury"/>
    <x v="300"/>
    <d v="2013-09-06T00:00:00"/>
    <n v="21"/>
    <n v="0.05"/>
    <n v="48.58"/>
    <n v="54.11"/>
    <n v="1020.18"/>
  </r>
  <r>
    <n v="3069"/>
    <n v="89399"/>
    <s v="Ernest Perry"/>
    <s v="Express Road Cargo"/>
    <x v="1"/>
    <x v="2"/>
    <s v="Low"/>
    <s v="Reisling"/>
    <x v="0"/>
    <x v="7"/>
    <s v="Robert Oatley Sauvignon Blanc 2013"/>
    <s v="Large Crate"/>
    <s v="Freemantle"/>
    <x v="76"/>
    <d v="2013-01-08T00:00:00"/>
    <n v="4"/>
    <n v="7.0000000000000007E-2"/>
    <n v="20.95"/>
    <n v="4"/>
    <n v="83.8"/>
  </r>
  <r>
    <n v="3070"/>
    <n v="90704"/>
    <s v="Linda Woods"/>
    <s v="Air Cargo"/>
    <x v="2"/>
    <x v="1"/>
    <s v="Medium"/>
    <s v="Sangiovese Rose"/>
    <x v="0"/>
    <x v="7"/>
    <s v="Pietradolce Etna Rosato 2014"/>
    <s v="Small Crate"/>
    <s v="Canberra"/>
    <x v="984"/>
    <d v="2013-07-22T00:00:00"/>
    <n v="18"/>
    <n v="0.04"/>
    <n v="212.6"/>
    <n v="52.2"/>
    <n v="3826.7999999999997"/>
  </r>
  <r>
    <n v="3071"/>
    <n v="90704"/>
    <s v="Richard Sullivan"/>
    <s v="Express Road Cargo"/>
    <x v="0"/>
    <x v="1"/>
    <s v="Medium"/>
    <s v="Merlot"/>
    <x v="0"/>
    <x v="7"/>
    <s v="Lucien Albrecht Cremant d'Alsace Brut"/>
    <s v="Large Crate"/>
    <s v="Bendigo"/>
    <x v="984"/>
    <d v="2013-07-20T00:00:00"/>
    <n v="12"/>
    <n v="0.05"/>
    <n v="70.97"/>
    <n v="3.5"/>
    <n v="851.64"/>
  </r>
  <r>
    <n v="3072"/>
    <n v="88242"/>
    <s v="Carl Ramirez"/>
    <s v="Express Road Cargo"/>
    <x v="0"/>
    <x v="1"/>
    <s v="High"/>
    <s v="Pinot Noir"/>
    <x v="0"/>
    <x v="7"/>
    <s v="Locations by Dave Phinney F Rose"/>
    <s v="Full Container"/>
    <s v="Bendigo"/>
    <x v="63"/>
    <d v="2011-01-05T00:00:00"/>
    <n v="8"/>
    <n v="0.09"/>
    <n v="3.85"/>
    <n v="0.7"/>
    <n v="30.8"/>
  </r>
  <r>
    <n v="3073"/>
    <n v="88242"/>
    <s v="Carl Ramirez"/>
    <s v="Road Cargo"/>
    <x v="1"/>
    <x v="1"/>
    <s v="High"/>
    <s v="Chardonnay"/>
    <x v="0"/>
    <x v="7"/>
    <s v="St. Supery Sauvignon Blanc 2015"/>
    <s v="Large Crate"/>
    <s v="Bendigo"/>
    <x v="63"/>
    <d v="2011-01-07T00:00:00"/>
    <n v="11"/>
    <n v="0.1"/>
    <n v="65.989999999999995"/>
    <n v="4.2"/>
    <n v="725.89"/>
  </r>
  <r>
    <n v="3074"/>
    <n v="89424"/>
    <s v="Brenda Walker"/>
    <s v="Express Road Cargo"/>
    <x v="2"/>
    <x v="0"/>
    <s v="Low"/>
    <s v="Grenache Rose"/>
    <x v="0"/>
    <x v="7"/>
    <s v="Gerard Bertrand Cote des Roses Rose 2014"/>
    <s v="Standard Size Crate"/>
    <s v="Gold Coast"/>
    <x v="1060"/>
    <d v="2013-08-31T00:00:00"/>
    <n v="1"/>
    <n v="0.06"/>
    <n v="19.23"/>
    <n v="6.15"/>
    <n v="19.23"/>
  </r>
  <r>
    <n v="3075"/>
    <n v="87746"/>
    <s v="Keith Cooper"/>
    <s v="Air Cargo"/>
    <x v="2"/>
    <x v="1"/>
    <s v="Medium"/>
    <s v="Grenache Rose"/>
    <x v="0"/>
    <x v="7"/>
    <s v="Domaine Lafage Miraflors Rose 2013"/>
    <s v="Small Crate"/>
    <s v="Devonport"/>
    <x v="156"/>
    <d v="2013-03-15T00:00:00"/>
    <n v="11"/>
    <n v="0.04"/>
    <n v="44.43"/>
    <n v="46.59"/>
    <n v="488.73"/>
  </r>
  <r>
    <n v="3076"/>
    <n v="86887"/>
    <s v="Joshua Murray"/>
    <s v="Express Road Cargo"/>
    <x v="0"/>
    <x v="0"/>
    <s v="High"/>
    <s v="Shiraz"/>
    <x v="0"/>
    <x v="7"/>
    <s v="Roederer Estate Brut"/>
    <s v="Large Crate"/>
    <s v="Maryborough"/>
    <x v="157"/>
    <d v="2010-10-09T00:00:00"/>
    <n v="9"/>
    <n v="0.08"/>
    <n v="4.91"/>
    <n v="0.5"/>
    <n v="44.19"/>
  </r>
  <r>
    <n v="3077"/>
    <n v="86887"/>
    <s v="Joshua Murray"/>
    <s v="Express Road Cargo"/>
    <x v="0"/>
    <x v="0"/>
    <s v="High"/>
    <s v="Shiraz"/>
    <x v="0"/>
    <x v="7"/>
    <s v="Dom Perignon 2006"/>
    <s v="Standard Size Crate"/>
    <s v="Gympie"/>
    <x v="157"/>
    <d v="2010-10-10T00:00:00"/>
    <n v="11"/>
    <n v="0.02"/>
    <n v="28.15"/>
    <n v="6.17"/>
    <n v="309.64999999999998"/>
  </r>
  <r>
    <n v="3078"/>
    <n v="87514"/>
    <s v="Timothy Lee"/>
    <s v="Road Cargo"/>
    <x v="0"/>
    <x v="3"/>
    <s v="Not Specified"/>
    <s v="Pinot Noir"/>
    <x v="0"/>
    <x v="7"/>
    <s v="JCB N¬∞21 Brut Cremant de Bourgogne"/>
    <s v="Large Crate"/>
    <s v="Paramatta"/>
    <x v="646"/>
    <d v="2011-12-01T00:00:00"/>
    <n v="31"/>
    <n v="0"/>
    <n v="10.89"/>
    <n v="4.5"/>
    <n v="337.59000000000003"/>
  </r>
  <r>
    <n v="3079"/>
    <n v="87514"/>
    <s v="Timothy Lee"/>
    <s v="Express Road Cargo"/>
    <x v="0"/>
    <x v="3"/>
    <s v="Not Specified"/>
    <s v="Zinfandel"/>
    <x v="0"/>
    <x v="7"/>
    <s v="Bollinger Brut Special Cuvee"/>
    <s v="Large Crate"/>
    <s v="Armidale"/>
    <x v="646"/>
    <d v="2011-11-30T00:00:00"/>
    <n v="16"/>
    <n v="0.03"/>
    <n v="5.58"/>
    <n v="5.3"/>
    <n v="89.28"/>
  </r>
  <r>
    <n v="3080"/>
    <n v="88221"/>
    <s v="Walter Watkins"/>
    <s v="Express Road Cargo"/>
    <x v="1"/>
    <x v="0"/>
    <s v="Medium"/>
    <s v="Pinot Gris"/>
    <x v="0"/>
    <x v="7"/>
    <s v="Rombauer Chardonnay 2014"/>
    <s v="Large Crate"/>
    <s v="Darwin"/>
    <x v="993"/>
    <d v="2011-02-15T00:00:00"/>
    <n v="7"/>
    <n v="0.05"/>
    <n v="65.989999999999995"/>
    <n v="3.99"/>
    <n v="461.92999999999995"/>
  </r>
  <r>
    <n v="3081"/>
    <n v="86352"/>
    <s v="Brian Ray"/>
    <s v="Express Road Cargo"/>
    <x v="0"/>
    <x v="2"/>
    <s v="Not Specified"/>
    <s v="Shiraz"/>
    <x v="0"/>
    <x v="7"/>
    <s v="Orin Swift Cellars Fragile Rose 2014"/>
    <s v="Large Crate"/>
    <s v="Albany"/>
    <x v="158"/>
    <d v="2011-01-27T00:00:00"/>
    <n v="12"/>
    <n v="0.09"/>
    <n v="207.48"/>
    <n v="0.99"/>
    <n v="2489.7599999999998"/>
  </r>
  <r>
    <n v="3082"/>
    <n v="86352"/>
    <s v="Brian Ray"/>
    <s v="Air Cargo"/>
    <x v="2"/>
    <x v="2"/>
    <s v="Not Specified"/>
    <s v="Sangiovese Rose"/>
    <x v="0"/>
    <x v="7"/>
    <s v="Domaine Lafond Roc-Epine Tavel Rose 2014"/>
    <s v="Small Crate"/>
    <s v="Perth"/>
    <x v="158"/>
    <d v="2011-01-26T00:00:00"/>
    <n v="7"/>
    <n v="7.0000000000000007E-2"/>
    <n v="58.14"/>
    <n v="36.61"/>
    <n v="406.98"/>
  </r>
  <r>
    <n v="3083"/>
    <n v="85958"/>
    <s v="Shawn Lane"/>
    <s v="Road Cargo"/>
    <x v="1"/>
    <x v="3"/>
    <s v="High"/>
    <s v="Pinot Gris"/>
    <x v="0"/>
    <x v="7"/>
    <s v="Rombauer Chardonnay 2014"/>
    <s v="Loose Wrap"/>
    <s v="Lithgow"/>
    <x v="1061"/>
    <d v="2013-01-11T00:00:00"/>
    <n v="11"/>
    <n v="0.04"/>
    <n v="7.99"/>
    <n v="5.03"/>
    <n v="87.89"/>
  </r>
  <r>
    <n v="3084"/>
    <n v="90771"/>
    <s v="Roger Gomez"/>
    <s v="Express Road Cargo"/>
    <x v="0"/>
    <x v="3"/>
    <s v="Low"/>
    <s v="Merlot"/>
    <x v="0"/>
    <x v="7"/>
    <s v="JCB N¬∞21 Brut Cremant de Bourgogne"/>
    <s v="Large Crate"/>
    <s v="Orange"/>
    <x v="591"/>
    <d v="2010-02-21T00:00:00"/>
    <n v="4"/>
    <n v="0.1"/>
    <n v="7.31"/>
    <n v="0.49"/>
    <n v="29.24"/>
  </r>
  <r>
    <n v="3085"/>
    <n v="90771"/>
    <s v="Roger Gomez"/>
    <s v="Express Road Cargo"/>
    <x v="0"/>
    <x v="3"/>
    <s v="Low"/>
    <s v="Pinot Noir"/>
    <x v="0"/>
    <x v="7"/>
    <s v="La Playa Estate Cabernet Sauvignon Rose 2015"/>
    <s v="Full Container"/>
    <s v="Newcastle"/>
    <x v="591"/>
    <d v="2010-02-12T00:00:00"/>
    <n v="5"/>
    <n v="0.08"/>
    <n v="6.7"/>
    <n v="1.56"/>
    <n v="33.5"/>
  </r>
  <r>
    <n v="3086"/>
    <n v="90779"/>
    <s v="Mark Berry"/>
    <s v="Express Road Cargo"/>
    <x v="1"/>
    <x v="2"/>
    <s v="Not Specified"/>
    <s v="Pinot Gris"/>
    <x v="0"/>
    <x v="7"/>
    <s v="The White Knight Sauvignon Blanc 2014"/>
    <s v="Mini Crate"/>
    <s v="Rockingham"/>
    <x v="1062"/>
    <d v="2013-05-12T00:00:00"/>
    <n v="2"/>
    <n v="0.08"/>
    <n v="599.99"/>
    <n v="24.49"/>
    <n v="1199.98"/>
  </r>
  <r>
    <n v="3087"/>
    <n v="90779"/>
    <s v="Mark Berry"/>
    <s v="Express Road Cargo"/>
    <x v="1"/>
    <x v="2"/>
    <s v="Not Specified"/>
    <s v="Reisling"/>
    <x v="0"/>
    <x v="7"/>
    <s v="Villa Maria Private Bin Sauvignon Blanc 2015"/>
    <s v="Large Crate"/>
    <s v="Albany"/>
    <x v="1062"/>
    <d v="2013-05-13T00:00:00"/>
    <n v="8"/>
    <n v="0.08"/>
    <n v="65.989999999999995"/>
    <n v="8.99"/>
    <n v="527.91999999999996"/>
  </r>
  <r>
    <n v="3088"/>
    <n v="90783"/>
    <s v="Louise Morrison"/>
    <s v="Road Cargo"/>
    <x v="0"/>
    <x v="1"/>
    <s v="Medium"/>
    <s v="Merlot"/>
    <x v="0"/>
    <x v="7"/>
    <s v="Chateau d'Esclans Whispering Angel Rose 2014"/>
    <s v="Large Crate"/>
    <s v="Burnie"/>
    <x v="812"/>
    <d v="2012-12-24T00:00:00"/>
    <n v="5"/>
    <n v="0.03"/>
    <n v="420.98"/>
    <n v="19.989999999999998"/>
    <n v="2104.9"/>
  </r>
  <r>
    <n v="3089"/>
    <n v="89745"/>
    <s v="Stephen Brown"/>
    <s v="Express Road Cargo"/>
    <x v="0"/>
    <x v="1"/>
    <s v="Low"/>
    <s v="Shiraz"/>
    <x v="0"/>
    <x v="7"/>
    <s v="Jean-Baptiste Adam Les Natures Cremant d'Alsace Brut"/>
    <s v="Large Crate"/>
    <s v="Melton"/>
    <x v="1063"/>
    <d v="2011-05-02T00:00:00"/>
    <n v="6"/>
    <n v="7.0000000000000007E-2"/>
    <n v="16.91"/>
    <n v="6.25"/>
    <n v="101.46000000000001"/>
  </r>
  <r>
    <n v="3090"/>
    <n v="90788"/>
    <s v="Michael Rice"/>
    <s v="Road Cargo"/>
    <x v="0"/>
    <x v="0"/>
    <s v="Not Specified"/>
    <s v="Zinfandel"/>
    <x v="0"/>
    <x v="7"/>
    <s v="Dom Perignon 2006"/>
    <s v="Large Crate"/>
    <s v="Logan City"/>
    <x v="159"/>
    <d v="2011-05-02T00:00:00"/>
    <n v="11"/>
    <n v="0.06"/>
    <n v="3.58"/>
    <n v="5.47"/>
    <n v="39.380000000000003"/>
  </r>
  <r>
    <n v="3091"/>
    <n v="90788"/>
    <s v="Michael Rice"/>
    <s v="Express Road Cargo"/>
    <x v="2"/>
    <x v="0"/>
    <s v="Not Specified"/>
    <s v="Cremant"/>
    <x v="0"/>
    <x v="7"/>
    <s v="Chateau D'Aqueria Tavel Rose 2013"/>
    <s v="Standard Size Crate"/>
    <s v="Logan City"/>
    <x v="159"/>
    <d v="2011-05-02T00:00:00"/>
    <n v="12"/>
    <n v="0.1"/>
    <n v="2.23"/>
    <n v="4.57"/>
    <n v="26.759999999999998"/>
  </r>
  <r>
    <n v="3092"/>
    <n v="90788"/>
    <s v="Michael Rice"/>
    <s v="Air Cargo"/>
    <x v="2"/>
    <x v="0"/>
    <s v="Not Specified"/>
    <s v="Sangiovese Rose"/>
    <x v="0"/>
    <x v="7"/>
    <s v="Chateau D'Aqueria Tavel Rose 2013"/>
    <s v="Small Crate"/>
    <s v="Townsville"/>
    <x v="159"/>
    <d v="2011-05-02T00:00:00"/>
    <n v="5"/>
    <n v="0.01"/>
    <n v="124.49"/>
    <n v="51.94"/>
    <n v="622.44999999999993"/>
  </r>
  <r>
    <n v="3093"/>
    <n v="90799"/>
    <s v="Craig Gibson"/>
    <s v="Air Cargo"/>
    <x v="2"/>
    <x v="0"/>
    <s v="Low"/>
    <s v="Sangiovese Rose"/>
    <x v="0"/>
    <x v="7"/>
    <s v="Barnard Griffin Rose of Sangiovese 2014"/>
    <s v="Extra Large Crate"/>
    <s v="Gympie"/>
    <x v="418"/>
    <d v="2012-05-11T00:00:00"/>
    <n v="15"/>
    <n v="7.0000000000000007E-2"/>
    <n v="25.98"/>
    <n v="14.36"/>
    <n v="389.7"/>
  </r>
  <r>
    <n v="3094"/>
    <n v="90799"/>
    <s v="Craig Gibson"/>
    <s v="Express Road Cargo"/>
    <x v="1"/>
    <x v="0"/>
    <s v="Low"/>
    <s v="Sauvignon Blanc"/>
    <x v="0"/>
    <x v="7"/>
    <s v="Lincourt Courtney's Chardonnay 2012"/>
    <s v="Large Crate"/>
    <s v="Brisbane"/>
    <x v="418"/>
    <d v="2012-05-15T00:00:00"/>
    <n v="18"/>
    <n v="0.03"/>
    <n v="125.99"/>
    <n v="2.5"/>
    <n v="2267.8199999999997"/>
  </r>
  <r>
    <n v="3095"/>
    <n v="87697"/>
    <s v="Eric Hicks"/>
    <s v="Express Road Cargo"/>
    <x v="1"/>
    <x v="3"/>
    <s v="High"/>
    <s v="Pinot Gris"/>
    <x v="0"/>
    <x v="7"/>
    <s v="Robert Oatley Signature Chardonnay 2013"/>
    <s v="Large Crate"/>
    <s v="Liverpool"/>
    <x v="160"/>
    <d v="2012-09-29T00:00:00"/>
    <n v="3"/>
    <n v="0.06"/>
    <n v="95.99"/>
    <n v="4.9000000000000004"/>
    <n v="287.96999999999997"/>
  </r>
  <r>
    <n v="3096"/>
    <n v="86971"/>
    <s v="Nicholas Day"/>
    <s v="Express Road Cargo"/>
    <x v="0"/>
    <x v="0"/>
    <s v="High"/>
    <s v="Shiraz"/>
    <x v="0"/>
    <x v="7"/>
    <s v="Simonnet-Febvre Cremant de Bourgogne Blanc"/>
    <s v="Large Crate"/>
    <s v="Darwin"/>
    <x v="18"/>
    <d v="2013-02-15T00:00:00"/>
    <n v="12"/>
    <n v="0.01"/>
    <n v="19.98"/>
    <n v="8.68"/>
    <n v="239.76"/>
  </r>
  <r>
    <n v="3097"/>
    <n v="86198"/>
    <s v="Douglas Stevens"/>
    <s v="Road Cargo"/>
    <x v="1"/>
    <x v="3"/>
    <s v="Low"/>
    <s v="Chardonnay"/>
    <x v="0"/>
    <x v="7"/>
    <s v="Robert Oatley Signature Chardonnay 2013"/>
    <s v="Large Crate"/>
    <s v="Bathurst"/>
    <x v="161"/>
    <d v="2013-03-01T00:00:00"/>
    <n v="4"/>
    <n v="7.0000000000000007E-2"/>
    <n v="125.99"/>
    <n v="8.8000000000000007"/>
    <n v="503.96"/>
  </r>
  <r>
    <n v="3098"/>
    <n v="88915"/>
    <s v="John Mendoza"/>
    <s v="Air Cargo"/>
    <x v="2"/>
    <x v="1"/>
    <s v="Medium"/>
    <s v="Grenache Rose"/>
    <x v="0"/>
    <x v="7"/>
    <s v="Francis Ford Coppola Sofia Rose 2014"/>
    <s v="Small Crate"/>
    <s v="Adelaide"/>
    <x v="734"/>
    <d v="2012-05-29T00:00:00"/>
    <n v="2"/>
    <n v="0"/>
    <n v="100.98"/>
    <n v="35.840000000000003"/>
    <n v="201.96"/>
  </r>
  <r>
    <n v="3099"/>
    <n v="88735"/>
    <s v="Daniel Allen"/>
    <s v="Express Road Cargo"/>
    <x v="0"/>
    <x v="2"/>
    <s v="Low"/>
    <s v="Cabernet Sauvignon"/>
    <x v="0"/>
    <x v="7"/>
    <s v="Lucien Albrecht Cremant d'Alsace Brut Rose"/>
    <s v="Standard Size Crate"/>
    <s v="Albany"/>
    <x v="389"/>
    <d v="2011-09-26T00:00:00"/>
    <n v="22"/>
    <n v="0.03"/>
    <n v="10.48"/>
    <n v="2.89"/>
    <n v="230.56"/>
  </r>
  <r>
    <n v="3100"/>
    <n v="88396"/>
    <s v="Keith Torres"/>
    <s v="Express Road Cargo"/>
    <x v="1"/>
    <x v="0"/>
    <s v="Medium"/>
    <s v="Reisling"/>
    <x v="0"/>
    <x v="7"/>
    <s v="The White Knight Sauvignon Blanc 2014"/>
    <s v="Large Crate"/>
    <s v="Palmerston"/>
    <x v="901"/>
    <d v="2012-05-19T00:00:00"/>
    <n v="13"/>
    <n v="0.02"/>
    <n v="80.98"/>
    <n v="7.18"/>
    <n v="1052.74"/>
  </r>
  <r>
    <n v="3101"/>
    <n v="88396"/>
    <s v="Keith Torres"/>
    <s v="Express Road Cargo"/>
    <x v="0"/>
    <x v="0"/>
    <s v="Medium"/>
    <s v="Pinot Noir"/>
    <x v="0"/>
    <x v="7"/>
    <s v="Domaine Lafage Miraflors Rose 2013"/>
    <s v="Full Container"/>
    <s v="Palmerston"/>
    <x v="901"/>
    <d v="2012-05-17T00:00:00"/>
    <n v="10"/>
    <n v="0.08"/>
    <n v="2.6"/>
    <n v="2.4"/>
    <n v="26"/>
  </r>
  <r>
    <n v="3102"/>
    <n v="87686"/>
    <s v="Justin Rogers"/>
    <s v="Express Road Cargo"/>
    <x v="0"/>
    <x v="3"/>
    <s v="High"/>
    <s v="Merlot"/>
    <x v="0"/>
    <x v="7"/>
    <s v="Louis Roederer Cristal Brut with Gift Box 2007"/>
    <s v="Large Crate"/>
    <s v="Orange"/>
    <x v="469"/>
    <d v="2012-07-24T00:00:00"/>
    <n v="16"/>
    <n v="0.03"/>
    <n v="4.9800000000000004"/>
    <n v="4.7"/>
    <n v="79.680000000000007"/>
  </r>
  <r>
    <n v="3103"/>
    <n v="88767"/>
    <s v="Earl Carr"/>
    <s v="Air Cargo"/>
    <x v="2"/>
    <x v="1"/>
    <s v="Critical"/>
    <s v="Cremant"/>
    <x v="0"/>
    <x v="7"/>
    <s v="Chateau d'Esclans Garrus Rose 2013"/>
    <s v="Small Crate"/>
    <s v="Melbourne"/>
    <x v="865"/>
    <d v="2011-05-28T00:00:00"/>
    <n v="5"/>
    <n v="7.0000000000000007E-2"/>
    <n v="880.98"/>
    <n v="44.55"/>
    <n v="4404.8999999999996"/>
  </r>
  <r>
    <n v="3104"/>
    <n v="88767"/>
    <s v="Earl Carr"/>
    <s v="Express Road Cargo"/>
    <x v="0"/>
    <x v="1"/>
    <s v="Critical"/>
    <s v="Malbec"/>
    <x v="0"/>
    <x v="7"/>
    <s v="Langlois Chateau Cremant de Loire Brut"/>
    <s v="Large Crate"/>
    <s v="Ararat"/>
    <x v="865"/>
    <d v="2011-05-28T00:00:00"/>
    <n v="5"/>
    <n v="0"/>
    <n v="13.48"/>
    <n v="4.51"/>
    <n v="67.400000000000006"/>
  </r>
  <r>
    <n v="3105"/>
    <n v="87472"/>
    <s v="Jason Diaz"/>
    <s v="Express Road Cargo"/>
    <x v="1"/>
    <x v="3"/>
    <s v="Critical"/>
    <s v="Sauvignon Blanc"/>
    <x v="0"/>
    <x v="7"/>
    <s v="Chardonnais Napa Valley Chardonnay 2013"/>
    <s v="Standard Size Crate"/>
    <s v="Tamworth"/>
    <x v="1064"/>
    <d v="2013-07-15T00:00:00"/>
    <n v="9"/>
    <n v="0.03"/>
    <n v="31.78"/>
    <n v="1.99"/>
    <n v="286.02"/>
  </r>
  <r>
    <n v="3106"/>
    <n v="86772"/>
    <s v="Keith Bailey"/>
    <s v="Express Road Cargo"/>
    <x v="0"/>
    <x v="2"/>
    <s v="Medium"/>
    <s v="Sangiovese"/>
    <x v="0"/>
    <x v="7"/>
    <s v="Louis Roederer Cristal Brut with Gift Box 2007"/>
    <s v="Large Crate"/>
    <s v="Albany"/>
    <x v="559"/>
    <d v="2011-10-27T00:00:00"/>
    <n v="4"/>
    <n v="7.0000000000000007E-2"/>
    <n v="34.76"/>
    <n v="8.2200000000000006"/>
    <n v="139.04"/>
  </r>
  <r>
    <n v="3107"/>
    <n v="86772"/>
    <s v="Keith Bailey"/>
    <s v="Air Cargo"/>
    <x v="2"/>
    <x v="2"/>
    <s v="Medium"/>
    <s v="Sangiovese Rose"/>
    <x v="0"/>
    <x v="7"/>
    <s v="Pietradolce Etna Rosato 2014"/>
    <s v="Small Crate"/>
    <s v="Mandurah"/>
    <x v="559"/>
    <d v="2011-10-28T00:00:00"/>
    <n v="4"/>
    <n v="0.03"/>
    <n v="15.23"/>
    <n v="27.75"/>
    <n v="60.92"/>
  </r>
  <r>
    <n v="3108"/>
    <n v="87160"/>
    <s v="Jesse Snyder"/>
    <s v="Road Cargo"/>
    <x v="1"/>
    <x v="0"/>
    <s v="High"/>
    <s v="Reisling"/>
    <x v="0"/>
    <x v="7"/>
    <s v="Rombauer Chardonnay 2014"/>
    <s v="Large Crate"/>
    <s v="Darwin"/>
    <x v="462"/>
    <d v="2010-02-12T00:00:00"/>
    <n v="12"/>
    <n v="0.05"/>
    <n v="205.99"/>
    <n v="8.99"/>
    <n v="2471.88"/>
  </r>
  <r>
    <n v="3109"/>
    <n v="87160"/>
    <s v="Jesse Snyder"/>
    <s v="Express Road Cargo"/>
    <x v="1"/>
    <x v="0"/>
    <s v="High"/>
    <s v="Pinot Gris"/>
    <x v="0"/>
    <x v="7"/>
    <s v="Dog Point Vineyard Sauvignon Blanc 2014"/>
    <s v="Large Crate"/>
    <s v="Darwin"/>
    <x v="462"/>
    <d v="2010-02-12T00:00:00"/>
    <n v="5"/>
    <n v="0.08"/>
    <n v="205.99"/>
    <n v="8.99"/>
    <n v="1029.95"/>
  </r>
  <r>
    <n v="3110"/>
    <n v="90804"/>
    <s v="Howard Thomas"/>
    <s v="Road Cargo"/>
    <x v="0"/>
    <x v="1"/>
    <s v="Not Specified"/>
    <s v="Pinot Noir"/>
    <x v="0"/>
    <x v="7"/>
    <s v="Chateau D'Aqueria Tavel Rose 2013"/>
    <s v="Standard Size Crate"/>
    <s v="Mount Barker"/>
    <x v="162"/>
    <d v="2012-12-23T00:00:00"/>
    <n v="23"/>
    <n v="0.09"/>
    <n v="28.15"/>
    <n v="8.99"/>
    <n v="647.44999999999993"/>
  </r>
  <r>
    <n v="3111"/>
    <n v="90804"/>
    <s v="Charles Harris"/>
    <s v="Road Cargo"/>
    <x v="0"/>
    <x v="2"/>
    <s v="Not Specified"/>
    <s v="Sangiovese"/>
    <x v="0"/>
    <x v="7"/>
    <s v="Chateau de Campuget Costieres de Nimes Tradition Rose 2015"/>
    <s v="Large Crate"/>
    <s v="Mandurah"/>
    <x v="162"/>
    <d v="2012-12-22T00:00:00"/>
    <n v="14"/>
    <n v="0.08"/>
    <n v="7.78"/>
    <n v="2.5"/>
    <n v="108.92"/>
  </r>
  <r>
    <n v="3112"/>
    <n v="87099"/>
    <s v="Karen Schmidt"/>
    <s v="Air Cargo"/>
    <x v="2"/>
    <x v="3"/>
    <s v="Medium"/>
    <s v="Sangiovese Rose"/>
    <x v="0"/>
    <x v="5"/>
    <s v="Barnard Griffin Rose of Sangiovese 2014"/>
    <s v="Small Crate"/>
    <s v="Wollongong"/>
    <x v="818"/>
    <d v="2011-02-13T00:00:00"/>
    <n v="3"/>
    <n v="0.05"/>
    <n v="58.14"/>
    <n v="36.61"/>
    <n v="174.42000000000002"/>
  </r>
  <r>
    <n v="3113"/>
    <n v="89975"/>
    <s v="Philip Morales"/>
    <s v="Express Road Cargo"/>
    <x v="2"/>
    <x v="1"/>
    <s v="High"/>
    <s v="Cremant"/>
    <x v="0"/>
    <x v="5"/>
    <s v="La Playa Estate Cabernet Sauvignon Rose 2015"/>
    <s v="Large Crate"/>
    <s v="Canberra"/>
    <x v="775"/>
    <d v="2011-11-26T00:00:00"/>
    <n v="40"/>
    <n v="0.03"/>
    <n v="6.24"/>
    <n v="5.22"/>
    <n v="249.60000000000002"/>
  </r>
  <r>
    <n v="3114"/>
    <n v="88888"/>
    <s v="Kevin Miller"/>
    <s v="Road Cargo"/>
    <x v="0"/>
    <x v="1"/>
    <s v="Low"/>
    <s v="Cabernet Sauvignon"/>
    <x v="0"/>
    <x v="5"/>
    <s v="Roederer Estate Brut"/>
    <s v="Full Container"/>
    <s v="Hobart"/>
    <x v="1013"/>
    <d v="2013-12-08T00:00:00"/>
    <n v="24"/>
    <n v="0.1"/>
    <n v="9.11"/>
    <n v="2.15"/>
    <n v="218.64"/>
  </r>
  <r>
    <n v="3115"/>
    <n v="88607"/>
    <s v="Kevin Patterson"/>
    <s v="Express Road Cargo"/>
    <x v="1"/>
    <x v="1"/>
    <s v="Low"/>
    <s v="Chardonnay"/>
    <x v="0"/>
    <x v="5"/>
    <s v="Chardonnais Napa Valley Chardonnay 2013"/>
    <s v="Large Crate"/>
    <s v="Port Adelaide"/>
    <x v="1040"/>
    <d v="2013-03-10T00:00:00"/>
    <n v="11"/>
    <n v="7.0000000000000007E-2"/>
    <n v="39.99"/>
    <n v="10.25"/>
    <n v="439.89000000000004"/>
  </r>
  <r>
    <n v="3116"/>
    <n v="89382"/>
    <s v="Charles Willis"/>
    <s v="Air Cargo"/>
    <x v="2"/>
    <x v="0"/>
    <s v="Not Specified"/>
    <s v="Grenache Rose"/>
    <x v="0"/>
    <x v="5"/>
    <s v="Chateau D'Aqueria Tavel Rose 2013"/>
    <s v="Extra Large Crate"/>
    <s v="Bundaberg"/>
    <x v="910"/>
    <d v="2011-08-22T00:00:00"/>
    <n v="5"/>
    <n v="7.0000000000000007E-2"/>
    <n v="122.99"/>
    <n v="70.2"/>
    <n v="614.94999999999993"/>
  </r>
  <r>
    <n v="3117"/>
    <n v="87935"/>
    <s v="Jose Rivera"/>
    <s v="Express Road Cargo"/>
    <x v="0"/>
    <x v="0"/>
    <s v="High"/>
    <s v="Malbec"/>
    <x v="0"/>
    <x v="5"/>
    <s v="Schramsberg Cremant Demi-Sec 2011"/>
    <s v="Large Crate"/>
    <s v="Townsville"/>
    <x v="790"/>
    <d v="2010-11-29T00:00:00"/>
    <n v="23"/>
    <n v="0.05"/>
    <n v="35.44"/>
    <n v="5.09"/>
    <n v="815.11999999999989"/>
  </r>
  <r>
    <n v="3118"/>
    <n v="89300"/>
    <s v="Jason Robertson"/>
    <s v="Express Road Cargo"/>
    <x v="2"/>
    <x v="3"/>
    <s v="Medium"/>
    <s v="Cremant"/>
    <x v="0"/>
    <x v="5"/>
    <s v="Domaine Lafage Miraflors Rose 2013"/>
    <s v="Large Crate"/>
    <s v="Campbeltown"/>
    <x v="47"/>
    <d v="2010-10-04T00:00:00"/>
    <n v="11"/>
    <n v="0.02"/>
    <n v="63.94"/>
    <n v="14.48"/>
    <n v="703.33999999999992"/>
  </r>
  <r>
    <n v="3119"/>
    <n v="89300"/>
    <s v="Johnny Wright"/>
    <s v="Express Road Cargo"/>
    <x v="1"/>
    <x v="3"/>
    <s v="Medium"/>
    <s v="Reisling"/>
    <x v="0"/>
    <x v="5"/>
    <s v="Hewitson LuLu Sauvignon Blanc 2014"/>
    <s v="Standard Size Crate"/>
    <s v="Lithgow"/>
    <x v="47"/>
    <d v="2010-10-06T00:00:00"/>
    <n v="5"/>
    <n v="0.01"/>
    <n v="5.0199999999999996"/>
    <n v="5.14"/>
    <n v="25.099999999999998"/>
  </r>
  <r>
    <n v="3120"/>
    <n v="90633"/>
    <s v="Gerald Stephens"/>
    <s v="Express Road Cargo"/>
    <x v="0"/>
    <x v="1"/>
    <s v="High"/>
    <s v="Shiraz"/>
    <x v="0"/>
    <x v="5"/>
    <s v="Chateau d'Esclans Garrus Rose 2013"/>
    <s v="Large Crate"/>
    <s v="Melbourne"/>
    <x v="771"/>
    <d v="2011-11-10T00:00:00"/>
    <n v="28"/>
    <n v="0.01"/>
    <n v="5.78"/>
    <n v="4.96"/>
    <n v="161.84"/>
  </r>
  <r>
    <n v="3121"/>
    <n v="89592"/>
    <s v="Christopher Lawrence"/>
    <s v="Express Road Cargo"/>
    <x v="1"/>
    <x v="1"/>
    <s v="Medium"/>
    <s v="Pinot Gris"/>
    <x v="0"/>
    <x v="5"/>
    <s v="Robert Oatley Sauvignon Blanc 2013"/>
    <s v="Large Crate"/>
    <s v="Mount Barker"/>
    <x v="216"/>
    <d v="2011-01-18T00:00:00"/>
    <n v="11"/>
    <n v="0"/>
    <n v="80.98"/>
    <n v="7.18"/>
    <n v="890.78000000000009"/>
  </r>
  <r>
    <n v="3122"/>
    <n v="89592"/>
    <s v="Christopher Lawrence"/>
    <s v="Express Road Cargo"/>
    <x v="0"/>
    <x v="1"/>
    <s v="Medium"/>
    <s v="Cabernet Sauvignon"/>
    <x v="0"/>
    <x v="5"/>
    <s v="Domaine Lafage Miraflors Rose 2013"/>
    <s v="Large Crate"/>
    <s v="Adelaide"/>
    <x v="216"/>
    <d v="2011-01-16T00:00:00"/>
    <n v="6"/>
    <n v="0.01"/>
    <n v="48.91"/>
    <n v="5.97"/>
    <n v="293.45999999999998"/>
  </r>
  <r>
    <n v="3123"/>
    <n v="89489"/>
    <s v="Justin Ford"/>
    <s v="Express Road Cargo"/>
    <x v="0"/>
    <x v="0"/>
    <s v="Medium"/>
    <s v="Merlot"/>
    <x v="0"/>
    <x v="5"/>
    <s v="Marques de Caceres Rioja Rosado 2014"/>
    <s v="Large Crate"/>
    <s v="Brisbane"/>
    <x v="109"/>
    <d v="2013-04-01T00:00:00"/>
    <n v="6"/>
    <n v="0.09"/>
    <n v="4.82"/>
    <n v="1.49"/>
    <n v="28.92"/>
  </r>
  <r>
    <n v="3124"/>
    <n v="88730"/>
    <s v="Daniel Allen"/>
    <s v="Express Road Cargo"/>
    <x v="0"/>
    <x v="2"/>
    <s v="Low"/>
    <s v="Pinot Noir"/>
    <x v="0"/>
    <x v="5"/>
    <s v="Miraval Rose 2014"/>
    <s v="Large Crate"/>
    <s v="Freemantle"/>
    <x v="442"/>
    <d v="2010-11-10T00:00:00"/>
    <n v="33"/>
    <n v="7.0000000000000007E-2"/>
    <n v="12.28"/>
    <n v="6.13"/>
    <n v="405.23999999999995"/>
  </r>
  <r>
    <n v="3125"/>
    <n v="86424"/>
    <s v="Gerald Holmes"/>
    <s v="Express Road Cargo"/>
    <x v="2"/>
    <x v="2"/>
    <s v="Not Specified"/>
    <s v="Grenache Rose"/>
    <x v="0"/>
    <x v="5"/>
    <s v="Orin Swift Cellars Fragile Rose 2014"/>
    <s v="Standard Size Crate"/>
    <s v="Geraldton"/>
    <x v="1065"/>
    <d v="2012-01-29T00:00:00"/>
    <n v="12"/>
    <n v="0.03"/>
    <n v="6.64"/>
    <n v="4.95"/>
    <n v="79.679999999999993"/>
  </r>
  <r>
    <n v="3126"/>
    <n v="86424"/>
    <s v="Gerald Holmes"/>
    <s v="Air Cargo"/>
    <x v="1"/>
    <x v="2"/>
    <s v="Not Specified"/>
    <s v="Sauvignon Blanc"/>
    <x v="0"/>
    <x v="5"/>
    <s v="Lucky Chardonnay 2012"/>
    <s v="Extra Large Crate"/>
    <s v="Freemantle"/>
    <x v="1065"/>
    <d v="2012-01-27T00:00:00"/>
    <n v="11"/>
    <n v="0.06"/>
    <n v="145.44999999999999"/>
    <n v="17.850000000000001"/>
    <n v="1599.9499999999998"/>
  </r>
  <r>
    <n v="3127"/>
    <n v="86424"/>
    <s v="Gerald Holmes"/>
    <s v="Express Road Cargo"/>
    <x v="0"/>
    <x v="2"/>
    <s v="Not Specified"/>
    <s v="Merlot"/>
    <x v="0"/>
    <x v="5"/>
    <s v="Dopff &amp; Irion Cremant Rose Brut"/>
    <s v="Full Container"/>
    <s v="Freemantle"/>
    <x v="1065"/>
    <d v="2012-01-29T00:00:00"/>
    <n v="10"/>
    <n v="0.03"/>
    <n v="2.21"/>
    <n v="1.1200000000000001"/>
    <n v="22.1"/>
  </r>
  <r>
    <n v="3128"/>
    <n v="90044"/>
    <s v="Adam Burns"/>
    <s v="Express Road Cargo"/>
    <x v="0"/>
    <x v="2"/>
    <s v="High"/>
    <s v="Zinfandel"/>
    <x v="0"/>
    <x v="5"/>
    <s v="Simonnet-Febvre Cremant de Bourgogne Blanc"/>
    <s v="Large Crate"/>
    <s v="Freemantle"/>
    <x v="464"/>
    <d v="2010-08-29T00:00:00"/>
    <n v="23"/>
    <n v="0.02"/>
    <n v="40.99"/>
    <n v="17.48"/>
    <n v="942.7700000000001"/>
  </r>
  <r>
    <n v="3129"/>
    <n v="90082"/>
    <s v="Keith Patterson"/>
    <s v="Express Road Cargo"/>
    <x v="1"/>
    <x v="0"/>
    <s v="Not Specified"/>
    <s v="Reisling"/>
    <x v="0"/>
    <x v="5"/>
    <s v="St. Supery Sauvignon Blanc 2015"/>
    <s v="Large Crate"/>
    <s v="Palmerston"/>
    <x v="525"/>
    <d v="2011-12-17T00:00:00"/>
    <n v="5"/>
    <n v="0.08"/>
    <n v="20.95"/>
    <n v="5.99"/>
    <n v="104.75"/>
  </r>
  <r>
    <n v="3130"/>
    <n v="90082"/>
    <s v="Keith Patterson"/>
    <s v="Express Road Cargo"/>
    <x v="0"/>
    <x v="0"/>
    <s v="Not Specified"/>
    <s v="Malbec"/>
    <x v="0"/>
    <x v="5"/>
    <s v="Veuve Clicquot Brut Yellow Label"/>
    <s v="Large Crate"/>
    <s v="Darwin"/>
    <x v="525"/>
    <d v="2011-12-16T00:00:00"/>
    <n v="21"/>
    <n v="0.06"/>
    <n v="6.48"/>
    <n v="8.4"/>
    <n v="136.08000000000001"/>
  </r>
  <r>
    <n v="3131"/>
    <n v="90082"/>
    <s v="Keith Patterson"/>
    <s v="Express Road Cargo"/>
    <x v="0"/>
    <x v="0"/>
    <s v="Not Specified"/>
    <s v="Sangiovese"/>
    <x v="0"/>
    <x v="5"/>
    <s v="Gerard Bertrand Cote des Roses Rose 2014"/>
    <s v="Full Container"/>
    <s v="Palmerston"/>
    <x v="525"/>
    <d v="2011-12-16T00:00:00"/>
    <n v="15"/>
    <n v="0.06"/>
    <n v="2.52"/>
    <n v="4.28"/>
    <n v="37.799999999999997"/>
  </r>
  <r>
    <n v="3132"/>
    <n v="90082"/>
    <s v="Keith Patterson"/>
    <s v="Express Road Cargo"/>
    <x v="0"/>
    <x v="0"/>
    <s v="Not Specified"/>
    <s v="Malbec"/>
    <x v="0"/>
    <x v="5"/>
    <s v="Barnard Griffin Rose of Sangiovese 2014"/>
    <s v="Standard Size Crate"/>
    <s v="Darwin"/>
    <x v="525"/>
    <d v="2011-12-15T00:00:00"/>
    <n v="11"/>
    <n v="0.04"/>
    <n v="10.98"/>
    <n v="3.37"/>
    <n v="120.78"/>
  </r>
  <r>
    <n v="3133"/>
    <n v="90082"/>
    <s v="Keith Patterson"/>
    <s v="Express Road Cargo"/>
    <x v="0"/>
    <x v="0"/>
    <s v="Not Specified"/>
    <s v="Cabernet Sauvignon"/>
    <x v="0"/>
    <x v="5"/>
    <s v="Domaine Lafond Roc-Epine Tavel Rose 2014"/>
    <s v="Large Crate"/>
    <s v="Darwin"/>
    <x v="525"/>
    <d v="2011-12-16T00:00:00"/>
    <n v="5"/>
    <n v="0.09"/>
    <n v="14.03"/>
    <n v="9.3699999999999992"/>
    <n v="70.149999999999991"/>
  </r>
  <r>
    <n v="3134"/>
    <n v="90782"/>
    <s v="Mark Berry"/>
    <s v="Express Road Cargo"/>
    <x v="0"/>
    <x v="2"/>
    <s v="Not Specified"/>
    <s v="Merlot"/>
    <x v="0"/>
    <x v="5"/>
    <s v="La Playa Estate Cabernet Sauvignon Rose 2015"/>
    <s v="Large Crate"/>
    <s v="Bunbury"/>
    <x v="391"/>
    <d v="2013-12-19T00:00:00"/>
    <n v="7"/>
    <n v="0.1"/>
    <n v="81.319999999999993"/>
    <n v="0.99"/>
    <n v="569.24"/>
  </r>
  <r>
    <n v="3135"/>
    <n v="86828"/>
    <s v="Gregory Morrison"/>
    <s v="Air Cargo"/>
    <x v="2"/>
    <x v="1"/>
    <s v="High"/>
    <s v="Champagne"/>
    <x v="0"/>
    <x v="5"/>
    <s v="Sutter Home White Zinfandel"/>
    <s v="Extra Large Crate"/>
    <s v="Port Lincoln"/>
    <x v="69"/>
    <d v="2010-11-21T00:00:00"/>
    <n v="14"/>
    <n v="7.0000000000000007E-2"/>
    <n v="300.98"/>
    <n v="64.73"/>
    <n v="4213.72"/>
  </r>
  <r>
    <n v="3136"/>
    <n v="86828"/>
    <s v="Gregory Morrison"/>
    <s v="Air Cargo"/>
    <x v="0"/>
    <x v="1"/>
    <s v="High"/>
    <s v="Zinfandel"/>
    <x v="0"/>
    <x v="5"/>
    <s v="Domaine Lafond Roc-Epine Tavel Rose 2014"/>
    <s v="Extra Large Crate"/>
    <s v="Mount Gambier"/>
    <x v="69"/>
    <d v="2010-11-19T00:00:00"/>
    <n v="28"/>
    <n v="0.01"/>
    <n v="20.98"/>
    <n v="45"/>
    <n v="587.44000000000005"/>
  </r>
  <r>
    <n v="3137"/>
    <n v="86616"/>
    <s v="Ralph Meyer"/>
    <s v="Express Road Cargo"/>
    <x v="0"/>
    <x v="0"/>
    <s v="Not Specified"/>
    <s v="Malbec"/>
    <x v="0"/>
    <x v="5"/>
    <s v="Simonnet-Febvre Cremant de Bourgogne Blanc"/>
    <s v="Large Crate"/>
    <s v="Darwin"/>
    <x v="555"/>
    <d v="2013-04-06T00:00:00"/>
    <n v="5"/>
    <n v="7.0000000000000007E-2"/>
    <n v="15.28"/>
    <n v="10.91"/>
    <n v="76.399999999999991"/>
  </r>
  <r>
    <n v="3138"/>
    <n v="86447"/>
    <s v="Thomas Taylor"/>
    <s v="Express Road Cargo"/>
    <x v="1"/>
    <x v="3"/>
    <s v="Critical"/>
    <s v="Pinot Gris"/>
    <x v="0"/>
    <x v="5"/>
    <s v="Robert Oatley Signature Chardonnay 2013"/>
    <s v="Loose Wrap"/>
    <s v="Paramatta"/>
    <x v="232"/>
    <d v="2010-03-18T00:00:00"/>
    <n v="5"/>
    <n v="0.01"/>
    <n v="20.99"/>
    <n v="4.8099999999999996"/>
    <n v="104.94999999999999"/>
  </r>
  <r>
    <n v="3139"/>
    <n v="90808"/>
    <s v="Harry Barnes"/>
    <s v="Road Cargo"/>
    <x v="2"/>
    <x v="2"/>
    <s v="High"/>
    <s v="Cremant"/>
    <x v="0"/>
    <x v="5"/>
    <s v="Barnard Griffin Rose of Sangiovese 2014"/>
    <s v="Full Container"/>
    <s v="Freemantle"/>
    <x v="214"/>
    <d v="2011-07-11T00:00:00"/>
    <n v="11"/>
    <n v="0.09"/>
    <n v="39.979999999999997"/>
    <n v="9.1999999999999993"/>
    <n v="439.78"/>
  </r>
  <r>
    <n v="3140"/>
    <n v="87854"/>
    <s v="Henry Palmer"/>
    <s v="Air Cargo"/>
    <x v="2"/>
    <x v="2"/>
    <s v="Critical"/>
    <s v="Sangiovese Rose"/>
    <x v="0"/>
    <x v="5"/>
    <s v="Domaine Lafond Roc-Epine Tavel Rose 2014"/>
    <s v="Extra Large Crate"/>
    <s v="Geraldton"/>
    <x v="61"/>
    <d v="2012-03-19T00:00:00"/>
    <n v="5"/>
    <n v="0.02"/>
    <n v="243.98"/>
    <n v="43.32"/>
    <n v="1219.8999999999999"/>
  </r>
  <r>
    <n v="3141"/>
    <n v="87854"/>
    <s v="Henry Palmer"/>
    <s v="Express Road Cargo"/>
    <x v="2"/>
    <x v="2"/>
    <s v="Critical"/>
    <s v="Cremant"/>
    <x v="0"/>
    <x v="5"/>
    <s v="Sutter Home Pink Moscato"/>
    <s v="Full Container"/>
    <s v="Rockingham"/>
    <x v="61"/>
    <d v="2012-03-18T00:00:00"/>
    <n v="12"/>
    <n v="0.02"/>
    <n v="39.979999999999997"/>
    <n v="9.1999999999999993"/>
    <n v="479.76"/>
  </r>
  <r>
    <n v="3142"/>
    <n v="87433"/>
    <s v="Harry Turner"/>
    <s v="Air Cargo"/>
    <x v="2"/>
    <x v="2"/>
    <s v="Low"/>
    <s v="Cremant"/>
    <x v="0"/>
    <x v="5"/>
    <s v="Chateau d'Esclans Whispering Angel Rose 2014"/>
    <s v="Small Crate"/>
    <s v="Bunbury"/>
    <x v="1066"/>
    <d v="2011-11-09T00:00:00"/>
    <n v="30"/>
    <n v="0.05"/>
    <n v="150.97999999999999"/>
    <n v="66.27"/>
    <n v="4529.3999999999996"/>
  </r>
  <r>
    <n v="3143"/>
    <n v="90816"/>
    <s v="Walter Armstrong"/>
    <s v="Express Road Cargo"/>
    <x v="1"/>
    <x v="3"/>
    <s v="High"/>
    <s v="Sauvignon Blanc"/>
    <x v="0"/>
    <x v="5"/>
    <s v="Villa Maria Private Bin Sauvignon Blanc 2015"/>
    <s v="Large Crate"/>
    <s v="Bathurst"/>
    <x v="624"/>
    <d v="2011-03-13T00:00:00"/>
    <n v="5"/>
    <n v="0.1"/>
    <n v="125.99"/>
    <n v="8.99"/>
    <n v="629.94999999999993"/>
  </r>
  <r>
    <n v="3144"/>
    <n v="90816"/>
    <s v="Wayne Perez"/>
    <s v="Road Cargo"/>
    <x v="1"/>
    <x v="3"/>
    <s v="High"/>
    <s v="Reisling"/>
    <x v="0"/>
    <x v="5"/>
    <s v="Robert Oatley Sauvignon Blanc 2013"/>
    <s v="Large Crate"/>
    <s v="Liverpool"/>
    <x v="624"/>
    <d v="2011-03-13T00:00:00"/>
    <n v="3"/>
    <n v="0"/>
    <n v="125.99"/>
    <n v="8.08"/>
    <n v="377.96999999999997"/>
  </r>
  <r>
    <n v="3145"/>
    <n v="86944"/>
    <s v="Roy Morgan"/>
    <s v="Express Road Cargo"/>
    <x v="0"/>
    <x v="1"/>
    <s v="Not Specified"/>
    <s v="Malbec"/>
    <x v="0"/>
    <x v="5"/>
    <s v="Simonnet-Febvre Cremant de Bourgogne Blanc"/>
    <s v="Large Crate"/>
    <s v="Adelaide"/>
    <x v="541"/>
    <d v="2013-04-10T00:00:00"/>
    <n v="8"/>
    <n v="0.06"/>
    <n v="10.91"/>
    <n v="2.99"/>
    <n v="87.28"/>
  </r>
  <r>
    <n v="3146"/>
    <n v="86944"/>
    <s v="Harry Wright"/>
    <s v="Road Cargo"/>
    <x v="2"/>
    <x v="1"/>
    <s v="Not Specified"/>
    <s v="Grenache Rose"/>
    <x v="0"/>
    <x v="5"/>
    <s v="Locations by Dave Phinney F Rose&quot;"/>
    <s v="Full Container"/>
    <s v="Mount Barker"/>
    <x v="541"/>
    <d v="2013-04-11T00:00:00"/>
    <n v="8"/>
    <n v="0.01"/>
    <n v="12.07"/>
    <n v="6.2"/>
    <n v="96.56"/>
  </r>
  <r>
    <n v="3147"/>
    <n v="88690"/>
    <s v="Scott Campbell"/>
    <s v="Express Road Cargo"/>
    <x v="0"/>
    <x v="1"/>
    <s v="Medium"/>
    <s v="Pinot Noir"/>
    <x v="0"/>
    <x v="5"/>
    <s v="Chateau D'Aqueria Tavel Rose 2013"/>
    <s v="Large Crate"/>
    <s v="Hobart"/>
    <x v="163"/>
    <d v="2012-11-19T00:00:00"/>
    <n v="3"/>
    <n v="7.0000000000000007E-2"/>
    <n v="1270.99"/>
    <n v="19.989999999999998"/>
    <n v="3812.9700000000003"/>
  </r>
  <r>
    <n v="3148"/>
    <n v="88690"/>
    <s v="Scott Campbell"/>
    <s v="Express Road Cargo"/>
    <x v="0"/>
    <x v="1"/>
    <s v="Medium"/>
    <s v="Pinot Noir"/>
    <x v="0"/>
    <x v="5"/>
    <s v="Sutter Home White Zinfandel"/>
    <s v="Large Crate"/>
    <s v="Launceston"/>
    <x v="163"/>
    <d v="2012-11-17T00:00:00"/>
    <n v="11"/>
    <n v="7.0000000000000007E-2"/>
    <n v="7.31"/>
    <n v="0.49"/>
    <n v="80.41"/>
  </r>
  <r>
    <n v="3149"/>
    <n v="86002"/>
    <s v="Bruce Owens"/>
    <s v="Express Road Cargo"/>
    <x v="0"/>
    <x v="3"/>
    <s v="Not Specified"/>
    <s v="Zinfandel"/>
    <x v="0"/>
    <x v="5"/>
    <s v="Domaine Lafond Roc-Epine Tavel Rose 2014"/>
    <s v="Full Container"/>
    <s v="Cessnock"/>
    <x v="397"/>
    <d v="2010-02-02T00:00:00"/>
    <n v="9"/>
    <n v="0"/>
    <n v="6.98"/>
    <n v="1.6"/>
    <n v="62.820000000000007"/>
  </r>
  <r>
    <n v="3150"/>
    <n v="87523"/>
    <s v="Henry Mason"/>
    <s v="Express Road Cargo"/>
    <x v="2"/>
    <x v="1"/>
    <s v="Critical"/>
    <s v="Champagne"/>
    <x v="0"/>
    <x v="5"/>
    <s v="Domaine Lafage Miraflors Rose 2013"/>
    <s v="Loose Wrap"/>
    <s v="Hobart"/>
    <x v="786"/>
    <d v="2011-07-25T00:00:00"/>
    <n v="5"/>
    <n v="0.01"/>
    <n v="128.24"/>
    <n v="12.65"/>
    <n v="641.20000000000005"/>
  </r>
  <r>
    <n v="3151"/>
    <n v="87523"/>
    <s v="Henry Mason"/>
    <s v="Express Road Cargo"/>
    <x v="1"/>
    <x v="1"/>
    <s v="Critical"/>
    <s v="Sauvignon Blanc"/>
    <x v="0"/>
    <x v="5"/>
    <s v="Mercer Canyons Chardonnay 2013"/>
    <s v="Standard Size Crate"/>
    <s v="Launceston"/>
    <x v="786"/>
    <d v="2011-07-25T00:00:00"/>
    <n v="2"/>
    <n v="0.03"/>
    <n v="35.99"/>
    <n v="1.25"/>
    <n v="71.98"/>
  </r>
  <r>
    <n v="3152"/>
    <n v="89001"/>
    <s v="Raymond Wood"/>
    <s v="Express Road Cargo"/>
    <x v="0"/>
    <x v="3"/>
    <s v="Not Specified"/>
    <s v="Zinfandel"/>
    <x v="0"/>
    <x v="5"/>
    <s v="Chateau de Campuget Costieres de Nimes Tradition Rose 2015"/>
    <s v="Large Crate"/>
    <s v="Albury"/>
    <x v="1067"/>
    <d v="2013-08-09T00:00:00"/>
    <n v="19"/>
    <n v="0.02"/>
    <n v="161.55000000000001"/>
    <n v="19.989999999999998"/>
    <n v="3069.4500000000003"/>
  </r>
  <r>
    <n v="3153"/>
    <n v="86195"/>
    <s v="Emily Davis"/>
    <s v="Road Cargo"/>
    <x v="0"/>
    <x v="3"/>
    <s v="High"/>
    <s v="Shiraz"/>
    <x v="0"/>
    <x v="5"/>
    <s v="Langlois Chateau Cremant de Loire Brut"/>
    <s v="Large Crate"/>
    <s v="Goulburn"/>
    <x v="164"/>
    <d v="2012-02-10T00:00:00"/>
    <n v="12"/>
    <n v="0.05"/>
    <n v="5.28"/>
    <n v="5.0599999999999996"/>
    <n v="63.36"/>
  </r>
  <r>
    <n v="3154"/>
    <n v="87606"/>
    <s v="Walter Day"/>
    <s v="Express Road Cargo"/>
    <x v="0"/>
    <x v="1"/>
    <s v="Critical"/>
    <s v="Zinfandel"/>
    <x v="0"/>
    <x v="5"/>
    <s v="Locations by Dave Phinney F Rose"/>
    <s v="Large Crate"/>
    <s v="Port Adelaide"/>
    <x v="165"/>
    <d v="2011-09-14T00:00:00"/>
    <n v="10"/>
    <n v="0.02"/>
    <n v="4.54"/>
    <n v="5.83"/>
    <n v="45.4"/>
  </r>
  <r>
    <n v="3155"/>
    <n v="87606"/>
    <s v="Walter Day"/>
    <s v="Express Road Cargo"/>
    <x v="1"/>
    <x v="1"/>
    <s v="Critical"/>
    <s v="Chardonnay"/>
    <x v="0"/>
    <x v="5"/>
    <s v="St. Supery Sauvignon Blanc 2015"/>
    <s v="Standard Size Crate"/>
    <s v="Victor Harbor"/>
    <x v="165"/>
    <d v="2011-09-15T00:00:00"/>
    <n v="8"/>
    <n v="0.02"/>
    <n v="28.48"/>
    <n v="8.99"/>
    <n v="227.84"/>
  </r>
  <r>
    <n v="3156"/>
    <n v="87564"/>
    <s v="Eric Grant"/>
    <s v="Road Cargo"/>
    <x v="1"/>
    <x v="1"/>
    <s v="High"/>
    <s v="Pinot Gris"/>
    <x v="0"/>
    <x v="5"/>
    <s v="Villa Maria Private Bin Sauvignon Blanc 2015"/>
    <s v="Standard Size Crate"/>
    <s v="Canberra"/>
    <x v="433"/>
    <d v="2013-04-27T00:00:00"/>
    <n v="9"/>
    <n v="0.04"/>
    <n v="29.89"/>
    <n v="1.99"/>
    <n v="269.01"/>
  </r>
  <r>
    <n v="3157"/>
    <n v="90080"/>
    <s v="Walter Hudson"/>
    <s v="Express Road Cargo"/>
    <x v="0"/>
    <x v="0"/>
    <s v="Not Specified"/>
    <s v="Zinfandel"/>
    <x v="0"/>
    <x v="5"/>
    <s v="Chateau Gaudrelle Cremant d'Loire Brut"/>
    <s v="Large Crate"/>
    <s v="Darwin"/>
    <x v="1026"/>
    <d v="2011-06-01T00:00:00"/>
    <n v="2"/>
    <n v="0.1"/>
    <n v="52.4"/>
    <n v="16.11"/>
    <n v="104.8"/>
  </r>
  <r>
    <n v="3158"/>
    <n v="90822"/>
    <s v="Gary Williamson"/>
    <s v="Express Road Cargo"/>
    <x v="1"/>
    <x v="3"/>
    <s v="Medium"/>
    <s v="Chardonnay"/>
    <x v="0"/>
    <x v="5"/>
    <s v="Robert Oatley Sauvignon Blanc 2013"/>
    <s v="Standard Size Crate"/>
    <s v="Newcastle"/>
    <x v="357"/>
    <d v="2011-09-19T00:00:00"/>
    <n v="12"/>
    <n v="0.1"/>
    <n v="31.78"/>
    <n v="1.99"/>
    <n v="381.36"/>
  </r>
  <r>
    <n v="3159"/>
    <n v="87796"/>
    <s v="Karen Williams"/>
    <s v="Road Cargo"/>
    <x v="1"/>
    <x v="1"/>
    <s v="Critical"/>
    <s v="Chardonnay"/>
    <x v="0"/>
    <x v="5"/>
    <s v="Hewitson LuLu Sauvignon Blanc 2014"/>
    <s v="Standard Size Crate"/>
    <s v="Port Lincoln"/>
    <x v="957"/>
    <d v="2011-02-08T00:00:00"/>
    <n v="11"/>
    <n v="0"/>
    <n v="4.9800000000000004"/>
    <n v="4.32"/>
    <n v="54.78"/>
  </r>
  <r>
    <n v="3160"/>
    <n v="87796"/>
    <s v="Karen Williams"/>
    <s v="Express Road Cargo"/>
    <x v="1"/>
    <x v="1"/>
    <s v="Critical"/>
    <s v="Pinot Gris"/>
    <x v="0"/>
    <x v="5"/>
    <s v="Lucky Chardonnay 2012"/>
    <s v="Large Crate"/>
    <s v="Mount Gambier"/>
    <x v="957"/>
    <d v="2011-02-06T00:00:00"/>
    <n v="7"/>
    <n v="7.0000000000000007E-2"/>
    <n v="40.98"/>
    <n v="6.5"/>
    <n v="286.85999999999996"/>
  </r>
  <r>
    <n v="3161"/>
    <n v="87796"/>
    <s v="Karen Williams"/>
    <s v="Express Road Cargo"/>
    <x v="0"/>
    <x v="1"/>
    <s v="Critical"/>
    <s v="Pinot Noir"/>
    <x v="0"/>
    <x v="5"/>
    <s v="Chateau de Campuget Costieres de Nimes Tradition Rose 2015"/>
    <s v="Full Container"/>
    <s v="Port Adelaide"/>
    <x v="957"/>
    <d v="2011-02-07T00:00:00"/>
    <n v="11"/>
    <n v="0.01"/>
    <n v="2.6"/>
    <n v="2.4"/>
    <n v="28.6"/>
  </r>
  <r>
    <n v="3162"/>
    <n v="87355"/>
    <s v="Stephanie Lawrence"/>
    <s v="Express Road Cargo"/>
    <x v="1"/>
    <x v="1"/>
    <s v="Critical"/>
    <s v="Chardonnay"/>
    <x v="0"/>
    <x v="5"/>
    <s v="St. Supery Sauvignon Blanc 2015"/>
    <s v="Large Crate"/>
    <s v="Canberra"/>
    <x v="872"/>
    <d v="2013-05-15T00:00:00"/>
    <n v="12"/>
    <n v="0.02"/>
    <n v="125.99"/>
    <n v="4.2"/>
    <n v="1511.8799999999999"/>
  </r>
  <r>
    <n v="3163"/>
    <n v="87355"/>
    <s v="Scott Alvarez"/>
    <s v="Air Cargo"/>
    <x v="2"/>
    <x v="1"/>
    <s v="Critical"/>
    <s v="Sangiovese Rose"/>
    <x v="0"/>
    <x v="5"/>
    <s v="La Playa Estate Cabernet Sauvignon Rose 2015"/>
    <s v="Extra Large Crate"/>
    <s v="Mount Barker"/>
    <x v="872"/>
    <d v="2013-05-15T00:00:00"/>
    <n v="2"/>
    <n v="0.01"/>
    <n v="284.98"/>
    <n v="69.55"/>
    <n v="569.96"/>
  </r>
  <r>
    <n v="3164"/>
    <n v="87355"/>
    <s v="Brenda White"/>
    <s v="Road Cargo"/>
    <x v="1"/>
    <x v="1"/>
    <s v="Critical"/>
    <s v="Chardonnay"/>
    <x v="0"/>
    <x v="5"/>
    <s v="Los Vascos Sauvignon Blanc 2015"/>
    <s v="Large Crate"/>
    <s v="Frankston"/>
    <x v="872"/>
    <d v="2013-05-14T00:00:00"/>
    <n v="15"/>
    <n v="0.04"/>
    <n v="65.989999999999995"/>
    <n v="4.99"/>
    <n v="989.84999999999991"/>
  </r>
  <r>
    <n v="3165"/>
    <n v="90005"/>
    <s v="Paul Diaz"/>
    <s v="Road Cargo"/>
    <x v="1"/>
    <x v="3"/>
    <s v="Low"/>
    <s v="Sauvignon Blanc"/>
    <x v="0"/>
    <x v="5"/>
    <s v="The White Knight Sauvignon Blanc 2014"/>
    <s v="Large Crate"/>
    <s v="Grafton"/>
    <x v="664"/>
    <d v="2012-07-29T00:00:00"/>
    <n v="10"/>
    <n v="0.08"/>
    <n v="99.99"/>
    <n v="19.989999999999998"/>
    <n v="999.9"/>
  </r>
  <r>
    <n v="3166"/>
    <n v="86477"/>
    <s v="Henry Butler"/>
    <s v="Road Cargo"/>
    <x v="1"/>
    <x v="2"/>
    <s v="Critical"/>
    <s v="Sauvignon Blanc"/>
    <x v="0"/>
    <x v="5"/>
    <s v="Giesen Sauvignon Blanc 2014"/>
    <s v="Large Crate"/>
    <s v="Rockingham"/>
    <x v="1068"/>
    <d v="2012-02-10T00:00:00"/>
    <n v="14"/>
    <n v="0.09"/>
    <n v="29.1"/>
    <n v="4"/>
    <n v="407.40000000000003"/>
  </r>
  <r>
    <n v="3167"/>
    <n v="86477"/>
    <s v="Henry Butler"/>
    <s v="Express Road Cargo"/>
    <x v="1"/>
    <x v="2"/>
    <s v="Critical"/>
    <s v="Reisling"/>
    <x v="0"/>
    <x v="5"/>
    <s v="Angeline Sauvignon Blanc 2014"/>
    <s v="Large Crate"/>
    <s v="Perth"/>
    <x v="1068"/>
    <d v="2012-02-12T00:00:00"/>
    <n v="3"/>
    <n v="0.01"/>
    <n v="110.99"/>
    <n v="8.99"/>
    <n v="332.96999999999997"/>
  </r>
  <r>
    <n v="3168"/>
    <n v="87895"/>
    <s v="Raymond Armstrong"/>
    <s v="Express Road Cargo"/>
    <x v="0"/>
    <x v="1"/>
    <s v="Critical"/>
    <s v="Zinfandel"/>
    <x v="0"/>
    <x v="3"/>
    <s v="Moet &amp; Chandon Imperial"/>
    <s v="Large Crate"/>
    <s v="Launceston"/>
    <x v="754"/>
    <d v="2012-02-27T00:00:00"/>
    <n v="6"/>
    <n v="0.08"/>
    <n v="43.41"/>
    <n v="2.99"/>
    <n v="260.45999999999998"/>
  </r>
  <r>
    <n v="3169"/>
    <n v="90116"/>
    <s v="Bruce Hanson"/>
    <s v="Road Cargo"/>
    <x v="0"/>
    <x v="1"/>
    <s v="Low"/>
    <s v="Pinot Noir"/>
    <x v="0"/>
    <x v="3"/>
    <s v="Pierre Sparr Cremant d'Alsace Reserve Brut Rose"/>
    <s v="Large Crate"/>
    <s v="Adelaide"/>
    <x v="166"/>
    <d v="2011-07-26T00:00:00"/>
    <n v="14"/>
    <n v="0.04"/>
    <n v="5.98"/>
    <n v="7.5"/>
    <n v="83.72"/>
  </r>
  <r>
    <n v="3170"/>
    <n v="90563"/>
    <s v="Jason Adams"/>
    <s v="Express Road Cargo"/>
    <x v="1"/>
    <x v="1"/>
    <s v="Medium"/>
    <s v="Chardonnay"/>
    <x v="0"/>
    <x v="3"/>
    <s v="Robert Oatley Sauvignon Blanc 2013"/>
    <s v="Large Crate"/>
    <s v="Devonport"/>
    <x v="1069"/>
    <d v="2013-01-18T00:00:00"/>
    <n v="1"/>
    <n v="0.01"/>
    <n v="205.99"/>
    <n v="2.5"/>
    <n v="205.99"/>
  </r>
  <r>
    <n v="3171"/>
    <n v="90623"/>
    <s v="Clarence Pierce"/>
    <s v="Express Road Cargo"/>
    <x v="0"/>
    <x v="0"/>
    <s v="Medium"/>
    <s v="Cabernet Sauvignon"/>
    <x v="0"/>
    <x v="3"/>
    <s v="Chateau d'Esclans Garrus Rose 2013"/>
    <s v="Standard Size Crate"/>
    <s v="Darwin"/>
    <x v="1062"/>
    <d v="2013-05-12T00:00:00"/>
    <n v="9"/>
    <n v="0.03"/>
    <n v="5.68"/>
    <n v="3.6"/>
    <n v="51.12"/>
  </r>
  <r>
    <n v="3172"/>
    <n v="88089"/>
    <s v="Norma Lee"/>
    <s v="Express Road Cargo"/>
    <x v="2"/>
    <x v="2"/>
    <s v="Critical"/>
    <s v="Cremant"/>
    <x v="0"/>
    <x v="3"/>
    <s v="Domaine Lafage Miraflors Rose 2013"/>
    <s v="Large Crate"/>
    <s v="Perth"/>
    <x v="1070"/>
    <d v="2013-06-08T00:00:00"/>
    <n v="12"/>
    <n v="0"/>
    <n v="12.58"/>
    <n v="5.16"/>
    <n v="150.96"/>
  </r>
  <r>
    <n v="3173"/>
    <n v="88654"/>
    <s v="Brandon Lawson"/>
    <s v="Road Cargo"/>
    <x v="1"/>
    <x v="2"/>
    <s v="Critical"/>
    <s v="Sauvignon Blanc"/>
    <x v="0"/>
    <x v="3"/>
    <s v="St. Supery Sauvignon Blanc 2015"/>
    <s v="Large Crate"/>
    <s v="Mandurah"/>
    <x v="385"/>
    <d v="2013-03-24T00:00:00"/>
    <n v="3"/>
    <n v="0.01"/>
    <n v="30.98"/>
    <n v="6.5"/>
    <n v="92.94"/>
  </r>
  <r>
    <n v="3174"/>
    <n v="88654"/>
    <s v="Brandon Lawson"/>
    <s v="Express Road Cargo"/>
    <x v="0"/>
    <x v="2"/>
    <s v="Critical"/>
    <s v="Zinfandel"/>
    <x v="0"/>
    <x v="3"/>
    <s v="Moet &amp; Chandon Imperial"/>
    <s v="Full Container"/>
    <s v="Bunbury"/>
    <x v="385"/>
    <d v="2013-03-25T00:00:00"/>
    <n v="9"/>
    <n v="0.09"/>
    <n v="4.13"/>
    <n v="1.17"/>
    <n v="37.17"/>
  </r>
  <r>
    <n v="3175"/>
    <n v="89946"/>
    <s v="Randy Garza"/>
    <s v="Express Road Cargo"/>
    <x v="0"/>
    <x v="1"/>
    <s v="Medium"/>
    <s v="Pinot Noir"/>
    <x v="0"/>
    <x v="3"/>
    <s v="Chateau d'Esclans Whispering Angel Rose 2014"/>
    <s v="Large Crate"/>
    <s v="Mount Gambier"/>
    <x v="522"/>
    <d v="2011-08-07T00:00:00"/>
    <n v="4"/>
    <n v="0.06"/>
    <n v="5.28"/>
    <n v="6.26"/>
    <n v="21.12"/>
  </r>
  <r>
    <n v="3176"/>
    <n v="89946"/>
    <s v="Randy Garza"/>
    <s v="Express Road Cargo"/>
    <x v="0"/>
    <x v="1"/>
    <s v="Medium"/>
    <s v="Zinfandel"/>
    <x v="0"/>
    <x v="3"/>
    <s v="Roederer Estate L'Ermitage 2007"/>
    <s v="Large Crate"/>
    <s v="Mount Barker"/>
    <x v="522"/>
    <d v="2011-08-06T00:00:00"/>
    <n v="20"/>
    <n v="0.08"/>
    <n v="18.97"/>
    <n v="9.5399999999999991"/>
    <n v="379.4"/>
  </r>
  <r>
    <n v="3177"/>
    <n v="89946"/>
    <s v="Randy Garza"/>
    <s v="Express Road Cargo"/>
    <x v="1"/>
    <x v="1"/>
    <s v="Medium"/>
    <s v="Reisling"/>
    <x v="0"/>
    <x v="3"/>
    <s v="Villa Maria Private Bin Sauvignon Blanc 2015"/>
    <s v="Large Crate"/>
    <s v="Port Adelaide"/>
    <x v="522"/>
    <d v="2011-08-06T00:00:00"/>
    <n v="6"/>
    <n v="0.06"/>
    <n v="65.989999999999995"/>
    <n v="3.99"/>
    <n v="395.93999999999994"/>
  </r>
  <r>
    <n v="3178"/>
    <n v="89838"/>
    <s v="Kathleen Rose"/>
    <s v="Road Cargo"/>
    <x v="0"/>
    <x v="2"/>
    <s v="Low"/>
    <s v="Zinfandel"/>
    <x v="0"/>
    <x v="3"/>
    <s v="Chateau D'Aqueria Tavel Rose 2013"/>
    <s v="Full Container"/>
    <s v="Albany"/>
    <x v="899"/>
    <d v="2012-07-02T00:00:00"/>
    <n v="15"/>
    <n v="0.05"/>
    <n v="3.29"/>
    <n v="1.35"/>
    <n v="49.35"/>
  </r>
  <r>
    <n v="3179"/>
    <n v="89838"/>
    <s v="Antonio Campbell"/>
    <s v="Air Cargo"/>
    <x v="2"/>
    <x v="1"/>
    <s v="Low"/>
    <s v="Sangiovese Rose"/>
    <x v="0"/>
    <x v="3"/>
    <s v="Gerard Bertrand Cote des Roses Rose 2014"/>
    <s v="Extra Large Crate"/>
    <s v="Bendigo"/>
    <x v="899"/>
    <d v="2012-07-05T00:00:00"/>
    <n v="4"/>
    <n v="0.1"/>
    <n v="160.97999999999999"/>
    <n v="30"/>
    <n v="643.91999999999996"/>
  </r>
  <r>
    <n v="3180"/>
    <n v="89600"/>
    <s v="Albert Dixon"/>
    <s v="Road Cargo"/>
    <x v="0"/>
    <x v="1"/>
    <s v="Critical"/>
    <s v="Shiraz"/>
    <x v="0"/>
    <x v="3"/>
    <s v="Dom Perignon 2006"/>
    <s v="Full Container"/>
    <s v="Canberra"/>
    <x v="383"/>
    <d v="2012-09-25T00:00:00"/>
    <n v="9"/>
    <n v="0.02"/>
    <n v="1.68"/>
    <n v="1.57"/>
    <n v="15.12"/>
  </r>
  <r>
    <n v="3181"/>
    <n v="89600"/>
    <s v="Albert Dixon"/>
    <s v="Express Road Cargo"/>
    <x v="0"/>
    <x v="1"/>
    <s v="Critical"/>
    <s v="Cabernet Sauvignon"/>
    <x v="0"/>
    <x v="3"/>
    <s v="Dom Perignon 2006"/>
    <s v="Loose Wrap"/>
    <s v="Canberra"/>
    <x v="383"/>
    <d v="2012-09-24T00:00:00"/>
    <n v="19"/>
    <n v="0.02"/>
    <n v="28.28"/>
    <n v="13.99"/>
    <n v="537.32000000000005"/>
  </r>
  <r>
    <n v="3182"/>
    <n v="88199"/>
    <s v="Wanda Williamson"/>
    <s v="Air Cargo"/>
    <x v="2"/>
    <x v="1"/>
    <s v="High"/>
    <s v="Champagne"/>
    <x v="0"/>
    <x v="3"/>
    <s v="Domaine Lafond Roc-Epine Tavel Rose 2014"/>
    <s v="Small Crate"/>
    <s v="Port Adelaide"/>
    <x v="57"/>
    <d v="2012-08-26T00:00:00"/>
    <n v="17"/>
    <n v="0"/>
    <n v="240.98"/>
    <n v="60.2"/>
    <n v="4096.66"/>
  </r>
  <r>
    <n v="3183"/>
    <n v="88199"/>
    <s v="Wanda Williamson"/>
    <s v="Express Road Cargo"/>
    <x v="0"/>
    <x v="1"/>
    <s v="High"/>
    <s v="Cabernet Sauvignon"/>
    <x v="0"/>
    <x v="3"/>
    <s v="Roederer Estate Brut"/>
    <s v="Large Crate"/>
    <s v="Mount Gambier"/>
    <x v="57"/>
    <d v="2012-08-26T00:00:00"/>
    <n v="10"/>
    <n v="0.09"/>
    <n v="6.48"/>
    <n v="9.68"/>
    <n v="64.800000000000011"/>
  </r>
  <r>
    <n v="3184"/>
    <n v="90831"/>
    <s v="Douglas Wagner"/>
    <s v="Road Cargo"/>
    <x v="0"/>
    <x v="3"/>
    <s v="Critical"/>
    <s v="Malbec"/>
    <x v="0"/>
    <x v="3"/>
    <s v="Jean-Baptiste Adam Les Natures Cremant d'Alsace Brut"/>
    <s v="Large Crate"/>
    <s v="Dubbo"/>
    <x v="48"/>
    <d v="2013-10-07T00:00:00"/>
    <n v="21"/>
    <n v="0.1"/>
    <n v="60.22"/>
    <n v="3.5"/>
    <n v="1264.6199999999999"/>
  </r>
  <r>
    <n v="3185"/>
    <n v="90831"/>
    <s v="Douglas Wagner"/>
    <s v="Express Road Cargo"/>
    <x v="0"/>
    <x v="3"/>
    <s v="Critical"/>
    <s v="Shiraz"/>
    <x v="0"/>
    <x v="3"/>
    <s v="Pierre Sparr Cremant d'Alsace Reserve Brut Rose"/>
    <s v="Mini Crate"/>
    <s v="Blue Mountains"/>
    <x v="48"/>
    <d v="2013-10-06T00:00:00"/>
    <n v="7"/>
    <n v="0.05"/>
    <n v="80.98"/>
    <n v="35"/>
    <n v="566.86"/>
  </r>
  <r>
    <n v="3186"/>
    <n v="90831"/>
    <s v="Douglas Wagner"/>
    <s v="Air Cargo"/>
    <x v="2"/>
    <x v="3"/>
    <s v="Critical"/>
    <s v="Cremant"/>
    <x v="0"/>
    <x v="3"/>
    <s v="Barnard Griffin Rose of Sangiovese 2014"/>
    <s v="Small Crate"/>
    <s v="Blue Mountains"/>
    <x v="48"/>
    <d v="2013-10-06T00:00:00"/>
    <n v="4"/>
    <n v="7.0000000000000007E-2"/>
    <n v="179.29"/>
    <n v="56.2"/>
    <n v="717.16"/>
  </r>
  <r>
    <n v="3187"/>
    <n v="90832"/>
    <s v="Arthur Stanley"/>
    <s v="Air Cargo"/>
    <x v="2"/>
    <x v="2"/>
    <s v="Not Specified"/>
    <s v="Grenache Rose"/>
    <x v="0"/>
    <x v="3"/>
    <s v="Chateau d'Esclans Whispering Angel Rose 2014"/>
    <s v="Small Crate"/>
    <s v="Bunbury"/>
    <x v="491"/>
    <d v="2010-10-04T00:00:00"/>
    <n v="12"/>
    <n v="0.03"/>
    <n v="300.98"/>
    <n v="54.92"/>
    <n v="3611.76"/>
  </r>
  <r>
    <n v="3188"/>
    <n v="90832"/>
    <s v="Arthur Stanley"/>
    <s v="Air Cargo"/>
    <x v="1"/>
    <x v="2"/>
    <s v="Not Specified"/>
    <s v="Reisling"/>
    <x v="0"/>
    <x v="3"/>
    <s v="Villa Maria Private Bin Sauvignon Blanc 2015"/>
    <s v="Extra Large Crate"/>
    <s v="Perth"/>
    <x v="491"/>
    <d v="2010-10-04T00:00:00"/>
    <n v="2"/>
    <n v="0.02"/>
    <n v="2550.14"/>
    <n v="29.7"/>
    <n v="5100.28"/>
  </r>
  <r>
    <n v="3189"/>
    <n v="87354"/>
    <s v="Justin Hayes"/>
    <s v="Air Cargo"/>
    <x v="2"/>
    <x v="1"/>
    <s v="Critical"/>
    <s v="Sangiovese Rose"/>
    <x v="0"/>
    <x v="3"/>
    <s v="Marques de Caceres Rioja Rosado 2014"/>
    <s v="Small Crate"/>
    <s v="Canberra"/>
    <x v="541"/>
    <d v="2013-04-12T00:00:00"/>
    <n v="12"/>
    <n v="0.08"/>
    <n v="70.98"/>
    <n v="46.74"/>
    <n v="851.76"/>
  </r>
  <r>
    <n v="3190"/>
    <n v="89313"/>
    <s v="Johnny Wright"/>
    <s v="Air Cargo"/>
    <x v="2"/>
    <x v="3"/>
    <s v="High"/>
    <s v="Grenache Rose"/>
    <x v="0"/>
    <x v="3"/>
    <s v="Barnard Griffin Rose of Sangiovese 2014"/>
    <s v="Small Crate"/>
    <s v="Tamworth"/>
    <x v="1013"/>
    <d v="2013-12-06T00:00:00"/>
    <n v="1"/>
    <n v="7.0000000000000007E-2"/>
    <n v="48.58"/>
    <n v="54.11"/>
    <n v="48.58"/>
  </r>
  <r>
    <n v="3191"/>
    <n v="90686"/>
    <s v="Harry Hawkins"/>
    <s v="Road Cargo"/>
    <x v="0"/>
    <x v="0"/>
    <s v="High"/>
    <s v="Malbec"/>
    <x v="0"/>
    <x v="3"/>
    <s v="Roederer Estate Brut"/>
    <s v="Large Crate"/>
    <s v="Palmerston"/>
    <x v="167"/>
    <d v="2012-07-07T00:00:00"/>
    <n v="17"/>
    <n v="0.01"/>
    <n v="49.43"/>
    <n v="19.989999999999998"/>
    <n v="840.31"/>
  </r>
  <r>
    <n v="3192"/>
    <n v="88586"/>
    <s v="Steven Butler"/>
    <s v="Express Road Cargo"/>
    <x v="0"/>
    <x v="1"/>
    <s v="Critical"/>
    <s v="Malbec"/>
    <x v="0"/>
    <x v="3"/>
    <s v="Bollinger Brut Special Cuvee"/>
    <s v="Large Crate"/>
    <s v="Devonport"/>
    <x v="1071"/>
    <d v="2013-10-18T00:00:00"/>
    <n v="23"/>
    <n v="0.03"/>
    <n v="47.9"/>
    <n v="5.86"/>
    <n v="1101.7"/>
  </r>
  <r>
    <n v="3193"/>
    <n v="86544"/>
    <s v="Scott Stephens"/>
    <s v="Express Road Cargo"/>
    <x v="0"/>
    <x v="3"/>
    <s v="Critical"/>
    <s v="Shiraz"/>
    <x v="0"/>
    <x v="3"/>
    <s v="Barnard Griffin Rose of Sangiovese 2014"/>
    <s v="Full Container"/>
    <s v="Newcastle"/>
    <x v="948"/>
    <d v="2010-01-28T00:00:00"/>
    <n v="9"/>
    <n v="0.09"/>
    <n v="2.94"/>
    <n v="0.7"/>
    <n v="26.46"/>
  </r>
  <r>
    <n v="3194"/>
    <n v="86544"/>
    <s v="Carlos Oliver"/>
    <s v="Express Road Cargo"/>
    <x v="0"/>
    <x v="1"/>
    <s v="Critical"/>
    <s v="Zinfandel"/>
    <x v="0"/>
    <x v="3"/>
    <s v="Dopff &amp; Irion Cremant Rose Brut"/>
    <s v="Standard Size Crate"/>
    <s v="Wodonga"/>
    <x v="948"/>
    <d v="2010-01-29T00:00:00"/>
    <n v="10"/>
    <n v="0.03"/>
    <n v="43.98"/>
    <n v="8.99"/>
    <n v="439.79999999999995"/>
  </r>
  <r>
    <n v="3195"/>
    <n v="86544"/>
    <s v="Carlos Oliver"/>
    <s v="Express Road Cargo"/>
    <x v="0"/>
    <x v="1"/>
    <s v="Critical"/>
    <s v="Malbec"/>
    <x v="0"/>
    <x v="3"/>
    <s v="Lucien Albrecht Cremant d'Alsace Brut Rose"/>
    <s v="Full Container"/>
    <s v="Hamilton"/>
    <x v="948"/>
    <d v="2010-01-30T00:00:00"/>
    <n v="13"/>
    <n v="0.06"/>
    <n v="1.1399999999999999"/>
    <n v="0.7"/>
    <n v="14.819999999999999"/>
  </r>
  <r>
    <n v="3196"/>
    <n v="87800"/>
    <s v="Karen Williams"/>
    <s v="Air Cargo"/>
    <x v="2"/>
    <x v="1"/>
    <s v="Critical"/>
    <s v="Champagne"/>
    <x v="0"/>
    <x v="3"/>
    <s v="Marques de Caceres Rioja Rosado 2014"/>
    <s v="Extra Large Crate"/>
    <s v="Victor Harbor"/>
    <x v="1072"/>
    <d v="2012-01-19T00:00:00"/>
    <n v="5"/>
    <n v="7.0000000000000007E-2"/>
    <n v="300.98"/>
    <n v="64.73"/>
    <n v="1504.9"/>
  </r>
  <r>
    <n v="3197"/>
    <n v="86669"/>
    <s v="Sean Shaw"/>
    <s v="Express Road Cargo"/>
    <x v="0"/>
    <x v="1"/>
    <s v="Critical"/>
    <s v="Sangiovese"/>
    <x v="0"/>
    <x v="3"/>
    <s v="Bollinger Brut Special Cuvee"/>
    <s v="Large Crate"/>
    <s v="Geelong"/>
    <x v="322"/>
    <d v="2011-03-22T00:00:00"/>
    <n v="4"/>
    <n v="0.09"/>
    <n v="55.48"/>
    <n v="6.79"/>
    <n v="221.92"/>
  </r>
  <r>
    <n v="3198"/>
    <n v="89601"/>
    <s v="Shawn Morales"/>
    <s v="Express Road Cargo"/>
    <x v="0"/>
    <x v="1"/>
    <s v="Critical"/>
    <s v="Malbec"/>
    <x v="0"/>
    <x v="3"/>
    <s v="Belle Glos Oeil de Perdrix Pinot Noir Blanc 2014"/>
    <s v="Large Crate"/>
    <s v="Ballarat"/>
    <x v="1073"/>
    <d v="2010-08-16T00:00:00"/>
    <n v="17"/>
    <n v="0.02"/>
    <n v="4.9800000000000004"/>
    <n v="0.49"/>
    <n v="84.660000000000011"/>
  </r>
  <r>
    <n v="3199"/>
    <n v="90838"/>
    <s v="Sara Henderson"/>
    <s v="Express Road Cargo"/>
    <x v="0"/>
    <x v="1"/>
    <s v="High"/>
    <s v="Cabernet Sauvignon"/>
    <x v="0"/>
    <x v="3"/>
    <s v="Roederer Estate L'Ermitage 2007"/>
    <s v="Large Crate"/>
    <s v="Mount Gambier"/>
    <x v="50"/>
    <d v="2011-05-08T00:00:00"/>
    <n v="3"/>
    <n v="0"/>
    <n v="3.98"/>
    <n v="5.26"/>
    <n v="11.94"/>
  </r>
  <r>
    <n v="3200"/>
    <n v="86449"/>
    <s v="Thomas Taylor"/>
    <s v="Express Road Cargo"/>
    <x v="0"/>
    <x v="3"/>
    <s v="Critical"/>
    <s v="Sangiovese"/>
    <x v="0"/>
    <x v="3"/>
    <s v="Jean-Baptiste Adam Les Natures Cremant d'Alsace Brut"/>
    <s v="Full Container"/>
    <s v="Armidale"/>
    <x v="54"/>
    <d v="2012-04-15T00:00:00"/>
    <n v="5"/>
    <n v="0.03"/>
    <n v="3.78"/>
    <n v="0.71"/>
    <n v="18.899999999999999"/>
  </r>
  <r>
    <n v="3201"/>
    <n v="90849"/>
    <s v="Thomas Lopez"/>
    <s v="Express Road Cargo"/>
    <x v="1"/>
    <x v="1"/>
    <s v="High"/>
    <s v="Reisling"/>
    <x v="0"/>
    <x v="3"/>
    <s v="Lincourt Courtney's Chardonnay 2012"/>
    <s v="Large Crate"/>
    <s v="Canberra"/>
    <x v="751"/>
    <d v="2013-09-04T00:00:00"/>
    <n v="15"/>
    <n v="0.01"/>
    <n v="27.48"/>
    <n v="4"/>
    <n v="412.2"/>
  </r>
  <r>
    <n v="3202"/>
    <n v="89493"/>
    <s v="Walter Ryan"/>
    <s v="Express Road Cargo"/>
    <x v="2"/>
    <x v="3"/>
    <s v="High"/>
    <s v="Sangiovese Rose"/>
    <x v="0"/>
    <x v="3"/>
    <s v="Barnard Griffin Rose of Sangiovese 2014"/>
    <s v="Mini Crate"/>
    <s v="Campbeltown"/>
    <x v="114"/>
    <d v="2013-04-01T00:00:00"/>
    <n v="9"/>
    <n v="0.1"/>
    <n v="71.37"/>
    <n v="69"/>
    <n v="642.33000000000004"/>
  </r>
  <r>
    <n v="3203"/>
    <n v="90343"/>
    <s v="Jason Carpenter"/>
    <s v="Express Road Cargo"/>
    <x v="2"/>
    <x v="1"/>
    <s v="Critical"/>
    <s v="Sangiovese Rose"/>
    <x v="0"/>
    <x v="3"/>
    <s v="Locations by Dave Phinney F Rose&quot;"/>
    <s v="Full Container"/>
    <s v="Frankston"/>
    <x v="525"/>
    <d v="2011-12-14T00:00:00"/>
    <n v="15"/>
    <n v="0.05"/>
    <n v="3.7"/>
    <n v="1.61"/>
    <n v="55.5"/>
  </r>
  <r>
    <n v="3204"/>
    <n v="90343"/>
    <s v="Laura Palmer"/>
    <s v="Road Cargo"/>
    <x v="0"/>
    <x v="1"/>
    <s v="Critical"/>
    <s v="Pinot Noir"/>
    <x v="0"/>
    <x v="3"/>
    <s v="Schramsberg Cremant Demi-Sec 2011"/>
    <s v="Large Crate"/>
    <s v="Ballarat"/>
    <x v="525"/>
    <d v="2011-12-14T00:00:00"/>
    <n v="19"/>
    <n v="7.0000000000000007E-2"/>
    <n v="22.38"/>
    <n v="15.1"/>
    <n v="425.21999999999997"/>
  </r>
  <r>
    <n v="3205"/>
    <n v="90343"/>
    <s v="Laura Palmer"/>
    <s v="Express Road Cargo"/>
    <x v="1"/>
    <x v="1"/>
    <s v="Critical"/>
    <s v="Chardonnay"/>
    <x v="0"/>
    <x v="3"/>
    <s v="Lincourt Courtney's Chardonnay 2012"/>
    <s v="Large Crate"/>
    <s v="Mildura"/>
    <x v="525"/>
    <d v="2011-12-16T00:00:00"/>
    <n v="21"/>
    <n v="0.06"/>
    <n v="19.98"/>
    <n v="4"/>
    <n v="419.58"/>
  </r>
  <r>
    <n v="3206"/>
    <n v="90343"/>
    <s v="Laura Palmer"/>
    <s v="Express Road Cargo"/>
    <x v="1"/>
    <x v="1"/>
    <s v="Critical"/>
    <s v="Reisling"/>
    <x v="0"/>
    <x v="3"/>
    <s v="Mercer Canyons Chardonnay 2013"/>
    <s v="Loose Wrap"/>
    <s v="Hamilton"/>
    <x v="525"/>
    <d v="2011-12-15T00:00:00"/>
    <n v="1"/>
    <n v="0.01"/>
    <n v="20.99"/>
    <n v="4.8099999999999996"/>
    <n v="20.99"/>
  </r>
  <r>
    <n v="3207"/>
    <n v="86949"/>
    <s v="Brandon Carr"/>
    <s v="Express Road Cargo"/>
    <x v="0"/>
    <x v="1"/>
    <s v="Critical"/>
    <s v="Shiraz"/>
    <x v="0"/>
    <x v="3"/>
    <s v="Louis Roederer Cristal Brut 2006"/>
    <s v="Large Crate"/>
    <s v="Ballarat"/>
    <x v="856"/>
    <d v="2010-05-03T00:00:00"/>
    <n v="16"/>
    <n v="0.01"/>
    <n v="11.7"/>
    <n v="5.63"/>
    <n v="187.2"/>
  </r>
  <r>
    <n v="3208"/>
    <n v="86949"/>
    <s v="Brandon Carr"/>
    <s v="Express Road Cargo"/>
    <x v="0"/>
    <x v="1"/>
    <s v="Critical"/>
    <s v="Cabernet Sauvignon"/>
    <x v="0"/>
    <x v="3"/>
    <s v="Domaine Lafage Miraflors Rose 2013"/>
    <s v="Large Crate"/>
    <s v="Frankston"/>
    <x v="856"/>
    <d v="2010-05-01T00:00:00"/>
    <n v="9"/>
    <n v="0.03"/>
    <n v="4.55"/>
    <n v="1.49"/>
    <n v="40.949999999999996"/>
  </r>
  <r>
    <n v="3209"/>
    <n v="88013"/>
    <s v="Peter Fuller"/>
    <s v="Air Cargo"/>
    <x v="0"/>
    <x v="0"/>
    <s v="Not Specified"/>
    <s v="Merlot"/>
    <x v="0"/>
    <x v="3"/>
    <s v="Schramsberg Cremant Demi-Sec 2011"/>
    <s v="Extra Large Crate"/>
    <s v="Darwin"/>
    <x v="474"/>
    <d v="2013-10-30T00:00:00"/>
    <n v="25"/>
    <n v="0.01"/>
    <n v="100.98"/>
    <n v="15.66"/>
    <n v="2524.5"/>
  </r>
  <r>
    <n v="3210"/>
    <n v="88013"/>
    <s v="Peter Fuller"/>
    <s v="Express Road Cargo"/>
    <x v="0"/>
    <x v="0"/>
    <s v="Not Specified"/>
    <s v="Merlot"/>
    <x v="0"/>
    <x v="3"/>
    <s v="Simonnet-Febvre Cremant de Bourgogne Blanc"/>
    <s v="Large Crate"/>
    <s v="Darwin"/>
    <x v="474"/>
    <d v="2013-11-01T00:00:00"/>
    <n v="12"/>
    <n v="0"/>
    <n v="7.35"/>
    <n v="5.96"/>
    <n v="88.199999999999989"/>
  </r>
  <r>
    <n v="3211"/>
    <n v="88013"/>
    <s v="Peter Fuller"/>
    <s v="Express Road Cargo"/>
    <x v="0"/>
    <x v="0"/>
    <s v="Not Specified"/>
    <s v="Merlot"/>
    <x v="0"/>
    <x v="3"/>
    <s v="Bollinger Brut Special Cuvee"/>
    <s v="Large Crate"/>
    <s v="Palmerston"/>
    <x v="474"/>
    <d v="2013-10-31T00:00:00"/>
    <n v="10"/>
    <n v="0.1"/>
    <n v="40.99"/>
    <n v="17.48"/>
    <n v="409.90000000000003"/>
  </r>
  <r>
    <n v="3212"/>
    <n v="90718"/>
    <s v="Todd Nelson"/>
    <s v="Express Road Cargo"/>
    <x v="0"/>
    <x v="1"/>
    <s v="High"/>
    <s v="Malbec"/>
    <x v="0"/>
    <x v="3"/>
    <s v="Dopff &amp; Irion Cremant Rose Brut"/>
    <s v="Large Crate"/>
    <s v="Canberra"/>
    <x v="1066"/>
    <d v="2011-11-06T00:00:00"/>
    <n v="31"/>
    <n v="0.05"/>
    <n v="7.28"/>
    <n v="11.15"/>
    <n v="225.68"/>
  </r>
  <r>
    <n v="3213"/>
    <n v="90103"/>
    <s v="Craig Cox"/>
    <s v="Express Road Cargo"/>
    <x v="0"/>
    <x v="3"/>
    <s v="Medium"/>
    <s v="Cabernet Sauvignon"/>
    <x v="0"/>
    <x v="3"/>
    <s v="Lucien Albrecht Cremant d'Alsace Brut Rose"/>
    <s v="Full Container"/>
    <s v="Broken Hill"/>
    <x v="1074"/>
    <d v="2010-10-28T00:00:00"/>
    <n v="18"/>
    <n v="0.08"/>
    <n v="3.28"/>
    <n v="3.97"/>
    <n v="59.04"/>
  </r>
  <r>
    <n v="3214"/>
    <n v="90103"/>
    <s v="Craig Cox"/>
    <s v="Road Cargo"/>
    <x v="0"/>
    <x v="3"/>
    <s v="Medium"/>
    <s v="Merlot"/>
    <x v="0"/>
    <x v="3"/>
    <s v="Chateau de Campuget Costieres de Nimes Tradition Rose 2015"/>
    <s v="Standard Size Crate"/>
    <s v="Armidale"/>
    <x v="1074"/>
    <d v="2010-10-29T00:00:00"/>
    <n v="22"/>
    <n v="0.09"/>
    <n v="40.97"/>
    <n v="8.99"/>
    <n v="901.33999999999992"/>
  </r>
  <r>
    <n v="3215"/>
    <n v="87887"/>
    <s v="Brian Cox"/>
    <s v="Air Cargo"/>
    <x v="1"/>
    <x v="3"/>
    <s v="Low"/>
    <s v="Sauvignon Blanc"/>
    <x v="0"/>
    <x v="3"/>
    <s v="Robert Oatley Sauvignon Blanc 2013"/>
    <s v="Extra Large Crate"/>
    <s v="Armidale"/>
    <x v="1075"/>
    <d v="2011-09-29T00:00:00"/>
    <n v="4"/>
    <n v="0.05"/>
    <n v="264.98"/>
    <n v="17.86"/>
    <n v="1059.92"/>
  </r>
  <r>
    <n v="3216"/>
    <n v="90852"/>
    <s v="Virginia Sanders"/>
    <s v="Air Cargo"/>
    <x v="2"/>
    <x v="2"/>
    <s v="High"/>
    <s v="Champagne"/>
    <x v="0"/>
    <x v="3"/>
    <s v="Chateau de Campuget Costieres de Nimes Tradition Rose 2015"/>
    <s v="Small Crate"/>
    <s v="Geraldton"/>
    <x v="73"/>
    <d v="2012-04-13T00:00:00"/>
    <n v="10"/>
    <n v="0.01"/>
    <n v="48.58"/>
    <n v="54.11"/>
    <n v="485.79999999999995"/>
  </r>
  <r>
    <n v="3217"/>
    <n v="90852"/>
    <s v="Virginia Sanders"/>
    <s v="Road Cargo"/>
    <x v="2"/>
    <x v="2"/>
    <s v="High"/>
    <s v="Grenache Rose"/>
    <x v="0"/>
    <x v="3"/>
    <s v="Domaine Lafage Miraflors Rose 2013"/>
    <s v="Loose Wrap"/>
    <s v="Freemantle"/>
    <x v="73"/>
    <d v="2012-04-14T00:00:00"/>
    <n v="10"/>
    <n v="0.04"/>
    <n v="105.98"/>
    <n v="13.99"/>
    <n v="1059.8"/>
  </r>
  <r>
    <n v="3218"/>
    <n v="90852"/>
    <s v="Virginia Sanders"/>
    <s v="Express Road Cargo"/>
    <x v="0"/>
    <x v="2"/>
    <s v="High"/>
    <s v="Shiraz"/>
    <x v="0"/>
    <x v="3"/>
    <s v="Louis Roederer Cristal Brut with Gift Box 2007"/>
    <s v="Full Container"/>
    <s v="Geraldton"/>
    <x v="73"/>
    <d v="2012-04-12T00:00:00"/>
    <n v="1"/>
    <n v="0.09"/>
    <n v="7.04"/>
    <n v="2.17"/>
    <n v="7.04"/>
  </r>
  <r>
    <n v="3219"/>
    <n v="86381"/>
    <s v="Douglas Lane"/>
    <s v="Express Road Cargo"/>
    <x v="1"/>
    <x v="2"/>
    <s v="Low"/>
    <s v="Chardonnay"/>
    <x v="0"/>
    <x v="3"/>
    <s v="Chardonnais Napa Valley Chardonnay 2013"/>
    <s v="Standard Size Crate"/>
    <s v="Freemantle"/>
    <x v="961"/>
    <d v="2013-11-10T00:00:00"/>
    <n v="29"/>
    <n v="0.04"/>
    <n v="9.7799999999999994"/>
    <n v="1.99"/>
    <n v="283.62"/>
  </r>
  <r>
    <n v="3220"/>
    <n v="86381"/>
    <s v="Gerald Olson"/>
    <s v="Road Cargo"/>
    <x v="2"/>
    <x v="2"/>
    <s v="Low"/>
    <s v="Grenache Rose"/>
    <x v="0"/>
    <x v="3"/>
    <s v="Barnard Griffin Rose of Sangiovese 2014"/>
    <s v="Standard Size Crate"/>
    <s v="Rockingham"/>
    <x v="961"/>
    <d v="2013-11-15T00:00:00"/>
    <n v="15"/>
    <n v="0.01"/>
    <n v="12.22"/>
    <n v="2.85"/>
    <n v="183.3"/>
  </r>
  <r>
    <n v="3221"/>
    <n v="86170"/>
    <s v="Ernest Grant"/>
    <s v="Air Cargo"/>
    <x v="2"/>
    <x v="0"/>
    <s v="Not Specified"/>
    <s v="Cremant"/>
    <x v="0"/>
    <x v="3"/>
    <s v="Belle Glos Oeil de Perdrix Pinot Noir Blanc 2014"/>
    <s v="Small Crate"/>
    <s v="Mackay"/>
    <x v="226"/>
    <d v="2012-12-12T00:00:00"/>
    <n v="8"/>
    <n v="0.02"/>
    <n v="58.14"/>
    <n v="36.61"/>
    <n v="465.12"/>
  </r>
  <r>
    <n v="3222"/>
    <n v="90855"/>
    <s v="Joe Chapman"/>
    <s v="Express Road Cargo"/>
    <x v="1"/>
    <x v="2"/>
    <s v="High"/>
    <s v="Pinot Gris"/>
    <x v="0"/>
    <x v="3"/>
    <s v="Villa Maria Private Bin Sauvignon Blanc 2015"/>
    <s v="Large Crate"/>
    <s v="Perth"/>
    <x v="150"/>
    <d v="2010-08-15T00:00:00"/>
    <n v="7"/>
    <n v="0.06"/>
    <n v="175.99"/>
    <n v="8.99"/>
    <n v="1231.93"/>
  </r>
  <r>
    <n v="3223"/>
    <n v="90863"/>
    <s v="Gregory Stewart"/>
    <s v="Express Road Cargo"/>
    <x v="0"/>
    <x v="3"/>
    <s v="Not Specified"/>
    <s v="Sangiovese"/>
    <x v="0"/>
    <x v="3"/>
    <s v="Sutter Home Pink Moscato"/>
    <s v="Full Container"/>
    <s v="Blue Mountains"/>
    <x v="626"/>
    <d v="2012-08-09T00:00:00"/>
    <n v="1"/>
    <n v="0.04"/>
    <n v="2.98"/>
    <n v="1.58"/>
    <n v="2.98"/>
  </r>
  <r>
    <n v="3224"/>
    <n v="90863"/>
    <s v="Ronald Sanders"/>
    <s v="Express Road Cargo"/>
    <x v="0"/>
    <x v="3"/>
    <s v="Not Specified"/>
    <s v="Merlot"/>
    <x v="0"/>
    <x v="3"/>
    <s v="Miraval Rose (1.5 Liter Magnum) 2014"/>
    <s v="Full Container"/>
    <s v="Queanbeyan"/>
    <x v="626"/>
    <d v="2012-08-10T00:00:00"/>
    <n v="1"/>
    <n v="7.0000000000000007E-2"/>
    <n v="5.81"/>
    <n v="3.37"/>
    <n v="5.81"/>
  </r>
  <r>
    <n v="3225"/>
    <n v="89105"/>
    <s v="Steve Hall"/>
    <s v="Express Road Cargo"/>
    <x v="0"/>
    <x v="3"/>
    <s v="Not Specified"/>
    <s v="Zinfandel"/>
    <x v="0"/>
    <x v="3"/>
    <s v="JCB N¬∞21 Brut Cremant de Bourgogne"/>
    <s v="Large Crate"/>
    <s v="Wagga Wagga"/>
    <x v="343"/>
    <d v="2013-12-26T00:00:00"/>
    <n v="4"/>
    <n v="0.09"/>
    <n v="6.81"/>
    <n v="5.48"/>
    <n v="27.24"/>
  </r>
  <r>
    <n v="3226"/>
    <n v="90867"/>
    <s v="Judy Hernandez"/>
    <s v="Express Road Cargo"/>
    <x v="2"/>
    <x v="0"/>
    <s v="Low"/>
    <s v="Cremant"/>
    <x v="0"/>
    <x v="3"/>
    <s v="Sutter Home White Zinfandel"/>
    <s v="Standard Size Crate"/>
    <s v="Palmerston"/>
    <x v="354"/>
    <d v="2010-12-12T00:00:00"/>
    <n v="16"/>
    <n v="7.0000000000000007E-2"/>
    <n v="12.64"/>
    <n v="4.9800000000000004"/>
    <n v="202.24"/>
  </r>
  <r>
    <n v="3227"/>
    <n v="86745"/>
    <s v="Carlos Miller"/>
    <s v="Express Road Cargo"/>
    <x v="0"/>
    <x v="2"/>
    <s v="Medium"/>
    <s v="Shiraz"/>
    <x v="0"/>
    <x v="3"/>
    <s v="Lucien Albrecht Cremant d'Alsace Brut"/>
    <s v="Mini Crate"/>
    <s v="Bunbury"/>
    <x v="62"/>
    <d v="2013-01-06T00:00:00"/>
    <n v="8"/>
    <n v="0.09"/>
    <n v="80.98"/>
    <n v="35"/>
    <n v="647.84"/>
  </r>
  <r>
    <n v="3228"/>
    <n v="86745"/>
    <s v="Jimmy Nichols"/>
    <s v="Express Road Cargo"/>
    <x v="0"/>
    <x v="1"/>
    <s v="Medium"/>
    <s v="Pinot Noir"/>
    <x v="0"/>
    <x v="3"/>
    <s v="Miraval Rose (1.5 Liter Magnum) 2014"/>
    <s v="Large Crate"/>
    <s v="Port Lincoln"/>
    <x v="62"/>
    <d v="2013-01-07T00:00:00"/>
    <n v="8"/>
    <n v="0.05"/>
    <n v="5.81"/>
    <n v="8.49"/>
    <n v="46.48"/>
  </r>
  <r>
    <n v="3229"/>
    <n v="86745"/>
    <s v="Aaron Foster"/>
    <s v="Express Road Cargo"/>
    <x v="1"/>
    <x v="1"/>
    <s v="Medium"/>
    <s v="Reisling"/>
    <x v="0"/>
    <x v="3"/>
    <s v="Lucky Chardonnay 2012"/>
    <s v="Large Crate"/>
    <s v="Port Lincoln"/>
    <x v="62"/>
    <d v="2013-01-06T00:00:00"/>
    <n v="3"/>
    <n v="7.0000000000000007E-2"/>
    <n v="155.99"/>
    <n v="8.08"/>
    <n v="467.97"/>
  </r>
  <r>
    <n v="3230"/>
    <n v="86745"/>
    <s v="Walter Hicks"/>
    <s v="Express Road Cargo"/>
    <x v="0"/>
    <x v="1"/>
    <s v="Medium"/>
    <s v="Pinot Noir"/>
    <x v="0"/>
    <x v="3"/>
    <s v="Chateau de Campuget Costieres de Nimes Tradition Rose 2015"/>
    <s v="Large Crate"/>
    <s v="Adelaide"/>
    <x v="62"/>
    <d v="2013-01-06T00:00:00"/>
    <n v="9"/>
    <n v="0.1"/>
    <n v="17.7"/>
    <n v="9.4700000000000006"/>
    <n v="159.29999999999998"/>
  </r>
  <r>
    <n v="3231"/>
    <n v="88993"/>
    <s v="Douglas Ward"/>
    <s v="Express Road Cargo"/>
    <x v="1"/>
    <x v="2"/>
    <s v="High"/>
    <s v="Pinot Gris"/>
    <x v="0"/>
    <x v="3"/>
    <s v="Grgich Hills Chardonnay 2012"/>
    <s v="Standard Size Crate"/>
    <s v="Geraldton"/>
    <x v="1076"/>
    <d v="2013-05-17T00:00:00"/>
    <n v="1"/>
    <n v="0.1"/>
    <n v="43.98"/>
    <n v="1.99"/>
    <n v="43.98"/>
  </r>
  <r>
    <n v="3232"/>
    <n v="90872"/>
    <s v="Jimmy Brooks"/>
    <s v="Air Cargo"/>
    <x v="1"/>
    <x v="3"/>
    <s v="High"/>
    <s v="Pinot Gris"/>
    <x v="0"/>
    <x v="3"/>
    <s v="Dog Point Vineyard Sauvignon Blanc 2014"/>
    <s v="Extra Large Crate"/>
    <s v="Queanbeyan"/>
    <x v="1077"/>
    <d v="2011-07-20T00:00:00"/>
    <n v="5"/>
    <n v="0.04"/>
    <n v="449.99"/>
    <n v="49"/>
    <n v="2249.9499999999998"/>
  </r>
  <r>
    <n v="3233"/>
    <n v="90872"/>
    <s v="Robert Duncan"/>
    <s v="Express Road Cargo"/>
    <x v="0"/>
    <x v="3"/>
    <s v="High"/>
    <s v="Cabernet Sauvignon"/>
    <x v="0"/>
    <x v="3"/>
    <s v="Bollinger Brut Special Cuvee"/>
    <s v="Full Container"/>
    <s v="Cessnock"/>
    <x v="1077"/>
    <d v="2011-07-21T00:00:00"/>
    <n v="4"/>
    <n v="0.06"/>
    <n v="4"/>
    <n v="1.3"/>
    <n v="16"/>
  </r>
  <r>
    <n v="3234"/>
    <n v="86456"/>
    <s v="Charles Willis"/>
    <s v="Road Cargo"/>
    <x v="0"/>
    <x v="3"/>
    <s v="High"/>
    <s v="Shiraz"/>
    <x v="0"/>
    <x v="3"/>
    <s v="Francis Ford Coppola Sofia Rose 2014"/>
    <s v="Large Crate"/>
    <s v="Albury"/>
    <x v="363"/>
    <d v="2012-01-20T00:00:00"/>
    <n v="3"/>
    <n v="0"/>
    <n v="2.88"/>
    <n v="0.99"/>
    <n v="8.64"/>
  </r>
  <r>
    <n v="3235"/>
    <n v="90877"/>
    <s v="Lawrence Lee"/>
    <s v="Express Road Cargo"/>
    <x v="2"/>
    <x v="3"/>
    <s v="Low"/>
    <s v="Grenache Rose"/>
    <x v="0"/>
    <x v="3"/>
    <s v="Miraval Rose (1.5 Liter Magnum) 2014"/>
    <s v="Standard Size Crate"/>
    <s v="Goulburn"/>
    <x v="168"/>
    <d v="2013-07-25T00:00:00"/>
    <n v="11"/>
    <n v="0.06"/>
    <n v="14.98"/>
    <n v="8.99"/>
    <n v="164.78"/>
  </r>
  <r>
    <n v="3236"/>
    <n v="90877"/>
    <s v="Ryan Russell"/>
    <s v="Express Road Cargo"/>
    <x v="0"/>
    <x v="1"/>
    <s v="Low"/>
    <s v="Sangiovese"/>
    <x v="0"/>
    <x v="3"/>
    <s v="Louis Roederer Cristal Brut with Gift Box 2007"/>
    <s v="Large Crate"/>
    <s v="Mount Barker"/>
    <x v="168"/>
    <d v="2013-07-23T00:00:00"/>
    <n v="15"/>
    <n v="0.09"/>
    <n v="24.95"/>
    <n v="2.99"/>
    <n v="374.25"/>
  </r>
  <r>
    <n v="3237"/>
    <n v="90878"/>
    <s v="George Stephens"/>
    <s v="Express Road Cargo"/>
    <x v="2"/>
    <x v="1"/>
    <s v="Medium"/>
    <s v="Cremant"/>
    <x v="0"/>
    <x v="3"/>
    <s v="Miraval Rose (1.5 Liter Magnum) 2014"/>
    <s v="Standard Size Crate"/>
    <s v="Victor Harbor"/>
    <x v="1041"/>
    <d v="2012-03-08T00:00:00"/>
    <n v="12"/>
    <n v="0.01"/>
    <n v="4.82"/>
    <n v="5.72"/>
    <n v="57.84"/>
  </r>
  <r>
    <n v="3238"/>
    <n v="90193"/>
    <s v="Deborah Diaz"/>
    <s v="Air Cargo"/>
    <x v="2"/>
    <x v="2"/>
    <s v="Low"/>
    <s v="Cremant"/>
    <x v="0"/>
    <x v="3"/>
    <s v="Chateau d'Esclans Whispering Angel Rose 2014"/>
    <s v="Extra Large Crate"/>
    <s v="Perth"/>
    <x v="864"/>
    <d v="2010-12-15T00:00:00"/>
    <n v="12"/>
    <n v="0.02"/>
    <n v="500.98"/>
    <n v="26"/>
    <n v="6011.76"/>
  </r>
  <r>
    <n v="3239"/>
    <n v="86008"/>
    <s v="Justin Fernandez"/>
    <s v="Express Road Cargo"/>
    <x v="0"/>
    <x v="3"/>
    <s v="Not Specified"/>
    <s v="Sangiovese"/>
    <x v="0"/>
    <x v="3"/>
    <s v="Barnard Griffin Rose of Sangiovese 2014"/>
    <s v="Large Crate"/>
    <s v="Grafton"/>
    <x v="1078"/>
    <d v="2013-07-17T00:00:00"/>
    <n v="11"/>
    <n v="0"/>
    <n v="6.48"/>
    <n v="6.22"/>
    <n v="71.28"/>
  </r>
  <r>
    <n v="3240"/>
    <n v="86008"/>
    <s v="Bruce Owens"/>
    <s v="Express Road Cargo"/>
    <x v="0"/>
    <x v="3"/>
    <s v="Not Specified"/>
    <s v="Cabernet Sauvignon"/>
    <x v="0"/>
    <x v="3"/>
    <s v="Gerard Bertrand Cote des Roses Rose 2014"/>
    <s v="Full Container"/>
    <s v="Bathurst"/>
    <x v="1078"/>
    <d v="2013-07-17T00:00:00"/>
    <n v="8"/>
    <n v="0.06"/>
    <n v="19.84"/>
    <n v="4.0999999999999996"/>
    <n v="158.72"/>
  </r>
  <r>
    <n v="3241"/>
    <n v="90150"/>
    <s v="Brian George"/>
    <s v="Express Road Cargo"/>
    <x v="2"/>
    <x v="1"/>
    <s v="High"/>
    <s v="Sangiovese Rose"/>
    <x v="0"/>
    <x v="3"/>
    <s v="Chateau d'Esclans Garrus Rose 2013"/>
    <s v="Large Crate"/>
    <s v="Launceston"/>
    <x v="1046"/>
    <d v="2012-05-08T00:00:00"/>
    <n v="18"/>
    <n v="7.0000000000000007E-2"/>
    <n v="63.94"/>
    <n v="14.48"/>
    <n v="1150.92"/>
  </r>
  <r>
    <n v="3242"/>
    <n v="87529"/>
    <s v="Ernest Alvarez"/>
    <s v="Express Road Cargo"/>
    <x v="0"/>
    <x v="3"/>
    <s v="Medium"/>
    <s v="Merlot"/>
    <x v="0"/>
    <x v="3"/>
    <s v="Francis Ford Coppola Sofia Rose 2014"/>
    <s v="Large Crate"/>
    <s v="Lithgow"/>
    <x v="622"/>
    <d v="2013-10-28T00:00:00"/>
    <n v="14"/>
    <n v="7.0000000000000007E-2"/>
    <n v="21.38"/>
    <n v="2.99"/>
    <n v="299.32"/>
  </r>
  <r>
    <n v="3243"/>
    <n v="90881"/>
    <s v="Jimmy Sullivan"/>
    <s v="Air Cargo"/>
    <x v="1"/>
    <x v="3"/>
    <s v="Critical"/>
    <s v="Sauvignon Blanc"/>
    <x v="0"/>
    <x v="3"/>
    <s v="Cloudy Bay Sauvignon Blanc 2015"/>
    <s v="Extra Large Crate"/>
    <s v="Grafton"/>
    <x v="711"/>
    <d v="2010-09-25T00:00:00"/>
    <n v="7"/>
    <n v="0.06"/>
    <n v="200.97"/>
    <n v="15.59"/>
    <n v="1406.79"/>
  </r>
  <r>
    <n v="3244"/>
    <n v="86054"/>
    <s v="Roy Shaw"/>
    <s v="Express Road Cargo"/>
    <x v="2"/>
    <x v="1"/>
    <s v="Critical"/>
    <s v="Champagne"/>
    <x v="0"/>
    <x v="3"/>
    <s v="Domaine Lafond Roc-Epine Tavel Rose 2014"/>
    <s v="Mini Crate"/>
    <s v="Canberra"/>
    <x v="711"/>
    <d v="2010-09-27T00:00:00"/>
    <n v="1"/>
    <n v="0.17"/>
    <n v="14.89"/>
    <n v="13.56"/>
    <n v="14.89"/>
  </r>
  <r>
    <n v="3245"/>
    <n v="89235"/>
    <s v="Steve King"/>
    <s v="Air Cargo"/>
    <x v="1"/>
    <x v="3"/>
    <s v="High"/>
    <s v="Chardonnay"/>
    <x v="0"/>
    <x v="3"/>
    <s v="Lucky Chardonnay 2012"/>
    <s v="Extra Large Crate"/>
    <s v="Goulburn"/>
    <x v="448"/>
    <d v="2013-11-21T00:00:00"/>
    <n v="39"/>
    <n v="0.04"/>
    <n v="500.98"/>
    <n v="28.14"/>
    <n v="19538.22"/>
  </r>
  <r>
    <n v="3246"/>
    <n v="90890"/>
    <s v="Antonio Jacobs"/>
    <s v="Express Road Cargo"/>
    <x v="0"/>
    <x v="3"/>
    <s v="Critical"/>
    <s v="Malbec"/>
    <x v="0"/>
    <x v="3"/>
    <s v="Roederer Estate Brut"/>
    <s v="Large Crate"/>
    <s v="Orange"/>
    <x v="283"/>
    <d v="2012-07-24T00:00:00"/>
    <n v="17"/>
    <n v="0.09"/>
    <n v="10.89"/>
    <n v="4.5"/>
    <n v="185.13"/>
  </r>
  <r>
    <n v="3247"/>
    <n v="89045"/>
    <s v="Phillip Black"/>
    <s v="Express Road Cargo"/>
    <x v="1"/>
    <x v="1"/>
    <s v="Medium"/>
    <s v="Reisling"/>
    <x v="0"/>
    <x v="3"/>
    <s v="Rombauer Chardonnay 2014"/>
    <s v="Large Crate"/>
    <s v="Mount Gambier"/>
    <x v="519"/>
    <d v="2013-07-29T00:00:00"/>
    <n v="17"/>
    <n v="0.03"/>
    <n v="65.989999999999995"/>
    <n v="4.2"/>
    <n v="1121.83"/>
  </r>
  <r>
    <n v="3248"/>
    <n v="89045"/>
    <s v="Sean Morgan"/>
    <s v="Express Road Cargo"/>
    <x v="0"/>
    <x v="1"/>
    <s v="Medium"/>
    <s v="Merlot"/>
    <x v="0"/>
    <x v="3"/>
    <s v="Pietradolce Etna Rosato 2014"/>
    <s v="Full Container"/>
    <s v="Mount Gambier"/>
    <x v="519"/>
    <d v="2013-07-30T00:00:00"/>
    <n v="13"/>
    <n v="0.03"/>
    <n v="3.78"/>
    <n v="0.71"/>
    <n v="49.14"/>
  </r>
  <r>
    <n v="3249"/>
    <n v="89735"/>
    <s v="Christopher Elliott"/>
    <s v="Express Road Cargo"/>
    <x v="0"/>
    <x v="1"/>
    <s v="Low"/>
    <s v="Sangiovese"/>
    <x v="0"/>
    <x v="3"/>
    <s v="Veuve Clicquot Brut Yellow Label"/>
    <s v="Large Crate"/>
    <s v="Port Adelaide"/>
    <x v="959"/>
    <d v="2013-01-12T00:00:00"/>
    <n v="6"/>
    <n v="7.0000000000000007E-2"/>
    <n v="162.93"/>
    <n v="19.989999999999998"/>
    <n v="977.58"/>
  </r>
  <r>
    <n v="3250"/>
    <n v="89735"/>
    <s v="Christopher Elliott"/>
    <s v="Express Road Cargo"/>
    <x v="0"/>
    <x v="1"/>
    <s v="Low"/>
    <s v="Malbec"/>
    <x v="0"/>
    <x v="3"/>
    <s v="Jean-Baptiste Adam Les Natures Cremant d'Alsace Brut"/>
    <s v="Full Container"/>
    <s v="Port Adelaide"/>
    <x v="959"/>
    <d v="2013-01-10T00:00:00"/>
    <n v="7"/>
    <n v="0.08"/>
    <n v="2.52"/>
    <n v="4.28"/>
    <n v="17.64"/>
  </r>
  <r>
    <n v="3251"/>
    <n v="89735"/>
    <s v="Nicholas Hart"/>
    <s v="Air Cargo"/>
    <x v="1"/>
    <x v="0"/>
    <s v="Low"/>
    <s v="Reisling"/>
    <x v="0"/>
    <x v="3"/>
    <s v="Angeline Sauvignon Blanc 2014"/>
    <s v="Extra Large Crate"/>
    <s v="Palmerston"/>
    <x v="959"/>
    <d v="2013-01-07T00:00:00"/>
    <n v="7"/>
    <n v="0.03"/>
    <n v="90.97"/>
    <n v="14"/>
    <n v="636.79"/>
  </r>
  <r>
    <n v="3252"/>
    <n v="86711"/>
    <s v="Walter Washington"/>
    <s v="Road Cargo"/>
    <x v="1"/>
    <x v="0"/>
    <s v="Not Specified"/>
    <s v="Sauvignon Blanc"/>
    <x v="0"/>
    <x v="3"/>
    <s v="Hewitson LuLu Sauvignon Blanc 2014"/>
    <s v="Large Crate"/>
    <s v="Darwin"/>
    <x v="254"/>
    <d v="2011-07-24T00:00:00"/>
    <n v="1"/>
    <n v="0.01"/>
    <n v="30.73"/>
    <n v="4"/>
    <n v="30.73"/>
  </r>
  <r>
    <n v="3253"/>
    <n v="86711"/>
    <s v="Walter Washington"/>
    <s v="Road Cargo"/>
    <x v="2"/>
    <x v="0"/>
    <s v="Not Specified"/>
    <s v="Cremant"/>
    <x v="0"/>
    <x v="3"/>
    <s v="Sutter Home White Zinfandel"/>
    <s v="Loose Wrap"/>
    <s v="Palmerston"/>
    <x v="254"/>
    <d v="2011-07-23T00:00:00"/>
    <n v="7"/>
    <n v="7.0000000000000007E-2"/>
    <n v="62.18"/>
    <n v="10.84"/>
    <n v="435.26"/>
  </r>
  <r>
    <n v="3254"/>
    <n v="86711"/>
    <s v="Walter Washington"/>
    <s v="Road Cargo"/>
    <x v="0"/>
    <x v="0"/>
    <s v="Not Specified"/>
    <s v="Cabernet Sauvignon"/>
    <x v="0"/>
    <x v="3"/>
    <s v="Pierre Sparr Cremant d'Alsace Reserve Brut Rose"/>
    <s v="Large Crate"/>
    <s v="Palmerston"/>
    <x v="254"/>
    <d v="2011-07-22T00:00:00"/>
    <n v="6"/>
    <n v="0.09"/>
    <n v="193.17"/>
    <n v="19.989999999999998"/>
    <n v="1159.02"/>
  </r>
  <r>
    <n v="3255"/>
    <n v="90481"/>
    <s v="Laura Campbell"/>
    <s v="Express Road Cargo"/>
    <x v="0"/>
    <x v="1"/>
    <s v="Critical"/>
    <s v="Pinot Noir"/>
    <x v="0"/>
    <x v="3"/>
    <s v="Chateau de Campuget Costieres de Nimes Tradition Rose 2015"/>
    <s v="Full Container"/>
    <s v="Victor Harbor"/>
    <x v="1001"/>
    <d v="2011-02-01T00:00:00"/>
    <n v="9"/>
    <n v="0.09"/>
    <n v="2.1800000000000002"/>
    <n v="1.38"/>
    <n v="19.62"/>
  </r>
  <r>
    <n v="3256"/>
    <n v="88969"/>
    <s v="Douglas Parker"/>
    <s v="Express Road Cargo"/>
    <x v="0"/>
    <x v="2"/>
    <s v="Not Specified"/>
    <s v="Malbec"/>
    <x v="0"/>
    <x v="3"/>
    <s v="Simonnet-Febvre Cremant de Bourgogne Blanc"/>
    <s v="Large Crate"/>
    <s v="Rockingham"/>
    <x v="541"/>
    <d v="2013-04-11T00:00:00"/>
    <n v="2"/>
    <n v="0"/>
    <n v="34.76"/>
    <n v="8.2200000000000006"/>
    <n v="69.52"/>
  </r>
  <r>
    <n v="3257"/>
    <n v="88969"/>
    <s v="Douglas Parker"/>
    <s v="Express Road Cargo"/>
    <x v="1"/>
    <x v="2"/>
    <s v="Not Specified"/>
    <s v="Pinot Gris"/>
    <x v="0"/>
    <x v="3"/>
    <s v="Mercer Canyons Chardonnay 2013"/>
    <s v="Standard Size Crate"/>
    <s v="Geraldton"/>
    <x v="541"/>
    <d v="2013-04-11T00:00:00"/>
    <n v="7"/>
    <n v="7.0000000000000007E-2"/>
    <n v="55.99"/>
    <n v="5"/>
    <n v="391.93"/>
  </r>
  <r>
    <n v="3258"/>
    <n v="87350"/>
    <s v="Chris Palmer"/>
    <s v="Express Road Cargo"/>
    <x v="1"/>
    <x v="1"/>
    <s v="Medium"/>
    <s v="Pinot Gris"/>
    <x v="0"/>
    <x v="3"/>
    <s v="Hewitson LuLu Sauvignon Blanc 2014"/>
    <s v="Large Crate"/>
    <s v="Frankston"/>
    <x v="342"/>
    <d v="2011-10-09T00:00:00"/>
    <n v="11"/>
    <n v="0.08"/>
    <n v="125.99"/>
    <n v="4.2"/>
    <n v="1385.8899999999999"/>
  </r>
  <r>
    <n v="3259"/>
    <n v="90891"/>
    <s v="Walter Gilbert"/>
    <s v="Express Road Cargo"/>
    <x v="2"/>
    <x v="3"/>
    <s v="High"/>
    <s v="Champagne"/>
    <x v="0"/>
    <x v="3"/>
    <s v="Domaine Lafond Roc-Epine Tavel Rose 2014"/>
    <s v="Mini Crate"/>
    <s v="Tamworth"/>
    <x v="1006"/>
    <d v="2010-10-22T00:00:00"/>
    <n v="20"/>
    <n v="0.03"/>
    <n v="320.98"/>
    <n v="24.49"/>
    <n v="6419.6"/>
  </r>
  <r>
    <n v="3260"/>
    <n v="90891"/>
    <s v="Walter Gilbert"/>
    <s v="Express Road Cargo"/>
    <x v="1"/>
    <x v="3"/>
    <s v="High"/>
    <s v="Sauvignon Blanc"/>
    <x v="0"/>
    <x v="3"/>
    <s v="Chardonnais Napa Valley Chardonnay 2013"/>
    <s v="Large Crate"/>
    <s v="Dubbo"/>
    <x v="1006"/>
    <d v="2010-10-21T00:00:00"/>
    <n v="18"/>
    <n v="0.06"/>
    <n v="125.99"/>
    <n v="8.8000000000000007"/>
    <n v="2267.8199999999997"/>
  </r>
  <r>
    <n v="3261"/>
    <n v="90904"/>
    <s v="Joshua Simpson"/>
    <s v="Road Cargo"/>
    <x v="0"/>
    <x v="3"/>
    <s v="Critical"/>
    <s v="Pinot Noir"/>
    <x v="0"/>
    <x v="3"/>
    <s v="Sutter Home Pink Moscato"/>
    <s v="Full Container"/>
    <s v="Paramatta"/>
    <x v="1079"/>
    <d v="2013-10-26T00:00:00"/>
    <n v="12"/>
    <n v="0"/>
    <n v="9.11"/>
    <n v="2.15"/>
    <n v="109.32"/>
  </r>
  <r>
    <n v="3262"/>
    <n v="90904"/>
    <s v="Joshua Simpson"/>
    <s v="Express Road Cargo"/>
    <x v="0"/>
    <x v="3"/>
    <s v="Critical"/>
    <s v="Shiraz"/>
    <x v="0"/>
    <x v="3"/>
    <s v="Chateau d'Esclans Garrus Rose 2013"/>
    <s v="Large Crate"/>
    <s v="Queanbeyan"/>
    <x v="1079"/>
    <d v="2013-10-27T00:00:00"/>
    <n v="10"/>
    <n v="0.08"/>
    <n v="5.28"/>
    <n v="5.85"/>
    <n v="52.800000000000004"/>
  </r>
  <r>
    <n v="3263"/>
    <n v="86900"/>
    <s v="Theresa Washington"/>
    <s v="Express Road Cargo"/>
    <x v="0"/>
    <x v="3"/>
    <s v="Critical"/>
    <s v="Shiraz"/>
    <x v="0"/>
    <x v="3"/>
    <s v="Sutter Home Pink Moscato"/>
    <s v="Large Crate"/>
    <s v="Albury"/>
    <x v="523"/>
    <d v="2010-05-30T00:00:00"/>
    <n v="11"/>
    <n v="0.03"/>
    <n v="17.7"/>
    <n v="9.4700000000000006"/>
    <n v="194.7"/>
  </r>
  <r>
    <n v="3264"/>
    <n v="87451"/>
    <s v="Keith Simpson"/>
    <s v="Express Road Cargo"/>
    <x v="1"/>
    <x v="2"/>
    <s v="High"/>
    <s v="Sauvignon Blanc"/>
    <x v="0"/>
    <x v="3"/>
    <s v="Dog Point Vineyard Sauvignon Blanc 2014"/>
    <s v="Large Crate"/>
    <s v="Albany"/>
    <x v="477"/>
    <d v="2010-03-30T00:00:00"/>
    <n v="7"/>
    <n v="0.04"/>
    <n v="40.98"/>
    <n v="6.5"/>
    <n v="286.85999999999996"/>
  </r>
  <r>
    <n v="3265"/>
    <n v="87451"/>
    <s v="Todd Ramos"/>
    <s v="Express Road Cargo"/>
    <x v="1"/>
    <x v="1"/>
    <s v="High"/>
    <s v="Sauvignon Blanc"/>
    <x v="0"/>
    <x v="3"/>
    <s v="Mercer Canyons Chardonnay 2013"/>
    <s v="Standard Size Crate"/>
    <s v="Hamilton"/>
    <x v="477"/>
    <d v="2010-03-31T00:00:00"/>
    <n v="5"/>
    <n v="0.05"/>
    <n v="35.99"/>
    <n v="3.3"/>
    <n v="179.95000000000002"/>
  </r>
  <r>
    <n v="3266"/>
    <n v="86105"/>
    <s v="Lillian Sanchez"/>
    <s v="Express Road Cargo"/>
    <x v="0"/>
    <x v="1"/>
    <s v="Low"/>
    <s v="Merlot"/>
    <x v="0"/>
    <x v="3"/>
    <s v="Chateau d'Esclans Whispering Angel Rose 2014"/>
    <s v="Large Crate"/>
    <s v="Burnie"/>
    <x v="539"/>
    <d v="2011-03-01T00:00:00"/>
    <n v="1"/>
    <n v="0.09"/>
    <n v="7.31"/>
    <n v="0.49"/>
    <n v="7.31"/>
  </r>
  <r>
    <n v="3267"/>
    <n v="86105"/>
    <s v="Wanda Garrett"/>
    <s v="Air Cargo"/>
    <x v="2"/>
    <x v="1"/>
    <s v="Low"/>
    <s v="Grenache Rose"/>
    <x v="0"/>
    <x v="3"/>
    <s v="Orin Swift Cellars Fragile Rose 2014"/>
    <s v="Small Crate"/>
    <s v="Devonport"/>
    <x v="539"/>
    <d v="2011-03-01T00:00:00"/>
    <n v="7"/>
    <n v="0.06"/>
    <n v="130.97999999999999"/>
    <n v="54.74"/>
    <n v="916.8599999999999"/>
  </r>
  <r>
    <n v="3268"/>
    <n v="86105"/>
    <s v="Wanda Garrett"/>
    <s v="Express Road Cargo"/>
    <x v="0"/>
    <x v="1"/>
    <s v="Low"/>
    <s v="Sangiovese"/>
    <x v="0"/>
    <x v="3"/>
    <s v="Francis Ford Coppola Sofia Rose 2014"/>
    <s v="Large Crate"/>
    <s v="Devonport"/>
    <x v="539"/>
    <d v="2011-03-06T00:00:00"/>
    <n v="4"/>
    <n v="0.08"/>
    <n v="48.91"/>
    <n v="5.81"/>
    <n v="195.64"/>
  </r>
  <r>
    <n v="3269"/>
    <n v="86105"/>
    <s v="Wanda Garrett"/>
    <s v="Express Road Cargo"/>
    <x v="0"/>
    <x v="1"/>
    <s v="Low"/>
    <s v="Zinfandel"/>
    <x v="0"/>
    <x v="3"/>
    <s v="Roederer Estate Brut"/>
    <s v="Large Crate"/>
    <s v="Launceston"/>
    <x v="539"/>
    <d v="2011-03-04T00:00:00"/>
    <n v="10"/>
    <n v="0"/>
    <n v="111.03"/>
    <n v="8.64"/>
    <n v="1110.3"/>
  </r>
  <r>
    <n v="3270"/>
    <n v="87460"/>
    <s v="Todd Ramos"/>
    <s v="Air Cargo"/>
    <x v="2"/>
    <x v="1"/>
    <s v="Low"/>
    <s v="Champagne"/>
    <x v="0"/>
    <x v="3"/>
    <s v="Chateau d'Esclans Garrus Rose 2013"/>
    <s v="Small Crate"/>
    <s v="Bendigo"/>
    <x v="673"/>
    <d v="2013-09-09T00:00:00"/>
    <n v="11"/>
    <n v="7.0000000000000007E-2"/>
    <n v="124.49"/>
    <n v="51.94"/>
    <n v="1369.3899999999999"/>
  </r>
  <r>
    <n v="3271"/>
    <n v="90907"/>
    <s v="Jeffrey Carpenter"/>
    <s v="Express Road Cargo"/>
    <x v="0"/>
    <x v="1"/>
    <s v="Not Specified"/>
    <s v="Zinfandel"/>
    <x v="0"/>
    <x v="3"/>
    <s v="Chateau Gaudrelle Cremant d'Loire Brut"/>
    <s v="Large Crate"/>
    <s v="Victor Harbor"/>
    <x v="45"/>
    <d v="2013-05-06T00:00:00"/>
    <n v="5"/>
    <n v="0.03"/>
    <n v="5.98"/>
    <n v="2.5"/>
    <n v="29.900000000000002"/>
  </r>
  <r>
    <n v="3272"/>
    <n v="87211"/>
    <s v="Peter Baker"/>
    <s v="Express Road Cargo"/>
    <x v="0"/>
    <x v="3"/>
    <s v="Medium"/>
    <s v="Shiraz"/>
    <x v="0"/>
    <x v="3"/>
    <s v="Simonnet-Febvre Cremant de Bourgogne Blanc"/>
    <s v="Large Crate"/>
    <s v="Grafton"/>
    <x v="994"/>
    <d v="2012-07-07T00:00:00"/>
    <n v="1"/>
    <n v="0.05"/>
    <n v="4.9800000000000004"/>
    <n v="4.72"/>
    <n v="4.9800000000000004"/>
  </r>
  <r>
    <n v="3273"/>
    <n v="87211"/>
    <s v="Peter Baker"/>
    <s v="Express Road Cargo"/>
    <x v="0"/>
    <x v="3"/>
    <s v="Medium"/>
    <s v="Cabernet Sauvignon"/>
    <x v="0"/>
    <x v="3"/>
    <s v="JCB N¬∞21 Brut Cremant de Bourgogne"/>
    <s v="Full Container"/>
    <s v="Tamworth"/>
    <x v="994"/>
    <d v="2012-07-08T00:00:00"/>
    <n v="16"/>
    <n v="0.03"/>
    <n v="7.08"/>
    <n v="2.35"/>
    <n v="113.28"/>
  </r>
  <r>
    <n v="3274"/>
    <n v="90913"/>
    <s v="Kenneth Willis"/>
    <s v="Air Cargo"/>
    <x v="2"/>
    <x v="3"/>
    <s v="High"/>
    <s v="Sangiovese Rose"/>
    <x v="0"/>
    <x v="3"/>
    <s v="Chateau d'Esclans Whispering Angel Rose 2014"/>
    <s v="Small Crate"/>
    <s v="Cessnock"/>
    <x v="405"/>
    <d v="2012-11-14T00:00:00"/>
    <n v="40"/>
    <n v="0.01"/>
    <n v="400.98"/>
    <n v="42.52"/>
    <n v="16039.2"/>
  </r>
  <r>
    <n v="3275"/>
    <n v="87121"/>
    <s v="Steven Berry"/>
    <s v="Road Cargo"/>
    <x v="0"/>
    <x v="3"/>
    <s v="Low"/>
    <s v="Pinot Noir"/>
    <x v="0"/>
    <x v="3"/>
    <s v="Louis Roederer Cristal Brut with Gift Box 2007"/>
    <s v="Full Container"/>
    <s v="Penrith"/>
    <x v="663"/>
    <d v="2012-01-08T00:00:00"/>
    <n v="3"/>
    <n v="0.06"/>
    <n v="5.18"/>
    <n v="2.04"/>
    <n v="15.54"/>
  </r>
  <r>
    <n v="3276"/>
    <n v="90789"/>
    <s v="Michael Rice"/>
    <s v="Express Road Cargo"/>
    <x v="1"/>
    <x v="0"/>
    <s v="High"/>
    <s v="Sauvignon Blanc"/>
    <x v="0"/>
    <x v="3"/>
    <s v="Robert Oatley Sauvignon Blanc 2013"/>
    <s v="Large Crate"/>
    <s v="Rockhampton"/>
    <x v="169"/>
    <d v="2011-07-19T00:00:00"/>
    <n v="15"/>
    <n v="0.01"/>
    <n v="125.99"/>
    <n v="2.5"/>
    <n v="1889.85"/>
  </r>
  <r>
    <n v="3277"/>
    <n v="90789"/>
    <s v="Mark Lawson"/>
    <s v="Express Road Cargo"/>
    <x v="2"/>
    <x v="3"/>
    <s v="High"/>
    <s v="Grenache Rose"/>
    <x v="0"/>
    <x v="3"/>
    <s v="La Playa Estate Cabernet Sauvignon Rose 2015"/>
    <s v="Standard Size Crate"/>
    <s v="Orange"/>
    <x v="169"/>
    <d v="2011-07-19T00:00:00"/>
    <n v="11"/>
    <n v="0.09"/>
    <n v="12.22"/>
    <n v="2.85"/>
    <n v="134.42000000000002"/>
  </r>
  <r>
    <n v="3278"/>
    <n v="88986"/>
    <s v="Gerald Cunningham"/>
    <s v="Express Road Cargo"/>
    <x v="2"/>
    <x v="3"/>
    <s v="Not Specified"/>
    <s v="Cremant"/>
    <x v="0"/>
    <x v="3"/>
    <s v="Domaine Lafond Roc-Epine Tavel Rose 2014"/>
    <s v="Large Crate"/>
    <s v="Albury"/>
    <x v="235"/>
    <d v="2012-04-09T00:00:00"/>
    <n v="9"/>
    <n v="0.01"/>
    <n v="27.42"/>
    <n v="19.46"/>
    <n v="246.78000000000003"/>
  </r>
  <r>
    <n v="3279"/>
    <n v="89115"/>
    <s v="Peter Nguyen"/>
    <s v="Express Road Cargo"/>
    <x v="1"/>
    <x v="1"/>
    <s v="Not Specified"/>
    <s v="Sauvignon Blanc"/>
    <x v="0"/>
    <x v="3"/>
    <s v="Dog Point Vineyard Sauvignon Blanc 2014"/>
    <s v="Large Crate"/>
    <s v="Port Adelaide"/>
    <x v="170"/>
    <d v="2012-10-22T00:00:00"/>
    <n v="8"/>
    <n v="0"/>
    <n v="125.99"/>
    <n v="8.08"/>
    <n v="1007.92"/>
  </r>
  <r>
    <n v="3280"/>
    <n v="88281"/>
    <s v="Larry Grant"/>
    <s v="Express Road Cargo"/>
    <x v="0"/>
    <x v="3"/>
    <s v="Not Specified"/>
    <s v="Shiraz"/>
    <x v="0"/>
    <x v="3"/>
    <s v="Louis Roederer Cristal Brut with Gift Box 2007"/>
    <s v="Large Crate"/>
    <s v="Sydney"/>
    <x v="1080"/>
    <d v="2010-10-03T00:00:00"/>
    <n v="23"/>
    <n v="0.03"/>
    <n v="142.86000000000001"/>
    <n v="19.989999999999998"/>
    <n v="3285.78"/>
  </r>
  <r>
    <n v="3281"/>
    <n v="90340"/>
    <s v="Laura Palmer"/>
    <s v="Express Road Cargo"/>
    <x v="1"/>
    <x v="1"/>
    <s v="High"/>
    <s v="Reisling"/>
    <x v="0"/>
    <x v="3"/>
    <s v="St. Supery Sauvignon Blanc 2015"/>
    <s v="Standard Size Crate"/>
    <s v="Benalla"/>
    <x v="660"/>
    <d v="2011-05-12T00:00:00"/>
    <n v="14"/>
    <n v="0.03"/>
    <n v="39.479999999999997"/>
    <n v="1.99"/>
    <n v="552.71999999999991"/>
  </r>
  <r>
    <n v="3282"/>
    <n v="90340"/>
    <s v="Laura Palmer"/>
    <s v="Express Road Cargo"/>
    <x v="0"/>
    <x v="1"/>
    <s v="High"/>
    <s v="Merlot"/>
    <x v="0"/>
    <x v="3"/>
    <s v="Laurent-Perrier Brut Millesime 2006"/>
    <s v="Full Container"/>
    <s v="Ararat"/>
    <x v="660"/>
    <d v="2011-05-10T00:00:00"/>
    <n v="14"/>
    <n v="0.06"/>
    <n v="3.71"/>
    <n v="1.93"/>
    <n v="51.94"/>
  </r>
  <r>
    <n v="3283"/>
    <n v="88355"/>
    <s v="Jack Wells"/>
    <s v="Express Road Cargo"/>
    <x v="0"/>
    <x v="1"/>
    <s v="Medium"/>
    <s v="Merlot"/>
    <x v="0"/>
    <x v="3"/>
    <s v="Belle Glos Oeil de Perdrix Pinot Noir Blanc 2014"/>
    <s v="Large Crate"/>
    <s v="Devonport"/>
    <x v="270"/>
    <d v="2013-08-01T00:00:00"/>
    <n v="6"/>
    <n v="0.03"/>
    <n v="6.48"/>
    <n v="6.65"/>
    <n v="38.880000000000003"/>
  </r>
  <r>
    <n v="3284"/>
    <n v="88595"/>
    <s v="Louise Cook"/>
    <s v="Road Cargo"/>
    <x v="0"/>
    <x v="2"/>
    <s v="Critical"/>
    <s v="Pinot Noir"/>
    <x v="0"/>
    <x v="3"/>
    <s v="Belle Glos Oeil de Perdrix Pinot Noir Blanc 2014"/>
    <s v="Large Crate"/>
    <s v="Mandurah"/>
    <x v="799"/>
    <d v="2012-08-03T00:00:00"/>
    <n v="3"/>
    <n v="0.04"/>
    <n v="22.98"/>
    <n v="4.5"/>
    <n v="68.94"/>
  </r>
  <r>
    <n v="3285"/>
    <n v="87532"/>
    <s v="Donald Garcia"/>
    <s v="Express Road Cargo"/>
    <x v="0"/>
    <x v="3"/>
    <s v="Critical"/>
    <s v="Malbec"/>
    <x v="0"/>
    <x v="3"/>
    <s v="Sutter Home White Zinfandel"/>
    <s v="Large Crate"/>
    <s v="Broken Hill"/>
    <x v="1081"/>
    <d v="2013-05-15T00:00:00"/>
    <n v="13"/>
    <n v="0.06"/>
    <n v="35.89"/>
    <n v="14.72"/>
    <n v="466.57"/>
  </r>
  <r>
    <n v="3286"/>
    <n v="87532"/>
    <s v="Donald Garcia"/>
    <s v="Express Road Cargo"/>
    <x v="0"/>
    <x v="3"/>
    <s v="Critical"/>
    <s v="Pinot Noir"/>
    <x v="0"/>
    <x v="3"/>
    <s v="Francis Ford Coppola Sofia Rose 2014"/>
    <s v="Full Container"/>
    <s v="Queanbeyan"/>
    <x v="1081"/>
    <d v="2013-05-14T00:00:00"/>
    <n v="3"/>
    <n v="0"/>
    <n v="3.34"/>
    <n v="7.49"/>
    <n v="10.02"/>
  </r>
  <r>
    <n v="3287"/>
    <n v="87013"/>
    <s v="Eric Myers"/>
    <s v="Express Road Cargo"/>
    <x v="0"/>
    <x v="3"/>
    <s v="Medium"/>
    <s v="Zinfandel"/>
    <x v="0"/>
    <x v="3"/>
    <s v="Chateau d'Esclans Garrus Rose 2013"/>
    <s v="Standard Size Crate"/>
    <s v="Paramatta"/>
    <x v="636"/>
    <d v="2013-03-26T00:00:00"/>
    <n v="2"/>
    <n v="0.1"/>
    <n v="10.98"/>
    <n v="3.37"/>
    <n v="21.96"/>
  </r>
  <r>
    <n v="3288"/>
    <n v="89941"/>
    <s v="Randy Garza"/>
    <s v="Express Road Cargo"/>
    <x v="0"/>
    <x v="1"/>
    <s v="Not Specified"/>
    <s v="Cabernet Sauvignon"/>
    <x v="0"/>
    <x v="3"/>
    <s v="Locations by Dave Phinney F Rose"/>
    <s v="Large Crate"/>
    <s v="Mount Gambier"/>
    <x v="982"/>
    <d v="2010-08-05T00:00:00"/>
    <n v="19"/>
    <n v="0.08"/>
    <n v="5.78"/>
    <n v="5.67"/>
    <n v="109.82000000000001"/>
  </r>
  <r>
    <n v="3289"/>
    <n v="90919"/>
    <s v="Samuel Berry"/>
    <s v="Express Road Cargo"/>
    <x v="0"/>
    <x v="3"/>
    <s v="Critical"/>
    <s v="Malbec"/>
    <x v="0"/>
    <x v="3"/>
    <s v="Chateau D'Aqueria Tavel Rose 2013"/>
    <s v="Large Crate"/>
    <s v="Cessnock"/>
    <x v="171"/>
    <d v="2012-10-10T00:00:00"/>
    <n v="20"/>
    <n v="0.01"/>
    <n v="6.48"/>
    <n v="5.14"/>
    <n v="129.60000000000002"/>
  </r>
  <r>
    <n v="3290"/>
    <n v="90919"/>
    <s v="Samuel Berry"/>
    <s v="Express Road Cargo"/>
    <x v="0"/>
    <x v="3"/>
    <s v="Critical"/>
    <s v="Malbec"/>
    <x v="0"/>
    <x v="3"/>
    <s v="Schramsberg Cremant Demi-Sec 2011"/>
    <s v="Standard Size Crate"/>
    <s v="Grafton"/>
    <x v="171"/>
    <d v="2012-10-11T00:00:00"/>
    <n v="8"/>
    <n v="0.02"/>
    <n v="10.23"/>
    <n v="4.68"/>
    <n v="81.84"/>
  </r>
  <r>
    <n v="3291"/>
    <n v="89904"/>
    <s v="Philip Scott"/>
    <s v="Express Road Cargo"/>
    <x v="0"/>
    <x v="2"/>
    <s v="Medium"/>
    <s v="Pinot Noir"/>
    <x v="0"/>
    <x v="3"/>
    <s v="Laurent-Perrier Brut Millesime 2006"/>
    <s v="Large Crate"/>
    <s v="Freemantle"/>
    <x v="421"/>
    <d v="2013-08-07T00:00:00"/>
    <n v="10"/>
    <n v="0.05"/>
    <n v="6.48"/>
    <n v="6.57"/>
    <n v="64.800000000000011"/>
  </r>
  <r>
    <n v="3292"/>
    <n v="88637"/>
    <s v="Jimmy Day"/>
    <s v="Express Road Cargo"/>
    <x v="0"/>
    <x v="1"/>
    <s v="Medium"/>
    <s v="Zinfandel"/>
    <x v="0"/>
    <x v="3"/>
    <s v="Marques de Caceres Rioja Rosado 2014"/>
    <s v="Large Crate"/>
    <s v="Port Lincoln"/>
    <x v="261"/>
    <d v="2012-05-15T00:00:00"/>
    <n v="5"/>
    <n v="0.03"/>
    <n v="5.98"/>
    <n v="2.5"/>
    <n v="29.900000000000002"/>
  </r>
  <r>
    <n v="3293"/>
    <n v="88901"/>
    <s v="Harry Martin"/>
    <s v="Express Road Cargo"/>
    <x v="0"/>
    <x v="2"/>
    <s v="Not Specified"/>
    <s v="Zinfandel"/>
    <x v="0"/>
    <x v="3"/>
    <s v="Veuve Clicquot Brut Yellow Label"/>
    <s v="Large Crate"/>
    <s v="Albany"/>
    <x v="292"/>
    <d v="2013-07-23T00:00:00"/>
    <n v="3"/>
    <n v="0.09"/>
    <n v="30.56"/>
    <n v="2.99"/>
    <n v="91.679999999999993"/>
  </r>
  <r>
    <n v="3294"/>
    <n v="90848"/>
    <s v="Russell Allen"/>
    <s v="Express Road Cargo"/>
    <x v="0"/>
    <x v="2"/>
    <s v="Medium"/>
    <s v="Cabernet Sauvignon"/>
    <x v="0"/>
    <x v="3"/>
    <s v="Sutter Home White Zinfandel"/>
    <s v="Full Container"/>
    <s v="Freemantle"/>
    <x v="610"/>
    <d v="2013-08-24T00:00:00"/>
    <n v="23"/>
    <n v="0.05"/>
    <n v="2.88"/>
    <n v="1.01"/>
    <n v="66.239999999999995"/>
  </r>
  <r>
    <n v="3295"/>
    <n v="90926"/>
    <s v="Lillian Stanley"/>
    <s v="Express Road Cargo"/>
    <x v="0"/>
    <x v="1"/>
    <s v="Medium"/>
    <s v="Zinfandel"/>
    <x v="0"/>
    <x v="3"/>
    <s v="Roederer Estate L'Ermitage 2007"/>
    <s v="Large Crate"/>
    <s v="Ballarat"/>
    <x v="1062"/>
    <d v="2013-05-11T00:00:00"/>
    <n v="4"/>
    <n v="0.04"/>
    <n v="7.1"/>
    <n v="6.05"/>
    <n v="28.4"/>
  </r>
  <r>
    <n v="3296"/>
    <n v="89097"/>
    <s v="Sean Rogers"/>
    <s v="Road Cargo"/>
    <x v="0"/>
    <x v="0"/>
    <s v="Not Specified"/>
    <s v="Shiraz"/>
    <x v="0"/>
    <x v="3"/>
    <s v="Locations by Dave Phinney F Rose"/>
    <s v="Large Crate"/>
    <s v="Mount Isa"/>
    <x v="240"/>
    <d v="2010-12-08T00:00:00"/>
    <n v="6"/>
    <n v="0.09"/>
    <n v="5.4"/>
    <n v="7.78"/>
    <n v="32.400000000000006"/>
  </r>
  <r>
    <n v="3297"/>
    <n v="90928"/>
    <s v="Justin Alvarez"/>
    <s v="Express Road Cargo"/>
    <x v="0"/>
    <x v="2"/>
    <s v="Low"/>
    <s v="Cabernet Sauvignon"/>
    <x v="0"/>
    <x v="3"/>
    <s v="Pietradolce Etna Rosato 2014"/>
    <s v="Large Crate"/>
    <s v="Perth"/>
    <x v="1082"/>
    <d v="2012-02-23T00:00:00"/>
    <n v="14"/>
    <n v="0"/>
    <n v="56.96"/>
    <n v="13.22"/>
    <n v="797.44"/>
  </r>
  <r>
    <n v="3298"/>
    <n v="90928"/>
    <s v="Justin Alvarez"/>
    <s v="Air Cargo"/>
    <x v="1"/>
    <x v="2"/>
    <s v="Low"/>
    <s v="Reisling"/>
    <x v="0"/>
    <x v="3"/>
    <s v="Villa Maria Private Bin Sauvignon Blanc 2015"/>
    <s v="Extra Large Crate"/>
    <s v="Perth"/>
    <x v="1082"/>
    <d v="2012-02-23T00:00:00"/>
    <n v="13"/>
    <n v="0.08"/>
    <n v="442.14"/>
    <n v="14.7"/>
    <n v="5747.82"/>
  </r>
  <r>
    <n v="3299"/>
    <n v="89010"/>
    <s v="Henry Porter"/>
    <s v="Air Cargo"/>
    <x v="2"/>
    <x v="1"/>
    <s v="Critical"/>
    <s v="Cremant"/>
    <x v="0"/>
    <x v="3"/>
    <s v="Miraval Rose 2014"/>
    <s v="Extra Large Crate"/>
    <s v="Devonport"/>
    <x v="440"/>
    <d v="2011-09-04T00:00:00"/>
    <n v="5"/>
    <n v="0.02"/>
    <n v="150.88999999999999"/>
    <n v="60.2"/>
    <n v="754.44999999999993"/>
  </r>
  <r>
    <n v="3300"/>
    <n v="90421"/>
    <s v="Michael Ferguson"/>
    <s v="Express Road Cargo"/>
    <x v="0"/>
    <x v="3"/>
    <s v="Critical"/>
    <s v="Pinot Noir"/>
    <x v="0"/>
    <x v="3"/>
    <s v="Domaine Lafond Roc-Epine Tavel Rose 2014"/>
    <s v="Large Crate"/>
    <s v="Queanbeyan"/>
    <x v="1083"/>
    <d v="2013-09-30T00:00:00"/>
    <n v="2"/>
    <n v="0.03"/>
    <n v="18.97"/>
    <n v="5.21"/>
    <n v="37.94"/>
  </r>
  <r>
    <n v="3301"/>
    <n v="90421"/>
    <s v="Michael Ferguson"/>
    <s v="Express Road Cargo"/>
    <x v="1"/>
    <x v="3"/>
    <s v="Critical"/>
    <s v="Pinot Gris"/>
    <x v="0"/>
    <x v="3"/>
    <s v="Leeuwin Estate Art Series Chardonnay 2012"/>
    <s v="Full Container"/>
    <s v="Dubbo"/>
    <x v="1083"/>
    <d v="2013-10-02T00:00:00"/>
    <n v="19"/>
    <n v="0.03"/>
    <n v="85.99"/>
    <n v="0.99"/>
    <n v="1633.81"/>
  </r>
  <r>
    <n v="3302"/>
    <n v="87410"/>
    <s v="Ernest Gutierrez"/>
    <s v="Express Road Cargo"/>
    <x v="0"/>
    <x v="3"/>
    <s v="Medium"/>
    <s v="Merlot"/>
    <x v="0"/>
    <x v="3"/>
    <s v="La Playa Estate Cabernet Sauvignon Rose 2015"/>
    <s v="Large Crate"/>
    <s v="Bathurst"/>
    <x v="908"/>
    <d v="2012-06-12T00:00:00"/>
    <n v="16"/>
    <n v="0.08"/>
    <n v="4.18"/>
    <n v="2.99"/>
    <n v="66.88"/>
  </r>
  <r>
    <n v="3303"/>
    <n v="87410"/>
    <s v="Ernest Gutierrez"/>
    <s v="Express Road Cargo"/>
    <x v="0"/>
    <x v="3"/>
    <s v="Medium"/>
    <s v="Merlot"/>
    <x v="0"/>
    <x v="3"/>
    <s v="Sutter Home Pink Moscato"/>
    <s v="Full Container"/>
    <s v="Broken Hill"/>
    <x v="908"/>
    <d v="2012-06-12T00:00:00"/>
    <n v="20"/>
    <n v="0.03"/>
    <n v="2.88"/>
    <n v="0.7"/>
    <n v="57.599999999999994"/>
  </r>
  <r>
    <n v="3304"/>
    <n v="86315"/>
    <s v="Jimmy Robertson"/>
    <s v="Express Road Cargo"/>
    <x v="0"/>
    <x v="2"/>
    <s v="Not Specified"/>
    <s v="Malbec"/>
    <x v="0"/>
    <x v="3"/>
    <s v="Langlois Chateau Cremant de Loire Brut"/>
    <s v="Full Container"/>
    <s v="Mandurah"/>
    <x v="446"/>
    <d v="2011-05-11T00:00:00"/>
    <n v="4"/>
    <n v="0.09"/>
    <n v="5.16"/>
    <n v="0.73"/>
    <n v="20.64"/>
  </r>
  <r>
    <n v="3305"/>
    <n v="86315"/>
    <s v="Jimmy Robertson"/>
    <s v="Express Road Cargo"/>
    <x v="0"/>
    <x v="2"/>
    <s v="Not Specified"/>
    <s v="Zinfandel"/>
    <x v="0"/>
    <x v="3"/>
    <s v="Langlois Chateau Cremant de Loire Brut"/>
    <s v="Full Container"/>
    <s v="Rockingham"/>
    <x v="446"/>
    <d v="2011-05-11T00:00:00"/>
    <n v="1"/>
    <n v="0.04"/>
    <n v="3.68"/>
    <n v="1.32"/>
    <n v="3.68"/>
  </r>
  <r>
    <n v="3306"/>
    <n v="88319"/>
    <s v="Bruce Bradley"/>
    <s v="Air Cargo"/>
    <x v="2"/>
    <x v="2"/>
    <s v="Not Specified"/>
    <s v="Grenache Rose"/>
    <x v="0"/>
    <x v="3"/>
    <s v="Miraval Rose (1.5 Liter Magnum) 2014"/>
    <s v="Extra Large Crate"/>
    <s v="Rockingham"/>
    <x v="173"/>
    <d v="2010-02-20T00:00:00"/>
    <n v="8"/>
    <n v="0.09"/>
    <n v="355.98"/>
    <n v="58.92"/>
    <n v="2847.84"/>
  </r>
  <r>
    <n v="3307"/>
    <n v="88324"/>
    <s v="Bruce Bradley"/>
    <s v="Air Cargo"/>
    <x v="2"/>
    <x v="2"/>
    <s v="Not Specified"/>
    <s v="Champagne"/>
    <x v="0"/>
    <x v="3"/>
    <s v="Orin Swift Cellars Fragile Rose 2014"/>
    <s v="Small Crate"/>
    <s v="Freemantle"/>
    <x v="492"/>
    <d v="2013-02-18T00:00:00"/>
    <n v="2"/>
    <n v="0.04"/>
    <n v="218.75"/>
    <n v="69.64"/>
    <n v="437.5"/>
  </r>
  <r>
    <n v="3308"/>
    <n v="89551"/>
    <s v="Bobby Ellis"/>
    <s v="Express Road Cargo"/>
    <x v="2"/>
    <x v="3"/>
    <s v="Not Specified"/>
    <s v="Cremant"/>
    <x v="0"/>
    <x v="3"/>
    <s v="Locations by Dave Phinney F Rose&quot;"/>
    <s v="Mini Crate"/>
    <s v="Liverpool"/>
    <x v="1084"/>
    <d v="2013-02-07T00:00:00"/>
    <n v="6"/>
    <n v="0.06"/>
    <n v="3.28"/>
    <n v="3.97"/>
    <n v="19.68"/>
  </r>
  <r>
    <n v="3309"/>
    <n v="90847"/>
    <s v="Russell Allen"/>
    <s v="Express Road Cargo"/>
    <x v="2"/>
    <x v="2"/>
    <s v="Not Specified"/>
    <s v="Sangiovese Rose"/>
    <x v="0"/>
    <x v="3"/>
    <s v="Gerard Bertrand Cote des Roses Rose 2014"/>
    <s v="Mini Crate"/>
    <s v="Geraldton"/>
    <x v="1084"/>
    <d v="2013-02-07T00:00:00"/>
    <n v="10"/>
    <n v="0.04"/>
    <n v="71.37"/>
    <n v="69"/>
    <n v="713.7"/>
  </r>
  <r>
    <n v="3310"/>
    <n v="90221"/>
    <s v="Brandon Freeman"/>
    <s v="Express Road Cargo"/>
    <x v="0"/>
    <x v="1"/>
    <s v="Not Specified"/>
    <s v="Zinfandel"/>
    <x v="0"/>
    <x v="3"/>
    <s v="Dopff &amp; Irion Cremant Rose Brut"/>
    <s v="Large Crate"/>
    <s v="Launceston"/>
    <x v="454"/>
    <d v="2011-12-13T00:00:00"/>
    <n v="15"/>
    <n v="0.05"/>
    <n v="1.88"/>
    <n v="1.49"/>
    <n v="28.2"/>
  </r>
  <r>
    <n v="3311"/>
    <n v="90221"/>
    <s v="Brandon Freeman"/>
    <s v="Express Road Cargo"/>
    <x v="0"/>
    <x v="1"/>
    <s v="Not Specified"/>
    <s v="Merlot"/>
    <x v="0"/>
    <x v="3"/>
    <s v="Chateau d'Esclans Whispering Angel Rose 2014"/>
    <s v="Full Container"/>
    <s v="Devonport"/>
    <x v="454"/>
    <d v="2011-12-13T00:00:00"/>
    <n v="11"/>
    <n v="7.0000000000000007E-2"/>
    <n v="8.14"/>
    <n v="3.12"/>
    <n v="89.54"/>
  </r>
  <r>
    <n v="3312"/>
    <n v="90636"/>
    <s v="Terry Reynolds"/>
    <s v="Air Cargo"/>
    <x v="2"/>
    <x v="1"/>
    <s v="Critical"/>
    <s v="Cremant"/>
    <x v="0"/>
    <x v="3"/>
    <s v="Marques de Caceres Rioja Rosado 2014"/>
    <s v="Small Crate"/>
    <s v="Devonport"/>
    <x v="1085"/>
    <d v="2012-10-03T00:00:00"/>
    <n v="13"/>
    <n v="0.02"/>
    <n v="320.64"/>
    <n v="43.57"/>
    <n v="4168.32"/>
  </r>
  <r>
    <n v="3313"/>
    <n v="86448"/>
    <s v="Thomas Taylor"/>
    <s v="Express Road Cargo"/>
    <x v="0"/>
    <x v="3"/>
    <s v="High"/>
    <s v="Merlot"/>
    <x v="0"/>
    <x v="3"/>
    <s v="Chateau de Campuget Costieres de Nimes Tradition Rose 2015"/>
    <s v="Large Crate"/>
    <s v="Tamworth"/>
    <x v="1086"/>
    <d v="2010-10-12T00:00:00"/>
    <n v="9"/>
    <n v="0.09"/>
    <n v="35.94"/>
    <n v="6.66"/>
    <n v="323.45999999999998"/>
  </r>
  <r>
    <n v="3314"/>
    <n v="86926"/>
    <s v="Aaron Sanchez"/>
    <s v="Air Cargo"/>
    <x v="1"/>
    <x v="1"/>
    <s v="High"/>
    <s v="Reisling"/>
    <x v="0"/>
    <x v="3"/>
    <s v="Angeline Sauvignon Blanc 2014"/>
    <s v="Small Crate"/>
    <s v="Canberra"/>
    <x v="215"/>
    <d v="2010-02-14T00:00:00"/>
    <n v="11"/>
    <n v="0.05"/>
    <n v="80.97"/>
    <n v="30.06"/>
    <n v="890.67"/>
  </r>
  <r>
    <n v="3315"/>
    <n v="86926"/>
    <s v="Aaron Sanchez"/>
    <s v="Express Road Cargo"/>
    <x v="0"/>
    <x v="1"/>
    <s v="High"/>
    <s v="Shiraz"/>
    <x v="0"/>
    <x v="3"/>
    <s v="Dopff &amp; Irion Cremant Rose Brut"/>
    <s v="Large Crate"/>
    <s v="Canberra"/>
    <x v="215"/>
    <d v="2010-02-15T00:00:00"/>
    <n v="2"/>
    <n v="0"/>
    <n v="6.48"/>
    <n v="10.050000000000001"/>
    <n v="12.96"/>
  </r>
  <r>
    <n v="3316"/>
    <n v="89057"/>
    <s v="Paul Nelson"/>
    <s v="Express Road Cargo"/>
    <x v="2"/>
    <x v="3"/>
    <s v="High"/>
    <s v="Champagne"/>
    <x v="0"/>
    <x v="3"/>
    <s v="Chateau d'Esclans Whispering Angel Rose 2014"/>
    <s v="Standard Size Crate"/>
    <s v="Lithgow"/>
    <x v="791"/>
    <d v="2011-12-26T00:00:00"/>
    <n v="13"/>
    <n v="0.08"/>
    <n v="1.74"/>
    <n v="4.08"/>
    <n v="22.62"/>
  </r>
  <r>
    <n v="3317"/>
    <n v="89841"/>
    <s v="Thomas Rivera"/>
    <s v="Air Cargo"/>
    <x v="2"/>
    <x v="1"/>
    <s v="Low"/>
    <s v="Grenache Rose"/>
    <x v="0"/>
    <x v="3"/>
    <s v="Orin Swift Cellars Fragile Rose 2014"/>
    <s v="Extra Large Crate"/>
    <s v="Hobart"/>
    <x v="1087"/>
    <d v="2011-07-29T00:00:00"/>
    <n v="2"/>
    <n v="0.09"/>
    <n v="113.98"/>
    <n v="30"/>
    <n v="227.96"/>
  </r>
  <r>
    <n v="3318"/>
    <n v="88126"/>
    <s v="Scott Bennett"/>
    <s v="Air Cargo"/>
    <x v="2"/>
    <x v="2"/>
    <s v="High"/>
    <s v="Sangiovese Rose"/>
    <x v="0"/>
    <x v="3"/>
    <s v="Chateau de Campuget Costieres de Nimes Tradition Rose 2015"/>
    <s v="Small Crate"/>
    <s v="Mandurah"/>
    <x v="660"/>
    <d v="2011-05-11T00:00:00"/>
    <n v="12"/>
    <n v="0.03"/>
    <n v="44.43"/>
    <n v="46.59"/>
    <n v="533.16"/>
  </r>
  <r>
    <n v="3319"/>
    <n v="87656"/>
    <s v="Jacqueline Frazier"/>
    <s v="Express Road Cargo"/>
    <x v="1"/>
    <x v="2"/>
    <s v="Low"/>
    <s v="Reisling"/>
    <x v="0"/>
    <x v="3"/>
    <s v="Grgich Hills Chardonnay 2012"/>
    <s v="Large Crate"/>
    <s v="Geraldton"/>
    <x v="398"/>
    <d v="2012-03-04T00:00:00"/>
    <n v="13"/>
    <n v="7.0000000000000007E-2"/>
    <n v="205.99"/>
    <n v="2.5"/>
    <n v="2677.87"/>
  </r>
  <r>
    <n v="3320"/>
    <n v="87680"/>
    <s v="Willie Richards"/>
    <s v="Express Road Cargo"/>
    <x v="0"/>
    <x v="1"/>
    <s v="Low"/>
    <s v="Malbec"/>
    <x v="0"/>
    <x v="3"/>
    <s v="Laurent-Perrier Brut Rose"/>
    <s v="Large Crate"/>
    <s v="Hamilton"/>
    <x v="77"/>
    <d v="2011-04-15T00:00:00"/>
    <n v="10"/>
    <n v="0.01"/>
    <n v="7.31"/>
    <n v="0.49"/>
    <n v="73.099999999999994"/>
  </r>
  <r>
    <n v="3321"/>
    <n v="87680"/>
    <s v="Willie Richards"/>
    <s v="Express Road Cargo"/>
    <x v="0"/>
    <x v="1"/>
    <s v="Low"/>
    <s v="Malbec"/>
    <x v="0"/>
    <x v="3"/>
    <s v="Bollinger Brut Special Cuvee"/>
    <s v="Full Container"/>
    <s v="Mildura"/>
    <x v="77"/>
    <d v="2011-04-15T00:00:00"/>
    <n v="12"/>
    <n v="0.06"/>
    <n v="10.06"/>
    <n v="2.06"/>
    <n v="120.72"/>
  </r>
  <r>
    <n v="3322"/>
    <n v="86231"/>
    <s v="Eugene Duncan"/>
    <s v="Express Road Cargo"/>
    <x v="0"/>
    <x v="1"/>
    <s v="Low"/>
    <s v="Malbec"/>
    <x v="0"/>
    <x v="3"/>
    <s v="Veuve Clicquot Brut Yellow Label"/>
    <s v="Large Crate"/>
    <s v="Wodonga"/>
    <x v="725"/>
    <d v="2012-05-06T00:00:00"/>
    <n v="14"/>
    <n v="0.09"/>
    <n v="42.98"/>
    <n v="4.62"/>
    <n v="601.71999999999991"/>
  </r>
  <r>
    <n v="3323"/>
    <n v="86231"/>
    <s v="Benjamin Peters"/>
    <s v="Air Cargo"/>
    <x v="2"/>
    <x v="1"/>
    <s v="Low"/>
    <s v="Grenache Rose"/>
    <x v="0"/>
    <x v="3"/>
    <s v="Pietradolce Etna Rosato 2014"/>
    <s v="Extra Large Crate"/>
    <s v="Geelong"/>
    <x v="725"/>
    <d v="2012-05-08T00:00:00"/>
    <n v="11"/>
    <n v="0.02"/>
    <n v="355.98"/>
    <n v="58.92"/>
    <n v="3915.78"/>
  </r>
  <r>
    <n v="3324"/>
    <n v="87631"/>
    <s v="Jack Alvarez"/>
    <s v="Express Road Cargo"/>
    <x v="1"/>
    <x v="1"/>
    <s v="High"/>
    <s v="Pinot Gris"/>
    <x v="0"/>
    <x v="3"/>
    <s v="Mercer Canyons Chardonnay 2013"/>
    <s v="Loose Wrap"/>
    <s v="Ballarat"/>
    <x v="174"/>
    <d v="2010-03-19T00:00:00"/>
    <n v="10"/>
    <n v="7.0000000000000007E-2"/>
    <n v="28.99"/>
    <n v="8.59"/>
    <n v="289.89999999999998"/>
  </r>
  <r>
    <n v="3325"/>
    <n v="88627"/>
    <s v="Christopher Phillips"/>
    <s v="Air Cargo"/>
    <x v="2"/>
    <x v="3"/>
    <s v="Low"/>
    <s v="Sangiovese Rose"/>
    <x v="0"/>
    <x v="3"/>
    <s v="Chateau D'Aqueria Tavel Rose 2013"/>
    <s v="Extra Large Crate"/>
    <s v="Goulburn"/>
    <x v="1088"/>
    <d v="2010-11-13T00:00:00"/>
    <n v="25"/>
    <n v="0.09"/>
    <n v="243.98"/>
    <n v="43.32"/>
    <n v="6099.5"/>
  </r>
  <r>
    <n v="3326"/>
    <n v="88938"/>
    <s v="Nicholas Shaw"/>
    <s v="Express Road Cargo"/>
    <x v="2"/>
    <x v="2"/>
    <s v="High"/>
    <s v="Cremant"/>
    <x v="0"/>
    <x v="3"/>
    <s v="Chateau de Campuget Costieres de Nimes Tradition Rose 2015"/>
    <s v="Full Container"/>
    <s v="Mandurah"/>
    <x v="837"/>
    <d v="2013-06-28T00:00:00"/>
    <n v="18"/>
    <n v="0.03"/>
    <n v="41.47"/>
    <n v="34.200000000000003"/>
    <n v="746.46"/>
  </r>
  <r>
    <n v="3327"/>
    <n v="88938"/>
    <s v="Nicholas Shaw"/>
    <s v="Express Road Cargo"/>
    <x v="0"/>
    <x v="2"/>
    <s v="High"/>
    <s v="Shiraz"/>
    <x v="0"/>
    <x v="3"/>
    <s v="Chateau Gaudrelle Cremant d'Loire Brut"/>
    <s v="Full Container"/>
    <s v="Perth"/>
    <x v="837"/>
    <d v="2013-06-28T00:00:00"/>
    <n v="2"/>
    <n v="0.01"/>
    <n v="2.78"/>
    <n v="1.2"/>
    <n v="5.56"/>
  </r>
  <r>
    <n v="3328"/>
    <n v="88938"/>
    <s v="Nicholas Shaw"/>
    <s v="Road Cargo"/>
    <x v="1"/>
    <x v="2"/>
    <s v="High"/>
    <s v="Sauvignon Blanc"/>
    <x v="0"/>
    <x v="3"/>
    <s v="Grgich Hills Chardonnay 2012"/>
    <s v="Large Crate"/>
    <s v="Perth"/>
    <x v="837"/>
    <d v="2013-06-29T00:00:00"/>
    <n v="18"/>
    <n v="7.0000000000000007E-2"/>
    <n v="155.99"/>
    <n v="3.9"/>
    <n v="2807.82"/>
  </r>
  <r>
    <n v="3329"/>
    <n v="88744"/>
    <s v="Daniel Allen"/>
    <s v="Express Road Cargo"/>
    <x v="0"/>
    <x v="2"/>
    <s v="High"/>
    <s v="Shiraz"/>
    <x v="0"/>
    <x v="3"/>
    <s v="Miraval Rose 2014"/>
    <s v="Large Crate"/>
    <s v="Albany"/>
    <x v="399"/>
    <d v="2013-10-08T00:00:00"/>
    <n v="2"/>
    <n v="7.0000000000000007E-2"/>
    <n v="6.48"/>
    <n v="5.74"/>
    <n v="12.96"/>
  </r>
  <r>
    <n v="3330"/>
    <n v="90933"/>
    <s v="Sean Robinson"/>
    <s v="Express Road Cargo"/>
    <x v="0"/>
    <x v="1"/>
    <s v="Not Specified"/>
    <s v="Zinfandel"/>
    <x v="0"/>
    <x v="3"/>
    <s v="Belle Glos Oeil de Perdrix Pinot Noir Blanc 2014"/>
    <s v="Full Container"/>
    <s v="Hobart"/>
    <x v="613"/>
    <d v="2013-04-27T00:00:00"/>
    <n v="1"/>
    <n v="0.1"/>
    <n v="1.1399999999999999"/>
    <n v="0.7"/>
    <n v="1.1399999999999999"/>
  </r>
  <r>
    <n v="3331"/>
    <n v="89134"/>
    <s v="Brian Duncan"/>
    <s v="Express Road Cargo"/>
    <x v="0"/>
    <x v="1"/>
    <s v="High"/>
    <s v="Pinot Noir"/>
    <x v="0"/>
    <x v="3"/>
    <s v="Sutter Home White Zinfandel"/>
    <s v="Large Crate"/>
    <s v="Geelong"/>
    <x v="1089"/>
    <d v="2012-06-21T00:00:00"/>
    <n v="6"/>
    <n v="0.01"/>
    <n v="90.48"/>
    <n v="19.989999999999998"/>
    <n v="542.88"/>
  </r>
  <r>
    <n v="3332"/>
    <n v="88321"/>
    <s v="Bruce Bradley"/>
    <s v="Express Road Cargo"/>
    <x v="0"/>
    <x v="2"/>
    <s v="Medium"/>
    <s v="Shiraz"/>
    <x v="0"/>
    <x v="3"/>
    <s v="Chateau d'Esclans Whispering Angel Rose 2014"/>
    <s v="Large Crate"/>
    <s v="Busseltol"/>
    <x v="176"/>
    <d v="2011-10-01T00:00:00"/>
    <n v="3"/>
    <n v="0.01"/>
    <n v="22.84"/>
    <n v="16.87"/>
    <n v="68.52"/>
  </r>
  <r>
    <n v="3333"/>
    <n v="87672"/>
    <s v="Sandra Ortiz"/>
    <s v="Express Road Cargo"/>
    <x v="0"/>
    <x v="1"/>
    <s v="High"/>
    <s v="Sangiovese"/>
    <x v="0"/>
    <x v="3"/>
    <s v="Gerard Bertrand Cote des Roses Rose 2014"/>
    <s v="Large Crate"/>
    <s v="Port Lincoln"/>
    <x v="1090"/>
    <d v="2010-07-26T00:00:00"/>
    <n v="3"/>
    <n v="0.03"/>
    <n v="10.89"/>
    <n v="4.5"/>
    <n v="32.67"/>
  </r>
  <r>
    <n v="3334"/>
    <n v="86750"/>
    <s v="Brian Freeman"/>
    <s v="Express Road Cargo"/>
    <x v="0"/>
    <x v="3"/>
    <s v="Critical"/>
    <s v="Sangiovese"/>
    <x v="0"/>
    <x v="3"/>
    <s v="Jean-Baptiste Adam Les Natures Cremant d'Alsace Brut"/>
    <s v="Full Container"/>
    <s v="Tamworth"/>
    <x v="842"/>
    <d v="2010-01-07T00:00:00"/>
    <n v="4"/>
    <n v="0.03"/>
    <n v="2.1"/>
    <n v="0.7"/>
    <n v="8.4"/>
  </r>
  <r>
    <n v="3335"/>
    <n v="90459"/>
    <s v="Dennis Gilbert"/>
    <s v="Express Road Cargo"/>
    <x v="2"/>
    <x v="3"/>
    <s v="High"/>
    <s v="Grenache Rose"/>
    <x v="0"/>
    <x v="3"/>
    <s v="Domaine Lafond Roc-Epine Tavel Rose 2014"/>
    <s v="Full Container"/>
    <s v="Paramatta"/>
    <x v="1091"/>
    <d v="2013-09-30T00:00:00"/>
    <n v="22"/>
    <n v="0.02"/>
    <n v="39.979999999999997"/>
    <n v="9.1999999999999993"/>
    <n v="879.56"/>
  </r>
  <r>
    <n v="3336"/>
    <n v="89591"/>
    <s v="Billy Sanchez"/>
    <s v="Express Road Cargo"/>
    <x v="0"/>
    <x v="2"/>
    <s v="High"/>
    <s v="Sangiovese"/>
    <x v="0"/>
    <x v="3"/>
    <s v="Laurent-Perrier Brut Rose"/>
    <s v="Large Crate"/>
    <s v="Busseltol"/>
    <x v="177"/>
    <d v="2013-12-28T00:00:00"/>
    <n v="19"/>
    <n v="0.04"/>
    <n v="2.61"/>
    <n v="0.5"/>
    <n v="49.589999999999996"/>
  </r>
  <r>
    <n v="3337"/>
    <n v="89312"/>
    <s v="Johnny Wright"/>
    <s v="Express Road Cargo"/>
    <x v="0"/>
    <x v="3"/>
    <s v="Low"/>
    <s v="Merlot"/>
    <x v="0"/>
    <x v="3"/>
    <s v="Belle Glos Oeil de Perdrix Pinot Noir Blanc 2014"/>
    <s v="Large Crate"/>
    <s v="Broken Hill"/>
    <x v="43"/>
    <d v="2013-11-26T00:00:00"/>
    <n v="44"/>
    <n v="0.04"/>
    <n v="48.94"/>
    <n v="5.86"/>
    <n v="2153.3599999999997"/>
  </r>
  <r>
    <n v="3338"/>
    <n v="87919"/>
    <s v="Clarence Bishop"/>
    <s v="Road Cargo"/>
    <x v="0"/>
    <x v="3"/>
    <s v="Medium"/>
    <s v="Merlot"/>
    <x v="0"/>
    <x v="3"/>
    <s v="Bollinger Brut Special Cuvee"/>
    <s v="Large Crate"/>
    <s v="Queanbeyan"/>
    <x v="863"/>
    <d v="2012-04-21T00:00:00"/>
    <n v="12"/>
    <n v="0.05"/>
    <n v="6.68"/>
    <n v="6.93"/>
    <n v="80.16"/>
  </r>
  <r>
    <n v="3339"/>
    <n v="87919"/>
    <s v="Clarence Bishop"/>
    <s v="Express Road Cargo"/>
    <x v="0"/>
    <x v="3"/>
    <s v="Medium"/>
    <s v="Sangiovese"/>
    <x v="0"/>
    <x v="4"/>
    <s v="Chateau D'Aqueria Tavel Rose 2013"/>
    <s v="Mini Crate"/>
    <s v="Orange"/>
    <x v="863"/>
    <d v="2012-04-22T00:00:00"/>
    <n v="7"/>
    <n v="0.01"/>
    <n v="95.99"/>
    <n v="35"/>
    <n v="671.93"/>
  </r>
  <r>
    <n v="3340"/>
    <n v="87225"/>
    <s v="Thomas Morgan"/>
    <s v="Express Road Cargo"/>
    <x v="0"/>
    <x v="3"/>
    <s v="High"/>
    <s v="Zinfandel"/>
    <x v="0"/>
    <x v="4"/>
    <s v="La Playa Estate Cabernet Sauvignon Rose 2015"/>
    <s v="Large Crate"/>
    <s v="Blue Mountains"/>
    <x v="852"/>
    <d v="2013-03-12T00:00:00"/>
    <n v="12"/>
    <n v="0.08"/>
    <n v="55.98"/>
    <n v="13.88"/>
    <n v="671.76"/>
  </r>
  <r>
    <n v="3341"/>
    <n v="87225"/>
    <s v="Thomas Morgan"/>
    <s v="Road Cargo"/>
    <x v="0"/>
    <x v="3"/>
    <s v="High"/>
    <s v="Shiraz"/>
    <x v="0"/>
    <x v="4"/>
    <s v="Chateau d'Esclans Garrus Rose 2013"/>
    <s v="Large Crate"/>
    <s v="Campbeltown"/>
    <x v="852"/>
    <d v="2013-03-11T00:00:00"/>
    <n v="9"/>
    <n v="0.05"/>
    <n v="5.78"/>
    <n v="4.96"/>
    <n v="52.02"/>
  </r>
  <r>
    <n v="3342"/>
    <n v="86524"/>
    <s v="Christopher Simmons"/>
    <s v="Express Road Cargo"/>
    <x v="0"/>
    <x v="3"/>
    <s v="Low"/>
    <s v="Zinfandel"/>
    <x v="0"/>
    <x v="4"/>
    <s v="Louis Roederer Cristal Brut with Gift Box 2007"/>
    <s v="Large Crate"/>
    <s v="Wollongong"/>
    <x v="190"/>
    <d v="2013-01-01T00:00:00"/>
    <n v="15"/>
    <n v="0.08"/>
    <n v="30.44"/>
    <n v="1.49"/>
    <n v="456.6"/>
  </r>
  <r>
    <n v="3343"/>
    <n v="86524"/>
    <s v="Christopher Simmons"/>
    <s v="Express Road Cargo"/>
    <x v="0"/>
    <x v="3"/>
    <s v="Low"/>
    <s v="Zinfandel"/>
    <x v="0"/>
    <x v="4"/>
    <s v="Louis Roederer Cristal Brut 2006"/>
    <s v="Large Crate"/>
    <s v="Wagga Wagga"/>
    <x v="190"/>
    <d v="2013-01-01T00:00:00"/>
    <n v="13"/>
    <n v="0.04"/>
    <n v="6.48"/>
    <n v="5.74"/>
    <n v="84.240000000000009"/>
  </r>
  <r>
    <n v="3344"/>
    <n v="89929"/>
    <s v="Phillip Owens"/>
    <s v="Express Road Cargo"/>
    <x v="1"/>
    <x v="1"/>
    <s v="High"/>
    <s v="Pinot Gris"/>
    <x v="0"/>
    <x v="4"/>
    <s v="Lucky Chardonnay 2012"/>
    <s v="Large Crate"/>
    <s v="Victor Harbor"/>
    <x v="52"/>
    <d v="2011-06-18T00:00:00"/>
    <n v="2"/>
    <n v="0.1"/>
    <n v="43.22"/>
    <n v="4"/>
    <n v="86.44"/>
  </r>
  <r>
    <n v="3345"/>
    <n v="89929"/>
    <s v="Phillip Owens"/>
    <s v="Express Road Cargo"/>
    <x v="1"/>
    <x v="1"/>
    <s v="High"/>
    <s v="Sauvignon Blanc"/>
    <x v="0"/>
    <x v="4"/>
    <s v="Dog Point Vineyard Sauvignon Blanc 2014"/>
    <s v="Large Crate"/>
    <s v="Mount Gambier"/>
    <x v="52"/>
    <d v="2011-06-19T00:00:00"/>
    <n v="7"/>
    <n v="0"/>
    <n v="65.989999999999995"/>
    <n v="19.989999999999998"/>
    <n v="461.92999999999995"/>
  </r>
  <r>
    <n v="3346"/>
    <n v="87688"/>
    <s v="Willie Richards"/>
    <s v="Express Road Cargo"/>
    <x v="0"/>
    <x v="1"/>
    <s v="Medium"/>
    <s v="Merlot"/>
    <x v="0"/>
    <x v="4"/>
    <s v="Louis Roederer Cristal Brut 2006"/>
    <s v="Large Crate"/>
    <s v="Frankston"/>
    <x v="1011"/>
    <d v="2013-01-16T00:00:00"/>
    <n v="13"/>
    <n v="0.08"/>
    <n v="35.44"/>
    <n v="4.92"/>
    <n v="460.71999999999997"/>
  </r>
  <r>
    <n v="3347"/>
    <n v="87688"/>
    <s v="Nicholas Coleman"/>
    <s v="Express Road Cargo"/>
    <x v="0"/>
    <x v="1"/>
    <s v="Medium"/>
    <s v="Cabernet Sauvignon"/>
    <x v="0"/>
    <x v="4"/>
    <s v="Roederer Estate L'Ermitage 2007"/>
    <s v="Full Container"/>
    <s v="Mildura"/>
    <x v="1011"/>
    <d v="2013-01-17T00:00:00"/>
    <n v="8"/>
    <n v="0.09"/>
    <n v="7.4"/>
    <n v="1.71"/>
    <n v="59.2"/>
  </r>
  <r>
    <n v="3348"/>
    <n v="89989"/>
    <s v="Bobby Myers"/>
    <s v="Express Road Cargo"/>
    <x v="0"/>
    <x v="0"/>
    <s v="Low"/>
    <s v="Merlot"/>
    <x v="0"/>
    <x v="4"/>
    <s v="Domaine Lafage Miraflors Rose 2013"/>
    <s v="Full Container"/>
    <s v="Gladstone"/>
    <x v="947"/>
    <d v="2011-10-30T00:00:00"/>
    <n v="10"/>
    <n v="7.0000000000000007E-2"/>
    <n v="7.04"/>
    <n v="2.17"/>
    <n v="70.400000000000006"/>
  </r>
  <r>
    <n v="3349"/>
    <n v="89989"/>
    <s v="Johnny Garrett"/>
    <s v="Express Road Cargo"/>
    <x v="0"/>
    <x v="3"/>
    <s v="Low"/>
    <s v="Shiraz"/>
    <x v="0"/>
    <x v="4"/>
    <s v="Miraval Rose 2014"/>
    <s v="Large Crate"/>
    <s v="Penrith"/>
    <x v="947"/>
    <d v="2011-10-25T00:00:00"/>
    <n v="15"/>
    <n v="0.08"/>
    <n v="14.45"/>
    <n v="7.17"/>
    <n v="216.75"/>
  </r>
  <r>
    <n v="3350"/>
    <n v="89476"/>
    <s v="Todd Cole"/>
    <s v="Air Cargo"/>
    <x v="2"/>
    <x v="3"/>
    <s v="Not Specified"/>
    <s v="Cremant"/>
    <x v="0"/>
    <x v="4"/>
    <s v="La Playa Estate Cabernet Sauvignon Rose 2015"/>
    <s v="Extra Large Crate"/>
    <s v="Paramatta"/>
    <x v="834"/>
    <d v="2012-01-22T00:00:00"/>
    <n v="1"/>
    <n v="0.09"/>
    <n v="258.98"/>
    <n v="54.31"/>
    <n v="258.98"/>
  </r>
  <r>
    <n v="3351"/>
    <n v="87735"/>
    <s v="Joyce Thompson"/>
    <s v="Air Cargo"/>
    <x v="2"/>
    <x v="1"/>
    <s v="Not Specified"/>
    <s v="Champagne"/>
    <x v="0"/>
    <x v="4"/>
    <s v="Domaine Lafage Miraflors Rose 2013"/>
    <s v="Small Crate"/>
    <s v="Hamilton"/>
    <x v="402"/>
    <d v="2013-10-29T00:00:00"/>
    <n v="22"/>
    <n v="0.05"/>
    <n v="320.64"/>
    <n v="43.57"/>
    <n v="7054.08"/>
  </r>
  <r>
    <n v="3352"/>
    <n v="86037"/>
    <s v="James Ford"/>
    <s v="Express Road Cargo"/>
    <x v="1"/>
    <x v="3"/>
    <s v="Not Specified"/>
    <s v="Sauvignon Blanc"/>
    <x v="0"/>
    <x v="4"/>
    <s v="Cloudy Bay Sauvignon Blanc 2015"/>
    <s v="Large Crate"/>
    <s v="Wollongong"/>
    <x v="681"/>
    <d v="2013-02-07T00:00:00"/>
    <n v="11"/>
    <n v="0.06"/>
    <n v="65.989999999999995"/>
    <n v="3.99"/>
    <n v="725.89"/>
  </r>
  <r>
    <n v="3353"/>
    <n v="87643"/>
    <s v="Jack Alvarez"/>
    <s v="Express Road Cargo"/>
    <x v="0"/>
    <x v="1"/>
    <s v="Not Specified"/>
    <s v="Merlot"/>
    <x v="0"/>
    <x v="4"/>
    <s v="La Playa Estate Cabernet Sauvignon Rose 2015"/>
    <s v="Full Container"/>
    <s v="Benalla"/>
    <x v="138"/>
    <d v="2013-06-17T00:00:00"/>
    <n v="18"/>
    <n v="0.06"/>
    <n v="2.21"/>
    <n v="1"/>
    <n v="39.78"/>
  </r>
  <r>
    <n v="3354"/>
    <n v="86314"/>
    <s v="Jimmy Robertson"/>
    <s v="Express Road Cargo"/>
    <x v="0"/>
    <x v="2"/>
    <s v="Critical"/>
    <s v="Shiraz"/>
    <x v="0"/>
    <x v="4"/>
    <s v="Bollinger Brut Special Cuvee"/>
    <s v="Large Crate"/>
    <s v="Rockingham"/>
    <x v="369"/>
    <d v="2011-04-16T00:00:00"/>
    <n v="6"/>
    <n v="0.09"/>
    <n v="5.78"/>
    <n v="8.09"/>
    <n v="34.68"/>
  </r>
  <r>
    <n v="3355"/>
    <n v="86314"/>
    <s v="Jimmy Robertson"/>
    <s v="Express Road Cargo"/>
    <x v="0"/>
    <x v="2"/>
    <s v="Critical"/>
    <s v="Pinot Noir"/>
    <x v="0"/>
    <x v="4"/>
    <s v="Roederer Estate Brut"/>
    <s v="Full Container"/>
    <s v="Perth"/>
    <x v="369"/>
    <d v="2011-04-15T00:00:00"/>
    <n v="5"/>
    <n v="0.09"/>
    <n v="6.7"/>
    <n v="1.56"/>
    <n v="33.5"/>
  </r>
  <r>
    <n v="3356"/>
    <n v="90153"/>
    <s v="Peter Wallace"/>
    <s v="Express Road Cargo"/>
    <x v="0"/>
    <x v="1"/>
    <s v="Not Specified"/>
    <s v="Shiraz"/>
    <x v="0"/>
    <x v="4"/>
    <s v="Barnard Griffin Rose of Sangiovese 2014"/>
    <s v="Full Container"/>
    <s v="Burnie"/>
    <x v="6"/>
    <d v="2013-12-16T00:00:00"/>
    <n v="2"/>
    <n v="0.06"/>
    <n v="4.4800000000000004"/>
    <n v="1.22"/>
    <n v="8.9600000000000009"/>
  </r>
  <r>
    <n v="3357"/>
    <n v="90153"/>
    <s v="Peter Wallace"/>
    <s v="Road Cargo"/>
    <x v="0"/>
    <x v="1"/>
    <s v="Not Specified"/>
    <s v="Malbec"/>
    <x v="0"/>
    <x v="4"/>
    <s v="JCB N¬∞21 Brut Cremant de Bourgogne"/>
    <s v="Full Container"/>
    <s v="Hobart"/>
    <x v="6"/>
    <d v="2013-12-17T00:00:00"/>
    <n v="22"/>
    <n v="0.09"/>
    <n v="2.88"/>
    <n v="0.7"/>
    <n v="63.36"/>
  </r>
  <r>
    <n v="3358"/>
    <n v="90750"/>
    <s v="Nicole Matthews"/>
    <s v="Express Road Cargo"/>
    <x v="1"/>
    <x v="3"/>
    <s v="Medium"/>
    <s v="Chardonnay"/>
    <x v="0"/>
    <x v="4"/>
    <s v="Dog Point Vineyard Sauvignon Blanc 2014"/>
    <s v="Standard Size Crate"/>
    <s v="Queanbeyan"/>
    <x v="842"/>
    <d v="2010-01-07T00:00:00"/>
    <n v="7"/>
    <n v="0.06"/>
    <n v="1.7"/>
    <n v="1.99"/>
    <n v="11.9"/>
  </r>
  <r>
    <n v="3359"/>
    <n v="90750"/>
    <s v="Nicole Matthews"/>
    <s v="Express Road Cargo"/>
    <x v="0"/>
    <x v="3"/>
    <s v="Medium"/>
    <s v="Zinfandel"/>
    <x v="0"/>
    <x v="4"/>
    <s v="Sutter Home Pink Moscato"/>
    <s v="Large Crate"/>
    <s v="Blue Mountains"/>
    <x v="842"/>
    <d v="2010-01-08T00:00:00"/>
    <n v="9"/>
    <n v="0.01"/>
    <n v="30.98"/>
    <n v="5.09"/>
    <n v="278.82"/>
  </r>
  <r>
    <n v="3360"/>
    <n v="90451"/>
    <s v="Michelle Andrews"/>
    <s v="Express Road Cargo"/>
    <x v="1"/>
    <x v="1"/>
    <s v="Low"/>
    <s v="Pinot Gris"/>
    <x v="0"/>
    <x v="4"/>
    <s v="Lincourt Courtney's Chardonnay 2012"/>
    <s v="Large Crate"/>
    <s v="Canberra"/>
    <x v="631"/>
    <d v="2012-08-21T00:00:00"/>
    <n v="2"/>
    <n v="0.08"/>
    <n v="83.1"/>
    <n v="6.13"/>
    <n v="166.2"/>
  </r>
  <r>
    <n v="3361"/>
    <n v="90451"/>
    <s v="Michelle Andrews"/>
    <s v="Express Road Cargo"/>
    <x v="0"/>
    <x v="1"/>
    <s v="Low"/>
    <s v="Malbec"/>
    <x v="0"/>
    <x v="4"/>
    <s v="Simonnet-Febvre Cremant de Bourgogne Blanc"/>
    <s v="Large Crate"/>
    <s v="Canberra"/>
    <x v="631"/>
    <d v="2012-08-19T00:00:00"/>
    <n v="17"/>
    <n v="0.06"/>
    <n v="19.98"/>
    <n v="5.77"/>
    <n v="339.66"/>
  </r>
  <r>
    <n v="3362"/>
    <n v="87017"/>
    <s v="Willie Hicks"/>
    <s v="Express Road Cargo"/>
    <x v="0"/>
    <x v="2"/>
    <s v="High"/>
    <s v="Sangiovese"/>
    <x v="0"/>
    <x v="4"/>
    <s v="JCB N¬∞21 Brut Cremant de Bourgogne"/>
    <s v="Large Crate"/>
    <s v="Freemantle"/>
    <x v="454"/>
    <d v="2011-12-13T00:00:00"/>
    <n v="7"/>
    <n v="0.08"/>
    <n v="8.67"/>
    <n v="3.5"/>
    <n v="60.69"/>
  </r>
  <r>
    <n v="3363"/>
    <n v="90883"/>
    <s v="Jimmy Sullivan"/>
    <s v="Express Road Cargo"/>
    <x v="1"/>
    <x v="3"/>
    <s v="Medium"/>
    <s v="Reisling"/>
    <x v="0"/>
    <x v="4"/>
    <s v="Villa Maria Private Bin Sauvignon Blanc 2015"/>
    <s v="Large Crate"/>
    <s v="Paramatta"/>
    <x v="846"/>
    <d v="2012-11-16T00:00:00"/>
    <n v="7"/>
    <n v="0.05"/>
    <n v="205.99"/>
    <n v="2.5"/>
    <n v="1441.93"/>
  </r>
  <r>
    <n v="3364"/>
    <n v="90809"/>
    <s v="Harry Barnes"/>
    <s v="Express Road Cargo"/>
    <x v="0"/>
    <x v="2"/>
    <s v="Not Specified"/>
    <s v="Sangiovese"/>
    <x v="0"/>
    <x v="4"/>
    <s v="Roederer Estate L'Ermitage 2007"/>
    <s v="Full Container"/>
    <s v="Rockingham"/>
    <x v="1092"/>
    <d v="2011-12-20T00:00:00"/>
    <n v="19"/>
    <n v="0.06"/>
    <n v="1.1399999999999999"/>
    <n v="0.7"/>
    <n v="21.659999999999997"/>
  </r>
  <r>
    <n v="3365"/>
    <n v="86220"/>
    <s v="David Gilbert"/>
    <s v="Express Road Cargo"/>
    <x v="0"/>
    <x v="1"/>
    <s v="Critical"/>
    <s v="Merlot"/>
    <x v="0"/>
    <x v="4"/>
    <s v="Belle Glos Oeil de Perdrix Pinot Noir Blanc 2014"/>
    <s v="Large Crate"/>
    <s v="Melton"/>
    <x v="549"/>
    <d v="2010-01-21T00:00:00"/>
    <n v="5"/>
    <n v="0.09"/>
    <n v="207.48"/>
    <n v="0.99"/>
    <n v="1037.3999999999999"/>
  </r>
  <r>
    <n v="3366"/>
    <n v="85856"/>
    <s v="Carlos Miller"/>
    <s v="Express Road Cargo"/>
    <x v="0"/>
    <x v="3"/>
    <s v="Medium"/>
    <s v="Shiraz"/>
    <x v="0"/>
    <x v="4"/>
    <s v="Lucien Albrecht Cremant d'Alsace Brut"/>
    <s v="Large Crate"/>
    <s v="Queanbeyan"/>
    <x v="1093"/>
    <d v="2013-10-15T00:00:00"/>
    <n v="16"/>
    <n v="0.02"/>
    <n v="42.98"/>
    <n v="4.62"/>
    <n v="687.68"/>
  </r>
  <r>
    <n v="3367"/>
    <n v="90533"/>
    <s v="Martin Gardner"/>
    <s v="Express Road Cargo"/>
    <x v="0"/>
    <x v="1"/>
    <s v="High"/>
    <s v="Sangiovese"/>
    <x v="0"/>
    <x v="4"/>
    <s v="Locations by Dave Phinney F Rose"/>
    <s v="Large Crate"/>
    <s v="Burnie"/>
    <x v="89"/>
    <d v="2010-10-17T00:00:00"/>
    <n v="9"/>
    <n v="0.02"/>
    <n v="25.99"/>
    <n v="5.37"/>
    <n v="233.91"/>
  </r>
  <r>
    <n v="3368"/>
    <n v="89689"/>
    <s v="Philip Cruz"/>
    <s v="Express Road Cargo"/>
    <x v="0"/>
    <x v="3"/>
    <s v="High"/>
    <s v="Cabernet Sauvignon"/>
    <x v="0"/>
    <x v="4"/>
    <s v="Langlois Chateau Cremant de Loire Brut"/>
    <s v="Large Crate"/>
    <s v="Wagga Wagga"/>
    <x v="663"/>
    <d v="2012-01-02T00:00:00"/>
    <n v="4"/>
    <n v="0.04"/>
    <n v="4.28"/>
    <n v="6.72"/>
    <n v="17.12"/>
  </r>
  <r>
    <n v="3369"/>
    <n v="90429"/>
    <s v="Frank Schmidt"/>
    <s v="Express Road Cargo"/>
    <x v="0"/>
    <x v="3"/>
    <s v="Critical"/>
    <s v="Shiraz"/>
    <x v="0"/>
    <x v="4"/>
    <s v="Veuve Clicquot Brut Yellow Label"/>
    <s v="Full Container"/>
    <s v="Broken Hill"/>
    <x v="474"/>
    <d v="2013-11-01T00:00:00"/>
    <n v="15"/>
    <n v="0.01"/>
    <n v="2.88"/>
    <n v="0.7"/>
    <n v="43.199999999999996"/>
  </r>
  <r>
    <n v="3370"/>
    <n v="90542"/>
    <s v="Gerald Greene"/>
    <s v="Air Cargo"/>
    <x v="2"/>
    <x v="1"/>
    <s v="Low"/>
    <s v="Cremant"/>
    <x v="0"/>
    <x v="4"/>
    <s v="Bertani Bertarose 2014"/>
    <s v="Small Crate"/>
    <s v="Port Lincoln"/>
    <x v="1063"/>
    <d v="2011-04-30T00:00:00"/>
    <n v="8"/>
    <n v="0.04"/>
    <n v="140.97999999999999"/>
    <n v="36.090000000000003"/>
    <n v="1127.8399999999999"/>
  </r>
  <r>
    <n v="3371"/>
    <n v="90542"/>
    <s v="Gerald Greene"/>
    <s v="Air Cargo"/>
    <x v="2"/>
    <x v="1"/>
    <s v="Low"/>
    <s v="Sangiovese Rose"/>
    <x v="0"/>
    <x v="4"/>
    <s v="Marques de Caceres Rioja Rosado 2014"/>
    <s v="Extra Large Crate"/>
    <s v="Mount Gambier"/>
    <x v="1063"/>
    <d v="2011-05-03T00:00:00"/>
    <n v="7"/>
    <n v="0.05"/>
    <n v="122.99"/>
    <n v="70.2"/>
    <n v="860.93"/>
  </r>
  <r>
    <n v="3372"/>
    <n v="86505"/>
    <s v="Joe Fowler"/>
    <s v="Express Road Cargo"/>
    <x v="1"/>
    <x v="1"/>
    <s v="Medium"/>
    <s v="Sauvignon Blanc"/>
    <x v="0"/>
    <x v="4"/>
    <s v="Cloudy Bay Sauvignon Blanc 2015"/>
    <s v="Large Crate"/>
    <s v="Frankston"/>
    <x v="168"/>
    <d v="2013-07-22T00:00:00"/>
    <n v="16"/>
    <n v="0"/>
    <n v="65.989999999999995"/>
    <n v="5.26"/>
    <n v="1055.8399999999999"/>
  </r>
  <r>
    <n v="3373"/>
    <n v="90940"/>
    <s v="Michael Ferguson"/>
    <s v="Air Cargo"/>
    <x v="2"/>
    <x v="2"/>
    <s v="Not Specified"/>
    <s v="Cremant"/>
    <x v="0"/>
    <x v="4"/>
    <s v="Gerard Bertrand Cote des Roses Rose 2014"/>
    <s v="Extra Large Crate"/>
    <s v="Freemantle"/>
    <x v="194"/>
    <d v="2013-02-13T00:00:00"/>
    <n v="13"/>
    <n v="0.1"/>
    <n v="95.98"/>
    <n v="58.2"/>
    <n v="1247.74"/>
  </r>
  <r>
    <n v="3374"/>
    <n v="88839"/>
    <s v="Lori Henry"/>
    <s v="Road Cargo"/>
    <x v="0"/>
    <x v="1"/>
    <s v="Critical"/>
    <s v="Malbec"/>
    <x v="0"/>
    <x v="4"/>
    <s v="Marques de Caceres Rioja Rosado 2014"/>
    <s v="Full Container"/>
    <s v="Geelong"/>
    <x v="488"/>
    <d v="2010-10-26T00:00:00"/>
    <n v="18"/>
    <n v="0.05"/>
    <n v="3.14"/>
    <n v="1.92"/>
    <n v="56.52"/>
  </r>
  <r>
    <n v="3375"/>
    <n v="86363"/>
    <s v="Doris Hernandez"/>
    <s v="Express Road Cargo"/>
    <x v="0"/>
    <x v="3"/>
    <s v="High"/>
    <s v="Shiraz"/>
    <x v="0"/>
    <x v="4"/>
    <s v="Orin Swift Cellars Fragile Rose 2014"/>
    <s v="Large Crate"/>
    <s v="Liverpool"/>
    <x v="441"/>
    <d v="2013-03-13T00:00:00"/>
    <n v="8"/>
    <n v="0.06"/>
    <n v="6.98"/>
    <n v="9.69"/>
    <n v="55.84"/>
  </r>
  <r>
    <n v="3376"/>
    <n v="86189"/>
    <s v="Emily Davis"/>
    <s v="Road Cargo"/>
    <x v="0"/>
    <x v="3"/>
    <s v="Medium"/>
    <s v="Pinot Noir"/>
    <x v="0"/>
    <x v="2"/>
    <s v="Schramsberg Cremant Demi-Sec 2011"/>
    <s v="Full Container"/>
    <s v="Broken Hill"/>
    <x v="178"/>
    <d v="2010-01-29T00:00:00"/>
    <n v="9"/>
    <n v="0"/>
    <n v="6.88"/>
    <n v="2"/>
    <n v="61.92"/>
  </r>
  <r>
    <n v="3377"/>
    <n v="86189"/>
    <s v="Emily Davis"/>
    <s v="Road Cargo"/>
    <x v="0"/>
    <x v="3"/>
    <s v="Medium"/>
    <s v="Shiraz"/>
    <x v="0"/>
    <x v="2"/>
    <s v="Chateau Gaudrelle Cremant d'Loire Brut"/>
    <s v="Mini Crate"/>
    <s v="Paramatta"/>
    <x v="178"/>
    <d v="2010-01-28T00:00:00"/>
    <n v="8"/>
    <n v="0.03"/>
    <n v="32.479999999999997"/>
    <n v="35"/>
    <n v="259.83999999999997"/>
  </r>
  <r>
    <n v="3378"/>
    <n v="90729"/>
    <s v="William Dunn"/>
    <s v="Express Road Cargo"/>
    <x v="1"/>
    <x v="1"/>
    <s v="Low"/>
    <s v="Pinot Gris"/>
    <x v="0"/>
    <x v="2"/>
    <s v="Robert Oatley Signature Chardonnay 2013"/>
    <s v="Large Crate"/>
    <s v="Canberra"/>
    <x v="213"/>
    <d v="2013-09-23T00:00:00"/>
    <n v="16"/>
    <n v="0.09"/>
    <n v="125.99"/>
    <n v="4.2"/>
    <n v="2015.84"/>
  </r>
  <r>
    <n v="3379"/>
    <n v="86331"/>
    <s v="Gregory Russell"/>
    <s v="Express Road Cargo"/>
    <x v="2"/>
    <x v="1"/>
    <s v="Medium"/>
    <s v="Sangiovese Rose"/>
    <x v="0"/>
    <x v="2"/>
    <s v="Gerard Bertrand Cote des Roses Rose 2014"/>
    <s v="Loose Wrap"/>
    <s v="Port Lincoln"/>
    <x v="1094"/>
    <d v="2010-01-28T00:00:00"/>
    <n v="12"/>
    <n v="0.08"/>
    <n v="90.98"/>
    <n v="56.2"/>
    <n v="1091.76"/>
  </r>
  <r>
    <n v="3380"/>
    <n v="86331"/>
    <s v="Gregory Russell"/>
    <s v="Express Road Cargo"/>
    <x v="0"/>
    <x v="1"/>
    <s v="Medium"/>
    <s v="Shiraz"/>
    <x v="0"/>
    <x v="2"/>
    <s v="Lucien Albrecht Cremant d'Alsace Brut Rose"/>
    <s v="Large Crate"/>
    <s v="Mount Barker"/>
    <x v="1094"/>
    <d v="2010-01-28T00:00:00"/>
    <n v="3"/>
    <n v="7.0000000000000007E-2"/>
    <n v="5.98"/>
    <n v="5.35"/>
    <n v="17.940000000000001"/>
  </r>
  <r>
    <n v="3381"/>
    <n v="89642"/>
    <s v="Juan Williamson"/>
    <s v="Air Cargo"/>
    <x v="1"/>
    <x v="3"/>
    <s v="High"/>
    <s v="Pinot Gris"/>
    <x v="0"/>
    <x v="2"/>
    <s v="Rombauer Chardonnay 2014"/>
    <s v="Extra Large Crate"/>
    <s v="Paramatta"/>
    <x v="453"/>
    <d v="2013-09-25T00:00:00"/>
    <n v="2"/>
    <n v="0.09"/>
    <n v="810.98"/>
    <n v="16.059999999999999"/>
    <n v="1621.96"/>
  </r>
  <r>
    <n v="3382"/>
    <n v="87601"/>
    <s v="Jesse Rose"/>
    <s v="Air Cargo"/>
    <x v="2"/>
    <x v="1"/>
    <s v="Medium"/>
    <s v="Grenache Rose"/>
    <x v="0"/>
    <x v="2"/>
    <s v="Belle Glos Oeil de Perdrix Pinot Noir Blanc 2014"/>
    <s v="Extra Large Crate"/>
    <s v="Victor Harbor"/>
    <x v="180"/>
    <d v="2013-05-28T00:00:00"/>
    <n v="2"/>
    <n v="0.05"/>
    <n v="320.98"/>
    <n v="58.95"/>
    <n v="641.96"/>
  </r>
  <r>
    <n v="3383"/>
    <n v="90945"/>
    <s v="Kelly Robinson"/>
    <s v="Express Road Cargo"/>
    <x v="0"/>
    <x v="1"/>
    <s v="Critical"/>
    <s v="Shiraz"/>
    <x v="0"/>
    <x v="2"/>
    <s v="Sutter Home Pink Moscato"/>
    <s v="Full Container"/>
    <s v="Launceston"/>
    <x v="259"/>
    <d v="2013-07-25T00:00:00"/>
    <n v="11"/>
    <n v="0.06"/>
    <n v="5.18"/>
    <n v="2.04"/>
    <n v="56.98"/>
  </r>
  <r>
    <n v="3384"/>
    <n v="90316"/>
    <s v="Brandon Chapman"/>
    <s v="Express Road Cargo"/>
    <x v="1"/>
    <x v="1"/>
    <s v="Low"/>
    <s v="Chardonnay"/>
    <x v="0"/>
    <x v="2"/>
    <s v="Cloudy Bay Sauvignon Blanc 2015"/>
    <s v="Large Crate"/>
    <s v="Wodonga"/>
    <x v="13"/>
    <d v="2011-09-27T00:00:00"/>
    <n v="17"/>
    <n v="0.02"/>
    <n v="73.98"/>
    <n v="14.52"/>
    <n v="1257.6600000000001"/>
  </r>
  <r>
    <n v="3385"/>
    <n v="87525"/>
    <s v="Ernest Alvarez"/>
    <s v="Express Road Cargo"/>
    <x v="1"/>
    <x v="3"/>
    <s v="Not Specified"/>
    <s v="Reisling"/>
    <x v="0"/>
    <x v="2"/>
    <s v="Giesen Sauvignon Blanc 2014"/>
    <s v="Large Crate"/>
    <s v="Orange"/>
    <x v="1074"/>
    <d v="2010-10-29T00:00:00"/>
    <n v="12"/>
    <n v="0"/>
    <n v="125.99"/>
    <n v="8.99"/>
    <n v="1511.8799999999999"/>
  </r>
  <r>
    <n v="3386"/>
    <n v="90423"/>
    <s v="Frank Schmidt"/>
    <s v="Express Road Cargo"/>
    <x v="0"/>
    <x v="3"/>
    <s v="Not Specified"/>
    <s v="Cabernet Sauvignon"/>
    <x v="0"/>
    <x v="2"/>
    <s v="Bollinger Brut Special Cuvee"/>
    <s v="Large Crate"/>
    <s v="Paramatta"/>
    <x v="725"/>
    <d v="2012-04-30T00:00:00"/>
    <n v="13"/>
    <n v="0.03"/>
    <n v="48.91"/>
    <n v="5.97"/>
    <n v="635.82999999999993"/>
  </r>
  <r>
    <n v="3387"/>
    <n v="90423"/>
    <s v="Frank Schmidt"/>
    <s v="Air Cargo"/>
    <x v="2"/>
    <x v="3"/>
    <s v="Not Specified"/>
    <s v="Grenache Rose"/>
    <x v="0"/>
    <x v="2"/>
    <s v="Orin Swift Cellars Fragile Rose 2014"/>
    <s v="Small Crate"/>
    <s v="Armidale"/>
    <x v="725"/>
    <d v="2012-05-01T00:00:00"/>
    <n v="14"/>
    <n v="0.08"/>
    <n v="296.18"/>
    <n v="54.12"/>
    <n v="4146.5200000000004"/>
  </r>
  <r>
    <n v="3388"/>
    <n v="87320"/>
    <s v="Juan Dean"/>
    <s v="Express Road Cargo"/>
    <x v="0"/>
    <x v="3"/>
    <s v="Critical"/>
    <s v="Cabernet Sauvignon"/>
    <x v="0"/>
    <x v="2"/>
    <s v="Marques de Caceres Rioja Rosado 2014"/>
    <s v="Large Crate"/>
    <s v="Wagga Wagga"/>
    <x v="1025"/>
    <d v="2012-08-19T00:00:00"/>
    <n v="6"/>
    <n v="0.08"/>
    <n v="3.52"/>
    <n v="6.83"/>
    <n v="21.12"/>
  </r>
  <r>
    <n v="3389"/>
    <n v="86126"/>
    <s v="Randy Ward"/>
    <s v="Express Road Cargo"/>
    <x v="0"/>
    <x v="1"/>
    <s v="Not Specified"/>
    <s v="Sangiovese"/>
    <x v="0"/>
    <x v="2"/>
    <s v="Locations by Dave Phinney F Rose"/>
    <s v="Large Crate"/>
    <s v="Launceston"/>
    <x v="668"/>
    <d v="2011-07-15T00:00:00"/>
    <n v="5"/>
    <n v="0.09"/>
    <n v="9.3800000000000008"/>
    <n v="7.28"/>
    <n v="46.900000000000006"/>
  </r>
  <r>
    <n v="3390"/>
    <n v="88402"/>
    <s v="Keith Torres"/>
    <s v="Express Road Cargo"/>
    <x v="0"/>
    <x v="0"/>
    <s v="Low"/>
    <s v="Merlot"/>
    <x v="0"/>
    <x v="2"/>
    <s v="Chateau d'Esclans Garrus Rose 2013"/>
    <s v="Large Crate"/>
    <s v="Darwin"/>
    <x v="428"/>
    <d v="2013-11-20T00:00:00"/>
    <n v="33"/>
    <n v="0.09"/>
    <n v="29.17"/>
    <n v="6.27"/>
    <n v="962.61"/>
  </r>
  <r>
    <n v="3391"/>
    <n v="86425"/>
    <s v="Gerald Holmes"/>
    <s v="Air Cargo"/>
    <x v="1"/>
    <x v="2"/>
    <s v="Not Specified"/>
    <s v="Pinot Gris"/>
    <x v="0"/>
    <x v="2"/>
    <s v="Villa Maria Private Bin Sauvignon Blanc 2015"/>
    <s v="Extra Large Crate"/>
    <s v="Geraldton"/>
    <x v="1095"/>
    <d v="2012-09-15T00:00:00"/>
    <n v="2"/>
    <n v="0.06"/>
    <n v="1360.14"/>
    <n v="14.7"/>
    <n v="2720.28"/>
  </r>
  <r>
    <n v="3392"/>
    <n v="85819"/>
    <s v="Raymond Campbell"/>
    <s v="Air Cargo"/>
    <x v="2"/>
    <x v="2"/>
    <s v="High"/>
    <s v="Champagne"/>
    <x v="0"/>
    <x v="2"/>
    <s v="Chateau d'Esclans Whispering Angel Rose 2014"/>
    <s v="Extra Large Crate"/>
    <s v="Geraldton"/>
    <x v="987"/>
    <d v="2011-09-22T00:00:00"/>
    <n v="3"/>
    <n v="0.09"/>
    <n v="270.98"/>
    <n v="50"/>
    <n v="812.94"/>
  </r>
  <r>
    <n v="3393"/>
    <n v="90949"/>
    <s v="Evelyn Kim"/>
    <s v="Express Road Cargo"/>
    <x v="1"/>
    <x v="3"/>
    <s v="High"/>
    <s v="Pinot Gris"/>
    <x v="0"/>
    <x v="2"/>
    <s v="Lincourt Courtney's Chardonnay 2012"/>
    <s v="Loose Wrap"/>
    <s v="Liverpool"/>
    <x v="225"/>
    <d v="2012-04-06T00:00:00"/>
    <n v="11"/>
    <n v="0.01"/>
    <n v="150.97999999999999"/>
    <n v="13.99"/>
    <n v="1660.78"/>
  </r>
  <r>
    <n v="3394"/>
    <n v="90949"/>
    <s v="Evelyn Kim"/>
    <s v="Express Road Cargo"/>
    <x v="0"/>
    <x v="3"/>
    <s v="High"/>
    <s v="Shiraz"/>
    <x v="0"/>
    <x v="2"/>
    <s v="Louis Roederer Cristal Brut 2006"/>
    <s v="Large Crate"/>
    <s v="Lithgow"/>
    <x v="225"/>
    <d v="2012-04-07T00:00:00"/>
    <n v="3"/>
    <n v="0.06"/>
    <n v="415.88"/>
    <n v="11.37"/>
    <n v="1247.6399999999999"/>
  </r>
  <r>
    <n v="3395"/>
    <n v="90949"/>
    <s v="Raymond Daniels"/>
    <s v="Express Road Cargo"/>
    <x v="1"/>
    <x v="3"/>
    <s v="High"/>
    <s v="Reisling"/>
    <x v="0"/>
    <x v="2"/>
    <s v="Lucky Chardonnay 2012"/>
    <s v="Large Crate"/>
    <s v="Newcastle"/>
    <x v="225"/>
    <d v="2012-04-07T00:00:00"/>
    <n v="7"/>
    <n v="0.05"/>
    <n v="195.99"/>
    <n v="4.2"/>
    <n v="1371.93"/>
  </r>
  <r>
    <n v="3396"/>
    <n v="89058"/>
    <s v="Paul Nelson"/>
    <s v="Express Road Cargo"/>
    <x v="0"/>
    <x v="3"/>
    <s v="Not Specified"/>
    <s v="Shiraz"/>
    <x v="0"/>
    <x v="2"/>
    <s v="Veuve Clicquot Brut Yellow Label"/>
    <s v="Large Crate"/>
    <s v="Queanbeyan"/>
    <x v="1096"/>
    <d v="2012-05-21T00:00:00"/>
    <n v="15"/>
    <n v="0.05"/>
    <n v="6.68"/>
    <n v="7.3"/>
    <n v="100.19999999999999"/>
  </r>
  <r>
    <n v="3397"/>
    <n v="89058"/>
    <s v="Paul Nelson"/>
    <s v="Express Road Cargo"/>
    <x v="1"/>
    <x v="3"/>
    <s v="Not Specified"/>
    <s v="Chardonnay"/>
    <x v="0"/>
    <x v="2"/>
    <s v="The White Knight Sauvignon Blanc 2014"/>
    <s v="Large Crate"/>
    <s v="Tamworth"/>
    <x v="1096"/>
    <d v="2012-05-21T00:00:00"/>
    <n v="16"/>
    <n v="0"/>
    <n v="125.99"/>
    <n v="2.5"/>
    <n v="2015.84"/>
  </r>
  <r>
    <n v="3398"/>
    <n v="88611"/>
    <s v="Eugene Gibson"/>
    <s v="Road Cargo"/>
    <x v="0"/>
    <x v="1"/>
    <s v="High"/>
    <s v="Zinfandel"/>
    <x v="0"/>
    <x v="2"/>
    <s v="Langlois Chateau Cremant de Loire Brut"/>
    <s v="Full Container"/>
    <s v="Port Adelaide"/>
    <x v="411"/>
    <d v="2010-05-09T00:00:00"/>
    <n v="10"/>
    <n v="7.0000000000000007E-2"/>
    <n v="4.76"/>
    <n v="0.88"/>
    <n v="47.599999999999994"/>
  </r>
  <r>
    <n v="3399"/>
    <n v="89939"/>
    <s v="Russell Adams"/>
    <s v="Express Road Cargo"/>
    <x v="0"/>
    <x v="1"/>
    <s v="Low"/>
    <s v="Merlot"/>
    <x v="0"/>
    <x v="2"/>
    <s v="Bertani Bertarose 2014"/>
    <s v="Full Container"/>
    <s v="Mount Barker"/>
    <x v="467"/>
    <d v="2010-04-26T00:00:00"/>
    <n v="7"/>
    <n v="7.0000000000000007E-2"/>
    <n v="5.43"/>
    <n v="0.95"/>
    <n v="38.01"/>
  </r>
  <r>
    <n v="3400"/>
    <n v="90568"/>
    <s v="Terry Fuller"/>
    <s v="Express Road Cargo"/>
    <x v="0"/>
    <x v="1"/>
    <s v="Not Specified"/>
    <s v="Malbec"/>
    <x v="0"/>
    <x v="2"/>
    <s v="Pietradolce Etna Rosato 2014"/>
    <s v="Large Crate"/>
    <s v="Hobart"/>
    <x v="1097"/>
    <d v="2010-12-05T00:00:00"/>
    <n v="3"/>
    <n v="0.06"/>
    <n v="4.42"/>
    <n v="4.99"/>
    <n v="13.26"/>
  </r>
  <r>
    <n v="3401"/>
    <n v="88760"/>
    <s v="Joseph Carter"/>
    <s v="Express Road Cargo"/>
    <x v="1"/>
    <x v="1"/>
    <s v="Critical"/>
    <s v="Sauvignon Blanc"/>
    <x v="0"/>
    <x v="2"/>
    <s v="Robert Oatley Sauvignon Blanc 2013"/>
    <s v="Large Crate"/>
    <s v="Mount Gambier"/>
    <x v="1098"/>
    <d v="2011-07-21T00:00:00"/>
    <n v="12"/>
    <n v="0.01"/>
    <n v="65.989999999999995"/>
    <n v="7.69"/>
    <n v="791.87999999999988"/>
  </r>
  <r>
    <n v="3402"/>
    <n v="89264"/>
    <s v="Gerald Harvey"/>
    <s v="Express Road Cargo"/>
    <x v="0"/>
    <x v="3"/>
    <s v="Critical"/>
    <s v="Zinfandel"/>
    <x v="0"/>
    <x v="2"/>
    <s v="Veuve Clicquot Brut Yellow Label"/>
    <s v="Full Container"/>
    <s v="Lithgow"/>
    <x v="799"/>
    <d v="2012-08-04T00:00:00"/>
    <n v="11"/>
    <n v="0"/>
    <n v="7.64"/>
    <n v="5.83"/>
    <n v="84.039999999999992"/>
  </r>
  <r>
    <n v="3403"/>
    <n v="89951"/>
    <s v="Russell Adams"/>
    <s v="Express Road Cargo"/>
    <x v="1"/>
    <x v="1"/>
    <s v="High"/>
    <s v="Sauvignon Blanc"/>
    <x v="0"/>
    <x v="2"/>
    <s v="Robert Oatley Sauvignon Blanc 2013"/>
    <s v="Standard Size Crate"/>
    <s v="Mount Gambier"/>
    <x v="1099"/>
    <d v="2012-12-06T00:00:00"/>
    <n v="22"/>
    <n v="0.1"/>
    <n v="28.48"/>
    <n v="1.99"/>
    <n v="626.56000000000006"/>
  </r>
  <r>
    <n v="3404"/>
    <n v="86082"/>
    <s v="Ryan Hernandez"/>
    <s v="Express Road Cargo"/>
    <x v="0"/>
    <x v="3"/>
    <s v="Low"/>
    <s v="Sangiovese"/>
    <x v="0"/>
    <x v="2"/>
    <s v="Bollinger Brut Special Cuvee"/>
    <s v="Full Container"/>
    <s v="Armidale"/>
    <x v="1100"/>
    <d v="2012-10-30T00:00:00"/>
    <n v="19"/>
    <n v="0.05"/>
    <n v="2.78"/>
    <n v="1.2"/>
    <n v="52.819999999999993"/>
  </r>
  <r>
    <n v="3405"/>
    <n v="90748"/>
    <s v="Willie Payne"/>
    <s v="Air Cargo"/>
    <x v="2"/>
    <x v="1"/>
    <s v="Critical"/>
    <s v="Grenache Rose"/>
    <x v="0"/>
    <x v="2"/>
    <s v="Bertani Bertarose 2014"/>
    <s v="Small Crate"/>
    <s v="Victor Harbor"/>
    <x v="1101"/>
    <d v="2012-08-16T00:00:00"/>
    <n v="14"/>
    <n v="0.08"/>
    <n v="114.98"/>
    <n v="58.72"/>
    <n v="1609.72"/>
  </r>
  <r>
    <n v="3406"/>
    <n v="87165"/>
    <s v="Jesse Young"/>
    <s v="Express Road Cargo"/>
    <x v="0"/>
    <x v="0"/>
    <s v="High"/>
    <s v="Cabernet Sauvignon"/>
    <x v="0"/>
    <x v="2"/>
    <s v="Lucien Albrecht Cremant d'Alsace Brut Rose"/>
    <s v="Large Crate"/>
    <s v="Darwin"/>
    <x v="1102"/>
    <d v="2011-08-15T00:00:00"/>
    <n v="13"/>
    <n v="0.05"/>
    <n v="3.75"/>
    <n v="0.5"/>
    <n v="48.75"/>
  </r>
  <r>
    <n v="3407"/>
    <n v="90764"/>
    <s v="Alan Garcia"/>
    <s v="Express Road Cargo"/>
    <x v="1"/>
    <x v="1"/>
    <s v="Not Specified"/>
    <s v="Sauvignon Blanc"/>
    <x v="0"/>
    <x v="2"/>
    <s v="Cloudy Bay Sauvignon Blanc 2015"/>
    <s v="Large Crate"/>
    <s v="Port Lincoln"/>
    <x v="589"/>
    <d v="2012-07-05T00:00:00"/>
    <n v="7"/>
    <n v="0.01"/>
    <n v="125.99"/>
    <n v="8.99"/>
    <n v="881.93"/>
  </r>
  <r>
    <n v="3408"/>
    <n v="90291"/>
    <s v="Judith Stone"/>
    <s v="Road Cargo"/>
    <x v="0"/>
    <x v="2"/>
    <s v="Medium"/>
    <s v="Merlot"/>
    <x v="0"/>
    <x v="2"/>
    <s v="Moet &amp; Chandon Imperial"/>
    <s v="Large Crate"/>
    <s v="Busseltol"/>
    <x v="1103"/>
    <d v="2010-05-29T00:00:00"/>
    <n v="9"/>
    <n v="0.05"/>
    <n v="5.4"/>
    <n v="7.78"/>
    <n v="48.6"/>
  </r>
  <r>
    <n v="3409"/>
    <n v="85818"/>
    <s v="Raymond Campbell"/>
    <s v="Express Road Cargo"/>
    <x v="1"/>
    <x v="2"/>
    <s v="Not Specified"/>
    <s v="Sauvignon Blanc"/>
    <x v="0"/>
    <x v="2"/>
    <s v="Giesen Sauvignon Blanc 2014"/>
    <s v="Large Crate"/>
    <s v="Mandurah"/>
    <x v="709"/>
    <d v="2011-08-19T00:00:00"/>
    <n v="14"/>
    <n v="0.09"/>
    <n v="20.97"/>
    <n v="6.5"/>
    <n v="293.58"/>
  </r>
  <r>
    <n v="3410"/>
    <n v="87035"/>
    <s v="Benjamin Carroll"/>
    <s v="Road Cargo"/>
    <x v="1"/>
    <x v="2"/>
    <s v="Low"/>
    <s v="Chardonnay"/>
    <x v="0"/>
    <x v="2"/>
    <s v="Lincourt Courtney's Chardonnay 2012"/>
    <s v="Large Crate"/>
    <s v="Perth"/>
    <x v="1104"/>
    <d v="2011-09-06T00:00:00"/>
    <n v="2"/>
    <n v="0.04"/>
    <n v="65.989999999999995"/>
    <n v="8.99"/>
    <n v="131.97999999999999"/>
  </r>
  <r>
    <n v="3411"/>
    <n v="87035"/>
    <s v="Harold Lynch"/>
    <s v="Express Road Cargo"/>
    <x v="0"/>
    <x v="3"/>
    <s v="Low"/>
    <s v="Merlot"/>
    <x v="0"/>
    <x v="2"/>
    <s v="Chateau Gaudrelle Cremant d'Loire Brut"/>
    <s v="Standard Size Crate"/>
    <s v="Dubbo"/>
    <x v="1104"/>
    <d v="2011-09-06T00:00:00"/>
    <n v="20"/>
    <n v="7.0000000000000007E-2"/>
    <n v="8.4499999999999993"/>
    <n v="7.77"/>
    <n v="169"/>
  </r>
  <r>
    <n v="3412"/>
    <n v="90640"/>
    <s v="Terry Reynolds"/>
    <s v="Express Road Cargo"/>
    <x v="1"/>
    <x v="1"/>
    <s v="High"/>
    <s v="Reisling"/>
    <x v="0"/>
    <x v="2"/>
    <s v="Los Vascos Sauvignon Blanc 2015"/>
    <s v="Large Crate"/>
    <s v="Hobart"/>
    <x v="311"/>
    <d v="2013-07-01T00:00:00"/>
    <n v="15"/>
    <n v="7.0000000000000007E-2"/>
    <n v="99.99"/>
    <n v="19.989999999999998"/>
    <n v="1499.85"/>
  </r>
  <r>
    <n v="3413"/>
    <n v="90640"/>
    <s v="Terry Reynolds"/>
    <s v="Express Road Cargo"/>
    <x v="0"/>
    <x v="1"/>
    <s v="High"/>
    <s v="Zinfandel"/>
    <x v="0"/>
    <x v="2"/>
    <s v="Chateau de Campuget Costieres de Nimes Tradition Rose 2015"/>
    <s v="Large Crate"/>
    <s v="Devonport"/>
    <x v="311"/>
    <d v="2013-07-01T00:00:00"/>
    <n v="12"/>
    <n v="0.1"/>
    <n v="11.34"/>
    <n v="5.01"/>
    <n v="136.07999999999998"/>
  </r>
  <r>
    <n v="3414"/>
    <n v="89486"/>
    <s v="Justin Ford"/>
    <s v="Express Road Cargo"/>
    <x v="1"/>
    <x v="0"/>
    <s v="Not Specified"/>
    <s v="Reisling"/>
    <x v="0"/>
    <x v="2"/>
    <s v="Cloudy Bay Sauvignon Blanc 2015"/>
    <s v="Standard Size Crate"/>
    <s v="Gympie"/>
    <x v="608"/>
    <d v="2012-08-24T00:00:00"/>
    <n v="16"/>
    <n v="0.1"/>
    <n v="8.32"/>
    <n v="2.38"/>
    <n v="133.12"/>
  </r>
  <r>
    <n v="3415"/>
    <n v="88685"/>
    <s v="Scott Campbell"/>
    <s v="Road Cargo"/>
    <x v="0"/>
    <x v="1"/>
    <s v="Critical"/>
    <s v="Cabernet Sauvignon"/>
    <x v="0"/>
    <x v="2"/>
    <s v="Moet &amp; Chandon Imperial"/>
    <s v="Standard Size Crate"/>
    <s v="Launceston"/>
    <x v="182"/>
    <d v="2010-06-11T00:00:00"/>
    <n v="6"/>
    <n v="0"/>
    <n v="8.34"/>
    <n v="2.64"/>
    <n v="50.04"/>
  </r>
  <r>
    <n v="3416"/>
    <n v="87025"/>
    <s v="Carl Watkins"/>
    <s v="Express Road Cargo"/>
    <x v="0"/>
    <x v="1"/>
    <s v="Low"/>
    <s v="Malbec"/>
    <x v="0"/>
    <x v="2"/>
    <s v="Chateau Gaudrelle Cremant d'Loire Brut"/>
    <s v="Large Crate"/>
    <s v="Port Lincoln"/>
    <x v="508"/>
    <d v="2013-05-20T00:00:00"/>
    <n v="14"/>
    <n v="0.01"/>
    <n v="18.97"/>
    <n v="9.5399999999999991"/>
    <n v="265.58"/>
  </r>
  <r>
    <n v="3417"/>
    <n v="87288"/>
    <s v="Janet Owens"/>
    <s v="Air Cargo"/>
    <x v="0"/>
    <x v="3"/>
    <s v="Low"/>
    <s v="Zinfandel"/>
    <x v="0"/>
    <x v="2"/>
    <s v="Sutter Home Pink Moscato"/>
    <s v="Extra Large Crate"/>
    <s v="Bathurst"/>
    <x v="1105"/>
    <d v="2011-03-04T00:00:00"/>
    <n v="8"/>
    <n v="0.03"/>
    <n v="294.62"/>
    <n v="42.52"/>
    <n v="2356.96"/>
  </r>
  <r>
    <n v="3418"/>
    <n v="86881"/>
    <s v="Dennis Jackson"/>
    <s v="Express Road Cargo"/>
    <x v="0"/>
    <x v="1"/>
    <s v="Medium"/>
    <s v="Shiraz"/>
    <x v="0"/>
    <x v="2"/>
    <s v="Francis Ford Coppola Sofia Rose 2014"/>
    <s v="Large Crate"/>
    <s v="Adelaide"/>
    <x v="251"/>
    <d v="2013-06-12T00:00:00"/>
    <n v="10"/>
    <n v="0.04"/>
    <n v="14.56"/>
    <n v="3.5"/>
    <n v="145.6"/>
  </r>
  <r>
    <n v="3419"/>
    <n v="86881"/>
    <s v="Roy Romero"/>
    <s v="Air Cargo"/>
    <x v="1"/>
    <x v="1"/>
    <s v="Medium"/>
    <s v="Reisling"/>
    <x v="0"/>
    <x v="2"/>
    <s v="Angeline Sauvignon Blanc 2014"/>
    <s v="Extra Large Crate"/>
    <s v="Port Adelaide"/>
    <x v="251"/>
    <d v="2013-06-14T00:00:00"/>
    <n v="8"/>
    <n v="0.1"/>
    <n v="270.97000000000003"/>
    <n v="28.06"/>
    <n v="2167.7600000000002"/>
  </r>
  <r>
    <n v="3420"/>
    <n v="88291"/>
    <s v="Larry Grant"/>
    <s v="Road Cargo"/>
    <x v="0"/>
    <x v="3"/>
    <s v="Low"/>
    <s v="Pinot Noir"/>
    <x v="0"/>
    <x v="2"/>
    <s v="Chateau de Campuget Costieres de Nimes Tradition Rose 2015"/>
    <s v="Full Container"/>
    <s v="Goulburn"/>
    <x v="837"/>
    <d v="2013-06-29T00:00:00"/>
    <n v="19"/>
    <n v="0.01"/>
    <n v="1.76"/>
    <n v="0.7"/>
    <n v="33.44"/>
  </r>
  <r>
    <n v="3421"/>
    <n v="87852"/>
    <s v="Matthew Moore"/>
    <s v="Express Road Cargo"/>
    <x v="0"/>
    <x v="2"/>
    <s v="Critical"/>
    <s v="Malbec"/>
    <x v="0"/>
    <x v="2"/>
    <s v="Chateau D'Aqueria Tavel Rose 2013"/>
    <s v="Large Crate"/>
    <s v="Rockingham"/>
    <x v="474"/>
    <d v="2013-10-31T00:00:00"/>
    <n v="15"/>
    <n v="0"/>
    <n v="15.57"/>
    <n v="1.39"/>
    <n v="233.55"/>
  </r>
  <r>
    <n v="3422"/>
    <n v="90956"/>
    <s v="Samuel Martinez"/>
    <s v="Express Road Cargo"/>
    <x v="2"/>
    <x v="1"/>
    <s v="Not Specified"/>
    <s v="Sangiovese Rose"/>
    <x v="0"/>
    <x v="2"/>
    <s v="Chateau d'Esclans Garrus Rose 2013"/>
    <s v="Standard Size Crate"/>
    <s v="Canberra"/>
    <x v="255"/>
    <d v="2012-09-16T00:00:00"/>
    <n v="14"/>
    <n v="0.08"/>
    <n v="14.34"/>
    <n v="5"/>
    <n v="200.76"/>
  </r>
  <r>
    <n v="3423"/>
    <n v="90956"/>
    <s v="Samuel Martinez"/>
    <s v="Express Road Cargo"/>
    <x v="1"/>
    <x v="1"/>
    <s v="Not Specified"/>
    <s v="Sauvignon Blanc"/>
    <x v="0"/>
    <x v="2"/>
    <s v="Lucky Chardonnay 2012"/>
    <s v="Large Crate"/>
    <s v="Canberra"/>
    <x v="255"/>
    <d v="2012-09-16T00:00:00"/>
    <n v="5"/>
    <n v="0.1"/>
    <n v="195.99"/>
    <n v="8.99"/>
    <n v="979.95"/>
  </r>
  <r>
    <n v="3424"/>
    <n v="87955"/>
    <s v="Melissa Wright"/>
    <s v="Express Road Cargo"/>
    <x v="0"/>
    <x v="2"/>
    <s v="Low"/>
    <s v="Merlot"/>
    <x v="0"/>
    <x v="2"/>
    <s v="Chateau D'Aqueria Tavel Rose 2013"/>
    <s v="Large Crate"/>
    <s v="Albany"/>
    <x v="183"/>
    <d v="2011-09-02T00:00:00"/>
    <n v="17"/>
    <n v="0.01"/>
    <n v="2.88"/>
    <n v="0.5"/>
    <n v="48.96"/>
  </r>
  <r>
    <n v="3425"/>
    <n v="90760"/>
    <s v="Nicole Matthews"/>
    <s v="Express Road Cargo"/>
    <x v="0"/>
    <x v="3"/>
    <s v="Critical"/>
    <s v="Cabernet Sauvignon"/>
    <x v="0"/>
    <x v="2"/>
    <s v="Domaine Lafage Miraflors Rose 2013"/>
    <s v="Large Crate"/>
    <s v="Wollongong"/>
    <x v="99"/>
    <d v="2013-05-25T00:00:00"/>
    <n v="1"/>
    <n v="0.09"/>
    <n v="6.48"/>
    <n v="9.5399999999999991"/>
    <n v="6.48"/>
  </r>
  <r>
    <n v="3426"/>
    <n v="90760"/>
    <s v="Nicole Matthews"/>
    <s v="Express Road Cargo"/>
    <x v="0"/>
    <x v="3"/>
    <s v="Critical"/>
    <s v="Shiraz"/>
    <x v="0"/>
    <x v="2"/>
    <s v="Gerard Bertrand Cote des Roses Rose 2014"/>
    <s v="Large Crate"/>
    <s v="Cessnock"/>
    <x v="99"/>
    <d v="2013-05-27T00:00:00"/>
    <n v="11"/>
    <n v="0.1"/>
    <n v="30.98"/>
    <n v="17.079999999999998"/>
    <n v="340.78000000000003"/>
  </r>
  <r>
    <n v="3427"/>
    <n v="90760"/>
    <s v="Nicole Matthews"/>
    <s v="Express Road Cargo"/>
    <x v="1"/>
    <x v="3"/>
    <s v="Critical"/>
    <s v="Sauvignon Blanc"/>
    <x v="0"/>
    <x v="2"/>
    <s v="Leeuwin Estate Art Series Chardonnay 2012"/>
    <s v="Large Crate"/>
    <s v="Orange"/>
    <x v="99"/>
    <d v="2013-05-27T00:00:00"/>
    <n v="8"/>
    <n v="0.06"/>
    <n v="200.99"/>
    <n v="8.08"/>
    <n v="1607.92"/>
  </r>
  <r>
    <n v="3428"/>
    <n v="86018"/>
    <s v="Ruby Cox"/>
    <s v="Express Road Cargo"/>
    <x v="1"/>
    <x v="2"/>
    <s v="High"/>
    <s v="Sauvignon Blanc"/>
    <x v="0"/>
    <x v="2"/>
    <s v="Grgich Hills Chardonnay 2012"/>
    <s v="Standard Size Crate"/>
    <s v="Albany"/>
    <x v="83"/>
    <d v="2011-10-09T00:00:00"/>
    <n v="14"/>
    <n v="0"/>
    <n v="16.48"/>
    <n v="1.99"/>
    <n v="230.72"/>
  </r>
  <r>
    <n v="3429"/>
    <n v="88441"/>
    <s v="Terry Gray"/>
    <s v="Express Road Cargo"/>
    <x v="0"/>
    <x v="2"/>
    <s v="High"/>
    <s v="Pinot Noir"/>
    <x v="0"/>
    <x v="2"/>
    <s v="Marques de Caceres Rioja Rosado 2014"/>
    <s v="Full Container"/>
    <s v="Perth"/>
    <x v="498"/>
    <d v="2013-03-16T00:00:00"/>
    <n v="8"/>
    <n v="0.01"/>
    <n v="2.98"/>
    <n v="1.58"/>
    <n v="23.84"/>
  </r>
  <r>
    <n v="3430"/>
    <n v="88441"/>
    <s v="Patricia Fernandez"/>
    <s v="Road Cargo"/>
    <x v="1"/>
    <x v="2"/>
    <s v="High"/>
    <s v="Sauvignon Blanc"/>
    <x v="0"/>
    <x v="2"/>
    <s v="Mercer Canyons Chardonnay 2013"/>
    <s v="Large Crate"/>
    <s v="Mandurah"/>
    <x v="498"/>
    <d v="2013-03-17T00:00:00"/>
    <n v="13"/>
    <n v="0.02"/>
    <n v="32.979999999999997"/>
    <n v="5.5"/>
    <n v="428.73999999999995"/>
  </r>
  <r>
    <n v="3431"/>
    <n v="88672"/>
    <s v="Fred Nelson"/>
    <s v="Express Road Cargo"/>
    <x v="2"/>
    <x v="1"/>
    <s v="Low"/>
    <s v="Grenache Rose"/>
    <x v="0"/>
    <x v="2"/>
    <s v="Domaine Lafage Miraflors Rose 2013"/>
    <s v="Standard Size Crate"/>
    <s v="Victor Harbor"/>
    <x v="930"/>
    <d v="2012-09-08T00:00:00"/>
    <n v="11"/>
    <n v="0.02"/>
    <n v="9.48"/>
    <n v="7.29"/>
    <n v="104.28"/>
  </r>
  <r>
    <n v="3432"/>
    <n v="88672"/>
    <s v="Theresa Black"/>
    <s v="Air Cargo"/>
    <x v="1"/>
    <x v="2"/>
    <s v="Low"/>
    <s v="Chardonnay"/>
    <x v="0"/>
    <x v="2"/>
    <s v="Robert Oatley Signature Chardonnay 2013"/>
    <s v="Extra Large Crate"/>
    <s v="Bunbury"/>
    <x v="930"/>
    <d v="2012-09-06T00:00:00"/>
    <n v="23"/>
    <n v="0.02"/>
    <n v="449.99"/>
    <n v="49"/>
    <n v="10349.77"/>
  </r>
  <r>
    <n v="3433"/>
    <n v="87575"/>
    <s v="Harold Burns"/>
    <s v="Express Road Cargo"/>
    <x v="0"/>
    <x v="0"/>
    <s v="Medium"/>
    <s v="Malbec"/>
    <x v="0"/>
    <x v="2"/>
    <s v="Lucien Albrecht Cremant d'Alsace Brut Rose"/>
    <s v="Full Container"/>
    <s v="Darwin"/>
    <x v="1106"/>
    <d v="2011-02-22T00:00:00"/>
    <n v="10"/>
    <n v="0.1"/>
    <n v="1.98"/>
    <n v="0.7"/>
    <n v="19.8"/>
  </r>
  <r>
    <n v="3434"/>
    <n v="87420"/>
    <s v="Ernest Gutierrez"/>
    <s v="Air Cargo"/>
    <x v="2"/>
    <x v="3"/>
    <s v="High"/>
    <s v="Cremant"/>
    <x v="0"/>
    <x v="2"/>
    <s v="Sutter Home Pink Moscato"/>
    <s v="Extra Large Crate"/>
    <s v="Campbeltown"/>
    <x v="168"/>
    <d v="2013-07-21T00:00:00"/>
    <n v="2"/>
    <n v="0.08"/>
    <n v="89.99"/>
    <n v="42"/>
    <n v="179.98"/>
  </r>
  <r>
    <n v="3435"/>
    <n v="89401"/>
    <s v="Brenda Frazier"/>
    <s v="Express Road Cargo"/>
    <x v="0"/>
    <x v="2"/>
    <s v="Low"/>
    <s v="Merlot"/>
    <x v="0"/>
    <x v="2"/>
    <s v="Gerard Bertrand Cote des Roses Rose 2014"/>
    <s v="Full Container"/>
    <s v="Bunbury"/>
    <x v="184"/>
    <d v="2010-02-08T00:00:00"/>
    <n v="1"/>
    <n v="0.03"/>
    <n v="2.94"/>
    <n v="0.96"/>
    <n v="2.94"/>
  </r>
  <r>
    <n v="3436"/>
    <n v="86293"/>
    <s v="Gerald Bennett"/>
    <s v="Express Road Cargo"/>
    <x v="0"/>
    <x v="1"/>
    <s v="Medium"/>
    <s v="Cabernet Sauvignon"/>
    <x v="0"/>
    <x v="2"/>
    <s v="Marques de Caceres Rioja Rosado 2014"/>
    <s v="Full Container"/>
    <s v="Mildura"/>
    <x v="351"/>
    <d v="2011-09-10T00:00:00"/>
    <n v="9"/>
    <n v="0.01"/>
    <n v="4"/>
    <n v="1.3"/>
    <n v="36"/>
  </r>
  <r>
    <n v="3437"/>
    <n v="86293"/>
    <s v="Gerald Bennett"/>
    <s v="Express Road Cargo"/>
    <x v="0"/>
    <x v="1"/>
    <s v="Medium"/>
    <s v="Cabernet Sauvignon"/>
    <x v="0"/>
    <x v="2"/>
    <s v="Locations by Dave Phinney F Rose"/>
    <s v="Standard Size Crate"/>
    <s v="Mildura"/>
    <x v="351"/>
    <d v="2011-09-08T00:00:00"/>
    <n v="5"/>
    <n v="0.08"/>
    <n v="12.98"/>
    <n v="3.14"/>
    <n v="64.900000000000006"/>
  </r>
  <r>
    <n v="3438"/>
    <n v="86084"/>
    <s v="Ryan Hernandez"/>
    <s v="Express Road Cargo"/>
    <x v="1"/>
    <x v="3"/>
    <s v="Medium"/>
    <s v="Chardonnay"/>
    <x v="0"/>
    <x v="2"/>
    <s v="Lincourt Courtney's Chardonnay 2012"/>
    <s v="Standard Size Crate"/>
    <s v="Albury"/>
    <x v="921"/>
    <d v="2013-11-27T00:00:00"/>
    <n v="44"/>
    <n v="0.04"/>
    <n v="17.48"/>
    <n v="1.99"/>
    <n v="769.12"/>
  </r>
  <r>
    <n v="3439"/>
    <n v="86077"/>
    <s v="Ryan Hernandez"/>
    <s v="Express Road Cargo"/>
    <x v="1"/>
    <x v="3"/>
    <s v="Medium"/>
    <s v="Pinot Gris"/>
    <x v="0"/>
    <x v="2"/>
    <s v="Lucky Chardonnay 2012"/>
    <s v="Loose Wrap"/>
    <s v="Newcastle"/>
    <x v="602"/>
    <d v="2010-11-26T00:00:00"/>
    <n v="20"/>
    <n v="0.05"/>
    <n v="300.98"/>
    <n v="13.99"/>
    <n v="6019.6"/>
  </r>
  <r>
    <n v="3440"/>
    <n v="86077"/>
    <s v="Ryan Hernandez"/>
    <s v="Road Cargo"/>
    <x v="1"/>
    <x v="3"/>
    <s v="Medium"/>
    <s v="Chardonnay"/>
    <x v="0"/>
    <x v="2"/>
    <s v="Robert Oatley Sauvignon Blanc 2013"/>
    <s v="Large Crate"/>
    <s v="Albury"/>
    <x v="602"/>
    <d v="2010-11-26T00:00:00"/>
    <n v="11"/>
    <n v="0.04"/>
    <n v="205.99"/>
    <n v="5"/>
    <n v="2265.8900000000003"/>
  </r>
  <r>
    <n v="3441"/>
    <n v="90962"/>
    <s v="Teresa Lane"/>
    <s v="Express Road Cargo"/>
    <x v="0"/>
    <x v="2"/>
    <s v="High"/>
    <s v="Merlot"/>
    <x v="0"/>
    <x v="2"/>
    <s v="Marques de Caceres Rioja Rosado 2014"/>
    <s v="Large Crate"/>
    <s v="Perth"/>
    <x v="746"/>
    <d v="2010-04-30T00:00:00"/>
    <n v="8"/>
    <n v="0.04"/>
    <n v="34.76"/>
    <n v="5.49"/>
    <n v="278.08"/>
  </r>
  <r>
    <n v="3442"/>
    <n v="86547"/>
    <s v="Carlos Oliver"/>
    <s v="Express Road Cargo"/>
    <x v="0"/>
    <x v="1"/>
    <s v="Medium"/>
    <s v="Malbec"/>
    <x v="0"/>
    <x v="2"/>
    <s v="Roederer Estate L'Ermitage 2007"/>
    <s v="Large Crate"/>
    <s v="Mildura"/>
    <x v="287"/>
    <d v="2010-08-27T00:00:00"/>
    <n v="6"/>
    <n v="7.0000000000000007E-2"/>
    <n v="2.61"/>
    <n v="0.5"/>
    <n v="15.66"/>
  </r>
  <r>
    <n v="3443"/>
    <n v="89163"/>
    <s v="Ronald Ray"/>
    <s v="Express Road Cargo"/>
    <x v="0"/>
    <x v="1"/>
    <s v="High"/>
    <s v="Zinfandel"/>
    <x v="0"/>
    <x v="2"/>
    <s v="Jean-Baptiste Adam Les Natures Cremant d'Alsace Brut"/>
    <s v="Large Crate"/>
    <s v="Canberra"/>
    <x v="872"/>
    <d v="2013-05-15T00:00:00"/>
    <n v="14"/>
    <n v="0.08"/>
    <n v="44.01"/>
    <n v="3.5"/>
    <n v="616.14"/>
  </r>
  <r>
    <n v="3444"/>
    <n v="89163"/>
    <s v="Dennis Burton"/>
    <s v="Express Road Cargo"/>
    <x v="0"/>
    <x v="1"/>
    <s v="High"/>
    <s v="Malbec"/>
    <x v="0"/>
    <x v="2"/>
    <s v="Barnard Griffin Rose of Sangiovese 2014"/>
    <s v="Large Crate"/>
    <s v="Melbourne"/>
    <x v="872"/>
    <d v="2013-05-14T00:00:00"/>
    <n v="13"/>
    <n v="0.04"/>
    <n v="15.28"/>
    <n v="10.91"/>
    <n v="198.64"/>
  </r>
  <r>
    <n v="3445"/>
    <n v="89560"/>
    <s v="Larry Hudson"/>
    <s v="Express Road Cargo"/>
    <x v="2"/>
    <x v="2"/>
    <s v="Critical"/>
    <s v="Champagne"/>
    <x v="0"/>
    <x v="2"/>
    <s v="Bertani Bertarose 2014"/>
    <s v="Large Crate"/>
    <s v="Perth"/>
    <x v="622"/>
    <d v="2013-10-28T00:00:00"/>
    <n v="11"/>
    <n v="0.03"/>
    <n v="113.64"/>
    <n v="35"/>
    <n v="1250.04"/>
  </r>
  <r>
    <n v="3446"/>
    <n v="86026"/>
    <s v="Ruby Cox"/>
    <s v="Express Road Cargo"/>
    <x v="0"/>
    <x v="2"/>
    <s v="Critical"/>
    <s v="Cabernet Sauvignon"/>
    <x v="0"/>
    <x v="2"/>
    <s v="Laurent-Perrier Brut Rose"/>
    <s v="Large Crate"/>
    <s v="Bunbury"/>
    <x v="1107"/>
    <d v="2013-05-22T00:00:00"/>
    <n v="7"/>
    <n v="0.09"/>
    <n v="3.74"/>
    <n v="4.6900000000000004"/>
    <n v="26.18"/>
  </r>
  <r>
    <n v="3447"/>
    <n v="90397"/>
    <s v="Jimmy Banks"/>
    <s v="Express Road Cargo"/>
    <x v="0"/>
    <x v="1"/>
    <s v="High"/>
    <s v="Malbec"/>
    <x v="0"/>
    <x v="2"/>
    <s v="Roederer Estate L'Ermitage 2007"/>
    <s v="Large Crate"/>
    <s v="Port Adelaide"/>
    <x v="884"/>
    <d v="2013-04-14T00:00:00"/>
    <n v="12"/>
    <n v="0.09"/>
    <n v="7.77"/>
    <n v="9.23"/>
    <n v="93.24"/>
  </r>
  <r>
    <n v="3448"/>
    <n v="90397"/>
    <s v="Lawrence Scott"/>
    <s v="Road Cargo"/>
    <x v="1"/>
    <x v="1"/>
    <s v="High"/>
    <s v="Sauvignon Blanc"/>
    <x v="0"/>
    <x v="2"/>
    <s v="Robert Oatley Sauvignon Blanc 2013"/>
    <s v="Large Crate"/>
    <s v="Port Lincoln"/>
    <x v="884"/>
    <d v="2013-04-13T00:00:00"/>
    <n v="2"/>
    <n v="0.02"/>
    <n v="27.48"/>
    <n v="4"/>
    <n v="54.96"/>
  </r>
  <r>
    <n v="3449"/>
    <n v="87227"/>
    <s v="Thomas Morgan"/>
    <s v="Express Road Cargo"/>
    <x v="0"/>
    <x v="3"/>
    <s v="Low"/>
    <s v="Cabernet Sauvignon"/>
    <x v="0"/>
    <x v="2"/>
    <s v="Marques de Caceres Rioja Rosado 2014"/>
    <s v="Large Crate"/>
    <s v="Wollongong"/>
    <x v="577"/>
    <d v="2013-07-17T00:00:00"/>
    <n v="16"/>
    <n v="0.03"/>
    <n v="6.81"/>
    <n v="5.48"/>
    <n v="108.96"/>
  </r>
  <r>
    <n v="3450"/>
    <n v="87227"/>
    <s v="Thomas Morgan"/>
    <s v="Express Road Cargo"/>
    <x v="0"/>
    <x v="3"/>
    <s v="Low"/>
    <s v="Merlot"/>
    <x v="0"/>
    <x v="2"/>
    <s v="Pietradolce Etna Rosato 2014"/>
    <s v="Full Container"/>
    <s v="Bathurst"/>
    <x v="577"/>
    <d v="2013-07-17T00:00:00"/>
    <n v="10"/>
    <n v="0.06"/>
    <n v="3.78"/>
    <n v="0.71"/>
    <n v="37.799999999999997"/>
  </r>
  <r>
    <n v="3451"/>
    <n v="87109"/>
    <s v="Joshua Peters"/>
    <s v="Express Road Cargo"/>
    <x v="0"/>
    <x v="2"/>
    <s v="Low"/>
    <s v="Sangiovese"/>
    <x v="0"/>
    <x v="2"/>
    <s v="Louis Roederer Cristal Brut 2006"/>
    <s v="Large Crate"/>
    <s v="Albany"/>
    <x v="945"/>
    <d v="2010-09-16T00:00:00"/>
    <n v="12"/>
    <n v="0.04"/>
    <n v="22.84"/>
    <n v="16.87"/>
    <n v="274.08"/>
  </r>
  <r>
    <n v="3452"/>
    <n v="89012"/>
    <s v="Edward Hunter"/>
    <s v="Express Road Cargo"/>
    <x v="0"/>
    <x v="1"/>
    <s v="Not Specified"/>
    <s v="Shiraz"/>
    <x v="0"/>
    <x v="2"/>
    <s v="Locations by Dave Phinney F Rose"/>
    <s v="Large Crate"/>
    <s v="Launceston"/>
    <x v="255"/>
    <d v="2012-09-15T00:00:00"/>
    <n v="18"/>
    <n v="0.08"/>
    <n v="2.16"/>
    <n v="6.05"/>
    <n v="38.880000000000003"/>
  </r>
  <r>
    <n v="3453"/>
    <n v="90461"/>
    <s v="Maria George"/>
    <s v="Express Road Cargo"/>
    <x v="0"/>
    <x v="1"/>
    <s v="Medium"/>
    <s v="Sangiovese"/>
    <x v="0"/>
    <x v="2"/>
    <s v="Louis Roederer Cristal Brut 2006"/>
    <s v="Loose Wrap"/>
    <s v="Canberra"/>
    <x v="878"/>
    <d v="2010-04-03T00:00:00"/>
    <n v="1"/>
    <n v="0.06"/>
    <n v="11.33"/>
    <n v="6.12"/>
    <n v="11.33"/>
  </r>
  <r>
    <n v="3454"/>
    <n v="90511"/>
    <s v="Amanda Patterson"/>
    <s v="Air Cargo"/>
    <x v="2"/>
    <x v="1"/>
    <s v="Low"/>
    <s v="Champagne"/>
    <x v="0"/>
    <x v="2"/>
    <s v="Chateau d'Esclans Garrus Rose 2013"/>
    <s v="Small Crate"/>
    <s v="Benalla"/>
    <x v="1108"/>
    <d v="2013-07-12T00:00:00"/>
    <n v="4"/>
    <n v="0"/>
    <n v="100.98"/>
    <n v="57.38"/>
    <n v="403.92"/>
  </r>
  <r>
    <n v="3455"/>
    <n v="90511"/>
    <s v="Amanda Patterson"/>
    <s v="Express Road Cargo"/>
    <x v="0"/>
    <x v="1"/>
    <s v="Low"/>
    <s v="Shiraz"/>
    <x v="0"/>
    <x v="2"/>
    <s v="Chateau de Campuget Costieres de Nimes Tradition Rose 2015"/>
    <s v="Large Crate"/>
    <s v="Geelong"/>
    <x v="1108"/>
    <d v="2013-07-14T00:00:00"/>
    <n v="6"/>
    <n v="0.02"/>
    <n v="3.69"/>
    <n v="2.5"/>
    <n v="22.14"/>
  </r>
  <r>
    <n v="3456"/>
    <n v="89558"/>
    <s v="Larry Hudson"/>
    <s v="Express Road Cargo"/>
    <x v="2"/>
    <x v="2"/>
    <s v="Medium"/>
    <s v="Sangiovese Rose"/>
    <x v="0"/>
    <x v="2"/>
    <s v="Chateau d'Esclans Whispering Angel Rose 2014"/>
    <s v="Mini Crate"/>
    <s v="Bunbury"/>
    <x v="1109"/>
    <d v="2013-09-22T00:00:00"/>
    <n v="4"/>
    <n v="0.02"/>
    <n v="16.98"/>
    <n v="12.39"/>
    <n v="67.92"/>
  </r>
  <r>
    <n v="3457"/>
    <n v="90889"/>
    <s v="Antonio Jacobs"/>
    <s v="Express Road Cargo"/>
    <x v="0"/>
    <x v="3"/>
    <s v="Not Specified"/>
    <s v="Shiraz"/>
    <x v="0"/>
    <x v="2"/>
    <s v="JCB N¬∞21 Brut Cremant de Bourgogne"/>
    <s v="Large Crate"/>
    <s v="Dubbo"/>
    <x v="1005"/>
    <d v="2011-01-16T00:00:00"/>
    <n v="7"/>
    <n v="0.06"/>
    <n v="37.76"/>
    <n v="12.9"/>
    <n v="264.32"/>
  </r>
  <r>
    <n v="3458"/>
    <n v="90969"/>
    <s v="Edward Turner"/>
    <s v="Express Road Cargo"/>
    <x v="0"/>
    <x v="1"/>
    <s v="High"/>
    <s v="Sangiovese"/>
    <x v="0"/>
    <x v="2"/>
    <s v="Bollinger Brut Special Cuvee"/>
    <s v="Large Crate"/>
    <s v="Canberra"/>
    <x v="1110"/>
    <d v="2013-07-01T00:00:00"/>
    <n v="7"/>
    <n v="0.04"/>
    <n v="3.89"/>
    <n v="7.01"/>
    <n v="27.23"/>
  </r>
  <r>
    <n v="3459"/>
    <n v="89216"/>
    <s v="Gary Boyd"/>
    <s v="Express Road Cargo"/>
    <x v="2"/>
    <x v="1"/>
    <s v="Critical"/>
    <s v="Cremant"/>
    <x v="0"/>
    <x v="2"/>
    <s v="Chateau D'Aqueria Tavel Rose 2013"/>
    <s v="Standard Size Crate"/>
    <s v="Port Adelaide"/>
    <x v="487"/>
    <d v="2013-10-26T00:00:00"/>
    <n v="18"/>
    <n v="0.06"/>
    <n v="6.98"/>
    <n v="2.83"/>
    <n v="125.64000000000001"/>
  </r>
  <r>
    <n v="3460"/>
    <n v="89216"/>
    <s v="Gary Boyd"/>
    <s v="Road Cargo"/>
    <x v="0"/>
    <x v="1"/>
    <s v="Critical"/>
    <s v="Sangiovese"/>
    <x v="0"/>
    <x v="2"/>
    <s v="Miraval Rose (1.5 Liter Magnum) 2014"/>
    <s v="Large Crate"/>
    <s v="Mount Barker"/>
    <x v="487"/>
    <d v="2013-10-28T00:00:00"/>
    <n v="20"/>
    <n v="0"/>
    <n v="5.98"/>
    <n v="5.35"/>
    <n v="119.60000000000001"/>
  </r>
  <r>
    <n v="3461"/>
    <n v="90975"/>
    <s v="Justin Jacobs"/>
    <s v="Express Road Cargo"/>
    <x v="1"/>
    <x v="0"/>
    <s v="Medium"/>
    <s v="Chardonnay"/>
    <x v="0"/>
    <x v="2"/>
    <s v="Mercer Canyons Chardonnay 2013"/>
    <s v="Standard Size Crate"/>
    <s v="Gympie"/>
    <x v="13"/>
    <d v="2011-09-27T00:00:00"/>
    <n v="10"/>
    <n v="0.02"/>
    <n v="8.33"/>
    <n v="1.99"/>
    <n v="83.3"/>
  </r>
  <r>
    <n v="3462"/>
    <n v="90975"/>
    <s v="Justin Jacobs"/>
    <s v="Express Road Cargo"/>
    <x v="1"/>
    <x v="0"/>
    <s v="Medium"/>
    <s v="Pinot Gris"/>
    <x v="0"/>
    <x v="2"/>
    <s v="Robert Oatley Signature Chardonnay 2013"/>
    <s v="Large Crate"/>
    <s v="Maryborough"/>
    <x v="13"/>
    <d v="2011-09-26T00:00:00"/>
    <n v="5"/>
    <n v="0"/>
    <n v="30.98"/>
    <n v="6.5"/>
    <n v="154.9"/>
  </r>
  <r>
    <n v="3463"/>
    <n v="90975"/>
    <s v="Justin Jacobs"/>
    <s v="Road Cargo"/>
    <x v="2"/>
    <x v="0"/>
    <s v="Medium"/>
    <s v="Grenache Rose"/>
    <x v="0"/>
    <x v="2"/>
    <s v="Gerard Bertrand Cote des Roses Rose 2014"/>
    <s v="Large Crate"/>
    <s v="Gympie"/>
    <x v="13"/>
    <d v="2011-09-26T00:00:00"/>
    <n v="21"/>
    <n v="0.06"/>
    <n v="22.98"/>
    <n v="7.58"/>
    <n v="482.58"/>
  </r>
  <r>
    <n v="3464"/>
    <n v="87489"/>
    <s v="Matthew Medina"/>
    <s v="Express Road Cargo"/>
    <x v="1"/>
    <x v="1"/>
    <s v="Critical"/>
    <s v="Reisling"/>
    <x v="0"/>
    <x v="2"/>
    <s v="Grgich Hills Chardonnay 2012"/>
    <s v="Large Crate"/>
    <s v="Launceston"/>
    <x v="435"/>
    <d v="2011-05-28T00:00:00"/>
    <n v="3"/>
    <n v="7.0000000000000007E-2"/>
    <n v="27.48"/>
    <n v="4"/>
    <n v="82.44"/>
  </r>
  <r>
    <n v="3465"/>
    <n v="90034"/>
    <s v="Arthur Henderson"/>
    <s v="Road Cargo"/>
    <x v="0"/>
    <x v="3"/>
    <s v="Critical"/>
    <s v="Zinfandel"/>
    <x v="0"/>
    <x v="2"/>
    <s v="JCB N¬∞21 Brut Cremant de Bourgogne"/>
    <s v="Large Crate"/>
    <s v="Newcastle"/>
    <x v="185"/>
    <d v="2012-04-08T00:00:00"/>
    <n v="4"/>
    <n v="0.05"/>
    <n v="7.77"/>
    <n v="9.23"/>
    <n v="31.08"/>
  </r>
  <r>
    <n v="3466"/>
    <n v="88146"/>
    <s v="Dennis Fernandez"/>
    <s v="Express Road Cargo"/>
    <x v="1"/>
    <x v="0"/>
    <s v="Not Specified"/>
    <s v="Sauvignon Blanc"/>
    <x v="0"/>
    <x v="2"/>
    <s v="St. Supery Sauvignon Blanc 2015"/>
    <s v="Large Crate"/>
    <s v="Darwin"/>
    <x v="19"/>
    <d v="2013-05-08T00:00:00"/>
    <n v="1"/>
    <n v="0"/>
    <n v="20.97"/>
    <n v="6.5"/>
    <n v="20.97"/>
  </r>
  <r>
    <n v="3467"/>
    <n v="88146"/>
    <s v="Dennis Fernandez"/>
    <s v="Road Cargo"/>
    <x v="0"/>
    <x v="0"/>
    <s v="Not Specified"/>
    <s v="Shiraz"/>
    <x v="0"/>
    <x v="2"/>
    <s v="Dopff &amp; Irion Cremant Rose Brut"/>
    <s v="Full Container"/>
    <s v="Darwin"/>
    <x v="19"/>
    <d v="2013-05-09T00:00:00"/>
    <n v="10"/>
    <n v="0.08"/>
    <n v="2.1"/>
    <n v="0.7"/>
    <n v="21"/>
  </r>
  <r>
    <n v="3468"/>
    <n v="88072"/>
    <s v="Gregory Shaw"/>
    <s v="Express Road Cargo"/>
    <x v="0"/>
    <x v="3"/>
    <s v="Critical"/>
    <s v="Zinfandel"/>
    <x v="0"/>
    <x v="2"/>
    <s v="Gerard Bertrand Cote des Roses Rose 2014"/>
    <s v="Large Crate"/>
    <s v="Goulburn"/>
    <x v="1111"/>
    <d v="2012-08-26T00:00:00"/>
    <n v="21"/>
    <n v="0.04"/>
    <n v="60.97"/>
    <n v="4.5"/>
    <n v="1280.3699999999999"/>
  </r>
  <r>
    <n v="3469"/>
    <n v="90019"/>
    <s v="Terry Garrett"/>
    <s v="Express Road Cargo"/>
    <x v="0"/>
    <x v="1"/>
    <s v="Critical"/>
    <s v="Sangiovese"/>
    <x v="0"/>
    <x v="2"/>
    <s v="Chateau d'Esclans Garrus Rose 2013"/>
    <s v="Large Crate"/>
    <s v="Canberra"/>
    <x v="825"/>
    <d v="2012-11-12T00:00:00"/>
    <n v="31"/>
    <n v="0.02"/>
    <n v="15.31"/>
    <n v="8.7799999999999994"/>
    <n v="474.61"/>
  </r>
  <r>
    <n v="3470"/>
    <n v="86966"/>
    <s v="Nicholas Day"/>
    <s v="Express Road Cargo"/>
    <x v="1"/>
    <x v="0"/>
    <s v="Medium"/>
    <s v="Sauvignon Blanc"/>
    <x v="0"/>
    <x v="2"/>
    <s v="The White Knight Sauvignon Blanc 2014"/>
    <s v="Large Crate"/>
    <s v="Palmerston"/>
    <x v="693"/>
    <d v="2010-08-10T00:00:00"/>
    <n v="19"/>
    <n v="7.0000000000000007E-2"/>
    <n v="20.95"/>
    <n v="5.99"/>
    <n v="398.05"/>
  </r>
  <r>
    <n v="3471"/>
    <n v="90418"/>
    <s v="Michael Ferguson"/>
    <s v="Express Road Cargo"/>
    <x v="0"/>
    <x v="3"/>
    <s v="Medium"/>
    <s v="Cabernet Sauvignon"/>
    <x v="0"/>
    <x v="2"/>
    <s v="Roederer Estate Brut"/>
    <s v="Loose Wrap"/>
    <s v="Campbeltown"/>
    <x v="1112"/>
    <d v="2011-10-12T00:00:00"/>
    <n v="13"/>
    <n v="0.02"/>
    <n v="14.42"/>
    <n v="6.75"/>
    <n v="187.46"/>
  </r>
  <r>
    <n v="3472"/>
    <n v="90466"/>
    <s v="Anthony Moreno"/>
    <s v="Express Road Cargo"/>
    <x v="0"/>
    <x v="3"/>
    <s v="High"/>
    <s v="Cabernet Sauvignon"/>
    <x v="0"/>
    <x v="2"/>
    <s v="Dopff &amp; Irion Cremant Rose Brut"/>
    <s v="Large Crate"/>
    <s v="Paramatta"/>
    <x v="732"/>
    <d v="2013-08-22T00:00:00"/>
    <n v="15"/>
    <n v="0.03"/>
    <n v="30.98"/>
    <n v="19.510000000000002"/>
    <n v="464.7"/>
  </r>
  <r>
    <n v="3473"/>
    <n v="90466"/>
    <s v="Raymond Lawrence"/>
    <s v="Air Cargo"/>
    <x v="0"/>
    <x v="1"/>
    <s v="High"/>
    <s v="Shiraz"/>
    <x v="0"/>
    <x v="2"/>
    <s v="Domaine Lafond Roc-Epine Tavel Rose 2014"/>
    <s v="Extra Large Crate"/>
    <s v="Mount Barker"/>
    <x v="732"/>
    <d v="2013-08-22T00:00:00"/>
    <n v="11"/>
    <n v="0.01"/>
    <n v="68.81"/>
    <n v="60"/>
    <n v="756.91000000000008"/>
  </r>
  <r>
    <n v="3474"/>
    <n v="90466"/>
    <s v="Andrew Black"/>
    <s v="Express Road Cargo"/>
    <x v="0"/>
    <x v="1"/>
    <s v="High"/>
    <s v="Merlot"/>
    <x v="0"/>
    <x v="2"/>
    <s v="Laurent-Perrier Brut Millesime 2006"/>
    <s v="Full Container"/>
    <s v="Port Lincoln"/>
    <x v="732"/>
    <d v="2013-08-22T00:00:00"/>
    <n v="9"/>
    <n v="0"/>
    <n v="5.84"/>
    <n v="1.2"/>
    <n v="52.56"/>
  </r>
  <r>
    <n v="3475"/>
    <n v="86689"/>
    <s v="Joshua Vasquez"/>
    <s v="Road Cargo"/>
    <x v="0"/>
    <x v="3"/>
    <s v="Critical"/>
    <s v="Malbec"/>
    <x v="0"/>
    <x v="2"/>
    <s v="Chateau de Campuget Costieres de Nimes Tradition Rose 2015"/>
    <s v="Full Container"/>
    <s v="Grafton"/>
    <x v="1113"/>
    <d v="2011-08-08T00:00:00"/>
    <n v="18"/>
    <n v="0.01"/>
    <n v="37.94"/>
    <n v="5.08"/>
    <n v="682.92"/>
  </r>
  <r>
    <n v="3476"/>
    <n v="86689"/>
    <s v="Joshua Vasquez"/>
    <s v="Express Road Cargo"/>
    <x v="0"/>
    <x v="3"/>
    <s v="Critical"/>
    <s v="Zinfandel"/>
    <x v="0"/>
    <x v="2"/>
    <s v="Veuve Clicquot Brut Yellow Label"/>
    <s v="Large Crate"/>
    <s v="Queanbeyan"/>
    <x v="1113"/>
    <d v="2011-08-06T00:00:00"/>
    <n v="8"/>
    <n v="0.01"/>
    <n v="111.03"/>
    <n v="8.64"/>
    <n v="888.24"/>
  </r>
  <r>
    <n v="3477"/>
    <n v="87996"/>
    <s v="Gregory Nguyen"/>
    <s v="Express Road Cargo"/>
    <x v="2"/>
    <x v="1"/>
    <s v="Low"/>
    <s v="Champagne"/>
    <x v="0"/>
    <x v="2"/>
    <s v="Miraval Rose 2014"/>
    <s v="Large Crate"/>
    <s v="Launceston"/>
    <x v="815"/>
    <d v="2012-08-15T00:00:00"/>
    <n v="16"/>
    <n v="7.0000000000000007E-2"/>
    <n v="32.479999999999997"/>
    <n v="7.09"/>
    <n v="519.67999999999995"/>
  </r>
  <r>
    <n v="3478"/>
    <n v="89638"/>
    <s v="Joseph Bryant"/>
    <s v="Express Road Cargo"/>
    <x v="0"/>
    <x v="1"/>
    <s v="Medium"/>
    <s v="Pinot Noir"/>
    <x v="0"/>
    <x v="2"/>
    <s v="Dopff &amp; Irion Cremant Rose Brut"/>
    <s v="Large Crate"/>
    <s v="Mount Barker"/>
    <x v="126"/>
    <d v="2013-09-12T00:00:00"/>
    <n v="15"/>
    <n v="0.01"/>
    <n v="40.99"/>
    <n v="19.989999999999998"/>
    <n v="614.85"/>
  </r>
  <r>
    <n v="3479"/>
    <n v="89638"/>
    <s v="Jimmy Ellis"/>
    <s v="Express Road Cargo"/>
    <x v="2"/>
    <x v="1"/>
    <s v="Medium"/>
    <s v="Cremant"/>
    <x v="0"/>
    <x v="2"/>
    <s v="Bertani Bertarose 2014"/>
    <s v="Mini Crate"/>
    <s v="Victor Harbor"/>
    <x v="126"/>
    <d v="2013-09-12T00:00:00"/>
    <n v="11"/>
    <n v="0.05"/>
    <n v="136.97999999999999"/>
    <n v="24.49"/>
    <n v="1506.78"/>
  </r>
  <r>
    <n v="3480"/>
    <n v="90979"/>
    <s v="Howard Lewis"/>
    <s v="Air Cargo"/>
    <x v="2"/>
    <x v="1"/>
    <s v="Medium"/>
    <s v="Grenache Rose"/>
    <x v="0"/>
    <x v="2"/>
    <s v="Orin Swift Cellars Fragile Rose 2014"/>
    <s v="Extra Large Crate"/>
    <s v="Frankston"/>
    <x v="186"/>
    <d v="2012-04-13T00:00:00"/>
    <n v="1"/>
    <n v="0.01"/>
    <n v="110.98"/>
    <n v="30"/>
    <n v="110.98"/>
  </r>
  <r>
    <n v="3481"/>
    <n v="90979"/>
    <s v="Howard Lewis"/>
    <s v="Express Road Cargo"/>
    <x v="1"/>
    <x v="1"/>
    <s v="Medium"/>
    <s v="Chardonnay"/>
    <x v="0"/>
    <x v="2"/>
    <s v="Dog Point Vineyard Sauvignon Blanc 2014"/>
    <s v="Standard Size Crate"/>
    <s v="Mildura"/>
    <x v="186"/>
    <d v="2012-04-14T00:00:00"/>
    <n v="14"/>
    <n v="7.0000000000000007E-2"/>
    <n v="20.99"/>
    <n v="3.3"/>
    <n v="293.85999999999996"/>
  </r>
  <r>
    <n v="3482"/>
    <n v="90521"/>
    <s v="Earl Fernandez"/>
    <s v="Express Road Cargo"/>
    <x v="0"/>
    <x v="3"/>
    <s v="Not Specified"/>
    <s v="Cabernet Sauvignon"/>
    <x v="0"/>
    <x v="2"/>
    <s v="Louis Roederer Cristal Brut 2006"/>
    <s v="Large Crate"/>
    <s v="Queanbeyan"/>
    <x v="282"/>
    <d v="2013-04-07T00:00:00"/>
    <n v="11"/>
    <n v="0.05"/>
    <n v="2.08"/>
    <n v="1.49"/>
    <n v="22.880000000000003"/>
  </r>
  <r>
    <n v="3483"/>
    <n v="88529"/>
    <s v="Joseph Foster"/>
    <s v="Express Road Cargo"/>
    <x v="1"/>
    <x v="0"/>
    <s v="Low"/>
    <s v="Chardonnay"/>
    <x v="0"/>
    <x v="2"/>
    <s v="Cloudy Bay Sauvignon Blanc 2015"/>
    <s v="Large Crate"/>
    <s v="Palmerston"/>
    <x v="643"/>
    <d v="2011-09-24T00:00:00"/>
    <n v="21"/>
    <n v="0.03"/>
    <n v="65.989999999999995"/>
    <n v="8.99"/>
    <n v="1385.79"/>
  </r>
  <r>
    <n v="3484"/>
    <n v="87349"/>
    <s v="Maria Gardner"/>
    <s v="Air Cargo"/>
    <x v="2"/>
    <x v="1"/>
    <s v="Critical"/>
    <s v="Champagne"/>
    <x v="0"/>
    <x v="2"/>
    <s v="Bertani Bertarose 2014"/>
    <s v="Small Crate"/>
    <s v="Port Lincoln"/>
    <x v="423"/>
    <d v="2011-03-27T00:00:00"/>
    <n v="6"/>
    <n v="0.02"/>
    <n v="296.18"/>
    <n v="54.12"/>
    <n v="1777.08"/>
  </r>
  <r>
    <n v="3485"/>
    <n v="90375"/>
    <s v="Janet Black"/>
    <s v="Air Cargo"/>
    <x v="1"/>
    <x v="0"/>
    <s v="Medium"/>
    <s v="Sauvignon Blanc"/>
    <x v="0"/>
    <x v="2"/>
    <s v="Dog Point Vineyard Sauvignon Blanc 2014"/>
    <s v="Extra Large Crate"/>
    <s v="Gold Coast"/>
    <x v="1114"/>
    <d v="2012-02-25T00:00:00"/>
    <n v="11"/>
    <n v="0.09"/>
    <n v="120.97"/>
    <n v="26.3"/>
    <n v="1330.67"/>
  </r>
  <r>
    <n v="3486"/>
    <n v="90375"/>
    <s v="Janet Black"/>
    <s v="Express Road Cargo"/>
    <x v="0"/>
    <x v="0"/>
    <s v="Medium"/>
    <s v="Merlot"/>
    <x v="0"/>
    <x v="2"/>
    <s v="Marques de Caceres Rioja Rosado 2014"/>
    <s v="Large Crate"/>
    <s v="Bundaberg"/>
    <x v="1114"/>
    <d v="2012-02-25T00:00:00"/>
    <n v="10"/>
    <n v="7.0000000000000007E-2"/>
    <n v="5.78"/>
    <n v="7.64"/>
    <n v="57.800000000000004"/>
  </r>
  <r>
    <n v="3487"/>
    <n v="88040"/>
    <s v="Willie Perry"/>
    <s v="Express Road Cargo"/>
    <x v="0"/>
    <x v="0"/>
    <s v="Medium"/>
    <s v="Sangiovese"/>
    <x v="0"/>
    <x v="2"/>
    <s v="Francis Ford Coppola Sofia Rose 2014"/>
    <s v="Large Crate"/>
    <s v="Darwin"/>
    <x v="1115"/>
    <d v="2010-08-15T00:00:00"/>
    <n v="5"/>
    <n v="7.0000000000000007E-2"/>
    <n v="5.98"/>
    <n v="5.46"/>
    <n v="29.900000000000002"/>
  </r>
  <r>
    <n v="3488"/>
    <n v="87073"/>
    <s v="Joe Coleman"/>
    <s v="Express Road Cargo"/>
    <x v="0"/>
    <x v="3"/>
    <s v="Critical"/>
    <s v="Malbec"/>
    <x v="0"/>
    <x v="2"/>
    <s v="Laurent-Perrier Brut Millesime 2006"/>
    <s v="Large Crate"/>
    <s v="Newcastle"/>
    <x v="16"/>
    <d v="2011-02-06T00:00:00"/>
    <n v="1"/>
    <n v="0.02"/>
    <n v="4.9800000000000004"/>
    <n v="4.75"/>
    <n v="4.9800000000000004"/>
  </r>
  <r>
    <n v="3489"/>
    <n v="86790"/>
    <s v="Patrick Ruiz"/>
    <s v="Air Cargo"/>
    <x v="2"/>
    <x v="2"/>
    <s v="High"/>
    <s v="Sangiovese Rose"/>
    <x v="0"/>
    <x v="2"/>
    <s v="Chateau de Campuget Costieres de Nimes Tradition Rose 2015"/>
    <s v="Extra Large Crate"/>
    <s v="Bunbury"/>
    <x v="40"/>
    <d v="2010-06-23T00:00:00"/>
    <n v="3"/>
    <n v="0.1"/>
    <n v="180.98"/>
    <n v="26.2"/>
    <n v="542.93999999999994"/>
  </r>
  <r>
    <n v="3490"/>
    <n v="88229"/>
    <s v="Walter Watkins"/>
    <s v="Air Cargo"/>
    <x v="2"/>
    <x v="0"/>
    <s v="High"/>
    <s v="Cremant"/>
    <x v="0"/>
    <x v="2"/>
    <s v="Gerard Bertrand Cote des Roses Rose 2014"/>
    <s v="Small Crate"/>
    <s v="Palmerston"/>
    <x v="1116"/>
    <d v="2012-09-27T00:00:00"/>
    <n v="11"/>
    <n v="0.01"/>
    <n v="348.21"/>
    <n v="40.19"/>
    <n v="3830.31"/>
  </r>
  <r>
    <n v="3491"/>
    <n v="88229"/>
    <s v="Walter Watkins"/>
    <s v="Express Road Cargo"/>
    <x v="1"/>
    <x v="0"/>
    <s v="High"/>
    <s v="Reisling"/>
    <x v="0"/>
    <x v="2"/>
    <s v="Dog Point Vineyard Sauvignon Blanc 2014"/>
    <s v="Large Crate"/>
    <s v="Darwin"/>
    <x v="1116"/>
    <d v="2012-09-26T00:00:00"/>
    <n v="16"/>
    <n v="0.09"/>
    <n v="195.99"/>
    <n v="4.2"/>
    <n v="3135.84"/>
  </r>
  <r>
    <n v="3492"/>
    <n v="86183"/>
    <s v="Scott Patterson"/>
    <s v="Express Road Cargo"/>
    <x v="0"/>
    <x v="3"/>
    <s v="Not Specified"/>
    <s v="Sangiovese"/>
    <x v="0"/>
    <x v="2"/>
    <s v="Langlois Chateau Cremant de Loire Brut"/>
    <s v="Full Container"/>
    <s v="Wagga Wagga"/>
    <x v="747"/>
    <d v="2013-03-17T00:00:00"/>
    <n v="3"/>
    <n v="0.06"/>
    <n v="6.45"/>
    <n v="1.34"/>
    <n v="19.350000000000001"/>
  </r>
  <r>
    <n v="3493"/>
    <n v="90976"/>
    <s v="Cynthia Webb"/>
    <s v="Air Cargo"/>
    <x v="2"/>
    <x v="2"/>
    <s v="Medium"/>
    <s v="Champagne"/>
    <x v="0"/>
    <x v="2"/>
    <s v="Pietradolce Etna Rosato 2014"/>
    <s v="Extra Large Crate"/>
    <s v="Albany"/>
    <x v="335"/>
    <d v="2013-08-30T00:00:00"/>
    <n v="14"/>
    <n v="0.08"/>
    <n v="130.97999999999999"/>
    <n v="30"/>
    <n v="1833.7199999999998"/>
  </r>
  <r>
    <n v="3494"/>
    <n v="90986"/>
    <s v="Kathy Harvey"/>
    <s v="Express Road Cargo"/>
    <x v="0"/>
    <x v="2"/>
    <s v="Low"/>
    <s v="Cabernet Sauvignon"/>
    <x v="0"/>
    <x v="2"/>
    <s v="Pietradolce Etna Rosato 2014"/>
    <s v="Large Crate"/>
    <s v="Albany"/>
    <x v="1117"/>
    <d v="2010-06-26T00:00:00"/>
    <n v="14"/>
    <n v="0"/>
    <n v="8.74"/>
    <n v="8.2899999999999991"/>
    <n v="122.36"/>
  </r>
  <r>
    <n v="3495"/>
    <n v="88464"/>
    <s v="David Vasquez"/>
    <s v="Express Road Cargo"/>
    <x v="0"/>
    <x v="2"/>
    <s v="Critical"/>
    <s v="Malbec"/>
    <x v="0"/>
    <x v="2"/>
    <s v="Bollinger Brut Special Cuvee"/>
    <s v="Large Crate"/>
    <s v="Mandurah"/>
    <x v="1118"/>
    <d v="2012-06-09T00:00:00"/>
    <n v="20"/>
    <n v="0.09"/>
    <n v="4.28"/>
    <n v="5.17"/>
    <n v="85.600000000000009"/>
  </r>
  <r>
    <n v="3496"/>
    <n v="88464"/>
    <s v="David Vasquez"/>
    <s v="Express Road Cargo"/>
    <x v="0"/>
    <x v="2"/>
    <s v="Critical"/>
    <s v="Merlot"/>
    <x v="0"/>
    <x v="2"/>
    <s v="Chateau Gaudrelle Cremant d'Loire Brut"/>
    <s v="Loose Wrap"/>
    <s v="Mandurah"/>
    <x v="1118"/>
    <d v="2012-06-09T00:00:00"/>
    <n v="3"/>
    <n v="0.09"/>
    <n v="28.28"/>
    <n v="13.99"/>
    <n v="84.84"/>
  </r>
  <r>
    <n v="3497"/>
    <n v="88464"/>
    <s v="David Vasquez"/>
    <s v="Express Road Cargo"/>
    <x v="1"/>
    <x v="2"/>
    <s v="Critical"/>
    <s v="Pinot Gris"/>
    <x v="0"/>
    <x v="2"/>
    <s v="Hewitson LuLu Sauvignon Blanc 2014"/>
    <s v="Standard Size Crate"/>
    <s v="Freemantle"/>
    <x v="1118"/>
    <d v="2012-06-09T00:00:00"/>
    <n v="17"/>
    <n v="0.09"/>
    <n v="55.99"/>
    <n v="5"/>
    <n v="951.83"/>
  </r>
  <r>
    <n v="3498"/>
    <n v="88804"/>
    <s v="Raymond Bishop"/>
    <s v="Express Road Cargo"/>
    <x v="0"/>
    <x v="1"/>
    <s v="Medium"/>
    <s v="Shiraz"/>
    <x v="0"/>
    <x v="2"/>
    <s v="Sutter Home White Zinfandel"/>
    <s v="Full Container"/>
    <s v="Canberra"/>
    <x v="603"/>
    <d v="2011-09-05T00:00:00"/>
    <n v="21"/>
    <n v="0.06"/>
    <n v="5.81"/>
    <n v="3.37"/>
    <n v="122.00999999999999"/>
  </r>
  <r>
    <n v="3499"/>
    <n v="88804"/>
    <s v="Andrew Henry"/>
    <s v="Express Road Cargo"/>
    <x v="1"/>
    <x v="1"/>
    <s v="Medium"/>
    <s v="Reisling"/>
    <x v="0"/>
    <x v="2"/>
    <s v="Cloudy Bay Sauvignon Blanc 2015"/>
    <s v="Large Crate"/>
    <s v="Port Adelaide"/>
    <x v="603"/>
    <d v="2011-09-05T00:00:00"/>
    <n v="10"/>
    <n v="0"/>
    <n v="15.99"/>
    <n v="9.4"/>
    <n v="159.9"/>
  </r>
  <r>
    <n v="3500"/>
    <n v="90027"/>
    <s v="Mildred Fox"/>
    <s v="Express Road Cargo"/>
    <x v="0"/>
    <x v="1"/>
    <s v="Not Specified"/>
    <s v="Pinot Noir"/>
    <x v="0"/>
    <x v="2"/>
    <s v="Louis Roederer Cristal Brut with Gift Box 2007"/>
    <s v="Large Crate"/>
    <s v="Melbourne"/>
    <x v="739"/>
    <d v="2010-07-18T00:00:00"/>
    <n v="13"/>
    <n v="0"/>
    <n v="1.88"/>
    <n v="1.49"/>
    <n v="24.439999999999998"/>
  </r>
  <r>
    <n v="3501"/>
    <n v="90027"/>
    <s v="Mildred Fox"/>
    <s v="Express Road Cargo"/>
    <x v="0"/>
    <x v="1"/>
    <s v="Not Specified"/>
    <s v="Sangiovese"/>
    <x v="0"/>
    <x v="2"/>
    <s v="Louis Roederer Cristal Brut 2006"/>
    <s v="Large Crate"/>
    <s v="Frankston"/>
    <x v="739"/>
    <d v="2010-07-18T00:00:00"/>
    <n v="15"/>
    <n v="0.06"/>
    <n v="5.78"/>
    <n v="5.67"/>
    <n v="86.7"/>
  </r>
  <r>
    <n v="3502"/>
    <n v="90861"/>
    <s v="Ronald Sanders"/>
    <s v="Express Road Cargo"/>
    <x v="0"/>
    <x v="3"/>
    <s v="Low"/>
    <s v="Pinot Noir"/>
    <x v="0"/>
    <x v="2"/>
    <s v="Langlois Chateau Cremant de Loire Brut"/>
    <s v="Mini Crate"/>
    <s v="Bathurst"/>
    <x v="871"/>
    <d v="2010-11-02T00:00:00"/>
    <n v="37"/>
    <n v="0.08"/>
    <n v="4.4800000000000004"/>
    <n v="49"/>
    <n v="165.76000000000002"/>
  </r>
  <r>
    <n v="3503"/>
    <n v="90861"/>
    <s v="Ronald Sanders"/>
    <s v="Express Road Cargo"/>
    <x v="2"/>
    <x v="3"/>
    <s v="Low"/>
    <s v="Grenache Rose"/>
    <x v="0"/>
    <x v="2"/>
    <s v="La Playa Estate Cabernet Sauvignon Rose 2015"/>
    <s v="Standard Size Crate"/>
    <s v="Blue Mountains"/>
    <x v="871"/>
    <d v="2010-11-09T00:00:00"/>
    <n v="9"/>
    <n v="0"/>
    <n v="17.670000000000002"/>
    <n v="8.99"/>
    <n v="159.03000000000003"/>
  </r>
  <r>
    <n v="3504"/>
    <n v="88555"/>
    <s v="Fred Willis"/>
    <s v="Express Road Cargo"/>
    <x v="1"/>
    <x v="1"/>
    <s v="Not Specified"/>
    <s v="Reisling"/>
    <x v="0"/>
    <x v="2"/>
    <s v="Lucky Chardonnay 2012"/>
    <s v="Standard Size Crate"/>
    <s v="Port Lincoln"/>
    <x v="1049"/>
    <d v="2010-08-01T00:00:00"/>
    <n v="23"/>
    <n v="0.03"/>
    <n v="60.98"/>
    <n v="1.99"/>
    <n v="1402.54"/>
  </r>
  <r>
    <n v="3505"/>
    <n v="88555"/>
    <s v="Fred Willis"/>
    <s v="Express Road Cargo"/>
    <x v="0"/>
    <x v="1"/>
    <s v="Not Specified"/>
    <s v="Merlot"/>
    <x v="0"/>
    <x v="2"/>
    <s v="Gerard Bertrand Cote des Roses Rose 2014"/>
    <s v="Large Crate"/>
    <s v="Mount Gambier"/>
    <x v="1049"/>
    <d v="2010-08-02T00:00:00"/>
    <n v="11"/>
    <n v="0.04"/>
    <n v="3.08"/>
    <n v="0.99"/>
    <n v="33.880000000000003"/>
  </r>
  <r>
    <n v="3506"/>
    <n v="88555"/>
    <s v="Larry Jacobs"/>
    <s v="Express Road Cargo"/>
    <x v="0"/>
    <x v="1"/>
    <s v="Not Specified"/>
    <s v="Merlot"/>
    <x v="0"/>
    <x v="2"/>
    <s v="Locations by Dave Phinney F Rose"/>
    <s v="Full Container"/>
    <s v="Port Lincoln"/>
    <x v="1049"/>
    <d v="2010-08-03T00:00:00"/>
    <n v="23"/>
    <n v="0"/>
    <n v="10.31"/>
    <n v="1.79"/>
    <n v="237.13000000000002"/>
  </r>
  <r>
    <n v="3507"/>
    <n v="89237"/>
    <s v="Robin Watkins"/>
    <s v="Express Road Cargo"/>
    <x v="1"/>
    <x v="3"/>
    <s v="Medium"/>
    <s v="Reisling"/>
    <x v="0"/>
    <x v="2"/>
    <s v="Rombauer Chardonnay 2014"/>
    <s v="Large Crate"/>
    <s v="Sydney"/>
    <x v="1028"/>
    <d v="2012-04-12T00:00:00"/>
    <n v="13"/>
    <n v="0.04"/>
    <n v="99.99"/>
    <n v="19.989999999999998"/>
    <n v="1299.8699999999999"/>
  </r>
  <r>
    <n v="3508"/>
    <n v="89237"/>
    <s v="Robin Watkins"/>
    <s v="Express Road Cargo"/>
    <x v="2"/>
    <x v="3"/>
    <s v="Medium"/>
    <s v="Champagne"/>
    <x v="0"/>
    <x v="2"/>
    <s v="Sutter Home White Zinfandel"/>
    <s v="Loose Wrap"/>
    <s v="Cessnock"/>
    <x v="1028"/>
    <d v="2012-04-11T00:00:00"/>
    <n v="13"/>
    <n v="0.01"/>
    <n v="55.5"/>
    <n v="52.2"/>
    <n v="721.5"/>
  </r>
  <r>
    <n v="3509"/>
    <n v="89237"/>
    <s v="Robin Watkins"/>
    <s v="Road Cargo"/>
    <x v="0"/>
    <x v="3"/>
    <s v="Medium"/>
    <s v="Pinot Noir"/>
    <x v="0"/>
    <x v="2"/>
    <s v="Dom Perignon 2006"/>
    <s v="Large Crate"/>
    <s v="Paramatta"/>
    <x v="1028"/>
    <d v="2012-04-12T00:00:00"/>
    <n v="3"/>
    <n v="0.09"/>
    <n v="33.29"/>
    <n v="8.74"/>
    <n v="99.87"/>
  </r>
  <r>
    <n v="3510"/>
    <n v="85933"/>
    <s v="Douglas Murray"/>
    <s v="Express Road Cargo"/>
    <x v="0"/>
    <x v="3"/>
    <s v="Not Specified"/>
    <s v="Shiraz"/>
    <x v="0"/>
    <x v="2"/>
    <s v="Dom Perignon 2006"/>
    <s v="Large Crate"/>
    <s v="Grafton"/>
    <x v="886"/>
    <d v="2013-04-03T00:00:00"/>
    <n v="9"/>
    <n v="0.06"/>
    <n v="5.68"/>
    <n v="1.39"/>
    <n v="51.12"/>
  </r>
  <r>
    <n v="3511"/>
    <n v="85933"/>
    <s v="Douglas Murray"/>
    <s v="Express Road Cargo"/>
    <x v="0"/>
    <x v="3"/>
    <s v="Not Specified"/>
    <s v="Malbec"/>
    <x v="0"/>
    <x v="2"/>
    <s v="Chateau de Campuget Costieres de Nimes Tradition Rose 2015"/>
    <s v="Full Container"/>
    <s v="Dubbo"/>
    <x v="886"/>
    <d v="2013-04-03T00:00:00"/>
    <n v="9"/>
    <n v="0.08"/>
    <n v="2.2799999999999998"/>
    <n v="5.2"/>
    <n v="20.52"/>
  </r>
  <r>
    <n v="3512"/>
    <n v="90543"/>
    <s v="Gerald Greene"/>
    <s v="Express Road Cargo"/>
    <x v="0"/>
    <x v="1"/>
    <s v="Not Specified"/>
    <s v="Malbec"/>
    <x v="0"/>
    <x v="2"/>
    <s v="Lucien Albrecht Cremant d'Alsace Brut"/>
    <s v="Large Crate"/>
    <s v="Adelaide"/>
    <x v="193"/>
    <d v="2011-08-07T00:00:00"/>
    <n v="12"/>
    <n v="0.08"/>
    <n v="363.25"/>
    <n v="19.989999999999998"/>
    <n v="4359"/>
  </r>
  <r>
    <n v="3513"/>
    <n v="90543"/>
    <s v="Ralph Baker"/>
    <s v="Express Road Cargo"/>
    <x v="0"/>
    <x v="1"/>
    <s v="Not Specified"/>
    <s v="Sangiovese"/>
    <x v="0"/>
    <x v="2"/>
    <s v="Belle Glos Oeil de Perdrix Pinot Noir Blanc 2014"/>
    <s v="Full Container"/>
    <s v="Port Adelaide"/>
    <x v="193"/>
    <d v="2011-08-07T00:00:00"/>
    <n v="12"/>
    <n v="0"/>
    <n v="2.88"/>
    <n v="0.7"/>
    <n v="34.56"/>
  </r>
  <r>
    <n v="3514"/>
    <n v="90122"/>
    <s v="Matthew Gilbert"/>
    <s v="Express Road Cargo"/>
    <x v="0"/>
    <x v="1"/>
    <s v="Medium"/>
    <s v="Sangiovese"/>
    <x v="0"/>
    <x v="2"/>
    <s v="Sutter Home Pink Moscato"/>
    <s v="Large Crate"/>
    <s v="Mildura"/>
    <x v="483"/>
    <d v="2011-09-12T00:00:00"/>
    <n v="13"/>
    <n v="0.1"/>
    <n v="40.99"/>
    <n v="19.989999999999998"/>
    <n v="532.87"/>
  </r>
  <r>
    <n v="3515"/>
    <n v="86539"/>
    <s v="Andrew Mills"/>
    <s v="Express Road Cargo"/>
    <x v="1"/>
    <x v="1"/>
    <s v="Medium"/>
    <s v="Reisling"/>
    <x v="0"/>
    <x v="2"/>
    <s v="Dog Point Vineyard Sauvignon Blanc 2014"/>
    <s v="Large Crate"/>
    <s v="Port Lincoln"/>
    <x v="3"/>
    <d v="2011-09-20T00:00:00"/>
    <n v="13"/>
    <n v="0.09"/>
    <n v="34.99"/>
    <n v="5.5"/>
    <n v="454.87"/>
  </r>
  <r>
    <n v="3516"/>
    <n v="90711"/>
    <s v="Roy Pierce"/>
    <s v="Express Road Cargo"/>
    <x v="1"/>
    <x v="1"/>
    <s v="Low"/>
    <s v="Pinot Gris"/>
    <x v="0"/>
    <x v="2"/>
    <s v="The White Knight Sauvignon Blanc 2014"/>
    <s v="Standard Size Crate"/>
    <s v="Ballarat"/>
    <x v="1087"/>
    <d v="2011-07-29T00:00:00"/>
    <n v="1"/>
    <n v="0.05"/>
    <n v="20.89"/>
    <n v="1.99"/>
    <n v="20.89"/>
  </r>
  <r>
    <n v="3517"/>
    <n v="90711"/>
    <s v="Roy Pierce"/>
    <s v="Air Cargo"/>
    <x v="2"/>
    <x v="1"/>
    <s v="Low"/>
    <s v="Sangiovese Rose"/>
    <x v="0"/>
    <x v="2"/>
    <s v="Francis Ford Coppola Sofia Rose 2014"/>
    <s v="Small Crate"/>
    <s v="Melbourne"/>
    <x v="1087"/>
    <d v="2011-07-29T00:00:00"/>
    <n v="8"/>
    <n v="0.08"/>
    <n v="400.98"/>
    <n v="76.37"/>
    <n v="3207.84"/>
  </r>
  <r>
    <n v="3518"/>
    <n v="90923"/>
    <s v="Lillian Stanley"/>
    <s v="Express Road Cargo"/>
    <x v="2"/>
    <x v="1"/>
    <s v="Critical"/>
    <s v="Cremant"/>
    <x v="0"/>
    <x v="2"/>
    <s v="Domaine Lafage Miraflors Rose 2013"/>
    <s v="Mini Crate"/>
    <s v="Frankston"/>
    <x v="824"/>
    <d v="2012-02-13T00:00:00"/>
    <n v="1"/>
    <n v="0"/>
    <n v="140.81"/>
    <n v="24.49"/>
    <n v="140.81"/>
  </r>
  <r>
    <n v="3519"/>
    <n v="87568"/>
    <s v="Eric Grant"/>
    <s v="Express Road Cargo"/>
    <x v="2"/>
    <x v="1"/>
    <s v="Not Specified"/>
    <s v="Cremant"/>
    <x v="0"/>
    <x v="2"/>
    <s v="Pietradolce Etna Rosato 2014"/>
    <s v="Full Container"/>
    <s v="Canberra"/>
    <x v="1119"/>
    <d v="2013-11-06T00:00:00"/>
    <n v="18"/>
    <n v="0"/>
    <n v="7.59"/>
    <n v="4"/>
    <n v="136.62"/>
  </r>
  <r>
    <n v="3520"/>
    <n v="88497"/>
    <s v="Steve Jones"/>
    <s v="Express Road Cargo"/>
    <x v="1"/>
    <x v="1"/>
    <s v="Low"/>
    <s v="Pinot Gris"/>
    <x v="0"/>
    <x v="2"/>
    <s v="Rombauer Chardonnay 2014"/>
    <s v="Large Crate"/>
    <s v="Adelaide"/>
    <x v="255"/>
    <d v="2012-09-17T00:00:00"/>
    <n v="9"/>
    <n v="0.06"/>
    <n v="49.99"/>
    <n v="19.989999999999998"/>
    <n v="449.91"/>
  </r>
  <r>
    <n v="3521"/>
    <n v="88011"/>
    <s v="John Perry"/>
    <s v="Express Road Cargo"/>
    <x v="2"/>
    <x v="2"/>
    <s v="Low"/>
    <s v="Cremant"/>
    <x v="0"/>
    <x v="2"/>
    <s v="La Playa Estate Cabernet Sauvignon Rose 2015"/>
    <s v="Standard Size Crate"/>
    <s v="Busseltol"/>
    <x v="938"/>
    <d v="2013-01-14T00:00:00"/>
    <n v="7"/>
    <n v="7.0000000000000007E-2"/>
    <n v="13.4"/>
    <n v="4.95"/>
    <n v="93.8"/>
  </r>
  <r>
    <n v="3522"/>
    <n v="88447"/>
    <s v="Daniel Taylor"/>
    <s v="Express Road Cargo"/>
    <x v="1"/>
    <x v="3"/>
    <s v="Medium"/>
    <s v="Sauvignon Blanc"/>
    <x v="0"/>
    <x v="2"/>
    <s v="Lincourt Courtney's Chardonnay 2012"/>
    <s v="Standard Size Crate"/>
    <s v="Dubbo"/>
    <x v="607"/>
    <d v="2010-02-28T00:00:00"/>
    <n v="6"/>
    <n v="7.0000000000000007E-2"/>
    <n v="8.33"/>
    <n v="1.99"/>
    <n v="49.980000000000004"/>
  </r>
  <r>
    <n v="3523"/>
    <n v="88447"/>
    <s v="Daniel Taylor"/>
    <s v="Express Road Cargo"/>
    <x v="1"/>
    <x v="3"/>
    <s v="Medium"/>
    <s v="Pinot Gris"/>
    <x v="0"/>
    <x v="2"/>
    <s v="Villa Maria Private Bin Sauvignon Blanc 2015"/>
    <s v="Mini Crate"/>
    <s v="Liverpool"/>
    <x v="607"/>
    <d v="2010-02-27T00:00:00"/>
    <n v="5"/>
    <n v="0.03"/>
    <n v="499.99"/>
    <n v="24.49"/>
    <n v="2499.9499999999998"/>
  </r>
  <r>
    <n v="3524"/>
    <n v="89621"/>
    <s v="Charles Lynch"/>
    <s v="Road Cargo"/>
    <x v="0"/>
    <x v="0"/>
    <s v="Low"/>
    <s v="Shiraz"/>
    <x v="0"/>
    <x v="2"/>
    <s v="Chateau d'Esclans Whispering Angel Rose 2014"/>
    <s v="Large Crate"/>
    <s v="Palmerston"/>
    <x v="316"/>
    <d v="2011-02-06T00:00:00"/>
    <n v="6"/>
    <n v="0.08"/>
    <n v="19.98"/>
    <n v="8.68"/>
    <n v="119.88"/>
  </r>
  <r>
    <n v="3525"/>
    <n v="89621"/>
    <s v="Charles Lynch"/>
    <s v="Express Road Cargo"/>
    <x v="0"/>
    <x v="0"/>
    <s v="Low"/>
    <s v="Sangiovese"/>
    <x v="0"/>
    <x v="2"/>
    <s v="Orin Swift Cellars Fragile Rose 2014"/>
    <s v="Full Container"/>
    <s v="Darwin"/>
    <x v="316"/>
    <d v="2011-02-02T00:00:00"/>
    <n v="9"/>
    <n v="0.03"/>
    <n v="7.08"/>
    <n v="2.35"/>
    <n v="63.72"/>
  </r>
  <r>
    <n v="3526"/>
    <n v="89093"/>
    <s v="Thomas Taylor"/>
    <s v="Express Road Cargo"/>
    <x v="0"/>
    <x v="2"/>
    <s v="High"/>
    <s v="Sangiovese"/>
    <x v="0"/>
    <x v="2"/>
    <s v="Moet &amp; Chandon Imperial"/>
    <s v="Large Crate"/>
    <s v="Bunbury"/>
    <x v="157"/>
    <d v="2010-10-11T00:00:00"/>
    <n v="14"/>
    <n v="0.05"/>
    <n v="3.8"/>
    <n v="1.49"/>
    <n v="53.199999999999996"/>
  </r>
  <r>
    <n v="3527"/>
    <n v="89093"/>
    <s v="Thomas Taylor"/>
    <s v="Express Road Cargo"/>
    <x v="1"/>
    <x v="2"/>
    <s v="High"/>
    <s v="Pinot Gris"/>
    <x v="0"/>
    <x v="2"/>
    <s v="Dog Point Vineyard Sauvignon Blanc 2014"/>
    <s v="Large Crate"/>
    <s v="Mandurah"/>
    <x v="157"/>
    <d v="2010-10-09T00:00:00"/>
    <n v="7"/>
    <n v="0.09"/>
    <n v="30.73"/>
    <n v="4"/>
    <n v="215.11"/>
  </r>
  <r>
    <n v="3528"/>
    <n v="89093"/>
    <s v="Thomas Taylor"/>
    <s v="Express Road Cargo"/>
    <x v="1"/>
    <x v="2"/>
    <s v="High"/>
    <s v="Reisling"/>
    <x v="0"/>
    <x v="2"/>
    <s v="Robert Oatley Sauvignon Blanc 2013"/>
    <s v="Large Crate"/>
    <s v="Geraldton"/>
    <x v="157"/>
    <d v="2010-10-10T00:00:00"/>
    <n v="22"/>
    <n v="0"/>
    <n v="125.99"/>
    <n v="8.08"/>
    <n v="2771.7799999999997"/>
  </r>
  <r>
    <n v="3529"/>
    <n v="88727"/>
    <s v="Daniel Allen"/>
    <s v="Road Cargo"/>
    <x v="0"/>
    <x v="2"/>
    <s v="Not Specified"/>
    <s v="Sangiovese"/>
    <x v="0"/>
    <x v="2"/>
    <s v="Chateau Gaudrelle Cremant d'Loire Brut"/>
    <s v="Full Container"/>
    <s v="Bunbury"/>
    <x v="1120"/>
    <d v="2010-04-24T00:00:00"/>
    <n v="1"/>
    <n v="0"/>
    <n v="2.88"/>
    <n v="0.7"/>
    <n v="2.88"/>
  </r>
  <r>
    <n v="3530"/>
    <n v="87498"/>
    <s v="Matthew Medina"/>
    <s v="Road Cargo"/>
    <x v="0"/>
    <x v="1"/>
    <s v="Medium"/>
    <s v="Cabernet Sauvignon"/>
    <x v="0"/>
    <x v="2"/>
    <s v="Gerard Bertrand Cote des Roses Rose 2014"/>
    <s v="Large Crate"/>
    <s v="Burnie"/>
    <x v="10"/>
    <d v="2012-06-18T00:00:00"/>
    <n v="8"/>
    <n v="0.1"/>
    <n v="7.28"/>
    <n v="11.15"/>
    <n v="58.24"/>
  </r>
  <r>
    <n v="3531"/>
    <n v="87498"/>
    <s v="Ralph Burton"/>
    <s v="Road Cargo"/>
    <x v="0"/>
    <x v="1"/>
    <s v="Medium"/>
    <s v="Zinfandel"/>
    <x v="0"/>
    <x v="2"/>
    <s v="Chateau Gaudrelle Cremant d'Loire Brut"/>
    <s v="Large Crate"/>
    <s v="Hobart"/>
    <x v="10"/>
    <d v="2012-06-18T00:00:00"/>
    <n v="12"/>
    <n v="0.01"/>
    <n v="6.48"/>
    <n v="10.050000000000001"/>
    <n v="77.760000000000005"/>
  </r>
  <r>
    <n v="3532"/>
    <n v="88024"/>
    <s v="Patricia Bishop"/>
    <s v="Express Road Cargo"/>
    <x v="0"/>
    <x v="0"/>
    <s v="Critical"/>
    <s v="Cabernet Sauvignon"/>
    <x v="0"/>
    <x v="2"/>
    <s v="Chateau Gaudrelle Cremant d'Loire Brut"/>
    <s v="Large Crate"/>
    <s v="Mount Isa"/>
    <x v="1057"/>
    <d v="2011-07-18T00:00:00"/>
    <n v="12"/>
    <n v="0"/>
    <n v="5.78"/>
    <n v="7.96"/>
    <n v="69.36"/>
  </r>
  <r>
    <n v="3533"/>
    <n v="90999"/>
    <s v="Patrick Ruiz"/>
    <s v="Express Road Cargo"/>
    <x v="0"/>
    <x v="2"/>
    <s v="High"/>
    <s v="Sangiovese"/>
    <x v="0"/>
    <x v="2"/>
    <s v="Lucien Albrecht Cremant d'Alsace Brut Rose"/>
    <s v="Large Crate"/>
    <s v="Freemantle"/>
    <x v="528"/>
    <d v="2013-12-02T00:00:00"/>
    <n v="3"/>
    <n v="0"/>
    <n v="70.97"/>
    <n v="3.5"/>
    <n v="212.91"/>
  </r>
  <r>
    <n v="3534"/>
    <n v="90999"/>
    <s v="Patrick Ruiz"/>
    <s v="Express Road Cargo"/>
    <x v="0"/>
    <x v="2"/>
    <s v="High"/>
    <s v="Pinot Noir"/>
    <x v="0"/>
    <x v="2"/>
    <s v="Bollinger Brut Special Cuvee"/>
    <s v="Full Container"/>
    <s v="Mandurah"/>
    <x v="528"/>
    <d v="2013-12-01T00:00:00"/>
    <n v="32"/>
    <n v="0.08"/>
    <n v="37.94"/>
    <n v="5.08"/>
    <n v="1214.08"/>
  </r>
  <r>
    <n v="3535"/>
    <n v="90999"/>
    <s v="Gerald Ortiz"/>
    <s v="Air Cargo"/>
    <x v="1"/>
    <x v="2"/>
    <s v="High"/>
    <s v="Sauvignon Blanc"/>
    <x v="0"/>
    <x v="2"/>
    <s v="The White Knight Sauvignon Blanc 2014"/>
    <s v="Extra Large Crate"/>
    <s v="Albany"/>
    <x v="528"/>
    <d v="2013-12-02T00:00:00"/>
    <n v="3"/>
    <n v="0.06"/>
    <n v="2036.48"/>
    <n v="14.7"/>
    <n v="6109.4400000000005"/>
  </r>
  <r>
    <n v="3536"/>
    <n v="87169"/>
    <s v="Jesse Young"/>
    <s v="Express Road Cargo"/>
    <x v="1"/>
    <x v="0"/>
    <s v="Low"/>
    <s v="Reisling"/>
    <x v="0"/>
    <x v="2"/>
    <s v="Los Vascos Sauvignon Blanc 2015"/>
    <s v="Large Crate"/>
    <s v="Darwin"/>
    <x v="1121"/>
    <d v="2012-01-17T00:00:00"/>
    <n v="11"/>
    <n v="0"/>
    <n v="35.99"/>
    <n v="5"/>
    <n v="395.89000000000004"/>
  </r>
  <r>
    <n v="3537"/>
    <n v="88390"/>
    <s v="Keith Torres"/>
    <s v="Express Road Cargo"/>
    <x v="0"/>
    <x v="0"/>
    <s v="Medium"/>
    <s v="Sangiovese"/>
    <x v="0"/>
    <x v="2"/>
    <s v="Lucien Albrecht Cremant d'Alsace Brut Rose"/>
    <s v="Standard Size Crate"/>
    <s v="Darwin"/>
    <x v="1122"/>
    <d v="2010-09-18T00:00:00"/>
    <n v="14"/>
    <n v="0"/>
    <n v="43.98"/>
    <n v="8.99"/>
    <n v="615.71999999999991"/>
  </r>
  <r>
    <n v="3538"/>
    <n v="86212"/>
    <s v="Sean King"/>
    <s v="Express Road Cargo"/>
    <x v="0"/>
    <x v="1"/>
    <s v="Critical"/>
    <s v="Cabernet Sauvignon"/>
    <x v="0"/>
    <x v="2"/>
    <s v="Chateau D'Aqueria Tavel Rose 2013"/>
    <s v="Large Crate"/>
    <s v="Port Adelaide"/>
    <x v="188"/>
    <d v="2013-04-12T00:00:00"/>
    <n v="9"/>
    <n v="0.09"/>
    <n v="207.48"/>
    <n v="0.99"/>
    <n v="1867.32"/>
  </r>
  <r>
    <n v="3539"/>
    <n v="91007"/>
    <s v="Arthur Brooks"/>
    <s v="Express Road Cargo"/>
    <x v="0"/>
    <x v="3"/>
    <s v="Low"/>
    <s v="Zinfandel"/>
    <x v="0"/>
    <x v="2"/>
    <s v="Chateau d'Esclans Garrus Rose 2013"/>
    <s v="Large Crate"/>
    <s v="Broken Hill"/>
    <x v="393"/>
    <d v="2013-10-02T00:00:00"/>
    <n v="11"/>
    <n v="0.09"/>
    <n v="7.28"/>
    <n v="5.47"/>
    <n v="80.08"/>
  </r>
  <r>
    <n v="3540"/>
    <n v="89032"/>
    <s v="Carlos Mills"/>
    <s v="Express Road Cargo"/>
    <x v="0"/>
    <x v="1"/>
    <s v="Low"/>
    <s v="Cabernet Sauvignon"/>
    <x v="0"/>
    <x v="0"/>
    <s v="Chateau D'Aqueria Tavel Rose 2013"/>
    <s v="Large Crate"/>
    <s v="Launceston"/>
    <x v="678"/>
    <d v="2012-09-26T00:00:00"/>
    <n v="10"/>
    <n v="0.03"/>
    <n v="3.75"/>
    <n v="0.5"/>
    <n v="37.5"/>
  </r>
  <r>
    <n v="3541"/>
    <n v="89245"/>
    <s v="Steven Greene"/>
    <s v="Express Road Cargo"/>
    <x v="1"/>
    <x v="0"/>
    <s v="Not Specified"/>
    <s v="Sauvignon Blanc"/>
    <x v="0"/>
    <x v="0"/>
    <s v="Los Vascos Sauvignon Blanc 2015"/>
    <s v="Large Crate"/>
    <s v="Mackay"/>
    <x v="98"/>
    <d v="2012-12-07T00:00:00"/>
    <n v="15"/>
    <n v="0.05"/>
    <n v="20.95"/>
    <n v="4"/>
    <n v="314.25"/>
  </r>
  <r>
    <n v="3542"/>
    <n v="87259"/>
    <s v="Keith Ramos"/>
    <s v="Air Cargo"/>
    <x v="2"/>
    <x v="2"/>
    <s v="Low"/>
    <s v="Cremant"/>
    <x v="0"/>
    <x v="0"/>
    <s v="Chateau d'Esclans Whispering Angel Rose 2014"/>
    <s v="Extra Large Crate"/>
    <s v="Bunbury"/>
    <x v="839"/>
    <d v="2010-09-05T00:00:00"/>
    <n v="2"/>
    <n v="0.03"/>
    <n v="284.98"/>
    <n v="69.55"/>
    <n v="569.96"/>
  </r>
  <r>
    <n v="3543"/>
    <n v="87259"/>
    <s v="Keith Ramos"/>
    <s v="Express Road Cargo"/>
    <x v="2"/>
    <x v="2"/>
    <s v="Low"/>
    <s v="Grenache Rose"/>
    <x v="0"/>
    <x v="0"/>
    <s v="Gerard Bertrand Cote des Roses Rose 2014"/>
    <s v="Mini Crate"/>
    <s v="Freemantle"/>
    <x v="839"/>
    <d v="2010-08-29T00:00:00"/>
    <n v="1"/>
    <n v="0"/>
    <n v="12.99"/>
    <n v="14.37"/>
    <n v="12.99"/>
  </r>
  <r>
    <n v="3544"/>
    <n v="90519"/>
    <s v="Earl Fernandez"/>
    <s v="Road Cargo"/>
    <x v="0"/>
    <x v="3"/>
    <s v="Medium"/>
    <s v="Zinfandel"/>
    <x v="0"/>
    <x v="0"/>
    <s v="Chateau de Campuget Costieres de Nimes Tradition Rose 2015"/>
    <s v="Large Crate"/>
    <s v="Broken Hill"/>
    <x v="1123"/>
    <d v="2013-01-09T00:00:00"/>
    <n v="8"/>
    <n v="0.09"/>
    <n v="20.98"/>
    <n v="8.83"/>
    <n v="167.84"/>
  </r>
  <r>
    <n v="3545"/>
    <n v="90513"/>
    <s v="Earl Fernandez"/>
    <s v="Express Road Cargo"/>
    <x v="1"/>
    <x v="3"/>
    <s v="Medium"/>
    <s v="Chardonnay"/>
    <x v="0"/>
    <x v="0"/>
    <s v="Los Vascos Sauvignon Blanc 2015"/>
    <s v="Large Crate"/>
    <s v="Broken Hill"/>
    <x v="690"/>
    <d v="2010-01-10T00:00:00"/>
    <n v="1"/>
    <n v="0.03"/>
    <n v="73.98"/>
    <n v="14.52"/>
    <n v="73.98"/>
  </r>
  <r>
    <n v="3546"/>
    <n v="87216"/>
    <s v="Andrea Butler"/>
    <s v="Express Road Cargo"/>
    <x v="2"/>
    <x v="1"/>
    <s v="High"/>
    <s v="Grenache Rose"/>
    <x v="0"/>
    <x v="0"/>
    <s v="Belle Glos Oeil de Perdrix Pinot Noir Blanc 2014"/>
    <s v="Large Crate"/>
    <s v="Canberra"/>
    <x v="1124"/>
    <d v="2012-03-12T00:00:00"/>
    <n v="12"/>
    <n v="0.04"/>
    <n v="10.64"/>
    <n v="5.16"/>
    <n v="127.68"/>
  </r>
  <r>
    <n v="3547"/>
    <n v="87216"/>
    <s v="Larry Baker"/>
    <s v="Road Cargo"/>
    <x v="0"/>
    <x v="1"/>
    <s v="High"/>
    <s v="Merlot"/>
    <x v="0"/>
    <x v="0"/>
    <s v="Chateau d'Esclans Garrus Rose 2013"/>
    <s v="Loose Wrap"/>
    <s v="Canberra"/>
    <x v="1124"/>
    <d v="2012-03-12T00:00:00"/>
    <n v="4"/>
    <n v="0.1"/>
    <n v="14.42"/>
    <n v="6.75"/>
    <n v="57.68"/>
  </r>
  <r>
    <n v="3548"/>
    <n v="87216"/>
    <s v="Larry Baker"/>
    <s v="Air Cargo"/>
    <x v="0"/>
    <x v="1"/>
    <s v="High"/>
    <s v="Sangiovese"/>
    <x v="0"/>
    <x v="0"/>
    <s v="Roederer Estate L'Ermitage 2007"/>
    <s v="Extra Large Crate"/>
    <s v="Canberra"/>
    <x v="1124"/>
    <d v="2012-03-14T00:00:00"/>
    <n v="1"/>
    <n v="0.08"/>
    <n v="279.81"/>
    <n v="23.19"/>
    <n v="279.81"/>
  </r>
  <r>
    <n v="3549"/>
    <n v="87216"/>
    <s v="Larry Baker"/>
    <s v="Road Cargo"/>
    <x v="0"/>
    <x v="1"/>
    <s v="High"/>
    <s v="Pinot Noir"/>
    <x v="0"/>
    <x v="0"/>
    <s v="Miraval Rose (1.5 Liter Magnum) 2014"/>
    <s v="Full Container"/>
    <s v="Canberra"/>
    <x v="1124"/>
    <d v="2012-03-14T00:00:00"/>
    <n v="3"/>
    <n v="0.02"/>
    <n v="5.84"/>
    <n v="0.83"/>
    <n v="17.52"/>
  </r>
  <r>
    <n v="3550"/>
    <n v="91009"/>
    <s v="Heather Griffin"/>
    <s v="Air Cargo"/>
    <x v="0"/>
    <x v="1"/>
    <s v="High"/>
    <s v="Shiraz"/>
    <x v="0"/>
    <x v="0"/>
    <s v="Domaine Lafond Roc-Epine Tavel Rose 2014"/>
    <s v="Extra Large Crate"/>
    <s v="Canberra"/>
    <x v="946"/>
    <d v="2013-03-30T00:00:00"/>
    <n v="7"/>
    <n v="0.02"/>
    <n v="180.98"/>
    <n v="55.24"/>
    <n v="1266.8599999999999"/>
  </r>
  <r>
    <n v="3551"/>
    <n v="91009"/>
    <s v="Heather Griffin"/>
    <s v="Air Cargo"/>
    <x v="2"/>
    <x v="1"/>
    <s v="High"/>
    <s v="Cremant"/>
    <x v="0"/>
    <x v="0"/>
    <s v="Domaine Lafond Roc-Epine Tavel Rose 2014"/>
    <s v="Small Crate"/>
    <s v="Canberra"/>
    <x v="946"/>
    <d v="2013-03-28T00:00:00"/>
    <n v="9"/>
    <n v="0.01"/>
    <n v="150.97999999999999"/>
    <n v="66.27"/>
    <n v="1358.82"/>
  </r>
  <r>
    <n v="3552"/>
    <n v="91009"/>
    <s v="Heather Griffin"/>
    <s v="Express Road Cargo"/>
    <x v="0"/>
    <x v="1"/>
    <s v="High"/>
    <s v="Zinfandel"/>
    <x v="0"/>
    <x v="0"/>
    <s v="Locations by Dave Phinney F Rose"/>
    <s v="Full Container"/>
    <s v="Canberra"/>
    <x v="946"/>
    <d v="2013-03-30T00:00:00"/>
    <n v="8"/>
    <n v="0.05"/>
    <n v="6.45"/>
    <n v="1.34"/>
    <n v="51.6"/>
  </r>
  <r>
    <n v="3553"/>
    <n v="91009"/>
    <s v="Heather Griffin"/>
    <s v="Express Road Cargo"/>
    <x v="0"/>
    <x v="1"/>
    <s v="High"/>
    <s v="Sangiovese"/>
    <x v="0"/>
    <x v="0"/>
    <s v="Dom Perignon 2006"/>
    <s v="Full Container"/>
    <s v="Canberra"/>
    <x v="946"/>
    <d v="2013-03-30T00:00:00"/>
    <n v="10"/>
    <n v="0.01"/>
    <n v="1.89"/>
    <n v="0.76"/>
    <n v="18.899999999999999"/>
  </r>
  <r>
    <n v="3554"/>
    <n v="91010"/>
    <s v="Patrick Graham"/>
    <s v="Express Road Cargo"/>
    <x v="0"/>
    <x v="1"/>
    <s v="High"/>
    <s v="Zinfandel"/>
    <x v="0"/>
    <x v="0"/>
    <s v="Gerard Bertrand Cote des Roses Rose 2014"/>
    <s v="Mini Crate"/>
    <s v="Bendigo"/>
    <x v="369"/>
    <d v="2011-04-17T00:00:00"/>
    <n v="3"/>
    <n v="0.05"/>
    <n v="64.650000000000006"/>
    <n v="35"/>
    <n v="193.95000000000002"/>
  </r>
  <r>
    <n v="3555"/>
    <n v="87267"/>
    <s v="Keith Ramos"/>
    <s v="Express Road Cargo"/>
    <x v="0"/>
    <x v="2"/>
    <s v="Low"/>
    <s v="Malbec"/>
    <x v="0"/>
    <x v="0"/>
    <s v="Miraval Rose 2014"/>
    <s v="Large Crate"/>
    <s v="Bunbury"/>
    <x v="1107"/>
    <d v="2013-05-30T00:00:00"/>
    <n v="8"/>
    <n v="0.09"/>
    <n v="11.09"/>
    <n v="5.25"/>
    <n v="88.72"/>
  </r>
  <r>
    <n v="3556"/>
    <n v="87267"/>
    <s v="Keith Ramos"/>
    <s v="Road Cargo"/>
    <x v="1"/>
    <x v="2"/>
    <s v="Low"/>
    <s v="Reisling"/>
    <x v="0"/>
    <x v="0"/>
    <s v="St. Supery Sauvignon Blanc 2015"/>
    <s v="Loose Wrap"/>
    <s v="Mandurah"/>
    <x v="1107"/>
    <d v="2013-05-21T00:00:00"/>
    <n v="8"/>
    <n v="0.08"/>
    <n v="120.97"/>
    <n v="7.11"/>
    <n v="967.76"/>
  </r>
  <r>
    <n v="3557"/>
    <n v="86956"/>
    <s v="Joseph Burke"/>
    <s v="Express Road Cargo"/>
    <x v="0"/>
    <x v="1"/>
    <s v="Not Specified"/>
    <s v="Merlot"/>
    <x v="0"/>
    <x v="0"/>
    <s v="Moet &amp; Chandon Imperial"/>
    <s v="Full Container"/>
    <s v="Canberra"/>
    <x v="1125"/>
    <d v="2010-02-20T00:00:00"/>
    <n v="9"/>
    <n v="0"/>
    <n v="5.98"/>
    <n v="0.96"/>
    <n v="53.820000000000007"/>
  </r>
  <r>
    <n v="3558"/>
    <n v="86964"/>
    <s v="Joseph Burke"/>
    <s v="Express Road Cargo"/>
    <x v="0"/>
    <x v="1"/>
    <s v="Not Specified"/>
    <s v="Sangiovese"/>
    <x v="0"/>
    <x v="0"/>
    <s v="Bollinger Brut Special Cuvee"/>
    <s v="Standard Size Crate"/>
    <s v="Canberra"/>
    <x v="605"/>
    <d v="2013-02-20T00:00:00"/>
    <n v="1"/>
    <n v="0.02"/>
    <n v="2.08"/>
    <n v="2.56"/>
    <n v="2.08"/>
  </r>
  <r>
    <n v="3559"/>
    <n v="86956"/>
    <s v="Fred Peterson"/>
    <s v="Express Road Cargo"/>
    <x v="0"/>
    <x v="1"/>
    <s v="Not Specified"/>
    <s v="Pinot Noir"/>
    <x v="0"/>
    <x v="0"/>
    <s v="JCB N¬∞21 Brut Cremant de Bourgogne"/>
    <s v="Large Crate"/>
    <s v="Canberra"/>
    <x v="1125"/>
    <d v="2010-02-20T00:00:00"/>
    <n v="7"/>
    <n v="0.02"/>
    <n v="5.98"/>
    <n v="5.46"/>
    <n v="41.86"/>
  </r>
  <r>
    <n v="3560"/>
    <n v="90001"/>
    <s v="Brian Long"/>
    <s v="Express Road Cargo"/>
    <x v="1"/>
    <x v="3"/>
    <s v="High"/>
    <s v="Reisling"/>
    <x v="0"/>
    <x v="0"/>
    <s v="St. Supery Sauvignon Blanc 2015"/>
    <s v="Large Crate"/>
    <s v="Cessnock"/>
    <x v="93"/>
    <d v="2010-05-16T00:00:00"/>
    <n v="11"/>
    <n v="0.01"/>
    <n v="30.98"/>
    <n v="6.5"/>
    <n v="340.78000000000003"/>
  </r>
  <r>
    <n v="3561"/>
    <n v="90001"/>
    <s v="Brian Long"/>
    <s v="Express Road Cargo"/>
    <x v="0"/>
    <x v="3"/>
    <s v="High"/>
    <s v="Malbec"/>
    <x v="0"/>
    <x v="0"/>
    <s v="Pierre Sparr Cremant d'Alsace Reserve Brut Rose"/>
    <s v="Large Crate"/>
    <s v="Grafton"/>
    <x v="93"/>
    <d v="2010-05-18T00:00:00"/>
    <n v="11"/>
    <n v="0.01"/>
    <n v="40.99"/>
    <n v="19.989999999999998"/>
    <n v="450.89000000000004"/>
  </r>
  <r>
    <n v="3562"/>
    <n v="86513"/>
    <s v="Katherine Richardson"/>
    <s v="Air Cargo"/>
    <x v="2"/>
    <x v="3"/>
    <s v="Medium"/>
    <s v="Grenache Rose"/>
    <x v="0"/>
    <x v="0"/>
    <s v="Gerard Bertrand Cote des Roses Rose 2014"/>
    <s v="Small Crate"/>
    <s v="Penrith"/>
    <x v="194"/>
    <d v="2013-02-12T00:00:00"/>
    <n v="11"/>
    <n v="0.08"/>
    <n v="58.14"/>
    <n v="36.61"/>
    <n v="639.54"/>
  </r>
  <r>
    <n v="3563"/>
    <n v="86513"/>
    <s v="Katherine Richardson"/>
    <s v="Express Road Cargo"/>
    <x v="1"/>
    <x v="3"/>
    <s v="Medium"/>
    <s v="Reisling"/>
    <x v="0"/>
    <x v="0"/>
    <s v="Dog Point Vineyard Sauvignon Blanc 2014"/>
    <s v="Large Crate"/>
    <s v="Blue Mountains"/>
    <x v="194"/>
    <d v="2013-02-12T00:00:00"/>
    <n v="8"/>
    <n v="0.02"/>
    <n v="32.979999999999997"/>
    <n v="5.5"/>
    <n v="263.83999999999997"/>
  </r>
  <r>
    <n v="3564"/>
    <n v="86513"/>
    <s v="Katherine Richardson"/>
    <s v="Express Road Cargo"/>
    <x v="0"/>
    <x v="3"/>
    <s v="Medium"/>
    <s v="Malbec"/>
    <x v="0"/>
    <x v="0"/>
    <s v="Orin Swift Cellars Fragile Rose 2014"/>
    <s v="Mini Crate"/>
    <s v="Broken Hill"/>
    <x v="194"/>
    <d v="2013-02-13T00:00:00"/>
    <n v="8"/>
    <n v="0.01"/>
    <n v="80.98"/>
    <n v="35"/>
    <n v="647.84"/>
  </r>
  <r>
    <n v="3565"/>
    <n v="87515"/>
    <s v="Timothy Lee"/>
    <s v="Air Cargo"/>
    <x v="1"/>
    <x v="3"/>
    <s v="Not Specified"/>
    <s v="Chardonnay"/>
    <x v="0"/>
    <x v="0"/>
    <s v="Robert Oatley Sauvignon Blanc 2013"/>
    <s v="Extra Large Crate"/>
    <s v="Goulburn"/>
    <x v="231"/>
    <d v="2012-05-07T00:00:00"/>
    <n v="18"/>
    <n v="0.03"/>
    <n v="145.44999999999999"/>
    <n v="17.850000000000001"/>
    <n v="2618.1"/>
  </r>
  <r>
    <n v="3566"/>
    <n v="87515"/>
    <s v="Timothy Lee"/>
    <s v="Express Road Cargo"/>
    <x v="1"/>
    <x v="3"/>
    <s v="Not Specified"/>
    <s v="Chardonnay"/>
    <x v="0"/>
    <x v="0"/>
    <s v="Dog Point Vineyard Sauvignon Blanc 2014"/>
    <s v="Large Crate"/>
    <s v="Wagga Wagga"/>
    <x v="231"/>
    <d v="2012-05-07T00:00:00"/>
    <n v="5"/>
    <n v="0.06"/>
    <n v="85.99"/>
    <n v="2.79"/>
    <n v="429.95"/>
  </r>
  <r>
    <n v="3567"/>
    <n v="86673"/>
    <s v="Sean Shaw"/>
    <s v="Express Road Cargo"/>
    <x v="0"/>
    <x v="1"/>
    <s v="Critical"/>
    <s v="Cabernet Sauvignon"/>
    <x v="0"/>
    <x v="0"/>
    <s v="Orin Swift Cellars Fragile Rose 2014"/>
    <s v="Large Crate"/>
    <s v="Mildura"/>
    <x v="575"/>
    <d v="2012-05-01T00:00:00"/>
    <n v="9"/>
    <n v="7.0000000000000007E-2"/>
    <n v="10.98"/>
    <n v="3.99"/>
    <n v="98.820000000000007"/>
  </r>
  <r>
    <n v="3568"/>
    <n v="86673"/>
    <s v="Sean Shaw"/>
    <s v="Express Road Cargo"/>
    <x v="0"/>
    <x v="1"/>
    <s v="Critical"/>
    <s v="Cabernet Sauvignon"/>
    <x v="0"/>
    <x v="0"/>
    <s v="Francis Ford Coppola Sofia Rose 2014"/>
    <s v="Large Crate"/>
    <s v="Mildura"/>
    <x v="575"/>
    <d v="2012-05-02T00:00:00"/>
    <n v="6"/>
    <n v="0.03"/>
    <n v="5.78"/>
    <n v="7.96"/>
    <n v="34.68"/>
  </r>
  <r>
    <n v="3569"/>
    <n v="87091"/>
    <s v="Jeffrey Andrews"/>
    <s v="Express Road Cargo"/>
    <x v="2"/>
    <x v="2"/>
    <s v="Not Specified"/>
    <s v="Cremant"/>
    <x v="0"/>
    <x v="0"/>
    <s v="Gerard Bertrand Cote des Roses Rose 2014"/>
    <s v="Large Crate"/>
    <s v="Bunbury"/>
    <x v="189"/>
    <d v="2011-12-31T00:00:00"/>
    <n v="1"/>
    <n v="0.02"/>
    <n v="20.28"/>
    <n v="14.39"/>
    <n v="20.28"/>
  </r>
  <r>
    <n v="3570"/>
    <n v="87091"/>
    <s v="Paul Howard"/>
    <s v="Express Road Cargo"/>
    <x v="1"/>
    <x v="2"/>
    <s v="Not Specified"/>
    <s v="Sauvignon Blanc"/>
    <x v="0"/>
    <x v="0"/>
    <s v="Angeline Sauvignon Blanc 2014"/>
    <s v="Large Crate"/>
    <s v="Rockingham"/>
    <x v="189"/>
    <d v="2012-01-02T00:00:00"/>
    <n v="12"/>
    <n v="0"/>
    <n v="65.989999999999995"/>
    <n v="5.99"/>
    <n v="791.87999999999988"/>
  </r>
  <r>
    <n v="3571"/>
    <n v="87344"/>
    <s v="Christopher Reed"/>
    <s v="Air Cargo"/>
    <x v="2"/>
    <x v="3"/>
    <s v="Critical"/>
    <s v="Cremant"/>
    <x v="0"/>
    <x v="0"/>
    <s v="Chateau d'Esclans Garrus Rose 2013"/>
    <s v="Extra Large Crate"/>
    <s v="Goulburn"/>
    <x v="402"/>
    <d v="2013-10-31T00:00:00"/>
    <n v="26"/>
    <n v="0.04"/>
    <n v="25.98"/>
    <n v="14.36"/>
    <n v="675.48"/>
  </r>
  <r>
    <n v="3572"/>
    <n v="87997"/>
    <s v="Gregory Nguyen"/>
    <s v="Express Road Cargo"/>
    <x v="0"/>
    <x v="1"/>
    <s v="Not Specified"/>
    <s v="Merlot"/>
    <x v="0"/>
    <x v="1"/>
    <s v="Bertani Bertarose 2014"/>
    <s v="Standard Size Crate"/>
    <s v="Burnie"/>
    <x v="170"/>
    <d v="2012-10-21T00:00:00"/>
    <n v="14"/>
    <n v="0.09"/>
    <n v="8.4499999999999993"/>
    <n v="7.77"/>
    <n v="118.29999999999998"/>
  </r>
  <r>
    <n v="3573"/>
    <n v="87997"/>
    <s v="Gregory Nguyen"/>
    <s v="Express Road Cargo"/>
    <x v="0"/>
    <x v="1"/>
    <s v="Not Specified"/>
    <s v="Malbec"/>
    <x v="0"/>
    <x v="1"/>
    <s v="Chateau d'Esclans Garrus Rose 2013"/>
    <s v="Large Crate"/>
    <s v="Launceston"/>
    <x v="170"/>
    <d v="2012-10-22T00:00:00"/>
    <n v="15"/>
    <n v="0.01"/>
    <n v="15.42"/>
    <n v="10.68"/>
    <n v="231.3"/>
  </r>
  <r>
    <n v="3574"/>
    <n v="90888"/>
    <s v="Antonio Jacobs"/>
    <s v="Express Road Cargo"/>
    <x v="0"/>
    <x v="3"/>
    <s v="Not Specified"/>
    <s v="Sangiovese"/>
    <x v="0"/>
    <x v="1"/>
    <s v="Pietradolce Etna Rosato 2014"/>
    <s v="Large Crate"/>
    <s v="Albury"/>
    <x v="1126"/>
    <d v="2010-11-07T00:00:00"/>
    <n v="23"/>
    <n v="0.01"/>
    <n v="15.31"/>
    <n v="8.7799999999999994"/>
    <n v="352.13"/>
  </r>
  <r>
    <n v="3575"/>
    <n v="90888"/>
    <s v="Antonio Jacobs"/>
    <s v="Road Cargo"/>
    <x v="1"/>
    <x v="3"/>
    <s v="Not Specified"/>
    <s v="Sauvignon Blanc"/>
    <x v="0"/>
    <x v="1"/>
    <s v="Leeuwin Estate Art Series Chardonnay 2012"/>
    <s v="Loose Wrap"/>
    <s v="Campbeltown"/>
    <x v="1126"/>
    <d v="2010-11-08T00:00:00"/>
    <n v="4"/>
    <n v="0.05"/>
    <n v="7.99"/>
    <n v="5.03"/>
    <n v="31.96"/>
  </r>
  <r>
    <n v="3576"/>
    <n v="86211"/>
    <s v="Martin Mcdonald"/>
    <s v="Road Cargo"/>
    <x v="1"/>
    <x v="1"/>
    <s v="Low"/>
    <s v="Reisling"/>
    <x v="0"/>
    <x v="1"/>
    <s v="St. Supery Sauvignon Blanc 2015"/>
    <s v="Standard Size Crate"/>
    <s v="Ballarat"/>
    <x v="190"/>
    <d v="2012-12-30T00:00:00"/>
    <n v="18"/>
    <n v="0.1"/>
    <n v="8.33"/>
    <n v="1.99"/>
    <n v="149.94"/>
  </r>
  <r>
    <n v="3577"/>
    <n v="87243"/>
    <s v="Sean Gilbert"/>
    <s v="Express Road Cargo"/>
    <x v="0"/>
    <x v="0"/>
    <s v="Not Specified"/>
    <s v="Shiraz"/>
    <x v="0"/>
    <x v="1"/>
    <s v="Gerard Bertrand Cote des Roses Rose 2014"/>
    <s v="Large Crate"/>
    <s v="Rockhampton"/>
    <x v="191"/>
    <d v="2010-01-10T00:00:00"/>
    <n v="2"/>
    <n v="0.02"/>
    <n v="4.13"/>
    <n v="6.89"/>
    <n v="8.26"/>
  </r>
  <r>
    <n v="3578"/>
    <n v="87039"/>
    <s v="Benjamin Gardner"/>
    <s v="Express Road Cargo"/>
    <x v="0"/>
    <x v="2"/>
    <s v="Critical"/>
    <s v="Malbec"/>
    <x v="0"/>
    <x v="1"/>
    <s v="Barnard Griffin Rose of Sangiovese 2014"/>
    <s v="Full Container"/>
    <s v="Bunbury"/>
    <x v="131"/>
    <d v="2012-12-22T00:00:00"/>
    <n v="21"/>
    <n v="0.1"/>
    <n v="3.98"/>
    <n v="2.97"/>
    <n v="83.58"/>
  </r>
  <r>
    <n v="3579"/>
    <n v="91024"/>
    <s v="Bobby Hansen"/>
    <s v="Express Road Cargo"/>
    <x v="0"/>
    <x v="3"/>
    <s v="Critical"/>
    <s v="Pinot Noir"/>
    <x v="0"/>
    <x v="1"/>
    <s v="Laurent-Perrier Brut Rose"/>
    <s v="Standard Size Crate"/>
    <s v="Paramatta"/>
    <x v="393"/>
    <d v="2013-10-01T00:00:00"/>
    <n v="1"/>
    <n v="0.04"/>
    <n v="10.98"/>
    <n v="3.37"/>
    <n v="10.98"/>
  </r>
  <r>
    <n v="3580"/>
    <n v="89719"/>
    <s v="Sara Wheeler"/>
    <s v="Express Road Cargo"/>
    <x v="1"/>
    <x v="0"/>
    <s v="High"/>
    <s v="Chardonnay"/>
    <x v="0"/>
    <x v="1"/>
    <s v="Robert Oatley Signature Chardonnay 2013"/>
    <s v="Large Crate"/>
    <s v="Maryborough"/>
    <x v="678"/>
    <d v="2012-09-23T00:00:00"/>
    <n v="11"/>
    <n v="0.06"/>
    <n v="300.97000000000003"/>
    <n v="7.18"/>
    <n v="3310.67"/>
  </r>
  <r>
    <n v="3581"/>
    <n v="89719"/>
    <s v="Sara Wheeler"/>
    <s v="Air Cargo"/>
    <x v="2"/>
    <x v="0"/>
    <s v="High"/>
    <s v="Champagne"/>
    <x v="0"/>
    <x v="1"/>
    <s v="Domaine Lafage Miraflors Rose 2013"/>
    <s v="Small Crate"/>
    <s v="Maryborough"/>
    <x v="678"/>
    <d v="2012-09-24T00:00:00"/>
    <n v="9"/>
    <n v="0.09"/>
    <n v="70.89"/>
    <n v="89.3"/>
    <n v="638.01"/>
  </r>
  <r>
    <n v="3582"/>
    <n v="86274"/>
    <s v="Julia Baker"/>
    <s v="Express Road Cargo"/>
    <x v="0"/>
    <x v="1"/>
    <s v="Critical"/>
    <s v="Shiraz"/>
    <x v="0"/>
    <x v="1"/>
    <s v="Miraval Rose (1.5 Liter Magnum) 2014"/>
    <s v="Loose Wrap"/>
    <s v="Mount Barker"/>
    <x v="1127"/>
    <d v="2013-02-02T00:00:00"/>
    <n v="2"/>
    <n v="0.1"/>
    <n v="78.650000000000006"/>
    <n v="13.99"/>
    <n v="157.30000000000001"/>
  </r>
  <r>
    <n v="3583"/>
    <n v="86267"/>
    <s v="Julia Baker"/>
    <s v="Express Road Cargo"/>
    <x v="0"/>
    <x v="1"/>
    <s v="Critical"/>
    <s v="Shiraz"/>
    <x v="0"/>
    <x v="1"/>
    <s v="Gerard Bertrand Cote des Roses Rose 2014"/>
    <s v="Standard Size Crate"/>
    <s v="Adelaide"/>
    <x v="397"/>
    <d v="2010-02-02T00:00:00"/>
    <n v="4"/>
    <n v="0.03"/>
    <n v="8.34"/>
    <n v="2.64"/>
    <n v="33.36"/>
  </r>
  <r>
    <n v="3584"/>
    <n v="90039"/>
    <s v="Louise Medina"/>
    <s v="Air Cargo"/>
    <x v="2"/>
    <x v="3"/>
    <s v="Low"/>
    <s v="Grenache Rose"/>
    <x v="0"/>
    <x v="1"/>
    <s v="Sutter Home White Zinfandel"/>
    <s v="Extra Large Crate"/>
    <s v="Campbeltown"/>
    <x v="192"/>
    <d v="2013-10-04T00:00:00"/>
    <n v="22"/>
    <n v="0.02"/>
    <n v="110.98"/>
    <n v="30"/>
    <n v="2441.56"/>
  </r>
  <r>
    <n v="3585"/>
    <n v="90039"/>
    <s v="Louise Medina"/>
    <s v="Express Road Cargo"/>
    <x v="0"/>
    <x v="3"/>
    <s v="Low"/>
    <s v="Shiraz"/>
    <x v="0"/>
    <x v="1"/>
    <s v="JCB N¬∞21 Brut Cremant de Bourgogne"/>
    <s v="Large Crate"/>
    <s v="Newcastle"/>
    <x v="192"/>
    <d v="2013-10-04T00:00:00"/>
    <n v="17"/>
    <n v="0.01"/>
    <n v="12.53"/>
    <n v="0.5"/>
    <n v="213.01"/>
  </r>
  <r>
    <n v="3586"/>
    <n v="89428"/>
    <s v="Tammy Rodriguez"/>
    <s v="Express Road Cargo"/>
    <x v="0"/>
    <x v="3"/>
    <s v="Medium"/>
    <s v="Malbec"/>
    <x v="0"/>
    <x v="1"/>
    <s v="Langlois Chateau Cremant de Loire Brut"/>
    <s v="Large Crate"/>
    <s v="Albury"/>
    <x v="389"/>
    <d v="2011-09-27T00:00:00"/>
    <n v="17"/>
    <n v="0.1"/>
    <n v="2.88"/>
    <n v="0.5"/>
    <n v="48.96"/>
  </r>
  <r>
    <n v="3587"/>
    <n v="87605"/>
    <s v="Walter Day"/>
    <s v="Road Cargo"/>
    <x v="0"/>
    <x v="1"/>
    <s v="Critical"/>
    <s v="Malbec"/>
    <x v="0"/>
    <x v="1"/>
    <s v="Louis Roederer Cristal Brut 2006"/>
    <s v="Large Crate"/>
    <s v="Mount Gambier"/>
    <x v="193"/>
    <d v="2011-08-09T00:00:00"/>
    <n v="11"/>
    <n v="0.1"/>
    <n v="14.48"/>
    <n v="6.46"/>
    <n v="159.28"/>
  </r>
  <r>
    <n v="3588"/>
    <n v="87605"/>
    <s v="Walter Day"/>
    <s v="Express Road Cargo"/>
    <x v="2"/>
    <x v="1"/>
    <s v="Critical"/>
    <s v="Sangiovese Rose"/>
    <x v="0"/>
    <x v="1"/>
    <s v="La Playa Estate Cabernet Sauvignon Rose 2015"/>
    <s v="Mini Crate"/>
    <s v="Adelaide"/>
    <x v="193"/>
    <d v="2011-08-08T00:00:00"/>
    <n v="21"/>
    <n v="0.03"/>
    <n v="102.3"/>
    <n v="21.26"/>
    <n v="2148.2999999999997"/>
  </r>
  <r>
    <n v="3589"/>
    <n v="89150"/>
    <s v="Larry Day"/>
    <s v="Express Road Cargo"/>
    <x v="0"/>
    <x v="1"/>
    <s v="Medium"/>
    <s v="Shiraz"/>
    <x v="0"/>
    <x v="1"/>
    <s v="Chateau d'Esclans Garrus Rose 2013"/>
    <s v="Large Crate"/>
    <s v="Burnie"/>
    <x v="49"/>
    <d v="2011-12-21T00:00:00"/>
    <n v="2"/>
    <n v="0.01"/>
    <n v="3.69"/>
    <n v="0.5"/>
    <n v="7.38"/>
  </r>
  <r>
    <n v="3590"/>
    <n v="86083"/>
    <s v="Shawn Baker"/>
    <s v="Air Cargo"/>
    <x v="2"/>
    <x v="3"/>
    <s v="Low"/>
    <s v="Sangiovese Rose"/>
    <x v="0"/>
    <x v="1"/>
    <s v="La Playa Estate Cabernet Sauvignon Rose 2015"/>
    <s v="Extra Large Crate"/>
    <s v="Albury"/>
    <x v="362"/>
    <d v="2013-09-12T00:00:00"/>
    <n v="6"/>
    <n v="0.05"/>
    <n v="95.98"/>
    <n v="58.2"/>
    <n v="575.88"/>
  </r>
  <r>
    <n v="3591"/>
    <n v="86083"/>
    <s v="Shawn Baker"/>
    <s v="Air Cargo"/>
    <x v="2"/>
    <x v="3"/>
    <s v="Low"/>
    <s v="Grenache Rose"/>
    <x v="0"/>
    <x v="1"/>
    <s v="Miraval Rose (1.5 Liter Magnum) 2014"/>
    <s v="Small Crate"/>
    <s v="Tamworth"/>
    <x v="362"/>
    <d v="2013-09-10T00:00:00"/>
    <n v="6"/>
    <n v="0.04"/>
    <n v="286.85000000000002"/>
    <n v="61.76"/>
    <n v="1721.1000000000001"/>
  </r>
  <r>
    <n v="3592"/>
    <n v="86916"/>
    <s v="Jimmy Spencer"/>
    <s v="Express Road Cargo"/>
    <x v="0"/>
    <x v="3"/>
    <s v="Not Specified"/>
    <s v="Shiraz"/>
    <x v="0"/>
    <x v="1"/>
    <s v="Moet &amp; Chandon Imperial"/>
    <s v="Large Crate"/>
    <s v="Broken Hill"/>
    <x v="395"/>
    <d v="2012-03-07T00:00:00"/>
    <n v="14"/>
    <n v="0.04"/>
    <n v="304.99"/>
    <n v="19.989999999999998"/>
    <n v="4269.8600000000006"/>
  </r>
  <r>
    <n v="3593"/>
    <n v="86916"/>
    <s v="Jimmy Spencer"/>
    <s v="Express Road Cargo"/>
    <x v="0"/>
    <x v="3"/>
    <s v="Not Specified"/>
    <s v="Zinfandel"/>
    <x v="0"/>
    <x v="1"/>
    <s v="Dom Perignon 2006"/>
    <s v="Large Crate"/>
    <s v="Armidale"/>
    <x v="395"/>
    <d v="2012-03-07T00:00:00"/>
    <n v="4"/>
    <n v="0.09"/>
    <n v="2.89"/>
    <n v="0.5"/>
    <n v="11.56"/>
  </r>
  <r>
    <n v="3594"/>
    <n v="86916"/>
    <s v="Jimmy Spencer"/>
    <s v="Express Road Cargo"/>
    <x v="1"/>
    <x v="3"/>
    <s v="Not Specified"/>
    <s v="Sauvignon Blanc"/>
    <x v="0"/>
    <x v="1"/>
    <s v="Chardonnais Napa Valley Chardonnay 2013"/>
    <s v="Large Crate"/>
    <s v="Cessnock"/>
    <x v="395"/>
    <d v="2012-03-06T00:00:00"/>
    <n v="11"/>
    <n v="0.1"/>
    <n v="125.99"/>
    <n v="4.2"/>
    <n v="1385.8899999999999"/>
  </r>
  <r>
    <n v="3595"/>
    <n v="89880"/>
    <s v="Patrick Garcia"/>
    <s v="Express Road Cargo"/>
    <x v="0"/>
    <x v="3"/>
    <s v="High"/>
    <s v="Malbec"/>
    <x v="0"/>
    <x v="1"/>
    <s v="Dopff &amp; Irion Cremant Rose Brut"/>
    <s v="Large Crate"/>
    <s v="Paramatta"/>
    <x v="1128"/>
    <d v="2010-12-25T00:00:00"/>
    <n v="18"/>
    <n v="0.01"/>
    <n v="7.1"/>
    <n v="6.05"/>
    <n v="127.8"/>
  </r>
  <r>
    <n v="3596"/>
    <n v="89880"/>
    <s v="Patrick Garcia"/>
    <s v="Express Road Cargo"/>
    <x v="0"/>
    <x v="3"/>
    <s v="High"/>
    <s v="Merlot"/>
    <x v="0"/>
    <x v="1"/>
    <s v="Laurent-Perrier Brut Millesime 2006"/>
    <s v="Large Crate"/>
    <s v="Blue Mountains"/>
    <x v="1128"/>
    <d v="2010-12-25T00:00:00"/>
    <n v="5"/>
    <n v="0.05"/>
    <n v="18.97"/>
    <n v="9.0299999999999994"/>
    <n v="94.85"/>
  </r>
  <r>
    <n v="3597"/>
    <n v="91025"/>
    <s v="Todd Gilbert"/>
    <s v="Express Road Cargo"/>
    <x v="1"/>
    <x v="3"/>
    <s v="Medium"/>
    <s v="Chardonnay"/>
    <x v="0"/>
    <x v="1"/>
    <s v="The White Knight Sauvignon Blanc 2014"/>
    <s v="Standard Size Crate"/>
    <s v="Wagga Wagga"/>
    <x v="802"/>
    <d v="2010-08-14T00:00:00"/>
    <n v="1"/>
    <n v="0"/>
    <n v="55.99"/>
    <n v="2.5"/>
    <n v="55.99"/>
  </r>
  <r>
    <n v="3598"/>
    <n v="86075"/>
    <s v="Ryan Hernandez"/>
    <s v="Express Road Cargo"/>
    <x v="2"/>
    <x v="3"/>
    <s v="Medium"/>
    <s v="Champagne"/>
    <x v="0"/>
    <x v="1"/>
    <s v="Orin Swift Cellars Fragile Rose 2014"/>
    <s v="Loose Wrap"/>
    <s v="Blue Mountains"/>
    <x v="1129"/>
    <d v="2010-08-02T00:00:00"/>
    <n v="9"/>
    <n v="0.03"/>
    <n v="128.24"/>
    <n v="12.65"/>
    <n v="1154.1600000000001"/>
  </r>
  <r>
    <n v="3599"/>
    <n v="86075"/>
    <s v="Shawn Baker"/>
    <s v="Air Cargo"/>
    <x v="2"/>
    <x v="3"/>
    <s v="Medium"/>
    <s v="Grenache Rose"/>
    <x v="0"/>
    <x v="1"/>
    <s v="Domaine Lafage Miraflors Rose 2013"/>
    <s v="Extra Large Crate"/>
    <s v="Newcastle"/>
    <x v="1129"/>
    <d v="2010-08-02T00:00:00"/>
    <n v="10"/>
    <n v="0.01"/>
    <n v="160.97999999999999"/>
    <n v="30"/>
    <n v="1609.8"/>
  </r>
  <r>
    <n v="3600"/>
    <n v="91030"/>
    <s v="Jose Miller"/>
    <s v="Air Cargo"/>
    <x v="2"/>
    <x v="1"/>
    <s v="Not Specified"/>
    <s v="Sangiovese Rose"/>
    <x v="0"/>
    <x v="1"/>
    <s v="Locations by Dave Phinney F Rose&quot;"/>
    <s v="Small Crate"/>
    <s v="Canberra"/>
    <x v="711"/>
    <d v="2010-09-27T00:00:00"/>
    <n v="4"/>
    <n v="0.03"/>
    <n v="140.97999999999999"/>
    <n v="36.090000000000003"/>
    <n v="563.91999999999996"/>
  </r>
  <r>
    <n v="3601"/>
    <n v="91030"/>
    <s v="Jose Miller"/>
    <s v="Express Road Cargo"/>
    <x v="1"/>
    <x v="1"/>
    <s v="Not Specified"/>
    <s v="Sauvignon Blanc"/>
    <x v="0"/>
    <x v="1"/>
    <s v="Lucky Chardonnay 2012"/>
    <s v="Large Crate"/>
    <s v="Canberra"/>
    <x v="711"/>
    <d v="2010-09-26T00:00:00"/>
    <n v="15"/>
    <n v="0.08"/>
    <n v="65.989999999999995"/>
    <n v="8.99"/>
    <n v="989.84999999999991"/>
  </r>
  <r>
    <n v="3602"/>
    <n v="91037"/>
    <s v="Samuel Adams"/>
    <s v="Express Road Cargo"/>
    <x v="0"/>
    <x v="3"/>
    <s v="Low"/>
    <s v="Pinot Noir"/>
    <x v="0"/>
    <x v="1"/>
    <s v="La Playa Estate Cabernet Sauvignon Rose 2015"/>
    <s v="Large Crate"/>
    <s v="Grafton"/>
    <x v="1130"/>
    <d v="2013-05-24T00:00:00"/>
    <n v="3"/>
    <n v="0.03"/>
    <n v="22.38"/>
    <n v="15.1"/>
    <n v="67.14"/>
  </r>
  <r>
    <n v="3603"/>
    <n v="91037"/>
    <s v="Samuel Adams"/>
    <s v="Express Road Cargo"/>
    <x v="0"/>
    <x v="3"/>
    <s v="Low"/>
    <s v="Cabernet Sauvignon"/>
    <x v="0"/>
    <x v="1"/>
    <s v="Domaine Lafond Roc-Epine Tavel Rose 2014"/>
    <s v="Large Crate"/>
    <s v="Albury"/>
    <x v="1130"/>
    <d v="2013-05-27T00:00:00"/>
    <n v="2"/>
    <n v="0.02"/>
    <n v="5.94"/>
    <n v="9.92"/>
    <n v="11.88"/>
  </r>
  <r>
    <n v="3604"/>
    <n v="91037"/>
    <s v="James Fox"/>
    <s v="Road Cargo"/>
    <x v="0"/>
    <x v="3"/>
    <s v="Low"/>
    <s v="Zinfandel"/>
    <x v="0"/>
    <x v="1"/>
    <s v="Lucien Albrecht Cremant d'Alsace Brut Rose"/>
    <s v="Full Container"/>
    <s v="Goulburn"/>
    <x v="1130"/>
    <d v="2013-05-29T00:00:00"/>
    <n v="14"/>
    <n v="0.01"/>
    <n v="6.98"/>
    <n v="1.6"/>
    <n v="97.72"/>
  </r>
  <r>
    <n v="3605"/>
    <n v="85837"/>
    <s v="Samuel Wright"/>
    <s v="Road Cargo"/>
    <x v="2"/>
    <x v="3"/>
    <s v="Not Specified"/>
    <s v="Grenache Rose"/>
    <x v="0"/>
    <x v="1"/>
    <s v="Chateau de Campuget Costieres de Nimes Tradition Rose 2015"/>
    <s v="Mini Crate"/>
    <s v="Broken Hill"/>
    <x v="101"/>
    <d v="2011-04-22T00:00:00"/>
    <n v="5"/>
    <n v="0.09"/>
    <n v="102.3"/>
    <n v="21.26"/>
    <n v="511.5"/>
  </r>
  <r>
    <n v="3606"/>
    <n v="89942"/>
    <s v="Russell Adams"/>
    <s v="Express Road Cargo"/>
    <x v="2"/>
    <x v="1"/>
    <s v="Not Specified"/>
    <s v="Sangiovese Rose"/>
    <x v="0"/>
    <x v="1"/>
    <s v="La Playa Estate Cabernet Sauvignon Rose 2015"/>
    <s v="Mini Crate"/>
    <s v="Port Lincoln"/>
    <x v="491"/>
    <d v="2010-10-03T00:00:00"/>
    <n v="12"/>
    <n v="0.03"/>
    <n v="19.989999999999998"/>
    <n v="11.17"/>
    <n v="239.88"/>
  </r>
  <r>
    <n v="3607"/>
    <n v="91039"/>
    <s v="Rachel Baker"/>
    <s v="Express Road Cargo"/>
    <x v="0"/>
    <x v="0"/>
    <s v="High"/>
    <s v="Merlot"/>
    <x v="0"/>
    <x v="1"/>
    <s v="Dopff &amp; Irion Cremant Rose Brut"/>
    <s v="Large Crate"/>
    <s v="Palmerston"/>
    <x v="37"/>
    <d v="2012-03-18T00:00:00"/>
    <n v="14"/>
    <n v="0"/>
    <n v="30.98"/>
    <n v="9.18"/>
    <n v="433.72"/>
  </r>
  <r>
    <n v="3608"/>
    <n v="86883"/>
    <s v="Larry Carroll"/>
    <s v="Air Cargo"/>
    <x v="1"/>
    <x v="2"/>
    <s v="High"/>
    <s v="Pinot Gris"/>
    <x v="0"/>
    <x v="1"/>
    <s v="Rombauer Chardonnay 2014"/>
    <s v="Extra Large Crate"/>
    <s v="Bunbury"/>
    <x v="462"/>
    <d v="2010-02-13T00:00:00"/>
    <n v="2"/>
    <n v="0.01"/>
    <n v="2036.48"/>
    <n v="14.7"/>
    <n v="4072.96"/>
  </r>
  <r>
    <n v="3609"/>
    <n v="91041"/>
    <s v="Jeffrey Long"/>
    <s v="Road Cargo"/>
    <x v="0"/>
    <x v="1"/>
    <s v="Critical"/>
    <s v="Merlot"/>
    <x v="0"/>
    <x v="1"/>
    <s v="Roederer Estate L'Ermitage 2007"/>
    <s v="Large Crate"/>
    <s v="Hobart"/>
    <x v="963"/>
    <d v="2010-02-26T00:00:00"/>
    <n v="3"/>
    <n v="0.03"/>
    <n v="48.58"/>
    <n v="3.99"/>
    <n v="145.74"/>
  </r>
  <r>
    <n v="3610"/>
    <n v="88568"/>
    <s v="Janice Frazier"/>
    <s v="Express Road Cargo"/>
    <x v="2"/>
    <x v="2"/>
    <s v="Low"/>
    <s v="Champagne"/>
    <x v="0"/>
    <x v="1"/>
    <s v="Sutter Home Pink Moscato"/>
    <s v="Mini Crate"/>
    <s v="Rockingham"/>
    <x v="1131"/>
    <d v="2010-02-27T00:00:00"/>
    <n v="6"/>
    <n v="0.1"/>
    <n v="50.98"/>
    <n v="22.24"/>
    <n v="305.88"/>
  </r>
  <r>
    <n v="3611"/>
    <n v="89261"/>
    <s v="Gerald Harvey"/>
    <s v="Express Road Cargo"/>
    <x v="1"/>
    <x v="3"/>
    <s v="Low"/>
    <s v="Pinot Gris"/>
    <x v="0"/>
    <x v="6"/>
    <s v="Los Vascos Sauvignon Blanc 2015"/>
    <s v="Large Crate"/>
    <s v="Bathurst"/>
    <x v="456"/>
    <d v="2011-12-30T00:00:00"/>
    <n v="16"/>
    <n v="0.03"/>
    <n v="65.989999999999995"/>
    <n v="8.99"/>
    <n v="1055.8399999999999"/>
  </r>
  <r>
    <n v="3612"/>
    <n v="87268"/>
    <s v="Julia Kim"/>
    <s v="Express Road Cargo"/>
    <x v="0"/>
    <x v="2"/>
    <s v="High"/>
    <s v="Sangiovese"/>
    <x v="0"/>
    <x v="6"/>
    <s v="Domaine Lafond Roc-Epine Tavel Rose 2014"/>
    <s v="Large Crate"/>
    <s v="Geraldton"/>
    <x v="421"/>
    <d v="2013-08-05T00:00:00"/>
    <n v="3"/>
    <n v="0.09"/>
    <n v="131.12"/>
    <n v="0.99"/>
    <n v="393.36"/>
  </r>
  <r>
    <n v="3613"/>
    <n v="87268"/>
    <s v="Keith Ramos"/>
    <s v="Express Road Cargo"/>
    <x v="0"/>
    <x v="2"/>
    <s v="High"/>
    <s v="Shiraz"/>
    <x v="0"/>
    <x v="6"/>
    <s v="Veuve Clicquot Brut Yellow Label"/>
    <s v="Large Crate"/>
    <s v="Bunbury"/>
    <x v="421"/>
    <d v="2013-08-05T00:00:00"/>
    <n v="22"/>
    <n v="0.05"/>
    <n v="11.09"/>
    <n v="5.25"/>
    <n v="243.98"/>
  </r>
  <r>
    <n v="3614"/>
    <n v="87268"/>
    <s v="Ruby Gray"/>
    <s v="Express Road Cargo"/>
    <x v="2"/>
    <x v="2"/>
    <s v="High"/>
    <s v="Cremant"/>
    <x v="0"/>
    <x v="4"/>
    <s v="Domaine Lafage Miraflors Rose 2013"/>
    <s v="Large Crate"/>
    <s v="Freemantle"/>
    <x v="421"/>
    <d v="2013-08-07T00:00:00"/>
    <n v="20"/>
    <n v="0.06"/>
    <n v="13.79"/>
    <n v="8.7799999999999994"/>
    <n v="275.79999999999995"/>
  </r>
  <r>
    <n v="3615"/>
    <n v="90825"/>
    <s v="Gary Williamson"/>
    <s v="Road Cargo"/>
    <x v="0"/>
    <x v="3"/>
    <s v="Critical"/>
    <s v="Pinot Noir"/>
    <x v="0"/>
    <x v="6"/>
    <s v="Domaine Lafond Roc-Epine Tavel Rose 2014"/>
    <s v="Large Crate"/>
    <s v="Lithgow"/>
    <x v="1132"/>
    <d v="2013-12-17T00:00:00"/>
    <n v="16"/>
    <n v="0.04"/>
    <n v="5.98"/>
    <n v="10.39"/>
    <n v="95.68"/>
  </r>
  <r>
    <n v="3616"/>
    <n v="89031"/>
    <s v="Carlos Mills"/>
    <s v="Road Cargo"/>
    <x v="0"/>
    <x v="1"/>
    <s v="High"/>
    <s v="Pinot Noir"/>
    <x v="0"/>
    <x v="6"/>
    <s v="Gerard Bertrand Cote des Roses Rose 2014"/>
    <s v="Large Crate"/>
    <s v="Launceston"/>
    <x v="1133"/>
    <d v="2012-09-21T00:00:00"/>
    <n v="8"/>
    <n v="0.01"/>
    <n v="19.98"/>
    <n v="5.97"/>
    <n v="159.84"/>
  </r>
  <r>
    <n v="3617"/>
    <n v="89687"/>
    <s v="Philip Cruz"/>
    <s v="Express Road Cargo"/>
    <x v="0"/>
    <x v="3"/>
    <s v="Critical"/>
    <s v="Zinfandel"/>
    <x v="0"/>
    <x v="6"/>
    <s v="Pierre Sparr Cremant d'Alsace Reserve Brut Rose"/>
    <s v="Full Container"/>
    <s v="Albury"/>
    <x v="1134"/>
    <d v="2011-01-19T00:00:00"/>
    <n v="8"/>
    <n v="0.03"/>
    <n v="6.68"/>
    <n v="1.5"/>
    <n v="53.44"/>
  </r>
  <r>
    <n v="3618"/>
    <n v="87015"/>
    <s v="Willie Hicks"/>
    <s v="Express Road Cargo"/>
    <x v="0"/>
    <x v="2"/>
    <s v="High"/>
    <s v="Merlot"/>
    <x v="0"/>
    <x v="6"/>
    <s v="Sutter Home White Zinfandel"/>
    <s v="Large Crate"/>
    <s v="Freemantle"/>
    <x v="1135"/>
    <d v="2010-09-18T00:00:00"/>
    <n v="14"/>
    <n v="0.03"/>
    <n v="7.3"/>
    <n v="7.72"/>
    <n v="102.2"/>
  </r>
  <r>
    <n v="3619"/>
    <n v="91020"/>
    <s v="Fred Long"/>
    <s v="Air Cargo"/>
    <x v="2"/>
    <x v="3"/>
    <s v="Not Specified"/>
    <s v="Cremant"/>
    <x v="0"/>
    <x v="6"/>
    <s v="Domaine Lafage Miraflors Rose 2013"/>
    <s v="Extra Large Crate"/>
    <s v="Albury"/>
    <x v="1054"/>
    <d v="2012-06-25T00:00:00"/>
    <n v="2"/>
    <n v="0.1"/>
    <n v="25.98"/>
    <n v="14.36"/>
    <n v="51.96"/>
  </r>
  <r>
    <n v="3620"/>
    <n v="91020"/>
    <s v="Fred Long"/>
    <s v="Express Road Cargo"/>
    <x v="1"/>
    <x v="3"/>
    <s v="Not Specified"/>
    <s v="Reisling"/>
    <x v="0"/>
    <x v="6"/>
    <s v="Angeline Sauvignon Blanc 2014"/>
    <s v="Mini Crate"/>
    <s v="Liverpool"/>
    <x v="1054"/>
    <d v="2012-06-26T00:00:00"/>
    <n v="12"/>
    <n v="0"/>
    <n v="449.99"/>
    <n v="24.49"/>
    <n v="5399.88"/>
  </r>
  <r>
    <n v="3621"/>
    <n v="86280"/>
    <s v="Carol Black"/>
    <s v="Express Road Cargo"/>
    <x v="1"/>
    <x v="2"/>
    <s v="Not Specified"/>
    <s v="Pinot Gris"/>
    <x v="0"/>
    <x v="6"/>
    <s v="Dog Point Vineyard Sauvignon Blanc 2014"/>
    <s v="Full Container"/>
    <s v="Mandurah"/>
    <x v="207"/>
    <d v="2011-12-07T00:00:00"/>
    <n v="4"/>
    <n v="0"/>
    <n v="20.99"/>
    <n v="0.99"/>
    <n v="83.96"/>
  </r>
  <r>
    <n v="3622"/>
    <n v="88248"/>
    <s v="Carl Ramirez"/>
    <s v="Express Road Cargo"/>
    <x v="0"/>
    <x v="1"/>
    <s v="Critical"/>
    <s v="Pinot Noir"/>
    <x v="0"/>
    <x v="6"/>
    <s v="Domaine Lafond Roc-Epine Tavel Rose 2014"/>
    <s v="Large Crate"/>
    <s v="Melbourne"/>
    <x v="195"/>
    <d v="2013-05-05T00:00:00"/>
    <n v="5"/>
    <n v="0.08"/>
    <n v="2.08"/>
    <n v="1.49"/>
    <n v="10.4"/>
  </r>
  <r>
    <n v="3623"/>
    <n v="87693"/>
    <s v="Nicholas Coleman"/>
    <s v="Express Road Cargo"/>
    <x v="1"/>
    <x v="1"/>
    <s v="Not Specified"/>
    <s v="Reisling"/>
    <x v="0"/>
    <x v="6"/>
    <s v="Rombauer Chardonnay 2014"/>
    <s v="Loose Wrap"/>
    <s v="Melbourne"/>
    <x v="622"/>
    <d v="2013-10-28T00:00:00"/>
    <n v="4"/>
    <n v="0.1"/>
    <n v="999.99"/>
    <n v="13.99"/>
    <n v="3999.96"/>
  </r>
  <r>
    <n v="3624"/>
    <n v="91049"/>
    <s v="Charles Schmidt"/>
    <s v="Express Road Cargo"/>
    <x v="0"/>
    <x v="1"/>
    <s v="Low"/>
    <s v="Cabernet Sauvignon"/>
    <x v="0"/>
    <x v="6"/>
    <s v="Lucien Albrecht Cremant d'Alsace Brut"/>
    <s v="Loose Wrap"/>
    <s v="Bendigo"/>
    <x v="1136"/>
    <d v="2010-07-03T00:00:00"/>
    <n v="15"/>
    <n v="0"/>
    <n v="17.52"/>
    <n v="8.17"/>
    <n v="262.8"/>
  </r>
  <r>
    <n v="3625"/>
    <n v="90786"/>
    <s v="Mark Lawson"/>
    <s v="Express Road Cargo"/>
    <x v="1"/>
    <x v="3"/>
    <s v="Medium"/>
    <s v="Reisling"/>
    <x v="0"/>
    <x v="6"/>
    <s v="Lincourt Courtney's Chardonnay 2012"/>
    <s v="Standard Size Crate"/>
    <s v="Penrith"/>
    <x v="461"/>
    <d v="2010-01-19T00:00:00"/>
    <n v="8"/>
    <n v="0.06"/>
    <n v="16.48"/>
    <n v="1.99"/>
    <n v="131.84"/>
  </r>
  <r>
    <n v="3626"/>
    <n v="88582"/>
    <s v="Steven Butler"/>
    <s v="Express Road Cargo"/>
    <x v="0"/>
    <x v="1"/>
    <s v="Critical"/>
    <s v="Cabernet Sauvignon"/>
    <x v="0"/>
    <x v="6"/>
    <s v="Bertani Bertarose 2014"/>
    <s v="Large Crate"/>
    <s v="Devonport"/>
    <x v="689"/>
    <d v="2011-05-04T00:00:00"/>
    <n v="12"/>
    <n v="7.0000000000000007E-2"/>
    <n v="6.48"/>
    <n v="10.050000000000001"/>
    <n v="77.760000000000005"/>
  </r>
  <r>
    <n v="3627"/>
    <n v="87066"/>
    <s v="Karen Williams"/>
    <s v="Air Cargo"/>
    <x v="1"/>
    <x v="0"/>
    <s v="Low"/>
    <s v="Chardonnay"/>
    <x v="0"/>
    <x v="6"/>
    <s v="Lucky Chardonnay 2012"/>
    <s v="Extra Large Crate"/>
    <s v="Gympie"/>
    <x v="161"/>
    <d v="2013-03-05T00:00:00"/>
    <n v="8"/>
    <n v="0.05"/>
    <n v="90.97"/>
    <n v="14"/>
    <n v="727.76"/>
  </r>
  <r>
    <n v="3628"/>
    <n v="89296"/>
    <s v="Marilyn Rivera"/>
    <s v="Express Road Cargo"/>
    <x v="0"/>
    <x v="1"/>
    <s v="Critical"/>
    <s v="Zinfandel"/>
    <x v="0"/>
    <x v="6"/>
    <s v="Louis Roederer Cristal Brut with Gift Box 2007"/>
    <s v="Full Container"/>
    <s v="Wodonga"/>
    <x v="854"/>
    <d v="2012-06-30T00:00:00"/>
    <n v="7"/>
    <n v="0.09"/>
    <n v="3.98"/>
    <n v="2.97"/>
    <n v="27.86"/>
  </r>
  <r>
    <n v="3629"/>
    <n v="89296"/>
    <s v="Dennis Berry"/>
    <s v="Road Cargo"/>
    <x v="1"/>
    <x v="1"/>
    <s v="Critical"/>
    <s v="Pinot Gris"/>
    <x v="0"/>
    <x v="6"/>
    <s v="Robert Oatley Signature Chardonnay 2013"/>
    <s v="Large Crate"/>
    <s v="Wodonga"/>
    <x v="854"/>
    <d v="2012-07-01T00:00:00"/>
    <n v="4"/>
    <n v="0.03"/>
    <n v="35.99"/>
    <n v="5"/>
    <n v="143.96"/>
  </r>
  <r>
    <n v="3630"/>
    <n v="87535"/>
    <s v="Earl Dunn"/>
    <s v="Express Road Cargo"/>
    <x v="0"/>
    <x v="2"/>
    <s v="Low"/>
    <s v="Cabernet Sauvignon"/>
    <x v="0"/>
    <x v="6"/>
    <s v="Locations by Dave Phinney F Rose"/>
    <s v="Large Crate"/>
    <s v="Perth"/>
    <x v="827"/>
    <d v="2010-06-09T00:00:00"/>
    <n v="7"/>
    <n v="0"/>
    <n v="1270.99"/>
    <n v="19.989999999999998"/>
    <n v="8896.93"/>
  </r>
  <r>
    <n v="3631"/>
    <n v="87662"/>
    <s v="Jacqueline Frazier"/>
    <s v="Express Road Cargo"/>
    <x v="0"/>
    <x v="2"/>
    <s v="High"/>
    <s v="Cabernet Sauvignon"/>
    <x v="0"/>
    <x v="6"/>
    <s v="Lucien Albrecht Cremant d'Alsace Brut Rose"/>
    <s v="Standard Size Crate"/>
    <s v="Freemantle"/>
    <x v="321"/>
    <d v="2012-12-20T00:00:00"/>
    <n v="5"/>
    <n v="0.06"/>
    <n v="21.38"/>
    <n v="8.99"/>
    <n v="106.89999999999999"/>
  </r>
  <r>
    <n v="3632"/>
    <n v="87093"/>
    <s v="Paul Howard"/>
    <s v="Express Road Cargo"/>
    <x v="0"/>
    <x v="2"/>
    <s v="Low"/>
    <s v="Merlot"/>
    <x v="0"/>
    <x v="6"/>
    <s v="Chateau d'Esclans Whispering Angel Rose 2014"/>
    <s v="Large Crate"/>
    <s v="Geraldton"/>
    <x v="197"/>
    <d v="2012-07-30T00:00:00"/>
    <n v="1"/>
    <n v="0.08"/>
    <n v="10.89"/>
    <n v="4.5"/>
    <n v="10.89"/>
  </r>
  <r>
    <n v="3633"/>
    <n v="87093"/>
    <s v="Paul Howard"/>
    <s v="Express Road Cargo"/>
    <x v="0"/>
    <x v="2"/>
    <s v="Low"/>
    <s v="Shiraz"/>
    <x v="0"/>
    <x v="6"/>
    <s v="Gerard Bertrand Cote des Roses Rose 2014"/>
    <s v="Large Crate"/>
    <s v="Geraldton"/>
    <x v="197"/>
    <d v="2012-08-04T00:00:00"/>
    <n v="15"/>
    <n v="0.04"/>
    <n v="42.98"/>
    <n v="4.62"/>
    <n v="644.69999999999993"/>
  </r>
  <r>
    <n v="3634"/>
    <n v="90114"/>
    <s v="Bruce Hanson"/>
    <s v="Express Road Cargo"/>
    <x v="0"/>
    <x v="1"/>
    <s v="Critical"/>
    <s v="Pinot Noir"/>
    <x v="0"/>
    <x v="6"/>
    <s v="Laurent-Perrier Brut Rose"/>
    <s v="Large Crate"/>
    <s v="Mount Barker"/>
    <x v="198"/>
    <d v="2010-03-02T00:00:00"/>
    <n v="2"/>
    <n v="7.0000000000000007E-2"/>
    <n v="40.98"/>
    <n v="7.47"/>
    <n v="81.96"/>
  </r>
  <r>
    <n v="3635"/>
    <n v="88762"/>
    <s v="Joseph Carter"/>
    <s v="Express Road Cargo"/>
    <x v="1"/>
    <x v="1"/>
    <s v="Low"/>
    <s v="Sauvignon Blanc"/>
    <x v="0"/>
    <x v="6"/>
    <s v="Rombauer Chardonnay 2014"/>
    <s v="Loose Wrap"/>
    <s v="Adelaide"/>
    <x v="1137"/>
    <d v="2013-04-13T00:00:00"/>
    <n v="8"/>
    <n v="0.08"/>
    <n v="150.97999999999999"/>
    <n v="13.99"/>
    <n v="1207.8399999999999"/>
  </r>
  <r>
    <n v="3636"/>
    <n v="88762"/>
    <s v="Joseph Carter"/>
    <s v="Express Road Cargo"/>
    <x v="0"/>
    <x v="1"/>
    <s v="Low"/>
    <s v="Zinfandel"/>
    <x v="0"/>
    <x v="6"/>
    <s v="Laurent-Perrier Brut Millesime 2006"/>
    <s v="Large Crate"/>
    <s v="Canberra"/>
    <x v="1137"/>
    <d v="2013-04-18T00:00:00"/>
    <n v="7"/>
    <n v="7.0000000000000007E-2"/>
    <n v="9.7100000000000009"/>
    <n v="9.4499999999999993"/>
    <n v="67.97"/>
  </r>
  <r>
    <n v="3637"/>
    <n v="87651"/>
    <s v="Jacqueline Frazier"/>
    <s v="Express Road Cargo"/>
    <x v="0"/>
    <x v="2"/>
    <s v="High"/>
    <s v="Zinfandel"/>
    <x v="0"/>
    <x v="6"/>
    <s v="Lucien Albrecht Cremant d'Alsace Brut Rose"/>
    <s v="Large Crate"/>
    <s v="Rockingham"/>
    <x v="178"/>
    <d v="2010-01-29T00:00:00"/>
    <n v="1"/>
    <n v="0.06"/>
    <n v="55.48"/>
    <n v="14.3"/>
    <n v="55.48"/>
  </r>
  <r>
    <n v="3638"/>
    <n v="87651"/>
    <s v="Jacqueline Frazier"/>
    <s v="Express Road Cargo"/>
    <x v="0"/>
    <x v="2"/>
    <s v="High"/>
    <s v="Malbec"/>
    <x v="0"/>
    <x v="6"/>
    <s v="Schramsberg Cremant Demi-Sec 2011"/>
    <s v="Full Container"/>
    <s v="Bunbury"/>
    <x v="178"/>
    <d v="2010-01-30T00:00:00"/>
    <n v="1"/>
    <n v="0.02"/>
    <n v="1.68"/>
    <n v="1.57"/>
    <n v="1.68"/>
  </r>
  <r>
    <n v="3639"/>
    <n v="91053"/>
    <s v="Sarah Howard"/>
    <s v="Express Road Cargo"/>
    <x v="2"/>
    <x v="1"/>
    <s v="Not Specified"/>
    <s v="Cremant"/>
    <x v="0"/>
    <x v="4"/>
    <s v="Miraval Rose (1.5 Liter Magnum) 2014"/>
    <s v="Large Crate"/>
    <s v="Mount Barker"/>
    <x v="1117"/>
    <d v="2010-06-25T00:00:00"/>
    <n v="6"/>
    <n v="0.04"/>
    <n v="10.64"/>
    <n v="5.16"/>
    <n v="63.84"/>
  </r>
  <r>
    <n v="3640"/>
    <n v="91053"/>
    <s v="Sarah Howard"/>
    <s v="Road Cargo"/>
    <x v="0"/>
    <x v="1"/>
    <s v="Not Specified"/>
    <s v="Pinot Noir"/>
    <x v="0"/>
    <x v="4"/>
    <s v="Lucien Albrecht Cremant d'Alsace Brut"/>
    <s v="Full Container"/>
    <s v="Canberra"/>
    <x v="1117"/>
    <d v="2010-06-26T00:00:00"/>
    <n v="15"/>
    <n v="0.03"/>
    <n v="2.78"/>
    <n v="1.34"/>
    <n v="41.699999999999996"/>
  </r>
  <r>
    <n v="3641"/>
    <n v="86116"/>
    <s v="Wanda Garrett"/>
    <s v="Air Cargo"/>
    <x v="0"/>
    <x v="1"/>
    <s v="Critical"/>
    <s v="Zinfandel"/>
    <x v="0"/>
    <x v="6"/>
    <s v="Jean-Baptiste Adam Les Natures Cremant d'Alsace Brut"/>
    <s v="Extra Large Crate"/>
    <s v="Devonport"/>
    <x v="427"/>
    <d v="2013-06-27T00:00:00"/>
    <n v="6"/>
    <n v="0.01"/>
    <n v="208.16"/>
    <n v="68.02"/>
    <n v="1248.96"/>
  </r>
  <r>
    <n v="3642"/>
    <n v="89211"/>
    <s v="Eric Rodriguez"/>
    <s v="Express Road Cargo"/>
    <x v="1"/>
    <x v="1"/>
    <s v="Critical"/>
    <s v="Chardonnay"/>
    <x v="0"/>
    <x v="6"/>
    <s v="Robert Oatley Sauvignon Blanc 2013"/>
    <s v="Large Crate"/>
    <s v="Melbourne"/>
    <x v="1138"/>
    <d v="2010-09-27T00:00:00"/>
    <n v="16"/>
    <n v="0.01"/>
    <n v="50.98"/>
    <n v="6.5"/>
    <n v="815.68"/>
  </r>
  <r>
    <n v="3643"/>
    <n v="90353"/>
    <s v="Steve Cruz"/>
    <s v="Express Road Cargo"/>
    <x v="0"/>
    <x v="2"/>
    <s v="Critical"/>
    <s v="Sangiovese"/>
    <x v="0"/>
    <x v="6"/>
    <s v="Francis Ford Coppola Sofia Rose 2014"/>
    <s v="Large Crate"/>
    <s v="Mandurah"/>
    <x v="100"/>
    <d v="2010-07-28T00:00:00"/>
    <n v="6"/>
    <n v="0.03"/>
    <n v="11.97"/>
    <n v="4.9800000000000004"/>
    <n v="71.820000000000007"/>
  </r>
  <r>
    <n v="3644"/>
    <n v="87682"/>
    <s v="Nicholas Coleman"/>
    <s v="Express Road Cargo"/>
    <x v="1"/>
    <x v="1"/>
    <s v="High"/>
    <s v="Sauvignon Blanc"/>
    <x v="0"/>
    <x v="6"/>
    <s v="Robert Oatley Sauvignon Blanc 2013"/>
    <s v="Large Crate"/>
    <s v="Frankston"/>
    <x v="106"/>
    <d v="2011-08-12T00:00:00"/>
    <n v="22"/>
    <n v="0.03"/>
    <n v="125.99"/>
    <n v="8.08"/>
    <n v="2771.7799999999997"/>
  </r>
  <r>
    <n v="3645"/>
    <n v="89279"/>
    <s v="Brandon Hernandez"/>
    <s v="Express Road Cargo"/>
    <x v="0"/>
    <x v="0"/>
    <s v="High"/>
    <s v="Shiraz"/>
    <x v="0"/>
    <x v="6"/>
    <s v="Moet &amp; Chandon Imperial"/>
    <s v="Large Crate"/>
    <s v="Darwin"/>
    <x v="84"/>
    <d v="2010-10-30T00:00:00"/>
    <n v="14"/>
    <n v="0.1"/>
    <n v="48.91"/>
    <n v="5.97"/>
    <n v="684.74"/>
  </r>
  <r>
    <n v="3646"/>
    <n v="89279"/>
    <s v="Brandon Hernandez"/>
    <s v="Express Road Cargo"/>
    <x v="0"/>
    <x v="0"/>
    <s v="High"/>
    <s v="Pinot Noir"/>
    <x v="0"/>
    <x v="6"/>
    <s v="JCB N¬∞21 Brut Cremant de Bourgogne"/>
    <s v="Large Crate"/>
    <s v="Darwin"/>
    <x v="84"/>
    <d v="2010-10-28T00:00:00"/>
    <n v="13"/>
    <n v="0.08"/>
    <n v="5.98"/>
    <n v="5.46"/>
    <n v="77.740000000000009"/>
  </r>
  <r>
    <n v="3647"/>
    <n v="91057"/>
    <s v="Patrick Lane"/>
    <s v="Express Road Cargo"/>
    <x v="1"/>
    <x v="0"/>
    <s v="Low"/>
    <s v="Reisling"/>
    <x v="0"/>
    <x v="6"/>
    <s v="St. Supery Sauvignon Blanc 2015"/>
    <s v="Standard Size Crate"/>
    <s v="Mackay"/>
    <x v="47"/>
    <d v="2010-10-09T00:00:00"/>
    <n v="11"/>
    <n v="0.04"/>
    <n v="8.33"/>
    <n v="1.99"/>
    <n v="91.63"/>
  </r>
  <r>
    <n v="3648"/>
    <n v="89508"/>
    <s v="Bruce Hernandez"/>
    <s v="Express Road Cargo"/>
    <x v="1"/>
    <x v="0"/>
    <s v="Not Specified"/>
    <s v="Pinot Gris"/>
    <x v="0"/>
    <x v="6"/>
    <s v="Robert Oatley Sauvignon Blanc 2013"/>
    <s v="Standard Size Crate"/>
    <s v="Darwin"/>
    <x v="522"/>
    <d v="2011-08-06T00:00:00"/>
    <n v="20"/>
    <n v="0"/>
    <n v="35.99"/>
    <n v="1.25"/>
    <n v="719.80000000000007"/>
  </r>
  <r>
    <n v="3649"/>
    <n v="86560"/>
    <s v="Beverly Rodriguez"/>
    <s v="Road Cargo"/>
    <x v="0"/>
    <x v="2"/>
    <s v="Low"/>
    <s v="Cabernet Sauvignon"/>
    <x v="0"/>
    <x v="6"/>
    <s v="Laurent-Perrier Brut Millesime 2006"/>
    <s v="Large Crate"/>
    <s v="Geraldton"/>
    <x v="1139"/>
    <d v="2012-09-10T00:00:00"/>
    <n v="15"/>
    <n v="0.01"/>
    <n v="12.28"/>
    <n v="6.13"/>
    <n v="184.2"/>
  </r>
  <r>
    <n v="3650"/>
    <n v="85881"/>
    <s v="Gregory James"/>
    <s v="Express Road Cargo"/>
    <x v="0"/>
    <x v="0"/>
    <s v="Not Specified"/>
    <s v="Pinot Noir"/>
    <x v="0"/>
    <x v="4"/>
    <s v="Sutter Home Pink Moscato"/>
    <s v="Large Crate"/>
    <s v="Gladstone"/>
    <x v="1140"/>
    <d v="2011-12-04T00:00:00"/>
    <n v="7"/>
    <n v="0.01"/>
    <n v="5.98"/>
    <n v="5.15"/>
    <n v="41.86"/>
  </r>
  <r>
    <n v="3651"/>
    <n v="90432"/>
    <s v="Larry Brown"/>
    <s v="Express Road Cargo"/>
    <x v="0"/>
    <x v="3"/>
    <s v="Medium"/>
    <s v="Shiraz"/>
    <x v="0"/>
    <x v="6"/>
    <s v="Pietradolce Etna Rosato 2014"/>
    <s v="Large Crate"/>
    <s v="Blue Mountains"/>
    <x v="595"/>
    <d v="2010-10-01T00:00:00"/>
    <n v="21"/>
    <n v="7.0000000000000007E-2"/>
    <n v="6.54"/>
    <n v="5.27"/>
    <n v="137.34"/>
  </r>
  <r>
    <n v="3652"/>
    <n v="90432"/>
    <s v="Cynthia Webb"/>
    <s v="Express Road Cargo"/>
    <x v="0"/>
    <x v="3"/>
    <s v="Medium"/>
    <s v="Pinot Noir"/>
    <x v="0"/>
    <x v="6"/>
    <s v="Veuve Clicquot Brut Yellow Label"/>
    <s v="Full Container"/>
    <s v="Goulburn"/>
    <x v="595"/>
    <d v="2010-10-01T00:00:00"/>
    <n v="23"/>
    <n v="0.09"/>
    <n v="3.29"/>
    <n v="1.35"/>
    <n v="75.67"/>
  </r>
  <r>
    <n v="3653"/>
    <n v="86787"/>
    <s v="Keith Bailey"/>
    <s v="Air Cargo"/>
    <x v="1"/>
    <x v="2"/>
    <s v="High"/>
    <s v="Pinot Gris"/>
    <x v="0"/>
    <x v="4"/>
    <s v="Lucky Chardonnay 2012"/>
    <s v="Extra Large Crate"/>
    <s v="Freemantle"/>
    <x v="1141"/>
    <d v="2013-11-05T00:00:00"/>
    <n v="3"/>
    <n v="7.0000000000000007E-2"/>
    <n v="810.98"/>
    <n v="16.059999999999999"/>
    <n v="2432.94"/>
  </r>
  <r>
    <n v="3654"/>
    <n v="89752"/>
    <s v="Bobby Knight"/>
    <s v="Express Road Cargo"/>
    <x v="0"/>
    <x v="1"/>
    <s v="Medium"/>
    <s v="Malbec"/>
    <x v="0"/>
    <x v="6"/>
    <s v="Sutter Home Pink Moscato"/>
    <s v="Large Crate"/>
    <s v="Benalla"/>
    <x v="310"/>
    <d v="2011-07-18T00:00:00"/>
    <n v="15"/>
    <n v="0.05"/>
    <n v="4.24"/>
    <n v="5.41"/>
    <n v="63.6"/>
  </r>
  <r>
    <n v="3655"/>
    <n v="89752"/>
    <s v="Jason Ramos"/>
    <s v="Express Road Cargo"/>
    <x v="1"/>
    <x v="2"/>
    <s v="Medium"/>
    <s v="Pinot Gris"/>
    <x v="0"/>
    <x v="6"/>
    <s v="Rombauer Chardonnay 2014"/>
    <s v="Loose Wrap"/>
    <s v="Bunbury"/>
    <x v="310"/>
    <d v="2011-07-18T00:00:00"/>
    <n v="11"/>
    <n v="0.02"/>
    <n v="179.99"/>
    <n v="13.99"/>
    <n v="1979.89"/>
  </r>
  <r>
    <n v="3656"/>
    <n v="89752"/>
    <s v="Roy Graham"/>
    <s v="Express Road Cargo"/>
    <x v="1"/>
    <x v="2"/>
    <s v="Medium"/>
    <s v="Pinot Gris"/>
    <x v="0"/>
    <x v="6"/>
    <s v="Chardonnais Napa Valley Chardonnay 2013"/>
    <s v="Large Crate"/>
    <s v="Geraldton"/>
    <x v="310"/>
    <d v="2011-07-17T00:00:00"/>
    <n v="6"/>
    <n v="0.06"/>
    <n v="65.989999999999995"/>
    <n v="2.5"/>
    <n v="395.93999999999994"/>
  </r>
  <r>
    <n v="3657"/>
    <n v="89752"/>
    <s v="John Lawson"/>
    <s v="Express Road Cargo"/>
    <x v="1"/>
    <x v="2"/>
    <s v="Medium"/>
    <s v="Pinot Gris"/>
    <x v="0"/>
    <x v="6"/>
    <s v="Cloudy Bay Sauvignon Blanc 2015"/>
    <s v="Standard Size Crate"/>
    <s v="Mandurah"/>
    <x v="310"/>
    <d v="2011-07-18T00:00:00"/>
    <n v="14"/>
    <n v="0"/>
    <n v="33.979999999999997"/>
    <n v="1.99"/>
    <n v="475.71999999999997"/>
  </r>
  <r>
    <n v="3658"/>
    <n v="87005"/>
    <s v="Eric Myers"/>
    <s v="Express Road Cargo"/>
    <x v="1"/>
    <x v="3"/>
    <s v="Low"/>
    <s v="Sauvignon Blanc"/>
    <x v="0"/>
    <x v="6"/>
    <s v="Chardonnais Napa Valley Chardonnay 2013"/>
    <s v="Large Crate"/>
    <s v="Sydney"/>
    <x v="635"/>
    <d v="2010-08-26T00:00:00"/>
    <n v="9"/>
    <n v="0.01"/>
    <n v="65.989999999999995"/>
    <n v="5.31"/>
    <n v="593.91"/>
  </r>
  <r>
    <n v="3659"/>
    <n v="91061"/>
    <s v="Earl Campbell"/>
    <s v="Express Road Cargo"/>
    <x v="2"/>
    <x v="3"/>
    <s v="Medium"/>
    <s v="Sangiovese Rose"/>
    <x v="0"/>
    <x v="6"/>
    <s v="Barnard Griffin Rose of Sangiovese 2014"/>
    <s v="Standard Size Crate"/>
    <s v="Campbeltown"/>
    <x v="687"/>
    <d v="2013-09-19T00:00:00"/>
    <n v="14"/>
    <n v="0.1"/>
    <n v="8.75"/>
    <n v="8.5399999999999991"/>
    <n v="122.5"/>
  </r>
  <r>
    <n v="3660"/>
    <n v="91060"/>
    <s v="Joe Simmons"/>
    <s v="Express Road Cargo"/>
    <x v="0"/>
    <x v="3"/>
    <s v="Medium"/>
    <s v="Merlot"/>
    <x v="0"/>
    <x v="6"/>
    <s v="Louis Roederer Cristal Brut with Gift Box 2007"/>
    <s v="Large Crate"/>
    <s v="Campbeltown"/>
    <x v="1122"/>
    <d v="2010-09-20T00:00:00"/>
    <n v="13"/>
    <n v="0.03"/>
    <n v="55.98"/>
    <n v="4.8600000000000003"/>
    <n v="727.74"/>
  </r>
  <r>
    <n v="3661"/>
    <n v="88660"/>
    <s v="Jimmy Schmidt"/>
    <s v="Express Road Cargo"/>
    <x v="0"/>
    <x v="1"/>
    <s v="Medium"/>
    <s v="Zinfandel"/>
    <x v="0"/>
    <x v="4"/>
    <s v="Schramsberg Cremant Demi-Sec 2011"/>
    <s v="Large Crate"/>
    <s v="Port Lincoln"/>
    <x v="199"/>
    <d v="2011-07-27T00:00:00"/>
    <n v="14"/>
    <n v="0.04"/>
    <n v="26.38"/>
    <n v="5.86"/>
    <n v="369.32"/>
  </r>
  <r>
    <n v="3662"/>
    <n v="88660"/>
    <s v="Jimmy Schmidt"/>
    <s v="Express Road Cargo"/>
    <x v="0"/>
    <x v="1"/>
    <s v="Medium"/>
    <s v="Sangiovese"/>
    <x v="0"/>
    <x v="6"/>
    <s v="La Playa Estate Cabernet Sauvignon Rose 2015"/>
    <s v="Full Container"/>
    <s v="Adelaide"/>
    <x v="199"/>
    <d v="2011-07-28T00:00:00"/>
    <n v="9"/>
    <n v="0"/>
    <n v="3.26"/>
    <n v="1.86"/>
    <n v="29.339999999999996"/>
  </r>
  <r>
    <n v="3663"/>
    <n v="89507"/>
    <s v="Bruce Hernandez"/>
    <s v="Express Road Cargo"/>
    <x v="0"/>
    <x v="0"/>
    <s v="Low"/>
    <s v="Malbec"/>
    <x v="0"/>
    <x v="6"/>
    <s v="La Playa Estate Cabernet Sauvignon Rose 2015"/>
    <s v="Large Crate"/>
    <s v="Palmerston"/>
    <x v="761"/>
    <d v="2011-04-03T00:00:00"/>
    <n v="10"/>
    <n v="0"/>
    <n v="2.08"/>
    <n v="1.49"/>
    <n v="20.8"/>
  </r>
  <r>
    <n v="3664"/>
    <n v="89507"/>
    <s v="Bruce Hernandez"/>
    <s v="Air Cargo"/>
    <x v="2"/>
    <x v="0"/>
    <s v="Low"/>
    <s v="Grenache Rose"/>
    <x v="0"/>
    <x v="6"/>
    <s v="Chateau de Campuget Costieres de Nimes Tradition Rose 2015"/>
    <s v="Extra Large Crate"/>
    <s v="Darwin"/>
    <x v="761"/>
    <d v="2011-04-01T00:00:00"/>
    <n v="8"/>
    <n v="0.1"/>
    <n v="25.98"/>
    <n v="14.36"/>
    <n v="207.84"/>
  </r>
  <r>
    <n v="3665"/>
    <n v="87731"/>
    <s v="Joyce Thompson"/>
    <s v="Express Road Cargo"/>
    <x v="0"/>
    <x v="1"/>
    <s v="Not Specified"/>
    <s v="Sangiovese"/>
    <x v="0"/>
    <x v="6"/>
    <s v="Belle Glos Oeil de Perdrix Pinot Noir Blanc 2014"/>
    <s v="Large Crate"/>
    <s v="Bendigo"/>
    <x v="498"/>
    <d v="2013-03-17T00:00:00"/>
    <n v="6"/>
    <n v="0.1"/>
    <n v="3.08"/>
    <n v="0.99"/>
    <n v="18.48"/>
  </r>
  <r>
    <n v="3666"/>
    <n v="87731"/>
    <s v="Joyce Thompson"/>
    <s v="Express Road Cargo"/>
    <x v="0"/>
    <x v="1"/>
    <s v="Not Specified"/>
    <s v="Cabernet Sauvignon"/>
    <x v="0"/>
    <x v="6"/>
    <s v="Chateau Gaudrelle Cremant d'Loire Brut"/>
    <s v="Full Container"/>
    <s v="Mildura"/>
    <x v="498"/>
    <d v="2013-03-16T00:00:00"/>
    <n v="3"/>
    <n v="0"/>
    <n v="1.26"/>
    <n v="0.7"/>
    <n v="3.7800000000000002"/>
  </r>
  <r>
    <n v="3667"/>
    <n v="89257"/>
    <s v="Gerald Harvey"/>
    <s v="Express Road Cargo"/>
    <x v="2"/>
    <x v="3"/>
    <s v="Low"/>
    <s v="Champagne"/>
    <x v="0"/>
    <x v="6"/>
    <s v="Marques de Caceres Rioja Rosado 2014"/>
    <s v="Large Crate"/>
    <s v="Newcastle"/>
    <x v="234"/>
    <d v="2010-07-17T00:00:00"/>
    <n v="13"/>
    <n v="0.04"/>
    <n v="6.24"/>
    <n v="5.22"/>
    <n v="81.12"/>
  </r>
  <r>
    <n v="3668"/>
    <n v="89269"/>
    <s v="Gerald Harvey"/>
    <s v="Express Road Cargo"/>
    <x v="0"/>
    <x v="3"/>
    <s v="Low"/>
    <s v="Pinot Noir"/>
    <x v="0"/>
    <x v="6"/>
    <s v="Bertani Bertarose 2014"/>
    <s v="Full Container"/>
    <s v="Campbeltown"/>
    <x v="577"/>
    <d v="2013-07-14T00:00:00"/>
    <n v="2"/>
    <n v="0.09"/>
    <n v="6.68"/>
    <n v="1.5"/>
    <n v="13.36"/>
  </r>
  <r>
    <n v="3669"/>
    <n v="89257"/>
    <s v="Adam Torres"/>
    <s v="Air Cargo"/>
    <x v="2"/>
    <x v="3"/>
    <s v="Low"/>
    <s v="Sangiovese Rose"/>
    <x v="0"/>
    <x v="6"/>
    <s v="Chateau de Campuget Costieres de Nimes Tradition Rose 2015"/>
    <s v="Small Crate"/>
    <s v="Wagga Wagga"/>
    <x v="234"/>
    <d v="2010-07-19T00:00:00"/>
    <n v="8"/>
    <n v="0.09"/>
    <n v="260.98"/>
    <n v="41.91"/>
    <n v="2087.84"/>
  </r>
  <r>
    <n v="3670"/>
    <n v="90270"/>
    <s v="Samuel Bennett"/>
    <s v="Express Road Cargo"/>
    <x v="0"/>
    <x v="1"/>
    <s v="High"/>
    <s v="Sangiovese"/>
    <x v="0"/>
    <x v="6"/>
    <s v="Barnard Griffin Rose of Sangiovese 2014"/>
    <s v="Loose Wrap"/>
    <s v="Canberra"/>
    <x v="286"/>
    <d v="2010-01-24T00:00:00"/>
    <n v="6"/>
    <n v="0.01"/>
    <n v="14.42"/>
    <n v="6.75"/>
    <n v="86.52"/>
  </r>
  <r>
    <n v="3671"/>
    <n v="90425"/>
    <s v="Mark Griffin"/>
    <s v="Express Road Cargo"/>
    <x v="0"/>
    <x v="2"/>
    <s v="High"/>
    <s v="Pinot Noir"/>
    <x v="0"/>
    <x v="6"/>
    <s v="Barnard Griffin Rose of Sangiovese 2014"/>
    <s v="Large Crate"/>
    <s v="Bunbury"/>
    <x v="94"/>
    <d v="2012-10-01T00:00:00"/>
    <n v="20"/>
    <n v="0.09"/>
    <n v="3.98"/>
    <n v="5.26"/>
    <n v="79.599999999999994"/>
  </r>
  <r>
    <n v="3672"/>
    <n v="90425"/>
    <s v="Mark Griffin"/>
    <s v="Express Road Cargo"/>
    <x v="0"/>
    <x v="2"/>
    <s v="High"/>
    <s v="Cabernet Sauvignon"/>
    <x v="0"/>
    <x v="6"/>
    <s v="Sutter Home Pink Moscato"/>
    <s v="Full Container"/>
    <s v="Albany"/>
    <x v="94"/>
    <d v="2012-09-30T00:00:00"/>
    <n v="11"/>
    <n v="7.0000000000000007E-2"/>
    <n v="4.7300000000000004"/>
    <n v="1.52"/>
    <n v="52.03"/>
  </r>
  <r>
    <n v="3673"/>
    <n v="89125"/>
    <s v="Sean Willis"/>
    <s v="Road Cargo"/>
    <x v="0"/>
    <x v="2"/>
    <s v="High"/>
    <s v="Shiraz"/>
    <x v="0"/>
    <x v="6"/>
    <s v="Miraval Rose (1.5 Liter Magnum) 2014"/>
    <s v="Full Container"/>
    <s v="Geraldton"/>
    <x v="788"/>
    <d v="2011-04-12T00:00:00"/>
    <n v="11"/>
    <n v="0.04"/>
    <n v="1.68"/>
    <n v="1.57"/>
    <n v="18.48"/>
  </r>
  <r>
    <n v="3674"/>
    <n v="91062"/>
    <s v="Carlos Adams"/>
    <s v="Express Road Cargo"/>
    <x v="0"/>
    <x v="2"/>
    <s v="High"/>
    <s v="Shiraz"/>
    <x v="0"/>
    <x v="6"/>
    <s v="Miraval Rose (1.5 Liter Magnum) 2014"/>
    <s v="Large Crate"/>
    <s v="Albany"/>
    <x v="232"/>
    <d v="2010-03-20T00:00:00"/>
    <n v="3"/>
    <n v="0.05"/>
    <n v="2.88"/>
    <n v="0.5"/>
    <n v="8.64"/>
  </r>
  <r>
    <n v="3675"/>
    <n v="90641"/>
    <s v="William Fisher"/>
    <s v="Express Road Cargo"/>
    <x v="0"/>
    <x v="3"/>
    <s v="Critical"/>
    <s v="Shiraz"/>
    <x v="0"/>
    <x v="6"/>
    <s v="Miraval Rose (1.5 Liter Magnum) 2014"/>
    <s v="Full Container"/>
    <s v="Queanbeyan"/>
    <x v="596"/>
    <d v="2010-12-17T00:00:00"/>
    <n v="5"/>
    <n v="0.1"/>
    <n v="7.64"/>
    <n v="5.83"/>
    <n v="38.199999999999996"/>
  </r>
  <r>
    <n v="3676"/>
    <n v="88695"/>
    <s v="Clarence Nelson"/>
    <s v="Express Road Cargo"/>
    <x v="2"/>
    <x v="1"/>
    <s v="Not Specified"/>
    <s v="Champagne"/>
    <x v="0"/>
    <x v="6"/>
    <s v="Sutter Home Pink Moscato"/>
    <s v="Large Crate"/>
    <s v="Launceston"/>
    <x v="516"/>
    <d v="2011-03-09T00:00:00"/>
    <n v="9"/>
    <n v="7.0000000000000007E-2"/>
    <n v="7.96"/>
    <n v="4.95"/>
    <n v="71.64"/>
  </r>
  <r>
    <n v="3677"/>
    <n v="88695"/>
    <s v="Clarence Nelson"/>
    <s v="Express Road Cargo"/>
    <x v="1"/>
    <x v="1"/>
    <s v="Not Specified"/>
    <s v="Pinot Gris"/>
    <x v="0"/>
    <x v="6"/>
    <s v="Mercer Canyons Chardonnay 2013"/>
    <s v="Large Crate"/>
    <s v="Hobart"/>
    <x v="516"/>
    <d v="2011-03-08T00:00:00"/>
    <n v="2"/>
    <n v="0.03"/>
    <n v="45.99"/>
    <n v="4.99"/>
    <n v="91.98"/>
  </r>
  <r>
    <n v="3678"/>
    <n v="87066"/>
    <s v="Karen Williams"/>
    <s v="Air Cargo"/>
    <x v="2"/>
    <x v="0"/>
    <s v="High"/>
    <s v="Champagne"/>
    <x v="0"/>
    <x v="6"/>
    <s v="Bertani Bertarose 2014"/>
    <s v="Small Crate"/>
    <s v="Gladstone"/>
    <x v="161"/>
    <d v="2013-03-01T00:00:00"/>
    <n v="12"/>
    <n v="0.06"/>
    <n v="179.29"/>
    <n v="29.21"/>
    <n v="2151.48"/>
  </r>
  <r>
    <n v="3679"/>
    <n v="85989"/>
    <s v="Ryan Murray"/>
    <s v="Express Road Cargo"/>
    <x v="0"/>
    <x v="3"/>
    <s v="Low"/>
    <s v="Pinot Noir"/>
    <x v="0"/>
    <x v="6"/>
    <s v="Jean-Baptiste Adam Les Natures Cremant d'Alsace Brut"/>
    <s v="Large Crate"/>
    <s v="Albury"/>
    <x v="453"/>
    <d v="2013-10-02T00:00:00"/>
    <n v="11"/>
    <n v="0.06"/>
    <n v="37.700000000000003"/>
    <n v="2.99"/>
    <n v="414.70000000000005"/>
  </r>
  <r>
    <n v="3680"/>
    <n v="85989"/>
    <s v="Ryan Murray"/>
    <s v="Express Road Cargo"/>
    <x v="0"/>
    <x v="3"/>
    <s v="Low"/>
    <s v="Merlot"/>
    <x v="0"/>
    <x v="6"/>
    <s v="Chateau d'Esclans Garrus Rose 2013"/>
    <s v="Full Container"/>
    <s v="Blue Mountains"/>
    <x v="453"/>
    <d v="2013-09-30T00:00:00"/>
    <n v="23"/>
    <n v="7.0000000000000007E-2"/>
    <n v="8.56"/>
    <n v="5.16"/>
    <n v="196.88000000000002"/>
  </r>
  <r>
    <n v="3681"/>
    <n v="85989"/>
    <s v="Ralph Sanders"/>
    <s v="Express Road Cargo"/>
    <x v="2"/>
    <x v="1"/>
    <s v="Low"/>
    <s v="Sangiovese Rose"/>
    <x v="0"/>
    <x v="6"/>
    <s v="Bertani Bertarose 2014"/>
    <s v="Standard Size Crate"/>
    <s v="Hobart"/>
    <x v="453"/>
    <d v="2013-09-25T00:00:00"/>
    <n v="11"/>
    <n v="0.05"/>
    <n v="25.38"/>
    <n v="8.99"/>
    <n v="279.18"/>
  </r>
  <r>
    <n v="3682"/>
    <n v="88963"/>
    <s v="James Stewart"/>
    <s v="Express Road Cargo"/>
    <x v="0"/>
    <x v="3"/>
    <s v="High"/>
    <s v="Malbec"/>
    <x v="0"/>
    <x v="4"/>
    <s v="Barnard Griffin Rose of Sangiovese 2014"/>
    <s v="Large Crate"/>
    <s v="Queanbeyan"/>
    <x v="167"/>
    <d v="2012-07-06T00:00:00"/>
    <n v="15"/>
    <n v="0.1"/>
    <n v="6.68"/>
    <n v="5.66"/>
    <n v="100.19999999999999"/>
  </r>
  <r>
    <n v="3683"/>
    <n v="88963"/>
    <s v="James Stewart"/>
    <s v="Express Road Cargo"/>
    <x v="0"/>
    <x v="3"/>
    <s v="High"/>
    <s v="Pinot Noir"/>
    <x v="0"/>
    <x v="4"/>
    <s v="Chateau de Campuget Costieres de Nimes Tradition Rose 2015"/>
    <s v="Full Container"/>
    <s v="Goulburn"/>
    <x v="167"/>
    <d v="2012-07-07T00:00:00"/>
    <n v="14"/>
    <n v="0.04"/>
    <n v="5.98"/>
    <n v="0.96"/>
    <n v="83.72"/>
  </r>
  <r>
    <n v="3684"/>
    <n v="89114"/>
    <s v="Peter Nguyen"/>
    <s v="Express Road Cargo"/>
    <x v="0"/>
    <x v="1"/>
    <s v="Medium"/>
    <s v="Zinfandel"/>
    <x v="0"/>
    <x v="6"/>
    <s v="Roederer Estate L'Ermitage 2007"/>
    <s v="Large Crate"/>
    <s v="Mount Barker"/>
    <x v="200"/>
    <d v="2012-01-17T00:00:00"/>
    <n v="8"/>
    <n v="0.03"/>
    <n v="5.98"/>
    <n v="5.2"/>
    <n v="47.84"/>
  </r>
  <r>
    <n v="3685"/>
    <n v="89523"/>
    <s v="Clarence Sanders"/>
    <s v="Express Road Cargo"/>
    <x v="0"/>
    <x v="3"/>
    <s v="High"/>
    <s v="Malbec"/>
    <x v="0"/>
    <x v="6"/>
    <s v="Roederer Estate L'Ermitage 2007"/>
    <s v="Large Crate"/>
    <s v="Sydney"/>
    <x v="1142"/>
    <d v="2010-04-22T00:00:00"/>
    <n v="5"/>
    <n v="0.09"/>
    <n v="5.98"/>
    <n v="2.5"/>
    <n v="29.900000000000002"/>
  </r>
  <r>
    <n v="3686"/>
    <n v="90174"/>
    <s v="Andrew Wilson"/>
    <s v="Express Road Cargo"/>
    <x v="1"/>
    <x v="3"/>
    <s v="Medium"/>
    <s v="Chardonnay"/>
    <x v="0"/>
    <x v="6"/>
    <s v="Cloudy Bay Sauvignon Blanc 2015"/>
    <s v="Full Container"/>
    <s v="Orange"/>
    <x v="128"/>
    <d v="2013-12-26T00:00:00"/>
    <n v="8"/>
    <n v="0.05"/>
    <n v="20.99"/>
    <n v="0.99"/>
    <n v="167.92"/>
  </r>
  <r>
    <n v="3687"/>
    <n v="90174"/>
    <s v="Andrew Wilson"/>
    <s v="Express Road Cargo"/>
    <x v="1"/>
    <x v="3"/>
    <s v="Medium"/>
    <s v="Pinot Gris"/>
    <x v="0"/>
    <x v="7"/>
    <s v="Rombauer Chardonnay 2014"/>
    <s v="Large Crate"/>
    <s v="Campbeltown"/>
    <x v="128"/>
    <d v="2013-12-28T00:00:00"/>
    <n v="3"/>
    <n v="0.05"/>
    <n v="125.99"/>
    <n v="8.8000000000000007"/>
    <n v="377.96999999999997"/>
  </r>
  <r>
    <n v="3688"/>
    <n v="86479"/>
    <s v="Henry Butler"/>
    <s v="Express Road Cargo"/>
    <x v="0"/>
    <x v="2"/>
    <s v="Neutral"/>
    <s v="Zinfandel"/>
    <x v="0"/>
    <x v="7"/>
    <s v="Chateau d'Esclans Garrus Rose 2013"/>
    <s v="Large Crate"/>
    <s v="Busseltol"/>
    <x v="980"/>
    <d v="2012-04-09T00:00:00"/>
    <n v="8"/>
    <n v="0.09"/>
    <n v="1.98"/>
    <n v="4.7699999999999996"/>
    <n v="15.84"/>
  </r>
  <r>
    <n v="3689"/>
    <n v="86479"/>
    <s v="Henry Butler"/>
    <s v="Express Road Cargo"/>
    <x v="1"/>
    <x v="2"/>
    <s v="Neutral"/>
    <s v="Pinot Gris"/>
    <x v="0"/>
    <x v="7"/>
    <s v="Angeline Sauvignon Blanc 2014"/>
    <s v="Large Crate"/>
    <s v="Mandurah"/>
    <x v="980"/>
    <d v="2012-04-10T00:00:00"/>
    <n v="10"/>
    <n v="0.05"/>
    <n v="35.99"/>
    <n v="1.1000000000000001"/>
    <n v="359.90000000000003"/>
  </r>
  <r>
    <n v="3690"/>
    <n v="91072"/>
    <s v="Martin Bowman"/>
    <s v="Express Road Cargo"/>
    <x v="0"/>
    <x v="2"/>
    <s v="Not Specified"/>
    <s v="Merlot"/>
    <x v="0"/>
    <x v="7"/>
    <s v="Moet &amp; Chandon Imperial"/>
    <s v="Standard Size Crate"/>
    <s v="Geraldton"/>
    <x v="147"/>
    <d v="2013-09-25T00:00:00"/>
    <n v="18"/>
    <n v="0"/>
    <n v="5.68"/>
    <n v="3.6"/>
    <n v="102.24"/>
  </r>
  <r>
    <n v="3691"/>
    <n v="89402"/>
    <s v="Alice Wilson"/>
    <s v="Air Cargo"/>
    <x v="2"/>
    <x v="2"/>
    <s v="Not Specified"/>
    <s v="Sangiovese Rose"/>
    <x v="0"/>
    <x v="7"/>
    <s v="Chateau de Campuget Costieres de Nimes Tradition Rose 2015"/>
    <s v="Small Crate"/>
    <s v="Busseltol"/>
    <x v="1143"/>
    <d v="2010-08-24T00:00:00"/>
    <n v="1"/>
    <n v="0.05"/>
    <n v="124.49"/>
    <n v="51.94"/>
    <n v="124.49"/>
  </r>
  <r>
    <n v="3692"/>
    <n v="88006"/>
    <s v="John Perry"/>
    <s v="Express Road Cargo"/>
    <x v="0"/>
    <x v="2"/>
    <s v="Critical"/>
    <s v="Shiraz"/>
    <x v="0"/>
    <x v="7"/>
    <s v="Chateau de Campuget Costieres de Nimes Tradition Rose 2015"/>
    <s v="Mini Crate"/>
    <s v="Mandurah"/>
    <x v="438"/>
    <d v="2011-11-15T00:00:00"/>
    <n v="33"/>
    <n v="0.03"/>
    <n v="167.27"/>
    <n v="35"/>
    <n v="5519.9100000000008"/>
  </r>
  <r>
    <n v="3693"/>
    <n v="90322"/>
    <s v="Ernest Hudson"/>
    <s v="Express Road Cargo"/>
    <x v="0"/>
    <x v="3"/>
    <s v="Not Specified"/>
    <s v="Malbec"/>
    <x v="0"/>
    <x v="7"/>
    <s v="Gerard Bertrand Cote des Roses Rose 2014"/>
    <s v="Full Container"/>
    <s v="Campbeltown"/>
    <x v="954"/>
    <d v="2010-05-25T00:00:00"/>
    <n v="1"/>
    <n v="0.08"/>
    <n v="4.13"/>
    <n v="1.17"/>
    <n v="4.13"/>
  </r>
  <r>
    <n v="3694"/>
    <n v="86520"/>
    <s v="Thomas Jenkins"/>
    <s v="Express Road Cargo"/>
    <x v="0"/>
    <x v="3"/>
    <s v="High"/>
    <s v="Shiraz"/>
    <x v="0"/>
    <x v="7"/>
    <s v="Bertani Bertarose 2014"/>
    <s v="Large Crate"/>
    <s v="Orange"/>
    <x v="234"/>
    <d v="2010-07-13T00:00:00"/>
    <n v="10"/>
    <n v="0.05"/>
    <n v="6.3"/>
    <n v="0.5"/>
    <n v="63"/>
  </r>
  <r>
    <n v="3695"/>
    <n v="86520"/>
    <s v="Thomas Jenkins"/>
    <s v="Road Cargo"/>
    <x v="1"/>
    <x v="3"/>
    <s v="High"/>
    <s v="Chardonnay"/>
    <x v="0"/>
    <x v="7"/>
    <s v="Hewitson LuLu Sauvignon Blanc 2014"/>
    <s v="Large Crate"/>
    <s v="Blue Mountains"/>
    <x v="234"/>
    <d v="2010-07-14T00:00:00"/>
    <n v="10"/>
    <n v="0.09"/>
    <n v="205.99"/>
    <n v="3"/>
    <n v="2059.9"/>
  </r>
  <r>
    <n v="3696"/>
    <n v="90396"/>
    <s v="Timothy Sanders"/>
    <s v="Express Road Cargo"/>
    <x v="0"/>
    <x v="1"/>
    <s v="Medium"/>
    <s v="Malbec"/>
    <x v="0"/>
    <x v="7"/>
    <s v="Belle Glos Oeil de Perdrix Pinot Noir Blanc 2014"/>
    <s v="Mini Crate"/>
    <s v="Victor Harbor"/>
    <x v="1144"/>
    <d v="2012-09-21T00:00:00"/>
    <n v="1"/>
    <n v="0"/>
    <n v="80.98"/>
    <n v="35"/>
    <n v="80.98"/>
  </r>
  <r>
    <n v="3697"/>
    <n v="91074"/>
    <s v="Gregory Mitchell"/>
    <s v="Express Road Cargo"/>
    <x v="2"/>
    <x v="0"/>
    <s v="High"/>
    <s v="Cremant"/>
    <x v="0"/>
    <x v="7"/>
    <s v="Miraval Rose 2014"/>
    <s v="Large Crate"/>
    <s v="Darwin"/>
    <x v="454"/>
    <d v="2011-12-14T00:00:00"/>
    <n v="4"/>
    <n v="0.08"/>
    <n v="78.69"/>
    <n v="19.989999999999998"/>
    <n v="314.76"/>
  </r>
  <r>
    <n v="3698"/>
    <n v="91074"/>
    <s v="Gregory Mitchell"/>
    <s v="Express Road Cargo"/>
    <x v="0"/>
    <x v="0"/>
    <s v="High"/>
    <s v="Malbec"/>
    <x v="0"/>
    <x v="7"/>
    <s v="Chateau D'Aqueria Tavel Rose 2013"/>
    <s v="Standard Size Crate"/>
    <s v="Darwin"/>
    <x v="454"/>
    <d v="2011-12-13T00:00:00"/>
    <n v="15"/>
    <n v="0.02"/>
    <n v="21.98"/>
    <n v="2.87"/>
    <n v="329.7"/>
  </r>
  <r>
    <n v="3699"/>
    <n v="89319"/>
    <s v="Earl Dunn"/>
    <s v="Express Road Cargo"/>
    <x v="2"/>
    <x v="1"/>
    <s v="Critical"/>
    <s v="Cremant"/>
    <x v="0"/>
    <x v="7"/>
    <s v="Miraval Rose (1.5 Liter Magnum) 2014"/>
    <s v="Mini Crate"/>
    <s v="Benalla"/>
    <x v="381"/>
    <d v="2010-02-03T00:00:00"/>
    <n v="8"/>
    <n v="0.1"/>
    <n v="154.13"/>
    <n v="69"/>
    <n v="1233.04"/>
  </r>
  <r>
    <n v="3700"/>
    <n v="88669"/>
    <s v="Fred Nelson"/>
    <s v="Express Road Cargo"/>
    <x v="2"/>
    <x v="1"/>
    <s v="High"/>
    <s v="Grenache Rose"/>
    <x v="0"/>
    <x v="7"/>
    <s v="Marques de Caceres Rioja Rosado 2014"/>
    <s v="Standard Size Crate"/>
    <s v="Mount Barker"/>
    <x v="380"/>
    <d v="2011-01-14T00:00:00"/>
    <n v="10"/>
    <n v="0.05"/>
    <n v="22.23"/>
    <n v="8.99"/>
    <n v="222.3"/>
  </r>
  <r>
    <n v="3701"/>
    <n v="88669"/>
    <s v="Fred Nelson"/>
    <s v="Express Road Cargo"/>
    <x v="0"/>
    <x v="1"/>
    <s v="High"/>
    <s v="Sangiovese"/>
    <x v="0"/>
    <x v="7"/>
    <s v="Miraval Rose (1.5 Liter Magnum) 2014"/>
    <s v="Standard Size Crate"/>
    <s v="Adelaide"/>
    <x v="380"/>
    <d v="2011-01-15T00:00:00"/>
    <n v="1"/>
    <n v="0.03"/>
    <n v="2.74"/>
    <n v="3.5"/>
    <n v="2.74"/>
  </r>
  <r>
    <n v="3702"/>
    <n v="90668"/>
    <s v="Matthew James"/>
    <s v="Express Road Cargo"/>
    <x v="0"/>
    <x v="3"/>
    <s v="Not Specified"/>
    <s v="Shiraz"/>
    <x v="0"/>
    <x v="7"/>
    <s v="Sutter Home White Zinfandel"/>
    <s v="Mini Crate"/>
    <s v="Queanbeyan"/>
    <x v="227"/>
    <d v="2013-11-24T00:00:00"/>
    <n v="8"/>
    <n v="0.02"/>
    <n v="35.479999999999997"/>
    <n v="35"/>
    <n v="283.83999999999997"/>
  </r>
  <r>
    <n v="3703"/>
    <n v="88075"/>
    <s v="Amanda Nguyen"/>
    <s v="Express Road Cargo"/>
    <x v="0"/>
    <x v="1"/>
    <s v="Medium"/>
    <s v="Malbec"/>
    <x v="0"/>
    <x v="7"/>
    <s v="Louis Roederer Cristal Brut 2006"/>
    <s v="Large Crate"/>
    <s v="Devonport"/>
    <x v="1006"/>
    <d v="2010-10-21T00:00:00"/>
    <n v="20"/>
    <n v="0.06"/>
    <n v="3.8"/>
    <n v="1.49"/>
    <n v="76"/>
  </r>
  <r>
    <n v="3704"/>
    <n v="88075"/>
    <s v="Amanda Nguyen"/>
    <s v="Express Road Cargo"/>
    <x v="0"/>
    <x v="1"/>
    <s v="Medium"/>
    <s v="Cabernet Sauvignon"/>
    <x v="0"/>
    <x v="7"/>
    <s v="Moet &amp; Chandon Imperial"/>
    <s v="Full Container"/>
    <s v="Devonport"/>
    <x v="1006"/>
    <d v="2010-10-21T00:00:00"/>
    <n v="17"/>
    <n v="0.06"/>
    <n v="1.76"/>
    <n v="0.7"/>
    <n v="29.92"/>
  </r>
  <r>
    <n v="3705"/>
    <n v="91083"/>
    <s v="Joshua Holmes"/>
    <s v="Express Road Cargo"/>
    <x v="0"/>
    <x v="1"/>
    <s v="High"/>
    <s v="Shiraz"/>
    <x v="0"/>
    <x v="7"/>
    <s v="Marques de Caceres Rioja Rosado 2014"/>
    <s v="Full Container"/>
    <s v="Adelaide"/>
    <x v="750"/>
    <d v="2012-12-01T00:00:00"/>
    <n v="37"/>
    <n v="0.04"/>
    <n v="3.6"/>
    <n v="2.2000000000000002"/>
    <n v="133.20000000000002"/>
  </r>
  <r>
    <n v="3706"/>
    <n v="91091"/>
    <s v="Barbara Fowler"/>
    <s v="Express Road Cargo"/>
    <x v="0"/>
    <x v="2"/>
    <s v="Critical"/>
    <s v="Sangiovese"/>
    <x v="0"/>
    <x v="7"/>
    <s v="Langlois Chateau Cremant de Loire Brut"/>
    <s v="Standard Size Crate"/>
    <s v="Freemantle"/>
    <x v="367"/>
    <d v="2011-01-15T00:00:00"/>
    <n v="2"/>
    <n v="7.0000000000000007E-2"/>
    <n v="10.23"/>
    <n v="4.68"/>
    <n v="20.46"/>
  </r>
  <r>
    <n v="3707"/>
    <n v="87021"/>
    <s v="Carl Watkins"/>
    <s v="Express Road Cargo"/>
    <x v="0"/>
    <x v="1"/>
    <s v="Low"/>
    <s v="Sangiovese"/>
    <x v="0"/>
    <x v="7"/>
    <s v="Lucien Albrecht Cremant d'Alsace Brut"/>
    <s v="Large Crate"/>
    <s v="Canberra"/>
    <x v="691"/>
    <d v="2011-02-15T00:00:00"/>
    <n v="9"/>
    <n v="0.08"/>
    <n v="6.68"/>
    <n v="7.3"/>
    <n v="60.12"/>
  </r>
  <r>
    <n v="3708"/>
    <n v="87021"/>
    <s v="Marilyn Peterson"/>
    <s v="Express Road Cargo"/>
    <x v="0"/>
    <x v="1"/>
    <s v="Low"/>
    <s v="Malbec"/>
    <x v="0"/>
    <x v="7"/>
    <s v="JCB N¬∞21 Brut Cremant de Bourgogne"/>
    <s v="Full Container"/>
    <s v="Mount Barker"/>
    <x v="691"/>
    <d v="2011-02-18T00:00:00"/>
    <n v="2"/>
    <n v="0"/>
    <n v="9.11"/>
    <n v="2.15"/>
    <n v="18.22"/>
  </r>
  <r>
    <n v="3709"/>
    <n v="87957"/>
    <s v="Melissa Wright"/>
    <s v="Air Cargo"/>
    <x v="2"/>
    <x v="2"/>
    <s v="Not Specified"/>
    <s v="Sangiovese Rose"/>
    <x v="0"/>
    <x v="7"/>
    <s v="Marques de Caceres Rioja Rosado 2014"/>
    <s v="Extra Large Crate"/>
    <s v="Geraldton"/>
    <x v="202"/>
    <d v="2012-01-16T00:00:00"/>
    <n v="21"/>
    <n v="7.0000000000000007E-2"/>
    <n v="130.97999999999999"/>
    <n v="30"/>
    <n v="2750.58"/>
  </r>
  <r>
    <n v="3710"/>
    <n v="87957"/>
    <s v="Melissa Wright"/>
    <s v="Express Road Cargo"/>
    <x v="0"/>
    <x v="2"/>
    <s v="Not Specified"/>
    <s v="Shiraz"/>
    <x v="0"/>
    <x v="7"/>
    <s v="JCB N¬∞21 Brut Cremant de Bourgogne"/>
    <s v="Large Crate"/>
    <s v="Geraldton"/>
    <x v="202"/>
    <d v="2012-01-10T00:00:00"/>
    <n v="10"/>
    <n v="0.09"/>
    <n v="55.98"/>
    <n v="4.8600000000000003"/>
    <n v="559.79999999999995"/>
  </r>
  <r>
    <n v="3711"/>
    <n v="87957"/>
    <s v="Melissa Wright"/>
    <s v="Express Road Cargo"/>
    <x v="1"/>
    <x v="2"/>
    <s v="Not Specified"/>
    <s v="Sauvignon Blanc"/>
    <x v="0"/>
    <x v="7"/>
    <s v="Robert Oatley Sauvignon Blanc 2013"/>
    <s v="Large Crate"/>
    <s v="Busseltol"/>
    <x v="202"/>
    <d v="2012-01-27T00:00:00"/>
    <n v="16"/>
    <n v="0.08"/>
    <n v="115.99"/>
    <n v="4.2300000000000004"/>
    <n v="1855.84"/>
  </r>
  <r>
    <n v="3712"/>
    <n v="86287"/>
    <s v="Gerald Powell"/>
    <s v="Express Road Cargo"/>
    <x v="0"/>
    <x v="3"/>
    <s v="Low"/>
    <s v="Pinot Noir"/>
    <x v="0"/>
    <x v="7"/>
    <s v="Dom Perignon 2006"/>
    <s v="Full Container"/>
    <s v="Wagga Wagga"/>
    <x v="570"/>
    <d v="2012-11-03T00:00:00"/>
    <n v="13"/>
    <n v="0.08"/>
    <n v="2.62"/>
    <n v="0.8"/>
    <n v="34.06"/>
  </r>
  <r>
    <n v="3713"/>
    <n v="86287"/>
    <s v="Gerald Powell"/>
    <s v="Express Road Cargo"/>
    <x v="0"/>
    <x v="3"/>
    <s v="Low"/>
    <s v="Cabernet Sauvignon"/>
    <x v="0"/>
    <x v="7"/>
    <s v="Orin Swift Cellars Fragile Rose 2014"/>
    <s v="Large Crate"/>
    <s v="Liverpool"/>
    <x v="570"/>
    <d v="2012-10-30T00:00:00"/>
    <n v="4"/>
    <n v="0.05"/>
    <n v="33.89"/>
    <n v="5.0999999999999996"/>
    <n v="135.56"/>
  </r>
  <r>
    <n v="3714"/>
    <n v="89120"/>
    <s v="Michael Taylor"/>
    <s v="Express Road Cargo"/>
    <x v="0"/>
    <x v="1"/>
    <s v="Low"/>
    <s v="Merlot"/>
    <x v="0"/>
    <x v="7"/>
    <s v="Pietradolce Etna Rosato 2014"/>
    <s v="Full Container"/>
    <s v="Mount Gambier"/>
    <x v="768"/>
    <d v="2012-02-28T00:00:00"/>
    <n v="1"/>
    <n v="0.04"/>
    <n v="3.29"/>
    <n v="1.35"/>
    <n v="3.29"/>
  </r>
  <r>
    <n v="3715"/>
    <n v="89972"/>
    <s v="Philip Morales"/>
    <s v="Express Road Cargo"/>
    <x v="0"/>
    <x v="1"/>
    <s v="High"/>
    <s v="Sangiovese"/>
    <x v="0"/>
    <x v="7"/>
    <s v="Pierre Sparr Cremant d'Alsace Reserve Brut Rose"/>
    <s v="Large Crate"/>
    <s v="Canberra"/>
    <x v="369"/>
    <d v="2011-04-17T00:00:00"/>
    <n v="8"/>
    <n v="0.01"/>
    <n v="8.34"/>
    <n v="4.82"/>
    <n v="66.72"/>
  </r>
  <r>
    <n v="3716"/>
    <n v="89972"/>
    <s v="Philip Morales"/>
    <s v="Road Cargo"/>
    <x v="1"/>
    <x v="1"/>
    <s v="High"/>
    <s v="Chardonnay"/>
    <x v="0"/>
    <x v="7"/>
    <s v="St. Supery Sauvignon Blanc 2015"/>
    <s v="Large Crate"/>
    <s v="Canberra"/>
    <x v="369"/>
    <d v="2011-04-16T00:00:00"/>
    <n v="5"/>
    <n v="0.02"/>
    <n v="155.99"/>
    <n v="8.99"/>
    <n v="779.95"/>
  </r>
  <r>
    <n v="3717"/>
    <n v="89972"/>
    <s v="Gary Medina"/>
    <s v="Road Cargo"/>
    <x v="1"/>
    <x v="1"/>
    <s v="High"/>
    <s v="Chardonnay"/>
    <x v="0"/>
    <x v="7"/>
    <s v="Dog Point Vineyard Sauvignon Blanc 2014"/>
    <s v="Full Container"/>
    <s v="Canberra"/>
    <x v="369"/>
    <d v="2011-04-18T00:00:00"/>
    <n v="4"/>
    <n v="7.0000000000000007E-2"/>
    <n v="85.99"/>
    <n v="0.99"/>
    <n v="343.96"/>
  </r>
  <r>
    <n v="3718"/>
    <n v="86003"/>
    <s v="Justin Fernandez"/>
    <s v="Air Cargo"/>
    <x v="1"/>
    <x v="3"/>
    <s v="Critical"/>
    <s v="Sauvignon Blanc"/>
    <x v="0"/>
    <x v="7"/>
    <s v="Dog Point Vineyard Sauvignon Blanc 2014"/>
    <s v="Extra Large Crate"/>
    <s v="Wagga Wagga"/>
    <x v="552"/>
    <d v="2010-04-17T00:00:00"/>
    <n v="2"/>
    <n v="0.05"/>
    <n v="2550.14"/>
    <n v="29.7"/>
    <n v="5100.28"/>
  </r>
  <r>
    <n v="3719"/>
    <n v="89695"/>
    <s v="Philip Cruz"/>
    <s v="Express Road Cargo"/>
    <x v="0"/>
    <x v="3"/>
    <s v="Not Specified"/>
    <s v="Cabernet Sauvignon"/>
    <x v="0"/>
    <x v="7"/>
    <s v="Schramsberg Cremant Demi-Sec 2011"/>
    <s v="Standard Size Crate"/>
    <s v="Cessnock"/>
    <x v="319"/>
    <d v="2013-11-03T00:00:00"/>
    <n v="32"/>
    <n v="0.1"/>
    <n v="2.08"/>
    <n v="2.56"/>
    <n v="66.56"/>
  </r>
  <r>
    <n v="3720"/>
    <n v="90637"/>
    <s v="Anthony Schmidt"/>
    <s v="Express Road Cargo"/>
    <x v="0"/>
    <x v="1"/>
    <s v="High"/>
    <s v="Merlot"/>
    <x v="0"/>
    <x v="7"/>
    <s v="Locations by Dave Phinney F Rose"/>
    <s v="Standard Size Crate"/>
    <s v="Bendigo"/>
    <x v="763"/>
    <d v="2012-12-23T00:00:00"/>
    <n v="2"/>
    <n v="0"/>
    <n v="28.15"/>
    <n v="6.17"/>
    <n v="56.3"/>
  </r>
  <r>
    <n v="3721"/>
    <n v="90637"/>
    <s v="Anthony Schmidt"/>
    <s v="Road Cargo"/>
    <x v="0"/>
    <x v="1"/>
    <s v="High"/>
    <s v="Shiraz"/>
    <x v="0"/>
    <x v="7"/>
    <s v="Miraval Rose 2014"/>
    <s v="Full Container"/>
    <s v="Frankston"/>
    <x v="763"/>
    <d v="2012-12-23T00:00:00"/>
    <n v="21"/>
    <n v="0.06"/>
    <n v="2.78"/>
    <n v="1.25"/>
    <n v="58.379999999999995"/>
  </r>
  <r>
    <n v="3722"/>
    <n v="88498"/>
    <s v="Steve Jones"/>
    <s v="Express Road Cargo"/>
    <x v="1"/>
    <x v="1"/>
    <s v="Low"/>
    <s v="Reisling"/>
    <x v="0"/>
    <x v="7"/>
    <s v="Robert Oatley Signature Chardonnay 2013"/>
    <s v="Loose Wrap"/>
    <s v="Adelaide"/>
    <x v="805"/>
    <d v="2013-01-22T00:00:00"/>
    <n v="10"/>
    <n v="0.03"/>
    <n v="23.99"/>
    <n v="6.3"/>
    <n v="239.89999999999998"/>
  </r>
  <r>
    <n v="3723"/>
    <n v="88498"/>
    <s v="Steve Jones"/>
    <s v="Express Road Cargo"/>
    <x v="1"/>
    <x v="1"/>
    <s v="Low"/>
    <s v="Pinot Gris"/>
    <x v="0"/>
    <x v="7"/>
    <s v="Dog Point Vineyard Sauvignon Blanc 2014"/>
    <s v="Large Crate"/>
    <s v="Victor Harbor"/>
    <x v="805"/>
    <d v="2013-01-20T00:00:00"/>
    <n v="1"/>
    <n v="7.0000000000000007E-2"/>
    <n v="65.989999999999995"/>
    <n v="8.99"/>
    <n v="65.989999999999995"/>
  </r>
  <r>
    <n v="3724"/>
    <n v="89673"/>
    <s v="Russell Hunter"/>
    <s v="Express Road Cargo"/>
    <x v="0"/>
    <x v="0"/>
    <s v="Critical"/>
    <s v="Merlot"/>
    <x v="0"/>
    <x v="7"/>
    <s v="Domaine Lafond Roc-Epine Tavel Rose 2014"/>
    <s v="Full Container"/>
    <s v="Cairns"/>
    <x v="675"/>
    <d v="2012-09-08T00:00:00"/>
    <n v="10"/>
    <n v="0.04"/>
    <n v="3.14"/>
    <n v="1.92"/>
    <n v="31.400000000000002"/>
  </r>
  <r>
    <n v="3725"/>
    <n v="89673"/>
    <s v="Russell Hunter"/>
    <s v="Road Cargo"/>
    <x v="0"/>
    <x v="0"/>
    <s v="Critical"/>
    <s v="Shiraz"/>
    <x v="0"/>
    <x v="7"/>
    <s v="Chateau Gaudrelle Cremant d'Loire Brut"/>
    <s v="Loose Wrap"/>
    <s v="Bundaberg"/>
    <x v="675"/>
    <d v="2012-09-08T00:00:00"/>
    <n v="7"/>
    <n v="0.08"/>
    <n v="7.98"/>
    <n v="6.5"/>
    <n v="55.86"/>
  </r>
  <r>
    <n v="3726"/>
    <n v="86968"/>
    <s v="Nicholas Day"/>
    <s v="Road Cargo"/>
    <x v="0"/>
    <x v="0"/>
    <s v="High"/>
    <s v="Shiraz"/>
    <x v="0"/>
    <x v="7"/>
    <s v="Marques de Caceres Rioja Rosado 2014"/>
    <s v="Loose Wrap"/>
    <s v="Darwin"/>
    <x v="1145"/>
    <d v="2012-05-06T00:00:00"/>
    <n v="10"/>
    <n v="0.05"/>
    <n v="14.42"/>
    <n v="6.75"/>
    <n v="144.19999999999999"/>
  </r>
  <r>
    <n v="3727"/>
    <n v="86968"/>
    <s v="Nicholas Day"/>
    <s v="Air Cargo"/>
    <x v="2"/>
    <x v="0"/>
    <s v="High"/>
    <s v="Sangiovese Rose"/>
    <x v="0"/>
    <x v="7"/>
    <s v="Sutter Home White Zinfandel"/>
    <s v="Small Crate"/>
    <s v="Darwin"/>
    <x v="1145"/>
    <d v="2012-05-05T00:00:00"/>
    <n v="14"/>
    <n v="0.1"/>
    <n v="31.76"/>
    <n v="45.51"/>
    <n v="444.64000000000004"/>
  </r>
  <r>
    <n v="3728"/>
    <n v="89722"/>
    <s v="Sara Wheeler"/>
    <s v="Air Cargo"/>
    <x v="2"/>
    <x v="0"/>
    <s v="Critical"/>
    <s v="Champagne"/>
    <x v="0"/>
    <x v="7"/>
    <s v="Sutter Home White Zinfandel"/>
    <s v="Extra Large Crate"/>
    <s v="Rockhampton"/>
    <x v="604"/>
    <d v="2013-06-03T00:00:00"/>
    <n v="11"/>
    <n v="0.01"/>
    <n v="89.99"/>
    <n v="42"/>
    <n v="989.89"/>
  </r>
  <r>
    <n v="3729"/>
    <n v="89722"/>
    <s v="Sara Wheeler"/>
    <s v="Express Road Cargo"/>
    <x v="1"/>
    <x v="0"/>
    <s v="Critical"/>
    <s v="Sauvignon Blanc"/>
    <x v="0"/>
    <x v="7"/>
    <s v="Leeuwin Estate Art Series Chardonnay 2012"/>
    <s v="Large Crate"/>
    <s v="Mackay"/>
    <x v="604"/>
    <d v="2013-06-04T00:00:00"/>
    <n v="13"/>
    <n v="0.05"/>
    <n v="65.989999999999995"/>
    <n v="3.99"/>
    <n v="857.86999999999989"/>
  </r>
  <r>
    <n v="3730"/>
    <n v="86588"/>
    <s v="Earl Cook"/>
    <s v="Express Road Cargo"/>
    <x v="0"/>
    <x v="3"/>
    <s v="Not Specified"/>
    <s v="Malbec"/>
    <x v="0"/>
    <x v="7"/>
    <s v="Louis Roederer Cristal Brut 2006"/>
    <s v="Large Crate"/>
    <s v="Sydney"/>
    <x v="1146"/>
    <d v="2013-09-11T00:00:00"/>
    <n v="18"/>
    <n v="7.0000000000000007E-2"/>
    <n v="3.58"/>
    <n v="5.47"/>
    <n v="64.44"/>
  </r>
  <r>
    <n v="3731"/>
    <n v="91103"/>
    <s v="Paul Webb"/>
    <s v="Express Road Cargo"/>
    <x v="2"/>
    <x v="0"/>
    <s v="High"/>
    <s v="Grenache Rose"/>
    <x v="0"/>
    <x v="7"/>
    <s v="Barnard Griffin Rose of Sangiovese 2014"/>
    <s v="Large Crate"/>
    <s v="Palmerston"/>
    <x v="154"/>
    <d v="2012-01-09T00:00:00"/>
    <n v="2"/>
    <n v="0.04"/>
    <n v="46.94"/>
    <n v="6.77"/>
    <n v="93.88"/>
  </r>
  <r>
    <n v="3732"/>
    <n v="87715"/>
    <s v="Michelle Hicks"/>
    <s v="Express Road Cargo"/>
    <x v="1"/>
    <x v="2"/>
    <s v="High"/>
    <s v="Pinot Gris"/>
    <x v="0"/>
    <x v="7"/>
    <s v="Grgich Hills Chardonnay 2012"/>
    <s v="Standard Size Crate"/>
    <s v="Rockingham"/>
    <x v="1147"/>
    <d v="2013-01-12T00:00:00"/>
    <n v="9"/>
    <n v="0.06"/>
    <n v="39.24"/>
    <n v="1.99"/>
    <n v="353.16"/>
  </r>
  <r>
    <n v="3733"/>
    <n v="87712"/>
    <s v="Michelle Hicks"/>
    <s v="Express Road Cargo"/>
    <x v="1"/>
    <x v="2"/>
    <s v="Medium"/>
    <s v="Chardonnay"/>
    <x v="0"/>
    <x v="7"/>
    <s v="Dog Point Vineyard Sauvignon Blanc 2014"/>
    <s v="Loose Wrap"/>
    <s v="Geraldton"/>
    <x v="836"/>
    <d v="2011-08-15T00:00:00"/>
    <n v="1"/>
    <n v="0.06"/>
    <n v="17.98"/>
    <n v="8.51"/>
    <n v="17.98"/>
  </r>
  <r>
    <n v="3734"/>
    <n v="87712"/>
    <s v="Johnny Stephens"/>
    <s v="Express Road Cargo"/>
    <x v="0"/>
    <x v="2"/>
    <s v="Medium"/>
    <s v="Shiraz"/>
    <x v="0"/>
    <x v="7"/>
    <s v="Pietradolce Etna Rosato 2014"/>
    <s v="Large Crate"/>
    <s v="Busseltol"/>
    <x v="836"/>
    <d v="2011-08-17T00:00:00"/>
    <n v="5"/>
    <n v="0.04"/>
    <n v="12.95"/>
    <n v="4.9800000000000004"/>
    <n v="64.75"/>
  </r>
  <r>
    <n v="3735"/>
    <n v="90516"/>
    <s v="Earl Fernandez"/>
    <s v="Express Road Cargo"/>
    <x v="0"/>
    <x v="3"/>
    <s v="Medium"/>
    <s v="Pinot Noir"/>
    <x v="0"/>
    <x v="7"/>
    <s v="Pietradolce Etna Rosato 2014"/>
    <s v="Full Container"/>
    <s v="Albury"/>
    <x v="772"/>
    <d v="2011-08-14T00:00:00"/>
    <n v="15"/>
    <n v="0.06"/>
    <n v="1.48"/>
    <n v="0.7"/>
    <n v="22.2"/>
  </r>
  <r>
    <n v="3736"/>
    <n v="90516"/>
    <s v="Earl Fernandez"/>
    <s v="Express Road Cargo"/>
    <x v="1"/>
    <x v="3"/>
    <s v="Medium"/>
    <s v="Sauvignon Blanc"/>
    <x v="0"/>
    <x v="7"/>
    <s v="Rombauer Chardonnay 2014"/>
    <s v="Large Crate"/>
    <s v="Dubbo"/>
    <x v="772"/>
    <d v="2011-08-15T00:00:00"/>
    <n v="10"/>
    <n v="0.1"/>
    <n v="45.99"/>
    <n v="4.99"/>
    <n v="459.90000000000003"/>
  </r>
  <r>
    <n v="3737"/>
    <n v="91110"/>
    <s v="Adam Ward"/>
    <s v="Express Road Cargo"/>
    <x v="1"/>
    <x v="3"/>
    <s v="Low"/>
    <s v="Sauvignon Blanc"/>
    <x v="0"/>
    <x v="7"/>
    <s v="Robert Oatley Sauvignon Blanc 2013"/>
    <s v="Large Crate"/>
    <s v="Cessnock"/>
    <x v="741"/>
    <d v="2010-10-06T00:00:00"/>
    <n v="2"/>
    <n v="0.03"/>
    <n v="140.99"/>
    <n v="4.2"/>
    <n v="281.98"/>
  </r>
  <r>
    <n v="3738"/>
    <n v="89359"/>
    <s v="James Adams"/>
    <s v="Express Road Cargo"/>
    <x v="1"/>
    <x v="3"/>
    <s v="Low"/>
    <s v="Chardonnay"/>
    <x v="0"/>
    <x v="7"/>
    <s v="Robert Oatley Signature Chardonnay 2013"/>
    <s v="Loose Wrap"/>
    <s v="Campbeltown"/>
    <x v="966"/>
    <d v="2013-06-29T00:00:00"/>
    <n v="2"/>
    <n v="0.03"/>
    <n v="13.99"/>
    <n v="7.51"/>
    <n v="27.98"/>
  </r>
  <r>
    <n v="3739"/>
    <n v="89303"/>
    <s v="Johnny Wright"/>
    <s v="Express Road Cargo"/>
    <x v="0"/>
    <x v="3"/>
    <s v="Medium"/>
    <s v="Cabernet Sauvignon"/>
    <x v="0"/>
    <x v="7"/>
    <s v="Laurent-Perrier Brut Rose"/>
    <s v="Large Crate"/>
    <s v="Grafton"/>
    <x v="1148"/>
    <d v="2011-03-16T00:00:00"/>
    <n v="10"/>
    <n v="0.09"/>
    <n v="11.97"/>
    <n v="4.9800000000000004"/>
    <n v="119.7"/>
  </r>
  <r>
    <n v="3740"/>
    <n v="91121"/>
    <s v="Eugene Garrett"/>
    <s v="Express Road Cargo"/>
    <x v="2"/>
    <x v="3"/>
    <s v="High"/>
    <s v="Sangiovese Rose"/>
    <x v="0"/>
    <x v="7"/>
    <s v="Belle Glos Oeil de Perdrix Pinot Noir Blanc 2014"/>
    <s v="Full Container"/>
    <s v="Blue Mountains"/>
    <x v="130"/>
    <d v="2013-12-19T00:00:00"/>
    <n v="13"/>
    <n v="0.09"/>
    <n v="45.98"/>
    <n v="4.8"/>
    <n v="597.74"/>
  </r>
  <r>
    <n v="3741"/>
    <n v="91121"/>
    <s v="Brian Stewart"/>
    <s v="Express Road Cargo"/>
    <x v="1"/>
    <x v="3"/>
    <s v="High"/>
    <s v="Reisling"/>
    <x v="0"/>
    <x v="7"/>
    <s v="Lucky Chardonnay 2012"/>
    <s v="Large Crate"/>
    <s v="Tamworth"/>
    <x v="130"/>
    <d v="2013-12-19T00:00:00"/>
    <n v="15"/>
    <n v="0.03"/>
    <n v="300.97000000000003"/>
    <n v="7.18"/>
    <n v="4514.55"/>
  </r>
  <r>
    <n v="3742"/>
    <n v="91121"/>
    <s v="Brian Stewart"/>
    <s v="Express Road Cargo"/>
    <x v="1"/>
    <x v="3"/>
    <s v="High"/>
    <s v="Reisling"/>
    <x v="0"/>
    <x v="7"/>
    <s v="Robert Oatley Sauvignon Blanc 2013"/>
    <s v="Standard Size Crate"/>
    <s v="Albury"/>
    <x v="130"/>
    <d v="2013-12-20T00:00:00"/>
    <n v="1"/>
    <n v="0"/>
    <n v="29.89"/>
    <n v="1.99"/>
    <n v="29.89"/>
  </r>
  <r>
    <n v="3743"/>
    <n v="91121"/>
    <s v="Brian Stewart"/>
    <s v="Express Road Cargo"/>
    <x v="0"/>
    <x v="3"/>
    <s v="High"/>
    <s v="Pinot Noir"/>
    <x v="0"/>
    <x v="7"/>
    <s v="Langlois Chateau Cremant de Loire Brut"/>
    <s v="Large Crate"/>
    <s v="Cessnock"/>
    <x v="130"/>
    <d v="2013-12-19T00:00:00"/>
    <n v="25"/>
    <n v="0"/>
    <n v="15.57"/>
    <n v="1.39"/>
    <n v="389.25"/>
  </r>
  <r>
    <n v="3744"/>
    <n v="87967"/>
    <s v="Jeffrey Rogers"/>
    <s v="Express Road Cargo"/>
    <x v="0"/>
    <x v="0"/>
    <s v="Not Specified"/>
    <s v="Shiraz"/>
    <x v="0"/>
    <x v="7"/>
    <s v="Chateau de Campuget Costieres de Nimes Tradition Rose 2015"/>
    <s v="Large Crate"/>
    <s v="Palmerston"/>
    <x v="522"/>
    <d v="2011-08-05T00:00:00"/>
    <n v="3"/>
    <n v="0.01"/>
    <n v="18.97"/>
    <n v="5.21"/>
    <n v="56.91"/>
  </r>
  <r>
    <n v="3745"/>
    <n v="85926"/>
    <s v="Edward Ford"/>
    <s v="Express Road Cargo"/>
    <x v="0"/>
    <x v="0"/>
    <s v="Not Specified"/>
    <s v="Shiraz"/>
    <x v="0"/>
    <x v="5"/>
    <s v="Pierre Sparr Cremant d'Alsace Reserve Brut Rose"/>
    <s v="Large Crate"/>
    <s v="Logan City"/>
    <x v="330"/>
    <d v="2013-10-19T00:00:00"/>
    <n v="12"/>
    <n v="0.06"/>
    <n v="15.01"/>
    <n v="8.4"/>
    <n v="180.12"/>
  </r>
  <r>
    <n v="3746"/>
    <n v="85926"/>
    <s v="Edward Ford"/>
    <s v="Express Road Cargo"/>
    <x v="0"/>
    <x v="0"/>
    <s v="Not Specified"/>
    <s v="Pinot Noir"/>
    <x v="0"/>
    <x v="5"/>
    <s v="Chateau d'Esclans Whispering Angel Rose 2014"/>
    <s v="Large Crate"/>
    <s v="Mackay"/>
    <x v="330"/>
    <d v="2013-10-21T00:00:00"/>
    <n v="1"/>
    <n v="0.05"/>
    <n v="59.78"/>
    <n v="10.29"/>
    <n v="59.78"/>
  </r>
  <r>
    <n v="3747"/>
    <n v="85926"/>
    <s v="Matthew Thompson"/>
    <s v="Express Road Cargo"/>
    <x v="1"/>
    <x v="0"/>
    <s v="Not Specified"/>
    <s v="Reisling"/>
    <x v="0"/>
    <x v="5"/>
    <s v="Mercer Canyons Chardonnay 2013"/>
    <s v="Large Crate"/>
    <s v="Cairns"/>
    <x v="330"/>
    <d v="2013-10-21T00:00:00"/>
    <n v="13"/>
    <n v="0.04"/>
    <n v="155.99"/>
    <n v="8.08"/>
    <n v="2027.8700000000001"/>
  </r>
  <r>
    <n v="3748"/>
    <n v="89381"/>
    <s v="Gerald Mason"/>
    <s v="Express Road Cargo"/>
    <x v="0"/>
    <x v="3"/>
    <s v="Low"/>
    <s v="Shiraz"/>
    <x v="0"/>
    <x v="5"/>
    <s v="Pierre Sparr Cremant d'Alsace Reserve Brut Rose"/>
    <s v="Full Container"/>
    <s v="Tamworth"/>
    <x v="473"/>
    <d v="2013-10-22T00:00:00"/>
    <n v="9"/>
    <n v="0.06"/>
    <n v="1.81"/>
    <n v="0.75"/>
    <n v="16.29"/>
  </r>
  <r>
    <n v="3749"/>
    <n v="91125"/>
    <s v="Matthew Martin"/>
    <s v="Road Cargo"/>
    <x v="0"/>
    <x v="1"/>
    <s v="Low"/>
    <s v="Merlot"/>
    <x v="0"/>
    <x v="5"/>
    <s v="JCB N¬∞21 Brut Cremant de Bourgogne"/>
    <s v="Standard Size Crate"/>
    <s v="Hobart"/>
    <x v="253"/>
    <d v="2012-08-13T00:00:00"/>
    <n v="24"/>
    <n v="0.01"/>
    <n v="8.57"/>
    <n v="6.14"/>
    <n v="205.68"/>
  </r>
  <r>
    <n v="3750"/>
    <n v="89587"/>
    <s v="Phillip Greene"/>
    <s v="Air Cargo"/>
    <x v="2"/>
    <x v="2"/>
    <s v="Low"/>
    <s v="Sangiovese Rose"/>
    <x v="0"/>
    <x v="5"/>
    <s v="Miraval Rose (1.5 Liter Magnum) 2014"/>
    <s v="Small Crate"/>
    <s v="Albany"/>
    <x v="203"/>
    <d v="2011-04-07T00:00:00"/>
    <n v="1"/>
    <n v="0.01"/>
    <n v="550.98"/>
    <n v="45.7"/>
    <n v="550.98"/>
  </r>
  <r>
    <n v="3751"/>
    <n v="88369"/>
    <s v="Fred Cooper"/>
    <s v="Express Road Cargo"/>
    <x v="1"/>
    <x v="1"/>
    <s v="Critical"/>
    <s v="Chardonnay"/>
    <x v="0"/>
    <x v="5"/>
    <s v="Grgich Hills Chardonnay 2012"/>
    <s v="Large Crate"/>
    <s v="Canberra"/>
    <x v="630"/>
    <d v="2011-03-03T00:00:00"/>
    <n v="7"/>
    <n v="0.05"/>
    <n v="45.99"/>
    <n v="2.5"/>
    <n v="321.93"/>
  </r>
  <r>
    <n v="3752"/>
    <n v="86602"/>
    <s v="Stephen Taylor"/>
    <s v="Express Road Cargo"/>
    <x v="0"/>
    <x v="2"/>
    <s v="Not Specified"/>
    <s v="Shiraz"/>
    <x v="0"/>
    <x v="5"/>
    <s v="Chateau D'Aqueria Tavel Rose 2013"/>
    <s v="Large Crate"/>
    <s v="Bunbury"/>
    <x v="423"/>
    <d v="2011-03-28T00:00:00"/>
    <n v="8"/>
    <n v="0.03"/>
    <n v="4.9800000000000004"/>
    <n v="6.07"/>
    <n v="39.840000000000003"/>
  </r>
  <r>
    <n v="3753"/>
    <n v="90070"/>
    <s v="Anthony Hicks"/>
    <s v="Air Cargo"/>
    <x v="1"/>
    <x v="1"/>
    <s v="Critical"/>
    <s v="Pinot Gris"/>
    <x v="0"/>
    <x v="5"/>
    <s v="Cloudy Bay Sauvignon Blanc 2015"/>
    <s v="Small Crate"/>
    <s v="Bendigo"/>
    <x v="672"/>
    <d v="2011-05-27T00:00:00"/>
    <n v="9"/>
    <n v="0.08"/>
    <n v="400.97"/>
    <n v="48.26"/>
    <n v="3608.7300000000005"/>
  </r>
  <r>
    <n v="3754"/>
    <n v="87300"/>
    <s v="Jason Owens"/>
    <s v="Express Road Cargo"/>
    <x v="0"/>
    <x v="1"/>
    <s v="Low"/>
    <s v="Shiraz"/>
    <x v="0"/>
    <x v="5"/>
    <s v="Miraval Rose 2014"/>
    <s v="Standard Size Crate"/>
    <s v="Launceston"/>
    <x v="204"/>
    <d v="2012-01-22T00:00:00"/>
    <n v="8"/>
    <n v="0.03"/>
    <n v="11.97"/>
    <n v="5.81"/>
    <n v="95.76"/>
  </r>
  <r>
    <n v="3755"/>
    <n v="87300"/>
    <s v="Jason Owens"/>
    <s v="Express Road Cargo"/>
    <x v="1"/>
    <x v="1"/>
    <s v="Low"/>
    <s v="Reisling"/>
    <x v="0"/>
    <x v="5"/>
    <s v="Villa Maria Private Bin Sauvignon Blanc 2015"/>
    <s v="Large Crate"/>
    <s v="Devonport"/>
    <x v="204"/>
    <d v="2012-01-26T00:00:00"/>
    <n v="3"/>
    <n v="0.08"/>
    <n v="195.99"/>
    <n v="4.2"/>
    <n v="587.97"/>
  </r>
  <r>
    <n v="3756"/>
    <n v="87300"/>
    <s v="Janet Lee"/>
    <s v="Road Cargo"/>
    <x v="1"/>
    <x v="3"/>
    <s v="Low"/>
    <s v="Pinot Gris"/>
    <x v="0"/>
    <x v="5"/>
    <s v="Angeline Sauvignon Blanc 2014"/>
    <s v="Large Crate"/>
    <s v="Queanbeyan"/>
    <x v="204"/>
    <d v="2012-01-14T00:00:00"/>
    <n v="20"/>
    <n v="0.06"/>
    <n v="125.99"/>
    <n v="8.08"/>
    <n v="2519.7999999999997"/>
  </r>
  <r>
    <n v="3757"/>
    <n v="86537"/>
    <s v="Bobby Matthews"/>
    <s v="Express Road Cargo"/>
    <x v="1"/>
    <x v="1"/>
    <s v="Medium"/>
    <s v="Reisling"/>
    <x v="0"/>
    <x v="5"/>
    <s v="Cloudy Bay Sauvignon Blanc 2015"/>
    <s v="Large Crate"/>
    <s v="Mount Barker"/>
    <x v="490"/>
    <d v="2011-07-29T00:00:00"/>
    <n v="10"/>
    <n v="0.02"/>
    <n v="155.99"/>
    <n v="8.99"/>
    <n v="1559.9"/>
  </r>
  <r>
    <n v="3758"/>
    <n v="89182"/>
    <s v="Raymond Gibson"/>
    <s v="Express Road Cargo"/>
    <x v="0"/>
    <x v="1"/>
    <s v="High"/>
    <s v="Merlot"/>
    <x v="0"/>
    <x v="5"/>
    <s v="Veuve Clicquot Brut Yellow Label"/>
    <s v="Large Crate"/>
    <s v="Devonport"/>
    <x v="394"/>
    <d v="2013-06-09T00:00:00"/>
    <n v="12"/>
    <n v="0"/>
    <n v="9.7100000000000009"/>
    <n v="9.4499999999999993"/>
    <n v="116.52000000000001"/>
  </r>
  <r>
    <n v="3759"/>
    <n v="86062"/>
    <s v="Scott Ford"/>
    <s v="Express Road Cargo"/>
    <x v="0"/>
    <x v="1"/>
    <s v="Critical"/>
    <s v="Shiraz"/>
    <x v="0"/>
    <x v="5"/>
    <s v="Louis Roederer Cristal Brut 2006"/>
    <s v="Large Crate"/>
    <s v="Canberra"/>
    <x v="137"/>
    <d v="2013-08-14T00:00:00"/>
    <n v="10"/>
    <n v="0.04"/>
    <n v="4.13"/>
    <n v="0.5"/>
    <n v="41.3"/>
  </r>
  <r>
    <n v="3760"/>
    <n v="86062"/>
    <s v="Scott Ford"/>
    <s v="Air Cargo"/>
    <x v="2"/>
    <x v="1"/>
    <s v="Critical"/>
    <s v="Sangiovese Rose"/>
    <x v="0"/>
    <x v="5"/>
    <s v="Francis Ford Coppola Sofia Rose 2014"/>
    <s v="Small Crate"/>
    <s v="Canberra"/>
    <x v="137"/>
    <d v="2013-08-14T00:00:00"/>
    <n v="13"/>
    <n v="0.01"/>
    <n v="550.98"/>
    <n v="64.59"/>
    <n v="7162.74"/>
  </r>
  <r>
    <n v="3761"/>
    <n v="91129"/>
    <s v="Wayne Clark"/>
    <s v="Express Road Cargo"/>
    <x v="0"/>
    <x v="3"/>
    <s v="High"/>
    <s v="Pinot Noir"/>
    <x v="0"/>
    <x v="5"/>
    <s v="Miraval Rose 2014"/>
    <s v="Loose Wrap"/>
    <s v="Tamworth"/>
    <x v="733"/>
    <d v="2012-10-07T00:00:00"/>
    <n v="21"/>
    <n v="7.0000000000000007E-2"/>
    <n v="25.98"/>
    <n v="5.37"/>
    <n v="545.58000000000004"/>
  </r>
  <r>
    <n v="3762"/>
    <n v="91129"/>
    <s v="Wayne Clark"/>
    <s v="Air Cargo"/>
    <x v="2"/>
    <x v="3"/>
    <s v="High"/>
    <s v="Grenache Rose"/>
    <x v="0"/>
    <x v="5"/>
    <s v="Chateau D'Aqueria Tavel Rose 2013"/>
    <s v="Extra Large Crate"/>
    <s v="Cessnock"/>
    <x v="733"/>
    <d v="2012-10-08T00:00:00"/>
    <n v="19"/>
    <n v="0.01"/>
    <n v="135.99"/>
    <n v="28.63"/>
    <n v="2583.8100000000004"/>
  </r>
  <r>
    <n v="3763"/>
    <n v="91129"/>
    <s v="Wayne Clark"/>
    <s v="Express Road Cargo"/>
    <x v="1"/>
    <x v="3"/>
    <s v="High"/>
    <s v="Sauvignon Blanc"/>
    <x v="0"/>
    <x v="5"/>
    <s v="Dog Point Vineyard Sauvignon Blanc 2014"/>
    <s v="Loose Wrap"/>
    <s v="Orange"/>
    <x v="733"/>
    <d v="2012-10-06T00:00:00"/>
    <n v="19"/>
    <n v="7.0000000000000007E-2"/>
    <n v="150.97999999999999"/>
    <n v="13.99"/>
    <n v="2868.62"/>
  </r>
  <r>
    <n v="3764"/>
    <n v="86151"/>
    <s v="Nicholas Carter"/>
    <s v="Express Road Cargo"/>
    <x v="0"/>
    <x v="1"/>
    <s v="Critical"/>
    <s v="Shiraz"/>
    <x v="0"/>
    <x v="5"/>
    <s v="Dopff &amp; Irion Cremant Rose Brut"/>
    <s v="Large Crate"/>
    <s v="Port Lincoln"/>
    <x v="205"/>
    <d v="2013-11-14T00:00:00"/>
    <n v="17"/>
    <n v="0.06"/>
    <n v="1.88"/>
    <n v="1.49"/>
    <n v="31.959999999999997"/>
  </r>
  <r>
    <n v="3765"/>
    <n v="86151"/>
    <s v="Nicholas Carter"/>
    <s v="Express Road Cargo"/>
    <x v="1"/>
    <x v="1"/>
    <s v="Critical"/>
    <s v="Chardonnay"/>
    <x v="0"/>
    <x v="5"/>
    <s v="The White Knight Sauvignon Blanc 2014"/>
    <s v="Standard Size Crate"/>
    <s v="Mount Gambier"/>
    <x v="205"/>
    <d v="2013-11-14T00:00:00"/>
    <n v="37"/>
    <n v="0.09"/>
    <n v="29.89"/>
    <n v="1.99"/>
    <n v="1105.93"/>
  </r>
  <r>
    <n v="3766"/>
    <n v="91131"/>
    <s v="Irene Arnold"/>
    <s v="Air Cargo"/>
    <x v="2"/>
    <x v="1"/>
    <s v="Critical"/>
    <s v="Grenache Rose"/>
    <x v="0"/>
    <x v="5"/>
    <s v="Miraval Rose (1.5 Liter Magnum) 2014"/>
    <s v="Small Crate"/>
    <s v="Hamilton"/>
    <x v="942"/>
    <d v="2010-11-25T00:00:00"/>
    <n v="14"/>
    <n v="7.0000000000000007E-2"/>
    <n v="124.49"/>
    <n v="51.94"/>
    <n v="1742.86"/>
  </r>
  <r>
    <n v="3767"/>
    <n v="88563"/>
    <s v="Larry Jacobs"/>
    <s v="Express Road Cargo"/>
    <x v="2"/>
    <x v="1"/>
    <s v="Critical"/>
    <s v="Cremant"/>
    <x v="0"/>
    <x v="5"/>
    <s v="Chateau D'Aqueria Tavel Rose 2013"/>
    <s v="Standard Size Crate"/>
    <s v="Canberra"/>
    <x v="1149"/>
    <d v="2013-06-18T00:00:00"/>
    <n v="2"/>
    <n v="0.04"/>
    <n v="14.98"/>
    <n v="8.99"/>
    <n v="29.96"/>
  </r>
  <r>
    <n v="3768"/>
    <n v="87167"/>
    <s v="Jesse Young"/>
    <s v="Air Cargo"/>
    <x v="0"/>
    <x v="0"/>
    <s v="High"/>
    <s v="Sangiovese"/>
    <x v="0"/>
    <x v="5"/>
    <s v="Chateau D'Aqueria Tavel Rose 2013"/>
    <s v="Extra Large Crate"/>
    <s v="Darwin"/>
    <x v="230"/>
    <d v="2011-11-05T00:00:00"/>
    <n v="12"/>
    <n v="0.1"/>
    <n v="279.81"/>
    <n v="23.19"/>
    <n v="3357.7200000000003"/>
  </r>
  <r>
    <n v="3769"/>
    <n v="87167"/>
    <s v="Jesse Young"/>
    <s v="Express Road Cargo"/>
    <x v="0"/>
    <x v="0"/>
    <s v="High"/>
    <s v="Malbec"/>
    <x v="0"/>
    <x v="5"/>
    <s v="Louis Roederer Cristal Brut 2006"/>
    <s v="Large Crate"/>
    <s v="Palmerston"/>
    <x v="230"/>
    <d v="2011-11-05T00:00:00"/>
    <n v="19"/>
    <n v="7.0000000000000007E-2"/>
    <n v="12.28"/>
    <n v="6.13"/>
    <n v="233.32"/>
  </r>
  <r>
    <n v="3770"/>
    <n v="85940"/>
    <s v="Billy Alvarez"/>
    <s v="Express Road Cargo"/>
    <x v="0"/>
    <x v="3"/>
    <s v="Not Specified"/>
    <s v="Cabernet Sauvignon"/>
    <x v="0"/>
    <x v="5"/>
    <s v="Miraval Rose 2014"/>
    <s v="Loose Wrap"/>
    <s v="Dubbo"/>
    <x v="269"/>
    <d v="2010-04-13T00:00:00"/>
    <n v="8"/>
    <n v="0.08"/>
    <n v="11.7"/>
    <n v="6.96"/>
    <n v="93.6"/>
  </r>
  <r>
    <n v="3771"/>
    <n v="90077"/>
    <s v="Anthony Hicks"/>
    <s v="Express Road Cargo"/>
    <x v="1"/>
    <x v="1"/>
    <s v="Medium"/>
    <s v="Sauvignon Blanc"/>
    <x v="0"/>
    <x v="5"/>
    <s v="The White Knight Sauvignon Blanc 2014"/>
    <s v="Standard Size Crate"/>
    <s v="Melton"/>
    <x v="137"/>
    <d v="2013-08-13T00:00:00"/>
    <n v="5"/>
    <n v="0.1"/>
    <n v="4.7699999999999996"/>
    <n v="2.39"/>
    <n v="23.849999999999998"/>
  </r>
  <r>
    <n v="3772"/>
    <n v="91139"/>
    <s v="Debra Hudson"/>
    <s v="Express Road Cargo"/>
    <x v="1"/>
    <x v="3"/>
    <s v="Medium"/>
    <s v="Pinot Gris"/>
    <x v="0"/>
    <x v="5"/>
    <s v="Robert Oatley Signature Chardonnay 2013"/>
    <s v="Large Crate"/>
    <s v="Liverpool"/>
    <x v="915"/>
    <d v="2013-01-31T00:00:00"/>
    <n v="11"/>
    <n v="0.05"/>
    <n v="19.98"/>
    <n v="4"/>
    <n v="219.78"/>
  </r>
  <r>
    <n v="3773"/>
    <n v="91139"/>
    <s v="Barbara Reid"/>
    <s v="Express Road Cargo"/>
    <x v="1"/>
    <x v="1"/>
    <s v="Medium"/>
    <s v="Chardonnay"/>
    <x v="0"/>
    <x v="5"/>
    <s v="Chardonnais Napa Valley Chardonnay 2013"/>
    <s v="Standard Size Crate"/>
    <s v="Devonport"/>
    <x v="915"/>
    <d v="2013-02-01T00:00:00"/>
    <n v="1"/>
    <n v="0.09"/>
    <n v="35.99"/>
    <n v="0.99"/>
    <n v="35.99"/>
  </r>
  <r>
    <n v="3774"/>
    <n v="88327"/>
    <s v="Peter Williams"/>
    <s v="Express Road Cargo"/>
    <x v="0"/>
    <x v="2"/>
    <s v="Not Specified"/>
    <s v="Sangiovese"/>
    <x v="0"/>
    <x v="5"/>
    <s v="Louis Roederer Cristal Brut with Gift Box 2007"/>
    <s v="Full Container"/>
    <s v="Perth"/>
    <x v="421"/>
    <d v="2013-08-06T00:00:00"/>
    <n v="25"/>
    <n v="0.08"/>
    <n v="1.68"/>
    <n v="1.57"/>
    <n v="42"/>
  </r>
  <r>
    <n v="3775"/>
    <n v="88047"/>
    <s v="Willie Perry"/>
    <s v="Express Road Cargo"/>
    <x v="1"/>
    <x v="0"/>
    <s v="Medium"/>
    <s v="Chardonnay"/>
    <x v="0"/>
    <x v="5"/>
    <s v="The White Knight Sauvignon Blanc 2014"/>
    <s v="Standard Size Crate"/>
    <s v="Palmerston"/>
    <x v="1119"/>
    <d v="2013-11-07T00:00:00"/>
    <n v="7"/>
    <n v="0.06"/>
    <n v="17.48"/>
    <n v="1.99"/>
    <n v="122.36"/>
  </r>
  <r>
    <n v="3776"/>
    <n v="88489"/>
    <s v="Steve Jones"/>
    <s v="Express Road Cargo"/>
    <x v="1"/>
    <x v="1"/>
    <s v="Critical"/>
    <s v="Chardonnay"/>
    <x v="0"/>
    <x v="5"/>
    <s v="Los Vascos Sauvignon Blanc 2015"/>
    <s v="Mini Crate"/>
    <s v="Canberra"/>
    <x v="972"/>
    <d v="2011-05-23T00:00:00"/>
    <n v="2"/>
    <n v="0.04"/>
    <n v="499.99"/>
    <n v="24.49"/>
    <n v="999.98"/>
  </r>
  <r>
    <n v="3777"/>
    <n v="90791"/>
    <s v="Steve Hicks"/>
    <s v="Air Cargo"/>
    <x v="2"/>
    <x v="0"/>
    <s v="Not Specified"/>
    <s v="Champagne"/>
    <x v="0"/>
    <x v="5"/>
    <s v="Domaine Lafage Miraflors Rose 2013"/>
    <s v="Small Crate"/>
    <s v="Gold Coast"/>
    <x v="207"/>
    <d v="2011-12-08T00:00:00"/>
    <n v="13"/>
    <n v="0.03"/>
    <n v="150.97999999999999"/>
    <n v="66.27"/>
    <n v="1962.7399999999998"/>
  </r>
  <r>
    <n v="3778"/>
    <n v="90791"/>
    <s v="Steve Hicks"/>
    <s v="Express Road Cargo"/>
    <x v="1"/>
    <x v="0"/>
    <s v="Not Specified"/>
    <s v="Pinot Gris"/>
    <x v="0"/>
    <x v="5"/>
    <s v="Cloudy Bay Sauvignon Blanc 2015"/>
    <s v="Large Crate"/>
    <s v="Gympie"/>
    <x v="207"/>
    <d v="2011-12-07T00:00:00"/>
    <n v="10"/>
    <n v="0.03"/>
    <n v="95.99"/>
    <n v="4.9000000000000004"/>
    <n v="959.9"/>
  </r>
  <r>
    <n v="3779"/>
    <n v="90791"/>
    <s v="Mark Lawson"/>
    <s v="Express Road Cargo"/>
    <x v="0"/>
    <x v="3"/>
    <s v="Not Specified"/>
    <s v="Cabernet Sauvignon"/>
    <x v="0"/>
    <x v="5"/>
    <s v="Orin Swift Cellars Fragile Rose 2014"/>
    <s v="Large Crate"/>
    <s v="Tamworth"/>
    <x v="207"/>
    <d v="2011-12-05T00:00:00"/>
    <n v="12"/>
    <n v="0.1"/>
    <n v="11.97"/>
    <n v="4.9800000000000004"/>
    <n v="143.64000000000001"/>
  </r>
  <r>
    <n v="3780"/>
    <n v="90791"/>
    <s v="Mark Lawson"/>
    <s v="Express Road Cargo"/>
    <x v="1"/>
    <x v="3"/>
    <s v="Not Specified"/>
    <s v="Pinot Gris"/>
    <x v="0"/>
    <x v="5"/>
    <s v="Mercer Canyons Chardonnay 2013"/>
    <s v="Large Crate"/>
    <s v="Queanbeyan"/>
    <x v="207"/>
    <d v="2011-12-07T00:00:00"/>
    <n v="20"/>
    <n v="0.03"/>
    <n v="26.31"/>
    <n v="5.89"/>
    <n v="526.19999999999993"/>
  </r>
  <r>
    <n v="3781"/>
    <n v="89511"/>
    <s v="Bruce Hernandez"/>
    <s v="Express Road Cargo"/>
    <x v="2"/>
    <x v="0"/>
    <s v="Low"/>
    <s v="Cremant"/>
    <x v="0"/>
    <x v="5"/>
    <s v="Chateau d'Esclans Garrus Rose 2013"/>
    <s v="Large Crate"/>
    <s v="Palmerston"/>
    <x v="938"/>
    <d v="2013-01-15T00:00:00"/>
    <n v="10"/>
    <n v="0.02"/>
    <n v="29.18"/>
    <n v="8.5500000000000007"/>
    <n v="291.8"/>
  </r>
  <r>
    <n v="3782"/>
    <n v="89503"/>
    <s v="Bruce Hernandez"/>
    <s v="Air Cargo"/>
    <x v="1"/>
    <x v="0"/>
    <s v="Low"/>
    <s v="Chardonnay"/>
    <x v="0"/>
    <x v="5"/>
    <s v="Angeline Sauvignon Blanc 2014"/>
    <s v="Extra Large Crate"/>
    <s v="Darwin"/>
    <x v="152"/>
    <d v="2010-01-15T00:00:00"/>
    <n v="12"/>
    <n v="0.03"/>
    <n v="297.64"/>
    <n v="14.7"/>
    <n v="3571.68"/>
  </r>
  <r>
    <n v="3783"/>
    <n v="90012"/>
    <s v="Mark Henry"/>
    <s v="Express Road Cargo"/>
    <x v="2"/>
    <x v="1"/>
    <s v="Low"/>
    <s v="Cremant"/>
    <x v="0"/>
    <x v="5"/>
    <s v="Bertani Bertarose 2014"/>
    <s v="Large Crate"/>
    <s v="Adelaide"/>
    <x v="387"/>
    <d v="2011-02-28T00:00:00"/>
    <n v="11"/>
    <n v="0.05"/>
    <n v="4.1399999999999997"/>
    <n v="6.6"/>
    <n v="45.54"/>
  </r>
  <r>
    <n v="3784"/>
    <n v="91143"/>
    <s v="Terry Gray"/>
    <s v="Express Road Cargo"/>
    <x v="0"/>
    <x v="1"/>
    <s v="Critical"/>
    <s v="Cabernet Sauvignon"/>
    <x v="0"/>
    <x v="5"/>
    <s v="Chateau D'Aqueria Tavel Rose 2013"/>
    <s v="Large Crate"/>
    <s v="Ararat"/>
    <x v="1021"/>
    <d v="2013-09-03T00:00:00"/>
    <n v="2"/>
    <n v="0.02"/>
    <n v="11.58"/>
    <n v="5.72"/>
    <n v="23.16"/>
  </r>
  <r>
    <n v="3785"/>
    <n v="91143"/>
    <s v="Terry Gray"/>
    <s v="Express Road Cargo"/>
    <x v="0"/>
    <x v="1"/>
    <s v="Critical"/>
    <s v="Pinot Noir"/>
    <x v="0"/>
    <x v="5"/>
    <s v="Dom Perignon 2006"/>
    <s v="Large Crate"/>
    <s v="Geelong"/>
    <x v="1021"/>
    <d v="2013-09-04T00:00:00"/>
    <n v="8"/>
    <n v="0"/>
    <n v="30.98"/>
    <n v="8.74"/>
    <n v="247.84"/>
  </r>
  <r>
    <n v="3786"/>
    <n v="91146"/>
    <s v="Judith Garrett"/>
    <s v="Express Road Cargo"/>
    <x v="0"/>
    <x v="1"/>
    <s v="Critical"/>
    <s v="Zinfandel"/>
    <x v="0"/>
    <x v="5"/>
    <s v="Veuve Clicquot Brut Yellow Label"/>
    <s v="Large Crate"/>
    <s v="Launceston"/>
    <x v="208"/>
    <d v="2012-02-29T00:00:00"/>
    <n v="3"/>
    <n v="0.09"/>
    <n v="5.53"/>
    <n v="6.98"/>
    <n v="16.59"/>
  </r>
  <r>
    <n v="3787"/>
    <n v="87788"/>
    <s v="Larry Smith"/>
    <s v="Express Road Cargo"/>
    <x v="2"/>
    <x v="3"/>
    <s v="Critical"/>
    <s v="Grenache Rose"/>
    <x v="0"/>
    <x v="5"/>
    <s v="Sutter Home White Zinfandel"/>
    <s v="Large Crate"/>
    <s v="Queanbeyan"/>
    <x v="1150"/>
    <d v="2013-09-28T00:00:00"/>
    <n v="3"/>
    <n v="7.0000000000000007E-2"/>
    <n v="40.89"/>
    <n v="18.98"/>
    <n v="122.67"/>
  </r>
  <r>
    <n v="3788"/>
    <n v="91156"/>
    <s v="Ann Clark"/>
    <s v="Air Cargo"/>
    <x v="2"/>
    <x v="2"/>
    <s v="Medium"/>
    <s v="Champagne"/>
    <x v="0"/>
    <x v="5"/>
    <s v="La Playa Estate Cabernet Sauvignon Rose 2015"/>
    <s v="Extra Large Crate"/>
    <s v="Perth"/>
    <x v="1151"/>
    <d v="2012-09-19T00:00:00"/>
    <n v="15"/>
    <n v="0.1"/>
    <n v="25.98"/>
    <n v="14.36"/>
    <n v="389.7"/>
  </r>
  <r>
    <n v="3789"/>
    <n v="89364"/>
    <s v="Earl Hanson"/>
    <s v="Air Cargo"/>
    <x v="2"/>
    <x v="2"/>
    <s v="Low"/>
    <s v="Cremant"/>
    <x v="0"/>
    <x v="3"/>
    <s v="Miraval Rose (1.5 Liter Magnum) 2014"/>
    <s v="Small Crate"/>
    <s v="Bunbury"/>
    <x v="317"/>
    <d v="2013-08-24T00:00:00"/>
    <n v="18"/>
    <n v="0.03"/>
    <n v="179.29"/>
    <n v="29.21"/>
    <n v="3227.22"/>
  </r>
  <r>
    <n v="3790"/>
    <n v="90366"/>
    <s v="Mary Carr"/>
    <s v="Express Road Cargo"/>
    <x v="1"/>
    <x v="2"/>
    <s v="Medium"/>
    <s v="Pinot Gris"/>
    <x v="0"/>
    <x v="3"/>
    <s v="Mercer Canyons Chardonnay 2013"/>
    <s v="Large Crate"/>
    <s v="Albany"/>
    <x v="929"/>
    <d v="2012-12-10T00:00:00"/>
    <n v="6"/>
    <n v="0.04"/>
    <n v="15.99"/>
    <n v="9.4"/>
    <n v="95.94"/>
  </r>
  <r>
    <n v="3791"/>
    <n v="90366"/>
    <s v="Rose Smith"/>
    <s v="Express Road Cargo"/>
    <x v="2"/>
    <x v="1"/>
    <s v="Medium"/>
    <s v="Sangiovese Rose"/>
    <x v="0"/>
    <x v="3"/>
    <s v="Chateau D'Aqueria Tavel Rose 2013"/>
    <s v="Standard Size Crate"/>
    <s v="Mildura"/>
    <x v="929"/>
    <d v="2012-12-08T00:00:00"/>
    <n v="4"/>
    <n v="0.03"/>
    <n v="22.72"/>
    <n v="8.99"/>
    <n v="90.88"/>
  </r>
  <r>
    <n v="3792"/>
    <n v="88508"/>
    <s v="Eugene Perry"/>
    <s v="Express Road Cargo"/>
    <x v="1"/>
    <x v="0"/>
    <s v="High"/>
    <s v="Chardonnay"/>
    <x v="0"/>
    <x v="3"/>
    <s v="St. Supery Sauvignon Blanc 2015"/>
    <s v="Standard Size Crate"/>
    <s v="Palmerston"/>
    <x v="855"/>
    <d v="2012-06-06T00:00:00"/>
    <n v="6"/>
    <n v="0.03"/>
    <n v="22.24"/>
    <n v="1.99"/>
    <n v="133.44"/>
  </r>
  <r>
    <n v="3793"/>
    <n v="86492"/>
    <s v="Janice Rivera"/>
    <s v="Express Road Cargo"/>
    <x v="1"/>
    <x v="3"/>
    <s v="Medium"/>
    <s v="Reisling"/>
    <x v="0"/>
    <x v="3"/>
    <s v="Rombauer Chardonnay 2014"/>
    <s v="Loose Wrap"/>
    <s v="Orange"/>
    <x v="691"/>
    <d v="2011-02-12T00:00:00"/>
    <n v="8"/>
    <n v="0"/>
    <n v="9.99"/>
    <n v="6.24"/>
    <n v="79.92"/>
  </r>
  <r>
    <n v="3794"/>
    <n v="86492"/>
    <s v="Jonathan Burton"/>
    <s v="Road Cargo"/>
    <x v="1"/>
    <x v="3"/>
    <s v="Medium"/>
    <s v="Sauvignon Blanc"/>
    <x v="0"/>
    <x v="3"/>
    <s v="Robert Oatley Sauvignon Blanc 2013"/>
    <s v="Large Crate"/>
    <s v="Cessnock"/>
    <x v="691"/>
    <d v="2011-02-13T00:00:00"/>
    <n v="6"/>
    <n v="0.1"/>
    <n v="30.42"/>
    <n v="8.65"/>
    <n v="182.52"/>
  </r>
  <r>
    <n v="3795"/>
    <n v="89344"/>
    <s v="Craig George"/>
    <s v="Express Road Cargo"/>
    <x v="1"/>
    <x v="0"/>
    <s v="Not Specified"/>
    <s v="Chardonnay"/>
    <x v="0"/>
    <x v="3"/>
    <s v="Lincourt Courtney's Chardonnay 2012"/>
    <s v="Standard Size Crate"/>
    <s v="Bundaberg"/>
    <x v="155"/>
    <d v="2010-09-02T00:00:00"/>
    <n v="14"/>
    <n v="0"/>
    <n v="8.5"/>
    <n v="1.99"/>
    <n v="119"/>
  </r>
  <r>
    <n v="3796"/>
    <n v="89344"/>
    <s v="Craig George"/>
    <s v="Express Road Cargo"/>
    <x v="0"/>
    <x v="0"/>
    <s v="Not Specified"/>
    <s v="Zinfandel"/>
    <x v="0"/>
    <x v="3"/>
    <s v="JCB N¬∞21 Brut Cremant de Bourgogne"/>
    <s v="Large Crate"/>
    <s v="Townsville"/>
    <x v="155"/>
    <d v="2010-09-02T00:00:00"/>
    <n v="2"/>
    <n v="0.03"/>
    <n v="95.43"/>
    <n v="19.989999999999998"/>
    <n v="190.86"/>
  </r>
  <r>
    <n v="3797"/>
    <n v="90807"/>
    <s v="Harry Barnes"/>
    <s v="Air Cargo"/>
    <x v="1"/>
    <x v="2"/>
    <s v="Low"/>
    <s v="Pinot Gris"/>
    <x v="0"/>
    <x v="3"/>
    <s v="Angeline Sauvignon Blanc 2014"/>
    <s v="Extra Large Crate"/>
    <s v="Bunbury"/>
    <x v="1042"/>
    <d v="2011-05-24T00:00:00"/>
    <n v="11"/>
    <n v="0.01"/>
    <n v="270.97000000000003"/>
    <n v="28.06"/>
    <n v="2980.67"/>
  </r>
  <r>
    <n v="3798"/>
    <n v="88096"/>
    <s v="Paul Gilbert"/>
    <s v="Express Road Cargo"/>
    <x v="1"/>
    <x v="3"/>
    <s v="Low"/>
    <s v="Sauvignon Blanc"/>
    <x v="0"/>
    <x v="3"/>
    <s v="Lincourt Courtney's Chardonnay 2012"/>
    <s v="Large Crate"/>
    <s v="Dubbo"/>
    <x v="1124"/>
    <d v="2012-03-16T00:00:00"/>
    <n v="7"/>
    <n v="0.02"/>
    <n v="20.97"/>
    <n v="6.5"/>
    <n v="146.79"/>
  </r>
  <r>
    <n v="3799"/>
    <n v="88096"/>
    <s v="Paul Gilbert"/>
    <s v="Express Road Cargo"/>
    <x v="0"/>
    <x v="3"/>
    <s v="Low"/>
    <s v="Shiraz"/>
    <x v="0"/>
    <x v="3"/>
    <s v="Veuve Clicquot Brut Yellow Label"/>
    <s v="Large Crate"/>
    <s v="Wagga Wagga"/>
    <x v="1124"/>
    <d v="2012-03-19T00:00:00"/>
    <n v="13"/>
    <n v="0.1"/>
    <n v="6.48"/>
    <n v="7.37"/>
    <n v="84.240000000000009"/>
  </r>
  <r>
    <n v="3800"/>
    <n v="86435"/>
    <s v="Ryan Austin"/>
    <s v="Express Road Cargo"/>
    <x v="0"/>
    <x v="3"/>
    <s v="Critical"/>
    <s v="Sangiovese"/>
    <x v="0"/>
    <x v="3"/>
    <s v="Bertani Bertarose 2014"/>
    <s v="Large Crate"/>
    <s v="Sydney"/>
    <x v="1110"/>
    <d v="2013-06-30T00:00:00"/>
    <n v="17"/>
    <n v="0.03"/>
    <n v="2.61"/>
    <n v="0.5"/>
    <n v="44.37"/>
  </r>
  <r>
    <n v="3801"/>
    <n v="86432"/>
    <s v="Christopher Simmons"/>
    <s v="Air Cargo"/>
    <x v="2"/>
    <x v="3"/>
    <s v="Critical"/>
    <s v="Cremant"/>
    <x v="0"/>
    <x v="3"/>
    <s v="Gerard Bertrand Cote des Roses Rose 2014"/>
    <s v="Extra Large Crate"/>
    <s v="Armidale"/>
    <x v="361"/>
    <d v="2010-07-02T00:00:00"/>
    <n v="11"/>
    <n v="0.08"/>
    <n v="349.45"/>
    <n v="60"/>
    <n v="3843.95"/>
  </r>
  <r>
    <n v="3802"/>
    <n v="91162"/>
    <s v="Todd Thompson"/>
    <s v="Road Cargo"/>
    <x v="0"/>
    <x v="2"/>
    <s v="Low"/>
    <s v="Sangiovese"/>
    <x v="0"/>
    <x v="3"/>
    <s v="Orin Swift Cellars Fragile Rose 2014"/>
    <s v="Full Container"/>
    <s v="Albany"/>
    <x v="547"/>
    <d v="2012-10-24T00:00:00"/>
    <n v="21"/>
    <n v="0.08"/>
    <n v="10.31"/>
    <n v="1.79"/>
    <n v="216.51000000000002"/>
  </r>
  <r>
    <n v="3803"/>
    <n v="85890"/>
    <s v="Patrick Peterson"/>
    <s v="Express Road Cargo"/>
    <x v="0"/>
    <x v="1"/>
    <s v="Medium"/>
    <s v="Zinfandel"/>
    <x v="0"/>
    <x v="3"/>
    <s v="Bollinger Brut Special Cuvee"/>
    <s v="Large Crate"/>
    <s v="Launceston"/>
    <x v="228"/>
    <d v="2013-02-09T00:00:00"/>
    <n v="10"/>
    <n v="0.03"/>
    <n v="15.16"/>
    <n v="15.09"/>
    <n v="151.6"/>
  </r>
  <r>
    <n v="3804"/>
    <n v="88267"/>
    <s v="Juan Richards"/>
    <s v="Express Road Cargo"/>
    <x v="1"/>
    <x v="3"/>
    <s v="Low"/>
    <s v="Sauvignon Blanc"/>
    <x v="0"/>
    <x v="3"/>
    <s v="Giesen Sauvignon Blanc 2014"/>
    <s v="Large Crate"/>
    <s v="Liverpool"/>
    <x v="936"/>
    <d v="2010-03-08T00:00:00"/>
    <n v="2"/>
    <n v="0.1"/>
    <n v="205.99"/>
    <n v="8.99"/>
    <n v="411.98"/>
  </r>
  <r>
    <n v="3805"/>
    <n v="90732"/>
    <s v="Shawn Rice"/>
    <s v="Express Road Cargo"/>
    <x v="1"/>
    <x v="3"/>
    <s v="Low"/>
    <s v="Chardonnay"/>
    <x v="0"/>
    <x v="3"/>
    <s v="Leeuwin Estate Art Series Chardonnay 2012"/>
    <s v="Standard Size Crate"/>
    <s v="Bathurst"/>
    <x v="400"/>
    <d v="2011-10-13T00:00:00"/>
    <n v="16"/>
    <n v="0.04"/>
    <n v="45.19"/>
    <n v="1.99"/>
    <n v="723.04"/>
  </r>
  <r>
    <n v="3806"/>
    <n v="91163"/>
    <s v="Brandon Lawrence"/>
    <s v="Express Road Cargo"/>
    <x v="0"/>
    <x v="0"/>
    <s v="Medium"/>
    <s v="Shiraz"/>
    <x v="0"/>
    <x v="3"/>
    <s v="Bollinger Brut Special Cuvee"/>
    <s v="Large Crate"/>
    <s v="Mount Isa"/>
    <x v="789"/>
    <d v="2011-11-09T00:00:00"/>
    <n v="20"/>
    <n v="7.0000000000000007E-2"/>
    <n v="3.52"/>
    <n v="6.83"/>
    <n v="70.400000000000006"/>
  </r>
  <r>
    <n v="3807"/>
    <n v="88640"/>
    <s v="Henry Fuller"/>
    <s v="Express Road Cargo"/>
    <x v="2"/>
    <x v="1"/>
    <s v="High"/>
    <s v="Champagne"/>
    <x v="0"/>
    <x v="3"/>
    <s v="Barnard Griffin Rose of Sangiovese 2014"/>
    <s v="Standard Size Crate"/>
    <s v="Devonport"/>
    <x v="1152"/>
    <d v="2013-03-15T00:00:00"/>
    <n v="3"/>
    <n v="0.1"/>
    <n v="20.239999999999998"/>
    <n v="6.67"/>
    <n v="60.72"/>
  </r>
  <r>
    <n v="3808"/>
    <n v="87336"/>
    <s v="Walter Adams"/>
    <s v="Express Road Cargo"/>
    <x v="0"/>
    <x v="2"/>
    <s v="Low"/>
    <s v="Cabernet Sauvignon"/>
    <x v="0"/>
    <x v="3"/>
    <s v="Jean-Baptiste Adam Les Natures Cremant d'Alsace Brut"/>
    <s v="Large Crate"/>
    <s v="Mandurah"/>
    <x v="199"/>
    <d v="2011-08-02T00:00:00"/>
    <n v="10"/>
    <n v="0.09"/>
    <n v="3.98"/>
    <n v="5.26"/>
    <n v="39.799999999999997"/>
  </r>
  <r>
    <n v="3809"/>
    <n v="87336"/>
    <s v="Walter Adams"/>
    <s v="Express Road Cargo"/>
    <x v="0"/>
    <x v="2"/>
    <s v="Low"/>
    <s v="Merlot"/>
    <x v="0"/>
    <x v="3"/>
    <s v="Sutter Home White Zinfandel"/>
    <s v="Full Container"/>
    <s v="Rockingham"/>
    <x v="199"/>
    <d v="2011-08-02T00:00:00"/>
    <n v="7"/>
    <n v="0.1"/>
    <n v="5.84"/>
    <n v="0.83"/>
    <n v="40.879999999999995"/>
  </r>
  <r>
    <n v="3810"/>
    <n v="89686"/>
    <s v="Andrew Matthews"/>
    <s v="Express Road Cargo"/>
    <x v="0"/>
    <x v="3"/>
    <s v="Low"/>
    <s v="Shiraz"/>
    <x v="0"/>
    <x v="3"/>
    <s v="Sutter Home Pink Moscato"/>
    <s v="Full Container"/>
    <s v="Paramatta"/>
    <x v="1153"/>
    <d v="2010-11-06T00:00:00"/>
    <n v="21"/>
    <n v="0.1"/>
    <n v="2.62"/>
    <n v="0.8"/>
    <n v="55.02"/>
  </r>
  <r>
    <n v="3811"/>
    <n v="91033"/>
    <s v="Jeremy Andrews"/>
    <s v="Express Road Cargo"/>
    <x v="0"/>
    <x v="1"/>
    <s v="Low"/>
    <s v="Malbec"/>
    <x v="0"/>
    <x v="3"/>
    <s v="Francis Ford Coppola Sofia Rose 2014"/>
    <s v="Large Crate"/>
    <s v="Canberra"/>
    <x v="1127"/>
    <d v="2013-02-05T00:00:00"/>
    <n v="7"/>
    <n v="0.01"/>
    <n v="20.89"/>
    <n v="11.52"/>
    <n v="146.23000000000002"/>
  </r>
  <r>
    <n v="3812"/>
    <n v="89238"/>
    <s v="Robin Watkins"/>
    <s v="Express Road Cargo"/>
    <x v="0"/>
    <x v="3"/>
    <s v="Critical"/>
    <s v="Merlot"/>
    <x v="0"/>
    <x v="3"/>
    <s v="Dopff &amp; Irion Cremant Rose Brut"/>
    <s v="Full Container"/>
    <s v="Liverpool"/>
    <x v="557"/>
    <d v="2012-05-25T00:00:00"/>
    <n v="16"/>
    <n v="0.05"/>
    <n v="12.88"/>
    <n v="4.59"/>
    <n v="206.08"/>
  </r>
  <r>
    <n v="3813"/>
    <n v="86409"/>
    <s v="Roger Watson"/>
    <s v="Road Cargo"/>
    <x v="0"/>
    <x v="3"/>
    <s v="Medium"/>
    <s v="Sangiovese"/>
    <x v="0"/>
    <x v="3"/>
    <s v="Dom Perignon 2006"/>
    <s v="Large Crate"/>
    <s v="Blue Mountains"/>
    <x v="210"/>
    <d v="2010-05-20T00:00:00"/>
    <n v="9"/>
    <n v="0.09"/>
    <n v="31.74"/>
    <n v="12.62"/>
    <n v="285.65999999999997"/>
  </r>
  <r>
    <n v="3814"/>
    <n v="86409"/>
    <s v="Roger Watson"/>
    <s v="Express Road Cargo"/>
    <x v="0"/>
    <x v="3"/>
    <s v="Medium"/>
    <s v="Pinot Noir"/>
    <x v="0"/>
    <x v="3"/>
    <s v="Sutter Home White Zinfandel"/>
    <s v="Full Container"/>
    <s v="Paramatta"/>
    <x v="210"/>
    <d v="2010-05-23T00:00:00"/>
    <n v="13"/>
    <n v="0.04"/>
    <n v="6.35"/>
    <n v="1.02"/>
    <n v="82.55"/>
  </r>
  <r>
    <n v="3815"/>
    <n v="86409"/>
    <s v="Roger Watson"/>
    <s v="Road Cargo"/>
    <x v="1"/>
    <x v="3"/>
    <s v="Medium"/>
    <s v="Sauvignon Blanc"/>
    <x v="0"/>
    <x v="3"/>
    <s v="Rombauer Chardonnay 2014"/>
    <s v="Large Crate"/>
    <s v="Dubbo"/>
    <x v="210"/>
    <d v="2010-05-21T00:00:00"/>
    <n v="8"/>
    <n v="0.02"/>
    <n v="65.989999999999995"/>
    <n v="8.99"/>
    <n v="527.91999999999996"/>
  </r>
  <r>
    <n v="3816"/>
    <n v="91167"/>
    <s v="John Hill"/>
    <s v="Express Road Cargo"/>
    <x v="2"/>
    <x v="3"/>
    <s v="Not Specified"/>
    <s v="Grenache Rose"/>
    <x v="0"/>
    <x v="3"/>
    <s v="La Playa Estate Cabernet Sauvignon Rose 2015"/>
    <s v="Standard Size Crate"/>
    <s v="Goulburn"/>
    <x v="1154"/>
    <d v="2010-12-26T00:00:00"/>
    <n v="12"/>
    <n v="0.02"/>
    <n v="22.72"/>
    <n v="8.99"/>
    <n v="272.64"/>
  </r>
  <r>
    <n v="3817"/>
    <n v="91174"/>
    <s v="Joan Fernandez"/>
    <s v="Express Road Cargo"/>
    <x v="0"/>
    <x v="2"/>
    <s v="Medium"/>
    <s v="Zinfandel"/>
    <x v="0"/>
    <x v="3"/>
    <s v="Dom Perignon 2006"/>
    <s v="Large Crate"/>
    <s v="Geraldton"/>
    <x v="1155"/>
    <d v="2010-11-15T00:00:00"/>
    <n v="7"/>
    <n v="0.05"/>
    <n v="59.78"/>
    <n v="10.29"/>
    <n v="418.46000000000004"/>
  </r>
  <r>
    <n v="3818"/>
    <n v="91174"/>
    <s v="Peter Burke"/>
    <s v="Express Road Cargo"/>
    <x v="1"/>
    <x v="2"/>
    <s v="Medium"/>
    <s v="Pinot Gris"/>
    <x v="0"/>
    <x v="3"/>
    <s v="St. Supery Sauvignon Blanc 2015"/>
    <s v="Standard Size Crate"/>
    <s v="Albany"/>
    <x v="1155"/>
    <d v="2010-11-16T00:00:00"/>
    <n v="28"/>
    <n v="0.08"/>
    <n v="20.99"/>
    <n v="1.25"/>
    <n v="587.71999999999991"/>
  </r>
  <r>
    <n v="3819"/>
    <n v="90152"/>
    <s v="Peter Wallace"/>
    <s v="Express Road Cargo"/>
    <x v="0"/>
    <x v="1"/>
    <s v="Medium"/>
    <s v="Zinfandel"/>
    <x v="0"/>
    <x v="3"/>
    <s v="Simonnet-Febvre Cremant de Bourgogne Blanc"/>
    <s v="Loose Wrap"/>
    <s v="Launceston"/>
    <x v="1156"/>
    <d v="2013-11-08T00:00:00"/>
    <n v="23"/>
    <n v="0.08"/>
    <n v="17.52"/>
    <n v="8.17"/>
    <n v="402.96"/>
  </r>
  <r>
    <n v="3820"/>
    <n v="90152"/>
    <s v="Peter Wallace"/>
    <s v="Express Road Cargo"/>
    <x v="1"/>
    <x v="1"/>
    <s v="Medium"/>
    <s v="Reisling"/>
    <x v="0"/>
    <x v="3"/>
    <s v="The White Knight Sauvignon Blanc 2014"/>
    <s v="Large Crate"/>
    <s v="Devonport"/>
    <x v="1156"/>
    <d v="2013-11-09T00:00:00"/>
    <n v="5"/>
    <n v="0"/>
    <n v="20.95"/>
    <n v="4"/>
    <n v="104.75"/>
  </r>
  <r>
    <n v="3821"/>
    <n v="91186"/>
    <s v="Richard Riley"/>
    <s v="Express Road Cargo"/>
    <x v="0"/>
    <x v="1"/>
    <s v="Critical"/>
    <s v="Merlot"/>
    <x v="0"/>
    <x v="3"/>
    <s v="Moet &amp; Chandon Imperial"/>
    <s v="Large Crate"/>
    <s v="Canberra"/>
    <x v="1157"/>
    <d v="2013-06-30T00:00:00"/>
    <n v="17"/>
    <n v="0.06"/>
    <n v="3.58"/>
    <n v="5.47"/>
    <n v="60.86"/>
  </r>
  <r>
    <n v="3822"/>
    <n v="91180"/>
    <s v="Richard Riley"/>
    <s v="Air Cargo"/>
    <x v="2"/>
    <x v="1"/>
    <s v="Critical"/>
    <s v="Grenache Rose"/>
    <x v="0"/>
    <x v="3"/>
    <s v="Bertani Bertarose 2014"/>
    <s v="Small Crate"/>
    <s v="Canberra"/>
    <x v="1136"/>
    <d v="2010-06-28T00:00:00"/>
    <n v="17"/>
    <n v="0.09"/>
    <n v="100.98"/>
    <n v="35.840000000000003"/>
    <n v="1716.66"/>
  </r>
  <r>
    <n v="3823"/>
    <n v="91180"/>
    <s v="Richard Riley"/>
    <s v="Express Road Cargo"/>
    <x v="0"/>
    <x v="1"/>
    <s v="Critical"/>
    <s v="Merlot"/>
    <x v="0"/>
    <x v="3"/>
    <s v="Simonnet-Febvre Cremant de Bourgogne Blanc"/>
    <s v="Large Crate"/>
    <s v="Canberra"/>
    <x v="1136"/>
    <d v="2010-06-28T00:00:00"/>
    <n v="6"/>
    <n v="0.1"/>
    <n v="5.78"/>
    <n v="7.96"/>
    <n v="34.68"/>
  </r>
  <r>
    <n v="3824"/>
    <n v="87622"/>
    <s v="Bruce Kim"/>
    <s v="Air Cargo"/>
    <x v="1"/>
    <x v="2"/>
    <s v="Critical"/>
    <s v="Reisling"/>
    <x v="0"/>
    <x v="3"/>
    <s v="Villa Maria Private Bin Sauvignon Blanc 2015"/>
    <s v="Small Crate"/>
    <s v="Mandurah"/>
    <x v="1158"/>
    <d v="2011-07-05T00:00:00"/>
    <n v="11"/>
    <n v="0.06"/>
    <n v="119.99"/>
    <n v="56.14"/>
    <n v="1319.8899999999999"/>
  </r>
  <r>
    <n v="3825"/>
    <n v="87622"/>
    <s v="Bruce Kim"/>
    <s v="Express Road Cargo"/>
    <x v="0"/>
    <x v="2"/>
    <s v="Critical"/>
    <s v="Cabernet Sauvignon"/>
    <x v="0"/>
    <x v="3"/>
    <s v="Chateau d'Esclans Whispering Angel Rose 2014"/>
    <s v="Full Container"/>
    <s v="Freemantle"/>
    <x v="1158"/>
    <d v="2011-07-06T00:00:00"/>
    <n v="7"/>
    <n v="7.0000000000000007E-2"/>
    <n v="36.549999999999997"/>
    <n v="13.89"/>
    <n v="255.84999999999997"/>
  </r>
  <r>
    <n v="3826"/>
    <n v="88357"/>
    <s v="John Thompson"/>
    <s v="Express Road Cargo"/>
    <x v="0"/>
    <x v="1"/>
    <s v="Critical"/>
    <s v="Pinot Noir"/>
    <x v="0"/>
    <x v="3"/>
    <s v="Marques de Caceres Rioja Rosado 2014"/>
    <s v="Large Crate"/>
    <s v="Devonport"/>
    <x v="213"/>
    <d v="2013-09-21T00:00:00"/>
    <n v="13"/>
    <n v="0.02"/>
    <n v="3.15"/>
    <n v="0.49"/>
    <n v="40.949999999999996"/>
  </r>
  <r>
    <n v="3827"/>
    <n v="91126"/>
    <s v="Matthew Martin"/>
    <s v="Express Road Cargo"/>
    <x v="0"/>
    <x v="1"/>
    <s v="Low"/>
    <s v="Pinot Noir"/>
    <x v="0"/>
    <x v="3"/>
    <s v="Bertani Bertarose 2014"/>
    <s v="Large Crate"/>
    <s v="Burnie"/>
    <x v="1159"/>
    <d v="2012-11-01T00:00:00"/>
    <n v="15"/>
    <n v="0.08"/>
    <n v="14.03"/>
    <n v="9.3699999999999992"/>
    <n v="210.45"/>
  </r>
  <r>
    <n v="3828"/>
    <n v="91126"/>
    <s v="Matthew Martin"/>
    <s v="Air Cargo"/>
    <x v="2"/>
    <x v="1"/>
    <s v="Low"/>
    <s v="Grenache Rose"/>
    <x v="0"/>
    <x v="3"/>
    <s v="Chateau D'Aqueria Tavel Rose 2013"/>
    <s v="Small Crate"/>
    <s v="Burnie"/>
    <x v="1159"/>
    <d v="2012-10-29T00:00:00"/>
    <n v="16"/>
    <n v="0.04"/>
    <n v="212.6"/>
    <n v="110.2"/>
    <n v="3401.6"/>
  </r>
  <r>
    <n v="3829"/>
    <n v="90717"/>
    <s v="Justin Myers"/>
    <s v="Express Road Cargo"/>
    <x v="0"/>
    <x v="1"/>
    <s v="Critical"/>
    <s v="Shiraz"/>
    <x v="0"/>
    <x v="3"/>
    <s v="Lucien Albrecht Cremant d'Alsace Brut Rose"/>
    <s v="Full Container"/>
    <s v="Canberra"/>
    <x v="539"/>
    <d v="2011-02-27T00:00:00"/>
    <n v="9"/>
    <n v="0.09"/>
    <n v="1.26"/>
    <n v="0.7"/>
    <n v="11.34"/>
  </r>
  <r>
    <n v="3830"/>
    <n v="88556"/>
    <s v="Larry Jacobs"/>
    <s v="Air Cargo"/>
    <x v="2"/>
    <x v="1"/>
    <s v="High"/>
    <s v="Sangiovese Rose"/>
    <x v="0"/>
    <x v="3"/>
    <s v="Chateau d'Esclans Garrus Rose 2013"/>
    <s v="Small Crate"/>
    <s v="Canberra"/>
    <x v="1160"/>
    <d v="2010-08-13T00:00:00"/>
    <n v="14"/>
    <n v="0.09"/>
    <n v="260.98"/>
    <n v="41.91"/>
    <n v="3653.7200000000003"/>
  </r>
  <r>
    <n v="3831"/>
    <n v="88556"/>
    <s v="Larry Jacobs"/>
    <s v="Express Road Cargo"/>
    <x v="2"/>
    <x v="1"/>
    <s v="High"/>
    <s v="Champagne"/>
    <x v="0"/>
    <x v="3"/>
    <s v="Pietradolce Etna Rosato 2014"/>
    <s v="Standard Size Crate"/>
    <s v="Port Lincoln"/>
    <x v="1160"/>
    <d v="2010-08-13T00:00:00"/>
    <n v="11"/>
    <n v="0.01"/>
    <n v="10.52"/>
    <n v="7.94"/>
    <n v="115.72"/>
  </r>
  <r>
    <n v="3832"/>
    <n v="88556"/>
    <s v="Larry Jacobs"/>
    <s v="Road Cargo"/>
    <x v="0"/>
    <x v="1"/>
    <s v="High"/>
    <s v="Sangiovese"/>
    <x v="0"/>
    <x v="3"/>
    <s v="Bertani Bertarose 2014"/>
    <s v="Large Crate"/>
    <s v="Port Adelaide"/>
    <x v="1160"/>
    <d v="2010-08-13T00:00:00"/>
    <n v="14"/>
    <n v="0.02"/>
    <n v="5.98"/>
    <n v="7.5"/>
    <n v="83.72"/>
  </r>
  <r>
    <n v="3833"/>
    <n v="88157"/>
    <s v="Aaron Chapman"/>
    <s v="Road Cargo"/>
    <x v="1"/>
    <x v="1"/>
    <s v="Not Specified"/>
    <s v="Chardonnay"/>
    <x v="0"/>
    <x v="3"/>
    <s v="Robert Oatley Sauvignon Blanc 2013"/>
    <s v="Large Crate"/>
    <s v="Mildura"/>
    <x v="155"/>
    <d v="2010-09-03T00:00:00"/>
    <n v="16"/>
    <n v="0.05"/>
    <n v="34.979999999999997"/>
    <n v="7.53"/>
    <n v="559.67999999999995"/>
  </r>
  <r>
    <n v="3834"/>
    <n v="88157"/>
    <s v="Aaron Chapman"/>
    <s v="Express Road Cargo"/>
    <x v="0"/>
    <x v="1"/>
    <s v="Not Specified"/>
    <s v="Zinfandel"/>
    <x v="0"/>
    <x v="3"/>
    <s v="JCB N¬∞21 Brut Cremant de Bourgogne"/>
    <s v="Full Container"/>
    <s v="Wodonga"/>
    <x v="155"/>
    <d v="2010-09-02T00:00:00"/>
    <n v="8"/>
    <n v="0"/>
    <n v="3.14"/>
    <n v="1.92"/>
    <n v="25.12"/>
  </r>
  <r>
    <n v="3835"/>
    <n v="89595"/>
    <s v="Joshua Snyder"/>
    <s v="Express Road Cargo"/>
    <x v="0"/>
    <x v="1"/>
    <s v="High"/>
    <s v="Zinfandel"/>
    <x v="0"/>
    <x v="3"/>
    <s v="Belle Glos Oeil de Perdrix Pinot Noir Blanc 2014"/>
    <s v="Large Crate"/>
    <s v="Mount Gambier"/>
    <x v="1094"/>
    <d v="2010-01-28T00:00:00"/>
    <n v="1"/>
    <n v="0.01"/>
    <n v="2.89"/>
    <n v="0.5"/>
    <n v="2.89"/>
  </r>
  <r>
    <n v="3836"/>
    <n v="89595"/>
    <s v="Albert Dixon"/>
    <s v="Express Road Cargo"/>
    <x v="2"/>
    <x v="1"/>
    <s v="High"/>
    <s v="Cremant"/>
    <x v="0"/>
    <x v="3"/>
    <s v="Bertani Bertarose 2014"/>
    <s v="Standard Size Crate"/>
    <s v="Canberra"/>
    <x v="1094"/>
    <d v="2010-01-27T00:00:00"/>
    <n v="8"/>
    <n v="0.03"/>
    <n v="14.34"/>
    <n v="5"/>
    <n v="114.72"/>
  </r>
  <r>
    <n v="3837"/>
    <n v="91189"/>
    <s v="Steve Ryan"/>
    <s v="Road Cargo"/>
    <x v="0"/>
    <x v="1"/>
    <s v="Critical"/>
    <s v="Zinfandel"/>
    <x v="0"/>
    <x v="3"/>
    <s v="La Playa Estate Cabernet Sauvignon Rose 2015"/>
    <s v="Large Crate"/>
    <s v="Canberra"/>
    <x v="799"/>
    <d v="2012-08-03T00:00:00"/>
    <n v="11"/>
    <n v="0.02"/>
    <n v="3.69"/>
    <n v="2.5"/>
    <n v="40.589999999999996"/>
  </r>
  <r>
    <n v="3838"/>
    <n v="87453"/>
    <s v="Timothy Morales"/>
    <s v="Express Road Cargo"/>
    <x v="0"/>
    <x v="1"/>
    <s v="Medium"/>
    <s v="Zinfandel"/>
    <x v="0"/>
    <x v="3"/>
    <s v="Bertani Bertarose 2014"/>
    <s v="Large Crate"/>
    <s v="Canberra"/>
    <x v="904"/>
    <d v="2011-01-04T00:00:00"/>
    <n v="5"/>
    <n v="0.1"/>
    <n v="67.28"/>
    <n v="19.989999999999998"/>
    <n v="336.4"/>
  </r>
  <r>
    <n v="3839"/>
    <n v="86788"/>
    <s v="Keith Bailey"/>
    <s v="Air Cargo"/>
    <x v="2"/>
    <x v="2"/>
    <s v="Critical"/>
    <s v="Grenache Rose"/>
    <x v="0"/>
    <x v="3"/>
    <s v="Bertani Bertarose 2014"/>
    <s v="Small Crate"/>
    <s v="Bunbury"/>
    <x v="1161"/>
    <d v="2013-12-10T00:00:00"/>
    <n v="13"/>
    <n v="0.03"/>
    <n v="259.70999999999998"/>
    <n v="66.67"/>
    <n v="3376.2299999999996"/>
  </r>
  <r>
    <n v="3840"/>
    <n v="89324"/>
    <s v="Earl Dunn"/>
    <s v="Express Road Cargo"/>
    <x v="0"/>
    <x v="1"/>
    <s v="Critical"/>
    <s v="Shiraz"/>
    <x v="0"/>
    <x v="3"/>
    <s v="Domaine Lafond Roc-Epine Tavel Rose 2014"/>
    <s v="Full Container"/>
    <s v="Bendigo"/>
    <x v="99"/>
    <d v="2013-05-27T00:00:00"/>
    <n v="2"/>
    <n v="0.1"/>
    <n v="8.9499999999999993"/>
    <n v="2.0099999999999998"/>
    <n v="17.899999999999999"/>
  </r>
  <r>
    <n v="3841"/>
    <n v="89324"/>
    <s v="Annie Hughes"/>
    <s v="Express Road Cargo"/>
    <x v="0"/>
    <x v="1"/>
    <s v="Critical"/>
    <s v="Shiraz"/>
    <x v="0"/>
    <x v="3"/>
    <s v="La Playa Estate Cabernet Sauvignon Rose 2015"/>
    <s v="Large Crate"/>
    <s v="Ararat"/>
    <x v="99"/>
    <d v="2013-05-27T00:00:00"/>
    <n v="11"/>
    <n v="0.04"/>
    <n v="55.29"/>
    <n v="5.08"/>
    <n v="608.18999999999994"/>
  </r>
  <r>
    <n v="3842"/>
    <n v="89324"/>
    <s v="Annie Hughes"/>
    <s v="Air Cargo"/>
    <x v="2"/>
    <x v="1"/>
    <s v="Critical"/>
    <s v="Sangiovese Rose"/>
    <x v="0"/>
    <x v="3"/>
    <s v="Chateau D'Aqueria Tavel Rose 2013"/>
    <s v="Small Crate"/>
    <s v="Benalla"/>
    <x v="99"/>
    <d v="2013-05-27T00:00:00"/>
    <n v="6"/>
    <n v="0.1"/>
    <n v="550.98"/>
    <n v="45.7"/>
    <n v="3305.88"/>
  </r>
  <r>
    <n v="3843"/>
    <n v="90893"/>
    <s v="Dennis Andrews"/>
    <s v="Express Road Cargo"/>
    <x v="2"/>
    <x v="3"/>
    <s v="Medium"/>
    <s v="Sangiovese Rose"/>
    <x v="0"/>
    <x v="3"/>
    <s v="Domaine Lafage Miraflors Rose 2013"/>
    <s v="Standard Size Crate"/>
    <s v="Broken Hill"/>
    <x v="958"/>
    <d v="2012-03-12T00:00:00"/>
    <n v="6"/>
    <n v="7.0000000000000007E-2"/>
    <n v="19.23"/>
    <n v="6.15"/>
    <n v="115.38"/>
  </r>
  <r>
    <n v="3844"/>
    <n v="90893"/>
    <s v="Dennis Andrews"/>
    <s v="Road Cargo"/>
    <x v="1"/>
    <x v="3"/>
    <s v="Medium"/>
    <s v="Pinot Gris"/>
    <x v="0"/>
    <x v="3"/>
    <s v="Los Vascos Sauvignon Blanc 2015"/>
    <s v="Full Container"/>
    <s v="Wagga Wagga"/>
    <x v="958"/>
    <d v="2012-03-12T00:00:00"/>
    <n v="5"/>
    <n v="0.08"/>
    <n v="85.99"/>
    <n v="0.99"/>
    <n v="429.95"/>
  </r>
  <r>
    <n v="3845"/>
    <n v="91196"/>
    <s v="Raymond Hart"/>
    <s v="Road Cargo"/>
    <x v="1"/>
    <x v="1"/>
    <s v="Critical"/>
    <s v="Reisling"/>
    <x v="0"/>
    <x v="3"/>
    <s v="Chardonnais Napa Valley Chardonnay 2013"/>
    <s v="Large Crate"/>
    <s v="Canberra"/>
    <x v="561"/>
    <d v="2011-06-29T00:00:00"/>
    <n v="3"/>
    <n v="0.08"/>
    <n v="65.989999999999995"/>
    <n v="8.99"/>
    <n v="197.96999999999997"/>
  </r>
  <r>
    <n v="3846"/>
    <n v="87146"/>
    <s v="Louis Ortiz"/>
    <s v="Express Road Cargo"/>
    <x v="0"/>
    <x v="3"/>
    <s v="Medium"/>
    <s v="Pinot Noir"/>
    <x v="0"/>
    <x v="3"/>
    <s v="JCB N¬∞21 Brut Cremant de Bourgogne"/>
    <s v="Large Crate"/>
    <s v="Wagga Wagga"/>
    <x v="1162"/>
    <d v="2010-02-01T00:00:00"/>
    <n v="10"/>
    <n v="0.02"/>
    <n v="420.98"/>
    <n v="19.989999999999998"/>
    <n v="4209.8"/>
  </r>
  <r>
    <n v="3847"/>
    <n v="89882"/>
    <s v="Sara Hawkins"/>
    <s v="Air Cargo"/>
    <x v="2"/>
    <x v="1"/>
    <s v="Medium"/>
    <s v="Cremant"/>
    <x v="0"/>
    <x v="3"/>
    <s v="Sutter Home White Zinfandel"/>
    <s v="Small Crate"/>
    <s v="Port Lincoln"/>
    <x v="135"/>
    <d v="2012-07-18T00:00:00"/>
    <n v="13"/>
    <n v="0.04"/>
    <n v="120.98"/>
    <n v="60.19"/>
    <n v="1572.74"/>
  </r>
  <r>
    <n v="3848"/>
    <n v="89882"/>
    <s v="Sara Hawkins"/>
    <s v="Express Road Cargo"/>
    <x v="0"/>
    <x v="1"/>
    <s v="Medium"/>
    <s v="Pinot Noir"/>
    <x v="0"/>
    <x v="3"/>
    <s v="JCB N¬∞21 Brut Cremant de Bourgogne"/>
    <s v="Large Crate"/>
    <s v="Mount Gambier"/>
    <x v="135"/>
    <d v="2012-07-20T00:00:00"/>
    <n v="13"/>
    <n v="0.03"/>
    <n v="12.28"/>
    <n v="5.09"/>
    <n v="159.63999999999999"/>
  </r>
  <r>
    <n v="3849"/>
    <n v="90899"/>
    <s v="Joshua Simpson"/>
    <s v="Express Road Cargo"/>
    <x v="1"/>
    <x v="3"/>
    <s v="Critical"/>
    <s v="Pinot Gris"/>
    <x v="0"/>
    <x v="3"/>
    <s v="Lucky Chardonnay 2012"/>
    <s v="Large Crate"/>
    <s v="Orange"/>
    <x v="1162"/>
    <d v="2010-01-31T00:00:00"/>
    <n v="4"/>
    <n v="0.09"/>
    <n v="95.99"/>
    <n v="4.9000000000000004"/>
    <n v="383.96"/>
  </r>
  <r>
    <n v="3850"/>
    <n v="87369"/>
    <s v="Sara Hawkins"/>
    <s v="Express Road Cargo"/>
    <x v="0"/>
    <x v="1"/>
    <s v="High"/>
    <s v="Pinot Noir"/>
    <x v="0"/>
    <x v="3"/>
    <s v="Dopff &amp; Irion Cremant Rose Brut"/>
    <s v="Full Container"/>
    <s v="Ararat"/>
    <x v="395"/>
    <d v="2012-03-06T00:00:00"/>
    <n v="12"/>
    <n v="0.01"/>
    <n v="3.85"/>
    <n v="0.7"/>
    <n v="46.2"/>
  </r>
  <r>
    <n v="3851"/>
    <n v="88522"/>
    <s v="Cheryl Shaw"/>
    <s v="Air Cargo"/>
    <x v="0"/>
    <x v="3"/>
    <s v="High"/>
    <s v="Cabernet Sauvignon"/>
    <x v="0"/>
    <x v="3"/>
    <s v="Miraval Rose 2014"/>
    <s v="Full Container"/>
    <s v="Goulburn"/>
    <x v="132"/>
    <d v="2010-07-08T00:00:00"/>
    <n v="4"/>
    <n v="0.01"/>
    <n v="2.84"/>
    <n v="0.93"/>
    <n v="11.36"/>
  </r>
  <r>
    <n v="3852"/>
    <n v="90105"/>
    <s v="Craig Cox"/>
    <s v="Express Road Cargo"/>
    <x v="0"/>
    <x v="3"/>
    <s v="Low"/>
    <s v="Zinfandel"/>
    <x v="0"/>
    <x v="3"/>
    <s v="Domaine Lafage Miraflors Rose 2013"/>
    <s v="Full Container"/>
    <s v="Broken Hill"/>
    <x v="692"/>
    <d v="2011-09-17T00:00:00"/>
    <n v="18"/>
    <n v="0.03"/>
    <n v="2.94"/>
    <n v="0.96"/>
    <n v="52.92"/>
  </r>
  <r>
    <n v="3853"/>
    <n v="87383"/>
    <s v="Albert Brooks"/>
    <s v="Express Road Cargo"/>
    <x v="1"/>
    <x v="1"/>
    <s v="Critical"/>
    <s v="Sauvignon Blanc"/>
    <x v="0"/>
    <x v="3"/>
    <s v="Cloudy Bay Sauvignon Blanc 2015"/>
    <s v="Large Crate"/>
    <s v="Adelaide"/>
    <x v="933"/>
    <d v="2010-10-06T00:00:00"/>
    <n v="22"/>
    <n v="7.0000000000000007E-2"/>
    <n v="200.99"/>
    <n v="4.2"/>
    <n v="4421.7800000000007"/>
  </r>
  <r>
    <n v="3854"/>
    <n v="87383"/>
    <s v="Raymond Wells"/>
    <s v="Air Cargo"/>
    <x v="1"/>
    <x v="1"/>
    <s v="Critical"/>
    <s v="Pinot Gris"/>
    <x v="0"/>
    <x v="3"/>
    <s v="Mercer Canyons Chardonnay 2013"/>
    <s v="Extra Large Crate"/>
    <s v="Adelaide"/>
    <x v="933"/>
    <d v="2010-10-06T00:00:00"/>
    <n v="3"/>
    <n v="0.01"/>
    <n v="297.48"/>
    <n v="18.059999999999999"/>
    <n v="892.44"/>
  </r>
  <r>
    <n v="3855"/>
    <n v="86010"/>
    <s v="Ruby Cox"/>
    <s v="Express Road Cargo"/>
    <x v="1"/>
    <x v="2"/>
    <s v="High"/>
    <s v="Pinot Gris"/>
    <x v="0"/>
    <x v="3"/>
    <s v="Rombauer Chardonnay 2014"/>
    <s v="Loose Wrap"/>
    <s v="Busseltol"/>
    <x v="269"/>
    <d v="2010-04-11T00:00:00"/>
    <n v="2"/>
    <n v="0.03"/>
    <n v="15.99"/>
    <n v="11.28"/>
    <n v="31.98"/>
  </r>
  <r>
    <n v="3856"/>
    <n v="89048"/>
    <s v="Keith Ramos"/>
    <s v="Air Cargo"/>
    <x v="2"/>
    <x v="3"/>
    <s v="Not Specified"/>
    <s v="Sangiovese Rose"/>
    <x v="0"/>
    <x v="3"/>
    <s v="Francis Ford Coppola Sofia Rose 2014"/>
    <s v="Extra Large Crate"/>
    <s v="Newcastle"/>
    <x v="103"/>
    <d v="2011-10-10T00:00:00"/>
    <n v="1"/>
    <n v="0.05"/>
    <n v="284.98"/>
    <n v="69.55"/>
    <n v="284.98"/>
  </r>
  <r>
    <n v="3857"/>
    <n v="89048"/>
    <s v="Keith Ramos"/>
    <s v="Express Road Cargo"/>
    <x v="0"/>
    <x v="3"/>
    <s v="Not Specified"/>
    <s v="Merlot"/>
    <x v="0"/>
    <x v="3"/>
    <s v="Miraval Rose (1.5 Liter Magnum) 2014"/>
    <s v="Large Crate"/>
    <s v="Campbeltown"/>
    <x v="103"/>
    <d v="2011-10-11T00:00:00"/>
    <n v="14"/>
    <n v="0.02"/>
    <n v="40.99"/>
    <n v="5.86"/>
    <n v="573.86"/>
  </r>
  <r>
    <n v="3858"/>
    <n v="89048"/>
    <s v="Keith Ramos"/>
    <s v="Express Road Cargo"/>
    <x v="2"/>
    <x v="3"/>
    <s v="Not Specified"/>
    <s v="Champagne"/>
    <x v="0"/>
    <x v="3"/>
    <s v="La Playa Estate Cabernet Sauvignon Rose 2015"/>
    <s v="Mini Crate"/>
    <s v="Penrith"/>
    <x v="103"/>
    <d v="2011-10-11T00:00:00"/>
    <n v="18"/>
    <n v="0.02"/>
    <n v="71.37"/>
    <n v="69"/>
    <n v="1284.6600000000001"/>
  </r>
  <r>
    <n v="3859"/>
    <n v="91200"/>
    <s v="Donald Stanley"/>
    <s v="Express Road Cargo"/>
    <x v="0"/>
    <x v="0"/>
    <s v="Not Specified"/>
    <s v="Cabernet Sauvignon"/>
    <x v="0"/>
    <x v="3"/>
    <s v="Domaine Lafage Miraflors Rose 2013"/>
    <s v="Large Crate"/>
    <s v="Darwin"/>
    <x v="857"/>
    <d v="2010-01-13T00:00:00"/>
    <n v="10"/>
    <n v="0.09"/>
    <n v="27.75"/>
    <n v="19.989999999999998"/>
    <n v="277.5"/>
  </r>
  <r>
    <n v="3860"/>
    <n v="91168"/>
    <s v="John Hill"/>
    <s v="Express Road Cargo"/>
    <x v="0"/>
    <x v="3"/>
    <s v="Critical"/>
    <s v="Sangiovese"/>
    <x v="0"/>
    <x v="3"/>
    <s v="Veuve Clicquot Brut Yellow Label"/>
    <s v="Large Crate"/>
    <s v="Tamworth"/>
    <x v="449"/>
    <d v="2011-02-11T00:00:00"/>
    <n v="4"/>
    <n v="0.05"/>
    <n v="39.06"/>
    <n v="10.55"/>
    <n v="156.24"/>
  </r>
  <r>
    <n v="3861"/>
    <n v="86732"/>
    <s v="Ernest Bryant"/>
    <s v="Express Road Cargo"/>
    <x v="1"/>
    <x v="3"/>
    <s v="Medium"/>
    <s v="Sauvignon Blanc"/>
    <x v="0"/>
    <x v="3"/>
    <s v="Rombauer Chardonnay 2014"/>
    <s v="Large Crate"/>
    <s v="Wagga Wagga"/>
    <x v="565"/>
    <d v="2013-10-04T00:00:00"/>
    <n v="8"/>
    <n v="0.1"/>
    <n v="110.99"/>
    <n v="8.99"/>
    <n v="887.92"/>
  </r>
  <r>
    <n v="3862"/>
    <n v="90593"/>
    <s v="Eric Webb"/>
    <s v="Road Cargo"/>
    <x v="1"/>
    <x v="3"/>
    <s v="High"/>
    <s v="Reisling"/>
    <x v="0"/>
    <x v="3"/>
    <s v="Giesen Sauvignon Blanc 2014"/>
    <s v="Large Crate"/>
    <s v="Albury"/>
    <x v="1163"/>
    <d v="2010-05-20T00:00:00"/>
    <n v="17"/>
    <n v="0"/>
    <n v="73.98"/>
    <n v="12.14"/>
    <n v="1257.6600000000001"/>
  </r>
  <r>
    <n v="3863"/>
    <n v="89651"/>
    <s v="Louise Cook"/>
    <s v="Road Cargo"/>
    <x v="0"/>
    <x v="1"/>
    <s v="Medium"/>
    <s v="Pinot Noir"/>
    <x v="0"/>
    <x v="3"/>
    <s v="Louis Roederer Cristal Brut with Gift Box 2007"/>
    <s v="Full Container"/>
    <s v="Ararat"/>
    <x v="621"/>
    <d v="2013-04-16T00:00:00"/>
    <n v="7"/>
    <n v="0.02"/>
    <n v="4.76"/>
    <n v="3.01"/>
    <n v="33.32"/>
  </r>
  <r>
    <n v="3864"/>
    <n v="89474"/>
    <s v="Maria Crawford"/>
    <s v="Express Road Cargo"/>
    <x v="0"/>
    <x v="1"/>
    <s v="High"/>
    <s v="Malbec"/>
    <x v="0"/>
    <x v="3"/>
    <s v="Chateau Gaudrelle Cremant d'Loire Brut"/>
    <s v="Large Crate"/>
    <s v="Canberra"/>
    <x v="1164"/>
    <d v="2013-05-20T00:00:00"/>
    <n v="10"/>
    <n v="0.02"/>
    <n v="4.13"/>
    <n v="0.5"/>
    <n v="41.3"/>
  </r>
  <r>
    <n v="3865"/>
    <n v="89474"/>
    <s v="Louis Boyd"/>
    <s v="Air Cargo"/>
    <x v="0"/>
    <x v="0"/>
    <s v="High"/>
    <s v="Malbec"/>
    <x v="0"/>
    <x v="3"/>
    <s v="Chateau d'Esclans Garrus Rose 2013"/>
    <s v="Extra Large Crate"/>
    <s v="Gold Coast"/>
    <x v="1164"/>
    <d v="2013-05-19T00:00:00"/>
    <n v="15"/>
    <n v="0.02"/>
    <n v="20.98"/>
    <n v="45"/>
    <n v="314.7"/>
  </r>
  <r>
    <n v="3866"/>
    <n v="88805"/>
    <s v="Andrew Henry"/>
    <s v="Express Road Cargo"/>
    <x v="1"/>
    <x v="1"/>
    <s v="Medium"/>
    <s v="Reisling"/>
    <x v="0"/>
    <x v="3"/>
    <s v="Los Vascos Sauvignon Blanc 2015"/>
    <s v="Large Crate"/>
    <s v="Mount Barker"/>
    <x v="1165"/>
    <d v="2012-04-01T00:00:00"/>
    <n v="11"/>
    <n v="0.04"/>
    <n v="35.99"/>
    <n v="1.1000000000000001"/>
    <n v="395.89000000000004"/>
  </r>
  <r>
    <n v="3867"/>
    <n v="87836"/>
    <s v="Gregory Fox"/>
    <s v="Air Cargo"/>
    <x v="1"/>
    <x v="0"/>
    <s v="High"/>
    <s v="Reisling"/>
    <x v="0"/>
    <x v="3"/>
    <s v="Hewitson LuLu Sauvignon Blanc 2014"/>
    <s v="Extra Large Crate"/>
    <s v="Darwin"/>
    <x v="1166"/>
    <d v="2011-12-09T00:00:00"/>
    <n v="17"/>
    <n v="0"/>
    <n v="500.97"/>
    <n v="69.3"/>
    <n v="8516.49"/>
  </r>
  <r>
    <n v="3868"/>
    <n v="87056"/>
    <s v="Victor Hansen"/>
    <s v="Express Road Cargo"/>
    <x v="0"/>
    <x v="1"/>
    <s v="Low"/>
    <s v="Pinot Noir"/>
    <x v="0"/>
    <x v="3"/>
    <s v="Miraval Rose (1.5 Liter Magnum) 2014"/>
    <s v="Large Crate"/>
    <s v="Mount Gambier"/>
    <x v="43"/>
    <d v="2013-11-26T00:00:00"/>
    <n v="20"/>
    <n v="0.04"/>
    <n v="1.88"/>
    <n v="1.49"/>
    <n v="37.599999999999994"/>
  </r>
  <r>
    <n v="3869"/>
    <n v="89898"/>
    <s v="Sharon Crawford"/>
    <s v="Express Road Cargo"/>
    <x v="0"/>
    <x v="2"/>
    <s v="Medium"/>
    <s v="Merlot"/>
    <x v="0"/>
    <x v="3"/>
    <s v="Pierre Sparr Cremant d'Alsace Reserve Brut Rose"/>
    <s v="Large Crate"/>
    <s v="Freemantle"/>
    <x v="1102"/>
    <d v="2011-08-14T00:00:00"/>
    <n v="14"/>
    <n v="0.06"/>
    <n v="161.55000000000001"/>
    <n v="19.989999999999998"/>
    <n v="2261.7000000000003"/>
  </r>
  <r>
    <n v="3870"/>
    <n v="90526"/>
    <s v="Joshua Murphy"/>
    <s v="Express Road Cargo"/>
    <x v="0"/>
    <x v="1"/>
    <s v="Low"/>
    <s v="Merlot"/>
    <x v="0"/>
    <x v="3"/>
    <s v="Barnard Griffin Rose of Sangiovese 2014"/>
    <s v="Full Container"/>
    <s v="Burnie"/>
    <x v="818"/>
    <d v="2011-02-10T00:00:00"/>
    <n v="1"/>
    <n v="0.03"/>
    <n v="4.71"/>
    <n v="0.7"/>
    <n v="4.71"/>
  </r>
  <r>
    <n v="3871"/>
    <n v="90526"/>
    <s v="Aaron Daniels"/>
    <s v="Express Road Cargo"/>
    <x v="0"/>
    <x v="1"/>
    <s v="Low"/>
    <s v="Shiraz"/>
    <x v="0"/>
    <x v="3"/>
    <s v="Pierre Sparr Cremant d'Alsace Reserve Brut Rose"/>
    <s v="Large Crate"/>
    <s v="Burnie"/>
    <x v="818"/>
    <d v="2011-02-15T00:00:00"/>
    <n v="1"/>
    <n v="0.06"/>
    <n v="3.08"/>
    <n v="0.99"/>
    <n v="3.08"/>
  </r>
  <r>
    <n v="3872"/>
    <n v="90526"/>
    <s v="Aaron Daniels"/>
    <s v="Express Road Cargo"/>
    <x v="0"/>
    <x v="1"/>
    <s v="Low"/>
    <s v="Merlot"/>
    <x v="0"/>
    <x v="3"/>
    <s v="Pietradolce Etna Rosato 2014"/>
    <s v="Large Crate"/>
    <s v="Burnie"/>
    <x v="818"/>
    <d v="2011-02-15T00:00:00"/>
    <n v="10"/>
    <n v="0.09"/>
    <n v="419.19"/>
    <n v="19.989999999999998"/>
    <n v="4191.8999999999996"/>
  </r>
  <r>
    <n v="3873"/>
    <n v="89706"/>
    <s v="Albert Ward"/>
    <s v="Road Cargo"/>
    <x v="2"/>
    <x v="2"/>
    <s v="High"/>
    <s v="Champagne"/>
    <x v="0"/>
    <x v="3"/>
    <s v="Sutter Home White Zinfandel"/>
    <s v="Mini Crate"/>
    <s v="Freemantle"/>
    <x v="234"/>
    <d v="2010-07-14T00:00:00"/>
    <n v="12"/>
    <n v="0.04"/>
    <n v="136.97999999999999"/>
    <n v="24.49"/>
    <n v="1643.7599999999998"/>
  </r>
  <r>
    <n v="3874"/>
    <n v="91209"/>
    <s v="Roy Stewart"/>
    <s v="Express Road Cargo"/>
    <x v="0"/>
    <x v="3"/>
    <s v="High"/>
    <s v="Shiraz"/>
    <x v="0"/>
    <x v="3"/>
    <s v="Chateau de Campuget Costieres de Nimes Tradition Rose 2015"/>
    <s v="Large Crate"/>
    <s v="Penrith"/>
    <x v="1160"/>
    <d v="2010-08-11T00:00:00"/>
    <n v="2"/>
    <n v="0.1"/>
    <n v="4.13"/>
    <n v="0.99"/>
    <n v="8.26"/>
  </r>
  <r>
    <n v="3875"/>
    <n v="91209"/>
    <s v="Roy Stewart"/>
    <s v="Express Road Cargo"/>
    <x v="0"/>
    <x v="3"/>
    <s v="High"/>
    <s v="Sangiovese"/>
    <x v="0"/>
    <x v="3"/>
    <s v="Gerard Bertrand Cote des Roses Rose 2014"/>
    <s v="Large Crate"/>
    <s v="Bathurst"/>
    <x v="1160"/>
    <d v="2010-08-13T00:00:00"/>
    <n v="2"/>
    <n v="0.04"/>
    <n v="4.9800000000000004"/>
    <n v="0.49"/>
    <n v="9.9600000000000009"/>
  </r>
  <r>
    <n v="3876"/>
    <n v="89008"/>
    <s v="Edward Hunter"/>
    <s v="Express Road Cargo"/>
    <x v="1"/>
    <x v="1"/>
    <s v="High"/>
    <s v="Chardonnay"/>
    <x v="0"/>
    <x v="3"/>
    <s v="Dog Point Vineyard Sauvignon Blanc 2014"/>
    <s v="Standard Size Crate"/>
    <s v="Hobart"/>
    <x v="375"/>
    <d v="2010-11-30T00:00:00"/>
    <n v="26"/>
    <n v="0.1"/>
    <n v="5.98"/>
    <n v="3.85"/>
    <n v="155.48000000000002"/>
  </r>
  <r>
    <n v="3877"/>
    <n v="89008"/>
    <s v="Edward Hunter"/>
    <s v="Express Road Cargo"/>
    <x v="0"/>
    <x v="1"/>
    <s v="High"/>
    <s v="Merlot"/>
    <x v="0"/>
    <x v="3"/>
    <s v="Domaine Lafage Miraflors Rose 2013"/>
    <s v="Large Crate"/>
    <s v="Hobart"/>
    <x v="375"/>
    <d v="2010-12-01T00:00:00"/>
    <n v="22"/>
    <n v="7.0000000000000007E-2"/>
    <n v="2.61"/>
    <n v="0.5"/>
    <n v="57.419999999999995"/>
  </r>
  <r>
    <n v="3878"/>
    <n v="91212"/>
    <s v="Anna Brown"/>
    <s v="Express Road Cargo"/>
    <x v="0"/>
    <x v="2"/>
    <s v="Critical"/>
    <s v="Zinfandel"/>
    <x v="0"/>
    <x v="3"/>
    <s v="Pietradolce Etna Rosato 2014"/>
    <s v="Large Crate"/>
    <s v="Freemantle"/>
    <x v="549"/>
    <d v="2010-01-21T00:00:00"/>
    <n v="1"/>
    <n v="0.1"/>
    <n v="18.97"/>
    <n v="9.0299999999999994"/>
    <n v="18.97"/>
  </r>
  <r>
    <n v="3879"/>
    <n v="91212"/>
    <s v="Jennifer Fuller"/>
    <s v="Air Cargo"/>
    <x v="1"/>
    <x v="3"/>
    <s v="Critical"/>
    <s v="Pinot Gris"/>
    <x v="0"/>
    <x v="3"/>
    <s v="Mercer Canyons Chardonnay 2013"/>
    <s v="Small Crate"/>
    <s v="Wagga Wagga"/>
    <x v="549"/>
    <d v="2010-01-20T00:00:00"/>
    <n v="5"/>
    <n v="0"/>
    <n v="119.99"/>
    <n v="56.14"/>
    <n v="599.94999999999993"/>
  </r>
  <r>
    <n v="3880"/>
    <n v="90199"/>
    <s v="Shawn Perez"/>
    <s v="Air Cargo"/>
    <x v="2"/>
    <x v="2"/>
    <s v="Medium"/>
    <s v="Champagne"/>
    <x v="0"/>
    <x v="3"/>
    <s v="Orin Swift Cellars Fragile Rose 2014"/>
    <s v="Small Crate"/>
    <s v="Freemantle"/>
    <x v="359"/>
    <d v="2012-12-26T00:00:00"/>
    <n v="5"/>
    <n v="0.08"/>
    <n v="140.97999999999999"/>
    <n v="36.090000000000003"/>
    <n v="704.9"/>
  </r>
  <r>
    <n v="3881"/>
    <n v="90199"/>
    <s v="Earl Watson"/>
    <s v="Air Cargo"/>
    <x v="2"/>
    <x v="1"/>
    <s v="Medium"/>
    <s v="Champagne"/>
    <x v="0"/>
    <x v="3"/>
    <s v="Locations by Dave Phinney F Rose&quot;"/>
    <s v="Small Crate"/>
    <s v="Mount Gambier"/>
    <x v="359"/>
    <d v="2012-12-27T00:00:00"/>
    <n v="8"/>
    <n v="0.1"/>
    <n v="286.85000000000002"/>
    <n v="61.76"/>
    <n v="2294.8000000000002"/>
  </r>
  <r>
    <n v="3882"/>
    <n v="87008"/>
    <s v="Eric Myers"/>
    <s v="Express Road Cargo"/>
    <x v="0"/>
    <x v="3"/>
    <s v="Low"/>
    <s v="Merlot"/>
    <x v="0"/>
    <x v="3"/>
    <s v="Dopff &amp; Irion Cremant Rose Brut"/>
    <s v="Standard Size Crate"/>
    <s v="Queanbeyan"/>
    <x v="247"/>
    <d v="2011-11-06T00:00:00"/>
    <n v="19"/>
    <n v="0.1"/>
    <n v="43.98"/>
    <n v="8.99"/>
    <n v="835.61999999999989"/>
  </r>
  <r>
    <n v="3883"/>
    <n v="89500"/>
    <s v="Brian Rivera"/>
    <s v="Road Cargo"/>
    <x v="0"/>
    <x v="0"/>
    <s v="High"/>
    <s v="Zinfandel"/>
    <x v="0"/>
    <x v="3"/>
    <s v="Domaine Lafage Miraflors Rose 2013"/>
    <s v="Large Crate"/>
    <s v="Cairns"/>
    <x v="1167"/>
    <d v="2012-12-16T00:00:00"/>
    <n v="20"/>
    <n v="0"/>
    <n v="5.28"/>
    <n v="8.16"/>
    <n v="105.60000000000001"/>
  </r>
  <r>
    <n v="3884"/>
    <n v="88388"/>
    <s v="Harry Kelly"/>
    <s v="Express Road Cargo"/>
    <x v="0"/>
    <x v="0"/>
    <s v="Not Specified"/>
    <s v="Shiraz"/>
    <x v="0"/>
    <x v="3"/>
    <s v="Bertani Bertarose 2014"/>
    <s v="Large Crate"/>
    <s v="Cairns"/>
    <x v="670"/>
    <d v="2010-03-06T00:00:00"/>
    <n v="11"/>
    <n v="0.08"/>
    <n v="10.91"/>
    <n v="2.99"/>
    <n v="120.01"/>
  </r>
  <r>
    <n v="3885"/>
    <n v="89049"/>
    <s v="Keith Ramos"/>
    <s v="Air Cargo"/>
    <x v="1"/>
    <x v="3"/>
    <s v="Low"/>
    <s v="Pinot Gris"/>
    <x v="0"/>
    <x v="3"/>
    <s v="Mercer Canyons Chardonnay 2013"/>
    <s v="Extra Large Crate"/>
    <s v="Wagga Wagga"/>
    <x v="718"/>
    <d v="2012-12-03T00:00:00"/>
    <n v="11"/>
    <n v="0.08"/>
    <n v="442.14"/>
    <n v="14.7"/>
    <n v="4863.54"/>
  </r>
  <r>
    <n v="3886"/>
    <n v="87399"/>
    <s v="Jack Bennett"/>
    <s v="Express Road Cargo"/>
    <x v="0"/>
    <x v="3"/>
    <s v="High"/>
    <s v="Shiraz"/>
    <x v="0"/>
    <x v="3"/>
    <s v="Sutter Home White Zinfandel"/>
    <s v="Large Crate"/>
    <s v="Queanbeyan"/>
    <x v="1168"/>
    <d v="2012-01-13T00:00:00"/>
    <n v="3"/>
    <n v="0.06"/>
    <n v="5.53"/>
    <n v="6.98"/>
    <n v="16.59"/>
  </r>
  <r>
    <n v="3887"/>
    <n v="87399"/>
    <s v="Jack Bennett"/>
    <s v="Express Road Cargo"/>
    <x v="2"/>
    <x v="3"/>
    <s v="High"/>
    <s v="Grenache Rose"/>
    <x v="0"/>
    <x v="3"/>
    <s v="Domaine Lafond Roc-Epine Tavel Rose 2014"/>
    <s v="Large Crate"/>
    <s v="Albury"/>
    <x v="1168"/>
    <d v="2012-01-12T00:00:00"/>
    <n v="10"/>
    <n v="0.08"/>
    <n v="12.58"/>
    <n v="5.16"/>
    <n v="125.8"/>
  </r>
  <r>
    <n v="3888"/>
    <n v="87399"/>
    <s v="Jack Bennett"/>
    <s v="Express Road Cargo"/>
    <x v="0"/>
    <x v="3"/>
    <s v="High"/>
    <s v="Shiraz"/>
    <x v="0"/>
    <x v="3"/>
    <s v="Pietradolce Etna Rosato 2014"/>
    <s v="Large Crate"/>
    <s v="Newcastle"/>
    <x v="1168"/>
    <d v="2012-01-11T00:00:00"/>
    <n v="1"/>
    <n v="0.06"/>
    <n v="4.28"/>
    <n v="4.79"/>
    <n v="4.28"/>
  </r>
  <r>
    <n v="3889"/>
    <n v="87399"/>
    <s v="Jack Bennett"/>
    <s v="Express Road Cargo"/>
    <x v="0"/>
    <x v="3"/>
    <s v="High"/>
    <s v="Shiraz"/>
    <x v="0"/>
    <x v="3"/>
    <s v="Orin Swift Cellars Fragile Rose 2014"/>
    <s v="Full Container"/>
    <s v="Dubbo"/>
    <x v="1168"/>
    <d v="2012-01-11T00:00:00"/>
    <n v="3"/>
    <n v="0.1"/>
    <n v="3.85"/>
    <n v="0.7"/>
    <n v="11.55"/>
  </r>
  <r>
    <n v="3890"/>
    <n v="86000"/>
    <s v="Martin Richardson"/>
    <s v="Express Road Cargo"/>
    <x v="1"/>
    <x v="1"/>
    <s v="Not Specified"/>
    <s v="Chardonnay"/>
    <x v="0"/>
    <x v="3"/>
    <s v="Giesen Sauvignon Blanc 2014"/>
    <s v="Standard Size Crate"/>
    <s v="Burnie"/>
    <x v="168"/>
    <d v="2013-07-22T00:00:00"/>
    <n v="6"/>
    <n v="0.1"/>
    <n v="35.99"/>
    <n v="3.3"/>
    <n v="215.94"/>
  </r>
  <r>
    <n v="3891"/>
    <n v="86000"/>
    <s v="Peter Bradley"/>
    <s v="Air Cargo"/>
    <x v="2"/>
    <x v="1"/>
    <s v="Not Specified"/>
    <s v="Cremant"/>
    <x v="0"/>
    <x v="3"/>
    <s v="Chateau de Campuget Costieres de Nimes Tradition Rose 2015"/>
    <s v="Extra Large Crate"/>
    <s v="Canberra"/>
    <x v="168"/>
    <d v="2013-07-23T00:00:00"/>
    <n v="14"/>
    <n v="0.08"/>
    <n v="160.97999999999999"/>
    <n v="30"/>
    <n v="2253.7199999999998"/>
  </r>
  <r>
    <n v="3892"/>
    <n v="86538"/>
    <s v="Roy Murphy"/>
    <s v="Express Road Cargo"/>
    <x v="0"/>
    <x v="0"/>
    <s v="Not Specified"/>
    <s v="Shiraz"/>
    <x v="0"/>
    <x v="3"/>
    <s v="Bertani Bertarose 2014"/>
    <s v="Large Crate"/>
    <s v="Darwin"/>
    <x v="1169"/>
    <d v="2011-07-30T00:00:00"/>
    <n v="14"/>
    <n v="0.06"/>
    <n v="1.88"/>
    <n v="1.49"/>
    <n v="26.32"/>
  </r>
  <r>
    <n v="3893"/>
    <n v="86538"/>
    <s v="Roy Murphy"/>
    <s v="Express Road Cargo"/>
    <x v="0"/>
    <x v="0"/>
    <s v="Not Specified"/>
    <s v="Merlot"/>
    <x v="0"/>
    <x v="3"/>
    <s v="Chateau d'Esclans Whispering Angel Rose 2014"/>
    <s v="Full Container"/>
    <s v="Palmerston"/>
    <x v="1169"/>
    <d v="2011-08-01T00:00:00"/>
    <n v="12"/>
    <n v="0.08"/>
    <n v="2.84"/>
    <n v="0.93"/>
    <n v="34.08"/>
  </r>
  <r>
    <n v="3894"/>
    <n v="87052"/>
    <s v="Victor Hansen"/>
    <s v="Express Road Cargo"/>
    <x v="0"/>
    <x v="1"/>
    <s v="Not Specified"/>
    <s v="Sangiovese"/>
    <x v="0"/>
    <x v="3"/>
    <s v="Miraval Rose (1.5 Liter Magnum) 2014"/>
    <s v="Full Container"/>
    <s v="Mount Barker"/>
    <x v="697"/>
    <d v="2013-04-11T00:00:00"/>
    <n v="1"/>
    <n v="0.05"/>
    <n v="3.28"/>
    <n v="3.97"/>
    <n v="3.28"/>
  </r>
  <r>
    <n v="3895"/>
    <n v="87041"/>
    <s v="Victor Hansen"/>
    <s v="Express Road Cargo"/>
    <x v="0"/>
    <x v="1"/>
    <s v="Not Specified"/>
    <s v="Shiraz"/>
    <x v="0"/>
    <x v="3"/>
    <s v="Jean-Baptiste Adam Les Natures Cremant d'Alsace Brut"/>
    <s v="Standard Size Crate"/>
    <s v="Mount Gambier"/>
    <x v="269"/>
    <d v="2010-04-11T00:00:00"/>
    <n v="5"/>
    <n v="0.03"/>
    <n v="10.98"/>
    <n v="3.37"/>
    <n v="54.900000000000006"/>
  </r>
  <r>
    <n v="3896"/>
    <n v="90073"/>
    <s v="Anthony Hicks"/>
    <s v="Express Road Cargo"/>
    <x v="2"/>
    <x v="1"/>
    <s v="High"/>
    <s v="Sangiovese Rose"/>
    <x v="0"/>
    <x v="3"/>
    <s v="Chateau d'Esclans Whispering Angel Rose 2014"/>
    <s v="Standard Size Crate"/>
    <s v="Mildura"/>
    <x v="98"/>
    <d v="2012-12-08T00:00:00"/>
    <n v="10"/>
    <n v="0.06"/>
    <n v="13.4"/>
    <n v="4.95"/>
    <n v="134"/>
  </r>
  <r>
    <n v="3897"/>
    <n v="91051"/>
    <s v="Charles Schmidt"/>
    <s v="Express Road Cargo"/>
    <x v="0"/>
    <x v="1"/>
    <s v="Low"/>
    <s v="Merlot"/>
    <x v="0"/>
    <x v="3"/>
    <s v="Louis Roederer Cristal Brut with Gift Box 2007"/>
    <s v="Large Crate"/>
    <s v="Ararat"/>
    <x v="103"/>
    <d v="2011-10-16T00:00:00"/>
    <n v="4"/>
    <n v="0.03"/>
    <n v="178.47"/>
    <n v="19.989999999999998"/>
    <n v="713.88"/>
  </r>
  <r>
    <n v="3898"/>
    <n v="90497"/>
    <s v="Sandra Diaz"/>
    <s v="Express Road Cargo"/>
    <x v="1"/>
    <x v="2"/>
    <s v="Medium"/>
    <s v="Reisling"/>
    <x v="0"/>
    <x v="3"/>
    <s v="St. Supery Sauvignon Blanc 2015"/>
    <s v="Large Crate"/>
    <s v="Freemantle"/>
    <x v="570"/>
    <d v="2012-11-01T00:00:00"/>
    <n v="16"/>
    <n v="0.09"/>
    <n v="65.989999999999995"/>
    <n v="5.63"/>
    <n v="1055.8399999999999"/>
  </r>
  <r>
    <n v="3899"/>
    <n v="86299"/>
    <s v="Frank Williams"/>
    <s v="Express Road Cargo"/>
    <x v="0"/>
    <x v="1"/>
    <s v="Low"/>
    <s v="Sangiovese"/>
    <x v="0"/>
    <x v="3"/>
    <s v="Moet &amp; Chandon Imperial"/>
    <s v="Large Crate"/>
    <s v="Wodonga"/>
    <x v="520"/>
    <d v="2011-04-21T00:00:00"/>
    <n v="2"/>
    <n v="0.04"/>
    <n v="54.96"/>
    <n v="10.75"/>
    <n v="109.92"/>
  </r>
  <r>
    <n v="3900"/>
    <n v="89119"/>
    <s v="Peter Tucker"/>
    <s v="Express Road Cargo"/>
    <x v="1"/>
    <x v="2"/>
    <s v="Low"/>
    <s v="Pinot Gris"/>
    <x v="0"/>
    <x v="3"/>
    <s v="Grgich Hills Chardonnay 2012"/>
    <s v="Large Crate"/>
    <s v="Mandurah"/>
    <x v="30"/>
    <d v="2011-11-26T00:00:00"/>
    <n v="43"/>
    <n v="0"/>
    <n v="45.99"/>
    <n v="4.99"/>
    <n v="1977.5700000000002"/>
  </r>
  <r>
    <n v="3901"/>
    <n v="90854"/>
    <s v="Timothy Richardson"/>
    <s v="Air Cargo"/>
    <x v="2"/>
    <x v="1"/>
    <s v="High"/>
    <s v="Cremant"/>
    <x v="0"/>
    <x v="3"/>
    <s v="Bertani Bertarose 2014"/>
    <s v="Small Crate"/>
    <s v="Adelaide"/>
    <x v="210"/>
    <d v="2010-05-21T00:00:00"/>
    <n v="1"/>
    <n v="0.04"/>
    <n v="100.98"/>
    <n v="35.840000000000003"/>
    <n v="100.98"/>
  </r>
  <r>
    <n v="3902"/>
    <n v="89023"/>
    <s v="Christopher Sanders"/>
    <s v="Express Road Cargo"/>
    <x v="0"/>
    <x v="2"/>
    <s v="High"/>
    <s v="Cabernet Sauvignon"/>
    <x v="0"/>
    <x v="3"/>
    <s v="Laurent-Perrier Brut Rose"/>
    <s v="Full Container"/>
    <s v="Perth"/>
    <x v="796"/>
    <d v="2013-07-31T00:00:00"/>
    <n v="13"/>
    <n v="0.02"/>
    <n v="3.26"/>
    <n v="1.86"/>
    <n v="42.379999999999995"/>
  </r>
  <r>
    <n v="3903"/>
    <n v="87421"/>
    <s v="Edward Sanders"/>
    <s v="Express Road Cargo"/>
    <x v="1"/>
    <x v="3"/>
    <s v="High"/>
    <s v="Sauvignon Blanc"/>
    <x v="0"/>
    <x v="3"/>
    <s v="Angeline Sauvignon Blanc 2014"/>
    <s v="Standard Size Crate"/>
    <s v="Wagga Wagga"/>
    <x v="27"/>
    <d v="2013-08-28T00:00:00"/>
    <n v="23"/>
    <n v="0.05"/>
    <n v="55.99"/>
    <n v="5"/>
    <n v="1287.77"/>
  </r>
  <r>
    <n v="3904"/>
    <n v="86385"/>
    <s v="Jennifer Ford"/>
    <s v="Air Cargo"/>
    <x v="1"/>
    <x v="1"/>
    <s v="Critical"/>
    <s v="Reisling"/>
    <x v="0"/>
    <x v="3"/>
    <s v="Villa Maria Private Bin Sauvignon Blanc 2015"/>
    <s v="Extra Large Crate"/>
    <s v="Burnie"/>
    <x v="1170"/>
    <d v="2011-01-21T00:00:00"/>
    <n v="1"/>
    <n v="0.09"/>
    <n v="264.98"/>
    <n v="17.86"/>
    <n v="264.98"/>
  </r>
  <r>
    <n v="3905"/>
    <n v="86147"/>
    <s v="Nicholas Carter"/>
    <s v="Express Road Cargo"/>
    <x v="1"/>
    <x v="1"/>
    <s v="Low"/>
    <s v="Sauvignon Blanc"/>
    <x v="0"/>
    <x v="3"/>
    <s v="Robert Oatley Sauvignon Blanc 2013"/>
    <s v="Large Crate"/>
    <s v="Mount Gambier"/>
    <x v="211"/>
    <d v="2012-11-23T00:00:00"/>
    <n v="16"/>
    <n v="0.1"/>
    <n v="10.97"/>
    <n v="6.5"/>
    <n v="175.52"/>
  </r>
  <r>
    <n v="3906"/>
    <n v="86875"/>
    <s v="Roy Romero"/>
    <s v="Express Road Cargo"/>
    <x v="1"/>
    <x v="1"/>
    <s v="Not Specified"/>
    <s v="Sauvignon Blanc"/>
    <x v="0"/>
    <x v="3"/>
    <s v="St. Supery Sauvignon Blanc 2015"/>
    <s v="Mini Crate"/>
    <s v="Mount Barker"/>
    <x v="367"/>
    <d v="2011-01-16T00:00:00"/>
    <n v="9"/>
    <n v="0.06"/>
    <n v="199.99"/>
    <n v="24.49"/>
    <n v="1799.91"/>
  </r>
  <r>
    <n v="3907"/>
    <n v="90097"/>
    <s v="Carl Dixon"/>
    <s v="Express Road Cargo"/>
    <x v="1"/>
    <x v="3"/>
    <s v="Critical"/>
    <s v="Reisling"/>
    <x v="0"/>
    <x v="3"/>
    <s v="Hewitson LuLu Sauvignon Blanc 2014"/>
    <s v="Large Crate"/>
    <s v="Sydney"/>
    <x v="114"/>
    <d v="2013-04-01T00:00:00"/>
    <n v="3"/>
    <n v="0.04"/>
    <n v="65.989999999999995"/>
    <n v="8.99"/>
    <n v="197.96999999999997"/>
  </r>
  <r>
    <n v="3908"/>
    <n v="86165"/>
    <s v="Ernest Grant"/>
    <s v="Express Road Cargo"/>
    <x v="0"/>
    <x v="0"/>
    <s v="Critical"/>
    <s v="Sangiovese"/>
    <x v="0"/>
    <x v="3"/>
    <s v="Dopff &amp; Irion Cremant Rose Brut"/>
    <s v="Large Crate"/>
    <s v="Gympie"/>
    <x v="74"/>
    <d v="2010-12-23T00:00:00"/>
    <n v="18"/>
    <n v="0.06"/>
    <n v="59.76"/>
    <n v="9.7100000000000009"/>
    <n v="1075.68"/>
  </r>
  <r>
    <n v="3909"/>
    <n v="86165"/>
    <s v="Ernest Grant"/>
    <s v="Express Road Cargo"/>
    <x v="1"/>
    <x v="0"/>
    <s v="Critical"/>
    <s v="Sauvignon Blanc"/>
    <x v="0"/>
    <x v="3"/>
    <s v="St. Supery Sauvignon Blanc 2015"/>
    <s v="Large Crate"/>
    <s v="Brisbane"/>
    <x v="74"/>
    <d v="2010-12-23T00:00:00"/>
    <n v="4"/>
    <n v="7.0000000000000007E-2"/>
    <n v="195.99"/>
    <n v="4.2"/>
    <n v="783.96"/>
  </r>
  <r>
    <n v="3910"/>
    <n v="90411"/>
    <s v="Peter Gordon"/>
    <s v="Express Road Cargo"/>
    <x v="0"/>
    <x v="3"/>
    <s v="Low"/>
    <s v="Merlot"/>
    <x v="0"/>
    <x v="3"/>
    <s v="Pierre Sparr Cremant d'Alsace Reserve Brut Rose"/>
    <s v="Full Container"/>
    <s v="Queanbeyan"/>
    <x v="1171"/>
    <d v="2011-09-22T00:00:00"/>
    <n v="5"/>
    <n v="0.06"/>
    <n v="3.85"/>
    <n v="0.7"/>
    <n v="19.25"/>
  </r>
  <r>
    <n v="3911"/>
    <n v="90411"/>
    <s v="Andrew Dunn"/>
    <s v="Express Road Cargo"/>
    <x v="1"/>
    <x v="3"/>
    <s v="Low"/>
    <s v="Pinot Gris"/>
    <x v="0"/>
    <x v="3"/>
    <s v="Los Vascos Sauvignon Blanc 2015"/>
    <s v="Standard Size Crate"/>
    <s v="Blue Mountains"/>
    <x v="1171"/>
    <d v="2011-09-22T00:00:00"/>
    <n v="16"/>
    <n v="0.01"/>
    <n v="22.24"/>
    <n v="1.99"/>
    <n v="355.84"/>
  </r>
  <r>
    <n v="3912"/>
    <n v="90411"/>
    <s v="Andrew Dunn"/>
    <s v="Express Road Cargo"/>
    <x v="2"/>
    <x v="3"/>
    <s v="Low"/>
    <s v="Champagne"/>
    <x v="0"/>
    <x v="3"/>
    <s v="Sutter Home Pink Moscato"/>
    <s v="Large Crate"/>
    <s v="Wagga Wagga"/>
    <x v="1171"/>
    <d v="2011-09-25T00:00:00"/>
    <n v="10"/>
    <n v="0.04"/>
    <n v="54.74"/>
    <n v="14.83"/>
    <n v="547.4"/>
  </r>
  <r>
    <n v="3913"/>
    <n v="90207"/>
    <s v="Jonathan Cox"/>
    <s v="Express Road Cargo"/>
    <x v="1"/>
    <x v="0"/>
    <s v="High"/>
    <s v="Pinot Gris"/>
    <x v="0"/>
    <x v="3"/>
    <s v="Leeuwin Estate Art Series Chardonnay 2012"/>
    <s v="Mini Crate"/>
    <s v="Rockhampton"/>
    <x v="712"/>
    <d v="2012-03-15T00:00:00"/>
    <n v="14"/>
    <n v="0.09"/>
    <n v="599.99"/>
    <n v="24.49"/>
    <n v="8399.86"/>
  </r>
  <r>
    <n v="3914"/>
    <n v="90207"/>
    <s v="Jonathan Cox"/>
    <s v="Express Road Cargo"/>
    <x v="1"/>
    <x v="0"/>
    <s v="High"/>
    <s v="Sauvignon Blanc"/>
    <x v="0"/>
    <x v="3"/>
    <s v="Giesen Sauvignon Blanc 2014"/>
    <s v="Large Crate"/>
    <s v="Gympie"/>
    <x v="712"/>
    <d v="2012-03-16T00:00:00"/>
    <n v="2"/>
    <n v="0.03"/>
    <n v="125.99"/>
    <n v="8.08"/>
    <n v="251.98"/>
  </r>
  <r>
    <n v="3915"/>
    <n v="90682"/>
    <s v="Earl Burke"/>
    <s v="Air Cargo"/>
    <x v="2"/>
    <x v="2"/>
    <s v="Medium"/>
    <s v="Champagne"/>
    <x v="0"/>
    <x v="4"/>
    <s v="Pietradolce Etna Rosato 2014"/>
    <s v="Small Crate"/>
    <s v="Mandurah"/>
    <x v="326"/>
    <d v="2013-03-28T00:00:00"/>
    <n v="9"/>
    <n v="0.01"/>
    <n v="150.97999999999999"/>
    <n v="66.27"/>
    <n v="1358.82"/>
  </r>
  <r>
    <n v="3916"/>
    <n v="91220"/>
    <s v="Jerry Bell"/>
    <s v="Express Road Cargo"/>
    <x v="0"/>
    <x v="1"/>
    <s v="Medium"/>
    <s v="Zinfandel"/>
    <x v="0"/>
    <x v="4"/>
    <s v="Chateau d'Esclans Garrus Rose 2013"/>
    <s v="Full Container"/>
    <s v="Burnie"/>
    <x v="558"/>
    <d v="2011-12-30T00:00:00"/>
    <n v="16"/>
    <n v="0.05"/>
    <n v="5.84"/>
    <n v="1.2"/>
    <n v="93.44"/>
  </r>
  <r>
    <n v="3917"/>
    <n v="90517"/>
    <s v="Earl Fernandez"/>
    <s v="Express Road Cargo"/>
    <x v="1"/>
    <x v="3"/>
    <s v="Not Specified"/>
    <s v="Sauvignon Blanc"/>
    <x v="0"/>
    <x v="4"/>
    <s v="Cloudy Bay Sauvignon Blanc 2015"/>
    <s v="Large Crate"/>
    <s v="Liverpool"/>
    <x v="809"/>
    <d v="2011-09-13T00:00:00"/>
    <n v="17"/>
    <n v="0.1"/>
    <n v="15.98"/>
    <n v="6.5"/>
    <n v="271.66000000000003"/>
  </r>
  <r>
    <n v="3918"/>
    <n v="91211"/>
    <s v="Roy Stewart"/>
    <s v="Express Road Cargo"/>
    <x v="0"/>
    <x v="3"/>
    <s v="Critical"/>
    <s v="Merlot"/>
    <x v="0"/>
    <x v="4"/>
    <s v="Moet &amp; Chandon Imperial"/>
    <s v="Large Crate"/>
    <s v="Albury"/>
    <x v="653"/>
    <d v="2013-06-09T00:00:00"/>
    <n v="14"/>
    <n v="0.04"/>
    <n v="11.58"/>
    <n v="6.97"/>
    <n v="162.12"/>
  </r>
  <r>
    <n v="3919"/>
    <n v="91222"/>
    <s v="Gerald Rice"/>
    <s v="Express Road Cargo"/>
    <x v="1"/>
    <x v="1"/>
    <s v="Low"/>
    <s v="Reisling"/>
    <x v="0"/>
    <x v="4"/>
    <s v="Villa Maria Private Bin Sauvignon Blanc 2015"/>
    <s v="Standard Size Crate"/>
    <s v="Devonport"/>
    <x v="212"/>
    <d v="2012-02-10T00:00:00"/>
    <n v="8"/>
    <n v="0.04"/>
    <n v="39.479999999999997"/>
    <n v="1.99"/>
    <n v="315.83999999999997"/>
  </r>
  <r>
    <n v="3920"/>
    <n v="90412"/>
    <s v="Andrew Dunn"/>
    <s v="Express Road Cargo"/>
    <x v="0"/>
    <x v="3"/>
    <s v="Low"/>
    <s v="Shiraz"/>
    <x v="0"/>
    <x v="4"/>
    <s v="Miraval Rose (1.5 Liter Magnum) 2014"/>
    <s v="Full Container"/>
    <s v="Cessnock"/>
    <x v="1172"/>
    <d v="2012-04-19T00:00:00"/>
    <n v="14"/>
    <n v="0"/>
    <n v="7.08"/>
    <n v="2.35"/>
    <n v="99.12"/>
  </r>
  <r>
    <n v="3921"/>
    <n v="90412"/>
    <s v="Andrew Dunn"/>
    <s v="Air Cargo"/>
    <x v="2"/>
    <x v="3"/>
    <s v="Low"/>
    <s v="Champagne"/>
    <x v="0"/>
    <x v="4"/>
    <s v="Miraval Rose 2014"/>
    <s v="Small Crate"/>
    <s v="Broken Hill"/>
    <x v="1172"/>
    <d v="2012-04-15T00:00:00"/>
    <n v="13"/>
    <n v="0"/>
    <n v="145.97999999999999"/>
    <n v="51.92"/>
    <n v="1897.7399999999998"/>
  </r>
  <r>
    <n v="3922"/>
    <n v="90505"/>
    <s v="Amanda Patterson"/>
    <s v="Air Cargo"/>
    <x v="2"/>
    <x v="1"/>
    <s v="Medium"/>
    <s v="Grenache Rose"/>
    <x v="0"/>
    <x v="4"/>
    <s v="Belle Glos Oeil de Perdrix Pinot Noir Blanc 2014"/>
    <s v="Extra Large Crate"/>
    <s v="Melbourne"/>
    <x v="704"/>
    <d v="2012-07-30T00:00:00"/>
    <n v="1"/>
    <n v="7.0000000000000007E-2"/>
    <n v="122.99"/>
    <n v="70.2"/>
    <n v="122.99"/>
  </r>
  <r>
    <n v="3923"/>
    <n v="90339"/>
    <s v="Laura Palmer"/>
    <s v="Road Cargo"/>
    <x v="0"/>
    <x v="1"/>
    <s v="High"/>
    <s v="Zinfandel"/>
    <x v="0"/>
    <x v="4"/>
    <s v="Chateau D'Aqueria Tavel Rose 2013"/>
    <s v="Large Crate"/>
    <s v="Bendigo"/>
    <x v="129"/>
    <d v="2010-12-14T00:00:00"/>
    <n v="15"/>
    <n v="0.1"/>
    <n v="8.8800000000000008"/>
    <n v="6.28"/>
    <n v="133.20000000000002"/>
  </r>
  <r>
    <n v="3924"/>
    <n v="90880"/>
    <s v="Jimmy Sullivan"/>
    <s v="Express Road Cargo"/>
    <x v="0"/>
    <x v="3"/>
    <s v="Not Specified"/>
    <s v="Cabernet Sauvignon"/>
    <x v="0"/>
    <x v="4"/>
    <s v="JCB N¬∞21 Brut Cremant de Bourgogne"/>
    <s v="Large Crate"/>
    <s v="Cessnock"/>
    <x v="945"/>
    <d v="2010-09-17T00:00:00"/>
    <n v="23"/>
    <n v="0"/>
    <n v="387.99"/>
    <n v="19.989999999999998"/>
    <n v="8923.77"/>
  </r>
  <r>
    <n v="3925"/>
    <n v="91225"/>
    <s v="Patrick Ray"/>
    <s v="Express Road Cargo"/>
    <x v="0"/>
    <x v="3"/>
    <s v="Not Specified"/>
    <s v="Sangiovese"/>
    <x v="0"/>
    <x v="4"/>
    <s v="La Playa Estate Cabernet Sauvignon Rose 2015"/>
    <s v="Full Container"/>
    <s v="Liverpool"/>
    <x v="754"/>
    <d v="2012-02-27T00:00:00"/>
    <n v="5"/>
    <n v="0.08"/>
    <n v="9.27"/>
    <n v="4.3899999999999997"/>
    <n v="46.349999999999994"/>
  </r>
  <r>
    <n v="3926"/>
    <n v="86759"/>
    <s v="Brian Freeman"/>
    <s v="Express Road Cargo"/>
    <x v="0"/>
    <x v="3"/>
    <s v="High"/>
    <s v="Zinfandel"/>
    <x v="0"/>
    <x v="4"/>
    <s v="Locations by Dave Phinney F Rose"/>
    <s v="Large Crate"/>
    <s v="Grafton"/>
    <x v="983"/>
    <d v="2012-02-06T00:00:00"/>
    <n v="1"/>
    <n v="7.0000000000000007E-2"/>
    <n v="19.98"/>
    <n v="5.97"/>
    <n v="19.98"/>
  </r>
  <r>
    <n v="3927"/>
    <n v="90181"/>
    <s v="Aaron Smith"/>
    <s v="Road Cargo"/>
    <x v="0"/>
    <x v="2"/>
    <s v="Low"/>
    <s v="Cabernet Sauvignon"/>
    <x v="0"/>
    <x v="4"/>
    <s v="Chateau Gaudrelle Cremant d'Loire Brut"/>
    <s v="Full Container"/>
    <s v="Freemantle"/>
    <x v="1118"/>
    <d v="2012-06-11T00:00:00"/>
    <n v="2"/>
    <n v="0.05"/>
    <n v="2.98"/>
    <n v="2.0299999999999998"/>
    <n v="5.96"/>
  </r>
  <r>
    <n v="3928"/>
    <n v="89977"/>
    <s v="Gary Medina"/>
    <s v="Express Road Cargo"/>
    <x v="1"/>
    <x v="1"/>
    <s v="Critical"/>
    <s v="Pinot Gris"/>
    <x v="0"/>
    <x v="4"/>
    <s v="Angeline Sauvignon Blanc 2014"/>
    <s v="Mini Crate"/>
    <s v="Canberra"/>
    <x v="1173"/>
    <d v="2012-09-23T00:00:00"/>
    <n v="14"/>
    <n v="0.04"/>
    <n v="699.99"/>
    <n v="24.49"/>
    <n v="9799.86"/>
  </r>
  <r>
    <n v="3929"/>
    <n v="86839"/>
    <s v="Nicholas Gray"/>
    <s v="Express Road Cargo"/>
    <x v="0"/>
    <x v="1"/>
    <s v="Medium"/>
    <s v="Malbec"/>
    <x v="0"/>
    <x v="4"/>
    <s v="Bollinger Brut Special Cuvee"/>
    <s v="Large Crate"/>
    <s v="Hobart"/>
    <x v="523"/>
    <d v="2010-05-28T00:00:00"/>
    <n v="10"/>
    <n v="0.01"/>
    <n v="35.94"/>
    <n v="6.66"/>
    <n v="359.4"/>
  </r>
  <r>
    <n v="3930"/>
    <n v="89563"/>
    <s v="Larry Hudson"/>
    <s v="Express Road Cargo"/>
    <x v="1"/>
    <x v="2"/>
    <s v="High"/>
    <s v="Reisling"/>
    <x v="0"/>
    <x v="4"/>
    <s v="Lincourt Courtney's Chardonnay 2012"/>
    <s v="Loose Wrap"/>
    <s v="Albany"/>
    <x v="1174"/>
    <d v="2013-11-14T00:00:00"/>
    <n v="43"/>
    <n v="0.01"/>
    <n v="140.99"/>
    <n v="13.99"/>
    <n v="6062.5700000000006"/>
  </r>
  <r>
    <n v="3931"/>
    <n v="88984"/>
    <s v="Roy Black"/>
    <s v="Air Cargo"/>
    <x v="1"/>
    <x v="1"/>
    <s v="Not Specified"/>
    <s v="Sauvignon Blanc"/>
    <x v="0"/>
    <x v="4"/>
    <s v="St. Supery Sauvignon Blanc 2015"/>
    <s v="Extra Large Crate"/>
    <s v="Melton"/>
    <x v="1175"/>
    <d v="2013-12-25T00:00:00"/>
    <n v="2"/>
    <n v="7.0000000000000007E-2"/>
    <n v="120.97"/>
    <n v="26.3"/>
    <n v="241.94"/>
  </r>
  <r>
    <n v="3932"/>
    <n v="87023"/>
    <s v="Marilyn Peterson"/>
    <s v="Express Road Cargo"/>
    <x v="2"/>
    <x v="1"/>
    <s v="Not Specified"/>
    <s v="Cremant"/>
    <x v="0"/>
    <x v="4"/>
    <s v="Marques de Caceres Rioja Rosado 2014"/>
    <s v="Full Container"/>
    <s v="Adelaide"/>
    <x v="1176"/>
    <d v="2013-02-05T00:00:00"/>
    <n v="9"/>
    <n v="0.1"/>
    <n v="5.08"/>
    <n v="3.63"/>
    <n v="45.72"/>
  </r>
  <r>
    <n v="3933"/>
    <n v="87020"/>
    <s v="Marilyn Peterson"/>
    <s v="Express Road Cargo"/>
    <x v="1"/>
    <x v="1"/>
    <s v="Not Specified"/>
    <s v="Reisling"/>
    <x v="0"/>
    <x v="4"/>
    <s v="Rombauer Chardonnay 2014"/>
    <s v="Large Crate"/>
    <s v="Canberra"/>
    <x v="1177"/>
    <d v="2010-02-05T00:00:00"/>
    <n v="7"/>
    <n v="0.02"/>
    <n v="35.99"/>
    <n v="5"/>
    <n v="251.93"/>
  </r>
  <r>
    <n v="3934"/>
    <n v="86407"/>
    <s v="Adam Grant"/>
    <s v="Air Cargo"/>
    <x v="2"/>
    <x v="1"/>
    <s v="Not Specified"/>
    <s v="Cremant"/>
    <x v="0"/>
    <x v="4"/>
    <s v="Miraval Rose 2014"/>
    <s v="Small Crate"/>
    <s v="Canberra"/>
    <x v="498"/>
    <d v="2013-03-16T00:00:00"/>
    <n v="1"/>
    <n v="0.1"/>
    <n v="100.98"/>
    <n v="26.22"/>
    <n v="100.98"/>
  </r>
  <r>
    <n v="3935"/>
    <n v="86407"/>
    <s v="Adam Grant"/>
    <s v="Express Road Cargo"/>
    <x v="2"/>
    <x v="1"/>
    <s v="Not Specified"/>
    <s v="Champagne"/>
    <x v="0"/>
    <x v="4"/>
    <s v="Chateau d'Esclans Whispering Angel Rose 2014"/>
    <s v="Loose Wrap"/>
    <s v="Port Lincoln"/>
    <x v="498"/>
    <d v="2013-03-16T00:00:00"/>
    <n v="2"/>
    <n v="0.03"/>
    <n v="51.65"/>
    <n v="18.45"/>
    <n v="103.3"/>
  </r>
  <r>
    <n v="3936"/>
    <n v="87060"/>
    <s v="Steven Ortiz"/>
    <s v="Express Road Cargo"/>
    <x v="0"/>
    <x v="0"/>
    <s v="Low"/>
    <s v="Malbec"/>
    <x v="0"/>
    <x v="4"/>
    <s v="Chateau D'Aqueria Tavel Rose 2013"/>
    <s v="Large Crate"/>
    <s v="Mount Isa"/>
    <x v="3"/>
    <d v="2011-09-21T00:00:00"/>
    <n v="10"/>
    <n v="0.02"/>
    <n v="48.58"/>
    <n v="3.99"/>
    <n v="485.79999999999995"/>
  </r>
  <r>
    <n v="3937"/>
    <n v="87060"/>
    <s v="Steven Ortiz"/>
    <s v="Express Road Cargo"/>
    <x v="1"/>
    <x v="0"/>
    <s v="Low"/>
    <s v="Sauvignon Blanc"/>
    <x v="0"/>
    <x v="4"/>
    <s v="Giesen Sauvignon Blanc 2014"/>
    <s v="Large Crate"/>
    <s v="Mount Isa"/>
    <x v="3"/>
    <d v="2011-09-21T00:00:00"/>
    <n v="3"/>
    <n v="0.03"/>
    <n v="205.99"/>
    <n v="8.99"/>
    <n v="617.97"/>
  </r>
  <r>
    <n v="3938"/>
    <n v="89494"/>
    <s v="Walter Ryan"/>
    <s v="Express Road Cargo"/>
    <x v="0"/>
    <x v="3"/>
    <s v="Medium"/>
    <s v="Malbec"/>
    <x v="0"/>
    <x v="4"/>
    <s v="Domaine Lafage Miraflors Rose 2013"/>
    <s v="Large Crate"/>
    <s v="Wagga Wagga"/>
    <x v="1178"/>
    <d v="2013-04-18T00:00:00"/>
    <n v="1"/>
    <n v="0.04"/>
    <n v="83.93"/>
    <n v="19.989999999999998"/>
    <n v="83.93"/>
  </r>
  <r>
    <n v="3939"/>
    <n v="88682"/>
    <s v="Lillian James"/>
    <s v="Express Road Cargo"/>
    <x v="0"/>
    <x v="2"/>
    <s v="Medium"/>
    <s v="Shiraz"/>
    <x v="0"/>
    <x v="4"/>
    <s v="Jean-Baptiste Adam Les Natures Cremant d'Alsace Brut"/>
    <s v="Full Container"/>
    <s v="Mandurah"/>
    <x v="1158"/>
    <d v="2011-07-04T00:00:00"/>
    <n v="10"/>
    <n v="0.02"/>
    <n v="1.68"/>
    <n v="1.57"/>
    <n v="16.8"/>
  </r>
  <r>
    <n v="3940"/>
    <n v="88682"/>
    <s v="Lillian James"/>
    <s v="Express Road Cargo"/>
    <x v="0"/>
    <x v="2"/>
    <s v="Medium"/>
    <s v="Pinot Noir"/>
    <x v="0"/>
    <x v="4"/>
    <s v="JCB N¬∞21 Brut Cremant de Bourgogne"/>
    <s v="Full Container"/>
    <s v="Geraldton"/>
    <x v="1158"/>
    <d v="2011-07-05T00:00:00"/>
    <n v="14"/>
    <n v="0.1"/>
    <n v="7.08"/>
    <n v="2.35"/>
    <n v="99.12"/>
  </r>
  <r>
    <n v="3941"/>
    <n v="87847"/>
    <s v="Steve Phillips"/>
    <s v="Road Cargo"/>
    <x v="0"/>
    <x v="2"/>
    <s v="Critical"/>
    <s v="Pinot Noir"/>
    <x v="0"/>
    <x v="4"/>
    <s v="Barnard Griffin Rose of Sangiovese 2014"/>
    <s v="Loose Wrap"/>
    <s v="Mandurah"/>
    <x v="562"/>
    <d v="2010-05-17T00:00:00"/>
    <n v="6"/>
    <n v="0"/>
    <n v="14.42"/>
    <n v="6.75"/>
    <n v="86.52"/>
  </r>
  <r>
    <n v="3942"/>
    <n v="88298"/>
    <s v="Matthew Hayes"/>
    <s v="Express Road Cargo"/>
    <x v="0"/>
    <x v="3"/>
    <s v="Low"/>
    <s v="Malbec"/>
    <x v="0"/>
    <x v="4"/>
    <s v="Miraval Rose (1.5 Liter Magnum) 2014"/>
    <s v="Large Crate"/>
    <s v="Grafton"/>
    <x v="871"/>
    <d v="2010-11-04T00:00:00"/>
    <n v="5"/>
    <n v="0.04"/>
    <n v="8.6"/>
    <n v="6.19"/>
    <n v="43"/>
  </r>
  <r>
    <n v="3943"/>
    <n v="88298"/>
    <s v="Matthew Hayes"/>
    <s v="Express Road Cargo"/>
    <x v="0"/>
    <x v="3"/>
    <s v="Low"/>
    <s v="Malbec"/>
    <x v="0"/>
    <x v="4"/>
    <s v="Chateau Gaudrelle Cremant d'Loire Brut"/>
    <s v="Full Container"/>
    <s v="Liverpool"/>
    <x v="871"/>
    <d v="2010-11-06T00:00:00"/>
    <n v="26"/>
    <n v="0.01"/>
    <n v="3.58"/>
    <n v="1.63"/>
    <n v="93.08"/>
  </r>
  <r>
    <n v="3944"/>
    <n v="88298"/>
    <s v="Matthew Hayes"/>
    <s v="Air Cargo"/>
    <x v="2"/>
    <x v="3"/>
    <s v="Low"/>
    <s v="Cremant"/>
    <x v="0"/>
    <x v="4"/>
    <s v="Chateau d'Esclans Garrus Rose 2013"/>
    <s v="Small Crate"/>
    <s v="Liverpool"/>
    <x v="871"/>
    <d v="2010-11-09T00:00:00"/>
    <n v="34"/>
    <n v="0.08"/>
    <n v="105.49"/>
    <n v="41.64"/>
    <n v="3586.66"/>
  </r>
  <r>
    <n v="3945"/>
    <n v="87235"/>
    <s v="Walter Young"/>
    <s v="Express Road Cargo"/>
    <x v="0"/>
    <x v="1"/>
    <s v="High"/>
    <s v="Shiraz"/>
    <x v="0"/>
    <x v="4"/>
    <s v="Sutter Home Pink Moscato"/>
    <s v="Large Crate"/>
    <s v="Canberra"/>
    <x v="496"/>
    <d v="2011-07-06T00:00:00"/>
    <n v="12"/>
    <n v="0.1"/>
    <n v="37.700000000000003"/>
    <n v="2.99"/>
    <n v="452.40000000000003"/>
  </r>
  <r>
    <n v="3946"/>
    <n v="90363"/>
    <s v="Joan Bowman"/>
    <s v="Express Road Cargo"/>
    <x v="0"/>
    <x v="1"/>
    <s v="Medium"/>
    <s v="Pinot Noir"/>
    <x v="0"/>
    <x v="4"/>
    <s v="Laurent-Perrier Brut Rose"/>
    <s v="Large Crate"/>
    <s v="Mildura"/>
    <x v="792"/>
    <d v="2011-05-02T00:00:00"/>
    <n v="3"/>
    <n v="0.03"/>
    <n v="14.98"/>
    <n v="7.69"/>
    <n v="44.94"/>
  </r>
  <r>
    <n v="3947"/>
    <n v="90363"/>
    <s v="Mildred Stevens"/>
    <s v="Air Cargo"/>
    <x v="1"/>
    <x v="2"/>
    <s v="Medium"/>
    <s v="Chardonnay"/>
    <x v="0"/>
    <x v="4"/>
    <s v="Mercer Canyons Chardonnay 2013"/>
    <s v="Extra Large Crate"/>
    <s v="Rockingham"/>
    <x v="792"/>
    <d v="2011-04-30T00:00:00"/>
    <n v="1"/>
    <n v="0.01"/>
    <n v="449.99"/>
    <n v="49"/>
    <n v="449.99"/>
  </r>
  <r>
    <n v="3948"/>
    <n v="90363"/>
    <s v="Victor Long"/>
    <s v="Air Cargo"/>
    <x v="2"/>
    <x v="1"/>
    <s v="Medium"/>
    <s v="Champagne"/>
    <x v="0"/>
    <x v="4"/>
    <s v="Chateau d'Esclans Whispering Angel Rose 2014"/>
    <s v="Extra Large Crate"/>
    <s v="Ballarat"/>
    <x v="792"/>
    <d v="2011-04-30T00:00:00"/>
    <n v="11"/>
    <n v="0.04"/>
    <n v="23.99"/>
    <n v="15.68"/>
    <n v="263.89"/>
  </r>
  <r>
    <n v="3949"/>
    <n v="90705"/>
    <s v="Victor Kennedy"/>
    <s v="Express Road Cargo"/>
    <x v="1"/>
    <x v="1"/>
    <s v="Low"/>
    <s v="Reisling"/>
    <x v="0"/>
    <x v="2"/>
    <s v="Lincourt Courtney's Chardonnay 2012"/>
    <s v="Standard Size Crate"/>
    <s v="Canberra"/>
    <x v="364"/>
    <d v="2013-12-13T00:00:00"/>
    <n v="15"/>
    <n v="0.08"/>
    <n v="20.89"/>
    <n v="1.99"/>
    <n v="313.35000000000002"/>
  </r>
  <r>
    <n v="3950"/>
    <n v="90705"/>
    <s v="Walter Gonzales"/>
    <s v="Express Road Cargo"/>
    <x v="0"/>
    <x v="1"/>
    <s v="Low"/>
    <s v="Shiraz"/>
    <x v="0"/>
    <x v="2"/>
    <s v="Schramsberg Cremant Demi-Sec 2011"/>
    <s v="Large Crate"/>
    <s v="Mount Gambier"/>
    <x v="364"/>
    <d v="2013-12-18T00:00:00"/>
    <n v="20"/>
    <n v="0.05"/>
    <n v="2.89"/>
    <n v="0.5"/>
    <n v="57.800000000000004"/>
  </r>
  <r>
    <n v="3951"/>
    <n v="90705"/>
    <s v="Christine Miller"/>
    <s v="Express Road Cargo"/>
    <x v="2"/>
    <x v="2"/>
    <s v="Low"/>
    <s v="Grenache Rose"/>
    <x v="0"/>
    <x v="2"/>
    <s v="Chateau D'Aqueria Tavel Rose 2013"/>
    <s v="Loose Wrap"/>
    <s v="Albany"/>
    <x v="364"/>
    <d v="2013-12-16T00:00:00"/>
    <n v="24"/>
    <n v="0.01"/>
    <n v="41.32"/>
    <n v="8.66"/>
    <n v="991.68000000000006"/>
  </r>
  <r>
    <n v="3952"/>
    <n v="90181"/>
    <s v="Aaron Smith"/>
    <s v="Express Road Cargo"/>
    <x v="0"/>
    <x v="2"/>
    <s v="High"/>
    <s v="Shiraz"/>
    <x v="0"/>
    <x v="2"/>
    <s v="Domaine Lafond Roc-Epine Tavel Rose 2014"/>
    <s v="Large Crate"/>
    <s v="Bunbury"/>
    <x v="1118"/>
    <d v="2012-06-07T00:00:00"/>
    <n v="19"/>
    <n v="0.09"/>
    <n v="9.06"/>
    <n v="9.86"/>
    <n v="172.14000000000001"/>
  </r>
  <r>
    <n v="3953"/>
    <n v="88705"/>
    <s v="Raymond Arnold"/>
    <s v="Express Road Cargo"/>
    <x v="0"/>
    <x v="1"/>
    <s v="Medium"/>
    <s v="Pinot Noir"/>
    <x v="0"/>
    <x v="2"/>
    <s v="Laurent-Perrier Brut Rose"/>
    <s v="Large Crate"/>
    <s v="Mount Barker"/>
    <x v="1114"/>
    <d v="2012-02-25T00:00:00"/>
    <n v="8"/>
    <n v="0.01"/>
    <n v="9.06"/>
    <n v="9.86"/>
    <n v="72.48"/>
  </r>
  <r>
    <n v="3954"/>
    <n v="88496"/>
    <s v="Stephen Sanchez"/>
    <s v="Express Road Cargo"/>
    <x v="0"/>
    <x v="1"/>
    <s v="Medium"/>
    <s v="Shiraz"/>
    <x v="0"/>
    <x v="2"/>
    <s v="Bollinger Brut Special Cuvee"/>
    <s v="Large Crate"/>
    <s v="Mount Gambier"/>
    <x v="822"/>
    <d v="2012-08-08T00:00:00"/>
    <n v="17"/>
    <n v="0.08"/>
    <n v="28.53"/>
    <n v="1.49"/>
    <n v="485.01"/>
  </r>
  <r>
    <n v="3955"/>
    <n v="88496"/>
    <s v="Stephen Sanchez"/>
    <s v="Express Road Cargo"/>
    <x v="1"/>
    <x v="1"/>
    <s v="Medium"/>
    <s v="Chardonnay"/>
    <x v="0"/>
    <x v="2"/>
    <s v="Angeline Sauvignon Blanc 2014"/>
    <s v="Large Crate"/>
    <s v="Port Adelaide"/>
    <x v="822"/>
    <d v="2012-08-10T00:00:00"/>
    <n v="8"/>
    <n v="7.0000000000000007E-2"/>
    <n v="99.99"/>
    <n v="19.989999999999998"/>
    <n v="799.92"/>
  </r>
  <r>
    <n v="3956"/>
    <n v="90737"/>
    <s v="Nicholas George"/>
    <s v="Air Cargo"/>
    <x v="2"/>
    <x v="1"/>
    <s v="High"/>
    <s v="Champagne"/>
    <x v="0"/>
    <x v="2"/>
    <s v="Pietradolce Etna Rosato 2014"/>
    <s v="Extra Large Crate"/>
    <s v="Canberra"/>
    <x v="1179"/>
    <d v="2012-01-16T00:00:00"/>
    <n v="10"/>
    <n v="0.05"/>
    <n v="150.88999999999999"/>
    <n v="60.2"/>
    <n v="1508.8999999999999"/>
  </r>
  <r>
    <n v="3957"/>
    <n v="87467"/>
    <s v="Virginia Richards"/>
    <s v="Air Cargo"/>
    <x v="2"/>
    <x v="3"/>
    <s v="Critical"/>
    <s v="Champagne"/>
    <x v="0"/>
    <x v="2"/>
    <s v="Miraval Rose (1.5 Liter Magnum) 2014"/>
    <s v="Extra Large Crate"/>
    <s v="Lithgow"/>
    <x v="564"/>
    <d v="2013-01-14T00:00:00"/>
    <n v="6"/>
    <n v="0.04"/>
    <n v="300.98"/>
    <n v="64.73"/>
    <n v="1805.88"/>
  </r>
  <r>
    <n v="3958"/>
    <n v="87467"/>
    <s v="Virginia Richards"/>
    <s v="Express Road Cargo"/>
    <x v="1"/>
    <x v="3"/>
    <s v="Critical"/>
    <s v="Reisling"/>
    <x v="0"/>
    <x v="2"/>
    <s v="Chardonnais Napa Valley Chardonnay 2013"/>
    <s v="Large Crate"/>
    <s v="Wagga Wagga"/>
    <x v="564"/>
    <d v="2013-01-14T00:00:00"/>
    <n v="3"/>
    <n v="0.08"/>
    <n v="29.99"/>
    <n v="5.5"/>
    <n v="89.97"/>
  </r>
  <r>
    <n v="3959"/>
    <n v="87467"/>
    <s v="Anne Fields"/>
    <s v="Express Road Cargo"/>
    <x v="0"/>
    <x v="3"/>
    <s v="Critical"/>
    <s v="Malbec"/>
    <x v="0"/>
    <x v="2"/>
    <s v="La Playa Estate Cabernet Sauvignon Rose 2015"/>
    <s v="Large Crate"/>
    <s v="Lithgow"/>
    <x v="564"/>
    <d v="2013-01-15T00:00:00"/>
    <n v="7"/>
    <n v="0"/>
    <n v="4.9800000000000004"/>
    <n v="7.44"/>
    <n v="34.86"/>
  </r>
  <r>
    <n v="3960"/>
    <n v="91229"/>
    <s v="Steven Nelson"/>
    <s v="Express Road Cargo"/>
    <x v="1"/>
    <x v="2"/>
    <s v="Low"/>
    <s v="Chardonnay"/>
    <x v="0"/>
    <x v="2"/>
    <s v="Giesen Sauvignon Blanc 2014"/>
    <s v="Mini Crate"/>
    <s v="Mandurah"/>
    <x v="781"/>
    <d v="2010-02-04T00:00:00"/>
    <n v="8"/>
    <n v="7.0000000000000007E-2"/>
    <n v="574.74"/>
    <n v="24.49"/>
    <n v="4597.92"/>
  </r>
  <r>
    <n v="3961"/>
    <n v="89338"/>
    <s v="Chris Gardner"/>
    <s v="Road Cargo"/>
    <x v="0"/>
    <x v="3"/>
    <s v="Critical"/>
    <s v="Cabernet Sauvignon"/>
    <x v="0"/>
    <x v="2"/>
    <s v="Veuve Clicquot Brut Yellow Label"/>
    <s v="Mini Crate"/>
    <s v="Tamworth"/>
    <x v="530"/>
    <d v="2013-05-03T00:00:00"/>
    <n v="5"/>
    <n v="0.01"/>
    <n v="123.38"/>
    <n v="24.49"/>
    <n v="616.9"/>
  </r>
  <r>
    <n v="3962"/>
    <n v="91021"/>
    <s v="Fred Long"/>
    <s v="Express Road Cargo"/>
    <x v="0"/>
    <x v="3"/>
    <s v="Not Specified"/>
    <s v="Sangiovese"/>
    <x v="0"/>
    <x v="2"/>
    <s v="Pietradolce Etna Rosato 2014"/>
    <s v="Large Crate"/>
    <s v="Bathurst"/>
    <x v="1034"/>
    <d v="2012-07-15T00:00:00"/>
    <n v="13"/>
    <n v="0.09"/>
    <n v="3.52"/>
    <n v="6.83"/>
    <n v="45.76"/>
  </r>
  <r>
    <n v="3963"/>
    <n v="91021"/>
    <s v="Fred Long"/>
    <s v="Express Road Cargo"/>
    <x v="0"/>
    <x v="3"/>
    <s v="Not Specified"/>
    <s v="Merlot"/>
    <x v="0"/>
    <x v="2"/>
    <s v="Pierre Sparr Cremant d'Alsace Reserve Brut Rose"/>
    <s v="Full Container"/>
    <s v="Goulburn"/>
    <x v="1034"/>
    <d v="2012-07-14T00:00:00"/>
    <n v="9"/>
    <n v="0.02"/>
    <n v="7.28"/>
    <n v="4.2300000000000004"/>
    <n v="65.52"/>
  </r>
  <r>
    <n v="3964"/>
    <n v="90747"/>
    <s v="William Gordon"/>
    <s v="Express Road Cargo"/>
    <x v="0"/>
    <x v="3"/>
    <s v="Critical"/>
    <s v="Zinfandel"/>
    <x v="0"/>
    <x v="2"/>
    <s v="Locations by Dave Phinney F Rose"/>
    <s v="Full Container"/>
    <s v="Orange"/>
    <x v="1145"/>
    <d v="2012-05-06T00:00:00"/>
    <n v="13"/>
    <n v="0.05"/>
    <n v="3.38"/>
    <n v="1.0900000000000001"/>
    <n v="43.94"/>
  </r>
  <r>
    <n v="3965"/>
    <n v="90747"/>
    <s v="William Gordon"/>
    <s v="Express Road Cargo"/>
    <x v="0"/>
    <x v="3"/>
    <s v="Critical"/>
    <s v="Shiraz"/>
    <x v="0"/>
    <x v="2"/>
    <s v="Domaine Lafage Miraflors Rose 2013"/>
    <s v="Mini Crate"/>
    <s v="Queanbeyan"/>
    <x v="1145"/>
    <d v="2012-05-06T00:00:00"/>
    <n v="18"/>
    <n v="0.05"/>
    <n v="80.98"/>
    <n v="35"/>
    <n v="1457.64"/>
  </r>
  <r>
    <n v="3966"/>
    <n v="90747"/>
    <s v="William Gordon"/>
    <s v="Express Road Cargo"/>
    <x v="1"/>
    <x v="3"/>
    <s v="Critical"/>
    <s v="Sauvignon Blanc"/>
    <x v="0"/>
    <x v="2"/>
    <s v="Robert Oatley Sauvignon Blanc 2013"/>
    <s v="Large Crate"/>
    <s v="Albury"/>
    <x v="1145"/>
    <d v="2012-05-05T00:00:00"/>
    <n v="13"/>
    <n v="0.05"/>
    <n v="125.99"/>
    <n v="5.63"/>
    <n v="1637.87"/>
  </r>
  <r>
    <n v="3967"/>
    <n v="90747"/>
    <s v="Willie Payne"/>
    <s v="Road Cargo"/>
    <x v="0"/>
    <x v="1"/>
    <s v="Critical"/>
    <s v="Pinot Noir"/>
    <x v="0"/>
    <x v="2"/>
    <s v="Moet &amp; Chandon Imperial"/>
    <s v="Full Container"/>
    <s v="Mount Gambier"/>
    <x v="1145"/>
    <d v="2012-05-04T00:00:00"/>
    <n v="17"/>
    <n v="0.09"/>
    <n v="2.52"/>
    <n v="1.92"/>
    <n v="42.84"/>
  </r>
  <r>
    <n v="3968"/>
    <n v="90821"/>
    <s v="Gary Williamson"/>
    <s v="Air Cargo"/>
    <x v="2"/>
    <x v="3"/>
    <s v="Low"/>
    <s v="Cremant"/>
    <x v="0"/>
    <x v="2"/>
    <s v="Sutter Home Pink Moscato"/>
    <s v="Small Crate"/>
    <s v="Queanbeyan"/>
    <x v="986"/>
    <d v="2011-01-01T00:00:00"/>
    <n v="22"/>
    <n v="0.02"/>
    <n v="58.14"/>
    <n v="36.61"/>
    <n v="1279.08"/>
  </r>
  <r>
    <n v="3969"/>
    <n v="90821"/>
    <s v="Gary Williamson"/>
    <s v="Express Road Cargo"/>
    <x v="0"/>
    <x v="3"/>
    <s v="Low"/>
    <s v="Sangiovese"/>
    <x v="0"/>
    <x v="2"/>
    <s v="Simonnet-Febvre Cremant de Bourgogne Blanc"/>
    <s v="Large Crate"/>
    <s v="Campbeltown"/>
    <x v="986"/>
    <d v="2011-01-01T00:00:00"/>
    <n v="22"/>
    <n v="0.03"/>
    <n v="15.57"/>
    <n v="1.39"/>
    <n v="342.54"/>
  </r>
  <r>
    <n v="3970"/>
    <n v="89104"/>
    <s v="Scott George"/>
    <s v="Express Road Cargo"/>
    <x v="0"/>
    <x v="3"/>
    <s v="Medium"/>
    <s v="Merlot"/>
    <x v="0"/>
    <x v="2"/>
    <s v="Sutter Home Pink Moscato"/>
    <s v="Full Container"/>
    <s v="Goulburn"/>
    <x v="1172"/>
    <d v="2012-04-16T00:00:00"/>
    <n v="5"/>
    <n v="0.09"/>
    <n v="2.1"/>
    <n v="0.7"/>
    <n v="10.5"/>
  </r>
  <r>
    <n v="3971"/>
    <n v="88668"/>
    <s v="Fred Nelson"/>
    <s v="Road Cargo"/>
    <x v="0"/>
    <x v="1"/>
    <s v="Low"/>
    <s v="Shiraz"/>
    <x v="0"/>
    <x v="2"/>
    <s v="JCB N¬∞21 Brut Cremant de Bourgogne"/>
    <s v="Large Crate"/>
    <s v="Port Adelaide"/>
    <x v="862"/>
    <d v="2010-11-21T00:00:00"/>
    <n v="12"/>
    <n v="0.02"/>
    <n v="4.0599999999999996"/>
    <n v="6.89"/>
    <n v="48.72"/>
  </r>
  <r>
    <n v="3972"/>
    <n v="88668"/>
    <s v="Fred Nelson"/>
    <s v="Express Road Cargo"/>
    <x v="1"/>
    <x v="1"/>
    <s v="Low"/>
    <s v="Chardonnay"/>
    <x v="0"/>
    <x v="2"/>
    <s v="Villa Maria Private Bin Sauvignon Blanc 2015"/>
    <s v="Loose Wrap"/>
    <s v="Mount Barker"/>
    <x v="862"/>
    <d v="2010-11-21T00:00:00"/>
    <n v="37"/>
    <n v="7.0000000000000007E-2"/>
    <n v="9.49"/>
    <n v="5.76"/>
    <n v="351.13"/>
  </r>
  <r>
    <n v="3973"/>
    <n v="87188"/>
    <s v="Howard Burton"/>
    <s v="Road Cargo"/>
    <x v="0"/>
    <x v="3"/>
    <s v="Not Specified"/>
    <s v="Zinfandel"/>
    <x v="0"/>
    <x v="2"/>
    <s v="Lucien Albrecht Cremant d'Alsace Brut Rose"/>
    <s v="Standard Size Crate"/>
    <s v="Goulburn"/>
    <x v="290"/>
    <d v="2011-06-05T00:00:00"/>
    <n v="6"/>
    <n v="0.02"/>
    <n v="10.98"/>
    <n v="3.37"/>
    <n v="65.88"/>
  </r>
  <r>
    <n v="3974"/>
    <n v="88737"/>
    <s v="Daniel Allen"/>
    <s v="Express Road Cargo"/>
    <x v="1"/>
    <x v="2"/>
    <s v="Critical"/>
    <s v="Pinot Gris"/>
    <x v="0"/>
    <x v="2"/>
    <s v="Hewitson LuLu Sauvignon Blanc 2014"/>
    <s v="Standard Size Crate"/>
    <s v="Albany"/>
    <x v="406"/>
    <d v="2012-02-22T00:00:00"/>
    <n v="11"/>
    <n v="0.06"/>
    <n v="14.48"/>
    <n v="1.99"/>
    <n v="159.28"/>
  </r>
  <r>
    <n v="3975"/>
    <n v="88737"/>
    <s v="Daniel Allen"/>
    <s v="Air Cargo"/>
    <x v="2"/>
    <x v="2"/>
    <s v="Critical"/>
    <s v="Champagne"/>
    <x v="0"/>
    <x v="2"/>
    <s v="Miraval Rose (1.5 Liter Magnum) 2014"/>
    <s v="Small Crate"/>
    <s v="Freemantle"/>
    <x v="406"/>
    <d v="2012-02-21T00:00:00"/>
    <n v="4"/>
    <n v="0.06"/>
    <n v="417.4"/>
    <n v="75.23"/>
    <n v="1669.6"/>
  </r>
  <r>
    <n v="3976"/>
    <n v="90534"/>
    <s v="Martin Gardner"/>
    <s v="Express Road Cargo"/>
    <x v="0"/>
    <x v="1"/>
    <s v="Low"/>
    <s v="Malbec"/>
    <x v="0"/>
    <x v="2"/>
    <s v="Locations by Dave Phinney F Rose"/>
    <s v="Large Crate"/>
    <s v="Burnie"/>
    <x v="742"/>
    <d v="2012-05-21T00:00:00"/>
    <n v="3"/>
    <n v="0.01"/>
    <n v="24.95"/>
    <n v="2.99"/>
    <n v="74.849999999999994"/>
  </r>
  <r>
    <n v="3977"/>
    <n v="90534"/>
    <s v="Roy Hart"/>
    <s v="Express Road Cargo"/>
    <x v="0"/>
    <x v="1"/>
    <s v="Low"/>
    <s v="Sangiovese"/>
    <x v="0"/>
    <x v="2"/>
    <s v="Lucien Albrecht Cremant d'Alsace Brut Rose"/>
    <s v="Full Container"/>
    <s v="Launceston"/>
    <x v="742"/>
    <d v="2012-05-23T00:00:00"/>
    <n v="16"/>
    <n v="0.06"/>
    <n v="6.88"/>
    <n v="2"/>
    <n v="110.08"/>
  </r>
  <r>
    <n v="3978"/>
    <n v="85905"/>
    <s v="Johnny Wheeler"/>
    <s v="Express Road Cargo"/>
    <x v="2"/>
    <x v="0"/>
    <s v="Low"/>
    <s v="Cremant"/>
    <x v="0"/>
    <x v="2"/>
    <s v="Pietradolce Etna Rosato 2014"/>
    <s v="Standard Size Crate"/>
    <s v="Gold Coast"/>
    <x v="542"/>
    <d v="2013-03-04T00:00:00"/>
    <n v="4"/>
    <n v="0.01"/>
    <n v="25.38"/>
    <n v="8.99"/>
    <n v="101.52"/>
  </r>
  <r>
    <n v="3979"/>
    <n v="85905"/>
    <s v="Johnny Wheeler"/>
    <s v="Express Road Cargo"/>
    <x v="0"/>
    <x v="0"/>
    <s v="Low"/>
    <s v="Sangiovese"/>
    <x v="0"/>
    <x v="2"/>
    <s v="Simonnet-Febvre Cremant de Bourgogne Blanc"/>
    <s v="Large Crate"/>
    <s v="Rockhampton"/>
    <x v="542"/>
    <d v="2013-03-06T00:00:00"/>
    <n v="8"/>
    <n v="0.05"/>
    <n v="48.04"/>
    <n v="5.79"/>
    <n v="384.32"/>
  </r>
  <r>
    <n v="3980"/>
    <n v="91166"/>
    <s v="John Hill"/>
    <s v="Road Cargo"/>
    <x v="0"/>
    <x v="3"/>
    <s v="Medium"/>
    <s v="Cabernet Sauvignon"/>
    <x v="0"/>
    <x v="2"/>
    <s v="Dom Perignon 2006"/>
    <s v="Large Crate"/>
    <s v="Sydney"/>
    <x v="1180"/>
    <d v="2010-08-29T00:00:00"/>
    <n v="18"/>
    <n v="0.01"/>
    <n v="6.48"/>
    <n v="6.57"/>
    <n v="116.64000000000001"/>
  </r>
  <r>
    <n v="3981"/>
    <n v="90607"/>
    <s v="Richard Freeman"/>
    <s v="Air Cargo"/>
    <x v="2"/>
    <x v="1"/>
    <s v="Low"/>
    <s v="Champagne"/>
    <x v="0"/>
    <x v="2"/>
    <s v="La Playa Estate Cabernet Sauvignon Rose 2015"/>
    <s v="Extra Large Crate"/>
    <s v="Hobart"/>
    <x v="181"/>
    <d v="2013-12-03T00:00:00"/>
    <n v="2"/>
    <n v="7.0000000000000007E-2"/>
    <n v="284.98"/>
    <n v="69.55"/>
    <n v="569.96"/>
  </r>
  <r>
    <n v="3982"/>
    <n v="88641"/>
    <s v="Henry Fuller"/>
    <s v="Express Road Cargo"/>
    <x v="0"/>
    <x v="1"/>
    <s v="High"/>
    <s v="Cabernet Sauvignon"/>
    <x v="0"/>
    <x v="2"/>
    <s v="Louis Roederer Cristal Brut with Gift Box 2007"/>
    <s v="Large Crate"/>
    <s v="Launceston"/>
    <x v="376"/>
    <d v="2013-07-05T00:00:00"/>
    <n v="5"/>
    <n v="0.04"/>
    <n v="3.69"/>
    <n v="0.5"/>
    <n v="18.45"/>
  </r>
  <r>
    <n v="3983"/>
    <n v="90997"/>
    <s v="Rebecca Carpenter"/>
    <s v="Road Cargo"/>
    <x v="1"/>
    <x v="2"/>
    <s v="High"/>
    <s v="Reisling"/>
    <x v="0"/>
    <x v="2"/>
    <s v="Hewitson LuLu Sauvignon Blanc 2014"/>
    <s v="Standard Size Crate"/>
    <s v="Perth"/>
    <x v="494"/>
    <d v="2013-05-08T00:00:00"/>
    <n v="5"/>
    <n v="0.04"/>
    <n v="22.24"/>
    <n v="1.99"/>
    <n v="111.19999999999999"/>
  </r>
  <r>
    <n v="3984"/>
    <n v="89465"/>
    <s v="Andrew Knight"/>
    <s v="Express Road Cargo"/>
    <x v="0"/>
    <x v="2"/>
    <s v="Medium"/>
    <s v="Sangiovese"/>
    <x v="0"/>
    <x v="2"/>
    <s v="JCB N¬∞21 Brut Cremant de Bourgogne"/>
    <s v="Full Container"/>
    <s v="Rockingham"/>
    <x v="100"/>
    <d v="2010-07-29T00:00:00"/>
    <n v="9"/>
    <n v="0.08"/>
    <n v="2.94"/>
    <n v="0.96"/>
    <n v="26.46"/>
  </r>
  <r>
    <n v="3985"/>
    <n v="87981"/>
    <s v="Rose Hanson"/>
    <s v="Express Road Cargo"/>
    <x v="0"/>
    <x v="2"/>
    <s v="Medium"/>
    <s v="Cabernet Sauvignon"/>
    <x v="0"/>
    <x v="2"/>
    <s v="Chateau d'Esclans Whispering Angel Rose 2014"/>
    <s v="Full Container"/>
    <s v="Albany"/>
    <x v="214"/>
    <d v="2011-07-10T00:00:00"/>
    <n v="5"/>
    <n v="0.04"/>
    <n v="21.98"/>
    <n v="8.32"/>
    <n v="109.9"/>
  </r>
  <r>
    <n v="3986"/>
    <n v="87981"/>
    <s v="Rose Hanson"/>
    <s v="Express Road Cargo"/>
    <x v="2"/>
    <x v="2"/>
    <s v="Medium"/>
    <s v="Champagne"/>
    <x v="0"/>
    <x v="2"/>
    <s v="Sutter Home Pink Moscato"/>
    <s v="Mini Crate"/>
    <s v="Mandurah"/>
    <x v="214"/>
    <d v="2011-07-09T00:00:00"/>
    <n v="12"/>
    <n v="0.05"/>
    <n v="71.37"/>
    <n v="69"/>
    <n v="856.44"/>
  </r>
  <r>
    <n v="3987"/>
    <n v="91231"/>
    <s v="Carlos Welch"/>
    <s v="Express Road Cargo"/>
    <x v="0"/>
    <x v="1"/>
    <s v="High"/>
    <s v="Sangiovese"/>
    <x v="0"/>
    <x v="2"/>
    <s v="Dopff &amp; Irion Cremant Rose Brut"/>
    <s v="Standard Size Crate"/>
    <s v="Port Adelaide"/>
    <x v="742"/>
    <d v="2012-05-22T00:00:00"/>
    <n v="7"/>
    <n v="0.04"/>
    <n v="21.38"/>
    <n v="8.99"/>
    <n v="149.66"/>
  </r>
  <r>
    <n v="3988"/>
    <n v="91231"/>
    <s v="Carlos Welch"/>
    <s v="Air Cargo"/>
    <x v="2"/>
    <x v="1"/>
    <s v="High"/>
    <s v="Cremant"/>
    <x v="0"/>
    <x v="2"/>
    <s v="Orin Swift Cellars Fragile Rose 2014"/>
    <s v="Small Crate"/>
    <s v="Adelaide"/>
    <x v="742"/>
    <d v="2012-05-22T00:00:00"/>
    <n v="17"/>
    <n v="0.05"/>
    <n v="348.21"/>
    <n v="84.84"/>
    <n v="5919.57"/>
  </r>
  <r>
    <n v="3989"/>
    <n v="89928"/>
    <s v="Phillip Owens"/>
    <s v="Express Road Cargo"/>
    <x v="2"/>
    <x v="1"/>
    <s v="Critical"/>
    <s v="Champagne"/>
    <x v="0"/>
    <x v="2"/>
    <s v="Miraval Rose 2014"/>
    <s v="Mini Crate"/>
    <s v="Port Lincoln"/>
    <x v="215"/>
    <d v="2010-02-15T00:00:00"/>
    <n v="11"/>
    <n v="0.03"/>
    <n v="194.3"/>
    <n v="11.54"/>
    <n v="2137.3000000000002"/>
  </r>
  <r>
    <n v="3990"/>
    <n v="89634"/>
    <s v="Harry Bryant"/>
    <s v="Express Road Cargo"/>
    <x v="0"/>
    <x v="1"/>
    <s v="Critical"/>
    <s v="Shiraz"/>
    <x v="0"/>
    <x v="2"/>
    <s v="Pietradolce Etna Rosato 2014"/>
    <s v="Large Crate"/>
    <s v="Mount Barker"/>
    <x v="613"/>
    <d v="2013-04-27T00:00:00"/>
    <n v="8"/>
    <n v="0.05"/>
    <n v="3.08"/>
    <n v="0.99"/>
    <n v="24.64"/>
  </r>
  <r>
    <n v="3991"/>
    <n v="89634"/>
    <s v="Harry Bryant"/>
    <s v="Express Road Cargo"/>
    <x v="2"/>
    <x v="1"/>
    <s v="Critical"/>
    <s v="Champagne"/>
    <x v="0"/>
    <x v="2"/>
    <s v="Chateau d'Esclans Whispering Angel Rose 2014"/>
    <s v="Standard Size Crate"/>
    <s v="Canberra"/>
    <x v="613"/>
    <d v="2013-04-27T00:00:00"/>
    <n v="2"/>
    <n v="0"/>
    <n v="9.48"/>
    <n v="3.72"/>
    <n v="18.96"/>
  </r>
  <r>
    <n v="3992"/>
    <n v="89634"/>
    <s v="Harry Bryant"/>
    <s v="Air Cargo"/>
    <x v="2"/>
    <x v="1"/>
    <s v="Critical"/>
    <s v="Sangiovese Rose"/>
    <x v="0"/>
    <x v="2"/>
    <s v="Marques de Caceres Rioja Rosado 2014"/>
    <s v="Small Crate"/>
    <s v="Mount Barker"/>
    <x v="613"/>
    <d v="2013-04-27T00:00:00"/>
    <n v="1"/>
    <n v="0.04"/>
    <n v="70.89"/>
    <n v="89.3"/>
    <n v="70.89"/>
  </r>
  <r>
    <n v="3993"/>
    <n v="87590"/>
    <s v="Lawrence Berry"/>
    <s v="Express Road Cargo"/>
    <x v="1"/>
    <x v="2"/>
    <s v="Critical"/>
    <s v="Sauvignon Blanc"/>
    <x v="0"/>
    <x v="2"/>
    <s v="Dog Point Vineyard Sauvignon Blanc 2014"/>
    <s v="Standard Size Crate"/>
    <s v="Busseltol"/>
    <x v="216"/>
    <d v="2011-01-16T00:00:00"/>
    <n v="8"/>
    <n v="0"/>
    <n v="2.12"/>
    <n v="1.99"/>
    <n v="16.96"/>
  </r>
  <r>
    <n v="3994"/>
    <n v="88943"/>
    <s v="Paul Long"/>
    <s v="Express Road Cargo"/>
    <x v="0"/>
    <x v="1"/>
    <s v="Low"/>
    <s v="Malbec"/>
    <x v="0"/>
    <x v="2"/>
    <s v="Pietradolce Etna Rosato 2014"/>
    <s v="Full Container"/>
    <s v="Melbourne"/>
    <x v="217"/>
    <d v="2011-04-11T00:00:00"/>
    <n v="4"/>
    <n v="0.03"/>
    <n v="10.14"/>
    <n v="2.27"/>
    <n v="40.56"/>
  </r>
  <r>
    <n v="3995"/>
    <n v="89099"/>
    <s v="Sean Rogers"/>
    <s v="Express Road Cargo"/>
    <x v="0"/>
    <x v="0"/>
    <s v="Low"/>
    <s v="Merlot"/>
    <x v="0"/>
    <x v="2"/>
    <s v="Schramsberg Cremant Demi-Sec 2011"/>
    <s v="Mini Crate"/>
    <s v="Mount Isa"/>
    <x v="185"/>
    <d v="2012-04-06T00:00:00"/>
    <n v="6"/>
    <n v="0.09"/>
    <n v="113.64"/>
    <n v="35"/>
    <n v="681.84"/>
  </r>
  <r>
    <n v="3996"/>
    <n v="87486"/>
    <s v="Ralph Burton"/>
    <s v="Air Cargo"/>
    <x v="2"/>
    <x v="1"/>
    <s v="Critical"/>
    <s v="Champagne"/>
    <x v="0"/>
    <x v="2"/>
    <s v="Sutter Home Pink Moscato"/>
    <s v="Small Crate"/>
    <s v="Hobart"/>
    <x v="903"/>
    <d v="2010-07-04T00:00:00"/>
    <n v="2"/>
    <n v="0.01"/>
    <n v="348.21"/>
    <n v="40.19"/>
    <n v="696.42"/>
  </r>
  <r>
    <n v="3997"/>
    <n v="90896"/>
    <s v="Dennis Andrews"/>
    <s v="Road Cargo"/>
    <x v="0"/>
    <x v="3"/>
    <s v="Medium"/>
    <s v="Merlot"/>
    <x v="0"/>
    <x v="2"/>
    <s v="Barnard Griffin Rose of Sangiovese 2014"/>
    <s v="Large Crate"/>
    <s v="Paramatta"/>
    <x v="886"/>
    <d v="2013-04-03T00:00:00"/>
    <n v="2"/>
    <n v="0.02"/>
    <n v="387.99"/>
    <n v="19.989999999999998"/>
    <n v="775.98"/>
  </r>
  <r>
    <n v="3998"/>
    <n v="90709"/>
    <s v="Marie Stevens"/>
    <s v="Air Cargo"/>
    <x v="2"/>
    <x v="3"/>
    <s v="High"/>
    <s v="Sangiovese Rose"/>
    <x v="0"/>
    <x v="2"/>
    <s v="Chateau de Campuget Costieres de Nimes Tradition Rose 2015"/>
    <s v="Extra Large Crate"/>
    <s v="Grafton"/>
    <x v="305"/>
    <d v="2013-04-10T00:00:00"/>
    <n v="8"/>
    <n v="0.08"/>
    <n v="60.98"/>
    <n v="30"/>
    <n v="487.84"/>
  </r>
  <r>
    <n v="3999"/>
    <n v="90709"/>
    <s v="Angela Knight"/>
    <s v="Express Road Cargo"/>
    <x v="2"/>
    <x v="3"/>
    <s v="High"/>
    <s v="Grenache Rose"/>
    <x v="0"/>
    <x v="2"/>
    <s v="La Playa Estate Cabernet Sauvignon Rose 2015"/>
    <s v="Large Crate"/>
    <s v="Albury"/>
    <x v="305"/>
    <d v="2013-04-10T00:00:00"/>
    <n v="12"/>
    <n v="0.1"/>
    <n v="10.64"/>
    <n v="5.16"/>
    <n v="127.68"/>
  </r>
  <r>
    <n v="4000"/>
    <n v="90464"/>
    <s v="Benjamin Snyder"/>
    <s v="Road Cargo"/>
    <x v="1"/>
    <x v="3"/>
    <s v="Medium"/>
    <s v="Reisling"/>
    <x v="0"/>
    <x v="2"/>
    <s v="The White Knight Sauvignon Blanc 2014"/>
    <s v="Large Crate"/>
    <s v="Paramatta"/>
    <x v="686"/>
    <d v="2012-01-23T00:00:00"/>
    <n v="12"/>
    <n v="0.06"/>
    <n v="32.979999999999997"/>
    <n v="5.5"/>
    <n v="395.76"/>
  </r>
  <r>
    <n v="4001"/>
    <n v="90464"/>
    <s v="Keith Fernandez"/>
    <s v="Express Road Cargo"/>
    <x v="1"/>
    <x v="1"/>
    <s v="Medium"/>
    <s v="Pinot Gris"/>
    <x v="0"/>
    <x v="2"/>
    <s v="Cloudy Bay Sauvignon Blanc 2015"/>
    <s v="Standard Size Crate"/>
    <s v="Port Adelaide"/>
    <x v="686"/>
    <d v="2012-01-23T00:00:00"/>
    <n v="8"/>
    <n v="0.06"/>
    <n v="17.48"/>
    <n v="1.99"/>
    <n v="139.84"/>
  </r>
  <r>
    <n v="4002"/>
    <n v="91237"/>
    <s v="Willie Lynch"/>
    <s v="Express Road Cargo"/>
    <x v="0"/>
    <x v="2"/>
    <s v="Not Specified"/>
    <s v="Merlot"/>
    <x v="0"/>
    <x v="2"/>
    <s v="Sutter Home White Zinfandel"/>
    <s v="Full Container"/>
    <s v="Freemantle"/>
    <x v="498"/>
    <d v="2013-03-17T00:00:00"/>
    <n v="4"/>
    <n v="0.09"/>
    <n v="36.549999999999997"/>
    <n v="13.89"/>
    <n v="146.19999999999999"/>
  </r>
  <r>
    <n v="4003"/>
    <n v="85894"/>
    <s v="Johnny Wheeler"/>
    <s v="Express Road Cargo"/>
    <x v="2"/>
    <x v="0"/>
    <s v="Medium"/>
    <s v="Grenache Rose"/>
    <x v="0"/>
    <x v="2"/>
    <s v="La Playa Estate Cabernet Sauvignon Rose 2015"/>
    <s v="Standard Size Crate"/>
    <s v="Rockhampton"/>
    <x v="325"/>
    <d v="2010-03-28T00:00:00"/>
    <n v="7"/>
    <n v="0.08"/>
    <n v="18.7"/>
    <n v="8.99"/>
    <n v="130.9"/>
  </r>
  <r>
    <n v="4004"/>
    <n v="91243"/>
    <s v="Philip Kelly"/>
    <s v="Air Cargo"/>
    <x v="0"/>
    <x v="1"/>
    <s v="Not Specified"/>
    <s v="Shiraz"/>
    <x v="0"/>
    <x v="2"/>
    <s v="JCB N¬∞21 Brut Cremant de Bourgogne"/>
    <s v="Extra Large Crate"/>
    <s v="Hamilton"/>
    <x v="386"/>
    <d v="2013-10-29T00:00:00"/>
    <n v="4"/>
    <n v="0.1"/>
    <n v="208.16"/>
    <n v="68.02"/>
    <n v="832.64"/>
  </r>
  <r>
    <n v="4005"/>
    <n v="91243"/>
    <s v="Philip Kelly"/>
    <s v="Express Road Cargo"/>
    <x v="1"/>
    <x v="1"/>
    <s v="Not Specified"/>
    <s v="Reisling"/>
    <x v="0"/>
    <x v="2"/>
    <s v="Cloudy Bay Sauvignon Blanc 2015"/>
    <s v="Loose Wrap"/>
    <s v="Mildura"/>
    <x v="386"/>
    <d v="2013-10-31T00:00:00"/>
    <n v="1"/>
    <n v="7.0000000000000007E-2"/>
    <n v="1938.02"/>
    <n v="13.99"/>
    <n v="1938.02"/>
  </r>
  <r>
    <n v="4006"/>
    <n v="90335"/>
    <s v="Nicholas Alvarez"/>
    <s v="Express Road Cargo"/>
    <x v="0"/>
    <x v="1"/>
    <s v="Low"/>
    <s v="Shiraz"/>
    <x v="0"/>
    <x v="2"/>
    <s v="Veuve Clicquot Brut Yellow Label"/>
    <s v="Large Crate"/>
    <s v="Burnie"/>
    <x v="582"/>
    <d v="2010-12-02T00:00:00"/>
    <n v="1"/>
    <n v="0"/>
    <n v="24.92"/>
    <n v="12.98"/>
    <n v="24.92"/>
  </r>
  <r>
    <n v="4007"/>
    <n v="91251"/>
    <s v="Roy Cole"/>
    <s v="Road Cargo"/>
    <x v="0"/>
    <x v="1"/>
    <s v="Low"/>
    <s v="Pinot Noir"/>
    <x v="0"/>
    <x v="2"/>
    <s v="Locations by Dave Phinney F Rose"/>
    <s v="Large Crate"/>
    <s v="Victor Harbor"/>
    <x v="107"/>
    <d v="2013-08-17T00:00:00"/>
    <n v="8"/>
    <n v="0"/>
    <n v="22.38"/>
    <n v="15.1"/>
    <n v="179.04"/>
  </r>
  <r>
    <n v="4008"/>
    <n v="91244"/>
    <s v="Roy Cole"/>
    <s v="Express Road Cargo"/>
    <x v="0"/>
    <x v="1"/>
    <s v="Low"/>
    <s v="Sangiovese"/>
    <x v="0"/>
    <x v="2"/>
    <s v="Louis Roederer Cristal Brut 2006"/>
    <s v="Large Crate"/>
    <s v="Mount Gambier"/>
    <x v="108"/>
    <d v="2010-08-15T00:00:00"/>
    <n v="3"/>
    <n v="7.0000000000000007E-2"/>
    <n v="5.98"/>
    <n v="4.6900000000000004"/>
    <n v="17.940000000000001"/>
  </r>
  <r>
    <n v="4009"/>
    <n v="91244"/>
    <s v="Martin Peterson"/>
    <s v="Express Road Cargo"/>
    <x v="1"/>
    <x v="2"/>
    <s v="Low"/>
    <s v="Sauvignon Blanc"/>
    <x v="0"/>
    <x v="2"/>
    <s v="Hewitson LuLu Sauvignon Blanc 2014"/>
    <s v="Standard Size Crate"/>
    <s v="Rockingham"/>
    <x v="108"/>
    <d v="2010-08-10T00:00:00"/>
    <n v="16"/>
    <n v="0.02"/>
    <n v="55.99"/>
    <n v="3.3"/>
    <n v="895.84"/>
  </r>
  <r>
    <n v="4010"/>
    <n v="89816"/>
    <s v="Donald Bailey"/>
    <s v="Express Road Cargo"/>
    <x v="0"/>
    <x v="3"/>
    <s v="High"/>
    <s v="Sangiovese"/>
    <x v="0"/>
    <x v="2"/>
    <s v="Barnard Griffin Rose of Sangiovese 2014"/>
    <s v="Large Crate"/>
    <s v="Grafton"/>
    <x v="770"/>
    <d v="2013-04-17T00:00:00"/>
    <n v="3"/>
    <n v="0.03"/>
    <n v="30.98"/>
    <n v="8.74"/>
    <n v="92.94"/>
  </r>
  <r>
    <n v="4011"/>
    <n v="91253"/>
    <s v="Denise Morgan"/>
    <s v="Express Road Cargo"/>
    <x v="0"/>
    <x v="2"/>
    <s v="High"/>
    <s v="Zinfandel"/>
    <x v="0"/>
    <x v="2"/>
    <s v="Domaine Lafage Miraflors Rose 2013"/>
    <s v="Large Crate"/>
    <s v="Busseltol"/>
    <x v="998"/>
    <d v="2012-02-04T00:00:00"/>
    <n v="7"/>
    <n v="7.0000000000000007E-2"/>
    <n v="5.94"/>
    <n v="9.92"/>
    <n v="41.580000000000005"/>
  </r>
  <r>
    <n v="4012"/>
    <n v="91253"/>
    <s v="Denise Morgan"/>
    <s v="Express Road Cargo"/>
    <x v="2"/>
    <x v="2"/>
    <s v="High"/>
    <s v="Sangiovese Rose"/>
    <x v="0"/>
    <x v="2"/>
    <s v="Domaine Lafage Miraflors Rose 2013"/>
    <s v="Full Container"/>
    <s v="Rockingham"/>
    <x v="998"/>
    <d v="2012-02-03T00:00:00"/>
    <n v="1"/>
    <n v="0.01"/>
    <n v="39.979999999999997"/>
    <n v="9.1999999999999993"/>
    <n v="39.979999999999997"/>
  </r>
  <r>
    <n v="4013"/>
    <n v="91253"/>
    <s v="Denise Morgan"/>
    <s v="Express Road Cargo"/>
    <x v="2"/>
    <x v="2"/>
    <s v="High"/>
    <s v="Cremant"/>
    <x v="0"/>
    <x v="2"/>
    <s v="Sutter Home Pink Moscato"/>
    <s v="Mini Crate"/>
    <s v="Mandurah"/>
    <x v="998"/>
    <d v="2012-02-02T00:00:00"/>
    <n v="11"/>
    <n v="0.02"/>
    <n v="194.3"/>
    <n v="11.54"/>
    <n v="2137.3000000000002"/>
  </r>
  <r>
    <n v="4014"/>
    <n v="91253"/>
    <s v="Denise Morgan"/>
    <s v="Express Road Cargo"/>
    <x v="0"/>
    <x v="2"/>
    <s v="High"/>
    <s v="Zinfandel"/>
    <x v="0"/>
    <x v="2"/>
    <s v="Miraval Rose 2014"/>
    <s v="Large Crate"/>
    <s v="Perth"/>
    <x v="998"/>
    <d v="2012-02-02T00:00:00"/>
    <n v="6"/>
    <n v="7.0000000000000007E-2"/>
    <n v="6.98"/>
    <n v="9.69"/>
    <n v="41.88"/>
  </r>
  <r>
    <n v="4015"/>
    <n v="86306"/>
    <s v="Frank Williams"/>
    <s v="Road Cargo"/>
    <x v="1"/>
    <x v="1"/>
    <s v="High"/>
    <s v="Sauvignon Blanc"/>
    <x v="0"/>
    <x v="2"/>
    <s v="Rombauer Chardonnay 2014"/>
    <s v="Large Crate"/>
    <s v="Geelong"/>
    <x v="1071"/>
    <d v="2013-10-16T00:00:00"/>
    <n v="3"/>
    <n v="0.09"/>
    <n v="115.99"/>
    <n v="2.5"/>
    <n v="347.96999999999997"/>
  </r>
  <r>
    <n v="4016"/>
    <n v="87249"/>
    <s v="Earl Burns"/>
    <s v="Express Road Cargo"/>
    <x v="2"/>
    <x v="0"/>
    <s v="High"/>
    <s v="Champagne"/>
    <x v="0"/>
    <x v="2"/>
    <s v="Chateau D'Aqueria Tavel Rose 2013"/>
    <s v="Large Crate"/>
    <s v="Rockhampton"/>
    <x v="218"/>
    <d v="2012-01-12T00:00:00"/>
    <n v="7"/>
    <n v="0"/>
    <n v="78.69"/>
    <n v="19.989999999999998"/>
    <n v="550.82999999999993"/>
  </r>
  <r>
    <n v="4017"/>
    <n v="89806"/>
    <s v="Louis Simpson"/>
    <s v="Express Road Cargo"/>
    <x v="1"/>
    <x v="1"/>
    <s v="High"/>
    <s v="Chardonnay"/>
    <x v="0"/>
    <x v="2"/>
    <s v="Dog Point Vineyard Sauvignon Blanc 2014"/>
    <s v="Standard Size Crate"/>
    <s v="Victor Harbor"/>
    <x v="425"/>
    <d v="2011-06-18T00:00:00"/>
    <n v="6"/>
    <n v="0.02"/>
    <n v="45.19"/>
    <n v="1.99"/>
    <n v="271.14"/>
  </r>
  <r>
    <n v="4018"/>
    <n v="89668"/>
    <s v="Russell Hunter"/>
    <s v="Express Road Cargo"/>
    <x v="0"/>
    <x v="0"/>
    <s v="Medium"/>
    <s v="Shiraz"/>
    <x v="0"/>
    <x v="2"/>
    <s v="Louis Roederer Cristal Brut 2006"/>
    <s v="Large Crate"/>
    <s v="Mackay"/>
    <x v="676"/>
    <d v="2011-10-22T00:00:00"/>
    <n v="6"/>
    <n v="0.02"/>
    <n v="19.350000000000001"/>
    <n v="12.79"/>
    <n v="116.10000000000001"/>
  </r>
  <r>
    <n v="4019"/>
    <n v="89224"/>
    <s v="Steve King"/>
    <s v="Air Cargo"/>
    <x v="2"/>
    <x v="3"/>
    <s v="Not Specified"/>
    <s v="Grenache Rose"/>
    <x v="0"/>
    <x v="2"/>
    <s v="Francis Ford Coppola Sofia Rose 2014"/>
    <s v="Extra Large Crate"/>
    <s v="Blue Mountains"/>
    <x v="551"/>
    <d v="2011-12-18T00:00:00"/>
    <n v="19"/>
    <n v="0.01"/>
    <n v="122.99"/>
    <n v="70.2"/>
    <n v="2336.81"/>
  </r>
  <r>
    <n v="4020"/>
    <n v="87406"/>
    <s v="Edward Sanders"/>
    <s v="Express Road Cargo"/>
    <x v="0"/>
    <x v="3"/>
    <s v="High"/>
    <s v="Shiraz"/>
    <x v="0"/>
    <x v="2"/>
    <s v="Simonnet-Febvre Cremant de Bourgogne Blanc"/>
    <s v="Large Crate"/>
    <s v="Queanbeyan"/>
    <x v="509"/>
    <d v="2010-03-04T00:00:00"/>
    <n v="1"/>
    <n v="0"/>
    <n v="3.69"/>
    <n v="0.5"/>
    <n v="3.69"/>
  </r>
  <r>
    <n v="4021"/>
    <n v="87414"/>
    <s v="Edward Sanders"/>
    <s v="Express Road Cargo"/>
    <x v="2"/>
    <x v="3"/>
    <s v="High"/>
    <s v="Sangiovese Rose"/>
    <x v="0"/>
    <x v="2"/>
    <s v="Bertani Bertarose 2014"/>
    <s v="Loose Wrap"/>
    <s v="Armidale"/>
    <x v="542"/>
    <d v="2013-03-04T00:00:00"/>
    <n v="5"/>
    <n v="0.03"/>
    <n v="92.23"/>
    <n v="39.61"/>
    <n v="461.15000000000003"/>
  </r>
  <r>
    <n v="4022"/>
    <n v="87406"/>
    <s v="Edward Sanders"/>
    <s v="Road Cargo"/>
    <x v="1"/>
    <x v="3"/>
    <s v="High"/>
    <s v="Pinot Gris"/>
    <x v="0"/>
    <x v="2"/>
    <s v="Villa Maria Private Bin Sauvignon Blanc 2015"/>
    <s v="Large Crate"/>
    <s v="Dubbo"/>
    <x v="509"/>
    <d v="2010-03-02T00:00:00"/>
    <n v="4"/>
    <n v="0.02"/>
    <n v="175.99"/>
    <n v="4.99"/>
    <n v="703.96"/>
  </r>
  <r>
    <n v="4023"/>
    <n v="88752"/>
    <s v="Martin Sims"/>
    <s v="Express Road Cargo"/>
    <x v="0"/>
    <x v="1"/>
    <s v="Low"/>
    <s v="Sangiovese"/>
    <x v="0"/>
    <x v="2"/>
    <s v="JCB N¬∞21 Brut Cremant de Bourgogne"/>
    <s v="Large Crate"/>
    <s v="Melbourne"/>
    <x v="172"/>
    <d v="2013-12-10T00:00:00"/>
    <n v="14"/>
    <n v="0"/>
    <n v="4.13"/>
    <n v="5.34"/>
    <n v="57.82"/>
  </r>
  <r>
    <n v="4024"/>
    <n v="88752"/>
    <s v="Martin Sims"/>
    <s v="Express Road Cargo"/>
    <x v="2"/>
    <x v="1"/>
    <s v="Low"/>
    <s v="Cremant"/>
    <x v="0"/>
    <x v="2"/>
    <s v="Chateau d'Esclans Whispering Angel Rose 2014"/>
    <s v="Loose Wrap"/>
    <s v="Melbourne"/>
    <x v="172"/>
    <d v="2013-12-13T00:00:00"/>
    <n v="7"/>
    <n v="0.08"/>
    <n v="79.52"/>
    <n v="48.2"/>
    <n v="556.64"/>
  </r>
  <r>
    <n v="4025"/>
    <n v="87157"/>
    <s v="Louis Ortiz"/>
    <s v="Express Road Cargo"/>
    <x v="0"/>
    <x v="3"/>
    <s v="Low"/>
    <s v="Pinot Noir"/>
    <x v="0"/>
    <x v="2"/>
    <s v="Roederer Estate Brut"/>
    <s v="Mini Crate"/>
    <s v="Bathurst"/>
    <x v="718"/>
    <d v="2012-11-26T00:00:00"/>
    <n v="22"/>
    <n v="0.08"/>
    <n v="60.98"/>
    <n v="49"/>
    <n v="1341.56"/>
  </r>
  <r>
    <n v="4026"/>
    <n v="85836"/>
    <s v="Samuel Wright"/>
    <s v="Express Road Cargo"/>
    <x v="2"/>
    <x v="3"/>
    <s v="Not Specified"/>
    <s v="Sangiovese Rose"/>
    <x v="0"/>
    <x v="2"/>
    <s v="Chateau D'Aqueria Tavel Rose 2013"/>
    <s v="Large Crate"/>
    <s v="Paramatta"/>
    <x v="468"/>
    <d v="2011-03-11T00:00:00"/>
    <n v="6"/>
    <n v="0.04"/>
    <n v="9.98"/>
    <n v="12.52"/>
    <n v="59.88"/>
  </r>
  <r>
    <n v="4027"/>
    <n v="85836"/>
    <s v="Samuel Wright"/>
    <s v="Express Road Cargo"/>
    <x v="1"/>
    <x v="3"/>
    <s v="Not Specified"/>
    <s v="Pinot Gris"/>
    <x v="0"/>
    <x v="2"/>
    <s v="Angeline Sauvignon Blanc 2014"/>
    <s v="Large Crate"/>
    <s v="Newcastle"/>
    <x v="468"/>
    <d v="2011-03-12T00:00:00"/>
    <n v="4"/>
    <n v="0.02"/>
    <n v="155.99"/>
    <n v="8.99"/>
    <n v="623.96"/>
  </r>
  <r>
    <n v="4028"/>
    <n v="86891"/>
    <s v="Larry Carroll"/>
    <s v="Express Road Cargo"/>
    <x v="2"/>
    <x v="2"/>
    <s v="Not Specified"/>
    <s v="Sangiovese Rose"/>
    <x v="0"/>
    <x v="2"/>
    <s v="Barnard Griffin Rose of Sangiovese 2014"/>
    <s v="Large Crate"/>
    <s v="Albany"/>
    <x v="219"/>
    <d v="2012-01-31T00:00:00"/>
    <n v="3"/>
    <n v="0.08"/>
    <n v="7.38"/>
    <n v="5.21"/>
    <n v="22.14"/>
  </r>
  <r>
    <n v="4029"/>
    <n v="91257"/>
    <s v="Phyllis Woods"/>
    <s v="Express Road Cargo"/>
    <x v="1"/>
    <x v="2"/>
    <s v="Low"/>
    <s v="Reisling"/>
    <x v="0"/>
    <x v="2"/>
    <s v="Los Vascos Sauvignon Blanc 2015"/>
    <s v="Large Crate"/>
    <s v="Bunbury"/>
    <x v="1181"/>
    <d v="2013-06-02T00:00:00"/>
    <n v="7"/>
    <n v="7.0000000000000007E-2"/>
    <n v="65.989999999999995"/>
    <n v="3.99"/>
    <n v="461.92999999999995"/>
  </r>
  <r>
    <n v="4030"/>
    <n v="88191"/>
    <s v="Eugene Reyes"/>
    <s v="Air Cargo"/>
    <x v="2"/>
    <x v="1"/>
    <s v="High"/>
    <s v="Cremant"/>
    <x v="0"/>
    <x v="2"/>
    <s v="Orin Swift Cellars Fragile Rose 2014"/>
    <s v="Extra Large Crate"/>
    <s v="Canberra"/>
    <x v="652"/>
    <d v="2010-06-03T00:00:00"/>
    <n v="15"/>
    <n v="0.03"/>
    <n v="120.98"/>
    <n v="30"/>
    <n v="1814.7"/>
  </r>
  <r>
    <n v="4031"/>
    <n v="88191"/>
    <s v="Eugene Reyes"/>
    <s v="Express Road Cargo"/>
    <x v="2"/>
    <x v="1"/>
    <s v="High"/>
    <s v="Sangiovese Rose"/>
    <x v="0"/>
    <x v="2"/>
    <s v="Orin Swift Cellars Fragile Rose 2014"/>
    <s v="Standard Size Crate"/>
    <s v="Canberra"/>
    <x v="652"/>
    <d v="2010-06-03T00:00:00"/>
    <n v="12"/>
    <n v="0.01"/>
    <n v="15.68"/>
    <n v="3.73"/>
    <n v="188.16"/>
  </r>
  <r>
    <n v="4032"/>
    <n v="90960"/>
    <s v="Samuel Martinez"/>
    <s v="Express Road Cargo"/>
    <x v="0"/>
    <x v="1"/>
    <s v="Not Specified"/>
    <s v="Malbec"/>
    <x v="0"/>
    <x v="2"/>
    <s v="Laurent-Perrier Brut Millesime 2006"/>
    <s v="Large Crate"/>
    <s v="Canberra"/>
    <x v="396"/>
    <d v="2013-09-27T00:00:00"/>
    <n v="14"/>
    <n v="0.09"/>
    <n v="14.48"/>
    <n v="6.46"/>
    <n v="202.72"/>
  </r>
  <r>
    <n v="4033"/>
    <n v="89065"/>
    <s v="Edward Greene"/>
    <s v="Road Cargo"/>
    <x v="1"/>
    <x v="1"/>
    <s v="Not Specified"/>
    <s v="Reisling"/>
    <x v="0"/>
    <x v="2"/>
    <s v="Chardonnais Napa Valley Chardonnay 2013"/>
    <s v="Large Crate"/>
    <s v="Canberra"/>
    <x v="1047"/>
    <d v="2011-06-14T00:00:00"/>
    <n v="4"/>
    <n v="0.05"/>
    <n v="27.48"/>
    <n v="4"/>
    <n v="109.92"/>
  </r>
  <r>
    <n v="4034"/>
    <n v="89065"/>
    <s v="Edward Greene"/>
    <s v="Express Road Cargo"/>
    <x v="0"/>
    <x v="1"/>
    <s v="Not Specified"/>
    <s v="Pinot Noir"/>
    <x v="0"/>
    <x v="2"/>
    <s v="Chateau de Campuget Costieres de Nimes Tradition Rose 2015"/>
    <s v="Large Crate"/>
    <s v="Port Adelaide"/>
    <x v="1047"/>
    <d v="2011-06-15T00:00:00"/>
    <n v="11"/>
    <n v="0.1"/>
    <n v="18.97"/>
    <n v="9.0299999999999994"/>
    <n v="208.67"/>
  </r>
  <r>
    <n v="4035"/>
    <n v="90510"/>
    <s v="Amanda Patterson"/>
    <s v="Express Road Cargo"/>
    <x v="1"/>
    <x v="1"/>
    <s v="Low"/>
    <s v="Reisling"/>
    <x v="0"/>
    <x v="2"/>
    <s v="Chardonnais Napa Valley Chardonnay 2013"/>
    <s v="Large Crate"/>
    <s v="Melbourne"/>
    <x v="268"/>
    <d v="2013-05-10T00:00:00"/>
    <n v="15"/>
    <n v="0.04"/>
    <n v="99.99"/>
    <n v="19.989999999999998"/>
    <n v="1499.85"/>
  </r>
  <r>
    <n v="4036"/>
    <n v="90510"/>
    <s v="Amanda Patterson"/>
    <s v="Express Road Cargo"/>
    <x v="1"/>
    <x v="1"/>
    <s v="Low"/>
    <s v="Pinot Gris"/>
    <x v="0"/>
    <x v="2"/>
    <s v="Angeline Sauvignon Blanc 2014"/>
    <s v="Loose Wrap"/>
    <s v="Melton"/>
    <x v="268"/>
    <d v="2013-05-06T00:00:00"/>
    <n v="1"/>
    <n v="0.01"/>
    <n v="20.99"/>
    <n v="4.8099999999999996"/>
    <n v="20.99"/>
  </r>
  <r>
    <n v="4037"/>
    <n v="90510"/>
    <s v="Justin Hayes"/>
    <s v="Express Road Cargo"/>
    <x v="0"/>
    <x v="1"/>
    <s v="Low"/>
    <s v="Sangiovese"/>
    <x v="0"/>
    <x v="2"/>
    <s v="Louis Roederer Cristal Brut 2006"/>
    <s v="Large Crate"/>
    <s v="Ararat"/>
    <x v="268"/>
    <d v="2013-05-13T00:00:00"/>
    <n v="13"/>
    <n v="0.1"/>
    <n v="15.67"/>
    <n v="1.39"/>
    <n v="203.71"/>
  </r>
  <r>
    <n v="4038"/>
    <n v="88408"/>
    <s v="Steve Fox"/>
    <s v="Road Cargo"/>
    <x v="0"/>
    <x v="3"/>
    <s v="Not Specified"/>
    <s v="Shiraz"/>
    <x v="0"/>
    <x v="2"/>
    <s v="Miraval Rose (1.5 Liter Magnum) 2014"/>
    <s v="Full Container"/>
    <s v="Broken Hill"/>
    <x v="408"/>
    <d v="2012-04-20T00:00:00"/>
    <n v="12"/>
    <n v="0.05"/>
    <n v="2.6"/>
    <n v="2.4"/>
    <n v="31.200000000000003"/>
  </r>
  <r>
    <n v="4039"/>
    <n v="86359"/>
    <s v="Doris Hernandez"/>
    <s v="Road Cargo"/>
    <x v="2"/>
    <x v="3"/>
    <s v="Low"/>
    <s v="Champagne"/>
    <x v="0"/>
    <x v="2"/>
    <s v="Miraval Rose (1.5 Liter Magnum) 2014"/>
    <s v="Loose Wrap"/>
    <s v="Broken Hill"/>
    <x v="345"/>
    <d v="2012-02-14T00:00:00"/>
    <n v="10"/>
    <n v="0.04"/>
    <n v="90.98"/>
    <n v="56.2"/>
    <n v="909.80000000000007"/>
  </r>
  <r>
    <n v="4040"/>
    <n v="87270"/>
    <s v="Ruby Gray"/>
    <s v="Express Road Cargo"/>
    <x v="0"/>
    <x v="2"/>
    <s v="Not Specified"/>
    <s v="Merlot"/>
    <x v="0"/>
    <x v="2"/>
    <s v="Domaine Lafond Roc-Epine Tavel Rose 2014"/>
    <s v="Large Crate"/>
    <s v="Perth"/>
    <x v="1182"/>
    <d v="2013-11-11T00:00:00"/>
    <n v="23"/>
    <n v="0.06"/>
    <n v="56.96"/>
    <n v="13.22"/>
    <n v="1310.08"/>
  </r>
  <r>
    <n v="4041"/>
    <n v="87270"/>
    <s v="Ruby Gray"/>
    <s v="Road Cargo"/>
    <x v="1"/>
    <x v="2"/>
    <s v="Not Specified"/>
    <s v="Chardonnay"/>
    <x v="0"/>
    <x v="2"/>
    <s v="The White Knight Sauvignon Blanc 2014"/>
    <s v="Large Crate"/>
    <s v="Albany"/>
    <x v="1182"/>
    <d v="2013-11-10T00:00:00"/>
    <n v="19"/>
    <n v="7.0000000000000007E-2"/>
    <n v="73.98"/>
    <n v="4"/>
    <n v="1405.6200000000001"/>
  </r>
  <r>
    <n v="4042"/>
    <n v="89426"/>
    <s v="Tammy Rodriguez"/>
    <s v="Air Cargo"/>
    <x v="1"/>
    <x v="3"/>
    <s v="Low"/>
    <s v="Pinot Gris"/>
    <x v="0"/>
    <x v="2"/>
    <s v="Villa Maria Private Bin Sauvignon Blanc 2015"/>
    <s v="Small Crate"/>
    <s v="Cessnock"/>
    <x v="1183"/>
    <d v="2010-01-18T00:00:00"/>
    <n v="5"/>
    <n v="0.08"/>
    <n v="399.98"/>
    <n v="12.06"/>
    <n v="1999.9"/>
  </r>
  <r>
    <n v="4043"/>
    <n v="90952"/>
    <s v="Samuel Martinez"/>
    <s v="Express Road Cargo"/>
    <x v="0"/>
    <x v="1"/>
    <s v="Not Specified"/>
    <s v="Malbec"/>
    <x v="0"/>
    <x v="2"/>
    <s v="Pierre Sparr Cremant d'Alsace Reserve Brut Rose"/>
    <s v="Large Crate"/>
    <s v="Canberra"/>
    <x v="683"/>
    <d v="2010-09-19T00:00:00"/>
    <n v="3"/>
    <n v="0.05"/>
    <n v="4.9800000000000004"/>
    <n v="0.49"/>
    <n v="14.940000000000001"/>
  </r>
  <r>
    <n v="4044"/>
    <n v="86115"/>
    <s v="Wanda Garrett"/>
    <s v="Express Road Cargo"/>
    <x v="0"/>
    <x v="1"/>
    <s v="Neutral"/>
    <s v="Pinot Noir"/>
    <x v="0"/>
    <x v="2"/>
    <s v="Miraval Rose (1.5 Liter Magnum) 2014"/>
    <s v="Large Crate"/>
    <s v="Launceston"/>
    <x v="282"/>
    <d v="2013-04-07T00:00:00"/>
    <n v="12"/>
    <n v="0.05"/>
    <n v="3.69"/>
    <n v="0.5"/>
    <n v="44.28"/>
  </r>
  <r>
    <n v="4045"/>
    <n v="86115"/>
    <s v="Wanda Garrett"/>
    <s v="Express Road Cargo"/>
    <x v="0"/>
    <x v="1"/>
    <s v="Neutral"/>
    <s v="Zinfandel"/>
    <x v="0"/>
    <x v="2"/>
    <s v="Lucien Albrecht Cremant d'Alsace Brut"/>
    <s v="Full Container"/>
    <s v="Burnie"/>
    <x v="282"/>
    <d v="2013-04-05T00:00:00"/>
    <n v="7"/>
    <n v="0.08"/>
    <n v="3.14"/>
    <n v="1.92"/>
    <n v="21.98"/>
  </r>
  <r>
    <n v="4046"/>
    <n v="90287"/>
    <s v="Kenneth Robertson"/>
    <s v="Express Road Cargo"/>
    <x v="2"/>
    <x v="1"/>
    <s v="High"/>
    <s v="Cremant"/>
    <x v="0"/>
    <x v="2"/>
    <s v="Chateau d'Esclans Whispering Angel Rose 2014"/>
    <s v="Large Crate"/>
    <s v="Canberra"/>
    <x v="211"/>
    <d v="2012-11-19T00:00:00"/>
    <n v="36"/>
    <n v="7.0000000000000007E-2"/>
    <n v="9.74"/>
    <n v="5.71"/>
    <n v="350.64"/>
  </r>
  <r>
    <n v="4047"/>
    <n v="91259"/>
    <s v="Jack Price"/>
    <s v="Road Cargo"/>
    <x v="2"/>
    <x v="1"/>
    <s v="Critical"/>
    <s v="Cremant"/>
    <x v="0"/>
    <x v="2"/>
    <s v="Domaine Lafage Miraflors Rose 2013"/>
    <s v="Full Container"/>
    <s v="Launceston"/>
    <x v="512"/>
    <d v="2013-04-29T00:00:00"/>
    <n v="2"/>
    <n v="0.06"/>
    <n v="7.59"/>
    <n v="4"/>
    <n v="15.18"/>
  </r>
  <r>
    <n v="4048"/>
    <n v="90488"/>
    <s v="Anthony Lopez"/>
    <s v="Express Road Cargo"/>
    <x v="1"/>
    <x v="3"/>
    <s v="Critical"/>
    <s v="Pinot Gris"/>
    <x v="0"/>
    <x v="2"/>
    <s v="Grgich Hills Chardonnay 2012"/>
    <s v="Standard Size Crate"/>
    <s v="Bathurst"/>
    <x v="682"/>
    <d v="2010-08-20T00:00:00"/>
    <n v="2"/>
    <n v="0.06"/>
    <n v="47.98"/>
    <n v="3.61"/>
    <n v="95.96"/>
  </r>
  <r>
    <n v="4049"/>
    <n v="89498"/>
    <s v="Brian Rivera"/>
    <s v="Road Cargo"/>
    <x v="0"/>
    <x v="0"/>
    <s v="Not Specified"/>
    <s v="Merlot"/>
    <x v="0"/>
    <x v="2"/>
    <s v="Bertani Bertarose 2014"/>
    <s v="Large Crate"/>
    <s v="Gold Coast"/>
    <x v="1184"/>
    <d v="2011-09-12T00:00:00"/>
    <n v="1"/>
    <n v="0.09"/>
    <n v="14.27"/>
    <n v="7.27"/>
    <n v="14.27"/>
  </r>
  <r>
    <n v="4050"/>
    <n v="89498"/>
    <s v="Brian Rivera"/>
    <s v="Express Road Cargo"/>
    <x v="1"/>
    <x v="0"/>
    <s v="Not Specified"/>
    <s v="Sauvignon Blanc"/>
    <x v="0"/>
    <x v="2"/>
    <s v="Cloudy Bay Sauvignon Blanc 2015"/>
    <s v="Mini Crate"/>
    <s v="Gladstone"/>
    <x v="1184"/>
    <d v="2011-09-14T00:00:00"/>
    <n v="2"/>
    <n v="0.06"/>
    <n v="6783.02"/>
    <n v="24.49"/>
    <n v="13566.04"/>
  </r>
  <r>
    <n v="4051"/>
    <n v="89498"/>
    <s v="Brian Rivera"/>
    <s v="Express Road Cargo"/>
    <x v="0"/>
    <x v="0"/>
    <s v="Not Specified"/>
    <s v="Malbec"/>
    <x v="0"/>
    <x v="2"/>
    <s v="Marques de Caceres Rioja Rosado 2014"/>
    <s v="Full Container"/>
    <s v="Gympie"/>
    <x v="1184"/>
    <d v="2011-09-13T00:00:00"/>
    <n v="21"/>
    <n v="0"/>
    <n v="8.14"/>
    <n v="3.12"/>
    <n v="170.94"/>
  </r>
  <r>
    <n v="4052"/>
    <n v="88506"/>
    <s v="Eugene Perry"/>
    <s v="Express Road Cargo"/>
    <x v="0"/>
    <x v="0"/>
    <s v="Not Specified"/>
    <s v="Cabernet Sauvignon"/>
    <x v="0"/>
    <x v="2"/>
    <s v="Locations by Dave Phinney F Rose"/>
    <s v="Large Crate"/>
    <s v="Palmerston"/>
    <x v="328"/>
    <d v="2011-11-22T00:00:00"/>
    <n v="23"/>
    <n v="0.03"/>
    <n v="2.84"/>
    <n v="5.44"/>
    <n v="65.319999999999993"/>
  </r>
  <r>
    <n v="4053"/>
    <n v="88506"/>
    <s v="Eugene Perry"/>
    <s v="Express Road Cargo"/>
    <x v="0"/>
    <x v="0"/>
    <s v="Not Specified"/>
    <s v="Sangiovese"/>
    <x v="0"/>
    <x v="2"/>
    <s v="Domaine Lafond Roc-Epine Tavel Rose 2014"/>
    <s v="Large Crate"/>
    <s v="Palmerston"/>
    <x v="328"/>
    <d v="2011-11-22T00:00:00"/>
    <n v="11"/>
    <n v="0"/>
    <n v="10.98"/>
    <n v="5.14"/>
    <n v="120.78"/>
  </r>
  <r>
    <n v="4054"/>
    <n v="90974"/>
    <s v="Cynthia Webb"/>
    <s v="Express Road Cargo"/>
    <x v="2"/>
    <x v="2"/>
    <s v="Low"/>
    <s v="Sangiovese Rose"/>
    <x v="0"/>
    <x v="2"/>
    <s v="Marques de Caceres Rioja Rosado 2014"/>
    <s v="Large Crate"/>
    <s v="Albany"/>
    <x v="459"/>
    <d v="2011-04-08T00:00:00"/>
    <n v="5"/>
    <n v="0.08"/>
    <n v="51.75"/>
    <n v="19.989999999999998"/>
    <n v="258.75"/>
  </r>
  <r>
    <n v="4055"/>
    <n v="90974"/>
    <s v="Cynthia Webb"/>
    <s v="Express Road Cargo"/>
    <x v="0"/>
    <x v="2"/>
    <s v="Low"/>
    <s v="Malbec"/>
    <x v="0"/>
    <x v="2"/>
    <s v="Langlois Chateau Cremant de Loire Brut"/>
    <s v="Large Crate"/>
    <s v="Freemantle"/>
    <x v="459"/>
    <d v="2011-04-03T00:00:00"/>
    <n v="4"/>
    <n v="0.1"/>
    <n v="55.29"/>
    <n v="5.08"/>
    <n v="221.16"/>
  </r>
  <r>
    <n v="4056"/>
    <n v="91093"/>
    <s v="Margaret Palmer"/>
    <s v="Express Road Cargo"/>
    <x v="0"/>
    <x v="1"/>
    <s v="High"/>
    <s v="Zinfandel"/>
    <x v="0"/>
    <x v="2"/>
    <s v="Jean-Baptiste Adam Les Natures Cremant d'Alsace Brut"/>
    <s v="Full Container"/>
    <s v="Canberra"/>
    <x v="5"/>
    <d v="2012-01-26T00:00:00"/>
    <n v="8"/>
    <n v="0.01"/>
    <n v="2.94"/>
    <n v="0.96"/>
    <n v="23.52"/>
  </r>
  <r>
    <n v="4057"/>
    <n v="91093"/>
    <s v="Barbara Fowler"/>
    <s v="Express Road Cargo"/>
    <x v="0"/>
    <x v="2"/>
    <s v="High"/>
    <s v="Merlot"/>
    <x v="0"/>
    <x v="2"/>
    <s v="Sutter Home Pink Moscato"/>
    <s v="Large Crate"/>
    <s v="Geraldton"/>
    <x v="5"/>
    <d v="2012-01-26T00:00:00"/>
    <n v="12"/>
    <n v="0.06"/>
    <n v="11.58"/>
    <n v="6.97"/>
    <n v="138.96"/>
  </r>
  <r>
    <n v="4058"/>
    <n v="86961"/>
    <s v="Fred Peterson"/>
    <s v="Express Road Cargo"/>
    <x v="0"/>
    <x v="1"/>
    <s v="High"/>
    <s v="Cabernet Sauvignon"/>
    <x v="0"/>
    <x v="2"/>
    <s v="Dom Perignon 2006"/>
    <s v="Large Crate"/>
    <s v="Canberra"/>
    <x v="496"/>
    <d v="2011-07-06T00:00:00"/>
    <n v="2"/>
    <n v="0.06"/>
    <n v="4.91"/>
    <n v="4.97"/>
    <n v="9.82"/>
  </r>
  <r>
    <n v="4059"/>
    <n v="88189"/>
    <s v="Howard Watson"/>
    <s v="Road Cargo"/>
    <x v="0"/>
    <x v="3"/>
    <s v="Critical"/>
    <s v="Shiraz"/>
    <x v="0"/>
    <x v="2"/>
    <s v="Chateau Gaudrelle Cremant d'Loire Brut"/>
    <s v="Large Crate"/>
    <s v="Liverpool"/>
    <x v="745"/>
    <d v="2012-10-25T00:00:00"/>
    <n v="15"/>
    <n v="0.01"/>
    <n v="17.07"/>
    <n v="8.1300000000000008"/>
    <n v="256.05"/>
  </r>
  <r>
    <n v="4060"/>
    <n v="91264"/>
    <s v="Clarence Jacobs"/>
    <s v="Express Road Cargo"/>
    <x v="0"/>
    <x v="0"/>
    <s v="Critical"/>
    <s v="Pinot Noir"/>
    <x v="0"/>
    <x v="2"/>
    <s v="Langlois Chateau Cremant de Loire Brut"/>
    <s v="Full Container"/>
    <s v="Darwin"/>
    <x v="1185"/>
    <d v="2012-12-20T00:00:00"/>
    <n v="3"/>
    <n v="0.1"/>
    <n v="9.68"/>
    <n v="2.0299999999999998"/>
    <n v="29.04"/>
  </r>
  <r>
    <n v="4061"/>
    <n v="90796"/>
    <s v="Victor Gonzalez"/>
    <s v="Air Cargo"/>
    <x v="2"/>
    <x v="3"/>
    <s v="High"/>
    <s v="Sangiovese Rose"/>
    <x v="0"/>
    <x v="2"/>
    <s v="La Playa Estate Cabernet Sauvignon Rose 2015"/>
    <s v="Extra Large Crate"/>
    <s v="Liverpool"/>
    <x v="950"/>
    <d v="2010-11-12T00:00:00"/>
    <n v="14"/>
    <n v="0.01"/>
    <n v="500.98"/>
    <n v="26"/>
    <n v="7013.72"/>
  </r>
  <r>
    <n v="4062"/>
    <n v="90796"/>
    <s v="Victor Gonzalez"/>
    <s v="Express Road Cargo"/>
    <x v="2"/>
    <x v="3"/>
    <s v="High"/>
    <s v="Sangiovese Rose"/>
    <x v="0"/>
    <x v="2"/>
    <s v="Belle Glos Oeil de Perdrix Pinot Noir Blanc 2014"/>
    <s v="Loose Wrap"/>
    <s v="Tamworth"/>
    <x v="950"/>
    <d v="2010-11-12T00:00:00"/>
    <n v="9"/>
    <n v="0.08"/>
    <n v="9.77"/>
    <n v="6.02"/>
    <n v="87.929999999999993"/>
  </r>
  <r>
    <n v="4063"/>
    <n v="90796"/>
    <s v="Victor Gonzalez"/>
    <s v="Express Road Cargo"/>
    <x v="0"/>
    <x v="3"/>
    <s v="High"/>
    <s v="Cabernet Sauvignon"/>
    <x v="0"/>
    <x v="2"/>
    <s v="Miraval Rose 2014"/>
    <s v="Full Container"/>
    <s v="Armidale"/>
    <x v="950"/>
    <d v="2010-11-13T00:00:00"/>
    <n v="42"/>
    <n v="0.09"/>
    <n v="3.28"/>
    <n v="0.98"/>
    <n v="137.76"/>
  </r>
  <r>
    <n v="4064"/>
    <n v="88309"/>
    <s v="Philip Hanson"/>
    <s v="Express Road Cargo"/>
    <x v="1"/>
    <x v="3"/>
    <s v="Not Specified"/>
    <s v="Sauvignon Blanc"/>
    <x v="0"/>
    <x v="2"/>
    <s v="Grgich Hills Chardonnay 2012"/>
    <s v="Large Crate"/>
    <s v="Orange"/>
    <x v="577"/>
    <d v="2013-07-14T00:00:00"/>
    <n v="1"/>
    <n v="0.03"/>
    <n v="77.510000000000005"/>
    <n v="4"/>
    <n v="77.510000000000005"/>
  </r>
  <r>
    <n v="4065"/>
    <n v="86605"/>
    <s v="Stephen Taylor"/>
    <s v="Air Cargo"/>
    <x v="2"/>
    <x v="2"/>
    <s v="High"/>
    <s v="Grenache Rose"/>
    <x v="0"/>
    <x v="2"/>
    <s v="Miraval Rose 2014"/>
    <s v="Extra Large Crate"/>
    <s v="Albany"/>
    <x v="226"/>
    <d v="2012-12-11T00:00:00"/>
    <n v="12"/>
    <n v="0.06"/>
    <n v="350.98"/>
    <n v="30"/>
    <n v="4211.76"/>
  </r>
  <r>
    <n v="4066"/>
    <n v="89307"/>
    <s v="Johnny Wright"/>
    <s v="Express Road Cargo"/>
    <x v="1"/>
    <x v="3"/>
    <s v="High"/>
    <s v="Sauvignon Blanc"/>
    <x v="0"/>
    <x v="2"/>
    <s v="The White Knight Sauvignon Blanc 2014"/>
    <s v="Large Crate"/>
    <s v="Wagga Wagga"/>
    <x v="304"/>
    <d v="2012-02-03T00:00:00"/>
    <n v="1"/>
    <n v="0.02"/>
    <n v="65.989999999999995"/>
    <n v="8.99"/>
    <n v="65.989999999999995"/>
  </r>
  <r>
    <n v="4067"/>
    <n v="87633"/>
    <s v="Jack Alvarez"/>
    <s v="Express Road Cargo"/>
    <x v="0"/>
    <x v="1"/>
    <s v="High"/>
    <s v="Zinfandel"/>
    <x v="0"/>
    <x v="0"/>
    <s v="Domaine Lafage Miraflors Rose 2013"/>
    <s v="Large Crate"/>
    <s v="Ballarat"/>
    <x v="220"/>
    <d v="2010-06-06T00:00:00"/>
    <n v="5"/>
    <n v="0.09"/>
    <n v="363.25"/>
    <n v="19.989999999999998"/>
    <n v="1816.25"/>
  </r>
  <r>
    <n v="4068"/>
    <n v="88405"/>
    <s v="Steve Fox"/>
    <s v="Air Cargo"/>
    <x v="2"/>
    <x v="3"/>
    <s v="Critical"/>
    <s v="Sangiovese Rose"/>
    <x v="0"/>
    <x v="0"/>
    <s v="Chateau d'Esclans Garrus Rose 2013"/>
    <s v="Extra Large Crate"/>
    <s v="Newcastle"/>
    <x v="1038"/>
    <d v="2010-08-27T00:00:00"/>
    <n v="1"/>
    <n v="7.0000000000000007E-2"/>
    <n v="226.67"/>
    <n v="28.16"/>
    <n v="226.67"/>
  </r>
  <r>
    <n v="4069"/>
    <n v="88405"/>
    <s v="Steve Fox"/>
    <s v="Air Cargo"/>
    <x v="0"/>
    <x v="3"/>
    <s v="Critical"/>
    <s v="Sangiovese"/>
    <x v="0"/>
    <x v="0"/>
    <s v="Lucien Albrecht Cremant d'Alsace Brut"/>
    <s v="Extra Large Crate"/>
    <s v="Campbeltown"/>
    <x v="1038"/>
    <d v="2010-08-28T00:00:00"/>
    <n v="20"/>
    <n v="0.08"/>
    <n v="20.98"/>
    <n v="53.03"/>
    <n v="419.6"/>
  </r>
  <r>
    <n v="4070"/>
    <n v="89886"/>
    <s v="Raymond Shaw"/>
    <s v="Air Cargo"/>
    <x v="0"/>
    <x v="2"/>
    <s v="Medium"/>
    <s v="Merlot"/>
    <x v="0"/>
    <x v="0"/>
    <s v="Schramsberg Cremant Demi-Sec 2011"/>
    <s v="Extra Large Crate"/>
    <s v="Mandurah"/>
    <x v="774"/>
    <d v="2011-03-30T00:00:00"/>
    <n v="1"/>
    <n v="0.06"/>
    <n v="328.14"/>
    <n v="91.05"/>
    <n v="328.14"/>
  </r>
  <r>
    <n v="4071"/>
    <n v="86940"/>
    <s v="Harry Wright"/>
    <s v="Express Road Cargo"/>
    <x v="2"/>
    <x v="1"/>
    <s v="Low"/>
    <s v="Grenache Rose"/>
    <x v="0"/>
    <x v="0"/>
    <s v="Bertani Bertarose 2014"/>
    <s v="Full Container"/>
    <s v="Mount Barker"/>
    <x v="1186"/>
    <d v="2012-02-10T00:00:00"/>
    <n v="3"/>
    <n v="0.03"/>
    <n v="12.07"/>
    <n v="6.2"/>
    <n v="36.21"/>
  </r>
  <r>
    <n v="4072"/>
    <n v="86940"/>
    <s v="Harry Wright"/>
    <s v="Express Road Cargo"/>
    <x v="1"/>
    <x v="1"/>
    <s v="Low"/>
    <s v="Chardonnay"/>
    <x v="0"/>
    <x v="0"/>
    <s v="Chardonnais Napa Valley Chardonnay 2013"/>
    <s v="Large Crate"/>
    <s v="Port Lincoln"/>
    <x v="1186"/>
    <d v="2012-02-10T00:00:00"/>
    <n v="10"/>
    <n v="0.04"/>
    <n v="125.99"/>
    <n v="4.2"/>
    <n v="1259.8999999999999"/>
  </r>
  <r>
    <n v="4073"/>
    <n v="86740"/>
    <s v="Bruce Torres"/>
    <s v="Express Road Cargo"/>
    <x v="0"/>
    <x v="1"/>
    <s v="Critical"/>
    <s v="Shiraz"/>
    <x v="0"/>
    <x v="0"/>
    <s v="Miraval Rose (1.5 Liter Magnum) 2014"/>
    <s v="Large Crate"/>
    <s v="Canberra"/>
    <x v="1042"/>
    <d v="2011-05-18T00:00:00"/>
    <n v="13"/>
    <n v="0.01"/>
    <n v="13.48"/>
    <n v="4.51"/>
    <n v="175.24"/>
  </r>
  <r>
    <n v="4074"/>
    <n v="86710"/>
    <s v="Walter Washington"/>
    <s v="Air Cargo"/>
    <x v="1"/>
    <x v="0"/>
    <s v="Critical"/>
    <s v="Sauvignon Blanc"/>
    <x v="0"/>
    <x v="0"/>
    <s v="Cloudy Bay Sauvignon Blanc 2015"/>
    <s v="Extra Large Crate"/>
    <s v="Darwin"/>
    <x v="783"/>
    <d v="2011-04-04T00:00:00"/>
    <n v="1"/>
    <n v="7.0000000000000007E-2"/>
    <n v="1500.97"/>
    <n v="29.7"/>
    <n v="1500.97"/>
  </r>
  <r>
    <n v="4075"/>
    <n v="87698"/>
    <s v="Bruce Bishop"/>
    <s v="Express Road Cargo"/>
    <x v="0"/>
    <x v="3"/>
    <s v="Not Specified"/>
    <s v="Sangiovese"/>
    <x v="0"/>
    <x v="0"/>
    <s v="La Playa Estate Cabernet Sauvignon Rose 2015"/>
    <s v="Large Crate"/>
    <s v="Broken Hill"/>
    <x v="190"/>
    <d v="2013-01-01T00:00:00"/>
    <n v="20"/>
    <n v="0.01"/>
    <n v="4.9800000000000004"/>
    <n v="7.44"/>
    <n v="99.600000000000009"/>
  </r>
  <r>
    <n v="4076"/>
    <n v="88774"/>
    <s v="Louis Kennedy"/>
    <s v="Express Road Cargo"/>
    <x v="0"/>
    <x v="1"/>
    <s v="Critical"/>
    <s v="Shiraz"/>
    <x v="0"/>
    <x v="0"/>
    <s v="Locations by Dave Phinney F Rose"/>
    <s v="Large Crate"/>
    <s v="Canberra"/>
    <x v="1187"/>
    <d v="2011-08-23T00:00:00"/>
    <n v="14"/>
    <n v="0.1"/>
    <n v="18.989999999999998"/>
    <n v="5.23"/>
    <n v="265.85999999999996"/>
  </r>
  <r>
    <n v="4077"/>
    <n v="86253"/>
    <s v="Sharon Henry"/>
    <s v="Express Road Cargo"/>
    <x v="2"/>
    <x v="3"/>
    <s v="Medium"/>
    <s v="Champagne"/>
    <x v="0"/>
    <x v="0"/>
    <s v="Belle Glos Oeil de Perdrix Pinot Noir Blanc 2014"/>
    <s v="Standard Size Crate"/>
    <s v="Campbeltown"/>
    <x v="490"/>
    <d v="2011-07-31T00:00:00"/>
    <n v="10"/>
    <n v="7.0000000000000007E-2"/>
    <n v="6.98"/>
    <n v="2.83"/>
    <n v="69.800000000000011"/>
  </r>
  <r>
    <n v="4078"/>
    <n v="89846"/>
    <s v="Thomas Rivera"/>
    <s v="Air Cargo"/>
    <x v="2"/>
    <x v="1"/>
    <s v="Medium"/>
    <s v="Sangiovese Rose"/>
    <x v="0"/>
    <x v="0"/>
    <s v="Sutter Home Pink Moscato"/>
    <s v="Extra Large Crate"/>
    <s v="Burnie"/>
    <x v="453"/>
    <d v="2013-09-25T00:00:00"/>
    <n v="21"/>
    <n v="0.05"/>
    <n v="160.97999999999999"/>
    <n v="30"/>
    <n v="3380.58"/>
  </r>
  <r>
    <n v="4079"/>
    <n v="90588"/>
    <s v="Paula Long"/>
    <s v="Road Cargo"/>
    <x v="0"/>
    <x v="2"/>
    <s v="Critical"/>
    <s v="Merlot"/>
    <x v="0"/>
    <x v="0"/>
    <s v="Barnard Griffin Rose of Sangiovese 2014"/>
    <s v="Full Container"/>
    <s v="Albany"/>
    <x v="1188"/>
    <d v="2010-02-19T00:00:00"/>
    <n v="1"/>
    <n v="0.05"/>
    <n v="6.04"/>
    <n v="2.14"/>
    <n v="6.04"/>
  </r>
  <r>
    <n v="4080"/>
    <n v="89691"/>
    <s v="Andrew Matthews"/>
    <s v="Express Road Cargo"/>
    <x v="0"/>
    <x v="3"/>
    <s v="Low"/>
    <s v="Merlot"/>
    <x v="0"/>
    <x v="0"/>
    <s v="Barnard Griffin Rose of Sangiovese 2014"/>
    <s v="Large Crate"/>
    <s v="Liverpool"/>
    <x v="685"/>
    <d v="2013-03-11T00:00:00"/>
    <n v="10"/>
    <n v="0.1"/>
    <n v="6.48"/>
    <n v="7.37"/>
    <n v="64.800000000000011"/>
  </r>
  <r>
    <n v="4081"/>
    <n v="89691"/>
    <s v="Andrew Matthews"/>
    <s v="Express Road Cargo"/>
    <x v="0"/>
    <x v="3"/>
    <s v="Low"/>
    <s v="Merlot"/>
    <x v="0"/>
    <x v="0"/>
    <s v="Gerard Bertrand Cote des Roses Rose 2014"/>
    <s v="Large Crate"/>
    <s v="Blue Mountains"/>
    <x v="685"/>
    <d v="2013-03-09T00:00:00"/>
    <n v="7"/>
    <n v="7.0000000000000007E-2"/>
    <n v="17.7"/>
    <n v="9.4700000000000006"/>
    <n v="123.89999999999999"/>
  </r>
  <r>
    <n v="4082"/>
    <n v="91267"/>
    <s v="Joe Sanders"/>
    <s v="Air Cargo"/>
    <x v="2"/>
    <x v="3"/>
    <s v="Medium"/>
    <s v="Cremant"/>
    <x v="0"/>
    <x v="0"/>
    <s v="Chateau de Campuget Costieres de Nimes Tradition Rose 2015"/>
    <s v="Extra Large Crate"/>
    <s v="Orange"/>
    <x v="1167"/>
    <d v="2012-12-16T00:00:00"/>
    <n v="11"/>
    <n v="0.08"/>
    <n v="95.95"/>
    <n v="74.349999999999994"/>
    <n v="1055.45"/>
  </r>
  <r>
    <n v="4083"/>
    <n v="87594"/>
    <s v="Gerald Gomez"/>
    <s v="Air Cargo"/>
    <x v="1"/>
    <x v="1"/>
    <s v="Low"/>
    <s v="Pinot Gris"/>
    <x v="0"/>
    <x v="0"/>
    <s v="Dog Point Vineyard Sauvignon Blanc 2014"/>
    <s v="Extra Large Crate"/>
    <s v="Ararat"/>
    <x v="425"/>
    <d v="2011-06-15T00:00:00"/>
    <n v="2"/>
    <n v="0.02"/>
    <n v="145.44999999999999"/>
    <n v="17.850000000000001"/>
    <n v="290.89999999999998"/>
  </r>
  <r>
    <n v="4084"/>
    <n v="88976"/>
    <s v="Lawrence Bennett"/>
    <s v="Road Cargo"/>
    <x v="0"/>
    <x v="1"/>
    <s v="Critical"/>
    <s v="Cabernet Sauvignon"/>
    <x v="0"/>
    <x v="0"/>
    <s v="JCB N¬∞21 Brut Cremant de Bourgogne"/>
    <s v="Large Crate"/>
    <s v="Melbourne"/>
    <x v="1189"/>
    <d v="2011-08-13T00:00:00"/>
    <n v="7"/>
    <n v="0.03"/>
    <n v="35.44"/>
    <n v="7.5"/>
    <n v="248.07999999999998"/>
  </r>
  <r>
    <n v="4085"/>
    <n v="88976"/>
    <s v="Lawrence Bennett"/>
    <s v="Express Road Cargo"/>
    <x v="0"/>
    <x v="1"/>
    <s v="Critical"/>
    <s v="Sangiovese"/>
    <x v="0"/>
    <x v="0"/>
    <s v="Veuve Clicquot Brut Yellow Label"/>
    <s v="Full Container"/>
    <s v="Benalla"/>
    <x v="1189"/>
    <d v="2011-08-15T00:00:00"/>
    <n v="2"/>
    <n v="0.1"/>
    <n v="3.28"/>
    <n v="3.97"/>
    <n v="6.56"/>
  </r>
  <r>
    <n v="4086"/>
    <n v="89299"/>
    <s v="Kenneth Porter"/>
    <s v="Express Road Cargo"/>
    <x v="0"/>
    <x v="3"/>
    <s v="High"/>
    <s v="Pinot Noir"/>
    <x v="0"/>
    <x v="0"/>
    <s v="Barnard Griffin Rose of Sangiovese 2014"/>
    <s v="Large Crate"/>
    <s v="Lithgow"/>
    <x v="1190"/>
    <d v="2010-01-18T00:00:00"/>
    <n v="13"/>
    <n v="0.05"/>
    <n v="58.1"/>
    <n v="1.49"/>
    <n v="755.30000000000007"/>
  </r>
  <r>
    <n v="4087"/>
    <n v="91219"/>
    <s v="Jerry Bell"/>
    <s v="Express Road Cargo"/>
    <x v="0"/>
    <x v="1"/>
    <s v="Low"/>
    <s v="Shiraz"/>
    <x v="0"/>
    <x v="0"/>
    <s v="Bollinger Brut Special Cuvee"/>
    <s v="Large Crate"/>
    <s v="Launceston"/>
    <x v="346"/>
    <d v="2010-07-29T00:00:00"/>
    <n v="6"/>
    <n v="7.0000000000000007E-2"/>
    <n v="49.43"/>
    <n v="19.989999999999998"/>
    <n v="296.58"/>
  </r>
  <r>
    <n v="4088"/>
    <n v="88677"/>
    <s v="Larry Romero"/>
    <s v="Express Road Cargo"/>
    <x v="2"/>
    <x v="3"/>
    <s v="Low"/>
    <s v="Sangiovese Rose"/>
    <x v="0"/>
    <x v="1"/>
    <s v="Sutter Home White Zinfandel"/>
    <s v="Standard Size Crate"/>
    <s v="Newcastle"/>
    <x v="221"/>
    <d v="2010-01-20T00:00:00"/>
    <n v="9"/>
    <n v="0.04"/>
    <n v="22.72"/>
    <n v="8.99"/>
    <n v="204.48"/>
  </r>
  <r>
    <n v="4089"/>
    <n v="90699"/>
    <s v="Peter Hunter"/>
    <s v="Express Road Cargo"/>
    <x v="0"/>
    <x v="1"/>
    <s v="Low"/>
    <s v="Merlot"/>
    <x v="0"/>
    <x v="1"/>
    <s v="Miraval Rose 2014"/>
    <s v="Full Container"/>
    <s v="Canberra"/>
    <x v="1191"/>
    <d v="2012-09-25T00:00:00"/>
    <n v="23"/>
    <n v="7.0000000000000007E-2"/>
    <n v="4.26"/>
    <n v="1.2"/>
    <n v="97.97999999999999"/>
  </r>
  <r>
    <n v="4090"/>
    <n v="90699"/>
    <s v="Julie Collins"/>
    <s v="Express Road Cargo"/>
    <x v="0"/>
    <x v="1"/>
    <s v="Low"/>
    <s v="Zinfandel"/>
    <x v="0"/>
    <x v="1"/>
    <s v="Laurent-Perrier Brut Millesime 2006"/>
    <s v="Full Container"/>
    <s v="Melton"/>
    <x v="1191"/>
    <d v="2012-09-28T00:00:00"/>
    <n v="8"/>
    <n v="0.09"/>
    <n v="2.88"/>
    <n v="1.01"/>
    <n v="23.04"/>
  </r>
  <r>
    <n v="4091"/>
    <n v="88931"/>
    <s v="Nicholas Shaw"/>
    <s v="Express Road Cargo"/>
    <x v="2"/>
    <x v="2"/>
    <s v="High"/>
    <s v="Cremant"/>
    <x v="0"/>
    <x v="1"/>
    <s v="Chateau d'Esclans Garrus Rose 2013"/>
    <s v="Large Crate"/>
    <s v="Perth"/>
    <x v="1019"/>
    <d v="2011-07-31T00:00:00"/>
    <n v="15"/>
    <n v="0.1"/>
    <n v="9.65"/>
    <n v="6.22"/>
    <n v="144.75"/>
  </r>
  <r>
    <n v="4092"/>
    <n v="88931"/>
    <s v="Ryan Bishop"/>
    <s v="Express Road Cargo"/>
    <x v="0"/>
    <x v="1"/>
    <s v="High"/>
    <s v="Cabernet Sauvignon"/>
    <x v="0"/>
    <x v="1"/>
    <s v="Marques de Caceres Rioja Rosado 2014"/>
    <s v="Large Crate"/>
    <s v="Victor Harbor"/>
    <x v="1019"/>
    <d v="2011-08-01T00:00:00"/>
    <n v="6"/>
    <n v="0.04"/>
    <n v="24.92"/>
    <n v="12.98"/>
    <n v="149.52000000000001"/>
  </r>
  <r>
    <n v="4093"/>
    <n v="87411"/>
    <s v="Jimmy Garcia"/>
    <s v="Express Road Cargo"/>
    <x v="0"/>
    <x v="3"/>
    <s v="Low"/>
    <s v="Shiraz"/>
    <x v="0"/>
    <x v="1"/>
    <s v="Schramsberg Cremant Demi-Sec 2011"/>
    <s v="Full Container"/>
    <s v="Blue Mountains"/>
    <x v="14"/>
    <d v="2012-10-16T00:00:00"/>
    <n v="20"/>
    <n v="0.03"/>
    <n v="6.08"/>
    <n v="1.82"/>
    <n v="121.6"/>
  </r>
  <r>
    <n v="4094"/>
    <n v="89272"/>
    <s v="Adam Torres"/>
    <s v="Express Road Cargo"/>
    <x v="0"/>
    <x v="3"/>
    <s v="Medium"/>
    <s v="Cabernet Sauvignon"/>
    <x v="0"/>
    <x v="1"/>
    <s v="Jean-Baptiste Adam Les Natures Cremant d'Alsace Brut"/>
    <s v="Large Crate"/>
    <s v="Lithgow"/>
    <x v="300"/>
    <d v="2013-09-06T00:00:00"/>
    <n v="2"/>
    <n v="0.09"/>
    <n v="12.53"/>
    <n v="7.17"/>
    <n v="25.06"/>
  </r>
  <r>
    <n v="4095"/>
    <n v="89272"/>
    <s v="Adam Torres"/>
    <s v="Express Road Cargo"/>
    <x v="1"/>
    <x v="3"/>
    <s v="Medium"/>
    <s v="Reisling"/>
    <x v="0"/>
    <x v="1"/>
    <s v="Angeline Sauvignon Blanc 2014"/>
    <s v="Large Crate"/>
    <s v="Newcastle"/>
    <x v="300"/>
    <d v="2013-09-08T00:00:00"/>
    <n v="5"/>
    <n v="0.06"/>
    <n v="19.98"/>
    <n v="4"/>
    <n v="99.9"/>
  </r>
  <r>
    <n v="4096"/>
    <n v="89272"/>
    <s v="Adam Torres"/>
    <s v="Road Cargo"/>
    <x v="2"/>
    <x v="3"/>
    <s v="Medium"/>
    <s v="Grenache Rose"/>
    <x v="0"/>
    <x v="1"/>
    <s v="Chateau de Campuget Costieres de Nimes Tradition Rose 2015"/>
    <s v="Mini Crate"/>
    <s v="Newcastle"/>
    <x v="300"/>
    <d v="2013-09-07T00:00:00"/>
    <n v="25"/>
    <n v="0.09"/>
    <n v="49.34"/>
    <n v="10.25"/>
    <n v="1233.5"/>
  </r>
  <r>
    <n v="4097"/>
    <n v="89794"/>
    <s v="Margaret Bailey"/>
    <s v="Express Road Cargo"/>
    <x v="0"/>
    <x v="1"/>
    <s v="Medium"/>
    <s v="Shiraz"/>
    <x v="0"/>
    <x v="1"/>
    <s v="Chateau de Campuget Costieres de Nimes Tradition Rose 2015"/>
    <s v="Full Container"/>
    <s v="Adelaide"/>
    <x v="1192"/>
    <d v="2013-04-24T00:00:00"/>
    <n v="8"/>
    <n v="0.06"/>
    <n v="5.84"/>
    <n v="1"/>
    <n v="46.72"/>
  </r>
  <r>
    <n v="4098"/>
    <n v="87186"/>
    <s v="Howard Burton"/>
    <s v="Express Road Cargo"/>
    <x v="1"/>
    <x v="3"/>
    <s v="High"/>
    <s v="Reisling"/>
    <x v="0"/>
    <x v="1"/>
    <s v="Angeline Sauvignon Blanc 2014"/>
    <s v="Large Crate"/>
    <s v="Lithgow"/>
    <x v="896"/>
    <d v="2010-10-15T00:00:00"/>
    <n v="17"/>
    <n v="0.01"/>
    <n v="30.97"/>
    <n v="4"/>
    <n v="526.49"/>
  </r>
  <r>
    <n v="4099"/>
    <n v="87186"/>
    <s v="Howard Burton"/>
    <s v="Express Road Cargo"/>
    <x v="1"/>
    <x v="3"/>
    <s v="High"/>
    <s v="Reisling"/>
    <x v="0"/>
    <x v="1"/>
    <s v="Robert Oatley Sauvignon Blanc 2013"/>
    <s v="Large Crate"/>
    <s v="Newcastle"/>
    <x v="896"/>
    <d v="2010-10-15T00:00:00"/>
    <n v="23"/>
    <n v="0.08"/>
    <n v="125.99"/>
    <n v="7.69"/>
    <n v="2897.77"/>
  </r>
  <r>
    <n v="4100"/>
    <n v="90757"/>
    <s v="Nicole Matthews"/>
    <s v="Express Road Cargo"/>
    <x v="0"/>
    <x v="3"/>
    <s v="Critical"/>
    <s v="Merlot"/>
    <x v="0"/>
    <x v="1"/>
    <s v="Marques de Caceres Rioja Rosado 2014"/>
    <s v="Full Container"/>
    <s v="Grafton"/>
    <x v="1133"/>
    <d v="2012-09-21T00:00:00"/>
    <n v="18"/>
    <n v="0.1"/>
    <n v="29.14"/>
    <n v="4.8600000000000003"/>
    <n v="524.52"/>
  </r>
  <r>
    <n v="4101"/>
    <n v="86071"/>
    <s v="Scott Daniels"/>
    <s v="Express Road Cargo"/>
    <x v="0"/>
    <x v="1"/>
    <s v="Not Specified"/>
    <s v="Pinot Noir"/>
    <x v="0"/>
    <x v="1"/>
    <s v="Chateau de Campuget Costieres de Nimes Tradition Rose 2015"/>
    <s v="Large Crate"/>
    <s v="Ararat"/>
    <x v="1193"/>
    <d v="2012-10-05T00:00:00"/>
    <n v="15"/>
    <n v="0.08"/>
    <n v="30.98"/>
    <n v="19.989999999999998"/>
    <n v="464.7"/>
  </r>
  <r>
    <n v="4102"/>
    <n v="86071"/>
    <s v="Scott Daniels"/>
    <s v="Air Cargo"/>
    <x v="2"/>
    <x v="1"/>
    <s v="Not Specified"/>
    <s v="Grenache Rose"/>
    <x v="0"/>
    <x v="1"/>
    <s v="Chateau de Campuget Costieres de Nimes Tradition Rose 2015"/>
    <s v="Small Crate"/>
    <s v="Hamilton"/>
    <x v="1193"/>
    <d v="2012-10-04T00:00:00"/>
    <n v="23"/>
    <n v="0"/>
    <n v="376.13"/>
    <n v="85.63"/>
    <n v="8650.99"/>
  </r>
  <r>
    <n v="4103"/>
    <n v="91272"/>
    <s v="Tammy Franklin"/>
    <s v="Express Road Cargo"/>
    <x v="0"/>
    <x v="2"/>
    <s v="Medium"/>
    <s v="Sangiovese"/>
    <x v="0"/>
    <x v="1"/>
    <s v="Bollinger Brut Special Cuvee"/>
    <s v="Large Crate"/>
    <s v="Rockingham"/>
    <x v="357"/>
    <d v="2011-09-18T00:00:00"/>
    <n v="9"/>
    <n v="0.01"/>
    <n v="5.98"/>
    <n v="1.49"/>
    <n v="53.820000000000007"/>
  </r>
  <r>
    <n v="4104"/>
    <n v="87030"/>
    <s v="Dennis Larson"/>
    <s v="Express Road Cargo"/>
    <x v="0"/>
    <x v="2"/>
    <s v="Not Specified"/>
    <s v="Shiraz"/>
    <x v="0"/>
    <x v="1"/>
    <s v="Chateau de Campuget Costieres de Nimes Tradition Rose 2015"/>
    <s v="Large Crate"/>
    <s v="Mandurah"/>
    <x v="1055"/>
    <d v="2010-06-17T00:00:00"/>
    <n v="19"/>
    <n v="0.04"/>
    <n v="6.48"/>
    <n v="9.5399999999999991"/>
    <n v="123.12"/>
  </r>
  <r>
    <n v="4105"/>
    <n v="89520"/>
    <s v="Carol Oliver"/>
    <s v="Express Road Cargo"/>
    <x v="0"/>
    <x v="3"/>
    <s v="Critical"/>
    <s v="Merlot"/>
    <x v="0"/>
    <x v="1"/>
    <s v="Chateau d'Esclans Garrus Rose 2013"/>
    <s v="Full Container"/>
    <s v="Wagga Wagga"/>
    <x v="374"/>
    <d v="2010-01-16T00:00:00"/>
    <n v="2"/>
    <n v="0.09"/>
    <n v="2.88"/>
    <n v="0.7"/>
    <n v="5.76"/>
  </r>
  <r>
    <n v="4106"/>
    <n v="86585"/>
    <s v="Earl Cook"/>
    <s v="Express Road Cargo"/>
    <x v="1"/>
    <x v="3"/>
    <s v="High"/>
    <s v="Pinot Gris"/>
    <x v="0"/>
    <x v="1"/>
    <s v="Giesen Sauvignon Blanc 2014"/>
    <s v="Large Crate"/>
    <s v="Armidale"/>
    <x v="268"/>
    <d v="2013-05-08T00:00:00"/>
    <n v="12"/>
    <n v="0.1"/>
    <n v="152.47999999999999"/>
    <n v="4"/>
    <n v="1829.7599999999998"/>
  </r>
  <r>
    <n v="4107"/>
    <n v="86585"/>
    <s v="Earl Cook"/>
    <s v="Express Road Cargo"/>
    <x v="1"/>
    <x v="3"/>
    <s v="High"/>
    <s v="Reisling"/>
    <x v="0"/>
    <x v="1"/>
    <s v="Villa Maria Private Bin Sauvignon Blanc 2015"/>
    <s v="Standard Size Crate"/>
    <s v="Tamworth"/>
    <x v="268"/>
    <d v="2013-05-08T00:00:00"/>
    <n v="10"/>
    <n v="0.08"/>
    <n v="35.409999999999997"/>
    <n v="1.99"/>
    <n v="354.09999999999997"/>
  </r>
  <r>
    <n v="4108"/>
    <n v="87132"/>
    <s v="Richard Richards"/>
    <s v="Express Road Cargo"/>
    <x v="0"/>
    <x v="3"/>
    <s v="Not Specified"/>
    <s v="Cabernet Sauvignon"/>
    <x v="0"/>
    <x v="1"/>
    <s v="Bertani Bertarose 2014"/>
    <s v="Large Crate"/>
    <s v="Wollongong"/>
    <x v="1175"/>
    <d v="2013-12-25T00:00:00"/>
    <n v="22"/>
    <n v="0.03"/>
    <n v="54.96"/>
    <n v="10.75"/>
    <n v="1209.1200000000001"/>
  </r>
  <r>
    <n v="4109"/>
    <n v="89785"/>
    <s v="Raymond Freeman"/>
    <s v="Express Road Cargo"/>
    <x v="0"/>
    <x v="3"/>
    <s v="Low"/>
    <s v="Sangiovese"/>
    <x v="0"/>
    <x v="1"/>
    <s v="Lucien Albrecht Cremant d'Alsace Brut Rose"/>
    <s v="Full Container"/>
    <s v="Newcastle"/>
    <x v="521"/>
    <d v="2012-11-29T00:00:00"/>
    <n v="20"/>
    <n v="0.1"/>
    <n v="1.76"/>
    <n v="0.7"/>
    <n v="35.200000000000003"/>
  </r>
  <r>
    <n v="4110"/>
    <n v="87906"/>
    <s v="Melissa Garcia"/>
    <s v="Express Road Cargo"/>
    <x v="0"/>
    <x v="1"/>
    <s v="Medium"/>
    <s v="Zinfandel"/>
    <x v="0"/>
    <x v="1"/>
    <s v="Chateau Gaudrelle Cremant d'Loire Brut"/>
    <s v="Large Crate"/>
    <s v="Ararat"/>
    <x v="916"/>
    <d v="2011-05-15T00:00:00"/>
    <n v="13"/>
    <n v="0.05"/>
    <n v="5.28"/>
    <n v="5.0599999999999996"/>
    <n v="68.64"/>
  </r>
  <r>
    <n v="4111"/>
    <n v="87906"/>
    <s v="Jose Evans"/>
    <s v="Express Road Cargo"/>
    <x v="1"/>
    <x v="1"/>
    <s v="Medium"/>
    <s v="Sauvignon Blanc"/>
    <x v="0"/>
    <x v="1"/>
    <s v="Lucky Chardonnay 2012"/>
    <s v="Large Crate"/>
    <s v="Mount Gambier"/>
    <x v="916"/>
    <d v="2011-05-15T00:00:00"/>
    <n v="9"/>
    <n v="0.09"/>
    <n v="35.770000000000003"/>
    <n v="9.02"/>
    <n v="321.93"/>
  </r>
  <r>
    <n v="4112"/>
    <n v="86639"/>
    <s v="Patricia Hunt"/>
    <s v="Express Road Cargo"/>
    <x v="1"/>
    <x v="2"/>
    <s v="Low"/>
    <s v="Reisling"/>
    <x v="0"/>
    <x v="1"/>
    <s v="Giesen Sauvignon Blanc 2014"/>
    <s v="Standard Size Crate"/>
    <s v="Perth"/>
    <x v="1194"/>
    <d v="2010-06-05T00:00:00"/>
    <n v="5"/>
    <n v="0"/>
    <n v="20.99"/>
    <n v="3.3"/>
    <n v="104.94999999999999"/>
  </r>
  <r>
    <n v="4113"/>
    <n v="86428"/>
    <s v="Frank Woods"/>
    <s v="Express Road Cargo"/>
    <x v="1"/>
    <x v="1"/>
    <s v="Medium"/>
    <s v="Sauvignon Blanc"/>
    <x v="0"/>
    <x v="1"/>
    <s v="Hewitson LuLu Sauvignon Blanc 2014"/>
    <s v="Standard Size Crate"/>
    <s v="Canberra"/>
    <x v="1195"/>
    <d v="2011-02-20T00:00:00"/>
    <n v="1"/>
    <n v="0.04"/>
    <n v="39.24"/>
    <n v="1.99"/>
    <n v="39.24"/>
  </r>
  <r>
    <n v="4114"/>
    <n v="86428"/>
    <s v="Frank Woods"/>
    <s v="Air Cargo"/>
    <x v="1"/>
    <x v="1"/>
    <s v="Medium"/>
    <s v="Chardonnay"/>
    <x v="0"/>
    <x v="1"/>
    <s v="St. Supery Sauvignon Blanc 2015"/>
    <s v="Small Crate"/>
    <s v="Canberra"/>
    <x v="1195"/>
    <d v="2011-02-21T00:00:00"/>
    <n v="8"/>
    <n v="0.08"/>
    <n v="119.99"/>
    <n v="56.14"/>
    <n v="959.92"/>
  </r>
  <r>
    <n v="4115"/>
    <n v="86428"/>
    <s v="Frank Woods"/>
    <s v="Express Road Cargo"/>
    <x v="0"/>
    <x v="1"/>
    <s v="Medium"/>
    <s v="Pinot Noir"/>
    <x v="0"/>
    <x v="1"/>
    <s v="Domaine Lafage Miraflors Rose 2013"/>
    <s v="Mini Crate"/>
    <s v="Canberra"/>
    <x v="1195"/>
    <d v="2011-02-20T00:00:00"/>
    <n v="9"/>
    <n v="0.01"/>
    <n v="80.98"/>
    <n v="35"/>
    <n v="728.82"/>
  </r>
  <r>
    <n v="4116"/>
    <n v="89147"/>
    <s v="Larry Day"/>
    <s v="Express Road Cargo"/>
    <x v="0"/>
    <x v="1"/>
    <s v="High"/>
    <s v="Malbec"/>
    <x v="0"/>
    <x v="1"/>
    <s v="Marques de Caceres Rioja Rosado 2014"/>
    <s v="Large Crate"/>
    <s v="Devonport"/>
    <x v="146"/>
    <d v="2010-04-05T00:00:00"/>
    <n v="2"/>
    <n v="0"/>
    <n v="7.38"/>
    <n v="11.51"/>
    <n v="14.76"/>
  </r>
  <r>
    <n v="4117"/>
    <n v="86256"/>
    <s v="Sharon Henry"/>
    <s v="Road Cargo"/>
    <x v="0"/>
    <x v="3"/>
    <s v="High"/>
    <s v="Pinot Noir"/>
    <x v="0"/>
    <x v="1"/>
    <s v="Sutter Home Pink Moscato"/>
    <s v="Large Crate"/>
    <s v="Campbeltown"/>
    <x v="946"/>
    <d v="2013-03-29T00:00:00"/>
    <n v="7"/>
    <n v="0.05"/>
    <n v="8.74"/>
    <n v="8.2899999999999991"/>
    <n v="61.18"/>
  </r>
  <r>
    <n v="4118"/>
    <n v="88893"/>
    <s v="Carol Diaz"/>
    <s v="Express Road Cargo"/>
    <x v="0"/>
    <x v="3"/>
    <s v="Not Specified"/>
    <s v="Cabernet Sauvignon"/>
    <x v="0"/>
    <x v="1"/>
    <s v="Bertani Bertarose 2014"/>
    <s v="Large Crate"/>
    <s v="Paramatta"/>
    <x v="1196"/>
    <d v="2012-04-08T00:00:00"/>
    <n v="12"/>
    <n v="0.04"/>
    <n v="18.97"/>
    <n v="9.5399999999999991"/>
    <n v="227.64"/>
  </r>
  <r>
    <n v="4119"/>
    <n v="86012"/>
    <s v="Ruby Cox"/>
    <s v="Express Road Cargo"/>
    <x v="0"/>
    <x v="2"/>
    <s v="Critical"/>
    <s v="Zinfandel"/>
    <x v="0"/>
    <x v="1"/>
    <s v="Langlois Chateau Cremant de Loire Brut"/>
    <s v="Large Crate"/>
    <s v="Busseltol"/>
    <x v="1103"/>
    <d v="2010-05-28T00:00:00"/>
    <n v="12"/>
    <n v="0.04"/>
    <n v="37.700000000000003"/>
    <n v="2.99"/>
    <n v="452.40000000000003"/>
  </r>
  <r>
    <n v="4120"/>
    <n v="86012"/>
    <s v="Gloria Myers"/>
    <s v="Express Road Cargo"/>
    <x v="1"/>
    <x v="2"/>
    <s v="Critical"/>
    <s v="Reisling"/>
    <x v="0"/>
    <x v="1"/>
    <s v="Lucky Chardonnay 2012"/>
    <s v="Standard Size Crate"/>
    <s v="Albany"/>
    <x v="1103"/>
    <d v="2010-05-28T00:00:00"/>
    <n v="1"/>
    <n v="0.01"/>
    <n v="55.99"/>
    <n v="5"/>
    <n v="55.99"/>
  </r>
  <r>
    <n v="4121"/>
    <n v="86860"/>
    <s v="Anne Myers"/>
    <s v="Express Road Cargo"/>
    <x v="0"/>
    <x v="3"/>
    <s v="High"/>
    <s v="Pinot Noir"/>
    <x v="0"/>
    <x v="1"/>
    <s v="Francis Ford Coppola Sofia Rose 2014"/>
    <s v="Large Crate"/>
    <s v="Penrith"/>
    <x v="862"/>
    <d v="2010-11-18T00:00:00"/>
    <n v="17"/>
    <n v="7.0000000000000007E-2"/>
    <n v="34.54"/>
    <n v="14.72"/>
    <n v="587.17999999999995"/>
  </r>
  <r>
    <n v="4122"/>
    <n v="86860"/>
    <s v="Anne Myers"/>
    <s v="Express Road Cargo"/>
    <x v="0"/>
    <x v="3"/>
    <s v="High"/>
    <s v="Pinot Noir"/>
    <x v="0"/>
    <x v="1"/>
    <s v="Orin Swift Cellars Fragile Rose 2014"/>
    <s v="Large Crate"/>
    <s v="Grafton"/>
    <x v="862"/>
    <d v="2010-11-17T00:00:00"/>
    <n v="9"/>
    <n v="0.02"/>
    <n v="12.28"/>
    <n v="6.47"/>
    <n v="110.52"/>
  </r>
  <r>
    <n v="4123"/>
    <n v="86860"/>
    <s v="Anne Myers"/>
    <s v="Road Cargo"/>
    <x v="0"/>
    <x v="3"/>
    <s v="High"/>
    <s v="Cabernet Sauvignon"/>
    <x v="0"/>
    <x v="6"/>
    <s v="Francis Ford Coppola Sofia Rose 2014"/>
    <s v="Standard Size Crate"/>
    <s v="Wagga Wagga"/>
    <x v="862"/>
    <d v="2010-11-19T00:00:00"/>
    <n v="13"/>
    <n v="0.06"/>
    <n v="34.58"/>
    <n v="8.99"/>
    <n v="449.53999999999996"/>
  </r>
  <r>
    <n v="4124"/>
    <n v="86825"/>
    <s v="Keith Reid"/>
    <s v="Express Road Cargo"/>
    <x v="0"/>
    <x v="3"/>
    <s v="Not Specified"/>
    <s v="Pinot Noir"/>
    <x v="0"/>
    <x v="6"/>
    <s v="Miraval Rose (1.5 Liter Magnum) 2014"/>
    <s v="Large Crate"/>
    <s v="Orange"/>
    <x v="1197"/>
    <d v="2013-11-29T00:00:00"/>
    <n v="41"/>
    <n v="0.06"/>
    <n v="60.98"/>
    <n v="19.989999999999998"/>
    <n v="2500.1799999999998"/>
  </r>
  <r>
    <n v="4125"/>
    <n v="88128"/>
    <s v="Scott Bennett"/>
    <s v="Express Road Cargo"/>
    <x v="1"/>
    <x v="2"/>
    <s v="Critical"/>
    <s v="Chardonnay"/>
    <x v="0"/>
    <x v="6"/>
    <s v="Leeuwin Estate Art Series Chardonnay 2012"/>
    <s v="Full Container"/>
    <s v="Rockingham"/>
    <x v="465"/>
    <d v="2012-03-05T00:00:00"/>
    <n v="12"/>
    <n v="0.05"/>
    <n v="20.99"/>
    <n v="0.99"/>
    <n v="251.88"/>
  </r>
  <r>
    <n v="4126"/>
    <n v="88520"/>
    <s v="Albert Powell"/>
    <s v="Express Road Cargo"/>
    <x v="0"/>
    <x v="3"/>
    <s v="Critical"/>
    <s v="Shiraz"/>
    <x v="0"/>
    <x v="6"/>
    <s v="Dom Perignon 2006"/>
    <s v="Large Crate"/>
    <s v="Blue Mountains"/>
    <x v="1030"/>
    <d v="2013-08-31T00:00:00"/>
    <n v="2"/>
    <n v="0.1"/>
    <n v="4.54"/>
    <n v="5.83"/>
    <n v="9.08"/>
  </r>
  <r>
    <n v="4127"/>
    <n v="88520"/>
    <s v="Janet Owens"/>
    <s v="Express Road Cargo"/>
    <x v="0"/>
    <x v="3"/>
    <s v="Critical"/>
    <s v="Cabernet Sauvignon"/>
    <x v="0"/>
    <x v="6"/>
    <s v="Jean-Baptiste Adam Les Natures Cremant d'Alsace Brut"/>
    <s v="Full Container"/>
    <s v="Dubbo"/>
    <x v="1030"/>
    <d v="2013-08-31T00:00:00"/>
    <n v="20"/>
    <n v="0.01"/>
    <n v="3.28"/>
    <n v="3.97"/>
    <n v="65.599999999999994"/>
  </r>
  <r>
    <n v="4128"/>
    <n v="86810"/>
    <s v="Anne Fields"/>
    <s v="Air Cargo"/>
    <x v="2"/>
    <x v="2"/>
    <s v="High"/>
    <s v="Sangiovese Rose"/>
    <x v="0"/>
    <x v="6"/>
    <s v="Barnard Griffin Rose of Sangiovese 2014"/>
    <s v="Extra Large Crate"/>
    <s v="Rockingham"/>
    <x v="168"/>
    <d v="2013-07-22T00:00:00"/>
    <n v="1"/>
    <n v="0.04"/>
    <n v="270.98"/>
    <n v="50"/>
    <n v="270.98"/>
  </r>
  <r>
    <n v="4129"/>
    <n v="88552"/>
    <s v="Clarence Sanders"/>
    <s v="Air Cargo"/>
    <x v="2"/>
    <x v="2"/>
    <s v="Low"/>
    <s v="Champagne"/>
    <x v="0"/>
    <x v="6"/>
    <s v="La Playa Estate Cabernet Sauvignon Rose 2015"/>
    <s v="Extra Large Crate"/>
    <s v="Busseltol"/>
    <x v="946"/>
    <d v="2013-04-04T00:00:00"/>
    <n v="8"/>
    <n v="7.0000000000000007E-2"/>
    <n v="180.98"/>
    <n v="30"/>
    <n v="1447.84"/>
  </r>
  <r>
    <n v="4130"/>
    <n v="88552"/>
    <s v="Clarence Sanders"/>
    <s v="Express Road Cargo"/>
    <x v="0"/>
    <x v="2"/>
    <s v="Low"/>
    <s v="Shiraz"/>
    <x v="0"/>
    <x v="6"/>
    <s v="Bertani Bertarose 2014"/>
    <s v="Full Container"/>
    <s v="Busseltol"/>
    <x v="946"/>
    <d v="2013-04-04T00:00:00"/>
    <n v="10"/>
    <n v="0.02"/>
    <n v="10.31"/>
    <n v="1.79"/>
    <n v="103.10000000000001"/>
  </r>
  <r>
    <n v="4131"/>
    <n v="88243"/>
    <s v="Carl Ramirez"/>
    <s v="Express Road Cargo"/>
    <x v="0"/>
    <x v="1"/>
    <s v="Neutral"/>
    <s v="Shiraz"/>
    <x v="0"/>
    <x v="6"/>
    <s v="Jean-Baptiste Adam Les Natures Cremant d'Alsace Brut"/>
    <s v="Large Crate"/>
    <s v="Ararat"/>
    <x v="222"/>
    <d v="2011-06-10T00:00:00"/>
    <n v="5"/>
    <n v="0"/>
    <n v="20.98"/>
    <n v="8.83"/>
    <n v="104.9"/>
  </r>
  <r>
    <n v="4132"/>
    <n v="88243"/>
    <s v="Carl Ramirez"/>
    <s v="Express Road Cargo"/>
    <x v="0"/>
    <x v="1"/>
    <s v="Neutral"/>
    <s v="Zinfandel"/>
    <x v="0"/>
    <x v="6"/>
    <s v="Chateau d'Esclans Garrus Rose 2013"/>
    <s v="Full Container"/>
    <s v="Hamilton"/>
    <x v="222"/>
    <d v="2011-06-11T00:00:00"/>
    <n v="4"/>
    <n v="0.03"/>
    <n v="5.68"/>
    <n v="1.46"/>
    <n v="22.72"/>
  </r>
  <r>
    <n v="4133"/>
    <n v="88243"/>
    <s v="Katherine Brooks"/>
    <s v="Express Road Cargo"/>
    <x v="2"/>
    <x v="1"/>
    <s v="Neutral"/>
    <s v="Sangiovese Rose"/>
    <x v="0"/>
    <x v="6"/>
    <s v="Chateau d'Esclans Garrus Rose 2013"/>
    <s v="Large Crate"/>
    <s v="Bendigo"/>
    <x v="222"/>
    <d v="2011-06-12T00:00:00"/>
    <n v="7"/>
    <n v="0"/>
    <n v="7.96"/>
    <n v="4.95"/>
    <n v="55.72"/>
  </r>
  <r>
    <n v="4134"/>
    <n v="88493"/>
    <s v="Stephen Sanchez"/>
    <s v="Express Road Cargo"/>
    <x v="0"/>
    <x v="1"/>
    <s v="High"/>
    <s v="Cabernet Sauvignon"/>
    <x v="0"/>
    <x v="6"/>
    <s v="Belle Glos Oeil de Perdrix Pinot Noir Blanc 2014"/>
    <s v="Mini Crate"/>
    <s v="Canberra"/>
    <x v="1112"/>
    <d v="2011-10-13T00:00:00"/>
    <n v="11"/>
    <n v="0.03"/>
    <n v="60.98"/>
    <n v="49"/>
    <n v="670.78"/>
  </r>
  <r>
    <n v="4135"/>
    <n v="88493"/>
    <s v="Stephen Sanchez"/>
    <s v="Express Road Cargo"/>
    <x v="2"/>
    <x v="1"/>
    <s v="High"/>
    <s v="Cremant"/>
    <x v="0"/>
    <x v="6"/>
    <s v="Orin Swift Cellars Fragile Rose 2014"/>
    <s v="Mini Crate"/>
    <s v="Victor Harbor"/>
    <x v="1112"/>
    <d v="2011-10-13T00:00:00"/>
    <n v="10"/>
    <n v="0.02"/>
    <n v="290.98"/>
    <n v="69"/>
    <n v="2909.8"/>
  </r>
  <r>
    <n v="4136"/>
    <n v="88493"/>
    <s v="Henry Simpson"/>
    <s v="Express Road Cargo"/>
    <x v="1"/>
    <x v="2"/>
    <s v="High"/>
    <s v="Sauvignon Blanc"/>
    <x v="0"/>
    <x v="6"/>
    <s v="Robert Oatley Sauvignon Blanc 2013"/>
    <s v="Loose Wrap"/>
    <s v="Freemantle"/>
    <x v="1112"/>
    <d v="2011-10-13T00:00:00"/>
    <n v="20"/>
    <n v="0.1"/>
    <n v="7.99"/>
    <n v="5.03"/>
    <n v="159.80000000000001"/>
  </r>
  <r>
    <n v="4137"/>
    <n v="91066"/>
    <s v="Carlos Adams"/>
    <s v="Air Cargo"/>
    <x v="1"/>
    <x v="2"/>
    <s v="Medium"/>
    <s v="Reisling"/>
    <x v="0"/>
    <x v="6"/>
    <s v="Villa Maria Private Bin Sauvignon Blanc 2015"/>
    <s v="Extra Large Crate"/>
    <s v="Albany"/>
    <x v="512"/>
    <d v="2013-04-29T00:00:00"/>
    <n v="9"/>
    <n v="0.04"/>
    <n v="90.97"/>
    <n v="28"/>
    <n v="818.73"/>
  </r>
  <r>
    <n v="4138"/>
    <n v="87513"/>
    <s v="Mark Thomas"/>
    <s v="Express Road Cargo"/>
    <x v="1"/>
    <x v="1"/>
    <s v="Critical"/>
    <s v="Pinot Gris"/>
    <x v="0"/>
    <x v="6"/>
    <s v="Rombauer Chardonnay 2014"/>
    <s v="Standard Size Crate"/>
    <s v="Launceston"/>
    <x v="771"/>
    <d v="2011-11-10T00:00:00"/>
    <n v="17"/>
    <n v="0.05"/>
    <n v="1.7"/>
    <n v="1.99"/>
    <n v="28.9"/>
  </r>
  <r>
    <n v="4139"/>
    <n v="87711"/>
    <s v="Johnny Stephens"/>
    <s v="Road Cargo"/>
    <x v="0"/>
    <x v="2"/>
    <s v="High"/>
    <s v="Merlot"/>
    <x v="0"/>
    <x v="6"/>
    <s v="Locations by Dave Phinney F Rose"/>
    <s v="Large Crate"/>
    <s v="Perth"/>
    <x v="1198"/>
    <d v="2011-05-19T00:00:00"/>
    <n v="1"/>
    <n v="0.04"/>
    <n v="7.64"/>
    <n v="1.39"/>
    <n v="7.64"/>
  </r>
  <r>
    <n v="4140"/>
    <n v="87475"/>
    <s v="Joseph Castillo"/>
    <s v="Express Road Cargo"/>
    <x v="0"/>
    <x v="0"/>
    <s v="Medium"/>
    <s v="Malbec"/>
    <x v="0"/>
    <x v="6"/>
    <s v="Miraval Rose 2014"/>
    <s v="Large Crate"/>
    <s v="Mackay"/>
    <x v="860"/>
    <d v="2011-05-07T00:00:00"/>
    <n v="10"/>
    <n v="0.02"/>
    <n v="56.96"/>
    <n v="13.22"/>
    <n v="569.6"/>
  </r>
  <r>
    <n v="4141"/>
    <n v="86320"/>
    <s v="Jimmy Robertson"/>
    <s v="Express Road Cargo"/>
    <x v="0"/>
    <x v="2"/>
    <s v="Critical"/>
    <s v="Merlot"/>
    <x v="0"/>
    <x v="6"/>
    <s v="La Playa Estate Cabernet Sauvignon Rose 2015"/>
    <s v="Large Crate"/>
    <s v="Rockingham"/>
    <x v="164"/>
    <d v="2012-02-08T00:00:00"/>
    <n v="4"/>
    <n v="0.03"/>
    <n v="8.85"/>
    <n v="5.6"/>
    <n v="35.4"/>
  </r>
  <r>
    <n v="4142"/>
    <n v="88875"/>
    <s v="Kenneth West"/>
    <s v="Express Road Cargo"/>
    <x v="0"/>
    <x v="1"/>
    <s v="Medium"/>
    <s v="Malbec"/>
    <x v="0"/>
    <x v="6"/>
    <s v="Chateau d'Esclans Garrus Rose 2013"/>
    <s v="Large Crate"/>
    <s v="Launceston"/>
    <x v="135"/>
    <d v="2012-07-20T00:00:00"/>
    <n v="1"/>
    <n v="0"/>
    <n v="83.93"/>
    <n v="19.989999999999998"/>
    <n v="83.93"/>
  </r>
  <r>
    <n v="4143"/>
    <n v="88003"/>
    <s v="Victor Holmes"/>
    <s v="Express Road Cargo"/>
    <x v="2"/>
    <x v="1"/>
    <s v="Critical"/>
    <s v="Grenache Rose"/>
    <x v="0"/>
    <x v="6"/>
    <s v="La Playa Estate Cabernet Sauvignon Rose 2015"/>
    <s v="Standard Size Crate"/>
    <s v="Burnie"/>
    <x v="1199"/>
    <d v="2012-01-22T00:00:00"/>
    <n v="2"/>
    <n v="7.0000000000000007E-2"/>
    <n v="17.670000000000002"/>
    <n v="8.99"/>
    <n v="35.340000000000003"/>
  </r>
  <r>
    <n v="4144"/>
    <n v="88003"/>
    <s v="Margaret Bailey"/>
    <s v="Express Road Cargo"/>
    <x v="0"/>
    <x v="1"/>
    <s v="Critical"/>
    <s v="Cabernet Sauvignon"/>
    <x v="0"/>
    <x v="6"/>
    <s v="Chateau d'Esclans Garrus Rose 2013"/>
    <s v="Large Crate"/>
    <s v="Hobart"/>
    <x v="1199"/>
    <d v="2012-01-22T00:00:00"/>
    <n v="14"/>
    <n v="0.03"/>
    <n v="8.67"/>
    <n v="3.5"/>
    <n v="121.38"/>
  </r>
  <r>
    <n v="4145"/>
    <n v="88003"/>
    <s v="Margaret Bailey"/>
    <s v="Road Cargo"/>
    <x v="1"/>
    <x v="1"/>
    <s v="Critical"/>
    <s v="Chardonnay"/>
    <x v="0"/>
    <x v="4"/>
    <s v="Mercer Canyons Chardonnay 2013"/>
    <s v="Large Crate"/>
    <s v="Burnie"/>
    <x v="1199"/>
    <d v="2012-01-22T00:00:00"/>
    <n v="1"/>
    <n v="0.03"/>
    <n v="99.99"/>
    <n v="19.989999999999998"/>
    <n v="99.99"/>
  </r>
  <r>
    <n v="4146"/>
    <n v="90600"/>
    <s v="Richard Freeman"/>
    <s v="Air Cargo"/>
    <x v="1"/>
    <x v="1"/>
    <s v="Medium"/>
    <s v="Chardonnay"/>
    <x v="0"/>
    <x v="6"/>
    <s v="Angeline Sauvignon Blanc 2014"/>
    <s v="Extra Large Crate"/>
    <s v="Devonport"/>
    <x v="325"/>
    <d v="2010-03-29T00:00:00"/>
    <n v="12"/>
    <n v="0.08"/>
    <n v="213.45"/>
    <n v="14.7"/>
    <n v="2561.3999999999996"/>
  </r>
  <r>
    <n v="4147"/>
    <n v="90600"/>
    <s v="Richard Freeman"/>
    <s v="Express Road Cargo"/>
    <x v="0"/>
    <x v="1"/>
    <s v="Medium"/>
    <s v="Malbec"/>
    <x v="0"/>
    <x v="6"/>
    <s v="Chateau Gaudrelle Cremant d'Loire Brut"/>
    <s v="Large Crate"/>
    <s v="Hobart"/>
    <x v="325"/>
    <d v="2010-03-29T00:00:00"/>
    <n v="8"/>
    <n v="0.1"/>
    <n v="55.98"/>
    <n v="13.88"/>
    <n v="447.84"/>
  </r>
  <r>
    <n v="4148"/>
    <n v="90600"/>
    <s v="Richard Freeman"/>
    <s v="Express Road Cargo"/>
    <x v="0"/>
    <x v="1"/>
    <s v="Medium"/>
    <s v="Malbec"/>
    <x v="0"/>
    <x v="6"/>
    <s v="Roederer Estate Brut"/>
    <s v="Large Crate"/>
    <s v="Devonport"/>
    <x v="325"/>
    <d v="2010-03-28T00:00:00"/>
    <n v="1"/>
    <n v="0"/>
    <n v="16.059999999999999"/>
    <n v="8.34"/>
    <n v="16.059999999999999"/>
  </r>
  <r>
    <n v="4149"/>
    <n v="91279"/>
    <s v="Todd Robinson"/>
    <s v="Express Road Cargo"/>
    <x v="2"/>
    <x v="3"/>
    <s v="Critical"/>
    <s v="Champagne"/>
    <x v="0"/>
    <x v="6"/>
    <s v="Gerard Bertrand Cote des Roses Rose 2014"/>
    <s v="Full Container"/>
    <s v="Goulburn"/>
    <x v="209"/>
    <d v="2013-05-23T00:00:00"/>
    <n v="10"/>
    <n v="0.06"/>
    <n v="7.7"/>
    <n v="3.68"/>
    <n v="77"/>
  </r>
  <r>
    <n v="4150"/>
    <n v="87197"/>
    <s v="Jesse Bradley"/>
    <s v="Express Road Cargo"/>
    <x v="0"/>
    <x v="1"/>
    <s v="Critical"/>
    <s v="Sangiovese"/>
    <x v="0"/>
    <x v="6"/>
    <s v="Lucien Albrecht Cremant d'Alsace Brut Rose"/>
    <s v="Full Container"/>
    <s v="Bendigo"/>
    <x v="124"/>
    <d v="2011-07-01T00:00:00"/>
    <n v="6"/>
    <n v="0.02"/>
    <n v="5.18"/>
    <n v="2.04"/>
    <n v="31.08"/>
  </r>
  <r>
    <n v="4151"/>
    <n v="87197"/>
    <s v="Jesse Bradley"/>
    <s v="Air Cargo"/>
    <x v="2"/>
    <x v="1"/>
    <s v="Critical"/>
    <s v="Sangiovese Rose"/>
    <x v="0"/>
    <x v="6"/>
    <s v="Orin Swift Cellars Fragile Rose 2014"/>
    <s v="Small Crate"/>
    <s v="Melton"/>
    <x v="124"/>
    <d v="2011-07-01T00:00:00"/>
    <n v="13"/>
    <n v="0.04"/>
    <n v="218.75"/>
    <n v="69.64"/>
    <n v="2843.75"/>
  </r>
  <r>
    <n v="4152"/>
    <n v="87805"/>
    <s v="Bonnie Hawkins"/>
    <s v="Express Road Cargo"/>
    <x v="2"/>
    <x v="1"/>
    <s v="Low"/>
    <s v="Grenache Rose"/>
    <x v="0"/>
    <x v="6"/>
    <s v="Bertani Bertarose 2014"/>
    <s v="Large Crate"/>
    <s v="Bendigo"/>
    <x v="783"/>
    <d v="2011-04-08T00:00:00"/>
    <n v="8"/>
    <n v="0.09"/>
    <n v="63.94"/>
    <n v="14.48"/>
    <n v="511.52"/>
  </r>
  <r>
    <n v="4153"/>
    <n v="87805"/>
    <s v="Julie Alexander"/>
    <s v="Air Cargo"/>
    <x v="2"/>
    <x v="2"/>
    <s v="Low"/>
    <s v="Sangiovese Rose"/>
    <x v="0"/>
    <x v="4"/>
    <s v="Belle Glos Oeil de Perdrix Pinot Noir Blanc 2014"/>
    <s v="Small Crate"/>
    <s v="Albany"/>
    <x v="783"/>
    <d v="2011-04-03T00:00:00"/>
    <n v="12"/>
    <n v="0.03"/>
    <n v="150.97999999999999"/>
    <n v="66.27"/>
    <n v="1811.7599999999998"/>
  </r>
  <r>
    <n v="4154"/>
    <n v="88406"/>
    <s v="Raymond Cox"/>
    <s v="Air Cargo"/>
    <x v="2"/>
    <x v="3"/>
    <s v="Medium"/>
    <s v="Grenache Rose"/>
    <x v="0"/>
    <x v="6"/>
    <s v="Gerard Bertrand Cote des Roses Rose 2014"/>
    <s v="Extra Large Crate"/>
    <s v="Paramatta"/>
    <x v="705"/>
    <d v="2010-11-01T00:00:00"/>
    <n v="14"/>
    <n v="0.02"/>
    <n v="95.95"/>
    <n v="74.349999999999994"/>
    <n v="1343.3"/>
  </r>
  <r>
    <n v="4155"/>
    <n v="86106"/>
    <s v="Wanda Garrett"/>
    <s v="Express Road Cargo"/>
    <x v="1"/>
    <x v="1"/>
    <s v="Low"/>
    <s v="Pinot Gris"/>
    <x v="0"/>
    <x v="6"/>
    <s v="Los Vascos Sauvignon Blanc 2015"/>
    <s v="Large Crate"/>
    <s v="Hobart"/>
    <x v="369"/>
    <d v="2011-04-20T00:00:00"/>
    <n v="1"/>
    <n v="0.05"/>
    <n v="73.98"/>
    <n v="14.52"/>
    <n v="73.98"/>
  </r>
  <r>
    <n v="4156"/>
    <n v="90119"/>
    <s v="Bruce Hanson"/>
    <s v="Road Cargo"/>
    <x v="1"/>
    <x v="1"/>
    <s v="Not Specified"/>
    <s v="Reisling"/>
    <x v="0"/>
    <x v="6"/>
    <s v="The White Knight Sauvignon Blanc 2014"/>
    <s v="Large Crate"/>
    <s v="Adelaide"/>
    <x v="223"/>
    <d v="2011-12-24T00:00:00"/>
    <n v="5"/>
    <n v="0.05"/>
    <n v="30.98"/>
    <n v="6.5"/>
    <n v="154.9"/>
  </r>
  <r>
    <n v="4157"/>
    <n v="88708"/>
    <s v="Raymond Arnold"/>
    <s v="Road Cargo"/>
    <x v="1"/>
    <x v="1"/>
    <s v="High"/>
    <s v="Chardonnay"/>
    <x v="0"/>
    <x v="6"/>
    <s v="Cloudy Bay Sauvignon Blanc 2015"/>
    <s v="Large Crate"/>
    <s v="Mount Gambier"/>
    <x v="773"/>
    <d v="2012-10-30T00:00:00"/>
    <n v="18"/>
    <n v="0"/>
    <n v="256.99"/>
    <n v="11.25"/>
    <n v="4625.82"/>
  </r>
  <r>
    <n v="4158"/>
    <n v="88708"/>
    <s v="Raymond Arnold"/>
    <s v="Express Road Cargo"/>
    <x v="0"/>
    <x v="1"/>
    <s v="High"/>
    <s v="Malbec"/>
    <x v="0"/>
    <x v="6"/>
    <s v="Pierre Sparr Cremant d'Alsace Reserve Brut Rose"/>
    <s v="Full Container"/>
    <s v="Mount Barker"/>
    <x v="773"/>
    <d v="2012-10-30T00:00:00"/>
    <n v="4"/>
    <n v="0.05"/>
    <n v="3.95"/>
    <n v="2"/>
    <n v="15.8"/>
  </r>
  <r>
    <n v="4159"/>
    <n v="90071"/>
    <s v="Anthony Hicks"/>
    <s v="Express Road Cargo"/>
    <x v="0"/>
    <x v="1"/>
    <s v="Not Specified"/>
    <s v="Sangiovese"/>
    <x v="0"/>
    <x v="6"/>
    <s v="JCB N¬∞21 Brut Cremant de Bourgogne"/>
    <s v="Full Container"/>
    <s v="Bendigo"/>
    <x v="389"/>
    <d v="2011-09-29T00:00:00"/>
    <n v="5"/>
    <n v="0.05"/>
    <n v="1.68"/>
    <n v="0.7"/>
    <n v="8.4"/>
  </r>
  <r>
    <n v="4160"/>
    <n v="90090"/>
    <s v="Walter Hudson"/>
    <s v="Air Cargo"/>
    <x v="2"/>
    <x v="0"/>
    <s v="Low"/>
    <s v="Grenache Rose"/>
    <x v="0"/>
    <x v="6"/>
    <s v="Marques de Caceres Rioja Rosado 2014"/>
    <s v="Extra Large Crate"/>
    <s v="Darwin"/>
    <x v="1147"/>
    <d v="2013-01-11T00:00:00"/>
    <n v="10"/>
    <n v="7.0000000000000007E-2"/>
    <n v="280.98"/>
    <n v="57"/>
    <n v="2809.8"/>
  </r>
  <r>
    <n v="4161"/>
    <n v="90090"/>
    <s v="Walter Hudson"/>
    <s v="Air Cargo"/>
    <x v="1"/>
    <x v="0"/>
    <s v="Low"/>
    <s v="Reisling"/>
    <x v="0"/>
    <x v="6"/>
    <s v="Robert Oatley Sauvignon Blanc 2013"/>
    <s v="Extra Large Crate"/>
    <s v="Palmerston"/>
    <x v="1147"/>
    <d v="2013-01-16T00:00:00"/>
    <n v="4"/>
    <n v="0.08"/>
    <n v="500.98"/>
    <n v="28.14"/>
    <n v="2003.92"/>
  </r>
  <r>
    <n v="4162"/>
    <n v="89160"/>
    <s v="Earl Lopez"/>
    <s v="Express Road Cargo"/>
    <x v="1"/>
    <x v="1"/>
    <s v="Medium"/>
    <s v="Reisling"/>
    <x v="0"/>
    <x v="6"/>
    <s v="Robert Oatley Sauvignon Blanc 2013"/>
    <s v="Large Crate"/>
    <s v="Port Adelaide"/>
    <x v="1178"/>
    <d v="2013-04-18T00:00:00"/>
    <n v="10"/>
    <n v="0.1"/>
    <n v="65.989999999999995"/>
    <n v="5.63"/>
    <n v="659.9"/>
  </r>
  <r>
    <n v="4163"/>
    <n v="89650"/>
    <s v="Louise Cook"/>
    <s v="Express Road Cargo"/>
    <x v="0"/>
    <x v="1"/>
    <s v="Low"/>
    <s v="Pinot Noir"/>
    <x v="0"/>
    <x v="6"/>
    <s v="Locations by Dave Phinney F Rose"/>
    <s v="Large Crate"/>
    <s v="Bendigo"/>
    <x v="171"/>
    <d v="2012-10-11T00:00:00"/>
    <n v="19"/>
    <n v="0.1"/>
    <n v="67.84"/>
    <n v="0.99"/>
    <n v="1288.96"/>
  </r>
  <r>
    <n v="4164"/>
    <n v="89940"/>
    <s v="Russell Adams"/>
    <s v="Express Road Cargo"/>
    <x v="0"/>
    <x v="1"/>
    <s v="Low"/>
    <s v="Zinfandel"/>
    <x v="0"/>
    <x v="6"/>
    <s v="Bertani Bertarose 2014"/>
    <s v="Full Container"/>
    <s v="Mount Gambier"/>
    <x v="301"/>
    <d v="2010-07-08T00:00:00"/>
    <n v="13"/>
    <n v="0.02"/>
    <n v="10.06"/>
    <n v="2.06"/>
    <n v="130.78"/>
  </r>
  <r>
    <n v="4165"/>
    <n v="87870"/>
    <s v="Michael Griffin"/>
    <s v="Express Road Cargo"/>
    <x v="0"/>
    <x v="0"/>
    <s v="Not Specified"/>
    <s v="Malbec"/>
    <x v="0"/>
    <x v="6"/>
    <s v="Chateau d'Esclans Garrus Rose 2013"/>
    <s v="Large Crate"/>
    <s v="Palmerston"/>
    <x v="127"/>
    <d v="2012-07-03T00:00:00"/>
    <n v="15"/>
    <n v="7.0000000000000007E-2"/>
    <n v="6.48"/>
    <n v="6.65"/>
    <n v="97.2"/>
  </r>
  <r>
    <n v="4166"/>
    <n v="89173"/>
    <s v="Raymond Lawrence"/>
    <s v="Express Road Cargo"/>
    <x v="0"/>
    <x v="2"/>
    <s v="Low"/>
    <s v="Sangiovese"/>
    <x v="0"/>
    <x v="6"/>
    <s v="Chateau d'Esclans Whispering Angel Rose 2014"/>
    <s v="Mini Crate"/>
    <s v="Albany"/>
    <x v="1161"/>
    <d v="2013-12-12T00:00:00"/>
    <n v="1"/>
    <n v="0.1"/>
    <n v="110.98"/>
    <n v="35"/>
    <n v="110.98"/>
  </r>
  <r>
    <n v="4167"/>
    <n v="87602"/>
    <s v="Walter Day"/>
    <s v="Express Road Cargo"/>
    <x v="0"/>
    <x v="1"/>
    <s v="Medium"/>
    <s v="Pinot Noir"/>
    <x v="0"/>
    <x v="6"/>
    <s v="Moet &amp; Chandon Imperial"/>
    <s v="Large Crate"/>
    <s v="Port Adelaide"/>
    <x v="224"/>
    <d v="2010-03-31T00:00:00"/>
    <n v="9"/>
    <n v="0"/>
    <n v="4.91"/>
    <n v="5.68"/>
    <n v="44.19"/>
  </r>
  <r>
    <n v="4168"/>
    <n v="87602"/>
    <s v="Eugene Butler"/>
    <s v="Express Road Cargo"/>
    <x v="0"/>
    <x v="1"/>
    <s v="Medium"/>
    <s v="Shiraz"/>
    <x v="0"/>
    <x v="6"/>
    <s v="Louis Roederer Cristal Brut with Gift Box 2007"/>
    <s v="Large Crate"/>
    <s v="Mount Gambier"/>
    <x v="224"/>
    <d v="2010-04-01T00:00:00"/>
    <n v="11"/>
    <n v="0.04"/>
    <n v="5.34"/>
    <n v="2.99"/>
    <n v="58.739999999999995"/>
  </r>
  <r>
    <n v="4169"/>
    <n v="87602"/>
    <s v="Eugene Butler"/>
    <s v="Express Road Cargo"/>
    <x v="1"/>
    <x v="1"/>
    <s v="Medium"/>
    <s v="Reisling"/>
    <x v="0"/>
    <x v="6"/>
    <s v="Grgich Hills Chardonnay 2012"/>
    <s v="Standard Size Crate"/>
    <s v="Canberra"/>
    <x v="224"/>
    <d v="2010-04-01T00:00:00"/>
    <n v="1"/>
    <n v="0.06"/>
    <n v="55.99"/>
    <n v="5"/>
    <n v="55.99"/>
  </r>
  <r>
    <n v="4170"/>
    <n v="86187"/>
    <s v="Johnny Carroll"/>
    <s v="Road Cargo"/>
    <x v="0"/>
    <x v="0"/>
    <s v="Medium"/>
    <s v="Pinot Noir"/>
    <x v="0"/>
    <x v="4"/>
    <s v="Pierre Sparr Cremant d'Alsace Reserve Brut Rose"/>
    <s v="Full Container"/>
    <s v="Logan City"/>
    <x v="225"/>
    <d v="2012-04-05T00:00:00"/>
    <n v="10"/>
    <n v="0.06"/>
    <n v="1.26"/>
    <n v="0.7"/>
    <n v="12.6"/>
  </r>
  <r>
    <n v="4171"/>
    <n v="89969"/>
    <s v="Joe Garrett"/>
    <s v="Air Cargo"/>
    <x v="2"/>
    <x v="3"/>
    <s v="Critical"/>
    <s v="Grenache Rose"/>
    <x v="0"/>
    <x v="4"/>
    <s v="Locations by Dave Phinney F Rose&quot;"/>
    <s v="Small Crate"/>
    <s v="Tamworth"/>
    <x v="409"/>
    <d v="2013-11-23T00:00:00"/>
    <n v="24"/>
    <n v="0.05"/>
    <n v="262.11"/>
    <n v="62.74"/>
    <n v="6290.64"/>
  </r>
  <r>
    <n v="4172"/>
    <n v="89184"/>
    <s v="Nicholas Carr"/>
    <s v="Air Cargo"/>
    <x v="2"/>
    <x v="1"/>
    <s v="Critical"/>
    <s v="Sangiovese Rose"/>
    <x v="0"/>
    <x v="6"/>
    <s v="Bertani Bertarose 2014"/>
    <s v="Extra Large Crate"/>
    <s v="Canberra"/>
    <x v="460"/>
    <d v="2010-05-24T00:00:00"/>
    <n v="18"/>
    <n v="0.1"/>
    <n v="130.97999999999999"/>
    <n v="30"/>
    <n v="2357.64"/>
  </r>
  <r>
    <n v="4173"/>
    <n v="89190"/>
    <s v="Nicholas Carr"/>
    <s v="Express Road Cargo"/>
    <x v="1"/>
    <x v="1"/>
    <s v="Low"/>
    <s v="Reisling"/>
    <x v="0"/>
    <x v="6"/>
    <s v="St. Supery Sauvignon Blanc 2015"/>
    <s v="Large Crate"/>
    <s v="Canberra"/>
    <x v="1130"/>
    <d v="2013-05-26T00:00:00"/>
    <n v="6"/>
    <n v="0.08"/>
    <n v="19.98"/>
    <n v="4"/>
    <n v="119.88"/>
  </r>
  <r>
    <n v="4174"/>
    <n v="88313"/>
    <s v="Philip Hanson"/>
    <s v="Express Road Cargo"/>
    <x v="0"/>
    <x v="3"/>
    <s v="High"/>
    <s v="Zinfandel"/>
    <x v="0"/>
    <x v="6"/>
    <s v="La Playa Estate Cabernet Sauvignon Rose 2015"/>
    <s v="Full Container"/>
    <s v="Orange"/>
    <x v="766"/>
    <d v="2013-11-12T00:00:00"/>
    <n v="1"/>
    <n v="0.06"/>
    <n v="2.52"/>
    <n v="4.28"/>
    <n v="2.52"/>
  </r>
  <r>
    <n v="4175"/>
    <n v="85908"/>
    <s v="Kathy Myers"/>
    <s v="Express Road Cargo"/>
    <x v="1"/>
    <x v="3"/>
    <s v="High"/>
    <s v="Chardonnay"/>
    <x v="0"/>
    <x v="6"/>
    <s v="Giesen Sauvignon Blanc 2014"/>
    <s v="Standard Size Crate"/>
    <s v="Wagga Wagga"/>
    <x v="709"/>
    <d v="2011-08-19T00:00:00"/>
    <n v="15"/>
    <n v="0.05"/>
    <n v="5.98"/>
    <n v="4.38"/>
    <n v="89.7"/>
  </r>
  <r>
    <n v="4176"/>
    <n v="85908"/>
    <s v="Denise Watson"/>
    <s v="Express Road Cargo"/>
    <x v="0"/>
    <x v="1"/>
    <s v="High"/>
    <s v="Zinfandel"/>
    <x v="0"/>
    <x v="6"/>
    <s v="Locations by Dave Phinney F Rose"/>
    <s v="Full Container"/>
    <s v="Wodonga"/>
    <x v="709"/>
    <d v="2011-08-20T00:00:00"/>
    <n v="8"/>
    <n v="0"/>
    <n v="7.89"/>
    <n v="2.82"/>
    <n v="63.12"/>
  </r>
  <r>
    <n v="4177"/>
    <n v="86894"/>
    <s v="Larry Carroll"/>
    <s v="Express Road Cargo"/>
    <x v="0"/>
    <x v="2"/>
    <s v="Not Specified"/>
    <s v="Cabernet Sauvignon"/>
    <x v="0"/>
    <x v="4"/>
    <s v="Roederer Estate L'Ermitage 2007"/>
    <s v="Mini Crate"/>
    <s v="Rockingham"/>
    <x v="226"/>
    <d v="2012-12-11T00:00:00"/>
    <n v="10"/>
    <n v="0.01"/>
    <n v="4.4800000000000004"/>
    <n v="49"/>
    <n v="44.800000000000004"/>
  </r>
  <r>
    <n v="4178"/>
    <n v="86894"/>
    <s v="Larry Carroll"/>
    <s v="Air Cargo"/>
    <x v="2"/>
    <x v="2"/>
    <s v="Not Specified"/>
    <s v="Sangiovese Rose"/>
    <x v="0"/>
    <x v="6"/>
    <s v="Domaine Lafage Miraflors Rose 2013"/>
    <s v="Extra Large Crate"/>
    <s v="Geraldton"/>
    <x v="226"/>
    <d v="2012-12-12T00:00:00"/>
    <n v="23"/>
    <n v="0.02"/>
    <n v="130.97999999999999"/>
    <n v="30"/>
    <n v="3012.54"/>
  </r>
  <r>
    <n v="4179"/>
    <n v="86894"/>
    <s v="Larry Carroll"/>
    <s v="Express Road Cargo"/>
    <x v="1"/>
    <x v="2"/>
    <s v="Not Specified"/>
    <s v="Chardonnay"/>
    <x v="0"/>
    <x v="6"/>
    <s v="St. Supery Sauvignon Blanc 2015"/>
    <s v="Large Crate"/>
    <s v="Rockingham"/>
    <x v="226"/>
    <d v="2012-12-12T00:00:00"/>
    <n v="2"/>
    <n v="0.09"/>
    <n v="15.98"/>
    <n v="6.5"/>
    <n v="31.96"/>
  </r>
  <r>
    <n v="4180"/>
    <n v="86081"/>
    <s v="Shawn Baker"/>
    <s v="Express Road Cargo"/>
    <x v="0"/>
    <x v="3"/>
    <s v="Not Specified"/>
    <s v="Zinfandel"/>
    <x v="0"/>
    <x v="4"/>
    <s v="Domaine Lafage Miraflors Rose 2013"/>
    <s v="Large Crate"/>
    <s v="Paramatta"/>
    <x v="1200"/>
    <d v="2012-02-15T00:00:00"/>
    <n v="8"/>
    <n v="0.08"/>
    <n v="11.7"/>
    <n v="5.63"/>
    <n v="93.6"/>
  </r>
  <r>
    <n v="4181"/>
    <n v="86081"/>
    <s v="Shawn Baker"/>
    <s v="Road Cargo"/>
    <x v="0"/>
    <x v="3"/>
    <s v="Not Specified"/>
    <s v="Pinot Noir"/>
    <x v="0"/>
    <x v="6"/>
    <s v="Francis Ford Coppola Sofia Rose 2014"/>
    <s v="Full Container"/>
    <s v="Lithgow"/>
    <x v="1200"/>
    <d v="2012-02-16T00:00:00"/>
    <n v="10"/>
    <n v="0"/>
    <n v="2.78"/>
    <n v="1.34"/>
    <n v="27.799999999999997"/>
  </r>
  <r>
    <n v="4182"/>
    <n v="86081"/>
    <s v="Shawn Baker"/>
    <s v="Express Road Cargo"/>
    <x v="0"/>
    <x v="3"/>
    <s v="Not Specified"/>
    <s v="Sangiovese"/>
    <x v="0"/>
    <x v="6"/>
    <s v="Domaine Lafond Roc-Epine Tavel Rose 2014"/>
    <s v="Large Crate"/>
    <s v="Liverpool"/>
    <x v="1200"/>
    <d v="2012-02-16T00:00:00"/>
    <n v="8"/>
    <n v="0.01"/>
    <n v="6.98"/>
    <n v="9.69"/>
    <n v="55.84"/>
  </r>
  <r>
    <n v="4183"/>
    <n v="86081"/>
    <s v="Shawn Baker"/>
    <s v="Express Road Cargo"/>
    <x v="1"/>
    <x v="3"/>
    <s v="Not Specified"/>
    <s v="Reisling"/>
    <x v="0"/>
    <x v="4"/>
    <s v="Dog Point Vineyard Sauvignon Blanc 2014"/>
    <s v="Large Crate"/>
    <s v="Bathurst"/>
    <x v="1200"/>
    <d v="2012-02-16T00:00:00"/>
    <n v="7"/>
    <n v="0.05"/>
    <n v="205.99"/>
    <n v="3"/>
    <n v="1441.93"/>
  </r>
  <r>
    <n v="4184"/>
    <n v="90671"/>
    <s v="Rose Stephens"/>
    <s v="Express Road Cargo"/>
    <x v="1"/>
    <x v="2"/>
    <s v="Medium"/>
    <s v="Chardonnay"/>
    <x v="0"/>
    <x v="6"/>
    <s v="Robert Oatley Sauvignon Blanc 2013"/>
    <s v="Large Crate"/>
    <s v="Rockingham"/>
    <x v="575"/>
    <d v="2012-05-01T00:00:00"/>
    <n v="1"/>
    <n v="0.08"/>
    <n v="27.48"/>
    <n v="4"/>
    <n v="27.48"/>
  </r>
  <r>
    <n v="4185"/>
    <n v="88387"/>
    <s v="Harry Kelly"/>
    <s v="Express Road Cargo"/>
    <x v="1"/>
    <x v="0"/>
    <s v="Critical"/>
    <s v="Sauvignon Blanc"/>
    <x v="0"/>
    <x v="6"/>
    <s v="Giesen Sauvignon Blanc 2014"/>
    <s v="Standard Size Crate"/>
    <s v="Logan City"/>
    <x v="198"/>
    <d v="2010-03-02T00:00:00"/>
    <n v="6"/>
    <n v="0.09"/>
    <n v="28.48"/>
    <n v="1.99"/>
    <n v="170.88"/>
  </r>
  <r>
    <n v="4186"/>
    <n v="88387"/>
    <s v="Harry Kelly"/>
    <s v="Express Road Cargo"/>
    <x v="2"/>
    <x v="0"/>
    <s v="Critical"/>
    <s v="Cremant"/>
    <x v="0"/>
    <x v="6"/>
    <s v="Pietradolce Etna Rosato 2014"/>
    <s v="Large Crate"/>
    <s v="Rockhampton"/>
    <x v="198"/>
    <d v="2010-03-03T00:00:00"/>
    <n v="3"/>
    <n v="0"/>
    <n v="2.08"/>
    <n v="5.33"/>
    <n v="6.24"/>
  </r>
  <r>
    <n v="4187"/>
    <n v="88387"/>
    <s v="Harry Kelly"/>
    <s v="Road Cargo"/>
    <x v="1"/>
    <x v="0"/>
    <s v="Critical"/>
    <s v="Pinot Gris"/>
    <x v="0"/>
    <x v="6"/>
    <s v="Lucky Chardonnay 2012"/>
    <s v="Large Crate"/>
    <s v="Gympie"/>
    <x v="198"/>
    <d v="2010-03-02T00:00:00"/>
    <n v="10"/>
    <n v="0.06"/>
    <n v="45.99"/>
    <n v="4.99"/>
    <n v="459.90000000000003"/>
  </r>
  <r>
    <n v="4188"/>
    <n v="91281"/>
    <s v="Karen Bennett"/>
    <s v="Express Road Cargo"/>
    <x v="1"/>
    <x v="1"/>
    <s v="Medium"/>
    <s v="Sauvignon Blanc"/>
    <x v="0"/>
    <x v="6"/>
    <s v="Angeline Sauvignon Blanc 2014"/>
    <s v="Standard Size Crate"/>
    <s v="Melton"/>
    <x v="1026"/>
    <d v="2011-06-02T00:00:00"/>
    <n v="5"/>
    <n v="0.01"/>
    <n v="1.7"/>
    <n v="1.99"/>
    <n v="8.5"/>
  </r>
  <r>
    <n v="4189"/>
    <n v="90111"/>
    <s v="Roy Hamilton"/>
    <s v="Express Road Cargo"/>
    <x v="0"/>
    <x v="3"/>
    <s v="Medium"/>
    <s v="Malbec"/>
    <x v="0"/>
    <x v="6"/>
    <s v="Orin Swift Cellars Fragile Rose 2014"/>
    <s v="Large Crate"/>
    <s v="Tamworth"/>
    <x v="291"/>
    <d v="2011-04-07T00:00:00"/>
    <n v="8"/>
    <n v="0.04"/>
    <n v="14.03"/>
    <n v="9.3699999999999992"/>
    <n v="112.24"/>
  </r>
  <r>
    <n v="4190"/>
    <n v="87891"/>
    <s v="Raymond Armstrong"/>
    <s v="Express Road Cargo"/>
    <x v="0"/>
    <x v="1"/>
    <s v="Critical"/>
    <s v="Malbec"/>
    <x v="0"/>
    <x v="6"/>
    <s v="Locations by Dave Phinney F Rose"/>
    <s v="Full Container"/>
    <s v="Devonport"/>
    <x v="165"/>
    <d v="2011-09-15T00:00:00"/>
    <n v="5"/>
    <n v="0.03"/>
    <n v="6.69"/>
    <n v="3.1"/>
    <n v="33.450000000000003"/>
  </r>
  <r>
    <n v="4191"/>
    <n v="91286"/>
    <s v="Ralph Spencer"/>
    <s v="Express Road Cargo"/>
    <x v="0"/>
    <x v="1"/>
    <s v="Medium"/>
    <s v="Sangiovese"/>
    <x v="0"/>
    <x v="6"/>
    <s v="Pierre Sparr Cremant d'Alsace Reserve Brut Rose"/>
    <s v="Full Container"/>
    <s v="Canberra"/>
    <x v="710"/>
    <d v="2010-11-25T00:00:00"/>
    <n v="3"/>
    <n v="0.05"/>
    <n v="12.88"/>
    <n v="4.59"/>
    <n v="38.64"/>
  </r>
  <r>
    <n v="4192"/>
    <n v="86540"/>
    <s v="Roy Murphy"/>
    <s v="Express Road Cargo"/>
    <x v="2"/>
    <x v="0"/>
    <s v="Not Specified"/>
    <s v="Grenache Rose"/>
    <x v="0"/>
    <x v="6"/>
    <s v="Miraval Rose 2014"/>
    <s v="Mini Crate"/>
    <s v="Darwin"/>
    <x v="28"/>
    <d v="2011-11-19T00:00:00"/>
    <n v="29"/>
    <n v="7.0000000000000007E-2"/>
    <n v="276.2"/>
    <n v="24.49"/>
    <n v="8009.7999999999993"/>
  </r>
  <r>
    <n v="4193"/>
    <n v="90777"/>
    <s v="Mark Berry"/>
    <s v="Road Cargo"/>
    <x v="0"/>
    <x v="2"/>
    <s v="Low"/>
    <s v="Pinot Noir"/>
    <x v="0"/>
    <x v="6"/>
    <s v="La Playa Estate Cabernet Sauvignon Rose 2015"/>
    <s v="Large Crate"/>
    <s v="Perth"/>
    <x v="568"/>
    <d v="2011-10-20T00:00:00"/>
    <n v="15"/>
    <n v="0.03"/>
    <n v="304.99"/>
    <n v="19.989999999999998"/>
    <n v="4574.8500000000004"/>
  </r>
  <r>
    <n v="4194"/>
    <n v="88732"/>
    <s v="Daniel Allen"/>
    <s v="Road Cargo"/>
    <x v="0"/>
    <x v="2"/>
    <s v="Critical"/>
    <s v="Merlot"/>
    <x v="0"/>
    <x v="6"/>
    <s v="Domaine Lafond Roc-Epine Tavel Rose 2014"/>
    <s v="Large Crate"/>
    <s v="Mandurah"/>
    <x v="105"/>
    <d v="2011-06-26T00:00:00"/>
    <n v="12"/>
    <n v="0.06"/>
    <n v="4.9800000000000004"/>
    <n v="4.72"/>
    <n v="59.760000000000005"/>
  </r>
  <r>
    <n v="4195"/>
    <n v="88732"/>
    <s v="Phillip Snyder"/>
    <s v="Air Cargo"/>
    <x v="2"/>
    <x v="2"/>
    <s v="Critical"/>
    <s v="Cremant"/>
    <x v="0"/>
    <x v="6"/>
    <s v="Miraval Rose (1.5 Liter Magnum) 2014"/>
    <s v="Small Crate"/>
    <s v="Bunbury"/>
    <x v="105"/>
    <d v="2011-06-28T00:00:00"/>
    <n v="9"/>
    <n v="0.06"/>
    <n v="348.21"/>
    <n v="40.19"/>
    <n v="3133.89"/>
  </r>
  <r>
    <n v="4196"/>
    <n v="88732"/>
    <s v="Phillip Snyder"/>
    <s v="Express Road Cargo"/>
    <x v="1"/>
    <x v="2"/>
    <s v="Critical"/>
    <s v="Reisling"/>
    <x v="0"/>
    <x v="6"/>
    <s v="Villa Maria Private Bin Sauvignon Blanc 2015"/>
    <s v="Full Container"/>
    <s v="Busseltol"/>
    <x v="105"/>
    <d v="2011-06-26T00:00:00"/>
    <n v="19"/>
    <n v="0.02"/>
    <n v="35.99"/>
    <n v="5.99"/>
    <n v="683.81000000000006"/>
  </r>
  <r>
    <n v="4197"/>
    <n v="87663"/>
    <s v="Jacqueline Frazier"/>
    <s v="Express Road Cargo"/>
    <x v="0"/>
    <x v="2"/>
    <s v="Critical"/>
    <s v="Zinfandel"/>
    <x v="0"/>
    <x v="6"/>
    <s v="Bollinger Brut Special Cuvee"/>
    <s v="Loose Wrap"/>
    <s v="Albany"/>
    <x v="832"/>
    <d v="2013-01-14T00:00:00"/>
    <n v="8"/>
    <n v="7.0000000000000007E-2"/>
    <n v="11.7"/>
    <n v="6.96"/>
    <n v="93.6"/>
  </r>
  <r>
    <n v="4198"/>
    <n v="88817"/>
    <s v="Adam Reyes"/>
    <s v="Express Road Cargo"/>
    <x v="0"/>
    <x v="1"/>
    <s v="Medium"/>
    <s v="Zinfandel"/>
    <x v="0"/>
    <x v="6"/>
    <s v="Simonnet-Febvre Cremant de Bourgogne Blanc"/>
    <s v="Large Crate"/>
    <s v="Mount Barker"/>
    <x v="493"/>
    <d v="2013-02-03T00:00:00"/>
    <n v="5"/>
    <n v="0.04"/>
    <n v="6.48"/>
    <n v="10.050000000000001"/>
    <n v="32.400000000000006"/>
  </r>
  <r>
    <n v="4199"/>
    <n v="89219"/>
    <s v="Harold Bell"/>
    <s v="Road Cargo"/>
    <x v="1"/>
    <x v="3"/>
    <s v="Medium"/>
    <s v="Sauvignon Blanc"/>
    <x v="0"/>
    <x v="7"/>
    <s v="Grgich Hills Chardonnay 2012"/>
    <s v="Mini Crate"/>
    <s v="Liverpool"/>
    <x v="198"/>
    <d v="2010-03-04T00:00:00"/>
    <n v="1"/>
    <n v="0.06"/>
    <n v="3499.99"/>
    <n v="24.49"/>
    <n v="3499.99"/>
  </r>
  <r>
    <n v="4200"/>
    <n v="88852"/>
    <s v="Martin Bell"/>
    <s v="Express Road Cargo"/>
    <x v="0"/>
    <x v="3"/>
    <s v="Critical"/>
    <s v="Merlot"/>
    <x v="0"/>
    <x v="7"/>
    <s v="Gerard Bertrand Cote des Roses Rose 2014"/>
    <s v="Large Crate"/>
    <s v="Wagga Wagga"/>
    <x v="739"/>
    <d v="2010-07-18T00:00:00"/>
    <n v="6"/>
    <n v="7.0000000000000007E-2"/>
    <n v="4.91"/>
    <n v="0.5"/>
    <n v="29.46"/>
  </r>
  <r>
    <n v="4201"/>
    <n v="86427"/>
    <s v="Frank Woods"/>
    <s v="Express Road Cargo"/>
    <x v="2"/>
    <x v="1"/>
    <s v="Low"/>
    <s v="Sangiovese Rose"/>
    <x v="0"/>
    <x v="7"/>
    <s v="Belle Glos Oeil de Perdrix Pinot Noir Blanc 2014"/>
    <s v="Standard Size Crate"/>
    <s v="Canberra"/>
    <x v="4"/>
    <d v="2010-12-25T00:00:00"/>
    <n v="9"/>
    <n v="0.09"/>
    <n v="12.22"/>
    <n v="2.85"/>
    <n v="109.98"/>
  </r>
  <r>
    <n v="4202"/>
    <n v="91292"/>
    <s v="Ryan Hamilton"/>
    <s v="Express Road Cargo"/>
    <x v="0"/>
    <x v="3"/>
    <s v="Low"/>
    <s v="Shiraz"/>
    <x v="0"/>
    <x v="7"/>
    <s v="Francis Ford Coppola Sofia Rose 2014"/>
    <s v="Mini Crate"/>
    <s v="Goulburn"/>
    <x v="162"/>
    <d v="2012-12-28T00:00:00"/>
    <n v="15"/>
    <n v="0.1"/>
    <n v="64.650000000000006"/>
    <n v="35"/>
    <n v="969.75000000000011"/>
  </r>
  <r>
    <n v="4203"/>
    <n v="86945"/>
    <s v="Harry Wright"/>
    <s v="Express Road Cargo"/>
    <x v="1"/>
    <x v="1"/>
    <s v="Medium"/>
    <s v="Reisling"/>
    <x v="0"/>
    <x v="7"/>
    <s v="Villa Maria Private Bin Sauvignon Blanc 2015"/>
    <s v="Large Crate"/>
    <s v="Port Adelaide"/>
    <x v="195"/>
    <d v="2013-05-03T00:00:00"/>
    <n v="8"/>
    <n v="0.1"/>
    <n v="65.989999999999995"/>
    <n v="8.99"/>
    <n v="527.91999999999996"/>
  </r>
  <r>
    <n v="4204"/>
    <n v="88527"/>
    <s v="Joseph Foster"/>
    <s v="Air Cargo"/>
    <x v="2"/>
    <x v="0"/>
    <s v="Medium"/>
    <s v="Grenache Rose"/>
    <x v="0"/>
    <x v="7"/>
    <s v="Chateau D'Aqueria Tavel Rose 2013"/>
    <s v="Extra Large Crate"/>
    <s v="Darwin"/>
    <x v="680"/>
    <d v="2010-04-03T00:00:00"/>
    <n v="7"/>
    <n v="0.03"/>
    <n v="60.89"/>
    <n v="32.409999999999997"/>
    <n v="426.23"/>
  </r>
  <r>
    <n v="4205"/>
    <n v="87566"/>
    <s v="Eric Grant"/>
    <s v="Express Road Cargo"/>
    <x v="0"/>
    <x v="1"/>
    <s v="Not Specified"/>
    <s v="Pinot Noir"/>
    <x v="0"/>
    <x v="7"/>
    <s v="Locations by Dave Phinney F Rose"/>
    <s v="Loose Wrap"/>
    <s v="Canberra"/>
    <x v="565"/>
    <d v="2013-10-02T00:00:00"/>
    <n v="9"/>
    <n v="0"/>
    <n v="12.44"/>
    <n v="6.27"/>
    <n v="111.96"/>
  </r>
  <r>
    <n v="4206"/>
    <n v="87566"/>
    <s v="Steve Wilson"/>
    <s v="Express Road Cargo"/>
    <x v="0"/>
    <x v="1"/>
    <s v="Not Specified"/>
    <s v="Cabernet Sauvignon"/>
    <x v="0"/>
    <x v="7"/>
    <s v="Schramsberg Cremant Demi-Sec 2011"/>
    <s v="Large Crate"/>
    <s v="Canberra"/>
    <x v="565"/>
    <d v="2013-10-02T00:00:00"/>
    <n v="5"/>
    <n v="0.06"/>
    <n v="4.9800000000000004"/>
    <n v="5.49"/>
    <n v="24.900000000000002"/>
  </r>
  <r>
    <n v="4207"/>
    <n v="89375"/>
    <s v="Gerald Mason"/>
    <s v="Road Cargo"/>
    <x v="0"/>
    <x v="3"/>
    <s v="Critical"/>
    <s v="Shiraz"/>
    <x v="0"/>
    <x v="7"/>
    <s v="Jean-Baptiste Adam Les Natures Cremant d'Alsace Brut"/>
    <s v="Large Crate"/>
    <s v="Campbeltown"/>
    <x v="157"/>
    <d v="2010-10-11T00:00:00"/>
    <n v="5"/>
    <n v="0.1"/>
    <n v="120.98"/>
    <n v="9.07"/>
    <n v="604.9"/>
  </r>
  <r>
    <n v="4208"/>
    <n v="89375"/>
    <s v="Gerald Mason"/>
    <s v="Road Cargo"/>
    <x v="1"/>
    <x v="3"/>
    <s v="Critical"/>
    <s v="Chardonnay"/>
    <x v="0"/>
    <x v="7"/>
    <s v="Mercer Canyons Chardonnay 2013"/>
    <s v="Large Crate"/>
    <s v="Armidale"/>
    <x v="157"/>
    <d v="2010-10-11T00:00:00"/>
    <n v="1"/>
    <n v="0.02"/>
    <n v="152.47999999999999"/>
    <n v="6.5"/>
    <n v="152.47999999999999"/>
  </r>
  <r>
    <n v="4209"/>
    <n v="88873"/>
    <s v="Kenneth West"/>
    <s v="Express Road Cargo"/>
    <x v="1"/>
    <x v="1"/>
    <s v="Low"/>
    <s v="Reisling"/>
    <x v="0"/>
    <x v="7"/>
    <s v="Robert Oatley Sauvignon Blanc 2013"/>
    <s v="Standard Size Crate"/>
    <s v="Launceston"/>
    <x v="425"/>
    <d v="2011-06-22T00:00:00"/>
    <n v="1"/>
    <n v="0.01"/>
    <n v="10.01"/>
    <n v="1.99"/>
    <n v="10.01"/>
  </r>
  <r>
    <n v="4210"/>
    <n v="87975"/>
    <s v="Kevin Reyes"/>
    <s v="Express Road Cargo"/>
    <x v="0"/>
    <x v="3"/>
    <s v="Low"/>
    <s v="Malbec"/>
    <x v="0"/>
    <x v="7"/>
    <s v="Domaine Lafond Roc-Epine Tavel Rose 2014"/>
    <s v="Large Crate"/>
    <s v="Broken Hill"/>
    <x v="1077"/>
    <d v="2011-07-27T00:00:00"/>
    <n v="6"/>
    <n v="0.02"/>
    <n v="7.68"/>
    <n v="6.16"/>
    <n v="46.08"/>
  </r>
  <r>
    <n v="4211"/>
    <n v="87975"/>
    <s v="Kevin Reyes"/>
    <s v="Express Road Cargo"/>
    <x v="0"/>
    <x v="3"/>
    <s v="Low"/>
    <s v="Malbec"/>
    <x v="0"/>
    <x v="7"/>
    <s v="Chateau de Campuget Costieres de Nimes Tradition Rose 2015"/>
    <s v="Large Crate"/>
    <s v="Campbeltown"/>
    <x v="1077"/>
    <d v="2011-07-22T00:00:00"/>
    <n v="2"/>
    <n v="0.08"/>
    <n v="367.99"/>
    <n v="19.989999999999998"/>
    <n v="735.98"/>
  </r>
  <r>
    <n v="4212"/>
    <n v="87975"/>
    <s v="Kevin Reyes"/>
    <s v="Air Cargo"/>
    <x v="2"/>
    <x v="3"/>
    <s v="Low"/>
    <s v="Sangiovese Rose"/>
    <x v="0"/>
    <x v="7"/>
    <s v="Bertani Bertarose 2014"/>
    <s v="Small Crate"/>
    <s v="Broken Hill"/>
    <x v="1077"/>
    <d v="2011-07-27T00:00:00"/>
    <n v="3"/>
    <n v="0.08"/>
    <n v="262.11"/>
    <n v="62.74"/>
    <n v="786.33"/>
  </r>
  <r>
    <n v="4213"/>
    <n v="86885"/>
    <s v="Larry Carroll"/>
    <s v="Express Road Cargo"/>
    <x v="0"/>
    <x v="2"/>
    <s v="Medium"/>
    <s v="Malbec"/>
    <x v="0"/>
    <x v="7"/>
    <s v="Dopff &amp; Irion Cremant Rose Brut"/>
    <s v="Large Crate"/>
    <s v="Mandurah"/>
    <x v="123"/>
    <d v="2010-04-27T00:00:00"/>
    <n v="5"/>
    <n v="0.04"/>
    <n v="419.19"/>
    <n v="19.989999999999998"/>
    <n v="2095.9499999999998"/>
  </r>
  <r>
    <n v="4214"/>
    <n v="89204"/>
    <s v="Ruby Harris"/>
    <s v="Express Road Cargo"/>
    <x v="0"/>
    <x v="2"/>
    <s v="Critical"/>
    <s v="Sangiovese"/>
    <x v="0"/>
    <x v="7"/>
    <s v="Chateau D'Aqueria Tavel Rose 2013"/>
    <s v="Full Container"/>
    <s v="Rockingham"/>
    <x v="400"/>
    <d v="2011-10-08T00:00:00"/>
    <n v="15"/>
    <n v="0.08"/>
    <n v="8.9499999999999993"/>
    <n v="2.0099999999999998"/>
    <n v="134.25"/>
  </r>
  <r>
    <n v="4215"/>
    <n v="90674"/>
    <s v="Teresa Coleman"/>
    <s v="Express Road Cargo"/>
    <x v="2"/>
    <x v="1"/>
    <s v="Critical"/>
    <s v="Grenache Rose"/>
    <x v="0"/>
    <x v="7"/>
    <s v="Bertani Bertarose 2014"/>
    <s v="Full Container"/>
    <s v="Mount Gambier"/>
    <x v="1103"/>
    <d v="2010-05-28T00:00:00"/>
    <n v="18"/>
    <n v="0.03"/>
    <n v="14.2"/>
    <n v="5.3"/>
    <n v="255.6"/>
  </r>
  <r>
    <n v="4216"/>
    <n v="87825"/>
    <s v="Antonio Williamson"/>
    <s v="Express Road Cargo"/>
    <x v="0"/>
    <x v="2"/>
    <s v="Medium"/>
    <s v="Sangiovese"/>
    <x v="0"/>
    <x v="7"/>
    <s v="Domaine Lafond Roc-Epine Tavel Rose 2014"/>
    <s v="Large Crate"/>
    <s v="Geraldton"/>
    <x v="255"/>
    <d v="2012-09-17T00:00:00"/>
    <n v="4"/>
    <n v="0.09"/>
    <n v="40.99"/>
    <n v="19.989999999999998"/>
    <n v="163.96"/>
  </r>
  <r>
    <n v="4217"/>
    <n v="87825"/>
    <s v="Douglas Reid"/>
    <s v="Express Road Cargo"/>
    <x v="0"/>
    <x v="1"/>
    <s v="Medium"/>
    <s v="Shiraz"/>
    <x v="0"/>
    <x v="7"/>
    <s v="Chateau de Campuget Costieres de Nimes Tradition Rose 2015"/>
    <s v="Large Crate"/>
    <s v="Canberra"/>
    <x v="255"/>
    <d v="2012-09-15T00:00:00"/>
    <n v="9"/>
    <n v="0.1"/>
    <n v="9.7799999999999994"/>
    <n v="5.76"/>
    <n v="88.02"/>
  </r>
  <r>
    <n v="4218"/>
    <n v="87825"/>
    <s v="Gregory Perkins"/>
    <s v="Express Road Cargo"/>
    <x v="0"/>
    <x v="1"/>
    <s v="Medium"/>
    <s v="Merlot"/>
    <x v="0"/>
    <x v="7"/>
    <s v="Gerard Bertrand Cote des Roses Rose 2014"/>
    <s v="Standard Size Crate"/>
    <s v="Frankston"/>
    <x v="255"/>
    <d v="2012-09-17T00:00:00"/>
    <n v="19"/>
    <n v="7.0000000000000007E-2"/>
    <n v="15.73"/>
    <n v="7.42"/>
    <n v="298.87"/>
  </r>
  <r>
    <n v="4219"/>
    <n v="90107"/>
    <s v="Craig Cox"/>
    <s v="Road Cargo"/>
    <x v="2"/>
    <x v="3"/>
    <s v="Medium"/>
    <s v="Cremant"/>
    <x v="0"/>
    <x v="7"/>
    <s v="Gerard Bertrand Cote des Roses Rose 2014"/>
    <s v="Standard Size Crate"/>
    <s v="Cessnock"/>
    <x v="980"/>
    <d v="2012-04-10T00:00:00"/>
    <n v="1"/>
    <n v="0.02"/>
    <n v="6.98"/>
    <n v="2.83"/>
    <n v="6.98"/>
  </r>
  <r>
    <n v="4220"/>
    <n v="90107"/>
    <s v="Patrick Lane"/>
    <s v="Express Road Cargo"/>
    <x v="0"/>
    <x v="3"/>
    <s v="Medium"/>
    <s v="Pinot Noir"/>
    <x v="0"/>
    <x v="7"/>
    <s v="Roederer Estate Brut"/>
    <s v="Full Container"/>
    <s v="Lithgow"/>
    <x v="980"/>
    <d v="2012-04-12T00:00:00"/>
    <n v="7"/>
    <n v="0.01"/>
    <n v="5.81"/>
    <n v="3.37"/>
    <n v="40.669999999999995"/>
  </r>
  <r>
    <n v="4221"/>
    <n v="87153"/>
    <s v="Louis Ortiz"/>
    <s v="Air Cargo"/>
    <x v="1"/>
    <x v="3"/>
    <s v="Medium"/>
    <s v="Pinot Gris"/>
    <x v="0"/>
    <x v="7"/>
    <s v="Angeline Sauvignon Blanc 2014"/>
    <s v="Extra Large Crate"/>
    <s v="Albury"/>
    <x v="769"/>
    <d v="2011-10-22T00:00:00"/>
    <n v="16"/>
    <n v="0.05"/>
    <n v="810.98"/>
    <n v="16.059999999999999"/>
    <n v="12975.68"/>
  </r>
  <r>
    <n v="4222"/>
    <n v="87471"/>
    <s v="Jason Diaz"/>
    <s v="Express Road Cargo"/>
    <x v="0"/>
    <x v="3"/>
    <s v="Medium"/>
    <s v="Malbec"/>
    <x v="0"/>
    <x v="7"/>
    <s v="Chateau d'Esclans Garrus Rose 2013"/>
    <s v="Large Crate"/>
    <s v="Liverpool"/>
    <x v="242"/>
    <d v="2012-06-14T00:00:00"/>
    <n v="3"/>
    <n v="7.0000000000000007E-2"/>
    <n v="5.38"/>
    <n v="7.57"/>
    <n v="16.14"/>
  </r>
  <r>
    <n v="4223"/>
    <n v="90843"/>
    <s v="Sara Henderson"/>
    <s v="Express Road Cargo"/>
    <x v="2"/>
    <x v="1"/>
    <s v="Medium"/>
    <s v="Champagne"/>
    <x v="0"/>
    <x v="7"/>
    <s v="Belle Glos Oeil de Perdrix Pinot Noir Blanc 2014"/>
    <s v="Mini Crate"/>
    <s v="Canberra"/>
    <x v="396"/>
    <d v="2013-09-26T00:00:00"/>
    <n v="22"/>
    <n v="0.01"/>
    <n v="218.08"/>
    <n v="18.059999999999999"/>
    <n v="4797.76"/>
  </r>
  <r>
    <n v="4224"/>
    <n v="90837"/>
    <s v="Sara Henderson"/>
    <s v="Express Road Cargo"/>
    <x v="1"/>
    <x v="1"/>
    <s v="Medium"/>
    <s v="Chardonnay"/>
    <x v="0"/>
    <x v="7"/>
    <s v="Robert Oatley Sauvignon Blanc 2013"/>
    <s v="Standard Size Crate"/>
    <s v="Mount Gambier"/>
    <x v="711"/>
    <d v="2010-09-26T00:00:00"/>
    <n v="20"/>
    <n v="0.04"/>
    <n v="4.9800000000000004"/>
    <n v="4.62"/>
    <n v="99.600000000000009"/>
  </r>
  <r>
    <n v="4225"/>
    <n v="90688"/>
    <s v="Harry Hawkins"/>
    <s v="Express Road Cargo"/>
    <x v="2"/>
    <x v="0"/>
    <s v="High"/>
    <s v="Sangiovese Rose"/>
    <x v="0"/>
    <x v="7"/>
    <s v="Miraval Rose 2014"/>
    <s v="Standard Size Crate"/>
    <s v="Palmerston"/>
    <x v="228"/>
    <d v="2013-02-10T00:00:00"/>
    <n v="5"/>
    <n v="0.05"/>
    <n v="99.23"/>
    <n v="8.99"/>
    <n v="496.15000000000003"/>
  </r>
  <r>
    <n v="4226"/>
    <n v="90688"/>
    <s v="Harry Hawkins"/>
    <s v="Express Road Cargo"/>
    <x v="0"/>
    <x v="0"/>
    <s v="High"/>
    <s v="Sangiovese"/>
    <x v="0"/>
    <x v="7"/>
    <s v="Dopff &amp; Irion Cremant Rose Brut"/>
    <s v="Full Container"/>
    <s v="Palmerston"/>
    <x v="228"/>
    <d v="2013-02-08T00:00:00"/>
    <n v="4"/>
    <n v="0.02"/>
    <n v="7.08"/>
    <n v="2.35"/>
    <n v="28.32"/>
  </r>
  <r>
    <n v="4227"/>
    <n v="89543"/>
    <s v="Larry Hudson"/>
    <s v="Road Cargo"/>
    <x v="1"/>
    <x v="2"/>
    <s v="Low"/>
    <s v="Sauvignon Blanc"/>
    <x v="0"/>
    <x v="7"/>
    <s v="Dog Point Vineyard Sauvignon Blanc 2014"/>
    <s v="Mini Crate"/>
    <s v="Freemantle"/>
    <x v="692"/>
    <d v="2011-09-22T00:00:00"/>
    <n v="21"/>
    <n v="0"/>
    <n v="499.99"/>
    <n v="24.49"/>
    <n v="10499.79"/>
  </r>
  <r>
    <n v="4228"/>
    <n v="86854"/>
    <s v="John Holmes"/>
    <s v="Express Road Cargo"/>
    <x v="0"/>
    <x v="3"/>
    <s v="Critical"/>
    <s v="Merlot"/>
    <x v="0"/>
    <x v="7"/>
    <s v="Sutter Home Pink Moscato"/>
    <s v="Large Crate"/>
    <s v="Armidale"/>
    <x v="669"/>
    <d v="2012-06-25T00:00:00"/>
    <n v="11"/>
    <n v="7.0000000000000007E-2"/>
    <n v="6.48"/>
    <n v="5.1100000000000003"/>
    <n v="71.28"/>
  </r>
  <r>
    <n v="4229"/>
    <n v="86854"/>
    <s v="Stephen Hayes"/>
    <s v="Express Road Cargo"/>
    <x v="1"/>
    <x v="1"/>
    <s v="Critical"/>
    <s v="Chardonnay"/>
    <x v="0"/>
    <x v="7"/>
    <s v="Dog Point Vineyard Sauvignon Blanc 2014"/>
    <s v="Large Crate"/>
    <s v="Canberra"/>
    <x v="669"/>
    <d v="2012-06-25T00:00:00"/>
    <n v="9"/>
    <n v="0.1"/>
    <n v="80.98"/>
    <n v="7.18"/>
    <n v="728.82"/>
  </r>
  <r>
    <n v="4230"/>
    <n v="87934"/>
    <s v="Jose Rivera"/>
    <s v="Road Cargo"/>
    <x v="2"/>
    <x v="0"/>
    <s v="High"/>
    <s v="Champagne"/>
    <x v="0"/>
    <x v="7"/>
    <s v="Sutter Home Pink Moscato"/>
    <s v="Mini Crate"/>
    <s v="Cairns"/>
    <x v="145"/>
    <d v="2010-05-23T00:00:00"/>
    <n v="7"/>
    <n v="0.06"/>
    <n v="218.08"/>
    <n v="18.059999999999999"/>
    <n v="1526.5600000000002"/>
  </r>
  <r>
    <n v="4231"/>
    <n v="89589"/>
    <s v="Phillip Greene"/>
    <s v="Express Road Cargo"/>
    <x v="1"/>
    <x v="2"/>
    <s v="Low"/>
    <s v="Reisling"/>
    <x v="0"/>
    <x v="7"/>
    <s v="Giesen Sauvignon Blanc 2014"/>
    <s v="Loose Wrap"/>
    <s v="Mandurah"/>
    <x v="229"/>
    <d v="2013-04-29T00:00:00"/>
    <n v="3"/>
    <n v="7.0000000000000007E-2"/>
    <n v="96.45"/>
    <n v="13.99"/>
    <n v="289.35000000000002"/>
  </r>
  <r>
    <n v="4232"/>
    <n v="90749"/>
    <s v="William Gordon"/>
    <s v="Air Cargo"/>
    <x v="2"/>
    <x v="3"/>
    <s v="Low"/>
    <s v="Cremant"/>
    <x v="0"/>
    <x v="7"/>
    <s v="Miraval Rose (1.5 Liter Magnum) 2014"/>
    <s v="Extra Large Crate"/>
    <s v="Wagga Wagga"/>
    <x v="1201"/>
    <d v="2013-07-28T00:00:00"/>
    <n v="6"/>
    <n v="0.06"/>
    <n v="216.6"/>
    <n v="64.2"/>
    <n v="1299.5999999999999"/>
  </r>
  <r>
    <n v="4233"/>
    <n v="90749"/>
    <s v="William Gordon"/>
    <s v="Express Road Cargo"/>
    <x v="0"/>
    <x v="3"/>
    <s v="Low"/>
    <s v="Sangiovese"/>
    <x v="0"/>
    <x v="7"/>
    <s v="Orin Swift Cellars Fragile Rose 2014"/>
    <s v="Large Crate"/>
    <s v="Orange"/>
    <x v="1201"/>
    <d v="2013-08-02T00:00:00"/>
    <n v="3"/>
    <n v="0.03"/>
    <n v="16.739999999999998"/>
    <n v="7.04"/>
    <n v="50.22"/>
  </r>
  <r>
    <n v="4234"/>
    <n v="90862"/>
    <s v="Ronald Sanders"/>
    <s v="Express Road Cargo"/>
    <x v="0"/>
    <x v="3"/>
    <s v="High"/>
    <s v="Zinfandel"/>
    <x v="0"/>
    <x v="7"/>
    <s v="Pietradolce Etna Rosato 2014"/>
    <s v="Full Container"/>
    <s v="Newcastle"/>
    <x v="923"/>
    <d v="2012-08-01T00:00:00"/>
    <n v="13"/>
    <n v="0.05"/>
    <n v="8.17"/>
    <n v="1.69"/>
    <n v="106.21"/>
  </r>
  <r>
    <n v="4235"/>
    <n v="90862"/>
    <s v="Ronald Sanders"/>
    <s v="Express Road Cargo"/>
    <x v="0"/>
    <x v="3"/>
    <s v="High"/>
    <s v="Pinot Noir"/>
    <x v="0"/>
    <x v="7"/>
    <s v="Sutter Home Pink Moscato"/>
    <s v="Standard Size Crate"/>
    <s v="Campbeltown"/>
    <x v="923"/>
    <d v="2012-08-01T00:00:00"/>
    <n v="16"/>
    <n v="0.02"/>
    <n v="11.97"/>
    <n v="5.81"/>
    <n v="191.52"/>
  </r>
  <r>
    <n v="4236"/>
    <n v="86221"/>
    <s v="Jennifer Phillips"/>
    <s v="Road Cargo"/>
    <x v="0"/>
    <x v="1"/>
    <s v="High"/>
    <s v="Pinot Noir"/>
    <x v="0"/>
    <x v="7"/>
    <s v="Dopff &amp; Irion Cremant Rose Brut"/>
    <s v="Large Crate"/>
    <s v="Mildura"/>
    <x v="797"/>
    <d v="2010-05-25T00:00:00"/>
    <n v="3"/>
    <n v="0.08"/>
    <n v="40.98"/>
    <n v="7.2"/>
    <n v="122.94"/>
  </r>
  <r>
    <n v="4237"/>
    <n v="86221"/>
    <s v="Jennifer Phillips"/>
    <s v="Road Cargo"/>
    <x v="1"/>
    <x v="1"/>
    <s v="High"/>
    <s v="Sauvignon Blanc"/>
    <x v="0"/>
    <x v="7"/>
    <s v="Mercer Canyons Chardonnay 2013"/>
    <s v="Standard Size Crate"/>
    <s v="Benalla"/>
    <x v="797"/>
    <d v="2010-05-25T00:00:00"/>
    <n v="12"/>
    <n v="0.08"/>
    <n v="8.1199999999999992"/>
    <n v="2.83"/>
    <n v="97.44"/>
  </r>
  <r>
    <n v="4238"/>
    <n v="86221"/>
    <s v="Jennifer Phillips"/>
    <s v="Air Cargo"/>
    <x v="2"/>
    <x v="1"/>
    <s v="High"/>
    <s v="Champagne"/>
    <x v="0"/>
    <x v="7"/>
    <s v="Chateau d'Esclans Garrus Rose 2013"/>
    <s v="Small Crate"/>
    <s v="Wodonga"/>
    <x v="797"/>
    <d v="2010-05-25T00:00:00"/>
    <n v="9"/>
    <n v="0.02"/>
    <n v="262.11"/>
    <n v="62.74"/>
    <n v="2358.9900000000002"/>
  </r>
  <r>
    <n v="4239"/>
    <n v="88703"/>
    <s v="Raymond Arnold"/>
    <s v="Express Road Cargo"/>
    <x v="0"/>
    <x v="1"/>
    <s v="Critical"/>
    <s v="Shiraz"/>
    <x v="0"/>
    <x v="7"/>
    <s v="Bertani Bertarose 2014"/>
    <s v="Large Crate"/>
    <s v="Canberra"/>
    <x v="475"/>
    <d v="2011-10-23T00:00:00"/>
    <n v="5"/>
    <n v="0.1"/>
    <n v="30.98"/>
    <n v="8.74"/>
    <n v="154.9"/>
  </r>
  <r>
    <n v="4240"/>
    <n v="86034"/>
    <s v="James Ford"/>
    <s v="Road Cargo"/>
    <x v="1"/>
    <x v="3"/>
    <s v="High"/>
    <s v="Chardonnay"/>
    <x v="0"/>
    <x v="7"/>
    <s v="Rombauer Chardonnay 2014"/>
    <s v="Large Crate"/>
    <s v="Campbeltown"/>
    <x v="587"/>
    <d v="2011-04-17T00:00:00"/>
    <n v="4"/>
    <n v="0.03"/>
    <n v="39.979999999999997"/>
    <n v="7.12"/>
    <n v="159.91999999999999"/>
  </r>
  <r>
    <n v="4241"/>
    <n v="86034"/>
    <s v="James Ford"/>
    <s v="Express Road Cargo"/>
    <x v="0"/>
    <x v="3"/>
    <s v="High"/>
    <s v="Merlot"/>
    <x v="0"/>
    <x v="7"/>
    <s v="Marques de Caceres Rioja Rosado 2014"/>
    <s v="Large Crate"/>
    <s v="Cessnock"/>
    <x v="587"/>
    <d v="2011-04-17T00:00:00"/>
    <n v="8"/>
    <n v="0.03"/>
    <n v="4.9800000000000004"/>
    <n v="0.49"/>
    <n v="39.840000000000003"/>
  </r>
  <r>
    <n v="4242"/>
    <n v="86034"/>
    <s v="James Ford"/>
    <s v="Express Road Cargo"/>
    <x v="0"/>
    <x v="3"/>
    <s v="High"/>
    <s v="Cabernet Sauvignon"/>
    <x v="0"/>
    <x v="7"/>
    <s v="Chateau Gaudrelle Cremant d'Loire Brut"/>
    <s v="Large Crate"/>
    <s v="Lithgow"/>
    <x v="587"/>
    <d v="2011-04-16T00:00:00"/>
    <n v="5"/>
    <n v="0.06"/>
    <n v="6.48"/>
    <n v="8.74"/>
    <n v="32.400000000000006"/>
  </r>
  <r>
    <n v="4243"/>
    <n v="89545"/>
    <s v="Larry Hudson"/>
    <s v="Express Road Cargo"/>
    <x v="2"/>
    <x v="2"/>
    <s v="High"/>
    <s v="Champagne"/>
    <x v="0"/>
    <x v="7"/>
    <s v="Barnard Griffin Rose of Sangiovese 2014"/>
    <s v="Small Crate"/>
    <s v="Perth"/>
    <x v="167"/>
    <d v="2012-07-07T00:00:00"/>
    <n v="2"/>
    <n v="0.02"/>
    <n v="2.88"/>
    <n v="0.5"/>
    <n v="5.76"/>
  </r>
  <r>
    <n v="4244"/>
    <n v="88062"/>
    <s v="Larry Hall"/>
    <s v="Air Cargo"/>
    <x v="1"/>
    <x v="2"/>
    <s v="High"/>
    <s v="Pinot Gris"/>
    <x v="0"/>
    <x v="7"/>
    <s v="Lincourt Courtney's Chardonnay 2012"/>
    <s v="Extra Large Crate"/>
    <s v="Busseltol"/>
    <x v="1202"/>
    <d v="2011-04-02T00:00:00"/>
    <n v="6"/>
    <n v="0.05"/>
    <n v="115.99"/>
    <n v="56.14"/>
    <n v="695.93999999999994"/>
  </r>
  <r>
    <n v="4245"/>
    <n v="86281"/>
    <s v="Carol Black"/>
    <s v="Express Road Cargo"/>
    <x v="0"/>
    <x v="2"/>
    <s v="Critical"/>
    <s v="Shiraz"/>
    <x v="0"/>
    <x v="7"/>
    <s v="Roederer Estate Brut"/>
    <s v="Large Crate"/>
    <s v="Geraldton"/>
    <x v="717"/>
    <d v="2011-12-09T00:00:00"/>
    <n v="7"/>
    <n v="0.02"/>
    <n v="6.48"/>
    <n v="6.81"/>
    <n v="45.36"/>
  </r>
  <r>
    <n v="4246"/>
    <n v="86281"/>
    <s v="Martin Stephens"/>
    <s v="Express Road Cargo"/>
    <x v="0"/>
    <x v="2"/>
    <s v="Critical"/>
    <s v="Malbec"/>
    <x v="0"/>
    <x v="5"/>
    <s v="Gerard Bertrand Cote des Roses Rose 2014"/>
    <s v="Large Crate"/>
    <s v="Perth"/>
    <x v="717"/>
    <d v="2011-12-09T00:00:00"/>
    <n v="12"/>
    <n v="0.06"/>
    <n v="2.88"/>
    <n v="0.99"/>
    <n v="34.56"/>
  </r>
  <r>
    <n v="4247"/>
    <n v="90626"/>
    <s v="Paul Gonzales"/>
    <s v="Express Road Cargo"/>
    <x v="0"/>
    <x v="1"/>
    <s v="High"/>
    <s v="Zinfandel"/>
    <x v="0"/>
    <x v="5"/>
    <s v="Chateau d'Esclans Whispering Angel Rose 2014"/>
    <s v="Large Crate"/>
    <s v="Melbourne"/>
    <x v="46"/>
    <d v="2013-01-18T00:00:00"/>
    <n v="1"/>
    <n v="0.02"/>
    <n v="48.04"/>
    <n v="5.79"/>
    <n v="48.04"/>
  </r>
  <r>
    <n v="4248"/>
    <n v="90626"/>
    <s v="Douglas Hudson"/>
    <s v="Road Cargo"/>
    <x v="0"/>
    <x v="1"/>
    <s v="High"/>
    <s v="Malbec"/>
    <x v="0"/>
    <x v="5"/>
    <s v="Simonnet-Febvre Cremant de Bourgogne Blanc"/>
    <s v="Full Container"/>
    <s v="Canberra"/>
    <x v="46"/>
    <d v="2013-01-18T00:00:00"/>
    <n v="4"/>
    <n v="0.09"/>
    <n v="3.6"/>
    <n v="2.2000000000000002"/>
    <n v="14.4"/>
  </r>
  <r>
    <n v="4249"/>
    <n v="88273"/>
    <s v="Juan Richards"/>
    <s v="Air Cargo"/>
    <x v="0"/>
    <x v="3"/>
    <s v="Low"/>
    <s v="Merlot"/>
    <x v="0"/>
    <x v="5"/>
    <s v="Laurent-Perrier Brut Rose"/>
    <s v="Extra Large Crate"/>
    <s v="Bathurst"/>
    <x v="637"/>
    <d v="2012-03-17T00:00:00"/>
    <n v="6"/>
    <n v="0.04"/>
    <n v="68.81"/>
    <n v="60"/>
    <n v="412.86"/>
  </r>
  <r>
    <n v="4250"/>
    <n v="88273"/>
    <s v="Juan Richards"/>
    <s v="Road Cargo"/>
    <x v="1"/>
    <x v="3"/>
    <s v="Low"/>
    <s v="Chardonnay"/>
    <x v="0"/>
    <x v="5"/>
    <s v="Angeline Sauvignon Blanc 2014"/>
    <s v="Large Crate"/>
    <s v="Campbeltown"/>
    <x v="637"/>
    <d v="2012-03-18T00:00:00"/>
    <n v="12"/>
    <n v="0.05"/>
    <n v="195.99"/>
    <n v="3.99"/>
    <n v="2351.88"/>
  </r>
  <r>
    <n v="4251"/>
    <n v="88363"/>
    <s v="Phillip Ray"/>
    <s v="Air Cargo"/>
    <x v="1"/>
    <x v="2"/>
    <s v="High"/>
    <s v="Sauvignon Blanc"/>
    <x v="0"/>
    <x v="5"/>
    <s v="Lucky Chardonnay 2012"/>
    <s v="Extra Large Crate"/>
    <s v="Geraldton"/>
    <x v="230"/>
    <d v="2011-11-04T00:00:00"/>
    <n v="1"/>
    <n v="0.09"/>
    <n v="808.49"/>
    <n v="55.3"/>
    <n v="808.49"/>
  </r>
  <r>
    <n v="4252"/>
    <n v="87666"/>
    <s v="Evelyn Kim"/>
    <s v="Express Road Cargo"/>
    <x v="0"/>
    <x v="2"/>
    <s v="Critical"/>
    <s v="Cabernet Sauvignon"/>
    <x v="0"/>
    <x v="5"/>
    <s v="Veuve Clicquot Brut Yellow Label"/>
    <s v="Loose Wrap"/>
    <s v="Mandurah"/>
    <x v="731"/>
    <d v="2013-07-04T00:00:00"/>
    <n v="7"/>
    <n v="0.06"/>
    <n v="25.98"/>
    <n v="5.37"/>
    <n v="181.86"/>
  </r>
  <r>
    <n v="4253"/>
    <n v="87666"/>
    <s v="Evelyn Kim"/>
    <s v="Express Road Cargo"/>
    <x v="0"/>
    <x v="2"/>
    <s v="Critical"/>
    <s v="Merlot"/>
    <x v="0"/>
    <x v="5"/>
    <s v="Laurent-Perrier Brut Rose"/>
    <s v="Large Crate"/>
    <s v="Geraldton"/>
    <x v="731"/>
    <d v="2013-07-04T00:00:00"/>
    <n v="12"/>
    <n v="0.05"/>
    <n v="155.06"/>
    <n v="7.07"/>
    <n v="1860.72"/>
  </r>
  <r>
    <n v="4254"/>
    <n v="87657"/>
    <s v="Evelyn Kim"/>
    <s v="Express Road Cargo"/>
    <x v="1"/>
    <x v="2"/>
    <s v="High"/>
    <s v="Sauvignon Blanc"/>
    <x v="0"/>
    <x v="5"/>
    <s v="Lucky Chardonnay 2012"/>
    <s v="Standard Size Crate"/>
    <s v="Busseltol"/>
    <x v="143"/>
    <d v="2012-04-20T00:00:00"/>
    <n v="1"/>
    <n v="0.02"/>
    <n v="5.98"/>
    <n v="3.85"/>
    <n v="5.98"/>
  </r>
  <r>
    <n v="4255"/>
    <n v="87657"/>
    <s v="Evelyn Kim"/>
    <s v="Express Road Cargo"/>
    <x v="0"/>
    <x v="2"/>
    <s v="High"/>
    <s v="Zinfandel"/>
    <x v="0"/>
    <x v="5"/>
    <s v="Sutter Home White Zinfandel"/>
    <s v="Large Crate"/>
    <s v="Geraldton"/>
    <x v="143"/>
    <d v="2012-04-20T00:00:00"/>
    <n v="1"/>
    <n v="0.05"/>
    <n v="5.98"/>
    <n v="5.2"/>
    <n v="5.98"/>
  </r>
  <r>
    <n v="4256"/>
    <n v="89246"/>
    <s v="Steven Greene"/>
    <s v="Express Road Cargo"/>
    <x v="0"/>
    <x v="0"/>
    <s v="Not Specified"/>
    <s v="Shiraz"/>
    <x v="0"/>
    <x v="5"/>
    <s v="Miraval Rose (1.5 Liter Magnum) 2014"/>
    <s v="Large Crate"/>
    <s v="Townsville"/>
    <x v="599"/>
    <d v="2013-06-22T00:00:00"/>
    <n v="15"/>
    <n v="0.09"/>
    <n v="6.48"/>
    <n v="6.22"/>
    <n v="97.2"/>
  </r>
  <r>
    <n v="4257"/>
    <n v="89484"/>
    <s v="Justin Ford"/>
    <s v="Air Cargo"/>
    <x v="1"/>
    <x v="0"/>
    <s v="High"/>
    <s v="Sauvignon Blanc"/>
    <x v="0"/>
    <x v="5"/>
    <s v="Los Vascos Sauvignon Blanc 2015"/>
    <s v="Extra Large Crate"/>
    <s v="Maryborough"/>
    <x v="692"/>
    <d v="2011-09-16T00:00:00"/>
    <n v="18"/>
    <n v="0.03"/>
    <n v="145.44999999999999"/>
    <n v="17.850000000000001"/>
    <n v="2618.1"/>
  </r>
  <r>
    <n v="4258"/>
    <n v="91294"/>
    <s v="Raymond Rogers"/>
    <s v="Express Road Cargo"/>
    <x v="1"/>
    <x v="2"/>
    <s v="Low"/>
    <s v="Reisling"/>
    <x v="0"/>
    <x v="5"/>
    <s v="Dog Point Vineyard Sauvignon Blanc 2014"/>
    <s v="Loose Wrap"/>
    <s v="Freemantle"/>
    <x v="204"/>
    <d v="2012-01-19T00:00:00"/>
    <n v="2"/>
    <n v="0.05"/>
    <n v="7.99"/>
    <n v="5.03"/>
    <n v="15.98"/>
  </r>
  <r>
    <n v="4259"/>
    <n v="91294"/>
    <s v="Raymond Rogers"/>
    <s v="Express Road Cargo"/>
    <x v="1"/>
    <x v="2"/>
    <s v="Low"/>
    <s v="Sauvignon Blanc"/>
    <x v="0"/>
    <x v="5"/>
    <s v="Giesen Sauvignon Blanc 2014"/>
    <s v="Large Crate"/>
    <s v="Perth"/>
    <x v="204"/>
    <d v="2011-12-30T00:00:00"/>
    <n v="22"/>
    <n v="0.05"/>
    <n v="125.99"/>
    <n v="8.99"/>
    <n v="2771.7799999999997"/>
  </r>
  <r>
    <n v="4260"/>
    <n v="85962"/>
    <s v="Bobby Sullivan"/>
    <s v="Express Road Cargo"/>
    <x v="0"/>
    <x v="3"/>
    <s v="Medium"/>
    <s v="Shiraz"/>
    <x v="0"/>
    <x v="5"/>
    <s v="Belle Glos Oeil de Perdrix Pinot Noir Blanc 2014"/>
    <s v="Loose Wrap"/>
    <s v="Blue Mountains"/>
    <x v="421"/>
    <d v="2013-08-06T00:00:00"/>
    <n v="22"/>
    <n v="0.04"/>
    <n v="14.42"/>
    <n v="6.75"/>
    <n v="317.24"/>
  </r>
  <r>
    <n v="4261"/>
    <n v="85950"/>
    <s v="Bobby Sullivan"/>
    <s v="Express Road Cargo"/>
    <x v="0"/>
    <x v="3"/>
    <s v="Medium"/>
    <s v="Cabernet Sauvignon"/>
    <x v="0"/>
    <x v="5"/>
    <s v="Locations by Dave Phinney F Rose"/>
    <s v="Large Crate"/>
    <s v="Newcastle"/>
    <x v="206"/>
    <d v="2010-08-07T00:00:00"/>
    <n v="14"/>
    <n v="0.04"/>
    <n v="5.98"/>
    <n v="5.79"/>
    <n v="83.72"/>
  </r>
  <r>
    <n v="4262"/>
    <n v="85962"/>
    <s v="Bobby Sullivan"/>
    <s v="Express Road Cargo"/>
    <x v="1"/>
    <x v="3"/>
    <s v="Medium"/>
    <s v="Sauvignon Blanc"/>
    <x v="0"/>
    <x v="5"/>
    <s v="Lucky Chardonnay 2012"/>
    <s v="Large Crate"/>
    <s v="Bathurst"/>
    <x v="421"/>
    <d v="2013-08-06T00:00:00"/>
    <n v="8"/>
    <n v="0.03"/>
    <n v="65.989999999999995"/>
    <n v="8.99"/>
    <n v="527.91999999999996"/>
  </r>
  <r>
    <n v="4263"/>
    <n v="90190"/>
    <s v="Juan Coleman"/>
    <s v="Road Cargo"/>
    <x v="0"/>
    <x v="3"/>
    <s v="Low"/>
    <s v="Shiraz"/>
    <x v="0"/>
    <x v="5"/>
    <s v="Chateau D'Aqueria Tavel Rose 2013"/>
    <s v="Large Crate"/>
    <s v="Paramatta"/>
    <x v="1203"/>
    <d v="2010-05-11T00:00:00"/>
    <n v="11"/>
    <n v="0.01"/>
    <n v="15.67"/>
    <n v="1.39"/>
    <n v="172.37"/>
  </r>
  <r>
    <n v="4264"/>
    <n v="91133"/>
    <s v="Irene Arnold"/>
    <s v="Express Road Cargo"/>
    <x v="0"/>
    <x v="1"/>
    <s v="Critical"/>
    <s v="Pinot Noir"/>
    <x v="0"/>
    <x v="5"/>
    <s v="Chateau Gaudrelle Cremant d'Loire Brut"/>
    <s v="Full Container"/>
    <s v="Benalla"/>
    <x v="1158"/>
    <d v="2011-07-04T00:00:00"/>
    <n v="1"/>
    <n v="0.06"/>
    <n v="1.26"/>
    <n v="0.7"/>
    <n v="1.26"/>
  </r>
  <r>
    <n v="4265"/>
    <n v="91133"/>
    <s v="Irene Arnold"/>
    <s v="Express Road Cargo"/>
    <x v="0"/>
    <x v="1"/>
    <s v="Critical"/>
    <s v="Merlot"/>
    <x v="0"/>
    <x v="5"/>
    <s v="Roederer Estate Brut"/>
    <s v="Mini Crate"/>
    <s v="Mildura"/>
    <x v="1158"/>
    <d v="2011-07-04T00:00:00"/>
    <n v="11"/>
    <n v="0.04"/>
    <n v="80.98"/>
    <n v="35"/>
    <n v="890.78000000000009"/>
  </r>
  <r>
    <n v="4266"/>
    <n v="91133"/>
    <s v="Irene Arnold"/>
    <s v="Express Road Cargo"/>
    <x v="1"/>
    <x v="1"/>
    <s v="Critical"/>
    <s v="Pinot Gris"/>
    <x v="0"/>
    <x v="5"/>
    <s v="Dog Point Vineyard Sauvignon Blanc 2014"/>
    <s v="Large Crate"/>
    <s v="Benalla"/>
    <x v="1158"/>
    <d v="2011-07-03T00:00:00"/>
    <n v="2"/>
    <n v="7.0000000000000007E-2"/>
    <n v="65.989999999999995"/>
    <n v="5.26"/>
    <n v="131.97999999999999"/>
  </r>
  <r>
    <n v="4267"/>
    <n v="88768"/>
    <s v="Earl Carr"/>
    <s v="Express Road Cargo"/>
    <x v="2"/>
    <x v="1"/>
    <s v="Medium"/>
    <s v="Champagne"/>
    <x v="0"/>
    <x v="5"/>
    <s v="Belle Glos Oeil de Perdrix Pinot Noir Blanc 2014"/>
    <s v="Large Crate"/>
    <s v="Hamilton"/>
    <x v="1204"/>
    <d v="2011-08-29T00:00:00"/>
    <n v="20"/>
    <n v="0.1"/>
    <n v="19.98"/>
    <n v="10.49"/>
    <n v="399.6"/>
  </r>
  <r>
    <n v="4268"/>
    <n v="88823"/>
    <s v="Matthew Chapman"/>
    <s v="Express Road Cargo"/>
    <x v="0"/>
    <x v="3"/>
    <s v="Low"/>
    <s v="Pinot Noir"/>
    <x v="0"/>
    <x v="5"/>
    <s v="Sutter Home Pink Moscato"/>
    <s v="Large Crate"/>
    <s v="Tamworth"/>
    <x v="1205"/>
    <d v="2013-06-05T00:00:00"/>
    <n v="15"/>
    <n v="0.02"/>
    <n v="4.91"/>
    <n v="4.97"/>
    <n v="73.650000000000006"/>
  </r>
  <r>
    <n v="4269"/>
    <n v="90741"/>
    <s v="Jean Morris"/>
    <s v="Express Road Cargo"/>
    <x v="2"/>
    <x v="2"/>
    <s v="High"/>
    <s v="Grenache Rose"/>
    <x v="0"/>
    <x v="5"/>
    <s v="Chateau d'Esclans Garrus Rose 2013"/>
    <s v="Standard Size Crate"/>
    <s v="Busseltol"/>
    <x v="87"/>
    <d v="2011-11-21T00:00:00"/>
    <n v="10"/>
    <n v="0.06"/>
    <n v="10.52"/>
    <n v="7.94"/>
    <n v="105.19999999999999"/>
  </r>
  <r>
    <n v="4270"/>
    <n v="90741"/>
    <s v="Jean Morris"/>
    <s v="Express Road Cargo"/>
    <x v="0"/>
    <x v="2"/>
    <s v="High"/>
    <s v="Pinot Noir"/>
    <x v="0"/>
    <x v="5"/>
    <s v="Lucien Albrecht Cremant d'Alsace Brut Rose"/>
    <s v="Large Crate"/>
    <s v="Rockingham"/>
    <x v="87"/>
    <d v="2011-11-19T00:00:00"/>
    <n v="4"/>
    <n v="0.04"/>
    <n v="54.1"/>
    <n v="19.989999999999998"/>
    <n v="216.4"/>
  </r>
  <r>
    <n v="4271"/>
    <n v="90601"/>
    <s v="Richard Freeman"/>
    <s v="Express Road Cargo"/>
    <x v="2"/>
    <x v="1"/>
    <s v="Medium"/>
    <s v="Champagne"/>
    <x v="0"/>
    <x v="5"/>
    <s v="Bertani Bertarose 2014"/>
    <s v="Mini Crate"/>
    <s v="Launceston"/>
    <x v="932"/>
    <d v="2010-08-18T00:00:00"/>
    <n v="11"/>
    <n v="0"/>
    <n v="209.37"/>
    <n v="69"/>
    <n v="2303.0700000000002"/>
  </r>
  <r>
    <n v="4272"/>
    <n v="86501"/>
    <s v="Joe Fowler"/>
    <s v="Express Road Cargo"/>
    <x v="0"/>
    <x v="1"/>
    <s v="High"/>
    <s v="Shiraz"/>
    <x v="0"/>
    <x v="5"/>
    <s v="Moet &amp; Chandon Imperial"/>
    <s v="Large Crate"/>
    <s v="Frankston"/>
    <x v="792"/>
    <d v="2011-04-30T00:00:00"/>
    <n v="11"/>
    <n v="0.01"/>
    <n v="2.08"/>
    <n v="1.49"/>
    <n v="22.880000000000003"/>
  </r>
  <r>
    <n v="4273"/>
    <n v="90942"/>
    <s v="Michael Ferguson"/>
    <s v="Express Road Cargo"/>
    <x v="1"/>
    <x v="2"/>
    <s v="Medium"/>
    <s v="Reisling"/>
    <x v="0"/>
    <x v="5"/>
    <s v="St. Supery Sauvignon Blanc 2015"/>
    <s v="Standard Size Crate"/>
    <s v="Bunbury"/>
    <x v="622"/>
    <d v="2013-10-29T00:00:00"/>
    <n v="16"/>
    <n v="0.01"/>
    <n v="39.479999999999997"/>
    <n v="1.99"/>
    <n v="631.67999999999995"/>
  </r>
  <r>
    <n v="4274"/>
    <n v="87681"/>
    <s v="Nicholas Coleman"/>
    <s v="Air Cargo"/>
    <x v="1"/>
    <x v="1"/>
    <s v="Low"/>
    <s v="Chardonnay"/>
    <x v="0"/>
    <x v="5"/>
    <s v="Rombauer Chardonnay 2014"/>
    <s v="Small Crate"/>
    <s v="Hamilton"/>
    <x v="1206"/>
    <d v="2011-06-20T00:00:00"/>
    <n v="11"/>
    <n v="0.08"/>
    <n v="399.98"/>
    <n v="12.06"/>
    <n v="4399.7800000000007"/>
  </r>
  <r>
    <n v="4275"/>
    <n v="87579"/>
    <s v="Jeffrey Rose"/>
    <s v="Express Road Cargo"/>
    <x v="0"/>
    <x v="0"/>
    <s v="Medium"/>
    <s v="Cabernet Sauvignon"/>
    <x v="0"/>
    <x v="5"/>
    <s v="Dom Perignon 2006"/>
    <s v="Large Crate"/>
    <s v="Logan City"/>
    <x v="1207"/>
    <d v="2010-03-14T00:00:00"/>
    <n v="5"/>
    <n v="0.06"/>
    <n v="6.48"/>
    <n v="7.37"/>
    <n v="32.400000000000006"/>
  </r>
  <r>
    <n v="4276"/>
    <n v="88770"/>
    <s v="Earl Carr"/>
    <s v="Road Cargo"/>
    <x v="0"/>
    <x v="1"/>
    <s v="High"/>
    <s v="Zinfandel"/>
    <x v="0"/>
    <x v="5"/>
    <s v="Lucien Albrecht Cremant d'Alsace Brut Rose"/>
    <s v="Large Crate"/>
    <s v="Frankston"/>
    <x v="633"/>
    <d v="2011-12-29T00:00:00"/>
    <n v="6"/>
    <n v="0.01"/>
    <n v="13.48"/>
    <n v="4.51"/>
    <n v="80.88"/>
  </r>
  <r>
    <n v="4277"/>
    <n v="89377"/>
    <s v="Lawrence Perry"/>
    <s v="Express Road Cargo"/>
    <x v="1"/>
    <x v="3"/>
    <s v="Critical"/>
    <s v="Chardonnay"/>
    <x v="0"/>
    <x v="5"/>
    <s v="Dog Point Vineyard Sauvignon Blanc 2014"/>
    <s v="Standard Size Crate"/>
    <s v="Dubbo"/>
    <x v="1208"/>
    <d v="2012-02-18T00:00:00"/>
    <n v="13"/>
    <n v="7.0000000000000007E-2"/>
    <n v="22.98"/>
    <n v="1.99"/>
    <n v="298.74"/>
  </r>
  <r>
    <n v="4278"/>
    <n v="89377"/>
    <s v="Lawrence Perry"/>
    <s v="Express Road Cargo"/>
    <x v="0"/>
    <x v="3"/>
    <s v="Critical"/>
    <s v="Pinot Noir"/>
    <x v="0"/>
    <x v="5"/>
    <s v="Simonnet-Febvre Cremant de Bourgogne Blanc"/>
    <s v="Full Container"/>
    <s v="Queanbeyan"/>
    <x v="1208"/>
    <d v="2012-02-17T00:00:00"/>
    <n v="3"/>
    <n v="0.09"/>
    <n v="2.52"/>
    <n v="1.92"/>
    <n v="7.5600000000000005"/>
  </r>
  <r>
    <n v="4279"/>
    <n v="87730"/>
    <s v="Joyce Thompson"/>
    <s v="Express Road Cargo"/>
    <x v="0"/>
    <x v="1"/>
    <s v="Low"/>
    <s v="Malbec"/>
    <x v="0"/>
    <x v="5"/>
    <s v="Orin Swift Cellars Fragile Rose 2014"/>
    <s v="Large Crate"/>
    <s v="Mildura"/>
    <x v="253"/>
    <d v="2012-08-15T00:00:00"/>
    <n v="15"/>
    <n v="0.09"/>
    <n v="15.01"/>
    <n v="8.4"/>
    <n v="225.15"/>
  </r>
  <r>
    <n v="4280"/>
    <n v="87730"/>
    <s v="Joyce Thompson"/>
    <s v="Express Road Cargo"/>
    <x v="0"/>
    <x v="1"/>
    <s v="Low"/>
    <s v="Pinot Noir"/>
    <x v="0"/>
    <x v="5"/>
    <s v="Bertani Bertarose 2014"/>
    <s v="Large Crate"/>
    <s v="Bendigo"/>
    <x v="253"/>
    <d v="2012-08-17T00:00:00"/>
    <n v="11"/>
    <n v="0.03"/>
    <n v="120.98"/>
    <n v="9.07"/>
    <n v="1330.78"/>
  </r>
  <r>
    <n v="4281"/>
    <n v="89250"/>
    <s v="Christine Daniels"/>
    <s v="Express Road Cargo"/>
    <x v="0"/>
    <x v="2"/>
    <s v="High"/>
    <s v="Merlot"/>
    <x v="0"/>
    <x v="5"/>
    <s v="Domaine Lafage Miraflors Rose 2013"/>
    <s v="Large Crate"/>
    <s v="Albany"/>
    <x v="386"/>
    <d v="2013-10-30T00:00:00"/>
    <n v="22"/>
    <n v="0.02"/>
    <n v="22.84"/>
    <n v="8.18"/>
    <n v="502.48"/>
  </r>
  <r>
    <n v="4282"/>
    <n v="88928"/>
    <s v="Ryan Bishop"/>
    <s v="Express Road Cargo"/>
    <x v="0"/>
    <x v="1"/>
    <s v="Critical"/>
    <s v="Merlot"/>
    <x v="0"/>
    <x v="5"/>
    <s v="Bollinger Brut Special Cuvee"/>
    <s v="Large Crate"/>
    <s v="Port Lincoln"/>
    <x v="174"/>
    <d v="2010-03-19T00:00:00"/>
    <n v="7"/>
    <n v="0.06"/>
    <n v="5.34"/>
    <n v="5.63"/>
    <n v="37.379999999999995"/>
  </r>
  <r>
    <n v="4283"/>
    <n v="88928"/>
    <s v="Ryan Bishop"/>
    <s v="Road Cargo"/>
    <x v="1"/>
    <x v="1"/>
    <s v="Critical"/>
    <s v="Pinot Gris"/>
    <x v="0"/>
    <x v="5"/>
    <s v="St. Supery Sauvignon Blanc 2015"/>
    <s v="Large Crate"/>
    <s v="Port Adelaide"/>
    <x v="174"/>
    <d v="2010-03-21T00:00:00"/>
    <n v="5"/>
    <n v="7.0000000000000007E-2"/>
    <n v="65.989999999999995"/>
    <n v="5.26"/>
    <n v="329.95"/>
  </r>
  <r>
    <n v="4284"/>
    <n v="89856"/>
    <s v="Joe Rice"/>
    <s v="Express Road Cargo"/>
    <x v="0"/>
    <x v="2"/>
    <s v="High"/>
    <s v="Pinot Noir"/>
    <x v="0"/>
    <x v="5"/>
    <s v="Pierre Sparr Cremant d'Alsace Reserve Brut Rose"/>
    <s v="Full Container"/>
    <s v="Albany"/>
    <x v="842"/>
    <d v="2010-01-08T00:00:00"/>
    <n v="7"/>
    <n v="0.03"/>
    <n v="3.28"/>
    <n v="3.97"/>
    <n v="22.959999999999997"/>
  </r>
  <r>
    <n v="4285"/>
    <n v="87853"/>
    <s v="Donald Perez"/>
    <s v="Air Cargo"/>
    <x v="2"/>
    <x v="2"/>
    <s v="Critical"/>
    <s v="Cremant"/>
    <x v="0"/>
    <x v="5"/>
    <s v="Pietradolce Etna Rosato 2014"/>
    <s v="Small Crate"/>
    <s v="Rockingham"/>
    <x v="842"/>
    <d v="2010-01-07T00:00:00"/>
    <n v="8"/>
    <n v="0.04"/>
    <n v="880.98"/>
    <n v="44.55"/>
    <n v="7047.84"/>
  </r>
  <r>
    <n v="4286"/>
    <n v="86987"/>
    <s v="Paul Porter"/>
    <s v="Road Cargo"/>
    <x v="1"/>
    <x v="0"/>
    <s v="High"/>
    <s v="Reisling"/>
    <x v="0"/>
    <x v="5"/>
    <s v="Angeline Sauvignon Blanc 2014"/>
    <s v="Standard Size Crate"/>
    <s v="Gympie"/>
    <x v="335"/>
    <d v="2013-08-28T00:00:00"/>
    <n v="21"/>
    <n v="0.02"/>
    <n v="47.98"/>
    <n v="3.61"/>
    <n v="1007.5799999999999"/>
  </r>
  <r>
    <n v="4287"/>
    <n v="89247"/>
    <s v="Louis Campbell"/>
    <s v="Express Road Cargo"/>
    <x v="2"/>
    <x v="3"/>
    <s v="Critical"/>
    <s v="Champagne"/>
    <x v="0"/>
    <x v="5"/>
    <s v="Domaine Lafond Roc-Epine Tavel Rose 2014"/>
    <s v="Mini Crate"/>
    <s v="Blue Mountains"/>
    <x v="73"/>
    <d v="2012-04-12T00:00:00"/>
    <n v="2"/>
    <n v="0.02"/>
    <n v="19.989999999999998"/>
    <n v="11.17"/>
    <n v="39.979999999999997"/>
  </r>
  <r>
    <n v="4288"/>
    <n v="89247"/>
    <s v="Susan Chavez"/>
    <s v="Road Cargo"/>
    <x v="1"/>
    <x v="1"/>
    <s v="Critical"/>
    <s v="Chardonnay"/>
    <x v="0"/>
    <x v="5"/>
    <s v="The White Knight Sauvignon Blanc 2014"/>
    <s v="Large Crate"/>
    <s v="Mount Gambier"/>
    <x v="73"/>
    <d v="2012-04-13T00:00:00"/>
    <n v="6"/>
    <n v="0.06"/>
    <n v="65.989999999999995"/>
    <n v="8.99"/>
    <n v="395.93999999999994"/>
  </r>
  <r>
    <n v="4289"/>
    <n v="89247"/>
    <s v="Carl Ramirez"/>
    <s v="Express Road Cargo"/>
    <x v="1"/>
    <x v="1"/>
    <s v="Critical"/>
    <s v="Pinot Gris"/>
    <x v="0"/>
    <x v="5"/>
    <s v="Robert Oatley Sauvignon Blanc 2013"/>
    <s v="Large Crate"/>
    <s v="Port Lincoln"/>
    <x v="73"/>
    <d v="2012-04-12T00:00:00"/>
    <n v="5"/>
    <n v="0.1"/>
    <n v="159.99"/>
    <n v="5.5"/>
    <n v="799.95"/>
  </r>
  <r>
    <n v="4290"/>
    <n v="89247"/>
    <s v="Katherine Brooks"/>
    <s v="Express Road Cargo"/>
    <x v="0"/>
    <x v="1"/>
    <s v="Critical"/>
    <s v="Shiraz"/>
    <x v="0"/>
    <x v="5"/>
    <s v="Francis Ford Coppola Sofia Rose 2014"/>
    <s v="Large Crate"/>
    <s v="Mount Barker"/>
    <x v="73"/>
    <d v="2012-04-13T00:00:00"/>
    <n v="10"/>
    <n v="0.1"/>
    <n v="6.48"/>
    <n v="8.73"/>
    <n v="64.800000000000011"/>
  </r>
  <r>
    <n v="4291"/>
    <n v="87396"/>
    <s v="Harold Howell"/>
    <s v="Road Cargo"/>
    <x v="0"/>
    <x v="3"/>
    <s v="High"/>
    <s v="Malbec"/>
    <x v="0"/>
    <x v="5"/>
    <s v="Langlois Chateau Cremant de Loire Brut"/>
    <s v="Large Crate"/>
    <s v="Blue Mountains"/>
    <x v="513"/>
    <d v="2010-04-30T00:00:00"/>
    <n v="7"/>
    <n v="0.04"/>
    <n v="4.13"/>
    <n v="0.99"/>
    <n v="28.91"/>
  </r>
  <r>
    <n v="4292"/>
    <n v="87396"/>
    <s v="Harold Howell"/>
    <s v="Express Road Cargo"/>
    <x v="0"/>
    <x v="3"/>
    <s v="High"/>
    <s v="Shiraz"/>
    <x v="0"/>
    <x v="5"/>
    <s v="Sutter Home Pink Moscato"/>
    <s v="Large Crate"/>
    <s v="Campbeltown"/>
    <x v="513"/>
    <d v="2010-04-30T00:00:00"/>
    <n v="12"/>
    <n v="0.06"/>
    <n v="55.48"/>
    <n v="14.3"/>
    <n v="665.76"/>
  </r>
  <r>
    <n v="4293"/>
    <n v="87670"/>
    <s v="Raymond Daniels"/>
    <s v="Express Road Cargo"/>
    <x v="0"/>
    <x v="2"/>
    <s v="High"/>
    <s v="Malbec"/>
    <x v="0"/>
    <x v="5"/>
    <s v="Jean-Baptiste Adam Les Natures Cremant d'Alsace Brut"/>
    <s v="Large Crate"/>
    <s v="Rockingham"/>
    <x v="819"/>
    <d v="2013-12-12T00:00:00"/>
    <n v="15"/>
    <n v="0.09"/>
    <n v="3.69"/>
    <n v="0.5"/>
    <n v="55.35"/>
  </r>
  <r>
    <n v="4294"/>
    <n v="87670"/>
    <s v="Raymond Daniels"/>
    <s v="Express Road Cargo"/>
    <x v="1"/>
    <x v="2"/>
    <s v="High"/>
    <s v="Sauvignon Blanc"/>
    <x v="0"/>
    <x v="5"/>
    <s v="Giesen Sauvignon Blanc 2014"/>
    <s v="Large Crate"/>
    <s v="Mandurah"/>
    <x v="819"/>
    <d v="2013-12-12T00:00:00"/>
    <n v="3"/>
    <n v="0.06"/>
    <n v="65.989999999999995"/>
    <n v="8.99"/>
    <n v="197.96999999999997"/>
  </r>
  <r>
    <n v="4295"/>
    <n v="90094"/>
    <s v="Carl Dixon"/>
    <s v="Road Cargo"/>
    <x v="0"/>
    <x v="3"/>
    <s v="Medium"/>
    <s v="Zinfandel"/>
    <x v="0"/>
    <x v="5"/>
    <s v="Dom Perignon 2006"/>
    <s v="Large Crate"/>
    <s v="Dubbo"/>
    <x v="154"/>
    <d v="2012-01-10T00:00:00"/>
    <n v="10"/>
    <n v="0.05"/>
    <n v="363.25"/>
    <n v="19.989999999999998"/>
    <n v="3632.5"/>
  </r>
  <r>
    <n v="4296"/>
    <n v="85903"/>
    <s v="Jeffrey Stephens"/>
    <s v="Express Road Cargo"/>
    <x v="2"/>
    <x v="0"/>
    <s v="Not Specified"/>
    <s v="Sangiovese Rose"/>
    <x v="0"/>
    <x v="3"/>
    <s v="Chateau d'Esclans Whispering Angel Rose 2014"/>
    <s v="Mini Crate"/>
    <s v="Rockhampton"/>
    <x v="486"/>
    <d v="2012-06-01T00:00:00"/>
    <n v="3"/>
    <n v="0.02"/>
    <n v="136.97999999999999"/>
    <n v="24.49"/>
    <n v="410.93999999999994"/>
  </r>
  <r>
    <n v="4297"/>
    <n v="89255"/>
    <s v="Carl Thomas"/>
    <s v="Express Road Cargo"/>
    <x v="0"/>
    <x v="3"/>
    <s v="Low"/>
    <s v="Merlot"/>
    <x v="0"/>
    <x v="3"/>
    <s v="Moet &amp; Chandon Imperial"/>
    <s v="Large Crate"/>
    <s v="Grafton"/>
    <x v="626"/>
    <d v="2012-08-11T00:00:00"/>
    <n v="2"/>
    <n v="0.01"/>
    <n v="4.9800000000000004"/>
    <n v="4.72"/>
    <n v="9.9600000000000009"/>
  </r>
  <r>
    <n v="4298"/>
    <n v="89255"/>
    <s v="Carl Thomas"/>
    <s v="Air Cargo"/>
    <x v="2"/>
    <x v="3"/>
    <s v="Low"/>
    <s v="Grenache Rose"/>
    <x v="0"/>
    <x v="3"/>
    <s v="Chateau d'Esclans Garrus Rose 2013"/>
    <s v="Small Crate"/>
    <s v="Grafton"/>
    <x v="626"/>
    <d v="2012-08-14T00:00:00"/>
    <n v="8"/>
    <n v="0.03"/>
    <n v="31.76"/>
    <n v="45.51"/>
    <n v="254.08"/>
  </r>
  <r>
    <n v="4299"/>
    <n v="89260"/>
    <s v="Adam Torres"/>
    <s v="Road Cargo"/>
    <x v="0"/>
    <x v="3"/>
    <s v="Low"/>
    <s v="Shiraz"/>
    <x v="0"/>
    <x v="3"/>
    <s v="Bollinger Brut Special Cuvee"/>
    <s v="Large Crate"/>
    <s v="Tamworth"/>
    <x v="1057"/>
    <d v="2011-07-25T00:00:00"/>
    <n v="4"/>
    <n v="0.03"/>
    <n v="28.53"/>
    <n v="1.49"/>
    <n v="114.12"/>
  </r>
  <r>
    <n v="4300"/>
    <n v="89260"/>
    <s v="Adam Torres"/>
    <s v="Express Road Cargo"/>
    <x v="1"/>
    <x v="3"/>
    <s v="Low"/>
    <s v="Chardonnay"/>
    <x v="0"/>
    <x v="3"/>
    <s v="Hewitson LuLu Sauvignon Blanc 2014"/>
    <s v="Loose Wrap"/>
    <s v="Albury"/>
    <x v="1057"/>
    <d v="2011-07-23T00:00:00"/>
    <n v="3"/>
    <n v="0.02"/>
    <n v="17.98"/>
    <n v="8.51"/>
    <n v="53.94"/>
  </r>
  <r>
    <n v="4301"/>
    <n v="87718"/>
    <s v="Johnny Stephens"/>
    <s v="Air Cargo"/>
    <x v="1"/>
    <x v="2"/>
    <s v="Critical"/>
    <s v="Pinot Gris"/>
    <x v="0"/>
    <x v="3"/>
    <s v="Dog Point Vineyard Sauvignon Blanc 2014"/>
    <s v="Extra Large Crate"/>
    <s v="Mandurah"/>
    <x v="441"/>
    <d v="2013-03-14T00:00:00"/>
    <n v="4"/>
    <n v="0.06"/>
    <n v="200.97"/>
    <n v="15.59"/>
    <n v="803.88"/>
  </r>
  <r>
    <n v="4302"/>
    <n v="91276"/>
    <s v="Tammy Franklin"/>
    <s v="Express Road Cargo"/>
    <x v="0"/>
    <x v="2"/>
    <s v="Critical"/>
    <s v="Zinfandel"/>
    <x v="0"/>
    <x v="3"/>
    <s v="Marques de Caceres Rioja Rosado 2014"/>
    <s v="Full Container"/>
    <s v="Albany"/>
    <x v="918"/>
    <d v="2013-11-01T00:00:00"/>
    <n v="23"/>
    <n v="0.06"/>
    <n v="4.28"/>
    <n v="1.6"/>
    <n v="98.440000000000012"/>
  </r>
  <r>
    <n v="4303"/>
    <n v="88528"/>
    <s v="Joseph Foster"/>
    <s v="Express Road Cargo"/>
    <x v="0"/>
    <x v="0"/>
    <s v="Medium"/>
    <s v="Zinfandel"/>
    <x v="0"/>
    <x v="3"/>
    <s v="Bertani Bertarose 2014"/>
    <s v="Large Crate"/>
    <s v="Palmerston"/>
    <x v="367"/>
    <d v="2011-01-17T00:00:00"/>
    <n v="8"/>
    <n v="0.03"/>
    <n v="6.48"/>
    <n v="5.74"/>
    <n v="51.84"/>
  </r>
  <r>
    <n v="4304"/>
    <n v="89728"/>
    <s v="Janet Black"/>
    <s v="Express Road Cargo"/>
    <x v="1"/>
    <x v="3"/>
    <s v="Medium"/>
    <s v="Pinot Gris"/>
    <x v="0"/>
    <x v="3"/>
    <s v="Grgich Hills Chardonnay 2012"/>
    <s v="Mini Crate"/>
    <s v="Blue Mountains"/>
    <x v="335"/>
    <d v="2013-08-28T00:00:00"/>
    <n v="24"/>
    <n v="0.09"/>
    <n v="199.99"/>
    <n v="24.49"/>
    <n v="4799.76"/>
  </r>
  <r>
    <n v="4305"/>
    <n v="87985"/>
    <s v="Rose Hanson"/>
    <s v="Road Cargo"/>
    <x v="0"/>
    <x v="2"/>
    <s v="Not Specified"/>
    <s v="Malbec"/>
    <x v="0"/>
    <x v="3"/>
    <s v="Locations by Dave Phinney F Rose"/>
    <s v="Large Crate"/>
    <s v="Perth"/>
    <x v="231"/>
    <d v="2012-05-07T00:00:00"/>
    <n v="2"/>
    <n v="0.04"/>
    <n v="37.700000000000003"/>
    <n v="2.99"/>
    <n v="75.400000000000006"/>
  </r>
  <r>
    <n v="4306"/>
    <n v="89480"/>
    <s v="Todd Cole"/>
    <s v="Express Road Cargo"/>
    <x v="1"/>
    <x v="3"/>
    <s v="Medium"/>
    <s v="Pinot Gris"/>
    <x v="0"/>
    <x v="3"/>
    <s v="Dog Point Vineyard Sauvignon Blanc 2014"/>
    <s v="Large Crate"/>
    <s v="Queanbeyan"/>
    <x v="1209"/>
    <d v="2013-11-29T00:00:00"/>
    <n v="41"/>
    <n v="0.02"/>
    <n v="65.989999999999995"/>
    <n v="5.26"/>
    <n v="2705.5899999999997"/>
  </r>
  <r>
    <n v="4307"/>
    <n v="87461"/>
    <s v="Robert Ward"/>
    <s v="Express Road Cargo"/>
    <x v="1"/>
    <x v="1"/>
    <s v="Medium"/>
    <s v="Sauvignon Blanc"/>
    <x v="0"/>
    <x v="3"/>
    <s v="Robert Oatley Sauvignon Blanc 2013"/>
    <s v="Loose Wrap"/>
    <s v="Canberra"/>
    <x v="810"/>
    <d v="2013-12-22T00:00:00"/>
    <n v="4"/>
    <n v="0.06"/>
    <n v="150.97999999999999"/>
    <n v="13.99"/>
    <n v="603.91999999999996"/>
  </r>
  <r>
    <n v="4308"/>
    <n v="87461"/>
    <s v="Ronald Baker"/>
    <s v="Express Road Cargo"/>
    <x v="2"/>
    <x v="2"/>
    <s v="Medium"/>
    <s v="Grenache Rose"/>
    <x v="0"/>
    <x v="3"/>
    <s v="Francis Ford Coppola Sofia Rose 2014"/>
    <s v="Large Crate"/>
    <s v="Bunbury"/>
    <x v="810"/>
    <d v="2013-12-23T00:00:00"/>
    <n v="23"/>
    <n v="0.02"/>
    <n v="6.24"/>
    <n v="5.22"/>
    <n v="143.52000000000001"/>
  </r>
  <r>
    <n v="4309"/>
    <n v="87461"/>
    <s v="Albert Burns"/>
    <s v="Express Road Cargo"/>
    <x v="1"/>
    <x v="2"/>
    <s v="Medium"/>
    <s v="Reisling"/>
    <x v="0"/>
    <x v="3"/>
    <s v="Grgich Hills Chardonnay 2012"/>
    <s v="Large Crate"/>
    <s v="Freemantle"/>
    <x v="810"/>
    <d v="2013-12-24T00:00:00"/>
    <n v="24"/>
    <n v="0.06"/>
    <n v="65.989999999999995"/>
    <n v="5.92"/>
    <n v="1583.7599999999998"/>
  </r>
  <r>
    <n v="4310"/>
    <n v="88046"/>
    <s v="Willie Perry"/>
    <s v="Express Road Cargo"/>
    <x v="1"/>
    <x v="0"/>
    <s v="Critical"/>
    <s v="Sauvignon Blanc"/>
    <x v="0"/>
    <x v="3"/>
    <s v="Los Vascos Sauvignon Blanc 2015"/>
    <s v="Large Crate"/>
    <s v="Palmerston"/>
    <x v="147"/>
    <d v="2013-09-25T00:00:00"/>
    <n v="23"/>
    <n v="0.03"/>
    <n v="152.47999999999999"/>
    <n v="6.5"/>
    <n v="3507.04"/>
  </r>
  <r>
    <n v="4311"/>
    <n v="88046"/>
    <s v="Willie Perry"/>
    <s v="Express Road Cargo"/>
    <x v="0"/>
    <x v="0"/>
    <s v="Critical"/>
    <s v="Sangiovese"/>
    <x v="0"/>
    <x v="3"/>
    <s v="Pierre Sparr Cremant d'Alsace Reserve Brut Rose"/>
    <s v="Large Crate"/>
    <s v="Darwin"/>
    <x v="147"/>
    <d v="2013-09-25T00:00:00"/>
    <n v="2"/>
    <n v="0.1"/>
    <n v="2.61"/>
    <n v="0.5"/>
    <n v="5.22"/>
  </r>
  <r>
    <n v="4312"/>
    <n v="90595"/>
    <s v="Antonio Campbell"/>
    <s v="Express Road Cargo"/>
    <x v="1"/>
    <x v="3"/>
    <s v="High"/>
    <s v="Sauvignon Blanc"/>
    <x v="0"/>
    <x v="3"/>
    <s v="Rombauer Chardonnay 2014"/>
    <s v="Large Crate"/>
    <s v="Wagga Wagga"/>
    <x v="300"/>
    <d v="2013-09-08T00:00:00"/>
    <n v="16"/>
    <n v="0.1"/>
    <n v="195.99"/>
    <n v="4.2"/>
    <n v="3135.84"/>
  </r>
  <r>
    <n v="4313"/>
    <n v="90595"/>
    <s v="Antonio Campbell"/>
    <s v="Express Road Cargo"/>
    <x v="1"/>
    <x v="3"/>
    <s v="High"/>
    <s v="Chardonnay"/>
    <x v="0"/>
    <x v="3"/>
    <s v="Angeline Sauvignon Blanc 2014"/>
    <s v="Large Crate"/>
    <s v="Lithgow"/>
    <x v="300"/>
    <d v="2013-09-06T00:00:00"/>
    <n v="22"/>
    <n v="0.01"/>
    <n v="125.99"/>
    <n v="8.08"/>
    <n v="2771.7799999999997"/>
  </r>
  <r>
    <n v="4314"/>
    <n v="87619"/>
    <s v="Bruce Kim"/>
    <s v="Express Road Cargo"/>
    <x v="0"/>
    <x v="2"/>
    <s v="Not Specified"/>
    <s v="Zinfandel"/>
    <x v="0"/>
    <x v="3"/>
    <s v="Orin Swift Cellars Fragile Rose 2014"/>
    <s v="Full Container"/>
    <s v="Bunbury"/>
    <x v="1210"/>
    <d v="2010-08-30T00:00:00"/>
    <n v="12"/>
    <n v="0.1"/>
    <n v="11.55"/>
    <n v="2.36"/>
    <n v="138.60000000000002"/>
  </r>
  <r>
    <n v="4315"/>
    <n v="90422"/>
    <s v="Mark Griffin"/>
    <s v="Air Cargo"/>
    <x v="2"/>
    <x v="2"/>
    <s v="Not Specified"/>
    <s v="Sangiovese Rose"/>
    <x v="0"/>
    <x v="3"/>
    <s v="Chateau d'Esclans Garrus Rose 2013"/>
    <s v="Small Crate"/>
    <s v="Rockingham"/>
    <x v="1211"/>
    <d v="2011-11-07T00:00:00"/>
    <n v="7"/>
    <n v="0.1"/>
    <n v="320.64"/>
    <n v="43.57"/>
    <n v="2244.48"/>
  </r>
  <r>
    <n v="4316"/>
    <n v="90253"/>
    <s v="Ronald Hunter"/>
    <s v="Road Cargo"/>
    <x v="0"/>
    <x v="1"/>
    <s v="High"/>
    <s v="Zinfandel"/>
    <x v="0"/>
    <x v="3"/>
    <s v="Chateau Gaudrelle Cremant d'Loire Brut"/>
    <s v="Mini Crate"/>
    <s v="Port Adelaide"/>
    <x v="1164"/>
    <d v="2013-05-21T00:00:00"/>
    <n v="14"/>
    <n v="0"/>
    <n v="95.99"/>
    <n v="35"/>
    <n v="1343.86"/>
  </r>
  <r>
    <n v="4317"/>
    <n v="90278"/>
    <s v="Samuel Bennett"/>
    <s v="Express Road Cargo"/>
    <x v="1"/>
    <x v="1"/>
    <s v="Not Specified"/>
    <s v="Chardonnay"/>
    <x v="0"/>
    <x v="3"/>
    <s v="Mercer Canyons Chardonnay 2013"/>
    <s v="Large Crate"/>
    <s v="Port Adelaide"/>
    <x v="311"/>
    <d v="2013-06-30T00:00:00"/>
    <n v="17"/>
    <n v="0.08"/>
    <n v="205.99"/>
    <n v="5"/>
    <n v="3501.83"/>
  </r>
  <r>
    <n v="4318"/>
    <n v="91265"/>
    <s v="Clarence Jacobs"/>
    <s v="Express Road Cargo"/>
    <x v="1"/>
    <x v="0"/>
    <s v="Not Specified"/>
    <s v="Sauvignon Blanc"/>
    <x v="0"/>
    <x v="3"/>
    <s v="Rombauer Chardonnay 2014"/>
    <s v="Large Crate"/>
    <s v="Palmerston"/>
    <x v="1197"/>
    <d v="2013-12-01T00:00:00"/>
    <n v="34"/>
    <n v="0.05"/>
    <n v="115.99"/>
    <n v="5.92"/>
    <n v="3943.66"/>
  </r>
  <r>
    <n v="4319"/>
    <n v="90061"/>
    <s v="Rachel Black"/>
    <s v="Express Road Cargo"/>
    <x v="0"/>
    <x v="2"/>
    <s v="Critical"/>
    <s v="Malbec"/>
    <x v="0"/>
    <x v="3"/>
    <s v="Laurent-Perrier Brut Millesime 2006"/>
    <s v="Large Crate"/>
    <s v="Rockingham"/>
    <x v="786"/>
    <d v="2011-07-27T00:00:00"/>
    <n v="5"/>
    <n v="0.08"/>
    <n v="7.28"/>
    <n v="5.47"/>
    <n v="36.4"/>
  </r>
  <r>
    <n v="4320"/>
    <n v="90836"/>
    <s v="Gerald Butler"/>
    <s v="Express Road Cargo"/>
    <x v="2"/>
    <x v="1"/>
    <s v="Low"/>
    <s v="Champagne"/>
    <x v="0"/>
    <x v="3"/>
    <s v="Bertani Bertarose 2014"/>
    <s v="Loose Wrap"/>
    <s v="Port Lincoln"/>
    <x v="355"/>
    <d v="2013-12-05T00:00:00"/>
    <n v="6"/>
    <n v="0.06"/>
    <n v="55.5"/>
    <n v="52.2"/>
    <n v="333"/>
  </r>
  <r>
    <n v="4321"/>
    <n v="90836"/>
    <s v="Gerald Butler"/>
    <s v="Air Cargo"/>
    <x v="2"/>
    <x v="1"/>
    <s v="Low"/>
    <s v="Grenache Rose"/>
    <x v="0"/>
    <x v="3"/>
    <s v="Orin Swift Cellars Fragile Rose 2014"/>
    <s v="Small Crate"/>
    <s v="Port Adelaide"/>
    <x v="355"/>
    <d v="2013-12-09T00:00:00"/>
    <n v="24"/>
    <n v="0"/>
    <n v="227.55"/>
    <n v="32.479999999999997"/>
    <n v="5461.2000000000007"/>
  </r>
  <r>
    <n v="4322"/>
    <n v="86915"/>
    <s v="Carlos Peterson"/>
    <s v="Express Road Cargo"/>
    <x v="1"/>
    <x v="3"/>
    <s v="High"/>
    <s v="Pinot Gris"/>
    <x v="0"/>
    <x v="3"/>
    <s v="Dog Point Vineyard Sauvignon Blanc 2014"/>
    <s v="Standard Size Crate"/>
    <s v="Goulburn"/>
    <x v="546"/>
    <d v="2011-12-16T00:00:00"/>
    <n v="5"/>
    <n v="0.06"/>
    <n v="40.97"/>
    <n v="1.99"/>
    <n v="204.85"/>
  </r>
  <r>
    <n v="4323"/>
    <n v="90865"/>
    <s v="Ronald Sanders"/>
    <s v="Air Cargo"/>
    <x v="0"/>
    <x v="3"/>
    <s v="High"/>
    <s v="Cabernet Sauvignon"/>
    <x v="0"/>
    <x v="3"/>
    <s v="Francis Ford Coppola Sofia Rose 2014"/>
    <s v="Extra Large Crate"/>
    <s v="Tamworth"/>
    <x v="107"/>
    <d v="2013-08-12T00:00:00"/>
    <n v="13"/>
    <n v="0.02"/>
    <n v="225.02"/>
    <n v="28.66"/>
    <n v="2925.26"/>
  </r>
  <r>
    <n v="4324"/>
    <n v="86184"/>
    <s v="Douglas Payne"/>
    <s v="Air Cargo"/>
    <x v="2"/>
    <x v="1"/>
    <s v="Medium"/>
    <s v="Champagne"/>
    <x v="0"/>
    <x v="3"/>
    <s v="Francis Ford Coppola Sofia Rose 2014"/>
    <s v="Small Crate"/>
    <s v="Melbourne"/>
    <x v="232"/>
    <d v="2010-03-19T00:00:00"/>
    <n v="11"/>
    <n v="0.01"/>
    <n v="220.98"/>
    <n v="64.66"/>
    <n v="2430.7799999999997"/>
  </r>
  <r>
    <n v="4325"/>
    <n v="85946"/>
    <s v="Billy Alvarez"/>
    <s v="Express Road Cargo"/>
    <x v="0"/>
    <x v="3"/>
    <s v="Not Specified"/>
    <s v="Malbec"/>
    <x v="0"/>
    <x v="3"/>
    <s v="Jean-Baptiste Adam Les Natures Cremant d'Alsace Brut"/>
    <s v="Large Crate"/>
    <s v="Blue Mountains"/>
    <x v="833"/>
    <d v="2013-11-27T00:00:00"/>
    <n v="14"/>
    <n v="0.06"/>
    <n v="31.98"/>
    <n v="6.72"/>
    <n v="447.72"/>
  </r>
  <r>
    <n v="4326"/>
    <n v="88645"/>
    <s v="Brandon Lawson"/>
    <s v="Express Road Cargo"/>
    <x v="0"/>
    <x v="2"/>
    <s v="Low"/>
    <s v="Merlot"/>
    <x v="0"/>
    <x v="3"/>
    <s v="JCB N¬∞21 Brut Cremant de Bourgogne"/>
    <s v="Mini Crate"/>
    <s v="Perth"/>
    <x v="1212"/>
    <d v="2010-07-17T00:00:00"/>
    <n v="4"/>
    <n v="0.06"/>
    <n v="4.4800000000000004"/>
    <n v="49"/>
    <n v="17.920000000000002"/>
  </r>
  <r>
    <n v="4327"/>
    <n v="88950"/>
    <s v="Paul Long"/>
    <s v="Express Road Cargo"/>
    <x v="0"/>
    <x v="1"/>
    <s v="Critical"/>
    <s v="Malbec"/>
    <x v="0"/>
    <x v="3"/>
    <s v="La Playa Estate Cabernet Sauvignon Rose 2015"/>
    <s v="Large Crate"/>
    <s v="Wodonga"/>
    <x v="233"/>
    <d v="2012-11-02T00:00:00"/>
    <n v="15"/>
    <n v="0"/>
    <n v="6.48"/>
    <n v="5.84"/>
    <n v="97.2"/>
  </r>
  <r>
    <n v="4328"/>
    <n v="91221"/>
    <s v="Timothy Andrews"/>
    <s v="Air Cargo"/>
    <x v="2"/>
    <x v="1"/>
    <s v="Low"/>
    <s v="Cremant"/>
    <x v="0"/>
    <x v="3"/>
    <s v="Marques de Caceres Rioja Rosado 2014"/>
    <s v="Extra Large Crate"/>
    <s v="Hobart"/>
    <x v="104"/>
    <d v="2011-01-10T00:00:00"/>
    <n v="12"/>
    <n v="0.09"/>
    <n v="500.98"/>
    <n v="26"/>
    <n v="6011.76"/>
  </r>
  <r>
    <n v="4329"/>
    <n v="91221"/>
    <s v="Timothy Andrews"/>
    <s v="Express Road Cargo"/>
    <x v="0"/>
    <x v="1"/>
    <s v="Low"/>
    <s v="Pinot Noir"/>
    <x v="0"/>
    <x v="3"/>
    <s v="Chateau d'Esclans Whispering Angel Rose 2014"/>
    <s v="Mini Crate"/>
    <s v="Launceston"/>
    <x v="104"/>
    <d v="2011-01-15T00:00:00"/>
    <n v="2"/>
    <n v="0.09"/>
    <n v="20.34"/>
    <n v="35"/>
    <n v="40.68"/>
  </r>
  <r>
    <n v="4330"/>
    <n v="86767"/>
    <s v="Keith Bailey"/>
    <s v="Express Road Cargo"/>
    <x v="0"/>
    <x v="2"/>
    <s v="Low"/>
    <s v="Shiraz"/>
    <x v="0"/>
    <x v="3"/>
    <s v="Sutter Home Pink Moscato"/>
    <s v="Large Crate"/>
    <s v="Bunbury"/>
    <x v="439"/>
    <d v="2010-02-14T00:00:00"/>
    <n v="8"/>
    <n v="0.04"/>
    <n v="19.98"/>
    <n v="8.68"/>
    <n v="159.84"/>
  </r>
  <r>
    <n v="4331"/>
    <n v="86767"/>
    <s v="Keith Bailey"/>
    <s v="Express Road Cargo"/>
    <x v="1"/>
    <x v="2"/>
    <s v="Low"/>
    <s v="Reisling"/>
    <x v="0"/>
    <x v="3"/>
    <s v="Robert Oatley Signature Chardonnay 2013"/>
    <s v="Large Crate"/>
    <s v="Geraldton"/>
    <x v="439"/>
    <d v="2010-02-09T00:00:00"/>
    <n v="7"/>
    <n v="0.08"/>
    <n v="125.99"/>
    <n v="7.69"/>
    <n v="881.93"/>
  </r>
  <r>
    <n v="4332"/>
    <n v="87925"/>
    <s v="Clarence Bishop"/>
    <s v="Express Road Cargo"/>
    <x v="0"/>
    <x v="3"/>
    <s v="Not Specified"/>
    <s v="Pinot Noir"/>
    <x v="0"/>
    <x v="3"/>
    <s v="Pietradolce Etna Rosato 2014"/>
    <s v="Large Crate"/>
    <s v="Newcastle"/>
    <x v="1213"/>
    <d v="2013-06-06T00:00:00"/>
    <n v="3"/>
    <n v="0.1"/>
    <n v="12.97"/>
    <n v="1.49"/>
    <n v="38.910000000000004"/>
  </r>
  <r>
    <n v="4333"/>
    <n v="89136"/>
    <s v="Brian Duncan"/>
    <s v="Air Cargo"/>
    <x v="1"/>
    <x v="1"/>
    <s v="Critical"/>
    <s v="Reisling"/>
    <x v="0"/>
    <x v="3"/>
    <s v="Cloudy Bay Sauvignon Blanc 2015"/>
    <s v="Extra Large Crate"/>
    <s v="Hamilton"/>
    <x v="429"/>
    <d v="2013-07-27T00:00:00"/>
    <n v="11"/>
    <n v="0.1"/>
    <n v="200.97"/>
    <n v="15.59"/>
    <n v="2210.67"/>
  </r>
  <r>
    <n v="4334"/>
    <n v="87910"/>
    <s v="Laura Wilson"/>
    <s v="Express Road Cargo"/>
    <x v="0"/>
    <x v="3"/>
    <s v="Low"/>
    <s v="Malbec"/>
    <x v="0"/>
    <x v="3"/>
    <s v="JCB N¬∞21 Brut Cremant de Bourgogne"/>
    <s v="Large Crate"/>
    <s v="Bathurst"/>
    <x v="357"/>
    <d v="2011-09-24T00:00:00"/>
    <n v="9"/>
    <n v="0.1"/>
    <n v="6.68"/>
    <n v="6.92"/>
    <n v="60.12"/>
  </r>
  <r>
    <n v="4335"/>
    <n v="88163"/>
    <s v="Carl Montgomery"/>
    <s v="Express Road Cargo"/>
    <x v="0"/>
    <x v="1"/>
    <s v="Not Specified"/>
    <s v="Pinot Noir"/>
    <x v="0"/>
    <x v="3"/>
    <s v="Laurent-Perrier Brut Rose"/>
    <s v="Large Crate"/>
    <s v="Canberra"/>
    <x v="1214"/>
    <d v="2010-07-08T00:00:00"/>
    <n v="12"/>
    <n v="0"/>
    <n v="42.98"/>
    <n v="4.62"/>
    <n v="515.76"/>
  </r>
  <r>
    <n v="4336"/>
    <n v="88163"/>
    <s v="Carl Montgomery"/>
    <s v="Express Road Cargo"/>
    <x v="0"/>
    <x v="1"/>
    <s v="Not Specified"/>
    <s v="Zinfandel"/>
    <x v="0"/>
    <x v="3"/>
    <s v="Belle Glos Oeil de Perdrix Pinot Noir Blanc 2014"/>
    <s v="Loose Wrap"/>
    <s v="Canberra"/>
    <x v="1214"/>
    <d v="2010-07-08T00:00:00"/>
    <n v="13"/>
    <n v="0.03"/>
    <n v="21.78"/>
    <n v="5.94"/>
    <n v="283.14"/>
  </r>
  <r>
    <n v="4337"/>
    <n v="88168"/>
    <s v="Carl Montgomery"/>
    <s v="Express Road Cargo"/>
    <x v="0"/>
    <x v="1"/>
    <s v="Not Specified"/>
    <s v="Zinfandel"/>
    <x v="0"/>
    <x v="3"/>
    <s v="Chateau d'Esclans Whispering Angel Rose 2014"/>
    <s v="Large Crate"/>
    <s v="Canberra"/>
    <x v="760"/>
    <d v="2013-07-07T00:00:00"/>
    <n v="4"/>
    <n v="0.08"/>
    <n v="3.15"/>
    <n v="0.5"/>
    <n v="12.6"/>
  </r>
  <r>
    <n v="4338"/>
    <n v="89562"/>
    <s v="Sean Elliott"/>
    <s v="Express Road Cargo"/>
    <x v="1"/>
    <x v="3"/>
    <s v="Not Specified"/>
    <s v="Chardonnay"/>
    <x v="0"/>
    <x v="3"/>
    <s v="Lucky Chardonnay 2012"/>
    <s v="Large Crate"/>
    <s v="Paramatta"/>
    <x v="1182"/>
    <d v="2013-11-11T00:00:00"/>
    <n v="6"/>
    <n v="0.01"/>
    <n v="200.99"/>
    <n v="4.2"/>
    <n v="1205.94"/>
  </r>
  <r>
    <n v="4339"/>
    <n v="86886"/>
    <s v="Larry Carroll"/>
    <s v="Express Road Cargo"/>
    <x v="1"/>
    <x v="2"/>
    <s v="Not Specified"/>
    <s v="Reisling"/>
    <x v="0"/>
    <x v="3"/>
    <s v="Dog Point Vineyard Sauvignon Blanc 2014"/>
    <s v="Large Crate"/>
    <s v="Geraldton"/>
    <x v="234"/>
    <d v="2010-07-12T00:00:00"/>
    <n v="9"/>
    <n v="7.0000000000000007E-2"/>
    <n v="65.989999999999995"/>
    <n v="8.8000000000000007"/>
    <n v="593.91"/>
  </r>
  <r>
    <n v="4340"/>
    <n v="86886"/>
    <s v="Todd Marshall"/>
    <s v="Road Cargo"/>
    <x v="1"/>
    <x v="2"/>
    <s v="Not Specified"/>
    <s v="Sauvignon Blanc"/>
    <x v="0"/>
    <x v="3"/>
    <s v="Lincourt Courtney's Chardonnay 2012"/>
    <s v="Standard Size Crate"/>
    <s v="Albany"/>
    <x v="234"/>
    <d v="2010-07-14T00:00:00"/>
    <n v="11"/>
    <n v="0"/>
    <n v="10.01"/>
    <n v="1.99"/>
    <n v="110.11"/>
  </r>
  <r>
    <n v="4341"/>
    <n v="90995"/>
    <s v="Patrick Ruiz"/>
    <s v="Road Cargo"/>
    <x v="0"/>
    <x v="2"/>
    <s v="Critical"/>
    <s v="Sangiovese"/>
    <x v="0"/>
    <x v="3"/>
    <s v="Orin Swift Cellars Fragile Rose 2014"/>
    <s v="Large Crate"/>
    <s v="Albany"/>
    <x v="1056"/>
    <d v="2011-09-21T00:00:00"/>
    <n v="17"/>
    <n v="0.1"/>
    <n v="8.67"/>
    <n v="3.5"/>
    <n v="147.38999999999999"/>
  </r>
  <r>
    <n v="4342"/>
    <n v="85846"/>
    <s v="Alan Richardson"/>
    <s v="Express Road Cargo"/>
    <x v="1"/>
    <x v="1"/>
    <s v="Not Specified"/>
    <s v="Sauvignon Blanc"/>
    <x v="0"/>
    <x v="3"/>
    <s v="Leeuwin Estate Art Series Chardonnay 2012"/>
    <s v="Large Crate"/>
    <s v="Canberra"/>
    <x v="700"/>
    <d v="2012-07-14T00:00:00"/>
    <n v="2"/>
    <n v="0.05"/>
    <n v="65.989999999999995"/>
    <n v="2.5"/>
    <n v="131.97999999999999"/>
  </r>
  <r>
    <n v="4343"/>
    <n v="89921"/>
    <s v="Antonio Green"/>
    <s v="Air Cargo"/>
    <x v="2"/>
    <x v="3"/>
    <s v="Critical"/>
    <s v="Grenache Rose"/>
    <x v="0"/>
    <x v="3"/>
    <s v="Miraval Rose (1.5 Liter Magnum) 2014"/>
    <s v="Extra Large Crate"/>
    <s v="Goulburn"/>
    <x v="1215"/>
    <d v="2013-06-02T00:00:00"/>
    <n v="8"/>
    <n v="0.1"/>
    <n v="122.99"/>
    <n v="70.2"/>
    <n v="983.92"/>
  </r>
  <r>
    <n v="4344"/>
    <n v="89921"/>
    <s v="Antonio Green"/>
    <s v="Express Road Cargo"/>
    <x v="1"/>
    <x v="3"/>
    <s v="Critical"/>
    <s v="Reisling"/>
    <x v="0"/>
    <x v="3"/>
    <s v="Los Vascos Sauvignon Blanc 2015"/>
    <s v="Large Crate"/>
    <s v="Bathurst"/>
    <x v="1215"/>
    <d v="2013-06-02T00:00:00"/>
    <n v="7"/>
    <n v="0.03"/>
    <n v="50.98"/>
    <n v="6.5"/>
    <n v="356.85999999999996"/>
  </r>
  <r>
    <n v="4345"/>
    <n v="89921"/>
    <s v="Antonio Green"/>
    <s v="Express Road Cargo"/>
    <x v="0"/>
    <x v="3"/>
    <s v="Critical"/>
    <s v="Pinot Noir"/>
    <x v="0"/>
    <x v="3"/>
    <s v="Veuve Clicquot Brut Yellow Label"/>
    <s v="Large Crate"/>
    <s v="Dubbo"/>
    <x v="1215"/>
    <d v="2013-06-02T00:00:00"/>
    <n v="1"/>
    <n v="0"/>
    <n v="35.44"/>
    <n v="7.5"/>
    <n v="35.44"/>
  </r>
  <r>
    <n v="4346"/>
    <n v="86460"/>
    <s v="Jack Grant"/>
    <s v="Express Road Cargo"/>
    <x v="0"/>
    <x v="0"/>
    <s v="Medium"/>
    <s v="Cabernet Sauvignon"/>
    <x v="0"/>
    <x v="3"/>
    <s v="Lucien Albrecht Cremant d'Alsace Brut"/>
    <s v="Full Container"/>
    <s v="Darwin"/>
    <x v="1216"/>
    <d v="2010-12-19T00:00:00"/>
    <n v="12"/>
    <n v="0.09"/>
    <n v="2.6"/>
    <n v="2.4"/>
    <n v="31.200000000000003"/>
  </r>
  <r>
    <n v="4347"/>
    <n v="88861"/>
    <s v="Matthew Anderson"/>
    <s v="Express Road Cargo"/>
    <x v="0"/>
    <x v="1"/>
    <s v="Medium"/>
    <s v="Malbec"/>
    <x v="0"/>
    <x v="3"/>
    <s v="Locations by Dave Phinney F Rose"/>
    <s v="Mini Crate"/>
    <s v="Victor Harbor"/>
    <x v="235"/>
    <d v="2012-04-09T00:00:00"/>
    <n v="6"/>
    <n v="0.03"/>
    <n v="4.4800000000000004"/>
    <n v="49"/>
    <n v="26.880000000000003"/>
  </r>
  <r>
    <n v="4348"/>
    <n v="88861"/>
    <s v="Matthew Anderson"/>
    <s v="Air Cargo"/>
    <x v="2"/>
    <x v="1"/>
    <s v="Medium"/>
    <s v="Sangiovese Rose"/>
    <x v="0"/>
    <x v="3"/>
    <s v="Domaine Lafond Roc-Epine Tavel Rose 2014"/>
    <s v="Extra Large Crate"/>
    <s v="Mount Gambier"/>
    <x v="235"/>
    <d v="2012-04-11T00:00:00"/>
    <n v="3"/>
    <n v="0.02"/>
    <n v="150.88999999999999"/>
    <n v="60.2"/>
    <n v="452.66999999999996"/>
  </r>
  <r>
    <n v="4349"/>
    <n v="90441"/>
    <s v="Marie Evans"/>
    <s v="Express Road Cargo"/>
    <x v="0"/>
    <x v="1"/>
    <s v="Critical"/>
    <s v="Zinfandel"/>
    <x v="0"/>
    <x v="3"/>
    <s v="Chateau d'Esclans Garrus Rose 2013"/>
    <s v="Standard Size Crate"/>
    <s v="Wodonga"/>
    <x v="669"/>
    <d v="2012-06-25T00:00:00"/>
    <n v="10"/>
    <n v="0.03"/>
    <n v="15.94"/>
    <n v="5.45"/>
    <n v="159.4"/>
  </r>
  <r>
    <n v="4350"/>
    <n v="86208"/>
    <s v="Richard Turner"/>
    <s v="Express Road Cargo"/>
    <x v="0"/>
    <x v="1"/>
    <s v="Critical"/>
    <s v="Zinfandel"/>
    <x v="0"/>
    <x v="3"/>
    <s v="Sutter Home White Zinfandel"/>
    <s v="Large Crate"/>
    <s v="Port Adelaide"/>
    <x v="236"/>
    <d v="2012-03-07T00:00:00"/>
    <n v="5"/>
    <n v="0.05"/>
    <n v="6.48"/>
    <n v="5.84"/>
    <n v="32.400000000000006"/>
  </r>
  <r>
    <n v="4351"/>
    <n v="89258"/>
    <s v="Scott Jacobs"/>
    <s v="Express Road Cargo"/>
    <x v="0"/>
    <x v="3"/>
    <s v="Critical"/>
    <s v="Pinot Noir"/>
    <x v="0"/>
    <x v="3"/>
    <s v="Sutter Home White Zinfandel"/>
    <s v="Large Crate"/>
    <s v="Liverpool"/>
    <x v="11"/>
    <d v="2010-11-24T00:00:00"/>
    <n v="4"/>
    <n v="0"/>
    <n v="11.97"/>
    <n v="4.9800000000000004"/>
    <n v="47.88"/>
  </r>
  <r>
    <n v="4352"/>
    <n v="88571"/>
    <s v="Paul Hayes"/>
    <s v="Express Road Cargo"/>
    <x v="0"/>
    <x v="1"/>
    <s v="Critical"/>
    <s v="Malbec"/>
    <x v="0"/>
    <x v="3"/>
    <s v="Pierre Sparr Cremant d'Alsace Reserve Brut Rose"/>
    <s v="Full Container"/>
    <s v="Canberra"/>
    <x v="1217"/>
    <d v="2010-11-02T00:00:00"/>
    <n v="22"/>
    <n v="0.06"/>
    <n v="1.76"/>
    <n v="0.7"/>
    <n v="38.72"/>
  </r>
  <r>
    <n v="4353"/>
    <n v="88571"/>
    <s v="Louise Lynch"/>
    <s v="Express Road Cargo"/>
    <x v="0"/>
    <x v="1"/>
    <s v="Critical"/>
    <s v="Shiraz"/>
    <x v="0"/>
    <x v="3"/>
    <s v="Chateau d'Esclans Garrus Rose 2013"/>
    <s v="Large Crate"/>
    <s v="Canberra"/>
    <x v="1217"/>
    <d v="2010-11-01T00:00:00"/>
    <n v="23"/>
    <n v="0.02"/>
    <n v="24.98"/>
    <n v="8.7899999999999991"/>
    <n v="574.54"/>
  </r>
  <r>
    <n v="4354"/>
    <n v="88571"/>
    <s v="Janice Frazier"/>
    <s v="Express Road Cargo"/>
    <x v="0"/>
    <x v="2"/>
    <s v="Critical"/>
    <s v="Merlot"/>
    <x v="0"/>
    <x v="3"/>
    <s v="Chateau Gaudrelle Cremant d'Loire Brut"/>
    <s v="Full Container"/>
    <s v="Rockingham"/>
    <x v="1217"/>
    <d v="2010-10-31T00:00:00"/>
    <n v="4"/>
    <n v="0.06"/>
    <n v="1.26"/>
    <n v="0.7"/>
    <n v="5.04"/>
  </r>
  <r>
    <n v="4355"/>
    <n v="88571"/>
    <s v="Alan Payne"/>
    <s v="Road Cargo"/>
    <x v="1"/>
    <x v="1"/>
    <s v="Critical"/>
    <s v="Reisling"/>
    <x v="0"/>
    <x v="3"/>
    <s v="Robert Oatley Signature Chardonnay 2013"/>
    <s v="Full Container"/>
    <s v="Wodonga"/>
    <x v="1217"/>
    <d v="2010-11-02T00:00:00"/>
    <n v="2"/>
    <n v="0.05"/>
    <n v="35.99"/>
    <n v="5.99"/>
    <n v="71.98"/>
  </r>
  <r>
    <n v="4356"/>
    <n v="89107"/>
    <s v="Antonio Lawrence"/>
    <s v="Express Road Cargo"/>
    <x v="1"/>
    <x v="2"/>
    <s v="Low"/>
    <s v="Sauvignon Blanc"/>
    <x v="0"/>
    <x v="3"/>
    <s v="The White Knight Sauvignon Blanc 2014"/>
    <s v="Standard Size Crate"/>
    <s v="Busseltol"/>
    <x v="457"/>
    <d v="2011-09-02T00:00:00"/>
    <n v="12"/>
    <n v="0.08"/>
    <n v="20.89"/>
    <n v="1.99"/>
    <n v="250.68"/>
  </r>
  <r>
    <n v="4357"/>
    <n v="89107"/>
    <s v="Antonio Lawrence"/>
    <s v="Express Road Cargo"/>
    <x v="0"/>
    <x v="2"/>
    <s v="Low"/>
    <s v="Pinot Noir"/>
    <x v="0"/>
    <x v="3"/>
    <s v="Dopff &amp; Irion Cremant Rose Brut"/>
    <s v="Large Crate"/>
    <s v="Albany"/>
    <x v="457"/>
    <d v="2011-09-02T00:00:00"/>
    <n v="13"/>
    <n v="0.06"/>
    <n v="11.58"/>
    <n v="6.97"/>
    <n v="150.54"/>
  </r>
  <r>
    <n v="4358"/>
    <n v="89107"/>
    <s v="Antonio Lawrence"/>
    <s v="Express Road Cargo"/>
    <x v="0"/>
    <x v="2"/>
    <s v="Low"/>
    <s v="Shiraz"/>
    <x v="0"/>
    <x v="3"/>
    <s v="Laurent-Perrier Brut Rose"/>
    <s v="Large Crate"/>
    <s v="Albany"/>
    <x v="457"/>
    <d v="2011-08-30T00:00:00"/>
    <n v="19"/>
    <n v="0.09"/>
    <n v="4.13"/>
    <n v="0.5"/>
    <n v="78.47"/>
  </r>
  <r>
    <n v="4359"/>
    <n v="88383"/>
    <s v="Sarah Flores"/>
    <s v="Air Cargo"/>
    <x v="2"/>
    <x v="3"/>
    <s v="High"/>
    <s v="Grenache Rose"/>
    <x v="0"/>
    <x v="3"/>
    <s v="Domaine Lafond Roc-Epine Tavel Rose 2014"/>
    <s v="Extra Large Crate"/>
    <s v="Bathurst"/>
    <x v="941"/>
    <d v="2012-01-04T00:00:00"/>
    <n v="14"/>
    <n v="0"/>
    <n v="23.99"/>
    <n v="15.68"/>
    <n v="335.85999999999996"/>
  </r>
  <r>
    <n v="4360"/>
    <n v="88495"/>
    <s v="Henry Simpson"/>
    <s v="Express Road Cargo"/>
    <x v="0"/>
    <x v="2"/>
    <s v="High"/>
    <s v="Pinot Noir"/>
    <x v="0"/>
    <x v="3"/>
    <s v="Chateau d'Esclans Whispering Angel Rose 2014"/>
    <s v="Full Container"/>
    <s v="Perth"/>
    <x v="1089"/>
    <d v="2012-06-22T00:00:00"/>
    <n v="16"/>
    <n v="0.1"/>
    <n v="2.78"/>
    <n v="1.34"/>
    <n v="44.48"/>
  </r>
  <r>
    <n v="4361"/>
    <n v="88495"/>
    <s v="Walter Spencer"/>
    <s v="Road Cargo"/>
    <x v="1"/>
    <x v="1"/>
    <s v="High"/>
    <s v="Sauvignon Blanc"/>
    <x v="0"/>
    <x v="3"/>
    <s v="Villa Maria Private Bin Sauvignon Blanc 2015"/>
    <s v="Large Crate"/>
    <s v="Port Adelaide"/>
    <x v="1089"/>
    <d v="2012-06-22T00:00:00"/>
    <n v="6"/>
    <n v="0"/>
    <n v="65.989999999999995"/>
    <n v="5.26"/>
    <n v="395.93999999999994"/>
  </r>
  <r>
    <n v="4362"/>
    <n v="88779"/>
    <s v="Louis Kennedy"/>
    <s v="Express Road Cargo"/>
    <x v="1"/>
    <x v="1"/>
    <s v="Not Specified"/>
    <s v="Sauvignon Blanc"/>
    <x v="0"/>
    <x v="3"/>
    <s v="Robert Oatley Sauvignon Blanc 2013"/>
    <s v="Standard Size Crate"/>
    <s v="Canberra"/>
    <x v="1218"/>
    <d v="2013-07-19T00:00:00"/>
    <n v="2"/>
    <n v="0.1"/>
    <n v="40.98"/>
    <n v="1.99"/>
    <n v="81.96"/>
  </r>
  <r>
    <n v="4363"/>
    <n v="86137"/>
    <s v="Stephen Walker"/>
    <s v="Air Cargo"/>
    <x v="1"/>
    <x v="1"/>
    <s v="Medium"/>
    <s v="Reisling"/>
    <x v="0"/>
    <x v="3"/>
    <s v="Villa Maria Private Bin Sauvignon Blanc 2015"/>
    <s v="Extra Large Crate"/>
    <s v="Canberra"/>
    <x v="786"/>
    <d v="2011-07-28T00:00:00"/>
    <n v="7"/>
    <n v="7.0000000000000007E-2"/>
    <n v="297.64"/>
    <n v="14.7"/>
    <n v="2083.48"/>
  </r>
  <r>
    <n v="4364"/>
    <n v="89692"/>
    <s v="Andrew Matthews"/>
    <s v="Air Cargo"/>
    <x v="2"/>
    <x v="3"/>
    <s v="High"/>
    <s v="Champagne"/>
    <x v="0"/>
    <x v="3"/>
    <s v="Gerard Bertrand Cote des Roses Rose 2014"/>
    <s v="Small Crate"/>
    <s v="Paramatta"/>
    <x v="884"/>
    <d v="2013-04-15T00:00:00"/>
    <n v="8"/>
    <n v="7.0000000000000007E-2"/>
    <n v="150.97999999999999"/>
    <n v="66.27"/>
    <n v="1207.8399999999999"/>
  </r>
  <r>
    <n v="4365"/>
    <n v="91233"/>
    <s v="John Ruiz"/>
    <s v="Road Cargo"/>
    <x v="0"/>
    <x v="2"/>
    <s v="High"/>
    <s v="Malbec"/>
    <x v="0"/>
    <x v="3"/>
    <s v="Locations by Dave Phinney F Rose"/>
    <s v="Large Crate"/>
    <s v="Busseltol"/>
    <x v="703"/>
    <d v="2013-08-24T00:00:00"/>
    <n v="15"/>
    <n v="7.0000000000000007E-2"/>
    <n v="3.98"/>
    <n v="5.26"/>
    <n v="59.7"/>
  </r>
  <r>
    <n v="4366"/>
    <n v="91233"/>
    <s v="Carlos Welch"/>
    <s v="Express Road Cargo"/>
    <x v="0"/>
    <x v="1"/>
    <s v="High"/>
    <s v="Merlot"/>
    <x v="0"/>
    <x v="3"/>
    <s v="Marques de Caceres Rioja Rosado 2014"/>
    <s v="Large Crate"/>
    <s v="Canberra"/>
    <x v="703"/>
    <d v="2013-08-23T00:00:00"/>
    <n v="10"/>
    <n v="7.0000000000000007E-2"/>
    <n v="5.98"/>
    <n v="7.5"/>
    <n v="59.800000000000004"/>
  </r>
  <r>
    <n v="4367"/>
    <n v="91233"/>
    <s v="Carlos Welch"/>
    <s v="Road Cargo"/>
    <x v="1"/>
    <x v="1"/>
    <s v="High"/>
    <s v="Sauvignon Blanc"/>
    <x v="0"/>
    <x v="3"/>
    <s v="Los Vascos Sauvignon Blanc 2015"/>
    <s v="Large Crate"/>
    <s v="Mount Gambier"/>
    <x v="703"/>
    <d v="2013-08-23T00:00:00"/>
    <n v="23"/>
    <n v="0.03"/>
    <n v="65.989999999999995"/>
    <n v="5.92"/>
    <n v="1517.77"/>
  </r>
  <r>
    <n v="4368"/>
    <n v="85968"/>
    <s v="Fred Willis"/>
    <s v="Air Cargo"/>
    <x v="2"/>
    <x v="1"/>
    <s v="Low"/>
    <s v="Champagne"/>
    <x v="0"/>
    <x v="3"/>
    <s v="Chateau d'Esclans Garrus Rose 2013"/>
    <s v="Small Crate"/>
    <s v="Burnie"/>
    <x v="310"/>
    <d v="2011-07-23T00:00:00"/>
    <n v="6"/>
    <n v="0.02"/>
    <n v="376.13"/>
    <n v="85.63"/>
    <n v="2256.7799999999997"/>
  </r>
  <r>
    <n v="4369"/>
    <n v="86111"/>
    <s v="James Mcdonald"/>
    <s v="Express Road Cargo"/>
    <x v="0"/>
    <x v="1"/>
    <s v="High"/>
    <s v="Zinfandel"/>
    <x v="0"/>
    <x v="3"/>
    <s v="Laurent-Perrier Brut Rose"/>
    <s v="Large Crate"/>
    <s v="Burnie"/>
    <x v="712"/>
    <d v="2012-03-16T00:00:00"/>
    <n v="10"/>
    <n v="0.1"/>
    <n v="4.91"/>
    <n v="4.97"/>
    <n v="49.1"/>
  </r>
  <r>
    <n v="4370"/>
    <n v="86111"/>
    <s v="James Mcdonald"/>
    <s v="Express Road Cargo"/>
    <x v="2"/>
    <x v="1"/>
    <s v="High"/>
    <s v="Cremant"/>
    <x v="0"/>
    <x v="3"/>
    <s v="Sutter Home Pink Moscato"/>
    <s v="Mini Crate"/>
    <s v="Devonport"/>
    <x v="712"/>
    <d v="2012-03-16T00:00:00"/>
    <n v="1"/>
    <n v="0.1"/>
    <n v="140.81"/>
    <n v="24.49"/>
    <n v="140.81"/>
  </r>
  <r>
    <n v="4371"/>
    <n v="86111"/>
    <s v="Earl Jordan"/>
    <s v="Road Cargo"/>
    <x v="0"/>
    <x v="1"/>
    <s v="High"/>
    <s v="Malbec"/>
    <x v="0"/>
    <x v="3"/>
    <s v="Moet &amp; Chandon Imperial"/>
    <s v="Full Container"/>
    <s v="Devonport"/>
    <x v="712"/>
    <d v="2012-03-16T00:00:00"/>
    <n v="13"/>
    <n v="0"/>
    <n v="5.58"/>
    <n v="0.7"/>
    <n v="72.540000000000006"/>
  </r>
  <r>
    <n v="4372"/>
    <n v="90240"/>
    <s v="Alice Marshall"/>
    <s v="Express Road Cargo"/>
    <x v="1"/>
    <x v="2"/>
    <s v="High"/>
    <s v="Sauvignon Blanc"/>
    <x v="0"/>
    <x v="3"/>
    <s v="Giesen Sauvignon Blanc 2014"/>
    <s v="Standard Size Crate"/>
    <s v="Freemantle"/>
    <x v="522"/>
    <d v="2011-08-04T00:00:00"/>
    <n v="1"/>
    <n v="0"/>
    <n v="14.48"/>
    <n v="1.99"/>
    <n v="14.48"/>
  </r>
  <r>
    <n v="4373"/>
    <n v="90240"/>
    <s v="Alice Marshall"/>
    <s v="Express Road Cargo"/>
    <x v="1"/>
    <x v="2"/>
    <s v="High"/>
    <s v="Pinot Gris"/>
    <x v="0"/>
    <x v="3"/>
    <s v="The White Knight Sauvignon Blanc 2014"/>
    <s v="Large Crate"/>
    <s v="Freemantle"/>
    <x v="522"/>
    <d v="2011-08-06T00:00:00"/>
    <n v="12"/>
    <n v="0.04"/>
    <n v="99.99"/>
    <n v="19.989999999999998"/>
    <n v="1199.8799999999999"/>
  </r>
  <r>
    <n v="4374"/>
    <n v="90240"/>
    <s v="Alice Marshall"/>
    <s v="Express Road Cargo"/>
    <x v="0"/>
    <x v="2"/>
    <s v="High"/>
    <s v="Shiraz"/>
    <x v="0"/>
    <x v="3"/>
    <s v="Roederer Estate L'Ermitage 2007"/>
    <s v="Large Crate"/>
    <s v="Geraldton"/>
    <x v="522"/>
    <d v="2011-08-06T00:00:00"/>
    <n v="1"/>
    <n v="0.01"/>
    <n v="4.9800000000000004"/>
    <n v="4.8600000000000003"/>
    <n v="4.9800000000000004"/>
  </r>
  <r>
    <n v="4375"/>
    <n v="90887"/>
    <s v="Jimmy Sullivan"/>
    <s v="Express Road Cargo"/>
    <x v="0"/>
    <x v="3"/>
    <s v="Critical"/>
    <s v="Cabernet Sauvignon"/>
    <x v="0"/>
    <x v="3"/>
    <s v="Dopff &amp; Irion Cremant Rose Brut"/>
    <s v="Large Crate"/>
    <s v="Grafton"/>
    <x v="1178"/>
    <d v="2013-04-18T00:00:00"/>
    <n v="11"/>
    <n v="0.05"/>
    <n v="4.82"/>
    <n v="1.49"/>
    <n v="53.02"/>
  </r>
  <r>
    <n v="4376"/>
    <n v="90887"/>
    <s v="Jimmy Sullivan"/>
    <s v="Express Road Cargo"/>
    <x v="0"/>
    <x v="3"/>
    <s v="Critical"/>
    <s v="Merlot"/>
    <x v="0"/>
    <x v="3"/>
    <s v="La Playa Estate Cabernet Sauvignon Rose 2015"/>
    <s v="Full Container"/>
    <s v="Newcastle"/>
    <x v="1178"/>
    <d v="2013-04-19T00:00:00"/>
    <n v="3"/>
    <n v="0.05"/>
    <n v="7.64"/>
    <n v="5.83"/>
    <n v="22.919999999999998"/>
  </r>
  <r>
    <n v="4377"/>
    <n v="90887"/>
    <s v="Jimmy Sullivan"/>
    <s v="Express Road Cargo"/>
    <x v="1"/>
    <x v="3"/>
    <s v="Critical"/>
    <s v="Pinot Gris"/>
    <x v="0"/>
    <x v="3"/>
    <s v="Robert Oatley Signature Chardonnay 2013"/>
    <s v="Large Crate"/>
    <s v="Bathurst"/>
    <x v="1178"/>
    <d v="2013-04-18T00:00:00"/>
    <n v="8"/>
    <n v="0.02"/>
    <n v="155.99"/>
    <n v="8.99"/>
    <n v="1247.92"/>
  </r>
  <r>
    <n v="4378"/>
    <n v="88697"/>
    <s v="Clarence Nelson"/>
    <s v="Express Road Cargo"/>
    <x v="1"/>
    <x v="1"/>
    <s v="Not Specified"/>
    <s v="Sauvignon Blanc"/>
    <x v="0"/>
    <x v="3"/>
    <s v="Giesen Sauvignon Blanc 2014"/>
    <s v="Large Crate"/>
    <s v="Devonport"/>
    <x v="1096"/>
    <d v="2012-05-21T00:00:00"/>
    <n v="2"/>
    <n v="0.01"/>
    <n v="30.98"/>
    <n v="6.5"/>
    <n v="61.96"/>
  </r>
  <r>
    <n v="4379"/>
    <n v="88697"/>
    <s v="Clarence Nelson"/>
    <s v="Express Road Cargo"/>
    <x v="0"/>
    <x v="1"/>
    <s v="Not Specified"/>
    <s v="Sangiovese"/>
    <x v="0"/>
    <x v="3"/>
    <s v="Simonnet-Febvre Cremant de Bourgogne Blanc"/>
    <s v="Mini Crate"/>
    <s v="Launceston"/>
    <x v="1096"/>
    <d v="2012-05-21T00:00:00"/>
    <n v="14"/>
    <n v="0"/>
    <n v="20.34"/>
    <n v="35"/>
    <n v="284.76"/>
  </r>
  <r>
    <n v="4380"/>
    <n v="89754"/>
    <s v="Phillip Ryan"/>
    <s v="Express Road Cargo"/>
    <x v="0"/>
    <x v="1"/>
    <s v="Critical"/>
    <s v="Sangiovese"/>
    <x v="0"/>
    <x v="3"/>
    <s v="Chateau Gaudrelle Cremant d'Loire Brut"/>
    <s v="Large Crate"/>
    <s v="Frankston"/>
    <x v="366"/>
    <d v="2011-12-01T00:00:00"/>
    <n v="43"/>
    <n v="0.03"/>
    <n v="37.76"/>
    <n v="12.9"/>
    <n v="1623.6799999999998"/>
  </r>
  <r>
    <n v="4381"/>
    <n v="87880"/>
    <s v="Joshua Hart"/>
    <s v="Express Road Cargo"/>
    <x v="0"/>
    <x v="2"/>
    <s v="High"/>
    <s v="Cabernet Sauvignon"/>
    <x v="0"/>
    <x v="3"/>
    <s v="Gerard Bertrand Cote des Roses Rose 2014"/>
    <s v="Full Container"/>
    <s v="Bunbury"/>
    <x v="590"/>
    <d v="2011-11-25T00:00:00"/>
    <n v="11"/>
    <n v="0.1"/>
    <n v="21.98"/>
    <n v="8.32"/>
    <n v="241.78"/>
  </r>
  <r>
    <n v="4382"/>
    <n v="87880"/>
    <s v="Joshua Hart"/>
    <s v="Express Road Cargo"/>
    <x v="1"/>
    <x v="2"/>
    <s v="High"/>
    <s v="Sauvignon Blanc"/>
    <x v="0"/>
    <x v="3"/>
    <s v="The White Knight Sauvignon Blanc 2014"/>
    <s v="Large Crate"/>
    <s v="Rockingham"/>
    <x v="590"/>
    <d v="2011-11-25T00:00:00"/>
    <n v="37"/>
    <n v="0.09"/>
    <n v="195.99"/>
    <n v="3.99"/>
    <n v="7251.63"/>
  </r>
  <r>
    <n v="4383"/>
    <n v="86965"/>
    <s v="Fred Peterson"/>
    <s v="Express Road Cargo"/>
    <x v="0"/>
    <x v="1"/>
    <s v="Low"/>
    <s v="Zinfandel"/>
    <x v="0"/>
    <x v="3"/>
    <s v="Miraval Rose (1.5 Liter Magnum) 2014"/>
    <s v="Large Crate"/>
    <s v="Canberra"/>
    <x v="760"/>
    <d v="2013-07-11T00:00:00"/>
    <n v="1"/>
    <n v="0.03"/>
    <n v="6.75"/>
    <n v="2.99"/>
    <n v="6.75"/>
  </r>
  <r>
    <n v="4384"/>
    <n v="86960"/>
    <s v="Fred Peterson"/>
    <s v="Express Road Cargo"/>
    <x v="0"/>
    <x v="1"/>
    <s v="Low"/>
    <s v="Malbec"/>
    <x v="0"/>
    <x v="3"/>
    <s v="Bertani Bertarose 2014"/>
    <s v="Large Crate"/>
    <s v="Canberra"/>
    <x v="1214"/>
    <d v="2010-07-06T00:00:00"/>
    <n v="14"/>
    <n v="0.05"/>
    <n v="7.1"/>
    <n v="6.05"/>
    <n v="99.399999999999991"/>
  </r>
  <r>
    <n v="4385"/>
    <n v="86960"/>
    <s v="Fred Peterson"/>
    <s v="Express Road Cargo"/>
    <x v="1"/>
    <x v="1"/>
    <s v="Low"/>
    <s v="Reisling"/>
    <x v="0"/>
    <x v="3"/>
    <s v="Robert Oatley Sauvignon Blanc 2013"/>
    <s v="Large Crate"/>
    <s v="Canberra"/>
    <x v="1214"/>
    <d v="2010-07-11T00:00:00"/>
    <n v="7"/>
    <n v="0.04"/>
    <n v="20.95"/>
    <n v="4"/>
    <n v="146.65"/>
  </r>
  <r>
    <n v="4386"/>
    <n v="86960"/>
    <s v="Paul Gordon"/>
    <s v="Express Road Cargo"/>
    <x v="0"/>
    <x v="1"/>
    <s v="Low"/>
    <s v="Sangiovese"/>
    <x v="0"/>
    <x v="3"/>
    <s v="Chateau Gaudrelle Cremant d'Loire Brut"/>
    <s v="Large Crate"/>
    <s v="Canberra"/>
    <x v="1214"/>
    <d v="2010-07-13T00:00:00"/>
    <n v="9"/>
    <n v="0.05"/>
    <n v="39.06"/>
    <n v="10.55"/>
    <n v="351.54"/>
  </r>
  <r>
    <n v="4387"/>
    <n v="86960"/>
    <s v="Paul Gordon"/>
    <s v="Express Road Cargo"/>
    <x v="0"/>
    <x v="1"/>
    <s v="Low"/>
    <s v="Merlot"/>
    <x v="0"/>
    <x v="3"/>
    <s v="JCB N¬∞21 Brut Cremant de Bourgogne"/>
    <s v="Large Crate"/>
    <s v="Canberra"/>
    <x v="1214"/>
    <d v="2010-07-15T00:00:00"/>
    <n v="4"/>
    <n v="0.04"/>
    <n v="3.52"/>
    <n v="6.83"/>
    <n v="14.08"/>
  </r>
  <r>
    <n v="4388"/>
    <n v="86960"/>
    <s v="Paul Gordon"/>
    <s v="Express Road Cargo"/>
    <x v="0"/>
    <x v="1"/>
    <s v="Low"/>
    <s v="Merlot"/>
    <x v="0"/>
    <x v="3"/>
    <s v="Veuve Clicquot Brut Yellow Label"/>
    <s v="Large Crate"/>
    <s v="Canberra"/>
    <x v="1214"/>
    <d v="2010-07-13T00:00:00"/>
    <n v="1"/>
    <n v="0.02"/>
    <n v="15.51"/>
    <n v="17.78"/>
    <n v="15.51"/>
  </r>
  <r>
    <n v="4389"/>
    <n v="87223"/>
    <s v="Thomas Morgan"/>
    <s v="Express Road Cargo"/>
    <x v="0"/>
    <x v="3"/>
    <s v="Low"/>
    <s v="Merlot"/>
    <x v="0"/>
    <x v="3"/>
    <s v="Moet &amp; Chandon Imperial"/>
    <s v="Large Crate"/>
    <s v="Liverpool"/>
    <x v="580"/>
    <d v="2011-01-24T00:00:00"/>
    <n v="3"/>
    <n v="0.1"/>
    <n v="30.44"/>
    <n v="1.49"/>
    <n v="91.320000000000007"/>
  </r>
  <r>
    <n v="4390"/>
    <n v="89526"/>
    <s v="Carol Oliver"/>
    <s v="Express Road Cargo"/>
    <x v="1"/>
    <x v="3"/>
    <s v="Medium"/>
    <s v="Chardonnay"/>
    <x v="0"/>
    <x v="3"/>
    <s v="St. Supery Sauvignon Blanc 2015"/>
    <s v="Large Crate"/>
    <s v="Armidale"/>
    <x v="304"/>
    <d v="2012-02-02T00:00:00"/>
    <n v="12"/>
    <n v="0.06"/>
    <n v="95.99"/>
    <n v="4.9000000000000004"/>
    <n v="1151.8799999999999"/>
  </r>
  <r>
    <n v="4391"/>
    <n v="86085"/>
    <s v="Billy Stephens"/>
    <s v="Express Road Cargo"/>
    <x v="0"/>
    <x v="3"/>
    <s v="Not Specified"/>
    <s v="Shiraz"/>
    <x v="0"/>
    <x v="3"/>
    <s v="Simonnet-Febvre Cremant de Bourgogne Blanc"/>
    <s v="Full Container"/>
    <s v="Goulburn"/>
    <x v="1219"/>
    <d v="2010-08-24T00:00:00"/>
    <n v="1"/>
    <n v="0.08"/>
    <n v="9.68"/>
    <n v="2.0299999999999998"/>
    <n v="9.68"/>
  </r>
  <r>
    <n v="4392"/>
    <n v="86085"/>
    <s v="Billy Stephens"/>
    <s v="Air Cargo"/>
    <x v="2"/>
    <x v="3"/>
    <s v="Not Specified"/>
    <s v="Champagne"/>
    <x v="0"/>
    <x v="3"/>
    <s v="Bertani Bertarose 2014"/>
    <s v="Small Crate"/>
    <s v="Cessnock"/>
    <x v="1219"/>
    <d v="2010-08-23T00:00:00"/>
    <n v="5"/>
    <n v="0.04"/>
    <n v="150.97999999999999"/>
    <n v="16.010000000000002"/>
    <n v="754.9"/>
  </r>
  <r>
    <n v="4393"/>
    <n v="90917"/>
    <s v="Joseph Castillo"/>
    <s v="Air Cargo"/>
    <x v="2"/>
    <x v="3"/>
    <s v="High"/>
    <s v="Cremant"/>
    <x v="0"/>
    <x v="3"/>
    <s v="Chateau de Campuget Costieres de Nimes Tradition Rose 2015"/>
    <s v="Small Crate"/>
    <s v="Wagga Wagga"/>
    <x v="237"/>
    <d v="2010-03-16T00:00:00"/>
    <n v="11"/>
    <n v="0.02"/>
    <n v="200.98"/>
    <n v="55.96"/>
    <n v="2210.7799999999997"/>
  </r>
  <r>
    <n v="4394"/>
    <n v="90917"/>
    <s v="Joseph Castillo"/>
    <s v="Express Road Cargo"/>
    <x v="0"/>
    <x v="3"/>
    <s v="High"/>
    <s v="Pinot Noir"/>
    <x v="0"/>
    <x v="3"/>
    <s v="Gerard Bertrand Cote des Roses Rose 2014"/>
    <s v="Large Crate"/>
    <s v="Cessnock"/>
    <x v="237"/>
    <d v="2010-03-15T00:00:00"/>
    <n v="6"/>
    <n v="0.02"/>
    <n v="4.28"/>
    <n v="5.17"/>
    <n v="25.68"/>
  </r>
  <r>
    <n v="4395"/>
    <n v="90921"/>
    <s v="Joseph Castillo"/>
    <s v="Express Road Cargo"/>
    <x v="1"/>
    <x v="3"/>
    <s v="High"/>
    <s v="Sauvignon Blanc"/>
    <x v="0"/>
    <x v="3"/>
    <s v="Hewitson LuLu Sauvignon Blanc 2014"/>
    <s v="Full Container"/>
    <s v="Goulburn"/>
    <x v="156"/>
    <d v="2013-03-16T00:00:00"/>
    <n v="5"/>
    <n v="0.04"/>
    <n v="85.99"/>
    <n v="0.99"/>
    <n v="429.95"/>
  </r>
  <r>
    <n v="4396"/>
    <n v="91111"/>
    <s v="Adam Ward"/>
    <s v="Express Road Cargo"/>
    <x v="0"/>
    <x v="3"/>
    <s v="High"/>
    <s v="Pinot Noir"/>
    <x v="0"/>
    <x v="3"/>
    <s v="Chateau D'Aqueria Tavel Rose 2013"/>
    <s v="Large Crate"/>
    <s v="Tamworth"/>
    <x v="1169"/>
    <d v="2011-07-31T00:00:00"/>
    <n v="1"/>
    <n v="0.08"/>
    <n v="4.28"/>
    <n v="5.17"/>
    <n v="4.28"/>
  </r>
  <r>
    <n v="4397"/>
    <n v="91111"/>
    <s v="Adam Ward"/>
    <s v="Express Road Cargo"/>
    <x v="0"/>
    <x v="3"/>
    <s v="High"/>
    <s v="Zinfandel"/>
    <x v="0"/>
    <x v="3"/>
    <s v="Langlois Chateau Cremant de Loire Brut"/>
    <s v="Large Crate"/>
    <s v="Dubbo"/>
    <x v="1169"/>
    <d v="2011-08-01T00:00:00"/>
    <n v="7"/>
    <n v="0.05"/>
    <n v="43.57"/>
    <n v="16.36"/>
    <n v="304.99"/>
  </r>
  <r>
    <n v="4398"/>
    <n v="90772"/>
    <s v="Roger Gomez"/>
    <s v="Road Cargo"/>
    <x v="1"/>
    <x v="3"/>
    <s v="Low"/>
    <s v="Chardonnay"/>
    <x v="0"/>
    <x v="3"/>
    <s v="Grgich Hills Chardonnay 2012"/>
    <s v="Large Crate"/>
    <s v="Armidale"/>
    <x v="526"/>
    <d v="2011-02-10T00:00:00"/>
    <n v="10"/>
    <n v="0"/>
    <n v="55.94"/>
    <n v="6.55"/>
    <n v="559.4"/>
  </r>
  <r>
    <n v="4399"/>
    <n v="90772"/>
    <s v="Roger Gomez"/>
    <s v="Express Road Cargo"/>
    <x v="1"/>
    <x v="3"/>
    <s v="Low"/>
    <s v="Chardonnay"/>
    <x v="0"/>
    <x v="3"/>
    <s v="Dog Point Vineyard Sauvignon Blanc 2014"/>
    <s v="Standard Size Crate"/>
    <s v="Broken Hill"/>
    <x v="526"/>
    <d v="2011-02-10T00:00:00"/>
    <n v="1"/>
    <n v="0.05"/>
    <n v="20.99"/>
    <n v="1.25"/>
    <n v="20.99"/>
  </r>
  <r>
    <n v="4400"/>
    <n v="88766"/>
    <s v="Earl Carr"/>
    <s v="Express Road Cargo"/>
    <x v="1"/>
    <x v="1"/>
    <s v="Critical"/>
    <s v="Pinot Gris"/>
    <x v="0"/>
    <x v="3"/>
    <s v="Robert Oatley Sauvignon Blanc 2013"/>
    <s v="Large Crate"/>
    <s v="Bendigo"/>
    <x v="1220"/>
    <d v="2010-06-17T00:00:00"/>
    <n v="6"/>
    <n v="0"/>
    <n v="40.479999999999997"/>
    <n v="19.989999999999998"/>
    <n v="242.88"/>
  </r>
  <r>
    <n v="4401"/>
    <n v="89701"/>
    <s v="Kenneth Peters"/>
    <s v="Express Road Cargo"/>
    <x v="1"/>
    <x v="3"/>
    <s v="Medium"/>
    <s v="Chardonnay"/>
    <x v="0"/>
    <x v="3"/>
    <s v="Villa Maria Private Bin Sauvignon Blanc 2015"/>
    <s v="Large Crate"/>
    <s v="Bathurst"/>
    <x v="296"/>
    <d v="2011-08-18T00:00:00"/>
    <n v="11"/>
    <n v="0.01"/>
    <n v="85.99"/>
    <n v="2.79"/>
    <n v="945.89"/>
  </r>
  <r>
    <n v="4402"/>
    <n v="85965"/>
    <s v="Fred Willis"/>
    <s v="Express Road Cargo"/>
    <x v="0"/>
    <x v="1"/>
    <s v="Low"/>
    <s v="Malbec"/>
    <x v="0"/>
    <x v="3"/>
    <s v="Domaine Lafage Miraflors Rose 2013"/>
    <s v="Full Container"/>
    <s v="Burnie"/>
    <x v="739"/>
    <d v="2010-07-21T00:00:00"/>
    <n v="9"/>
    <n v="0.05"/>
    <n v="1.86"/>
    <n v="2.58"/>
    <n v="16.740000000000002"/>
  </r>
  <r>
    <n v="4403"/>
    <n v="89005"/>
    <s v="Edward Hunter"/>
    <s v="Express Road Cargo"/>
    <x v="1"/>
    <x v="1"/>
    <s v="Not Specified"/>
    <s v="Sauvignon Blanc"/>
    <x v="0"/>
    <x v="3"/>
    <s v="Dog Point Vineyard Sauvignon Blanc 2014"/>
    <s v="Large Crate"/>
    <s v="Burnie"/>
    <x v="503"/>
    <d v="2010-08-07T00:00:00"/>
    <n v="22"/>
    <n v="0.08"/>
    <n v="65.989999999999995"/>
    <n v="5.92"/>
    <n v="1451.78"/>
  </r>
  <r>
    <n v="4404"/>
    <n v="87241"/>
    <s v="Walter Martin"/>
    <s v="Road Cargo"/>
    <x v="0"/>
    <x v="0"/>
    <s v="Not Specified"/>
    <s v="Zinfandel"/>
    <x v="0"/>
    <x v="4"/>
    <s v="Belle Glos Oeil de Perdrix Pinot Noir Blanc 2014"/>
    <s v="Large Crate"/>
    <s v="Mackay"/>
    <x v="1221"/>
    <d v="2011-10-04T00:00:00"/>
    <n v="22"/>
    <n v="0.09"/>
    <n v="11.97"/>
    <n v="4.9800000000000004"/>
    <n v="263.34000000000003"/>
  </r>
  <r>
    <n v="4405"/>
    <n v="87333"/>
    <s v="Ruth Scott"/>
    <s v="Express Road Cargo"/>
    <x v="0"/>
    <x v="0"/>
    <s v="Critical"/>
    <s v="Pinot Noir"/>
    <x v="0"/>
    <x v="4"/>
    <s v="Chateau d'Esclans Garrus Rose 2013"/>
    <s v="Large Crate"/>
    <s v="Brisbane"/>
    <x v="356"/>
    <d v="2013-09-19T00:00:00"/>
    <n v="15"/>
    <n v="0.06"/>
    <n v="33.29"/>
    <n v="8.74"/>
    <n v="499.34999999999997"/>
  </r>
  <r>
    <n v="4406"/>
    <n v="87565"/>
    <s v="Steve Wilson"/>
    <s v="Air Cargo"/>
    <x v="2"/>
    <x v="1"/>
    <s v="Low"/>
    <s v="Cremant"/>
    <x v="0"/>
    <x v="4"/>
    <s v="Orin Swift Cellars Fragile Rose 2014"/>
    <s v="Extra Large Crate"/>
    <s v="Adelaide"/>
    <x v="702"/>
    <d v="2013-09-22T00:00:00"/>
    <n v="8"/>
    <n v="0.1"/>
    <n v="33.94"/>
    <n v="19.190000000000001"/>
    <n v="271.52"/>
  </r>
  <r>
    <n v="4407"/>
    <n v="90850"/>
    <s v="Virginia Sanders"/>
    <s v="Air Cargo"/>
    <x v="1"/>
    <x v="2"/>
    <s v="High"/>
    <s v="Reisling"/>
    <x v="0"/>
    <x v="4"/>
    <s v="Los Vascos Sauvignon Blanc 2015"/>
    <s v="Extra Large Crate"/>
    <s v="Bunbury"/>
    <x v="238"/>
    <d v="2010-08-03T00:00:00"/>
    <n v="11"/>
    <n v="0.03"/>
    <n v="200.97"/>
    <n v="15.59"/>
    <n v="2210.67"/>
  </r>
  <r>
    <n v="4408"/>
    <n v="91204"/>
    <s v="Donald Stanley"/>
    <s v="Express Road Cargo"/>
    <x v="0"/>
    <x v="0"/>
    <s v="Critical"/>
    <s v="Zinfandel"/>
    <x v="0"/>
    <x v="4"/>
    <s v="Gerard Bertrand Cote des Roses Rose 2014"/>
    <s v="Large Crate"/>
    <s v="Palmerston"/>
    <x v="94"/>
    <d v="2012-10-01T00:00:00"/>
    <n v="18"/>
    <n v="0.05"/>
    <n v="44.01"/>
    <n v="3.5"/>
    <n v="792.18"/>
  </r>
  <r>
    <n v="4409"/>
    <n v="91204"/>
    <s v="Donald Stanley"/>
    <s v="Express Road Cargo"/>
    <x v="0"/>
    <x v="0"/>
    <s v="Critical"/>
    <s v="Pinot Noir"/>
    <x v="0"/>
    <x v="4"/>
    <s v="Marques de Caceres Rioja Rosado 2014"/>
    <s v="Full Container"/>
    <s v="Palmerston"/>
    <x v="94"/>
    <d v="2012-09-30T00:00:00"/>
    <n v="6"/>
    <n v="0.06"/>
    <n v="6.68"/>
    <n v="1.5"/>
    <n v="40.08"/>
  </r>
  <r>
    <n v="4410"/>
    <n v="86511"/>
    <s v="Katherine Richardson"/>
    <s v="Express Road Cargo"/>
    <x v="0"/>
    <x v="3"/>
    <s v="Critical"/>
    <s v="Cabernet Sauvignon"/>
    <x v="0"/>
    <x v="4"/>
    <s v="Lucien Albrecht Cremant d'Alsace Brut Rose"/>
    <s v="Full Container"/>
    <s v="Blue Mountains"/>
    <x v="660"/>
    <d v="2011-05-10T00:00:00"/>
    <n v="12"/>
    <n v="0.03"/>
    <n v="3.14"/>
    <n v="1.1399999999999999"/>
    <n v="37.68"/>
  </r>
  <r>
    <n v="4411"/>
    <n v="87058"/>
    <s v="Steven Ortiz"/>
    <s v="Air Cargo"/>
    <x v="2"/>
    <x v="0"/>
    <s v="Medium"/>
    <s v="Champagne"/>
    <x v="0"/>
    <x v="4"/>
    <s v="Gerard Bertrand Cote des Roses Rose 2014"/>
    <s v="Extra Large Crate"/>
    <s v="Maryborough"/>
    <x v="239"/>
    <d v="2011-05-13T00:00:00"/>
    <n v="13"/>
    <n v="0.06"/>
    <n v="350.99"/>
    <n v="39"/>
    <n v="4562.87"/>
  </r>
  <r>
    <n v="4412"/>
    <n v="88503"/>
    <s v="Eugene Perry"/>
    <s v="Express Road Cargo"/>
    <x v="0"/>
    <x v="0"/>
    <s v="Critical"/>
    <s v="Pinot Noir"/>
    <x v="0"/>
    <x v="4"/>
    <s v="Roederer Estate L'Ermitage 2007"/>
    <s v="Mini Crate"/>
    <s v="Darwin"/>
    <x v="562"/>
    <d v="2010-05-16T00:00:00"/>
    <n v="10"/>
    <n v="7.0000000000000007E-2"/>
    <n v="279.48"/>
    <n v="35"/>
    <n v="2794.8"/>
  </r>
  <r>
    <n v="4413"/>
    <n v="87123"/>
    <s v="Steven Berry"/>
    <s v="Express Road Cargo"/>
    <x v="0"/>
    <x v="3"/>
    <s v="Medium"/>
    <s v="Malbec"/>
    <x v="0"/>
    <x v="4"/>
    <s v="Marques de Caceres Rioja Rosado 2014"/>
    <s v="Large Crate"/>
    <s v="Penrith"/>
    <x v="1222"/>
    <d v="2012-03-28T00:00:00"/>
    <n v="12"/>
    <n v="0.06"/>
    <n v="4.91"/>
    <n v="0.5"/>
    <n v="58.92"/>
  </r>
  <r>
    <n v="4414"/>
    <n v="87123"/>
    <s v="Steven Berry"/>
    <s v="Express Road Cargo"/>
    <x v="0"/>
    <x v="3"/>
    <s v="Medium"/>
    <s v="Pinot Noir"/>
    <x v="0"/>
    <x v="4"/>
    <s v="Gerard Bertrand Cote des Roses Rose 2014"/>
    <s v="Large Crate"/>
    <s v="Sydney"/>
    <x v="1222"/>
    <d v="2012-03-28T00:00:00"/>
    <n v="6"/>
    <n v="7.0000000000000007E-2"/>
    <n v="193.17"/>
    <n v="19.989999999999998"/>
    <n v="1159.02"/>
  </r>
  <r>
    <n v="4415"/>
    <n v="87123"/>
    <s v="Steven Berry"/>
    <s v="Express Road Cargo"/>
    <x v="1"/>
    <x v="3"/>
    <s v="Medium"/>
    <s v="Pinot Gris"/>
    <x v="0"/>
    <x v="4"/>
    <s v="Dog Point Vineyard Sauvignon Blanc 2014"/>
    <s v="Large Crate"/>
    <s v="Campbeltown"/>
    <x v="1222"/>
    <d v="2012-03-28T00:00:00"/>
    <n v="6"/>
    <n v="0.1"/>
    <n v="155.99"/>
    <n v="8.99"/>
    <n v="935.94"/>
  </r>
  <r>
    <n v="4416"/>
    <n v="88515"/>
    <s v="Dorothy Bowman"/>
    <s v="Express Road Cargo"/>
    <x v="1"/>
    <x v="0"/>
    <s v="High"/>
    <s v="Chardonnay"/>
    <x v="0"/>
    <x v="4"/>
    <s v="Mercer Canyons Chardonnay 2013"/>
    <s v="Large Crate"/>
    <s v="Palmerston"/>
    <x v="527"/>
    <d v="2013-06-28T00:00:00"/>
    <n v="15"/>
    <n v="0.03"/>
    <n v="100.97"/>
    <n v="7.18"/>
    <n v="1514.55"/>
  </r>
  <r>
    <n v="4417"/>
    <n v="88515"/>
    <s v="Dorothy Bowman"/>
    <s v="Express Road Cargo"/>
    <x v="1"/>
    <x v="0"/>
    <s v="High"/>
    <s v="Sauvignon Blanc"/>
    <x v="0"/>
    <x v="4"/>
    <s v="Cloudy Bay Sauvignon Blanc 2015"/>
    <s v="Large Crate"/>
    <s v="Darwin"/>
    <x v="527"/>
    <d v="2013-06-28T00:00:00"/>
    <n v="5"/>
    <n v="0.01"/>
    <n v="40.98"/>
    <n v="6.5"/>
    <n v="204.89999999999998"/>
  </r>
  <r>
    <n v="4418"/>
    <n v="88515"/>
    <s v="Dorothy Bowman"/>
    <s v="Road Cargo"/>
    <x v="0"/>
    <x v="0"/>
    <s v="High"/>
    <s v="Merlot"/>
    <x v="0"/>
    <x v="4"/>
    <s v="Locations by Dave Phinney F Rose"/>
    <s v="Large Crate"/>
    <s v="Darwin"/>
    <x v="527"/>
    <d v="2013-06-27T00:00:00"/>
    <n v="6"/>
    <n v="0"/>
    <n v="4.13"/>
    <n v="0.99"/>
    <n v="24.78"/>
  </r>
  <r>
    <n v="4419"/>
    <n v="91177"/>
    <s v="Peter Burke"/>
    <s v="Express Road Cargo"/>
    <x v="2"/>
    <x v="2"/>
    <s v="Critical"/>
    <s v="Grenache Rose"/>
    <x v="0"/>
    <x v="4"/>
    <s v="Domaine Lafage Miraflors Rose 2013"/>
    <s v="Mini Crate"/>
    <s v="Perth"/>
    <x v="1223"/>
    <d v="2012-08-11T00:00:00"/>
    <n v="11"/>
    <n v="0.01"/>
    <n v="40.97"/>
    <n v="14.45"/>
    <n v="450.66999999999996"/>
  </r>
  <r>
    <n v="4420"/>
    <n v="91177"/>
    <s v="Peter Burke"/>
    <s v="Air Cargo"/>
    <x v="2"/>
    <x v="2"/>
    <s v="Critical"/>
    <s v="Sangiovese Rose"/>
    <x v="0"/>
    <x v="4"/>
    <s v="Francis Ford Coppola Sofia Rose 2014"/>
    <s v="Extra Large Crate"/>
    <s v="Rockingham"/>
    <x v="1223"/>
    <d v="2012-08-10T00:00:00"/>
    <n v="8"/>
    <n v="0.04"/>
    <n v="349.45"/>
    <n v="60"/>
    <n v="2795.6"/>
  </r>
  <r>
    <n v="4421"/>
    <n v="88602"/>
    <s v="Kevin Patterson"/>
    <s v="Air Cargo"/>
    <x v="1"/>
    <x v="1"/>
    <s v="Critical"/>
    <s v="Chardonnay"/>
    <x v="0"/>
    <x v="4"/>
    <s v="Dog Point Vineyard Sauvignon Blanc 2014"/>
    <s v="Extra Large Crate"/>
    <s v="Canberra"/>
    <x v="1224"/>
    <d v="2012-01-27T00:00:00"/>
    <n v="4"/>
    <n v="0"/>
    <n v="549.99"/>
    <n v="49"/>
    <n v="2199.96"/>
  </r>
  <r>
    <n v="4422"/>
    <n v="90639"/>
    <s v="Anthony Schmidt"/>
    <s v="Road Cargo"/>
    <x v="1"/>
    <x v="1"/>
    <s v="Low"/>
    <s v="Reisling"/>
    <x v="0"/>
    <x v="4"/>
    <s v="Dog Point Vineyard Sauvignon Blanc 2014"/>
    <s v="Large Crate"/>
    <s v="Melbourne"/>
    <x v="1070"/>
    <d v="2013-06-08T00:00:00"/>
    <n v="1"/>
    <n v="0.1"/>
    <n v="50.98"/>
    <n v="6.5"/>
    <n v="50.98"/>
  </r>
  <r>
    <n v="4423"/>
    <n v="88114"/>
    <s v="Andrew Duncan"/>
    <s v="Air Cargo"/>
    <x v="2"/>
    <x v="3"/>
    <s v="Low"/>
    <s v="Cremant"/>
    <x v="0"/>
    <x v="4"/>
    <s v="Belle Glos Oeil de Perdrix Pinot Noir Blanc 2014"/>
    <s v="Small Crate"/>
    <s v="Blue Mountains"/>
    <x v="639"/>
    <d v="2010-03-10T00:00:00"/>
    <n v="4"/>
    <n v="0.08"/>
    <n v="230.98"/>
    <n v="23.78"/>
    <n v="923.92"/>
  </r>
  <r>
    <n v="4424"/>
    <n v="85912"/>
    <s v="Clarence Nelson"/>
    <s v="Air Cargo"/>
    <x v="2"/>
    <x v="1"/>
    <s v="Critical"/>
    <s v="Cremant"/>
    <x v="0"/>
    <x v="4"/>
    <s v="Miraval Rose (1.5 Liter Magnum) 2014"/>
    <s v="Small Crate"/>
    <s v="Ararat"/>
    <x v="1225"/>
    <d v="2012-12-31T00:00:00"/>
    <n v="10"/>
    <n v="0.06"/>
    <n v="179.29"/>
    <n v="29.21"/>
    <n v="1792.8999999999999"/>
  </r>
  <r>
    <n v="4425"/>
    <n v="88289"/>
    <s v="Larry Grant"/>
    <s v="Air Cargo"/>
    <x v="2"/>
    <x v="3"/>
    <s v="High"/>
    <s v="Champagne"/>
    <x v="0"/>
    <x v="4"/>
    <s v="Belle Glos Oeil de Perdrix Pinot Noir Blanc 2014"/>
    <s v="Small Crate"/>
    <s v="Campbeltown"/>
    <x v="681"/>
    <d v="2013-02-08T00:00:00"/>
    <n v="12"/>
    <n v="0.05"/>
    <n v="236.97"/>
    <n v="59.24"/>
    <n v="2843.64"/>
  </r>
  <r>
    <n v="4426"/>
    <n v="89044"/>
    <s v="Sean Morgan"/>
    <s v="Express Road Cargo"/>
    <x v="0"/>
    <x v="1"/>
    <s v="Critical"/>
    <s v="Malbec"/>
    <x v="0"/>
    <x v="4"/>
    <s v="Lucien Albrecht Cremant d'Alsace Brut"/>
    <s v="Large Crate"/>
    <s v="Port Adelaide"/>
    <x v="21"/>
    <d v="2013-07-11T00:00:00"/>
    <n v="13"/>
    <n v="0.02"/>
    <n v="11.97"/>
    <n v="4.9800000000000004"/>
    <n v="155.61000000000001"/>
  </r>
  <r>
    <n v="4427"/>
    <n v="89044"/>
    <s v="Sean Morgan"/>
    <s v="Road Cargo"/>
    <x v="2"/>
    <x v="1"/>
    <s v="Critical"/>
    <s v="Champagne"/>
    <x v="0"/>
    <x v="4"/>
    <s v="Chateau d'Esclans Whispering Angel Rose 2014"/>
    <s v="Standard Size Crate"/>
    <s v="Mount Gambier"/>
    <x v="21"/>
    <d v="2013-07-12T00:00:00"/>
    <n v="14"/>
    <n v="0.08"/>
    <n v="9.48"/>
    <n v="7.29"/>
    <n v="132.72"/>
  </r>
  <r>
    <n v="4428"/>
    <n v="89044"/>
    <s v="Sean Morgan"/>
    <s v="Express Road Cargo"/>
    <x v="0"/>
    <x v="1"/>
    <s v="Critical"/>
    <s v="Sangiovese"/>
    <x v="0"/>
    <x v="4"/>
    <s v="Chateau Gaudrelle Cremant d'Loire Brut"/>
    <s v="Large Crate"/>
    <s v="Canberra"/>
    <x v="21"/>
    <d v="2013-07-11T00:00:00"/>
    <n v="1"/>
    <n v="0.03"/>
    <n v="5.98"/>
    <n v="5.79"/>
    <n v="5.98"/>
  </r>
  <r>
    <n v="4429"/>
    <n v="88501"/>
    <s v="Walter Spencer"/>
    <s v="Air Cargo"/>
    <x v="0"/>
    <x v="1"/>
    <s v="Critical"/>
    <s v="Merlot"/>
    <x v="0"/>
    <x v="4"/>
    <s v="Lucien Albrecht Cremant d'Alsace Brut Rose"/>
    <s v="Extra Large Crate"/>
    <s v="Port Lincoln"/>
    <x v="181"/>
    <d v="2013-12-04T00:00:00"/>
    <n v="12"/>
    <n v="0.06"/>
    <n v="68.81"/>
    <n v="60"/>
    <n v="825.72"/>
  </r>
  <r>
    <n v="4430"/>
    <n v="85979"/>
    <s v="Ryan Murray"/>
    <s v="Express Road Cargo"/>
    <x v="0"/>
    <x v="3"/>
    <s v="High"/>
    <s v="Pinot Noir"/>
    <x v="0"/>
    <x v="4"/>
    <s v="Miraval Rose (1.5 Liter Magnum) 2014"/>
    <s v="Large Crate"/>
    <s v="Campbeltown"/>
    <x v="411"/>
    <d v="2010-05-07T00:00:00"/>
    <n v="7"/>
    <n v="0.08"/>
    <n v="6.48"/>
    <n v="8.4"/>
    <n v="45.36"/>
  </r>
  <r>
    <n v="4431"/>
    <n v="91245"/>
    <s v="Roy Cole"/>
    <s v="Express Road Cargo"/>
    <x v="1"/>
    <x v="1"/>
    <s v="Not Specified"/>
    <s v="Reisling"/>
    <x v="0"/>
    <x v="4"/>
    <s v="Robert Oatley Sauvignon Blanc 2013"/>
    <s v="Standard Size Crate"/>
    <s v="Mount Barker"/>
    <x v="240"/>
    <d v="2010-12-08T00:00:00"/>
    <n v="4"/>
    <n v="0"/>
    <n v="20.89"/>
    <n v="1.99"/>
    <n v="83.56"/>
  </r>
  <r>
    <n v="4432"/>
    <n v="91245"/>
    <s v="Roy Cole"/>
    <s v="Express Road Cargo"/>
    <x v="0"/>
    <x v="1"/>
    <s v="Not Specified"/>
    <s v="Shiraz"/>
    <x v="0"/>
    <x v="4"/>
    <s v="Schramsberg Cremant Demi-Sec 2011"/>
    <s v="Full Container"/>
    <s v="Mount Barker"/>
    <x v="240"/>
    <d v="2010-12-09T00:00:00"/>
    <n v="19"/>
    <n v="7.0000000000000007E-2"/>
    <n v="3.98"/>
    <n v="0.83"/>
    <n v="75.62"/>
  </r>
  <r>
    <n v="4433"/>
    <n v="87507"/>
    <s v="Douglas Sanchez"/>
    <s v="Express Road Cargo"/>
    <x v="1"/>
    <x v="0"/>
    <s v="Medium"/>
    <s v="Chardonnay"/>
    <x v="0"/>
    <x v="4"/>
    <s v="Dog Point Vineyard Sauvignon Blanc 2014"/>
    <s v="Standard Size Crate"/>
    <s v="Gympie"/>
    <x v="241"/>
    <d v="2012-04-23T00:00:00"/>
    <n v="1"/>
    <n v="0.03"/>
    <n v="8.1199999999999992"/>
    <n v="2.83"/>
    <n v="8.1199999999999992"/>
  </r>
  <r>
    <n v="4434"/>
    <n v="87507"/>
    <s v="Douglas Sanchez"/>
    <s v="Express Road Cargo"/>
    <x v="0"/>
    <x v="0"/>
    <s v="Medium"/>
    <s v="Shiraz"/>
    <x v="0"/>
    <x v="4"/>
    <s v="Bertani Bertarose 2014"/>
    <s v="Full Container"/>
    <s v="Rockhampton"/>
    <x v="241"/>
    <d v="2012-04-23T00:00:00"/>
    <n v="4"/>
    <n v="0"/>
    <n v="1.76"/>
    <n v="0.7"/>
    <n v="7.04"/>
  </r>
  <r>
    <n v="4435"/>
    <n v="87878"/>
    <s v="Joshua Hart"/>
    <s v="Air Cargo"/>
    <x v="1"/>
    <x v="2"/>
    <s v="Critical"/>
    <s v="Chardonnay"/>
    <x v="0"/>
    <x v="4"/>
    <s v="Lincourt Courtney's Chardonnay 2012"/>
    <s v="Extra Large Crate"/>
    <s v="Geraldton"/>
    <x v="50"/>
    <d v="2011-05-08T00:00:00"/>
    <n v="15"/>
    <n v="0.1"/>
    <n v="80.97"/>
    <n v="33.6"/>
    <n v="1214.55"/>
  </r>
  <r>
    <n v="4436"/>
    <n v="86415"/>
    <s v="Roger Watson"/>
    <s v="Express Road Cargo"/>
    <x v="0"/>
    <x v="3"/>
    <s v="Critical"/>
    <s v="Shiraz"/>
    <x v="0"/>
    <x v="4"/>
    <s v="Barnard Griffin Rose of Sangiovese 2014"/>
    <s v="Large Crate"/>
    <s v="Goulburn"/>
    <x v="242"/>
    <d v="2012-06-12T00:00:00"/>
    <n v="9"/>
    <n v="0.03"/>
    <n v="5.34"/>
    <n v="5.63"/>
    <n v="48.06"/>
  </r>
  <r>
    <n v="4437"/>
    <n v="86899"/>
    <s v="Theresa Washington"/>
    <s v="Road Cargo"/>
    <x v="1"/>
    <x v="3"/>
    <s v="High"/>
    <s v="Chardonnay"/>
    <x v="0"/>
    <x v="4"/>
    <s v="Villa Maria Private Bin Sauvignon Blanc 2015"/>
    <s v="Loose Wrap"/>
    <s v="Tamworth"/>
    <x v="1094"/>
    <d v="2010-01-27T00:00:00"/>
    <n v="8"/>
    <n v="0.08"/>
    <n v="150.97999999999999"/>
    <n v="13.99"/>
    <n v="1207.8399999999999"/>
  </r>
  <r>
    <n v="4438"/>
    <n v="86899"/>
    <s v="Julie Roberts"/>
    <s v="Air Cargo"/>
    <x v="2"/>
    <x v="3"/>
    <s v="High"/>
    <s v="Cremant"/>
    <x v="0"/>
    <x v="4"/>
    <s v="Gerard Bertrand Cote des Roses Rose 2014"/>
    <s v="Extra Large Crate"/>
    <s v="Orange"/>
    <x v="1094"/>
    <d v="2010-01-27T00:00:00"/>
    <n v="4"/>
    <n v="0.03"/>
    <n v="25.98"/>
    <n v="14.36"/>
    <n v="103.92"/>
  </r>
  <r>
    <n v="4439"/>
    <n v="86899"/>
    <s v="Julie Roberts"/>
    <s v="Express Road Cargo"/>
    <x v="0"/>
    <x v="3"/>
    <s v="High"/>
    <s v="Pinot Noir"/>
    <x v="0"/>
    <x v="4"/>
    <s v="Domaine Lafond Roc-Epine Tavel Rose 2014"/>
    <s v="Mini Crate"/>
    <s v="Armidale"/>
    <x v="1094"/>
    <d v="2010-01-27T00:00:00"/>
    <n v="10"/>
    <n v="0.1"/>
    <n v="32.479999999999997"/>
    <n v="35"/>
    <n v="324.79999999999995"/>
  </r>
  <r>
    <n v="4440"/>
    <n v="86584"/>
    <s v="Russell Ramos"/>
    <s v="Express Road Cargo"/>
    <x v="0"/>
    <x v="3"/>
    <s v="Critical"/>
    <s v="Malbec"/>
    <x v="0"/>
    <x v="4"/>
    <s v="Barnard Griffin Rose of Sangiovese 2014"/>
    <s v="Standard Size Crate"/>
    <s v="Bathurst"/>
    <x v="75"/>
    <d v="2013-03-27T00:00:00"/>
    <n v="2"/>
    <n v="0.04"/>
    <n v="10.98"/>
    <n v="3.37"/>
    <n v="21.96"/>
  </r>
  <r>
    <n v="4441"/>
    <n v="87264"/>
    <s v="Ruby Gray"/>
    <s v="Road Cargo"/>
    <x v="2"/>
    <x v="2"/>
    <s v="High"/>
    <s v="Cremant"/>
    <x v="0"/>
    <x v="4"/>
    <s v="Locations by Dave Phinney F Rose&quot;"/>
    <s v="Large Crate"/>
    <s v="Freemantle"/>
    <x v="1226"/>
    <d v="2012-03-15T00:00:00"/>
    <n v="9"/>
    <n v="0.04"/>
    <n v="7.96"/>
    <n v="4.95"/>
    <n v="71.64"/>
  </r>
  <r>
    <n v="4442"/>
    <n v="91193"/>
    <s v="Steve Ryan"/>
    <s v="Express Road Cargo"/>
    <x v="1"/>
    <x v="1"/>
    <s v="Not Specified"/>
    <s v="Chardonnay"/>
    <x v="0"/>
    <x v="4"/>
    <s v="Los Vascos Sauvignon Blanc 2015"/>
    <s v="Loose Wrap"/>
    <s v="Canberra"/>
    <x v="819"/>
    <d v="2013-12-13T00:00:00"/>
    <n v="15"/>
    <n v="0.03"/>
    <n v="20.99"/>
    <n v="4.8099999999999996"/>
    <n v="314.84999999999997"/>
  </r>
  <r>
    <n v="4443"/>
    <n v="91193"/>
    <s v="Robert Gilbert"/>
    <s v="Express Road Cargo"/>
    <x v="2"/>
    <x v="1"/>
    <s v="Not Specified"/>
    <s v="Champagne"/>
    <x v="0"/>
    <x v="4"/>
    <s v="Chateau d'Esclans Whispering Angel Rose 2014"/>
    <s v="Large Crate"/>
    <s v="Canberra"/>
    <x v="819"/>
    <d v="2013-12-13T00:00:00"/>
    <n v="5"/>
    <n v="0.05"/>
    <n v="14.58"/>
    <n v="7.4"/>
    <n v="72.900000000000006"/>
  </r>
  <r>
    <n v="4444"/>
    <n v="89419"/>
    <s v="Christine Daniels"/>
    <s v="Express Road Cargo"/>
    <x v="0"/>
    <x v="0"/>
    <s v="Medium"/>
    <s v="Pinot Noir"/>
    <x v="0"/>
    <x v="4"/>
    <s v="Pierre Sparr Cremant d'Alsace Reserve Brut Rose"/>
    <s v="Large Crate"/>
    <s v="Gold Coast"/>
    <x v="12"/>
    <d v="2011-03-02T00:00:00"/>
    <n v="2"/>
    <n v="0.05"/>
    <n v="22.84"/>
    <n v="5.47"/>
    <n v="45.68"/>
  </r>
  <r>
    <n v="4445"/>
    <n v="86589"/>
    <s v="Russell Ramos"/>
    <s v="Express Road Cargo"/>
    <x v="0"/>
    <x v="3"/>
    <s v="High"/>
    <s v="Merlot"/>
    <x v="0"/>
    <x v="4"/>
    <s v="Roederer Estate Brut"/>
    <s v="Mini Crate"/>
    <s v="Albury"/>
    <x v="428"/>
    <d v="2013-11-19T00:00:00"/>
    <n v="41"/>
    <n v="0.02"/>
    <n v="300.64999999999998"/>
    <n v="24.49"/>
    <n v="12326.65"/>
  </r>
  <r>
    <n v="4446"/>
    <n v="86589"/>
    <s v="Russell Ramos"/>
    <s v="Express Road Cargo"/>
    <x v="0"/>
    <x v="3"/>
    <s v="High"/>
    <s v="Merlot"/>
    <x v="0"/>
    <x v="4"/>
    <s v="Locations by Dave Phinney F Rose"/>
    <s v="Large Crate"/>
    <s v="Tamworth"/>
    <x v="428"/>
    <d v="2013-11-20T00:00:00"/>
    <n v="36"/>
    <n v="0.08"/>
    <n v="11.97"/>
    <n v="4.9800000000000004"/>
    <n v="430.92"/>
  </r>
  <r>
    <n v="4447"/>
    <n v="90401"/>
    <s v="Lawrence Scott"/>
    <s v="Express Road Cargo"/>
    <x v="0"/>
    <x v="1"/>
    <s v="High"/>
    <s v="Zinfandel"/>
    <x v="0"/>
    <x v="4"/>
    <s v="Louis Roederer Cristal Brut 2006"/>
    <s v="Standard Size Crate"/>
    <s v="Canberra"/>
    <x v="1227"/>
    <d v="2013-06-24T00:00:00"/>
    <n v="9"/>
    <n v="0.08"/>
    <n v="43.98"/>
    <n v="8.99"/>
    <n v="395.82"/>
  </r>
  <r>
    <n v="4448"/>
    <n v="90401"/>
    <s v="Mark Morrison"/>
    <s v="Express Road Cargo"/>
    <x v="2"/>
    <x v="1"/>
    <s v="High"/>
    <s v="Grenache Rose"/>
    <x v="0"/>
    <x v="4"/>
    <s v="Bertani Bertarose 2014"/>
    <s v="Standard Size Crate"/>
    <s v="Mount Barker"/>
    <x v="1227"/>
    <d v="2013-06-25T00:00:00"/>
    <n v="5"/>
    <n v="0.01"/>
    <n v="2.23"/>
    <n v="4.57"/>
    <n v="11.15"/>
  </r>
  <r>
    <n v="4449"/>
    <n v="90515"/>
    <s v="Lawrence Evans"/>
    <s v="Express Road Cargo"/>
    <x v="0"/>
    <x v="3"/>
    <s v="High"/>
    <s v="Malbec"/>
    <x v="0"/>
    <x v="2"/>
    <s v="Chateau de Campuget Costieres de Nimes Tradition Rose 2015"/>
    <s v="Large Crate"/>
    <s v="Tamworth"/>
    <x v="1228"/>
    <d v="2011-04-10T00:00:00"/>
    <n v="2"/>
    <n v="0.03"/>
    <n v="4.55"/>
    <n v="1.49"/>
    <n v="9.1"/>
  </r>
  <r>
    <n v="4450"/>
    <n v="87279"/>
    <s v="Anthony Cook"/>
    <s v="Express Road Cargo"/>
    <x v="0"/>
    <x v="2"/>
    <s v="Critical"/>
    <s v="Cabernet Sauvignon"/>
    <x v="0"/>
    <x v="2"/>
    <s v="Simonnet-Febvre Cremant de Bourgogne Blanc"/>
    <s v="Large Crate"/>
    <s v="Albany"/>
    <x v="626"/>
    <d v="2012-08-12T00:00:00"/>
    <n v="8"/>
    <n v="0.06"/>
    <n v="2.16"/>
    <n v="6.05"/>
    <n v="17.28"/>
  </r>
  <r>
    <n v="4451"/>
    <n v="87692"/>
    <s v="Nicholas Coleman"/>
    <s v="Express Road Cargo"/>
    <x v="0"/>
    <x v="1"/>
    <s v="Medium"/>
    <s v="Cabernet Sauvignon"/>
    <x v="0"/>
    <x v="2"/>
    <s v="Marques de Caceres Rioja Rosado 2014"/>
    <s v="Large Crate"/>
    <s v="Melbourne"/>
    <x v="51"/>
    <d v="2013-08-15T00:00:00"/>
    <n v="25"/>
    <n v="7.0000000000000007E-2"/>
    <n v="4.18"/>
    <n v="2.99"/>
    <n v="104.5"/>
  </r>
  <r>
    <n v="4452"/>
    <n v="89403"/>
    <s v="Alice Wilson"/>
    <s v="Air Cargo"/>
    <x v="2"/>
    <x v="2"/>
    <s v="Not Specified"/>
    <s v="Cremant"/>
    <x v="0"/>
    <x v="2"/>
    <s v="Marques de Caceres Rioja Rosado 2014"/>
    <s v="Extra Large Crate"/>
    <s v="Rockingham"/>
    <x v="243"/>
    <d v="2011-01-20T00:00:00"/>
    <n v="1"/>
    <n v="0.01"/>
    <n v="200.98"/>
    <n v="23.76"/>
    <n v="200.98"/>
  </r>
  <r>
    <n v="4453"/>
    <n v="87999"/>
    <s v="Kevin Jacobs"/>
    <s v="Express Road Cargo"/>
    <x v="1"/>
    <x v="1"/>
    <s v="Low"/>
    <s v="Sauvignon Blanc"/>
    <x v="0"/>
    <x v="2"/>
    <s v="Robert Oatley Sauvignon Blanc 2013"/>
    <s v="Mini Crate"/>
    <s v="Hobart"/>
    <x v="931"/>
    <d v="2013-07-25T00:00:00"/>
    <n v="6"/>
    <n v="0"/>
    <n v="599.99"/>
    <n v="24.49"/>
    <n v="3599.94"/>
  </r>
  <r>
    <n v="4454"/>
    <n v="87999"/>
    <s v="Kevin Jacobs"/>
    <s v="Express Road Cargo"/>
    <x v="0"/>
    <x v="1"/>
    <s v="Low"/>
    <s v="Malbec"/>
    <x v="0"/>
    <x v="2"/>
    <s v="JCB N¬∞21 Brut Cremant de Bourgogne"/>
    <s v="Large Crate"/>
    <s v="Devonport"/>
    <x v="931"/>
    <d v="2013-07-25T00:00:00"/>
    <n v="13"/>
    <n v="0.01"/>
    <n v="6.48"/>
    <n v="6.6"/>
    <n v="84.240000000000009"/>
  </r>
  <r>
    <n v="4455"/>
    <n v="87999"/>
    <s v="Kevin Jacobs"/>
    <s v="Express Road Cargo"/>
    <x v="0"/>
    <x v="1"/>
    <s v="Low"/>
    <s v="Malbec"/>
    <x v="0"/>
    <x v="2"/>
    <s v="Veuve Clicquot Brut Yellow Label"/>
    <s v="Full Container"/>
    <s v="Hobart"/>
    <x v="931"/>
    <d v="2013-07-25T00:00:00"/>
    <n v="14"/>
    <n v="0.01"/>
    <n v="19.84"/>
    <n v="4.0999999999999996"/>
    <n v="277.76"/>
  </r>
  <r>
    <n v="4456"/>
    <n v="86815"/>
    <s v="Carl Jacobs"/>
    <s v="Express Road Cargo"/>
    <x v="1"/>
    <x v="3"/>
    <s v="Low"/>
    <s v="Reisling"/>
    <x v="0"/>
    <x v="2"/>
    <s v="The White Knight Sauvignon Blanc 2014"/>
    <s v="Large Crate"/>
    <s v="Orange"/>
    <x v="11"/>
    <d v="2010-11-28T00:00:00"/>
    <n v="28"/>
    <n v="0.09"/>
    <n v="50.98"/>
    <n v="6.5"/>
    <n v="1427.4399999999998"/>
  </r>
  <r>
    <n v="4457"/>
    <n v="91169"/>
    <s v="John Hill"/>
    <s v="Air Cargo"/>
    <x v="2"/>
    <x v="3"/>
    <s v="Medium"/>
    <s v="Champagne"/>
    <x v="0"/>
    <x v="2"/>
    <s v="Bertani Bertarose 2014"/>
    <s v="Extra Large Crate"/>
    <s v="Liverpool"/>
    <x v="885"/>
    <d v="2012-01-30T00:00:00"/>
    <n v="3"/>
    <n v="0.06"/>
    <n v="113.98"/>
    <n v="30"/>
    <n v="341.94"/>
  </r>
  <r>
    <n v="4458"/>
    <n v="90586"/>
    <s v="Fred Woods"/>
    <s v="Express Road Cargo"/>
    <x v="1"/>
    <x v="1"/>
    <s v="Medium"/>
    <s v="Chardonnay"/>
    <x v="0"/>
    <x v="2"/>
    <s v="Chardonnais Napa Valley Chardonnay 2013"/>
    <s v="Standard Size Crate"/>
    <s v="Bendigo"/>
    <x v="340"/>
    <d v="2013-05-01T00:00:00"/>
    <n v="8"/>
    <n v="0"/>
    <n v="85.99"/>
    <n v="1.25"/>
    <n v="687.92"/>
  </r>
  <r>
    <n v="4459"/>
    <n v="89836"/>
    <s v="Gloria Gardner"/>
    <s v="Road Cargo"/>
    <x v="0"/>
    <x v="1"/>
    <s v="Critical"/>
    <s v="Malbec"/>
    <x v="0"/>
    <x v="2"/>
    <s v="Sutter Home Pink Moscato"/>
    <s v="Large Crate"/>
    <s v="Mount Barker"/>
    <x v="1229"/>
    <d v="2010-07-30T00:00:00"/>
    <n v="12"/>
    <n v="0.01"/>
    <n v="60.97"/>
    <n v="4.5"/>
    <n v="731.64"/>
  </r>
  <r>
    <n v="4460"/>
    <n v="89836"/>
    <s v="Eric Webb"/>
    <s v="Air Cargo"/>
    <x v="2"/>
    <x v="1"/>
    <s v="Critical"/>
    <s v="Cremant"/>
    <x v="0"/>
    <x v="2"/>
    <s v="Sutter Home White Zinfandel"/>
    <s v="Extra Large Crate"/>
    <s v="Bendigo"/>
    <x v="1229"/>
    <d v="2010-07-29T00:00:00"/>
    <n v="14"/>
    <n v="0"/>
    <n v="122.99"/>
    <n v="70.2"/>
    <n v="1721.86"/>
  </r>
  <r>
    <n v="4461"/>
    <n v="90108"/>
    <s v="Patrick Lane"/>
    <s v="Express Road Cargo"/>
    <x v="0"/>
    <x v="3"/>
    <s v="Medium"/>
    <s v="Merlot"/>
    <x v="0"/>
    <x v="2"/>
    <s v="Moet &amp; Chandon Imperial"/>
    <s v="Large Crate"/>
    <s v="Tamworth"/>
    <x v="1172"/>
    <d v="2012-04-16T00:00:00"/>
    <n v="13"/>
    <n v="0.09"/>
    <n v="15.67"/>
    <n v="1.39"/>
    <n v="203.71"/>
  </r>
  <r>
    <n v="4462"/>
    <n v="90108"/>
    <s v="Patrick Lane"/>
    <s v="Express Road Cargo"/>
    <x v="0"/>
    <x v="3"/>
    <s v="Medium"/>
    <s v="Shiraz"/>
    <x v="0"/>
    <x v="2"/>
    <s v="Miraval Rose 2014"/>
    <s v="Full Container"/>
    <s v="Blue Mountains"/>
    <x v="1172"/>
    <d v="2012-04-17T00:00:00"/>
    <n v="6"/>
    <n v="0"/>
    <n v="2.88"/>
    <n v="0.7"/>
    <n v="17.28"/>
  </r>
  <r>
    <n v="4463"/>
    <n v="91123"/>
    <s v="Benjamin Larson"/>
    <s v="Express Road Cargo"/>
    <x v="1"/>
    <x v="1"/>
    <s v="Not Specified"/>
    <s v="Sauvignon Blanc"/>
    <x v="0"/>
    <x v="2"/>
    <s v="Hewitson LuLu Sauvignon Blanc 2014"/>
    <s v="Loose Wrap"/>
    <s v="Devonport"/>
    <x v="889"/>
    <d v="2010-06-06T00:00:00"/>
    <n v="1"/>
    <n v="0"/>
    <n v="999.99"/>
    <n v="13.99"/>
    <n v="999.99"/>
  </r>
  <r>
    <n v="4464"/>
    <n v="91123"/>
    <s v="Benjamin Larson"/>
    <s v="Road Cargo"/>
    <x v="0"/>
    <x v="1"/>
    <s v="Not Specified"/>
    <s v="Merlot"/>
    <x v="0"/>
    <x v="2"/>
    <s v="Barnard Griffin Rose of Sangiovese 2014"/>
    <s v="Large Crate"/>
    <s v="Launceston"/>
    <x v="889"/>
    <d v="2010-06-05T00:00:00"/>
    <n v="13"/>
    <n v="0.05"/>
    <n v="6.48"/>
    <n v="5.14"/>
    <n v="84.240000000000009"/>
  </r>
  <r>
    <n v="4465"/>
    <n v="89317"/>
    <s v="Patricia Sanchez"/>
    <s v="Express Road Cargo"/>
    <x v="2"/>
    <x v="1"/>
    <s v="Medium"/>
    <s v="Champagne"/>
    <x v="0"/>
    <x v="2"/>
    <s v="Belle Glos Oeil de Perdrix Pinot Noir Blanc 2014"/>
    <s v="Full Container"/>
    <s v="Burnie"/>
    <x v="973"/>
    <d v="2013-03-20T00:00:00"/>
    <n v="1"/>
    <n v="0.02"/>
    <n v="7.59"/>
    <n v="4"/>
    <n v="7.59"/>
  </r>
  <r>
    <n v="4466"/>
    <n v="89317"/>
    <s v="Patricia Sanchez"/>
    <s v="Express Road Cargo"/>
    <x v="0"/>
    <x v="1"/>
    <s v="Medium"/>
    <s v="Pinot Noir"/>
    <x v="0"/>
    <x v="2"/>
    <s v="Francis Ford Coppola Sofia Rose 2014"/>
    <s v="Full Container"/>
    <s v="Burnie"/>
    <x v="973"/>
    <d v="2013-03-19T00:00:00"/>
    <n v="9"/>
    <n v="0.09"/>
    <n v="5.43"/>
    <n v="0.95"/>
    <n v="48.87"/>
  </r>
  <r>
    <n v="4467"/>
    <n v="89317"/>
    <s v="Patricia Sanchez"/>
    <s v="Express Road Cargo"/>
    <x v="0"/>
    <x v="1"/>
    <s v="Medium"/>
    <s v="Shiraz"/>
    <x v="0"/>
    <x v="2"/>
    <s v="Miraval Rose (1.5 Liter Magnum) 2014"/>
    <s v="Mini Crate"/>
    <s v="Burnie"/>
    <x v="973"/>
    <d v="2013-03-19T00:00:00"/>
    <n v="9"/>
    <n v="0.06"/>
    <n v="279.48"/>
    <n v="35"/>
    <n v="2515.3200000000002"/>
  </r>
  <r>
    <n v="4468"/>
    <n v="90182"/>
    <s v="Aaron Smith"/>
    <s v="Express Road Cargo"/>
    <x v="1"/>
    <x v="2"/>
    <s v="Low"/>
    <s v="Pinot Gris"/>
    <x v="0"/>
    <x v="2"/>
    <s v="The White Knight Sauvignon Blanc 2014"/>
    <s v="Standard Size Crate"/>
    <s v="Rockingham"/>
    <x v="659"/>
    <d v="2013-03-07T00:00:00"/>
    <n v="11"/>
    <n v="0.05"/>
    <n v="8.5"/>
    <n v="1.99"/>
    <n v="93.5"/>
  </r>
  <r>
    <n v="4469"/>
    <n v="90281"/>
    <s v="Stephen Miller"/>
    <s v="Express Road Cargo"/>
    <x v="1"/>
    <x v="1"/>
    <s v="Not Specified"/>
    <s v="Sauvignon Blanc"/>
    <x v="0"/>
    <x v="2"/>
    <s v="Dog Point Vineyard Sauvignon Blanc 2014"/>
    <s v="Standard Size Crate"/>
    <s v="Geelong"/>
    <x v="1230"/>
    <d v="2012-05-08T00:00:00"/>
    <n v="3"/>
    <n v="0.09"/>
    <n v="4.7699999999999996"/>
    <n v="2.39"/>
    <n v="14.309999999999999"/>
  </r>
  <r>
    <n v="4470"/>
    <n v="88054"/>
    <s v="Johnny Boyd"/>
    <s v="Express Road Cargo"/>
    <x v="0"/>
    <x v="3"/>
    <s v="Critical"/>
    <s v="Malbec"/>
    <x v="0"/>
    <x v="2"/>
    <s v="Miraval Rose 2014"/>
    <s v="Large Crate"/>
    <s v="Bathurst"/>
    <x v="255"/>
    <d v="2012-09-17T00:00:00"/>
    <n v="17"/>
    <n v="0.03"/>
    <n v="7.3"/>
    <n v="7.72"/>
    <n v="124.1"/>
  </r>
  <r>
    <n v="4471"/>
    <n v="88054"/>
    <s v="Johnny Boyd"/>
    <s v="Express Road Cargo"/>
    <x v="1"/>
    <x v="3"/>
    <s v="Critical"/>
    <s v="Reisling"/>
    <x v="0"/>
    <x v="2"/>
    <s v="Lincourt Courtney's Chardonnay 2012"/>
    <s v="Standard Size Crate"/>
    <s v="Cessnock"/>
    <x v="255"/>
    <d v="2012-09-17T00:00:00"/>
    <n v="7"/>
    <n v="0"/>
    <n v="29.89"/>
    <n v="1.99"/>
    <n v="209.23000000000002"/>
  </r>
  <r>
    <n v="4472"/>
    <n v="89633"/>
    <s v="Harry Butler"/>
    <s v="Express Road Cargo"/>
    <x v="2"/>
    <x v="1"/>
    <s v="Medium"/>
    <s v="Champagne"/>
    <x v="0"/>
    <x v="2"/>
    <s v="Miraval Rose (1.5 Liter Magnum) 2014"/>
    <s v="Mini Crate"/>
    <s v="Port Lincoln"/>
    <x v="852"/>
    <d v="2013-03-11T00:00:00"/>
    <n v="4"/>
    <n v="0"/>
    <n v="136.97999999999999"/>
    <n v="24.49"/>
    <n v="547.91999999999996"/>
  </r>
  <r>
    <n v="4473"/>
    <n v="89633"/>
    <s v="Harry Butler"/>
    <s v="Express Road Cargo"/>
    <x v="0"/>
    <x v="1"/>
    <s v="Medium"/>
    <s v="Cabernet Sauvignon"/>
    <x v="0"/>
    <x v="2"/>
    <s v="Lucien Albrecht Cremant d'Alsace Brut Rose"/>
    <s v="Full Container"/>
    <s v="Mount Gambier"/>
    <x v="852"/>
    <d v="2013-03-12T00:00:00"/>
    <n v="1"/>
    <n v="0.1"/>
    <n v="1.48"/>
    <n v="0.7"/>
    <n v="1.48"/>
  </r>
  <r>
    <n v="4474"/>
    <n v="91026"/>
    <s v="Todd Gilbert"/>
    <s v="Express Road Cargo"/>
    <x v="0"/>
    <x v="3"/>
    <s v="Low"/>
    <s v="Merlot"/>
    <x v="0"/>
    <x v="2"/>
    <s v="Jean-Baptiste Adam Les Natures Cremant d'Alsace Brut"/>
    <s v="Large Crate"/>
    <s v="Broken Hill"/>
    <x v="176"/>
    <d v="2011-10-04T00:00:00"/>
    <n v="1"/>
    <n v="0.05"/>
    <n v="4.9800000000000004"/>
    <n v="7.44"/>
    <n v="4.9800000000000004"/>
  </r>
  <r>
    <n v="4475"/>
    <n v="86117"/>
    <s v="Earl Jordan"/>
    <s v="Air Cargo"/>
    <x v="2"/>
    <x v="1"/>
    <s v="High"/>
    <s v="Cremant"/>
    <x v="0"/>
    <x v="2"/>
    <s v="La Playa Estate Cabernet Sauvignon Rose 2015"/>
    <s v="Extra Large Crate"/>
    <s v="Devonport"/>
    <x v="172"/>
    <d v="2013-12-09T00:00:00"/>
    <n v="2"/>
    <n v="0.09"/>
    <n v="180.98"/>
    <n v="26.2"/>
    <n v="361.96"/>
  </r>
  <r>
    <n v="4476"/>
    <n v="86104"/>
    <s v="Earl Jordan"/>
    <s v="Express Road Cargo"/>
    <x v="0"/>
    <x v="1"/>
    <s v="High"/>
    <s v="Pinot Noir"/>
    <x v="0"/>
    <x v="2"/>
    <s v="Jean-Baptiste Adam Les Natures Cremant d'Alsace Brut"/>
    <s v="Large Crate"/>
    <s v="Devonport"/>
    <x v="240"/>
    <d v="2010-12-07T00:00:00"/>
    <n v="12"/>
    <n v="0"/>
    <n v="6.48"/>
    <n v="5.19"/>
    <n v="77.760000000000005"/>
  </r>
  <r>
    <n v="4477"/>
    <n v="88349"/>
    <s v="John Thompson"/>
    <s v="Express Road Cargo"/>
    <x v="2"/>
    <x v="1"/>
    <s v="Medium"/>
    <s v="Grenache Rose"/>
    <x v="0"/>
    <x v="2"/>
    <s v="Chateau d'Esclans Whispering Angel Rose 2014"/>
    <s v="Loose Wrap"/>
    <s v="Hobart"/>
    <x v="104"/>
    <d v="2011-01-11T00:00:00"/>
    <n v="3"/>
    <n v="0.04"/>
    <n v="92.23"/>
    <n v="39.61"/>
    <n v="276.69"/>
  </r>
  <r>
    <n v="4478"/>
    <n v="88349"/>
    <s v="John Thompson"/>
    <s v="Road Cargo"/>
    <x v="0"/>
    <x v="1"/>
    <s v="Medium"/>
    <s v="Zinfandel"/>
    <x v="0"/>
    <x v="2"/>
    <s v="Pietradolce Etna Rosato 2014"/>
    <s v="Full Container"/>
    <s v="Launceston"/>
    <x v="104"/>
    <d v="2011-01-10T00:00:00"/>
    <n v="9"/>
    <n v="0.09"/>
    <n v="3.28"/>
    <n v="5"/>
    <n v="29.52"/>
  </r>
  <r>
    <n v="4479"/>
    <n v="86804"/>
    <s v="Patrick Ruiz"/>
    <s v="Air Cargo"/>
    <x v="2"/>
    <x v="2"/>
    <s v="Low"/>
    <s v="Champagne"/>
    <x v="0"/>
    <x v="2"/>
    <s v="Chateau d'Esclans Garrus Rose 2013"/>
    <s v="Extra Large Crate"/>
    <s v="Freemantle"/>
    <x v="1157"/>
    <d v="2013-07-05T00:00:00"/>
    <n v="18"/>
    <n v="0.06"/>
    <n v="216.6"/>
    <n v="64.2"/>
    <n v="3898.7999999999997"/>
  </r>
  <r>
    <n v="4480"/>
    <n v="86804"/>
    <s v="Patrick Ruiz"/>
    <s v="Express Road Cargo"/>
    <x v="2"/>
    <x v="2"/>
    <s v="Low"/>
    <s v="Cremant"/>
    <x v="0"/>
    <x v="2"/>
    <s v="Chateau de Campuget Costieres de Nimes Tradition Rose 2015"/>
    <s v="Mini Crate"/>
    <s v="Albany"/>
    <x v="1157"/>
    <d v="2013-07-03T00:00:00"/>
    <n v="10"/>
    <n v="0"/>
    <n v="140.81"/>
    <n v="24.49"/>
    <n v="1408.1"/>
  </r>
  <r>
    <n v="4481"/>
    <n v="90770"/>
    <s v="Dennis Berry"/>
    <s v="Air Cargo"/>
    <x v="2"/>
    <x v="1"/>
    <s v="Critical"/>
    <s v="Cremant"/>
    <x v="0"/>
    <x v="2"/>
    <s v="Chateau d'Esclans Whispering Angel Rose 2014"/>
    <s v="Small Crate"/>
    <s v="Burnie"/>
    <x v="588"/>
    <d v="2013-02-19T00:00:00"/>
    <n v="4"/>
    <n v="0"/>
    <n v="100.98"/>
    <n v="56.22"/>
    <n v="403.92"/>
  </r>
  <r>
    <n v="4482"/>
    <n v="90770"/>
    <s v="Dennis Berry"/>
    <s v="Express Road Cargo"/>
    <x v="2"/>
    <x v="1"/>
    <s v="Critical"/>
    <s v="Champagne"/>
    <x v="0"/>
    <x v="2"/>
    <s v="Chateau d'Esclans Garrus Rose 2013"/>
    <s v="Large Crate"/>
    <s v="Launceston"/>
    <x v="588"/>
    <d v="2013-02-18T00:00:00"/>
    <n v="2"/>
    <n v="0.06"/>
    <n v="14.58"/>
    <n v="57.4"/>
    <n v="29.16"/>
  </r>
  <r>
    <n v="4483"/>
    <n v="87239"/>
    <s v="Thomas Gomez"/>
    <s v="Express Road Cargo"/>
    <x v="0"/>
    <x v="1"/>
    <s v="High"/>
    <s v="Pinot Noir"/>
    <x v="0"/>
    <x v="2"/>
    <s v="Louis Roederer Cristal Brut with Gift Box 2007"/>
    <s v="Large Crate"/>
    <s v="Canberra"/>
    <x v="1022"/>
    <d v="2013-11-16T00:00:00"/>
    <n v="3"/>
    <n v="0"/>
    <n v="3.89"/>
    <n v="7.01"/>
    <n v="11.67"/>
  </r>
  <r>
    <n v="4484"/>
    <n v="87239"/>
    <s v="Thomas Gomez"/>
    <s v="Express Road Cargo"/>
    <x v="2"/>
    <x v="1"/>
    <s v="High"/>
    <s v="Grenache Rose"/>
    <x v="0"/>
    <x v="2"/>
    <s v="Belle Glos Oeil de Perdrix Pinot Noir Blanc 2014"/>
    <s v="Mini Crate"/>
    <s v="Canberra"/>
    <x v="1022"/>
    <d v="2013-11-16T00:00:00"/>
    <n v="6"/>
    <n v="0.01"/>
    <n v="88.84"/>
    <n v="20.79"/>
    <n v="533.04"/>
  </r>
  <r>
    <n v="4485"/>
    <n v="87239"/>
    <s v="Thomas Gomez"/>
    <s v="Express Road Cargo"/>
    <x v="1"/>
    <x v="1"/>
    <s v="High"/>
    <s v="Pinot Gris"/>
    <x v="0"/>
    <x v="2"/>
    <s v="Angeline Sauvignon Blanc 2014"/>
    <s v="Large Crate"/>
    <s v="Canberra"/>
    <x v="1022"/>
    <d v="2013-11-16T00:00:00"/>
    <n v="9"/>
    <n v="0.02"/>
    <n v="115.99"/>
    <n v="5.99"/>
    <n v="1043.9099999999999"/>
  </r>
  <r>
    <n v="4486"/>
    <n v="91296"/>
    <s v="James Moore"/>
    <s v="Express Road Cargo"/>
    <x v="1"/>
    <x v="3"/>
    <s v="Medium"/>
    <s v="Reisling"/>
    <x v="0"/>
    <x v="2"/>
    <s v="Giesen Sauvignon Blanc 2014"/>
    <s v="Large Crate"/>
    <s v="Queanbeyan"/>
    <x v="953"/>
    <d v="2010-01-25T00:00:00"/>
    <n v="5"/>
    <n v="0.01"/>
    <n v="73.98"/>
    <n v="12.14"/>
    <n v="369.90000000000003"/>
  </r>
  <r>
    <n v="4487"/>
    <n v="89798"/>
    <s v="David Little"/>
    <s v="Express Road Cargo"/>
    <x v="0"/>
    <x v="0"/>
    <s v="Not Specified"/>
    <s v="Sangiovese"/>
    <x v="0"/>
    <x v="2"/>
    <s v="Roederer Estate L'Ermitage 2007"/>
    <s v="Large Crate"/>
    <s v="Mackay"/>
    <x v="949"/>
    <d v="2012-05-29T00:00:00"/>
    <n v="8"/>
    <n v="0"/>
    <n v="9.7100000000000009"/>
    <n v="9.4499999999999993"/>
    <n v="77.680000000000007"/>
  </r>
  <r>
    <n v="4488"/>
    <n v="89113"/>
    <s v="Peter Nguyen"/>
    <s v="Express Road Cargo"/>
    <x v="0"/>
    <x v="1"/>
    <s v="Not Specified"/>
    <s v="Malbec"/>
    <x v="0"/>
    <x v="2"/>
    <s v="JCB N¬∞21 Brut Cremant de Bourgogne"/>
    <s v="Large Crate"/>
    <s v="Port Lincoln"/>
    <x v="66"/>
    <d v="2011-09-08T00:00:00"/>
    <n v="9"/>
    <n v="0.05"/>
    <n v="5.18"/>
    <n v="5.74"/>
    <n v="46.62"/>
  </r>
  <r>
    <n v="4489"/>
    <n v="90014"/>
    <s v="Eugene Green"/>
    <s v="Air Cargo"/>
    <x v="2"/>
    <x v="1"/>
    <s v="Not Specified"/>
    <s v="Cremant"/>
    <x v="0"/>
    <x v="2"/>
    <s v="Miraval Rose 2014"/>
    <s v="Small Crate"/>
    <s v="Adelaide"/>
    <x v="310"/>
    <d v="2011-07-18T00:00:00"/>
    <n v="14"/>
    <n v="0.08"/>
    <n v="124.49"/>
    <n v="51.94"/>
    <n v="1742.86"/>
  </r>
  <r>
    <n v="4490"/>
    <n v="85986"/>
    <s v="Ryan Murray"/>
    <s v="Express Road Cargo"/>
    <x v="0"/>
    <x v="3"/>
    <s v="High"/>
    <s v="Shiraz"/>
    <x v="0"/>
    <x v="2"/>
    <s v="Chateau D'Aqueria Tavel Rose 2013"/>
    <s v="Large Crate"/>
    <s v="Liverpool"/>
    <x v="20"/>
    <d v="2013-03-20T00:00:00"/>
    <n v="12"/>
    <n v="0.04"/>
    <n v="3.69"/>
    <n v="2.5"/>
    <n v="44.28"/>
  </r>
  <r>
    <n v="4491"/>
    <n v="89095"/>
    <s v="Russell Ortiz"/>
    <s v="Express Road Cargo"/>
    <x v="0"/>
    <x v="0"/>
    <s v="Not Specified"/>
    <s v="Zinfandel"/>
    <x v="0"/>
    <x v="2"/>
    <s v="Belle Glos Oeil de Perdrix Pinot Noir Blanc 2014"/>
    <s v="Large Crate"/>
    <s v="Gympie"/>
    <x v="244"/>
    <d v="2010-06-11T00:00:00"/>
    <n v="5"/>
    <n v="0.05"/>
    <n v="8.85"/>
    <n v="5.6"/>
    <n v="44.25"/>
  </r>
  <r>
    <n v="4492"/>
    <n v="86722"/>
    <s v="Ernest Bryant"/>
    <s v="Express Road Cargo"/>
    <x v="1"/>
    <x v="3"/>
    <s v="Low"/>
    <s v="Reisling"/>
    <x v="0"/>
    <x v="2"/>
    <s v="Villa Maria Private Bin Sauvignon Blanc 2015"/>
    <s v="Standard Size Crate"/>
    <s v="Bathurst"/>
    <x v="1120"/>
    <d v="2010-04-26T00:00:00"/>
    <n v="10"/>
    <n v="0.03"/>
    <n v="35.409999999999997"/>
    <n v="1.99"/>
    <n v="354.09999999999997"/>
  </r>
  <r>
    <n v="4493"/>
    <n v="86722"/>
    <s v="Ernest Bryant"/>
    <s v="Express Road Cargo"/>
    <x v="0"/>
    <x v="3"/>
    <s v="Low"/>
    <s v="Cabernet Sauvignon"/>
    <x v="0"/>
    <x v="2"/>
    <s v="Chateau de Campuget Costieres de Nimes Tradition Rose 2015"/>
    <s v="Large Crate"/>
    <s v="Liverpool"/>
    <x v="1120"/>
    <d v="2010-05-03T00:00:00"/>
    <n v="11"/>
    <n v="0"/>
    <n v="142.86000000000001"/>
    <n v="19.989999999999998"/>
    <n v="1571.46"/>
  </r>
  <r>
    <n v="4494"/>
    <n v="87108"/>
    <s v="Peter Rodriguez"/>
    <s v="Express Road Cargo"/>
    <x v="2"/>
    <x v="2"/>
    <s v="Medium"/>
    <s v="Champagne"/>
    <x v="0"/>
    <x v="2"/>
    <s v="Chateau d'Esclans Whispering Angel Rose 2014"/>
    <s v="Standard Size Crate"/>
    <s v="Geraldton"/>
    <x v="531"/>
    <d v="2012-03-24T00:00:00"/>
    <n v="2"/>
    <n v="0.04"/>
    <n v="22.72"/>
    <n v="8.99"/>
    <n v="45.44"/>
  </r>
  <r>
    <n v="4495"/>
    <n v="90085"/>
    <s v="Walter Hudson"/>
    <s v="Express Road Cargo"/>
    <x v="0"/>
    <x v="0"/>
    <s v="Not Specified"/>
    <s v="Merlot"/>
    <x v="0"/>
    <x v="2"/>
    <s v="Barnard Griffin Rose of Sangiovese 2014"/>
    <s v="Full Container"/>
    <s v="Palmerston"/>
    <x v="571"/>
    <d v="2012-08-22T00:00:00"/>
    <n v="18"/>
    <n v="0.08"/>
    <n v="7.08"/>
    <n v="2.35"/>
    <n v="127.44"/>
  </r>
  <r>
    <n v="4496"/>
    <n v="90409"/>
    <s v="Andrew Dunn"/>
    <s v="Express Road Cargo"/>
    <x v="0"/>
    <x v="3"/>
    <s v="High"/>
    <s v="Pinot Noir"/>
    <x v="0"/>
    <x v="2"/>
    <s v="Lucien Albrecht Cremant d'Alsace Brut"/>
    <s v="Full Container"/>
    <s v="Cessnock"/>
    <x v="435"/>
    <d v="2011-05-28T00:00:00"/>
    <n v="16"/>
    <n v="0.03"/>
    <n v="5.18"/>
    <n v="2.04"/>
    <n v="82.88"/>
  </r>
  <r>
    <n v="4497"/>
    <n v="88018"/>
    <s v="Henry Ray"/>
    <s v="Express Road Cargo"/>
    <x v="0"/>
    <x v="0"/>
    <s v="Low"/>
    <s v="Zinfandel"/>
    <x v="0"/>
    <x v="2"/>
    <s v="Lucien Albrecht Cremant d'Alsace Brut"/>
    <s v="Large Crate"/>
    <s v="Darwin"/>
    <x v="245"/>
    <d v="2011-10-26T00:00:00"/>
    <n v="15"/>
    <n v="0.05"/>
    <n v="48.91"/>
    <n v="5.81"/>
    <n v="733.65"/>
  </r>
  <r>
    <n v="4498"/>
    <n v="90687"/>
    <s v="Harry Hawkins"/>
    <s v="Express Road Cargo"/>
    <x v="0"/>
    <x v="0"/>
    <s v="Low"/>
    <s v="Pinot Noir"/>
    <x v="0"/>
    <x v="2"/>
    <s v="Domaine Lafage Miraflors Rose 2013"/>
    <s v="Large Crate"/>
    <s v="Palmerston"/>
    <x v="33"/>
    <d v="2012-11-11T00:00:00"/>
    <n v="8"/>
    <n v="0.05"/>
    <n v="16.739999999999998"/>
    <n v="5.08"/>
    <n v="133.91999999999999"/>
  </r>
  <r>
    <n v="4499"/>
    <n v="87053"/>
    <s v="Bruce Stewart"/>
    <s v="Air Cargo"/>
    <x v="2"/>
    <x v="1"/>
    <s v="Low"/>
    <s v="Champagne"/>
    <x v="0"/>
    <x v="2"/>
    <s v="Barnard Griffin Rose of Sangiovese 2014"/>
    <s v="Small Crate"/>
    <s v="Adelaide"/>
    <x v="1201"/>
    <d v="2013-07-28T00:00:00"/>
    <n v="11"/>
    <n v="0.01"/>
    <n v="100.98"/>
    <n v="57.38"/>
    <n v="1110.78"/>
  </r>
  <r>
    <n v="4500"/>
    <n v="87042"/>
    <s v="Bruce Stewart"/>
    <s v="Express Road Cargo"/>
    <x v="0"/>
    <x v="1"/>
    <s v="Low"/>
    <s v="Pinot Noir"/>
    <x v="0"/>
    <x v="2"/>
    <s v="Roederer Estate Brut"/>
    <s v="Full Container"/>
    <s v="Victor Harbor"/>
    <x v="533"/>
    <d v="2010-07-28T00:00:00"/>
    <n v="4"/>
    <n v="0.01"/>
    <n v="10.14"/>
    <n v="2.27"/>
    <n v="40.56"/>
  </r>
  <r>
    <n v="4501"/>
    <n v="89262"/>
    <s v="Scott Jacobs"/>
    <s v="Road Cargo"/>
    <x v="1"/>
    <x v="3"/>
    <s v="High"/>
    <s v="Pinot Gris"/>
    <x v="0"/>
    <x v="2"/>
    <s v="Giesen Sauvignon Blanc 2014"/>
    <s v="Large Crate"/>
    <s v="Queanbeyan"/>
    <x v="1065"/>
    <d v="2012-01-28T00:00:00"/>
    <n v="13"/>
    <n v="0.01"/>
    <n v="34.979999999999997"/>
    <n v="7.53"/>
    <n v="454.73999999999995"/>
  </r>
  <r>
    <n v="4502"/>
    <n v="89262"/>
    <s v="Scott Jacobs"/>
    <s v="Express Road Cargo"/>
    <x v="0"/>
    <x v="3"/>
    <s v="High"/>
    <s v="Sangiovese"/>
    <x v="0"/>
    <x v="2"/>
    <s v="Chateau d'Esclans Garrus Rose 2013"/>
    <s v="Full Container"/>
    <s v="Grafton"/>
    <x v="1065"/>
    <d v="2012-01-28T00:00:00"/>
    <n v="10"/>
    <n v="0"/>
    <n v="37.94"/>
    <n v="5.08"/>
    <n v="379.4"/>
  </r>
  <r>
    <n v="4503"/>
    <n v="89262"/>
    <s v="Scott Jacobs"/>
    <s v="Express Road Cargo"/>
    <x v="0"/>
    <x v="3"/>
    <s v="High"/>
    <s v="Malbec"/>
    <x v="0"/>
    <x v="2"/>
    <s v="Sutter Home Pink Moscato"/>
    <s v="Large Crate"/>
    <s v="Dubbo"/>
    <x v="1065"/>
    <d v="2012-01-29T00:00:00"/>
    <n v="5"/>
    <n v="0.03"/>
    <n v="6.48"/>
    <n v="5.87"/>
    <n v="32.400000000000006"/>
  </r>
  <r>
    <n v="4504"/>
    <n v="89262"/>
    <s v="Scott Jacobs"/>
    <s v="Express Road Cargo"/>
    <x v="1"/>
    <x v="3"/>
    <s v="High"/>
    <s v="Reisling"/>
    <x v="0"/>
    <x v="2"/>
    <s v="Dog Point Vineyard Sauvignon Blanc 2014"/>
    <s v="Large Crate"/>
    <s v="Lithgow"/>
    <x v="1065"/>
    <d v="2012-01-28T00:00:00"/>
    <n v="10"/>
    <n v="0.04"/>
    <n v="200.99"/>
    <n v="4.2"/>
    <n v="2009.9"/>
  </r>
  <r>
    <n v="4505"/>
    <n v="88430"/>
    <s v="Philip Rodriguez"/>
    <s v="Air Cargo"/>
    <x v="2"/>
    <x v="0"/>
    <s v="Low"/>
    <s v="Cremant"/>
    <x v="0"/>
    <x v="2"/>
    <s v="Chateau d'Esclans Whispering Angel Rose 2014"/>
    <s v="Small Crate"/>
    <s v="Mount Isa"/>
    <x v="579"/>
    <d v="2011-02-02T00:00:00"/>
    <n v="2"/>
    <n v="0.04"/>
    <n v="58.14"/>
    <n v="36.61"/>
    <n v="116.28"/>
  </r>
  <r>
    <n v="4506"/>
    <n v="88494"/>
    <s v="Walter Spencer"/>
    <s v="Road Cargo"/>
    <x v="0"/>
    <x v="1"/>
    <s v="Low"/>
    <s v="Pinot Noir"/>
    <x v="0"/>
    <x v="2"/>
    <s v="Domaine Lafage Miraflors Rose 2013"/>
    <s v="Large Crate"/>
    <s v="Mount Barker"/>
    <x v="1231"/>
    <d v="2012-04-03T00:00:00"/>
    <n v="2"/>
    <n v="7.0000000000000007E-2"/>
    <n v="420.98"/>
    <n v="19.989999999999998"/>
    <n v="841.96"/>
  </r>
  <r>
    <n v="4507"/>
    <n v="88494"/>
    <s v="Walter Spencer"/>
    <s v="Express Road Cargo"/>
    <x v="2"/>
    <x v="1"/>
    <s v="Low"/>
    <s v="Cremant"/>
    <x v="0"/>
    <x v="2"/>
    <s v="Barnard Griffin Rose of Sangiovese 2014"/>
    <s v="Large Crate"/>
    <s v="Mount Barker"/>
    <x v="1231"/>
    <d v="2012-03-29T00:00:00"/>
    <n v="12"/>
    <n v="0.09"/>
    <n v="29.18"/>
    <n v="8.5500000000000007"/>
    <n v="350.15999999999997"/>
  </r>
  <r>
    <n v="4508"/>
    <n v="90211"/>
    <s v="Jonathan Cox"/>
    <s v="Express Road Cargo"/>
    <x v="0"/>
    <x v="0"/>
    <s v="Medium"/>
    <s v="Merlot"/>
    <x v="0"/>
    <x v="2"/>
    <s v="Chateau de Campuget Costieres de Nimes Tradition Rose 2015"/>
    <s v="Large Crate"/>
    <s v="Gympie"/>
    <x v="1232"/>
    <d v="2012-12-18T00:00:00"/>
    <n v="17"/>
    <n v="0"/>
    <n v="120.33"/>
    <n v="19.989999999999998"/>
    <n v="2045.61"/>
  </r>
  <r>
    <n v="4509"/>
    <n v="90918"/>
    <s v="Joseph Castillo"/>
    <s v="Express Road Cargo"/>
    <x v="1"/>
    <x v="3"/>
    <s v="High"/>
    <s v="Reisling"/>
    <x v="0"/>
    <x v="2"/>
    <s v="Dog Point Vineyard Sauvignon Blanc 2014"/>
    <s v="Standard Size Crate"/>
    <s v="Wagga Wagga"/>
    <x v="1233"/>
    <d v="2011-03-13T00:00:00"/>
    <n v="9"/>
    <n v="0.09"/>
    <n v="55.99"/>
    <n v="2.5"/>
    <n v="503.91"/>
  </r>
  <r>
    <n v="4510"/>
    <n v="87321"/>
    <s v="Juan Dean"/>
    <s v="Express Road Cargo"/>
    <x v="0"/>
    <x v="3"/>
    <s v="Critical"/>
    <s v="Malbec"/>
    <x v="0"/>
    <x v="2"/>
    <s v="Chateau D'Aqueria Tavel Rose 2013"/>
    <s v="Loose Wrap"/>
    <s v="Campbeltown"/>
    <x v="1116"/>
    <d v="2012-09-26T00:00:00"/>
    <n v="18"/>
    <n v="0.01"/>
    <n v="46.89"/>
    <n v="5.0999999999999996"/>
    <n v="844.02"/>
  </r>
  <r>
    <n v="4511"/>
    <n v="87321"/>
    <s v="Juan Dean"/>
    <s v="Express Road Cargo"/>
    <x v="1"/>
    <x v="3"/>
    <s v="Critical"/>
    <s v="Reisling"/>
    <x v="0"/>
    <x v="2"/>
    <s v="Cloudy Bay Sauvignon Blanc 2015"/>
    <s v="Standard Size Crate"/>
    <s v="Cessnock"/>
    <x v="1116"/>
    <d v="2012-09-27T00:00:00"/>
    <n v="1"/>
    <n v="0.09"/>
    <n v="85.99"/>
    <n v="1.25"/>
    <n v="85.99"/>
  </r>
  <r>
    <n v="4512"/>
    <n v="91306"/>
    <s v="Kenneth Bailey"/>
    <s v="Air Cargo"/>
    <x v="2"/>
    <x v="2"/>
    <s v="Medium"/>
    <s v="Cremant"/>
    <x v="0"/>
    <x v="2"/>
    <s v="Marques de Caceres Rioja Rosado 2014"/>
    <s v="Small Crate"/>
    <s v="Geraldton"/>
    <x v="596"/>
    <d v="2010-12-18T00:00:00"/>
    <n v="12"/>
    <n v="0.06"/>
    <n v="146.34"/>
    <n v="43.75"/>
    <n v="1756.08"/>
  </r>
  <r>
    <n v="4513"/>
    <n v="91309"/>
    <s v="Lillian Evans"/>
    <s v="Air Cargo"/>
    <x v="2"/>
    <x v="3"/>
    <s v="Critical"/>
    <s v="Grenache Rose"/>
    <x v="0"/>
    <x v="2"/>
    <s v="Belle Glos Oeil de Perdrix Pinot Noir Blanc 2014"/>
    <s v="Small Crate"/>
    <s v="Paramatta"/>
    <x v="1234"/>
    <d v="2012-01-06T00:00:00"/>
    <n v="1"/>
    <n v="0.02"/>
    <n v="81.94"/>
    <n v="55.81"/>
    <n v="81.94"/>
  </r>
  <r>
    <n v="4514"/>
    <n v="91309"/>
    <s v="Lillian Evans"/>
    <s v="Road Cargo"/>
    <x v="0"/>
    <x v="3"/>
    <s v="Critical"/>
    <s v="Sangiovese"/>
    <x v="0"/>
    <x v="2"/>
    <s v="Veuve Clicquot Brut Yellow Label"/>
    <s v="Full Container"/>
    <s v="Dubbo"/>
    <x v="1234"/>
    <d v="2012-01-07T00:00:00"/>
    <n v="4"/>
    <n v="0"/>
    <n v="37.94"/>
    <n v="5.08"/>
    <n v="151.76"/>
  </r>
  <r>
    <n v="4515"/>
    <n v="90011"/>
    <s v="Earl Simmons"/>
    <s v="Express Road Cargo"/>
    <x v="2"/>
    <x v="1"/>
    <s v="High"/>
    <s v="Grenache Rose"/>
    <x v="0"/>
    <x v="2"/>
    <s v="Marques de Caceres Rioja Rosado 2014"/>
    <s v="Mini Crate"/>
    <s v="Adelaide"/>
    <x v="808"/>
    <d v="2010-08-25T00:00:00"/>
    <n v="11"/>
    <n v="0.1"/>
    <n v="209.37"/>
    <n v="69"/>
    <n v="2303.0700000000002"/>
  </r>
  <r>
    <n v="4516"/>
    <n v="90011"/>
    <s v="Eugene Green"/>
    <s v="Express Road Cargo"/>
    <x v="0"/>
    <x v="1"/>
    <s v="High"/>
    <s v="Cabernet Sauvignon"/>
    <x v="0"/>
    <x v="2"/>
    <s v="Pierre Sparr Cremant d'Alsace Reserve Brut Rose"/>
    <s v="Large Crate"/>
    <s v="Canberra"/>
    <x v="808"/>
    <d v="2010-08-24T00:00:00"/>
    <n v="9"/>
    <n v="7.0000000000000007E-2"/>
    <n v="4.9800000000000004"/>
    <n v="4.7"/>
    <n v="44.820000000000007"/>
  </r>
  <r>
    <n v="4517"/>
    <n v="89385"/>
    <s v="Keith Stone"/>
    <s v="Express Road Cargo"/>
    <x v="0"/>
    <x v="3"/>
    <s v="Not Specified"/>
    <s v="Malbec"/>
    <x v="0"/>
    <x v="2"/>
    <s v="Louis Roederer Cristal Brut 2006"/>
    <s v="Large Crate"/>
    <s v="Newcastle"/>
    <x v="987"/>
    <d v="2011-09-23T00:00:00"/>
    <n v="19"/>
    <n v="0"/>
    <n v="6.48"/>
    <n v="8.19"/>
    <n v="123.12"/>
  </r>
  <r>
    <n v="4518"/>
    <n v="91127"/>
    <s v="Wayne Clark"/>
    <s v="Express Road Cargo"/>
    <x v="0"/>
    <x v="3"/>
    <s v="Not Specified"/>
    <s v="Merlot"/>
    <x v="0"/>
    <x v="2"/>
    <s v="Roederer Estate Brut"/>
    <s v="Large Crate"/>
    <s v="Sydney"/>
    <x v="785"/>
    <d v="2010-07-22T00:00:00"/>
    <n v="2"/>
    <n v="0.03"/>
    <n v="1270.99"/>
    <n v="19.989999999999998"/>
    <n v="2541.98"/>
  </r>
  <r>
    <n v="4519"/>
    <n v="91127"/>
    <s v="Wayne Clark"/>
    <s v="Air Cargo"/>
    <x v="1"/>
    <x v="3"/>
    <s v="Not Specified"/>
    <s v="Sauvignon Blanc"/>
    <x v="0"/>
    <x v="2"/>
    <s v="Robert Oatley Sauvignon Blanc 2013"/>
    <s v="Extra Large Crate"/>
    <s v="Tamworth"/>
    <x v="785"/>
    <d v="2010-07-22T00:00:00"/>
    <n v="1"/>
    <n v="7.0000000000000007E-2"/>
    <n v="2036.48"/>
    <n v="14.7"/>
    <n v="2036.48"/>
  </r>
  <r>
    <n v="4520"/>
    <n v="91312"/>
    <s v="Juan Schmidt"/>
    <s v="Express Road Cargo"/>
    <x v="0"/>
    <x v="3"/>
    <s v="Medium"/>
    <s v="Shiraz"/>
    <x v="0"/>
    <x v="2"/>
    <s v="Simonnet-Febvre Cremant de Bourgogne Blanc"/>
    <s v="Large Crate"/>
    <s v="Cessnock"/>
    <x v="1185"/>
    <d v="2012-12-20T00:00:00"/>
    <n v="10"/>
    <n v="0.1"/>
    <n v="48.04"/>
    <n v="7.23"/>
    <n v="480.4"/>
  </r>
  <r>
    <n v="4521"/>
    <n v="87639"/>
    <s v="Jack Alvarez"/>
    <s v="Express Road Cargo"/>
    <x v="0"/>
    <x v="1"/>
    <s v="Critical"/>
    <s v="Sangiovese"/>
    <x v="0"/>
    <x v="2"/>
    <s v="Barnard Griffin Rose of Sangiovese 2014"/>
    <s v="Loose Wrap"/>
    <s v="Hamilton"/>
    <x v="247"/>
    <d v="2011-11-01T00:00:00"/>
    <n v="2"/>
    <n v="0.03"/>
    <n v="14.42"/>
    <n v="6.75"/>
    <n v="28.84"/>
  </r>
  <r>
    <n v="4522"/>
    <n v="87639"/>
    <s v="Jack Alvarez"/>
    <s v="Express Road Cargo"/>
    <x v="0"/>
    <x v="1"/>
    <s v="Critical"/>
    <s v="Malbec"/>
    <x v="0"/>
    <x v="2"/>
    <s v="Roederer Estate L'Ermitage 2007"/>
    <s v="Large Crate"/>
    <s v="Mildura"/>
    <x v="247"/>
    <d v="2011-11-01T00:00:00"/>
    <n v="4"/>
    <n v="0.04"/>
    <n v="420.98"/>
    <n v="19.989999999999998"/>
    <n v="1683.92"/>
  </r>
  <r>
    <n v="4523"/>
    <n v="86914"/>
    <s v="Carlos Peterson"/>
    <s v="Express Road Cargo"/>
    <x v="1"/>
    <x v="3"/>
    <s v="Not Specified"/>
    <s v="Chardonnay"/>
    <x v="0"/>
    <x v="2"/>
    <s v="Robert Oatley Sauvignon Blanc 2013"/>
    <s v="Standard Size Crate"/>
    <s v="Orange"/>
    <x v="658"/>
    <d v="2010-06-29T00:00:00"/>
    <n v="9"/>
    <n v="0.04"/>
    <n v="35.99"/>
    <n v="3.3"/>
    <n v="323.91000000000003"/>
  </r>
  <r>
    <n v="4524"/>
    <n v="86934"/>
    <s v="Harry Wright"/>
    <s v="Express Road Cargo"/>
    <x v="0"/>
    <x v="1"/>
    <s v="Medium"/>
    <s v="Merlot"/>
    <x v="0"/>
    <x v="2"/>
    <s v="Chateau d'Esclans Whispering Angel Rose 2014"/>
    <s v="Large Crate"/>
    <s v="Port Adelaide"/>
    <x v="1195"/>
    <d v="2011-02-22T00:00:00"/>
    <n v="1"/>
    <n v="0.01"/>
    <n v="34.54"/>
    <n v="14.72"/>
    <n v="34.54"/>
  </r>
  <r>
    <n v="4525"/>
    <n v="87447"/>
    <s v="Steve Freeman"/>
    <s v="Road Cargo"/>
    <x v="0"/>
    <x v="2"/>
    <s v="High"/>
    <s v="Sangiovese"/>
    <x v="0"/>
    <x v="2"/>
    <s v="JCB N¬∞21 Brut Cremant de Bourgogne"/>
    <s v="Large Crate"/>
    <s v="Perth"/>
    <x v="642"/>
    <d v="2011-12-03T00:00:00"/>
    <n v="3"/>
    <n v="0.08"/>
    <n v="21.38"/>
    <n v="2.99"/>
    <n v="64.14"/>
  </r>
  <r>
    <n v="4526"/>
    <n v="87447"/>
    <s v="Joshua Morales"/>
    <s v="Express Road Cargo"/>
    <x v="0"/>
    <x v="2"/>
    <s v="High"/>
    <s v="Merlot"/>
    <x v="0"/>
    <x v="2"/>
    <s v="Bertani Bertarose 2014"/>
    <s v="Full Container"/>
    <s v="Busseltol"/>
    <x v="642"/>
    <d v="2011-12-03T00:00:00"/>
    <n v="4"/>
    <n v="0.09"/>
    <n v="1.81"/>
    <n v="0.75"/>
    <n v="7.24"/>
  </r>
  <r>
    <n v="4527"/>
    <n v="87447"/>
    <s v="Roger Owens"/>
    <s v="Express Road Cargo"/>
    <x v="0"/>
    <x v="3"/>
    <s v="High"/>
    <s v="Pinot Noir"/>
    <x v="0"/>
    <x v="2"/>
    <s v="Louis Roederer Cristal Brut with Gift Box 2007"/>
    <s v="Full Container"/>
    <s v="Queanbeyan"/>
    <x v="642"/>
    <d v="2011-12-03T00:00:00"/>
    <n v="19"/>
    <n v="7.0000000000000007E-2"/>
    <n v="5.84"/>
    <n v="1"/>
    <n v="110.96"/>
  </r>
  <r>
    <n v="4528"/>
    <n v="90063"/>
    <s v="Janice Marshall"/>
    <s v="Express Road Cargo"/>
    <x v="0"/>
    <x v="3"/>
    <s v="Low"/>
    <s v="Shiraz"/>
    <x v="0"/>
    <x v="2"/>
    <s v="Langlois Chateau Cremant de Loire Brut"/>
    <s v="Large Crate"/>
    <s v="Paramatta"/>
    <x v="1235"/>
    <d v="2012-01-30T00:00:00"/>
    <n v="5"/>
    <n v="0.06"/>
    <n v="39.979999999999997"/>
    <n v="9.83"/>
    <n v="199.89999999999998"/>
  </r>
  <r>
    <n v="4529"/>
    <n v="90063"/>
    <s v="Janice Marshall"/>
    <s v="Air Cargo"/>
    <x v="1"/>
    <x v="3"/>
    <s v="Low"/>
    <s v="Reisling"/>
    <x v="0"/>
    <x v="2"/>
    <s v="Robert Oatley Sauvignon Blanc 2013"/>
    <s v="Extra Large Crate"/>
    <s v="Armidale"/>
    <x v="1235"/>
    <d v="2012-01-25T00:00:00"/>
    <n v="11"/>
    <n v="0.08"/>
    <n v="115.99"/>
    <n v="56.14"/>
    <n v="1275.8899999999999"/>
  </r>
  <r>
    <n v="4530"/>
    <n v="90145"/>
    <s v="Peter Wallace"/>
    <s v="Express Road Cargo"/>
    <x v="0"/>
    <x v="1"/>
    <s v="Medium"/>
    <s v="Pinot Noir"/>
    <x v="0"/>
    <x v="2"/>
    <s v="Sutter Home White Zinfandel"/>
    <s v="Large Crate"/>
    <s v="Devonport"/>
    <x v="184"/>
    <d v="2010-02-06T00:00:00"/>
    <n v="12"/>
    <n v="0"/>
    <n v="4.91"/>
    <n v="0.5"/>
    <n v="58.92"/>
  </r>
  <r>
    <n v="4531"/>
    <n v="90145"/>
    <s v="Peter Wallace"/>
    <s v="Express Road Cargo"/>
    <x v="0"/>
    <x v="1"/>
    <s v="Medium"/>
    <s v="Malbec"/>
    <x v="0"/>
    <x v="2"/>
    <s v="Gerard Bertrand Cote des Roses Rose 2014"/>
    <s v="Large Crate"/>
    <s v="Devonport"/>
    <x v="184"/>
    <d v="2010-02-05T00:00:00"/>
    <n v="6"/>
    <n v="0.01"/>
    <n v="7.28"/>
    <n v="11.15"/>
    <n v="43.68"/>
  </r>
  <r>
    <n v="4532"/>
    <n v="90145"/>
    <s v="Peter Wallace"/>
    <s v="Express Road Cargo"/>
    <x v="0"/>
    <x v="1"/>
    <s v="Medium"/>
    <s v="Merlot"/>
    <x v="0"/>
    <x v="2"/>
    <s v="Laurent-Perrier Brut Millesime 2006"/>
    <s v="Large Crate"/>
    <s v="Burnie"/>
    <x v="184"/>
    <d v="2010-02-07T00:00:00"/>
    <n v="3"/>
    <n v="0.1"/>
    <n v="6.68"/>
    <n v="6.93"/>
    <n v="20.04"/>
  </r>
  <r>
    <n v="4533"/>
    <n v="90321"/>
    <s v="Brandon Chapman"/>
    <s v="Express Road Cargo"/>
    <x v="0"/>
    <x v="1"/>
    <s v="Critical"/>
    <s v="Malbec"/>
    <x v="0"/>
    <x v="2"/>
    <s v="Miraval Rose (1.5 Liter Magnum) 2014"/>
    <s v="Full Container"/>
    <s v="Geelong"/>
    <x v="1071"/>
    <d v="2013-10-17T00:00:00"/>
    <n v="15"/>
    <n v="7.0000000000000007E-2"/>
    <n v="7.08"/>
    <n v="2.35"/>
    <n v="106.2"/>
  </r>
  <r>
    <n v="4534"/>
    <n v="88314"/>
    <s v="Ralph Hicks"/>
    <s v="Express Road Cargo"/>
    <x v="0"/>
    <x v="1"/>
    <s v="High"/>
    <s v="Sangiovese"/>
    <x v="0"/>
    <x v="2"/>
    <s v="Sutter Home Pink Moscato"/>
    <s v="Full Container"/>
    <s v="Port Lincoln"/>
    <x v="910"/>
    <d v="2011-08-21T00:00:00"/>
    <n v="7"/>
    <n v="0.1"/>
    <n v="6.68"/>
    <n v="1.5"/>
    <n v="46.76"/>
  </r>
  <r>
    <n v="4535"/>
    <n v="87750"/>
    <s v="Joe Olson"/>
    <s v="Express Road Cargo"/>
    <x v="2"/>
    <x v="1"/>
    <s v="Low"/>
    <s v="Sangiovese Rose"/>
    <x v="0"/>
    <x v="2"/>
    <s v="Domaine Lafond Roc-Epine Tavel Rose 2014"/>
    <s v="Mini Crate"/>
    <s v="Bendigo"/>
    <x v="1170"/>
    <d v="2011-01-27T00:00:00"/>
    <n v="12"/>
    <n v="0"/>
    <n v="19.940000000000001"/>
    <n v="14.87"/>
    <n v="239.28000000000003"/>
  </r>
  <r>
    <n v="4536"/>
    <n v="87750"/>
    <s v="Joe Olson"/>
    <s v="Express Road Cargo"/>
    <x v="0"/>
    <x v="1"/>
    <s v="Low"/>
    <s v="Zinfandel"/>
    <x v="0"/>
    <x v="2"/>
    <s v="Chateau de Campuget Costieres de Nimes Tradition Rose 2015"/>
    <s v="Full Container"/>
    <s v="Geelong"/>
    <x v="1170"/>
    <d v="2011-01-27T00:00:00"/>
    <n v="4"/>
    <n v="0.08"/>
    <n v="6.69"/>
    <n v="3.1"/>
    <n v="26.76"/>
  </r>
  <r>
    <n v="4537"/>
    <n v="89837"/>
    <s v="Jeffrey Allen"/>
    <s v="Express Road Cargo"/>
    <x v="0"/>
    <x v="2"/>
    <s v="High"/>
    <s v="Cabernet Sauvignon"/>
    <x v="0"/>
    <x v="2"/>
    <s v="Lucien Albrecht Cremant d'Alsace Brut Rose"/>
    <s v="Large Crate"/>
    <s v="Freemantle"/>
    <x v="726"/>
    <d v="2011-05-27T00:00:00"/>
    <n v="9"/>
    <n v="0.02"/>
    <n v="22.84"/>
    <n v="8.18"/>
    <n v="205.56"/>
  </r>
  <r>
    <n v="4538"/>
    <n v="89837"/>
    <s v="David Wilson"/>
    <s v="Express Road Cargo"/>
    <x v="0"/>
    <x v="3"/>
    <s v="High"/>
    <s v="Malbec"/>
    <x v="0"/>
    <x v="2"/>
    <s v="Schramsberg Cremant Demi-Sec 2011"/>
    <s v="Full Container"/>
    <s v="Tamworth"/>
    <x v="726"/>
    <d v="2011-05-26T00:00:00"/>
    <n v="17"/>
    <n v="7.0000000000000007E-2"/>
    <n v="5.84"/>
    <n v="1.2"/>
    <n v="99.28"/>
  </r>
  <r>
    <n v="4539"/>
    <n v="90374"/>
    <s v="Janet Black"/>
    <s v="Express Road Cargo"/>
    <x v="1"/>
    <x v="0"/>
    <s v="Medium"/>
    <s v="Sauvignon Blanc"/>
    <x v="0"/>
    <x v="2"/>
    <s v="The White Knight Sauvignon Blanc 2014"/>
    <s v="Large Crate"/>
    <s v="Gold Coast"/>
    <x v="729"/>
    <d v="2012-01-05T00:00:00"/>
    <n v="6"/>
    <n v="0"/>
    <n v="85.99"/>
    <n v="2.5"/>
    <n v="515.93999999999994"/>
  </r>
  <r>
    <n v="4540"/>
    <n v="86478"/>
    <s v="Heather Greene"/>
    <s v="Express Road Cargo"/>
    <x v="1"/>
    <x v="2"/>
    <s v="Medium"/>
    <s v="Sauvignon Blanc"/>
    <x v="0"/>
    <x v="2"/>
    <s v="Chardonnais Napa Valley Chardonnay 2013"/>
    <s v="Large Crate"/>
    <s v="Busseltol"/>
    <x v="1165"/>
    <d v="2012-03-30T00:00:00"/>
    <n v="12"/>
    <n v="0.05"/>
    <n v="115.99"/>
    <n v="2.5"/>
    <n v="1391.8799999999999"/>
  </r>
  <r>
    <n v="4541"/>
    <n v="88180"/>
    <s v="Harry Hamilton"/>
    <s v="Road Cargo"/>
    <x v="1"/>
    <x v="1"/>
    <s v="Medium"/>
    <s v="Reisling"/>
    <x v="0"/>
    <x v="2"/>
    <s v="Lincourt Courtney's Chardonnay 2012"/>
    <s v="Standard Size Crate"/>
    <s v="Canberra"/>
    <x v="1236"/>
    <d v="2012-12-03T00:00:00"/>
    <n v="17"/>
    <n v="0.05"/>
    <n v="8.33"/>
    <n v="1.99"/>
    <n v="141.61000000000001"/>
  </r>
  <r>
    <n v="4542"/>
    <n v="88180"/>
    <s v="Harry Hamilton"/>
    <s v="Express Road Cargo"/>
    <x v="0"/>
    <x v="1"/>
    <s v="Medium"/>
    <s v="Malbec"/>
    <x v="0"/>
    <x v="2"/>
    <s v="Miraval Rose (1.5 Liter Magnum) 2014"/>
    <s v="Large Crate"/>
    <s v="Canberra"/>
    <x v="1236"/>
    <d v="2012-12-02T00:00:00"/>
    <n v="13"/>
    <n v="0.1"/>
    <n v="48.91"/>
    <n v="5.81"/>
    <n v="635.82999999999993"/>
  </r>
  <r>
    <n v="4543"/>
    <n v="87483"/>
    <s v="Joseph Castillo"/>
    <s v="Express Road Cargo"/>
    <x v="0"/>
    <x v="0"/>
    <s v="Medium"/>
    <s v="Cabernet Sauvignon"/>
    <x v="0"/>
    <x v="2"/>
    <s v="Gerard Bertrand Cote des Roses Rose 2014"/>
    <s v="Large Crate"/>
    <s v="Mackay"/>
    <x v="961"/>
    <d v="2013-11-08T00:00:00"/>
    <n v="31"/>
    <n v="0.09"/>
    <n v="28.53"/>
    <n v="1.49"/>
    <n v="884.43000000000006"/>
  </r>
  <r>
    <n v="4544"/>
    <n v="89740"/>
    <s v="Larry Warren"/>
    <s v="Express Road Cargo"/>
    <x v="0"/>
    <x v="3"/>
    <s v="Critical"/>
    <s v="Malbec"/>
    <x v="0"/>
    <x v="2"/>
    <s v="JCB N¬∞21 Brut Cremant de Bourgogne"/>
    <s v="Large Crate"/>
    <s v="Wollongong"/>
    <x v="357"/>
    <d v="2011-09-19T00:00:00"/>
    <n v="16"/>
    <n v="0.06"/>
    <n v="8.85"/>
    <n v="5.6"/>
    <n v="141.6"/>
  </r>
  <r>
    <n v="4545"/>
    <n v="86664"/>
    <s v="Elizabeth Murray"/>
    <s v="Express Road Cargo"/>
    <x v="0"/>
    <x v="3"/>
    <s v="Neutral"/>
    <s v="Zinfandel"/>
    <x v="0"/>
    <x v="2"/>
    <s v="Laurent-Perrier Brut Rose"/>
    <s v="Large Crate"/>
    <s v="Armidale"/>
    <x v="742"/>
    <d v="2012-05-23T00:00:00"/>
    <n v="6"/>
    <n v="0.01"/>
    <n v="10.91"/>
    <n v="2.99"/>
    <n v="65.460000000000008"/>
  </r>
  <r>
    <n v="4546"/>
    <n v="86664"/>
    <s v="Amanda Nguyen"/>
    <s v="Express Road Cargo"/>
    <x v="0"/>
    <x v="2"/>
    <s v="Neutral"/>
    <s v="Sangiovese"/>
    <x v="0"/>
    <x v="2"/>
    <s v="Lucien Albrecht Cremant d'Alsace Brut"/>
    <s v="Full Container"/>
    <s v="Freemantle"/>
    <x v="742"/>
    <d v="2012-05-22T00:00:00"/>
    <n v="18"/>
    <n v="0.03"/>
    <n v="4.13"/>
    <n v="1.17"/>
    <n v="74.34"/>
  </r>
  <r>
    <n v="4547"/>
    <n v="86859"/>
    <s v="John Lopez"/>
    <s v="Express Road Cargo"/>
    <x v="0"/>
    <x v="3"/>
    <s v="Critical"/>
    <s v="Zinfandel"/>
    <x v="0"/>
    <x v="2"/>
    <s v="Lucien Albrecht Cremant d'Alsace Brut"/>
    <s v="Standard Size Crate"/>
    <s v="Grafton"/>
    <x v="302"/>
    <d v="2013-08-23T00:00:00"/>
    <n v="10"/>
    <n v="0.05"/>
    <n v="22.01"/>
    <n v="5.53"/>
    <n v="220.10000000000002"/>
  </r>
  <r>
    <n v="4548"/>
    <n v="91004"/>
    <s v="Justin Warren"/>
    <s v="Express Road Cargo"/>
    <x v="1"/>
    <x v="3"/>
    <s v="High"/>
    <s v="Pinot Gris"/>
    <x v="0"/>
    <x v="2"/>
    <s v="Robert Oatley Signature Chardonnay 2013"/>
    <s v="Large Crate"/>
    <s v="Orange"/>
    <x v="985"/>
    <d v="2013-02-26T00:00:00"/>
    <n v="11"/>
    <n v="0"/>
    <n v="205.99"/>
    <n v="5"/>
    <n v="2265.8900000000003"/>
  </r>
  <r>
    <n v="4549"/>
    <n v="89947"/>
    <s v="Russell Adams"/>
    <s v="Road Cargo"/>
    <x v="0"/>
    <x v="1"/>
    <s v="Low"/>
    <s v="Cabernet Sauvignon"/>
    <x v="0"/>
    <x v="2"/>
    <s v="Marques de Caceres Rioja Rosado 2014"/>
    <s v="Loose Wrap"/>
    <s v="Adelaide"/>
    <x v="1237"/>
    <d v="2011-12-02T00:00:00"/>
    <n v="17"/>
    <n v="7.0000000000000007E-2"/>
    <n v="225.04"/>
    <n v="11.79"/>
    <n v="3825.68"/>
  </r>
  <r>
    <n v="4550"/>
    <n v="89947"/>
    <s v="Russell Adams"/>
    <s v="Express Road Cargo"/>
    <x v="0"/>
    <x v="1"/>
    <s v="Low"/>
    <s v="Shiraz"/>
    <x v="0"/>
    <x v="2"/>
    <s v="Dopff &amp; Irion Cremant Rose Brut"/>
    <s v="Full Container"/>
    <s v="Victor Harbor"/>
    <x v="1237"/>
    <d v="2011-12-02T00:00:00"/>
    <n v="10"/>
    <n v="0"/>
    <n v="2.84"/>
    <n v="0.93"/>
    <n v="28.4"/>
  </r>
  <r>
    <n v="4551"/>
    <n v="89947"/>
    <s v="Russell Adams"/>
    <s v="Air Cargo"/>
    <x v="2"/>
    <x v="1"/>
    <s v="Low"/>
    <s v="Cremant"/>
    <x v="0"/>
    <x v="2"/>
    <s v="Chateau d'Esclans Garrus Rose 2013"/>
    <s v="Small Crate"/>
    <s v="Port Adelaide"/>
    <x v="1237"/>
    <d v="2011-12-04T00:00:00"/>
    <n v="17"/>
    <n v="0"/>
    <n v="31.76"/>
    <n v="45.51"/>
    <n v="539.92000000000007"/>
  </r>
  <r>
    <n v="4552"/>
    <n v="87859"/>
    <s v="Donald Perez"/>
    <s v="Road Cargo"/>
    <x v="2"/>
    <x v="2"/>
    <s v="Critical"/>
    <s v="Champagne"/>
    <x v="0"/>
    <x v="2"/>
    <s v="Marques de Caceres Rioja Rosado 2014"/>
    <s v="Large Crate"/>
    <s v="Albany"/>
    <x v="368"/>
    <d v="2012-11-21T00:00:00"/>
    <n v="19"/>
    <n v="0.05"/>
    <n v="19.98"/>
    <n v="10.49"/>
    <n v="379.62"/>
  </r>
  <r>
    <n v="4553"/>
    <n v="90419"/>
    <s v="Michael Ferguson"/>
    <s v="Express Road Cargo"/>
    <x v="0"/>
    <x v="3"/>
    <s v="Critical"/>
    <s v="Sangiovese"/>
    <x v="0"/>
    <x v="2"/>
    <s v="Pierre Sparr Cremant d'Alsace Reserve Brut Rose"/>
    <s v="Large Crate"/>
    <s v="Broken Hill"/>
    <x v="368"/>
    <d v="2012-11-21T00:00:00"/>
    <n v="1"/>
    <n v="0.09"/>
    <n v="1.88"/>
    <n v="1.49"/>
    <n v="1.88"/>
  </r>
  <r>
    <n v="4554"/>
    <n v="86989"/>
    <s v="Jimmy Lane"/>
    <s v="Express Road Cargo"/>
    <x v="0"/>
    <x v="1"/>
    <s v="Low"/>
    <s v="Pinot Noir"/>
    <x v="0"/>
    <x v="2"/>
    <s v="Bertani Bertarose 2014"/>
    <s v="Large Crate"/>
    <s v="Canberra"/>
    <x v="905"/>
    <d v="2010-06-19T00:00:00"/>
    <n v="11"/>
    <n v="7.0000000000000007E-2"/>
    <n v="35.44"/>
    <n v="7.5"/>
    <n v="389.84"/>
  </r>
  <r>
    <n v="4555"/>
    <n v="88629"/>
    <s v="Christopher Phillips"/>
    <s v="Express Road Cargo"/>
    <x v="0"/>
    <x v="3"/>
    <s v="Critical"/>
    <s v="Malbec"/>
    <x v="0"/>
    <x v="2"/>
    <s v="Dom Perignon 2006"/>
    <s v="Large Crate"/>
    <s v="Wollongong"/>
    <x v="1020"/>
    <d v="2013-05-11T00:00:00"/>
    <n v="2"/>
    <n v="0.08"/>
    <n v="56.96"/>
    <n v="13.22"/>
    <n v="113.92"/>
  </r>
  <r>
    <n v="4556"/>
    <n v="88629"/>
    <s v="Christopher Phillips"/>
    <s v="Express Road Cargo"/>
    <x v="1"/>
    <x v="3"/>
    <s v="Critical"/>
    <s v="Chardonnay"/>
    <x v="0"/>
    <x v="2"/>
    <s v="Lucky Chardonnay 2012"/>
    <s v="Standard Size Crate"/>
    <s v="Paramatta"/>
    <x v="1020"/>
    <d v="2013-05-11T00:00:00"/>
    <n v="2"/>
    <n v="0.09"/>
    <n v="55.99"/>
    <n v="1.25"/>
    <n v="111.98"/>
  </r>
  <r>
    <n v="4557"/>
    <n v="87799"/>
    <s v="Jack Collins"/>
    <s v="Express Road Cargo"/>
    <x v="0"/>
    <x v="3"/>
    <s v="Medium"/>
    <s v="Zinfandel"/>
    <x v="0"/>
    <x v="2"/>
    <s v="Bertani Bertarose 2014"/>
    <s v="Large Crate"/>
    <s v="Grafton"/>
    <x v="1140"/>
    <d v="2011-12-05T00:00:00"/>
    <n v="14"/>
    <n v="0"/>
    <n v="80.98"/>
    <n v="4.5"/>
    <n v="1133.72"/>
  </r>
  <r>
    <n v="4558"/>
    <n v="87799"/>
    <s v="Jack Collins"/>
    <s v="Express Road Cargo"/>
    <x v="0"/>
    <x v="3"/>
    <s v="Medium"/>
    <s v="Zinfandel"/>
    <x v="0"/>
    <x v="2"/>
    <s v="Chateau d'Esclans Whispering Angel Rose 2014"/>
    <s v="Full Container"/>
    <s v="Campbeltown"/>
    <x v="1140"/>
    <d v="2011-12-05T00:00:00"/>
    <n v="11"/>
    <n v="0.06"/>
    <n v="2.1"/>
    <n v="0.7"/>
    <n v="23.1"/>
  </r>
  <r>
    <n v="4559"/>
    <n v="90548"/>
    <s v="Ralph Baker"/>
    <s v="Express Road Cargo"/>
    <x v="2"/>
    <x v="1"/>
    <s v="Critical"/>
    <s v="Sangiovese Rose"/>
    <x v="0"/>
    <x v="2"/>
    <s v="Miraval Rose 2014"/>
    <s v="Large Crate"/>
    <s v="Mount Gambier"/>
    <x v="1222"/>
    <d v="2012-03-27T00:00:00"/>
    <n v="3"/>
    <n v="0.09"/>
    <n v="6.28"/>
    <n v="5.29"/>
    <n v="18.84"/>
  </r>
  <r>
    <n v="4560"/>
    <n v="88904"/>
    <s v="Larry West"/>
    <s v="Air Cargo"/>
    <x v="1"/>
    <x v="2"/>
    <s v="Low"/>
    <s v="Sauvignon Blanc"/>
    <x v="0"/>
    <x v="2"/>
    <s v="St. Supery Sauvignon Blanc 2015"/>
    <s v="Extra Large Crate"/>
    <s v="Busseltol"/>
    <x v="833"/>
    <d v="2013-12-03T00:00:00"/>
    <n v="3"/>
    <n v="0.09"/>
    <n v="1500.97"/>
    <n v="29.7"/>
    <n v="4502.91"/>
  </r>
  <r>
    <n v="4561"/>
    <n v="90743"/>
    <s v="Jean Morris"/>
    <s v="Express Road Cargo"/>
    <x v="1"/>
    <x v="2"/>
    <s v="High"/>
    <s v="Chardonnay"/>
    <x v="0"/>
    <x v="2"/>
    <s v="Los Vascos Sauvignon Blanc 2015"/>
    <s v="Large Crate"/>
    <s v="Rockingham"/>
    <x v="1185"/>
    <d v="2012-12-20T00:00:00"/>
    <n v="24"/>
    <n v="0.09"/>
    <n v="95.99"/>
    <n v="7.69"/>
    <n v="2303.7599999999998"/>
  </r>
  <r>
    <n v="4562"/>
    <n v="91315"/>
    <s v="Gregory Martinez"/>
    <s v="Express Road Cargo"/>
    <x v="0"/>
    <x v="3"/>
    <s v="Not Specified"/>
    <s v="Cabernet Sauvignon"/>
    <x v="0"/>
    <x v="2"/>
    <s v="Belle Glos Oeil de Perdrix Pinot Noir Blanc 2014"/>
    <s v="Large Crate"/>
    <s v="Wollongong"/>
    <x v="332"/>
    <d v="2012-06-08T00:00:00"/>
    <n v="7"/>
    <n v="0.01"/>
    <n v="6.48"/>
    <n v="9.68"/>
    <n v="45.36"/>
  </r>
  <r>
    <n v="4563"/>
    <n v="88579"/>
    <s v="Steven Butler"/>
    <s v="Air Cargo"/>
    <x v="2"/>
    <x v="1"/>
    <s v="High"/>
    <s v="Grenache Rose"/>
    <x v="0"/>
    <x v="2"/>
    <s v="Miraval Rose (1.5 Liter Magnum) 2014"/>
    <s v="Small Crate"/>
    <s v="Burnie"/>
    <x v="1238"/>
    <d v="2010-02-06T00:00:00"/>
    <n v="8"/>
    <n v="0.02"/>
    <n v="259.70999999999998"/>
    <n v="66.67"/>
    <n v="2077.6799999999998"/>
  </r>
  <r>
    <n v="4564"/>
    <n v="88216"/>
    <s v="Adam Bradley"/>
    <s v="Express Road Cargo"/>
    <x v="0"/>
    <x v="1"/>
    <s v="High"/>
    <s v="Sangiovese"/>
    <x v="0"/>
    <x v="2"/>
    <s v="Miraval Rose 2014"/>
    <s v="Large Crate"/>
    <s v="Canberra"/>
    <x v="62"/>
    <d v="2013-01-07T00:00:00"/>
    <n v="9"/>
    <n v="0.08"/>
    <n v="55.48"/>
    <n v="4.8499999999999996"/>
    <n v="499.32"/>
  </r>
  <r>
    <n v="4565"/>
    <n v="88216"/>
    <s v="Ryan Taylor"/>
    <s v="Express Road Cargo"/>
    <x v="0"/>
    <x v="2"/>
    <s v="High"/>
    <s v="Cabernet Sauvignon"/>
    <x v="0"/>
    <x v="2"/>
    <s v="Chateau d'Esclans Garrus Rose 2013"/>
    <s v="Large Crate"/>
    <s v="Busseltol"/>
    <x v="62"/>
    <d v="2013-01-07T00:00:00"/>
    <n v="11"/>
    <n v="0.02"/>
    <n v="11.34"/>
    <n v="5.01"/>
    <n v="124.74"/>
  </r>
  <r>
    <n v="4566"/>
    <n v="87173"/>
    <s v="Jesse Young"/>
    <s v="Express Road Cargo"/>
    <x v="1"/>
    <x v="0"/>
    <s v="Medium"/>
    <s v="Reisling"/>
    <x v="0"/>
    <x v="2"/>
    <s v="Robert Oatley Sauvignon Blanc 2013"/>
    <s v="Loose Wrap"/>
    <s v="Palmerston"/>
    <x v="714"/>
    <d v="2013-09-22T00:00:00"/>
    <n v="17"/>
    <n v="0.01"/>
    <n v="15.99"/>
    <n v="11.28"/>
    <n v="271.83"/>
  </r>
  <r>
    <n v="4567"/>
    <n v="89897"/>
    <s v="Sharon Crawford"/>
    <s v="Express Road Cargo"/>
    <x v="0"/>
    <x v="2"/>
    <s v="Low"/>
    <s v="Pinot Noir"/>
    <x v="0"/>
    <x v="2"/>
    <s v="Moet &amp; Chandon Imperial"/>
    <s v="Large Crate"/>
    <s v="Bunbury"/>
    <x v="716"/>
    <d v="2010-05-27T00:00:00"/>
    <n v="17"/>
    <n v="0.08"/>
    <n v="30.56"/>
    <n v="2.99"/>
    <n v="519.52"/>
  </r>
  <r>
    <n v="4568"/>
    <n v="88966"/>
    <s v="James Stewart"/>
    <s v="Express Road Cargo"/>
    <x v="2"/>
    <x v="3"/>
    <s v="Not Specified"/>
    <s v="Champagne"/>
    <x v="0"/>
    <x v="2"/>
    <s v="Miraval Rose 2014"/>
    <s v="Standard Size Crate"/>
    <s v="Goulburn"/>
    <x v="434"/>
    <d v="2013-05-24T00:00:00"/>
    <n v="8"/>
    <n v="0.09"/>
    <n v="22.72"/>
    <n v="8.99"/>
    <n v="181.76"/>
  </r>
  <r>
    <n v="4569"/>
    <n v="88966"/>
    <s v="James Stewart"/>
    <s v="Air Cargo"/>
    <x v="2"/>
    <x v="3"/>
    <s v="Not Specified"/>
    <s v="Grenache Rose"/>
    <x v="0"/>
    <x v="2"/>
    <s v="Belle Glos Oeil de Perdrix Pinot Noir Blanc 2014"/>
    <s v="Small Crate"/>
    <s v="Lithgow"/>
    <x v="434"/>
    <d v="2013-05-26T00:00:00"/>
    <n v="6"/>
    <n v="0.03"/>
    <n v="296.18"/>
    <n v="54.12"/>
    <n v="1777.08"/>
  </r>
  <r>
    <n v="4570"/>
    <n v="87804"/>
    <s v="Shirley Adams"/>
    <s v="Express Road Cargo"/>
    <x v="0"/>
    <x v="1"/>
    <s v="High"/>
    <s v="Cabernet Sauvignon"/>
    <x v="0"/>
    <x v="2"/>
    <s v="Dopff &amp; Irion Cremant Rose Brut"/>
    <s v="Full Container"/>
    <s v="Canberra"/>
    <x v="145"/>
    <d v="2010-05-22T00:00:00"/>
    <n v="15"/>
    <n v="0.03"/>
    <n v="4.9800000000000004"/>
    <n v="0.8"/>
    <n v="74.7"/>
  </r>
  <r>
    <n v="4571"/>
    <n v="89442"/>
    <s v="Chris Kelly"/>
    <s v="Air Cargo"/>
    <x v="1"/>
    <x v="0"/>
    <s v="High"/>
    <s v="Reisling"/>
    <x v="0"/>
    <x v="2"/>
    <s v="St. Supery Sauvignon Blanc 2015"/>
    <s v="Extra Large Crate"/>
    <s v="Darwin"/>
    <x v="17"/>
    <d v="2013-10-16T00:00:00"/>
    <n v="19"/>
    <n v="0.05"/>
    <n v="500.98"/>
    <n v="28.14"/>
    <n v="9518.6200000000008"/>
  </r>
  <r>
    <n v="4572"/>
    <n v="89442"/>
    <s v="Chris Kelly"/>
    <s v="Express Road Cargo"/>
    <x v="0"/>
    <x v="0"/>
    <s v="High"/>
    <s v="Malbec"/>
    <x v="0"/>
    <x v="2"/>
    <s v="Moet &amp; Chandon Imperial"/>
    <s v="Large Crate"/>
    <s v="Palmerston"/>
    <x v="17"/>
    <d v="2013-10-17T00:00:00"/>
    <n v="11"/>
    <n v="0.08"/>
    <n v="40.99"/>
    <n v="17.48"/>
    <n v="450.89000000000004"/>
  </r>
  <r>
    <n v="4573"/>
    <n v="88368"/>
    <s v="Fred Cooper"/>
    <s v="Express Road Cargo"/>
    <x v="0"/>
    <x v="1"/>
    <s v="Critical"/>
    <s v="Sangiovese"/>
    <x v="0"/>
    <x v="2"/>
    <s v="Langlois Chateau Cremant de Loire Brut"/>
    <s v="Large Crate"/>
    <s v="Canberra"/>
    <x v="146"/>
    <d v="2010-04-04T00:00:00"/>
    <n v="12"/>
    <n v="0.06"/>
    <n v="6.48"/>
    <n v="7.49"/>
    <n v="77.760000000000005"/>
  </r>
  <r>
    <n v="4574"/>
    <n v="89896"/>
    <s v="Jennifer Stewart"/>
    <s v="Express Road Cargo"/>
    <x v="1"/>
    <x v="2"/>
    <s v="Not Specified"/>
    <s v="Sauvignon Blanc"/>
    <x v="0"/>
    <x v="2"/>
    <s v="Dog Point Vineyard Sauvignon Blanc 2014"/>
    <s v="Standard Size Crate"/>
    <s v="Bunbury"/>
    <x v="192"/>
    <d v="2013-10-04T00:00:00"/>
    <n v="11"/>
    <n v="0.09"/>
    <n v="35.409999999999997"/>
    <n v="1.99"/>
    <n v="389.51"/>
  </r>
  <r>
    <n v="4575"/>
    <n v="89896"/>
    <s v="Jennifer Stewart"/>
    <s v="Express Road Cargo"/>
    <x v="1"/>
    <x v="2"/>
    <s v="Not Specified"/>
    <s v="Chardonnay"/>
    <x v="0"/>
    <x v="2"/>
    <s v="Robert Oatley Signature Chardonnay 2013"/>
    <s v="Mini Crate"/>
    <s v="Freemantle"/>
    <x v="192"/>
    <d v="2013-10-03T00:00:00"/>
    <n v="2"/>
    <n v="0.05"/>
    <n v="3499.99"/>
    <n v="24.49"/>
    <n v="6999.98"/>
  </r>
  <r>
    <n v="4576"/>
    <n v="86651"/>
    <s v="Jeremy Howard"/>
    <s v="Express Road Cargo"/>
    <x v="1"/>
    <x v="1"/>
    <s v="Critical"/>
    <s v="Sauvignon Blanc"/>
    <x v="0"/>
    <x v="2"/>
    <s v="St. Supery Sauvignon Blanc 2015"/>
    <s v="Large Crate"/>
    <s v="Geelong"/>
    <x v="229"/>
    <d v="2013-04-24T00:00:00"/>
    <n v="12"/>
    <n v="0.01"/>
    <n v="115.99"/>
    <n v="2.5"/>
    <n v="1391.8799999999999"/>
  </r>
  <r>
    <n v="4577"/>
    <n v="86651"/>
    <s v="Kevin Oliver"/>
    <s v="Express Road Cargo"/>
    <x v="0"/>
    <x v="1"/>
    <s v="Critical"/>
    <s v="Malbec"/>
    <x v="0"/>
    <x v="2"/>
    <s v="Simonnet-Febvre Cremant de Bourgogne Blanc"/>
    <s v="Full Container"/>
    <s v="Ballarat"/>
    <x v="229"/>
    <d v="2013-04-26T00:00:00"/>
    <n v="13"/>
    <n v="0.09"/>
    <n v="6.08"/>
    <n v="1.82"/>
    <n v="79.040000000000006"/>
  </r>
  <r>
    <n v="4578"/>
    <n v="86390"/>
    <s v="Jennifer Ford"/>
    <s v="Express Road Cargo"/>
    <x v="1"/>
    <x v="1"/>
    <s v="Critical"/>
    <s v="Pinot Gris"/>
    <x v="0"/>
    <x v="2"/>
    <s v="Grgich Hills Chardonnay 2012"/>
    <s v="Standard Size Crate"/>
    <s v="Hobart"/>
    <x v="939"/>
    <d v="2012-04-28T00:00:00"/>
    <n v="1"/>
    <n v="0.04"/>
    <n v="85.99"/>
    <n v="1.25"/>
    <n v="85.99"/>
  </r>
  <r>
    <n v="4579"/>
    <n v="86768"/>
    <s v="Albert Peters"/>
    <s v="Express Road Cargo"/>
    <x v="0"/>
    <x v="1"/>
    <s v="Not Specified"/>
    <s v="Sangiovese"/>
    <x v="0"/>
    <x v="2"/>
    <s v="Louis Roederer Cristal Brut with Gift Box 2007"/>
    <s v="Mini Crate"/>
    <s v="Ararat"/>
    <x v="206"/>
    <d v="2010-08-06T00:00:00"/>
    <n v="4"/>
    <n v="0.06"/>
    <n v="64.650000000000006"/>
    <n v="35"/>
    <n v="258.60000000000002"/>
  </r>
  <r>
    <n v="4580"/>
    <n v="87677"/>
    <s v="Nicholas Coleman"/>
    <s v="Express Road Cargo"/>
    <x v="0"/>
    <x v="1"/>
    <s v="Critical"/>
    <s v="Zinfandel"/>
    <x v="0"/>
    <x v="2"/>
    <s v="Orin Swift Cellars Fragile Rose 2014"/>
    <s v="Large Crate"/>
    <s v="Melbourne"/>
    <x v="460"/>
    <d v="2010-05-24T00:00:00"/>
    <n v="16"/>
    <n v="0.06"/>
    <n v="4.9800000000000004"/>
    <n v="4.95"/>
    <n v="79.680000000000007"/>
  </r>
  <r>
    <n v="4581"/>
    <n v="91095"/>
    <s v="Sara Wheeler"/>
    <s v="Express Road Cargo"/>
    <x v="0"/>
    <x v="3"/>
    <s v="Low"/>
    <s v="Malbec"/>
    <x v="0"/>
    <x v="2"/>
    <s v="Chateau D'Aqueria Tavel Rose 2013"/>
    <s v="Full Container"/>
    <s v="Paramatta"/>
    <x v="469"/>
    <d v="2012-07-22T00:00:00"/>
    <n v="6"/>
    <n v="0.03"/>
    <n v="9.93"/>
    <n v="1.0900000000000001"/>
    <n v="59.58"/>
  </r>
  <r>
    <n v="4582"/>
    <n v="90408"/>
    <s v="Andrew Dunn"/>
    <s v="Express Road Cargo"/>
    <x v="0"/>
    <x v="3"/>
    <s v="Low"/>
    <s v="Pinot Noir"/>
    <x v="0"/>
    <x v="2"/>
    <s v="Chateau de Campuget Costieres de Nimes Tradition Rose 2015"/>
    <s v="Large Crate"/>
    <s v="Tamworth"/>
    <x v="1031"/>
    <d v="2010-01-15T00:00:00"/>
    <n v="13"/>
    <n v="7.0000000000000007E-2"/>
    <n v="5.98"/>
    <n v="5.79"/>
    <n v="77.740000000000009"/>
  </r>
  <r>
    <n v="4583"/>
    <n v="91227"/>
    <s v="Patrick Ray"/>
    <s v="Road Cargo"/>
    <x v="0"/>
    <x v="3"/>
    <s v="Low"/>
    <s v="Sangiovese"/>
    <x v="0"/>
    <x v="2"/>
    <s v="Chateau d'Esclans Whispering Angel Rose 2014"/>
    <s v="Full Container"/>
    <s v="Penrith"/>
    <x v="1239"/>
    <d v="2013-12-30T00:00:00"/>
    <n v="19"/>
    <n v="0.09"/>
    <n v="7.28"/>
    <n v="4.2300000000000004"/>
    <n v="138.32"/>
  </r>
  <r>
    <n v="4584"/>
    <n v="88914"/>
    <s v="Terry Black"/>
    <s v="Express Road Cargo"/>
    <x v="0"/>
    <x v="3"/>
    <s v="High"/>
    <s v="Malbec"/>
    <x v="0"/>
    <x v="2"/>
    <s v="Dopff &amp; Irion Cremant Rose Brut"/>
    <s v="Large Crate"/>
    <s v="Wagga Wagga"/>
    <x v="21"/>
    <d v="2013-07-11T00:00:00"/>
    <n v="9"/>
    <n v="0.09"/>
    <n v="12.28"/>
    <n v="6.47"/>
    <n v="110.52"/>
  </r>
  <r>
    <n v="4585"/>
    <n v="88203"/>
    <s v="Wanda Williamson"/>
    <s v="Express Road Cargo"/>
    <x v="0"/>
    <x v="1"/>
    <s v="Critical"/>
    <s v="Merlot"/>
    <x v="0"/>
    <x v="2"/>
    <s v="Lucien Albrecht Cremant d'Alsace Brut"/>
    <s v="Mini Crate"/>
    <s v="Port Adelaide"/>
    <x v="306"/>
    <d v="2013-08-20T00:00:00"/>
    <n v="21"/>
    <n v="0.08"/>
    <n v="89.83"/>
    <n v="35"/>
    <n v="1886.43"/>
  </r>
  <r>
    <n v="4586"/>
    <n v="91320"/>
    <s v="Chris Edwards"/>
    <s v="Air Cargo"/>
    <x v="2"/>
    <x v="3"/>
    <s v="Not Specified"/>
    <s v="Champagne"/>
    <x v="0"/>
    <x v="2"/>
    <s v="Domaine Lafage Miraflors Rose 2013"/>
    <s v="Small Crate"/>
    <s v="Wagga Wagga"/>
    <x v="441"/>
    <d v="2013-03-12T00:00:00"/>
    <n v="12"/>
    <n v="0"/>
    <n v="100.98"/>
    <n v="57.38"/>
    <n v="1211.76"/>
  </r>
  <r>
    <n v="4587"/>
    <n v="91316"/>
    <s v="Chris Edwards"/>
    <s v="Road Cargo"/>
    <x v="1"/>
    <x v="3"/>
    <s v="Not Specified"/>
    <s v="Reisling"/>
    <x v="0"/>
    <x v="2"/>
    <s v="Dog Point Vineyard Sauvignon Blanc 2014"/>
    <s v="Standard Size Crate"/>
    <s v="Orange"/>
    <x v="1002"/>
    <d v="2010-03-13T00:00:00"/>
    <n v="8"/>
    <n v="0.01"/>
    <n v="47.98"/>
    <n v="3.61"/>
    <n v="383.84"/>
  </r>
  <r>
    <n v="4588"/>
    <n v="86283"/>
    <s v="Gerald Powell"/>
    <s v="Express Road Cargo"/>
    <x v="0"/>
    <x v="3"/>
    <s v="Medium"/>
    <s v="Shiraz"/>
    <x v="0"/>
    <x v="2"/>
    <s v="Schramsberg Cremant Demi-Sec 2011"/>
    <s v="Large Crate"/>
    <s v="Goulburn"/>
    <x v="563"/>
    <d v="2010-01-06T00:00:00"/>
    <n v="11"/>
    <n v="0.09"/>
    <n v="5.98"/>
    <n v="4.6900000000000004"/>
    <n v="65.78"/>
  </r>
  <r>
    <n v="4589"/>
    <n v="90996"/>
    <s v="Rebecca Carpenter"/>
    <s v="Express Road Cargo"/>
    <x v="0"/>
    <x v="2"/>
    <s v="Low"/>
    <s v="Sangiovese"/>
    <x v="0"/>
    <x v="2"/>
    <s v="Langlois Chateau Cremant de Loire Brut"/>
    <s v="Large Crate"/>
    <s v="Freemantle"/>
    <x v="395"/>
    <d v="2012-03-07T00:00:00"/>
    <n v="6"/>
    <n v="0.04"/>
    <n v="35.89"/>
    <n v="14.72"/>
    <n v="215.34"/>
  </r>
  <r>
    <n v="4590"/>
    <n v="90017"/>
    <s v="Mark Henry"/>
    <s v="Air Cargo"/>
    <x v="2"/>
    <x v="1"/>
    <s v="Low"/>
    <s v="Grenache Rose"/>
    <x v="0"/>
    <x v="2"/>
    <s v="Marques de Caceres Rioja Rosado 2014"/>
    <s v="Small Crate"/>
    <s v="Canberra"/>
    <x v="578"/>
    <d v="2012-08-06T00:00:00"/>
    <n v="18"/>
    <n v="0.06"/>
    <n v="145.97999999999999"/>
    <n v="51.92"/>
    <n v="2627.64"/>
  </r>
  <r>
    <n v="4591"/>
    <n v="91323"/>
    <s v="Richard Martinez"/>
    <s v="Express Road Cargo"/>
    <x v="1"/>
    <x v="2"/>
    <s v="Not Specified"/>
    <s v="Pinot Gris"/>
    <x v="0"/>
    <x v="2"/>
    <s v="Lincourt Courtney's Chardonnay 2012"/>
    <s v="Large Crate"/>
    <s v="Geraldton"/>
    <x v="490"/>
    <d v="2011-08-01T00:00:00"/>
    <n v="9"/>
    <n v="0.03"/>
    <n v="20.95"/>
    <n v="4"/>
    <n v="188.54999999999998"/>
  </r>
  <r>
    <n v="4592"/>
    <n v="91323"/>
    <s v="Richard Martinez"/>
    <s v="Road Cargo"/>
    <x v="0"/>
    <x v="2"/>
    <s v="Not Specified"/>
    <s v="Shiraz"/>
    <x v="0"/>
    <x v="2"/>
    <s v="Jean-Baptiste Adam Les Natures Cremant d'Alsace Brut"/>
    <s v="Large Crate"/>
    <s v="Mandurah"/>
    <x v="490"/>
    <d v="2011-07-30T00:00:00"/>
    <n v="8"/>
    <n v="0.03"/>
    <n v="23.99"/>
    <n v="6.71"/>
    <n v="191.92"/>
  </r>
  <r>
    <n v="4593"/>
    <n v="90024"/>
    <s v="Eugene Green"/>
    <s v="Road Cargo"/>
    <x v="0"/>
    <x v="1"/>
    <s v="Critical"/>
    <s v="Zinfandel"/>
    <x v="0"/>
    <x v="2"/>
    <s v="Dom Perignon 2006"/>
    <s v="Large Crate"/>
    <s v="Canberra"/>
    <x v="1205"/>
    <d v="2013-05-30T00:00:00"/>
    <n v="5"/>
    <n v="0.04"/>
    <n v="42.98"/>
    <n v="4.62"/>
    <n v="214.89999999999998"/>
  </r>
  <r>
    <n v="4594"/>
    <n v="90024"/>
    <s v="Mark Henry"/>
    <s v="Express Road Cargo"/>
    <x v="2"/>
    <x v="1"/>
    <s v="Critical"/>
    <s v="Champagne"/>
    <x v="0"/>
    <x v="2"/>
    <s v="Bertani Bertarose 2014"/>
    <s v="Full Container"/>
    <s v="Mount Gambier"/>
    <x v="1205"/>
    <d v="2013-05-30T00:00:00"/>
    <n v="7"/>
    <n v="0.09"/>
    <n v="5.08"/>
    <n v="3.63"/>
    <n v="35.56"/>
  </r>
  <r>
    <n v="4595"/>
    <n v="90885"/>
    <s v="Benjamin Brown"/>
    <s v="Air Cargo"/>
    <x v="2"/>
    <x v="3"/>
    <s v="Not Specified"/>
    <s v="Champagne"/>
    <x v="0"/>
    <x v="2"/>
    <s v="Chateau de Campuget Costieres de Nimes Tradition Rose 2015"/>
    <s v="Small Crate"/>
    <s v="Grafton"/>
    <x v="1240"/>
    <d v="2013-02-27T00:00:00"/>
    <n v="3"/>
    <n v="0.1"/>
    <n v="259.70999999999998"/>
    <n v="66.67"/>
    <n v="779.12999999999988"/>
  </r>
  <r>
    <n v="4596"/>
    <n v="91328"/>
    <s v="Antonio Barnes"/>
    <s v="Express Road Cargo"/>
    <x v="1"/>
    <x v="0"/>
    <s v="High"/>
    <s v="Reisling"/>
    <x v="0"/>
    <x v="2"/>
    <s v="Angeline Sauvignon Blanc 2014"/>
    <s v="Standard Size Crate"/>
    <s v="Darwin"/>
    <x v="1241"/>
    <d v="2010-08-07T00:00:00"/>
    <n v="14"/>
    <n v="0.02"/>
    <n v="4.8899999999999997"/>
    <n v="4.93"/>
    <n v="68.459999999999994"/>
  </r>
  <r>
    <n v="4597"/>
    <n v="91328"/>
    <s v="Antonio Barnes"/>
    <s v="Express Road Cargo"/>
    <x v="0"/>
    <x v="0"/>
    <s v="High"/>
    <s v="Sangiovese"/>
    <x v="0"/>
    <x v="2"/>
    <s v="Miraval Rose 2014"/>
    <s v="Full Container"/>
    <s v="Palmerston"/>
    <x v="1241"/>
    <d v="2010-08-07T00:00:00"/>
    <n v="5"/>
    <n v="7.0000000000000007E-2"/>
    <n v="10.06"/>
    <n v="2.06"/>
    <n v="50.300000000000004"/>
  </r>
  <r>
    <n v="4598"/>
    <n v="89959"/>
    <s v="Mark Cook"/>
    <s v="Express Road Cargo"/>
    <x v="0"/>
    <x v="3"/>
    <s v="Critical"/>
    <s v="Shiraz"/>
    <x v="0"/>
    <x v="2"/>
    <s v="Langlois Chateau Cremant de Loire Brut"/>
    <s v="Large Crate"/>
    <s v="Queanbeyan"/>
    <x v="1021"/>
    <d v="2013-09-02T00:00:00"/>
    <n v="12"/>
    <n v="0.1"/>
    <n v="12.21"/>
    <n v="4.8099999999999996"/>
    <n v="146.52000000000001"/>
  </r>
  <r>
    <n v="4599"/>
    <n v="89959"/>
    <s v="Jesse Wallace"/>
    <s v="Express Road Cargo"/>
    <x v="0"/>
    <x v="2"/>
    <s v="Critical"/>
    <s v="Shiraz"/>
    <x v="0"/>
    <x v="2"/>
    <s v="Chateau d'Esclans Garrus Rose 2013"/>
    <s v="Large Crate"/>
    <s v="Perth"/>
    <x v="1021"/>
    <d v="2013-09-03T00:00:00"/>
    <n v="19"/>
    <n v="0.06"/>
    <n v="140.85"/>
    <n v="19.989999999999998"/>
    <n v="2676.15"/>
  </r>
  <r>
    <n v="4600"/>
    <n v="88364"/>
    <s v="Jennifer James"/>
    <s v="Express Road Cargo"/>
    <x v="0"/>
    <x v="2"/>
    <s v="Critical"/>
    <s v="Malbec"/>
    <x v="0"/>
    <x v="2"/>
    <s v="Gerard Bertrand Cote des Roses Rose 2014"/>
    <s v="Large Crate"/>
    <s v="Bunbury"/>
    <x v="200"/>
    <d v="2012-01-16T00:00:00"/>
    <n v="3"/>
    <n v="0.02"/>
    <n v="3.69"/>
    <n v="0.5"/>
    <n v="11.07"/>
  </r>
  <r>
    <n v="4601"/>
    <n v="87250"/>
    <s v="Earl Burns"/>
    <s v="Express Road Cargo"/>
    <x v="1"/>
    <x v="0"/>
    <s v="Low"/>
    <s v="Pinot Gris"/>
    <x v="0"/>
    <x v="2"/>
    <s v="Hewitson LuLu Sauvignon Blanc 2014"/>
    <s v="Standard Size Crate"/>
    <s v="Bundaberg"/>
    <x v="248"/>
    <d v="2012-04-26T00:00:00"/>
    <n v="13"/>
    <n v="0.02"/>
    <n v="8.4600000000000009"/>
    <n v="3.62"/>
    <n v="109.98000000000002"/>
  </r>
  <r>
    <n v="4602"/>
    <n v="87883"/>
    <s v="Alan Mitchell"/>
    <s v="Express Road Cargo"/>
    <x v="0"/>
    <x v="2"/>
    <s v="Low"/>
    <s v="Zinfandel"/>
    <x v="0"/>
    <x v="2"/>
    <s v="Gerard Bertrand Cote des Roses Rose 2014"/>
    <s v="Large Crate"/>
    <s v="Geraldton"/>
    <x v="497"/>
    <d v="2013-05-17T00:00:00"/>
    <n v="8"/>
    <n v="0.09"/>
    <n v="24.92"/>
    <n v="12.98"/>
    <n v="199.36"/>
  </r>
  <r>
    <n v="4603"/>
    <n v="88223"/>
    <s v="Walter Watkins"/>
    <s v="Express Road Cargo"/>
    <x v="0"/>
    <x v="0"/>
    <s v="Not Specified"/>
    <s v="Malbec"/>
    <x v="0"/>
    <x v="2"/>
    <s v="La Playa Estate Cabernet Sauvignon Rose 2015"/>
    <s v="Full Container"/>
    <s v="Palmerston"/>
    <x v="202"/>
    <d v="2012-01-13T00:00:00"/>
    <n v="21"/>
    <n v="0.02"/>
    <n v="5.58"/>
    <n v="1.99"/>
    <n v="117.18"/>
  </r>
  <r>
    <n v="4604"/>
    <n v="89094"/>
    <s v="Thomas Taylor"/>
    <s v="Express Road Cargo"/>
    <x v="1"/>
    <x v="2"/>
    <s v="High"/>
    <s v="Chardonnay"/>
    <x v="0"/>
    <x v="2"/>
    <s v="Robert Oatley Sauvignon Blanc 2013"/>
    <s v="Standard Size Crate"/>
    <s v="Geraldton"/>
    <x v="738"/>
    <d v="2013-03-03T00:00:00"/>
    <n v="2"/>
    <n v="0.08"/>
    <n v="39.479999999999997"/>
    <n v="1.99"/>
    <n v="78.959999999999994"/>
  </r>
  <r>
    <n v="4605"/>
    <n v="89094"/>
    <s v="Thomas Taylor"/>
    <s v="Express Road Cargo"/>
    <x v="0"/>
    <x v="2"/>
    <s v="High"/>
    <s v="Pinot Noir"/>
    <x v="0"/>
    <x v="2"/>
    <s v="Chateau de Campuget Costieres de Nimes Tradition Rose 2015"/>
    <s v="Large Crate"/>
    <s v="Freemantle"/>
    <x v="738"/>
    <d v="2013-03-04T00:00:00"/>
    <n v="4"/>
    <n v="0.04"/>
    <n v="38.76"/>
    <n v="13.26"/>
    <n v="155.04"/>
  </r>
  <r>
    <n v="4606"/>
    <n v="87431"/>
    <s v="Victor Jenkins"/>
    <s v="Express Road Cargo"/>
    <x v="1"/>
    <x v="3"/>
    <s v="Low"/>
    <s v="Chardonnay"/>
    <x v="0"/>
    <x v="2"/>
    <s v="Robert Oatley Signature Chardonnay 2013"/>
    <s v="Large Crate"/>
    <s v="Paramatta"/>
    <x v="759"/>
    <d v="2013-04-09T00:00:00"/>
    <n v="7"/>
    <n v="0.04"/>
    <n v="155.99"/>
    <n v="8.99"/>
    <n v="1091.93"/>
  </r>
  <r>
    <n v="4607"/>
    <n v="87724"/>
    <s v="John Olson"/>
    <s v="Express Road Cargo"/>
    <x v="1"/>
    <x v="2"/>
    <s v="Not Specified"/>
    <s v="Reisling"/>
    <x v="0"/>
    <x v="2"/>
    <s v="Grgich Hills Chardonnay 2012"/>
    <s v="Standard Size Crate"/>
    <s v="Geraldton"/>
    <x v="1242"/>
    <d v="2013-09-03T00:00:00"/>
    <n v="15"/>
    <n v="0"/>
    <n v="31.78"/>
    <n v="1.99"/>
    <n v="476.70000000000005"/>
  </r>
  <r>
    <n v="4608"/>
    <n v="90223"/>
    <s v="Brandon Freeman"/>
    <s v="Express Road Cargo"/>
    <x v="0"/>
    <x v="1"/>
    <s v="Low"/>
    <s v="Sangiovese"/>
    <x v="0"/>
    <x v="2"/>
    <s v="Locations by Dave Phinney F Rose"/>
    <s v="Full Container"/>
    <s v="Launceston"/>
    <x v="1114"/>
    <d v="2012-02-27T00:00:00"/>
    <n v="11"/>
    <n v="0.05"/>
    <n v="3.34"/>
    <n v="7.49"/>
    <n v="36.739999999999995"/>
  </r>
  <r>
    <n v="4609"/>
    <n v="88890"/>
    <s v="Carol Diaz"/>
    <s v="Express Road Cargo"/>
    <x v="0"/>
    <x v="3"/>
    <s v="Medium"/>
    <s v="Malbec"/>
    <x v="0"/>
    <x v="2"/>
    <s v="La Playa Estate Cabernet Sauvignon Rose 2015"/>
    <s v="Large Crate"/>
    <s v="Newcastle"/>
    <x v="981"/>
    <d v="2010-09-05T00:00:00"/>
    <n v="2"/>
    <n v="0.01"/>
    <n v="3.95"/>
    <n v="5.13"/>
    <n v="7.9"/>
  </r>
  <r>
    <n v="4610"/>
    <n v="88890"/>
    <s v="Carol Diaz"/>
    <s v="Express Road Cargo"/>
    <x v="0"/>
    <x v="3"/>
    <s v="Medium"/>
    <s v="Cabernet Sauvignon"/>
    <x v="0"/>
    <x v="2"/>
    <s v="Laurent-Perrier Brut Millesime 2006"/>
    <s v="Large Crate"/>
    <s v="Campbeltown"/>
    <x v="981"/>
    <d v="2010-09-05T00:00:00"/>
    <n v="17"/>
    <n v="0.02"/>
    <n v="367.99"/>
    <n v="19.989999999999998"/>
    <n v="6255.83"/>
  </r>
  <r>
    <n v="4611"/>
    <n v="88895"/>
    <s v="Carol Diaz"/>
    <s v="Air Cargo"/>
    <x v="2"/>
    <x v="3"/>
    <s v="Medium"/>
    <s v="Grenache Rose"/>
    <x v="0"/>
    <x v="2"/>
    <s v="Bertani Bertarose 2014"/>
    <s v="Small Crate"/>
    <s v="Lithgow"/>
    <x v="673"/>
    <d v="2013-09-05T00:00:00"/>
    <n v="20"/>
    <n v="0"/>
    <n v="376.13"/>
    <n v="85.63"/>
    <n v="7522.6"/>
  </r>
  <r>
    <n v="4612"/>
    <n v="88890"/>
    <s v="Wanda Foster"/>
    <s v="Express Road Cargo"/>
    <x v="1"/>
    <x v="3"/>
    <s v="Medium"/>
    <s v="Chardonnay"/>
    <x v="0"/>
    <x v="2"/>
    <s v="Hewitson LuLu Sauvignon Blanc 2014"/>
    <s v="Large Crate"/>
    <s v="Lithgow"/>
    <x v="981"/>
    <d v="2010-09-06T00:00:00"/>
    <n v="3"/>
    <n v="0.04"/>
    <n v="95.99"/>
    <n v="4.9000000000000004"/>
    <n v="287.96999999999997"/>
  </r>
  <r>
    <n v="4613"/>
    <n v="88169"/>
    <s v="Bruce Hawkins"/>
    <s v="Express Road Cargo"/>
    <x v="0"/>
    <x v="1"/>
    <s v="Not Specified"/>
    <s v="Pinot Noir"/>
    <x v="0"/>
    <x v="2"/>
    <s v="Dom Perignon 2006"/>
    <s v="Full Container"/>
    <s v="Canberra"/>
    <x v="984"/>
    <d v="2013-07-22T00:00:00"/>
    <n v="16"/>
    <n v="0.02"/>
    <n v="10.31"/>
    <n v="1.79"/>
    <n v="164.96"/>
  </r>
  <r>
    <n v="4614"/>
    <n v="88169"/>
    <s v="Bruce Hawkins"/>
    <s v="Express Road Cargo"/>
    <x v="0"/>
    <x v="1"/>
    <s v="Not Specified"/>
    <s v="Malbec"/>
    <x v="0"/>
    <x v="2"/>
    <s v="Miraval Rose 2014"/>
    <s v="Full Container"/>
    <s v="Canberra"/>
    <x v="984"/>
    <d v="2013-07-19T00:00:00"/>
    <n v="9"/>
    <n v="0.06"/>
    <n v="5.85"/>
    <n v="2.27"/>
    <n v="52.65"/>
  </r>
  <r>
    <n v="4615"/>
    <n v="90559"/>
    <s v="Edward Thompson"/>
    <s v="Express Road Cargo"/>
    <x v="0"/>
    <x v="3"/>
    <s v="Not Specified"/>
    <s v="Malbec"/>
    <x v="0"/>
    <x v="2"/>
    <s v="Bertani Bertarose 2014"/>
    <s v="Standard Size Crate"/>
    <s v="Armidale"/>
    <x v="590"/>
    <d v="2011-11-25T00:00:00"/>
    <n v="30"/>
    <n v="0.01"/>
    <n v="6.84"/>
    <n v="4.42"/>
    <n v="205.2"/>
  </r>
  <r>
    <n v="4616"/>
    <n v="90559"/>
    <s v="Jason Adams"/>
    <s v="Express Road Cargo"/>
    <x v="0"/>
    <x v="1"/>
    <s v="Not Specified"/>
    <s v="Merlot"/>
    <x v="0"/>
    <x v="2"/>
    <s v="Belle Glos Oeil de Perdrix Pinot Noir Blanc 2014"/>
    <s v="Full Container"/>
    <s v="Launceston"/>
    <x v="590"/>
    <d v="2011-11-24T00:00:00"/>
    <n v="25"/>
    <n v="0.08"/>
    <n v="5.84"/>
    <n v="1"/>
    <n v="146"/>
  </r>
  <r>
    <n v="4617"/>
    <n v="90559"/>
    <s v="Jason Adams"/>
    <s v="Air Cargo"/>
    <x v="2"/>
    <x v="1"/>
    <s v="Not Specified"/>
    <s v="Grenache Rose"/>
    <x v="0"/>
    <x v="2"/>
    <s v="Gerard Bertrand Cote des Roses Rose 2014"/>
    <s v="Small Crate"/>
    <s v="Hobart"/>
    <x v="590"/>
    <d v="2011-11-23T00:00:00"/>
    <n v="26"/>
    <n v="0.01"/>
    <n v="286.85000000000002"/>
    <n v="61.76"/>
    <n v="7458.1"/>
  </r>
  <r>
    <n v="4618"/>
    <n v="85993"/>
    <s v="Peter Bradley"/>
    <s v="Express Road Cargo"/>
    <x v="0"/>
    <x v="1"/>
    <s v="Low"/>
    <s v="Sangiovese"/>
    <x v="0"/>
    <x v="2"/>
    <s v="Langlois Chateau Cremant de Loire Brut"/>
    <s v="Large Crate"/>
    <s v="Canberra"/>
    <x v="50"/>
    <d v="2011-05-06T00:00:00"/>
    <n v="2"/>
    <n v="0.1"/>
    <n v="4.0599999999999996"/>
    <n v="6.89"/>
    <n v="8.1199999999999992"/>
  </r>
  <r>
    <n v="4619"/>
    <n v="85993"/>
    <s v="Peter Bradley"/>
    <s v="Express Road Cargo"/>
    <x v="0"/>
    <x v="1"/>
    <s v="Low"/>
    <s v="Pinot Noir"/>
    <x v="0"/>
    <x v="2"/>
    <s v="Bertani Bertarose 2014"/>
    <s v="Large Crate"/>
    <s v="Mount Gambier"/>
    <x v="50"/>
    <d v="2011-05-11T00:00:00"/>
    <n v="4"/>
    <n v="0.05"/>
    <n v="15.28"/>
    <n v="10.91"/>
    <n v="61.12"/>
  </r>
  <r>
    <n v="4620"/>
    <n v="90767"/>
    <s v="Dennis Berry"/>
    <s v="Express Road Cargo"/>
    <x v="1"/>
    <x v="1"/>
    <s v="Medium"/>
    <s v="Chardonnay"/>
    <x v="0"/>
    <x v="2"/>
    <s v="Lincourt Courtney's Chardonnay 2012"/>
    <s v="Large Crate"/>
    <s v="Hobart"/>
    <x v="377"/>
    <d v="2010-09-16T00:00:00"/>
    <n v="3"/>
    <n v="0.01"/>
    <n v="45.99"/>
    <n v="4.99"/>
    <n v="137.97"/>
  </r>
  <r>
    <n v="4621"/>
    <n v="87521"/>
    <s v="Henry Mason"/>
    <s v="Road Cargo"/>
    <x v="0"/>
    <x v="1"/>
    <s v="Low"/>
    <s v="Cabernet Sauvignon"/>
    <x v="0"/>
    <x v="2"/>
    <s v="Francis Ford Coppola Sofia Rose 2014"/>
    <s v="Large Crate"/>
    <s v="Burnie"/>
    <x v="507"/>
    <d v="2011-01-04T00:00:00"/>
    <n v="2"/>
    <n v="0.05"/>
    <n v="83.98"/>
    <n v="5.01"/>
    <n v="167.96"/>
  </r>
  <r>
    <n v="4622"/>
    <n v="87521"/>
    <s v="Henry Mason"/>
    <s v="Express Road Cargo"/>
    <x v="1"/>
    <x v="1"/>
    <s v="Low"/>
    <s v="Reisling"/>
    <x v="0"/>
    <x v="2"/>
    <s v="Dog Point Vineyard Sauvignon Blanc 2014"/>
    <s v="Large Crate"/>
    <s v="Launceston"/>
    <x v="507"/>
    <d v="2011-01-11T00:00:00"/>
    <n v="6"/>
    <n v="7.0000000000000007E-2"/>
    <n v="65.989999999999995"/>
    <n v="19.989999999999998"/>
    <n v="395.93999999999994"/>
  </r>
  <r>
    <n v="4623"/>
    <n v="89332"/>
    <s v="Bonnie Cole"/>
    <s v="Air Cargo"/>
    <x v="1"/>
    <x v="2"/>
    <s v="High"/>
    <s v="Reisling"/>
    <x v="0"/>
    <x v="2"/>
    <s v="Lucky Chardonnay 2012"/>
    <s v="Extra Large Crate"/>
    <s v="Rockingham"/>
    <x v="1067"/>
    <d v="2013-08-08T00:00:00"/>
    <n v="22"/>
    <n v="0.03"/>
    <n v="535.64"/>
    <n v="14.7"/>
    <n v="11784.08"/>
  </r>
  <r>
    <n v="4624"/>
    <n v="91333"/>
    <s v="George Reyes"/>
    <s v="Road Cargo"/>
    <x v="1"/>
    <x v="3"/>
    <s v="Not Specified"/>
    <s v="Pinot Gris"/>
    <x v="0"/>
    <x v="2"/>
    <s v="Robert Oatley Sauvignon Blanc 2013"/>
    <s v="Loose Wrap"/>
    <s v="Grafton"/>
    <x v="241"/>
    <d v="2012-04-24T00:00:00"/>
    <n v="5"/>
    <n v="0"/>
    <n v="20.99"/>
    <n v="4.8099999999999996"/>
    <n v="104.94999999999999"/>
  </r>
  <r>
    <n v="4625"/>
    <n v="91336"/>
    <s v="Laura Jacobs"/>
    <s v="Express Road Cargo"/>
    <x v="2"/>
    <x v="2"/>
    <s v="Low"/>
    <s v="Grenache Rose"/>
    <x v="0"/>
    <x v="2"/>
    <s v="Francis Ford Coppola Sofia Rose 2014"/>
    <s v="Standard Size Crate"/>
    <s v="Mandurah"/>
    <x v="451"/>
    <d v="2011-06-10T00:00:00"/>
    <n v="9"/>
    <n v="0.04"/>
    <n v="14.34"/>
    <n v="5"/>
    <n v="129.06"/>
  </r>
  <r>
    <n v="4626"/>
    <n v="86257"/>
    <s v="Sharon Henry"/>
    <s v="Express Road Cargo"/>
    <x v="0"/>
    <x v="3"/>
    <s v="Medium"/>
    <s v="Shiraz"/>
    <x v="0"/>
    <x v="2"/>
    <s v="Miraval Rose 2014"/>
    <s v="Large Crate"/>
    <s v="Liverpool"/>
    <x v="1178"/>
    <d v="2013-04-20T00:00:00"/>
    <n v="9"/>
    <n v="0.09"/>
    <n v="19.350000000000001"/>
    <n v="12.79"/>
    <n v="174.15"/>
  </r>
  <r>
    <n v="4627"/>
    <n v="89505"/>
    <s v="Bruce Hernandez"/>
    <s v="Air Cargo"/>
    <x v="2"/>
    <x v="0"/>
    <s v="High"/>
    <s v="Champagne"/>
    <x v="0"/>
    <x v="2"/>
    <s v="Barnard Griffin Rose of Sangiovese 2014"/>
    <s v="Small Crate"/>
    <s v="Palmerston"/>
    <x v="34"/>
    <d v="2010-11-21T00:00:00"/>
    <n v="17"/>
    <n v="0.1"/>
    <n v="218.75"/>
    <n v="69.64"/>
    <n v="3718.75"/>
  </r>
  <r>
    <n v="4628"/>
    <n v="89513"/>
    <s v="Ernest Simmons"/>
    <s v="Express Road Cargo"/>
    <x v="0"/>
    <x v="0"/>
    <s v="High"/>
    <s v="Cabernet Sauvignon"/>
    <x v="0"/>
    <x v="2"/>
    <s v="Bollinger Brut Special Cuvee"/>
    <s v="Large Crate"/>
    <s v="Darwin"/>
    <x v="638"/>
    <d v="2013-11-22T00:00:00"/>
    <n v="21"/>
    <n v="0.05"/>
    <n v="14.27"/>
    <n v="7.27"/>
    <n v="299.67"/>
  </r>
  <r>
    <n v="4629"/>
    <n v="90724"/>
    <s v="Ralph Alvarez"/>
    <s v="Express Road Cargo"/>
    <x v="0"/>
    <x v="1"/>
    <s v="Medium"/>
    <s v="Malbec"/>
    <x v="0"/>
    <x v="2"/>
    <s v="Laurent-Perrier Brut Millesime 2006"/>
    <s v="Large Crate"/>
    <s v="Canberra"/>
    <x v="467"/>
    <d v="2010-04-22T00:00:00"/>
    <n v="4"/>
    <n v="0.02"/>
    <n v="29.74"/>
    <n v="6.64"/>
    <n v="118.96"/>
  </r>
  <r>
    <n v="4630"/>
    <n v="90724"/>
    <s v="Matthew Fernandez"/>
    <s v="Express Road Cargo"/>
    <x v="0"/>
    <x v="1"/>
    <s v="Medium"/>
    <s v="Pinot Noir"/>
    <x v="0"/>
    <x v="2"/>
    <s v="Gerard Bertrand Cote des Roses Rose 2014"/>
    <s v="Standard Size Crate"/>
    <s v="Canberra"/>
    <x v="467"/>
    <d v="2010-04-24T00:00:00"/>
    <n v="11"/>
    <n v="0.08"/>
    <n v="22.01"/>
    <n v="5.53"/>
    <n v="242.11"/>
  </r>
  <r>
    <n v="4631"/>
    <n v="86770"/>
    <s v="Albert Peters"/>
    <s v="Express Road Cargo"/>
    <x v="1"/>
    <x v="1"/>
    <s v="High"/>
    <s v="Chardonnay"/>
    <x v="0"/>
    <x v="2"/>
    <s v="Dog Point Vineyard Sauvignon Blanc 2014"/>
    <s v="Large Crate"/>
    <s v="Melton"/>
    <x v="603"/>
    <d v="2011-09-05T00:00:00"/>
    <n v="23"/>
    <n v="0.03"/>
    <n v="65.989999999999995"/>
    <n v="8.99"/>
    <n v="1517.77"/>
  </r>
  <r>
    <n v="4632"/>
    <n v="88041"/>
    <s v="Antonio Garza"/>
    <s v="Express Road Cargo"/>
    <x v="0"/>
    <x v="0"/>
    <s v="Critical"/>
    <s v="Merlot"/>
    <x v="0"/>
    <x v="2"/>
    <s v="Marques de Caceres Rioja Rosado 2014"/>
    <s v="Full Container"/>
    <s v="Palmerston"/>
    <x v="990"/>
    <d v="2010-09-28T00:00:00"/>
    <n v="12"/>
    <n v="0.1"/>
    <n v="9.85"/>
    <n v="4.82"/>
    <n v="118.19999999999999"/>
  </r>
  <r>
    <n v="4633"/>
    <n v="88041"/>
    <s v="Antonio Garza"/>
    <s v="Express Road Cargo"/>
    <x v="1"/>
    <x v="0"/>
    <s v="Critical"/>
    <s v="Pinot Gris"/>
    <x v="0"/>
    <x v="2"/>
    <s v="Robert Oatley Sauvignon Blanc 2013"/>
    <s v="Large Crate"/>
    <s v="Darwin"/>
    <x v="990"/>
    <d v="2010-09-28T00:00:00"/>
    <n v="9"/>
    <n v="0.04"/>
    <n v="125.99"/>
    <n v="7.69"/>
    <n v="1133.9099999999999"/>
  </r>
  <r>
    <n v="4634"/>
    <n v="90937"/>
    <s v="Louis Carr"/>
    <s v="Express Road Cargo"/>
    <x v="0"/>
    <x v="1"/>
    <s v="Not Specified"/>
    <s v="Malbec"/>
    <x v="0"/>
    <x v="2"/>
    <s v="Roederer Estate L'Ermitage 2007"/>
    <s v="Large Crate"/>
    <s v="Mount Gambier"/>
    <x v="1145"/>
    <d v="2012-05-06T00:00:00"/>
    <n v="4"/>
    <n v="0.03"/>
    <n v="16.059999999999999"/>
    <n v="8.34"/>
    <n v="64.239999999999995"/>
  </r>
  <r>
    <n v="4635"/>
    <n v="86245"/>
    <s v="Mark Snyder"/>
    <s v="Express Road Cargo"/>
    <x v="2"/>
    <x v="1"/>
    <s v="Low"/>
    <s v="Champagne"/>
    <x v="0"/>
    <x v="2"/>
    <s v="Pietradolce Etna Rosato 2014"/>
    <s v="Standard Size Crate"/>
    <s v="Hobart"/>
    <x v="1021"/>
    <d v="2013-09-04T00:00:00"/>
    <n v="26"/>
    <n v="0.1"/>
    <n v="4.91"/>
    <n v="3.05"/>
    <n v="127.66"/>
  </r>
  <r>
    <n v="4636"/>
    <n v="86245"/>
    <s v="Mark Snyder"/>
    <s v="Express Road Cargo"/>
    <x v="0"/>
    <x v="1"/>
    <s v="Low"/>
    <s v="Cabernet Sauvignon"/>
    <x v="0"/>
    <x v="2"/>
    <s v="Sutter Home Pink Moscato"/>
    <s v="Full Container"/>
    <s v="Launceston"/>
    <x v="1021"/>
    <d v="2013-09-06T00:00:00"/>
    <n v="12"/>
    <n v="0.1"/>
    <n v="3.78"/>
    <n v="0.71"/>
    <n v="45.36"/>
  </r>
  <r>
    <n v="4637"/>
    <n v="89834"/>
    <s v="Louis Ramirez"/>
    <s v="Express Road Cargo"/>
    <x v="0"/>
    <x v="2"/>
    <s v="Medium"/>
    <s v="Cabernet Sauvignon"/>
    <x v="0"/>
    <x v="2"/>
    <s v="Pietradolce Etna Rosato 2014"/>
    <s v="Large Crate"/>
    <s v="Geraldton"/>
    <x v="1243"/>
    <d v="2013-06-23T00:00:00"/>
    <n v="18"/>
    <n v="0.08"/>
    <n v="5.78"/>
    <n v="4.96"/>
    <n v="104.04"/>
  </r>
  <r>
    <n v="4638"/>
    <n v="89818"/>
    <s v="Robert Henderson"/>
    <s v="Express Road Cargo"/>
    <x v="1"/>
    <x v="0"/>
    <s v="High"/>
    <s v="Reisling"/>
    <x v="0"/>
    <x v="2"/>
    <s v="St. Supery Sauvignon Blanc 2015"/>
    <s v="Large Crate"/>
    <s v="Palmerston"/>
    <x v="875"/>
    <d v="2010-10-09T00:00:00"/>
    <n v="1"/>
    <n v="0.09"/>
    <n v="77.510000000000005"/>
    <n v="4"/>
    <n v="77.510000000000005"/>
  </r>
  <r>
    <n v="4639"/>
    <n v="89827"/>
    <s v="Robert Henderson"/>
    <s v="Road Cargo"/>
    <x v="1"/>
    <x v="0"/>
    <s v="High"/>
    <s v="Pinot Gris"/>
    <x v="0"/>
    <x v="2"/>
    <s v="Lincourt Courtney's Chardonnay 2012"/>
    <s v="Large Crate"/>
    <s v="Palmerston"/>
    <x v="426"/>
    <d v="2013-10-09T00:00:00"/>
    <n v="23"/>
    <n v="0.08"/>
    <n v="45.99"/>
    <n v="4.99"/>
    <n v="1057.77"/>
  </r>
  <r>
    <n v="4640"/>
    <n v="86897"/>
    <s v="Todd Marshall"/>
    <s v="Express Road Cargo"/>
    <x v="1"/>
    <x v="2"/>
    <s v="Critical"/>
    <s v="Chardonnay"/>
    <x v="0"/>
    <x v="2"/>
    <s v="Lincourt Courtney's Chardonnay 2012"/>
    <s v="Loose Wrap"/>
    <s v="Geraldton"/>
    <x v="249"/>
    <d v="2013-09-16T00:00:00"/>
    <n v="9"/>
    <n v="0"/>
    <n v="20.99"/>
    <n v="4.8099999999999996"/>
    <n v="188.91"/>
  </r>
  <r>
    <n v="4641"/>
    <n v="91339"/>
    <s v="Mildred Mcdonald"/>
    <s v="Express Road Cargo"/>
    <x v="0"/>
    <x v="2"/>
    <s v="High"/>
    <s v="Cabernet Sauvignon"/>
    <x v="0"/>
    <x v="0"/>
    <s v="Gerard Bertrand Cote des Roses Rose 2014"/>
    <s v="Full Container"/>
    <s v="Freemantle"/>
    <x v="910"/>
    <d v="2011-08-21T00:00:00"/>
    <n v="22"/>
    <n v="0.03"/>
    <n v="2.4700000000000002"/>
    <n v="1.02"/>
    <n v="54.34"/>
  </r>
  <r>
    <n v="4642"/>
    <n v="86581"/>
    <s v="Brian Payne"/>
    <s v="Express Road Cargo"/>
    <x v="0"/>
    <x v="3"/>
    <s v="High"/>
    <s v="Sangiovese"/>
    <x v="0"/>
    <x v="0"/>
    <s v="Lucien Albrecht Cremant d'Alsace Brut"/>
    <s v="Large Crate"/>
    <s v="Bathurst"/>
    <x v="586"/>
    <d v="2012-06-17T00:00:00"/>
    <n v="18"/>
    <n v="0.09"/>
    <n v="8.74"/>
    <n v="8.2899999999999991"/>
    <n v="157.32"/>
  </r>
  <r>
    <n v="4643"/>
    <n v="87233"/>
    <s v="Wayne Perez"/>
    <s v="Air Cargo"/>
    <x v="2"/>
    <x v="2"/>
    <s v="High"/>
    <s v="Grenache Rose"/>
    <x v="0"/>
    <x v="0"/>
    <s v="Chateau d'Esclans Whispering Angel Rose 2014"/>
    <s v="Extra Large Crate"/>
    <s v="Bunbury"/>
    <x v="837"/>
    <d v="2013-06-29T00:00:00"/>
    <n v="8"/>
    <n v="0"/>
    <n v="33.94"/>
    <n v="19.190000000000001"/>
    <n v="271.52"/>
  </r>
  <r>
    <n v="4644"/>
    <n v="87229"/>
    <s v="Wayne Perez"/>
    <s v="Express Road Cargo"/>
    <x v="1"/>
    <x v="2"/>
    <s v="High"/>
    <s v="Reisling"/>
    <x v="0"/>
    <x v="0"/>
    <s v="The White Knight Sauvignon Blanc 2014"/>
    <s v="Standard Size Crate"/>
    <s v="Mandurah"/>
    <x v="728"/>
    <d v="2011-06-28T00:00:00"/>
    <n v="12"/>
    <n v="7.0000000000000007E-2"/>
    <n v="8.33"/>
    <n v="1.99"/>
    <n v="99.960000000000008"/>
  </r>
  <r>
    <n v="4645"/>
    <n v="90277"/>
    <s v="Samuel Bennett"/>
    <s v="Road Cargo"/>
    <x v="0"/>
    <x v="1"/>
    <s v="Low"/>
    <s v="Merlot"/>
    <x v="0"/>
    <x v="0"/>
    <s v="Gerard Bertrand Cote des Roses Rose 2014"/>
    <s v="Large Crate"/>
    <s v="Port Adelaide"/>
    <x v="447"/>
    <d v="2013-01-24T00:00:00"/>
    <n v="13"/>
    <n v="7.0000000000000007E-2"/>
    <n v="18.97"/>
    <n v="9.0299999999999994"/>
    <n v="246.60999999999999"/>
  </r>
  <r>
    <n v="4646"/>
    <n v="89483"/>
    <s v="Justin Ford"/>
    <s v="Express Road Cargo"/>
    <x v="2"/>
    <x v="0"/>
    <s v="Critical"/>
    <s v="Cremant"/>
    <x v="0"/>
    <x v="0"/>
    <s v="Domaine Lafage Miraflors Rose 2013"/>
    <s v="Mini Crate"/>
    <s v="Gympie"/>
    <x v="102"/>
    <d v="2011-02-14T00:00:00"/>
    <n v="12"/>
    <n v="0.09"/>
    <n v="8.3699999999999992"/>
    <n v="10.16"/>
    <n v="100.44"/>
  </r>
  <r>
    <n v="4647"/>
    <n v="89866"/>
    <s v="Joe Rice"/>
    <s v="Express Road Cargo"/>
    <x v="1"/>
    <x v="2"/>
    <s v="Not Specified"/>
    <s v="Sauvignon Blanc"/>
    <x v="0"/>
    <x v="0"/>
    <s v="Lucky Chardonnay 2012"/>
    <s v="Large Crate"/>
    <s v="Freemantle"/>
    <x v="921"/>
    <d v="2013-11-26T00:00:00"/>
    <n v="41"/>
    <n v="0.04"/>
    <n v="152.47999999999999"/>
    <n v="4"/>
    <n v="6251.6799999999994"/>
  </r>
  <r>
    <n v="4648"/>
    <n v="87782"/>
    <s v="Philip Harper"/>
    <s v="Road Cargo"/>
    <x v="0"/>
    <x v="1"/>
    <s v="Low"/>
    <s v="Pinot Noir"/>
    <x v="0"/>
    <x v="0"/>
    <s v="Moet &amp; Chandon Imperial"/>
    <s v="Large Crate"/>
    <s v="Geelong"/>
    <x v="153"/>
    <d v="2013-10-21T00:00:00"/>
    <n v="17"/>
    <n v="0.03"/>
    <n v="6.68"/>
    <n v="7.3"/>
    <n v="113.56"/>
  </r>
  <r>
    <n v="4649"/>
    <n v="86324"/>
    <s v="Jimmy Robertson"/>
    <s v="Express Road Cargo"/>
    <x v="0"/>
    <x v="2"/>
    <s v="Critical"/>
    <s v="Merlot"/>
    <x v="0"/>
    <x v="0"/>
    <s v="Pietradolce Etna Rosato 2014"/>
    <s v="Large Crate"/>
    <s v="Freemantle"/>
    <x v="402"/>
    <d v="2013-10-30T00:00:00"/>
    <n v="19"/>
    <n v="0.04"/>
    <n v="18.97"/>
    <n v="9.0299999999999994"/>
    <n v="360.42999999999995"/>
  </r>
  <r>
    <n v="4650"/>
    <n v="89337"/>
    <s v="Albert Lynch"/>
    <s v="Express Road Cargo"/>
    <x v="0"/>
    <x v="0"/>
    <s v="High"/>
    <s v="Cabernet Sauvignon"/>
    <x v="0"/>
    <x v="0"/>
    <s v="La Playa Estate Cabernet Sauvignon Rose 2015"/>
    <s v="Large Crate"/>
    <s v="Palmerston"/>
    <x v="1244"/>
    <d v="2012-10-27T00:00:00"/>
    <n v="14"/>
    <n v="0.1"/>
    <n v="2.88"/>
    <n v="0.99"/>
    <n v="40.32"/>
  </r>
  <r>
    <n v="4651"/>
    <n v="91334"/>
    <s v="George Reyes"/>
    <s v="Express Road Cargo"/>
    <x v="0"/>
    <x v="3"/>
    <s v="Low"/>
    <s v="Pinot Noir"/>
    <x v="0"/>
    <x v="0"/>
    <s v="Moet &amp; Chandon Imperial"/>
    <s v="Large Crate"/>
    <s v="Armidale"/>
    <x v="589"/>
    <d v="2012-07-08T00:00:00"/>
    <n v="6"/>
    <n v="0"/>
    <n v="4.91"/>
    <n v="5.68"/>
    <n v="29.46"/>
  </r>
  <r>
    <n v="4652"/>
    <n v="91334"/>
    <s v="George Reyes"/>
    <s v="Express Road Cargo"/>
    <x v="2"/>
    <x v="3"/>
    <s v="Low"/>
    <s v="Champagne"/>
    <x v="0"/>
    <x v="0"/>
    <s v="Chateau d'Esclans Whispering Angel Rose 2014"/>
    <s v="Large Crate"/>
    <s v="Liverpool"/>
    <x v="589"/>
    <d v="2012-07-04T00:00:00"/>
    <n v="17"/>
    <n v="0.04"/>
    <n v="9.98"/>
    <n v="12.52"/>
    <n v="169.66"/>
  </r>
  <r>
    <n v="4653"/>
    <n v="91334"/>
    <s v="George Reyes"/>
    <s v="Express Road Cargo"/>
    <x v="2"/>
    <x v="3"/>
    <s v="Low"/>
    <s v="Sangiovese Rose"/>
    <x v="0"/>
    <x v="0"/>
    <s v="Chateau D'Aqueria Tavel Rose 2013"/>
    <s v="Large Crate"/>
    <s v="Wagga Wagga"/>
    <x v="589"/>
    <d v="2012-07-06T00:00:00"/>
    <n v="9"/>
    <n v="0.1"/>
    <n v="29.34"/>
    <n v="7.87"/>
    <n v="264.06"/>
  </r>
  <r>
    <n v="4654"/>
    <n v="87756"/>
    <s v="Joe Olson"/>
    <s v="Express Road Cargo"/>
    <x v="0"/>
    <x v="1"/>
    <s v="Low"/>
    <s v="Cabernet Sauvignon"/>
    <x v="0"/>
    <x v="0"/>
    <s v="Orin Swift Cellars Fragile Rose 2014"/>
    <s v="Large Crate"/>
    <s v="Melbourne"/>
    <x v="920"/>
    <d v="2013-10-18T00:00:00"/>
    <n v="7"/>
    <n v="0.03"/>
    <n v="104.65"/>
    <n v="18.93"/>
    <n v="732.55000000000007"/>
  </r>
  <r>
    <n v="4655"/>
    <n v="87749"/>
    <s v="Joe Olson"/>
    <s v="Express Road Cargo"/>
    <x v="0"/>
    <x v="1"/>
    <s v="Low"/>
    <s v="Sangiovese"/>
    <x v="0"/>
    <x v="0"/>
    <s v="Moet &amp; Chandon Imperial"/>
    <s v="Standard Size Crate"/>
    <s v="Frankston"/>
    <x v="934"/>
    <d v="2010-10-20T00:00:00"/>
    <n v="22"/>
    <n v="0.03"/>
    <n v="11.66"/>
    <n v="7.95"/>
    <n v="256.52"/>
  </r>
  <r>
    <n v="4656"/>
    <n v="88237"/>
    <s v="Benjamin Roberts"/>
    <s v="Express Road Cargo"/>
    <x v="0"/>
    <x v="3"/>
    <s v="High"/>
    <s v="Zinfandel"/>
    <x v="0"/>
    <x v="0"/>
    <s v="Langlois Chateau Cremant de Loire Brut"/>
    <s v="Large Crate"/>
    <s v="Campbeltown"/>
    <x v="368"/>
    <d v="2012-11-21T00:00:00"/>
    <n v="12"/>
    <n v="0.06"/>
    <n v="6.48"/>
    <n v="8.19"/>
    <n v="77.760000000000005"/>
  </r>
  <r>
    <n v="4657"/>
    <n v="88237"/>
    <s v="Benjamin Roberts"/>
    <s v="Express Road Cargo"/>
    <x v="1"/>
    <x v="3"/>
    <s v="High"/>
    <s v="Pinot Gris"/>
    <x v="0"/>
    <x v="0"/>
    <s v="Dog Point Vineyard Sauvignon Blanc 2014"/>
    <s v="Loose Wrap"/>
    <s v="Orange"/>
    <x v="368"/>
    <d v="2012-11-20T00:00:00"/>
    <n v="26"/>
    <n v="0.03"/>
    <n v="20.99"/>
    <n v="4.8099999999999996"/>
    <n v="545.74"/>
  </r>
  <r>
    <n v="4658"/>
    <n v="90131"/>
    <s v="Martin Parker"/>
    <s v="Air Cargo"/>
    <x v="2"/>
    <x v="2"/>
    <s v="Not Specified"/>
    <s v="Cremant"/>
    <x v="0"/>
    <x v="0"/>
    <s v="Gerard Bertrand Cote des Roses Rose 2014"/>
    <s v="Small Crate"/>
    <s v="Rockingham"/>
    <x v="748"/>
    <d v="2011-01-19T00:00:00"/>
    <n v="8"/>
    <n v="0.01"/>
    <n v="150.97999999999999"/>
    <n v="66.27"/>
    <n v="1207.8399999999999"/>
  </r>
  <r>
    <n v="4659"/>
    <n v="90131"/>
    <s v="Donald Ford"/>
    <s v="Air Cargo"/>
    <x v="2"/>
    <x v="0"/>
    <s v="Not Specified"/>
    <s v="Champagne"/>
    <x v="0"/>
    <x v="0"/>
    <s v="Sutter Home Pink Moscato"/>
    <s v="Extra Large Crate"/>
    <s v="Palmerston"/>
    <x v="748"/>
    <d v="2011-01-16T00:00:00"/>
    <n v="1"/>
    <n v="0.08"/>
    <n v="200.98"/>
    <n v="23.76"/>
    <n v="200.98"/>
  </r>
  <r>
    <n v="4660"/>
    <n v="90920"/>
    <s v="Joseph Castillo"/>
    <s v="Road Cargo"/>
    <x v="0"/>
    <x v="3"/>
    <s v="Medium"/>
    <s v="Pinot Noir"/>
    <x v="0"/>
    <x v="0"/>
    <s v="Lucien Albrecht Cremant d'Alsace Brut"/>
    <s v="Large Crate"/>
    <s v="Broken Hill"/>
    <x v="250"/>
    <d v="2012-11-21T00:00:00"/>
    <n v="16"/>
    <n v="0.1"/>
    <n v="15.74"/>
    <n v="1.39"/>
    <n v="251.84"/>
  </r>
  <r>
    <n v="4661"/>
    <n v="90920"/>
    <s v="Joseph Castillo"/>
    <s v="Express Road Cargo"/>
    <x v="2"/>
    <x v="3"/>
    <s v="Medium"/>
    <s v="Cremant"/>
    <x v="0"/>
    <x v="0"/>
    <s v="Domaine Lafage Miraflors Rose 2013"/>
    <s v="Large Crate"/>
    <s v="Bathurst"/>
    <x v="250"/>
    <d v="2012-11-21T00:00:00"/>
    <n v="35"/>
    <n v="0.08"/>
    <n v="46.94"/>
    <n v="6.77"/>
    <n v="1642.8999999999999"/>
  </r>
  <r>
    <n v="4662"/>
    <n v="86311"/>
    <s v="Ralph Simpson"/>
    <s v="Express Road Cargo"/>
    <x v="1"/>
    <x v="1"/>
    <s v="Critical"/>
    <s v="Reisling"/>
    <x v="0"/>
    <x v="0"/>
    <s v="Robert Oatley Sauvignon Blanc 2013"/>
    <s v="Standard Size Crate"/>
    <s v="Canberra"/>
    <x v="821"/>
    <d v="2010-12-22T00:00:00"/>
    <n v="18"/>
    <n v="0.04"/>
    <n v="39.479999999999997"/>
    <n v="1.99"/>
    <n v="710.64"/>
  </r>
  <r>
    <n v="4663"/>
    <n v="86311"/>
    <s v="Ralph Simpson"/>
    <s v="Express Road Cargo"/>
    <x v="2"/>
    <x v="1"/>
    <s v="Critical"/>
    <s v="Sangiovese Rose"/>
    <x v="0"/>
    <x v="0"/>
    <s v="Francis Ford Coppola Sofia Rose 2014"/>
    <s v="Full Container"/>
    <s v="Victor Harbor"/>
    <x v="821"/>
    <d v="2010-12-20T00:00:00"/>
    <n v="18"/>
    <n v="0.04"/>
    <n v="3.7"/>
    <n v="1.61"/>
    <n v="66.600000000000009"/>
  </r>
  <r>
    <n v="4664"/>
    <n v="91346"/>
    <s v="Ernest Berry"/>
    <s v="Express Road Cargo"/>
    <x v="0"/>
    <x v="1"/>
    <s v="Low"/>
    <s v="Merlot"/>
    <x v="0"/>
    <x v="0"/>
    <s v="Francis Ford Coppola Sofia Rose 2014"/>
    <s v="Full Container"/>
    <s v="Canberra"/>
    <x v="740"/>
    <d v="2012-07-20T00:00:00"/>
    <n v="14"/>
    <n v="0.08"/>
    <n v="1.82"/>
    <n v="1"/>
    <n v="25.48"/>
  </r>
  <r>
    <n v="4665"/>
    <n v="85952"/>
    <s v="Bobby Sullivan"/>
    <s v="Express Road Cargo"/>
    <x v="1"/>
    <x v="3"/>
    <s v="High"/>
    <s v="Chardonnay"/>
    <x v="0"/>
    <x v="0"/>
    <s v="Angeline Sauvignon Blanc 2014"/>
    <s v="Standard Size Crate"/>
    <s v="Newcastle"/>
    <x v="1245"/>
    <d v="2011-08-05T00:00:00"/>
    <n v="7"/>
    <n v="0.09"/>
    <n v="8.4600000000000009"/>
    <n v="3.62"/>
    <n v="59.220000000000006"/>
  </r>
  <r>
    <n v="4666"/>
    <n v="86562"/>
    <s v="Beverly Rodriguez"/>
    <s v="Road Cargo"/>
    <x v="2"/>
    <x v="2"/>
    <s v="Low"/>
    <s v="Champagne"/>
    <x v="0"/>
    <x v="0"/>
    <s v="Locations by Dave Phinney F Rose&quot;"/>
    <s v="Mini Crate"/>
    <s v="Bunbury"/>
    <x v="311"/>
    <d v="2013-07-08T00:00:00"/>
    <n v="2"/>
    <n v="0.04"/>
    <n v="140.81"/>
    <n v="24.49"/>
    <n v="281.62"/>
  </r>
  <r>
    <n v="4667"/>
    <n v="87951"/>
    <s v="Brandon Cox"/>
    <s v="Express Road Cargo"/>
    <x v="0"/>
    <x v="2"/>
    <s v="High"/>
    <s v="Zinfandel"/>
    <x v="0"/>
    <x v="0"/>
    <s v="Orin Swift Cellars Fragile Rose 2014"/>
    <s v="Full Container"/>
    <s v="Mandurah"/>
    <x v="251"/>
    <d v="2013-06-13T00:00:00"/>
    <n v="15"/>
    <n v="0.06"/>
    <n v="9.11"/>
    <n v="2.15"/>
    <n v="136.64999999999998"/>
  </r>
  <r>
    <n v="4668"/>
    <n v="90935"/>
    <s v="Stephen Mitchell"/>
    <s v="Express Road Cargo"/>
    <x v="1"/>
    <x v="1"/>
    <s v="Low"/>
    <s v="Sauvignon Blanc"/>
    <x v="0"/>
    <x v="0"/>
    <s v="Robert Oatley Sauvignon Blanc 2013"/>
    <s v="Loose Wrap"/>
    <s v="Adelaide"/>
    <x v="1184"/>
    <d v="2011-09-16T00:00:00"/>
    <n v="9"/>
    <n v="0"/>
    <n v="999.99"/>
    <n v="13.99"/>
    <n v="8999.91"/>
  </r>
  <r>
    <n v="4669"/>
    <n v="90935"/>
    <s v="Jack Weaver"/>
    <s v="Road Cargo"/>
    <x v="2"/>
    <x v="2"/>
    <s v="Low"/>
    <s v="Cremant"/>
    <x v="0"/>
    <x v="0"/>
    <s v="Barnard Griffin Rose of Sangiovese 2014"/>
    <s v="Loose Wrap"/>
    <s v="Bunbury"/>
    <x v="1184"/>
    <d v="2011-09-19T00:00:00"/>
    <n v="10"/>
    <n v="0"/>
    <n v="170.98"/>
    <n v="13.99"/>
    <n v="1709.8"/>
  </r>
  <r>
    <n v="4670"/>
    <n v="87761"/>
    <s v="Charles Davis"/>
    <s v="Express Road Cargo"/>
    <x v="1"/>
    <x v="1"/>
    <s v="Medium"/>
    <s v="Pinot Gris"/>
    <x v="0"/>
    <x v="0"/>
    <s v="Lucky Chardonnay 2012"/>
    <s v="Large Crate"/>
    <s v="Port Lincoln"/>
    <x v="1246"/>
    <d v="2012-06-28T00:00:00"/>
    <n v="7"/>
    <n v="0.02"/>
    <n v="49.99"/>
    <n v="19.989999999999998"/>
    <n v="349.93"/>
  </r>
  <r>
    <n v="4671"/>
    <n v="86587"/>
    <s v="Brian Payne"/>
    <s v="Express Road Cargo"/>
    <x v="1"/>
    <x v="3"/>
    <s v="Not Specified"/>
    <s v="Sauvignon Blanc"/>
    <x v="0"/>
    <x v="0"/>
    <s v="Dog Point Vineyard Sauvignon Blanc 2014"/>
    <s v="Standard Size Crate"/>
    <s v="Sydney"/>
    <x v="270"/>
    <d v="2013-08-01T00:00:00"/>
    <n v="2"/>
    <n v="0.04"/>
    <n v="35.99"/>
    <n v="1.25"/>
    <n v="71.98"/>
  </r>
  <r>
    <n v="4672"/>
    <n v="87217"/>
    <s v="Larry Baker"/>
    <s v="Express Road Cargo"/>
    <x v="1"/>
    <x v="1"/>
    <s v="Medium"/>
    <s v="Pinot Gris"/>
    <x v="0"/>
    <x v="0"/>
    <s v="Hewitson LuLu Sauvignon Blanc 2014"/>
    <s v="Large Crate"/>
    <s v="Canberra"/>
    <x v="1247"/>
    <d v="2012-03-20T00:00:00"/>
    <n v="12"/>
    <n v="0.02"/>
    <n v="205.99"/>
    <n v="5.99"/>
    <n v="2471.88"/>
  </r>
  <r>
    <n v="4673"/>
    <n v="86702"/>
    <s v="Ronald Stewart"/>
    <s v="Express Road Cargo"/>
    <x v="0"/>
    <x v="1"/>
    <s v="Medium"/>
    <s v="Zinfandel"/>
    <x v="0"/>
    <x v="0"/>
    <s v="Gerard Bertrand Cote des Roses Rose 2014"/>
    <s v="Large Crate"/>
    <s v="Adelaide"/>
    <x v="1237"/>
    <d v="2011-12-04T00:00:00"/>
    <n v="23"/>
    <n v="7.0000000000000007E-2"/>
    <n v="22.38"/>
    <n v="15.1"/>
    <n v="514.74"/>
  </r>
  <r>
    <n v="4674"/>
    <n v="86702"/>
    <s v="Ronald Stewart"/>
    <s v="Air Cargo"/>
    <x v="2"/>
    <x v="1"/>
    <s v="Medium"/>
    <s v="Cremant"/>
    <x v="0"/>
    <x v="0"/>
    <s v="Francis Ford Coppola Sofia Rose 2014"/>
    <s v="Small Crate"/>
    <s v="Canberra"/>
    <x v="1237"/>
    <d v="2011-12-03T00:00:00"/>
    <n v="6"/>
    <n v="0.01"/>
    <n v="262.11"/>
    <n v="62.74"/>
    <n v="1572.66"/>
  </r>
  <r>
    <n v="4675"/>
    <n v="91069"/>
    <s v="Carlos Adams"/>
    <s v="Air Cargo"/>
    <x v="2"/>
    <x v="2"/>
    <s v="Low"/>
    <s v="Grenache Rose"/>
    <x v="0"/>
    <x v="0"/>
    <s v="Sutter Home White Zinfandel"/>
    <s v="Small Crate"/>
    <s v="Bunbury"/>
    <x v="474"/>
    <d v="2013-11-03T00:00:00"/>
    <n v="20"/>
    <n v="0.05"/>
    <n v="200.98"/>
    <n v="55.96"/>
    <n v="4019.6"/>
  </r>
  <r>
    <n v="4676"/>
    <n v="91069"/>
    <s v="Sharon Schmidt"/>
    <s v="Express Road Cargo"/>
    <x v="2"/>
    <x v="1"/>
    <s v="Low"/>
    <s v="Champagne"/>
    <x v="0"/>
    <x v="0"/>
    <s v="Chateau D'Aqueria Tavel Rose 2013"/>
    <s v="Mini Crate"/>
    <s v="Port Lincoln"/>
    <x v="474"/>
    <d v="2013-11-04T00:00:00"/>
    <n v="8"/>
    <n v="0"/>
    <n v="209.37"/>
    <n v="69"/>
    <n v="1674.96"/>
  </r>
  <r>
    <n v="4677"/>
    <n v="88429"/>
    <s v="Linda Rice"/>
    <s v="Express Road Cargo"/>
    <x v="0"/>
    <x v="3"/>
    <s v="Low"/>
    <s v="Merlot"/>
    <x v="0"/>
    <x v="0"/>
    <s v="Pierre Sparr Cremant d'Alsace Reserve Brut Rose"/>
    <s v="Large Crate"/>
    <s v="Cessnock"/>
    <x v="605"/>
    <d v="2013-02-21T00:00:00"/>
    <n v="11"/>
    <n v="0.09"/>
    <n v="3.08"/>
    <n v="0.99"/>
    <n v="33.880000000000003"/>
  </r>
  <r>
    <n v="4678"/>
    <n v="88720"/>
    <s v="Alan Stewart"/>
    <s v="Express Road Cargo"/>
    <x v="0"/>
    <x v="3"/>
    <s v="Not Specified"/>
    <s v="Shiraz"/>
    <x v="0"/>
    <x v="0"/>
    <s v="Belle Glos Oeil de Perdrix Pinot Noir Blanc 2014"/>
    <s v="Large Crate"/>
    <s v="Goulburn"/>
    <x v="796"/>
    <d v="2013-07-31T00:00:00"/>
    <n v="2"/>
    <n v="0.05"/>
    <n v="15.67"/>
    <n v="1.39"/>
    <n v="31.34"/>
  </r>
  <r>
    <n v="4679"/>
    <n v="88720"/>
    <s v="Alan Stewart"/>
    <s v="Express Road Cargo"/>
    <x v="0"/>
    <x v="3"/>
    <s v="Not Specified"/>
    <s v="Cabernet Sauvignon"/>
    <x v="0"/>
    <x v="0"/>
    <s v="Dom Perignon 2006"/>
    <s v="Large Crate"/>
    <s v="Lithgow"/>
    <x v="796"/>
    <d v="2013-07-30T00:00:00"/>
    <n v="7"/>
    <n v="0.09"/>
    <n v="5.98"/>
    <n v="5.14"/>
    <n v="41.86"/>
  </r>
  <r>
    <n v="4680"/>
    <n v="89652"/>
    <s v="Louise Cook"/>
    <s v="Express Road Cargo"/>
    <x v="1"/>
    <x v="1"/>
    <s v="High"/>
    <s v="Chardonnay"/>
    <x v="0"/>
    <x v="0"/>
    <s v="Giesen Sauvignon Blanc 2014"/>
    <s v="Large Crate"/>
    <s v="Wodonga"/>
    <x v="975"/>
    <d v="2013-05-28T00:00:00"/>
    <n v="13"/>
    <n v="0.1"/>
    <n v="40.98"/>
    <n v="6.5"/>
    <n v="532.74"/>
  </r>
  <r>
    <n v="4681"/>
    <n v="89652"/>
    <s v="Louise Cook"/>
    <s v="Express Road Cargo"/>
    <x v="0"/>
    <x v="1"/>
    <s v="High"/>
    <s v="Shiraz"/>
    <x v="0"/>
    <x v="0"/>
    <s v="Simonnet-Febvre Cremant de Bourgogne Blanc"/>
    <s v="Large Crate"/>
    <s v="Bendigo"/>
    <x v="975"/>
    <d v="2013-05-27T00:00:00"/>
    <n v="15"/>
    <n v="0.04"/>
    <n v="62.18"/>
    <n v="12.78"/>
    <n v="932.7"/>
  </r>
  <r>
    <n v="4682"/>
    <n v="89193"/>
    <s v="Jeffrey Rogers"/>
    <s v="Express Road Cargo"/>
    <x v="0"/>
    <x v="3"/>
    <s v="Critical"/>
    <s v="Shiraz"/>
    <x v="0"/>
    <x v="0"/>
    <s v="Francis Ford Coppola Sofia Rose 2014"/>
    <s v="Large Crate"/>
    <s v="Armidale"/>
    <x v="1248"/>
    <d v="2010-11-10T00:00:00"/>
    <n v="38"/>
    <n v="0.08"/>
    <n v="3.69"/>
    <n v="0.5"/>
    <n v="140.22"/>
  </r>
  <r>
    <n v="4683"/>
    <n v="86045"/>
    <s v="Ernest Powell"/>
    <s v="Air Cargo"/>
    <x v="2"/>
    <x v="1"/>
    <s v="Critical"/>
    <s v="Sangiovese Rose"/>
    <x v="0"/>
    <x v="0"/>
    <s v="Pietradolce Etna Rosato 2014"/>
    <s v="Small Crate"/>
    <s v="Launceston"/>
    <x v="1249"/>
    <d v="2011-07-30T00:00:00"/>
    <n v="2"/>
    <n v="0.03"/>
    <n v="124.49"/>
    <n v="51.94"/>
    <n v="248.98"/>
  </r>
  <r>
    <n v="4684"/>
    <n v="88869"/>
    <s v="Joshua Anderson"/>
    <s v="Express Road Cargo"/>
    <x v="0"/>
    <x v="1"/>
    <s v="Low"/>
    <s v="Zinfandel"/>
    <x v="0"/>
    <x v="0"/>
    <s v="Dom Perignon 2006"/>
    <s v="Large Crate"/>
    <s v="Adelaide"/>
    <x v="473"/>
    <d v="2013-10-27T00:00:00"/>
    <n v="13"/>
    <n v="0.02"/>
    <n v="9.99"/>
    <n v="11.59"/>
    <n v="129.87"/>
  </r>
  <r>
    <n v="4685"/>
    <n v="88857"/>
    <s v="Joshua Anderson"/>
    <s v="Express Road Cargo"/>
    <x v="0"/>
    <x v="1"/>
    <s v="Low"/>
    <s v="Shiraz"/>
    <x v="0"/>
    <x v="0"/>
    <s v="Sutter Home Pink Moscato"/>
    <s v="Large Crate"/>
    <s v="Mount Gambier"/>
    <x v="252"/>
    <d v="2010-10-23T00:00:00"/>
    <n v="18"/>
    <n v="0.02"/>
    <n v="48.04"/>
    <n v="5.79"/>
    <n v="864.72"/>
  </r>
  <r>
    <n v="4686"/>
    <n v="88857"/>
    <s v="Joshua Anderson"/>
    <s v="Express Road Cargo"/>
    <x v="0"/>
    <x v="1"/>
    <s v="Low"/>
    <s v="Pinot Noir"/>
    <x v="0"/>
    <x v="0"/>
    <s v="Orin Swift Cellars Fragile Rose 2014"/>
    <s v="Large Crate"/>
    <s v="Mount Gambier"/>
    <x v="252"/>
    <d v="2010-10-25T00:00:00"/>
    <n v="1"/>
    <n v="0.04"/>
    <n v="6.68"/>
    <n v="4.91"/>
    <n v="6.68"/>
  </r>
  <r>
    <n v="4687"/>
    <n v="87045"/>
    <s v="Bruce Stewart"/>
    <s v="Express Road Cargo"/>
    <x v="1"/>
    <x v="1"/>
    <s v="Medium"/>
    <s v="Reisling"/>
    <x v="0"/>
    <x v="0"/>
    <s v="Rombauer Chardonnay 2014"/>
    <s v="Large Crate"/>
    <s v="Victor Harbor"/>
    <x v="566"/>
    <d v="2011-07-17T00:00:00"/>
    <n v="8"/>
    <n v="0.01"/>
    <n v="85.99"/>
    <n v="2.5"/>
    <n v="687.92"/>
  </r>
  <r>
    <n v="4688"/>
    <n v="91248"/>
    <s v="Lawrence Hart"/>
    <s v="Express Road Cargo"/>
    <x v="0"/>
    <x v="2"/>
    <s v="Not Specified"/>
    <s v="Shiraz"/>
    <x v="0"/>
    <x v="0"/>
    <s v="Roederer Estate L'Ermitage 2007"/>
    <s v="Large Crate"/>
    <s v="Busseltol"/>
    <x v="253"/>
    <d v="2012-08-10T00:00:00"/>
    <n v="6"/>
    <n v="0.08"/>
    <n v="22.84"/>
    <n v="5.47"/>
    <n v="137.04"/>
  </r>
  <r>
    <n v="4689"/>
    <n v="91248"/>
    <s v="Lawrence Hart"/>
    <s v="Road Cargo"/>
    <x v="0"/>
    <x v="2"/>
    <s v="Not Specified"/>
    <s v="Shiraz"/>
    <x v="0"/>
    <x v="1"/>
    <s v="Sutter Home White Zinfandel"/>
    <s v="Large Crate"/>
    <s v="Perth"/>
    <x v="253"/>
    <d v="2012-08-10T00:00:00"/>
    <n v="10"/>
    <n v="0.09"/>
    <n v="34.76"/>
    <n v="5.49"/>
    <n v="347.59999999999997"/>
  </r>
  <r>
    <n v="4690"/>
    <n v="88702"/>
    <s v="Billy Garrett"/>
    <s v="Express Road Cargo"/>
    <x v="1"/>
    <x v="1"/>
    <s v="Low"/>
    <s v="Sauvignon Blanc"/>
    <x v="0"/>
    <x v="1"/>
    <s v="Los Vascos Sauvignon Blanc 2015"/>
    <s v="Standard Size Crate"/>
    <s v="Adelaide"/>
    <x v="234"/>
    <d v="2010-07-16T00:00:00"/>
    <n v="1"/>
    <n v="0.01"/>
    <n v="29.89"/>
    <n v="1.99"/>
    <n v="29.89"/>
  </r>
  <r>
    <n v="4691"/>
    <n v="88925"/>
    <s v="Virginia Sanders"/>
    <s v="Express Road Cargo"/>
    <x v="0"/>
    <x v="1"/>
    <s v="Medium"/>
    <s v="Zinfandel"/>
    <x v="0"/>
    <x v="1"/>
    <s v="Laurent-Perrier Brut Rose"/>
    <s v="Large Crate"/>
    <s v="Devonport"/>
    <x v="292"/>
    <d v="2013-07-25T00:00:00"/>
    <n v="2"/>
    <n v="0.08"/>
    <n v="40.98"/>
    <n v="5.33"/>
    <n v="81.96"/>
  </r>
  <r>
    <n v="4692"/>
    <n v="87757"/>
    <s v="Charles Davis"/>
    <s v="Express Road Cargo"/>
    <x v="1"/>
    <x v="1"/>
    <s v="Not Specified"/>
    <s v="Sauvignon Blanc"/>
    <x v="0"/>
    <x v="1"/>
    <s v="Lucky Chardonnay 2012"/>
    <s v="Standard Size Crate"/>
    <s v="Mount Barker"/>
    <x v="800"/>
    <d v="2010-11-06T00:00:00"/>
    <n v="4"/>
    <n v="0.05"/>
    <n v="20.99"/>
    <n v="3.3"/>
    <n v="83.96"/>
  </r>
  <r>
    <n v="4693"/>
    <n v="87138"/>
    <s v="Katherine Medina"/>
    <s v="Express Road Cargo"/>
    <x v="0"/>
    <x v="1"/>
    <s v="Medium"/>
    <s v="Merlot"/>
    <x v="0"/>
    <x v="1"/>
    <s v="Domaine Lafage Miraflors Rose 2013"/>
    <s v="Large Crate"/>
    <s v="Geelong"/>
    <x v="139"/>
    <d v="2011-10-15T00:00:00"/>
    <n v="1"/>
    <n v="7.0000000000000007E-2"/>
    <n v="420.98"/>
    <n v="19.989999999999998"/>
    <n v="420.98"/>
  </r>
  <r>
    <n v="4694"/>
    <n v="88110"/>
    <s v="Scott Baker"/>
    <s v="Express Road Cargo"/>
    <x v="0"/>
    <x v="3"/>
    <s v="Not Specified"/>
    <s v="Pinot Noir"/>
    <x v="0"/>
    <x v="1"/>
    <s v="Laurent-Perrier Brut Rose"/>
    <s v="Large Crate"/>
    <s v="Queanbeyan"/>
    <x v="186"/>
    <d v="2012-04-15T00:00:00"/>
    <n v="11"/>
    <n v="0.09"/>
    <n v="4.24"/>
    <n v="5.41"/>
    <n v="46.64"/>
  </r>
  <r>
    <n v="4695"/>
    <n v="86048"/>
    <s v="Ernest Powell"/>
    <s v="Express Road Cargo"/>
    <x v="0"/>
    <x v="1"/>
    <s v="Critical"/>
    <s v="Merlot"/>
    <x v="0"/>
    <x v="1"/>
    <s v="Veuve Clicquot Brut Yellow Label"/>
    <s v="Mini Crate"/>
    <s v="Hobart"/>
    <x v="329"/>
    <d v="2013-06-21T00:00:00"/>
    <n v="13"/>
    <n v="0.04"/>
    <n v="279.48"/>
    <n v="35"/>
    <n v="3633.2400000000002"/>
  </r>
  <r>
    <n v="4696"/>
    <n v="86048"/>
    <s v="Ernest Powell"/>
    <s v="Express Road Cargo"/>
    <x v="1"/>
    <x v="1"/>
    <s v="Critical"/>
    <s v="Sauvignon Blanc"/>
    <x v="0"/>
    <x v="1"/>
    <s v="The White Knight Sauvignon Blanc 2014"/>
    <s v="Large Crate"/>
    <s v="Burnie"/>
    <x v="329"/>
    <d v="2013-06-20T00:00:00"/>
    <n v="6"/>
    <n v="0.1"/>
    <n v="155.99"/>
    <n v="8.99"/>
    <n v="935.94"/>
  </r>
  <r>
    <n v="4697"/>
    <n v="88348"/>
    <s v="John Thompson"/>
    <s v="Express Road Cargo"/>
    <x v="0"/>
    <x v="1"/>
    <s v="Low"/>
    <s v="Cabernet Sauvignon"/>
    <x v="0"/>
    <x v="1"/>
    <s v="Simonnet-Febvre Cremant de Bourgogne Blanc"/>
    <s v="Large Crate"/>
    <s v="Launceston"/>
    <x v="1250"/>
    <d v="2011-01-06T00:00:00"/>
    <n v="17"/>
    <n v="0.06"/>
    <n v="38.06"/>
    <n v="4.5"/>
    <n v="647.02"/>
  </r>
  <r>
    <n v="4698"/>
    <n v="88348"/>
    <s v="John Thompson"/>
    <s v="Express Road Cargo"/>
    <x v="1"/>
    <x v="1"/>
    <s v="Low"/>
    <s v="Reisling"/>
    <x v="0"/>
    <x v="1"/>
    <s v="Giesen Sauvignon Blanc 2014"/>
    <s v="Mini Crate"/>
    <s v="Devonport"/>
    <x v="1250"/>
    <d v="2011-01-08T00:00:00"/>
    <n v="22"/>
    <n v="0.08"/>
    <n v="599.99"/>
    <n v="24.49"/>
    <n v="13199.78"/>
  </r>
  <r>
    <n v="4699"/>
    <n v="88348"/>
    <s v="John Thompson"/>
    <s v="Road Cargo"/>
    <x v="0"/>
    <x v="1"/>
    <s v="Low"/>
    <s v="Malbec"/>
    <x v="0"/>
    <x v="1"/>
    <s v="Marques de Caceres Rioja Rosado 2014"/>
    <s v="Full Container"/>
    <s v="Launceston"/>
    <x v="1250"/>
    <d v="2011-01-04T00:00:00"/>
    <n v="5"/>
    <n v="0.1"/>
    <n v="3.98"/>
    <n v="2.97"/>
    <n v="19.899999999999999"/>
  </r>
  <r>
    <n v="4700"/>
    <n v="87627"/>
    <s v="Bruce Kim"/>
    <s v="Road Cargo"/>
    <x v="2"/>
    <x v="2"/>
    <s v="Critical"/>
    <s v="Champagne"/>
    <x v="0"/>
    <x v="1"/>
    <s v="Domaine Lafond Roc-Epine Tavel Rose 2014"/>
    <s v="Large Crate"/>
    <s v="Rockingham"/>
    <x v="1251"/>
    <d v="2012-11-29T00:00:00"/>
    <n v="3"/>
    <n v="0.03"/>
    <n v="9.65"/>
    <n v="6.22"/>
    <n v="28.950000000000003"/>
  </r>
  <r>
    <n v="4701"/>
    <n v="87627"/>
    <s v="Bruce Kim"/>
    <s v="Express Road Cargo"/>
    <x v="0"/>
    <x v="2"/>
    <s v="Critical"/>
    <s v="Sangiovese"/>
    <x v="0"/>
    <x v="1"/>
    <s v="Jean-Baptiste Adam Les Natures Cremant d'Alsace Brut"/>
    <s v="Full Container"/>
    <s v="Albany"/>
    <x v="1251"/>
    <d v="2012-11-30T00:00:00"/>
    <n v="41"/>
    <n v="0.08"/>
    <n v="5.58"/>
    <n v="0.7"/>
    <n v="228.78"/>
  </r>
  <r>
    <n v="4702"/>
    <n v="91352"/>
    <s v="Bruce Wells"/>
    <s v="Express Road Cargo"/>
    <x v="1"/>
    <x v="0"/>
    <s v="Medium"/>
    <s v="Pinot Gris"/>
    <x v="0"/>
    <x v="1"/>
    <s v="Angeline Sauvignon Blanc 2014"/>
    <s v="Large Crate"/>
    <s v="Darwin"/>
    <x v="255"/>
    <d v="2012-09-16T00:00:00"/>
    <n v="19"/>
    <n v="0"/>
    <n v="30.98"/>
    <n v="6.5"/>
    <n v="588.62"/>
  </r>
  <r>
    <n v="4703"/>
    <n v="91352"/>
    <s v="Bruce Wells"/>
    <s v="Express Road Cargo"/>
    <x v="0"/>
    <x v="0"/>
    <s v="Medium"/>
    <s v="Merlot"/>
    <x v="0"/>
    <x v="1"/>
    <s v="Francis Ford Coppola Sofia Rose 2014"/>
    <s v="Large Crate"/>
    <s v="Darwin"/>
    <x v="255"/>
    <d v="2012-09-15T00:00:00"/>
    <n v="18"/>
    <n v="0.04"/>
    <n v="4.28"/>
    <n v="5.74"/>
    <n v="77.040000000000006"/>
  </r>
  <r>
    <n v="4704"/>
    <n v="91352"/>
    <s v="Bruce Wells"/>
    <s v="Express Road Cargo"/>
    <x v="1"/>
    <x v="0"/>
    <s v="Medium"/>
    <s v="Pinot Gris"/>
    <x v="0"/>
    <x v="1"/>
    <s v="Rombauer Chardonnay 2014"/>
    <s v="Large Crate"/>
    <s v="Darwin"/>
    <x v="255"/>
    <d v="2012-09-17T00:00:00"/>
    <n v="11"/>
    <n v="0.1"/>
    <n v="65.989999999999995"/>
    <n v="4.99"/>
    <n v="725.89"/>
  </r>
  <r>
    <n v="4705"/>
    <n v="88549"/>
    <s v="Clarence Sanders"/>
    <s v="Express Road Cargo"/>
    <x v="0"/>
    <x v="2"/>
    <s v="High"/>
    <s v="Malbec"/>
    <x v="0"/>
    <x v="1"/>
    <s v="Sutter Home Pink Moscato"/>
    <s v="Large Crate"/>
    <s v="Bunbury"/>
    <x v="403"/>
    <d v="2012-12-11T00:00:00"/>
    <n v="13"/>
    <n v="0.03"/>
    <n v="10.89"/>
    <n v="4.5"/>
    <n v="141.57"/>
  </r>
  <r>
    <n v="4706"/>
    <n v="88549"/>
    <s v="Clarence Sanders"/>
    <s v="Express Road Cargo"/>
    <x v="2"/>
    <x v="2"/>
    <s v="High"/>
    <s v="Sangiovese Rose"/>
    <x v="0"/>
    <x v="1"/>
    <s v="Domaine Lafond Roc-Epine Tavel Rose 2014"/>
    <s v="Mini Crate"/>
    <s v="Busseltol"/>
    <x v="403"/>
    <d v="2012-12-12T00:00:00"/>
    <n v="13"/>
    <n v="0.06"/>
    <n v="50.98"/>
    <n v="22.24"/>
    <n v="662.74"/>
  </r>
  <r>
    <n v="4707"/>
    <n v="87161"/>
    <s v="Jesse Young"/>
    <s v="Express Road Cargo"/>
    <x v="1"/>
    <x v="0"/>
    <s v="Critical"/>
    <s v="Pinot Gris"/>
    <x v="0"/>
    <x v="1"/>
    <s v="Robert Oatley Signature Chardonnay 2013"/>
    <s v="Full Container"/>
    <s v="Palmerston"/>
    <x v="506"/>
    <d v="2010-06-12T00:00:00"/>
    <n v="11"/>
    <n v="0.01"/>
    <n v="35.99"/>
    <n v="5.99"/>
    <n v="395.89000000000004"/>
  </r>
  <r>
    <n v="4708"/>
    <n v="86304"/>
    <s v="Louise Carr"/>
    <s v="Express Road Cargo"/>
    <x v="0"/>
    <x v="1"/>
    <s v="Medium"/>
    <s v="Zinfandel"/>
    <x v="0"/>
    <x v="1"/>
    <s v="Miraval Rose (1.5 Liter Magnum) 2014"/>
    <s v="Large Crate"/>
    <s v="Mildura"/>
    <x v="270"/>
    <d v="2013-07-31T00:00:00"/>
    <n v="18"/>
    <n v="0.04"/>
    <n v="6.68"/>
    <n v="6.93"/>
    <n v="120.24"/>
  </r>
  <r>
    <n v="4709"/>
    <n v="87077"/>
    <s v="Wayne Butler"/>
    <s v="Express Road Cargo"/>
    <x v="0"/>
    <x v="1"/>
    <s v="High"/>
    <s v="Pinot Noir"/>
    <x v="0"/>
    <x v="1"/>
    <s v="Dopff &amp; Irion Cremant Rose Brut"/>
    <s v="Large Crate"/>
    <s v="Frankston"/>
    <x v="861"/>
    <d v="2010-03-22T00:00:00"/>
    <n v="10"/>
    <n v="0.03"/>
    <n v="420.98"/>
    <n v="19.989999999999998"/>
    <n v="4209.8"/>
  </r>
  <r>
    <n v="4710"/>
    <n v="86797"/>
    <s v="Patrick Ruiz"/>
    <s v="Express Road Cargo"/>
    <x v="0"/>
    <x v="2"/>
    <s v="Medium"/>
    <s v="Shiraz"/>
    <x v="0"/>
    <x v="1"/>
    <s v="Pietradolce Etna Rosato 2014"/>
    <s v="Large Crate"/>
    <s v="Albany"/>
    <x v="1106"/>
    <d v="2011-02-22T00:00:00"/>
    <n v="3"/>
    <n v="0.05"/>
    <n v="2.88"/>
    <n v="0.5"/>
    <n v="8.64"/>
  </r>
  <r>
    <n v="4711"/>
    <n v="86495"/>
    <s v="Jonathan Burton"/>
    <s v="Express Road Cargo"/>
    <x v="0"/>
    <x v="3"/>
    <s v="Medium"/>
    <s v="Cabernet Sauvignon"/>
    <x v="0"/>
    <x v="1"/>
    <s v="Chateau d'Esclans Garrus Rose 2013"/>
    <s v="Large Crate"/>
    <s v="Armidale"/>
    <x v="1252"/>
    <d v="2012-04-23T00:00:00"/>
    <n v="13"/>
    <n v="0.1"/>
    <n v="15.57"/>
    <n v="1.39"/>
    <n v="202.41"/>
  </r>
  <r>
    <n v="4712"/>
    <n v="86495"/>
    <s v="Jonathan Burton"/>
    <s v="Express Road Cargo"/>
    <x v="2"/>
    <x v="3"/>
    <s v="Medium"/>
    <s v="Champagne"/>
    <x v="0"/>
    <x v="1"/>
    <s v="Marques de Caceres Rioja Rosado 2014"/>
    <s v="Large Crate"/>
    <s v="Paramatta"/>
    <x v="1252"/>
    <d v="2012-04-22T00:00:00"/>
    <n v="3"/>
    <n v="0.01"/>
    <n v="19.98"/>
    <n v="10.49"/>
    <n v="59.94"/>
  </r>
  <r>
    <n v="4713"/>
    <n v="90953"/>
    <s v="Samuel Martinez"/>
    <s v="Express Road Cargo"/>
    <x v="0"/>
    <x v="1"/>
    <s v="Low"/>
    <s v="Sangiovese"/>
    <x v="0"/>
    <x v="1"/>
    <s v="Sutter Home Pink Moscato"/>
    <s v="Large Crate"/>
    <s v="Canberra"/>
    <x v="1253"/>
    <d v="2012-02-01T00:00:00"/>
    <n v="5"/>
    <n v="0.05"/>
    <n v="11.34"/>
    <n v="11.25"/>
    <n v="56.7"/>
  </r>
  <r>
    <n v="4714"/>
    <n v="90953"/>
    <s v="Walter Webb"/>
    <s v="Air Cargo"/>
    <x v="1"/>
    <x v="1"/>
    <s v="Low"/>
    <s v="Sauvignon Blanc"/>
    <x v="0"/>
    <x v="1"/>
    <s v="Rombauer Chardonnay 2014"/>
    <s v="Extra Large Crate"/>
    <s v="Bendigo"/>
    <x v="1253"/>
    <d v="2012-02-01T00:00:00"/>
    <n v="11"/>
    <n v="0.08"/>
    <n v="297.64"/>
    <n v="14.7"/>
    <n v="3274.04"/>
  </r>
  <r>
    <n v="4715"/>
    <n v="88991"/>
    <s v="Douglas Ward"/>
    <s v="Express Road Cargo"/>
    <x v="1"/>
    <x v="2"/>
    <s v="Medium"/>
    <s v="Pinot Gris"/>
    <x v="0"/>
    <x v="1"/>
    <s v="Rombauer Chardonnay 2014"/>
    <s v="Large Crate"/>
    <s v="Bunbury"/>
    <x v="1089"/>
    <d v="2012-06-22T00:00:00"/>
    <n v="11"/>
    <n v="0"/>
    <n v="205.99"/>
    <n v="5.26"/>
    <n v="2265.8900000000003"/>
  </r>
  <r>
    <n v="4716"/>
    <n v="86255"/>
    <s v="Sharon Henry"/>
    <s v="Express Road Cargo"/>
    <x v="0"/>
    <x v="3"/>
    <s v="Not Specified"/>
    <s v="Shiraz"/>
    <x v="0"/>
    <x v="1"/>
    <s v="Chateau Gaudrelle Cremant d'Loire Brut"/>
    <s v="Large Crate"/>
    <s v="Sydney"/>
    <x v="1254"/>
    <d v="2013-03-22T00:00:00"/>
    <n v="8"/>
    <n v="0.02"/>
    <n v="3.98"/>
    <n v="5.26"/>
    <n v="31.84"/>
  </r>
  <r>
    <n v="4717"/>
    <n v="90469"/>
    <s v="Theresa Montgomery"/>
    <s v="Express Road Cargo"/>
    <x v="0"/>
    <x v="1"/>
    <s v="Medium"/>
    <s v="Shiraz"/>
    <x v="0"/>
    <x v="1"/>
    <s v="Pierre Sparr Cremant d'Alsace Reserve Brut Rose"/>
    <s v="Large Crate"/>
    <s v="Melbourne"/>
    <x v="814"/>
    <d v="2010-10-22T00:00:00"/>
    <n v="22"/>
    <n v="0.02"/>
    <n v="419.19"/>
    <n v="19.989999999999998"/>
    <n v="9222.18"/>
  </r>
  <r>
    <n v="4718"/>
    <n v="86792"/>
    <s v="Rebecca Carpenter"/>
    <s v="Express Road Cargo"/>
    <x v="0"/>
    <x v="2"/>
    <s v="Critical"/>
    <s v="Pinot Noir"/>
    <x v="0"/>
    <x v="1"/>
    <s v="Chateau Gaudrelle Cremant d'Loire Brut"/>
    <s v="Large Crate"/>
    <s v="Rockingham"/>
    <x v="981"/>
    <d v="2010-09-04T00:00:00"/>
    <n v="4"/>
    <n v="0.08"/>
    <n v="5.4"/>
    <n v="7.78"/>
    <n v="21.6"/>
  </r>
  <r>
    <n v="4719"/>
    <n v="86792"/>
    <s v="Rebecca Carpenter"/>
    <s v="Road Cargo"/>
    <x v="1"/>
    <x v="2"/>
    <s v="Critical"/>
    <s v="Pinot Gris"/>
    <x v="0"/>
    <x v="1"/>
    <s v="Hewitson LuLu Sauvignon Blanc 2014"/>
    <s v="Standard Size Crate"/>
    <s v="Perth"/>
    <x v="981"/>
    <d v="2010-09-07T00:00:00"/>
    <n v="5"/>
    <n v="0.09"/>
    <n v="8.4600000000000009"/>
    <n v="8.99"/>
    <n v="42.300000000000004"/>
  </r>
  <r>
    <n v="4720"/>
    <n v="86792"/>
    <s v="Rebecca Carpenter"/>
    <s v="Express Road Cargo"/>
    <x v="2"/>
    <x v="2"/>
    <s v="Critical"/>
    <s v="Grenache Rose"/>
    <x v="0"/>
    <x v="1"/>
    <s v="Locations by Dave Phinney F Rose&quot;"/>
    <s v="Standard Size Crate"/>
    <s v="Perth"/>
    <x v="981"/>
    <d v="2010-09-05T00:00:00"/>
    <n v="10"/>
    <n v="0.21"/>
    <n v="14.98"/>
    <n v="8.99"/>
    <n v="149.80000000000001"/>
  </r>
  <r>
    <n v="4721"/>
    <n v="86792"/>
    <s v="Rebecca Carpenter"/>
    <s v="Express Road Cargo"/>
    <x v="1"/>
    <x v="2"/>
    <s v="Critical"/>
    <s v="Chardonnay"/>
    <x v="0"/>
    <x v="1"/>
    <s v="Lincourt Courtney's Chardonnay 2012"/>
    <s v="Large Crate"/>
    <s v="Geraldton"/>
    <x v="981"/>
    <d v="2010-09-05T00:00:00"/>
    <n v="22"/>
    <n v="0.04"/>
    <n v="155.99"/>
    <n v="8.08"/>
    <n v="3431.78"/>
  </r>
  <r>
    <n v="4722"/>
    <n v="90003"/>
    <s v="Brian Long"/>
    <s v="Express Road Cargo"/>
    <x v="0"/>
    <x v="3"/>
    <s v="Medium"/>
    <s v="Merlot"/>
    <x v="0"/>
    <x v="1"/>
    <s v="Langlois Chateau Cremant de Loire Brut"/>
    <s v="Full Container"/>
    <s v="Albury"/>
    <x v="1153"/>
    <d v="2010-10-30T00:00:00"/>
    <n v="11"/>
    <n v="0.1"/>
    <n v="1.6"/>
    <n v="1.29"/>
    <n v="17.600000000000001"/>
  </r>
  <r>
    <n v="4723"/>
    <n v="86753"/>
    <s v="Brian Freeman"/>
    <s v="Express Road Cargo"/>
    <x v="1"/>
    <x v="3"/>
    <s v="High"/>
    <s v="Sauvignon Blanc"/>
    <x v="0"/>
    <x v="1"/>
    <s v="Chardonnais Napa Valley Chardonnay 2013"/>
    <s v="Mini Crate"/>
    <s v="Wollongong"/>
    <x v="1255"/>
    <d v="2010-07-11T00:00:00"/>
    <n v="11"/>
    <n v="0.1"/>
    <n v="599.99"/>
    <n v="24.49"/>
    <n v="6599.89"/>
  </r>
  <r>
    <n v="4724"/>
    <n v="86753"/>
    <s v="Brian Freeman"/>
    <s v="Express Road Cargo"/>
    <x v="0"/>
    <x v="3"/>
    <s v="High"/>
    <s v="Cabernet Sauvignon"/>
    <x v="0"/>
    <x v="1"/>
    <s v="Marques de Caceres Rioja Rosado 2014"/>
    <s v="Full Container"/>
    <s v="Campbeltown"/>
    <x v="1255"/>
    <d v="2010-07-12T00:00:00"/>
    <n v="10"/>
    <n v="0.06"/>
    <n v="2.78"/>
    <n v="1.25"/>
    <n v="27.799999999999997"/>
  </r>
  <r>
    <n v="4725"/>
    <n v="88350"/>
    <s v="John Thompson"/>
    <s v="Express Road Cargo"/>
    <x v="0"/>
    <x v="1"/>
    <s v="High"/>
    <s v="Malbec"/>
    <x v="0"/>
    <x v="1"/>
    <s v="Jean-Baptiste Adam Les Natures Cremant d'Alsace Brut"/>
    <s v="Large Crate"/>
    <s v="Burnie"/>
    <x v="1256"/>
    <d v="2011-11-29T00:00:00"/>
    <n v="8"/>
    <n v="0.02"/>
    <n v="6.48"/>
    <n v="7.37"/>
    <n v="51.84"/>
  </r>
  <r>
    <n v="4726"/>
    <n v="89887"/>
    <s v="Raymond Shaw"/>
    <s v="Express Road Cargo"/>
    <x v="0"/>
    <x v="2"/>
    <s v="Critical"/>
    <s v="Merlot"/>
    <x v="0"/>
    <x v="1"/>
    <s v="Lucien Albrecht Cremant d'Alsace Brut Rose"/>
    <s v="Large Crate"/>
    <s v="Mandurah"/>
    <x v="437"/>
    <d v="2011-11-01T00:00:00"/>
    <n v="31"/>
    <n v="0"/>
    <n v="5.98"/>
    <n v="10.39"/>
    <n v="185.38000000000002"/>
  </r>
  <r>
    <n v="4727"/>
    <n v="87803"/>
    <s v="Jack Collins"/>
    <s v="Express Road Cargo"/>
    <x v="0"/>
    <x v="3"/>
    <s v="Medium"/>
    <s v="Shiraz"/>
    <x v="0"/>
    <x v="1"/>
    <s v="Louis Roederer Cristal Brut with Gift Box 2007"/>
    <s v="Large Crate"/>
    <s v="Bathurst"/>
    <x v="1083"/>
    <d v="2013-10-01T00:00:00"/>
    <n v="15"/>
    <n v="0.06"/>
    <n v="40.98"/>
    <n v="7.47"/>
    <n v="614.69999999999993"/>
  </r>
  <r>
    <n v="4728"/>
    <n v="88335"/>
    <s v="Ryan Boyd"/>
    <s v="Express Road Cargo"/>
    <x v="0"/>
    <x v="2"/>
    <s v="High"/>
    <s v="Zinfandel"/>
    <x v="0"/>
    <x v="1"/>
    <s v="Chateau de Campuget Costieres de Nimes Tradition Rose 2015"/>
    <s v="Large Crate"/>
    <s v="Rockingham"/>
    <x v="763"/>
    <d v="2012-12-22T00:00:00"/>
    <n v="9"/>
    <n v="0.05"/>
    <n v="3.98"/>
    <n v="5.26"/>
    <n v="35.82"/>
  </r>
  <r>
    <n v="4729"/>
    <n v="91150"/>
    <s v="Judith Garrett"/>
    <s v="Express Road Cargo"/>
    <x v="0"/>
    <x v="1"/>
    <s v="Medium"/>
    <s v="Merlot"/>
    <x v="0"/>
    <x v="1"/>
    <s v="Dom Perignon 2006"/>
    <s v="Full Container"/>
    <s v="Hobart"/>
    <x v="2"/>
    <d v="2013-03-18T00:00:00"/>
    <n v="1"/>
    <n v="0.1"/>
    <n v="8.9499999999999993"/>
    <n v="2.0099999999999998"/>
    <n v="8.9499999999999993"/>
  </r>
  <r>
    <n v="4730"/>
    <n v="90874"/>
    <s v="Robert Duncan"/>
    <s v="Express Road Cargo"/>
    <x v="1"/>
    <x v="3"/>
    <s v="Medium"/>
    <s v="Chardonnay"/>
    <x v="0"/>
    <x v="1"/>
    <s v="Cloudy Bay Sauvignon Blanc 2015"/>
    <s v="Large Crate"/>
    <s v="Goulburn"/>
    <x v="1257"/>
    <d v="2013-12-20T00:00:00"/>
    <n v="16"/>
    <n v="0.02"/>
    <n v="65.989999999999995"/>
    <n v="4.99"/>
    <n v="1055.8399999999999"/>
  </r>
  <r>
    <n v="4731"/>
    <n v="91278"/>
    <s v="Todd Robinson"/>
    <s v="Express Road Cargo"/>
    <x v="0"/>
    <x v="3"/>
    <s v="Medium"/>
    <s v="Shiraz"/>
    <x v="0"/>
    <x v="1"/>
    <s v="Marques de Caceres Rioja Rosado 2014"/>
    <s v="Large Crate"/>
    <s v="Albury"/>
    <x v="484"/>
    <d v="2011-08-20T00:00:00"/>
    <n v="9"/>
    <n v="0.06"/>
    <n v="20.27"/>
    <n v="3.99"/>
    <n v="182.43"/>
  </r>
  <r>
    <n v="4732"/>
    <n v="91278"/>
    <s v="Todd Robinson"/>
    <s v="Express Road Cargo"/>
    <x v="0"/>
    <x v="3"/>
    <s v="Medium"/>
    <s v="Pinot Noir"/>
    <x v="0"/>
    <x v="1"/>
    <s v="Miraval Rose 2014"/>
    <s v="Full Container"/>
    <s v="Albury"/>
    <x v="484"/>
    <d v="2011-08-19T00:00:00"/>
    <n v="3"/>
    <n v="0.09"/>
    <n v="9.93"/>
    <n v="1.0900000000000001"/>
    <n v="29.79"/>
  </r>
  <r>
    <n v="4733"/>
    <n v="88548"/>
    <s v="Clarence Sanders"/>
    <s v="Express Road Cargo"/>
    <x v="2"/>
    <x v="2"/>
    <s v="High"/>
    <s v="Sangiovese Rose"/>
    <x v="0"/>
    <x v="6"/>
    <s v="Francis Ford Coppola Sofia Rose 2014"/>
    <s v="Standard Size Crate"/>
    <s v="Rockingham"/>
    <x v="741"/>
    <d v="2010-10-02T00:00:00"/>
    <n v="1"/>
    <n v="0.01"/>
    <n v="99.23"/>
    <n v="8.99"/>
    <n v="99.23"/>
  </r>
  <r>
    <n v="4734"/>
    <n v="87577"/>
    <s v="Harold Burns"/>
    <s v="Express Road Cargo"/>
    <x v="0"/>
    <x v="0"/>
    <s v="Not Specified"/>
    <s v="Shiraz"/>
    <x v="0"/>
    <x v="6"/>
    <s v="Orin Swift Cellars Fragile Rose 2014"/>
    <s v="Large Crate"/>
    <s v="Darwin"/>
    <x v="1258"/>
    <d v="2013-08-04T00:00:00"/>
    <n v="19"/>
    <n v="7.0000000000000007E-2"/>
    <n v="7.68"/>
    <n v="6.16"/>
    <n v="145.91999999999999"/>
  </r>
  <r>
    <n v="4735"/>
    <n v="88843"/>
    <s v="Lori Henry"/>
    <s v="Road Cargo"/>
    <x v="1"/>
    <x v="1"/>
    <s v="Medium"/>
    <s v="Reisling"/>
    <x v="0"/>
    <x v="6"/>
    <s v="Rombauer Chardonnay 2014"/>
    <s v="Standard Size Crate"/>
    <s v="Frankston"/>
    <x v="1187"/>
    <d v="2011-08-23T00:00:00"/>
    <n v="20"/>
    <n v="0.06"/>
    <n v="55.99"/>
    <n v="1.25"/>
    <n v="1119.8"/>
  </r>
  <r>
    <n v="4736"/>
    <n v="91351"/>
    <s v="Craig Wallace"/>
    <s v="Express Road Cargo"/>
    <x v="0"/>
    <x v="3"/>
    <s v="Not Specified"/>
    <s v="Pinot Noir"/>
    <x v="0"/>
    <x v="6"/>
    <s v="Dopff &amp; Irion Cremant Rose Brut"/>
    <s v="Full Container"/>
    <s v="Blue Mountains"/>
    <x v="256"/>
    <d v="2011-06-08T00:00:00"/>
    <n v="16"/>
    <n v="0.01"/>
    <n v="8.34"/>
    <n v="1.43"/>
    <n v="133.44"/>
  </r>
  <r>
    <n v="4737"/>
    <n v="87319"/>
    <s v="Juan Dean"/>
    <s v="Express Road Cargo"/>
    <x v="1"/>
    <x v="3"/>
    <s v="Low"/>
    <s v="Chardonnay"/>
    <x v="0"/>
    <x v="4"/>
    <s v="Dog Point Vineyard Sauvignon Blanc 2014"/>
    <s v="Large Crate"/>
    <s v="Wagga Wagga"/>
    <x v="465"/>
    <d v="2012-03-08T00:00:00"/>
    <n v="2"/>
    <n v="0.03"/>
    <n v="65.989999999999995"/>
    <n v="7.69"/>
    <n v="131.97999999999999"/>
  </r>
  <r>
    <n v="4738"/>
    <n v="87700"/>
    <s v="Bonnie West"/>
    <s v="Express Road Cargo"/>
    <x v="1"/>
    <x v="1"/>
    <s v="Critical"/>
    <s v="Reisling"/>
    <x v="0"/>
    <x v="6"/>
    <s v="Chardonnais Napa Valley Chardonnay 2013"/>
    <s v="Loose Wrap"/>
    <s v="Mount Gambier"/>
    <x v="1238"/>
    <d v="2010-02-08T00:00:00"/>
    <n v="1"/>
    <n v="0.09"/>
    <n v="999.99"/>
    <n v="13.99"/>
    <n v="999.99"/>
  </r>
  <r>
    <n v="4739"/>
    <n v="91035"/>
    <s v="Jeremy Andrews"/>
    <s v="Express Road Cargo"/>
    <x v="0"/>
    <x v="1"/>
    <s v="High"/>
    <s v="Malbec"/>
    <x v="0"/>
    <x v="6"/>
    <s v="Moet &amp; Chandon Imperial"/>
    <s v="Large Crate"/>
    <s v="Canberra"/>
    <x v="629"/>
    <d v="2013-12-27T00:00:00"/>
    <n v="19"/>
    <n v="0.02"/>
    <n v="4.37"/>
    <n v="5.15"/>
    <n v="83.03"/>
  </r>
  <r>
    <n v="4740"/>
    <n v="91035"/>
    <s v="Jeremy Andrews"/>
    <s v="Express Road Cargo"/>
    <x v="0"/>
    <x v="1"/>
    <s v="High"/>
    <s v="Sangiovese"/>
    <x v="0"/>
    <x v="6"/>
    <s v="Schramsberg Cremant Demi-Sec 2011"/>
    <s v="Mini Crate"/>
    <s v="Canberra"/>
    <x v="629"/>
    <d v="2013-12-29T00:00:00"/>
    <n v="6"/>
    <n v="0.08"/>
    <n v="3.48"/>
    <n v="49"/>
    <n v="20.88"/>
  </r>
  <r>
    <n v="4741"/>
    <n v="91035"/>
    <s v="Jeremy Andrews"/>
    <s v="Express Road Cargo"/>
    <x v="0"/>
    <x v="1"/>
    <s v="High"/>
    <s v="Sangiovese"/>
    <x v="0"/>
    <x v="6"/>
    <s v="Dopff &amp; Irion Cremant Rose Brut"/>
    <s v="Large Crate"/>
    <s v="Canberra"/>
    <x v="629"/>
    <d v="2013-12-28T00:00:00"/>
    <n v="21"/>
    <n v="0.05"/>
    <n v="20.98"/>
    <n v="1.49"/>
    <n v="440.58"/>
  </r>
  <r>
    <n v="4742"/>
    <n v="86149"/>
    <s v="Nicholas Carter"/>
    <s v="Express Road Cargo"/>
    <x v="1"/>
    <x v="1"/>
    <s v="Medium"/>
    <s v="Reisling"/>
    <x v="0"/>
    <x v="6"/>
    <s v="Lucky Chardonnay 2012"/>
    <s v="Large Crate"/>
    <s v="Victor Harbor"/>
    <x v="257"/>
    <d v="2013-05-10T00:00:00"/>
    <n v="8"/>
    <n v="7.0000000000000007E-2"/>
    <n v="30.97"/>
    <n v="4"/>
    <n v="247.76"/>
  </r>
  <r>
    <n v="4743"/>
    <n v="86149"/>
    <s v="Nicholas Carter"/>
    <s v="Express Road Cargo"/>
    <x v="0"/>
    <x v="1"/>
    <s v="Medium"/>
    <s v="Shiraz"/>
    <x v="0"/>
    <x v="6"/>
    <s v="JCB N¬∞21 Brut Cremant de Bourgogne"/>
    <s v="Large Crate"/>
    <s v="Mount Gambier"/>
    <x v="257"/>
    <d v="2013-05-12T00:00:00"/>
    <n v="13"/>
    <n v="0.09"/>
    <n v="6.48"/>
    <n v="6.22"/>
    <n v="84.240000000000009"/>
  </r>
  <r>
    <n v="4744"/>
    <n v="86149"/>
    <s v="Nicholas Carter"/>
    <s v="Express Road Cargo"/>
    <x v="0"/>
    <x v="1"/>
    <s v="Medium"/>
    <s v="Shiraz"/>
    <x v="0"/>
    <x v="6"/>
    <s v="Sutter Home White Zinfandel"/>
    <s v="Large Crate"/>
    <s v="Victor Harbor"/>
    <x v="257"/>
    <d v="2013-05-12T00:00:00"/>
    <n v="7"/>
    <n v="7.0000000000000007E-2"/>
    <n v="6.48"/>
    <n v="7.37"/>
    <n v="45.36"/>
  </r>
  <r>
    <n v="4745"/>
    <n v="90524"/>
    <s v="Aaron Daniels"/>
    <s v="Road Cargo"/>
    <x v="1"/>
    <x v="1"/>
    <s v="Not Specified"/>
    <s v="Reisling"/>
    <x v="0"/>
    <x v="6"/>
    <s v="Dog Point Vineyard Sauvignon Blanc 2014"/>
    <s v="Large Crate"/>
    <s v="Devonport"/>
    <x v="954"/>
    <d v="2010-05-25T00:00:00"/>
    <n v="17"/>
    <n v="0.09"/>
    <n v="77.510000000000005"/>
    <n v="4"/>
    <n v="1317.67"/>
  </r>
  <r>
    <n v="4746"/>
    <n v="90524"/>
    <s v="Aaron Daniels"/>
    <s v="Express Road Cargo"/>
    <x v="0"/>
    <x v="1"/>
    <s v="Not Specified"/>
    <s v="Shiraz"/>
    <x v="0"/>
    <x v="6"/>
    <s v="Barnard Griffin Rose of Sangiovese 2014"/>
    <s v="Full Container"/>
    <s v="Launceston"/>
    <x v="954"/>
    <d v="2010-05-25T00:00:00"/>
    <n v="13"/>
    <n v="0"/>
    <n v="2.88"/>
    <n v="0.7"/>
    <n v="37.44"/>
  </r>
  <r>
    <n v="4747"/>
    <n v="88484"/>
    <s v="Steven Brown"/>
    <s v="Express Road Cargo"/>
    <x v="0"/>
    <x v="1"/>
    <s v="High"/>
    <s v="Shiraz"/>
    <x v="0"/>
    <x v="6"/>
    <s v="Laurent-Perrier Brut Millesime 2006"/>
    <s v="Large Crate"/>
    <s v="Benalla"/>
    <x v="1259"/>
    <d v="2013-01-27T00:00:00"/>
    <n v="8"/>
    <n v="0.03"/>
    <n v="7.84"/>
    <n v="4.71"/>
    <n v="62.72"/>
  </r>
  <r>
    <n v="4748"/>
    <n v="87982"/>
    <s v="Katherine Mendoza"/>
    <s v="Air Cargo"/>
    <x v="2"/>
    <x v="1"/>
    <s v="Critical"/>
    <s v="Sangiovese Rose"/>
    <x v="0"/>
    <x v="6"/>
    <s v="Sutter Home White Zinfandel"/>
    <s v="Extra Large Crate"/>
    <s v="Adelaide"/>
    <x v="258"/>
    <d v="2011-07-24T00:00:00"/>
    <n v="4"/>
    <n v="0.02"/>
    <n v="120.98"/>
    <n v="30"/>
    <n v="483.92"/>
  </r>
  <r>
    <n v="4749"/>
    <n v="87982"/>
    <s v="Eugene Crawford"/>
    <s v="Express Road Cargo"/>
    <x v="1"/>
    <x v="1"/>
    <s v="Critical"/>
    <s v="Pinot Gris"/>
    <x v="0"/>
    <x v="6"/>
    <s v="The White Knight Sauvignon Blanc 2014"/>
    <s v="Loose Wrap"/>
    <s v="Victor Harbor"/>
    <x v="258"/>
    <d v="2011-07-24T00:00:00"/>
    <n v="10"/>
    <n v="0.09"/>
    <n v="13.99"/>
    <n v="7.51"/>
    <n v="139.9"/>
  </r>
  <r>
    <n v="4750"/>
    <n v="88412"/>
    <s v="Nicholas Morris"/>
    <s v="Express Road Cargo"/>
    <x v="0"/>
    <x v="2"/>
    <s v="Medium"/>
    <s v="Pinot Noir"/>
    <x v="0"/>
    <x v="6"/>
    <s v="Bertani Bertarose 2014"/>
    <s v="Large Crate"/>
    <s v="Geraldton"/>
    <x v="804"/>
    <d v="2011-04-08T00:00:00"/>
    <n v="7"/>
    <n v="0.08"/>
    <n v="10.98"/>
    <n v="3.99"/>
    <n v="76.86"/>
  </r>
  <r>
    <n v="4751"/>
    <n v="91266"/>
    <s v="Joe Sanders"/>
    <s v="Road Cargo"/>
    <x v="0"/>
    <x v="3"/>
    <s v="High"/>
    <s v="Zinfandel"/>
    <x v="0"/>
    <x v="6"/>
    <s v="Francis Ford Coppola Sofia Rose 2014"/>
    <s v="Large Crate"/>
    <s v="Broken Hill"/>
    <x v="1133"/>
    <d v="2012-09-21T00:00:00"/>
    <n v="12"/>
    <n v="0.08"/>
    <n v="48.04"/>
    <n v="5.79"/>
    <n v="576.48"/>
  </r>
  <r>
    <n v="4752"/>
    <n v="86403"/>
    <s v="Adam Grant"/>
    <s v="Express Road Cargo"/>
    <x v="0"/>
    <x v="1"/>
    <s v="Low"/>
    <s v="Pinot Noir"/>
    <x v="0"/>
    <x v="6"/>
    <s v="Pietradolce Etna Rosato 2014"/>
    <s v="Large Crate"/>
    <s v="Port Adelaide"/>
    <x v="725"/>
    <d v="2012-05-06T00:00:00"/>
    <n v="13"/>
    <n v="0.08"/>
    <n v="11.29"/>
    <n v="5.03"/>
    <n v="146.76999999999998"/>
  </r>
  <r>
    <n v="4753"/>
    <n v="91358"/>
    <s v="Roger Williams"/>
    <s v="Express Road Cargo"/>
    <x v="0"/>
    <x v="1"/>
    <s v="Not Specified"/>
    <s v="Sangiovese"/>
    <x v="0"/>
    <x v="6"/>
    <s v="Gerard Bertrand Cote des Roses Rose 2014"/>
    <s v="Large Crate"/>
    <s v="Devonport"/>
    <x v="76"/>
    <d v="2013-01-09T00:00:00"/>
    <n v="6"/>
    <n v="0.05"/>
    <n v="8.85"/>
    <n v="5.6"/>
    <n v="53.099999999999994"/>
  </r>
  <r>
    <n v="4754"/>
    <n v="91358"/>
    <s v="Dennis Baker"/>
    <s v="Road Cargo"/>
    <x v="0"/>
    <x v="1"/>
    <s v="Not Specified"/>
    <s v="Sangiovese"/>
    <x v="0"/>
    <x v="4"/>
    <s v="Louis Roederer Cristal Brut with Gift Box 2007"/>
    <s v="Large Crate"/>
    <s v="Devonport"/>
    <x v="76"/>
    <d v="2013-01-10T00:00:00"/>
    <n v="1"/>
    <n v="0.01"/>
    <n v="11.97"/>
    <n v="4.9800000000000004"/>
    <n v="11.97"/>
  </r>
  <r>
    <n v="4755"/>
    <n v="91358"/>
    <s v="Dennis Baker"/>
    <s v="Express Road Cargo"/>
    <x v="0"/>
    <x v="1"/>
    <s v="Not Specified"/>
    <s v="Zinfandel"/>
    <x v="0"/>
    <x v="6"/>
    <s v="Louis Roederer Cristal Brut 2006"/>
    <s v="Large Crate"/>
    <s v="Burnie"/>
    <x v="76"/>
    <d v="2013-01-09T00:00:00"/>
    <n v="10"/>
    <n v="0.1"/>
    <n v="7.3"/>
    <n v="7.72"/>
    <n v="73"/>
  </r>
  <r>
    <n v="4756"/>
    <n v="91364"/>
    <s v="Philip Ortiz"/>
    <s v="Express Road Cargo"/>
    <x v="1"/>
    <x v="1"/>
    <s v="High"/>
    <s v="Pinot Gris"/>
    <x v="0"/>
    <x v="6"/>
    <s v="Dog Point Vineyard Sauvignon Blanc 2014"/>
    <s v="Standard Size Crate"/>
    <s v="Victor Harbor"/>
    <x v="260"/>
    <d v="2012-07-26T00:00:00"/>
    <n v="15"/>
    <n v="7.0000000000000007E-2"/>
    <n v="1.7"/>
    <n v="1.99"/>
    <n v="25.5"/>
  </r>
  <r>
    <n v="4757"/>
    <n v="86650"/>
    <s v="Kevin Oliver"/>
    <s v="Express Road Cargo"/>
    <x v="0"/>
    <x v="1"/>
    <s v="Critical"/>
    <s v="Malbec"/>
    <x v="0"/>
    <x v="6"/>
    <s v="Bertani Bertarose 2014"/>
    <s v="Large Crate"/>
    <s v="Wodonga"/>
    <x v="1040"/>
    <d v="2013-03-08T00:00:00"/>
    <n v="1"/>
    <n v="0.06"/>
    <n v="4.9800000000000004"/>
    <n v="6.07"/>
    <n v="4.9800000000000004"/>
  </r>
  <r>
    <n v="4758"/>
    <n v="89878"/>
    <s v="Charles Bailey"/>
    <s v="Express Road Cargo"/>
    <x v="0"/>
    <x v="1"/>
    <s v="Low"/>
    <s v="Zinfandel"/>
    <x v="0"/>
    <x v="6"/>
    <s v="Belle Glos Oeil de Perdrix Pinot Noir Blanc 2014"/>
    <s v="Large Crate"/>
    <s v="Mildura"/>
    <x v="251"/>
    <d v="2013-06-16T00:00:00"/>
    <n v="8"/>
    <n v="0"/>
    <n v="2.66"/>
    <n v="6.35"/>
    <n v="21.28"/>
  </r>
  <r>
    <n v="4759"/>
    <n v="91365"/>
    <s v="Susan Spencer"/>
    <s v="Express Road Cargo"/>
    <x v="2"/>
    <x v="2"/>
    <s v="Not Specified"/>
    <s v="Champagne"/>
    <x v="0"/>
    <x v="6"/>
    <s v="Gerard Bertrand Cote des Roses Rose 2014"/>
    <s v="Standard Size Crate"/>
    <s v="Mandurah"/>
    <x v="811"/>
    <d v="2010-06-22T00:00:00"/>
    <n v="1"/>
    <n v="0.02"/>
    <n v="25.38"/>
    <n v="8.99"/>
    <n v="25.38"/>
  </r>
  <r>
    <n v="4760"/>
    <n v="90859"/>
    <s v="Ronald Sanders"/>
    <s v="Express Road Cargo"/>
    <x v="2"/>
    <x v="3"/>
    <s v="High"/>
    <s v="Sangiovese Rose"/>
    <x v="0"/>
    <x v="6"/>
    <s v="Belle Glos Oeil de Perdrix Pinot Noir Blanc 2014"/>
    <s v="Standard Size Crate"/>
    <s v="Dubbo"/>
    <x v="645"/>
    <d v="2010-03-16T00:00:00"/>
    <n v="3"/>
    <n v="0.08"/>
    <n v="30.93"/>
    <n v="3.92"/>
    <n v="92.789999999999992"/>
  </r>
  <r>
    <n v="4761"/>
    <n v="90415"/>
    <s v="Michael Ferguson"/>
    <s v="Air Cargo"/>
    <x v="2"/>
    <x v="3"/>
    <s v="Low"/>
    <s v="Cremant"/>
    <x v="0"/>
    <x v="6"/>
    <s v="Bertani Bertarose 2014"/>
    <s v="Small Crate"/>
    <s v="Grafton"/>
    <x v="1049"/>
    <d v="2010-08-05T00:00:00"/>
    <n v="12"/>
    <n v="0.05"/>
    <n v="424.21"/>
    <n v="110.2"/>
    <n v="5090.5199999999995"/>
  </r>
  <r>
    <n v="4762"/>
    <n v="90035"/>
    <s v="Louise Medina"/>
    <s v="Road Cargo"/>
    <x v="0"/>
    <x v="3"/>
    <s v="Critical"/>
    <s v="Pinot Noir"/>
    <x v="0"/>
    <x v="6"/>
    <s v="Lucien Albrecht Cremant d'Alsace Brut Rose"/>
    <s v="Large Crate"/>
    <s v="Tamworth"/>
    <x v="261"/>
    <d v="2012-05-16T00:00:00"/>
    <n v="15"/>
    <n v="0.08"/>
    <n v="42.98"/>
    <n v="4.62"/>
    <n v="644.69999999999993"/>
  </r>
  <r>
    <n v="4763"/>
    <n v="90035"/>
    <s v="Louise Medina"/>
    <s v="Road Cargo"/>
    <x v="0"/>
    <x v="3"/>
    <s v="Critical"/>
    <s v="Malbec"/>
    <x v="0"/>
    <x v="6"/>
    <s v="Dom Perignon 2006"/>
    <s v="Large Crate"/>
    <s v="Blue Mountains"/>
    <x v="261"/>
    <d v="2012-05-15T00:00:00"/>
    <n v="9"/>
    <n v="7.0000000000000007E-2"/>
    <n v="8.0399999999999991"/>
    <n v="8.94"/>
    <n v="72.359999999999985"/>
  </r>
  <r>
    <n v="4764"/>
    <n v="87040"/>
    <s v="Alan Lynch"/>
    <s v="Express Road Cargo"/>
    <x v="1"/>
    <x v="1"/>
    <s v="Low"/>
    <s v="Pinot Gris"/>
    <x v="0"/>
    <x v="6"/>
    <s v="Giesen Sauvignon Blanc 2014"/>
    <s v="Large Crate"/>
    <s v="Canberra"/>
    <x v="433"/>
    <d v="2013-05-01T00:00:00"/>
    <n v="5"/>
    <n v="7.0000000000000007E-2"/>
    <n v="205.99"/>
    <n v="5.26"/>
    <n v="1029.95"/>
  </r>
  <r>
    <n v="4765"/>
    <n v="87040"/>
    <s v="Scott Carr"/>
    <s v="Express Road Cargo"/>
    <x v="1"/>
    <x v="2"/>
    <s v="Low"/>
    <s v="Pinot Gris"/>
    <x v="0"/>
    <x v="6"/>
    <s v="Dog Point Vineyard Sauvignon Blanc 2014"/>
    <s v="Large Crate"/>
    <s v="Busseltol"/>
    <x v="433"/>
    <d v="2013-05-06T00:00:00"/>
    <n v="5"/>
    <n v="0.08"/>
    <n v="53.98"/>
    <n v="5.5"/>
    <n v="269.89999999999998"/>
  </r>
  <r>
    <n v="4766"/>
    <n v="89524"/>
    <s v="Carol Oliver"/>
    <s v="Express Road Cargo"/>
    <x v="1"/>
    <x v="3"/>
    <s v="High"/>
    <s v="Sauvignon Blanc"/>
    <x v="0"/>
    <x v="6"/>
    <s v="Grgich Hills Chardonnay 2012"/>
    <s v="Large Crate"/>
    <s v="Campbeltown"/>
    <x v="741"/>
    <d v="2010-10-01T00:00:00"/>
    <n v="5"/>
    <n v="0.01"/>
    <n v="65.989999999999995"/>
    <n v="8.99"/>
    <n v="329.95"/>
  </r>
  <r>
    <n v="4767"/>
    <n v="89873"/>
    <s v="Charles Bailey"/>
    <s v="Express Road Cargo"/>
    <x v="0"/>
    <x v="1"/>
    <s v="Low"/>
    <s v="Pinot Noir"/>
    <x v="0"/>
    <x v="6"/>
    <s v="Langlois Chateau Cremant de Loire Brut"/>
    <s v="Full Container"/>
    <s v="Melton"/>
    <x v="424"/>
    <d v="2010-04-15T00:00:00"/>
    <n v="4"/>
    <n v="0.05"/>
    <n v="4.84"/>
    <n v="0.71"/>
    <n v="19.36"/>
  </r>
  <r>
    <n v="4768"/>
    <n v="88277"/>
    <s v="Billy Montgomery"/>
    <s v="Express Road Cargo"/>
    <x v="0"/>
    <x v="3"/>
    <s v="Low"/>
    <s v="Cabernet Sauvignon"/>
    <x v="0"/>
    <x v="6"/>
    <s v="Pierre Sparr Cremant d'Alsace Reserve Brut Rose"/>
    <s v="Mini Crate"/>
    <s v="Paramatta"/>
    <x v="115"/>
    <d v="2013-12-12T00:00:00"/>
    <n v="6"/>
    <n v="0.03"/>
    <n v="300.64999999999998"/>
    <n v="24.49"/>
    <n v="1803.8999999999999"/>
  </r>
  <r>
    <n v="4769"/>
    <n v="88277"/>
    <s v="Billy Montgomery"/>
    <s v="Express Road Cargo"/>
    <x v="0"/>
    <x v="3"/>
    <s v="Low"/>
    <s v="Pinot Noir"/>
    <x v="0"/>
    <x v="6"/>
    <s v="Pietradolce Etna Rosato 2014"/>
    <s v="Large Crate"/>
    <s v="Cessnock"/>
    <x v="115"/>
    <d v="2013-12-12T00:00:00"/>
    <n v="16"/>
    <n v="0.1"/>
    <n v="4.9800000000000004"/>
    <n v="7.54"/>
    <n v="79.680000000000007"/>
  </r>
  <r>
    <n v="4770"/>
    <n v="89730"/>
    <s v="Christopher Elliott"/>
    <s v="Express Road Cargo"/>
    <x v="1"/>
    <x v="1"/>
    <s v="Critical"/>
    <s v="Pinot Gris"/>
    <x v="0"/>
    <x v="6"/>
    <s v="Robert Oatley Signature Chardonnay 2013"/>
    <s v="Large Crate"/>
    <s v="Mount Barker"/>
    <x v="1248"/>
    <d v="2010-11-10T00:00:00"/>
    <n v="5"/>
    <n v="0.02"/>
    <n v="73.98"/>
    <n v="14.52"/>
    <n v="369.90000000000003"/>
  </r>
  <r>
    <n v="4771"/>
    <n v="88265"/>
    <s v="Billy Montgomery"/>
    <s v="Express Road Cargo"/>
    <x v="0"/>
    <x v="3"/>
    <s v="Critical"/>
    <s v="Sangiovese"/>
    <x v="0"/>
    <x v="6"/>
    <s v="La Playa Estate Cabernet Sauvignon Rose 2015"/>
    <s v="Full Container"/>
    <s v="Bathurst"/>
    <x v="348"/>
    <d v="2010-02-05T00:00:00"/>
    <n v="7"/>
    <n v="0"/>
    <n v="7.28"/>
    <n v="1.77"/>
    <n v="50.96"/>
  </r>
  <r>
    <n v="4772"/>
    <n v="88540"/>
    <s v="Anne Fowler"/>
    <s v="Air Cargo"/>
    <x v="2"/>
    <x v="3"/>
    <s v="High"/>
    <s v="Champagne"/>
    <x v="0"/>
    <x v="6"/>
    <s v="Chateau d'Esclans Whispering Angel Rose 2014"/>
    <s v="Extra Large Crate"/>
    <s v="Orange"/>
    <x v="843"/>
    <d v="2011-06-07T00:00:00"/>
    <n v="2"/>
    <n v="0.01"/>
    <n v="100.8"/>
    <n v="60"/>
    <n v="201.6"/>
  </r>
  <r>
    <n v="4773"/>
    <n v="88034"/>
    <s v="Alan Harris"/>
    <s v="Road Cargo"/>
    <x v="0"/>
    <x v="0"/>
    <s v="High"/>
    <s v="Sangiovese"/>
    <x v="0"/>
    <x v="4"/>
    <s v="Domaine Lafage Miraflors Rose 2013"/>
    <s v="Full Container"/>
    <s v="Gympie"/>
    <x v="826"/>
    <d v="2012-11-23T00:00:00"/>
    <n v="18"/>
    <n v="0.03"/>
    <n v="9.11"/>
    <n v="2.25"/>
    <n v="163.98"/>
  </r>
  <r>
    <n v="4774"/>
    <n v="88034"/>
    <s v="Larry Allen"/>
    <s v="Express Road Cargo"/>
    <x v="0"/>
    <x v="1"/>
    <s v="High"/>
    <s v="Cabernet Sauvignon"/>
    <x v="0"/>
    <x v="4"/>
    <s v="Simonnet-Febvre Cremant de Bourgogne Blanc"/>
    <s v="Large Crate"/>
    <s v="Ararat"/>
    <x v="826"/>
    <d v="2012-11-23T00:00:00"/>
    <n v="32"/>
    <n v="0.05"/>
    <n v="7.3"/>
    <n v="7.72"/>
    <n v="233.6"/>
  </r>
  <r>
    <n v="4775"/>
    <n v="90192"/>
    <s v="Tina Washington"/>
    <s v="Express Road Cargo"/>
    <x v="2"/>
    <x v="1"/>
    <s v="Critical"/>
    <s v="Sangiovese Rose"/>
    <x v="0"/>
    <x v="6"/>
    <s v="Marques de Caceres Rioja Rosado 2014"/>
    <s v="Standard Size Crate"/>
    <s v="Canberra"/>
    <x v="1073"/>
    <d v="2010-08-17T00:00:00"/>
    <n v="22"/>
    <n v="0.06"/>
    <n v="9.48"/>
    <n v="7.29"/>
    <n v="208.56"/>
  </r>
  <r>
    <n v="4776"/>
    <n v="91372"/>
    <s v="James Weaver"/>
    <s v="Express Road Cargo"/>
    <x v="1"/>
    <x v="1"/>
    <s v="Not Specified"/>
    <s v="Pinot Gris"/>
    <x v="0"/>
    <x v="6"/>
    <s v="Robert Oatley Sauvignon Blanc 2013"/>
    <s v="Loose Wrap"/>
    <s v="Ararat"/>
    <x v="1260"/>
    <d v="2011-04-09T00:00:00"/>
    <n v="1"/>
    <n v="0.05"/>
    <n v="150.97999999999999"/>
    <n v="13.99"/>
    <n v="150.97999999999999"/>
  </r>
  <r>
    <n v="4777"/>
    <n v="86807"/>
    <s v="Anne Fields"/>
    <s v="Express Road Cargo"/>
    <x v="0"/>
    <x v="2"/>
    <s v="High"/>
    <s v="Malbec"/>
    <x v="0"/>
    <x v="6"/>
    <s v="Domaine Lafage Miraflors Rose 2013"/>
    <s v="Large Crate"/>
    <s v="Perth"/>
    <x v="1096"/>
    <d v="2012-05-21T00:00:00"/>
    <n v="17"/>
    <n v="0.02"/>
    <n v="15.67"/>
    <n v="1.39"/>
    <n v="266.39"/>
  </r>
  <r>
    <n v="4778"/>
    <n v="86807"/>
    <s v="Anne Fields"/>
    <s v="Express Road Cargo"/>
    <x v="2"/>
    <x v="2"/>
    <s v="High"/>
    <s v="Grenache Rose"/>
    <x v="0"/>
    <x v="4"/>
    <s v="Marques de Caceres Rioja Rosado 2014"/>
    <s v="Loose Wrap"/>
    <s v="Rockingham"/>
    <x v="1096"/>
    <d v="2012-05-22T00:00:00"/>
    <n v="11"/>
    <n v="7.0000000000000007E-2"/>
    <n v="51.65"/>
    <n v="18.45"/>
    <n v="568.15"/>
  </r>
  <r>
    <n v="4779"/>
    <n v="86807"/>
    <s v="Anne Fields"/>
    <s v="Road Cargo"/>
    <x v="1"/>
    <x v="2"/>
    <s v="High"/>
    <s v="Pinot Gris"/>
    <x v="0"/>
    <x v="4"/>
    <s v="Robert Oatley Signature Chardonnay 2013"/>
    <s v="Large Crate"/>
    <s v="Bunbury"/>
    <x v="1096"/>
    <d v="2012-05-21T00:00:00"/>
    <n v="4"/>
    <n v="0.04"/>
    <n v="125.99"/>
    <n v="8.99"/>
    <n v="503.96"/>
  </r>
  <r>
    <n v="4780"/>
    <n v="91181"/>
    <s v="Bobby Fox"/>
    <s v="Express Road Cargo"/>
    <x v="1"/>
    <x v="1"/>
    <s v="Medium"/>
    <s v="Sauvignon Blanc"/>
    <x v="0"/>
    <x v="4"/>
    <s v="Lucky Chardonnay 2012"/>
    <s v="Mini Crate"/>
    <s v="Devonport"/>
    <x v="105"/>
    <d v="2011-06-27T00:00:00"/>
    <n v="17"/>
    <n v="0"/>
    <n v="599.99"/>
    <n v="24.49"/>
    <n v="10199.83"/>
  </r>
  <r>
    <n v="4781"/>
    <n v="91181"/>
    <s v="Bobby Fox"/>
    <s v="Express Road Cargo"/>
    <x v="0"/>
    <x v="1"/>
    <s v="Medium"/>
    <s v="Sangiovese"/>
    <x v="0"/>
    <x v="6"/>
    <s v="Simonnet-Febvre Cremant de Bourgogne Blanc"/>
    <s v="Large Crate"/>
    <s v="Burnie"/>
    <x v="105"/>
    <d v="2011-06-27T00:00:00"/>
    <n v="18"/>
    <n v="0.04"/>
    <n v="40.99"/>
    <n v="5.86"/>
    <n v="737.82"/>
  </r>
  <r>
    <n v="4782"/>
    <n v="91181"/>
    <s v="Bobby Fox"/>
    <s v="Road Cargo"/>
    <x v="0"/>
    <x v="1"/>
    <s v="Medium"/>
    <s v="Shiraz"/>
    <x v="0"/>
    <x v="6"/>
    <s v="Moet &amp; Chandon Imperial"/>
    <s v="Large Crate"/>
    <s v="Devonport"/>
    <x v="105"/>
    <d v="2011-06-27T00:00:00"/>
    <n v="18"/>
    <n v="0.09"/>
    <n v="15.31"/>
    <n v="8.7799999999999994"/>
    <n v="275.58"/>
  </r>
  <r>
    <n v="4783"/>
    <n v="91181"/>
    <s v="Richard Riley"/>
    <s v="Express Road Cargo"/>
    <x v="0"/>
    <x v="1"/>
    <s v="Medium"/>
    <s v="Shiraz"/>
    <x v="0"/>
    <x v="6"/>
    <s v="Veuve Clicquot Brut Yellow Label"/>
    <s v="Large Crate"/>
    <s v="Canberra"/>
    <x v="105"/>
    <d v="2011-06-26T00:00:00"/>
    <n v="1"/>
    <n v="0.01"/>
    <n v="18.97"/>
    <n v="9.0299999999999994"/>
    <n v="18.97"/>
  </r>
  <r>
    <n v="4784"/>
    <n v="89567"/>
    <s v="Jesse Moreno"/>
    <s v="Express Road Cargo"/>
    <x v="0"/>
    <x v="2"/>
    <s v="Medium"/>
    <s v="Malbec"/>
    <x v="0"/>
    <x v="6"/>
    <s v="Miraval Rose (1.5 Liter Magnum) 2014"/>
    <s v="Full Container"/>
    <s v="Rockingham"/>
    <x v="946"/>
    <d v="2013-03-30T00:00:00"/>
    <n v="11"/>
    <n v="0.05"/>
    <n v="7.98"/>
    <n v="1.25"/>
    <n v="87.78"/>
  </r>
  <r>
    <n v="4785"/>
    <n v="89567"/>
    <s v="Jesse Moreno"/>
    <s v="Express Road Cargo"/>
    <x v="1"/>
    <x v="2"/>
    <s v="Medium"/>
    <s v="Sauvignon Blanc"/>
    <x v="0"/>
    <x v="6"/>
    <s v="Hewitson LuLu Sauvignon Blanc 2014"/>
    <s v="Large Crate"/>
    <s v="Albany"/>
    <x v="946"/>
    <d v="2013-03-30T00:00:00"/>
    <n v="13"/>
    <n v="0.09"/>
    <n v="155.99"/>
    <n v="8.08"/>
    <n v="2027.8700000000001"/>
  </r>
  <r>
    <n v="4786"/>
    <n v="89933"/>
    <s v="Phillip Owens"/>
    <s v="Express Road Cargo"/>
    <x v="1"/>
    <x v="1"/>
    <s v="Medium"/>
    <s v="Reisling"/>
    <x v="0"/>
    <x v="6"/>
    <s v="Grgich Hills Chardonnay 2012"/>
    <s v="Standard Size Crate"/>
    <s v="Adelaide"/>
    <x v="262"/>
    <d v="2013-08-30T00:00:00"/>
    <n v="7"/>
    <n v="0.08"/>
    <n v="55.99"/>
    <n v="1.25"/>
    <n v="391.93"/>
  </r>
  <r>
    <n v="4787"/>
    <n v="89933"/>
    <s v="Juan Hunter"/>
    <s v="Express Road Cargo"/>
    <x v="0"/>
    <x v="1"/>
    <s v="Medium"/>
    <s v="Cabernet Sauvignon"/>
    <x v="0"/>
    <x v="6"/>
    <s v="Pietradolce Etna Rosato 2014"/>
    <s v="Large Crate"/>
    <s v="Canberra"/>
    <x v="262"/>
    <d v="2013-08-31T00:00:00"/>
    <n v="22"/>
    <n v="0.04"/>
    <n v="16.91"/>
    <n v="6.25"/>
    <n v="372.02"/>
  </r>
  <r>
    <n v="4788"/>
    <n v="88674"/>
    <s v="Fred Nelson"/>
    <s v="Road Cargo"/>
    <x v="0"/>
    <x v="1"/>
    <s v="Not Specified"/>
    <s v="Cabernet Sauvignon"/>
    <x v="0"/>
    <x v="4"/>
    <s v="Dom Perignon 2006"/>
    <s v="Large Crate"/>
    <s v="Mount Barker"/>
    <x v="512"/>
    <d v="2013-04-29T00:00:00"/>
    <n v="9"/>
    <n v="0.05"/>
    <n v="55.48"/>
    <n v="14.3"/>
    <n v="499.32"/>
  </r>
  <r>
    <n v="4789"/>
    <n v="85971"/>
    <s v="Fred Willis"/>
    <s v="Express Road Cargo"/>
    <x v="0"/>
    <x v="1"/>
    <s v="Medium"/>
    <s v="Merlot"/>
    <x v="0"/>
    <x v="6"/>
    <s v="Louis Roederer Cristal Brut with Gift Box 2007"/>
    <s v="Large Crate"/>
    <s v="Devonport"/>
    <x v="202"/>
    <d v="2011-12-30T00:00:00"/>
    <n v="2"/>
    <n v="0.09"/>
    <n v="10.94"/>
    <n v="1.39"/>
    <n v="21.88"/>
  </r>
  <r>
    <n v="4790"/>
    <n v="87603"/>
    <s v="Eugene Butler"/>
    <s v="Express Road Cargo"/>
    <x v="0"/>
    <x v="1"/>
    <s v="Low"/>
    <s v="Malbec"/>
    <x v="0"/>
    <x v="6"/>
    <s v="Roederer Estate L'Ermitage 2007"/>
    <s v="Mini Crate"/>
    <s v="Adelaide"/>
    <x v="263"/>
    <d v="2010-07-09T00:00:00"/>
    <n v="8"/>
    <n v="0.05"/>
    <n v="80.98"/>
    <n v="35"/>
    <n v="647.84"/>
  </r>
  <r>
    <n v="4791"/>
    <n v="87603"/>
    <s v="Eugene Butler"/>
    <s v="Express Road Cargo"/>
    <x v="0"/>
    <x v="1"/>
    <s v="Low"/>
    <s v="Merlot"/>
    <x v="0"/>
    <x v="6"/>
    <s v="Domaine Lafage Miraflors Rose 2013"/>
    <s v="Mini Crate"/>
    <s v="Port Adelaide"/>
    <x v="263"/>
    <d v="2010-07-05T00:00:00"/>
    <n v="8"/>
    <n v="0.05"/>
    <n v="279.48"/>
    <n v="35"/>
    <n v="2235.84"/>
  </r>
  <r>
    <n v="4792"/>
    <n v="90088"/>
    <s v="Walter Hudson"/>
    <s v="Express Road Cargo"/>
    <x v="0"/>
    <x v="0"/>
    <s v="Low"/>
    <s v="Malbec"/>
    <x v="0"/>
    <x v="4"/>
    <s v="Schramsberg Cremant Demi-Sec 2011"/>
    <s v="Large Crate"/>
    <s v="Darwin"/>
    <x v="38"/>
    <d v="2012-12-31T00:00:00"/>
    <n v="12"/>
    <n v="0.03"/>
    <n v="56.96"/>
    <n v="13.22"/>
    <n v="683.52"/>
  </r>
  <r>
    <n v="4793"/>
    <n v="90329"/>
    <s v="Clarence Hunt"/>
    <s v="Express Road Cargo"/>
    <x v="1"/>
    <x v="3"/>
    <s v="High"/>
    <s v="Chardonnay"/>
    <x v="0"/>
    <x v="6"/>
    <s v="The White Knight Sauvignon Blanc 2014"/>
    <s v="Mini Crate"/>
    <s v="Armidale"/>
    <x v="264"/>
    <d v="2011-11-23T00:00:00"/>
    <n v="21"/>
    <n v="0.06"/>
    <n v="599.99"/>
    <n v="24.49"/>
    <n v="12599.79"/>
  </r>
  <r>
    <n v="4794"/>
    <n v="90329"/>
    <s v="Clarence Hunt"/>
    <s v="Express Road Cargo"/>
    <x v="0"/>
    <x v="3"/>
    <s v="High"/>
    <s v="Shiraz"/>
    <x v="0"/>
    <x v="6"/>
    <s v="JCB N¬∞21 Brut Cremant de Bourgogne"/>
    <s v="Large Crate"/>
    <s v="Armidale"/>
    <x v="264"/>
    <d v="2011-11-23T00:00:00"/>
    <n v="32"/>
    <n v="0.05"/>
    <n v="4.28"/>
    <n v="6.72"/>
    <n v="136.96"/>
  </r>
  <r>
    <n v="4795"/>
    <n v="88912"/>
    <s v="Terry Black"/>
    <s v="Express Road Cargo"/>
    <x v="1"/>
    <x v="3"/>
    <s v="Critical"/>
    <s v="Chardonnay"/>
    <x v="0"/>
    <x v="4"/>
    <s v="Cloudy Bay Sauvignon Blanc 2015"/>
    <s v="Loose Wrap"/>
    <s v="Wagga Wagga"/>
    <x v="265"/>
    <d v="2011-03-17T00:00:00"/>
    <n v="3"/>
    <n v="0"/>
    <n v="140.99"/>
    <n v="13.99"/>
    <n v="422.97"/>
  </r>
  <r>
    <n v="4796"/>
    <n v="89233"/>
    <s v="Harold Bell"/>
    <s v="Express Road Cargo"/>
    <x v="0"/>
    <x v="3"/>
    <s v="Not Specified"/>
    <s v="Zinfandel"/>
    <x v="0"/>
    <x v="6"/>
    <s v="Lucien Albrecht Cremant d'Alsace Brut Rose"/>
    <s v="Large Crate"/>
    <s v="Goulburn"/>
    <x v="137"/>
    <d v="2013-08-13T00:00:00"/>
    <n v="11"/>
    <n v="0.03"/>
    <n v="6.48"/>
    <n v="5.86"/>
    <n v="71.28"/>
  </r>
  <r>
    <n v="4797"/>
    <n v="86140"/>
    <s v="Stephen Walker"/>
    <s v="Express Road Cargo"/>
    <x v="0"/>
    <x v="1"/>
    <s v="Not Specified"/>
    <s v="Sangiovese"/>
    <x v="0"/>
    <x v="6"/>
    <s v="Bertani Bertarose 2014"/>
    <s v="Large Crate"/>
    <s v="Canberra"/>
    <x v="1208"/>
    <d v="2012-02-17T00:00:00"/>
    <n v="10"/>
    <n v="0.01"/>
    <n v="5.98"/>
    <n v="2.5"/>
    <n v="59.800000000000004"/>
  </r>
  <r>
    <n v="4798"/>
    <n v="86140"/>
    <s v="Stephen Walker"/>
    <s v="Express Road Cargo"/>
    <x v="2"/>
    <x v="1"/>
    <s v="Not Specified"/>
    <s v="Grenache Rose"/>
    <x v="0"/>
    <x v="6"/>
    <s v="Locations by Dave Phinney F Rose&quot;"/>
    <s v="Standard Size Crate"/>
    <s v="Canberra"/>
    <x v="1208"/>
    <d v="2012-02-17T00:00:00"/>
    <n v="1"/>
    <n v="0"/>
    <n v="10.4"/>
    <n v="5.4"/>
    <n v="10.4"/>
  </r>
  <r>
    <n v="4799"/>
    <n v="86943"/>
    <s v="Harry Wright"/>
    <s v="Express Road Cargo"/>
    <x v="0"/>
    <x v="1"/>
    <s v="High"/>
    <s v="Cabernet Sauvignon"/>
    <x v="0"/>
    <x v="6"/>
    <s v="Pierre Sparr Cremant d'Alsace Reserve Brut Rose"/>
    <s v="Large Crate"/>
    <s v="Mount Barker"/>
    <x v="1236"/>
    <d v="2012-12-03T00:00:00"/>
    <n v="1"/>
    <n v="0.06"/>
    <n v="10.91"/>
    <n v="2.99"/>
    <n v="10.91"/>
  </r>
  <r>
    <n v="4800"/>
    <n v="86943"/>
    <s v="Harry Wright"/>
    <s v="Express Road Cargo"/>
    <x v="0"/>
    <x v="1"/>
    <s v="High"/>
    <s v="Zinfandel"/>
    <x v="0"/>
    <x v="4"/>
    <s v="Dom Perignon 2006"/>
    <s v="Large Crate"/>
    <s v="Victor Harbor"/>
    <x v="1236"/>
    <d v="2012-12-01T00:00:00"/>
    <n v="25"/>
    <n v="0.08"/>
    <n v="10.67"/>
    <n v="1.39"/>
    <n v="266.75"/>
  </r>
  <r>
    <n v="4801"/>
    <n v="86943"/>
    <s v="Justin Lynch"/>
    <s v="Air Cargo"/>
    <x v="2"/>
    <x v="1"/>
    <s v="High"/>
    <s v="Grenache Rose"/>
    <x v="0"/>
    <x v="6"/>
    <s v="Sutter Home White Zinfandel"/>
    <s v="Extra Large Crate"/>
    <s v="Mount Gambier"/>
    <x v="1236"/>
    <d v="2012-12-03T00:00:00"/>
    <n v="15"/>
    <n v="0.08"/>
    <n v="130.97999999999999"/>
    <n v="30"/>
    <n v="1964.6999999999998"/>
  </r>
  <r>
    <n v="4802"/>
    <n v="86943"/>
    <s v="Justin Lynch"/>
    <s v="Express Road Cargo"/>
    <x v="2"/>
    <x v="1"/>
    <s v="High"/>
    <s v="Sangiovese Rose"/>
    <x v="0"/>
    <x v="6"/>
    <s v="Pietradolce Etna Rosato 2014"/>
    <s v="Standard Size Crate"/>
    <s v="Port Adelaide"/>
    <x v="1236"/>
    <d v="2012-12-03T00:00:00"/>
    <n v="21"/>
    <n v="0.05"/>
    <n v="22.23"/>
    <n v="3.63"/>
    <n v="466.83"/>
  </r>
  <r>
    <n v="4803"/>
    <n v="86943"/>
    <s v="Justin Lynch"/>
    <s v="Express Road Cargo"/>
    <x v="0"/>
    <x v="1"/>
    <s v="High"/>
    <s v="Malbec"/>
    <x v="0"/>
    <x v="6"/>
    <s v="Louis Roederer Cristal Brut with Gift Box 2007"/>
    <s v="Full Container"/>
    <s v="Mount Gambier"/>
    <x v="1236"/>
    <d v="2012-12-03T00:00:00"/>
    <n v="5"/>
    <n v="0.08"/>
    <n v="6.68"/>
    <n v="1.5"/>
    <n v="33.4"/>
  </r>
  <r>
    <n v="4804"/>
    <n v="86133"/>
    <s v="Jack Collins"/>
    <s v="Express Road Cargo"/>
    <x v="1"/>
    <x v="2"/>
    <s v="Critical"/>
    <s v="Chardonnay"/>
    <x v="0"/>
    <x v="6"/>
    <s v="Lincourt Courtney's Chardonnay 2012"/>
    <s v="Large Crate"/>
    <s v="Albany"/>
    <x v="228"/>
    <d v="2013-02-10T00:00:00"/>
    <n v="12"/>
    <n v="0.01"/>
    <n v="10.97"/>
    <n v="6.5"/>
    <n v="131.64000000000001"/>
  </r>
  <r>
    <n v="4805"/>
    <n v="91235"/>
    <s v="Willie Lynch"/>
    <s v="Express Road Cargo"/>
    <x v="1"/>
    <x v="2"/>
    <s v="High"/>
    <s v="Chardonnay"/>
    <x v="0"/>
    <x v="6"/>
    <s v="Leeuwin Estate Art Series Chardonnay 2012"/>
    <s v="Large Crate"/>
    <s v="Perth"/>
    <x v="665"/>
    <d v="2010-03-14T00:00:00"/>
    <n v="3"/>
    <n v="0.06"/>
    <n v="99.99"/>
    <n v="19.989999999999998"/>
    <n v="299.96999999999997"/>
  </r>
  <r>
    <n v="4806"/>
    <n v="91235"/>
    <s v="Willie Lynch"/>
    <s v="Express Road Cargo"/>
    <x v="0"/>
    <x v="2"/>
    <s v="High"/>
    <s v="Merlot"/>
    <x v="0"/>
    <x v="6"/>
    <s v="Bollinger Brut Special Cuvee"/>
    <s v="Large Crate"/>
    <s v="Bunbury"/>
    <x v="665"/>
    <d v="2010-03-12T00:00:00"/>
    <n v="5"/>
    <n v="0"/>
    <n v="193.17"/>
    <n v="19.989999999999998"/>
    <n v="965.84999999999991"/>
  </r>
  <r>
    <n v="4807"/>
    <n v="91235"/>
    <s v="Willie Lynch"/>
    <s v="Road Cargo"/>
    <x v="1"/>
    <x v="2"/>
    <s v="High"/>
    <s v="Chardonnay"/>
    <x v="0"/>
    <x v="6"/>
    <s v="Cloudy Bay Sauvignon Blanc 2015"/>
    <s v="Standard Size Crate"/>
    <s v="Bunbury"/>
    <x v="665"/>
    <d v="2010-03-11T00:00:00"/>
    <n v="11"/>
    <n v="0.08"/>
    <n v="20.99"/>
    <n v="3.3"/>
    <n v="230.89"/>
  </r>
  <r>
    <n v="4808"/>
    <n v="88536"/>
    <s v="Barbara Rodriguez"/>
    <s v="Express Road Cargo"/>
    <x v="1"/>
    <x v="2"/>
    <s v="High"/>
    <s v="Pinot Gris"/>
    <x v="0"/>
    <x v="6"/>
    <s v="Lincourt Courtney's Chardonnay 2012"/>
    <s v="Large Crate"/>
    <s v="Freemantle"/>
    <x v="38"/>
    <d v="2013-01-02T00:00:00"/>
    <n v="1"/>
    <n v="0.02"/>
    <n v="35.99"/>
    <n v="1.1000000000000001"/>
    <n v="35.99"/>
  </r>
  <r>
    <n v="4809"/>
    <n v="86199"/>
    <s v="Emily Davis"/>
    <s v="Air Cargo"/>
    <x v="2"/>
    <x v="3"/>
    <s v="High"/>
    <s v="Sangiovese Rose"/>
    <x v="0"/>
    <x v="6"/>
    <s v="Chateau de Campuget Costieres de Nimes Tradition Rose 2015"/>
    <s v="Small Crate"/>
    <s v="Orange"/>
    <x v="266"/>
    <d v="2013-06-01T00:00:00"/>
    <n v="10"/>
    <n v="7.0000000000000007E-2"/>
    <n v="100.98"/>
    <n v="35.840000000000003"/>
    <n v="1009.8000000000001"/>
  </r>
  <r>
    <n v="4810"/>
    <n v="86199"/>
    <s v="Emily Davis"/>
    <s v="Express Road Cargo"/>
    <x v="1"/>
    <x v="3"/>
    <s v="High"/>
    <s v="Reisling"/>
    <x v="0"/>
    <x v="6"/>
    <s v="Dog Point Vineyard Sauvignon Blanc 2014"/>
    <s v="Large Crate"/>
    <s v="Wollongong"/>
    <x v="266"/>
    <d v="2013-06-01T00:00:00"/>
    <n v="12"/>
    <n v="0.1"/>
    <n v="65.989999999999995"/>
    <n v="8.99"/>
    <n v="791.87999999999988"/>
  </r>
  <r>
    <n v="4811"/>
    <n v="87775"/>
    <s v="Philip Harper"/>
    <s v="Express Road Cargo"/>
    <x v="2"/>
    <x v="1"/>
    <s v="Not Specified"/>
    <s v="Cremant"/>
    <x v="0"/>
    <x v="6"/>
    <s v="Francis Ford Coppola Sofia Rose 2014"/>
    <s v="Large Crate"/>
    <s v="Hamilton"/>
    <x v="16"/>
    <d v="2011-02-05T00:00:00"/>
    <n v="6"/>
    <n v="0.03"/>
    <n v="19.04"/>
    <n v="6.38"/>
    <n v="114.24"/>
  </r>
  <r>
    <n v="4812"/>
    <n v="87775"/>
    <s v="Philip Harper"/>
    <s v="Express Road Cargo"/>
    <x v="0"/>
    <x v="1"/>
    <s v="Not Specified"/>
    <s v="Pinot Noir"/>
    <x v="0"/>
    <x v="6"/>
    <s v="Miraval Rose 2014"/>
    <s v="Large Crate"/>
    <s v="Geelong"/>
    <x v="16"/>
    <d v="2011-02-05T00:00:00"/>
    <n v="7"/>
    <n v="0.06"/>
    <n v="59.76"/>
    <n v="9.7100000000000009"/>
    <n v="418.32"/>
  </r>
  <r>
    <n v="4813"/>
    <n v="88009"/>
    <s v="John Perry"/>
    <s v="Express Road Cargo"/>
    <x v="0"/>
    <x v="2"/>
    <s v="Not Specified"/>
    <s v="Sangiovese"/>
    <x v="0"/>
    <x v="6"/>
    <s v="Dom Perignon 2006"/>
    <s v="Large Crate"/>
    <s v="Geraldton"/>
    <x v="443"/>
    <d v="2012-09-12T00:00:00"/>
    <n v="8"/>
    <n v="0.01"/>
    <n v="6.54"/>
    <n v="5.27"/>
    <n v="52.32"/>
  </r>
  <r>
    <n v="4814"/>
    <n v="87309"/>
    <s v="David Gilbert"/>
    <s v="Express Road Cargo"/>
    <x v="1"/>
    <x v="1"/>
    <s v="Critical"/>
    <s v="Pinot Gris"/>
    <x v="0"/>
    <x v="6"/>
    <s v="The White Knight Sauvignon Blanc 2014"/>
    <s v="Large Crate"/>
    <s v="Burnie"/>
    <x v="267"/>
    <d v="2012-10-10T00:00:00"/>
    <n v="8"/>
    <n v="0.09"/>
    <n v="35.99"/>
    <n v="5"/>
    <n v="287.92"/>
  </r>
  <r>
    <n v="4815"/>
    <n v="90269"/>
    <s v="Fred Chavez"/>
    <s v="Air Cargo"/>
    <x v="2"/>
    <x v="3"/>
    <s v="High"/>
    <s v="Champagne"/>
    <x v="0"/>
    <x v="6"/>
    <s v="Chateau d'Esclans Garrus Rose 2013"/>
    <s v="Extra Large Crate"/>
    <s v="Bathurst"/>
    <x v="778"/>
    <d v="2013-07-25T00:00:00"/>
    <n v="4"/>
    <n v="0.02"/>
    <n v="500.98"/>
    <n v="26"/>
    <n v="2003.92"/>
  </r>
  <r>
    <n v="4816"/>
    <n v="90269"/>
    <s v="Fred Chavez"/>
    <s v="Air Cargo"/>
    <x v="2"/>
    <x v="3"/>
    <s v="High"/>
    <s v="Sangiovese Rose"/>
    <x v="0"/>
    <x v="7"/>
    <s v="Barnard Griffin Rose of Sangiovese 2014"/>
    <s v="Small Crate"/>
    <s v="Newcastle"/>
    <x v="778"/>
    <d v="2013-07-25T00:00:00"/>
    <n v="16"/>
    <n v="0.01"/>
    <n v="70.89"/>
    <n v="89.3"/>
    <n v="1134.24"/>
  </r>
  <r>
    <n v="4817"/>
    <n v="90797"/>
    <s v="Victor Gonzalez"/>
    <s v="Express Road Cargo"/>
    <x v="1"/>
    <x v="3"/>
    <s v="Not Specified"/>
    <s v="Chardonnay"/>
    <x v="0"/>
    <x v="7"/>
    <s v="Robert Oatley Sauvignon Blanc 2013"/>
    <s v="Standard Size Crate"/>
    <s v="Orange"/>
    <x v="972"/>
    <d v="2011-05-23T00:00:00"/>
    <n v="4"/>
    <n v="0.08"/>
    <n v="7.28"/>
    <n v="3.52"/>
    <n v="29.12"/>
  </r>
  <r>
    <n v="4818"/>
    <n v="89241"/>
    <s v="Steven Greene"/>
    <s v="Express Road Cargo"/>
    <x v="0"/>
    <x v="0"/>
    <s v="Not Specified"/>
    <s v="Malbec"/>
    <x v="0"/>
    <x v="7"/>
    <s v="Chateau d'Esclans Garrus Rose 2013"/>
    <s v="Large Crate"/>
    <s v="Rockhampton"/>
    <x v="484"/>
    <d v="2011-08-20T00:00:00"/>
    <n v="9"/>
    <n v="0.05"/>
    <n v="34.99"/>
    <n v="7.73"/>
    <n v="314.91000000000003"/>
  </r>
  <r>
    <n v="4819"/>
    <n v="87414"/>
    <s v="Jimmy Garcia"/>
    <s v="Express Road Cargo"/>
    <x v="0"/>
    <x v="3"/>
    <s v="High"/>
    <s v="Zinfandel"/>
    <x v="0"/>
    <x v="7"/>
    <s v="Gerard Bertrand Cote des Roses Rose 2014"/>
    <s v="Large Crate"/>
    <s v="Newcastle"/>
    <x v="542"/>
    <d v="2013-03-03T00:00:00"/>
    <n v="5"/>
    <n v="0.04"/>
    <n v="19.98"/>
    <n v="5.86"/>
    <n v="99.9"/>
  </r>
  <r>
    <n v="4820"/>
    <n v="89195"/>
    <s v="Ernest Morales"/>
    <s v="Express Road Cargo"/>
    <x v="2"/>
    <x v="2"/>
    <s v="Low"/>
    <s v="Cremant"/>
    <x v="0"/>
    <x v="7"/>
    <s v="Sutter Home White Zinfandel"/>
    <s v="Mini Crate"/>
    <s v="Geraldton"/>
    <x v="1261"/>
    <d v="2012-06-06T00:00:00"/>
    <n v="1"/>
    <n v="0.02"/>
    <n v="19.989999999999998"/>
    <n v="11.17"/>
    <n v="19.989999999999998"/>
  </r>
  <r>
    <n v="4821"/>
    <n v="88681"/>
    <s v="Larry Romero"/>
    <s v="Express Road Cargo"/>
    <x v="1"/>
    <x v="3"/>
    <s v="Critical"/>
    <s v="Chardonnay"/>
    <x v="0"/>
    <x v="7"/>
    <s v="The White Knight Sauvignon Blanc 2014"/>
    <s v="Mini Crate"/>
    <s v="Grafton"/>
    <x v="268"/>
    <d v="2013-05-06T00:00:00"/>
    <n v="16"/>
    <n v="0.02"/>
    <n v="299.99"/>
    <n v="11.64"/>
    <n v="4799.84"/>
  </r>
  <r>
    <n v="4822"/>
    <n v="88681"/>
    <s v="Russell Pierce"/>
    <s v="Road Cargo"/>
    <x v="0"/>
    <x v="3"/>
    <s v="Critical"/>
    <s v="Pinot Noir"/>
    <x v="0"/>
    <x v="7"/>
    <s v="Langlois Chateau Cremant de Loire Brut"/>
    <s v="Large Crate"/>
    <s v="Paramatta"/>
    <x v="268"/>
    <d v="2013-05-07T00:00:00"/>
    <n v="12"/>
    <n v="0.05"/>
    <n v="162.93"/>
    <n v="19.989999999999998"/>
    <n v="1955.16"/>
  </r>
  <r>
    <n v="4823"/>
    <n v="88681"/>
    <s v="Russell Pierce"/>
    <s v="Road Cargo"/>
    <x v="2"/>
    <x v="3"/>
    <s v="Critical"/>
    <s v="Sangiovese Rose"/>
    <x v="0"/>
    <x v="7"/>
    <s v="Chateau d'Esclans Whispering Angel Rose 2014"/>
    <s v="Full Container"/>
    <s v="Campbeltown"/>
    <x v="268"/>
    <d v="2013-05-08T00:00:00"/>
    <n v="16"/>
    <n v="0.03"/>
    <n v="8.34"/>
    <n v="0.96"/>
    <n v="133.44"/>
  </r>
  <r>
    <n v="4824"/>
    <n v="87218"/>
    <s v="Larry Baker"/>
    <s v="Express Road Cargo"/>
    <x v="1"/>
    <x v="1"/>
    <s v="Critical"/>
    <s v="Chardonnay"/>
    <x v="0"/>
    <x v="7"/>
    <s v="Lucky Chardonnay 2012"/>
    <s v="Standard Size Crate"/>
    <s v="Canberra"/>
    <x v="583"/>
    <d v="2012-09-11T00:00:00"/>
    <n v="4"/>
    <n v="0.03"/>
    <n v="115.79"/>
    <n v="1.99"/>
    <n v="463.16"/>
  </r>
  <r>
    <n v="4825"/>
    <n v="89793"/>
    <s v="Joyce Kelley"/>
    <s v="Air Cargo"/>
    <x v="2"/>
    <x v="2"/>
    <s v="Neutral"/>
    <s v="Sangiovese Rose"/>
    <x v="0"/>
    <x v="7"/>
    <s v="Chateau de Campuget Costieres de Nimes Tradition Rose 2015"/>
    <s v="Extra Large Crate"/>
    <s v="Rockingham"/>
    <x v="1095"/>
    <d v="2012-09-15T00:00:00"/>
    <n v="4"/>
    <n v="0"/>
    <n v="33.94"/>
    <n v="19.190000000000001"/>
    <n v="135.76"/>
  </r>
  <r>
    <n v="4826"/>
    <n v="91375"/>
    <s v="Nicholas Reid"/>
    <s v="Express Road Cargo"/>
    <x v="1"/>
    <x v="1"/>
    <s v="Low"/>
    <s v="Pinot Gris"/>
    <x v="0"/>
    <x v="7"/>
    <s v="Grgich Hills Chardonnay 2012"/>
    <s v="Mini Crate"/>
    <s v="Port Adelaide"/>
    <x v="368"/>
    <d v="2012-11-23T00:00:00"/>
    <n v="34"/>
    <n v="0.09"/>
    <n v="199.99"/>
    <n v="24.49"/>
    <n v="6799.66"/>
  </r>
  <r>
    <n v="4827"/>
    <n v="91375"/>
    <s v="Nicholas Reid"/>
    <s v="Express Road Cargo"/>
    <x v="0"/>
    <x v="1"/>
    <s v="Low"/>
    <s v="Merlot"/>
    <x v="0"/>
    <x v="7"/>
    <s v="Marques de Caceres Rioja Rosado 2014"/>
    <s v="Large Crate"/>
    <s v="Canberra"/>
    <x v="368"/>
    <d v="2012-11-24T00:00:00"/>
    <n v="26"/>
    <n v="0.04"/>
    <n v="4.9800000000000004"/>
    <n v="4.8600000000000003"/>
    <n v="129.48000000000002"/>
  </r>
  <r>
    <n v="4828"/>
    <n v="86099"/>
    <s v="Brian Bishop"/>
    <s v="Express Road Cargo"/>
    <x v="2"/>
    <x v="1"/>
    <s v="Critical"/>
    <s v="Cremant"/>
    <x v="0"/>
    <x v="7"/>
    <s v="La Playa Estate Cabernet Sauvignon Rose 2015"/>
    <s v="Mini Crate"/>
    <s v="Geelong"/>
    <x v="421"/>
    <d v="2013-08-07T00:00:00"/>
    <n v="21"/>
    <n v="0.1"/>
    <n v="19.940000000000001"/>
    <n v="14.87"/>
    <n v="418.74"/>
  </r>
  <r>
    <n v="4829"/>
    <n v="91381"/>
    <s v="Brandon Cox"/>
    <s v="Express Road Cargo"/>
    <x v="1"/>
    <x v="1"/>
    <s v="Neutral"/>
    <s v="Sauvignon Blanc"/>
    <x v="0"/>
    <x v="7"/>
    <s v="Hewitson LuLu Sauvignon Blanc 2014"/>
    <s v="Large Crate"/>
    <s v="Frankston"/>
    <x v="393"/>
    <d v="2013-10-01T00:00:00"/>
    <n v="26"/>
    <n v="0.1"/>
    <n v="73.98"/>
    <n v="4"/>
    <n v="1923.48"/>
  </r>
  <r>
    <n v="4830"/>
    <n v="91381"/>
    <s v="Brandon Cox"/>
    <s v="Express Road Cargo"/>
    <x v="0"/>
    <x v="1"/>
    <s v="Neutral"/>
    <s v="Malbec"/>
    <x v="0"/>
    <x v="7"/>
    <s v="Sutter Home Pink Moscato"/>
    <s v="Full Container"/>
    <s v="Ararat"/>
    <x v="393"/>
    <d v="2013-09-30T00:00:00"/>
    <n v="14"/>
    <n v="0.04"/>
    <n v="2.1"/>
    <n v="0.7"/>
    <n v="29.400000000000002"/>
  </r>
  <r>
    <n v="4831"/>
    <n v="89607"/>
    <s v="Shawn Morales"/>
    <s v="Express Road Cargo"/>
    <x v="2"/>
    <x v="1"/>
    <s v="Low"/>
    <s v="Cremant"/>
    <x v="0"/>
    <x v="7"/>
    <s v="La Playa Estate Cabernet Sauvignon Rose 2015"/>
    <s v="Large Crate"/>
    <s v="Bendigo"/>
    <x v="749"/>
    <d v="2013-09-12T00:00:00"/>
    <n v="8"/>
    <n v="0.04"/>
    <n v="13.79"/>
    <n v="8.7799999999999994"/>
    <n v="110.32"/>
  </r>
  <r>
    <n v="4832"/>
    <n v="89607"/>
    <s v="Shawn Morales"/>
    <s v="Express Road Cargo"/>
    <x v="0"/>
    <x v="1"/>
    <s v="Low"/>
    <s v="Pinot Noir"/>
    <x v="0"/>
    <x v="7"/>
    <s v="Roederer Estate Brut"/>
    <s v="Large Crate"/>
    <s v="Wodonga"/>
    <x v="749"/>
    <d v="2013-09-12T00:00:00"/>
    <n v="2"/>
    <n v="0.08"/>
    <n v="48.91"/>
    <n v="5.81"/>
    <n v="97.82"/>
  </r>
  <r>
    <n v="4833"/>
    <n v="90385"/>
    <s v="Mark Morrison"/>
    <s v="Express Road Cargo"/>
    <x v="2"/>
    <x v="1"/>
    <s v="Low"/>
    <s v="Champagne"/>
    <x v="0"/>
    <x v="7"/>
    <s v="Miraval Rose (1.5 Liter Magnum) 2014"/>
    <s v="Loose Wrap"/>
    <s v="Mount Gambier"/>
    <x v="945"/>
    <d v="2010-09-16T00:00:00"/>
    <n v="4"/>
    <n v="0.05"/>
    <n v="55.5"/>
    <n v="52.2"/>
    <n v="222"/>
  </r>
  <r>
    <n v="4834"/>
    <n v="90385"/>
    <s v="Mark Morrison"/>
    <s v="Air Cargo"/>
    <x v="1"/>
    <x v="1"/>
    <s v="Low"/>
    <s v="Chardonnay"/>
    <x v="0"/>
    <x v="7"/>
    <s v="St. Supery Sauvignon Blanc 2015"/>
    <s v="Extra Large Crate"/>
    <s v="Adelaide"/>
    <x v="945"/>
    <d v="2010-09-25T00:00:00"/>
    <n v="14"/>
    <n v="0.05"/>
    <n v="442.14"/>
    <n v="14.7"/>
    <n v="6189.96"/>
  </r>
  <r>
    <n v="4835"/>
    <n v="86850"/>
    <s v="Patrick Torres"/>
    <s v="Express Road Cargo"/>
    <x v="0"/>
    <x v="2"/>
    <s v="Low"/>
    <s v="Sangiovese"/>
    <x v="0"/>
    <x v="7"/>
    <s v="Moet &amp; Chandon Imperial"/>
    <s v="Large Crate"/>
    <s v="Freemantle"/>
    <x v="1211"/>
    <d v="2011-11-06T00:00:00"/>
    <n v="20"/>
    <n v="0.03"/>
    <n v="2.66"/>
    <n v="6.35"/>
    <n v="53.2"/>
  </r>
  <r>
    <n v="4836"/>
    <n v="90209"/>
    <s v="Stephanie Bryant"/>
    <s v="Express Road Cargo"/>
    <x v="0"/>
    <x v="2"/>
    <s v="Medium"/>
    <s v="Pinot Noir"/>
    <x v="0"/>
    <x v="7"/>
    <s v="Chateau de Campuget Costieres de Nimes Tradition Rose 2015"/>
    <s v="Mini Crate"/>
    <s v="Bunbury"/>
    <x v="976"/>
    <d v="2012-10-20T00:00:00"/>
    <n v="3"/>
    <n v="7.0000000000000007E-2"/>
    <n v="101.41"/>
    <n v="35"/>
    <n v="304.23"/>
  </r>
  <r>
    <n v="4837"/>
    <n v="90209"/>
    <s v="Jonathan Cox"/>
    <s v="Express Road Cargo"/>
    <x v="2"/>
    <x v="0"/>
    <s v="Medium"/>
    <s v="Champagne"/>
    <x v="0"/>
    <x v="7"/>
    <s v="Chateau D'Aqueria Tavel Rose 2013"/>
    <s v="Standard Size Crate"/>
    <s v="Rockhampton"/>
    <x v="976"/>
    <d v="2012-10-19T00:00:00"/>
    <n v="8"/>
    <n v="0.06"/>
    <n v="20.239999999999998"/>
    <n v="6.67"/>
    <n v="161.91999999999999"/>
  </r>
  <r>
    <n v="4838"/>
    <n v="89782"/>
    <s v="Raymond Freeman"/>
    <s v="Express Road Cargo"/>
    <x v="0"/>
    <x v="3"/>
    <s v="Medium"/>
    <s v="Malbec"/>
    <x v="0"/>
    <x v="7"/>
    <s v="Bollinger Brut Special Cuvee"/>
    <s v="Large Crate"/>
    <s v="Lithgow"/>
    <x v="1096"/>
    <d v="2012-05-22T00:00:00"/>
    <n v="10"/>
    <n v="0.04"/>
    <n v="2.88"/>
    <n v="1.49"/>
    <n v="28.799999999999997"/>
  </r>
  <r>
    <n v="4839"/>
    <n v="89782"/>
    <s v="Raymond Freeman"/>
    <s v="Express Road Cargo"/>
    <x v="1"/>
    <x v="3"/>
    <s v="Medium"/>
    <s v="Chardonnay"/>
    <x v="0"/>
    <x v="7"/>
    <s v="Robert Oatley Sauvignon Blanc 2013"/>
    <s v="Large Crate"/>
    <s v="Penrith"/>
    <x v="1096"/>
    <d v="2012-05-22T00:00:00"/>
    <n v="11"/>
    <n v="0.06"/>
    <n v="65.989999999999995"/>
    <n v="3.99"/>
    <n v="725.89"/>
  </r>
  <r>
    <n v="4840"/>
    <n v="88968"/>
    <s v="Douglas Parker"/>
    <s v="Express Road Cargo"/>
    <x v="1"/>
    <x v="2"/>
    <s v="Low"/>
    <s v="Pinot Gris"/>
    <x v="0"/>
    <x v="7"/>
    <s v="Robert Oatley Sauvignon Blanc 2013"/>
    <s v="Loose Wrap"/>
    <s v="Geraldton"/>
    <x v="542"/>
    <d v="2013-03-11T00:00:00"/>
    <n v="9"/>
    <n v="0"/>
    <n v="150.97999999999999"/>
    <n v="13.99"/>
    <n v="1358.82"/>
  </r>
  <r>
    <n v="4841"/>
    <n v="88776"/>
    <s v="Louis Kennedy"/>
    <s v="Express Road Cargo"/>
    <x v="2"/>
    <x v="1"/>
    <s v="Critical"/>
    <s v="Cremant"/>
    <x v="0"/>
    <x v="7"/>
    <s v="Chateau de Campuget Costieres de Nimes Tradition Rose 2015"/>
    <s v="Loose Wrap"/>
    <s v="Canberra"/>
    <x v="1166"/>
    <d v="2011-12-10T00:00:00"/>
    <n v="6"/>
    <n v="7.0000000000000007E-2"/>
    <n v="9.77"/>
    <n v="6.02"/>
    <n v="58.62"/>
  </r>
  <r>
    <n v="4842"/>
    <n v="88841"/>
    <s v="Lori Henry"/>
    <s v="Express Road Cargo"/>
    <x v="0"/>
    <x v="1"/>
    <s v="Low"/>
    <s v="Pinot Noir"/>
    <x v="0"/>
    <x v="7"/>
    <s v="Schramsberg Cremant Demi-Sec 2011"/>
    <s v="Large Crate"/>
    <s v="Benalla"/>
    <x v="422"/>
    <d v="2011-02-25T00:00:00"/>
    <n v="10"/>
    <n v="0.01"/>
    <n v="9.99"/>
    <n v="4.78"/>
    <n v="99.9"/>
  </r>
  <r>
    <n v="4843"/>
    <n v="88841"/>
    <s v="Lori Henry"/>
    <s v="Road Cargo"/>
    <x v="0"/>
    <x v="1"/>
    <s v="Low"/>
    <s v="Merlot"/>
    <x v="0"/>
    <x v="7"/>
    <s v="Veuve Clicquot Brut Yellow Label"/>
    <s v="Full Container"/>
    <s v="Melbourne"/>
    <x v="422"/>
    <d v="2011-03-02T00:00:00"/>
    <n v="8"/>
    <n v="0.02"/>
    <n v="12.88"/>
    <n v="4.59"/>
    <n v="103.04"/>
  </r>
  <r>
    <n v="4844"/>
    <n v="88531"/>
    <s v="Stephanie Rice"/>
    <s v="Express Road Cargo"/>
    <x v="0"/>
    <x v="1"/>
    <s v="High"/>
    <s v="Malbec"/>
    <x v="0"/>
    <x v="7"/>
    <s v="Barnard Griffin Rose of Sangiovese 2014"/>
    <s v="Full Container"/>
    <s v="Victor Harbor"/>
    <x v="894"/>
    <d v="2012-02-01T00:00:00"/>
    <n v="3"/>
    <n v="0.1"/>
    <n v="7.08"/>
    <n v="2.35"/>
    <n v="21.240000000000002"/>
  </r>
  <r>
    <n v="4845"/>
    <n v="88531"/>
    <s v="Katherine Richardson"/>
    <s v="Express Road Cargo"/>
    <x v="2"/>
    <x v="2"/>
    <s v="High"/>
    <s v="Sangiovese Rose"/>
    <x v="0"/>
    <x v="7"/>
    <s v="Miraval Rose (1.5 Liter Magnum) 2014"/>
    <s v="Loose Wrap"/>
    <s v="Rockingham"/>
    <x v="894"/>
    <d v="2012-02-01T00:00:00"/>
    <n v="1"/>
    <n v="0.08"/>
    <n v="105.98"/>
    <n v="13.99"/>
    <n v="105.98"/>
  </r>
  <r>
    <n v="4846"/>
    <n v="89515"/>
    <s v="Jonathan Ramos"/>
    <s v="Express Road Cargo"/>
    <x v="2"/>
    <x v="3"/>
    <s v="Not Specified"/>
    <s v="Sangiovese Rose"/>
    <x v="0"/>
    <x v="7"/>
    <s v="Sutter Home White Zinfandel"/>
    <s v="Loose Wrap"/>
    <s v="Paramatta"/>
    <x v="619"/>
    <d v="2010-05-13T00:00:00"/>
    <n v="3"/>
    <n v="0.08"/>
    <n v="128.24"/>
    <n v="12.65"/>
    <n v="384.72"/>
  </r>
  <r>
    <n v="4847"/>
    <n v="89515"/>
    <s v="Jonathan Ramos"/>
    <s v="Express Road Cargo"/>
    <x v="1"/>
    <x v="3"/>
    <s v="Not Specified"/>
    <s v="Reisling"/>
    <x v="0"/>
    <x v="7"/>
    <s v="Dog Point Vineyard Sauvignon Blanc 2014"/>
    <s v="Standard Size Crate"/>
    <s v="Bathurst"/>
    <x v="619"/>
    <d v="2010-05-14T00:00:00"/>
    <n v="11"/>
    <n v="0.04"/>
    <n v="5.98"/>
    <n v="4.38"/>
    <n v="65.78"/>
  </r>
  <r>
    <n v="4848"/>
    <n v="86251"/>
    <s v="Lawrence White"/>
    <s v="Road Cargo"/>
    <x v="0"/>
    <x v="3"/>
    <s v="Critical"/>
    <s v="Shiraz"/>
    <x v="0"/>
    <x v="7"/>
    <s v="Lucien Albrecht Cremant d'Alsace Brut Rose"/>
    <s v="Large Crate"/>
    <s v="Cessnock"/>
    <x v="387"/>
    <d v="2011-02-26T00:00:00"/>
    <n v="10"/>
    <n v="0.09"/>
    <n v="2.88"/>
    <n v="0.5"/>
    <n v="28.799999999999997"/>
  </r>
  <r>
    <n v="4849"/>
    <n v="86251"/>
    <s v="Lawrence White"/>
    <s v="Express Road Cargo"/>
    <x v="0"/>
    <x v="3"/>
    <s v="Critical"/>
    <s v="Malbec"/>
    <x v="0"/>
    <x v="7"/>
    <s v="Jean-Baptiste Adam Les Natures Cremant d'Alsace Brut"/>
    <s v="Large Crate"/>
    <s v="Goulburn"/>
    <x v="387"/>
    <d v="2011-02-26T00:00:00"/>
    <n v="7"/>
    <n v="0.01"/>
    <n v="40.99"/>
    <n v="19.989999999999998"/>
    <n v="286.93"/>
  </r>
  <r>
    <n v="4850"/>
    <n v="88826"/>
    <s v="Wanda Morris"/>
    <s v="Express Road Cargo"/>
    <x v="2"/>
    <x v="3"/>
    <s v="Medium"/>
    <s v="Champagne"/>
    <x v="0"/>
    <x v="7"/>
    <s v="Belle Glos Oeil de Perdrix Pinot Noir Blanc 2014"/>
    <s v="Standard Size Crate"/>
    <s v="Lithgow"/>
    <x v="1262"/>
    <d v="2010-11-15T00:00:00"/>
    <n v="26"/>
    <n v="0"/>
    <n v="25.38"/>
    <n v="8.99"/>
    <n v="659.88"/>
  </r>
  <r>
    <n v="4851"/>
    <n v="88835"/>
    <s v="Wanda Morris"/>
    <s v="Express Road Cargo"/>
    <x v="0"/>
    <x v="3"/>
    <s v="Medium"/>
    <s v="Zinfandel"/>
    <x v="0"/>
    <x v="7"/>
    <s v="Laurent-Perrier Brut Millesime 2006"/>
    <s v="Large Crate"/>
    <s v="Grafton"/>
    <x v="205"/>
    <d v="2013-11-14T00:00:00"/>
    <n v="9"/>
    <n v="0.01"/>
    <n v="4.9800000000000004"/>
    <n v="4.72"/>
    <n v="44.820000000000007"/>
  </r>
  <r>
    <n v="4852"/>
    <n v="91383"/>
    <s v="Aaron West"/>
    <s v="Express Road Cargo"/>
    <x v="0"/>
    <x v="0"/>
    <s v="Not Specified"/>
    <s v="Pinot Noir"/>
    <x v="0"/>
    <x v="7"/>
    <s v="Chateau Gaudrelle Cremant d'Loire Brut"/>
    <s v="Large Crate"/>
    <s v="Gympie"/>
    <x v="156"/>
    <d v="2013-03-16T00:00:00"/>
    <n v="5"/>
    <n v="0.02"/>
    <n v="31.74"/>
    <n v="12.62"/>
    <n v="158.69999999999999"/>
  </r>
  <r>
    <n v="4853"/>
    <n v="85928"/>
    <s v="Douglas Murray"/>
    <s v="Express Road Cargo"/>
    <x v="0"/>
    <x v="3"/>
    <s v="Not Specified"/>
    <s v="Merlot"/>
    <x v="0"/>
    <x v="7"/>
    <s v="Laurent-Perrier Brut Millesime 2006"/>
    <s v="Large Crate"/>
    <s v="Lithgow"/>
    <x v="540"/>
    <d v="2010-04-11T00:00:00"/>
    <n v="3"/>
    <n v="0.04"/>
    <n v="90.48"/>
    <n v="19.989999999999998"/>
    <n v="271.44"/>
  </r>
  <r>
    <n v="4854"/>
    <n v="85928"/>
    <s v="Douglas Murray"/>
    <s v="Express Road Cargo"/>
    <x v="2"/>
    <x v="3"/>
    <s v="Not Specified"/>
    <s v="Sangiovese Rose"/>
    <x v="0"/>
    <x v="7"/>
    <s v="Chateau D'Aqueria Tavel Rose 2013"/>
    <s v="Loose Wrap"/>
    <s v="Dubbo"/>
    <x v="540"/>
    <d v="2010-04-10T00:00:00"/>
    <n v="9"/>
    <n v="0.02"/>
    <n v="9.77"/>
    <n v="6.02"/>
    <n v="87.929999999999993"/>
  </r>
  <r>
    <n v="4855"/>
    <n v="85928"/>
    <s v="Douglas Murray"/>
    <s v="Express Road Cargo"/>
    <x v="0"/>
    <x v="3"/>
    <s v="Not Specified"/>
    <s v="Shiraz"/>
    <x v="0"/>
    <x v="7"/>
    <s v="Locations by Dave Phinney F Rose"/>
    <s v="Large Crate"/>
    <s v="Cessnock"/>
    <x v="540"/>
    <d v="2010-04-11T00:00:00"/>
    <n v="1"/>
    <n v="0.09"/>
    <n v="34.99"/>
    <n v="7.73"/>
    <n v="34.99"/>
  </r>
  <r>
    <n v="4856"/>
    <n v="87826"/>
    <s v="Scott Crawford"/>
    <s v="Express Road Cargo"/>
    <x v="0"/>
    <x v="2"/>
    <s v="Not Specified"/>
    <s v="Shiraz"/>
    <x v="0"/>
    <x v="7"/>
    <s v="JCB N¬∞21 Brut Cremant de Bourgogne"/>
    <s v="Large Crate"/>
    <s v="Bunbury"/>
    <x v="840"/>
    <d v="2013-02-03T00:00:00"/>
    <n v="13"/>
    <n v="0.02"/>
    <n v="6.48"/>
    <n v="7.37"/>
    <n v="84.240000000000009"/>
  </r>
  <r>
    <n v="4857"/>
    <n v="87559"/>
    <s v="Steve Wilson"/>
    <s v="Express Road Cargo"/>
    <x v="2"/>
    <x v="1"/>
    <s v="Medium"/>
    <s v="Sangiovese Rose"/>
    <x v="0"/>
    <x v="7"/>
    <s v="Belle Glos Oeil de Perdrix Pinot Noir Blanc 2014"/>
    <s v="Standard Size Crate"/>
    <s v="Adelaide"/>
    <x v="366"/>
    <d v="2011-12-03T00:00:00"/>
    <n v="31"/>
    <n v="0.09"/>
    <n v="10.4"/>
    <n v="5.4"/>
    <n v="322.40000000000003"/>
  </r>
  <r>
    <n v="4858"/>
    <n v="86978"/>
    <s v="Joe Day"/>
    <s v="Air Cargo"/>
    <x v="0"/>
    <x v="2"/>
    <s v="Medium"/>
    <s v="Merlot"/>
    <x v="0"/>
    <x v="7"/>
    <s v="Laurent-Perrier Brut Millesime 2006"/>
    <s v="Extra Large Crate"/>
    <s v="Bunbury"/>
    <x v="829"/>
    <d v="2012-08-14T00:00:00"/>
    <n v="24"/>
    <n v="0.03"/>
    <n v="370.98"/>
    <n v="99"/>
    <n v="8903.52"/>
  </r>
  <r>
    <n v="4859"/>
    <n v="86978"/>
    <s v="Joe Day"/>
    <s v="Express Road Cargo"/>
    <x v="1"/>
    <x v="2"/>
    <s v="Medium"/>
    <s v="Chardonnay"/>
    <x v="0"/>
    <x v="7"/>
    <s v="Lincourt Courtney's Chardonnay 2012"/>
    <s v="Loose Wrap"/>
    <s v="Geraldton"/>
    <x v="829"/>
    <d v="2012-08-14T00:00:00"/>
    <n v="8"/>
    <n v="0"/>
    <n v="179.99"/>
    <n v="13.99"/>
    <n v="1439.92"/>
  </r>
  <r>
    <n v="4860"/>
    <n v="87351"/>
    <s v="Barbara Wells"/>
    <s v="Air Cargo"/>
    <x v="2"/>
    <x v="2"/>
    <s v="Critical"/>
    <s v="Champagne"/>
    <x v="0"/>
    <x v="7"/>
    <s v="Sutter Home Pink Moscato"/>
    <s v="Small Crate"/>
    <s v="Freemantle"/>
    <x v="958"/>
    <d v="2012-03-12T00:00:00"/>
    <n v="13"/>
    <n v="0.02"/>
    <n v="348.21"/>
    <n v="40.19"/>
    <n v="4526.7299999999996"/>
  </r>
  <r>
    <n v="4861"/>
    <n v="89394"/>
    <s v="Ernest Perry"/>
    <s v="Express Road Cargo"/>
    <x v="0"/>
    <x v="2"/>
    <s v="Critical"/>
    <s v="Sangiovese"/>
    <x v="0"/>
    <x v="7"/>
    <s v="Miraval Rose (1.5 Liter Magnum) 2014"/>
    <s v="Full Container"/>
    <s v="Albany"/>
    <x v="647"/>
    <d v="2010-09-03T00:00:00"/>
    <n v="15"/>
    <n v="0.1"/>
    <n v="6.74"/>
    <n v="1.72"/>
    <n v="101.10000000000001"/>
  </r>
  <r>
    <n v="4862"/>
    <n v="89749"/>
    <s v="Stephen Brown"/>
    <s v="Express Road Cargo"/>
    <x v="0"/>
    <x v="1"/>
    <s v="Low"/>
    <s v="Pinot Noir"/>
    <x v="0"/>
    <x v="7"/>
    <s v="Chateau d'Esclans Garrus Rose 2013"/>
    <s v="Large Crate"/>
    <s v="Bendigo"/>
    <x v="228"/>
    <d v="2013-02-13T00:00:00"/>
    <n v="5"/>
    <n v="0.02"/>
    <n v="2.88"/>
    <n v="5.33"/>
    <n v="14.399999999999999"/>
  </r>
  <r>
    <n v="4863"/>
    <n v="87729"/>
    <s v="Joyce Thompson"/>
    <s v="Express Road Cargo"/>
    <x v="0"/>
    <x v="1"/>
    <s v="Not Specified"/>
    <s v="Malbec"/>
    <x v="0"/>
    <x v="7"/>
    <s v="Jean-Baptiste Adam Les Natures Cremant d'Alsace Brut"/>
    <s v="Large Crate"/>
    <s v="Benalla"/>
    <x v="1263"/>
    <d v="2012-07-08T00:00:00"/>
    <n v="7"/>
    <n v="0.1"/>
    <n v="21.38"/>
    <n v="2.99"/>
    <n v="149.66"/>
  </r>
  <r>
    <n v="4864"/>
    <n v="90198"/>
    <s v="Jose Sanders"/>
    <s v="Express Road Cargo"/>
    <x v="0"/>
    <x v="2"/>
    <s v="High"/>
    <s v="Malbec"/>
    <x v="0"/>
    <x v="7"/>
    <s v="Miraval Rose 2014"/>
    <s v="Large Crate"/>
    <s v="Albany"/>
    <x v="570"/>
    <d v="2012-10-31T00:00:00"/>
    <n v="19"/>
    <n v="0.05"/>
    <n v="12.28"/>
    <n v="4.8600000000000003"/>
    <n v="233.32"/>
  </r>
  <r>
    <n v="4865"/>
    <n v="89546"/>
    <s v="Sean Elliott"/>
    <s v="Road Cargo"/>
    <x v="1"/>
    <x v="3"/>
    <s v="Medium"/>
    <s v="Sauvignon Blanc"/>
    <x v="0"/>
    <x v="7"/>
    <s v="Robert Oatley Sauvignon Blanc 2013"/>
    <s v="Standard Size Crate"/>
    <s v="Queanbeyan"/>
    <x v="255"/>
    <d v="2012-09-17T00:00:00"/>
    <n v="10"/>
    <n v="0.02"/>
    <n v="39.479999999999997"/>
    <n v="1.99"/>
    <n v="394.79999999999995"/>
  </r>
  <r>
    <n v="4866"/>
    <n v="89546"/>
    <s v="Sean Elliott"/>
    <s v="Express Road Cargo"/>
    <x v="2"/>
    <x v="3"/>
    <s v="Medium"/>
    <s v="Cremant"/>
    <x v="0"/>
    <x v="7"/>
    <s v="Belle Glos Oeil de Perdrix Pinot Noir Blanc 2014"/>
    <s v="Standard Size Crate"/>
    <s v="Blue Mountains"/>
    <x v="255"/>
    <d v="2012-09-16T00:00:00"/>
    <n v="12"/>
    <n v="0.04"/>
    <n v="17.670000000000002"/>
    <n v="8.99"/>
    <n v="212.04000000000002"/>
  </r>
  <r>
    <n v="4867"/>
    <n v="89546"/>
    <s v="Sean Elliott"/>
    <s v="Express Road Cargo"/>
    <x v="2"/>
    <x v="3"/>
    <s v="Medium"/>
    <s v="Cremant"/>
    <x v="0"/>
    <x v="7"/>
    <s v="Gerard Bertrand Cote des Roses Rose 2014"/>
    <s v="Small Crate"/>
    <s v="Blue Mountains"/>
    <x v="255"/>
    <d v="2012-09-16T00:00:00"/>
    <n v="18"/>
    <n v="7.0000000000000007E-2"/>
    <n v="1.88"/>
    <n v="1.49"/>
    <n v="33.839999999999996"/>
  </r>
  <r>
    <n v="4868"/>
    <n v="90165"/>
    <s v="Thomas Jenkins"/>
    <s v="Express Road Cargo"/>
    <x v="1"/>
    <x v="3"/>
    <s v="Low"/>
    <s v="Sauvignon Blanc"/>
    <x v="0"/>
    <x v="7"/>
    <s v="Los Vascos Sauvignon Blanc 2015"/>
    <s v="Mini Crate"/>
    <s v="Queanbeyan"/>
    <x v="270"/>
    <d v="2013-08-01T00:00:00"/>
    <n v="1"/>
    <n v="0.09"/>
    <n v="199.99"/>
    <n v="24.49"/>
    <n v="199.99"/>
  </r>
  <r>
    <n v="4869"/>
    <n v="86168"/>
    <s v="Ernest Grant"/>
    <s v="Air Cargo"/>
    <x v="2"/>
    <x v="0"/>
    <s v="Medium"/>
    <s v="Cremant"/>
    <x v="0"/>
    <x v="7"/>
    <s v="Miraval Rose 2014"/>
    <s v="Small Crate"/>
    <s v="Gladstone"/>
    <x v="299"/>
    <d v="2012-02-07T00:00:00"/>
    <n v="1"/>
    <n v="0.09"/>
    <n v="320.64"/>
    <n v="43.57"/>
    <n v="320.64"/>
  </r>
  <r>
    <n v="4870"/>
    <n v="91242"/>
    <s v="Philip Kelly"/>
    <s v="Express Road Cargo"/>
    <x v="0"/>
    <x v="1"/>
    <s v="High"/>
    <s v="Pinot Noir"/>
    <x v="0"/>
    <x v="7"/>
    <s v="Moet &amp; Chandon Imperial"/>
    <s v="Large Crate"/>
    <s v="Hamilton"/>
    <x v="147"/>
    <d v="2013-09-26T00:00:00"/>
    <n v="6"/>
    <n v="0.02"/>
    <n v="7.64"/>
    <n v="1.39"/>
    <n v="45.839999999999996"/>
  </r>
  <r>
    <n v="4871"/>
    <n v="90045"/>
    <s v="Carlos James"/>
    <s v="Express Road Cargo"/>
    <x v="0"/>
    <x v="2"/>
    <s v="Critical"/>
    <s v="Cabernet Sauvignon"/>
    <x v="0"/>
    <x v="7"/>
    <s v="Moet &amp; Chandon Imperial"/>
    <s v="Large Crate"/>
    <s v="Perth"/>
    <x v="579"/>
    <d v="2011-01-27T00:00:00"/>
    <n v="8"/>
    <n v="0.1"/>
    <n v="10.89"/>
    <n v="4.5"/>
    <n v="87.12"/>
  </r>
  <r>
    <n v="4872"/>
    <n v="90045"/>
    <s v="Carlos James"/>
    <s v="Express Road Cargo"/>
    <x v="0"/>
    <x v="2"/>
    <s v="Critical"/>
    <s v="Shiraz"/>
    <x v="0"/>
    <x v="7"/>
    <s v="Orin Swift Cellars Fragile Rose 2014"/>
    <s v="Large Crate"/>
    <s v="Albany"/>
    <x v="579"/>
    <d v="2011-01-27T00:00:00"/>
    <n v="5"/>
    <n v="0.01"/>
    <n v="6.48"/>
    <n v="6.6"/>
    <n v="32.400000000000006"/>
  </r>
  <r>
    <n v="4873"/>
    <n v="86358"/>
    <s v="Doris Hernandez"/>
    <s v="Express Road Cargo"/>
    <x v="0"/>
    <x v="3"/>
    <s v="Medium"/>
    <s v="Cabernet Sauvignon"/>
    <x v="0"/>
    <x v="7"/>
    <s v="Sutter Home Pink Moscato"/>
    <s v="Large Crate"/>
    <s v="Paramatta"/>
    <x v="30"/>
    <d v="2011-11-25T00:00:00"/>
    <n v="6"/>
    <n v="0.06"/>
    <n v="4.9800000000000004"/>
    <n v="4.7"/>
    <n v="29.880000000000003"/>
  </r>
  <r>
    <n v="4874"/>
    <n v="86358"/>
    <s v="Doris Hernandez"/>
    <s v="Express Road Cargo"/>
    <x v="0"/>
    <x v="3"/>
    <s v="Medium"/>
    <s v="Pinot Noir"/>
    <x v="0"/>
    <x v="7"/>
    <s v="Chateau de Campuget Costieres de Nimes Tradition Rose 2015"/>
    <s v="Full Container"/>
    <s v="Broken Hill"/>
    <x v="30"/>
    <d v="2011-11-26T00:00:00"/>
    <n v="26"/>
    <n v="0.04"/>
    <n v="6.08"/>
    <n v="1.17"/>
    <n v="158.08000000000001"/>
  </r>
  <r>
    <n v="4875"/>
    <n v="87200"/>
    <s v="Jesse Bradley"/>
    <s v="Express Road Cargo"/>
    <x v="0"/>
    <x v="1"/>
    <s v="Low"/>
    <s v="Pinot Noir"/>
    <x v="0"/>
    <x v="7"/>
    <s v="Dopff &amp; Irion Cremant Rose Brut"/>
    <s v="Standard Size Crate"/>
    <s v="Geelong"/>
    <x v="1139"/>
    <d v="2012-09-07T00:00:00"/>
    <n v="1"/>
    <n v="0.06"/>
    <n v="10.48"/>
    <n v="2.89"/>
    <n v="10.48"/>
  </r>
  <r>
    <n v="4876"/>
    <n v="91101"/>
    <s v="Paul Webb"/>
    <s v="Express Road Cargo"/>
    <x v="0"/>
    <x v="0"/>
    <s v="Medium"/>
    <s v="Cabernet Sauvignon"/>
    <x v="0"/>
    <x v="7"/>
    <s v="Simonnet-Febvre Cremant de Bourgogne Blanc"/>
    <s v="Large Crate"/>
    <s v="Darwin"/>
    <x v="1014"/>
    <d v="2011-04-24T00:00:00"/>
    <n v="10"/>
    <n v="0.1"/>
    <n v="7.1"/>
    <n v="6.05"/>
    <n v="71"/>
  </r>
  <r>
    <n v="4877"/>
    <n v="89790"/>
    <s v="Michelle Hicks"/>
    <s v="Express Road Cargo"/>
    <x v="0"/>
    <x v="2"/>
    <s v="Low"/>
    <s v="Merlot"/>
    <x v="0"/>
    <x v="7"/>
    <s v="Francis Ford Coppola Sofia Rose 2014"/>
    <s v="Large Crate"/>
    <s v="Geraldton"/>
    <x v="870"/>
    <d v="2011-03-11T00:00:00"/>
    <n v="5"/>
    <n v="0.08"/>
    <n v="12.28"/>
    <n v="4.8600000000000003"/>
    <n v="61.4"/>
  </r>
  <r>
    <n v="4878"/>
    <n v="90810"/>
    <s v="Harry Barnes"/>
    <s v="Express Road Cargo"/>
    <x v="0"/>
    <x v="2"/>
    <s v="High"/>
    <s v="Pinot Noir"/>
    <x v="0"/>
    <x v="7"/>
    <s v="Simonnet-Febvre Cremant de Bourgogne Blanc"/>
    <s v="Large Crate"/>
    <s v="Mandurah"/>
    <x v="1133"/>
    <d v="2012-09-21T00:00:00"/>
    <n v="6"/>
    <n v="0.06"/>
    <n v="7.45"/>
    <n v="6.28"/>
    <n v="44.7"/>
  </r>
  <r>
    <n v="4879"/>
    <n v="90758"/>
    <s v="George Webb"/>
    <s v="Express Road Cargo"/>
    <x v="0"/>
    <x v="3"/>
    <s v="Critical"/>
    <s v="Malbec"/>
    <x v="0"/>
    <x v="7"/>
    <s v="Miraval Rose (1.5 Liter Magnum) 2014"/>
    <s v="Large Crate"/>
    <s v="Orange"/>
    <x v="1244"/>
    <d v="2012-10-29T00:00:00"/>
    <n v="9"/>
    <n v="0.05"/>
    <n v="3.75"/>
    <n v="7.5"/>
    <n v="33.75"/>
  </r>
  <r>
    <n v="4880"/>
    <n v="91387"/>
    <s v="Benjamin Long"/>
    <s v="Express Road Cargo"/>
    <x v="0"/>
    <x v="2"/>
    <s v="Critical"/>
    <s v="Zinfandel"/>
    <x v="0"/>
    <x v="7"/>
    <s v="Chateau de Campuget Costieres de Nimes Tradition Rose 2015"/>
    <s v="Large Crate"/>
    <s v="Perth"/>
    <x v="1245"/>
    <d v="2011-08-04T00:00:00"/>
    <n v="10"/>
    <n v="0.01"/>
    <n v="4.54"/>
    <n v="5.83"/>
    <n v="45.4"/>
  </r>
  <r>
    <n v="4881"/>
    <n v="86017"/>
    <s v="Gloria Myers"/>
    <s v="Air Cargo"/>
    <x v="2"/>
    <x v="2"/>
    <s v="Low"/>
    <s v="Champagne"/>
    <x v="0"/>
    <x v="7"/>
    <s v="Belle Glos Oeil de Perdrix Pinot Noir Blanc 2014"/>
    <s v="Small Crate"/>
    <s v="Bunbury"/>
    <x v="1056"/>
    <d v="2011-09-24T00:00:00"/>
    <n v="19"/>
    <n v="0.01"/>
    <n v="146.05000000000001"/>
    <n v="80.2"/>
    <n v="2774.9500000000003"/>
  </r>
  <r>
    <n v="4882"/>
    <n v="90249"/>
    <s v="Gary Morrison"/>
    <s v="Express Road Cargo"/>
    <x v="2"/>
    <x v="2"/>
    <s v="Critical"/>
    <s v="Champagne"/>
    <x v="0"/>
    <x v="7"/>
    <s v="Marques de Caceres Rioja Rosado 2014"/>
    <s v="Large Crate"/>
    <s v="Mandurah"/>
    <x v="641"/>
    <d v="2011-12-05T00:00:00"/>
    <n v="1"/>
    <n v="0.1"/>
    <n v="29.34"/>
    <n v="7.87"/>
    <n v="29.34"/>
  </r>
  <r>
    <n v="4883"/>
    <n v="90249"/>
    <s v="Gary Morrison"/>
    <s v="Express Road Cargo"/>
    <x v="0"/>
    <x v="2"/>
    <s v="Critical"/>
    <s v="Shiraz"/>
    <x v="0"/>
    <x v="7"/>
    <s v="Schramsberg Cremant Demi-Sec 2011"/>
    <s v="Full Container"/>
    <s v="Albany"/>
    <x v="641"/>
    <d v="2011-12-05T00:00:00"/>
    <n v="19"/>
    <n v="7.0000000000000007E-2"/>
    <n v="4.76"/>
    <n v="0.88"/>
    <n v="90.44"/>
  </r>
  <r>
    <n v="4884"/>
    <n v="90249"/>
    <s v="Ronald Hunter"/>
    <s v="Express Road Cargo"/>
    <x v="1"/>
    <x v="1"/>
    <s v="Critical"/>
    <s v="Pinot Gris"/>
    <x v="0"/>
    <x v="7"/>
    <s v="Dog Point Vineyard Sauvignon Blanc 2014"/>
    <s v="Mini Crate"/>
    <s v="Port Lincoln"/>
    <x v="641"/>
    <d v="2011-12-04T00:00:00"/>
    <n v="1"/>
    <n v="0.04"/>
    <n v="499.99"/>
    <n v="24.49"/>
    <n v="499.99"/>
  </r>
  <r>
    <n v="4885"/>
    <n v="90660"/>
    <s v="Robert Fox"/>
    <s v="Air Cargo"/>
    <x v="2"/>
    <x v="0"/>
    <s v="Low"/>
    <s v="Champagne"/>
    <x v="0"/>
    <x v="7"/>
    <s v="Pietradolce Etna Rosato 2014"/>
    <s v="Small Crate"/>
    <s v="Logan City"/>
    <x v="330"/>
    <d v="2013-10-23T00:00:00"/>
    <n v="6"/>
    <n v="0"/>
    <n v="58.14"/>
    <n v="36.61"/>
    <n v="348.84000000000003"/>
  </r>
  <r>
    <n v="4886"/>
    <n v="90660"/>
    <s v="Robert Fox"/>
    <s v="Air Cargo"/>
    <x v="1"/>
    <x v="0"/>
    <s v="Low"/>
    <s v="Reisling"/>
    <x v="0"/>
    <x v="7"/>
    <s v="Chardonnais Napa Valley Chardonnay 2013"/>
    <s v="Extra Large Crate"/>
    <s v="Cairns"/>
    <x v="330"/>
    <d v="2013-10-19T00:00:00"/>
    <n v="9"/>
    <n v="0.09"/>
    <n v="449.99"/>
    <n v="49"/>
    <n v="4049.91"/>
  </r>
  <r>
    <n v="4887"/>
    <n v="88559"/>
    <s v="Bobby Perkins"/>
    <s v="Road Cargo"/>
    <x v="0"/>
    <x v="0"/>
    <s v="Low"/>
    <s v="Sangiovese"/>
    <x v="0"/>
    <x v="7"/>
    <s v="Marques de Caceres Rioja Rosado 2014"/>
    <s v="Large Crate"/>
    <s v="Palmerston"/>
    <x v="689"/>
    <d v="2011-05-08T00:00:00"/>
    <n v="15"/>
    <n v="0.04"/>
    <n v="4.9800000000000004"/>
    <n v="7.28"/>
    <n v="74.7"/>
  </r>
  <r>
    <n v="4888"/>
    <n v="88286"/>
    <s v="Larry Grant"/>
    <s v="Express Road Cargo"/>
    <x v="1"/>
    <x v="3"/>
    <s v="Critical"/>
    <s v="Pinot Gris"/>
    <x v="0"/>
    <x v="5"/>
    <s v="Robert Oatley Signature Chardonnay 2013"/>
    <s v="Mini Crate"/>
    <s v="Blue Mountains"/>
    <x v="404"/>
    <d v="2012-09-04T00:00:00"/>
    <n v="5"/>
    <n v="0.02"/>
    <n v="599.99"/>
    <n v="24.49"/>
    <n v="2999.95"/>
  </r>
  <r>
    <n v="4889"/>
    <n v="88286"/>
    <s v="Howard Watkins"/>
    <s v="Express Road Cargo"/>
    <x v="0"/>
    <x v="2"/>
    <s v="Critical"/>
    <s v="Merlot"/>
    <x v="0"/>
    <x v="5"/>
    <s v="Jean-Baptiste Adam Les Natures Cremant d'Alsace Brut"/>
    <s v="Large Crate"/>
    <s v="Bunbury"/>
    <x v="404"/>
    <d v="2012-09-04T00:00:00"/>
    <n v="1"/>
    <n v="0.02"/>
    <n v="223.98"/>
    <n v="15.01"/>
    <n v="223.98"/>
  </r>
  <r>
    <n v="4890"/>
    <n v="88286"/>
    <s v="Howard Watkins"/>
    <s v="Air Cargo"/>
    <x v="2"/>
    <x v="2"/>
    <s v="Critical"/>
    <s v="Sangiovese Rose"/>
    <x v="0"/>
    <x v="5"/>
    <s v="Sutter Home Pink Moscato"/>
    <s v="Small Crate"/>
    <s v="Mandurah"/>
    <x v="404"/>
    <d v="2012-09-04T00:00:00"/>
    <n v="17"/>
    <n v="7.0000000000000007E-2"/>
    <n v="140.97999999999999"/>
    <n v="36.090000000000003"/>
    <n v="2396.66"/>
  </r>
  <r>
    <n v="4891"/>
    <n v="89979"/>
    <s v="Gary Medina"/>
    <s v="Express Road Cargo"/>
    <x v="0"/>
    <x v="1"/>
    <s v="Critical"/>
    <s v="Zinfandel"/>
    <x v="0"/>
    <x v="5"/>
    <s v="Chateau d'Esclans Garrus Rose 2013"/>
    <s v="Large Crate"/>
    <s v="Canberra"/>
    <x v="9"/>
    <d v="2013-10-21T00:00:00"/>
    <n v="9"/>
    <n v="0.02"/>
    <n v="3.08"/>
    <n v="0.99"/>
    <n v="27.72"/>
  </r>
  <r>
    <n v="4892"/>
    <n v="89979"/>
    <s v="Gary Medina"/>
    <s v="Express Road Cargo"/>
    <x v="0"/>
    <x v="1"/>
    <s v="Critical"/>
    <s v="Malbec"/>
    <x v="0"/>
    <x v="5"/>
    <s v="Domaine Lafond Roc-Epine Tavel Rose 2014"/>
    <s v="Full Container"/>
    <s v="Canberra"/>
    <x v="9"/>
    <d v="2013-10-20T00:00:00"/>
    <n v="20"/>
    <n v="0"/>
    <n v="3.68"/>
    <n v="1.32"/>
    <n v="73.600000000000009"/>
  </r>
  <r>
    <n v="4893"/>
    <n v="89979"/>
    <s v="Donald Reid"/>
    <s v="Express Road Cargo"/>
    <x v="1"/>
    <x v="1"/>
    <s v="Critical"/>
    <s v="Sauvignon Blanc"/>
    <x v="0"/>
    <x v="5"/>
    <s v="Giesen Sauvignon Blanc 2014"/>
    <s v="Standard Size Crate"/>
    <s v="Canberra"/>
    <x v="9"/>
    <d v="2013-10-21T00:00:00"/>
    <n v="20"/>
    <n v="0.05"/>
    <n v="43.98"/>
    <n v="1.99"/>
    <n v="879.59999999999991"/>
  </r>
  <r>
    <n v="4894"/>
    <n v="88916"/>
    <s v="John Mendoza"/>
    <s v="Express Road Cargo"/>
    <x v="0"/>
    <x v="1"/>
    <s v="High"/>
    <s v="Merlot"/>
    <x v="0"/>
    <x v="5"/>
    <s v="Chateau D'Aqueria Tavel Rose 2013"/>
    <s v="Large Crate"/>
    <s v="Port Adelaide"/>
    <x v="255"/>
    <d v="2012-09-17T00:00:00"/>
    <n v="23"/>
    <n v="0"/>
    <n v="3.69"/>
    <n v="2.5"/>
    <n v="84.87"/>
  </r>
  <r>
    <n v="4895"/>
    <n v="89612"/>
    <s v="Shawn Snyder"/>
    <s v="Road Cargo"/>
    <x v="1"/>
    <x v="3"/>
    <s v="Low"/>
    <s v="Reisling"/>
    <x v="0"/>
    <x v="5"/>
    <s v="Hewitson LuLu Sauvignon Blanc 2014"/>
    <s v="Standard Size Crate"/>
    <s v="Dubbo"/>
    <x v="579"/>
    <d v="2011-02-02T00:00:00"/>
    <n v="2"/>
    <n v="0.01"/>
    <n v="20.89"/>
    <n v="1.99"/>
    <n v="41.78"/>
  </r>
  <r>
    <n v="4896"/>
    <n v="88257"/>
    <s v="Fred Burton"/>
    <s v="Road Cargo"/>
    <x v="0"/>
    <x v="1"/>
    <s v="High"/>
    <s v="Malbec"/>
    <x v="0"/>
    <x v="5"/>
    <s v="Orin Swift Cellars Fragile Rose 2014"/>
    <s v="Large Crate"/>
    <s v="Ballarat"/>
    <x v="553"/>
    <d v="2011-01-30T00:00:00"/>
    <n v="8"/>
    <n v="0.02"/>
    <n v="6.3"/>
    <n v="0.5"/>
    <n v="50.4"/>
  </r>
  <r>
    <n v="4897"/>
    <n v="88661"/>
    <s v="Charles Hunter"/>
    <s v="Express Road Cargo"/>
    <x v="0"/>
    <x v="1"/>
    <s v="Not Specified"/>
    <s v="Shiraz"/>
    <x v="0"/>
    <x v="5"/>
    <s v="Laurent-Perrier Brut Rose"/>
    <s v="Large Crate"/>
    <s v="Frankston"/>
    <x v="236"/>
    <d v="2012-03-06T00:00:00"/>
    <n v="9"/>
    <n v="0.09"/>
    <n v="6.81"/>
    <n v="5.48"/>
    <n v="61.29"/>
  </r>
  <r>
    <n v="4898"/>
    <n v="88661"/>
    <s v="Jimmy Schmidt"/>
    <s v="Express Road Cargo"/>
    <x v="0"/>
    <x v="1"/>
    <s v="Not Specified"/>
    <s v="Zinfandel"/>
    <x v="0"/>
    <x v="5"/>
    <s v="Schramsberg Cremant Demi-Sec 2011"/>
    <s v="Large Crate"/>
    <s v="Port Lincoln"/>
    <x v="236"/>
    <d v="2012-03-05T00:00:00"/>
    <n v="1"/>
    <n v="0.06"/>
    <n v="15.99"/>
    <n v="13.18"/>
    <n v="15.99"/>
  </r>
  <r>
    <n v="4899"/>
    <n v="88554"/>
    <s v="Bobby Perkins"/>
    <s v="Express Road Cargo"/>
    <x v="1"/>
    <x v="0"/>
    <s v="Medium"/>
    <s v="Chardonnay"/>
    <x v="0"/>
    <x v="5"/>
    <s v="Lucky Chardonnay 2012"/>
    <s v="Large Crate"/>
    <s v="Palmerston"/>
    <x v="857"/>
    <d v="2010-01-14T00:00:00"/>
    <n v="3"/>
    <n v="0.1"/>
    <n v="40.98"/>
    <n v="6.5"/>
    <n v="122.94"/>
  </r>
  <r>
    <n v="4900"/>
    <n v="90079"/>
    <s v="Walter Hudson"/>
    <s v="Air Cargo"/>
    <x v="2"/>
    <x v="0"/>
    <s v="High"/>
    <s v="Cremant"/>
    <x v="0"/>
    <x v="5"/>
    <s v="Orin Swift Cellars Fragile Rose 2014"/>
    <s v="Small Crate"/>
    <s v="Palmerston"/>
    <x v="301"/>
    <d v="2010-07-04T00:00:00"/>
    <n v="2"/>
    <n v="0.09"/>
    <n v="150.97999999999999"/>
    <n v="66.27"/>
    <n v="301.95999999999998"/>
  </r>
  <r>
    <n v="4901"/>
    <n v="86446"/>
    <s v="Carlos Gibson"/>
    <s v="Express Road Cargo"/>
    <x v="0"/>
    <x v="1"/>
    <s v="High"/>
    <s v="Merlot"/>
    <x v="0"/>
    <x v="5"/>
    <s v="Bollinger Brut Special Cuvee"/>
    <s v="Full Container"/>
    <s v="Launceston"/>
    <x v="271"/>
    <d v="2013-09-18T00:00:00"/>
    <n v="17"/>
    <n v="0.05"/>
    <n v="2.1"/>
    <n v="0.7"/>
    <n v="35.700000000000003"/>
  </r>
  <r>
    <n v="4902"/>
    <n v="87236"/>
    <s v="Thomas Gomez"/>
    <s v="Express Road Cargo"/>
    <x v="1"/>
    <x v="1"/>
    <s v="Medium"/>
    <s v="Pinot Gris"/>
    <x v="0"/>
    <x v="5"/>
    <s v="Rombauer Chardonnay 2014"/>
    <s v="Standard Size Crate"/>
    <s v="Canberra"/>
    <x v="925"/>
    <d v="2011-09-07T00:00:00"/>
    <n v="12"/>
    <n v="0.01"/>
    <n v="4.8899999999999997"/>
    <n v="4.93"/>
    <n v="58.679999999999993"/>
  </r>
  <r>
    <n v="4903"/>
    <n v="89802"/>
    <s v="Patrick Davis"/>
    <s v="Express Road Cargo"/>
    <x v="0"/>
    <x v="2"/>
    <s v="Low"/>
    <s v="Merlot"/>
    <x v="0"/>
    <x v="5"/>
    <s v="La Playa Estate Cabernet Sauvignon Rose 2015"/>
    <s v="Large Crate"/>
    <s v="Busseltol"/>
    <x v="854"/>
    <d v="2012-07-06T00:00:00"/>
    <n v="1"/>
    <n v="0.09"/>
    <n v="5.8"/>
    <n v="5.59"/>
    <n v="5.8"/>
  </r>
  <r>
    <n v="4904"/>
    <n v="89802"/>
    <s v="Antonio Stone"/>
    <s v="Express Road Cargo"/>
    <x v="0"/>
    <x v="0"/>
    <s v="Low"/>
    <s v="Pinot Noir"/>
    <x v="0"/>
    <x v="5"/>
    <s v="Miraval Rose (1.5 Liter Magnum) 2014"/>
    <s v="Large Crate"/>
    <s v="Gympie"/>
    <x v="854"/>
    <d v="2012-07-01T00:00:00"/>
    <n v="11"/>
    <n v="0.04"/>
    <n v="4.9800000000000004"/>
    <n v="5.49"/>
    <n v="54.78"/>
  </r>
  <r>
    <n v="4905"/>
    <n v="90051"/>
    <s v="Bobby Scott"/>
    <s v="Express Road Cargo"/>
    <x v="0"/>
    <x v="3"/>
    <s v="Not Specified"/>
    <s v="Merlot"/>
    <x v="0"/>
    <x v="5"/>
    <s v="Sutter Home White Zinfandel"/>
    <s v="Large Crate"/>
    <s v="Bathurst"/>
    <x v="1034"/>
    <d v="2012-07-14T00:00:00"/>
    <n v="12"/>
    <n v="0.1"/>
    <n v="6.3"/>
    <n v="0.5"/>
    <n v="75.599999999999994"/>
  </r>
  <r>
    <n v="4906"/>
    <n v="91394"/>
    <s v="Deborah Diaz"/>
    <s v="Express Road Cargo"/>
    <x v="0"/>
    <x v="0"/>
    <s v="Not Specified"/>
    <s v="Zinfandel"/>
    <x v="0"/>
    <x v="5"/>
    <s v="Belle Glos Oeil de Perdrix Pinot Noir Blanc 2014"/>
    <s v="Large Crate"/>
    <s v="Cairns"/>
    <x v="272"/>
    <d v="2012-10-15T00:00:00"/>
    <n v="12"/>
    <n v="0.01"/>
    <n v="14.27"/>
    <n v="7.27"/>
    <n v="171.24"/>
  </r>
  <r>
    <n v="4907"/>
    <n v="86757"/>
    <s v="Edward Ortiz"/>
    <s v="Express Road Cargo"/>
    <x v="0"/>
    <x v="3"/>
    <s v="Low"/>
    <s v="Sangiovese"/>
    <x v="0"/>
    <x v="5"/>
    <s v="Locations by Dave Phinney F Rose"/>
    <s v="Mini Crate"/>
    <s v="Grafton"/>
    <x v="850"/>
    <d v="2011-03-31T00:00:00"/>
    <n v="1"/>
    <n v="0.1"/>
    <n v="3.48"/>
    <n v="49"/>
    <n v="3.48"/>
  </r>
  <r>
    <n v="4908"/>
    <n v="91399"/>
    <s v="Walter Ryan"/>
    <s v="Express Road Cargo"/>
    <x v="0"/>
    <x v="1"/>
    <s v="Low"/>
    <s v="Malbec"/>
    <x v="0"/>
    <x v="5"/>
    <s v="Jean-Baptiste Adam Les Natures Cremant d'Alsace Brut"/>
    <s v="Standard Size Crate"/>
    <s v="Launceston"/>
    <x v="964"/>
    <d v="2011-09-14T00:00:00"/>
    <n v="20"/>
    <n v="0.03"/>
    <n v="16.989999999999998"/>
    <n v="8.99"/>
    <n v="339.79999999999995"/>
  </r>
  <r>
    <n v="4909"/>
    <n v="90826"/>
    <s v="Douglas Wagner"/>
    <s v="Express Road Cargo"/>
    <x v="0"/>
    <x v="3"/>
    <s v="Medium"/>
    <s v="Pinot Noir"/>
    <x v="0"/>
    <x v="5"/>
    <s v="Domaine Lafage Miraflors Rose 2013"/>
    <s v="Large Crate"/>
    <s v="Tamworth"/>
    <x v="387"/>
    <d v="2011-02-27T00:00:00"/>
    <n v="11"/>
    <n v="0.08"/>
    <n v="15.74"/>
    <n v="1.39"/>
    <n v="173.14000000000001"/>
  </r>
  <r>
    <n v="4910"/>
    <n v="90826"/>
    <s v="Douglas Wagner"/>
    <s v="Road Cargo"/>
    <x v="2"/>
    <x v="3"/>
    <s v="Medium"/>
    <s v="Grenache Rose"/>
    <x v="0"/>
    <x v="5"/>
    <s v="Bertani Bertarose 2014"/>
    <s v="Large Crate"/>
    <s v="Bathurst"/>
    <x v="387"/>
    <d v="2011-02-28T00:00:00"/>
    <n v="8"/>
    <n v="0.01"/>
    <n v="9.65"/>
    <n v="6.22"/>
    <n v="77.2"/>
  </r>
  <r>
    <n v="4911"/>
    <n v="86624"/>
    <s v="Phillip Rose"/>
    <s v="Express Road Cargo"/>
    <x v="1"/>
    <x v="1"/>
    <s v="High"/>
    <s v="Chardonnay"/>
    <x v="0"/>
    <x v="5"/>
    <s v="Giesen Sauvignon Blanc 2014"/>
    <s v="Large Crate"/>
    <s v="Victor Harbor"/>
    <x v="22"/>
    <d v="2012-09-04T00:00:00"/>
    <n v="4"/>
    <n v="0.02"/>
    <n v="65.989999999999995"/>
    <n v="8.99"/>
    <n v="263.95999999999998"/>
  </r>
  <r>
    <n v="4912"/>
    <n v="86378"/>
    <s v="Gerald Olson"/>
    <s v="Express Road Cargo"/>
    <x v="0"/>
    <x v="2"/>
    <s v="Critical"/>
    <s v="Shiraz"/>
    <x v="0"/>
    <x v="5"/>
    <s v="Miraval Rose (1.5 Liter Magnum) 2014"/>
    <s v="Large Crate"/>
    <s v="Mandurah"/>
    <x v="122"/>
    <d v="2013-02-09T00:00:00"/>
    <n v="1"/>
    <n v="0.09"/>
    <n v="54.96"/>
    <n v="10.75"/>
    <n v="54.96"/>
  </r>
  <r>
    <n v="4913"/>
    <n v="86378"/>
    <s v="Gerald Olson"/>
    <s v="Express Road Cargo"/>
    <x v="0"/>
    <x v="2"/>
    <s v="Critical"/>
    <s v="Shiraz"/>
    <x v="0"/>
    <x v="5"/>
    <s v="Domaine Lafond Roc-Epine Tavel Rose 2014"/>
    <s v="Full Container"/>
    <s v="Bunbury"/>
    <x v="122"/>
    <d v="2013-02-10T00:00:00"/>
    <n v="12"/>
    <n v="7.0000000000000007E-2"/>
    <n v="1.26"/>
    <n v="0.7"/>
    <n v="15.120000000000001"/>
  </r>
  <r>
    <n v="4914"/>
    <n v="88853"/>
    <s v="Martin Bell"/>
    <s v="Express Road Cargo"/>
    <x v="1"/>
    <x v="3"/>
    <s v="High"/>
    <s v="Pinot Gris"/>
    <x v="0"/>
    <x v="5"/>
    <s v="Dog Point Vineyard Sauvignon Blanc 2014"/>
    <s v="Standard Size Crate"/>
    <s v="Lithgow"/>
    <x v="1263"/>
    <d v="2012-07-09T00:00:00"/>
    <n v="8"/>
    <n v="7.0000000000000007E-2"/>
    <n v="55.99"/>
    <n v="1.25"/>
    <n v="447.92"/>
  </r>
  <r>
    <n v="4915"/>
    <n v="88853"/>
    <s v="Earl Howell"/>
    <s v="Air Cargo"/>
    <x v="1"/>
    <x v="2"/>
    <s v="High"/>
    <s v="Sauvignon Blanc"/>
    <x v="0"/>
    <x v="5"/>
    <s v="Cloudy Bay Sauvignon Blanc 2015"/>
    <s v="Small Crate"/>
    <s v="Geraldton"/>
    <x v="1263"/>
    <d v="2012-07-09T00:00:00"/>
    <n v="1"/>
    <n v="0.06"/>
    <n v="3502.14"/>
    <n v="8.73"/>
    <n v="3502.14"/>
  </r>
  <r>
    <n v="4916"/>
    <n v="87029"/>
    <s v="Terry Day"/>
    <s v="Express Road Cargo"/>
    <x v="0"/>
    <x v="1"/>
    <s v="Medium"/>
    <s v="Malbec"/>
    <x v="0"/>
    <x v="5"/>
    <s v="Dopff &amp; Irion Cremant Rose Brut"/>
    <s v="Large Crate"/>
    <s v="Ararat"/>
    <x v="15"/>
    <d v="2010-05-05T00:00:00"/>
    <n v="15"/>
    <n v="0.05"/>
    <n v="30.98"/>
    <n v="9.18"/>
    <n v="464.7"/>
  </r>
  <r>
    <n v="4917"/>
    <n v="88542"/>
    <s v="Margaret Hawkins"/>
    <s v="Express Road Cargo"/>
    <x v="0"/>
    <x v="3"/>
    <s v="Medium"/>
    <s v="Merlot"/>
    <x v="0"/>
    <x v="5"/>
    <s v="Roederer Estate L'Ermitage 2007"/>
    <s v="Large Crate"/>
    <s v="Cessnock"/>
    <x v="697"/>
    <d v="2013-04-12T00:00:00"/>
    <n v="2"/>
    <n v="0"/>
    <n v="6.68"/>
    <n v="5.66"/>
    <n v="13.36"/>
  </r>
  <r>
    <n v="4918"/>
    <n v="86784"/>
    <s v="Albert Peters"/>
    <s v="Air Cargo"/>
    <x v="2"/>
    <x v="1"/>
    <s v="Low"/>
    <s v="Cremant"/>
    <x v="0"/>
    <x v="5"/>
    <s v="Chateau D'Aqueria Tavel Rose 2013"/>
    <s v="Small Crate"/>
    <s v="Geelong"/>
    <x v="394"/>
    <d v="2013-06-15T00:00:00"/>
    <n v="16"/>
    <n v="0.04"/>
    <n v="130.97999999999999"/>
    <n v="54.74"/>
    <n v="2095.6799999999998"/>
  </r>
  <r>
    <n v="4919"/>
    <n v="86769"/>
    <s v="Albert Peters"/>
    <s v="Express Road Cargo"/>
    <x v="1"/>
    <x v="1"/>
    <s v="Low"/>
    <s v="Chardonnay"/>
    <x v="0"/>
    <x v="5"/>
    <s v="Hewitson LuLu Sauvignon Blanc 2014"/>
    <s v="Large Crate"/>
    <s v="Frankston"/>
    <x v="451"/>
    <d v="2011-06-12T00:00:00"/>
    <n v="3"/>
    <n v="0.03"/>
    <n v="83.1"/>
    <n v="6.13"/>
    <n v="249.29999999999998"/>
  </r>
  <r>
    <n v="4920"/>
    <n v="86784"/>
    <s v="Albert Peters"/>
    <s v="Air Cargo"/>
    <x v="0"/>
    <x v="1"/>
    <s v="Low"/>
    <s v="Pinot Noir"/>
    <x v="0"/>
    <x v="5"/>
    <s v="Sutter Home White Zinfandel"/>
    <s v="Extra Large Crate"/>
    <s v="Bendigo"/>
    <x v="394"/>
    <d v="2013-06-13T00:00:00"/>
    <n v="12"/>
    <n v="0.1"/>
    <n v="20.98"/>
    <n v="53.03"/>
    <n v="251.76"/>
  </r>
  <r>
    <n v="4921"/>
    <n v="86271"/>
    <s v="Julia Baker"/>
    <s v="Express Road Cargo"/>
    <x v="2"/>
    <x v="1"/>
    <s v="High"/>
    <s v="Cremant"/>
    <x v="0"/>
    <x v="5"/>
    <s v="Locations by Dave Phinney F Rose&quot;"/>
    <s v="Loose Wrap"/>
    <s v="Mount Barker"/>
    <x v="342"/>
    <d v="2011-10-08T00:00:00"/>
    <n v="16"/>
    <n v="0.08"/>
    <n v="26.64"/>
    <n v="5.3"/>
    <n v="426.24"/>
  </r>
  <r>
    <n v="4922"/>
    <n v="86271"/>
    <s v="Julia Baker"/>
    <s v="Express Road Cargo"/>
    <x v="2"/>
    <x v="1"/>
    <s v="High"/>
    <s v="Grenache Rose"/>
    <x v="0"/>
    <x v="5"/>
    <s v="Barnard Griffin Rose of Sangiovese 2014"/>
    <s v="Full Container"/>
    <s v="Port Lincoln"/>
    <x v="342"/>
    <d v="2011-10-08T00:00:00"/>
    <n v="12"/>
    <n v="0.08"/>
    <n v="12.07"/>
    <n v="6.2"/>
    <n v="144.84"/>
  </r>
  <r>
    <n v="4923"/>
    <n v="86271"/>
    <s v="Anthony Lopez"/>
    <s v="Road Cargo"/>
    <x v="1"/>
    <x v="1"/>
    <s v="High"/>
    <s v="Pinot Gris"/>
    <x v="0"/>
    <x v="5"/>
    <s v="St. Supery Sauvignon Blanc 2015"/>
    <s v="Standard Size Crate"/>
    <s v="Adelaide"/>
    <x v="342"/>
    <d v="2011-10-09T00:00:00"/>
    <n v="14"/>
    <n v="0.09"/>
    <n v="28.48"/>
    <n v="1.99"/>
    <n v="398.72"/>
  </r>
  <r>
    <n v="4924"/>
    <n v="89393"/>
    <s v="Jonathan Day"/>
    <s v="Express Road Cargo"/>
    <x v="2"/>
    <x v="3"/>
    <s v="Critical"/>
    <s v="Grenache Rose"/>
    <x v="0"/>
    <x v="5"/>
    <s v="Francis Ford Coppola Sofia Rose 2014"/>
    <s v="Mini Crate"/>
    <s v="Wagga Wagga"/>
    <x v="151"/>
    <d v="2013-06-14T00:00:00"/>
    <n v="15"/>
    <n v="0.02"/>
    <n v="209.84"/>
    <n v="21.21"/>
    <n v="3147.6"/>
  </r>
  <r>
    <n v="4925"/>
    <n v="89393"/>
    <s v="Sean Campbell"/>
    <s v="Express Road Cargo"/>
    <x v="2"/>
    <x v="2"/>
    <s v="Critical"/>
    <s v="Champagne"/>
    <x v="0"/>
    <x v="5"/>
    <s v="Barnard Griffin Rose of Sangiovese 2014"/>
    <s v="Mini Crate"/>
    <s v="Perth"/>
    <x v="151"/>
    <d v="2013-06-16T00:00:00"/>
    <n v="8"/>
    <n v="0.01"/>
    <n v="194.3"/>
    <n v="11.54"/>
    <n v="1554.4"/>
  </r>
  <r>
    <n v="4926"/>
    <n v="89680"/>
    <s v="Eric Mitchell"/>
    <s v="Express Road Cargo"/>
    <x v="0"/>
    <x v="0"/>
    <s v="Critical"/>
    <s v="Shiraz"/>
    <x v="0"/>
    <x v="5"/>
    <s v="Marques de Caceres Rioja Rosado 2014"/>
    <s v="Full Container"/>
    <s v="Rockhampton"/>
    <x v="1086"/>
    <d v="2010-10-12T00:00:00"/>
    <n v="2"/>
    <n v="0.1"/>
    <n v="9.11"/>
    <n v="2.15"/>
    <n v="18.22"/>
  </r>
  <r>
    <n v="4927"/>
    <n v="91340"/>
    <s v="Mildred Mcdonald"/>
    <s v="Express Road Cargo"/>
    <x v="0"/>
    <x v="2"/>
    <s v="Critical"/>
    <s v="Malbec"/>
    <x v="0"/>
    <x v="5"/>
    <s v="Laurent-Perrier Brut Rose"/>
    <s v="Large Crate"/>
    <s v="Perth"/>
    <x v="1247"/>
    <d v="2012-03-21T00:00:00"/>
    <n v="9"/>
    <n v="0.09"/>
    <n v="4.9800000000000004"/>
    <n v="6.07"/>
    <n v="44.820000000000007"/>
  </r>
  <r>
    <n v="4928"/>
    <n v="90214"/>
    <s v="Stephanie Bryant"/>
    <s v="Express Road Cargo"/>
    <x v="0"/>
    <x v="2"/>
    <s v="Not Specified"/>
    <s v="Merlot"/>
    <x v="0"/>
    <x v="5"/>
    <s v="Laurent-Perrier Brut Rose"/>
    <s v="Mini Crate"/>
    <s v="Busseltol"/>
    <x v="305"/>
    <d v="2013-04-09T00:00:00"/>
    <n v="6"/>
    <n v="0.03"/>
    <n v="3.48"/>
    <n v="49"/>
    <n v="20.88"/>
  </r>
  <r>
    <n v="4929"/>
    <n v="90204"/>
    <s v="Stephanie Bryant"/>
    <s v="Express Road Cargo"/>
    <x v="0"/>
    <x v="2"/>
    <s v="Not Specified"/>
    <s v="Pinot Noir"/>
    <x v="0"/>
    <x v="5"/>
    <s v="Louis Roederer Cristal Brut with Gift Box 2007"/>
    <s v="Standard Size Crate"/>
    <s v="Perth"/>
    <x v="1260"/>
    <d v="2011-04-09T00:00:00"/>
    <n v="5"/>
    <n v="0.02"/>
    <n v="11.66"/>
    <n v="7.95"/>
    <n v="58.3"/>
  </r>
  <r>
    <n v="4930"/>
    <n v="90204"/>
    <s v="Stephanie Bryant"/>
    <s v="Express Road Cargo"/>
    <x v="0"/>
    <x v="2"/>
    <s v="Not Specified"/>
    <s v="Cabernet Sauvignon"/>
    <x v="0"/>
    <x v="5"/>
    <s v="Marques de Caceres Rioja Rosado 2014"/>
    <s v="Standard Size Crate"/>
    <s v="Albany"/>
    <x v="1260"/>
    <d v="2011-04-09T00:00:00"/>
    <n v="5"/>
    <n v="0.04"/>
    <n v="12.98"/>
    <n v="3.14"/>
    <n v="64.900000000000006"/>
  </r>
  <r>
    <n v="4931"/>
    <n v="90453"/>
    <s v="Dennis Gilbert"/>
    <s v="Air Cargo"/>
    <x v="2"/>
    <x v="3"/>
    <s v="High"/>
    <s v="Sangiovese Rose"/>
    <x v="0"/>
    <x v="5"/>
    <s v="Domaine Lafond Roc-Epine Tavel Rose 2014"/>
    <s v="Extra Large Crate"/>
    <s v="Bathurst"/>
    <x v="303"/>
    <d v="2011-09-16T00:00:00"/>
    <n v="7"/>
    <n v="7.0000000000000007E-2"/>
    <n v="180.98"/>
    <n v="26.2"/>
    <n v="1266.8599999999999"/>
  </r>
  <r>
    <n v="4932"/>
    <n v="90453"/>
    <s v="Dennis Gilbert"/>
    <s v="Air Cargo"/>
    <x v="2"/>
    <x v="3"/>
    <s v="High"/>
    <s v="Sangiovese Rose"/>
    <x v="0"/>
    <x v="5"/>
    <s v="Barnard Griffin Rose of Sangiovese 2014"/>
    <s v="Extra Large Crate"/>
    <s v="Blue Mountains"/>
    <x v="303"/>
    <d v="2011-09-16T00:00:00"/>
    <n v="17"/>
    <n v="0.04"/>
    <n v="216.6"/>
    <n v="64.2"/>
    <n v="3682.2"/>
  </r>
  <r>
    <n v="4933"/>
    <n v="90458"/>
    <s v="Dennis Gilbert"/>
    <s v="Express Road Cargo"/>
    <x v="1"/>
    <x v="3"/>
    <s v="High"/>
    <s v="Sauvignon Blanc"/>
    <x v="0"/>
    <x v="5"/>
    <s v="Leeuwin Estate Art Series Chardonnay 2012"/>
    <s v="Standard Size Crate"/>
    <s v="Orange"/>
    <x v="249"/>
    <d v="2013-09-17T00:00:00"/>
    <n v="9"/>
    <n v="0.01"/>
    <n v="6.6"/>
    <n v="4.07"/>
    <n v="59.4"/>
  </r>
  <r>
    <n v="4934"/>
    <n v="87113"/>
    <s v="Martin Hill"/>
    <s v="Express Road Cargo"/>
    <x v="0"/>
    <x v="2"/>
    <s v="Not Specified"/>
    <s v="Cabernet Sauvignon"/>
    <x v="0"/>
    <x v="5"/>
    <s v="Veuve Clicquot Brut Yellow Label"/>
    <s v="Large Crate"/>
    <s v="Bunbury"/>
    <x v="1046"/>
    <d v="2012-05-10T00:00:00"/>
    <n v="7"/>
    <n v="0.03"/>
    <n v="18.989999999999998"/>
    <n v="5.23"/>
    <n v="132.92999999999998"/>
  </r>
  <r>
    <n v="4935"/>
    <n v="87965"/>
    <s v="Jack Roberts"/>
    <s v="Express Road Cargo"/>
    <x v="0"/>
    <x v="0"/>
    <s v="High"/>
    <s v="Cabernet Sauvignon"/>
    <x v="0"/>
    <x v="5"/>
    <s v="Laurent-Perrier Brut Rose"/>
    <s v="Large Crate"/>
    <s v="Darwin"/>
    <x v="129"/>
    <d v="2010-12-13T00:00:00"/>
    <n v="14"/>
    <n v="0.06"/>
    <n v="6.68"/>
    <n v="6.93"/>
    <n v="93.52"/>
  </r>
  <r>
    <n v="4936"/>
    <n v="86301"/>
    <s v="Louise Carr"/>
    <s v="Express Road Cargo"/>
    <x v="0"/>
    <x v="1"/>
    <s v="Medium"/>
    <s v="Pinot Noir"/>
    <x v="0"/>
    <x v="5"/>
    <s v="Sutter Home Pink Moscato"/>
    <s v="Full Container"/>
    <s v="Ballarat"/>
    <x v="1264"/>
    <d v="2011-09-02T00:00:00"/>
    <n v="20"/>
    <n v="0.03"/>
    <n v="19.84"/>
    <n v="4.0999999999999996"/>
    <n v="396.8"/>
  </r>
  <r>
    <n v="4937"/>
    <n v="86301"/>
    <s v="Louise Carr"/>
    <s v="Express Road Cargo"/>
    <x v="0"/>
    <x v="1"/>
    <s v="Medium"/>
    <s v="Sangiovese"/>
    <x v="0"/>
    <x v="5"/>
    <s v="Miraval Rose (1.5 Liter Magnum) 2014"/>
    <s v="Full Container"/>
    <s v="Mildura"/>
    <x v="1264"/>
    <d v="2011-09-02T00:00:00"/>
    <n v="1"/>
    <n v="0.08"/>
    <n v="5.84"/>
    <n v="1"/>
    <n v="5.84"/>
  </r>
  <r>
    <n v="4938"/>
    <n v="85845"/>
    <s v="Alan Richardson"/>
    <s v="Express Road Cargo"/>
    <x v="1"/>
    <x v="1"/>
    <s v="Low"/>
    <s v="Reisling"/>
    <x v="0"/>
    <x v="5"/>
    <s v="Cloudy Bay Sauvignon Blanc 2015"/>
    <s v="Large Crate"/>
    <s v="Canberra"/>
    <x v="457"/>
    <d v="2011-08-28T00:00:00"/>
    <n v="10"/>
    <n v="0.08"/>
    <n v="27.48"/>
    <n v="4"/>
    <n v="274.8"/>
  </r>
  <r>
    <n v="4939"/>
    <n v="90247"/>
    <s v="Earl Allen"/>
    <s v="Road Cargo"/>
    <x v="0"/>
    <x v="3"/>
    <s v="Low"/>
    <s v="Sangiovese"/>
    <x v="0"/>
    <x v="5"/>
    <s v="Simonnet-Febvre Cremant de Bourgogne Blanc"/>
    <s v="Full Container"/>
    <s v="Dubbo"/>
    <x v="1107"/>
    <d v="2013-05-26T00:00:00"/>
    <n v="1"/>
    <n v="0.02"/>
    <n v="5.18"/>
    <n v="2.04"/>
    <n v="5.18"/>
  </r>
  <r>
    <n v="4940"/>
    <n v="90244"/>
    <s v="Earl Allen"/>
    <s v="Express Road Cargo"/>
    <x v="0"/>
    <x v="3"/>
    <s v="Low"/>
    <s v="Merlot"/>
    <x v="0"/>
    <x v="5"/>
    <s v="Francis Ford Coppola Sofia Rose 2014"/>
    <s v="Full Container"/>
    <s v="Dubbo"/>
    <x v="145"/>
    <d v="2010-05-25T00:00:00"/>
    <n v="1"/>
    <n v="0.09"/>
    <n v="5.84"/>
    <n v="0.83"/>
    <n v="5.84"/>
  </r>
  <r>
    <n v="4941"/>
    <n v="90263"/>
    <s v="Juan Mills"/>
    <s v="Express Road Cargo"/>
    <x v="2"/>
    <x v="2"/>
    <s v="Medium"/>
    <s v="Champagne"/>
    <x v="0"/>
    <x v="5"/>
    <s v="Orin Swift Cellars Fragile Rose 2014"/>
    <s v="Loose Wrap"/>
    <s v="Freemantle"/>
    <x v="872"/>
    <d v="2013-05-16T00:00:00"/>
    <n v="14"/>
    <n v="0"/>
    <n v="55.5"/>
    <n v="52.2"/>
    <n v="777"/>
  </r>
  <r>
    <n v="4942"/>
    <n v="87458"/>
    <s v="Adam Ryan"/>
    <s v="Express Road Cargo"/>
    <x v="0"/>
    <x v="2"/>
    <s v="Medium"/>
    <s v="Malbec"/>
    <x v="0"/>
    <x v="5"/>
    <s v="Gerard Bertrand Cote des Roses Rose 2014"/>
    <s v="Large Crate"/>
    <s v="Bunbury"/>
    <x v="1265"/>
    <d v="2013-01-27T00:00:00"/>
    <n v="1"/>
    <n v="0.05"/>
    <n v="19.98"/>
    <n v="5.86"/>
    <n v="19.98"/>
  </r>
  <r>
    <n v="4943"/>
    <n v="89077"/>
    <s v="Shawn Allen"/>
    <s v="Road Cargo"/>
    <x v="0"/>
    <x v="0"/>
    <s v="Low"/>
    <s v="Shiraz"/>
    <x v="0"/>
    <x v="5"/>
    <s v="Chateau d'Esclans Whispering Angel Rose 2014"/>
    <s v="Large Crate"/>
    <s v="Darwin"/>
    <x v="1266"/>
    <d v="2010-08-03T00:00:00"/>
    <n v="7"/>
    <n v="0.02"/>
    <n v="15.99"/>
    <n v="13.18"/>
    <n v="111.93"/>
  </r>
  <r>
    <n v="4944"/>
    <n v="89077"/>
    <s v="Shawn Allen"/>
    <s v="Road Cargo"/>
    <x v="2"/>
    <x v="0"/>
    <s v="Low"/>
    <s v="Champagne"/>
    <x v="0"/>
    <x v="5"/>
    <s v="Locations by Dave Phinney F Rose&quot;"/>
    <s v="Large Crate"/>
    <s v="Darwin"/>
    <x v="1266"/>
    <d v="2010-07-30T00:00:00"/>
    <n v="10"/>
    <n v="0.09"/>
    <n v="46.94"/>
    <n v="6.77"/>
    <n v="469.4"/>
  </r>
  <r>
    <n v="4945"/>
    <n v="91043"/>
    <s v="Ryan Patterson"/>
    <s v="Express Road Cargo"/>
    <x v="0"/>
    <x v="2"/>
    <s v="Critical"/>
    <s v="Malbec"/>
    <x v="0"/>
    <x v="5"/>
    <s v="Sutter Home White Zinfandel"/>
    <s v="Loose Wrap"/>
    <s v="Freemantle"/>
    <x v="711"/>
    <d v="2010-09-27T00:00:00"/>
    <n v="17"/>
    <n v="0.08"/>
    <n v="46.89"/>
    <n v="5.0999999999999996"/>
    <n v="797.13"/>
  </r>
  <r>
    <n v="4946"/>
    <n v="91043"/>
    <s v="Ryan Patterson"/>
    <s v="Express Road Cargo"/>
    <x v="0"/>
    <x v="2"/>
    <s v="Critical"/>
    <s v="Cabernet Sauvignon"/>
    <x v="0"/>
    <x v="5"/>
    <s v="Schramsberg Cremant Demi-Sec 2011"/>
    <s v="Standard Size Crate"/>
    <s v="Bunbury"/>
    <x v="711"/>
    <d v="2010-09-25T00:00:00"/>
    <n v="18"/>
    <n v="0.05"/>
    <n v="12.98"/>
    <n v="3.14"/>
    <n v="233.64000000000001"/>
  </r>
  <r>
    <n v="4947"/>
    <n v="90361"/>
    <s v="Ryan Owens"/>
    <s v="Air Cargo"/>
    <x v="2"/>
    <x v="1"/>
    <s v="Not Specified"/>
    <s v="Grenache Rose"/>
    <x v="0"/>
    <x v="5"/>
    <s v="Belle Glos Oeil de Perdrix Pinot Noir Blanc 2014"/>
    <s v="Small Crate"/>
    <s v="Port Lincoln"/>
    <x v="1055"/>
    <d v="2010-06-16T00:00:00"/>
    <n v="4"/>
    <n v="0.02"/>
    <n v="70.98"/>
    <n v="46.74"/>
    <n v="283.92"/>
  </r>
  <r>
    <n v="4948"/>
    <n v="90361"/>
    <s v="Scott Ferguson"/>
    <s v="Air Cargo"/>
    <x v="2"/>
    <x v="2"/>
    <s v="Not Specified"/>
    <s v="Sangiovese Rose"/>
    <x v="0"/>
    <x v="5"/>
    <s v="Pietradolce Etna Rosato 2014"/>
    <s v="Extra Large Crate"/>
    <s v="Freemantle"/>
    <x v="1055"/>
    <d v="2010-06-17T00:00:00"/>
    <n v="6"/>
    <n v="0.06"/>
    <n v="350.98"/>
    <n v="30"/>
    <n v="2105.88"/>
  </r>
  <r>
    <n v="4949"/>
    <n v="90361"/>
    <s v="Anna Myers"/>
    <s v="Express Road Cargo"/>
    <x v="1"/>
    <x v="1"/>
    <s v="Not Specified"/>
    <s v="Chardonnay"/>
    <x v="0"/>
    <x v="5"/>
    <s v="Chardonnais Napa Valley Chardonnay 2013"/>
    <s v="Large Crate"/>
    <s v="Victor Harbor"/>
    <x v="1055"/>
    <d v="2010-06-17T00:00:00"/>
    <n v="15"/>
    <n v="0.04"/>
    <n v="27.48"/>
    <n v="4"/>
    <n v="412.2"/>
  </r>
  <r>
    <n v="4950"/>
    <n v="87547"/>
    <s v="Earl Dunn"/>
    <s v="Express Road Cargo"/>
    <x v="0"/>
    <x v="2"/>
    <s v="Medium"/>
    <s v="Sangiovese"/>
    <x v="0"/>
    <x v="5"/>
    <s v="Lucien Albrecht Cremant d'Alsace Brut"/>
    <s v="Large Crate"/>
    <s v="Albany"/>
    <x v="21"/>
    <d v="2013-07-11T00:00:00"/>
    <n v="1"/>
    <n v="0.05"/>
    <n v="10.91"/>
    <n v="2.99"/>
    <n v="10.91"/>
  </r>
  <r>
    <n v="4951"/>
    <n v="89412"/>
    <s v="Benjamin Peterson"/>
    <s v="Express Road Cargo"/>
    <x v="1"/>
    <x v="3"/>
    <s v="Medium"/>
    <s v="Reisling"/>
    <x v="0"/>
    <x v="5"/>
    <s v="Angeline Sauvignon Blanc 2014"/>
    <s v="Large Crate"/>
    <s v="Queanbeyan"/>
    <x v="228"/>
    <d v="2013-02-09T00:00:00"/>
    <n v="13"/>
    <n v="0"/>
    <n v="175.99"/>
    <n v="8.99"/>
    <n v="2287.87"/>
  </r>
  <r>
    <n v="4952"/>
    <n v="87341"/>
    <s v="Walter Adams"/>
    <s v="Express Road Cargo"/>
    <x v="0"/>
    <x v="2"/>
    <s v="Critical"/>
    <s v="Cabernet Sauvignon"/>
    <x v="0"/>
    <x v="5"/>
    <s v="Miraval Rose 2014"/>
    <s v="Large Crate"/>
    <s v="Bunbury"/>
    <x v="1257"/>
    <d v="2013-12-20T00:00:00"/>
    <n v="13"/>
    <n v="7.0000000000000007E-2"/>
    <n v="6.23"/>
    <n v="6.97"/>
    <n v="80.990000000000009"/>
  </r>
  <r>
    <n v="4953"/>
    <n v="90120"/>
    <s v="Matthew Gilbert"/>
    <s v="Express Road Cargo"/>
    <x v="0"/>
    <x v="1"/>
    <s v="Critical"/>
    <s v="Shiraz"/>
    <x v="0"/>
    <x v="3"/>
    <s v="Simonnet-Febvre Cremant de Bourgogne Blanc"/>
    <s v="Mini Crate"/>
    <s v="Frankston"/>
    <x v="274"/>
    <d v="2010-01-24T00:00:00"/>
    <n v="3"/>
    <n v="0.01"/>
    <n v="80.98"/>
    <n v="35"/>
    <n v="242.94"/>
  </r>
  <r>
    <n v="4954"/>
    <n v="88864"/>
    <s v="Joshua Anderson"/>
    <s v="Express Road Cargo"/>
    <x v="2"/>
    <x v="1"/>
    <s v="Critical"/>
    <s v="Champagne"/>
    <x v="0"/>
    <x v="3"/>
    <s v="Pietradolce Etna Rosato 2014"/>
    <s v="Large Crate"/>
    <s v="Adelaide"/>
    <x v="280"/>
    <d v="2013-01-22T00:00:00"/>
    <n v="2"/>
    <n v="0"/>
    <n v="20.28"/>
    <n v="14.39"/>
    <n v="40.56"/>
  </r>
  <r>
    <n v="4955"/>
    <n v="89577"/>
    <s v="Todd Jones"/>
    <s v="Express Road Cargo"/>
    <x v="0"/>
    <x v="3"/>
    <s v="Not Specified"/>
    <s v="Shiraz"/>
    <x v="0"/>
    <x v="3"/>
    <s v="Laurent-Perrier Brut Rose"/>
    <s v="Large Crate"/>
    <s v="Wagga Wagga"/>
    <x v="295"/>
    <d v="2013-07-12T00:00:00"/>
    <n v="2"/>
    <n v="0"/>
    <n v="60.98"/>
    <n v="19.989999999999998"/>
    <n v="121.96"/>
  </r>
  <r>
    <n v="4956"/>
    <n v="87356"/>
    <s v="Pamela Ortiz"/>
    <s v="Air Cargo"/>
    <x v="0"/>
    <x v="0"/>
    <s v="High"/>
    <s v="Merlot"/>
    <x v="0"/>
    <x v="3"/>
    <s v="Francis Ford Coppola Sofia Rose 2014"/>
    <s v="Extra Large Crate"/>
    <s v="Darwin"/>
    <x v="1267"/>
    <d v="2010-02-23T00:00:00"/>
    <n v="5"/>
    <n v="0.01"/>
    <n v="20.98"/>
    <n v="53.03"/>
    <n v="104.9"/>
  </r>
  <r>
    <n v="4957"/>
    <n v="90710"/>
    <s v="Roy Pierce"/>
    <s v="Express Road Cargo"/>
    <x v="1"/>
    <x v="1"/>
    <s v="Critical"/>
    <s v="Sauvignon Blanc"/>
    <x v="0"/>
    <x v="3"/>
    <s v="St. Supery Sauvignon Blanc 2015"/>
    <s v="Large Crate"/>
    <s v="Mildura"/>
    <x v="1207"/>
    <d v="2010-03-13T00:00:00"/>
    <n v="1"/>
    <n v="7.0000000000000007E-2"/>
    <n v="125.99"/>
    <n v="2.5"/>
    <n v="125.99"/>
  </r>
  <r>
    <n v="4958"/>
    <n v="90710"/>
    <s v="Ryan Stevens"/>
    <s v="Express Road Cargo"/>
    <x v="1"/>
    <x v="1"/>
    <s v="Critical"/>
    <s v="Pinot Gris"/>
    <x v="0"/>
    <x v="3"/>
    <s v="Robert Oatley Sauvignon Blanc 2013"/>
    <s v="Large Crate"/>
    <s v="Melbourne"/>
    <x v="1207"/>
    <d v="2010-03-14T00:00:00"/>
    <n v="6"/>
    <n v="0.03"/>
    <n v="99.99"/>
    <n v="19.989999999999998"/>
    <n v="599.93999999999994"/>
  </r>
  <r>
    <n v="4959"/>
    <n v="90820"/>
    <s v="Gary Williamson"/>
    <s v="Express Road Cargo"/>
    <x v="1"/>
    <x v="3"/>
    <s v="High"/>
    <s v="Chardonnay"/>
    <x v="0"/>
    <x v="3"/>
    <s v="Mercer Canyons Chardonnay 2013"/>
    <s v="Large Crate"/>
    <s v="Orange"/>
    <x v="39"/>
    <d v="2010-11-06T00:00:00"/>
    <n v="19"/>
    <n v="0.06"/>
    <n v="10.97"/>
    <n v="6.5"/>
    <n v="208.43"/>
  </r>
  <r>
    <n v="4960"/>
    <n v="89329"/>
    <s v="Bonnie Cole"/>
    <s v="Express Road Cargo"/>
    <x v="0"/>
    <x v="2"/>
    <s v="Medium"/>
    <s v="Sangiovese"/>
    <x v="0"/>
    <x v="3"/>
    <s v="Roederer Estate Brut"/>
    <s v="Large Crate"/>
    <s v="Busseltol"/>
    <x v="189"/>
    <d v="2012-01-01T00:00:00"/>
    <n v="12"/>
    <n v="0.05"/>
    <n v="11.34"/>
    <n v="5.01"/>
    <n v="136.07999999999998"/>
  </r>
  <r>
    <n v="4961"/>
    <n v="87104"/>
    <s v="Peter Rodriguez"/>
    <s v="Express Road Cargo"/>
    <x v="0"/>
    <x v="2"/>
    <s v="High"/>
    <s v="Malbec"/>
    <x v="0"/>
    <x v="3"/>
    <s v="Schramsberg Cremant Demi-Sec 2011"/>
    <s v="Large Crate"/>
    <s v="Geraldton"/>
    <x v="367"/>
    <d v="2011-01-15T00:00:00"/>
    <n v="8"/>
    <n v="0.01"/>
    <n v="4.9800000000000004"/>
    <n v="4.75"/>
    <n v="39.840000000000003"/>
  </r>
  <r>
    <n v="4962"/>
    <n v="90078"/>
    <s v="Antonio Powell"/>
    <s v="Road Cargo"/>
    <x v="1"/>
    <x v="0"/>
    <s v="Low"/>
    <s v="Pinot Gris"/>
    <x v="0"/>
    <x v="3"/>
    <s v="Robert Oatley Sauvignon Blanc 2013"/>
    <s v="Large Crate"/>
    <s v="Darwin"/>
    <x v="152"/>
    <d v="2010-01-14T00:00:00"/>
    <n v="11"/>
    <n v="0.05"/>
    <n v="30.42"/>
    <n v="8.65"/>
    <n v="334.62"/>
  </r>
  <r>
    <n v="4963"/>
    <n v="90089"/>
    <s v="Antonio Powell"/>
    <s v="Road Cargo"/>
    <x v="0"/>
    <x v="0"/>
    <s v="Low"/>
    <s v="Pinot Noir"/>
    <x v="0"/>
    <x v="3"/>
    <s v="Belle Glos Oeil de Perdrix Pinot Noir Blanc 2014"/>
    <s v="Large Crate"/>
    <s v="Darwin"/>
    <x v="938"/>
    <d v="2013-01-12T00:00:00"/>
    <n v="1"/>
    <n v="0.01"/>
    <n v="161.55000000000001"/>
    <n v="19.989999999999998"/>
    <n v="161.55000000000001"/>
  </r>
  <r>
    <n v="4964"/>
    <n v="88879"/>
    <s v="Kevin Miller"/>
    <s v="Air Cargo"/>
    <x v="2"/>
    <x v="1"/>
    <s v="Critical"/>
    <s v="Cremant"/>
    <x v="0"/>
    <x v="3"/>
    <s v="Chateau d'Esclans Whispering Angel Rose 2014"/>
    <s v="Extra Large Crate"/>
    <s v="Hobart"/>
    <x v="936"/>
    <d v="2010-03-05T00:00:00"/>
    <n v="4"/>
    <n v="0.02"/>
    <n v="280.98"/>
    <n v="57"/>
    <n v="1123.92"/>
  </r>
  <r>
    <n v="4965"/>
    <n v="89339"/>
    <s v="Albert Lynch"/>
    <s v="Express Road Cargo"/>
    <x v="0"/>
    <x v="0"/>
    <s v="High"/>
    <s v="Cabernet Sauvignon"/>
    <x v="0"/>
    <x v="3"/>
    <s v="Marques de Caceres Rioja Rosado 2014"/>
    <s v="Full Container"/>
    <s v="Palmerston"/>
    <x v="1130"/>
    <d v="2013-05-23T00:00:00"/>
    <n v="15"/>
    <n v="0"/>
    <n v="1.26"/>
    <n v="0.7"/>
    <n v="18.899999999999999"/>
  </r>
  <r>
    <n v="4966"/>
    <n v="88244"/>
    <s v="Katherine Brooks"/>
    <s v="Express Road Cargo"/>
    <x v="0"/>
    <x v="1"/>
    <s v="Medium"/>
    <s v="Cabernet Sauvignon"/>
    <x v="0"/>
    <x v="3"/>
    <s v="Lucien Albrecht Cremant d'Alsace Brut"/>
    <s v="Large Crate"/>
    <s v="Ballarat"/>
    <x v="275"/>
    <d v="2011-08-01T00:00:00"/>
    <n v="13"/>
    <n v="0.03"/>
    <n v="3.08"/>
    <n v="0.99"/>
    <n v="40.04"/>
  </r>
  <r>
    <n v="4967"/>
    <n v="86582"/>
    <s v="Brian Payne"/>
    <s v="Express Road Cargo"/>
    <x v="0"/>
    <x v="3"/>
    <s v="High"/>
    <s v="Merlot"/>
    <x v="0"/>
    <x v="3"/>
    <s v="Chateau d'Esclans Whispering Angel Rose 2014"/>
    <s v="Large Crate"/>
    <s v="Armidale"/>
    <x v="822"/>
    <d v="2012-08-09T00:00:00"/>
    <n v="24"/>
    <n v="0.09"/>
    <n v="8.67"/>
    <n v="3.5"/>
    <n v="208.07999999999998"/>
  </r>
  <r>
    <n v="4968"/>
    <n v="90491"/>
    <s v="Jeremy James"/>
    <s v="Express Road Cargo"/>
    <x v="1"/>
    <x v="2"/>
    <s v="Low"/>
    <s v="Chardonnay"/>
    <x v="0"/>
    <x v="3"/>
    <s v="Lincourt Courtney's Chardonnay 2012"/>
    <s v="Large Crate"/>
    <s v="Perth"/>
    <x v="325"/>
    <d v="2010-04-01T00:00:00"/>
    <n v="9"/>
    <n v="0.1"/>
    <n v="15.98"/>
    <n v="4"/>
    <n v="143.82"/>
  </r>
  <r>
    <n v="4969"/>
    <n v="90582"/>
    <s v="Harold Kim"/>
    <s v="Express Road Cargo"/>
    <x v="0"/>
    <x v="0"/>
    <s v="Not Specified"/>
    <s v="Zinfandel"/>
    <x v="0"/>
    <x v="3"/>
    <s v="Domaine Lafond Roc-Epine Tavel Rose 2014"/>
    <s v="Large Crate"/>
    <s v="Logan City"/>
    <x v="1107"/>
    <d v="2013-05-22T00:00:00"/>
    <n v="16"/>
    <n v="0.02"/>
    <n v="7.3"/>
    <n v="7.72"/>
    <n v="116.8"/>
  </r>
  <r>
    <n v="4970"/>
    <n v="90580"/>
    <s v="Harold Kim"/>
    <s v="Express Road Cargo"/>
    <x v="0"/>
    <x v="0"/>
    <s v="Not Specified"/>
    <s v="Malbec"/>
    <x v="0"/>
    <x v="3"/>
    <s v="Louis Roederer Cristal Brut with Gift Box 2007"/>
    <s v="Full Container"/>
    <s v="Mount Isa"/>
    <x v="972"/>
    <d v="2011-05-22T00:00:00"/>
    <n v="16"/>
    <n v="0.02"/>
    <n v="2.4700000000000002"/>
    <n v="1.02"/>
    <n v="39.520000000000003"/>
  </r>
  <r>
    <n v="4971"/>
    <n v="86684"/>
    <s v="Peter Gonzalez"/>
    <s v="Express Road Cargo"/>
    <x v="0"/>
    <x v="2"/>
    <s v="Not Specified"/>
    <s v="Cabernet Sauvignon"/>
    <x v="0"/>
    <x v="3"/>
    <s v="Lucien Albrecht Cremant d'Alsace Brut"/>
    <s v="Large Crate"/>
    <s v="Bunbury"/>
    <x v="311"/>
    <d v="2013-06-30T00:00:00"/>
    <n v="14"/>
    <n v="0.03"/>
    <n v="83.93"/>
    <n v="19.989999999999998"/>
    <n v="1175.02"/>
  </r>
  <r>
    <n v="4972"/>
    <n v="86684"/>
    <s v="Peter Gonzalez"/>
    <s v="Express Road Cargo"/>
    <x v="0"/>
    <x v="2"/>
    <s v="Not Specified"/>
    <s v="Malbec"/>
    <x v="0"/>
    <x v="3"/>
    <s v="Sutter Home Pink Moscato"/>
    <s v="Large Crate"/>
    <s v="Busseltol"/>
    <x v="311"/>
    <d v="2013-06-30T00:00:00"/>
    <n v="5"/>
    <n v="0.06"/>
    <n v="22.84"/>
    <n v="5.47"/>
    <n v="114.2"/>
  </r>
  <r>
    <n v="4973"/>
    <n v="90386"/>
    <s v="Mark Morrison"/>
    <s v="Express Road Cargo"/>
    <x v="2"/>
    <x v="1"/>
    <s v="High"/>
    <s v="Cremant"/>
    <x v="0"/>
    <x v="3"/>
    <s v="Chateau d'Esclans Whispering Angel Rose 2014"/>
    <s v="Standard Size Crate"/>
    <s v="Victor Harbor"/>
    <x v="442"/>
    <d v="2010-11-04T00:00:00"/>
    <n v="19"/>
    <n v="7.0000000000000007E-2"/>
    <n v="30.93"/>
    <n v="3.92"/>
    <n v="587.66999999999996"/>
  </r>
  <r>
    <n v="4974"/>
    <n v="90386"/>
    <s v="Mark Morrison"/>
    <s v="Air Cargo"/>
    <x v="1"/>
    <x v="1"/>
    <s v="High"/>
    <s v="Chardonnay"/>
    <x v="0"/>
    <x v="3"/>
    <s v="Chardonnais Napa Valley Chardonnay 2013"/>
    <s v="Extra Large Crate"/>
    <s v="Victor Harbor"/>
    <x v="442"/>
    <d v="2010-11-04T00:00:00"/>
    <n v="14"/>
    <n v="0.05"/>
    <n v="297.48"/>
    <n v="18.059999999999999"/>
    <n v="4164.72"/>
  </r>
  <r>
    <n v="4975"/>
    <n v="90386"/>
    <s v="Mark Morrison"/>
    <s v="Air Cargo"/>
    <x v="2"/>
    <x v="1"/>
    <s v="High"/>
    <s v="Sangiovese Rose"/>
    <x v="0"/>
    <x v="3"/>
    <s v="Chateau d'Esclans Whispering Angel Rose 2014"/>
    <s v="Small Crate"/>
    <s v="Victor Harbor"/>
    <x v="442"/>
    <d v="2010-11-05T00:00:00"/>
    <n v="6"/>
    <n v="7.0000000000000007E-2"/>
    <n v="296.18"/>
    <n v="54.12"/>
    <n v="1777.08"/>
  </r>
  <r>
    <n v="4976"/>
    <n v="91406"/>
    <s v="Michael Green"/>
    <s v="Express Road Cargo"/>
    <x v="2"/>
    <x v="0"/>
    <s v="High"/>
    <s v="Sangiovese Rose"/>
    <x v="0"/>
    <x v="3"/>
    <s v="La Playa Estate Cabernet Sauvignon Rose 2015"/>
    <s v="Large Crate"/>
    <s v="Gympie"/>
    <x v="122"/>
    <d v="2013-02-09T00:00:00"/>
    <n v="11"/>
    <n v="0.1"/>
    <n v="20.28"/>
    <n v="6.68"/>
    <n v="223.08"/>
  </r>
  <r>
    <n v="4977"/>
    <n v="91408"/>
    <s v="Bruce Myers"/>
    <s v="Road Cargo"/>
    <x v="0"/>
    <x v="3"/>
    <s v="Low"/>
    <s v="Malbec"/>
    <x v="0"/>
    <x v="3"/>
    <s v="Roederer Estate Brut"/>
    <s v="Large Crate"/>
    <s v="Goulburn"/>
    <x v="1217"/>
    <d v="2010-11-04T00:00:00"/>
    <n v="4"/>
    <n v="0.03"/>
    <n v="13.48"/>
    <n v="4.51"/>
    <n v="53.92"/>
  </r>
  <r>
    <n v="4978"/>
    <n v="90351"/>
    <s v="Alan Lawrence"/>
    <s v="Road Cargo"/>
    <x v="0"/>
    <x v="1"/>
    <s v="Low"/>
    <s v="Pinot Noir"/>
    <x v="0"/>
    <x v="3"/>
    <s v="Jean-Baptiste Adam Les Natures Cremant d'Alsace Brut"/>
    <s v="Large Crate"/>
    <s v="Mildura"/>
    <x v="147"/>
    <d v="2013-09-24T00:00:00"/>
    <n v="1"/>
    <n v="0.08"/>
    <n v="15.57"/>
    <n v="1.39"/>
    <n v="15.57"/>
  </r>
  <r>
    <n v="4979"/>
    <n v="85914"/>
    <s v="Matthew Thompson"/>
    <s v="Express Road Cargo"/>
    <x v="2"/>
    <x v="0"/>
    <s v="Critical"/>
    <s v="Champagne"/>
    <x v="0"/>
    <x v="3"/>
    <s v="Domaine Lafond Roc-Epine Tavel Rose 2014"/>
    <s v="Mini Crate"/>
    <s v="Gold Coast"/>
    <x v="563"/>
    <d v="2010-01-07T00:00:00"/>
    <n v="5"/>
    <n v="0.01"/>
    <n v="194.3"/>
    <n v="11.54"/>
    <n v="971.5"/>
  </r>
  <r>
    <n v="4980"/>
    <n v="85914"/>
    <s v="Matthew Thompson"/>
    <s v="Express Road Cargo"/>
    <x v="2"/>
    <x v="0"/>
    <s v="Critical"/>
    <s v="Sangiovese Rose"/>
    <x v="0"/>
    <x v="3"/>
    <s v="Gerard Bertrand Cote des Roses Rose 2014"/>
    <s v="Mini Crate"/>
    <s v="Logan City"/>
    <x v="563"/>
    <d v="2010-01-06T00:00:00"/>
    <n v="10"/>
    <n v="0.02"/>
    <n v="209.84"/>
    <n v="21.21"/>
    <n v="2098.4"/>
  </r>
  <r>
    <n v="4981"/>
    <n v="85914"/>
    <s v="Matthew Thompson"/>
    <s v="Air Cargo"/>
    <x v="1"/>
    <x v="0"/>
    <s v="Critical"/>
    <s v="Chardonnay"/>
    <x v="0"/>
    <x v="3"/>
    <s v="Los Vascos Sauvignon Blanc 2015"/>
    <s v="Extra Large Crate"/>
    <s v="Logan City"/>
    <x v="563"/>
    <d v="2010-01-07T00:00:00"/>
    <n v="8"/>
    <n v="0"/>
    <n v="145.44999999999999"/>
    <n v="17.850000000000001"/>
    <n v="1163.5999999999999"/>
  </r>
  <r>
    <n v="4982"/>
    <n v="87876"/>
    <s v="Michael Griffin"/>
    <s v="Express Road Cargo"/>
    <x v="0"/>
    <x v="0"/>
    <s v="Critical"/>
    <s v="Zinfandel"/>
    <x v="0"/>
    <x v="3"/>
    <s v="Moet &amp; Chandon Imperial"/>
    <s v="Loose Wrap"/>
    <s v="Darwin"/>
    <x v="276"/>
    <d v="2013-12-28T00:00:00"/>
    <n v="13"/>
    <n v="0.04"/>
    <n v="21.66"/>
    <n v="13.99"/>
    <n v="281.58"/>
  </r>
  <r>
    <n v="4983"/>
    <n v="86552"/>
    <s v="Carlos Oliver"/>
    <s v="Express Road Cargo"/>
    <x v="0"/>
    <x v="1"/>
    <s v="Medium"/>
    <s v="Merlot"/>
    <x v="0"/>
    <x v="3"/>
    <s v="Chateau d'Esclans Whispering Angel Rose 2014"/>
    <s v="Large Crate"/>
    <s v="Benalla"/>
    <x v="978"/>
    <d v="2013-08-07T00:00:00"/>
    <n v="13"/>
    <n v="7.0000000000000007E-2"/>
    <n v="6.48"/>
    <n v="6.74"/>
    <n v="84.240000000000009"/>
  </r>
  <r>
    <n v="4984"/>
    <n v="87490"/>
    <s v="Ralph Burton"/>
    <s v="Express Road Cargo"/>
    <x v="1"/>
    <x v="1"/>
    <s v="Medium"/>
    <s v="Reisling"/>
    <x v="0"/>
    <x v="3"/>
    <s v="Chardonnais Napa Valley Chardonnay 2013"/>
    <s v="Large Crate"/>
    <s v="Launceston"/>
    <x v="1026"/>
    <d v="2011-06-01T00:00:00"/>
    <n v="4"/>
    <n v="0.06"/>
    <n v="20.95"/>
    <n v="5.99"/>
    <n v="83.8"/>
  </r>
  <r>
    <n v="4985"/>
    <n v="87490"/>
    <s v="Ralph Burton"/>
    <s v="Express Road Cargo"/>
    <x v="1"/>
    <x v="1"/>
    <s v="Medium"/>
    <s v="Reisling"/>
    <x v="0"/>
    <x v="3"/>
    <s v="St. Supery Sauvignon Blanc 2015"/>
    <s v="Standard Size Crate"/>
    <s v="Burnie"/>
    <x v="1026"/>
    <d v="2011-05-31T00:00:00"/>
    <n v="13"/>
    <n v="0.02"/>
    <n v="20.89"/>
    <n v="1.99"/>
    <n v="271.57"/>
  </r>
  <r>
    <n v="4986"/>
    <n v="90714"/>
    <s v="Justin Myers"/>
    <s v="Express Road Cargo"/>
    <x v="0"/>
    <x v="1"/>
    <s v="Medium"/>
    <s v="Cabernet Sauvignon"/>
    <x v="0"/>
    <x v="3"/>
    <s v="Miraval Rose 2014"/>
    <s v="Full Container"/>
    <s v="Canberra"/>
    <x v="645"/>
    <d v="2010-03-16T00:00:00"/>
    <n v="4"/>
    <n v="0.01"/>
    <n v="1.76"/>
    <n v="0.7"/>
    <n v="7.04"/>
  </r>
  <r>
    <n v="4987"/>
    <n v="86215"/>
    <s v="Christopher Berry"/>
    <s v="Express Road Cargo"/>
    <x v="2"/>
    <x v="0"/>
    <s v="Critical"/>
    <s v="Sangiovese Rose"/>
    <x v="0"/>
    <x v="3"/>
    <s v="Miraval Rose 2014"/>
    <s v="Full Container"/>
    <s v="Gladstone"/>
    <x v="277"/>
    <d v="2011-03-10T00:00:00"/>
    <n v="6"/>
    <n v="0.03"/>
    <n v="5.08"/>
    <n v="3.63"/>
    <n v="30.48"/>
  </r>
  <r>
    <n v="4988"/>
    <n v="86215"/>
    <s v="Christopher Berry"/>
    <s v="Express Road Cargo"/>
    <x v="0"/>
    <x v="0"/>
    <s v="Critical"/>
    <s v="Malbec"/>
    <x v="0"/>
    <x v="3"/>
    <s v="Sutter Home Pink Moscato"/>
    <s v="Large Crate"/>
    <s v="Gympie"/>
    <x v="277"/>
    <d v="2011-03-08T00:00:00"/>
    <n v="10"/>
    <n v="0"/>
    <n v="4.28"/>
    <n v="6.72"/>
    <n v="42.800000000000004"/>
  </r>
  <r>
    <n v="4989"/>
    <n v="88741"/>
    <s v="Phillip Snyder"/>
    <s v="Express Road Cargo"/>
    <x v="0"/>
    <x v="2"/>
    <s v="High"/>
    <s v="Merlot"/>
    <x v="0"/>
    <x v="3"/>
    <s v="Lucien Albrecht Cremant d'Alsace Brut Rose"/>
    <s v="Full Container"/>
    <s v="Perth"/>
    <x v="564"/>
    <d v="2013-01-12T00:00:00"/>
    <n v="3"/>
    <n v="7.0000000000000007E-2"/>
    <n v="4.28"/>
    <n v="0.94"/>
    <n v="12.84"/>
  </r>
  <r>
    <n v="4990"/>
    <n v="86556"/>
    <s v="Sharon Kim"/>
    <s v="Express Road Cargo"/>
    <x v="0"/>
    <x v="2"/>
    <s v="High"/>
    <s v="Cabernet Sauvignon"/>
    <x v="0"/>
    <x v="3"/>
    <s v="JCB N¬∞21 Brut Cremant de Bourgogne"/>
    <s v="Large Crate"/>
    <s v="Albany"/>
    <x v="1038"/>
    <d v="2010-08-27T00:00:00"/>
    <n v="1"/>
    <n v="0.08"/>
    <n v="415.88"/>
    <n v="11.37"/>
    <n v="415.88"/>
  </r>
  <r>
    <n v="4991"/>
    <n v="89335"/>
    <s v="Albert Lynch"/>
    <s v="Express Road Cargo"/>
    <x v="1"/>
    <x v="0"/>
    <s v="Medium"/>
    <s v="Sauvignon Blanc"/>
    <x v="0"/>
    <x v="3"/>
    <s v="Robert Oatley Sauvignon Blanc 2013"/>
    <s v="Large Crate"/>
    <s v="Palmerston"/>
    <x v="1268"/>
    <d v="2011-04-28T00:00:00"/>
    <n v="3"/>
    <n v="0.09"/>
    <n v="30.73"/>
    <n v="4"/>
    <n v="92.19"/>
  </r>
  <r>
    <n v="4992"/>
    <n v="89335"/>
    <s v="Albert Lynch"/>
    <s v="Express Road Cargo"/>
    <x v="0"/>
    <x v="0"/>
    <s v="Medium"/>
    <s v="Zinfandel"/>
    <x v="0"/>
    <x v="3"/>
    <s v="Chateau d'Esclans Whispering Angel Rose 2014"/>
    <s v="Large Crate"/>
    <s v="Darwin"/>
    <x v="1268"/>
    <d v="2011-04-29T00:00:00"/>
    <n v="3"/>
    <n v="0.1"/>
    <n v="19.98"/>
    <n v="5.77"/>
    <n v="59.94"/>
  </r>
  <r>
    <n v="4993"/>
    <n v="89335"/>
    <s v="Albert Lynch"/>
    <s v="Express Road Cargo"/>
    <x v="0"/>
    <x v="0"/>
    <s v="Medium"/>
    <s v="Malbec"/>
    <x v="0"/>
    <x v="3"/>
    <s v="Gerard Bertrand Cote des Roses Rose 2014"/>
    <s v="Large Crate"/>
    <s v="Darwin"/>
    <x v="1268"/>
    <d v="2011-04-29T00:00:00"/>
    <n v="5"/>
    <n v="0.05"/>
    <n v="419.19"/>
    <n v="19.989999999999998"/>
    <n v="2095.9499999999998"/>
  </r>
  <r>
    <n v="4994"/>
    <n v="91230"/>
    <s v="David Griffin"/>
    <s v="Express Road Cargo"/>
    <x v="1"/>
    <x v="1"/>
    <s v="High"/>
    <s v="Pinot Gris"/>
    <x v="0"/>
    <x v="3"/>
    <s v="The White Knight Sauvignon Blanc 2014"/>
    <s v="Standard Size Crate"/>
    <s v="Melton"/>
    <x v="1269"/>
    <d v="2011-07-02T00:00:00"/>
    <n v="18"/>
    <n v="0.1"/>
    <n v="8.32"/>
    <n v="2.38"/>
    <n v="149.76"/>
  </r>
  <r>
    <n v="4995"/>
    <n v="91230"/>
    <s v="Brian Harrison"/>
    <s v="Express Road Cargo"/>
    <x v="0"/>
    <x v="1"/>
    <s v="High"/>
    <s v="Shiraz"/>
    <x v="0"/>
    <x v="3"/>
    <s v="Sutter Home White Zinfandel"/>
    <s v="Large Crate"/>
    <s v="Canberra"/>
    <x v="1269"/>
    <d v="2011-07-01T00:00:00"/>
    <n v="12"/>
    <n v="0"/>
    <n v="21.38"/>
    <n v="2.99"/>
    <n v="256.56"/>
  </r>
  <r>
    <n v="4996"/>
    <n v="90989"/>
    <s v="Kathy Harvey"/>
    <s v="Express Road Cargo"/>
    <x v="1"/>
    <x v="2"/>
    <s v="High"/>
    <s v="Chardonnay"/>
    <x v="0"/>
    <x v="3"/>
    <s v="Hewitson LuLu Sauvignon Blanc 2014"/>
    <s v="Full Container"/>
    <s v="Albany"/>
    <x v="1270"/>
    <d v="2011-06-24T00:00:00"/>
    <n v="2"/>
    <n v="0.09"/>
    <n v="85.99"/>
    <n v="0.99"/>
    <n v="171.98"/>
  </r>
  <r>
    <n v="4997"/>
    <n v="88058"/>
    <s v="Johnny Boyd"/>
    <s v="Express Road Cargo"/>
    <x v="0"/>
    <x v="3"/>
    <s v="Critical"/>
    <s v="Malbec"/>
    <x v="0"/>
    <x v="3"/>
    <s v="Francis Ford Coppola Sofia Rose 2014"/>
    <s v="Large Crate"/>
    <s v="Sydney"/>
    <x v="335"/>
    <d v="2013-08-29T00:00:00"/>
    <n v="12"/>
    <n v="7.0000000000000007E-2"/>
    <n v="2.78"/>
    <n v="1.49"/>
    <n v="33.36"/>
  </r>
  <r>
    <n v="4998"/>
    <n v="88583"/>
    <s v="Steven Butler"/>
    <s v="Express Road Cargo"/>
    <x v="0"/>
    <x v="1"/>
    <s v="High"/>
    <s v="Zinfandel"/>
    <x v="0"/>
    <x v="3"/>
    <s v="Domaine Lafond Roc-Epine Tavel Rose 2014"/>
    <s v="Large Crate"/>
    <s v="Hobart"/>
    <x v="1271"/>
    <d v="2012-08-24T00:00:00"/>
    <n v="7"/>
    <n v="0.1"/>
    <n v="363.25"/>
    <n v="19.989999999999998"/>
    <n v="2542.75"/>
  </r>
  <r>
    <n v="4999"/>
    <n v="91202"/>
    <s v="Donald Stanley"/>
    <s v="Air Cargo"/>
    <x v="1"/>
    <x v="0"/>
    <s v="Not Specified"/>
    <s v="Chardonnay"/>
    <x v="0"/>
    <x v="3"/>
    <s v="Grgich Hills Chardonnay 2012"/>
    <s v="Extra Large Crate"/>
    <s v="Darwin"/>
    <x v="96"/>
    <d v="2012-03-23T00:00:00"/>
    <n v="12"/>
    <n v="0.09"/>
    <n v="500.97"/>
    <n v="69.3"/>
    <n v="6011.64"/>
  </r>
  <r>
    <n v="5000"/>
    <n v="91202"/>
    <s v="Donald Stanley"/>
    <s v="Express Road Cargo"/>
    <x v="0"/>
    <x v="0"/>
    <s v="Not Specified"/>
    <s v="Pinot Noir"/>
    <x v="0"/>
    <x v="3"/>
    <s v="Laurent-Perrier Brut Millesime 2006"/>
    <s v="Full Container"/>
    <s v="Palmerston"/>
    <x v="96"/>
    <d v="2012-03-21T00:00:00"/>
    <n v="1"/>
    <n v="0.1"/>
    <n v="4.76"/>
    <n v="3.01"/>
    <n v="4.76"/>
  </r>
  <r>
    <n v="5001"/>
    <n v="91148"/>
    <s v="Judith Garrett"/>
    <s v="Express Road Cargo"/>
    <x v="0"/>
    <x v="1"/>
    <s v="Medium"/>
    <s v="Pinot Noir"/>
    <x v="0"/>
    <x v="3"/>
    <s v="Barnard Griffin Rose of Sangiovese 2014"/>
    <s v="Large Crate"/>
    <s v="Hobart"/>
    <x v="279"/>
    <d v="2012-12-09T00:00:00"/>
    <n v="1"/>
    <n v="0.06"/>
    <n v="24.92"/>
    <n v="12.98"/>
    <n v="24.92"/>
  </r>
  <r>
    <n v="5002"/>
    <n v="91148"/>
    <s v="Judith Garrett"/>
    <s v="Express Road Cargo"/>
    <x v="0"/>
    <x v="1"/>
    <s v="Medium"/>
    <s v="Malbec"/>
    <x v="0"/>
    <x v="3"/>
    <s v="Roederer Estate Brut"/>
    <s v="Full Container"/>
    <s v="Burnie"/>
    <x v="279"/>
    <d v="2012-12-09T00:00:00"/>
    <n v="18"/>
    <n v="0.04"/>
    <n v="4.9800000000000004"/>
    <n v="0.8"/>
    <n v="89.640000000000015"/>
  </r>
  <r>
    <n v="5003"/>
    <n v="87310"/>
    <s v="Jennifer Phillips"/>
    <s v="Road Cargo"/>
    <x v="1"/>
    <x v="1"/>
    <s v="High"/>
    <s v="Pinot Gris"/>
    <x v="0"/>
    <x v="3"/>
    <s v="St. Supery Sauvignon Blanc 2015"/>
    <s v="Standard Size Crate"/>
    <s v="Burnie"/>
    <x v="280"/>
    <d v="2013-01-23T00:00:00"/>
    <n v="11"/>
    <n v="0.06"/>
    <n v="39.24"/>
    <n v="1.99"/>
    <n v="431.64000000000004"/>
  </r>
  <r>
    <n v="5004"/>
    <n v="87310"/>
    <s v="Jennifer Phillips"/>
    <s v="Express Road Cargo"/>
    <x v="0"/>
    <x v="1"/>
    <s v="High"/>
    <s v="Sangiovese"/>
    <x v="0"/>
    <x v="3"/>
    <s v="Barnard Griffin Rose of Sangiovese 2014"/>
    <s v="Full Container"/>
    <s v="Burnie"/>
    <x v="280"/>
    <d v="2013-01-23T00:00:00"/>
    <n v="12"/>
    <n v="0.02"/>
    <n v="8.01"/>
    <n v="2.87"/>
    <n v="96.12"/>
  </r>
  <r>
    <n v="5005"/>
    <n v="86725"/>
    <s v="Larry Price"/>
    <s v="Express Road Cargo"/>
    <x v="0"/>
    <x v="3"/>
    <s v="Critical"/>
    <s v="Shiraz"/>
    <x v="0"/>
    <x v="3"/>
    <s v="Simonnet-Febvre Cremant de Bourgogne Blanc"/>
    <s v="Large Crate"/>
    <s v="Albury"/>
    <x v="1272"/>
    <d v="2010-11-13T00:00:00"/>
    <n v="21"/>
    <n v="0.03"/>
    <n v="223.98"/>
    <n v="15.01"/>
    <n v="4703.58"/>
  </r>
  <r>
    <n v="5006"/>
    <n v="88082"/>
    <s v="Amanda Nguyen"/>
    <s v="Express Road Cargo"/>
    <x v="0"/>
    <x v="1"/>
    <s v="Low"/>
    <s v="Cabernet Sauvignon"/>
    <x v="0"/>
    <x v="3"/>
    <s v="Laurent-Perrier Brut Rose"/>
    <s v="Large Crate"/>
    <s v="Burnie"/>
    <x v="629"/>
    <d v="2013-12-30T00:00:00"/>
    <n v="15"/>
    <n v="0.1"/>
    <n v="525.98"/>
    <n v="19.989999999999998"/>
    <n v="7889.7000000000007"/>
  </r>
  <r>
    <n v="5007"/>
    <n v="88082"/>
    <s v="Amanda Nguyen"/>
    <s v="Express Road Cargo"/>
    <x v="1"/>
    <x v="1"/>
    <s v="Low"/>
    <s v="Sauvignon Blanc"/>
    <x v="0"/>
    <x v="3"/>
    <s v="Robert Oatley Signature Chardonnay 2013"/>
    <s v="Large Crate"/>
    <s v="Hobart"/>
    <x v="629"/>
    <d v="2013-12-29T00:00:00"/>
    <n v="21"/>
    <n v="0.1"/>
    <n v="115.99"/>
    <n v="8.99"/>
    <n v="2435.79"/>
  </r>
  <r>
    <n v="5008"/>
    <n v="86902"/>
    <s v="Julie Roberts"/>
    <s v="Express Road Cargo"/>
    <x v="1"/>
    <x v="3"/>
    <s v="Critical"/>
    <s v="Sauvignon Blanc"/>
    <x v="0"/>
    <x v="3"/>
    <s v="Villa Maria Private Bin Sauvignon Blanc 2015"/>
    <s v="Large Crate"/>
    <s v="Blue Mountains"/>
    <x v="1273"/>
    <d v="2010-10-21T00:00:00"/>
    <n v="23"/>
    <n v="0.05"/>
    <n v="159.99"/>
    <n v="5.5"/>
    <n v="3679.7700000000004"/>
  </r>
  <r>
    <n v="5009"/>
    <n v="85840"/>
    <s v="Billy Webb"/>
    <s v="Road Cargo"/>
    <x v="1"/>
    <x v="0"/>
    <s v="Not Specified"/>
    <s v="Chardonnay"/>
    <x v="0"/>
    <x v="3"/>
    <s v="Hewitson LuLu Sauvignon Blanc 2014"/>
    <s v="Standard Size Crate"/>
    <s v="Darwin"/>
    <x v="58"/>
    <d v="2012-10-13T00:00:00"/>
    <n v="16"/>
    <n v="0.05"/>
    <n v="8.32"/>
    <n v="2.38"/>
    <n v="133.12"/>
  </r>
  <r>
    <n v="5010"/>
    <n v="85920"/>
    <s v="Matthew Thompson"/>
    <s v="Express Road Cargo"/>
    <x v="0"/>
    <x v="0"/>
    <s v="High"/>
    <s v="Pinot Noir"/>
    <x v="0"/>
    <x v="3"/>
    <s v="Dom Perignon 2006"/>
    <s v="Large Crate"/>
    <s v="Cairns"/>
    <x v="1072"/>
    <d v="2012-01-20T00:00:00"/>
    <n v="11"/>
    <n v="0"/>
    <n v="5.28"/>
    <n v="2.99"/>
    <n v="58.080000000000005"/>
  </r>
  <r>
    <n v="5011"/>
    <n v="85920"/>
    <s v="Matthew Thompson"/>
    <s v="Express Road Cargo"/>
    <x v="1"/>
    <x v="0"/>
    <s v="High"/>
    <s v="Pinot Gris"/>
    <x v="0"/>
    <x v="3"/>
    <s v="Angeline Sauvignon Blanc 2014"/>
    <s v="Large Crate"/>
    <s v="Cairns"/>
    <x v="1072"/>
    <d v="2012-01-20T00:00:00"/>
    <n v="8"/>
    <n v="0"/>
    <n v="65.989999999999995"/>
    <n v="19.989999999999998"/>
    <n v="527.91999999999996"/>
  </r>
  <r>
    <n v="5012"/>
    <n v="88436"/>
    <s v="Patricia Fernandez"/>
    <s v="Express Road Cargo"/>
    <x v="0"/>
    <x v="2"/>
    <s v="High"/>
    <s v="Sangiovese"/>
    <x v="0"/>
    <x v="3"/>
    <s v="Louis Roederer Cristal Brut 2006"/>
    <s v="Large Crate"/>
    <s v="Albany"/>
    <x v="1268"/>
    <d v="2011-04-28T00:00:00"/>
    <n v="4"/>
    <n v="0.09"/>
    <n v="41.94"/>
    <n v="2.99"/>
    <n v="167.76"/>
  </r>
  <r>
    <n v="5013"/>
    <n v="91144"/>
    <s v="Judith Garrett"/>
    <s v="Road Cargo"/>
    <x v="2"/>
    <x v="1"/>
    <s v="Critical"/>
    <s v="Cremant"/>
    <x v="0"/>
    <x v="3"/>
    <s v="Orin Swift Cellars Fragile Rose 2014"/>
    <s v="Mini Crate"/>
    <s v="Devonport"/>
    <x v="237"/>
    <d v="2010-03-15T00:00:00"/>
    <n v="10"/>
    <n v="0.09"/>
    <n v="154.13"/>
    <n v="69"/>
    <n v="1541.3"/>
  </r>
  <r>
    <n v="5014"/>
    <n v="88255"/>
    <s v="Bruce Morgan"/>
    <s v="Express Road Cargo"/>
    <x v="0"/>
    <x v="1"/>
    <s v="High"/>
    <s v="Zinfandel"/>
    <x v="0"/>
    <x v="3"/>
    <s v="Louis Roederer Cristal Brut with Gift Box 2007"/>
    <s v="Large Crate"/>
    <s v="Frankston"/>
    <x v="625"/>
    <d v="2012-08-16T00:00:00"/>
    <n v="13"/>
    <n v="0"/>
    <n v="5.78"/>
    <n v="5.67"/>
    <n v="75.14"/>
  </r>
  <r>
    <n v="5015"/>
    <n v="89400"/>
    <s v="Ernest Perry"/>
    <s v="Express Road Cargo"/>
    <x v="1"/>
    <x v="2"/>
    <s v="Critical"/>
    <s v="Chardonnay"/>
    <x v="0"/>
    <x v="3"/>
    <s v="Angeline Sauvignon Blanc 2014"/>
    <s v="Large Crate"/>
    <s v="Rockingham"/>
    <x v="698"/>
    <d v="2013-10-09T00:00:00"/>
    <n v="8"/>
    <n v="0.1"/>
    <n v="65.989999999999995"/>
    <n v="5.92"/>
    <n v="527.91999999999996"/>
  </r>
  <r>
    <n v="5016"/>
    <n v="89334"/>
    <s v="Keith Simpson"/>
    <s v="Express Road Cargo"/>
    <x v="0"/>
    <x v="1"/>
    <s v="High"/>
    <s v="Zinfandel"/>
    <x v="0"/>
    <x v="3"/>
    <s v="Miraval Rose 2014"/>
    <s v="Large Crate"/>
    <s v="Burnie"/>
    <x v="407"/>
    <d v="2010-04-21T00:00:00"/>
    <n v="7"/>
    <n v="0.06"/>
    <n v="40.99"/>
    <n v="17.48"/>
    <n v="286.93"/>
  </r>
  <r>
    <n v="5017"/>
    <n v="86024"/>
    <s v="Gloria Myers"/>
    <s v="Express Road Cargo"/>
    <x v="0"/>
    <x v="2"/>
    <s v="Critical"/>
    <s v="Sangiovese"/>
    <x v="0"/>
    <x v="3"/>
    <s v="Chateau Gaudrelle Cremant d'Loire Brut"/>
    <s v="Standard Size Crate"/>
    <s v="Freemantle"/>
    <x v="1193"/>
    <d v="2012-10-05T00:00:00"/>
    <n v="25"/>
    <n v="0.04"/>
    <n v="8.4499999999999993"/>
    <n v="7.77"/>
    <n v="211.24999999999997"/>
  </r>
  <r>
    <n v="5018"/>
    <n v="86024"/>
    <s v="Gloria Myers"/>
    <s v="Express Road Cargo"/>
    <x v="1"/>
    <x v="2"/>
    <s v="Critical"/>
    <s v="Pinot Gris"/>
    <x v="0"/>
    <x v="3"/>
    <s v="Dog Point Vineyard Sauvignon Blanc 2014"/>
    <s v="Large Crate"/>
    <s v="Freemantle"/>
    <x v="1193"/>
    <d v="2012-10-05T00:00:00"/>
    <n v="8"/>
    <n v="0.04"/>
    <n v="115.99"/>
    <n v="4.2300000000000004"/>
    <n v="927.92"/>
  </r>
  <r>
    <n v="5019"/>
    <n v="87926"/>
    <s v="Clarence Bishop"/>
    <s v="Express Road Cargo"/>
    <x v="0"/>
    <x v="3"/>
    <s v="Medium"/>
    <s v="Sangiovese"/>
    <x v="0"/>
    <x v="3"/>
    <s v="JCB N¬∞21 Brut Cremant de Bourgogne"/>
    <s v="Large Crate"/>
    <s v="Broken Hill"/>
    <x v="107"/>
    <d v="2013-08-12T00:00:00"/>
    <n v="1"/>
    <n v="0.03"/>
    <n v="8.6"/>
    <n v="6.19"/>
    <n v="8.6"/>
  </r>
  <r>
    <n v="5020"/>
    <n v="87926"/>
    <s v="Clarence Bishop"/>
    <s v="Express Road Cargo"/>
    <x v="0"/>
    <x v="3"/>
    <s v="Medium"/>
    <s v="Merlot"/>
    <x v="0"/>
    <x v="3"/>
    <s v="Bertani Bertarose 2014"/>
    <s v="Large Crate"/>
    <s v="Grafton"/>
    <x v="107"/>
    <d v="2013-08-11T00:00:00"/>
    <n v="5"/>
    <n v="0.08"/>
    <n v="165.2"/>
    <n v="19.989999999999998"/>
    <n v="826"/>
  </r>
  <r>
    <n v="5021"/>
    <n v="90050"/>
    <s v="Anthony Ferguson"/>
    <s v="Express Road Cargo"/>
    <x v="0"/>
    <x v="3"/>
    <s v="Not Specified"/>
    <s v="Shiraz"/>
    <x v="0"/>
    <x v="3"/>
    <s v="Moet &amp; Chandon Imperial"/>
    <s v="Full Container"/>
    <s v="Sydney"/>
    <x v="208"/>
    <d v="2012-02-29T00:00:00"/>
    <n v="4"/>
    <n v="0.02"/>
    <n v="5.43"/>
    <n v="0.95"/>
    <n v="21.72"/>
  </r>
  <r>
    <n v="5022"/>
    <n v="90050"/>
    <s v="Anthony Ferguson"/>
    <s v="Express Road Cargo"/>
    <x v="0"/>
    <x v="3"/>
    <s v="Not Specified"/>
    <s v="Malbec"/>
    <x v="0"/>
    <x v="3"/>
    <s v="Dopff &amp; Irion Cremant Rose Brut"/>
    <s v="Standard Size Crate"/>
    <s v="Armidale"/>
    <x v="208"/>
    <d v="2012-02-29T00:00:00"/>
    <n v="1"/>
    <n v="0.04"/>
    <n v="10.98"/>
    <n v="3.37"/>
    <n v="10.98"/>
  </r>
  <r>
    <n v="5023"/>
    <n v="88982"/>
    <s v="Lawrence Bennett"/>
    <s v="Express Road Cargo"/>
    <x v="0"/>
    <x v="1"/>
    <s v="Low"/>
    <s v="Shiraz"/>
    <x v="0"/>
    <x v="3"/>
    <s v="Langlois Chateau Cremant de Loire Brut"/>
    <s v="Large Crate"/>
    <s v="Ballarat"/>
    <x v="340"/>
    <d v="2013-04-29T00:00:00"/>
    <n v="9"/>
    <n v="0.09"/>
    <n v="16.91"/>
    <n v="6.25"/>
    <n v="152.19"/>
  </r>
  <r>
    <n v="5024"/>
    <n v="88982"/>
    <s v="Lawrence Bennett"/>
    <s v="Air Cargo"/>
    <x v="2"/>
    <x v="1"/>
    <s v="Low"/>
    <s v="Grenache Rose"/>
    <x v="0"/>
    <x v="3"/>
    <s v="Chateau de Campuget Costieres de Nimes Tradition Rose 2015"/>
    <s v="Small Crate"/>
    <s v="Wodonga"/>
    <x v="340"/>
    <d v="2013-05-06T00:00:00"/>
    <n v="2"/>
    <n v="0.04"/>
    <n v="376.13"/>
    <n v="85.63"/>
    <n v="752.26"/>
  </r>
  <r>
    <n v="5025"/>
    <n v="90410"/>
    <s v="Andrew Dunn"/>
    <s v="Express Road Cargo"/>
    <x v="1"/>
    <x v="3"/>
    <s v="Low"/>
    <s v="Pinot Gris"/>
    <x v="0"/>
    <x v="3"/>
    <s v="Hewitson LuLu Sauvignon Blanc 2014"/>
    <s v="Standard Size Crate"/>
    <s v="Dubbo"/>
    <x v="576"/>
    <d v="2011-08-28T00:00:00"/>
    <n v="3"/>
    <n v="0.02"/>
    <n v="33.29"/>
    <n v="1.99"/>
    <n v="99.87"/>
  </r>
  <r>
    <n v="5026"/>
    <n v="91414"/>
    <s v="Aaron Chapman"/>
    <s v="Express Road Cargo"/>
    <x v="2"/>
    <x v="1"/>
    <s v="High"/>
    <s v="Champagne"/>
    <x v="0"/>
    <x v="3"/>
    <s v="Miraval Rose (1.5 Liter Magnum) 2014"/>
    <s v="Mini Crate"/>
    <s v="Frankston"/>
    <x v="1238"/>
    <d v="2010-02-07T00:00:00"/>
    <n v="4"/>
    <n v="0.02"/>
    <n v="71.37"/>
    <n v="69"/>
    <n v="285.48"/>
  </r>
  <r>
    <n v="5027"/>
    <n v="91414"/>
    <s v="Aaron Chapman"/>
    <s v="Road Cargo"/>
    <x v="1"/>
    <x v="1"/>
    <s v="High"/>
    <s v="Reisling"/>
    <x v="0"/>
    <x v="3"/>
    <s v="Angeline Sauvignon Blanc 2014"/>
    <s v="Large Crate"/>
    <s v="Geelong"/>
    <x v="1238"/>
    <d v="2010-02-08T00:00:00"/>
    <n v="1"/>
    <n v="0.03"/>
    <n v="205.99"/>
    <n v="8.99"/>
    <n v="205.99"/>
  </r>
  <r>
    <n v="5028"/>
    <n v="89186"/>
    <s v="Nicholas Carr"/>
    <s v="Express Road Cargo"/>
    <x v="1"/>
    <x v="1"/>
    <s v="Low"/>
    <s v="Chardonnay"/>
    <x v="0"/>
    <x v="3"/>
    <s v="Mercer Canyons Chardonnay 2013"/>
    <s v="Standard Size Crate"/>
    <s v="Canberra"/>
    <x v="1186"/>
    <d v="2012-02-17T00:00:00"/>
    <n v="13"/>
    <n v="0.05"/>
    <n v="55.99"/>
    <n v="5"/>
    <n v="727.87"/>
  </r>
  <r>
    <n v="5029"/>
    <n v="89069"/>
    <s v="Edward Greene"/>
    <s v="Express Road Cargo"/>
    <x v="0"/>
    <x v="1"/>
    <s v="High"/>
    <s v="Malbec"/>
    <x v="0"/>
    <x v="3"/>
    <s v="Roederer Estate L'Ermitage 2007"/>
    <s v="Large Crate"/>
    <s v="Victor Harbor"/>
    <x v="1274"/>
    <d v="2013-01-02T00:00:00"/>
    <n v="9"/>
    <n v="0.1"/>
    <n v="5.98"/>
    <n v="4.6900000000000004"/>
    <n v="53.820000000000007"/>
  </r>
  <r>
    <n v="5030"/>
    <n v="86138"/>
    <s v="Stephen Walker"/>
    <s v="Road Cargo"/>
    <x v="2"/>
    <x v="1"/>
    <s v="High"/>
    <s v="Champagne"/>
    <x v="0"/>
    <x v="3"/>
    <s v="Chateau d'Esclans Garrus Rose 2013"/>
    <s v="Standard Size Crate"/>
    <s v="Canberra"/>
    <x v="1066"/>
    <d v="2011-11-06T00:00:00"/>
    <n v="20"/>
    <n v="0.08"/>
    <n v="17.670000000000002"/>
    <n v="8.99"/>
    <n v="353.40000000000003"/>
  </r>
  <r>
    <n v="5031"/>
    <n v="86138"/>
    <s v="Frank Ortiz"/>
    <s v="Road Cargo"/>
    <x v="0"/>
    <x v="1"/>
    <s v="High"/>
    <s v="Malbec"/>
    <x v="0"/>
    <x v="3"/>
    <s v="Chateau d'Esclans Whispering Angel Rose 2014"/>
    <s v="Large Crate"/>
    <s v="Canberra"/>
    <x v="1066"/>
    <d v="2011-11-07T00:00:00"/>
    <n v="31"/>
    <n v="0"/>
    <n v="8.34"/>
    <n v="4.82"/>
    <n v="258.54000000000002"/>
  </r>
  <r>
    <n v="5032"/>
    <n v="86138"/>
    <s v="Frank Ortiz"/>
    <s v="Express Road Cargo"/>
    <x v="1"/>
    <x v="1"/>
    <s v="High"/>
    <s v="Sauvignon Blanc"/>
    <x v="0"/>
    <x v="3"/>
    <s v="Mercer Canyons Chardonnay 2013"/>
    <s v="Large Crate"/>
    <s v="Canberra"/>
    <x v="1066"/>
    <d v="2011-11-06T00:00:00"/>
    <n v="19"/>
    <n v="0.02"/>
    <n v="205.99"/>
    <n v="3"/>
    <n v="3913.8100000000004"/>
  </r>
  <r>
    <n v="5033"/>
    <n v="89641"/>
    <s v="Juan Williamson"/>
    <s v="Express Road Cargo"/>
    <x v="0"/>
    <x v="3"/>
    <s v="Medium"/>
    <s v="Zinfandel"/>
    <x v="0"/>
    <x v="3"/>
    <s v="Jean-Baptiste Adam Les Natures Cremant d'Alsace Brut"/>
    <s v="Mini Crate"/>
    <s v="Queanbeyan"/>
    <x v="997"/>
    <d v="2012-04-04T00:00:00"/>
    <n v="4"/>
    <n v="7.0000000000000007E-2"/>
    <n v="3.48"/>
    <n v="49"/>
    <n v="13.92"/>
  </r>
  <r>
    <n v="5034"/>
    <n v="89641"/>
    <s v="Juan Williamson"/>
    <s v="Express Road Cargo"/>
    <x v="0"/>
    <x v="3"/>
    <s v="Medium"/>
    <s v="Pinot Noir"/>
    <x v="0"/>
    <x v="3"/>
    <s v="Locations by Dave Phinney F Rose"/>
    <s v="Large Crate"/>
    <s v="Orange"/>
    <x v="997"/>
    <d v="2012-04-04T00:00:00"/>
    <n v="1"/>
    <n v="7.0000000000000007E-2"/>
    <n v="5.98"/>
    <n v="1.49"/>
    <n v="5.98"/>
  </r>
  <r>
    <n v="5035"/>
    <n v="89641"/>
    <s v="Juan Williamson"/>
    <s v="Express Road Cargo"/>
    <x v="0"/>
    <x v="3"/>
    <s v="Medium"/>
    <s v="Cabernet Sauvignon"/>
    <x v="0"/>
    <x v="3"/>
    <s v="Domaine Lafage Miraflors Rose 2013"/>
    <s v="Standard Size Crate"/>
    <s v="Lithgow"/>
    <x v="997"/>
    <d v="2012-04-04T00:00:00"/>
    <n v="13"/>
    <n v="0.05"/>
    <n v="10.23"/>
    <n v="4.68"/>
    <n v="132.99"/>
  </r>
  <r>
    <n v="5036"/>
    <n v="90330"/>
    <s v="Eric Mcdonald"/>
    <s v="Road Cargo"/>
    <x v="0"/>
    <x v="2"/>
    <s v="High"/>
    <s v="Malbec"/>
    <x v="0"/>
    <x v="3"/>
    <s v="Roederer Estate L'Ermitage 2007"/>
    <s v="Large Crate"/>
    <s v="Geraldton"/>
    <x v="281"/>
    <d v="2012-04-01T00:00:00"/>
    <n v="3"/>
    <n v="0.02"/>
    <n v="4.9800000000000004"/>
    <n v="8.33"/>
    <n v="14.940000000000001"/>
  </r>
  <r>
    <n v="5037"/>
    <n v="90494"/>
    <s v="Dorothy Baker"/>
    <s v="Road Cargo"/>
    <x v="0"/>
    <x v="2"/>
    <s v="Medium"/>
    <s v="Pinot Noir"/>
    <x v="0"/>
    <x v="3"/>
    <s v="Lucien Albrecht Cremant d'Alsace Brut Rose"/>
    <s v="Large Crate"/>
    <s v="Rockingham"/>
    <x v="65"/>
    <d v="2011-09-25T00:00:00"/>
    <n v="21"/>
    <n v="0.1"/>
    <n v="35.89"/>
    <n v="14.72"/>
    <n v="753.69"/>
  </r>
  <r>
    <n v="5038"/>
    <n v="90494"/>
    <s v="Jeremy James"/>
    <s v="Express Road Cargo"/>
    <x v="0"/>
    <x v="2"/>
    <s v="Medium"/>
    <s v="Cabernet Sauvignon"/>
    <x v="0"/>
    <x v="3"/>
    <s v="Locations by Dave Phinney F Rose"/>
    <s v="Large Crate"/>
    <s v="Geraldton"/>
    <x v="65"/>
    <d v="2011-09-26T00:00:00"/>
    <n v="20"/>
    <n v="0.03"/>
    <n v="2.08"/>
    <n v="1.49"/>
    <n v="41.6"/>
  </r>
  <r>
    <n v="5039"/>
    <n v="89153"/>
    <s v="Larry Day"/>
    <s v="Express Road Cargo"/>
    <x v="0"/>
    <x v="1"/>
    <s v="Not Specified"/>
    <s v="Malbec"/>
    <x v="0"/>
    <x v="3"/>
    <s v="Chateau de Campuget Costieres de Nimes Tradition Rose 2015"/>
    <s v="Large Crate"/>
    <s v="Launceston"/>
    <x v="1275"/>
    <d v="2013-04-02T00:00:00"/>
    <n v="1"/>
    <n v="0.08"/>
    <n v="178.47"/>
    <n v="19.989999999999998"/>
    <n v="178.47"/>
  </r>
  <r>
    <n v="5040"/>
    <n v="88601"/>
    <s v="Kevin Patterson"/>
    <s v="Express Road Cargo"/>
    <x v="1"/>
    <x v="1"/>
    <s v="High"/>
    <s v="Reisling"/>
    <x v="0"/>
    <x v="3"/>
    <s v="Angeline Sauvignon Blanc 2014"/>
    <s v="Large Crate"/>
    <s v="Adelaide"/>
    <x v="537"/>
    <d v="2011-10-25T00:00:00"/>
    <n v="23"/>
    <n v="0.06"/>
    <n v="195.99"/>
    <n v="4.2"/>
    <n v="4507.7700000000004"/>
  </r>
  <r>
    <n v="5041"/>
    <n v="88601"/>
    <s v="Thomas Meyer"/>
    <s v="Express Road Cargo"/>
    <x v="0"/>
    <x v="1"/>
    <s v="High"/>
    <s v="Zinfandel"/>
    <x v="0"/>
    <x v="3"/>
    <s v="Roederer Estate L'Ermitage 2007"/>
    <s v="Large Crate"/>
    <s v="Port Lincoln"/>
    <x v="537"/>
    <d v="2011-10-26T00:00:00"/>
    <n v="3"/>
    <n v="0.06"/>
    <n v="172.99"/>
    <n v="19.989999999999998"/>
    <n v="518.97"/>
  </r>
  <r>
    <n v="5042"/>
    <n v="90239"/>
    <s v="Mary Moore"/>
    <s v="Road Cargo"/>
    <x v="0"/>
    <x v="1"/>
    <s v="Low"/>
    <s v="Zinfandel"/>
    <x v="0"/>
    <x v="3"/>
    <s v="La Playa Estate Cabernet Sauvignon Rose 2015"/>
    <s v="Full Container"/>
    <s v="Canberra"/>
    <x v="513"/>
    <d v="2010-04-30T00:00:00"/>
    <n v="8"/>
    <n v="0.06"/>
    <n v="3.34"/>
    <n v="7.49"/>
    <n v="26.72"/>
  </r>
  <r>
    <n v="5043"/>
    <n v="87971"/>
    <s v="Jack Roberts"/>
    <s v="Express Road Cargo"/>
    <x v="1"/>
    <x v="0"/>
    <s v="Medium"/>
    <s v="Pinot Gris"/>
    <x v="0"/>
    <x v="3"/>
    <s v="Chardonnais Napa Valley Chardonnay 2013"/>
    <s v="Large Crate"/>
    <s v="Palmerston"/>
    <x v="469"/>
    <d v="2012-07-23T00:00:00"/>
    <n v="15"/>
    <n v="0.1"/>
    <n v="20.97"/>
    <n v="6.5"/>
    <n v="314.54999999999995"/>
  </r>
  <r>
    <n v="5044"/>
    <n v="87971"/>
    <s v="Jack Roberts"/>
    <s v="Express Road Cargo"/>
    <x v="0"/>
    <x v="0"/>
    <s v="Medium"/>
    <s v="Zinfandel"/>
    <x v="0"/>
    <x v="3"/>
    <s v="Pierre Sparr Cremant d'Alsace Reserve Brut Rose"/>
    <s v="Large Crate"/>
    <s v="Palmerston"/>
    <x v="469"/>
    <d v="2012-07-23T00:00:00"/>
    <n v="2"/>
    <n v="0.03"/>
    <n v="104.85"/>
    <n v="19.989999999999998"/>
    <n v="209.7"/>
  </r>
  <r>
    <n v="5045"/>
    <n v="87971"/>
    <s v="Jack Roberts"/>
    <s v="Express Road Cargo"/>
    <x v="1"/>
    <x v="0"/>
    <s v="Medium"/>
    <s v="Sauvignon Blanc"/>
    <x v="0"/>
    <x v="3"/>
    <s v="Grgich Hills Chardonnay 2012"/>
    <s v="Large Crate"/>
    <s v="Palmerston"/>
    <x v="469"/>
    <d v="2012-07-24T00:00:00"/>
    <n v="9"/>
    <n v="0.02"/>
    <n v="95.99"/>
    <n v="8.99"/>
    <n v="863.91"/>
  </r>
  <r>
    <n v="5046"/>
    <n v="88923"/>
    <s v="Virginia Sanders"/>
    <s v="Express Road Cargo"/>
    <x v="0"/>
    <x v="1"/>
    <s v="High"/>
    <s v="Pinot Noir"/>
    <x v="0"/>
    <x v="3"/>
    <s v="Bertani Bertarose 2014"/>
    <s v="Large Crate"/>
    <s v="Hobart"/>
    <x v="282"/>
    <d v="2013-04-06T00:00:00"/>
    <n v="8"/>
    <n v="0.05"/>
    <n v="6.48"/>
    <n v="8.73"/>
    <n v="51.84"/>
  </r>
  <r>
    <n v="5047"/>
    <n v="91205"/>
    <s v="Donald Stanley"/>
    <s v="Express Road Cargo"/>
    <x v="1"/>
    <x v="0"/>
    <s v="High"/>
    <s v="Reisling"/>
    <x v="0"/>
    <x v="3"/>
    <s v="Robert Oatley Signature Chardonnay 2013"/>
    <s v="Large Crate"/>
    <s v="Palmerston"/>
    <x v="825"/>
    <d v="2012-11-11T00:00:00"/>
    <n v="23"/>
    <n v="0.03"/>
    <n v="40.98"/>
    <n v="6.5"/>
    <n v="942.54"/>
  </r>
  <r>
    <n v="5048"/>
    <n v="91205"/>
    <s v="Raymond Burton"/>
    <s v="Express Road Cargo"/>
    <x v="1"/>
    <x v="2"/>
    <s v="High"/>
    <s v="Reisling"/>
    <x v="0"/>
    <x v="3"/>
    <s v="Lucky Chardonnay 2012"/>
    <s v="Large Crate"/>
    <s v="Perth"/>
    <x v="825"/>
    <d v="2012-11-13T00:00:00"/>
    <n v="30"/>
    <n v="0.05"/>
    <n v="115.99"/>
    <n v="2.5"/>
    <n v="3479.7"/>
  </r>
  <r>
    <n v="5049"/>
    <n v="86643"/>
    <s v="Patricia Hunt"/>
    <s v="Express Road Cargo"/>
    <x v="1"/>
    <x v="2"/>
    <s v="High"/>
    <s v="Sauvignon Blanc"/>
    <x v="0"/>
    <x v="3"/>
    <s v="Chardonnais Napa Valley Chardonnay 2013"/>
    <s v="Standard Size Crate"/>
    <s v="Geraldton"/>
    <x v="621"/>
    <d v="2013-04-15T00:00:00"/>
    <n v="3"/>
    <n v="0.08"/>
    <n v="5.0199999999999996"/>
    <n v="5.14"/>
    <n v="15.059999999999999"/>
  </r>
  <r>
    <n v="5050"/>
    <n v="87221"/>
    <s v="Paul Rose"/>
    <s v="Express Road Cargo"/>
    <x v="0"/>
    <x v="3"/>
    <s v="Medium"/>
    <s v="Sangiovese"/>
    <x v="0"/>
    <x v="3"/>
    <s v="Marques de Caceres Rioja Rosado 2014"/>
    <s v="Large Crate"/>
    <s v="Campbeltown"/>
    <x v="1143"/>
    <d v="2010-08-26T00:00:00"/>
    <n v="16"/>
    <n v="0.02"/>
    <n v="4.0599999999999996"/>
    <n v="6.89"/>
    <n v="64.959999999999994"/>
  </r>
  <r>
    <n v="5051"/>
    <n v="87228"/>
    <s v="Paul Rose"/>
    <s v="Express Road Cargo"/>
    <x v="0"/>
    <x v="3"/>
    <s v="Medium"/>
    <s v="Sangiovese"/>
    <x v="0"/>
    <x v="3"/>
    <s v="Chateau de Campuget Costieres de Nimes Tradition Rose 2015"/>
    <s v="Large Crate"/>
    <s v="Liverpool"/>
    <x v="201"/>
    <d v="2013-08-26T00:00:00"/>
    <n v="7"/>
    <n v="7.0000000000000007E-2"/>
    <n v="60.98"/>
    <n v="19.989999999999998"/>
    <n v="426.85999999999996"/>
  </r>
  <r>
    <n v="5052"/>
    <n v="90394"/>
    <s v="Timothy Sanders"/>
    <s v="Express Road Cargo"/>
    <x v="0"/>
    <x v="1"/>
    <s v="Low"/>
    <s v="Merlot"/>
    <x v="0"/>
    <x v="3"/>
    <s v="Domaine Lafage Miraflors Rose 2013"/>
    <s v="Large Crate"/>
    <s v="Canberra"/>
    <x v="734"/>
    <d v="2012-05-28T00:00:00"/>
    <n v="17"/>
    <n v="0.1"/>
    <n v="5.78"/>
    <n v="7.96"/>
    <n v="98.26"/>
  </r>
  <r>
    <n v="5053"/>
    <n v="86972"/>
    <s v="Phillip Fields"/>
    <s v="Express Road Cargo"/>
    <x v="1"/>
    <x v="0"/>
    <s v="Low"/>
    <s v="Pinot Gris"/>
    <x v="0"/>
    <x v="3"/>
    <s v="St. Supery Sauvignon Blanc 2015"/>
    <s v="Large Crate"/>
    <s v="Darwin"/>
    <x v="151"/>
    <d v="2013-06-16T00:00:00"/>
    <n v="10"/>
    <n v="0.06"/>
    <n v="205.99"/>
    <n v="5"/>
    <n v="2059.9"/>
  </r>
  <r>
    <n v="5054"/>
    <n v="87276"/>
    <s v="Bobby Henderson"/>
    <s v="Express Road Cargo"/>
    <x v="0"/>
    <x v="1"/>
    <s v="High"/>
    <s v="Zinfandel"/>
    <x v="0"/>
    <x v="3"/>
    <s v="Moet &amp; Chandon Imperial"/>
    <s v="Large Crate"/>
    <s v="Mount Gambier"/>
    <x v="1004"/>
    <d v="2013-06-12T00:00:00"/>
    <n v="9"/>
    <n v="0.1"/>
    <n v="40.99"/>
    <n v="5.86"/>
    <n v="368.91"/>
  </r>
  <r>
    <n v="5055"/>
    <n v="91018"/>
    <s v="Fred Long"/>
    <s v="Express Road Cargo"/>
    <x v="0"/>
    <x v="3"/>
    <s v="Low"/>
    <s v="Sangiovese"/>
    <x v="0"/>
    <x v="3"/>
    <s v="Veuve Clicquot Brut Yellow Label"/>
    <s v="Large Crate"/>
    <s v="Blue Mountains"/>
    <x v="159"/>
    <d v="2011-05-02T00:00:00"/>
    <n v="1"/>
    <n v="0.02"/>
    <n v="59.98"/>
    <n v="3.99"/>
    <n v="59.98"/>
  </r>
  <r>
    <n v="5056"/>
    <n v="91018"/>
    <s v="Fred Long"/>
    <s v="Express Road Cargo"/>
    <x v="1"/>
    <x v="3"/>
    <s v="Low"/>
    <s v="Pinot Gris"/>
    <x v="0"/>
    <x v="3"/>
    <s v="Dog Point Vineyard Sauvignon Blanc 2014"/>
    <s v="Large Crate"/>
    <s v="Liverpool"/>
    <x v="159"/>
    <d v="2011-04-30T00:00:00"/>
    <n v="6"/>
    <n v="0.09"/>
    <n v="256.99"/>
    <n v="11.25"/>
    <n v="1541.94"/>
  </r>
  <r>
    <n v="5057"/>
    <n v="91018"/>
    <s v="Fred Long"/>
    <s v="Express Road Cargo"/>
    <x v="1"/>
    <x v="3"/>
    <s v="Low"/>
    <s v="Chardonnay"/>
    <x v="0"/>
    <x v="3"/>
    <s v="St. Supery Sauvignon Blanc 2015"/>
    <s v="Full Container"/>
    <s v="Campbeltown"/>
    <x v="159"/>
    <d v="2011-05-02T00:00:00"/>
    <n v="12"/>
    <n v="0.01"/>
    <n v="35.99"/>
    <n v="5"/>
    <n v="431.88"/>
  </r>
  <r>
    <n v="5058"/>
    <n v="90228"/>
    <s v="Brandon Freeman"/>
    <s v="Express Road Cargo"/>
    <x v="0"/>
    <x v="1"/>
    <s v="Medium"/>
    <s v="Cabernet Sauvignon"/>
    <x v="0"/>
    <x v="3"/>
    <s v="Roederer Estate Brut"/>
    <s v="Large Crate"/>
    <s v="Launceston"/>
    <x v="470"/>
    <d v="2013-10-10T00:00:00"/>
    <n v="19"/>
    <n v="0.08"/>
    <n v="6.48"/>
    <n v="8.19"/>
    <n v="123.12"/>
  </r>
  <r>
    <n v="5059"/>
    <n v="90228"/>
    <s v="Mark Howell"/>
    <s v="Express Road Cargo"/>
    <x v="0"/>
    <x v="1"/>
    <s v="Medium"/>
    <s v="Malbec"/>
    <x v="0"/>
    <x v="3"/>
    <s v="Locations by Dave Phinney F Rose"/>
    <s v="Large Crate"/>
    <s v="Burnie"/>
    <x v="470"/>
    <d v="2013-10-11T00:00:00"/>
    <n v="24"/>
    <n v="0.09"/>
    <n v="16.98"/>
    <n v="12.39"/>
    <n v="407.52"/>
  </r>
  <r>
    <n v="5060"/>
    <n v="91210"/>
    <s v="Roy Stewart"/>
    <s v="Road Cargo"/>
    <x v="2"/>
    <x v="3"/>
    <s v="Low"/>
    <s v="Cremant"/>
    <x v="0"/>
    <x v="3"/>
    <s v="Orin Swift Cellars Fragile Rose 2014"/>
    <s v="Standard Size Crate"/>
    <s v="Bathurst"/>
    <x v="415"/>
    <d v="2011-07-21T00:00:00"/>
    <n v="7"/>
    <n v="0"/>
    <n v="10.4"/>
    <n v="5.4"/>
    <n v="72.8"/>
  </r>
  <r>
    <n v="5061"/>
    <n v="91210"/>
    <s v="Charles Robertson"/>
    <s v="Express Road Cargo"/>
    <x v="0"/>
    <x v="3"/>
    <s v="Low"/>
    <s v="Shiraz"/>
    <x v="0"/>
    <x v="3"/>
    <s v="Louis Roederer Cristal Brut 2006"/>
    <s v="Full Container"/>
    <s v="Blue Mountains"/>
    <x v="415"/>
    <d v="2011-07-28T00:00:00"/>
    <n v="5"/>
    <n v="0.1"/>
    <n v="5.85"/>
    <n v="2.27"/>
    <n v="29.25"/>
  </r>
  <r>
    <n v="5062"/>
    <n v="89071"/>
    <s v="Arthur Henderson"/>
    <s v="Express Road Cargo"/>
    <x v="0"/>
    <x v="2"/>
    <s v="Critical"/>
    <s v="Zinfandel"/>
    <x v="0"/>
    <x v="3"/>
    <s v="Orin Swift Cellars Fragile Rose 2014"/>
    <s v="Large Crate"/>
    <s v="Bunbury"/>
    <x v="401"/>
    <d v="2010-07-10T00:00:00"/>
    <n v="1"/>
    <n v="0.01"/>
    <n v="5.58"/>
    <n v="5.3"/>
    <n v="5.58"/>
  </r>
  <r>
    <n v="5063"/>
    <n v="89071"/>
    <s v="Arthur Henderson"/>
    <s v="Express Road Cargo"/>
    <x v="0"/>
    <x v="2"/>
    <s v="Critical"/>
    <s v="Merlot"/>
    <x v="0"/>
    <x v="3"/>
    <s v="Langlois Chateau Cremant de Loire Brut"/>
    <s v="Full Container"/>
    <s v="Mandurah"/>
    <x v="401"/>
    <d v="2010-07-10T00:00:00"/>
    <n v="11"/>
    <n v="0.03"/>
    <n v="3.98"/>
    <n v="0.7"/>
    <n v="43.78"/>
  </r>
  <r>
    <n v="5064"/>
    <n v="88452"/>
    <s v="Daniel Taylor"/>
    <s v="Express Road Cargo"/>
    <x v="1"/>
    <x v="3"/>
    <s v="Medium"/>
    <s v="Pinot Gris"/>
    <x v="0"/>
    <x v="3"/>
    <s v="Lucky Chardonnay 2012"/>
    <s v="Large Crate"/>
    <s v="Goulburn"/>
    <x v="1197"/>
    <d v="2013-11-29T00:00:00"/>
    <n v="11"/>
    <n v="0"/>
    <n v="100.98"/>
    <n v="7.18"/>
    <n v="1110.78"/>
  </r>
  <r>
    <n v="5065"/>
    <n v="88452"/>
    <s v="Edward Sanders"/>
    <s v="Air Cargo"/>
    <x v="2"/>
    <x v="3"/>
    <s v="Medium"/>
    <s v="Sangiovese Rose"/>
    <x v="0"/>
    <x v="3"/>
    <s v="Bertani Bertarose 2014"/>
    <s v="Extra Large Crate"/>
    <s v="Liverpool"/>
    <x v="1197"/>
    <d v="2013-11-30T00:00:00"/>
    <n v="23"/>
    <n v="7.0000000000000007E-2"/>
    <n v="160.97999999999999"/>
    <n v="30"/>
    <n v="3702.54"/>
  </r>
  <r>
    <n v="5066"/>
    <n v="88452"/>
    <s v="Edward Sanders"/>
    <s v="Road Cargo"/>
    <x v="1"/>
    <x v="3"/>
    <s v="Medium"/>
    <s v="Pinot Gris"/>
    <x v="0"/>
    <x v="3"/>
    <s v="Mercer Canyons Chardonnay 2013"/>
    <s v="Loose Wrap"/>
    <s v="Bathurst"/>
    <x v="1197"/>
    <d v="2013-11-30T00:00:00"/>
    <n v="23"/>
    <n v="0"/>
    <n v="120.97"/>
    <n v="7.11"/>
    <n v="2782.31"/>
  </r>
  <r>
    <n v="5067"/>
    <n v="90476"/>
    <s v="Stephen Wallace"/>
    <s v="Express Road Cargo"/>
    <x v="1"/>
    <x v="1"/>
    <s v="Not Specified"/>
    <s v="Pinot Gris"/>
    <x v="0"/>
    <x v="3"/>
    <s v="The White Knight Sauvignon Blanc 2014"/>
    <s v="Large Crate"/>
    <s v="Burnie"/>
    <x v="1099"/>
    <d v="2012-12-06T00:00:00"/>
    <n v="19"/>
    <n v="0.09"/>
    <n v="205.99"/>
    <n v="2.5"/>
    <n v="3913.8100000000004"/>
  </r>
  <r>
    <n v="5068"/>
    <n v="85911"/>
    <s v="Louis Elliott"/>
    <s v="Road Cargo"/>
    <x v="0"/>
    <x v="1"/>
    <s v="Critical"/>
    <s v="Malbec"/>
    <x v="0"/>
    <x v="3"/>
    <s v="Langlois Chateau Cremant de Loire Brut"/>
    <s v="Large Crate"/>
    <s v="Victor Harbor"/>
    <x v="1133"/>
    <d v="2012-09-20T00:00:00"/>
    <n v="20"/>
    <n v="0.1"/>
    <n v="178.47"/>
    <n v="19.989999999999998"/>
    <n v="3569.4"/>
  </r>
  <r>
    <n v="5069"/>
    <n v="90306"/>
    <s v="Stephen Butler"/>
    <s v="Express Road Cargo"/>
    <x v="0"/>
    <x v="1"/>
    <s v="High"/>
    <s v="Pinot Noir"/>
    <x v="0"/>
    <x v="3"/>
    <s v="La Playa Estate Cabernet Sauvignon Rose 2015"/>
    <s v="Large Crate"/>
    <s v="Port Adelaide"/>
    <x v="1276"/>
    <d v="2011-05-13T00:00:00"/>
    <n v="3"/>
    <n v="0"/>
    <n v="30.98"/>
    <n v="5.76"/>
    <n v="92.94"/>
  </r>
  <r>
    <n v="5070"/>
    <n v="90306"/>
    <s v="Stephen Butler"/>
    <s v="Express Road Cargo"/>
    <x v="0"/>
    <x v="1"/>
    <s v="High"/>
    <s v="Sangiovese"/>
    <x v="0"/>
    <x v="3"/>
    <s v="Langlois Chateau Cremant de Loire Brut"/>
    <s v="Large Crate"/>
    <s v="Port Lincoln"/>
    <x v="1276"/>
    <d v="2011-05-13T00:00:00"/>
    <n v="12"/>
    <n v="0.04"/>
    <n v="19.98"/>
    <n v="8.68"/>
    <n v="239.76"/>
  </r>
  <r>
    <n v="5071"/>
    <n v="88740"/>
    <s v="Harry Duncan"/>
    <s v="Express Road Cargo"/>
    <x v="1"/>
    <x v="3"/>
    <s v="High"/>
    <s v="Chardonnay"/>
    <x v="0"/>
    <x v="3"/>
    <s v="Rombauer Chardonnay 2014"/>
    <s v="Standard Size Crate"/>
    <s v="Bathurst"/>
    <x v="938"/>
    <d v="2013-01-11T00:00:00"/>
    <n v="9"/>
    <n v="0.02"/>
    <n v="33.979999999999997"/>
    <n v="1.99"/>
    <n v="305.82"/>
  </r>
  <r>
    <n v="5072"/>
    <n v="89670"/>
    <s v="Russell Hunter"/>
    <s v="Air Cargo"/>
    <x v="1"/>
    <x v="0"/>
    <s v="Critical"/>
    <s v="Sauvignon Blanc"/>
    <x v="0"/>
    <x v="3"/>
    <s v="Rombauer Chardonnay 2014"/>
    <s v="Extra Large Crate"/>
    <s v="Mackay"/>
    <x v="983"/>
    <d v="2012-02-07T00:00:00"/>
    <n v="12"/>
    <n v="0.08"/>
    <n v="400.97"/>
    <n v="14.7"/>
    <n v="4811.6400000000003"/>
  </r>
  <r>
    <n v="5073"/>
    <n v="88288"/>
    <s v="Howard Watkins"/>
    <s v="Express Road Cargo"/>
    <x v="0"/>
    <x v="2"/>
    <s v="Medium"/>
    <s v="Cabernet Sauvignon"/>
    <x v="0"/>
    <x v="3"/>
    <s v="Locations by Dave Phinney F Rose"/>
    <s v="Full Container"/>
    <s v="Albany"/>
    <x v="1277"/>
    <d v="2013-01-03T00:00:00"/>
    <n v="3"/>
    <n v="0.05"/>
    <n v="19.84"/>
    <n v="4.0999999999999996"/>
    <n v="59.519999999999996"/>
  </r>
  <r>
    <n v="5074"/>
    <n v="85982"/>
    <s v="Ryan Murray"/>
    <s v="Express Road Cargo"/>
    <x v="0"/>
    <x v="3"/>
    <s v="High"/>
    <s v="Malbec"/>
    <x v="0"/>
    <x v="3"/>
    <s v="Louis Roederer Cristal Brut 2006"/>
    <s v="Large Crate"/>
    <s v="Broken Hill"/>
    <x v="904"/>
    <d v="2011-01-05T00:00:00"/>
    <n v="11"/>
    <n v="0.02"/>
    <n v="6.48"/>
    <n v="6.35"/>
    <n v="71.28"/>
  </r>
  <r>
    <n v="5075"/>
    <n v="85982"/>
    <s v="Ryan Murray"/>
    <s v="Express Road Cargo"/>
    <x v="0"/>
    <x v="3"/>
    <s v="High"/>
    <s v="Shiraz"/>
    <x v="0"/>
    <x v="3"/>
    <s v="Marques de Caceres Rioja Rosado 2014"/>
    <s v="Full Container"/>
    <s v="Cessnock"/>
    <x v="904"/>
    <d v="2011-01-04T00:00:00"/>
    <n v="6"/>
    <n v="0.06"/>
    <n v="5.84"/>
    <n v="1"/>
    <n v="35.04"/>
  </r>
  <r>
    <n v="5076"/>
    <n v="85982"/>
    <s v="Ryan Murray"/>
    <s v="Express Road Cargo"/>
    <x v="0"/>
    <x v="3"/>
    <s v="High"/>
    <s v="Malbec"/>
    <x v="0"/>
    <x v="3"/>
    <s v="Moet &amp; Chandon Imperial"/>
    <s v="Large Crate"/>
    <s v="Wollongong"/>
    <x v="904"/>
    <d v="2011-01-03T00:00:00"/>
    <n v="10"/>
    <n v="0.04"/>
    <n v="24.98"/>
    <n v="8.7899999999999991"/>
    <n v="249.8"/>
  </r>
  <r>
    <n v="5077"/>
    <n v="85982"/>
    <s v="Catherine Moore"/>
    <s v="Air Cargo"/>
    <x v="2"/>
    <x v="2"/>
    <s v="High"/>
    <s v="Cremant"/>
    <x v="0"/>
    <x v="3"/>
    <s v="Miraval Rose 2014"/>
    <s v="Small Crate"/>
    <s v="Bunbury"/>
    <x v="904"/>
    <d v="2011-01-05T00:00:00"/>
    <n v="8"/>
    <n v="7.0000000000000007E-2"/>
    <n v="880.98"/>
    <n v="44.55"/>
    <n v="7047.84"/>
  </r>
  <r>
    <n v="5078"/>
    <n v="88456"/>
    <s v="Shawn King"/>
    <s v="Express Road Cargo"/>
    <x v="0"/>
    <x v="2"/>
    <s v="Medium"/>
    <s v="Malbec"/>
    <x v="0"/>
    <x v="3"/>
    <s v="Chateau de Campuget Costieres de Nimes Tradition Rose 2015"/>
    <s v="Large Crate"/>
    <s v="Rockingham"/>
    <x v="46"/>
    <d v="2013-01-17T00:00:00"/>
    <n v="7"/>
    <n v="0.02"/>
    <n v="4.13"/>
    <n v="0.99"/>
    <n v="28.91"/>
  </r>
  <r>
    <n v="5079"/>
    <n v="88456"/>
    <s v="Shawn King"/>
    <s v="Express Road Cargo"/>
    <x v="0"/>
    <x v="2"/>
    <s v="Medium"/>
    <s v="Malbec"/>
    <x v="0"/>
    <x v="3"/>
    <s v="Belle Glos Oeil de Perdrix Pinot Noir Blanc 2014"/>
    <s v="Large Crate"/>
    <s v="Bunbury"/>
    <x v="46"/>
    <d v="2013-01-16T00:00:00"/>
    <n v="10"/>
    <n v="0.02"/>
    <n v="10.48"/>
    <n v="6.91"/>
    <n v="104.80000000000001"/>
  </r>
  <r>
    <n v="5080"/>
    <n v="90046"/>
    <s v="Carlos James"/>
    <s v="Express Road Cargo"/>
    <x v="0"/>
    <x v="2"/>
    <s v="Not Specified"/>
    <s v="Sangiovese"/>
    <x v="0"/>
    <x v="3"/>
    <s v="Miraval Rose (1.5 Liter Magnum) 2014"/>
    <s v="Large Crate"/>
    <s v="Rockingham"/>
    <x v="545"/>
    <d v="2012-03-09T00:00:00"/>
    <n v="11"/>
    <n v="0.01"/>
    <n v="6.75"/>
    <n v="2.99"/>
    <n v="74.25"/>
  </r>
  <r>
    <n v="5081"/>
    <n v="87427"/>
    <s v="Victor Jenkins"/>
    <s v="Express Road Cargo"/>
    <x v="0"/>
    <x v="3"/>
    <s v="Low"/>
    <s v="Zinfandel"/>
    <x v="0"/>
    <x v="3"/>
    <s v="Chateau d'Esclans Whispering Angel Rose 2014"/>
    <s v="Large Crate"/>
    <s v="Penrith"/>
    <x v="1276"/>
    <d v="2011-05-14T00:00:00"/>
    <n v="16"/>
    <n v="0.08"/>
    <n v="40.98"/>
    <n v="7.47"/>
    <n v="655.68"/>
  </r>
  <r>
    <n v="5082"/>
    <n v="87427"/>
    <s v="Victor Jenkins"/>
    <s v="Air Cargo"/>
    <x v="2"/>
    <x v="3"/>
    <s v="Low"/>
    <s v="Sangiovese Rose"/>
    <x v="0"/>
    <x v="3"/>
    <s v="Sutter Home White Zinfandel"/>
    <s v="Small Crate"/>
    <s v="Queanbeyan"/>
    <x v="1276"/>
    <d v="2011-05-17T00:00:00"/>
    <n v="8"/>
    <n v="0.05"/>
    <n v="70.98"/>
    <n v="26.74"/>
    <n v="567.84"/>
  </r>
  <r>
    <n v="5083"/>
    <n v="88488"/>
    <s v="Walter Spencer"/>
    <s v="Express Road Cargo"/>
    <x v="1"/>
    <x v="1"/>
    <s v="Medium"/>
    <s v="Pinot Gris"/>
    <x v="0"/>
    <x v="3"/>
    <s v="Lincourt Courtney's Chardonnay 2012"/>
    <s v="Large Crate"/>
    <s v="Adelaide"/>
    <x v="77"/>
    <d v="2011-04-13T00:00:00"/>
    <n v="8"/>
    <n v="0.08"/>
    <n v="125.99"/>
    <n v="7.69"/>
    <n v="1007.92"/>
  </r>
  <r>
    <n v="5084"/>
    <n v="90819"/>
    <s v="Richard Alvarez"/>
    <s v="Express Road Cargo"/>
    <x v="0"/>
    <x v="3"/>
    <s v="Critical"/>
    <s v="Pinot Noir"/>
    <x v="0"/>
    <x v="3"/>
    <s v="Sutter Home Pink Moscato"/>
    <s v="Full Container"/>
    <s v="Queanbeyan"/>
    <x v="1278"/>
    <d v="2010-04-02T00:00:00"/>
    <n v="5"/>
    <n v="0.06"/>
    <n v="1.68"/>
    <n v="1"/>
    <n v="8.4"/>
  </r>
  <r>
    <n v="5085"/>
    <n v="88949"/>
    <s v="Paul Long"/>
    <s v="Express Road Cargo"/>
    <x v="1"/>
    <x v="1"/>
    <s v="Low"/>
    <s v="Chardonnay"/>
    <x v="0"/>
    <x v="3"/>
    <s v="Dog Point Vineyard Sauvignon Blanc 2014"/>
    <s v="Standard Size Crate"/>
    <s v="Geelong"/>
    <x v="283"/>
    <d v="2012-07-27T00:00:00"/>
    <n v="1"/>
    <n v="0"/>
    <n v="17.48"/>
    <n v="1.99"/>
    <n v="17.48"/>
  </r>
  <r>
    <n v="5086"/>
    <n v="88949"/>
    <s v="Paul Long"/>
    <s v="Express Road Cargo"/>
    <x v="0"/>
    <x v="1"/>
    <s v="Low"/>
    <s v="Merlot"/>
    <x v="0"/>
    <x v="3"/>
    <s v="Pietradolce Etna Rosato 2014"/>
    <s v="Large Crate"/>
    <s v="Ararat"/>
    <x v="283"/>
    <d v="2012-07-23T00:00:00"/>
    <n v="4"/>
    <n v="0.06"/>
    <n v="6.98"/>
    <n v="9.69"/>
    <n v="27.92"/>
  </r>
  <r>
    <n v="5087"/>
    <n v="88392"/>
    <s v="Harry Kelly"/>
    <s v="Express Road Cargo"/>
    <x v="1"/>
    <x v="0"/>
    <s v="Low"/>
    <s v="Chardonnay"/>
    <x v="0"/>
    <x v="3"/>
    <s v="Chardonnais Napa Valley Chardonnay 2013"/>
    <s v="Large Crate"/>
    <s v="Townsville"/>
    <x v="951"/>
    <d v="2011-03-01T00:00:00"/>
    <n v="3"/>
    <n v="7.0000000000000007E-2"/>
    <n v="20.97"/>
    <n v="4"/>
    <n v="62.91"/>
  </r>
  <r>
    <n v="5088"/>
    <n v="86059"/>
    <s v="Scott Ford"/>
    <s v="Air Cargo"/>
    <x v="2"/>
    <x v="1"/>
    <s v="High"/>
    <s v="Sangiovese Rose"/>
    <x v="0"/>
    <x v="3"/>
    <s v="Chateau d'Esclans Whispering Angel Rose 2014"/>
    <s v="Extra Large Crate"/>
    <s v="Canberra"/>
    <x v="170"/>
    <d v="2012-10-21T00:00:00"/>
    <n v="6"/>
    <n v="7.0000000000000007E-2"/>
    <n v="200.98"/>
    <n v="23.76"/>
    <n v="1205.8799999999999"/>
  </r>
  <r>
    <n v="5089"/>
    <n v="88759"/>
    <s v="Joseph Carter"/>
    <s v="Express Road Cargo"/>
    <x v="0"/>
    <x v="1"/>
    <s v="High"/>
    <s v="Merlot"/>
    <x v="0"/>
    <x v="3"/>
    <s v="Sutter Home Pink Moscato"/>
    <s v="Large Crate"/>
    <s v="Victor Harbor"/>
    <x v="1170"/>
    <d v="2011-01-21T00:00:00"/>
    <n v="2"/>
    <n v="0.03"/>
    <n v="56.96"/>
    <n v="13.22"/>
    <n v="113.92"/>
  </r>
  <r>
    <n v="5090"/>
    <n v="88759"/>
    <s v="Joseph Carter"/>
    <s v="Road Cargo"/>
    <x v="2"/>
    <x v="1"/>
    <s v="High"/>
    <s v="Grenache Rose"/>
    <x v="0"/>
    <x v="3"/>
    <s v="Chateau de Campuget Costieres de Nimes Tradition Rose 2015"/>
    <s v="Mini Crate"/>
    <s v="Canberra"/>
    <x v="1170"/>
    <d v="2011-01-22T00:00:00"/>
    <n v="12"/>
    <n v="0.04"/>
    <n v="8.3699999999999992"/>
    <n v="10.16"/>
    <n v="100.44"/>
  </r>
  <r>
    <n v="5091"/>
    <n v="88759"/>
    <s v="Thomas Simpson"/>
    <s v="Road Cargo"/>
    <x v="0"/>
    <x v="1"/>
    <s v="High"/>
    <s v="Merlot"/>
    <x v="0"/>
    <x v="3"/>
    <s v="Pietradolce Etna Rosato 2014"/>
    <s v="Large Crate"/>
    <s v="Mount Barker"/>
    <x v="1170"/>
    <d v="2011-01-22T00:00:00"/>
    <n v="1"/>
    <n v="0.02"/>
    <n v="40.99"/>
    <n v="17.48"/>
    <n v="40.99"/>
  </r>
  <r>
    <n v="5092"/>
    <n v="87172"/>
    <s v="Christopher Stone"/>
    <s v="Express Road Cargo"/>
    <x v="0"/>
    <x v="2"/>
    <s v="Low"/>
    <s v="Zinfandel"/>
    <x v="0"/>
    <x v="3"/>
    <s v="Moet &amp; Chandon Imperial"/>
    <s v="Large Crate"/>
    <s v="Bunbury"/>
    <x v="125"/>
    <d v="2013-08-04T00:00:00"/>
    <n v="2"/>
    <n v="0.03"/>
    <n v="24.92"/>
    <n v="12.98"/>
    <n v="49.84"/>
  </r>
  <r>
    <n v="5093"/>
    <n v="87162"/>
    <s v="Christopher Stone"/>
    <s v="Express Road Cargo"/>
    <x v="0"/>
    <x v="2"/>
    <s v="Low"/>
    <s v="Shiraz"/>
    <x v="0"/>
    <x v="3"/>
    <s v="Jean-Baptiste Adam Les Natures Cremant d'Alsace Brut"/>
    <s v="Large Crate"/>
    <s v="Rockingham"/>
    <x v="1129"/>
    <d v="2010-08-04T00:00:00"/>
    <n v="2"/>
    <n v="0.09"/>
    <n v="2.16"/>
    <n v="6.05"/>
    <n v="4.32"/>
  </r>
  <r>
    <n v="5094"/>
    <n v="87162"/>
    <s v="Christopher Stone"/>
    <s v="Air Cargo"/>
    <x v="1"/>
    <x v="2"/>
    <s v="Low"/>
    <s v="Chardonnay"/>
    <x v="0"/>
    <x v="3"/>
    <s v="Dog Point Vineyard Sauvignon Blanc 2014"/>
    <s v="Extra Large Crate"/>
    <s v="Freemantle"/>
    <x v="1129"/>
    <d v="2010-08-07T00:00:00"/>
    <n v="11"/>
    <n v="0.03"/>
    <n v="808.49"/>
    <n v="55.3"/>
    <n v="8893.39"/>
  </r>
  <r>
    <n v="5095"/>
    <n v="87162"/>
    <s v="Christopher Stone"/>
    <s v="Express Road Cargo"/>
    <x v="0"/>
    <x v="2"/>
    <s v="Low"/>
    <s v="Zinfandel"/>
    <x v="0"/>
    <x v="3"/>
    <s v="La Playa Estate Cabernet Sauvignon Rose 2015"/>
    <s v="Large Crate"/>
    <s v="Bunbury"/>
    <x v="1129"/>
    <d v="2010-08-07T00:00:00"/>
    <n v="3"/>
    <n v="0"/>
    <n v="6.48"/>
    <n v="8.19"/>
    <n v="19.440000000000001"/>
  </r>
  <r>
    <n v="5096"/>
    <n v="87172"/>
    <s v="Christopher Stone"/>
    <s v="Express Road Cargo"/>
    <x v="0"/>
    <x v="2"/>
    <s v="Low"/>
    <s v="Malbec"/>
    <x v="0"/>
    <x v="3"/>
    <s v="Marques de Caceres Rioja Rosado 2014"/>
    <s v="Standard Size Crate"/>
    <s v="Albany"/>
    <x v="125"/>
    <d v="2013-08-04T00:00:00"/>
    <n v="15"/>
    <n v="0.03"/>
    <n v="10.98"/>
    <n v="3.37"/>
    <n v="164.70000000000002"/>
  </r>
  <r>
    <n v="5097"/>
    <n v="86039"/>
    <s v="James Ford"/>
    <s v="Air Cargo"/>
    <x v="2"/>
    <x v="3"/>
    <s v="Medium"/>
    <s v="Cremant"/>
    <x v="0"/>
    <x v="3"/>
    <s v="Francis Ford Coppola Sofia Rose 2014"/>
    <s v="Small Crate"/>
    <s v="Lithgow"/>
    <x v="1157"/>
    <d v="2013-06-29T00:00:00"/>
    <n v="10"/>
    <n v="0.09"/>
    <n v="296.18"/>
    <n v="54.12"/>
    <n v="2961.8"/>
  </r>
  <r>
    <n v="5098"/>
    <n v="90537"/>
    <s v="Roy Hart"/>
    <s v="Express Road Cargo"/>
    <x v="1"/>
    <x v="1"/>
    <s v="Critical"/>
    <s v="Pinot Gris"/>
    <x v="0"/>
    <x v="3"/>
    <s v="Leeuwin Estate Art Series Chardonnay 2012"/>
    <s v="Large Crate"/>
    <s v="Burnie"/>
    <x v="140"/>
    <d v="2013-12-30T00:00:00"/>
    <n v="23"/>
    <n v="0.1"/>
    <n v="43.22"/>
    <n v="4"/>
    <n v="994.06"/>
  </r>
  <r>
    <n v="5099"/>
    <n v="90537"/>
    <s v="Roy Hart"/>
    <s v="Air Cargo"/>
    <x v="2"/>
    <x v="1"/>
    <s v="Critical"/>
    <s v="Sangiovese Rose"/>
    <x v="0"/>
    <x v="3"/>
    <s v="Locations by Dave Phinney F Rose&quot;"/>
    <s v="Small Crate"/>
    <s v="Devonport"/>
    <x v="140"/>
    <d v="2013-12-30T00:00:00"/>
    <n v="9"/>
    <n v="0.04"/>
    <n v="218.75"/>
    <n v="69.64"/>
    <n v="1968.75"/>
  </r>
  <r>
    <n v="5100"/>
    <n v="89968"/>
    <s v="Joe Garrett"/>
    <s v="Road Cargo"/>
    <x v="2"/>
    <x v="3"/>
    <s v="Low"/>
    <s v="Cremant"/>
    <x v="0"/>
    <x v="3"/>
    <s v="Sutter Home White Zinfandel"/>
    <s v="Loose Wrap"/>
    <s v="Orange"/>
    <x v="1205"/>
    <d v="2013-05-29T00:00:00"/>
    <n v="6"/>
    <n v="0.04"/>
    <n v="92.23"/>
    <n v="39.61"/>
    <n v="553.38"/>
  </r>
  <r>
    <n v="5101"/>
    <n v="89968"/>
    <s v="Joe Garrett"/>
    <s v="Express Road Cargo"/>
    <x v="0"/>
    <x v="3"/>
    <s v="Low"/>
    <s v="Cabernet Sauvignon"/>
    <x v="0"/>
    <x v="3"/>
    <s v="Miraval Rose (1.5 Liter Magnum) 2014"/>
    <s v="Full Container"/>
    <s v="Tamworth"/>
    <x v="1205"/>
    <d v="2013-05-29T00:00:00"/>
    <n v="8"/>
    <n v="0.04"/>
    <n v="2.88"/>
    <n v="0.7"/>
    <n v="23.04"/>
  </r>
  <r>
    <n v="5102"/>
    <n v="89968"/>
    <s v="Karen Schmidt"/>
    <s v="Express Road Cargo"/>
    <x v="1"/>
    <x v="3"/>
    <s v="Low"/>
    <s v="Chardonnay"/>
    <x v="0"/>
    <x v="3"/>
    <s v="Rombauer Chardonnay 2014"/>
    <s v="Large Crate"/>
    <s v="Lithgow"/>
    <x v="1205"/>
    <d v="2013-05-31T00:00:00"/>
    <n v="4"/>
    <n v="0.02"/>
    <n v="205.99"/>
    <n v="8.99"/>
    <n v="823.96"/>
  </r>
  <r>
    <n v="5103"/>
    <n v="91109"/>
    <s v="Adam Ward"/>
    <s v="Express Road Cargo"/>
    <x v="0"/>
    <x v="3"/>
    <s v="Not Specified"/>
    <s v="Pinot Noir"/>
    <x v="0"/>
    <x v="3"/>
    <s v="Gerard Bertrand Cote des Roses Rose 2014"/>
    <s v="Full Container"/>
    <s v="Armidale"/>
    <x v="269"/>
    <d v="2010-04-11T00:00:00"/>
    <n v="7"/>
    <n v="0.04"/>
    <n v="7.08"/>
    <n v="2.35"/>
    <n v="49.56"/>
  </r>
  <r>
    <n v="5104"/>
    <n v="88359"/>
    <s v="Steven Hunter"/>
    <s v="Road Cargo"/>
    <x v="0"/>
    <x v="1"/>
    <s v="Medium"/>
    <s v="Sangiovese"/>
    <x v="0"/>
    <x v="3"/>
    <s v="Orin Swift Cellars Fragile Rose 2014"/>
    <s v="Large Crate"/>
    <s v="Burnie"/>
    <x v="140"/>
    <d v="2013-12-29T00:00:00"/>
    <n v="18"/>
    <n v="0.08"/>
    <n v="367.99"/>
    <n v="19.989999999999998"/>
    <n v="6623.82"/>
  </r>
  <r>
    <n v="5105"/>
    <n v="87828"/>
    <s v="Scott Crawford"/>
    <s v="Express Road Cargo"/>
    <x v="0"/>
    <x v="2"/>
    <s v="High"/>
    <s v="Sangiovese"/>
    <x v="0"/>
    <x v="3"/>
    <s v="Pierre Sparr Cremant d'Alsace Reserve Brut Rose"/>
    <s v="Full Container"/>
    <s v="Geraldton"/>
    <x v="1205"/>
    <d v="2013-06-01T00:00:00"/>
    <n v="13"/>
    <n v="0"/>
    <n v="7.64"/>
    <n v="5.83"/>
    <n v="99.32"/>
  </r>
  <r>
    <n v="5106"/>
    <n v="89937"/>
    <s v="Brandon Jones"/>
    <s v="Air Cargo"/>
    <x v="2"/>
    <x v="0"/>
    <s v="High"/>
    <s v="Grenache Rose"/>
    <x v="0"/>
    <x v="3"/>
    <s v="Domaine Lafage Miraflors Rose 2013"/>
    <s v="Extra Large Crate"/>
    <s v="Gold Coast"/>
    <x v="805"/>
    <d v="2013-01-22T00:00:00"/>
    <n v="13"/>
    <n v="0.04"/>
    <n v="500.98"/>
    <n v="26"/>
    <n v="6512.74"/>
  </r>
  <r>
    <n v="5107"/>
    <n v="91422"/>
    <s v="Howard Olson"/>
    <s v="Express Road Cargo"/>
    <x v="2"/>
    <x v="3"/>
    <s v="Low"/>
    <s v="Cremant"/>
    <x v="0"/>
    <x v="3"/>
    <s v="Domaine Lafond Roc-Epine Tavel Rose 2014"/>
    <s v="Mini Crate"/>
    <s v="Campbeltown"/>
    <x v="284"/>
    <d v="2012-06-17T00:00:00"/>
    <n v="5"/>
    <n v="0.1"/>
    <n v="276.2"/>
    <n v="24.49"/>
    <n v="1381"/>
  </r>
  <r>
    <n v="5108"/>
    <n v="91422"/>
    <s v="Howard Olson"/>
    <s v="Road Cargo"/>
    <x v="0"/>
    <x v="3"/>
    <s v="Low"/>
    <s v="Pinot Noir"/>
    <x v="0"/>
    <x v="3"/>
    <s v="Barnard Griffin Rose of Sangiovese 2014"/>
    <s v="Full Container"/>
    <s v="Wagga Wagga"/>
    <x v="284"/>
    <d v="2012-06-18T00:00:00"/>
    <n v="19"/>
    <n v="0.05"/>
    <n v="6.35"/>
    <n v="1.02"/>
    <n v="120.64999999999999"/>
  </r>
  <r>
    <n v="5109"/>
    <n v="90243"/>
    <s v="Mary Moore"/>
    <s v="Express Road Cargo"/>
    <x v="0"/>
    <x v="1"/>
    <s v="Low"/>
    <s v="Zinfandel"/>
    <x v="0"/>
    <x v="3"/>
    <s v="Chateau Gaudrelle Cremant d'Loire Brut"/>
    <s v="Large Crate"/>
    <s v="Canberra"/>
    <x v="978"/>
    <d v="2013-08-10T00:00:00"/>
    <n v="5"/>
    <n v="0.01"/>
    <n v="6.48"/>
    <n v="5.19"/>
    <n v="32.400000000000006"/>
  </r>
  <r>
    <n v="5110"/>
    <n v="87641"/>
    <s v="Antonio Knight"/>
    <s v="Road Cargo"/>
    <x v="1"/>
    <x v="1"/>
    <s v="Low"/>
    <s v="Pinot Gris"/>
    <x v="0"/>
    <x v="3"/>
    <s v="Leeuwin Estate Art Series Chardonnay 2012"/>
    <s v="Large Crate"/>
    <s v="Hamilton"/>
    <x v="285"/>
    <d v="2012-12-07T00:00:00"/>
    <n v="6"/>
    <n v="0.03"/>
    <n v="65.989999999999995"/>
    <n v="8.99"/>
    <n v="395.93999999999994"/>
  </r>
  <r>
    <n v="5111"/>
    <n v="87809"/>
    <s v="Ryan Reid"/>
    <s v="Express Road Cargo"/>
    <x v="0"/>
    <x v="2"/>
    <s v="Medium"/>
    <s v="Sangiovese"/>
    <x v="0"/>
    <x v="3"/>
    <s v="Lucien Albrecht Cremant d'Alsace Brut"/>
    <s v="Standard Size Crate"/>
    <s v="Rockingham"/>
    <x v="946"/>
    <d v="2013-03-29T00:00:00"/>
    <n v="5"/>
    <n v="0"/>
    <n v="11.66"/>
    <n v="7.95"/>
    <n v="58.3"/>
  </r>
  <r>
    <n v="5112"/>
    <n v="87809"/>
    <s v="Joseph Hicks"/>
    <s v="Express Road Cargo"/>
    <x v="1"/>
    <x v="1"/>
    <s v="Medium"/>
    <s v="Chardonnay"/>
    <x v="0"/>
    <x v="3"/>
    <s v="Giesen Sauvignon Blanc 2014"/>
    <s v="Standard Size Crate"/>
    <s v="Wodonga"/>
    <x v="946"/>
    <d v="2013-03-29T00:00:00"/>
    <n v="8"/>
    <n v="0.06"/>
    <n v="28.38"/>
    <n v="1.99"/>
    <n v="227.04"/>
  </r>
  <r>
    <n v="5113"/>
    <n v="90648"/>
    <s v="Gary Sanchez"/>
    <s v="Express Road Cargo"/>
    <x v="0"/>
    <x v="0"/>
    <s v="Medium"/>
    <s v="Pinot Noir"/>
    <x v="0"/>
    <x v="3"/>
    <s v="Chateau de Campuget Costieres de Nimes Tradition Rose 2015"/>
    <s v="Large Crate"/>
    <s v="Maryborough"/>
    <x v="1197"/>
    <d v="2013-11-30T00:00:00"/>
    <n v="4"/>
    <n v="0.1"/>
    <n v="6.48"/>
    <n v="9.5399999999999991"/>
    <n v="25.92"/>
  </r>
  <r>
    <n v="5114"/>
    <n v="86572"/>
    <s v="Lori Woods"/>
    <s v="Air Cargo"/>
    <x v="2"/>
    <x v="2"/>
    <s v="Medium"/>
    <s v="Grenache Rose"/>
    <x v="0"/>
    <x v="3"/>
    <s v="Francis Ford Coppola Sofia Rose 2014"/>
    <s v="Small Crate"/>
    <s v="Bunbury"/>
    <x v="697"/>
    <d v="2013-04-12T00:00:00"/>
    <n v="5"/>
    <n v="0.01"/>
    <n v="400.98"/>
    <n v="42.52"/>
    <n v="2004.9"/>
  </r>
  <r>
    <n v="5115"/>
    <n v="88425"/>
    <s v="Linda Rice"/>
    <s v="Air Cargo"/>
    <x v="1"/>
    <x v="3"/>
    <s v="Critical"/>
    <s v="Reisling"/>
    <x v="0"/>
    <x v="3"/>
    <s v="Villa Maria Private Bin Sauvignon Blanc 2015"/>
    <s v="Small Crate"/>
    <s v="Albury"/>
    <x v="1229"/>
    <d v="2010-07-30T00:00:00"/>
    <n v="1"/>
    <n v="7.0000000000000007E-2"/>
    <n v="3502.14"/>
    <n v="8.73"/>
    <n v="3502.14"/>
  </r>
  <r>
    <n v="5116"/>
    <n v="87943"/>
    <s v="Juan Hunt"/>
    <s v="Express Road Cargo"/>
    <x v="0"/>
    <x v="2"/>
    <s v="High"/>
    <s v="Cabernet Sauvignon"/>
    <x v="0"/>
    <x v="3"/>
    <s v="Roederer Estate Brut"/>
    <s v="Large Crate"/>
    <s v="Perth"/>
    <x v="731"/>
    <d v="2013-07-04T00:00:00"/>
    <n v="18"/>
    <n v="0.1"/>
    <n v="5.74"/>
    <n v="5.01"/>
    <n v="103.32000000000001"/>
  </r>
  <r>
    <n v="5117"/>
    <n v="87940"/>
    <s v="Juan Hunt"/>
    <s v="Air Cargo"/>
    <x v="1"/>
    <x v="2"/>
    <s v="High"/>
    <s v="Sauvignon Blanc"/>
    <x v="0"/>
    <x v="3"/>
    <s v="Robert Oatley Sauvignon Blanc 2013"/>
    <s v="Extra Large Crate"/>
    <s v="Busseltol"/>
    <x v="120"/>
    <d v="2010-07-04T00:00:00"/>
    <n v="15"/>
    <n v="0.09"/>
    <n v="270.97000000000003"/>
    <n v="28.06"/>
    <n v="4064.55"/>
  </r>
  <r>
    <n v="5118"/>
    <n v="87280"/>
    <s v="Anthony Cook"/>
    <s v="Air Cargo"/>
    <x v="2"/>
    <x v="2"/>
    <s v="Medium"/>
    <s v="Cremant"/>
    <x v="0"/>
    <x v="3"/>
    <s v="Marques de Caceres Rioja Rosado 2014"/>
    <s v="Extra Large Crate"/>
    <s v="Mandurah"/>
    <x v="41"/>
    <d v="2012-10-04T00:00:00"/>
    <n v="20"/>
    <n v="0.08"/>
    <n v="200.98"/>
    <n v="23.76"/>
    <n v="4019.6"/>
  </r>
  <r>
    <n v="5119"/>
    <n v="87280"/>
    <s v="Anthony Cook"/>
    <s v="Air Cargo"/>
    <x v="1"/>
    <x v="2"/>
    <s v="Medium"/>
    <s v="Reisling"/>
    <x v="0"/>
    <x v="3"/>
    <s v="Robert Oatley Sauvignon Blanc 2013"/>
    <s v="Extra Large Crate"/>
    <s v="Rockingham"/>
    <x v="41"/>
    <d v="2012-10-03T00:00:00"/>
    <n v="10"/>
    <n v="0.06"/>
    <n v="810.98"/>
    <n v="16.059999999999999"/>
    <n v="8109.8"/>
  </r>
  <r>
    <n v="5120"/>
    <n v="87280"/>
    <s v="Anthony Cook"/>
    <s v="Express Road Cargo"/>
    <x v="0"/>
    <x v="2"/>
    <s v="Medium"/>
    <s v="Malbec"/>
    <x v="0"/>
    <x v="3"/>
    <s v="Bertani Bertarose 2014"/>
    <s v="Full Container"/>
    <s v="Busseltol"/>
    <x v="41"/>
    <d v="2012-10-02T00:00:00"/>
    <n v="15"/>
    <n v="0.06"/>
    <n v="4.71"/>
    <n v="0.7"/>
    <n v="70.650000000000006"/>
  </r>
  <r>
    <n v="5121"/>
    <n v="88483"/>
    <s v="Steven Brown"/>
    <s v="Road Cargo"/>
    <x v="0"/>
    <x v="1"/>
    <s v="High"/>
    <s v="Pinot Noir"/>
    <x v="0"/>
    <x v="3"/>
    <s v="Lucien Albrecht Cremant d'Alsace Brut"/>
    <s v="Mini Crate"/>
    <s v="Mildura"/>
    <x v="890"/>
    <d v="2012-07-01T00:00:00"/>
    <n v="9"/>
    <n v="0.04"/>
    <n v="138.13999999999999"/>
    <n v="35"/>
    <n v="1243.2599999999998"/>
  </r>
  <r>
    <n v="5122"/>
    <n v="88483"/>
    <s v="Steven Brown"/>
    <s v="Express Road Cargo"/>
    <x v="1"/>
    <x v="1"/>
    <s v="High"/>
    <s v="Sauvignon Blanc"/>
    <x v="0"/>
    <x v="3"/>
    <s v="Villa Maria Private Bin Sauvignon Blanc 2015"/>
    <s v="Large Crate"/>
    <s v="Ararat"/>
    <x v="890"/>
    <d v="2012-07-01T00:00:00"/>
    <n v="14"/>
    <n v="0.1"/>
    <n v="125.99"/>
    <n v="8.08"/>
    <n v="1763.86"/>
  </r>
  <r>
    <n v="5123"/>
    <n v="89112"/>
    <s v="Peter Nguyen"/>
    <s v="Express Road Cargo"/>
    <x v="2"/>
    <x v="1"/>
    <s v="Low"/>
    <s v="Cremant"/>
    <x v="0"/>
    <x v="3"/>
    <s v="Belle Glos Oeil de Perdrix Pinot Noir Blanc 2014"/>
    <s v="Mini Crate"/>
    <s v="Canberra"/>
    <x v="286"/>
    <d v="2010-01-26T00:00:00"/>
    <n v="8"/>
    <n v="0.1"/>
    <n v="238.4"/>
    <n v="24.49"/>
    <n v="1907.2"/>
  </r>
  <r>
    <n v="5124"/>
    <n v="89112"/>
    <s v="Peter Nguyen"/>
    <s v="Road Cargo"/>
    <x v="1"/>
    <x v="1"/>
    <s v="Low"/>
    <s v="Reisling"/>
    <x v="0"/>
    <x v="3"/>
    <s v="Robert Oatley Sauvignon Blanc 2013"/>
    <s v="Mini Crate"/>
    <s v="Mount Barker"/>
    <x v="286"/>
    <d v="2010-01-26T00:00:00"/>
    <n v="5"/>
    <n v="0.03"/>
    <n v="199.99"/>
    <n v="24.49"/>
    <n v="999.95"/>
  </r>
  <r>
    <n v="5125"/>
    <n v="90934"/>
    <s v="Anthony Hawkins"/>
    <s v="Express Road Cargo"/>
    <x v="0"/>
    <x v="1"/>
    <s v="Low"/>
    <s v="Zinfandel"/>
    <x v="0"/>
    <x v="4"/>
    <s v="Chateau d'Esclans Garrus Rose 2013"/>
    <s v="Large Crate"/>
    <s v="Ararat"/>
    <x v="932"/>
    <d v="2010-08-20T00:00:00"/>
    <n v="1"/>
    <n v="0.1"/>
    <n v="11.58"/>
    <n v="6.97"/>
    <n v="11.58"/>
  </r>
  <r>
    <n v="5126"/>
    <n v="86910"/>
    <s v="Julie Roberts"/>
    <s v="Express Road Cargo"/>
    <x v="0"/>
    <x v="3"/>
    <s v="Medium"/>
    <s v="Sangiovese"/>
    <x v="0"/>
    <x v="4"/>
    <s v="Domaine Lafond Roc-Epine Tavel Rose 2014"/>
    <s v="Large Crate"/>
    <s v="Dubbo"/>
    <x v="137"/>
    <d v="2013-08-14T00:00:00"/>
    <n v="25"/>
    <n v="7.0000000000000007E-2"/>
    <n v="40.99"/>
    <n v="19.989999999999998"/>
    <n v="1024.75"/>
  </r>
  <r>
    <n v="5127"/>
    <n v="90696"/>
    <s v="Julie Banks"/>
    <s v="Express Road Cargo"/>
    <x v="1"/>
    <x v="1"/>
    <s v="High"/>
    <s v="Reisling"/>
    <x v="0"/>
    <x v="4"/>
    <s v="Los Vascos Sauvignon Blanc 2015"/>
    <s v="Large Crate"/>
    <s v="Melton"/>
    <x v="222"/>
    <d v="2011-06-12T00:00:00"/>
    <n v="17"/>
    <n v="0.04"/>
    <n v="65.989999999999995"/>
    <n v="2.5"/>
    <n v="1121.83"/>
  </r>
  <r>
    <n v="5128"/>
    <n v="90696"/>
    <s v="Tammy Chapman"/>
    <s v="Express Road Cargo"/>
    <x v="0"/>
    <x v="1"/>
    <s v="High"/>
    <s v="Sangiovese"/>
    <x v="0"/>
    <x v="4"/>
    <s v="JCB N¬∞21 Brut Cremant de Bourgogne"/>
    <s v="Large Crate"/>
    <s v="Mount Barker"/>
    <x v="222"/>
    <d v="2011-06-12T00:00:00"/>
    <n v="12"/>
    <n v="0.1"/>
    <n v="5.28"/>
    <n v="5.57"/>
    <n v="63.36"/>
  </r>
  <r>
    <n v="5129"/>
    <n v="87585"/>
    <s v="Fred Ross"/>
    <s v="Express Road Cargo"/>
    <x v="0"/>
    <x v="1"/>
    <s v="High"/>
    <s v="Cabernet Sauvignon"/>
    <x v="0"/>
    <x v="4"/>
    <s v="La Playa Estate Cabernet Sauvignon Rose 2015"/>
    <s v="Large Crate"/>
    <s v="Adelaide"/>
    <x v="287"/>
    <d v="2010-08-27T00:00:00"/>
    <n v="21"/>
    <n v="0.05"/>
    <n v="52.4"/>
    <n v="16.11"/>
    <n v="1100.3999999999999"/>
  </r>
  <r>
    <n v="5130"/>
    <n v="87585"/>
    <s v="Joe Frazier"/>
    <s v="Express Road Cargo"/>
    <x v="0"/>
    <x v="2"/>
    <s v="High"/>
    <s v="Malbec"/>
    <x v="0"/>
    <x v="4"/>
    <s v="Miraval Rose 2014"/>
    <s v="Large Crate"/>
    <s v="Bunbury"/>
    <x v="287"/>
    <d v="2010-08-28T00:00:00"/>
    <n v="5"/>
    <n v="0.1"/>
    <n v="15.14"/>
    <n v="4.53"/>
    <n v="75.7"/>
  </r>
  <r>
    <n v="5131"/>
    <n v="87585"/>
    <s v="Victor Wells"/>
    <s v="Road Cargo"/>
    <x v="0"/>
    <x v="1"/>
    <s v="High"/>
    <s v="Sangiovese"/>
    <x v="0"/>
    <x v="4"/>
    <s v="La Playa Estate Cabernet Sauvignon Rose 2015"/>
    <s v="Full Container"/>
    <s v="Victor Harbor"/>
    <x v="287"/>
    <d v="2010-08-26T00:00:00"/>
    <n v="21"/>
    <n v="0.05"/>
    <n v="36.549999999999997"/>
    <n v="13.89"/>
    <n v="767.55"/>
  </r>
  <r>
    <n v="5132"/>
    <n v="86597"/>
    <s v="Richard Cruz"/>
    <s v="Express Road Cargo"/>
    <x v="0"/>
    <x v="0"/>
    <s v="Medium"/>
    <s v="Pinot Noir"/>
    <x v="0"/>
    <x v="4"/>
    <s v="Pierre Sparr Cremant d'Alsace Reserve Brut Rose"/>
    <s v="Large Crate"/>
    <s v="Gold Coast"/>
    <x v="1193"/>
    <d v="2012-10-05T00:00:00"/>
    <n v="8"/>
    <n v="0.05"/>
    <n v="304.99"/>
    <n v="19.989999999999998"/>
    <n v="2439.92"/>
  </r>
  <r>
    <n v="5133"/>
    <n v="89703"/>
    <s v="Kenneth Peters"/>
    <s v="Express Road Cargo"/>
    <x v="0"/>
    <x v="3"/>
    <s v="Critical"/>
    <s v="Sangiovese"/>
    <x v="0"/>
    <x v="4"/>
    <s v="Jean-Baptiste Adam Les Natures Cremant d'Alsace Brut"/>
    <s v="Large Crate"/>
    <s v="Liverpool"/>
    <x v="1279"/>
    <d v="2013-08-13T00:00:00"/>
    <n v="10"/>
    <n v="0.09"/>
    <n v="155.06"/>
    <n v="7.07"/>
    <n v="1550.6"/>
  </r>
  <r>
    <n v="5134"/>
    <n v="88971"/>
    <s v="Elizabeth Frazier"/>
    <s v="Express Road Cargo"/>
    <x v="0"/>
    <x v="0"/>
    <s v="High"/>
    <s v="Shiraz"/>
    <x v="0"/>
    <x v="4"/>
    <s v="Bollinger Brut Special Cuvee"/>
    <s v="Large Crate"/>
    <s v="Gympie"/>
    <x v="1007"/>
    <d v="2010-04-28T00:00:00"/>
    <n v="3"/>
    <n v="0.09"/>
    <n v="12.28"/>
    <n v="4.8600000000000003"/>
    <n v="36.839999999999996"/>
  </r>
  <r>
    <n v="5135"/>
    <n v="90544"/>
    <s v="Ralph Baker"/>
    <s v="Express Road Cargo"/>
    <x v="0"/>
    <x v="1"/>
    <s v="High"/>
    <s v="Sangiovese"/>
    <x v="0"/>
    <x v="4"/>
    <s v="Laurent-Perrier Brut Rose"/>
    <s v="Large Crate"/>
    <s v="Port Adelaide"/>
    <x v="1280"/>
    <d v="2011-11-20T00:00:00"/>
    <n v="36"/>
    <n v="0.05"/>
    <n v="5.68"/>
    <n v="1.39"/>
    <n v="204.48"/>
  </r>
  <r>
    <n v="5136"/>
    <n v="90544"/>
    <s v="Ralph Baker"/>
    <s v="Road Cargo"/>
    <x v="2"/>
    <x v="1"/>
    <s v="High"/>
    <s v="Cremant"/>
    <x v="0"/>
    <x v="4"/>
    <s v="Miraval Rose 2014"/>
    <s v="Large Crate"/>
    <s v="Adelaide"/>
    <x v="1280"/>
    <d v="2011-11-19T00:00:00"/>
    <n v="29"/>
    <n v="7.0000000000000007E-2"/>
    <n v="19.98"/>
    <n v="10.49"/>
    <n v="579.41999999999996"/>
  </r>
  <r>
    <n v="5137"/>
    <n v="86676"/>
    <s v="Anthony Hunt"/>
    <s v="Express Road Cargo"/>
    <x v="1"/>
    <x v="1"/>
    <s v="Medium"/>
    <s v="Chardonnay"/>
    <x v="0"/>
    <x v="4"/>
    <s v="Rombauer Chardonnay 2014"/>
    <s v="Standard Size Crate"/>
    <s v="Geelong"/>
    <x v="211"/>
    <d v="2012-11-20T00:00:00"/>
    <n v="17"/>
    <n v="7.0000000000000007E-2"/>
    <n v="8.32"/>
    <n v="2.38"/>
    <n v="141.44"/>
  </r>
  <r>
    <n v="5138"/>
    <n v="86676"/>
    <s v="Anthony Hunt"/>
    <s v="Express Road Cargo"/>
    <x v="0"/>
    <x v="1"/>
    <s v="Medium"/>
    <s v="Shiraz"/>
    <x v="0"/>
    <x v="4"/>
    <s v="Locations by Dave Phinney F Rose"/>
    <s v="Large Crate"/>
    <s v="Wodonga"/>
    <x v="211"/>
    <d v="2012-11-19T00:00:00"/>
    <n v="24"/>
    <n v="0.04"/>
    <n v="6.48"/>
    <n v="8.73"/>
    <n v="155.52000000000001"/>
  </r>
  <r>
    <n v="5139"/>
    <n v="86676"/>
    <s v="Anthony Hunt"/>
    <s v="Express Road Cargo"/>
    <x v="1"/>
    <x v="1"/>
    <s v="Medium"/>
    <s v="Reisling"/>
    <x v="0"/>
    <x v="4"/>
    <s v="Mercer Canyons Chardonnay 2013"/>
    <s v="Large Crate"/>
    <s v="Bendigo"/>
    <x v="211"/>
    <d v="2012-11-20T00:00:00"/>
    <n v="25"/>
    <n v="7.0000000000000007E-2"/>
    <n v="115.99"/>
    <n v="2.5"/>
    <n v="2899.75"/>
  </r>
  <r>
    <n v="5140"/>
    <n v="86676"/>
    <s v="Sean Shaw"/>
    <s v="Express Road Cargo"/>
    <x v="2"/>
    <x v="1"/>
    <s v="Medium"/>
    <s v="Cremant"/>
    <x v="0"/>
    <x v="4"/>
    <s v="Chateau d'Esclans Whispering Angel Rose 2014"/>
    <s v="Full Container"/>
    <s v="Wodonga"/>
    <x v="211"/>
    <d v="2012-11-19T00:00:00"/>
    <n v="26"/>
    <n v="0.09"/>
    <n v="7.59"/>
    <n v="4"/>
    <n v="197.34"/>
  </r>
  <r>
    <n v="5141"/>
    <n v="88138"/>
    <s v="Harold Barnes"/>
    <s v="Air Cargo"/>
    <x v="1"/>
    <x v="1"/>
    <s v="Not Specified"/>
    <s v="Chardonnay"/>
    <x v="0"/>
    <x v="4"/>
    <s v="St. Supery Sauvignon Blanc 2015"/>
    <s v="Small Crate"/>
    <s v="Canberra"/>
    <x v="1281"/>
    <d v="2011-05-03T00:00:00"/>
    <n v="16"/>
    <n v="7.0000000000000007E-2"/>
    <n v="119.99"/>
    <n v="56.14"/>
    <n v="1919.84"/>
  </r>
  <r>
    <n v="5142"/>
    <n v="86928"/>
    <s v="Aaron Sanchez"/>
    <s v="Express Road Cargo"/>
    <x v="1"/>
    <x v="1"/>
    <s v="High"/>
    <s v="Sauvignon Blanc"/>
    <x v="0"/>
    <x v="4"/>
    <s v="Robert Oatley Sauvignon Blanc 2013"/>
    <s v="Standard Size Crate"/>
    <s v="Canberra"/>
    <x v="1121"/>
    <d v="2012-01-15T00:00:00"/>
    <n v="6"/>
    <n v="0.09"/>
    <n v="1.7"/>
    <n v="1.99"/>
    <n v="10.199999999999999"/>
  </r>
  <r>
    <n v="5143"/>
    <n v="91059"/>
    <s v="Joe Simmons"/>
    <s v="Express Road Cargo"/>
    <x v="1"/>
    <x v="3"/>
    <s v="Critical"/>
    <s v="Pinot Gris"/>
    <x v="0"/>
    <x v="4"/>
    <s v="Chardonnais Napa Valley Chardonnay 2013"/>
    <s v="Loose Wrap"/>
    <s v="Orange"/>
    <x v="1282"/>
    <d v="2010-09-17T00:00:00"/>
    <n v="16"/>
    <n v="0.04"/>
    <n v="120.97"/>
    <n v="7.11"/>
    <n v="1935.52"/>
  </r>
  <r>
    <n v="5144"/>
    <n v="91059"/>
    <s v="Joe Simmons"/>
    <s v="Express Road Cargo"/>
    <x v="1"/>
    <x v="3"/>
    <s v="Critical"/>
    <s v="Pinot Gris"/>
    <x v="0"/>
    <x v="4"/>
    <s v="Los Vascos Sauvignon Blanc 2015"/>
    <s v="Large Crate"/>
    <s v="Blue Mountains"/>
    <x v="1282"/>
    <d v="2010-09-19T00:00:00"/>
    <n v="16"/>
    <n v="0"/>
    <n v="195.99"/>
    <n v="4.2"/>
    <n v="3135.84"/>
  </r>
  <r>
    <n v="5145"/>
    <n v="90864"/>
    <s v="Steven Willis"/>
    <s v="Express Road Cargo"/>
    <x v="0"/>
    <x v="3"/>
    <s v="High"/>
    <s v="Pinot Noir"/>
    <x v="0"/>
    <x v="4"/>
    <s v="Domaine Lafage Miraflors Rose 2013"/>
    <s v="Large Crate"/>
    <s v="Blue Mountains"/>
    <x v="1043"/>
    <d v="2013-04-07T00:00:00"/>
    <n v="7"/>
    <n v="7.0000000000000007E-2"/>
    <n v="2.2200000000000002"/>
    <n v="5"/>
    <n v="15.540000000000001"/>
  </r>
  <r>
    <n v="5146"/>
    <n v="90864"/>
    <s v="Steven Willis"/>
    <s v="Express Road Cargo"/>
    <x v="0"/>
    <x v="3"/>
    <s v="High"/>
    <s v="Cabernet Sauvignon"/>
    <x v="0"/>
    <x v="4"/>
    <s v="Domaine Lafond Roc-Epine Tavel Rose 2014"/>
    <s v="Large Crate"/>
    <s v="Sydney"/>
    <x v="1043"/>
    <d v="2013-04-07T00:00:00"/>
    <n v="8"/>
    <n v="0.02"/>
    <n v="15.67"/>
    <n v="1.39"/>
    <n v="125.36"/>
  </r>
  <r>
    <n v="5147"/>
    <n v="90864"/>
    <s v="Steven Willis"/>
    <s v="Air Cargo"/>
    <x v="1"/>
    <x v="3"/>
    <s v="High"/>
    <s v="Chardonnay"/>
    <x v="0"/>
    <x v="4"/>
    <s v="Hewitson LuLu Sauvignon Blanc 2014"/>
    <s v="Small Crate"/>
    <s v="Blue Mountains"/>
    <x v="1043"/>
    <d v="2013-04-06T00:00:00"/>
    <n v="10"/>
    <n v="0.02"/>
    <n v="400.97"/>
    <n v="48.26"/>
    <n v="4009.7000000000003"/>
  </r>
  <r>
    <n v="5148"/>
    <n v="90864"/>
    <s v="Steven Willis"/>
    <s v="Express Road Cargo"/>
    <x v="1"/>
    <x v="3"/>
    <s v="High"/>
    <s v="Chardonnay"/>
    <x v="0"/>
    <x v="4"/>
    <s v="Lincourt Courtney's Chardonnay 2012"/>
    <s v="Loose Wrap"/>
    <s v="Newcastle"/>
    <x v="1043"/>
    <d v="2013-04-06T00:00:00"/>
    <n v="11"/>
    <n v="0.04"/>
    <n v="23.99"/>
    <n v="6.3"/>
    <n v="263.89"/>
  </r>
  <r>
    <n v="5149"/>
    <n v="86399"/>
    <s v="Harry Meyer"/>
    <s v="Air Cargo"/>
    <x v="1"/>
    <x v="1"/>
    <s v="High"/>
    <s v="Pinot Gris"/>
    <x v="0"/>
    <x v="4"/>
    <s v="St. Supery Sauvignon Blanc 2015"/>
    <s v="Extra Large Crate"/>
    <s v="Mount Barker"/>
    <x v="341"/>
    <d v="2011-10-01T00:00:00"/>
    <n v="13"/>
    <n v="0.09"/>
    <n v="90.97"/>
    <n v="28"/>
    <n v="1182.6099999999999"/>
  </r>
  <r>
    <n v="5150"/>
    <n v="87449"/>
    <s v="Johnny Webb"/>
    <s v="Air Cargo"/>
    <x v="2"/>
    <x v="1"/>
    <s v="Medium"/>
    <s v="Grenache Rose"/>
    <x v="0"/>
    <x v="4"/>
    <s v="Barnard Griffin Rose of Sangiovese 2014"/>
    <s v="Small Crate"/>
    <s v="Victor Harbor"/>
    <x v="318"/>
    <d v="2013-02-16T00:00:00"/>
    <n v="10"/>
    <n v="0"/>
    <n v="320.64"/>
    <n v="29.2"/>
    <n v="3206.3999999999996"/>
  </r>
  <r>
    <n v="5151"/>
    <n v="87449"/>
    <s v="Raymond Lane"/>
    <s v="Express Road Cargo"/>
    <x v="1"/>
    <x v="1"/>
    <s v="Medium"/>
    <s v="Pinot Gris"/>
    <x v="0"/>
    <x v="4"/>
    <s v="Los Vascos Sauvignon Blanc 2015"/>
    <s v="Loose Wrap"/>
    <s v="Melton"/>
    <x v="318"/>
    <d v="2013-02-17T00:00:00"/>
    <n v="8"/>
    <n v="0.05"/>
    <n v="7.99"/>
    <n v="5.03"/>
    <n v="63.92"/>
  </r>
  <r>
    <n v="5152"/>
    <n v="88186"/>
    <s v="Howard Watson"/>
    <s v="Express Road Cargo"/>
    <x v="2"/>
    <x v="3"/>
    <s v="High"/>
    <s v="Grenache Rose"/>
    <x v="0"/>
    <x v="2"/>
    <s v="Marques de Caceres Rioja Rosado 2014"/>
    <s v="Standard Size Crate"/>
    <s v="Armidale"/>
    <x v="372"/>
    <d v="2011-02-24T00:00:00"/>
    <n v="12"/>
    <n v="0.09"/>
    <n v="4.91"/>
    <n v="3.05"/>
    <n v="58.92"/>
  </r>
  <r>
    <n v="5153"/>
    <n v="88186"/>
    <s v="Billy Snyder"/>
    <s v="Air Cargo"/>
    <x v="2"/>
    <x v="3"/>
    <s v="High"/>
    <s v="Champagne"/>
    <x v="0"/>
    <x v="2"/>
    <s v="Miraval Rose (1.5 Liter Magnum) 2014"/>
    <s v="Small Crate"/>
    <s v="Albury"/>
    <x v="372"/>
    <d v="2011-02-25T00:00:00"/>
    <n v="1"/>
    <n v="0"/>
    <n v="880.98"/>
    <n v="44.55"/>
    <n v="880.98"/>
  </r>
  <r>
    <n v="5154"/>
    <n v="89643"/>
    <s v="Harold Black"/>
    <s v="Express Road Cargo"/>
    <x v="1"/>
    <x v="3"/>
    <s v="High"/>
    <s v="Pinot Gris"/>
    <x v="0"/>
    <x v="2"/>
    <s v="Cloudy Bay Sauvignon Blanc 2015"/>
    <s v="Full Container"/>
    <s v="Liverpool"/>
    <x v="541"/>
    <d v="2013-04-12T00:00:00"/>
    <n v="4"/>
    <n v="0.01"/>
    <n v="20.99"/>
    <n v="0.99"/>
    <n v="83.96"/>
  </r>
  <r>
    <n v="5155"/>
    <n v="91425"/>
    <s v="Howard Alexander"/>
    <s v="Air Cargo"/>
    <x v="2"/>
    <x v="3"/>
    <s v="Not Specified"/>
    <s v="Sangiovese Rose"/>
    <x v="0"/>
    <x v="2"/>
    <s v="Chateau d'Esclans Garrus Rose 2013"/>
    <s v="Small Crate"/>
    <s v="Paramatta"/>
    <x v="336"/>
    <d v="2011-09-25T00:00:00"/>
    <n v="9"/>
    <n v="0.04"/>
    <n v="70.98"/>
    <n v="26.85"/>
    <n v="638.82000000000005"/>
  </r>
  <r>
    <n v="5156"/>
    <n v="91425"/>
    <s v="Howard Alexander"/>
    <s v="Express Road Cargo"/>
    <x v="0"/>
    <x v="3"/>
    <s v="Not Specified"/>
    <s v="Malbec"/>
    <x v="0"/>
    <x v="2"/>
    <s v="Louis Roederer Cristal Brut 2006"/>
    <s v="Large Crate"/>
    <s v="Campbeltown"/>
    <x v="336"/>
    <d v="2011-09-23T00:00:00"/>
    <n v="15"/>
    <n v="0.1"/>
    <n v="38.76"/>
    <n v="13.26"/>
    <n v="581.4"/>
  </r>
  <r>
    <n v="5157"/>
    <n v="86033"/>
    <s v="Clarence White"/>
    <s v="Road Cargo"/>
    <x v="0"/>
    <x v="2"/>
    <s v="Medium"/>
    <s v="Merlot"/>
    <x v="0"/>
    <x v="2"/>
    <s v="Locations by Dave Phinney F Rose"/>
    <s v="Full Container"/>
    <s v="Freemantle"/>
    <x v="629"/>
    <d v="2013-12-28T00:00:00"/>
    <n v="11"/>
    <n v="0.02"/>
    <n v="1.76"/>
    <n v="0.7"/>
    <n v="19.36"/>
  </r>
  <r>
    <n v="5158"/>
    <n v="88615"/>
    <s v="Gary Bailey"/>
    <s v="Express Road Cargo"/>
    <x v="0"/>
    <x v="0"/>
    <s v="Critical"/>
    <s v="Cabernet Sauvignon"/>
    <x v="0"/>
    <x v="2"/>
    <s v="Domaine Lafage Miraflors Rose 2013"/>
    <s v="Large Crate"/>
    <s v="Mount Isa"/>
    <x v="382"/>
    <d v="2012-06-16T00:00:00"/>
    <n v="19"/>
    <n v="0.01"/>
    <n v="4.55"/>
    <n v="1.49"/>
    <n v="86.45"/>
  </r>
  <r>
    <n v="5159"/>
    <n v="88615"/>
    <s v="Gary Bailey"/>
    <s v="Express Road Cargo"/>
    <x v="0"/>
    <x v="0"/>
    <s v="Critical"/>
    <s v="Malbec"/>
    <x v="0"/>
    <x v="2"/>
    <s v="Dom Perignon 2006"/>
    <s v="Large Crate"/>
    <s v="Bundaberg"/>
    <x v="382"/>
    <d v="2012-06-15T00:00:00"/>
    <n v="3"/>
    <n v="0.05"/>
    <n v="1.88"/>
    <n v="1.49"/>
    <n v="5.64"/>
  </r>
  <r>
    <n v="5160"/>
    <n v="87642"/>
    <s v="Antonio Knight"/>
    <s v="Air Cargo"/>
    <x v="2"/>
    <x v="1"/>
    <s v="Low"/>
    <s v="Grenache Rose"/>
    <x v="0"/>
    <x v="2"/>
    <s v="La Playa Estate Cabernet Sauvignon Rose 2015"/>
    <s v="Small Crate"/>
    <s v="Geelong"/>
    <x v="289"/>
    <d v="2013-02-11T00:00:00"/>
    <n v="4"/>
    <n v="0.04"/>
    <n v="280.98"/>
    <n v="35.67"/>
    <n v="1123.92"/>
  </r>
  <r>
    <n v="5161"/>
    <n v="87642"/>
    <s v="Antonio Knight"/>
    <s v="Express Road Cargo"/>
    <x v="1"/>
    <x v="1"/>
    <s v="Low"/>
    <s v="Reisling"/>
    <x v="0"/>
    <x v="2"/>
    <s v="Dog Point Vineyard Sauvignon Blanc 2014"/>
    <s v="Large Crate"/>
    <s v="Mildura"/>
    <x v="289"/>
    <d v="2013-02-14T00:00:00"/>
    <n v="10"/>
    <n v="0.05"/>
    <n v="35.99"/>
    <n v="1.1000000000000001"/>
    <n v="359.90000000000003"/>
  </r>
  <r>
    <n v="5162"/>
    <n v="87112"/>
    <s v="Martin Hill"/>
    <s v="Air Cargo"/>
    <x v="2"/>
    <x v="2"/>
    <s v="Critical"/>
    <s v="Champagne"/>
    <x v="0"/>
    <x v="2"/>
    <s v="Miraval Rose (1.5 Liter Magnum) 2014"/>
    <s v="Small Crate"/>
    <s v="Perth"/>
    <x v="1172"/>
    <d v="2012-04-17T00:00:00"/>
    <n v="6"/>
    <n v="0.01"/>
    <n v="260.98"/>
    <n v="41.91"/>
    <n v="1565.88"/>
  </r>
  <r>
    <n v="5163"/>
    <n v="88124"/>
    <s v="Ralph Morris"/>
    <s v="Air Cargo"/>
    <x v="0"/>
    <x v="3"/>
    <s v="Medium"/>
    <s v="Pinot Noir"/>
    <x v="0"/>
    <x v="2"/>
    <s v="Bollinger Brut Special Cuvee"/>
    <s v="Extra Large Crate"/>
    <s v="Cessnock"/>
    <x v="436"/>
    <d v="2013-09-09T00:00:00"/>
    <n v="3"/>
    <n v="0.05"/>
    <n v="100.98"/>
    <n v="15.66"/>
    <n v="302.94"/>
  </r>
  <r>
    <n v="5164"/>
    <n v="88124"/>
    <s v="Ralph Morris"/>
    <s v="Air Cargo"/>
    <x v="2"/>
    <x v="3"/>
    <s v="Medium"/>
    <s v="Champagne"/>
    <x v="0"/>
    <x v="2"/>
    <s v="Barnard Griffin Rose of Sangiovese 2014"/>
    <s v="Small Crate"/>
    <s v="Newcastle"/>
    <x v="436"/>
    <d v="2013-09-09T00:00:00"/>
    <n v="6"/>
    <n v="7.0000000000000007E-2"/>
    <n v="220.98"/>
    <n v="64.66"/>
    <n v="1325.8799999999999"/>
  </r>
  <r>
    <n v="5165"/>
    <n v="88124"/>
    <s v="Ralph Morris"/>
    <s v="Express Road Cargo"/>
    <x v="0"/>
    <x v="3"/>
    <s v="Medium"/>
    <s v="Shiraz"/>
    <x v="0"/>
    <x v="2"/>
    <s v="Gerard Bertrand Cote des Roses Rose 2014"/>
    <s v="Large Crate"/>
    <s v="Sydney"/>
    <x v="436"/>
    <d v="2013-09-09T00:00:00"/>
    <n v="14"/>
    <n v="0.03"/>
    <n v="35.44"/>
    <n v="19.989999999999998"/>
    <n v="496.15999999999997"/>
  </r>
  <r>
    <n v="5166"/>
    <n v="91431"/>
    <s v="Steve Moreno"/>
    <s v="Road Cargo"/>
    <x v="0"/>
    <x v="3"/>
    <s v="Low"/>
    <s v="Zinfandel"/>
    <x v="0"/>
    <x v="2"/>
    <s v="Jean-Baptiste Adam Les Natures Cremant d'Alsace Brut"/>
    <s v="Large Crate"/>
    <s v="Bathurst"/>
    <x v="213"/>
    <d v="2013-09-28T00:00:00"/>
    <n v="16"/>
    <n v="0.08"/>
    <n v="10.89"/>
    <n v="4.5"/>
    <n v="174.24"/>
  </r>
  <r>
    <n v="5167"/>
    <n v="88716"/>
    <s v="Alan Stewart"/>
    <s v="Express Road Cargo"/>
    <x v="0"/>
    <x v="3"/>
    <s v="High"/>
    <s v="Cabernet Sauvignon"/>
    <x v="0"/>
    <x v="2"/>
    <s v="Orin Swift Cellars Fragile Rose 2014"/>
    <s v="Large Crate"/>
    <s v="Sydney"/>
    <x v="823"/>
    <d v="2012-04-24T00:00:00"/>
    <n v="7"/>
    <n v="0.1"/>
    <n v="9.7799999999999994"/>
    <n v="1.39"/>
    <n v="68.459999999999994"/>
  </r>
  <r>
    <n v="5168"/>
    <n v="88118"/>
    <s v="Ralph Morris"/>
    <s v="Express Road Cargo"/>
    <x v="1"/>
    <x v="3"/>
    <s v="High"/>
    <s v="Pinot Gris"/>
    <x v="0"/>
    <x v="2"/>
    <s v="Mercer Canyons Chardonnay 2013"/>
    <s v="Mini Crate"/>
    <s v="Campbeltown"/>
    <x v="127"/>
    <d v="2012-07-04T00:00:00"/>
    <n v="16"/>
    <n v="7.0000000000000007E-2"/>
    <n v="599.99"/>
    <n v="24.49"/>
    <n v="9599.84"/>
  </r>
  <r>
    <n v="5169"/>
    <n v="88118"/>
    <s v="Ralph Morris"/>
    <s v="Express Road Cargo"/>
    <x v="0"/>
    <x v="3"/>
    <s v="High"/>
    <s v="Malbec"/>
    <x v="0"/>
    <x v="2"/>
    <s v="Sutter Home Pink Moscato"/>
    <s v="Large Crate"/>
    <s v="Armidale"/>
    <x v="127"/>
    <d v="2012-07-05T00:00:00"/>
    <n v="10"/>
    <n v="0.1"/>
    <n v="18.97"/>
    <n v="5.21"/>
    <n v="189.7"/>
  </r>
  <r>
    <n v="5170"/>
    <n v="87635"/>
    <s v="Antonio Knight"/>
    <s v="Air Cargo"/>
    <x v="2"/>
    <x v="1"/>
    <s v="Not Specified"/>
    <s v="Grenache Rose"/>
    <x v="0"/>
    <x v="2"/>
    <s v="Pietradolce Etna Rosato 2014"/>
    <s v="Small Crate"/>
    <s v="Mildura"/>
    <x v="290"/>
    <d v="2011-06-04T00:00:00"/>
    <n v="7"/>
    <n v="0.1"/>
    <n v="150.97999999999999"/>
    <n v="16.010000000000002"/>
    <n v="1056.8599999999999"/>
  </r>
  <r>
    <n v="5171"/>
    <n v="85959"/>
    <s v="Bobby Sullivan"/>
    <s v="Express Road Cargo"/>
    <x v="0"/>
    <x v="3"/>
    <s v="Critical"/>
    <s v="Merlot"/>
    <x v="0"/>
    <x v="2"/>
    <s v="Bertani Bertarose 2014"/>
    <s v="Large Crate"/>
    <s v="Albury"/>
    <x v="46"/>
    <d v="2013-01-18T00:00:00"/>
    <n v="12"/>
    <n v="0.05"/>
    <n v="18.97"/>
    <n v="9.5399999999999991"/>
    <n v="227.64"/>
  </r>
  <r>
    <n v="5172"/>
    <n v="86336"/>
    <s v="Gregory Russell"/>
    <s v="Express Road Cargo"/>
    <x v="0"/>
    <x v="1"/>
    <s v="Medium"/>
    <s v="Merlot"/>
    <x v="0"/>
    <x v="2"/>
    <s v="Belle Glos Oeil de Perdrix Pinot Noir Blanc 2014"/>
    <s v="Large Crate"/>
    <s v="Mount Barker"/>
    <x v="1152"/>
    <d v="2013-03-15T00:00:00"/>
    <n v="5"/>
    <n v="0.05"/>
    <n v="12.28"/>
    <n v="5.09"/>
    <n v="61.4"/>
  </r>
  <r>
    <n v="5173"/>
    <n v="88612"/>
    <s v="Gary Bailey"/>
    <s v="Express Road Cargo"/>
    <x v="0"/>
    <x v="0"/>
    <s v="Critical"/>
    <s v="Sangiovese"/>
    <x v="0"/>
    <x v="2"/>
    <s v="Dopff &amp; Irion Cremant Rose Brut"/>
    <s v="Loose Wrap"/>
    <s v="Maryborough"/>
    <x v="40"/>
    <d v="2010-06-23T00:00:00"/>
    <n v="4"/>
    <n v="0.01"/>
    <n v="7.98"/>
    <n v="6.5"/>
    <n v="31.92"/>
  </r>
  <r>
    <n v="5174"/>
    <n v="90026"/>
    <s v="Mildred Fox"/>
    <s v="Express Road Cargo"/>
    <x v="1"/>
    <x v="1"/>
    <s v="High"/>
    <s v="Chardonnay"/>
    <x v="0"/>
    <x v="2"/>
    <s v="Chardonnais Napa Valley Chardonnay 2013"/>
    <s v="Loose Wrap"/>
    <s v="Benalla"/>
    <x v="716"/>
    <d v="2010-05-27T00:00:00"/>
    <n v="12"/>
    <n v="0.09"/>
    <n v="17.98"/>
    <n v="8.51"/>
    <n v="215.76"/>
  </r>
  <r>
    <n v="5175"/>
    <n v="87779"/>
    <s v="Philip Harper"/>
    <s v="Express Road Cargo"/>
    <x v="0"/>
    <x v="1"/>
    <s v="Critical"/>
    <s v="Zinfandel"/>
    <x v="0"/>
    <x v="2"/>
    <s v="Dom Perignon 2006"/>
    <s v="Full Container"/>
    <s v="Melton"/>
    <x v="1283"/>
    <d v="2012-04-19T00:00:00"/>
    <n v="2"/>
    <n v="0.04"/>
    <n v="2.6"/>
    <n v="2.4"/>
    <n v="5.2"/>
  </r>
  <r>
    <n v="5176"/>
    <n v="87141"/>
    <s v="Albert Mills"/>
    <s v="Express Road Cargo"/>
    <x v="1"/>
    <x v="3"/>
    <s v="Not Specified"/>
    <s v="Reisling"/>
    <x v="0"/>
    <x v="2"/>
    <s v="Leeuwin Estate Art Series Chardonnay 2012"/>
    <s v="Standard Size Crate"/>
    <s v="Dubbo"/>
    <x v="190"/>
    <d v="2013-01-01T00:00:00"/>
    <n v="22"/>
    <n v="0.08"/>
    <n v="8.32"/>
    <n v="2.38"/>
    <n v="183.04000000000002"/>
  </r>
  <r>
    <n v="5177"/>
    <n v="87141"/>
    <s v="Philip Hart"/>
    <s v="Express Road Cargo"/>
    <x v="0"/>
    <x v="2"/>
    <s v="Not Specified"/>
    <s v="Sangiovese"/>
    <x v="0"/>
    <x v="2"/>
    <s v="Chateau de Campuget Costieres de Nimes Tradition Rose 2015"/>
    <s v="Large Crate"/>
    <s v="Geraldton"/>
    <x v="190"/>
    <d v="2012-12-31T00:00:00"/>
    <n v="15"/>
    <n v="0.09"/>
    <n v="5.28"/>
    <n v="8.16"/>
    <n v="79.2"/>
  </r>
  <r>
    <n v="5178"/>
    <n v="89292"/>
    <s v="Pamela Hanson"/>
    <s v="Express Road Cargo"/>
    <x v="0"/>
    <x v="1"/>
    <s v="High"/>
    <s v="Pinot Noir"/>
    <x v="0"/>
    <x v="2"/>
    <s v="Chateau d'Esclans Whispering Angel Rose 2014"/>
    <s v="Large Crate"/>
    <s v="Canberra"/>
    <x v="346"/>
    <d v="2010-07-25T00:00:00"/>
    <n v="4"/>
    <n v="0.09"/>
    <n v="15.28"/>
    <n v="10.91"/>
    <n v="61.12"/>
  </r>
  <r>
    <n v="5179"/>
    <n v="86412"/>
    <s v="Roger Watson"/>
    <s v="Express Road Cargo"/>
    <x v="0"/>
    <x v="3"/>
    <s v="Critical"/>
    <s v="Zinfandel"/>
    <x v="0"/>
    <x v="2"/>
    <s v="Chateau d'Esclans Garrus Rose 2013"/>
    <s v="Large Crate"/>
    <s v="Orange"/>
    <x v="500"/>
    <d v="2011-03-23T00:00:00"/>
    <n v="11"/>
    <n v="0.02"/>
    <n v="34.99"/>
    <n v="7.73"/>
    <n v="384.89000000000004"/>
  </r>
  <r>
    <n v="5180"/>
    <n v="87599"/>
    <s v="Harry George"/>
    <s v="Express Road Cargo"/>
    <x v="0"/>
    <x v="2"/>
    <s v="Medium"/>
    <s v="Sangiovese"/>
    <x v="0"/>
    <x v="2"/>
    <s v="Moet &amp; Chandon Imperial"/>
    <s v="Large Crate"/>
    <s v="Geraldton"/>
    <x v="1043"/>
    <d v="2013-04-07T00:00:00"/>
    <n v="2"/>
    <n v="0.01"/>
    <n v="3.08"/>
    <n v="0.99"/>
    <n v="6.16"/>
  </r>
  <r>
    <n v="5181"/>
    <n v="86332"/>
    <s v="Gregory Russell"/>
    <s v="Air Cargo"/>
    <x v="2"/>
    <x v="1"/>
    <s v="Critical"/>
    <s v="Sangiovese Rose"/>
    <x v="0"/>
    <x v="2"/>
    <s v="Domaine Lafond Roc-Epine Tavel Rose 2014"/>
    <s v="Small Crate"/>
    <s v="Port Adelaide"/>
    <x v="719"/>
    <d v="2011-06-18T00:00:00"/>
    <n v="8"/>
    <n v="0.08"/>
    <n v="150.97999999999999"/>
    <n v="39.25"/>
    <n v="1207.8399999999999"/>
  </r>
  <r>
    <n v="5182"/>
    <n v="90420"/>
    <s v="Michael Ferguson"/>
    <s v="Express Road Cargo"/>
    <x v="1"/>
    <x v="3"/>
    <s v="Medium"/>
    <s v="Sauvignon Blanc"/>
    <x v="0"/>
    <x v="2"/>
    <s v="Leeuwin Estate Art Series Chardonnay 2012"/>
    <s v="Standard Size Crate"/>
    <s v="Liverpool"/>
    <x v="376"/>
    <d v="2013-07-04T00:00:00"/>
    <n v="17"/>
    <n v="0.06"/>
    <n v="35.99"/>
    <n v="1.25"/>
    <n v="611.83000000000004"/>
  </r>
  <r>
    <n v="5183"/>
    <n v="90420"/>
    <s v="Aaron West"/>
    <s v="Express Road Cargo"/>
    <x v="0"/>
    <x v="3"/>
    <s v="Medium"/>
    <s v="Sangiovese"/>
    <x v="0"/>
    <x v="2"/>
    <s v="Laurent-Perrier Brut Rose"/>
    <s v="Loose Wrap"/>
    <s v="Bathurst"/>
    <x v="376"/>
    <d v="2013-07-06T00:00:00"/>
    <n v="15"/>
    <n v="0.02"/>
    <n v="25.98"/>
    <n v="5.37"/>
    <n v="389.7"/>
  </r>
  <r>
    <n v="5184"/>
    <n v="90420"/>
    <s v="Aaron West"/>
    <s v="Express Road Cargo"/>
    <x v="2"/>
    <x v="3"/>
    <s v="Medium"/>
    <s v="Sangiovese Rose"/>
    <x v="0"/>
    <x v="2"/>
    <s v="Chateau de Campuget Costieres de Nimes Tradition Rose 2015"/>
    <s v="Large Crate"/>
    <s v="Blue Mountains"/>
    <x v="376"/>
    <d v="2013-07-05T00:00:00"/>
    <n v="7"/>
    <n v="0.03"/>
    <n v="6.24"/>
    <n v="5.22"/>
    <n v="43.68"/>
  </r>
  <r>
    <n v="5185"/>
    <n v="87834"/>
    <s v="Brian Fields"/>
    <s v="Express Road Cargo"/>
    <x v="0"/>
    <x v="1"/>
    <s v="Critical"/>
    <s v="Merlot"/>
    <x v="0"/>
    <x v="2"/>
    <s v="Barnard Griffin Rose of Sangiovese 2014"/>
    <s v="Full Container"/>
    <s v="Mount Barker"/>
    <x v="1245"/>
    <d v="2011-08-05T00:00:00"/>
    <n v="7"/>
    <n v="0.03"/>
    <n v="1.48"/>
    <n v="0.7"/>
    <n v="10.36"/>
  </r>
  <r>
    <n v="5186"/>
    <n v="87834"/>
    <s v="Gregory Fox"/>
    <s v="Air Cargo"/>
    <x v="2"/>
    <x v="0"/>
    <s v="Critical"/>
    <s v="Sangiovese Rose"/>
    <x v="0"/>
    <x v="2"/>
    <s v="Domaine Lafage Miraflors Rose 2013"/>
    <s v="Extra Large Crate"/>
    <s v="Palmerston"/>
    <x v="1245"/>
    <d v="2011-08-04T00:00:00"/>
    <n v="15"/>
    <n v="0.03"/>
    <n v="95.95"/>
    <n v="74.349999999999994"/>
    <n v="1439.25"/>
  </r>
  <r>
    <n v="5187"/>
    <n v="87068"/>
    <s v="Steven Ortiz"/>
    <s v="Road Cargo"/>
    <x v="0"/>
    <x v="0"/>
    <s v="Critical"/>
    <s v="Zinfandel"/>
    <x v="0"/>
    <x v="2"/>
    <s v="Dopff &amp; Irion Cremant Rose Brut"/>
    <s v="Large Crate"/>
    <s v="Townsville"/>
    <x v="292"/>
    <d v="2013-07-23T00:00:00"/>
    <n v="4"/>
    <n v="0"/>
    <n v="15.01"/>
    <n v="8.4"/>
    <n v="60.04"/>
  </r>
  <r>
    <n v="5188"/>
    <n v="85938"/>
    <s v="Billy Alvarez"/>
    <s v="Express Road Cargo"/>
    <x v="1"/>
    <x v="3"/>
    <s v="Medium"/>
    <s v="Reisling"/>
    <x v="0"/>
    <x v="2"/>
    <s v="Leeuwin Estate Art Series Chardonnay 2012"/>
    <s v="Mini Crate"/>
    <s v="Liverpool"/>
    <x v="861"/>
    <d v="2010-03-22T00:00:00"/>
    <n v="3"/>
    <n v="0"/>
    <n v="6783.02"/>
    <n v="24.49"/>
    <n v="20349.060000000001"/>
  </r>
  <r>
    <n v="5189"/>
    <n v="85943"/>
    <s v="Billy Alvarez"/>
    <s v="Express Road Cargo"/>
    <x v="1"/>
    <x v="3"/>
    <s v="Medium"/>
    <s v="Chardonnay"/>
    <x v="0"/>
    <x v="2"/>
    <s v="Robert Oatley Sauvignon Blanc 2013"/>
    <s v="Large Crate"/>
    <s v="Broken Hill"/>
    <x v="757"/>
    <d v="2013-03-21T00:00:00"/>
    <n v="10"/>
    <n v="0.08"/>
    <n v="205.99"/>
    <n v="8.99"/>
    <n v="2059.9"/>
  </r>
  <r>
    <n v="5190"/>
    <n v="89732"/>
    <s v="Christopher Elliott"/>
    <s v="Express Road Cargo"/>
    <x v="0"/>
    <x v="1"/>
    <s v="High"/>
    <s v="Shiraz"/>
    <x v="0"/>
    <x v="2"/>
    <s v="Marques de Caceres Rioja Rosado 2014"/>
    <s v="Large Crate"/>
    <s v="Canberra"/>
    <x v="983"/>
    <d v="2012-02-06T00:00:00"/>
    <n v="13"/>
    <n v="0.06"/>
    <n v="90.24"/>
    <n v="0.99"/>
    <n v="1173.1199999999999"/>
  </r>
  <r>
    <n v="5191"/>
    <n v="87544"/>
    <s v="Earl Dunn"/>
    <s v="Express Road Cargo"/>
    <x v="0"/>
    <x v="2"/>
    <s v="High"/>
    <s v="Pinot Noir"/>
    <x v="0"/>
    <x v="2"/>
    <s v="Orin Swift Cellars Fragile Rose 2014"/>
    <s v="Large Crate"/>
    <s v="Albany"/>
    <x v="521"/>
    <d v="2012-11-26T00:00:00"/>
    <n v="42"/>
    <n v="0.05"/>
    <n v="387.99"/>
    <n v="19.989999999999998"/>
    <n v="16295.58"/>
  </r>
  <r>
    <n v="5192"/>
    <n v="87544"/>
    <s v="Annie Hughes"/>
    <s v="Air Cargo"/>
    <x v="2"/>
    <x v="2"/>
    <s v="High"/>
    <s v="Grenache Rose"/>
    <x v="0"/>
    <x v="2"/>
    <s v="Belle Glos Oeil de Perdrix Pinot Noir Blanc 2014"/>
    <s v="Small Crate"/>
    <s v="Rockingham"/>
    <x v="521"/>
    <d v="2012-11-26T00:00:00"/>
    <n v="41"/>
    <n v="0"/>
    <n v="160.97999999999999"/>
    <n v="35.020000000000003"/>
    <n v="6600.1799999999994"/>
  </r>
  <r>
    <n v="5193"/>
    <n v="89469"/>
    <s v="Randy King"/>
    <s v="Express Road Cargo"/>
    <x v="2"/>
    <x v="2"/>
    <s v="High"/>
    <s v="Champagne"/>
    <x v="0"/>
    <x v="2"/>
    <s v="Chateau d'Esclans Whispering Angel Rose 2014"/>
    <s v="Mini Crate"/>
    <s v="Geraldton"/>
    <x v="909"/>
    <d v="2011-06-28T00:00:00"/>
    <n v="19"/>
    <n v="0.05"/>
    <n v="14.89"/>
    <n v="13.56"/>
    <n v="282.91000000000003"/>
  </r>
  <r>
    <n v="5194"/>
    <n v="88197"/>
    <s v="Wanda Williamson"/>
    <s v="Express Road Cargo"/>
    <x v="1"/>
    <x v="1"/>
    <s v="Critical"/>
    <s v="Chardonnay"/>
    <x v="0"/>
    <x v="2"/>
    <s v="Giesen Sauvignon Blanc 2014"/>
    <s v="Large Crate"/>
    <s v="Mount Gambier"/>
    <x v="752"/>
    <d v="2010-09-25T00:00:00"/>
    <n v="4"/>
    <n v="0.06"/>
    <n v="17.98"/>
    <n v="4"/>
    <n v="71.92"/>
  </r>
  <r>
    <n v="5195"/>
    <n v="88120"/>
    <s v="Jeffrey Duncan"/>
    <s v="Express Road Cargo"/>
    <x v="1"/>
    <x v="3"/>
    <s v="Critical"/>
    <s v="Reisling"/>
    <x v="0"/>
    <x v="2"/>
    <s v="Dog Point Vineyard Sauvignon Blanc 2014"/>
    <s v="Large Crate"/>
    <s v="Armidale"/>
    <x v="700"/>
    <d v="2012-07-15T00:00:00"/>
    <n v="12"/>
    <n v="0.01"/>
    <n v="26.31"/>
    <n v="5.89"/>
    <n v="315.71999999999997"/>
  </r>
  <r>
    <n v="5196"/>
    <n v="87628"/>
    <s v="Bruce Kim"/>
    <s v="Air Cargo"/>
    <x v="0"/>
    <x v="2"/>
    <s v="Critical"/>
    <s v="Pinot Noir"/>
    <x v="0"/>
    <x v="2"/>
    <s v="Domaine Lafond Roc-Epine Tavel Rose 2014"/>
    <s v="Extra Large Crate"/>
    <s v="Albany"/>
    <x v="109"/>
    <d v="2013-03-30T00:00:00"/>
    <n v="7"/>
    <n v="0"/>
    <n v="68.81"/>
    <n v="60"/>
    <n v="481.67"/>
  </r>
  <r>
    <n v="5197"/>
    <n v="88230"/>
    <s v="Walter Watkins"/>
    <s v="Express Road Cargo"/>
    <x v="0"/>
    <x v="0"/>
    <s v="Medium"/>
    <s v="Merlot"/>
    <x v="0"/>
    <x v="2"/>
    <s v="Dom Perignon 2006"/>
    <s v="Full Container"/>
    <s v="Palmerston"/>
    <x v="394"/>
    <d v="2013-06-11T00:00:00"/>
    <n v="9"/>
    <n v="0.04"/>
    <n v="4.9800000000000004"/>
    <n v="0.8"/>
    <n v="44.820000000000007"/>
  </r>
  <r>
    <n v="5198"/>
    <n v="90785"/>
    <s v="Louise Morrison"/>
    <s v="Air Cargo"/>
    <x v="2"/>
    <x v="1"/>
    <s v="Medium"/>
    <s v="Grenache Rose"/>
    <x v="0"/>
    <x v="2"/>
    <s v="Bertani Bertarose 2014"/>
    <s v="Small Crate"/>
    <s v="Burnie"/>
    <x v="482"/>
    <d v="2013-12-14T00:00:00"/>
    <n v="21"/>
    <n v="7.0000000000000007E-2"/>
    <n v="140.97999999999999"/>
    <n v="36.090000000000003"/>
    <n v="2960.58"/>
  </r>
  <r>
    <n v="5199"/>
    <n v="89130"/>
    <s v="Joyce Mason"/>
    <s v="Express Road Cargo"/>
    <x v="0"/>
    <x v="3"/>
    <s v="Critical"/>
    <s v="Sangiovese"/>
    <x v="0"/>
    <x v="2"/>
    <s v="Domaine Lafage Miraflors Rose 2013"/>
    <s v="Large Crate"/>
    <s v="Tamworth"/>
    <x v="762"/>
    <d v="2010-09-16T00:00:00"/>
    <n v="22"/>
    <n v="0.08"/>
    <n v="178.47"/>
    <n v="19.989999999999998"/>
    <n v="3926.34"/>
  </r>
  <r>
    <n v="5200"/>
    <n v="88088"/>
    <s v="Norma Lee"/>
    <s v="Express Road Cargo"/>
    <x v="0"/>
    <x v="2"/>
    <s v="Critical"/>
    <s v="Merlot"/>
    <x v="0"/>
    <x v="2"/>
    <s v="Lucien Albrecht Cremant d'Alsace Brut"/>
    <s v="Large Crate"/>
    <s v="Perth"/>
    <x v="613"/>
    <d v="2013-04-26T00:00:00"/>
    <n v="3"/>
    <n v="0.03"/>
    <n v="3.08"/>
    <n v="0.99"/>
    <n v="9.24"/>
  </r>
  <r>
    <n v="5201"/>
    <n v="86006"/>
    <s v="Justin Fernandez"/>
    <s v="Express Road Cargo"/>
    <x v="0"/>
    <x v="3"/>
    <s v="Medium"/>
    <s v="Zinfandel"/>
    <x v="0"/>
    <x v="2"/>
    <s v="Dom Perignon 2006"/>
    <s v="Large Crate"/>
    <s v="Broken Hill"/>
    <x v="532"/>
    <d v="2012-06-21T00:00:00"/>
    <n v="14"/>
    <n v="0.08"/>
    <n v="6.48"/>
    <n v="5.86"/>
    <n v="90.72"/>
  </r>
  <r>
    <n v="5202"/>
    <n v="88658"/>
    <s v="Charles Hunter"/>
    <s v="Express Road Cargo"/>
    <x v="0"/>
    <x v="1"/>
    <s v="Not Specified"/>
    <s v="Pinot Noir"/>
    <x v="0"/>
    <x v="2"/>
    <s v="Lucien Albrecht Cremant d'Alsace Brut"/>
    <s v="Full Container"/>
    <s v="Ararat"/>
    <x v="293"/>
    <d v="2010-12-07T00:00:00"/>
    <n v="20"/>
    <n v="0.09"/>
    <n v="5.98"/>
    <n v="1.67"/>
    <n v="119.60000000000001"/>
  </r>
  <r>
    <n v="5203"/>
    <n v="88622"/>
    <s v="Gregory Robertson"/>
    <s v="Air Cargo"/>
    <x v="0"/>
    <x v="1"/>
    <s v="Medium"/>
    <s v="Zinfandel"/>
    <x v="0"/>
    <x v="2"/>
    <s v="Locations by Dave Phinney F Rose"/>
    <s v="Extra Large Crate"/>
    <s v="Frankston"/>
    <x v="1149"/>
    <d v="2013-06-17T00:00:00"/>
    <n v="9"/>
    <n v="7.0000000000000007E-2"/>
    <n v="225.02"/>
    <n v="28.66"/>
    <n v="2025.18"/>
  </r>
  <r>
    <n v="5204"/>
    <n v="90320"/>
    <s v="Brandon Chapman"/>
    <s v="Express Road Cargo"/>
    <x v="2"/>
    <x v="1"/>
    <s v="Low"/>
    <s v="Sangiovese Rose"/>
    <x v="0"/>
    <x v="2"/>
    <s v="Sutter Home Pink Moscato"/>
    <s v="Full Container"/>
    <s v="Frankston"/>
    <x v="436"/>
    <d v="2013-09-16T00:00:00"/>
    <n v="23"/>
    <n v="0.05"/>
    <n v="13.73"/>
    <n v="6.85"/>
    <n v="315.79000000000002"/>
  </r>
  <r>
    <n v="5205"/>
    <n v="90315"/>
    <s v="Brandon Chapman"/>
    <s v="Express Road Cargo"/>
    <x v="0"/>
    <x v="1"/>
    <s v="Low"/>
    <s v="Zinfandel"/>
    <x v="0"/>
    <x v="2"/>
    <s v="Chateau d'Esclans Garrus Rose 2013"/>
    <s v="Large Crate"/>
    <s v="Ararat"/>
    <x v="964"/>
    <d v="2011-09-16T00:00:00"/>
    <n v="22"/>
    <n v="0.09"/>
    <n v="6.68"/>
    <n v="6.92"/>
    <n v="146.95999999999998"/>
  </r>
  <r>
    <n v="5206"/>
    <n v="90693"/>
    <s v="Joshua Bowman"/>
    <s v="Air Cargo"/>
    <x v="2"/>
    <x v="3"/>
    <s v="Medium"/>
    <s v="Champagne"/>
    <x v="0"/>
    <x v="2"/>
    <s v="Chateau de Campuget Costieres de Nimes Tradition Rose 2015"/>
    <s v="Small Crate"/>
    <s v="Wagga Wagga"/>
    <x v="769"/>
    <d v="2011-10-21T00:00:00"/>
    <n v="19"/>
    <n v="0.03"/>
    <n v="160.97999999999999"/>
    <n v="35.020000000000003"/>
    <n v="3058.62"/>
  </r>
  <r>
    <n v="5207"/>
    <n v="86114"/>
    <s v="Earl Jordan"/>
    <s v="Express Road Cargo"/>
    <x v="0"/>
    <x v="1"/>
    <s v="Medium"/>
    <s v="Cabernet Sauvignon"/>
    <x v="0"/>
    <x v="2"/>
    <s v="Moet &amp; Chandon Imperial"/>
    <s v="Large Crate"/>
    <s v="Burnie"/>
    <x v="385"/>
    <d v="2013-03-25T00:00:00"/>
    <n v="8"/>
    <n v="0.06"/>
    <n v="120.98"/>
    <n v="9.07"/>
    <n v="967.84"/>
  </r>
  <r>
    <n v="5208"/>
    <n v="87323"/>
    <s v="Juan Dean"/>
    <s v="Express Road Cargo"/>
    <x v="0"/>
    <x v="3"/>
    <s v="Medium"/>
    <s v="Malbec"/>
    <x v="0"/>
    <x v="2"/>
    <s v="Francis Ford Coppola Sofia Rose 2014"/>
    <s v="Large Crate"/>
    <s v="Armidale"/>
    <x v="90"/>
    <d v="2013-03-24T00:00:00"/>
    <n v="2"/>
    <n v="0"/>
    <n v="2.08"/>
    <n v="1.49"/>
    <n v="4.16"/>
  </r>
  <r>
    <n v="5209"/>
    <n v="88516"/>
    <s v="Dorothy Bowman"/>
    <s v="Express Road Cargo"/>
    <x v="0"/>
    <x v="0"/>
    <s v="High"/>
    <s v="Malbec"/>
    <x v="0"/>
    <x v="2"/>
    <s v="Chateau d'Esclans Garrus Rose 2013"/>
    <s v="Large Crate"/>
    <s v="Darwin"/>
    <x v="309"/>
    <d v="2013-11-08T00:00:00"/>
    <n v="17"/>
    <n v="0.03"/>
    <n v="12.95"/>
    <n v="4.9800000000000004"/>
    <n v="220.14999999999998"/>
  </r>
  <r>
    <n v="5210"/>
    <n v="90869"/>
    <s v="Judy Hernandez"/>
    <s v="Express Road Cargo"/>
    <x v="0"/>
    <x v="0"/>
    <s v="Critical"/>
    <s v="Shiraz"/>
    <x v="0"/>
    <x v="2"/>
    <s v="Miraval Rose (1.5 Liter Magnum) 2014"/>
    <s v="Large Crate"/>
    <s v="Palmerston"/>
    <x v="345"/>
    <d v="2012-02-10T00:00:00"/>
    <n v="12"/>
    <n v="0.02"/>
    <n v="14.45"/>
    <n v="7.17"/>
    <n v="173.39999999999998"/>
  </r>
  <r>
    <n v="5211"/>
    <n v="88192"/>
    <s v="Eugene Reyes"/>
    <s v="Express Road Cargo"/>
    <x v="0"/>
    <x v="1"/>
    <s v="Critical"/>
    <s v="Pinot Noir"/>
    <x v="0"/>
    <x v="2"/>
    <s v="Domaine Lafage Miraflors Rose 2013"/>
    <s v="Full Container"/>
    <s v="Canberra"/>
    <x v="150"/>
    <d v="2010-08-15T00:00:00"/>
    <n v="22"/>
    <n v="0.09"/>
    <n v="1.82"/>
    <n v="0.83"/>
    <n v="40.04"/>
  </r>
  <r>
    <n v="5212"/>
    <n v="90188"/>
    <s v="Michelle Kelly"/>
    <s v="Air Cargo"/>
    <x v="2"/>
    <x v="0"/>
    <s v="Critical"/>
    <s v="Cremant"/>
    <x v="0"/>
    <x v="2"/>
    <s v="Miraval Rose (1.5 Liter Magnum) 2014"/>
    <s v="Extra Large Crate"/>
    <s v="Maryborough"/>
    <x v="334"/>
    <d v="2011-03-14T00:00:00"/>
    <n v="7"/>
    <n v="0.08"/>
    <n v="95.98"/>
    <n v="58.2"/>
    <n v="671.86"/>
  </r>
  <r>
    <n v="5213"/>
    <n v="90188"/>
    <s v="Judy Weaver"/>
    <s v="Express Road Cargo"/>
    <x v="0"/>
    <x v="3"/>
    <s v="Critical"/>
    <s v="Malbec"/>
    <x v="0"/>
    <x v="2"/>
    <s v="Miraval Rose 2014"/>
    <s v="Large Crate"/>
    <s v="Penrith"/>
    <x v="334"/>
    <d v="2011-03-14T00:00:00"/>
    <n v="8"/>
    <n v="7.0000000000000007E-2"/>
    <n v="48.04"/>
    <n v="7.23"/>
    <n v="384.32"/>
  </r>
  <r>
    <n v="5214"/>
    <n v="87062"/>
    <s v="Steven Ortiz"/>
    <s v="Express Road Cargo"/>
    <x v="0"/>
    <x v="0"/>
    <s v="High"/>
    <s v="Zinfandel"/>
    <x v="0"/>
    <x v="2"/>
    <s v="Bollinger Brut Special Cuvee"/>
    <s v="Large Crate"/>
    <s v="Bundaberg"/>
    <x v="294"/>
    <d v="2012-01-07T00:00:00"/>
    <n v="13"/>
    <n v="0"/>
    <n v="6.37"/>
    <n v="5.19"/>
    <n v="82.81"/>
  </r>
  <r>
    <n v="5215"/>
    <n v="87062"/>
    <s v="Steven Ortiz"/>
    <s v="Air Cargo"/>
    <x v="2"/>
    <x v="0"/>
    <s v="High"/>
    <s v="Sangiovese Rose"/>
    <x v="0"/>
    <x v="2"/>
    <s v="Gerard Bertrand Cote des Roses Rose 2014"/>
    <s v="Extra Large Crate"/>
    <s v="Maryborough"/>
    <x v="294"/>
    <d v="2012-01-08T00:00:00"/>
    <n v="9"/>
    <n v="0.1"/>
    <n v="500.98"/>
    <n v="26"/>
    <n v="4508.82"/>
  </r>
  <r>
    <n v="5216"/>
    <n v="90126"/>
    <s v="Matthew Gilbert"/>
    <s v="Express Road Cargo"/>
    <x v="0"/>
    <x v="1"/>
    <s v="Critical"/>
    <s v="Shiraz"/>
    <x v="0"/>
    <x v="2"/>
    <s v="Marques de Caceres Rioja Rosado 2014"/>
    <s v="Large Crate"/>
    <s v="Benalla"/>
    <x v="295"/>
    <d v="2013-07-13T00:00:00"/>
    <n v="1"/>
    <n v="0.06"/>
    <n v="8.0399999999999991"/>
    <n v="8.94"/>
    <n v="8.0399999999999991"/>
  </r>
  <r>
    <n v="5217"/>
    <n v="88866"/>
    <s v="Joshua Anderson"/>
    <s v="Road Cargo"/>
    <x v="2"/>
    <x v="1"/>
    <s v="Critical"/>
    <s v="Champagne"/>
    <x v="0"/>
    <x v="2"/>
    <s v="Belle Glos Oeil de Perdrix Pinot Noir Blanc 2014"/>
    <s v="Large Crate"/>
    <s v="Adelaide"/>
    <x v="295"/>
    <d v="2013-07-12T00:00:00"/>
    <n v="8"/>
    <n v="0.03"/>
    <n v="7.96"/>
    <n v="4.95"/>
    <n v="63.68"/>
  </r>
  <r>
    <n v="5218"/>
    <n v="88761"/>
    <s v="Thomas Simpson"/>
    <s v="Express Road Cargo"/>
    <x v="0"/>
    <x v="1"/>
    <s v="Critical"/>
    <s v="Malbec"/>
    <x v="0"/>
    <x v="2"/>
    <s v="Dom Perignon 2006"/>
    <s v="Large Crate"/>
    <s v="Victor Harbor"/>
    <x v="127"/>
    <d v="2012-07-03T00:00:00"/>
    <n v="14"/>
    <n v="0.03"/>
    <n v="37.700000000000003"/>
    <n v="2.99"/>
    <n v="527.80000000000007"/>
  </r>
  <r>
    <n v="5219"/>
    <n v="89207"/>
    <s v="Ruby Harris"/>
    <s v="Air Cargo"/>
    <x v="1"/>
    <x v="2"/>
    <s v="High"/>
    <s v="Reisling"/>
    <x v="0"/>
    <x v="2"/>
    <s v="Cloudy Bay Sauvignon Blanc 2015"/>
    <s v="Extra Large Crate"/>
    <s v="Perth"/>
    <x v="251"/>
    <d v="2013-06-14T00:00:00"/>
    <n v="5"/>
    <n v="0.06"/>
    <n v="449.99"/>
    <n v="49"/>
    <n v="2249.9499999999998"/>
  </r>
  <r>
    <n v="5220"/>
    <n v="88630"/>
    <s v="Christopher Phillips"/>
    <s v="Express Road Cargo"/>
    <x v="0"/>
    <x v="3"/>
    <s v="Low"/>
    <s v="Cabernet Sauvignon"/>
    <x v="0"/>
    <x v="2"/>
    <s v="La Playa Estate Cabernet Sauvignon Rose 2015"/>
    <s v="Large Crate"/>
    <s v="Grafton"/>
    <x v="721"/>
    <d v="2013-10-07T00:00:00"/>
    <n v="22"/>
    <n v="0.06"/>
    <n v="3.15"/>
    <n v="0.49"/>
    <n v="69.3"/>
  </r>
  <r>
    <n v="5221"/>
    <n v="90337"/>
    <s v="Alan Lawrence"/>
    <s v="Express Road Cargo"/>
    <x v="0"/>
    <x v="1"/>
    <s v="Critical"/>
    <s v="Shiraz"/>
    <x v="0"/>
    <x v="2"/>
    <s v="Chateau d'Esclans Whispering Angel Rose 2014"/>
    <s v="Large Crate"/>
    <s v="Ararat"/>
    <x v="86"/>
    <d v="2010-01-05T00:00:00"/>
    <n v="4"/>
    <n v="0.03"/>
    <n v="5.28"/>
    <n v="5.66"/>
    <n v="21.12"/>
  </r>
  <r>
    <n v="5222"/>
    <n v="90337"/>
    <s v="Alan Lawrence"/>
    <s v="Express Road Cargo"/>
    <x v="1"/>
    <x v="1"/>
    <s v="Critical"/>
    <s v="Sauvignon Blanc"/>
    <x v="0"/>
    <x v="2"/>
    <s v="The White Knight Sauvignon Blanc 2014"/>
    <s v="Large Crate"/>
    <s v="Wodonga"/>
    <x v="86"/>
    <d v="2010-01-06T00:00:00"/>
    <n v="2"/>
    <n v="0.01"/>
    <n v="110.99"/>
    <n v="2.5"/>
    <n v="221.98"/>
  </r>
  <r>
    <n v="5223"/>
    <n v="88736"/>
    <s v="Ryan Hayes"/>
    <s v="Air Cargo"/>
    <x v="1"/>
    <x v="1"/>
    <s v="Low"/>
    <s v="Reisling"/>
    <x v="0"/>
    <x v="2"/>
    <s v="Leeuwin Estate Art Series Chardonnay 2012"/>
    <s v="Extra Large Crate"/>
    <s v="Port Adelaide"/>
    <x v="308"/>
    <d v="2011-10-19T00:00:00"/>
    <n v="15"/>
    <n v="0.02"/>
    <n v="449.99"/>
    <n v="49"/>
    <n v="6749.85"/>
  </r>
  <r>
    <n v="5224"/>
    <n v="88736"/>
    <s v="Chris Gibson"/>
    <s v="Express Road Cargo"/>
    <x v="0"/>
    <x v="1"/>
    <s v="Low"/>
    <s v="Zinfandel"/>
    <x v="0"/>
    <x v="2"/>
    <s v="Simonnet-Febvre Cremant de Bourgogne Blanc"/>
    <s v="Large Crate"/>
    <s v="Canberra"/>
    <x v="308"/>
    <d v="2011-10-24T00:00:00"/>
    <n v="6"/>
    <n v="0.1"/>
    <n v="11.35"/>
    <n v="8.6"/>
    <n v="68.099999999999994"/>
  </r>
  <r>
    <n v="5225"/>
    <n v="88736"/>
    <s v="Steve Ross"/>
    <s v="Air Cargo"/>
    <x v="1"/>
    <x v="2"/>
    <s v="Low"/>
    <s v="Sauvignon Blanc"/>
    <x v="0"/>
    <x v="2"/>
    <s v="Giesen Sauvignon Blanc 2014"/>
    <s v="Small Crate"/>
    <s v="Freemantle"/>
    <x v="308"/>
    <d v="2011-10-17T00:00:00"/>
    <n v="13"/>
    <n v="0.1"/>
    <n v="400.97"/>
    <n v="48.26"/>
    <n v="5212.6100000000006"/>
  </r>
  <r>
    <n v="5226"/>
    <n v="88736"/>
    <s v="Thomas Rogers"/>
    <s v="Express Road Cargo"/>
    <x v="0"/>
    <x v="1"/>
    <s v="Low"/>
    <s v="Pinot Noir"/>
    <x v="0"/>
    <x v="2"/>
    <s v="Locations by Dave Phinney F Rose"/>
    <s v="Standard Size Crate"/>
    <s v="Frankston"/>
    <x v="308"/>
    <d v="2011-10-15T00:00:00"/>
    <n v="16"/>
    <n v="0"/>
    <n v="21.38"/>
    <n v="8.99"/>
    <n v="342.08"/>
  </r>
  <r>
    <n v="5227"/>
    <n v="86473"/>
    <s v="Gregory Murray"/>
    <s v="Air Cargo"/>
    <x v="0"/>
    <x v="1"/>
    <s v="Medium"/>
    <s v="Cabernet Sauvignon"/>
    <x v="0"/>
    <x v="2"/>
    <s v="JCB N¬∞21 Brut Cremant de Bourgogne"/>
    <s v="Extra Large Crate"/>
    <s v="Port Lincoln"/>
    <x v="284"/>
    <d v="2012-06-15T00:00:00"/>
    <n v="18"/>
    <n v="0.06"/>
    <n v="180.98"/>
    <n v="55.24"/>
    <n v="3257.64"/>
  </r>
  <r>
    <n v="5228"/>
    <n v="91275"/>
    <s v="Tammy Franklin"/>
    <s v="Express Road Cargo"/>
    <x v="0"/>
    <x v="2"/>
    <s v="Not Specified"/>
    <s v="Malbec"/>
    <x v="0"/>
    <x v="2"/>
    <s v="Belle Glos Oeil de Perdrix Pinot Noir Blanc 2014"/>
    <s v="Full Container"/>
    <s v="Perth"/>
    <x v="1254"/>
    <d v="2013-03-21T00:00:00"/>
    <n v="11"/>
    <n v="0.02"/>
    <n v="5.85"/>
    <n v="2.27"/>
    <n v="64.349999999999994"/>
  </r>
  <r>
    <n v="5229"/>
    <n v="89664"/>
    <s v="Russell Hunter"/>
    <s v="Air Cargo"/>
    <x v="1"/>
    <x v="0"/>
    <s v="Critical"/>
    <s v="Chardonnay"/>
    <x v="0"/>
    <x v="2"/>
    <s v="Cloudy Bay Sauvignon Blanc 2015"/>
    <s v="Extra Large Crate"/>
    <s v="Gympie"/>
    <x v="743"/>
    <d v="2010-02-03T00:00:00"/>
    <n v="10"/>
    <n v="0.06"/>
    <n v="80.97"/>
    <n v="33.6"/>
    <n v="809.7"/>
  </r>
  <r>
    <n v="5230"/>
    <n v="87372"/>
    <s v="Sara Hawkins"/>
    <s v="Express Road Cargo"/>
    <x v="2"/>
    <x v="1"/>
    <s v="High"/>
    <s v="Sangiovese Rose"/>
    <x v="0"/>
    <x v="2"/>
    <s v="Chateau d'Esclans Whispering Angel Rose 2014"/>
    <s v="Large Crate"/>
    <s v="Frankston"/>
    <x v="1242"/>
    <d v="2013-09-03T00:00:00"/>
    <n v="17"/>
    <n v="0.03"/>
    <n v="9.3800000000000008"/>
    <n v="4.93"/>
    <n v="159.46"/>
  </r>
  <r>
    <n v="5231"/>
    <n v="88399"/>
    <s v="Harry Kelly"/>
    <s v="Express Road Cargo"/>
    <x v="0"/>
    <x v="0"/>
    <s v="High"/>
    <s v="Malbec"/>
    <x v="0"/>
    <x v="2"/>
    <s v="Roederer Estate Brut"/>
    <s v="Large Crate"/>
    <s v="Gold Coast"/>
    <x v="1232"/>
    <d v="2012-12-19T00:00:00"/>
    <n v="13"/>
    <n v="0.05"/>
    <n v="8.0399999999999991"/>
    <n v="8.94"/>
    <n v="104.51999999999998"/>
  </r>
  <r>
    <n v="5232"/>
    <n v="87888"/>
    <s v="Raymond Armstrong"/>
    <s v="Express Road Cargo"/>
    <x v="0"/>
    <x v="1"/>
    <s v="Not Specified"/>
    <s v="Malbec"/>
    <x v="0"/>
    <x v="2"/>
    <s v="Langlois Chateau Cremant de Loire Brut"/>
    <s v="Large Crate"/>
    <s v="Hobart"/>
    <x v="735"/>
    <d v="2010-01-09T00:00:00"/>
    <n v="6"/>
    <n v="7.0000000000000007E-2"/>
    <n v="14.56"/>
    <n v="3.5"/>
    <n v="87.36"/>
  </r>
  <r>
    <n v="5233"/>
    <n v="86438"/>
    <s v="Carlos Gibson"/>
    <s v="Road Cargo"/>
    <x v="1"/>
    <x v="1"/>
    <s v="Low"/>
    <s v="Chardonnay"/>
    <x v="0"/>
    <x v="2"/>
    <s v="Hewitson LuLu Sauvignon Blanc 2014"/>
    <s v="Mini Crate"/>
    <s v="Burnie"/>
    <x v="296"/>
    <d v="2011-08-23T00:00:00"/>
    <n v="3"/>
    <n v="0.09"/>
    <n v="699.99"/>
    <n v="24.49"/>
    <n v="2099.9700000000003"/>
  </r>
  <r>
    <n v="5234"/>
    <n v="87346"/>
    <s v="Mark Henry"/>
    <s v="Air Cargo"/>
    <x v="2"/>
    <x v="1"/>
    <s v="Low"/>
    <s v="Grenache Rose"/>
    <x v="0"/>
    <x v="2"/>
    <s v="Pietradolce Etna Rosato 2014"/>
    <s v="Small Crate"/>
    <s v="Port Adelaide"/>
    <x v="358"/>
    <d v="2012-08-11T00:00:00"/>
    <n v="12"/>
    <n v="0.08"/>
    <n v="218.75"/>
    <n v="69.64"/>
    <n v="2625"/>
  </r>
  <r>
    <n v="5235"/>
    <n v="88201"/>
    <s v="Christine White"/>
    <s v="Express Road Cargo"/>
    <x v="2"/>
    <x v="1"/>
    <s v="Not Specified"/>
    <s v="Grenache Rose"/>
    <x v="0"/>
    <x v="2"/>
    <s v="Domaine Lafage Miraflors Rose 2013"/>
    <s v="Large Crate"/>
    <s v="Port Lincoln"/>
    <x v="70"/>
    <d v="2013-06-19T00:00:00"/>
    <n v="14"/>
    <n v="0.06"/>
    <n v="19.98"/>
    <n v="10.49"/>
    <n v="279.72000000000003"/>
  </r>
  <r>
    <n v="5236"/>
    <n v="90403"/>
    <s v="Howard Simpson"/>
    <s v="Express Road Cargo"/>
    <x v="0"/>
    <x v="1"/>
    <s v="Medium"/>
    <s v="Cabernet Sauvignon"/>
    <x v="0"/>
    <x v="2"/>
    <s v="Jean-Baptiste Adam Les Natures Cremant d'Alsace Brut"/>
    <s v="Large Crate"/>
    <s v="Mount Barker"/>
    <x v="482"/>
    <d v="2013-12-13T00:00:00"/>
    <n v="4"/>
    <n v="0.1"/>
    <n v="2.08"/>
    <n v="1.49"/>
    <n v="8.32"/>
  </r>
  <r>
    <n v="5237"/>
    <n v="90390"/>
    <s v="Arthur Jordan"/>
    <s v="Air Cargo"/>
    <x v="2"/>
    <x v="1"/>
    <s v="Medium"/>
    <s v="Champagne"/>
    <x v="0"/>
    <x v="2"/>
    <s v="Francis Ford Coppola Sofia Rose 2014"/>
    <s v="Extra Large Crate"/>
    <s v="Mount Barker"/>
    <x v="454"/>
    <d v="2011-12-14T00:00:00"/>
    <n v="2"/>
    <n v="0.09"/>
    <n v="33.94"/>
    <n v="19.190000000000001"/>
    <n v="67.88"/>
  </r>
  <r>
    <n v="5238"/>
    <n v="90390"/>
    <s v="Arthur Jordan"/>
    <s v="Express Road Cargo"/>
    <x v="2"/>
    <x v="1"/>
    <s v="Medium"/>
    <s v="Grenache Rose"/>
    <x v="0"/>
    <x v="2"/>
    <s v="Bertani Bertarose 2014"/>
    <s v="Large Crate"/>
    <s v="Mount Barker"/>
    <x v="454"/>
    <d v="2011-12-15T00:00:00"/>
    <n v="23"/>
    <n v="0.03"/>
    <n v="13.79"/>
    <n v="8.7799999999999994"/>
    <n v="317.16999999999996"/>
  </r>
  <r>
    <n v="5239"/>
    <n v="90195"/>
    <s v="Earl Grant"/>
    <s v="Express Road Cargo"/>
    <x v="0"/>
    <x v="1"/>
    <s v="Critical"/>
    <s v="Cabernet Sauvignon"/>
    <x v="0"/>
    <x v="2"/>
    <s v="Bertani Bertarose 2014"/>
    <s v="Large Crate"/>
    <s v="Port Lincoln"/>
    <x v="511"/>
    <d v="2011-10-05T00:00:00"/>
    <n v="14"/>
    <n v="0.06"/>
    <n v="15.57"/>
    <n v="1.39"/>
    <n v="217.98000000000002"/>
  </r>
  <r>
    <n v="5240"/>
    <n v="86852"/>
    <s v="Justin Miller"/>
    <s v="Express Road Cargo"/>
    <x v="0"/>
    <x v="1"/>
    <s v="Not Specified"/>
    <s v="Zinfandel"/>
    <x v="0"/>
    <x v="2"/>
    <s v="Schramsberg Cremant Demi-Sec 2011"/>
    <s v="Large Crate"/>
    <s v="Mount Barker"/>
    <x v="885"/>
    <d v="2012-01-31T00:00:00"/>
    <n v="9"/>
    <n v="0.02"/>
    <n v="24.92"/>
    <n v="12.98"/>
    <n v="224.28000000000003"/>
  </r>
  <r>
    <n v="5241"/>
    <n v="89522"/>
    <s v="Carol Oliver"/>
    <s v="Express Road Cargo"/>
    <x v="2"/>
    <x v="3"/>
    <s v="Low"/>
    <s v="Cremant"/>
    <x v="0"/>
    <x v="2"/>
    <s v="Sutter Home Pink Moscato"/>
    <s v="Loose Wrap"/>
    <s v="Wagga Wagga"/>
    <x v="600"/>
    <d v="2010-04-26T00:00:00"/>
    <n v="8"/>
    <n v="0.01"/>
    <n v="79.52"/>
    <n v="48.2"/>
    <n v="636.16"/>
  </r>
  <r>
    <n v="5242"/>
    <n v="91240"/>
    <s v="Philip Kelly"/>
    <s v="Express Road Cargo"/>
    <x v="1"/>
    <x v="1"/>
    <s v="Low"/>
    <s v="Reisling"/>
    <x v="0"/>
    <x v="2"/>
    <s v="Villa Maria Private Bin Sauvignon Blanc 2015"/>
    <s v="Large Crate"/>
    <s v="Mildura"/>
    <x v="931"/>
    <d v="2013-07-16T00:00:00"/>
    <n v="16"/>
    <n v="0.1"/>
    <n v="45.99"/>
    <n v="4.99"/>
    <n v="735.84"/>
  </r>
  <r>
    <n v="5243"/>
    <n v="86482"/>
    <s v="Heather Greene"/>
    <s v="Express Road Cargo"/>
    <x v="0"/>
    <x v="2"/>
    <s v="Medium"/>
    <s v="Shiraz"/>
    <x v="0"/>
    <x v="2"/>
    <s v="Chateau d'Esclans Garrus Rose 2013"/>
    <s v="Full Container"/>
    <s v="Bunbury"/>
    <x v="653"/>
    <d v="2013-06-08T00:00:00"/>
    <n v="7"/>
    <n v="0.05"/>
    <n v="7.4"/>
    <n v="1.71"/>
    <n v="51.800000000000004"/>
  </r>
  <r>
    <n v="5244"/>
    <n v="85898"/>
    <s v="Jeffrey Stephens"/>
    <s v="Road Cargo"/>
    <x v="0"/>
    <x v="0"/>
    <s v="Low"/>
    <s v="Zinfandel"/>
    <x v="0"/>
    <x v="2"/>
    <s v="Lucien Albrecht Cremant d'Alsace Brut Rose"/>
    <s v="Large Crate"/>
    <s v="Gold Coast"/>
    <x v="47"/>
    <d v="2010-10-11T00:00:00"/>
    <n v="17"/>
    <n v="0.1"/>
    <n v="10.44"/>
    <n v="5.75"/>
    <n v="177.48"/>
  </r>
  <r>
    <n v="5245"/>
    <n v="91432"/>
    <s v="Joyce George"/>
    <s v="Express Road Cargo"/>
    <x v="1"/>
    <x v="1"/>
    <s v="Medium"/>
    <s v="Reisling"/>
    <x v="0"/>
    <x v="2"/>
    <s v="The White Knight Sauvignon Blanc 2014"/>
    <s v="Large Crate"/>
    <s v="Frankston"/>
    <x v="607"/>
    <d v="2010-02-28T00:00:00"/>
    <n v="6"/>
    <n v="0.06"/>
    <n v="195.99"/>
    <n v="8.99"/>
    <n v="1175.94"/>
  </r>
  <r>
    <n v="5246"/>
    <n v="91432"/>
    <s v="Ernest Howard"/>
    <s v="Express Road Cargo"/>
    <x v="0"/>
    <x v="1"/>
    <s v="Medium"/>
    <s v="Cabernet Sauvignon"/>
    <x v="0"/>
    <x v="2"/>
    <s v="Miraval Rose 2014"/>
    <s v="Full Container"/>
    <s v="Canberra"/>
    <x v="607"/>
    <d v="2010-02-27T00:00:00"/>
    <n v="5"/>
    <n v="0.1"/>
    <n v="6.88"/>
    <n v="2"/>
    <n v="34.4"/>
  </r>
  <r>
    <n v="5247"/>
    <n v="90305"/>
    <s v="Stephen Butler"/>
    <s v="Express Road Cargo"/>
    <x v="0"/>
    <x v="1"/>
    <s v="Critical"/>
    <s v="Merlot"/>
    <x v="0"/>
    <x v="2"/>
    <s v="Locations by Dave Phinney F Rose"/>
    <s v="Large Crate"/>
    <s v="Port Lincoln"/>
    <x v="315"/>
    <d v="2011-05-07T00:00:00"/>
    <n v="16"/>
    <n v="0.09"/>
    <n v="60.22"/>
    <n v="3.5"/>
    <n v="963.52"/>
  </r>
  <r>
    <n v="5248"/>
    <n v="90305"/>
    <s v="Stephen Butler"/>
    <s v="Express Road Cargo"/>
    <x v="1"/>
    <x v="1"/>
    <s v="Critical"/>
    <s v="Chardonnay"/>
    <x v="0"/>
    <x v="2"/>
    <s v="The White Knight Sauvignon Blanc 2014"/>
    <s v="Mini Crate"/>
    <s v="Victor Harbor"/>
    <x v="315"/>
    <d v="2011-05-07T00:00:00"/>
    <n v="8"/>
    <n v="7.0000000000000007E-2"/>
    <n v="199.99"/>
    <n v="24.49"/>
    <n v="1599.92"/>
  </r>
  <r>
    <n v="5249"/>
    <n v="88653"/>
    <s v="Brian Perkins"/>
    <s v="Express Road Cargo"/>
    <x v="1"/>
    <x v="1"/>
    <s v="Low"/>
    <s v="Pinot Gris"/>
    <x v="0"/>
    <x v="2"/>
    <s v="Grgich Hills Chardonnay 2012"/>
    <s v="Large Crate"/>
    <s v="Canberra"/>
    <x v="1111"/>
    <d v="2012-08-30T00:00:00"/>
    <n v="22"/>
    <n v="0"/>
    <n v="35.99"/>
    <n v="1.1000000000000001"/>
    <n v="791.78000000000009"/>
  </r>
  <r>
    <n v="5250"/>
    <n v="88653"/>
    <s v="Helen Nichols"/>
    <s v="Air Cargo"/>
    <x v="2"/>
    <x v="1"/>
    <s v="Low"/>
    <s v="Sangiovese Rose"/>
    <x v="0"/>
    <x v="2"/>
    <s v="Barnard Griffin Rose of Sangiovese 2014"/>
    <s v="Small Crate"/>
    <s v="Mount Barker"/>
    <x v="1111"/>
    <d v="2012-08-30T00:00:00"/>
    <n v="17"/>
    <n v="0.1"/>
    <n v="296.18"/>
    <n v="54.12"/>
    <n v="5035.0600000000004"/>
  </r>
  <r>
    <n v="5251"/>
    <n v="86814"/>
    <s v="Carl Jacobs"/>
    <s v="Express Road Cargo"/>
    <x v="1"/>
    <x v="3"/>
    <s v="Low"/>
    <s v="Chardonnay"/>
    <x v="0"/>
    <x v="2"/>
    <s v="Rombauer Chardonnay 2014"/>
    <s v="Large Crate"/>
    <s v="Grafton"/>
    <x v="595"/>
    <d v="2010-10-09T00:00:00"/>
    <n v="23"/>
    <n v="0.03"/>
    <n v="65.989999999999995"/>
    <n v="5.26"/>
    <n v="1517.77"/>
  </r>
  <r>
    <n v="5252"/>
    <n v="89122"/>
    <s v="Benjamin Henderson"/>
    <s v="Express Road Cargo"/>
    <x v="0"/>
    <x v="1"/>
    <s v="Critical"/>
    <s v="Shiraz"/>
    <x v="0"/>
    <x v="2"/>
    <s v="Sutter Home White Zinfandel"/>
    <s v="Large Crate"/>
    <s v="Adelaide"/>
    <x v="279"/>
    <d v="2012-12-07T00:00:00"/>
    <n v="13"/>
    <n v="0.1"/>
    <n v="60.97"/>
    <n v="4.5"/>
    <n v="792.61"/>
  </r>
  <r>
    <n v="5253"/>
    <n v="89122"/>
    <s v="Ralph Wells"/>
    <s v="Air Cargo"/>
    <x v="1"/>
    <x v="1"/>
    <s v="Critical"/>
    <s v="Sauvignon Blanc"/>
    <x v="0"/>
    <x v="2"/>
    <s v="Lincourt Courtney's Chardonnay 2012"/>
    <s v="Small Crate"/>
    <s v="Mount Barker"/>
    <x v="279"/>
    <d v="2012-12-08T00:00:00"/>
    <n v="20"/>
    <n v="0.06"/>
    <n v="517.48"/>
    <n v="16.63"/>
    <n v="10349.6"/>
  </r>
  <r>
    <n v="5254"/>
    <n v="91331"/>
    <s v="Richard Ellis"/>
    <s v="Express Road Cargo"/>
    <x v="0"/>
    <x v="3"/>
    <s v="Medium"/>
    <s v="Merlot"/>
    <x v="0"/>
    <x v="2"/>
    <s v="Veuve Clicquot Brut Yellow Label"/>
    <s v="Large Crate"/>
    <s v="Albury"/>
    <x v="322"/>
    <d v="2011-03-22T00:00:00"/>
    <n v="4"/>
    <n v="0.08"/>
    <n v="1.8"/>
    <n v="4.79"/>
    <n v="7.2"/>
  </r>
  <r>
    <n v="5255"/>
    <n v="89808"/>
    <s v="Louis Simpson"/>
    <s v="Express Road Cargo"/>
    <x v="1"/>
    <x v="1"/>
    <s v="Medium"/>
    <s v="Sauvignon Blanc"/>
    <x v="0"/>
    <x v="2"/>
    <s v="Angeline Sauvignon Blanc 2014"/>
    <s v="Large Crate"/>
    <s v="Port Adelaide"/>
    <x v="1284"/>
    <d v="2013-04-28T00:00:00"/>
    <n v="5"/>
    <n v="0.1"/>
    <n v="125.99"/>
    <n v="8.8000000000000007"/>
    <n v="629.94999999999993"/>
  </r>
  <r>
    <n v="5256"/>
    <n v="86443"/>
    <s v="Deborah Reid"/>
    <s v="Express Road Cargo"/>
    <x v="0"/>
    <x v="1"/>
    <s v="Medium"/>
    <s v="Cabernet Sauvignon"/>
    <x v="0"/>
    <x v="2"/>
    <s v="Laurent-Perrier Brut Millesime 2006"/>
    <s v="Large Crate"/>
    <s v="Launceston"/>
    <x v="695"/>
    <d v="2013-01-31T00:00:00"/>
    <n v="8"/>
    <n v="0.06"/>
    <n v="193.17"/>
    <n v="19.989999999999998"/>
    <n v="1545.36"/>
  </r>
  <r>
    <n v="5257"/>
    <n v="86050"/>
    <s v="Scott Ford"/>
    <s v="Air Cargo"/>
    <x v="2"/>
    <x v="1"/>
    <s v="Low"/>
    <s v="Cremant"/>
    <x v="0"/>
    <x v="2"/>
    <s v="Chateau de Campuget Costieres de Nimes Tradition Rose 2015"/>
    <s v="Extra Large Crate"/>
    <s v="Canberra"/>
    <x v="397"/>
    <d v="2010-01-31T00:00:00"/>
    <n v="11"/>
    <n v="0.09"/>
    <n v="160.97999999999999"/>
    <n v="30"/>
    <n v="1770.78"/>
  </r>
  <r>
    <n v="5258"/>
    <n v="86050"/>
    <s v="Scott Ford"/>
    <s v="Express Road Cargo"/>
    <x v="0"/>
    <x v="1"/>
    <s v="Low"/>
    <s v="Shiraz"/>
    <x v="0"/>
    <x v="2"/>
    <s v="Chateau Gaudrelle Cremant d'Loire Brut"/>
    <s v="Large Crate"/>
    <s v="Canberra"/>
    <x v="397"/>
    <d v="2010-01-31T00:00:00"/>
    <n v="10"/>
    <n v="0.09"/>
    <n v="6.3"/>
    <n v="0.5"/>
    <n v="63"/>
  </r>
  <r>
    <n v="5259"/>
    <n v="86050"/>
    <s v="Scott Ford"/>
    <s v="Express Road Cargo"/>
    <x v="0"/>
    <x v="1"/>
    <s v="Low"/>
    <s v="Malbec"/>
    <x v="0"/>
    <x v="2"/>
    <s v="Chateau D'Aqueria Tavel Rose 2013"/>
    <s v="Full Container"/>
    <s v="Canberra"/>
    <x v="397"/>
    <d v="2010-02-07T00:00:00"/>
    <n v="8"/>
    <n v="0"/>
    <n v="4.9800000000000004"/>
    <n v="0.8"/>
    <n v="39.840000000000003"/>
  </r>
  <r>
    <n v="5260"/>
    <n v="90371"/>
    <s v="Ralph Olson"/>
    <s v="Express Road Cargo"/>
    <x v="1"/>
    <x v="3"/>
    <s v="Critical"/>
    <s v="Pinot Gris"/>
    <x v="0"/>
    <x v="2"/>
    <s v="Giesen Sauvignon Blanc 2014"/>
    <s v="Large Crate"/>
    <s v="Grafton"/>
    <x v="1107"/>
    <d v="2013-05-22T00:00:00"/>
    <n v="16"/>
    <n v="0"/>
    <n v="30.42"/>
    <n v="8.65"/>
    <n v="486.72"/>
  </r>
  <r>
    <n v="5261"/>
    <n v="90371"/>
    <s v="Martin Freeman"/>
    <s v="Express Road Cargo"/>
    <x v="0"/>
    <x v="3"/>
    <s v="Critical"/>
    <s v="Merlot"/>
    <x v="0"/>
    <x v="2"/>
    <s v="Roederer Estate L'Ermitage 2007"/>
    <s v="Large Crate"/>
    <s v="Wollongong"/>
    <x v="1107"/>
    <d v="2013-05-23T00:00:00"/>
    <n v="9"/>
    <n v="0.08"/>
    <n v="4.91"/>
    <n v="0.5"/>
    <n v="44.19"/>
  </r>
  <r>
    <n v="5262"/>
    <n v="91434"/>
    <s v="Carlos Sanders"/>
    <s v="Express Road Cargo"/>
    <x v="1"/>
    <x v="0"/>
    <s v="Critical"/>
    <s v="Sauvignon Blanc"/>
    <x v="0"/>
    <x v="2"/>
    <s v="Los Vascos Sauvignon Blanc 2015"/>
    <s v="Mini Crate"/>
    <s v="Palmerston"/>
    <x v="1107"/>
    <d v="2013-05-23T00:00:00"/>
    <n v="3"/>
    <n v="0.09"/>
    <n v="6783.02"/>
    <n v="24.49"/>
    <n v="20349.060000000001"/>
  </r>
  <r>
    <n v="5263"/>
    <n v="90712"/>
    <s v="Ryan Stevens"/>
    <s v="Express Road Cargo"/>
    <x v="0"/>
    <x v="1"/>
    <s v="Critical"/>
    <s v="Malbec"/>
    <x v="0"/>
    <x v="2"/>
    <s v="JCB N¬∞21 Brut Cremant de Bourgogne"/>
    <s v="Large Crate"/>
    <s v="Hamilton"/>
    <x v="581"/>
    <d v="2012-03-25T00:00:00"/>
    <n v="4"/>
    <n v="0"/>
    <n v="4.9800000000000004"/>
    <n v="7.54"/>
    <n v="19.920000000000002"/>
  </r>
  <r>
    <n v="5264"/>
    <n v="90712"/>
    <s v="Ryan Stevens"/>
    <s v="Express Road Cargo"/>
    <x v="0"/>
    <x v="1"/>
    <s v="Critical"/>
    <s v="Pinot Noir"/>
    <x v="0"/>
    <x v="2"/>
    <s v="Miraval Rose 2014"/>
    <s v="Standard Size Crate"/>
    <s v="Frankston"/>
    <x v="581"/>
    <d v="2012-03-25T00:00:00"/>
    <n v="6"/>
    <n v="0.03"/>
    <n v="8.34"/>
    <n v="2.64"/>
    <n v="50.04"/>
  </r>
  <r>
    <n v="5265"/>
    <n v="89851"/>
    <s v="Shawn Murphy"/>
    <s v="Express Road Cargo"/>
    <x v="2"/>
    <x v="1"/>
    <s v="High"/>
    <s v="Champagne"/>
    <x v="0"/>
    <x v="2"/>
    <s v="Miraval Rose 2014"/>
    <s v="Standard Size Crate"/>
    <s v="Adelaide"/>
    <x v="298"/>
    <d v="2011-09-01T00:00:00"/>
    <n v="1"/>
    <n v="0.1"/>
    <n v="12.22"/>
    <n v="2.85"/>
    <n v="12.22"/>
  </r>
  <r>
    <n v="5266"/>
    <n v="89506"/>
    <s v="Ernest Simmons"/>
    <s v="Express Road Cargo"/>
    <x v="0"/>
    <x v="0"/>
    <s v="Critical"/>
    <s v="Zinfandel"/>
    <x v="0"/>
    <x v="2"/>
    <s v="Orin Swift Cellars Fragile Rose 2014"/>
    <s v="Large Crate"/>
    <s v="Darwin"/>
    <x v="322"/>
    <d v="2011-03-22T00:00:00"/>
    <n v="3"/>
    <n v="7.0000000000000007E-2"/>
    <n v="59.98"/>
    <n v="3.99"/>
    <n v="179.94"/>
  </r>
  <r>
    <n v="5267"/>
    <n v="89506"/>
    <s v="Ernest Simmons"/>
    <s v="Express Road Cargo"/>
    <x v="1"/>
    <x v="0"/>
    <s v="Critical"/>
    <s v="Chardonnay"/>
    <x v="0"/>
    <x v="2"/>
    <s v="Dog Point Vineyard Sauvignon Blanc 2014"/>
    <s v="Standard Size Crate"/>
    <s v="Palmerston"/>
    <x v="322"/>
    <d v="2011-03-22T00:00:00"/>
    <n v="11"/>
    <n v="0"/>
    <n v="28.48"/>
    <n v="1.99"/>
    <n v="313.28000000000003"/>
  </r>
  <r>
    <n v="5268"/>
    <n v="88680"/>
    <s v="Russell Pierce"/>
    <s v="Express Road Cargo"/>
    <x v="0"/>
    <x v="3"/>
    <s v="Low"/>
    <s v="Sangiovese"/>
    <x v="0"/>
    <x v="2"/>
    <s v="Chateau D'Aqueria Tavel Rose 2013"/>
    <s v="Large Crate"/>
    <s v="Penrith"/>
    <x v="195"/>
    <d v="2013-05-07T00:00:00"/>
    <n v="7"/>
    <n v="0.03"/>
    <n v="3.36"/>
    <n v="6.27"/>
    <n v="23.52"/>
  </r>
  <r>
    <n v="5269"/>
    <n v="89570"/>
    <s v="Jesse Moreno"/>
    <s v="Express Road Cargo"/>
    <x v="0"/>
    <x v="2"/>
    <s v="Medium"/>
    <s v="Malbec"/>
    <x v="0"/>
    <x v="2"/>
    <s v="Laurent-Perrier Brut Rose"/>
    <s v="Large Crate"/>
    <s v="Bunbury"/>
    <x v="473"/>
    <d v="2013-10-20T00:00:00"/>
    <n v="20"/>
    <n v="7.0000000000000007E-2"/>
    <n v="5.98"/>
    <n v="5.15"/>
    <n v="119.60000000000001"/>
  </r>
  <r>
    <n v="5270"/>
    <n v="86922"/>
    <s v="Carlos Peterson"/>
    <s v="Road Cargo"/>
    <x v="0"/>
    <x v="3"/>
    <s v="High"/>
    <s v="Malbec"/>
    <x v="0"/>
    <x v="2"/>
    <s v="Pierre Sparr Cremant d'Alsace Reserve Brut Rose"/>
    <s v="Large Crate"/>
    <s v="Queanbeyan"/>
    <x v="1108"/>
    <d v="2013-07-12T00:00:00"/>
    <n v="14"/>
    <n v="0.05"/>
    <n v="7.3"/>
    <n v="7.72"/>
    <n v="102.2"/>
  </r>
  <r>
    <n v="5271"/>
    <n v="86922"/>
    <s v="Carlos Peterson"/>
    <s v="Express Road Cargo"/>
    <x v="0"/>
    <x v="3"/>
    <s v="High"/>
    <s v="Cabernet Sauvignon"/>
    <x v="0"/>
    <x v="2"/>
    <s v="Orin Swift Cellars Fragile Rose 2014"/>
    <s v="Large Crate"/>
    <s v="Orange"/>
    <x v="1108"/>
    <d v="2013-07-11T00:00:00"/>
    <n v="8"/>
    <n v="0.09"/>
    <n v="161.55000000000001"/>
    <n v="19.989999999999998"/>
    <n v="1292.4000000000001"/>
  </r>
  <r>
    <n v="5272"/>
    <n v="90529"/>
    <s v="Nicholas Tucker"/>
    <s v="Air Cargo"/>
    <x v="2"/>
    <x v="1"/>
    <s v="Low"/>
    <s v="Champagne"/>
    <x v="0"/>
    <x v="2"/>
    <s v="Barnard Griffin Rose of Sangiovese 2014"/>
    <s v="Small Crate"/>
    <s v="Devonport"/>
    <x v="512"/>
    <d v="2013-05-03T00:00:00"/>
    <n v="2"/>
    <n v="0.05"/>
    <n v="400.98"/>
    <n v="42.52"/>
    <n v="801.96"/>
  </r>
  <r>
    <n v="5273"/>
    <n v="87772"/>
    <s v="Philip Harper"/>
    <s v="Express Road Cargo"/>
    <x v="0"/>
    <x v="1"/>
    <s v="Low"/>
    <s v="Zinfandel"/>
    <x v="0"/>
    <x v="2"/>
    <s v="Miraval Rose (1.5 Liter Magnum) 2014"/>
    <s v="Large Crate"/>
    <s v="Bendigo"/>
    <x v="116"/>
    <d v="2010-04-17T00:00:00"/>
    <n v="10"/>
    <n v="0.02"/>
    <n v="419.19"/>
    <n v="19.989999999999998"/>
    <n v="4191.8999999999996"/>
  </r>
  <r>
    <n v="5274"/>
    <n v="90324"/>
    <s v="Ernest Hudson"/>
    <s v="Road Cargo"/>
    <x v="0"/>
    <x v="3"/>
    <s v="Medium"/>
    <s v="Sangiovese"/>
    <x v="0"/>
    <x v="2"/>
    <s v="Lucien Albrecht Cremant d'Alsace Brut Rose"/>
    <s v="Standard Size Crate"/>
    <s v="Grafton"/>
    <x v="816"/>
    <d v="2011-06-09T00:00:00"/>
    <n v="6"/>
    <n v="0"/>
    <n v="13.9"/>
    <n v="7.59"/>
    <n v="83.4"/>
  </r>
  <r>
    <n v="5275"/>
    <n v="86365"/>
    <s v="Doris Hernandez"/>
    <s v="Road Cargo"/>
    <x v="0"/>
    <x v="3"/>
    <s v="Low"/>
    <s v="Cabernet Sauvignon"/>
    <x v="0"/>
    <x v="2"/>
    <s v="Louis Roederer Cristal Brut 2006"/>
    <s v="Large Crate"/>
    <s v="Liverpool"/>
    <x v="1285"/>
    <d v="2013-07-12T00:00:00"/>
    <n v="11"/>
    <n v="0.09"/>
    <n v="3.89"/>
    <n v="7.01"/>
    <n v="42.79"/>
  </r>
  <r>
    <n v="5276"/>
    <n v="88792"/>
    <s v="Larry Ross"/>
    <s v="Express Road Cargo"/>
    <x v="0"/>
    <x v="1"/>
    <s v="Critical"/>
    <s v="Sangiovese"/>
    <x v="0"/>
    <x v="2"/>
    <s v="Chateau D'Aqueria Tavel Rose 2013"/>
    <s v="Large Crate"/>
    <s v="Canberra"/>
    <x v="794"/>
    <d v="2013-08-16T00:00:00"/>
    <n v="3"/>
    <n v="0.05"/>
    <n v="420.98"/>
    <n v="19.989999999999998"/>
    <n v="1262.94"/>
  </r>
  <r>
    <n v="5277"/>
    <n v="87738"/>
    <s v="Carl Austin"/>
    <s v="Express Road Cargo"/>
    <x v="0"/>
    <x v="1"/>
    <s v="Not Specified"/>
    <s v="Malbec"/>
    <x v="0"/>
    <x v="2"/>
    <s v="Langlois Chateau Cremant de Loire Brut"/>
    <s v="Full Container"/>
    <s v="Geelong"/>
    <x v="128"/>
    <d v="2013-12-27T00:00:00"/>
    <n v="23"/>
    <n v="0.1"/>
    <n v="7.08"/>
    <n v="2.35"/>
    <n v="162.84"/>
  </r>
  <r>
    <n v="5278"/>
    <n v="89421"/>
    <s v="Christine Daniels"/>
    <s v="Road Cargo"/>
    <x v="0"/>
    <x v="0"/>
    <s v="Critical"/>
    <s v="Sangiovese"/>
    <x v="0"/>
    <x v="2"/>
    <s v="Roederer Estate L'Ermitage 2007"/>
    <s v="Large Crate"/>
    <s v="Gladstone"/>
    <x v="299"/>
    <d v="2012-02-08T00:00:00"/>
    <n v="10"/>
    <n v="0.03"/>
    <n v="20.98"/>
    <n v="8.83"/>
    <n v="209.8"/>
  </r>
  <r>
    <n v="5279"/>
    <n v="89421"/>
    <s v="Christine Daniels"/>
    <s v="Express Road Cargo"/>
    <x v="0"/>
    <x v="0"/>
    <s v="Critical"/>
    <s v="Merlot"/>
    <x v="0"/>
    <x v="2"/>
    <s v="Laurent-Perrier Brut Rose"/>
    <s v="Large Crate"/>
    <s v="Bundaberg"/>
    <x v="299"/>
    <d v="2012-02-08T00:00:00"/>
    <n v="9"/>
    <n v="0.06"/>
    <n v="5.98"/>
    <n v="5.35"/>
    <n v="53.820000000000007"/>
  </r>
  <r>
    <n v="5280"/>
    <n v="86325"/>
    <s v="Ralph Simpson"/>
    <s v="Express Road Cargo"/>
    <x v="0"/>
    <x v="1"/>
    <s v="High"/>
    <s v="Merlot"/>
    <x v="0"/>
    <x v="2"/>
    <s v="Pierre Sparr Cremant d'Alsace Reserve Brut Rose"/>
    <s v="Large Crate"/>
    <s v="Mount Gambier"/>
    <x v="474"/>
    <d v="2013-11-01T00:00:00"/>
    <n v="8"/>
    <n v="0.1"/>
    <n v="5.98"/>
    <n v="2.5"/>
    <n v="47.84"/>
  </r>
  <r>
    <n v="5281"/>
    <n v="86325"/>
    <s v="Ralph Simpson"/>
    <s v="Express Road Cargo"/>
    <x v="0"/>
    <x v="1"/>
    <s v="High"/>
    <s v="Cabernet Sauvignon"/>
    <x v="0"/>
    <x v="2"/>
    <s v="Dopff &amp; Irion Cremant Rose Brut"/>
    <s v="Full Container"/>
    <s v="Mount Barker"/>
    <x v="474"/>
    <d v="2013-11-01T00:00:00"/>
    <n v="17"/>
    <n v="0.01"/>
    <n v="5.84"/>
    <n v="1.2"/>
    <n v="99.28"/>
  </r>
  <r>
    <n v="5282"/>
    <n v="91441"/>
    <s v="Martin Johnston"/>
    <s v="Express Road Cargo"/>
    <x v="0"/>
    <x v="3"/>
    <s v="High"/>
    <s v="Zinfandel"/>
    <x v="0"/>
    <x v="2"/>
    <s v="Miraval Rose (1.5 Liter Magnum) 2014"/>
    <s v="Large Crate"/>
    <s v="Paramatta"/>
    <x v="718"/>
    <d v="2012-11-27T00:00:00"/>
    <n v="24"/>
    <n v="0.03"/>
    <n v="15.22"/>
    <n v="9.73"/>
    <n v="365.28000000000003"/>
  </r>
  <r>
    <n v="5283"/>
    <n v="91441"/>
    <s v="Martin Johnston"/>
    <s v="Road Cargo"/>
    <x v="0"/>
    <x v="3"/>
    <s v="High"/>
    <s v="Shiraz"/>
    <x v="0"/>
    <x v="2"/>
    <s v="Francis Ford Coppola Sofia Rose 2014"/>
    <s v="Large Crate"/>
    <s v="Tamworth"/>
    <x v="718"/>
    <d v="2012-11-27T00:00:00"/>
    <n v="20"/>
    <n v="0.04"/>
    <n v="11.09"/>
    <n v="5.25"/>
    <n v="221.8"/>
  </r>
  <r>
    <n v="5284"/>
    <n v="91441"/>
    <s v="Martin Johnston"/>
    <s v="Express Road Cargo"/>
    <x v="0"/>
    <x v="3"/>
    <s v="High"/>
    <s v="Sangiovese"/>
    <x v="0"/>
    <x v="2"/>
    <s v="Laurent-Perrier Brut Rose"/>
    <s v="Large Crate"/>
    <s v="Newcastle"/>
    <x v="718"/>
    <d v="2012-11-28T00:00:00"/>
    <n v="38"/>
    <n v="0.05"/>
    <n v="11.34"/>
    <n v="5.01"/>
    <n v="430.92"/>
  </r>
  <r>
    <n v="5285"/>
    <n v="91441"/>
    <s v="Craig Burns"/>
    <s v="Air Cargo"/>
    <x v="2"/>
    <x v="3"/>
    <s v="High"/>
    <s v="Sangiovese Rose"/>
    <x v="0"/>
    <x v="2"/>
    <s v="Belle Glos Oeil de Perdrix Pinot Noir Blanc 2014"/>
    <s v="Small Crate"/>
    <s v="Campbeltown"/>
    <x v="718"/>
    <d v="2012-11-28T00:00:00"/>
    <n v="8"/>
    <n v="0.04"/>
    <n v="180.98"/>
    <n v="23.58"/>
    <n v="1447.84"/>
  </r>
  <r>
    <n v="5286"/>
    <n v="86459"/>
    <s v="Jack Grant"/>
    <s v="Express Road Cargo"/>
    <x v="1"/>
    <x v="0"/>
    <s v="Critical"/>
    <s v="Chardonnay"/>
    <x v="0"/>
    <x v="2"/>
    <s v="Robert Oatley Sauvignon Blanc 2013"/>
    <s v="Full Container"/>
    <s v="Darwin"/>
    <x v="607"/>
    <d v="2010-02-27T00:00:00"/>
    <n v="5"/>
    <n v="0.09"/>
    <n v="35.99"/>
    <n v="5.99"/>
    <n v="179.95000000000002"/>
  </r>
  <r>
    <n v="5287"/>
    <n v="85931"/>
    <s v="Gary Ramirez"/>
    <s v="Road Cargo"/>
    <x v="1"/>
    <x v="3"/>
    <s v="Medium"/>
    <s v="Chardonnay"/>
    <x v="0"/>
    <x v="2"/>
    <s v="Lincourt Courtney's Chardonnay 2012"/>
    <s v="Large Crate"/>
    <s v="Goulburn"/>
    <x v="197"/>
    <d v="2012-07-28T00:00:00"/>
    <n v="11"/>
    <n v="0.04"/>
    <n v="55.94"/>
    <n v="4"/>
    <n v="615.33999999999992"/>
  </r>
  <r>
    <n v="5288"/>
    <n v="90840"/>
    <s v="Sara Henderson"/>
    <s v="Express Road Cargo"/>
    <x v="0"/>
    <x v="1"/>
    <s v="Low"/>
    <s v="Zinfandel"/>
    <x v="0"/>
    <x v="2"/>
    <s v="Miraval Rose (1.5 Liter Magnum) 2014"/>
    <s v="Large Crate"/>
    <s v="Adelaide"/>
    <x v="535"/>
    <d v="2012-07-03T00:00:00"/>
    <n v="11"/>
    <n v="0.02"/>
    <n v="6.48"/>
    <n v="9.5399999999999991"/>
    <n v="71.28"/>
  </r>
  <r>
    <n v="5289"/>
    <n v="86507"/>
    <s v="Katherine Richardson"/>
    <s v="Air Cargo"/>
    <x v="0"/>
    <x v="3"/>
    <s v="High"/>
    <s v="Merlot"/>
    <x v="0"/>
    <x v="2"/>
    <s v="Roederer Estate L'Ermitage 2007"/>
    <s v="Extra Large Crate"/>
    <s v="Liverpool"/>
    <x v="880"/>
    <d v="2010-01-14T00:00:00"/>
    <n v="4"/>
    <n v="0.1"/>
    <n v="208.16"/>
    <n v="68.02"/>
    <n v="832.64"/>
  </r>
  <r>
    <n v="5290"/>
    <n v="86507"/>
    <s v="Victor Hunt"/>
    <s v="Express Road Cargo"/>
    <x v="0"/>
    <x v="3"/>
    <s v="High"/>
    <s v="Merlot"/>
    <x v="0"/>
    <x v="2"/>
    <s v="Louis Roederer Cristal Brut with Gift Box 2007"/>
    <s v="Large Crate"/>
    <s v="Grafton"/>
    <x v="880"/>
    <d v="2010-01-15T00:00:00"/>
    <n v="2"/>
    <n v="7.0000000000000007E-2"/>
    <n v="90.48"/>
    <n v="19.989999999999998"/>
    <n v="180.96"/>
  </r>
  <r>
    <n v="5291"/>
    <n v="86507"/>
    <s v="Victor Hunt"/>
    <s v="Road Cargo"/>
    <x v="2"/>
    <x v="3"/>
    <s v="High"/>
    <s v="Cremant"/>
    <x v="0"/>
    <x v="2"/>
    <s v="Chateau D'Aqueria Tavel Rose 2013"/>
    <s v="Standard Size Crate"/>
    <s v="Cessnock"/>
    <x v="880"/>
    <d v="2010-01-16T00:00:00"/>
    <n v="1"/>
    <n v="0.01"/>
    <n v="9.48"/>
    <n v="7.29"/>
    <n v="9.48"/>
  </r>
  <r>
    <n v="5292"/>
    <n v="86507"/>
    <s v="Victor Hunt"/>
    <s v="Express Road Cargo"/>
    <x v="0"/>
    <x v="3"/>
    <s v="High"/>
    <s v="Merlot"/>
    <x v="0"/>
    <x v="2"/>
    <s v="Chateau D'Aqueria Tavel Rose 2013"/>
    <s v="Full Container"/>
    <s v="Bathurst"/>
    <x v="880"/>
    <d v="2010-01-15T00:00:00"/>
    <n v="4"/>
    <n v="0.02"/>
    <n v="4.28"/>
    <n v="0.94"/>
    <n v="17.12"/>
  </r>
  <r>
    <n v="5293"/>
    <n v="89492"/>
    <s v="Craig Ramirez"/>
    <s v="Road Cargo"/>
    <x v="2"/>
    <x v="3"/>
    <s v="Critical"/>
    <s v="Grenache Rose"/>
    <x v="0"/>
    <x v="2"/>
    <s v="Sutter Home Pink Moscato"/>
    <s v="Large Crate"/>
    <s v="Orange"/>
    <x v="664"/>
    <d v="2012-07-27T00:00:00"/>
    <n v="7"/>
    <n v="0.04"/>
    <n v="4.18"/>
    <n v="6.92"/>
    <n v="29.259999999999998"/>
  </r>
  <r>
    <n v="5294"/>
    <n v="89492"/>
    <s v="Craig Ramirez"/>
    <s v="Express Road Cargo"/>
    <x v="0"/>
    <x v="3"/>
    <s v="Critical"/>
    <s v="Merlot"/>
    <x v="0"/>
    <x v="2"/>
    <s v="Orin Swift Cellars Fragile Rose 2014"/>
    <s v="Standard Size Crate"/>
    <s v="Broken Hill"/>
    <x v="664"/>
    <d v="2012-07-28T00:00:00"/>
    <n v="14"/>
    <n v="0.06"/>
    <n v="34.58"/>
    <n v="8.99"/>
    <n v="484.12"/>
  </r>
  <r>
    <n v="5295"/>
    <n v="89619"/>
    <s v="Shawn Snyder"/>
    <s v="Express Road Cargo"/>
    <x v="2"/>
    <x v="3"/>
    <s v="High"/>
    <s v="Champagne"/>
    <x v="0"/>
    <x v="2"/>
    <s v="Sutter Home Pink Moscato"/>
    <s v="Full Container"/>
    <s v="Wagga Wagga"/>
    <x v="421"/>
    <d v="2013-08-07T00:00:00"/>
    <n v="9"/>
    <n v="7.0000000000000007E-2"/>
    <n v="5.08"/>
    <n v="2.0299999999999998"/>
    <n v="45.72"/>
  </r>
  <r>
    <n v="5296"/>
    <n v="89619"/>
    <s v="Shawn Snyder"/>
    <s v="Express Road Cargo"/>
    <x v="0"/>
    <x v="3"/>
    <s v="High"/>
    <s v="Malbec"/>
    <x v="0"/>
    <x v="2"/>
    <s v="Chateau Gaudrelle Cremant d'Loire Brut"/>
    <s v="Large Crate"/>
    <s v="Armidale"/>
    <x v="421"/>
    <d v="2013-08-06T00:00:00"/>
    <n v="21"/>
    <n v="0.03"/>
    <n v="15.14"/>
    <n v="4.53"/>
    <n v="317.94"/>
  </r>
  <r>
    <n v="5297"/>
    <n v="89162"/>
    <s v="James Watson"/>
    <s v="Express Road Cargo"/>
    <x v="0"/>
    <x v="3"/>
    <s v="Not Specified"/>
    <s v="Cabernet Sauvignon"/>
    <x v="0"/>
    <x v="2"/>
    <s v="Langlois Chateau Cremant de Loire Brut"/>
    <s v="Full Container"/>
    <s v="Dubbo"/>
    <x v="416"/>
    <d v="2013-02-12T00:00:00"/>
    <n v="6"/>
    <n v="0.05"/>
    <n v="4.76"/>
    <n v="0.88"/>
    <n v="28.56"/>
  </r>
  <r>
    <n v="5298"/>
    <n v="90176"/>
    <s v="Jeremy Gray"/>
    <s v="Express Road Cargo"/>
    <x v="0"/>
    <x v="3"/>
    <s v="Critical"/>
    <s v="Malbec"/>
    <x v="0"/>
    <x v="2"/>
    <s v="Laurent-Perrier Brut Millesime 2006"/>
    <s v="Large Crate"/>
    <s v="Armidale"/>
    <x v="78"/>
    <d v="2011-02-08T00:00:00"/>
    <n v="9"/>
    <n v="0.04"/>
    <n v="12.53"/>
    <n v="7.17"/>
    <n v="112.77"/>
  </r>
  <r>
    <n v="5299"/>
    <n v="90176"/>
    <s v="Jeremy Gray"/>
    <s v="Road Cargo"/>
    <x v="2"/>
    <x v="3"/>
    <s v="Critical"/>
    <s v="Cremant"/>
    <x v="0"/>
    <x v="2"/>
    <s v="Miraval Rose 2014"/>
    <s v="Mini Crate"/>
    <s v="Cessnock"/>
    <x v="78"/>
    <d v="2011-02-10T00:00:00"/>
    <n v="6"/>
    <n v="0.06"/>
    <n v="105.29"/>
    <n v="10.119999999999999"/>
    <n v="631.74"/>
  </r>
  <r>
    <n v="5300"/>
    <n v="89227"/>
    <s v="Harold Bell"/>
    <s v="Road Cargo"/>
    <x v="0"/>
    <x v="3"/>
    <s v="Critical"/>
    <s v="Shiraz"/>
    <x v="0"/>
    <x v="2"/>
    <s v="Chateau d'Esclans Garrus Rose 2013"/>
    <s v="Full Container"/>
    <s v="Tamworth"/>
    <x v="31"/>
    <d v="2012-04-26T00:00:00"/>
    <n v="6"/>
    <n v="0.1"/>
    <n v="9.93"/>
    <n v="1.0900000000000001"/>
    <n v="59.58"/>
  </r>
  <r>
    <n v="5301"/>
    <n v="91445"/>
    <s v="Richard Oliver"/>
    <s v="Road Cargo"/>
    <x v="1"/>
    <x v="0"/>
    <s v="High"/>
    <s v="Sauvignon Blanc"/>
    <x v="0"/>
    <x v="2"/>
    <s v="St. Supery Sauvignon Blanc 2015"/>
    <s v="Large Crate"/>
    <s v="Darwin"/>
    <x v="1286"/>
    <d v="2012-05-11T00:00:00"/>
    <n v="2"/>
    <n v="0.06"/>
    <n v="43.22"/>
    <n v="16.71"/>
    <n v="86.44"/>
  </r>
  <r>
    <n v="5302"/>
    <n v="91445"/>
    <s v="Richard Oliver"/>
    <s v="Express Road Cargo"/>
    <x v="1"/>
    <x v="0"/>
    <s v="High"/>
    <s v="Pinot Gris"/>
    <x v="0"/>
    <x v="0"/>
    <s v="Rombauer Chardonnay 2014"/>
    <s v="Standard Size Crate"/>
    <s v="Darwin"/>
    <x v="1286"/>
    <d v="2012-05-12T00:00:00"/>
    <n v="3"/>
    <n v="0.01"/>
    <n v="22.24"/>
    <n v="1.99"/>
    <n v="66.72"/>
  </r>
  <r>
    <n v="5303"/>
    <n v="91341"/>
    <s v="Mildred Mcdonald"/>
    <s v="Express Road Cargo"/>
    <x v="1"/>
    <x v="2"/>
    <s v="Medium"/>
    <s v="Pinot Gris"/>
    <x v="0"/>
    <x v="0"/>
    <s v="Dog Point Vineyard Sauvignon Blanc 2014"/>
    <s v="Mini Crate"/>
    <s v="Busseltol"/>
    <x v="1222"/>
    <d v="2012-03-27T00:00:00"/>
    <n v="10"/>
    <n v="0.08"/>
    <n v="499.99"/>
    <n v="24.49"/>
    <n v="4999.8999999999996"/>
  </r>
  <r>
    <n v="5304"/>
    <n v="91341"/>
    <s v="Mildred Mcdonald"/>
    <s v="Express Road Cargo"/>
    <x v="0"/>
    <x v="2"/>
    <s v="Medium"/>
    <s v="Cabernet Sauvignon"/>
    <x v="0"/>
    <x v="0"/>
    <s v="Pierre Sparr Cremant d'Alsace Reserve Brut Rose"/>
    <s v="Mini Crate"/>
    <s v="Albany"/>
    <x v="1222"/>
    <d v="2012-03-28T00:00:00"/>
    <n v="12"/>
    <n v="0.05"/>
    <n v="138.13999999999999"/>
    <n v="35"/>
    <n v="1657.6799999999998"/>
  </r>
  <r>
    <n v="5305"/>
    <n v="88876"/>
    <s v="Kenneth West"/>
    <s v="Express Road Cargo"/>
    <x v="1"/>
    <x v="1"/>
    <s v="Critical"/>
    <s v="Pinot Gris"/>
    <x v="0"/>
    <x v="0"/>
    <s v="Robert Oatley Sauvignon Blanc 2013"/>
    <s v="Full Container"/>
    <s v="Burnie"/>
    <x v="1287"/>
    <d v="2012-09-15T00:00:00"/>
    <n v="22"/>
    <n v="0.08"/>
    <n v="85.99"/>
    <n v="0.99"/>
    <n v="1891.78"/>
  </r>
  <r>
    <n v="5306"/>
    <n v="88926"/>
    <s v="Virginia Sanders"/>
    <s v="Express Road Cargo"/>
    <x v="2"/>
    <x v="1"/>
    <s v="Critical"/>
    <s v="Cremant"/>
    <x v="0"/>
    <x v="0"/>
    <s v="La Playa Estate Cabernet Sauvignon Rose 2015"/>
    <s v="Mini Crate"/>
    <s v="Devonport"/>
    <x v="300"/>
    <d v="2013-09-08T00:00:00"/>
    <n v="8"/>
    <n v="0.02"/>
    <n v="71.37"/>
    <n v="69"/>
    <n v="570.96"/>
  </r>
  <r>
    <n v="5307"/>
    <n v="87810"/>
    <s v="Donald Garcia"/>
    <s v="Express Road Cargo"/>
    <x v="0"/>
    <x v="2"/>
    <s v="Low"/>
    <s v="Pinot Noir"/>
    <x v="0"/>
    <x v="0"/>
    <s v="Langlois Chateau Cremant de Loire Brut"/>
    <s v="Large Crate"/>
    <s v="Geraldton"/>
    <x v="1288"/>
    <d v="2013-10-04T00:00:00"/>
    <n v="3"/>
    <n v="7.0000000000000007E-2"/>
    <n v="5.74"/>
    <n v="5.01"/>
    <n v="17.22"/>
  </r>
  <r>
    <n v="5308"/>
    <n v="87810"/>
    <s v="Donald Garcia"/>
    <s v="Road Cargo"/>
    <x v="1"/>
    <x v="2"/>
    <s v="Low"/>
    <s v="Pinot Gris"/>
    <x v="0"/>
    <x v="0"/>
    <s v="Hewitson LuLu Sauvignon Blanc 2014"/>
    <s v="Standard Size Crate"/>
    <s v="Albany"/>
    <x v="1288"/>
    <d v="2013-10-04T00:00:00"/>
    <n v="19"/>
    <n v="0.01"/>
    <n v="43.98"/>
    <n v="1.99"/>
    <n v="835.61999999999989"/>
  </r>
  <r>
    <n v="5309"/>
    <n v="87810"/>
    <s v="Joseph Hicks"/>
    <s v="Road Cargo"/>
    <x v="2"/>
    <x v="1"/>
    <s v="Low"/>
    <s v="Cremant"/>
    <x v="0"/>
    <x v="0"/>
    <s v="Bertani Bertarose 2014"/>
    <s v="Mini Crate"/>
    <s v="Mildura"/>
    <x v="1288"/>
    <d v="2013-10-02T00:00:00"/>
    <n v="14"/>
    <n v="0.09"/>
    <n v="95.46"/>
    <n v="18.13"/>
    <n v="1336.4399999999998"/>
  </r>
  <r>
    <n v="5310"/>
    <n v="89016"/>
    <s v="Roger Carter"/>
    <s v="Air Cargo"/>
    <x v="1"/>
    <x v="1"/>
    <s v="Medium"/>
    <s v="Pinot Gris"/>
    <x v="0"/>
    <x v="0"/>
    <s v="Angeline Sauvignon Blanc 2014"/>
    <s v="Extra Large Crate"/>
    <s v="Burnie"/>
    <x v="276"/>
    <d v="2013-12-29T00:00:00"/>
    <n v="20"/>
    <n v="0.08"/>
    <n v="449.99"/>
    <n v="49"/>
    <n v="8999.7999999999993"/>
  </r>
  <r>
    <n v="5311"/>
    <n v="87079"/>
    <s v="Antonio James"/>
    <s v="Express Road Cargo"/>
    <x v="0"/>
    <x v="1"/>
    <s v="Medium"/>
    <s v="Cabernet Sauvignon"/>
    <x v="0"/>
    <x v="0"/>
    <s v="Miraval Rose (1.5 Liter Magnum) 2014"/>
    <s v="Large Crate"/>
    <s v="Mildura"/>
    <x v="602"/>
    <d v="2010-11-26T00:00:00"/>
    <n v="30"/>
    <n v="0.05"/>
    <n v="20.27"/>
    <n v="3.99"/>
    <n v="608.1"/>
  </r>
  <r>
    <n v="5312"/>
    <n v="86506"/>
    <s v="Phillip Webb"/>
    <s v="Road Cargo"/>
    <x v="0"/>
    <x v="1"/>
    <s v="Medium"/>
    <s v="Malbec"/>
    <x v="0"/>
    <x v="0"/>
    <s v="JCB N¬∞21 Brut Cremant de Bourgogne"/>
    <s v="Large Crate"/>
    <s v="Frankston"/>
    <x v="778"/>
    <d v="2013-07-27T00:00:00"/>
    <n v="10"/>
    <n v="7.0000000000000007E-2"/>
    <n v="41.71"/>
    <n v="4.5"/>
    <n v="417.1"/>
  </r>
  <r>
    <n v="5313"/>
    <n v="90846"/>
    <s v="Harold Morales"/>
    <s v="Express Road Cargo"/>
    <x v="2"/>
    <x v="2"/>
    <s v="Low"/>
    <s v="Sangiovese Rose"/>
    <x v="0"/>
    <x v="0"/>
    <s v="Miraval Rose (1.5 Liter Magnum) 2014"/>
    <s v="Mini Crate"/>
    <s v="Busseltol"/>
    <x v="775"/>
    <d v="2011-11-29T00:00:00"/>
    <n v="17"/>
    <n v="0.09"/>
    <n v="209.37"/>
    <n v="69"/>
    <n v="3559.29"/>
  </r>
  <r>
    <n v="5314"/>
    <n v="90260"/>
    <s v="Juan Mills"/>
    <s v="Road Cargo"/>
    <x v="0"/>
    <x v="2"/>
    <s v="Medium"/>
    <s v="Shiraz"/>
    <x v="0"/>
    <x v="0"/>
    <s v="Belle Glos Oeil de Perdrix Pinot Noir Blanc 2014"/>
    <s v="Full Container"/>
    <s v="Bunbury"/>
    <x v="204"/>
    <d v="2011-12-26T00:00:00"/>
    <n v="2"/>
    <n v="0.08"/>
    <n v="3.38"/>
    <n v="0.85"/>
    <n v="6.76"/>
  </r>
  <r>
    <n v="5315"/>
    <n v="90260"/>
    <s v="Juan Mills"/>
    <s v="Express Road Cargo"/>
    <x v="0"/>
    <x v="2"/>
    <s v="Medium"/>
    <s v="Pinot Noir"/>
    <x v="0"/>
    <x v="0"/>
    <s v="Chateau Gaudrelle Cremant d'Loire Brut"/>
    <s v="Standard Size Crate"/>
    <s v="Mandurah"/>
    <x v="204"/>
    <d v="2011-12-27T00:00:00"/>
    <n v="19"/>
    <n v="0.1"/>
    <n v="11.66"/>
    <n v="7.95"/>
    <n v="221.54"/>
  </r>
  <r>
    <n v="5316"/>
    <n v="86011"/>
    <s v="Clarence White"/>
    <s v="Express Road Cargo"/>
    <x v="2"/>
    <x v="2"/>
    <s v="High"/>
    <s v="Champagne"/>
    <x v="0"/>
    <x v="0"/>
    <s v="Orin Swift Cellars Fragile Rose 2014"/>
    <s v="Large Crate"/>
    <s v="Albany"/>
    <x v="82"/>
    <d v="2010-05-10T00:00:00"/>
    <n v="1"/>
    <n v="0.03"/>
    <n v="29.34"/>
    <n v="7.87"/>
    <n v="29.34"/>
  </r>
  <r>
    <n v="5317"/>
    <n v="87304"/>
    <s v="Jason Owens"/>
    <s v="Air Cargo"/>
    <x v="2"/>
    <x v="1"/>
    <s v="Medium"/>
    <s v="Sangiovese Rose"/>
    <x v="0"/>
    <x v="0"/>
    <s v="Belle Glos Oeil de Perdrix Pinot Noir Blanc 2014"/>
    <s v="Small Crate"/>
    <s v="Burnie"/>
    <x v="19"/>
    <d v="2013-05-09T00:00:00"/>
    <n v="3"/>
    <n v="0.06"/>
    <n v="70.98"/>
    <n v="26.74"/>
    <n v="212.94"/>
  </r>
  <r>
    <n v="5318"/>
    <n v="87304"/>
    <s v="Jason Owens"/>
    <s v="Express Road Cargo"/>
    <x v="0"/>
    <x v="1"/>
    <s v="Medium"/>
    <s v="Pinot Noir"/>
    <x v="0"/>
    <x v="0"/>
    <s v="Sutter Home White Zinfandel"/>
    <s v="Full Container"/>
    <s v="Hobart"/>
    <x v="19"/>
    <d v="2013-05-08T00:00:00"/>
    <n v="16"/>
    <n v="0.02"/>
    <n v="6.7"/>
    <n v="1.56"/>
    <n v="107.2"/>
  </r>
  <r>
    <n v="5319"/>
    <n v="91285"/>
    <s v="Ralph Spencer"/>
    <s v="Express Road Cargo"/>
    <x v="0"/>
    <x v="1"/>
    <s v="High"/>
    <s v="Sangiovese"/>
    <x v="0"/>
    <x v="0"/>
    <s v="Chateau D'Aqueria Tavel Rose 2013"/>
    <s v="Large Crate"/>
    <s v="Canberra"/>
    <x v="301"/>
    <d v="2010-07-05T00:00:00"/>
    <n v="2"/>
    <n v="0.03"/>
    <n v="6.48"/>
    <n v="8.73"/>
    <n v="12.96"/>
  </r>
  <r>
    <n v="5320"/>
    <n v="91289"/>
    <s v="Brian Crawford"/>
    <s v="Express Road Cargo"/>
    <x v="0"/>
    <x v="1"/>
    <s v="High"/>
    <s v="Cabernet Sauvignon"/>
    <x v="0"/>
    <x v="0"/>
    <s v="Sutter Home White Zinfandel"/>
    <s v="Full Container"/>
    <s v="Canberra"/>
    <x v="376"/>
    <d v="2013-07-06T00:00:00"/>
    <n v="13"/>
    <n v="7.0000000000000007E-2"/>
    <n v="9.93"/>
    <n v="1.0900000000000001"/>
    <n v="129.09"/>
  </r>
  <r>
    <n v="5321"/>
    <n v="87691"/>
    <s v="Carlos Taylor"/>
    <s v="Express Road Cargo"/>
    <x v="0"/>
    <x v="1"/>
    <s v="Medium"/>
    <s v="Cabernet Sauvignon"/>
    <x v="0"/>
    <x v="0"/>
    <s v="Domaine Lafage Miraflors Rose 2013"/>
    <s v="Full Container"/>
    <s v="Canberra"/>
    <x v="931"/>
    <d v="2013-07-16T00:00:00"/>
    <n v="8"/>
    <n v="0.01"/>
    <n v="2.78"/>
    <n v="1.34"/>
    <n v="22.24"/>
  </r>
  <r>
    <n v="5322"/>
    <n v="87691"/>
    <s v="Carlos Taylor"/>
    <s v="Express Road Cargo"/>
    <x v="0"/>
    <x v="1"/>
    <s v="Medium"/>
    <s v="Cabernet Sauvignon"/>
    <x v="0"/>
    <x v="0"/>
    <s v="Sutter Home White Zinfandel"/>
    <s v="Large Crate"/>
    <s v="Canberra"/>
    <x v="931"/>
    <d v="2013-07-17T00:00:00"/>
    <n v="1"/>
    <n v="0.06"/>
    <n v="15.42"/>
    <n v="10.68"/>
    <n v="15.42"/>
  </r>
  <r>
    <n v="5323"/>
    <n v="87401"/>
    <s v="Harold Howell"/>
    <s v="Express Road Cargo"/>
    <x v="1"/>
    <x v="3"/>
    <s v="High"/>
    <s v="Sauvignon Blanc"/>
    <x v="0"/>
    <x v="0"/>
    <s v="St. Supery Sauvignon Blanc 2015"/>
    <s v="Large Crate"/>
    <s v="Newcastle"/>
    <x v="160"/>
    <d v="2012-09-28T00:00:00"/>
    <n v="21"/>
    <n v="0.05"/>
    <n v="175.99"/>
    <n v="8.99"/>
    <n v="3695.79"/>
  </r>
  <r>
    <n v="5324"/>
    <n v="89263"/>
    <s v="Scott Jacobs"/>
    <s v="Road Cargo"/>
    <x v="0"/>
    <x v="3"/>
    <s v="Critical"/>
    <s v="Cabernet Sauvignon"/>
    <x v="0"/>
    <x v="0"/>
    <s v="Francis Ford Coppola Sofia Rose 2014"/>
    <s v="Full Container"/>
    <s v="Wagga Wagga"/>
    <x v="980"/>
    <d v="2012-04-10T00:00:00"/>
    <n v="6"/>
    <n v="0.1"/>
    <n v="2.21"/>
    <n v="1.1200000000000001"/>
    <n v="13.26"/>
  </r>
  <r>
    <n v="5325"/>
    <n v="89792"/>
    <s v="Michelle Hicks"/>
    <s v="Air Cargo"/>
    <x v="2"/>
    <x v="2"/>
    <s v="Medium"/>
    <s v="Sangiovese Rose"/>
    <x v="0"/>
    <x v="0"/>
    <s v="La Playa Estate Cabernet Sauvignon Rose 2015"/>
    <s v="Small Crate"/>
    <s v="Mandurah"/>
    <x v="23"/>
    <d v="2012-05-03T00:00:00"/>
    <n v="5"/>
    <n v="0.09"/>
    <n v="348.21"/>
    <n v="40.19"/>
    <n v="1741.05"/>
  </r>
  <r>
    <n v="5326"/>
    <n v="85945"/>
    <s v="Billy Alvarez"/>
    <s v="Express Road Cargo"/>
    <x v="0"/>
    <x v="3"/>
    <s v="Low"/>
    <s v="Shiraz"/>
    <x v="0"/>
    <x v="0"/>
    <s v="Orin Swift Cellars Fragile Rose 2014"/>
    <s v="Standard Size Crate"/>
    <s v="Grafton"/>
    <x v="1289"/>
    <d v="2013-09-25T00:00:00"/>
    <n v="8"/>
    <n v="0.08"/>
    <n v="21.38"/>
    <n v="8.99"/>
    <n v="171.04"/>
  </r>
  <r>
    <n v="5327"/>
    <n v="87671"/>
    <s v="Sandra Ortiz"/>
    <s v="Express Road Cargo"/>
    <x v="1"/>
    <x v="1"/>
    <s v="Critical"/>
    <s v="Chardonnay"/>
    <x v="0"/>
    <x v="0"/>
    <s v="Leeuwin Estate Art Series Chardonnay 2012"/>
    <s v="Large Crate"/>
    <s v="Mount Gambier"/>
    <x v="873"/>
    <d v="2010-05-15T00:00:00"/>
    <n v="13"/>
    <n v="0.01"/>
    <n v="95.99"/>
    <n v="4.9000000000000004"/>
    <n v="1247.8699999999999"/>
  </r>
  <r>
    <n v="5328"/>
    <n v="89575"/>
    <s v="Todd Jones"/>
    <s v="Express Road Cargo"/>
    <x v="0"/>
    <x v="3"/>
    <s v="Medium"/>
    <s v="Cabernet Sauvignon"/>
    <x v="0"/>
    <x v="0"/>
    <s v="Chateau d'Esclans Whispering Angel Rose 2014"/>
    <s v="Full Container"/>
    <s v="Grafton"/>
    <x v="1290"/>
    <d v="2012-07-30T00:00:00"/>
    <n v="5"/>
    <n v="0.06"/>
    <n v="2.1800000000000002"/>
    <n v="7.09"/>
    <n v="10.9"/>
  </r>
  <r>
    <n v="5329"/>
    <n v="89575"/>
    <s v="George Peters"/>
    <s v="Express Road Cargo"/>
    <x v="0"/>
    <x v="1"/>
    <s v="Medium"/>
    <s v="Merlot"/>
    <x v="0"/>
    <x v="0"/>
    <s v="Jean-Baptiste Adam Les Natures Cremant d'Alsace Brut"/>
    <s v="Large Crate"/>
    <s v="Devonport"/>
    <x v="1290"/>
    <d v="2012-07-30T00:00:00"/>
    <n v="14"/>
    <n v="0.04"/>
    <n v="6.3"/>
    <n v="0.5"/>
    <n v="88.2"/>
  </r>
  <r>
    <n v="5330"/>
    <n v="87307"/>
    <s v="Jennifer Phillips"/>
    <s v="Express Road Cargo"/>
    <x v="0"/>
    <x v="1"/>
    <s v="Medium"/>
    <s v="Pinot Noir"/>
    <x v="0"/>
    <x v="0"/>
    <s v="Sutter Home White Zinfandel"/>
    <s v="Full Container"/>
    <s v="Devonport"/>
    <x v="1187"/>
    <d v="2011-08-22T00:00:00"/>
    <n v="14"/>
    <n v="0.1"/>
    <n v="6.98"/>
    <n v="1.6"/>
    <n v="97.72"/>
  </r>
  <r>
    <n v="5331"/>
    <n v="88650"/>
    <s v="Russell Franklin"/>
    <s v="Air Cargo"/>
    <x v="2"/>
    <x v="1"/>
    <s v="Low"/>
    <s v="Sangiovese Rose"/>
    <x v="0"/>
    <x v="0"/>
    <s v="Domaine Lafond Roc-Epine Tavel Rose 2014"/>
    <s v="Small Crate"/>
    <s v="Bendigo"/>
    <x v="389"/>
    <d v="2011-10-01T00:00:00"/>
    <n v="3"/>
    <n v="0.05"/>
    <n v="146.05000000000001"/>
    <n v="80.2"/>
    <n v="438.15000000000003"/>
  </r>
  <r>
    <n v="5332"/>
    <n v="88592"/>
    <s v="Louise Cook"/>
    <s v="Express Road Cargo"/>
    <x v="0"/>
    <x v="2"/>
    <s v="High"/>
    <s v="Sangiovese"/>
    <x v="0"/>
    <x v="0"/>
    <s v="Moet &amp; Chandon Imperial"/>
    <s v="Large Crate"/>
    <s v="Albany"/>
    <x v="849"/>
    <d v="2011-06-22T00:00:00"/>
    <n v="9"/>
    <n v="0.09"/>
    <n v="9.7100000000000009"/>
    <n v="9.4499999999999993"/>
    <n v="87.390000000000015"/>
  </r>
  <r>
    <n v="5333"/>
    <n v="87126"/>
    <s v="Douglas Alvarez"/>
    <s v="Express Road Cargo"/>
    <x v="0"/>
    <x v="3"/>
    <s v="Low"/>
    <s v="Merlot"/>
    <x v="0"/>
    <x v="0"/>
    <s v="Simonnet-Febvre Cremant de Bourgogne Blanc"/>
    <s v="Large Crate"/>
    <s v="Armidale"/>
    <x v="497"/>
    <d v="2013-05-17T00:00:00"/>
    <n v="9"/>
    <n v="0.02"/>
    <n v="193.17"/>
    <n v="19.989999999999998"/>
    <n v="1738.53"/>
  </r>
  <r>
    <n v="5334"/>
    <n v="86029"/>
    <s v="Clarence White"/>
    <s v="Express Road Cargo"/>
    <x v="1"/>
    <x v="2"/>
    <s v="Critical"/>
    <s v="Chardonnay"/>
    <x v="0"/>
    <x v="0"/>
    <s v="St. Supery Sauvignon Blanc 2015"/>
    <s v="Large Crate"/>
    <s v="Freemantle"/>
    <x v="1285"/>
    <d v="2013-07-07T00:00:00"/>
    <n v="15"/>
    <n v="7.0000000000000007E-2"/>
    <n v="115.99"/>
    <n v="5.92"/>
    <n v="1739.85"/>
  </r>
  <r>
    <n v="5335"/>
    <n v="87327"/>
    <s v="Juan Dean"/>
    <s v="Express Road Cargo"/>
    <x v="0"/>
    <x v="3"/>
    <s v="Medium"/>
    <s v="Pinot Noir"/>
    <x v="0"/>
    <x v="0"/>
    <s v="Langlois Chateau Cremant de Loire Brut"/>
    <s v="Large Crate"/>
    <s v="Cessnock"/>
    <x v="714"/>
    <d v="2013-09-23T00:00:00"/>
    <n v="12"/>
    <n v="0.01"/>
    <n v="5.98"/>
    <n v="1.49"/>
    <n v="71.760000000000005"/>
  </r>
  <r>
    <n v="5336"/>
    <n v="87327"/>
    <s v="Antonio Campbell"/>
    <s v="Express Road Cargo"/>
    <x v="1"/>
    <x v="3"/>
    <s v="Medium"/>
    <s v="Reisling"/>
    <x v="0"/>
    <x v="0"/>
    <s v="Leeuwin Estate Art Series Chardonnay 2012"/>
    <s v="Standard Size Crate"/>
    <s v="Liverpool"/>
    <x v="714"/>
    <d v="2013-09-24T00:00:00"/>
    <n v="19"/>
    <n v="0.08"/>
    <n v="22.24"/>
    <n v="1.99"/>
    <n v="422.55999999999995"/>
  </r>
  <r>
    <n v="5337"/>
    <n v="87327"/>
    <s v="Antonio Campbell"/>
    <s v="Express Road Cargo"/>
    <x v="0"/>
    <x v="3"/>
    <s v="Medium"/>
    <s v="Zinfandel"/>
    <x v="0"/>
    <x v="0"/>
    <s v="Domaine Lafond Roc-Epine Tavel Rose 2014"/>
    <s v="Large Crate"/>
    <s v="Wagga Wagga"/>
    <x v="714"/>
    <d v="2013-09-24T00:00:00"/>
    <n v="23"/>
    <n v="0.02"/>
    <n v="2.89"/>
    <n v="0.5"/>
    <n v="66.47"/>
  </r>
  <r>
    <n v="5338"/>
    <n v="87327"/>
    <s v="Antonio Campbell"/>
    <s v="Road Cargo"/>
    <x v="2"/>
    <x v="3"/>
    <s v="Medium"/>
    <s v="Champagne"/>
    <x v="0"/>
    <x v="1"/>
    <s v="La Playa Estate Cabernet Sauvignon Rose 2015"/>
    <s v="Large Crate"/>
    <s v="Newcastle"/>
    <x v="714"/>
    <d v="2013-09-24T00:00:00"/>
    <n v="13"/>
    <n v="7.0000000000000007E-2"/>
    <n v="19.98"/>
    <n v="10.49"/>
    <n v="259.74"/>
  </r>
  <r>
    <n v="5339"/>
    <n v="89669"/>
    <s v="Russell Hunter"/>
    <s v="Express Road Cargo"/>
    <x v="1"/>
    <x v="0"/>
    <s v="Low"/>
    <s v="Pinot Gris"/>
    <x v="0"/>
    <x v="1"/>
    <s v="Lincourt Courtney's Chardonnay 2012"/>
    <s v="Standard Size Crate"/>
    <s v="Brisbane"/>
    <x v="437"/>
    <d v="2011-11-03T00:00:00"/>
    <n v="9"/>
    <n v="0.06"/>
    <n v="8.1199999999999992"/>
    <n v="2.83"/>
    <n v="73.08"/>
  </r>
  <r>
    <n v="5340"/>
    <n v="89669"/>
    <s v="Russell Hunter"/>
    <s v="Express Road Cargo"/>
    <x v="1"/>
    <x v="0"/>
    <s v="Low"/>
    <s v="Sauvignon Blanc"/>
    <x v="0"/>
    <x v="1"/>
    <s v="Lucky Chardonnay 2012"/>
    <s v="Loose Wrap"/>
    <s v="Townsville"/>
    <x v="437"/>
    <d v="2011-11-05T00:00:00"/>
    <n v="7"/>
    <n v="0.06"/>
    <n v="96.45"/>
    <n v="13.99"/>
    <n v="675.15"/>
  </r>
  <r>
    <n v="5341"/>
    <n v="90226"/>
    <s v="Mark Howell"/>
    <s v="Express Road Cargo"/>
    <x v="0"/>
    <x v="1"/>
    <s v="Critical"/>
    <s v="Pinot Noir"/>
    <x v="0"/>
    <x v="1"/>
    <s v="Schramsberg Cremant Demi-Sec 2011"/>
    <s v="Large Crate"/>
    <s v="Burnie"/>
    <x v="119"/>
    <d v="2012-06-23T00:00:00"/>
    <n v="13"/>
    <n v="0.01"/>
    <n v="16.739999999999998"/>
    <n v="5.08"/>
    <n v="217.61999999999998"/>
  </r>
  <r>
    <n v="5342"/>
    <n v="91343"/>
    <s v="Mildred Mcdonald"/>
    <s v="Express Road Cargo"/>
    <x v="0"/>
    <x v="2"/>
    <s v="Low"/>
    <s v="Sangiovese"/>
    <x v="0"/>
    <x v="1"/>
    <s v="Barnard Griffin Rose of Sangiovese 2014"/>
    <s v="Large Crate"/>
    <s v="Perth"/>
    <x v="1064"/>
    <d v="2013-07-18T00:00:00"/>
    <n v="6"/>
    <n v="0.03"/>
    <n v="41.94"/>
    <n v="2.99"/>
    <n v="251.64"/>
  </r>
  <r>
    <n v="5343"/>
    <n v="91338"/>
    <s v="Mildred Mcdonald"/>
    <s v="Express Road Cargo"/>
    <x v="0"/>
    <x v="2"/>
    <s v="Low"/>
    <s v="Sangiovese"/>
    <x v="0"/>
    <x v="1"/>
    <s v="Barnard Griffin Rose of Sangiovese 2014"/>
    <s v="Large Crate"/>
    <s v="Bunbury"/>
    <x v="668"/>
    <d v="2011-07-18T00:00:00"/>
    <n v="14"/>
    <n v="0.01"/>
    <n v="7.31"/>
    <n v="0.49"/>
    <n v="102.33999999999999"/>
  </r>
  <r>
    <n v="5344"/>
    <n v="87505"/>
    <s v="Ralph Burton"/>
    <s v="Express Road Cargo"/>
    <x v="1"/>
    <x v="1"/>
    <s v="High"/>
    <s v="Pinot Gris"/>
    <x v="0"/>
    <x v="1"/>
    <s v="Lincourt Courtney's Chardonnay 2012"/>
    <s v="Standard Size Crate"/>
    <s v="Launceston"/>
    <x v="505"/>
    <d v="2013-10-24T00:00:00"/>
    <n v="5"/>
    <n v="7.0000000000000007E-2"/>
    <n v="40.97"/>
    <n v="1.99"/>
    <n v="204.85"/>
  </r>
  <r>
    <n v="5345"/>
    <n v="90325"/>
    <s v="Ernest Hudson"/>
    <s v="Air Cargo"/>
    <x v="0"/>
    <x v="3"/>
    <s v="Low"/>
    <s v="Shiraz"/>
    <x v="0"/>
    <x v="1"/>
    <s v="Lucien Albrecht Cremant d'Alsace Brut"/>
    <s v="Extra Large Crate"/>
    <s v="Goulburn"/>
    <x v="795"/>
    <d v="2012-02-19T00:00:00"/>
    <n v="8"/>
    <n v="0.1"/>
    <n v="279.81"/>
    <n v="23.19"/>
    <n v="2238.48"/>
  </r>
  <r>
    <n v="5346"/>
    <n v="90325"/>
    <s v="Ernest Hudson"/>
    <s v="Air Cargo"/>
    <x v="2"/>
    <x v="3"/>
    <s v="Low"/>
    <s v="Grenache Rose"/>
    <x v="0"/>
    <x v="1"/>
    <s v="Belle Glos Oeil de Perdrix Pinot Noir Blanc 2014"/>
    <s v="Extra Large Crate"/>
    <s v="Orange"/>
    <x v="795"/>
    <d v="2012-02-17T00:00:00"/>
    <n v="6"/>
    <n v="0.09"/>
    <n v="180.98"/>
    <n v="30"/>
    <n v="1085.8799999999999"/>
  </r>
  <r>
    <n v="5347"/>
    <n v="86439"/>
    <s v="Deborah Reid"/>
    <s v="Express Road Cargo"/>
    <x v="1"/>
    <x v="1"/>
    <s v="Not Specified"/>
    <s v="Reisling"/>
    <x v="0"/>
    <x v="1"/>
    <s v="Dog Point Vineyard Sauvignon Blanc 2014"/>
    <s v="Large Crate"/>
    <s v="Hobart"/>
    <x v="303"/>
    <d v="2011-09-16T00:00:00"/>
    <n v="10"/>
    <n v="0.1"/>
    <n v="39.979999999999997"/>
    <n v="4"/>
    <n v="399.79999999999995"/>
  </r>
  <r>
    <n v="5348"/>
    <n v="86445"/>
    <s v="Deborah Reid"/>
    <s v="Express Road Cargo"/>
    <x v="0"/>
    <x v="1"/>
    <s v="Not Specified"/>
    <s v="Sangiovese"/>
    <x v="0"/>
    <x v="1"/>
    <s v="Lucien Albrecht Cremant d'Alsace Brut Rose"/>
    <s v="Large Crate"/>
    <s v="Devonport"/>
    <x v="249"/>
    <d v="2013-09-16T00:00:00"/>
    <n v="10"/>
    <n v="0.1"/>
    <n v="29.74"/>
    <n v="6.64"/>
    <n v="297.39999999999998"/>
  </r>
  <r>
    <n v="5349"/>
    <n v="87976"/>
    <s v="Katherine Baker"/>
    <s v="Air Cargo"/>
    <x v="2"/>
    <x v="3"/>
    <s v="Medium"/>
    <s v="Champagne"/>
    <x v="0"/>
    <x v="1"/>
    <s v="Sutter Home Pink Moscato"/>
    <s v="Extra Large Crate"/>
    <s v="Newcastle"/>
    <x v="448"/>
    <d v="2013-11-20T00:00:00"/>
    <n v="23"/>
    <n v="0.05"/>
    <n v="120.98"/>
    <n v="30"/>
    <n v="2782.54"/>
  </r>
  <r>
    <n v="5350"/>
    <n v="87976"/>
    <s v="Katherine Baker"/>
    <s v="Express Road Cargo"/>
    <x v="0"/>
    <x v="3"/>
    <s v="Medium"/>
    <s v="Cabernet Sauvignon"/>
    <x v="0"/>
    <x v="1"/>
    <s v="Miraval Rose (1.5 Liter Magnum) 2014"/>
    <s v="Full Container"/>
    <s v="Albury"/>
    <x v="448"/>
    <d v="2013-11-20T00:00:00"/>
    <n v="43"/>
    <n v="0.03"/>
    <n v="2.78"/>
    <n v="1.2"/>
    <n v="119.53999999999999"/>
  </r>
  <r>
    <n v="5351"/>
    <n v="88479"/>
    <s v="Sean Elliott"/>
    <s v="Express Road Cargo"/>
    <x v="1"/>
    <x v="0"/>
    <s v="High"/>
    <s v="Reisling"/>
    <x v="0"/>
    <x v="1"/>
    <s v="Chardonnais Napa Valley Chardonnay 2013"/>
    <s v="Standard Size Crate"/>
    <s v="Cairns"/>
    <x v="1024"/>
    <d v="2010-07-16T00:00:00"/>
    <n v="15"/>
    <n v="0.02"/>
    <n v="15.28"/>
    <n v="1.99"/>
    <n v="229.2"/>
  </r>
  <r>
    <n v="5352"/>
    <n v="88479"/>
    <s v="Sean Elliott"/>
    <s v="Express Road Cargo"/>
    <x v="1"/>
    <x v="0"/>
    <s v="High"/>
    <s v="Chardonnay"/>
    <x v="0"/>
    <x v="1"/>
    <s v="Chardonnais Napa Valley Chardonnay 2013"/>
    <s v="Standard Size Crate"/>
    <s v="Mackay"/>
    <x v="1024"/>
    <d v="2010-07-16T00:00:00"/>
    <n v="1"/>
    <n v="0"/>
    <n v="85.99"/>
    <n v="3.3"/>
    <n v="85.99"/>
  </r>
  <r>
    <n v="5353"/>
    <n v="86080"/>
    <s v="Shawn Baker"/>
    <s v="Express Road Cargo"/>
    <x v="1"/>
    <x v="3"/>
    <s v="Critical"/>
    <s v="Sauvignon Blanc"/>
    <x v="0"/>
    <x v="1"/>
    <s v="Robert Oatley Signature Chardonnay 2013"/>
    <s v="Large Crate"/>
    <s v="Broken Hill"/>
    <x v="345"/>
    <d v="2012-02-08T00:00:00"/>
    <n v="12"/>
    <n v="0.08"/>
    <n v="110.99"/>
    <n v="2.5"/>
    <n v="1331.8799999999999"/>
  </r>
  <r>
    <n v="5354"/>
    <n v="86080"/>
    <s v="Charles Reynolds"/>
    <s v="Express Road Cargo"/>
    <x v="0"/>
    <x v="3"/>
    <s v="Critical"/>
    <s v="Pinot Noir"/>
    <x v="0"/>
    <x v="1"/>
    <s v="Chateau d'Esclans Garrus Rose 2013"/>
    <s v="Standard Size Crate"/>
    <s v="Tamworth"/>
    <x v="345"/>
    <d v="2012-02-10T00:00:00"/>
    <n v="10"/>
    <n v="0.02"/>
    <n v="6.84"/>
    <n v="4.42"/>
    <n v="68.400000000000006"/>
  </r>
  <r>
    <n v="5355"/>
    <n v="86549"/>
    <s v="Carlos Oliver"/>
    <s v="Express Road Cargo"/>
    <x v="0"/>
    <x v="1"/>
    <s v="Low"/>
    <s v="Merlot"/>
    <x v="0"/>
    <x v="1"/>
    <s v="Chateau d'Esclans Garrus Rose 2013"/>
    <s v="Large Crate"/>
    <s v="Frankston"/>
    <x v="646"/>
    <d v="2011-12-04T00:00:00"/>
    <n v="3"/>
    <n v="0.08"/>
    <n v="172.99"/>
    <n v="19.989999999999998"/>
    <n v="518.97"/>
  </r>
  <r>
    <n v="5356"/>
    <n v="86300"/>
    <s v="Louise Carr"/>
    <s v="Express Road Cargo"/>
    <x v="2"/>
    <x v="1"/>
    <s v="Medium"/>
    <s v="Champagne"/>
    <x v="0"/>
    <x v="1"/>
    <s v="Chateau d'Esclans Garrus Rose 2013"/>
    <s v="Large Crate"/>
    <s v="Wodonga"/>
    <x v="786"/>
    <d v="2011-07-28T00:00:00"/>
    <n v="12"/>
    <n v="0.02"/>
    <n v="46.94"/>
    <n v="6.77"/>
    <n v="563.28"/>
  </r>
  <r>
    <n v="5357"/>
    <n v="86300"/>
    <s v="Louise Carr"/>
    <s v="Express Road Cargo"/>
    <x v="0"/>
    <x v="1"/>
    <s v="Medium"/>
    <s v="Malbec"/>
    <x v="0"/>
    <x v="1"/>
    <s v="Chateau d'Esclans Whispering Angel Rose 2014"/>
    <s v="Mini Crate"/>
    <s v="Melbourne"/>
    <x v="786"/>
    <d v="2011-07-25T00:00:00"/>
    <n v="8"/>
    <n v="7.0000000000000007E-2"/>
    <n v="167.27"/>
    <n v="35"/>
    <n v="1338.16"/>
  </r>
  <r>
    <n v="5358"/>
    <n v="91176"/>
    <s v="Peter Burke"/>
    <s v="Express Road Cargo"/>
    <x v="1"/>
    <x v="2"/>
    <s v="Not Specified"/>
    <s v="Reisling"/>
    <x v="0"/>
    <x v="1"/>
    <s v="Villa Maria Private Bin Sauvignon Blanc 2015"/>
    <s v="Large Crate"/>
    <s v="Geraldton"/>
    <x v="947"/>
    <d v="2011-10-25T00:00:00"/>
    <n v="16"/>
    <n v="0.06"/>
    <n v="65.989999999999995"/>
    <n v="3.9"/>
    <n v="1055.8399999999999"/>
  </r>
  <r>
    <n v="5359"/>
    <n v="89514"/>
    <s v="Jonathan Ramos"/>
    <s v="Express Road Cargo"/>
    <x v="1"/>
    <x v="3"/>
    <s v="Critical"/>
    <s v="Chardonnay"/>
    <x v="0"/>
    <x v="1"/>
    <s v="Dog Point Vineyard Sauvignon Blanc 2014"/>
    <s v="Loose Wrap"/>
    <s v="Campbeltown"/>
    <x v="912"/>
    <d v="2010-02-11T00:00:00"/>
    <n v="2"/>
    <n v="0.01"/>
    <n v="13.99"/>
    <n v="7.51"/>
    <n v="27.98"/>
  </r>
  <r>
    <n v="5360"/>
    <n v="91003"/>
    <s v="Justin Warren"/>
    <s v="Express Road Cargo"/>
    <x v="0"/>
    <x v="3"/>
    <s v="Low"/>
    <s v="Cabernet Sauvignon"/>
    <x v="0"/>
    <x v="1"/>
    <s v="Gerard Bertrand Cote des Roses Rose 2014"/>
    <s v="Large Crate"/>
    <s v="Tamworth"/>
    <x v="1045"/>
    <d v="2013-02-16T00:00:00"/>
    <n v="9"/>
    <n v="0"/>
    <n v="2.61"/>
    <n v="0.5"/>
    <n v="23.49"/>
  </r>
  <r>
    <n v="5361"/>
    <n v="91003"/>
    <s v="Justin Warren"/>
    <s v="Express Road Cargo"/>
    <x v="2"/>
    <x v="3"/>
    <s v="Low"/>
    <s v="Cremant"/>
    <x v="0"/>
    <x v="1"/>
    <s v="Chateau de Campuget Costieres de Nimes Tradition Rose 2015"/>
    <s v="Large Crate"/>
    <s v="Dubbo"/>
    <x v="1045"/>
    <d v="2013-02-21T00:00:00"/>
    <n v="2"/>
    <n v="0.03"/>
    <n v="25.13"/>
    <n v="9.8699999999999992"/>
    <n v="50.26"/>
  </r>
  <r>
    <n v="5362"/>
    <n v="91003"/>
    <s v="Justin Warren"/>
    <s v="Express Road Cargo"/>
    <x v="0"/>
    <x v="3"/>
    <s v="Low"/>
    <s v="Pinot Noir"/>
    <x v="0"/>
    <x v="1"/>
    <s v="Lucien Albrecht Cremant d'Alsace Brut Rose"/>
    <s v="Standard Size Crate"/>
    <s v="Paramatta"/>
    <x v="1045"/>
    <d v="2013-02-18T00:00:00"/>
    <n v="11"/>
    <n v="0.01"/>
    <n v="5.68"/>
    <n v="3.6"/>
    <n v="62.48"/>
  </r>
  <r>
    <n v="5363"/>
    <n v="91003"/>
    <s v="Antonio Carroll"/>
    <s v="Express Road Cargo"/>
    <x v="1"/>
    <x v="3"/>
    <s v="Low"/>
    <s v="Reisling"/>
    <x v="0"/>
    <x v="1"/>
    <s v="Robert Oatley Sauvignon Blanc 2013"/>
    <s v="Large Crate"/>
    <s v="Queanbeyan"/>
    <x v="1045"/>
    <d v="2013-02-23T00:00:00"/>
    <n v="11"/>
    <n v="0"/>
    <n v="125.99"/>
    <n v="5.63"/>
    <n v="1385.8899999999999"/>
  </r>
  <r>
    <n v="5364"/>
    <n v="87330"/>
    <s v="Ruth Scott"/>
    <s v="Express Road Cargo"/>
    <x v="0"/>
    <x v="0"/>
    <s v="Low"/>
    <s v="Malbec"/>
    <x v="0"/>
    <x v="1"/>
    <s v="Sutter Home Pink Moscato"/>
    <s v="Large Crate"/>
    <s v="Townsville"/>
    <x v="1100"/>
    <d v="2012-11-01T00:00:00"/>
    <n v="24"/>
    <n v="0.08"/>
    <n v="31.74"/>
    <n v="12.62"/>
    <n v="761.76"/>
  </r>
  <r>
    <n v="5365"/>
    <n v="86373"/>
    <s v="Gerald Olson"/>
    <s v="Express Road Cargo"/>
    <x v="0"/>
    <x v="2"/>
    <s v="Not Specified"/>
    <s v="Merlot"/>
    <x v="0"/>
    <x v="1"/>
    <s v="Louis Roederer Cristal Brut 2006"/>
    <s v="Full Container"/>
    <s v="Busseltol"/>
    <x v="1143"/>
    <d v="2010-08-26T00:00:00"/>
    <n v="12"/>
    <n v="0.03"/>
    <n v="7.64"/>
    <n v="5.83"/>
    <n v="91.679999999999993"/>
  </r>
  <r>
    <n v="5366"/>
    <n v="86297"/>
    <s v="Louise Carr"/>
    <s v="Air Cargo"/>
    <x v="2"/>
    <x v="1"/>
    <s v="High"/>
    <s v="Champagne"/>
    <x v="0"/>
    <x v="1"/>
    <s v="Sutter Home Pink Moscato"/>
    <s v="Small Crate"/>
    <s v="Benalla"/>
    <x v="1291"/>
    <d v="2010-01-23T00:00:00"/>
    <n v="9"/>
    <n v="0.05"/>
    <n v="31.76"/>
    <n v="45.51"/>
    <n v="285.84000000000003"/>
  </r>
  <r>
    <n v="5367"/>
    <n v="90161"/>
    <s v="Thomas Jenkins"/>
    <s v="Express Road Cargo"/>
    <x v="0"/>
    <x v="3"/>
    <s v="Critical"/>
    <s v="Zinfandel"/>
    <x v="0"/>
    <x v="1"/>
    <s v="Domaine Lafond Roc-Epine Tavel Rose 2014"/>
    <s v="Large Crate"/>
    <s v="Orange"/>
    <x v="304"/>
    <d v="2012-02-02T00:00:00"/>
    <n v="1"/>
    <n v="0.03"/>
    <n v="3.08"/>
    <n v="0.99"/>
    <n v="3.08"/>
  </r>
  <r>
    <n v="5368"/>
    <n v="88990"/>
    <s v="Douglas Ward"/>
    <s v="Express Road Cargo"/>
    <x v="2"/>
    <x v="2"/>
    <s v="Low"/>
    <s v="Grenache Rose"/>
    <x v="0"/>
    <x v="1"/>
    <s v="Chateau d'Esclans Whispering Angel Rose 2014"/>
    <s v="Mini Crate"/>
    <s v="Geraldton"/>
    <x v="969"/>
    <d v="2012-06-13T00:00:00"/>
    <n v="2"/>
    <n v="0.06"/>
    <n v="40.97"/>
    <n v="14.45"/>
    <n v="81.94"/>
  </r>
  <r>
    <n v="5369"/>
    <n v="89815"/>
    <s v="Donald Bailey"/>
    <s v="Express Road Cargo"/>
    <x v="1"/>
    <x v="3"/>
    <s v="Medium"/>
    <s v="Reisling"/>
    <x v="0"/>
    <x v="1"/>
    <s v="Angeline Sauvignon Blanc 2014"/>
    <s v="Standard Size Crate"/>
    <s v="Grafton"/>
    <x v="417"/>
    <d v="2013-01-29T00:00:00"/>
    <n v="9"/>
    <n v="0.09"/>
    <n v="10.130000000000001"/>
    <n v="1.99"/>
    <n v="91.17"/>
  </r>
  <r>
    <n v="5370"/>
    <n v="91447"/>
    <s v="Anthony Snyder"/>
    <s v="Express Road Cargo"/>
    <x v="0"/>
    <x v="1"/>
    <s v="Not Specified"/>
    <s v="Zinfandel"/>
    <x v="0"/>
    <x v="1"/>
    <s v="Moet &amp; Chandon Imperial"/>
    <s v="Large Crate"/>
    <s v="Canberra"/>
    <x v="611"/>
    <d v="2010-04-09T00:00:00"/>
    <n v="9"/>
    <n v="0.08"/>
    <n v="4.55"/>
    <n v="1.49"/>
    <n v="40.949999999999996"/>
  </r>
  <r>
    <n v="5371"/>
    <n v="86751"/>
    <s v="Edward Ortiz"/>
    <s v="Express Road Cargo"/>
    <x v="0"/>
    <x v="3"/>
    <s v="Not Specified"/>
    <s v="Zinfandel"/>
    <x v="0"/>
    <x v="1"/>
    <s v="Lucien Albrecht Cremant d'Alsace Brut Rose"/>
    <s v="Loose Wrap"/>
    <s v="Wollongong"/>
    <x v="720"/>
    <d v="2010-03-26T00:00:00"/>
    <n v="5"/>
    <n v="7.0000000000000007E-2"/>
    <n v="225.04"/>
    <n v="11.79"/>
    <n v="1125.2"/>
  </r>
  <r>
    <n v="5372"/>
    <n v="86751"/>
    <s v="Edward Ortiz"/>
    <s v="Express Road Cargo"/>
    <x v="0"/>
    <x v="3"/>
    <s v="Not Specified"/>
    <s v="Pinot Noir"/>
    <x v="0"/>
    <x v="1"/>
    <s v="Roederer Estate L'Ermitage 2007"/>
    <s v="Large Crate"/>
    <s v="Wagga Wagga"/>
    <x v="720"/>
    <d v="2010-03-29T00:00:00"/>
    <n v="7"/>
    <n v="0.03"/>
    <n v="7.84"/>
    <n v="4.71"/>
    <n v="54.879999999999995"/>
  </r>
  <r>
    <n v="5373"/>
    <n v="88837"/>
    <s v="Lori Henry"/>
    <s v="Road Cargo"/>
    <x v="0"/>
    <x v="1"/>
    <s v="Critical"/>
    <s v="Shiraz"/>
    <x v="0"/>
    <x v="1"/>
    <s v="Veuve Clicquot Brut Yellow Label"/>
    <s v="Large Crate"/>
    <s v="Melton"/>
    <x v="1138"/>
    <d v="2010-09-29T00:00:00"/>
    <n v="12"/>
    <n v="0"/>
    <n v="19.98"/>
    <n v="5.97"/>
    <n v="239.76"/>
  </r>
  <r>
    <n v="5374"/>
    <n v="87816"/>
    <s v="Sharon Hughes"/>
    <s v="Express Road Cargo"/>
    <x v="2"/>
    <x v="1"/>
    <s v="Low"/>
    <s v="Grenache Rose"/>
    <x v="0"/>
    <x v="1"/>
    <s v="Gerard Bertrand Cote des Roses Rose 2014"/>
    <s v="Standard Size Crate"/>
    <s v="Port Adelaide"/>
    <x v="1187"/>
    <d v="2011-08-26T00:00:00"/>
    <n v="6"/>
    <n v="0.02"/>
    <n v="14.34"/>
    <n v="5"/>
    <n v="86.039999999999992"/>
  </r>
  <r>
    <n v="5375"/>
    <n v="87821"/>
    <s v="Sharon Hughes"/>
    <s v="Express Road Cargo"/>
    <x v="0"/>
    <x v="1"/>
    <s v="Low"/>
    <s v="Shiraz"/>
    <x v="0"/>
    <x v="1"/>
    <s v="Chateau Gaudrelle Cremant d'Loire Brut"/>
    <s v="Full Container"/>
    <s v="Victor Harbor"/>
    <x v="302"/>
    <d v="2013-08-21T00:00:00"/>
    <n v="4"/>
    <n v="0"/>
    <n v="1.1399999999999999"/>
    <n v="0.7"/>
    <n v="4.5599999999999996"/>
  </r>
  <r>
    <n v="5376"/>
    <n v="91349"/>
    <s v="Steven Harris"/>
    <s v="Air Cargo"/>
    <x v="2"/>
    <x v="3"/>
    <s v="High"/>
    <s v="Champagne"/>
    <x v="0"/>
    <x v="1"/>
    <s v="Belle Glos Oeil de Perdrix Pinot Noir Blanc 2014"/>
    <s v="Small Crate"/>
    <s v="Cessnock"/>
    <x v="1030"/>
    <d v="2013-09-01T00:00:00"/>
    <n v="5"/>
    <n v="0.01"/>
    <n v="286.85000000000002"/>
    <n v="61.76"/>
    <n v="1434.25"/>
  </r>
  <r>
    <n v="5377"/>
    <n v="86023"/>
    <s v="Clarence White"/>
    <s v="Express Road Cargo"/>
    <x v="1"/>
    <x v="2"/>
    <s v="Low"/>
    <s v="Sauvignon Blanc"/>
    <x v="0"/>
    <x v="1"/>
    <s v="Robert Oatley Signature Chardonnay 2013"/>
    <s v="Standard Size Crate"/>
    <s v="Bunbury"/>
    <x v="383"/>
    <d v="2012-09-28T00:00:00"/>
    <n v="20"/>
    <n v="0.06"/>
    <n v="31.78"/>
    <n v="1.99"/>
    <n v="635.6"/>
  </r>
  <r>
    <n v="5378"/>
    <n v="86023"/>
    <s v="Clarence White"/>
    <s v="Express Road Cargo"/>
    <x v="0"/>
    <x v="2"/>
    <s v="Low"/>
    <s v="Cabernet Sauvignon"/>
    <x v="0"/>
    <x v="1"/>
    <s v="Roederer Estate Brut"/>
    <s v="Large Crate"/>
    <s v="Rockingham"/>
    <x v="383"/>
    <d v="2012-09-26T00:00:00"/>
    <n v="1"/>
    <n v="0.06"/>
    <n v="4.9800000000000004"/>
    <n v="5.0199999999999996"/>
    <n v="4.9800000000000004"/>
  </r>
  <r>
    <n v="5379"/>
    <n v="86023"/>
    <s v="Clarence White"/>
    <s v="Express Road Cargo"/>
    <x v="0"/>
    <x v="2"/>
    <s v="Low"/>
    <s v="Merlot"/>
    <x v="0"/>
    <x v="1"/>
    <s v="Orin Swift Cellars Fragile Rose 2014"/>
    <s v="Standard Size Crate"/>
    <s v="Geraldton"/>
    <x v="383"/>
    <d v="2012-09-28T00:00:00"/>
    <n v="17"/>
    <n v="0.06"/>
    <n v="16.989999999999998"/>
    <n v="8.99"/>
    <n v="288.83"/>
  </r>
  <r>
    <n v="5380"/>
    <n v="86023"/>
    <s v="Clarence White"/>
    <s v="Express Road Cargo"/>
    <x v="2"/>
    <x v="2"/>
    <s v="Low"/>
    <s v="Grenache Rose"/>
    <x v="0"/>
    <x v="1"/>
    <s v="La Playa Estate Cabernet Sauvignon Rose 2015"/>
    <s v="Mini Crate"/>
    <s v="Rockingham"/>
    <x v="383"/>
    <d v="2012-10-03T00:00:00"/>
    <n v="9"/>
    <n v="0"/>
    <n v="209.37"/>
    <n v="69"/>
    <n v="1884.33"/>
  </r>
  <r>
    <n v="5381"/>
    <n v="91452"/>
    <s v="Gary Mason"/>
    <s v="Express Road Cargo"/>
    <x v="0"/>
    <x v="2"/>
    <s v="Not Specified"/>
    <s v="Malbec"/>
    <x v="0"/>
    <x v="1"/>
    <s v="Pietradolce Etna Rosato 2014"/>
    <s v="Large Crate"/>
    <s v="Bunbury"/>
    <x v="1292"/>
    <d v="2012-07-29T00:00:00"/>
    <n v="4"/>
    <n v="0"/>
    <n v="42.8"/>
    <n v="2.99"/>
    <n v="171.2"/>
  </r>
  <r>
    <n v="5382"/>
    <n v="89778"/>
    <s v="Henry Cruz"/>
    <s v="Road Cargo"/>
    <x v="0"/>
    <x v="0"/>
    <s v="Medium"/>
    <s v="Shiraz"/>
    <x v="0"/>
    <x v="1"/>
    <s v="Simonnet-Febvre Cremant de Bourgogne Blanc"/>
    <s v="Large Crate"/>
    <s v="Darwin"/>
    <x v="1293"/>
    <d v="2011-08-24T00:00:00"/>
    <n v="9"/>
    <n v="0.09"/>
    <n v="363.25"/>
    <n v="19.989999999999998"/>
    <n v="3269.25"/>
  </r>
  <r>
    <n v="5383"/>
    <n v="91345"/>
    <s v="Steven Harris"/>
    <s v="Express Road Cargo"/>
    <x v="1"/>
    <x v="3"/>
    <s v="Low"/>
    <s v="Chardonnay"/>
    <x v="0"/>
    <x v="1"/>
    <s v="The White Knight Sauvignon Blanc 2014"/>
    <s v="Standard Size Crate"/>
    <s v="Grafton"/>
    <x v="576"/>
    <d v="2011-09-02T00:00:00"/>
    <n v="9"/>
    <n v="0.05"/>
    <n v="33.979999999999997"/>
    <n v="1.99"/>
    <n v="305.82"/>
  </r>
  <r>
    <n v="5384"/>
    <n v="87567"/>
    <s v="Steve Wilson"/>
    <s v="Air Cargo"/>
    <x v="1"/>
    <x v="1"/>
    <s v="High"/>
    <s v="Sauvignon Blanc"/>
    <x v="0"/>
    <x v="6"/>
    <s v="Robert Oatley Sauvignon Blanc 2013"/>
    <s v="Small Crate"/>
    <s v="Port Lincoln"/>
    <x v="1294"/>
    <d v="2013-10-04T00:00:00"/>
    <n v="8"/>
    <n v="0.04"/>
    <n v="399.98"/>
    <n v="12.06"/>
    <n v="3199.84"/>
  </r>
  <r>
    <n v="5385"/>
    <n v="88997"/>
    <s v="Douglas Ward"/>
    <s v="Air Cargo"/>
    <x v="2"/>
    <x v="2"/>
    <s v="Medium"/>
    <s v="Champagne"/>
    <x v="0"/>
    <x v="6"/>
    <s v="Chateau D'Aqueria Tavel Rose 2013"/>
    <s v="Extra Large Crate"/>
    <s v="Perth"/>
    <x v="227"/>
    <d v="2013-11-24T00:00:00"/>
    <n v="19"/>
    <n v="0"/>
    <n v="299.05"/>
    <n v="87.01"/>
    <n v="5681.95"/>
  </r>
  <r>
    <n v="5386"/>
    <n v="88997"/>
    <s v="Douglas Ward"/>
    <s v="Air Cargo"/>
    <x v="2"/>
    <x v="2"/>
    <s v="Medium"/>
    <s v="Champagne"/>
    <x v="0"/>
    <x v="6"/>
    <s v="La Playa Estate Cabernet Sauvignon Rose 2015"/>
    <s v="Extra Large Crate"/>
    <s v="Mandurah"/>
    <x v="227"/>
    <d v="2013-11-25T00:00:00"/>
    <n v="3"/>
    <n v="0.1"/>
    <n v="291.73"/>
    <n v="48.8"/>
    <n v="875.19"/>
  </r>
  <r>
    <n v="5387"/>
    <n v="88997"/>
    <s v="Douglas Ward"/>
    <s v="Express Road Cargo"/>
    <x v="1"/>
    <x v="2"/>
    <s v="Medium"/>
    <s v="Pinot Gris"/>
    <x v="0"/>
    <x v="6"/>
    <s v="Mercer Canyons Chardonnay 2013"/>
    <s v="Large Crate"/>
    <s v="Mandurah"/>
    <x v="227"/>
    <d v="2013-11-25T00:00:00"/>
    <n v="5"/>
    <n v="0.03"/>
    <n v="30.42"/>
    <n v="8.65"/>
    <n v="152.10000000000002"/>
  </r>
  <r>
    <n v="5388"/>
    <n v="87526"/>
    <s v="Ernest Alvarez"/>
    <s v="Express Road Cargo"/>
    <x v="2"/>
    <x v="3"/>
    <s v="Low"/>
    <s v="Cremant"/>
    <x v="0"/>
    <x v="6"/>
    <s v="Barnard Griffin Rose of Sangiovese 2014"/>
    <s v="Mini Crate"/>
    <s v="Blue Mountains"/>
    <x v="863"/>
    <d v="2012-04-27T00:00:00"/>
    <n v="1"/>
    <n v="0.03"/>
    <n v="8.3699999999999992"/>
    <n v="10.16"/>
    <n v="8.3699999999999992"/>
  </r>
  <r>
    <n v="5389"/>
    <n v="90723"/>
    <s v="Justin Myers"/>
    <s v="Express Road Cargo"/>
    <x v="0"/>
    <x v="1"/>
    <s v="Low"/>
    <s v="Merlot"/>
    <x v="0"/>
    <x v="6"/>
    <s v="Langlois Chateau Cremant de Loire Brut"/>
    <s v="Large Crate"/>
    <s v="Canberra"/>
    <x v="306"/>
    <d v="2013-08-25T00:00:00"/>
    <n v="20"/>
    <n v="0.08"/>
    <n v="17.989999999999998"/>
    <n v="8.65"/>
    <n v="359.79999999999995"/>
  </r>
  <r>
    <n v="5390"/>
    <n v="90723"/>
    <s v="Harold Burke"/>
    <s v="Express Road Cargo"/>
    <x v="0"/>
    <x v="1"/>
    <s v="Low"/>
    <s v="Pinot Noir"/>
    <x v="0"/>
    <x v="6"/>
    <s v="Chateau d'Esclans Garrus Rose 2013"/>
    <s v="Large Crate"/>
    <s v="Canberra"/>
    <x v="306"/>
    <d v="2013-08-27T00:00:00"/>
    <n v="22"/>
    <n v="0.01"/>
    <n v="35.44"/>
    <n v="4.92"/>
    <n v="779.68"/>
  </r>
  <r>
    <n v="5391"/>
    <n v="86414"/>
    <s v="Roger Watson"/>
    <s v="Express Road Cargo"/>
    <x v="0"/>
    <x v="3"/>
    <s v="Low"/>
    <s v="Sangiovese"/>
    <x v="0"/>
    <x v="4"/>
    <s v="Schramsberg Cremant Demi-Sec 2011"/>
    <s v="Large Crate"/>
    <s v="Sydney"/>
    <x v="307"/>
    <d v="2011-10-20T00:00:00"/>
    <n v="14"/>
    <n v="0.06"/>
    <n v="3.75"/>
    <n v="0.5"/>
    <n v="52.5"/>
  </r>
  <r>
    <n v="5392"/>
    <n v="86730"/>
    <s v="Larry Price"/>
    <s v="Express Road Cargo"/>
    <x v="1"/>
    <x v="3"/>
    <s v="High"/>
    <s v="Pinot Gris"/>
    <x v="0"/>
    <x v="4"/>
    <s v="Rombauer Chardonnay 2014"/>
    <s v="Standard Size Crate"/>
    <s v="Orange"/>
    <x v="148"/>
    <d v="2013-08-03T00:00:00"/>
    <n v="21"/>
    <n v="0.04"/>
    <n v="115.79"/>
    <n v="1.99"/>
    <n v="2431.59"/>
  </r>
  <r>
    <n v="5393"/>
    <n v="89391"/>
    <s v="Eric King"/>
    <s v="Road Cargo"/>
    <x v="0"/>
    <x v="1"/>
    <s v="Low"/>
    <s v="Merlot"/>
    <x v="0"/>
    <x v="6"/>
    <s v="Simonnet-Febvre Cremant de Bourgogne Blanc"/>
    <s v="Large Crate"/>
    <s v="Hamilton"/>
    <x v="96"/>
    <d v="2012-03-22T00:00:00"/>
    <n v="14"/>
    <n v="0.09"/>
    <n v="5.98"/>
    <n v="1.49"/>
    <n v="83.72"/>
  </r>
  <r>
    <n v="5394"/>
    <n v="91444"/>
    <s v="Richard Oliver"/>
    <s v="Express Road Cargo"/>
    <x v="0"/>
    <x v="0"/>
    <s v="High"/>
    <s v="Merlot"/>
    <x v="0"/>
    <x v="6"/>
    <s v="Roederer Estate Brut"/>
    <s v="Full Container"/>
    <s v="Darwin"/>
    <x v="585"/>
    <d v="2011-06-02T00:00:00"/>
    <n v="1"/>
    <n v="0.04"/>
    <n v="5.98"/>
    <n v="1.67"/>
    <n v="5.98"/>
  </r>
  <r>
    <n v="5395"/>
    <n v="91444"/>
    <s v="Richard Oliver"/>
    <s v="Express Road Cargo"/>
    <x v="0"/>
    <x v="0"/>
    <s v="High"/>
    <s v="Malbec"/>
    <x v="0"/>
    <x v="6"/>
    <s v="Domaine Lafage Miraflors Rose 2013"/>
    <s v="Large Crate"/>
    <s v="Darwin"/>
    <x v="585"/>
    <d v="2011-06-02T00:00:00"/>
    <n v="14"/>
    <n v="0.02"/>
    <n v="13.43"/>
    <n v="5.5"/>
    <n v="188.01999999999998"/>
  </r>
  <r>
    <n v="5396"/>
    <n v="88929"/>
    <s v="Tina Hicks"/>
    <s v="Express Road Cargo"/>
    <x v="0"/>
    <x v="2"/>
    <s v="High"/>
    <s v="Zinfandel"/>
    <x v="0"/>
    <x v="6"/>
    <s v="JCB N¬∞21 Brut Cremant de Bourgogne"/>
    <s v="Large Crate"/>
    <s v="Bunbury"/>
    <x v="856"/>
    <d v="2010-05-01T00:00:00"/>
    <n v="1"/>
    <n v="7.0000000000000007E-2"/>
    <n v="415.88"/>
    <n v="11.37"/>
    <n v="415.88"/>
  </r>
  <r>
    <n v="5397"/>
    <n v="88214"/>
    <s v="Timothy Cox"/>
    <s v="Express Road Cargo"/>
    <x v="0"/>
    <x v="1"/>
    <s v="Low"/>
    <s v="Malbec"/>
    <x v="0"/>
    <x v="6"/>
    <s v="Schramsberg Cremant Demi-Sec 2011"/>
    <s v="Large Crate"/>
    <s v="Hamilton"/>
    <x v="50"/>
    <d v="2011-05-13T00:00:00"/>
    <n v="8"/>
    <n v="0.1"/>
    <n v="6.48"/>
    <n v="5.16"/>
    <n v="51.84"/>
  </r>
  <r>
    <n v="5398"/>
    <n v="88214"/>
    <s v="Earl Mcdonald"/>
    <s v="Express Road Cargo"/>
    <x v="0"/>
    <x v="3"/>
    <s v="Low"/>
    <s v="Pinot Noir"/>
    <x v="0"/>
    <x v="6"/>
    <s v="Chateau D'Aqueria Tavel Rose 2013"/>
    <s v="Mini Crate"/>
    <s v="Campbeltown"/>
    <x v="50"/>
    <d v="2011-05-10T00:00:00"/>
    <n v="16"/>
    <n v="0.1"/>
    <n v="78.8"/>
    <n v="35"/>
    <n v="1260.8"/>
  </r>
  <r>
    <n v="5399"/>
    <n v="91208"/>
    <s v="Raymond Burton"/>
    <s v="Express Road Cargo"/>
    <x v="2"/>
    <x v="2"/>
    <s v="Critical"/>
    <s v="Cremant"/>
    <x v="0"/>
    <x v="6"/>
    <s v="Chateau d'Esclans Whispering Angel Rose 2014"/>
    <s v="Mini Crate"/>
    <s v="Perth"/>
    <x v="1062"/>
    <d v="2013-05-12T00:00:00"/>
    <n v="1"/>
    <n v="0.04"/>
    <n v="19.940000000000001"/>
    <n v="14.87"/>
    <n v="19.940000000000001"/>
  </r>
  <r>
    <n v="5400"/>
    <n v="91208"/>
    <s v="Raymond Burton"/>
    <s v="Express Road Cargo"/>
    <x v="0"/>
    <x v="2"/>
    <s v="Critical"/>
    <s v="Cabernet Sauvignon"/>
    <x v="0"/>
    <x v="6"/>
    <s v="Bollinger Brut Special Cuvee"/>
    <s v="Full Container"/>
    <s v="Freemantle"/>
    <x v="1062"/>
    <d v="2013-05-13T00:00:00"/>
    <n v="10"/>
    <n v="0.09"/>
    <n v="3.68"/>
    <n v="1.32"/>
    <n v="36.800000000000004"/>
  </r>
  <r>
    <n v="5401"/>
    <n v="91455"/>
    <s v="Lillian Sanchez"/>
    <s v="Express Road Cargo"/>
    <x v="1"/>
    <x v="3"/>
    <s v="Low"/>
    <s v="Chardonnay"/>
    <x v="0"/>
    <x v="6"/>
    <s v="Leeuwin Estate Art Series Chardonnay 2012"/>
    <s v="Large Crate"/>
    <s v="Liverpool"/>
    <x v="1295"/>
    <d v="2012-11-06T00:00:00"/>
    <n v="8"/>
    <n v="0.09"/>
    <n v="45.99"/>
    <n v="4.99"/>
    <n v="367.92"/>
  </r>
  <r>
    <n v="5402"/>
    <n v="90905"/>
    <s v="Jeffrey Carpenter"/>
    <s v="Express Road Cargo"/>
    <x v="1"/>
    <x v="1"/>
    <s v="Low"/>
    <s v="Chardonnay"/>
    <x v="0"/>
    <x v="6"/>
    <s v="Cloudy Bay Sauvignon Blanc 2015"/>
    <s v="Large Crate"/>
    <s v="Canberra"/>
    <x v="206"/>
    <d v="2010-08-09T00:00:00"/>
    <n v="18"/>
    <n v="0.09"/>
    <n v="125.99"/>
    <n v="2.5"/>
    <n v="2267.8199999999997"/>
  </r>
  <r>
    <n v="5403"/>
    <n v="86947"/>
    <s v="Justin Lynch"/>
    <s v="Express Road Cargo"/>
    <x v="0"/>
    <x v="1"/>
    <s v="High"/>
    <s v="Pinot Noir"/>
    <x v="0"/>
    <x v="6"/>
    <s v="Locations by Dave Phinney F Rose"/>
    <s v="Large Crate"/>
    <s v="Mount Barker"/>
    <x v="1022"/>
    <d v="2013-11-17T00:00:00"/>
    <n v="9"/>
    <n v="0.02"/>
    <n v="21.38"/>
    <n v="2.99"/>
    <n v="192.42"/>
  </r>
  <r>
    <n v="5404"/>
    <n v="91136"/>
    <s v="Irene Arnold"/>
    <s v="Express Road Cargo"/>
    <x v="0"/>
    <x v="1"/>
    <s v="High"/>
    <s v="Shiraz"/>
    <x v="0"/>
    <x v="6"/>
    <s v="Chateau Gaudrelle Cremant d'Loire Brut"/>
    <s v="Mini Crate"/>
    <s v="Ararat"/>
    <x v="27"/>
    <d v="2013-08-28T00:00:00"/>
    <n v="5"/>
    <n v="0.08"/>
    <n v="110.98"/>
    <n v="35"/>
    <n v="554.9"/>
  </r>
  <r>
    <n v="5405"/>
    <n v="87658"/>
    <s v="Raymond Daniels"/>
    <s v="Express Road Cargo"/>
    <x v="0"/>
    <x v="2"/>
    <s v="Medium"/>
    <s v="Pinot Noir"/>
    <x v="0"/>
    <x v="6"/>
    <s v="Sutter Home Pink Moscato"/>
    <s v="Large Crate"/>
    <s v="Perth"/>
    <x v="1246"/>
    <d v="2012-06-29T00:00:00"/>
    <n v="11"/>
    <n v="0.08"/>
    <n v="59.98"/>
    <n v="3.99"/>
    <n v="659.78"/>
  </r>
  <r>
    <n v="5406"/>
    <n v="88322"/>
    <s v="Peter Williams"/>
    <s v="Express Road Cargo"/>
    <x v="0"/>
    <x v="2"/>
    <s v="Critical"/>
    <s v="Sangiovese"/>
    <x v="0"/>
    <x v="6"/>
    <s v="Chateau D'Aqueria Tavel Rose 2013"/>
    <s v="Large Crate"/>
    <s v="Geraldton"/>
    <x v="308"/>
    <d v="2011-10-17T00:00:00"/>
    <n v="12"/>
    <n v="0.04"/>
    <n v="11.97"/>
    <n v="4.9800000000000004"/>
    <n v="143.64000000000001"/>
  </r>
  <r>
    <n v="5407"/>
    <n v="88322"/>
    <s v="Peter Williams"/>
    <s v="Road Cargo"/>
    <x v="0"/>
    <x v="2"/>
    <s v="Critical"/>
    <s v="Merlot"/>
    <x v="0"/>
    <x v="6"/>
    <s v="Dopff &amp; Irion Cremant Rose Brut"/>
    <s v="Large Crate"/>
    <s v="Albany"/>
    <x v="308"/>
    <d v="2011-10-18T00:00:00"/>
    <n v="15"/>
    <n v="0.09"/>
    <n v="29.74"/>
    <n v="6.64"/>
    <n v="446.09999999999997"/>
  </r>
  <r>
    <n v="5408"/>
    <n v="88328"/>
    <s v="Peter Williams"/>
    <s v="Express Road Cargo"/>
    <x v="0"/>
    <x v="2"/>
    <s v="Critical"/>
    <s v="Cabernet Sauvignon"/>
    <x v="0"/>
    <x v="6"/>
    <s v="Barnard Griffin Rose of Sangiovese 2014"/>
    <s v="Large Crate"/>
    <s v="Geraldton"/>
    <x v="1071"/>
    <d v="2013-10-16T00:00:00"/>
    <n v="12"/>
    <n v="0.03"/>
    <n v="95.43"/>
    <n v="19.989999999999998"/>
    <n v="1145.1600000000001"/>
  </r>
  <r>
    <n v="5409"/>
    <n v="88233"/>
    <s v="Benjamin Roberts"/>
    <s v="Road Cargo"/>
    <x v="2"/>
    <x v="3"/>
    <s v="High"/>
    <s v="Grenache Rose"/>
    <x v="0"/>
    <x v="6"/>
    <s v="Miraval Rose 2014"/>
    <s v="Standard Size Crate"/>
    <s v="Queanbeyan"/>
    <x v="866"/>
    <d v="2010-10-18T00:00:00"/>
    <n v="4"/>
    <n v="0"/>
    <n v="12.2"/>
    <n v="6.02"/>
    <n v="48.8"/>
  </r>
  <r>
    <n v="5410"/>
    <n v="88988"/>
    <s v="Ralph Smith"/>
    <s v="Road Cargo"/>
    <x v="0"/>
    <x v="3"/>
    <s v="Low"/>
    <s v="Pinot Noir"/>
    <x v="0"/>
    <x v="6"/>
    <s v="Jean-Baptiste Adam Les Natures Cremant d'Alsace Brut"/>
    <s v="Large Crate"/>
    <s v="Bathurst"/>
    <x v="597"/>
    <d v="2013-08-08T00:00:00"/>
    <n v="10"/>
    <n v="0.06"/>
    <n v="8.69"/>
    <n v="2.99"/>
    <n v="86.899999999999991"/>
  </r>
  <r>
    <n v="5411"/>
    <n v="88985"/>
    <s v="Ralph Smith"/>
    <s v="Express Road Cargo"/>
    <x v="0"/>
    <x v="3"/>
    <s v="Low"/>
    <s v="Pinot Noir"/>
    <x v="0"/>
    <x v="6"/>
    <s v="Miraval Rose (1.5 Liter Magnum) 2014"/>
    <s v="Large Crate"/>
    <s v="Newcastle"/>
    <x v="522"/>
    <d v="2011-08-11T00:00:00"/>
    <n v="15"/>
    <n v="0.03"/>
    <n v="34.76"/>
    <n v="8.2200000000000006"/>
    <n v="521.4"/>
  </r>
  <r>
    <n v="5412"/>
    <n v="91319"/>
    <s v="Chris Edwards"/>
    <s v="Express Road Cargo"/>
    <x v="2"/>
    <x v="3"/>
    <s v="High"/>
    <s v="Cremant"/>
    <x v="0"/>
    <x v="6"/>
    <s v="Chateau de Campuget Costieres de Nimes Tradition Rose 2015"/>
    <s v="Large Crate"/>
    <s v="Newcastle"/>
    <x v="1251"/>
    <d v="2012-11-29T00:00:00"/>
    <n v="20"/>
    <n v="0.09"/>
    <n v="5.89"/>
    <n v="5.57"/>
    <n v="117.8"/>
  </r>
  <r>
    <n v="5413"/>
    <n v="86707"/>
    <s v="Ronald Stewart"/>
    <s v="Express Road Cargo"/>
    <x v="2"/>
    <x v="1"/>
    <s v="Medium"/>
    <s v="Grenache Rose"/>
    <x v="0"/>
    <x v="6"/>
    <s v="Francis Ford Coppola Sofia Rose 2014"/>
    <s v="Standard Size Crate"/>
    <s v="Canberra"/>
    <x v="99"/>
    <d v="2013-05-27T00:00:00"/>
    <n v="5"/>
    <n v="0.04"/>
    <n v="22.23"/>
    <n v="3.63"/>
    <n v="111.15"/>
  </r>
  <r>
    <n v="5414"/>
    <n v="86700"/>
    <s v="Ryan Clark"/>
    <s v="Air Cargo"/>
    <x v="2"/>
    <x v="1"/>
    <s v="Medium"/>
    <s v="Cremant"/>
    <x v="0"/>
    <x v="6"/>
    <s v="Belle Glos Oeil de Perdrix Pinot Noir Blanc 2014"/>
    <s v="Extra Large Crate"/>
    <s v="Port Lincoln"/>
    <x v="726"/>
    <d v="2011-05-27T00:00:00"/>
    <n v="15"/>
    <n v="0.03"/>
    <n v="25.98"/>
    <n v="14.36"/>
    <n v="389.7"/>
  </r>
  <r>
    <n v="5415"/>
    <n v="91430"/>
    <s v="Steve Moreno"/>
    <s v="Express Road Cargo"/>
    <x v="1"/>
    <x v="3"/>
    <s v="Low"/>
    <s v="Sauvignon Blanc"/>
    <x v="0"/>
    <x v="6"/>
    <s v="Dog Point Vineyard Sauvignon Blanc 2014"/>
    <s v="Standard Size Crate"/>
    <s v="Tamworth"/>
    <x v="278"/>
    <d v="2013-03-10T00:00:00"/>
    <n v="4"/>
    <n v="0.1"/>
    <n v="6.48"/>
    <n v="2.74"/>
    <n v="25.92"/>
  </r>
  <r>
    <n v="5416"/>
    <n v="91430"/>
    <s v="Steve Moreno"/>
    <s v="Express Road Cargo"/>
    <x v="0"/>
    <x v="3"/>
    <s v="Low"/>
    <s v="Cabernet Sauvignon"/>
    <x v="0"/>
    <x v="6"/>
    <s v="Gerard Bertrand Cote des Roses Rose 2014"/>
    <s v="Large Crate"/>
    <s v="Dubbo"/>
    <x v="278"/>
    <d v="2013-03-13T00:00:00"/>
    <n v="5"/>
    <n v="0"/>
    <n v="8.74"/>
    <n v="8.2899999999999991"/>
    <n v="43.7"/>
  </r>
  <r>
    <n v="5417"/>
    <n v="87018"/>
    <s v="Willie Hicks"/>
    <s v="Air Cargo"/>
    <x v="2"/>
    <x v="2"/>
    <s v="Low"/>
    <s v="Sangiovese Rose"/>
    <x v="0"/>
    <x v="6"/>
    <s v="Sutter Home White Zinfandel"/>
    <s v="Extra Large Crate"/>
    <s v="Geraldton"/>
    <x v="874"/>
    <d v="2012-06-28T00:00:00"/>
    <n v="4"/>
    <n v="0.08"/>
    <n v="100.89"/>
    <n v="42"/>
    <n v="403.56"/>
  </r>
  <r>
    <n v="5418"/>
    <n v="87422"/>
    <s v="Jimmy Garcia"/>
    <s v="Express Road Cargo"/>
    <x v="1"/>
    <x v="3"/>
    <s v="High"/>
    <s v="Sauvignon Blanc"/>
    <x v="0"/>
    <x v="4"/>
    <s v="The White Knight Sauvignon Blanc 2014"/>
    <s v="Standard Size Crate"/>
    <s v="Cessnock"/>
    <x v="1296"/>
    <d v="2013-11-14T00:00:00"/>
    <n v="15"/>
    <n v="0"/>
    <n v="22.24"/>
    <n v="1.99"/>
    <n v="333.59999999999997"/>
  </r>
  <r>
    <n v="5419"/>
    <n v="87422"/>
    <s v="Jimmy Garcia"/>
    <s v="Express Road Cargo"/>
    <x v="1"/>
    <x v="3"/>
    <s v="High"/>
    <s v="Chardonnay"/>
    <x v="0"/>
    <x v="6"/>
    <s v="Robert Oatley Sauvignon Blanc 2013"/>
    <s v="Standard Size Crate"/>
    <s v="Cessnock"/>
    <x v="1296"/>
    <d v="2013-11-12T00:00:00"/>
    <n v="22"/>
    <n v="0"/>
    <n v="29.89"/>
    <n v="1.99"/>
    <n v="657.58"/>
  </r>
  <r>
    <n v="5420"/>
    <n v="88778"/>
    <s v="Louis Kennedy"/>
    <s v="Express Road Cargo"/>
    <x v="0"/>
    <x v="1"/>
    <s v="Critical"/>
    <s v="Malbec"/>
    <x v="0"/>
    <x v="6"/>
    <s v="Chateau de Campuget Costieres de Nimes Tradition Rose 2015"/>
    <s v="Large Crate"/>
    <s v="Canberra"/>
    <x v="938"/>
    <d v="2013-01-12T00:00:00"/>
    <n v="9"/>
    <n v="0.09"/>
    <n v="162.93"/>
    <n v="19.989999999999998"/>
    <n v="1466.3700000000001"/>
  </r>
  <r>
    <n v="5421"/>
    <n v="89275"/>
    <s v="Benjamin Fisher"/>
    <s v="Express Road Cargo"/>
    <x v="2"/>
    <x v="3"/>
    <s v="Critical"/>
    <s v="Champagne"/>
    <x v="0"/>
    <x v="6"/>
    <s v="Belle Glos Oeil de Perdrix Pinot Noir Blanc 2014"/>
    <s v="Mini Crate"/>
    <s v="Grafton"/>
    <x v="79"/>
    <d v="2013-01-04T00:00:00"/>
    <n v="10"/>
    <n v="0"/>
    <n v="88.84"/>
    <n v="20.79"/>
    <n v="888.40000000000009"/>
  </r>
  <r>
    <n v="5422"/>
    <n v="89275"/>
    <s v="Benjamin Fisher"/>
    <s v="Air Cargo"/>
    <x v="1"/>
    <x v="3"/>
    <s v="Critical"/>
    <s v="Pinot Gris"/>
    <x v="0"/>
    <x v="4"/>
    <s v="Los Vascos Sauvignon Blanc 2015"/>
    <s v="Extra Large Crate"/>
    <s v="Campbeltown"/>
    <x v="79"/>
    <d v="2013-01-07T00:00:00"/>
    <n v="1"/>
    <n v="0.02"/>
    <n v="90.97"/>
    <n v="28"/>
    <n v="90.97"/>
  </r>
  <r>
    <n v="5423"/>
    <n v="89342"/>
    <s v="Larry Hill"/>
    <s v="Express Road Cargo"/>
    <x v="2"/>
    <x v="0"/>
    <s v="Critical"/>
    <s v="Grenache Rose"/>
    <x v="0"/>
    <x v="6"/>
    <s v="Locations by Dave Phinney F Rose&quot;"/>
    <s v="Full Container"/>
    <s v="Palmerston"/>
    <x v="1290"/>
    <d v="2012-07-28T00:00:00"/>
    <n v="12"/>
    <n v="7.0000000000000007E-2"/>
    <n v="7.7"/>
    <n v="3.68"/>
    <n v="92.4"/>
  </r>
  <r>
    <n v="5424"/>
    <n v="91155"/>
    <s v="Sarah Spencer"/>
    <s v="Express Road Cargo"/>
    <x v="0"/>
    <x v="2"/>
    <s v="Low"/>
    <s v="Malbec"/>
    <x v="0"/>
    <x v="4"/>
    <s v="Roederer Estate L'Ermitage 2007"/>
    <s v="Mini Crate"/>
    <s v="Busseltol"/>
    <x v="283"/>
    <d v="2012-07-28T00:00:00"/>
    <n v="4"/>
    <n v="0.04"/>
    <n v="300.64999999999998"/>
    <n v="24.49"/>
    <n v="1202.5999999999999"/>
  </r>
  <r>
    <n v="5425"/>
    <n v="91155"/>
    <s v="Sarah Spencer"/>
    <s v="Express Road Cargo"/>
    <x v="1"/>
    <x v="2"/>
    <s v="Low"/>
    <s v="Reisling"/>
    <x v="0"/>
    <x v="6"/>
    <s v="Mercer Canyons Chardonnay 2013"/>
    <s v="Standard Size Crate"/>
    <s v="Mandurah"/>
    <x v="283"/>
    <d v="2012-07-23T00:00:00"/>
    <n v="14"/>
    <n v="0.08"/>
    <n v="45.19"/>
    <n v="1.99"/>
    <n v="632.66"/>
  </r>
  <r>
    <n v="5426"/>
    <n v="89532"/>
    <s v="Carol Oliver"/>
    <s v="Road Cargo"/>
    <x v="1"/>
    <x v="3"/>
    <s v="Low"/>
    <s v="Reisling"/>
    <x v="0"/>
    <x v="6"/>
    <s v="The White Knight Sauvignon Blanc 2014"/>
    <s v="Large Crate"/>
    <s v="Paramatta"/>
    <x v="757"/>
    <d v="2013-03-25T00:00:00"/>
    <n v="6"/>
    <n v="0.05"/>
    <n v="43.22"/>
    <n v="4"/>
    <n v="259.32"/>
  </r>
  <r>
    <n v="5427"/>
    <n v="89532"/>
    <s v="Carol Oliver"/>
    <s v="Road Cargo"/>
    <x v="1"/>
    <x v="3"/>
    <s v="Low"/>
    <s v="Chardonnay"/>
    <x v="0"/>
    <x v="6"/>
    <s v="Rombauer Chardonnay 2014"/>
    <s v="Large Crate"/>
    <s v="Penrith"/>
    <x v="757"/>
    <d v="2013-03-30T00:00:00"/>
    <n v="6"/>
    <n v="0"/>
    <n v="205.99"/>
    <n v="5.26"/>
    <n v="1235.94"/>
  </r>
  <r>
    <n v="5428"/>
    <n v="86630"/>
    <s v="Roy Vasquez"/>
    <s v="Express Road Cargo"/>
    <x v="1"/>
    <x v="2"/>
    <s v="Critical"/>
    <s v="Pinot Gris"/>
    <x v="0"/>
    <x v="6"/>
    <s v="Dog Point Vineyard Sauvignon Blanc 2014"/>
    <s v="Standard Size Crate"/>
    <s v="Bunbury"/>
    <x v="514"/>
    <d v="2011-06-06T00:00:00"/>
    <n v="2"/>
    <n v="0.06"/>
    <n v="8.33"/>
    <n v="1.99"/>
    <n v="16.66"/>
  </r>
  <r>
    <n v="5429"/>
    <n v="86630"/>
    <s v="Roy Vasquez"/>
    <s v="Express Road Cargo"/>
    <x v="0"/>
    <x v="2"/>
    <s v="Critical"/>
    <s v="Shiraz"/>
    <x v="0"/>
    <x v="6"/>
    <s v="Lucien Albrecht Cremant d'Alsace Brut Rose"/>
    <s v="Large Crate"/>
    <s v="Geraldton"/>
    <x v="514"/>
    <d v="2011-06-07T00:00:00"/>
    <n v="10"/>
    <n v="0.06"/>
    <n v="111.03"/>
    <n v="8.64"/>
    <n v="1110.3"/>
  </r>
  <r>
    <n v="5430"/>
    <n v="86595"/>
    <s v="Richard Cruz"/>
    <s v="Express Road Cargo"/>
    <x v="0"/>
    <x v="0"/>
    <s v="Critical"/>
    <s v="Merlot"/>
    <x v="0"/>
    <x v="6"/>
    <s v="Chateau d'Esclans Garrus Rose 2013"/>
    <s v="Large Crate"/>
    <s v="Bundaberg"/>
    <x v="576"/>
    <d v="2011-08-29T00:00:00"/>
    <n v="20"/>
    <n v="0.08"/>
    <n v="4.24"/>
    <n v="5.41"/>
    <n v="84.800000000000011"/>
  </r>
  <r>
    <n v="5431"/>
    <n v="86595"/>
    <s v="Richard Cruz"/>
    <s v="Express Road Cargo"/>
    <x v="0"/>
    <x v="0"/>
    <s v="Critical"/>
    <s v="Cabernet Sauvignon"/>
    <x v="0"/>
    <x v="6"/>
    <s v="Laurent-Perrier Brut Millesime 2006"/>
    <s v="Large Crate"/>
    <s v="Bundaberg"/>
    <x v="576"/>
    <d v="2011-08-29T00:00:00"/>
    <n v="21"/>
    <n v="0.04"/>
    <n v="3.08"/>
    <n v="0.99"/>
    <n v="64.680000000000007"/>
  </r>
  <r>
    <n v="5432"/>
    <n v="88285"/>
    <s v="Howard Watkins"/>
    <s v="Express Road Cargo"/>
    <x v="0"/>
    <x v="2"/>
    <s v="Critical"/>
    <s v="Zinfandel"/>
    <x v="0"/>
    <x v="4"/>
    <s v="Locations by Dave Phinney F Rose"/>
    <s v="Large Crate"/>
    <s v="Mandurah"/>
    <x v="1297"/>
    <d v="2012-07-11T00:00:00"/>
    <n v="5"/>
    <n v="0.02"/>
    <n v="28.53"/>
    <n v="1.49"/>
    <n v="142.65"/>
  </r>
  <r>
    <n v="5433"/>
    <n v="91386"/>
    <s v="Benjamin Long"/>
    <s v="Express Road Cargo"/>
    <x v="0"/>
    <x v="2"/>
    <s v="Low"/>
    <s v="Zinfandel"/>
    <x v="0"/>
    <x v="4"/>
    <s v="Chateau d'Esclans Garrus Rose 2013"/>
    <s v="Large Crate"/>
    <s v="Geraldton"/>
    <x v="1282"/>
    <d v="2010-09-24T00:00:00"/>
    <n v="5"/>
    <n v="0.1"/>
    <n v="10.98"/>
    <n v="3.99"/>
    <n v="54.900000000000006"/>
  </r>
  <r>
    <n v="5434"/>
    <n v="91386"/>
    <s v="Benjamin Long"/>
    <s v="Express Road Cargo"/>
    <x v="2"/>
    <x v="2"/>
    <s v="Low"/>
    <s v="Cremant"/>
    <x v="0"/>
    <x v="4"/>
    <s v="Pietradolce Etna Rosato 2014"/>
    <s v="Full Container"/>
    <s v="Perth"/>
    <x v="1282"/>
    <d v="2010-09-19T00:00:00"/>
    <n v="4"/>
    <n v="0.01"/>
    <n v="39.979999999999997"/>
    <n v="9.1999999999999993"/>
    <n v="159.91999999999999"/>
  </r>
  <r>
    <n v="5435"/>
    <n v="91104"/>
    <s v="Paul Webb"/>
    <s v="Express Road Cargo"/>
    <x v="1"/>
    <x v="0"/>
    <s v="Critical"/>
    <s v="Chardonnay"/>
    <x v="0"/>
    <x v="6"/>
    <s v="The White Knight Sauvignon Blanc 2014"/>
    <s v="Large Crate"/>
    <s v="Darwin"/>
    <x v="815"/>
    <d v="2012-08-13T00:00:00"/>
    <n v="10"/>
    <n v="0.05"/>
    <n v="65.989999999999995"/>
    <n v="2.5"/>
    <n v="659.9"/>
  </r>
  <r>
    <n v="5436"/>
    <n v="91460"/>
    <s v="Jose Richards"/>
    <s v="Express Road Cargo"/>
    <x v="1"/>
    <x v="0"/>
    <s v="High"/>
    <s v="Chardonnay"/>
    <x v="0"/>
    <x v="6"/>
    <s v="Leeuwin Estate Art Series Chardonnay 2012"/>
    <s v="Standard Size Crate"/>
    <s v="Darwin"/>
    <x v="571"/>
    <d v="2012-08-20T00:00:00"/>
    <n v="4"/>
    <n v="0"/>
    <n v="8.32"/>
    <n v="2.38"/>
    <n v="33.28"/>
  </r>
  <r>
    <n v="5437"/>
    <n v="91460"/>
    <s v="Jose Richards"/>
    <s v="Express Road Cargo"/>
    <x v="0"/>
    <x v="0"/>
    <s v="High"/>
    <s v="Pinot Noir"/>
    <x v="0"/>
    <x v="6"/>
    <s v="Langlois Chateau Cremant de Loire Brut"/>
    <s v="Large Crate"/>
    <s v="Darwin"/>
    <x v="571"/>
    <d v="2012-08-22T00:00:00"/>
    <n v="5"/>
    <n v="0.03"/>
    <n v="6.68"/>
    <n v="7.3"/>
    <n v="33.4"/>
  </r>
  <r>
    <n v="5438"/>
    <n v="90857"/>
    <s v="Gregory Gutierrez"/>
    <s v="Express Road Cargo"/>
    <x v="1"/>
    <x v="2"/>
    <s v="Not Specified"/>
    <s v="Reisling"/>
    <x v="0"/>
    <x v="6"/>
    <s v="Lucky Chardonnay 2012"/>
    <s v="Large Crate"/>
    <s v="Busseltol"/>
    <x v="1036"/>
    <d v="2011-08-12T00:00:00"/>
    <n v="9"/>
    <n v="0.02"/>
    <n v="77.510000000000005"/>
    <n v="4"/>
    <n v="697.59"/>
  </r>
  <r>
    <n v="5439"/>
    <n v="89425"/>
    <s v="Christine Daniels"/>
    <s v="Express Road Cargo"/>
    <x v="0"/>
    <x v="0"/>
    <s v="Neutral"/>
    <s v="Pinot Noir"/>
    <x v="0"/>
    <x v="6"/>
    <s v="Moet &amp; Chandon Imperial"/>
    <s v="Large Crate"/>
    <s v="Rockhampton"/>
    <x v="309"/>
    <d v="2013-11-08T00:00:00"/>
    <n v="34"/>
    <n v="0.02"/>
    <n v="5.28"/>
    <n v="5.66"/>
    <n v="179.52"/>
  </r>
  <r>
    <n v="5440"/>
    <n v="88647"/>
    <s v="Debra Gardner"/>
    <s v="Express Road Cargo"/>
    <x v="0"/>
    <x v="2"/>
    <s v="Low"/>
    <s v="Merlot"/>
    <x v="0"/>
    <x v="6"/>
    <s v="Chateau d'Esclans Whispering Angel Rose 2014"/>
    <s v="Mini Crate"/>
    <s v="Bunbury"/>
    <x v="468"/>
    <d v="2011-03-18T00:00:00"/>
    <n v="11"/>
    <n v="0.09"/>
    <n v="76.72"/>
    <n v="19.95"/>
    <n v="843.92"/>
  </r>
  <r>
    <n v="5441"/>
    <n v="87295"/>
    <s v="Ralph Rivera"/>
    <s v="Express Road Cargo"/>
    <x v="0"/>
    <x v="2"/>
    <s v="Critical"/>
    <s v="Shiraz"/>
    <x v="0"/>
    <x v="6"/>
    <s v="Jean-Baptiste Adam Les Natures Cremant d'Alsace Brut"/>
    <s v="Full Container"/>
    <s v="Freemantle"/>
    <x v="271"/>
    <d v="2013-09-19T00:00:00"/>
    <n v="8"/>
    <n v="0.02"/>
    <n v="5.68"/>
    <n v="1.46"/>
    <n v="45.44"/>
  </r>
  <r>
    <n v="5442"/>
    <n v="87295"/>
    <s v="Ralph Rivera"/>
    <s v="Road Cargo"/>
    <x v="0"/>
    <x v="2"/>
    <s v="Critical"/>
    <s v="Sangiovese"/>
    <x v="0"/>
    <x v="6"/>
    <s v="Jean-Baptiste Adam Les Natures Cremant d'Alsace Brut"/>
    <s v="Large Crate"/>
    <s v="Freemantle"/>
    <x v="271"/>
    <d v="2013-09-18T00:00:00"/>
    <n v="15"/>
    <n v="0.04"/>
    <n v="15.51"/>
    <n v="17.78"/>
    <n v="232.65"/>
  </r>
  <r>
    <n v="5443"/>
    <n v="89142"/>
    <s v="Janet Lee"/>
    <s v="Express Road Cargo"/>
    <x v="0"/>
    <x v="3"/>
    <s v="High"/>
    <s v="Malbec"/>
    <x v="0"/>
    <x v="4"/>
    <s v="Orin Swift Cellars Fragile Rose 2014"/>
    <s v="Full Container"/>
    <s v="Albury"/>
    <x v="574"/>
    <d v="2012-05-19T00:00:00"/>
    <n v="17"/>
    <n v="7.0000000000000007E-2"/>
    <n v="2.78"/>
    <n v="1.34"/>
    <n v="47.26"/>
  </r>
  <r>
    <n v="5444"/>
    <n v="88794"/>
    <s v="Donald Nelson"/>
    <s v="Express Road Cargo"/>
    <x v="0"/>
    <x v="1"/>
    <s v="Not Specified"/>
    <s v="Shiraz"/>
    <x v="0"/>
    <x v="6"/>
    <s v="Simonnet-Febvre Cremant de Bourgogne Blanc"/>
    <s v="Full Container"/>
    <s v="Frankston"/>
    <x v="191"/>
    <d v="2010-01-11T00:00:00"/>
    <n v="6"/>
    <n v="0.09"/>
    <n v="2.78"/>
    <n v="0.97"/>
    <n v="16.68"/>
  </r>
  <r>
    <n v="5445"/>
    <n v="88794"/>
    <s v="Craig Washington"/>
    <s v="Express Road Cargo"/>
    <x v="0"/>
    <x v="2"/>
    <s v="Not Specified"/>
    <s v="Sangiovese"/>
    <x v="0"/>
    <x v="6"/>
    <s v="Lucien Albrecht Cremant d'Alsace Brut"/>
    <s v="Large Crate"/>
    <s v="Geraldton"/>
    <x v="191"/>
    <d v="2010-01-10T00:00:00"/>
    <n v="3"/>
    <n v="0.01"/>
    <n v="5.38"/>
    <n v="7.57"/>
    <n v="16.14"/>
  </r>
  <r>
    <n v="5446"/>
    <n v="88794"/>
    <s v="Craig Washington"/>
    <s v="Express Road Cargo"/>
    <x v="0"/>
    <x v="2"/>
    <s v="Not Specified"/>
    <s v="Sangiovese"/>
    <x v="0"/>
    <x v="6"/>
    <s v="Francis Ford Coppola Sofia Rose 2014"/>
    <s v="Full Container"/>
    <s v="Mandurah"/>
    <x v="191"/>
    <d v="2010-01-09T00:00:00"/>
    <n v="11"/>
    <n v="0.05"/>
    <n v="3.28"/>
    <n v="3.97"/>
    <n v="36.08"/>
  </r>
  <r>
    <n v="5447"/>
    <n v="87210"/>
    <s v="Peter Baker"/>
    <s v="Express Road Cargo"/>
    <x v="1"/>
    <x v="3"/>
    <s v="Low"/>
    <s v="Reisling"/>
    <x v="0"/>
    <x v="6"/>
    <s v="The White Knight Sauvignon Blanc 2014"/>
    <s v="Large Crate"/>
    <s v="Queanbeyan"/>
    <x v="1256"/>
    <d v="2011-12-01T00:00:00"/>
    <n v="20"/>
    <n v="0.03"/>
    <n v="65.989999999999995"/>
    <n v="7.69"/>
    <n v="1319.8"/>
  </r>
  <r>
    <n v="5448"/>
    <n v="87210"/>
    <s v="Peter Baker"/>
    <s v="Express Road Cargo"/>
    <x v="1"/>
    <x v="3"/>
    <s v="Low"/>
    <s v="Chardonnay"/>
    <x v="0"/>
    <x v="6"/>
    <s v="Cloudy Bay Sauvignon Blanc 2015"/>
    <s v="Large Crate"/>
    <s v="Newcastle"/>
    <x v="1256"/>
    <d v="2011-12-04T00:00:00"/>
    <n v="17"/>
    <n v="0.1"/>
    <n v="65.989999999999995"/>
    <n v="8.99"/>
    <n v="1121.83"/>
  </r>
  <r>
    <n v="5449"/>
    <n v="91413"/>
    <s v="Bruce Myers"/>
    <s v="Express Road Cargo"/>
    <x v="0"/>
    <x v="3"/>
    <s v="Medium"/>
    <s v="Pinot Noir"/>
    <x v="0"/>
    <x v="6"/>
    <s v="Belle Glos Oeil de Perdrix Pinot Noir Blanc 2014"/>
    <s v="Large Crate"/>
    <s v="Wagga Wagga"/>
    <x v="126"/>
    <d v="2013-09-10T00:00:00"/>
    <n v="6"/>
    <n v="0"/>
    <n v="6.48"/>
    <n v="7.37"/>
    <n v="38.880000000000003"/>
  </r>
  <r>
    <n v="5450"/>
    <n v="87440"/>
    <s v="Anne Peters"/>
    <s v="Road Cargo"/>
    <x v="0"/>
    <x v="3"/>
    <s v="High"/>
    <s v="Malbec"/>
    <x v="0"/>
    <x v="6"/>
    <s v="Miraval Rose (1.5 Liter Magnum) 2014"/>
    <s v="Large Crate"/>
    <s v="Blue Mountains"/>
    <x v="1053"/>
    <d v="2012-05-28T00:00:00"/>
    <n v="12"/>
    <n v="0.1"/>
    <n v="14.27"/>
    <n v="7.27"/>
    <n v="171.24"/>
  </r>
  <r>
    <n v="5451"/>
    <n v="89384"/>
    <s v="Charles Willis"/>
    <s v="Air Cargo"/>
    <x v="2"/>
    <x v="0"/>
    <s v="Not Specified"/>
    <s v="Champagne"/>
    <x v="0"/>
    <x v="4"/>
    <s v="Domaine Lafage Miraflors Rose 2013"/>
    <s v="Extra Large Crate"/>
    <s v="Brisbane"/>
    <x v="1018"/>
    <d v="2012-10-21T00:00:00"/>
    <n v="16"/>
    <n v="7.0000000000000007E-2"/>
    <n v="200.98"/>
    <n v="23.76"/>
    <n v="3215.68"/>
  </r>
  <r>
    <n v="5452"/>
    <n v="89384"/>
    <s v="Charles Willis"/>
    <s v="Express Road Cargo"/>
    <x v="0"/>
    <x v="0"/>
    <s v="Not Specified"/>
    <s v="Malbec"/>
    <x v="0"/>
    <x v="6"/>
    <s v="Orin Swift Cellars Fragile Rose 2014"/>
    <s v="Large Crate"/>
    <s v="Bundaberg"/>
    <x v="1018"/>
    <d v="2012-10-19T00:00:00"/>
    <n v="5"/>
    <n v="0.01"/>
    <n v="12.28"/>
    <n v="6.47"/>
    <n v="61.4"/>
  </r>
  <r>
    <n v="5453"/>
    <n v="89280"/>
    <s v="Brandon Hernandez"/>
    <s v="Road Cargo"/>
    <x v="0"/>
    <x v="0"/>
    <s v="Medium"/>
    <s v="Merlot"/>
    <x v="0"/>
    <x v="4"/>
    <s v="Miraval Rose (1.5 Liter Magnum) 2014"/>
    <s v="Large Crate"/>
    <s v="Darwin"/>
    <x v="297"/>
    <d v="2011-01-31T00:00:00"/>
    <n v="4"/>
    <n v="0.08"/>
    <n v="42.98"/>
    <n v="4.62"/>
    <n v="171.92"/>
  </r>
  <r>
    <n v="5454"/>
    <n v="86789"/>
    <s v="Rebecca Carpenter"/>
    <s v="Express Road Cargo"/>
    <x v="0"/>
    <x v="2"/>
    <s v="Medium"/>
    <s v="Cabernet Sauvignon"/>
    <x v="0"/>
    <x v="6"/>
    <s v="Dopff &amp; Irion Cremant Rose Brut"/>
    <s v="Large Crate"/>
    <s v="Albany"/>
    <x v="221"/>
    <d v="2010-01-17T00:00:00"/>
    <n v="12"/>
    <n v="0.1"/>
    <n v="5.81"/>
    <n v="8.49"/>
    <n v="69.72"/>
  </r>
  <r>
    <n v="5455"/>
    <n v="86789"/>
    <s v="Rebecca Carpenter"/>
    <s v="Express Road Cargo"/>
    <x v="0"/>
    <x v="2"/>
    <s v="Medium"/>
    <s v="Zinfandel"/>
    <x v="0"/>
    <x v="4"/>
    <s v="Lucien Albrecht Cremant d'Alsace Brut"/>
    <s v="Full Container"/>
    <s v="Perth"/>
    <x v="221"/>
    <d v="2010-01-17T00:00:00"/>
    <n v="10"/>
    <n v="0.03"/>
    <n v="1.81"/>
    <n v="0.75"/>
    <n v="18.100000000000001"/>
  </r>
  <r>
    <n v="5456"/>
    <n v="88802"/>
    <s v="Raymond Bishop"/>
    <s v="Express Road Cargo"/>
    <x v="0"/>
    <x v="1"/>
    <s v="High"/>
    <s v="Zinfandel"/>
    <x v="0"/>
    <x v="6"/>
    <s v="Miraval Rose (1.5 Liter Magnum) 2014"/>
    <s v="Large Crate"/>
    <s v="Canberra"/>
    <x v="1249"/>
    <d v="2011-07-30T00:00:00"/>
    <n v="1"/>
    <n v="0.1"/>
    <n v="9.7799999999999994"/>
    <n v="5.76"/>
    <n v="9.7799999999999994"/>
  </r>
  <r>
    <n v="5457"/>
    <n v="91464"/>
    <s v="Shawn Chapman"/>
    <s v="Express Road Cargo"/>
    <x v="2"/>
    <x v="3"/>
    <s v="Critical"/>
    <s v="Sangiovese Rose"/>
    <x v="0"/>
    <x v="6"/>
    <s v="Sutter Home Pink Moscato"/>
    <s v="Full Container"/>
    <s v="Cessnock"/>
    <x v="1107"/>
    <d v="2013-05-21T00:00:00"/>
    <n v="15"/>
    <n v="0.03"/>
    <n v="7.28"/>
    <n v="7.98"/>
    <n v="109.2"/>
  </r>
  <r>
    <n v="5458"/>
    <n v="91013"/>
    <s v="Patrick Graham"/>
    <s v="Express Road Cargo"/>
    <x v="0"/>
    <x v="1"/>
    <s v="High"/>
    <s v="Pinot Noir"/>
    <x v="0"/>
    <x v="4"/>
    <s v="Bollinger Brut Special Cuvee"/>
    <s v="Large Crate"/>
    <s v="Hamilton"/>
    <x v="1298"/>
    <d v="2012-08-02T00:00:00"/>
    <n v="5"/>
    <n v="0.02"/>
    <n v="40.99"/>
    <n v="19.989999999999998"/>
    <n v="204.95000000000002"/>
  </r>
  <r>
    <n v="5459"/>
    <n v="91013"/>
    <s v="Stephen Wheeler"/>
    <s v="Express Road Cargo"/>
    <x v="0"/>
    <x v="1"/>
    <s v="High"/>
    <s v="Pinot Noir"/>
    <x v="0"/>
    <x v="6"/>
    <s v="Chateau d'Esclans Garrus Rose 2013"/>
    <s v="Full Container"/>
    <s v="Melbourne"/>
    <x v="1298"/>
    <d v="2012-08-02T00:00:00"/>
    <n v="10"/>
    <n v="0.06"/>
    <n v="1.26"/>
    <n v="0.7"/>
    <n v="12.6"/>
  </r>
  <r>
    <n v="5460"/>
    <n v="91421"/>
    <s v="Howard Olson"/>
    <s v="Express Road Cargo"/>
    <x v="1"/>
    <x v="3"/>
    <s v="Medium"/>
    <s v="Chardonnay"/>
    <x v="0"/>
    <x v="6"/>
    <s v="Chardonnais Napa Valley Chardonnay 2013"/>
    <s v="Standard Size Crate"/>
    <s v="Orange"/>
    <x v="310"/>
    <d v="2011-07-17T00:00:00"/>
    <n v="3"/>
    <n v="0.06"/>
    <n v="17.48"/>
    <n v="1.99"/>
    <n v="52.44"/>
  </r>
  <r>
    <n v="5461"/>
    <n v="91118"/>
    <s v="Brian Stewart"/>
    <s v="Air Cargo"/>
    <x v="2"/>
    <x v="3"/>
    <s v="Not Specified"/>
    <s v="Sangiovese Rose"/>
    <x v="0"/>
    <x v="6"/>
    <s v="Gerard Bertrand Cote des Roses Rose 2014"/>
    <s v="Small Crate"/>
    <s v="Broken Hill"/>
    <x v="1299"/>
    <d v="2012-07-02T00:00:00"/>
    <n v="5"/>
    <n v="0.09"/>
    <n v="150.97999999999999"/>
    <n v="66.27"/>
    <n v="754.9"/>
  </r>
  <r>
    <n v="5462"/>
    <n v="89371"/>
    <s v="Nicholas Bowman"/>
    <s v="Air Cargo"/>
    <x v="0"/>
    <x v="2"/>
    <s v="Low"/>
    <s v="Zinfandel"/>
    <x v="0"/>
    <x v="6"/>
    <s v="JCB N¬∞21 Brut Cremant de Bourgogne"/>
    <s v="Extra Large Crate"/>
    <s v="Busseltol"/>
    <x v="1300"/>
    <d v="2013-10-22T00:00:00"/>
    <n v="19"/>
    <n v="0.04"/>
    <n v="100.98"/>
    <n v="15.66"/>
    <n v="1918.6200000000001"/>
  </r>
  <r>
    <n v="5463"/>
    <n v="89371"/>
    <s v="Scott Nelson"/>
    <s v="Express Road Cargo"/>
    <x v="0"/>
    <x v="1"/>
    <s v="Low"/>
    <s v="Zinfandel"/>
    <x v="0"/>
    <x v="6"/>
    <s v="Miraval Rose (1.5 Liter Magnum) 2014"/>
    <s v="Full Container"/>
    <s v="Canberra"/>
    <x v="1300"/>
    <d v="2013-10-29T00:00:00"/>
    <n v="6"/>
    <n v="0.05"/>
    <n v="10.06"/>
    <n v="2.06"/>
    <n v="60.36"/>
  </r>
  <r>
    <n v="5464"/>
    <n v="90603"/>
    <s v="Richard Freeman"/>
    <s v="Air Cargo"/>
    <x v="2"/>
    <x v="1"/>
    <s v="Critical"/>
    <s v="Grenache Rose"/>
    <x v="0"/>
    <x v="6"/>
    <s v="Chateau D'Aqueria Tavel Rose 2013"/>
    <s v="Extra Large Crate"/>
    <s v="Burnie"/>
    <x v="928"/>
    <d v="2012-08-15T00:00:00"/>
    <n v="3"/>
    <n v="0.03"/>
    <n v="33.94"/>
    <n v="19.190000000000001"/>
    <n v="101.82"/>
  </r>
  <r>
    <n v="5465"/>
    <n v="89525"/>
    <s v="Carol Oliver"/>
    <s v="Express Road Cargo"/>
    <x v="1"/>
    <x v="3"/>
    <s v="Low"/>
    <s v="Chardonnay"/>
    <x v="0"/>
    <x v="7"/>
    <s v="Robert Oatley Signature Chardonnay 2013"/>
    <s v="Large Crate"/>
    <s v="Grafton"/>
    <x v="4"/>
    <d v="2010-12-22T00:00:00"/>
    <n v="21"/>
    <n v="0.1"/>
    <n v="39.979999999999997"/>
    <n v="4"/>
    <n v="839.57999999999993"/>
  </r>
  <r>
    <n v="5466"/>
    <n v="89930"/>
    <s v="Juan Hunter"/>
    <s v="Road Cargo"/>
    <x v="0"/>
    <x v="1"/>
    <s v="Low"/>
    <s v="Cabernet Sauvignon"/>
    <x v="0"/>
    <x v="7"/>
    <s v="Francis Ford Coppola Sofia Rose 2014"/>
    <s v="Large Crate"/>
    <s v="Victor Harbor"/>
    <x v="66"/>
    <d v="2011-09-10T00:00:00"/>
    <n v="15"/>
    <n v="0.06"/>
    <n v="83.98"/>
    <n v="5.01"/>
    <n v="1259.7"/>
  </r>
  <r>
    <n v="5467"/>
    <n v="89930"/>
    <s v="Juan Hunter"/>
    <s v="Air Cargo"/>
    <x v="2"/>
    <x v="1"/>
    <s v="Low"/>
    <s v="Cremant"/>
    <x v="0"/>
    <x v="7"/>
    <s v="Locations by Dave Phinney F Rose&quot;"/>
    <s v="Extra Large Crate"/>
    <s v="Mount Gambier"/>
    <x v="66"/>
    <d v="2011-09-10T00:00:00"/>
    <n v="14"/>
    <n v="0.09"/>
    <n v="159.31"/>
    <n v="60"/>
    <n v="2230.34"/>
  </r>
  <r>
    <n v="5468"/>
    <n v="91466"/>
    <s v="Jesse Henderson"/>
    <s v="Express Road Cargo"/>
    <x v="0"/>
    <x v="3"/>
    <s v="Low"/>
    <s v="Merlot"/>
    <x v="0"/>
    <x v="7"/>
    <s v="Sutter Home Pink Moscato"/>
    <s v="Large Crate"/>
    <s v="Blue Mountains"/>
    <x v="1088"/>
    <d v="2010-11-13T00:00:00"/>
    <n v="2"/>
    <n v="0.05"/>
    <n v="70.97"/>
    <n v="3.5"/>
    <n v="141.94"/>
  </r>
  <r>
    <n v="5469"/>
    <n v="91468"/>
    <s v="Jesse Henderson"/>
    <s v="Express Road Cargo"/>
    <x v="1"/>
    <x v="3"/>
    <s v="Low"/>
    <s v="Reisling"/>
    <x v="0"/>
    <x v="7"/>
    <s v="Dog Point Vineyard Sauvignon Blanc 2014"/>
    <s v="Large Crate"/>
    <s v="Cessnock"/>
    <x v="1156"/>
    <d v="2013-11-15T00:00:00"/>
    <n v="13"/>
    <n v="0.06"/>
    <n v="205.99"/>
    <n v="8.99"/>
    <n v="2677.87"/>
  </r>
  <r>
    <n v="5470"/>
    <n v="91468"/>
    <s v="Jesse Henderson"/>
    <s v="Express Road Cargo"/>
    <x v="1"/>
    <x v="3"/>
    <s v="Low"/>
    <s v="Sauvignon Blanc"/>
    <x v="0"/>
    <x v="7"/>
    <s v="Villa Maria Private Bin Sauvignon Blanc 2015"/>
    <s v="Large Crate"/>
    <s v="Paramatta"/>
    <x v="1156"/>
    <d v="2013-11-15T00:00:00"/>
    <n v="45"/>
    <n v="0.06"/>
    <n v="205.99"/>
    <n v="8.99"/>
    <n v="9269.5500000000011"/>
  </r>
  <r>
    <n v="5471"/>
    <n v="91466"/>
    <s v="Keith Anderson"/>
    <s v="Express Road Cargo"/>
    <x v="0"/>
    <x v="3"/>
    <s v="Low"/>
    <s v="Merlot"/>
    <x v="0"/>
    <x v="7"/>
    <s v="Miraval Rose (1.5 Liter Magnum) 2014"/>
    <s v="Large Crate"/>
    <s v="Goulburn"/>
    <x v="1088"/>
    <d v="2010-11-15T00:00:00"/>
    <n v="36"/>
    <n v="0"/>
    <n v="5.28"/>
    <n v="6.26"/>
    <n v="190.08"/>
  </r>
  <r>
    <n v="5472"/>
    <n v="87054"/>
    <s v="Bruce Stewart"/>
    <s v="Road Cargo"/>
    <x v="0"/>
    <x v="1"/>
    <s v="High"/>
    <s v="Zinfandel"/>
    <x v="0"/>
    <x v="7"/>
    <s v="Sutter Home Pink Moscato"/>
    <s v="Standard Size Crate"/>
    <s v="Mount Gambier"/>
    <x v="702"/>
    <d v="2013-09-15T00:00:00"/>
    <n v="15"/>
    <n v="0.03"/>
    <n v="10.98"/>
    <n v="3.37"/>
    <n v="164.70000000000002"/>
  </r>
  <r>
    <n v="5473"/>
    <n v="87054"/>
    <s v="Bruce Stewart"/>
    <s v="Air Cargo"/>
    <x v="2"/>
    <x v="1"/>
    <s v="High"/>
    <s v="Champagne"/>
    <x v="0"/>
    <x v="7"/>
    <s v="Sutter Home Pink Moscato"/>
    <s v="Small Crate"/>
    <s v="Mount Gambier"/>
    <x v="702"/>
    <d v="2013-09-15T00:00:00"/>
    <n v="20"/>
    <n v="0.05"/>
    <n v="348.21"/>
    <n v="84.84"/>
    <n v="6964.2"/>
  </r>
  <r>
    <n v="5474"/>
    <n v="87359"/>
    <s v="Pamela Ortiz"/>
    <s v="Express Road Cargo"/>
    <x v="0"/>
    <x v="0"/>
    <s v="High"/>
    <s v="Merlot"/>
    <x v="0"/>
    <x v="7"/>
    <s v="Dom Perignon 2006"/>
    <s v="Mini Crate"/>
    <s v="Darwin"/>
    <x v="1230"/>
    <d v="2012-05-08T00:00:00"/>
    <n v="3"/>
    <n v="0.08"/>
    <n v="95.99"/>
    <n v="35"/>
    <n v="287.96999999999997"/>
  </r>
  <r>
    <n v="5475"/>
    <n v="86410"/>
    <s v="Jerry Welch"/>
    <s v="Express Road Cargo"/>
    <x v="2"/>
    <x v="3"/>
    <s v="Medium"/>
    <s v="Champagne"/>
    <x v="0"/>
    <x v="7"/>
    <s v="Chateau D'Aqueria Tavel Rose 2013"/>
    <s v="Mini Crate"/>
    <s v="Bathurst"/>
    <x v="658"/>
    <d v="2010-06-29T00:00:00"/>
    <n v="13"/>
    <n v="0.08"/>
    <n v="8.3699999999999992"/>
    <n v="10.16"/>
    <n v="108.80999999999999"/>
  </r>
  <r>
    <n v="5476"/>
    <n v="87237"/>
    <s v="Thomas Gomez"/>
    <s v="Express Road Cargo"/>
    <x v="0"/>
    <x v="1"/>
    <s v="Medium"/>
    <s v="Malbec"/>
    <x v="0"/>
    <x v="7"/>
    <s v="Louis Roederer Cristal Brut 2006"/>
    <s v="Full Container"/>
    <s v="Canberra"/>
    <x v="1185"/>
    <d v="2012-12-18T00:00:00"/>
    <n v="7"/>
    <n v="0.04"/>
    <n v="9.27"/>
    <n v="4.3899999999999997"/>
    <n v="64.89"/>
  </r>
  <r>
    <n v="5477"/>
    <n v="87237"/>
    <s v="Thomas Gomez"/>
    <s v="Express Road Cargo"/>
    <x v="1"/>
    <x v="1"/>
    <s v="Medium"/>
    <s v="Chardonnay"/>
    <x v="0"/>
    <x v="7"/>
    <s v="Giesen Sauvignon Blanc 2014"/>
    <s v="Large Crate"/>
    <s v="Canberra"/>
    <x v="1185"/>
    <d v="2012-12-19T00:00:00"/>
    <n v="21"/>
    <n v="0.01"/>
    <n v="155.99"/>
    <n v="8.99"/>
    <n v="3275.79"/>
  </r>
  <r>
    <n v="5478"/>
    <n v="86598"/>
    <s v="Richard Cruz"/>
    <s v="Express Road Cargo"/>
    <x v="1"/>
    <x v="0"/>
    <s v="Low"/>
    <s v="Reisling"/>
    <x v="0"/>
    <x v="7"/>
    <s v="Villa Maria Private Bin Sauvignon Blanc 2015"/>
    <s v="Standard Size Crate"/>
    <s v="Cairns"/>
    <x v="508"/>
    <d v="2013-05-23T00:00:00"/>
    <n v="12"/>
    <n v="0"/>
    <n v="8.4600000000000009"/>
    <n v="3.62"/>
    <n v="101.52000000000001"/>
  </r>
  <r>
    <n v="5479"/>
    <n v="90048"/>
    <s v="Anthony Ferguson"/>
    <s v="Express Road Cargo"/>
    <x v="1"/>
    <x v="3"/>
    <s v="Medium"/>
    <s v="Sauvignon Blanc"/>
    <x v="0"/>
    <x v="7"/>
    <s v="Chardonnais Napa Valley Chardonnay 2013"/>
    <s v="Large Crate"/>
    <s v="Paramatta"/>
    <x v="705"/>
    <d v="2010-10-30T00:00:00"/>
    <n v="3"/>
    <n v="0.03"/>
    <n v="35.99"/>
    <n v="5"/>
    <n v="107.97"/>
  </r>
  <r>
    <n v="5480"/>
    <n v="87050"/>
    <s v="Bruce Stewart"/>
    <s v="Air Cargo"/>
    <x v="2"/>
    <x v="1"/>
    <s v="Medium"/>
    <s v="Grenache Rose"/>
    <x v="0"/>
    <x v="7"/>
    <s v="Pietradolce Etna Rosato 2014"/>
    <s v="Extra Large Crate"/>
    <s v="Mount Gambier"/>
    <x v="1290"/>
    <d v="2012-07-28T00:00:00"/>
    <n v="4"/>
    <n v="0.08"/>
    <n v="89.99"/>
    <n v="42"/>
    <n v="359.96"/>
  </r>
  <r>
    <n v="5481"/>
    <n v="87050"/>
    <s v="Andrew Walker"/>
    <s v="Express Road Cargo"/>
    <x v="2"/>
    <x v="1"/>
    <s v="Medium"/>
    <s v="Sangiovese Rose"/>
    <x v="0"/>
    <x v="7"/>
    <s v="La Playa Estate Cabernet Sauvignon Rose 2015"/>
    <s v="Full Container"/>
    <s v="Canberra"/>
    <x v="1290"/>
    <d v="2012-07-29T00:00:00"/>
    <n v="16"/>
    <n v="0.05"/>
    <n v="7.59"/>
    <n v="4"/>
    <n v="121.44"/>
  </r>
  <r>
    <n v="5482"/>
    <n v="88948"/>
    <s v="Gloria Gardner"/>
    <s v="Express Road Cargo"/>
    <x v="1"/>
    <x v="1"/>
    <s v="High"/>
    <s v="Reisling"/>
    <x v="0"/>
    <x v="7"/>
    <s v="Dog Point Vineyard Sauvignon Blanc 2014"/>
    <s v="Large Crate"/>
    <s v="Ballarat"/>
    <x v="312"/>
    <d v="2012-06-27T00:00:00"/>
    <n v="5"/>
    <n v="7.0000000000000007E-2"/>
    <n v="140.99"/>
    <n v="4.2"/>
    <n v="704.95"/>
  </r>
  <r>
    <n v="5483"/>
    <n v="89456"/>
    <s v="Jerry Garrett"/>
    <s v="Road Cargo"/>
    <x v="0"/>
    <x v="1"/>
    <s v="Medium"/>
    <s v="Pinot Noir"/>
    <x v="0"/>
    <x v="7"/>
    <s v="Belle Glos Oeil de Perdrix Pinot Noir Blanc 2014"/>
    <s v="Loose Wrap"/>
    <s v="Canberra"/>
    <x v="232"/>
    <d v="2010-03-19T00:00:00"/>
    <n v="8"/>
    <n v="0.01"/>
    <n v="78.650000000000006"/>
    <n v="13.99"/>
    <n v="629.20000000000005"/>
  </r>
  <r>
    <n v="5484"/>
    <n v="89464"/>
    <s v="Jerry Garrett"/>
    <s v="Express Road Cargo"/>
    <x v="0"/>
    <x v="1"/>
    <s v="Medium"/>
    <s v="Zinfandel"/>
    <x v="0"/>
    <x v="7"/>
    <s v="Langlois Chateau Cremant de Loire Brut"/>
    <s v="Large Crate"/>
    <s v="Canberra"/>
    <x v="2"/>
    <d v="2013-03-20T00:00:00"/>
    <n v="2"/>
    <n v="7.0000000000000007E-2"/>
    <n v="6.48"/>
    <n v="9.68"/>
    <n v="12.96"/>
  </r>
  <r>
    <n v="5485"/>
    <n v="91426"/>
    <s v="Howard Alexander"/>
    <s v="Express Road Cargo"/>
    <x v="2"/>
    <x v="3"/>
    <s v="Not Specified"/>
    <s v="Cremant"/>
    <x v="0"/>
    <x v="7"/>
    <s v="Chateau D'Aqueria Tavel Rose 2013"/>
    <s v="Loose Wrap"/>
    <s v="Penrith"/>
    <x v="869"/>
    <d v="2012-05-13T00:00:00"/>
    <n v="6"/>
    <n v="0.03"/>
    <n v="26.64"/>
    <n v="5.3"/>
    <n v="159.84"/>
  </r>
  <r>
    <n v="5486"/>
    <n v="91426"/>
    <s v="Howard Alexander"/>
    <s v="Express Road Cargo"/>
    <x v="0"/>
    <x v="3"/>
    <s v="Not Specified"/>
    <s v="Merlot"/>
    <x v="0"/>
    <x v="7"/>
    <s v="Laurent-Perrier Brut Rose"/>
    <s v="Large Crate"/>
    <s v="Grafton"/>
    <x v="869"/>
    <d v="2012-05-14T00:00:00"/>
    <n v="6"/>
    <n v="7.0000000000000007E-2"/>
    <n v="7.28"/>
    <n v="11.15"/>
    <n v="43.68"/>
  </r>
  <r>
    <n v="5487"/>
    <n v="91442"/>
    <s v="Craig Burns"/>
    <s v="Express Road Cargo"/>
    <x v="0"/>
    <x v="3"/>
    <s v="Low"/>
    <s v="Malbec"/>
    <x v="0"/>
    <x v="7"/>
    <s v="Pierre Sparr Cremant d'Alsace Reserve Brut Rose"/>
    <s v="Full Container"/>
    <s v="Liverpool"/>
    <x v="656"/>
    <d v="2013-09-15T00:00:00"/>
    <n v="26"/>
    <n v="0.05"/>
    <n v="3.29"/>
    <n v="1.35"/>
    <n v="85.54"/>
  </r>
  <r>
    <n v="5488"/>
    <n v="91442"/>
    <s v="Craig Burns"/>
    <s v="Air Cargo"/>
    <x v="2"/>
    <x v="3"/>
    <s v="Low"/>
    <s v="Grenache Rose"/>
    <x v="0"/>
    <x v="7"/>
    <s v="Gerard Bertrand Cote des Roses Rose 2014"/>
    <s v="Small Crate"/>
    <s v="Queanbeyan"/>
    <x v="656"/>
    <d v="2013-09-20T00:00:00"/>
    <n v="14"/>
    <n v="0.02"/>
    <n v="550.98"/>
    <n v="147.12"/>
    <n v="7713.72"/>
  </r>
  <r>
    <n v="5489"/>
    <n v="91404"/>
    <s v="Michael Green"/>
    <s v="Express Road Cargo"/>
    <x v="2"/>
    <x v="0"/>
    <s v="Low"/>
    <s v="Grenache Rose"/>
    <x v="0"/>
    <x v="7"/>
    <s v="La Playa Estate Cabernet Sauvignon Rose 2015"/>
    <s v="Standard Size Crate"/>
    <s v="Gladstone"/>
    <x v="1100"/>
    <d v="2012-11-02T00:00:00"/>
    <n v="11"/>
    <n v="7.0000000000000007E-2"/>
    <n v="22.23"/>
    <n v="3.63"/>
    <n v="244.53"/>
  </r>
  <r>
    <n v="5490"/>
    <n v="91404"/>
    <s v="Michael Green"/>
    <s v="Express Road Cargo"/>
    <x v="1"/>
    <x v="0"/>
    <s v="Low"/>
    <s v="Chardonnay"/>
    <x v="0"/>
    <x v="7"/>
    <s v="Lucky Chardonnay 2012"/>
    <s v="Loose Wrap"/>
    <s v="Logan City"/>
    <x v="1100"/>
    <d v="2012-10-30T00:00:00"/>
    <n v="5"/>
    <n v="0"/>
    <n v="300.98"/>
    <n v="13.99"/>
    <n v="1504.9"/>
  </r>
  <r>
    <n v="5491"/>
    <n v="86652"/>
    <s v="Kevin Oliver"/>
    <s v="Express Road Cargo"/>
    <x v="1"/>
    <x v="1"/>
    <s v="Low"/>
    <s v="Chardonnay"/>
    <x v="0"/>
    <x v="7"/>
    <s v="Dog Point Vineyard Sauvignon Blanc 2014"/>
    <s v="Large Crate"/>
    <s v="Melbourne"/>
    <x v="60"/>
    <d v="2013-07-24T00:00:00"/>
    <n v="13"/>
    <n v="0.03"/>
    <n v="30.98"/>
    <n v="6.5"/>
    <n v="402.74"/>
  </r>
  <r>
    <n v="5492"/>
    <n v="86652"/>
    <s v="Kevin Oliver"/>
    <s v="Express Road Cargo"/>
    <x v="2"/>
    <x v="1"/>
    <s v="Low"/>
    <s v="Champagne"/>
    <x v="0"/>
    <x v="7"/>
    <s v="Sutter Home White Zinfandel"/>
    <s v="Large Crate"/>
    <s v="Mildura"/>
    <x v="60"/>
    <d v="2013-07-20T00:00:00"/>
    <n v="2"/>
    <n v="7.0000000000000007E-2"/>
    <n v="13.79"/>
    <n v="8.7799999999999994"/>
    <n v="27.58"/>
  </r>
  <r>
    <n v="5493"/>
    <n v="88830"/>
    <s v="Lori Kim"/>
    <s v="Air Cargo"/>
    <x v="2"/>
    <x v="3"/>
    <s v="Low"/>
    <s v="Sangiovese Rose"/>
    <x v="0"/>
    <x v="7"/>
    <s v="Locations by Dave Phinney F Rose&quot;"/>
    <s v="Small Crate"/>
    <s v="Broken Hill"/>
    <x v="983"/>
    <d v="2012-02-09T00:00:00"/>
    <n v="11"/>
    <n v="0.06"/>
    <n v="417.4"/>
    <n v="75.23"/>
    <n v="4591.3999999999996"/>
  </r>
  <r>
    <n v="5494"/>
    <n v="85921"/>
    <s v="Matthew Thompson"/>
    <s v="Express Road Cargo"/>
    <x v="0"/>
    <x v="0"/>
    <s v="Medium"/>
    <s v="Malbec"/>
    <x v="0"/>
    <x v="7"/>
    <s v="Domaine Lafond Roc-Epine Tavel Rose 2014"/>
    <s v="Large Crate"/>
    <s v="Mount Isa"/>
    <x v="648"/>
    <d v="2012-10-07T00:00:00"/>
    <n v="3"/>
    <n v="7.0000000000000007E-2"/>
    <n v="54.96"/>
    <n v="10.75"/>
    <n v="164.88"/>
  </r>
  <r>
    <n v="5495"/>
    <n v="85921"/>
    <s v="Matthew Thompson"/>
    <s v="Express Road Cargo"/>
    <x v="0"/>
    <x v="0"/>
    <s v="Medium"/>
    <s v="Pinot Noir"/>
    <x v="0"/>
    <x v="7"/>
    <s v="Domaine Lafage Miraflors Rose 2013"/>
    <s v="Large Crate"/>
    <s v="Gympie"/>
    <x v="648"/>
    <d v="2012-10-06T00:00:00"/>
    <n v="12"/>
    <n v="7.0000000000000007E-2"/>
    <n v="14.97"/>
    <n v="7.51"/>
    <n v="179.64000000000001"/>
  </r>
  <r>
    <n v="5496"/>
    <n v="88102"/>
    <s v="Juan Jackson"/>
    <s v="Express Road Cargo"/>
    <x v="0"/>
    <x v="3"/>
    <s v="Low"/>
    <s v="Pinot Noir"/>
    <x v="0"/>
    <x v="7"/>
    <s v="Pietradolce Etna Rosato 2014"/>
    <s v="Large Crate"/>
    <s v="Wollongong"/>
    <x v="313"/>
    <d v="2010-02-23T00:00:00"/>
    <n v="9"/>
    <n v="0.04"/>
    <n v="8.6"/>
    <n v="6.19"/>
    <n v="77.399999999999991"/>
  </r>
  <r>
    <n v="5497"/>
    <n v="88102"/>
    <s v="Juan Jackson"/>
    <s v="Express Road Cargo"/>
    <x v="1"/>
    <x v="3"/>
    <s v="Low"/>
    <s v="Sauvignon Blanc"/>
    <x v="0"/>
    <x v="7"/>
    <s v="Lucky Chardonnay 2012"/>
    <s v="Mini Crate"/>
    <s v="Newcastle"/>
    <x v="313"/>
    <d v="2010-02-20T00:00:00"/>
    <n v="4"/>
    <n v="7.0000000000000007E-2"/>
    <n v="699.99"/>
    <n v="24.49"/>
    <n v="2799.96"/>
  </r>
  <r>
    <n v="5498"/>
    <n v="89315"/>
    <s v="Patricia Sanchez"/>
    <s v="Road Cargo"/>
    <x v="0"/>
    <x v="1"/>
    <s v="Low"/>
    <s v="Shiraz"/>
    <x v="0"/>
    <x v="7"/>
    <s v="Dom Perignon 2006"/>
    <s v="Loose Wrap"/>
    <s v="Burnie"/>
    <x v="71"/>
    <d v="2010-06-19T00:00:00"/>
    <n v="10"/>
    <n v="0"/>
    <n v="11.7"/>
    <n v="6.96"/>
    <n v="117"/>
  </r>
  <r>
    <n v="5499"/>
    <n v="90573"/>
    <s v="Terry Fuller"/>
    <s v="Express Road Cargo"/>
    <x v="1"/>
    <x v="1"/>
    <s v="Medium"/>
    <s v="Pinot Gris"/>
    <x v="0"/>
    <x v="7"/>
    <s v="Robert Oatley Sauvignon Blanc 2013"/>
    <s v="Loose Wrap"/>
    <s v="Hobart"/>
    <x v="314"/>
    <d v="2012-12-03T00:00:00"/>
    <n v="13"/>
    <n v="0.09"/>
    <n v="17.98"/>
    <n v="8.51"/>
    <n v="233.74"/>
  </r>
  <r>
    <n v="5500"/>
    <n v="88182"/>
    <s v="Henry Freeman"/>
    <s v="Express Road Cargo"/>
    <x v="1"/>
    <x v="0"/>
    <s v="High"/>
    <s v="Chardonnay"/>
    <x v="0"/>
    <x v="7"/>
    <s v="Los Vascos Sauvignon Blanc 2015"/>
    <s v="Large Crate"/>
    <s v="Darwin"/>
    <x v="441"/>
    <d v="2013-03-13T00:00:00"/>
    <n v="7"/>
    <n v="0.06"/>
    <n v="125.99"/>
    <n v="7.69"/>
    <n v="881.93"/>
  </r>
  <r>
    <n v="5501"/>
    <n v="89998"/>
    <s v="Mark Duncan"/>
    <s v="Air Cargo"/>
    <x v="1"/>
    <x v="0"/>
    <s v="Not Specified"/>
    <s v="Sauvignon Blanc"/>
    <x v="0"/>
    <x v="7"/>
    <s v="Grgich Hills Chardonnay 2012"/>
    <s v="Extra Large Crate"/>
    <s v="Maryborough"/>
    <x v="368"/>
    <d v="2012-11-19T00:00:00"/>
    <n v="7"/>
    <n v="7.0000000000000007E-2"/>
    <n v="145.44999999999999"/>
    <n v="17.850000000000001"/>
    <n v="1018.1499999999999"/>
  </r>
  <r>
    <n v="5502"/>
    <n v="89998"/>
    <s v="Brian Hernandez"/>
    <s v="Express Road Cargo"/>
    <x v="0"/>
    <x v="3"/>
    <s v="Not Specified"/>
    <s v="Cabernet Sauvignon"/>
    <x v="0"/>
    <x v="7"/>
    <s v="Belle Glos Oeil de Perdrix Pinot Noir Blanc 2014"/>
    <s v="Large Crate"/>
    <s v="Wagga Wagga"/>
    <x v="368"/>
    <d v="2012-11-21T00:00:00"/>
    <n v="14"/>
    <n v="0.09"/>
    <n v="6.48"/>
    <n v="9.68"/>
    <n v="90.72"/>
  </r>
  <r>
    <n v="5503"/>
    <n v="88297"/>
    <s v="Philip Hanson"/>
    <s v="Express Road Cargo"/>
    <x v="2"/>
    <x v="3"/>
    <s v="Medium"/>
    <s v="Cremant"/>
    <x v="0"/>
    <x v="7"/>
    <s v="Pietradolce Etna Rosato 2014"/>
    <s v="Large Crate"/>
    <s v="Armidale"/>
    <x v="739"/>
    <d v="2010-07-17T00:00:00"/>
    <n v="15"/>
    <n v="7.0000000000000007E-2"/>
    <n v="1.76"/>
    <n v="4.8600000000000003"/>
    <n v="26.4"/>
  </r>
  <r>
    <n v="5504"/>
    <n v="91471"/>
    <s v="Donald Fowler"/>
    <s v="Express Road Cargo"/>
    <x v="0"/>
    <x v="2"/>
    <s v="Not Specified"/>
    <s v="Malbec"/>
    <x v="0"/>
    <x v="7"/>
    <s v="Miraval Rose 2014"/>
    <s v="Large Crate"/>
    <s v="Bunbury"/>
    <x v="45"/>
    <d v="2013-05-05T00:00:00"/>
    <n v="13"/>
    <n v="0.08"/>
    <n v="12.28"/>
    <n v="6.47"/>
    <n v="159.63999999999999"/>
  </r>
  <r>
    <n v="5505"/>
    <n v="88045"/>
    <s v="Antonio Garza"/>
    <s v="Express Road Cargo"/>
    <x v="1"/>
    <x v="0"/>
    <s v="Medium"/>
    <s v="Chardonnay"/>
    <x v="0"/>
    <x v="7"/>
    <s v="Grgich Hills Chardonnay 2012"/>
    <s v="Standard Size Crate"/>
    <s v="Palmerston"/>
    <x v="434"/>
    <d v="2013-05-25T00:00:00"/>
    <n v="9"/>
    <n v="0.08"/>
    <n v="40.98"/>
    <n v="1.99"/>
    <n v="368.82"/>
  </r>
  <r>
    <n v="5506"/>
    <n v="87148"/>
    <s v="Louis Ortiz"/>
    <s v="Air Cargo"/>
    <x v="2"/>
    <x v="3"/>
    <s v="Low"/>
    <s v="Cremant"/>
    <x v="0"/>
    <x v="7"/>
    <s v="Chateau D'Aqueria Tavel Rose 2013"/>
    <s v="Extra Large Crate"/>
    <s v="Orange"/>
    <x v="1154"/>
    <d v="2010-12-30T00:00:00"/>
    <n v="22"/>
    <n v="0.04"/>
    <n v="291.73"/>
    <n v="48.8"/>
    <n v="6418.06"/>
  </r>
  <r>
    <n v="5507"/>
    <n v="91479"/>
    <s v="Judith Stone"/>
    <s v="Express Road Cargo"/>
    <x v="0"/>
    <x v="0"/>
    <s v="Medium"/>
    <s v="Sangiovese"/>
    <x v="0"/>
    <x v="7"/>
    <s v="Orin Swift Cellars Fragile Rose 2014"/>
    <s v="Large Crate"/>
    <s v="Gladstone"/>
    <x v="1016"/>
    <d v="2013-12-16T00:00:00"/>
    <n v="1"/>
    <n v="0.02"/>
    <n v="6.48"/>
    <n v="6.22"/>
    <n v="6.48"/>
  </r>
  <r>
    <n v="5508"/>
    <n v="90496"/>
    <s v="Dorothy Baker"/>
    <s v="Express Road Cargo"/>
    <x v="0"/>
    <x v="2"/>
    <s v="Critical"/>
    <s v="Shiraz"/>
    <x v="0"/>
    <x v="7"/>
    <s v="Dopff &amp; Irion Cremant Rose Brut"/>
    <s v="Large Crate"/>
    <s v="Geraldton"/>
    <x v="1299"/>
    <d v="2012-07-03T00:00:00"/>
    <n v="7"/>
    <n v="7.0000000000000007E-2"/>
    <n v="6.48"/>
    <n v="8.74"/>
    <n v="45.36"/>
  </r>
  <r>
    <n v="5509"/>
    <n v="90496"/>
    <s v="Sandra Diaz"/>
    <s v="Air Cargo"/>
    <x v="1"/>
    <x v="2"/>
    <s v="Critical"/>
    <s v="Reisling"/>
    <x v="0"/>
    <x v="7"/>
    <s v="St. Supery Sauvignon Blanc 2015"/>
    <s v="Extra Large Crate"/>
    <s v="Bunbury"/>
    <x v="1299"/>
    <d v="2012-07-04T00:00:00"/>
    <n v="1"/>
    <n v="0.01"/>
    <n v="2036.48"/>
    <n v="14.7"/>
    <n v="2036.48"/>
  </r>
  <r>
    <n v="5510"/>
    <n v="90774"/>
    <s v="Roger Gomez"/>
    <s v="Express Road Cargo"/>
    <x v="0"/>
    <x v="3"/>
    <s v="Critical"/>
    <s v="Pinot Noir"/>
    <x v="0"/>
    <x v="7"/>
    <s v="Bertani Bertarose 2014"/>
    <s v="Full Container"/>
    <s v="Queanbeyan"/>
    <x v="629"/>
    <d v="2013-12-29T00:00:00"/>
    <n v="17"/>
    <n v="0.03"/>
    <n v="3.78"/>
    <n v="0.71"/>
    <n v="64.259999999999991"/>
  </r>
  <r>
    <n v="5511"/>
    <n v="90892"/>
    <s v="Dennis Andrews"/>
    <s v="Express Road Cargo"/>
    <x v="1"/>
    <x v="3"/>
    <s v="High"/>
    <s v="Pinot Gris"/>
    <x v="0"/>
    <x v="7"/>
    <s v="Los Vascos Sauvignon Blanc 2015"/>
    <s v="Large Crate"/>
    <s v="Blue Mountains"/>
    <x v="775"/>
    <d v="2011-11-27T00:00:00"/>
    <n v="31"/>
    <n v="0"/>
    <n v="39.979999999999997"/>
    <n v="7.12"/>
    <n v="1239.3799999999999"/>
  </r>
  <r>
    <n v="5512"/>
    <n v="90892"/>
    <s v="Dennis Andrews"/>
    <s v="Express Road Cargo"/>
    <x v="1"/>
    <x v="3"/>
    <s v="High"/>
    <s v="Reisling"/>
    <x v="0"/>
    <x v="7"/>
    <s v="Cloudy Bay Sauvignon Blanc 2015"/>
    <s v="Loose Wrap"/>
    <s v="Queanbeyan"/>
    <x v="775"/>
    <d v="2011-11-27T00:00:00"/>
    <n v="14"/>
    <n v="0.08"/>
    <n v="11.99"/>
    <n v="5.99"/>
    <n v="167.86"/>
  </r>
  <r>
    <n v="5513"/>
    <n v="90379"/>
    <s v="Billy Hicks"/>
    <s v="Express Road Cargo"/>
    <x v="0"/>
    <x v="3"/>
    <s v="Not Specified"/>
    <s v="Zinfandel"/>
    <x v="0"/>
    <x v="7"/>
    <s v="Chateau d'Esclans Whispering Angel Rose 2014"/>
    <s v="Large Crate"/>
    <s v="Armidale"/>
    <x v="316"/>
    <d v="2011-02-03T00:00:00"/>
    <n v="3"/>
    <n v="0.02"/>
    <n v="5.78"/>
    <n v="4.96"/>
    <n v="17.34"/>
  </r>
  <r>
    <n v="5514"/>
    <n v="90379"/>
    <s v="Billy Hicks"/>
    <s v="Express Road Cargo"/>
    <x v="0"/>
    <x v="3"/>
    <s v="Not Specified"/>
    <s v="Pinot Noir"/>
    <x v="0"/>
    <x v="7"/>
    <s v="Sutter Home Pink Moscato"/>
    <s v="Full Container"/>
    <s v="Campbeltown"/>
    <x v="316"/>
    <d v="2011-02-03T00:00:00"/>
    <n v="9"/>
    <n v="7.0000000000000007E-2"/>
    <n v="3.28"/>
    <n v="3.97"/>
    <n v="29.52"/>
  </r>
  <r>
    <n v="5515"/>
    <n v="90379"/>
    <s v="Billy Hicks"/>
    <s v="Air Cargo"/>
    <x v="2"/>
    <x v="3"/>
    <s v="Not Specified"/>
    <s v="Sangiovese Rose"/>
    <x v="0"/>
    <x v="7"/>
    <s v="Bertani Bertarose 2014"/>
    <s v="Small Crate"/>
    <s v="Newcastle"/>
    <x v="316"/>
    <d v="2011-02-03T00:00:00"/>
    <n v="6"/>
    <n v="0.1"/>
    <n v="296.18"/>
    <n v="54.12"/>
    <n v="1777.08"/>
  </r>
  <r>
    <n v="5516"/>
    <n v="90659"/>
    <s v="Robert Fox"/>
    <s v="Express Road Cargo"/>
    <x v="1"/>
    <x v="0"/>
    <s v="Not Specified"/>
    <s v="Chardonnay"/>
    <x v="0"/>
    <x v="7"/>
    <s v="Angeline Sauvignon Blanc 2014"/>
    <s v="Large Crate"/>
    <s v="Mackay"/>
    <x v="17"/>
    <d v="2013-10-16T00:00:00"/>
    <n v="25"/>
    <n v="0.06"/>
    <n v="73.98"/>
    <n v="14.52"/>
    <n v="1849.5"/>
  </r>
  <r>
    <n v="5517"/>
    <n v="90659"/>
    <s v="Robert Fox"/>
    <s v="Express Road Cargo"/>
    <x v="1"/>
    <x v="0"/>
    <s v="Not Specified"/>
    <s v="Reisling"/>
    <x v="0"/>
    <x v="7"/>
    <s v="Lucky Chardonnay 2012"/>
    <s v="Full Container"/>
    <s v="Gladstone"/>
    <x v="17"/>
    <d v="2013-10-15T00:00:00"/>
    <n v="20"/>
    <n v="0.02"/>
    <n v="85.99"/>
    <n v="0.99"/>
    <n v="1719.8"/>
  </r>
  <r>
    <n v="5518"/>
    <n v="89331"/>
    <s v="Kenneth Walker"/>
    <s v="Express Road Cargo"/>
    <x v="1"/>
    <x v="2"/>
    <s v="Not Specified"/>
    <s v="Reisling"/>
    <x v="0"/>
    <x v="5"/>
    <s v="St. Supery Sauvignon Blanc 2015"/>
    <s v="Large Crate"/>
    <s v="Rockingham"/>
    <x v="492"/>
    <d v="2013-02-18T00:00:00"/>
    <n v="1"/>
    <n v="0.03"/>
    <n v="45.99"/>
    <n v="2.5"/>
    <n v="45.99"/>
  </r>
  <r>
    <n v="5519"/>
    <n v="91160"/>
    <s v="Todd Thompson"/>
    <s v="Road Cargo"/>
    <x v="0"/>
    <x v="2"/>
    <s v="Low"/>
    <s v="Zinfandel"/>
    <x v="0"/>
    <x v="5"/>
    <s v="Bollinger Brut Special Cuvee"/>
    <s v="Large Crate"/>
    <s v="Busseltol"/>
    <x v="769"/>
    <d v="2011-10-22T00:00:00"/>
    <n v="2"/>
    <n v="0.1"/>
    <n v="6.68"/>
    <n v="6.93"/>
    <n v="13.36"/>
  </r>
  <r>
    <n v="5520"/>
    <n v="91160"/>
    <s v="Todd Thompson"/>
    <s v="Express Road Cargo"/>
    <x v="0"/>
    <x v="2"/>
    <s v="Low"/>
    <s v="Sangiovese"/>
    <x v="0"/>
    <x v="5"/>
    <s v="Laurent-Perrier Brut Millesime 2006"/>
    <s v="Full Container"/>
    <s v="Freemantle"/>
    <x v="769"/>
    <d v="2011-10-25T00:00:00"/>
    <n v="12"/>
    <n v="0.02"/>
    <n v="3.93"/>
    <n v="0.99"/>
    <n v="47.160000000000004"/>
  </r>
  <r>
    <n v="5521"/>
    <n v="91482"/>
    <s v="Thomas Stephens"/>
    <s v="Express Road Cargo"/>
    <x v="0"/>
    <x v="3"/>
    <s v="Medium"/>
    <s v="Pinot Noir"/>
    <x v="0"/>
    <x v="5"/>
    <s v="Simonnet-Febvre Cremant de Bourgogne Blanc"/>
    <s v="Large Crate"/>
    <s v="Armidale"/>
    <x v="602"/>
    <d v="2010-11-28T00:00:00"/>
    <n v="6"/>
    <n v="0.05"/>
    <n v="11.58"/>
    <n v="6.97"/>
    <n v="69.48"/>
  </r>
  <r>
    <n v="5522"/>
    <n v="89784"/>
    <s v="Henry Cruz"/>
    <s v="Express Road Cargo"/>
    <x v="1"/>
    <x v="0"/>
    <s v="Medium"/>
    <s v="Reisling"/>
    <x v="0"/>
    <x v="5"/>
    <s v="Leeuwin Estate Art Series Chardonnay 2012"/>
    <s v="Standard Size Crate"/>
    <s v="Darwin"/>
    <x v="694"/>
    <d v="2012-11-09T00:00:00"/>
    <n v="26"/>
    <n v="0.02"/>
    <n v="7.37"/>
    <n v="5.53"/>
    <n v="191.62"/>
  </r>
  <r>
    <n v="5523"/>
    <n v="88600"/>
    <s v="Thomas Meyer"/>
    <s v="Express Road Cargo"/>
    <x v="0"/>
    <x v="1"/>
    <s v="High"/>
    <s v="Sangiovese"/>
    <x v="0"/>
    <x v="5"/>
    <s v="Veuve Clicquot Brut Yellow Label"/>
    <s v="Large Crate"/>
    <s v="Adelaide"/>
    <x v="1024"/>
    <d v="2010-07-16T00:00:00"/>
    <n v="12"/>
    <n v="0.08"/>
    <n v="4.91"/>
    <n v="4.97"/>
    <n v="58.92"/>
  </r>
  <r>
    <n v="5524"/>
    <n v="88600"/>
    <s v="Thomas Meyer"/>
    <s v="Express Road Cargo"/>
    <x v="1"/>
    <x v="1"/>
    <s v="High"/>
    <s v="Sauvignon Blanc"/>
    <x v="0"/>
    <x v="5"/>
    <s v="Cloudy Bay Sauvignon Blanc 2015"/>
    <s v="Mini Crate"/>
    <s v="Mount Barker"/>
    <x v="1024"/>
    <d v="2010-07-16T00:00:00"/>
    <n v="1"/>
    <n v="0.01"/>
    <n v="3499.99"/>
    <n v="24.49"/>
    <n v="3499.99"/>
  </r>
  <r>
    <n v="5525"/>
    <n v="88600"/>
    <s v="Wayne Boyd"/>
    <s v="Express Road Cargo"/>
    <x v="0"/>
    <x v="1"/>
    <s v="High"/>
    <s v="Merlot"/>
    <x v="0"/>
    <x v="5"/>
    <s v="Chateau D'Aqueria Tavel Rose 2013"/>
    <s v="Full Container"/>
    <s v="Adelaide"/>
    <x v="1024"/>
    <d v="2010-07-17T00:00:00"/>
    <n v="2"/>
    <n v="0.03"/>
    <n v="5.84"/>
    <n v="1.2"/>
    <n v="11.68"/>
  </r>
  <r>
    <n v="5526"/>
    <n v="89963"/>
    <s v="Karen Schmidt"/>
    <s v="Express Road Cargo"/>
    <x v="0"/>
    <x v="3"/>
    <s v="Critical"/>
    <s v="Zinfandel"/>
    <x v="0"/>
    <x v="5"/>
    <s v="Orin Swift Cellars Fragile Rose 2014"/>
    <s v="Full Container"/>
    <s v="Sydney"/>
    <x v="1066"/>
    <d v="2011-11-06T00:00:00"/>
    <n v="30"/>
    <n v="0.01"/>
    <n v="5.84"/>
    <n v="1.2"/>
    <n v="175.2"/>
  </r>
  <r>
    <n v="5527"/>
    <n v="86559"/>
    <s v="Sharon Kim"/>
    <s v="Express Road Cargo"/>
    <x v="1"/>
    <x v="2"/>
    <s v="High"/>
    <s v="Pinot Gris"/>
    <x v="0"/>
    <x v="5"/>
    <s v="Dog Point Vineyard Sauvignon Blanc 2014"/>
    <s v="Loose Wrap"/>
    <s v="Mandurah"/>
    <x v="298"/>
    <d v="2011-08-30T00:00:00"/>
    <n v="4"/>
    <n v="0.02"/>
    <n v="150.97999999999999"/>
    <n v="13.99"/>
    <n v="603.91999999999996"/>
  </r>
  <r>
    <n v="5528"/>
    <n v="86559"/>
    <s v="Sharon Kim"/>
    <s v="Express Road Cargo"/>
    <x v="0"/>
    <x v="2"/>
    <s v="High"/>
    <s v="Shiraz"/>
    <x v="0"/>
    <x v="5"/>
    <s v="Laurent-Perrier Brut Rose"/>
    <s v="Full Container"/>
    <s v="Mandurah"/>
    <x v="298"/>
    <d v="2011-08-31T00:00:00"/>
    <n v="7"/>
    <n v="0"/>
    <n v="1.76"/>
    <n v="0.7"/>
    <n v="12.32"/>
  </r>
  <r>
    <n v="5529"/>
    <n v="89089"/>
    <s v="Kimberly Austin"/>
    <s v="Express Road Cargo"/>
    <x v="2"/>
    <x v="3"/>
    <s v="High"/>
    <s v="Sangiovese Rose"/>
    <x v="0"/>
    <x v="5"/>
    <s v="Chateau D'Aqueria Tavel Rose 2013"/>
    <s v="Full Container"/>
    <s v="Lithgow"/>
    <x v="317"/>
    <d v="2013-08-20T00:00:00"/>
    <n v="23"/>
    <n v="7.0000000000000007E-2"/>
    <n v="39.979999999999997"/>
    <n v="9.1999999999999993"/>
    <n v="919.54"/>
  </r>
  <r>
    <n v="5530"/>
    <n v="89828"/>
    <s v="Robert Henderson"/>
    <s v="Express Road Cargo"/>
    <x v="0"/>
    <x v="0"/>
    <s v="Low"/>
    <s v="Merlot"/>
    <x v="0"/>
    <x v="5"/>
    <s v="JCB N¬∞21 Brut Cremant de Bourgogne"/>
    <s v="Full Container"/>
    <s v="Palmerston"/>
    <x v="319"/>
    <d v="2013-11-05T00:00:00"/>
    <n v="40"/>
    <n v="0.01"/>
    <n v="4.26"/>
    <n v="1.2"/>
    <n v="170.39999999999998"/>
  </r>
  <r>
    <n v="5531"/>
    <n v="91491"/>
    <s v="Jerry Greene"/>
    <s v="Express Road Cargo"/>
    <x v="2"/>
    <x v="2"/>
    <s v="Medium"/>
    <s v="Sangiovese Rose"/>
    <x v="0"/>
    <x v="5"/>
    <s v="Gerard Bertrand Cote des Roses Rose 2014"/>
    <s v="Mini Crate"/>
    <s v="Freemantle"/>
    <x v="1119"/>
    <d v="2013-11-05T00:00:00"/>
    <n v="12"/>
    <n v="0.01"/>
    <n v="12.99"/>
    <n v="14.37"/>
    <n v="155.88"/>
  </r>
  <r>
    <n v="5532"/>
    <n v="91488"/>
    <s v="Jerry Greene"/>
    <s v="Express Road Cargo"/>
    <x v="0"/>
    <x v="2"/>
    <s v="Medium"/>
    <s v="Pinot Noir"/>
    <x v="0"/>
    <x v="5"/>
    <s v="Sutter Home Pink Moscato"/>
    <s v="Large Crate"/>
    <s v="Rockingham"/>
    <x v="800"/>
    <d v="2010-11-06T00:00:00"/>
    <n v="3"/>
    <n v="0.02"/>
    <n v="15.14"/>
    <n v="4.53"/>
    <n v="45.42"/>
  </r>
  <r>
    <n v="5533"/>
    <n v="88153"/>
    <s v="Juan Hunter"/>
    <s v="Express Road Cargo"/>
    <x v="1"/>
    <x v="2"/>
    <s v="Low"/>
    <s v="Reisling"/>
    <x v="0"/>
    <x v="5"/>
    <s v="Robert Oatley Sauvignon Blanc 2013"/>
    <s v="Large Crate"/>
    <s v="Mandurah"/>
    <x v="318"/>
    <d v="2013-02-22T00:00:00"/>
    <n v="12"/>
    <n v="0.04"/>
    <n v="115.99"/>
    <n v="5.99"/>
    <n v="1391.8799999999999"/>
  </r>
  <r>
    <n v="5534"/>
    <n v="88153"/>
    <s v="Billy Mcdonald"/>
    <s v="Express Road Cargo"/>
    <x v="0"/>
    <x v="1"/>
    <s v="Low"/>
    <s v="Shiraz"/>
    <x v="0"/>
    <x v="5"/>
    <s v="La Playa Estate Cabernet Sauvignon Rose 2015"/>
    <s v="Full Container"/>
    <s v="Canberra"/>
    <x v="318"/>
    <d v="2013-02-17T00:00:00"/>
    <n v="1"/>
    <n v="7.0000000000000007E-2"/>
    <n v="11.55"/>
    <n v="2.36"/>
    <n v="11.55"/>
  </r>
  <r>
    <n v="5535"/>
    <n v="85915"/>
    <s v="Matthew Thompson"/>
    <s v="Express Road Cargo"/>
    <x v="1"/>
    <x v="0"/>
    <s v="High"/>
    <s v="Reisling"/>
    <x v="0"/>
    <x v="5"/>
    <s v="Dog Point Vineyard Sauvignon Blanc 2014"/>
    <s v="Large Crate"/>
    <s v="Cairns"/>
    <x v="690"/>
    <d v="2010-01-08T00:00:00"/>
    <n v="3"/>
    <n v="7.0000000000000007E-2"/>
    <n v="65.989999999999995"/>
    <n v="5.99"/>
    <n v="197.96999999999997"/>
  </r>
  <r>
    <n v="5536"/>
    <n v="87128"/>
    <s v="Jack Reed"/>
    <s v="Express Road Cargo"/>
    <x v="1"/>
    <x v="1"/>
    <s v="High"/>
    <s v="Sauvignon Blanc"/>
    <x v="0"/>
    <x v="5"/>
    <s v="Grgich Hills Chardonnay 2012"/>
    <s v="Standard Size Crate"/>
    <s v="Frankston"/>
    <x v="258"/>
    <d v="2011-07-24T00:00:00"/>
    <n v="1"/>
    <n v="0.01"/>
    <n v="8.4600000000000009"/>
    <n v="3.62"/>
    <n v="8.4600000000000009"/>
  </r>
  <r>
    <n v="5537"/>
    <n v="87128"/>
    <s v="Jack Reed"/>
    <s v="Express Road Cargo"/>
    <x v="0"/>
    <x v="1"/>
    <s v="High"/>
    <s v="Merlot"/>
    <x v="0"/>
    <x v="5"/>
    <s v="Laurent-Perrier Brut Millesime 2006"/>
    <s v="Large Crate"/>
    <s v="Wodonga"/>
    <x v="258"/>
    <d v="2011-07-23T00:00:00"/>
    <n v="1"/>
    <n v="0.06"/>
    <n v="22.84"/>
    <n v="8.18"/>
    <n v="22.84"/>
  </r>
  <r>
    <n v="5538"/>
    <n v="87128"/>
    <s v="Jack Reed"/>
    <s v="Express Road Cargo"/>
    <x v="1"/>
    <x v="1"/>
    <s v="High"/>
    <s v="Chardonnay"/>
    <x v="0"/>
    <x v="5"/>
    <s v="Chardonnais Napa Valley Chardonnay 2013"/>
    <s v="Loose Wrap"/>
    <s v="Bendigo"/>
    <x v="258"/>
    <d v="2011-07-25T00:00:00"/>
    <n v="11"/>
    <n v="0.02"/>
    <n v="7.99"/>
    <n v="5.03"/>
    <n v="87.89"/>
  </r>
  <r>
    <n v="5539"/>
    <n v="90173"/>
    <s v="Wayne Wright"/>
    <s v="Express Road Cargo"/>
    <x v="2"/>
    <x v="0"/>
    <s v="Critical"/>
    <s v="Grenache Rose"/>
    <x v="0"/>
    <x v="5"/>
    <s v="Locations by Dave Phinney F Rose&quot;"/>
    <s v="Large Crate"/>
    <s v="Mackay"/>
    <x v="319"/>
    <d v="2013-11-02T00:00:00"/>
    <n v="41"/>
    <n v="0"/>
    <n v="22.98"/>
    <n v="7.58"/>
    <n v="942.18000000000006"/>
  </r>
  <r>
    <n v="5540"/>
    <n v="89682"/>
    <s v="Kevin Lopez"/>
    <s v="Express Road Cargo"/>
    <x v="2"/>
    <x v="1"/>
    <s v="High"/>
    <s v="Champagne"/>
    <x v="0"/>
    <x v="5"/>
    <s v="Chateau d'Esclans Garrus Rose 2013"/>
    <s v="Mini Crate"/>
    <s v="Burnie"/>
    <x v="379"/>
    <d v="2011-11-01T00:00:00"/>
    <n v="23"/>
    <n v="0.09"/>
    <n v="19.989999999999998"/>
    <n v="11.17"/>
    <n v="459.77"/>
  </r>
  <r>
    <n v="5541"/>
    <n v="88609"/>
    <s v="Thomas Meyer"/>
    <s v="Air Cargo"/>
    <x v="2"/>
    <x v="1"/>
    <s v="Low"/>
    <s v="Grenache Rose"/>
    <x v="0"/>
    <x v="5"/>
    <s v="Pietradolce Etna Rosato 2014"/>
    <s v="Small Crate"/>
    <s v="Port Lincoln"/>
    <x v="1067"/>
    <d v="2013-08-14T00:00:00"/>
    <n v="23"/>
    <n v="0.02"/>
    <n v="550.98"/>
    <n v="147.12"/>
    <n v="12672.54"/>
  </r>
  <r>
    <n v="5542"/>
    <n v="90578"/>
    <s v="Harold Kim"/>
    <s v="Express Road Cargo"/>
    <x v="0"/>
    <x v="0"/>
    <s v="Not Specified"/>
    <s v="Zinfandel"/>
    <x v="0"/>
    <x v="5"/>
    <s v="Moet &amp; Chandon Imperial"/>
    <s v="Large Crate"/>
    <s v="Cairns"/>
    <x v="210"/>
    <d v="2010-05-23T00:00:00"/>
    <n v="12"/>
    <n v="0.01"/>
    <n v="5.94"/>
    <n v="9.92"/>
    <n v="71.28"/>
  </r>
  <r>
    <n v="5543"/>
    <n v="90578"/>
    <s v="Harold Kim"/>
    <s v="Express Road Cargo"/>
    <x v="0"/>
    <x v="0"/>
    <s v="Not Specified"/>
    <s v="Cabernet Sauvignon"/>
    <x v="0"/>
    <x v="5"/>
    <s v="Chateau Gaudrelle Cremant d'Loire Brut"/>
    <s v="Large Crate"/>
    <s v="Townsville"/>
    <x v="210"/>
    <d v="2010-05-22T00:00:00"/>
    <n v="18"/>
    <n v="0"/>
    <n v="6.48"/>
    <n v="5.1100000000000003"/>
    <n v="116.64000000000001"/>
  </r>
  <r>
    <n v="5544"/>
    <n v="91106"/>
    <s v="Paul Webb"/>
    <s v="Express Road Cargo"/>
    <x v="0"/>
    <x v="0"/>
    <s v="Not Specified"/>
    <s v="Sangiovese"/>
    <x v="0"/>
    <x v="5"/>
    <s v="Bollinger Brut Special Cuvee"/>
    <s v="Large Crate"/>
    <s v="Darwin"/>
    <x v="1301"/>
    <d v="2013-10-11T00:00:00"/>
    <n v="6"/>
    <n v="0.1"/>
    <n v="67.28"/>
    <n v="19.989999999999998"/>
    <n v="403.68"/>
  </r>
  <r>
    <n v="5545"/>
    <n v="91106"/>
    <s v="Paul Webb"/>
    <s v="Air Cargo"/>
    <x v="2"/>
    <x v="0"/>
    <s v="Not Specified"/>
    <s v="Grenache Rose"/>
    <x v="0"/>
    <x v="5"/>
    <s v="Chateau d'Esclans Whispering Angel Rose 2014"/>
    <s v="Small Crate"/>
    <s v="Palmerston"/>
    <x v="1301"/>
    <d v="2013-10-12T00:00:00"/>
    <n v="25"/>
    <n v="0.08"/>
    <n v="145.97999999999999"/>
    <n v="46.2"/>
    <n v="3649.4999999999995"/>
  </r>
  <r>
    <n v="5546"/>
    <n v="89920"/>
    <s v="Antonio Green"/>
    <s v="Express Road Cargo"/>
    <x v="1"/>
    <x v="3"/>
    <s v="Critical"/>
    <s v="Reisling"/>
    <x v="0"/>
    <x v="5"/>
    <s v="St. Supery Sauvignon Blanc 2015"/>
    <s v="Loose Wrap"/>
    <s v="Newcastle"/>
    <x v="53"/>
    <d v="2013-04-20T00:00:00"/>
    <n v="1"/>
    <n v="0"/>
    <n v="1938.02"/>
    <n v="13.99"/>
    <n v="1938.02"/>
  </r>
  <r>
    <n v="5547"/>
    <n v="87139"/>
    <s v="Victor Tucker"/>
    <s v="Air Cargo"/>
    <x v="2"/>
    <x v="3"/>
    <s v="Medium"/>
    <s v="Cremant"/>
    <x v="0"/>
    <x v="5"/>
    <s v="Belle Glos Oeil de Perdrix Pinot Noir Blanc 2014"/>
    <s v="Small Crate"/>
    <s v="Wagga Wagga"/>
    <x v="379"/>
    <d v="2011-11-01T00:00:00"/>
    <n v="4"/>
    <n v="0"/>
    <n v="15.23"/>
    <n v="27.75"/>
    <n v="60.92"/>
  </r>
  <r>
    <n v="5548"/>
    <n v="87139"/>
    <s v="Ruby Andrews"/>
    <s v="Express Road Cargo"/>
    <x v="1"/>
    <x v="2"/>
    <s v="Medium"/>
    <s v="Reisling"/>
    <x v="0"/>
    <x v="5"/>
    <s v="Robert Oatley Signature Chardonnay 2013"/>
    <s v="Large Crate"/>
    <s v="Perth"/>
    <x v="379"/>
    <d v="2011-11-02T00:00:00"/>
    <n v="10"/>
    <n v="7.0000000000000007E-2"/>
    <n v="39.99"/>
    <n v="10.25"/>
    <n v="399.90000000000003"/>
  </r>
  <r>
    <n v="5549"/>
    <n v="87139"/>
    <s v="Brian Hart"/>
    <s v="Road Cargo"/>
    <x v="1"/>
    <x v="1"/>
    <s v="Medium"/>
    <s v="Pinot Gris"/>
    <x v="0"/>
    <x v="5"/>
    <s v="Los Vascos Sauvignon Blanc 2015"/>
    <s v="Large Crate"/>
    <s v="Canberra"/>
    <x v="379"/>
    <d v="2011-11-01T00:00:00"/>
    <n v="1"/>
    <n v="0.06"/>
    <n v="65.989999999999995"/>
    <n v="8.8000000000000007"/>
    <n v="65.989999999999995"/>
  </r>
  <r>
    <n v="5550"/>
    <n v="90404"/>
    <s v="Philip Robertson"/>
    <s v="Air Cargo"/>
    <x v="2"/>
    <x v="1"/>
    <s v="Not Specified"/>
    <s v="Grenache Rose"/>
    <x v="0"/>
    <x v="5"/>
    <s v="Pietradolce Etna Rosato 2014"/>
    <s v="Extra Large Crate"/>
    <s v="Canberra"/>
    <x v="563"/>
    <d v="2010-01-06T00:00:00"/>
    <n v="1"/>
    <n v="0.08"/>
    <n v="243.98"/>
    <n v="43.32"/>
    <n v="243.98"/>
  </r>
  <r>
    <n v="5551"/>
    <n v="87991"/>
    <s v="Bonnie Stone"/>
    <s v="Express Road Cargo"/>
    <x v="1"/>
    <x v="2"/>
    <s v="Medium"/>
    <s v="Chardonnay"/>
    <x v="0"/>
    <x v="5"/>
    <s v="Lucky Chardonnay 2012"/>
    <s v="Standard Size Crate"/>
    <s v="Mandurah"/>
    <x v="796"/>
    <d v="2013-07-31T00:00:00"/>
    <n v="12"/>
    <n v="7.0000000000000007E-2"/>
    <n v="5.0199999999999996"/>
    <n v="5.14"/>
    <n v="60.239999999999995"/>
  </r>
  <r>
    <n v="5552"/>
    <n v="87991"/>
    <s v="Ruby Patterson"/>
    <s v="Air Cargo"/>
    <x v="2"/>
    <x v="1"/>
    <s v="Medium"/>
    <s v="Grenache Rose"/>
    <x v="0"/>
    <x v="5"/>
    <s v="Domaine Lafage Miraflors Rose 2013"/>
    <s v="Extra Large Crate"/>
    <s v="Frankston"/>
    <x v="796"/>
    <d v="2013-07-31T00:00:00"/>
    <n v="7"/>
    <n v="7.0000000000000007E-2"/>
    <n v="280.98"/>
    <n v="57"/>
    <n v="1966.8600000000001"/>
  </r>
  <r>
    <n v="5553"/>
    <n v="90436"/>
    <s v="Cynthia Webb"/>
    <s v="Express Road Cargo"/>
    <x v="0"/>
    <x v="3"/>
    <s v="Critical"/>
    <s v="Merlot"/>
    <x v="0"/>
    <x v="5"/>
    <s v="Domaine Lafage Miraflors Rose 2013"/>
    <s v="Large Crate"/>
    <s v="Blue Mountains"/>
    <x v="364"/>
    <d v="2013-12-10T00:00:00"/>
    <n v="20"/>
    <n v="0.08"/>
    <n v="7.28"/>
    <n v="11.15"/>
    <n v="145.6"/>
  </r>
  <r>
    <n v="5554"/>
    <n v="90436"/>
    <s v="Cynthia Webb"/>
    <s v="Air Cargo"/>
    <x v="2"/>
    <x v="3"/>
    <s v="Critical"/>
    <s v="Champagne"/>
    <x v="0"/>
    <x v="5"/>
    <s v="Chateau d'Esclans Garrus Rose 2013"/>
    <s v="Small Crate"/>
    <s v="Albury"/>
    <x v="364"/>
    <d v="2013-12-10T00:00:00"/>
    <n v="6"/>
    <n v="0.08"/>
    <n v="424.21"/>
    <n v="110.2"/>
    <n v="2545.2599999999998"/>
  </r>
  <r>
    <n v="5555"/>
    <n v="90436"/>
    <s v="Cynthia Webb"/>
    <s v="Road Cargo"/>
    <x v="1"/>
    <x v="3"/>
    <s v="Critical"/>
    <s v="Reisling"/>
    <x v="0"/>
    <x v="5"/>
    <s v="Lucky Chardonnay 2012"/>
    <s v="Large Crate"/>
    <s v="Dubbo"/>
    <x v="364"/>
    <d v="2013-12-10T00:00:00"/>
    <n v="22"/>
    <n v="0.09"/>
    <n v="200.99"/>
    <n v="8.08"/>
    <n v="4421.7800000000007"/>
  </r>
  <r>
    <n v="5556"/>
    <n v="87064"/>
    <s v="Maria George"/>
    <s v="Air Cargo"/>
    <x v="2"/>
    <x v="0"/>
    <s v="Medium"/>
    <s v="Champagne"/>
    <x v="0"/>
    <x v="5"/>
    <s v="Belle Glos Oeil de Perdrix Pinot Noir Blanc 2014"/>
    <s v="Small Crate"/>
    <s v="Cairns"/>
    <x v="321"/>
    <d v="2012-12-19T00:00:00"/>
    <n v="19"/>
    <n v="0.1"/>
    <n v="70.89"/>
    <n v="89.3"/>
    <n v="1346.91"/>
  </r>
  <r>
    <n v="5557"/>
    <n v="91108"/>
    <s v="Adam Ward"/>
    <s v="Express Road Cargo"/>
    <x v="0"/>
    <x v="3"/>
    <s v="Not Specified"/>
    <s v="Malbec"/>
    <x v="0"/>
    <x v="5"/>
    <s v="Lucien Albrecht Cremant d'Alsace Brut Rose"/>
    <s v="Large Crate"/>
    <s v="Orange"/>
    <x v="536"/>
    <d v="2010-03-25T00:00:00"/>
    <n v="11"/>
    <n v="0.1"/>
    <n v="14.28"/>
    <n v="2.99"/>
    <n v="157.07999999999998"/>
  </r>
  <r>
    <n v="5558"/>
    <n v="89783"/>
    <s v="Henry Cruz"/>
    <s v="Express Road Cargo"/>
    <x v="0"/>
    <x v="0"/>
    <s v="Medium"/>
    <s v="Malbec"/>
    <x v="0"/>
    <x v="5"/>
    <s v="La Playa Estate Cabernet Sauvignon Rose 2015"/>
    <s v="Large Crate"/>
    <s v="Palmerston"/>
    <x v="135"/>
    <d v="2012-07-19T00:00:00"/>
    <n v="1"/>
    <n v="0.09"/>
    <n v="2.88"/>
    <n v="0.5"/>
    <n v="2.88"/>
  </r>
  <r>
    <n v="5559"/>
    <n v="91494"/>
    <s v="Albert Bishop"/>
    <s v="Express Road Cargo"/>
    <x v="0"/>
    <x v="1"/>
    <s v="Critical"/>
    <s v="Sangiovese"/>
    <x v="0"/>
    <x v="5"/>
    <s v="Belle Glos Oeil de Perdrix Pinot Noir Blanc 2014"/>
    <s v="Large Crate"/>
    <s v="Mildura"/>
    <x v="281"/>
    <d v="2012-04-01T00:00:00"/>
    <n v="3"/>
    <n v="0.05"/>
    <n v="6.81"/>
    <n v="5.48"/>
    <n v="20.43"/>
  </r>
  <r>
    <n v="5560"/>
    <n v="86066"/>
    <s v="Scott Daniels"/>
    <s v="Express Road Cargo"/>
    <x v="1"/>
    <x v="1"/>
    <s v="High"/>
    <s v="Reisling"/>
    <x v="0"/>
    <x v="5"/>
    <s v="Angeline Sauvignon Blanc 2014"/>
    <s v="Large Crate"/>
    <s v="Ballarat"/>
    <x v="336"/>
    <d v="2011-09-24T00:00:00"/>
    <n v="20"/>
    <n v="0"/>
    <n v="99.99"/>
    <n v="19.989999999999998"/>
    <n v="1999.8"/>
  </r>
  <r>
    <n v="5561"/>
    <n v="88844"/>
    <s v="Lori Henry"/>
    <s v="Air Cargo"/>
    <x v="2"/>
    <x v="1"/>
    <s v="Medium"/>
    <s v="Cremant"/>
    <x v="0"/>
    <x v="5"/>
    <s v="Marques de Caceres Rioja Rosado 2014"/>
    <s v="Extra Large Crate"/>
    <s v="Ararat"/>
    <x v="1302"/>
    <d v="2012-02-05T00:00:00"/>
    <n v="3"/>
    <n v="0.1"/>
    <n v="300.98"/>
    <n v="64.73"/>
    <n v="902.94"/>
  </r>
  <r>
    <n v="5562"/>
    <n v="87675"/>
    <s v="Sandra Ortiz"/>
    <s v="Express Road Cargo"/>
    <x v="0"/>
    <x v="1"/>
    <s v="Low"/>
    <s v="Pinot Noir"/>
    <x v="0"/>
    <x v="5"/>
    <s v="Francis Ford Coppola Sofia Rose 2014"/>
    <s v="Large Crate"/>
    <s v="Adelaide"/>
    <x v="493"/>
    <d v="2013-02-07T00:00:00"/>
    <n v="6"/>
    <n v="0.03"/>
    <n v="165.98"/>
    <n v="19.989999999999998"/>
    <n v="995.87999999999988"/>
  </r>
  <r>
    <n v="5563"/>
    <n v="87675"/>
    <s v="Carol Nguyen"/>
    <s v="Express Road Cargo"/>
    <x v="0"/>
    <x v="1"/>
    <s v="Low"/>
    <s v="Sangiovese"/>
    <x v="0"/>
    <x v="5"/>
    <s v="Barnard Griffin Rose of Sangiovese 2014"/>
    <s v="Full Container"/>
    <s v="Canberra"/>
    <x v="493"/>
    <d v="2013-02-07T00:00:00"/>
    <n v="10"/>
    <n v="0.01"/>
    <n v="1.6"/>
    <n v="1.29"/>
    <n v="16"/>
  </r>
  <r>
    <n v="5564"/>
    <n v="89750"/>
    <s v="Stephen Brown"/>
    <s v="Express Road Cargo"/>
    <x v="0"/>
    <x v="1"/>
    <s v="Critical"/>
    <s v="Pinot Noir"/>
    <x v="0"/>
    <x v="5"/>
    <s v="JCB N¬∞21 Brut Cremant de Bourgogne"/>
    <s v="Large Crate"/>
    <s v="Bendigo"/>
    <x v="505"/>
    <d v="2013-10-26T00:00:00"/>
    <n v="4"/>
    <n v="0.01"/>
    <n v="7.78"/>
    <n v="2.5"/>
    <n v="31.12"/>
  </r>
  <r>
    <n v="5565"/>
    <n v="89479"/>
    <s v="Lawrence Knight"/>
    <s v="Express Road Cargo"/>
    <x v="0"/>
    <x v="3"/>
    <s v="Low"/>
    <s v="Cabernet Sauvignon"/>
    <x v="0"/>
    <x v="5"/>
    <s v="Barnard Griffin Rose of Sangiovese 2014"/>
    <s v="Large Crate"/>
    <s v="Newcastle"/>
    <x v="698"/>
    <d v="2013-10-13T00:00:00"/>
    <n v="4"/>
    <n v="0.09"/>
    <n v="10.89"/>
    <n v="4.5"/>
    <n v="43.56"/>
  </r>
  <r>
    <n v="5566"/>
    <n v="89935"/>
    <s v="Clarence Garcia"/>
    <s v="Express Road Cargo"/>
    <x v="0"/>
    <x v="0"/>
    <s v="Critical"/>
    <s v="Zinfandel"/>
    <x v="0"/>
    <x v="5"/>
    <s v="Chateau D'Aqueria Tavel Rose 2013"/>
    <s v="Large Crate"/>
    <s v="Gold Coast"/>
    <x v="715"/>
    <d v="2012-03-20T00:00:00"/>
    <n v="2"/>
    <n v="0"/>
    <n v="22.38"/>
    <n v="15.1"/>
    <n v="44.76"/>
  </r>
  <r>
    <n v="5567"/>
    <n v="89935"/>
    <s v="Clarence Garcia"/>
    <s v="Express Road Cargo"/>
    <x v="1"/>
    <x v="0"/>
    <s v="Critical"/>
    <s v="Pinot Gris"/>
    <x v="0"/>
    <x v="5"/>
    <s v="Lucky Chardonnay 2012"/>
    <s v="Standard Size Crate"/>
    <s v="Brisbane"/>
    <x v="715"/>
    <d v="2012-03-19T00:00:00"/>
    <n v="13"/>
    <n v="0.1"/>
    <n v="35.99"/>
    <n v="1.25"/>
    <n v="467.87"/>
  </r>
  <r>
    <n v="5568"/>
    <n v="91497"/>
    <s v="Willie Elliott"/>
    <s v="Express Road Cargo"/>
    <x v="0"/>
    <x v="0"/>
    <s v="High"/>
    <s v="Sangiovese"/>
    <x v="0"/>
    <x v="5"/>
    <s v="Dopff &amp; Irion Cremant Rose Brut"/>
    <s v="Full Container"/>
    <s v="Darwin"/>
    <x v="255"/>
    <d v="2012-09-15T00:00:00"/>
    <n v="11"/>
    <n v="0.03"/>
    <n v="7.4"/>
    <n v="1.71"/>
    <n v="81.400000000000006"/>
  </r>
  <r>
    <n v="5569"/>
    <n v="91497"/>
    <s v="Willie Elliott"/>
    <s v="Express Road Cargo"/>
    <x v="0"/>
    <x v="0"/>
    <s v="High"/>
    <s v="Pinot Noir"/>
    <x v="0"/>
    <x v="5"/>
    <s v="Gerard Bertrand Cote des Roses Rose 2014"/>
    <s v="Large Crate"/>
    <s v="Darwin"/>
    <x v="255"/>
    <d v="2012-09-17T00:00:00"/>
    <n v="19"/>
    <n v="0.05"/>
    <n v="6.48"/>
    <n v="8.74"/>
    <n v="123.12"/>
  </r>
  <r>
    <n v="5570"/>
    <n v="90296"/>
    <s v="Carlos Taylor"/>
    <s v="Road Cargo"/>
    <x v="2"/>
    <x v="1"/>
    <s v="High"/>
    <s v="Grenache Rose"/>
    <x v="0"/>
    <x v="5"/>
    <s v="Francis Ford Coppola Sofia Rose 2014"/>
    <s v="Mini Crate"/>
    <s v="Port Adelaide"/>
    <x v="992"/>
    <d v="2010-06-26T00:00:00"/>
    <n v="10"/>
    <n v="7.0000000000000007E-2"/>
    <n v="105.34"/>
    <n v="24.49"/>
    <n v="1053.4000000000001"/>
  </r>
  <r>
    <n v="5571"/>
    <n v="88750"/>
    <s v="Jason Carpenter"/>
    <s v="Express Road Cargo"/>
    <x v="0"/>
    <x v="1"/>
    <s v="High"/>
    <s v="Zinfandel"/>
    <x v="0"/>
    <x v="5"/>
    <s v="Simonnet-Febvre Cremant de Bourgogne Blanc"/>
    <s v="Large Crate"/>
    <s v="Frankston"/>
    <x v="1130"/>
    <d v="2013-05-24T00:00:00"/>
    <n v="7"/>
    <n v="0.05"/>
    <n v="70.97"/>
    <n v="3.5"/>
    <n v="496.78999999999996"/>
  </r>
  <r>
    <n v="5572"/>
    <n v="87913"/>
    <s v="Laura Wilson"/>
    <s v="Express Road Cargo"/>
    <x v="0"/>
    <x v="3"/>
    <s v="Medium"/>
    <s v="Cabernet Sauvignon"/>
    <x v="0"/>
    <x v="5"/>
    <s v="Jean-Baptiste Adam Les Natures Cremant d'Alsace Brut"/>
    <s v="Standard Size Crate"/>
    <s v="Dubbo"/>
    <x v="317"/>
    <d v="2013-08-20T00:00:00"/>
    <n v="24"/>
    <n v="0.04"/>
    <n v="6.84"/>
    <n v="8.3699999999999992"/>
    <n v="164.16"/>
  </r>
  <r>
    <n v="5573"/>
    <n v="87913"/>
    <s v="Laura Wilson"/>
    <s v="Express Road Cargo"/>
    <x v="1"/>
    <x v="3"/>
    <s v="Medium"/>
    <s v="Pinot Gris"/>
    <x v="0"/>
    <x v="5"/>
    <s v="Leeuwin Estate Art Series Chardonnay 2012"/>
    <s v="Large Crate"/>
    <s v="Bathurst"/>
    <x v="317"/>
    <d v="2013-08-20T00:00:00"/>
    <n v="10"/>
    <n v="7.0000000000000007E-2"/>
    <n v="125.99"/>
    <n v="7.69"/>
    <n v="1259.8999999999999"/>
  </r>
  <r>
    <n v="5574"/>
    <n v="88136"/>
    <s v="Harold Barnes"/>
    <s v="Express Road Cargo"/>
    <x v="0"/>
    <x v="1"/>
    <s v="Medium"/>
    <s v="Cabernet Sauvignon"/>
    <x v="0"/>
    <x v="5"/>
    <s v="Laurent-Perrier Brut Millesime 2006"/>
    <s v="Large Crate"/>
    <s v="Canberra"/>
    <x v="464"/>
    <d v="2010-08-29T00:00:00"/>
    <n v="7"/>
    <n v="0.04"/>
    <n v="2.08"/>
    <n v="1.49"/>
    <n v="14.56"/>
  </r>
  <r>
    <n v="5575"/>
    <n v="88149"/>
    <s v="Harold Barnes"/>
    <s v="Air Cargo"/>
    <x v="2"/>
    <x v="1"/>
    <s v="Medium"/>
    <s v="Cremant"/>
    <x v="0"/>
    <x v="5"/>
    <s v="Chateau D'Aqueria Tavel Rose 2013"/>
    <s v="Extra Large Crate"/>
    <s v="Port Lincoln"/>
    <x v="627"/>
    <d v="2013-08-28T00:00:00"/>
    <n v="10"/>
    <n v="0"/>
    <n v="180.98"/>
    <n v="30"/>
    <n v="1809.8"/>
  </r>
  <r>
    <n v="5576"/>
    <n v="88136"/>
    <s v="Harold Barnes"/>
    <s v="Road Cargo"/>
    <x v="1"/>
    <x v="1"/>
    <s v="Medium"/>
    <s v="Chardonnay"/>
    <x v="0"/>
    <x v="5"/>
    <s v="Cloudy Bay Sauvignon Blanc 2015"/>
    <s v="Large Crate"/>
    <s v="Mount Gambier"/>
    <x v="464"/>
    <d v="2010-08-28T00:00:00"/>
    <n v="8"/>
    <n v="0.02"/>
    <n v="53.98"/>
    <n v="5.5"/>
    <n v="431.84"/>
  </r>
  <r>
    <n v="5577"/>
    <n v="88136"/>
    <s v="Harold Barnes"/>
    <s v="Express Road Cargo"/>
    <x v="0"/>
    <x v="1"/>
    <s v="Medium"/>
    <s v="Sangiovese"/>
    <x v="0"/>
    <x v="5"/>
    <s v="Louis Roederer Cristal Brut with Gift Box 2007"/>
    <s v="Large Crate"/>
    <s v="Adelaide"/>
    <x v="464"/>
    <d v="2010-08-27T00:00:00"/>
    <n v="7"/>
    <n v="0.05"/>
    <n v="4.9800000000000004"/>
    <n v="5.0199999999999996"/>
    <n v="34.86"/>
  </r>
  <r>
    <n v="5578"/>
    <n v="91505"/>
    <s v="Michael Gomez"/>
    <s v="Road Cargo"/>
    <x v="0"/>
    <x v="1"/>
    <s v="Low"/>
    <s v="Merlot"/>
    <x v="0"/>
    <x v="3"/>
    <s v="Sutter Home Pink Moscato"/>
    <s v="Standard Size Crate"/>
    <s v="Launceston"/>
    <x v="1303"/>
    <d v="2012-12-23T00:00:00"/>
    <n v="16"/>
    <n v="0.01"/>
    <n v="43.98"/>
    <n v="8.99"/>
    <n v="703.68"/>
  </r>
  <r>
    <n v="5579"/>
    <n v="91505"/>
    <s v="Michael Gomez"/>
    <s v="Express Road Cargo"/>
    <x v="0"/>
    <x v="1"/>
    <s v="Low"/>
    <s v="Merlot"/>
    <x v="0"/>
    <x v="3"/>
    <s v="Pierre Sparr Cremant d'Alsace Reserve Brut Rose"/>
    <s v="Mini Crate"/>
    <s v="Launceston"/>
    <x v="1303"/>
    <d v="2012-12-18T00:00:00"/>
    <n v="19"/>
    <n v="0"/>
    <n v="135.31"/>
    <n v="35"/>
    <n v="2570.89"/>
  </r>
  <r>
    <n v="5580"/>
    <n v="91505"/>
    <s v="Michael Gomez"/>
    <s v="Road Cargo"/>
    <x v="1"/>
    <x v="1"/>
    <s v="Low"/>
    <s v="Reisling"/>
    <x v="0"/>
    <x v="3"/>
    <s v="Angeline Sauvignon Blanc 2014"/>
    <s v="Large Crate"/>
    <s v="Burnie"/>
    <x v="1303"/>
    <d v="2012-12-18T00:00:00"/>
    <n v="21"/>
    <n v="0.02"/>
    <n v="195.99"/>
    <n v="3.99"/>
    <n v="4115.79"/>
  </r>
  <r>
    <n v="5581"/>
    <n v="86488"/>
    <s v="Jesse Romero"/>
    <s v="Express Road Cargo"/>
    <x v="0"/>
    <x v="1"/>
    <s v="High"/>
    <s v="Pinot Noir"/>
    <x v="0"/>
    <x v="3"/>
    <s v="Simonnet-Febvre Cremant de Bourgogne Blanc"/>
    <s v="Large Crate"/>
    <s v="Port Adelaide"/>
    <x v="702"/>
    <d v="2013-09-17T00:00:00"/>
    <n v="9"/>
    <n v="0.04"/>
    <n v="6.81"/>
    <n v="5.48"/>
    <n v="61.29"/>
  </r>
  <r>
    <n v="5582"/>
    <n v="86488"/>
    <s v="Brandon Hall"/>
    <s v="Road Cargo"/>
    <x v="0"/>
    <x v="1"/>
    <s v="High"/>
    <s v="Pinot Noir"/>
    <x v="0"/>
    <x v="3"/>
    <s v="Jean-Baptiste Adam Les Natures Cremant d'Alsace Brut"/>
    <s v="Large Crate"/>
    <s v="Canberra"/>
    <x v="702"/>
    <d v="2013-09-17T00:00:00"/>
    <n v="6"/>
    <n v="0.04"/>
    <n v="12.28"/>
    <n v="6.47"/>
    <n v="73.679999999999993"/>
  </r>
  <r>
    <n v="5583"/>
    <n v="87604"/>
    <s v="Adam Cox"/>
    <s v="Express Road Cargo"/>
    <x v="0"/>
    <x v="1"/>
    <s v="High"/>
    <s v="Cabernet Sauvignon"/>
    <x v="0"/>
    <x v="3"/>
    <s v="Laurent-Perrier Brut Rose"/>
    <s v="Large Crate"/>
    <s v="Canberra"/>
    <x v="322"/>
    <d v="2011-03-22T00:00:00"/>
    <n v="5"/>
    <n v="0.05"/>
    <n v="8.85"/>
    <n v="5.6"/>
    <n v="44.25"/>
  </r>
  <r>
    <n v="5584"/>
    <n v="89553"/>
    <s v="Sean Elliott"/>
    <s v="Express Road Cargo"/>
    <x v="1"/>
    <x v="3"/>
    <s v="Medium"/>
    <s v="Pinot Gris"/>
    <x v="0"/>
    <x v="3"/>
    <s v="Hewitson LuLu Sauvignon Blanc 2014"/>
    <s v="Standard Size Crate"/>
    <s v="Dubbo"/>
    <x v="109"/>
    <d v="2013-03-31T00:00:00"/>
    <n v="13"/>
    <n v="0.02"/>
    <n v="28.48"/>
    <n v="1.99"/>
    <n v="370.24"/>
  </r>
  <r>
    <n v="5585"/>
    <n v="91510"/>
    <s v="Paul Lewis"/>
    <s v="Express Road Cargo"/>
    <x v="1"/>
    <x v="3"/>
    <s v="High"/>
    <s v="Sauvignon Blanc"/>
    <x v="0"/>
    <x v="3"/>
    <s v="Rombauer Chardonnay 2014"/>
    <s v="Large Crate"/>
    <s v="Broken Hill"/>
    <x v="211"/>
    <d v="2012-11-20T00:00:00"/>
    <n v="27"/>
    <n v="7.0000000000000007E-2"/>
    <n v="20.97"/>
    <n v="4"/>
    <n v="566.18999999999994"/>
  </r>
  <r>
    <n v="5586"/>
    <n v="91510"/>
    <s v="Paul Lewis"/>
    <s v="Air Cargo"/>
    <x v="2"/>
    <x v="3"/>
    <s v="High"/>
    <s v="Sangiovese Rose"/>
    <x v="0"/>
    <x v="3"/>
    <s v="La Playa Estate Cabernet Sauvignon Rose 2015"/>
    <s v="Small Crate"/>
    <s v="Penrith"/>
    <x v="211"/>
    <d v="2012-11-20T00:00:00"/>
    <n v="23"/>
    <n v="0.06"/>
    <n v="348.21"/>
    <n v="84.84"/>
    <n v="8008.83"/>
  </r>
  <r>
    <n v="5587"/>
    <n v="85867"/>
    <s v="Victor George"/>
    <s v="Air Cargo"/>
    <x v="2"/>
    <x v="0"/>
    <s v="High"/>
    <s v="Grenache Rose"/>
    <x v="0"/>
    <x v="3"/>
    <s v="Belle Glos Oeil de Perdrix Pinot Noir Blanc 2014"/>
    <s v="Extra Large Crate"/>
    <s v="Darwin"/>
    <x v="442"/>
    <d v="2010-11-04T00:00:00"/>
    <n v="17"/>
    <n v="0.09"/>
    <n v="349.45"/>
    <n v="60"/>
    <n v="5940.65"/>
  </r>
  <r>
    <n v="5588"/>
    <n v="89952"/>
    <s v="Todd Olson"/>
    <s v="Express Road Cargo"/>
    <x v="1"/>
    <x v="1"/>
    <s v="Critical"/>
    <s v="Pinot Gris"/>
    <x v="0"/>
    <x v="3"/>
    <s v="St. Supery Sauvignon Blanc 2015"/>
    <s v="Standard Size Crate"/>
    <s v="Mount Gambier"/>
    <x v="840"/>
    <d v="2013-02-04T00:00:00"/>
    <n v="9"/>
    <n v="0.06"/>
    <n v="45.19"/>
    <n v="1.99"/>
    <n v="406.71"/>
  </r>
  <r>
    <n v="5589"/>
    <n v="86052"/>
    <s v="Andrew Mills"/>
    <s v="Air Cargo"/>
    <x v="1"/>
    <x v="1"/>
    <s v="Critical"/>
    <s v="Pinot Gris"/>
    <x v="0"/>
    <x v="3"/>
    <s v="Robert Oatley Sauvignon Blanc 2013"/>
    <s v="Small Crate"/>
    <s v="Canberra"/>
    <x v="617"/>
    <d v="2010-07-06T00:00:00"/>
    <n v="2"/>
    <n v="0.03"/>
    <n v="399.98"/>
    <n v="12.06"/>
    <n v="799.96"/>
  </r>
  <r>
    <n v="5590"/>
    <n v="90787"/>
    <s v="Steve Hicks"/>
    <s v="Express Road Cargo"/>
    <x v="0"/>
    <x v="0"/>
    <s v="High"/>
    <s v="Pinot Noir"/>
    <x v="0"/>
    <x v="3"/>
    <s v="Dom Perignon 2006"/>
    <s v="Loose Wrap"/>
    <s v="Mackay"/>
    <x v="323"/>
    <d v="2010-11-17T00:00:00"/>
    <n v="37"/>
    <n v="0.04"/>
    <n v="12.44"/>
    <n v="6.27"/>
    <n v="460.28"/>
  </r>
  <r>
    <n v="5591"/>
    <n v="91437"/>
    <s v="Craig Burns"/>
    <s v="Express Road Cargo"/>
    <x v="0"/>
    <x v="3"/>
    <s v="High"/>
    <s v="Zinfandel"/>
    <x v="0"/>
    <x v="3"/>
    <s v="Francis Ford Coppola Sofia Rose 2014"/>
    <s v="Large Crate"/>
    <s v="Tamworth"/>
    <x v="84"/>
    <d v="2010-10-30T00:00:00"/>
    <n v="6"/>
    <n v="0.09"/>
    <n v="28.53"/>
    <n v="1.49"/>
    <n v="171.18"/>
  </r>
  <r>
    <n v="5592"/>
    <n v="86382"/>
    <s v="Jennifer Ford"/>
    <s v="Express Road Cargo"/>
    <x v="0"/>
    <x v="1"/>
    <s v="Low"/>
    <s v="Pinot Noir"/>
    <x v="0"/>
    <x v="3"/>
    <s v="Simonnet-Febvre Cremant de Bourgogne Blanc"/>
    <s v="Large Crate"/>
    <s v="Burnie"/>
    <x v="1304"/>
    <d v="2010-02-22T00:00:00"/>
    <n v="3"/>
    <n v="7.0000000000000007E-2"/>
    <n v="9.7100000000000009"/>
    <n v="9.4499999999999993"/>
    <n v="29.130000000000003"/>
  </r>
  <r>
    <n v="5593"/>
    <n v="87538"/>
    <s v="Annie Hughes"/>
    <s v="Express Road Cargo"/>
    <x v="0"/>
    <x v="2"/>
    <s v="Critical"/>
    <s v="Zinfandel"/>
    <x v="0"/>
    <x v="3"/>
    <s v="Miraval Rose 2014"/>
    <s v="Large Crate"/>
    <s v="Bunbury"/>
    <x v="860"/>
    <d v="2011-05-09T00:00:00"/>
    <n v="7"/>
    <n v="0.01"/>
    <n v="177.98"/>
    <n v="0.99"/>
    <n v="1245.8599999999999"/>
  </r>
  <r>
    <n v="5594"/>
    <n v="90000"/>
    <s v="Brian Long"/>
    <s v="Air Cargo"/>
    <x v="2"/>
    <x v="3"/>
    <s v="Not Specified"/>
    <s v="Cremant"/>
    <x v="0"/>
    <x v="3"/>
    <s v="Chateau d'Esclans Whispering Angel Rose 2014"/>
    <s v="Extra Large Crate"/>
    <s v="Tamworth"/>
    <x v="1291"/>
    <d v="2010-01-22T00:00:00"/>
    <n v="8"/>
    <n v="0.04"/>
    <n v="355.98"/>
    <n v="58.92"/>
    <n v="2847.84"/>
  </r>
  <r>
    <n v="5595"/>
    <n v="90000"/>
    <s v="Brian Long"/>
    <s v="Express Road Cargo"/>
    <x v="0"/>
    <x v="3"/>
    <s v="Not Specified"/>
    <s v="Cabernet Sauvignon"/>
    <x v="0"/>
    <x v="3"/>
    <s v="Simonnet-Febvre Cremant de Bourgogne Blanc"/>
    <s v="Large Crate"/>
    <s v="Queanbeyan"/>
    <x v="1291"/>
    <d v="2010-01-22T00:00:00"/>
    <n v="5"/>
    <n v="0.09"/>
    <n v="19.98"/>
    <n v="8.68"/>
    <n v="99.9"/>
  </r>
  <r>
    <n v="5596"/>
    <n v="90006"/>
    <s v="Brian Long"/>
    <s v="Express Road Cargo"/>
    <x v="0"/>
    <x v="3"/>
    <s v="Not Specified"/>
    <s v="Merlot"/>
    <x v="0"/>
    <x v="3"/>
    <s v="Gerard Bertrand Cote des Roses Rose 2014"/>
    <s v="Large Crate"/>
    <s v="Newcastle"/>
    <x v="979"/>
    <d v="2013-01-23T00:00:00"/>
    <n v="11"/>
    <n v="7.0000000000000007E-2"/>
    <n v="19.98"/>
    <n v="8.68"/>
    <n v="219.78"/>
  </r>
  <r>
    <n v="5597"/>
    <n v="88098"/>
    <s v="Paul Gilbert"/>
    <s v="Road Cargo"/>
    <x v="0"/>
    <x v="3"/>
    <s v="Medium"/>
    <s v="Sangiovese"/>
    <x v="0"/>
    <x v="3"/>
    <s v="Pietradolce Etna Rosato 2014"/>
    <s v="Large Crate"/>
    <s v="Goulburn"/>
    <x v="1303"/>
    <d v="2012-12-17T00:00:00"/>
    <n v="25"/>
    <n v="0.08"/>
    <n v="7.84"/>
    <n v="4.71"/>
    <n v="196"/>
  </r>
  <r>
    <n v="5598"/>
    <n v="88098"/>
    <s v="Paul Gilbert"/>
    <s v="Express Road Cargo"/>
    <x v="0"/>
    <x v="3"/>
    <s v="Medium"/>
    <s v="Shiraz"/>
    <x v="0"/>
    <x v="3"/>
    <s v="Chateau D'Aqueria Tavel Rose 2013"/>
    <s v="Large Crate"/>
    <s v="Newcastle"/>
    <x v="1303"/>
    <d v="2012-12-18T00:00:00"/>
    <n v="11"/>
    <n v="0.06"/>
    <n v="4.4800000000000004"/>
    <n v="2.5"/>
    <n v="49.28"/>
  </r>
  <r>
    <n v="5599"/>
    <n v="87873"/>
    <s v="Michael Griffin"/>
    <s v="Express Road Cargo"/>
    <x v="0"/>
    <x v="0"/>
    <s v="Medium"/>
    <s v="Merlot"/>
    <x v="0"/>
    <x v="3"/>
    <s v="Dom Perignon 2006"/>
    <s v="Large Crate"/>
    <s v="Darwin"/>
    <x v="126"/>
    <d v="2013-09-10T00:00:00"/>
    <n v="26"/>
    <n v="7.0000000000000007E-2"/>
    <n v="3.75"/>
    <n v="0.5"/>
    <n v="97.5"/>
  </r>
  <r>
    <n v="5600"/>
    <n v="87873"/>
    <s v="Howard Hamilton"/>
    <s v="Express Road Cargo"/>
    <x v="0"/>
    <x v="0"/>
    <s v="Medium"/>
    <s v="Sangiovese"/>
    <x v="0"/>
    <x v="3"/>
    <s v="Locations by Dave Phinney F Rose"/>
    <s v="Large Crate"/>
    <s v="Darwin"/>
    <x v="126"/>
    <d v="2013-09-11T00:00:00"/>
    <n v="11"/>
    <n v="0.02"/>
    <n v="3.98"/>
    <n v="5.26"/>
    <n v="43.78"/>
  </r>
  <r>
    <n v="5601"/>
    <n v="87856"/>
    <s v="Donald Perez"/>
    <s v="Express Road Cargo"/>
    <x v="2"/>
    <x v="2"/>
    <s v="Critical"/>
    <s v="Cremant"/>
    <x v="0"/>
    <x v="3"/>
    <s v="Orin Swift Cellars Fragile Rose 2014"/>
    <s v="Standard Size Crate"/>
    <s v="Albany"/>
    <x v="324"/>
    <d v="2012-06-22T00:00:00"/>
    <n v="3"/>
    <n v="0.02"/>
    <n v="20.239999999999998"/>
    <n v="8.99"/>
    <n v="60.72"/>
  </r>
  <r>
    <n v="5602"/>
    <n v="87869"/>
    <s v="Howard Hamilton"/>
    <s v="Road Cargo"/>
    <x v="0"/>
    <x v="0"/>
    <s v="High"/>
    <s v="Zinfandel"/>
    <x v="0"/>
    <x v="3"/>
    <s v="Pietradolce Etna Rosato 2014"/>
    <s v="Large Crate"/>
    <s v="Darwin"/>
    <x v="324"/>
    <d v="2012-06-22T00:00:00"/>
    <n v="20"/>
    <n v="0.1"/>
    <n v="3.69"/>
    <n v="0.5"/>
    <n v="73.8"/>
  </r>
  <r>
    <n v="5603"/>
    <n v="87869"/>
    <s v="Howard Hamilton"/>
    <s v="Express Road Cargo"/>
    <x v="0"/>
    <x v="0"/>
    <s v="High"/>
    <s v="Merlot"/>
    <x v="0"/>
    <x v="3"/>
    <s v="Marques de Caceres Rioja Rosado 2014"/>
    <s v="Large Crate"/>
    <s v="Darwin"/>
    <x v="324"/>
    <d v="2012-06-23T00:00:00"/>
    <n v="14"/>
    <n v="0.02"/>
    <n v="6.68"/>
    <n v="5.2"/>
    <n v="93.52"/>
  </r>
  <r>
    <n v="5604"/>
    <n v="91311"/>
    <s v="Juan Schmidt"/>
    <s v="Express Road Cargo"/>
    <x v="1"/>
    <x v="3"/>
    <s v="Critical"/>
    <s v="Chardonnay"/>
    <x v="0"/>
    <x v="3"/>
    <s v="Robert Oatley Sauvignon Blanc 2013"/>
    <s v="Large Crate"/>
    <s v="Queanbeyan"/>
    <x v="1204"/>
    <d v="2011-08-28T00:00:00"/>
    <n v="18"/>
    <n v="0.1"/>
    <n v="115.99"/>
    <n v="5.92"/>
    <n v="2087.8199999999997"/>
  </r>
  <r>
    <n v="5605"/>
    <n v="89954"/>
    <s v="Todd Olson"/>
    <s v="Express Road Cargo"/>
    <x v="1"/>
    <x v="1"/>
    <s v="Medium"/>
    <s v="Sauvignon Blanc"/>
    <x v="0"/>
    <x v="3"/>
    <s v="Angeline Sauvignon Blanc 2014"/>
    <s v="Large Crate"/>
    <s v="Port Adelaide"/>
    <x v="1285"/>
    <d v="2013-07-09T00:00:00"/>
    <n v="5"/>
    <n v="0.05"/>
    <n v="45.99"/>
    <n v="4.99"/>
    <n v="229.95000000000002"/>
  </r>
  <r>
    <n v="5606"/>
    <n v="88958"/>
    <s v="Shawn Medina"/>
    <s v="Express Road Cargo"/>
    <x v="0"/>
    <x v="3"/>
    <s v="Not Specified"/>
    <s v="Zinfandel"/>
    <x v="0"/>
    <x v="3"/>
    <s v="Sutter Home Pink Moscato"/>
    <s v="Standard Size Crate"/>
    <s v="Armidale"/>
    <x v="461"/>
    <d v="2010-01-18T00:00:00"/>
    <n v="10"/>
    <n v="0.05"/>
    <n v="28.15"/>
    <n v="6.17"/>
    <n v="281.5"/>
  </r>
  <r>
    <n v="5607"/>
    <n v="89847"/>
    <s v="Shawn Murphy"/>
    <s v="Express Road Cargo"/>
    <x v="1"/>
    <x v="1"/>
    <s v="Medium"/>
    <s v="Chardonnay"/>
    <x v="0"/>
    <x v="3"/>
    <s v="Grgich Hills Chardonnay 2012"/>
    <s v="Standard Size Crate"/>
    <s v="Adelaide"/>
    <x v="325"/>
    <d v="2010-03-28T00:00:00"/>
    <n v="10"/>
    <n v="0.06"/>
    <n v="8.1199999999999992"/>
    <n v="2.83"/>
    <n v="81.199999999999989"/>
  </r>
  <r>
    <n v="5608"/>
    <n v="89847"/>
    <s v="Shawn Murphy"/>
    <s v="Express Road Cargo"/>
    <x v="2"/>
    <x v="1"/>
    <s v="Medium"/>
    <s v="Sangiovese Rose"/>
    <x v="0"/>
    <x v="3"/>
    <s v="Gerard Bertrand Cote des Roses Rose 2014"/>
    <s v="Loose Wrap"/>
    <s v="Port Lincoln"/>
    <x v="325"/>
    <d v="2010-03-28T00:00:00"/>
    <n v="12"/>
    <n v="0.05"/>
    <n v="51.65"/>
    <n v="18.45"/>
    <n v="619.79999999999995"/>
  </r>
  <r>
    <n v="5609"/>
    <n v="89854"/>
    <s v="Shawn Murphy"/>
    <s v="Express Road Cargo"/>
    <x v="0"/>
    <x v="1"/>
    <s v="Medium"/>
    <s v="Cabernet Sauvignon"/>
    <x v="0"/>
    <x v="3"/>
    <s v="Miraval Rose 2014"/>
    <s v="Full Container"/>
    <s v="Mount Gambier"/>
    <x v="326"/>
    <d v="2013-03-28T00:00:00"/>
    <n v="1"/>
    <n v="0.01"/>
    <n v="6.68"/>
    <n v="1.5"/>
    <n v="6.68"/>
  </r>
  <r>
    <n v="5610"/>
    <n v="89847"/>
    <s v="Irene Berry"/>
    <s v="Express Road Cargo"/>
    <x v="1"/>
    <x v="1"/>
    <s v="Medium"/>
    <s v="Chardonnay"/>
    <x v="0"/>
    <x v="3"/>
    <s v="Rombauer Chardonnay 2014"/>
    <s v="Large Crate"/>
    <s v="Mount Barker"/>
    <x v="325"/>
    <d v="2010-03-28T00:00:00"/>
    <n v="10"/>
    <n v="0.1"/>
    <n v="175.99"/>
    <n v="8.99"/>
    <n v="1759.9"/>
  </r>
  <r>
    <n v="5611"/>
    <n v="89496"/>
    <s v="Craig Ramirez"/>
    <s v="Express Road Cargo"/>
    <x v="1"/>
    <x v="3"/>
    <s v="High"/>
    <s v="Pinot Gris"/>
    <x v="0"/>
    <x v="3"/>
    <s v="Chardonnais Napa Valley Chardonnay 2013"/>
    <s v="Large Crate"/>
    <s v="Albury"/>
    <x v="1079"/>
    <d v="2013-10-28T00:00:00"/>
    <n v="5"/>
    <n v="0.04"/>
    <n v="10.97"/>
    <n v="6.5"/>
    <n v="54.85"/>
  </r>
  <r>
    <n v="5612"/>
    <n v="89496"/>
    <s v="Craig Ramirez"/>
    <s v="Air Cargo"/>
    <x v="1"/>
    <x v="3"/>
    <s v="High"/>
    <s v="Pinot Gris"/>
    <x v="0"/>
    <x v="3"/>
    <s v="Robert Oatley Signature Chardonnay 2013"/>
    <s v="Extra Large Crate"/>
    <s v="Orange"/>
    <x v="1079"/>
    <d v="2013-10-28T00:00:00"/>
    <n v="7"/>
    <n v="0.03"/>
    <n v="145.44999999999999"/>
    <n v="17.850000000000001"/>
    <n v="1018.1499999999999"/>
  </r>
  <r>
    <n v="5613"/>
    <n v="89496"/>
    <s v="Martin Rodriguez"/>
    <s v="Road Cargo"/>
    <x v="1"/>
    <x v="1"/>
    <s v="High"/>
    <s v="Reisling"/>
    <x v="0"/>
    <x v="3"/>
    <s v="Angeline Sauvignon Blanc 2014"/>
    <s v="Large Crate"/>
    <s v="Devonport"/>
    <x v="1079"/>
    <d v="2013-10-29T00:00:00"/>
    <n v="22"/>
    <n v="0"/>
    <n v="20.97"/>
    <n v="4"/>
    <n v="461.34"/>
  </r>
  <r>
    <n v="5614"/>
    <n v="88141"/>
    <s v="Harold Barnes"/>
    <s v="Express Road Cargo"/>
    <x v="0"/>
    <x v="1"/>
    <s v="Critical"/>
    <s v="Pinot Noir"/>
    <x v="0"/>
    <x v="3"/>
    <s v="Domaine Lafage Miraflors Rose 2013"/>
    <s v="Large Crate"/>
    <s v="Canberra"/>
    <x v="1168"/>
    <d v="2012-01-11T00:00:00"/>
    <n v="4"/>
    <n v="0"/>
    <n v="3.75"/>
    <n v="0.5"/>
    <n v="15"/>
  </r>
  <r>
    <n v="5615"/>
    <n v="91517"/>
    <s v="Ashley Gomez"/>
    <s v="Road Cargo"/>
    <x v="0"/>
    <x v="1"/>
    <s v="High"/>
    <s v="Sangiovese"/>
    <x v="0"/>
    <x v="3"/>
    <s v="Laurent-Perrier Brut Rose"/>
    <s v="Full Container"/>
    <s v="Port Adelaide"/>
    <x v="738"/>
    <d v="2013-03-04T00:00:00"/>
    <n v="9"/>
    <n v="0.03"/>
    <n v="4.26"/>
    <n v="1.2"/>
    <n v="38.339999999999996"/>
  </r>
  <r>
    <n v="5616"/>
    <n v="91517"/>
    <s v="Ronald Freeman"/>
    <s v="Air Cargo"/>
    <x v="0"/>
    <x v="2"/>
    <s v="High"/>
    <s v="Merlot"/>
    <x v="0"/>
    <x v="3"/>
    <s v="Bertani Bertarose 2014"/>
    <s v="Extra Large Crate"/>
    <s v="Mandurah"/>
    <x v="738"/>
    <d v="2013-03-05T00:00:00"/>
    <n v="6"/>
    <n v="0.05"/>
    <n v="68.81"/>
    <n v="60"/>
    <n v="412.86"/>
  </r>
  <r>
    <n v="5617"/>
    <n v="91517"/>
    <s v="Ronald Freeman"/>
    <s v="Express Road Cargo"/>
    <x v="0"/>
    <x v="2"/>
    <s v="High"/>
    <s v="Malbec"/>
    <x v="0"/>
    <x v="3"/>
    <s v="JCB N¬∞21 Brut Cremant de Bourgogne"/>
    <s v="Standard Size Crate"/>
    <s v="Freemantle"/>
    <x v="738"/>
    <d v="2013-03-05T00:00:00"/>
    <n v="2"/>
    <n v="0.03"/>
    <n v="6.84"/>
    <n v="8.3699999999999992"/>
    <n v="13.68"/>
  </r>
  <r>
    <n v="5618"/>
    <n v="89064"/>
    <s v="Larry Ferguson"/>
    <s v="Express Road Cargo"/>
    <x v="0"/>
    <x v="1"/>
    <s v="Low"/>
    <s v="Pinot Noir"/>
    <x v="0"/>
    <x v="3"/>
    <s v="Domaine Lafond Roc-Epine Tavel Rose 2014"/>
    <s v="Large Crate"/>
    <s v="Hobart"/>
    <x v="1201"/>
    <d v="2013-08-02T00:00:00"/>
    <n v="11"/>
    <n v="7.0000000000000007E-2"/>
    <n v="15.31"/>
    <n v="8.7799999999999994"/>
    <n v="168.41"/>
  </r>
  <r>
    <n v="5619"/>
    <n v="87154"/>
    <s v="Louis Ortiz"/>
    <s v="Express Road Cargo"/>
    <x v="0"/>
    <x v="3"/>
    <s v="Low"/>
    <s v="Zinfandel"/>
    <x v="0"/>
    <x v="3"/>
    <s v="Sutter Home Pink Moscato"/>
    <s v="Large Crate"/>
    <s v="Campbeltown"/>
    <x v="32"/>
    <d v="2012-05-06T00:00:00"/>
    <n v="3"/>
    <n v="0.05"/>
    <n v="5.68"/>
    <n v="1.39"/>
    <n v="17.04"/>
  </r>
  <r>
    <n v="5620"/>
    <n v="87154"/>
    <s v="Louis Ortiz"/>
    <s v="Express Road Cargo"/>
    <x v="0"/>
    <x v="3"/>
    <s v="Low"/>
    <s v="Sangiovese"/>
    <x v="0"/>
    <x v="3"/>
    <s v="Marques de Caceres Rioja Rosado 2014"/>
    <s v="Large Crate"/>
    <s v="Lithgow"/>
    <x v="32"/>
    <d v="2012-05-07T00:00:00"/>
    <n v="5"/>
    <n v="0.09"/>
    <n v="12.21"/>
    <n v="4.8099999999999996"/>
    <n v="61.050000000000004"/>
  </r>
  <r>
    <n v="5621"/>
    <n v="91390"/>
    <s v="Deborah Diaz"/>
    <s v="Express Road Cargo"/>
    <x v="0"/>
    <x v="0"/>
    <s v="Low"/>
    <s v="Zinfandel"/>
    <x v="0"/>
    <x v="3"/>
    <s v="Louis Roederer Cristal Brut with Gift Box 2007"/>
    <s v="Large Crate"/>
    <s v="Townsville"/>
    <x v="327"/>
    <d v="2011-02-22T00:00:00"/>
    <n v="8"/>
    <n v="0.06"/>
    <n v="2.88"/>
    <n v="0.5"/>
    <n v="23.04"/>
  </r>
  <r>
    <n v="5622"/>
    <n v="91390"/>
    <s v="Deborah Diaz"/>
    <s v="Express Road Cargo"/>
    <x v="0"/>
    <x v="0"/>
    <s v="Low"/>
    <s v="Zinfandel"/>
    <x v="0"/>
    <x v="3"/>
    <s v="Pietradolce Etna Rosato 2014"/>
    <s v="Loose Wrap"/>
    <s v="Gympie"/>
    <x v="327"/>
    <d v="2011-02-20T00:00:00"/>
    <n v="6"/>
    <n v="0.08"/>
    <n v="12.44"/>
    <n v="6.27"/>
    <n v="74.64"/>
  </r>
  <r>
    <n v="5623"/>
    <n v="86601"/>
    <s v="Stephen Taylor"/>
    <s v="Express Road Cargo"/>
    <x v="1"/>
    <x v="2"/>
    <s v="Low"/>
    <s v="Reisling"/>
    <x v="0"/>
    <x v="3"/>
    <s v="Cloudy Bay Sauvignon Blanc 2015"/>
    <s v="Mini Crate"/>
    <s v="Perth"/>
    <x v="753"/>
    <d v="2011-01-13T00:00:00"/>
    <n v="12"/>
    <n v="0.05"/>
    <n v="599.99"/>
    <n v="24.49"/>
    <n v="7199.88"/>
  </r>
  <r>
    <n v="5624"/>
    <n v="88621"/>
    <s v="Brandon Murphy"/>
    <s v="Express Road Cargo"/>
    <x v="0"/>
    <x v="1"/>
    <s v="High"/>
    <s v="Pinot Noir"/>
    <x v="0"/>
    <x v="3"/>
    <s v="Marques de Caceres Rioja Rosado 2014"/>
    <s v="Full Container"/>
    <s v="Mildura"/>
    <x v="1114"/>
    <d v="2012-02-25T00:00:00"/>
    <n v="1"/>
    <n v="0.04"/>
    <n v="3.98"/>
    <n v="2.97"/>
    <n v="3.98"/>
  </r>
  <r>
    <n v="5625"/>
    <n v="88621"/>
    <s v="Benjamin Cooper"/>
    <s v="Express Road Cargo"/>
    <x v="1"/>
    <x v="1"/>
    <s v="High"/>
    <s v="Chardonnay"/>
    <x v="0"/>
    <x v="3"/>
    <s v="Robert Oatley Signature Chardonnay 2013"/>
    <s v="Large Crate"/>
    <s v="Port Adelaide"/>
    <x v="1114"/>
    <d v="2012-02-25T00:00:00"/>
    <n v="7"/>
    <n v="0.1"/>
    <n v="99.99"/>
    <n v="19.989999999999998"/>
    <n v="699.93"/>
  </r>
  <r>
    <n v="5626"/>
    <n v="89907"/>
    <s v="Mildred Nichols"/>
    <s v="Air Cargo"/>
    <x v="1"/>
    <x v="3"/>
    <s v="Low"/>
    <s v="Pinot Gris"/>
    <x v="0"/>
    <x v="3"/>
    <s v="Lincourt Courtney's Chardonnay 2012"/>
    <s v="Extra Large Crate"/>
    <s v="Cessnock"/>
    <x v="1265"/>
    <d v="2013-02-02T00:00:00"/>
    <n v="1"/>
    <n v="0.08"/>
    <n v="270.97000000000003"/>
    <n v="28.06"/>
    <n v="270.97000000000003"/>
  </r>
  <r>
    <n v="5627"/>
    <n v="89907"/>
    <s v="Mildred Nichols"/>
    <s v="Express Road Cargo"/>
    <x v="0"/>
    <x v="3"/>
    <s v="Low"/>
    <s v="Merlot"/>
    <x v="0"/>
    <x v="3"/>
    <s v="Moet &amp; Chandon Imperial"/>
    <s v="Full Container"/>
    <s v="Goulburn"/>
    <x v="1265"/>
    <d v="2013-01-30T00:00:00"/>
    <n v="12"/>
    <n v="0.01"/>
    <n v="1.6"/>
    <n v="1.29"/>
    <n v="19.200000000000003"/>
  </r>
  <r>
    <n v="5628"/>
    <n v="88834"/>
    <s v="Lori Kim"/>
    <s v="Express Road Cargo"/>
    <x v="0"/>
    <x v="3"/>
    <s v="Critical"/>
    <s v="Malbec"/>
    <x v="0"/>
    <x v="3"/>
    <s v="Chateau de Campuget Costieres de Nimes Tradition Rose 2015"/>
    <s v="Large Crate"/>
    <s v="Albury"/>
    <x v="271"/>
    <d v="2013-09-16T00:00:00"/>
    <n v="18"/>
    <n v="0.05"/>
    <n v="6.48"/>
    <n v="8.73"/>
    <n v="116.64000000000001"/>
  </r>
  <r>
    <n v="5629"/>
    <n v="86967"/>
    <s v="Phillip Fields"/>
    <s v="Express Road Cargo"/>
    <x v="2"/>
    <x v="0"/>
    <s v="Critical"/>
    <s v="Cremant"/>
    <x v="0"/>
    <x v="3"/>
    <s v="Chateau d'Esclans Garrus Rose 2013"/>
    <s v="Large Crate"/>
    <s v="Palmerston"/>
    <x v="551"/>
    <d v="2011-12-20T00:00:00"/>
    <n v="7"/>
    <n v="0.09"/>
    <n v="17.78"/>
    <n v="5.03"/>
    <n v="124.46000000000001"/>
  </r>
  <r>
    <n v="5630"/>
    <n v="86967"/>
    <s v="Phillip Fields"/>
    <s v="Express Road Cargo"/>
    <x v="1"/>
    <x v="0"/>
    <s v="Critical"/>
    <s v="Reisling"/>
    <x v="0"/>
    <x v="3"/>
    <s v="Robert Oatley Signature Chardonnay 2013"/>
    <s v="Large Crate"/>
    <s v="Darwin"/>
    <x v="551"/>
    <d v="2011-12-19T00:00:00"/>
    <n v="1"/>
    <n v="0.04"/>
    <n v="65.989999999999995"/>
    <n v="3.9"/>
    <n v="65.989999999999995"/>
  </r>
  <r>
    <n v="5631"/>
    <n v="89078"/>
    <s v="Shawn Allen"/>
    <s v="Air Cargo"/>
    <x v="2"/>
    <x v="0"/>
    <s v="Not Specified"/>
    <s v="Grenache Rose"/>
    <x v="0"/>
    <x v="3"/>
    <s v="Barnard Griffin Rose of Sangiovese 2014"/>
    <s v="Small Crate"/>
    <s v="Darwin"/>
    <x v="341"/>
    <d v="2011-09-30T00:00:00"/>
    <n v="6"/>
    <n v="0.1"/>
    <n v="130.97999999999999"/>
    <n v="54.74"/>
    <n v="785.87999999999988"/>
  </r>
  <r>
    <n v="5632"/>
    <n v="90844"/>
    <s v="Michael Long"/>
    <s v="Air Cargo"/>
    <x v="2"/>
    <x v="1"/>
    <s v="Low"/>
    <s v="Sangiovese Rose"/>
    <x v="0"/>
    <x v="3"/>
    <s v="Sutter Home Pink Moscato"/>
    <s v="Small Crate"/>
    <s v="Canberra"/>
    <x v="883"/>
    <d v="2010-04-19T00:00:00"/>
    <n v="4"/>
    <n v="0.09"/>
    <n v="100.98"/>
    <n v="35.840000000000003"/>
    <n v="403.92"/>
  </r>
  <r>
    <n v="5633"/>
    <n v="89431"/>
    <s v="Thomas Dunn"/>
    <s v="Express Road Cargo"/>
    <x v="0"/>
    <x v="1"/>
    <s v="Low"/>
    <s v="Shiraz"/>
    <x v="0"/>
    <x v="3"/>
    <s v="Chateau d'Esclans Garrus Rose 2013"/>
    <s v="Large Crate"/>
    <s v="Port Adelaide"/>
    <x v="286"/>
    <d v="2010-01-29T00:00:00"/>
    <n v="1"/>
    <n v="0.08"/>
    <n v="67.84"/>
    <n v="0.99"/>
    <n v="67.84"/>
  </r>
  <r>
    <n v="5634"/>
    <n v="88617"/>
    <s v="Gary Bailey"/>
    <s v="Air Cargo"/>
    <x v="2"/>
    <x v="0"/>
    <s v="High"/>
    <s v="Champagne"/>
    <x v="0"/>
    <x v="3"/>
    <s v="Gerard Bertrand Cote des Roses Rose 2014"/>
    <s v="Small Crate"/>
    <s v="Townsville"/>
    <x v="615"/>
    <d v="2013-06-02T00:00:00"/>
    <n v="13"/>
    <n v="0.02"/>
    <n v="417.4"/>
    <n v="75.23"/>
    <n v="5426.2"/>
  </r>
  <r>
    <n v="5635"/>
    <n v="88617"/>
    <s v="Gary Bailey"/>
    <s v="Express Road Cargo"/>
    <x v="1"/>
    <x v="0"/>
    <s v="High"/>
    <s v="Sauvignon Blanc"/>
    <x v="0"/>
    <x v="3"/>
    <s v="Chardonnais Napa Valley Chardonnay 2013"/>
    <s v="Large Crate"/>
    <s v="Gladstone"/>
    <x v="615"/>
    <d v="2013-06-01T00:00:00"/>
    <n v="3"/>
    <n v="0.1"/>
    <n v="115.99"/>
    <n v="2.5"/>
    <n v="347.96999999999997"/>
  </r>
  <r>
    <n v="5636"/>
    <n v="86244"/>
    <s v="Mark Snyder"/>
    <s v="Air Cargo"/>
    <x v="2"/>
    <x v="1"/>
    <s v="High"/>
    <s v="Grenache Rose"/>
    <x v="0"/>
    <x v="3"/>
    <s v="Pietradolce Etna Rosato 2014"/>
    <s v="Extra Large Crate"/>
    <s v="Launceston"/>
    <x v="201"/>
    <d v="2013-08-26T00:00:00"/>
    <n v="12"/>
    <n v="0.08"/>
    <n v="23.99"/>
    <n v="15.68"/>
    <n v="287.88"/>
  </r>
  <r>
    <n v="5637"/>
    <n v="86244"/>
    <s v="Mark Snyder"/>
    <s v="Express Road Cargo"/>
    <x v="0"/>
    <x v="1"/>
    <s v="High"/>
    <s v="Pinot Noir"/>
    <x v="0"/>
    <x v="3"/>
    <s v="Dom Perignon 2006"/>
    <s v="Large Crate"/>
    <s v="Launceston"/>
    <x v="201"/>
    <d v="2013-08-25T00:00:00"/>
    <n v="9"/>
    <n v="0.02"/>
    <n v="6.48"/>
    <n v="6.65"/>
    <n v="58.320000000000007"/>
  </r>
  <r>
    <n v="5638"/>
    <n v="85899"/>
    <s v="Jeffrey Stephens"/>
    <s v="Express Road Cargo"/>
    <x v="0"/>
    <x v="0"/>
    <s v="High"/>
    <s v="Shiraz"/>
    <x v="0"/>
    <x v="3"/>
    <s v="Sutter Home White Zinfandel"/>
    <s v="Large Crate"/>
    <s v="Maryborough"/>
    <x v="1195"/>
    <d v="2011-02-20T00:00:00"/>
    <n v="1"/>
    <n v="0.05"/>
    <n v="3.74"/>
    <n v="4.6900000000000004"/>
    <n v="3.74"/>
  </r>
  <r>
    <n v="5639"/>
    <n v="90376"/>
    <s v="Carolyn Gordon"/>
    <s v="Express Road Cargo"/>
    <x v="0"/>
    <x v="0"/>
    <s v="High"/>
    <s v="Malbec"/>
    <x v="0"/>
    <x v="3"/>
    <s v="Roederer Estate L'Ermitage 2007"/>
    <s v="Large Crate"/>
    <s v="Cairns"/>
    <x v="26"/>
    <d v="2012-07-17T00:00:00"/>
    <n v="16"/>
    <n v="0.06"/>
    <n v="111.03"/>
    <n v="8.64"/>
    <n v="1776.48"/>
  </r>
  <r>
    <n v="5640"/>
    <n v="87258"/>
    <s v="Judith Cruz"/>
    <s v="Express Road Cargo"/>
    <x v="0"/>
    <x v="3"/>
    <s v="Medium"/>
    <s v="Sangiovese"/>
    <x v="0"/>
    <x v="3"/>
    <s v="Roederer Estate L'Ermitage 2007"/>
    <s v="Large Crate"/>
    <s v="Queanbeyan"/>
    <x v="206"/>
    <d v="2010-08-06T00:00:00"/>
    <n v="12"/>
    <n v="0"/>
    <n v="37.76"/>
    <n v="12.9"/>
    <n v="453.12"/>
  </r>
  <r>
    <n v="5641"/>
    <n v="87901"/>
    <s v="Daniel Gonzales"/>
    <s v="Express Road Cargo"/>
    <x v="0"/>
    <x v="0"/>
    <s v="High"/>
    <s v="Pinot Noir"/>
    <x v="0"/>
    <x v="3"/>
    <s v="Laurent-Perrier Brut Millesime 2006"/>
    <s v="Large Crate"/>
    <s v="Palmerston"/>
    <x v="1235"/>
    <d v="2012-01-27T00:00:00"/>
    <n v="7"/>
    <n v="0.02"/>
    <n v="9.99"/>
    <n v="11.59"/>
    <n v="69.930000000000007"/>
  </r>
  <r>
    <n v="5642"/>
    <n v="91307"/>
    <s v="Kenneth Bailey"/>
    <s v="Express Road Cargo"/>
    <x v="1"/>
    <x v="2"/>
    <s v="Not Specified"/>
    <s v="Sauvignon Blanc"/>
    <x v="0"/>
    <x v="3"/>
    <s v="Hewitson LuLu Sauvignon Blanc 2014"/>
    <s v="Large Crate"/>
    <s v="Rockingham"/>
    <x v="318"/>
    <d v="2013-02-17T00:00:00"/>
    <n v="8"/>
    <n v="0.01"/>
    <n v="159.99"/>
    <n v="5.5"/>
    <n v="1279.92"/>
  </r>
  <r>
    <n v="5643"/>
    <n v="91304"/>
    <s v="Kenneth Bailey"/>
    <s v="Express Road Cargo"/>
    <x v="2"/>
    <x v="2"/>
    <s v="Not Specified"/>
    <s v="Cremant"/>
    <x v="0"/>
    <x v="3"/>
    <s v="Bertani Bertarose 2014"/>
    <s v="Large Crate"/>
    <s v="Freemantle"/>
    <x v="1304"/>
    <d v="2010-02-16T00:00:00"/>
    <n v="9"/>
    <n v="0.1"/>
    <n v="78.69"/>
    <n v="19.989999999999998"/>
    <n v="708.21"/>
  </r>
  <r>
    <n v="5644"/>
    <n v="91031"/>
    <s v="Jeremy Andrews"/>
    <s v="Air Cargo"/>
    <x v="1"/>
    <x v="1"/>
    <s v="Low"/>
    <s v="Chardonnay"/>
    <x v="0"/>
    <x v="3"/>
    <s v="Hewitson LuLu Sauvignon Blanc 2014"/>
    <s v="Small Crate"/>
    <s v="Canberra"/>
    <x v="592"/>
    <d v="2011-06-26T00:00:00"/>
    <n v="8"/>
    <n v="0"/>
    <n v="400.97"/>
    <n v="48.26"/>
    <n v="3207.76"/>
  </r>
  <r>
    <n v="5645"/>
    <n v="88284"/>
    <s v="Howard Watkins"/>
    <s v="Air Cargo"/>
    <x v="2"/>
    <x v="2"/>
    <s v="Medium"/>
    <s v="Grenache Rose"/>
    <x v="0"/>
    <x v="3"/>
    <s v="Francis Ford Coppola Sofia Rose 2014"/>
    <s v="Small Crate"/>
    <s v="Perth"/>
    <x v="30"/>
    <d v="2011-11-26T00:00:00"/>
    <n v="35"/>
    <n v="0.08"/>
    <n v="150.97999999999999"/>
    <n v="66.27"/>
    <n v="5284.2999999999993"/>
  </r>
  <r>
    <n v="5646"/>
    <n v="90210"/>
    <s v="Stephanie Bryant"/>
    <s v="Road Cargo"/>
    <x v="2"/>
    <x v="2"/>
    <s v="Critical"/>
    <s v="Grenache Rose"/>
    <x v="0"/>
    <x v="3"/>
    <s v="Gerard Bertrand Cote des Roses Rose 2014"/>
    <s v="Loose Wrap"/>
    <s v="Albany"/>
    <x v="113"/>
    <d v="2012-11-13T00:00:00"/>
    <n v="39"/>
    <n v="0.01"/>
    <n v="128.24"/>
    <n v="12.65"/>
    <n v="5001.3600000000006"/>
  </r>
  <r>
    <n v="5647"/>
    <n v="90210"/>
    <s v="Stephanie Bryant"/>
    <s v="Express Road Cargo"/>
    <x v="0"/>
    <x v="2"/>
    <s v="Critical"/>
    <s v="Sangiovese"/>
    <x v="0"/>
    <x v="3"/>
    <s v="Simonnet-Febvre Cremant de Bourgogne Blanc"/>
    <s v="Large Crate"/>
    <s v="Busseltol"/>
    <x v="113"/>
    <d v="2012-11-14T00:00:00"/>
    <n v="24"/>
    <n v="0.06"/>
    <n v="6.3"/>
    <n v="0.5"/>
    <n v="151.19999999999999"/>
  </r>
  <r>
    <n v="5648"/>
    <n v="86440"/>
    <s v="Deborah Reid"/>
    <s v="Express Road Cargo"/>
    <x v="1"/>
    <x v="1"/>
    <s v="Critical"/>
    <s v="Pinot Gris"/>
    <x v="0"/>
    <x v="3"/>
    <s v="St. Supery Sauvignon Blanc 2015"/>
    <s v="Large Crate"/>
    <s v="Devonport"/>
    <x v="328"/>
    <d v="2011-11-23T00:00:00"/>
    <n v="16"/>
    <n v="0"/>
    <n v="155.99"/>
    <n v="8.99"/>
    <n v="2495.84"/>
  </r>
  <r>
    <n v="5649"/>
    <n v="86741"/>
    <s v="Johnny Collins"/>
    <s v="Express Road Cargo"/>
    <x v="1"/>
    <x v="1"/>
    <s v="Critical"/>
    <s v="Pinot Gris"/>
    <x v="0"/>
    <x v="3"/>
    <s v="Dog Point Vineyard Sauvignon Blanc 2014"/>
    <s v="Large Crate"/>
    <s v="Mount Barker"/>
    <x v="1245"/>
    <d v="2011-08-06T00:00:00"/>
    <n v="3"/>
    <n v="0.09"/>
    <n v="65.989999999999995"/>
    <n v="4.2"/>
    <n v="197.96999999999997"/>
  </r>
  <r>
    <n v="5650"/>
    <n v="91207"/>
    <s v="Raymond Burton"/>
    <s v="Express Road Cargo"/>
    <x v="1"/>
    <x v="2"/>
    <s v="Medium"/>
    <s v="Pinot Gris"/>
    <x v="0"/>
    <x v="3"/>
    <s v="Robert Oatley Sauvignon Blanc 2013"/>
    <s v="Full Container"/>
    <s v="Busseltol"/>
    <x v="433"/>
    <d v="2013-04-29T00:00:00"/>
    <n v="1"/>
    <n v="0.01"/>
    <n v="20.99"/>
    <n v="0.99"/>
    <n v="20.99"/>
  </r>
  <r>
    <n v="5651"/>
    <n v="89628"/>
    <s v="Charles Lynch"/>
    <s v="Express Road Cargo"/>
    <x v="0"/>
    <x v="0"/>
    <s v="Not Specified"/>
    <s v="Pinot Noir"/>
    <x v="0"/>
    <x v="3"/>
    <s v="Sutter Home White Zinfandel"/>
    <s v="Large Crate"/>
    <s v="Darwin"/>
    <x v="1305"/>
    <d v="2013-02-15T00:00:00"/>
    <n v="8"/>
    <n v="0"/>
    <n v="11.7"/>
    <n v="5.63"/>
    <n v="93.6"/>
  </r>
  <r>
    <n v="5652"/>
    <n v="89628"/>
    <s v="Charles Lynch"/>
    <s v="Express Road Cargo"/>
    <x v="0"/>
    <x v="0"/>
    <s v="Not Specified"/>
    <s v="Cabernet Sauvignon"/>
    <x v="0"/>
    <x v="3"/>
    <s v="Orin Swift Cellars Fragile Rose 2014"/>
    <s v="Large Crate"/>
    <s v="Darwin"/>
    <x v="1305"/>
    <d v="2013-02-15T00:00:00"/>
    <n v="1"/>
    <n v="0.09"/>
    <n v="1889.99"/>
    <n v="19.989999999999998"/>
    <n v="1889.99"/>
  </r>
  <r>
    <n v="5653"/>
    <n v="88902"/>
    <s v="Larry West"/>
    <s v="Express Road Cargo"/>
    <x v="1"/>
    <x v="2"/>
    <s v="Low"/>
    <s v="Chardonnay"/>
    <x v="0"/>
    <x v="3"/>
    <s v="Chardonnais Napa Valley Chardonnay 2013"/>
    <s v="Large Crate"/>
    <s v="Rockingham"/>
    <x v="335"/>
    <d v="2013-08-30T00:00:00"/>
    <n v="12"/>
    <n v="0.01"/>
    <n v="65.989999999999995"/>
    <n v="5.26"/>
    <n v="791.87999999999988"/>
  </r>
  <r>
    <n v="5654"/>
    <n v="89497"/>
    <s v="Brian Rivera"/>
    <s v="Express Road Cargo"/>
    <x v="1"/>
    <x v="0"/>
    <s v="Low"/>
    <s v="Pinot Gris"/>
    <x v="0"/>
    <x v="3"/>
    <s v="Angeline Sauvignon Blanc 2014"/>
    <s v="Large Crate"/>
    <s v="Cairns"/>
    <x v="34"/>
    <d v="2010-11-27T00:00:00"/>
    <n v="3"/>
    <n v="0.02"/>
    <n v="27.48"/>
    <n v="4"/>
    <n v="82.44"/>
  </r>
  <r>
    <n v="5655"/>
    <n v="89497"/>
    <s v="Brian Rivera"/>
    <s v="Express Road Cargo"/>
    <x v="0"/>
    <x v="0"/>
    <s v="Low"/>
    <s v="Shiraz"/>
    <x v="0"/>
    <x v="3"/>
    <s v="Chateau Gaudrelle Cremant d'Loire Brut"/>
    <s v="Full Container"/>
    <s v="Gympie"/>
    <x v="34"/>
    <d v="2010-11-24T00:00:00"/>
    <n v="4"/>
    <n v="0.08"/>
    <n v="10.06"/>
    <n v="2.06"/>
    <n v="40.24"/>
  </r>
  <r>
    <n v="5656"/>
    <n v="89004"/>
    <s v="Roger Carter"/>
    <s v="Express Road Cargo"/>
    <x v="1"/>
    <x v="1"/>
    <s v="High"/>
    <s v="Reisling"/>
    <x v="0"/>
    <x v="3"/>
    <s v="Leeuwin Estate Art Series Chardonnay 2012"/>
    <s v="Large Crate"/>
    <s v="Burnie"/>
    <x v="1002"/>
    <d v="2010-03-13T00:00:00"/>
    <n v="5"/>
    <n v="0.1"/>
    <n v="73.98"/>
    <n v="4"/>
    <n v="369.90000000000003"/>
  </r>
  <r>
    <n v="5657"/>
    <n v="89004"/>
    <s v="Roger Carter"/>
    <s v="Express Road Cargo"/>
    <x v="1"/>
    <x v="1"/>
    <s v="High"/>
    <s v="Chardonnay"/>
    <x v="0"/>
    <x v="3"/>
    <s v="Robert Oatley Signature Chardonnay 2013"/>
    <s v="Loose Wrap"/>
    <s v="Hobart"/>
    <x v="1002"/>
    <d v="2010-03-13T00:00:00"/>
    <n v="9"/>
    <n v="0.05"/>
    <n v="51.98"/>
    <n v="10.17"/>
    <n v="467.82"/>
  </r>
  <r>
    <n v="5658"/>
    <n v="89445"/>
    <s v="Todd Gonzalez"/>
    <s v="Express Road Cargo"/>
    <x v="0"/>
    <x v="3"/>
    <s v="Not Specified"/>
    <s v="Merlot"/>
    <x v="0"/>
    <x v="3"/>
    <s v="Lucien Albrecht Cremant d'Alsace Brut"/>
    <s v="Large Crate"/>
    <s v="Albury"/>
    <x v="1306"/>
    <d v="2013-01-08T00:00:00"/>
    <n v="7"/>
    <n v="7.0000000000000007E-2"/>
    <n v="4.57"/>
    <n v="5.42"/>
    <n v="31.990000000000002"/>
  </r>
  <r>
    <n v="5659"/>
    <n v="89443"/>
    <s v="Todd Gonzalez"/>
    <s v="Express Road Cargo"/>
    <x v="2"/>
    <x v="3"/>
    <s v="Not Specified"/>
    <s v="Cremant"/>
    <x v="0"/>
    <x v="3"/>
    <s v="Domaine Lafond Roc-Epine Tavel Rose 2014"/>
    <s v="Large Crate"/>
    <s v="Liverpool"/>
    <x v="1307"/>
    <d v="2011-01-07T00:00:00"/>
    <n v="7"/>
    <n v="0.04"/>
    <n v="16.16"/>
    <n v="7.74"/>
    <n v="113.12"/>
  </r>
  <r>
    <n v="5660"/>
    <n v="86418"/>
    <s v="Jerry Welch"/>
    <s v="Air Cargo"/>
    <x v="2"/>
    <x v="3"/>
    <s v="High"/>
    <s v="Sangiovese Rose"/>
    <x v="0"/>
    <x v="3"/>
    <s v="Miraval Rose (1.5 Liter Magnum) 2014"/>
    <s v="Extra Large Crate"/>
    <s v="Liverpool"/>
    <x v="226"/>
    <d v="2012-12-11T00:00:00"/>
    <n v="16"/>
    <n v="0"/>
    <n v="216.6"/>
    <n v="64.2"/>
    <n v="3465.6"/>
  </r>
  <r>
    <n v="5661"/>
    <n v="88880"/>
    <s v="Kevin Miller"/>
    <s v="Express Road Cargo"/>
    <x v="0"/>
    <x v="1"/>
    <s v="Not Specified"/>
    <s v="Sangiovese"/>
    <x v="0"/>
    <x v="3"/>
    <s v="Louis Roederer Cristal Brut 2006"/>
    <s v="Large Crate"/>
    <s v="Hobart"/>
    <x v="1308"/>
    <d v="2010-04-15T00:00:00"/>
    <n v="12"/>
    <n v="0.09"/>
    <n v="70.97"/>
    <n v="3.5"/>
    <n v="851.64"/>
  </r>
  <r>
    <n v="5662"/>
    <n v="88887"/>
    <s v="Kevin Miller"/>
    <s v="Express Road Cargo"/>
    <x v="2"/>
    <x v="1"/>
    <s v="Not Specified"/>
    <s v="Sangiovese Rose"/>
    <x v="0"/>
    <x v="3"/>
    <s v="Locations by Dave Phinney F Rose&quot;"/>
    <s v="Large Crate"/>
    <s v="Burnie"/>
    <x v="621"/>
    <d v="2013-04-18T00:00:00"/>
    <n v="10"/>
    <n v="0.1"/>
    <n v="19.98"/>
    <n v="10.49"/>
    <n v="199.8"/>
  </r>
  <r>
    <n v="5663"/>
    <n v="86895"/>
    <s v="Todd Marshall"/>
    <s v="Express Road Cargo"/>
    <x v="0"/>
    <x v="2"/>
    <s v="Medium"/>
    <s v="Cabernet Sauvignon"/>
    <x v="0"/>
    <x v="3"/>
    <s v="Lucien Albrecht Cremant d'Alsace Brut Rose"/>
    <s v="Large Crate"/>
    <s v="Geraldton"/>
    <x v="329"/>
    <d v="2013-06-21T00:00:00"/>
    <n v="7"/>
    <n v="0.05"/>
    <n v="22.38"/>
    <n v="15.1"/>
    <n v="156.66"/>
  </r>
  <r>
    <n v="5664"/>
    <n v="86895"/>
    <s v="Todd Marshall"/>
    <s v="Air Cargo"/>
    <x v="2"/>
    <x v="2"/>
    <s v="Medium"/>
    <s v="Grenache Rose"/>
    <x v="0"/>
    <x v="3"/>
    <s v="Locations by Dave Phinney F Rose&quot;"/>
    <s v="Extra Large Crate"/>
    <s v="Rockingham"/>
    <x v="329"/>
    <d v="2013-06-20T00:00:00"/>
    <n v="11"/>
    <n v="0.1"/>
    <n v="60.98"/>
    <n v="30"/>
    <n v="670.78"/>
  </r>
  <r>
    <n v="5665"/>
    <n v="86895"/>
    <s v="Todd Marshall"/>
    <s v="Express Road Cargo"/>
    <x v="0"/>
    <x v="2"/>
    <s v="Medium"/>
    <s v="Cabernet Sauvignon"/>
    <x v="0"/>
    <x v="3"/>
    <s v="Lucien Albrecht Cremant d'Alsace Brut"/>
    <s v="Full Container"/>
    <s v="Albany"/>
    <x v="329"/>
    <d v="2013-06-21T00:00:00"/>
    <n v="18"/>
    <n v="0.02"/>
    <n v="2.88"/>
    <n v="0.7"/>
    <n v="51.839999999999996"/>
  </r>
  <r>
    <n v="5666"/>
    <n v="89076"/>
    <s v="Shawn Allen"/>
    <s v="Express Road Cargo"/>
    <x v="0"/>
    <x v="0"/>
    <s v="Not Specified"/>
    <s v="Pinot Noir"/>
    <x v="0"/>
    <x v="3"/>
    <s v="Sutter Home White Zinfandel"/>
    <s v="Large Crate"/>
    <s v="Darwin"/>
    <x v="992"/>
    <d v="2010-06-27T00:00:00"/>
    <n v="15"/>
    <n v="0.04"/>
    <n v="177.98"/>
    <n v="0.99"/>
    <n v="2669.7"/>
  </r>
  <r>
    <n v="5667"/>
    <n v="87379"/>
    <s v="Brandon Lawson"/>
    <s v="Express Road Cargo"/>
    <x v="0"/>
    <x v="1"/>
    <s v="Not Specified"/>
    <s v="Cabernet Sauvignon"/>
    <x v="0"/>
    <x v="3"/>
    <s v="Louis Roederer Cristal Brut with Gift Box 2007"/>
    <s v="Full Container"/>
    <s v="Mount Gambier"/>
    <x v="750"/>
    <d v="2012-12-02T00:00:00"/>
    <n v="5"/>
    <n v="0.08"/>
    <n v="4.13"/>
    <n v="1.17"/>
    <n v="20.65"/>
  </r>
  <r>
    <n v="5668"/>
    <n v="87379"/>
    <s v="David Larson"/>
    <s v="Express Road Cargo"/>
    <x v="1"/>
    <x v="1"/>
    <s v="Not Specified"/>
    <s v="Pinot Gris"/>
    <x v="0"/>
    <x v="3"/>
    <s v="Robert Oatley Sauvignon Blanc 2013"/>
    <s v="Standard Size Crate"/>
    <s v="Wodonga"/>
    <x v="750"/>
    <d v="2012-12-02T00:00:00"/>
    <n v="14"/>
    <n v="0.04"/>
    <n v="35.99"/>
    <n v="3.3"/>
    <n v="503.86"/>
  </r>
  <r>
    <n v="5669"/>
    <n v="85904"/>
    <s v="Jeffrey Stephens"/>
    <s v="Express Road Cargo"/>
    <x v="2"/>
    <x v="0"/>
    <s v="Not Specified"/>
    <s v="Sangiovese Rose"/>
    <x v="0"/>
    <x v="3"/>
    <s v="Francis Ford Coppola Sofia Rose 2014"/>
    <s v="Full Container"/>
    <s v="Gold Coast"/>
    <x v="1309"/>
    <d v="2012-11-05T00:00:00"/>
    <n v="9"/>
    <n v="0.01"/>
    <n v="39.979999999999997"/>
    <n v="9.1999999999999993"/>
    <n v="359.82"/>
  </r>
  <r>
    <n v="5670"/>
    <n v="89875"/>
    <s v="Charles Bailey"/>
    <s v="Road Cargo"/>
    <x v="0"/>
    <x v="1"/>
    <s v="Critical"/>
    <s v="Malbec"/>
    <x v="0"/>
    <x v="3"/>
    <s v="Simonnet-Febvre Cremant de Bourgogne Blanc"/>
    <s v="Large Crate"/>
    <s v="Benalla"/>
    <x v="989"/>
    <d v="2011-06-25T00:00:00"/>
    <n v="7"/>
    <n v="0.08"/>
    <n v="5.28"/>
    <n v="5.66"/>
    <n v="36.96"/>
  </r>
  <r>
    <n v="5671"/>
    <n v="90663"/>
    <s v="Matthew James"/>
    <s v="Air Cargo"/>
    <x v="2"/>
    <x v="3"/>
    <s v="Medium"/>
    <s v="Cremant"/>
    <x v="0"/>
    <x v="3"/>
    <s v="Chateau D'Aqueria Tavel Rose 2013"/>
    <s v="Small Crate"/>
    <s v="Sydney"/>
    <x v="881"/>
    <d v="2011-03-20T00:00:00"/>
    <n v="12"/>
    <n v="0.02"/>
    <n v="218.75"/>
    <n v="69.64"/>
    <n v="2625"/>
  </r>
  <r>
    <n v="5672"/>
    <n v="86879"/>
    <s v="Roy Romero"/>
    <s v="Express Road Cargo"/>
    <x v="2"/>
    <x v="1"/>
    <s v="Low"/>
    <s v="Sangiovese Rose"/>
    <x v="0"/>
    <x v="3"/>
    <s v="Miraval Rose (1.5 Liter Magnum) 2014"/>
    <s v="Standard Size Crate"/>
    <s v="Mount Barker"/>
    <x v="1275"/>
    <d v="2013-04-02T00:00:00"/>
    <n v="5"/>
    <n v="0.01"/>
    <n v="22.23"/>
    <n v="8.99"/>
    <n v="111.15"/>
  </r>
  <r>
    <n v="5673"/>
    <n v="90564"/>
    <s v="Edward Thompson"/>
    <s v="Express Road Cargo"/>
    <x v="0"/>
    <x v="3"/>
    <s v="High"/>
    <s v="Zinfandel"/>
    <x v="0"/>
    <x v="3"/>
    <s v="Pietradolce Etna Rosato 2014"/>
    <s v="Large Crate"/>
    <s v="Wagga Wagga"/>
    <x v="485"/>
    <d v="2013-01-20T00:00:00"/>
    <n v="1"/>
    <n v="0.01"/>
    <n v="12.28"/>
    <n v="6.13"/>
    <n v="12.28"/>
  </r>
  <r>
    <n v="5674"/>
    <n v="86657"/>
    <s v="Fred Kelley"/>
    <s v="Air Cargo"/>
    <x v="1"/>
    <x v="1"/>
    <s v="Critical"/>
    <s v="Reisling"/>
    <x v="0"/>
    <x v="3"/>
    <s v="Chardonnais Napa Valley Chardonnay 2013"/>
    <s v="Extra Large Crate"/>
    <s v="Canberra"/>
    <x v="241"/>
    <d v="2012-04-25T00:00:00"/>
    <n v="12"/>
    <n v="0"/>
    <n v="270.97000000000003"/>
    <n v="28.06"/>
    <n v="3251.6400000000003"/>
  </r>
  <r>
    <n v="5675"/>
    <n v="87827"/>
    <s v="Scott Crawford"/>
    <s v="Express Road Cargo"/>
    <x v="0"/>
    <x v="2"/>
    <s v="High"/>
    <s v="Merlot"/>
    <x v="0"/>
    <x v="3"/>
    <s v="Simonnet-Febvre Cremant de Bourgogne Blanc"/>
    <s v="Mini Crate"/>
    <s v="Mandurah"/>
    <x v="1062"/>
    <d v="2013-05-13T00:00:00"/>
    <n v="11"/>
    <n v="0.08"/>
    <n v="4.4800000000000004"/>
    <n v="49"/>
    <n v="49.28"/>
  </r>
  <r>
    <n v="5676"/>
    <n v="87824"/>
    <s v="Scott Crawford"/>
    <s v="Express Road Cargo"/>
    <x v="0"/>
    <x v="2"/>
    <s v="High"/>
    <s v="Sangiovese"/>
    <x v="0"/>
    <x v="3"/>
    <s v="Chateau d'Esclans Garrus Rose 2013"/>
    <s v="Large Crate"/>
    <s v="Bunbury"/>
    <x v="1203"/>
    <d v="2010-05-12T00:00:00"/>
    <n v="7"/>
    <n v="0.03"/>
    <n v="2.16"/>
    <n v="6.05"/>
    <n v="15.120000000000001"/>
  </r>
  <r>
    <n v="5677"/>
    <n v="87824"/>
    <s v="Scott Crawford"/>
    <s v="Express Road Cargo"/>
    <x v="0"/>
    <x v="2"/>
    <s v="High"/>
    <s v="Shiraz"/>
    <x v="0"/>
    <x v="3"/>
    <s v="Lucien Albrecht Cremant d'Alsace Brut"/>
    <s v="Large Crate"/>
    <s v="Mandurah"/>
    <x v="1203"/>
    <d v="2010-05-11T00:00:00"/>
    <n v="2"/>
    <n v="0.03"/>
    <n v="9.7100000000000009"/>
    <n v="9.4499999999999993"/>
    <n v="19.420000000000002"/>
  </r>
  <r>
    <n v="5678"/>
    <n v="87827"/>
    <s v="Scott Crawford"/>
    <s v="Express Road Cargo"/>
    <x v="1"/>
    <x v="2"/>
    <s v="High"/>
    <s v="Pinot Gris"/>
    <x v="0"/>
    <x v="3"/>
    <s v="Chardonnais Napa Valley Chardonnay 2013"/>
    <s v="Standard Size Crate"/>
    <s v="Perth"/>
    <x v="1062"/>
    <d v="2013-05-13T00:00:00"/>
    <n v="4"/>
    <n v="0.09"/>
    <n v="55.99"/>
    <n v="1.25"/>
    <n v="223.96"/>
  </r>
  <r>
    <n v="5679"/>
    <n v="89631"/>
    <s v="Harry Butler"/>
    <s v="Air Cargo"/>
    <x v="2"/>
    <x v="1"/>
    <s v="Not Specified"/>
    <s v="Grenache Rose"/>
    <x v="0"/>
    <x v="3"/>
    <s v="Orin Swift Cellars Fragile Rose 2014"/>
    <s v="Extra Large Crate"/>
    <s v="Port Lincoln"/>
    <x v="325"/>
    <d v="2010-03-30T00:00:00"/>
    <n v="3"/>
    <n v="0.01"/>
    <n v="150.88999999999999"/>
    <n v="60.2"/>
    <n v="452.66999999999996"/>
  </r>
  <r>
    <n v="5680"/>
    <n v="88580"/>
    <s v="Larry Fisher"/>
    <s v="Express Road Cargo"/>
    <x v="0"/>
    <x v="1"/>
    <s v="Not Specified"/>
    <s v="Malbec"/>
    <x v="0"/>
    <x v="3"/>
    <s v="Schramsberg Cremant Demi-Sec 2011"/>
    <s v="Large Crate"/>
    <s v="Devonport"/>
    <x v="430"/>
    <d v="2010-07-21T00:00:00"/>
    <n v="1"/>
    <n v="0.1"/>
    <n v="1889.99"/>
    <n v="19.989999999999998"/>
    <n v="1889.99"/>
  </r>
  <r>
    <n v="5681"/>
    <n v="88936"/>
    <s v="Tina Hicks"/>
    <s v="Express Road Cargo"/>
    <x v="0"/>
    <x v="2"/>
    <s v="High"/>
    <s v="Malbec"/>
    <x v="0"/>
    <x v="3"/>
    <s v="Louis Roederer Cristal Brut with Gift Box 2007"/>
    <s v="Full Container"/>
    <s v="Bunbury"/>
    <x v="1298"/>
    <d v="2012-08-02T00:00:00"/>
    <n v="7"/>
    <n v="0.06"/>
    <n v="5.18"/>
    <n v="2.04"/>
    <n v="36.26"/>
  </r>
  <r>
    <n v="5682"/>
    <n v="88936"/>
    <s v="Tina Hicks"/>
    <s v="Express Road Cargo"/>
    <x v="0"/>
    <x v="2"/>
    <s v="High"/>
    <s v="Merlot"/>
    <x v="0"/>
    <x v="4"/>
    <s v="Laurent-Perrier Brut Rose"/>
    <s v="Standard Size Crate"/>
    <s v="Mandurah"/>
    <x v="1298"/>
    <d v="2012-08-01T00:00:00"/>
    <n v="6"/>
    <n v="0.04"/>
    <n v="17.239999999999998"/>
    <n v="3.26"/>
    <n v="103.44"/>
  </r>
  <r>
    <n v="5683"/>
    <n v="89786"/>
    <s v="Henry Cruz"/>
    <s v="Express Road Cargo"/>
    <x v="0"/>
    <x v="0"/>
    <s v="High"/>
    <s v="Cabernet Sauvignon"/>
    <x v="0"/>
    <x v="4"/>
    <s v="Pietradolce Etna Rosato 2014"/>
    <s v="Large Crate"/>
    <s v="Palmerston"/>
    <x v="433"/>
    <d v="2013-04-28T00:00:00"/>
    <n v="6"/>
    <n v="0.1"/>
    <n v="39.979999999999997"/>
    <n v="9.83"/>
    <n v="239.88"/>
  </r>
  <r>
    <n v="5684"/>
    <n v="86635"/>
    <s v="Michael Ward"/>
    <s v="Express Road Cargo"/>
    <x v="0"/>
    <x v="3"/>
    <s v="Not Specified"/>
    <s v="Cabernet Sauvignon"/>
    <x v="0"/>
    <x v="4"/>
    <s v="Marques de Caceres Rioja Rosado 2014"/>
    <s v="Full Container"/>
    <s v="Armidale"/>
    <x v="416"/>
    <d v="2013-02-10T00:00:00"/>
    <n v="2"/>
    <n v="0.03"/>
    <n v="4.13"/>
    <n v="1.17"/>
    <n v="8.26"/>
  </r>
  <r>
    <n v="5685"/>
    <n v="87719"/>
    <s v="Johnny Stephens"/>
    <s v="Express Road Cargo"/>
    <x v="0"/>
    <x v="2"/>
    <s v="Medium"/>
    <s v="Shiraz"/>
    <x v="0"/>
    <x v="4"/>
    <s v="Louis Roederer Cristal Brut 2006"/>
    <s v="Full Container"/>
    <s v="Mandurah"/>
    <x v="399"/>
    <d v="2013-10-07T00:00:00"/>
    <n v="6"/>
    <n v="0.09"/>
    <n v="2.6"/>
    <n v="2.4"/>
    <n v="15.600000000000001"/>
  </r>
  <r>
    <n v="5686"/>
    <n v="87719"/>
    <s v="Johnny Stephens"/>
    <s v="Express Road Cargo"/>
    <x v="0"/>
    <x v="2"/>
    <s v="Medium"/>
    <s v="Cabernet Sauvignon"/>
    <x v="0"/>
    <x v="4"/>
    <s v="Bollinger Brut Special Cuvee"/>
    <s v="Large Crate"/>
    <s v="Geraldton"/>
    <x v="399"/>
    <d v="2013-10-08T00:00:00"/>
    <n v="4"/>
    <n v="7.0000000000000007E-2"/>
    <n v="14.97"/>
    <n v="7.51"/>
    <n v="59.88"/>
  </r>
  <r>
    <n v="5687"/>
    <n v="90780"/>
    <s v="Mark Berry"/>
    <s v="Air Cargo"/>
    <x v="2"/>
    <x v="2"/>
    <s v="Low"/>
    <s v="Grenache Rose"/>
    <x v="0"/>
    <x v="4"/>
    <s v="Locations by Dave Phinney F Rose&quot;"/>
    <s v="Small Crate"/>
    <s v="Mandurah"/>
    <x v="452"/>
    <d v="2013-08-07T00:00:00"/>
    <n v="9"/>
    <n v="7.0000000000000007E-2"/>
    <n v="100.98"/>
    <n v="35.840000000000003"/>
    <n v="908.82"/>
  </r>
  <r>
    <n v="5688"/>
    <n v="90780"/>
    <s v="Mark Berry"/>
    <s v="Air Cargo"/>
    <x v="2"/>
    <x v="2"/>
    <s v="Low"/>
    <s v="Cremant"/>
    <x v="0"/>
    <x v="4"/>
    <s v="Miraval Rose (1.5 Liter Magnum) 2014"/>
    <s v="Small Crate"/>
    <s v="Bunbury"/>
    <x v="452"/>
    <d v="2013-08-07T00:00:00"/>
    <n v="25"/>
    <n v="0.01"/>
    <n v="70.98"/>
    <n v="26.74"/>
    <n v="1774.5"/>
  </r>
  <r>
    <n v="5689"/>
    <n v="90780"/>
    <s v="Mark Berry"/>
    <s v="Express Road Cargo"/>
    <x v="2"/>
    <x v="2"/>
    <s v="Low"/>
    <s v="Champagne"/>
    <x v="0"/>
    <x v="4"/>
    <s v="Chateau d'Esclans Garrus Rose 2013"/>
    <s v="Mini Crate"/>
    <s v="Rockingham"/>
    <x v="452"/>
    <d v="2013-08-04T00:00:00"/>
    <n v="8"/>
    <n v="0.05"/>
    <n v="182.55"/>
    <n v="69"/>
    <n v="1460.4"/>
  </r>
  <r>
    <n v="5690"/>
    <n v="89510"/>
    <s v="Ernest Simmons"/>
    <s v="Express Road Cargo"/>
    <x v="0"/>
    <x v="0"/>
    <s v="Low"/>
    <s v="Merlot"/>
    <x v="0"/>
    <x v="4"/>
    <s v="La Playa Estate Cabernet Sauvignon Rose 2015"/>
    <s v="Standard Size Crate"/>
    <s v="Palmerston"/>
    <x v="534"/>
    <d v="2012-01-04T00:00:00"/>
    <n v="14"/>
    <n v="0.08"/>
    <n v="12.98"/>
    <n v="3.14"/>
    <n v="181.72"/>
  </r>
  <r>
    <n v="5691"/>
    <n v="86420"/>
    <s v="Jerry Welch"/>
    <s v="Express Road Cargo"/>
    <x v="0"/>
    <x v="3"/>
    <s v="High"/>
    <s v="Merlot"/>
    <x v="0"/>
    <x v="4"/>
    <s v="Pierre Sparr Cremant d'Alsace Reserve Brut Rose"/>
    <s v="Large Crate"/>
    <s v="Grafton"/>
    <x v="330"/>
    <d v="2013-10-21T00:00:00"/>
    <n v="15"/>
    <n v="0.08"/>
    <n v="10.35"/>
    <n v="0.99"/>
    <n v="155.25"/>
  </r>
  <r>
    <n v="5692"/>
    <n v="91521"/>
    <s v="Henry Boyd"/>
    <s v="Road Cargo"/>
    <x v="0"/>
    <x v="0"/>
    <s v="High"/>
    <s v="Sangiovese"/>
    <x v="0"/>
    <x v="4"/>
    <s v="Bertani Bertarose 2014"/>
    <s v="Full Container"/>
    <s v="Rockhampton"/>
    <x v="331"/>
    <d v="2011-06-16T00:00:00"/>
    <n v="8"/>
    <n v="0.04"/>
    <n v="5.88"/>
    <n v="3.04"/>
    <n v="47.04"/>
  </r>
  <r>
    <n v="5693"/>
    <n v="86040"/>
    <s v="John Carter"/>
    <s v="Express Road Cargo"/>
    <x v="0"/>
    <x v="0"/>
    <s v="Critical"/>
    <s v="Malbec"/>
    <x v="0"/>
    <x v="4"/>
    <s v="Gerard Bertrand Cote des Roses Rose 2014"/>
    <s v="Large Crate"/>
    <s v="Gympie"/>
    <x v="687"/>
    <d v="2013-09-20T00:00:00"/>
    <n v="26"/>
    <n v="7.0000000000000007E-2"/>
    <n v="15.01"/>
    <n v="8.4"/>
    <n v="390.26"/>
  </r>
  <r>
    <n v="5694"/>
    <n v="86040"/>
    <s v="John Carter"/>
    <s v="Express Road Cargo"/>
    <x v="0"/>
    <x v="0"/>
    <s v="Critical"/>
    <s v="Shiraz"/>
    <x v="0"/>
    <x v="4"/>
    <s v="Moet &amp; Chandon Imperial"/>
    <s v="Full Container"/>
    <s v="Maryborough"/>
    <x v="687"/>
    <d v="2013-09-20T00:00:00"/>
    <n v="14"/>
    <n v="0.06"/>
    <n v="8.56"/>
    <n v="5.16"/>
    <n v="119.84"/>
  </r>
  <r>
    <n v="5695"/>
    <n v="86040"/>
    <s v="James Ford"/>
    <s v="Express Road Cargo"/>
    <x v="0"/>
    <x v="3"/>
    <s v="Critical"/>
    <s v="Pinot Noir"/>
    <x v="0"/>
    <x v="4"/>
    <s v="Gerard Bertrand Cote des Roses Rose 2014"/>
    <s v="Large Crate"/>
    <s v="Queanbeyan"/>
    <x v="687"/>
    <d v="2013-09-20T00:00:00"/>
    <n v="13"/>
    <n v="0.04"/>
    <n v="6.48"/>
    <n v="5.1100000000000003"/>
    <n v="84.240000000000009"/>
  </r>
  <r>
    <n v="5696"/>
    <n v="87506"/>
    <s v="Douglas Sanchez"/>
    <s v="Express Road Cargo"/>
    <x v="0"/>
    <x v="0"/>
    <s v="Low"/>
    <s v="Merlot"/>
    <x v="0"/>
    <x v="4"/>
    <s v="Domaine Lafond Roc-Epine Tavel Rose 2014"/>
    <s v="Full Container"/>
    <s v="Gladstone"/>
    <x v="13"/>
    <d v="2011-09-29T00:00:00"/>
    <n v="15"/>
    <n v="0.09"/>
    <n v="4"/>
    <n v="1.3"/>
    <n v="60"/>
  </r>
  <r>
    <n v="5697"/>
    <n v="87506"/>
    <s v="Douglas Sanchez"/>
    <s v="Road Cargo"/>
    <x v="1"/>
    <x v="0"/>
    <s v="Low"/>
    <s v="Pinot Gris"/>
    <x v="0"/>
    <x v="4"/>
    <s v="Leeuwin Estate Art Series Chardonnay 2012"/>
    <s v="Large Crate"/>
    <s v="Mount Isa"/>
    <x v="13"/>
    <d v="2011-09-25T00:00:00"/>
    <n v="16"/>
    <n v="7.0000000000000007E-2"/>
    <n v="85.99"/>
    <n v="10.78"/>
    <n v="1375.84"/>
  </r>
  <r>
    <n v="5698"/>
    <n v="90508"/>
    <s v="Justin Hayes"/>
    <s v="Express Road Cargo"/>
    <x v="2"/>
    <x v="1"/>
    <s v="High"/>
    <s v="Champagne"/>
    <x v="0"/>
    <x v="4"/>
    <s v="Domaine Lafage Miraflors Rose 2013"/>
    <s v="Large Crate"/>
    <s v="Frankston"/>
    <x v="314"/>
    <d v="2012-12-03T00:00:00"/>
    <n v="21"/>
    <n v="0.03"/>
    <n v="6.24"/>
    <n v="5.22"/>
    <n v="131.04"/>
  </r>
  <r>
    <n v="5699"/>
    <n v="90508"/>
    <s v="Justin Hayes"/>
    <s v="Express Road Cargo"/>
    <x v="0"/>
    <x v="1"/>
    <s v="High"/>
    <s v="Malbec"/>
    <x v="0"/>
    <x v="4"/>
    <s v="Schramsberg Cremant Demi-Sec 2011"/>
    <s v="Large Crate"/>
    <s v="Bendigo"/>
    <x v="314"/>
    <d v="2012-12-02T00:00:00"/>
    <n v="6"/>
    <n v="0.06"/>
    <n v="40.99"/>
    <n v="17.48"/>
    <n v="245.94"/>
  </r>
  <r>
    <n v="5700"/>
    <n v="88270"/>
    <s v="Billy Montgomery"/>
    <s v="Express Road Cargo"/>
    <x v="0"/>
    <x v="3"/>
    <s v="Medium"/>
    <s v="Malbec"/>
    <x v="0"/>
    <x v="4"/>
    <s v="Moet &amp; Chandon Imperial"/>
    <s v="Full Container"/>
    <s v="Armidale"/>
    <x v="772"/>
    <d v="2011-08-15T00:00:00"/>
    <n v="12"/>
    <n v="7.0000000000000007E-2"/>
    <n v="1.76"/>
    <n v="0.7"/>
    <n v="21.12"/>
  </r>
  <r>
    <n v="5701"/>
    <n v="88270"/>
    <s v="Billy Montgomery"/>
    <s v="Express Road Cargo"/>
    <x v="1"/>
    <x v="3"/>
    <s v="Medium"/>
    <s v="Pinot Gris"/>
    <x v="0"/>
    <x v="4"/>
    <s v="Villa Maria Private Bin Sauvignon Blanc 2015"/>
    <s v="Standard Size Crate"/>
    <s v="Queanbeyan"/>
    <x v="772"/>
    <d v="2011-08-14T00:00:00"/>
    <n v="4"/>
    <n v="0.02"/>
    <n v="20.99"/>
    <n v="3.3"/>
    <n v="83.96"/>
  </r>
  <r>
    <n v="5702"/>
    <n v="87063"/>
    <s v="Maria George"/>
    <s v="Express Road Cargo"/>
    <x v="0"/>
    <x v="0"/>
    <s v="Low"/>
    <s v="Zinfandel"/>
    <x v="0"/>
    <x v="4"/>
    <s v="Domaine Lafond Roc-Epine Tavel Rose 2014"/>
    <s v="Full Container"/>
    <s v="Bundaberg"/>
    <x v="332"/>
    <d v="2012-06-10T00:00:00"/>
    <n v="9"/>
    <n v="0.1"/>
    <n v="9.85"/>
    <n v="4.82"/>
    <n v="88.649999999999991"/>
  </r>
  <r>
    <n v="5703"/>
    <n v="87205"/>
    <s v="Jesse Bradley"/>
    <s v="Express Road Cargo"/>
    <x v="2"/>
    <x v="1"/>
    <s v="Critical"/>
    <s v="Sangiovese Rose"/>
    <x v="0"/>
    <x v="4"/>
    <s v="Sutter Home White Zinfandel"/>
    <s v="Standard Size Crate"/>
    <s v="Bendigo"/>
    <x v="329"/>
    <d v="2013-06-19T00:00:00"/>
    <n v="16"/>
    <n v="0.08"/>
    <n v="12.2"/>
    <n v="6.02"/>
    <n v="195.2"/>
  </r>
  <r>
    <n v="5704"/>
    <n v="91453"/>
    <s v="Gary Mason"/>
    <s v="Express Road Cargo"/>
    <x v="2"/>
    <x v="2"/>
    <s v="Medium"/>
    <s v="Cremant"/>
    <x v="0"/>
    <x v="4"/>
    <s v="Chateau D'Aqueria Tavel Rose 2013"/>
    <s v="Loose Wrap"/>
    <s v="Busseltol"/>
    <x v="168"/>
    <d v="2013-07-22T00:00:00"/>
    <n v="4"/>
    <n v="0.02"/>
    <n v="55.5"/>
    <n v="52.2"/>
    <n v="222"/>
  </r>
  <r>
    <n v="5705"/>
    <n v="91453"/>
    <s v="Gary Mason"/>
    <s v="Road Cargo"/>
    <x v="0"/>
    <x v="2"/>
    <s v="Medium"/>
    <s v="Sangiovese"/>
    <x v="0"/>
    <x v="4"/>
    <s v="Chateau D'Aqueria Tavel Rose 2013"/>
    <s v="Large Crate"/>
    <s v="Mandurah"/>
    <x v="168"/>
    <d v="2013-07-22T00:00:00"/>
    <n v="8"/>
    <n v="0.01"/>
    <n v="15.51"/>
    <n v="5.8"/>
    <n v="124.08"/>
  </r>
  <r>
    <n v="5706"/>
    <n v="91036"/>
    <s v="James Fox"/>
    <s v="Express Road Cargo"/>
    <x v="2"/>
    <x v="3"/>
    <s v="Low"/>
    <s v="Sangiovese Rose"/>
    <x v="0"/>
    <x v="4"/>
    <s v="Sutter Home White Zinfandel"/>
    <s v="Full Container"/>
    <s v="Armidale"/>
    <x v="1180"/>
    <d v="2010-09-01T00:00:00"/>
    <n v="4"/>
    <n v="0.09"/>
    <n v="14.2"/>
    <n v="5.3"/>
    <n v="56.8"/>
  </r>
  <r>
    <n v="5707"/>
    <n v="88347"/>
    <s v="Walter Bailey"/>
    <s v="Express Road Cargo"/>
    <x v="0"/>
    <x v="1"/>
    <s v="Not Specified"/>
    <s v="Malbec"/>
    <x v="0"/>
    <x v="4"/>
    <s v="Schramsberg Cremant Demi-Sec 2011"/>
    <s v="Large Crate"/>
    <s v="Canberra"/>
    <x v="1132"/>
    <d v="2013-12-18T00:00:00"/>
    <n v="23"/>
    <n v="0.05"/>
    <n v="5.74"/>
    <n v="5.01"/>
    <n v="132.02000000000001"/>
  </r>
  <r>
    <n v="5708"/>
    <n v="88347"/>
    <s v="Walter Bailey"/>
    <s v="Air Cargo"/>
    <x v="1"/>
    <x v="1"/>
    <s v="Not Specified"/>
    <s v="Reisling"/>
    <x v="0"/>
    <x v="4"/>
    <s v="Dog Point Vineyard Sauvignon Blanc 2014"/>
    <s v="Extra Large Crate"/>
    <s v="Canberra"/>
    <x v="1132"/>
    <d v="2013-12-18T00:00:00"/>
    <n v="1"/>
    <n v="0.01"/>
    <n v="1500.97"/>
    <n v="29.7"/>
    <n v="1500.97"/>
  </r>
  <r>
    <n v="5709"/>
    <n v="88347"/>
    <s v="Walter Bailey"/>
    <s v="Express Road Cargo"/>
    <x v="1"/>
    <x v="1"/>
    <s v="Not Specified"/>
    <s v="Chardonnay"/>
    <x v="0"/>
    <x v="4"/>
    <s v="Villa Maria Private Bin Sauvignon Blanc 2015"/>
    <s v="Large Crate"/>
    <s v="Canberra"/>
    <x v="1132"/>
    <d v="2013-12-16T00:00:00"/>
    <n v="10"/>
    <n v="7.0000000000000007E-2"/>
    <n v="205.99"/>
    <n v="5.26"/>
    <n v="2059.9"/>
  </r>
  <r>
    <n v="5710"/>
    <n v="88384"/>
    <s v="Sarah Flores"/>
    <s v="Express Road Cargo"/>
    <x v="2"/>
    <x v="3"/>
    <s v="Medium"/>
    <s v="Cremant"/>
    <x v="0"/>
    <x v="4"/>
    <s v="Orin Swift Cellars Fragile Rose 2014"/>
    <s v="Full Container"/>
    <s v="Campbeltown"/>
    <x v="944"/>
    <d v="2012-10-14T00:00:00"/>
    <n v="1"/>
    <n v="0.03"/>
    <n v="5.08"/>
    <n v="2.0299999999999998"/>
    <n v="5.08"/>
  </r>
  <r>
    <n v="5711"/>
    <n v="90503"/>
    <s v="Justin Hayes"/>
    <s v="Air Cargo"/>
    <x v="2"/>
    <x v="1"/>
    <s v="Critical"/>
    <s v="Grenache Rose"/>
    <x v="0"/>
    <x v="4"/>
    <s v="Barnard Griffin Rose of Sangiovese 2014"/>
    <s v="Small Crate"/>
    <s v="Ballarat"/>
    <x v="511"/>
    <d v="2011-10-04T00:00:00"/>
    <n v="7"/>
    <n v="0.06"/>
    <n v="150.97999999999999"/>
    <n v="16.010000000000002"/>
    <n v="1056.8599999999999"/>
  </r>
  <r>
    <n v="5712"/>
    <n v="86109"/>
    <s v="Earl Jordan"/>
    <s v="Express Road Cargo"/>
    <x v="0"/>
    <x v="1"/>
    <s v="Low"/>
    <s v="Pinot Noir"/>
    <x v="0"/>
    <x v="2"/>
    <s v="Jean-Baptiste Adam Les Natures Cremant d'Alsace Brut"/>
    <s v="Large Crate"/>
    <s v="Hobart"/>
    <x v="400"/>
    <d v="2011-10-08T00:00:00"/>
    <n v="19"/>
    <n v="0.06"/>
    <n v="4.28"/>
    <n v="4.79"/>
    <n v="81.320000000000007"/>
  </r>
  <r>
    <n v="5713"/>
    <n v="90157"/>
    <s v="Alan Lawrence"/>
    <s v="Express Road Cargo"/>
    <x v="0"/>
    <x v="2"/>
    <s v="High"/>
    <s v="Pinot Noir"/>
    <x v="0"/>
    <x v="2"/>
    <s v="Miraval Rose (1.5 Liter Magnum) 2014"/>
    <s v="Large Crate"/>
    <s v="Freemantle"/>
    <x v="893"/>
    <d v="2012-08-20T00:00:00"/>
    <n v="5"/>
    <n v="0.04"/>
    <n v="5.4"/>
    <n v="7.78"/>
    <n v="27"/>
  </r>
  <r>
    <n v="5714"/>
    <n v="90795"/>
    <s v="Steve Hicks"/>
    <s v="Express Road Cargo"/>
    <x v="0"/>
    <x v="0"/>
    <s v="Critical"/>
    <s v="Malbec"/>
    <x v="0"/>
    <x v="2"/>
    <s v="Moet &amp; Chandon Imperial"/>
    <s v="Large Crate"/>
    <s v="Maryborough"/>
    <x v="333"/>
    <d v="2013-04-05T00:00:00"/>
    <n v="11"/>
    <n v="0.04"/>
    <n v="3.52"/>
    <n v="6.83"/>
    <n v="38.72"/>
  </r>
  <r>
    <n v="5715"/>
    <n v="89033"/>
    <s v="Carlos Mills"/>
    <s v="Express Road Cargo"/>
    <x v="2"/>
    <x v="1"/>
    <s v="High"/>
    <s v="Champagne"/>
    <x v="0"/>
    <x v="2"/>
    <s v="Gerard Bertrand Cote des Roses Rose 2014"/>
    <s v="Standard Size Crate"/>
    <s v="Hobart"/>
    <x v="868"/>
    <d v="2013-03-03T00:00:00"/>
    <n v="12"/>
    <n v="0.05"/>
    <n v="8.75"/>
    <n v="8.5399999999999991"/>
    <n v="105"/>
  </r>
  <r>
    <n v="5716"/>
    <n v="87311"/>
    <s v="Jennifer Phillips"/>
    <s v="Express Road Cargo"/>
    <x v="1"/>
    <x v="1"/>
    <s v="Critical"/>
    <s v="Reisling"/>
    <x v="0"/>
    <x v="2"/>
    <s v="Rombauer Chardonnay 2014"/>
    <s v="Large Crate"/>
    <s v="Launceston"/>
    <x v="1152"/>
    <d v="2013-03-14T00:00:00"/>
    <n v="2"/>
    <n v="0.06"/>
    <n v="115.99"/>
    <n v="5.26"/>
    <n v="231.98"/>
  </r>
  <r>
    <n v="5717"/>
    <n v="89328"/>
    <s v="Kenneth Walker"/>
    <s v="Express Road Cargo"/>
    <x v="0"/>
    <x v="2"/>
    <s v="Not Specified"/>
    <s v="Malbec"/>
    <x v="0"/>
    <x v="2"/>
    <s v="Pietradolce Etna Rosato 2014"/>
    <s v="Large Crate"/>
    <s v="Bunbury"/>
    <x v="183"/>
    <d v="2011-09-02T00:00:00"/>
    <n v="18"/>
    <n v="0.05"/>
    <n v="6.48"/>
    <n v="7.86"/>
    <n v="116.64000000000001"/>
  </r>
  <r>
    <n v="5718"/>
    <n v="86263"/>
    <s v="Dennis Simmons"/>
    <s v="Air Cargo"/>
    <x v="1"/>
    <x v="1"/>
    <s v="High"/>
    <s v="Sauvignon Blanc"/>
    <x v="0"/>
    <x v="2"/>
    <s v="Dog Point Vineyard Sauvignon Blanc 2014"/>
    <s v="Extra Large Crate"/>
    <s v="Victor Harbor"/>
    <x v="234"/>
    <d v="2010-07-13T00:00:00"/>
    <n v="2"/>
    <n v="0.04"/>
    <n v="90.97"/>
    <n v="28"/>
    <n v="181.94"/>
  </r>
  <r>
    <n v="5719"/>
    <n v="86263"/>
    <s v="Dennis Simmons"/>
    <s v="Express Road Cargo"/>
    <x v="0"/>
    <x v="1"/>
    <s v="High"/>
    <s v="Malbec"/>
    <x v="0"/>
    <x v="2"/>
    <s v="Jean-Baptiste Adam Les Natures Cremant d'Alsace Brut"/>
    <s v="Mini Crate"/>
    <s v="Canberra"/>
    <x v="234"/>
    <d v="2010-07-13T00:00:00"/>
    <n v="1"/>
    <n v="7.0000000000000007E-2"/>
    <n v="20.34"/>
    <n v="35"/>
    <n v="20.34"/>
  </r>
  <r>
    <n v="5720"/>
    <n v="90566"/>
    <s v="Edward Thompson"/>
    <s v="Express Road Cargo"/>
    <x v="2"/>
    <x v="3"/>
    <s v="Low"/>
    <s v="Grenache Rose"/>
    <x v="0"/>
    <x v="2"/>
    <s v="Marques de Caceres Rioja Rosado 2014"/>
    <s v="Standard Size Crate"/>
    <s v="Penrith"/>
    <x v="1310"/>
    <d v="2013-11-26T00:00:00"/>
    <n v="32"/>
    <n v="7.0000000000000007E-2"/>
    <n v="5.47"/>
    <n v="5.26"/>
    <n v="175.04"/>
  </r>
  <r>
    <n v="5721"/>
    <n v="88226"/>
    <s v="Carl Perkins"/>
    <s v="Air Cargo"/>
    <x v="2"/>
    <x v="1"/>
    <s v="Low"/>
    <s v="Champagne"/>
    <x v="0"/>
    <x v="2"/>
    <s v="Bertani Bertarose 2014"/>
    <s v="Extra Large Crate"/>
    <s v="Devonport"/>
    <x v="1311"/>
    <d v="2012-05-30T00:00:00"/>
    <n v="18"/>
    <n v="0.08"/>
    <n v="284.98"/>
    <n v="69.55"/>
    <n v="5129.6400000000003"/>
  </r>
  <r>
    <n v="5722"/>
    <n v="89035"/>
    <s v="Carlos Mills"/>
    <s v="Express Road Cargo"/>
    <x v="2"/>
    <x v="1"/>
    <s v="High"/>
    <s v="Champagne"/>
    <x v="0"/>
    <x v="2"/>
    <s v="Chateau d'Esclans Garrus Rose 2013"/>
    <s v="Mini Crate"/>
    <s v="Hobart"/>
    <x v="931"/>
    <d v="2013-07-18T00:00:00"/>
    <n v="6"/>
    <n v="0.02"/>
    <n v="209.37"/>
    <n v="69"/>
    <n v="1256.22"/>
  </r>
  <r>
    <n v="5723"/>
    <n v="88276"/>
    <s v="Phillip Gray"/>
    <s v="Express Road Cargo"/>
    <x v="0"/>
    <x v="3"/>
    <s v="High"/>
    <s v="Merlot"/>
    <x v="0"/>
    <x v="2"/>
    <s v="Laurent-Perrier Brut Millesime 2006"/>
    <s v="Full Container"/>
    <s v="Blue Mountains"/>
    <x v="433"/>
    <d v="2013-04-29T00:00:00"/>
    <n v="13"/>
    <n v="0.03"/>
    <n v="4.13"/>
    <n v="1.23"/>
    <n v="53.69"/>
  </r>
  <r>
    <n v="5724"/>
    <n v="88276"/>
    <s v="Phillip Gray"/>
    <s v="Express Road Cargo"/>
    <x v="0"/>
    <x v="3"/>
    <s v="High"/>
    <s v="Pinot Noir"/>
    <x v="0"/>
    <x v="2"/>
    <s v="Lucien Albrecht Cremant d'Alsace Brut Rose"/>
    <s v="Full Container"/>
    <s v="Wagga Wagga"/>
    <x v="433"/>
    <d v="2013-04-28T00:00:00"/>
    <n v="1"/>
    <n v="0.06"/>
    <n v="3.28"/>
    <n v="5"/>
    <n v="3.28"/>
  </r>
  <r>
    <n v="5725"/>
    <n v="88068"/>
    <s v="Larry Hall"/>
    <s v="Express Road Cargo"/>
    <x v="1"/>
    <x v="2"/>
    <s v="High"/>
    <s v="Chardonnay"/>
    <x v="0"/>
    <x v="2"/>
    <s v="Mercer Canyons Chardonnay 2013"/>
    <s v="Large Crate"/>
    <s v="Bunbury"/>
    <x v="19"/>
    <d v="2013-05-09T00:00:00"/>
    <n v="1"/>
    <n v="0.06"/>
    <n v="27.48"/>
    <n v="4"/>
    <n v="27.48"/>
  </r>
  <r>
    <n v="5726"/>
    <n v="90462"/>
    <s v="Kathy Sanchez"/>
    <s v="Express Road Cargo"/>
    <x v="0"/>
    <x v="2"/>
    <s v="Low"/>
    <s v="Sangiovese"/>
    <x v="0"/>
    <x v="2"/>
    <s v="Dom Perignon 2006"/>
    <s v="Large Crate"/>
    <s v="Rockingham"/>
    <x v="533"/>
    <d v="2010-08-02T00:00:00"/>
    <n v="5"/>
    <n v="7.0000000000000007E-2"/>
    <n v="16.739999999999998"/>
    <n v="7.04"/>
    <n v="83.699999999999989"/>
  </r>
  <r>
    <n v="5727"/>
    <n v="90462"/>
    <s v="Tammy Pierce"/>
    <s v="Air Cargo"/>
    <x v="2"/>
    <x v="1"/>
    <s v="Low"/>
    <s v="Grenache Rose"/>
    <x v="0"/>
    <x v="2"/>
    <s v="Pietradolce Etna Rosato 2014"/>
    <s v="Extra Large Crate"/>
    <s v="Port Lincoln"/>
    <x v="533"/>
    <d v="2010-07-30T00:00:00"/>
    <n v="4"/>
    <n v="0.05"/>
    <n v="122.99"/>
    <n v="70.2"/>
    <n v="491.96"/>
  </r>
  <r>
    <n v="5728"/>
    <n v="90462"/>
    <s v="Sarah Brooks"/>
    <s v="Express Road Cargo"/>
    <x v="0"/>
    <x v="2"/>
    <s v="Low"/>
    <s v="Sangiovese"/>
    <x v="0"/>
    <x v="2"/>
    <s v="Roederer Estate L'Ermitage 2007"/>
    <s v="Full Container"/>
    <s v="Bunbury"/>
    <x v="533"/>
    <d v="2010-07-31T00:00:00"/>
    <n v="9"/>
    <n v="0.06"/>
    <n v="6.45"/>
    <n v="1.34"/>
    <n v="58.050000000000004"/>
  </r>
  <r>
    <n v="5729"/>
    <n v="89349"/>
    <s v="Craig George"/>
    <s v="Express Road Cargo"/>
    <x v="0"/>
    <x v="0"/>
    <s v="Low"/>
    <s v="Malbec"/>
    <x v="0"/>
    <x v="2"/>
    <s v="Langlois Chateau Cremant de Loire Brut"/>
    <s v="Large Crate"/>
    <s v="Maryborough"/>
    <x v="1196"/>
    <d v="2012-04-11T00:00:00"/>
    <n v="10"/>
    <n v="0"/>
    <n v="6.48"/>
    <n v="8.19"/>
    <n v="64.800000000000011"/>
  </r>
  <r>
    <n v="5730"/>
    <n v="88882"/>
    <s v="Kevin Miller"/>
    <s v="Road Cargo"/>
    <x v="0"/>
    <x v="1"/>
    <s v="Medium"/>
    <s v="Sangiovese"/>
    <x v="0"/>
    <x v="2"/>
    <s v="Louis Roederer Cristal Brut 2006"/>
    <s v="Large Crate"/>
    <s v="Launceston"/>
    <x v="1080"/>
    <d v="2010-10-03T00:00:00"/>
    <n v="16"/>
    <n v="0.08"/>
    <n v="67.28"/>
    <n v="19.989999999999998"/>
    <n v="1076.48"/>
  </r>
  <r>
    <n v="5731"/>
    <n v="87667"/>
    <s v="Raymond Daniels"/>
    <s v="Road Cargo"/>
    <x v="0"/>
    <x v="2"/>
    <s v="Low"/>
    <s v="Sangiovese"/>
    <x v="0"/>
    <x v="2"/>
    <s v="Jean-Baptiste Adam Les Natures Cremant d'Alsace Brut"/>
    <s v="Large Crate"/>
    <s v="Geraldton"/>
    <x v="1021"/>
    <d v="2013-09-03T00:00:00"/>
    <n v="7"/>
    <n v="0"/>
    <n v="2.89"/>
    <n v="0.5"/>
    <n v="20.23"/>
  </r>
  <r>
    <n v="5732"/>
    <n v="87105"/>
    <s v="Peter Rodriguez"/>
    <s v="Express Road Cargo"/>
    <x v="1"/>
    <x v="2"/>
    <s v="Not Specified"/>
    <s v="Reisling"/>
    <x v="0"/>
    <x v="2"/>
    <s v="Leeuwin Estate Art Series Chardonnay 2012"/>
    <s v="Standard Size Crate"/>
    <s v="Rockingham"/>
    <x v="957"/>
    <d v="2011-02-07T00:00:00"/>
    <n v="1"/>
    <n v="0.08"/>
    <n v="60.98"/>
    <n v="1.99"/>
    <n v="60.98"/>
  </r>
  <r>
    <n v="5733"/>
    <n v="87105"/>
    <s v="Peter Rodriguez"/>
    <s v="Express Road Cargo"/>
    <x v="0"/>
    <x v="2"/>
    <s v="Not Specified"/>
    <s v="Shiraz"/>
    <x v="0"/>
    <x v="2"/>
    <s v="Miraval Rose (1.5 Liter Magnum) 2014"/>
    <s v="Large Crate"/>
    <s v="Rockingham"/>
    <x v="957"/>
    <d v="2011-02-07T00:00:00"/>
    <n v="6"/>
    <n v="0"/>
    <n v="29.74"/>
    <n v="6.64"/>
    <n v="178.44"/>
  </r>
  <r>
    <n v="5734"/>
    <n v="87105"/>
    <s v="Peter Rodriguez"/>
    <s v="Road Cargo"/>
    <x v="0"/>
    <x v="2"/>
    <s v="Not Specified"/>
    <s v="Zinfandel"/>
    <x v="0"/>
    <x v="2"/>
    <s v="Sutter Home White Zinfandel"/>
    <s v="Large Crate"/>
    <s v="Perth"/>
    <x v="957"/>
    <d v="2011-02-08T00:00:00"/>
    <n v="1"/>
    <n v="0.08"/>
    <n v="12.21"/>
    <n v="4.8099999999999996"/>
    <n v="12.21"/>
  </r>
  <r>
    <n v="5735"/>
    <n v="90486"/>
    <s v="Laura Campbell"/>
    <s v="Express Road Cargo"/>
    <x v="0"/>
    <x v="1"/>
    <s v="High"/>
    <s v="Pinot Noir"/>
    <x v="0"/>
    <x v="2"/>
    <s v="Louis Roederer Cristal Brut 2006"/>
    <s v="Mini Crate"/>
    <s v="Adelaide"/>
    <x v="213"/>
    <d v="2013-09-20T00:00:00"/>
    <n v="14"/>
    <n v="7.0000000000000007E-2"/>
    <n v="279.48"/>
    <n v="35"/>
    <n v="3912.7200000000003"/>
  </r>
  <r>
    <n v="5736"/>
    <n v="85877"/>
    <s v="Victor George"/>
    <s v="Air Cargo"/>
    <x v="2"/>
    <x v="0"/>
    <s v="High"/>
    <s v="Champagne"/>
    <x v="0"/>
    <x v="2"/>
    <s v="Orin Swift Cellars Fragile Rose 2014"/>
    <s v="Extra Large Crate"/>
    <s v="Palmerston"/>
    <x v="698"/>
    <d v="2013-10-09T00:00:00"/>
    <n v="14"/>
    <n v="0.02"/>
    <n v="284.98"/>
    <n v="69.55"/>
    <n v="3989.7200000000003"/>
  </r>
  <r>
    <n v="5737"/>
    <n v="85877"/>
    <s v="Victor George"/>
    <s v="Express Road Cargo"/>
    <x v="0"/>
    <x v="0"/>
    <s v="High"/>
    <s v="Merlot"/>
    <x v="0"/>
    <x v="2"/>
    <s v="Belle Glos Oeil de Perdrix Pinot Noir Blanc 2014"/>
    <s v="Full Container"/>
    <s v="Palmerston"/>
    <x v="698"/>
    <d v="2013-10-08T00:00:00"/>
    <n v="17"/>
    <n v="0.09"/>
    <n v="3.58"/>
    <n v="1.63"/>
    <n v="60.86"/>
  </r>
  <r>
    <n v="5738"/>
    <n v="85877"/>
    <s v="Justin Harrison"/>
    <s v="Express Road Cargo"/>
    <x v="0"/>
    <x v="0"/>
    <s v="High"/>
    <s v="Pinot Noir"/>
    <x v="0"/>
    <x v="2"/>
    <s v="Chateau D'Aqueria Tavel Rose 2013"/>
    <s v="Large Crate"/>
    <s v="Darwin"/>
    <x v="698"/>
    <d v="2013-10-10T00:00:00"/>
    <n v="6"/>
    <n v="0.05"/>
    <n v="11.29"/>
    <n v="5.03"/>
    <n v="67.739999999999995"/>
  </r>
  <r>
    <n v="5739"/>
    <n v="91363"/>
    <s v="Philip Ortiz"/>
    <s v="Express Road Cargo"/>
    <x v="2"/>
    <x v="1"/>
    <s v="Not Specified"/>
    <s v="Grenache Rose"/>
    <x v="0"/>
    <x v="2"/>
    <s v="Orin Swift Cellars Fragile Rose 2014"/>
    <s v="Large Crate"/>
    <s v="Mount Barker"/>
    <x v="1180"/>
    <d v="2010-08-29T00:00:00"/>
    <n v="15"/>
    <n v="0.05"/>
    <n v="9.65"/>
    <n v="6.22"/>
    <n v="144.75"/>
  </r>
  <r>
    <n v="5740"/>
    <n v="90234"/>
    <s v="Jeffrey Roberts"/>
    <s v="Express Road Cargo"/>
    <x v="0"/>
    <x v="2"/>
    <s v="Not Specified"/>
    <s v="Cabernet Sauvignon"/>
    <x v="0"/>
    <x v="2"/>
    <s v="Louis Roederer Cristal Brut 2006"/>
    <s v="Full Container"/>
    <s v="Mandurah"/>
    <x v="632"/>
    <d v="2012-10-18T00:00:00"/>
    <n v="6"/>
    <n v="0.05"/>
    <n v="29.14"/>
    <n v="4.8600000000000003"/>
    <n v="174.84"/>
  </r>
  <r>
    <n v="5741"/>
    <n v="90628"/>
    <s v="Mark Peters"/>
    <s v="Express Road Cargo"/>
    <x v="0"/>
    <x v="1"/>
    <s v="High"/>
    <s v="Sangiovese"/>
    <x v="0"/>
    <x v="2"/>
    <s v="Roederer Estate L'Ermitage 2007"/>
    <s v="Standard Size Crate"/>
    <s v="Canberra"/>
    <x v="597"/>
    <d v="2013-08-05T00:00:00"/>
    <n v="23"/>
    <n v="0.06"/>
    <n v="10.48"/>
    <n v="2.89"/>
    <n v="241.04000000000002"/>
  </r>
  <r>
    <n v="5742"/>
    <n v="90118"/>
    <s v="Bruce Hanson"/>
    <s v="Express Road Cargo"/>
    <x v="1"/>
    <x v="1"/>
    <s v="Not Specified"/>
    <s v="Pinot Gris"/>
    <x v="0"/>
    <x v="2"/>
    <s v="Grgich Hills Chardonnay 2012"/>
    <s v="Mini Crate"/>
    <s v="Adelaide"/>
    <x v="336"/>
    <d v="2011-09-25T00:00:00"/>
    <n v="10"/>
    <n v="0.08"/>
    <n v="499.99"/>
    <n v="24.49"/>
    <n v="4999.8999999999996"/>
  </r>
  <r>
    <n v="5743"/>
    <n v="86237"/>
    <s v="Mark Snyder"/>
    <s v="Express Road Cargo"/>
    <x v="0"/>
    <x v="1"/>
    <s v="Critical"/>
    <s v="Shiraz"/>
    <x v="0"/>
    <x v="2"/>
    <s v="Laurent-Perrier Brut Rose"/>
    <s v="Full Container"/>
    <s v="Burnie"/>
    <x v="1186"/>
    <d v="2012-02-11T00:00:00"/>
    <n v="9"/>
    <n v="0.01"/>
    <n v="7.08"/>
    <n v="2.35"/>
    <n v="63.72"/>
  </r>
  <r>
    <n v="5744"/>
    <n v="86237"/>
    <s v="Jeffrey Burton"/>
    <s v="Express Road Cargo"/>
    <x v="0"/>
    <x v="3"/>
    <s v="Critical"/>
    <s v="Cabernet Sauvignon"/>
    <x v="0"/>
    <x v="2"/>
    <s v="Louis Roederer Cristal Brut 2006"/>
    <s v="Large Crate"/>
    <s v="Grafton"/>
    <x v="1186"/>
    <d v="2012-02-12T00:00:00"/>
    <n v="1"/>
    <n v="0"/>
    <n v="120.33"/>
    <n v="19.989999999999998"/>
    <n v="120.33"/>
  </r>
  <r>
    <n v="5745"/>
    <n v="86237"/>
    <s v="Jeffrey Burton"/>
    <s v="Road Cargo"/>
    <x v="1"/>
    <x v="3"/>
    <s v="Critical"/>
    <s v="Reisling"/>
    <x v="0"/>
    <x v="2"/>
    <s v="Dog Point Vineyard Sauvignon Blanc 2014"/>
    <s v="Large Crate"/>
    <s v="Albury"/>
    <x v="1186"/>
    <d v="2012-02-11T00:00:00"/>
    <n v="2"/>
    <n v="0.06"/>
    <n v="205.99"/>
    <n v="8.99"/>
    <n v="411.98"/>
  </r>
  <r>
    <n v="5746"/>
    <n v="90477"/>
    <s v="Brian Barnes"/>
    <s v="Express Road Cargo"/>
    <x v="0"/>
    <x v="1"/>
    <s v="Critical"/>
    <s v="Cabernet Sauvignon"/>
    <x v="0"/>
    <x v="2"/>
    <s v="Louis Roederer Cristal Brut 2006"/>
    <s v="Large Crate"/>
    <s v="Launceston"/>
    <x v="837"/>
    <d v="2013-06-28T00:00:00"/>
    <n v="6"/>
    <n v="0.03"/>
    <n v="15.16"/>
    <n v="15.09"/>
    <n v="90.960000000000008"/>
  </r>
  <r>
    <n v="5747"/>
    <n v="88628"/>
    <s v="Christopher Phillips"/>
    <s v="Express Road Cargo"/>
    <x v="2"/>
    <x v="3"/>
    <s v="Critical"/>
    <s v="Cremant"/>
    <x v="0"/>
    <x v="2"/>
    <s v="Marques de Caceres Rioja Rosado 2014"/>
    <s v="Standard Size Crate"/>
    <s v="Armidale"/>
    <x v="121"/>
    <d v="2012-02-24T00:00:00"/>
    <n v="5"/>
    <n v="0.06"/>
    <n v="4.91"/>
    <n v="3.05"/>
    <n v="24.55"/>
  </r>
  <r>
    <n v="5748"/>
    <n v="88060"/>
    <s v="Dorothy Gilbert"/>
    <s v="Air Cargo"/>
    <x v="1"/>
    <x v="2"/>
    <s v="High"/>
    <s v="Chardonnay"/>
    <x v="0"/>
    <x v="2"/>
    <s v="St. Supery Sauvignon Blanc 2015"/>
    <s v="Extra Large Crate"/>
    <s v="Albany"/>
    <x v="1183"/>
    <d v="2010-01-11T00:00:00"/>
    <n v="5"/>
    <n v="0.08"/>
    <n v="297.64"/>
    <n v="14.7"/>
    <n v="1488.1999999999998"/>
  </r>
  <r>
    <n v="5749"/>
    <n v="88060"/>
    <s v="Gloria Carr"/>
    <s v="Express Road Cargo"/>
    <x v="2"/>
    <x v="2"/>
    <s v="High"/>
    <s v="Cremant"/>
    <x v="0"/>
    <x v="2"/>
    <s v="Locations by Dave Phinney F Rose&quot;"/>
    <s v="Mini Crate"/>
    <s v="Rockingham"/>
    <x v="1183"/>
    <d v="2010-01-12T00:00:00"/>
    <n v="11"/>
    <n v="0.02"/>
    <n v="12.99"/>
    <n v="14.37"/>
    <n v="142.89000000000001"/>
  </r>
  <r>
    <n v="5750"/>
    <n v="88060"/>
    <s v="Walter Henry"/>
    <s v="Express Road Cargo"/>
    <x v="0"/>
    <x v="2"/>
    <s v="High"/>
    <s v="Shiraz"/>
    <x v="0"/>
    <x v="2"/>
    <s v="Miraval Rose 2014"/>
    <s v="Loose Wrap"/>
    <s v="Mandurah"/>
    <x v="1183"/>
    <d v="2010-01-12T00:00:00"/>
    <n v="5"/>
    <n v="0.06"/>
    <n v="14.42"/>
    <n v="6.75"/>
    <n v="72.099999999999994"/>
  </r>
  <r>
    <n v="5751"/>
    <n v="88060"/>
    <s v="Jonathan Bradley"/>
    <s v="Road Cargo"/>
    <x v="2"/>
    <x v="1"/>
    <s v="High"/>
    <s v="Cremant"/>
    <x v="0"/>
    <x v="2"/>
    <s v="Miraval Rose (1.5 Liter Magnum) 2014"/>
    <s v="Large Crate"/>
    <s v="Port Lincoln"/>
    <x v="1183"/>
    <d v="2010-01-13T00:00:00"/>
    <n v="7"/>
    <n v="0.05"/>
    <n v="4.1399999999999997"/>
    <n v="6.6"/>
    <n v="28.979999999999997"/>
  </r>
  <r>
    <n v="5752"/>
    <n v="88060"/>
    <s v="Cheryl Ross"/>
    <s v="Express Road Cargo"/>
    <x v="0"/>
    <x v="1"/>
    <s v="High"/>
    <s v="Cabernet Sauvignon"/>
    <x v="0"/>
    <x v="2"/>
    <s v="Sutter Home Pink Moscato"/>
    <s v="Large Crate"/>
    <s v="Victor Harbor"/>
    <x v="1183"/>
    <d v="2010-01-11T00:00:00"/>
    <n v="5"/>
    <n v="0.03"/>
    <n v="11.34"/>
    <n v="5.01"/>
    <n v="56.7"/>
  </r>
  <r>
    <n v="5753"/>
    <n v="91314"/>
    <s v="Gregory Martinez"/>
    <s v="Express Road Cargo"/>
    <x v="0"/>
    <x v="3"/>
    <s v="Critical"/>
    <s v="Pinot Noir"/>
    <x v="0"/>
    <x v="2"/>
    <s v="Jean-Baptiste Adam Les Natures Cremant d'Alsace Brut"/>
    <s v="Full Container"/>
    <s v="Bathurst"/>
    <x v="398"/>
    <d v="2012-03-03T00:00:00"/>
    <n v="5"/>
    <n v="0.06"/>
    <n v="2.78"/>
    <n v="1.34"/>
    <n v="13.899999999999999"/>
  </r>
  <r>
    <n v="5754"/>
    <n v="88946"/>
    <s v="Gloria Gardner"/>
    <s v="Express Road Cargo"/>
    <x v="2"/>
    <x v="1"/>
    <s v="Low"/>
    <s v="Champagne"/>
    <x v="0"/>
    <x v="2"/>
    <s v="Domaine Lafond Roc-Epine Tavel Rose 2014"/>
    <s v="Standard Size Crate"/>
    <s v="Benalla"/>
    <x v="337"/>
    <d v="2011-12-23T00:00:00"/>
    <n v="6"/>
    <n v="0.03"/>
    <n v="14.34"/>
    <n v="5"/>
    <n v="86.039999999999992"/>
  </r>
  <r>
    <n v="5755"/>
    <n v="87797"/>
    <s v="Jack Collins"/>
    <s v="Express Road Cargo"/>
    <x v="0"/>
    <x v="3"/>
    <s v="Critical"/>
    <s v="Malbec"/>
    <x v="0"/>
    <x v="2"/>
    <s v="Marques de Caceres Rioja Rosado 2014"/>
    <s v="Full Container"/>
    <s v="Orange"/>
    <x v="792"/>
    <d v="2011-04-30T00:00:00"/>
    <n v="5"/>
    <n v="0"/>
    <n v="7.04"/>
    <n v="2.17"/>
    <n v="35.200000000000003"/>
  </r>
  <r>
    <n v="5756"/>
    <n v="87647"/>
    <s v="Maria Gardner"/>
    <s v="Express Road Cargo"/>
    <x v="0"/>
    <x v="0"/>
    <s v="Medium"/>
    <s v="Sangiovese"/>
    <x v="0"/>
    <x v="2"/>
    <s v="Chateau D'Aqueria Tavel Rose 2013"/>
    <s v="Large Crate"/>
    <s v="Mount Isa"/>
    <x v="1270"/>
    <d v="2011-06-23T00:00:00"/>
    <n v="8"/>
    <n v="0.03"/>
    <n v="5.58"/>
    <n v="5.3"/>
    <n v="44.64"/>
  </r>
  <r>
    <n v="5757"/>
    <n v="91236"/>
    <s v="Mark Flores"/>
    <s v="Express Road Cargo"/>
    <x v="0"/>
    <x v="2"/>
    <s v="Not Specified"/>
    <s v="Cabernet Sauvignon"/>
    <x v="0"/>
    <x v="2"/>
    <s v="Roederer Estate L'Ermitage 2007"/>
    <s v="Large Crate"/>
    <s v="Geraldton"/>
    <x v="1312"/>
    <d v="2010-08-23T00:00:00"/>
    <n v="14"/>
    <n v="0.04"/>
    <n v="11.5"/>
    <n v="7.19"/>
    <n v="161"/>
  </r>
  <r>
    <n v="5758"/>
    <n v="91236"/>
    <s v="Mark Flores"/>
    <s v="Express Road Cargo"/>
    <x v="0"/>
    <x v="2"/>
    <s v="Not Specified"/>
    <s v="Zinfandel"/>
    <x v="0"/>
    <x v="2"/>
    <s v="Laurent-Perrier Brut Millesime 2006"/>
    <s v="Large Crate"/>
    <s v="Perth"/>
    <x v="1312"/>
    <d v="2010-08-21T00:00:00"/>
    <n v="1"/>
    <n v="0.02"/>
    <n v="15.7"/>
    <n v="11.25"/>
    <n v="15.7"/>
  </r>
  <r>
    <n v="5759"/>
    <n v="91236"/>
    <s v="Mark Flores"/>
    <s v="Air Cargo"/>
    <x v="0"/>
    <x v="2"/>
    <s v="Not Specified"/>
    <s v="Cabernet Sauvignon"/>
    <x v="0"/>
    <x v="2"/>
    <s v="Lucien Albrecht Cremant d'Alsace Brut"/>
    <s v="Extra Large Crate"/>
    <s v="Rockingham"/>
    <x v="1312"/>
    <d v="2010-08-22T00:00:00"/>
    <n v="21"/>
    <n v="0.05"/>
    <n v="225.02"/>
    <n v="28.66"/>
    <n v="4725.42"/>
  </r>
  <r>
    <n v="5760"/>
    <n v="88178"/>
    <s v="Henry Freeman"/>
    <s v="Air Cargo"/>
    <x v="0"/>
    <x v="0"/>
    <s v="Low"/>
    <s v="Shiraz"/>
    <x v="0"/>
    <x v="2"/>
    <s v="Francis Ford Coppola Sofia Rose 2014"/>
    <s v="Extra Large Crate"/>
    <s v="Darwin"/>
    <x v="1211"/>
    <d v="2011-11-11T00:00:00"/>
    <n v="39"/>
    <n v="0"/>
    <n v="180.98"/>
    <n v="55.24"/>
    <n v="7058.2199999999993"/>
  </r>
  <r>
    <n v="5761"/>
    <n v="88178"/>
    <s v="Henry Freeman"/>
    <s v="Express Road Cargo"/>
    <x v="0"/>
    <x v="0"/>
    <s v="Low"/>
    <s v="Cabernet Sauvignon"/>
    <x v="0"/>
    <x v="2"/>
    <s v="Laurent-Perrier Brut Rose"/>
    <s v="Large Crate"/>
    <s v="Darwin"/>
    <x v="1211"/>
    <d v="2011-11-13T00:00:00"/>
    <n v="37"/>
    <n v="0.06"/>
    <n v="8.67"/>
    <n v="3.5"/>
    <n v="320.79000000000002"/>
  </r>
  <r>
    <n v="5762"/>
    <n v="88178"/>
    <s v="Henry Freeman"/>
    <s v="Express Road Cargo"/>
    <x v="0"/>
    <x v="0"/>
    <s v="Low"/>
    <s v="Merlot"/>
    <x v="0"/>
    <x v="2"/>
    <s v="Francis Ford Coppola Sofia Rose 2014"/>
    <s v="Large Crate"/>
    <s v="Palmerston"/>
    <x v="1211"/>
    <d v="2011-11-10T00:00:00"/>
    <n v="23"/>
    <n v="0.04"/>
    <n v="5.98"/>
    <n v="2.5"/>
    <n v="137.54000000000002"/>
  </r>
  <r>
    <n v="5763"/>
    <n v="88178"/>
    <s v="Henry Freeman"/>
    <s v="Express Road Cargo"/>
    <x v="0"/>
    <x v="0"/>
    <s v="Low"/>
    <s v="Merlot"/>
    <x v="0"/>
    <x v="2"/>
    <s v="Dom Perignon 2006"/>
    <s v="Large Crate"/>
    <s v="Darwin"/>
    <x v="1211"/>
    <d v="2011-11-08T00:00:00"/>
    <n v="33"/>
    <n v="0.01"/>
    <n v="2.88"/>
    <n v="0.5"/>
    <n v="95.039999999999992"/>
  </r>
  <r>
    <n v="5764"/>
    <n v="86430"/>
    <s v="Joshua Green"/>
    <s v="Express Road Cargo"/>
    <x v="0"/>
    <x v="1"/>
    <s v="Not Specified"/>
    <s v="Merlot"/>
    <x v="0"/>
    <x v="2"/>
    <s v="Lucien Albrecht Cremant d'Alsace Brut Rose"/>
    <s v="Large Crate"/>
    <s v="Canberra"/>
    <x v="1109"/>
    <d v="2013-09-22T00:00:00"/>
    <n v="3"/>
    <n v="0"/>
    <n v="35.89"/>
    <n v="14.72"/>
    <n v="107.67"/>
  </r>
  <r>
    <n v="5765"/>
    <n v="86430"/>
    <s v="Joshua Green"/>
    <s v="Express Road Cargo"/>
    <x v="0"/>
    <x v="1"/>
    <s v="Not Specified"/>
    <s v="Malbec"/>
    <x v="0"/>
    <x v="2"/>
    <s v="La Playa Estate Cabernet Sauvignon Rose 2015"/>
    <s v="Full Container"/>
    <s v="Canberra"/>
    <x v="1109"/>
    <d v="2013-09-21T00:00:00"/>
    <n v="8"/>
    <n v="0.09"/>
    <n v="5.85"/>
    <n v="2.27"/>
    <n v="46.8"/>
  </r>
  <r>
    <n v="5766"/>
    <n v="90134"/>
    <s v="Martin Parker"/>
    <s v="Express Road Cargo"/>
    <x v="0"/>
    <x v="2"/>
    <s v="Critical"/>
    <s v="Shiraz"/>
    <x v="0"/>
    <x v="2"/>
    <s v="Dopff &amp; Irion Cremant Rose Brut"/>
    <s v="Full Container"/>
    <s v="Mandurah"/>
    <x v="331"/>
    <d v="2011-06-17T00:00:00"/>
    <n v="5"/>
    <n v="0"/>
    <n v="9.27"/>
    <n v="4.3899999999999997"/>
    <n v="46.349999999999994"/>
  </r>
  <r>
    <n v="5767"/>
    <n v="90134"/>
    <s v="Martin Parker"/>
    <s v="Express Road Cargo"/>
    <x v="0"/>
    <x v="2"/>
    <s v="Critical"/>
    <s v="Shiraz"/>
    <x v="0"/>
    <x v="2"/>
    <s v="Moet &amp; Chandon Imperial"/>
    <s v="Standard Size Crate"/>
    <s v="Geraldton"/>
    <x v="331"/>
    <d v="2011-06-15T00:00:00"/>
    <n v="2"/>
    <n v="0.02"/>
    <n v="6.84"/>
    <n v="8.3699999999999992"/>
    <n v="13.68"/>
  </r>
  <r>
    <n v="5768"/>
    <n v="90134"/>
    <s v="Billy Gomez"/>
    <s v="Express Road Cargo"/>
    <x v="1"/>
    <x v="2"/>
    <s v="Critical"/>
    <s v="Pinot Gris"/>
    <x v="0"/>
    <x v="2"/>
    <s v="Chardonnais Napa Valley Chardonnay 2013"/>
    <s v="Standard Size Crate"/>
    <s v="Busseltol"/>
    <x v="331"/>
    <d v="2011-06-16T00:00:00"/>
    <n v="18"/>
    <n v="0.09"/>
    <n v="4.9800000000000004"/>
    <n v="4.62"/>
    <n v="89.640000000000015"/>
  </r>
  <r>
    <n v="5769"/>
    <n v="90134"/>
    <s v="Billy Gomez"/>
    <s v="Road Cargo"/>
    <x v="1"/>
    <x v="2"/>
    <s v="Critical"/>
    <s v="Sauvignon Blanc"/>
    <x v="0"/>
    <x v="2"/>
    <s v="Dog Point Vineyard Sauvignon Blanc 2014"/>
    <s v="Large Crate"/>
    <s v="Freemantle"/>
    <x v="331"/>
    <d v="2011-06-16T00:00:00"/>
    <n v="5"/>
    <n v="0.04"/>
    <n v="32.979999999999997"/>
    <n v="5.5"/>
    <n v="164.89999999999998"/>
  </r>
  <r>
    <n v="5770"/>
    <n v="89060"/>
    <s v="Larry Ferguson"/>
    <s v="Air Cargo"/>
    <x v="2"/>
    <x v="1"/>
    <s v="Low"/>
    <s v="Grenache Rose"/>
    <x v="0"/>
    <x v="2"/>
    <s v="Miraval Rose 2014"/>
    <s v="Extra Large Crate"/>
    <s v="Devonport"/>
    <x v="761"/>
    <d v="2011-04-08T00:00:00"/>
    <n v="9"/>
    <n v="0.05"/>
    <n v="50.98"/>
    <n v="14.19"/>
    <n v="458.82"/>
  </r>
  <r>
    <n v="5771"/>
    <n v="86557"/>
    <s v="Sharon Kim"/>
    <s v="Air Cargo"/>
    <x v="1"/>
    <x v="2"/>
    <s v="Not Specified"/>
    <s v="Chardonnay"/>
    <x v="0"/>
    <x v="2"/>
    <s v="Cloudy Bay Sauvignon Blanc 2015"/>
    <s v="Extra Large Crate"/>
    <s v="Freemantle"/>
    <x v="539"/>
    <d v="2011-02-27T00:00:00"/>
    <n v="8"/>
    <n v="0.06"/>
    <n v="500.97"/>
    <n v="69.3"/>
    <n v="4007.76"/>
  </r>
  <r>
    <n v="5772"/>
    <n v="87353"/>
    <s v="Barbara Wells"/>
    <s v="Express Road Cargo"/>
    <x v="1"/>
    <x v="2"/>
    <s v="Low"/>
    <s v="Reisling"/>
    <x v="0"/>
    <x v="2"/>
    <s v="Chardonnais Napa Valley Chardonnay 2013"/>
    <s v="Large Crate"/>
    <s v="Rockingham"/>
    <x v="1123"/>
    <d v="2013-01-11T00:00:00"/>
    <n v="9"/>
    <n v="0.05"/>
    <n v="65.989999999999995"/>
    <n v="5.99"/>
    <n v="593.91"/>
  </r>
  <r>
    <n v="5773"/>
    <n v="90428"/>
    <s v="Mark Griffin"/>
    <s v="Air Cargo"/>
    <x v="1"/>
    <x v="2"/>
    <s v="Not Specified"/>
    <s v="Pinot Gris"/>
    <x v="0"/>
    <x v="2"/>
    <s v="Robert Oatley Signature Chardonnay 2013"/>
    <s v="Extra Large Crate"/>
    <s v="Perth"/>
    <x v="473"/>
    <d v="2013-10-20T00:00:00"/>
    <n v="6"/>
    <n v="0.05"/>
    <n v="500.98"/>
    <n v="28.14"/>
    <n v="3005.88"/>
  </r>
  <r>
    <n v="5774"/>
    <n v="91273"/>
    <s v="Andrea Chavez"/>
    <s v="Express Road Cargo"/>
    <x v="0"/>
    <x v="2"/>
    <s v="Low"/>
    <s v="Shiraz"/>
    <x v="0"/>
    <x v="2"/>
    <s v="Lucien Albrecht Cremant d'Alsace Brut Rose"/>
    <s v="Large Crate"/>
    <s v="Albany"/>
    <x v="414"/>
    <d v="2012-05-07T00:00:00"/>
    <n v="18"/>
    <n v="0.03"/>
    <n v="30.98"/>
    <n v="19.989999999999998"/>
    <n v="557.64"/>
  </r>
  <r>
    <n v="5775"/>
    <n v="86842"/>
    <s v="Nicholas Gray"/>
    <s v="Express Road Cargo"/>
    <x v="2"/>
    <x v="1"/>
    <s v="Low"/>
    <s v="Sangiovese Rose"/>
    <x v="0"/>
    <x v="2"/>
    <s v="Chateau de Campuget Costieres de Nimes Tradition Rose 2015"/>
    <s v="Full Container"/>
    <s v="Hobart"/>
    <x v="485"/>
    <d v="2013-01-21T00:00:00"/>
    <n v="4"/>
    <n v="0"/>
    <n v="7.59"/>
    <n v="4"/>
    <n v="30.36"/>
  </r>
  <r>
    <n v="5776"/>
    <n v="88796"/>
    <s v="Mark Frazier"/>
    <s v="Express Road Cargo"/>
    <x v="1"/>
    <x v="2"/>
    <s v="Critical"/>
    <s v="Pinot Gris"/>
    <x v="0"/>
    <x v="2"/>
    <s v="Dog Point Vineyard Sauvignon Blanc 2014"/>
    <s v="Standard Size Crate"/>
    <s v="Rockingham"/>
    <x v="998"/>
    <d v="2012-02-04T00:00:00"/>
    <n v="8"/>
    <n v="0.1"/>
    <n v="20.99"/>
    <n v="3.3"/>
    <n v="167.92"/>
  </r>
  <r>
    <n v="5777"/>
    <n v="88796"/>
    <s v="Ryan Lane"/>
    <s v="Express Road Cargo"/>
    <x v="0"/>
    <x v="2"/>
    <s v="Critical"/>
    <s v="Sangiovese"/>
    <x v="0"/>
    <x v="2"/>
    <s v="Langlois Chateau Cremant de Loire Brut"/>
    <s v="Large Crate"/>
    <s v="Busseltol"/>
    <x v="998"/>
    <d v="2012-02-04T00:00:00"/>
    <n v="4"/>
    <n v="0.09"/>
    <n v="25.99"/>
    <n v="5.37"/>
    <n v="103.96"/>
  </r>
  <r>
    <n v="5778"/>
    <n v="88151"/>
    <s v="Russell Ward"/>
    <s v="Air Cargo"/>
    <x v="2"/>
    <x v="1"/>
    <s v="Critical"/>
    <s v="Champagne"/>
    <x v="0"/>
    <x v="2"/>
    <s v="Pietradolce Etna Rosato 2014"/>
    <s v="Small Crate"/>
    <s v="Melbourne"/>
    <x v="1129"/>
    <d v="2010-08-01T00:00:00"/>
    <n v="7"/>
    <n v="0.03"/>
    <n v="15.23"/>
    <n v="27.75"/>
    <n v="106.61"/>
  </r>
  <r>
    <n v="5779"/>
    <n v="87626"/>
    <s v="Ryan King"/>
    <s v="Air Cargo"/>
    <x v="2"/>
    <x v="3"/>
    <s v="High"/>
    <s v="Sangiovese Rose"/>
    <x v="0"/>
    <x v="2"/>
    <s v="Orin Swift Cellars Fragile Rose 2014"/>
    <s v="Extra Large Crate"/>
    <s v="Queanbeyan"/>
    <x v="1159"/>
    <d v="2012-10-26T00:00:00"/>
    <n v="9"/>
    <n v="0.1"/>
    <n v="90.98"/>
    <n v="30"/>
    <n v="818.82"/>
  </r>
  <r>
    <n v="5780"/>
    <n v="87626"/>
    <s v="Bruce Kim"/>
    <s v="Express Road Cargo"/>
    <x v="1"/>
    <x v="2"/>
    <s v="High"/>
    <s v="Pinot Gris"/>
    <x v="0"/>
    <x v="2"/>
    <s v="Lucky Chardonnay 2012"/>
    <s v="Large Crate"/>
    <s v="Perth"/>
    <x v="1159"/>
    <d v="2012-10-26T00:00:00"/>
    <n v="13"/>
    <n v="7.0000000000000007E-2"/>
    <n v="65.989999999999995"/>
    <n v="3.99"/>
    <n v="857.86999999999989"/>
  </r>
  <r>
    <n v="5781"/>
    <n v="87552"/>
    <s v="Steve Wilson"/>
    <s v="Express Road Cargo"/>
    <x v="1"/>
    <x v="1"/>
    <s v="Medium"/>
    <s v="Sauvignon Blanc"/>
    <x v="0"/>
    <x v="2"/>
    <s v="Hewitson LuLu Sauvignon Blanc 2014"/>
    <s v="Standard Size Crate"/>
    <s v="Victor Harbor"/>
    <x v="152"/>
    <d v="2010-01-11T00:00:00"/>
    <n v="8"/>
    <n v="0"/>
    <n v="5.0199999999999996"/>
    <n v="5.14"/>
    <n v="40.159999999999997"/>
  </r>
  <r>
    <n v="5782"/>
    <n v="88014"/>
    <s v="Henry Ray"/>
    <s v="Road Cargo"/>
    <x v="0"/>
    <x v="0"/>
    <s v="High"/>
    <s v="Malbec"/>
    <x v="0"/>
    <x v="2"/>
    <s v="Moet &amp; Chandon Imperial"/>
    <s v="Full Container"/>
    <s v="Palmerston"/>
    <x v="338"/>
    <d v="2010-03-23T00:00:00"/>
    <n v="5"/>
    <n v="0.05"/>
    <n v="4.84"/>
    <n v="0.71"/>
    <n v="24.2"/>
  </r>
  <r>
    <n v="5783"/>
    <n v="88021"/>
    <s v="Henry Ray"/>
    <s v="Express Road Cargo"/>
    <x v="0"/>
    <x v="0"/>
    <s v="High"/>
    <s v="Zinfandel"/>
    <x v="0"/>
    <x v="2"/>
    <s v="La Playa Estate Cabernet Sauvignon Rose 2015"/>
    <s v="Large Crate"/>
    <s v="Darwin"/>
    <x v="385"/>
    <d v="2013-03-25T00:00:00"/>
    <n v="7"/>
    <n v="0.01"/>
    <n v="14.98"/>
    <n v="7.69"/>
    <n v="104.86"/>
  </r>
  <r>
    <n v="5784"/>
    <n v="89685"/>
    <s v="Kevin Lopez"/>
    <s v="Express Road Cargo"/>
    <x v="2"/>
    <x v="1"/>
    <s v="Not Specified"/>
    <s v="Grenache Rose"/>
    <x v="0"/>
    <x v="2"/>
    <s v="Miraval Rose (1.5 Liter Magnum) 2014"/>
    <s v="Standard Size Crate"/>
    <s v="Launceston"/>
    <x v="68"/>
    <d v="2013-11-05T00:00:00"/>
    <n v="5"/>
    <n v="0.06"/>
    <n v="6.64"/>
    <n v="4.95"/>
    <n v="33.199999999999996"/>
  </r>
  <r>
    <n v="5785"/>
    <n v="89685"/>
    <s v="Kevin Lopez"/>
    <s v="Express Road Cargo"/>
    <x v="2"/>
    <x v="1"/>
    <s v="Not Specified"/>
    <s v="Sangiovese Rose"/>
    <x v="0"/>
    <x v="2"/>
    <s v="Miraval Rose 2014"/>
    <s v="Standard Size Crate"/>
    <s v="Hobart"/>
    <x v="68"/>
    <d v="2013-11-03T00:00:00"/>
    <n v="45"/>
    <n v="0.05"/>
    <n v="4.91"/>
    <n v="3.05"/>
    <n v="220.95000000000002"/>
  </r>
  <r>
    <n v="5786"/>
    <n v="89853"/>
    <s v="Irene Berry"/>
    <s v="Express Road Cargo"/>
    <x v="2"/>
    <x v="1"/>
    <s v="Low"/>
    <s v="Sangiovese Rose"/>
    <x v="0"/>
    <x v="2"/>
    <s v="Gerard Bertrand Cote des Roses Rose 2014"/>
    <s v="Standard Size Crate"/>
    <s v="Mount Gambier"/>
    <x v="339"/>
    <d v="2012-03-30T00:00:00"/>
    <n v="1"/>
    <n v="0.04"/>
    <n v="22.23"/>
    <n v="3.63"/>
    <n v="22.23"/>
  </r>
  <r>
    <n v="5787"/>
    <n v="90456"/>
    <s v="Dennis Gilbert"/>
    <s v="Express Road Cargo"/>
    <x v="0"/>
    <x v="3"/>
    <s v="Not Specified"/>
    <s v="Pinot Noir"/>
    <x v="0"/>
    <x v="2"/>
    <s v="Chateau Gaudrelle Cremant d'Loire Brut"/>
    <s v="Large Crate"/>
    <s v="Wollongong"/>
    <x v="1100"/>
    <d v="2012-10-29T00:00:00"/>
    <n v="9"/>
    <n v="0.1"/>
    <n v="142.86000000000001"/>
    <n v="19.989999999999998"/>
    <n v="1285.7400000000002"/>
  </r>
  <r>
    <n v="5788"/>
    <n v="90456"/>
    <s v="Kevin Jacobs"/>
    <s v="Express Road Cargo"/>
    <x v="0"/>
    <x v="3"/>
    <s v="Not Specified"/>
    <s v="Pinot Noir"/>
    <x v="0"/>
    <x v="2"/>
    <s v="Francis Ford Coppola Sofia Rose 2014"/>
    <s v="Large Crate"/>
    <s v="Broken Hill"/>
    <x v="1100"/>
    <d v="2012-10-29T00:00:00"/>
    <n v="10"/>
    <n v="7.0000000000000007E-2"/>
    <n v="1.88"/>
    <n v="1.49"/>
    <n v="18.799999999999997"/>
  </r>
  <r>
    <n v="5789"/>
    <n v="90456"/>
    <s v="Kevin Jacobs"/>
    <s v="Express Road Cargo"/>
    <x v="0"/>
    <x v="3"/>
    <s v="Not Specified"/>
    <s v="Zinfandel"/>
    <x v="0"/>
    <x v="2"/>
    <s v="Chateau de Campuget Costieres de Nimes Tradition Rose 2015"/>
    <s v="Standard Size Crate"/>
    <s v="Orange"/>
    <x v="1100"/>
    <d v="2012-10-30T00:00:00"/>
    <n v="17"/>
    <n v="0.02"/>
    <n v="21.38"/>
    <n v="8.99"/>
    <n v="363.46"/>
  </r>
  <r>
    <n v="5790"/>
    <n v="90842"/>
    <s v="Sara Henderson"/>
    <s v="Road Cargo"/>
    <x v="1"/>
    <x v="1"/>
    <s v="Medium"/>
    <s v="Reisling"/>
    <x v="0"/>
    <x v="2"/>
    <s v="Lincourt Courtney's Chardonnay 2012"/>
    <s v="Standard Size Crate"/>
    <s v="Mount Gambier"/>
    <x v="1084"/>
    <d v="2013-02-05T00:00:00"/>
    <n v="7"/>
    <n v="0.02"/>
    <n v="55.99"/>
    <n v="5"/>
    <n v="391.93"/>
  </r>
  <r>
    <n v="5791"/>
    <n v="89101"/>
    <s v="Russell Ortiz"/>
    <s v="Express Road Cargo"/>
    <x v="1"/>
    <x v="0"/>
    <s v="High"/>
    <s v="Chardonnay"/>
    <x v="0"/>
    <x v="2"/>
    <s v="St. Supery Sauvignon Blanc 2015"/>
    <s v="Large Crate"/>
    <s v="Gladstone"/>
    <x v="340"/>
    <d v="2013-05-01T00:00:00"/>
    <n v="10"/>
    <n v="0.04"/>
    <n v="65.989999999999995"/>
    <n v="2.5"/>
    <n v="659.9"/>
  </r>
  <r>
    <n v="5792"/>
    <n v="91076"/>
    <s v="Joshua Holmes"/>
    <s v="Express Road Cargo"/>
    <x v="1"/>
    <x v="1"/>
    <s v="Low"/>
    <s v="Chardonnay"/>
    <x v="0"/>
    <x v="2"/>
    <s v="Robert Oatley Sauvignon Blanc 2013"/>
    <s v="Large Crate"/>
    <s v="Victor Harbor"/>
    <x v="346"/>
    <d v="2010-07-28T00:00:00"/>
    <n v="9"/>
    <n v="0.05"/>
    <n v="115.99"/>
    <n v="5.26"/>
    <n v="1043.9099999999999"/>
  </r>
  <r>
    <n v="5793"/>
    <n v="89624"/>
    <s v="Charles Lynch"/>
    <s v="Express Road Cargo"/>
    <x v="1"/>
    <x v="0"/>
    <s v="Critical"/>
    <s v="Reisling"/>
    <x v="0"/>
    <x v="2"/>
    <s v="Hewitson LuLu Sauvignon Blanc 2014"/>
    <s v="Loose Wrap"/>
    <s v="Palmerston"/>
    <x v="1313"/>
    <d v="2012-09-03T00:00:00"/>
    <n v="6"/>
    <n v="0.1"/>
    <n v="28.99"/>
    <n v="8.59"/>
    <n v="173.94"/>
  </r>
  <r>
    <n v="5794"/>
    <n v="86241"/>
    <s v="Jeffrey Burton"/>
    <s v="Express Road Cargo"/>
    <x v="0"/>
    <x v="3"/>
    <s v="High"/>
    <s v="Pinot Noir"/>
    <x v="0"/>
    <x v="2"/>
    <s v="Chateau Gaudrelle Cremant d'Loire Brut"/>
    <s v="Large Crate"/>
    <s v="Liverpool"/>
    <x v="122"/>
    <d v="2013-02-09T00:00:00"/>
    <n v="11"/>
    <n v="0.06"/>
    <n v="6.75"/>
    <n v="2.99"/>
    <n v="74.25"/>
  </r>
  <r>
    <n v="5795"/>
    <n v="89036"/>
    <s v="Carlos Mills"/>
    <s v="Express Road Cargo"/>
    <x v="0"/>
    <x v="1"/>
    <s v="Critical"/>
    <s v="Sangiovese"/>
    <x v="0"/>
    <x v="2"/>
    <s v="Laurent-Perrier Brut Millesime 2006"/>
    <s v="Large Crate"/>
    <s v="Burnie"/>
    <x v="302"/>
    <d v="2013-08-22T00:00:00"/>
    <n v="17"/>
    <n v="0.06"/>
    <n v="4.13"/>
    <n v="0.99"/>
    <n v="70.209999999999994"/>
  </r>
  <r>
    <n v="5796"/>
    <n v="85910"/>
    <s v="Kelly Garcia"/>
    <s v="Express Road Cargo"/>
    <x v="1"/>
    <x v="1"/>
    <s v="Not Specified"/>
    <s v="Pinot Gris"/>
    <x v="0"/>
    <x v="2"/>
    <s v="Hewitson LuLu Sauvignon Blanc 2014"/>
    <s v="Large Crate"/>
    <s v="Ballarat"/>
    <x v="371"/>
    <d v="2012-09-10T00:00:00"/>
    <n v="13"/>
    <n v="0.1"/>
    <n v="205.99"/>
    <n v="8.99"/>
    <n v="2677.87"/>
  </r>
  <r>
    <n v="5797"/>
    <n v="91523"/>
    <s v="Kathy Jenkins"/>
    <s v="Express Road Cargo"/>
    <x v="0"/>
    <x v="2"/>
    <s v="High"/>
    <s v="Cabernet Sauvignon"/>
    <x v="0"/>
    <x v="2"/>
    <s v="Lucien Albrecht Cremant d'Alsace Brut"/>
    <s v="Large Crate"/>
    <s v="Freemantle"/>
    <x v="794"/>
    <d v="2013-08-18T00:00:00"/>
    <n v="7"/>
    <n v="0.02"/>
    <n v="2.61"/>
    <n v="0.5"/>
    <n v="18.27"/>
  </r>
  <r>
    <n v="5798"/>
    <n v="91522"/>
    <s v="Kathy Jenkins"/>
    <s v="Express Road Cargo"/>
    <x v="0"/>
    <x v="2"/>
    <s v="High"/>
    <s v="Shiraz"/>
    <x v="0"/>
    <x v="2"/>
    <s v="Locations by Dave Phinney F Rose"/>
    <s v="Large Crate"/>
    <s v="Geraldton"/>
    <x v="1073"/>
    <d v="2010-08-16T00:00:00"/>
    <n v="12"/>
    <n v="0.1"/>
    <n v="7.31"/>
    <n v="0.49"/>
    <n v="87.72"/>
  </r>
  <r>
    <n v="5799"/>
    <n v="91522"/>
    <s v="Kathy Jenkins"/>
    <s v="Express Road Cargo"/>
    <x v="1"/>
    <x v="2"/>
    <s v="High"/>
    <s v="Chardonnay"/>
    <x v="0"/>
    <x v="2"/>
    <s v="Dog Point Vineyard Sauvignon Blanc 2014"/>
    <s v="Full Container"/>
    <s v="Freemantle"/>
    <x v="1073"/>
    <d v="2010-08-16T00:00:00"/>
    <n v="23"/>
    <n v="0.1"/>
    <n v="20.99"/>
    <n v="2.5"/>
    <n v="482.77"/>
  </r>
  <r>
    <n v="5800"/>
    <n v="90369"/>
    <s v="Martin Freeman"/>
    <s v="Express Road Cargo"/>
    <x v="1"/>
    <x v="3"/>
    <s v="Not Specified"/>
    <s v="Reisling"/>
    <x v="0"/>
    <x v="2"/>
    <s v="Villa Maria Private Bin Sauvignon Blanc 2015"/>
    <s v="Standard Size Crate"/>
    <s v="Lithgow"/>
    <x v="548"/>
    <d v="2012-11-04T00:00:00"/>
    <n v="18"/>
    <n v="7.0000000000000007E-2"/>
    <n v="14.48"/>
    <n v="1.99"/>
    <n v="260.64"/>
  </r>
  <r>
    <n v="5801"/>
    <n v="89672"/>
    <s v="Scott James"/>
    <s v="Road Cargo"/>
    <x v="0"/>
    <x v="0"/>
    <s v="High"/>
    <s v="Cabernet Sauvignon"/>
    <x v="0"/>
    <x v="2"/>
    <s v="JCB N¬∞21 Brut Cremant de Bourgogne"/>
    <s v="Large Crate"/>
    <s v="Gympie"/>
    <x v="22"/>
    <d v="2012-09-03T00:00:00"/>
    <n v="1"/>
    <n v="0.02"/>
    <n v="5.78"/>
    <n v="8.09"/>
    <n v="5.78"/>
  </r>
  <r>
    <n v="5802"/>
    <n v="86049"/>
    <s v="Ernest Powell"/>
    <s v="Express Road Cargo"/>
    <x v="2"/>
    <x v="1"/>
    <s v="Critical"/>
    <s v="Sangiovese Rose"/>
    <x v="0"/>
    <x v="2"/>
    <s v="Miraval Rose 2014"/>
    <s v="Standard Size Crate"/>
    <s v="Burnie"/>
    <x v="1314"/>
    <d v="2013-10-19T00:00:00"/>
    <n v="16"/>
    <n v="0.05"/>
    <n v="10.52"/>
    <n v="7.94"/>
    <n v="168.32"/>
  </r>
  <r>
    <n v="5803"/>
    <n v="86981"/>
    <s v="Paul Porter"/>
    <s v="Express Road Cargo"/>
    <x v="2"/>
    <x v="0"/>
    <s v="High"/>
    <s v="Cremant"/>
    <x v="0"/>
    <x v="2"/>
    <s v="Domaine Lafond Roc-Epine Tavel Rose 2014"/>
    <s v="Full Container"/>
    <s v="Townsville"/>
    <x v="111"/>
    <d v="2011-08-26T00:00:00"/>
    <n v="22"/>
    <n v="0.04"/>
    <n v="14.2"/>
    <n v="5.3"/>
    <n v="312.39999999999998"/>
  </r>
  <r>
    <n v="5804"/>
    <n v="86981"/>
    <s v="Paul Porter"/>
    <s v="Express Road Cargo"/>
    <x v="0"/>
    <x v="0"/>
    <s v="High"/>
    <s v="Merlot"/>
    <x v="0"/>
    <x v="2"/>
    <s v="Miraval Rose 2014"/>
    <s v="Large Crate"/>
    <s v="Rockhampton"/>
    <x v="111"/>
    <d v="2011-08-26T00:00:00"/>
    <n v="13"/>
    <n v="0.03"/>
    <n v="35.44"/>
    <n v="4.92"/>
    <n v="460.71999999999997"/>
  </r>
  <r>
    <n v="5805"/>
    <n v="87412"/>
    <s v="Jimmy Garcia"/>
    <s v="Express Road Cargo"/>
    <x v="0"/>
    <x v="3"/>
    <s v="High"/>
    <s v="Cabernet Sauvignon"/>
    <x v="0"/>
    <x v="2"/>
    <s v="Miraval Rose 2014"/>
    <s v="Full Container"/>
    <s v="Paramatta"/>
    <x v="1305"/>
    <d v="2013-02-16T00:00:00"/>
    <n v="4"/>
    <n v="0.1"/>
    <n v="9.93"/>
    <n v="1.0900000000000001"/>
    <n v="39.72"/>
  </r>
  <r>
    <n v="5806"/>
    <n v="91154"/>
    <s v="Sarah Spencer"/>
    <s v="Express Road Cargo"/>
    <x v="0"/>
    <x v="2"/>
    <s v="High"/>
    <s v="Zinfandel"/>
    <x v="0"/>
    <x v="2"/>
    <s v="Bollinger Brut Special Cuvee"/>
    <s v="Large Crate"/>
    <s v="Mandurah"/>
    <x v="598"/>
    <d v="2012-05-15T00:00:00"/>
    <n v="2"/>
    <n v="0.02"/>
    <n v="5.34"/>
    <n v="2.99"/>
    <n v="10.68"/>
  </r>
  <r>
    <n v="5807"/>
    <n v="86141"/>
    <s v="Frank Ortiz"/>
    <s v="Express Road Cargo"/>
    <x v="0"/>
    <x v="1"/>
    <s v="Low"/>
    <s v="Merlot"/>
    <x v="0"/>
    <x v="2"/>
    <s v="Jean-Baptiste Adam Les Natures Cremant d'Alsace Brut"/>
    <s v="Large Crate"/>
    <s v="Canberra"/>
    <x v="698"/>
    <d v="2013-10-08T00:00:00"/>
    <n v="2"/>
    <n v="0.08"/>
    <n v="52.71"/>
    <n v="2.5"/>
    <n v="105.42"/>
  </r>
  <r>
    <n v="5808"/>
    <n v="91254"/>
    <s v="Phillip Rose"/>
    <s v="Express Road Cargo"/>
    <x v="2"/>
    <x v="2"/>
    <s v="High"/>
    <s v="Cremant"/>
    <x v="0"/>
    <x v="2"/>
    <s v="Belle Glos Oeil de Perdrix Pinot Noir Blanc 2014"/>
    <s v="Standard Size Crate"/>
    <s v="Busseltol"/>
    <x v="824"/>
    <d v="2012-02-13T00:00:00"/>
    <n v="3"/>
    <n v="0.08"/>
    <n v="8.75"/>
    <n v="8.5399999999999991"/>
    <n v="26.25"/>
  </r>
  <r>
    <n v="5809"/>
    <n v="91254"/>
    <s v="Phillip Rose"/>
    <s v="Road Cargo"/>
    <x v="0"/>
    <x v="2"/>
    <s v="High"/>
    <s v="Sangiovese"/>
    <x v="0"/>
    <x v="2"/>
    <s v="Sutter Home Pink Moscato"/>
    <s v="Large Crate"/>
    <s v="Albany"/>
    <x v="824"/>
    <d v="2012-02-12T00:00:00"/>
    <n v="11"/>
    <n v="0.04"/>
    <n v="7.28"/>
    <n v="11.15"/>
    <n v="80.08"/>
  </r>
  <r>
    <n v="5810"/>
    <n v="91254"/>
    <s v="Phillip Rose"/>
    <s v="Express Road Cargo"/>
    <x v="0"/>
    <x v="2"/>
    <s v="High"/>
    <s v="Shiraz"/>
    <x v="0"/>
    <x v="2"/>
    <s v="Chateau d'Esclans Garrus Rose 2013"/>
    <s v="Mini Crate"/>
    <s v="Perth"/>
    <x v="824"/>
    <d v="2012-02-13T00:00:00"/>
    <n v="10"/>
    <n v="0.02"/>
    <n v="35.479999999999997"/>
    <n v="35"/>
    <n v="354.79999999999995"/>
  </r>
  <r>
    <n v="5811"/>
    <n v="86413"/>
    <s v="Jerry Welch"/>
    <s v="Road Cargo"/>
    <x v="1"/>
    <x v="3"/>
    <s v="Low"/>
    <s v="Pinot Gris"/>
    <x v="0"/>
    <x v="2"/>
    <s v="The White Knight Sauvignon Blanc 2014"/>
    <s v="Standard Size Crate"/>
    <s v="Paramatta"/>
    <x v="341"/>
    <d v="2011-10-08T00:00:00"/>
    <n v="11"/>
    <n v="0"/>
    <n v="7.37"/>
    <n v="5.53"/>
    <n v="81.070000000000007"/>
  </r>
  <r>
    <n v="5812"/>
    <n v="86413"/>
    <s v="Jerry Welch"/>
    <s v="Express Road Cargo"/>
    <x v="1"/>
    <x v="3"/>
    <s v="Low"/>
    <s v="Chardonnay"/>
    <x v="0"/>
    <x v="2"/>
    <s v="Villa Maria Private Bin Sauvignon Blanc 2015"/>
    <s v="Standard Size Crate"/>
    <s v="Armidale"/>
    <x v="341"/>
    <d v="2011-10-01T00:00:00"/>
    <n v="2"/>
    <n v="0.04"/>
    <n v="31.78"/>
    <n v="1.99"/>
    <n v="63.56"/>
  </r>
  <r>
    <n v="5813"/>
    <n v="90447"/>
    <s v="Charles Ortiz"/>
    <s v="Express Road Cargo"/>
    <x v="0"/>
    <x v="3"/>
    <s v="Medium"/>
    <s v="Sangiovese"/>
    <x v="0"/>
    <x v="2"/>
    <s v="Lucien Albrecht Cremant d'Alsace Brut Rose"/>
    <s v="Large Crate"/>
    <s v="Wagga Wagga"/>
    <x v="122"/>
    <d v="2013-02-08T00:00:00"/>
    <n v="11"/>
    <n v="0.05"/>
    <n v="4.28"/>
    <n v="4.79"/>
    <n v="47.080000000000005"/>
  </r>
  <r>
    <n v="5814"/>
    <n v="90851"/>
    <s v="Virginia Sanders"/>
    <s v="Express Road Cargo"/>
    <x v="0"/>
    <x v="2"/>
    <s v="Critical"/>
    <s v="Pinot Noir"/>
    <x v="0"/>
    <x v="2"/>
    <s v="Sutter Home Pink Moscato"/>
    <s v="Large Crate"/>
    <s v="Albany"/>
    <x v="342"/>
    <d v="2011-10-08T00:00:00"/>
    <n v="22"/>
    <n v="0.03"/>
    <n v="4.0599999999999996"/>
    <n v="6.89"/>
    <n v="89.32"/>
  </r>
  <r>
    <n v="5815"/>
    <n v="90851"/>
    <s v="Virginia Sanders"/>
    <s v="Express Road Cargo"/>
    <x v="1"/>
    <x v="2"/>
    <s v="Critical"/>
    <s v="Pinot Gris"/>
    <x v="0"/>
    <x v="2"/>
    <s v="Grgich Hills Chardonnay 2012"/>
    <s v="Large Crate"/>
    <s v="Mandurah"/>
    <x v="342"/>
    <d v="2011-10-08T00:00:00"/>
    <n v="8"/>
    <n v="0.03"/>
    <n v="99.99"/>
    <n v="19.989999999999998"/>
    <n v="799.92"/>
  </r>
  <r>
    <n v="5816"/>
    <n v="90851"/>
    <s v="Frank Graham"/>
    <s v="Express Road Cargo"/>
    <x v="0"/>
    <x v="2"/>
    <s v="Critical"/>
    <s v="Pinot Noir"/>
    <x v="0"/>
    <x v="2"/>
    <s v="Lucien Albrecht Cremant d'Alsace Brut"/>
    <s v="Large Crate"/>
    <s v="Geraldton"/>
    <x v="342"/>
    <d v="2011-10-09T00:00:00"/>
    <n v="12"/>
    <n v="0.01"/>
    <n v="11.58"/>
    <n v="6.97"/>
    <n v="138.96"/>
  </r>
  <r>
    <n v="5817"/>
    <n v="90539"/>
    <s v="Ralph Baker"/>
    <s v="Express Road Cargo"/>
    <x v="0"/>
    <x v="1"/>
    <s v="Low"/>
    <s v="Pinot Noir"/>
    <x v="0"/>
    <x v="2"/>
    <s v="Chateau D'Aqueria Tavel Rose 2013"/>
    <s v="Full Container"/>
    <s v="Mount Gambier"/>
    <x v="903"/>
    <d v="2010-07-03T00:00:00"/>
    <n v="8"/>
    <n v="7.0000000000000007E-2"/>
    <n v="4.84"/>
    <n v="0.71"/>
    <n v="38.72"/>
  </r>
  <r>
    <n v="5818"/>
    <n v="89450"/>
    <s v="Henry Hayes"/>
    <s v="Air Cargo"/>
    <x v="1"/>
    <x v="1"/>
    <s v="Low"/>
    <s v="Pinot Gris"/>
    <x v="0"/>
    <x v="2"/>
    <s v="Angeline Sauvignon Blanc 2014"/>
    <s v="Extra Large Crate"/>
    <s v="Canberra"/>
    <x v="903"/>
    <d v="2010-07-06T00:00:00"/>
    <n v="1"/>
    <n v="0.04"/>
    <n v="2036.48"/>
    <n v="14.7"/>
    <n v="2036.48"/>
  </r>
  <r>
    <n v="5819"/>
    <n v="90183"/>
    <s v="Aaron Smith"/>
    <s v="Air Cargo"/>
    <x v="2"/>
    <x v="2"/>
    <s v="Not Specified"/>
    <s v="Cremant"/>
    <x v="0"/>
    <x v="2"/>
    <s v="Chateau de Campuget Costieres de Nimes Tradition Rose 2015"/>
    <s v="Extra Large Crate"/>
    <s v="Perth"/>
    <x v="946"/>
    <d v="2013-03-30T00:00:00"/>
    <n v="1"/>
    <n v="0.1"/>
    <n v="349.45"/>
    <n v="60"/>
    <n v="349.45"/>
  </r>
  <r>
    <n v="5820"/>
    <n v="89760"/>
    <s v="Jose Carr"/>
    <s v="Express Road Cargo"/>
    <x v="0"/>
    <x v="1"/>
    <s v="High"/>
    <s v="Merlot"/>
    <x v="0"/>
    <x v="2"/>
    <s v="JCB N¬∞21 Brut Cremant de Bourgogne"/>
    <s v="Large Crate"/>
    <s v="Canberra"/>
    <x v="649"/>
    <d v="2013-09-08T00:00:00"/>
    <n v="8"/>
    <n v="0"/>
    <n v="4.37"/>
    <n v="5.15"/>
    <n v="34.96"/>
  </r>
  <r>
    <n v="5821"/>
    <n v="91321"/>
    <s v="Edward Sanders"/>
    <s v="Express Road Cargo"/>
    <x v="0"/>
    <x v="0"/>
    <s v="High"/>
    <s v="Pinot Noir"/>
    <x v="0"/>
    <x v="2"/>
    <s v="Miraval Rose (1.5 Liter Magnum) 2014"/>
    <s v="Full Container"/>
    <s v="Gladstone"/>
    <x v="977"/>
    <d v="2010-09-06T00:00:00"/>
    <n v="18"/>
    <n v="0.05"/>
    <n v="3.28"/>
    <n v="3.97"/>
    <n v="59.04"/>
  </r>
  <r>
    <n v="5822"/>
    <n v="91321"/>
    <s v="Edward Sanders"/>
    <s v="Express Road Cargo"/>
    <x v="0"/>
    <x v="0"/>
    <s v="High"/>
    <s v="Zinfandel"/>
    <x v="0"/>
    <x v="2"/>
    <s v="Locations by Dave Phinney F Rose"/>
    <s v="Large Crate"/>
    <s v="Brisbane"/>
    <x v="977"/>
    <d v="2010-09-07T00:00:00"/>
    <n v="15"/>
    <n v="0.03"/>
    <n v="6.98"/>
    <n v="9.69"/>
    <n v="104.7"/>
  </r>
  <r>
    <n v="5823"/>
    <n v="86386"/>
    <s v="Jennifer Ford"/>
    <s v="Road Cargo"/>
    <x v="2"/>
    <x v="1"/>
    <s v="Medium"/>
    <s v="Cremant"/>
    <x v="0"/>
    <x v="2"/>
    <s v="Sutter Home White Zinfandel"/>
    <s v="Standard Size Crate"/>
    <s v="Devonport"/>
    <x v="916"/>
    <d v="2011-05-15T00:00:00"/>
    <n v="13"/>
    <n v="0.04"/>
    <n v="99.23"/>
    <n v="8.99"/>
    <n v="1289.99"/>
  </r>
  <r>
    <n v="5824"/>
    <n v="86200"/>
    <s v="Lillian James"/>
    <s v="Road Cargo"/>
    <x v="0"/>
    <x v="2"/>
    <s v="Low"/>
    <s v="Merlot"/>
    <x v="0"/>
    <x v="2"/>
    <s v="Gerard Bertrand Cote des Roses Rose 2014"/>
    <s v="Large Crate"/>
    <s v="Geraldton"/>
    <x v="1269"/>
    <d v="2011-07-05T00:00:00"/>
    <n v="10"/>
    <n v="0.04"/>
    <n v="38.76"/>
    <n v="13.26"/>
    <n v="387.59999999999997"/>
  </r>
  <r>
    <n v="5825"/>
    <n v="88613"/>
    <s v="Carlos Austin"/>
    <s v="Air Cargo"/>
    <x v="1"/>
    <x v="1"/>
    <s v="Medium"/>
    <s v="Reisling"/>
    <x v="0"/>
    <x v="2"/>
    <s v="Hewitson LuLu Sauvignon Blanc 2014"/>
    <s v="Extra Large Crate"/>
    <s v="Mildura"/>
    <x v="459"/>
    <d v="2011-04-03T00:00:00"/>
    <n v="5"/>
    <n v="0.05"/>
    <n v="510.14"/>
    <n v="14.7"/>
    <n v="2550.6999999999998"/>
  </r>
  <r>
    <n v="5826"/>
    <n v="91451"/>
    <s v="Gary Mason"/>
    <s v="Express Road Cargo"/>
    <x v="1"/>
    <x v="2"/>
    <s v="Low"/>
    <s v="Reisling"/>
    <x v="0"/>
    <x v="2"/>
    <s v="Hewitson LuLu Sauvignon Blanc 2014"/>
    <s v="Standard Size Crate"/>
    <s v="Geraldton"/>
    <x v="361"/>
    <d v="2010-07-07T00:00:00"/>
    <n v="16"/>
    <n v="0.04"/>
    <n v="8.33"/>
    <n v="1.99"/>
    <n v="133.28"/>
  </r>
  <r>
    <n v="5827"/>
    <n v="91423"/>
    <s v="Howard Olson"/>
    <s v="Express Road Cargo"/>
    <x v="0"/>
    <x v="3"/>
    <s v="Low"/>
    <s v="Merlot"/>
    <x v="0"/>
    <x v="2"/>
    <s v="Roederer Estate L'Ermitage 2007"/>
    <s v="Standard Size Crate"/>
    <s v="Bathurst"/>
    <x v="343"/>
    <d v="2013-12-28T00:00:00"/>
    <n v="13"/>
    <n v="0.01"/>
    <n v="3.57"/>
    <n v="4.17"/>
    <n v="46.41"/>
  </r>
  <r>
    <n v="5828"/>
    <n v="91423"/>
    <s v="Howard Olson"/>
    <s v="Express Road Cargo"/>
    <x v="1"/>
    <x v="3"/>
    <s v="Low"/>
    <s v="Sauvignon Blanc"/>
    <x v="0"/>
    <x v="2"/>
    <s v="Robert Oatley Signature Chardonnay 2013"/>
    <s v="Large Crate"/>
    <s v="Armidale"/>
    <x v="343"/>
    <d v="2013-12-29T00:00:00"/>
    <n v="9"/>
    <n v="0.04"/>
    <n v="65.989999999999995"/>
    <n v="4.2"/>
    <n v="593.91"/>
  </r>
  <r>
    <n v="5829"/>
    <n v="86953"/>
    <s v="Brandon Carr"/>
    <s v="Express Road Cargo"/>
    <x v="0"/>
    <x v="1"/>
    <s v="High"/>
    <s v="Zinfandel"/>
    <x v="0"/>
    <x v="2"/>
    <s v="Dopff &amp; Irion Cremant Rose Brut"/>
    <s v="Mini Crate"/>
    <s v="Benalla"/>
    <x v="1281"/>
    <d v="2011-05-04T00:00:00"/>
    <n v="14"/>
    <n v="0.05"/>
    <n v="80.98"/>
    <n v="35"/>
    <n v="1133.72"/>
  </r>
  <r>
    <n v="5830"/>
    <n v="86953"/>
    <s v="Benjamin Mitchell"/>
    <s v="Road Cargo"/>
    <x v="0"/>
    <x v="1"/>
    <s v="High"/>
    <s v="Malbec"/>
    <x v="0"/>
    <x v="2"/>
    <s v="Locations by Dave Phinney F Rose"/>
    <s v="Large Crate"/>
    <s v="Ararat"/>
    <x v="1281"/>
    <d v="2011-05-05T00:00:00"/>
    <n v="4"/>
    <n v="7.0000000000000007E-2"/>
    <n v="3.15"/>
    <n v="0.5"/>
    <n v="12.6"/>
  </r>
  <r>
    <n v="5831"/>
    <n v="89127"/>
    <s v="Sean Willis"/>
    <s v="Express Road Cargo"/>
    <x v="0"/>
    <x v="2"/>
    <s v="Medium"/>
    <s v="Malbec"/>
    <x v="0"/>
    <x v="2"/>
    <s v="Jean-Baptiste Adam Les Natures Cremant d'Alsace Brut"/>
    <s v="Full Container"/>
    <s v="Bunbury"/>
    <x v="1091"/>
    <d v="2013-09-29T00:00:00"/>
    <n v="15"/>
    <n v="0.02"/>
    <n v="4.71"/>
    <n v="0.7"/>
    <n v="70.650000000000006"/>
  </r>
  <r>
    <n v="5832"/>
    <n v="91409"/>
    <s v="Bruce Myers"/>
    <s v="Express Road Cargo"/>
    <x v="0"/>
    <x v="3"/>
    <s v="Low"/>
    <s v="Merlot"/>
    <x v="0"/>
    <x v="2"/>
    <s v="Chateau d'Esclans Garrus Rose 2013"/>
    <s v="Large Crate"/>
    <s v="Blue Mountains"/>
    <x v="1019"/>
    <d v="2011-07-31T00:00:00"/>
    <n v="12"/>
    <n v="0.03"/>
    <n v="35.89"/>
    <n v="14.72"/>
    <n v="430.68"/>
  </r>
  <r>
    <n v="5833"/>
    <n v="91017"/>
    <s v="Fred Long"/>
    <s v="Express Road Cargo"/>
    <x v="0"/>
    <x v="3"/>
    <s v="Not Specified"/>
    <s v="Merlot"/>
    <x v="0"/>
    <x v="2"/>
    <s v="Barnard Griffin Rose of Sangiovese 2014"/>
    <s v="Large Crate"/>
    <s v="Cessnock"/>
    <x v="64"/>
    <d v="2010-04-08T00:00:00"/>
    <n v="5"/>
    <n v="0.08"/>
    <n v="12.53"/>
    <n v="0.5"/>
    <n v="62.65"/>
  </r>
  <r>
    <n v="5834"/>
    <n v="91017"/>
    <s v="Douglas Kelly"/>
    <s v="Express Road Cargo"/>
    <x v="0"/>
    <x v="3"/>
    <s v="Not Specified"/>
    <s v="Malbec"/>
    <x v="0"/>
    <x v="2"/>
    <s v="Barnard Griffin Rose of Sangiovese 2014"/>
    <s v="Large Crate"/>
    <s v="Liverpool"/>
    <x v="64"/>
    <d v="2010-04-08T00:00:00"/>
    <n v="1"/>
    <n v="0.02"/>
    <n v="178.47"/>
    <n v="19.989999999999998"/>
    <n v="178.47"/>
  </r>
  <r>
    <n v="5835"/>
    <n v="89766"/>
    <s v="Sharon Crawford"/>
    <s v="Express Road Cargo"/>
    <x v="0"/>
    <x v="1"/>
    <s v="Medium"/>
    <s v="Cabernet Sauvignon"/>
    <x v="0"/>
    <x v="2"/>
    <s v="Lucien Albrecht Cremant d'Alsace Brut"/>
    <s v="Large Crate"/>
    <s v="Launceston"/>
    <x v="876"/>
    <d v="2012-05-10T00:00:00"/>
    <n v="6"/>
    <n v="0.08"/>
    <n v="1.8"/>
    <n v="4.79"/>
    <n v="10.8"/>
  </r>
  <r>
    <n v="5836"/>
    <n v="89766"/>
    <s v="Sharon Crawford"/>
    <s v="Express Road Cargo"/>
    <x v="0"/>
    <x v="1"/>
    <s v="Medium"/>
    <s v="Cabernet Sauvignon"/>
    <x v="0"/>
    <x v="2"/>
    <s v="Belle Glos Oeil de Perdrix Pinot Noir Blanc 2014"/>
    <s v="Large Crate"/>
    <s v="Burnie"/>
    <x v="876"/>
    <d v="2012-05-11T00:00:00"/>
    <n v="9"/>
    <n v="0.04"/>
    <n v="4.9800000000000004"/>
    <n v="0.49"/>
    <n v="44.820000000000007"/>
  </r>
  <r>
    <n v="5837"/>
    <n v="85990"/>
    <s v="Peter Bradley"/>
    <s v="Express Road Cargo"/>
    <x v="0"/>
    <x v="1"/>
    <s v="Low"/>
    <s v="Malbec"/>
    <x v="0"/>
    <x v="2"/>
    <s v="Sutter Home Pink Moscato"/>
    <s v="Standard Size Crate"/>
    <s v="Port Lincoln"/>
    <x v="206"/>
    <d v="2010-08-07T00:00:00"/>
    <n v="19"/>
    <n v="0.01"/>
    <n v="10.48"/>
    <n v="2.89"/>
    <n v="199.12"/>
  </r>
  <r>
    <n v="5838"/>
    <n v="86402"/>
    <s v="Harry Meyer"/>
    <s v="Express Road Cargo"/>
    <x v="0"/>
    <x v="1"/>
    <s v="High"/>
    <s v="Shiraz"/>
    <x v="0"/>
    <x v="2"/>
    <s v="Chateau d'Esclans Whispering Angel Rose 2014"/>
    <s v="Standard Size Crate"/>
    <s v="Victor Harbor"/>
    <x v="807"/>
    <d v="2011-12-12T00:00:00"/>
    <n v="13"/>
    <n v="0.04"/>
    <n v="20.149999999999999"/>
    <n v="8.99"/>
    <n v="261.95"/>
  </r>
  <r>
    <n v="5839"/>
    <n v="91477"/>
    <s v="Judith Stone"/>
    <s v="Air Cargo"/>
    <x v="2"/>
    <x v="0"/>
    <s v="Critical"/>
    <s v="Cremant"/>
    <x v="0"/>
    <x v="2"/>
    <s v="Chateau D'Aqueria Tavel Rose 2013"/>
    <s v="Small Crate"/>
    <s v="Brisbane"/>
    <x v="840"/>
    <d v="2013-02-02T00:00:00"/>
    <n v="8"/>
    <n v="0.08"/>
    <n v="100.98"/>
    <n v="57.38"/>
    <n v="807.84"/>
  </r>
  <r>
    <n v="5840"/>
    <n v="89805"/>
    <s v="Cynthia Webb"/>
    <s v="Express Road Cargo"/>
    <x v="0"/>
    <x v="3"/>
    <s v="Medium"/>
    <s v="Sangiovese"/>
    <x v="0"/>
    <x v="2"/>
    <s v="Pietradolce Etna Rosato 2014"/>
    <s v="Large Crate"/>
    <s v="Liverpool"/>
    <x v="1032"/>
    <d v="2010-03-11T00:00:00"/>
    <n v="9"/>
    <n v="0.1"/>
    <n v="4.9800000000000004"/>
    <n v="7.54"/>
    <n v="44.820000000000007"/>
  </r>
  <r>
    <n v="5841"/>
    <n v="89805"/>
    <s v="Cynthia Webb"/>
    <s v="Express Road Cargo"/>
    <x v="0"/>
    <x v="3"/>
    <s v="Medium"/>
    <s v="Zinfandel"/>
    <x v="0"/>
    <x v="2"/>
    <s v="Marques de Caceres Rioja Rosado 2014"/>
    <s v="Large Crate"/>
    <s v="Blue Mountains"/>
    <x v="1032"/>
    <d v="2010-03-12T00:00:00"/>
    <n v="6"/>
    <n v="0"/>
    <n v="22.84"/>
    <n v="8.18"/>
    <n v="137.04"/>
  </r>
  <r>
    <n v="5842"/>
    <n v="89146"/>
    <s v="Daniel Larson"/>
    <s v="Road Cargo"/>
    <x v="0"/>
    <x v="3"/>
    <s v="Low"/>
    <s v="Malbec"/>
    <x v="0"/>
    <x v="2"/>
    <s v="Laurent-Perrier Brut Rose"/>
    <s v="Large Crate"/>
    <s v="Wagga Wagga"/>
    <x v="1304"/>
    <d v="2010-02-20T00:00:00"/>
    <n v="1"/>
    <n v="0.09"/>
    <n v="8.74"/>
    <n v="1.39"/>
    <n v="8.74"/>
  </r>
  <r>
    <n v="5843"/>
    <n v="89146"/>
    <s v="Daniel Larson"/>
    <s v="Express Road Cargo"/>
    <x v="0"/>
    <x v="3"/>
    <s v="Low"/>
    <s v="Cabernet Sauvignon"/>
    <x v="0"/>
    <x v="2"/>
    <s v="Barnard Griffin Rose of Sangiovese 2014"/>
    <s v="Large Crate"/>
    <s v="Albury"/>
    <x v="1304"/>
    <d v="2010-02-20T00:00:00"/>
    <n v="1"/>
    <n v="0.09"/>
    <n v="18.97"/>
    <n v="9.0299999999999994"/>
    <n v="18.97"/>
  </r>
  <r>
    <n v="5844"/>
    <n v="90474"/>
    <s v="Brian Barnes"/>
    <s v="Air Cargo"/>
    <x v="2"/>
    <x v="1"/>
    <s v="Medium"/>
    <s v="Sangiovese Rose"/>
    <x v="0"/>
    <x v="2"/>
    <s v="Barnard Griffin Rose of Sangiovese 2014"/>
    <s v="Extra Large Crate"/>
    <s v="Launceston"/>
    <x v="1057"/>
    <d v="2011-07-19T00:00:00"/>
    <n v="1"/>
    <n v="0.01"/>
    <n v="243.98"/>
    <n v="62.94"/>
    <n v="243.98"/>
  </r>
  <r>
    <n v="5845"/>
    <n v="90609"/>
    <s v="Jose Johnson"/>
    <s v="Road Cargo"/>
    <x v="0"/>
    <x v="1"/>
    <s v="Low"/>
    <s v="Zinfandel"/>
    <x v="0"/>
    <x v="2"/>
    <s v="Domaine Lafond Roc-Epine Tavel Rose 2014"/>
    <s v="Large Crate"/>
    <s v="Hamilton"/>
    <x v="298"/>
    <d v="2011-09-01T00:00:00"/>
    <n v="10"/>
    <n v="0.06"/>
    <n v="67.84"/>
    <n v="0.99"/>
    <n v="678.40000000000009"/>
  </r>
  <r>
    <n v="5846"/>
    <n v="90609"/>
    <s v="Jose Johnson"/>
    <s v="Express Road Cargo"/>
    <x v="1"/>
    <x v="1"/>
    <s v="Low"/>
    <s v="Pinot Gris"/>
    <x v="0"/>
    <x v="2"/>
    <s v="Lucky Chardonnay 2012"/>
    <s v="Standard Size Crate"/>
    <s v="Bendigo"/>
    <x v="298"/>
    <d v="2011-09-04T00:00:00"/>
    <n v="17"/>
    <n v="0.09"/>
    <n v="17.48"/>
    <n v="1.99"/>
    <n v="297.16000000000003"/>
  </r>
  <r>
    <n v="5847"/>
    <n v="90609"/>
    <s v="Jose Johnson"/>
    <s v="Air Cargo"/>
    <x v="2"/>
    <x v="1"/>
    <s v="Low"/>
    <s v="Cremant"/>
    <x v="0"/>
    <x v="2"/>
    <s v="Belle Glos Oeil de Perdrix Pinot Noir Blanc 2014"/>
    <s v="Small Crate"/>
    <s v="Benalla"/>
    <x v="298"/>
    <d v="2011-09-04T00:00:00"/>
    <n v="3"/>
    <n v="0.03"/>
    <n v="150.97999999999999"/>
    <n v="16.010000000000002"/>
    <n v="452.93999999999994"/>
  </r>
  <r>
    <n v="5848"/>
    <n v="87026"/>
    <s v="Marilyn Peterson"/>
    <s v="Road Cargo"/>
    <x v="0"/>
    <x v="1"/>
    <s v="Low"/>
    <s v="Malbec"/>
    <x v="0"/>
    <x v="2"/>
    <s v="Louis Roederer Cristal Brut with Gift Box 2007"/>
    <s v="Large Crate"/>
    <s v="Mount Barker"/>
    <x v="819"/>
    <d v="2013-12-18T00:00:00"/>
    <n v="21"/>
    <n v="0.04"/>
    <n v="30.98"/>
    <n v="19.510000000000002"/>
    <n v="650.58000000000004"/>
  </r>
  <r>
    <n v="5849"/>
    <n v="87198"/>
    <s v="Jesse Bradley"/>
    <s v="Express Road Cargo"/>
    <x v="1"/>
    <x v="1"/>
    <s v="Low"/>
    <s v="Sauvignon Blanc"/>
    <x v="0"/>
    <x v="2"/>
    <s v="Chardonnais Napa Valley Chardonnay 2013"/>
    <s v="Standard Size Crate"/>
    <s v="Melbourne"/>
    <x v="111"/>
    <d v="2011-08-26T00:00:00"/>
    <n v="10"/>
    <n v="0.1"/>
    <n v="28.38"/>
    <n v="1.99"/>
    <n v="283.8"/>
  </r>
  <r>
    <n v="5850"/>
    <n v="85980"/>
    <s v="Catherine Moore"/>
    <s v="Express Road Cargo"/>
    <x v="1"/>
    <x v="2"/>
    <s v="Medium"/>
    <s v="Sauvignon Blanc"/>
    <x v="0"/>
    <x v="2"/>
    <s v="Dog Point Vineyard Sauvignon Blanc 2014"/>
    <s v="Large Crate"/>
    <s v="Rockingham"/>
    <x v="1212"/>
    <d v="2010-07-14T00:00:00"/>
    <n v="14"/>
    <n v="0.08"/>
    <n v="125.99"/>
    <n v="4.2"/>
    <n v="1763.86"/>
  </r>
  <r>
    <n v="5851"/>
    <n v="91262"/>
    <s v="Clarence Jacobs"/>
    <s v="Air Cargo"/>
    <x v="2"/>
    <x v="0"/>
    <s v="Low"/>
    <s v="Cremant"/>
    <x v="0"/>
    <x v="2"/>
    <s v="Domaine Lafage Miraflors Rose 2013"/>
    <s v="Extra Large Crate"/>
    <s v="Palmerston"/>
    <x v="123"/>
    <d v="2010-04-30T00:00:00"/>
    <n v="5"/>
    <n v="0.03"/>
    <n v="180.98"/>
    <n v="26.2"/>
    <n v="904.9"/>
  </r>
  <r>
    <n v="5852"/>
    <n v="87145"/>
    <s v="Barbara Cruz"/>
    <s v="Express Road Cargo"/>
    <x v="0"/>
    <x v="1"/>
    <s v="Medium"/>
    <s v="Sangiovese"/>
    <x v="0"/>
    <x v="2"/>
    <s v="Francis Ford Coppola Sofia Rose 2014"/>
    <s v="Large Crate"/>
    <s v="Port Lincoln"/>
    <x v="984"/>
    <d v="2013-07-20T00:00:00"/>
    <n v="4"/>
    <n v="7.0000000000000007E-2"/>
    <n v="40.99"/>
    <n v="17.48"/>
    <n v="163.96"/>
  </r>
  <r>
    <n v="5853"/>
    <n v="87430"/>
    <s v="Victor Jenkins"/>
    <s v="Express Road Cargo"/>
    <x v="0"/>
    <x v="3"/>
    <s v="Critical"/>
    <s v="Cabernet Sauvignon"/>
    <x v="0"/>
    <x v="2"/>
    <s v="Bertani Bertarose 2014"/>
    <s v="Large Crate"/>
    <s v="Goulburn"/>
    <x v="756"/>
    <d v="2012-09-01T00:00:00"/>
    <n v="19"/>
    <n v="0.05"/>
    <n v="7.68"/>
    <n v="6.16"/>
    <n v="145.91999999999999"/>
  </r>
  <r>
    <n v="5854"/>
    <n v="86019"/>
    <s v="Clarence White"/>
    <s v="Road Cargo"/>
    <x v="1"/>
    <x v="2"/>
    <s v="Medium"/>
    <s v="Sauvignon Blanc"/>
    <x v="0"/>
    <x v="2"/>
    <s v="Leeuwin Estate Art Series Chardonnay 2012"/>
    <s v="Large Crate"/>
    <s v="Geraldton"/>
    <x v="1315"/>
    <d v="2011-12-18T00:00:00"/>
    <n v="4"/>
    <n v="7.0000000000000007E-2"/>
    <n v="125.99"/>
    <n v="2.5"/>
    <n v="503.96"/>
  </r>
  <r>
    <n v="5855"/>
    <n v="88785"/>
    <s v="Larry Ross"/>
    <s v="Express Road Cargo"/>
    <x v="2"/>
    <x v="1"/>
    <s v="Low"/>
    <s v="Grenache Rose"/>
    <x v="0"/>
    <x v="2"/>
    <s v="Chateau D'Aqueria Tavel Rose 2013"/>
    <s v="Full Container"/>
    <s v="Canberra"/>
    <x v="432"/>
    <d v="2011-03-07T00:00:00"/>
    <n v="7"/>
    <n v="0.08"/>
    <n v="7.7"/>
    <n v="3.68"/>
    <n v="53.9"/>
  </r>
  <r>
    <n v="5856"/>
    <n v="88785"/>
    <s v="Larry Ross"/>
    <s v="Express Road Cargo"/>
    <x v="0"/>
    <x v="1"/>
    <s v="Low"/>
    <s v="Pinot Noir"/>
    <x v="0"/>
    <x v="2"/>
    <s v="Orin Swift Cellars Fragile Rose 2014"/>
    <s v="Large Crate"/>
    <s v="Canberra"/>
    <x v="432"/>
    <d v="2011-03-07T00:00:00"/>
    <n v="7"/>
    <n v="0.05"/>
    <n v="30.98"/>
    <n v="17.079999999999998"/>
    <n v="216.86"/>
  </r>
  <r>
    <n v="5857"/>
    <n v="90354"/>
    <s v="Steve Cruz"/>
    <s v="Express Road Cargo"/>
    <x v="0"/>
    <x v="2"/>
    <s v="High"/>
    <s v="Shiraz"/>
    <x v="0"/>
    <x v="2"/>
    <s v="Laurent-Perrier Brut Millesime 2006"/>
    <s v="Large Crate"/>
    <s v="Geraldton"/>
    <x v="1316"/>
    <d v="2010-10-24T00:00:00"/>
    <n v="2"/>
    <n v="0.06"/>
    <n v="3.36"/>
    <n v="6.27"/>
    <n v="6.72"/>
  </r>
  <r>
    <n v="5858"/>
    <n v="90354"/>
    <s v="Steve Cruz"/>
    <s v="Express Road Cargo"/>
    <x v="1"/>
    <x v="2"/>
    <s v="High"/>
    <s v="Sauvignon Blanc"/>
    <x v="0"/>
    <x v="0"/>
    <s v="Leeuwin Estate Art Series Chardonnay 2012"/>
    <s v="Mini Crate"/>
    <s v="Geraldton"/>
    <x v="1316"/>
    <d v="2010-10-25T00:00:00"/>
    <n v="9"/>
    <n v="7.0000000000000007E-2"/>
    <n v="699.99"/>
    <n v="24.49"/>
    <n v="6299.91"/>
  </r>
  <r>
    <n v="5859"/>
    <n v="88953"/>
    <s v="Bruce Gilbert"/>
    <s v="Road Cargo"/>
    <x v="0"/>
    <x v="1"/>
    <s v="Low"/>
    <s v="Malbec"/>
    <x v="0"/>
    <x v="0"/>
    <s v="Chateau D'Aqueria Tavel Rose 2013"/>
    <s v="Large Crate"/>
    <s v="Hobart"/>
    <x v="315"/>
    <d v="2011-05-14T00:00:00"/>
    <n v="17"/>
    <n v="0.04"/>
    <n v="30.98"/>
    <n v="19.510000000000002"/>
    <n v="526.66"/>
  </r>
  <r>
    <n v="5860"/>
    <n v="87409"/>
    <s v="Jimmy Garcia"/>
    <s v="Air Cargo"/>
    <x v="2"/>
    <x v="3"/>
    <s v="Medium"/>
    <s v="Grenache Rose"/>
    <x v="0"/>
    <x v="0"/>
    <s v="La Playa Estate Cabernet Sauvignon Rose 2015"/>
    <s v="Small Crate"/>
    <s v="Albury"/>
    <x v="28"/>
    <d v="2011-11-18T00:00:00"/>
    <n v="28"/>
    <n v="0.05"/>
    <n v="81.94"/>
    <n v="55.81"/>
    <n v="2294.3199999999997"/>
  </r>
  <r>
    <n v="5861"/>
    <n v="87737"/>
    <s v="Carl Austin"/>
    <s v="Express Road Cargo"/>
    <x v="0"/>
    <x v="1"/>
    <s v="High"/>
    <s v="Pinot Noir"/>
    <x v="0"/>
    <x v="0"/>
    <s v="Gerard Bertrand Cote des Roses Rose 2014"/>
    <s v="Large Crate"/>
    <s v="Hamilton"/>
    <x v="448"/>
    <d v="2013-11-21T00:00:00"/>
    <n v="38"/>
    <n v="0"/>
    <n v="5.77"/>
    <n v="4.97"/>
    <n v="219.26"/>
  </r>
  <r>
    <n v="5862"/>
    <n v="90769"/>
    <s v="Dennis Berry"/>
    <s v="Express Road Cargo"/>
    <x v="0"/>
    <x v="1"/>
    <s v="High"/>
    <s v="Zinfandel"/>
    <x v="0"/>
    <x v="0"/>
    <s v="Pietradolce Etna Rosato 2014"/>
    <s v="Large Crate"/>
    <s v="Hobart"/>
    <x v="22"/>
    <d v="2012-09-04T00:00:00"/>
    <n v="2"/>
    <n v="0.1"/>
    <n v="4.91"/>
    <n v="5.68"/>
    <n v="9.82"/>
  </r>
  <r>
    <n v="5863"/>
    <n v="90769"/>
    <s v="Randy Hudson"/>
    <s v="Express Road Cargo"/>
    <x v="2"/>
    <x v="1"/>
    <s v="High"/>
    <s v="Grenache Rose"/>
    <x v="0"/>
    <x v="0"/>
    <s v="Domaine Lafage Miraflors Rose 2013"/>
    <s v="Loose Wrap"/>
    <s v="Burnie"/>
    <x v="22"/>
    <d v="2012-09-05T00:00:00"/>
    <n v="18"/>
    <n v="0.01"/>
    <n v="107.53"/>
    <n v="5.81"/>
    <n v="1935.54"/>
  </r>
  <r>
    <n v="5864"/>
    <n v="89220"/>
    <s v="Earl Alvarez"/>
    <s v="Express Road Cargo"/>
    <x v="2"/>
    <x v="3"/>
    <s v="Critical"/>
    <s v="Grenache Rose"/>
    <x v="0"/>
    <x v="0"/>
    <s v="Barnard Griffin Rose of Sangiovese 2014"/>
    <s v="Large Crate"/>
    <s v="Armidale"/>
    <x v="1170"/>
    <d v="2011-01-22T00:00:00"/>
    <n v="7"/>
    <n v="0.09"/>
    <n v="33.979999999999997"/>
    <n v="19.989999999999998"/>
    <n v="237.85999999999999"/>
  </r>
  <r>
    <n v="5865"/>
    <n v="90811"/>
    <s v="Evelyn Freeman"/>
    <s v="Air Cargo"/>
    <x v="0"/>
    <x v="1"/>
    <s v="Critical"/>
    <s v="Pinot Noir"/>
    <x v="0"/>
    <x v="0"/>
    <s v="La Playa Estate Cabernet Sauvignon Rose 2015"/>
    <s v="Extra Large Crate"/>
    <s v="Port Lincoln"/>
    <x v="938"/>
    <d v="2013-01-12T00:00:00"/>
    <n v="10"/>
    <n v="0.09"/>
    <n v="370.98"/>
    <n v="99"/>
    <n v="3709.8"/>
  </r>
  <r>
    <n v="5866"/>
    <n v="91002"/>
    <s v="Antonio Carroll"/>
    <s v="Air Cargo"/>
    <x v="1"/>
    <x v="3"/>
    <s v="Not Specified"/>
    <s v="Reisling"/>
    <x v="0"/>
    <x v="0"/>
    <s v="Robert Oatley Signature Chardonnay 2013"/>
    <s v="Extra Large Crate"/>
    <s v="Tamworth"/>
    <x v="994"/>
    <d v="2012-07-08T00:00:00"/>
    <n v="13"/>
    <n v="0.05"/>
    <n v="808.49"/>
    <n v="55.3"/>
    <n v="10510.37"/>
  </r>
  <r>
    <n v="5867"/>
    <n v="86014"/>
    <s v="Terry Banks"/>
    <s v="Express Road Cargo"/>
    <x v="0"/>
    <x v="1"/>
    <s v="Low"/>
    <s v="Shiraz"/>
    <x v="0"/>
    <x v="0"/>
    <s v="Pierre Sparr Cremant d'Alsace Reserve Brut Rose"/>
    <s v="Large Crate"/>
    <s v="Port Lincoln"/>
    <x v="710"/>
    <d v="2010-11-30T00:00:00"/>
    <n v="31"/>
    <n v="7.0000000000000007E-2"/>
    <n v="16.91"/>
    <n v="6.25"/>
    <n v="524.21"/>
  </r>
  <r>
    <n v="5868"/>
    <n v="88666"/>
    <s v="Fred Nelson"/>
    <s v="Express Road Cargo"/>
    <x v="0"/>
    <x v="1"/>
    <s v="Critical"/>
    <s v="Zinfandel"/>
    <x v="0"/>
    <x v="0"/>
    <s v="Louis Roederer Cristal Brut with Gift Box 2007"/>
    <s v="Large Crate"/>
    <s v="Victor Harbor"/>
    <x v="880"/>
    <d v="2010-01-16T00:00:00"/>
    <n v="7"/>
    <n v="0.08"/>
    <n v="7.77"/>
    <n v="9.23"/>
    <n v="54.39"/>
  </r>
  <r>
    <n v="5869"/>
    <n v="88673"/>
    <s v="Fred Nelson"/>
    <s v="Air Cargo"/>
    <x v="1"/>
    <x v="1"/>
    <s v="Critical"/>
    <s v="Chardonnay"/>
    <x v="0"/>
    <x v="0"/>
    <s v="The White Knight Sauvignon Blanc 2014"/>
    <s v="Extra Large Crate"/>
    <s v="Mount Gambier"/>
    <x v="1317"/>
    <d v="2013-01-14T00:00:00"/>
    <n v="6"/>
    <n v="0.02"/>
    <n v="306.14"/>
    <n v="26.53"/>
    <n v="1836.84"/>
  </r>
  <r>
    <n v="5870"/>
    <n v="88666"/>
    <s v="Fred Nelson"/>
    <s v="Road Cargo"/>
    <x v="0"/>
    <x v="1"/>
    <s v="Critical"/>
    <s v="Shiraz"/>
    <x v="0"/>
    <x v="0"/>
    <s v="Dom Perignon 2006"/>
    <s v="Large Crate"/>
    <s v="Mount Gambier"/>
    <x v="880"/>
    <d v="2010-01-16T00:00:00"/>
    <n v="3"/>
    <n v="0.1"/>
    <n v="18.97"/>
    <n v="9.5399999999999991"/>
    <n v="56.91"/>
  </r>
  <r>
    <n v="5871"/>
    <n v="90858"/>
    <s v="Donald Nguyen"/>
    <s v="Express Road Cargo"/>
    <x v="2"/>
    <x v="1"/>
    <s v="Low"/>
    <s v="Champagne"/>
    <x v="0"/>
    <x v="0"/>
    <s v="Locations by Dave Phinney F Rose&quot;"/>
    <s v="Large Crate"/>
    <s v="Mount Gambier"/>
    <x v="939"/>
    <d v="2012-04-28T00:00:00"/>
    <n v="3"/>
    <n v="0.04"/>
    <n v="4.4800000000000004"/>
    <n v="7.24"/>
    <n v="13.440000000000001"/>
  </r>
  <r>
    <n v="5872"/>
    <n v="91525"/>
    <s v="Virginia Romero"/>
    <s v="Express Road Cargo"/>
    <x v="0"/>
    <x v="1"/>
    <s v="Medium"/>
    <s v="Sangiovese"/>
    <x v="0"/>
    <x v="0"/>
    <s v="La Playa Estate Cabernet Sauvignon Rose 2015"/>
    <s v="Standard Size Crate"/>
    <s v="Canberra"/>
    <x v="437"/>
    <d v="2011-11-02T00:00:00"/>
    <n v="39"/>
    <n v="0.01"/>
    <n v="10.23"/>
    <n v="4.68"/>
    <n v="398.97"/>
  </r>
  <r>
    <n v="5873"/>
    <n v="91533"/>
    <s v="Justin Campbell"/>
    <s v="Air Cargo"/>
    <x v="1"/>
    <x v="1"/>
    <s v="Medium"/>
    <s v="Chardonnay"/>
    <x v="0"/>
    <x v="0"/>
    <s v="Mercer Canyons Chardonnay 2013"/>
    <s v="Extra Large Crate"/>
    <s v="Melbourne"/>
    <x v="364"/>
    <d v="2013-12-11T00:00:00"/>
    <n v="2"/>
    <n v="0.06"/>
    <n v="1500.97"/>
    <n v="29.7"/>
    <n v="3001.94"/>
  </r>
  <r>
    <n v="5874"/>
    <n v="91533"/>
    <s v="Justin Campbell"/>
    <s v="Air Cargo"/>
    <x v="1"/>
    <x v="1"/>
    <s v="Medium"/>
    <s v="Reisling"/>
    <x v="0"/>
    <x v="0"/>
    <s v="Rombauer Chardonnay 2014"/>
    <s v="Small Crate"/>
    <s v="Wodonga"/>
    <x v="364"/>
    <d v="2013-12-12T00:00:00"/>
    <n v="23"/>
    <n v="0.06"/>
    <n v="80.97"/>
    <n v="30.06"/>
    <n v="1862.31"/>
  </r>
  <r>
    <n v="5875"/>
    <n v="91533"/>
    <s v="Justin Campbell"/>
    <s v="Express Road Cargo"/>
    <x v="1"/>
    <x v="1"/>
    <s v="Medium"/>
    <s v="Pinot Gris"/>
    <x v="0"/>
    <x v="0"/>
    <s v="Robert Oatley Sauvignon Blanc 2013"/>
    <s v="Large Crate"/>
    <s v="Melton"/>
    <x v="364"/>
    <d v="2013-12-11T00:00:00"/>
    <n v="15"/>
    <n v="0.09"/>
    <n v="65.989999999999995"/>
    <n v="8.99"/>
    <n v="989.84999999999991"/>
  </r>
  <r>
    <n v="5876"/>
    <n v="89756"/>
    <s v="Philip Adams"/>
    <s v="Express Road Cargo"/>
    <x v="0"/>
    <x v="1"/>
    <s v="Low"/>
    <s v="Sangiovese"/>
    <x v="0"/>
    <x v="0"/>
    <s v="Moet &amp; Chandon Imperial"/>
    <s v="Mini Crate"/>
    <s v="Port Lincoln"/>
    <x v="1290"/>
    <d v="2012-07-29T00:00:00"/>
    <n v="5"/>
    <n v="0.08"/>
    <n v="138.13999999999999"/>
    <n v="35"/>
    <n v="690.69999999999993"/>
  </r>
  <r>
    <n v="5877"/>
    <n v="86129"/>
    <s v="Randy Ward"/>
    <s v="Road Cargo"/>
    <x v="0"/>
    <x v="1"/>
    <s v="Low"/>
    <s v="Sangiovese"/>
    <x v="0"/>
    <x v="0"/>
    <s v="Chateau de Campuget Costieres de Nimes Tradition Rose 2015"/>
    <s v="Large Crate"/>
    <s v="Launceston"/>
    <x v="637"/>
    <d v="2012-03-17T00:00:00"/>
    <n v="6"/>
    <n v="0.1"/>
    <n v="8.0399999999999991"/>
    <n v="8.94"/>
    <n v="48.239999999999995"/>
  </r>
  <r>
    <n v="5878"/>
    <n v="89763"/>
    <s v="Sharon Crawford"/>
    <s v="Express Road Cargo"/>
    <x v="1"/>
    <x v="1"/>
    <s v="High"/>
    <s v="Chardonnay"/>
    <x v="0"/>
    <x v="0"/>
    <s v="Robert Oatley Sauvignon Blanc 2013"/>
    <s v="Full Container"/>
    <s v="Devonport"/>
    <x v="243"/>
    <d v="2011-01-20T00:00:00"/>
    <n v="2"/>
    <n v="0.09"/>
    <n v="20.99"/>
    <n v="0.99"/>
    <n v="41.98"/>
  </r>
  <r>
    <n v="5879"/>
    <n v="88308"/>
    <s v="Philip Hanson"/>
    <s v="Express Road Cargo"/>
    <x v="0"/>
    <x v="3"/>
    <s v="Critical"/>
    <s v="Cabernet Sauvignon"/>
    <x v="0"/>
    <x v="0"/>
    <s v="Moet &amp; Chandon Imperial"/>
    <s v="Full Container"/>
    <s v="Campbeltown"/>
    <x v="1213"/>
    <d v="2013-06-06T00:00:00"/>
    <n v="6"/>
    <n v="0.03"/>
    <n v="37.94"/>
    <n v="5.08"/>
    <n v="227.64"/>
  </r>
  <r>
    <n v="5880"/>
    <n v="91530"/>
    <s v="Justin Campbell"/>
    <s v="Road Cargo"/>
    <x v="0"/>
    <x v="1"/>
    <s v="High"/>
    <s v="Zinfandel"/>
    <x v="0"/>
    <x v="0"/>
    <s v="Sutter Home Pink Moscato"/>
    <s v="Large Crate"/>
    <s v="Ballarat"/>
    <x v="1181"/>
    <d v="2013-05-30T00:00:00"/>
    <n v="13"/>
    <n v="0.1"/>
    <n v="6.48"/>
    <n v="6.22"/>
    <n v="84.240000000000009"/>
  </r>
  <r>
    <n v="5881"/>
    <n v="91079"/>
    <s v="Joshua Holmes"/>
    <s v="Air Cargo"/>
    <x v="2"/>
    <x v="1"/>
    <s v="Critical"/>
    <s v="Champagne"/>
    <x v="0"/>
    <x v="0"/>
    <s v="Chateau d'Esclans Garrus Rose 2013"/>
    <s v="Small Crate"/>
    <s v="Mount Gambier"/>
    <x v="158"/>
    <d v="2011-01-28T00:00:00"/>
    <n v="11"/>
    <n v="0.01"/>
    <n v="400.98"/>
    <n v="42.52"/>
    <n v="4410.7800000000007"/>
  </r>
  <r>
    <n v="5882"/>
    <n v="88772"/>
    <s v="Louis Kennedy"/>
    <s v="Express Road Cargo"/>
    <x v="0"/>
    <x v="1"/>
    <s v="Low"/>
    <s v="Shiraz"/>
    <x v="0"/>
    <x v="0"/>
    <s v="Pierre Sparr Cremant d'Alsace Reserve Brut Rose"/>
    <s v="Standard Size Crate"/>
    <s v="Canberra"/>
    <x v="1105"/>
    <d v="2011-03-02T00:00:00"/>
    <n v="4"/>
    <n v="0.05"/>
    <n v="30.98"/>
    <n v="8.99"/>
    <n v="123.92"/>
  </r>
  <r>
    <n v="5883"/>
    <n v="87407"/>
    <s v="Bobby Garza"/>
    <s v="Express Road Cargo"/>
    <x v="0"/>
    <x v="3"/>
    <s v="High"/>
    <s v="Sangiovese"/>
    <x v="0"/>
    <x v="0"/>
    <s v="Sutter Home White Zinfandel"/>
    <s v="Large Crate"/>
    <s v="Sydney"/>
    <x v="1318"/>
    <d v="2010-11-11T00:00:00"/>
    <n v="3"/>
    <n v="0.02"/>
    <n v="5.98"/>
    <n v="5.15"/>
    <n v="17.940000000000001"/>
  </r>
  <r>
    <n v="5884"/>
    <n v="91534"/>
    <s v="Shawn Allen"/>
    <s v="Express Road Cargo"/>
    <x v="2"/>
    <x v="1"/>
    <s v="Medium"/>
    <s v="Sangiovese Rose"/>
    <x v="0"/>
    <x v="1"/>
    <s v="Orin Swift Cellars Fragile Rose 2014"/>
    <s v="Full Container"/>
    <s v="Canberra"/>
    <x v="1230"/>
    <d v="2012-05-09T00:00:00"/>
    <n v="15"/>
    <n v="0.03"/>
    <n v="7.59"/>
    <n v="4"/>
    <n v="113.85"/>
  </r>
  <r>
    <n v="5885"/>
    <n v="91534"/>
    <s v="Shawn Allen"/>
    <s v="Express Road Cargo"/>
    <x v="0"/>
    <x v="1"/>
    <s v="Medium"/>
    <s v="Pinot Noir"/>
    <x v="0"/>
    <x v="1"/>
    <s v="Dom Perignon 2006"/>
    <s v="Large Crate"/>
    <s v="Canberra"/>
    <x v="1230"/>
    <d v="2012-05-07T00:00:00"/>
    <n v="4"/>
    <n v="0.01"/>
    <n v="104.85"/>
    <n v="19.989999999999998"/>
    <n v="419.4"/>
  </r>
  <r>
    <n v="5886"/>
    <n v="90015"/>
    <s v="Robert Vasquez"/>
    <s v="Express Road Cargo"/>
    <x v="0"/>
    <x v="1"/>
    <s v="Not Specified"/>
    <s v="Cabernet Sauvignon"/>
    <x v="0"/>
    <x v="1"/>
    <s v="Lucien Albrecht Cremant d'Alsace Brut Rose"/>
    <s v="Large Crate"/>
    <s v="Canberra"/>
    <x v="1319"/>
    <d v="2011-11-05T00:00:00"/>
    <n v="25"/>
    <n v="0.1"/>
    <n v="41.71"/>
    <n v="4.5"/>
    <n v="1042.75"/>
  </r>
  <r>
    <n v="5887"/>
    <n v="90015"/>
    <s v="George Warren"/>
    <s v="Express Road Cargo"/>
    <x v="0"/>
    <x v="1"/>
    <s v="Not Specified"/>
    <s v="Sangiovese"/>
    <x v="0"/>
    <x v="1"/>
    <s v="Locations by Dave Phinney F Rose"/>
    <s v="Large Crate"/>
    <s v="Canberra"/>
    <x v="1319"/>
    <d v="2011-11-07T00:00:00"/>
    <n v="37"/>
    <n v="0.1"/>
    <n v="60.98"/>
    <n v="19.989999999999998"/>
    <n v="2256.2599999999998"/>
  </r>
  <r>
    <n v="5888"/>
    <n v="87794"/>
    <s v="Mark Young"/>
    <s v="Express Road Cargo"/>
    <x v="1"/>
    <x v="1"/>
    <s v="Not Specified"/>
    <s v="Pinot Gris"/>
    <x v="0"/>
    <x v="1"/>
    <s v="Villa Maria Private Bin Sauvignon Blanc 2015"/>
    <s v="Standard Size Crate"/>
    <s v="Canberra"/>
    <x v="1108"/>
    <d v="2013-07-11T00:00:00"/>
    <n v="8"/>
    <n v="0.04"/>
    <n v="43.98"/>
    <n v="1.99"/>
    <n v="351.84"/>
  </r>
  <r>
    <n v="5889"/>
    <n v="87865"/>
    <s v="Howard Hamilton"/>
    <s v="Express Road Cargo"/>
    <x v="0"/>
    <x v="0"/>
    <s v="Critical"/>
    <s v="Merlot"/>
    <x v="0"/>
    <x v="1"/>
    <s v="Chateau d'Esclans Whispering Angel Rose 2014"/>
    <s v="Large Crate"/>
    <s v="Darwin"/>
    <x v="344"/>
    <d v="2011-10-14T00:00:00"/>
    <n v="1"/>
    <n v="0.1"/>
    <n v="4.13"/>
    <n v="0.5"/>
    <n v="4.13"/>
  </r>
  <r>
    <n v="5890"/>
    <n v="87865"/>
    <s v="Howard Hamilton"/>
    <s v="Express Road Cargo"/>
    <x v="0"/>
    <x v="0"/>
    <s v="Critical"/>
    <s v="Pinot Noir"/>
    <x v="0"/>
    <x v="1"/>
    <s v="Chateau d'Esclans Garrus Rose 2013"/>
    <s v="Full Container"/>
    <s v="Palmerston"/>
    <x v="344"/>
    <d v="2011-10-13T00:00:00"/>
    <n v="10"/>
    <n v="0.08"/>
    <n v="4.7300000000000004"/>
    <n v="1.52"/>
    <n v="47.300000000000004"/>
  </r>
  <r>
    <n v="5891"/>
    <n v="87865"/>
    <s v="Howard Hamilton"/>
    <s v="Express Road Cargo"/>
    <x v="0"/>
    <x v="0"/>
    <s v="Critical"/>
    <s v="Cabernet Sauvignon"/>
    <x v="0"/>
    <x v="1"/>
    <s v="Veuve Clicquot Brut Yellow Label"/>
    <s v="Large Crate"/>
    <s v="Darwin"/>
    <x v="344"/>
    <d v="2011-10-13T00:00:00"/>
    <n v="1"/>
    <n v="7.0000000000000007E-2"/>
    <n v="419.19"/>
    <n v="19.989999999999998"/>
    <n v="419.19"/>
  </r>
  <r>
    <n v="5892"/>
    <n v="88763"/>
    <s v="Thomas Simpson"/>
    <s v="Express Road Cargo"/>
    <x v="0"/>
    <x v="1"/>
    <s v="Low"/>
    <s v="Merlot"/>
    <x v="0"/>
    <x v="1"/>
    <s v="Francis Ford Coppola Sofia Rose 2014"/>
    <s v="Large Crate"/>
    <s v="Port Adelaide"/>
    <x v="300"/>
    <d v="2013-09-09T00:00:00"/>
    <n v="14"/>
    <n v="0.04"/>
    <n v="2.08"/>
    <n v="1.49"/>
    <n v="29.12"/>
  </r>
  <r>
    <n v="5893"/>
    <n v="86058"/>
    <s v="Andrew Mills"/>
    <s v="Express Road Cargo"/>
    <x v="2"/>
    <x v="1"/>
    <s v="Critical"/>
    <s v="Sangiovese Rose"/>
    <x v="0"/>
    <x v="1"/>
    <s v="Sutter Home Pink Moscato"/>
    <s v="Full Container"/>
    <s v="Canberra"/>
    <x v="94"/>
    <d v="2012-10-02T00:00:00"/>
    <n v="24"/>
    <n v="0.16"/>
    <n v="13.73"/>
    <n v="6.85"/>
    <n v="329.52"/>
  </r>
  <r>
    <n v="5894"/>
    <n v="87840"/>
    <s v="Brian Fields"/>
    <s v="Express Road Cargo"/>
    <x v="0"/>
    <x v="1"/>
    <s v="High"/>
    <s v="Zinfandel"/>
    <x v="0"/>
    <x v="1"/>
    <s v="Lucien Albrecht Cremant d'Alsace Brut Rose"/>
    <s v="Large Crate"/>
    <s v="Mount Gambier"/>
    <x v="271"/>
    <d v="2013-09-17T00:00:00"/>
    <n v="23"/>
    <n v="0.04"/>
    <n v="6.48"/>
    <n v="5.19"/>
    <n v="149.04000000000002"/>
  </r>
  <r>
    <n v="5895"/>
    <n v="86441"/>
    <s v="Deborah Reid"/>
    <s v="Express Road Cargo"/>
    <x v="0"/>
    <x v="1"/>
    <s v="Medium"/>
    <s v="Zinfandel"/>
    <x v="0"/>
    <x v="1"/>
    <s v="Dom Perignon 2006"/>
    <s v="Large Crate"/>
    <s v="Hobart"/>
    <x v="345"/>
    <d v="2012-02-09T00:00:00"/>
    <n v="10"/>
    <n v="0.01"/>
    <n v="4.9800000000000004"/>
    <n v="4.95"/>
    <n v="49.800000000000004"/>
  </r>
  <r>
    <n v="5896"/>
    <n v="91151"/>
    <s v="Betty Lane"/>
    <s v="Express Road Cargo"/>
    <x v="0"/>
    <x v="1"/>
    <s v="Critical"/>
    <s v="Sangiovese"/>
    <x v="0"/>
    <x v="1"/>
    <s v="Orin Swift Cellars Fragile Rose 2014"/>
    <s v="Large Crate"/>
    <s v="Hobart"/>
    <x v="1320"/>
    <d v="2013-07-25T00:00:00"/>
    <n v="15"/>
    <n v="0.03"/>
    <n v="1.88"/>
    <n v="1.49"/>
    <n v="28.2"/>
  </r>
  <r>
    <n v="5897"/>
    <n v="88815"/>
    <s v="Adam Reyes"/>
    <s v="Express Road Cargo"/>
    <x v="1"/>
    <x v="1"/>
    <s v="Critical"/>
    <s v="Chardonnay"/>
    <x v="0"/>
    <x v="1"/>
    <s v="Cloudy Bay Sauvignon Blanc 2015"/>
    <s v="Full Container"/>
    <s v="Adelaide"/>
    <x v="39"/>
    <d v="2010-11-05T00:00:00"/>
    <n v="26"/>
    <n v="0.05"/>
    <n v="35.99"/>
    <n v="5.99"/>
    <n v="935.74"/>
  </r>
  <r>
    <n v="5898"/>
    <n v="88846"/>
    <s v="Lori Henry"/>
    <s v="Express Road Cargo"/>
    <x v="0"/>
    <x v="1"/>
    <s v="Medium"/>
    <s v="Sangiovese"/>
    <x v="0"/>
    <x v="1"/>
    <s v="Roederer Estate L'Ermitage 2007"/>
    <s v="Large Crate"/>
    <s v="Wodonga"/>
    <x v="826"/>
    <d v="2012-11-24T00:00:00"/>
    <n v="13"/>
    <n v="0"/>
    <n v="6.81"/>
    <n v="5.48"/>
    <n v="88.53"/>
  </r>
  <r>
    <n v="5899"/>
    <n v="89028"/>
    <s v="Carlos Mills"/>
    <s v="Road Cargo"/>
    <x v="2"/>
    <x v="1"/>
    <s v="High"/>
    <s v="Sangiovese Rose"/>
    <x v="0"/>
    <x v="1"/>
    <s v="Chateau de Campuget Costieres de Nimes Tradition Rose 2015"/>
    <s v="Standard Size Crate"/>
    <s v="Hobart"/>
    <x v="767"/>
    <d v="2011-08-11T00:00:00"/>
    <n v="1"/>
    <n v="0.08"/>
    <n v="4.82"/>
    <n v="5.72"/>
    <n v="4.82"/>
  </r>
  <r>
    <n v="5900"/>
    <n v="91090"/>
    <s v="Carlos Miller"/>
    <s v="Air Cargo"/>
    <x v="2"/>
    <x v="3"/>
    <s v="Medium"/>
    <s v="Grenache Rose"/>
    <x v="0"/>
    <x v="1"/>
    <s v="La Playa Estate Cabernet Sauvignon Rose 2015"/>
    <s v="Extra Large Crate"/>
    <s v="Queanbeyan"/>
    <x v="1316"/>
    <d v="2010-10-24T00:00:00"/>
    <n v="5"/>
    <n v="0.06"/>
    <n v="180.98"/>
    <n v="26.2"/>
    <n v="904.9"/>
  </r>
  <r>
    <n v="5901"/>
    <n v="91100"/>
    <s v="Carlos Miller"/>
    <s v="Express Road Cargo"/>
    <x v="2"/>
    <x v="3"/>
    <s v="Medium"/>
    <s v="Cremant"/>
    <x v="0"/>
    <x v="1"/>
    <s v="Bertani Bertarose 2014"/>
    <s v="Full Container"/>
    <s v="Broken Hill"/>
    <x v="350"/>
    <d v="2013-10-25T00:00:00"/>
    <n v="13"/>
    <n v="0.01"/>
    <n v="7.28"/>
    <n v="7.98"/>
    <n v="94.64"/>
  </r>
  <r>
    <n v="5902"/>
    <n v="91270"/>
    <s v="Andrea Chavez"/>
    <s v="Air Cargo"/>
    <x v="0"/>
    <x v="2"/>
    <s v="Critical"/>
    <s v="Zinfandel"/>
    <x v="0"/>
    <x v="1"/>
    <s v="Sutter Home Pink Moscato"/>
    <s v="Extra Large Crate"/>
    <s v="Busseltol"/>
    <x v="380"/>
    <d v="2011-01-12T00:00:00"/>
    <n v="4"/>
    <n v="0.08"/>
    <n v="68.81"/>
    <n v="60"/>
    <n v="275.24"/>
  </r>
  <r>
    <n v="5903"/>
    <n v="88813"/>
    <s v="Raymond Bishop"/>
    <s v="Air Cargo"/>
    <x v="2"/>
    <x v="1"/>
    <s v="Medium"/>
    <s v="Cremant"/>
    <x v="0"/>
    <x v="1"/>
    <s v="Pietradolce Etna Rosato 2014"/>
    <s v="Extra Large Crate"/>
    <s v="Canberra"/>
    <x v="1310"/>
    <d v="2013-11-26T00:00:00"/>
    <n v="41"/>
    <n v="0.02"/>
    <n v="95.95"/>
    <n v="74.349999999999994"/>
    <n v="3933.9500000000003"/>
  </r>
  <r>
    <n v="5904"/>
    <n v="88813"/>
    <s v="Raymond Bishop"/>
    <s v="Express Road Cargo"/>
    <x v="0"/>
    <x v="1"/>
    <s v="Medium"/>
    <s v="Cabernet Sauvignon"/>
    <x v="0"/>
    <x v="1"/>
    <s v="Roederer Estate Brut"/>
    <s v="Large Crate"/>
    <s v="Canberra"/>
    <x v="1310"/>
    <d v="2013-11-25T00:00:00"/>
    <n v="26"/>
    <n v="0.08"/>
    <n v="5.98"/>
    <n v="5.46"/>
    <n v="155.48000000000002"/>
  </r>
  <r>
    <n v="5905"/>
    <n v="86319"/>
    <s v="Ralph Simpson"/>
    <s v="Express Road Cargo"/>
    <x v="0"/>
    <x v="1"/>
    <s v="High"/>
    <s v="Pinot Noir"/>
    <x v="0"/>
    <x v="1"/>
    <s v="Belle Glos Oeil de Perdrix Pinot Noir Blanc 2014"/>
    <s v="Large Crate"/>
    <s v="Canberra"/>
    <x v="1302"/>
    <d v="2012-02-06T00:00:00"/>
    <n v="14"/>
    <n v="0.08"/>
    <n v="3.52"/>
    <n v="6.83"/>
    <n v="49.28"/>
  </r>
  <r>
    <n v="5906"/>
    <n v="87683"/>
    <s v="Carlos Taylor"/>
    <s v="Express Road Cargo"/>
    <x v="1"/>
    <x v="1"/>
    <s v="Critical"/>
    <s v="Pinot Gris"/>
    <x v="0"/>
    <x v="1"/>
    <s v="Lincourt Courtney's Chardonnay 2012"/>
    <s v="Standard Size Crate"/>
    <s v="Canberra"/>
    <x v="722"/>
    <d v="2011-09-30T00:00:00"/>
    <n v="7"/>
    <n v="0"/>
    <n v="39.479999999999997"/>
    <n v="1.99"/>
    <n v="276.35999999999996"/>
  </r>
  <r>
    <n v="5907"/>
    <n v="88593"/>
    <s v="Louise Cook"/>
    <s v="Express Road Cargo"/>
    <x v="2"/>
    <x v="2"/>
    <s v="Medium"/>
    <s v="Cremant"/>
    <x v="0"/>
    <x v="1"/>
    <s v="Chateau d'Esclans Garrus Rose 2013"/>
    <s v="Standard Size Crate"/>
    <s v="Perth"/>
    <x v="1321"/>
    <d v="2011-08-04T00:00:00"/>
    <n v="3"/>
    <n v="0.01"/>
    <n v="18.649999999999999"/>
    <n v="3.77"/>
    <n v="55.949999999999996"/>
  </r>
  <r>
    <n v="5908"/>
    <n v="88593"/>
    <s v="Louise Cook"/>
    <s v="Road Cargo"/>
    <x v="0"/>
    <x v="2"/>
    <s v="Medium"/>
    <s v="Pinot Noir"/>
    <x v="0"/>
    <x v="1"/>
    <s v="Bollinger Brut Special Cuvee"/>
    <s v="Large Crate"/>
    <s v="Albany"/>
    <x v="1321"/>
    <d v="2011-08-04T00:00:00"/>
    <n v="11"/>
    <n v="0.06"/>
    <n v="34.76"/>
    <n v="5.49"/>
    <n v="382.35999999999996"/>
  </r>
  <r>
    <n v="5909"/>
    <n v="88597"/>
    <s v="Diane Howard"/>
    <s v="Express Road Cargo"/>
    <x v="0"/>
    <x v="2"/>
    <s v="Medium"/>
    <s v="Malbec"/>
    <x v="0"/>
    <x v="1"/>
    <s v="Orin Swift Cellars Fragile Rose 2014"/>
    <s v="Loose Wrap"/>
    <s v="Busseltol"/>
    <x v="452"/>
    <d v="2013-08-04T00:00:00"/>
    <n v="6"/>
    <n v="0.01"/>
    <n v="46.89"/>
    <n v="5.0999999999999996"/>
    <n v="281.34000000000003"/>
  </r>
  <r>
    <n v="5910"/>
    <n v="91192"/>
    <s v="Raymond Hall"/>
    <s v="Express Road Cargo"/>
    <x v="0"/>
    <x v="1"/>
    <s v="Not Specified"/>
    <s v="Shiraz"/>
    <x v="0"/>
    <x v="1"/>
    <s v="Roederer Estate L'Ermitage 2007"/>
    <s v="Standard Size Crate"/>
    <s v="Canberra"/>
    <x v="115"/>
    <d v="2013-12-12T00:00:00"/>
    <n v="7"/>
    <n v="0.09"/>
    <n v="10.98"/>
    <n v="3.37"/>
    <n v="76.86"/>
  </r>
  <r>
    <n v="5911"/>
    <n v="86453"/>
    <s v="Thomas Taylor"/>
    <s v="Express Road Cargo"/>
    <x v="0"/>
    <x v="3"/>
    <s v="Medium"/>
    <s v="Cabernet Sauvignon"/>
    <x v="0"/>
    <x v="1"/>
    <s v="Moet &amp; Chandon Imperial"/>
    <s v="Large Crate"/>
    <s v="Penrith"/>
    <x v="394"/>
    <d v="2013-06-08T00:00:00"/>
    <n v="4"/>
    <n v="0.04"/>
    <n v="11.97"/>
    <n v="4.9800000000000004"/>
    <n v="47.88"/>
  </r>
  <r>
    <n v="5912"/>
    <n v="86453"/>
    <s v="Sean Murphy"/>
    <s v="Express Road Cargo"/>
    <x v="1"/>
    <x v="3"/>
    <s v="Medium"/>
    <s v="Pinot Gris"/>
    <x v="0"/>
    <x v="1"/>
    <s v="Robert Oatley Sauvignon Blanc 2013"/>
    <s v="Large Crate"/>
    <s v="Liverpool"/>
    <x v="394"/>
    <d v="2013-06-09T00:00:00"/>
    <n v="4"/>
    <n v="0.08"/>
    <n v="195.99"/>
    <n v="4.2"/>
    <n v="783.96"/>
  </r>
  <r>
    <n v="5913"/>
    <n v="87503"/>
    <s v="Ralph Burton"/>
    <s v="Express Road Cargo"/>
    <x v="0"/>
    <x v="1"/>
    <s v="Not Specified"/>
    <s v="Shiraz"/>
    <x v="0"/>
    <x v="1"/>
    <s v="Moet &amp; Chandon Imperial"/>
    <s v="Large Crate"/>
    <s v="Hobart"/>
    <x v="53"/>
    <d v="2013-04-21T00:00:00"/>
    <n v="11"/>
    <n v="0.03"/>
    <n v="10.9"/>
    <n v="7.46"/>
    <n v="119.9"/>
  </r>
  <r>
    <n v="5914"/>
    <n v="87994"/>
    <s v="Kevin Jacobs"/>
    <s v="Express Road Cargo"/>
    <x v="0"/>
    <x v="1"/>
    <s v="Not Specified"/>
    <s v="Shiraz"/>
    <x v="0"/>
    <x v="1"/>
    <s v="Marques de Caceres Rioja Rosado 2014"/>
    <s v="Large Crate"/>
    <s v="Launceston"/>
    <x v="1308"/>
    <d v="2010-04-15T00:00:00"/>
    <n v="7"/>
    <n v="0.01"/>
    <n v="15.16"/>
    <n v="15.09"/>
    <n v="106.12"/>
  </r>
  <r>
    <n v="5915"/>
    <n v="85954"/>
    <s v="Bobby Sullivan"/>
    <s v="Express Road Cargo"/>
    <x v="1"/>
    <x v="3"/>
    <s v="Not Specified"/>
    <s v="Sauvignon Blanc"/>
    <x v="0"/>
    <x v="1"/>
    <s v="Robert Oatley Sauvignon Blanc 2013"/>
    <s v="Large Crate"/>
    <s v="Campbeltown"/>
    <x v="1237"/>
    <d v="2011-12-03T00:00:00"/>
    <n v="11"/>
    <n v="0.06"/>
    <n v="50.98"/>
    <n v="6.5"/>
    <n v="560.78"/>
  </r>
  <r>
    <n v="5916"/>
    <n v="91102"/>
    <s v="Edward Henderson"/>
    <s v="Road Cargo"/>
    <x v="0"/>
    <x v="0"/>
    <s v="Not Specified"/>
    <s v="Sangiovese"/>
    <x v="0"/>
    <x v="1"/>
    <s v="Bertani Bertarose 2014"/>
    <s v="Full Container"/>
    <s v="Darwin"/>
    <x v="1098"/>
    <d v="2011-07-20T00:00:00"/>
    <n v="14"/>
    <n v="0.01"/>
    <n v="2.62"/>
    <n v="0.8"/>
    <n v="36.68"/>
  </r>
  <r>
    <n v="5917"/>
    <n v="91102"/>
    <s v="Edward Henderson"/>
    <s v="Express Road Cargo"/>
    <x v="1"/>
    <x v="0"/>
    <s v="Not Specified"/>
    <s v="Chardonnay"/>
    <x v="0"/>
    <x v="1"/>
    <s v="Angeline Sauvignon Blanc 2014"/>
    <s v="Large Crate"/>
    <s v="Darwin"/>
    <x v="1098"/>
    <d v="2011-07-20T00:00:00"/>
    <n v="3"/>
    <n v="0.06"/>
    <n v="125.99"/>
    <n v="8.08"/>
    <n v="377.96999999999997"/>
  </r>
  <r>
    <n v="5918"/>
    <n v="86266"/>
    <s v="Heather Gibson"/>
    <s v="Express Road Cargo"/>
    <x v="0"/>
    <x v="3"/>
    <s v="Medium"/>
    <s v="Zinfandel"/>
    <x v="0"/>
    <x v="6"/>
    <s v="Chateau d'Esclans Whispering Angel Rose 2014"/>
    <s v="Large Crate"/>
    <s v="Paramatta"/>
    <x v="347"/>
    <d v="2013-04-04T00:00:00"/>
    <n v="11"/>
    <n v="0.1"/>
    <n v="13.48"/>
    <n v="4.51"/>
    <n v="148.28"/>
  </r>
  <r>
    <n v="5919"/>
    <n v="86193"/>
    <s v="Emily Davis"/>
    <s v="Road Cargo"/>
    <x v="0"/>
    <x v="3"/>
    <s v="Medium"/>
    <s v="Merlot"/>
    <x v="0"/>
    <x v="6"/>
    <s v="Domaine Lafond Roc-Epine Tavel Rose 2014"/>
    <s v="Large Crate"/>
    <s v="Grafton"/>
    <x v="166"/>
    <d v="2011-07-24T00:00:00"/>
    <n v="6"/>
    <n v="0.1"/>
    <n v="7.1"/>
    <n v="6.05"/>
    <n v="42.599999999999994"/>
  </r>
  <r>
    <n v="5920"/>
    <n v="86193"/>
    <s v="Emily Davis"/>
    <s v="Air Cargo"/>
    <x v="2"/>
    <x v="3"/>
    <s v="Medium"/>
    <s v="Grenache Rose"/>
    <x v="0"/>
    <x v="6"/>
    <s v="Chateau de Campuget Costieres de Nimes Tradition Rose 2015"/>
    <s v="Extra Large Crate"/>
    <s v="Paramatta"/>
    <x v="166"/>
    <d v="2011-07-25T00:00:00"/>
    <n v="4"/>
    <n v="7.0000000000000007E-2"/>
    <n v="284.98"/>
    <n v="69.55"/>
    <n v="1139.92"/>
  </r>
  <r>
    <n v="5921"/>
    <n v="86193"/>
    <s v="Emily Davis"/>
    <s v="Road Cargo"/>
    <x v="2"/>
    <x v="3"/>
    <s v="Medium"/>
    <s v="Cremant"/>
    <x v="0"/>
    <x v="6"/>
    <s v="Marques de Caceres Rioja Rosado 2014"/>
    <s v="Loose Wrap"/>
    <s v="Cessnock"/>
    <x v="166"/>
    <d v="2011-07-25T00:00:00"/>
    <n v="14"/>
    <n v="0.03"/>
    <n v="107.53"/>
    <n v="5.81"/>
    <n v="1505.42"/>
  </r>
  <r>
    <n v="5922"/>
    <n v="91368"/>
    <s v="George Lawson"/>
    <s v="Express Road Cargo"/>
    <x v="0"/>
    <x v="2"/>
    <s v="Medium"/>
    <s v="Cabernet Sauvignon"/>
    <x v="0"/>
    <x v="6"/>
    <s v="Schramsberg Cremant Demi-Sec 2011"/>
    <s v="Full Container"/>
    <s v="Rockingham"/>
    <x v="816"/>
    <d v="2011-06-11T00:00:00"/>
    <n v="12"/>
    <n v="0"/>
    <n v="4.71"/>
    <n v="0.7"/>
    <n v="56.519999999999996"/>
  </r>
  <r>
    <n v="5923"/>
    <n v="85957"/>
    <s v="Ryan Ramirez"/>
    <s v="Express Road Cargo"/>
    <x v="0"/>
    <x v="1"/>
    <s v="High"/>
    <s v="Zinfandel"/>
    <x v="0"/>
    <x v="6"/>
    <s v="Pierre Sparr Cremant d'Alsace Reserve Brut Rose"/>
    <s v="Full Container"/>
    <s v="Canberra"/>
    <x v="14"/>
    <d v="2012-10-08T00:00:00"/>
    <n v="14"/>
    <n v="0.06"/>
    <n v="2.94"/>
    <n v="0.96"/>
    <n v="41.16"/>
  </r>
  <r>
    <n v="5924"/>
    <n v="89557"/>
    <s v="Sean Elliott"/>
    <s v="Express Road Cargo"/>
    <x v="2"/>
    <x v="3"/>
    <s v="High"/>
    <s v="Cremant"/>
    <x v="0"/>
    <x v="6"/>
    <s v="Sutter Home Pink Moscato"/>
    <s v="Small Crate"/>
    <s v="Penrith"/>
    <x v="51"/>
    <d v="2013-08-16T00:00:00"/>
    <n v="7"/>
    <n v="0.02"/>
    <n v="4.9800000000000004"/>
    <n v="4.95"/>
    <n v="34.86"/>
  </r>
  <r>
    <n v="5925"/>
    <n v="89541"/>
    <s v="Mildred Harper"/>
    <s v="Road Cargo"/>
    <x v="2"/>
    <x v="3"/>
    <s v="High"/>
    <s v="Grenache Rose"/>
    <x v="0"/>
    <x v="4"/>
    <s v="Barnard Griffin Rose of Sangiovese 2014"/>
    <s v="Mini Crate"/>
    <s v="Lithgow"/>
    <x v="1102"/>
    <d v="2011-08-16T00:00:00"/>
    <n v="14"/>
    <n v="0.01"/>
    <n v="60.98"/>
    <n v="19.989999999999998"/>
    <n v="853.71999999999991"/>
  </r>
  <r>
    <n v="5926"/>
    <n v="90348"/>
    <s v="Alan Lawrence"/>
    <s v="Express Road Cargo"/>
    <x v="1"/>
    <x v="1"/>
    <s v="High"/>
    <s v="Chardonnay"/>
    <x v="0"/>
    <x v="6"/>
    <s v="Grgich Hills Chardonnay 2012"/>
    <s v="Large Crate"/>
    <s v="Ballarat"/>
    <x v="390"/>
    <d v="2013-04-25T00:00:00"/>
    <n v="1"/>
    <n v="0.04"/>
    <n v="29.99"/>
    <n v="5.5"/>
    <n v="29.99"/>
  </r>
  <r>
    <n v="5927"/>
    <n v="90348"/>
    <s v="Alan Lawrence"/>
    <s v="Express Road Cargo"/>
    <x v="2"/>
    <x v="1"/>
    <s v="High"/>
    <s v="Champagne"/>
    <x v="0"/>
    <x v="6"/>
    <s v="Chateau D'Aqueria Tavel Rose 2013"/>
    <s v="Mini Crate"/>
    <s v="Ararat"/>
    <x v="390"/>
    <d v="2013-04-24T00:00:00"/>
    <n v="5"/>
    <n v="0"/>
    <n v="19.940000000000001"/>
    <n v="14.87"/>
    <n v="99.7"/>
  </r>
  <r>
    <n v="5928"/>
    <n v="91291"/>
    <s v="Ryan Hamilton"/>
    <s v="Express Road Cargo"/>
    <x v="0"/>
    <x v="3"/>
    <s v="High"/>
    <s v="Malbec"/>
    <x v="0"/>
    <x v="6"/>
    <s v="Marques de Caceres Rioja Rosado 2014"/>
    <s v="Large Crate"/>
    <s v="Liverpool"/>
    <x v="976"/>
    <d v="2012-10-19T00:00:00"/>
    <n v="7"/>
    <n v="0.01"/>
    <n v="896.99"/>
    <n v="19.989999999999998"/>
    <n v="6278.93"/>
  </r>
  <r>
    <n v="5929"/>
    <n v="91291"/>
    <s v="Ryan Hamilton"/>
    <s v="Express Road Cargo"/>
    <x v="1"/>
    <x v="3"/>
    <s v="High"/>
    <s v="Reisling"/>
    <x v="0"/>
    <x v="6"/>
    <s v="Robert Oatley Sauvignon Blanc 2013"/>
    <s v="Standard Size Crate"/>
    <s v="Queanbeyan"/>
    <x v="976"/>
    <d v="2012-10-20T00:00:00"/>
    <n v="24"/>
    <n v="0.02"/>
    <n v="29.89"/>
    <n v="1.99"/>
    <n v="717.36"/>
  </r>
  <r>
    <n v="5930"/>
    <n v="87328"/>
    <s v="Terry Gutierrez"/>
    <s v="Express Road Cargo"/>
    <x v="0"/>
    <x v="0"/>
    <s v="Critical"/>
    <s v="Cabernet Sauvignon"/>
    <x v="0"/>
    <x v="6"/>
    <s v="Domaine Lafage Miraflors Rose 2013"/>
    <s v="Large Crate"/>
    <s v="Mount Isa"/>
    <x v="514"/>
    <d v="2011-06-07T00:00:00"/>
    <n v="15"/>
    <n v="0.08"/>
    <n v="23.99"/>
    <n v="6.71"/>
    <n v="359.84999999999997"/>
  </r>
  <r>
    <n v="5931"/>
    <n v="86064"/>
    <s v="Scott Daniels"/>
    <s v="Express Road Cargo"/>
    <x v="0"/>
    <x v="1"/>
    <s v="Critical"/>
    <s v="Pinot Noir"/>
    <x v="0"/>
    <x v="6"/>
    <s v="Miraval Rose 2014"/>
    <s v="Full Container"/>
    <s v="Ballarat"/>
    <x v="1322"/>
    <d v="2010-10-09T00:00:00"/>
    <n v="10"/>
    <n v="7.0000000000000007E-2"/>
    <n v="2.94"/>
    <n v="0.81"/>
    <n v="29.4"/>
  </r>
  <r>
    <n v="5932"/>
    <n v="86339"/>
    <s v="Ronald White"/>
    <s v="Road Cargo"/>
    <x v="0"/>
    <x v="0"/>
    <s v="High"/>
    <s v="Sangiovese"/>
    <x v="0"/>
    <x v="6"/>
    <s v="Langlois Chateau Cremant de Loire Brut"/>
    <s v="Large Crate"/>
    <s v="Cairns"/>
    <x v="169"/>
    <d v="2011-07-19T00:00:00"/>
    <n v="12"/>
    <n v="0.05"/>
    <n v="5.34"/>
    <n v="2.99"/>
    <n v="64.08"/>
  </r>
  <r>
    <n v="5933"/>
    <n v="86343"/>
    <s v="Ronald White"/>
    <s v="Express Road Cargo"/>
    <x v="0"/>
    <x v="0"/>
    <s v="High"/>
    <s v="Merlot"/>
    <x v="0"/>
    <x v="6"/>
    <s v="Belle Glos Oeil de Perdrix Pinot Noir Blanc 2014"/>
    <s v="Large Crate"/>
    <s v="Cairns"/>
    <x v="1218"/>
    <d v="2013-07-20T00:00:00"/>
    <n v="16"/>
    <n v="0.1"/>
    <n v="23.99"/>
    <n v="6.71"/>
    <n v="383.84"/>
  </r>
  <r>
    <n v="5934"/>
    <n v="88811"/>
    <s v="Raymond Bishop"/>
    <s v="Express Road Cargo"/>
    <x v="0"/>
    <x v="1"/>
    <s v="High"/>
    <s v="Merlot"/>
    <x v="0"/>
    <x v="6"/>
    <s v="Domaine Lafond Roc-Epine Tavel Rose 2014"/>
    <s v="Large Crate"/>
    <s v="Canberra"/>
    <x v="1069"/>
    <d v="2013-01-19T00:00:00"/>
    <n v="8"/>
    <n v="0.02"/>
    <n v="8.69"/>
    <n v="2.99"/>
    <n v="69.52"/>
  </r>
  <r>
    <n v="5935"/>
    <n v="88799"/>
    <s v="Andrew Henry"/>
    <s v="Air Cargo"/>
    <x v="1"/>
    <x v="1"/>
    <s v="High"/>
    <s v="Pinot Gris"/>
    <x v="0"/>
    <x v="6"/>
    <s v="Leeuwin Estate Art Series Chardonnay 2012"/>
    <s v="Small Crate"/>
    <s v="Canberra"/>
    <x v="243"/>
    <d v="2011-01-19T00:00:00"/>
    <n v="1"/>
    <n v="0.05"/>
    <n v="3502.14"/>
    <n v="8.73"/>
    <n v="3502.14"/>
  </r>
  <r>
    <n v="5936"/>
    <n v="88799"/>
    <s v="Andrew Henry"/>
    <s v="Express Road Cargo"/>
    <x v="0"/>
    <x v="1"/>
    <s v="High"/>
    <s v="Pinot Noir"/>
    <x v="0"/>
    <x v="6"/>
    <s v="Belle Glos Oeil de Perdrix Pinot Noir Blanc 2014"/>
    <s v="Standard Size Crate"/>
    <s v="Canberra"/>
    <x v="243"/>
    <d v="2011-01-20T00:00:00"/>
    <n v="6"/>
    <n v="0.05"/>
    <n v="34.58"/>
    <n v="8.99"/>
    <n v="207.48"/>
  </r>
  <r>
    <n v="5937"/>
    <n v="88799"/>
    <s v="Andrew Henry"/>
    <s v="Express Road Cargo"/>
    <x v="0"/>
    <x v="1"/>
    <s v="High"/>
    <s v="Zinfandel"/>
    <x v="0"/>
    <x v="6"/>
    <s v="Domaine Lafond Roc-Epine Tavel Rose 2014"/>
    <s v="Large Crate"/>
    <s v="Port Lincoln"/>
    <x v="243"/>
    <d v="2011-01-20T00:00:00"/>
    <n v="8"/>
    <n v="7.0000000000000007E-2"/>
    <n v="12.21"/>
    <n v="4.8099999999999996"/>
    <n v="97.68"/>
  </r>
  <r>
    <n v="5938"/>
    <n v="87612"/>
    <s v="Terry Gordon"/>
    <s v="Express Road Cargo"/>
    <x v="0"/>
    <x v="1"/>
    <s v="Medium"/>
    <s v="Merlot"/>
    <x v="0"/>
    <x v="6"/>
    <s v="Moet &amp; Chandon Imperial"/>
    <s v="Large Crate"/>
    <s v="Port Adelaide"/>
    <x v="809"/>
    <d v="2011-09-12T00:00:00"/>
    <n v="13"/>
    <n v="0.02"/>
    <n v="67.28"/>
    <n v="19.989999999999998"/>
    <n v="874.64"/>
  </r>
  <r>
    <n v="5939"/>
    <n v="91537"/>
    <s v="Todd Bishop"/>
    <s v="Express Road Cargo"/>
    <x v="2"/>
    <x v="1"/>
    <s v="Low"/>
    <s v="Cremant"/>
    <x v="0"/>
    <x v="6"/>
    <s v="Belle Glos Oeil de Perdrix Pinot Noir Blanc 2014"/>
    <s v="Standard Size Crate"/>
    <s v="Melton"/>
    <x v="1014"/>
    <d v="2011-04-24T00:00:00"/>
    <n v="3"/>
    <n v="0.03"/>
    <n v="20.239999999999998"/>
    <n v="6.67"/>
    <n v="60.72"/>
  </r>
  <r>
    <n v="5940"/>
    <n v="91326"/>
    <s v="Edward Sanders"/>
    <s v="Air Cargo"/>
    <x v="2"/>
    <x v="0"/>
    <s v="Not Specified"/>
    <s v="Sangiovese Rose"/>
    <x v="0"/>
    <x v="6"/>
    <s v="Sutter Home White Zinfandel"/>
    <s v="Small Crate"/>
    <s v="Gold Coast"/>
    <x v="1152"/>
    <d v="2013-03-15T00:00:00"/>
    <n v="7"/>
    <n v="0.09"/>
    <n v="240.98"/>
    <n v="60.2"/>
    <n v="1686.86"/>
  </r>
  <r>
    <n v="5941"/>
    <n v="91326"/>
    <s v="Edward Sanders"/>
    <s v="Express Road Cargo"/>
    <x v="1"/>
    <x v="0"/>
    <s v="Not Specified"/>
    <s v="Sauvignon Blanc"/>
    <x v="0"/>
    <x v="6"/>
    <s v="St. Supery Sauvignon Blanc 2015"/>
    <s v="Large Crate"/>
    <s v="Rockhampton"/>
    <x v="1152"/>
    <d v="2013-03-15T00:00:00"/>
    <n v="3"/>
    <n v="0.02"/>
    <n v="125.99"/>
    <n v="8.08"/>
    <n v="377.96999999999997"/>
  </r>
  <r>
    <n v="5942"/>
    <n v="86188"/>
    <s v="Douglas Payne"/>
    <s v="Express Road Cargo"/>
    <x v="2"/>
    <x v="1"/>
    <s v="Medium"/>
    <s v="Cremant"/>
    <x v="0"/>
    <x v="6"/>
    <s v="Miraval Rose 2014"/>
    <s v="Large Crate"/>
    <s v="Geelong"/>
    <x v="1084"/>
    <d v="2013-02-07T00:00:00"/>
    <n v="4"/>
    <n v="0.08"/>
    <n v="9.98"/>
    <n v="12.52"/>
    <n v="39.92"/>
  </r>
  <r>
    <n v="5943"/>
    <n v="86015"/>
    <s v="Katherine Matthews"/>
    <s v="Express Road Cargo"/>
    <x v="1"/>
    <x v="2"/>
    <s v="Low"/>
    <s v="Pinot Gris"/>
    <x v="0"/>
    <x v="6"/>
    <s v="Dog Point Vineyard Sauvignon Blanc 2014"/>
    <s v="Large Crate"/>
    <s v="Bunbury"/>
    <x v="843"/>
    <d v="2011-06-11T00:00:00"/>
    <n v="7"/>
    <n v="0.03"/>
    <n v="10.97"/>
    <n v="6.5"/>
    <n v="76.790000000000006"/>
  </r>
  <r>
    <n v="5944"/>
    <n v="87495"/>
    <s v="Ralph Burton"/>
    <s v="Road Cargo"/>
    <x v="1"/>
    <x v="1"/>
    <s v="Low"/>
    <s v="Chardonnay"/>
    <x v="0"/>
    <x v="6"/>
    <s v="Los Vascos Sauvignon Blanc 2015"/>
    <s v="Large Crate"/>
    <s v="Burnie"/>
    <x v="939"/>
    <d v="2012-04-28T00:00:00"/>
    <n v="8"/>
    <n v="0.1"/>
    <n v="65.989999999999995"/>
    <n v="5.63"/>
    <n v="527.91999999999996"/>
  </r>
  <r>
    <n v="5945"/>
    <n v="90841"/>
    <s v="Martin Mcdonald"/>
    <s v="Express Road Cargo"/>
    <x v="0"/>
    <x v="1"/>
    <s v="Critical"/>
    <s v="Cabernet Sauvignon"/>
    <x v="0"/>
    <x v="6"/>
    <s v="Langlois Chateau Cremant de Loire Brut"/>
    <s v="Large Crate"/>
    <s v="Victor Harbor"/>
    <x v="113"/>
    <d v="2012-11-13T00:00:00"/>
    <n v="18"/>
    <n v="0.08"/>
    <n v="5.28"/>
    <n v="6.26"/>
    <n v="95.04"/>
  </r>
  <r>
    <n v="5946"/>
    <n v="90841"/>
    <s v="Martin Mcdonald"/>
    <s v="Express Road Cargo"/>
    <x v="0"/>
    <x v="1"/>
    <s v="Critical"/>
    <s v="Malbec"/>
    <x v="0"/>
    <x v="6"/>
    <s v="Pierre Sparr Cremant d'Alsace Reserve Brut Rose"/>
    <s v="Large Crate"/>
    <s v="Mount Gambier"/>
    <x v="113"/>
    <d v="2012-11-14T00:00:00"/>
    <n v="32"/>
    <n v="0.01"/>
    <n v="59.76"/>
    <n v="9.7100000000000009"/>
    <n v="1912.32"/>
  </r>
  <r>
    <n v="5947"/>
    <n v="86087"/>
    <s v="Billy Stephens"/>
    <s v="Express Road Cargo"/>
    <x v="0"/>
    <x v="3"/>
    <s v="Not Specified"/>
    <s v="Pinot Noir"/>
    <x v="0"/>
    <x v="6"/>
    <s v="Pierre Sparr Cremant d'Alsace Reserve Brut Rose"/>
    <s v="Large Crate"/>
    <s v="Grafton"/>
    <x v="646"/>
    <d v="2011-11-30T00:00:00"/>
    <n v="3"/>
    <n v="0.02"/>
    <n v="30.56"/>
    <n v="2.99"/>
    <n v="91.679999999999993"/>
  </r>
  <r>
    <n v="5948"/>
    <n v="86091"/>
    <s v="Billy Stephens"/>
    <s v="Air Cargo"/>
    <x v="2"/>
    <x v="3"/>
    <s v="Not Specified"/>
    <s v="Cremant"/>
    <x v="0"/>
    <x v="6"/>
    <s v="Domaine Lafond Roc-Epine Tavel Rose 2014"/>
    <s v="Extra Large Crate"/>
    <s v="Armidale"/>
    <x v="971"/>
    <d v="2013-11-30T00:00:00"/>
    <n v="14"/>
    <n v="0.04"/>
    <n v="33.94"/>
    <n v="19.190000000000001"/>
    <n v="475.15999999999997"/>
  </r>
  <r>
    <n v="5949"/>
    <n v="86087"/>
    <s v="Billy Stephens"/>
    <s v="Express Road Cargo"/>
    <x v="1"/>
    <x v="3"/>
    <s v="Not Specified"/>
    <s v="Pinot Gris"/>
    <x v="0"/>
    <x v="4"/>
    <s v="Villa Maria Private Bin Sauvignon Blanc 2015"/>
    <s v="Loose Wrap"/>
    <s v="Dubbo"/>
    <x v="646"/>
    <d v="2011-12-01T00:00:00"/>
    <n v="2"/>
    <n v="0.04"/>
    <n v="9.49"/>
    <n v="5.76"/>
    <n v="18.98"/>
  </r>
  <r>
    <n v="5950"/>
    <n v="88933"/>
    <s v="Tina Hicks"/>
    <s v="Express Road Cargo"/>
    <x v="0"/>
    <x v="2"/>
    <s v="High"/>
    <s v="Cabernet Sauvignon"/>
    <x v="0"/>
    <x v="4"/>
    <s v="Laurent-Perrier Brut Rose"/>
    <s v="Full Container"/>
    <s v="Busseltol"/>
    <x v="1168"/>
    <d v="2012-01-10T00:00:00"/>
    <n v="11"/>
    <n v="7.0000000000000007E-2"/>
    <n v="5.84"/>
    <n v="1.2"/>
    <n v="64.239999999999995"/>
  </r>
  <r>
    <n v="5951"/>
    <n v="88933"/>
    <s v="Tina Hicks"/>
    <s v="Air Cargo"/>
    <x v="2"/>
    <x v="2"/>
    <s v="High"/>
    <s v="Sangiovese Rose"/>
    <x v="0"/>
    <x v="6"/>
    <s v="Sutter Home White Zinfandel"/>
    <s v="Small Crate"/>
    <s v="Mandurah"/>
    <x v="1168"/>
    <d v="2012-01-12T00:00:00"/>
    <n v="8"/>
    <n v="7.0000000000000007E-2"/>
    <n v="218.75"/>
    <n v="69.64"/>
    <n v="1750"/>
  </r>
  <r>
    <n v="5952"/>
    <n v="86176"/>
    <s v="Jessica Fisher"/>
    <s v="Express Road Cargo"/>
    <x v="1"/>
    <x v="1"/>
    <s v="High"/>
    <s v="Sauvignon Blanc"/>
    <x v="0"/>
    <x v="6"/>
    <s v="The White Knight Sauvignon Blanc 2014"/>
    <s v="Large Crate"/>
    <s v="Mildura"/>
    <x v="199"/>
    <d v="2011-07-27T00:00:00"/>
    <n v="6"/>
    <n v="0.02"/>
    <n v="65.989999999999995"/>
    <n v="8.99"/>
    <n v="395.93999999999994"/>
  </r>
  <r>
    <n v="5953"/>
    <n v="88414"/>
    <s v="Louis Gibson"/>
    <s v="Express Road Cargo"/>
    <x v="1"/>
    <x v="1"/>
    <s v="Low"/>
    <s v="Sauvignon Blanc"/>
    <x v="0"/>
    <x v="6"/>
    <s v="Lucky Chardonnay 2012"/>
    <s v="Large Crate"/>
    <s v="Canberra"/>
    <x v="420"/>
    <d v="2012-03-23T00:00:00"/>
    <n v="2"/>
    <n v="0.02"/>
    <n v="65.989999999999995"/>
    <n v="3.99"/>
    <n v="131.97999999999999"/>
  </r>
  <r>
    <n v="5954"/>
    <n v="88771"/>
    <s v="Brandon Ruiz"/>
    <s v="Express Road Cargo"/>
    <x v="1"/>
    <x v="1"/>
    <s v="Not Specified"/>
    <s v="Chardonnay"/>
    <x v="0"/>
    <x v="4"/>
    <s v="Hewitson LuLu Sauvignon Blanc 2014"/>
    <s v="Large Crate"/>
    <s v="Wodonga"/>
    <x v="107"/>
    <d v="2013-08-12T00:00:00"/>
    <n v="21"/>
    <n v="0.02"/>
    <n v="99.99"/>
    <n v="19.989999999999998"/>
    <n v="2099.79"/>
  </r>
  <r>
    <n v="5955"/>
    <n v="90676"/>
    <s v="Rachel Garrett"/>
    <s v="Express Road Cargo"/>
    <x v="0"/>
    <x v="1"/>
    <s v="Medium"/>
    <s v="Sangiovese"/>
    <x v="0"/>
    <x v="6"/>
    <s v="Chateau D'Aqueria Tavel Rose 2013"/>
    <s v="Large Crate"/>
    <s v="Port Adelaide"/>
    <x v="630"/>
    <d v="2011-03-03T00:00:00"/>
    <n v="3"/>
    <n v="0.02"/>
    <n v="2.89"/>
    <n v="0.49"/>
    <n v="8.67"/>
  </r>
  <r>
    <n v="5956"/>
    <n v="90676"/>
    <s v="Rachel Garrett"/>
    <s v="Express Road Cargo"/>
    <x v="2"/>
    <x v="1"/>
    <s v="Medium"/>
    <s v="Grenache Rose"/>
    <x v="0"/>
    <x v="6"/>
    <s v="Chateau D'Aqueria Tavel Rose 2013"/>
    <s v="Loose Wrap"/>
    <s v="Mount Barker"/>
    <x v="630"/>
    <d v="2011-03-05T00:00:00"/>
    <n v="9"/>
    <n v="0.08"/>
    <n v="41.32"/>
    <n v="8.66"/>
    <n v="371.88"/>
  </r>
  <r>
    <n v="5957"/>
    <n v="90676"/>
    <s v="Rachel Garrett"/>
    <s v="Express Road Cargo"/>
    <x v="0"/>
    <x v="1"/>
    <s v="Medium"/>
    <s v="Merlot"/>
    <x v="0"/>
    <x v="4"/>
    <s v="Chateau de Campuget Costieres de Nimes Tradition Rose 2015"/>
    <s v="Full Container"/>
    <s v="Port Lincoln"/>
    <x v="630"/>
    <d v="2011-03-03T00:00:00"/>
    <n v="3"/>
    <n v="0.06"/>
    <n v="8.9499999999999993"/>
    <n v="2.0099999999999998"/>
    <n v="26.849999999999998"/>
  </r>
  <r>
    <n v="5958"/>
    <n v="89009"/>
    <s v="Johnny Dean"/>
    <s v="Express Road Cargo"/>
    <x v="0"/>
    <x v="1"/>
    <s v="Medium"/>
    <s v="Zinfandel"/>
    <x v="0"/>
    <x v="6"/>
    <s v="Pietradolce Etna Rosato 2014"/>
    <s v="Large Crate"/>
    <s v="Burnie"/>
    <x v="679"/>
    <d v="2011-06-07T00:00:00"/>
    <n v="2"/>
    <n v="0.09"/>
    <n v="30.98"/>
    <n v="5.76"/>
    <n v="61.96"/>
  </r>
  <r>
    <n v="5959"/>
    <n v="89009"/>
    <s v="Johnny Dean"/>
    <s v="Express Road Cargo"/>
    <x v="1"/>
    <x v="1"/>
    <s v="Medium"/>
    <s v="Pinot Gris"/>
    <x v="0"/>
    <x v="6"/>
    <s v="Mercer Canyons Chardonnay 2013"/>
    <s v="Large Crate"/>
    <s v="Launceston"/>
    <x v="679"/>
    <d v="2011-06-08T00:00:00"/>
    <n v="5"/>
    <n v="0.1"/>
    <n v="125.99"/>
    <n v="7.69"/>
    <n v="629.94999999999993"/>
  </r>
  <r>
    <n v="5960"/>
    <n v="90156"/>
    <s v="Wanda Cooper"/>
    <s v="Express Road Cargo"/>
    <x v="0"/>
    <x v="2"/>
    <s v="Critical"/>
    <s v="Sangiovese"/>
    <x v="0"/>
    <x v="6"/>
    <s v="Veuve Clicquot Brut Yellow Label"/>
    <s v="Large Crate"/>
    <s v="Geraldton"/>
    <x v="143"/>
    <d v="2012-04-20T00:00:00"/>
    <n v="1"/>
    <n v="0.04"/>
    <n v="8.8800000000000008"/>
    <n v="6.28"/>
    <n v="8.8800000000000008"/>
  </r>
  <r>
    <n v="5961"/>
    <n v="91518"/>
    <s v="Ronald Freeman"/>
    <s v="Road Cargo"/>
    <x v="0"/>
    <x v="2"/>
    <s v="Medium"/>
    <s v="Cabernet Sauvignon"/>
    <x v="0"/>
    <x v="6"/>
    <s v="Chateau Gaudrelle Cremant d'Loire Brut"/>
    <s v="Large Crate"/>
    <s v="Perth"/>
    <x v="1043"/>
    <d v="2013-04-07T00:00:00"/>
    <n v="10"/>
    <n v="0.09"/>
    <n v="18.97"/>
    <n v="9.0299999999999994"/>
    <n v="189.7"/>
  </r>
  <r>
    <n v="5962"/>
    <n v="91513"/>
    <s v="Ronald Freeman"/>
    <s v="Express Road Cargo"/>
    <x v="0"/>
    <x v="2"/>
    <s v="Medium"/>
    <s v="Pinot Noir"/>
    <x v="0"/>
    <x v="6"/>
    <s v="Jean-Baptiste Adam Les Natures Cremant d'Alsace Brut"/>
    <s v="Large Crate"/>
    <s v="Geraldton"/>
    <x v="424"/>
    <d v="2010-04-07T00:00:00"/>
    <n v="9"/>
    <n v="0"/>
    <n v="8.34"/>
    <n v="4.82"/>
    <n v="75.06"/>
  </r>
  <r>
    <n v="5963"/>
    <n v="88219"/>
    <s v="Carl Perkins"/>
    <s v="Express Road Cargo"/>
    <x v="0"/>
    <x v="1"/>
    <s v="Critical"/>
    <s v="Sangiovese"/>
    <x v="0"/>
    <x v="6"/>
    <s v="Jean-Baptiste Adam Les Natures Cremant d'Alsace Brut"/>
    <s v="Large Crate"/>
    <s v="Launceston"/>
    <x v="129"/>
    <d v="2010-12-14T00:00:00"/>
    <n v="7"/>
    <n v="0.04"/>
    <n v="4.28"/>
    <n v="5.68"/>
    <n v="29.96"/>
  </r>
  <r>
    <n v="5964"/>
    <n v="88219"/>
    <s v="Carl Perkins"/>
    <s v="Air Cargo"/>
    <x v="2"/>
    <x v="1"/>
    <s v="Critical"/>
    <s v="Grenache Rose"/>
    <x v="0"/>
    <x v="6"/>
    <s v="Sutter Home Pink Moscato"/>
    <s v="Small Crate"/>
    <s v="Burnie"/>
    <x v="129"/>
    <d v="2010-12-14T00:00:00"/>
    <n v="13"/>
    <n v="0.06"/>
    <n v="376.13"/>
    <n v="85.63"/>
    <n v="4889.6899999999996"/>
  </r>
  <r>
    <n v="5965"/>
    <n v="88219"/>
    <s v="Carl Perkins"/>
    <s v="Air Cargo"/>
    <x v="2"/>
    <x v="1"/>
    <s v="Critical"/>
    <s v="Sangiovese Rose"/>
    <x v="0"/>
    <x v="6"/>
    <s v="Miraval Rose 2014"/>
    <s v="Small Crate"/>
    <s v="Burnie"/>
    <x v="129"/>
    <d v="2010-12-13T00:00:00"/>
    <n v="17"/>
    <n v="0.06"/>
    <n v="424.21"/>
    <n v="110.2"/>
    <n v="7211.57"/>
  </r>
  <r>
    <n v="5966"/>
    <n v="88219"/>
    <s v="Carl Perkins"/>
    <s v="Express Road Cargo"/>
    <x v="1"/>
    <x v="1"/>
    <s v="Critical"/>
    <s v="Chardonnay"/>
    <x v="0"/>
    <x v="4"/>
    <s v="Chardonnais Napa Valley Chardonnay 2013"/>
    <s v="Large Crate"/>
    <s v="Hobart"/>
    <x v="129"/>
    <d v="2010-12-14T00:00:00"/>
    <n v="4"/>
    <n v="0.06"/>
    <n v="195.99"/>
    <n v="8.99"/>
    <n v="783.96"/>
  </r>
  <r>
    <n v="5967"/>
    <n v="88119"/>
    <s v="Jeffrey Duncan"/>
    <s v="Express Road Cargo"/>
    <x v="0"/>
    <x v="3"/>
    <s v="Low"/>
    <s v="Sangiovese"/>
    <x v="0"/>
    <x v="6"/>
    <s v="Belle Glos Oeil de Perdrix Pinot Noir Blanc 2014"/>
    <s v="Large Crate"/>
    <s v="Penrith"/>
    <x v="1323"/>
    <d v="2012-07-19T00:00:00"/>
    <n v="8"/>
    <n v="0.06"/>
    <n v="6.48"/>
    <n v="7.81"/>
    <n v="51.84"/>
  </r>
  <r>
    <n v="5968"/>
    <n v="90884"/>
    <s v="Benjamin Brown"/>
    <s v="Express Road Cargo"/>
    <x v="0"/>
    <x v="3"/>
    <s v="High"/>
    <s v="Zinfandel"/>
    <x v="0"/>
    <x v="6"/>
    <s v="Miraval Rose 2014"/>
    <s v="Large Crate"/>
    <s v="Queanbeyan"/>
    <x v="882"/>
    <d v="2013-02-23T00:00:00"/>
    <n v="2"/>
    <n v="0.01"/>
    <n v="6.48"/>
    <n v="9.68"/>
    <n v="12.96"/>
  </r>
  <r>
    <n v="5969"/>
    <n v="91540"/>
    <s v="Willie Black"/>
    <s v="Express Road Cargo"/>
    <x v="0"/>
    <x v="1"/>
    <s v="Low"/>
    <s v="Shiraz"/>
    <x v="0"/>
    <x v="6"/>
    <s v="Jean-Baptiste Adam Les Natures Cremant d'Alsace Brut"/>
    <s v="Large Crate"/>
    <s v="Burnie"/>
    <x v="834"/>
    <d v="2012-01-23T00:00:00"/>
    <n v="11"/>
    <n v="0.04"/>
    <n v="4.91"/>
    <n v="5.68"/>
    <n v="54.010000000000005"/>
  </r>
  <r>
    <n v="5970"/>
    <n v="90768"/>
    <s v="Randy Hudson"/>
    <s v="Express Road Cargo"/>
    <x v="0"/>
    <x v="1"/>
    <s v="High"/>
    <s v="Cabernet Sauvignon"/>
    <x v="0"/>
    <x v="6"/>
    <s v="Chateau d'Esclans Whispering Angel Rose 2014"/>
    <s v="Large Crate"/>
    <s v="Launceston"/>
    <x v="774"/>
    <d v="2011-03-30T00:00:00"/>
    <n v="6"/>
    <n v="0"/>
    <n v="3.58"/>
    <n v="5.47"/>
    <n v="21.48"/>
  </r>
  <r>
    <n v="5971"/>
    <n v="90768"/>
    <s v="Randy Hudson"/>
    <s v="Express Road Cargo"/>
    <x v="0"/>
    <x v="1"/>
    <s v="High"/>
    <s v="Merlot"/>
    <x v="0"/>
    <x v="6"/>
    <s v="Sutter Home White Zinfandel"/>
    <s v="Full Container"/>
    <s v="Launceston"/>
    <x v="774"/>
    <d v="2011-03-30T00:00:00"/>
    <n v="11"/>
    <n v="0.08"/>
    <n v="1.81"/>
    <n v="0.75"/>
    <n v="19.91"/>
  </r>
  <r>
    <n v="5972"/>
    <n v="86634"/>
    <s v="Phillip Brooks"/>
    <s v="Express Road Cargo"/>
    <x v="0"/>
    <x v="3"/>
    <s v="High"/>
    <s v="Merlot"/>
    <x v="0"/>
    <x v="6"/>
    <s v="Locations by Dave Phinney F Rose"/>
    <s v="Full Container"/>
    <s v="Liverpool"/>
    <x v="1221"/>
    <d v="2011-10-04T00:00:00"/>
    <n v="2"/>
    <n v="0.08"/>
    <n v="10.31"/>
    <n v="1.79"/>
    <n v="20.62"/>
  </r>
  <r>
    <n v="5973"/>
    <n v="86093"/>
    <s v="Brian Bishop"/>
    <s v="Express Road Cargo"/>
    <x v="2"/>
    <x v="1"/>
    <s v="Low"/>
    <s v="Cremant"/>
    <x v="0"/>
    <x v="6"/>
    <s v="Sutter Home White Zinfandel"/>
    <s v="Loose Wrap"/>
    <s v="Geelong"/>
    <x v="423"/>
    <d v="2011-04-01T00:00:00"/>
    <n v="4"/>
    <n v="0.05"/>
    <n v="110.98"/>
    <n v="13.99"/>
    <n v="443.92"/>
  </r>
  <r>
    <n v="5974"/>
    <n v="86093"/>
    <s v="Brian Bishop"/>
    <s v="Express Road Cargo"/>
    <x v="0"/>
    <x v="1"/>
    <s v="Low"/>
    <s v="Sangiovese"/>
    <x v="0"/>
    <x v="6"/>
    <s v="Laurent-Perrier Brut Millesime 2006"/>
    <s v="Full Container"/>
    <s v="Ararat"/>
    <x v="423"/>
    <d v="2011-03-29T00:00:00"/>
    <n v="12"/>
    <n v="0.1"/>
    <n v="2.84"/>
    <n v="0.93"/>
    <n v="34.08"/>
  </r>
  <r>
    <n v="5975"/>
    <n v="86093"/>
    <s v="Brian Bishop"/>
    <s v="Express Road Cargo"/>
    <x v="1"/>
    <x v="1"/>
    <s v="Low"/>
    <s v="Sauvignon Blanc"/>
    <x v="0"/>
    <x v="6"/>
    <s v="St. Supery Sauvignon Blanc 2015"/>
    <s v="Large Crate"/>
    <s v="Wodonga"/>
    <x v="423"/>
    <d v="2011-03-27T00:00:00"/>
    <n v="8"/>
    <n v="0.08"/>
    <n v="65.989999999999995"/>
    <n v="8.99"/>
    <n v="527.91999999999996"/>
  </r>
  <r>
    <n v="5976"/>
    <n v="87736"/>
    <s v="Carl Austin"/>
    <s v="Express Road Cargo"/>
    <x v="0"/>
    <x v="1"/>
    <s v="Critical"/>
    <s v="Sangiovese"/>
    <x v="0"/>
    <x v="6"/>
    <s v="JCB N¬∞21 Brut Cremant de Bourgogne"/>
    <s v="Full Container"/>
    <s v="Ararat"/>
    <x v="319"/>
    <d v="2013-11-03T00:00:00"/>
    <n v="33"/>
    <n v="0.03"/>
    <n v="1.26"/>
    <n v="0.7"/>
    <n v="41.58"/>
  </r>
  <r>
    <n v="5977"/>
    <n v="89408"/>
    <s v="Benjamin Peterson"/>
    <s v="Express Road Cargo"/>
    <x v="0"/>
    <x v="3"/>
    <s v="Low"/>
    <s v="Sangiovese"/>
    <x v="0"/>
    <x v="4"/>
    <s v="Domaine Lafage Miraflors Rose 2013"/>
    <s v="Large Crate"/>
    <s v="Lithgow"/>
    <x v="544"/>
    <d v="2010-12-14T00:00:00"/>
    <n v="21"/>
    <n v="0.02"/>
    <n v="70.97"/>
    <n v="3.5"/>
    <n v="1490.37"/>
  </r>
  <r>
    <n v="5978"/>
    <n v="91548"/>
    <s v="Gary Cunningham"/>
    <s v="Express Road Cargo"/>
    <x v="0"/>
    <x v="3"/>
    <s v="Critical"/>
    <s v="Sangiovese"/>
    <x v="0"/>
    <x v="6"/>
    <s v="Orin Swift Cellars Fragile Rose 2014"/>
    <s v="Large Crate"/>
    <s v="Dubbo"/>
    <x v="1215"/>
    <d v="2013-06-01T00:00:00"/>
    <n v="4"/>
    <n v="0.08"/>
    <n v="4.49"/>
    <n v="1.49"/>
    <n v="17.96"/>
  </r>
  <r>
    <n v="5979"/>
    <n v="91543"/>
    <s v="Gary Cunningham"/>
    <s v="Express Road Cargo"/>
    <x v="0"/>
    <x v="3"/>
    <s v="Critical"/>
    <s v="Pinot Noir"/>
    <x v="0"/>
    <x v="6"/>
    <s v="Gerard Bertrand Cote des Roses Rose 2014"/>
    <s v="Full Container"/>
    <s v="Bathurst"/>
    <x v="652"/>
    <d v="2010-06-02T00:00:00"/>
    <n v="11"/>
    <n v="0.04"/>
    <n v="3.68"/>
    <n v="1.32"/>
    <n v="40.480000000000004"/>
  </r>
  <r>
    <n v="5980"/>
    <n v="91302"/>
    <s v="James Moore"/>
    <s v="Road Cargo"/>
    <x v="0"/>
    <x v="3"/>
    <s v="High"/>
    <s v="Malbec"/>
    <x v="0"/>
    <x v="6"/>
    <s v="Langlois Chateau Cremant de Loire Brut"/>
    <s v="Full Container"/>
    <s v="Wollongong"/>
    <x v="717"/>
    <d v="2011-12-09T00:00:00"/>
    <n v="3"/>
    <n v="0.03"/>
    <n v="5.84"/>
    <n v="1.2"/>
    <n v="17.52"/>
  </r>
  <r>
    <n v="5981"/>
    <n v="91302"/>
    <s v="James Moore"/>
    <s v="Express Road Cargo"/>
    <x v="1"/>
    <x v="3"/>
    <s v="High"/>
    <s v="Chardonnay"/>
    <x v="0"/>
    <x v="6"/>
    <s v="Giesen Sauvignon Blanc 2014"/>
    <s v="Large Crate"/>
    <s v="Liverpool"/>
    <x v="717"/>
    <d v="2011-12-09T00:00:00"/>
    <n v="19"/>
    <n v="0.03"/>
    <n v="35.99"/>
    <n v="1.1000000000000001"/>
    <n v="683.81000000000006"/>
  </r>
  <r>
    <n v="5982"/>
    <n v="90939"/>
    <s v="Carl Price"/>
    <s v="Road Cargo"/>
    <x v="2"/>
    <x v="2"/>
    <s v="Medium"/>
    <s v="Cremant"/>
    <x v="0"/>
    <x v="6"/>
    <s v="Sutter Home Pink Moscato"/>
    <s v="Standard Size Crate"/>
    <s v="Bunbury"/>
    <x v="416"/>
    <d v="2013-02-12T00:00:00"/>
    <n v="9"/>
    <n v="0.02"/>
    <n v="12.64"/>
    <n v="4.9800000000000004"/>
    <n v="113.76"/>
  </r>
  <r>
    <n v="5983"/>
    <n v="90179"/>
    <s v="Russell Knight"/>
    <s v="Express Road Cargo"/>
    <x v="2"/>
    <x v="1"/>
    <s v="Medium"/>
    <s v="Champagne"/>
    <x v="0"/>
    <x v="6"/>
    <s v="Domaine Lafage Miraflors Rose 2013"/>
    <s v="Mini Crate"/>
    <s v="Mount Gambier"/>
    <x v="1200"/>
    <d v="2012-02-15T00:00:00"/>
    <n v="5"/>
    <n v="0.01"/>
    <n v="111.96"/>
    <n v="69"/>
    <n v="559.79999999999995"/>
  </r>
  <r>
    <n v="5984"/>
    <n v="88167"/>
    <s v="Bruce Hawkins"/>
    <s v="Express Road Cargo"/>
    <x v="1"/>
    <x v="1"/>
    <s v="Low"/>
    <s v="Pinot Gris"/>
    <x v="0"/>
    <x v="4"/>
    <s v="Lincourt Courtney's Chardonnay 2012"/>
    <s v="Large Crate"/>
    <s v="Canberra"/>
    <x v="1324"/>
    <d v="2011-11-01T00:00:00"/>
    <n v="12"/>
    <n v="0.09"/>
    <n v="99.99"/>
    <n v="19.989999999999998"/>
    <n v="1199.8799999999999"/>
  </r>
  <r>
    <n v="5985"/>
    <n v="89559"/>
    <s v="Mildred Harper"/>
    <s v="Air Cargo"/>
    <x v="2"/>
    <x v="3"/>
    <s v="Not Specified"/>
    <s v="Champagne"/>
    <x v="0"/>
    <x v="6"/>
    <s v="Gerard Bertrand Cote des Roses Rose 2014"/>
    <s v="Small Crate"/>
    <s v="Broken Hill"/>
    <x v="147"/>
    <d v="2013-09-26T00:00:00"/>
    <n v="18"/>
    <n v="0.05"/>
    <n v="130.97999999999999"/>
    <n v="54.74"/>
    <n v="2357.64"/>
  </r>
  <r>
    <n v="5986"/>
    <n v="88095"/>
    <s v="Jeremy Romero"/>
    <s v="Air Cargo"/>
    <x v="2"/>
    <x v="3"/>
    <s v="Medium"/>
    <s v="Sangiovese Rose"/>
    <x v="0"/>
    <x v="6"/>
    <s v="Chateau D'Aqueria Tavel Rose 2013"/>
    <s v="Extra Large Crate"/>
    <s v="Bathurst"/>
    <x v="236"/>
    <d v="2012-03-05T00:00:00"/>
    <n v="14"/>
    <n v="0.08"/>
    <n v="243.98"/>
    <n v="43.32"/>
    <n v="3415.72"/>
  </r>
  <r>
    <n v="5987"/>
    <n v="88095"/>
    <s v="Paul Gilbert"/>
    <s v="Express Road Cargo"/>
    <x v="1"/>
    <x v="3"/>
    <s v="Medium"/>
    <s v="Pinot Gris"/>
    <x v="0"/>
    <x v="6"/>
    <s v="Hewitson LuLu Sauvignon Blanc 2014"/>
    <s v="Standard Size Crate"/>
    <s v="Goulburn"/>
    <x v="236"/>
    <d v="2012-03-06T00:00:00"/>
    <n v="4"/>
    <n v="0.1"/>
    <n v="4.8899999999999997"/>
    <n v="4.93"/>
    <n v="19.559999999999999"/>
  </r>
  <r>
    <n v="5988"/>
    <n v="88095"/>
    <s v="Paul Gilbert"/>
    <s v="Express Road Cargo"/>
    <x v="0"/>
    <x v="3"/>
    <s v="Medium"/>
    <s v="Malbec"/>
    <x v="0"/>
    <x v="6"/>
    <s v="Bertani Bertarose 2014"/>
    <s v="Full Container"/>
    <s v="Dubbo"/>
    <x v="236"/>
    <d v="2012-03-04T00:00:00"/>
    <n v="1"/>
    <n v="7.0000000000000007E-2"/>
    <n v="4.9800000000000004"/>
    <n v="0.8"/>
    <n v="4.9800000000000004"/>
  </r>
  <r>
    <n v="5989"/>
    <n v="86309"/>
    <s v="Ralph Simpson"/>
    <s v="Express Road Cargo"/>
    <x v="2"/>
    <x v="1"/>
    <s v="Critical"/>
    <s v="Champagne"/>
    <x v="0"/>
    <x v="6"/>
    <s v="Bertani Bertarose 2014"/>
    <s v="Large Crate"/>
    <s v="Adelaide"/>
    <x v="1135"/>
    <d v="2010-09-17T00:00:00"/>
    <n v="1"/>
    <n v="0.09"/>
    <n v="13.79"/>
    <n v="8.7799999999999994"/>
    <n v="13.79"/>
  </r>
  <r>
    <n v="5990"/>
    <n v="91539"/>
    <s v="Todd Bishop"/>
    <s v="Road Cargo"/>
    <x v="0"/>
    <x v="1"/>
    <s v="Medium"/>
    <s v="Shiraz"/>
    <x v="0"/>
    <x v="6"/>
    <s v="Domaine Lafond Roc-Epine Tavel Rose 2014"/>
    <s v="Large Crate"/>
    <s v="Geelong"/>
    <x v="414"/>
    <d v="2012-05-03T00:00:00"/>
    <n v="6"/>
    <n v="0.08"/>
    <n v="9.7100000000000009"/>
    <n v="9.4499999999999993"/>
    <n v="58.260000000000005"/>
  </r>
  <r>
    <n v="5991"/>
    <n v="89833"/>
    <s v="Louis Ramirez"/>
    <s v="Express Road Cargo"/>
    <x v="2"/>
    <x v="2"/>
    <s v="Critical"/>
    <s v="Sangiovese Rose"/>
    <x v="0"/>
    <x v="4"/>
    <s v="Barnard Griffin Rose of Sangiovese 2014"/>
    <s v="Standard Size Crate"/>
    <s v="Mandurah"/>
    <x v="825"/>
    <d v="2012-11-11T00:00:00"/>
    <n v="37"/>
    <n v="0.03"/>
    <n v="4.82"/>
    <n v="5.72"/>
    <n v="178.34"/>
  </r>
  <r>
    <n v="5992"/>
    <n v="90470"/>
    <s v="Theresa Montgomery"/>
    <s v="Air Cargo"/>
    <x v="2"/>
    <x v="1"/>
    <s v="Low"/>
    <s v="Cremant"/>
    <x v="0"/>
    <x v="4"/>
    <s v="Pietradolce Etna Rosato 2014"/>
    <s v="Small Crate"/>
    <s v="Melbourne"/>
    <x v="1047"/>
    <d v="2011-06-15T00:00:00"/>
    <n v="12"/>
    <n v="0.1"/>
    <n v="58.14"/>
    <n v="36.61"/>
    <n v="697.68000000000006"/>
  </r>
  <r>
    <n v="5993"/>
    <n v="88631"/>
    <s v="Shawn Moreno"/>
    <s v="Express Road Cargo"/>
    <x v="1"/>
    <x v="3"/>
    <s v="Critical"/>
    <s v="Pinot Gris"/>
    <x v="0"/>
    <x v="6"/>
    <s v="Los Vascos Sauvignon Blanc 2015"/>
    <s v="Large Crate"/>
    <s v="Cessnock"/>
    <x v="141"/>
    <d v="2013-12-03T00:00:00"/>
    <n v="2"/>
    <n v="0"/>
    <n v="99.99"/>
    <n v="19.989999999999998"/>
    <n v="199.98"/>
  </r>
  <r>
    <n v="5994"/>
    <n v="85997"/>
    <s v="Antonio Robinson"/>
    <s v="Express Road Cargo"/>
    <x v="0"/>
    <x v="1"/>
    <s v="Medium"/>
    <s v="Pinot Noir"/>
    <x v="0"/>
    <x v="6"/>
    <s v="Louis Roederer Cristal Brut 2006"/>
    <s v="Large Crate"/>
    <s v="Adelaide"/>
    <x v="171"/>
    <d v="2012-10-11T00:00:00"/>
    <n v="4"/>
    <n v="0.1"/>
    <n v="4.82"/>
    <n v="1.49"/>
    <n v="19.28"/>
  </r>
  <r>
    <n v="5995"/>
    <n v="85997"/>
    <s v="Antonio Robinson"/>
    <s v="Express Road Cargo"/>
    <x v="0"/>
    <x v="1"/>
    <s v="Medium"/>
    <s v="Sangiovese"/>
    <x v="0"/>
    <x v="7"/>
    <s v="Chateau d'Esclans Whispering Angel Rose 2014"/>
    <s v="Large Crate"/>
    <s v="Adelaide"/>
    <x v="171"/>
    <d v="2012-10-11T00:00:00"/>
    <n v="12"/>
    <n v="0.02"/>
    <n v="6.48"/>
    <n v="5.74"/>
    <n v="77.760000000000005"/>
  </r>
  <r>
    <n v="5996"/>
    <n v="87166"/>
    <s v="Christopher Stone"/>
    <s v="Air Cargo"/>
    <x v="2"/>
    <x v="2"/>
    <s v="Low"/>
    <s v="Sangiovese Rose"/>
    <x v="0"/>
    <x v="7"/>
    <s v="Belle Glos Oeil de Perdrix Pinot Noir Blanc 2014"/>
    <s v="Small Crate"/>
    <s v="Perth"/>
    <x v="987"/>
    <d v="2011-09-23T00:00:00"/>
    <n v="10"/>
    <n v="0.01"/>
    <n v="100.98"/>
    <n v="26.22"/>
    <n v="1009.8000000000001"/>
  </r>
  <r>
    <n v="5997"/>
    <n v="86197"/>
    <s v="Emily Davis"/>
    <s v="Express Road Cargo"/>
    <x v="1"/>
    <x v="3"/>
    <s v="Low"/>
    <s v="Reisling"/>
    <x v="0"/>
    <x v="7"/>
    <s v="Lincourt Courtney's Chardonnay 2012"/>
    <s v="Loose Wrap"/>
    <s v="Dubbo"/>
    <x v="349"/>
    <d v="2012-08-08T00:00:00"/>
    <n v="5"/>
    <n v="7.0000000000000007E-2"/>
    <n v="96.45"/>
    <n v="13.99"/>
    <n v="482.25"/>
  </r>
  <r>
    <n v="5998"/>
    <n v="89962"/>
    <s v="Jessica Daniels"/>
    <s v="Express Road Cargo"/>
    <x v="0"/>
    <x v="3"/>
    <s v="High"/>
    <s v="Shiraz"/>
    <x v="0"/>
    <x v="7"/>
    <s v="Orin Swift Cellars Fragile Rose 2014"/>
    <s v="Large Crate"/>
    <s v="Armidale"/>
    <x v="798"/>
    <d v="2011-10-04T00:00:00"/>
    <n v="22"/>
    <n v="0.05"/>
    <n v="6.48"/>
    <n v="9.17"/>
    <n v="142.56"/>
  </r>
  <r>
    <n v="5999"/>
    <n v="89690"/>
    <s v="Carlos Meyer"/>
    <s v="Road Cargo"/>
    <x v="2"/>
    <x v="3"/>
    <s v="Not Specified"/>
    <s v="Champagne"/>
    <x v="0"/>
    <x v="7"/>
    <s v="Bertani Bertarose 2014"/>
    <s v="Standard Size Crate"/>
    <s v="Blue Mountains"/>
    <x v="211"/>
    <d v="2012-11-19T00:00:00"/>
    <n v="41"/>
    <n v="0.06"/>
    <n v="12.64"/>
    <n v="4.9800000000000004"/>
    <n v="518.24"/>
  </r>
  <r>
    <n v="6000"/>
    <n v="88250"/>
    <s v="Katherine Brooks"/>
    <s v="Express Road Cargo"/>
    <x v="1"/>
    <x v="1"/>
    <s v="High"/>
    <s v="Reisling"/>
    <x v="0"/>
    <x v="7"/>
    <s v="Lincourt Courtney's Chardonnay 2012"/>
    <s v="Large Crate"/>
    <s v="Geelong"/>
    <x v="350"/>
    <d v="2013-10-24T00:00:00"/>
    <n v="22"/>
    <n v="0.1"/>
    <n v="100.97"/>
    <n v="7.18"/>
    <n v="2221.34"/>
  </r>
  <r>
    <n v="6001"/>
    <n v="88250"/>
    <s v="Katherine Brooks"/>
    <s v="Express Road Cargo"/>
    <x v="0"/>
    <x v="1"/>
    <s v="High"/>
    <s v="Zinfandel"/>
    <x v="0"/>
    <x v="7"/>
    <s v="Orin Swift Cellars Fragile Rose 2014"/>
    <s v="Large Crate"/>
    <s v="Geelong"/>
    <x v="350"/>
    <d v="2013-10-23T00:00:00"/>
    <n v="13"/>
    <n v="0"/>
    <n v="5.28"/>
    <n v="8.16"/>
    <n v="68.64"/>
  </r>
  <r>
    <n v="6002"/>
    <n v="89388"/>
    <s v="Keith Stone"/>
    <s v="Express Road Cargo"/>
    <x v="0"/>
    <x v="3"/>
    <s v="Medium"/>
    <s v="Zinfandel"/>
    <x v="0"/>
    <x v="7"/>
    <s v="Louis Roederer Cristal Brut with Gift Box 2007"/>
    <s v="Large Crate"/>
    <s v="Orange"/>
    <x v="1314"/>
    <d v="2013-10-17T00:00:00"/>
    <n v="26"/>
    <n v="0.04"/>
    <n v="28.53"/>
    <n v="1.49"/>
    <n v="741.78"/>
  </r>
  <r>
    <n v="6003"/>
    <n v="88824"/>
    <s v="Lori Kim"/>
    <s v="Express Road Cargo"/>
    <x v="1"/>
    <x v="3"/>
    <s v="High"/>
    <s v="Sauvignon Blanc"/>
    <x v="0"/>
    <x v="7"/>
    <s v="Los Vascos Sauvignon Blanc 2015"/>
    <s v="Large Crate"/>
    <s v="Broken Hill"/>
    <x v="861"/>
    <d v="2010-03-23T00:00:00"/>
    <n v="11"/>
    <n v="0.02"/>
    <n v="55.94"/>
    <n v="6.55"/>
    <n v="615.33999999999992"/>
  </r>
  <r>
    <n v="6004"/>
    <n v="89993"/>
    <s v="Brian Hernandez"/>
    <s v="Express Road Cargo"/>
    <x v="0"/>
    <x v="3"/>
    <s v="Medium"/>
    <s v="Malbec"/>
    <x v="0"/>
    <x v="7"/>
    <s v="Bertani Bertarose 2014"/>
    <s v="Large Crate"/>
    <s v="Wagga Wagga"/>
    <x v="184"/>
    <d v="2010-02-06T00:00:00"/>
    <n v="2"/>
    <n v="0.05"/>
    <n v="12.97"/>
    <n v="1.49"/>
    <n v="25.94"/>
  </r>
  <r>
    <n v="6005"/>
    <n v="89993"/>
    <s v="Brian Hernandez"/>
    <s v="Express Road Cargo"/>
    <x v="0"/>
    <x v="3"/>
    <s v="Medium"/>
    <s v="Merlot"/>
    <x v="0"/>
    <x v="7"/>
    <s v="Roederer Estate L'Ermitage 2007"/>
    <s v="Full Container"/>
    <s v="Tamworth"/>
    <x v="184"/>
    <d v="2010-02-06T00:00:00"/>
    <n v="9"/>
    <n v="0.06"/>
    <n v="5.81"/>
    <n v="3.37"/>
    <n v="52.29"/>
  </r>
  <r>
    <n v="6006"/>
    <n v="89390"/>
    <s v="Patrick Clark"/>
    <s v="Express Road Cargo"/>
    <x v="0"/>
    <x v="1"/>
    <s v="Critical"/>
    <s v="Shiraz"/>
    <x v="0"/>
    <x v="7"/>
    <s v="Chateau d'Esclans Whispering Angel Rose 2014"/>
    <s v="Full Container"/>
    <s v="Canberra"/>
    <x v="351"/>
    <d v="2011-09-10T00:00:00"/>
    <n v="16"/>
    <n v="0.09"/>
    <n v="4.13"/>
    <n v="1.23"/>
    <n v="66.08"/>
  </r>
  <r>
    <n v="6007"/>
    <n v="91337"/>
    <s v="Laura Jacobs"/>
    <s v="Express Road Cargo"/>
    <x v="0"/>
    <x v="2"/>
    <s v="Medium"/>
    <s v="Sangiovese"/>
    <x v="0"/>
    <x v="7"/>
    <s v="Louis Roederer Cristal Brut 2006"/>
    <s v="Full Container"/>
    <s v="Busseltol"/>
    <x v="970"/>
    <d v="2012-01-19T00:00:00"/>
    <n v="2"/>
    <n v="0.01"/>
    <n v="4.28"/>
    <n v="1.6"/>
    <n v="8.56"/>
  </r>
  <r>
    <n v="6008"/>
    <n v="91544"/>
    <s v="Gary Cunningham"/>
    <s v="Express Road Cargo"/>
    <x v="0"/>
    <x v="3"/>
    <s v="Low"/>
    <s v="Zinfandel"/>
    <x v="0"/>
    <x v="7"/>
    <s v="Barnard Griffin Rose of Sangiovese 2014"/>
    <s v="Large Crate"/>
    <s v="Lithgow"/>
    <x v="1325"/>
    <d v="2012-08-12T00:00:00"/>
    <n v="21"/>
    <n v="0.09"/>
    <n v="165.98"/>
    <n v="19.989999999999998"/>
    <n v="3485.58"/>
  </r>
  <r>
    <n v="6009"/>
    <n v="91544"/>
    <s v="Gary Cunningham"/>
    <s v="Air Cargo"/>
    <x v="2"/>
    <x v="3"/>
    <s v="Low"/>
    <s v="Sangiovese Rose"/>
    <x v="0"/>
    <x v="7"/>
    <s v="Barnard Griffin Rose of Sangiovese 2014"/>
    <s v="Small Crate"/>
    <s v="Liverpool"/>
    <x v="1325"/>
    <d v="2012-08-10T00:00:00"/>
    <n v="6"/>
    <n v="0.06"/>
    <n v="105.49"/>
    <n v="41.64"/>
    <n v="632.93999999999994"/>
  </r>
  <r>
    <n v="6010"/>
    <n v="89352"/>
    <s v="Craig George"/>
    <s v="Express Road Cargo"/>
    <x v="0"/>
    <x v="0"/>
    <s v="Critical"/>
    <s v="Shiraz"/>
    <x v="0"/>
    <x v="7"/>
    <s v="Lucien Albrecht Cremant d'Alsace Brut"/>
    <s v="Large Crate"/>
    <s v="Mount Isa"/>
    <x v="959"/>
    <d v="2013-01-04T00:00:00"/>
    <n v="13"/>
    <n v="0.1"/>
    <n v="15.57"/>
    <n v="1.39"/>
    <n v="202.41"/>
  </r>
  <r>
    <n v="6011"/>
    <n v="89352"/>
    <s v="Craig George"/>
    <s v="Express Road Cargo"/>
    <x v="0"/>
    <x v="0"/>
    <s v="Critical"/>
    <s v="Zinfandel"/>
    <x v="0"/>
    <x v="7"/>
    <s v="Locations by Dave Phinney F Rose"/>
    <s v="Full Container"/>
    <s v="Mackay"/>
    <x v="959"/>
    <d v="2013-01-05T00:00:00"/>
    <n v="2"/>
    <n v="0.1"/>
    <n v="1.76"/>
    <n v="0.7"/>
    <n v="3.52"/>
  </r>
  <r>
    <n v="6012"/>
    <n v="89764"/>
    <s v="Sharon Crawford"/>
    <s v="Air Cargo"/>
    <x v="2"/>
    <x v="1"/>
    <s v="Critical"/>
    <s v="Sangiovese Rose"/>
    <x v="0"/>
    <x v="7"/>
    <s v="Marques de Caceres Rioja Rosado 2014"/>
    <s v="Extra Large Crate"/>
    <s v="Devonport"/>
    <x v="580"/>
    <d v="2011-01-24T00:00:00"/>
    <n v="6"/>
    <n v="0.08"/>
    <n v="113.98"/>
    <n v="30"/>
    <n v="683.88"/>
  </r>
  <r>
    <n v="6013"/>
    <n v="89768"/>
    <s v="Sharon Crawford"/>
    <s v="Express Road Cargo"/>
    <x v="1"/>
    <x v="1"/>
    <s v="Critical"/>
    <s v="Reisling"/>
    <x v="0"/>
    <x v="7"/>
    <s v="Los Vascos Sauvignon Blanc 2015"/>
    <s v="Large Crate"/>
    <s v="Launceston"/>
    <x v="280"/>
    <d v="2013-01-24T00:00:00"/>
    <n v="1"/>
    <n v="0.09"/>
    <n v="30.73"/>
    <n v="4"/>
    <n v="30.73"/>
  </r>
  <r>
    <n v="6014"/>
    <n v="89764"/>
    <s v="Sharon Crawford"/>
    <s v="Express Road Cargo"/>
    <x v="0"/>
    <x v="1"/>
    <s v="Critical"/>
    <s v="Shiraz"/>
    <x v="0"/>
    <x v="7"/>
    <s v="Louis Roederer Cristal Brut 2006"/>
    <s v="Large Crate"/>
    <s v="Launceston"/>
    <x v="580"/>
    <d v="2011-01-24T00:00:00"/>
    <n v="5"/>
    <n v="0.08"/>
    <n v="47.9"/>
    <n v="5.86"/>
    <n v="239.5"/>
  </r>
  <r>
    <n v="6015"/>
    <n v="90752"/>
    <s v="George Webb"/>
    <s v="Road Cargo"/>
    <x v="0"/>
    <x v="3"/>
    <s v="Critical"/>
    <s v="Cabernet Sauvignon"/>
    <x v="0"/>
    <x v="7"/>
    <s v="Lucien Albrecht Cremant d'Alsace Brut Rose"/>
    <s v="Large Crate"/>
    <s v="Liverpool"/>
    <x v="407"/>
    <d v="2010-04-21T00:00:00"/>
    <n v="5"/>
    <n v="0.05"/>
    <n v="363.25"/>
    <n v="19.989999999999998"/>
    <n v="1816.25"/>
  </r>
  <r>
    <n v="6016"/>
    <n v="90759"/>
    <s v="George Webb"/>
    <s v="Road Cargo"/>
    <x v="2"/>
    <x v="3"/>
    <s v="Critical"/>
    <s v="Grenache Rose"/>
    <x v="0"/>
    <x v="7"/>
    <s v="Miraval Rose 2014"/>
    <s v="Full Container"/>
    <s v="Newcastle"/>
    <x v="72"/>
    <d v="2013-04-21T00:00:00"/>
    <n v="5"/>
    <n v="0.06"/>
    <n v="7.59"/>
    <n v="4"/>
    <n v="37.950000000000003"/>
  </r>
  <r>
    <n v="6017"/>
    <n v="86607"/>
    <s v="Stephen Taylor"/>
    <s v="Express Road Cargo"/>
    <x v="2"/>
    <x v="2"/>
    <s v="High"/>
    <s v="Grenache Rose"/>
    <x v="0"/>
    <x v="7"/>
    <s v="Orin Swift Cellars Fragile Rose 2014"/>
    <s v="Large Crate"/>
    <s v="Geraldton"/>
    <x v="326"/>
    <d v="2013-03-28T00:00:00"/>
    <n v="3"/>
    <n v="0.08"/>
    <n v="29.18"/>
    <n v="8.5500000000000007"/>
    <n v="87.539999999999992"/>
  </r>
  <r>
    <n v="6018"/>
    <n v="88944"/>
    <s v="Gloria Gardner"/>
    <s v="Express Road Cargo"/>
    <x v="0"/>
    <x v="1"/>
    <s v="High"/>
    <s v="Shiraz"/>
    <x v="0"/>
    <x v="7"/>
    <s v="Dopff &amp; Irion Cremant Rose Brut"/>
    <s v="Large Crate"/>
    <s v="Ararat"/>
    <x v="81"/>
    <d v="2011-05-30T00:00:00"/>
    <n v="13"/>
    <n v="0.04"/>
    <n v="4.91"/>
    <n v="0.5"/>
    <n v="63.83"/>
  </r>
  <r>
    <n v="6019"/>
    <n v="88944"/>
    <s v="Gloria Gardner"/>
    <s v="Express Road Cargo"/>
    <x v="1"/>
    <x v="1"/>
    <s v="High"/>
    <s v="Chardonnay"/>
    <x v="0"/>
    <x v="7"/>
    <s v="Chardonnais Napa Valley Chardonnay 2013"/>
    <s v="Full Container"/>
    <s v="Melton"/>
    <x v="81"/>
    <d v="2011-05-31T00:00:00"/>
    <n v="18"/>
    <n v="0.08"/>
    <n v="85.99"/>
    <n v="0.99"/>
    <n v="1547.82"/>
  </r>
  <r>
    <n v="6020"/>
    <n v="89180"/>
    <s v="Raymond Gibson"/>
    <s v="Express Road Cargo"/>
    <x v="0"/>
    <x v="1"/>
    <s v="Medium"/>
    <s v="Merlot"/>
    <x v="0"/>
    <x v="7"/>
    <s v="Barnard Griffin Rose of Sangiovese 2014"/>
    <s v="Large Crate"/>
    <s v="Launceston"/>
    <x v="1046"/>
    <d v="2012-05-09T00:00:00"/>
    <n v="9"/>
    <n v="0.06"/>
    <n v="9.9"/>
    <n v="1.39"/>
    <n v="89.100000000000009"/>
  </r>
  <r>
    <n v="6021"/>
    <n v="89180"/>
    <s v="Joseph Hawkins"/>
    <s v="Express Road Cargo"/>
    <x v="1"/>
    <x v="1"/>
    <s v="Medium"/>
    <s v="Chardonnay"/>
    <x v="0"/>
    <x v="7"/>
    <s v="Mercer Canyons Chardonnay 2013"/>
    <s v="Large Crate"/>
    <s v="Hobart"/>
    <x v="1046"/>
    <d v="2012-05-09T00:00:00"/>
    <n v="19"/>
    <n v="7.0000000000000007E-2"/>
    <n v="125.99"/>
    <n v="8.08"/>
    <n v="2393.81"/>
  </r>
  <r>
    <n v="6022"/>
    <n v="90164"/>
    <s v="Thomas Jenkins"/>
    <s v="Express Road Cargo"/>
    <x v="0"/>
    <x v="3"/>
    <s v="High"/>
    <s v="Cabernet Sauvignon"/>
    <x v="0"/>
    <x v="7"/>
    <s v="Roederer Estate Brut"/>
    <s v="Large Crate"/>
    <s v="Armidale"/>
    <x v="352"/>
    <d v="2013-05-26T00:00:00"/>
    <n v="6"/>
    <n v="0.03"/>
    <n v="2.88"/>
    <n v="0.99"/>
    <n v="17.28"/>
  </r>
  <r>
    <n v="6023"/>
    <n v="87262"/>
    <s v="Mark Butler"/>
    <s v="Air Cargo"/>
    <x v="2"/>
    <x v="1"/>
    <s v="High"/>
    <s v="Cremant"/>
    <x v="0"/>
    <x v="7"/>
    <s v="Miraval Rose (1.5 Liter Magnum) 2014"/>
    <s v="Small Crate"/>
    <s v="Port Lincoln"/>
    <x v="294"/>
    <d v="2012-01-08T00:00:00"/>
    <n v="4"/>
    <n v="0.05"/>
    <n v="376.13"/>
    <n v="85.63"/>
    <n v="1504.52"/>
  </r>
  <r>
    <n v="6024"/>
    <n v="87882"/>
    <s v="Alan Mitchell"/>
    <s v="Road Cargo"/>
    <x v="1"/>
    <x v="2"/>
    <s v="Critical"/>
    <s v="Chardonnay"/>
    <x v="0"/>
    <x v="7"/>
    <s v="St. Supery Sauvignon Blanc 2015"/>
    <s v="Standard Size Crate"/>
    <s v="Rockingham"/>
    <x v="915"/>
    <d v="2013-01-30T00:00:00"/>
    <n v="6"/>
    <n v="0.08"/>
    <n v="15.98"/>
    <n v="8.99"/>
    <n v="95.88"/>
  </r>
  <r>
    <n v="6025"/>
    <n v="90276"/>
    <s v="Samuel Bennett"/>
    <s v="Express Road Cargo"/>
    <x v="0"/>
    <x v="1"/>
    <s v="High"/>
    <s v="Pinot Noir"/>
    <x v="0"/>
    <x v="7"/>
    <s v="Gerard Bertrand Cote des Roses Rose 2014"/>
    <s v="Standard Size Crate"/>
    <s v="Adelaide"/>
    <x v="382"/>
    <d v="2012-06-14T00:00:00"/>
    <n v="13"/>
    <n v="0.06"/>
    <n v="10.98"/>
    <n v="3.37"/>
    <n v="142.74"/>
  </r>
  <r>
    <n v="6026"/>
    <n v="86078"/>
    <s v="Charles Reynolds"/>
    <s v="Express Road Cargo"/>
    <x v="0"/>
    <x v="3"/>
    <s v="High"/>
    <s v="Cabernet Sauvignon"/>
    <x v="0"/>
    <x v="7"/>
    <s v="La Playa Estate Cabernet Sauvignon Rose 2015"/>
    <s v="Large Crate"/>
    <s v="Wollongong"/>
    <x v="726"/>
    <d v="2011-05-28T00:00:00"/>
    <n v="11"/>
    <n v="0.08"/>
    <n v="4.28"/>
    <n v="5.68"/>
    <n v="47.080000000000005"/>
  </r>
  <r>
    <n v="6027"/>
    <n v="90911"/>
    <s v="Kenneth Willis"/>
    <s v="Express Road Cargo"/>
    <x v="0"/>
    <x v="3"/>
    <s v="Medium"/>
    <s v="Zinfandel"/>
    <x v="0"/>
    <x v="7"/>
    <s v="Orin Swift Cellars Fragile Rose 2014"/>
    <s v="Large Crate"/>
    <s v="Liverpool"/>
    <x v="772"/>
    <d v="2011-08-14T00:00:00"/>
    <n v="5"/>
    <n v="0.03"/>
    <n v="40.99"/>
    <n v="17.48"/>
    <n v="204.95000000000002"/>
  </r>
  <r>
    <n v="6028"/>
    <n v="90911"/>
    <s v="Howard Mccoy"/>
    <s v="Express Road Cargo"/>
    <x v="0"/>
    <x v="3"/>
    <s v="Medium"/>
    <s v="Shiraz"/>
    <x v="0"/>
    <x v="7"/>
    <s v="Laurent-Perrier Brut Millesime 2006"/>
    <s v="Full Container"/>
    <s v="Broken Hill"/>
    <x v="772"/>
    <d v="2011-08-15T00:00:00"/>
    <n v="20"/>
    <n v="0.08"/>
    <n v="3.6"/>
    <n v="2.2000000000000002"/>
    <n v="72"/>
  </r>
  <r>
    <n v="6029"/>
    <n v="87266"/>
    <s v="Mark Butler"/>
    <s v="Road Cargo"/>
    <x v="0"/>
    <x v="1"/>
    <s v="Low"/>
    <s v="Shiraz"/>
    <x v="0"/>
    <x v="7"/>
    <s v="Chateau d'Esclans Whispering Angel Rose 2014"/>
    <s v="Full Container"/>
    <s v="Port Adelaide"/>
    <x v="605"/>
    <d v="2013-02-24T00:00:00"/>
    <n v="5"/>
    <n v="0.09"/>
    <n v="1.68"/>
    <n v="1.57"/>
    <n v="8.4"/>
  </r>
  <r>
    <n v="6030"/>
    <n v="88086"/>
    <s v="Carlos Berry"/>
    <s v="Express Road Cargo"/>
    <x v="0"/>
    <x v="1"/>
    <s v="High"/>
    <s v="Pinot Noir"/>
    <x v="0"/>
    <x v="7"/>
    <s v="Roederer Estate Brut"/>
    <s v="Large Crate"/>
    <s v="Ballarat"/>
    <x v="454"/>
    <d v="2011-12-14T00:00:00"/>
    <n v="19"/>
    <n v="0.06"/>
    <n v="5.78"/>
    <n v="7.64"/>
    <n v="109.82000000000001"/>
  </r>
  <r>
    <n v="6031"/>
    <n v="88092"/>
    <s v="Carlos Berry"/>
    <s v="Road Cargo"/>
    <x v="0"/>
    <x v="1"/>
    <s v="High"/>
    <s v="Zinfandel"/>
    <x v="0"/>
    <x v="7"/>
    <s v="Laurent-Perrier Brut Rose"/>
    <s v="Large Crate"/>
    <s v="Wodonga"/>
    <x v="482"/>
    <d v="2013-12-13T00:00:00"/>
    <n v="23"/>
    <n v="0.1"/>
    <n v="12.21"/>
    <n v="4.8099999999999996"/>
    <n v="280.83000000000004"/>
  </r>
  <r>
    <n v="6032"/>
    <n v="91551"/>
    <s v="Billy Ramirez"/>
    <s v="Road Cargo"/>
    <x v="1"/>
    <x v="1"/>
    <s v="High"/>
    <s v="Sauvignon Blanc"/>
    <x v="0"/>
    <x v="7"/>
    <s v="Rombauer Chardonnay 2014"/>
    <s v="Standard Size Crate"/>
    <s v="Hobart"/>
    <x v="30"/>
    <d v="2011-11-25T00:00:00"/>
    <n v="24"/>
    <n v="0.02"/>
    <n v="35.99"/>
    <n v="3.3"/>
    <n v="863.76"/>
  </r>
  <r>
    <n v="6033"/>
    <n v="91551"/>
    <s v="Steve Fields"/>
    <s v="Express Road Cargo"/>
    <x v="0"/>
    <x v="1"/>
    <s v="High"/>
    <s v="Merlot"/>
    <x v="0"/>
    <x v="7"/>
    <s v="Bollinger Brut Special Cuvee"/>
    <s v="Large Crate"/>
    <s v="Launceston"/>
    <x v="30"/>
    <d v="2011-11-26T00:00:00"/>
    <n v="21"/>
    <n v="0.09"/>
    <n v="6.48"/>
    <n v="8.4"/>
    <n v="136.08000000000001"/>
  </r>
  <r>
    <n v="6034"/>
    <n v="91551"/>
    <s v="Steve Fields"/>
    <s v="Express Road Cargo"/>
    <x v="1"/>
    <x v="1"/>
    <s v="High"/>
    <s v="Pinot Gris"/>
    <x v="0"/>
    <x v="7"/>
    <s v="Angeline Sauvignon Blanc 2014"/>
    <s v="Standard Size Crate"/>
    <s v="Burnie"/>
    <x v="30"/>
    <d v="2011-11-26T00:00:00"/>
    <n v="31"/>
    <n v="0.05"/>
    <n v="20.99"/>
    <n v="1.25"/>
    <n v="650.68999999999994"/>
  </r>
  <r>
    <n v="6035"/>
    <n v="87316"/>
    <s v="Antonio Campbell"/>
    <s v="Express Road Cargo"/>
    <x v="0"/>
    <x v="3"/>
    <s v="Medium"/>
    <s v="Cabernet Sauvignon"/>
    <x v="0"/>
    <x v="7"/>
    <s v="Louis Roederer Cristal Brut 2006"/>
    <s v="Large Crate"/>
    <s v="Queanbeyan"/>
    <x v="1291"/>
    <d v="2010-01-22T00:00:00"/>
    <n v="10"/>
    <n v="0.08"/>
    <n v="7.84"/>
    <n v="4.71"/>
    <n v="78.400000000000006"/>
  </r>
  <r>
    <n v="6036"/>
    <n v="87316"/>
    <s v="Antonio Campbell"/>
    <s v="Express Road Cargo"/>
    <x v="2"/>
    <x v="3"/>
    <s v="Medium"/>
    <s v="Sangiovese Rose"/>
    <x v="0"/>
    <x v="7"/>
    <s v="Chateau d'Esclans Whispering Angel Rose 2014"/>
    <s v="Mini Crate"/>
    <s v="Orange"/>
    <x v="1291"/>
    <d v="2010-01-22T00:00:00"/>
    <n v="10"/>
    <n v="0.03"/>
    <n v="105.34"/>
    <n v="24.49"/>
    <n v="1053.4000000000001"/>
  </r>
  <r>
    <n v="6037"/>
    <n v="86044"/>
    <s v="Anthony Moreno"/>
    <s v="Air Cargo"/>
    <x v="2"/>
    <x v="2"/>
    <s v="Medium"/>
    <s v="Champagne"/>
    <x v="0"/>
    <x v="7"/>
    <s v="Belle Glos Oeil de Perdrix Pinot Noir Blanc 2014"/>
    <s v="Extra Large Crate"/>
    <s v="Rockingham"/>
    <x v="1326"/>
    <d v="2013-11-19T00:00:00"/>
    <n v="5"/>
    <n v="0.05"/>
    <n v="280.98"/>
    <n v="57"/>
    <n v="1404.9"/>
  </r>
  <r>
    <n v="6038"/>
    <n v="86044"/>
    <s v="Anthony Moreno"/>
    <s v="Express Road Cargo"/>
    <x v="0"/>
    <x v="2"/>
    <s v="Medium"/>
    <s v="Merlot"/>
    <x v="0"/>
    <x v="7"/>
    <s v="Laurent-Perrier Brut Millesime 2006"/>
    <s v="Large Crate"/>
    <s v="Rockingham"/>
    <x v="1326"/>
    <d v="2013-11-18T00:00:00"/>
    <n v="43"/>
    <n v="0.09"/>
    <n v="14.03"/>
    <n v="9.3699999999999992"/>
    <n v="603.29"/>
  </r>
  <r>
    <n v="6039"/>
    <n v="87428"/>
    <s v="Victor Jenkins"/>
    <s v="Express Road Cargo"/>
    <x v="0"/>
    <x v="3"/>
    <s v="Critical"/>
    <s v="Zinfandel"/>
    <x v="0"/>
    <x v="7"/>
    <s v="Pietradolce Etna Rosato 2014"/>
    <s v="Large Crate"/>
    <s v="Campbeltown"/>
    <x v="865"/>
    <d v="2011-05-30T00:00:00"/>
    <n v="17"/>
    <n v="0.03"/>
    <n v="2.88"/>
    <n v="5.33"/>
    <n v="48.96"/>
  </r>
  <r>
    <n v="6040"/>
    <n v="89170"/>
    <s v="Raymond Lawrence"/>
    <s v="Express Road Cargo"/>
    <x v="0"/>
    <x v="2"/>
    <s v="Medium"/>
    <s v="Merlot"/>
    <x v="0"/>
    <x v="7"/>
    <s v="Orin Swift Cellars Fragile Rose 2014"/>
    <s v="Large Crate"/>
    <s v="Freemantle"/>
    <x v="738"/>
    <d v="2013-03-05T00:00:00"/>
    <n v="5"/>
    <n v="0.05"/>
    <n v="6.23"/>
    <n v="6.97"/>
    <n v="31.150000000000002"/>
  </r>
  <r>
    <n v="6041"/>
    <n v="88989"/>
    <s v="Douglas Ward"/>
    <s v="Express Road Cargo"/>
    <x v="0"/>
    <x v="2"/>
    <s v="Low"/>
    <s v="Shiraz"/>
    <x v="0"/>
    <x v="5"/>
    <s v="Marques de Caceres Rioja Rosado 2014"/>
    <s v="Large Crate"/>
    <s v="Perth"/>
    <x v="339"/>
    <d v="2012-03-30T00:00:00"/>
    <n v="13"/>
    <n v="0.05"/>
    <n v="22.38"/>
    <n v="15.1"/>
    <n v="290.94"/>
  </r>
  <r>
    <n v="6042"/>
    <n v="88989"/>
    <s v="James Frazier"/>
    <s v="Express Road Cargo"/>
    <x v="0"/>
    <x v="2"/>
    <s v="Low"/>
    <s v="Pinot Noir"/>
    <x v="0"/>
    <x v="5"/>
    <s v="Laurent-Perrier Brut Millesime 2006"/>
    <s v="Large Crate"/>
    <s v="Perth"/>
    <x v="339"/>
    <d v="2012-04-01T00:00:00"/>
    <n v="13"/>
    <n v="0.09"/>
    <n v="12.95"/>
    <n v="4.9800000000000004"/>
    <n v="168.35"/>
  </r>
  <r>
    <n v="6043"/>
    <n v="87120"/>
    <s v="Douglas Alvarez"/>
    <s v="Express Road Cargo"/>
    <x v="0"/>
    <x v="3"/>
    <s v="Medium"/>
    <s v="Shiraz"/>
    <x v="0"/>
    <x v="5"/>
    <s v="Dom Perignon 2006"/>
    <s v="Large Crate"/>
    <s v="Cessnock"/>
    <x v="379"/>
    <d v="2011-11-02T00:00:00"/>
    <n v="18"/>
    <n v="0.04"/>
    <n v="4.91"/>
    <n v="5.68"/>
    <n v="88.38"/>
  </r>
  <r>
    <n v="6044"/>
    <n v="87120"/>
    <s v="Douglas Alvarez"/>
    <s v="Express Road Cargo"/>
    <x v="0"/>
    <x v="3"/>
    <s v="Medium"/>
    <s v="Sangiovese"/>
    <x v="0"/>
    <x v="5"/>
    <s v="Locations by Dave Phinney F Rose"/>
    <s v="Large Crate"/>
    <s v="Queanbeyan"/>
    <x v="379"/>
    <d v="2011-11-02T00:00:00"/>
    <n v="22"/>
    <n v="0.01"/>
    <n v="19.98"/>
    <n v="5.77"/>
    <n v="439.56"/>
  </r>
  <r>
    <n v="6045"/>
    <n v="89753"/>
    <s v="Jeffrey Spencer"/>
    <s v="Road Cargo"/>
    <x v="0"/>
    <x v="1"/>
    <s v="Low"/>
    <s v="Zinfandel"/>
    <x v="0"/>
    <x v="5"/>
    <s v="Locations by Dave Phinney F Rose"/>
    <s v="Large Crate"/>
    <s v="Canberra"/>
    <x v="357"/>
    <d v="2011-09-21T00:00:00"/>
    <n v="1"/>
    <n v="0.05"/>
    <n v="14.98"/>
    <n v="7.69"/>
    <n v="14.98"/>
  </r>
  <r>
    <n v="6046"/>
    <n v="88722"/>
    <s v="Albert Wagner"/>
    <s v="Road Cargo"/>
    <x v="1"/>
    <x v="2"/>
    <s v="Not Specified"/>
    <s v="Chardonnay"/>
    <x v="0"/>
    <x v="5"/>
    <s v="Los Vascos Sauvignon Blanc 2015"/>
    <s v="Standard Size Crate"/>
    <s v="Rockingham"/>
    <x v="821"/>
    <d v="2010-12-19T00:00:00"/>
    <n v="7"/>
    <n v="0.06"/>
    <n v="4.9800000000000004"/>
    <n v="4.62"/>
    <n v="34.86"/>
  </r>
  <r>
    <n v="6047"/>
    <n v="90946"/>
    <s v="Kelly Robinson"/>
    <s v="Express Road Cargo"/>
    <x v="0"/>
    <x v="1"/>
    <s v="High"/>
    <s v="Shiraz"/>
    <x v="0"/>
    <x v="5"/>
    <s v="Pietradolce Etna Rosato 2014"/>
    <s v="Full Container"/>
    <s v="Hobart"/>
    <x v="153"/>
    <d v="2013-10-18T00:00:00"/>
    <n v="5"/>
    <n v="0"/>
    <n v="1.76"/>
    <n v="0.7"/>
    <n v="8.8000000000000007"/>
  </r>
  <r>
    <n v="6048"/>
    <n v="89590"/>
    <s v="Phillip Greene"/>
    <s v="Express Road Cargo"/>
    <x v="0"/>
    <x v="2"/>
    <s v="High"/>
    <s v="Malbec"/>
    <x v="0"/>
    <x v="5"/>
    <s v="Pierre Sparr Cremant d'Alsace Reserve Brut Rose"/>
    <s v="Full Container"/>
    <s v="Rockingham"/>
    <x v="142"/>
    <d v="2013-08-18T00:00:00"/>
    <n v="13"/>
    <n v="0.02"/>
    <n v="3.28"/>
    <n v="5"/>
    <n v="42.64"/>
  </r>
  <r>
    <n v="6049"/>
    <n v="91359"/>
    <s v="Dennis Baker"/>
    <s v="Express Road Cargo"/>
    <x v="0"/>
    <x v="1"/>
    <s v="High"/>
    <s v="Pinot Noir"/>
    <x v="0"/>
    <x v="5"/>
    <s v="Laurent-Perrier Brut Millesime 2006"/>
    <s v="Large Crate"/>
    <s v="Devonport"/>
    <x v="588"/>
    <d v="2013-02-17T00:00:00"/>
    <n v="8"/>
    <n v="0.03"/>
    <n v="16.98"/>
    <n v="12.39"/>
    <n v="135.84"/>
  </r>
  <r>
    <n v="6050"/>
    <n v="87144"/>
    <s v="Clarence Allen"/>
    <s v="Road Cargo"/>
    <x v="0"/>
    <x v="2"/>
    <s v="High"/>
    <s v="Sangiovese"/>
    <x v="0"/>
    <x v="5"/>
    <s v="Roederer Estate L'Ermitage 2007"/>
    <s v="Large Crate"/>
    <s v="Mandurah"/>
    <x v="1327"/>
    <d v="2013-07-06T00:00:00"/>
    <n v="13"/>
    <n v="0.04"/>
    <n v="165.2"/>
    <n v="19.989999999999998"/>
    <n v="2147.6"/>
  </r>
  <r>
    <n v="6051"/>
    <n v="90236"/>
    <s v="Mary Moore"/>
    <s v="Air Cargo"/>
    <x v="0"/>
    <x v="1"/>
    <s v="Critical"/>
    <s v="Zinfandel"/>
    <x v="0"/>
    <x v="5"/>
    <s v="Chateau d'Esclans Whispering Angel Rose 2014"/>
    <s v="Extra Large Crate"/>
    <s v="Canberra"/>
    <x v="348"/>
    <d v="2010-02-06T00:00:00"/>
    <n v="6"/>
    <n v="0.06"/>
    <n v="279.81"/>
    <n v="23.19"/>
    <n v="1678.8600000000001"/>
  </r>
  <r>
    <n v="6052"/>
    <n v="88942"/>
    <s v="Gloria Gardner"/>
    <s v="Express Road Cargo"/>
    <x v="0"/>
    <x v="1"/>
    <s v="Low"/>
    <s v="Zinfandel"/>
    <x v="0"/>
    <x v="5"/>
    <s v="Veuve Clicquot Brut Yellow Label"/>
    <s v="Large Crate"/>
    <s v="Melton"/>
    <x v="354"/>
    <d v="2010-12-10T00:00:00"/>
    <n v="6"/>
    <n v="0.09"/>
    <n v="35.94"/>
    <n v="6.66"/>
    <n v="215.64"/>
  </r>
  <r>
    <n v="6053"/>
    <n v="88942"/>
    <s v="Gloria Gardner"/>
    <s v="Express Road Cargo"/>
    <x v="2"/>
    <x v="1"/>
    <s v="Low"/>
    <s v="Grenache Rose"/>
    <x v="0"/>
    <x v="5"/>
    <s v="Marques de Caceres Rioja Rosado 2014"/>
    <s v="Loose Wrap"/>
    <s v="Hamilton"/>
    <x v="354"/>
    <d v="2010-12-12T00:00:00"/>
    <n v="7"/>
    <n v="0"/>
    <n v="170.98"/>
    <n v="13.99"/>
    <n v="1196.8599999999999"/>
  </r>
  <r>
    <n v="6054"/>
    <n v="88942"/>
    <s v="Gloria Gardner"/>
    <s v="Express Road Cargo"/>
    <x v="0"/>
    <x v="1"/>
    <s v="Low"/>
    <s v="Shiraz"/>
    <x v="0"/>
    <x v="5"/>
    <s v="Miraval Rose 2014"/>
    <s v="Large Crate"/>
    <s v="Frankston"/>
    <x v="354"/>
    <d v="2010-12-07T00:00:00"/>
    <n v="9"/>
    <n v="0.09"/>
    <n v="4.9800000000000004"/>
    <n v="7.44"/>
    <n v="44.820000000000007"/>
  </r>
  <r>
    <n v="6055"/>
    <n v="91288"/>
    <s v="Brian Crawford"/>
    <s v="Express Road Cargo"/>
    <x v="0"/>
    <x v="1"/>
    <s v="Low"/>
    <s v="Shiraz"/>
    <x v="0"/>
    <x v="5"/>
    <s v="Belle Glos Oeil de Perdrix Pinot Noir Blanc 2014"/>
    <s v="Full Container"/>
    <s v="Canberra"/>
    <x v="357"/>
    <d v="2011-09-22T00:00:00"/>
    <n v="15"/>
    <n v="0.08"/>
    <n v="2.88"/>
    <n v="0.7"/>
    <n v="43.199999999999996"/>
  </r>
  <r>
    <n v="6056"/>
    <n v="91288"/>
    <s v="Brian Crawford"/>
    <s v="Express Road Cargo"/>
    <x v="0"/>
    <x v="1"/>
    <s v="Low"/>
    <s v="Sangiovese"/>
    <x v="0"/>
    <x v="5"/>
    <s v="Lucien Albrecht Cremant d'Alsace Brut Rose"/>
    <s v="Mini Crate"/>
    <s v="Canberra"/>
    <x v="357"/>
    <d v="2011-09-22T00:00:00"/>
    <n v="7"/>
    <n v="0.09"/>
    <n v="64.650000000000006"/>
    <n v="35"/>
    <n v="452.55000000000007"/>
  </r>
  <r>
    <n v="6057"/>
    <n v="90435"/>
    <s v="Cynthia Webb"/>
    <s v="Air Cargo"/>
    <x v="2"/>
    <x v="3"/>
    <s v="High"/>
    <s v="Cremant"/>
    <x v="0"/>
    <x v="5"/>
    <s v="Miraval Rose (1.5 Liter Magnum) 2014"/>
    <s v="Small Crate"/>
    <s v="Liverpool"/>
    <x v="732"/>
    <d v="2013-08-21T00:00:00"/>
    <n v="2"/>
    <n v="0.09"/>
    <n v="140.97999999999999"/>
    <n v="53.48"/>
    <n v="281.95999999999998"/>
  </r>
  <r>
    <n v="6058"/>
    <n v="89995"/>
    <s v="Brian Hernandez"/>
    <s v="Express Road Cargo"/>
    <x v="2"/>
    <x v="3"/>
    <s v="Not Specified"/>
    <s v="Grenache Rose"/>
    <x v="0"/>
    <x v="5"/>
    <s v="Barnard Griffin Rose of Sangiovese 2014"/>
    <s v="Full Container"/>
    <s v="Wagga Wagga"/>
    <x v="701"/>
    <d v="2011-05-21T00:00:00"/>
    <n v="13"/>
    <n v="0.03"/>
    <n v="12.07"/>
    <n v="6.2"/>
    <n v="156.91"/>
  </r>
  <r>
    <n v="6059"/>
    <n v="89229"/>
    <s v="Earl Alvarez"/>
    <s v="Express Road Cargo"/>
    <x v="2"/>
    <x v="3"/>
    <s v="Critical"/>
    <s v="Cremant"/>
    <x v="0"/>
    <x v="5"/>
    <s v="Domaine Lafage Miraflors Rose 2013"/>
    <s v="Standard Size Crate"/>
    <s v="Wollongong"/>
    <x v="340"/>
    <d v="2013-05-01T00:00:00"/>
    <n v="3"/>
    <n v="0.01"/>
    <n v="4.82"/>
    <n v="5.72"/>
    <n v="14.46"/>
  </r>
  <r>
    <n v="6060"/>
    <n v="89229"/>
    <s v="Earl Alvarez"/>
    <s v="Express Road Cargo"/>
    <x v="1"/>
    <x v="3"/>
    <s v="Critical"/>
    <s v="Chardonnay"/>
    <x v="0"/>
    <x v="5"/>
    <s v="Rombauer Chardonnay 2014"/>
    <s v="Standard Size Crate"/>
    <s v="Lithgow"/>
    <x v="340"/>
    <d v="2013-05-01T00:00:00"/>
    <n v="11"/>
    <n v="0.03"/>
    <n v="35.99"/>
    <n v="0.99"/>
    <n v="395.89000000000004"/>
  </r>
  <r>
    <n v="6061"/>
    <n v="91241"/>
    <s v="Russell Reynolds"/>
    <s v="Express Road Cargo"/>
    <x v="1"/>
    <x v="1"/>
    <s v="Critical"/>
    <s v="Pinot Gris"/>
    <x v="0"/>
    <x v="5"/>
    <s v="Rombauer Chardonnay 2014"/>
    <s v="Large Crate"/>
    <s v="Ballarat"/>
    <x v="656"/>
    <d v="2013-09-14T00:00:00"/>
    <n v="12"/>
    <n v="0.1"/>
    <n v="17.98"/>
    <n v="4"/>
    <n v="215.76"/>
  </r>
  <r>
    <n v="6062"/>
    <n v="87175"/>
    <s v="Thomas Rivera"/>
    <s v="Express Road Cargo"/>
    <x v="0"/>
    <x v="3"/>
    <s v="High"/>
    <s v="Sangiovese"/>
    <x v="0"/>
    <x v="5"/>
    <s v="Gerard Bertrand Cote des Roses Rose 2014"/>
    <s v="Full Container"/>
    <s v="Lithgow"/>
    <x v="713"/>
    <d v="2010-05-19T00:00:00"/>
    <n v="16"/>
    <n v="7.0000000000000007E-2"/>
    <n v="8.34"/>
    <n v="1.43"/>
    <n v="133.44"/>
  </r>
  <r>
    <n v="6063"/>
    <n v="87175"/>
    <s v="Thomas Rivera"/>
    <s v="Express Road Cargo"/>
    <x v="0"/>
    <x v="3"/>
    <s v="High"/>
    <s v="Pinot Noir"/>
    <x v="0"/>
    <x v="5"/>
    <s v="Roederer Estate Brut"/>
    <s v="Large Crate"/>
    <s v="Blue Mountains"/>
    <x v="713"/>
    <d v="2010-05-18T00:00:00"/>
    <n v="9"/>
    <n v="0.09"/>
    <n v="4.9800000000000004"/>
    <n v="6.07"/>
    <n v="44.820000000000007"/>
  </r>
  <r>
    <n v="6064"/>
    <n v="87175"/>
    <s v="Mary Lawrence"/>
    <s v="Express Road Cargo"/>
    <x v="0"/>
    <x v="2"/>
    <s v="High"/>
    <s v="Sangiovese"/>
    <x v="0"/>
    <x v="5"/>
    <s v="Roederer Estate Brut"/>
    <s v="Full Container"/>
    <s v="Bunbury"/>
    <x v="713"/>
    <d v="2010-05-18T00:00:00"/>
    <n v="9"/>
    <n v="7.0000000000000007E-2"/>
    <n v="19.84"/>
    <n v="4.0999999999999996"/>
    <n v="178.56"/>
  </r>
  <r>
    <n v="6065"/>
    <n v="86714"/>
    <s v="Henry Williams"/>
    <s v="Air Cargo"/>
    <x v="2"/>
    <x v="1"/>
    <s v="Low"/>
    <s v="Cremant"/>
    <x v="0"/>
    <x v="5"/>
    <s v="Domaine Lafond Roc-Epine Tavel Rose 2014"/>
    <s v="Small Crate"/>
    <s v="Mount Gambier"/>
    <x v="541"/>
    <d v="2013-04-14T00:00:00"/>
    <n v="1"/>
    <n v="0.03"/>
    <n v="236.97"/>
    <n v="59.24"/>
    <n v="236.97"/>
  </r>
  <r>
    <n v="6066"/>
    <n v="87448"/>
    <s v="Arthur Elliott"/>
    <s v="Express Road Cargo"/>
    <x v="0"/>
    <x v="1"/>
    <s v="Medium"/>
    <s v="Zinfandel"/>
    <x v="0"/>
    <x v="5"/>
    <s v="Dom Perignon 2006"/>
    <s v="Large Crate"/>
    <s v="Adelaide"/>
    <x v="571"/>
    <d v="2012-08-21T00:00:00"/>
    <n v="3"/>
    <n v="0"/>
    <n v="19.98"/>
    <n v="8.68"/>
    <n v="59.94"/>
  </r>
  <r>
    <n v="6067"/>
    <n v="87539"/>
    <s v="Annie Hughes"/>
    <s v="Express Road Cargo"/>
    <x v="1"/>
    <x v="2"/>
    <s v="Low"/>
    <s v="Chardonnay"/>
    <x v="0"/>
    <x v="5"/>
    <s v="Dog Point Vineyard Sauvignon Blanc 2014"/>
    <s v="Large Crate"/>
    <s v="Busseltol"/>
    <x v="264"/>
    <d v="2011-11-22T00:00:00"/>
    <n v="5"/>
    <n v="0.01"/>
    <n v="155.99"/>
    <n v="8.99"/>
    <n v="779.95"/>
  </r>
  <r>
    <n v="6068"/>
    <n v="89581"/>
    <s v="Carol Morris"/>
    <s v="Express Road Cargo"/>
    <x v="1"/>
    <x v="2"/>
    <s v="High"/>
    <s v="Sauvignon Blanc"/>
    <x v="0"/>
    <x v="5"/>
    <s v="Los Vascos Sauvignon Blanc 2015"/>
    <s v="Standard Size Crate"/>
    <s v="Albany"/>
    <x v="601"/>
    <d v="2012-05-31T00:00:00"/>
    <n v="13"/>
    <n v="0.02"/>
    <n v="35.99"/>
    <n v="3.3"/>
    <n v="467.87"/>
  </r>
  <r>
    <n v="6069"/>
    <n v="88134"/>
    <s v="Dorothy Roberts"/>
    <s v="Road Cargo"/>
    <x v="1"/>
    <x v="2"/>
    <s v="Low"/>
    <s v="Reisling"/>
    <x v="0"/>
    <x v="5"/>
    <s v="Lincourt Courtney's Chardonnay 2012"/>
    <s v="Large Crate"/>
    <s v="Bunbury"/>
    <x v="43"/>
    <d v="2013-11-29T00:00:00"/>
    <n v="11"/>
    <n v="0"/>
    <n v="205.99"/>
    <n v="8.99"/>
    <n v="2265.8900000000003"/>
  </r>
  <r>
    <n v="6070"/>
    <n v="91405"/>
    <s v="Philip Powell"/>
    <s v="Express Road Cargo"/>
    <x v="0"/>
    <x v="0"/>
    <s v="Critical"/>
    <s v="Merlot"/>
    <x v="0"/>
    <x v="5"/>
    <s v="Dom Perignon 2006"/>
    <s v="Large Crate"/>
    <s v="Townsville"/>
    <x v="46"/>
    <d v="2013-01-17T00:00:00"/>
    <n v="2"/>
    <n v="0.03"/>
    <n v="4.49"/>
    <n v="1.49"/>
    <n v="8.98"/>
  </r>
  <r>
    <n v="6071"/>
    <n v="86620"/>
    <s v="Ralph Meyer"/>
    <s v="Express Road Cargo"/>
    <x v="0"/>
    <x v="0"/>
    <s v="Low"/>
    <s v="Sangiovese"/>
    <x v="0"/>
    <x v="5"/>
    <s v="Dom Perignon 2006"/>
    <s v="Large Crate"/>
    <s v="Darwin"/>
    <x v="1119"/>
    <d v="2013-11-05T00:00:00"/>
    <n v="29"/>
    <n v="7.0000000000000007E-2"/>
    <n v="14.45"/>
    <n v="7.17"/>
    <n v="419.04999999999995"/>
  </r>
  <r>
    <n v="6072"/>
    <n v="87986"/>
    <s v="Paula Patterson"/>
    <s v="Express Road Cargo"/>
    <x v="1"/>
    <x v="2"/>
    <s v="Not Specified"/>
    <s v="Pinot Gris"/>
    <x v="0"/>
    <x v="5"/>
    <s v="Hewitson LuLu Sauvignon Blanc 2014"/>
    <s v="Standard Size Crate"/>
    <s v="Perth"/>
    <x v="358"/>
    <d v="2012-08-08T00:00:00"/>
    <n v="3"/>
    <n v="7.0000000000000007E-2"/>
    <n v="4.9800000000000004"/>
    <n v="4.32"/>
    <n v="14.940000000000001"/>
  </r>
  <r>
    <n v="6073"/>
    <n v="87986"/>
    <s v="Denise Knight"/>
    <s v="Express Road Cargo"/>
    <x v="2"/>
    <x v="1"/>
    <s v="Not Specified"/>
    <s v="Grenache Rose"/>
    <x v="0"/>
    <x v="5"/>
    <s v="Chateau de Campuget Costieres de Nimes Tradition Rose 2015"/>
    <s v="Loose Wrap"/>
    <s v="Canberra"/>
    <x v="358"/>
    <d v="2012-08-07T00:00:00"/>
    <n v="3"/>
    <n v="0.09"/>
    <n v="9.77"/>
    <n v="6.02"/>
    <n v="29.31"/>
  </r>
  <r>
    <n v="6074"/>
    <n v="88822"/>
    <s v="Eugene Martin"/>
    <s v="Road Cargo"/>
    <x v="0"/>
    <x v="3"/>
    <s v="Medium"/>
    <s v="Sangiovese"/>
    <x v="0"/>
    <x v="5"/>
    <s v="Bollinger Brut Special Cuvee"/>
    <s v="Large Crate"/>
    <s v="Bathurst"/>
    <x v="195"/>
    <d v="2013-05-05T00:00:00"/>
    <n v="5"/>
    <n v="0.09"/>
    <n v="120.98"/>
    <n v="3.99"/>
    <n v="604.9"/>
  </r>
  <r>
    <n v="6075"/>
    <n v="91172"/>
    <s v="Joe Torres"/>
    <s v="Express Road Cargo"/>
    <x v="1"/>
    <x v="3"/>
    <s v="Not Specified"/>
    <s v="Reisling"/>
    <x v="0"/>
    <x v="5"/>
    <s v="Lincourt Courtney's Chardonnay 2012"/>
    <s v="Loose Wrap"/>
    <s v="Liverpool"/>
    <x v="1289"/>
    <d v="2013-09-24T00:00:00"/>
    <n v="6"/>
    <n v="0.02"/>
    <n v="120.97"/>
    <n v="7.11"/>
    <n v="725.81999999999994"/>
  </r>
  <r>
    <n v="6076"/>
    <n v="91172"/>
    <s v="Joe Torres"/>
    <s v="Air Cargo"/>
    <x v="2"/>
    <x v="3"/>
    <s v="Not Specified"/>
    <s v="Champagne"/>
    <x v="0"/>
    <x v="5"/>
    <s v="La Playa Estate Cabernet Sauvignon Rose 2015"/>
    <s v="Small Crate"/>
    <s v="Queanbeyan"/>
    <x v="1289"/>
    <d v="2013-09-23T00:00:00"/>
    <n v="13"/>
    <n v="0.01"/>
    <n v="146.34"/>
    <n v="43.75"/>
    <n v="1902.42"/>
  </r>
  <r>
    <n v="6077"/>
    <n v="88329"/>
    <s v="Nancy Welch"/>
    <s v="Express Road Cargo"/>
    <x v="1"/>
    <x v="1"/>
    <s v="High"/>
    <s v="Sauvignon Blanc"/>
    <x v="0"/>
    <x v="5"/>
    <s v="Los Vascos Sauvignon Blanc 2015"/>
    <s v="Standard Size Crate"/>
    <s v="Canberra"/>
    <x v="244"/>
    <d v="2010-06-10T00:00:00"/>
    <n v="3"/>
    <n v="0"/>
    <n v="7.28"/>
    <n v="3.52"/>
    <n v="21.84"/>
  </r>
  <r>
    <n v="6078"/>
    <n v="86636"/>
    <s v="Phillip Brooks"/>
    <s v="Express Road Cargo"/>
    <x v="1"/>
    <x v="3"/>
    <s v="High"/>
    <s v="Chardonnay"/>
    <x v="0"/>
    <x v="5"/>
    <s v="Dog Point Vineyard Sauvignon Blanc 2014"/>
    <s v="Standard Size Crate"/>
    <s v="Penrith"/>
    <x v="161"/>
    <d v="2013-03-01T00:00:00"/>
    <n v="11"/>
    <n v="0.08"/>
    <n v="20.89"/>
    <n v="1.99"/>
    <n v="229.79000000000002"/>
  </r>
  <r>
    <n v="6079"/>
    <n v="88523"/>
    <s v="Cheryl Shaw"/>
    <s v="Air Cargo"/>
    <x v="0"/>
    <x v="3"/>
    <s v="High"/>
    <s v="Malbec"/>
    <x v="0"/>
    <x v="5"/>
    <s v="Roederer Estate Brut"/>
    <s v="Large Crate"/>
    <s v="Orange"/>
    <x v="1087"/>
    <d v="2011-07-28T00:00:00"/>
    <n v="7"/>
    <n v="0.03"/>
    <n v="6.68"/>
    <n v="6.15"/>
    <n v="46.76"/>
  </r>
  <r>
    <n v="6080"/>
    <n v="88523"/>
    <s v="Cheryl Shaw"/>
    <s v="Express Road Cargo"/>
    <x v="0"/>
    <x v="3"/>
    <s v="High"/>
    <s v="Pinot Noir"/>
    <x v="0"/>
    <x v="5"/>
    <s v="Chateau d'Esclans Whispering Angel Rose 2014"/>
    <s v="Standard Size Crate"/>
    <s v="Albury"/>
    <x v="1087"/>
    <d v="2011-07-28T00:00:00"/>
    <n v="7"/>
    <n v="0.01"/>
    <n v="5.68"/>
    <n v="3.6"/>
    <n v="39.76"/>
  </r>
  <r>
    <n v="6081"/>
    <n v="88523"/>
    <s v="Cheryl Shaw"/>
    <s v="Air Cargo"/>
    <x v="1"/>
    <x v="3"/>
    <s v="High"/>
    <s v="Sauvignon Blanc"/>
    <x v="0"/>
    <x v="5"/>
    <s v="Angeline Sauvignon Blanc 2014"/>
    <s v="Large Crate"/>
    <s v="Wagga Wagga"/>
    <x v="1087"/>
    <d v="2011-07-27T00:00:00"/>
    <n v="8"/>
    <n v="0"/>
    <n v="205.99"/>
    <n v="2.5"/>
    <n v="1647.92"/>
  </r>
  <r>
    <n v="6082"/>
    <n v="88891"/>
    <s v="Wanda Foster"/>
    <s v="Express Road Cargo"/>
    <x v="0"/>
    <x v="3"/>
    <s v="Critical"/>
    <s v="Sangiovese"/>
    <x v="0"/>
    <x v="5"/>
    <s v="Lucien Albrecht Cremant d'Alsace Brut Rose"/>
    <s v="Large Crate"/>
    <s v="Newcastle"/>
    <x v="853"/>
    <d v="2011-02-08T00:00:00"/>
    <n v="5"/>
    <n v="0.05"/>
    <n v="4.9800000000000004"/>
    <n v="7.54"/>
    <n v="24.900000000000002"/>
  </r>
  <r>
    <n v="6083"/>
    <n v="88891"/>
    <s v="Wanda Foster"/>
    <s v="Express Road Cargo"/>
    <x v="0"/>
    <x v="3"/>
    <s v="Critical"/>
    <s v="Malbec"/>
    <x v="0"/>
    <x v="5"/>
    <s v="La Playa Estate Cabernet Sauvignon Rose 2015"/>
    <s v="Large Crate"/>
    <s v="Goulburn"/>
    <x v="853"/>
    <d v="2011-02-07T00:00:00"/>
    <n v="9"/>
    <n v="0.09"/>
    <n v="22.84"/>
    <n v="16.87"/>
    <n v="205.56"/>
  </r>
  <r>
    <n v="6084"/>
    <n v="86318"/>
    <s v="Laura Wheeler"/>
    <s v="Express Road Cargo"/>
    <x v="1"/>
    <x v="1"/>
    <s v="Medium"/>
    <s v="Chardonnay"/>
    <x v="0"/>
    <x v="5"/>
    <s v="Dog Point Vineyard Sauvignon Blanc 2014"/>
    <s v="Large Crate"/>
    <s v="Mount Barker"/>
    <x v="202"/>
    <d v="2012-01-10T00:00:00"/>
    <n v="6"/>
    <n v="0.04"/>
    <n v="100.98"/>
    <n v="7.18"/>
    <n v="605.88"/>
  </r>
  <r>
    <n v="6085"/>
    <n v="86318"/>
    <s v="Laura Wheeler"/>
    <s v="Road Cargo"/>
    <x v="0"/>
    <x v="1"/>
    <s v="Medium"/>
    <s v="Sangiovese"/>
    <x v="0"/>
    <x v="5"/>
    <s v="Francis Ford Coppola Sofia Rose 2014"/>
    <s v="Large Crate"/>
    <s v="Adelaide"/>
    <x v="202"/>
    <d v="2012-01-14T00:00:00"/>
    <n v="12"/>
    <n v="0.09"/>
    <n v="6.48"/>
    <n v="7.49"/>
    <n v="77.760000000000005"/>
  </r>
  <r>
    <n v="6086"/>
    <n v="90159"/>
    <s v="Billy Ramos"/>
    <s v="Express Road Cargo"/>
    <x v="0"/>
    <x v="1"/>
    <s v="Medium"/>
    <s v="Malbec"/>
    <x v="0"/>
    <x v="5"/>
    <s v="Pietradolce Etna Rosato 2014"/>
    <s v="Large Crate"/>
    <s v="Canberra"/>
    <x v="732"/>
    <d v="2013-08-22T00:00:00"/>
    <n v="23"/>
    <n v="0.04"/>
    <n v="12.95"/>
    <n v="4.9800000000000004"/>
    <n v="297.84999999999997"/>
  </r>
  <r>
    <n v="6087"/>
    <n v="91019"/>
    <s v="Douglas Kelly"/>
    <s v="Express Road Cargo"/>
    <x v="0"/>
    <x v="3"/>
    <s v="Medium"/>
    <s v="Malbec"/>
    <x v="0"/>
    <x v="5"/>
    <s v="Locations by Dave Phinney F Rose"/>
    <s v="Large Crate"/>
    <s v="Broken Hill"/>
    <x v="603"/>
    <d v="2011-09-06T00:00:00"/>
    <n v="5"/>
    <n v="0.09"/>
    <n v="30.56"/>
    <n v="2.99"/>
    <n v="152.79999999999998"/>
  </r>
  <r>
    <n v="6088"/>
    <n v="89103"/>
    <s v="Scott George"/>
    <s v="Express Road Cargo"/>
    <x v="1"/>
    <x v="3"/>
    <s v="High"/>
    <s v="Reisling"/>
    <x v="0"/>
    <x v="5"/>
    <s v="Hewitson LuLu Sauvignon Blanc 2014"/>
    <s v="Large Crate"/>
    <s v="Cessnock"/>
    <x v="307"/>
    <d v="2011-10-20T00:00:00"/>
    <n v="2"/>
    <n v="0.08"/>
    <n v="15.98"/>
    <n v="6.5"/>
    <n v="31.96"/>
  </r>
  <r>
    <n v="6089"/>
    <n v="90733"/>
    <s v="Stephen Hunter"/>
    <s v="Express Road Cargo"/>
    <x v="0"/>
    <x v="3"/>
    <s v="Medium"/>
    <s v="Pinot Noir"/>
    <x v="0"/>
    <x v="5"/>
    <s v="JCB N¬∞21 Brut Cremant de Bourgogne"/>
    <s v="Large Crate"/>
    <s v="Orange"/>
    <x v="1328"/>
    <d v="2013-06-07T00:00:00"/>
    <n v="5"/>
    <n v="7.0000000000000007E-2"/>
    <n v="363.25"/>
    <n v="19.989999999999998"/>
    <n v="1816.25"/>
  </r>
  <r>
    <n v="6090"/>
    <n v="85966"/>
    <s v="Fred Willis"/>
    <s v="Road Cargo"/>
    <x v="0"/>
    <x v="1"/>
    <s v="Medium"/>
    <s v="Zinfandel"/>
    <x v="0"/>
    <x v="5"/>
    <s v="Domaine Lafage Miraflors Rose 2013"/>
    <s v="Large Crate"/>
    <s v="Burnie"/>
    <x v="582"/>
    <d v="2010-12-02T00:00:00"/>
    <n v="4"/>
    <n v="0.09"/>
    <n v="5.4"/>
    <n v="7.78"/>
    <n v="21.6"/>
  </r>
  <r>
    <n v="6091"/>
    <n v="85966"/>
    <s v="Fred Willis"/>
    <s v="Express Road Cargo"/>
    <x v="2"/>
    <x v="1"/>
    <s v="Medium"/>
    <s v="Champagne"/>
    <x v="0"/>
    <x v="5"/>
    <s v="Marques de Caceres Rioja Rosado 2014"/>
    <s v="Large Crate"/>
    <s v="Devonport"/>
    <x v="582"/>
    <d v="2010-12-02T00:00:00"/>
    <n v="3"/>
    <n v="0.02"/>
    <n v="20.28"/>
    <n v="6.68"/>
    <n v="60.84"/>
  </r>
  <r>
    <n v="6092"/>
    <n v="85966"/>
    <s v="Fred Willis"/>
    <s v="Express Road Cargo"/>
    <x v="0"/>
    <x v="1"/>
    <s v="Medium"/>
    <s v="Malbec"/>
    <x v="0"/>
    <x v="3"/>
    <s v="Domaine Lafond Roc-Epine Tavel Rose 2014"/>
    <s v="Full Container"/>
    <s v="Devonport"/>
    <x v="582"/>
    <d v="2010-12-03T00:00:00"/>
    <n v="5"/>
    <n v="0"/>
    <n v="11.55"/>
    <n v="2.36"/>
    <n v="57.75"/>
  </r>
  <r>
    <n v="6093"/>
    <n v="85966"/>
    <s v="Kathy Jenkins"/>
    <s v="Express Road Cargo"/>
    <x v="0"/>
    <x v="1"/>
    <s v="Medium"/>
    <s v="Zinfandel"/>
    <x v="0"/>
    <x v="3"/>
    <s v="Gerard Bertrand Cote des Roses Rose 2014"/>
    <s v="Standard Size Crate"/>
    <s v="Burnie"/>
    <x v="582"/>
    <d v="2010-12-03T00:00:00"/>
    <n v="20"/>
    <n v="0.05"/>
    <n v="2.08"/>
    <n v="2.56"/>
    <n v="41.6"/>
  </r>
  <r>
    <n v="6094"/>
    <n v="87988"/>
    <s v="Paula Patterson"/>
    <s v="Air Cargo"/>
    <x v="2"/>
    <x v="2"/>
    <s v="Medium"/>
    <s v="Sangiovese Rose"/>
    <x v="0"/>
    <x v="3"/>
    <s v="Miraval Rose 2014"/>
    <s v="Extra Large Crate"/>
    <s v="Geraldton"/>
    <x v="359"/>
    <d v="2012-12-27T00:00:00"/>
    <n v="23"/>
    <n v="0.01"/>
    <n v="100.98"/>
    <n v="45"/>
    <n v="2322.54"/>
  </r>
  <r>
    <n v="6095"/>
    <n v="87988"/>
    <s v="Paula Patterson"/>
    <s v="Express Road Cargo"/>
    <x v="0"/>
    <x v="2"/>
    <s v="Medium"/>
    <s v="Shiraz"/>
    <x v="0"/>
    <x v="3"/>
    <s v="Dopff &amp; Irion Cremant Rose Brut"/>
    <s v="Large Crate"/>
    <s v="Albany"/>
    <x v="359"/>
    <d v="2012-12-27T00:00:00"/>
    <n v="17"/>
    <n v="0.08"/>
    <n v="3.75"/>
    <n v="0.5"/>
    <n v="63.75"/>
  </r>
  <r>
    <n v="6096"/>
    <n v="87527"/>
    <s v="Ernest Alvarez"/>
    <s v="Air Cargo"/>
    <x v="1"/>
    <x v="3"/>
    <s v="Not Specified"/>
    <s v="Reisling"/>
    <x v="0"/>
    <x v="3"/>
    <s v="Leeuwin Estate Art Series Chardonnay 2012"/>
    <s v="Extra Large Crate"/>
    <s v="Lithgow"/>
    <x v="1317"/>
    <d v="2013-01-15T00:00:00"/>
    <n v="10"/>
    <n v="0.01"/>
    <n v="449.99"/>
    <n v="49"/>
    <n v="4499.8999999999996"/>
  </r>
  <r>
    <n v="6097"/>
    <n v="86124"/>
    <s v="Randy Ward"/>
    <s v="Express Road Cargo"/>
    <x v="1"/>
    <x v="1"/>
    <s v="Not Specified"/>
    <s v="Pinot Gris"/>
    <x v="0"/>
    <x v="3"/>
    <s v="Hewitson LuLu Sauvignon Blanc 2014"/>
    <s v="Large Crate"/>
    <s v="Burnie"/>
    <x v="755"/>
    <d v="2010-05-15T00:00:00"/>
    <n v="10"/>
    <n v="0.06"/>
    <n v="30.42"/>
    <n v="8.65"/>
    <n v="304.20000000000005"/>
  </r>
  <r>
    <n v="6098"/>
    <n v="86124"/>
    <s v="Randy Ward"/>
    <s v="Express Road Cargo"/>
    <x v="0"/>
    <x v="1"/>
    <s v="Not Specified"/>
    <s v="Malbec"/>
    <x v="0"/>
    <x v="3"/>
    <s v="Louis Roederer Cristal Brut with Gift Box 2007"/>
    <s v="Full Container"/>
    <s v="Launceston"/>
    <x v="755"/>
    <d v="2010-05-14T00:00:00"/>
    <n v="8"/>
    <n v="0.02"/>
    <n v="37.94"/>
    <n v="5.08"/>
    <n v="303.52"/>
  </r>
  <r>
    <n v="6099"/>
    <n v="88345"/>
    <s v="Walter Bailey"/>
    <s v="Express Road Cargo"/>
    <x v="0"/>
    <x v="1"/>
    <s v="High"/>
    <s v="Shiraz"/>
    <x v="0"/>
    <x v="3"/>
    <s v="Dopff &amp; Irion Cremant Rose Brut"/>
    <s v="Large Crate"/>
    <s v="Canberra"/>
    <x v="1329"/>
    <d v="2012-11-24T00:00:00"/>
    <n v="2"/>
    <n v="0.06"/>
    <n v="30.98"/>
    <n v="5.76"/>
    <n v="61.96"/>
  </r>
  <r>
    <n v="6100"/>
    <n v="90370"/>
    <s v="Martin Freeman"/>
    <s v="Express Road Cargo"/>
    <x v="1"/>
    <x v="3"/>
    <s v="High"/>
    <s v="Sauvignon Blanc"/>
    <x v="0"/>
    <x v="3"/>
    <s v="Villa Maria Private Bin Sauvignon Blanc 2015"/>
    <s v="Standard Size Crate"/>
    <s v="Dubbo"/>
    <x v="33"/>
    <d v="2012-11-10T00:00:00"/>
    <n v="27"/>
    <n v="0.09"/>
    <n v="20.89"/>
    <n v="1.99"/>
    <n v="564.03"/>
  </r>
  <r>
    <n v="6101"/>
    <n v="86806"/>
    <s v="Carol Mitchell"/>
    <s v="Express Road Cargo"/>
    <x v="1"/>
    <x v="1"/>
    <s v="High"/>
    <s v="Pinot Gris"/>
    <x v="0"/>
    <x v="3"/>
    <s v="Dog Point Vineyard Sauvignon Blanc 2014"/>
    <s v="Large Crate"/>
    <s v="Bendigo"/>
    <x v="831"/>
    <d v="2013-10-14T00:00:00"/>
    <n v="2"/>
    <n v="0.05"/>
    <n v="125.99"/>
    <n v="8.99"/>
    <n v="251.98"/>
  </r>
  <r>
    <n v="6102"/>
    <n v="86554"/>
    <s v="Carlos Oliver"/>
    <s v="Express Road Cargo"/>
    <x v="0"/>
    <x v="1"/>
    <s v="Low"/>
    <s v="Pinot Noir"/>
    <x v="0"/>
    <x v="3"/>
    <s v="Chateau D'Aqueria Tavel Rose 2013"/>
    <s v="Large Crate"/>
    <s v="Mildura"/>
    <x v="528"/>
    <d v="2013-12-04T00:00:00"/>
    <n v="40"/>
    <n v="0.08"/>
    <n v="6.48"/>
    <n v="5.82"/>
    <n v="259.20000000000005"/>
  </r>
  <r>
    <n v="6103"/>
    <n v="86548"/>
    <s v="Carlos Oliver"/>
    <s v="Express Road Cargo"/>
    <x v="0"/>
    <x v="1"/>
    <s v="Low"/>
    <s v="Pinot Noir"/>
    <x v="0"/>
    <x v="3"/>
    <s v="Chateau D'Aqueria Tavel Rose 2013"/>
    <s v="Full Container"/>
    <s v="Wodonga"/>
    <x v="529"/>
    <d v="2010-12-04T00:00:00"/>
    <n v="39"/>
    <n v="0.04"/>
    <n v="2.88"/>
    <n v="1.01"/>
    <n v="112.32"/>
  </r>
  <r>
    <n v="6104"/>
    <n v="89748"/>
    <s v="Jesse Cook"/>
    <s v="Road Cargo"/>
    <x v="0"/>
    <x v="1"/>
    <s v="Not Specified"/>
    <s v="Cabernet Sauvignon"/>
    <x v="0"/>
    <x v="3"/>
    <s v="Jean-Baptiste Adam Les Natures Cremant d'Alsace Brut"/>
    <s v="Large Crate"/>
    <s v="Frankston"/>
    <x v="417"/>
    <d v="2013-01-28T00:00:00"/>
    <n v="9"/>
    <n v="0.08"/>
    <n v="6.23"/>
    <n v="6.97"/>
    <n v="56.070000000000007"/>
  </r>
  <r>
    <n v="6105"/>
    <n v="88517"/>
    <s v="Janet Owens"/>
    <s v="Express Road Cargo"/>
    <x v="0"/>
    <x v="3"/>
    <s v="Medium"/>
    <s v="Malbec"/>
    <x v="0"/>
    <x v="3"/>
    <s v="Bertani Bertarose 2014"/>
    <s v="Full Container"/>
    <s v="Queanbeyan"/>
    <x v="483"/>
    <d v="2011-09-10T00:00:00"/>
    <n v="3"/>
    <n v="0.03"/>
    <n v="6.08"/>
    <n v="0.91"/>
    <n v="18.240000000000002"/>
  </r>
  <r>
    <n v="6106"/>
    <n v="88521"/>
    <s v="Nancy Lane"/>
    <s v="Express Road Cargo"/>
    <x v="0"/>
    <x v="3"/>
    <s v="Medium"/>
    <s v="Pinot Noir"/>
    <x v="0"/>
    <x v="3"/>
    <s v="Miraval Rose 2014"/>
    <s v="Standard Size Crate"/>
    <s v="Albury"/>
    <x v="859"/>
    <d v="2013-09-11T00:00:00"/>
    <n v="23"/>
    <n v="0.02"/>
    <n v="22.01"/>
    <n v="5.53"/>
    <n v="506.23"/>
  </r>
  <r>
    <n v="6107"/>
    <n v="88513"/>
    <s v="Dorothy Bowman"/>
    <s v="Express Road Cargo"/>
    <x v="2"/>
    <x v="0"/>
    <s v="Not Specified"/>
    <s v="Cremant"/>
    <x v="0"/>
    <x v="3"/>
    <s v="Pietradolce Etna Rosato 2014"/>
    <s v="Mini Crate"/>
    <s v="Palmerston"/>
    <x v="925"/>
    <d v="2011-09-05T00:00:00"/>
    <n v="3"/>
    <n v="0.02"/>
    <n v="12.99"/>
    <n v="14.37"/>
    <n v="38.97"/>
  </r>
  <r>
    <n v="6108"/>
    <n v="88513"/>
    <s v="Howard Rice"/>
    <s v="Express Road Cargo"/>
    <x v="2"/>
    <x v="3"/>
    <s v="Not Specified"/>
    <s v="Cremant"/>
    <x v="0"/>
    <x v="3"/>
    <s v="Locations by Dave Phinney F Rose&quot;"/>
    <s v="Standard Size Crate"/>
    <s v="Albury"/>
    <x v="925"/>
    <d v="2011-09-07T00:00:00"/>
    <n v="20"/>
    <n v="0.02"/>
    <n v="20.239999999999998"/>
    <n v="6.67"/>
    <n v="404.79999999999995"/>
  </r>
  <r>
    <n v="6109"/>
    <n v="88513"/>
    <s v="Howard Rice"/>
    <s v="Express Road Cargo"/>
    <x v="0"/>
    <x v="3"/>
    <s v="Not Specified"/>
    <s v="Zinfandel"/>
    <x v="0"/>
    <x v="3"/>
    <s v="Miraval Rose 2014"/>
    <s v="Full Container"/>
    <s v="Bathurst"/>
    <x v="925"/>
    <d v="2011-09-08T00:00:00"/>
    <n v="12"/>
    <n v="0.09"/>
    <n v="4.71"/>
    <n v="0.7"/>
    <n v="56.519999999999996"/>
  </r>
  <r>
    <n v="6110"/>
    <n v="91555"/>
    <s v="Matthew Ortiz"/>
    <s v="Express Road Cargo"/>
    <x v="0"/>
    <x v="3"/>
    <s v="High"/>
    <s v="Shiraz"/>
    <x v="0"/>
    <x v="3"/>
    <s v="Roederer Estate L'Ermitage 2007"/>
    <s v="Large Crate"/>
    <s v="Albury"/>
    <x v="360"/>
    <d v="2010-04-06T00:00:00"/>
    <n v="7"/>
    <n v="0.1"/>
    <n v="22.38"/>
    <n v="15.1"/>
    <n v="156.66"/>
  </r>
  <r>
    <n v="6111"/>
    <n v="91555"/>
    <s v="Matthew Ortiz"/>
    <s v="Express Road Cargo"/>
    <x v="2"/>
    <x v="3"/>
    <s v="High"/>
    <s v="Champagne"/>
    <x v="0"/>
    <x v="3"/>
    <s v="Orin Swift Cellars Fragile Rose 2014"/>
    <s v="Standard Size Crate"/>
    <s v="Wagga Wagga"/>
    <x v="360"/>
    <d v="2010-04-07T00:00:00"/>
    <n v="5"/>
    <n v="0.04"/>
    <n v="6.98"/>
    <n v="2.83"/>
    <n v="34.900000000000006"/>
  </r>
  <r>
    <n v="6112"/>
    <n v="88532"/>
    <s v="Annie Bishop"/>
    <s v="Express Road Cargo"/>
    <x v="0"/>
    <x v="2"/>
    <s v="Critical"/>
    <s v="Merlot"/>
    <x v="0"/>
    <x v="3"/>
    <s v="Domaine Lafond Roc-Epine Tavel Rose 2014"/>
    <s v="Loose Wrap"/>
    <s v="Mandurah"/>
    <x v="1082"/>
    <d v="2012-02-21T00:00:00"/>
    <n v="2"/>
    <n v="0.05"/>
    <n v="7.98"/>
    <n v="6.5"/>
    <n v="15.96"/>
  </r>
  <r>
    <n v="6113"/>
    <n v="87003"/>
    <s v="Eric Myers"/>
    <s v="Express Road Cargo"/>
    <x v="1"/>
    <x v="3"/>
    <s v="High"/>
    <s v="Sauvignon Blanc"/>
    <x v="0"/>
    <x v="3"/>
    <s v="Robert Oatley Signature Chardonnay 2013"/>
    <s v="Standard Size Crate"/>
    <s v="Tamworth"/>
    <x v="1125"/>
    <d v="2010-02-21T00:00:00"/>
    <n v="12"/>
    <n v="0.03"/>
    <n v="39.479999999999997"/>
    <n v="1.99"/>
    <n v="473.76"/>
  </r>
  <r>
    <n v="6114"/>
    <n v="86878"/>
    <s v="Roy Romero"/>
    <s v="Express Road Cargo"/>
    <x v="0"/>
    <x v="1"/>
    <s v="Medium"/>
    <s v="Merlot"/>
    <x v="0"/>
    <x v="3"/>
    <s v="La Playa Estate Cabernet Sauvignon Rose 2015"/>
    <s v="Large Crate"/>
    <s v="Canberra"/>
    <x v="1293"/>
    <d v="2011-08-23T00:00:00"/>
    <n v="20"/>
    <n v="7.0000000000000007E-2"/>
    <n v="28.53"/>
    <n v="1.49"/>
    <n v="570.6"/>
  </r>
  <r>
    <n v="6115"/>
    <n v="90381"/>
    <s v="Billy Hicks"/>
    <s v="Road Cargo"/>
    <x v="0"/>
    <x v="3"/>
    <s v="Medium"/>
    <s v="Pinot Noir"/>
    <x v="0"/>
    <x v="3"/>
    <s v="Laurent-Perrier Brut Rose"/>
    <s v="Large Crate"/>
    <s v="Armidale"/>
    <x v="167"/>
    <d v="2012-07-06T00:00:00"/>
    <n v="2"/>
    <n v="0.1"/>
    <n v="5.98"/>
    <n v="5.15"/>
    <n v="11.96"/>
  </r>
  <r>
    <n v="6116"/>
    <n v="90381"/>
    <s v="John Sanchez"/>
    <s v="Air Cargo"/>
    <x v="0"/>
    <x v="3"/>
    <s v="Medium"/>
    <s v="Sangiovese"/>
    <x v="0"/>
    <x v="3"/>
    <s v="Laurent-Perrier Brut Rose"/>
    <s v="Extra Large Crate"/>
    <s v="Queanbeyan"/>
    <x v="167"/>
    <d v="2012-07-06T00:00:00"/>
    <n v="16"/>
    <n v="0.06"/>
    <n v="328.14"/>
    <n v="91.05"/>
    <n v="5250.24"/>
  </r>
  <r>
    <n v="6117"/>
    <n v="90381"/>
    <s v="John Sanchez"/>
    <s v="Road Cargo"/>
    <x v="2"/>
    <x v="3"/>
    <s v="Medium"/>
    <s v="Grenache Rose"/>
    <x v="0"/>
    <x v="3"/>
    <s v="Miraval Rose (1.5 Liter Magnum) 2014"/>
    <s v="Mini Crate"/>
    <s v="Blue Mountains"/>
    <x v="167"/>
    <d v="2012-07-07T00:00:00"/>
    <n v="9"/>
    <n v="7.0000000000000007E-2"/>
    <n v="105.34"/>
    <n v="24.49"/>
    <n v="948.06000000000006"/>
  </r>
  <r>
    <n v="6118"/>
    <n v="90914"/>
    <s v="Howard Mccoy"/>
    <s v="Road Cargo"/>
    <x v="1"/>
    <x v="3"/>
    <s v="Critical"/>
    <s v="Reisling"/>
    <x v="0"/>
    <x v="3"/>
    <s v="Dog Point Vineyard Sauvignon Blanc 2014"/>
    <s v="Large Crate"/>
    <s v="Bathurst"/>
    <x v="179"/>
    <d v="2013-01-29T00:00:00"/>
    <n v="11"/>
    <n v="0.01"/>
    <n v="65.989999999999995"/>
    <n v="3.9"/>
    <n v="725.89"/>
  </r>
  <r>
    <n v="6119"/>
    <n v="86090"/>
    <s v="George Coleman"/>
    <s v="Air Cargo"/>
    <x v="2"/>
    <x v="3"/>
    <s v="Not Specified"/>
    <s v="Grenache Rose"/>
    <x v="0"/>
    <x v="3"/>
    <s v="La Playa Estate Cabernet Sauvignon Rose 2015"/>
    <s v="Extra Large Crate"/>
    <s v="Paramatta"/>
    <x v="946"/>
    <d v="2013-03-29T00:00:00"/>
    <n v="8"/>
    <n v="0.04"/>
    <n v="355.98"/>
    <n v="58.92"/>
    <n v="2847.84"/>
  </r>
  <r>
    <n v="6120"/>
    <n v="86090"/>
    <s v="George Coleman"/>
    <s v="Express Road Cargo"/>
    <x v="2"/>
    <x v="3"/>
    <s v="Not Specified"/>
    <s v="Grenache Rose"/>
    <x v="0"/>
    <x v="3"/>
    <s v="Pietradolce Etna Rosato 2014"/>
    <s v="Mini Crate"/>
    <s v="Dubbo"/>
    <x v="946"/>
    <d v="2013-03-31T00:00:00"/>
    <n v="1"/>
    <n v="0.06"/>
    <n v="19.989999999999998"/>
    <n v="11.17"/>
    <n v="19.989999999999998"/>
  </r>
  <r>
    <n v="6121"/>
    <n v="88315"/>
    <s v="Ralph Hicks"/>
    <s v="Express Road Cargo"/>
    <x v="1"/>
    <x v="1"/>
    <s v="Medium"/>
    <s v="Pinot Gris"/>
    <x v="0"/>
    <x v="3"/>
    <s v="Los Vascos Sauvignon Blanc 2015"/>
    <s v="Large Crate"/>
    <s v="Port Adelaide"/>
    <x v="664"/>
    <d v="2012-07-28T00:00:00"/>
    <n v="3"/>
    <n v="0.1"/>
    <n v="100.98"/>
    <n v="7.18"/>
    <n v="302.94"/>
  </r>
  <r>
    <n v="6122"/>
    <n v="90632"/>
    <s v="Anthony Schmidt"/>
    <s v="Express Road Cargo"/>
    <x v="0"/>
    <x v="1"/>
    <s v="Not Specified"/>
    <s v="Malbec"/>
    <x v="0"/>
    <x v="3"/>
    <s v="Marques de Caceres Rioja Rosado 2014"/>
    <s v="Large Crate"/>
    <s v="Melton"/>
    <x v="12"/>
    <d v="2011-03-02T00:00:00"/>
    <n v="5"/>
    <n v="0.03"/>
    <n v="48.58"/>
    <n v="3.99"/>
    <n v="242.89999999999998"/>
  </r>
  <r>
    <n v="6123"/>
    <n v="90632"/>
    <s v="Anthony Schmidt"/>
    <s v="Express Road Cargo"/>
    <x v="1"/>
    <x v="1"/>
    <s v="Not Specified"/>
    <s v="Reisling"/>
    <x v="0"/>
    <x v="3"/>
    <s v="Robert Oatley Sauvignon Blanc 2013"/>
    <s v="Large Crate"/>
    <s v="Wodonga"/>
    <x v="12"/>
    <d v="2011-03-03T00:00:00"/>
    <n v="2"/>
    <n v="0.06"/>
    <n v="20.95"/>
    <n v="4"/>
    <n v="41.9"/>
  </r>
  <r>
    <n v="6124"/>
    <n v="88696"/>
    <s v="Paul Owens"/>
    <s v="Express Road Cargo"/>
    <x v="0"/>
    <x v="3"/>
    <s v="Low"/>
    <s v="Cabernet Sauvignon"/>
    <x v="0"/>
    <x v="3"/>
    <s v="Gerard Bertrand Cote des Roses Rose 2014"/>
    <s v="Large Crate"/>
    <s v="Paramatta"/>
    <x v="247"/>
    <d v="2011-11-01T00:00:00"/>
    <n v="4"/>
    <n v="0.06"/>
    <n v="4.9800000000000004"/>
    <n v="7.54"/>
    <n v="19.920000000000002"/>
  </r>
  <r>
    <n v="6125"/>
    <n v="89188"/>
    <s v="Nicholas Carr"/>
    <s v="Express Road Cargo"/>
    <x v="0"/>
    <x v="1"/>
    <s v="Low"/>
    <s v="Sangiovese"/>
    <x v="0"/>
    <x v="3"/>
    <s v="Pietradolce Etna Rosato 2014"/>
    <s v="Standard Size Crate"/>
    <s v="Canberra"/>
    <x v="1330"/>
    <d v="2012-10-02T00:00:00"/>
    <n v="20"/>
    <n v="0.1"/>
    <n v="21.98"/>
    <n v="2.87"/>
    <n v="439.6"/>
  </r>
  <r>
    <n v="6126"/>
    <n v="89188"/>
    <s v="Johnny Carter"/>
    <s v="Express Road Cargo"/>
    <x v="0"/>
    <x v="1"/>
    <s v="Low"/>
    <s v="Sangiovese"/>
    <x v="0"/>
    <x v="3"/>
    <s v="Sutter Home White Zinfandel"/>
    <s v="Large Crate"/>
    <s v="Canberra"/>
    <x v="1330"/>
    <d v="2012-10-05T00:00:00"/>
    <n v="24"/>
    <n v="0.05"/>
    <n v="90.48"/>
    <n v="19.989999999999998"/>
    <n v="2171.52"/>
  </r>
  <r>
    <n v="6127"/>
    <n v="86025"/>
    <s v="Bobby Stephens"/>
    <s v="Express Road Cargo"/>
    <x v="0"/>
    <x v="2"/>
    <s v="High"/>
    <s v="Sangiovese"/>
    <x v="0"/>
    <x v="3"/>
    <s v="Laurent-Perrier Brut Rose"/>
    <s v="Large Crate"/>
    <s v="Perth"/>
    <x v="1081"/>
    <d v="2013-05-16T00:00:00"/>
    <n v="3"/>
    <n v="0"/>
    <n v="4.9800000000000004"/>
    <n v="5.49"/>
    <n v="14.940000000000001"/>
  </r>
  <r>
    <n v="6128"/>
    <n v="90871"/>
    <s v="Robert Duncan"/>
    <s v="Express Road Cargo"/>
    <x v="2"/>
    <x v="3"/>
    <s v="Critical"/>
    <s v="Cremant"/>
    <x v="0"/>
    <x v="3"/>
    <s v="Sutter Home White Zinfandel"/>
    <s v="Large Crate"/>
    <s v="Broken Hill"/>
    <x v="1267"/>
    <d v="2010-02-25T00:00:00"/>
    <n v="4"/>
    <n v="0.01"/>
    <n v="13.79"/>
    <n v="8.7799999999999994"/>
    <n v="55.16"/>
  </r>
  <r>
    <n v="6129"/>
    <n v="90871"/>
    <s v="Robert Duncan"/>
    <s v="Express Road Cargo"/>
    <x v="0"/>
    <x v="3"/>
    <s v="Critical"/>
    <s v="Sangiovese"/>
    <x v="0"/>
    <x v="3"/>
    <s v="Dom Perignon 2006"/>
    <s v="Large Crate"/>
    <s v="Broken Hill"/>
    <x v="1267"/>
    <d v="2010-02-24T00:00:00"/>
    <n v="8"/>
    <n v="0.04"/>
    <n v="33.29"/>
    <n v="8.74"/>
    <n v="266.32"/>
  </r>
  <r>
    <n v="6130"/>
    <n v="88467"/>
    <s v="David Vasquez"/>
    <s v="Express Road Cargo"/>
    <x v="1"/>
    <x v="2"/>
    <s v="High"/>
    <s v="Sauvignon Blanc"/>
    <x v="0"/>
    <x v="3"/>
    <s v="Robert Oatley Sauvignon Blanc 2013"/>
    <s v="Large Crate"/>
    <s v="Mandurah"/>
    <x v="872"/>
    <d v="2013-05-14T00:00:00"/>
    <n v="8"/>
    <n v="0.06"/>
    <n v="99.99"/>
    <n v="19.989999999999998"/>
    <n v="799.92"/>
  </r>
  <r>
    <n v="6131"/>
    <n v="85823"/>
    <s v="Raymond Campbell"/>
    <s v="Road Cargo"/>
    <x v="0"/>
    <x v="2"/>
    <s v="Medium"/>
    <s v="Zinfandel"/>
    <x v="0"/>
    <x v="3"/>
    <s v="Veuve Clicquot Brut Yellow Label"/>
    <s v="Mini Crate"/>
    <s v="Freemantle"/>
    <x v="394"/>
    <d v="2013-06-09T00:00:00"/>
    <n v="9"/>
    <n v="0.04"/>
    <n v="48.91"/>
    <n v="35"/>
    <n v="440.18999999999994"/>
  </r>
  <r>
    <n v="6132"/>
    <n v="87979"/>
    <s v="Paula Patterson"/>
    <s v="Express Road Cargo"/>
    <x v="0"/>
    <x v="2"/>
    <s v="High"/>
    <s v="Shiraz"/>
    <x v="0"/>
    <x v="3"/>
    <s v="Locations by Dave Phinney F Rose"/>
    <s v="Full Container"/>
    <s v="Bunbury"/>
    <x v="361"/>
    <d v="2010-07-01T00:00:00"/>
    <n v="8"/>
    <n v="0.01"/>
    <n v="7.89"/>
    <n v="2.82"/>
    <n v="63.12"/>
  </r>
  <r>
    <n v="6133"/>
    <n v="87979"/>
    <s v="Paula Patterson"/>
    <s v="Express Road Cargo"/>
    <x v="0"/>
    <x v="2"/>
    <s v="High"/>
    <s v="Sangiovese"/>
    <x v="0"/>
    <x v="3"/>
    <s v="Bertani Bertarose 2014"/>
    <s v="Full Container"/>
    <s v="Bunbury"/>
    <x v="361"/>
    <d v="2010-07-01T00:00:00"/>
    <n v="6"/>
    <n v="0.09"/>
    <n v="3.68"/>
    <n v="1.32"/>
    <n v="22.080000000000002"/>
  </r>
  <r>
    <n v="6134"/>
    <n v="87979"/>
    <s v="Paula Patterson"/>
    <s v="Express Road Cargo"/>
    <x v="0"/>
    <x v="2"/>
    <s v="High"/>
    <s v="Cabernet Sauvignon"/>
    <x v="0"/>
    <x v="3"/>
    <s v="Chateau Gaudrelle Cremant d'Loire Brut"/>
    <s v="Large Crate"/>
    <s v="Bunbury"/>
    <x v="361"/>
    <d v="2010-07-03T00:00:00"/>
    <n v="7"/>
    <n v="0.1"/>
    <n v="9.7100000000000009"/>
    <n v="9.4499999999999993"/>
    <n v="67.97"/>
  </r>
  <r>
    <n v="6135"/>
    <n v="88051"/>
    <s v="Johnny Boyd"/>
    <s v="Express Road Cargo"/>
    <x v="1"/>
    <x v="3"/>
    <s v="Low"/>
    <s v="Pinot Gris"/>
    <x v="0"/>
    <x v="3"/>
    <s v="Dog Point Vineyard Sauvignon Blanc 2014"/>
    <s v="Standard Size Crate"/>
    <s v="Tamworth"/>
    <x v="165"/>
    <d v="2011-09-20T00:00:00"/>
    <n v="9"/>
    <n v="0"/>
    <n v="55.99"/>
    <n v="5"/>
    <n v="503.91"/>
  </r>
  <r>
    <n v="6136"/>
    <n v="88509"/>
    <s v="Howard Campbell"/>
    <s v="Express Road Cargo"/>
    <x v="0"/>
    <x v="0"/>
    <s v="High"/>
    <s v="Merlot"/>
    <x v="0"/>
    <x v="3"/>
    <s v="Francis Ford Coppola Sofia Rose 2014"/>
    <s v="Full Container"/>
    <s v="Palmerston"/>
    <x v="127"/>
    <d v="2012-07-06T00:00:00"/>
    <n v="13"/>
    <n v="0.04"/>
    <n v="2.94"/>
    <n v="0.81"/>
    <n v="38.22"/>
  </r>
  <r>
    <n v="6137"/>
    <n v="86954"/>
    <s v="Benjamin Mitchell"/>
    <s v="Air Cargo"/>
    <x v="1"/>
    <x v="1"/>
    <s v="Not Specified"/>
    <s v="Chardonnay"/>
    <x v="0"/>
    <x v="3"/>
    <s v="Lincourt Courtney's Chardonnay 2012"/>
    <s v="Extra Large Crate"/>
    <s v="Ararat"/>
    <x v="57"/>
    <d v="2012-08-27T00:00:00"/>
    <n v="16"/>
    <n v="0.08"/>
    <n v="100.97"/>
    <n v="14"/>
    <n v="1615.52"/>
  </r>
  <r>
    <n v="6138"/>
    <n v="86954"/>
    <s v="Benjamin Mitchell"/>
    <s v="Express Road Cargo"/>
    <x v="0"/>
    <x v="1"/>
    <s v="Not Specified"/>
    <s v="Shiraz"/>
    <x v="0"/>
    <x v="3"/>
    <s v="Belle Glos Oeil de Perdrix Pinot Noir Blanc 2014"/>
    <s v="Large Crate"/>
    <s v="Bendigo"/>
    <x v="57"/>
    <d v="2012-08-26T00:00:00"/>
    <n v="7"/>
    <n v="0.04"/>
    <n v="22.84"/>
    <n v="8.18"/>
    <n v="159.88"/>
  </r>
  <r>
    <n v="6139"/>
    <n v="88487"/>
    <s v="Jerry Elliott"/>
    <s v="Express Road Cargo"/>
    <x v="1"/>
    <x v="1"/>
    <s v="Low"/>
    <s v="Pinot Gris"/>
    <x v="0"/>
    <x v="3"/>
    <s v="Villa Maria Private Bin Sauvignon Blanc 2015"/>
    <s v="Mini Crate"/>
    <s v="Port Lincoln"/>
    <x v="913"/>
    <d v="2010-12-25T00:00:00"/>
    <n v="18"/>
    <n v="0"/>
    <n v="599.99"/>
    <n v="24.49"/>
    <n v="10799.82"/>
  </r>
  <r>
    <n v="6140"/>
    <n v="89239"/>
    <s v="Ralph Dunn"/>
    <s v="Express Road Cargo"/>
    <x v="1"/>
    <x v="3"/>
    <s v="Critical"/>
    <s v="Sauvignon Blanc"/>
    <x v="0"/>
    <x v="3"/>
    <s v="Dog Point Vineyard Sauvignon Blanc 2014"/>
    <s v="Large Crate"/>
    <s v="Bathurst"/>
    <x v="974"/>
    <d v="2012-09-02T00:00:00"/>
    <n v="14"/>
    <n v="0.1"/>
    <n v="65.989999999999995"/>
    <n v="8.99"/>
    <n v="923.8599999999999"/>
  </r>
  <r>
    <n v="6141"/>
    <n v="88053"/>
    <s v="Johnny Boyd"/>
    <s v="Road Cargo"/>
    <x v="0"/>
    <x v="3"/>
    <s v="High"/>
    <s v="Merlot"/>
    <x v="0"/>
    <x v="3"/>
    <s v="Chateau d'Esclans Whispering Angel Rose 2014"/>
    <s v="Full Container"/>
    <s v="Tamworth"/>
    <x v="586"/>
    <d v="2012-06-17T00:00:00"/>
    <n v="18"/>
    <n v="7.0000000000000007E-2"/>
    <n v="3.14"/>
    <n v="1.1399999999999999"/>
    <n v="56.52"/>
  </r>
  <r>
    <n v="6142"/>
    <n v="88053"/>
    <s v="Johnny Boyd"/>
    <s v="Express Road Cargo"/>
    <x v="0"/>
    <x v="3"/>
    <s v="High"/>
    <s v="Merlot"/>
    <x v="0"/>
    <x v="3"/>
    <s v="Chateau d'Esclans Whispering Angel Rose 2014"/>
    <s v="Standard Size Crate"/>
    <s v="Grafton"/>
    <x v="586"/>
    <d v="2012-06-18T00:00:00"/>
    <n v="8"/>
    <n v="0.08"/>
    <n v="3.57"/>
    <n v="4.17"/>
    <n v="28.56"/>
  </r>
  <r>
    <n v="6143"/>
    <n v="88087"/>
    <s v="Carlos Berry"/>
    <s v="Express Road Cargo"/>
    <x v="0"/>
    <x v="1"/>
    <s v="High"/>
    <s v="Pinot Noir"/>
    <x v="0"/>
    <x v="3"/>
    <s v="Dom Perignon 2006"/>
    <s v="Large Crate"/>
    <s v="Hamilton"/>
    <x v="1137"/>
    <d v="2013-04-13T00:00:00"/>
    <n v="12"/>
    <n v="0.1"/>
    <n v="20.98"/>
    <n v="1.49"/>
    <n v="251.76"/>
  </r>
  <r>
    <n v="6144"/>
    <n v="88083"/>
    <s v="Carlos Berry"/>
    <s v="Express Road Cargo"/>
    <x v="0"/>
    <x v="1"/>
    <s v="High"/>
    <s v="Sangiovese"/>
    <x v="0"/>
    <x v="3"/>
    <s v="Orin Swift Cellars Fragile Rose 2014"/>
    <s v="Large Crate"/>
    <s v="Ballarat"/>
    <x v="1331"/>
    <d v="2010-04-13T00:00:00"/>
    <n v="2"/>
    <n v="0.03"/>
    <n v="48.04"/>
    <n v="19.989999999999998"/>
    <n v="96.08"/>
  </r>
  <r>
    <n v="6145"/>
    <n v="91366"/>
    <s v="George Lawson"/>
    <s v="Express Road Cargo"/>
    <x v="0"/>
    <x v="2"/>
    <s v="Medium"/>
    <s v="Pinot Noir"/>
    <x v="0"/>
    <x v="3"/>
    <s v="Chateau d'Esclans Garrus Rose 2013"/>
    <s v="Full Container"/>
    <s v="Perth"/>
    <x v="375"/>
    <d v="2010-11-30T00:00:00"/>
    <n v="40"/>
    <n v="0.02"/>
    <n v="3.78"/>
    <n v="0.71"/>
    <n v="151.19999999999999"/>
  </r>
  <r>
    <n v="6146"/>
    <n v="88845"/>
    <s v="Nicholas Shaw"/>
    <s v="Express Road Cargo"/>
    <x v="1"/>
    <x v="1"/>
    <s v="Medium"/>
    <s v="Pinot Gris"/>
    <x v="0"/>
    <x v="3"/>
    <s v="The White Knight Sauvignon Blanc 2014"/>
    <s v="Loose Wrap"/>
    <s v="Wodonga"/>
    <x v="1133"/>
    <d v="2012-09-21T00:00:00"/>
    <n v="22"/>
    <n v="0.01"/>
    <n v="12.99"/>
    <n v="9.44"/>
    <n v="285.78000000000003"/>
  </r>
  <r>
    <n v="6147"/>
    <n v="88845"/>
    <s v="Nicholas Shaw"/>
    <s v="Express Road Cargo"/>
    <x v="1"/>
    <x v="1"/>
    <s v="Medium"/>
    <s v="Sauvignon Blanc"/>
    <x v="0"/>
    <x v="3"/>
    <s v="Dog Point Vineyard Sauvignon Blanc 2014"/>
    <s v="Large Crate"/>
    <s v="Wodonga"/>
    <x v="1133"/>
    <d v="2012-09-21T00:00:00"/>
    <n v="12"/>
    <n v="7.0000000000000007E-2"/>
    <n v="125.99"/>
    <n v="7.69"/>
    <n v="1511.8799999999999"/>
  </r>
  <r>
    <n v="6148"/>
    <n v="90606"/>
    <s v="Bruce Larson"/>
    <s v="Express Road Cargo"/>
    <x v="1"/>
    <x v="3"/>
    <s v="Critical"/>
    <s v="Pinot Gris"/>
    <x v="0"/>
    <x v="3"/>
    <s v="Villa Maria Private Bin Sauvignon Blanc 2015"/>
    <s v="Large Crate"/>
    <s v="Sydney"/>
    <x v="610"/>
    <d v="2013-08-25T00:00:00"/>
    <n v="21"/>
    <n v="0.05"/>
    <n v="65.989999999999995"/>
    <n v="8.99"/>
    <n v="1385.79"/>
  </r>
  <r>
    <n v="6149"/>
    <n v="86739"/>
    <s v="Peter Ramos"/>
    <s v="Express Road Cargo"/>
    <x v="1"/>
    <x v="1"/>
    <s v="Not Specified"/>
    <s v="Sauvignon Blanc"/>
    <x v="0"/>
    <x v="3"/>
    <s v="Angeline Sauvignon Blanc 2014"/>
    <s v="Large Crate"/>
    <s v="Canberra"/>
    <x v="265"/>
    <d v="2011-03-16T00:00:00"/>
    <n v="7"/>
    <n v="0.03"/>
    <n v="65.989999999999995"/>
    <n v="5.99"/>
    <n v="461.92999999999995"/>
  </r>
  <r>
    <n v="6150"/>
    <n v="86739"/>
    <s v="John Butler"/>
    <s v="Express Road Cargo"/>
    <x v="1"/>
    <x v="2"/>
    <s v="Not Specified"/>
    <s v="Sauvignon Blanc"/>
    <x v="0"/>
    <x v="3"/>
    <s v="Robert Oatley Sauvignon Blanc 2013"/>
    <s v="Large Crate"/>
    <s v="Busseltol"/>
    <x v="265"/>
    <d v="2011-03-16T00:00:00"/>
    <n v="3"/>
    <n v="0.02"/>
    <n v="99.99"/>
    <n v="19.989999999999998"/>
    <n v="299.96999999999997"/>
  </r>
  <r>
    <n v="6151"/>
    <n v="86739"/>
    <s v="John Butler"/>
    <s v="Express Road Cargo"/>
    <x v="0"/>
    <x v="2"/>
    <s v="Not Specified"/>
    <s v="Merlot"/>
    <x v="0"/>
    <x v="3"/>
    <s v="Chateau d'Esclans Whispering Angel Rose 2014"/>
    <s v="Full Container"/>
    <s v="Rockingham"/>
    <x v="265"/>
    <d v="2011-03-16T00:00:00"/>
    <n v="3"/>
    <n v="0.04"/>
    <n v="3.28"/>
    <n v="4.2"/>
    <n v="9.84"/>
  </r>
  <r>
    <n v="6152"/>
    <n v="86466"/>
    <s v="Christopher Porter"/>
    <s v="Express Road Cargo"/>
    <x v="0"/>
    <x v="1"/>
    <s v="Not Specified"/>
    <s v="Zinfandel"/>
    <x v="0"/>
    <x v="3"/>
    <s v="Langlois Chateau Cremant de Loire Brut"/>
    <s v="Large Crate"/>
    <s v="Hobart"/>
    <x v="1322"/>
    <d v="2010-10-10T00:00:00"/>
    <n v="7"/>
    <n v="7.0000000000000007E-2"/>
    <n v="3.98"/>
    <n v="5.26"/>
    <n v="27.86"/>
  </r>
  <r>
    <n v="6153"/>
    <n v="86466"/>
    <s v="Christopher Porter"/>
    <s v="Express Road Cargo"/>
    <x v="2"/>
    <x v="1"/>
    <s v="Not Specified"/>
    <s v="Champagne"/>
    <x v="0"/>
    <x v="3"/>
    <s v="Miraval Rose 2014"/>
    <s v="Standard Size Crate"/>
    <s v="Burnie"/>
    <x v="1322"/>
    <d v="2010-10-08T00:00:00"/>
    <n v="12"/>
    <n v="7.0000000000000007E-2"/>
    <n v="12.22"/>
    <n v="2.85"/>
    <n v="146.64000000000001"/>
  </r>
  <r>
    <n v="6154"/>
    <n v="91560"/>
    <s v="Timothy Garza"/>
    <s v="Express Road Cargo"/>
    <x v="0"/>
    <x v="3"/>
    <s v="Critical"/>
    <s v="Merlot"/>
    <x v="0"/>
    <x v="3"/>
    <s v="Roederer Estate L'Ermitage 2007"/>
    <s v="Full Container"/>
    <s v="Broken Hill"/>
    <x v="337"/>
    <d v="2011-12-22T00:00:00"/>
    <n v="12"/>
    <n v="0.08"/>
    <n v="5.68"/>
    <n v="1.46"/>
    <n v="68.16"/>
  </r>
  <r>
    <n v="6155"/>
    <n v="91560"/>
    <s v="Timothy Garza"/>
    <s v="Express Road Cargo"/>
    <x v="1"/>
    <x v="3"/>
    <s v="Critical"/>
    <s v="Sauvignon Blanc"/>
    <x v="0"/>
    <x v="3"/>
    <s v="Hewitson LuLu Sauvignon Blanc 2014"/>
    <s v="Standard Size Crate"/>
    <s v="Liverpool"/>
    <x v="337"/>
    <d v="2011-12-21T00:00:00"/>
    <n v="3"/>
    <n v="0.01"/>
    <n v="55.99"/>
    <n v="5"/>
    <n v="167.97"/>
  </r>
  <r>
    <n v="6156"/>
    <n v="90574"/>
    <s v="Terry Fuller"/>
    <s v="Express Road Cargo"/>
    <x v="2"/>
    <x v="1"/>
    <s v="Critical"/>
    <s v="Cremant"/>
    <x v="0"/>
    <x v="3"/>
    <s v="Gerard Bertrand Cote des Roses Rose 2014"/>
    <s v="Full Container"/>
    <s v="Hobart"/>
    <x v="362"/>
    <d v="2013-09-09T00:00:00"/>
    <n v="2"/>
    <n v="0.1"/>
    <n v="7.59"/>
    <n v="4"/>
    <n v="15.18"/>
  </r>
  <r>
    <n v="6157"/>
    <n v="90664"/>
    <s v="Brian Carroll"/>
    <s v="Express Road Cargo"/>
    <x v="0"/>
    <x v="0"/>
    <s v="Medium"/>
    <s v="Merlot"/>
    <x v="0"/>
    <x v="3"/>
    <s v="Langlois Chateau Cremant de Loire Brut"/>
    <s v="Large Crate"/>
    <s v="Gold Coast"/>
    <x v="67"/>
    <d v="2011-05-15T00:00:00"/>
    <n v="3"/>
    <n v="7.0000000000000007E-2"/>
    <n v="2.88"/>
    <n v="0.99"/>
    <n v="8.64"/>
  </r>
  <r>
    <n v="6158"/>
    <n v="90664"/>
    <s v="Brian Carroll"/>
    <s v="Air Cargo"/>
    <x v="1"/>
    <x v="0"/>
    <s v="Medium"/>
    <s v="Reisling"/>
    <x v="0"/>
    <x v="3"/>
    <s v="Grgich Hills Chardonnay 2012"/>
    <s v="Extra Large Crate"/>
    <s v="Gympie"/>
    <x v="67"/>
    <d v="2011-05-17T00:00:00"/>
    <n v="6"/>
    <n v="0.09"/>
    <n v="808.49"/>
    <n v="55.3"/>
    <n v="4850.9400000000005"/>
  </r>
  <r>
    <n v="6159"/>
    <n v="90664"/>
    <s v="Matthew James"/>
    <s v="Express Road Cargo"/>
    <x v="0"/>
    <x v="3"/>
    <s v="Medium"/>
    <s v="Sangiovese"/>
    <x v="0"/>
    <x v="3"/>
    <s v="Laurent-Perrier Brut Rose"/>
    <s v="Large Crate"/>
    <s v="Armidale"/>
    <x v="67"/>
    <d v="2011-05-15T00:00:00"/>
    <n v="17"/>
    <n v="0.1"/>
    <n v="6.48"/>
    <n v="6.35"/>
    <n v="110.16000000000001"/>
  </r>
  <r>
    <n v="6160"/>
    <n v="90654"/>
    <s v="Robert Fox"/>
    <s v="Express Road Cargo"/>
    <x v="0"/>
    <x v="0"/>
    <s v="Not Specified"/>
    <s v="Zinfandel"/>
    <x v="0"/>
    <x v="3"/>
    <s v="Bollinger Brut Special Cuvee"/>
    <s v="Large Crate"/>
    <s v="Cairns"/>
    <x v="336"/>
    <d v="2011-09-25T00:00:00"/>
    <n v="11"/>
    <n v="0.05"/>
    <n v="83.98"/>
    <n v="5.01"/>
    <n v="923.78000000000009"/>
  </r>
  <r>
    <n v="6161"/>
    <n v="87390"/>
    <s v="Kevin Reyes"/>
    <s v="Road Cargo"/>
    <x v="0"/>
    <x v="2"/>
    <s v="High"/>
    <s v="Merlot"/>
    <x v="0"/>
    <x v="3"/>
    <s v="Jean-Baptiste Adam Les Natures Cremant d'Alsace Brut"/>
    <s v="Large Crate"/>
    <s v="Rockingham"/>
    <x v="483"/>
    <d v="2011-09-11T00:00:00"/>
    <n v="2"/>
    <n v="0.05"/>
    <n v="10.89"/>
    <n v="4.5"/>
    <n v="21.78"/>
  </r>
  <r>
    <n v="6162"/>
    <n v="88711"/>
    <s v="Billy Garrett"/>
    <s v="Express Road Cargo"/>
    <x v="0"/>
    <x v="1"/>
    <s v="Not Specified"/>
    <s v="Shiraz"/>
    <x v="0"/>
    <x v="3"/>
    <s v="Domaine Lafage Miraflors Rose 2013"/>
    <s v="Large Crate"/>
    <s v="Port Adelaide"/>
    <x v="597"/>
    <d v="2013-08-06T00:00:00"/>
    <n v="21"/>
    <n v="0.05"/>
    <n v="2.88"/>
    <n v="0.99"/>
    <n v="60.48"/>
  </r>
  <r>
    <n v="6163"/>
    <n v="88711"/>
    <s v="Billy Garrett"/>
    <s v="Road Cargo"/>
    <x v="2"/>
    <x v="1"/>
    <s v="Not Specified"/>
    <s v="Cremant"/>
    <x v="0"/>
    <x v="3"/>
    <s v="Gerard Bertrand Cote des Roses Rose 2014"/>
    <s v="Large Crate"/>
    <s v="Mount Barker"/>
    <x v="597"/>
    <d v="2013-08-06T00:00:00"/>
    <n v="1"/>
    <n v="0.05"/>
    <n v="2.08"/>
    <n v="5.33"/>
    <n v="2.08"/>
  </r>
  <r>
    <n v="6164"/>
    <n v="88711"/>
    <s v="Billy Garrett"/>
    <s v="Express Road Cargo"/>
    <x v="1"/>
    <x v="1"/>
    <s v="Not Specified"/>
    <s v="Sauvignon Blanc"/>
    <x v="0"/>
    <x v="3"/>
    <s v="Chardonnais Napa Valley Chardonnay 2013"/>
    <s v="Large Crate"/>
    <s v="Victor Harbor"/>
    <x v="597"/>
    <d v="2013-08-06T00:00:00"/>
    <n v="1"/>
    <n v="0.09"/>
    <n v="65.989999999999995"/>
    <n v="2.5"/>
    <n v="65.989999999999995"/>
  </r>
  <r>
    <n v="6165"/>
    <n v="87047"/>
    <s v="Andrew Walker"/>
    <s v="Express Road Cargo"/>
    <x v="2"/>
    <x v="1"/>
    <s v="Medium"/>
    <s v="Sangiovese Rose"/>
    <x v="0"/>
    <x v="3"/>
    <s v="Domaine Lafond Roc-Epine Tavel Rose 2014"/>
    <s v="Large Crate"/>
    <s v="Port Adelaide"/>
    <x v="525"/>
    <d v="2011-12-16T00:00:00"/>
    <n v="3"/>
    <n v="0"/>
    <n v="34.229999999999997"/>
    <n v="5.0199999999999996"/>
    <n v="102.69"/>
  </r>
  <r>
    <n v="6166"/>
    <n v="87047"/>
    <s v="Andrew Walker"/>
    <s v="Road Cargo"/>
    <x v="1"/>
    <x v="1"/>
    <s v="Medium"/>
    <s v="Reisling"/>
    <x v="0"/>
    <x v="3"/>
    <s v="Rombauer Chardonnay 2014"/>
    <s v="Large Crate"/>
    <s v="Victor Harbor"/>
    <x v="525"/>
    <d v="2011-12-16T00:00:00"/>
    <n v="13"/>
    <n v="7.0000000000000007E-2"/>
    <n v="65.989999999999995"/>
    <n v="5.26"/>
    <n v="857.86999999999989"/>
  </r>
  <r>
    <n v="6167"/>
    <n v="91384"/>
    <s v="Aaron West"/>
    <s v="Express Road Cargo"/>
    <x v="0"/>
    <x v="0"/>
    <s v="Medium"/>
    <s v="Cabernet Sauvignon"/>
    <x v="0"/>
    <x v="3"/>
    <s v="Moet &amp; Chandon Imperial"/>
    <s v="Large Crate"/>
    <s v="Rockhampton"/>
    <x v="747"/>
    <d v="2013-03-17T00:00:00"/>
    <n v="4"/>
    <n v="0.1"/>
    <n v="15.57"/>
    <n v="1.39"/>
    <n v="62.28"/>
  </r>
  <r>
    <n v="6168"/>
    <n v="90703"/>
    <s v="Paul Harris"/>
    <s v="Express Road Cargo"/>
    <x v="0"/>
    <x v="2"/>
    <s v="Low"/>
    <s v="Merlot"/>
    <x v="0"/>
    <x v="3"/>
    <s v="Jean-Baptiste Adam Les Natures Cremant d'Alsace Brut"/>
    <s v="Large Crate"/>
    <s v="Bunbury"/>
    <x v="1215"/>
    <d v="2013-06-08T00:00:00"/>
    <n v="16"/>
    <n v="0.09"/>
    <n v="12.97"/>
    <n v="1.49"/>
    <n v="207.52"/>
  </r>
  <r>
    <n v="6169"/>
    <n v="90703"/>
    <s v="Paul Harris"/>
    <s v="Road Cargo"/>
    <x v="1"/>
    <x v="2"/>
    <s v="Low"/>
    <s v="Reisling"/>
    <x v="0"/>
    <x v="3"/>
    <s v="Dog Point Vineyard Sauvignon Blanc 2014"/>
    <s v="Standard Size Crate"/>
    <s v="Rockingham"/>
    <x v="1215"/>
    <d v="2013-06-06T00:00:00"/>
    <n v="9"/>
    <n v="0.06"/>
    <n v="2.12"/>
    <n v="1.99"/>
    <n v="19.080000000000002"/>
  </r>
  <r>
    <n v="6170"/>
    <n v="87082"/>
    <s v="Antonio James"/>
    <s v="Express Road Cargo"/>
    <x v="0"/>
    <x v="1"/>
    <s v="Low"/>
    <s v="Sangiovese"/>
    <x v="0"/>
    <x v="3"/>
    <s v="Locations by Dave Phinney F Rose"/>
    <s v="Large Crate"/>
    <s v="Bendigo"/>
    <x v="295"/>
    <d v="2013-07-18T00:00:00"/>
    <n v="9"/>
    <n v="0"/>
    <n v="6.68"/>
    <n v="7.3"/>
    <n v="60.12"/>
  </r>
  <r>
    <n v="6171"/>
    <n v="88765"/>
    <s v="Thomas Simpson"/>
    <s v="Air Cargo"/>
    <x v="2"/>
    <x v="1"/>
    <s v="Low"/>
    <s v="Grenache Rose"/>
    <x v="0"/>
    <x v="3"/>
    <s v="Chateau d'Esclans Whispering Angel Rose 2014"/>
    <s v="Small Crate"/>
    <s v="Mount Gambier"/>
    <x v="343"/>
    <d v="2013-12-26T00:00:00"/>
    <n v="6"/>
    <n v="0.01"/>
    <n v="170.98"/>
    <n v="35.89"/>
    <n v="1025.8799999999999"/>
  </r>
  <r>
    <n v="6172"/>
    <n v="88838"/>
    <s v="Nicholas Shaw"/>
    <s v="Express Road Cargo"/>
    <x v="0"/>
    <x v="1"/>
    <s v="Critical"/>
    <s v="Cabernet Sauvignon"/>
    <x v="0"/>
    <x v="3"/>
    <s v="Miraval Rose 2014"/>
    <s v="Large Crate"/>
    <s v="Ararat"/>
    <x v="1006"/>
    <d v="2010-10-22T00:00:00"/>
    <n v="18"/>
    <n v="0.03"/>
    <n v="315.98"/>
    <n v="19.989999999999998"/>
    <n v="5687.64"/>
  </r>
  <r>
    <n v="6173"/>
    <n v="88838"/>
    <s v="Nicholas Shaw"/>
    <s v="Express Road Cargo"/>
    <x v="2"/>
    <x v="1"/>
    <s v="Critical"/>
    <s v="Sangiovese Rose"/>
    <x v="0"/>
    <x v="3"/>
    <s v="Orin Swift Cellars Fragile Rose 2014"/>
    <s v="Mini Crate"/>
    <s v="Frankston"/>
    <x v="1006"/>
    <d v="2010-10-21T00:00:00"/>
    <n v="11"/>
    <n v="0.09"/>
    <n v="276.2"/>
    <n v="24.49"/>
    <n v="3038.2"/>
  </r>
  <r>
    <n v="6174"/>
    <n v="88838"/>
    <s v="Nicholas Shaw"/>
    <s v="Express Road Cargo"/>
    <x v="2"/>
    <x v="1"/>
    <s v="Critical"/>
    <s v="Cremant"/>
    <x v="0"/>
    <x v="3"/>
    <s v="Gerard Bertrand Cote des Roses Rose 2014"/>
    <s v="Large Crate"/>
    <s v="Mildura"/>
    <x v="1006"/>
    <d v="2010-10-21T00:00:00"/>
    <n v="8"/>
    <n v="0.03"/>
    <n v="63.94"/>
    <n v="14.48"/>
    <n v="511.52"/>
  </r>
  <r>
    <n v="6175"/>
    <n v="86606"/>
    <s v="Stephen Taylor"/>
    <s v="Express Road Cargo"/>
    <x v="0"/>
    <x v="2"/>
    <s v="Medium"/>
    <s v="Malbec"/>
    <x v="0"/>
    <x v="3"/>
    <s v="Domaine Lafage Miraflors Rose 2013"/>
    <s v="Large Crate"/>
    <s v="Freemantle"/>
    <x v="1332"/>
    <d v="2013-03-01T00:00:00"/>
    <n v="11"/>
    <n v="0.08"/>
    <n v="387.99"/>
    <n v="19.989999999999998"/>
    <n v="4267.8900000000003"/>
  </r>
  <r>
    <n v="6176"/>
    <n v="89675"/>
    <s v="Scott James"/>
    <s v="Road Cargo"/>
    <x v="0"/>
    <x v="0"/>
    <s v="Low"/>
    <s v="Zinfandel"/>
    <x v="0"/>
    <x v="3"/>
    <s v="Roederer Estate Brut"/>
    <s v="Large Crate"/>
    <s v="Mount Isa"/>
    <x v="305"/>
    <d v="2013-04-17T00:00:00"/>
    <n v="1"/>
    <n v="0.06"/>
    <n v="6.3"/>
    <n v="0.5"/>
    <n v="6.3"/>
  </r>
  <r>
    <n v="6177"/>
    <n v="91563"/>
    <s v="Jose Taylor"/>
    <s v="Express Road Cargo"/>
    <x v="0"/>
    <x v="1"/>
    <s v="Low"/>
    <s v="Zinfandel"/>
    <x v="0"/>
    <x v="3"/>
    <s v="Chateau d'Esclans Whispering Angel Rose 2014"/>
    <s v="Full Container"/>
    <s v="Devonport"/>
    <x v="796"/>
    <d v="2013-07-31T00:00:00"/>
    <n v="3"/>
    <n v="0.05"/>
    <n v="6.08"/>
    <n v="0.91"/>
    <n v="18.240000000000002"/>
  </r>
  <r>
    <n v="6178"/>
    <n v="90060"/>
    <s v="Janice Marshall"/>
    <s v="Express Road Cargo"/>
    <x v="0"/>
    <x v="3"/>
    <s v="Low"/>
    <s v="Shiraz"/>
    <x v="0"/>
    <x v="3"/>
    <s v="Roederer Estate Brut"/>
    <s v="Large Crate"/>
    <s v="Armidale"/>
    <x v="784"/>
    <d v="2011-03-26T00:00:00"/>
    <n v="8"/>
    <n v="0.1"/>
    <n v="210.55"/>
    <n v="9.99"/>
    <n v="1684.4"/>
  </r>
  <r>
    <n v="6179"/>
    <n v="89789"/>
    <s v="Michelle Hicks"/>
    <s v="Road Cargo"/>
    <x v="2"/>
    <x v="2"/>
    <s v="High"/>
    <s v="Grenache Rose"/>
    <x v="0"/>
    <x v="3"/>
    <s v="Marques de Caceres Rioja Rosado 2014"/>
    <s v="Mini Crate"/>
    <s v="Freemantle"/>
    <x v="977"/>
    <d v="2010-09-07T00:00:00"/>
    <n v="10"/>
    <n v="0.06"/>
    <n v="276.2"/>
    <n v="24.49"/>
    <n v="2762"/>
  </r>
  <r>
    <n v="6180"/>
    <n v="89795"/>
    <s v="Michelle Hicks"/>
    <s v="Express Road Cargo"/>
    <x v="0"/>
    <x v="2"/>
    <s v="High"/>
    <s v="Sangiovese"/>
    <x v="0"/>
    <x v="3"/>
    <s v="Marques de Caceres Rioja Rosado 2014"/>
    <s v="Full Container"/>
    <s v="Rockingham"/>
    <x v="300"/>
    <d v="2013-09-07T00:00:00"/>
    <n v="8"/>
    <n v="0.09"/>
    <n v="2.88"/>
    <n v="0.7"/>
    <n v="23.04"/>
  </r>
  <r>
    <n v="6181"/>
    <n v="88746"/>
    <s v="Jason Carpenter"/>
    <s v="Express Road Cargo"/>
    <x v="0"/>
    <x v="1"/>
    <s v="Critical"/>
    <s v="Cabernet Sauvignon"/>
    <x v="0"/>
    <x v="3"/>
    <s v="Simonnet-Febvre Cremant de Bourgogne Blanc"/>
    <s v="Large Crate"/>
    <s v="Ballarat"/>
    <x v="442"/>
    <d v="2010-11-05T00:00:00"/>
    <n v="10"/>
    <n v="0"/>
    <n v="2.61"/>
    <n v="0.5"/>
    <n v="26.099999999999998"/>
  </r>
  <r>
    <n v="6182"/>
    <n v="88746"/>
    <s v="Jason Carpenter"/>
    <s v="Road Cargo"/>
    <x v="2"/>
    <x v="1"/>
    <s v="Critical"/>
    <s v="Cremant"/>
    <x v="0"/>
    <x v="3"/>
    <s v="Sutter Home White Zinfandel"/>
    <s v="Standard Size Crate"/>
    <s v="Wodonga"/>
    <x v="442"/>
    <d v="2010-11-06T00:00:00"/>
    <n v="35"/>
    <n v="0.04"/>
    <n v="25.38"/>
    <n v="8.99"/>
    <n v="888.3"/>
  </r>
  <r>
    <n v="6183"/>
    <n v="88751"/>
    <s v="Jason Carpenter"/>
    <s v="Express Road Cargo"/>
    <x v="0"/>
    <x v="1"/>
    <s v="Critical"/>
    <s v="Merlot"/>
    <x v="0"/>
    <x v="3"/>
    <s v="JCB N¬∞21 Brut Cremant de Bourgogne"/>
    <s v="Mini Crate"/>
    <s v="Wodonga"/>
    <x v="68"/>
    <d v="2013-11-03T00:00:00"/>
    <n v="19"/>
    <n v="0.04"/>
    <n v="167.27"/>
    <n v="35"/>
    <n v="3178.13"/>
  </r>
  <r>
    <n v="6184"/>
    <n v="91199"/>
    <s v="Raymond Hart"/>
    <s v="Express Road Cargo"/>
    <x v="0"/>
    <x v="1"/>
    <s v="Critical"/>
    <s v="Shiraz"/>
    <x v="0"/>
    <x v="3"/>
    <s v="Louis Roederer Cristal Brut with Gift Box 2007"/>
    <s v="Large Crate"/>
    <s v="Canberra"/>
    <x v="656"/>
    <d v="2013-09-14T00:00:00"/>
    <n v="16"/>
    <n v="0.08"/>
    <n v="6.68"/>
    <n v="5.66"/>
    <n v="106.88"/>
  </r>
  <r>
    <n v="6185"/>
    <n v="91096"/>
    <s v="Carlos Miller"/>
    <s v="Express Road Cargo"/>
    <x v="0"/>
    <x v="3"/>
    <s v="Low"/>
    <s v="Cabernet Sauvignon"/>
    <x v="0"/>
    <x v="3"/>
    <s v="Belle Glos Oeil de Perdrix Pinot Noir Blanc 2014"/>
    <s v="Large Crate"/>
    <s v="Tamworth"/>
    <x v="99"/>
    <d v="2013-05-25T00:00:00"/>
    <n v="15"/>
    <n v="0.04"/>
    <n v="80.98"/>
    <n v="4.5"/>
    <n v="1214.7"/>
  </r>
  <r>
    <n v="6186"/>
    <n v="91096"/>
    <s v="Carlos Miller"/>
    <s v="Express Road Cargo"/>
    <x v="0"/>
    <x v="3"/>
    <s v="Low"/>
    <s v="Zinfandel"/>
    <x v="0"/>
    <x v="4"/>
    <s v="Lucien Albrecht Cremant d'Alsace Brut"/>
    <s v="Large Crate"/>
    <s v="Newcastle"/>
    <x v="99"/>
    <d v="2013-05-29T00:00:00"/>
    <n v="12"/>
    <n v="0"/>
    <n v="33.29"/>
    <n v="8.74"/>
    <n v="399.48"/>
  </r>
  <r>
    <n v="6187"/>
    <n v="90968"/>
    <s v="Edward Turner"/>
    <s v="Express Road Cargo"/>
    <x v="1"/>
    <x v="1"/>
    <s v="Medium"/>
    <s v="Sauvignon Blanc"/>
    <x v="0"/>
    <x v="4"/>
    <s v="Dog Point Vineyard Sauvignon Blanc 2014"/>
    <s v="Standard Size Crate"/>
    <s v="Canberra"/>
    <x v="1330"/>
    <d v="2012-09-30T00:00:00"/>
    <n v="17"/>
    <n v="0.01"/>
    <n v="85.99"/>
    <n v="3.3"/>
    <n v="1461.83"/>
  </r>
  <r>
    <n v="6188"/>
    <n v="88947"/>
    <s v="David Wilson"/>
    <s v="Express Road Cargo"/>
    <x v="0"/>
    <x v="1"/>
    <s v="High"/>
    <s v="Malbec"/>
    <x v="0"/>
    <x v="4"/>
    <s v="Veuve Clicquot Brut Yellow Label"/>
    <s v="Full Container"/>
    <s v="Geelong"/>
    <x v="363"/>
    <d v="2012-01-19T00:00:00"/>
    <n v="13"/>
    <n v="0.1"/>
    <n v="4.28"/>
    <n v="1.6"/>
    <n v="55.64"/>
  </r>
  <r>
    <n v="6189"/>
    <n v="87795"/>
    <s v="Jack Collins"/>
    <s v="Express Road Cargo"/>
    <x v="0"/>
    <x v="3"/>
    <s v="Low"/>
    <s v="Zinfandel"/>
    <x v="0"/>
    <x v="4"/>
    <s v="Lucien Albrecht Cremant d'Alsace Brut Rose"/>
    <s v="Large Crate"/>
    <s v="Bathurst"/>
    <x v="132"/>
    <d v="2010-07-12T00:00:00"/>
    <n v="6"/>
    <n v="0.04"/>
    <n v="33.89"/>
    <n v="5.0999999999999996"/>
    <n v="203.34"/>
  </r>
  <r>
    <n v="6190"/>
    <n v="87441"/>
    <s v="Anne Peters"/>
    <s v="Express Road Cargo"/>
    <x v="0"/>
    <x v="3"/>
    <s v="High"/>
    <s v="Sangiovese"/>
    <x v="0"/>
    <x v="4"/>
    <s v="Miraval Rose 2014"/>
    <s v="Large Crate"/>
    <s v="Bathurst"/>
    <x v="1323"/>
    <d v="2012-07-13T00:00:00"/>
    <n v="11"/>
    <n v="7.0000000000000007E-2"/>
    <n v="3.69"/>
    <n v="0.5"/>
    <n v="40.589999999999996"/>
  </r>
  <r>
    <n v="6191"/>
    <n v="89327"/>
    <s v="Kenneth Walker"/>
    <s v="Road Cargo"/>
    <x v="1"/>
    <x v="2"/>
    <s v="Medium"/>
    <s v="Reisling"/>
    <x v="0"/>
    <x v="4"/>
    <s v="Dog Point Vineyard Sauvignon Blanc 2014"/>
    <s v="Loose Wrap"/>
    <s v="Perth"/>
    <x v="1333"/>
    <d v="2010-12-24T00:00:00"/>
    <n v="3"/>
    <n v="0.02"/>
    <n v="150.97999999999999"/>
    <n v="13.99"/>
    <n v="452.93999999999994"/>
  </r>
  <r>
    <n v="6192"/>
    <n v="89327"/>
    <s v="Kenneth Walker"/>
    <s v="Express Road Cargo"/>
    <x v="0"/>
    <x v="2"/>
    <s v="Medium"/>
    <s v="Malbec"/>
    <x v="0"/>
    <x v="4"/>
    <s v="Chateau Gaudrelle Cremant d'Loire Brut"/>
    <s v="Full Container"/>
    <s v="Geraldton"/>
    <x v="1333"/>
    <d v="2010-12-24T00:00:00"/>
    <n v="1"/>
    <n v="0.1"/>
    <n v="5.43"/>
    <n v="0.95"/>
    <n v="5.43"/>
  </r>
  <r>
    <n v="6193"/>
    <n v="89327"/>
    <s v="Kenneth Walker"/>
    <s v="Air Cargo"/>
    <x v="2"/>
    <x v="2"/>
    <s v="Medium"/>
    <s v="Cremant"/>
    <x v="0"/>
    <x v="4"/>
    <s v="Orin Swift Cellars Fragile Rose 2014"/>
    <s v="Small Crate"/>
    <s v="Mandurah"/>
    <x v="1333"/>
    <d v="2010-12-23T00:00:00"/>
    <n v="21"/>
    <n v="0.01"/>
    <n v="179.29"/>
    <n v="29.21"/>
    <n v="3765.0899999999997"/>
  </r>
  <r>
    <n v="6194"/>
    <n v="87178"/>
    <s v="Thomas Rivera"/>
    <s v="Road Cargo"/>
    <x v="0"/>
    <x v="3"/>
    <s v="Medium"/>
    <s v="Pinot Noir"/>
    <x v="0"/>
    <x v="4"/>
    <s v="Moet &amp; Chandon Imperial"/>
    <s v="Standard Size Crate"/>
    <s v="Newcastle"/>
    <x v="544"/>
    <d v="2010-12-09T00:00:00"/>
    <n v="16"/>
    <n v="0.04"/>
    <n v="12.98"/>
    <n v="3.14"/>
    <n v="207.68"/>
  </r>
  <r>
    <n v="6195"/>
    <n v="89187"/>
    <s v="Johnny Carter"/>
    <s v="Air Cargo"/>
    <x v="2"/>
    <x v="1"/>
    <s v="Critical"/>
    <s v="Grenache Rose"/>
    <x v="0"/>
    <x v="4"/>
    <s v="Marques de Caceres Rioja Rosado 2014"/>
    <s v="Extra Large Crate"/>
    <s v="Canberra"/>
    <x v="10"/>
    <d v="2012-06-17T00:00:00"/>
    <n v="17"/>
    <n v="0.03"/>
    <n v="130.97999999999999"/>
    <n v="30"/>
    <n v="2226.66"/>
  </r>
  <r>
    <n v="6196"/>
    <n v="87937"/>
    <s v="Jose Rivera"/>
    <s v="Express Road Cargo"/>
    <x v="0"/>
    <x v="0"/>
    <s v="High"/>
    <s v="Zinfandel"/>
    <x v="0"/>
    <x v="4"/>
    <s v="Veuve Clicquot Brut Yellow Label"/>
    <s v="Large Crate"/>
    <s v="Mount Isa"/>
    <x v="207"/>
    <d v="2011-12-06T00:00:00"/>
    <n v="18"/>
    <n v="0"/>
    <n v="2.61"/>
    <n v="0.5"/>
    <n v="46.98"/>
  </r>
  <r>
    <n v="6197"/>
    <n v="88896"/>
    <s v="Wanda Foster"/>
    <s v="Express Road Cargo"/>
    <x v="2"/>
    <x v="3"/>
    <s v="Low"/>
    <s v="Sangiovese Rose"/>
    <x v="0"/>
    <x v="4"/>
    <s v="La Playa Estate Cabernet Sauvignon Rose 2015"/>
    <s v="Large Crate"/>
    <s v="Newcastle"/>
    <x v="1083"/>
    <d v="2013-10-04T00:00:00"/>
    <n v="26"/>
    <n v="7.0000000000000007E-2"/>
    <n v="9.98"/>
    <n v="12.52"/>
    <n v="259.48"/>
  </r>
  <r>
    <n v="6198"/>
    <n v="88896"/>
    <s v="Wanda Foster"/>
    <s v="Express Road Cargo"/>
    <x v="0"/>
    <x v="3"/>
    <s v="Low"/>
    <s v="Zinfandel"/>
    <x v="0"/>
    <x v="4"/>
    <s v="Laurent-Perrier Brut Rose"/>
    <s v="Large Crate"/>
    <s v="Armidale"/>
    <x v="1083"/>
    <d v="2013-10-06T00:00:00"/>
    <n v="22"/>
    <n v="0.1"/>
    <n v="6.48"/>
    <n v="9.5399999999999991"/>
    <n v="142.56"/>
  </r>
  <r>
    <n v="6199"/>
    <n v="88896"/>
    <s v="Wanda Foster"/>
    <s v="Express Road Cargo"/>
    <x v="0"/>
    <x v="3"/>
    <s v="Low"/>
    <s v="Shiraz"/>
    <x v="0"/>
    <x v="4"/>
    <s v="Louis Roederer Cristal Brut with Gift Box 2007"/>
    <s v="Large Crate"/>
    <s v="Liverpool"/>
    <x v="1083"/>
    <d v="2013-10-01T00:00:00"/>
    <n v="4"/>
    <n v="0.02"/>
    <n v="6.48"/>
    <n v="5.19"/>
    <n v="25.92"/>
  </r>
  <r>
    <n v="6200"/>
    <n v="90910"/>
    <s v="Howard Mccoy"/>
    <s v="Air Cargo"/>
    <x v="1"/>
    <x v="3"/>
    <s v="Medium"/>
    <s v="Chardonnay"/>
    <x v="0"/>
    <x v="4"/>
    <s v="Lincourt Courtney's Chardonnay 2012"/>
    <s v="Extra Large Crate"/>
    <s v="Liverpool"/>
    <x v="129"/>
    <d v="2010-12-13T00:00:00"/>
    <n v="13"/>
    <n v="0.06"/>
    <n v="549.99"/>
    <n v="49"/>
    <n v="7149.87"/>
  </r>
  <r>
    <n v="6201"/>
    <n v="90910"/>
    <s v="Howard Mccoy"/>
    <s v="Road Cargo"/>
    <x v="1"/>
    <x v="3"/>
    <s v="Medium"/>
    <s v="Pinot Gris"/>
    <x v="0"/>
    <x v="4"/>
    <s v="Angeline Sauvignon Blanc 2014"/>
    <s v="Large Crate"/>
    <s v="Goulburn"/>
    <x v="129"/>
    <d v="2010-12-13T00:00:00"/>
    <n v="1"/>
    <n v="0.08"/>
    <n v="115.99"/>
    <n v="5.99"/>
    <n v="115.99"/>
  </r>
  <r>
    <n v="6202"/>
    <n v="90753"/>
    <s v="George Webb"/>
    <s v="Express Road Cargo"/>
    <x v="1"/>
    <x v="3"/>
    <s v="High"/>
    <s v="Reisling"/>
    <x v="0"/>
    <x v="4"/>
    <s v="Angeline Sauvignon Blanc 2014"/>
    <s v="Standard Size Crate"/>
    <s v="Lithgow"/>
    <x v="1334"/>
    <d v="2010-11-11T00:00:00"/>
    <n v="31"/>
    <n v="0.03"/>
    <n v="17.48"/>
    <n v="1.99"/>
    <n v="541.88"/>
  </r>
  <r>
    <n v="6203"/>
    <n v="87315"/>
    <s v="Gregory Lawson"/>
    <s v="Express Road Cargo"/>
    <x v="2"/>
    <x v="1"/>
    <s v="High"/>
    <s v="Cremant"/>
    <x v="0"/>
    <x v="4"/>
    <s v="Belle Glos Oeil de Perdrix Pinot Noir Blanc 2014"/>
    <s v="Standard Size Crate"/>
    <s v="Burnie"/>
    <x v="364"/>
    <d v="2013-12-10T00:00:00"/>
    <n v="25"/>
    <n v="0"/>
    <n v="17.670000000000002"/>
    <n v="8.99"/>
    <n v="441.75000000000006"/>
  </r>
  <r>
    <n v="6204"/>
    <n v="87317"/>
    <s v="Antonio Campbell"/>
    <s v="Express Road Cargo"/>
    <x v="1"/>
    <x v="3"/>
    <s v="Low"/>
    <s v="Chardonnay"/>
    <x v="0"/>
    <x v="4"/>
    <s v="The White Knight Sauvignon Blanc 2014"/>
    <s v="Mini Crate"/>
    <s v="Albury"/>
    <x v="1032"/>
    <d v="2010-03-14T00:00:00"/>
    <n v="1"/>
    <n v="0.09"/>
    <n v="6783.02"/>
    <n v="24.49"/>
    <n v="6783.02"/>
  </r>
  <r>
    <n v="6205"/>
    <n v="90344"/>
    <s v="Alan Lawrence"/>
    <s v="Air Cargo"/>
    <x v="2"/>
    <x v="1"/>
    <s v="High"/>
    <s v="Sangiovese Rose"/>
    <x v="0"/>
    <x v="4"/>
    <s v="Miraval Rose (1.5 Liter Magnum) 2014"/>
    <s v="Extra Large Crate"/>
    <s v="Ballarat"/>
    <x v="712"/>
    <d v="2012-03-16T00:00:00"/>
    <n v="12"/>
    <n v="0.01"/>
    <n v="216.6"/>
    <n v="64.2"/>
    <n v="2599.1999999999998"/>
  </r>
  <r>
    <n v="6206"/>
    <n v="87131"/>
    <s v="Jack Reed"/>
    <s v="Air Cargo"/>
    <x v="2"/>
    <x v="1"/>
    <s v="High"/>
    <s v="Sangiovese Rose"/>
    <x v="0"/>
    <x v="4"/>
    <s v="Barnard Griffin Rose of Sangiovese 2014"/>
    <s v="Small Crate"/>
    <s v="Ararat"/>
    <x v="492"/>
    <d v="2013-02-19T00:00:00"/>
    <n v="13"/>
    <n v="0.05"/>
    <n v="15.23"/>
    <n v="27.75"/>
    <n v="197.99"/>
  </r>
  <r>
    <n v="6207"/>
    <n v="91547"/>
    <s v="Gary Cunningham"/>
    <s v="Express Road Cargo"/>
    <x v="1"/>
    <x v="3"/>
    <s v="Low"/>
    <s v="Reisling"/>
    <x v="0"/>
    <x v="4"/>
    <s v="Lincourt Courtney's Chardonnay 2012"/>
    <s v="Mini Crate"/>
    <s v="Cessnock"/>
    <x v="114"/>
    <d v="2013-04-01T00:00:00"/>
    <n v="8"/>
    <n v="0.1"/>
    <n v="699.99"/>
    <n v="24.49"/>
    <n v="5599.92"/>
  </r>
  <r>
    <n v="6208"/>
    <n v="86593"/>
    <s v="Brandon Franklin"/>
    <s v="Express Road Cargo"/>
    <x v="0"/>
    <x v="1"/>
    <s v="High"/>
    <s v="Shiraz"/>
    <x v="0"/>
    <x v="4"/>
    <s v="Laurent-Perrier Brut Millesime 2006"/>
    <s v="Full Container"/>
    <s v="Port Adelaide"/>
    <x v="367"/>
    <d v="2011-01-15T00:00:00"/>
    <n v="12"/>
    <n v="0"/>
    <n v="1.48"/>
    <n v="0.7"/>
    <n v="17.759999999999998"/>
  </r>
  <r>
    <n v="6209"/>
    <n v="87753"/>
    <s v="Joe Olson"/>
    <s v="Express Road Cargo"/>
    <x v="0"/>
    <x v="1"/>
    <s v="High"/>
    <s v="Cabernet Sauvignon"/>
    <x v="0"/>
    <x v="4"/>
    <s v="Dopff &amp; Irion Cremant Rose Brut"/>
    <s v="Full Container"/>
    <s v="Hamilton"/>
    <x v="798"/>
    <d v="2011-10-03T00:00:00"/>
    <n v="9"/>
    <n v="0.03"/>
    <n v="9.11"/>
    <n v="2.15"/>
    <n v="81.99"/>
  </r>
  <r>
    <n v="6210"/>
    <n v="86450"/>
    <s v="Sean Murphy"/>
    <s v="Air Cargo"/>
    <x v="2"/>
    <x v="3"/>
    <s v="Medium"/>
    <s v="Sangiovese Rose"/>
    <x v="0"/>
    <x v="4"/>
    <s v="Barnard Griffin Rose of Sangiovese 2014"/>
    <s v="Extra Large Crate"/>
    <s v="Dubbo"/>
    <x v="1335"/>
    <d v="2012-05-24T00:00:00"/>
    <n v="15"/>
    <n v="0.02"/>
    <n v="113.98"/>
    <n v="30"/>
    <n v="1709.7"/>
  </r>
  <r>
    <n v="6211"/>
    <n v="86450"/>
    <s v="Sean Murphy"/>
    <s v="Express Road Cargo"/>
    <x v="1"/>
    <x v="3"/>
    <s v="Medium"/>
    <s v="Reisling"/>
    <x v="0"/>
    <x v="4"/>
    <s v="Leeuwin Estate Art Series Chardonnay 2012"/>
    <s v="Large Crate"/>
    <s v="Goulburn"/>
    <x v="1335"/>
    <d v="2012-05-24T00:00:00"/>
    <n v="18"/>
    <n v="0.04"/>
    <n v="65.989999999999995"/>
    <n v="8.8000000000000007"/>
    <n v="1187.82"/>
  </r>
  <r>
    <n v="6212"/>
    <n v="89221"/>
    <s v="Earl Alvarez"/>
    <s v="Express Road Cargo"/>
    <x v="0"/>
    <x v="3"/>
    <s v="High"/>
    <s v="Cabernet Sauvignon"/>
    <x v="0"/>
    <x v="4"/>
    <s v="Roederer Estate Brut"/>
    <s v="Large Crate"/>
    <s v="Broken Hill"/>
    <x v="149"/>
    <d v="2011-02-22T00:00:00"/>
    <n v="10"/>
    <n v="0.01"/>
    <n v="5.28"/>
    <n v="5.0599999999999996"/>
    <n v="52.800000000000004"/>
  </r>
  <r>
    <n v="6213"/>
    <n v="86628"/>
    <s v="Phillip Rose"/>
    <s v="Express Road Cargo"/>
    <x v="0"/>
    <x v="1"/>
    <s v="Low"/>
    <s v="Sangiovese"/>
    <x v="0"/>
    <x v="4"/>
    <s v="Barnard Griffin Rose of Sangiovese 2014"/>
    <s v="Large Crate"/>
    <s v="Canberra"/>
    <x v="714"/>
    <d v="2013-09-27T00:00:00"/>
    <n v="13"/>
    <n v="0.05"/>
    <n v="6.48"/>
    <n v="7.37"/>
    <n v="84.240000000000009"/>
  </r>
  <r>
    <n v="6214"/>
    <n v="86832"/>
    <s v="Gregory Morrison"/>
    <s v="Express Road Cargo"/>
    <x v="0"/>
    <x v="1"/>
    <s v="High"/>
    <s v="Shiraz"/>
    <x v="0"/>
    <x v="4"/>
    <s v="Miraval Rose (1.5 Liter Magnum) 2014"/>
    <s v="Full Container"/>
    <s v="Adelaide"/>
    <x v="918"/>
    <d v="2013-11-01T00:00:00"/>
    <n v="4"/>
    <n v="0.02"/>
    <n v="2.6"/>
    <n v="2.4"/>
    <n v="10.4"/>
  </r>
  <r>
    <n v="6215"/>
    <n v="91149"/>
    <s v="Betty Lane"/>
    <s v="Road Cargo"/>
    <x v="0"/>
    <x v="1"/>
    <s v="Critical"/>
    <s v="Malbec"/>
    <x v="0"/>
    <x v="4"/>
    <s v="Gerard Bertrand Cote des Roses Rose 2014"/>
    <s v="Large Crate"/>
    <s v="Burnie"/>
    <x v="365"/>
    <d v="2013-03-05T00:00:00"/>
    <n v="6"/>
    <n v="0.04"/>
    <n v="4.9800000000000004"/>
    <n v="8.33"/>
    <n v="29.880000000000003"/>
  </r>
  <r>
    <n v="6216"/>
    <n v="91556"/>
    <s v="Matthew Ortiz"/>
    <s v="Express Road Cargo"/>
    <x v="0"/>
    <x v="3"/>
    <s v="High"/>
    <s v="Pinot Noir"/>
    <x v="0"/>
    <x v="4"/>
    <s v="Chateau D'Aqueria Tavel Rose 2013"/>
    <s v="Large Crate"/>
    <s v="Dubbo"/>
    <x v="366"/>
    <d v="2011-12-01T00:00:00"/>
    <n v="20"/>
    <n v="0.01"/>
    <n v="20.98"/>
    <n v="8.83"/>
    <n v="419.6"/>
  </r>
  <r>
    <n v="6217"/>
    <n v="87009"/>
    <s v="Charles Crawford"/>
    <s v="Express Road Cargo"/>
    <x v="0"/>
    <x v="3"/>
    <s v="High"/>
    <s v="Zinfandel"/>
    <x v="0"/>
    <x v="4"/>
    <s v="Sutter Home Pink Moscato"/>
    <s v="Large Crate"/>
    <s v="Armidale"/>
    <x v="337"/>
    <d v="2011-12-21T00:00:00"/>
    <n v="13"/>
    <n v="0"/>
    <n v="60.97"/>
    <n v="4.5"/>
    <n v="792.61"/>
  </r>
  <r>
    <n v="6218"/>
    <n v="87009"/>
    <s v="Charles Crawford"/>
    <s v="Express Road Cargo"/>
    <x v="0"/>
    <x v="3"/>
    <s v="High"/>
    <s v="Zinfandel"/>
    <x v="0"/>
    <x v="4"/>
    <s v="Chateau d'Esclans Whispering Angel Rose 2014"/>
    <s v="Large Crate"/>
    <s v="Orange"/>
    <x v="337"/>
    <d v="2011-12-20T00:00:00"/>
    <n v="11"/>
    <n v="0.08"/>
    <n v="6.48"/>
    <n v="5.82"/>
    <n v="71.28"/>
  </r>
  <r>
    <n v="6219"/>
    <n v="91440"/>
    <s v="Craig Burns"/>
    <s v="Road Cargo"/>
    <x v="1"/>
    <x v="3"/>
    <s v="Low"/>
    <s v="Reisling"/>
    <x v="0"/>
    <x v="4"/>
    <s v="Robert Oatley Signature Chardonnay 2013"/>
    <s v="Large Crate"/>
    <s v="Liverpool"/>
    <x v="825"/>
    <d v="2012-11-14T00:00:00"/>
    <n v="18"/>
    <n v="7.0000000000000007E-2"/>
    <n v="155.99"/>
    <n v="8.99"/>
    <n v="2807.82"/>
  </r>
  <r>
    <n v="6220"/>
    <n v="91440"/>
    <s v="Barbara Wells"/>
    <s v="Express Road Cargo"/>
    <x v="0"/>
    <x v="3"/>
    <s v="Low"/>
    <s v="Shiraz"/>
    <x v="0"/>
    <x v="4"/>
    <s v="Sutter Home Pink Moscato"/>
    <s v="Large Crate"/>
    <s v="Orange"/>
    <x v="825"/>
    <d v="2012-11-17T00:00:00"/>
    <n v="34"/>
    <n v="0.09"/>
    <n v="17.7"/>
    <n v="9.4700000000000006"/>
    <n v="601.79999999999995"/>
  </r>
  <r>
    <n v="6221"/>
    <n v="91440"/>
    <s v="Barbara Wells"/>
    <s v="Express Road Cargo"/>
    <x v="0"/>
    <x v="3"/>
    <s v="Low"/>
    <s v="Pinot Noir"/>
    <x v="0"/>
    <x v="4"/>
    <s v="Chateau de Campuget Costieres de Nimes Tradition Rose 2015"/>
    <s v="Mini Crate"/>
    <s v="Liverpool"/>
    <x v="825"/>
    <d v="2012-11-15T00:00:00"/>
    <n v="32"/>
    <n v="0.01"/>
    <n v="135.31"/>
    <n v="35"/>
    <n v="4329.92"/>
  </r>
  <r>
    <n v="6222"/>
    <n v="87088"/>
    <s v="Paul Howard"/>
    <s v="Express Road Cargo"/>
    <x v="0"/>
    <x v="2"/>
    <s v="High"/>
    <s v="Malbec"/>
    <x v="0"/>
    <x v="4"/>
    <s v="Chateau d'Esclans Whispering Angel Rose 2014"/>
    <s v="Large Crate"/>
    <s v="Perth"/>
    <x v="367"/>
    <d v="2011-01-15T00:00:00"/>
    <n v="3"/>
    <n v="0.03"/>
    <n v="35.94"/>
    <n v="6.66"/>
    <n v="107.82"/>
  </r>
  <r>
    <n v="6223"/>
    <n v="89422"/>
    <s v="Christine Daniels"/>
    <s v="Express Road Cargo"/>
    <x v="0"/>
    <x v="0"/>
    <s v="Low"/>
    <s v="Malbec"/>
    <x v="0"/>
    <x v="4"/>
    <s v="Louis Roederer Cristal Brut 2006"/>
    <s v="Large Crate"/>
    <s v="Logan City"/>
    <x v="368"/>
    <d v="2012-11-21T00:00:00"/>
    <n v="18"/>
    <n v="0.03"/>
    <n v="70.97"/>
    <n v="3.5"/>
    <n v="1277.46"/>
  </r>
  <r>
    <n v="6224"/>
    <n v="89422"/>
    <s v="Christine Daniels"/>
    <s v="Express Road Cargo"/>
    <x v="1"/>
    <x v="0"/>
    <s v="Low"/>
    <s v="Pinot Gris"/>
    <x v="0"/>
    <x v="2"/>
    <s v="Cloudy Bay Sauvignon Blanc 2015"/>
    <s v="Standard Size Crate"/>
    <s v="Townsville"/>
    <x v="368"/>
    <d v="2012-11-23T00:00:00"/>
    <n v="1"/>
    <n v="0.02"/>
    <n v="8.32"/>
    <n v="2.38"/>
    <n v="8.32"/>
  </r>
  <r>
    <n v="6225"/>
    <n v="89422"/>
    <s v="Christine Daniels"/>
    <s v="Express Road Cargo"/>
    <x v="1"/>
    <x v="0"/>
    <s v="Low"/>
    <s v="Sauvignon Blanc"/>
    <x v="0"/>
    <x v="2"/>
    <s v="Lincourt Courtney's Chardonnay 2012"/>
    <s v="Large Crate"/>
    <s v="Gold Coast"/>
    <x v="368"/>
    <d v="2012-11-21T00:00:00"/>
    <n v="43"/>
    <n v="0.1"/>
    <n v="49.99"/>
    <n v="19.989999999999998"/>
    <n v="2149.5700000000002"/>
  </r>
  <r>
    <n v="6226"/>
    <n v="89422"/>
    <s v="Marie Sims"/>
    <s v="Air Cargo"/>
    <x v="2"/>
    <x v="0"/>
    <s v="Low"/>
    <s v="Grenache Rose"/>
    <x v="0"/>
    <x v="2"/>
    <s v="Domaine Lafond Roc-Epine Tavel Rose 2014"/>
    <s v="Small Crate"/>
    <s v="Brisbane"/>
    <x v="368"/>
    <d v="2012-11-24T00:00:00"/>
    <n v="29"/>
    <n v="0.03"/>
    <n v="880.98"/>
    <n v="44.55"/>
    <n v="25548.420000000002"/>
  </r>
  <r>
    <n v="6227"/>
    <n v="85824"/>
    <s v="Joshua Fuller"/>
    <s v="Express Road Cargo"/>
    <x v="1"/>
    <x v="2"/>
    <s v="High"/>
    <s v="Pinot Gris"/>
    <x v="0"/>
    <x v="2"/>
    <s v="Leeuwin Estate Art Series Chardonnay 2012"/>
    <s v="Large Crate"/>
    <s v="Freemantle"/>
    <x v="1242"/>
    <d v="2013-09-01T00:00:00"/>
    <n v="24"/>
    <n v="0.09"/>
    <n v="26.31"/>
    <n v="5.89"/>
    <n v="631.43999999999994"/>
  </r>
  <r>
    <n v="6228"/>
    <n v="91263"/>
    <s v="Gerald Miller"/>
    <s v="Express Road Cargo"/>
    <x v="0"/>
    <x v="3"/>
    <s v="High"/>
    <s v="Cabernet Sauvignon"/>
    <x v="0"/>
    <x v="2"/>
    <s v="Miraval Rose 2014"/>
    <s v="Large Crate"/>
    <s v="Wollongong"/>
    <x v="1122"/>
    <d v="2010-09-19T00:00:00"/>
    <n v="13"/>
    <n v="0.01"/>
    <n v="26.17"/>
    <n v="1.39"/>
    <n v="340.21000000000004"/>
  </r>
  <r>
    <n v="6229"/>
    <n v="88280"/>
    <s v="Jerry Hanson"/>
    <s v="Express Road Cargo"/>
    <x v="1"/>
    <x v="1"/>
    <s v="Medium"/>
    <s v="Reisling"/>
    <x v="0"/>
    <x v="2"/>
    <s v="Leeuwin Estate Art Series Chardonnay 2012"/>
    <s v="Loose Wrap"/>
    <s v="Launceston"/>
    <x v="1180"/>
    <d v="2010-08-29T00:00:00"/>
    <n v="11"/>
    <n v="0.05"/>
    <n v="20.99"/>
    <n v="4.8099999999999996"/>
    <n v="230.89"/>
  </r>
  <r>
    <n v="6230"/>
    <n v="86032"/>
    <s v="Mary Hudson"/>
    <s v="Express Road Cargo"/>
    <x v="2"/>
    <x v="2"/>
    <s v="Low"/>
    <s v="Champagne"/>
    <x v="0"/>
    <x v="2"/>
    <s v="Belle Glos Oeil de Perdrix Pinot Noir Blanc 2014"/>
    <s v="Standard Size Crate"/>
    <s v="Mandurah"/>
    <x v="319"/>
    <d v="2013-11-05T00:00:00"/>
    <n v="16"/>
    <n v="0.09"/>
    <n v="6.64"/>
    <n v="4.95"/>
    <n v="106.24"/>
  </r>
  <r>
    <n v="6231"/>
    <n v="86032"/>
    <s v="Deborah Ramirez"/>
    <s v="Express Road Cargo"/>
    <x v="1"/>
    <x v="1"/>
    <s v="Low"/>
    <s v="Pinot Gris"/>
    <x v="0"/>
    <x v="2"/>
    <s v="Hewitson LuLu Sauvignon Blanc 2014"/>
    <s v="Large Crate"/>
    <s v="Victor Harbor"/>
    <x v="319"/>
    <d v="2013-11-05T00:00:00"/>
    <n v="20"/>
    <n v="0.04"/>
    <n v="110.99"/>
    <n v="2.5"/>
    <n v="2219.7999999999997"/>
  </r>
  <r>
    <n v="6232"/>
    <n v="86032"/>
    <s v="Philip Sims"/>
    <s v="Express Road Cargo"/>
    <x v="0"/>
    <x v="1"/>
    <s v="Low"/>
    <s v="Zinfandel"/>
    <x v="0"/>
    <x v="2"/>
    <s v="Simonnet-Febvre Cremant de Bourgogne Blanc"/>
    <s v="Full Container"/>
    <s v="Canberra"/>
    <x v="319"/>
    <d v="2013-11-06T00:00:00"/>
    <n v="41"/>
    <n v="0.05"/>
    <n v="2.98"/>
    <n v="1.58"/>
    <n v="122.17999999999999"/>
  </r>
  <r>
    <n v="6233"/>
    <n v="87158"/>
    <s v="Louis Ortiz"/>
    <s v="Express Road Cargo"/>
    <x v="2"/>
    <x v="3"/>
    <s v="Not Specified"/>
    <s v="Sangiovese Rose"/>
    <x v="0"/>
    <x v="2"/>
    <s v="Locations by Dave Phinney F Rose&quot;"/>
    <s v="Full Container"/>
    <s v="Grafton"/>
    <x v="731"/>
    <d v="2013-07-03T00:00:00"/>
    <n v="15"/>
    <n v="0"/>
    <n v="70.709999999999994"/>
    <n v="37.58"/>
    <n v="1060.6499999999999"/>
  </r>
  <r>
    <n v="6234"/>
    <n v="87158"/>
    <s v="Louis Ortiz"/>
    <s v="Road Cargo"/>
    <x v="1"/>
    <x v="3"/>
    <s v="Not Specified"/>
    <s v="Reisling"/>
    <x v="0"/>
    <x v="2"/>
    <s v="Robert Oatley Signature Chardonnay 2013"/>
    <s v="Large Crate"/>
    <s v="Armidale"/>
    <x v="731"/>
    <d v="2013-07-04T00:00:00"/>
    <n v="6"/>
    <n v="7.0000000000000007E-2"/>
    <n v="65.989999999999995"/>
    <n v="8.99"/>
    <n v="395.93999999999994"/>
  </r>
  <r>
    <n v="6235"/>
    <n v="91483"/>
    <s v="Thomas Stephens"/>
    <s v="Express Road Cargo"/>
    <x v="2"/>
    <x v="3"/>
    <s v="Medium"/>
    <s v="Champagne"/>
    <x v="0"/>
    <x v="2"/>
    <s v="Gerard Bertrand Cote des Roses Rose 2014"/>
    <s v="Loose Wrap"/>
    <s v="Broken Hill"/>
    <x v="1145"/>
    <d v="2012-05-05T00:00:00"/>
    <n v="8"/>
    <n v="0.04"/>
    <n v="9.77"/>
    <n v="6.02"/>
    <n v="78.16"/>
  </r>
  <r>
    <n v="6236"/>
    <n v="91191"/>
    <s v="Raymond Hall"/>
    <s v="Express Road Cargo"/>
    <x v="0"/>
    <x v="1"/>
    <s v="Low"/>
    <s v="Cabernet Sauvignon"/>
    <x v="0"/>
    <x v="2"/>
    <s v="Roederer Estate Brut"/>
    <s v="Large Crate"/>
    <s v="Canberra"/>
    <x v="1328"/>
    <d v="2013-06-12T00:00:00"/>
    <n v="16"/>
    <n v="0.1"/>
    <n v="4.28"/>
    <n v="5.17"/>
    <n v="68.48"/>
  </r>
  <r>
    <n v="6237"/>
    <n v="91191"/>
    <s v="Raymond Hall"/>
    <s v="Road Cargo"/>
    <x v="1"/>
    <x v="1"/>
    <s v="Low"/>
    <s v="Pinot Gris"/>
    <x v="0"/>
    <x v="2"/>
    <s v="Robert Oatley Sauvignon Blanc 2013"/>
    <s v="Large Crate"/>
    <s v="Canberra"/>
    <x v="1328"/>
    <d v="2013-06-12T00:00:00"/>
    <n v="12"/>
    <n v="0.05"/>
    <n v="175.99"/>
    <n v="4.99"/>
    <n v="2111.88"/>
  </r>
  <r>
    <n v="6238"/>
    <n v="89098"/>
    <s v="Russell Ortiz"/>
    <s v="Express Road Cargo"/>
    <x v="2"/>
    <x v="0"/>
    <s v="Medium"/>
    <s v="Sangiovese Rose"/>
    <x v="0"/>
    <x v="2"/>
    <s v="Bertani Bertarose 2014"/>
    <s v="Large Crate"/>
    <s v="Cairns"/>
    <x v="369"/>
    <d v="2011-04-17T00:00:00"/>
    <n v="8"/>
    <n v="7.0000000000000007E-2"/>
    <n v="33.979999999999997"/>
    <n v="19.989999999999998"/>
    <n v="271.83999999999997"/>
  </r>
  <r>
    <n v="6239"/>
    <n v="91297"/>
    <s v="Scott Campbell"/>
    <s v="Express Road Cargo"/>
    <x v="0"/>
    <x v="3"/>
    <s v="Critical"/>
    <s v="Malbec"/>
    <x v="0"/>
    <x v="2"/>
    <s v="Pierre Sparr Cremant d'Alsace Reserve Brut Rose"/>
    <s v="Large Crate"/>
    <s v="Lithgow"/>
    <x v="982"/>
    <d v="2010-08-06T00:00:00"/>
    <n v="17"/>
    <n v="0.1"/>
    <n v="10.89"/>
    <n v="4.5"/>
    <n v="185.13"/>
  </r>
  <r>
    <n v="6240"/>
    <n v="87569"/>
    <s v="Earl Fisher"/>
    <s v="Express Road Cargo"/>
    <x v="0"/>
    <x v="3"/>
    <s v="High"/>
    <s v="Shiraz"/>
    <x v="0"/>
    <x v="2"/>
    <s v="Barnard Griffin Rose of Sangiovese 2014"/>
    <s v="Large Crate"/>
    <s v="Newcastle"/>
    <x v="392"/>
    <d v="2010-06-16T00:00:00"/>
    <n v="12"/>
    <n v="0.08"/>
    <n v="17.149999999999999"/>
    <n v="4.96"/>
    <n v="205.79999999999998"/>
  </r>
  <r>
    <n v="6241"/>
    <n v="89640"/>
    <s v="Rachel White"/>
    <s v="Road Cargo"/>
    <x v="2"/>
    <x v="3"/>
    <s v="Critical"/>
    <s v="Cremant"/>
    <x v="0"/>
    <x v="2"/>
    <s v="Chateau d'Esclans Whispering Angel Rose 2014"/>
    <s v="Large Crate"/>
    <s v="Campbeltown"/>
    <x v="327"/>
    <d v="2011-02-17T00:00:00"/>
    <n v="2"/>
    <n v="0.03"/>
    <n v="78.69"/>
    <n v="19.989999999999998"/>
    <n v="157.38"/>
  </r>
  <r>
    <n v="6242"/>
    <n v="88585"/>
    <s v="Larry Fisher"/>
    <s v="Express Road Cargo"/>
    <x v="0"/>
    <x v="1"/>
    <s v="Critical"/>
    <s v="Sangiovese"/>
    <x v="0"/>
    <x v="2"/>
    <s v="Pierre Sparr Cremant d'Alsace Reserve Brut Rose"/>
    <s v="Standard Size Crate"/>
    <s v="Hobart"/>
    <x v="209"/>
    <d v="2013-05-21T00:00:00"/>
    <n v="2"/>
    <n v="7.0000000000000007E-2"/>
    <n v="22.99"/>
    <n v="8.99"/>
    <n v="45.98"/>
  </r>
  <r>
    <n v="6243"/>
    <n v="87607"/>
    <s v="Adam Cox"/>
    <s v="Express Road Cargo"/>
    <x v="2"/>
    <x v="1"/>
    <s v="Critical"/>
    <s v="Champagne"/>
    <x v="0"/>
    <x v="2"/>
    <s v="Belle Glos Oeil de Perdrix Pinot Noir Blanc 2014"/>
    <s v="Loose Wrap"/>
    <s v="Adelaide"/>
    <x v="370"/>
    <d v="2012-04-02T00:00:00"/>
    <n v="8"/>
    <n v="0.08"/>
    <n v="26.64"/>
    <n v="5.3"/>
    <n v="213.12"/>
  </r>
  <r>
    <n v="6244"/>
    <n v="87607"/>
    <s v="Adam Cox"/>
    <s v="Express Road Cargo"/>
    <x v="0"/>
    <x v="1"/>
    <s v="Critical"/>
    <s v="Merlot"/>
    <x v="0"/>
    <x v="2"/>
    <s v="Orin Swift Cellars Fragile Rose 2014"/>
    <s v="Large Crate"/>
    <s v="Victor Harbor"/>
    <x v="370"/>
    <d v="2012-04-02T00:00:00"/>
    <n v="13"/>
    <n v="0"/>
    <n v="9.99"/>
    <n v="4.78"/>
    <n v="129.87"/>
  </r>
  <r>
    <n v="6245"/>
    <n v="87607"/>
    <s v="Adam Cox"/>
    <s v="Express Road Cargo"/>
    <x v="0"/>
    <x v="1"/>
    <s v="Critical"/>
    <s v="Merlot"/>
    <x v="0"/>
    <x v="2"/>
    <s v="Schramsberg Cremant Demi-Sec 2011"/>
    <s v="Full Container"/>
    <s v="Mount Gambier"/>
    <x v="370"/>
    <d v="2012-04-02T00:00:00"/>
    <n v="12"/>
    <n v="7.0000000000000007E-2"/>
    <n v="3.55"/>
    <n v="1.43"/>
    <n v="42.599999999999994"/>
  </r>
  <r>
    <n v="6246"/>
    <n v="89347"/>
    <s v="Mildred Franklin"/>
    <s v="Air Cargo"/>
    <x v="1"/>
    <x v="1"/>
    <s v="Medium"/>
    <s v="Chardonnay"/>
    <x v="0"/>
    <x v="2"/>
    <s v="Robert Oatley Signature Chardonnay 2013"/>
    <s v="Small Crate"/>
    <s v="Adelaide"/>
    <x v="344"/>
    <d v="2011-10-14T00:00:00"/>
    <n v="20"/>
    <n v="0.03"/>
    <n v="400.97"/>
    <n v="48.26"/>
    <n v="8019.4000000000005"/>
  </r>
  <r>
    <n v="6247"/>
    <n v="88195"/>
    <s v="Eugene Reyes"/>
    <s v="Express Road Cargo"/>
    <x v="0"/>
    <x v="1"/>
    <s v="High"/>
    <s v="Shiraz"/>
    <x v="0"/>
    <x v="2"/>
    <s v="Sutter Home Pink Moscato"/>
    <s v="Standard Size Crate"/>
    <s v="Canberra"/>
    <x v="1258"/>
    <d v="2013-08-05T00:00:00"/>
    <n v="9"/>
    <n v="0.03"/>
    <n v="10.98"/>
    <n v="3.37"/>
    <n v="98.820000000000007"/>
  </r>
  <r>
    <n v="6248"/>
    <n v="88689"/>
    <s v="Scott Campbell"/>
    <s v="Air Cargo"/>
    <x v="2"/>
    <x v="1"/>
    <s v="Low"/>
    <s v="Champagne"/>
    <x v="0"/>
    <x v="2"/>
    <s v="Chateau d'Esclans Whispering Angel Rose 2014"/>
    <s v="Small Crate"/>
    <s v="Devonport"/>
    <x v="371"/>
    <d v="2012-09-11T00:00:00"/>
    <n v="19"/>
    <n v="0.09"/>
    <n v="550.98"/>
    <n v="64.59"/>
    <n v="10468.620000000001"/>
  </r>
  <r>
    <n v="6249"/>
    <n v="87163"/>
    <s v="Jeffrey Hill"/>
    <s v="Express Road Cargo"/>
    <x v="2"/>
    <x v="3"/>
    <s v="Not Specified"/>
    <s v="Champagne"/>
    <x v="0"/>
    <x v="2"/>
    <s v="La Playa Estate Cabernet Sauvignon Rose 2015"/>
    <s v="Large Crate"/>
    <s v="Armidale"/>
    <x v="1009"/>
    <d v="2011-06-25T00:00:00"/>
    <n v="12"/>
    <n v="0.03"/>
    <n v="9.3800000000000008"/>
    <n v="4.93"/>
    <n v="112.56"/>
  </r>
  <r>
    <n v="6250"/>
    <n v="87163"/>
    <s v="Christopher Stone"/>
    <s v="Air Cargo"/>
    <x v="0"/>
    <x v="2"/>
    <s v="Not Specified"/>
    <s v="Shiraz"/>
    <x v="0"/>
    <x v="2"/>
    <s v="Sutter Home Pink Moscato"/>
    <s v="Extra Large Crate"/>
    <s v="Bunbury"/>
    <x v="1009"/>
    <d v="2011-06-24T00:00:00"/>
    <n v="15"/>
    <n v="0.04"/>
    <n v="208.16"/>
    <n v="68.02"/>
    <n v="3122.4"/>
  </r>
  <r>
    <n v="6251"/>
    <n v="91261"/>
    <s v="Gerald Miller"/>
    <s v="Air Cargo"/>
    <x v="2"/>
    <x v="3"/>
    <s v="Critical"/>
    <s v="Cremant"/>
    <x v="0"/>
    <x v="2"/>
    <s v="Domaine Lafond Roc-Epine Tavel Rose 2014"/>
    <s v="Extra Large Crate"/>
    <s v="Campbeltown"/>
    <x v="963"/>
    <d v="2010-02-25T00:00:00"/>
    <n v="12"/>
    <n v="0"/>
    <n v="300.98"/>
    <n v="164.73"/>
    <n v="3611.76"/>
  </r>
  <r>
    <n v="6252"/>
    <n v="91261"/>
    <s v="Gerald Miller"/>
    <s v="Express Road Cargo"/>
    <x v="0"/>
    <x v="3"/>
    <s v="Critical"/>
    <s v="Shiraz"/>
    <x v="0"/>
    <x v="2"/>
    <s v="Bollinger Brut Special Cuvee"/>
    <s v="Full Container"/>
    <s v="Campbeltown"/>
    <x v="963"/>
    <d v="2010-02-26T00:00:00"/>
    <n v="1"/>
    <n v="0.09"/>
    <n v="2.94"/>
    <n v="0.96"/>
    <n v="2.94"/>
  </r>
  <r>
    <n v="6253"/>
    <n v="89467"/>
    <s v="Mark Morales"/>
    <s v="Express Road Cargo"/>
    <x v="0"/>
    <x v="2"/>
    <s v="Not Specified"/>
    <s v="Sangiovese"/>
    <x v="0"/>
    <x v="2"/>
    <s v="Orin Swift Cellars Fragile Rose 2014"/>
    <s v="Large Crate"/>
    <s v="Mandurah"/>
    <x v="369"/>
    <d v="2011-04-15T00:00:00"/>
    <n v="13"/>
    <n v="0.08"/>
    <n v="59.98"/>
    <n v="3.99"/>
    <n v="779.74"/>
  </r>
  <r>
    <n v="6254"/>
    <n v="89467"/>
    <s v="Jerry Patterson"/>
    <s v="Express Road Cargo"/>
    <x v="1"/>
    <x v="1"/>
    <s v="Not Specified"/>
    <s v="Pinot Gris"/>
    <x v="0"/>
    <x v="2"/>
    <s v="Dog Point Vineyard Sauvignon Blanc 2014"/>
    <s v="Large Crate"/>
    <s v="Port Lincoln"/>
    <x v="369"/>
    <d v="2011-04-17T00:00:00"/>
    <n v="5"/>
    <n v="0.01"/>
    <n v="115.99"/>
    <n v="2.5"/>
    <n v="579.94999999999993"/>
  </r>
  <r>
    <n v="6255"/>
    <n v="86625"/>
    <s v="Phillip Rose"/>
    <s v="Express Road Cargo"/>
    <x v="0"/>
    <x v="1"/>
    <s v="High"/>
    <s v="Cabernet Sauvignon"/>
    <x v="0"/>
    <x v="2"/>
    <s v="Simonnet-Febvre Cremant de Bourgogne Blanc"/>
    <s v="Large Crate"/>
    <s v="Victor Harbor"/>
    <x v="492"/>
    <d v="2013-02-19T00:00:00"/>
    <n v="9"/>
    <n v="0.05"/>
    <n v="60.22"/>
    <n v="3.5"/>
    <n v="541.98"/>
  </r>
  <r>
    <n v="6256"/>
    <n v="87031"/>
    <s v="Jeremy Phillips"/>
    <s v="Express Road Cargo"/>
    <x v="0"/>
    <x v="1"/>
    <s v="Low"/>
    <s v="Cabernet Sauvignon"/>
    <x v="0"/>
    <x v="2"/>
    <s v="Belle Glos Oeil de Perdrix Pinot Noir Blanc 2014"/>
    <s v="Large Crate"/>
    <s v="Bendigo"/>
    <x v="1336"/>
    <d v="2010-07-12T00:00:00"/>
    <n v="7"/>
    <n v="0.02"/>
    <n v="5.81"/>
    <n v="8.49"/>
    <n v="40.669999999999995"/>
  </r>
  <r>
    <n v="6257"/>
    <n v="88338"/>
    <s v="Kenneth Wheeler"/>
    <s v="Express Road Cargo"/>
    <x v="0"/>
    <x v="2"/>
    <s v="Low"/>
    <s v="Merlot"/>
    <x v="0"/>
    <x v="2"/>
    <s v="Miraval Rose 2014"/>
    <s v="Full Container"/>
    <s v="Perth"/>
    <x v="565"/>
    <d v="2013-10-05T00:00:00"/>
    <n v="22"/>
    <n v="0.1"/>
    <n v="2.1800000000000002"/>
    <n v="5"/>
    <n v="47.96"/>
  </r>
  <r>
    <n v="6258"/>
    <n v="88330"/>
    <s v="Heather Hart"/>
    <s v="Express Road Cargo"/>
    <x v="0"/>
    <x v="2"/>
    <s v="Low"/>
    <s v="Cabernet Sauvignon"/>
    <x v="0"/>
    <x v="2"/>
    <s v="Langlois Chateau Cremant de Loire Brut"/>
    <s v="Full Container"/>
    <s v="Albany"/>
    <x v="1080"/>
    <d v="2010-10-01T00:00:00"/>
    <n v="4"/>
    <n v="0.06"/>
    <n v="5.18"/>
    <n v="2.04"/>
    <n v="20.72"/>
  </r>
  <r>
    <n v="6259"/>
    <n v="88129"/>
    <s v="Dorothy Roberts"/>
    <s v="Express Road Cargo"/>
    <x v="0"/>
    <x v="2"/>
    <s v="Low"/>
    <s v="Pinot Noir"/>
    <x v="0"/>
    <x v="2"/>
    <s v="Simonnet-Febvre Cremant de Bourgogne Blanc"/>
    <s v="Large Crate"/>
    <s v="Freemantle"/>
    <x v="569"/>
    <d v="2012-06-05T00:00:00"/>
    <n v="1"/>
    <n v="0.03"/>
    <n v="16.98"/>
    <n v="12.39"/>
    <n v="16.98"/>
  </r>
  <r>
    <n v="6260"/>
    <n v="88129"/>
    <s v="Norma Nichols"/>
    <s v="Road Cargo"/>
    <x v="0"/>
    <x v="2"/>
    <s v="Low"/>
    <s v="Sangiovese"/>
    <x v="0"/>
    <x v="2"/>
    <s v="Marques de Caceres Rioja Rosado 2014"/>
    <s v="Loose Wrap"/>
    <s v="Mandurah"/>
    <x v="569"/>
    <d v="2012-06-05T00:00:00"/>
    <n v="4"/>
    <n v="0.03"/>
    <n v="225.04"/>
    <n v="11.79"/>
    <n v="900.16"/>
  </r>
  <r>
    <n v="6261"/>
    <n v="88129"/>
    <s v="Norma Nichols"/>
    <s v="Express Road Cargo"/>
    <x v="1"/>
    <x v="2"/>
    <s v="Low"/>
    <s v="Pinot Gris"/>
    <x v="0"/>
    <x v="2"/>
    <s v="Lincourt Courtney's Chardonnay 2012"/>
    <s v="Loose Wrap"/>
    <s v="Mandurah"/>
    <x v="569"/>
    <d v="2012-06-08T00:00:00"/>
    <n v="17"/>
    <n v="0.05"/>
    <n v="9.49"/>
    <n v="5.76"/>
    <n v="161.33000000000001"/>
  </r>
  <r>
    <n v="6262"/>
    <n v="91424"/>
    <s v="Howard Alexander"/>
    <s v="Express Road Cargo"/>
    <x v="0"/>
    <x v="3"/>
    <s v="Critical"/>
    <s v="Shiraz"/>
    <x v="0"/>
    <x v="2"/>
    <s v="Louis Roederer Cristal Brut with Gift Box 2007"/>
    <s v="Large Crate"/>
    <s v="Lithgow"/>
    <x v="891"/>
    <d v="2010-03-08T00:00:00"/>
    <n v="4"/>
    <n v="0.02"/>
    <n v="161.55000000000001"/>
    <n v="19.989999999999998"/>
    <n v="646.20000000000005"/>
  </r>
  <r>
    <n v="6263"/>
    <n v="87949"/>
    <s v="Larry Fields"/>
    <s v="Air Cargo"/>
    <x v="2"/>
    <x v="2"/>
    <s v="Low"/>
    <s v="Cremant"/>
    <x v="0"/>
    <x v="2"/>
    <s v="Chateau de Campuget Costieres de Nimes Tradition Rose 2015"/>
    <s v="Extra Large Crate"/>
    <s v="Rockingham"/>
    <x v="1277"/>
    <d v="2013-01-02T00:00:00"/>
    <n v="1"/>
    <n v="0"/>
    <n v="291.73"/>
    <n v="48.8"/>
    <n v="291.73"/>
  </r>
  <r>
    <n v="6264"/>
    <n v="87949"/>
    <s v="Larry Fields"/>
    <s v="Air Cargo"/>
    <x v="2"/>
    <x v="2"/>
    <s v="Low"/>
    <s v="Cremant"/>
    <x v="0"/>
    <x v="2"/>
    <s v="Chateau D'Aqueria Tavel Rose 2013"/>
    <s v="Extra Large Crate"/>
    <s v="Rockingham"/>
    <x v="1277"/>
    <d v="2013-01-04T00:00:00"/>
    <n v="12"/>
    <n v="7.0000000000000007E-2"/>
    <n v="100.98"/>
    <n v="45"/>
    <n v="1211.76"/>
  </r>
  <r>
    <n v="6265"/>
    <n v="87946"/>
    <s v="Larry Fields"/>
    <s v="Express Road Cargo"/>
    <x v="0"/>
    <x v="2"/>
    <s v="Low"/>
    <s v="Malbec"/>
    <x v="0"/>
    <x v="2"/>
    <s v="Jean-Baptiste Adam Les Natures Cremant d'Alsace Brut"/>
    <s v="Large Crate"/>
    <s v="Rockingham"/>
    <x v="97"/>
    <d v="2010-01-09T00:00:00"/>
    <n v="8"/>
    <n v="0.05"/>
    <n v="155.06"/>
    <n v="7.07"/>
    <n v="1240.48"/>
  </r>
  <r>
    <n v="6266"/>
    <n v="86641"/>
    <s v="Patricia Hunt"/>
    <s v="Express Road Cargo"/>
    <x v="1"/>
    <x v="2"/>
    <s v="Medium"/>
    <s v="Pinot Gris"/>
    <x v="0"/>
    <x v="2"/>
    <s v="Robert Oatley Sauvignon Blanc 2013"/>
    <s v="Large Crate"/>
    <s v="Perth"/>
    <x v="387"/>
    <d v="2011-02-28T00:00:00"/>
    <n v="1"/>
    <n v="0.01"/>
    <n v="20.95"/>
    <n v="5.99"/>
    <n v="20.95"/>
  </r>
  <r>
    <n v="6267"/>
    <n v="86641"/>
    <s v="Patricia Hunt"/>
    <s v="Road Cargo"/>
    <x v="0"/>
    <x v="2"/>
    <s v="Medium"/>
    <s v="Shiraz"/>
    <x v="0"/>
    <x v="2"/>
    <s v="Chateau Gaudrelle Cremant d'Loire Brut"/>
    <s v="Large Crate"/>
    <s v="Rockingham"/>
    <x v="387"/>
    <d v="2011-02-27T00:00:00"/>
    <n v="3"/>
    <n v="0.08"/>
    <n v="55.98"/>
    <n v="13.88"/>
    <n v="167.94"/>
  </r>
  <r>
    <n v="6268"/>
    <n v="86641"/>
    <s v="Patricia Hunt"/>
    <s v="Express Road Cargo"/>
    <x v="0"/>
    <x v="2"/>
    <s v="Medium"/>
    <s v="Zinfandel"/>
    <x v="0"/>
    <x v="2"/>
    <s v="Belle Glos Oeil de Perdrix Pinot Noir Blanc 2014"/>
    <s v="Mini Crate"/>
    <s v="Geraldton"/>
    <x v="387"/>
    <d v="2011-02-28T00:00:00"/>
    <n v="5"/>
    <n v="0.1"/>
    <n v="80.98"/>
    <n v="35"/>
    <n v="404.90000000000003"/>
  </r>
  <r>
    <n v="6269"/>
    <n v="89202"/>
    <s v="Ruby Harris"/>
    <s v="Road Cargo"/>
    <x v="1"/>
    <x v="2"/>
    <s v="Medium"/>
    <s v="Pinot Gris"/>
    <x v="0"/>
    <x v="2"/>
    <s v="Rombauer Chardonnay 2014"/>
    <s v="Large Crate"/>
    <s v="Rockingham"/>
    <x v="785"/>
    <d v="2010-07-22T00:00:00"/>
    <n v="8"/>
    <n v="0.09"/>
    <n v="125.99"/>
    <n v="7.69"/>
    <n v="1007.92"/>
  </r>
  <r>
    <n v="6270"/>
    <n v="86779"/>
    <s v="Albert Peters"/>
    <s v="Express Road Cargo"/>
    <x v="0"/>
    <x v="1"/>
    <s v="Medium"/>
    <s v="Zinfandel"/>
    <x v="0"/>
    <x v="2"/>
    <s v="Dopff &amp; Irion Cremant Rose Brut"/>
    <s v="Full Container"/>
    <s v="Mildura"/>
    <x v="38"/>
    <d v="2013-01-01T00:00:00"/>
    <n v="3"/>
    <n v="0.01"/>
    <n v="36.549999999999997"/>
    <n v="13.89"/>
    <n v="109.64999999999999"/>
  </r>
  <r>
    <n v="6271"/>
    <n v="86670"/>
    <s v="Anthony Hunt"/>
    <s v="Express Road Cargo"/>
    <x v="0"/>
    <x v="1"/>
    <s v="High"/>
    <s v="Shiraz"/>
    <x v="0"/>
    <x v="2"/>
    <s v="Francis Ford Coppola Sofia Rose 2014"/>
    <s v="Large Crate"/>
    <s v="Bendigo"/>
    <x v="1245"/>
    <d v="2011-08-05T00:00:00"/>
    <n v="10"/>
    <n v="0.01"/>
    <n v="5.34"/>
    <n v="2.99"/>
    <n v="53.4"/>
  </r>
  <r>
    <n v="6272"/>
    <n v="88560"/>
    <s v="Bobby Perkins"/>
    <s v="Express Road Cargo"/>
    <x v="1"/>
    <x v="0"/>
    <s v="Medium"/>
    <s v="Reisling"/>
    <x v="0"/>
    <x v="2"/>
    <s v="Giesen Sauvignon Blanc 2014"/>
    <s v="Standard Size Crate"/>
    <s v="Darwin"/>
    <x v="30"/>
    <d v="2011-11-26T00:00:00"/>
    <n v="43"/>
    <n v="0"/>
    <n v="45.19"/>
    <n v="1.99"/>
    <n v="1943.1699999999998"/>
  </r>
  <r>
    <n v="6273"/>
    <n v="88567"/>
    <s v="Bobby Perkins"/>
    <s v="Express Road Cargo"/>
    <x v="1"/>
    <x v="0"/>
    <s v="Medium"/>
    <s v="Sauvignon Blanc"/>
    <x v="0"/>
    <x v="2"/>
    <s v="Rombauer Chardonnay 2014"/>
    <s v="Standard Size Crate"/>
    <s v="Palmerston"/>
    <x v="1310"/>
    <d v="2013-11-26T00:00:00"/>
    <n v="21"/>
    <n v="0.03"/>
    <n v="45.19"/>
    <n v="1.99"/>
    <n v="948.99"/>
  </r>
  <r>
    <n v="6274"/>
    <n v="90328"/>
    <s v="Eric Mcdonald"/>
    <s v="Road Cargo"/>
    <x v="0"/>
    <x v="2"/>
    <s v="Critical"/>
    <s v="Sangiovese"/>
    <x v="0"/>
    <x v="2"/>
    <s v="Lucien Albrecht Cremant d'Alsace Brut"/>
    <s v="Large Crate"/>
    <s v="Bunbury"/>
    <x v="372"/>
    <d v="2011-02-23T00:00:00"/>
    <n v="1"/>
    <n v="0.05"/>
    <n v="4.9800000000000004"/>
    <n v="4.8600000000000003"/>
    <n v="4.9800000000000004"/>
  </r>
  <r>
    <n v="6275"/>
    <n v="90328"/>
    <s v="Eric Mcdonald"/>
    <s v="Express Road Cargo"/>
    <x v="0"/>
    <x v="2"/>
    <s v="Critical"/>
    <s v="Cabernet Sauvignon"/>
    <x v="0"/>
    <x v="2"/>
    <s v="La Playa Estate Cabernet Sauvignon Rose 2015"/>
    <s v="Standard Size Crate"/>
    <s v="Bunbury"/>
    <x v="372"/>
    <d v="2011-02-24T00:00:00"/>
    <n v="10"/>
    <n v="0.03"/>
    <n v="3.57"/>
    <n v="4.17"/>
    <n v="35.699999999999996"/>
  </r>
  <r>
    <n v="6276"/>
    <n v="90328"/>
    <s v="Eric Mcdonald"/>
    <s v="Express Road Cargo"/>
    <x v="0"/>
    <x v="2"/>
    <s v="Critical"/>
    <s v="Merlot"/>
    <x v="0"/>
    <x v="2"/>
    <s v="Dopff &amp; Irion Cremant Rose Brut"/>
    <s v="Full Container"/>
    <s v="Rockingham"/>
    <x v="372"/>
    <d v="2011-02-24T00:00:00"/>
    <n v="5"/>
    <n v="0.06"/>
    <n v="3.28"/>
    <n v="3.97"/>
    <n v="16.399999999999999"/>
  </r>
  <r>
    <n v="6277"/>
    <n v="90358"/>
    <s v="Steve Cruz"/>
    <s v="Express Road Cargo"/>
    <x v="0"/>
    <x v="2"/>
    <s v="Medium"/>
    <s v="Pinot Noir"/>
    <x v="0"/>
    <x v="2"/>
    <s v="Laurent-Perrier Brut Millesime 2006"/>
    <s v="Large Crate"/>
    <s v="Geraldton"/>
    <x v="1107"/>
    <d v="2013-05-22T00:00:00"/>
    <n v="10"/>
    <n v="7.0000000000000007E-2"/>
    <n v="12.21"/>
    <n v="4.8099999999999996"/>
    <n v="122.10000000000001"/>
  </r>
  <r>
    <n v="6278"/>
    <n v="86843"/>
    <s v="Nicholas Gray"/>
    <s v="Express Road Cargo"/>
    <x v="0"/>
    <x v="1"/>
    <s v="Low"/>
    <s v="Malbec"/>
    <x v="0"/>
    <x v="2"/>
    <s v="Miraval Rose (1.5 Liter Magnum) 2014"/>
    <s v="Large Crate"/>
    <s v="Launceston"/>
    <x v="979"/>
    <d v="2013-01-23T00:00:00"/>
    <n v="9"/>
    <n v="7.0000000000000007E-2"/>
    <n v="4.13"/>
    <n v="6.89"/>
    <n v="37.17"/>
  </r>
  <r>
    <n v="6279"/>
    <n v="86072"/>
    <s v="Gregory Moreno"/>
    <s v="Express Road Cargo"/>
    <x v="0"/>
    <x v="1"/>
    <s v="High"/>
    <s v="Sangiovese"/>
    <x v="0"/>
    <x v="2"/>
    <s v="Domaine Lafage Miraflors Rose 2013"/>
    <s v="Large Crate"/>
    <s v="Bendigo"/>
    <x v="314"/>
    <d v="2012-12-03T00:00:00"/>
    <n v="16"/>
    <n v="0.03"/>
    <n v="14.48"/>
    <n v="6.46"/>
    <n v="231.68"/>
  </r>
  <r>
    <n v="6280"/>
    <n v="88591"/>
    <s v="Diane Howard"/>
    <s v="Express Road Cargo"/>
    <x v="1"/>
    <x v="2"/>
    <s v="Low"/>
    <s v="Chardonnay"/>
    <x v="0"/>
    <x v="2"/>
    <s v="Dog Point Vineyard Sauvignon Blanc 2014"/>
    <s v="Loose Wrap"/>
    <s v="Freemantle"/>
    <x v="661"/>
    <d v="2011-01-08T00:00:00"/>
    <n v="8"/>
    <n v="0.01"/>
    <n v="13.99"/>
    <n v="7.51"/>
    <n v="111.92"/>
  </r>
  <r>
    <n v="6281"/>
    <n v="87368"/>
    <s v="Patrick Garcia"/>
    <s v="Road Cargo"/>
    <x v="0"/>
    <x v="1"/>
    <s v="High"/>
    <s v="Merlot"/>
    <x v="0"/>
    <x v="2"/>
    <s v="Schramsberg Cremant Demi-Sec 2011"/>
    <s v="Large Crate"/>
    <s v="Benalla"/>
    <x v="502"/>
    <d v="2011-10-31T00:00:00"/>
    <n v="18"/>
    <n v="0.02"/>
    <n v="232.58"/>
    <n v="19.989999999999998"/>
    <n v="4186.4400000000005"/>
  </r>
  <r>
    <n v="6282"/>
    <n v="87368"/>
    <s v="Patrick Garcia"/>
    <s v="Express Road Cargo"/>
    <x v="0"/>
    <x v="1"/>
    <s v="High"/>
    <s v="Shiraz"/>
    <x v="0"/>
    <x v="2"/>
    <s v="Lucien Albrecht Cremant d'Alsace Brut Rose"/>
    <s v="Large Crate"/>
    <s v="Hamilton"/>
    <x v="502"/>
    <d v="2011-10-31T00:00:00"/>
    <n v="14"/>
    <n v="0.08"/>
    <n v="26.17"/>
    <n v="1.39"/>
    <n v="366.38"/>
  </r>
  <r>
    <n v="6283"/>
    <n v="87368"/>
    <s v="Patrick Garcia"/>
    <s v="Express Road Cargo"/>
    <x v="0"/>
    <x v="1"/>
    <s v="High"/>
    <s v="Merlot"/>
    <x v="0"/>
    <x v="2"/>
    <s v="Simonnet-Febvre Cremant de Bourgogne Blanc"/>
    <s v="Large Crate"/>
    <s v="Melbourne"/>
    <x v="502"/>
    <d v="2011-11-01T00:00:00"/>
    <n v="2"/>
    <n v="0"/>
    <n v="15.31"/>
    <n v="8.7799999999999994"/>
    <n v="30.62"/>
  </r>
  <r>
    <n v="6284"/>
    <n v="86289"/>
    <s v="Gerald Powell"/>
    <s v="Express Road Cargo"/>
    <x v="0"/>
    <x v="3"/>
    <s v="Medium"/>
    <s v="Shiraz"/>
    <x v="0"/>
    <x v="2"/>
    <s v="Roederer Estate Brut"/>
    <s v="Large Crate"/>
    <s v="Dubbo"/>
    <x v="21"/>
    <d v="2013-07-11T00:00:00"/>
    <n v="2"/>
    <n v="0.04"/>
    <n v="3.81"/>
    <n v="5.44"/>
    <n v="7.62"/>
  </r>
  <r>
    <n v="6285"/>
    <n v="86284"/>
    <s v="Gerald Powell"/>
    <s v="Express Road Cargo"/>
    <x v="0"/>
    <x v="3"/>
    <s v="Medium"/>
    <s v="Sangiovese"/>
    <x v="0"/>
    <x v="2"/>
    <s v="Chateau Gaudrelle Cremant d'Loire Brut"/>
    <s v="Full Container"/>
    <s v="Dubbo"/>
    <x v="401"/>
    <d v="2010-07-09T00:00:00"/>
    <n v="12"/>
    <n v="0.02"/>
    <n v="4"/>
    <n v="1.3"/>
    <n v="48"/>
  </r>
  <r>
    <n v="6286"/>
    <n v="91389"/>
    <s v="Deborah Diaz"/>
    <s v="Road Cargo"/>
    <x v="0"/>
    <x v="0"/>
    <s v="Critical"/>
    <s v="Sangiovese"/>
    <x v="0"/>
    <x v="2"/>
    <s v="Louis Roederer Cristal Brut with Gift Box 2007"/>
    <s v="Large Crate"/>
    <s v="Mackay"/>
    <x v="1337"/>
    <d v="2010-12-11T00:00:00"/>
    <n v="12"/>
    <n v="0.05"/>
    <n v="122.99"/>
    <n v="19.989999999999998"/>
    <n v="1475.8799999999999"/>
  </r>
  <r>
    <n v="6287"/>
    <n v="87124"/>
    <s v="Douglas Alvarez"/>
    <s v="Express Road Cargo"/>
    <x v="0"/>
    <x v="3"/>
    <s v="Not Specified"/>
    <s v="Cabernet Sauvignon"/>
    <x v="0"/>
    <x v="2"/>
    <s v="Chateau d'Esclans Garrus Rose 2013"/>
    <s v="Large Crate"/>
    <s v="Lithgow"/>
    <x v="908"/>
    <d v="2012-06-12T00:00:00"/>
    <n v="18"/>
    <n v="0.05"/>
    <n v="13.48"/>
    <n v="4.51"/>
    <n v="242.64000000000001"/>
  </r>
  <r>
    <n v="6288"/>
    <n v="86144"/>
    <s v="William Wood"/>
    <s v="Express Road Cargo"/>
    <x v="0"/>
    <x v="1"/>
    <s v="Not Specified"/>
    <s v="Merlot"/>
    <x v="0"/>
    <x v="2"/>
    <s v="Chateau de Campuget Costieres de Nimes Tradition Rose 2015"/>
    <s v="Large Crate"/>
    <s v="Mount Barker"/>
    <x v="374"/>
    <d v="2010-01-15T00:00:00"/>
    <n v="12"/>
    <n v="0"/>
    <n v="8.6"/>
    <n v="6.19"/>
    <n v="103.19999999999999"/>
  </r>
  <r>
    <n v="6289"/>
    <n v="90624"/>
    <s v="Peter Murray"/>
    <s v="Express Road Cargo"/>
    <x v="0"/>
    <x v="3"/>
    <s v="Critical"/>
    <s v="Sangiovese"/>
    <x v="0"/>
    <x v="2"/>
    <s v="La Playa Estate Cabernet Sauvignon Rose 2015"/>
    <s v="Large Crate"/>
    <s v="Lithgow"/>
    <x v="39"/>
    <d v="2010-11-04T00:00:00"/>
    <n v="20"/>
    <n v="0.01"/>
    <n v="30.98"/>
    <n v="9.18"/>
    <n v="619.6"/>
  </r>
  <r>
    <n v="6290"/>
    <n v="90624"/>
    <s v="Terry Diaz"/>
    <s v="Express Road Cargo"/>
    <x v="0"/>
    <x v="1"/>
    <s v="Critical"/>
    <s v="Shiraz"/>
    <x v="0"/>
    <x v="2"/>
    <s v="Langlois Chateau Cremant de Loire Brut"/>
    <s v="Large Crate"/>
    <s v="Port Adelaide"/>
    <x v="39"/>
    <d v="2010-11-06T00:00:00"/>
    <n v="21"/>
    <n v="0.09"/>
    <n v="3.75"/>
    <n v="0.5"/>
    <n v="78.75"/>
  </r>
  <r>
    <n v="6291"/>
    <n v="89176"/>
    <s v="Joseph Hawkins"/>
    <s v="Express Road Cargo"/>
    <x v="1"/>
    <x v="1"/>
    <s v="Critical"/>
    <s v="Chardonnay"/>
    <x v="0"/>
    <x v="2"/>
    <s v="Hewitson LuLu Sauvignon Blanc 2014"/>
    <s v="Large Crate"/>
    <s v="Burnie"/>
    <x v="1154"/>
    <d v="2010-12-27T00:00:00"/>
    <n v="7"/>
    <n v="0.08"/>
    <n v="100.97"/>
    <n v="7.18"/>
    <n v="706.79"/>
  </r>
  <r>
    <n v="6292"/>
    <n v="89176"/>
    <s v="Joseph Hawkins"/>
    <s v="Express Road Cargo"/>
    <x v="2"/>
    <x v="1"/>
    <s v="Critical"/>
    <s v="Grenache Rose"/>
    <x v="0"/>
    <x v="2"/>
    <s v="La Playa Estate Cabernet Sauvignon Rose 2015"/>
    <s v="Standard Size Crate"/>
    <s v="Launceston"/>
    <x v="1154"/>
    <d v="2010-12-27T00:00:00"/>
    <n v="19"/>
    <n v="0"/>
    <n v="13.4"/>
    <n v="4.95"/>
    <n v="254.6"/>
  </r>
  <r>
    <n v="6293"/>
    <n v="87057"/>
    <s v="Maria George"/>
    <s v="Express Road Cargo"/>
    <x v="1"/>
    <x v="0"/>
    <s v="High"/>
    <s v="Reisling"/>
    <x v="0"/>
    <x v="2"/>
    <s v="Villa Maria Private Bin Sauvignon Blanc 2015"/>
    <s v="Standard Size Crate"/>
    <s v="Townsville"/>
    <x v="150"/>
    <d v="2010-08-15T00:00:00"/>
    <n v="8"/>
    <n v="0.01"/>
    <n v="8.33"/>
    <n v="1.99"/>
    <n v="66.64"/>
  </r>
  <r>
    <n v="6294"/>
    <n v="87057"/>
    <s v="Maria George"/>
    <s v="Express Road Cargo"/>
    <x v="1"/>
    <x v="0"/>
    <s v="High"/>
    <s v="Reisling"/>
    <x v="0"/>
    <x v="2"/>
    <s v="Lincourt Courtney's Chardonnay 2012"/>
    <s v="Full Container"/>
    <s v="Maryborough"/>
    <x v="150"/>
    <d v="2010-08-16T00:00:00"/>
    <n v="17"/>
    <n v="0.04"/>
    <n v="85.99"/>
    <n v="0.99"/>
    <n v="1461.83"/>
  </r>
  <r>
    <n v="6295"/>
    <n v="90830"/>
    <s v="Douglas Wagner"/>
    <s v="Express Road Cargo"/>
    <x v="0"/>
    <x v="3"/>
    <s v="Medium"/>
    <s v="Zinfandel"/>
    <x v="0"/>
    <x v="2"/>
    <s v="Bertani Bertarose 2014"/>
    <s v="Large Crate"/>
    <s v="Campbeltown"/>
    <x v="1070"/>
    <d v="2013-06-07T00:00:00"/>
    <n v="8"/>
    <n v="0.02"/>
    <n v="6.48"/>
    <n v="6.74"/>
    <n v="51.84"/>
  </r>
  <r>
    <n v="6296"/>
    <n v="88080"/>
    <s v="Amanda Nguyen"/>
    <s v="Express Road Cargo"/>
    <x v="0"/>
    <x v="1"/>
    <s v="High"/>
    <s v="Sangiovese"/>
    <x v="0"/>
    <x v="2"/>
    <s v="Chateau d'Esclans Garrus Rose 2013"/>
    <s v="Large Crate"/>
    <s v="Launceston"/>
    <x v="228"/>
    <d v="2013-02-09T00:00:00"/>
    <n v="7"/>
    <n v="0.1"/>
    <n v="5.94"/>
    <n v="9.92"/>
    <n v="41.580000000000005"/>
  </r>
  <r>
    <n v="6297"/>
    <n v="88080"/>
    <s v="Amanda Nguyen"/>
    <s v="Express Road Cargo"/>
    <x v="1"/>
    <x v="1"/>
    <s v="High"/>
    <s v="Chardonnay"/>
    <x v="0"/>
    <x v="2"/>
    <s v="Leeuwin Estate Art Series Chardonnay 2012"/>
    <s v="Large Crate"/>
    <s v="Hobart"/>
    <x v="228"/>
    <d v="2013-02-09T00:00:00"/>
    <n v="6"/>
    <n v="0.1"/>
    <n v="65.989999999999995"/>
    <n v="2.5"/>
    <n v="395.93999999999994"/>
  </r>
  <r>
    <n v="6298"/>
    <n v="91260"/>
    <s v="Jack Price"/>
    <s v="Road Cargo"/>
    <x v="0"/>
    <x v="1"/>
    <s v="Low"/>
    <s v="Zinfandel"/>
    <x v="0"/>
    <x v="2"/>
    <s v="Chateau d'Esclans Whispering Angel Rose 2014"/>
    <s v="Large Crate"/>
    <s v="Launceston"/>
    <x v="1310"/>
    <d v="2013-11-29T00:00:00"/>
    <n v="6"/>
    <n v="0.09"/>
    <n v="4.0599999999999996"/>
    <n v="6.89"/>
    <n v="24.36"/>
  </r>
  <r>
    <n v="6299"/>
    <n v="91260"/>
    <s v="Jack Price"/>
    <s v="Express Road Cargo"/>
    <x v="0"/>
    <x v="1"/>
    <s v="Low"/>
    <s v="Pinot Noir"/>
    <x v="0"/>
    <x v="2"/>
    <s v="Locations by Dave Phinney F Rose"/>
    <s v="Large Crate"/>
    <s v="Devonport"/>
    <x v="1310"/>
    <d v="2013-11-28T00:00:00"/>
    <n v="16"/>
    <n v="0.01"/>
    <n v="35.44"/>
    <n v="5.09"/>
    <n v="567.04"/>
  </r>
  <r>
    <n v="6300"/>
    <n v="91260"/>
    <s v="Eric Gutierrez"/>
    <s v="Air Cargo"/>
    <x v="2"/>
    <x v="1"/>
    <s v="Low"/>
    <s v="Cremant"/>
    <x v="0"/>
    <x v="2"/>
    <s v="Francis Ford Coppola Sofia Rose 2014"/>
    <s v="Extra Large Crate"/>
    <s v="Launceston"/>
    <x v="1310"/>
    <d v="2013-11-29T00:00:00"/>
    <n v="11"/>
    <n v="0.01"/>
    <n v="113.98"/>
    <n v="30"/>
    <n v="1253.78"/>
  </r>
  <r>
    <n v="6301"/>
    <n v="91348"/>
    <s v="Jesse Greene"/>
    <s v="Express Road Cargo"/>
    <x v="0"/>
    <x v="1"/>
    <s v="High"/>
    <s v="Merlot"/>
    <x v="0"/>
    <x v="2"/>
    <s v="Locations by Dave Phinney F Rose"/>
    <s v="Full Container"/>
    <s v="Mount Gambier"/>
    <x v="1225"/>
    <d v="2012-12-30T00:00:00"/>
    <n v="7"/>
    <n v="0.09"/>
    <n v="2.78"/>
    <n v="0.97"/>
    <n v="19.459999999999997"/>
  </r>
  <r>
    <n v="6302"/>
    <n v="91348"/>
    <s v="Scott Stevens"/>
    <s v="Express Road Cargo"/>
    <x v="0"/>
    <x v="2"/>
    <s v="High"/>
    <s v="Cabernet Sauvignon"/>
    <x v="0"/>
    <x v="2"/>
    <s v="Marques de Caceres Rioja Rosado 2014"/>
    <s v="Large Crate"/>
    <s v="Busseltol"/>
    <x v="1225"/>
    <d v="2012-12-31T00:00:00"/>
    <n v="25"/>
    <n v="0.01"/>
    <n v="3.69"/>
    <n v="0.5"/>
    <n v="92.25"/>
  </r>
  <r>
    <n v="6303"/>
    <n v="88461"/>
    <s v="David Vasquez"/>
    <s v="Express Road Cargo"/>
    <x v="0"/>
    <x v="2"/>
    <s v="Not Specified"/>
    <s v="Cabernet Sauvignon"/>
    <x v="0"/>
    <x v="2"/>
    <s v="Chateau de Campuget Costieres de Nimes Tradition Rose 2015"/>
    <s v="Standard Size Crate"/>
    <s v="Busseltol"/>
    <x v="1088"/>
    <d v="2010-11-09T00:00:00"/>
    <n v="14"/>
    <n v="0.08"/>
    <n v="13.9"/>
    <n v="7.59"/>
    <n v="194.6"/>
  </r>
  <r>
    <n v="6304"/>
    <n v="90557"/>
    <s v="Edward Thompson"/>
    <s v="Express Road Cargo"/>
    <x v="2"/>
    <x v="3"/>
    <s v="Low"/>
    <s v="Cremant"/>
    <x v="0"/>
    <x v="2"/>
    <s v="Domaine Lafage Miraflors Rose 2013"/>
    <s v="Standard Size Crate"/>
    <s v="Orange"/>
    <x v="536"/>
    <d v="2010-03-26T00:00:00"/>
    <n v="2"/>
    <n v="0.08"/>
    <n v="9.48"/>
    <n v="7.29"/>
    <n v="18.96"/>
  </r>
  <r>
    <n v="6305"/>
    <n v="90557"/>
    <s v="Edward Thompson"/>
    <s v="Express Road Cargo"/>
    <x v="0"/>
    <x v="3"/>
    <s v="Low"/>
    <s v="Malbec"/>
    <x v="0"/>
    <x v="2"/>
    <s v="Belle Glos Oeil de Perdrix Pinot Noir Blanc 2014"/>
    <s v="Large Crate"/>
    <s v="Paramatta"/>
    <x v="536"/>
    <d v="2010-03-28T00:00:00"/>
    <n v="8"/>
    <n v="0.03"/>
    <n v="193.17"/>
    <n v="19.989999999999998"/>
    <n v="1545.36"/>
  </r>
  <r>
    <n v="6306"/>
    <n v="90784"/>
    <s v="Louise Morrison"/>
    <s v="Air Cargo"/>
    <x v="2"/>
    <x v="1"/>
    <s v="High"/>
    <s v="Sangiovese Rose"/>
    <x v="0"/>
    <x v="2"/>
    <s v="Locations by Dave Phinney F Rose&quot;"/>
    <s v="Extra Large Crate"/>
    <s v="Burnie"/>
    <x v="1141"/>
    <d v="2013-11-04T00:00:00"/>
    <n v="21"/>
    <n v="0.09"/>
    <n v="291.73"/>
    <n v="48.8"/>
    <n v="6126.33"/>
  </r>
  <r>
    <n v="6307"/>
    <n v="88037"/>
    <s v="Larry Allen"/>
    <s v="Express Road Cargo"/>
    <x v="0"/>
    <x v="1"/>
    <s v="Low"/>
    <s v="Zinfandel"/>
    <x v="0"/>
    <x v="2"/>
    <s v="Sutter Home Pink Moscato"/>
    <s v="Large Crate"/>
    <s v="Benalla"/>
    <x v="292"/>
    <d v="2013-07-24T00:00:00"/>
    <n v="15"/>
    <n v="0.06"/>
    <n v="11.97"/>
    <n v="4.9800000000000004"/>
    <n v="179.55"/>
  </r>
  <r>
    <n v="6308"/>
    <n v="88030"/>
    <s v="Larry Allen"/>
    <s v="Express Road Cargo"/>
    <x v="0"/>
    <x v="1"/>
    <s v="Low"/>
    <s v="Shiraz"/>
    <x v="0"/>
    <x v="2"/>
    <s v="Sutter Home White Zinfandel"/>
    <s v="Full Container"/>
    <s v="Mildura"/>
    <x v="1012"/>
    <d v="2010-07-29T00:00:00"/>
    <n v="12"/>
    <n v="0.06"/>
    <n v="6.98"/>
    <n v="1.6"/>
    <n v="83.76"/>
  </r>
  <r>
    <n v="6309"/>
    <n v="89527"/>
    <s v="Elizabeth Ortiz"/>
    <s v="Express Road Cargo"/>
    <x v="0"/>
    <x v="3"/>
    <s v="Medium"/>
    <s v="Sangiovese"/>
    <x v="0"/>
    <x v="2"/>
    <s v="Dopff &amp; Irion Cremant Rose Brut"/>
    <s v="Large Crate"/>
    <s v="Albury"/>
    <x v="823"/>
    <d v="2012-04-25T00:00:00"/>
    <n v="13"/>
    <n v="0.03"/>
    <n v="6.78"/>
    <n v="6.18"/>
    <n v="88.14"/>
  </r>
  <r>
    <n v="6310"/>
    <n v="91290"/>
    <s v="Clarence Romero"/>
    <s v="Express Road Cargo"/>
    <x v="1"/>
    <x v="3"/>
    <s v="Low"/>
    <s v="Reisling"/>
    <x v="0"/>
    <x v="2"/>
    <s v="Dog Point Vineyard Sauvignon Blanc 2014"/>
    <s v="Large Crate"/>
    <s v="Orange"/>
    <x v="863"/>
    <d v="2012-04-25T00:00:00"/>
    <n v="6"/>
    <n v="0.04"/>
    <n v="20.97"/>
    <n v="4"/>
    <n v="125.82"/>
  </r>
  <r>
    <n v="6311"/>
    <n v="91290"/>
    <s v="Clarence Romero"/>
    <s v="Express Road Cargo"/>
    <x v="0"/>
    <x v="3"/>
    <s v="Low"/>
    <s v="Malbec"/>
    <x v="0"/>
    <x v="2"/>
    <s v="Gerard Bertrand Cote des Roses Rose 2014"/>
    <s v="Large Crate"/>
    <s v="Penrith"/>
    <x v="863"/>
    <d v="2012-04-22T00:00:00"/>
    <n v="12"/>
    <n v="0.01"/>
    <n v="4.91"/>
    <n v="0.5"/>
    <n v="58.92"/>
  </r>
  <r>
    <n v="6312"/>
    <n v="91350"/>
    <s v="Douglas Simpson"/>
    <s v="Express Road Cargo"/>
    <x v="0"/>
    <x v="2"/>
    <s v="Not Specified"/>
    <s v="Merlot"/>
    <x v="0"/>
    <x v="2"/>
    <s v="Miraval Rose 2014"/>
    <s v="Large Crate"/>
    <s v="Albany"/>
    <x v="1083"/>
    <d v="2013-10-01T00:00:00"/>
    <n v="15"/>
    <n v="0"/>
    <n v="8.74"/>
    <n v="8.2899999999999991"/>
    <n v="131.1"/>
  </r>
  <r>
    <n v="6313"/>
    <n v="88545"/>
    <s v="Clarence Sanders"/>
    <s v="Road Cargo"/>
    <x v="0"/>
    <x v="2"/>
    <s v="High"/>
    <s v="Cabernet Sauvignon"/>
    <x v="0"/>
    <x v="2"/>
    <s v="Bollinger Brut Special Cuvee"/>
    <s v="Large Crate"/>
    <s v="Perth"/>
    <x v="932"/>
    <d v="2010-08-18T00:00:00"/>
    <n v="18"/>
    <n v="0.05"/>
    <n v="25.99"/>
    <n v="5.37"/>
    <n v="467.82"/>
  </r>
  <r>
    <n v="6314"/>
    <n v="89774"/>
    <s v="Doris Williamson"/>
    <s v="Express Road Cargo"/>
    <x v="1"/>
    <x v="1"/>
    <s v="Not Specified"/>
    <s v="Chardonnay"/>
    <x v="0"/>
    <x v="2"/>
    <s v="Villa Maria Private Bin Sauvignon Blanc 2015"/>
    <s v="Large Crate"/>
    <s v="Canberra"/>
    <x v="1201"/>
    <d v="2013-07-28T00:00:00"/>
    <n v="11"/>
    <n v="0.08"/>
    <n v="15.98"/>
    <n v="4"/>
    <n v="175.78"/>
  </r>
  <r>
    <n v="6315"/>
    <n v="87296"/>
    <s v="Jason Owens"/>
    <s v="Express Road Cargo"/>
    <x v="0"/>
    <x v="1"/>
    <s v="Critical"/>
    <s v="Sangiovese"/>
    <x v="0"/>
    <x v="2"/>
    <s v="Roederer Estate Brut"/>
    <s v="Large Crate"/>
    <s v="Devonport"/>
    <x v="224"/>
    <d v="2010-04-01T00:00:00"/>
    <n v="1"/>
    <n v="0.01"/>
    <n v="11.34"/>
    <n v="5.01"/>
    <n v="11.34"/>
  </r>
  <r>
    <n v="6316"/>
    <n v="91324"/>
    <s v="Jeffrey Webb"/>
    <s v="Express Road Cargo"/>
    <x v="2"/>
    <x v="2"/>
    <s v="Medium"/>
    <s v="Sangiovese Rose"/>
    <x v="0"/>
    <x v="2"/>
    <s v="Orin Swift Cellars Fragile Rose 2014"/>
    <s v="Loose Wrap"/>
    <s v="Perth"/>
    <x v="1204"/>
    <d v="2011-08-29T00:00:00"/>
    <n v="1"/>
    <n v="7.0000000000000007E-2"/>
    <n v="55.5"/>
    <n v="52.2"/>
    <n v="55.5"/>
  </r>
  <r>
    <n v="6317"/>
    <n v="87781"/>
    <s v="Philip Harper"/>
    <s v="Express Road Cargo"/>
    <x v="0"/>
    <x v="1"/>
    <s v="Not Specified"/>
    <s v="Sangiovese"/>
    <x v="0"/>
    <x v="2"/>
    <s v="Francis Ford Coppola Sofia Rose 2014"/>
    <s v="Large Crate"/>
    <s v="Benalla"/>
    <x v="1338"/>
    <d v="2012-12-30T00:00:00"/>
    <n v="16"/>
    <n v="0.09"/>
    <n v="30.98"/>
    <n v="5.76"/>
    <n v="495.68"/>
  </r>
  <r>
    <n v="6318"/>
    <n v="89081"/>
    <s v="Shawn Allen"/>
    <s v="Express Road Cargo"/>
    <x v="0"/>
    <x v="0"/>
    <s v="Not Specified"/>
    <s v="Cabernet Sauvignon"/>
    <x v="0"/>
    <x v="2"/>
    <s v="Jean-Baptiste Adam Les Natures Cremant d'Alsace Brut"/>
    <s v="Large Crate"/>
    <s v="Palmerston"/>
    <x v="564"/>
    <d v="2013-01-15T00:00:00"/>
    <n v="7"/>
    <n v="0.01"/>
    <n v="59.98"/>
    <n v="3.99"/>
    <n v="419.85999999999996"/>
  </r>
  <r>
    <n v="6319"/>
    <n v="90196"/>
    <s v="Jack Armstrong"/>
    <s v="Express Road Cargo"/>
    <x v="0"/>
    <x v="1"/>
    <s v="High"/>
    <s v="Shiraz"/>
    <x v="0"/>
    <x v="2"/>
    <s v="Louis Roederer Cristal Brut 2006"/>
    <s v="Standard Size Crate"/>
    <s v="Canberra"/>
    <x v="1114"/>
    <d v="2012-02-26T00:00:00"/>
    <n v="8"/>
    <n v="0.04"/>
    <n v="10.98"/>
    <n v="3.37"/>
    <n v="87.84"/>
  </r>
  <r>
    <n v="6320"/>
    <n v="90303"/>
    <s v="Dennis Martin"/>
    <s v="Express Road Cargo"/>
    <x v="0"/>
    <x v="1"/>
    <s v="Critical"/>
    <s v="Malbec"/>
    <x v="0"/>
    <x v="2"/>
    <s v="Simonnet-Febvre Cremant de Bourgogne Blanc"/>
    <s v="Large Crate"/>
    <s v="Mount Barker"/>
    <x v="1333"/>
    <d v="2010-12-24T00:00:00"/>
    <n v="14"/>
    <n v="0.09"/>
    <n v="20.98"/>
    <n v="1.49"/>
    <n v="293.72000000000003"/>
  </r>
  <r>
    <n v="6321"/>
    <n v="89883"/>
    <s v="Sara Hawkins"/>
    <s v="Express Road Cargo"/>
    <x v="0"/>
    <x v="1"/>
    <s v="High"/>
    <s v="Shiraz"/>
    <x v="0"/>
    <x v="2"/>
    <s v="Domaine Lafage Miraflors Rose 2013"/>
    <s v="Large Crate"/>
    <s v="Mount Gambier"/>
    <x v="170"/>
    <d v="2012-10-22T00:00:00"/>
    <n v="12"/>
    <n v="0.04"/>
    <n v="6.48"/>
    <n v="6.6"/>
    <n v="77.760000000000005"/>
  </r>
  <r>
    <n v="6322"/>
    <n v="89883"/>
    <s v="Sara Hawkins"/>
    <s v="Road Cargo"/>
    <x v="0"/>
    <x v="1"/>
    <s v="High"/>
    <s v="Pinot Noir"/>
    <x v="0"/>
    <x v="2"/>
    <s v="Roederer Estate L'Ermitage 2007"/>
    <s v="Full Container"/>
    <s v="Mount Gambier"/>
    <x v="170"/>
    <d v="2012-10-22T00:00:00"/>
    <n v="10"/>
    <n v="0.06"/>
    <n v="1.98"/>
    <n v="0.7"/>
    <n v="19.8"/>
  </r>
  <r>
    <n v="6323"/>
    <n v="89883"/>
    <s v="Sara Hawkins"/>
    <s v="Air Cargo"/>
    <x v="2"/>
    <x v="1"/>
    <s v="High"/>
    <s v="Sangiovese Rose"/>
    <x v="0"/>
    <x v="2"/>
    <s v="Marques de Caceres Rioja Rosado 2014"/>
    <s v="Small Crate"/>
    <s v="Port Adelaide"/>
    <x v="170"/>
    <d v="2012-10-20T00:00:00"/>
    <n v="2"/>
    <n v="0.02"/>
    <n v="259.70999999999998"/>
    <n v="66.67"/>
    <n v="519.41999999999996"/>
  </r>
  <r>
    <n v="6324"/>
    <n v="89883"/>
    <s v="Sara Hawkins"/>
    <s v="Express Road Cargo"/>
    <x v="1"/>
    <x v="1"/>
    <s v="High"/>
    <s v="Sauvignon Blanc"/>
    <x v="0"/>
    <x v="2"/>
    <s v="Robert Oatley Sauvignon Blanc 2013"/>
    <s v="Loose Wrap"/>
    <s v="Victor Harbor"/>
    <x v="170"/>
    <d v="2012-10-22T00:00:00"/>
    <n v="16"/>
    <n v="0.03"/>
    <n v="179.99"/>
    <n v="13.99"/>
    <n v="2879.84"/>
  </r>
  <r>
    <n v="6325"/>
    <n v="86042"/>
    <s v="Carolyn Price"/>
    <s v="Express Road Cargo"/>
    <x v="1"/>
    <x v="1"/>
    <s v="Medium"/>
    <s v="Pinot Gris"/>
    <x v="0"/>
    <x v="2"/>
    <s v="Robert Oatley Sauvignon Blanc 2013"/>
    <s v="Large Crate"/>
    <s v="Victor Harbor"/>
    <x v="136"/>
    <d v="2012-11-25T00:00:00"/>
    <n v="12"/>
    <n v="0.04"/>
    <n v="29.99"/>
    <n v="5.5"/>
    <n v="359.88"/>
  </r>
  <r>
    <n v="6326"/>
    <n v="87067"/>
    <s v="Maria George"/>
    <s v="Express Road Cargo"/>
    <x v="0"/>
    <x v="0"/>
    <s v="Critical"/>
    <s v="Sangiovese"/>
    <x v="0"/>
    <x v="2"/>
    <s v="Domaine Lafage Miraflors Rose 2013"/>
    <s v="Full Container"/>
    <s v="Logan City"/>
    <x v="114"/>
    <d v="2013-04-02T00:00:00"/>
    <n v="4"/>
    <n v="0.1"/>
    <n v="21.98"/>
    <n v="8.32"/>
    <n v="87.92"/>
  </r>
  <r>
    <n v="6327"/>
    <n v="87466"/>
    <s v="Anne Fields"/>
    <s v="Express Road Cargo"/>
    <x v="1"/>
    <x v="3"/>
    <s v="Critical"/>
    <s v="Chardonnay"/>
    <x v="0"/>
    <x v="2"/>
    <s v="Grgich Hills Chardonnay 2012"/>
    <s v="Standard Size Crate"/>
    <s v="Wagga Wagga"/>
    <x v="668"/>
    <d v="2011-07-16T00:00:00"/>
    <n v="14"/>
    <n v="0.04"/>
    <n v="8.4600000000000009"/>
    <n v="8.99"/>
    <n v="118.44000000000001"/>
  </r>
  <r>
    <n v="6328"/>
    <n v="91443"/>
    <s v="Benjamin Hernandez"/>
    <s v="Express Road Cargo"/>
    <x v="0"/>
    <x v="0"/>
    <s v="Not Specified"/>
    <s v="Cabernet Sauvignon"/>
    <x v="0"/>
    <x v="2"/>
    <s v="Bertani Bertarose 2014"/>
    <s v="Large Crate"/>
    <s v="Palmerston"/>
    <x v="112"/>
    <d v="2011-03-28T00:00:00"/>
    <n v="7"/>
    <n v="0.01"/>
    <n v="6.48"/>
    <n v="6.81"/>
    <n v="45.36"/>
  </r>
  <r>
    <n v="6329"/>
    <n v="90551"/>
    <s v="Terry Johnson"/>
    <s v="Express Road Cargo"/>
    <x v="0"/>
    <x v="3"/>
    <s v="High"/>
    <s v="Merlot"/>
    <x v="0"/>
    <x v="2"/>
    <s v="Chateau D'Aqueria Tavel Rose 2013"/>
    <s v="Large Crate"/>
    <s v="Bathurst"/>
    <x v="375"/>
    <d v="2010-11-29T00:00:00"/>
    <n v="42"/>
    <n v="0.05"/>
    <n v="165.2"/>
    <n v="19.989999999999998"/>
    <n v="6938.4"/>
  </r>
  <r>
    <n v="6330"/>
    <n v="90555"/>
    <s v="Roger Powell"/>
    <s v="Express Road Cargo"/>
    <x v="0"/>
    <x v="3"/>
    <s v="High"/>
    <s v="Malbec"/>
    <x v="0"/>
    <x v="2"/>
    <s v="Domaine Lafage Miraflors Rose 2013"/>
    <s v="Large Crate"/>
    <s v="Goulburn"/>
    <x v="971"/>
    <d v="2013-11-29T00:00:00"/>
    <n v="19"/>
    <n v="0.09"/>
    <n v="17.989999999999998"/>
    <n v="8.65"/>
    <n v="341.80999999999995"/>
  </r>
  <r>
    <n v="6331"/>
    <n v="91188"/>
    <s v="Raymond Hall"/>
    <s v="Air Cargo"/>
    <x v="1"/>
    <x v="1"/>
    <s v="Medium"/>
    <s v="Sauvignon Blanc"/>
    <x v="0"/>
    <x v="2"/>
    <s v="Leeuwin Estate Art Series Chardonnay 2012"/>
    <s v="Extra Large Crate"/>
    <s v="Canberra"/>
    <x v="389"/>
    <d v="2011-09-27T00:00:00"/>
    <n v="21"/>
    <n v="0.1"/>
    <n v="90.97"/>
    <n v="14"/>
    <n v="1910.37"/>
  </r>
  <r>
    <n v="6332"/>
    <n v="91188"/>
    <s v="Raymond Hall"/>
    <s v="Express Road Cargo"/>
    <x v="1"/>
    <x v="1"/>
    <s v="Medium"/>
    <s v="Sauvignon Blanc"/>
    <x v="0"/>
    <x v="2"/>
    <s v="Rombauer Chardonnay 2014"/>
    <s v="Large Crate"/>
    <s v="Canberra"/>
    <x v="389"/>
    <d v="2011-09-27T00:00:00"/>
    <n v="14"/>
    <n v="0.05"/>
    <n v="65.989999999999995"/>
    <n v="3.99"/>
    <n v="923.8599999999999"/>
  </r>
  <r>
    <n v="6333"/>
    <n v="88975"/>
    <s v="Lawrence Bennett"/>
    <s v="Express Road Cargo"/>
    <x v="0"/>
    <x v="1"/>
    <s v="Critical"/>
    <s v="Shiraz"/>
    <x v="0"/>
    <x v="2"/>
    <s v="Jean-Baptiste Adam Les Natures Cremant d'Alsace Brut"/>
    <s v="Full Container"/>
    <s v="Wodonga"/>
    <x v="782"/>
    <d v="2010-09-10T00:00:00"/>
    <n v="14"/>
    <n v="0.02"/>
    <n v="11.55"/>
    <n v="2.36"/>
    <n v="161.70000000000002"/>
  </r>
  <r>
    <n v="6334"/>
    <n v="90697"/>
    <s v="Paul Harris"/>
    <s v="Express Road Cargo"/>
    <x v="0"/>
    <x v="2"/>
    <s v="High"/>
    <s v="Merlot"/>
    <x v="0"/>
    <x v="2"/>
    <s v="Sutter Home Pink Moscato"/>
    <s v="Large Crate"/>
    <s v="Albany"/>
    <x v="1319"/>
    <d v="2011-11-06T00:00:00"/>
    <n v="26"/>
    <n v="0"/>
    <n v="6.81"/>
    <n v="5.48"/>
    <n v="177.06"/>
  </r>
  <r>
    <n v="6335"/>
    <n v="87696"/>
    <s v="Patrick Jordan"/>
    <s v="Express Road Cargo"/>
    <x v="0"/>
    <x v="3"/>
    <s v="High"/>
    <s v="Merlot"/>
    <x v="0"/>
    <x v="2"/>
    <s v="Chateau de Campuget Costieres de Nimes Tradition Rose 2015"/>
    <s v="Large Crate"/>
    <s v="Campbeltown"/>
    <x v="301"/>
    <d v="2010-07-04T00:00:00"/>
    <n v="8"/>
    <n v="0.1"/>
    <n v="12.53"/>
    <n v="0.49"/>
    <n v="100.24"/>
  </r>
  <r>
    <n v="6336"/>
    <n v="87696"/>
    <s v="Patrick Jordan"/>
    <s v="Air Cargo"/>
    <x v="2"/>
    <x v="3"/>
    <s v="High"/>
    <s v="Champagne"/>
    <x v="0"/>
    <x v="2"/>
    <s v="Barnard Griffin Rose of Sangiovese 2014"/>
    <s v="Small Crate"/>
    <s v="Wagga Wagga"/>
    <x v="301"/>
    <d v="2010-07-04T00:00:00"/>
    <n v="2"/>
    <n v="0.1"/>
    <n v="146.34"/>
    <n v="43.75"/>
    <n v="292.68"/>
  </r>
  <r>
    <n v="6337"/>
    <n v="88860"/>
    <s v="Gerald Nelson"/>
    <s v="Express Road Cargo"/>
    <x v="0"/>
    <x v="1"/>
    <s v="Not Specified"/>
    <s v="Cabernet Sauvignon"/>
    <x v="0"/>
    <x v="2"/>
    <s v="Miraval Rose 2014"/>
    <s v="Large Crate"/>
    <s v="Port Lincoln"/>
    <x v="225"/>
    <d v="2012-04-05T00:00:00"/>
    <n v="3"/>
    <n v="0.08"/>
    <n v="16.059999999999999"/>
    <n v="8.34"/>
    <n v="48.179999999999993"/>
  </r>
  <r>
    <n v="6338"/>
    <n v="91182"/>
    <s v="Bobby Fox"/>
    <s v="Express Road Cargo"/>
    <x v="0"/>
    <x v="1"/>
    <s v="Low"/>
    <s v="Cabernet Sauvignon"/>
    <x v="0"/>
    <x v="2"/>
    <s v="Louis Roederer Cristal Brut with Gift Box 2007"/>
    <s v="Full Container"/>
    <s v="Launceston"/>
    <x v="1077"/>
    <d v="2011-07-24T00:00:00"/>
    <n v="8"/>
    <n v="0.06"/>
    <n v="4.9800000000000004"/>
    <n v="0.8"/>
    <n v="39.840000000000003"/>
  </r>
  <r>
    <n v="6339"/>
    <n v="91182"/>
    <s v="Bobby Fox"/>
    <s v="Express Road Cargo"/>
    <x v="1"/>
    <x v="1"/>
    <s v="Low"/>
    <s v="Pinot Gris"/>
    <x v="0"/>
    <x v="2"/>
    <s v="Giesen Sauvignon Blanc 2014"/>
    <s v="Large Crate"/>
    <s v="Launceston"/>
    <x v="1077"/>
    <d v="2011-07-27T00:00:00"/>
    <n v="8"/>
    <n v="0.08"/>
    <n v="125.99"/>
    <n v="7.69"/>
    <n v="1007.92"/>
  </r>
  <r>
    <n v="6340"/>
    <n v="87563"/>
    <s v="Steve Wilson"/>
    <s v="Air Cargo"/>
    <x v="0"/>
    <x v="1"/>
    <s v="Medium"/>
    <s v="Merlot"/>
    <x v="0"/>
    <x v="2"/>
    <s v="Louis Roederer Cristal Brut 2006"/>
    <s v="Extra Large Crate"/>
    <s v="Mount Barker"/>
    <x v="979"/>
    <d v="2013-01-22T00:00:00"/>
    <n v="4"/>
    <n v="0.04"/>
    <n v="279.81"/>
    <n v="23.19"/>
    <n v="1119.24"/>
  </r>
  <r>
    <n v="6341"/>
    <n v="87553"/>
    <s v="Steve Wilson"/>
    <s v="Express Road Cargo"/>
    <x v="0"/>
    <x v="1"/>
    <s v="Medium"/>
    <s v="Malbec"/>
    <x v="0"/>
    <x v="2"/>
    <s v="Sutter Home Pink Moscato"/>
    <s v="Large Crate"/>
    <s v="Port Lincoln"/>
    <x v="1291"/>
    <d v="2010-01-22T00:00:00"/>
    <n v="9"/>
    <n v="0.02"/>
    <n v="4.91"/>
    <n v="0.5"/>
    <n v="44.19"/>
  </r>
  <r>
    <n v="6342"/>
    <n v="87553"/>
    <s v="Carlos Hicks"/>
    <s v="Express Road Cargo"/>
    <x v="0"/>
    <x v="1"/>
    <s v="Medium"/>
    <s v="Merlot"/>
    <x v="0"/>
    <x v="2"/>
    <s v="Miraval Rose 2014"/>
    <s v="Large Crate"/>
    <s v="Canberra"/>
    <x v="1291"/>
    <d v="2010-01-23T00:00:00"/>
    <n v="12"/>
    <n v="0.02"/>
    <n v="30.44"/>
    <n v="1.49"/>
    <n v="365.28000000000003"/>
  </r>
  <r>
    <n v="6343"/>
    <n v="91567"/>
    <s v="Susan Stewart"/>
    <s v="Express Road Cargo"/>
    <x v="1"/>
    <x v="1"/>
    <s v="High"/>
    <s v="Pinot Gris"/>
    <x v="0"/>
    <x v="2"/>
    <s v="Lincourt Courtney's Chardonnay 2012"/>
    <s v="Large Crate"/>
    <s v="Launceston"/>
    <x v="1059"/>
    <d v="2011-01-24T00:00:00"/>
    <n v="11"/>
    <n v="0.1"/>
    <n v="65.989999999999995"/>
    <n v="5.63"/>
    <n v="725.89"/>
  </r>
  <r>
    <n v="6344"/>
    <n v="91568"/>
    <s v="Beverly Hart"/>
    <s v="Express Road Cargo"/>
    <x v="2"/>
    <x v="1"/>
    <s v="High"/>
    <s v="Cremant"/>
    <x v="0"/>
    <x v="2"/>
    <s v="Barnard Griffin Rose of Sangiovese 2014"/>
    <s v="Loose Wrap"/>
    <s v="Hobart"/>
    <x v="447"/>
    <d v="2013-01-25T00:00:00"/>
    <n v="13"/>
    <n v="0.05"/>
    <n v="5.77"/>
    <n v="5.92"/>
    <n v="75.009999999999991"/>
  </r>
  <r>
    <n v="6345"/>
    <n v="87892"/>
    <s v="Raymond Armstrong"/>
    <s v="Road Cargo"/>
    <x v="0"/>
    <x v="1"/>
    <s v="Not Specified"/>
    <s v="Shiraz"/>
    <x v="0"/>
    <x v="2"/>
    <s v="Gerard Bertrand Cote des Roses Rose 2014"/>
    <s v="Full Container"/>
    <s v="Devonport"/>
    <x v="559"/>
    <d v="2011-10-27T00:00:00"/>
    <n v="14"/>
    <n v="0.09"/>
    <n v="5.98"/>
    <n v="1.67"/>
    <n v="83.72"/>
  </r>
  <r>
    <n v="6346"/>
    <n v="87892"/>
    <s v="Raymond Armstrong"/>
    <s v="Express Road Cargo"/>
    <x v="0"/>
    <x v="1"/>
    <s v="Not Specified"/>
    <s v="Zinfandel"/>
    <x v="0"/>
    <x v="2"/>
    <s v="Domaine Lafond Roc-Epine Tavel Rose 2014"/>
    <s v="Full Container"/>
    <s v="Burnie"/>
    <x v="559"/>
    <d v="2011-10-28T00:00:00"/>
    <n v="16"/>
    <n v="0.04"/>
    <n v="2.88"/>
    <n v="0.7"/>
    <n v="46.08"/>
  </r>
  <r>
    <n v="6347"/>
    <n v="87892"/>
    <s v="Raymond Armstrong"/>
    <s v="Express Road Cargo"/>
    <x v="2"/>
    <x v="1"/>
    <s v="Not Specified"/>
    <s v="Sangiovese Rose"/>
    <x v="0"/>
    <x v="2"/>
    <s v="Domaine Lafage Miraflors Rose 2013"/>
    <s v="Mini Crate"/>
    <s v="Hobart"/>
    <x v="559"/>
    <d v="2011-10-28T00:00:00"/>
    <n v="6"/>
    <n v="0.04"/>
    <n v="111.96"/>
    <n v="69"/>
    <n v="671.76"/>
  </r>
  <r>
    <n v="6348"/>
    <n v="89380"/>
    <s v="Lawrence Perry"/>
    <s v="Express Road Cargo"/>
    <x v="1"/>
    <x v="3"/>
    <s v="Low"/>
    <s v="Pinot Gris"/>
    <x v="0"/>
    <x v="2"/>
    <s v="Robert Oatley Signature Chardonnay 2013"/>
    <s v="Standard Size Crate"/>
    <s v="Cessnock"/>
    <x v="318"/>
    <d v="2013-02-15T00:00:00"/>
    <n v="3"/>
    <n v="0.03"/>
    <n v="40.98"/>
    <n v="1.99"/>
    <n v="122.94"/>
  </r>
  <r>
    <n v="6349"/>
    <n v="90613"/>
    <s v="Victor Rice"/>
    <s v="Express Road Cargo"/>
    <x v="0"/>
    <x v="3"/>
    <s v="Not Specified"/>
    <s v="Sangiovese"/>
    <x v="0"/>
    <x v="2"/>
    <s v="Roederer Estate L'Ermitage 2007"/>
    <s v="Large Crate"/>
    <s v="Albury"/>
    <x v="377"/>
    <d v="2010-09-15T00:00:00"/>
    <n v="12"/>
    <n v="0.08"/>
    <n v="4.9800000000000004"/>
    <n v="4.7"/>
    <n v="59.760000000000005"/>
  </r>
  <r>
    <n v="6350"/>
    <n v="91435"/>
    <s v="Barbara Wells"/>
    <s v="Express Road Cargo"/>
    <x v="0"/>
    <x v="3"/>
    <s v="Medium"/>
    <s v="Merlot"/>
    <x v="0"/>
    <x v="2"/>
    <s v="Sutter Home Pink Moscato"/>
    <s v="Full Container"/>
    <s v="Paramatta"/>
    <x v="117"/>
    <d v="2010-03-22T00:00:00"/>
    <n v="3"/>
    <n v="0.02"/>
    <n v="9.11"/>
    <n v="2.15"/>
    <n v="27.33"/>
  </r>
  <r>
    <n v="6351"/>
    <n v="91435"/>
    <s v="Chris Palmer"/>
    <s v="Express Road Cargo"/>
    <x v="2"/>
    <x v="3"/>
    <s v="Medium"/>
    <s v="Sangiovese Rose"/>
    <x v="0"/>
    <x v="2"/>
    <s v="Miraval Rose (1.5 Liter Magnum) 2014"/>
    <s v="Standard Size Crate"/>
    <s v="Penrith"/>
    <x v="117"/>
    <d v="2010-03-22T00:00:00"/>
    <n v="8"/>
    <n v="0.06"/>
    <n v="12.64"/>
    <n v="4.9800000000000004"/>
    <n v="101.12"/>
  </r>
  <r>
    <n v="6352"/>
    <n v="88360"/>
    <s v="Joshua Bowman"/>
    <s v="Express Road Cargo"/>
    <x v="1"/>
    <x v="2"/>
    <s v="Critical"/>
    <s v="Pinot Gris"/>
    <x v="0"/>
    <x v="2"/>
    <s v="Cloudy Bay Sauvignon Blanc 2015"/>
    <s v="Large Crate"/>
    <s v="Albany"/>
    <x v="378"/>
    <d v="2010-02-21T00:00:00"/>
    <n v="5"/>
    <n v="0.02"/>
    <n v="49.99"/>
    <n v="19.989999999999998"/>
    <n v="249.95000000000002"/>
  </r>
  <r>
    <n v="6353"/>
    <n v="90041"/>
    <s v="Jeffrey Sullivan"/>
    <s v="Express Road Cargo"/>
    <x v="0"/>
    <x v="1"/>
    <s v="Low"/>
    <s v="Merlot"/>
    <x v="0"/>
    <x v="2"/>
    <s v="Veuve Clicquot Brut Yellow Label"/>
    <s v="Large Crate"/>
    <s v="Ballarat"/>
    <x v="101"/>
    <d v="2011-04-25T00:00:00"/>
    <n v="7"/>
    <n v="0.01"/>
    <n v="15.7"/>
    <n v="11.25"/>
    <n v="109.89999999999999"/>
  </r>
  <r>
    <n v="6354"/>
    <n v="87494"/>
    <s v="Nicholas Price"/>
    <s v="Express Road Cargo"/>
    <x v="1"/>
    <x v="1"/>
    <s v="Not Specified"/>
    <s v="Pinot Gris"/>
    <x v="0"/>
    <x v="2"/>
    <s v="Grgich Hills Chardonnay 2012"/>
    <s v="Large Crate"/>
    <s v="Hobart"/>
    <x v="143"/>
    <d v="2012-04-20T00:00:00"/>
    <n v="2"/>
    <n v="0.09"/>
    <n v="19.98"/>
    <n v="4"/>
    <n v="39.96"/>
  </r>
  <r>
    <n v="6355"/>
    <n v="91099"/>
    <s v="Carlos Miller"/>
    <s v="Express Road Cargo"/>
    <x v="0"/>
    <x v="3"/>
    <s v="High"/>
    <s v="Sangiovese"/>
    <x v="0"/>
    <x v="2"/>
    <s v="Miraval Rose (1.5 Liter Magnum) 2014"/>
    <s v="Large Crate"/>
    <s v="Bathurst"/>
    <x v="749"/>
    <d v="2013-09-14T00:00:00"/>
    <n v="17"/>
    <n v="7.0000000000000007E-2"/>
    <n v="1.88"/>
    <n v="1.49"/>
    <n v="31.959999999999997"/>
  </r>
  <r>
    <n v="6356"/>
    <n v="91088"/>
    <s v="Carlos Miller"/>
    <s v="Express Road Cargo"/>
    <x v="2"/>
    <x v="3"/>
    <s v="High"/>
    <s v="Cremant"/>
    <x v="0"/>
    <x v="2"/>
    <s v="Barnard Griffin Rose of Sangiovese 2014"/>
    <s v="Full Container"/>
    <s v="Orange"/>
    <x v="618"/>
    <d v="2010-09-13T00:00:00"/>
    <n v="4"/>
    <n v="0.01"/>
    <n v="45.98"/>
    <n v="4.8"/>
    <n v="183.92"/>
  </r>
  <r>
    <n v="6357"/>
    <n v="89594"/>
    <s v="Christopher Lawrence"/>
    <s v="Express Road Cargo"/>
    <x v="2"/>
    <x v="1"/>
    <s v="Low"/>
    <s v="Cremant"/>
    <x v="0"/>
    <x v="2"/>
    <s v="Sutter Home White Zinfandel"/>
    <s v="Mini Crate"/>
    <s v="Adelaide"/>
    <x v="279"/>
    <d v="2012-12-07T00:00:00"/>
    <n v="21"/>
    <n v="0.08"/>
    <n v="19.940000000000001"/>
    <n v="14.87"/>
    <n v="418.74"/>
  </r>
  <r>
    <n v="6358"/>
    <n v="89594"/>
    <s v="Gary Foster"/>
    <s v="Express Road Cargo"/>
    <x v="0"/>
    <x v="2"/>
    <s v="Low"/>
    <s v="Cabernet Sauvignon"/>
    <x v="0"/>
    <x v="2"/>
    <s v="Dopff &amp; Irion Cremant Rose Brut"/>
    <s v="Large Crate"/>
    <s v="Mandurah"/>
    <x v="279"/>
    <d v="2012-12-11T00:00:00"/>
    <n v="23"/>
    <n v="0.03"/>
    <n v="7.68"/>
    <n v="6.16"/>
    <n v="176.64"/>
  </r>
  <r>
    <n v="6359"/>
    <n v="89222"/>
    <s v="Earl Alvarez"/>
    <s v="Road Cargo"/>
    <x v="0"/>
    <x v="3"/>
    <s v="High"/>
    <s v="Pinot Noir"/>
    <x v="0"/>
    <x v="2"/>
    <s v="Belle Glos Oeil de Perdrix Pinot Noir Blanc 2014"/>
    <s v="Large Crate"/>
    <s v="Wagga Wagga"/>
    <x v="836"/>
    <d v="2011-08-16T00:00:00"/>
    <n v="18"/>
    <n v="0.01"/>
    <n v="5.28"/>
    <n v="5.57"/>
    <n v="95.04"/>
  </r>
  <r>
    <n v="6360"/>
    <n v="89222"/>
    <s v="Earl Alvarez"/>
    <s v="Road Cargo"/>
    <x v="0"/>
    <x v="3"/>
    <s v="High"/>
    <s v="Pinot Noir"/>
    <x v="0"/>
    <x v="2"/>
    <s v="Miraval Rose (1.5 Liter Magnum) 2014"/>
    <s v="Full Container"/>
    <s v="Broken Hill"/>
    <x v="836"/>
    <d v="2011-08-17T00:00:00"/>
    <n v="22"/>
    <n v="0.06"/>
    <n v="9.11"/>
    <n v="2.25"/>
    <n v="200.42"/>
  </r>
  <r>
    <n v="6361"/>
    <n v="86484"/>
    <s v="Heather Greene"/>
    <s v="Express Road Cargo"/>
    <x v="0"/>
    <x v="2"/>
    <s v="Medium"/>
    <s v="Malbec"/>
    <x v="0"/>
    <x v="2"/>
    <s v="Chateau Gaudrelle Cremant d'Loire Brut"/>
    <s v="Large Crate"/>
    <s v="Rockingham"/>
    <x v="1030"/>
    <d v="2013-08-30T00:00:00"/>
    <n v="16"/>
    <n v="0.02"/>
    <n v="4.91"/>
    <n v="0.5"/>
    <n v="78.56"/>
  </r>
  <r>
    <n v="6362"/>
    <n v="88965"/>
    <s v="Shawn Medina"/>
    <s v="Express Road Cargo"/>
    <x v="0"/>
    <x v="3"/>
    <s v="High"/>
    <s v="Zinfandel"/>
    <x v="0"/>
    <x v="2"/>
    <s v="Jean-Baptiste Adam Les Natures Cremant d'Alsace Brut"/>
    <s v="Mini Crate"/>
    <s v="Armidale"/>
    <x v="1130"/>
    <d v="2013-05-22T00:00:00"/>
    <n v="15"/>
    <n v="7.0000000000000007E-2"/>
    <n v="64.650000000000006"/>
    <n v="35"/>
    <n v="969.75000000000011"/>
  </r>
  <r>
    <n v="6363"/>
    <n v="89733"/>
    <s v="Christopher Elliott"/>
    <s v="Road Cargo"/>
    <x v="0"/>
    <x v="1"/>
    <s v="Medium"/>
    <s v="Cabernet Sauvignon"/>
    <x v="0"/>
    <x v="2"/>
    <s v="La Playa Estate Cabernet Sauvignon Rose 2015"/>
    <s v="Large Crate"/>
    <s v="Canberra"/>
    <x v="1339"/>
    <d v="2012-04-05T00:00:00"/>
    <n v="7"/>
    <n v="0.09"/>
    <n v="4.9800000000000004"/>
    <n v="0.49"/>
    <n v="34.86"/>
  </r>
  <r>
    <n v="6364"/>
    <n v="89733"/>
    <s v="Scott Day"/>
    <s v="Express Road Cargo"/>
    <x v="0"/>
    <x v="1"/>
    <s v="Medium"/>
    <s v="Malbec"/>
    <x v="0"/>
    <x v="2"/>
    <s v="Jean-Baptiste Adam Les Natures Cremant d'Alsace Brut"/>
    <s v="Mini Crate"/>
    <s v="Canberra"/>
    <x v="1339"/>
    <d v="2012-04-06T00:00:00"/>
    <n v="13"/>
    <n v="7.0000000000000007E-2"/>
    <n v="80.98"/>
    <n v="35"/>
    <n v="1052.74"/>
  </r>
  <r>
    <n v="6365"/>
    <n v="89733"/>
    <s v="Scott Day"/>
    <s v="Express Road Cargo"/>
    <x v="1"/>
    <x v="1"/>
    <s v="Medium"/>
    <s v="Pinot Gris"/>
    <x v="0"/>
    <x v="2"/>
    <s v="Villa Maria Private Bin Sauvignon Blanc 2015"/>
    <s v="Large Crate"/>
    <s v="Canberra"/>
    <x v="1339"/>
    <d v="2012-04-06T00:00:00"/>
    <n v="11"/>
    <n v="0"/>
    <n v="115.99"/>
    <n v="2.5"/>
    <n v="1275.8899999999999"/>
  </r>
  <r>
    <n v="6366"/>
    <n v="89620"/>
    <s v="Charles Lynch"/>
    <s v="Express Road Cargo"/>
    <x v="1"/>
    <x v="0"/>
    <s v="Critical"/>
    <s v="Chardonnay"/>
    <x v="0"/>
    <x v="2"/>
    <s v="St. Supery Sauvignon Blanc 2015"/>
    <s v="Loose Wrap"/>
    <s v="Palmerston"/>
    <x v="507"/>
    <d v="2011-01-03T00:00:00"/>
    <n v="11"/>
    <n v="7.0000000000000007E-2"/>
    <n v="20.99"/>
    <n v="4.8099999999999996"/>
    <n v="230.89"/>
  </r>
  <r>
    <n v="6367"/>
    <n v="89620"/>
    <s v="Roy Peters"/>
    <s v="Road Cargo"/>
    <x v="0"/>
    <x v="0"/>
    <s v="Critical"/>
    <s v="Cabernet Sauvignon"/>
    <x v="0"/>
    <x v="2"/>
    <s v="Roederer Estate Brut"/>
    <s v="Large Crate"/>
    <s v="Palmerston"/>
    <x v="507"/>
    <d v="2011-01-04T00:00:00"/>
    <n v="10"/>
    <n v="0.09"/>
    <n v="104.85"/>
    <n v="19.989999999999998"/>
    <n v="1048.5"/>
  </r>
  <r>
    <n v="6368"/>
    <n v="89820"/>
    <s v="Douglas Black"/>
    <s v="Express Road Cargo"/>
    <x v="1"/>
    <x v="1"/>
    <s v="High"/>
    <s v="Pinot Gris"/>
    <x v="0"/>
    <x v="2"/>
    <s v="Leeuwin Estate Art Series Chardonnay 2012"/>
    <s v="Large Crate"/>
    <s v="Port Adelaide"/>
    <x v="821"/>
    <d v="2010-12-21T00:00:00"/>
    <n v="19"/>
    <n v="0.09"/>
    <n v="40.98"/>
    <n v="6.5"/>
    <n v="778.61999999999989"/>
  </r>
  <r>
    <n v="6369"/>
    <n v="89829"/>
    <s v="Robert Henderson"/>
    <s v="Express Road Cargo"/>
    <x v="0"/>
    <x v="0"/>
    <s v="High"/>
    <s v="Sangiovese"/>
    <x v="0"/>
    <x v="2"/>
    <s v="Orin Swift Cellars Fragile Rose 2014"/>
    <s v="Large Crate"/>
    <s v="Palmerston"/>
    <x v="1257"/>
    <d v="2013-12-19T00:00:00"/>
    <n v="2"/>
    <n v="0.04"/>
    <n v="8.6"/>
    <n v="6.19"/>
    <n v="17.2"/>
  </r>
  <r>
    <n v="6370"/>
    <n v="91401"/>
    <s v="Walter Ryan"/>
    <s v="Express Road Cargo"/>
    <x v="0"/>
    <x v="1"/>
    <s v="Critical"/>
    <s v="Sangiovese"/>
    <x v="0"/>
    <x v="2"/>
    <s v="Moet &amp; Chandon Imperial"/>
    <s v="Large Crate"/>
    <s v="Burnie"/>
    <x v="1340"/>
    <d v="2012-11-17T00:00:00"/>
    <n v="33"/>
    <n v="7.0000000000000007E-2"/>
    <n v="1.88"/>
    <n v="1.49"/>
    <n v="62.04"/>
  </r>
  <r>
    <n v="6371"/>
    <n v="91569"/>
    <s v="Cheryl Rogers"/>
    <s v="Express Road Cargo"/>
    <x v="2"/>
    <x v="1"/>
    <s v="High"/>
    <s v="Champagne"/>
    <x v="0"/>
    <x v="2"/>
    <s v="La Playa Estate Cabernet Sauvignon Rose 2015"/>
    <s v="Mini Crate"/>
    <s v="Wodonga"/>
    <x v="908"/>
    <d v="2012-06-12T00:00:00"/>
    <n v="4"/>
    <n v="0.08"/>
    <n v="140.81"/>
    <n v="24.49"/>
    <n v="563.24"/>
  </r>
  <r>
    <n v="6372"/>
    <n v="91569"/>
    <s v="Cheryl Rogers"/>
    <s v="Express Road Cargo"/>
    <x v="0"/>
    <x v="1"/>
    <s v="High"/>
    <s v="Merlot"/>
    <x v="0"/>
    <x v="2"/>
    <s v="Veuve Clicquot Brut Yellow Label"/>
    <s v="Large Crate"/>
    <s v="Wodonga"/>
    <x v="908"/>
    <d v="2012-06-12T00:00:00"/>
    <n v="11"/>
    <n v="0.06"/>
    <n v="43.57"/>
    <n v="16.36"/>
    <n v="479.27"/>
  </r>
  <r>
    <n v="6373"/>
    <n v="91569"/>
    <s v="Cheryl Rogers"/>
    <s v="Road Cargo"/>
    <x v="1"/>
    <x v="1"/>
    <s v="High"/>
    <s v="Chardonnay"/>
    <x v="0"/>
    <x v="2"/>
    <s v="Leeuwin Estate Art Series Chardonnay 2012"/>
    <s v="Standard Size Crate"/>
    <s v="Geelong"/>
    <x v="908"/>
    <d v="2012-06-11T00:00:00"/>
    <n v="4"/>
    <n v="0.02"/>
    <n v="55.99"/>
    <n v="1.25"/>
    <n v="223.96"/>
  </r>
  <r>
    <n v="6374"/>
    <n v="89568"/>
    <s v="Jesse Moreno"/>
    <s v="Express Road Cargo"/>
    <x v="2"/>
    <x v="2"/>
    <s v="Medium"/>
    <s v="Grenache Rose"/>
    <x v="0"/>
    <x v="2"/>
    <s v="Domaine Lafage Miraflors Rose 2013"/>
    <s v="Full Container"/>
    <s v="Mandurah"/>
    <x v="340"/>
    <d v="2013-05-01T00:00:00"/>
    <n v="1"/>
    <n v="0.05"/>
    <n v="7.59"/>
    <n v="4"/>
    <n v="7.59"/>
  </r>
  <r>
    <n v="6375"/>
    <n v="90955"/>
    <s v="Walter Webb"/>
    <s v="Express Road Cargo"/>
    <x v="0"/>
    <x v="1"/>
    <s v="High"/>
    <s v="Zinfandel"/>
    <x v="0"/>
    <x v="2"/>
    <s v="La Playa Estate Cabernet Sauvignon Rose 2015"/>
    <s v="Large Crate"/>
    <s v="Geelong"/>
    <x v="480"/>
    <d v="2012-03-24T00:00:00"/>
    <n v="2"/>
    <n v="0.09"/>
    <n v="3.58"/>
    <n v="5.47"/>
    <n v="7.16"/>
  </r>
  <r>
    <n v="6376"/>
    <n v="91503"/>
    <s v="Michael Gomez"/>
    <s v="Express Road Cargo"/>
    <x v="1"/>
    <x v="1"/>
    <s v="Critical"/>
    <s v="Chardonnay"/>
    <x v="0"/>
    <x v="2"/>
    <s v="Robert Oatley Sauvignon Blanc 2013"/>
    <s v="Large Crate"/>
    <s v="Burnie"/>
    <x v="575"/>
    <d v="2012-05-02T00:00:00"/>
    <n v="6"/>
    <n v="0.08"/>
    <n v="155.99"/>
    <n v="8.08"/>
    <n v="935.94"/>
  </r>
  <r>
    <n v="6377"/>
    <n v="88499"/>
    <s v="Jerry Elliott"/>
    <s v="Express Road Cargo"/>
    <x v="0"/>
    <x v="1"/>
    <s v="High"/>
    <s v="Shiraz"/>
    <x v="0"/>
    <x v="2"/>
    <s v="Roederer Estate Brut"/>
    <s v="Mini Crate"/>
    <s v="Canberra"/>
    <x v="888"/>
    <d v="2013-04-17T00:00:00"/>
    <n v="1"/>
    <n v="0.08"/>
    <n v="3.48"/>
    <n v="49"/>
    <n v="3.48"/>
  </r>
  <r>
    <n v="6378"/>
    <n v="89913"/>
    <s v="Carolyn Ramirez"/>
    <s v="Road Cargo"/>
    <x v="0"/>
    <x v="3"/>
    <s v="Medium"/>
    <s v="Merlot"/>
    <x v="0"/>
    <x v="2"/>
    <s v="Belle Glos Oeil de Perdrix Pinot Noir Blanc 2014"/>
    <s v="Large Crate"/>
    <s v="Campbeltown"/>
    <x v="823"/>
    <d v="2012-04-25T00:00:00"/>
    <n v="3"/>
    <n v="0.1"/>
    <n v="140.85"/>
    <n v="19.989999999999998"/>
    <n v="422.54999999999995"/>
  </r>
  <r>
    <n v="6379"/>
    <n v="85848"/>
    <s v="Alan Richardson"/>
    <s v="Express Road Cargo"/>
    <x v="0"/>
    <x v="1"/>
    <s v="Critical"/>
    <s v="Malbec"/>
    <x v="0"/>
    <x v="2"/>
    <s v="Veuve Clicquot Brut Yellow Label"/>
    <s v="Large Crate"/>
    <s v="Canberra"/>
    <x v="721"/>
    <d v="2013-10-06T00:00:00"/>
    <n v="7"/>
    <n v="7.0000000000000007E-2"/>
    <n v="6.75"/>
    <n v="2.99"/>
    <n v="47.25"/>
  </r>
  <r>
    <n v="6380"/>
    <n v="85848"/>
    <s v="Sean Edwards"/>
    <s v="Express Road Cargo"/>
    <x v="1"/>
    <x v="1"/>
    <s v="Critical"/>
    <s v="Chardonnay"/>
    <x v="0"/>
    <x v="2"/>
    <s v="Grgich Hills Chardonnay 2012"/>
    <s v="Large Crate"/>
    <s v="Canberra"/>
    <x v="721"/>
    <d v="2013-10-06T00:00:00"/>
    <n v="16"/>
    <n v="0"/>
    <n v="10.97"/>
    <n v="6.5"/>
    <n v="175.52"/>
  </r>
  <r>
    <n v="6381"/>
    <n v="86206"/>
    <s v="Christopher Perez"/>
    <s v="Express Road Cargo"/>
    <x v="0"/>
    <x v="3"/>
    <s v="Medium"/>
    <s v="Zinfandel"/>
    <x v="0"/>
    <x v="2"/>
    <s v="Miraval Rose (1.5 Liter Magnum) 2014"/>
    <s v="Full Container"/>
    <s v="Campbeltown"/>
    <x v="379"/>
    <d v="2011-11-02T00:00:00"/>
    <n v="21"/>
    <n v="0.09"/>
    <n v="2.88"/>
    <n v="0.7"/>
    <n v="60.48"/>
  </r>
  <r>
    <n v="6382"/>
    <n v="86898"/>
    <s v="Julie Roberts"/>
    <s v="Express Road Cargo"/>
    <x v="0"/>
    <x v="3"/>
    <s v="Critical"/>
    <s v="Cabernet Sauvignon"/>
    <x v="0"/>
    <x v="2"/>
    <s v="Sutter Home White Zinfandel"/>
    <s v="Large Crate"/>
    <s v="Bathurst"/>
    <x v="1341"/>
    <d v="2010-01-21T00:00:00"/>
    <n v="9"/>
    <n v="0.02"/>
    <n v="60.22"/>
    <n v="3.5"/>
    <n v="541.98"/>
  </r>
  <r>
    <n v="6383"/>
    <n v="91063"/>
    <s v="Thomas Brooks"/>
    <s v="Express Road Cargo"/>
    <x v="1"/>
    <x v="2"/>
    <s v="Medium"/>
    <s v="Sauvignon Blanc"/>
    <x v="0"/>
    <x v="2"/>
    <s v="Cloudy Bay Sauvignon Blanc 2015"/>
    <s v="Full Container"/>
    <s v="Geraldton"/>
    <x v="1163"/>
    <d v="2010-05-18T00:00:00"/>
    <n v="14"/>
    <n v="0.09"/>
    <n v="20.99"/>
    <n v="0.99"/>
    <n v="293.85999999999996"/>
  </r>
  <r>
    <n v="6384"/>
    <n v="91063"/>
    <s v="Sharon Fernandez"/>
    <s v="Road Cargo"/>
    <x v="0"/>
    <x v="1"/>
    <s v="Medium"/>
    <s v="Cabernet Sauvignon"/>
    <x v="0"/>
    <x v="2"/>
    <s v="Dom Perignon 2006"/>
    <s v="Large Crate"/>
    <s v="Hamilton"/>
    <x v="1163"/>
    <d v="2010-05-19T00:00:00"/>
    <n v="5"/>
    <n v="0.1"/>
    <n v="3.36"/>
    <n v="6.27"/>
    <n v="16.8"/>
  </r>
  <r>
    <n v="6385"/>
    <n v="91063"/>
    <s v="Kimberly Dixon"/>
    <s v="Express Road Cargo"/>
    <x v="0"/>
    <x v="1"/>
    <s v="Medium"/>
    <s v="Merlot"/>
    <x v="0"/>
    <x v="2"/>
    <s v="Louis Roederer Cristal Brut with Gift Box 2007"/>
    <s v="Large Crate"/>
    <s v="Bendigo"/>
    <x v="1163"/>
    <d v="2010-05-20T00:00:00"/>
    <n v="2"/>
    <n v="7.0000000000000007E-2"/>
    <n v="12.28"/>
    <n v="4.8600000000000003"/>
    <n v="24.56"/>
  </r>
  <r>
    <n v="6386"/>
    <n v="87589"/>
    <s v="Dennis Young"/>
    <s v="Express Road Cargo"/>
    <x v="2"/>
    <x v="3"/>
    <s v="Not Specified"/>
    <s v="Champagne"/>
    <x v="0"/>
    <x v="2"/>
    <s v="Pietradolce Etna Rosato 2014"/>
    <s v="Mini Crate"/>
    <s v="Tamworth"/>
    <x v="380"/>
    <d v="2011-01-13T00:00:00"/>
    <n v="1"/>
    <n v="0.02"/>
    <n v="71.37"/>
    <n v="69"/>
    <n v="71.37"/>
  </r>
  <r>
    <n v="6387"/>
    <n v="86550"/>
    <s v="Keith Howard"/>
    <s v="Express Road Cargo"/>
    <x v="0"/>
    <x v="1"/>
    <s v="High"/>
    <s v="Cabernet Sauvignon"/>
    <x v="0"/>
    <x v="2"/>
    <s v="Chateau Gaudrelle Cremant d'Loire Brut"/>
    <s v="Full Container"/>
    <s v="Frankston"/>
    <x v="917"/>
    <d v="2012-04-05T00:00:00"/>
    <n v="14"/>
    <n v="0"/>
    <n v="3.14"/>
    <n v="1.1399999999999999"/>
    <n v="43.96"/>
  </r>
  <r>
    <n v="6388"/>
    <n v="89007"/>
    <s v="Johnny Dean"/>
    <s v="Road Cargo"/>
    <x v="1"/>
    <x v="1"/>
    <s v="Not Specified"/>
    <s v="Reisling"/>
    <x v="0"/>
    <x v="2"/>
    <s v="Dog Point Vineyard Sauvignon Blanc 2014"/>
    <s v="Large Crate"/>
    <s v="Launceston"/>
    <x v="1088"/>
    <d v="2010-11-09T00:00:00"/>
    <n v="20"/>
    <n v="0.05"/>
    <n v="83.1"/>
    <n v="6.13"/>
    <n v="1662"/>
  </r>
  <r>
    <n v="6389"/>
    <n v="86175"/>
    <s v="Juan Myers"/>
    <s v="Express Road Cargo"/>
    <x v="2"/>
    <x v="1"/>
    <s v="High"/>
    <s v="Champagne"/>
    <x v="0"/>
    <x v="2"/>
    <s v="Chateau d'Esclans Garrus Rose 2013"/>
    <s v="Loose Wrap"/>
    <s v="Canberra"/>
    <x v="67"/>
    <d v="2011-05-15T00:00:00"/>
    <n v="17"/>
    <n v="0"/>
    <n v="20.98"/>
    <n v="21.2"/>
    <n v="356.66"/>
  </r>
  <r>
    <n v="6390"/>
    <n v="86175"/>
    <s v="Carol Reid"/>
    <s v="Express Road Cargo"/>
    <x v="0"/>
    <x v="1"/>
    <s v="High"/>
    <s v="Pinot Noir"/>
    <x v="0"/>
    <x v="2"/>
    <s v="Lucien Albrecht Cremant d'Alsace Brut"/>
    <s v="Full Container"/>
    <s v="Canberra"/>
    <x v="67"/>
    <d v="2011-05-16T00:00:00"/>
    <n v="12"/>
    <n v="7.0000000000000007E-2"/>
    <n v="9.68"/>
    <n v="2.0299999999999998"/>
    <n v="116.16"/>
  </r>
  <r>
    <n v="6391"/>
    <n v="86250"/>
    <s v="Lawrence White"/>
    <s v="Road Cargo"/>
    <x v="2"/>
    <x v="3"/>
    <s v="Not Specified"/>
    <s v="Sangiovese Rose"/>
    <x v="0"/>
    <x v="2"/>
    <s v="Chateau d'Esclans Whispering Angel Rose 2014"/>
    <s v="Full Container"/>
    <s v="Campbeltown"/>
    <x v="644"/>
    <d v="2010-12-15T00:00:00"/>
    <n v="4"/>
    <n v="0.03"/>
    <n v="13.73"/>
    <n v="6.85"/>
    <n v="54.92"/>
  </r>
  <r>
    <n v="6392"/>
    <n v="91484"/>
    <s v="Matthew Little"/>
    <s v="Express Road Cargo"/>
    <x v="0"/>
    <x v="0"/>
    <s v="Low"/>
    <s v="Merlot"/>
    <x v="0"/>
    <x v="2"/>
    <s v="Laurent-Perrier Brut Millesime 2006"/>
    <s v="Large Crate"/>
    <s v="Rockhampton"/>
    <x v="742"/>
    <d v="2012-05-25T00:00:00"/>
    <n v="19"/>
    <n v="0.01"/>
    <n v="2.88"/>
    <n v="0.99"/>
    <n v="54.72"/>
  </r>
  <r>
    <n v="6393"/>
    <n v="91011"/>
    <s v="Stephen Wheeler"/>
    <s v="Express Road Cargo"/>
    <x v="2"/>
    <x v="1"/>
    <s v="Medium"/>
    <s v="Cremant"/>
    <x v="0"/>
    <x v="2"/>
    <s v="La Playa Estate Cabernet Sauvignon Rose 2015"/>
    <s v="Full Container"/>
    <s v="Geelong"/>
    <x v="566"/>
    <d v="2011-07-18T00:00:00"/>
    <n v="9"/>
    <n v="0.1"/>
    <n v="7.59"/>
    <n v="4"/>
    <n v="68.31"/>
  </r>
  <r>
    <n v="6394"/>
    <n v="87848"/>
    <s v="Steve Phillips"/>
    <s v="Air Cargo"/>
    <x v="2"/>
    <x v="2"/>
    <s v="Medium"/>
    <s v="Sangiovese Rose"/>
    <x v="0"/>
    <x v="2"/>
    <s v="Locations by Dave Phinney F Rose&quot;"/>
    <s v="Small Crate"/>
    <s v="Albany"/>
    <x v="1237"/>
    <d v="2011-12-03T00:00:00"/>
    <n v="6"/>
    <n v="0.01"/>
    <n v="58.14"/>
    <n v="36.61"/>
    <n v="348.84000000000003"/>
  </r>
  <r>
    <n v="6395"/>
    <n v="89267"/>
    <s v="Scott Jacobs"/>
    <s v="Air Cargo"/>
    <x v="2"/>
    <x v="3"/>
    <s v="Critical"/>
    <s v="Grenache Rose"/>
    <x v="0"/>
    <x v="2"/>
    <s v="Chateau D'Aqueria Tavel Rose 2013"/>
    <s v="Small Crate"/>
    <s v="Grafton"/>
    <x v="494"/>
    <d v="2013-05-09T00:00:00"/>
    <n v="6"/>
    <n v="0.04"/>
    <n v="212.6"/>
    <n v="52.2"/>
    <n v="1275.5999999999999"/>
  </r>
  <r>
    <n v="6396"/>
    <n v="89267"/>
    <s v="Dennis Hansen"/>
    <s v="Express Road Cargo"/>
    <x v="0"/>
    <x v="3"/>
    <s v="Critical"/>
    <s v="Pinot Noir"/>
    <x v="0"/>
    <x v="2"/>
    <s v="Simonnet-Febvre Cremant de Bourgogne Blanc"/>
    <s v="Full Container"/>
    <s v="Blue Mountains"/>
    <x v="494"/>
    <d v="2013-05-09T00:00:00"/>
    <n v="6"/>
    <n v="0.08"/>
    <n v="3.28"/>
    <n v="2.31"/>
    <n v="19.68"/>
  </r>
  <r>
    <n v="6397"/>
    <n v="86917"/>
    <s v="Carlos Peterson"/>
    <s v="Express Road Cargo"/>
    <x v="1"/>
    <x v="3"/>
    <s v="Critical"/>
    <s v="Chardonnay"/>
    <x v="0"/>
    <x v="2"/>
    <s v="Giesen Sauvignon Blanc 2014"/>
    <s v="Large Crate"/>
    <s v="Broken Hill"/>
    <x v="486"/>
    <d v="2012-06-02T00:00:00"/>
    <n v="6"/>
    <n v="0.08"/>
    <n v="39.979999999999997"/>
    <n v="4"/>
    <n v="239.88"/>
  </r>
  <r>
    <n v="6398"/>
    <n v="86917"/>
    <s v="Carlos Peterson"/>
    <s v="Express Road Cargo"/>
    <x v="0"/>
    <x v="3"/>
    <s v="Critical"/>
    <s v="Zinfandel"/>
    <x v="0"/>
    <x v="2"/>
    <s v="Marques de Caceres Rioja Rosado 2014"/>
    <s v="Large Crate"/>
    <s v="Grafton"/>
    <x v="486"/>
    <d v="2012-06-01T00:00:00"/>
    <n v="7"/>
    <n v="0.05"/>
    <n v="6.68"/>
    <n v="5.66"/>
    <n v="46.76"/>
  </r>
  <r>
    <n v="6399"/>
    <n v="87842"/>
    <s v="Juan Hernandez"/>
    <s v="Express Road Cargo"/>
    <x v="0"/>
    <x v="1"/>
    <s v="Critical"/>
    <s v="Pinot Noir"/>
    <x v="0"/>
    <x v="2"/>
    <s v="Chateau d'Esclans Garrus Rose 2013"/>
    <s v="Large Crate"/>
    <s v="Mildura"/>
    <x v="1025"/>
    <d v="2012-08-18T00:00:00"/>
    <n v="11"/>
    <n v="0.08"/>
    <n v="5.98"/>
    <n v="5.46"/>
    <n v="65.78"/>
  </r>
  <r>
    <n v="6400"/>
    <n v="87842"/>
    <s v="William West"/>
    <s v="Express Road Cargo"/>
    <x v="0"/>
    <x v="1"/>
    <s v="Critical"/>
    <s v="Shiraz"/>
    <x v="0"/>
    <x v="2"/>
    <s v="Chateau Gaudrelle Cremant d'Loire Brut"/>
    <s v="Large Crate"/>
    <s v="Melbourne"/>
    <x v="1025"/>
    <d v="2012-08-19T00:00:00"/>
    <n v="18"/>
    <n v="0.04"/>
    <n v="2.89"/>
    <n v="0.5"/>
    <n v="52.02"/>
  </r>
  <r>
    <n v="6401"/>
    <n v="85918"/>
    <s v="David Wagner"/>
    <s v="Express Road Cargo"/>
    <x v="0"/>
    <x v="0"/>
    <s v="Critical"/>
    <s v="Shiraz"/>
    <x v="0"/>
    <x v="2"/>
    <s v="Lucien Albrecht Cremant d'Alsace Brut"/>
    <s v="Large Crate"/>
    <s v="Gold Coast"/>
    <x v="149"/>
    <d v="2011-02-22T00:00:00"/>
    <n v="6"/>
    <n v="7.0000000000000007E-2"/>
    <n v="4.9800000000000004"/>
    <n v="4.72"/>
    <n v="29.880000000000003"/>
  </r>
  <r>
    <n v="6402"/>
    <n v="87546"/>
    <s v="Paula Mason"/>
    <s v="Express Road Cargo"/>
    <x v="1"/>
    <x v="3"/>
    <s v="Critical"/>
    <s v="Sauvignon Blanc"/>
    <x v="0"/>
    <x v="2"/>
    <s v="Giesen Sauvignon Blanc 2014"/>
    <s v="Standard Size Crate"/>
    <s v="Tamworth"/>
    <x v="433"/>
    <d v="2013-04-29T00:00:00"/>
    <n v="8"/>
    <n v="7.0000000000000007E-2"/>
    <n v="115.79"/>
    <n v="1.99"/>
    <n v="926.32"/>
  </r>
  <r>
    <n v="6403"/>
    <n v="87546"/>
    <s v="Paula Mason"/>
    <s v="Express Road Cargo"/>
    <x v="0"/>
    <x v="3"/>
    <s v="Critical"/>
    <s v="Zinfandel"/>
    <x v="0"/>
    <x v="2"/>
    <s v="Langlois Chateau Cremant de Loire Brut"/>
    <s v="Full Container"/>
    <s v="Campbeltown"/>
    <x v="433"/>
    <d v="2013-04-30T00:00:00"/>
    <n v="1"/>
    <n v="0.02"/>
    <n v="37.44"/>
    <n v="4.2699999999999996"/>
    <n v="37.44"/>
  </r>
  <r>
    <n v="6404"/>
    <n v="90121"/>
    <s v="Chris Sims"/>
    <s v="Express Road Cargo"/>
    <x v="0"/>
    <x v="1"/>
    <s v="Critical"/>
    <s v="Sangiovese"/>
    <x v="0"/>
    <x v="2"/>
    <s v="Marques de Caceres Rioja Rosado 2014"/>
    <s v="Large Crate"/>
    <s v="Mildura"/>
    <x v="513"/>
    <d v="2010-04-29T00:00:00"/>
    <n v="3"/>
    <n v="0.05"/>
    <n v="6.48"/>
    <n v="6.22"/>
    <n v="19.440000000000001"/>
  </r>
  <r>
    <n v="6405"/>
    <n v="90109"/>
    <s v="Roy Hamilton"/>
    <s v="Express Road Cargo"/>
    <x v="0"/>
    <x v="3"/>
    <s v="Low"/>
    <s v="Merlot"/>
    <x v="0"/>
    <x v="0"/>
    <s v="Locations by Dave Phinney F Rose"/>
    <s v="Large Crate"/>
    <s v="Orange"/>
    <x v="15"/>
    <d v="2010-05-05T00:00:00"/>
    <n v="17"/>
    <n v="0.04"/>
    <n v="120.98"/>
    <n v="3.99"/>
    <n v="2056.66"/>
  </r>
  <r>
    <n v="6406"/>
    <n v="90109"/>
    <s v="Roy Hamilton"/>
    <s v="Express Road Cargo"/>
    <x v="1"/>
    <x v="3"/>
    <s v="Low"/>
    <s v="Pinot Gris"/>
    <x v="0"/>
    <x v="0"/>
    <s v="Chardonnais Napa Valley Chardonnay 2013"/>
    <s v="Standard Size Crate"/>
    <s v="Bathurst"/>
    <x v="15"/>
    <d v="2010-05-05T00:00:00"/>
    <n v="4"/>
    <n v="0.02"/>
    <n v="55.99"/>
    <n v="5"/>
    <n v="223.96"/>
  </r>
  <r>
    <n v="6407"/>
    <n v="90109"/>
    <s v="George Clark"/>
    <s v="Air Cargo"/>
    <x v="2"/>
    <x v="3"/>
    <s v="Low"/>
    <s v="Cremant"/>
    <x v="0"/>
    <x v="0"/>
    <s v="Miraval Rose 2014"/>
    <s v="Extra Large Crate"/>
    <s v="Wollongong"/>
    <x v="15"/>
    <d v="2010-05-09T00:00:00"/>
    <n v="12"/>
    <n v="0.05"/>
    <n v="23.99"/>
    <n v="15.68"/>
    <n v="287.88"/>
  </r>
  <r>
    <n v="6408"/>
    <n v="89877"/>
    <s v="Russell Hill"/>
    <s v="Express Road Cargo"/>
    <x v="0"/>
    <x v="3"/>
    <s v="Critical"/>
    <s v="Cabernet Sauvignon"/>
    <x v="0"/>
    <x v="0"/>
    <s v="Pierre Sparr Cremant d'Alsace Reserve Brut Rose"/>
    <s v="Large Crate"/>
    <s v="Dubbo"/>
    <x v="131"/>
    <d v="2012-12-22T00:00:00"/>
    <n v="5"/>
    <n v="7.0000000000000007E-2"/>
    <n v="7.31"/>
    <n v="0.5"/>
    <n v="36.549999999999997"/>
  </r>
  <r>
    <n v="6409"/>
    <n v="89877"/>
    <s v="Charles Bailey"/>
    <s v="Express Road Cargo"/>
    <x v="1"/>
    <x v="1"/>
    <s v="Critical"/>
    <s v="Sauvignon Blanc"/>
    <x v="0"/>
    <x v="0"/>
    <s v="Angeline Sauvignon Blanc 2014"/>
    <s v="Full Container"/>
    <s v="Hamilton"/>
    <x v="131"/>
    <d v="2012-12-21T00:00:00"/>
    <n v="18"/>
    <n v="7.0000000000000007E-2"/>
    <n v="85.99"/>
    <n v="0.99"/>
    <n v="1547.82"/>
  </r>
  <r>
    <n v="6410"/>
    <n v="90170"/>
    <s v="Wayne Wright"/>
    <s v="Express Road Cargo"/>
    <x v="0"/>
    <x v="0"/>
    <s v="Low"/>
    <s v="Shiraz"/>
    <x v="0"/>
    <x v="0"/>
    <s v="Veuve Clicquot Brut Yellow Label"/>
    <s v="Full Container"/>
    <s v="Mackay"/>
    <x v="493"/>
    <d v="2013-02-02T00:00:00"/>
    <n v="10"/>
    <n v="0.02"/>
    <n v="1.1399999999999999"/>
    <n v="0.7"/>
    <n v="11.399999999999999"/>
  </r>
  <r>
    <n v="6411"/>
    <n v="86360"/>
    <s v="Doris Hernandez"/>
    <s v="Express Road Cargo"/>
    <x v="0"/>
    <x v="3"/>
    <s v="Critical"/>
    <s v="Merlot"/>
    <x v="0"/>
    <x v="0"/>
    <s v="Francis Ford Coppola Sofia Rose 2014"/>
    <s v="Large Crate"/>
    <s v="Newcastle"/>
    <x v="1283"/>
    <d v="2012-04-17T00:00:00"/>
    <n v="13"/>
    <n v="0.03"/>
    <n v="40.98"/>
    <n v="2.99"/>
    <n v="532.74"/>
  </r>
  <r>
    <n v="6412"/>
    <n v="86360"/>
    <s v="Christina Dixon"/>
    <s v="Express Road Cargo"/>
    <x v="0"/>
    <x v="3"/>
    <s v="Critical"/>
    <s v="Zinfandel"/>
    <x v="0"/>
    <x v="0"/>
    <s v="Sutter Home Pink Moscato"/>
    <s v="Large Crate"/>
    <s v="Campbeltown"/>
    <x v="1283"/>
    <d v="2012-04-17T00:00:00"/>
    <n v="4"/>
    <n v="0.05"/>
    <n v="49.43"/>
    <n v="19.989999999999998"/>
    <n v="197.72"/>
  </r>
  <r>
    <n v="6413"/>
    <n v="86820"/>
    <s v="Carl Jacobs"/>
    <s v="Road Cargo"/>
    <x v="0"/>
    <x v="3"/>
    <s v="Low"/>
    <s v="Shiraz"/>
    <x v="0"/>
    <x v="0"/>
    <s v="Chateau d'Esclans Garrus Rose 2013"/>
    <s v="Full Container"/>
    <s v="Grafton"/>
    <x v="1342"/>
    <d v="2012-12-12T00:00:00"/>
    <n v="13"/>
    <n v="0.02"/>
    <n v="4.2"/>
    <n v="2.2599999999999998"/>
    <n v="54.6"/>
  </r>
  <r>
    <n v="6414"/>
    <n v="90620"/>
    <s v="Justin Kennedy"/>
    <s v="Express Road Cargo"/>
    <x v="0"/>
    <x v="1"/>
    <s v="High"/>
    <s v="Sangiovese"/>
    <x v="0"/>
    <x v="0"/>
    <s v="Schramsberg Cremant Demi-Sec 2011"/>
    <s v="Full Container"/>
    <s v="Geelong"/>
    <x v="1218"/>
    <d v="2013-07-19T00:00:00"/>
    <n v="15"/>
    <n v="7.0000000000000007E-2"/>
    <n v="2.94"/>
    <n v="0.7"/>
    <n v="44.1"/>
  </r>
  <r>
    <n v="6415"/>
    <n v="91572"/>
    <s v="Justin Fernandez"/>
    <s v="Express Road Cargo"/>
    <x v="2"/>
    <x v="0"/>
    <s v="Critical"/>
    <s v="Champagne"/>
    <x v="0"/>
    <x v="0"/>
    <s v="Pietradolce Etna Rosato 2014"/>
    <s v="Standard Size Crate"/>
    <s v="Palmerston"/>
    <x v="974"/>
    <d v="2012-09-01T00:00:00"/>
    <n v="9"/>
    <n v="0.1"/>
    <n v="9.48"/>
    <n v="7.29"/>
    <n v="85.320000000000007"/>
  </r>
  <r>
    <n v="6416"/>
    <n v="86793"/>
    <s v="Barbara Rodriguez"/>
    <s v="Air Cargo"/>
    <x v="2"/>
    <x v="1"/>
    <s v="Critical"/>
    <s v="Cremant"/>
    <x v="0"/>
    <x v="0"/>
    <s v="Barnard Griffin Rose of Sangiovese 2014"/>
    <s v="Extra Large Crate"/>
    <s v="Adelaide"/>
    <x v="871"/>
    <d v="2010-11-05T00:00:00"/>
    <n v="31"/>
    <n v="0.09"/>
    <n v="280.98"/>
    <n v="57"/>
    <n v="8710.380000000001"/>
  </r>
  <r>
    <n v="6417"/>
    <n v="90502"/>
    <s v="Justin Hayes"/>
    <s v="Express Road Cargo"/>
    <x v="1"/>
    <x v="1"/>
    <s v="Critical"/>
    <s v="Reisling"/>
    <x v="0"/>
    <x v="0"/>
    <s v="Mercer Canyons Chardonnay 2013"/>
    <s v="Large Crate"/>
    <s v="Mildura"/>
    <x v="871"/>
    <d v="2010-11-03T00:00:00"/>
    <n v="26"/>
    <n v="0.08"/>
    <n v="30.97"/>
    <n v="4"/>
    <n v="805.22"/>
  </r>
  <r>
    <n v="6418"/>
    <n v="90502"/>
    <s v="Justin Hayes"/>
    <s v="Road Cargo"/>
    <x v="0"/>
    <x v="1"/>
    <s v="Critical"/>
    <s v="Pinot Noir"/>
    <x v="0"/>
    <x v="0"/>
    <s v="Francis Ford Coppola Sofia Rose 2014"/>
    <s v="Large Crate"/>
    <s v="Bendigo"/>
    <x v="871"/>
    <d v="2010-11-04T00:00:00"/>
    <n v="18"/>
    <n v="0.1"/>
    <n v="4.13"/>
    <n v="0.5"/>
    <n v="74.34"/>
  </r>
  <r>
    <n v="6419"/>
    <n v="86957"/>
    <s v="Paul Gordon"/>
    <s v="Road Cargo"/>
    <x v="2"/>
    <x v="1"/>
    <s v="Critical"/>
    <s v="Sangiovese Rose"/>
    <x v="0"/>
    <x v="0"/>
    <s v="Miraval Rose 2014"/>
    <s v="Large Crate"/>
    <s v="Canberra"/>
    <x v="567"/>
    <d v="2010-03-27T00:00:00"/>
    <n v="5"/>
    <n v="0.01"/>
    <n v="10.64"/>
    <n v="5.16"/>
    <n v="53.2"/>
  </r>
  <r>
    <n v="6420"/>
    <n v="87721"/>
    <s v="Wayne Schmidt"/>
    <s v="Express Road Cargo"/>
    <x v="1"/>
    <x v="2"/>
    <s v="Medium"/>
    <s v="Reisling"/>
    <x v="0"/>
    <x v="0"/>
    <s v="St. Supery Sauvignon Blanc 2015"/>
    <s v="Standard Size Crate"/>
    <s v="Perth"/>
    <x v="835"/>
    <d v="2010-12-02T00:00:00"/>
    <n v="12"/>
    <n v="7.0000000000000007E-2"/>
    <n v="39.479999999999997"/>
    <n v="1.99"/>
    <n v="473.76"/>
  </r>
  <r>
    <n v="6421"/>
    <n v="87179"/>
    <s v="Thomas Rivera"/>
    <s v="Express Road Cargo"/>
    <x v="0"/>
    <x v="3"/>
    <s v="Medium"/>
    <s v="Zinfandel"/>
    <x v="0"/>
    <x v="0"/>
    <s v="Lucien Albrecht Cremant d'Alsace Brut Rose"/>
    <s v="Full Container"/>
    <s v="Penrith"/>
    <x v="203"/>
    <d v="2011-04-03T00:00:00"/>
    <n v="5"/>
    <n v="0.06"/>
    <n v="9.85"/>
    <n v="4.82"/>
    <n v="49.25"/>
  </r>
  <r>
    <n v="6422"/>
    <n v="91576"/>
    <s v="Rebecca Owens"/>
    <s v="Air Cargo"/>
    <x v="2"/>
    <x v="0"/>
    <s v="Low"/>
    <s v="Champagne"/>
    <x v="0"/>
    <x v="0"/>
    <s v="Chateau D'Aqueria Tavel Rose 2013"/>
    <s v="Small Crate"/>
    <s v="Brisbane"/>
    <x v="1073"/>
    <d v="2010-08-19T00:00:00"/>
    <n v="8"/>
    <n v="0.04"/>
    <n v="880.98"/>
    <n v="44.55"/>
    <n v="7047.84"/>
  </r>
  <r>
    <n v="6423"/>
    <n v="91576"/>
    <s v="Rebecca Owens"/>
    <s v="Express Road Cargo"/>
    <x v="2"/>
    <x v="0"/>
    <s v="Low"/>
    <s v="Grenache Rose"/>
    <x v="0"/>
    <x v="0"/>
    <s v="Sutter Home White Zinfandel"/>
    <s v="Standard Size Crate"/>
    <s v="Maryborough"/>
    <x v="1073"/>
    <d v="2010-08-20T00:00:00"/>
    <n v="11"/>
    <n v="7.0000000000000007E-2"/>
    <n v="13.4"/>
    <n v="4.95"/>
    <n v="147.4"/>
  </r>
  <r>
    <n v="6424"/>
    <n v="91576"/>
    <s v="Rebecca Owens"/>
    <s v="Express Road Cargo"/>
    <x v="1"/>
    <x v="0"/>
    <s v="Low"/>
    <s v="Chardonnay"/>
    <x v="0"/>
    <x v="0"/>
    <s v="Angeline Sauvignon Blanc 2014"/>
    <s v="Loose Wrap"/>
    <s v="Mackay"/>
    <x v="1073"/>
    <d v="2010-08-22T00:00:00"/>
    <n v="12"/>
    <n v="0.01"/>
    <n v="15.99"/>
    <n v="11.28"/>
    <n v="191.88"/>
  </r>
  <r>
    <n v="6425"/>
    <n v="90362"/>
    <s v="Kelly Burke"/>
    <s v="Express Road Cargo"/>
    <x v="0"/>
    <x v="2"/>
    <s v="High"/>
    <s v="Zinfandel"/>
    <x v="0"/>
    <x v="0"/>
    <s v="Schramsberg Cremant Demi-Sec 2011"/>
    <s v="Mini Crate"/>
    <s v="Busseltol"/>
    <x v="1343"/>
    <d v="2010-10-27T00:00:00"/>
    <n v="12"/>
    <n v="0.09"/>
    <n v="101.41"/>
    <n v="35"/>
    <n v="1216.92"/>
  </r>
  <r>
    <n v="6426"/>
    <n v="89286"/>
    <s v="Edward Bryant"/>
    <s v="Road Cargo"/>
    <x v="1"/>
    <x v="1"/>
    <s v="Not Specified"/>
    <s v="Reisling"/>
    <x v="0"/>
    <x v="0"/>
    <s v="Lucky Chardonnay 2012"/>
    <s v="Large Crate"/>
    <s v="Canberra"/>
    <x v="1280"/>
    <d v="2011-11-19T00:00:00"/>
    <n v="24"/>
    <n v="0.06"/>
    <n v="99.99"/>
    <n v="19.989999999999998"/>
    <n v="2399.7599999999998"/>
  </r>
  <r>
    <n v="6427"/>
    <n v="89286"/>
    <s v="Edward Bryant"/>
    <s v="Express Road Cargo"/>
    <x v="0"/>
    <x v="1"/>
    <s v="Not Specified"/>
    <s v="Zinfandel"/>
    <x v="0"/>
    <x v="0"/>
    <s v="Locations by Dave Phinney F Rose"/>
    <s v="Large Crate"/>
    <s v="Canberra"/>
    <x v="1280"/>
    <d v="2011-11-19T00:00:00"/>
    <n v="10"/>
    <n v="0.02"/>
    <n v="5.98"/>
    <n v="2.5"/>
    <n v="59.800000000000004"/>
  </r>
  <r>
    <n v="6428"/>
    <n v="87922"/>
    <s v="Clarence Bishop"/>
    <s v="Express Road Cargo"/>
    <x v="1"/>
    <x v="3"/>
    <s v="Low"/>
    <s v="Reisling"/>
    <x v="0"/>
    <x v="0"/>
    <s v="Angeline Sauvignon Blanc 2014"/>
    <s v="Standard Size Crate"/>
    <s v="Newcastle"/>
    <x v="773"/>
    <d v="2012-11-03T00:00:00"/>
    <n v="11"/>
    <n v="0.06"/>
    <n v="35.99"/>
    <n v="1.25"/>
    <n v="395.89000000000004"/>
  </r>
  <r>
    <n v="6429"/>
    <n v="91473"/>
    <s v="Judith Stone"/>
    <s v="Express Road Cargo"/>
    <x v="1"/>
    <x v="0"/>
    <s v="Medium"/>
    <s v="Pinot Gris"/>
    <x v="0"/>
    <x v="0"/>
    <s v="Los Vascos Sauvignon Blanc 2015"/>
    <s v="Large Crate"/>
    <s v="Mackay"/>
    <x v="1344"/>
    <d v="2011-04-18T00:00:00"/>
    <n v="3"/>
    <n v="7.0000000000000007E-2"/>
    <n v="195.99"/>
    <n v="3.99"/>
    <n v="587.97"/>
  </r>
  <r>
    <n v="6430"/>
    <n v="88791"/>
    <s v="Ronald Dean"/>
    <s v="Express Road Cargo"/>
    <x v="0"/>
    <x v="1"/>
    <s v="Low"/>
    <s v="Pinot Noir"/>
    <x v="0"/>
    <x v="0"/>
    <s v="Laurent-Perrier Brut Millesime 2006"/>
    <s v="Large Crate"/>
    <s v="Victor Harbor"/>
    <x v="107"/>
    <d v="2013-08-17T00:00:00"/>
    <n v="21"/>
    <n v="0.09"/>
    <n v="4.13"/>
    <n v="5.34"/>
    <n v="86.73"/>
  </r>
  <r>
    <n v="6431"/>
    <n v="88791"/>
    <s v="Ronald Dean"/>
    <s v="Air Cargo"/>
    <x v="2"/>
    <x v="1"/>
    <s v="Low"/>
    <s v="Sangiovese Rose"/>
    <x v="0"/>
    <x v="0"/>
    <s v="Miraval Rose 2014"/>
    <s v="Extra Large Crate"/>
    <s v="Mount Barker"/>
    <x v="107"/>
    <d v="2013-08-15T00:00:00"/>
    <n v="2"/>
    <n v="7.0000000000000007E-2"/>
    <n v="180.98"/>
    <n v="26.2"/>
    <n v="361.96"/>
  </r>
  <r>
    <n v="6432"/>
    <n v="88791"/>
    <s v="Larry Ross"/>
    <s v="Express Road Cargo"/>
    <x v="0"/>
    <x v="1"/>
    <s v="Low"/>
    <s v="Zinfandel"/>
    <x v="0"/>
    <x v="0"/>
    <s v="Pietradolce Etna Rosato 2014"/>
    <s v="Large Crate"/>
    <s v="Canberra"/>
    <x v="107"/>
    <d v="2013-08-10T00:00:00"/>
    <n v="7"/>
    <n v="0.01"/>
    <n v="4.91"/>
    <n v="0.5"/>
    <n v="34.370000000000005"/>
  </r>
  <r>
    <n v="6433"/>
    <n v="90856"/>
    <s v="Keith Hayes"/>
    <s v="Express Road Cargo"/>
    <x v="1"/>
    <x v="2"/>
    <s v="Not Specified"/>
    <s v="Chardonnay"/>
    <x v="0"/>
    <x v="0"/>
    <s v="Lucky Chardonnay 2012"/>
    <s v="Standard Size Crate"/>
    <s v="Rockingham"/>
    <x v="736"/>
    <d v="2011-05-29T00:00:00"/>
    <n v="14"/>
    <n v="0.01"/>
    <n v="31.78"/>
    <n v="1.99"/>
    <n v="444.92"/>
  </r>
  <r>
    <n v="6434"/>
    <n v="85870"/>
    <s v="Justin Harrison"/>
    <s v="Express Road Cargo"/>
    <x v="1"/>
    <x v="0"/>
    <s v="Low"/>
    <s v="Chardonnay"/>
    <x v="0"/>
    <x v="0"/>
    <s v="Giesen Sauvignon Blanc 2014"/>
    <s v="Large Crate"/>
    <s v="Darwin"/>
    <x v="761"/>
    <d v="2011-04-03T00:00:00"/>
    <n v="12"/>
    <n v="0.04"/>
    <n v="83.1"/>
    <n v="6.13"/>
    <n v="997.19999999999993"/>
  </r>
  <r>
    <n v="6435"/>
    <n v="85870"/>
    <s v="Justin Harrison"/>
    <s v="Air Cargo"/>
    <x v="2"/>
    <x v="0"/>
    <s v="Low"/>
    <s v="Grenache Rose"/>
    <x v="0"/>
    <x v="0"/>
    <s v="Miraval Rose 2014"/>
    <s v="Small Crate"/>
    <s v="Darwin"/>
    <x v="761"/>
    <d v="2011-04-06T00:00:00"/>
    <n v="8"/>
    <n v="0.05"/>
    <n v="124.49"/>
    <n v="51.94"/>
    <n v="995.92"/>
  </r>
  <r>
    <n v="6436"/>
    <n v="90835"/>
    <s v="Gerald Butler"/>
    <s v="Express Road Cargo"/>
    <x v="0"/>
    <x v="1"/>
    <s v="High"/>
    <s v="Sangiovese"/>
    <x v="0"/>
    <x v="0"/>
    <s v="Chateau Gaudrelle Cremant d'Loire Brut"/>
    <s v="Large Crate"/>
    <s v="Port Adelaide"/>
    <x v="737"/>
    <d v="2013-02-13T00:00:00"/>
    <n v="12"/>
    <n v="0.04"/>
    <n v="6.48"/>
    <n v="6.6"/>
    <n v="77.760000000000005"/>
  </r>
  <r>
    <n v="6437"/>
    <n v="90835"/>
    <s v="Gerald Butler"/>
    <s v="Express Road Cargo"/>
    <x v="1"/>
    <x v="1"/>
    <s v="High"/>
    <s v="Reisling"/>
    <x v="0"/>
    <x v="0"/>
    <s v="Robert Oatley Sauvignon Blanc 2013"/>
    <s v="Standard Size Crate"/>
    <s v="Canberra"/>
    <x v="737"/>
    <d v="2013-02-15T00:00:00"/>
    <n v="2"/>
    <n v="0.09"/>
    <n v="35.99"/>
    <n v="0.99"/>
    <n v="71.98"/>
  </r>
  <r>
    <n v="6438"/>
    <n v="87051"/>
    <s v="Andrew Walker"/>
    <s v="Express Road Cargo"/>
    <x v="1"/>
    <x v="1"/>
    <s v="Low"/>
    <s v="Sauvignon Blanc"/>
    <x v="0"/>
    <x v="0"/>
    <s v="Angeline Sauvignon Blanc 2014"/>
    <s v="Loose Wrap"/>
    <s v="Victor Harbor"/>
    <x v="805"/>
    <d v="2013-01-24T00:00:00"/>
    <n v="8"/>
    <n v="0.02"/>
    <n v="23.99"/>
    <n v="6.3"/>
    <n v="191.92"/>
  </r>
  <r>
    <n v="6439"/>
    <n v="87868"/>
    <s v="Henry Jenkins"/>
    <s v="Express Road Cargo"/>
    <x v="1"/>
    <x v="0"/>
    <s v="Low"/>
    <s v="Chardonnay"/>
    <x v="0"/>
    <x v="0"/>
    <s v="Chardonnais Napa Valley Chardonnay 2013"/>
    <s v="Mini Crate"/>
    <s v="Darwin"/>
    <x v="382"/>
    <d v="2012-06-21T00:00:00"/>
    <n v="1"/>
    <n v="0.02"/>
    <n v="699.99"/>
    <n v="24.49"/>
    <n v="699.99"/>
  </r>
  <r>
    <n v="6440"/>
    <n v="90460"/>
    <s v="Gary Harper"/>
    <s v="Express Road Cargo"/>
    <x v="2"/>
    <x v="2"/>
    <s v="Critical"/>
    <s v="Grenache Rose"/>
    <x v="0"/>
    <x v="0"/>
    <s v="Sutter Home Pink Moscato"/>
    <s v="Standard Size Crate"/>
    <s v="Rockingham"/>
    <x v="536"/>
    <d v="2010-03-26T00:00:00"/>
    <n v="4"/>
    <n v="0.1"/>
    <n v="6.64"/>
    <n v="54.95"/>
    <n v="26.56"/>
  </r>
  <r>
    <n v="6441"/>
    <n v="90460"/>
    <s v="Louis Ramirez"/>
    <s v="Express Road Cargo"/>
    <x v="0"/>
    <x v="2"/>
    <s v="Critical"/>
    <s v="Merlot"/>
    <x v="0"/>
    <x v="0"/>
    <s v="Francis Ford Coppola Sofia Rose 2014"/>
    <s v="Large Crate"/>
    <s v="Freemantle"/>
    <x v="536"/>
    <d v="2010-03-25T00:00:00"/>
    <n v="4"/>
    <n v="0.05"/>
    <n v="90.48"/>
    <n v="19.989999999999998"/>
    <n v="361.92"/>
  </r>
  <r>
    <n v="6442"/>
    <n v="90629"/>
    <s v="Jerry Flores"/>
    <s v="Express Road Cargo"/>
    <x v="0"/>
    <x v="1"/>
    <s v="Critical"/>
    <s v="Malbec"/>
    <x v="0"/>
    <x v="0"/>
    <s v="Jean-Baptiste Adam Les Natures Cremant d'Alsace Brut"/>
    <s v="Large Crate"/>
    <s v="Wodonga"/>
    <x v="1109"/>
    <d v="2013-09-22T00:00:00"/>
    <n v="20"/>
    <n v="0"/>
    <n v="64.98"/>
    <n v="6.88"/>
    <n v="1299.6000000000001"/>
  </r>
  <r>
    <n v="6443"/>
    <n v="90629"/>
    <s v="Peter Murray"/>
    <s v="Express Road Cargo"/>
    <x v="1"/>
    <x v="3"/>
    <s v="Critical"/>
    <s v="Sauvignon Blanc"/>
    <x v="0"/>
    <x v="0"/>
    <s v="Dog Point Vineyard Sauvignon Blanc 2014"/>
    <s v="Large Crate"/>
    <s v="Tamworth"/>
    <x v="1109"/>
    <d v="2013-09-21T00:00:00"/>
    <n v="5"/>
    <n v="0.09"/>
    <n v="19.98"/>
    <n v="4"/>
    <n v="99.9"/>
  </r>
  <r>
    <n v="6444"/>
    <n v="89982"/>
    <s v="Albert Robertson"/>
    <s v="Express Road Cargo"/>
    <x v="0"/>
    <x v="3"/>
    <s v="Medium"/>
    <s v="Merlot"/>
    <x v="0"/>
    <x v="0"/>
    <s v="Bollinger Brut Special Cuvee"/>
    <s v="Large Crate"/>
    <s v="Queanbeyan"/>
    <x v="145"/>
    <d v="2010-05-23T00:00:00"/>
    <n v="16"/>
    <n v="0.04"/>
    <n v="2.08"/>
    <n v="1.49"/>
    <n v="33.28"/>
  </r>
  <r>
    <n v="6445"/>
    <n v="91135"/>
    <s v="Martin Johnston"/>
    <s v="Road Cargo"/>
    <x v="1"/>
    <x v="1"/>
    <s v="Critical"/>
    <s v="Reisling"/>
    <x v="0"/>
    <x v="0"/>
    <s v="Dog Point Vineyard Sauvignon Blanc 2014"/>
    <s v="Large Crate"/>
    <s v="Canberra"/>
    <x v="19"/>
    <d v="2013-05-09T00:00:00"/>
    <n v="14"/>
    <n v="0.09"/>
    <n v="65.989999999999995"/>
    <n v="8.99"/>
    <n v="923.8599999999999"/>
  </r>
  <r>
    <n v="6446"/>
    <n v="85996"/>
    <s v="Antonio Robinson"/>
    <s v="Express Road Cargo"/>
    <x v="0"/>
    <x v="1"/>
    <s v="Not Specified"/>
    <s v="Cabernet Sauvignon"/>
    <x v="0"/>
    <x v="0"/>
    <s v="Laurent-Perrier Brut Millesime 2006"/>
    <s v="Mini Crate"/>
    <s v="Victor Harbor"/>
    <x v="383"/>
    <d v="2012-09-26T00:00:00"/>
    <n v="3"/>
    <n v="0"/>
    <n v="60.98"/>
    <n v="49"/>
    <n v="182.94"/>
  </r>
  <r>
    <n v="6447"/>
    <n v="90392"/>
    <s v="Juan Myers"/>
    <s v="Express Road Cargo"/>
    <x v="0"/>
    <x v="1"/>
    <s v="Medium"/>
    <s v="Malbec"/>
    <x v="0"/>
    <x v="0"/>
    <s v="Chateau d'Esclans Whispering Angel Rose 2014"/>
    <s v="Large Crate"/>
    <s v="Canberra"/>
    <x v="212"/>
    <d v="2012-02-05T00:00:00"/>
    <n v="14"/>
    <n v="0.09"/>
    <n v="6.3"/>
    <n v="0.5"/>
    <n v="88.2"/>
  </r>
  <r>
    <n v="6448"/>
    <n v="89807"/>
    <s v="Cynthia Webb"/>
    <s v="Air Cargo"/>
    <x v="2"/>
    <x v="3"/>
    <s v="Medium"/>
    <s v="Sangiovese Rose"/>
    <x v="0"/>
    <x v="0"/>
    <s v="Marques de Caceres Rioja Rosado 2014"/>
    <s v="Extra Large Crate"/>
    <s v="Lithgow"/>
    <x v="995"/>
    <d v="2012-06-20T00:00:00"/>
    <n v="4"/>
    <n v="0.09"/>
    <n v="23.99"/>
    <n v="15.68"/>
    <n v="95.96"/>
  </r>
  <r>
    <n v="6449"/>
    <n v="90992"/>
    <s v="Kathy Harvey"/>
    <s v="Express Road Cargo"/>
    <x v="0"/>
    <x v="2"/>
    <s v="Low"/>
    <s v="Pinot Noir"/>
    <x v="0"/>
    <x v="0"/>
    <s v="Simonnet-Febvre Cremant de Bourgogne Blanc"/>
    <s v="Full Container"/>
    <s v="Freemantle"/>
    <x v="1325"/>
    <d v="2012-08-05T00:00:00"/>
    <n v="11"/>
    <n v="0.05"/>
    <n v="3.28"/>
    <n v="5"/>
    <n v="36.08"/>
  </r>
  <r>
    <n v="6450"/>
    <n v="89179"/>
    <s v="Joseph Hawkins"/>
    <s v="Express Road Cargo"/>
    <x v="2"/>
    <x v="1"/>
    <s v="High"/>
    <s v="Grenache Rose"/>
    <x v="0"/>
    <x v="0"/>
    <s v="Miraval Rose (1.5 Liter Magnum) 2014"/>
    <s v="Large Crate"/>
    <s v="Burnie"/>
    <x v="651"/>
    <d v="2011-11-15T00:00:00"/>
    <n v="8"/>
    <n v="0.1"/>
    <n v="10.64"/>
    <n v="5.16"/>
    <n v="85.12"/>
  </r>
  <r>
    <n v="6451"/>
    <n v="89183"/>
    <s v="Joseph Hawkins"/>
    <s v="Air Cargo"/>
    <x v="2"/>
    <x v="1"/>
    <s v="High"/>
    <s v="Champagne"/>
    <x v="0"/>
    <x v="0"/>
    <s v="Chateau d'Esclans Whispering Angel Rose 2014"/>
    <s v="Extra Large Crate"/>
    <s v="Hobart"/>
    <x v="1174"/>
    <d v="2013-11-15T00:00:00"/>
    <n v="4"/>
    <n v="0.04"/>
    <n v="23.99"/>
    <n v="15.68"/>
    <n v="95.96"/>
  </r>
  <r>
    <n v="6452"/>
    <n v="90994"/>
    <s v="Rebecca Carpenter"/>
    <s v="Air Cargo"/>
    <x v="2"/>
    <x v="2"/>
    <s v="Low"/>
    <s v="Cremant"/>
    <x v="0"/>
    <x v="0"/>
    <s v="Belle Glos Oeil de Perdrix Pinot Noir Blanc 2014"/>
    <s v="Small Crate"/>
    <s v="Busseltol"/>
    <x v="1148"/>
    <d v="2011-03-21T00:00:00"/>
    <n v="6"/>
    <n v="0.03"/>
    <n v="70.89"/>
    <n v="89.3"/>
    <n v="425.34000000000003"/>
  </r>
  <r>
    <n v="6453"/>
    <n v="85988"/>
    <s v="Catherine Moore"/>
    <s v="Express Road Cargo"/>
    <x v="1"/>
    <x v="2"/>
    <s v="Medium"/>
    <s v="Reisling"/>
    <x v="0"/>
    <x v="0"/>
    <s v="Robert Oatley Sauvignon Blanc 2013"/>
    <s v="Standard Size Crate"/>
    <s v="Bunbury"/>
    <x v="209"/>
    <d v="2013-05-21T00:00:00"/>
    <n v="1"/>
    <n v="0.02"/>
    <n v="4.9800000000000004"/>
    <n v="4.62"/>
    <n v="4.9800000000000004"/>
  </r>
  <r>
    <n v="6454"/>
    <n v="87931"/>
    <s v="Douglas Morris"/>
    <s v="Express Road Cargo"/>
    <x v="0"/>
    <x v="3"/>
    <s v="High"/>
    <s v="Zinfandel"/>
    <x v="0"/>
    <x v="0"/>
    <s v="Langlois Chateau Cremant de Loire Brut"/>
    <s v="Large Crate"/>
    <s v="Bathurst"/>
    <x v="1132"/>
    <d v="2013-12-17T00:00:00"/>
    <n v="3"/>
    <n v="0.06"/>
    <n v="43.41"/>
    <n v="2.99"/>
    <n v="130.22999999999999"/>
  </r>
  <r>
    <n v="6455"/>
    <n v="91514"/>
    <s v="Ronald Freeman"/>
    <s v="Air Cargo"/>
    <x v="2"/>
    <x v="2"/>
    <s v="Medium"/>
    <s v="Cremant"/>
    <x v="0"/>
    <x v="0"/>
    <s v="Barnard Griffin Rose of Sangiovese 2014"/>
    <s v="Small Crate"/>
    <s v="Perth"/>
    <x v="792"/>
    <d v="2011-05-01T00:00:00"/>
    <n v="9"/>
    <n v="0.02"/>
    <n v="348.21"/>
    <n v="40.19"/>
    <n v="3133.89"/>
  </r>
  <r>
    <n v="6456"/>
    <n v="86027"/>
    <s v="Virginia Ruiz"/>
    <s v="Express Road Cargo"/>
    <x v="0"/>
    <x v="1"/>
    <s v="Critical"/>
    <s v="Cabernet Sauvignon"/>
    <x v="0"/>
    <x v="0"/>
    <s v="Pierre Sparr Cremant d'Alsace Reserve Brut Rose"/>
    <s v="Large Crate"/>
    <s v="Bendigo"/>
    <x v="1345"/>
    <d v="2013-06-11T00:00:00"/>
    <n v="1"/>
    <n v="0.06"/>
    <n v="3.74"/>
    <n v="4.6900000000000004"/>
    <n v="3.74"/>
  </r>
  <r>
    <n v="6457"/>
    <n v="87586"/>
    <s v="Jason Howard"/>
    <s v="Express Road Cargo"/>
    <x v="0"/>
    <x v="3"/>
    <s v="Not Specified"/>
    <s v="Malbec"/>
    <x v="0"/>
    <x v="0"/>
    <s v="Sutter Home White Zinfandel"/>
    <s v="Large Crate"/>
    <s v="Wollongong"/>
    <x v="384"/>
    <d v="2010-11-03T00:00:00"/>
    <n v="21"/>
    <n v="0.03"/>
    <n v="5.98"/>
    <n v="1.49"/>
    <n v="125.58000000000001"/>
  </r>
  <r>
    <n v="6458"/>
    <n v="90981"/>
    <s v="Howard Lewis"/>
    <s v="Express Road Cargo"/>
    <x v="1"/>
    <x v="1"/>
    <s v="Low"/>
    <s v="Chardonnay"/>
    <x v="0"/>
    <x v="1"/>
    <s v="Angeline Sauvignon Blanc 2014"/>
    <s v="Large Crate"/>
    <s v="Hamilton"/>
    <x v="385"/>
    <d v="2013-03-27T00:00:00"/>
    <n v="3"/>
    <n v="0.04"/>
    <n v="65.989999999999995"/>
    <n v="2.5"/>
    <n v="197.96999999999997"/>
  </r>
  <r>
    <n v="6459"/>
    <n v="89957"/>
    <s v="Sean Ruiz"/>
    <s v="Express Road Cargo"/>
    <x v="0"/>
    <x v="1"/>
    <s v="Critical"/>
    <s v="Cabernet Sauvignon"/>
    <x v="0"/>
    <x v="1"/>
    <s v="Gerard Bertrand Cote des Roses Rose 2014"/>
    <s v="Large Crate"/>
    <s v="Mildura"/>
    <x v="644"/>
    <d v="2010-12-14T00:00:00"/>
    <n v="19"/>
    <n v="0.06"/>
    <n v="55.48"/>
    <n v="4.8499999999999996"/>
    <n v="1054.1199999999999"/>
  </r>
  <r>
    <n v="6460"/>
    <n v="89957"/>
    <s v="Larry Sullivan"/>
    <s v="Air Cargo"/>
    <x v="2"/>
    <x v="1"/>
    <s v="Critical"/>
    <s v="Sangiovese Rose"/>
    <x v="0"/>
    <x v="1"/>
    <s v="Belle Glos Oeil de Perdrix Pinot Noir Blanc 2014"/>
    <s v="Extra Large Crate"/>
    <s v="Canberra"/>
    <x v="644"/>
    <d v="2010-12-15T00:00:00"/>
    <n v="17"/>
    <n v="0.1"/>
    <n v="122.99"/>
    <n v="70.2"/>
    <n v="2090.83"/>
  </r>
  <r>
    <n v="6461"/>
    <n v="87944"/>
    <s v="Juan Hunt"/>
    <s v="Express Road Cargo"/>
    <x v="0"/>
    <x v="2"/>
    <s v="High"/>
    <s v="Malbec"/>
    <x v="0"/>
    <x v="1"/>
    <s v="Chateau d'Esclans Garrus Rose 2013"/>
    <s v="Large Crate"/>
    <s v="Bunbury"/>
    <x v="573"/>
    <d v="2013-08-18T00:00:00"/>
    <n v="24"/>
    <n v="0.03"/>
    <n v="5.28"/>
    <n v="5.66"/>
    <n v="126.72"/>
  </r>
  <r>
    <n v="6462"/>
    <n v="87944"/>
    <s v="Juan Hunt"/>
    <s v="Air Cargo"/>
    <x v="2"/>
    <x v="2"/>
    <s v="High"/>
    <s v="Cremant"/>
    <x v="0"/>
    <x v="1"/>
    <s v="Sutter Home Pink Moscato"/>
    <s v="Small Crate"/>
    <s v="Bunbury"/>
    <x v="573"/>
    <d v="2013-08-18T00:00:00"/>
    <n v="10"/>
    <n v="0.06"/>
    <n v="296.18"/>
    <n v="54.12"/>
    <n v="2961.8"/>
  </r>
  <r>
    <n v="6463"/>
    <n v="91298"/>
    <s v="Scott Campbell"/>
    <s v="Road Cargo"/>
    <x v="0"/>
    <x v="3"/>
    <s v="High"/>
    <s v="Sangiovese"/>
    <x v="0"/>
    <x v="1"/>
    <s v="Chateau D'Aqueria Tavel Rose 2013"/>
    <s v="Full Container"/>
    <s v="Blue Mountains"/>
    <x v="503"/>
    <d v="2010-08-09T00:00:00"/>
    <n v="12"/>
    <n v="0.06"/>
    <n v="6.7"/>
    <n v="1.56"/>
    <n v="80.400000000000006"/>
  </r>
  <r>
    <n v="6464"/>
    <n v="90993"/>
    <s v="Kathy Harvey"/>
    <s v="Express Road Cargo"/>
    <x v="0"/>
    <x v="2"/>
    <s v="Critical"/>
    <s v="Pinot Noir"/>
    <x v="0"/>
    <x v="1"/>
    <s v="Miraval Rose 2014"/>
    <s v="Large Crate"/>
    <s v="Geraldton"/>
    <x v="505"/>
    <d v="2013-10-25T00:00:00"/>
    <n v="13"/>
    <n v="0.02"/>
    <n v="14.45"/>
    <n v="7.17"/>
    <n v="187.85"/>
  </r>
  <r>
    <n v="6465"/>
    <n v="90987"/>
    <s v="Kathy Harvey"/>
    <s v="Express Road Cargo"/>
    <x v="0"/>
    <x v="2"/>
    <s v="Critical"/>
    <s v="Cabernet Sauvignon"/>
    <x v="0"/>
    <x v="1"/>
    <s v="Miraval Rose (1.5 Liter Magnum) 2014"/>
    <s v="Full Container"/>
    <s v="Mandurah"/>
    <x v="765"/>
    <d v="2010-10-26T00:00:00"/>
    <n v="23"/>
    <n v="7.0000000000000007E-2"/>
    <n v="5.58"/>
    <n v="1.99"/>
    <n v="128.34"/>
  </r>
  <r>
    <n v="6466"/>
    <n v="88155"/>
    <s v="James Adams"/>
    <s v="Express Road Cargo"/>
    <x v="1"/>
    <x v="1"/>
    <s v="Low"/>
    <s v="Sauvignon Blanc"/>
    <x v="0"/>
    <x v="1"/>
    <s v="Robert Oatley Sauvignon Blanc 2013"/>
    <s v="Large Crate"/>
    <s v="Adelaide"/>
    <x v="386"/>
    <d v="2013-10-30T00:00:00"/>
    <n v="24"/>
    <n v="0.01"/>
    <n v="152.47999999999999"/>
    <n v="4"/>
    <n v="3659.5199999999995"/>
  </r>
  <r>
    <n v="6467"/>
    <n v="88155"/>
    <s v="Ralph Sanders"/>
    <s v="Express Road Cargo"/>
    <x v="1"/>
    <x v="1"/>
    <s v="Low"/>
    <s v="Reisling"/>
    <x v="0"/>
    <x v="1"/>
    <s v="Chardonnais Napa Valley Chardonnay 2013"/>
    <s v="Large Crate"/>
    <s v="Canberra"/>
    <x v="386"/>
    <d v="2013-11-04T00:00:00"/>
    <n v="14"/>
    <n v="0.02"/>
    <n v="65.989999999999995"/>
    <n v="4.99"/>
    <n v="923.8599999999999"/>
  </r>
  <r>
    <n v="6468"/>
    <n v="86567"/>
    <s v="Lori Woods"/>
    <s v="Express Road Cargo"/>
    <x v="0"/>
    <x v="2"/>
    <s v="Not Specified"/>
    <s v="Cabernet Sauvignon"/>
    <x v="0"/>
    <x v="1"/>
    <s v="Francis Ford Coppola Sofia Rose 2014"/>
    <s v="Large Crate"/>
    <s v="Geraldton"/>
    <x v="926"/>
    <d v="2010-09-06T00:00:00"/>
    <n v="3"/>
    <n v="0.03"/>
    <n v="31.74"/>
    <n v="12.62"/>
    <n v="95.22"/>
  </r>
  <r>
    <n v="6469"/>
    <n v="90998"/>
    <s v="Patrick Ruiz"/>
    <s v="Express Road Cargo"/>
    <x v="2"/>
    <x v="2"/>
    <s v="Medium"/>
    <s v="Champagne"/>
    <x v="0"/>
    <x v="1"/>
    <s v="Orin Swift Cellars Fragile Rose 2014"/>
    <s v="Large Crate"/>
    <s v="Geraldton"/>
    <x v="266"/>
    <d v="2013-05-31T00:00:00"/>
    <n v="14"/>
    <n v="0.08"/>
    <n v="10.64"/>
    <n v="5.16"/>
    <n v="148.96"/>
  </r>
  <r>
    <n v="6470"/>
    <n v="90583"/>
    <s v="Fred Woods"/>
    <s v="Express Road Cargo"/>
    <x v="0"/>
    <x v="1"/>
    <s v="Medium"/>
    <s v="Cabernet Sauvignon"/>
    <x v="0"/>
    <x v="1"/>
    <s v="Lucien Albrecht Cremant d'Alsace Brut"/>
    <s v="Large Crate"/>
    <s v="Wodonga"/>
    <x v="1282"/>
    <d v="2010-09-18T00:00:00"/>
    <n v="5"/>
    <n v="0.08"/>
    <n v="7.77"/>
    <n v="9.23"/>
    <n v="38.849999999999994"/>
  </r>
  <r>
    <n v="6471"/>
    <n v="90583"/>
    <s v="Fred Woods"/>
    <s v="Express Road Cargo"/>
    <x v="2"/>
    <x v="1"/>
    <s v="Medium"/>
    <s v="Grenache Rose"/>
    <x v="0"/>
    <x v="1"/>
    <s v="La Playa Estate Cabernet Sauvignon Rose 2015"/>
    <s v="Full Container"/>
    <s v="Benalla"/>
    <x v="1282"/>
    <d v="2010-09-19T00:00:00"/>
    <n v="15"/>
    <n v="7.0000000000000007E-2"/>
    <n v="7.59"/>
    <n v="4"/>
    <n v="113.85"/>
  </r>
  <r>
    <n v="6472"/>
    <n v="89780"/>
    <s v="Henry Cruz"/>
    <s v="Express Road Cargo"/>
    <x v="1"/>
    <x v="0"/>
    <s v="Low"/>
    <s v="Reisling"/>
    <x v="0"/>
    <x v="1"/>
    <s v="Los Vascos Sauvignon Blanc 2015"/>
    <s v="Large Crate"/>
    <s v="Palmerston"/>
    <x v="328"/>
    <d v="2011-11-28T00:00:00"/>
    <n v="9"/>
    <n v="0.02"/>
    <n v="65.989999999999995"/>
    <n v="8.8000000000000007"/>
    <n v="593.91"/>
  </r>
  <r>
    <n v="6473"/>
    <n v="89185"/>
    <s v="Johnny Carter"/>
    <s v="Express Road Cargo"/>
    <x v="1"/>
    <x v="1"/>
    <s v="Medium"/>
    <s v="Reisling"/>
    <x v="0"/>
    <x v="1"/>
    <s v="Chardonnais Napa Valley Chardonnay 2013"/>
    <s v="Large Crate"/>
    <s v="Canberra"/>
    <x v="101"/>
    <d v="2011-04-21T00:00:00"/>
    <n v="4"/>
    <n v="0.02"/>
    <n v="125.99"/>
    <n v="8.08"/>
    <n v="503.96"/>
  </r>
  <r>
    <n v="6474"/>
    <n v="89185"/>
    <s v="Charles Armstrong"/>
    <s v="Air Cargo"/>
    <x v="2"/>
    <x v="1"/>
    <s v="Medium"/>
    <s v="Champagne"/>
    <x v="0"/>
    <x v="1"/>
    <s v="Orin Swift Cellars Fragile Rose 2014"/>
    <s v="Extra Large Crate"/>
    <s v="Canberra"/>
    <x v="101"/>
    <d v="2011-04-21T00:00:00"/>
    <n v="12"/>
    <n v="0.01"/>
    <n v="500.98"/>
    <n v="26"/>
    <n v="6011.76"/>
  </r>
  <r>
    <n v="6475"/>
    <n v="89185"/>
    <s v="Charles Armstrong"/>
    <s v="Express Road Cargo"/>
    <x v="0"/>
    <x v="1"/>
    <s v="Medium"/>
    <s v="Zinfandel"/>
    <x v="0"/>
    <x v="1"/>
    <s v="Chateau d'Esclans Whispering Angel Rose 2014"/>
    <s v="Full Container"/>
    <s v="Canberra"/>
    <x v="101"/>
    <d v="2011-04-22T00:00:00"/>
    <n v="8"/>
    <n v="0.09"/>
    <n v="29.14"/>
    <n v="4.8600000000000003"/>
    <n v="233.12"/>
  </r>
  <r>
    <n v="6476"/>
    <n v="89863"/>
    <s v="Joe Rice"/>
    <s v="Express Road Cargo"/>
    <x v="0"/>
    <x v="2"/>
    <s v="Not Specified"/>
    <s v="Malbec"/>
    <x v="0"/>
    <x v="1"/>
    <s v="Roederer Estate L'Ermitage 2007"/>
    <s v="Large Crate"/>
    <s v="Freemantle"/>
    <x v="855"/>
    <d v="2012-06-06T00:00:00"/>
    <n v="4"/>
    <n v="0.03"/>
    <n v="155.06"/>
    <n v="7.07"/>
    <n v="620.24"/>
  </r>
  <r>
    <n v="6477"/>
    <n v="89863"/>
    <s v="Joe Rice"/>
    <s v="Road Cargo"/>
    <x v="1"/>
    <x v="2"/>
    <s v="Not Specified"/>
    <s v="Reisling"/>
    <x v="0"/>
    <x v="1"/>
    <s v="Dog Point Vineyard Sauvignon Blanc 2014"/>
    <s v="Loose Wrap"/>
    <s v="Mandurah"/>
    <x v="855"/>
    <d v="2012-06-06T00:00:00"/>
    <n v="18"/>
    <n v="0.05"/>
    <n v="179.99"/>
    <n v="13.99"/>
    <n v="3239.82"/>
  </r>
  <r>
    <n v="6478"/>
    <n v="87920"/>
    <s v="Douglas Morris"/>
    <s v="Express Road Cargo"/>
    <x v="0"/>
    <x v="3"/>
    <s v="Not Specified"/>
    <s v="Zinfandel"/>
    <x v="0"/>
    <x v="1"/>
    <s v="Dopff &amp; Irion Cremant Rose Brut"/>
    <s v="Large Crate"/>
    <s v="Grafton"/>
    <x v="1299"/>
    <d v="2012-07-03T00:00:00"/>
    <n v="8"/>
    <n v="0.02"/>
    <n v="4.38"/>
    <n v="6.21"/>
    <n v="35.04"/>
  </r>
  <r>
    <n v="6479"/>
    <n v="87920"/>
    <s v="Douglas Morris"/>
    <s v="Express Road Cargo"/>
    <x v="0"/>
    <x v="3"/>
    <s v="Not Specified"/>
    <s v="Pinot Noir"/>
    <x v="0"/>
    <x v="1"/>
    <s v="Dopff &amp; Irion Cremant Rose Brut"/>
    <s v="Full Container"/>
    <s v="Newcastle"/>
    <x v="1299"/>
    <d v="2012-07-03T00:00:00"/>
    <n v="13"/>
    <n v="0.08"/>
    <n v="1.89"/>
    <n v="0.76"/>
    <n v="24.57"/>
  </r>
  <r>
    <n v="6480"/>
    <n v="87920"/>
    <s v="Douglas Morris"/>
    <s v="Express Road Cargo"/>
    <x v="0"/>
    <x v="3"/>
    <s v="Not Specified"/>
    <s v="Merlot"/>
    <x v="0"/>
    <x v="1"/>
    <s v="Bertani Bertarose 2014"/>
    <s v="Standard Size Crate"/>
    <s v="Goulburn"/>
    <x v="1299"/>
    <d v="2012-07-05T00:00:00"/>
    <n v="10"/>
    <n v="0.03"/>
    <n v="9.31"/>
    <n v="3.98"/>
    <n v="93.100000000000009"/>
  </r>
  <r>
    <n v="6481"/>
    <n v="87385"/>
    <s v="Robert Hunter"/>
    <s v="Express Road Cargo"/>
    <x v="0"/>
    <x v="1"/>
    <s v="Critical"/>
    <s v="Malbec"/>
    <x v="0"/>
    <x v="1"/>
    <s v="Barnard Griffin Rose of Sangiovese 2014"/>
    <s v="Large Crate"/>
    <s v="Port Lincoln"/>
    <x v="59"/>
    <d v="2011-12-27T00:00:00"/>
    <n v="21"/>
    <n v="0.03"/>
    <n v="19.98"/>
    <n v="8.68"/>
    <n v="419.58"/>
  </r>
  <r>
    <n v="6482"/>
    <n v="87389"/>
    <s v="Clarence Perry"/>
    <s v="Air Cargo"/>
    <x v="1"/>
    <x v="2"/>
    <s v="Critical"/>
    <s v="Reisling"/>
    <x v="0"/>
    <x v="1"/>
    <s v="Giesen Sauvignon Blanc 2014"/>
    <s v="Extra Large Crate"/>
    <s v="Freemantle"/>
    <x v="128"/>
    <d v="2013-12-26T00:00:00"/>
    <n v="8"/>
    <n v="0.09"/>
    <n v="449.99"/>
    <n v="49"/>
    <n v="3599.92"/>
  </r>
  <r>
    <n v="6483"/>
    <n v="91416"/>
    <s v="Aaron Chapman"/>
    <s v="Air Cargo"/>
    <x v="2"/>
    <x v="1"/>
    <s v="Low"/>
    <s v="Champagne"/>
    <x v="0"/>
    <x v="1"/>
    <s v="Bertani Bertarose 2014"/>
    <s v="Extra Large Crate"/>
    <s v="Wodonga"/>
    <x v="1346"/>
    <d v="2010-08-05T00:00:00"/>
    <n v="11"/>
    <n v="0"/>
    <n v="180.98"/>
    <n v="30"/>
    <n v="1990.78"/>
  </r>
  <r>
    <n v="6484"/>
    <n v="89418"/>
    <s v="Marie Sims"/>
    <s v="Air Cargo"/>
    <x v="2"/>
    <x v="0"/>
    <s v="Low"/>
    <s v="Grenache Rose"/>
    <x v="0"/>
    <x v="1"/>
    <s v="Bertani Bertarose 2014"/>
    <s v="Extra Large Crate"/>
    <s v="Mackay"/>
    <x v="387"/>
    <d v="2011-02-26T00:00:00"/>
    <n v="12"/>
    <n v="7.0000000000000007E-2"/>
    <n v="70.98"/>
    <n v="59.81"/>
    <n v="851.76"/>
  </r>
  <r>
    <n v="6485"/>
    <n v="89418"/>
    <s v="Marie Sims"/>
    <s v="Express Road Cargo"/>
    <x v="1"/>
    <x v="0"/>
    <s v="Low"/>
    <s v="Chardonnay"/>
    <x v="0"/>
    <x v="1"/>
    <s v="Rombauer Chardonnay 2014"/>
    <s v="Large Crate"/>
    <s v="Brisbane"/>
    <x v="387"/>
    <d v="2011-03-03T00:00:00"/>
    <n v="9"/>
    <n v="0.06"/>
    <n v="82.99"/>
    <n v="5.5"/>
    <n v="746.91"/>
  </r>
  <r>
    <n v="6486"/>
    <n v="89418"/>
    <s v="Marie Sims"/>
    <s v="Express Road Cargo"/>
    <x v="0"/>
    <x v="0"/>
    <s v="Low"/>
    <s v="Zinfandel"/>
    <x v="0"/>
    <x v="1"/>
    <s v="Domaine Lafond Roc-Epine Tavel Rose 2014"/>
    <s v="Full Container"/>
    <s v="Townsville"/>
    <x v="387"/>
    <d v="2011-03-03T00:00:00"/>
    <n v="8"/>
    <n v="0.02"/>
    <n v="1.95"/>
    <n v="1.63"/>
    <n v="15.6"/>
  </r>
  <r>
    <n v="6487"/>
    <n v="88039"/>
    <s v="Antonio Garza"/>
    <s v="Express Road Cargo"/>
    <x v="1"/>
    <x v="0"/>
    <s v="Not Specified"/>
    <s v="Pinot Gris"/>
    <x v="0"/>
    <x v="1"/>
    <s v="St. Supery Sauvignon Blanc 2015"/>
    <s v="Standard Size Crate"/>
    <s v="Palmerston"/>
    <x v="739"/>
    <d v="2010-07-18T00:00:00"/>
    <n v="13"/>
    <n v="0.09"/>
    <n v="28.48"/>
    <n v="1.99"/>
    <n v="370.24"/>
  </r>
  <r>
    <n v="6488"/>
    <n v="88999"/>
    <s v="Raymond Wood"/>
    <s v="Air Cargo"/>
    <x v="2"/>
    <x v="3"/>
    <s v="Not Specified"/>
    <s v="Grenache Rose"/>
    <x v="0"/>
    <x v="1"/>
    <s v="Miraval Rose (1.5 Liter Magnum) 2014"/>
    <s v="Extra Large Crate"/>
    <s v="Lithgow"/>
    <x v="939"/>
    <d v="2012-04-30T00:00:00"/>
    <n v="8"/>
    <n v="0"/>
    <n v="122.99"/>
    <n v="70.2"/>
    <n v="983.92"/>
  </r>
  <r>
    <n v="6489"/>
    <n v="87875"/>
    <s v="Henry Jenkins"/>
    <s v="Air Cargo"/>
    <x v="1"/>
    <x v="0"/>
    <s v="Medium"/>
    <s v="Pinot Gris"/>
    <x v="0"/>
    <x v="1"/>
    <s v="Lincourt Courtney's Chardonnay 2012"/>
    <s v="Small Crate"/>
    <s v="Darwin"/>
    <x v="172"/>
    <d v="2013-12-06T00:00:00"/>
    <n v="7"/>
    <n v="0.05"/>
    <n v="399.98"/>
    <n v="12.06"/>
    <n v="2799.86"/>
  </r>
  <r>
    <n v="6490"/>
    <n v="87862"/>
    <s v="Henry Jenkins"/>
    <s v="Express Road Cargo"/>
    <x v="0"/>
    <x v="0"/>
    <s v="Medium"/>
    <s v="Cabernet Sauvignon"/>
    <x v="0"/>
    <x v="1"/>
    <s v="Barnard Griffin Rose of Sangiovese 2014"/>
    <s v="Large Crate"/>
    <s v="Palmerston"/>
    <x v="240"/>
    <d v="2010-12-06T00:00:00"/>
    <n v="5"/>
    <n v="7.0000000000000007E-2"/>
    <n v="6.48"/>
    <n v="5.74"/>
    <n v="32.400000000000006"/>
  </r>
  <r>
    <n v="6491"/>
    <n v="89291"/>
    <s v="Adam Williams"/>
    <s v="Express Road Cargo"/>
    <x v="1"/>
    <x v="1"/>
    <s v="Critical"/>
    <s v="Chardonnay"/>
    <x v="0"/>
    <x v="1"/>
    <s v="Angeline Sauvignon Blanc 2014"/>
    <s v="Standard Size Crate"/>
    <s v="Adelaide"/>
    <x v="145"/>
    <d v="2010-05-22T00:00:00"/>
    <n v="9"/>
    <n v="0.03"/>
    <n v="55.99"/>
    <n v="5"/>
    <n v="503.91"/>
  </r>
  <r>
    <n v="6492"/>
    <n v="89291"/>
    <s v="Jeffrey Burton"/>
    <s v="Road Cargo"/>
    <x v="0"/>
    <x v="1"/>
    <s v="Critical"/>
    <s v="Malbec"/>
    <x v="0"/>
    <x v="1"/>
    <s v="Veuve Clicquot Brut Yellow Label"/>
    <s v="Full Container"/>
    <s v="Canberra"/>
    <x v="145"/>
    <d v="2010-05-22T00:00:00"/>
    <n v="3"/>
    <n v="0.04"/>
    <n v="1.98"/>
    <n v="0.7"/>
    <n v="5.9399999999999995"/>
  </r>
  <r>
    <n v="6493"/>
    <n v="87661"/>
    <s v="Russell Powell"/>
    <s v="Road Cargo"/>
    <x v="2"/>
    <x v="2"/>
    <s v="Critical"/>
    <s v="Cremant"/>
    <x v="0"/>
    <x v="1"/>
    <s v="Barnard Griffin Rose of Sangiovese 2014"/>
    <s v="Large Crate"/>
    <s v="Albany"/>
    <x v="1244"/>
    <d v="2012-10-26T00:00:00"/>
    <n v="23"/>
    <n v="0"/>
    <n v="8.09"/>
    <n v="7.96"/>
    <n v="186.07"/>
  </r>
  <r>
    <n v="6494"/>
    <n v="87661"/>
    <s v="Russell Powell"/>
    <s v="Express Road Cargo"/>
    <x v="2"/>
    <x v="2"/>
    <s v="Critical"/>
    <s v="Grenache Rose"/>
    <x v="0"/>
    <x v="1"/>
    <s v="Gerard Bertrand Cote des Roses Rose 2014"/>
    <s v="Full Container"/>
    <s v="Mandurah"/>
    <x v="1244"/>
    <d v="2012-10-28T00:00:00"/>
    <n v="11"/>
    <n v="0.06"/>
    <n v="14.2"/>
    <n v="5.3"/>
    <n v="156.19999999999999"/>
  </r>
  <r>
    <n v="6495"/>
    <n v="87893"/>
    <s v="Raymond Armstrong"/>
    <s v="Express Road Cargo"/>
    <x v="0"/>
    <x v="1"/>
    <s v="Not Specified"/>
    <s v="Merlot"/>
    <x v="0"/>
    <x v="1"/>
    <s v="Moet &amp; Chandon Imperial"/>
    <s v="Large Crate"/>
    <s v="Devonport"/>
    <x v="223"/>
    <d v="2011-12-23T00:00:00"/>
    <n v="6"/>
    <n v="0.09"/>
    <n v="3.69"/>
    <n v="0.5"/>
    <n v="22.14"/>
  </r>
  <r>
    <n v="6496"/>
    <n v="87893"/>
    <s v="Fred Parker"/>
    <s v="Road Cargo"/>
    <x v="0"/>
    <x v="1"/>
    <s v="Not Specified"/>
    <s v="Pinot Noir"/>
    <x v="0"/>
    <x v="1"/>
    <s v="Laurent-Perrier Brut Millesime 2006"/>
    <s v="Mini Crate"/>
    <s v="Devonport"/>
    <x v="223"/>
    <d v="2011-12-23T00:00:00"/>
    <n v="17"/>
    <n v="7.0000000000000007E-2"/>
    <n v="20.34"/>
    <n v="35"/>
    <n v="345.78"/>
  </r>
  <r>
    <n v="6497"/>
    <n v="89199"/>
    <s v="Ruby Harris"/>
    <s v="Express Road Cargo"/>
    <x v="0"/>
    <x v="2"/>
    <s v="High"/>
    <s v="Sangiovese"/>
    <x v="0"/>
    <x v="1"/>
    <s v="Louis Roederer Cristal Brut with Gift Box 2007"/>
    <s v="Large Crate"/>
    <s v="Geraldton"/>
    <x v="820"/>
    <d v="2010-02-23T00:00:00"/>
    <n v="13"/>
    <n v="0.08"/>
    <n v="34.99"/>
    <n v="7.73"/>
    <n v="454.87"/>
  </r>
  <r>
    <n v="6498"/>
    <n v="87689"/>
    <s v="Carlos Taylor"/>
    <s v="Express Road Cargo"/>
    <x v="0"/>
    <x v="1"/>
    <s v="Not Specified"/>
    <s v="Malbec"/>
    <x v="0"/>
    <x v="1"/>
    <s v="Chateau Gaudrelle Cremant d'Loire Brut"/>
    <s v="Large Crate"/>
    <s v="Canberra"/>
    <x v="605"/>
    <d v="2013-02-20T00:00:00"/>
    <n v="13"/>
    <n v="0.01"/>
    <n v="10.35"/>
    <n v="0.99"/>
    <n v="134.54999999999998"/>
  </r>
  <r>
    <n v="6499"/>
    <n v="87299"/>
    <s v="Jason Owens"/>
    <s v="Express Road Cargo"/>
    <x v="0"/>
    <x v="1"/>
    <s v="Critical"/>
    <s v="Zinfandel"/>
    <x v="0"/>
    <x v="1"/>
    <s v="Roederer Estate L'Ermitage 2007"/>
    <s v="Large Crate"/>
    <s v="Launceston"/>
    <x v="388"/>
    <d v="2010-12-12T00:00:00"/>
    <n v="19"/>
    <n v="0.02"/>
    <n v="5.28"/>
    <n v="6.26"/>
    <n v="100.32000000000001"/>
  </r>
  <r>
    <n v="6500"/>
    <n v="90314"/>
    <s v="Brandon Chapman"/>
    <s v="Express Road Cargo"/>
    <x v="0"/>
    <x v="1"/>
    <s v="Low"/>
    <s v="Pinot Noir"/>
    <x v="0"/>
    <x v="1"/>
    <s v="Lucien Albrecht Cremant d'Alsace Brut"/>
    <s v="Full Container"/>
    <s v="Mildura"/>
    <x v="1347"/>
    <d v="2010-06-23T00:00:00"/>
    <n v="4"/>
    <n v="7.0000000000000007E-2"/>
    <n v="3.28"/>
    <n v="3.97"/>
    <n v="13.12"/>
  </r>
  <r>
    <n v="6501"/>
    <n v="90314"/>
    <s v="Jesse Mcdonald"/>
    <s v="Express Road Cargo"/>
    <x v="1"/>
    <x v="1"/>
    <s v="Low"/>
    <s v="Pinot Gris"/>
    <x v="0"/>
    <x v="6"/>
    <s v="Dog Point Vineyard Sauvignon Blanc 2014"/>
    <s v="Large Crate"/>
    <s v="Ararat"/>
    <x v="1347"/>
    <d v="2010-06-30T00:00:00"/>
    <n v="3"/>
    <n v="0.02"/>
    <n v="256.99"/>
    <n v="11.25"/>
    <n v="770.97"/>
  </r>
  <r>
    <n v="6502"/>
    <n v="90314"/>
    <s v="Jesse Mcdonald"/>
    <s v="Express Road Cargo"/>
    <x v="0"/>
    <x v="1"/>
    <s v="Low"/>
    <s v="Malbec"/>
    <x v="0"/>
    <x v="6"/>
    <s v="Bertani Bertarose 2014"/>
    <s v="Large Crate"/>
    <s v="Ballarat"/>
    <x v="1347"/>
    <d v="2010-06-25T00:00:00"/>
    <n v="10"/>
    <n v="0.01"/>
    <n v="6.48"/>
    <n v="5.14"/>
    <n v="64.800000000000011"/>
  </r>
  <r>
    <n v="6503"/>
    <n v="89435"/>
    <s v="Samuel Medina"/>
    <s v="Express Road Cargo"/>
    <x v="0"/>
    <x v="2"/>
    <s v="High"/>
    <s v="Sangiovese"/>
    <x v="0"/>
    <x v="6"/>
    <s v="Pierre Sparr Cremant d'Alsace Reserve Brut Rose"/>
    <s v="Large Crate"/>
    <s v="Busseltol"/>
    <x v="675"/>
    <d v="2012-09-07T00:00:00"/>
    <n v="22"/>
    <n v="0.09"/>
    <n v="1.68"/>
    <n v="5.28"/>
    <n v="36.96"/>
  </r>
  <r>
    <n v="6504"/>
    <n v="89731"/>
    <s v="Scott Day"/>
    <s v="Express Road Cargo"/>
    <x v="2"/>
    <x v="1"/>
    <s v="Medium"/>
    <s v="Cremant"/>
    <x v="0"/>
    <x v="6"/>
    <s v="Miraval Rose 2014"/>
    <s v="Mini Crate"/>
    <s v="Mount Gambier"/>
    <x v="1348"/>
    <d v="2011-02-05T00:00:00"/>
    <n v="4"/>
    <n v="0.1"/>
    <n v="194.3"/>
    <n v="11.54"/>
    <n v="777.2"/>
  </r>
  <r>
    <n v="6505"/>
    <n v="90442"/>
    <s v="Jacqueline Young"/>
    <s v="Express Road Cargo"/>
    <x v="0"/>
    <x v="1"/>
    <s v="Medium"/>
    <s v="Cabernet Sauvignon"/>
    <x v="0"/>
    <x v="6"/>
    <s v="Schramsberg Cremant Demi-Sec 2011"/>
    <s v="Large Crate"/>
    <s v="Ararat"/>
    <x v="664"/>
    <d v="2012-07-28T00:00:00"/>
    <n v="1"/>
    <n v="0.09"/>
    <n v="178.47"/>
    <n v="19.989999999999998"/>
    <n v="178.47"/>
  </r>
  <r>
    <n v="6506"/>
    <n v="90442"/>
    <s v="Marie Evans"/>
    <s v="Express Road Cargo"/>
    <x v="1"/>
    <x v="1"/>
    <s v="Medium"/>
    <s v="Pinot Gris"/>
    <x v="0"/>
    <x v="6"/>
    <s v="Villa Maria Private Bin Sauvignon Blanc 2015"/>
    <s v="Large Crate"/>
    <s v="Frankston"/>
    <x v="664"/>
    <d v="2012-07-27T00:00:00"/>
    <n v="7"/>
    <n v="0.05"/>
    <n v="300.97000000000003"/>
    <n v="7.18"/>
    <n v="2106.79"/>
  </r>
  <r>
    <n v="6507"/>
    <n v="89075"/>
    <s v="Arthur Henderson"/>
    <s v="Express Road Cargo"/>
    <x v="1"/>
    <x v="2"/>
    <s v="High"/>
    <s v="Sauvignon Blanc"/>
    <x v="0"/>
    <x v="6"/>
    <s v="Giesen Sauvignon Blanc 2014"/>
    <s v="Large Crate"/>
    <s v="Busseltol"/>
    <x v="966"/>
    <d v="2013-06-26T00:00:00"/>
    <n v="18"/>
    <n v="0.02"/>
    <n v="65.989999999999995"/>
    <n v="3.99"/>
    <n v="1187.82"/>
  </r>
  <r>
    <n v="6508"/>
    <n v="86773"/>
    <s v="Christopher Gordon"/>
    <s v="Express Road Cargo"/>
    <x v="2"/>
    <x v="1"/>
    <s v="Not Specified"/>
    <s v="Grenache Rose"/>
    <x v="0"/>
    <x v="6"/>
    <s v="Marques de Caceres Rioja Rosado 2014"/>
    <s v="Mini Crate"/>
    <s v="Ballarat"/>
    <x v="438"/>
    <d v="2011-11-15T00:00:00"/>
    <n v="26"/>
    <n v="0.09"/>
    <n v="209.84"/>
    <n v="21.21"/>
    <n v="5455.84"/>
  </r>
  <r>
    <n v="6509"/>
    <n v="88829"/>
    <s v="Lori Kim"/>
    <s v="Air Cargo"/>
    <x v="2"/>
    <x v="3"/>
    <s v="Low"/>
    <s v="Sangiovese Rose"/>
    <x v="0"/>
    <x v="6"/>
    <s v="Chateau d'Esclans Whispering Angel Rose 2014"/>
    <s v="Small Crate"/>
    <s v="Sydney"/>
    <x v="1075"/>
    <d v="2011-10-02T00:00:00"/>
    <n v="12"/>
    <n v="0.02"/>
    <n v="81.94"/>
    <n v="55.81"/>
    <n v="983.28"/>
  </r>
  <r>
    <n v="6510"/>
    <n v="86645"/>
    <s v="Kevin Oliver"/>
    <s v="Express Road Cargo"/>
    <x v="0"/>
    <x v="1"/>
    <s v="Low"/>
    <s v="Sangiovese"/>
    <x v="0"/>
    <x v="6"/>
    <s v="Laurent-Perrier Brut Millesime 2006"/>
    <s v="Large Crate"/>
    <s v="Benalla"/>
    <x v="817"/>
    <d v="2010-05-05T00:00:00"/>
    <n v="18"/>
    <n v="0.09"/>
    <n v="30.98"/>
    <n v="19.510000000000002"/>
    <n v="557.64"/>
  </r>
  <r>
    <n v="6511"/>
    <n v="86645"/>
    <s v="Kevin Oliver"/>
    <s v="Express Road Cargo"/>
    <x v="2"/>
    <x v="1"/>
    <s v="Low"/>
    <s v="Grenache Rose"/>
    <x v="0"/>
    <x v="6"/>
    <s v="Chateau de Campuget Costieres de Nimes Tradition Rose 2015"/>
    <s v="Mini Crate"/>
    <s v="Benalla"/>
    <x v="817"/>
    <d v="2010-05-05T00:00:00"/>
    <n v="17"/>
    <n v="0.03"/>
    <n v="49.34"/>
    <n v="10.25"/>
    <n v="838.78000000000009"/>
  </r>
  <r>
    <n v="6512"/>
    <n v="88073"/>
    <s v="Gregory Shaw"/>
    <s v="Air Cargo"/>
    <x v="2"/>
    <x v="3"/>
    <s v="Not Specified"/>
    <s v="Cremant"/>
    <x v="0"/>
    <x v="6"/>
    <s v="Sutter Home Pink Moscato"/>
    <s v="Small Crate"/>
    <s v="Wagga Wagga"/>
    <x v="1043"/>
    <d v="2013-04-06T00:00:00"/>
    <n v="12"/>
    <n v="0.05"/>
    <n v="150.97999999999999"/>
    <n v="66.27"/>
    <n v="1811.7599999999998"/>
  </r>
  <r>
    <n v="6513"/>
    <n v="90302"/>
    <s v="Daniel Russell"/>
    <s v="Express Road Cargo"/>
    <x v="0"/>
    <x v="3"/>
    <s v="High"/>
    <s v="Shiraz"/>
    <x v="0"/>
    <x v="6"/>
    <s v="Jean-Baptiste Adam Les Natures Cremant d'Alsace Brut"/>
    <s v="Large Crate"/>
    <s v="Cessnock"/>
    <x v="1029"/>
    <d v="2013-05-20T00:00:00"/>
    <n v="7"/>
    <n v="7.0000000000000007E-2"/>
    <n v="37.700000000000003"/>
    <n v="2.99"/>
    <n v="263.90000000000003"/>
  </r>
  <r>
    <n v="6514"/>
    <n v="90302"/>
    <s v="Daniel Russell"/>
    <s v="Express Road Cargo"/>
    <x v="0"/>
    <x v="3"/>
    <s v="High"/>
    <s v="Pinot Noir"/>
    <x v="0"/>
    <x v="6"/>
    <s v="Orin Swift Cellars Fragile Rose 2014"/>
    <s v="Large Crate"/>
    <s v="Tamworth"/>
    <x v="1029"/>
    <d v="2013-05-19T00:00:00"/>
    <n v="16"/>
    <n v="0"/>
    <n v="19.98"/>
    <n v="8.68"/>
    <n v="319.68"/>
  </r>
  <r>
    <n v="6515"/>
    <n v="90302"/>
    <s v="Daniel Russell"/>
    <s v="Express Road Cargo"/>
    <x v="0"/>
    <x v="3"/>
    <s v="High"/>
    <s v="Pinot Noir"/>
    <x v="0"/>
    <x v="4"/>
    <s v="Bertani Bertarose 2014"/>
    <s v="Standard Size Crate"/>
    <s v="Paramatta"/>
    <x v="1029"/>
    <d v="2013-05-19T00:00:00"/>
    <n v="10"/>
    <n v="0.06"/>
    <n v="10.48"/>
    <n v="2.89"/>
    <n v="104.80000000000001"/>
  </r>
  <r>
    <n v="6516"/>
    <n v="87038"/>
    <s v="Gary Jordan"/>
    <s v="Express Road Cargo"/>
    <x v="0"/>
    <x v="1"/>
    <s v="Medium"/>
    <s v="Malbec"/>
    <x v="0"/>
    <x v="6"/>
    <s v="Chateau Gaudrelle Cremant d'Loire Brut"/>
    <s v="Full Container"/>
    <s v="Canberra"/>
    <x v="1111"/>
    <d v="2012-08-27T00:00:00"/>
    <n v="2"/>
    <n v="0"/>
    <n v="4.84"/>
    <n v="0.71"/>
    <n v="9.68"/>
  </r>
  <r>
    <n v="6517"/>
    <n v="89056"/>
    <s v="Paul Nelson"/>
    <s v="Express Road Cargo"/>
    <x v="0"/>
    <x v="3"/>
    <s v="Low"/>
    <s v="Sangiovese"/>
    <x v="0"/>
    <x v="6"/>
    <s v="JCB N¬∞21 Brut Cremant de Bourgogne"/>
    <s v="Large Crate"/>
    <s v="Grafton"/>
    <x v="105"/>
    <d v="2011-07-02T00:00:00"/>
    <n v="14"/>
    <n v="0.04"/>
    <n v="232.58"/>
    <n v="19.989999999999998"/>
    <n v="3256.1200000000003"/>
  </r>
  <r>
    <n v="6518"/>
    <n v="89056"/>
    <s v="Paul Nelson"/>
    <s v="Express Road Cargo"/>
    <x v="0"/>
    <x v="3"/>
    <s v="Low"/>
    <s v="Zinfandel"/>
    <x v="0"/>
    <x v="6"/>
    <s v="La Playa Estate Cabernet Sauvignon Rose 2015"/>
    <s v="Large Crate"/>
    <s v="Orange"/>
    <x v="105"/>
    <d v="2011-07-02T00:00:00"/>
    <n v="10"/>
    <n v="0"/>
    <n v="5.98"/>
    <n v="7.5"/>
    <n v="59.800000000000004"/>
  </r>
  <r>
    <n v="6519"/>
    <n v="89679"/>
    <s v="Kevin Lopez"/>
    <s v="Express Road Cargo"/>
    <x v="0"/>
    <x v="1"/>
    <s v="Critical"/>
    <s v="Cabernet Sauvignon"/>
    <x v="0"/>
    <x v="6"/>
    <s v="Veuve Clicquot Brut Yellow Label"/>
    <s v="Full Container"/>
    <s v="Hobart"/>
    <x v="221"/>
    <d v="2010-01-18T00:00:00"/>
    <n v="9"/>
    <n v="0.09"/>
    <n v="2.1800000000000002"/>
    <n v="0.78"/>
    <n v="19.62"/>
  </r>
  <r>
    <n v="6520"/>
    <n v="89679"/>
    <s v="Kevin Lopez"/>
    <s v="Air Cargo"/>
    <x v="2"/>
    <x v="1"/>
    <s v="Critical"/>
    <s v="Cremant"/>
    <x v="0"/>
    <x v="6"/>
    <s v="Orin Swift Cellars Fragile Rose 2014"/>
    <s v="Small Crate"/>
    <s v="Launceston"/>
    <x v="221"/>
    <d v="2010-01-18T00:00:00"/>
    <n v="1"/>
    <n v="0.05"/>
    <n v="179.29"/>
    <n v="29.21"/>
    <n v="179.29"/>
  </r>
  <r>
    <n v="6521"/>
    <n v="87659"/>
    <s v="Russell Powell"/>
    <s v="Express Road Cargo"/>
    <x v="0"/>
    <x v="2"/>
    <s v="Low"/>
    <s v="Sangiovese"/>
    <x v="0"/>
    <x v="6"/>
    <s v="JCB N¬∞21 Brut Cremant de Bourgogne"/>
    <s v="Large Crate"/>
    <s v="Busseltol"/>
    <x v="1323"/>
    <d v="2012-07-14T00:00:00"/>
    <n v="4"/>
    <n v="0.1"/>
    <n v="35.44"/>
    <n v="19.989999999999998"/>
    <n v="141.76"/>
  </r>
  <r>
    <n v="6522"/>
    <n v="87659"/>
    <s v="Russell Powell"/>
    <s v="Express Road Cargo"/>
    <x v="0"/>
    <x v="2"/>
    <s v="Low"/>
    <s v="Shiraz"/>
    <x v="0"/>
    <x v="6"/>
    <s v="Chateau d'Esclans Garrus Rose 2013"/>
    <s v="Large Crate"/>
    <s v="Perth"/>
    <x v="1323"/>
    <d v="2012-07-17T00:00:00"/>
    <n v="9"/>
    <n v="0.06"/>
    <n v="55.48"/>
    <n v="14.3"/>
    <n v="499.32"/>
  </r>
  <r>
    <n v="6523"/>
    <n v="88801"/>
    <s v="Andrew Henry"/>
    <s v="Express Road Cargo"/>
    <x v="0"/>
    <x v="1"/>
    <s v="Medium"/>
    <s v="Malbec"/>
    <x v="0"/>
    <x v="6"/>
    <s v="Orin Swift Cellars Fragile Rose 2014"/>
    <s v="Loose Wrap"/>
    <s v="Canberra"/>
    <x v="668"/>
    <d v="2011-07-16T00:00:00"/>
    <n v="10"/>
    <n v="0"/>
    <n v="21.66"/>
    <n v="13.99"/>
    <n v="216.6"/>
  </r>
  <r>
    <n v="6524"/>
    <n v="86205"/>
    <s v="Alice Boyd"/>
    <s v="Road Cargo"/>
    <x v="0"/>
    <x v="1"/>
    <s v="Critical"/>
    <s v="Sangiovese"/>
    <x v="0"/>
    <x v="6"/>
    <s v="Bollinger Brut Special Cuvee"/>
    <s v="Large Crate"/>
    <s v="Mount Barker"/>
    <x v="389"/>
    <d v="2011-09-27T00:00:00"/>
    <n v="4"/>
    <n v="0.1"/>
    <n v="40.98"/>
    <n v="2.99"/>
    <n v="163.92"/>
  </r>
  <r>
    <n v="6525"/>
    <n v="91577"/>
    <s v="Joshua Sanders"/>
    <s v="Express Road Cargo"/>
    <x v="0"/>
    <x v="0"/>
    <s v="Critical"/>
    <s v="Shiraz"/>
    <x v="0"/>
    <x v="6"/>
    <s v="Miraval Rose (1.5 Liter Magnum) 2014"/>
    <s v="Full Container"/>
    <s v="Darwin"/>
    <x v="19"/>
    <d v="2013-05-08T00:00:00"/>
    <n v="15"/>
    <n v="0.02"/>
    <n v="4.28"/>
    <n v="0.94"/>
    <n v="64.2"/>
  </r>
  <r>
    <n v="6526"/>
    <n v="88576"/>
    <s v="Eric Martinez"/>
    <s v="Express Road Cargo"/>
    <x v="0"/>
    <x v="2"/>
    <s v="High"/>
    <s v="Pinot Noir"/>
    <x v="0"/>
    <x v="6"/>
    <s v="Bertani Bertarose 2014"/>
    <s v="Large Crate"/>
    <s v="Perth"/>
    <x v="627"/>
    <d v="2013-08-29T00:00:00"/>
    <n v="7"/>
    <n v="0.09"/>
    <n v="2.61"/>
    <n v="0.5"/>
    <n v="18.27"/>
  </r>
  <r>
    <n v="6527"/>
    <n v="88576"/>
    <s v="Gerald Graham"/>
    <s v="Express Road Cargo"/>
    <x v="0"/>
    <x v="3"/>
    <s v="High"/>
    <s v="Shiraz"/>
    <x v="0"/>
    <x v="6"/>
    <s v="Domaine Lafond Roc-Epine Tavel Rose 2014"/>
    <s v="Mini Crate"/>
    <s v="Bathurst"/>
    <x v="627"/>
    <d v="2013-08-29T00:00:00"/>
    <n v="8"/>
    <n v="0.09"/>
    <n v="60.98"/>
    <n v="49"/>
    <n v="487.84"/>
  </r>
  <r>
    <n v="6528"/>
    <n v="86291"/>
    <s v="Gerald Bennett"/>
    <s v="Express Road Cargo"/>
    <x v="2"/>
    <x v="1"/>
    <s v="High"/>
    <s v="Champagne"/>
    <x v="0"/>
    <x v="6"/>
    <s v="Orin Swift Cellars Fragile Rose 2014"/>
    <s v="Large Crate"/>
    <s v="Benalla"/>
    <x v="243"/>
    <d v="2011-01-20T00:00:00"/>
    <n v="7"/>
    <n v="0.08"/>
    <n v="17.78"/>
    <n v="5.03"/>
    <n v="124.46000000000001"/>
  </r>
  <r>
    <n v="6529"/>
    <n v="86291"/>
    <s v="Gerald Bennett"/>
    <s v="Express Road Cargo"/>
    <x v="0"/>
    <x v="1"/>
    <s v="High"/>
    <s v="Sangiovese"/>
    <x v="0"/>
    <x v="6"/>
    <s v="JCB N¬∞21 Brut Cremant de Bourgogne"/>
    <s v="Loose Wrap"/>
    <s v="Melton"/>
    <x v="243"/>
    <d v="2011-01-19T00:00:00"/>
    <n v="12"/>
    <n v="0.09"/>
    <n v="28.28"/>
    <n v="13.99"/>
    <n v="339.36"/>
  </r>
  <r>
    <n v="6530"/>
    <n v="89158"/>
    <s v="Gary Henry"/>
    <s v="Road Cargo"/>
    <x v="0"/>
    <x v="1"/>
    <s v="Not Specified"/>
    <s v="Merlot"/>
    <x v="0"/>
    <x v="6"/>
    <s v="La Playa Estate Cabernet Sauvignon Rose 2015"/>
    <s v="Large Crate"/>
    <s v="Mount Barker"/>
    <x v="241"/>
    <d v="2012-04-24T00:00:00"/>
    <n v="12"/>
    <n v="0.02"/>
    <n v="7.1"/>
    <n v="6.05"/>
    <n v="85.199999999999989"/>
  </r>
  <r>
    <n v="6531"/>
    <n v="89158"/>
    <s v="Gary Henry"/>
    <s v="Express Road Cargo"/>
    <x v="0"/>
    <x v="1"/>
    <s v="Not Specified"/>
    <s v="Malbec"/>
    <x v="0"/>
    <x v="6"/>
    <s v="Simonnet-Febvre Cremant de Bourgogne Blanc"/>
    <s v="Full Container"/>
    <s v="Victor Harbor"/>
    <x v="241"/>
    <d v="2012-04-25T00:00:00"/>
    <n v="13"/>
    <n v="0.1"/>
    <n v="3.74"/>
    <n v="0.94"/>
    <n v="48.620000000000005"/>
  </r>
  <r>
    <n v="6532"/>
    <n v="88190"/>
    <s v="Billy Snyder"/>
    <s v="Express Road Cargo"/>
    <x v="1"/>
    <x v="3"/>
    <s v="Low"/>
    <s v="Chardonnay"/>
    <x v="0"/>
    <x v="6"/>
    <s v="Lucky Chardonnay 2012"/>
    <s v="Standard Size Crate"/>
    <s v="Grafton"/>
    <x v="1079"/>
    <d v="2013-11-02T00:00:00"/>
    <n v="8"/>
    <n v="0.06"/>
    <n v="35.99"/>
    <n v="2.5"/>
    <n v="287.92"/>
  </r>
  <r>
    <n v="6533"/>
    <n v="89453"/>
    <s v="Mark Hughes"/>
    <s v="Express Road Cargo"/>
    <x v="0"/>
    <x v="1"/>
    <s v="High"/>
    <s v="Cabernet Sauvignon"/>
    <x v="0"/>
    <x v="6"/>
    <s v="Langlois Chateau Cremant de Loire Brut"/>
    <s v="Full Container"/>
    <s v="Canberra"/>
    <x v="299"/>
    <d v="2012-02-06T00:00:00"/>
    <n v="3"/>
    <n v="7.0000000000000007E-2"/>
    <n v="5.81"/>
    <n v="3.37"/>
    <n v="17.43"/>
  </r>
  <r>
    <n v="6534"/>
    <n v="91470"/>
    <s v="Matthew Martin"/>
    <s v="Express Road Cargo"/>
    <x v="0"/>
    <x v="2"/>
    <s v="High"/>
    <s v="Cabernet Sauvignon"/>
    <x v="0"/>
    <x v="6"/>
    <s v="Moet &amp; Chandon Imperial"/>
    <s v="Large Crate"/>
    <s v="Rockingham"/>
    <x v="390"/>
    <d v="2013-04-24T00:00:00"/>
    <n v="2"/>
    <n v="0.01"/>
    <n v="4.0599999999999996"/>
    <n v="6.89"/>
    <n v="8.1199999999999992"/>
  </r>
  <r>
    <n v="6535"/>
    <n v="88870"/>
    <s v="Ronald Bell"/>
    <s v="Express Road Cargo"/>
    <x v="0"/>
    <x v="3"/>
    <s v="Medium"/>
    <s v="Pinot Noir"/>
    <x v="0"/>
    <x v="4"/>
    <s v="Miraval Rose 2014"/>
    <s v="Standard Size Crate"/>
    <s v="Orange"/>
    <x v="91"/>
    <d v="2010-03-24T00:00:00"/>
    <n v="1"/>
    <n v="0.08"/>
    <n v="6.84"/>
    <n v="8.3699999999999992"/>
    <n v="6.84"/>
  </r>
  <r>
    <n v="6536"/>
    <n v="88870"/>
    <s v="Kenneth West"/>
    <s v="Road Cargo"/>
    <x v="1"/>
    <x v="1"/>
    <s v="Medium"/>
    <s v="Pinot Gris"/>
    <x v="0"/>
    <x v="6"/>
    <s v="Giesen Sauvignon Blanc 2014"/>
    <s v="Large Crate"/>
    <s v="Hobart"/>
    <x v="91"/>
    <d v="2010-03-23T00:00:00"/>
    <n v="4"/>
    <n v="0.1"/>
    <n v="152.47999999999999"/>
    <n v="4"/>
    <n v="609.91999999999996"/>
  </r>
  <r>
    <n v="6537"/>
    <n v="90650"/>
    <s v="Frank Fields"/>
    <s v="Road Cargo"/>
    <x v="0"/>
    <x v="3"/>
    <s v="Critical"/>
    <s v="Pinot Noir"/>
    <x v="0"/>
    <x v="6"/>
    <s v="Louis Roederer Cristal Brut 2006"/>
    <s v="Standard Size Crate"/>
    <s v="Liverpool"/>
    <x v="169"/>
    <d v="2011-07-18T00:00:00"/>
    <n v="9"/>
    <n v="0"/>
    <n v="5.74"/>
    <n v="5.3"/>
    <n v="51.660000000000004"/>
  </r>
  <r>
    <n v="6538"/>
    <n v="89997"/>
    <s v="Brian Hernandez"/>
    <s v="Road Cargo"/>
    <x v="0"/>
    <x v="3"/>
    <s v="High"/>
    <s v="Shiraz"/>
    <x v="0"/>
    <x v="6"/>
    <s v="Langlois Chateau Cremant de Loire Brut"/>
    <s v="Large Crate"/>
    <s v="Albury"/>
    <x v="1287"/>
    <d v="2012-09-14T00:00:00"/>
    <n v="11"/>
    <n v="0.06"/>
    <n v="5.81"/>
    <n v="8.49"/>
    <n v="63.91"/>
  </r>
  <r>
    <n v="6539"/>
    <n v="88863"/>
    <s v="Gerald Nelson"/>
    <s v="Road Cargo"/>
    <x v="2"/>
    <x v="1"/>
    <s v="Critical"/>
    <s v="Grenache Rose"/>
    <x v="0"/>
    <x v="6"/>
    <s v="Marques de Caceres Rioja Rosado 2014"/>
    <s v="Mini Crate"/>
    <s v="Port Adelaide"/>
    <x v="171"/>
    <d v="2012-10-10T00:00:00"/>
    <n v="2"/>
    <n v="0.01"/>
    <n v="40.97"/>
    <n v="14.45"/>
    <n v="81.94"/>
  </r>
  <r>
    <n v="6540"/>
    <n v="89613"/>
    <s v="Shawn Snyder"/>
    <s v="Express Road Cargo"/>
    <x v="2"/>
    <x v="3"/>
    <s v="Critical"/>
    <s v="Champagne"/>
    <x v="0"/>
    <x v="6"/>
    <s v="Locations by Dave Phinney F Rose&quot;"/>
    <s v="Mini Crate"/>
    <s v="Blue Mountains"/>
    <x v="353"/>
    <d v="2011-02-19T00:00:00"/>
    <n v="8"/>
    <n v="0.1"/>
    <n v="320.98"/>
    <n v="24.49"/>
    <n v="2567.84"/>
  </r>
  <r>
    <n v="6541"/>
    <n v="89613"/>
    <s v="Shawn Snyder"/>
    <s v="Express Road Cargo"/>
    <x v="0"/>
    <x v="3"/>
    <s v="Critical"/>
    <s v="Zinfandel"/>
    <x v="0"/>
    <x v="6"/>
    <s v="Lucien Albrecht Cremant d'Alsace Brut Rose"/>
    <s v="Large Crate"/>
    <s v="Cessnock"/>
    <x v="353"/>
    <d v="2011-02-17T00:00:00"/>
    <n v="5"/>
    <n v="0.01"/>
    <n v="4.9800000000000004"/>
    <n v="4.7"/>
    <n v="24.900000000000002"/>
  </r>
  <r>
    <n v="6542"/>
    <n v="91122"/>
    <s v="Benjamin Larson"/>
    <s v="Express Road Cargo"/>
    <x v="1"/>
    <x v="1"/>
    <s v="Not Specified"/>
    <s v="Sauvignon Blanc"/>
    <x v="0"/>
    <x v="6"/>
    <s v="Lucky Chardonnay 2012"/>
    <s v="Standard Size Crate"/>
    <s v="Hobart"/>
    <x v="716"/>
    <d v="2010-05-26T00:00:00"/>
    <n v="9"/>
    <n v="0.06"/>
    <n v="4.7699999999999996"/>
    <n v="2.39"/>
    <n v="42.929999999999993"/>
  </r>
  <r>
    <n v="6543"/>
    <n v="91122"/>
    <s v="Benjamin Larson"/>
    <s v="Express Road Cargo"/>
    <x v="0"/>
    <x v="1"/>
    <s v="Not Specified"/>
    <s v="Sangiovese"/>
    <x v="0"/>
    <x v="6"/>
    <s v="Domaine Lafond Roc-Epine Tavel Rose 2014"/>
    <s v="Large Crate"/>
    <s v="Burnie"/>
    <x v="716"/>
    <d v="2010-05-27T00:00:00"/>
    <n v="12"/>
    <n v="0.1"/>
    <n v="27.18"/>
    <n v="8.23"/>
    <n v="326.15999999999997"/>
  </r>
  <r>
    <n v="6544"/>
    <n v="90235"/>
    <s v="Jeffrey Roberts"/>
    <s v="Express Road Cargo"/>
    <x v="2"/>
    <x v="2"/>
    <s v="High"/>
    <s v="Sangiovese Rose"/>
    <x v="0"/>
    <x v="4"/>
    <s v="Pietradolce Etna Rosato 2014"/>
    <s v="Loose Wrap"/>
    <s v="Perth"/>
    <x v="1182"/>
    <d v="2013-11-10T00:00:00"/>
    <n v="26"/>
    <n v="0.06"/>
    <n v="92.23"/>
    <n v="39.61"/>
    <n v="2397.98"/>
  </r>
  <r>
    <n v="6545"/>
    <n v="90235"/>
    <s v="Gary Fields"/>
    <s v="Express Road Cargo"/>
    <x v="0"/>
    <x v="2"/>
    <s v="High"/>
    <s v="Sangiovese"/>
    <x v="0"/>
    <x v="6"/>
    <s v="Marques de Caceres Rioja Rosado 2014"/>
    <s v="Large Crate"/>
    <s v="Bunbury"/>
    <x v="1182"/>
    <d v="2013-11-11T00:00:00"/>
    <n v="14"/>
    <n v="0.03"/>
    <n v="1270.99"/>
    <n v="19.989999999999998"/>
    <n v="17793.86"/>
  </r>
  <r>
    <n v="6546"/>
    <n v="89268"/>
    <s v="Dennis Hansen"/>
    <s v="Road Cargo"/>
    <x v="1"/>
    <x v="3"/>
    <s v="High"/>
    <s v="Chardonnay"/>
    <x v="0"/>
    <x v="4"/>
    <s v="Dog Point Vineyard Sauvignon Blanc 2014"/>
    <s v="Standard Size Crate"/>
    <s v="Orange"/>
    <x v="1081"/>
    <d v="2013-05-17T00:00:00"/>
    <n v="10"/>
    <n v="0.1"/>
    <n v="29.89"/>
    <n v="1.99"/>
    <n v="298.89999999999998"/>
  </r>
  <r>
    <n v="6547"/>
    <n v="88634"/>
    <s v="Henry Fuller"/>
    <s v="Express Road Cargo"/>
    <x v="0"/>
    <x v="1"/>
    <s v="Critical"/>
    <s v="Sangiovese"/>
    <x v="0"/>
    <x v="6"/>
    <s v="Sutter Home White Zinfandel"/>
    <s v="Large Crate"/>
    <s v="Launceston"/>
    <x v="1241"/>
    <d v="2010-08-07T00:00:00"/>
    <n v="20"/>
    <n v="7.0000000000000007E-2"/>
    <n v="4.13"/>
    <n v="5.04"/>
    <n v="82.6"/>
  </r>
  <r>
    <n v="6548"/>
    <n v="88634"/>
    <s v="Henry Fuller"/>
    <s v="Express Road Cargo"/>
    <x v="0"/>
    <x v="1"/>
    <s v="Critical"/>
    <s v="Merlot"/>
    <x v="0"/>
    <x v="6"/>
    <s v="Miraval Rose (1.5 Liter Magnum) 2014"/>
    <s v="Large Crate"/>
    <s v="Burnie"/>
    <x v="1241"/>
    <d v="2010-08-08T00:00:00"/>
    <n v="14"/>
    <n v="0"/>
    <n v="4.4800000000000004"/>
    <n v="2.5"/>
    <n v="62.720000000000006"/>
  </r>
  <r>
    <n v="6549"/>
    <n v="90463"/>
    <s v="Ruth Martin"/>
    <s v="Express Road Cargo"/>
    <x v="1"/>
    <x v="2"/>
    <s v="Medium"/>
    <s v="Pinot Gris"/>
    <x v="0"/>
    <x v="6"/>
    <s v="Mercer Canyons Chardonnay 2013"/>
    <s v="Loose Wrap"/>
    <s v="Rockingham"/>
    <x v="1280"/>
    <d v="2011-11-19T00:00:00"/>
    <n v="20"/>
    <n v="0.09"/>
    <n v="9.49"/>
    <n v="5.76"/>
    <n v="189.8"/>
  </r>
  <r>
    <n v="6550"/>
    <n v="90057"/>
    <s v="George Cox"/>
    <s v="Express Road Cargo"/>
    <x v="0"/>
    <x v="3"/>
    <s v="Medium"/>
    <s v="Shiraz"/>
    <x v="0"/>
    <x v="6"/>
    <s v="Louis Roederer Cristal Brut 2006"/>
    <s v="Large Crate"/>
    <s v="Liverpool"/>
    <x v="391"/>
    <d v="2013-12-19T00:00:00"/>
    <n v="14"/>
    <n v="0.1"/>
    <n v="10.98"/>
    <n v="5.14"/>
    <n v="153.72"/>
  </r>
  <r>
    <n v="6551"/>
    <n v="89191"/>
    <s v="Charles Armstrong"/>
    <s v="Express Road Cargo"/>
    <x v="1"/>
    <x v="1"/>
    <s v="Critical"/>
    <s v="Pinot Gris"/>
    <x v="0"/>
    <x v="6"/>
    <s v="Villa Maria Private Bin Sauvignon Blanc 2015"/>
    <s v="Large Crate"/>
    <s v="Canberra"/>
    <x v="142"/>
    <d v="2013-08-18T00:00:00"/>
    <n v="12"/>
    <n v="0.05"/>
    <n v="65.989999999999995"/>
    <n v="5.99"/>
    <n v="791.87999999999988"/>
  </r>
  <r>
    <n v="6552"/>
    <n v="87618"/>
    <s v="Antonio Patterson"/>
    <s v="Express Road Cargo"/>
    <x v="0"/>
    <x v="1"/>
    <s v="Critical"/>
    <s v="Sangiovese"/>
    <x v="0"/>
    <x v="6"/>
    <s v="Dom Perignon 2006"/>
    <s v="Full Container"/>
    <s v="Mount Barker"/>
    <x v="777"/>
    <d v="2010-05-27T00:00:00"/>
    <n v="8"/>
    <n v="0.05"/>
    <n v="2.62"/>
    <n v="0.8"/>
    <n v="20.96"/>
  </r>
  <r>
    <n v="6553"/>
    <n v="88104"/>
    <s v="Juan Jackson"/>
    <s v="Express Road Cargo"/>
    <x v="1"/>
    <x v="3"/>
    <s v="Low"/>
    <s v="Reisling"/>
    <x v="0"/>
    <x v="6"/>
    <s v="Angeline Sauvignon Blanc 2014"/>
    <s v="Large Crate"/>
    <s v="Tamworth"/>
    <x v="392"/>
    <d v="2010-06-17T00:00:00"/>
    <n v="11"/>
    <n v="0.03"/>
    <n v="30.98"/>
    <n v="6.5"/>
    <n v="340.78000000000003"/>
  </r>
  <r>
    <n v="6554"/>
    <n v="87855"/>
    <s v="Donald Perez"/>
    <s v="Air Cargo"/>
    <x v="2"/>
    <x v="2"/>
    <s v="Critical"/>
    <s v="Cremant"/>
    <x v="0"/>
    <x v="6"/>
    <s v="Miraval Rose 2014"/>
    <s v="Extra Large Crate"/>
    <s v="Albany"/>
    <x v="902"/>
    <d v="2012-06-02T00:00:00"/>
    <n v="17"/>
    <n v="0.03"/>
    <n v="122.99"/>
    <n v="70.2"/>
    <n v="2090.83"/>
  </r>
  <r>
    <n v="6555"/>
    <n v="91379"/>
    <s v="Brandon Cox"/>
    <s v="Express Road Cargo"/>
    <x v="0"/>
    <x v="1"/>
    <s v="Neutral"/>
    <s v="Sangiovese"/>
    <x v="0"/>
    <x v="6"/>
    <s v="Sutter Home White Zinfandel"/>
    <s v="Large Crate"/>
    <s v="Frankston"/>
    <x v="42"/>
    <d v="2013-05-04T00:00:00"/>
    <n v="8"/>
    <n v="0.09"/>
    <n v="7.1"/>
    <n v="6.05"/>
    <n v="56.8"/>
  </r>
  <r>
    <n v="6556"/>
    <n v="91379"/>
    <s v="Brandon Cox"/>
    <s v="Express Road Cargo"/>
    <x v="1"/>
    <x v="1"/>
    <s v="Neutral"/>
    <s v="Sauvignon Blanc"/>
    <x v="0"/>
    <x v="4"/>
    <s v="Lucky Chardonnay 2012"/>
    <s v="Large Crate"/>
    <s v="Ballarat"/>
    <x v="42"/>
    <d v="2013-05-03T00:00:00"/>
    <n v="6"/>
    <n v="0.02"/>
    <n v="125.99"/>
    <n v="2.5"/>
    <n v="755.93999999999994"/>
  </r>
  <r>
    <n v="6557"/>
    <n v="85949"/>
    <s v="Ryan Ramirez"/>
    <s v="Road Cargo"/>
    <x v="0"/>
    <x v="1"/>
    <s v="Low"/>
    <s v="Zinfandel"/>
    <x v="0"/>
    <x v="6"/>
    <s v="Pierre Sparr Cremant d'Alsace Reserve Brut Rose"/>
    <s v="Large Crate"/>
    <s v="Canberra"/>
    <x v="40"/>
    <d v="2010-06-26T00:00:00"/>
    <n v="7"/>
    <n v="0.04"/>
    <n v="4.4800000000000004"/>
    <n v="2.5"/>
    <n v="31.360000000000003"/>
  </r>
  <r>
    <n v="6558"/>
    <n v="88952"/>
    <s v="David Wilson"/>
    <s v="Express Road Cargo"/>
    <x v="0"/>
    <x v="1"/>
    <s v="Low"/>
    <s v="Merlot"/>
    <x v="0"/>
    <x v="6"/>
    <s v="Sutter Home White Zinfandel"/>
    <s v="Standard Size Crate"/>
    <s v="Frankston"/>
    <x v="137"/>
    <d v="2013-08-12T00:00:00"/>
    <n v="19"/>
    <n v="0.02"/>
    <n v="11.97"/>
    <n v="5.81"/>
    <n v="227.43"/>
  </r>
  <r>
    <n v="6559"/>
    <n v="90798"/>
    <s v="Victor Gonzalez"/>
    <s v="Express Road Cargo"/>
    <x v="1"/>
    <x v="3"/>
    <s v="Not Specified"/>
    <s v="Reisling"/>
    <x v="0"/>
    <x v="4"/>
    <s v="Chardonnais Napa Valley Chardonnay 2013"/>
    <s v="Large Crate"/>
    <s v="Armidale"/>
    <x v="1283"/>
    <d v="2012-04-19T00:00:00"/>
    <n v="11"/>
    <n v="0.03"/>
    <n v="40.479999999999997"/>
    <n v="19.989999999999998"/>
    <n v="445.28"/>
  </r>
  <r>
    <n v="6560"/>
    <n v="90798"/>
    <s v="Victor Gonzalez"/>
    <s v="Express Road Cargo"/>
    <x v="0"/>
    <x v="3"/>
    <s v="Not Specified"/>
    <s v="Pinot Noir"/>
    <x v="0"/>
    <x v="4"/>
    <s v="Marques de Caceres Rioja Rosado 2014"/>
    <s v="Large Crate"/>
    <s v="Paramatta"/>
    <x v="1283"/>
    <d v="2012-04-19T00:00:00"/>
    <n v="11"/>
    <n v="0.08"/>
    <n v="4.28"/>
    <n v="5.68"/>
    <n v="47.080000000000005"/>
  </r>
  <r>
    <n v="6561"/>
    <n v="90798"/>
    <s v="Jack Woods"/>
    <s v="Express Road Cargo"/>
    <x v="1"/>
    <x v="0"/>
    <s v="Not Specified"/>
    <s v="Sauvignon Blanc"/>
    <x v="0"/>
    <x v="6"/>
    <s v="Hewitson LuLu Sauvignon Blanc 2014"/>
    <s v="Large Crate"/>
    <s v="Mount Isa"/>
    <x v="1283"/>
    <d v="2012-04-20T00:00:00"/>
    <n v="9"/>
    <n v="0.01"/>
    <n v="200.99"/>
    <n v="4.2"/>
    <n v="1808.91"/>
  </r>
  <r>
    <n v="6562"/>
    <n v="86724"/>
    <s v="Larry Price"/>
    <s v="Express Road Cargo"/>
    <x v="0"/>
    <x v="3"/>
    <s v="Low"/>
    <s v="Pinot Noir"/>
    <x v="0"/>
    <x v="6"/>
    <s v="La Playa Estate Cabernet Sauvignon Rose 2015"/>
    <s v="Large Crate"/>
    <s v="Cessnock"/>
    <x v="693"/>
    <d v="2010-08-13T00:00:00"/>
    <n v="13"/>
    <n v="0.1"/>
    <n v="4.13"/>
    <n v="0.99"/>
    <n v="53.69"/>
  </r>
  <r>
    <n v="6563"/>
    <n v="89225"/>
    <s v="Wayne Chapman"/>
    <s v="Express Road Cargo"/>
    <x v="0"/>
    <x v="1"/>
    <s v="Low"/>
    <s v="Merlot"/>
    <x v="0"/>
    <x v="6"/>
    <s v="Chateau Gaudrelle Cremant d'Loire Brut"/>
    <s v="Full Container"/>
    <s v="Canberra"/>
    <x v="1283"/>
    <d v="2012-04-26T00:00:00"/>
    <n v="8"/>
    <n v="0.01"/>
    <n v="6.88"/>
    <n v="2"/>
    <n v="55.04"/>
  </r>
  <r>
    <n v="6564"/>
    <n v="90866"/>
    <s v="Steven Willis"/>
    <s v="Express Road Cargo"/>
    <x v="0"/>
    <x v="3"/>
    <s v="Low"/>
    <s v="Merlot"/>
    <x v="0"/>
    <x v="6"/>
    <s v="Gerard Bertrand Cote des Roses Rose 2014"/>
    <s v="Large Crate"/>
    <s v="Broken Hill"/>
    <x v="673"/>
    <d v="2013-09-09T00:00:00"/>
    <n v="20"/>
    <n v="0.01"/>
    <n v="27.18"/>
    <n v="8.23"/>
    <n v="543.6"/>
  </r>
  <r>
    <n v="6565"/>
    <n v="88698"/>
    <s v="Paul Owens"/>
    <s v="Express Road Cargo"/>
    <x v="2"/>
    <x v="3"/>
    <s v="Not Specified"/>
    <s v="Cremant"/>
    <x v="0"/>
    <x v="4"/>
    <s v="Belle Glos Oeil de Perdrix Pinot Noir Blanc 2014"/>
    <s v="Full Container"/>
    <s v="Penrith"/>
    <x v="1225"/>
    <d v="2012-12-30T00:00:00"/>
    <n v="16"/>
    <n v="0.01"/>
    <n v="5.08"/>
    <n v="3.63"/>
    <n v="81.28"/>
  </r>
  <r>
    <n v="6566"/>
    <n v="88807"/>
    <s v="Andrew Henry"/>
    <s v="Express Road Cargo"/>
    <x v="0"/>
    <x v="1"/>
    <s v="Not Specified"/>
    <s v="Pinot Noir"/>
    <x v="0"/>
    <x v="6"/>
    <s v="Miraval Rose (1.5 Liter Magnum) 2014"/>
    <s v="Large Crate"/>
    <s v="Adelaide"/>
    <x v="574"/>
    <d v="2012-05-21T00:00:00"/>
    <n v="1"/>
    <n v="0.04"/>
    <n v="3.52"/>
    <n v="6.83"/>
    <n v="3.52"/>
  </r>
  <r>
    <n v="6567"/>
    <n v="86529"/>
    <s v="Jason King"/>
    <s v="Express Road Cargo"/>
    <x v="0"/>
    <x v="3"/>
    <s v="Critical"/>
    <s v="Pinot Noir"/>
    <x v="0"/>
    <x v="6"/>
    <s v="Pierre Sparr Cremant d'Alsace Reserve Brut Rose"/>
    <s v="Large Crate"/>
    <s v="Dubbo"/>
    <x v="238"/>
    <d v="2010-08-03T00:00:00"/>
    <n v="19"/>
    <n v="0"/>
    <n v="12.97"/>
    <n v="1.49"/>
    <n v="246.43"/>
  </r>
  <r>
    <n v="6568"/>
    <n v="86529"/>
    <s v="Jason King"/>
    <s v="Express Road Cargo"/>
    <x v="0"/>
    <x v="3"/>
    <s v="Critical"/>
    <s v="Sangiovese"/>
    <x v="0"/>
    <x v="6"/>
    <s v="Bollinger Brut Special Cuvee"/>
    <s v="Large Crate"/>
    <s v="Penrith"/>
    <x v="238"/>
    <d v="2010-08-02T00:00:00"/>
    <n v="9"/>
    <n v="0.06"/>
    <n v="4.91"/>
    <n v="0.5"/>
    <n v="44.19"/>
  </r>
  <r>
    <n v="6569"/>
    <n v="91075"/>
    <s v="Kevin Watkins"/>
    <s v="Road Cargo"/>
    <x v="0"/>
    <x v="1"/>
    <s v="Low"/>
    <s v="Malbec"/>
    <x v="0"/>
    <x v="6"/>
    <s v="Chateau d'Esclans Garrus Rose 2013"/>
    <s v="Full Container"/>
    <s v="Ballarat"/>
    <x v="598"/>
    <d v="2012-05-21T00:00:00"/>
    <n v="4"/>
    <n v="0"/>
    <n v="7.64"/>
    <n v="5.83"/>
    <n v="30.56"/>
  </r>
  <r>
    <n v="6570"/>
    <n v="88067"/>
    <s v="Robin Bell"/>
    <s v="Express Road Cargo"/>
    <x v="2"/>
    <x v="2"/>
    <s v="High"/>
    <s v="Sangiovese Rose"/>
    <x v="0"/>
    <x v="6"/>
    <s v="Locations by Dave Phinney F Rose&quot;"/>
    <s v="Full Container"/>
    <s v="Geraldton"/>
    <x v="1232"/>
    <d v="2012-12-19T00:00:00"/>
    <n v="17"/>
    <n v="0.08"/>
    <n v="39.979999999999997"/>
    <n v="9.1999999999999993"/>
    <n v="679.66"/>
  </r>
  <r>
    <n v="6571"/>
    <n v="88067"/>
    <s v="Robin Bell"/>
    <s v="Express Road Cargo"/>
    <x v="0"/>
    <x v="2"/>
    <s v="High"/>
    <s v="Zinfandel"/>
    <x v="0"/>
    <x v="6"/>
    <s v="Domaine Lafond Roc-Epine Tavel Rose 2014"/>
    <s v="Full Container"/>
    <s v="Busseltol"/>
    <x v="1232"/>
    <d v="2012-12-19T00:00:00"/>
    <n v="14"/>
    <n v="0.02"/>
    <n v="5.84"/>
    <n v="1.2"/>
    <n v="81.759999999999991"/>
  </r>
  <r>
    <n v="6572"/>
    <n v="88432"/>
    <s v="Philip Rodriguez"/>
    <s v="Express Road Cargo"/>
    <x v="2"/>
    <x v="0"/>
    <s v="Low"/>
    <s v="Champagne"/>
    <x v="0"/>
    <x v="4"/>
    <s v="Chateau d'Esclans Garrus Rose 2013"/>
    <s v="Mini Crate"/>
    <s v="Townsville"/>
    <x v="79"/>
    <d v="2013-01-08T00:00:00"/>
    <n v="4"/>
    <n v="0.02"/>
    <n v="49.34"/>
    <n v="10.25"/>
    <n v="197.36"/>
  </r>
  <r>
    <n v="6573"/>
    <n v="86600"/>
    <s v="Stephen Taylor"/>
    <s v="Road Cargo"/>
    <x v="1"/>
    <x v="2"/>
    <s v="High"/>
    <s v="Chardonnay"/>
    <x v="0"/>
    <x v="6"/>
    <s v="Mercer Canyons Chardonnay 2013"/>
    <s v="Large Crate"/>
    <s v="Rockingham"/>
    <x v="1273"/>
    <d v="2010-10-20T00:00:00"/>
    <n v="5"/>
    <n v="0.01"/>
    <n v="155.99"/>
    <n v="8.99"/>
    <n v="779.95"/>
  </r>
  <r>
    <n v="6574"/>
    <n v="86600"/>
    <s v="Sean Shaw"/>
    <s v="Express Road Cargo"/>
    <x v="0"/>
    <x v="2"/>
    <s v="High"/>
    <s v="Merlot"/>
    <x v="0"/>
    <x v="6"/>
    <s v="Chateau de Campuget Costieres de Nimes Tradition Rose 2015"/>
    <s v="Large Crate"/>
    <s v="Albany"/>
    <x v="1273"/>
    <d v="2010-10-21T00:00:00"/>
    <n v="4"/>
    <n v="0.01"/>
    <n v="5.98"/>
    <n v="5.46"/>
    <n v="23.92"/>
  </r>
  <r>
    <n v="6575"/>
    <n v="89066"/>
    <s v="Edward Greene"/>
    <s v="Air Cargo"/>
    <x v="2"/>
    <x v="1"/>
    <s v="Not Specified"/>
    <s v="Champagne"/>
    <x v="0"/>
    <x v="6"/>
    <s v="Domaine Lafage Miraflors Rose 2013"/>
    <s v="Extra Large Crate"/>
    <s v="Mount Barker"/>
    <x v="1169"/>
    <d v="2011-08-02T00:00:00"/>
    <n v="3"/>
    <n v="0"/>
    <n v="89.99"/>
    <n v="42"/>
    <n v="269.96999999999997"/>
  </r>
  <r>
    <n v="6576"/>
    <n v="89066"/>
    <s v="Edward Greene"/>
    <s v="Express Road Cargo"/>
    <x v="2"/>
    <x v="1"/>
    <s v="Not Specified"/>
    <s v="Champagne"/>
    <x v="0"/>
    <x v="6"/>
    <s v="Chateau d'Esclans Garrus Rose 2013"/>
    <s v="Full Container"/>
    <s v="Canberra"/>
    <x v="1169"/>
    <d v="2011-07-31T00:00:00"/>
    <n v="14"/>
    <n v="0.08"/>
    <n v="7.28"/>
    <n v="7.98"/>
    <n v="101.92"/>
  </r>
  <r>
    <n v="6577"/>
    <n v="85987"/>
    <s v="Catherine Moore"/>
    <s v="Express Road Cargo"/>
    <x v="0"/>
    <x v="2"/>
    <s v="Low"/>
    <s v="Cabernet Sauvignon"/>
    <x v="0"/>
    <x v="6"/>
    <s v="Dom Perignon 2006"/>
    <s v="Large Crate"/>
    <s v="Freemantle"/>
    <x v="95"/>
    <d v="2013-05-06T00:00:00"/>
    <n v="2"/>
    <n v="0.03"/>
    <n v="2.88"/>
    <n v="0.5"/>
    <n v="5.76"/>
  </r>
  <r>
    <n v="6578"/>
    <n v="85987"/>
    <s v="Catherine Moore"/>
    <s v="Express Road Cargo"/>
    <x v="1"/>
    <x v="2"/>
    <s v="Low"/>
    <s v="Sauvignon Blanc"/>
    <x v="0"/>
    <x v="6"/>
    <s v="Lucky Chardonnay 2012"/>
    <s v="Large Crate"/>
    <s v="Albany"/>
    <x v="95"/>
    <d v="2013-05-09T00:00:00"/>
    <n v="1"/>
    <n v="0.03"/>
    <n v="195.99"/>
    <n v="8.99"/>
    <n v="195.99"/>
  </r>
  <r>
    <n v="6579"/>
    <n v="87097"/>
    <s v="Paul Howard"/>
    <s v="Road Cargo"/>
    <x v="0"/>
    <x v="2"/>
    <s v="Medium"/>
    <s v="Pinot Noir"/>
    <x v="0"/>
    <x v="6"/>
    <s v="Chateau D'Aqueria Tavel Rose 2013"/>
    <s v="Large Crate"/>
    <s v="Albany"/>
    <x v="393"/>
    <d v="2013-10-01T00:00:00"/>
    <n v="20"/>
    <n v="0.03"/>
    <n v="21.38"/>
    <n v="2.99"/>
    <n v="427.59999999999997"/>
  </r>
  <r>
    <n v="6580"/>
    <n v="88290"/>
    <s v="Jerry Hanson"/>
    <s v="Express Road Cargo"/>
    <x v="1"/>
    <x v="1"/>
    <s v="High"/>
    <s v="Pinot Gris"/>
    <x v="0"/>
    <x v="6"/>
    <s v="Hewitson LuLu Sauvignon Blanc 2014"/>
    <s v="Standard Size Crate"/>
    <s v="Launceston"/>
    <x v="385"/>
    <d v="2013-03-23T00:00:00"/>
    <n v="9"/>
    <n v="0.03"/>
    <n v="7.28"/>
    <n v="3.52"/>
    <n v="65.52"/>
  </r>
  <r>
    <n v="6581"/>
    <n v="88524"/>
    <s v="Cheryl Shaw"/>
    <s v="Air Cargo"/>
    <x v="0"/>
    <x v="3"/>
    <s v="Medium"/>
    <s v="Zinfandel"/>
    <x v="0"/>
    <x v="6"/>
    <s v="Laurent-Perrier Brut Rose"/>
    <s v="Large Crate"/>
    <s v="Broken Hill"/>
    <x v="771"/>
    <d v="2011-11-11T00:00:00"/>
    <n v="37"/>
    <n v="0.09"/>
    <n v="55.48"/>
    <n v="14.3"/>
    <n v="2052.7599999999998"/>
  </r>
  <r>
    <n v="6582"/>
    <n v="91047"/>
    <s v="Ryan Patterson"/>
    <s v="Express Road Cargo"/>
    <x v="0"/>
    <x v="2"/>
    <s v="High"/>
    <s v="Zinfandel"/>
    <x v="0"/>
    <x v="4"/>
    <s v="Belle Glos Oeil de Perdrix Pinot Noir Blanc 2014"/>
    <s v="Large Crate"/>
    <s v="Albany"/>
    <x v="1223"/>
    <d v="2012-08-13T00:00:00"/>
    <n v="15"/>
    <n v="0.04"/>
    <n v="18.989999999999998"/>
    <n v="5.23"/>
    <n v="284.84999999999997"/>
  </r>
  <r>
    <n v="6583"/>
    <n v="91047"/>
    <s v="Ryan Patterson"/>
    <s v="Express Road Cargo"/>
    <x v="2"/>
    <x v="2"/>
    <s v="High"/>
    <s v="Grenache Rose"/>
    <x v="0"/>
    <x v="6"/>
    <s v="Miraval Rose 2014"/>
    <s v="Mini Crate"/>
    <s v="Freemantle"/>
    <x v="1223"/>
    <d v="2012-08-11T00:00:00"/>
    <n v="20"/>
    <n v="0.1"/>
    <n v="218.08"/>
    <n v="18.059999999999999"/>
    <n v="4361.6000000000004"/>
  </r>
  <r>
    <n v="6584"/>
    <n v="91047"/>
    <s v="Ryan Patterson"/>
    <s v="Express Road Cargo"/>
    <x v="2"/>
    <x v="2"/>
    <s v="High"/>
    <s v="Grenache Rose"/>
    <x v="0"/>
    <x v="6"/>
    <s v="Sutter Home Pink Moscato"/>
    <s v="Standard Size Crate"/>
    <s v="Perth"/>
    <x v="1223"/>
    <d v="2012-08-11T00:00:00"/>
    <n v="3"/>
    <n v="0.09"/>
    <n v="20.239999999999998"/>
    <n v="6.67"/>
    <n v="60.72"/>
  </r>
  <r>
    <n v="6585"/>
    <n v="91047"/>
    <s v="Ryan Patterson"/>
    <s v="Express Road Cargo"/>
    <x v="0"/>
    <x v="2"/>
    <s v="High"/>
    <s v="Zinfandel"/>
    <x v="0"/>
    <x v="6"/>
    <s v="Veuve Clicquot Brut Yellow Label"/>
    <s v="Full Container"/>
    <s v="Busseltol"/>
    <x v="1223"/>
    <d v="2012-08-12T00:00:00"/>
    <n v="15"/>
    <n v="0"/>
    <n v="2.1800000000000002"/>
    <n v="0.78"/>
    <n v="32.700000000000003"/>
  </r>
  <r>
    <n v="6586"/>
    <n v="90554"/>
    <s v="Roger Powell"/>
    <s v="Air Cargo"/>
    <x v="0"/>
    <x v="3"/>
    <s v="Not Specified"/>
    <s v="Merlot"/>
    <x v="0"/>
    <x v="6"/>
    <s v="Lucien Albrecht Cremant d'Alsace Brut Rose"/>
    <s v="Extra Large Crate"/>
    <s v="Grafton"/>
    <x v="394"/>
    <d v="2013-06-09T00:00:00"/>
    <n v="1"/>
    <n v="0.06"/>
    <n v="328.14"/>
    <n v="91.05"/>
    <n v="328.14"/>
  </r>
  <r>
    <n v="6587"/>
    <n v="90554"/>
    <s v="Roger Powell"/>
    <s v="Express Road Cargo"/>
    <x v="1"/>
    <x v="3"/>
    <s v="Not Specified"/>
    <s v="Sauvignon Blanc"/>
    <x v="0"/>
    <x v="6"/>
    <s v="Lincourt Courtney's Chardonnay 2012"/>
    <s v="Large Crate"/>
    <s v="Paramatta"/>
    <x v="394"/>
    <d v="2013-06-09T00:00:00"/>
    <n v="18"/>
    <n v="0"/>
    <n v="65.989999999999995"/>
    <n v="5.26"/>
    <n v="1187.82"/>
  </r>
  <r>
    <n v="6588"/>
    <n v="90602"/>
    <s v="Bruce Larson"/>
    <s v="Express Road Cargo"/>
    <x v="0"/>
    <x v="3"/>
    <s v="High"/>
    <s v="Zinfandel"/>
    <x v="0"/>
    <x v="6"/>
    <s v="Francis Ford Coppola Sofia Rose 2014"/>
    <s v="Large Crate"/>
    <s v="Dubbo"/>
    <x v="790"/>
    <d v="2010-11-30T00:00:00"/>
    <n v="17"/>
    <n v="0.06"/>
    <n v="43.57"/>
    <n v="16.36"/>
    <n v="740.69"/>
  </r>
  <r>
    <n v="6589"/>
    <n v="85964"/>
    <s v="Kathy Jenkins"/>
    <s v="Express Road Cargo"/>
    <x v="0"/>
    <x v="1"/>
    <s v="Medium"/>
    <s v="Shiraz"/>
    <x v="0"/>
    <x v="6"/>
    <s v="Sutter Home White Zinfandel"/>
    <s v="Full Container"/>
    <s v="Burnie"/>
    <x v="1214"/>
    <d v="2010-07-08T00:00:00"/>
    <n v="2"/>
    <n v="0.01"/>
    <n v="10.06"/>
    <n v="2.06"/>
    <n v="20.12"/>
  </r>
  <r>
    <n v="6590"/>
    <n v="85964"/>
    <s v="Kathy Jenkins"/>
    <s v="Express Road Cargo"/>
    <x v="1"/>
    <x v="1"/>
    <s v="Medium"/>
    <s v="Reisling"/>
    <x v="0"/>
    <x v="6"/>
    <s v="Robert Oatley Signature Chardonnay 2013"/>
    <s v="Large Crate"/>
    <s v="Hobart"/>
    <x v="1214"/>
    <d v="2010-07-08T00:00:00"/>
    <n v="3"/>
    <n v="0"/>
    <n v="65.989999999999995"/>
    <n v="5.92"/>
    <n v="197.96999999999997"/>
  </r>
  <r>
    <n v="6591"/>
    <n v="85975"/>
    <s v="Kathy Jenkins"/>
    <s v="Express Road Cargo"/>
    <x v="1"/>
    <x v="1"/>
    <s v="Medium"/>
    <s v="Chardonnay"/>
    <x v="0"/>
    <x v="6"/>
    <s v="Lucky Chardonnay 2012"/>
    <s v="Large Crate"/>
    <s v="Burnie"/>
    <x v="760"/>
    <d v="2013-07-07T00:00:00"/>
    <n v="14"/>
    <n v="0.04"/>
    <n v="155.99"/>
    <n v="8.99"/>
    <n v="2183.86"/>
  </r>
  <r>
    <n v="6592"/>
    <n v="88706"/>
    <s v="Billy Garrett"/>
    <s v="Air Cargo"/>
    <x v="1"/>
    <x v="1"/>
    <s v="Not Specified"/>
    <s v="Pinot Gris"/>
    <x v="0"/>
    <x v="6"/>
    <s v="Cloudy Bay Sauvignon Blanc 2015"/>
    <s v="Extra Large Crate"/>
    <s v="Victor Harbor"/>
    <x v="1145"/>
    <d v="2012-05-05T00:00:00"/>
    <n v="3"/>
    <n v="0.05"/>
    <n v="115.99"/>
    <n v="56.14"/>
    <n v="347.96999999999997"/>
  </r>
  <r>
    <n v="6593"/>
    <n v="87224"/>
    <s v="Paul Rose"/>
    <s v="Express Road Cargo"/>
    <x v="2"/>
    <x v="3"/>
    <s v="High"/>
    <s v="Cremant"/>
    <x v="0"/>
    <x v="6"/>
    <s v="Gerard Bertrand Cote des Roses Rose 2014"/>
    <s v="Large Crate"/>
    <s v="Armidale"/>
    <x v="728"/>
    <d v="2011-06-29T00:00:00"/>
    <n v="5"/>
    <n v="0"/>
    <n v="7.96"/>
    <n v="4.95"/>
    <n v="39.799999999999997"/>
  </r>
  <r>
    <n v="6594"/>
    <n v="87224"/>
    <s v="Paul Rose"/>
    <s v="Air Cargo"/>
    <x v="1"/>
    <x v="3"/>
    <s v="High"/>
    <s v="Pinot Gris"/>
    <x v="0"/>
    <x v="6"/>
    <s v="Rombauer Chardonnay 2014"/>
    <s v="Extra Large Crate"/>
    <s v="Cessnock"/>
    <x v="728"/>
    <d v="2011-06-29T00:00:00"/>
    <n v="17"/>
    <n v="0.01"/>
    <n v="264.98"/>
    <n v="17.86"/>
    <n v="4504.66"/>
  </r>
  <r>
    <n v="6595"/>
    <n v="87224"/>
    <s v="Paul Rose"/>
    <s v="Express Road Cargo"/>
    <x v="0"/>
    <x v="3"/>
    <s v="High"/>
    <s v="Cabernet Sauvignon"/>
    <x v="0"/>
    <x v="6"/>
    <s v="Sutter Home White Zinfandel"/>
    <s v="Full Container"/>
    <s v="Wagga Wagga"/>
    <x v="728"/>
    <d v="2011-06-29T00:00:00"/>
    <n v="16"/>
    <n v="0.06"/>
    <n v="2.6"/>
    <n v="2.4"/>
    <n v="41.6"/>
  </r>
  <r>
    <n v="6596"/>
    <n v="89200"/>
    <s v="Ruby Harris"/>
    <s v="Express Road Cargo"/>
    <x v="1"/>
    <x v="2"/>
    <s v="High"/>
    <s v="Chardonnay"/>
    <x v="0"/>
    <x v="6"/>
    <s v="Leeuwin Estate Art Series Chardonnay 2012"/>
    <s v="Loose Wrap"/>
    <s v="Bunbury"/>
    <x v="325"/>
    <d v="2010-03-28T00:00:00"/>
    <n v="2"/>
    <n v="0.01"/>
    <n v="17.98"/>
    <n v="8.51"/>
    <n v="35.96"/>
  </r>
  <r>
    <n v="6597"/>
    <n v="90360"/>
    <s v="Louise Kelley"/>
    <s v="Express Road Cargo"/>
    <x v="0"/>
    <x v="1"/>
    <s v="Low"/>
    <s v="Merlot"/>
    <x v="0"/>
    <x v="6"/>
    <s v="Belle Glos Oeil de Perdrix Pinot Noir Blanc 2014"/>
    <s v="Large Crate"/>
    <s v="Mount Gambier"/>
    <x v="827"/>
    <d v="2010-06-14T00:00:00"/>
    <n v="12"/>
    <n v="0.02"/>
    <n v="48.04"/>
    <n v="5.79"/>
    <n v="576.48"/>
  </r>
  <r>
    <n v="6598"/>
    <n v="90367"/>
    <s v="Jeffrey Larson"/>
    <s v="Express Road Cargo"/>
    <x v="2"/>
    <x v="1"/>
    <s v="Low"/>
    <s v="Champagne"/>
    <x v="0"/>
    <x v="6"/>
    <s v="Chateau de Campuget Costieres de Nimes Tradition Rose 2015"/>
    <s v="Full Container"/>
    <s v="Melbourne"/>
    <x v="653"/>
    <d v="2013-06-09T00:00:00"/>
    <n v="18"/>
    <n v="0.04"/>
    <n v="45.98"/>
    <n v="4.8"/>
    <n v="827.64"/>
  </r>
  <r>
    <n v="6599"/>
    <n v="90025"/>
    <s v="Robert Vasquez"/>
    <s v="Express Road Cargo"/>
    <x v="0"/>
    <x v="1"/>
    <s v="Not Specified"/>
    <s v="Pinot Noir"/>
    <x v="0"/>
    <x v="4"/>
    <s v="Chateau d'Esclans Whispering Angel Rose 2014"/>
    <s v="Large Crate"/>
    <s v="Canberra"/>
    <x v="1109"/>
    <d v="2013-09-22T00:00:00"/>
    <n v="10"/>
    <n v="0.04"/>
    <n v="4.0599999999999996"/>
    <n v="6.89"/>
    <n v="40.599999999999994"/>
  </r>
  <r>
    <n v="6600"/>
    <n v="90025"/>
    <s v="Robert Vasquez"/>
    <s v="Express Road Cargo"/>
    <x v="0"/>
    <x v="1"/>
    <s v="Not Specified"/>
    <s v="Pinot Noir"/>
    <x v="0"/>
    <x v="6"/>
    <s v="Langlois Chateau Cremant de Loire Brut"/>
    <s v="Large Crate"/>
    <s v="Canberra"/>
    <x v="1109"/>
    <d v="2013-09-22T00:00:00"/>
    <n v="16"/>
    <n v="0.02"/>
    <n v="8.85"/>
    <n v="5.6"/>
    <n v="141.6"/>
  </r>
  <r>
    <n v="6601"/>
    <n v="90025"/>
    <s v="Robert Vasquez"/>
    <s v="Express Road Cargo"/>
    <x v="0"/>
    <x v="1"/>
    <s v="Not Specified"/>
    <s v="Pinot Noir"/>
    <x v="0"/>
    <x v="6"/>
    <s v="Domaine Lafage Miraflors Rose 2013"/>
    <s v="Large Crate"/>
    <s v="Canberra"/>
    <x v="1109"/>
    <d v="2013-09-21T00:00:00"/>
    <n v="15"/>
    <n v="0.02"/>
    <n v="3.15"/>
    <n v="0.5"/>
    <n v="47.25"/>
  </r>
  <r>
    <n v="6602"/>
    <n v="91067"/>
    <s v="Kimberly Sullivan"/>
    <s v="Express Road Cargo"/>
    <x v="0"/>
    <x v="2"/>
    <s v="Low"/>
    <s v="Zinfandel"/>
    <x v="0"/>
    <x v="7"/>
    <s v="JCB N¬∞21 Brut Cremant de Bourgogne"/>
    <s v="Large Crate"/>
    <s v="Busseltol"/>
    <x v="1021"/>
    <d v="2013-09-09T00:00:00"/>
    <n v="26"/>
    <n v="0.03"/>
    <n v="39.979999999999997"/>
    <n v="9.83"/>
    <n v="1039.48"/>
  </r>
  <r>
    <n v="6603"/>
    <n v="91067"/>
    <s v="Kimberly Sullivan"/>
    <s v="Express Road Cargo"/>
    <x v="1"/>
    <x v="2"/>
    <s v="Low"/>
    <s v="Chardonnay"/>
    <x v="0"/>
    <x v="7"/>
    <s v="Robert Oatley Signature Chardonnay 2013"/>
    <s v="Large Crate"/>
    <s v="Geraldton"/>
    <x v="1021"/>
    <d v="2013-09-06T00:00:00"/>
    <n v="16"/>
    <n v="0.03"/>
    <n v="125.99"/>
    <n v="2.5"/>
    <n v="2015.84"/>
  </r>
  <r>
    <n v="6604"/>
    <n v="89449"/>
    <s v="Mark Hughes"/>
    <s v="Express Road Cargo"/>
    <x v="0"/>
    <x v="1"/>
    <s v="Not Specified"/>
    <s v="Pinot Noir"/>
    <x v="0"/>
    <x v="7"/>
    <s v="Sutter Home Pink Moscato"/>
    <s v="Large Crate"/>
    <s v="Mount Gambier"/>
    <x v="787"/>
    <d v="2010-06-22T00:00:00"/>
    <n v="15"/>
    <n v="0.05"/>
    <n v="8.0399999999999991"/>
    <n v="8.94"/>
    <n v="120.6"/>
  </r>
  <r>
    <n v="6605"/>
    <n v="88833"/>
    <s v="Lori Kim"/>
    <s v="Express Road Cargo"/>
    <x v="0"/>
    <x v="3"/>
    <s v="Critical"/>
    <s v="Shiraz"/>
    <x v="0"/>
    <x v="7"/>
    <s v="Jean-Baptiste Adam Les Natures Cremant d'Alsace Brut"/>
    <s v="Large Crate"/>
    <s v="Blue Mountains"/>
    <x v="493"/>
    <d v="2013-02-03T00:00:00"/>
    <n v="12"/>
    <n v="0.03"/>
    <n v="6.48"/>
    <n v="6.6"/>
    <n v="77.760000000000005"/>
  </r>
  <r>
    <n v="6606"/>
    <n v="86454"/>
    <s v="Charles Willis"/>
    <s v="Express Road Cargo"/>
    <x v="1"/>
    <x v="3"/>
    <s v="Low"/>
    <s v="Chardonnay"/>
    <x v="0"/>
    <x v="7"/>
    <s v="Chardonnais Napa Valley Chardonnay 2013"/>
    <s v="Large Crate"/>
    <s v="Armidale"/>
    <x v="540"/>
    <d v="2010-04-13T00:00:00"/>
    <n v="11"/>
    <n v="0.05"/>
    <n v="115.99"/>
    <n v="8.99"/>
    <n v="1275.8899999999999"/>
  </r>
  <r>
    <n v="6607"/>
    <n v="87348"/>
    <s v="Barbara Wells"/>
    <s v="Express Road Cargo"/>
    <x v="0"/>
    <x v="2"/>
    <s v="Medium"/>
    <s v="Cabernet Sauvignon"/>
    <x v="0"/>
    <x v="7"/>
    <s v="Miraval Rose 2014"/>
    <s v="Large Crate"/>
    <s v="Perth"/>
    <x v="584"/>
    <d v="2011-01-03T00:00:00"/>
    <n v="11"/>
    <n v="0.01"/>
    <n v="6.68"/>
    <n v="6.92"/>
    <n v="73.47999999999999"/>
  </r>
  <r>
    <n v="6608"/>
    <n v="91218"/>
    <s v="Jesse Meyer"/>
    <s v="Road Cargo"/>
    <x v="2"/>
    <x v="2"/>
    <s v="Medium"/>
    <s v="Cremant"/>
    <x v="0"/>
    <x v="7"/>
    <s v="Miraval Rose 2014"/>
    <s v="Loose Wrap"/>
    <s v="Mandurah"/>
    <x v="1257"/>
    <d v="2013-12-19T00:00:00"/>
    <n v="19"/>
    <n v="0.08"/>
    <n v="41.32"/>
    <n v="8.66"/>
    <n v="785.08"/>
  </r>
  <r>
    <n v="6609"/>
    <n v="91215"/>
    <s v="Jessica Romero"/>
    <s v="Road Cargo"/>
    <x v="1"/>
    <x v="1"/>
    <s v="Medium"/>
    <s v="Pinot Gris"/>
    <x v="0"/>
    <x v="7"/>
    <s v="Lucky Chardonnay 2012"/>
    <s v="Large Crate"/>
    <s v="Hamilton"/>
    <x v="337"/>
    <d v="2011-12-20T00:00:00"/>
    <n v="10"/>
    <n v="0.01"/>
    <n v="65.989999999999995"/>
    <n v="3.99"/>
    <n v="659.9"/>
  </r>
  <r>
    <n v="6610"/>
    <n v="91078"/>
    <s v="Joshua Holmes"/>
    <s v="Express Road Cargo"/>
    <x v="0"/>
    <x v="1"/>
    <s v="Not Specified"/>
    <s v="Merlot"/>
    <x v="0"/>
    <x v="7"/>
    <s v="Belle Glos Oeil de Perdrix Pinot Noir Blanc 2014"/>
    <s v="Large Crate"/>
    <s v="Mount Gambier"/>
    <x v="835"/>
    <d v="2010-12-02T00:00:00"/>
    <n v="22"/>
    <n v="0.09"/>
    <n v="95.43"/>
    <n v="19.989999999999998"/>
    <n v="2099.46"/>
  </r>
  <r>
    <n v="6611"/>
    <n v="89414"/>
    <s v="Shawn Perez"/>
    <s v="Express Road Cargo"/>
    <x v="0"/>
    <x v="1"/>
    <s v="Critical"/>
    <s v="Merlot"/>
    <x v="0"/>
    <x v="7"/>
    <s v="Roederer Estate L'Ermitage 2007"/>
    <s v="Large Crate"/>
    <s v="Canberra"/>
    <x v="926"/>
    <d v="2010-09-07T00:00:00"/>
    <n v="20"/>
    <n v="0.05"/>
    <n v="9.99"/>
    <n v="4.78"/>
    <n v="199.8"/>
  </r>
  <r>
    <n v="6612"/>
    <n v="91206"/>
    <s v="Raymond Burton"/>
    <s v="Express Road Cargo"/>
    <x v="1"/>
    <x v="2"/>
    <s v="Low"/>
    <s v="Chardonnay"/>
    <x v="0"/>
    <x v="7"/>
    <s v="Cloudy Bay Sauvignon Blanc 2015"/>
    <s v="Standard Size Crate"/>
    <s v="Perth"/>
    <x v="161"/>
    <d v="2013-03-06T00:00:00"/>
    <n v="4"/>
    <n v="0.06"/>
    <n v="4.9800000000000004"/>
    <n v="4.62"/>
    <n v="19.920000000000002"/>
  </r>
  <r>
    <n v="6613"/>
    <n v="91201"/>
    <s v="Anna Grant"/>
    <s v="Air Cargo"/>
    <x v="2"/>
    <x v="0"/>
    <s v="Low"/>
    <s v="Sangiovese Rose"/>
    <x v="0"/>
    <x v="7"/>
    <s v="Orin Swift Cellars Fragile Rose 2014"/>
    <s v="Small Crate"/>
    <s v="Darwin"/>
    <x v="844"/>
    <d v="2010-03-06T00:00:00"/>
    <n v="3"/>
    <n v="0.06"/>
    <n v="130.97999999999999"/>
    <n v="54.74"/>
    <n v="392.93999999999994"/>
  </r>
  <r>
    <n v="6614"/>
    <n v="89707"/>
    <s v="Albert Ward"/>
    <s v="Express Road Cargo"/>
    <x v="0"/>
    <x v="2"/>
    <s v="Not Specified"/>
    <s v="Sangiovese"/>
    <x v="0"/>
    <x v="7"/>
    <s v="Laurent-Perrier Brut Rose"/>
    <s v="Large Crate"/>
    <s v="Perth"/>
    <x v="217"/>
    <d v="2011-04-05T00:00:00"/>
    <n v="7"/>
    <n v="0.08"/>
    <n v="4.38"/>
    <n v="6.21"/>
    <n v="30.66"/>
  </r>
  <r>
    <n v="6615"/>
    <n v="89707"/>
    <s v="Albert Ward"/>
    <s v="Express Road Cargo"/>
    <x v="0"/>
    <x v="2"/>
    <s v="Not Specified"/>
    <s v="Sangiovese"/>
    <x v="0"/>
    <x v="7"/>
    <s v="Langlois Chateau Cremant de Loire Brut"/>
    <s v="Large Crate"/>
    <s v="Perth"/>
    <x v="217"/>
    <d v="2011-04-05T00:00:00"/>
    <n v="12"/>
    <n v="0.08"/>
    <n v="64.98"/>
    <n v="6.88"/>
    <n v="779.76"/>
  </r>
  <r>
    <n v="6616"/>
    <n v="89712"/>
    <s v="Albert Ward"/>
    <s v="Express Road Cargo"/>
    <x v="1"/>
    <x v="2"/>
    <s v="Not Specified"/>
    <s v="Reisling"/>
    <x v="0"/>
    <x v="7"/>
    <s v="Dog Point Vineyard Sauvignon Blanc 2014"/>
    <s v="Large Crate"/>
    <s v="Rockingham"/>
    <x v="555"/>
    <d v="2013-04-06T00:00:00"/>
    <n v="5"/>
    <n v="0.08"/>
    <n v="155.99"/>
    <n v="8.99"/>
    <n v="779.95"/>
  </r>
  <r>
    <n v="6617"/>
    <n v="87403"/>
    <s v="Donald Martin"/>
    <s v="Express Road Cargo"/>
    <x v="0"/>
    <x v="3"/>
    <s v="Critical"/>
    <s v="Pinot Noir"/>
    <x v="0"/>
    <x v="7"/>
    <s v="La Playa Estate Cabernet Sauvignon Rose 2015"/>
    <s v="Large Crate"/>
    <s v="Wagga Wagga"/>
    <x v="1349"/>
    <d v="2013-02-23T00:00:00"/>
    <n v="1"/>
    <n v="0.01"/>
    <n v="2.88"/>
    <n v="0.99"/>
    <n v="2.88"/>
  </r>
  <r>
    <n v="6618"/>
    <n v="89478"/>
    <s v="Lawrence Knight"/>
    <s v="Express Road Cargo"/>
    <x v="0"/>
    <x v="3"/>
    <s v="High"/>
    <s v="Pinot Noir"/>
    <x v="0"/>
    <x v="7"/>
    <s v="Bertani Bertarose 2014"/>
    <s v="Large Crate"/>
    <s v="Armidale"/>
    <x v="884"/>
    <d v="2013-04-15T00:00:00"/>
    <n v="11"/>
    <n v="0.08"/>
    <n v="387.99"/>
    <n v="19.989999999999998"/>
    <n v="4267.8900000000003"/>
  </r>
  <r>
    <n v="6619"/>
    <n v="89478"/>
    <s v="Lawrence Knight"/>
    <s v="Express Road Cargo"/>
    <x v="0"/>
    <x v="3"/>
    <s v="High"/>
    <s v="Pinot Noir"/>
    <x v="0"/>
    <x v="7"/>
    <s v="Louis Roederer Cristal Brut with Gift Box 2007"/>
    <s v="Large Crate"/>
    <s v="Lithgow"/>
    <x v="884"/>
    <d v="2013-04-15T00:00:00"/>
    <n v="12"/>
    <n v="0.05"/>
    <n v="18.989999999999998"/>
    <n v="5.23"/>
    <n v="227.88"/>
  </r>
  <r>
    <n v="6620"/>
    <n v="89478"/>
    <s v="Lawrence Knight"/>
    <s v="Air Cargo"/>
    <x v="2"/>
    <x v="3"/>
    <s v="High"/>
    <s v="Sangiovese Rose"/>
    <x v="0"/>
    <x v="7"/>
    <s v="Domaine Lafage Miraflors Rose 2013"/>
    <s v="Small Crate"/>
    <s v="Wagga Wagga"/>
    <x v="884"/>
    <d v="2013-04-15T00:00:00"/>
    <n v="10"/>
    <n v="0.04"/>
    <n v="124.49"/>
    <n v="51.94"/>
    <n v="1244.8999999999999"/>
  </r>
  <r>
    <n v="6621"/>
    <n v="89234"/>
    <s v="Wayne Chapman"/>
    <s v="Express Road Cargo"/>
    <x v="0"/>
    <x v="1"/>
    <s v="Critical"/>
    <s v="Malbec"/>
    <x v="0"/>
    <x v="7"/>
    <s v="Dom Perignon 2006"/>
    <s v="Full Container"/>
    <s v="Canberra"/>
    <x v="142"/>
    <d v="2013-08-18T00:00:00"/>
    <n v="21"/>
    <n v="0.04"/>
    <n v="2.1800000000000002"/>
    <n v="0.78"/>
    <n v="45.78"/>
  </r>
  <r>
    <n v="6622"/>
    <n v="86348"/>
    <s v="Jack Armstrong"/>
    <s v="Air Cargo"/>
    <x v="2"/>
    <x v="1"/>
    <s v="Not Specified"/>
    <s v="Grenache Rose"/>
    <x v="0"/>
    <x v="7"/>
    <s v="Domaine Lafage Miraflors Rose 2013"/>
    <s v="Small Crate"/>
    <s v="Devonport"/>
    <x v="395"/>
    <d v="2012-03-07T00:00:00"/>
    <n v="14"/>
    <n v="0"/>
    <n v="150.97999999999999"/>
    <n v="39.25"/>
    <n v="2113.7199999999998"/>
  </r>
  <r>
    <n v="6623"/>
    <n v="87364"/>
    <s v="Patrick Garcia"/>
    <s v="Express Road Cargo"/>
    <x v="2"/>
    <x v="1"/>
    <s v="High"/>
    <s v="Grenache Rose"/>
    <x v="0"/>
    <x v="7"/>
    <s v="Marques de Caceres Rioja Rosado 2014"/>
    <s v="Large Crate"/>
    <s v="Benalla"/>
    <x v="381"/>
    <d v="2010-02-03T00:00:00"/>
    <n v="11"/>
    <n v="0"/>
    <n v="8.09"/>
    <n v="7.96"/>
    <n v="88.99"/>
  </r>
  <r>
    <n v="6624"/>
    <n v="87191"/>
    <s v="Howard Burton"/>
    <s v="Express Road Cargo"/>
    <x v="0"/>
    <x v="3"/>
    <s v="Medium"/>
    <s v="Merlot"/>
    <x v="0"/>
    <x v="7"/>
    <s v="Laurent-Perrier Brut Rose"/>
    <s v="Full Container"/>
    <s v="Orange"/>
    <x v="973"/>
    <d v="2013-03-19T00:00:00"/>
    <n v="6"/>
    <n v="0.04"/>
    <n v="3.38"/>
    <n v="1.0900000000000001"/>
    <n v="20.28"/>
  </r>
  <r>
    <n v="6625"/>
    <n v="89714"/>
    <s v="Ronald Wilson"/>
    <s v="Express Road Cargo"/>
    <x v="1"/>
    <x v="2"/>
    <s v="Low"/>
    <s v="Reisling"/>
    <x v="0"/>
    <x v="7"/>
    <s v="Grgich Hills Chardonnay 2012"/>
    <s v="Large Crate"/>
    <s v="Busseltol"/>
    <x v="1030"/>
    <d v="2013-09-07T00:00:00"/>
    <n v="6"/>
    <n v="0.05"/>
    <n v="30.73"/>
    <n v="4"/>
    <n v="184.38"/>
  </r>
  <r>
    <n v="6626"/>
    <n v="88147"/>
    <s v="Richard Martin"/>
    <s v="Express Road Cargo"/>
    <x v="0"/>
    <x v="0"/>
    <s v="Low"/>
    <s v="Malbec"/>
    <x v="0"/>
    <x v="7"/>
    <s v="Sutter Home White Zinfandel"/>
    <s v="Large Crate"/>
    <s v="Darwin"/>
    <x v="257"/>
    <d v="2013-05-12T00:00:00"/>
    <n v="7"/>
    <n v="0.1"/>
    <n v="34.99"/>
    <n v="7.73"/>
    <n v="244.93"/>
  </r>
  <r>
    <n v="6627"/>
    <n v="90924"/>
    <s v="Lillian Stanley"/>
    <s v="Express Road Cargo"/>
    <x v="1"/>
    <x v="1"/>
    <s v="Low"/>
    <s v="Pinot Gris"/>
    <x v="0"/>
    <x v="7"/>
    <s v="Lucky Chardonnay 2012"/>
    <s v="Large Crate"/>
    <s v="Geelong"/>
    <x v="1114"/>
    <d v="2012-03-03T00:00:00"/>
    <n v="14"/>
    <n v="0"/>
    <n v="175.99"/>
    <n v="4.99"/>
    <n v="2463.86"/>
  </r>
  <r>
    <n v="6628"/>
    <n v="88117"/>
    <s v="Jeffrey Duncan"/>
    <s v="Express Road Cargo"/>
    <x v="0"/>
    <x v="3"/>
    <s v="Medium"/>
    <s v="Shiraz"/>
    <x v="0"/>
    <x v="7"/>
    <s v="Laurent-Perrier Brut Rose"/>
    <s v="Large Crate"/>
    <s v="Sydney"/>
    <x v="1350"/>
    <d v="2012-05-23T00:00:00"/>
    <n v="16"/>
    <n v="7.0000000000000007E-2"/>
    <n v="2.78"/>
    <n v="1.49"/>
    <n v="44.48"/>
  </r>
  <r>
    <n v="6629"/>
    <n v="87733"/>
    <s v="Carl Austin"/>
    <s v="Express Road Cargo"/>
    <x v="0"/>
    <x v="1"/>
    <s v="High"/>
    <s v="Malbec"/>
    <x v="0"/>
    <x v="7"/>
    <s v="Jean-Baptiste Adam Les Natures Cremant d'Alsace Brut"/>
    <s v="Standard Size Crate"/>
    <s v="Wodonga"/>
    <x v="1345"/>
    <d v="2013-06-11T00:00:00"/>
    <n v="2"/>
    <n v="0.1"/>
    <n v="34.58"/>
    <n v="8.99"/>
    <n v="69.16"/>
  </r>
  <r>
    <n v="6630"/>
    <n v="87171"/>
    <s v="Jeffrey Hill"/>
    <s v="Express Road Cargo"/>
    <x v="1"/>
    <x v="3"/>
    <s v="High"/>
    <s v="Reisling"/>
    <x v="0"/>
    <x v="7"/>
    <s v="Robert Oatley Sauvignon Blanc 2013"/>
    <s v="Standard Size Crate"/>
    <s v="Dubbo"/>
    <x v="653"/>
    <d v="2013-06-08T00:00:00"/>
    <n v="6"/>
    <n v="0.02"/>
    <n v="1.7"/>
    <n v="1.99"/>
    <n v="10.199999999999999"/>
  </r>
  <r>
    <n v="6631"/>
    <n v="87171"/>
    <s v="Jeffrey Hill"/>
    <s v="Express Road Cargo"/>
    <x v="1"/>
    <x v="3"/>
    <s v="High"/>
    <s v="Reisling"/>
    <x v="0"/>
    <x v="7"/>
    <s v="Robert Oatley Sauvignon Blanc 2013"/>
    <s v="Standard Size Crate"/>
    <s v="Armidale"/>
    <x v="653"/>
    <d v="2013-06-09T00:00:00"/>
    <n v="5"/>
    <n v="0.09"/>
    <n v="20.99"/>
    <n v="3.3"/>
    <n v="104.94999999999999"/>
  </r>
  <r>
    <n v="6632"/>
    <n v="86350"/>
    <s v="Jack Armstrong"/>
    <s v="Express Road Cargo"/>
    <x v="0"/>
    <x v="1"/>
    <s v="Not Specified"/>
    <s v="Zinfandel"/>
    <x v="0"/>
    <x v="7"/>
    <s v="Veuve Clicquot Brut Yellow Label"/>
    <s v="Large Crate"/>
    <s v="Burnie"/>
    <x v="396"/>
    <d v="2013-09-26T00:00:00"/>
    <n v="18"/>
    <n v="0.03"/>
    <n v="6.3"/>
    <n v="0.5"/>
    <n v="113.39999999999999"/>
  </r>
  <r>
    <n v="6633"/>
    <n v="86350"/>
    <s v="Jack Armstrong"/>
    <s v="Express Road Cargo"/>
    <x v="0"/>
    <x v="1"/>
    <s v="Not Specified"/>
    <s v="Malbec"/>
    <x v="0"/>
    <x v="7"/>
    <s v="JCB N¬∞21 Brut Cremant de Bourgogne"/>
    <s v="Large Crate"/>
    <s v="Burnie"/>
    <x v="396"/>
    <d v="2013-09-27T00:00:00"/>
    <n v="19"/>
    <n v="0.01"/>
    <n v="3.69"/>
    <n v="0.5"/>
    <n v="70.11"/>
  </r>
  <r>
    <n v="6634"/>
    <n v="86350"/>
    <s v="Nancy Sullivan"/>
    <s v="Express Road Cargo"/>
    <x v="0"/>
    <x v="1"/>
    <s v="Not Specified"/>
    <s v="Cabernet Sauvignon"/>
    <x v="0"/>
    <x v="7"/>
    <s v="Chateau D'Aqueria Tavel Rose 2013"/>
    <s v="Large Crate"/>
    <s v="Hobart"/>
    <x v="396"/>
    <d v="2013-09-28T00:00:00"/>
    <n v="10"/>
    <n v="0.05"/>
    <n v="5.0599999999999996"/>
    <n v="2.99"/>
    <n v="50.599999999999994"/>
  </r>
  <r>
    <n v="6635"/>
    <n v="91578"/>
    <s v="Earl Jordan"/>
    <s v="Express Road Cargo"/>
    <x v="0"/>
    <x v="3"/>
    <s v="Medium"/>
    <s v="Zinfandel"/>
    <x v="0"/>
    <x v="7"/>
    <s v="Bertani Bertarose 2014"/>
    <s v="Large Crate"/>
    <s v="Newcastle"/>
    <x v="1114"/>
    <d v="2012-02-26T00:00:00"/>
    <n v="13"/>
    <n v="0.1"/>
    <n v="39.479999999999997"/>
    <n v="3.99"/>
    <n v="513.24"/>
  </r>
  <r>
    <n v="6636"/>
    <n v="89472"/>
    <s v="Alan West"/>
    <s v="Express Road Cargo"/>
    <x v="2"/>
    <x v="1"/>
    <s v="High"/>
    <s v="Champagne"/>
    <x v="0"/>
    <x v="7"/>
    <s v="Locations by Dave Phinney F Rose&quot;"/>
    <s v="Full Container"/>
    <s v="Bendigo"/>
    <x v="778"/>
    <d v="2013-07-28T00:00:00"/>
    <n v="7"/>
    <n v="0.1"/>
    <n v="45.98"/>
    <n v="4.8"/>
    <n v="321.85999999999996"/>
  </r>
  <r>
    <n v="6637"/>
    <n v="89470"/>
    <s v="Victor Henry"/>
    <s v="Express Road Cargo"/>
    <x v="0"/>
    <x v="1"/>
    <s v="High"/>
    <s v="Pinot Noir"/>
    <x v="0"/>
    <x v="7"/>
    <s v="JCB N¬∞21 Brut Cremant de Bourgogne"/>
    <s v="Large Crate"/>
    <s v="Port Adelaide"/>
    <x v="786"/>
    <d v="2011-07-25T00:00:00"/>
    <n v="3"/>
    <n v="0.03"/>
    <n v="13.48"/>
    <n v="4.51"/>
    <n v="40.44"/>
  </r>
  <r>
    <n v="6638"/>
    <n v="89201"/>
    <s v="Thomas Miller"/>
    <s v="Express Road Cargo"/>
    <x v="0"/>
    <x v="2"/>
    <s v="Low"/>
    <s v="Sangiovese"/>
    <x v="0"/>
    <x v="7"/>
    <s v="Bollinger Brut Special Cuvee"/>
    <s v="Large Crate"/>
    <s v="Bunbury"/>
    <x v="1055"/>
    <d v="2010-06-17T00:00:00"/>
    <n v="13"/>
    <n v="0.03"/>
    <n v="4.24"/>
    <n v="5.41"/>
    <n v="55.120000000000005"/>
  </r>
  <r>
    <n v="6639"/>
    <n v="89201"/>
    <s v="Thomas Miller"/>
    <s v="Express Road Cargo"/>
    <x v="0"/>
    <x v="2"/>
    <s v="Low"/>
    <s v="Zinfandel"/>
    <x v="0"/>
    <x v="7"/>
    <s v="Chateau d'Esclans Garrus Rose 2013"/>
    <s v="Full Container"/>
    <s v="Mandurah"/>
    <x v="1055"/>
    <d v="2010-06-16T00:00:00"/>
    <n v="18"/>
    <n v="0.04"/>
    <n v="2.94"/>
    <n v="0.7"/>
    <n v="52.92"/>
  </r>
  <r>
    <n v="6640"/>
    <n v="90009"/>
    <s v="Brian Long"/>
    <s v="Express Road Cargo"/>
    <x v="0"/>
    <x v="3"/>
    <s v="Not Specified"/>
    <s v="Merlot"/>
    <x v="0"/>
    <x v="7"/>
    <s v="Lucien Albrecht Cremant d'Alsace Brut"/>
    <s v="Full Container"/>
    <s v="Goulburn"/>
    <x v="262"/>
    <d v="2013-09-01T00:00:00"/>
    <n v="23"/>
    <n v="0.02"/>
    <n v="4.13"/>
    <n v="1.17"/>
    <n v="94.99"/>
  </r>
  <r>
    <n v="6641"/>
    <n v="90567"/>
    <s v="Gary Hudson"/>
    <s v="Air Cargo"/>
    <x v="1"/>
    <x v="3"/>
    <s v="Low"/>
    <s v="Reisling"/>
    <x v="0"/>
    <x v="7"/>
    <s v="Leeuwin Estate Art Series Chardonnay 2012"/>
    <s v="Extra Large Crate"/>
    <s v="Newcastle"/>
    <x v="528"/>
    <d v="2013-12-07T00:00:00"/>
    <n v="8"/>
    <n v="0.06"/>
    <n v="2550.14"/>
    <n v="29.7"/>
    <n v="20401.12"/>
  </r>
  <r>
    <n v="6642"/>
    <n v="87911"/>
    <s v="Laura Wilson"/>
    <s v="Road Cargo"/>
    <x v="0"/>
    <x v="3"/>
    <s v="Medium"/>
    <s v="Shiraz"/>
    <x v="0"/>
    <x v="7"/>
    <s v="Louis Roederer Cristal Brut 2006"/>
    <s v="Large Crate"/>
    <s v="Albury"/>
    <x v="958"/>
    <d v="2012-03-11T00:00:00"/>
    <n v="13"/>
    <n v="0"/>
    <n v="12.28"/>
    <n v="4.8600000000000003"/>
    <n v="159.63999999999999"/>
  </r>
  <r>
    <n v="6643"/>
    <n v="91238"/>
    <s v="Mark Flores"/>
    <s v="Express Road Cargo"/>
    <x v="1"/>
    <x v="2"/>
    <s v="Not Specified"/>
    <s v="Chardonnay"/>
    <x v="0"/>
    <x v="7"/>
    <s v="Robert Oatley Signature Chardonnay 2013"/>
    <s v="Large Crate"/>
    <s v="Geraldton"/>
    <x v="653"/>
    <d v="2013-06-08T00:00:00"/>
    <n v="4"/>
    <n v="0.02"/>
    <n v="65.989999999999995"/>
    <n v="8.99"/>
    <n v="263.95999999999998"/>
  </r>
  <r>
    <n v="6644"/>
    <n v="89914"/>
    <s v="Carolyn Ramirez"/>
    <s v="Express Road Cargo"/>
    <x v="1"/>
    <x v="3"/>
    <s v="High"/>
    <s v="Reisling"/>
    <x v="0"/>
    <x v="7"/>
    <s v="Lucky Chardonnay 2012"/>
    <s v="Mini Crate"/>
    <s v="Cessnock"/>
    <x v="588"/>
    <d v="2013-02-18T00:00:00"/>
    <n v="12"/>
    <n v="0.06"/>
    <n v="449.99"/>
    <n v="24.49"/>
    <n v="5399.88"/>
  </r>
  <r>
    <n v="6645"/>
    <n v="89914"/>
    <s v="Carolyn Ramirez"/>
    <s v="Road Cargo"/>
    <x v="1"/>
    <x v="3"/>
    <s v="High"/>
    <s v="Reisling"/>
    <x v="0"/>
    <x v="7"/>
    <s v="Robert Oatley Sauvignon Blanc 2013"/>
    <s v="Full Container"/>
    <s v="Lithgow"/>
    <x v="588"/>
    <d v="2013-02-18T00:00:00"/>
    <n v="1"/>
    <n v="0.04"/>
    <n v="20.99"/>
    <n v="0.99"/>
    <n v="20.99"/>
  </r>
  <r>
    <n v="6646"/>
    <n v="87716"/>
    <s v="Johnny Stephens"/>
    <s v="Express Road Cargo"/>
    <x v="1"/>
    <x v="2"/>
    <s v="Low"/>
    <s v="Pinot Gris"/>
    <x v="0"/>
    <x v="7"/>
    <s v="Lincourt Courtney's Chardonnay 2012"/>
    <s v="Large Crate"/>
    <s v="Freemantle"/>
    <x v="588"/>
    <d v="2013-02-19T00:00:00"/>
    <n v="10"/>
    <n v="0"/>
    <n v="65.989999999999995"/>
    <n v="5.31"/>
    <n v="659.9"/>
  </r>
  <r>
    <n v="6647"/>
    <n v="89708"/>
    <s v="Ronald Wilson"/>
    <s v="Air Cargo"/>
    <x v="2"/>
    <x v="2"/>
    <s v="Low"/>
    <s v="Champagne"/>
    <x v="0"/>
    <x v="7"/>
    <s v="Domaine Lafond Roc-Epine Tavel Rose 2014"/>
    <s v="Extra Large Crate"/>
    <s v="Freemantle"/>
    <x v="101"/>
    <d v="2011-04-22T00:00:00"/>
    <n v="1"/>
    <n v="0.02"/>
    <n v="160.97999999999999"/>
    <n v="30"/>
    <n v="160.97999999999999"/>
  </r>
  <r>
    <n v="6648"/>
    <n v="89713"/>
    <s v="Ronald Wilson"/>
    <s v="Express Road Cargo"/>
    <x v="0"/>
    <x v="2"/>
    <s v="Low"/>
    <s v="Sangiovese"/>
    <x v="0"/>
    <x v="7"/>
    <s v="Laurent-Perrier Brut Rose"/>
    <s v="Large Crate"/>
    <s v="Busseltol"/>
    <x v="1351"/>
    <d v="2013-04-24T00:00:00"/>
    <n v="1"/>
    <n v="0.1"/>
    <n v="64.98"/>
    <n v="6.88"/>
    <n v="64.98"/>
  </r>
  <r>
    <n v="6649"/>
    <n v="89713"/>
    <s v="Ronald Wilson"/>
    <s v="Air Cargo"/>
    <x v="2"/>
    <x v="2"/>
    <s v="Low"/>
    <s v="Sangiovese Rose"/>
    <x v="0"/>
    <x v="7"/>
    <s v="Sutter Home White Zinfandel"/>
    <s v="Small Crate"/>
    <s v="Perth"/>
    <x v="1351"/>
    <d v="2013-04-20T00:00:00"/>
    <n v="6"/>
    <n v="0"/>
    <n v="348.21"/>
    <n v="40.19"/>
    <n v="2089.2599999999998"/>
  </r>
  <r>
    <n v="6650"/>
    <n v="86527"/>
    <s v="Jason King"/>
    <s v="Express Road Cargo"/>
    <x v="0"/>
    <x v="3"/>
    <s v="Low"/>
    <s v="Malbec"/>
    <x v="0"/>
    <x v="7"/>
    <s v="Lucien Albrecht Cremant d'Alsace Brut"/>
    <s v="Full Container"/>
    <s v="Blue Mountains"/>
    <x v="191"/>
    <d v="2010-01-14T00:00:00"/>
    <n v="12"/>
    <n v="0.1"/>
    <n v="2.6"/>
    <n v="2.4"/>
    <n v="31.200000000000003"/>
  </r>
  <r>
    <n v="6651"/>
    <n v="90074"/>
    <s v="Anthony Hicks"/>
    <s v="Express Road Cargo"/>
    <x v="0"/>
    <x v="1"/>
    <s v="Low"/>
    <s v="Shiraz"/>
    <x v="0"/>
    <x v="7"/>
    <s v="Pietradolce Etna Rosato 2014"/>
    <s v="Large Crate"/>
    <s v="Hamilton"/>
    <x v="1084"/>
    <d v="2013-02-07T00:00:00"/>
    <n v="12"/>
    <n v="0"/>
    <n v="11.5"/>
    <n v="7.19"/>
    <n v="138"/>
  </r>
  <r>
    <n v="6652"/>
    <n v="90074"/>
    <s v="Anthony Hicks"/>
    <s v="Express Road Cargo"/>
    <x v="0"/>
    <x v="1"/>
    <s v="Low"/>
    <s v="Zinfandel"/>
    <x v="0"/>
    <x v="7"/>
    <s v="Schramsberg Cremant Demi-Sec 2011"/>
    <s v="Full Container"/>
    <s v="Geelong"/>
    <x v="1084"/>
    <d v="2013-02-09T00:00:00"/>
    <n v="13"/>
    <n v="0"/>
    <n v="9.68"/>
    <n v="2.0299999999999998"/>
    <n v="125.84"/>
  </r>
  <r>
    <n v="6653"/>
    <n v="88161"/>
    <s v="Aaron Chapman"/>
    <s v="Express Road Cargo"/>
    <x v="0"/>
    <x v="1"/>
    <s v="Low"/>
    <s v="Cabernet Sauvignon"/>
    <x v="0"/>
    <x v="7"/>
    <s v="Francis Ford Coppola Sofia Rose 2014"/>
    <s v="Large Crate"/>
    <s v="Wodonga"/>
    <x v="848"/>
    <d v="2013-02-08T00:00:00"/>
    <n v="12"/>
    <n v="0"/>
    <n v="19.98"/>
    <n v="5.77"/>
    <n v="239.76"/>
  </r>
  <r>
    <n v="6654"/>
    <n v="90793"/>
    <s v="Steve Hicks"/>
    <s v="Road Cargo"/>
    <x v="1"/>
    <x v="0"/>
    <s v="Low"/>
    <s v="Chardonnay"/>
    <x v="0"/>
    <x v="7"/>
    <s v="Leeuwin Estate Art Series Chardonnay 2012"/>
    <s v="Large Crate"/>
    <s v="Logan City"/>
    <x v="1127"/>
    <d v="2013-02-05T00:00:00"/>
    <n v="13"/>
    <n v="0.1"/>
    <n v="49.99"/>
    <n v="19.989999999999998"/>
    <n v="649.87"/>
  </r>
  <r>
    <n v="6655"/>
    <n v="86522"/>
    <s v="Thomas Jenkins"/>
    <s v="Road Cargo"/>
    <x v="0"/>
    <x v="3"/>
    <s v="Medium"/>
    <s v="Merlot"/>
    <x v="0"/>
    <x v="7"/>
    <s v="Simonnet-Febvre Cremant de Bourgogne Blanc"/>
    <s v="Large Crate"/>
    <s v="Wagga Wagga"/>
    <x v="212"/>
    <d v="2012-02-05T00:00:00"/>
    <n v="13"/>
    <n v="0.06"/>
    <n v="8.67"/>
    <n v="3.5"/>
    <n v="112.71"/>
  </r>
  <r>
    <n v="6656"/>
    <n v="91092"/>
    <s v="Kathleen Morrison"/>
    <s v="Express Road Cargo"/>
    <x v="0"/>
    <x v="3"/>
    <s v="High"/>
    <s v="Shiraz"/>
    <x v="0"/>
    <x v="7"/>
    <s v="Louis Roederer Cristal Brut with Gift Box 2007"/>
    <s v="Loose Wrap"/>
    <s v="Campbeltown"/>
    <x v="65"/>
    <d v="2011-09-27T00:00:00"/>
    <n v="3"/>
    <n v="0"/>
    <n v="46.89"/>
    <n v="5.0999999999999996"/>
    <n v="140.67000000000002"/>
  </r>
  <r>
    <n v="6657"/>
    <n v="88894"/>
    <s v="Wanda Foster"/>
    <s v="Air Cargo"/>
    <x v="2"/>
    <x v="3"/>
    <s v="Low"/>
    <s v="Sangiovese Rose"/>
    <x v="0"/>
    <x v="7"/>
    <s v="Francis Ford Coppola Sofia Rose 2014"/>
    <s v="Small Crate"/>
    <s v="Lithgow"/>
    <x v="289"/>
    <d v="2013-02-16T00:00:00"/>
    <n v="11"/>
    <n v="0.01"/>
    <n v="240.98"/>
    <n v="60.2"/>
    <n v="2650.7799999999997"/>
  </r>
  <r>
    <n v="6658"/>
    <n v="87380"/>
    <s v="Daniel Stewart"/>
    <s v="Express Road Cargo"/>
    <x v="0"/>
    <x v="3"/>
    <s v="Low"/>
    <s v="Cabernet Sauvignon"/>
    <x v="0"/>
    <x v="7"/>
    <s v="Chateau de Campuget Costieres de Nimes Tradition Rose 2015"/>
    <s v="Large Crate"/>
    <s v="Cessnock"/>
    <x v="42"/>
    <d v="2013-05-02T00:00:00"/>
    <n v="8"/>
    <n v="0.06"/>
    <n v="9.06"/>
    <n v="9.86"/>
    <n v="72.48"/>
  </r>
  <r>
    <n v="6659"/>
    <n v="90467"/>
    <s v="Joshua Evans"/>
    <s v="Air Cargo"/>
    <x v="2"/>
    <x v="2"/>
    <s v="Low"/>
    <s v="Cremant"/>
    <x v="0"/>
    <x v="7"/>
    <s v="Gerard Bertrand Cote des Roses Rose 2014"/>
    <s v="Extra Large Crate"/>
    <s v="Rockingham"/>
    <x v="882"/>
    <d v="2013-03-01T00:00:00"/>
    <n v="7"/>
    <n v="0.04"/>
    <n v="50.98"/>
    <n v="14.19"/>
    <n v="356.85999999999996"/>
  </r>
  <r>
    <n v="6660"/>
    <n v="90467"/>
    <s v="Joshua Evans"/>
    <s v="Air Cargo"/>
    <x v="2"/>
    <x v="2"/>
    <s v="Low"/>
    <s v="Sangiovese Rose"/>
    <x v="0"/>
    <x v="7"/>
    <s v="Francis Ford Coppola Sofia Rose 2014"/>
    <s v="Small Crate"/>
    <s v="Freemantle"/>
    <x v="882"/>
    <d v="2013-03-01T00:00:00"/>
    <n v="9"/>
    <n v="0.04"/>
    <n v="124.49"/>
    <n v="51.94"/>
    <n v="1120.4099999999999"/>
  </r>
  <r>
    <n v="6661"/>
    <n v="90467"/>
    <s v="Steve Mendoza"/>
    <s v="Express Road Cargo"/>
    <x v="0"/>
    <x v="2"/>
    <s v="Low"/>
    <s v="Zinfandel"/>
    <x v="0"/>
    <x v="7"/>
    <s v="Domaine Lafage Miraflors Rose 2013"/>
    <s v="Large Crate"/>
    <s v="Geraldton"/>
    <x v="882"/>
    <d v="2013-03-03T00:00:00"/>
    <n v="4"/>
    <n v="0.09"/>
    <n v="22.38"/>
    <n v="15.1"/>
    <n v="89.52"/>
  </r>
  <r>
    <n v="6662"/>
    <n v="88917"/>
    <s v="John Mendoza"/>
    <s v="Express Road Cargo"/>
    <x v="0"/>
    <x v="1"/>
    <s v="Low"/>
    <s v="Pinot Noir"/>
    <x v="0"/>
    <x v="7"/>
    <s v="Bollinger Brut Special Cuvee"/>
    <s v="Large Crate"/>
    <s v="Mount Barker"/>
    <x v="171"/>
    <d v="2012-10-16T00:00:00"/>
    <n v="5"/>
    <n v="0.1"/>
    <n v="10.89"/>
    <n v="4.5"/>
    <n v="54.45"/>
  </r>
  <r>
    <n v="6663"/>
    <n v="88917"/>
    <s v="John Mendoza"/>
    <s v="Express Road Cargo"/>
    <x v="1"/>
    <x v="1"/>
    <s v="Low"/>
    <s v="Pinot Gris"/>
    <x v="0"/>
    <x v="7"/>
    <s v="Lincourt Courtney's Chardonnay 2012"/>
    <s v="Standard Size Crate"/>
    <s v="Mount Barker"/>
    <x v="171"/>
    <d v="2012-10-13T00:00:00"/>
    <n v="21"/>
    <n v="0.01"/>
    <n v="31.78"/>
    <n v="1.99"/>
    <n v="667.38"/>
  </r>
  <r>
    <n v="6664"/>
    <n v="88917"/>
    <s v="John Mendoza"/>
    <s v="Express Road Cargo"/>
    <x v="0"/>
    <x v="1"/>
    <s v="Low"/>
    <s v="Zinfandel"/>
    <x v="0"/>
    <x v="7"/>
    <s v="Chateau d'Esclans Whispering Angel Rose 2014"/>
    <s v="Large Crate"/>
    <s v="Port Adelaide"/>
    <x v="171"/>
    <d v="2012-10-14T00:00:00"/>
    <n v="1"/>
    <n v="0"/>
    <n v="4.9800000000000004"/>
    <n v="4.72"/>
    <n v="4.9800000000000004"/>
  </r>
  <r>
    <n v="6665"/>
    <n v="87861"/>
    <s v="Donald Perez"/>
    <s v="Express Road Cargo"/>
    <x v="2"/>
    <x v="2"/>
    <s v="Critical"/>
    <s v="Grenache Rose"/>
    <x v="0"/>
    <x v="7"/>
    <s v="La Playa Estate Cabernet Sauvignon Rose 2015"/>
    <s v="Large Crate"/>
    <s v="Rockingham"/>
    <x v="1071"/>
    <d v="2013-10-16T00:00:00"/>
    <n v="12"/>
    <n v="0.1"/>
    <n v="63.94"/>
    <n v="14.48"/>
    <n v="767.28"/>
  </r>
  <r>
    <n v="6666"/>
    <n v="86036"/>
    <s v="John Carter"/>
    <s v="Express Road Cargo"/>
    <x v="0"/>
    <x v="0"/>
    <s v="Critical"/>
    <s v="Sangiovese"/>
    <x v="0"/>
    <x v="7"/>
    <s v="Sutter Home White Zinfandel"/>
    <s v="Large Crate"/>
    <s v="Mount Isa"/>
    <x v="447"/>
    <d v="2013-01-26T00:00:00"/>
    <n v="8"/>
    <n v="0.03"/>
    <n v="55.98"/>
    <n v="5.15"/>
    <n v="447.84"/>
  </r>
  <r>
    <n v="6667"/>
    <n v="89346"/>
    <s v="Mildred Franklin"/>
    <s v="Express Road Cargo"/>
    <x v="2"/>
    <x v="1"/>
    <s v="Not Specified"/>
    <s v="Sangiovese Rose"/>
    <x v="0"/>
    <x v="7"/>
    <s v="Francis Ford Coppola Sofia Rose 2014"/>
    <s v="Large Crate"/>
    <s v="Victor Harbor"/>
    <x v="788"/>
    <d v="2011-04-12T00:00:00"/>
    <n v="2"/>
    <n v="0.04"/>
    <n v="22.98"/>
    <n v="7.58"/>
    <n v="45.96"/>
  </r>
  <r>
    <n v="6668"/>
    <n v="88025"/>
    <s v="Patricia Bishop"/>
    <s v="Express Road Cargo"/>
    <x v="0"/>
    <x v="0"/>
    <s v="High"/>
    <s v="Cabernet Sauvignon"/>
    <x v="0"/>
    <x v="7"/>
    <s v="Francis Ford Coppola Sofia Rose 2014"/>
    <s v="Large Crate"/>
    <s v="Brisbane"/>
    <x v="398"/>
    <d v="2012-03-05T00:00:00"/>
    <n v="14"/>
    <n v="7.0000000000000007E-2"/>
    <n v="8.6199999999999992"/>
    <n v="4.5"/>
    <n v="120.67999999999999"/>
  </r>
  <r>
    <n v="6669"/>
    <n v="86009"/>
    <s v="Justin Fernandez"/>
    <s v="Road Cargo"/>
    <x v="1"/>
    <x v="3"/>
    <s v="High"/>
    <s v="Sauvignon Blanc"/>
    <x v="0"/>
    <x v="7"/>
    <s v="Robert Oatley Sauvignon Blanc 2013"/>
    <s v="Large Crate"/>
    <s v="Liverpool"/>
    <x v="1021"/>
    <d v="2013-09-02T00:00:00"/>
    <n v="18"/>
    <n v="7.0000000000000007E-2"/>
    <n v="115.99"/>
    <n v="2.5"/>
    <n v="2087.8199999999997"/>
  </r>
  <r>
    <n v="6670"/>
    <n v="87061"/>
    <s v="Kathy Sanchez"/>
    <s v="Air Cargo"/>
    <x v="2"/>
    <x v="0"/>
    <s v="Medium"/>
    <s v="Grenache Rose"/>
    <x v="0"/>
    <x v="7"/>
    <s v="Chateau D'Aqueria Tavel Rose 2013"/>
    <s v="Extra Large Crate"/>
    <s v="Mackay"/>
    <x v="400"/>
    <d v="2011-10-07T00:00:00"/>
    <n v="14"/>
    <n v="0.1"/>
    <n v="160.97999999999999"/>
    <n v="30"/>
    <n v="2253.7199999999998"/>
  </r>
  <r>
    <n v="6671"/>
    <n v="87061"/>
    <s v="Kathy Sanchez"/>
    <s v="Air Cargo"/>
    <x v="1"/>
    <x v="0"/>
    <s v="Medium"/>
    <s v="Sauvignon Blanc"/>
    <x v="0"/>
    <x v="7"/>
    <s v="Robert Oatley Sauvignon Blanc 2013"/>
    <s v="Small Crate"/>
    <s v="Brisbane"/>
    <x v="400"/>
    <d v="2011-10-08T00:00:00"/>
    <n v="7"/>
    <n v="0"/>
    <n v="119.99"/>
    <n v="56.14"/>
    <n v="839.93"/>
  </r>
  <r>
    <n v="6672"/>
    <n v="87061"/>
    <s v="Kathy Sanchez"/>
    <s v="Express Road Cargo"/>
    <x v="1"/>
    <x v="0"/>
    <s v="Medium"/>
    <s v="Chardonnay"/>
    <x v="0"/>
    <x v="7"/>
    <s v="Lucky Chardonnay 2012"/>
    <s v="Large Crate"/>
    <s v="Gympie"/>
    <x v="400"/>
    <d v="2011-10-08T00:00:00"/>
    <n v="15"/>
    <n v="0.02"/>
    <n v="35.99"/>
    <n v="5"/>
    <n v="539.85"/>
  </r>
  <r>
    <n v="6673"/>
    <n v="87634"/>
    <s v="Antonio Knight"/>
    <s v="Road Cargo"/>
    <x v="2"/>
    <x v="1"/>
    <s v="Low"/>
    <s v="Sangiovese Rose"/>
    <x v="0"/>
    <x v="5"/>
    <s v="Miraval Rose 2014"/>
    <s v="Large Crate"/>
    <s v="Mildura"/>
    <x v="361"/>
    <d v="2010-07-07T00:00:00"/>
    <n v="5"/>
    <n v="0.05"/>
    <n v="63.94"/>
    <n v="14.48"/>
    <n v="319.7"/>
  </r>
  <r>
    <n v="6674"/>
    <n v="86159"/>
    <s v="Walter Fuller"/>
    <s v="Express Road Cargo"/>
    <x v="0"/>
    <x v="0"/>
    <s v="Low"/>
    <s v="Cabernet Sauvignon"/>
    <x v="0"/>
    <x v="5"/>
    <s v="Bertani Bertarose 2014"/>
    <s v="Large Crate"/>
    <s v="Palmerston"/>
    <x v="154"/>
    <d v="2012-01-16T00:00:00"/>
    <n v="14"/>
    <n v="0.06"/>
    <n v="16.739999999999998"/>
    <n v="5.08"/>
    <n v="234.35999999999999"/>
  </r>
  <r>
    <n v="6675"/>
    <n v="86159"/>
    <s v="Walter Fuller"/>
    <s v="Air Cargo"/>
    <x v="2"/>
    <x v="0"/>
    <s v="Low"/>
    <s v="Grenache Rose"/>
    <x v="0"/>
    <x v="5"/>
    <s v="Barnard Griffin Rose of Sangiovese 2014"/>
    <s v="Extra Large Crate"/>
    <s v="Palmerston"/>
    <x v="154"/>
    <d v="2012-01-11T00:00:00"/>
    <n v="13"/>
    <n v="0.05"/>
    <n v="122.99"/>
    <n v="70.2"/>
    <n v="1598.87"/>
  </r>
  <r>
    <n v="6676"/>
    <n v="91128"/>
    <s v="Wayne Clark"/>
    <s v="Express Road Cargo"/>
    <x v="2"/>
    <x v="3"/>
    <s v="Not Specified"/>
    <s v="Cremant"/>
    <x v="0"/>
    <x v="5"/>
    <s v="Miraval Rose (1.5 Liter Magnum) 2014"/>
    <s v="Mini Crate"/>
    <s v="Campbeltown"/>
    <x v="1187"/>
    <d v="2011-08-22T00:00:00"/>
    <n v="11"/>
    <n v="0.06"/>
    <n v="140.81"/>
    <n v="24.49"/>
    <n v="1548.91"/>
  </r>
  <r>
    <n v="6677"/>
    <n v="89609"/>
    <s v="Ronald Sims"/>
    <s v="Express Road Cargo"/>
    <x v="0"/>
    <x v="3"/>
    <s v="Not Specified"/>
    <s v="Shiraz"/>
    <x v="0"/>
    <x v="5"/>
    <s v="Sutter Home Pink Moscato"/>
    <s v="Large Crate"/>
    <s v="Paramatta"/>
    <x v="540"/>
    <d v="2010-04-11T00:00:00"/>
    <n v="8"/>
    <n v="0.05"/>
    <n v="14.81"/>
    <n v="13.32"/>
    <n v="118.48"/>
  </r>
  <r>
    <n v="6678"/>
    <n v="89609"/>
    <s v="Ronald Sims"/>
    <s v="Express Road Cargo"/>
    <x v="0"/>
    <x v="3"/>
    <s v="Not Specified"/>
    <s v="Sangiovese"/>
    <x v="0"/>
    <x v="5"/>
    <s v="Belle Glos Oeil de Perdrix Pinot Noir Blanc 2014"/>
    <s v="Full Container"/>
    <s v="Liverpool"/>
    <x v="540"/>
    <d v="2010-04-10T00:00:00"/>
    <n v="7"/>
    <n v="0.08"/>
    <n v="2.78"/>
    <n v="1.25"/>
    <n v="19.459999999999997"/>
  </r>
  <r>
    <n v="6679"/>
    <n v="86990"/>
    <s v="Jimmy Lane"/>
    <s v="Road Cargo"/>
    <x v="1"/>
    <x v="1"/>
    <s v="Medium"/>
    <s v="Sauvignon Blanc"/>
    <x v="0"/>
    <x v="5"/>
    <s v="Los Vascos Sauvignon Blanc 2015"/>
    <s v="Standard Size Crate"/>
    <s v="Canberra"/>
    <x v="344"/>
    <d v="2011-10-13T00:00:00"/>
    <n v="2"/>
    <n v="0.08"/>
    <n v="4.9800000000000004"/>
    <n v="4.32"/>
    <n v="9.9600000000000009"/>
  </r>
  <r>
    <n v="6680"/>
    <n v="89519"/>
    <s v="Thomas James"/>
    <s v="Road Cargo"/>
    <x v="0"/>
    <x v="3"/>
    <s v="Critical"/>
    <s v="Pinot Noir"/>
    <x v="0"/>
    <x v="5"/>
    <s v="Langlois Chateau Cremant de Loire Brut"/>
    <s v="Large Crate"/>
    <s v="Broken Hill"/>
    <x v="1141"/>
    <d v="2013-11-06T00:00:00"/>
    <n v="32"/>
    <n v="0.03"/>
    <n v="9.06"/>
    <n v="9.86"/>
    <n v="289.92"/>
  </r>
  <r>
    <n v="6681"/>
    <n v="89519"/>
    <s v="Thomas James"/>
    <s v="Express Road Cargo"/>
    <x v="0"/>
    <x v="3"/>
    <s v="Critical"/>
    <s v="Merlot"/>
    <x v="0"/>
    <x v="5"/>
    <s v="Langlois Chateau Cremant de Loire Brut"/>
    <s v="Full Container"/>
    <s v="Newcastle"/>
    <x v="1141"/>
    <d v="2013-11-06T00:00:00"/>
    <n v="23"/>
    <n v="0.05"/>
    <n v="2.94"/>
    <n v="1.05"/>
    <n v="67.62"/>
  </r>
  <r>
    <n v="6682"/>
    <n v="86766"/>
    <s v="Edward Ortiz"/>
    <s v="Express Road Cargo"/>
    <x v="0"/>
    <x v="3"/>
    <s v="Not Specified"/>
    <s v="Pinot Noir"/>
    <x v="0"/>
    <x v="5"/>
    <s v="Sutter Home White Zinfandel"/>
    <s v="Large Crate"/>
    <s v="Wollongong"/>
    <x v="833"/>
    <d v="2013-11-27T00:00:00"/>
    <n v="23"/>
    <n v="0.01"/>
    <n v="2.88"/>
    <n v="0.99"/>
    <n v="66.239999999999995"/>
  </r>
  <r>
    <n v="6683"/>
    <n v="86766"/>
    <s v="Edward Ortiz"/>
    <s v="Express Road Cargo"/>
    <x v="0"/>
    <x v="3"/>
    <s v="Not Specified"/>
    <s v="Merlot"/>
    <x v="0"/>
    <x v="5"/>
    <s v="Chateau de Campuget Costieres de Nimes Tradition Rose 2015"/>
    <s v="Full Container"/>
    <s v="Goulburn"/>
    <x v="833"/>
    <d v="2013-11-27T00:00:00"/>
    <n v="4"/>
    <n v="0.04"/>
    <n v="10.14"/>
    <n v="2.27"/>
    <n v="40.56"/>
  </r>
  <r>
    <n v="6684"/>
    <n v="89427"/>
    <s v="Janice Rivera"/>
    <s v="Express Road Cargo"/>
    <x v="0"/>
    <x v="3"/>
    <s v="High"/>
    <s v="Malbec"/>
    <x v="0"/>
    <x v="5"/>
    <s v="La Playa Estate Cabernet Sauvignon Rose 2015"/>
    <s v="Large Crate"/>
    <s v="Orange"/>
    <x v="1009"/>
    <d v="2011-06-25T00:00:00"/>
    <n v="9"/>
    <n v="0.09"/>
    <n v="67.28"/>
    <n v="19.989999999999998"/>
    <n v="605.52"/>
  </r>
  <r>
    <n v="6685"/>
    <n v="89427"/>
    <s v="Janice Rivera"/>
    <s v="Express Road Cargo"/>
    <x v="0"/>
    <x v="3"/>
    <s v="High"/>
    <s v="Zinfandel"/>
    <x v="0"/>
    <x v="5"/>
    <s v="Locations by Dave Phinney F Rose"/>
    <s v="Large Crate"/>
    <s v="Queanbeyan"/>
    <x v="1009"/>
    <d v="2011-06-24T00:00:00"/>
    <n v="7"/>
    <n v="0.1"/>
    <n v="42.76"/>
    <n v="6.22"/>
    <n v="299.32"/>
  </r>
  <r>
    <n v="6686"/>
    <n v="88604"/>
    <s v="Wayne Boyd"/>
    <s v="Express Road Cargo"/>
    <x v="0"/>
    <x v="1"/>
    <s v="Medium"/>
    <s v="Cabernet Sauvignon"/>
    <x v="0"/>
    <x v="5"/>
    <s v="Louis Roederer Cristal Brut 2006"/>
    <s v="Large Crate"/>
    <s v="Canberra"/>
    <x v="1352"/>
    <d v="2012-05-15T00:00:00"/>
    <n v="16"/>
    <n v="0.06"/>
    <n v="3.69"/>
    <n v="2.5"/>
    <n v="59.04"/>
  </r>
  <r>
    <n v="6687"/>
    <n v="88604"/>
    <s v="Wayne Boyd"/>
    <s v="Express Road Cargo"/>
    <x v="0"/>
    <x v="1"/>
    <s v="Medium"/>
    <s v="Shiraz"/>
    <x v="0"/>
    <x v="5"/>
    <s v="Sutter Home Pink Moscato"/>
    <s v="Large Crate"/>
    <s v="Mount Gambier"/>
    <x v="1352"/>
    <d v="2012-05-15T00:00:00"/>
    <n v="14"/>
    <n v="0.09"/>
    <n v="4.28"/>
    <n v="5.74"/>
    <n v="59.92"/>
  </r>
  <r>
    <n v="6688"/>
    <n v="88305"/>
    <s v="Philip Hanson"/>
    <s v="Express Road Cargo"/>
    <x v="0"/>
    <x v="3"/>
    <s v="High"/>
    <s v="Malbec"/>
    <x v="0"/>
    <x v="5"/>
    <s v="Gerard Bertrand Cote des Roses Rose 2014"/>
    <s v="Large Crate"/>
    <s v="Queanbeyan"/>
    <x v="959"/>
    <d v="2013-01-04T00:00:00"/>
    <n v="8"/>
    <n v="0.03"/>
    <n v="5.58"/>
    <n v="2.99"/>
    <n v="44.64"/>
  </r>
  <r>
    <n v="6689"/>
    <n v="88296"/>
    <s v="Philip Hanson"/>
    <s v="Air Cargo"/>
    <x v="2"/>
    <x v="3"/>
    <s v="High"/>
    <s v="Sangiovese Rose"/>
    <x v="0"/>
    <x v="5"/>
    <s v="Francis Ford Coppola Sofia Rose 2014"/>
    <s v="Small Crate"/>
    <s v="Dubbo"/>
    <x v="86"/>
    <d v="2010-01-04T00:00:00"/>
    <n v="1"/>
    <n v="0.09"/>
    <n v="212.6"/>
    <n v="52.2"/>
    <n v="212.6"/>
  </r>
  <r>
    <n v="6690"/>
    <n v="86796"/>
    <s v="Lillian Bishop"/>
    <s v="Road Cargo"/>
    <x v="0"/>
    <x v="2"/>
    <s v="High"/>
    <s v="Sangiovese"/>
    <x v="0"/>
    <x v="5"/>
    <s v="Langlois Chateau Cremant de Loire Brut"/>
    <s v="Large Crate"/>
    <s v="Rockingham"/>
    <x v="821"/>
    <d v="2010-12-21T00:00:00"/>
    <n v="22"/>
    <n v="0.05"/>
    <n v="4.0599999999999996"/>
    <n v="6.89"/>
    <n v="89.32"/>
  </r>
  <r>
    <n v="6691"/>
    <n v="86923"/>
    <s v="Carlos Peterson"/>
    <s v="Express Road Cargo"/>
    <x v="0"/>
    <x v="3"/>
    <s v="Not Specified"/>
    <s v="Pinot Noir"/>
    <x v="0"/>
    <x v="5"/>
    <s v="Bertani Bertarose 2014"/>
    <s v="Large Crate"/>
    <s v="Queanbeyan"/>
    <x v="168"/>
    <d v="2013-07-22T00:00:00"/>
    <n v="1"/>
    <n v="0.05"/>
    <n v="56.96"/>
    <n v="13.22"/>
    <n v="56.96"/>
  </r>
  <r>
    <n v="6692"/>
    <n v="90129"/>
    <s v="Henry Collins"/>
    <s v="Road Cargo"/>
    <x v="0"/>
    <x v="3"/>
    <s v="High"/>
    <s v="Sangiovese"/>
    <x v="0"/>
    <x v="5"/>
    <s v="Veuve Clicquot Brut Yellow Label"/>
    <s v="Large Crate"/>
    <s v="Wagga Wagga"/>
    <x v="1082"/>
    <d v="2012-02-20T00:00:00"/>
    <n v="8"/>
    <n v="0"/>
    <n v="98.31"/>
    <n v="0.49"/>
    <n v="786.48"/>
  </r>
  <r>
    <n v="6693"/>
    <n v="87897"/>
    <s v="Fred Parker"/>
    <s v="Express Road Cargo"/>
    <x v="0"/>
    <x v="1"/>
    <s v="Critical"/>
    <s v="Malbec"/>
    <x v="0"/>
    <x v="5"/>
    <s v="Marques de Caceres Rioja Rosado 2014"/>
    <s v="Full Container"/>
    <s v="Burnie"/>
    <x v="1320"/>
    <d v="2013-07-26T00:00:00"/>
    <n v="6"/>
    <n v="0.1"/>
    <n v="4.28"/>
    <n v="0.94"/>
    <n v="25.68"/>
  </r>
  <r>
    <n v="6694"/>
    <n v="89888"/>
    <s v="Raymond Shaw"/>
    <s v="Express Road Cargo"/>
    <x v="0"/>
    <x v="2"/>
    <s v="High"/>
    <s v="Shiraz"/>
    <x v="0"/>
    <x v="5"/>
    <s v="JCB N¬∞21 Brut Cremant de Bourgogne"/>
    <s v="Large Crate"/>
    <s v="Albany"/>
    <x v="1168"/>
    <d v="2012-01-12T00:00:00"/>
    <n v="6"/>
    <n v="0.1"/>
    <n v="2.88"/>
    <n v="1.49"/>
    <n v="17.28"/>
  </r>
  <r>
    <n v="6695"/>
    <n v="89888"/>
    <s v="Raymond Shaw"/>
    <s v="Express Road Cargo"/>
    <x v="1"/>
    <x v="2"/>
    <s v="High"/>
    <s v="Reisling"/>
    <x v="0"/>
    <x v="5"/>
    <s v="Cloudy Bay Sauvignon Blanc 2015"/>
    <s v="Full Container"/>
    <s v="Rockingham"/>
    <x v="1168"/>
    <d v="2012-01-12T00:00:00"/>
    <n v="14"/>
    <n v="0.08"/>
    <n v="20.99"/>
    <n v="0.99"/>
    <n v="293.85999999999996"/>
  </r>
  <r>
    <n v="6696"/>
    <n v="86649"/>
    <s v="Kevin Oliver"/>
    <s v="Road Cargo"/>
    <x v="1"/>
    <x v="1"/>
    <s v="Critical"/>
    <s v="Pinot Gris"/>
    <x v="0"/>
    <x v="5"/>
    <s v="Grgich Hills Chardonnay 2012"/>
    <s v="Large Crate"/>
    <s v="Mildura"/>
    <x v="135"/>
    <d v="2012-07-20T00:00:00"/>
    <n v="13"/>
    <n v="0.06"/>
    <n v="65.989999999999995"/>
    <n v="3.99"/>
    <n v="857.86999999999989"/>
  </r>
  <r>
    <n v="6697"/>
    <n v="90274"/>
    <s v="Linda Hunter"/>
    <s v="Express Road Cargo"/>
    <x v="0"/>
    <x v="0"/>
    <s v="Not Specified"/>
    <s v="Pinot Noir"/>
    <x v="0"/>
    <x v="5"/>
    <s v="Lucien Albrecht Cremant d'Alsace Brut"/>
    <s v="Standard Size Crate"/>
    <s v="Logan City"/>
    <x v="1252"/>
    <d v="2012-04-24T00:00:00"/>
    <n v="12"/>
    <n v="0.1"/>
    <n v="30.98"/>
    <n v="8.99"/>
    <n v="371.76"/>
  </r>
  <r>
    <n v="6698"/>
    <n v="86405"/>
    <s v="Harry Meyer"/>
    <s v="Road Cargo"/>
    <x v="0"/>
    <x v="1"/>
    <s v="Critical"/>
    <s v="Sangiovese"/>
    <x v="0"/>
    <x v="5"/>
    <s v="La Playa Estate Cabernet Sauvignon Rose 2015"/>
    <s v="Large Crate"/>
    <s v="Port Lincoln"/>
    <x v="279"/>
    <d v="2012-12-07T00:00:00"/>
    <n v="10"/>
    <n v="0.06"/>
    <n v="420.98"/>
    <n v="19.989999999999998"/>
    <n v="4209.8"/>
  </r>
  <r>
    <n v="6699"/>
    <n v="86405"/>
    <s v="Harry Meyer"/>
    <s v="Express Road Cargo"/>
    <x v="2"/>
    <x v="1"/>
    <s v="Critical"/>
    <s v="Grenache Rose"/>
    <x v="0"/>
    <x v="5"/>
    <s v="Gerard Bertrand Cote des Roses Rose 2014"/>
    <s v="Large Crate"/>
    <s v="Canberra"/>
    <x v="279"/>
    <d v="2012-12-09T00:00:00"/>
    <n v="25"/>
    <n v="0.1"/>
    <n v="26.48"/>
    <n v="6.93"/>
    <n v="662"/>
  </r>
  <r>
    <n v="6700"/>
    <n v="90589"/>
    <s v="Paula Long"/>
    <s v="Express Road Cargo"/>
    <x v="0"/>
    <x v="2"/>
    <s v="Not Specified"/>
    <s v="Malbec"/>
    <x v="0"/>
    <x v="5"/>
    <s v="Francis Ford Coppola Sofia Rose 2014"/>
    <s v="Large Crate"/>
    <s v="Albany"/>
    <x v="1035"/>
    <d v="2010-12-27T00:00:00"/>
    <n v="17"/>
    <n v="0.05"/>
    <n v="5.98"/>
    <n v="5.46"/>
    <n v="101.66000000000001"/>
  </r>
  <r>
    <n v="6701"/>
    <n v="90589"/>
    <s v="Cheryl George"/>
    <s v="Express Road Cargo"/>
    <x v="1"/>
    <x v="2"/>
    <s v="Not Specified"/>
    <s v="Chardonnay"/>
    <x v="0"/>
    <x v="5"/>
    <s v="Giesen Sauvignon Blanc 2014"/>
    <s v="Large Crate"/>
    <s v="Freemantle"/>
    <x v="1035"/>
    <d v="2010-12-28T00:00:00"/>
    <n v="3"/>
    <n v="0.01"/>
    <n v="65.989999999999995"/>
    <n v="3.99"/>
    <n v="197.96999999999997"/>
  </r>
  <r>
    <n v="6702"/>
    <n v="91459"/>
    <s v="Jose Richards"/>
    <s v="Express Road Cargo"/>
    <x v="0"/>
    <x v="0"/>
    <s v="Medium"/>
    <s v="Sangiovese"/>
    <x v="0"/>
    <x v="5"/>
    <s v="Dopff &amp; Irion Cremant Rose Brut"/>
    <s v="Large Crate"/>
    <s v="Palmerston"/>
    <x v="357"/>
    <d v="2011-09-18T00:00:00"/>
    <n v="19"/>
    <n v="0.06"/>
    <n v="9.9"/>
    <n v="1.39"/>
    <n v="188.1"/>
  </r>
  <r>
    <n v="6703"/>
    <n v="86555"/>
    <s v="Sharon Kim"/>
    <s v="Express Road Cargo"/>
    <x v="0"/>
    <x v="2"/>
    <s v="Critical"/>
    <s v="Cabernet Sauvignon"/>
    <x v="0"/>
    <x v="5"/>
    <s v="Roederer Estate Brut"/>
    <s v="Large Crate"/>
    <s v="Rockingham"/>
    <x v="1207"/>
    <d v="2010-03-14T00:00:00"/>
    <n v="1"/>
    <n v="0.05"/>
    <n v="4.13"/>
    <n v="5.04"/>
    <n v="4.13"/>
  </r>
  <r>
    <n v="6704"/>
    <n v="86638"/>
    <s v="Phillip Brooks"/>
    <s v="Express Road Cargo"/>
    <x v="0"/>
    <x v="3"/>
    <s v="Critical"/>
    <s v="Shiraz"/>
    <x v="0"/>
    <x v="5"/>
    <s v="Sutter Home Pink Moscato"/>
    <s v="Full Container"/>
    <s v="Goulburn"/>
    <x v="810"/>
    <d v="2013-12-23T00:00:00"/>
    <n v="19"/>
    <n v="0.08"/>
    <n v="2.1800000000000002"/>
    <n v="1.38"/>
    <n v="41.42"/>
  </r>
  <r>
    <n v="6705"/>
    <n v="89608"/>
    <s v="Ronald Sims"/>
    <s v="Express Road Cargo"/>
    <x v="2"/>
    <x v="3"/>
    <s v="Low"/>
    <s v="Sangiovese Rose"/>
    <x v="0"/>
    <x v="5"/>
    <s v="Marques de Caceres Rioja Rosado 2014"/>
    <s v="Loose Wrap"/>
    <s v="Blue Mountains"/>
    <x v="424"/>
    <d v="2010-04-08T00:00:00"/>
    <n v="10"/>
    <n v="0.06"/>
    <n v="60.65"/>
    <n v="12.23"/>
    <n v="606.5"/>
  </r>
  <r>
    <n v="6706"/>
    <n v="91040"/>
    <s v="Stephanie Roberts"/>
    <s v="Road Cargo"/>
    <x v="1"/>
    <x v="0"/>
    <s v="Critical"/>
    <s v="Reisling"/>
    <x v="0"/>
    <x v="5"/>
    <s v="Mercer Canyons Chardonnay 2013"/>
    <s v="Loose Wrap"/>
    <s v="Palmerston"/>
    <x v="21"/>
    <d v="2013-07-11T00:00:00"/>
    <n v="16"/>
    <n v="0.06"/>
    <n v="179.99"/>
    <n v="13.99"/>
    <n v="2879.84"/>
  </r>
  <r>
    <n v="6707"/>
    <n v="86395"/>
    <s v="Terry Martin"/>
    <s v="Express Road Cargo"/>
    <x v="0"/>
    <x v="1"/>
    <s v="High"/>
    <s v="Merlot"/>
    <x v="0"/>
    <x v="5"/>
    <s v="Roederer Estate Brut"/>
    <s v="Large Crate"/>
    <s v="Mount Gambier"/>
    <x v="317"/>
    <d v="2013-08-21T00:00:00"/>
    <n v="15"/>
    <n v="0.05"/>
    <n v="18.97"/>
    <n v="9.5399999999999991"/>
    <n v="284.54999999999995"/>
  </r>
  <r>
    <n v="6708"/>
    <n v="86395"/>
    <s v="Terry Martin"/>
    <s v="Express Road Cargo"/>
    <x v="0"/>
    <x v="1"/>
    <s v="High"/>
    <s v="Merlot"/>
    <x v="0"/>
    <x v="5"/>
    <s v="Chateau d'Esclans Garrus Rose 2013"/>
    <s v="Large Crate"/>
    <s v="Mount Barker"/>
    <x v="317"/>
    <d v="2013-08-20T00:00:00"/>
    <n v="20"/>
    <n v="0.01"/>
    <n v="5.28"/>
    <n v="5.66"/>
    <n v="105.60000000000001"/>
  </r>
  <r>
    <n v="6709"/>
    <n v="86462"/>
    <s v="Jack Grant"/>
    <s v="Road Cargo"/>
    <x v="0"/>
    <x v="0"/>
    <s v="Not Specified"/>
    <s v="Malbec"/>
    <x v="0"/>
    <x v="5"/>
    <s v="Roederer Estate L'Ermitage 2007"/>
    <s v="Large Crate"/>
    <s v="Darwin"/>
    <x v="946"/>
    <d v="2013-03-30T00:00:00"/>
    <n v="3"/>
    <n v="0.02"/>
    <n v="4.28"/>
    <n v="5.17"/>
    <n v="12.84"/>
  </r>
  <r>
    <n v="6710"/>
    <n v="86462"/>
    <s v="Jack Grant"/>
    <s v="Express Road Cargo"/>
    <x v="1"/>
    <x v="0"/>
    <s v="Not Specified"/>
    <s v="Reisling"/>
    <x v="0"/>
    <x v="5"/>
    <s v="Dog Point Vineyard Sauvignon Blanc 2014"/>
    <s v="Standard Size Crate"/>
    <s v="Darwin"/>
    <x v="946"/>
    <d v="2013-03-30T00:00:00"/>
    <n v="11"/>
    <n v="0"/>
    <n v="35.99"/>
    <n v="3.3"/>
    <n v="395.89000000000004"/>
  </r>
  <r>
    <n v="6711"/>
    <n v="91392"/>
    <s v="Deborah Diaz"/>
    <s v="Express Road Cargo"/>
    <x v="0"/>
    <x v="0"/>
    <s v="High"/>
    <s v="Zinfandel"/>
    <x v="0"/>
    <x v="5"/>
    <s v="Laurent-Perrier Brut Rose"/>
    <s v="Full Container"/>
    <s v="Mackay"/>
    <x v="208"/>
    <d v="2012-02-29T00:00:00"/>
    <n v="3"/>
    <n v="0.1"/>
    <n v="2.21"/>
    <n v="1.1200000000000001"/>
    <n v="6.63"/>
  </r>
  <r>
    <n v="6712"/>
    <n v="88687"/>
    <s v="Scott Campbell"/>
    <s v="Express Road Cargo"/>
    <x v="0"/>
    <x v="1"/>
    <s v="Critical"/>
    <s v="Pinot Noir"/>
    <x v="0"/>
    <x v="5"/>
    <s v="Miraval Rose (1.5 Liter Magnum) 2014"/>
    <s v="Large Crate"/>
    <s v="Devonport"/>
    <x v="225"/>
    <d v="2012-04-07T00:00:00"/>
    <n v="6"/>
    <n v="0.05"/>
    <n v="11.58"/>
    <n v="5.72"/>
    <n v="69.48"/>
  </r>
  <r>
    <n v="6713"/>
    <n v="90860"/>
    <s v="Steven Willis"/>
    <s v="Express Road Cargo"/>
    <x v="0"/>
    <x v="3"/>
    <s v="High"/>
    <s v="Pinot Noir"/>
    <x v="0"/>
    <x v="5"/>
    <s v="Laurent-Perrier Brut Millesime 2006"/>
    <s v="Large Crate"/>
    <s v="Wagga Wagga"/>
    <x v="1353"/>
    <d v="2010-08-18T00:00:00"/>
    <n v="21"/>
    <n v="0.03"/>
    <n v="40.99"/>
    <n v="19.989999999999998"/>
    <n v="860.79000000000008"/>
  </r>
  <r>
    <n v="6714"/>
    <n v="87070"/>
    <s v="Kathy Sanchez"/>
    <s v="Air Cargo"/>
    <x v="2"/>
    <x v="0"/>
    <s v="Low"/>
    <s v="Champagne"/>
    <x v="0"/>
    <x v="5"/>
    <s v="Miraval Rose (1.5 Liter Magnum) 2014"/>
    <s v="Small Crate"/>
    <s v="Cairns"/>
    <x v="402"/>
    <d v="2013-10-31T00:00:00"/>
    <n v="8"/>
    <n v="0.04"/>
    <n v="100.98"/>
    <n v="35.840000000000003"/>
    <n v="807.84"/>
  </r>
  <r>
    <n v="6715"/>
    <n v="86275"/>
    <s v="Anthony Lopez"/>
    <s v="Express Road Cargo"/>
    <x v="0"/>
    <x v="1"/>
    <s v="Low"/>
    <s v="Cabernet Sauvignon"/>
    <x v="0"/>
    <x v="5"/>
    <s v="JCB N¬∞21 Brut Cremant de Bourgogne"/>
    <s v="Large Crate"/>
    <s v="Victor Harbor"/>
    <x v="588"/>
    <d v="2013-02-22T00:00:00"/>
    <n v="4"/>
    <n v="0.02"/>
    <n v="10.94"/>
    <n v="1.39"/>
    <n v="43.76"/>
  </r>
  <r>
    <n v="6716"/>
    <n v="90579"/>
    <s v="Harold Kim"/>
    <s v="Express Road Cargo"/>
    <x v="0"/>
    <x v="0"/>
    <s v="Low"/>
    <s v="Sangiovese"/>
    <x v="0"/>
    <x v="5"/>
    <s v="Simonnet-Febvre Cremant de Bourgogne Blanc"/>
    <s v="Large Crate"/>
    <s v="Gladstone"/>
    <x v="1063"/>
    <d v="2011-05-05T00:00:00"/>
    <n v="11"/>
    <n v="7.0000000000000007E-2"/>
    <n v="67.28"/>
    <n v="19.989999999999998"/>
    <n v="740.08"/>
  </r>
  <r>
    <n v="6717"/>
    <n v="91545"/>
    <s v="Jason Berry"/>
    <s v="Express Road Cargo"/>
    <x v="0"/>
    <x v="1"/>
    <s v="Low"/>
    <s v="Zinfandel"/>
    <x v="0"/>
    <x v="5"/>
    <s v="Miraval Rose (1.5 Liter Magnum) 2014"/>
    <s v="Full Container"/>
    <s v="Melton"/>
    <x v="1123"/>
    <d v="2013-01-12T00:00:00"/>
    <n v="2"/>
    <n v="0.01"/>
    <n v="1.76"/>
    <n v="0.7"/>
    <n v="3.52"/>
  </r>
  <r>
    <n v="6718"/>
    <n v="91022"/>
    <s v="Douglas Kelly"/>
    <s v="Road Cargo"/>
    <x v="0"/>
    <x v="3"/>
    <s v="Medium"/>
    <s v="Sangiovese"/>
    <x v="0"/>
    <x v="5"/>
    <s v="Lucien Albrecht Cremant d'Alsace Brut"/>
    <s v="Large Crate"/>
    <s v="Paramatta"/>
    <x v="979"/>
    <d v="2013-01-22T00:00:00"/>
    <n v="11"/>
    <n v="0.08"/>
    <n v="2.61"/>
    <n v="0.5"/>
    <n v="28.709999999999997"/>
  </r>
  <r>
    <n v="6719"/>
    <n v="91115"/>
    <s v="Clarence Pierce"/>
    <s v="Express Road Cargo"/>
    <x v="1"/>
    <x v="1"/>
    <s v="High"/>
    <s v="Chardonnay"/>
    <x v="0"/>
    <x v="5"/>
    <s v="The White Knight Sauvignon Blanc 2014"/>
    <s v="Large Crate"/>
    <s v="Ballarat"/>
    <x v="506"/>
    <d v="2010-06-13T00:00:00"/>
    <n v="10"/>
    <n v="0"/>
    <n v="65.989999999999995"/>
    <n v="8.99"/>
    <n v="659.9"/>
  </r>
  <r>
    <n v="6720"/>
    <n v="90815"/>
    <s v="Wayne Perez"/>
    <s v="Express Road Cargo"/>
    <x v="0"/>
    <x v="3"/>
    <s v="High"/>
    <s v="Zinfandel"/>
    <x v="0"/>
    <x v="5"/>
    <s v="Veuve Clicquot Brut Yellow Label"/>
    <s v="Full Container"/>
    <s v="Campbeltown"/>
    <x v="1354"/>
    <d v="2010-10-13T00:00:00"/>
    <n v="7"/>
    <n v="0.03"/>
    <n v="6.68"/>
    <n v="1.5"/>
    <n v="46.76"/>
  </r>
  <r>
    <n v="6721"/>
    <n v="91071"/>
    <s v="Martin Bowman"/>
    <s v="Express Road Cargo"/>
    <x v="0"/>
    <x v="2"/>
    <s v="Low"/>
    <s v="Cabernet Sauvignon"/>
    <x v="0"/>
    <x v="5"/>
    <s v="Louis Roederer Cristal Brut 2006"/>
    <s v="Loose Wrap"/>
    <s v="Freemantle"/>
    <x v="410"/>
    <d v="2012-04-21T00:00:00"/>
    <n v="5"/>
    <n v="0.09"/>
    <n v="11.33"/>
    <n v="6.12"/>
    <n v="56.65"/>
  </r>
  <r>
    <n v="6722"/>
    <n v="90958"/>
    <s v="Walter Webb"/>
    <s v="Express Road Cargo"/>
    <x v="0"/>
    <x v="1"/>
    <s v="Critical"/>
    <s v="Cabernet Sauvignon"/>
    <x v="0"/>
    <x v="5"/>
    <s v="Bertani Bertarose 2014"/>
    <s v="Full Container"/>
    <s v="Melbourne"/>
    <x v="1305"/>
    <d v="2013-02-14T00:00:00"/>
    <n v="4"/>
    <n v="0"/>
    <n v="7.89"/>
    <n v="2.82"/>
    <n v="31.56"/>
  </r>
  <r>
    <n v="6723"/>
    <n v="87159"/>
    <s v="Carl Myers"/>
    <s v="Express Road Cargo"/>
    <x v="2"/>
    <x v="3"/>
    <s v="Low"/>
    <s v="Sangiovese Rose"/>
    <x v="0"/>
    <x v="5"/>
    <s v="Sutter Home Pink Moscato"/>
    <s v="Large Crate"/>
    <s v="Lithgow"/>
    <x v="1326"/>
    <d v="2013-11-22T00:00:00"/>
    <n v="21"/>
    <n v="7.0000000000000007E-2"/>
    <n v="12.58"/>
    <n v="5.16"/>
    <n v="264.18"/>
  </r>
  <r>
    <n v="6724"/>
    <n v="91085"/>
    <s v="Joshua Holmes"/>
    <s v="Express Road Cargo"/>
    <x v="0"/>
    <x v="1"/>
    <s v="Not Specified"/>
    <s v="Malbec"/>
    <x v="0"/>
    <x v="5"/>
    <s v="JCB N¬∞21 Brut Cremant de Bourgogne"/>
    <s v="Large Crate"/>
    <s v="Mount Gambier"/>
    <x v="1013"/>
    <d v="2013-12-04T00:00:00"/>
    <n v="21"/>
    <n v="0.05"/>
    <n v="6.48"/>
    <n v="7.91"/>
    <n v="136.08000000000001"/>
  </r>
  <r>
    <n v="6725"/>
    <n v="91081"/>
    <s v="Fred Turner"/>
    <s v="Express Road Cargo"/>
    <x v="0"/>
    <x v="1"/>
    <s v="Not Specified"/>
    <s v="Zinfandel"/>
    <x v="0"/>
    <x v="5"/>
    <s v="Louis Roederer Cristal Brut 2006"/>
    <s v="Large Crate"/>
    <s v="Mount Barker"/>
    <x v="641"/>
    <d v="2011-12-06T00:00:00"/>
    <n v="8"/>
    <n v="0.06"/>
    <n v="5.68"/>
    <n v="1.39"/>
    <n v="45.44"/>
  </r>
  <r>
    <n v="6726"/>
    <n v="90313"/>
    <s v="Nicholas Gonzales"/>
    <s v="Express Road Cargo"/>
    <x v="0"/>
    <x v="1"/>
    <s v="Not Specified"/>
    <s v="Cabernet Sauvignon"/>
    <x v="0"/>
    <x v="5"/>
    <s v="Pietradolce Etna Rosato 2014"/>
    <s v="Large Crate"/>
    <s v="Mount Gambier"/>
    <x v="1355"/>
    <d v="2013-07-01T00:00:00"/>
    <n v="7"/>
    <n v="7.0000000000000007E-2"/>
    <n v="6.48"/>
    <n v="6.22"/>
    <n v="45.36"/>
  </r>
  <r>
    <n v="6727"/>
    <n v="88618"/>
    <s v="Carlos Austin"/>
    <s v="Air Cargo"/>
    <x v="1"/>
    <x v="1"/>
    <s v="High"/>
    <s v="Sauvignon Blanc"/>
    <x v="0"/>
    <x v="5"/>
    <s v="The White Knight Sauvignon Blanc 2014"/>
    <s v="Extra Large Crate"/>
    <s v="Melbourne"/>
    <x v="751"/>
    <d v="2013-09-04T00:00:00"/>
    <n v="15"/>
    <n v="0.04"/>
    <n v="115.99"/>
    <n v="56.14"/>
    <n v="1739.85"/>
  </r>
  <r>
    <n v="6728"/>
    <n v="89491"/>
    <s v="Martin Rodriguez"/>
    <s v="Express Road Cargo"/>
    <x v="0"/>
    <x v="1"/>
    <s v="Low"/>
    <s v="Sangiovese"/>
    <x v="0"/>
    <x v="5"/>
    <s v="Orin Swift Cellars Fragile Rose 2014"/>
    <s v="Large Crate"/>
    <s v="Hobart"/>
    <x v="54"/>
    <d v="2012-04-18T00:00:00"/>
    <n v="6"/>
    <n v="0.08"/>
    <n v="3.8"/>
    <n v="1.49"/>
    <n v="22.799999999999997"/>
  </r>
  <r>
    <n v="6729"/>
    <n v="89491"/>
    <s v="Martin Rodriguez"/>
    <s v="Air Cargo"/>
    <x v="2"/>
    <x v="1"/>
    <s v="Low"/>
    <s v="Sangiovese Rose"/>
    <x v="0"/>
    <x v="5"/>
    <s v="Domaine Lafage Miraflors Rose 2013"/>
    <s v="Extra Large Crate"/>
    <s v="Hobart"/>
    <x v="54"/>
    <d v="2012-04-15T00:00:00"/>
    <n v="10"/>
    <n v="0.04"/>
    <n v="300.98"/>
    <n v="64.73"/>
    <n v="3009.8"/>
  </r>
  <r>
    <n v="6730"/>
    <n v="86134"/>
    <s v="Jack Collins"/>
    <s v="Air Cargo"/>
    <x v="2"/>
    <x v="2"/>
    <s v="Medium"/>
    <s v="Champagne"/>
    <x v="0"/>
    <x v="5"/>
    <s v="Orin Swift Cellars Fragile Rose 2014"/>
    <s v="Extra Large Crate"/>
    <s v="Geraldton"/>
    <x v="441"/>
    <d v="2013-03-14T00:00:00"/>
    <n v="9"/>
    <n v="0.06"/>
    <n v="122.99"/>
    <n v="70.2"/>
    <n v="1106.9099999999999"/>
  </r>
  <r>
    <n v="6731"/>
    <n v="89767"/>
    <s v="Sharon Crawford"/>
    <s v="Express Road Cargo"/>
    <x v="0"/>
    <x v="1"/>
    <s v="Critical"/>
    <s v="Shiraz"/>
    <x v="0"/>
    <x v="5"/>
    <s v="Roederer Estate L'Ermitage 2007"/>
    <s v="Large Crate"/>
    <s v="Launceston"/>
    <x v="879"/>
    <d v="2012-09-07T00:00:00"/>
    <n v="4"/>
    <n v="0"/>
    <n v="5.4"/>
    <n v="7.78"/>
    <n v="21.6"/>
  </r>
  <r>
    <n v="6732"/>
    <n v="90886"/>
    <s v="Benjamin Brown"/>
    <s v="Express Road Cargo"/>
    <x v="2"/>
    <x v="3"/>
    <s v="High"/>
    <s v="Champagne"/>
    <x v="0"/>
    <x v="5"/>
    <s v="Francis Ford Coppola Sofia Rose 2014"/>
    <s v="Standard Size Crate"/>
    <s v="Cessnock"/>
    <x v="109"/>
    <d v="2013-03-30T00:00:00"/>
    <n v="6"/>
    <n v="0.03"/>
    <n v="20.239999999999998"/>
    <n v="6.67"/>
    <n v="121.44"/>
  </r>
  <r>
    <n v="6733"/>
    <n v="91486"/>
    <s v="Matthew Little"/>
    <s v="Express Road Cargo"/>
    <x v="1"/>
    <x v="0"/>
    <s v="Low"/>
    <s v="Pinot Gris"/>
    <x v="0"/>
    <x v="5"/>
    <s v="Mercer Canyons Chardonnay 2013"/>
    <s v="Large Crate"/>
    <s v="Bundaberg"/>
    <x v="1078"/>
    <d v="2013-07-24T00:00:00"/>
    <n v="17"/>
    <n v="0.04"/>
    <n v="65.989999999999995"/>
    <n v="2.5"/>
    <n v="1121.83"/>
  </r>
  <r>
    <n v="6734"/>
    <n v="87611"/>
    <s v="Terry Gordon"/>
    <s v="Express Road Cargo"/>
    <x v="0"/>
    <x v="1"/>
    <s v="High"/>
    <s v="Zinfandel"/>
    <x v="0"/>
    <x v="5"/>
    <s v="JCB N¬∞21 Brut Cremant de Bourgogne"/>
    <s v="Large Crate"/>
    <s v="Port Lincoln"/>
    <x v="942"/>
    <d v="2010-11-26T00:00:00"/>
    <n v="22"/>
    <n v="0.06"/>
    <n v="15.01"/>
    <n v="8.4"/>
    <n v="330.21999999999997"/>
  </r>
  <r>
    <n v="6735"/>
    <n v="87611"/>
    <s v="Terry Gordon"/>
    <s v="Express Road Cargo"/>
    <x v="1"/>
    <x v="1"/>
    <s v="High"/>
    <s v="Sauvignon Blanc"/>
    <x v="0"/>
    <x v="5"/>
    <s v="Robert Oatley Sauvignon Blanc 2013"/>
    <s v="Large Crate"/>
    <s v="Port Lincoln"/>
    <x v="942"/>
    <d v="2010-11-26T00:00:00"/>
    <n v="12"/>
    <n v="0.09"/>
    <n v="40.479999999999997"/>
    <n v="19.989999999999998"/>
    <n v="485.76"/>
  </r>
  <r>
    <n v="6736"/>
    <n v="87611"/>
    <s v="Terry Gordon"/>
    <s v="Express Road Cargo"/>
    <x v="0"/>
    <x v="1"/>
    <s v="High"/>
    <s v="Merlot"/>
    <x v="0"/>
    <x v="5"/>
    <s v="Lucien Albrecht Cremant d'Alsace Brut Rose"/>
    <s v="Large Crate"/>
    <s v="Adelaide"/>
    <x v="942"/>
    <d v="2010-11-25T00:00:00"/>
    <n v="1"/>
    <n v="0.05"/>
    <n v="12.28"/>
    <n v="6.13"/>
    <n v="12.28"/>
  </r>
  <r>
    <n v="6737"/>
    <n v="91458"/>
    <s v="Lillian Sanchez"/>
    <s v="Express Road Cargo"/>
    <x v="2"/>
    <x v="3"/>
    <s v="Low"/>
    <s v="Sangiovese Rose"/>
    <x v="0"/>
    <x v="5"/>
    <s v="La Playa Estate Cabernet Sauvignon Rose 2015"/>
    <s v="Large Crate"/>
    <s v="Wagga Wagga"/>
    <x v="833"/>
    <d v="2013-11-29T00:00:00"/>
    <n v="36"/>
    <n v="7.0000000000000007E-2"/>
    <n v="8.09"/>
    <n v="7.96"/>
    <n v="291.24"/>
  </r>
  <r>
    <n v="6738"/>
    <n v="91458"/>
    <s v="Lillian Sanchez"/>
    <s v="Express Road Cargo"/>
    <x v="1"/>
    <x v="3"/>
    <s v="Low"/>
    <s v="Sauvignon Blanc"/>
    <x v="0"/>
    <x v="5"/>
    <s v="St. Supery Sauvignon Blanc 2015"/>
    <s v="Standard Size Crate"/>
    <s v="Armidale"/>
    <x v="833"/>
    <d v="2013-11-27T00:00:00"/>
    <n v="9"/>
    <n v="0.03"/>
    <n v="20.99"/>
    <n v="1.25"/>
    <n v="188.91"/>
  </r>
  <r>
    <n v="6739"/>
    <n v="90124"/>
    <s v="Chris Sims"/>
    <s v="Air Cargo"/>
    <x v="1"/>
    <x v="1"/>
    <s v="Medium"/>
    <s v="Pinot Gris"/>
    <x v="0"/>
    <x v="5"/>
    <s v="Dog Point Vineyard Sauvignon Blanc 2014"/>
    <s v="Small Crate"/>
    <s v="Melbourne"/>
    <x v="1275"/>
    <d v="2013-04-01T00:00:00"/>
    <n v="6"/>
    <n v="0.04"/>
    <n v="119.99"/>
    <n v="56.14"/>
    <n v="719.93999999999994"/>
  </r>
  <r>
    <n v="6740"/>
    <n v="90728"/>
    <s v="Carlos Martinez"/>
    <s v="Express Road Cargo"/>
    <x v="0"/>
    <x v="1"/>
    <s v="High"/>
    <s v="Sangiovese"/>
    <x v="0"/>
    <x v="5"/>
    <s v="Simonnet-Febvre Cremant de Bourgogne Blanc"/>
    <s v="Mini Crate"/>
    <s v="Canberra"/>
    <x v="434"/>
    <d v="2013-05-24T00:00:00"/>
    <n v="1"/>
    <n v="0.06"/>
    <n v="300.64999999999998"/>
    <n v="24.49"/>
    <n v="300.64999999999998"/>
  </r>
  <r>
    <n v="6741"/>
    <n v="91223"/>
    <s v="Timothy Andrews"/>
    <s v="Express Road Cargo"/>
    <x v="1"/>
    <x v="1"/>
    <s v="Critical"/>
    <s v="Pinot Gris"/>
    <x v="0"/>
    <x v="5"/>
    <s v="Lincourt Courtney's Chardonnay 2012"/>
    <s v="Large Crate"/>
    <s v="Hobart"/>
    <x v="403"/>
    <d v="2012-12-11T00:00:00"/>
    <n v="22"/>
    <n v="0.08"/>
    <n v="300.97000000000003"/>
    <n v="7.18"/>
    <n v="6621.34"/>
  </r>
  <r>
    <n v="6742"/>
    <n v="91223"/>
    <s v="Timothy Andrews"/>
    <s v="Express Road Cargo"/>
    <x v="2"/>
    <x v="1"/>
    <s v="Critical"/>
    <s v="Sangiovese Rose"/>
    <x v="0"/>
    <x v="3"/>
    <s v="Bertani Bertarose 2014"/>
    <s v="Large Crate"/>
    <s v="Launceston"/>
    <x v="403"/>
    <d v="2012-12-13T00:00:00"/>
    <n v="14"/>
    <n v="0"/>
    <n v="4.95"/>
    <n v="5.32"/>
    <n v="69.3"/>
  </r>
  <r>
    <n v="6743"/>
    <n v="89950"/>
    <s v="Todd Olson"/>
    <s v="Express Road Cargo"/>
    <x v="0"/>
    <x v="1"/>
    <s v="Not Specified"/>
    <s v="Shiraz"/>
    <x v="0"/>
    <x v="3"/>
    <s v="Bertani Bertarose 2014"/>
    <s v="Large Crate"/>
    <s v="Mount Barker"/>
    <x v="1287"/>
    <d v="2012-09-15T00:00:00"/>
    <n v="16"/>
    <n v="0.03"/>
    <n v="8.85"/>
    <n v="5.6"/>
    <n v="141.6"/>
  </r>
  <r>
    <n v="6744"/>
    <n v="89950"/>
    <s v="Todd Olson"/>
    <s v="Air Cargo"/>
    <x v="2"/>
    <x v="1"/>
    <s v="Not Specified"/>
    <s v="Grenache Rose"/>
    <x v="0"/>
    <x v="3"/>
    <s v="Chateau d'Esclans Garrus Rose 2013"/>
    <s v="Extra Large Crate"/>
    <s v="Adelaide"/>
    <x v="1287"/>
    <d v="2012-09-15T00:00:00"/>
    <n v="9"/>
    <n v="0.05"/>
    <n v="110.98"/>
    <n v="30"/>
    <n v="998.82"/>
  </r>
  <r>
    <n v="6745"/>
    <n v="86209"/>
    <s v="Sara Henderson"/>
    <s v="Road Cargo"/>
    <x v="0"/>
    <x v="1"/>
    <s v="Medium"/>
    <s v="Cabernet Sauvignon"/>
    <x v="0"/>
    <x v="3"/>
    <s v="Chateau d'Esclans Whispering Angel Rose 2014"/>
    <s v="Full Container"/>
    <s v="Canberra"/>
    <x v="404"/>
    <d v="2012-09-03T00:00:00"/>
    <n v="10"/>
    <n v="0.03"/>
    <n v="7.4"/>
    <n v="1.71"/>
    <n v="74"/>
  </r>
  <r>
    <n v="6746"/>
    <n v="86463"/>
    <s v="Keith Palmer"/>
    <s v="Express Road Cargo"/>
    <x v="1"/>
    <x v="0"/>
    <s v="Medium"/>
    <s v="Reisling"/>
    <x v="0"/>
    <x v="3"/>
    <s v="Lincourt Courtney's Chardonnay 2012"/>
    <s v="Standard Size Crate"/>
    <s v="Palmerston"/>
    <x v="796"/>
    <d v="2013-07-31T00:00:00"/>
    <n v="14"/>
    <n v="0.02"/>
    <n v="6.6"/>
    <n v="4.07"/>
    <n v="92.399999999999991"/>
  </r>
  <r>
    <n v="6747"/>
    <n v="86463"/>
    <s v="Keith Palmer"/>
    <s v="Road Cargo"/>
    <x v="1"/>
    <x v="0"/>
    <s v="Medium"/>
    <s v="Reisling"/>
    <x v="0"/>
    <x v="3"/>
    <s v="Robert Oatley Signature Chardonnay 2013"/>
    <s v="Large Crate"/>
    <s v="Darwin"/>
    <x v="796"/>
    <d v="2013-07-31T00:00:00"/>
    <n v="8"/>
    <n v="0.02"/>
    <n v="155.99"/>
    <n v="8.08"/>
    <n v="1247.92"/>
  </r>
  <r>
    <n v="6748"/>
    <n v="87287"/>
    <s v="Ralph Rivera"/>
    <s v="Express Road Cargo"/>
    <x v="0"/>
    <x v="2"/>
    <s v="Low"/>
    <s v="Malbec"/>
    <x v="0"/>
    <x v="3"/>
    <s v="Jean-Baptiste Adam Les Natures Cremant d'Alsace Brut"/>
    <s v="Large Crate"/>
    <s v="Rockingham"/>
    <x v="132"/>
    <d v="2010-07-09T00:00:00"/>
    <n v="8"/>
    <n v="0.02"/>
    <n v="7.1"/>
    <n v="6.05"/>
    <n v="56.8"/>
  </r>
  <r>
    <n v="6749"/>
    <n v="87773"/>
    <s v="Philip Harper"/>
    <s v="Express Road Cargo"/>
    <x v="1"/>
    <x v="1"/>
    <s v="Low"/>
    <s v="Sauvignon Blanc"/>
    <x v="0"/>
    <x v="3"/>
    <s v="Dog Point Vineyard Sauvignon Blanc 2014"/>
    <s v="Full Container"/>
    <s v="Mildura"/>
    <x v="618"/>
    <d v="2010-09-17T00:00:00"/>
    <n v="2"/>
    <n v="0.01"/>
    <n v="85.99"/>
    <n v="0.99"/>
    <n v="171.98"/>
  </r>
  <r>
    <n v="6750"/>
    <n v="90254"/>
    <s v="Gary Morrison"/>
    <s v="Express Road Cargo"/>
    <x v="0"/>
    <x v="2"/>
    <s v="High"/>
    <s v="Shiraz"/>
    <x v="0"/>
    <x v="3"/>
    <s v="Louis Roederer Cristal Brut 2006"/>
    <s v="Full Container"/>
    <s v="Rockingham"/>
    <x v="180"/>
    <d v="2013-05-28T00:00:00"/>
    <n v="12"/>
    <n v="0.06"/>
    <n v="2.52"/>
    <n v="4.28"/>
    <n v="30.240000000000002"/>
  </r>
  <r>
    <n v="6751"/>
    <n v="91147"/>
    <s v="Betty Lane"/>
    <s v="Express Road Cargo"/>
    <x v="0"/>
    <x v="1"/>
    <s v="Not Specified"/>
    <s v="Malbec"/>
    <x v="0"/>
    <x v="3"/>
    <s v="Bertani Bertarose 2014"/>
    <s v="Full Container"/>
    <s v="Hobart"/>
    <x v="405"/>
    <d v="2012-11-14T00:00:00"/>
    <n v="24"/>
    <n v="0.01"/>
    <n v="1.76"/>
    <n v="0.7"/>
    <n v="42.24"/>
  </r>
  <r>
    <n v="6752"/>
    <n v="91147"/>
    <s v="Betty Lane"/>
    <s v="Express Road Cargo"/>
    <x v="1"/>
    <x v="1"/>
    <s v="Not Specified"/>
    <s v="Pinot Gris"/>
    <x v="0"/>
    <x v="3"/>
    <s v="Rombauer Chardonnay 2014"/>
    <s v="Large Crate"/>
    <s v="Launceston"/>
    <x v="405"/>
    <d v="2012-11-15T00:00:00"/>
    <n v="9"/>
    <n v="7.0000000000000007E-2"/>
    <n v="45.99"/>
    <n v="4.99"/>
    <n v="413.91"/>
  </r>
  <r>
    <n v="6753"/>
    <n v="90345"/>
    <s v="Alan Lawrence"/>
    <s v="Express Road Cargo"/>
    <x v="0"/>
    <x v="1"/>
    <s v="Medium"/>
    <s v="Shiraz"/>
    <x v="0"/>
    <x v="3"/>
    <s v="Louis Roederer Cristal Brut 2006"/>
    <s v="Large Crate"/>
    <s v="Wodonga"/>
    <x v="1165"/>
    <d v="2012-03-31T00:00:00"/>
    <n v="2"/>
    <n v="0.02"/>
    <n v="3.15"/>
    <n v="0.5"/>
    <n v="6.3"/>
  </r>
  <r>
    <n v="6754"/>
    <n v="89441"/>
    <s v="Chris Kelly"/>
    <s v="Express Road Cargo"/>
    <x v="0"/>
    <x v="0"/>
    <s v="Critical"/>
    <s v="Merlot"/>
    <x v="0"/>
    <x v="3"/>
    <s v="Barnard Griffin Rose of Sangiovese 2014"/>
    <s v="Large Crate"/>
    <s v="Palmerston"/>
    <x v="406"/>
    <d v="2012-02-21T00:00:00"/>
    <n v="8"/>
    <n v="0.03"/>
    <n v="54.48"/>
    <n v="0.99"/>
    <n v="435.84"/>
  </r>
  <r>
    <n v="6755"/>
    <n v="89441"/>
    <s v="Chris Kelly"/>
    <s v="Express Road Cargo"/>
    <x v="1"/>
    <x v="0"/>
    <s v="Critical"/>
    <s v="Chardonnay"/>
    <x v="0"/>
    <x v="3"/>
    <s v="Robert Oatley Sauvignon Blanc 2013"/>
    <s v="Large Crate"/>
    <s v="Darwin"/>
    <x v="406"/>
    <d v="2012-02-21T00:00:00"/>
    <n v="8"/>
    <n v="0"/>
    <n v="125.99"/>
    <n v="8.99"/>
    <n v="1007.92"/>
  </r>
  <r>
    <n v="6756"/>
    <n v="89000"/>
    <s v="Raymond Wood"/>
    <s v="Express Road Cargo"/>
    <x v="0"/>
    <x v="3"/>
    <s v="Critical"/>
    <s v="Pinot Noir"/>
    <x v="0"/>
    <x v="3"/>
    <s v="Miraval Rose 2014"/>
    <s v="Standard Size Crate"/>
    <s v="Penrith"/>
    <x v="1350"/>
    <d v="2012-05-26T00:00:00"/>
    <n v="16"/>
    <n v="0"/>
    <n v="6.84"/>
    <n v="8.3699999999999992"/>
    <n v="109.44"/>
  </r>
  <r>
    <n v="6757"/>
    <n v="90387"/>
    <s v="Jimmy Banks"/>
    <s v="Air Cargo"/>
    <x v="2"/>
    <x v="1"/>
    <s v="Medium"/>
    <s v="Champagne"/>
    <x v="0"/>
    <x v="3"/>
    <s v="Miraval Rose (1.5 Liter Magnum) 2014"/>
    <s v="Extra Large Crate"/>
    <s v="Port Lincoln"/>
    <x v="34"/>
    <d v="2010-11-22T00:00:00"/>
    <n v="41"/>
    <n v="0.09"/>
    <n v="159.31"/>
    <n v="60"/>
    <n v="6531.71"/>
  </r>
  <r>
    <n v="6758"/>
    <n v="90387"/>
    <s v="Jimmy Banks"/>
    <s v="Express Road Cargo"/>
    <x v="1"/>
    <x v="1"/>
    <s v="Medium"/>
    <s v="Sauvignon Blanc"/>
    <x v="0"/>
    <x v="3"/>
    <s v="Rombauer Chardonnay 2014"/>
    <s v="Standard Size Crate"/>
    <s v="Adelaide"/>
    <x v="34"/>
    <d v="2010-11-22T00:00:00"/>
    <n v="33"/>
    <n v="0.06"/>
    <n v="55.99"/>
    <n v="5"/>
    <n v="1847.67"/>
  </r>
  <r>
    <n v="6759"/>
    <n v="90387"/>
    <s v="Arthur Jordan"/>
    <s v="Express Road Cargo"/>
    <x v="0"/>
    <x v="1"/>
    <s v="Medium"/>
    <s v="Pinot Noir"/>
    <x v="0"/>
    <x v="3"/>
    <s v="Roederer Estate L'Ermitage 2007"/>
    <s v="Large Crate"/>
    <s v="Mount Barker"/>
    <x v="34"/>
    <d v="2010-11-21T00:00:00"/>
    <n v="25"/>
    <n v="0.08"/>
    <n v="30.98"/>
    <n v="8.74"/>
    <n v="774.5"/>
  </r>
  <r>
    <n v="6760"/>
    <n v="88623"/>
    <s v="Jason Cruz"/>
    <s v="Express Road Cargo"/>
    <x v="0"/>
    <x v="1"/>
    <s v="High"/>
    <s v="Merlot"/>
    <x v="0"/>
    <x v="3"/>
    <s v="Chateau Gaudrelle Cremant d'Loire Brut"/>
    <s v="Large Crate"/>
    <s v="Canberra"/>
    <x v="470"/>
    <d v="2013-10-11T00:00:00"/>
    <n v="22"/>
    <n v="0.1"/>
    <n v="20.98"/>
    <n v="1.49"/>
    <n v="461.56"/>
  </r>
  <r>
    <n v="6761"/>
    <n v="88657"/>
    <s v="Charles Hunter"/>
    <s v="Road Cargo"/>
    <x v="0"/>
    <x v="1"/>
    <s v="Low"/>
    <s v="Pinot Noir"/>
    <x v="0"/>
    <x v="3"/>
    <s v="Sutter Home White Zinfandel"/>
    <s v="Large Crate"/>
    <s v="Geelong"/>
    <x v="407"/>
    <d v="2010-04-21T00:00:00"/>
    <n v="3"/>
    <n v="0.05"/>
    <n v="30.98"/>
    <n v="9.18"/>
    <n v="92.94"/>
  </r>
  <r>
    <n v="6762"/>
    <n v="88657"/>
    <s v="Charles Hunter"/>
    <s v="Express Road Cargo"/>
    <x v="0"/>
    <x v="1"/>
    <s v="Low"/>
    <s v="Zinfandel"/>
    <x v="0"/>
    <x v="3"/>
    <s v="Domaine Lafage Miraflors Rose 2013"/>
    <s v="Standard Size Crate"/>
    <s v="Ararat"/>
    <x v="407"/>
    <d v="2010-04-28T00:00:00"/>
    <n v="9"/>
    <n v="0.05"/>
    <n v="22.99"/>
    <n v="8.99"/>
    <n v="206.91"/>
  </r>
  <r>
    <n v="6763"/>
    <n v="88662"/>
    <s v="Charles Hunter"/>
    <s v="Express Road Cargo"/>
    <x v="0"/>
    <x v="1"/>
    <s v="Low"/>
    <s v="Cabernet Sauvignon"/>
    <x v="0"/>
    <x v="3"/>
    <s v="Sutter Home Pink Moscato"/>
    <s v="Large Crate"/>
    <s v="Hamilton"/>
    <x v="72"/>
    <d v="2013-04-23T00:00:00"/>
    <n v="1"/>
    <n v="0.03"/>
    <n v="14.97"/>
    <n v="7.51"/>
    <n v="14.97"/>
  </r>
  <r>
    <n v="6764"/>
    <n v="88657"/>
    <s v="Charles Hunter"/>
    <s v="Air Cargo"/>
    <x v="2"/>
    <x v="1"/>
    <s v="Low"/>
    <s v="Grenache Rose"/>
    <x v="0"/>
    <x v="3"/>
    <s v="Miraval Rose (1.5 Liter Magnum) 2014"/>
    <s v="Small Crate"/>
    <s v="Melbourne"/>
    <x v="407"/>
    <d v="2010-04-25T00:00:00"/>
    <n v="8"/>
    <n v="0.04"/>
    <n v="212.6"/>
    <n v="110.2"/>
    <n v="1700.8"/>
  </r>
  <r>
    <n v="6765"/>
    <n v="87459"/>
    <s v="Adam Ryan"/>
    <s v="Express Road Cargo"/>
    <x v="1"/>
    <x v="2"/>
    <s v="Medium"/>
    <s v="Chardonnay"/>
    <x v="0"/>
    <x v="3"/>
    <s v="Giesen Sauvignon Blanc 2014"/>
    <s v="Standard Size Crate"/>
    <s v="Freemantle"/>
    <x v="42"/>
    <d v="2013-05-03T00:00:00"/>
    <n v="14"/>
    <n v="0.05"/>
    <n v="29.89"/>
    <n v="1.99"/>
    <n v="418.46000000000004"/>
  </r>
  <r>
    <n v="6766"/>
    <n v="87452"/>
    <s v="Adam Ryan"/>
    <s v="Express Road Cargo"/>
    <x v="0"/>
    <x v="2"/>
    <s v="Medium"/>
    <s v="Pinot Noir"/>
    <x v="0"/>
    <x v="3"/>
    <s v="JCB N¬∞21 Brut Cremant de Bourgogne"/>
    <s v="Full Container"/>
    <s v="Mandurah"/>
    <x v="1356"/>
    <d v="2010-05-04T00:00:00"/>
    <n v="14"/>
    <n v="0.08"/>
    <n v="4"/>
    <n v="1.3"/>
    <n v="56"/>
  </r>
  <r>
    <n v="6767"/>
    <n v="90980"/>
    <s v="Howard Lewis"/>
    <s v="Air Cargo"/>
    <x v="2"/>
    <x v="1"/>
    <s v="Medium"/>
    <s v="Grenache Rose"/>
    <x v="0"/>
    <x v="3"/>
    <s v="Marques de Caceres Rioja Rosado 2014"/>
    <s v="Extra Large Crate"/>
    <s v="Wodonga"/>
    <x v="408"/>
    <d v="2012-04-20T00:00:00"/>
    <n v="2"/>
    <n v="0.1"/>
    <n v="89.99"/>
    <n v="42"/>
    <n v="179.98"/>
  </r>
  <r>
    <n v="6768"/>
    <n v="90980"/>
    <s v="Howard Lewis"/>
    <s v="Road Cargo"/>
    <x v="0"/>
    <x v="1"/>
    <s v="Medium"/>
    <s v="Sangiovese"/>
    <x v="0"/>
    <x v="3"/>
    <s v="Louis Roederer Cristal Brut 2006"/>
    <s v="Full Container"/>
    <s v="Geelong"/>
    <x v="408"/>
    <d v="2012-04-19T00:00:00"/>
    <n v="5"/>
    <n v="0.1"/>
    <n v="3.14"/>
    <n v="1.92"/>
    <n v="15.700000000000001"/>
  </r>
  <r>
    <n v="6769"/>
    <n v="86158"/>
    <s v="Albert Torres"/>
    <s v="Express Road Cargo"/>
    <x v="1"/>
    <x v="1"/>
    <s v="Critical"/>
    <s v="Sauvignon Blanc"/>
    <x v="0"/>
    <x v="3"/>
    <s v="Dog Point Vineyard Sauvignon Blanc 2014"/>
    <s v="Large Crate"/>
    <s v="Benalla"/>
    <x v="75"/>
    <d v="2013-03-29T00:00:00"/>
    <n v="1"/>
    <n v="0.08"/>
    <n v="34.979999999999997"/>
    <n v="7.53"/>
    <n v="34.979999999999997"/>
  </r>
  <r>
    <n v="6770"/>
    <n v="87863"/>
    <s v="Henry Jenkins"/>
    <s v="Road Cargo"/>
    <x v="0"/>
    <x v="0"/>
    <s v="Medium"/>
    <s v="Sangiovese"/>
    <x v="0"/>
    <x v="3"/>
    <s v="Moet &amp; Chandon Imperial"/>
    <s v="Large Crate"/>
    <s v="Darwin"/>
    <x v="303"/>
    <d v="2011-09-14T00:00:00"/>
    <n v="12"/>
    <n v="0.08"/>
    <n v="14.27"/>
    <n v="7.27"/>
    <n v="171.24"/>
  </r>
  <r>
    <n v="6771"/>
    <n v="87874"/>
    <s v="Henry Jenkins"/>
    <s v="Express Road Cargo"/>
    <x v="1"/>
    <x v="0"/>
    <s v="Medium"/>
    <s v="Chardonnay"/>
    <x v="0"/>
    <x v="3"/>
    <s v="Giesen Sauvignon Blanc 2014"/>
    <s v="Loose Wrap"/>
    <s v="Palmerston"/>
    <x v="249"/>
    <d v="2013-09-15T00:00:00"/>
    <n v="24"/>
    <n v="0.09"/>
    <n v="300.98"/>
    <n v="13.99"/>
    <n v="7223.52"/>
  </r>
  <r>
    <n v="6772"/>
    <n v="87874"/>
    <s v="Henry Jenkins"/>
    <s v="Road Cargo"/>
    <x v="0"/>
    <x v="0"/>
    <s v="Medium"/>
    <s v="Malbec"/>
    <x v="0"/>
    <x v="3"/>
    <s v="Chateau de Campuget Costieres de Nimes Tradition Rose 2015"/>
    <s v="Full Container"/>
    <s v="Palmerston"/>
    <x v="249"/>
    <d v="2013-09-16T00:00:00"/>
    <n v="11"/>
    <n v="0"/>
    <n v="5.84"/>
    <n v="1.2"/>
    <n v="64.239999999999995"/>
  </r>
  <r>
    <n v="6773"/>
    <n v="87874"/>
    <s v="Henry Jenkins"/>
    <s v="Air Cargo"/>
    <x v="2"/>
    <x v="0"/>
    <s v="Medium"/>
    <s v="Sangiovese Rose"/>
    <x v="0"/>
    <x v="3"/>
    <s v="Chateau d'Esclans Whispering Angel Rose 2014"/>
    <s v="Small Crate"/>
    <s v="Palmerston"/>
    <x v="249"/>
    <d v="2013-09-15T00:00:00"/>
    <n v="24"/>
    <n v="0.04"/>
    <n v="400.98"/>
    <n v="42.52"/>
    <n v="9623.52"/>
  </r>
  <r>
    <n v="6774"/>
    <n v="86355"/>
    <s v="Brian Ray"/>
    <s v="Express Road Cargo"/>
    <x v="0"/>
    <x v="2"/>
    <s v="Low"/>
    <s v="Cabernet Sauvignon"/>
    <x v="0"/>
    <x v="3"/>
    <s v="Lucien Albrecht Cremant d'Alsace Brut Rose"/>
    <s v="Standard Size Crate"/>
    <s v="Bunbury"/>
    <x v="409"/>
    <d v="2013-11-23T00:00:00"/>
    <n v="20"/>
    <n v="0.01"/>
    <n v="21.38"/>
    <n v="8.99"/>
    <n v="427.59999999999997"/>
  </r>
  <r>
    <n v="6775"/>
    <n v="86355"/>
    <s v="Brian Ray"/>
    <s v="Express Road Cargo"/>
    <x v="1"/>
    <x v="2"/>
    <s v="Low"/>
    <s v="Reisling"/>
    <x v="0"/>
    <x v="3"/>
    <s v="Angeline Sauvignon Blanc 2014"/>
    <s v="Standard Size Crate"/>
    <s v="Busseltol"/>
    <x v="409"/>
    <d v="2013-11-28T00:00:00"/>
    <n v="9"/>
    <n v="0.04"/>
    <n v="35.99"/>
    <n v="0.99"/>
    <n v="323.91000000000003"/>
  </r>
  <r>
    <n v="6776"/>
    <n v="86355"/>
    <s v="Brian Ray"/>
    <s v="Express Road Cargo"/>
    <x v="1"/>
    <x v="2"/>
    <s v="Low"/>
    <s v="Reisling"/>
    <x v="0"/>
    <x v="3"/>
    <s v="Angeline Sauvignon Blanc 2014"/>
    <s v="Standard Size Crate"/>
    <s v="Albany"/>
    <x v="409"/>
    <d v="2013-11-28T00:00:00"/>
    <n v="23"/>
    <n v="0.06"/>
    <n v="85.99"/>
    <n v="1.25"/>
    <n v="1977.77"/>
  </r>
  <r>
    <n v="6777"/>
    <n v="86735"/>
    <s v="John Butler"/>
    <s v="Road Cargo"/>
    <x v="2"/>
    <x v="2"/>
    <s v="Medium"/>
    <s v="Grenache Rose"/>
    <x v="0"/>
    <x v="3"/>
    <s v="Miraval Rose 2014"/>
    <s v="Mini Crate"/>
    <s v="Bunbury"/>
    <x v="797"/>
    <d v="2010-05-25T00:00:00"/>
    <n v="12"/>
    <n v="0.1"/>
    <n v="218.08"/>
    <n v="18.059999999999999"/>
    <n v="2616.96"/>
  </r>
  <r>
    <n v="6778"/>
    <n v="87074"/>
    <s v="Joe Coleman"/>
    <s v="Express Road Cargo"/>
    <x v="0"/>
    <x v="3"/>
    <s v="Low"/>
    <s v="Cabernet Sauvignon"/>
    <x v="0"/>
    <x v="3"/>
    <s v="Dopff &amp; Irion Cremant Rose Brut"/>
    <s v="Large Crate"/>
    <s v="Paramatta"/>
    <x v="1306"/>
    <d v="2013-01-08T00:00:00"/>
    <n v="13"/>
    <n v="0.09"/>
    <n v="6.48"/>
    <n v="8.73"/>
    <n v="84.240000000000009"/>
  </r>
  <r>
    <n v="6779"/>
    <n v="87071"/>
    <s v="Joe Coleman"/>
    <s v="Express Road Cargo"/>
    <x v="0"/>
    <x v="3"/>
    <s v="Low"/>
    <s v="Shiraz"/>
    <x v="0"/>
    <x v="3"/>
    <s v="Schramsberg Cremant Demi-Sec 2011"/>
    <s v="Mini Crate"/>
    <s v="Albury"/>
    <x v="842"/>
    <d v="2010-01-10T00:00:00"/>
    <n v="2"/>
    <n v="0.05"/>
    <n v="20.34"/>
    <n v="35"/>
    <n v="40.68"/>
  </r>
  <r>
    <n v="6780"/>
    <n v="89556"/>
    <s v="Mildred Harper"/>
    <s v="Express Road Cargo"/>
    <x v="2"/>
    <x v="3"/>
    <s v="Low"/>
    <s v="Cremant"/>
    <x v="0"/>
    <x v="3"/>
    <s v="Locations by Dave Phinney F Rose&quot;"/>
    <s v="Loose Wrap"/>
    <s v="Cessnock"/>
    <x v="1285"/>
    <d v="2013-07-09T00:00:00"/>
    <n v="12"/>
    <n v="0.09"/>
    <n v="26.64"/>
    <n v="5.3"/>
    <n v="319.68"/>
  </r>
  <r>
    <n v="6781"/>
    <n v="89556"/>
    <s v="Mildred Harper"/>
    <s v="Express Road Cargo"/>
    <x v="2"/>
    <x v="3"/>
    <s v="Low"/>
    <s v="Cremant"/>
    <x v="0"/>
    <x v="3"/>
    <s v="Francis Ford Coppola Sofia Rose 2014"/>
    <s v="Loose Wrap"/>
    <s v="Albury"/>
    <x v="1285"/>
    <d v="2013-07-09T00:00:00"/>
    <n v="5"/>
    <n v="0.02"/>
    <n v="3.08"/>
    <n v="0.99"/>
    <n v="15.4"/>
  </r>
  <r>
    <n v="6782"/>
    <n v="89538"/>
    <s v="Rebecca Myers"/>
    <s v="Road Cargo"/>
    <x v="2"/>
    <x v="3"/>
    <s v="Not Specified"/>
    <s v="Sangiovese Rose"/>
    <x v="0"/>
    <x v="3"/>
    <s v="Sutter Home White Zinfandel"/>
    <s v="Standard Size Crate"/>
    <s v="Tamworth"/>
    <x v="1106"/>
    <d v="2011-02-23T00:00:00"/>
    <n v="7"/>
    <n v="0.06"/>
    <n v="1.74"/>
    <n v="4.08"/>
    <n v="12.18"/>
  </r>
  <r>
    <n v="6783"/>
    <n v="86162"/>
    <s v="Patrick Sullivan"/>
    <s v="Express Road Cargo"/>
    <x v="0"/>
    <x v="3"/>
    <s v="Low"/>
    <s v="Merlot"/>
    <x v="0"/>
    <x v="3"/>
    <s v="Roederer Estate Brut"/>
    <s v="Large Crate"/>
    <s v="Bathurst"/>
    <x v="172"/>
    <d v="2013-12-11T00:00:00"/>
    <n v="14"/>
    <n v="0.04"/>
    <n v="11.34"/>
    <n v="5.01"/>
    <n v="158.76"/>
  </r>
  <r>
    <n v="6784"/>
    <n v="90698"/>
    <s v="Paul Harris"/>
    <s v="Express Road Cargo"/>
    <x v="0"/>
    <x v="2"/>
    <s v="High"/>
    <s v="Pinot Noir"/>
    <x v="0"/>
    <x v="3"/>
    <s v="Lucien Albrecht Cremant d'Alsace Brut Rose"/>
    <s v="Mini Crate"/>
    <s v="Busseltol"/>
    <x v="22"/>
    <d v="2012-09-04T00:00:00"/>
    <n v="24"/>
    <n v="0.03"/>
    <n v="76.72"/>
    <n v="19.95"/>
    <n v="1841.28"/>
  </r>
  <r>
    <n v="6785"/>
    <n v="90698"/>
    <s v="Paul Harris"/>
    <s v="Express Road Cargo"/>
    <x v="0"/>
    <x v="2"/>
    <s v="High"/>
    <s v="Zinfandel"/>
    <x v="0"/>
    <x v="3"/>
    <s v="Dopff &amp; Irion Cremant Rose Brut"/>
    <s v="Large Crate"/>
    <s v="Mandurah"/>
    <x v="22"/>
    <d v="2012-09-05T00:00:00"/>
    <n v="14"/>
    <n v="0.1"/>
    <n v="1.88"/>
    <n v="1.49"/>
    <n v="26.32"/>
  </r>
  <r>
    <n v="6786"/>
    <n v="87717"/>
    <s v="Johnny Stephens"/>
    <s v="Express Road Cargo"/>
    <x v="1"/>
    <x v="2"/>
    <s v="Medium"/>
    <s v="Sauvignon Blanc"/>
    <x v="0"/>
    <x v="3"/>
    <s v="Hewitson LuLu Sauvignon Blanc 2014"/>
    <s v="Large Crate"/>
    <s v="Albany"/>
    <x v="542"/>
    <d v="2013-03-03T00:00:00"/>
    <n v="7"/>
    <n v="0.1"/>
    <n v="30.73"/>
    <n v="4"/>
    <n v="215.11"/>
  </r>
  <r>
    <n v="6787"/>
    <n v="87240"/>
    <s v="Lawrence Griffin"/>
    <s v="Express Road Cargo"/>
    <x v="0"/>
    <x v="0"/>
    <s v="Low"/>
    <s v="Shiraz"/>
    <x v="0"/>
    <x v="3"/>
    <s v="Bertani Bertarose 2014"/>
    <s v="Standard Size Crate"/>
    <s v="Gladstone"/>
    <x v="450"/>
    <d v="2010-05-02T00:00:00"/>
    <n v="11"/>
    <n v="0.02"/>
    <n v="21.98"/>
    <n v="2.87"/>
    <n v="241.78"/>
  </r>
  <r>
    <n v="6788"/>
    <n v="86892"/>
    <s v="Todd Marshall"/>
    <s v="Express Road Cargo"/>
    <x v="2"/>
    <x v="2"/>
    <s v="Medium"/>
    <s v="Grenache Rose"/>
    <x v="0"/>
    <x v="3"/>
    <s v="Francis Ford Coppola Sofia Rose 2014"/>
    <s v="Loose Wrap"/>
    <s v="Geraldton"/>
    <x v="410"/>
    <d v="2012-04-18T00:00:00"/>
    <n v="11"/>
    <n v="0.09"/>
    <n v="107.53"/>
    <n v="5.81"/>
    <n v="1182.83"/>
  </r>
  <r>
    <n v="6789"/>
    <n v="91369"/>
    <s v="George Lawson"/>
    <s v="Express Road Cargo"/>
    <x v="0"/>
    <x v="2"/>
    <s v="High"/>
    <s v="Sangiovese"/>
    <x v="0"/>
    <x v="3"/>
    <s v="Chateau Gaudrelle Cremant d'Loire Brut"/>
    <s v="Large Crate"/>
    <s v="Rockingham"/>
    <x v="678"/>
    <d v="2012-09-24T00:00:00"/>
    <n v="3"/>
    <n v="0.02"/>
    <n v="15.7"/>
    <n v="11.25"/>
    <n v="47.099999999999994"/>
  </r>
  <r>
    <n v="6790"/>
    <n v="90587"/>
    <s v="Catherine Moore"/>
    <s v="Express Road Cargo"/>
    <x v="0"/>
    <x v="1"/>
    <s v="Critical"/>
    <s v="Pinot Noir"/>
    <x v="0"/>
    <x v="3"/>
    <s v="Pietradolce Etna Rosato 2014"/>
    <s v="Large Crate"/>
    <s v="Wodonga"/>
    <x v="172"/>
    <d v="2013-12-07T00:00:00"/>
    <n v="1"/>
    <n v="0.08"/>
    <n v="5.78"/>
    <n v="7.96"/>
    <n v="5.78"/>
  </r>
  <r>
    <n v="6791"/>
    <n v="87185"/>
    <s v="Thomas Rivera"/>
    <s v="Express Road Cargo"/>
    <x v="1"/>
    <x v="3"/>
    <s v="High"/>
    <s v="Pinot Gris"/>
    <x v="0"/>
    <x v="3"/>
    <s v="Lucky Chardonnay 2012"/>
    <s v="Standard Size Crate"/>
    <s v="Blue Mountains"/>
    <x v="43"/>
    <d v="2013-11-23T00:00:00"/>
    <n v="30"/>
    <n v="0.08"/>
    <n v="20.99"/>
    <n v="0.99"/>
    <n v="629.69999999999993"/>
  </r>
  <r>
    <n v="6792"/>
    <n v="87180"/>
    <s v="Sharon Washington"/>
    <s v="Road Cargo"/>
    <x v="0"/>
    <x v="3"/>
    <s v="High"/>
    <s v="Malbec"/>
    <x v="0"/>
    <x v="3"/>
    <s v="Francis Ford Coppola Sofia Rose 2014"/>
    <s v="Large Crate"/>
    <s v="Liverpool"/>
    <x v="264"/>
    <d v="2011-11-24T00:00:00"/>
    <n v="11"/>
    <n v="0.01"/>
    <n v="9.7799999999999994"/>
    <n v="1.39"/>
    <n v="107.58"/>
  </r>
  <r>
    <n v="6793"/>
    <n v="86579"/>
    <s v="Brian Payne"/>
    <s v="Express Road Cargo"/>
    <x v="0"/>
    <x v="3"/>
    <s v="Low"/>
    <s v="Merlot"/>
    <x v="0"/>
    <x v="3"/>
    <s v="Louis Roederer Cristal Brut with Gift Box 2007"/>
    <s v="Full Container"/>
    <s v="Queanbeyan"/>
    <x v="176"/>
    <d v="2011-09-30T00:00:00"/>
    <n v="4"/>
    <n v="0"/>
    <n v="5.58"/>
    <n v="0.7"/>
    <n v="22.32"/>
  </r>
  <r>
    <n v="6794"/>
    <n v="86579"/>
    <s v="Clarence Freeman"/>
    <s v="Express Road Cargo"/>
    <x v="0"/>
    <x v="3"/>
    <s v="Low"/>
    <s v="Shiraz"/>
    <x v="0"/>
    <x v="3"/>
    <s v="Belle Glos Oeil de Perdrix Pinot Noir Blanc 2014"/>
    <s v="Large Crate"/>
    <s v="Liverpool"/>
    <x v="176"/>
    <d v="2011-10-04T00:00:00"/>
    <n v="11"/>
    <n v="0.03"/>
    <n v="5.78"/>
    <n v="4.96"/>
    <n v="63.580000000000005"/>
  </r>
  <r>
    <n v="6795"/>
    <n v="88448"/>
    <s v="Edward Sanders"/>
    <s v="Express Road Cargo"/>
    <x v="0"/>
    <x v="3"/>
    <s v="Low"/>
    <s v="Pinot Noir"/>
    <x v="0"/>
    <x v="3"/>
    <s v="Chateau de Campuget Costieres de Nimes Tradition Rose 2015"/>
    <s v="Full Container"/>
    <s v="Lithgow"/>
    <x v="696"/>
    <d v="2010-07-19T00:00:00"/>
    <n v="9"/>
    <n v="0.03"/>
    <n v="6.45"/>
    <n v="1.34"/>
    <n v="58.050000000000004"/>
  </r>
  <r>
    <n v="6796"/>
    <n v="91371"/>
    <s v="James Weaver"/>
    <s v="Express Road Cargo"/>
    <x v="0"/>
    <x v="1"/>
    <s v="Not Specified"/>
    <s v="Merlot"/>
    <x v="0"/>
    <x v="3"/>
    <s v="Chateau d'Esclans Garrus Rose 2013"/>
    <s v="Large Crate"/>
    <s v="Ararat"/>
    <x v="903"/>
    <d v="2010-07-02T00:00:00"/>
    <n v="2"/>
    <n v="0.02"/>
    <n v="29.17"/>
    <n v="6.27"/>
    <n v="58.34"/>
  </r>
  <r>
    <n v="6797"/>
    <n v="91373"/>
    <s v="James Weaver"/>
    <s v="Air Cargo"/>
    <x v="2"/>
    <x v="1"/>
    <s v="Not Specified"/>
    <s v="Champagne"/>
    <x v="0"/>
    <x v="3"/>
    <s v="Miraval Rose 2014"/>
    <s v="Small Crate"/>
    <s v="Hamilton"/>
    <x v="1355"/>
    <d v="2013-07-03T00:00:00"/>
    <n v="16"/>
    <n v="0"/>
    <n v="179.29"/>
    <n v="29.21"/>
    <n v="2868.64"/>
  </r>
  <r>
    <n v="6798"/>
    <n v="87793"/>
    <s v="Mark Young"/>
    <s v="Road Cargo"/>
    <x v="0"/>
    <x v="1"/>
    <s v="High"/>
    <s v="Merlot"/>
    <x v="0"/>
    <x v="3"/>
    <s v="Langlois Chateau Cremant de Loire Brut"/>
    <s v="Large Crate"/>
    <s v="Canberra"/>
    <x v="1034"/>
    <d v="2012-07-15T00:00:00"/>
    <n v="8"/>
    <n v="0.03"/>
    <n v="55.48"/>
    <n v="6.79"/>
    <n v="443.84"/>
  </r>
  <r>
    <n v="6799"/>
    <n v="89983"/>
    <s v="Albert Robertson"/>
    <s v="Express Road Cargo"/>
    <x v="0"/>
    <x v="3"/>
    <s v="Critical"/>
    <s v="Pinot Noir"/>
    <x v="0"/>
    <x v="3"/>
    <s v="Gerard Bertrand Cote des Roses Rose 2014"/>
    <s v="Mini Crate"/>
    <s v="Queanbeyan"/>
    <x v="618"/>
    <d v="2010-09-13T00:00:00"/>
    <n v="2"/>
    <n v="0.06"/>
    <n v="80.98"/>
    <n v="35"/>
    <n v="161.96"/>
  </r>
  <r>
    <n v="6800"/>
    <n v="88239"/>
    <s v="Katherine Brooks"/>
    <s v="Express Road Cargo"/>
    <x v="1"/>
    <x v="1"/>
    <s v="Medium"/>
    <s v="Chardonnay"/>
    <x v="0"/>
    <x v="3"/>
    <s v="Robert Oatley Sauvignon Blanc 2013"/>
    <s v="Large Crate"/>
    <s v="Geelong"/>
    <x v="411"/>
    <d v="2010-05-09T00:00:00"/>
    <n v="2"/>
    <n v="7.0000000000000007E-2"/>
    <n v="300.97000000000003"/>
    <n v="7.18"/>
    <n v="601.94000000000005"/>
  </r>
  <r>
    <n v="6801"/>
    <n v="91124"/>
    <s v="Benjamin Larson"/>
    <s v="Express Road Cargo"/>
    <x v="2"/>
    <x v="1"/>
    <s v="Critical"/>
    <s v="Champagne"/>
    <x v="0"/>
    <x v="3"/>
    <s v="Francis Ford Coppola Sofia Rose 2014"/>
    <s v="Loose Wrap"/>
    <s v="Launceston"/>
    <x v="1168"/>
    <d v="2012-01-12T00:00:00"/>
    <n v="5"/>
    <n v="0.08"/>
    <n v="107.53"/>
    <n v="5.81"/>
    <n v="537.65"/>
  </r>
  <r>
    <n v="6802"/>
    <n v="88897"/>
    <s v="Ashley Black"/>
    <s v="Express Road Cargo"/>
    <x v="2"/>
    <x v="3"/>
    <s v="Low"/>
    <s v="Sangiovese Rose"/>
    <x v="0"/>
    <x v="3"/>
    <s v="Domaine Lafond Roc-Epine Tavel Rose 2014"/>
    <s v="Loose Wrap"/>
    <s v="Grafton"/>
    <x v="473"/>
    <d v="2013-10-25T00:00:00"/>
    <n v="12"/>
    <n v="0.01"/>
    <n v="60.65"/>
    <n v="12.23"/>
    <n v="727.8"/>
  </r>
  <r>
    <n v="6803"/>
    <n v="87771"/>
    <s v="Richard Thomas"/>
    <s v="Express Road Cargo"/>
    <x v="0"/>
    <x v="3"/>
    <s v="Medium"/>
    <s v="Sangiovese"/>
    <x v="0"/>
    <x v="3"/>
    <s v="Moet &amp; Chandon Imperial"/>
    <s v="Large Crate"/>
    <s v="Goulburn"/>
    <x v="1327"/>
    <d v="2013-07-06T00:00:00"/>
    <n v="14"/>
    <n v="0.08"/>
    <n v="24.92"/>
    <n v="12.98"/>
    <n v="348.88"/>
  </r>
  <r>
    <n v="6804"/>
    <n v="90765"/>
    <s v="Alan Garcia"/>
    <s v="Express Road Cargo"/>
    <x v="0"/>
    <x v="1"/>
    <s v="Medium"/>
    <s v="Zinfandel"/>
    <x v="0"/>
    <x v="3"/>
    <s v="Francis Ford Coppola Sofia Rose 2014"/>
    <s v="Large Crate"/>
    <s v="Victor Harbor"/>
    <x v="271"/>
    <d v="2013-09-17T00:00:00"/>
    <n v="21"/>
    <n v="0.09"/>
    <n v="6.48"/>
    <n v="6.22"/>
    <n v="136.08000000000001"/>
  </r>
  <r>
    <n v="6805"/>
    <n v="91028"/>
    <s v="Alan Weaver"/>
    <s v="Express Road Cargo"/>
    <x v="1"/>
    <x v="3"/>
    <s v="Not Specified"/>
    <s v="Chardonnay"/>
    <x v="0"/>
    <x v="3"/>
    <s v="Chardonnais Napa Valley Chardonnay 2013"/>
    <s v="Standard Size Crate"/>
    <s v="Newcastle"/>
    <x v="1127"/>
    <d v="2013-02-01T00:00:00"/>
    <n v="6"/>
    <n v="0.05"/>
    <n v="39.479999999999997"/>
    <n v="1.99"/>
    <n v="236.88"/>
  </r>
  <r>
    <n v="6806"/>
    <n v="88782"/>
    <s v="Ronald Dean"/>
    <s v="Express Road Cargo"/>
    <x v="0"/>
    <x v="1"/>
    <s v="Not Specified"/>
    <s v="Cabernet Sauvignon"/>
    <x v="0"/>
    <x v="3"/>
    <s v="JCB N¬∞21 Brut Cremant de Bourgogne"/>
    <s v="Large Crate"/>
    <s v="Port Adelaide"/>
    <x v="430"/>
    <d v="2010-07-22T00:00:00"/>
    <n v="2"/>
    <n v="0.01"/>
    <n v="14.28"/>
    <n v="2.99"/>
    <n v="28.56"/>
  </r>
  <r>
    <n v="6807"/>
    <n v="88790"/>
    <s v="Ronald Dean"/>
    <s v="Express Road Cargo"/>
    <x v="1"/>
    <x v="1"/>
    <s v="Not Specified"/>
    <s v="Sauvignon Blanc"/>
    <x v="0"/>
    <x v="3"/>
    <s v="Leeuwin Estate Art Series Chardonnay 2012"/>
    <s v="Large Crate"/>
    <s v="Port Lincoln"/>
    <x v="168"/>
    <d v="2013-07-24T00:00:00"/>
    <n v="1"/>
    <n v="0"/>
    <n v="205.99"/>
    <n v="5.99"/>
    <n v="205.99"/>
  </r>
  <r>
    <n v="6808"/>
    <n v="90065"/>
    <s v="Janice Marshall"/>
    <s v="Road Cargo"/>
    <x v="0"/>
    <x v="3"/>
    <s v="Low"/>
    <s v="Pinot Noir"/>
    <x v="0"/>
    <x v="3"/>
    <s v="Roederer Estate L'Ermitage 2007"/>
    <s v="Large Crate"/>
    <s v="Newcastle"/>
    <x v="171"/>
    <d v="2012-10-18T00:00:00"/>
    <n v="10"/>
    <n v="0"/>
    <n v="56.96"/>
    <n v="13.22"/>
    <n v="569.6"/>
  </r>
  <r>
    <n v="6809"/>
    <n v="90895"/>
    <s v="Dennis Andrews"/>
    <s v="Express Road Cargo"/>
    <x v="0"/>
    <x v="3"/>
    <s v="Medium"/>
    <s v="Merlot"/>
    <x v="0"/>
    <x v="3"/>
    <s v="Chateau Gaudrelle Cremant d'Loire Brut"/>
    <s v="Full Container"/>
    <s v="Campbeltown"/>
    <x v="493"/>
    <d v="2013-02-02T00:00:00"/>
    <n v="9"/>
    <n v="0.04"/>
    <n v="1.88"/>
    <n v="0.79"/>
    <n v="16.919999999999998"/>
  </r>
  <r>
    <n v="6810"/>
    <n v="89710"/>
    <s v="Ronald Wilson"/>
    <s v="Road Cargo"/>
    <x v="0"/>
    <x v="2"/>
    <s v="Critical"/>
    <s v="Merlot"/>
    <x v="0"/>
    <x v="3"/>
    <s v="Jean-Baptiste Adam Les Natures Cremant d'Alsace Brut"/>
    <s v="Large Crate"/>
    <s v="Mandurah"/>
    <x v="1232"/>
    <d v="2012-12-18T00:00:00"/>
    <n v="22"/>
    <n v="0"/>
    <n v="7.38"/>
    <n v="11.51"/>
    <n v="162.35999999999999"/>
  </r>
  <r>
    <n v="6811"/>
    <n v="89710"/>
    <s v="Ronald Wilson"/>
    <s v="Road Cargo"/>
    <x v="2"/>
    <x v="2"/>
    <s v="Critical"/>
    <s v="Cremant"/>
    <x v="0"/>
    <x v="3"/>
    <s v="Domaine Lafond Roc-Epine Tavel Rose 2014"/>
    <s v="Standard Size Crate"/>
    <s v="Mandurah"/>
    <x v="1232"/>
    <d v="2012-12-19T00:00:00"/>
    <n v="2"/>
    <n v="0.08"/>
    <n v="20.239999999999998"/>
    <n v="8.99"/>
    <n v="40.479999999999997"/>
  </r>
  <r>
    <n v="6812"/>
    <n v="89710"/>
    <s v="Ronald Wilson"/>
    <s v="Express Road Cargo"/>
    <x v="0"/>
    <x v="2"/>
    <s v="Critical"/>
    <s v="Sangiovese"/>
    <x v="0"/>
    <x v="3"/>
    <s v="Lucien Albrecht Cremant d'Alsace Brut Rose"/>
    <s v="Loose Wrap"/>
    <s v="Geraldton"/>
    <x v="1232"/>
    <d v="2012-12-19T00:00:00"/>
    <n v="20"/>
    <n v="7.0000000000000007E-2"/>
    <n v="12.44"/>
    <n v="6.27"/>
    <n v="248.79999999999998"/>
  </r>
  <r>
    <n v="6813"/>
    <n v="90801"/>
    <s v="Phillip Harris"/>
    <s v="Express Road Cargo"/>
    <x v="0"/>
    <x v="1"/>
    <s v="Medium"/>
    <s v="Sangiovese"/>
    <x v="0"/>
    <x v="3"/>
    <s v="Moet &amp; Chandon Imperial"/>
    <s v="Large Crate"/>
    <s v="Canberra"/>
    <x v="412"/>
    <d v="2011-05-09T00:00:00"/>
    <n v="1"/>
    <n v="0.01"/>
    <n v="419.19"/>
    <n v="19.989999999999998"/>
    <n v="419.19"/>
  </r>
  <r>
    <n v="6814"/>
    <n v="90900"/>
    <s v="Joshua Simpson"/>
    <s v="Express Road Cargo"/>
    <x v="1"/>
    <x v="3"/>
    <s v="Not Specified"/>
    <s v="Reisling"/>
    <x v="0"/>
    <x v="3"/>
    <s v="Robert Oatley Sauvignon Blanc 2013"/>
    <s v="Large Crate"/>
    <s v="Tamworth"/>
    <x v="336"/>
    <d v="2011-09-24T00:00:00"/>
    <n v="22"/>
    <n v="0.08"/>
    <n v="205.99"/>
    <n v="8.99"/>
    <n v="4531.7800000000007"/>
  </r>
  <r>
    <n v="6815"/>
    <n v="87085"/>
    <s v="Antonio James"/>
    <s v="Air Cargo"/>
    <x v="2"/>
    <x v="1"/>
    <s v="Not Specified"/>
    <s v="Champagne"/>
    <x v="0"/>
    <x v="3"/>
    <s v="Chateau D'Aqueria Tavel Rose 2013"/>
    <s v="Extra Large Crate"/>
    <s v="Bendigo"/>
    <x v="402"/>
    <d v="2013-11-01T00:00:00"/>
    <n v="16"/>
    <n v="0.03"/>
    <n v="180.98"/>
    <n v="30"/>
    <n v="2895.68"/>
  </r>
  <r>
    <n v="6816"/>
    <n v="87085"/>
    <s v="Antonio James"/>
    <s v="Express Road Cargo"/>
    <x v="1"/>
    <x v="1"/>
    <s v="Not Specified"/>
    <s v="Sauvignon Blanc"/>
    <x v="0"/>
    <x v="3"/>
    <s v="Hewitson LuLu Sauvignon Blanc 2014"/>
    <s v="Standard Size Crate"/>
    <s v="Mildura"/>
    <x v="402"/>
    <d v="2013-10-31T00:00:00"/>
    <n v="22"/>
    <n v="0.05"/>
    <n v="29.89"/>
    <n v="1.99"/>
    <n v="657.58"/>
  </r>
  <r>
    <n v="6817"/>
    <n v="89758"/>
    <s v="Anthony Jordan"/>
    <s v="Express Road Cargo"/>
    <x v="0"/>
    <x v="1"/>
    <s v="Low"/>
    <s v="Shiraz"/>
    <x v="0"/>
    <x v="3"/>
    <s v="Marques de Caceres Rioja Rosado 2014"/>
    <s v="Large Crate"/>
    <s v="Melton"/>
    <x v="497"/>
    <d v="2013-05-19T00:00:00"/>
    <n v="12"/>
    <n v="0.04"/>
    <n v="41.94"/>
    <n v="2.99"/>
    <n v="503.28"/>
  </r>
  <r>
    <n v="6818"/>
    <n v="89751"/>
    <s v="Joe Henry"/>
    <s v="Air Cargo"/>
    <x v="2"/>
    <x v="1"/>
    <s v="Low"/>
    <s v="Sangiovese Rose"/>
    <x v="0"/>
    <x v="3"/>
    <s v="Chateau d'Esclans Garrus Rose 2013"/>
    <s v="Extra Large Crate"/>
    <s v="Adelaide"/>
    <x v="1276"/>
    <d v="2011-05-16T00:00:00"/>
    <n v="14"/>
    <n v="0.03"/>
    <n v="70.98"/>
    <n v="59.81"/>
    <n v="993.72"/>
  </r>
  <r>
    <n v="6819"/>
    <n v="88935"/>
    <s v="Tina Hicks"/>
    <s v="Express Road Cargo"/>
    <x v="0"/>
    <x v="2"/>
    <s v="High"/>
    <s v="Merlot"/>
    <x v="0"/>
    <x v="3"/>
    <s v="Pietradolce Etna Rosato 2014"/>
    <s v="Large Crate"/>
    <s v="Freemantle"/>
    <x v="80"/>
    <d v="2012-07-23T00:00:00"/>
    <n v="1"/>
    <n v="0"/>
    <n v="11.5"/>
    <n v="7.19"/>
    <n v="11.5"/>
  </r>
  <r>
    <n v="6820"/>
    <n v="87043"/>
    <s v="Andrew Walker"/>
    <s v="Express Road Cargo"/>
    <x v="0"/>
    <x v="1"/>
    <s v="Not Specified"/>
    <s v="Pinot Noir"/>
    <x v="0"/>
    <x v="3"/>
    <s v="Pierre Sparr Cremant d'Alsace Reserve Brut Rose"/>
    <s v="Large Crate"/>
    <s v="Canberra"/>
    <x v="1282"/>
    <d v="2010-09-19T00:00:00"/>
    <n v="21"/>
    <n v="0.03"/>
    <n v="5.4"/>
    <n v="7.78"/>
    <n v="113.4"/>
  </r>
  <r>
    <n v="6821"/>
    <n v="87762"/>
    <s v="Antonio Wagner"/>
    <s v="Express Road Cargo"/>
    <x v="1"/>
    <x v="1"/>
    <s v="Low"/>
    <s v="Chardonnay"/>
    <x v="0"/>
    <x v="3"/>
    <s v="Robert Oatley Sauvignon Blanc 2013"/>
    <s v="Mini Crate"/>
    <s v="Mount Barker"/>
    <x v="846"/>
    <d v="2012-11-23T00:00:00"/>
    <n v="14"/>
    <n v="0.08"/>
    <n v="599.99"/>
    <n v="24.49"/>
    <n v="8399.86"/>
  </r>
  <r>
    <n v="6822"/>
    <n v="87762"/>
    <s v="Antonio Wagner"/>
    <s v="Express Road Cargo"/>
    <x v="2"/>
    <x v="1"/>
    <s v="Low"/>
    <s v="Cremant"/>
    <x v="0"/>
    <x v="3"/>
    <s v="Sutter Home White Zinfandel"/>
    <s v="Mini Crate"/>
    <s v="Port Lincoln"/>
    <x v="846"/>
    <d v="2012-11-18T00:00:00"/>
    <n v="39"/>
    <n v="0.08"/>
    <n v="40.97"/>
    <n v="14.45"/>
    <n v="1597.83"/>
  </r>
  <r>
    <n v="6823"/>
    <n v="87762"/>
    <s v="Antonio Wagner"/>
    <s v="Express Road Cargo"/>
    <x v="0"/>
    <x v="1"/>
    <s v="Low"/>
    <s v="Pinot Noir"/>
    <x v="0"/>
    <x v="3"/>
    <s v="Belle Glos Oeil de Perdrix Pinot Noir Blanc 2014"/>
    <s v="Large Crate"/>
    <s v="Port Adelaide"/>
    <x v="846"/>
    <d v="2012-11-20T00:00:00"/>
    <n v="20"/>
    <n v="0.01"/>
    <n v="6.48"/>
    <n v="6"/>
    <n v="129.60000000000002"/>
  </r>
  <r>
    <n v="6824"/>
    <n v="89434"/>
    <s v="Shawn Bennett"/>
    <s v="Express Road Cargo"/>
    <x v="0"/>
    <x v="1"/>
    <s v="Low"/>
    <s v="Pinot Noir"/>
    <x v="0"/>
    <x v="3"/>
    <s v="Laurent-Perrier Brut Rose"/>
    <s v="Full Container"/>
    <s v="Geelong"/>
    <x v="1334"/>
    <d v="2010-11-15T00:00:00"/>
    <n v="9"/>
    <n v="0.09"/>
    <n v="7.64"/>
    <n v="5.83"/>
    <n v="68.759999999999991"/>
  </r>
  <r>
    <n v="6825"/>
    <n v="90597"/>
    <s v="Sarah Flores"/>
    <s v="Express Road Cargo"/>
    <x v="0"/>
    <x v="2"/>
    <s v="High"/>
    <s v="Cabernet Sauvignon"/>
    <x v="0"/>
    <x v="3"/>
    <s v="Lucien Albrecht Cremant d'Alsace Brut Rose"/>
    <s v="Large Crate"/>
    <s v="Rockingham"/>
    <x v="1357"/>
    <d v="2010-09-23T00:00:00"/>
    <n v="9"/>
    <n v="0.09"/>
    <n v="4.91"/>
    <n v="0.5"/>
    <n v="44.19"/>
  </r>
  <r>
    <n v="6826"/>
    <n v="90597"/>
    <s v="Sarah Flores"/>
    <s v="Air Cargo"/>
    <x v="2"/>
    <x v="2"/>
    <s v="High"/>
    <s v="Cremant"/>
    <x v="0"/>
    <x v="3"/>
    <s v="Bertani Bertarose 2014"/>
    <s v="Small Crate"/>
    <s v="Perth"/>
    <x v="1357"/>
    <d v="2010-09-25T00:00:00"/>
    <n v="9"/>
    <n v="0.01"/>
    <n v="296.18"/>
    <n v="54.12"/>
    <n v="2665.62"/>
  </r>
  <r>
    <n v="6827"/>
    <n v="87303"/>
    <s v="Jimmy Graham"/>
    <s v="Express Road Cargo"/>
    <x v="0"/>
    <x v="0"/>
    <s v="Medium"/>
    <s v="Malbec"/>
    <x v="0"/>
    <x v="3"/>
    <s v="Laurent-Perrier Brut Rose"/>
    <s v="Large Crate"/>
    <s v="Mackay"/>
    <x v="413"/>
    <d v="2013-01-24T00:00:00"/>
    <n v="11"/>
    <n v="0"/>
    <n v="4.91"/>
    <n v="5.68"/>
    <n v="54.010000000000005"/>
  </r>
  <r>
    <n v="6828"/>
    <n v="85889"/>
    <s v="Patrick Peterson"/>
    <s v="Road Cargo"/>
    <x v="0"/>
    <x v="1"/>
    <s v="Low"/>
    <s v="Pinot Noir"/>
    <x v="0"/>
    <x v="3"/>
    <s v="La Playa Estate Cabernet Sauvignon Rose 2015"/>
    <s v="Large Crate"/>
    <s v="Launceston"/>
    <x v="413"/>
    <d v="2013-01-30T00:00:00"/>
    <n v="13"/>
    <n v="0.01"/>
    <n v="5.38"/>
    <n v="7.57"/>
    <n v="69.94"/>
  </r>
  <r>
    <n v="6829"/>
    <n v="90318"/>
    <s v="Jesse Mcdonald"/>
    <s v="Air Cargo"/>
    <x v="2"/>
    <x v="1"/>
    <s v="Not Specified"/>
    <s v="Champagne"/>
    <x v="0"/>
    <x v="3"/>
    <s v="Miraval Rose 2014"/>
    <s v="Small Crate"/>
    <s v="Melton"/>
    <x v="1351"/>
    <d v="2013-04-22T00:00:00"/>
    <n v="9"/>
    <n v="0"/>
    <n v="100.98"/>
    <n v="35.840000000000003"/>
    <n v="908.82"/>
  </r>
  <r>
    <n v="6830"/>
    <n v="90318"/>
    <s v="Jesse Mcdonald"/>
    <s v="Express Road Cargo"/>
    <x v="1"/>
    <x v="1"/>
    <s v="Not Specified"/>
    <s v="Pinot Gris"/>
    <x v="0"/>
    <x v="3"/>
    <s v="St. Supery Sauvignon Blanc 2015"/>
    <s v="Standard Size Crate"/>
    <s v="Bendigo"/>
    <x v="1351"/>
    <d v="2013-04-22T00:00:00"/>
    <n v="13"/>
    <n v="0.09"/>
    <n v="4.7699999999999996"/>
    <n v="2.39"/>
    <n v="62.009999999999991"/>
  </r>
  <r>
    <n v="6831"/>
    <n v="90399"/>
    <s v="Jimmy Banks"/>
    <s v="Express Road Cargo"/>
    <x v="0"/>
    <x v="1"/>
    <s v="High"/>
    <s v="Shiraz"/>
    <x v="0"/>
    <x v="3"/>
    <s v="La Playa Estate Cabernet Sauvignon Rose 2015"/>
    <s v="Full Container"/>
    <s v="Canberra"/>
    <x v="615"/>
    <d v="2013-06-01T00:00:00"/>
    <n v="16"/>
    <n v="7.0000000000000007E-2"/>
    <n v="1.86"/>
    <n v="2.58"/>
    <n v="29.76"/>
  </r>
  <r>
    <n v="6832"/>
    <n v="87388"/>
    <s v="Aaron Moore"/>
    <s v="Express Road Cargo"/>
    <x v="0"/>
    <x v="3"/>
    <s v="Critical"/>
    <s v="Pinot Noir"/>
    <x v="0"/>
    <x v="3"/>
    <s v="Pietradolce Etna Rosato 2014"/>
    <s v="Large Crate"/>
    <s v="Dubbo"/>
    <x v="386"/>
    <d v="2013-10-30T00:00:00"/>
    <n v="11"/>
    <n v="7.0000000000000007E-2"/>
    <n v="15.51"/>
    <n v="5.8"/>
    <n v="170.60999999999999"/>
  </r>
  <r>
    <n v="6833"/>
    <n v="86094"/>
    <s v="Brian Bishop"/>
    <s v="Air Cargo"/>
    <x v="2"/>
    <x v="1"/>
    <s v="High"/>
    <s v="Grenache Rose"/>
    <x v="0"/>
    <x v="3"/>
    <s v="Orin Swift Cellars Fragile Rose 2014"/>
    <s v="Extra Large Crate"/>
    <s v="Mildura"/>
    <x v="65"/>
    <d v="2011-09-26T00:00:00"/>
    <n v="18"/>
    <n v="0.05"/>
    <n v="500.98"/>
    <n v="26"/>
    <n v="9017.64"/>
  </r>
  <r>
    <n v="6834"/>
    <n v="87958"/>
    <s v="Phillip Price"/>
    <s v="Road Cargo"/>
    <x v="0"/>
    <x v="2"/>
    <s v="High"/>
    <s v="Zinfandel"/>
    <x v="0"/>
    <x v="3"/>
    <s v="Miraval Rose (1.5 Liter Magnum) 2014"/>
    <s v="Full Container"/>
    <s v="Freemantle"/>
    <x v="414"/>
    <d v="2012-05-05T00:00:00"/>
    <n v="9"/>
    <n v="0.04"/>
    <n v="1.6"/>
    <n v="1.29"/>
    <n v="14.4"/>
  </r>
  <r>
    <n v="6835"/>
    <n v="87958"/>
    <s v="Phillip Price"/>
    <s v="Express Road Cargo"/>
    <x v="1"/>
    <x v="2"/>
    <s v="High"/>
    <s v="Chardonnay"/>
    <x v="0"/>
    <x v="3"/>
    <s v="The White Knight Sauvignon Blanc 2014"/>
    <s v="Large Crate"/>
    <s v="Geraldton"/>
    <x v="414"/>
    <d v="2012-05-04T00:00:00"/>
    <n v="16"/>
    <n v="0.04"/>
    <n v="65.989999999999995"/>
    <n v="8.99"/>
    <n v="1055.8399999999999"/>
  </r>
  <r>
    <n v="6836"/>
    <n v="89666"/>
    <s v="Eugene West"/>
    <s v="Air Cargo"/>
    <x v="2"/>
    <x v="0"/>
    <s v="High"/>
    <s v="Cremant"/>
    <x v="0"/>
    <x v="3"/>
    <s v="Orin Swift Cellars Fragile Rose 2014"/>
    <s v="Small Crate"/>
    <s v="Brisbane"/>
    <x v="1138"/>
    <d v="2010-09-27T00:00:00"/>
    <n v="21"/>
    <n v="0.03"/>
    <n v="124.49"/>
    <n v="51.94"/>
    <n v="2614.29"/>
  </r>
  <r>
    <n v="6837"/>
    <n v="90338"/>
    <s v="Billy Ramos"/>
    <s v="Air Cargo"/>
    <x v="2"/>
    <x v="1"/>
    <s v="Low"/>
    <s v="Sangiovese Rose"/>
    <x v="0"/>
    <x v="3"/>
    <s v="Belle Glos Oeil de Perdrix Pinot Noir Blanc 2014"/>
    <s v="Extra Large Crate"/>
    <s v="Melbourne"/>
    <x v="1238"/>
    <d v="2010-02-10T00:00:00"/>
    <n v="11"/>
    <n v="0.03"/>
    <n v="160.97999999999999"/>
    <n v="30"/>
    <n v="1770.78"/>
  </r>
  <r>
    <n v="6838"/>
    <n v="90347"/>
    <s v="Billy Ramos"/>
    <s v="Express Road Cargo"/>
    <x v="1"/>
    <x v="1"/>
    <s v="Low"/>
    <s v="Sauvignon Blanc"/>
    <x v="0"/>
    <x v="3"/>
    <s v="Angeline Sauvignon Blanc 2014"/>
    <s v="Large Crate"/>
    <s v="Ararat"/>
    <x v="681"/>
    <d v="2013-02-10T00:00:00"/>
    <n v="6"/>
    <n v="0.03"/>
    <n v="65.989999999999995"/>
    <n v="3.99"/>
    <n v="395.93999999999994"/>
  </r>
  <r>
    <n v="6839"/>
    <n v="86502"/>
    <s v="Phillip Webb"/>
    <s v="Express Road Cargo"/>
    <x v="0"/>
    <x v="1"/>
    <s v="Critical"/>
    <s v="Zinfandel"/>
    <x v="0"/>
    <x v="3"/>
    <s v="Miraval Rose 2014"/>
    <s v="Large Crate"/>
    <s v="Melbourne"/>
    <x v="415"/>
    <d v="2011-07-22T00:00:00"/>
    <n v="15"/>
    <n v="0.06"/>
    <n v="12.28"/>
    <n v="6.47"/>
    <n v="184.2"/>
  </r>
  <r>
    <n v="6840"/>
    <n v="88858"/>
    <s v="Gerald Nelson"/>
    <s v="Express Road Cargo"/>
    <x v="2"/>
    <x v="1"/>
    <s v="Critical"/>
    <s v="Grenache Rose"/>
    <x v="0"/>
    <x v="3"/>
    <s v="Miraval Rose 2014"/>
    <s v="Full Container"/>
    <s v="Victor Harbor"/>
    <x v="415"/>
    <d v="2011-07-23T00:00:00"/>
    <n v="5"/>
    <n v="0.03"/>
    <n v="3.7"/>
    <n v="1.61"/>
    <n v="18.5"/>
  </r>
  <r>
    <n v="6841"/>
    <n v="86401"/>
    <s v="Harry Meyer"/>
    <s v="Express Road Cargo"/>
    <x v="0"/>
    <x v="1"/>
    <s v="Not Specified"/>
    <s v="Zinfandel"/>
    <x v="0"/>
    <x v="3"/>
    <s v="Pietradolce Etna Rosato 2014"/>
    <s v="Large Crate"/>
    <s v="Victor Harbor"/>
    <x v="1140"/>
    <d v="2011-12-05T00:00:00"/>
    <n v="11"/>
    <n v="0.09"/>
    <n v="104.85"/>
    <n v="4.6500000000000004"/>
    <n v="1153.3499999999999"/>
  </r>
  <r>
    <n v="6842"/>
    <n v="90635"/>
    <s v="Randy Riley"/>
    <s v="Express Road Cargo"/>
    <x v="0"/>
    <x v="1"/>
    <s v="Low"/>
    <s v="Sangiovese"/>
    <x v="0"/>
    <x v="3"/>
    <s v="Bollinger Brut Special Cuvee"/>
    <s v="Standard Size Crate"/>
    <s v="Ararat"/>
    <x v="332"/>
    <d v="2012-06-15T00:00:00"/>
    <n v="17"/>
    <n v="0"/>
    <n v="20.149999999999999"/>
    <n v="8.99"/>
    <n v="342.54999999999995"/>
  </r>
  <r>
    <n v="6843"/>
    <n v="91064"/>
    <s v="Kimberly Sullivan"/>
    <s v="Express Road Cargo"/>
    <x v="0"/>
    <x v="2"/>
    <s v="High"/>
    <s v="Malbec"/>
    <x v="0"/>
    <x v="3"/>
    <s v="Langlois Chateau Cremant de Loire Brut"/>
    <s v="Standard Size Crate"/>
    <s v="Rockingham"/>
    <x v="1056"/>
    <d v="2011-09-22T00:00:00"/>
    <n v="10"/>
    <n v="0.01"/>
    <n v="11.97"/>
    <n v="5.81"/>
    <n v="119.7"/>
  </r>
  <r>
    <n v="6844"/>
    <n v="88101"/>
    <s v="Juan Jackson"/>
    <s v="Express Road Cargo"/>
    <x v="0"/>
    <x v="3"/>
    <s v="Medium"/>
    <s v="Zinfandel"/>
    <x v="0"/>
    <x v="3"/>
    <s v="Chateau de Campuget Costieres de Nimes Tradition Rose 2015"/>
    <s v="Large Crate"/>
    <s v="Cessnock"/>
    <x v="912"/>
    <d v="2010-02-11T00:00:00"/>
    <n v="6"/>
    <n v="0.06"/>
    <n v="6.37"/>
    <n v="5.19"/>
    <n v="38.22"/>
  </r>
  <r>
    <n v="6845"/>
    <n v="87932"/>
    <s v="Douglas Morris"/>
    <s v="Express Road Cargo"/>
    <x v="0"/>
    <x v="3"/>
    <s v="Medium"/>
    <s v="Merlot"/>
    <x v="0"/>
    <x v="3"/>
    <s v="Louis Roederer Cristal Brut 2006"/>
    <s v="Large Crate"/>
    <s v="Broken Hill"/>
    <x v="128"/>
    <d v="2013-12-26T00:00:00"/>
    <n v="2"/>
    <n v="0.02"/>
    <n v="24.92"/>
    <n v="12.98"/>
    <n v="49.84"/>
  </r>
  <r>
    <n v="6846"/>
    <n v="88084"/>
    <s v="Carlos Berry"/>
    <s v="Air Cargo"/>
    <x v="2"/>
    <x v="1"/>
    <s v="High"/>
    <s v="Cremant"/>
    <x v="0"/>
    <x v="3"/>
    <s v="Orin Swift Cellars Fragile Rose 2014"/>
    <s v="Small Crate"/>
    <s v="Hamilton"/>
    <x v="1347"/>
    <d v="2010-06-24T00:00:00"/>
    <n v="9"/>
    <n v="0.09"/>
    <n v="200.98"/>
    <n v="55.96"/>
    <n v="1808.82"/>
  </r>
  <r>
    <n v="6847"/>
    <n v="88084"/>
    <s v="Carlos Berry"/>
    <s v="Express Road Cargo"/>
    <x v="0"/>
    <x v="1"/>
    <s v="High"/>
    <s v="Sangiovese"/>
    <x v="0"/>
    <x v="3"/>
    <s v="Bertani Bertarose 2014"/>
    <s v="Full Container"/>
    <s v="Melton"/>
    <x v="1347"/>
    <d v="2010-06-24T00:00:00"/>
    <n v="11"/>
    <n v="0.09"/>
    <n v="2.78"/>
    <n v="0.97"/>
    <n v="30.58"/>
  </r>
  <r>
    <n v="6848"/>
    <n v="87395"/>
    <s v="Christopher Perez"/>
    <s v="Express Road Cargo"/>
    <x v="0"/>
    <x v="1"/>
    <s v="Medium"/>
    <s v="Zinfandel"/>
    <x v="0"/>
    <x v="3"/>
    <s v="Gerard Bertrand Cote des Roses Rose 2014"/>
    <s v="Large Crate"/>
    <s v="Canberra"/>
    <x v="1257"/>
    <d v="2013-12-21T00:00:00"/>
    <n v="18"/>
    <n v="0.1"/>
    <n v="120.98"/>
    <n v="9.07"/>
    <n v="2177.64"/>
  </r>
  <r>
    <n v="6849"/>
    <n v="88303"/>
    <s v="Philip Hanson"/>
    <s v="Express Road Cargo"/>
    <x v="1"/>
    <x v="3"/>
    <s v="Low"/>
    <s v="Reisling"/>
    <x v="0"/>
    <x v="3"/>
    <s v="Robert Oatley Sauvignon Blanc 2013"/>
    <s v="Standard Size Crate"/>
    <s v="Penrith"/>
    <x v="642"/>
    <d v="2011-12-08T00:00:00"/>
    <n v="16"/>
    <n v="0.05"/>
    <n v="55.99"/>
    <n v="5"/>
    <n v="895.84"/>
  </r>
  <r>
    <n v="6850"/>
    <n v="86387"/>
    <s v="Terry Martin"/>
    <s v="Air Cargo"/>
    <x v="2"/>
    <x v="1"/>
    <s v="Low"/>
    <s v="Cremant"/>
    <x v="0"/>
    <x v="3"/>
    <s v="Chateau D'Aqueria Tavel Rose 2013"/>
    <s v="Extra Large Crate"/>
    <s v="Canberra"/>
    <x v="771"/>
    <d v="2011-11-09T00:00:00"/>
    <n v="25"/>
    <n v="0"/>
    <n v="122.99"/>
    <n v="70.2"/>
    <n v="3074.75"/>
  </r>
  <r>
    <n v="6851"/>
    <n v="86464"/>
    <s v="Keith Palmer"/>
    <s v="Express Road Cargo"/>
    <x v="1"/>
    <x v="0"/>
    <s v="Not Specified"/>
    <s v="Reisling"/>
    <x v="0"/>
    <x v="3"/>
    <s v="Chardonnais Napa Valley Chardonnay 2013"/>
    <s v="Standard Size Crate"/>
    <s v="Darwin"/>
    <x v="373"/>
    <d v="2013-12-09T00:00:00"/>
    <n v="4"/>
    <n v="0.06"/>
    <n v="8.33"/>
    <n v="1.99"/>
    <n v="33.32"/>
  </r>
  <r>
    <n v="6852"/>
    <n v="86464"/>
    <s v="Keith Palmer"/>
    <s v="Express Road Cargo"/>
    <x v="0"/>
    <x v="0"/>
    <s v="Not Specified"/>
    <s v="Cabernet Sauvignon"/>
    <x v="0"/>
    <x v="3"/>
    <s v="Domaine Lafond Roc-Epine Tavel Rose 2014"/>
    <s v="Large Crate"/>
    <s v="Palmerston"/>
    <x v="373"/>
    <d v="2013-12-10T00:00:00"/>
    <n v="5"/>
    <n v="0.01"/>
    <n v="34.99"/>
    <n v="7.73"/>
    <n v="174.95000000000002"/>
  </r>
  <r>
    <n v="6853"/>
    <n v="90691"/>
    <s v="Harry Hawkins"/>
    <s v="Express Road Cargo"/>
    <x v="2"/>
    <x v="0"/>
    <s v="Critical"/>
    <s v="Grenache Rose"/>
    <x v="0"/>
    <x v="3"/>
    <s v="Miraval Rose 2014"/>
    <s v="Loose Wrap"/>
    <s v="Palmerston"/>
    <x v="51"/>
    <d v="2013-08-15T00:00:00"/>
    <n v="24"/>
    <n v="0.03"/>
    <n v="107.53"/>
    <n v="5.81"/>
    <n v="2580.7200000000003"/>
  </r>
  <r>
    <n v="6854"/>
    <n v="90685"/>
    <s v="Mark Murray"/>
    <s v="Express Road Cargo"/>
    <x v="0"/>
    <x v="0"/>
    <s v="Critical"/>
    <s v="Shiraz"/>
    <x v="0"/>
    <x v="3"/>
    <s v="Locations by Dave Phinney F Rose"/>
    <s v="Standard Size Crate"/>
    <s v="Darwin"/>
    <x v="150"/>
    <d v="2010-08-16T00:00:00"/>
    <n v="11"/>
    <n v="0.05"/>
    <n v="16.98"/>
    <n v="7.78"/>
    <n v="186.78"/>
  </r>
  <r>
    <n v="6855"/>
    <n v="90685"/>
    <s v="Mark Murray"/>
    <s v="Express Road Cargo"/>
    <x v="1"/>
    <x v="0"/>
    <s v="Critical"/>
    <s v="Chardonnay"/>
    <x v="0"/>
    <x v="3"/>
    <s v="Dog Point Vineyard Sauvignon Blanc 2014"/>
    <s v="Large Crate"/>
    <s v="Palmerston"/>
    <x v="150"/>
    <d v="2010-08-16T00:00:00"/>
    <n v="12"/>
    <n v="0.03"/>
    <n v="115.99"/>
    <n v="4.2300000000000004"/>
    <n v="1391.8799999999999"/>
  </r>
  <r>
    <n v="6856"/>
    <n v="90282"/>
    <s v="Harry Greene"/>
    <s v="Express Road Cargo"/>
    <x v="1"/>
    <x v="0"/>
    <s v="Critical"/>
    <s v="Pinot Gris"/>
    <x v="0"/>
    <x v="3"/>
    <s v="Angeline Sauvignon Blanc 2014"/>
    <s v="Standard Size Crate"/>
    <s v="Palmerston"/>
    <x v="1099"/>
    <d v="2012-12-04T00:00:00"/>
    <n v="3"/>
    <n v="0"/>
    <n v="9.7799999999999994"/>
    <n v="1.99"/>
    <n v="29.339999999999996"/>
  </r>
  <r>
    <n v="6857"/>
    <n v="90282"/>
    <s v="Harry Greene"/>
    <s v="Express Road Cargo"/>
    <x v="0"/>
    <x v="0"/>
    <s v="Critical"/>
    <s v="Pinot Noir"/>
    <x v="0"/>
    <x v="3"/>
    <s v="Miraval Rose 2014"/>
    <s v="Standard Size Crate"/>
    <s v="Palmerston"/>
    <x v="1099"/>
    <d v="2012-12-06T00:00:00"/>
    <n v="20"/>
    <n v="7.0000000000000007E-2"/>
    <n v="25.98"/>
    <n v="4.08"/>
    <n v="519.6"/>
  </r>
  <r>
    <n v="6858"/>
    <n v="90963"/>
    <s v="Amanda Parker"/>
    <s v="Road Cargo"/>
    <x v="1"/>
    <x v="1"/>
    <s v="Medium"/>
    <s v="Pinot Gris"/>
    <x v="0"/>
    <x v="3"/>
    <s v="Chardonnais Napa Valley Chardonnay 2013"/>
    <s v="Loose Wrap"/>
    <s v="Canberra"/>
    <x v="738"/>
    <d v="2013-03-04T00:00:00"/>
    <n v="7"/>
    <n v="0.1"/>
    <n v="28.99"/>
    <n v="8.59"/>
    <n v="202.92999999999998"/>
  </r>
  <r>
    <n v="6859"/>
    <n v="91427"/>
    <s v="Howard Alexander"/>
    <s v="Express Road Cargo"/>
    <x v="1"/>
    <x v="3"/>
    <s v="High"/>
    <s v="Sauvignon Blanc"/>
    <x v="0"/>
    <x v="3"/>
    <s v="Dog Point Vineyard Sauvignon Blanc 2014"/>
    <s v="Large Crate"/>
    <s v="Wollongong"/>
    <x v="599"/>
    <d v="2013-06-23T00:00:00"/>
    <n v="7"/>
    <n v="0.03"/>
    <n v="65.989999999999995"/>
    <n v="5.31"/>
    <n v="461.92999999999995"/>
  </r>
  <r>
    <n v="6860"/>
    <n v="91528"/>
    <s v="Virginia Romero"/>
    <s v="Express Road Cargo"/>
    <x v="0"/>
    <x v="1"/>
    <s v="Critical"/>
    <s v="Cabernet Sauvignon"/>
    <x v="0"/>
    <x v="3"/>
    <s v="Laurent-Perrier Brut Rose"/>
    <s v="Standard Size Crate"/>
    <s v="Canberra"/>
    <x v="181"/>
    <d v="2013-12-05T00:00:00"/>
    <n v="25"/>
    <n v="0.02"/>
    <n v="12.98"/>
    <n v="3.14"/>
    <n v="324.5"/>
  </r>
  <r>
    <n v="6861"/>
    <n v="91178"/>
    <s v="Peter Burke"/>
    <s v="Road Cargo"/>
    <x v="0"/>
    <x v="2"/>
    <s v="Not Specified"/>
    <s v="Sangiovese"/>
    <x v="0"/>
    <x v="3"/>
    <s v="Pietradolce Etna Rosato 2014"/>
    <s v="Mini Crate"/>
    <s v="Perth"/>
    <x v="801"/>
    <d v="2013-07-15T00:00:00"/>
    <n v="16"/>
    <n v="0.03"/>
    <n v="4.4800000000000004"/>
    <n v="49"/>
    <n v="71.680000000000007"/>
  </r>
  <r>
    <n v="6862"/>
    <n v="88754"/>
    <s v="George Bradley"/>
    <s v="Express Road Cargo"/>
    <x v="1"/>
    <x v="0"/>
    <s v="Not Specified"/>
    <s v="Reisling"/>
    <x v="0"/>
    <x v="3"/>
    <s v="Robert Oatley Sauvignon Blanc 2013"/>
    <s v="Large Crate"/>
    <s v="Bundaberg"/>
    <x v="223"/>
    <d v="2011-12-23T00:00:00"/>
    <n v="10"/>
    <n v="0.03"/>
    <n v="152.47999999999999"/>
    <n v="4"/>
    <n v="1524.8"/>
  </r>
  <r>
    <n v="6863"/>
    <n v="88757"/>
    <s v="George Bradley"/>
    <s v="Express Road Cargo"/>
    <x v="0"/>
    <x v="0"/>
    <s v="Not Specified"/>
    <s v="Zinfandel"/>
    <x v="0"/>
    <x v="3"/>
    <s v="Miraval Rose 2014"/>
    <s v="Large Crate"/>
    <s v="Brisbane"/>
    <x v="1175"/>
    <d v="2013-12-24T00:00:00"/>
    <n v="3"/>
    <n v="0.02"/>
    <n v="4.28"/>
    <n v="6.72"/>
    <n v="12.84"/>
  </r>
  <r>
    <n v="6864"/>
    <n v="87366"/>
    <s v="Patrick Garcia"/>
    <s v="Express Road Cargo"/>
    <x v="0"/>
    <x v="1"/>
    <s v="High"/>
    <s v="Malbec"/>
    <x v="0"/>
    <x v="3"/>
    <s v="Pietradolce Etna Rosato 2014"/>
    <s v="Large Crate"/>
    <s v="Mildura"/>
    <x v="595"/>
    <d v="2010-10-02T00:00:00"/>
    <n v="13"/>
    <n v="0.08"/>
    <n v="896.99"/>
    <n v="19.989999999999998"/>
    <n v="11660.87"/>
  </r>
  <r>
    <n v="6865"/>
    <n v="87373"/>
    <s v="Patrick Garcia"/>
    <s v="Air Cargo"/>
    <x v="2"/>
    <x v="1"/>
    <s v="High"/>
    <s v="Cremant"/>
    <x v="0"/>
    <x v="3"/>
    <s v="Francis Ford Coppola Sofia Rose 2014"/>
    <s v="Extra Large Crate"/>
    <s v="Wodonga"/>
    <x v="393"/>
    <d v="2013-10-01T00:00:00"/>
    <n v="5"/>
    <n v="0.02"/>
    <n v="243.98"/>
    <n v="62.94"/>
    <n v="1219.8999999999999"/>
  </r>
  <r>
    <n v="6866"/>
    <n v="90383"/>
    <s v="John Sanchez"/>
    <s v="Express Road Cargo"/>
    <x v="0"/>
    <x v="3"/>
    <s v="Low"/>
    <s v="Merlot"/>
    <x v="0"/>
    <x v="3"/>
    <s v="Laurent-Perrier Brut Millesime 2006"/>
    <s v="Large Crate"/>
    <s v="Tamworth"/>
    <x v="417"/>
    <d v="2013-02-01T00:00:00"/>
    <n v="6"/>
    <n v="0.04"/>
    <n v="315.98"/>
    <n v="19.989999999999998"/>
    <n v="1895.88"/>
  </r>
  <r>
    <n v="6867"/>
    <n v="90383"/>
    <s v="John Sanchez"/>
    <s v="Express Road Cargo"/>
    <x v="2"/>
    <x v="3"/>
    <s v="Low"/>
    <s v="Sangiovese Rose"/>
    <x v="0"/>
    <x v="3"/>
    <s v="Domaine Lafond Roc-Epine Tavel Rose 2014"/>
    <s v="Large Crate"/>
    <s v="Armidale"/>
    <x v="417"/>
    <d v="2013-02-03T00:00:00"/>
    <n v="6"/>
    <n v="0"/>
    <n v="9.98"/>
    <n v="12.52"/>
    <n v="59.88"/>
  </r>
  <r>
    <n v="6868"/>
    <n v="90383"/>
    <s v="John Sanchez"/>
    <s v="Express Road Cargo"/>
    <x v="1"/>
    <x v="3"/>
    <s v="Low"/>
    <s v="Sauvignon Blanc"/>
    <x v="0"/>
    <x v="3"/>
    <s v="Dog Point Vineyard Sauvignon Blanc 2014"/>
    <s v="Large Crate"/>
    <s v="Albury"/>
    <x v="417"/>
    <d v="2013-02-01T00:00:00"/>
    <n v="2"/>
    <n v="0.08"/>
    <n v="115.99"/>
    <n v="2.5"/>
    <n v="231.98"/>
  </r>
  <r>
    <n v="6869"/>
    <n v="90383"/>
    <s v="John Sanchez"/>
    <s v="Express Road Cargo"/>
    <x v="1"/>
    <x v="3"/>
    <s v="Low"/>
    <s v="Sauvignon Blanc"/>
    <x v="0"/>
    <x v="3"/>
    <s v="Giesen Sauvignon Blanc 2014"/>
    <s v="Large Crate"/>
    <s v="Orange"/>
    <x v="417"/>
    <d v="2013-02-01T00:00:00"/>
    <n v="11"/>
    <n v="0.05"/>
    <n v="95.99"/>
    <n v="8.99"/>
    <n v="1055.8899999999999"/>
  </r>
  <r>
    <n v="6870"/>
    <n v="90630"/>
    <s v="Randy Riley"/>
    <s v="Air Cargo"/>
    <x v="2"/>
    <x v="1"/>
    <s v="Not Specified"/>
    <s v="Champagne"/>
    <x v="0"/>
    <x v="3"/>
    <s v="Bertani Bertarose 2014"/>
    <s v="Small Crate"/>
    <s v="Benalla"/>
    <x v="933"/>
    <d v="2010-10-07T00:00:00"/>
    <n v="7"/>
    <n v="0.03"/>
    <n v="320.64"/>
    <n v="29.2"/>
    <n v="2244.48"/>
  </r>
  <r>
    <n v="6871"/>
    <n v="91438"/>
    <s v="Chris Palmer"/>
    <s v="Express Road Cargo"/>
    <x v="0"/>
    <x v="3"/>
    <s v="Medium"/>
    <s v="Sangiovese"/>
    <x v="0"/>
    <x v="3"/>
    <s v="Marques de Caceres Rioja Rosado 2014"/>
    <s v="Large Crate"/>
    <s v="Cessnock"/>
    <x v="877"/>
    <d v="2010-12-11T00:00:00"/>
    <n v="19"/>
    <n v="0.03"/>
    <n v="4.9800000000000004"/>
    <n v="4.95"/>
    <n v="94.62"/>
  </r>
  <r>
    <n v="6872"/>
    <n v="86667"/>
    <s v="Carolyn Burke"/>
    <s v="Express Road Cargo"/>
    <x v="0"/>
    <x v="2"/>
    <s v="Critical"/>
    <s v="Zinfandel"/>
    <x v="0"/>
    <x v="3"/>
    <s v="Schramsberg Cremant Demi-Sec 2011"/>
    <s v="Large Crate"/>
    <s v="Freemantle"/>
    <x v="1146"/>
    <d v="2013-09-12T00:00:00"/>
    <n v="4"/>
    <n v="0"/>
    <n v="34.54"/>
    <n v="14.72"/>
    <n v="138.16"/>
  </r>
  <r>
    <n v="6873"/>
    <n v="86667"/>
    <s v="Linda Rice"/>
    <s v="Air Cargo"/>
    <x v="1"/>
    <x v="0"/>
    <s v="Critical"/>
    <s v="Reisling"/>
    <x v="0"/>
    <x v="3"/>
    <s v="Lincourt Courtney's Chardonnay 2012"/>
    <s v="Extra Large Crate"/>
    <s v="Darwin"/>
    <x v="1146"/>
    <d v="2013-09-12T00:00:00"/>
    <n v="5"/>
    <n v="0.01"/>
    <n v="500.98"/>
    <n v="28.14"/>
    <n v="2504.9"/>
  </r>
  <r>
    <n v="6874"/>
    <n v="90031"/>
    <s v="Louise Medina"/>
    <s v="Express Road Cargo"/>
    <x v="2"/>
    <x v="3"/>
    <s v="High"/>
    <s v="Cremant"/>
    <x v="0"/>
    <x v="3"/>
    <s v="Miraval Rose 2014"/>
    <s v="Large Crate"/>
    <s v="Sydney"/>
    <x v="93"/>
    <d v="2010-05-16T00:00:00"/>
    <n v="17"/>
    <n v="0.05"/>
    <n v="26.48"/>
    <n v="6.93"/>
    <n v="450.16"/>
  </r>
  <r>
    <n v="6875"/>
    <n v="90004"/>
    <s v="John Peterson"/>
    <s v="Express Road Cargo"/>
    <x v="0"/>
    <x v="3"/>
    <s v="Critical"/>
    <s v="Sangiovese"/>
    <x v="0"/>
    <x v="3"/>
    <s v="Francis Ford Coppola Sofia Rose 2014"/>
    <s v="Large Crate"/>
    <s v="Dubbo"/>
    <x v="949"/>
    <d v="2012-05-28T00:00:00"/>
    <n v="19"/>
    <n v="0.06"/>
    <n v="17.989999999999998"/>
    <n v="8.65"/>
    <n v="341.80999999999995"/>
  </r>
  <r>
    <n v="6876"/>
    <n v="90004"/>
    <s v="John Peterson"/>
    <s v="Express Road Cargo"/>
    <x v="0"/>
    <x v="3"/>
    <s v="Critical"/>
    <s v="Malbec"/>
    <x v="0"/>
    <x v="3"/>
    <s v="La Playa Estate Cabernet Sauvignon Rose 2015"/>
    <s v="Full Container"/>
    <s v="Armidale"/>
    <x v="949"/>
    <d v="2012-05-29T00:00:00"/>
    <n v="8"/>
    <n v="0.04"/>
    <n v="2.78"/>
    <n v="0.97"/>
    <n v="22.24"/>
  </r>
  <r>
    <n v="6877"/>
    <n v="90004"/>
    <s v="John Peterson"/>
    <s v="Express Road Cargo"/>
    <x v="1"/>
    <x v="3"/>
    <s v="Critical"/>
    <s v="Chardonnay"/>
    <x v="0"/>
    <x v="3"/>
    <s v="Dog Point Vineyard Sauvignon Blanc 2014"/>
    <s v="Loose Wrap"/>
    <s v="Tamworth"/>
    <x v="949"/>
    <d v="2012-05-29T00:00:00"/>
    <n v="19"/>
    <n v="0.06"/>
    <n v="20.99"/>
    <n v="4.8099999999999996"/>
    <n v="398.80999999999995"/>
  </r>
  <r>
    <n v="6878"/>
    <n v="85874"/>
    <s v="Justin Harrison"/>
    <s v="Express Road Cargo"/>
    <x v="1"/>
    <x v="0"/>
    <s v="High"/>
    <s v="Sauvignon Blanc"/>
    <x v="0"/>
    <x v="3"/>
    <s v="Cloudy Bay Sauvignon Blanc 2015"/>
    <s v="Large Crate"/>
    <s v="Darwin"/>
    <x v="1227"/>
    <d v="2013-06-24T00:00:00"/>
    <n v="8"/>
    <n v="0.04"/>
    <n v="65.989999999999995"/>
    <n v="4.99"/>
    <n v="527.91999999999996"/>
  </r>
  <r>
    <n v="6879"/>
    <n v="87760"/>
    <s v="Antonio Wagner"/>
    <s v="Express Road Cargo"/>
    <x v="0"/>
    <x v="1"/>
    <s v="Not Specified"/>
    <s v="Merlot"/>
    <x v="0"/>
    <x v="3"/>
    <s v="Bertani Bertarose 2014"/>
    <s v="Large Crate"/>
    <s v="Canberra"/>
    <x v="496"/>
    <d v="2011-07-05T00:00:00"/>
    <n v="2"/>
    <n v="0.01"/>
    <n v="18.940000000000001"/>
    <n v="1.49"/>
    <n v="37.880000000000003"/>
  </r>
  <r>
    <n v="6880"/>
    <n v="87760"/>
    <s v="Joshua Jones"/>
    <s v="Express Road Cargo"/>
    <x v="0"/>
    <x v="1"/>
    <s v="Not Specified"/>
    <s v="Merlot"/>
    <x v="0"/>
    <x v="3"/>
    <s v="Orin Swift Cellars Fragile Rose 2014"/>
    <s v="Full Container"/>
    <s v="Adelaide"/>
    <x v="496"/>
    <d v="2011-07-06T00:00:00"/>
    <n v="10"/>
    <n v="0.09"/>
    <n v="2.98"/>
    <n v="2.0299999999999998"/>
    <n v="29.8"/>
  </r>
  <r>
    <n v="6881"/>
    <n v="90098"/>
    <s v="Carl Dixon"/>
    <s v="Express Road Cargo"/>
    <x v="1"/>
    <x v="3"/>
    <s v="Critical"/>
    <s v="Reisling"/>
    <x v="0"/>
    <x v="3"/>
    <s v="Robert Oatley Signature Chardonnay 2013"/>
    <s v="Large Crate"/>
    <s v="Orange"/>
    <x v="703"/>
    <d v="2013-08-23T00:00:00"/>
    <n v="22"/>
    <n v="0.02"/>
    <n v="73.98"/>
    <n v="4"/>
    <n v="1627.5600000000002"/>
  </r>
  <r>
    <n v="6882"/>
    <n v="86791"/>
    <s v="Anne Cole"/>
    <s v="Air Cargo"/>
    <x v="2"/>
    <x v="1"/>
    <s v="Critical"/>
    <s v="Champagne"/>
    <x v="0"/>
    <x v="3"/>
    <s v="Sutter Home Pink Moscato"/>
    <s v="Extra Large Crate"/>
    <s v="Mildura"/>
    <x v="1219"/>
    <d v="2010-08-22T00:00:00"/>
    <n v="23"/>
    <n v="0.03"/>
    <n v="150.88999999999999"/>
    <n v="60.2"/>
    <n v="3470.47"/>
  </r>
  <r>
    <n v="6883"/>
    <n v="90364"/>
    <s v="Chris Brooks"/>
    <s v="Road Cargo"/>
    <x v="2"/>
    <x v="1"/>
    <s v="Medium"/>
    <s v="Cremant"/>
    <x v="0"/>
    <x v="3"/>
    <s v="Barnard Griffin Rose of Sangiovese 2014"/>
    <s v="Loose Wrap"/>
    <s v="Melbourne"/>
    <x v="568"/>
    <d v="2011-10-18T00:00:00"/>
    <n v="2"/>
    <n v="0.03"/>
    <n v="9.77"/>
    <n v="6.02"/>
    <n v="19.54"/>
  </r>
  <r>
    <n v="6884"/>
    <n v="90364"/>
    <s v="Phillip Harrison"/>
    <s v="Air Cargo"/>
    <x v="2"/>
    <x v="1"/>
    <s v="Medium"/>
    <s v="Grenache Rose"/>
    <x v="0"/>
    <x v="3"/>
    <s v="Chateau d'Esclans Garrus Rose 2013"/>
    <s v="Extra Large Crate"/>
    <s v="Adelaide"/>
    <x v="568"/>
    <d v="2011-10-18T00:00:00"/>
    <n v="1"/>
    <n v="0.05"/>
    <n v="258.98"/>
    <n v="54.31"/>
    <n v="258.98"/>
  </r>
  <r>
    <n v="6885"/>
    <n v="88435"/>
    <s v="Ralph Bradley"/>
    <s v="Air Cargo"/>
    <x v="1"/>
    <x v="1"/>
    <s v="Low"/>
    <s v="Reisling"/>
    <x v="0"/>
    <x v="3"/>
    <s v="Leeuwin Estate Art Series Chardonnay 2012"/>
    <s v="Extra Large Crate"/>
    <s v="Devonport"/>
    <x v="588"/>
    <d v="2013-02-24T00:00:00"/>
    <n v="11"/>
    <n v="0"/>
    <n v="120.97"/>
    <n v="26.3"/>
    <n v="1330.67"/>
  </r>
  <r>
    <n v="6886"/>
    <n v="88457"/>
    <s v="Shawn King"/>
    <s v="Air Cargo"/>
    <x v="1"/>
    <x v="2"/>
    <s v="Not Specified"/>
    <s v="Reisling"/>
    <x v="0"/>
    <x v="3"/>
    <s v="Cloudy Bay Sauvignon Blanc 2015"/>
    <s v="Small Crate"/>
    <s v="Geraldton"/>
    <x v="168"/>
    <d v="2013-07-23T00:00:00"/>
    <n v="15"/>
    <n v="0.03"/>
    <n v="80.97"/>
    <n v="30.06"/>
    <n v="1214.55"/>
  </r>
  <r>
    <n v="6887"/>
    <n v="88457"/>
    <s v="Shawn King"/>
    <s v="Express Road Cargo"/>
    <x v="0"/>
    <x v="2"/>
    <s v="Not Specified"/>
    <s v="Malbec"/>
    <x v="0"/>
    <x v="3"/>
    <s v="Miraval Rose 2014"/>
    <s v="Large Crate"/>
    <s v="Bunbury"/>
    <x v="168"/>
    <d v="2013-07-22T00:00:00"/>
    <n v="13"/>
    <n v="0.05"/>
    <n v="5.28"/>
    <n v="5.66"/>
    <n v="68.64"/>
  </r>
  <r>
    <n v="6888"/>
    <n v="87867"/>
    <s v="Roy Hayes"/>
    <s v="Road Cargo"/>
    <x v="2"/>
    <x v="0"/>
    <s v="Low"/>
    <s v="Cremant"/>
    <x v="0"/>
    <x v="3"/>
    <s v="Miraval Rose (1.5 Liter Magnum) 2014"/>
    <s v="Large Crate"/>
    <s v="Palmerston"/>
    <x v="418"/>
    <d v="2012-05-11T00:00:00"/>
    <n v="18"/>
    <n v="0.04"/>
    <n v="9.65"/>
    <n v="6.22"/>
    <n v="173.70000000000002"/>
  </r>
  <r>
    <n v="6889"/>
    <n v="90284"/>
    <s v="Kenneth Robertson"/>
    <s v="Express Road Cargo"/>
    <x v="0"/>
    <x v="1"/>
    <s v="Low"/>
    <s v="Zinfandel"/>
    <x v="0"/>
    <x v="3"/>
    <s v="Laurent-Perrier Brut Millesime 2006"/>
    <s v="Large Crate"/>
    <s v="Adelaide"/>
    <x v="1358"/>
    <d v="2011-11-28T00:00:00"/>
    <n v="20"/>
    <n v="0.02"/>
    <n v="19.98"/>
    <n v="5.97"/>
    <n v="399.6"/>
  </r>
  <r>
    <n v="6890"/>
    <n v="88587"/>
    <s v="Diane Howard"/>
    <s v="Express Road Cargo"/>
    <x v="0"/>
    <x v="2"/>
    <s v="Low"/>
    <s v="Malbec"/>
    <x v="0"/>
    <x v="3"/>
    <s v="Locations by Dave Phinney F Rose"/>
    <s v="Large Crate"/>
    <s v="Mandurah"/>
    <x v="1359"/>
    <d v="2010-03-09T00:00:00"/>
    <n v="5"/>
    <n v="0.1"/>
    <n v="120.98"/>
    <n v="9.07"/>
    <n v="604.9"/>
  </r>
  <r>
    <n v="6891"/>
    <n v="88587"/>
    <s v="Diane Howard"/>
    <s v="Road Cargo"/>
    <x v="1"/>
    <x v="2"/>
    <s v="Low"/>
    <s v="Pinot Gris"/>
    <x v="0"/>
    <x v="4"/>
    <s v="Lucky Chardonnay 2012"/>
    <s v="Standard Size Crate"/>
    <s v="Bunbury"/>
    <x v="1359"/>
    <d v="2010-03-04T00:00:00"/>
    <n v="6"/>
    <n v="0.08"/>
    <n v="8.32"/>
    <n v="2.38"/>
    <n v="49.92"/>
  </r>
  <r>
    <n v="6892"/>
    <n v="88587"/>
    <s v="Diane Howard"/>
    <s v="Express Road Cargo"/>
    <x v="1"/>
    <x v="2"/>
    <s v="Low"/>
    <s v="Reisling"/>
    <x v="0"/>
    <x v="4"/>
    <s v="Lucky Chardonnay 2012"/>
    <s v="Large Crate"/>
    <s v="Freemantle"/>
    <x v="1359"/>
    <d v="2010-02-28T00:00:00"/>
    <n v="7"/>
    <n v="0.1"/>
    <n v="125.99"/>
    <n v="4.2"/>
    <n v="881.93"/>
  </r>
  <r>
    <n v="6893"/>
    <n v="85854"/>
    <s v="Carlos Miller"/>
    <s v="Express Road Cargo"/>
    <x v="2"/>
    <x v="3"/>
    <s v="High"/>
    <s v="Sangiovese Rose"/>
    <x v="0"/>
    <x v="4"/>
    <s v="Domaine Lafage Miraflors Rose 2013"/>
    <s v="Large Crate"/>
    <s v="Broken Hill"/>
    <x v="1335"/>
    <d v="2012-05-23T00:00:00"/>
    <n v="9"/>
    <n v="0.08"/>
    <n v="40.89"/>
    <n v="18.98"/>
    <n v="368.01"/>
  </r>
  <r>
    <n v="6894"/>
    <n v="90297"/>
    <s v="Carlos Taylor"/>
    <s v="Express Road Cargo"/>
    <x v="1"/>
    <x v="1"/>
    <s v="Critical"/>
    <s v="Pinot Gris"/>
    <x v="0"/>
    <x v="4"/>
    <s v="Dog Point Vineyard Sauvignon Blanc 2014"/>
    <s v="Mini Crate"/>
    <s v="Victor Harbor"/>
    <x v="1168"/>
    <d v="2012-01-12T00:00:00"/>
    <n v="2"/>
    <n v="0.05"/>
    <n v="3499.99"/>
    <n v="24.49"/>
    <n v="6999.98"/>
  </r>
  <r>
    <n v="6895"/>
    <n v="89210"/>
    <s v="Jerry Reynolds"/>
    <s v="Air Cargo"/>
    <x v="2"/>
    <x v="1"/>
    <s v="Medium"/>
    <s v="Champagne"/>
    <x v="0"/>
    <x v="4"/>
    <s v="Barnard Griffin Rose of Sangiovese 2014"/>
    <s v="Extra Large Crate"/>
    <s v="Canberra"/>
    <x v="882"/>
    <d v="2013-02-26T00:00:00"/>
    <n v="8"/>
    <n v="0.04"/>
    <n v="500.98"/>
    <n v="26"/>
    <n v="4007.84"/>
  </r>
  <r>
    <n v="6896"/>
    <n v="89210"/>
    <s v="Jerry Reynolds"/>
    <s v="Road Cargo"/>
    <x v="0"/>
    <x v="1"/>
    <s v="Medium"/>
    <s v="Merlot"/>
    <x v="0"/>
    <x v="4"/>
    <s v="Chateau Gaudrelle Cremant d'Loire Brut"/>
    <s v="Large Crate"/>
    <s v="Canberra"/>
    <x v="882"/>
    <d v="2013-02-24T00:00:00"/>
    <n v="7"/>
    <n v="0.04"/>
    <n v="11.58"/>
    <n v="6.97"/>
    <n v="81.06"/>
  </r>
  <r>
    <n v="6897"/>
    <n v="91117"/>
    <s v="Clarence Pierce"/>
    <s v="Express Road Cargo"/>
    <x v="0"/>
    <x v="1"/>
    <s v="High"/>
    <s v="Malbec"/>
    <x v="0"/>
    <x v="4"/>
    <s v="Chateau de Campuget Costieres de Nimes Tradition Rose 2015"/>
    <s v="Large Crate"/>
    <s v="Mildura"/>
    <x v="983"/>
    <d v="2012-02-06T00:00:00"/>
    <n v="5"/>
    <n v="0.08"/>
    <n v="6.48"/>
    <n v="5.14"/>
    <n v="32.400000000000006"/>
  </r>
  <r>
    <n v="6898"/>
    <n v="91117"/>
    <s v="Clarence Pierce"/>
    <s v="Express Road Cargo"/>
    <x v="0"/>
    <x v="1"/>
    <s v="High"/>
    <s v="Shiraz"/>
    <x v="0"/>
    <x v="4"/>
    <s v="Francis Ford Coppola Sofia Rose 2014"/>
    <s v="Large Crate"/>
    <s v="Wodonga"/>
    <x v="983"/>
    <d v="2012-02-05T00:00:00"/>
    <n v="12"/>
    <n v="0"/>
    <n v="34.76"/>
    <n v="8.2200000000000006"/>
    <n v="417.12"/>
  </r>
  <r>
    <n v="6899"/>
    <n v="86061"/>
    <s v="Andrew Mills"/>
    <s v="Road Cargo"/>
    <x v="0"/>
    <x v="1"/>
    <s v="Not Specified"/>
    <s v="Malbec"/>
    <x v="0"/>
    <x v="4"/>
    <s v="Bollinger Brut Special Cuvee"/>
    <s v="Large Crate"/>
    <s v="Canberra"/>
    <x v="801"/>
    <d v="2013-07-16T00:00:00"/>
    <n v="16"/>
    <n v="0.02"/>
    <n v="48.04"/>
    <n v="7.23"/>
    <n v="768.64"/>
  </r>
  <r>
    <n v="6900"/>
    <n v="91580"/>
    <s v="Joshua Sims"/>
    <s v="Road Cargo"/>
    <x v="0"/>
    <x v="0"/>
    <s v="Medium"/>
    <s v="Malbec"/>
    <x v="0"/>
    <x v="4"/>
    <s v="Schramsberg Cremant Demi-Sec 2011"/>
    <s v="Large Crate"/>
    <s v="Darwin"/>
    <x v="1360"/>
    <d v="2012-12-13T00:00:00"/>
    <n v="11"/>
    <n v="0.06"/>
    <n v="16.91"/>
    <n v="6.25"/>
    <n v="186.01"/>
  </r>
  <r>
    <n v="6901"/>
    <n v="91580"/>
    <s v="Justin Gonzales"/>
    <s v="Express Road Cargo"/>
    <x v="1"/>
    <x v="0"/>
    <s v="Medium"/>
    <s v="Sauvignon Blanc"/>
    <x v="0"/>
    <x v="4"/>
    <s v="Robert Oatley Sauvignon Blanc 2013"/>
    <s v="Standard Size Crate"/>
    <s v="Palmerston"/>
    <x v="1360"/>
    <d v="2012-12-14T00:00:00"/>
    <n v="8"/>
    <n v="0"/>
    <n v="4.8899999999999997"/>
    <n v="4.93"/>
    <n v="39.119999999999997"/>
  </r>
  <r>
    <n v="6902"/>
    <n v="91395"/>
    <s v="Alan Murray"/>
    <s v="Air Cargo"/>
    <x v="2"/>
    <x v="0"/>
    <s v="Not Specified"/>
    <s v="Cremant"/>
    <x v="0"/>
    <x v="4"/>
    <s v="Marques de Caceres Rioja Rosado 2014"/>
    <s v="Small Crate"/>
    <s v="Bundaberg"/>
    <x v="419"/>
    <d v="2012-10-22T00:00:00"/>
    <n v="12"/>
    <n v="0.05"/>
    <n v="320.64"/>
    <n v="29.2"/>
    <n v="3847.68"/>
  </r>
  <r>
    <n v="6903"/>
    <n v="86051"/>
    <s v="Andrew Mills"/>
    <s v="Air Cargo"/>
    <x v="1"/>
    <x v="1"/>
    <s v="Low"/>
    <s v="Sauvignon Blanc"/>
    <x v="0"/>
    <x v="4"/>
    <s v="Mercer Canyons Chardonnay 2013"/>
    <s v="Extra Large Crate"/>
    <s v="Canberra"/>
    <x v="184"/>
    <d v="2010-02-04T00:00:00"/>
    <n v="8"/>
    <n v="0.08"/>
    <n v="145.44999999999999"/>
    <n v="17.850000000000001"/>
    <n v="1163.5999999999999"/>
  </r>
  <r>
    <n v="6904"/>
    <n v="86051"/>
    <s v="Fred Reynolds"/>
    <s v="Air Cargo"/>
    <x v="2"/>
    <x v="1"/>
    <s v="Low"/>
    <s v="Sangiovese Rose"/>
    <x v="0"/>
    <x v="4"/>
    <s v="Miraval Rose (1.5 Liter Magnum) 2014"/>
    <s v="Extra Large Crate"/>
    <s v="Canberra"/>
    <x v="184"/>
    <d v="2010-02-08T00:00:00"/>
    <n v="5"/>
    <n v="7.0000000000000007E-2"/>
    <n v="33.94"/>
    <n v="19.190000000000001"/>
    <n v="169.7"/>
  </r>
  <r>
    <n v="6905"/>
    <n v="86060"/>
    <s v="Fred Reynolds"/>
    <s v="Express Road Cargo"/>
    <x v="0"/>
    <x v="1"/>
    <s v="Low"/>
    <s v="Shiraz"/>
    <x v="0"/>
    <x v="4"/>
    <s v="Barnard Griffin Rose of Sangiovese 2014"/>
    <s v="Large Crate"/>
    <s v="Canberra"/>
    <x v="848"/>
    <d v="2013-02-08T00:00:00"/>
    <n v="4"/>
    <n v="0.1"/>
    <n v="13.43"/>
    <n v="5.5"/>
    <n v="53.72"/>
  </r>
  <r>
    <n v="6906"/>
    <n v="87838"/>
    <s v="Brian Fields"/>
    <s v="Air Cargo"/>
    <x v="2"/>
    <x v="1"/>
    <s v="Low"/>
    <s v="Cremant"/>
    <x v="0"/>
    <x v="4"/>
    <s v="Barnard Griffin Rose of Sangiovese 2014"/>
    <s v="Extra Large Crate"/>
    <s v="Victor Harbor"/>
    <x v="1185"/>
    <d v="2012-12-23T00:00:00"/>
    <n v="18"/>
    <n v="0.06"/>
    <n v="50.98"/>
    <n v="14.19"/>
    <n v="917.64"/>
  </r>
  <r>
    <n v="6907"/>
    <n v="87838"/>
    <s v="Brian Fields"/>
    <s v="Express Road Cargo"/>
    <x v="2"/>
    <x v="1"/>
    <s v="Low"/>
    <s v="Sangiovese Rose"/>
    <x v="0"/>
    <x v="4"/>
    <s v="Francis Ford Coppola Sofia Rose 2014"/>
    <s v="Large Crate"/>
    <s v="Adelaide"/>
    <x v="1185"/>
    <d v="2012-12-22T00:00:00"/>
    <n v="18"/>
    <n v="0"/>
    <n v="14.58"/>
    <n v="7.4"/>
    <n v="262.44"/>
  </r>
  <r>
    <n v="6908"/>
    <n v="87838"/>
    <s v="Brian Fields"/>
    <s v="Express Road Cargo"/>
    <x v="2"/>
    <x v="1"/>
    <s v="Low"/>
    <s v="Cremant"/>
    <x v="0"/>
    <x v="2"/>
    <s v="Orin Swift Cellars Fragile Rose 2014"/>
    <s v="Full Container"/>
    <s v="Adelaide"/>
    <x v="1185"/>
    <d v="2012-12-22T00:00:00"/>
    <n v="9"/>
    <n v="0.06"/>
    <n v="45.98"/>
    <n v="4.8"/>
    <n v="413.82"/>
  </r>
  <r>
    <n v="6909"/>
    <n v="89987"/>
    <s v="Albert Robertson"/>
    <s v="Express Road Cargo"/>
    <x v="0"/>
    <x v="3"/>
    <s v="Medium"/>
    <s v="Malbec"/>
    <x v="0"/>
    <x v="2"/>
    <s v="Moet &amp; Chandon Imperial"/>
    <s v="Large Crate"/>
    <s v="Wollongong"/>
    <x v="147"/>
    <d v="2013-09-25T00:00:00"/>
    <n v="24"/>
    <n v="0.04"/>
    <n v="7.3"/>
    <n v="7.72"/>
    <n v="175.2"/>
  </r>
  <r>
    <n v="6910"/>
    <n v="89984"/>
    <s v="Albert Robertson"/>
    <s v="Express Road Cargo"/>
    <x v="0"/>
    <x v="3"/>
    <s v="Medium"/>
    <s v="Shiraz"/>
    <x v="0"/>
    <x v="2"/>
    <s v="Lucien Albrecht Cremant d'Alsace Brut"/>
    <s v="Full Container"/>
    <s v="Wagga Wagga"/>
    <x v="752"/>
    <d v="2010-09-25T00:00:00"/>
    <n v="5"/>
    <n v="0.06"/>
    <n v="3.95"/>
    <n v="2"/>
    <n v="19.75"/>
  </r>
  <r>
    <n v="6911"/>
    <n v="90332"/>
    <s v="Alan Mcdonald"/>
    <s v="Express Road Cargo"/>
    <x v="0"/>
    <x v="2"/>
    <s v="Medium"/>
    <s v="Zinfandel"/>
    <x v="0"/>
    <x v="2"/>
    <s v="Roederer Estate L'Ermitage 2007"/>
    <s v="Large Crate"/>
    <s v="Perth"/>
    <x v="249"/>
    <d v="2013-09-16T00:00:00"/>
    <n v="17"/>
    <n v="0.01"/>
    <n v="2.88"/>
    <n v="1.49"/>
    <n v="48.96"/>
  </r>
  <r>
    <n v="6912"/>
    <n v="89741"/>
    <s v="Justin Martin"/>
    <s v="Express Road Cargo"/>
    <x v="0"/>
    <x v="3"/>
    <s v="Low"/>
    <s v="Shiraz"/>
    <x v="0"/>
    <x v="2"/>
    <s v="Miraval Rose (1.5 Liter Magnum) 2014"/>
    <s v="Large Crate"/>
    <s v="Bathurst"/>
    <x v="1168"/>
    <d v="2012-01-15T00:00:00"/>
    <n v="10"/>
    <n v="0.04"/>
    <n v="5.18"/>
    <n v="5.74"/>
    <n v="51.8"/>
  </r>
  <r>
    <n v="6913"/>
    <n v="89741"/>
    <s v="Justin Martin"/>
    <s v="Express Road Cargo"/>
    <x v="0"/>
    <x v="3"/>
    <s v="Low"/>
    <s v="Merlot"/>
    <x v="0"/>
    <x v="2"/>
    <s v="Locations by Dave Phinney F Rose"/>
    <s v="Large Crate"/>
    <s v="Armidale"/>
    <x v="1168"/>
    <d v="2012-01-12T00:00:00"/>
    <n v="1"/>
    <n v="0.08"/>
    <n v="10.94"/>
    <n v="1.39"/>
    <n v="10.94"/>
  </r>
  <r>
    <n v="6914"/>
    <n v="89741"/>
    <s v="Justin Martin"/>
    <s v="Express Road Cargo"/>
    <x v="1"/>
    <x v="3"/>
    <s v="Low"/>
    <s v="Reisling"/>
    <x v="0"/>
    <x v="2"/>
    <s v="Mercer Canyons Chardonnay 2013"/>
    <s v="Large Crate"/>
    <s v="Grafton"/>
    <x v="1168"/>
    <d v="2012-01-15T00:00:00"/>
    <n v="7"/>
    <n v="0.02"/>
    <n v="65.989999999999995"/>
    <n v="8.8000000000000007"/>
    <n v="461.92999999999995"/>
  </r>
  <r>
    <n v="6915"/>
    <n v="86504"/>
    <s v="Phillip Webb"/>
    <s v="Express Road Cargo"/>
    <x v="0"/>
    <x v="1"/>
    <s v="Critical"/>
    <s v="Cabernet Sauvignon"/>
    <x v="0"/>
    <x v="2"/>
    <s v="Jean-Baptiste Adam Les Natures Cremant d'Alsace Brut"/>
    <s v="Full Container"/>
    <s v="Benalla"/>
    <x v="1185"/>
    <d v="2012-12-20T00:00:00"/>
    <n v="8"/>
    <n v="0.03"/>
    <n v="4.76"/>
    <n v="3.01"/>
    <n v="38.08"/>
  </r>
  <r>
    <n v="6916"/>
    <n v="89992"/>
    <s v="Bobby Myers"/>
    <s v="Express Road Cargo"/>
    <x v="2"/>
    <x v="0"/>
    <s v="Critical"/>
    <s v="Cremant"/>
    <x v="0"/>
    <x v="2"/>
    <s v="Barnard Griffin Rose of Sangiovese 2014"/>
    <s v="Mini Crate"/>
    <s v="Mount Isa"/>
    <x v="403"/>
    <d v="2012-12-13T00:00:00"/>
    <n v="19"/>
    <n v="0.03"/>
    <n v="140.81"/>
    <n v="24.49"/>
    <n v="2675.39"/>
  </r>
  <r>
    <n v="6917"/>
    <n v="89992"/>
    <s v="Bobby Myers"/>
    <s v="Express Road Cargo"/>
    <x v="0"/>
    <x v="0"/>
    <s v="Critical"/>
    <s v="Shiraz"/>
    <x v="0"/>
    <x v="2"/>
    <s v="Miraval Rose (1.5 Liter Magnum) 2014"/>
    <s v="Large Crate"/>
    <s v="Townsville"/>
    <x v="403"/>
    <d v="2012-12-13T00:00:00"/>
    <n v="18"/>
    <n v="0.04"/>
    <n v="6.48"/>
    <n v="6.22"/>
    <n v="116.64000000000001"/>
  </r>
  <r>
    <n v="6918"/>
    <n v="89992"/>
    <s v="Bobby Myers"/>
    <s v="Express Road Cargo"/>
    <x v="0"/>
    <x v="0"/>
    <s v="Critical"/>
    <s v="Pinot Noir"/>
    <x v="0"/>
    <x v="2"/>
    <s v="JCB N¬∞21 Brut Cremant de Bourgogne"/>
    <s v="Standard Size Crate"/>
    <s v="Cairns"/>
    <x v="403"/>
    <d v="2012-12-11T00:00:00"/>
    <n v="17"/>
    <n v="0.05"/>
    <n v="2.08"/>
    <n v="2.56"/>
    <n v="35.36"/>
  </r>
  <r>
    <n v="6919"/>
    <n v="88422"/>
    <s v="Kenneth George"/>
    <s v="Express Road Cargo"/>
    <x v="0"/>
    <x v="3"/>
    <s v="High"/>
    <s v="Sangiovese"/>
    <x v="0"/>
    <x v="2"/>
    <s v="Jean-Baptiste Adam Les Natures Cremant d'Alsace Brut"/>
    <s v="Full Container"/>
    <s v="Broken Hill"/>
    <x v="254"/>
    <d v="2011-07-23T00:00:00"/>
    <n v="5"/>
    <n v="0.09"/>
    <n v="2.78"/>
    <n v="0.97"/>
    <n v="13.899999999999999"/>
  </r>
  <r>
    <n v="6920"/>
    <n v="86388"/>
    <s v="Terry Martin"/>
    <s v="Express Road Cargo"/>
    <x v="1"/>
    <x v="1"/>
    <s v="High"/>
    <s v="Sauvignon Blanc"/>
    <x v="0"/>
    <x v="2"/>
    <s v="Lincourt Courtney's Chardonnay 2012"/>
    <s v="Large Crate"/>
    <s v="Port Lincoln"/>
    <x v="791"/>
    <d v="2011-12-26T00:00:00"/>
    <n v="7"/>
    <n v="0.01"/>
    <n v="195.99"/>
    <n v="8.99"/>
    <n v="1371.93"/>
  </r>
  <r>
    <n v="6921"/>
    <n v="86781"/>
    <s v="Christopher Gordon"/>
    <s v="Express Road Cargo"/>
    <x v="1"/>
    <x v="1"/>
    <s v="Critical"/>
    <s v="Chardonnay"/>
    <x v="0"/>
    <x v="2"/>
    <s v="Robert Oatley Sauvignon Blanc 2013"/>
    <s v="Standard Size Crate"/>
    <s v="Ballarat"/>
    <x v="492"/>
    <d v="2013-02-18T00:00:00"/>
    <n v="5"/>
    <n v="0.01"/>
    <n v="31.78"/>
    <n v="1.99"/>
    <n v="158.9"/>
  </r>
  <r>
    <n v="6922"/>
    <n v="86781"/>
    <s v="Christopher Gordon"/>
    <s v="Express Road Cargo"/>
    <x v="0"/>
    <x v="1"/>
    <s v="Critical"/>
    <s v="Merlot"/>
    <x v="0"/>
    <x v="2"/>
    <s v="Roederer Estate Brut"/>
    <s v="Loose Wrap"/>
    <s v="Hamilton"/>
    <x v="492"/>
    <d v="2013-02-19T00:00:00"/>
    <n v="5"/>
    <n v="0.02"/>
    <n v="28.28"/>
    <n v="13.99"/>
    <n v="141.4"/>
  </r>
  <r>
    <n v="6923"/>
    <n v="85978"/>
    <s v="Kathy Jenkins"/>
    <s v="Road Cargo"/>
    <x v="0"/>
    <x v="1"/>
    <s v="Medium"/>
    <s v="Malbec"/>
    <x v="0"/>
    <x v="2"/>
    <s v="Roederer Estate L'Ermitage 2007"/>
    <s v="Mini Crate"/>
    <s v="Burnie"/>
    <x v="1361"/>
    <d v="2013-11-14T00:00:00"/>
    <n v="9"/>
    <n v="0.01"/>
    <n v="64.650000000000006"/>
    <n v="35"/>
    <n v="581.85"/>
  </r>
  <r>
    <n v="6924"/>
    <n v="89889"/>
    <s v="Christopher Wells"/>
    <s v="Express Road Cargo"/>
    <x v="0"/>
    <x v="2"/>
    <s v="Critical"/>
    <s v="Malbec"/>
    <x v="0"/>
    <x v="2"/>
    <s v="Roederer Estate L'Ermitage 2007"/>
    <s v="Full Container"/>
    <s v="Freemantle"/>
    <x v="170"/>
    <d v="2012-10-23T00:00:00"/>
    <n v="5"/>
    <n v="7.0000000000000007E-2"/>
    <n v="3.98"/>
    <n v="2.97"/>
    <n v="19.899999999999999"/>
  </r>
  <r>
    <n v="6925"/>
    <n v="87938"/>
    <s v="Jose Rivera"/>
    <s v="Express Road Cargo"/>
    <x v="1"/>
    <x v="0"/>
    <s v="High"/>
    <s v="Reisling"/>
    <x v="0"/>
    <x v="2"/>
    <s v="Robert Oatley Signature Chardonnay 2013"/>
    <s v="Large Crate"/>
    <s v="Mackay"/>
    <x v="546"/>
    <d v="2011-12-18T00:00:00"/>
    <n v="16"/>
    <n v="0.05"/>
    <n v="155.99"/>
    <n v="3.9"/>
    <n v="2495.84"/>
  </r>
  <r>
    <n v="6926"/>
    <n v="88919"/>
    <s v="John Mendoza"/>
    <s v="Express Road Cargo"/>
    <x v="1"/>
    <x v="1"/>
    <s v="Not Specified"/>
    <s v="Pinot Gris"/>
    <x v="0"/>
    <x v="2"/>
    <s v="Angeline Sauvignon Blanc 2014"/>
    <s v="Loose Wrap"/>
    <s v="Port Adelaide"/>
    <x v="266"/>
    <d v="2013-05-31T00:00:00"/>
    <n v="16"/>
    <n v="0.03"/>
    <n v="28.99"/>
    <n v="8.59"/>
    <n v="463.84"/>
  </r>
  <r>
    <n v="6927"/>
    <n v="88919"/>
    <s v="Kevin Richardson"/>
    <s v="Express Road Cargo"/>
    <x v="2"/>
    <x v="1"/>
    <s v="Not Specified"/>
    <s v="Cremant"/>
    <x v="0"/>
    <x v="2"/>
    <s v="Marques de Caceres Rioja Rosado 2014"/>
    <s v="Loose Wrap"/>
    <s v="Canberra"/>
    <x v="266"/>
    <d v="2013-06-02T00:00:00"/>
    <n v="12"/>
    <n v="0"/>
    <n v="9.77"/>
    <n v="6.02"/>
    <n v="117.24"/>
  </r>
  <r>
    <n v="6928"/>
    <n v="87710"/>
    <s v="Johnny Stephens"/>
    <s v="Express Road Cargo"/>
    <x v="0"/>
    <x v="2"/>
    <s v="High"/>
    <s v="Zinfandel"/>
    <x v="0"/>
    <x v="2"/>
    <s v="Simonnet-Febvre Cremant de Bourgogne Blanc"/>
    <s v="Large Crate"/>
    <s v="Busseltol"/>
    <x v="1362"/>
    <d v="2011-03-29T00:00:00"/>
    <n v="1"/>
    <n v="0.08"/>
    <n v="67.84"/>
    <n v="0.99"/>
    <n v="67.84"/>
  </r>
  <r>
    <n v="6929"/>
    <n v="87710"/>
    <s v="Joyce Kelley"/>
    <s v="Express Road Cargo"/>
    <x v="2"/>
    <x v="2"/>
    <s v="High"/>
    <s v="Champagne"/>
    <x v="0"/>
    <x v="2"/>
    <s v="La Playa Estate Cabernet Sauvignon Rose 2015"/>
    <s v="Mini Crate"/>
    <s v="Rockingham"/>
    <x v="1362"/>
    <d v="2011-04-01T00:00:00"/>
    <n v="8"/>
    <n v="0.04"/>
    <n v="276.2"/>
    <n v="24.49"/>
    <n v="2209.6"/>
  </r>
  <r>
    <n v="6930"/>
    <n v="88365"/>
    <s v="Donald Frazier"/>
    <s v="Express Road Cargo"/>
    <x v="0"/>
    <x v="1"/>
    <s v="Critical"/>
    <s v="Cabernet Sauvignon"/>
    <x v="0"/>
    <x v="2"/>
    <s v="Roederer Estate Brut"/>
    <s v="Large Crate"/>
    <s v="Benalla"/>
    <x v="420"/>
    <d v="2012-03-23T00:00:00"/>
    <n v="13"/>
    <n v="0.08"/>
    <n v="2.61"/>
    <n v="0.5"/>
    <n v="33.93"/>
  </r>
  <r>
    <n v="6931"/>
    <n v="88961"/>
    <s v="Shawn Medina"/>
    <s v="Express Road Cargo"/>
    <x v="2"/>
    <x v="3"/>
    <s v="Low"/>
    <s v="Cremant"/>
    <x v="0"/>
    <x v="2"/>
    <s v="Pietradolce Etna Rosato 2014"/>
    <s v="Standard Size Crate"/>
    <s v="Broken Hill"/>
    <x v="557"/>
    <d v="2012-05-31T00:00:00"/>
    <n v="18"/>
    <n v="0.03"/>
    <n v="12.22"/>
    <n v="2.85"/>
    <n v="219.96"/>
  </r>
  <r>
    <n v="6932"/>
    <n v="88961"/>
    <s v="Shawn Medina"/>
    <s v="Express Road Cargo"/>
    <x v="0"/>
    <x v="3"/>
    <s v="Low"/>
    <s v="Pinot Noir"/>
    <x v="0"/>
    <x v="2"/>
    <s v="Sutter Home Pink Moscato"/>
    <s v="Large Crate"/>
    <s v="Grafton"/>
    <x v="557"/>
    <d v="2012-05-31T00:00:00"/>
    <n v="11"/>
    <n v="0.02"/>
    <n v="6.48"/>
    <n v="5.84"/>
    <n v="71.28"/>
  </r>
  <r>
    <n v="6933"/>
    <n v="86452"/>
    <s v="Sean Murphy"/>
    <s v="Road Cargo"/>
    <x v="0"/>
    <x v="3"/>
    <s v="High"/>
    <s v="Cabernet Sauvignon"/>
    <x v="0"/>
    <x v="2"/>
    <s v="Louis Roederer Cristal Brut with Gift Box 2007"/>
    <s v="Large Crate"/>
    <s v="Newcastle"/>
    <x v="886"/>
    <d v="2013-04-02T00:00:00"/>
    <n v="6"/>
    <n v="0.09"/>
    <n v="11.5"/>
    <n v="7.19"/>
    <n v="69"/>
  </r>
  <r>
    <n v="6934"/>
    <n v="86452"/>
    <s v="Sean Murphy"/>
    <s v="Express Road Cargo"/>
    <x v="1"/>
    <x v="3"/>
    <s v="High"/>
    <s v="Chardonnay"/>
    <x v="0"/>
    <x v="2"/>
    <s v="Angeline Sauvignon Blanc 2014"/>
    <s v="Large Crate"/>
    <s v="Campbeltown"/>
    <x v="886"/>
    <d v="2013-04-02T00:00:00"/>
    <n v="4"/>
    <n v="0.1"/>
    <n v="100.97"/>
    <n v="7.18"/>
    <n v="403.88"/>
  </r>
  <r>
    <n v="6935"/>
    <n v="86452"/>
    <s v="Sean Murphy"/>
    <s v="Express Road Cargo"/>
    <x v="1"/>
    <x v="3"/>
    <s v="High"/>
    <s v="Pinot Gris"/>
    <x v="0"/>
    <x v="2"/>
    <s v="The White Knight Sauvignon Blanc 2014"/>
    <s v="Large Crate"/>
    <s v="Cessnock"/>
    <x v="886"/>
    <d v="2013-04-02T00:00:00"/>
    <n v="6"/>
    <n v="7.0000000000000007E-2"/>
    <n v="99.99"/>
    <n v="19.989999999999998"/>
    <n v="599.93999999999994"/>
  </r>
  <r>
    <n v="6936"/>
    <n v="89152"/>
    <s v="Daniel Larson"/>
    <s v="Express Road Cargo"/>
    <x v="0"/>
    <x v="3"/>
    <s v="Medium"/>
    <s v="Pinot Noir"/>
    <x v="0"/>
    <x v="2"/>
    <s v="Barnard Griffin Rose of Sangiovese 2014"/>
    <s v="Large Crate"/>
    <s v="Dubbo"/>
    <x v="246"/>
    <d v="2013-03-13T00:00:00"/>
    <n v="11"/>
    <n v="0.02"/>
    <n v="43.41"/>
    <n v="2.99"/>
    <n v="477.51"/>
  </r>
  <r>
    <n v="6937"/>
    <n v="89152"/>
    <s v="Daniel Larson"/>
    <s v="Express Road Cargo"/>
    <x v="0"/>
    <x v="3"/>
    <s v="Medium"/>
    <s v="Shiraz"/>
    <x v="0"/>
    <x v="2"/>
    <s v="Moet &amp; Chandon Imperial"/>
    <s v="Large Crate"/>
    <s v="Penrith"/>
    <x v="246"/>
    <d v="2013-03-13T00:00:00"/>
    <n v="5"/>
    <n v="0.05"/>
    <n v="7.35"/>
    <n v="5.96"/>
    <n v="36.75"/>
  </r>
  <r>
    <n v="6938"/>
    <n v="87102"/>
    <s v="Karen Schmidt"/>
    <s v="Express Road Cargo"/>
    <x v="1"/>
    <x v="3"/>
    <s v="Low"/>
    <s v="Chardonnay"/>
    <x v="0"/>
    <x v="2"/>
    <s v="Cloudy Bay Sauvignon Blanc 2015"/>
    <s v="Large Crate"/>
    <s v="Orange"/>
    <x v="1284"/>
    <d v="2013-04-27T00:00:00"/>
    <n v="10"/>
    <n v="7.0000000000000007E-2"/>
    <n v="77.510000000000005"/>
    <n v="4"/>
    <n v="775.1"/>
  </r>
  <r>
    <n v="6939"/>
    <n v="87102"/>
    <s v="Karen Schmidt"/>
    <s v="Express Road Cargo"/>
    <x v="0"/>
    <x v="3"/>
    <s v="Low"/>
    <s v="Malbec"/>
    <x v="0"/>
    <x v="2"/>
    <s v="Langlois Chateau Cremant de Loire Brut"/>
    <s v="Full Container"/>
    <s v="Armidale"/>
    <x v="1284"/>
    <d v="2013-04-28T00:00:00"/>
    <n v="1"/>
    <n v="0.05"/>
    <n v="4.84"/>
    <n v="0.71"/>
    <n v="4.84"/>
  </r>
  <r>
    <n v="6940"/>
    <n v="86941"/>
    <s v="Justin Lynch"/>
    <s v="Express Road Cargo"/>
    <x v="1"/>
    <x v="1"/>
    <s v="High"/>
    <s v="Pinot Gris"/>
    <x v="0"/>
    <x v="2"/>
    <s v="Los Vascos Sauvignon Blanc 2015"/>
    <s v="Large Crate"/>
    <s v="Port Adelaide"/>
    <x v="22"/>
    <d v="2012-09-05T00:00:00"/>
    <n v="11"/>
    <n v="0.01"/>
    <n v="99.99"/>
    <n v="19.989999999999998"/>
    <n v="1099.8899999999999"/>
  </r>
  <r>
    <n v="6941"/>
    <n v="86941"/>
    <s v="Justin Lynch"/>
    <s v="Road Cargo"/>
    <x v="2"/>
    <x v="1"/>
    <s v="High"/>
    <s v="Sangiovese Rose"/>
    <x v="0"/>
    <x v="2"/>
    <s v="Barnard Griffin Rose of Sangiovese 2014"/>
    <s v="Full Container"/>
    <s v="Port Adelaide"/>
    <x v="22"/>
    <d v="2012-09-05T00:00:00"/>
    <n v="22"/>
    <n v="0.1"/>
    <n v="12.07"/>
    <n v="6.2"/>
    <n v="265.54000000000002"/>
  </r>
  <r>
    <n v="6942"/>
    <n v="87078"/>
    <s v="Antonio James"/>
    <s v="Road Cargo"/>
    <x v="1"/>
    <x v="1"/>
    <s v="Not Specified"/>
    <s v="Chardonnay"/>
    <x v="0"/>
    <x v="2"/>
    <s v="Mercer Canyons Chardonnay 2013"/>
    <s v="Large Crate"/>
    <s v="Bendigo"/>
    <x v="361"/>
    <d v="2010-07-01T00:00:00"/>
    <n v="17"/>
    <n v="0.02"/>
    <n v="30.98"/>
    <n v="6.5"/>
    <n v="526.66"/>
  </r>
  <r>
    <n v="6943"/>
    <n v="86685"/>
    <s v="Peter Gonzalez"/>
    <s v="Express Road Cargo"/>
    <x v="0"/>
    <x v="2"/>
    <s v="High"/>
    <s v="Cabernet Sauvignon"/>
    <x v="0"/>
    <x v="2"/>
    <s v="Bertani Bertarose 2014"/>
    <s v="Large Crate"/>
    <s v="Rockingham"/>
    <x v="249"/>
    <d v="2013-09-16T00:00:00"/>
    <n v="2"/>
    <n v="0.1"/>
    <n v="8.69"/>
    <n v="2.99"/>
    <n v="17.38"/>
  </r>
  <r>
    <n v="6944"/>
    <n v="86685"/>
    <s v="Jeremy Nichols"/>
    <s v="Express Road Cargo"/>
    <x v="0"/>
    <x v="2"/>
    <s v="High"/>
    <s v="Shiraz"/>
    <x v="0"/>
    <x v="2"/>
    <s v="Dopff &amp; Irion Cremant Rose Brut"/>
    <s v="Large Crate"/>
    <s v="Rockingham"/>
    <x v="249"/>
    <d v="2013-09-16T00:00:00"/>
    <n v="10"/>
    <n v="0.06"/>
    <n v="40.98"/>
    <n v="5.33"/>
    <n v="409.79999999999995"/>
  </r>
  <r>
    <n v="6945"/>
    <n v="86685"/>
    <s v="Larry Armstrong"/>
    <s v="Express Road Cargo"/>
    <x v="0"/>
    <x v="1"/>
    <s v="High"/>
    <s v="Merlot"/>
    <x v="0"/>
    <x v="2"/>
    <s v="Dom Perignon 2006"/>
    <s v="Full Container"/>
    <s v="Canberra"/>
    <x v="249"/>
    <d v="2013-09-16T00:00:00"/>
    <n v="9"/>
    <n v="0.03"/>
    <n v="2.2799999999999998"/>
    <n v="5.2"/>
    <n v="20.52"/>
  </r>
  <r>
    <n v="6946"/>
    <n v="87377"/>
    <s v="Ryan Davis"/>
    <s v="Express Road Cargo"/>
    <x v="2"/>
    <x v="1"/>
    <s v="Medium"/>
    <s v="Cremant"/>
    <x v="0"/>
    <x v="2"/>
    <s v="Chateau D'Aqueria Tavel Rose 2013"/>
    <s v="Large Crate"/>
    <s v="Ararat"/>
    <x v="251"/>
    <d v="2013-06-15T00:00:00"/>
    <n v="6"/>
    <n v="0.09"/>
    <n v="4.8600000000000003"/>
    <n v="7.1"/>
    <n v="29.160000000000004"/>
  </r>
  <r>
    <n v="6947"/>
    <n v="89572"/>
    <s v="George Peters"/>
    <s v="Express Road Cargo"/>
    <x v="0"/>
    <x v="1"/>
    <s v="Low"/>
    <s v="Sangiovese"/>
    <x v="0"/>
    <x v="2"/>
    <s v="Locations by Dave Phinney F Rose"/>
    <s v="Large Crate"/>
    <s v="Hobart"/>
    <x v="1241"/>
    <d v="2010-08-08T00:00:00"/>
    <n v="18"/>
    <n v="0.01"/>
    <n v="20.48"/>
    <n v="6.32"/>
    <n v="368.64"/>
  </r>
  <r>
    <n v="6948"/>
    <n v="89572"/>
    <s v="George Peters"/>
    <s v="Express Road Cargo"/>
    <x v="0"/>
    <x v="1"/>
    <s v="Low"/>
    <s v="Sangiovese"/>
    <x v="0"/>
    <x v="2"/>
    <s v="Domaine Lafond Roc-Epine Tavel Rose 2014"/>
    <s v="Full Container"/>
    <s v="Devonport"/>
    <x v="1241"/>
    <d v="2010-08-11T00:00:00"/>
    <n v="12"/>
    <n v="0.09"/>
    <n v="1.86"/>
    <n v="2.58"/>
    <n v="22.32"/>
  </r>
  <r>
    <n v="6949"/>
    <n v="89572"/>
    <s v="George Peters"/>
    <s v="Express Road Cargo"/>
    <x v="1"/>
    <x v="1"/>
    <s v="Low"/>
    <s v="Sauvignon Blanc"/>
    <x v="0"/>
    <x v="2"/>
    <s v="Los Vascos Sauvignon Blanc 2015"/>
    <s v="Large Crate"/>
    <s v="Hobart"/>
    <x v="1241"/>
    <d v="2010-08-11T00:00:00"/>
    <n v="17"/>
    <n v="0.08"/>
    <n v="205.99"/>
    <n v="2.5"/>
    <n v="3501.83"/>
  </r>
  <r>
    <n v="6950"/>
    <n v="87652"/>
    <s v="Russell Powell"/>
    <s v="Express Road Cargo"/>
    <x v="2"/>
    <x v="2"/>
    <s v="Low"/>
    <s v="Champagne"/>
    <x v="0"/>
    <x v="2"/>
    <s v="Domaine Lafage Miraflors Rose 2013"/>
    <s v="Large Crate"/>
    <s v="Perth"/>
    <x v="871"/>
    <d v="2010-11-04T00:00:00"/>
    <n v="12"/>
    <n v="0.04"/>
    <n v="4.1399999999999997"/>
    <n v="6.6"/>
    <n v="49.679999999999993"/>
  </r>
  <r>
    <n v="6951"/>
    <n v="87668"/>
    <s v="Russell Powell"/>
    <s v="Express Road Cargo"/>
    <x v="1"/>
    <x v="2"/>
    <s v="Low"/>
    <s v="Reisling"/>
    <x v="0"/>
    <x v="2"/>
    <s v="Giesen Sauvignon Blanc 2014"/>
    <s v="Large Crate"/>
    <s v="Busseltol"/>
    <x v="699"/>
    <d v="2013-11-04T00:00:00"/>
    <n v="29"/>
    <n v="0.01"/>
    <n v="65.989999999999995"/>
    <n v="8.99"/>
    <n v="1913.7099999999998"/>
  </r>
  <r>
    <n v="6952"/>
    <n v="88200"/>
    <s v="Christine White"/>
    <s v="Express Road Cargo"/>
    <x v="0"/>
    <x v="1"/>
    <s v="Critical"/>
    <s v="Cabernet Sauvignon"/>
    <x v="0"/>
    <x v="2"/>
    <s v="Belle Glos Oeil de Perdrix Pinot Noir Blanc 2014"/>
    <s v="Large Crate"/>
    <s v="Adelaide"/>
    <x v="737"/>
    <d v="2013-02-12T00:00:00"/>
    <n v="8"/>
    <n v="0.02"/>
    <n v="6.48"/>
    <n v="9.68"/>
    <n v="51.84"/>
  </r>
  <r>
    <n v="6953"/>
    <n v="86396"/>
    <s v="Kevin Castillo"/>
    <s v="Air Cargo"/>
    <x v="2"/>
    <x v="0"/>
    <s v="High"/>
    <s v="Champagne"/>
    <x v="0"/>
    <x v="2"/>
    <s v="Bertani Bertarose 2014"/>
    <s v="Small Crate"/>
    <s v="Palmerston"/>
    <x v="673"/>
    <d v="2013-09-06T00:00:00"/>
    <n v="23"/>
    <n v="7.0000000000000007E-2"/>
    <n v="286.85000000000002"/>
    <n v="61.76"/>
    <n v="6597.55"/>
  </r>
  <r>
    <n v="6954"/>
    <n v="86396"/>
    <s v="Terry Martin"/>
    <s v="Express Road Cargo"/>
    <x v="0"/>
    <x v="1"/>
    <s v="High"/>
    <s v="Merlot"/>
    <x v="0"/>
    <x v="2"/>
    <s v="Schramsberg Cremant Demi-Sec 2011"/>
    <s v="Large Crate"/>
    <s v="Adelaide"/>
    <x v="673"/>
    <d v="2013-09-05T00:00:00"/>
    <n v="13"/>
    <n v="0.01"/>
    <n v="12.28"/>
    <n v="5.09"/>
    <n v="159.63999999999999"/>
  </r>
  <r>
    <n v="6955"/>
    <n v="90295"/>
    <s v="Annie Boyd"/>
    <s v="Air Cargo"/>
    <x v="2"/>
    <x v="2"/>
    <s v="Critical"/>
    <s v="Grenache Rose"/>
    <x v="0"/>
    <x v="2"/>
    <s v="Chateau d'Esclans Garrus Rose 2013"/>
    <s v="Small Crate"/>
    <s v="Busseltol"/>
    <x v="51"/>
    <d v="2013-08-16T00:00:00"/>
    <n v="23"/>
    <n v="0.04"/>
    <n v="70.98"/>
    <n v="26.85"/>
    <n v="1632.5400000000002"/>
  </r>
  <r>
    <n v="6956"/>
    <n v="90295"/>
    <s v="Annie Boyd"/>
    <s v="Express Road Cargo"/>
    <x v="0"/>
    <x v="2"/>
    <s v="Critical"/>
    <s v="Malbec"/>
    <x v="0"/>
    <x v="2"/>
    <s v="Belle Glos Oeil de Perdrix Pinot Noir Blanc 2014"/>
    <s v="Large Crate"/>
    <s v="Perth"/>
    <x v="51"/>
    <d v="2013-08-15T00:00:00"/>
    <n v="16"/>
    <n v="0.03"/>
    <n v="40.99"/>
    <n v="17.48"/>
    <n v="655.84"/>
  </r>
  <r>
    <n v="6957"/>
    <n v="90876"/>
    <s v="Lawrence Lee"/>
    <s v="Express Road Cargo"/>
    <x v="1"/>
    <x v="3"/>
    <s v="Critical"/>
    <s v="Chardonnay"/>
    <x v="0"/>
    <x v="2"/>
    <s v="Leeuwin Estate Art Series Chardonnay 2012"/>
    <s v="Standard Size Crate"/>
    <s v="Penrith"/>
    <x v="1113"/>
    <d v="2011-08-06T00:00:00"/>
    <n v="20"/>
    <n v="0.01"/>
    <n v="17.48"/>
    <n v="1.99"/>
    <n v="349.6"/>
  </r>
  <r>
    <n v="6958"/>
    <n v="91274"/>
    <s v="Andrea Chavez"/>
    <s v="Express Road Cargo"/>
    <x v="0"/>
    <x v="2"/>
    <s v="High"/>
    <s v="Zinfandel"/>
    <x v="0"/>
    <x v="2"/>
    <s v="Domaine Lafage Miraflors Rose 2013"/>
    <s v="Large Crate"/>
    <s v="Freemantle"/>
    <x v="1363"/>
    <d v="2012-11-23T00:00:00"/>
    <n v="28"/>
    <n v="7.0000000000000007E-2"/>
    <n v="3.81"/>
    <n v="4.83"/>
    <n v="106.68"/>
  </r>
  <r>
    <n v="6959"/>
    <n v="85942"/>
    <s v="Billy Alvarez"/>
    <s v="Road Cargo"/>
    <x v="0"/>
    <x v="3"/>
    <s v="Not Specified"/>
    <s v="Sangiovese"/>
    <x v="0"/>
    <x v="2"/>
    <s v="Chateau de Campuget Costieres de Nimes Tradition Rose 2015"/>
    <s v="Large Crate"/>
    <s v="Wollongong"/>
    <x v="1025"/>
    <d v="2012-08-18T00:00:00"/>
    <n v="5"/>
    <n v="0.1"/>
    <n v="10.91"/>
    <n v="2.99"/>
    <n v="54.55"/>
  </r>
  <r>
    <n v="6960"/>
    <n v="89629"/>
    <s v="Roy Peters"/>
    <s v="Road Cargo"/>
    <x v="1"/>
    <x v="0"/>
    <s v="Critical"/>
    <s v="Reisling"/>
    <x v="0"/>
    <x v="2"/>
    <s v="Robert Oatley Sauvignon Blanc 2013"/>
    <s v="Standard Size Crate"/>
    <s v="Darwin"/>
    <x v="1218"/>
    <d v="2013-07-17T00:00:00"/>
    <n v="7"/>
    <n v="0.08"/>
    <n v="10.01"/>
    <n v="1.99"/>
    <n v="70.069999999999993"/>
  </r>
  <r>
    <n v="6961"/>
    <n v="89629"/>
    <s v="Sean Williamson"/>
    <s v="Express Road Cargo"/>
    <x v="0"/>
    <x v="0"/>
    <s v="Critical"/>
    <s v="Merlot"/>
    <x v="0"/>
    <x v="2"/>
    <s v="Laurent-Perrier Brut Rose"/>
    <s v="Large Crate"/>
    <s v="Palmerston"/>
    <x v="1218"/>
    <d v="2013-07-18T00:00:00"/>
    <n v="16"/>
    <n v="0"/>
    <n v="16.739999999999998"/>
    <n v="5.08"/>
    <n v="267.83999999999997"/>
  </r>
  <r>
    <n v="6962"/>
    <n v="89629"/>
    <s v="Sean Williamson"/>
    <s v="Express Road Cargo"/>
    <x v="0"/>
    <x v="0"/>
    <s v="Critical"/>
    <s v="Merlot"/>
    <x v="0"/>
    <x v="2"/>
    <s v="La Playa Estate Cabernet Sauvignon Rose 2015"/>
    <s v="Large Crate"/>
    <s v="Darwin"/>
    <x v="1218"/>
    <d v="2013-07-19T00:00:00"/>
    <n v="4"/>
    <n v="0"/>
    <n v="59.78"/>
    <n v="10.29"/>
    <n v="239.12"/>
  </r>
  <r>
    <n v="6963"/>
    <n v="86671"/>
    <s v="Anthony Hunt"/>
    <s v="Road Cargo"/>
    <x v="0"/>
    <x v="1"/>
    <s v="High"/>
    <s v="Shiraz"/>
    <x v="0"/>
    <x v="2"/>
    <s v="La Playa Estate Cabernet Sauvignon Rose 2015"/>
    <s v="Full Container"/>
    <s v="Frankston"/>
    <x v="1058"/>
    <d v="2011-10-02T00:00:00"/>
    <n v="20"/>
    <n v="0.03"/>
    <n v="2.94"/>
    <n v="0.7"/>
    <n v="58.8"/>
  </r>
  <r>
    <n v="6964"/>
    <n v="88317"/>
    <s v="Ralph Hicks"/>
    <s v="Express Road Cargo"/>
    <x v="1"/>
    <x v="1"/>
    <s v="Low"/>
    <s v="Pinot Gris"/>
    <x v="0"/>
    <x v="2"/>
    <s v="Los Vascos Sauvignon Blanc 2015"/>
    <s v="Large Crate"/>
    <s v="Mount Gambier"/>
    <x v="35"/>
    <d v="2013-08-11T00:00:00"/>
    <n v="22"/>
    <n v="0.03"/>
    <n v="19.98"/>
    <n v="4"/>
    <n v="439.56"/>
  </r>
  <r>
    <n v="6965"/>
    <n v="88317"/>
    <s v="Anthony Wilson"/>
    <s v="Express Road Cargo"/>
    <x v="1"/>
    <x v="1"/>
    <s v="Low"/>
    <s v="Chardonnay"/>
    <x v="0"/>
    <x v="2"/>
    <s v="The White Knight Sauvignon Blanc 2014"/>
    <s v="Large Crate"/>
    <s v="Adelaide"/>
    <x v="35"/>
    <d v="2013-08-14T00:00:00"/>
    <n v="21"/>
    <n v="0.06"/>
    <n v="10.97"/>
    <n v="6.5"/>
    <n v="230.37"/>
  </r>
  <r>
    <n v="6966"/>
    <n v="91415"/>
    <s v="Bobby Smith"/>
    <s v="Express Road Cargo"/>
    <x v="0"/>
    <x v="1"/>
    <s v="Not Specified"/>
    <s v="Malbec"/>
    <x v="0"/>
    <x v="2"/>
    <s v="Sutter Home Pink Moscato"/>
    <s v="Large Crate"/>
    <s v="Bendigo"/>
    <x v="787"/>
    <d v="2010-06-21T00:00:00"/>
    <n v="14"/>
    <n v="0.04"/>
    <n v="3.08"/>
    <n v="0.99"/>
    <n v="43.120000000000005"/>
  </r>
  <r>
    <n v="6967"/>
    <n v="91415"/>
    <s v="Bobby Smith"/>
    <s v="Express Road Cargo"/>
    <x v="0"/>
    <x v="1"/>
    <s v="Not Specified"/>
    <s v="Pinot Noir"/>
    <x v="0"/>
    <x v="2"/>
    <s v="Jean-Baptiste Adam Les Natures Cremant d'Alsace Brut"/>
    <s v="Full Container"/>
    <s v="Melbourne"/>
    <x v="787"/>
    <d v="2010-06-21T00:00:00"/>
    <n v="18"/>
    <n v="0.1"/>
    <n v="2.78"/>
    <n v="1.25"/>
    <n v="50.04"/>
  </r>
  <r>
    <n v="6968"/>
    <n v="89131"/>
    <s v="Joyce Mason"/>
    <s v="Express Road Cargo"/>
    <x v="0"/>
    <x v="3"/>
    <s v="High"/>
    <s v="Zinfandel"/>
    <x v="0"/>
    <x v="2"/>
    <s v="Roederer Estate Brut"/>
    <s v="Large Crate"/>
    <s v="Campbeltown"/>
    <x v="1364"/>
    <d v="2011-01-23T00:00:00"/>
    <n v="3"/>
    <n v="0.08"/>
    <n v="5.98"/>
    <n v="5.15"/>
    <n v="17.940000000000001"/>
  </r>
  <r>
    <n v="6969"/>
    <n v="87282"/>
    <s v="Kathy Graham"/>
    <s v="Air Cargo"/>
    <x v="1"/>
    <x v="2"/>
    <s v="Critical"/>
    <s v="Pinot Gris"/>
    <x v="0"/>
    <x v="2"/>
    <s v="St. Supery Sauvignon Blanc 2015"/>
    <s v="Small Crate"/>
    <s v="Mandurah"/>
    <x v="35"/>
    <d v="2013-08-10T00:00:00"/>
    <n v="15"/>
    <n v="0.09"/>
    <n v="400.97"/>
    <n v="48.26"/>
    <n v="6014.55"/>
  </r>
  <r>
    <n v="6970"/>
    <n v="90644"/>
    <s v="William Fisher"/>
    <s v="Air Cargo"/>
    <x v="1"/>
    <x v="3"/>
    <s v="Critical"/>
    <s v="Pinot Gris"/>
    <x v="0"/>
    <x v="2"/>
    <s v="Dog Point Vineyard Sauvignon Blanc 2014"/>
    <s v="Extra Large Crate"/>
    <s v="Liverpool"/>
    <x v="659"/>
    <d v="2013-03-07T00:00:00"/>
    <n v="11"/>
    <n v="0.06"/>
    <n v="449.99"/>
    <n v="49"/>
    <n v="4949.8900000000003"/>
  </r>
  <r>
    <n v="6971"/>
    <n v="90644"/>
    <s v="William Fisher"/>
    <s v="Express Road Cargo"/>
    <x v="0"/>
    <x v="3"/>
    <s v="Critical"/>
    <s v="Merlot"/>
    <x v="0"/>
    <x v="2"/>
    <s v="Miraval Rose 2014"/>
    <s v="Standard Size Crate"/>
    <s v="Newcastle"/>
    <x v="659"/>
    <d v="2013-03-06T00:00:00"/>
    <n v="4"/>
    <n v="0.03"/>
    <n v="21.38"/>
    <n v="8.99"/>
    <n v="85.52"/>
  </r>
  <r>
    <n v="6972"/>
    <n v="86468"/>
    <s v="Christopher Stone"/>
    <s v="Express Road Cargo"/>
    <x v="0"/>
    <x v="1"/>
    <s v="Not Specified"/>
    <s v="Pinot Noir"/>
    <x v="0"/>
    <x v="2"/>
    <s v="Roederer Estate L'Ermitage 2007"/>
    <s v="Full Container"/>
    <s v="Launceston"/>
    <x v="592"/>
    <d v="2011-06-20T00:00:00"/>
    <n v="11"/>
    <n v="0.01"/>
    <n v="5.84"/>
    <n v="1"/>
    <n v="64.239999999999995"/>
  </r>
  <r>
    <n v="6973"/>
    <n v="85851"/>
    <s v="Carlos Miller"/>
    <s v="Express Road Cargo"/>
    <x v="0"/>
    <x v="3"/>
    <s v="Medium"/>
    <s v="Shiraz"/>
    <x v="0"/>
    <x v="2"/>
    <s v="Bertani Bertarose 2014"/>
    <s v="Large Crate"/>
    <s v="Goulburn"/>
    <x v="456"/>
    <d v="2011-12-22T00:00:00"/>
    <n v="7"/>
    <n v="0.08"/>
    <n v="6.48"/>
    <n v="5.74"/>
    <n v="45.36"/>
  </r>
  <r>
    <n v="6974"/>
    <n v="89865"/>
    <s v="Eric Washington"/>
    <s v="Express Road Cargo"/>
    <x v="0"/>
    <x v="2"/>
    <s v="High"/>
    <s v="Cabernet Sauvignon"/>
    <x v="0"/>
    <x v="2"/>
    <s v="Jean-Baptiste Adam Les Natures Cremant d'Alsace Brut"/>
    <s v="Large Crate"/>
    <s v="Albany"/>
    <x v="17"/>
    <d v="2013-10-14T00:00:00"/>
    <n v="5"/>
    <n v="0.01"/>
    <n v="22.38"/>
    <n v="15.1"/>
    <n v="111.89999999999999"/>
  </r>
  <r>
    <n v="6975"/>
    <n v="89860"/>
    <s v="Eric Washington"/>
    <s v="Road Cargo"/>
    <x v="1"/>
    <x v="2"/>
    <s v="High"/>
    <s v="Reisling"/>
    <x v="0"/>
    <x v="2"/>
    <s v="Mercer Canyons Chardonnay 2013"/>
    <s v="Large Crate"/>
    <s v="Albany"/>
    <x v="1051"/>
    <d v="2011-10-16T00:00:00"/>
    <n v="18"/>
    <n v="0"/>
    <n v="30.98"/>
    <n v="6.5"/>
    <n v="557.64"/>
  </r>
  <r>
    <n v="6976"/>
    <n v="89860"/>
    <s v="Eric Washington"/>
    <s v="Express Road Cargo"/>
    <x v="1"/>
    <x v="2"/>
    <s v="High"/>
    <s v="Reisling"/>
    <x v="0"/>
    <x v="2"/>
    <s v="Rombauer Chardonnay 2014"/>
    <s v="Large Crate"/>
    <s v="Busseltol"/>
    <x v="1051"/>
    <d v="2011-10-16T00:00:00"/>
    <n v="5"/>
    <n v="0.09"/>
    <n v="195.99"/>
    <n v="8.99"/>
    <n v="979.95"/>
  </r>
  <r>
    <n v="6977"/>
    <n v="86764"/>
    <s v="Albert Hamilton"/>
    <s v="Express Road Cargo"/>
    <x v="0"/>
    <x v="1"/>
    <s v="Not Specified"/>
    <s v="Pinot Noir"/>
    <x v="0"/>
    <x v="2"/>
    <s v="Pierre Sparr Cremant d'Alsace Reserve Brut Rose"/>
    <s v="Large Crate"/>
    <s v="Canberra"/>
    <x v="1156"/>
    <d v="2013-11-09T00:00:00"/>
    <n v="28"/>
    <n v="0.09"/>
    <n v="31.74"/>
    <n v="12.62"/>
    <n v="888.71999999999991"/>
  </r>
  <r>
    <n v="6978"/>
    <n v="86764"/>
    <s v="Adam Warren"/>
    <s v="Express Road Cargo"/>
    <x v="0"/>
    <x v="1"/>
    <s v="Not Specified"/>
    <s v="Merlot"/>
    <x v="0"/>
    <x v="2"/>
    <s v="Laurent-Perrier Brut Millesime 2006"/>
    <s v="Large Crate"/>
    <s v="Ballarat"/>
    <x v="1156"/>
    <d v="2013-11-09T00:00:00"/>
    <n v="16"/>
    <n v="0.05"/>
    <n v="120.98"/>
    <n v="9.07"/>
    <n v="1935.68"/>
  </r>
  <r>
    <n v="6979"/>
    <n v="90812"/>
    <s v="Joshua Diaz"/>
    <s v="Express Road Cargo"/>
    <x v="0"/>
    <x v="1"/>
    <s v="Low"/>
    <s v="Cabernet Sauvignon"/>
    <x v="0"/>
    <x v="2"/>
    <s v="Schramsberg Cremant Demi-Sec 2011"/>
    <s v="Full Container"/>
    <s v="Port Lincoln"/>
    <x v="685"/>
    <d v="2013-03-11T00:00:00"/>
    <n v="6"/>
    <n v="0.09"/>
    <n v="1.95"/>
    <n v="1.63"/>
    <n v="11.7"/>
  </r>
  <r>
    <n v="6980"/>
    <n v="90966"/>
    <s v="Edward Turner"/>
    <s v="Express Road Cargo"/>
    <x v="0"/>
    <x v="1"/>
    <s v="Not Specified"/>
    <s v="Shiraz"/>
    <x v="0"/>
    <x v="2"/>
    <s v="Belle Glos Oeil de Perdrix Pinot Noir Blanc 2014"/>
    <s v="Large Crate"/>
    <s v="Canberra"/>
    <x v="1348"/>
    <d v="2011-02-07T00:00:00"/>
    <n v="10"/>
    <n v="0.04"/>
    <n v="48.92"/>
    <n v="4.5"/>
    <n v="489.20000000000005"/>
  </r>
  <r>
    <n v="6981"/>
    <n v="90966"/>
    <s v="Edward Turner"/>
    <s v="Express Road Cargo"/>
    <x v="0"/>
    <x v="1"/>
    <s v="Not Specified"/>
    <s v="Merlot"/>
    <x v="0"/>
    <x v="2"/>
    <s v="Marques de Caceres Rioja Rosado 2014"/>
    <s v="Large Crate"/>
    <s v="Canberra"/>
    <x v="1348"/>
    <d v="2011-02-07T00:00:00"/>
    <n v="1"/>
    <n v="0.03"/>
    <n v="8.69"/>
    <n v="2.99"/>
    <n v="8.69"/>
  </r>
  <r>
    <n v="6982"/>
    <n v="88206"/>
    <s v="Stephanie Mccoy"/>
    <s v="Express Road Cargo"/>
    <x v="0"/>
    <x v="2"/>
    <s v="Medium"/>
    <s v="Pinot Noir"/>
    <x v="0"/>
    <x v="2"/>
    <s v="Bollinger Brut Special Cuvee"/>
    <s v="Large Crate"/>
    <s v="Albany"/>
    <x v="422"/>
    <d v="2011-02-25T00:00:00"/>
    <n v="9"/>
    <n v="0.02"/>
    <n v="35.44"/>
    <n v="19.989999999999998"/>
    <n v="318.95999999999998"/>
  </r>
  <r>
    <n v="6983"/>
    <n v="88206"/>
    <s v="Stephen Mccoy"/>
    <s v="Express Road Cargo"/>
    <x v="0"/>
    <x v="2"/>
    <s v="Medium"/>
    <s v="Merlot"/>
    <x v="0"/>
    <x v="2"/>
    <s v="Orin Swift Cellars Fragile Rose 2014"/>
    <s v="Large Crate"/>
    <s v="Rockingham"/>
    <x v="422"/>
    <d v="2011-02-24T00:00:00"/>
    <n v="3"/>
    <n v="0.02"/>
    <n v="17.7"/>
    <n v="9.4700000000000006"/>
    <n v="53.099999999999994"/>
  </r>
  <r>
    <n v="6984"/>
    <n v="88211"/>
    <s v="Sean Meyer"/>
    <s v="Road Cargo"/>
    <x v="1"/>
    <x v="2"/>
    <s v="Medium"/>
    <s v="Sauvignon Blanc"/>
    <x v="0"/>
    <x v="2"/>
    <s v="Lincourt Courtney's Chardonnay 2012"/>
    <s v="Standard Size Crate"/>
    <s v="Geraldton"/>
    <x v="882"/>
    <d v="2013-02-24T00:00:00"/>
    <n v="8"/>
    <n v="0.02"/>
    <n v="9.7799999999999994"/>
    <n v="1.99"/>
    <n v="78.239999999999995"/>
  </r>
  <r>
    <n v="6985"/>
    <n v="88206"/>
    <s v="Gerald Butler"/>
    <s v="Express Road Cargo"/>
    <x v="0"/>
    <x v="1"/>
    <s v="Medium"/>
    <s v="Cabernet Sauvignon"/>
    <x v="0"/>
    <x v="2"/>
    <s v="Roederer Estate L'Ermitage 2007"/>
    <s v="Full Container"/>
    <s v="Canberra"/>
    <x v="422"/>
    <d v="2011-02-25T00:00:00"/>
    <n v="12"/>
    <n v="0.01"/>
    <n v="3.49"/>
    <n v="0.76"/>
    <n v="41.88"/>
  </r>
  <r>
    <n v="6986"/>
    <n v="88206"/>
    <s v="Terry Gutierrez"/>
    <s v="Express Road Cargo"/>
    <x v="0"/>
    <x v="1"/>
    <s v="Medium"/>
    <s v="Cabernet Sauvignon"/>
    <x v="0"/>
    <x v="2"/>
    <s v="Gerard Bertrand Cote des Roses Rose 2014"/>
    <s v="Large Crate"/>
    <s v="Canberra"/>
    <x v="422"/>
    <d v="2011-02-24T00:00:00"/>
    <n v="7"/>
    <n v="0.02"/>
    <n v="6.48"/>
    <n v="9.17"/>
    <n v="45.36"/>
  </r>
  <r>
    <n v="6987"/>
    <n v="87709"/>
    <s v="Richard Riley"/>
    <s v="Express Road Cargo"/>
    <x v="0"/>
    <x v="1"/>
    <s v="Low"/>
    <s v="Shiraz"/>
    <x v="0"/>
    <x v="0"/>
    <s v="Langlois Chateau Cremant de Loire Brut"/>
    <s v="Full Container"/>
    <s v="Mount Gambier"/>
    <x v="1301"/>
    <d v="2013-10-14T00:00:00"/>
    <n v="1"/>
    <n v="0.08"/>
    <n v="2.78"/>
    <n v="0.97"/>
    <n v="2.78"/>
  </r>
  <r>
    <n v="6988"/>
    <n v="87703"/>
    <s v="Clarence Wells"/>
    <s v="Express Road Cargo"/>
    <x v="0"/>
    <x v="2"/>
    <s v="Low"/>
    <s v="Shiraz"/>
    <x v="0"/>
    <x v="0"/>
    <s v="Laurent-Perrier Brut Rose"/>
    <s v="Large Crate"/>
    <s v="Perth"/>
    <x v="744"/>
    <d v="2011-10-15T00:00:00"/>
    <n v="4"/>
    <n v="0.03"/>
    <n v="5.98"/>
    <n v="7.5"/>
    <n v="23.92"/>
  </r>
  <r>
    <n v="6989"/>
    <n v="87703"/>
    <s v="Todd Fernandez"/>
    <s v="Express Road Cargo"/>
    <x v="0"/>
    <x v="1"/>
    <s v="Low"/>
    <s v="Merlot"/>
    <x v="0"/>
    <x v="0"/>
    <s v="Simonnet-Febvre Cremant de Bourgogne Blanc"/>
    <s v="Large Crate"/>
    <s v="Adelaide"/>
    <x v="744"/>
    <d v="2011-10-14T00:00:00"/>
    <n v="22"/>
    <n v="0.04"/>
    <n v="60.22"/>
    <n v="3.5"/>
    <n v="1324.84"/>
  </r>
  <r>
    <n v="6990"/>
    <n v="89582"/>
    <s v="Carol Morris"/>
    <s v="Road Cargo"/>
    <x v="1"/>
    <x v="2"/>
    <s v="Low"/>
    <s v="Chardonnay"/>
    <x v="0"/>
    <x v="0"/>
    <s v="St. Supery Sauvignon Blanc 2015"/>
    <s v="Large Crate"/>
    <s v="Freemantle"/>
    <x v="681"/>
    <d v="2013-02-08T00:00:00"/>
    <n v="4"/>
    <n v="7.0000000000000007E-2"/>
    <n v="85.99"/>
    <n v="2.5"/>
    <n v="343.96"/>
  </r>
  <r>
    <n v="6991"/>
    <n v="89890"/>
    <s v="Christopher Wells"/>
    <s v="Road Cargo"/>
    <x v="0"/>
    <x v="2"/>
    <s v="Medium"/>
    <s v="Shiraz"/>
    <x v="0"/>
    <x v="0"/>
    <s v="Jean-Baptiste Adam Les Natures Cremant d'Alsace Brut"/>
    <s v="Large Crate"/>
    <s v="Perth"/>
    <x v="137"/>
    <d v="2013-08-12T00:00:00"/>
    <n v="4"/>
    <n v="7.0000000000000007E-2"/>
    <n v="4.24"/>
    <n v="5.41"/>
    <n v="16.96"/>
  </r>
  <r>
    <n v="6992"/>
    <n v="91327"/>
    <s v="Jeffrey Webb"/>
    <s v="Air Cargo"/>
    <x v="2"/>
    <x v="2"/>
    <s v="Low"/>
    <s v="Champagne"/>
    <x v="0"/>
    <x v="0"/>
    <s v="Pietradolce Etna Rosato 2014"/>
    <s v="Extra Large Crate"/>
    <s v="Perth"/>
    <x v="749"/>
    <d v="2013-09-19T00:00:00"/>
    <n v="18"/>
    <n v="0.02"/>
    <n v="200.98"/>
    <n v="23.76"/>
    <n v="3617.64"/>
  </r>
  <r>
    <n v="6993"/>
    <n v="86345"/>
    <s v="Ronald White"/>
    <s v="Express Road Cargo"/>
    <x v="0"/>
    <x v="0"/>
    <s v="Low"/>
    <s v="Malbec"/>
    <x v="0"/>
    <x v="0"/>
    <s v="Bollinger Brut Special Cuvee"/>
    <s v="Large Crate"/>
    <s v="Cairns"/>
    <x v="714"/>
    <d v="2013-09-29T00:00:00"/>
    <n v="17"/>
    <n v="0.04"/>
    <n v="8.69"/>
    <n v="2.99"/>
    <n v="147.72999999999999"/>
  </r>
  <r>
    <n v="6994"/>
    <n v="88336"/>
    <s v="Kenneth Wheeler"/>
    <s v="Air Cargo"/>
    <x v="2"/>
    <x v="2"/>
    <s v="Critical"/>
    <s v="Cremant"/>
    <x v="0"/>
    <x v="0"/>
    <s v="Bertani Bertarose 2014"/>
    <s v="Small Crate"/>
    <s v="Busseltol"/>
    <x v="1147"/>
    <d v="2013-01-13T00:00:00"/>
    <n v="3"/>
    <n v="0"/>
    <n v="146.34"/>
    <n v="43.75"/>
    <n v="439.02"/>
  </r>
  <r>
    <n v="6995"/>
    <n v="87578"/>
    <s v="Harold Burns"/>
    <s v="Express Road Cargo"/>
    <x v="0"/>
    <x v="0"/>
    <s v="Medium"/>
    <s v="Sangiovese"/>
    <x v="0"/>
    <x v="0"/>
    <s v="Louis Roederer Cristal Brut with Gift Box 2007"/>
    <s v="Full Container"/>
    <s v="Darwin"/>
    <x v="51"/>
    <d v="2013-08-16T00:00:00"/>
    <n v="5"/>
    <n v="0.05"/>
    <n v="5.58"/>
    <n v="0.7"/>
    <n v="27.9"/>
  </r>
  <r>
    <n v="6996"/>
    <n v="88022"/>
    <s v="Henry Ray"/>
    <s v="Express Road Cargo"/>
    <x v="1"/>
    <x v="0"/>
    <s v="Medium"/>
    <s v="Sauvignon Blanc"/>
    <x v="0"/>
    <x v="0"/>
    <s v="Mercer Canyons Chardonnay 2013"/>
    <s v="Standard Size Crate"/>
    <s v="Darwin"/>
    <x v="967"/>
    <d v="2013-03-27T00:00:00"/>
    <n v="1"/>
    <n v="0.04"/>
    <n v="4.9800000000000004"/>
    <n v="4.32"/>
    <n v="4.9800000000000004"/>
  </r>
  <r>
    <n v="6997"/>
    <n v="88204"/>
    <s v="Shawn Gibson"/>
    <s v="Air Cargo"/>
    <x v="2"/>
    <x v="2"/>
    <s v="Medium"/>
    <s v="Champagne"/>
    <x v="0"/>
    <x v="0"/>
    <s v="Marques de Caceres Rioja Rosado 2014"/>
    <s v="Small Crate"/>
    <s v="Albany"/>
    <x v="424"/>
    <d v="2010-04-07T00:00:00"/>
    <n v="8"/>
    <n v="0.04"/>
    <n v="300.98"/>
    <n v="54.92"/>
    <n v="2407.84"/>
  </r>
  <r>
    <n v="6998"/>
    <n v="89823"/>
    <s v="Douglas Black"/>
    <s v="Air Cargo"/>
    <x v="2"/>
    <x v="1"/>
    <s v="Not Specified"/>
    <s v="Sangiovese Rose"/>
    <x v="0"/>
    <x v="0"/>
    <s v="Domaine Lafond Roc-Epine Tavel Rose 2014"/>
    <s v="Extra Large Crate"/>
    <s v="Canberra"/>
    <x v="231"/>
    <d v="2012-05-07T00:00:00"/>
    <n v="2"/>
    <n v="0.01"/>
    <n v="349.45"/>
    <n v="60"/>
    <n v="698.9"/>
  </r>
  <r>
    <n v="6999"/>
    <n v="91042"/>
    <s v="Ralph Jones"/>
    <s v="Express Road Cargo"/>
    <x v="1"/>
    <x v="0"/>
    <s v="High"/>
    <s v="Pinot Gris"/>
    <x v="0"/>
    <x v="0"/>
    <s v="Grgich Hills Chardonnay 2012"/>
    <s v="Standard Size Crate"/>
    <s v="Darwin"/>
    <x v="56"/>
    <d v="2010-05-09T00:00:00"/>
    <n v="15"/>
    <n v="0.05"/>
    <n v="6.48"/>
    <n v="2.74"/>
    <n v="97.2"/>
  </r>
  <r>
    <n v="7000"/>
    <n v="91042"/>
    <s v="Ralph Jones"/>
    <s v="Express Road Cargo"/>
    <x v="0"/>
    <x v="0"/>
    <s v="High"/>
    <s v="Pinot Noir"/>
    <x v="0"/>
    <x v="0"/>
    <s v="Schramsberg Cremant Demi-Sec 2011"/>
    <s v="Large Crate"/>
    <s v="Darwin"/>
    <x v="56"/>
    <d v="2010-05-10T00:00:00"/>
    <n v="7"/>
    <n v="0.09"/>
    <n v="12.53"/>
    <n v="0.5"/>
    <n v="87.71"/>
  </r>
  <r>
    <n v="7001"/>
    <n v="91048"/>
    <s v="Ralph Jones"/>
    <s v="Express Road Cargo"/>
    <x v="0"/>
    <x v="0"/>
    <s v="High"/>
    <s v="Shiraz"/>
    <x v="0"/>
    <x v="0"/>
    <s v="Belle Glos Oeil de Perdrix Pinot Noir Blanc 2014"/>
    <s v="Large Crate"/>
    <s v="Darwin"/>
    <x v="1020"/>
    <d v="2013-05-10T00:00:00"/>
    <n v="14"/>
    <n v="0.06"/>
    <n v="6.68"/>
    <n v="5.41"/>
    <n v="93.52"/>
  </r>
  <r>
    <n v="7002"/>
    <n v="91042"/>
    <s v="Ralph Jones"/>
    <s v="Road Cargo"/>
    <x v="1"/>
    <x v="0"/>
    <s v="High"/>
    <s v="Reisling"/>
    <x v="0"/>
    <x v="0"/>
    <s v="Giesen Sauvignon Blanc 2014"/>
    <s v="Large Crate"/>
    <s v="Palmerston"/>
    <x v="56"/>
    <d v="2010-05-11T00:00:00"/>
    <n v="8"/>
    <n v="0.08"/>
    <n v="65.989999999999995"/>
    <n v="8.99"/>
    <n v="527.91999999999996"/>
  </r>
  <r>
    <n v="7003"/>
    <n v="87769"/>
    <s v="Sean Snyder"/>
    <s v="Express Road Cargo"/>
    <x v="0"/>
    <x v="3"/>
    <s v="Low"/>
    <s v="Malbec"/>
    <x v="0"/>
    <x v="0"/>
    <s v="Belle Glos Oeil de Perdrix Pinot Noir Blanc 2014"/>
    <s v="Large Crate"/>
    <s v="Grafton"/>
    <x v="1193"/>
    <d v="2012-10-05T00:00:00"/>
    <n v="24"/>
    <n v="0.03"/>
    <n v="19.98"/>
    <n v="5.97"/>
    <n v="479.52"/>
  </r>
  <r>
    <n v="7004"/>
    <n v="86329"/>
    <s v="Stephen Mccoy"/>
    <s v="Express Road Cargo"/>
    <x v="0"/>
    <x v="0"/>
    <s v="Medium"/>
    <s v="Sangiovese"/>
    <x v="0"/>
    <x v="0"/>
    <s v="Orin Swift Cellars Fragile Rose 2014"/>
    <s v="Large Crate"/>
    <s v="Maryborough"/>
    <x v="138"/>
    <d v="2013-06-15T00:00:00"/>
    <n v="11"/>
    <n v="0.08"/>
    <n v="5.28"/>
    <n v="2.99"/>
    <n v="58.080000000000005"/>
  </r>
  <r>
    <n v="7005"/>
    <n v="86530"/>
    <s v="Jason King"/>
    <s v="Express Road Cargo"/>
    <x v="0"/>
    <x v="3"/>
    <s v="Low"/>
    <s v="Malbec"/>
    <x v="0"/>
    <x v="0"/>
    <s v="Miraval Rose 2014"/>
    <s v="Large Crate"/>
    <s v="Broken Hill"/>
    <x v="722"/>
    <d v="2011-10-02T00:00:00"/>
    <n v="20"/>
    <n v="0.02"/>
    <n v="420.98"/>
    <n v="19.989999999999998"/>
    <n v="8419.6"/>
  </r>
  <r>
    <n v="7006"/>
    <n v="86530"/>
    <s v="Jason King"/>
    <s v="Express Road Cargo"/>
    <x v="0"/>
    <x v="3"/>
    <s v="Low"/>
    <s v="Malbec"/>
    <x v="0"/>
    <x v="0"/>
    <s v="Louis Roederer Cristal Brut with Gift Box 2007"/>
    <s v="Large Crate"/>
    <s v="Albury"/>
    <x v="722"/>
    <d v="2011-10-02T00:00:00"/>
    <n v="22"/>
    <n v="0.04"/>
    <n v="16.739999999999998"/>
    <n v="7.04"/>
    <n v="368.28"/>
  </r>
  <r>
    <n v="7007"/>
    <n v="87034"/>
    <s v="Billy Wilson"/>
    <s v="Express Road Cargo"/>
    <x v="2"/>
    <x v="2"/>
    <s v="Low"/>
    <s v="Champagne"/>
    <x v="0"/>
    <x v="0"/>
    <s v="Orin Swift Cellars Fragile Rose 2014"/>
    <s v="Large Crate"/>
    <s v="Rockingham"/>
    <x v="672"/>
    <d v="2011-06-02T00:00:00"/>
    <n v="18"/>
    <n v="0"/>
    <n v="46.94"/>
    <n v="6.77"/>
    <n v="844.92"/>
  </r>
  <r>
    <n v="7008"/>
    <n v="87034"/>
    <s v="Billy Wilson"/>
    <s v="Express Road Cargo"/>
    <x v="0"/>
    <x v="2"/>
    <s v="Low"/>
    <s v="Sangiovese"/>
    <x v="0"/>
    <x v="0"/>
    <s v="Chateau Gaudrelle Cremant d'Loire Brut"/>
    <s v="Large Crate"/>
    <s v="Perth"/>
    <x v="672"/>
    <d v="2011-05-28T00:00:00"/>
    <n v="3"/>
    <n v="0.09"/>
    <n v="161.55000000000001"/>
    <n v="19.989999999999998"/>
    <n v="484.65000000000003"/>
  </r>
  <r>
    <n v="7009"/>
    <n v="88625"/>
    <s v="Earl Ruiz"/>
    <s v="Express Road Cargo"/>
    <x v="0"/>
    <x v="1"/>
    <s v="Medium"/>
    <s v="Shiraz"/>
    <x v="0"/>
    <x v="1"/>
    <s v="Langlois Chateau Cremant de Loire Brut"/>
    <s v="Large Crate"/>
    <s v="Canberra"/>
    <x v="131"/>
    <d v="2012-12-22T00:00:00"/>
    <n v="21"/>
    <n v="0.08"/>
    <n v="5.98"/>
    <n v="7.5"/>
    <n v="125.58000000000001"/>
  </r>
  <r>
    <n v="7010"/>
    <n v="88625"/>
    <s v="Earl Ruiz"/>
    <s v="Express Road Cargo"/>
    <x v="0"/>
    <x v="1"/>
    <s v="Medium"/>
    <s v="Sangiovese"/>
    <x v="0"/>
    <x v="1"/>
    <s v="Louis Roederer Cristal Brut 2006"/>
    <s v="Large Crate"/>
    <s v="Canberra"/>
    <x v="131"/>
    <d v="2012-12-21T00:00:00"/>
    <n v="21"/>
    <n v="0.03"/>
    <n v="6.48"/>
    <n v="8.73"/>
    <n v="136.08000000000001"/>
  </r>
  <r>
    <n v="7011"/>
    <n v="90186"/>
    <s v="Judy Weaver"/>
    <s v="Express Road Cargo"/>
    <x v="0"/>
    <x v="3"/>
    <s v="High"/>
    <s v="Shiraz"/>
    <x v="0"/>
    <x v="1"/>
    <s v="Bollinger Brut Special Cuvee"/>
    <s v="Large Crate"/>
    <s v="Blue Mountains"/>
    <x v="146"/>
    <d v="2010-04-06T00:00:00"/>
    <n v="8"/>
    <n v="0.01"/>
    <n v="59.76"/>
    <n v="9.7100000000000009"/>
    <n v="478.08"/>
  </r>
  <r>
    <n v="7012"/>
    <n v="90047"/>
    <s v="Carlos James"/>
    <s v="Express Road Cargo"/>
    <x v="1"/>
    <x v="2"/>
    <s v="Not Specified"/>
    <s v="Chardonnay"/>
    <x v="0"/>
    <x v="1"/>
    <s v="Lincourt Courtney's Chardonnay 2012"/>
    <s v="Large Crate"/>
    <s v="Albany"/>
    <x v="1175"/>
    <d v="2013-12-24T00:00:00"/>
    <n v="6"/>
    <n v="0.02"/>
    <n v="65.989999999999995"/>
    <n v="5.31"/>
    <n v="395.93999999999994"/>
  </r>
  <r>
    <n v="7013"/>
    <n v="87610"/>
    <s v="Adam Cox"/>
    <s v="Express Road Cargo"/>
    <x v="0"/>
    <x v="1"/>
    <s v="Not Specified"/>
    <s v="Sangiovese"/>
    <x v="0"/>
    <x v="1"/>
    <s v="Sutter Home Pink Moscato"/>
    <s v="Large Crate"/>
    <s v="Adelaide"/>
    <x v="426"/>
    <d v="2013-10-08T00:00:00"/>
    <n v="12"/>
    <n v="0"/>
    <n v="48.92"/>
    <n v="4.5"/>
    <n v="587.04"/>
  </r>
  <r>
    <n v="7014"/>
    <n v="87610"/>
    <s v="Adam Cox"/>
    <s v="Express Road Cargo"/>
    <x v="2"/>
    <x v="1"/>
    <s v="Not Specified"/>
    <s v="Sangiovese Rose"/>
    <x v="0"/>
    <x v="1"/>
    <s v="Miraval Rose 2014"/>
    <s v="Large Crate"/>
    <s v="Port Adelaide"/>
    <x v="426"/>
    <d v="2013-10-09T00:00:00"/>
    <n v="1"/>
    <n v="7.0000000000000007E-2"/>
    <n v="7.38"/>
    <n v="5.21"/>
    <n v="7.38"/>
  </r>
  <r>
    <n v="7015"/>
    <n v="87010"/>
    <s v="Charles Crawford"/>
    <s v="Express Road Cargo"/>
    <x v="0"/>
    <x v="3"/>
    <s v="Medium"/>
    <s v="Shiraz"/>
    <x v="0"/>
    <x v="1"/>
    <s v="Schramsberg Cremant Demi-Sec 2011"/>
    <s v="Large Crate"/>
    <s v="Campbeltown"/>
    <x v="32"/>
    <d v="2012-05-03T00:00:00"/>
    <n v="7"/>
    <n v="0.04"/>
    <n v="12.28"/>
    <n v="6.13"/>
    <n v="85.96"/>
  </r>
  <r>
    <n v="7016"/>
    <n v="90225"/>
    <s v="Mark Howell"/>
    <s v="Air Cargo"/>
    <x v="2"/>
    <x v="1"/>
    <s v="Not Specified"/>
    <s v="Sangiovese Rose"/>
    <x v="0"/>
    <x v="1"/>
    <s v="Sutter Home White Zinfandel"/>
    <s v="Extra Large Crate"/>
    <s v="Devonport"/>
    <x v="725"/>
    <d v="2012-04-30T00:00:00"/>
    <n v="3"/>
    <n v="0.01"/>
    <n v="500.98"/>
    <n v="26"/>
    <n v="1502.94"/>
  </r>
  <r>
    <n v="7017"/>
    <n v="90225"/>
    <s v="Mark Howell"/>
    <s v="Express Road Cargo"/>
    <x v="0"/>
    <x v="1"/>
    <s v="Not Specified"/>
    <s v="Zinfandel"/>
    <x v="0"/>
    <x v="1"/>
    <s v="Barnard Griffin Rose of Sangiovese 2014"/>
    <s v="Standard Size Crate"/>
    <s v="Launceston"/>
    <x v="725"/>
    <d v="2012-04-30T00:00:00"/>
    <n v="6"/>
    <n v="0.1"/>
    <n v="8.4499999999999993"/>
    <n v="7.77"/>
    <n v="50.699999999999996"/>
  </r>
  <r>
    <n v="7018"/>
    <n v="90484"/>
    <s v="Laura Campbell"/>
    <s v="Express Road Cargo"/>
    <x v="1"/>
    <x v="1"/>
    <s v="Medium"/>
    <s v="Chardonnay"/>
    <x v="0"/>
    <x v="1"/>
    <s v="St. Supery Sauvignon Blanc 2015"/>
    <s v="Large Crate"/>
    <s v="Victor Harbor"/>
    <x v="1069"/>
    <d v="2013-01-20T00:00:00"/>
    <n v="12"/>
    <n v="0.1"/>
    <n v="115.99"/>
    <n v="3"/>
    <n v="1391.8799999999999"/>
  </r>
  <r>
    <n v="7019"/>
    <n v="90879"/>
    <s v="George Stephens"/>
    <s v="Express Road Cargo"/>
    <x v="0"/>
    <x v="1"/>
    <s v="Critical"/>
    <s v="Zinfandel"/>
    <x v="0"/>
    <x v="1"/>
    <s v="Langlois Chateau Cremant de Loire Brut"/>
    <s v="Large Crate"/>
    <s v="Victor Harbor"/>
    <x v="201"/>
    <d v="2013-08-25T00:00:00"/>
    <n v="16"/>
    <n v="0.04"/>
    <n v="10.98"/>
    <n v="5.14"/>
    <n v="175.68"/>
  </r>
  <r>
    <n v="7020"/>
    <n v="87930"/>
    <s v="Jack Hanson"/>
    <s v="Express Road Cargo"/>
    <x v="1"/>
    <x v="1"/>
    <s v="Critical"/>
    <s v="Chardonnay"/>
    <x v="0"/>
    <x v="1"/>
    <s v="Leeuwin Estate Art Series Chardonnay 2012"/>
    <s v="Large Crate"/>
    <s v="Launceston"/>
    <x v="766"/>
    <d v="2013-11-12T00:00:00"/>
    <n v="11"/>
    <n v="7.0000000000000007E-2"/>
    <n v="152.47999999999999"/>
    <n v="4"/>
    <n v="1677.28"/>
  </r>
  <r>
    <n v="7021"/>
    <n v="87930"/>
    <s v="Jack Hanson"/>
    <s v="Express Road Cargo"/>
    <x v="0"/>
    <x v="1"/>
    <s v="Critical"/>
    <s v="Merlot"/>
    <x v="0"/>
    <x v="1"/>
    <s v="Marques de Caceres Rioja Rosado 2014"/>
    <s v="Full Container"/>
    <s v="Hobart"/>
    <x v="766"/>
    <d v="2013-11-11T00:00:00"/>
    <n v="38"/>
    <n v="0.05"/>
    <n v="15.04"/>
    <n v="1.97"/>
    <n v="571.52"/>
  </r>
  <r>
    <n v="7022"/>
    <n v="89531"/>
    <s v="Elizabeth Ortiz"/>
    <s v="Express Road Cargo"/>
    <x v="0"/>
    <x v="3"/>
    <s v="Critical"/>
    <s v="Pinot Noir"/>
    <x v="0"/>
    <x v="1"/>
    <s v="Domaine Lafond Roc-Epine Tavel Rose 2014"/>
    <s v="Full Container"/>
    <s v="Dubbo"/>
    <x v="272"/>
    <d v="2012-10-15T00:00:00"/>
    <n v="13"/>
    <n v="0.1"/>
    <n v="10.14"/>
    <n v="2.27"/>
    <n v="131.82"/>
  </r>
  <r>
    <n v="7023"/>
    <n v="87101"/>
    <s v="Karen Schmidt"/>
    <s v="Express Road Cargo"/>
    <x v="0"/>
    <x v="3"/>
    <s v="Low"/>
    <s v="Shiraz"/>
    <x v="0"/>
    <x v="1"/>
    <s v="Locations by Dave Phinney F Rose"/>
    <s v="Large Crate"/>
    <s v="Sydney"/>
    <x v="1045"/>
    <d v="2013-02-23T00:00:00"/>
    <n v="7"/>
    <n v="0.1"/>
    <n v="5.28"/>
    <n v="2.99"/>
    <n v="36.96"/>
  </r>
  <r>
    <n v="7024"/>
    <n v="89420"/>
    <s v="Marie Sims"/>
    <s v="Road Cargo"/>
    <x v="0"/>
    <x v="0"/>
    <s v="Medium"/>
    <s v="Pinot Noir"/>
    <x v="0"/>
    <x v="1"/>
    <s v="Bertani Bertarose 2014"/>
    <s v="Large Crate"/>
    <s v="Logan City"/>
    <x v="105"/>
    <d v="2011-06-27T00:00:00"/>
    <n v="3"/>
    <n v="0.05"/>
    <n v="4.28"/>
    <n v="6.18"/>
    <n v="12.84"/>
  </r>
  <r>
    <n v="7025"/>
    <n v="89090"/>
    <s v="Kimberly Austin"/>
    <s v="Express Road Cargo"/>
    <x v="0"/>
    <x v="3"/>
    <s v="Not Specified"/>
    <s v="Sangiovese"/>
    <x v="0"/>
    <x v="1"/>
    <s v="Barnard Griffin Rose of Sangiovese 2014"/>
    <s v="Full Container"/>
    <s v="Cessnock"/>
    <x v="399"/>
    <d v="2013-10-08T00:00:00"/>
    <n v="26"/>
    <n v="0.01"/>
    <n v="7.64"/>
    <n v="5.83"/>
    <n v="198.64"/>
  </r>
  <r>
    <n v="7026"/>
    <n v="89254"/>
    <s v="Carl Thomas"/>
    <s v="Road Cargo"/>
    <x v="1"/>
    <x v="3"/>
    <s v="Medium"/>
    <s v="Reisling"/>
    <x v="0"/>
    <x v="1"/>
    <s v="Rombauer Chardonnay 2014"/>
    <s v="Large Crate"/>
    <s v="Broken Hill"/>
    <x v="324"/>
    <d v="2012-06-22T00:00:00"/>
    <n v="11"/>
    <n v="0.05"/>
    <n v="29.99"/>
    <n v="5.5"/>
    <n v="329.89"/>
  </r>
  <r>
    <n v="7027"/>
    <n v="89743"/>
    <s v="Jesse Cook"/>
    <s v="Road Cargo"/>
    <x v="0"/>
    <x v="1"/>
    <s v="High"/>
    <s v="Sangiovese"/>
    <x v="0"/>
    <x v="1"/>
    <s v="Sutter Home White Zinfandel"/>
    <s v="Full Container"/>
    <s v="Hamilton"/>
    <x v="652"/>
    <d v="2010-06-02T00:00:00"/>
    <n v="2"/>
    <n v="0.05"/>
    <n v="4.71"/>
    <n v="0.7"/>
    <n v="9.42"/>
  </r>
  <r>
    <n v="7028"/>
    <n v="89743"/>
    <s v="Jesse Cook"/>
    <s v="Road Cargo"/>
    <x v="1"/>
    <x v="1"/>
    <s v="High"/>
    <s v="Sauvignon Blanc"/>
    <x v="0"/>
    <x v="1"/>
    <s v="Mercer Canyons Chardonnay 2013"/>
    <s v="Standard Size Crate"/>
    <s v="Melton"/>
    <x v="652"/>
    <d v="2010-06-02T00:00:00"/>
    <n v="3"/>
    <n v="0.04"/>
    <n v="55.99"/>
    <n v="1.25"/>
    <n v="167.97"/>
  </r>
  <r>
    <n v="7029"/>
    <n v="88908"/>
    <s v="Heather Lawson"/>
    <s v="Express Road Cargo"/>
    <x v="0"/>
    <x v="3"/>
    <s v="Not Specified"/>
    <s v="Malbec"/>
    <x v="0"/>
    <x v="1"/>
    <s v="Sutter Home Pink Moscato"/>
    <s v="Large Crate"/>
    <s v="Bathurst"/>
    <x v="74"/>
    <d v="2010-12-22T00:00:00"/>
    <n v="6"/>
    <n v="0.02"/>
    <n v="9.06"/>
    <n v="9.86"/>
    <n v="54.36"/>
  </r>
  <r>
    <n v="7030"/>
    <n v="86201"/>
    <s v="Lillian James"/>
    <s v="Express Road Cargo"/>
    <x v="0"/>
    <x v="2"/>
    <s v="Neutral"/>
    <s v="Merlot"/>
    <x v="0"/>
    <x v="1"/>
    <s v="Roederer Estate L'Ermitage 2007"/>
    <s v="Loose Wrap"/>
    <s v="Rockingham"/>
    <x v="780"/>
    <d v="2012-07-10T00:00:00"/>
    <n v="6"/>
    <n v="0.05"/>
    <n v="7.98"/>
    <n v="6.5"/>
    <n v="47.88"/>
  </r>
  <r>
    <n v="7031"/>
    <n v="85953"/>
    <s v="Ryan Ramirez"/>
    <s v="Road Cargo"/>
    <x v="0"/>
    <x v="1"/>
    <s v="Low"/>
    <s v="Zinfandel"/>
    <x v="0"/>
    <x v="1"/>
    <s v="Louis Roederer Cristal Brut 2006"/>
    <s v="Large Crate"/>
    <s v="Mount Gambier"/>
    <x v="1365"/>
    <d v="2011-10-29T00:00:00"/>
    <n v="8"/>
    <n v="0.08"/>
    <n v="11.97"/>
    <n v="4.9800000000000004"/>
    <n v="95.76"/>
  </r>
  <r>
    <n v="7032"/>
    <n v="86756"/>
    <s v="Nicholas Duncan"/>
    <s v="Air Cargo"/>
    <x v="2"/>
    <x v="1"/>
    <s v="Not Specified"/>
    <s v="Champagne"/>
    <x v="0"/>
    <x v="1"/>
    <s v="Chateau d'Esclans Garrus Rose 2013"/>
    <s v="Small Crate"/>
    <s v="Canberra"/>
    <x v="624"/>
    <d v="2011-03-12T00:00:00"/>
    <n v="7"/>
    <n v="0.04"/>
    <n v="400.98"/>
    <n v="42.52"/>
    <n v="2806.86"/>
  </r>
  <r>
    <n v="7033"/>
    <n v="91553"/>
    <s v="Steve Fields"/>
    <s v="Express Road Cargo"/>
    <x v="0"/>
    <x v="1"/>
    <s v="Medium"/>
    <s v="Sangiovese"/>
    <x v="0"/>
    <x v="1"/>
    <s v="Gerard Bertrand Cote des Roses Rose 2014"/>
    <s v="Large Crate"/>
    <s v="Burnie"/>
    <x v="76"/>
    <d v="2013-01-10T00:00:00"/>
    <n v="12"/>
    <n v="0.02"/>
    <n v="3.75"/>
    <n v="0.5"/>
    <n v="45"/>
  </r>
  <r>
    <n v="7034"/>
    <n v="90761"/>
    <s v="Gary Ramos"/>
    <s v="Express Road Cargo"/>
    <x v="0"/>
    <x v="3"/>
    <s v="Medium"/>
    <s v="Shiraz"/>
    <x v="0"/>
    <x v="1"/>
    <s v="Sutter Home White Zinfandel"/>
    <s v="Large Crate"/>
    <s v="Orange"/>
    <x v="1345"/>
    <d v="2013-06-11T00:00:00"/>
    <n v="1"/>
    <n v="0.01"/>
    <n v="9.7799999999999994"/>
    <n v="5.76"/>
    <n v="9.7799999999999994"/>
  </r>
  <r>
    <n v="7035"/>
    <n v="90761"/>
    <s v="Gary Ramos"/>
    <s v="Express Road Cargo"/>
    <x v="0"/>
    <x v="3"/>
    <s v="Medium"/>
    <s v="Malbec"/>
    <x v="0"/>
    <x v="6"/>
    <s v="Chateau de Campuget Costieres de Nimes Tradition Rose 2015"/>
    <s v="Standard Size Crate"/>
    <s v="Tamworth"/>
    <x v="1345"/>
    <d v="2013-06-12T00:00:00"/>
    <n v="4"/>
    <n v="0.04"/>
    <n v="21.38"/>
    <n v="8.99"/>
    <n v="85.52"/>
  </r>
  <r>
    <n v="7036"/>
    <n v="90761"/>
    <s v="Gary Ramos"/>
    <s v="Air Cargo"/>
    <x v="2"/>
    <x v="3"/>
    <s v="Medium"/>
    <s v="Champagne"/>
    <x v="0"/>
    <x v="6"/>
    <s v="Miraval Rose (1.5 Liter Magnum) 2014"/>
    <s v="Small Crate"/>
    <s v="Grafton"/>
    <x v="1345"/>
    <d v="2013-06-12T00:00:00"/>
    <n v="1"/>
    <n v="0.01"/>
    <n v="145.97999999999999"/>
    <n v="51.92"/>
    <n v="145.97999999999999"/>
  </r>
  <r>
    <n v="7037"/>
    <n v="90049"/>
    <s v="Antonio Hall"/>
    <s v="Express Road Cargo"/>
    <x v="0"/>
    <x v="3"/>
    <s v="Not Specified"/>
    <s v="Sangiovese"/>
    <x v="0"/>
    <x v="6"/>
    <s v="Veuve Clicquot Brut Yellow Label"/>
    <s v="Large Crate"/>
    <s v="Goulburn"/>
    <x v="689"/>
    <d v="2011-05-06T00:00:00"/>
    <n v="1"/>
    <n v="0.05"/>
    <n v="11.35"/>
    <n v="8.6"/>
    <n v="11.35"/>
  </r>
  <r>
    <n v="7038"/>
    <n v="88353"/>
    <s v="Johnny Shaw"/>
    <s v="Express Road Cargo"/>
    <x v="0"/>
    <x v="1"/>
    <s v="High"/>
    <s v="Pinot Noir"/>
    <x v="0"/>
    <x v="6"/>
    <s v="Orin Swift Cellars Fragile Rose 2014"/>
    <s v="Large Crate"/>
    <s v="Adelaide"/>
    <x v="1335"/>
    <d v="2012-05-24T00:00:00"/>
    <n v="18"/>
    <n v="7.0000000000000007E-2"/>
    <n v="14.27"/>
    <n v="7.27"/>
    <n v="256.86"/>
  </r>
  <r>
    <n v="7039"/>
    <n v="88353"/>
    <s v="Johnny Shaw"/>
    <s v="Express Road Cargo"/>
    <x v="1"/>
    <x v="1"/>
    <s v="High"/>
    <s v="Pinot Gris"/>
    <x v="0"/>
    <x v="6"/>
    <s v="Angeline Sauvignon Blanc 2014"/>
    <s v="Loose Wrap"/>
    <s v="Port Lincoln"/>
    <x v="1335"/>
    <d v="2012-05-24T00:00:00"/>
    <n v="18"/>
    <n v="0.1"/>
    <n v="9.49"/>
    <n v="5.76"/>
    <n v="170.82"/>
  </r>
  <r>
    <n v="7040"/>
    <n v="88353"/>
    <s v="Steven Hunter"/>
    <s v="Road Cargo"/>
    <x v="0"/>
    <x v="1"/>
    <s v="High"/>
    <s v="Malbec"/>
    <x v="0"/>
    <x v="6"/>
    <s v="JCB N¬∞21 Brut Cremant de Bourgogne"/>
    <s v="Large Crate"/>
    <s v="Launceston"/>
    <x v="1335"/>
    <d v="2012-05-24T00:00:00"/>
    <n v="15"/>
    <n v="0.02"/>
    <n v="11.5"/>
    <n v="7.19"/>
    <n v="172.5"/>
  </r>
  <r>
    <n v="7041"/>
    <n v="90591"/>
    <s v="Cheryl George"/>
    <s v="Road Cargo"/>
    <x v="1"/>
    <x v="2"/>
    <s v="Medium"/>
    <s v="Reisling"/>
    <x v="0"/>
    <x v="6"/>
    <s v="Leeuwin Estate Art Series Chardonnay 2012"/>
    <s v="Large Crate"/>
    <s v="Mandurah"/>
    <x v="733"/>
    <d v="2012-10-07T00:00:00"/>
    <n v="3"/>
    <n v="0.04"/>
    <n v="195.99"/>
    <n v="4.2"/>
    <n v="587.97"/>
  </r>
  <r>
    <n v="7042"/>
    <n v="89117"/>
    <s v="Peter Nguyen"/>
    <s v="Air Cargo"/>
    <x v="2"/>
    <x v="1"/>
    <s v="Critical"/>
    <s v="Champagne"/>
    <x v="0"/>
    <x v="6"/>
    <s v="Barnard Griffin Rose of Sangiovese 2014"/>
    <s v="Extra Large Crate"/>
    <s v="Mount Barker"/>
    <x v="428"/>
    <d v="2013-11-19T00:00:00"/>
    <n v="39"/>
    <n v="0"/>
    <n v="216.6"/>
    <n v="64.2"/>
    <n v="8447.4"/>
  </r>
  <r>
    <n v="7043"/>
    <n v="87694"/>
    <s v="Carlos Taylor"/>
    <s v="Express Road Cargo"/>
    <x v="0"/>
    <x v="1"/>
    <s v="Not Specified"/>
    <s v="Zinfandel"/>
    <x v="0"/>
    <x v="6"/>
    <s v="Laurent-Perrier Brut Rose"/>
    <s v="Large Crate"/>
    <s v="Canberra"/>
    <x v="140"/>
    <d v="2013-12-29T00:00:00"/>
    <n v="23"/>
    <n v="7.0000000000000007E-2"/>
    <n v="3.95"/>
    <n v="5.13"/>
    <n v="90.850000000000009"/>
  </r>
  <r>
    <n v="7044"/>
    <n v="89659"/>
    <s v="Steven Gordon"/>
    <s v="Express Road Cargo"/>
    <x v="1"/>
    <x v="1"/>
    <s v="Low"/>
    <s v="Sauvignon Blanc"/>
    <x v="0"/>
    <x v="6"/>
    <s v="Lincourt Courtney's Chardonnay 2012"/>
    <s v="Standard Size Crate"/>
    <s v="Adelaide"/>
    <x v="457"/>
    <d v="2011-08-28T00:00:00"/>
    <n v="2"/>
    <n v="0"/>
    <n v="35.409999999999997"/>
    <n v="1.99"/>
    <n v="70.819999999999993"/>
  </r>
  <r>
    <n v="7045"/>
    <n v="90038"/>
    <s v="Louise Medina"/>
    <s v="Express Road Cargo"/>
    <x v="0"/>
    <x v="3"/>
    <s v="Critical"/>
    <s v="Merlot"/>
    <x v="0"/>
    <x v="6"/>
    <s v="Lucien Albrecht Cremant d'Alsace Brut"/>
    <s v="Full Container"/>
    <s v="Newcastle"/>
    <x v="1107"/>
    <d v="2013-05-22T00:00:00"/>
    <n v="13"/>
    <n v="0.08"/>
    <n v="5"/>
    <n v="3.39"/>
    <n v="65"/>
  </r>
  <r>
    <n v="7046"/>
    <n v="90032"/>
    <s v="Eugene Larson"/>
    <s v="Express Road Cargo"/>
    <x v="1"/>
    <x v="3"/>
    <s v="Low"/>
    <s v="Sauvignon Blanc"/>
    <x v="0"/>
    <x v="6"/>
    <s v="St. Supery Sauvignon Blanc 2015"/>
    <s v="Loose Wrap"/>
    <s v="Campbeltown"/>
    <x v="145"/>
    <d v="2010-05-23T00:00:00"/>
    <n v="18"/>
    <n v="7.0000000000000007E-2"/>
    <n v="12.99"/>
    <n v="9.44"/>
    <n v="233.82"/>
  </r>
  <r>
    <n v="7047"/>
    <n v="89037"/>
    <s v="Carlos Mills"/>
    <s v="Express Road Cargo"/>
    <x v="1"/>
    <x v="1"/>
    <s v="High"/>
    <s v="Reisling"/>
    <x v="0"/>
    <x v="6"/>
    <s v="Robert Oatley Sauvignon Blanc 2013"/>
    <s v="Standard Size Crate"/>
    <s v="Hobart"/>
    <x v="703"/>
    <d v="2013-08-23T00:00:00"/>
    <n v="19"/>
    <n v="0.09"/>
    <n v="35.99"/>
    <n v="1.25"/>
    <n v="683.81000000000006"/>
  </r>
  <r>
    <n v="7048"/>
    <n v="91564"/>
    <s v="Jose Taylor"/>
    <s v="Express Road Cargo"/>
    <x v="1"/>
    <x v="1"/>
    <s v="Critical"/>
    <s v="Reisling"/>
    <x v="0"/>
    <x v="6"/>
    <s v="Villa Maria Private Bin Sauvignon Blanc 2015"/>
    <s v="Large Crate"/>
    <s v="Launceston"/>
    <x v="271"/>
    <d v="2013-09-18T00:00:00"/>
    <n v="11"/>
    <n v="0.09"/>
    <n v="125.99"/>
    <n v="8.8000000000000007"/>
    <n v="1385.8899999999999"/>
  </r>
  <r>
    <n v="7049"/>
    <n v="87970"/>
    <s v="Jack Roberts"/>
    <s v="Air Cargo"/>
    <x v="2"/>
    <x v="0"/>
    <s v="Not Specified"/>
    <s v="Champagne"/>
    <x v="0"/>
    <x v="6"/>
    <s v="Gerard Bertrand Cote des Roses Rose 2014"/>
    <s v="Extra Large Crate"/>
    <s v="Darwin"/>
    <x v="23"/>
    <d v="2012-05-03T00:00:00"/>
    <n v="11"/>
    <n v="0.02"/>
    <n v="90.98"/>
    <n v="30"/>
    <n v="1000.7800000000001"/>
  </r>
  <r>
    <n v="7050"/>
    <n v="87294"/>
    <s v="Ralph Rivera"/>
    <s v="Express Road Cargo"/>
    <x v="0"/>
    <x v="2"/>
    <s v="Critical"/>
    <s v="Sangiovese"/>
    <x v="0"/>
    <x v="6"/>
    <s v="Sutter Home White Zinfandel"/>
    <s v="Large Crate"/>
    <s v="Albany"/>
    <x v="266"/>
    <d v="2013-06-01T00:00:00"/>
    <n v="1"/>
    <n v="0.05"/>
    <n v="896.99"/>
    <n v="19.989999999999998"/>
    <n v="896.99"/>
  </r>
  <r>
    <n v="7051"/>
    <n v="88910"/>
    <s v="Donald Foster"/>
    <s v="Road Cargo"/>
    <x v="2"/>
    <x v="3"/>
    <s v="Low"/>
    <s v="Sangiovese Rose"/>
    <x v="0"/>
    <x v="6"/>
    <s v="Pietradolce Etna Rosato 2014"/>
    <s v="Mini Crate"/>
    <s v="Armidale"/>
    <x v="429"/>
    <d v="2013-08-05T00:00:00"/>
    <n v="4"/>
    <n v="0.02"/>
    <n v="105.34"/>
    <n v="24.49"/>
    <n v="421.36"/>
  </r>
  <r>
    <n v="7052"/>
    <n v="88910"/>
    <s v="Heather Lawson"/>
    <s v="Express Road Cargo"/>
    <x v="2"/>
    <x v="3"/>
    <s v="Low"/>
    <s v="Grenache Rose"/>
    <x v="0"/>
    <x v="4"/>
    <s v="Chateau d'Esclans Whispering Angel Rose 2014"/>
    <s v="Full Container"/>
    <s v="Blue Mountains"/>
    <x v="429"/>
    <d v="2013-08-01T00:00:00"/>
    <n v="15"/>
    <n v="0.08"/>
    <n v="39.89"/>
    <n v="3.04"/>
    <n v="598.35"/>
  </r>
  <r>
    <n v="7053"/>
    <n v="88133"/>
    <s v="Norma Nichols"/>
    <s v="Express Road Cargo"/>
    <x v="0"/>
    <x v="2"/>
    <s v="Critical"/>
    <s v="Shiraz"/>
    <x v="0"/>
    <x v="6"/>
    <s v="Chateau Gaudrelle Cremant d'Loire Brut"/>
    <s v="Full Container"/>
    <s v="Mandurah"/>
    <x v="470"/>
    <d v="2013-10-09T00:00:00"/>
    <n v="21"/>
    <n v="0"/>
    <n v="5.68"/>
    <n v="1.46"/>
    <n v="119.28"/>
  </r>
  <r>
    <n v="7054"/>
    <n v="88133"/>
    <s v="Norma Nichols"/>
    <s v="Express Road Cargo"/>
    <x v="0"/>
    <x v="2"/>
    <s v="Critical"/>
    <s v="Zinfandel"/>
    <x v="0"/>
    <x v="6"/>
    <s v="Sutter Home Pink Moscato"/>
    <s v="Full Container"/>
    <s v="Bunbury"/>
    <x v="470"/>
    <d v="2013-10-11T00:00:00"/>
    <n v="13"/>
    <n v="0.02"/>
    <n v="10.14"/>
    <n v="2.27"/>
    <n v="131.82"/>
  </r>
  <r>
    <n v="7055"/>
    <n v="88806"/>
    <s v="Raymond Bishop"/>
    <s v="Express Road Cargo"/>
    <x v="2"/>
    <x v="1"/>
    <s v="Low"/>
    <s v="Cremant"/>
    <x v="0"/>
    <x v="6"/>
    <s v="Belle Glos Oeil de Perdrix Pinot Noir Blanc 2014"/>
    <s v="Mini Crate"/>
    <s v="Canberra"/>
    <x v="241"/>
    <d v="2012-04-26T00:00:00"/>
    <n v="14"/>
    <n v="0.08"/>
    <n v="50.98"/>
    <n v="22.24"/>
    <n v="713.71999999999991"/>
  </r>
  <r>
    <n v="7056"/>
    <n v="88806"/>
    <s v="Andrew Henry"/>
    <s v="Express Road Cargo"/>
    <x v="0"/>
    <x v="1"/>
    <s v="Low"/>
    <s v="Pinot Noir"/>
    <x v="0"/>
    <x v="6"/>
    <s v="Sutter Home Pink Moscato"/>
    <s v="Large Crate"/>
    <s v="Mount Gambier"/>
    <x v="241"/>
    <d v="2012-04-27T00:00:00"/>
    <n v="12"/>
    <n v="0.08"/>
    <n v="34.76"/>
    <n v="8.2200000000000006"/>
    <n v="417.12"/>
  </r>
  <r>
    <n v="7057"/>
    <n v="87665"/>
    <s v="Shirley Ortiz"/>
    <s v="Express Road Cargo"/>
    <x v="0"/>
    <x v="2"/>
    <s v="Critical"/>
    <s v="Zinfandel"/>
    <x v="0"/>
    <x v="4"/>
    <s v="Bollinger Brut Special Cuvee"/>
    <s v="Loose Wrap"/>
    <s v="Busseltol"/>
    <x v="888"/>
    <d v="2013-04-16T00:00:00"/>
    <n v="1"/>
    <n v="7.0000000000000007E-2"/>
    <n v="225.04"/>
    <n v="11.79"/>
    <n v="225.04"/>
  </r>
  <r>
    <n v="7058"/>
    <n v="91277"/>
    <s v="Todd Robinson"/>
    <s v="Express Road Cargo"/>
    <x v="0"/>
    <x v="3"/>
    <s v="Medium"/>
    <s v="Pinot Noir"/>
    <x v="0"/>
    <x v="6"/>
    <s v="Jean-Baptiste Adam Les Natures Cremant d'Alsace Brut"/>
    <s v="Large Crate"/>
    <s v="Broken Hill"/>
    <x v="866"/>
    <d v="2010-10-19T00:00:00"/>
    <n v="10"/>
    <n v="0.06"/>
    <n v="4.24"/>
    <n v="5.41"/>
    <n v="42.400000000000006"/>
  </r>
  <r>
    <n v="7059"/>
    <n v="91277"/>
    <s v="Todd Robinson"/>
    <s v="Express Road Cargo"/>
    <x v="1"/>
    <x v="3"/>
    <s v="Medium"/>
    <s v="Chardonnay"/>
    <x v="0"/>
    <x v="6"/>
    <s v="Cloudy Bay Sauvignon Blanc 2015"/>
    <s v="Mini Crate"/>
    <s v="Orange"/>
    <x v="866"/>
    <d v="2010-10-19T00:00:00"/>
    <n v="1"/>
    <n v="0.04"/>
    <n v="6783.02"/>
    <n v="24.49"/>
    <n v="6783.02"/>
  </r>
  <r>
    <n v="7060"/>
    <n v="88148"/>
    <s v="Richard Martin"/>
    <s v="Express Road Cargo"/>
    <x v="2"/>
    <x v="0"/>
    <s v="Medium"/>
    <s v="Cremant"/>
    <x v="0"/>
    <x v="6"/>
    <s v="Francis Ford Coppola Sofia Rose 2014"/>
    <s v="Mini Crate"/>
    <s v="Palmerston"/>
    <x v="151"/>
    <d v="2013-06-16T00:00:00"/>
    <n v="18"/>
    <n v="0.01"/>
    <n v="105.29"/>
    <n v="10.119999999999999"/>
    <n v="1895.22"/>
  </r>
  <r>
    <n v="7061"/>
    <n v="88148"/>
    <s v="Richard Martin"/>
    <s v="Air Cargo"/>
    <x v="2"/>
    <x v="0"/>
    <s v="Medium"/>
    <s v="Grenache Rose"/>
    <x v="0"/>
    <x v="6"/>
    <s v="Sutter Home White Zinfandel"/>
    <s v="Small Crate"/>
    <s v="Palmerston"/>
    <x v="151"/>
    <d v="2013-06-14T00:00:00"/>
    <n v="5"/>
    <n v="0.05"/>
    <n v="31.76"/>
    <n v="45.51"/>
    <n v="158.80000000000001"/>
  </r>
  <r>
    <n v="7062"/>
    <n v="91475"/>
    <s v="Judith Stone"/>
    <s v="Air Cargo"/>
    <x v="2"/>
    <x v="0"/>
    <s v="Medium"/>
    <s v="Champagne"/>
    <x v="0"/>
    <x v="6"/>
    <s v="Sutter Home Pink Moscato"/>
    <s v="Extra Large Crate"/>
    <s v="Gold Coast"/>
    <x v="719"/>
    <d v="2011-06-16T00:00:00"/>
    <n v="12"/>
    <n v="0.06"/>
    <n v="113.98"/>
    <n v="30"/>
    <n v="1367.76"/>
  </r>
  <r>
    <n v="7063"/>
    <n v="86145"/>
    <s v="William Wood"/>
    <s v="Express Road Cargo"/>
    <x v="1"/>
    <x v="1"/>
    <s v="Medium"/>
    <s v="Chardonnay"/>
    <x v="0"/>
    <x v="6"/>
    <s v="Dog Point Vineyard Sauvignon Blanc 2014"/>
    <s v="Large Crate"/>
    <s v="Adelaide"/>
    <x v="430"/>
    <d v="2010-07-22T00:00:00"/>
    <n v="12"/>
    <n v="0.04"/>
    <n v="30.73"/>
    <n v="4"/>
    <n v="368.76"/>
  </r>
  <r>
    <n v="7064"/>
    <n v="89980"/>
    <s v="Donald Reid"/>
    <s v="Air Cargo"/>
    <x v="1"/>
    <x v="1"/>
    <s v="High"/>
    <s v="Reisling"/>
    <x v="0"/>
    <x v="6"/>
    <s v="Mercer Canyons Chardonnay 2013"/>
    <s v="Extra Large Crate"/>
    <s v="Canberra"/>
    <x v="386"/>
    <d v="2013-10-31T00:00:00"/>
    <n v="26"/>
    <n v="0.1"/>
    <n v="100.97"/>
    <n v="14"/>
    <n v="2625.22"/>
  </r>
  <r>
    <n v="7065"/>
    <n v="88469"/>
    <s v="Jesse Pierce"/>
    <s v="Express Road Cargo"/>
    <x v="0"/>
    <x v="2"/>
    <s v="Critical"/>
    <s v="Sangiovese"/>
    <x v="0"/>
    <x v="6"/>
    <s v="Chateau d'Esclans Garrus Rose 2013"/>
    <s v="Large Crate"/>
    <s v="Albany"/>
    <x v="810"/>
    <d v="2013-12-22T00:00:00"/>
    <n v="10"/>
    <n v="0.06"/>
    <n v="15.01"/>
    <n v="8.4"/>
    <n v="150.1"/>
  </r>
  <r>
    <n v="7066"/>
    <n v="88469"/>
    <s v="Jesse Pierce"/>
    <s v="Express Road Cargo"/>
    <x v="1"/>
    <x v="2"/>
    <s v="Critical"/>
    <s v="Reisling"/>
    <x v="0"/>
    <x v="6"/>
    <s v="Lucky Chardonnay 2012"/>
    <s v="Large Crate"/>
    <s v="Bunbury"/>
    <x v="810"/>
    <d v="2013-12-22T00:00:00"/>
    <n v="13"/>
    <n v="0.05"/>
    <n v="20.97"/>
    <n v="6.5"/>
    <n v="272.61"/>
  </r>
  <r>
    <n v="7067"/>
    <n v="88469"/>
    <s v="Jesse Pierce"/>
    <s v="Express Road Cargo"/>
    <x v="1"/>
    <x v="2"/>
    <s v="Critical"/>
    <s v="Reisling"/>
    <x v="0"/>
    <x v="6"/>
    <s v="Giesen Sauvignon Blanc 2014"/>
    <s v="Standard Size Crate"/>
    <s v="Bunbury"/>
    <x v="810"/>
    <d v="2013-12-22T00:00:00"/>
    <n v="5"/>
    <n v="0.06"/>
    <n v="10.01"/>
    <n v="1.99"/>
    <n v="50.05"/>
  </r>
  <r>
    <n v="7068"/>
    <n v="87968"/>
    <s v="Jack Roberts"/>
    <s v="Express Road Cargo"/>
    <x v="0"/>
    <x v="0"/>
    <s v="High"/>
    <s v="Merlot"/>
    <x v="0"/>
    <x v="6"/>
    <s v="Francis Ford Coppola Sofia Rose 2014"/>
    <s v="Large Crate"/>
    <s v="Palmerston"/>
    <x v="299"/>
    <d v="2012-02-06T00:00:00"/>
    <n v="1"/>
    <n v="0"/>
    <n v="4.9800000000000004"/>
    <n v="5.0199999999999996"/>
    <n v="4.9800000000000004"/>
  </r>
  <r>
    <n v="7069"/>
    <n v="87968"/>
    <s v="Gregory Hawkins"/>
    <s v="Express Road Cargo"/>
    <x v="1"/>
    <x v="0"/>
    <s v="High"/>
    <s v="Reisling"/>
    <x v="0"/>
    <x v="6"/>
    <s v="Los Vascos Sauvignon Blanc 2015"/>
    <s v="Mini Crate"/>
    <s v="Palmerston"/>
    <x v="299"/>
    <d v="2012-02-08T00:00:00"/>
    <n v="1"/>
    <n v="0.05"/>
    <n v="3499.99"/>
    <n v="24.49"/>
    <n v="3499.99"/>
  </r>
  <r>
    <n v="7070"/>
    <n v="90018"/>
    <s v="Eugene Green"/>
    <s v="Express Road Cargo"/>
    <x v="0"/>
    <x v="1"/>
    <s v="High"/>
    <s v="Merlot"/>
    <x v="0"/>
    <x v="6"/>
    <s v="Marques de Caceres Rioja Rosado 2014"/>
    <s v="Large Crate"/>
    <s v="Victor Harbor"/>
    <x v="466"/>
    <d v="2012-09-13T00:00:00"/>
    <n v="13"/>
    <n v="0.01"/>
    <n v="165.98"/>
    <n v="19.989999999999998"/>
    <n v="2157.7399999999998"/>
  </r>
  <r>
    <n v="7071"/>
    <n v="87122"/>
    <s v="Douglas Alvarez"/>
    <s v="Express Road Cargo"/>
    <x v="0"/>
    <x v="3"/>
    <s v="High"/>
    <s v="Cabernet Sauvignon"/>
    <x v="0"/>
    <x v="4"/>
    <s v="Chateau de Campuget Costieres de Nimes Tradition Rose 2015"/>
    <s v="Large Crate"/>
    <s v="Liverpool"/>
    <x v="754"/>
    <d v="2012-02-27T00:00:00"/>
    <n v="11"/>
    <n v="0.05"/>
    <n v="155.06"/>
    <n v="7.07"/>
    <n v="1705.66"/>
  </r>
  <r>
    <n v="7072"/>
    <n v="88035"/>
    <s v="Larry Allen"/>
    <s v="Express Road Cargo"/>
    <x v="0"/>
    <x v="1"/>
    <s v="Low"/>
    <s v="Zinfandel"/>
    <x v="0"/>
    <x v="6"/>
    <s v="Chateau de Campuget Costieres de Nimes Tradition Rose 2015"/>
    <s v="Large Crate"/>
    <s v="Ararat"/>
    <x v="156"/>
    <d v="2013-03-18T00:00:00"/>
    <n v="11"/>
    <n v="0.06"/>
    <n v="30.56"/>
    <n v="2.99"/>
    <n v="336.15999999999997"/>
  </r>
  <r>
    <n v="7073"/>
    <n v="88035"/>
    <s v="Larry Allen"/>
    <s v="Air Cargo"/>
    <x v="2"/>
    <x v="1"/>
    <s v="Low"/>
    <s v="Grenache Rose"/>
    <x v="0"/>
    <x v="6"/>
    <s v="Locations by Dave Phinney F Rose&quot;"/>
    <s v="Small Crate"/>
    <s v="Hamilton"/>
    <x v="156"/>
    <d v="2013-03-16T00:00:00"/>
    <n v="13"/>
    <n v="7.0000000000000007E-2"/>
    <n v="137.47999999999999"/>
    <n v="32.18"/>
    <n v="1787.2399999999998"/>
  </r>
  <r>
    <n v="7074"/>
    <n v="88418"/>
    <s v="Scott Fisher"/>
    <s v="Express Road Cargo"/>
    <x v="0"/>
    <x v="1"/>
    <s v="Critical"/>
    <s v="Shiraz"/>
    <x v="0"/>
    <x v="6"/>
    <s v="Schramsberg Cremant Demi-Sec 2011"/>
    <s v="Large Crate"/>
    <s v="Adelaide"/>
    <x v="232"/>
    <d v="2010-03-20T00:00:00"/>
    <n v="6"/>
    <n v="0.1"/>
    <n v="5.98"/>
    <n v="5.14"/>
    <n v="35.880000000000003"/>
  </r>
  <r>
    <n v="7075"/>
    <n v="87702"/>
    <s v="Clarence Wells"/>
    <s v="Air Cargo"/>
    <x v="1"/>
    <x v="2"/>
    <s v="Low"/>
    <s v="Reisling"/>
    <x v="0"/>
    <x v="7"/>
    <s v="St. Supery Sauvignon Blanc 2015"/>
    <s v="Extra Large Crate"/>
    <s v="Busseltol"/>
    <x v="616"/>
    <d v="2011-05-20T00:00:00"/>
    <n v="9"/>
    <n v="0.04"/>
    <n v="306.14"/>
    <n v="26.53"/>
    <n v="2755.2599999999998"/>
  </r>
  <r>
    <n v="7076"/>
    <n v="87702"/>
    <s v="Clarence Wells"/>
    <s v="Express Road Cargo"/>
    <x v="0"/>
    <x v="2"/>
    <s v="Low"/>
    <s v="Cabernet Sauvignon"/>
    <x v="0"/>
    <x v="7"/>
    <s v="Domaine Lafond Roc-Epine Tavel Rose 2014"/>
    <s v="Large Crate"/>
    <s v="Albany"/>
    <x v="616"/>
    <d v="2011-05-17T00:00:00"/>
    <n v="15"/>
    <n v="0"/>
    <n v="30.98"/>
    <n v="17.079999999999998"/>
    <n v="464.7"/>
  </r>
  <r>
    <n v="7077"/>
    <n v="86092"/>
    <s v="Joshua Nichols"/>
    <s v="Express Road Cargo"/>
    <x v="0"/>
    <x v="1"/>
    <s v="Low"/>
    <s v="Sangiovese"/>
    <x v="0"/>
    <x v="7"/>
    <s v="Pietradolce Etna Rosato 2014"/>
    <s v="Full Container"/>
    <s v="Launceston"/>
    <x v="301"/>
    <d v="2010-07-05T00:00:00"/>
    <n v="6"/>
    <n v="0.09"/>
    <n v="1.48"/>
    <n v="0.7"/>
    <n v="8.879999999999999"/>
  </r>
  <r>
    <n v="7078"/>
    <n v="87623"/>
    <s v="Walter Hughes"/>
    <s v="Express Road Cargo"/>
    <x v="0"/>
    <x v="1"/>
    <s v="Not Specified"/>
    <s v="Zinfandel"/>
    <x v="0"/>
    <x v="7"/>
    <s v="Chateau D'Aqueria Tavel Rose 2013"/>
    <s v="Large Crate"/>
    <s v="Port Adelaide"/>
    <x v="1019"/>
    <d v="2011-08-01T00:00:00"/>
    <n v="1"/>
    <n v="0.01"/>
    <n v="172.99"/>
    <n v="19.989999999999998"/>
    <n v="172.99"/>
  </r>
  <r>
    <n v="7079"/>
    <n v="87623"/>
    <s v="Matthew Kelley"/>
    <s v="Express Road Cargo"/>
    <x v="1"/>
    <x v="1"/>
    <s v="Not Specified"/>
    <s v="Sauvignon Blanc"/>
    <x v="0"/>
    <x v="7"/>
    <s v="Angeline Sauvignon Blanc 2014"/>
    <s v="Full Container"/>
    <s v="Canberra"/>
    <x v="1019"/>
    <d v="2011-08-01T00:00:00"/>
    <n v="5"/>
    <n v="0.04"/>
    <n v="85.99"/>
    <n v="0.99"/>
    <n v="429.95"/>
  </r>
  <r>
    <n v="7080"/>
    <n v="87291"/>
    <s v="Ralph Rivera"/>
    <s v="Express Road Cargo"/>
    <x v="0"/>
    <x v="2"/>
    <s v="High"/>
    <s v="Malbec"/>
    <x v="0"/>
    <x v="7"/>
    <s v="JCB N¬∞21 Brut Cremant de Bourgogne"/>
    <s v="Large Crate"/>
    <s v="Geraldton"/>
    <x v="18"/>
    <d v="2013-02-16T00:00:00"/>
    <n v="8"/>
    <n v="0.02"/>
    <n v="6.68"/>
    <n v="5.2"/>
    <n v="53.44"/>
  </r>
  <r>
    <n v="7081"/>
    <n v="87755"/>
    <s v="Joe Olson"/>
    <s v="Road Cargo"/>
    <x v="1"/>
    <x v="1"/>
    <s v="Medium"/>
    <s v="Reisling"/>
    <x v="0"/>
    <x v="7"/>
    <s v="Leeuwin Estate Art Series Chardonnay 2012"/>
    <s v="Standard Size Crate"/>
    <s v="Melbourne"/>
    <x v="610"/>
    <d v="2013-08-24T00:00:00"/>
    <n v="8"/>
    <n v="0"/>
    <n v="35.409999999999997"/>
    <n v="1.99"/>
    <n v="283.27999999999997"/>
  </r>
  <r>
    <n v="7082"/>
    <n v="88258"/>
    <s v="Fred Burton"/>
    <s v="Express Road Cargo"/>
    <x v="2"/>
    <x v="1"/>
    <s v="Low"/>
    <s v="Champagne"/>
    <x v="0"/>
    <x v="7"/>
    <s v="Chateau D'Aqueria Tavel Rose 2013"/>
    <s v="Mini Crate"/>
    <s v="Mildura"/>
    <x v="816"/>
    <d v="2011-06-13T00:00:00"/>
    <n v="17"/>
    <n v="0.02"/>
    <n v="49.34"/>
    <n v="10.25"/>
    <n v="838.78000000000009"/>
  </r>
  <r>
    <n v="7083"/>
    <n v="88258"/>
    <s v="Fred Burton"/>
    <s v="Express Road Cargo"/>
    <x v="0"/>
    <x v="1"/>
    <s v="Low"/>
    <s v="Pinot Noir"/>
    <x v="0"/>
    <x v="7"/>
    <s v="Pierre Sparr Cremant d'Alsace Reserve Brut Rose"/>
    <s v="Full Container"/>
    <s v="Hamilton"/>
    <x v="816"/>
    <d v="2011-06-16T00:00:00"/>
    <n v="15"/>
    <n v="0.05"/>
    <n v="3.28"/>
    <n v="1.95"/>
    <n v="49.199999999999996"/>
  </r>
  <r>
    <n v="7084"/>
    <n v="88258"/>
    <s v="Fred Burton"/>
    <s v="Express Road Cargo"/>
    <x v="0"/>
    <x v="1"/>
    <s v="Low"/>
    <s v="Pinot Noir"/>
    <x v="0"/>
    <x v="7"/>
    <s v="Langlois Chateau Cremant de Loire Brut"/>
    <s v="Full Container"/>
    <s v="Wodonga"/>
    <x v="816"/>
    <d v="2011-06-11T00:00:00"/>
    <n v="3"/>
    <n v="0.05"/>
    <n v="1.81"/>
    <n v="1.56"/>
    <n v="5.43"/>
  </r>
  <r>
    <n v="7085"/>
    <n v="87481"/>
    <s v="Joseph Castillo"/>
    <s v="Road Cargo"/>
    <x v="0"/>
    <x v="0"/>
    <s v="Critical"/>
    <s v="Shiraz"/>
    <x v="0"/>
    <x v="7"/>
    <s v="Jean-Baptiste Adam Les Natures Cremant d'Alsace Brut"/>
    <s v="Large Crate"/>
    <s v="Bundaberg"/>
    <x v="329"/>
    <d v="2013-06-21T00:00:00"/>
    <n v="11"/>
    <n v="0.04"/>
    <n v="6.48"/>
    <n v="6.35"/>
    <n v="71.28"/>
  </r>
  <r>
    <n v="7086"/>
    <n v="90231"/>
    <s v="Gary Fields"/>
    <s v="Express Road Cargo"/>
    <x v="2"/>
    <x v="2"/>
    <s v="Not Specified"/>
    <s v="Cremant"/>
    <x v="0"/>
    <x v="7"/>
    <s v="Locations by Dave Phinney F Rose&quot;"/>
    <s v="Loose Wrap"/>
    <s v="Perth"/>
    <x v="1158"/>
    <d v="2011-07-05T00:00:00"/>
    <n v="6"/>
    <n v="0"/>
    <n v="9.77"/>
    <n v="6.02"/>
    <n v="58.62"/>
  </r>
  <r>
    <n v="7087"/>
    <n v="87866"/>
    <s v="Roy Hayes"/>
    <s v="Express Road Cargo"/>
    <x v="0"/>
    <x v="0"/>
    <s v="Not Specified"/>
    <s v="Merlot"/>
    <x v="0"/>
    <x v="7"/>
    <s v="Dopff &amp; Irion Cremant Rose Brut"/>
    <s v="Large Crate"/>
    <s v="Palmerston"/>
    <x v="37"/>
    <d v="2012-03-18T00:00:00"/>
    <n v="4"/>
    <n v="0.02"/>
    <n v="18.940000000000001"/>
    <n v="1.49"/>
    <n v="75.760000000000005"/>
  </r>
  <r>
    <n v="7088"/>
    <n v="91247"/>
    <s v="Lawrence Hart"/>
    <s v="Road Cargo"/>
    <x v="0"/>
    <x v="2"/>
    <s v="Critical"/>
    <s v="Merlot"/>
    <x v="0"/>
    <x v="7"/>
    <s v="Veuve Clicquot Brut Yellow Label"/>
    <s v="Mini Crate"/>
    <s v="Freemantle"/>
    <x v="431"/>
    <d v="2012-05-18T00:00:00"/>
    <n v="7"/>
    <n v="0.05"/>
    <n v="76.72"/>
    <n v="19.95"/>
    <n v="537.04"/>
  </r>
  <r>
    <n v="7089"/>
    <n v="88100"/>
    <s v="Paul Gilbert"/>
    <s v="Express Road Cargo"/>
    <x v="0"/>
    <x v="3"/>
    <s v="Critical"/>
    <s v="Zinfandel"/>
    <x v="0"/>
    <x v="7"/>
    <s v="La Playa Estate Cabernet Sauvignon Rose 2015"/>
    <s v="Large Crate"/>
    <s v="Sydney"/>
    <x v="697"/>
    <d v="2013-04-12T00:00:00"/>
    <n v="4"/>
    <n v="0"/>
    <n v="48.91"/>
    <n v="5.81"/>
    <n v="195.64"/>
  </r>
  <r>
    <n v="7090"/>
    <n v="88100"/>
    <s v="Steven Reed"/>
    <s v="Express Road Cargo"/>
    <x v="0"/>
    <x v="3"/>
    <s v="Critical"/>
    <s v="Shiraz"/>
    <x v="0"/>
    <x v="7"/>
    <s v="Laurent-Perrier Brut Rose"/>
    <s v="Large Crate"/>
    <s v="Campbeltown"/>
    <x v="697"/>
    <d v="2013-04-12T00:00:00"/>
    <n v="6"/>
    <n v="0.08"/>
    <n v="165.98"/>
    <n v="19.989999999999998"/>
    <n v="995.87999999999988"/>
  </r>
  <r>
    <n v="7091"/>
    <n v="87518"/>
    <s v="Mark Thomas"/>
    <s v="Express Road Cargo"/>
    <x v="0"/>
    <x v="1"/>
    <s v="Critical"/>
    <s v="Cabernet Sauvignon"/>
    <x v="0"/>
    <x v="7"/>
    <s v="Marques de Caceres Rioja Rosado 2014"/>
    <s v="Large Crate"/>
    <s v="Burnie"/>
    <x v="1242"/>
    <d v="2013-09-03T00:00:00"/>
    <n v="18"/>
    <n v="0.06"/>
    <n v="10.35"/>
    <n v="0.99"/>
    <n v="186.29999999999998"/>
  </r>
  <r>
    <n v="7092"/>
    <n v="87740"/>
    <s v="Keith Cooper"/>
    <s v="Express Road Cargo"/>
    <x v="0"/>
    <x v="1"/>
    <s v="Medium"/>
    <s v="Sangiovese"/>
    <x v="0"/>
    <x v="7"/>
    <s v="Roederer Estate Brut"/>
    <s v="Full Container"/>
    <s v="Launceston"/>
    <x v="432"/>
    <d v="2011-03-04T00:00:00"/>
    <n v="1"/>
    <n v="0.03"/>
    <n v="2.6"/>
    <n v="2.4"/>
    <n v="2.6"/>
  </r>
  <r>
    <n v="7093"/>
    <n v="90007"/>
    <s v="John Peterson"/>
    <s v="Express Road Cargo"/>
    <x v="0"/>
    <x v="3"/>
    <s v="Medium"/>
    <s v="Pinot Noir"/>
    <x v="0"/>
    <x v="7"/>
    <s v="Moet &amp; Chandon Imperial"/>
    <s v="Large Crate"/>
    <s v="Penrith"/>
    <x v="738"/>
    <d v="2013-03-04T00:00:00"/>
    <n v="10"/>
    <n v="0.06"/>
    <n v="40.98"/>
    <n v="7.47"/>
    <n v="409.79999999999995"/>
  </r>
  <r>
    <n v="7094"/>
    <n v="88832"/>
    <s v="Lori Kim"/>
    <s v="Express Road Cargo"/>
    <x v="1"/>
    <x v="3"/>
    <s v="High"/>
    <s v="Reisling"/>
    <x v="0"/>
    <x v="7"/>
    <s v="Los Vascos Sauvignon Blanc 2015"/>
    <s v="Mini Crate"/>
    <s v="Liverpool"/>
    <x v="572"/>
    <d v="2012-07-12T00:00:00"/>
    <n v="11"/>
    <n v="0.1"/>
    <n v="199.99"/>
    <n v="24.49"/>
    <n v="2199.8900000000003"/>
  </r>
  <r>
    <n v="7095"/>
    <n v="88832"/>
    <s v="Lori Kim"/>
    <s v="Express Road Cargo"/>
    <x v="0"/>
    <x v="3"/>
    <s v="High"/>
    <s v="Cabernet Sauvignon"/>
    <x v="0"/>
    <x v="7"/>
    <s v="Domaine Lafage Miraflors Rose 2013"/>
    <s v="Large Crate"/>
    <s v="Paramatta"/>
    <x v="572"/>
    <d v="2012-07-12T00:00:00"/>
    <n v="5"/>
    <n v="0.03"/>
    <n v="6.48"/>
    <n v="7.37"/>
    <n v="32.400000000000006"/>
  </r>
  <r>
    <n v="7096"/>
    <n v="89970"/>
    <s v="Donald Reid"/>
    <s v="Air Cargo"/>
    <x v="2"/>
    <x v="1"/>
    <s v="Critical"/>
    <s v="Champagne"/>
    <x v="0"/>
    <x v="7"/>
    <s v="Gerard Bertrand Cote des Roses Rose 2014"/>
    <s v="Extra Large Crate"/>
    <s v="Canberra"/>
    <x v="25"/>
    <d v="2010-08-22T00:00:00"/>
    <n v="15"/>
    <n v="0"/>
    <n v="100.89"/>
    <n v="42"/>
    <n v="1513.35"/>
  </r>
  <r>
    <n v="7097"/>
    <n v="89978"/>
    <s v="Donald Reid"/>
    <s v="Express Road Cargo"/>
    <x v="0"/>
    <x v="1"/>
    <s v="Critical"/>
    <s v="Shiraz"/>
    <x v="0"/>
    <x v="7"/>
    <s v="Chateau D'Aqueria Tavel Rose 2013"/>
    <s v="Mini Crate"/>
    <s v="Canberra"/>
    <x v="302"/>
    <d v="2013-08-23T00:00:00"/>
    <n v="22"/>
    <n v="0.01"/>
    <n v="48.91"/>
    <n v="35"/>
    <n v="1076.02"/>
  </r>
  <r>
    <n v="7098"/>
    <n v="89367"/>
    <s v="Christine Wheeler"/>
    <s v="Express Road Cargo"/>
    <x v="1"/>
    <x v="2"/>
    <s v="Low"/>
    <s v="Pinot Gris"/>
    <x v="0"/>
    <x v="7"/>
    <s v="Angeline Sauvignon Blanc 2014"/>
    <s v="Large Crate"/>
    <s v="Geraldton"/>
    <x v="1271"/>
    <d v="2012-08-30T00:00:00"/>
    <n v="19"/>
    <n v="0.03"/>
    <n v="205.99"/>
    <n v="5"/>
    <n v="3913.8100000000004"/>
  </r>
  <r>
    <n v="7099"/>
    <n v="89367"/>
    <s v="Annie Alexander"/>
    <s v="Express Road Cargo"/>
    <x v="0"/>
    <x v="1"/>
    <s v="Low"/>
    <s v="Merlot"/>
    <x v="0"/>
    <x v="7"/>
    <s v="Chateau de Campuget Costieres de Nimes Tradition Rose 2015"/>
    <s v="Full Container"/>
    <s v="Canberra"/>
    <x v="1271"/>
    <d v="2012-09-01T00:00:00"/>
    <n v="2"/>
    <n v="0.09"/>
    <n v="1.95"/>
    <n v="1.63"/>
    <n v="3.9"/>
  </r>
  <r>
    <n v="7100"/>
    <n v="89367"/>
    <s v="Carlos Arnold"/>
    <s v="Express Road Cargo"/>
    <x v="1"/>
    <x v="1"/>
    <s v="Low"/>
    <s v="Chardonnay"/>
    <x v="0"/>
    <x v="7"/>
    <s v="Lincourt Courtney's Chardonnay 2012"/>
    <s v="Full Container"/>
    <s v="Ballarat"/>
    <x v="1271"/>
    <d v="2012-09-01T00:00:00"/>
    <n v="21"/>
    <n v="7.0000000000000007E-2"/>
    <n v="20.99"/>
    <n v="0.99"/>
    <n v="440.78999999999996"/>
  </r>
  <r>
    <n v="7101"/>
    <n v="90132"/>
    <s v="Billy Gomez"/>
    <s v="Express Road Cargo"/>
    <x v="0"/>
    <x v="2"/>
    <s v="Medium"/>
    <s v="Pinot Noir"/>
    <x v="0"/>
    <x v="7"/>
    <s v="Jean-Baptiste Adam Les Natures Cremant d'Alsace Brut"/>
    <s v="Large Crate"/>
    <s v="Busseltol"/>
    <x v="516"/>
    <d v="2011-03-10T00:00:00"/>
    <n v="11"/>
    <n v="0.09"/>
    <n v="59.98"/>
    <n v="3.99"/>
    <n v="659.78"/>
  </r>
  <r>
    <n v="7102"/>
    <n v="91250"/>
    <s v="Lawrence Hart"/>
    <s v="Express Road Cargo"/>
    <x v="1"/>
    <x v="2"/>
    <s v="Not Specified"/>
    <s v="Reisling"/>
    <x v="0"/>
    <x v="7"/>
    <s v="Dog Point Vineyard Sauvignon Blanc 2014"/>
    <s v="Large Crate"/>
    <s v="Bunbury"/>
    <x v="433"/>
    <d v="2013-04-28T00:00:00"/>
    <n v="10"/>
    <n v="0.03"/>
    <n v="65.989999999999995"/>
    <n v="8.99"/>
    <n v="659.9"/>
  </r>
  <r>
    <n v="7103"/>
    <n v="89938"/>
    <s v="Clarence Garcia"/>
    <s v="Road Cargo"/>
    <x v="0"/>
    <x v="0"/>
    <s v="High"/>
    <s v="Cabernet Sauvignon"/>
    <x v="0"/>
    <x v="7"/>
    <s v="Gerard Bertrand Cote des Roses Rose 2014"/>
    <s v="Large Crate"/>
    <s v="Mackay"/>
    <x v="859"/>
    <d v="2013-09-10T00:00:00"/>
    <n v="16"/>
    <n v="0.03"/>
    <n v="55.48"/>
    <n v="14.3"/>
    <n v="887.68"/>
  </r>
  <r>
    <n v="7104"/>
    <n v="86699"/>
    <s v="Ryan Clark"/>
    <s v="Express Road Cargo"/>
    <x v="2"/>
    <x v="1"/>
    <s v="Low"/>
    <s v="Grenache Rose"/>
    <x v="0"/>
    <x v="7"/>
    <s v="Barnard Griffin Rose of Sangiovese 2014"/>
    <s v="Large Crate"/>
    <s v="Canberra"/>
    <x v="896"/>
    <d v="2010-10-20T00:00:00"/>
    <n v="22"/>
    <n v="0"/>
    <n v="2.08"/>
    <n v="5.33"/>
    <n v="45.760000000000005"/>
  </r>
  <r>
    <n v="7105"/>
    <n v="91228"/>
    <s v="Robert Olson"/>
    <s v="Air Cargo"/>
    <x v="2"/>
    <x v="0"/>
    <s v="Critical"/>
    <s v="Grenache Rose"/>
    <x v="0"/>
    <x v="7"/>
    <s v="La Playa Estate Cabernet Sauvignon Rose 2015"/>
    <s v="Extra Large Crate"/>
    <s v="Rockhampton"/>
    <x v="857"/>
    <d v="2010-01-15T00:00:00"/>
    <n v="11"/>
    <n v="0.03"/>
    <n v="350.98"/>
    <n v="30"/>
    <n v="3860.78"/>
  </r>
  <r>
    <n v="7106"/>
    <n v="91228"/>
    <s v="Robert Olson"/>
    <s v="Express Road Cargo"/>
    <x v="0"/>
    <x v="0"/>
    <s v="Critical"/>
    <s v="Malbec"/>
    <x v="0"/>
    <x v="5"/>
    <s v="Chateau Gaudrelle Cremant d'Loire Brut"/>
    <s v="Full Container"/>
    <s v="Cairns"/>
    <x v="857"/>
    <d v="2010-01-14T00:00:00"/>
    <n v="8"/>
    <n v="0.04"/>
    <n v="1.68"/>
    <n v="1"/>
    <n v="13.44"/>
  </r>
  <r>
    <n v="7107"/>
    <n v="87896"/>
    <s v="Fred Parker"/>
    <s v="Air Cargo"/>
    <x v="2"/>
    <x v="1"/>
    <s v="Critical"/>
    <s v="Grenache Rose"/>
    <x v="0"/>
    <x v="5"/>
    <s v="Locations by Dave Phinney F Rose&quot;"/>
    <s v="Extra Large Crate"/>
    <s v="Launceston"/>
    <x v="1139"/>
    <d v="2012-09-07T00:00:00"/>
    <n v="17"/>
    <n v="0.03"/>
    <n v="350.99"/>
    <n v="59"/>
    <n v="5966.83"/>
  </r>
  <r>
    <n v="7108"/>
    <n v="87292"/>
    <s v="Eugene Howell"/>
    <s v="Express Road Cargo"/>
    <x v="0"/>
    <x v="2"/>
    <s v="High"/>
    <s v="Zinfandel"/>
    <x v="0"/>
    <x v="5"/>
    <s v="Louis Roederer Cristal Brut with Gift Box 2007"/>
    <s v="Large Crate"/>
    <s v="Albany"/>
    <x v="759"/>
    <d v="2013-04-10T00:00:00"/>
    <n v="5"/>
    <n v="0.04"/>
    <n v="23.99"/>
    <n v="6.71"/>
    <n v="119.94999999999999"/>
  </r>
  <r>
    <n v="7109"/>
    <n v="90827"/>
    <s v="Richard Alvarez"/>
    <s v="Express Road Cargo"/>
    <x v="0"/>
    <x v="3"/>
    <s v="Critical"/>
    <s v="Pinot Noir"/>
    <x v="0"/>
    <x v="5"/>
    <s v="Chateau d'Esclans Whispering Angel Rose 2014"/>
    <s v="Large Crate"/>
    <s v="Wollongong"/>
    <x v="468"/>
    <d v="2011-03-12T00:00:00"/>
    <n v="1"/>
    <n v="0.08"/>
    <n v="6.48"/>
    <n v="5.14"/>
    <n v="6.48"/>
  </r>
  <r>
    <n v="7110"/>
    <n v="90827"/>
    <s v="Richard Alvarez"/>
    <s v="Road Cargo"/>
    <x v="0"/>
    <x v="3"/>
    <s v="Critical"/>
    <s v="Zinfandel"/>
    <x v="0"/>
    <x v="5"/>
    <s v="Simonnet-Febvre Cremant de Bourgogne Blanc"/>
    <s v="Standard Size Crate"/>
    <s v="Queanbeyan"/>
    <x v="468"/>
    <d v="2011-03-10T00:00:00"/>
    <n v="4"/>
    <n v="0.04"/>
    <n v="8.34"/>
    <n v="2.64"/>
    <n v="33.36"/>
  </r>
  <r>
    <n v="7111"/>
    <n v="90827"/>
    <s v="Richard Alvarez"/>
    <s v="Express Road Cargo"/>
    <x v="0"/>
    <x v="3"/>
    <s v="Critical"/>
    <s v="Malbec"/>
    <x v="0"/>
    <x v="5"/>
    <s v="Louis Roederer Cristal Brut 2006"/>
    <s v="Mini Crate"/>
    <s v="Sydney"/>
    <x v="468"/>
    <d v="2011-03-09T00:00:00"/>
    <n v="5"/>
    <n v="0.01"/>
    <n v="64.650000000000006"/>
    <n v="35"/>
    <n v="323.25"/>
  </r>
  <r>
    <n v="7112"/>
    <n v="90144"/>
    <s v="Billy Gomez"/>
    <s v="Express Road Cargo"/>
    <x v="0"/>
    <x v="2"/>
    <s v="Medium"/>
    <s v="Cabernet Sauvignon"/>
    <x v="0"/>
    <x v="5"/>
    <s v="JCB N¬∞21 Brut Cremant de Bourgogne"/>
    <s v="Large Crate"/>
    <s v="Mandurah"/>
    <x v="1366"/>
    <d v="2014-01-02T00:00:00"/>
    <n v="20"/>
    <n v="0.03"/>
    <n v="162.93"/>
    <n v="19.989999999999998"/>
    <n v="3258.6000000000004"/>
  </r>
  <r>
    <n v="7113"/>
    <n v="89366"/>
    <s v="Christina Woods"/>
    <s v="Air Cargo"/>
    <x v="2"/>
    <x v="2"/>
    <s v="Critical"/>
    <s v="Sangiovese Rose"/>
    <x v="0"/>
    <x v="5"/>
    <s v="Francis Ford Coppola Sofia Rose 2014"/>
    <s v="Extra Large Crate"/>
    <s v="Albany"/>
    <x v="869"/>
    <d v="2012-05-13T00:00:00"/>
    <n v="14"/>
    <n v="0.08"/>
    <n v="60.89"/>
    <n v="32.409999999999997"/>
    <n v="852.46"/>
  </r>
  <r>
    <n v="7114"/>
    <n v="90792"/>
    <s v="Larry Wallace"/>
    <s v="Air Cargo"/>
    <x v="2"/>
    <x v="0"/>
    <s v="Not Specified"/>
    <s v="Grenache Rose"/>
    <x v="0"/>
    <x v="5"/>
    <s v="Miraval Rose (1.5 Liter Magnum) 2014"/>
    <s v="Extra Large Crate"/>
    <s v="Cairns"/>
    <x v="175"/>
    <d v="2012-04-25T00:00:00"/>
    <n v="3"/>
    <n v="7.0000000000000007E-2"/>
    <n v="159.31"/>
    <n v="60"/>
    <n v="477.93"/>
  </r>
  <r>
    <n v="7115"/>
    <n v="90909"/>
    <s v="Howard Mccoy"/>
    <s v="Express Road Cargo"/>
    <x v="0"/>
    <x v="3"/>
    <s v="High"/>
    <s v="Pinot Noir"/>
    <x v="0"/>
    <x v="5"/>
    <s v="Simonnet-Febvre Cremant de Bourgogne Blanc"/>
    <s v="Full Container"/>
    <s v="Lithgow"/>
    <x v="1266"/>
    <d v="2010-07-31T00:00:00"/>
    <n v="11"/>
    <n v="0.05"/>
    <n v="1.68"/>
    <n v="1.57"/>
    <n v="18.48"/>
  </r>
  <r>
    <n v="7116"/>
    <n v="90909"/>
    <s v="Howard Mccoy"/>
    <s v="Air Cargo"/>
    <x v="2"/>
    <x v="3"/>
    <s v="High"/>
    <s v="Sangiovese Rose"/>
    <x v="0"/>
    <x v="5"/>
    <s v="Pietradolce Etna Rosato 2014"/>
    <s v="Small Crate"/>
    <s v="Goulburn"/>
    <x v="1266"/>
    <d v="2010-08-01T00:00:00"/>
    <n v="1"/>
    <n v="0.1"/>
    <n v="218.75"/>
    <n v="69.64"/>
    <n v="218.75"/>
  </r>
  <r>
    <n v="7117"/>
    <n v="90909"/>
    <s v="Tina Foster"/>
    <s v="Express Road Cargo"/>
    <x v="0"/>
    <x v="3"/>
    <s v="High"/>
    <s v="Zinfandel"/>
    <x v="0"/>
    <x v="5"/>
    <s v="Chateau de Campuget Costieres de Nimes Tradition Rose 2015"/>
    <s v="Full Container"/>
    <s v="Grafton"/>
    <x v="1266"/>
    <d v="2010-08-01T00:00:00"/>
    <n v="2"/>
    <n v="0"/>
    <n v="15.04"/>
    <n v="1.97"/>
    <n v="30.08"/>
  </r>
  <r>
    <n v="7118"/>
    <n v="90084"/>
    <s v="Antonio Powell"/>
    <s v="Road Cargo"/>
    <x v="0"/>
    <x v="0"/>
    <s v="Not Specified"/>
    <s v="Sangiovese"/>
    <x v="0"/>
    <x v="5"/>
    <s v="Bertani Bertarose 2014"/>
    <s v="Large Crate"/>
    <s v="Darwin"/>
    <x v="893"/>
    <d v="2012-08-20T00:00:00"/>
    <n v="17"/>
    <n v="0.04"/>
    <n v="22.98"/>
    <n v="4.5"/>
    <n v="390.66"/>
  </r>
  <r>
    <n v="7119"/>
    <n v="86777"/>
    <s v="Christopher Gordon"/>
    <s v="Express Road Cargo"/>
    <x v="1"/>
    <x v="1"/>
    <s v="Critical"/>
    <s v="Chardonnay"/>
    <x v="0"/>
    <x v="5"/>
    <s v="Grgich Hills Chardonnay 2012"/>
    <s v="Mini Crate"/>
    <s v="Ararat"/>
    <x v="33"/>
    <d v="2012-11-08T00:00:00"/>
    <n v="22"/>
    <n v="0.05"/>
    <n v="574.74"/>
    <n v="24.49"/>
    <n v="12644.28"/>
  </r>
  <r>
    <n v="7120"/>
    <n v="89298"/>
    <s v="Ashley Griffin"/>
    <s v="Express Road Cargo"/>
    <x v="0"/>
    <x v="1"/>
    <s v="Medium"/>
    <s v="Merlot"/>
    <x v="0"/>
    <x v="5"/>
    <s v="Marques de Caceres Rioja Rosado 2014"/>
    <s v="Large Crate"/>
    <s v="Canberra"/>
    <x v="1004"/>
    <d v="2013-06-12T00:00:00"/>
    <n v="1"/>
    <n v="7.0000000000000007E-2"/>
    <n v="8.0399999999999991"/>
    <n v="8.94"/>
    <n v="8.0399999999999991"/>
  </r>
  <r>
    <n v="7121"/>
    <n v="91485"/>
    <s v="Matthew Little"/>
    <s v="Express Road Cargo"/>
    <x v="0"/>
    <x v="0"/>
    <s v="Critical"/>
    <s v="Zinfandel"/>
    <x v="0"/>
    <x v="5"/>
    <s v="Dom Perignon 2006"/>
    <s v="Large Crate"/>
    <s v="Rockhampton"/>
    <x v="1367"/>
    <d v="2013-06-19T00:00:00"/>
    <n v="17"/>
    <n v="0.08"/>
    <n v="48.92"/>
    <n v="4.5"/>
    <n v="831.64"/>
  </r>
  <r>
    <n v="7122"/>
    <n v="91485"/>
    <s v="Matthew Little"/>
    <s v="Express Road Cargo"/>
    <x v="0"/>
    <x v="0"/>
    <s v="Critical"/>
    <s v="Zinfandel"/>
    <x v="0"/>
    <x v="5"/>
    <s v="Sutter Home Pink Moscato"/>
    <s v="Large Crate"/>
    <s v="Cairns"/>
    <x v="1367"/>
    <d v="2013-06-19T00:00:00"/>
    <n v="17"/>
    <n v="0"/>
    <n v="15.57"/>
    <n v="1.39"/>
    <n v="264.69"/>
  </r>
  <r>
    <n v="7123"/>
    <n v="91485"/>
    <s v="Matthew Little"/>
    <s v="Express Road Cargo"/>
    <x v="2"/>
    <x v="0"/>
    <s v="Critical"/>
    <s v="Grenache Rose"/>
    <x v="0"/>
    <x v="5"/>
    <s v="Marques de Caceres Rioja Rosado 2014"/>
    <s v="Standard Size Crate"/>
    <s v="Gold Coast"/>
    <x v="1367"/>
    <d v="2013-06-19T00:00:00"/>
    <n v="11"/>
    <n v="0.1"/>
    <n v="20.239999999999998"/>
    <n v="6.67"/>
    <n v="222.64"/>
  </r>
  <r>
    <n v="7124"/>
    <n v="91485"/>
    <s v="Victor Hawkins"/>
    <s v="Express Road Cargo"/>
    <x v="0"/>
    <x v="0"/>
    <s v="Critical"/>
    <s v="Sangiovese"/>
    <x v="0"/>
    <x v="5"/>
    <s v="Domaine Lafond Roc-Epine Tavel Rose 2014"/>
    <s v="Large Crate"/>
    <s v="Townsville"/>
    <x v="1367"/>
    <d v="2013-06-20T00:00:00"/>
    <n v="5"/>
    <n v="0.05"/>
    <n v="14.48"/>
    <n v="6.46"/>
    <n v="72.400000000000006"/>
  </r>
  <r>
    <n v="7125"/>
    <n v="91485"/>
    <s v="Victor Hawkins"/>
    <s v="Express Road Cargo"/>
    <x v="1"/>
    <x v="0"/>
    <s v="Critical"/>
    <s v="Reisling"/>
    <x v="0"/>
    <x v="5"/>
    <s v="Grgich Hills Chardonnay 2012"/>
    <s v="Mini Crate"/>
    <s v="Mount Isa"/>
    <x v="1367"/>
    <d v="2013-06-20T00:00:00"/>
    <n v="1"/>
    <n v="0.06"/>
    <n v="449.99"/>
    <n v="24.49"/>
    <n v="449.99"/>
  </r>
  <r>
    <n v="7126"/>
    <n v="91005"/>
    <s v="Antonio Carroll"/>
    <s v="Express Road Cargo"/>
    <x v="0"/>
    <x v="3"/>
    <s v="High"/>
    <s v="Cabernet Sauvignon"/>
    <x v="0"/>
    <x v="5"/>
    <s v="Domaine Lafond Roc-Epine Tavel Rose 2014"/>
    <s v="Large Crate"/>
    <s v="Tamworth"/>
    <x v="257"/>
    <d v="2013-05-11T00:00:00"/>
    <n v="7"/>
    <n v="0.03"/>
    <n v="6.48"/>
    <n v="5.94"/>
    <n v="45.36"/>
  </r>
  <r>
    <n v="7127"/>
    <n v="91005"/>
    <s v="Antonio Carroll"/>
    <s v="Express Road Cargo"/>
    <x v="0"/>
    <x v="3"/>
    <s v="High"/>
    <s v="Pinot Noir"/>
    <x v="0"/>
    <x v="5"/>
    <s v="Domaine Lafage Miraflors Rose 2013"/>
    <s v="Large Crate"/>
    <s v="Sydney"/>
    <x v="257"/>
    <d v="2013-05-12T00:00:00"/>
    <n v="5"/>
    <n v="0.05"/>
    <n v="4.9800000000000004"/>
    <n v="4.7"/>
    <n v="24.900000000000002"/>
  </r>
  <r>
    <n v="7128"/>
    <n v="91005"/>
    <s v="Antonio Carroll"/>
    <s v="Express Road Cargo"/>
    <x v="1"/>
    <x v="3"/>
    <s v="High"/>
    <s v="Reisling"/>
    <x v="0"/>
    <x v="5"/>
    <s v="Dog Point Vineyard Sauvignon Blanc 2014"/>
    <s v="Standard Size Crate"/>
    <s v="Dubbo"/>
    <x v="257"/>
    <d v="2013-05-13T00:00:00"/>
    <n v="12"/>
    <n v="0.1"/>
    <n v="55.99"/>
    <n v="5"/>
    <n v="671.88"/>
  </r>
  <r>
    <n v="7129"/>
    <n v="90680"/>
    <s v="Earl Burke"/>
    <s v="Express Road Cargo"/>
    <x v="1"/>
    <x v="2"/>
    <s v="Medium"/>
    <s v="Reisling"/>
    <x v="0"/>
    <x v="5"/>
    <s v="Robert Oatley Signature Chardonnay 2013"/>
    <s v="Loose Wrap"/>
    <s v="Mandurah"/>
    <x v="959"/>
    <d v="2013-01-04T00:00:00"/>
    <n v="1"/>
    <n v="0.09"/>
    <n v="1938.02"/>
    <n v="13.99"/>
    <n v="1938.02"/>
  </r>
  <r>
    <n v="7130"/>
    <n v="88924"/>
    <s v="Virginia Sanders"/>
    <s v="Express Road Cargo"/>
    <x v="0"/>
    <x v="1"/>
    <s v="Medium"/>
    <s v="Merlot"/>
    <x v="0"/>
    <x v="5"/>
    <s v="Laurent-Perrier Brut Millesime 2006"/>
    <s v="Large Crate"/>
    <s v="Burnie"/>
    <x v="434"/>
    <d v="2013-05-25T00:00:00"/>
    <n v="16"/>
    <n v="0.04"/>
    <n v="5.98"/>
    <n v="5.46"/>
    <n v="95.68"/>
  </r>
  <r>
    <n v="7131"/>
    <n v="87059"/>
    <s v="Kathy Sanchez"/>
    <s v="Express Road Cargo"/>
    <x v="0"/>
    <x v="0"/>
    <s v="High"/>
    <s v="Cabernet Sauvignon"/>
    <x v="0"/>
    <x v="5"/>
    <s v="Dom Perignon 2006"/>
    <s v="Large Crate"/>
    <s v="Bundaberg"/>
    <x v="435"/>
    <d v="2011-05-26T00:00:00"/>
    <n v="18"/>
    <n v="7.0000000000000007E-2"/>
    <n v="11.58"/>
    <n v="6.97"/>
    <n v="208.44"/>
  </r>
  <r>
    <n v="7132"/>
    <n v="87059"/>
    <s v="Kathy Sanchez"/>
    <s v="Express Road Cargo"/>
    <x v="0"/>
    <x v="0"/>
    <s v="High"/>
    <s v="Sangiovese"/>
    <x v="0"/>
    <x v="5"/>
    <s v="Lucien Albrecht Cremant d'Alsace Brut Rose"/>
    <s v="Large Crate"/>
    <s v="Maryborough"/>
    <x v="435"/>
    <d v="2011-05-27T00:00:00"/>
    <n v="7"/>
    <n v="0"/>
    <n v="15.31"/>
    <n v="8.7799999999999994"/>
    <n v="107.17"/>
  </r>
  <r>
    <n v="7133"/>
    <n v="86043"/>
    <s v="Rebecca Kennedy"/>
    <s v="Express Road Cargo"/>
    <x v="0"/>
    <x v="1"/>
    <s v="Medium"/>
    <s v="Cabernet Sauvignon"/>
    <x v="0"/>
    <x v="5"/>
    <s v="Orin Swift Cellars Fragile Rose 2014"/>
    <s v="Large Crate"/>
    <s v="Mount Barker"/>
    <x v="1081"/>
    <d v="2013-05-15T00:00:00"/>
    <n v="9"/>
    <n v="0.05"/>
    <n v="4.9800000000000004"/>
    <n v="4.72"/>
    <n v="44.820000000000007"/>
  </r>
  <r>
    <n v="7134"/>
    <n v="91407"/>
    <s v="Bruce Myers"/>
    <s v="Express Road Cargo"/>
    <x v="0"/>
    <x v="3"/>
    <s v="Critical"/>
    <s v="Zinfandel"/>
    <x v="0"/>
    <x v="5"/>
    <s v="Chateau d'Esclans Garrus Rose 2013"/>
    <s v="Full Container"/>
    <s v="Newcastle"/>
    <x v="1153"/>
    <d v="2010-11-02T00:00:00"/>
    <n v="4"/>
    <n v="0.06"/>
    <n v="3.6"/>
    <n v="2.2000000000000002"/>
    <n v="14.4"/>
  </r>
  <r>
    <n v="7135"/>
    <n v="86865"/>
    <s v="Anne Myers"/>
    <s v="Express Road Cargo"/>
    <x v="0"/>
    <x v="3"/>
    <s v="Medium"/>
    <s v="Pinot Noir"/>
    <x v="0"/>
    <x v="5"/>
    <s v="Locations by Dave Phinney F Rose"/>
    <s v="Full Container"/>
    <s v="Wollongong"/>
    <x v="376"/>
    <d v="2013-07-05T00:00:00"/>
    <n v="12"/>
    <n v="0"/>
    <n v="1.26"/>
    <n v="0.7"/>
    <n v="15.120000000000001"/>
  </r>
  <r>
    <n v="7136"/>
    <n v="90227"/>
    <s v="Mark Howell"/>
    <s v="Express Road Cargo"/>
    <x v="0"/>
    <x v="1"/>
    <s v="Low"/>
    <s v="Malbec"/>
    <x v="0"/>
    <x v="5"/>
    <s v="Chateau D'Aqueria Tavel Rose 2013"/>
    <s v="Full Container"/>
    <s v="Hobart"/>
    <x v="292"/>
    <d v="2013-07-27T00:00:00"/>
    <n v="11"/>
    <n v="0.02"/>
    <n v="15.04"/>
    <n v="1.97"/>
    <n v="165.44"/>
  </r>
  <r>
    <n v="7137"/>
    <n v="91377"/>
    <s v="Brandon Cox"/>
    <s v="Road Cargo"/>
    <x v="0"/>
    <x v="1"/>
    <s v="Critical"/>
    <s v="Cabernet Sauvignon"/>
    <x v="0"/>
    <x v="5"/>
    <s v="Chateau d'Esclans Garrus Rose 2013"/>
    <s v="Large Crate"/>
    <s v="Frankston"/>
    <x v="988"/>
    <d v="2011-11-12T00:00:00"/>
    <n v="16"/>
    <n v="0.08"/>
    <n v="55.48"/>
    <n v="6.79"/>
    <n v="887.68"/>
  </r>
  <r>
    <n v="7138"/>
    <n v="89715"/>
    <s v="Thomas Reid"/>
    <s v="Express Road Cargo"/>
    <x v="0"/>
    <x v="3"/>
    <s v="Medium"/>
    <s v="Cabernet Sauvignon"/>
    <x v="0"/>
    <x v="5"/>
    <s v="Pietradolce Etna Rosato 2014"/>
    <s v="Full Container"/>
    <s v="Cessnock"/>
    <x v="1242"/>
    <d v="2013-09-02T00:00:00"/>
    <n v="3"/>
    <n v="0.09"/>
    <n v="3.38"/>
    <n v="1.0900000000000001"/>
    <n v="10.14"/>
  </r>
  <r>
    <n v="7139"/>
    <n v="89715"/>
    <s v="Albert Torres"/>
    <s v="Air Cargo"/>
    <x v="2"/>
    <x v="1"/>
    <s v="Medium"/>
    <s v="Grenache Rose"/>
    <x v="0"/>
    <x v="5"/>
    <s v="Barnard Griffin Rose of Sangiovese 2014"/>
    <s v="Small Crate"/>
    <s v="Mildura"/>
    <x v="1242"/>
    <d v="2013-09-04T00:00:00"/>
    <n v="8"/>
    <n v="0.04"/>
    <n v="236.97"/>
    <n v="59.24"/>
    <n v="1895.76"/>
  </r>
  <r>
    <n v="7140"/>
    <n v="87084"/>
    <s v="George Watson"/>
    <s v="Road Cargo"/>
    <x v="2"/>
    <x v="1"/>
    <s v="Critical"/>
    <s v="Champagne"/>
    <x v="0"/>
    <x v="3"/>
    <s v="Belle Glos Oeil de Perdrix Pinot Noir Blanc 2014"/>
    <s v="Loose Wrap"/>
    <s v="Geelong"/>
    <x v="859"/>
    <d v="2013-09-12T00:00:00"/>
    <n v="13"/>
    <n v="0.06"/>
    <n v="128.24"/>
    <n v="12.65"/>
    <n v="1667.1200000000001"/>
  </r>
  <r>
    <n v="7141"/>
    <n v="90473"/>
    <s v="Brian Barnes"/>
    <s v="Express Road Cargo"/>
    <x v="0"/>
    <x v="1"/>
    <s v="Medium"/>
    <s v="Pinot Noir"/>
    <x v="0"/>
    <x v="3"/>
    <s v="Pietradolce Etna Rosato 2014"/>
    <s v="Large Crate"/>
    <s v="Burnie"/>
    <x v="461"/>
    <d v="2010-01-20T00:00:00"/>
    <n v="3"/>
    <n v="0.05"/>
    <n v="14.81"/>
    <n v="13.32"/>
    <n v="44.43"/>
  </r>
  <r>
    <n v="7142"/>
    <n v="90473"/>
    <s v="Brian Barnes"/>
    <s v="Road Cargo"/>
    <x v="0"/>
    <x v="1"/>
    <s v="Medium"/>
    <s v="Cabernet Sauvignon"/>
    <x v="0"/>
    <x v="3"/>
    <s v="Jean-Baptiste Adam Les Natures Cremant d'Alsace Brut"/>
    <s v="Full Container"/>
    <s v="Devonport"/>
    <x v="461"/>
    <d v="2010-01-19T00:00:00"/>
    <n v="3"/>
    <n v="0.05"/>
    <n v="4.2"/>
    <n v="2.2599999999999998"/>
    <n v="12.600000000000001"/>
  </r>
  <r>
    <n v="7143"/>
    <n v="88847"/>
    <s v="Tina Hicks"/>
    <s v="Express Road Cargo"/>
    <x v="1"/>
    <x v="1"/>
    <s v="Medium"/>
    <s v="Sauvignon Blanc"/>
    <x v="0"/>
    <x v="3"/>
    <s v="Giesen Sauvignon Blanc 2014"/>
    <s v="Mini Crate"/>
    <s v="Frankston"/>
    <x v="385"/>
    <d v="2013-03-24T00:00:00"/>
    <n v="1"/>
    <n v="0.06"/>
    <n v="599.99"/>
    <n v="24.49"/>
    <n v="599.99"/>
  </r>
  <r>
    <n v="7144"/>
    <n v="88836"/>
    <s v="Tina Hicks"/>
    <s v="Express Road Cargo"/>
    <x v="0"/>
    <x v="1"/>
    <s v="Medium"/>
    <s v="Zinfandel"/>
    <x v="0"/>
    <x v="3"/>
    <s v="Laurent-Perrier Brut Rose"/>
    <s v="Standard Size Crate"/>
    <s v="Mildura"/>
    <x v="338"/>
    <d v="2010-03-25T00:00:00"/>
    <n v="2"/>
    <n v="0.05"/>
    <n v="11.97"/>
    <n v="5.81"/>
    <n v="23.94"/>
  </r>
  <r>
    <n v="7145"/>
    <n v="89535"/>
    <s v="Elizabeth Ortiz"/>
    <s v="Express Road Cargo"/>
    <x v="0"/>
    <x v="3"/>
    <s v="High"/>
    <s v="Merlot"/>
    <x v="0"/>
    <x v="3"/>
    <s v="Miraval Rose (1.5 Liter Magnum) 2014"/>
    <s v="Full Container"/>
    <s v="Lithgow"/>
    <x v="474"/>
    <d v="2013-10-30T00:00:00"/>
    <n v="2"/>
    <n v="7.0000000000000007E-2"/>
    <n v="3.29"/>
    <n v="1.35"/>
    <n v="6.58"/>
  </r>
  <r>
    <n v="7146"/>
    <n v="89535"/>
    <s v="Elizabeth Ortiz"/>
    <s v="Road Cargo"/>
    <x v="0"/>
    <x v="3"/>
    <s v="High"/>
    <s v="Zinfandel"/>
    <x v="0"/>
    <x v="3"/>
    <s v="Lucien Albrecht Cremant d'Alsace Brut"/>
    <s v="Standard Size Crate"/>
    <s v="Blue Mountains"/>
    <x v="474"/>
    <d v="2013-10-31T00:00:00"/>
    <n v="20"/>
    <n v="0"/>
    <n v="15.73"/>
    <n v="7.42"/>
    <n v="314.60000000000002"/>
  </r>
  <r>
    <n v="7147"/>
    <n v="89535"/>
    <s v="Elizabeth Ortiz"/>
    <s v="Express Road Cargo"/>
    <x v="0"/>
    <x v="3"/>
    <s v="High"/>
    <s v="Merlot"/>
    <x v="0"/>
    <x v="3"/>
    <s v="Chateau d'Esclans Garrus Rose 2013"/>
    <s v="Large Crate"/>
    <s v="Albury"/>
    <x v="474"/>
    <d v="2013-11-01T00:00:00"/>
    <n v="5"/>
    <n v="0.06"/>
    <n v="34.76"/>
    <n v="8.2200000000000006"/>
    <n v="173.79999999999998"/>
  </r>
  <r>
    <n v="7148"/>
    <n v="90744"/>
    <s v="Arthur Alvarez"/>
    <s v="Express Road Cargo"/>
    <x v="1"/>
    <x v="2"/>
    <s v="Medium"/>
    <s v="Pinot Gris"/>
    <x v="0"/>
    <x v="3"/>
    <s v="Chardonnais Napa Valley Chardonnay 2013"/>
    <s v="Large Crate"/>
    <s v="Perth"/>
    <x v="627"/>
    <d v="2013-08-29T00:00:00"/>
    <n v="7"/>
    <n v="0.06"/>
    <n v="155.99"/>
    <n v="8.99"/>
    <n v="1091.93"/>
  </r>
  <r>
    <n v="7149"/>
    <n v="89566"/>
    <s v="Jesse Moreno"/>
    <s v="Express Road Cargo"/>
    <x v="1"/>
    <x v="2"/>
    <s v="Medium"/>
    <s v="Chardonnay"/>
    <x v="0"/>
    <x v="3"/>
    <s v="Robert Oatley Sauvignon Blanc 2013"/>
    <s v="Large Crate"/>
    <s v="Mandurah"/>
    <x v="1230"/>
    <d v="2012-05-08T00:00:00"/>
    <n v="6"/>
    <n v="0.05"/>
    <n v="83.1"/>
    <n v="6.13"/>
    <n v="498.59999999999997"/>
  </r>
  <r>
    <n v="7150"/>
    <n v="88664"/>
    <s v="Peter Smith"/>
    <s v="Express Road Cargo"/>
    <x v="0"/>
    <x v="1"/>
    <s v="Medium"/>
    <s v="Zinfandel"/>
    <x v="0"/>
    <x v="3"/>
    <s v="Chateau d'Esclans Garrus Rose 2013"/>
    <s v="Full Container"/>
    <s v="Mount Barker"/>
    <x v="436"/>
    <d v="2013-09-09T00:00:00"/>
    <n v="6"/>
    <n v="0.05"/>
    <n v="2.6"/>
    <n v="2.4"/>
    <n v="15.600000000000001"/>
  </r>
  <r>
    <n v="7151"/>
    <n v="90571"/>
    <s v="Terry Fuller"/>
    <s v="Express Road Cargo"/>
    <x v="0"/>
    <x v="1"/>
    <s v="Low"/>
    <s v="Zinfandel"/>
    <x v="0"/>
    <x v="3"/>
    <s v="Bollinger Brut Special Cuvee"/>
    <s v="Large Crate"/>
    <s v="Devonport"/>
    <x v="437"/>
    <d v="2011-11-01T00:00:00"/>
    <n v="37"/>
    <n v="0.02"/>
    <n v="54.48"/>
    <n v="0.99"/>
    <n v="2015.76"/>
  </r>
  <r>
    <n v="7152"/>
    <n v="90571"/>
    <s v="Terry Fuller"/>
    <s v="Express Road Cargo"/>
    <x v="1"/>
    <x v="1"/>
    <s v="Low"/>
    <s v="Chardonnay"/>
    <x v="0"/>
    <x v="3"/>
    <s v="Giesen Sauvignon Blanc 2014"/>
    <s v="Large Crate"/>
    <s v="Launceston"/>
    <x v="437"/>
    <d v="2011-11-03T00:00:00"/>
    <n v="22"/>
    <n v="0.04"/>
    <n v="50.98"/>
    <n v="6.5"/>
    <n v="1121.56"/>
  </r>
  <r>
    <n v="7153"/>
    <n v="90571"/>
    <s v="Terry Fuller"/>
    <s v="Express Road Cargo"/>
    <x v="0"/>
    <x v="1"/>
    <s v="Low"/>
    <s v="Pinot Noir"/>
    <x v="0"/>
    <x v="3"/>
    <s v="Roederer Estate L'Ermitage 2007"/>
    <s v="Large Crate"/>
    <s v="Devonport"/>
    <x v="437"/>
    <d v="2011-11-03T00:00:00"/>
    <n v="35"/>
    <n v="0.08"/>
    <n v="6.68"/>
    <n v="6.15"/>
    <n v="233.79999999999998"/>
  </r>
  <r>
    <n v="7154"/>
    <n v="90571"/>
    <s v="Terry Fuller"/>
    <s v="Express Road Cargo"/>
    <x v="1"/>
    <x v="1"/>
    <s v="Low"/>
    <s v="Sauvignon Blanc"/>
    <x v="0"/>
    <x v="3"/>
    <s v="Robert Oatley Sauvignon Blanc 2013"/>
    <s v="Large Crate"/>
    <s v="Hobart"/>
    <x v="437"/>
    <d v="2011-11-01T00:00:00"/>
    <n v="27"/>
    <n v="0.02"/>
    <n v="45.99"/>
    <n v="2.5"/>
    <n v="1241.73"/>
  </r>
  <r>
    <n v="7155"/>
    <n v="90571"/>
    <s v="Billy Andrews"/>
    <s v="Express Road Cargo"/>
    <x v="0"/>
    <x v="3"/>
    <s v="Low"/>
    <s v="Pinot Noir"/>
    <x v="0"/>
    <x v="3"/>
    <s v="Louis Roederer Cristal Brut with Gift Box 2007"/>
    <s v="Loose Wrap"/>
    <s v="Tamworth"/>
    <x v="437"/>
    <d v="2011-11-08T00:00:00"/>
    <n v="4"/>
    <n v="7.0000000000000007E-2"/>
    <n v="25.98"/>
    <n v="5.37"/>
    <n v="103.92"/>
  </r>
  <r>
    <n v="7156"/>
    <n v="90571"/>
    <s v="Billy Andrews"/>
    <s v="Express Road Cargo"/>
    <x v="0"/>
    <x v="3"/>
    <s v="Low"/>
    <s v="Merlot"/>
    <x v="0"/>
    <x v="3"/>
    <s v="Dom Perignon 2006"/>
    <s v="Full Container"/>
    <s v="Albury"/>
    <x v="437"/>
    <d v="2011-11-05T00:00:00"/>
    <n v="1"/>
    <n v="0.04"/>
    <n v="3.55"/>
    <n v="1.43"/>
    <n v="3.55"/>
  </r>
  <r>
    <n v="7157"/>
    <n v="89164"/>
    <s v="Ralph Montgomery"/>
    <s v="Express Road Cargo"/>
    <x v="0"/>
    <x v="3"/>
    <s v="High"/>
    <s v="Pinot Noir"/>
    <x v="0"/>
    <x v="3"/>
    <s v="La Playa Estate Cabernet Sauvignon Rose 2015"/>
    <s v="Large Crate"/>
    <s v="Grafton"/>
    <x v="837"/>
    <d v="2013-06-29T00:00:00"/>
    <n v="16"/>
    <n v="0.08"/>
    <n v="15.14"/>
    <n v="4.53"/>
    <n v="242.24"/>
  </r>
  <r>
    <n v="7158"/>
    <n v="89340"/>
    <s v="Keith Simpson"/>
    <s v="Express Road Cargo"/>
    <x v="2"/>
    <x v="1"/>
    <s v="High"/>
    <s v="Grenache Rose"/>
    <x v="0"/>
    <x v="3"/>
    <s v="Domaine Lafond Roc-Epine Tavel Rose 2014"/>
    <s v="Mini Crate"/>
    <s v="Burnie"/>
    <x v="302"/>
    <d v="2013-08-24T00:00:00"/>
    <n v="10"/>
    <n v="0.09"/>
    <n v="209.84"/>
    <n v="21.21"/>
    <n v="2098.4"/>
  </r>
  <r>
    <n v="7159"/>
    <n v="86640"/>
    <s v="Patricia Hunt"/>
    <s v="Express Road Cargo"/>
    <x v="0"/>
    <x v="2"/>
    <s v="Not Specified"/>
    <s v="Sangiovese"/>
    <x v="0"/>
    <x v="3"/>
    <s v="Louis Roederer Cristal Brut 2006"/>
    <s v="Large Crate"/>
    <s v="Freemantle"/>
    <x v="316"/>
    <d v="2011-02-02T00:00:00"/>
    <n v="11"/>
    <n v="0.05"/>
    <n v="10.94"/>
    <n v="1.39"/>
    <n v="120.33999999999999"/>
  </r>
  <r>
    <n v="7160"/>
    <n v="86640"/>
    <s v="Alan Jordan"/>
    <s v="Road Cargo"/>
    <x v="0"/>
    <x v="2"/>
    <s v="Not Specified"/>
    <s v="Shiraz"/>
    <x v="0"/>
    <x v="3"/>
    <s v="Bertani Bertarose 2014"/>
    <s v="Large Crate"/>
    <s v="Bunbury"/>
    <x v="316"/>
    <d v="2011-02-03T00:00:00"/>
    <n v="5"/>
    <n v="0.02"/>
    <n v="40.98"/>
    <n v="2.99"/>
    <n v="204.89999999999998"/>
  </r>
  <r>
    <n v="7161"/>
    <n v="91507"/>
    <s v="Paul Lewis"/>
    <s v="Express Road Cargo"/>
    <x v="0"/>
    <x v="3"/>
    <s v="Medium"/>
    <s v="Pinot Noir"/>
    <x v="0"/>
    <x v="3"/>
    <s v="Lucien Albrecht Cremant d'Alsace Brut Rose"/>
    <s v="Large Crate"/>
    <s v="Queanbeyan"/>
    <x v="438"/>
    <d v="2011-11-15T00:00:00"/>
    <n v="23"/>
    <n v="0"/>
    <n v="6.75"/>
    <n v="2.99"/>
    <n v="155.25"/>
  </r>
  <r>
    <n v="7162"/>
    <n v="88507"/>
    <s v="Howard Campbell"/>
    <s v="Express Road Cargo"/>
    <x v="2"/>
    <x v="0"/>
    <s v="Low"/>
    <s v="Grenache Rose"/>
    <x v="0"/>
    <x v="3"/>
    <s v="Miraval Rose 2014"/>
    <s v="Large Crate"/>
    <s v="Palmerston"/>
    <x v="294"/>
    <d v="2012-01-13T00:00:00"/>
    <n v="4"/>
    <n v="0.04"/>
    <n v="6.24"/>
    <n v="5.22"/>
    <n v="24.96"/>
  </r>
  <r>
    <n v="7163"/>
    <n v="88646"/>
    <s v="Diana Wheeler"/>
    <s v="Express Road Cargo"/>
    <x v="0"/>
    <x v="2"/>
    <s v="Not Specified"/>
    <s v="Shiraz"/>
    <x v="0"/>
    <x v="3"/>
    <s v="Bertani Bertarose 2014"/>
    <s v="Large Crate"/>
    <s v="Geraldton"/>
    <x v="430"/>
    <d v="2010-07-23T00:00:00"/>
    <n v="7"/>
    <n v="0.04"/>
    <n v="15.51"/>
    <n v="17.78"/>
    <n v="108.57"/>
  </r>
  <r>
    <n v="7164"/>
    <n v="87092"/>
    <s v="Paul Howard"/>
    <s v="Express Road Cargo"/>
    <x v="0"/>
    <x v="2"/>
    <s v="Medium"/>
    <s v="Pinot Noir"/>
    <x v="0"/>
    <x v="3"/>
    <s v="Louis Roederer Cristal Brut with Gift Box 2007"/>
    <s v="Large Crate"/>
    <s v="Bunbury"/>
    <x v="154"/>
    <d v="2012-01-10T00:00:00"/>
    <n v="11"/>
    <n v="0.09"/>
    <n v="5.28"/>
    <n v="2.99"/>
    <n v="58.080000000000005"/>
  </r>
  <r>
    <n v="7165"/>
    <n v="87092"/>
    <s v="Paul Howard"/>
    <s v="Express Road Cargo"/>
    <x v="0"/>
    <x v="2"/>
    <s v="Medium"/>
    <s v="Malbec"/>
    <x v="0"/>
    <x v="3"/>
    <s v="Louis Roederer Cristal Brut 2006"/>
    <s v="Full Container"/>
    <s v="Albany"/>
    <x v="154"/>
    <d v="2012-01-10T00:00:00"/>
    <n v="13"/>
    <n v="0.03"/>
    <n v="4.2"/>
    <n v="2.2599999999999998"/>
    <n v="54.6"/>
  </r>
  <r>
    <n v="7166"/>
    <n v="87001"/>
    <s v="Jack Howard"/>
    <s v="Express Road Cargo"/>
    <x v="0"/>
    <x v="2"/>
    <s v="Not Specified"/>
    <s v="Malbec"/>
    <x v="0"/>
    <x v="3"/>
    <s v="Roederer Estate L'Ermitage 2007"/>
    <s v="Large Crate"/>
    <s v="Bunbury"/>
    <x v="922"/>
    <d v="2013-06-14T00:00:00"/>
    <n v="15"/>
    <n v="7.0000000000000007E-2"/>
    <n v="16.510000000000002"/>
    <n v="2.99"/>
    <n v="247.65000000000003"/>
  </r>
  <r>
    <n v="7167"/>
    <n v="87001"/>
    <s v="Jack Howard"/>
    <s v="Express Road Cargo"/>
    <x v="0"/>
    <x v="2"/>
    <s v="Not Specified"/>
    <s v="Malbec"/>
    <x v="0"/>
    <x v="3"/>
    <s v="Sutter Home Pink Moscato"/>
    <s v="Large Crate"/>
    <s v="Albany"/>
    <x v="922"/>
    <d v="2013-06-14T00:00:00"/>
    <n v="8"/>
    <n v="0.01"/>
    <n v="55.48"/>
    <n v="6.79"/>
    <n v="443.84"/>
  </r>
  <r>
    <n v="7168"/>
    <n v="87001"/>
    <s v="Jack Howard"/>
    <s v="Express Road Cargo"/>
    <x v="0"/>
    <x v="2"/>
    <s v="Not Specified"/>
    <s v="Pinot Noir"/>
    <x v="0"/>
    <x v="3"/>
    <s v="Orin Swift Cellars Fragile Rose 2014"/>
    <s v="Mini Crate"/>
    <s v="Perth"/>
    <x v="922"/>
    <d v="2013-06-14T00:00:00"/>
    <n v="17"/>
    <n v="0.03"/>
    <n v="78.8"/>
    <n v="35"/>
    <n v="1339.6"/>
  </r>
  <r>
    <n v="7169"/>
    <n v="90205"/>
    <s v="Stephanie Bryant"/>
    <s v="Express Road Cargo"/>
    <x v="1"/>
    <x v="2"/>
    <s v="High"/>
    <s v="Sauvignon Blanc"/>
    <x v="0"/>
    <x v="3"/>
    <s v="Chardonnais Napa Valley Chardonnay 2013"/>
    <s v="Large Crate"/>
    <s v="Bunbury"/>
    <x v="379"/>
    <d v="2011-10-31T00:00:00"/>
    <n v="11"/>
    <n v="0.02"/>
    <n v="45.99"/>
    <n v="4.99"/>
    <n v="505.89000000000004"/>
  </r>
  <r>
    <n v="7170"/>
    <n v="90678"/>
    <s v="Earl Burke"/>
    <s v="Express Road Cargo"/>
    <x v="0"/>
    <x v="2"/>
    <s v="High"/>
    <s v="Pinot Noir"/>
    <x v="0"/>
    <x v="3"/>
    <s v="Dopff &amp; Irion Cremant Rose Brut"/>
    <s v="Full Container"/>
    <s v="Bunbury"/>
    <x v="607"/>
    <d v="2010-02-27T00:00:00"/>
    <n v="2"/>
    <n v="0.1"/>
    <n v="3.6"/>
    <n v="2.2000000000000002"/>
    <n v="7.2"/>
  </r>
  <r>
    <n v="7171"/>
    <n v="90042"/>
    <s v="Jeffrey Sullivan"/>
    <s v="Express Road Cargo"/>
    <x v="0"/>
    <x v="1"/>
    <s v="High"/>
    <s v="Zinfandel"/>
    <x v="0"/>
    <x v="3"/>
    <s v="Miraval Rose 2014"/>
    <s v="Full Container"/>
    <s v="Geelong"/>
    <x v="1345"/>
    <d v="2013-06-11T00:00:00"/>
    <n v="17"/>
    <n v="0.09"/>
    <n v="3.28"/>
    <n v="5"/>
    <n v="55.76"/>
  </r>
  <r>
    <n v="7172"/>
    <n v="90113"/>
    <s v="George Clark"/>
    <s v="Road Cargo"/>
    <x v="0"/>
    <x v="3"/>
    <s v="Critical"/>
    <s v="Zinfandel"/>
    <x v="0"/>
    <x v="3"/>
    <s v="Barnard Griffin Rose of Sangiovese 2014"/>
    <s v="Loose Wrap"/>
    <s v="Tamworth"/>
    <x v="279"/>
    <d v="2012-12-10T00:00:00"/>
    <n v="12"/>
    <n v="0.03"/>
    <n v="14.42"/>
    <n v="6.75"/>
    <n v="173.04"/>
  </r>
  <r>
    <n v="7173"/>
    <n v="90113"/>
    <s v="George Clark"/>
    <s v="Air Cargo"/>
    <x v="2"/>
    <x v="3"/>
    <s v="Critical"/>
    <s v="Cremant"/>
    <x v="0"/>
    <x v="3"/>
    <s v="Barnard Griffin Rose of Sangiovese 2014"/>
    <s v="Extra Large Crate"/>
    <s v="Liverpool"/>
    <x v="279"/>
    <d v="2012-12-09T00:00:00"/>
    <n v="9"/>
    <n v="7.0000000000000007E-2"/>
    <n v="150.97999999999999"/>
    <n v="143.71"/>
    <n v="1358.82"/>
  </r>
  <r>
    <n v="7174"/>
    <n v="90113"/>
    <s v="George Clark"/>
    <s v="Express Road Cargo"/>
    <x v="1"/>
    <x v="3"/>
    <s v="Critical"/>
    <s v="Sauvignon Blanc"/>
    <x v="0"/>
    <x v="3"/>
    <s v="Cloudy Bay Sauvignon Blanc 2015"/>
    <s v="Loose Wrap"/>
    <s v="Newcastle"/>
    <x v="279"/>
    <d v="2012-12-09T00:00:00"/>
    <n v="20"/>
    <n v="0.01"/>
    <n v="17.98"/>
    <n v="8.51"/>
    <n v="359.6"/>
  </r>
  <r>
    <n v="7175"/>
    <n v="90113"/>
    <s v="George Clark"/>
    <s v="Express Road Cargo"/>
    <x v="1"/>
    <x v="3"/>
    <s v="Critical"/>
    <s v="Chardonnay"/>
    <x v="0"/>
    <x v="3"/>
    <s v="Chardonnais Napa Valley Chardonnay 2013"/>
    <s v="Large Crate"/>
    <s v="Campbeltown"/>
    <x v="279"/>
    <d v="2012-12-08T00:00:00"/>
    <n v="8"/>
    <n v="0.02"/>
    <n v="195.99"/>
    <n v="8.99"/>
    <n v="1567.92"/>
  </r>
  <r>
    <n v="7176"/>
    <n v="90113"/>
    <s v="George Clark"/>
    <s v="Express Road Cargo"/>
    <x v="1"/>
    <x v="3"/>
    <s v="Critical"/>
    <s v="Sauvignon Blanc"/>
    <x v="0"/>
    <x v="3"/>
    <s v="Rombauer Chardonnay 2014"/>
    <s v="Large Crate"/>
    <s v="Bathurst"/>
    <x v="279"/>
    <d v="2012-12-09T00:00:00"/>
    <n v="13"/>
    <n v="7.0000000000000007E-2"/>
    <n v="125.99"/>
    <n v="7.69"/>
    <n v="1637.87"/>
  </r>
  <r>
    <n v="7177"/>
    <n v="86130"/>
    <s v="Randy Ward"/>
    <s v="Road Cargo"/>
    <x v="0"/>
    <x v="1"/>
    <s v="Low"/>
    <s v="Cabernet Sauvignon"/>
    <x v="0"/>
    <x v="3"/>
    <s v="Louis Roederer Cristal Brut with Gift Box 2007"/>
    <s v="Large Crate"/>
    <s v="Hobart"/>
    <x v="498"/>
    <d v="2013-03-15T00:00:00"/>
    <n v="9"/>
    <n v="0.09"/>
    <n v="16.91"/>
    <n v="6.25"/>
    <n v="152.19"/>
  </r>
  <r>
    <n v="7178"/>
    <n v="90558"/>
    <s v="Gary Hudson"/>
    <s v="Express Road Cargo"/>
    <x v="1"/>
    <x v="3"/>
    <s v="Not Specified"/>
    <s v="Pinot Gris"/>
    <x v="0"/>
    <x v="3"/>
    <s v="Mercer Canyons Chardonnay 2013"/>
    <s v="Standard Size Crate"/>
    <s v="Armidale"/>
    <x v="1368"/>
    <d v="2011-05-03T00:00:00"/>
    <n v="16"/>
    <n v="0.08"/>
    <n v="10.01"/>
    <n v="1.99"/>
    <n v="160.16"/>
  </r>
  <r>
    <n v="7179"/>
    <n v="90558"/>
    <s v="Gary Hudson"/>
    <s v="Express Road Cargo"/>
    <x v="1"/>
    <x v="3"/>
    <s v="Not Specified"/>
    <s v="Reisling"/>
    <x v="0"/>
    <x v="3"/>
    <s v="Los Vascos Sauvignon Blanc 2015"/>
    <s v="Large Crate"/>
    <s v="Campbeltown"/>
    <x v="1368"/>
    <d v="2011-05-02T00:00:00"/>
    <n v="11"/>
    <n v="0.01"/>
    <n v="125.99"/>
    <n v="7.69"/>
    <n v="1385.8899999999999"/>
  </r>
  <r>
    <n v="7180"/>
    <n v="86288"/>
    <s v="Gerald Powell"/>
    <s v="Express Road Cargo"/>
    <x v="1"/>
    <x v="3"/>
    <s v="High"/>
    <s v="Reisling"/>
    <x v="0"/>
    <x v="3"/>
    <s v="Mercer Canyons Chardonnay 2013"/>
    <s v="Large Crate"/>
    <s v="Newcastle"/>
    <x v="228"/>
    <d v="2013-02-09T00:00:00"/>
    <n v="13"/>
    <n v="0.04"/>
    <n v="73.98"/>
    <n v="14.52"/>
    <n v="961.74"/>
  </r>
  <r>
    <n v="7181"/>
    <n v="85976"/>
    <s v="Kathy Jenkins"/>
    <s v="Air Cargo"/>
    <x v="2"/>
    <x v="1"/>
    <s v="Critical"/>
    <s v="Champagne"/>
    <x v="0"/>
    <x v="3"/>
    <s v="Sutter Home Pink Moscato"/>
    <s v="Small Crate"/>
    <s v="Devonport"/>
    <x v="187"/>
    <d v="2013-07-20T00:00:00"/>
    <n v="15"/>
    <n v="0"/>
    <n v="31.76"/>
    <n v="45.51"/>
    <n v="476.40000000000003"/>
  </r>
  <r>
    <n v="7182"/>
    <n v="91575"/>
    <s v="Rebecca Owens"/>
    <s v="Express Road Cargo"/>
    <x v="0"/>
    <x v="0"/>
    <s v="High"/>
    <s v="Shiraz"/>
    <x v="0"/>
    <x v="3"/>
    <s v="Domaine Lafage Miraflors Rose 2013"/>
    <s v="Large Crate"/>
    <s v="Mount Isa"/>
    <x v="690"/>
    <d v="2010-01-08T00:00:00"/>
    <n v="12"/>
    <n v="0.08"/>
    <n v="15.99"/>
    <n v="13.18"/>
    <n v="191.88"/>
  </r>
  <r>
    <n v="7183"/>
    <n v="89716"/>
    <s v="Sara Wheeler"/>
    <s v="Express Road Cargo"/>
    <x v="2"/>
    <x v="0"/>
    <s v="Medium"/>
    <s v="Sangiovese Rose"/>
    <x v="0"/>
    <x v="3"/>
    <s v="La Playa Estate Cabernet Sauvignon Rose 2015"/>
    <s v="Mini Crate"/>
    <s v="Brisbane"/>
    <x v="880"/>
    <d v="2010-01-14T00:00:00"/>
    <n v="7"/>
    <n v="0.06"/>
    <n v="19.989999999999998"/>
    <n v="11.17"/>
    <n v="139.92999999999998"/>
  </r>
  <r>
    <n v="7184"/>
    <n v="89721"/>
    <s v="Sara Wheeler"/>
    <s v="Air Cargo"/>
    <x v="1"/>
    <x v="0"/>
    <s v="Medium"/>
    <s v="Pinot Gris"/>
    <x v="0"/>
    <x v="3"/>
    <s v="Lincourt Courtney's Chardonnay 2012"/>
    <s v="Extra Large Crate"/>
    <s v="Maryborough"/>
    <x v="1317"/>
    <d v="2013-01-15T00:00:00"/>
    <n v="10"/>
    <n v="0"/>
    <n v="264.98"/>
    <n v="17.86"/>
    <n v="2649.8"/>
  </r>
  <r>
    <n v="7185"/>
    <n v="89716"/>
    <s v="Kathleen Morrison"/>
    <s v="Air Cargo"/>
    <x v="2"/>
    <x v="0"/>
    <s v="Medium"/>
    <s v="Champagne"/>
    <x v="0"/>
    <x v="3"/>
    <s v="Pietradolce Etna Rosato 2014"/>
    <s v="Extra Large Crate"/>
    <s v="Maryborough"/>
    <x v="880"/>
    <d v="2010-01-16T00:00:00"/>
    <n v="6"/>
    <n v="0.06"/>
    <n v="320.98"/>
    <n v="58.95"/>
    <n v="1925.88"/>
  </r>
  <r>
    <n v="7186"/>
    <n v="88883"/>
    <s v="Kevin Miller"/>
    <s v="Express Road Cargo"/>
    <x v="0"/>
    <x v="1"/>
    <s v="Critical"/>
    <s v="Zinfandel"/>
    <x v="0"/>
    <x v="3"/>
    <s v="Louis Roederer Cristal Brut 2006"/>
    <s v="Standard Size Crate"/>
    <s v="Burnie"/>
    <x v="334"/>
    <d v="2011-03-14T00:00:00"/>
    <n v="11"/>
    <n v="0.08"/>
    <n v="15.94"/>
    <n v="5.45"/>
    <n v="175.34"/>
  </r>
  <r>
    <n v="7187"/>
    <n v="85974"/>
    <s v="Kathy Jenkins"/>
    <s v="Express Road Cargo"/>
    <x v="1"/>
    <x v="1"/>
    <s v="Critical"/>
    <s v="Pinot Gris"/>
    <x v="0"/>
    <x v="3"/>
    <s v="Chardonnais Napa Valley Chardonnay 2013"/>
    <s v="Large Crate"/>
    <s v="Hobart"/>
    <x v="1369"/>
    <d v="2013-02-22T00:00:00"/>
    <n v="3"/>
    <n v="0.09"/>
    <n v="200.99"/>
    <n v="4.2"/>
    <n v="602.97"/>
  </r>
  <r>
    <n v="7188"/>
    <n v="85967"/>
    <s v="Sean Meyer"/>
    <s v="Express Road Cargo"/>
    <x v="0"/>
    <x v="1"/>
    <s v="Critical"/>
    <s v="Shiraz"/>
    <x v="0"/>
    <x v="3"/>
    <s v="Jean-Baptiste Adam Les Natures Cremant d'Alsace Brut"/>
    <s v="Standard Size Crate"/>
    <s v="Devonport"/>
    <x v="1106"/>
    <d v="2011-02-22T00:00:00"/>
    <n v="11"/>
    <n v="0.08"/>
    <n v="40.97"/>
    <n v="8.99"/>
    <n v="450.66999999999996"/>
  </r>
  <r>
    <n v="7189"/>
    <n v="91214"/>
    <s v="Melissa Cruz"/>
    <s v="Express Road Cargo"/>
    <x v="1"/>
    <x v="1"/>
    <s v="Low"/>
    <s v="Chardonnay"/>
    <x v="0"/>
    <x v="3"/>
    <s v="Lucky Chardonnay 2012"/>
    <s v="Large Crate"/>
    <s v="Canberra"/>
    <x v="654"/>
    <d v="2011-03-18T00:00:00"/>
    <n v="3"/>
    <n v="0"/>
    <n v="65.989999999999995"/>
    <n v="8.99"/>
    <n v="197.96999999999997"/>
  </r>
  <r>
    <n v="7190"/>
    <n v="86749"/>
    <s v="John Butler"/>
    <s v="Express Road Cargo"/>
    <x v="0"/>
    <x v="2"/>
    <s v="Not Specified"/>
    <s v="Zinfandel"/>
    <x v="0"/>
    <x v="3"/>
    <s v="Miraval Rose 2014"/>
    <s v="Large Crate"/>
    <s v="Perth"/>
    <x v="271"/>
    <d v="2013-09-17T00:00:00"/>
    <n v="4"/>
    <n v="0.03"/>
    <n v="7.64"/>
    <n v="1.39"/>
    <n v="30.56"/>
  </r>
  <r>
    <n v="7191"/>
    <n v="88578"/>
    <s v="Johnny Rivera"/>
    <s v="Express Road Cargo"/>
    <x v="0"/>
    <x v="1"/>
    <s v="Not Specified"/>
    <s v="Cabernet Sauvignon"/>
    <x v="0"/>
    <x v="3"/>
    <s v="La Playa Estate Cabernet Sauvignon Rose 2015"/>
    <s v="Large Crate"/>
    <s v="Ballarat"/>
    <x v="48"/>
    <d v="2013-10-04T00:00:00"/>
    <n v="9"/>
    <n v="0.05"/>
    <n v="4.28"/>
    <n v="6.72"/>
    <n v="38.520000000000003"/>
  </r>
  <r>
    <n v="7192"/>
    <n v="88578"/>
    <s v="Linda Carter"/>
    <s v="Express Road Cargo"/>
    <x v="0"/>
    <x v="2"/>
    <s v="Not Specified"/>
    <s v="Malbec"/>
    <x v="0"/>
    <x v="3"/>
    <s v="Sutter Home White Zinfandel"/>
    <s v="Large Crate"/>
    <s v="Geraldton"/>
    <x v="48"/>
    <d v="2013-10-04T00:00:00"/>
    <n v="9"/>
    <n v="0.06"/>
    <n v="7.1"/>
    <n v="6.05"/>
    <n v="63.9"/>
  </r>
  <r>
    <n v="7193"/>
    <n v="88578"/>
    <s v="Linda Carter"/>
    <s v="Express Road Cargo"/>
    <x v="2"/>
    <x v="2"/>
    <s v="Not Specified"/>
    <s v="Sangiovese Rose"/>
    <x v="0"/>
    <x v="3"/>
    <s v="Gerard Bertrand Cote des Roses Rose 2014"/>
    <s v="Large Crate"/>
    <s v="Albany"/>
    <x v="48"/>
    <d v="2013-10-05T00:00:00"/>
    <n v="10"/>
    <n v="0.05"/>
    <n v="17.78"/>
    <n v="5.03"/>
    <n v="177.8"/>
  </r>
  <r>
    <n v="7194"/>
    <n v="88578"/>
    <s v="Jeremy Powell"/>
    <s v="Express Road Cargo"/>
    <x v="0"/>
    <x v="1"/>
    <s v="Not Specified"/>
    <s v="Zinfandel"/>
    <x v="0"/>
    <x v="3"/>
    <s v="Schramsberg Cremant Demi-Sec 2011"/>
    <s v="Large Crate"/>
    <s v="Canberra"/>
    <x v="48"/>
    <d v="2013-10-04T00:00:00"/>
    <n v="8"/>
    <n v="0"/>
    <n v="30.98"/>
    <n v="19.510000000000002"/>
    <n v="247.84"/>
  </r>
  <r>
    <n v="7195"/>
    <n v="90794"/>
    <s v="Larry Wallace"/>
    <s v="Express Road Cargo"/>
    <x v="0"/>
    <x v="0"/>
    <s v="Medium"/>
    <s v="Shiraz"/>
    <x v="0"/>
    <x v="4"/>
    <s v="Bollinger Brut Special Cuvee"/>
    <s v="Large Crate"/>
    <s v="Gympie"/>
    <x v="122"/>
    <d v="2013-02-09T00:00:00"/>
    <n v="12"/>
    <n v="0.05"/>
    <n v="6.68"/>
    <n v="5.66"/>
    <n v="80.16"/>
  </r>
  <r>
    <n v="7196"/>
    <n v="90794"/>
    <s v="Larry Wallace"/>
    <s v="Express Road Cargo"/>
    <x v="0"/>
    <x v="0"/>
    <s v="Medium"/>
    <s v="Shiraz"/>
    <x v="0"/>
    <x v="4"/>
    <s v="Dopff &amp; Irion Cremant Rose Brut"/>
    <s v="Large Crate"/>
    <s v="Brisbane"/>
    <x v="122"/>
    <d v="2013-02-07T00:00:00"/>
    <n v="4"/>
    <n v="0.03"/>
    <n v="17.7"/>
    <n v="9.4700000000000006"/>
    <n v="70.8"/>
  </r>
  <r>
    <n v="7197"/>
    <n v="91295"/>
    <s v="Raymond Rogers"/>
    <s v="Express Road Cargo"/>
    <x v="0"/>
    <x v="2"/>
    <s v="Low"/>
    <s v="Sangiovese"/>
    <x v="0"/>
    <x v="4"/>
    <s v="Belle Glos Oeil de Perdrix Pinot Noir Blanc 2014"/>
    <s v="Large Crate"/>
    <s v="Geraldton"/>
    <x v="163"/>
    <d v="2012-11-21T00:00:00"/>
    <n v="32"/>
    <n v="0.09"/>
    <n v="5.34"/>
    <n v="2.99"/>
    <n v="170.88"/>
  </r>
  <r>
    <n v="7198"/>
    <n v="91391"/>
    <s v="Alan Murray"/>
    <s v="Express Road Cargo"/>
    <x v="1"/>
    <x v="0"/>
    <s v="Medium"/>
    <s v="Reisling"/>
    <x v="0"/>
    <x v="4"/>
    <s v="Chardonnais Napa Valley Chardonnay 2013"/>
    <s v="Large Crate"/>
    <s v="Mount Isa"/>
    <x v="440"/>
    <d v="2011-09-04T00:00:00"/>
    <n v="3"/>
    <n v="0.02"/>
    <n v="99.99"/>
    <n v="19.989999999999998"/>
    <n v="299.96999999999997"/>
  </r>
  <r>
    <n v="7199"/>
    <n v="87792"/>
    <s v="Scott Ruiz"/>
    <s v="Express Road Cargo"/>
    <x v="0"/>
    <x v="1"/>
    <s v="Medium"/>
    <s v="Shiraz"/>
    <x v="0"/>
    <x v="4"/>
    <s v="Louis Roederer Cristal Brut with Gift Box 2007"/>
    <s v="Full Container"/>
    <s v="Canberra"/>
    <x v="601"/>
    <d v="2012-05-30T00:00:00"/>
    <n v="20"/>
    <n v="7.0000000000000007E-2"/>
    <n v="5.98"/>
    <n v="0.96"/>
    <n v="119.60000000000001"/>
  </r>
  <r>
    <n v="7200"/>
    <n v="88473"/>
    <s v="Stephen Bishop"/>
    <s v="Air Cargo"/>
    <x v="2"/>
    <x v="1"/>
    <s v="Critical"/>
    <s v="Cremant"/>
    <x v="0"/>
    <x v="4"/>
    <s v="Sutter Home Pink Moscato"/>
    <s v="Small Crate"/>
    <s v="Mount Barker"/>
    <x v="938"/>
    <d v="2013-01-12T00:00:00"/>
    <n v="12"/>
    <n v="0.03"/>
    <n v="124.49"/>
    <n v="51.94"/>
    <n v="1493.8799999999999"/>
  </r>
  <r>
    <n v="7201"/>
    <n v="88079"/>
    <s v="Amanda Nguyen"/>
    <s v="Road Cargo"/>
    <x v="0"/>
    <x v="1"/>
    <s v="High"/>
    <s v="Cabernet Sauvignon"/>
    <x v="0"/>
    <x v="4"/>
    <s v="Pierre Sparr Cremant d'Alsace Reserve Brut Rose"/>
    <s v="Full Container"/>
    <s v="Burnie"/>
    <x v="1147"/>
    <d v="2013-01-13T00:00:00"/>
    <n v="11"/>
    <n v="0.01"/>
    <n v="5.84"/>
    <n v="1.2"/>
    <n v="64.239999999999995"/>
  </r>
  <r>
    <n v="7202"/>
    <n v="86322"/>
    <s v="Laura Wheeler"/>
    <s v="Express Road Cargo"/>
    <x v="2"/>
    <x v="1"/>
    <s v="High"/>
    <s v="Cremant"/>
    <x v="0"/>
    <x v="4"/>
    <s v="Orin Swift Cellars Fragile Rose 2014"/>
    <s v="Standard Size Crate"/>
    <s v="Victor Harbor"/>
    <x v="1157"/>
    <d v="2013-06-30T00:00:00"/>
    <n v="15"/>
    <n v="7.0000000000000007E-2"/>
    <n v="22.23"/>
    <n v="5.08"/>
    <n v="333.45"/>
  </r>
  <r>
    <n v="7203"/>
    <n v="86322"/>
    <s v="Laura Wheeler"/>
    <s v="Express Road Cargo"/>
    <x v="1"/>
    <x v="1"/>
    <s v="High"/>
    <s v="Reisling"/>
    <x v="0"/>
    <x v="4"/>
    <s v="Robert Oatley Signature Chardonnay 2013"/>
    <s v="Standard Size Crate"/>
    <s v="Adelaide"/>
    <x v="1157"/>
    <d v="2013-06-30T00:00:00"/>
    <n v="14"/>
    <n v="7.0000000000000007E-2"/>
    <n v="55.99"/>
    <n v="1.25"/>
    <n v="783.86"/>
  </r>
  <r>
    <n v="7204"/>
    <n v="89026"/>
    <s v="Justin Mitchell"/>
    <s v="Road Cargo"/>
    <x v="0"/>
    <x v="3"/>
    <s v="Medium"/>
    <s v="Malbec"/>
    <x v="0"/>
    <x v="4"/>
    <s v="Francis Ford Coppola Sofia Rose 2014"/>
    <s v="Large Crate"/>
    <s v="Dubbo"/>
    <x v="432"/>
    <d v="2011-03-05T00:00:00"/>
    <n v="11"/>
    <n v="7.0000000000000007E-2"/>
    <n v="11.34"/>
    <n v="11.25"/>
    <n v="124.74"/>
  </r>
  <r>
    <n v="7205"/>
    <n v="89034"/>
    <s v="Justin Mitchell"/>
    <s v="Express Road Cargo"/>
    <x v="0"/>
    <x v="3"/>
    <s v="Medium"/>
    <s v="Cabernet Sauvignon"/>
    <x v="0"/>
    <x v="4"/>
    <s v="Miraval Rose 2014"/>
    <s v="Standard Size Crate"/>
    <s v="Blue Mountains"/>
    <x v="738"/>
    <d v="2013-03-06T00:00:00"/>
    <n v="6"/>
    <n v="0.05"/>
    <n v="11.66"/>
    <n v="8.99"/>
    <n v="69.960000000000008"/>
  </r>
  <r>
    <n v="7206"/>
    <n v="88472"/>
    <s v="Stephen Bishop"/>
    <s v="Air Cargo"/>
    <x v="1"/>
    <x v="1"/>
    <s v="Low"/>
    <s v="Reisling"/>
    <x v="0"/>
    <x v="4"/>
    <s v="Lincourt Courtney's Chardonnay 2012"/>
    <s v="Extra Large Crate"/>
    <s v="Mount Barker"/>
    <x v="1158"/>
    <d v="2011-07-10T00:00:00"/>
    <n v="7"/>
    <n v="0.01"/>
    <n v="80.97"/>
    <n v="33.6"/>
    <n v="566.79"/>
  </r>
  <r>
    <n v="7207"/>
    <n v="90853"/>
    <s v="Keith Hayes"/>
    <s v="Road Cargo"/>
    <x v="0"/>
    <x v="2"/>
    <s v="Critical"/>
    <s v="Cabernet Sauvignon"/>
    <x v="0"/>
    <x v="2"/>
    <s v="Barnard Griffin Rose of Sangiovese 2014"/>
    <s v="Full Container"/>
    <s v="Albany"/>
    <x v="97"/>
    <d v="2010-01-04T00:00:00"/>
    <n v="4"/>
    <n v="0.09"/>
    <n v="9.11"/>
    <n v="2.15"/>
    <n v="36.44"/>
  </r>
  <r>
    <n v="7208"/>
    <n v="90853"/>
    <s v="Keith Hayes"/>
    <s v="Express Road Cargo"/>
    <x v="0"/>
    <x v="2"/>
    <s v="Critical"/>
    <s v="Cabernet Sauvignon"/>
    <x v="0"/>
    <x v="2"/>
    <s v="Chateau D'Aqueria Tavel Rose 2013"/>
    <s v="Full Container"/>
    <s v="Busseltol"/>
    <x v="97"/>
    <d v="2010-01-02T00:00:00"/>
    <n v="11"/>
    <n v="0.08"/>
    <n v="15.04"/>
    <n v="1.97"/>
    <n v="165.44"/>
  </r>
  <r>
    <n v="7209"/>
    <n v="88970"/>
    <s v="Douglas Parker"/>
    <s v="Express Road Cargo"/>
    <x v="0"/>
    <x v="2"/>
    <s v="Not Specified"/>
    <s v="Malbec"/>
    <x v="0"/>
    <x v="2"/>
    <s v="Langlois Chateau Cremant de Loire Brut"/>
    <s v="Large Crate"/>
    <s v="Geraldton"/>
    <x v="621"/>
    <d v="2013-04-16T00:00:00"/>
    <n v="5"/>
    <n v="0.08"/>
    <n v="5.99"/>
    <n v="4.92"/>
    <n v="29.950000000000003"/>
  </r>
  <r>
    <n v="7210"/>
    <n v="88970"/>
    <s v="Douglas Parker"/>
    <s v="Express Road Cargo"/>
    <x v="1"/>
    <x v="2"/>
    <s v="Not Specified"/>
    <s v="Sauvignon Blanc"/>
    <x v="0"/>
    <x v="2"/>
    <s v="Mercer Canyons Chardonnay 2013"/>
    <s v="Large Crate"/>
    <s v="Rockingham"/>
    <x v="621"/>
    <d v="2013-04-16T00:00:00"/>
    <n v="5"/>
    <n v="0"/>
    <n v="65.989999999999995"/>
    <n v="8.99"/>
    <n v="329.95"/>
  </r>
  <r>
    <n v="7211"/>
    <n v="89654"/>
    <s v="Ryan Weaver"/>
    <s v="Express Road Cargo"/>
    <x v="0"/>
    <x v="1"/>
    <s v="Low"/>
    <s v="Pinot Noir"/>
    <x v="0"/>
    <x v="2"/>
    <s v="Lucien Albrecht Cremant d'Alsace Brut Rose"/>
    <s v="Full Container"/>
    <s v="Victor Harbor"/>
    <x v="1370"/>
    <d v="2011-01-31T00:00:00"/>
    <n v="1"/>
    <n v="0.01"/>
    <n v="3.14"/>
    <n v="1.92"/>
    <n v="3.14"/>
  </r>
  <r>
    <n v="7212"/>
    <n v="87950"/>
    <s v="Larry Fields"/>
    <s v="Express Road Cargo"/>
    <x v="0"/>
    <x v="2"/>
    <s v="Medium"/>
    <s v="Shiraz"/>
    <x v="0"/>
    <x v="2"/>
    <s v="Chateau d'Esclans Whispering Angel Rose 2014"/>
    <s v="Large Crate"/>
    <s v="Rockingham"/>
    <x v="441"/>
    <d v="2013-03-14T00:00:00"/>
    <n v="9"/>
    <n v="0.1"/>
    <n v="367.99"/>
    <n v="19.989999999999998"/>
    <n v="3311.91"/>
  </r>
  <r>
    <n v="7213"/>
    <n v="87950"/>
    <s v="Larry Fields"/>
    <s v="Express Road Cargo"/>
    <x v="0"/>
    <x v="2"/>
    <s v="Medium"/>
    <s v="Sangiovese"/>
    <x v="0"/>
    <x v="2"/>
    <s v="Chateau d'Esclans Whispering Angel Rose 2014"/>
    <s v="Large Crate"/>
    <s v="Albany"/>
    <x v="441"/>
    <d v="2013-03-14T00:00:00"/>
    <n v="5"/>
    <n v="0.1"/>
    <n v="4.24"/>
    <n v="5.41"/>
    <n v="21.200000000000003"/>
  </r>
  <r>
    <n v="7214"/>
    <n v="89466"/>
    <s v="Antonio Ellis"/>
    <s v="Express Road Cargo"/>
    <x v="2"/>
    <x v="2"/>
    <s v="High"/>
    <s v="Champagne"/>
    <x v="0"/>
    <x v="2"/>
    <s v="Orin Swift Cellars Fragile Rose 2014"/>
    <s v="Full Container"/>
    <s v="Geraldton"/>
    <x v="1307"/>
    <d v="2011-01-07T00:00:00"/>
    <n v="9"/>
    <n v="0.06"/>
    <n v="5.28"/>
    <n v="3.96"/>
    <n v="47.52"/>
  </r>
  <r>
    <n v="7215"/>
    <n v="88234"/>
    <s v="Jose Hughes"/>
    <s v="Express Road Cargo"/>
    <x v="2"/>
    <x v="0"/>
    <s v="High"/>
    <s v="Sangiovese Rose"/>
    <x v="0"/>
    <x v="2"/>
    <s v="Orin Swift Cellars Fragile Rose 2014"/>
    <s v="Standard Size Crate"/>
    <s v="Townsville"/>
    <x v="1153"/>
    <d v="2010-11-01T00:00:00"/>
    <n v="16"/>
    <n v="0.05"/>
    <n v="17.670000000000002"/>
    <n v="8.99"/>
    <n v="282.72000000000003"/>
  </r>
  <r>
    <n v="7216"/>
    <n v="85844"/>
    <s v="Sean Edwards"/>
    <s v="Express Road Cargo"/>
    <x v="0"/>
    <x v="1"/>
    <s v="High"/>
    <s v="Zinfandel"/>
    <x v="0"/>
    <x v="2"/>
    <s v="Schramsberg Cremant Demi-Sec 2011"/>
    <s v="Standard Size Crate"/>
    <s v="Canberra"/>
    <x v="133"/>
    <d v="2011-03-20T00:00:00"/>
    <n v="12"/>
    <n v="0.04"/>
    <n v="10.98"/>
    <n v="3.37"/>
    <n v="131.76"/>
  </r>
  <r>
    <n v="7217"/>
    <n v="86728"/>
    <s v="Larry Price"/>
    <s v="Express Road Cargo"/>
    <x v="0"/>
    <x v="3"/>
    <s v="Critical"/>
    <s v="Zinfandel"/>
    <x v="0"/>
    <x v="2"/>
    <s v="Domaine Lafage Miraflors Rose 2013"/>
    <s v="Large Crate"/>
    <s v="Grafton"/>
    <x v="915"/>
    <d v="2013-01-31T00:00:00"/>
    <n v="6"/>
    <n v="0.08"/>
    <n v="142.86000000000001"/>
    <n v="19.989999999999998"/>
    <n v="857.16000000000008"/>
  </r>
  <r>
    <n v="7218"/>
    <n v="90279"/>
    <s v="Linda Hunter"/>
    <s v="Express Road Cargo"/>
    <x v="1"/>
    <x v="0"/>
    <s v="Not Specified"/>
    <s v="Sauvignon Blanc"/>
    <x v="0"/>
    <x v="2"/>
    <s v="Dog Point Vineyard Sauvignon Blanc 2014"/>
    <s v="Large Crate"/>
    <s v="Rockhampton"/>
    <x v="703"/>
    <d v="2013-08-23T00:00:00"/>
    <n v="6"/>
    <n v="0.09"/>
    <n v="65.989999999999995"/>
    <n v="5.31"/>
    <n v="395.93999999999994"/>
  </r>
  <r>
    <n v="7219"/>
    <n v="90271"/>
    <s v="Gregory Hanson"/>
    <s v="Express Road Cargo"/>
    <x v="0"/>
    <x v="0"/>
    <s v="Not Specified"/>
    <s v="Pinot Noir"/>
    <x v="0"/>
    <x v="2"/>
    <s v="Simonnet-Febvre Cremant de Bourgogne Blanc"/>
    <s v="Full Container"/>
    <s v="Gympie"/>
    <x v="1219"/>
    <d v="2010-08-24T00:00:00"/>
    <n v="5"/>
    <n v="0.01"/>
    <n v="5.18"/>
    <n v="2.04"/>
    <n v="25.9"/>
  </r>
  <r>
    <n v="7220"/>
    <n v="89265"/>
    <s v="Dennis Hansen"/>
    <s v="Air Cargo"/>
    <x v="2"/>
    <x v="3"/>
    <s v="High"/>
    <s v="Sangiovese Rose"/>
    <x v="0"/>
    <x v="2"/>
    <s v="Pietradolce Etna Rosato 2014"/>
    <s v="Small Crate"/>
    <s v="Campbeltown"/>
    <x v="805"/>
    <d v="2013-01-23T00:00:00"/>
    <n v="7"/>
    <n v="0.02"/>
    <n v="140.97999999999999"/>
    <n v="53.48"/>
    <n v="986.8599999999999"/>
  </r>
  <r>
    <n v="7221"/>
    <n v="89452"/>
    <s v="Mark Hughes"/>
    <s v="Road Cargo"/>
    <x v="1"/>
    <x v="1"/>
    <s v="Critical"/>
    <s v="Sauvignon Blanc"/>
    <x v="0"/>
    <x v="2"/>
    <s v="Mercer Canyons Chardonnay 2013"/>
    <s v="Standard Size Crate"/>
    <s v="Mount Gambier"/>
    <x v="534"/>
    <d v="2012-01-04T00:00:00"/>
    <n v="10"/>
    <n v="0.04"/>
    <n v="20.99"/>
    <n v="3.3"/>
    <n v="209.89999999999998"/>
  </r>
  <r>
    <n v="7222"/>
    <n v="91185"/>
    <s v="Bobby Fox"/>
    <s v="Express Road Cargo"/>
    <x v="0"/>
    <x v="1"/>
    <s v="Low"/>
    <s v="Pinot Noir"/>
    <x v="0"/>
    <x v="2"/>
    <s v="JCB N¬∞21 Brut Cremant de Bourgogne"/>
    <s v="Full Container"/>
    <s v="Hobart"/>
    <x v="365"/>
    <d v="2013-03-08T00:00:00"/>
    <n v="3"/>
    <n v="0.04"/>
    <n v="3.95"/>
    <n v="2"/>
    <n v="11.850000000000001"/>
  </r>
  <r>
    <n v="7223"/>
    <n v="89306"/>
    <s v="Kenneth Porter"/>
    <s v="Express Road Cargo"/>
    <x v="1"/>
    <x v="3"/>
    <s v="High"/>
    <s v="Chardonnay"/>
    <x v="0"/>
    <x v="2"/>
    <s v="Chardonnais Napa Valley Chardonnay 2013"/>
    <s v="Standard Size Crate"/>
    <s v="Orange"/>
    <x v="767"/>
    <d v="2011-08-10T00:00:00"/>
    <n v="14"/>
    <n v="0.1"/>
    <n v="6.48"/>
    <n v="2.74"/>
    <n v="90.72"/>
  </r>
  <r>
    <n v="7224"/>
    <n v="87924"/>
    <s v="Jack Hanson"/>
    <s v="Express Road Cargo"/>
    <x v="2"/>
    <x v="1"/>
    <s v="High"/>
    <s v="Cremant"/>
    <x v="0"/>
    <x v="2"/>
    <s v="Chateau d'Esclans Whispering Angel Rose 2014"/>
    <s v="Loose Wrap"/>
    <s v="Burnie"/>
    <x v="333"/>
    <d v="2013-04-05T00:00:00"/>
    <n v="7"/>
    <n v="0"/>
    <n v="62.18"/>
    <n v="10.84"/>
    <n v="435.26"/>
  </r>
  <r>
    <n v="7225"/>
    <n v="88421"/>
    <s v="Walter Richards"/>
    <s v="Express Road Cargo"/>
    <x v="0"/>
    <x v="3"/>
    <s v="Medium"/>
    <s v="Merlot"/>
    <x v="0"/>
    <x v="2"/>
    <s v="Francis Ford Coppola Sofia Rose 2014"/>
    <s v="Full Container"/>
    <s v="Lithgow"/>
    <x v="916"/>
    <d v="2011-05-14T00:00:00"/>
    <n v="14"/>
    <n v="0.02"/>
    <n v="4.84"/>
    <n v="0.71"/>
    <n v="67.759999999999991"/>
  </r>
  <r>
    <n v="7226"/>
    <n v="87306"/>
    <s v="Gregory Lawson"/>
    <s v="Air Cargo"/>
    <x v="2"/>
    <x v="1"/>
    <s v="High"/>
    <s v="Cremant"/>
    <x v="0"/>
    <x v="2"/>
    <s v="Francis Ford Coppola Sofia Rose 2014"/>
    <s v="Extra Large Crate"/>
    <s v="Burnie"/>
    <x v="442"/>
    <d v="2010-11-05T00:00:00"/>
    <n v="9"/>
    <n v="0.04"/>
    <n v="160.97999999999999"/>
    <n v="30"/>
    <n v="1448.82"/>
  </r>
  <r>
    <n v="7227"/>
    <n v="87314"/>
    <s v="Gregory Lawson"/>
    <s v="Express Road Cargo"/>
    <x v="1"/>
    <x v="1"/>
    <s v="High"/>
    <s v="Reisling"/>
    <x v="0"/>
    <x v="2"/>
    <s v="Lucky Chardonnay 2012"/>
    <s v="Large Crate"/>
    <s v="Launceston"/>
    <x v="68"/>
    <d v="2013-11-05T00:00:00"/>
    <n v="39"/>
    <n v="0.01"/>
    <n v="17.98"/>
    <n v="4"/>
    <n v="701.22"/>
  </r>
  <r>
    <n v="7228"/>
    <n v="87306"/>
    <s v="Gregory Lawson"/>
    <s v="Express Road Cargo"/>
    <x v="1"/>
    <x v="1"/>
    <s v="High"/>
    <s v="Pinot Gris"/>
    <x v="0"/>
    <x v="2"/>
    <s v="Dog Point Vineyard Sauvignon Blanc 2014"/>
    <s v="Large Crate"/>
    <s v="Hobart"/>
    <x v="442"/>
    <d v="2010-11-04T00:00:00"/>
    <n v="20"/>
    <n v="0.06"/>
    <n v="115.99"/>
    <n v="8.99"/>
    <n v="2319.7999999999997"/>
  </r>
  <r>
    <n v="7229"/>
    <n v="90020"/>
    <s v="Robert Vasquez"/>
    <s v="Express Road Cargo"/>
    <x v="0"/>
    <x v="1"/>
    <s v="Low"/>
    <s v="Shiraz"/>
    <x v="0"/>
    <x v="2"/>
    <s v="Dom Perignon 2006"/>
    <s v="Full Container"/>
    <s v="Canberra"/>
    <x v="368"/>
    <d v="2012-11-28T00:00:00"/>
    <n v="33"/>
    <n v="0.09"/>
    <n v="8.01"/>
    <n v="2.87"/>
    <n v="264.33"/>
  </r>
  <r>
    <n v="7230"/>
    <n v="90020"/>
    <s v="Terry Garrett"/>
    <s v="Express Road Cargo"/>
    <x v="0"/>
    <x v="1"/>
    <s v="Low"/>
    <s v="Shiraz"/>
    <x v="0"/>
    <x v="2"/>
    <s v="Pierre Sparr Cremant d'Alsace Reserve Brut Rose"/>
    <s v="Large Crate"/>
    <s v="Canberra"/>
    <x v="368"/>
    <d v="2012-11-24T00:00:00"/>
    <n v="14"/>
    <n v="0.08"/>
    <n v="6.48"/>
    <n v="5.84"/>
    <n v="90.72"/>
  </r>
  <r>
    <n v="7231"/>
    <n v="90020"/>
    <s v="Terry Garrett"/>
    <s v="Road Cargo"/>
    <x v="0"/>
    <x v="1"/>
    <s v="Low"/>
    <s v="Cabernet Sauvignon"/>
    <x v="0"/>
    <x v="2"/>
    <s v="Veuve Clicquot Brut Yellow Label"/>
    <s v="Standard Size Crate"/>
    <s v="Canberra"/>
    <x v="368"/>
    <d v="2012-11-26T00:00:00"/>
    <n v="42"/>
    <n v="0.1"/>
    <n v="40.97"/>
    <n v="8.99"/>
    <n v="1720.74"/>
  </r>
  <r>
    <n v="7232"/>
    <n v="90778"/>
    <s v="Mark Berry"/>
    <s v="Road Cargo"/>
    <x v="0"/>
    <x v="2"/>
    <s v="High"/>
    <s v="Sangiovese"/>
    <x v="0"/>
    <x v="2"/>
    <s v="Belle Glos Oeil de Perdrix Pinot Noir Blanc 2014"/>
    <s v="Large Crate"/>
    <s v="Rockingham"/>
    <x v="385"/>
    <d v="2013-03-25T00:00:00"/>
    <n v="8"/>
    <n v="0.01"/>
    <n v="420.98"/>
    <n v="19.989999999999998"/>
    <n v="3367.84"/>
  </r>
  <r>
    <n v="7233"/>
    <n v="90778"/>
    <s v="Mark Berry"/>
    <s v="Air Cargo"/>
    <x v="2"/>
    <x v="2"/>
    <s v="High"/>
    <s v="Champagne"/>
    <x v="0"/>
    <x v="2"/>
    <s v="Chateau d'Esclans Whispering Angel Rose 2014"/>
    <s v="Small Crate"/>
    <s v="Mandurah"/>
    <x v="385"/>
    <d v="2013-03-25T00:00:00"/>
    <n v="9"/>
    <n v="0.05"/>
    <n v="140.97999999999999"/>
    <n v="36.090000000000003"/>
    <n v="1268.82"/>
  </r>
  <r>
    <n v="7234"/>
    <n v="90778"/>
    <s v="Mark Berry"/>
    <s v="Air Cargo"/>
    <x v="1"/>
    <x v="2"/>
    <s v="High"/>
    <s v="Chardonnay"/>
    <x v="0"/>
    <x v="2"/>
    <s v="Villa Maria Private Bin Sauvignon Blanc 2015"/>
    <s v="Small Crate"/>
    <s v="Mandurah"/>
    <x v="385"/>
    <d v="2013-03-24T00:00:00"/>
    <n v="1"/>
    <n v="0.05"/>
    <n v="3502.14"/>
    <n v="8.73"/>
    <n v="3502.14"/>
  </r>
  <r>
    <n v="7235"/>
    <n v="90778"/>
    <s v="Mark Berry"/>
    <s v="Express Road Cargo"/>
    <x v="1"/>
    <x v="2"/>
    <s v="High"/>
    <s v="Pinot Gris"/>
    <x v="0"/>
    <x v="2"/>
    <s v="The White Knight Sauvignon Blanc 2014"/>
    <s v="Full Container"/>
    <s v="Perth"/>
    <x v="385"/>
    <d v="2013-03-26T00:00:00"/>
    <n v="3"/>
    <n v="7.0000000000000007E-2"/>
    <n v="35.99"/>
    <n v="5.99"/>
    <n v="107.97"/>
  </r>
  <r>
    <n v="7236"/>
    <n v="86074"/>
    <s v="Gregory Moreno"/>
    <s v="Express Road Cargo"/>
    <x v="2"/>
    <x v="1"/>
    <s v="Medium"/>
    <s v="Sangiovese Rose"/>
    <x v="0"/>
    <x v="2"/>
    <s v="Chateau de Campuget Costieres de Nimes Tradition Rose 2015"/>
    <s v="Standard Size Crate"/>
    <s v="Ballarat"/>
    <x v="757"/>
    <d v="2013-03-23T00:00:00"/>
    <n v="12"/>
    <n v="0.06"/>
    <n v="10.4"/>
    <n v="5.4"/>
    <n v="124.80000000000001"/>
  </r>
  <r>
    <n v="7237"/>
    <n v="86065"/>
    <s v="Gregory Moreno"/>
    <s v="Express Road Cargo"/>
    <x v="0"/>
    <x v="1"/>
    <s v="Medium"/>
    <s v="Malbec"/>
    <x v="0"/>
    <x v="2"/>
    <s v="Miraval Rose 2014"/>
    <s v="Large Crate"/>
    <s v="Melbourne"/>
    <x v="322"/>
    <d v="2011-03-23T00:00:00"/>
    <n v="7"/>
    <n v="0.01"/>
    <n v="9.06"/>
    <n v="9.86"/>
    <n v="63.42"/>
  </r>
  <r>
    <n v="7238"/>
    <n v="86065"/>
    <s v="Gregory Moreno"/>
    <s v="Express Road Cargo"/>
    <x v="0"/>
    <x v="1"/>
    <s v="Medium"/>
    <s v="Sangiovese"/>
    <x v="0"/>
    <x v="2"/>
    <s v="Langlois Chateau Cremant de Loire Brut"/>
    <s v="Large Crate"/>
    <s v="Wodonga"/>
    <x v="322"/>
    <d v="2011-03-23T00:00:00"/>
    <n v="10"/>
    <n v="0.02"/>
    <n v="6.48"/>
    <n v="5.87"/>
    <n v="64.800000000000011"/>
  </r>
  <r>
    <n v="7239"/>
    <n v="91232"/>
    <s v="Steve Edwards"/>
    <s v="Road Cargo"/>
    <x v="0"/>
    <x v="2"/>
    <s v="Not Specified"/>
    <s v="Pinot Noir"/>
    <x v="0"/>
    <x v="2"/>
    <s v="Simonnet-Febvre Cremant de Bourgogne Blanc"/>
    <s v="Full Container"/>
    <s v="Rockingham"/>
    <x v="382"/>
    <d v="2012-06-15T00:00:00"/>
    <n v="1"/>
    <n v="0"/>
    <n v="5.18"/>
    <n v="2.04"/>
    <n v="5.18"/>
  </r>
  <r>
    <n v="7240"/>
    <n v="90448"/>
    <s v="Charles Ortiz"/>
    <s v="Road Cargo"/>
    <x v="0"/>
    <x v="3"/>
    <s v="Low"/>
    <s v="Shiraz"/>
    <x v="0"/>
    <x v="2"/>
    <s v="Francis Ford Coppola Sofia Rose 2014"/>
    <s v="Large Crate"/>
    <s v="Blue Mountains"/>
    <x v="1371"/>
    <d v="2013-06-10T00:00:00"/>
    <n v="6"/>
    <n v="0.09"/>
    <n v="6.48"/>
    <n v="9.68"/>
    <n v="38.880000000000003"/>
  </r>
  <r>
    <n v="7241"/>
    <n v="90448"/>
    <s v="Charles Ortiz"/>
    <s v="Air Cargo"/>
    <x v="0"/>
    <x v="3"/>
    <s v="Low"/>
    <s v="Sangiovese"/>
    <x v="0"/>
    <x v="2"/>
    <s v="Marques de Caceres Rioja Rosado 2014"/>
    <s v="Extra Large Crate"/>
    <s v="Queanbeyan"/>
    <x v="1371"/>
    <d v="2013-06-03T00:00:00"/>
    <n v="5"/>
    <n v="0.09"/>
    <n v="20.98"/>
    <n v="45"/>
    <n v="104.9"/>
  </r>
  <r>
    <n v="7242"/>
    <n v="90448"/>
    <s v="Charles Ortiz"/>
    <s v="Express Road Cargo"/>
    <x v="1"/>
    <x v="3"/>
    <s v="Low"/>
    <s v="Reisling"/>
    <x v="0"/>
    <x v="2"/>
    <s v="Cloudy Bay Sauvignon Blanc 2015"/>
    <s v="Large Crate"/>
    <s v="Sydney"/>
    <x v="1371"/>
    <d v="2013-06-05T00:00:00"/>
    <n v="3"/>
    <n v="0.04"/>
    <n v="65.989999999999995"/>
    <n v="8.99"/>
    <n v="197.96999999999997"/>
  </r>
  <r>
    <n v="7243"/>
    <n v="89586"/>
    <s v="Phillip Greene"/>
    <s v="Express Road Cargo"/>
    <x v="1"/>
    <x v="2"/>
    <s v="Medium"/>
    <s v="Reisling"/>
    <x v="0"/>
    <x v="2"/>
    <s v="Robert Oatley Sauvignon Blanc 2013"/>
    <s v="Large Crate"/>
    <s v="Rockingham"/>
    <x v="1039"/>
    <d v="2011-01-25T00:00:00"/>
    <n v="12"/>
    <n v="7.0000000000000007E-2"/>
    <n v="115.99"/>
    <n v="2.5"/>
    <n v="1391.8799999999999"/>
  </r>
  <r>
    <n v="7244"/>
    <n v="90023"/>
    <s v="Terry Garrett"/>
    <s v="Express Road Cargo"/>
    <x v="2"/>
    <x v="1"/>
    <s v="Medium"/>
    <s v="Champagne"/>
    <x v="0"/>
    <x v="2"/>
    <s v="Orin Swift Cellars Fragile Rose 2014"/>
    <s v="Mini Crate"/>
    <s v="Canberra"/>
    <x v="340"/>
    <d v="2013-04-30T00:00:00"/>
    <n v="12"/>
    <n v="0.1"/>
    <n v="154.13"/>
    <n v="69"/>
    <n v="1849.56"/>
  </r>
  <r>
    <n v="7245"/>
    <n v="86706"/>
    <s v="Ryan Clark"/>
    <s v="Express Road Cargo"/>
    <x v="0"/>
    <x v="1"/>
    <s v="Not Specified"/>
    <s v="Zinfandel"/>
    <x v="0"/>
    <x v="2"/>
    <s v="Marques de Caceres Rioja Rosado 2014"/>
    <s v="Large Crate"/>
    <s v="Mount Gambier"/>
    <x v="58"/>
    <d v="2012-10-14T00:00:00"/>
    <n v="7"/>
    <n v="0.1"/>
    <n v="42.76"/>
    <n v="6.22"/>
    <n v="299.32"/>
  </r>
  <r>
    <n v="7246"/>
    <n v="89172"/>
    <s v="Raymond Lawrence"/>
    <s v="Air Cargo"/>
    <x v="1"/>
    <x v="2"/>
    <s v="Medium"/>
    <s v="Chardonnay"/>
    <x v="0"/>
    <x v="2"/>
    <s v="Robert Oatley Sauvignon Blanc 2013"/>
    <s v="Extra Large Crate"/>
    <s v="Rockingham"/>
    <x v="1067"/>
    <d v="2013-08-09T00:00:00"/>
    <n v="14"/>
    <n v="0.09"/>
    <n v="810.98"/>
    <n v="16.059999999999999"/>
    <n v="11353.720000000001"/>
  </r>
  <r>
    <n v="7247"/>
    <n v="87072"/>
    <s v="Ryan Dunn"/>
    <s v="Express Road Cargo"/>
    <x v="2"/>
    <x v="3"/>
    <s v="Medium"/>
    <s v="Champagne"/>
    <x v="0"/>
    <x v="2"/>
    <s v="Sutter Home White Zinfandel"/>
    <s v="Large Crate"/>
    <s v="Broken Hill"/>
    <x v="912"/>
    <d v="2010-02-12T00:00:00"/>
    <n v="11"/>
    <n v="0"/>
    <n v="20.28"/>
    <n v="14.39"/>
    <n v="223.08"/>
  </r>
  <r>
    <n v="7248"/>
    <n v="90932"/>
    <s v="Sean Robinson"/>
    <s v="Express Road Cargo"/>
    <x v="0"/>
    <x v="1"/>
    <s v="Not Specified"/>
    <s v="Shiraz"/>
    <x v="0"/>
    <x v="2"/>
    <s v="Simonnet-Febvre Cremant de Bourgogne Blanc"/>
    <s v="Full Container"/>
    <s v="Burnie"/>
    <x v="1135"/>
    <d v="2010-09-17T00:00:00"/>
    <n v="11"/>
    <n v="0.06"/>
    <n v="3.29"/>
    <n v="1.35"/>
    <n v="36.19"/>
  </r>
  <r>
    <n v="7249"/>
    <n v="90272"/>
    <s v="Linda Hunter"/>
    <s v="Air Cargo"/>
    <x v="2"/>
    <x v="0"/>
    <s v="High"/>
    <s v="Champagne"/>
    <x v="0"/>
    <x v="2"/>
    <s v="Marques de Caceres Rioja Rosado 2014"/>
    <s v="Small Crate"/>
    <s v="Gympie"/>
    <x v="459"/>
    <d v="2011-04-03T00:00:00"/>
    <n v="6"/>
    <n v="0"/>
    <n v="227.55"/>
    <n v="32.479999999999997"/>
    <n v="1365.3000000000002"/>
  </r>
  <r>
    <n v="7250"/>
    <n v="85901"/>
    <s v="Jeffrey Stephens"/>
    <s v="Express Road Cargo"/>
    <x v="0"/>
    <x v="0"/>
    <s v="High"/>
    <s v="Merlot"/>
    <x v="0"/>
    <x v="2"/>
    <s v="Roederer Estate L'Ermitage 2007"/>
    <s v="Full Container"/>
    <s v="Gold Coast"/>
    <x v="646"/>
    <d v="2011-12-01T00:00:00"/>
    <n v="16"/>
    <n v="0.1"/>
    <n v="6.08"/>
    <n v="0.91"/>
    <n v="97.28"/>
  </r>
  <r>
    <n v="7251"/>
    <n v="90925"/>
    <s v="Tammy Burton"/>
    <s v="Express Road Cargo"/>
    <x v="0"/>
    <x v="3"/>
    <s v="Medium"/>
    <s v="Pinot Noir"/>
    <x v="0"/>
    <x v="2"/>
    <s v="Jean-Baptiste Adam Les Natures Cremant d'Alsace Brut"/>
    <s v="Large Crate"/>
    <s v="Bathurst"/>
    <x v="541"/>
    <d v="2013-04-11T00:00:00"/>
    <n v="7"/>
    <n v="0.1"/>
    <n v="4.91"/>
    <n v="4.97"/>
    <n v="34.370000000000005"/>
  </r>
  <r>
    <n v="7252"/>
    <n v="90925"/>
    <s v="Tammy Burton"/>
    <s v="Express Road Cargo"/>
    <x v="1"/>
    <x v="3"/>
    <s v="Medium"/>
    <s v="Chardonnay"/>
    <x v="0"/>
    <x v="2"/>
    <s v="Los Vascos Sauvignon Blanc 2015"/>
    <s v="Standard Size Crate"/>
    <s v="Cessnock"/>
    <x v="541"/>
    <d v="2013-04-11T00:00:00"/>
    <n v="11"/>
    <n v="0.01"/>
    <n v="28.48"/>
    <n v="1.99"/>
    <n v="313.28000000000003"/>
  </r>
  <r>
    <n v="7253"/>
    <n v="88599"/>
    <s v="Wayne Boyd"/>
    <s v="Road Cargo"/>
    <x v="1"/>
    <x v="1"/>
    <s v="Low"/>
    <s v="Chardonnay"/>
    <x v="0"/>
    <x v="2"/>
    <s v="Giesen Sauvignon Blanc 2014"/>
    <s v="Standard Size Crate"/>
    <s v="Mount Gambier"/>
    <x v="184"/>
    <d v="2010-02-09T00:00:00"/>
    <n v="13"/>
    <n v="7.0000000000000007E-2"/>
    <n v="29.89"/>
    <n v="1.99"/>
    <n v="388.57"/>
  </r>
  <r>
    <n v="7254"/>
    <n v="88599"/>
    <s v="Wayne Boyd"/>
    <s v="Express Road Cargo"/>
    <x v="0"/>
    <x v="1"/>
    <s v="Low"/>
    <s v="Cabernet Sauvignon"/>
    <x v="0"/>
    <x v="2"/>
    <s v="Chateau Gaudrelle Cremant d'Loire Brut"/>
    <s v="Large Crate"/>
    <s v="Port Adelaide"/>
    <x v="184"/>
    <d v="2010-02-08T00:00:00"/>
    <n v="5"/>
    <n v="0.03"/>
    <n v="8.34"/>
    <n v="4.82"/>
    <n v="41.7"/>
  </r>
  <r>
    <n v="7255"/>
    <n v="87037"/>
    <s v="Billy Ferguson"/>
    <s v="Express Road Cargo"/>
    <x v="2"/>
    <x v="3"/>
    <s v="Not Specified"/>
    <s v="Grenache Rose"/>
    <x v="0"/>
    <x v="2"/>
    <s v="Gerard Bertrand Cote des Roses Rose 2014"/>
    <s v="Standard Size Crate"/>
    <s v="Albury"/>
    <x v="1140"/>
    <d v="2011-12-05T00:00:00"/>
    <n v="15"/>
    <n v="0.03"/>
    <n v="99.23"/>
    <n v="8.99"/>
    <n v="1488.45"/>
  </r>
  <r>
    <n v="7256"/>
    <n v="90431"/>
    <s v="Cynthia Webb"/>
    <s v="Express Road Cargo"/>
    <x v="0"/>
    <x v="3"/>
    <s v="High"/>
    <s v="Merlot"/>
    <x v="0"/>
    <x v="2"/>
    <s v="Domaine Lafond Roc-Epine Tavel Rose 2014"/>
    <s v="Large Crate"/>
    <s v="Orange"/>
    <x v="152"/>
    <d v="2010-01-11T00:00:00"/>
    <n v="4"/>
    <n v="0.02"/>
    <n v="6.48"/>
    <n v="9.17"/>
    <n v="25.92"/>
  </r>
  <r>
    <n v="7257"/>
    <n v="86499"/>
    <s v="Jonathan Burton"/>
    <s v="Express Road Cargo"/>
    <x v="0"/>
    <x v="3"/>
    <s v="Medium"/>
    <s v="Cabernet Sauvignon"/>
    <x v="0"/>
    <x v="2"/>
    <s v="Schramsberg Cremant Demi-Sec 2011"/>
    <s v="Large Crate"/>
    <s v="Dubbo"/>
    <x v="884"/>
    <d v="2013-04-15T00:00:00"/>
    <n v="1"/>
    <n v="0"/>
    <n v="10.89"/>
    <n v="4.5"/>
    <n v="10.89"/>
  </r>
  <r>
    <n v="7258"/>
    <n v="86499"/>
    <s v="Jonathan Burton"/>
    <s v="Express Road Cargo"/>
    <x v="0"/>
    <x v="3"/>
    <s v="Medium"/>
    <s v="Zinfandel"/>
    <x v="0"/>
    <x v="2"/>
    <s v="Louis Roederer Cristal Brut 2006"/>
    <s v="Large Crate"/>
    <s v="Penrith"/>
    <x v="884"/>
    <d v="2013-04-15T00:00:00"/>
    <n v="9"/>
    <n v="0.08"/>
    <n v="8.69"/>
    <n v="2.99"/>
    <n v="78.209999999999994"/>
  </r>
  <r>
    <n v="7259"/>
    <n v="86499"/>
    <s v="Jonathan Burton"/>
    <s v="Express Road Cargo"/>
    <x v="1"/>
    <x v="3"/>
    <s v="Medium"/>
    <s v="Sauvignon Blanc"/>
    <x v="0"/>
    <x v="2"/>
    <s v="Lucky Chardonnay 2012"/>
    <s v="Full Container"/>
    <s v="Paramatta"/>
    <x v="884"/>
    <d v="2013-04-15T00:00:00"/>
    <n v="3"/>
    <n v="0.04"/>
    <n v="20.99"/>
    <n v="0.99"/>
    <n v="62.97"/>
  </r>
  <r>
    <n v="7260"/>
    <n v="87213"/>
    <s v="Peter Baker"/>
    <s v="Express Road Cargo"/>
    <x v="2"/>
    <x v="3"/>
    <s v="Critical"/>
    <s v="Champagne"/>
    <x v="0"/>
    <x v="2"/>
    <s v="Miraval Rose (1.5 Liter Magnum) 2014"/>
    <s v="Large Crate"/>
    <s v="Campbeltown"/>
    <x v="796"/>
    <d v="2013-07-30T00:00:00"/>
    <n v="14"/>
    <n v="0.08"/>
    <n v="6.28"/>
    <n v="5.29"/>
    <n v="87.92"/>
  </r>
  <r>
    <n v="7261"/>
    <n v="89017"/>
    <s v="Aaron Sanchez"/>
    <s v="Express Road Cargo"/>
    <x v="1"/>
    <x v="3"/>
    <s v="Critical"/>
    <s v="Sauvignon Blanc"/>
    <x v="0"/>
    <x v="2"/>
    <s v="Hewitson LuLu Sauvignon Blanc 2014"/>
    <s v="Standard Size Crate"/>
    <s v="Broken Hill"/>
    <x v="924"/>
    <d v="2010-04-15T00:00:00"/>
    <n v="7"/>
    <n v="0.02"/>
    <n v="33.979999999999997"/>
    <n v="1.99"/>
    <n v="237.85999999999999"/>
  </r>
  <r>
    <n v="7262"/>
    <n v="88780"/>
    <s v="Louis Kennedy"/>
    <s v="Express Road Cargo"/>
    <x v="1"/>
    <x v="1"/>
    <s v="Critical"/>
    <s v="Pinot Gris"/>
    <x v="0"/>
    <x v="2"/>
    <s v="Mercer Canyons Chardonnay 2013"/>
    <s v="Standard Size Crate"/>
    <s v="Canberra"/>
    <x v="470"/>
    <d v="2013-10-10T00:00:00"/>
    <n v="7"/>
    <n v="7.0000000000000007E-2"/>
    <n v="17.48"/>
    <n v="1.99"/>
    <n v="122.36"/>
  </r>
  <r>
    <n v="7263"/>
    <n v="88775"/>
    <s v="Louis Kennedy"/>
    <s v="Express Road Cargo"/>
    <x v="1"/>
    <x v="1"/>
    <s v="Critical"/>
    <s v="Chardonnay"/>
    <x v="0"/>
    <x v="2"/>
    <s v="Leeuwin Estate Art Series Chardonnay 2012"/>
    <s v="Large Crate"/>
    <s v="Canberra"/>
    <x v="103"/>
    <d v="2011-10-09T00:00:00"/>
    <n v="11"/>
    <n v="0.03"/>
    <n v="65.989999999999995"/>
    <n v="8.99"/>
    <n v="725.89"/>
  </r>
  <r>
    <n v="7264"/>
    <n v="89734"/>
    <s v="Scott Day"/>
    <s v="Express Road Cargo"/>
    <x v="0"/>
    <x v="1"/>
    <s v="Low"/>
    <s v="Zinfandel"/>
    <x v="0"/>
    <x v="2"/>
    <s v="Orin Swift Cellars Fragile Rose 2014"/>
    <s v="Large Crate"/>
    <s v="Adelaide"/>
    <x v="443"/>
    <d v="2012-09-15T00:00:00"/>
    <n v="2"/>
    <n v="0.08"/>
    <n v="1.98"/>
    <n v="4.7699999999999996"/>
    <n v="3.96"/>
  </r>
  <r>
    <n v="7265"/>
    <n v="88862"/>
    <s v="Gerald Nelson"/>
    <s v="Road Cargo"/>
    <x v="2"/>
    <x v="1"/>
    <s v="Critical"/>
    <s v="Cremant"/>
    <x v="0"/>
    <x v="2"/>
    <s v="Sutter Home Pink Moscato"/>
    <s v="Large Crate"/>
    <s v="Port Adelaide"/>
    <x v="443"/>
    <d v="2012-09-13T00:00:00"/>
    <n v="2"/>
    <n v="7.0000000000000007E-2"/>
    <n v="22.98"/>
    <n v="7.58"/>
    <n v="45.96"/>
  </r>
  <r>
    <n v="7266"/>
    <n v="90162"/>
    <s v="Thomas Jenkins"/>
    <s v="Express Road Cargo"/>
    <x v="0"/>
    <x v="3"/>
    <s v="High"/>
    <s v="Pinot Noir"/>
    <x v="0"/>
    <x v="2"/>
    <s v="Louis Roederer Cristal Brut with Gift Box 2007"/>
    <s v="Large Crate"/>
    <s v="Goulburn"/>
    <x v="444"/>
    <d v="2012-12-11T00:00:00"/>
    <n v="25"/>
    <n v="7.0000000000000007E-2"/>
    <n v="6.48"/>
    <n v="7.86"/>
    <n v="162"/>
  </r>
  <r>
    <n v="7267"/>
    <n v="91474"/>
    <s v="Judith Stone"/>
    <s v="Express Road Cargo"/>
    <x v="0"/>
    <x v="0"/>
    <s v="Medium"/>
    <s v="Malbec"/>
    <x v="0"/>
    <x v="2"/>
    <s v="Roederer Estate L'Ermitage 2007"/>
    <s v="Large Crate"/>
    <s v="Rockhampton"/>
    <x v="1276"/>
    <d v="2011-05-14T00:00:00"/>
    <n v="9"/>
    <n v="0.1"/>
    <n v="54.96"/>
    <n v="10.75"/>
    <n v="494.64"/>
  </r>
  <r>
    <n v="7268"/>
    <n v="88337"/>
    <s v="Christine Fisher"/>
    <s v="Express Road Cargo"/>
    <x v="0"/>
    <x v="0"/>
    <s v="Critical"/>
    <s v="Merlot"/>
    <x v="0"/>
    <x v="2"/>
    <s v="Miraval Rose 2014"/>
    <s v="Large Crate"/>
    <s v="Gladstone"/>
    <x v="21"/>
    <d v="2013-07-12T00:00:00"/>
    <n v="13"/>
    <n v="0.09"/>
    <n v="5.78"/>
    <n v="4.96"/>
    <n v="75.14"/>
  </r>
  <r>
    <n v="7269"/>
    <n v="85880"/>
    <s v="Patrick Peterson"/>
    <s v="Express Road Cargo"/>
    <x v="2"/>
    <x v="1"/>
    <s v="Critical"/>
    <s v="Sangiovese Rose"/>
    <x v="0"/>
    <x v="2"/>
    <s v="Pietradolce Etna Rosato 2014"/>
    <s v="Large Crate"/>
    <s v="Burnie"/>
    <x v="952"/>
    <d v="2010-09-12T00:00:00"/>
    <n v="2"/>
    <n v="0.09"/>
    <n v="6.28"/>
    <n v="5.29"/>
    <n v="12.56"/>
  </r>
  <r>
    <n v="7270"/>
    <n v="85880"/>
    <s v="Patrick Peterson"/>
    <s v="Express Road Cargo"/>
    <x v="0"/>
    <x v="1"/>
    <s v="Critical"/>
    <s v="Malbec"/>
    <x v="0"/>
    <x v="0"/>
    <s v="Gerard Bertrand Cote des Roses Rose 2014"/>
    <s v="Large Crate"/>
    <s v="Devonport"/>
    <x v="952"/>
    <d v="2010-09-13T00:00:00"/>
    <n v="17"/>
    <n v="0.03"/>
    <n v="15.14"/>
    <n v="4.53"/>
    <n v="257.38"/>
  </r>
  <r>
    <n v="7271"/>
    <n v="89964"/>
    <s v="Jessica Daniels"/>
    <s v="Express Road Cargo"/>
    <x v="0"/>
    <x v="3"/>
    <s v="Critical"/>
    <s v="Merlot"/>
    <x v="0"/>
    <x v="0"/>
    <s v="Dom Perignon 2006"/>
    <s v="Full Container"/>
    <s v="Grafton"/>
    <x v="854"/>
    <d v="2012-06-29T00:00:00"/>
    <n v="7"/>
    <n v="0.06"/>
    <n v="3.28"/>
    <n v="3.97"/>
    <n v="22.959999999999997"/>
  </r>
  <r>
    <n v="7272"/>
    <n v="87977"/>
    <s v="Paula Patterson"/>
    <s v="Express Road Cargo"/>
    <x v="0"/>
    <x v="2"/>
    <s v="Medium"/>
    <s v="Cabernet Sauvignon"/>
    <x v="0"/>
    <x v="0"/>
    <s v="Chateau d'Esclans Whispering Angel Rose 2014"/>
    <s v="Large Crate"/>
    <s v="Albany"/>
    <x v="445"/>
    <d v="2010-04-24T00:00:00"/>
    <n v="1"/>
    <n v="0.03"/>
    <n v="5.28"/>
    <n v="5.61"/>
    <n v="5.28"/>
  </r>
  <r>
    <n v="7273"/>
    <n v="88468"/>
    <s v="Phillip Patterson"/>
    <s v="Express Road Cargo"/>
    <x v="0"/>
    <x v="2"/>
    <s v="High"/>
    <s v="Malbec"/>
    <x v="0"/>
    <x v="0"/>
    <s v="Chateau D'Aqueria Tavel Rose 2013"/>
    <s v="Large Crate"/>
    <s v="Geraldton"/>
    <x v="1164"/>
    <d v="2013-05-20T00:00:00"/>
    <n v="16"/>
    <n v="0.03"/>
    <n v="4.57"/>
    <n v="5.42"/>
    <n v="73.12"/>
  </r>
  <r>
    <n v="7274"/>
    <n v="88463"/>
    <s v="Phillip Patterson"/>
    <s v="Express Road Cargo"/>
    <x v="0"/>
    <x v="2"/>
    <s v="High"/>
    <s v="Malbec"/>
    <x v="0"/>
    <x v="0"/>
    <s v="Sutter Home White Zinfandel"/>
    <s v="Large Crate"/>
    <s v="Perth"/>
    <x v="524"/>
    <d v="2011-05-20T00:00:00"/>
    <n v="12"/>
    <n v="7.0000000000000007E-2"/>
    <n v="10.67"/>
    <n v="1.39"/>
    <n v="128.04"/>
  </r>
  <r>
    <n v="7275"/>
    <n v="88468"/>
    <s v="Phillip Patterson"/>
    <s v="Air Cargo"/>
    <x v="1"/>
    <x v="2"/>
    <s v="High"/>
    <s v="Chardonnay"/>
    <x v="0"/>
    <x v="0"/>
    <s v="Dog Point Vineyard Sauvignon Blanc 2014"/>
    <s v="Extra Large Crate"/>
    <s v="Perth"/>
    <x v="1164"/>
    <d v="2013-05-20T00:00:00"/>
    <n v="11"/>
    <n v="0.01"/>
    <n v="442.14"/>
    <n v="14.7"/>
    <n v="4863.54"/>
  </r>
  <r>
    <n v="7276"/>
    <n v="91472"/>
    <s v="Philip Hill"/>
    <s v="Express Road Cargo"/>
    <x v="0"/>
    <x v="0"/>
    <s v="Critical"/>
    <s v="Sangiovese"/>
    <x v="0"/>
    <x v="0"/>
    <s v="Bertani Bertarose 2014"/>
    <s v="Full Container"/>
    <s v="Brisbane"/>
    <x v="784"/>
    <d v="2011-03-25T00:00:00"/>
    <n v="4"/>
    <n v="0.05"/>
    <n v="3.58"/>
    <n v="1.63"/>
    <n v="14.32"/>
  </r>
  <r>
    <n v="7277"/>
    <n v="87808"/>
    <s v="Donald Garcia"/>
    <s v="Express Road Cargo"/>
    <x v="0"/>
    <x v="2"/>
    <s v="Medium"/>
    <s v="Zinfandel"/>
    <x v="0"/>
    <x v="0"/>
    <s v="Chateau d'Esclans Garrus Rose 2013"/>
    <s v="Large Crate"/>
    <s v="Bunbury"/>
    <x v="280"/>
    <d v="2013-01-23T00:00:00"/>
    <n v="1"/>
    <n v="0.08"/>
    <n v="2.08"/>
    <n v="1.49"/>
    <n v="2.08"/>
  </r>
  <r>
    <n v="7278"/>
    <n v="90540"/>
    <s v="Mark Vasquez"/>
    <s v="Air Cargo"/>
    <x v="2"/>
    <x v="1"/>
    <s v="Not Specified"/>
    <s v="Sangiovese Rose"/>
    <x v="0"/>
    <x v="0"/>
    <s v="Barnard Griffin Rose of Sangiovese 2014"/>
    <s v="Small Crate"/>
    <s v="Mount Gambier"/>
    <x v="986"/>
    <d v="2010-12-26T00:00:00"/>
    <n v="18"/>
    <n v="0.01"/>
    <n v="124.49"/>
    <n v="51.94"/>
    <n v="2240.8199999999997"/>
  </r>
  <r>
    <n v="7279"/>
    <n v="89455"/>
    <s v="Henry Hayes"/>
    <s v="Express Road Cargo"/>
    <x v="1"/>
    <x v="1"/>
    <s v="Not Specified"/>
    <s v="Reisling"/>
    <x v="0"/>
    <x v="0"/>
    <s v="Lucky Chardonnay 2012"/>
    <s v="Large Crate"/>
    <s v="Canberra"/>
    <x v="128"/>
    <d v="2013-12-26T00:00:00"/>
    <n v="15"/>
    <n v="0.02"/>
    <n v="65.989999999999995"/>
    <n v="5.31"/>
    <n v="989.84999999999991"/>
  </r>
  <r>
    <n v="7280"/>
    <n v="88671"/>
    <s v="Aaron Morgan"/>
    <s v="Express Road Cargo"/>
    <x v="2"/>
    <x v="1"/>
    <s v="Not Specified"/>
    <s v="Sangiovese Rose"/>
    <x v="0"/>
    <x v="0"/>
    <s v="Sutter Home White Zinfandel"/>
    <s v="Mini Crate"/>
    <s v="Mount Gambier"/>
    <x v="569"/>
    <d v="2012-06-04T00:00:00"/>
    <n v="8"/>
    <n v="0.1"/>
    <n v="218.08"/>
    <n v="18.059999999999999"/>
    <n v="1744.64"/>
  </r>
  <r>
    <n v="7281"/>
    <n v="87260"/>
    <s v="Howard King"/>
    <s v="Express Road Cargo"/>
    <x v="0"/>
    <x v="2"/>
    <s v="Low"/>
    <s v="Cabernet Sauvignon"/>
    <x v="0"/>
    <x v="0"/>
    <s v="Moet &amp; Chandon Imperial"/>
    <s v="Large Crate"/>
    <s v="Geraldton"/>
    <x v="47"/>
    <d v="2010-10-09T00:00:00"/>
    <n v="3"/>
    <n v="0.1"/>
    <n v="2.2200000000000002"/>
    <n v="5"/>
    <n v="6.66"/>
  </r>
  <r>
    <n v="7282"/>
    <n v="87269"/>
    <s v="Brandon Ryan"/>
    <s v="Express Road Cargo"/>
    <x v="2"/>
    <x v="1"/>
    <s v="Low"/>
    <s v="Champagne"/>
    <x v="0"/>
    <x v="0"/>
    <s v="Sutter Home White Zinfandel"/>
    <s v="Full Container"/>
    <s v="Adelaide"/>
    <x v="48"/>
    <d v="2013-10-06T00:00:00"/>
    <n v="11"/>
    <n v="0.02"/>
    <n v="14.2"/>
    <n v="5.3"/>
    <n v="156.19999999999999"/>
  </r>
  <r>
    <n v="7283"/>
    <n v="90560"/>
    <s v="Gary Hudson"/>
    <s v="Express Road Cargo"/>
    <x v="0"/>
    <x v="3"/>
    <s v="Low"/>
    <s v="Merlot"/>
    <x v="0"/>
    <x v="0"/>
    <s v="Orin Swift Cellars Fragile Rose 2014"/>
    <s v="Full Container"/>
    <s v="Albury"/>
    <x v="995"/>
    <d v="2012-06-23T00:00:00"/>
    <n v="12"/>
    <n v="0.08"/>
    <n v="19.84"/>
    <n v="4.0999999999999996"/>
    <n v="238.07999999999998"/>
  </r>
  <r>
    <n v="7284"/>
    <n v="90560"/>
    <s v="Gary Hudson"/>
    <s v="Road Cargo"/>
    <x v="0"/>
    <x v="3"/>
    <s v="Low"/>
    <s v="Sangiovese"/>
    <x v="0"/>
    <x v="1"/>
    <s v="Laurent-Perrier Brut Rose"/>
    <s v="Full Container"/>
    <s v="Liverpool"/>
    <x v="995"/>
    <d v="2012-06-22T00:00:00"/>
    <n v="15"/>
    <n v="0.04"/>
    <n v="1.48"/>
    <n v="0.7"/>
    <n v="22.2"/>
  </r>
  <r>
    <n v="7285"/>
    <n v="89958"/>
    <s v="Larry Sullivan"/>
    <s v="Express Road Cargo"/>
    <x v="0"/>
    <x v="1"/>
    <s v="High"/>
    <s v="Pinot Noir"/>
    <x v="0"/>
    <x v="1"/>
    <s v="Bollinger Brut Special Cuvee"/>
    <s v="Large Crate"/>
    <s v="Canberra"/>
    <x v="958"/>
    <d v="2012-03-10T00:00:00"/>
    <n v="9"/>
    <n v="7.0000000000000007E-2"/>
    <n v="4.13"/>
    <n v="0.5"/>
    <n v="37.17"/>
  </r>
  <r>
    <n v="7286"/>
    <n v="91582"/>
    <s v="Robin Burke"/>
    <s v="Express Road Cargo"/>
    <x v="1"/>
    <x v="3"/>
    <s v="High"/>
    <s v="Sauvignon Blanc"/>
    <x v="0"/>
    <x v="1"/>
    <s v="The White Knight Sauvignon Blanc 2014"/>
    <s v="Standard Size Crate"/>
    <s v="Blue Mountains"/>
    <x v="637"/>
    <d v="2012-03-15T00:00:00"/>
    <n v="2"/>
    <n v="0.06"/>
    <n v="85.99"/>
    <n v="1.25"/>
    <n v="171.98"/>
  </r>
  <r>
    <n v="7287"/>
    <n v="91529"/>
    <s v="Justin Campbell"/>
    <s v="Express Road Cargo"/>
    <x v="0"/>
    <x v="1"/>
    <s v="High"/>
    <s v="Cabernet Sauvignon"/>
    <x v="0"/>
    <x v="1"/>
    <s v="Barnard Griffin Rose of Sangiovese 2014"/>
    <s v="Large Crate"/>
    <s v="Ballarat"/>
    <x v="298"/>
    <d v="2011-08-31T00:00:00"/>
    <n v="15"/>
    <n v="7.0000000000000007E-2"/>
    <n v="55.98"/>
    <n v="5.15"/>
    <n v="839.69999999999993"/>
  </r>
  <r>
    <n v="7288"/>
    <n v="91531"/>
    <s v="Bobby Matthews"/>
    <s v="Express Road Cargo"/>
    <x v="0"/>
    <x v="1"/>
    <s v="High"/>
    <s v="Zinfandel"/>
    <x v="0"/>
    <x v="1"/>
    <s v="Langlois Chateau Cremant de Loire Brut"/>
    <s v="Large Crate"/>
    <s v="Mildura"/>
    <x v="262"/>
    <d v="2013-08-31T00:00:00"/>
    <n v="23"/>
    <n v="0.03"/>
    <n v="5.28"/>
    <n v="8.16"/>
    <n v="121.44000000000001"/>
  </r>
  <r>
    <n v="7289"/>
    <n v="91332"/>
    <s v="Richard Ellis"/>
    <s v="Road Cargo"/>
    <x v="0"/>
    <x v="3"/>
    <s v="Low"/>
    <s v="Zinfandel"/>
    <x v="0"/>
    <x v="1"/>
    <s v="Laurent-Perrier Brut Rose"/>
    <s v="Large Crate"/>
    <s v="Goulburn"/>
    <x v="331"/>
    <d v="2011-06-18T00:00:00"/>
    <n v="7"/>
    <n v="0"/>
    <n v="2.2200000000000002"/>
    <n v="5"/>
    <n v="15.540000000000001"/>
  </r>
  <r>
    <n v="7290"/>
    <n v="91332"/>
    <s v="Richard Ellis"/>
    <s v="Express Road Cargo"/>
    <x v="1"/>
    <x v="3"/>
    <s v="Low"/>
    <s v="Reisling"/>
    <x v="0"/>
    <x v="1"/>
    <s v="Robert Oatley Signature Chardonnay 2013"/>
    <s v="Large Crate"/>
    <s v="Broken Hill"/>
    <x v="331"/>
    <d v="2011-06-23T00:00:00"/>
    <n v="10"/>
    <n v="0.06"/>
    <n v="26.31"/>
    <n v="5.89"/>
    <n v="263.09999999999997"/>
  </r>
  <r>
    <n v="7291"/>
    <n v="88108"/>
    <s v="Juan Morrison"/>
    <s v="Express Road Cargo"/>
    <x v="0"/>
    <x v="3"/>
    <s v="Medium"/>
    <s v="Shiraz"/>
    <x v="0"/>
    <x v="1"/>
    <s v="Bertani Bertarose 2014"/>
    <s v="Large Crate"/>
    <s v="Orange"/>
    <x v="446"/>
    <d v="2011-05-10T00:00:00"/>
    <n v="7"/>
    <n v="7.0000000000000007E-2"/>
    <n v="1.88"/>
    <n v="1.49"/>
    <n v="13.16"/>
  </r>
  <r>
    <n v="7292"/>
    <n v="91573"/>
    <s v="Justin Fernandez"/>
    <s v="Express Road Cargo"/>
    <x v="0"/>
    <x v="0"/>
    <s v="Low"/>
    <s v="Malbec"/>
    <x v="0"/>
    <x v="1"/>
    <s v="Roederer Estate Brut"/>
    <s v="Mini Crate"/>
    <s v="Palmerston"/>
    <x v="79"/>
    <d v="2013-01-08T00:00:00"/>
    <n v="13"/>
    <n v="0.08"/>
    <n v="279.48"/>
    <n v="35"/>
    <n v="3633.2400000000002"/>
  </r>
  <r>
    <n v="7293"/>
    <n v="90257"/>
    <s v="Wayne Morgan"/>
    <s v="Air Cargo"/>
    <x v="2"/>
    <x v="0"/>
    <s v="Low"/>
    <s v="Cremant"/>
    <x v="0"/>
    <x v="1"/>
    <s v="Francis Ford Coppola Sofia Rose 2014"/>
    <s v="Extra Large Crate"/>
    <s v="Logan City"/>
    <x v="447"/>
    <d v="2013-01-24T00:00:00"/>
    <n v="13"/>
    <n v="0.06"/>
    <n v="500.98"/>
    <n v="26"/>
    <n v="6512.74"/>
  </r>
  <r>
    <n v="7294"/>
    <n v="90257"/>
    <s v="Peter Hernandez"/>
    <s v="Express Road Cargo"/>
    <x v="0"/>
    <x v="0"/>
    <s v="Low"/>
    <s v="Cabernet Sauvignon"/>
    <x v="0"/>
    <x v="1"/>
    <s v="Laurent-Perrier Brut Rose"/>
    <s v="Large Crate"/>
    <s v="Gladstone"/>
    <x v="447"/>
    <d v="2013-01-28T00:00:00"/>
    <n v="7"/>
    <n v="0.05"/>
    <n v="12.28"/>
    <n v="6.13"/>
    <n v="85.96"/>
  </r>
  <r>
    <n v="7295"/>
    <n v="89630"/>
    <s v="Sean Williamson"/>
    <s v="Express Road Cargo"/>
    <x v="2"/>
    <x v="0"/>
    <s v="Low"/>
    <s v="Cremant"/>
    <x v="0"/>
    <x v="1"/>
    <s v="Chateau d'Esclans Whispering Angel Rose 2014"/>
    <s v="Large Crate"/>
    <s v="Palmerston"/>
    <x v="1093"/>
    <d v="2013-10-13T00:00:00"/>
    <n v="19"/>
    <n v="0.03"/>
    <n v="32.479999999999997"/>
    <n v="7.09"/>
    <n v="617.11999999999989"/>
  </r>
  <r>
    <n v="7296"/>
    <n v="89630"/>
    <s v="Sean Williamson"/>
    <s v="Express Road Cargo"/>
    <x v="0"/>
    <x v="0"/>
    <s v="Low"/>
    <s v="Sangiovese"/>
    <x v="0"/>
    <x v="1"/>
    <s v="Louis Roederer Cristal Brut 2006"/>
    <s v="Full Container"/>
    <s v="Darwin"/>
    <x v="1093"/>
    <d v="2013-10-15T00:00:00"/>
    <n v="2"/>
    <n v="0.1"/>
    <n v="1.89"/>
    <n v="0.76"/>
    <n v="3.78"/>
  </r>
  <r>
    <n v="7297"/>
    <n v="89436"/>
    <s v="Johnny Ortiz"/>
    <s v="Express Road Cargo"/>
    <x v="0"/>
    <x v="2"/>
    <s v="Medium"/>
    <s v="Merlot"/>
    <x v="0"/>
    <x v="4"/>
    <s v="Sutter Home Pink Moscato"/>
    <s v="Large Crate"/>
    <s v="Rockingham"/>
    <x v="1371"/>
    <d v="2013-06-04T00:00:00"/>
    <n v="8"/>
    <n v="7.0000000000000007E-2"/>
    <n v="5.98"/>
    <n v="1.49"/>
    <n v="47.84"/>
  </r>
  <r>
    <n v="7298"/>
    <n v="89436"/>
    <s v="Johnny Ortiz"/>
    <s v="Express Road Cargo"/>
    <x v="2"/>
    <x v="2"/>
    <s v="Medium"/>
    <s v="Grenache Rose"/>
    <x v="0"/>
    <x v="6"/>
    <s v="Orin Swift Cellars Fragile Rose 2014"/>
    <s v="Loose Wrap"/>
    <s v="Geraldton"/>
    <x v="1371"/>
    <d v="2013-06-05T00:00:00"/>
    <n v="13"/>
    <n v="0.08"/>
    <n v="60.65"/>
    <n v="12.23"/>
    <n v="788.44999999999993"/>
  </r>
  <r>
    <n v="7299"/>
    <n v="86984"/>
    <s v="Paul Porter"/>
    <s v="Air Cargo"/>
    <x v="2"/>
    <x v="0"/>
    <s v="Low"/>
    <s v="Champagne"/>
    <x v="0"/>
    <x v="6"/>
    <s v="Belle Glos Oeil de Perdrix Pinot Noir Blanc 2014"/>
    <s v="Small Crate"/>
    <s v="Maryborough"/>
    <x v="114"/>
    <d v="2013-04-01T00:00:00"/>
    <n v="5"/>
    <n v="0.08"/>
    <n v="424.21"/>
    <n v="110.2"/>
    <n v="2121.0499999999997"/>
  </r>
  <r>
    <n v="7300"/>
    <n v="86980"/>
    <s v="Walter Robertson"/>
    <s v="Express Road Cargo"/>
    <x v="0"/>
    <x v="0"/>
    <s v="Low"/>
    <s v="Pinot Noir"/>
    <x v="0"/>
    <x v="6"/>
    <s v="Chateau Gaudrelle Cremant d'Loire Brut"/>
    <s v="Full Container"/>
    <s v="Brisbane"/>
    <x v="761"/>
    <d v="2011-04-04T00:00:00"/>
    <n v="8"/>
    <n v="7.0000000000000007E-2"/>
    <n v="1.48"/>
    <n v="0.7"/>
    <n v="11.84"/>
  </r>
  <r>
    <n v="7301"/>
    <n v="86693"/>
    <s v="Stephen Wright"/>
    <s v="Express Road Cargo"/>
    <x v="2"/>
    <x v="2"/>
    <s v="High"/>
    <s v="Champagne"/>
    <x v="0"/>
    <x v="6"/>
    <s v="Domaine Lafond Roc-Epine Tavel Rose 2014"/>
    <s v="Standard Size Crate"/>
    <s v="Freemantle"/>
    <x v="100"/>
    <d v="2010-07-28T00:00:00"/>
    <n v="5"/>
    <n v="0.02"/>
    <n v="1.74"/>
    <n v="4.08"/>
    <n v="8.6999999999999993"/>
  </r>
  <r>
    <n v="7302"/>
    <n v="90984"/>
    <s v="Gerald Wagner"/>
    <s v="Express Road Cargo"/>
    <x v="0"/>
    <x v="1"/>
    <s v="Medium"/>
    <s v="Shiraz"/>
    <x v="0"/>
    <x v="6"/>
    <s v="Marques de Caceres Rioja Rosado 2014"/>
    <s v="Mini Crate"/>
    <s v="Canberra"/>
    <x v="448"/>
    <d v="2013-11-20T00:00:00"/>
    <n v="10"/>
    <n v="0.02"/>
    <n v="64.650000000000006"/>
    <n v="35"/>
    <n v="646.5"/>
  </r>
  <r>
    <n v="7303"/>
    <n v="90984"/>
    <s v="Gerald Wagner"/>
    <s v="Express Road Cargo"/>
    <x v="1"/>
    <x v="1"/>
    <s v="Medium"/>
    <s v="Pinot Gris"/>
    <x v="0"/>
    <x v="6"/>
    <s v="Lincourt Courtney's Chardonnay 2012"/>
    <s v="Full Container"/>
    <s v="Port Adelaide"/>
    <x v="448"/>
    <d v="2013-11-21T00:00:00"/>
    <n v="14"/>
    <n v="0.02"/>
    <n v="20.99"/>
    <n v="0.99"/>
    <n v="293.85999999999996"/>
  </r>
  <r>
    <n v="7304"/>
    <n v="86703"/>
    <s v="Ryan Clark"/>
    <s v="Express Road Cargo"/>
    <x v="0"/>
    <x v="1"/>
    <s v="Not Specified"/>
    <s v="Malbec"/>
    <x v="0"/>
    <x v="6"/>
    <s v="Chateau Gaudrelle Cremant d'Loire Brut"/>
    <s v="Full Container"/>
    <s v="Port Adelaide"/>
    <x v="207"/>
    <d v="2011-12-07T00:00:00"/>
    <n v="16"/>
    <n v="0.02"/>
    <n v="2.1"/>
    <n v="0.7"/>
    <n v="33.6"/>
  </r>
  <r>
    <n v="7305"/>
    <n v="90398"/>
    <s v="Jimmy Banks"/>
    <s v="Air Cargo"/>
    <x v="2"/>
    <x v="1"/>
    <s v="Not Specified"/>
    <s v="Champagne"/>
    <x v="0"/>
    <x v="4"/>
    <s v="Gerard Bertrand Cote des Roses Rose 2014"/>
    <s v="Extra Large Crate"/>
    <s v="Mount Barker"/>
    <x v="975"/>
    <d v="2013-05-27T00:00:00"/>
    <n v="15"/>
    <n v="0.02"/>
    <n v="355.98"/>
    <n v="58.92"/>
    <n v="5339.7000000000007"/>
  </r>
  <r>
    <n v="7306"/>
    <n v="88460"/>
    <s v="Earl Coleman"/>
    <s v="Road Cargo"/>
    <x v="1"/>
    <x v="2"/>
    <s v="Not Specified"/>
    <s v="Sauvignon Blanc"/>
    <x v="0"/>
    <x v="6"/>
    <s v="Leeuwin Estate Art Series Chardonnay 2012"/>
    <s v="Standard Size Crate"/>
    <s v="Mandurah"/>
    <x v="1278"/>
    <d v="2010-04-02T00:00:00"/>
    <n v="1"/>
    <n v="7.0000000000000007E-2"/>
    <n v="55.99"/>
    <n v="5"/>
    <n v="55.99"/>
  </r>
  <r>
    <n v="7307"/>
    <n v="89006"/>
    <s v="Johnny Dean"/>
    <s v="Road Cargo"/>
    <x v="0"/>
    <x v="1"/>
    <s v="Medium"/>
    <s v="Sangiovese"/>
    <x v="0"/>
    <x v="6"/>
    <s v="Bollinger Brut Special Cuvee"/>
    <s v="Full Container"/>
    <s v="Burnie"/>
    <x v="741"/>
    <d v="2010-09-30T00:00:00"/>
    <n v="13"/>
    <n v="7.0000000000000007E-2"/>
    <n v="7.08"/>
    <n v="2.35"/>
    <n v="92.04"/>
  </r>
  <r>
    <n v="7308"/>
    <n v="85876"/>
    <s v="Justin Harrison"/>
    <s v="Express Road Cargo"/>
    <x v="0"/>
    <x v="0"/>
    <s v="High"/>
    <s v="Sangiovese"/>
    <x v="0"/>
    <x v="6"/>
    <s v="Sutter Home Pink Moscato"/>
    <s v="Large Crate"/>
    <s v="Darwin"/>
    <x v="249"/>
    <d v="2013-09-15T00:00:00"/>
    <n v="21"/>
    <n v="0.01"/>
    <n v="41.94"/>
    <n v="2.99"/>
    <n v="880.74"/>
  </r>
  <r>
    <n v="7309"/>
    <n v="90479"/>
    <s v="Laura Campbell"/>
    <s v="Road Cargo"/>
    <x v="0"/>
    <x v="1"/>
    <s v="Medium"/>
    <s v="Malbec"/>
    <x v="0"/>
    <x v="6"/>
    <s v="Chateau d'Esclans Garrus Rose 2013"/>
    <s v="Large Crate"/>
    <s v="Adelaide"/>
    <x v="1142"/>
    <d v="2010-04-20T00:00:00"/>
    <n v="3"/>
    <n v="0.1"/>
    <n v="19.98"/>
    <n v="5.77"/>
    <n v="59.94"/>
  </r>
  <r>
    <n v="7310"/>
    <n v="90479"/>
    <s v="Adam Clark"/>
    <s v="Air Cargo"/>
    <x v="2"/>
    <x v="1"/>
    <s v="Medium"/>
    <s v="Sangiovese Rose"/>
    <x v="0"/>
    <x v="4"/>
    <s v="Domaine Lafond Roc-Epine Tavel Rose 2014"/>
    <s v="Small Crate"/>
    <s v="Mount Gambier"/>
    <x v="1142"/>
    <d v="2010-04-21T00:00:00"/>
    <n v="11"/>
    <n v="0.06"/>
    <n v="259.70999999999998"/>
    <n v="66.67"/>
    <n v="2856.81"/>
  </r>
  <r>
    <n v="7311"/>
    <n v="88547"/>
    <s v="Clarence Sanders"/>
    <s v="Express Road Cargo"/>
    <x v="0"/>
    <x v="2"/>
    <s v="Medium"/>
    <s v="Sangiovese"/>
    <x v="0"/>
    <x v="6"/>
    <s v="Lucien Albrecht Cremant d'Alsace Brut Rose"/>
    <s v="Large Crate"/>
    <s v="Albany"/>
    <x v="952"/>
    <d v="2010-09-12T00:00:00"/>
    <n v="10"/>
    <n v="0.02"/>
    <n v="5.98"/>
    <n v="1.49"/>
    <n v="59.800000000000004"/>
  </r>
  <r>
    <n v="7312"/>
    <n v="87860"/>
    <s v="Donald Perez"/>
    <s v="Road Cargo"/>
    <x v="2"/>
    <x v="2"/>
    <s v="Critical"/>
    <s v="Sangiovese Rose"/>
    <x v="0"/>
    <x v="6"/>
    <s v="Locations by Dave Phinney F Rose&quot;"/>
    <s v="Large Crate"/>
    <s v="Bunbury"/>
    <x v="1004"/>
    <d v="2013-06-13T00:00:00"/>
    <n v="10"/>
    <n v="0.09"/>
    <n v="33.979999999999997"/>
    <n v="19.989999999999998"/>
    <n v="339.79999999999995"/>
  </r>
  <r>
    <n v="7313"/>
    <n v="86938"/>
    <s v="Sean Wallace"/>
    <s v="Express Road Cargo"/>
    <x v="0"/>
    <x v="3"/>
    <s v="Low"/>
    <s v="Merlot"/>
    <x v="0"/>
    <x v="6"/>
    <s v="Dopff &amp; Irion Cremant Rose Brut"/>
    <s v="Large Crate"/>
    <s v="Cessnock"/>
    <x v="52"/>
    <d v="2011-06-24T00:00:00"/>
    <n v="9"/>
    <n v="0.1"/>
    <n v="7.77"/>
    <n v="9.23"/>
    <n v="69.929999999999993"/>
  </r>
  <r>
    <n v="7314"/>
    <n v="86708"/>
    <s v="Terry Hanson"/>
    <s v="Air Cargo"/>
    <x v="2"/>
    <x v="1"/>
    <s v="High"/>
    <s v="Sangiovese Rose"/>
    <x v="0"/>
    <x v="4"/>
    <s v="Bertani Bertarose 2014"/>
    <s v="Extra Large Crate"/>
    <s v="Victor Harbor"/>
    <x v="1201"/>
    <d v="2013-07-28T00:00:00"/>
    <n v="14"/>
    <n v="0.01"/>
    <n v="500.98"/>
    <n v="26"/>
    <n v="7013.72"/>
  </r>
  <r>
    <n v="7315"/>
    <n v="86204"/>
    <s v="Lillian James"/>
    <s v="Express Road Cargo"/>
    <x v="0"/>
    <x v="2"/>
    <s v="Medium"/>
    <s v="Cabernet Sauvignon"/>
    <x v="0"/>
    <x v="6"/>
    <s v="Chateau de Campuget Costieres de Nimes Tradition Rose 2015"/>
    <s v="Large Crate"/>
    <s v="Mandurah"/>
    <x v="703"/>
    <d v="2013-08-24T00:00:00"/>
    <n v="22"/>
    <n v="0.03"/>
    <n v="6.48"/>
    <n v="7.49"/>
    <n v="142.56"/>
  </r>
  <r>
    <n v="7316"/>
    <n v="88395"/>
    <s v="Harry Kelly"/>
    <s v="Express Road Cargo"/>
    <x v="0"/>
    <x v="0"/>
    <s v="Critical"/>
    <s v="Shiraz"/>
    <x v="0"/>
    <x v="6"/>
    <s v="Louis Roederer Cristal Brut 2006"/>
    <s v="Full Container"/>
    <s v="Logan City"/>
    <x v="414"/>
    <d v="2012-05-05T00:00:00"/>
    <n v="11"/>
    <n v="0.02"/>
    <n v="3.28"/>
    <n v="4.2"/>
    <n v="36.08"/>
  </r>
  <r>
    <n v="7317"/>
    <n v="89343"/>
    <s v="Larry Hill"/>
    <s v="Express Road Cargo"/>
    <x v="0"/>
    <x v="0"/>
    <s v="High"/>
    <s v="Merlot"/>
    <x v="0"/>
    <x v="6"/>
    <s v="Domaine Lafage Miraflors Rose 2013"/>
    <s v="Large Crate"/>
    <s v="Darwin"/>
    <x v="685"/>
    <d v="2013-03-11T00:00:00"/>
    <n v="3"/>
    <n v="7.0000000000000007E-2"/>
    <n v="7.28"/>
    <n v="11.15"/>
    <n v="21.84"/>
  </r>
  <r>
    <n v="7318"/>
    <n v="91429"/>
    <s v="Steve Moreno"/>
    <s v="Express Road Cargo"/>
    <x v="0"/>
    <x v="3"/>
    <s v="Medium"/>
    <s v="Zinfandel"/>
    <x v="0"/>
    <x v="6"/>
    <s v="Lucien Albrecht Cremant d'Alsace Brut Rose"/>
    <s v="Large Crate"/>
    <s v="Penrith"/>
    <x v="449"/>
    <d v="2011-02-10T00:00:00"/>
    <n v="1"/>
    <n v="0.08"/>
    <n v="11.19"/>
    <n v="5.03"/>
    <n v="11.19"/>
  </r>
  <r>
    <n v="7319"/>
    <n v="85861"/>
    <s v="Phyllis Lopez"/>
    <s v="Express Road Cargo"/>
    <x v="0"/>
    <x v="1"/>
    <s v="High"/>
    <s v="Sangiovese"/>
    <x v="0"/>
    <x v="4"/>
    <s v="Lucien Albrecht Cremant d'Alsace Brut"/>
    <s v="Large Crate"/>
    <s v="Canberra"/>
    <x v="1280"/>
    <d v="2011-11-18T00:00:00"/>
    <n v="33"/>
    <n v="0"/>
    <n v="232.58"/>
    <n v="19.989999999999998"/>
    <n v="7675.14"/>
  </r>
  <r>
    <n v="7320"/>
    <n v="85864"/>
    <s v="Phyllis Lopez"/>
    <s v="Road Cargo"/>
    <x v="0"/>
    <x v="1"/>
    <s v="High"/>
    <s v="Shiraz"/>
    <x v="0"/>
    <x v="6"/>
    <s v="Chateau Gaudrelle Cremant d'Loire Brut"/>
    <s v="Large Crate"/>
    <s v="Canberra"/>
    <x v="1326"/>
    <d v="2013-11-18T00:00:00"/>
    <n v="33"/>
    <n v="0.06"/>
    <n v="3.08"/>
    <n v="0.5"/>
    <n v="101.64"/>
  </r>
  <r>
    <n v="7321"/>
    <n v="85861"/>
    <s v="Lori Kim"/>
    <s v="Express Road Cargo"/>
    <x v="0"/>
    <x v="3"/>
    <s v="High"/>
    <s v="Merlot"/>
    <x v="0"/>
    <x v="6"/>
    <s v="Pietradolce Etna Rosato 2014"/>
    <s v="Full Container"/>
    <s v="Broken Hill"/>
    <x v="1280"/>
    <d v="2011-11-20T00:00:00"/>
    <n v="31"/>
    <n v="0.01"/>
    <n v="2.62"/>
    <n v="0.8"/>
    <n v="81.22"/>
  </r>
  <r>
    <n v="7322"/>
    <n v="86371"/>
    <s v="Barbara Fowler"/>
    <s v="Express Road Cargo"/>
    <x v="0"/>
    <x v="3"/>
    <s v="Low"/>
    <s v="Zinfandel"/>
    <x v="0"/>
    <x v="6"/>
    <s v="Miraval Rose (1.5 Liter Magnum) 2014"/>
    <s v="Large Crate"/>
    <s v="Penrith"/>
    <x v="414"/>
    <d v="2012-05-05T00:00:00"/>
    <n v="6"/>
    <n v="0.04"/>
    <n v="6.48"/>
    <n v="8.4"/>
    <n v="38.880000000000003"/>
  </r>
  <r>
    <n v="7323"/>
    <n v="86371"/>
    <s v="Barbara Fowler"/>
    <s v="Express Road Cargo"/>
    <x v="0"/>
    <x v="3"/>
    <s v="Low"/>
    <s v="Pinot Noir"/>
    <x v="0"/>
    <x v="6"/>
    <s v="Domaine Lafage Miraflors Rose 2013"/>
    <s v="Standard Size Crate"/>
    <s v="Lithgow"/>
    <x v="414"/>
    <d v="2012-05-03T00:00:00"/>
    <n v="9"/>
    <n v="0.1"/>
    <n v="8.57"/>
    <n v="6.14"/>
    <n v="77.13"/>
  </r>
  <r>
    <n v="7324"/>
    <n v="86371"/>
    <s v="Ronald Green"/>
    <s v="Express Road Cargo"/>
    <x v="1"/>
    <x v="3"/>
    <s v="Low"/>
    <s v="Pinot Gris"/>
    <x v="0"/>
    <x v="6"/>
    <s v="Lincourt Courtney's Chardonnay 2012"/>
    <s v="Standard Size Crate"/>
    <s v="Newcastle"/>
    <x v="414"/>
    <d v="2012-05-07T00:00:00"/>
    <n v="7"/>
    <n v="0.04"/>
    <n v="1.7"/>
    <n v="1.99"/>
    <n v="11.9"/>
  </r>
  <r>
    <n v="7325"/>
    <n v="86509"/>
    <s v="Victor Hunt"/>
    <s v="Express Road Cargo"/>
    <x v="1"/>
    <x v="3"/>
    <s v="Medium"/>
    <s v="Chardonnay"/>
    <x v="0"/>
    <x v="6"/>
    <s v="Leeuwin Estate Art Series Chardonnay 2012"/>
    <s v="Standard Size Crate"/>
    <s v="Paramatta"/>
    <x v="118"/>
    <d v="2010-12-30T00:00:00"/>
    <n v="12"/>
    <n v="0.06"/>
    <n v="22.24"/>
    <n v="1.99"/>
    <n v="266.88"/>
  </r>
  <r>
    <n v="7326"/>
    <n v="86070"/>
    <s v="Gregory Moreno"/>
    <s v="Express Road Cargo"/>
    <x v="0"/>
    <x v="1"/>
    <s v="Low"/>
    <s v="Zinfandel"/>
    <x v="0"/>
    <x v="4"/>
    <s v="Louis Roederer Cristal Brut 2006"/>
    <s v="Full Container"/>
    <s v="Mildura"/>
    <x v="41"/>
    <d v="2012-10-06T00:00:00"/>
    <n v="9"/>
    <n v="0"/>
    <n v="1.48"/>
    <n v="0.7"/>
    <n v="13.32"/>
  </r>
  <r>
    <n v="7327"/>
    <n v="86721"/>
    <s v="Ryan Boyd"/>
    <s v="Express Road Cargo"/>
    <x v="1"/>
    <x v="3"/>
    <s v="Critical"/>
    <s v="Sauvignon Blanc"/>
    <x v="0"/>
    <x v="6"/>
    <s v="Dog Point Vineyard Sauvignon Blanc 2014"/>
    <s v="Loose Wrap"/>
    <s v="Liverpool"/>
    <x v="343"/>
    <d v="2013-12-26T00:00:00"/>
    <n v="16"/>
    <n v="0"/>
    <n v="51.98"/>
    <n v="10.17"/>
    <n v="831.68"/>
  </r>
  <r>
    <n v="7328"/>
    <n v="86721"/>
    <s v="Ryan Boyd"/>
    <s v="Air Cargo"/>
    <x v="2"/>
    <x v="3"/>
    <s v="Critical"/>
    <s v="Champagne"/>
    <x v="0"/>
    <x v="6"/>
    <s v="Pietradolce Etna Rosato 2014"/>
    <s v="Small Crate"/>
    <s v="Newcastle"/>
    <x v="343"/>
    <d v="2013-12-26T00:00:00"/>
    <n v="16"/>
    <n v="0.06"/>
    <n v="218.75"/>
    <n v="69.64"/>
    <n v="3500"/>
  </r>
  <r>
    <n v="7329"/>
    <n v="91583"/>
    <s v="Jesse Henry"/>
    <s v="Express Road Cargo"/>
    <x v="1"/>
    <x v="1"/>
    <s v="High"/>
    <s v="Chardonnay"/>
    <x v="0"/>
    <x v="6"/>
    <s v="Lucky Chardonnay 2012"/>
    <s v="Loose Wrap"/>
    <s v="Canberra"/>
    <x v="1241"/>
    <d v="2010-08-07T00:00:00"/>
    <n v="21"/>
    <n v="0.01"/>
    <n v="28.99"/>
    <n v="8.59"/>
    <n v="608.79"/>
  </r>
  <r>
    <n v="7330"/>
    <n v="90901"/>
    <s v="Joshua Simpson"/>
    <s v="Express Road Cargo"/>
    <x v="2"/>
    <x v="3"/>
    <s v="Low"/>
    <s v="Cremant"/>
    <x v="0"/>
    <x v="6"/>
    <s v="Barnard Griffin Rose of Sangiovese 2014"/>
    <s v="Large Crate"/>
    <s v="Campbeltown"/>
    <x v="1330"/>
    <d v="2012-10-02T00:00:00"/>
    <n v="22"/>
    <n v="0.03"/>
    <n v="1.76"/>
    <n v="4.8600000000000003"/>
    <n v="38.72"/>
  </r>
  <r>
    <n v="7331"/>
    <n v="90715"/>
    <s v="Harold Burke"/>
    <s v="Express Road Cargo"/>
    <x v="0"/>
    <x v="1"/>
    <s v="Medium"/>
    <s v="Sangiovese"/>
    <x v="0"/>
    <x v="7"/>
    <s v="Belle Glos Oeil de Perdrix Pinot Noir Blanc 2014"/>
    <s v="Large Crate"/>
    <s v="Canberra"/>
    <x v="580"/>
    <d v="2011-01-23T00:00:00"/>
    <n v="4"/>
    <n v="0.09"/>
    <n v="6.48"/>
    <n v="7.49"/>
    <n v="25.92"/>
  </r>
  <r>
    <n v="7332"/>
    <n v="90720"/>
    <s v="Harold Burke"/>
    <s v="Express Road Cargo"/>
    <x v="0"/>
    <x v="1"/>
    <s v="High"/>
    <s v="Sangiovese"/>
    <x v="0"/>
    <x v="7"/>
    <s v="Chateau d'Esclans Garrus Rose 2013"/>
    <s v="Large Crate"/>
    <s v="Canberra"/>
    <x v="73"/>
    <d v="2012-04-14T00:00:00"/>
    <n v="7"/>
    <n v="0.08"/>
    <n v="2.88"/>
    <n v="1.49"/>
    <n v="20.16"/>
  </r>
  <r>
    <n v="7333"/>
    <n v="89996"/>
    <s v="Craig Moreno"/>
    <s v="Air Cargo"/>
    <x v="2"/>
    <x v="1"/>
    <s v="High"/>
    <s v="Grenache Rose"/>
    <x v="0"/>
    <x v="7"/>
    <s v="Miraval Rose 2014"/>
    <s v="Small Crate"/>
    <s v="Port Lincoln"/>
    <x v="1158"/>
    <d v="2011-07-03T00:00:00"/>
    <n v="6"/>
    <n v="0.01"/>
    <n v="262.11"/>
    <n v="62.74"/>
    <n v="1572.66"/>
  </r>
  <r>
    <n v="7334"/>
    <n v="88733"/>
    <s v="Joe Oliver"/>
    <s v="Express Road Cargo"/>
    <x v="0"/>
    <x v="1"/>
    <s v="High"/>
    <s v="Shiraz"/>
    <x v="0"/>
    <x v="7"/>
    <s v="Moet &amp; Chandon Imperial"/>
    <s v="Large Crate"/>
    <s v="Mount Barker"/>
    <x v="166"/>
    <d v="2011-07-26T00:00:00"/>
    <n v="1"/>
    <n v="0.03"/>
    <n v="12.28"/>
    <n v="6.13"/>
    <n v="12.28"/>
  </r>
  <r>
    <n v="7335"/>
    <n v="90298"/>
    <s v="Carlos Taylor"/>
    <s v="Road Cargo"/>
    <x v="0"/>
    <x v="1"/>
    <s v="High"/>
    <s v="Sangiovese"/>
    <x v="0"/>
    <x v="7"/>
    <s v="Barnard Griffin Rose of Sangiovese 2014"/>
    <s v="Standard Size Crate"/>
    <s v="Mount Barker"/>
    <x v="212"/>
    <d v="2012-02-04T00:00:00"/>
    <n v="10"/>
    <n v="0.05"/>
    <n v="37.74"/>
    <n v="2.9"/>
    <n v="377.40000000000003"/>
  </r>
  <r>
    <n v="7336"/>
    <n v="90298"/>
    <s v="Carlos Taylor"/>
    <s v="Road Cargo"/>
    <x v="0"/>
    <x v="1"/>
    <s v="High"/>
    <s v="Zinfandel"/>
    <x v="0"/>
    <x v="7"/>
    <s v="Simonnet-Febvre Cremant de Bourgogne Blanc"/>
    <s v="Large Crate"/>
    <s v="Port Adelaide"/>
    <x v="212"/>
    <d v="2012-02-05T00:00:00"/>
    <n v="11"/>
    <n v="0.09"/>
    <n v="95.43"/>
    <n v="19.989999999999998"/>
    <n v="1049.73"/>
  </r>
  <r>
    <n v="7337"/>
    <n v="90298"/>
    <s v="Frank Williams"/>
    <s v="Express Road Cargo"/>
    <x v="1"/>
    <x v="1"/>
    <s v="High"/>
    <s v="Chardonnay"/>
    <x v="0"/>
    <x v="7"/>
    <s v="Dog Point Vineyard Sauvignon Blanc 2014"/>
    <s v="Large Crate"/>
    <s v="Mildura"/>
    <x v="212"/>
    <d v="2012-02-05T00:00:00"/>
    <n v="1"/>
    <n v="0.04"/>
    <n v="30.42"/>
    <n v="8.65"/>
    <n v="30.42"/>
  </r>
  <r>
    <n v="7338"/>
    <n v="89916"/>
    <s v="Antonio Green"/>
    <s v="Express Road Cargo"/>
    <x v="1"/>
    <x v="3"/>
    <s v="Low"/>
    <s v="Pinot Gris"/>
    <x v="0"/>
    <x v="7"/>
    <s v="Los Vascos Sauvignon Blanc 2015"/>
    <s v="Large Crate"/>
    <s v="Queanbeyan"/>
    <x v="264"/>
    <d v="2011-11-29T00:00:00"/>
    <n v="8"/>
    <n v="0.09"/>
    <n v="195.99"/>
    <n v="4.2"/>
    <n v="1567.92"/>
  </r>
  <r>
    <n v="7339"/>
    <n v="85939"/>
    <s v="Edward Schmidt"/>
    <s v="Air Cargo"/>
    <x v="1"/>
    <x v="2"/>
    <s v="Critical"/>
    <s v="Reisling"/>
    <x v="0"/>
    <x v="7"/>
    <s v="Los Vascos Sauvignon Blanc 2015"/>
    <s v="Small Crate"/>
    <s v="Mandurah"/>
    <x v="540"/>
    <d v="2010-04-10T00:00:00"/>
    <n v="10"/>
    <n v="7.0000000000000007E-2"/>
    <n v="400.97"/>
    <n v="48.26"/>
    <n v="4009.7000000000003"/>
  </r>
  <r>
    <n v="7340"/>
    <n v="88424"/>
    <s v="Walter Richards"/>
    <s v="Air Cargo"/>
    <x v="2"/>
    <x v="3"/>
    <s v="Critical"/>
    <s v="Cremant"/>
    <x v="0"/>
    <x v="7"/>
    <s v="Orin Swift Cellars Fragile Rose 2014"/>
    <s v="Small Crate"/>
    <s v="Armidale"/>
    <x v="1181"/>
    <d v="2013-05-29T00:00:00"/>
    <n v="2"/>
    <n v="0.09"/>
    <n v="160.97999999999999"/>
    <n v="35.020000000000003"/>
    <n v="321.95999999999998"/>
  </r>
  <r>
    <n v="7341"/>
    <n v="88424"/>
    <s v="Walter Richards"/>
    <s v="Express Road Cargo"/>
    <x v="1"/>
    <x v="3"/>
    <s v="Critical"/>
    <s v="Pinot Gris"/>
    <x v="0"/>
    <x v="7"/>
    <s v="Chardonnais Napa Valley Chardonnay 2013"/>
    <s v="Large Crate"/>
    <s v="Broken Hill"/>
    <x v="1181"/>
    <d v="2013-05-29T00:00:00"/>
    <n v="10"/>
    <n v="0"/>
    <n v="175.99"/>
    <n v="4.99"/>
    <n v="1759.9"/>
  </r>
  <r>
    <n v="7342"/>
    <n v="89038"/>
    <s v="Justin Mitchell"/>
    <s v="Express Road Cargo"/>
    <x v="0"/>
    <x v="3"/>
    <s v="Medium"/>
    <s v="Shiraz"/>
    <x v="0"/>
    <x v="7"/>
    <s v="Roederer Estate Brut"/>
    <s v="Full Container"/>
    <s v="Penrith"/>
    <x v="1239"/>
    <d v="2013-12-30T00:00:00"/>
    <n v="5"/>
    <n v="0.1"/>
    <n v="1.48"/>
    <n v="0.7"/>
    <n v="7.4"/>
  </r>
  <r>
    <n v="7343"/>
    <n v="88704"/>
    <s v="Billy Garrett"/>
    <s v="Express Road Cargo"/>
    <x v="0"/>
    <x v="1"/>
    <s v="Low"/>
    <s v="Shiraz"/>
    <x v="0"/>
    <x v="7"/>
    <s v="Belle Glos Oeil de Perdrix Pinot Noir Blanc 2014"/>
    <s v="Large Crate"/>
    <s v="Port Adelaide"/>
    <x v="795"/>
    <d v="2012-02-22T00:00:00"/>
    <n v="12"/>
    <n v="0.03"/>
    <n v="4.13"/>
    <n v="5.34"/>
    <n v="49.56"/>
  </r>
  <r>
    <n v="7344"/>
    <n v="88704"/>
    <s v="Billy Garrett"/>
    <s v="Express Road Cargo"/>
    <x v="0"/>
    <x v="1"/>
    <s v="Low"/>
    <s v="Malbec"/>
    <x v="0"/>
    <x v="7"/>
    <s v="Chateau d'Esclans Whispering Angel Rose 2014"/>
    <s v="Full Container"/>
    <s v="Adelaide"/>
    <x v="795"/>
    <d v="2012-02-15T00:00:00"/>
    <n v="10"/>
    <n v="0.05"/>
    <n v="3.14"/>
    <n v="1.92"/>
    <n v="31.400000000000002"/>
  </r>
  <r>
    <n v="7345"/>
    <n v="87894"/>
    <s v="Mark Howard"/>
    <s v="Express Road Cargo"/>
    <x v="0"/>
    <x v="1"/>
    <s v="Low"/>
    <s v="Shiraz"/>
    <x v="0"/>
    <x v="7"/>
    <s v="Bollinger Brut Special Cuvee"/>
    <s v="Large Crate"/>
    <s v="Burnie"/>
    <x v="1372"/>
    <d v="2012-02-12T00:00:00"/>
    <n v="8"/>
    <n v="0.01"/>
    <n v="20.48"/>
    <n v="6.32"/>
    <n v="163.84"/>
  </r>
  <r>
    <n v="7346"/>
    <n v="87894"/>
    <s v="Mark Howard"/>
    <s v="Express Road Cargo"/>
    <x v="0"/>
    <x v="1"/>
    <s v="Low"/>
    <s v="Sangiovese"/>
    <x v="0"/>
    <x v="7"/>
    <s v="Belle Glos Oeil de Perdrix Pinot Noir Blanc 2014"/>
    <s v="Large Crate"/>
    <s v="Devonport"/>
    <x v="1372"/>
    <d v="2012-02-19T00:00:00"/>
    <n v="10"/>
    <n v="7.0000000000000007E-2"/>
    <n v="6.75"/>
    <n v="2.99"/>
    <n v="67.5"/>
  </r>
  <r>
    <n v="7347"/>
    <n v="87894"/>
    <s v="Mark Howard"/>
    <s v="Express Road Cargo"/>
    <x v="0"/>
    <x v="1"/>
    <s v="Low"/>
    <s v="Shiraz"/>
    <x v="0"/>
    <x v="7"/>
    <s v="Gerard Bertrand Cote des Roses Rose 2014"/>
    <s v="Large Crate"/>
    <s v="Burnie"/>
    <x v="1372"/>
    <d v="2012-02-17T00:00:00"/>
    <n v="4"/>
    <n v="0.08"/>
    <n v="12.53"/>
    <n v="0.5"/>
    <n v="50.12"/>
  </r>
  <r>
    <n v="7348"/>
    <n v="90775"/>
    <s v="Mark Berry"/>
    <s v="Express Road Cargo"/>
    <x v="0"/>
    <x v="2"/>
    <s v="Low"/>
    <s v="Cabernet Sauvignon"/>
    <x v="0"/>
    <x v="7"/>
    <s v="Lucien Albrecht Cremant d'Alsace Brut Rose"/>
    <s v="Full Container"/>
    <s v="Bunbury"/>
    <x v="788"/>
    <d v="2011-04-12T00:00:00"/>
    <n v="10"/>
    <n v="0.09"/>
    <n v="9.68"/>
    <n v="2.0299999999999998"/>
    <n v="96.8"/>
  </r>
  <r>
    <n v="7349"/>
    <n v="90775"/>
    <s v="Mark Berry"/>
    <s v="Road Cargo"/>
    <x v="0"/>
    <x v="2"/>
    <s v="Low"/>
    <s v="Cabernet Sauvignon"/>
    <x v="0"/>
    <x v="7"/>
    <s v="Belle Glos Oeil de Perdrix Pinot Noir Blanc 2014"/>
    <s v="Full Container"/>
    <s v="Geraldton"/>
    <x v="788"/>
    <d v="2011-04-15T00:00:00"/>
    <n v="4"/>
    <n v="0.03"/>
    <n v="3.78"/>
    <n v="0.71"/>
    <n v="15.12"/>
  </r>
  <r>
    <n v="7350"/>
    <n v="91439"/>
    <s v="Chris Palmer"/>
    <s v="Express Road Cargo"/>
    <x v="1"/>
    <x v="3"/>
    <s v="Low"/>
    <s v="Pinot Gris"/>
    <x v="0"/>
    <x v="7"/>
    <s v="Dog Point Vineyard Sauvignon Blanc 2014"/>
    <s v="Mini Crate"/>
    <s v="Wagga Wagga"/>
    <x v="52"/>
    <d v="2011-06-26T00:00:00"/>
    <n v="9"/>
    <n v="7.0000000000000007E-2"/>
    <n v="599.99"/>
    <n v="24.49"/>
    <n v="5399.91"/>
  </r>
  <r>
    <n v="7351"/>
    <n v="91439"/>
    <s v="Chris Palmer"/>
    <s v="Express Road Cargo"/>
    <x v="0"/>
    <x v="3"/>
    <s v="Low"/>
    <s v="Malbec"/>
    <x v="0"/>
    <x v="7"/>
    <s v="Lucien Albrecht Cremant d'Alsace Brut"/>
    <s v="Full Container"/>
    <s v="Grafton"/>
    <x v="52"/>
    <d v="2011-06-24T00:00:00"/>
    <n v="4"/>
    <n v="0.08"/>
    <n v="2.62"/>
    <n v="0.8"/>
    <n v="10.48"/>
  </r>
  <r>
    <n v="7352"/>
    <n v="90523"/>
    <s v="Lawrence Evans"/>
    <s v="Air Cargo"/>
    <x v="2"/>
    <x v="3"/>
    <s v="High"/>
    <s v="Cremant"/>
    <x v="0"/>
    <x v="7"/>
    <s v="Miraval Rose (1.5 Liter Magnum) 2014"/>
    <s v="Extra Large Crate"/>
    <s v="Liverpool"/>
    <x v="448"/>
    <d v="2013-11-19T00:00:00"/>
    <n v="12"/>
    <n v="0"/>
    <n v="150.97999999999999"/>
    <n v="43.71"/>
    <n v="1811.7599999999998"/>
  </r>
  <r>
    <n v="7353"/>
    <n v="89397"/>
    <s v="Ernest Perry"/>
    <s v="Express Road Cargo"/>
    <x v="1"/>
    <x v="2"/>
    <s v="Not Specified"/>
    <s v="Sauvignon Blanc"/>
    <x v="0"/>
    <x v="7"/>
    <s v="Los Vascos Sauvignon Blanc 2015"/>
    <s v="Large Crate"/>
    <s v="Freemantle"/>
    <x v="1104"/>
    <d v="2011-09-02T00:00:00"/>
    <n v="18"/>
    <n v="0.08"/>
    <n v="200.99"/>
    <n v="4.2"/>
    <n v="3617.82"/>
  </r>
  <r>
    <n v="7354"/>
    <n v="87899"/>
    <s v="Daniel Gonzales"/>
    <s v="Express Road Cargo"/>
    <x v="1"/>
    <x v="0"/>
    <s v="Low"/>
    <s v="Chardonnay"/>
    <x v="0"/>
    <x v="7"/>
    <s v="Robert Oatley Signature Chardonnay 2013"/>
    <s v="Standard Size Crate"/>
    <s v="Palmerston"/>
    <x v="1373"/>
    <d v="2010-05-12T00:00:00"/>
    <n v="18"/>
    <n v="0.08"/>
    <n v="6.48"/>
    <n v="2.74"/>
    <n v="116.64000000000001"/>
  </r>
  <r>
    <n v="7355"/>
    <n v="90393"/>
    <s v="Juan Myers"/>
    <s v="Express Road Cargo"/>
    <x v="0"/>
    <x v="1"/>
    <s v="Medium"/>
    <s v="Merlot"/>
    <x v="0"/>
    <x v="5"/>
    <s v="Roederer Estate Brut"/>
    <s v="Large Crate"/>
    <s v="Canberra"/>
    <x v="410"/>
    <d v="2012-04-18T00:00:00"/>
    <n v="11"/>
    <n v="0.05"/>
    <n v="3.95"/>
    <n v="5.13"/>
    <n v="43.45"/>
  </r>
  <r>
    <n v="7356"/>
    <n v="90393"/>
    <s v="Juan Myers"/>
    <s v="Express Road Cargo"/>
    <x v="1"/>
    <x v="1"/>
    <s v="Medium"/>
    <s v="Chardonnay"/>
    <x v="0"/>
    <x v="5"/>
    <s v="Hewitson LuLu Sauvignon Blanc 2014"/>
    <s v="Large Crate"/>
    <s v="Canberra"/>
    <x v="410"/>
    <d v="2012-04-18T00:00:00"/>
    <n v="9"/>
    <n v="0.1"/>
    <n v="195.99"/>
    <n v="8.99"/>
    <n v="1763.91"/>
  </r>
  <r>
    <n v="7357"/>
    <n v="91032"/>
    <s v="Joshua Duncan"/>
    <s v="Express Road Cargo"/>
    <x v="1"/>
    <x v="1"/>
    <s v="Low"/>
    <s v="Chardonnay"/>
    <x v="0"/>
    <x v="5"/>
    <s v="St. Supery Sauvignon Blanc 2015"/>
    <s v="Standard Size Crate"/>
    <s v="Canberra"/>
    <x v="1256"/>
    <d v="2011-12-02T00:00:00"/>
    <n v="20"/>
    <n v="0.04"/>
    <n v="55.99"/>
    <n v="5"/>
    <n v="1119.8"/>
  </r>
  <r>
    <n v="7358"/>
    <n v="91520"/>
    <s v="Ronald Freeman"/>
    <s v="Air Cargo"/>
    <x v="2"/>
    <x v="2"/>
    <s v="High"/>
    <s v="Champagne"/>
    <x v="0"/>
    <x v="5"/>
    <s v="Miraval Rose 2014"/>
    <s v="Small Crate"/>
    <s v="Freemantle"/>
    <x v="1201"/>
    <d v="2013-07-27T00:00:00"/>
    <n v="16"/>
    <n v="0.06"/>
    <n v="70.89"/>
    <n v="89.3"/>
    <n v="1134.24"/>
  </r>
  <r>
    <n v="7359"/>
    <n v="89501"/>
    <s v="Brian Rivera"/>
    <s v="Express Road Cargo"/>
    <x v="0"/>
    <x v="0"/>
    <s v="High"/>
    <s v="Malbec"/>
    <x v="0"/>
    <x v="5"/>
    <s v="Laurent-Perrier Brut Millesime 2006"/>
    <s v="Standard Size Crate"/>
    <s v="Maryborough"/>
    <x v="1123"/>
    <d v="2013-01-08T00:00:00"/>
    <n v="2"/>
    <n v="0"/>
    <n v="11.66"/>
    <n v="8.99"/>
    <n v="23.32"/>
  </r>
  <r>
    <n v="7360"/>
    <n v="89363"/>
    <s v="Earl Hanson"/>
    <s v="Express Road Cargo"/>
    <x v="0"/>
    <x v="2"/>
    <s v="Medium"/>
    <s v="Sangiovese"/>
    <x v="0"/>
    <x v="5"/>
    <s v="Lucien Albrecht Cremant d'Alsace Brut Rose"/>
    <s v="Large Crate"/>
    <s v="Rockingham"/>
    <x v="1351"/>
    <d v="2013-04-21T00:00:00"/>
    <n v="8"/>
    <n v="0.02"/>
    <n v="34.76"/>
    <n v="8.2200000000000006"/>
    <n v="278.08"/>
  </r>
  <r>
    <n v="7361"/>
    <n v="87275"/>
    <s v="Bobby Henderson"/>
    <s v="Express Road Cargo"/>
    <x v="1"/>
    <x v="1"/>
    <s v="Low"/>
    <s v="Chardonnay"/>
    <x v="0"/>
    <x v="5"/>
    <s v="Robert Oatley Sauvignon Blanc 2013"/>
    <s v="Standard Size Crate"/>
    <s v="Mount Barker"/>
    <x v="868"/>
    <d v="2013-03-08T00:00:00"/>
    <n v="9"/>
    <n v="0.05"/>
    <n v="39.24"/>
    <n v="1.99"/>
    <n v="353.16"/>
  </r>
  <r>
    <n v="7362"/>
    <n v="87275"/>
    <s v="Bobby Henderson"/>
    <s v="Express Road Cargo"/>
    <x v="2"/>
    <x v="1"/>
    <s v="Low"/>
    <s v="Sangiovese Rose"/>
    <x v="0"/>
    <x v="5"/>
    <s v="Barnard Griffin Rose of Sangiovese 2014"/>
    <s v="Large Crate"/>
    <s v="Port Lincoln"/>
    <x v="868"/>
    <d v="2013-03-08T00:00:00"/>
    <n v="7"/>
    <n v="0.05"/>
    <n v="34.229999999999997"/>
    <n v="5.0199999999999996"/>
    <n v="239.60999999999999"/>
  </r>
  <r>
    <n v="7363"/>
    <n v="88486"/>
    <s v="Sean Elliott"/>
    <s v="Express Road Cargo"/>
    <x v="0"/>
    <x v="0"/>
    <s v="High"/>
    <s v="Cabernet Sauvignon"/>
    <x v="0"/>
    <x v="5"/>
    <s v="Langlois Chateau Cremant de Loire Brut"/>
    <s v="Large Crate"/>
    <s v="Brisbane"/>
    <x v="1022"/>
    <d v="2013-11-15T00:00:00"/>
    <n v="33"/>
    <n v="0.09"/>
    <n v="19.98"/>
    <n v="5.97"/>
    <n v="659.34"/>
  </r>
  <r>
    <n v="7364"/>
    <n v="86982"/>
    <s v="Walter Robertson"/>
    <s v="Air Cargo"/>
    <x v="2"/>
    <x v="0"/>
    <s v="Medium"/>
    <s v="Cremant"/>
    <x v="0"/>
    <x v="5"/>
    <s v="Chateau d'Esclans Whispering Angel Rose 2014"/>
    <s v="Small Crate"/>
    <s v="Mount Isa"/>
    <x v="341"/>
    <d v="2011-09-30T00:00:00"/>
    <n v="5"/>
    <n v="0.05"/>
    <n v="880.98"/>
    <n v="44.55"/>
    <n v="4404.8999999999996"/>
  </r>
  <r>
    <n v="7365"/>
    <n v="86982"/>
    <s v="Walter Robertson"/>
    <s v="Road Cargo"/>
    <x v="1"/>
    <x v="0"/>
    <s v="Medium"/>
    <s v="Pinot Gris"/>
    <x v="0"/>
    <x v="5"/>
    <s v="Los Vascos Sauvignon Blanc 2015"/>
    <s v="Mini Crate"/>
    <s v="Gladstone"/>
    <x v="341"/>
    <d v="2011-10-01T00:00:00"/>
    <n v="19"/>
    <n v="7.0000000000000007E-2"/>
    <n v="599.99"/>
    <n v="24.49"/>
    <n v="11399.81"/>
  </r>
  <r>
    <n v="7366"/>
    <n v="87650"/>
    <s v="Maria Gardner"/>
    <s v="Air Cargo"/>
    <x v="0"/>
    <x v="0"/>
    <s v="Critical"/>
    <s v="Pinot Noir"/>
    <x v="0"/>
    <x v="5"/>
    <s v="Gerard Bertrand Cote des Roses Rose 2014"/>
    <s v="Extra Large Crate"/>
    <s v="Townsville"/>
    <x v="314"/>
    <d v="2012-12-03T00:00:00"/>
    <n v="10"/>
    <n v="0.08"/>
    <n v="370.98"/>
    <n v="99"/>
    <n v="3709.8"/>
  </r>
  <r>
    <n v="7367"/>
    <n v="89459"/>
    <s v="Jerry Garrett"/>
    <s v="Express Road Cargo"/>
    <x v="0"/>
    <x v="1"/>
    <s v="Low"/>
    <s v="Cabernet Sauvignon"/>
    <x v="0"/>
    <x v="5"/>
    <s v="Louis Roederer Cristal Brut 2006"/>
    <s v="Large Crate"/>
    <s v="Canberra"/>
    <x v="917"/>
    <d v="2012-04-05T00:00:00"/>
    <n v="13"/>
    <n v="0.08"/>
    <n v="2.08"/>
    <n v="1.49"/>
    <n v="27.04"/>
  </r>
  <r>
    <n v="7368"/>
    <n v="87954"/>
    <s v="Phillip Price"/>
    <s v="Road Cargo"/>
    <x v="1"/>
    <x v="2"/>
    <s v="Critical"/>
    <s v="Chardonnay"/>
    <x v="0"/>
    <x v="5"/>
    <s v="St. Supery Sauvignon Blanc 2015"/>
    <s v="Large Crate"/>
    <s v="Bunbury"/>
    <x v="450"/>
    <d v="2010-05-01T00:00:00"/>
    <n v="9"/>
    <n v="0.06"/>
    <n v="65.989999999999995"/>
    <n v="8.8000000000000007"/>
    <n v="593.91"/>
  </r>
  <r>
    <n v="7369"/>
    <n v="87954"/>
    <s v="Phillip Price"/>
    <s v="Road Cargo"/>
    <x v="1"/>
    <x v="2"/>
    <s v="Critical"/>
    <s v="Pinot Gris"/>
    <x v="0"/>
    <x v="5"/>
    <s v="Dog Point Vineyard Sauvignon Blanc 2014"/>
    <s v="Large Crate"/>
    <s v="Bunbury"/>
    <x v="450"/>
    <d v="2010-05-02T00:00:00"/>
    <n v="6"/>
    <n v="0"/>
    <n v="195.99"/>
    <n v="4.2"/>
    <n v="1175.94"/>
  </r>
  <r>
    <n v="7370"/>
    <n v="90561"/>
    <s v="Charles Lane"/>
    <s v="Road Cargo"/>
    <x v="0"/>
    <x v="1"/>
    <s v="Medium"/>
    <s v="Merlot"/>
    <x v="0"/>
    <x v="5"/>
    <s v="Louis Roederer Cristal Brut 2006"/>
    <s v="Large Crate"/>
    <s v="Ballarat"/>
    <x v="608"/>
    <d v="2012-08-22T00:00:00"/>
    <n v="13"/>
    <n v="0.03"/>
    <n v="5.74"/>
    <n v="5.01"/>
    <n v="74.62"/>
  </r>
  <r>
    <n v="7371"/>
    <n v="90561"/>
    <s v="Scott Hughes"/>
    <s v="Road Cargo"/>
    <x v="1"/>
    <x v="1"/>
    <s v="Medium"/>
    <s v="Chardonnay"/>
    <x v="0"/>
    <x v="5"/>
    <s v="Lucky Chardonnay 2012"/>
    <s v="Large Crate"/>
    <s v="Melton"/>
    <x v="608"/>
    <d v="2012-08-23T00:00:00"/>
    <n v="11"/>
    <n v="0.02"/>
    <n v="53.98"/>
    <n v="5.5"/>
    <n v="593.78"/>
  </r>
  <r>
    <n v="7372"/>
    <n v="90561"/>
    <s v="Eugene Hall"/>
    <s v="Express Road Cargo"/>
    <x v="2"/>
    <x v="2"/>
    <s v="Medium"/>
    <s v="Sangiovese Rose"/>
    <x v="0"/>
    <x v="5"/>
    <s v="Locations by Dave Phinney F Rose&quot;"/>
    <s v="Large Crate"/>
    <s v="Freemantle"/>
    <x v="608"/>
    <d v="2012-08-23T00:00:00"/>
    <n v="1"/>
    <n v="0.01"/>
    <n v="5.89"/>
    <n v="5.57"/>
    <n v="5.89"/>
  </r>
  <r>
    <n v="7373"/>
    <n v="87572"/>
    <s v="Earl Fisher"/>
    <s v="Express Road Cargo"/>
    <x v="1"/>
    <x v="3"/>
    <s v="Low"/>
    <s v="Sauvignon Blanc"/>
    <x v="0"/>
    <x v="5"/>
    <s v="Robert Oatley Sauvignon Blanc 2013"/>
    <s v="Standard Size Crate"/>
    <s v="Armidale"/>
    <x v="204"/>
    <d v="2012-01-17T00:00:00"/>
    <n v="12"/>
    <n v="0.05"/>
    <n v="29.89"/>
    <n v="1.99"/>
    <n v="358.68"/>
  </r>
  <r>
    <n v="7374"/>
    <n v="89365"/>
    <s v="Christina Woods"/>
    <s v="Air Cargo"/>
    <x v="2"/>
    <x v="2"/>
    <s v="Critical"/>
    <s v="Cremant"/>
    <x v="0"/>
    <x v="3"/>
    <s v="Barnard Griffin Rose of Sangiovese 2014"/>
    <s v="Extra Large Crate"/>
    <s v="Busseltol"/>
    <x v="520"/>
    <d v="2011-04-15T00:00:00"/>
    <n v="3"/>
    <n v="0.1"/>
    <n v="320.98"/>
    <n v="58.95"/>
    <n v="962.94"/>
  </r>
  <r>
    <n v="7375"/>
    <n v="89365"/>
    <s v="Christina Woods"/>
    <s v="Express Road Cargo"/>
    <x v="0"/>
    <x v="2"/>
    <s v="Critical"/>
    <s v="Zinfandel"/>
    <x v="0"/>
    <x v="3"/>
    <s v="Roederer Estate L'Ermitage 2007"/>
    <s v="Full Container"/>
    <s v="Rockingham"/>
    <x v="520"/>
    <d v="2011-04-13T00:00:00"/>
    <n v="3"/>
    <n v="0.08"/>
    <n v="3.28"/>
    <n v="3.97"/>
    <n v="9.84"/>
  </r>
  <r>
    <n v="7376"/>
    <n v="89365"/>
    <s v="Christina Woods"/>
    <s v="Express Road Cargo"/>
    <x v="1"/>
    <x v="2"/>
    <s v="Critical"/>
    <s v="Sauvignon Blanc"/>
    <x v="0"/>
    <x v="3"/>
    <s v="Leeuwin Estate Art Series Chardonnay 2012"/>
    <s v="Standard Size Crate"/>
    <s v="Geraldton"/>
    <x v="520"/>
    <d v="2011-04-15T00:00:00"/>
    <n v="13"/>
    <n v="0"/>
    <n v="20.99"/>
    <n v="1.25"/>
    <n v="272.87"/>
  </r>
  <r>
    <n v="7377"/>
    <n v="90147"/>
    <s v="Paul Thompson"/>
    <s v="Express Road Cargo"/>
    <x v="0"/>
    <x v="1"/>
    <s v="Low"/>
    <s v="Shiraz"/>
    <x v="0"/>
    <x v="3"/>
    <s v="Veuve Clicquot Brut Yellow Label"/>
    <s v="Large Crate"/>
    <s v="Devonport"/>
    <x v="635"/>
    <d v="2010-08-24T00:00:00"/>
    <n v="9"/>
    <n v="0.1"/>
    <n v="54.1"/>
    <n v="19.989999999999998"/>
    <n v="486.90000000000003"/>
  </r>
  <r>
    <n v="7378"/>
    <n v="89141"/>
    <s v="Janet Lee"/>
    <s v="Express Road Cargo"/>
    <x v="1"/>
    <x v="3"/>
    <s v="Medium"/>
    <s v="Pinot Gris"/>
    <x v="0"/>
    <x v="3"/>
    <s v="Hewitson LuLu Sauvignon Blanc 2014"/>
    <s v="Large Crate"/>
    <s v="Liverpool"/>
    <x v="1014"/>
    <d v="2011-04-23T00:00:00"/>
    <n v="5"/>
    <n v="0.06"/>
    <n v="35.99"/>
    <n v="1.1000000000000001"/>
    <n v="179.95000000000002"/>
  </r>
  <r>
    <n v="7379"/>
    <n v="87593"/>
    <s v="Jason Howard"/>
    <s v="Express Road Cargo"/>
    <x v="0"/>
    <x v="3"/>
    <s v="High"/>
    <s v="Sangiovese"/>
    <x v="0"/>
    <x v="3"/>
    <s v="Louis Roederer Cristal Brut with Gift Box 2007"/>
    <s v="Large Crate"/>
    <s v="Paramatta"/>
    <x v="451"/>
    <d v="2011-06-09T00:00:00"/>
    <n v="7"/>
    <n v="0.03"/>
    <n v="4.38"/>
    <n v="6.21"/>
    <n v="30.66"/>
  </r>
  <r>
    <n v="7380"/>
    <n v="87593"/>
    <s v="Jason Howard"/>
    <s v="Express Road Cargo"/>
    <x v="0"/>
    <x v="3"/>
    <s v="High"/>
    <s v="Zinfandel"/>
    <x v="0"/>
    <x v="3"/>
    <s v="Moet &amp; Chandon Imperial"/>
    <s v="Large Crate"/>
    <s v="Cessnock"/>
    <x v="451"/>
    <d v="2011-06-09T00:00:00"/>
    <n v="6"/>
    <n v="0.05"/>
    <n v="120.98"/>
    <n v="9.07"/>
    <n v="725.88"/>
  </r>
  <r>
    <n v="7381"/>
    <n v="87593"/>
    <s v="Jason Howard"/>
    <s v="Express Road Cargo"/>
    <x v="0"/>
    <x v="3"/>
    <s v="High"/>
    <s v="Shiraz"/>
    <x v="0"/>
    <x v="3"/>
    <s v="Chateau Gaudrelle Cremant d'Loire Brut"/>
    <s v="Large Crate"/>
    <s v="Newcastle"/>
    <x v="451"/>
    <d v="2011-06-08T00:00:00"/>
    <n v="9"/>
    <n v="0.04"/>
    <n v="5.28"/>
    <n v="2.99"/>
    <n v="47.52"/>
  </r>
  <r>
    <n v="7382"/>
    <n v="90520"/>
    <s v="Lawrence Evans"/>
    <s v="Express Road Cargo"/>
    <x v="0"/>
    <x v="3"/>
    <s v="Critical"/>
    <s v="Cabernet Sauvignon"/>
    <x v="0"/>
    <x v="3"/>
    <s v="Orin Swift Cellars Fragile Rose 2014"/>
    <s v="Mini Crate"/>
    <s v="Goulburn"/>
    <x v="194"/>
    <d v="2013-02-12T00:00:00"/>
    <n v="4"/>
    <n v="0.08"/>
    <n v="60.98"/>
    <n v="49"/>
    <n v="243.92"/>
  </r>
  <r>
    <n v="7383"/>
    <n v="88995"/>
    <s v="James Frazier"/>
    <s v="Air Cargo"/>
    <x v="2"/>
    <x v="2"/>
    <s v="Critical"/>
    <s v="Sangiovese Rose"/>
    <x v="0"/>
    <x v="3"/>
    <s v="Miraval Rose 2014"/>
    <s v="Extra Large Crate"/>
    <s v="Freemantle"/>
    <x v="35"/>
    <d v="2013-08-11T00:00:00"/>
    <n v="3"/>
    <n v="0.02"/>
    <n v="135.99"/>
    <n v="28.63"/>
    <n v="407.97"/>
  </r>
  <r>
    <n v="7384"/>
    <n v="88951"/>
    <s v="David Wilson"/>
    <s v="Express Road Cargo"/>
    <x v="0"/>
    <x v="1"/>
    <s v="Critical"/>
    <s v="Cabernet Sauvignon"/>
    <x v="0"/>
    <x v="3"/>
    <s v="Veuve Clicquot Brut Yellow Label"/>
    <s v="Loose Wrap"/>
    <s v="Melton"/>
    <x v="53"/>
    <d v="2013-04-18T00:00:00"/>
    <n v="12"/>
    <n v="7.0000000000000007E-2"/>
    <n v="21.78"/>
    <n v="5.94"/>
    <n v="261.36"/>
  </r>
  <r>
    <n v="7385"/>
    <n v="88718"/>
    <s v="Alan Stewart"/>
    <s v="Express Road Cargo"/>
    <x v="1"/>
    <x v="3"/>
    <s v="Low"/>
    <s v="Reisling"/>
    <x v="0"/>
    <x v="3"/>
    <s v="Mercer Canyons Chardonnay 2013"/>
    <s v="Large Crate"/>
    <s v="Wollongong"/>
    <x v="7"/>
    <d v="2012-12-31T00:00:00"/>
    <n v="2"/>
    <n v="0.03"/>
    <n v="175.99"/>
    <n v="8.99"/>
    <n v="351.98"/>
  </r>
  <r>
    <n v="7386"/>
    <n v="86203"/>
    <s v="Lillian James"/>
    <s v="Air Cargo"/>
    <x v="2"/>
    <x v="2"/>
    <s v="Low"/>
    <s v="Champagne"/>
    <x v="0"/>
    <x v="3"/>
    <s v="Bertani Bertarose 2014"/>
    <s v="Small Crate"/>
    <s v="Geraldton"/>
    <x v="302"/>
    <d v="2013-08-28T00:00:00"/>
    <n v="16"/>
    <n v="0.08"/>
    <n v="31.76"/>
    <n v="45.51"/>
    <n v="508.16"/>
  </r>
  <r>
    <n v="7387"/>
    <n v="87096"/>
    <s v="Frank Peterson"/>
    <s v="Road Cargo"/>
    <x v="1"/>
    <x v="2"/>
    <s v="Not Specified"/>
    <s v="Chardonnay"/>
    <x v="0"/>
    <x v="3"/>
    <s v="Angeline Sauvignon Blanc 2014"/>
    <s v="Standard Size Crate"/>
    <s v="Perth"/>
    <x v="452"/>
    <d v="2013-08-04T00:00:00"/>
    <n v="8"/>
    <n v="0.02"/>
    <n v="16.48"/>
    <n v="1.99"/>
    <n v="131.84"/>
  </r>
  <r>
    <n v="7388"/>
    <n v="87087"/>
    <s v="Frank Peterson"/>
    <s v="Express Road Cargo"/>
    <x v="0"/>
    <x v="2"/>
    <s v="Not Specified"/>
    <s v="Malbec"/>
    <x v="0"/>
    <x v="3"/>
    <s v="Barnard Griffin Rose of Sangiovese 2014"/>
    <s v="Full Container"/>
    <s v="Bunbury"/>
    <x v="238"/>
    <d v="2010-08-04T00:00:00"/>
    <n v="12"/>
    <n v="0.08"/>
    <n v="3.38"/>
    <n v="0.85"/>
    <n v="40.56"/>
  </r>
  <r>
    <n v="7389"/>
    <n v="89744"/>
    <s v="Jesse Cook"/>
    <s v="Road Cargo"/>
    <x v="0"/>
    <x v="1"/>
    <s v="High"/>
    <s v="Sangiovese"/>
    <x v="0"/>
    <x v="3"/>
    <s v="Dom Perignon 2006"/>
    <s v="Full Container"/>
    <s v="Frankston"/>
    <x v="853"/>
    <d v="2011-02-10T00:00:00"/>
    <n v="9"/>
    <n v="0.04"/>
    <n v="7.64"/>
    <n v="5.83"/>
    <n v="68.759999999999991"/>
  </r>
  <r>
    <n v="7390"/>
    <n v="89744"/>
    <s v="Jesse Cook"/>
    <s v="Air Cargo"/>
    <x v="2"/>
    <x v="1"/>
    <s v="High"/>
    <s v="Cremant"/>
    <x v="0"/>
    <x v="3"/>
    <s v="Chateau d'Esclans Whispering Angel Rose 2014"/>
    <s v="Small Crate"/>
    <s v="Wodonga"/>
    <x v="853"/>
    <d v="2011-02-08T00:00:00"/>
    <n v="10"/>
    <n v="0.01"/>
    <n v="124.49"/>
    <n v="51.94"/>
    <n v="1244.8999999999999"/>
  </r>
  <r>
    <n v="7391"/>
    <n v="90643"/>
    <s v="Peter Wells"/>
    <s v="Air Cargo"/>
    <x v="2"/>
    <x v="1"/>
    <s v="Low"/>
    <s v="Cremant"/>
    <x v="0"/>
    <x v="3"/>
    <s v="Gerard Bertrand Cote des Roses Rose 2014"/>
    <s v="Small Crate"/>
    <s v="Canberra"/>
    <x v="998"/>
    <d v="2012-02-06T00:00:00"/>
    <n v="4"/>
    <n v="0.01"/>
    <n v="70.89"/>
    <n v="89.3"/>
    <n v="283.56"/>
  </r>
  <r>
    <n v="7392"/>
    <n v="91524"/>
    <s v="Virginia Romero"/>
    <s v="Express Road Cargo"/>
    <x v="0"/>
    <x v="1"/>
    <s v="Critical"/>
    <s v="Pinot Noir"/>
    <x v="0"/>
    <x v="3"/>
    <s v="Chateau d'Esclans Whispering Angel Rose 2014"/>
    <s v="Large Crate"/>
    <s v="Canberra"/>
    <x v="767"/>
    <d v="2011-08-10T00:00:00"/>
    <n v="9"/>
    <n v="0"/>
    <n v="3.58"/>
    <n v="5.47"/>
    <n v="32.22"/>
  </r>
  <r>
    <n v="7393"/>
    <n v="91512"/>
    <s v="Paul Lewis"/>
    <s v="Express Road Cargo"/>
    <x v="0"/>
    <x v="3"/>
    <s v="Medium"/>
    <s v="Shiraz"/>
    <x v="0"/>
    <x v="3"/>
    <s v="Dopff &amp; Irion Cremant Rose Brut"/>
    <s v="Large Crate"/>
    <s v="Wollongong"/>
    <x v="453"/>
    <d v="2013-09-24T00:00:00"/>
    <n v="23"/>
    <n v="0.05"/>
    <n v="12.21"/>
    <n v="4.8099999999999996"/>
    <n v="280.83000000000004"/>
  </r>
  <r>
    <n v="7394"/>
    <n v="91512"/>
    <s v="Paul Lewis"/>
    <s v="Express Road Cargo"/>
    <x v="1"/>
    <x v="3"/>
    <s v="Medium"/>
    <s v="Sauvignon Blanc"/>
    <x v="0"/>
    <x v="3"/>
    <s v="Leeuwin Estate Art Series Chardonnay 2012"/>
    <s v="Large Crate"/>
    <s v="Dubbo"/>
    <x v="453"/>
    <d v="2013-09-25T00:00:00"/>
    <n v="25"/>
    <n v="0.06"/>
    <n v="155.99"/>
    <n v="8.99"/>
    <n v="3899.75"/>
  </r>
  <r>
    <n v="7395"/>
    <n v="91512"/>
    <s v="Jose Allen"/>
    <s v="Express Road Cargo"/>
    <x v="1"/>
    <x v="3"/>
    <s v="Medium"/>
    <s v="Reisling"/>
    <x v="0"/>
    <x v="3"/>
    <s v="Los Vascos Sauvignon Blanc 2015"/>
    <s v="Loose Wrap"/>
    <s v="Broken Hill"/>
    <x v="453"/>
    <d v="2013-09-25T00:00:00"/>
    <n v="23"/>
    <n v="0.1"/>
    <n v="17.98"/>
    <n v="8.51"/>
    <n v="413.54"/>
  </r>
  <r>
    <n v="7396"/>
    <n v="86103"/>
    <s v="Stephanie Burns"/>
    <s v="Air Cargo"/>
    <x v="2"/>
    <x v="1"/>
    <s v="High"/>
    <s v="Champagne"/>
    <x v="0"/>
    <x v="3"/>
    <s v="Domaine Lafond Roc-Epine Tavel Rose 2014"/>
    <s v="Extra Large Crate"/>
    <s v="Devonport"/>
    <x v="802"/>
    <d v="2010-08-14T00:00:00"/>
    <n v="2"/>
    <n v="0.05"/>
    <n v="120.98"/>
    <n v="30"/>
    <n v="241.96"/>
  </r>
  <r>
    <n v="7397"/>
    <n v="87600"/>
    <s v="Jason Howard"/>
    <s v="Express Road Cargo"/>
    <x v="0"/>
    <x v="3"/>
    <s v="Critical"/>
    <s v="Shiraz"/>
    <x v="0"/>
    <x v="3"/>
    <s v="Schramsberg Cremant Demi-Sec 2011"/>
    <s v="Large Crate"/>
    <s v="Grafton"/>
    <x v="188"/>
    <d v="2013-04-12T00:00:00"/>
    <n v="12"/>
    <n v="0.06"/>
    <n v="83.98"/>
    <n v="5.01"/>
    <n v="1007.76"/>
  </r>
  <r>
    <n v="7398"/>
    <n v="90677"/>
    <s v="Rachel Garrett"/>
    <s v="Express Road Cargo"/>
    <x v="0"/>
    <x v="1"/>
    <s v="High"/>
    <s v="Zinfandel"/>
    <x v="0"/>
    <x v="3"/>
    <s v="La Playa Estate Cabernet Sauvignon Rose 2015"/>
    <s v="Large Crate"/>
    <s v="Victor Harbor"/>
    <x v="543"/>
    <d v="2012-09-28T00:00:00"/>
    <n v="23"/>
    <n v="0"/>
    <n v="19.98"/>
    <n v="5.97"/>
    <n v="459.54"/>
  </r>
  <r>
    <n v="7399"/>
    <n v="87455"/>
    <s v="Adam Ryan"/>
    <s v="Air Cargo"/>
    <x v="2"/>
    <x v="2"/>
    <s v="Medium"/>
    <s v="Cremant"/>
    <x v="0"/>
    <x v="3"/>
    <s v="Miraval Rose (1.5 Liter Magnum) 2014"/>
    <s v="Small Crate"/>
    <s v="Bunbury"/>
    <x v="788"/>
    <d v="2011-04-12T00:00:00"/>
    <n v="2"/>
    <n v="0.05"/>
    <n v="212.6"/>
    <n v="52.2"/>
    <n v="425.2"/>
  </r>
  <r>
    <n v="7400"/>
    <n v="91082"/>
    <s v="Fred Turner"/>
    <s v="Express Road Cargo"/>
    <x v="2"/>
    <x v="1"/>
    <s v="Medium"/>
    <s v="Sangiovese Rose"/>
    <x v="0"/>
    <x v="3"/>
    <s v="La Playa Estate Cabernet Sauvignon Rose 2015"/>
    <s v="Standard Size Crate"/>
    <s v="Mount Barker"/>
    <x v="678"/>
    <d v="2012-09-24T00:00:00"/>
    <n v="19"/>
    <n v="0.1"/>
    <n v="8.75"/>
    <n v="8.5399999999999991"/>
    <n v="166.25"/>
  </r>
  <r>
    <n v="7401"/>
    <n v="91082"/>
    <s v="Fred Turner"/>
    <s v="Express Road Cargo"/>
    <x v="0"/>
    <x v="1"/>
    <s v="Medium"/>
    <s v="Shiraz"/>
    <x v="0"/>
    <x v="3"/>
    <s v="Laurent-Perrier Brut Rose"/>
    <s v="Full Container"/>
    <s v="Adelaide"/>
    <x v="678"/>
    <d v="2012-09-23T00:00:00"/>
    <n v="12"/>
    <n v="0.09"/>
    <n v="5.85"/>
    <n v="2.27"/>
    <n v="70.199999999999989"/>
  </r>
  <r>
    <n v="7402"/>
    <n v="89618"/>
    <s v="Ronald Sims"/>
    <s v="Express Road Cargo"/>
    <x v="2"/>
    <x v="3"/>
    <s v="Not Specified"/>
    <s v="Grenache Rose"/>
    <x v="0"/>
    <x v="3"/>
    <s v="Chateau d'Esclans Whispering Angel Rose 2014"/>
    <s v="Full Container"/>
    <s v="Sydney"/>
    <x v="257"/>
    <d v="2013-05-11T00:00:00"/>
    <n v="16"/>
    <n v="0.02"/>
    <n v="8.34"/>
    <n v="0.96"/>
    <n v="133.44"/>
  </r>
  <r>
    <n v="7403"/>
    <n v="90645"/>
    <s v="Peter Wells"/>
    <s v="Express Road Cargo"/>
    <x v="1"/>
    <x v="1"/>
    <s v="Low"/>
    <s v="Reisling"/>
    <x v="0"/>
    <x v="3"/>
    <s v="Angeline Sauvignon Blanc 2014"/>
    <s v="Standard Size Crate"/>
    <s v="Mount Barker"/>
    <x v="759"/>
    <d v="2013-04-16T00:00:00"/>
    <n v="13"/>
    <n v="0.1"/>
    <n v="43.98"/>
    <n v="1.99"/>
    <n v="571.74"/>
  </r>
  <r>
    <n v="7404"/>
    <n v="86609"/>
    <s v="Sean Shaw"/>
    <s v="Express Road Cargo"/>
    <x v="2"/>
    <x v="2"/>
    <s v="Not Specified"/>
    <s v="Grenache Rose"/>
    <x v="0"/>
    <x v="3"/>
    <s v="Gerard Bertrand Cote des Roses Rose 2014"/>
    <s v="Large Crate"/>
    <s v="Rockingham"/>
    <x v="1374"/>
    <d v="2013-06-10T00:00:00"/>
    <n v="9"/>
    <n v="0.09"/>
    <n v="19.98"/>
    <n v="10.49"/>
    <n v="179.82"/>
  </r>
  <r>
    <n v="7405"/>
    <n v="91396"/>
    <s v="Alan Murray"/>
    <s v="Air Cargo"/>
    <x v="2"/>
    <x v="0"/>
    <s v="Not Specified"/>
    <s v="Champagne"/>
    <x v="0"/>
    <x v="3"/>
    <s v="Sutter Home White Zinfandel"/>
    <s v="Small Crate"/>
    <s v="Bundaberg"/>
    <x v="482"/>
    <d v="2013-12-13T00:00:00"/>
    <n v="4"/>
    <n v="0.01"/>
    <n v="81.94"/>
    <n v="55.81"/>
    <n v="327.76"/>
  </r>
  <r>
    <n v="7406"/>
    <n v="87393"/>
    <s v="Katherine Baker"/>
    <s v="Express Road Cargo"/>
    <x v="0"/>
    <x v="2"/>
    <s v="Low"/>
    <s v="Malbec"/>
    <x v="0"/>
    <x v="3"/>
    <s v="Orin Swift Cellars Fragile Rose 2014"/>
    <s v="Large Crate"/>
    <s v="Rockingham"/>
    <x v="1067"/>
    <d v="2013-08-11T00:00:00"/>
    <n v="1"/>
    <n v="0.06"/>
    <n v="6.48"/>
    <n v="7.86"/>
    <n v="6.48"/>
  </r>
  <r>
    <n v="7407"/>
    <n v="87959"/>
    <s v="Phillip Price"/>
    <s v="Express Road Cargo"/>
    <x v="2"/>
    <x v="2"/>
    <s v="Low"/>
    <s v="Cremant"/>
    <x v="0"/>
    <x v="3"/>
    <s v="La Playa Estate Cabernet Sauvignon Rose 2015"/>
    <s v="Loose Wrap"/>
    <s v="Albany"/>
    <x v="455"/>
    <d v="2012-06-19T00:00:00"/>
    <n v="5"/>
    <n v="0.05"/>
    <n v="9.77"/>
    <n v="6.02"/>
    <n v="48.849999999999994"/>
  </r>
  <r>
    <n v="7408"/>
    <n v="90290"/>
    <s v="Aaron Carpenter"/>
    <s v="Express Road Cargo"/>
    <x v="0"/>
    <x v="1"/>
    <s v="High"/>
    <s v="Malbec"/>
    <x v="0"/>
    <x v="3"/>
    <s v="Laurent-Perrier Brut Rose"/>
    <s v="Large Crate"/>
    <s v="Ararat"/>
    <x v="1192"/>
    <d v="2013-04-25T00:00:00"/>
    <n v="10"/>
    <n v="0.1"/>
    <n v="172.99"/>
    <n v="19.989999999999998"/>
    <n v="1729.9"/>
  </r>
  <r>
    <n v="7409"/>
    <n v="90290"/>
    <s v="Aaron Carpenter"/>
    <s v="Express Road Cargo"/>
    <x v="0"/>
    <x v="1"/>
    <s v="High"/>
    <s v="Sangiovese"/>
    <x v="0"/>
    <x v="3"/>
    <s v="Pietradolce Etna Rosato 2014"/>
    <s v="Full Container"/>
    <s v="Benalla"/>
    <x v="1192"/>
    <d v="2013-04-26T00:00:00"/>
    <n v="9"/>
    <n v="0.04"/>
    <n v="7.28"/>
    <n v="4.2300000000000004"/>
    <n v="65.52"/>
  </r>
  <r>
    <n v="7410"/>
    <n v="91113"/>
    <s v="Adam Ward"/>
    <s v="Express Road Cargo"/>
    <x v="0"/>
    <x v="3"/>
    <s v="High"/>
    <s v="Merlot"/>
    <x v="0"/>
    <x v="3"/>
    <s v="Pierre Sparr Cremant d'Alsace Reserve Brut Rose"/>
    <s v="Large Crate"/>
    <s v="Tamworth"/>
    <x v="205"/>
    <d v="2013-11-13T00:00:00"/>
    <n v="39"/>
    <n v="0.02"/>
    <n v="38.06"/>
    <n v="4.5"/>
    <n v="1484.3400000000001"/>
  </r>
  <r>
    <n v="7411"/>
    <n v="88470"/>
    <s v="Ernest Garcia"/>
    <s v="Express Road Cargo"/>
    <x v="1"/>
    <x v="2"/>
    <s v="High"/>
    <s v="Reisling"/>
    <x v="0"/>
    <x v="3"/>
    <s v="Mercer Canyons Chardonnay 2013"/>
    <s v="Standard Size Crate"/>
    <s v="Bunbury"/>
    <x v="849"/>
    <d v="2011-06-22T00:00:00"/>
    <n v="18"/>
    <n v="0.01"/>
    <n v="33.29"/>
    <n v="1.99"/>
    <n v="599.22"/>
  </r>
  <r>
    <n v="7412"/>
    <n v="88470"/>
    <s v="Richard Welch"/>
    <s v="Express Road Cargo"/>
    <x v="0"/>
    <x v="1"/>
    <s v="High"/>
    <s v="Pinot Noir"/>
    <x v="0"/>
    <x v="3"/>
    <s v="Simonnet-Febvre Cremant de Bourgogne Blanc"/>
    <s v="Large Crate"/>
    <s v="Ararat"/>
    <x v="849"/>
    <d v="2011-06-22T00:00:00"/>
    <n v="4"/>
    <n v="0.02"/>
    <n v="2.88"/>
    <n v="5.33"/>
    <n v="11.52"/>
  </r>
  <r>
    <n v="7413"/>
    <n v="89596"/>
    <s v="Joshua Snyder"/>
    <s v="Road Cargo"/>
    <x v="0"/>
    <x v="1"/>
    <s v="Critical"/>
    <s v="Merlot"/>
    <x v="0"/>
    <x v="3"/>
    <s v="Domaine Lafond Roc-Epine Tavel Rose 2014"/>
    <s v="Large Crate"/>
    <s v="Adelaide"/>
    <x v="108"/>
    <d v="2010-08-11T00:00:00"/>
    <n v="9"/>
    <n v="0.01"/>
    <n v="6.48"/>
    <n v="6.22"/>
    <n v="58.320000000000007"/>
  </r>
  <r>
    <n v="7414"/>
    <n v="89596"/>
    <s v="Joshua Snyder"/>
    <s v="Express Road Cargo"/>
    <x v="1"/>
    <x v="1"/>
    <s v="Critical"/>
    <s v="Pinot Gris"/>
    <x v="0"/>
    <x v="3"/>
    <s v="Giesen Sauvignon Blanc 2014"/>
    <s v="Standard Size Crate"/>
    <s v="Port Adelaide"/>
    <x v="108"/>
    <d v="2010-08-12T00:00:00"/>
    <n v="16"/>
    <n v="0.03"/>
    <n v="85.99"/>
    <n v="3.3"/>
    <n v="1375.84"/>
  </r>
  <r>
    <n v="7415"/>
    <n v="86053"/>
    <s v="Fred Reynolds"/>
    <s v="Air Cargo"/>
    <x v="2"/>
    <x v="1"/>
    <s v="Critical"/>
    <s v="Sangiovese Rose"/>
    <x v="0"/>
    <x v="3"/>
    <s v="Sutter Home White Zinfandel"/>
    <s v="Small Crate"/>
    <s v="Canberra"/>
    <x v="108"/>
    <d v="2010-08-11T00:00:00"/>
    <n v="20"/>
    <n v="0.04"/>
    <n v="296.18"/>
    <n v="154.12"/>
    <n v="5923.6"/>
  </r>
  <r>
    <n v="7416"/>
    <n v="89603"/>
    <s v="Shawn Morales"/>
    <s v="Express Road Cargo"/>
    <x v="0"/>
    <x v="1"/>
    <s v="Critical"/>
    <s v="Pinot Noir"/>
    <x v="0"/>
    <x v="3"/>
    <s v="Laurent-Perrier Brut Rose"/>
    <s v="Large Crate"/>
    <s v="Hamilton"/>
    <x v="1375"/>
    <d v="2011-12-07T00:00:00"/>
    <n v="18"/>
    <n v="7.0000000000000007E-2"/>
    <n v="22.38"/>
    <n v="15.1"/>
    <n v="402.84"/>
  </r>
  <r>
    <n v="7417"/>
    <n v="89533"/>
    <s v="Elizabeth Ortiz"/>
    <s v="Road Cargo"/>
    <x v="0"/>
    <x v="3"/>
    <s v="Critical"/>
    <s v="Merlot"/>
    <x v="0"/>
    <x v="3"/>
    <s v="Gerard Bertrand Cote des Roses Rose 2014"/>
    <s v="Standard Size Crate"/>
    <s v="Penrith"/>
    <x v="1218"/>
    <d v="2013-07-19T00:00:00"/>
    <n v="16"/>
    <n v="0.03"/>
    <n v="11.66"/>
    <n v="7.95"/>
    <n v="186.56"/>
  </r>
  <r>
    <n v="7418"/>
    <n v="89168"/>
    <s v="Raymond Lawrence"/>
    <s v="Express Road Cargo"/>
    <x v="0"/>
    <x v="2"/>
    <s v="Low"/>
    <s v="Cabernet Sauvignon"/>
    <x v="0"/>
    <x v="3"/>
    <s v="Langlois Chateau Cremant de Loire Brut"/>
    <s v="Full Container"/>
    <s v="Albany"/>
    <x v="415"/>
    <d v="2011-07-26T00:00:00"/>
    <n v="6"/>
    <n v="0.01"/>
    <n v="37.94"/>
    <n v="5.08"/>
    <n v="227.64"/>
  </r>
  <r>
    <n v="7419"/>
    <n v="88222"/>
    <s v="Carl Perkins"/>
    <s v="Express Road Cargo"/>
    <x v="0"/>
    <x v="1"/>
    <s v="High"/>
    <s v="Shiraz"/>
    <x v="0"/>
    <x v="3"/>
    <s v="Lucien Albrecht Cremant d'Alsace Brut Rose"/>
    <s v="Large Crate"/>
    <s v="Launceston"/>
    <x v="1376"/>
    <d v="2011-07-08T00:00:00"/>
    <n v="8"/>
    <n v="0.05"/>
    <n v="2.61"/>
    <n v="0.5"/>
    <n v="20.88"/>
  </r>
  <r>
    <n v="7420"/>
    <n v="91370"/>
    <s v="George Lawson"/>
    <s v="Express Road Cargo"/>
    <x v="2"/>
    <x v="2"/>
    <s v="High"/>
    <s v="Sangiovese Rose"/>
    <x v="0"/>
    <x v="3"/>
    <s v="Chateau de Campuget Costieres de Nimes Tradition Rose 2015"/>
    <s v="Large Crate"/>
    <s v="Rockingham"/>
    <x v="19"/>
    <d v="2013-05-09T00:00:00"/>
    <n v="12"/>
    <n v="0"/>
    <n v="63.94"/>
    <n v="14.48"/>
    <n v="767.28"/>
  </r>
  <r>
    <n v="7421"/>
    <n v="91367"/>
    <s v="George Lawson"/>
    <s v="Express Road Cargo"/>
    <x v="1"/>
    <x v="2"/>
    <s v="High"/>
    <s v="Pinot Gris"/>
    <x v="0"/>
    <x v="3"/>
    <s v="Chardonnais Napa Valley Chardonnay 2013"/>
    <s v="Loose Wrap"/>
    <s v="Freemantle"/>
    <x v="860"/>
    <d v="2011-05-08T00:00:00"/>
    <n v="10"/>
    <n v="0.01"/>
    <n v="140.99"/>
    <n v="13.99"/>
    <n v="1409.9"/>
  </r>
  <r>
    <n v="7422"/>
    <n v="91006"/>
    <s v="Wayne Mitchell"/>
    <s v="Road Cargo"/>
    <x v="0"/>
    <x v="3"/>
    <s v="High"/>
    <s v="Cabernet Sauvignon"/>
    <x v="0"/>
    <x v="3"/>
    <s v="Roederer Estate Brut"/>
    <s v="Large Crate"/>
    <s v="Grafton"/>
    <x v="1108"/>
    <d v="2013-07-12T00:00:00"/>
    <n v="17"/>
    <n v="0.05"/>
    <n v="16.91"/>
    <n v="6.25"/>
    <n v="287.47000000000003"/>
  </r>
  <r>
    <n v="7423"/>
    <n v="91509"/>
    <s v="Jose Allen"/>
    <s v="Express Road Cargo"/>
    <x v="1"/>
    <x v="3"/>
    <s v="Critical"/>
    <s v="Sauvignon Blanc"/>
    <x v="0"/>
    <x v="3"/>
    <s v="Robert Oatley Sauvignon Blanc 2013"/>
    <s v="Large Crate"/>
    <s v="Wollongong"/>
    <x v="383"/>
    <d v="2012-09-26T00:00:00"/>
    <n v="14"/>
    <n v="0"/>
    <n v="39.99"/>
    <n v="10.25"/>
    <n v="559.86"/>
  </r>
  <r>
    <n v="7424"/>
    <n v="86421"/>
    <s v="Jerry Welch"/>
    <s v="Express Road Cargo"/>
    <x v="2"/>
    <x v="3"/>
    <s v="Not Specified"/>
    <s v="Champagne"/>
    <x v="0"/>
    <x v="3"/>
    <s v="Gerard Bertrand Cote des Roses Rose 2014"/>
    <s v="Mini Crate"/>
    <s v="Broken Hill"/>
    <x v="172"/>
    <d v="2013-12-08T00:00:00"/>
    <n v="22"/>
    <n v="0.08"/>
    <n v="140.81"/>
    <n v="24.49"/>
    <n v="3097.82"/>
  </r>
  <r>
    <n v="7425"/>
    <n v="88565"/>
    <s v="Bobby Perkins"/>
    <s v="Express Road Cargo"/>
    <x v="0"/>
    <x v="0"/>
    <s v="Medium"/>
    <s v="Cabernet Sauvignon"/>
    <x v="0"/>
    <x v="3"/>
    <s v="Locations by Dave Phinney F Rose"/>
    <s v="Large Crate"/>
    <s v="Palmerston"/>
    <x v="426"/>
    <d v="2013-10-07T00:00:00"/>
    <n v="23"/>
    <n v="0.04"/>
    <n v="6.48"/>
    <n v="5.14"/>
    <n v="149.04000000000002"/>
  </r>
  <r>
    <n v="7426"/>
    <n v="91038"/>
    <s v="James Fox"/>
    <s v="Express Road Cargo"/>
    <x v="0"/>
    <x v="3"/>
    <s v="Low"/>
    <s v="Malbec"/>
    <x v="0"/>
    <x v="3"/>
    <s v="Chateau D'Aqueria Tavel Rose 2013"/>
    <s v="Full Container"/>
    <s v="Tamworth"/>
    <x v="137"/>
    <d v="2013-08-12T00:00:00"/>
    <n v="6"/>
    <n v="0.01"/>
    <n v="5.43"/>
    <n v="0.95"/>
    <n v="32.58"/>
  </r>
  <r>
    <n v="7427"/>
    <n v="86696"/>
    <s v="Jason Hill"/>
    <s v="Express Road Cargo"/>
    <x v="1"/>
    <x v="2"/>
    <s v="Medium"/>
    <s v="Pinot Gris"/>
    <x v="0"/>
    <x v="3"/>
    <s v="Villa Maria Private Bin Sauvignon Blanc 2015"/>
    <s v="Full Container"/>
    <s v="Mandurah"/>
    <x v="57"/>
    <d v="2012-08-25T00:00:00"/>
    <n v="19"/>
    <n v="0.05"/>
    <n v="20.99"/>
    <n v="0.99"/>
    <n v="398.80999999999995"/>
  </r>
  <r>
    <n v="7428"/>
    <n v="88311"/>
    <s v="Philip Hanson"/>
    <s v="Road Cargo"/>
    <x v="1"/>
    <x v="3"/>
    <s v="Low"/>
    <s v="Reisling"/>
    <x v="0"/>
    <x v="3"/>
    <s v="The White Knight Sauvignon Blanc 2014"/>
    <s v="Large Crate"/>
    <s v="Cessnock"/>
    <x v="213"/>
    <d v="2013-09-23T00:00:00"/>
    <n v="3"/>
    <n v="0.01"/>
    <n v="195.99"/>
    <n v="4.2"/>
    <n v="587.97"/>
  </r>
  <r>
    <n v="7429"/>
    <n v="87780"/>
    <s v="Philip Harper"/>
    <s v="Express Road Cargo"/>
    <x v="0"/>
    <x v="1"/>
    <s v="High"/>
    <s v="Cabernet Sauvignon"/>
    <x v="0"/>
    <x v="3"/>
    <s v="Gerard Bertrand Cote des Roses Rose 2014"/>
    <s v="Large Crate"/>
    <s v="Wodonga"/>
    <x v="1053"/>
    <d v="2012-05-27T00:00:00"/>
    <n v="6"/>
    <n v="0.05"/>
    <n v="4.49"/>
    <n v="1.49"/>
    <n v="26.94"/>
  </r>
  <r>
    <n v="7430"/>
    <n v="90576"/>
    <s v="Billy Andrews"/>
    <s v="Express Road Cargo"/>
    <x v="0"/>
    <x v="3"/>
    <s v="Low"/>
    <s v="Zinfandel"/>
    <x v="0"/>
    <x v="3"/>
    <s v="Pierre Sparr Cremant d'Alsace Reserve Brut Rose"/>
    <s v="Large Crate"/>
    <s v="Paramatta"/>
    <x v="810"/>
    <d v="2013-12-26T00:00:00"/>
    <n v="1"/>
    <n v="0.02"/>
    <n v="24.95"/>
    <n v="2.99"/>
    <n v="24.95"/>
  </r>
  <r>
    <n v="7431"/>
    <n v="86519"/>
    <s v="Raymond Gordon"/>
    <s v="Express Road Cargo"/>
    <x v="1"/>
    <x v="2"/>
    <s v="Critical"/>
    <s v="Chardonnay"/>
    <x v="0"/>
    <x v="3"/>
    <s v="Angeline Sauvignon Blanc 2014"/>
    <s v="Standard Size Crate"/>
    <s v="Busseltol"/>
    <x v="1289"/>
    <d v="2013-09-23T00:00:00"/>
    <n v="11"/>
    <n v="0.06"/>
    <n v="39.24"/>
    <n v="1.99"/>
    <n v="431.64000000000004"/>
  </r>
  <r>
    <n v="7432"/>
    <n v="86515"/>
    <s v="Raymond Gordon"/>
    <s v="Express Road Cargo"/>
    <x v="0"/>
    <x v="2"/>
    <s v="Critical"/>
    <s v="Shiraz"/>
    <x v="0"/>
    <x v="3"/>
    <s v="Chateau Gaudrelle Cremant d'Loire Brut"/>
    <s v="Full Container"/>
    <s v="Rockingham"/>
    <x v="987"/>
    <d v="2011-09-23T00:00:00"/>
    <n v="9"/>
    <n v="0.08"/>
    <n v="7.64"/>
    <n v="5.83"/>
    <n v="68.759999999999991"/>
  </r>
  <r>
    <n v="7433"/>
    <n v="86156"/>
    <s v="Albert Torres"/>
    <s v="Express Road Cargo"/>
    <x v="1"/>
    <x v="1"/>
    <s v="Medium"/>
    <s v="Sauvignon Blanc"/>
    <x v="0"/>
    <x v="3"/>
    <s v="Robert Oatley Sauvignon Blanc 2013"/>
    <s v="Mini Crate"/>
    <s v="Ararat"/>
    <x v="1311"/>
    <d v="2012-05-26T00:00:00"/>
    <n v="11"/>
    <n v="0.03"/>
    <n v="599.99"/>
    <n v="24.49"/>
    <n v="6599.89"/>
  </r>
  <r>
    <n v="7434"/>
    <n v="86156"/>
    <s v="Albert Torres"/>
    <s v="Express Road Cargo"/>
    <x v="0"/>
    <x v="1"/>
    <s v="Medium"/>
    <s v="Zinfandel"/>
    <x v="0"/>
    <x v="3"/>
    <s v="Simonnet-Febvre Cremant de Bourgogne Blanc"/>
    <s v="Full Container"/>
    <s v="Ballarat"/>
    <x v="1311"/>
    <d v="2012-05-27T00:00:00"/>
    <n v="6"/>
    <n v="0.02"/>
    <n v="6.69"/>
    <n v="3.1"/>
    <n v="40.14"/>
  </r>
  <r>
    <n v="7435"/>
    <n v="85937"/>
    <s v="Douglas Murray"/>
    <s v="Road Cargo"/>
    <x v="0"/>
    <x v="3"/>
    <s v="Medium"/>
    <s v="Pinot Noir"/>
    <x v="0"/>
    <x v="3"/>
    <s v="Laurent-Perrier Brut Millesime 2006"/>
    <s v="Large Crate"/>
    <s v="Campbeltown"/>
    <x v="172"/>
    <d v="2013-12-08T00:00:00"/>
    <n v="8"/>
    <n v="0.08"/>
    <n v="12.53"/>
    <n v="7.17"/>
    <n v="100.24"/>
  </r>
  <r>
    <n v="7436"/>
    <n v="85929"/>
    <s v="Gary Ramirez"/>
    <s v="Express Road Cargo"/>
    <x v="1"/>
    <x v="3"/>
    <s v="Medium"/>
    <s v="Reisling"/>
    <x v="0"/>
    <x v="3"/>
    <s v="Angeline Sauvignon Blanc 2014"/>
    <s v="Large Crate"/>
    <s v="Paramatta"/>
    <x v="240"/>
    <d v="2010-12-08T00:00:00"/>
    <n v="16"/>
    <n v="0"/>
    <n v="49.99"/>
    <n v="19.989999999999998"/>
    <n v="799.84"/>
  </r>
  <r>
    <n v="7437"/>
    <n v="90938"/>
    <s v="Roy Kim"/>
    <s v="Express Road Cargo"/>
    <x v="0"/>
    <x v="1"/>
    <s v="Medium"/>
    <s v="Malbec"/>
    <x v="0"/>
    <x v="4"/>
    <s v="Veuve Clicquot Brut Yellow Label"/>
    <s v="Full Container"/>
    <s v="Ararat"/>
    <x v="417"/>
    <d v="2013-01-29T00:00:00"/>
    <n v="7"/>
    <n v="0.01"/>
    <n v="2.94"/>
    <n v="0.96"/>
    <n v="20.58"/>
  </r>
  <r>
    <n v="7438"/>
    <n v="89810"/>
    <s v="Donald Bailey"/>
    <s v="Express Road Cargo"/>
    <x v="0"/>
    <x v="3"/>
    <s v="Low"/>
    <s v="Merlot"/>
    <x v="0"/>
    <x v="4"/>
    <s v="Pierre Sparr Cremant d'Alsace Reserve Brut Rose"/>
    <s v="Large Crate"/>
    <s v="Broken Hill"/>
    <x v="986"/>
    <d v="2010-12-30T00:00:00"/>
    <n v="9"/>
    <n v="0.08"/>
    <n v="3.69"/>
    <n v="2.5"/>
    <n v="33.21"/>
  </r>
  <r>
    <n v="7439"/>
    <n v="91014"/>
    <s v="Stephen Wheeler"/>
    <s v="Express Road Cargo"/>
    <x v="0"/>
    <x v="1"/>
    <s v="Not Specified"/>
    <s v="Cabernet Sauvignon"/>
    <x v="0"/>
    <x v="4"/>
    <s v="Sutter Home White Zinfandel"/>
    <s v="Full Container"/>
    <s v="Ararat"/>
    <x v="441"/>
    <d v="2013-03-14T00:00:00"/>
    <n v="8"/>
    <n v="0.01"/>
    <n v="4"/>
    <n v="1.3"/>
    <n v="32"/>
  </r>
  <r>
    <n v="7440"/>
    <n v="86566"/>
    <s v="Katherine Myers"/>
    <s v="Road Cargo"/>
    <x v="2"/>
    <x v="1"/>
    <s v="Critical"/>
    <s v="Sangiovese Rose"/>
    <x v="0"/>
    <x v="4"/>
    <s v="Francis Ford Coppola Sofia Rose 2014"/>
    <s v="Loose Wrap"/>
    <s v="Ballarat"/>
    <x v="647"/>
    <d v="2010-09-02T00:00:00"/>
    <n v="20"/>
    <n v="0.09"/>
    <n v="90.98"/>
    <n v="56.2"/>
    <n v="1819.6000000000001"/>
  </r>
  <r>
    <n v="7441"/>
    <n v="89973"/>
    <s v="Donald Reid"/>
    <s v="Express Road Cargo"/>
    <x v="0"/>
    <x v="1"/>
    <s v="High"/>
    <s v="Cabernet Sauvignon"/>
    <x v="0"/>
    <x v="4"/>
    <s v="Langlois Chateau Cremant de Loire Brut"/>
    <s v="Large Crate"/>
    <s v="Canberra"/>
    <x v="481"/>
    <d v="2011-08-23T00:00:00"/>
    <n v="12"/>
    <n v="0.08"/>
    <n v="5.58"/>
    <n v="5.3"/>
    <n v="66.960000000000008"/>
  </r>
  <r>
    <n v="7442"/>
    <n v="90518"/>
    <s v="Lawrence Evans"/>
    <s v="Air Cargo"/>
    <x v="2"/>
    <x v="3"/>
    <s v="Low"/>
    <s v="Sangiovese Rose"/>
    <x v="0"/>
    <x v="4"/>
    <s v="Domaine Lafage Miraflors Rose 2013"/>
    <s v="Small Crate"/>
    <s v="Orange"/>
    <x v="1200"/>
    <d v="2012-02-16T00:00:00"/>
    <n v="1"/>
    <n v="0.1"/>
    <n v="100.98"/>
    <n v="35.840000000000003"/>
    <n v="100.98"/>
  </r>
  <r>
    <n v="7443"/>
    <n v="90518"/>
    <s v="Lawrence Evans"/>
    <s v="Express Road Cargo"/>
    <x v="0"/>
    <x v="3"/>
    <s v="Low"/>
    <s v="Cabernet Sauvignon"/>
    <x v="0"/>
    <x v="4"/>
    <s v="Sutter Home Pink Moscato"/>
    <s v="Large Crate"/>
    <s v="Albury"/>
    <x v="1200"/>
    <d v="2012-02-18T00:00:00"/>
    <n v="14"/>
    <n v="7.0000000000000007E-2"/>
    <n v="4.13"/>
    <n v="0.5"/>
    <n v="57.82"/>
  </r>
  <r>
    <n v="7444"/>
    <n v="90525"/>
    <s v="Nicholas Tucker"/>
    <s v="Air Cargo"/>
    <x v="1"/>
    <x v="1"/>
    <s v="Medium"/>
    <s v="Sauvignon Blanc"/>
    <x v="0"/>
    <x v="4"/>
    <s v="Angeline Sauvignon Blanc 2014"/>
    <s v="Extra Large Crate"/>
    <s v="Devonport"/>
    <x v="1160"/>
    <d v="2010-08-12T00:00:00"/>
    <n v="14"/>
    <n v="0.06"/>
    <n v="90.97"/>
    <n v="14"/>
    <n v="1273.58"/>
  </r>
  <r>
    <n v="7445"/>
    <n v="89025"/>
    <s v="Justin Mitchell"/>
    <s v="Air Cargo"/>
    <x v="2"/>
    <x v="3"/>
    <s v="High"/>
    <s v="Cremant"/>
    <x v="0"/>
    <x v="4"/>
    <s v="Barnard Griffin Rose of Sangiovese 2014"/>
    <s v="Small Crate"/>
    <s v="Orange"/>
    <x v="509"/>
    <d v="2010-03-04T00:00:00"/>
    <n v="1"/>
    <n v="0.08"/>
    <n v="170.98"/>
    <n v="35.89"/>
    <n v="170.98"/>
  </r>
  <r>
    <n v="7446"/>
    <n v="89488"/>
    <s v="Justin Ford"/>
    <s v="Express Road Cargo"/>
    <x v="0"/>
    <x v="0"/>
    <s v="Not Specified"/>
    <s v="Pinot Noir"/>
    <x v="0"/>
    <x v="4"/>
    <s v="Domaine Lafage Miraflors Rose 2013"/>
    <s v="Loose Wrap"/>
    <s v="Gold Coast"/>
    <x v="636"/>
    <d v="2013-03-25T00:00:00"/>
    <n v="13"/>
    <n v="7.0000000000000007E-2"/>
    <n v="21.66"/>
    <n v="13.99"/>
    <n v="281.58"/>
  </r>
  <r>
    <n v="7447"/>
    <n v="91280"/>
    <s v="Todd Robinson"/>
    <s v="Road Cargo"/>
    <x v="0"/>
    <x v="3"/>
    <s v="Medium"/>
    <s v="Sangiovese"/>
    <x v="0"/>
    <x v="4"/>
    <s v="Jean-Baptiste Adam Les Natures Cremant d'Alsace Brut"/>
    <s v="Standard Size Crate"/>
    <s v="Grafton"/>
    <x v="819"/>
    <d v="2013-12-13T00:00:00"/>
    <n v="5"/>
    <n v="0.05"/>
    <n v="12.98"/>
    <n v="3.14"/>
    <n v="64.900000000000006"/>
  </r>
  <r>
    <n v="7448"/>
    <n v="91280"/>
    <s v="Todd Robinson"/>
    <s v="Express Road Cargo"/>
    <x v="0"/>
    <x v="3"/>
    <s v="Medium"/>
    <s v="Shiraz"/>
    <x v="0"/>
    <x v="4"/>
    <s v="Belle Glos Oeil de Perdrix Pinot Noir Blanc 2014"/>
    <s v="Large Crate"/>
    <s v="Lithgow"/>
    <x v="819"/>
    <d v="2013-12-13T00:00:00"/>
    <n v="18"/>
    <n v="0.08"/>
    <n v="13.48"/>
    <n v="4.51"/>
    <n v="242.64000000000001"/>
  </r>
  <r>
    <n v="7449"/>
    <n v="89252"/>
    <s v="Carl Thomas"/>
    <s v="Express Road Cargo"/>
    <x v="1"/>
    <x v="3"/>
    <s v="High"/>
    <s v="Reisling"/>
    <x v="0"/>
    <x v="4"/>
    <s v="Giesen Sauvignon Blanc 2014"/>
    <s v="Mini Crate"/>
    <s v="Cessnock"/>
    <x v="1377"/>
    <d v="2011-01-05T00:00:00"/>
    <n v="1"/>
    <n v="0.02"/>
    <n v="449.99"/>
    <n v="24.49"/>
    <n v="449.99"/>
  </r>
  <r>
    <n v="7450"/>
    <n v="89252"/>
    <s v="Carl Thomas"/>
    <s v="Road Cargo"/>
    <x v="0"/>
    <x v="3"/>
    <s v="High"/>
    <s v="Sangiovese"/>
    <x v="0"/>
    <x v="4"/>
    <s v="Bollinger Brut Special Cuvee"/>
    <s v="Large Crate"/>
    <s v="Tamworth"/>
    <x v="1377"/>
    <d v="2011-01-07T00:00:00"/>
    <n v="12"/>
    <n v="0.03"/>
    <n v="95.43"/>
    <n v="19.989999999999998"/>
    <n v="1145.1600000000001"/>
  </r>
  <r>
    <n v="7451"/>
    <n v="89252"/>
    <s v="Lawrence Dixon"/>
    <s v="Express Road Cargo"/>
    <x v="0"/>
    <x v="0"/>
    <s v="High"/>
    <s v="Shiraz"/>
    <x v="0"/>
    <x v="4"/>
    <s v="Schramsberg Cremant Demi-Sec 2011"/>
    <s v="Large Crate"/>
    <s v="Palmerston"/>
    <x v="1377"/>
    <d v="2011-01-07T00:00:00"/>
    <n v="1"/>
    <n v="0.02"/>
    <n v="289.52999999999997"/>
    <n v="19.989999999999998"/>
    <n v="289.52999999999997"/>
  </r>
  <r>
    <n v="7452"/>
    <n v="89326"/>
    <s v="Annie Hughes"/>
    <s v="Road Cargo"/>
    <x v="2"/>
    <x v="1"/>
    <s v="Medium"/>
    <s v="Cremant"/>
    <x v="0"/>
    <x v="4"/>
    <s v="Domaine Lafage Miraflors Rose 2013"/>
    <s v="Large Crate"/>
    <s v="Frankston"/>
    <x v="227"/>
    <d v="2013-11-25T00:00:00"/>
    <n v="35"/>
    <n v="0"/>
    <n v="17.78"/>
    <n v="5.03"/>
    <n v="622.30000000000007"/>
  </r>
  <r>
    <n v="7453"/>
    <n v="89826"/>
    <s v="Douglas Black"/>
    <s v="Express Road Cargo"/>
    <x v="1"/>
    <x v="1"/>
    <s v="High"/>
    <s v="Chardonnay"/>
    <x v="0"/>
    <x v="4"/>
    <s v="Mercer Canyons Chardonnay 2013"/>
    <s v="Full Container"/>
    <s v="Victor Harbor"/>
    <x v="656"/>
    <d v="2013-09-14T00:00:00"/>
    <n v="16"/>
    <n v="0"/>
    <n v="85.99"/>
    <n v="0.99"/>
    <n v="1375.84"/>
  </r>
  <r>
    <n v="7454"/>
    <n v="89826"/>
    <s v="Justin James"/>
    <s v="Express Road Cargo"/>
    <x v="0"/>
    <x v="2"/>
    <s v="High"/>
    <s v="Zinfandel"/>
    <x v="0"/>
    <x v="4"/>
    <s v="Roederer Estate L'Ermitage 2007"/>
    <s v="Large Crate"/>
    <s v="Mandurah"/>
    <x v="656"/>
    <d v="2013-09-14T00:00:00"/>
    <n v="13"/>
    <n v="0.05"/>
    <n v="60.22"/>
    <n v="3.5"/>
    <n v="782.86"/>
  </r>
  <r>
    <n v="7455"/>
    <n v="89676"/>
    <s v="Eugene West"/>
    <s v="Express Road Cargo"/>
    <x v="1"/>
    <x v="0"/>
    <s v="Medium"/>
    <s v="Pinot Gris"/>
    <x v="0"/>
    <x v="4"/>
    <s v="Los Vascos Sauvignon Blanc 2015"/>
    <s v="Large Crate"/>
    <s v="Gladstone"/>
    <x v="604"/>
    <d v="2013-06-04T00:00:00"/>
    <n v="9"/>
    <n v="0.04"/>
    <n v="50.98"/>
    <n v="6.5"/>
    <n v="458.82"/>
  </r>
  <r>
    <n v="7456"/>
    <n v="91417"/>
    <s v="Bobby Smith"/>
    <s v="Road Cargo"/>
    <x v="2"/>
    <x v="1"/>
    <s v="Not Specified"/>
    <s v="Champagne"/>
    <x v="0"/>
    <x v="4"/>
    <s v="Gerard Bertrand Cote des Roses Rose 2014"/>
    <s v="Mini Crate"/>
    <s v="Benalla"/>
    <x v="582"/>
    <d v="2010-12-03T00:00:00"/>
    <n v="8"/>
    <n v="0.02"/>
    <n v="136.97999999999999"/>
    <n v="24.49"/>
    <n v="1095.8399999999999"/>
  </r>
  <r>
    <n v="7457"/>
    <n v="87301"/>
    <s v="Jimmy Graham"/>
    <s v="Express Road Cargo"/>
    <x v="1"/>
    <x v="0"/>
    <s v="Critical"/>
    <s v="Pinot Gris"/>
    <x v="0"/>
    <x v="4"/>
    <s v="Robert Oatley Sauvignon Blanc 2013"/>
    <s v="Large Crate"/>
    <s v="Bundaberg"/>
    <x v="398"/>
    <d v="2012-03-04T00:00:00"/>
    <n v="10"/>
    <n v="0.1"/>
    <n v="19.98"/>
    <n v="4"/>
    <n v="199.8"/>
  </r>
  <r>
    <n v="7458"/>
    <n v="87301"/>
    <s v="Jimmy Graham"/>
    <s v="Express Road Cargo"/>
    <x v="0"/>
    <x v="0"/>
    <s v="Critical"/>
    <s v="Shiraz"/>
    <x v="0"/>
    <x v="4"/>
    <s v="Simonnet-Febvre Cremant de Bourgogne Blanc"/>
    <s v="Large Crate"/>
    <s v="Logan City"/>
    <x v="398"/>
    <d v="2012-03-02T00:00:00"/>
    <n v="11"/>
    <n v="0"/>
    <n v="12.28"/>
    <n v="6.47"/>
    <n v="135.07999999999998"/>
  </r>
  <r>
    <n v="7459"/>
    <n v="90083"/>
    <s v="Antonio Powell"/>
    <s v="Air Cargo"/>
    <x v="2"/>
    <x v="0"/>
    <s v="Low"/>
    <s v="Sangiovese Rose"/>
    <x v="0"/>
    <x v="4"/>
    <s v="Pietradolce Etna Rosato 2014"/>
    <s v="Extra Large Crate"/>
    <s v="Palmerston"/>
    <x v="1335"/>
    <d v="2012-05-26T00:00:00"/>
    <n v="9"/>
    <n v="0.02"/>
    <n v="50.98"/>
    <n v="14.19"/>
    <n v="458.82"/>
  </r>
  <r>
    <n v="7460"/>
    <n v="86308"/>
    <s v="Anna Stephens"/>
    <s v="Express Road Cargo"/>
    <x v="0"/>
    <x v="1"/>
    <s v="Critical"/>
    <s v="Sangiovese"/>
    <x v="0"/>
    <x v="4"/>
    <s v="Miraval Rose 2014"/>
    <s v="Large Crate"/>
    <s v="Adelaide"/>
    <x v="1304"/>
    <d v="2010-02-17T00:00:00"/>
    <n v="6"/>
    <n v="0.03"/>
    <n v="3.8"/>
    <n v="1.49"/>
    <n v="22.799999999999997"/>
  </r>
  <r>
    <n v="7461"/>
    <n v="86308"/>
    <s v="Anna Stephens"/>
    <s v="Express Road Cargo"/>
    <x v="0"/>
    <x v="1"/>
    <s v="Critical"/>
    <s v="Pinot Noir"/>
    <x v="0"/>
    <x v="4"/>
    <s v="Dom Perignon 2006"/>
    <s v="Full Container"/>
    <s v="Port Adelaide"/>
    <x v="1304"/>
    <d v="2010-02-17T00:00:00"/>
    <n v="5"/>
    <n v="7.0000000000000007E-2"/>
    <n v="7.98"/>
    <n v="1.25"/>
    <n v="39.900000000000006"/>
  </r>
  <r>
    <n v="7462"/>
    <n v="86308"/>
    <s v="Anna Stephens"/>
    <s v="Air Cargo"/>
    <x v="2"/>
    <x v="1"/>
    <s v="Critical"/>
    <s v="Grenache Rose"/>
    <x v="0"/>
    <x v="4"/>
    <s v="Miraval Rose (1.5 Liter Magnum) 2014"/>
    <s v="Small Crate"/>
    <s v="Adelaide"/>
    <x v="1304"/>
    <d v="2010-02-16T00:00:00"/>
    <n v="12"/>
    <n v="7.0000000000000007E-2"/>
    <n v="417.4"/>
    <n v="75.23"/>
    <n v="5008.7999999999993"/>
  </r>
  <r>
    <n v="7463"/>
    <n v="88272"/>
    <s v="Phillip Gray"/>
    <s v="Express Road Cargo"/>
    <x v="0"/>
    <x v="3"/>
    <s v="Critical"/>
    <s v="Pinot Noir"/>
    <x v="0"/>
    <x v="4"/>
    <s v="Pietradolce Etna Rosato 2014"/>
    <s v="Large Crate"/>
    <s v="Albury"/>
    <x v="1378"/>
    <d v="2012-01-17T00:00:00"/>
    <n v="10"/>
    <n v="0.01"/>
    <n v="24.92"/>
    <n v="12.98"/>
    <n v="249.20000000000002"/>
  </r>
  <r>
    <n v="7464"/>
    <n v="88272"/>
    <s v="Phillip Gray"/>
    <s v="Road Cargo"/>
    <x v="0"/>
    <x v="3"/>
    <s v="Critical"/>
    <s v="Pinot Noir"/>
    <x v="0"/>
    <x v="4"/>
    <s v="Dom Perignon 2006"/>
    <s v="Large Crate"/>
    <s v="Grafton"/>
    <x v="1378"/>
    <d v="2012-01-17T00:00:00"/>
    <n v="11"/>
    <n v="0.08"/>
    <n v="7.1"/>
    <n v="6.05"/>
    <n v="78.099999999999994"/>
  </r>
  <r>
    <n v="7465"/>
    <n v="88272"/>
    <s v="Phillip Gray"/>
    <s v="Air Cargo"/>
    <x v="2"/>
    <x v="3"/>
    <s v="Critical"/>
    <s v="Sangiovese Rose"/>
    <x v="0"/>
    <x v="4"/>
    <s v="Marques de Caceres Rioja Rosado 2014"/>
    <s v="Small Crate"/>
    <s v="Penrith"/>
    <x v="1378"/>
    <d v="2012-01-17T00:00:00"/>
    <n v="3"/>
    <n v="0.09"/>
    <n v="550.98"/>
    <n v="64.59"/>
    <n v="1652.94"/>
  </r>
  <r>
    <n v="7466"/>
    <n v="89839"/>
    <s v="Jeffrey Allen"/>
    <s v="Express Road Cargo"/>
    <x v="0"/>
    <x v="2"/>
    <s v="Critical"/>
    <s v="Cabernet Sauvignon"/>
    <x v="0"/>
    <x v="4"/>
    <s v="JCB N¬∞21 Brut Cremant de Bourgogne"/>
    <s v="Large Crate"/>
    <s v="Bunbury"/>
    <x v="1156"/>
    <d v="2013-11-10T00:00:00"/>
    <n v="21"/>
    <n v="0.02"/>
    <n v="8.6"/>
    <n v="6.19"/>
    <n v="180.6"/>
  </r>
  <r>
    <n v="7467"/>
    <n v="90727"/>
    <s v="Roger Ross"/>
    <s v="Express Road Cargo"/>
    <x v="0"/>
    <x v="1"/>
    <s v="Low"/>
    <s v="Pinot Noir"/>
    <x v="0"/>
    <x v="4"/>
    <s v="JCB N¬∞21 Brut Cremant de Bourgogne"/>
    <s v="Large Crate"/>
    <s v="Mount Gambier"/>
    <x v="207"/>
    <d v="2011-12-05T00:00:00"/>
    <n v="6"/>
    <n v="7.0000000000000007E-2"/>
    <n v="896.99"/>
    <n v="19.989999999999998"/>
    <n v="5381.9400000000005"/>
  </r>
  <r>
    <n v="7468"/>
    <n v="90727"/>
    <s v="Brandon Bailey"/>
    <s v="Express Road Cargo"/>
    <x v="2"/>
    <x v="1"/>
    <s v="Low"/>
    <s v="Grenache Rose"/>
    <x v="0"/>
    <x v="4"/>
    <s v="Pietradolce Etna Rosato 2014"/>
    <s v="Mini Crate"/>
    <s v="Canberra"/>
    <x v="207"/>
    <d v="2011-12-05T00:00:00"/>
    <n v="15"/>
    <n v="0.01"/>
    <n v="12.99"/>
    <n v="14.37"/>
    <n v="194.85"/>
  </r>
  <r>
    <n v="7469"/>
    <n v="90730"/>
    <s v="Gregory Garrett"/>
    <s v="Air Cargo"/>
    <x v="2"/>
    <x v="1"/>
    <s v="Low"/>
    <s v="Champagne"/>
    <x v="0"/>
    <x v="4"/>
    <s v="Chateau D'Aqueria Tavel Rose 2013"/>
    <s v="Small Crate"/>
    <s v="Wodonga"/>
    <x v="355"/>
    <d v="2013-12-07T00:00:00"/>
    <n v="24"/>
    <n v="0.1"/>
    <n v="218.75"/>
    <n v="69.64"/>
    <n v="5250"/>
  </r>
  <r>
    <n v="7470"/>
    <n v="89688"/>
    <s v="Carlos Meyer"/>
    <s v="Express Road Cargo"/>
    <x v="2"/>
    <x v="3"/>
    <s v="Low"/>
    <s v="Cremant"/>
    <x v="0"/>
    <x v="4"/>
    <s v="Orin Swift Cellars Fragile Rose 2014"/>
    <s v="Large Crate"/>
    <s v="Cessnock"/>
    <x v="1379"/>
    <d v="2011-06-18T00:00:00"/>
    <n v="18"/>
    <n v="0.08"/>
    <n v="26.48"/>
    <n v="6.93"/>
    <n v="476.64"/>
  </r>
  <r>
    <n v="7471"/>
    <n v="87533"/>
    <s v="Donald Garcia"/>
    <s v="Air Cargo"/>
    <x v="2"/>
    <x v="3"/>
    <s v="Critical"/>
    <s v="Grenache Rose"/>
    <x v="0"/>
    <x v="4"/>
    <s v="Barnard Griffin Rose of Sangiovese 2014"/>
    <s v="Small Crate"/>
    <s v="Broken Hill"/>
    <x v="749"/>
    <d v="2013-09-14T00:00:00"/>
    <n v="4"/>
    <n v="0.08"/>
    <n v="550.98"/>
    <n v="45.7"/>
    <n v="2203.92"/>
  </r>
  <r>
    <n v="7472"/>
    <n v="87533"/>
    <s v="Bonnie Hawkins"/>
    <s v="Road Cargo"/>
    <x v="0"/>
    <x v="0"/>
    <s v="High"/>
    <s v="Merlot"/>
    <x v="0"/>
    <x v="4"/>
    <s v="Sutter Home White Zinfandel"/>
    <s v="Large Crate"/>
    <s v="Rockhampton"/>
    <x v="749"/>
    <d v="2013-09-14T00:00:00"/>
    <n v="23"/>
    <n v="0.09"/>
    <n v="7.78"/>
    <n v="2.5"/>
    <n v="178.94"/>
  </r>
  <r>
    <n v="7473"/>
    <n v="90818"/>
    <s v="Richard Alvarez"/>
    <s v="Express Road Cargo"/>
    <x v="2"/>
    <x v="3"/>
    <s v="High"/>
    <s v="Cremant"/>
    <x v="0"/>
    <x v="4"/>
    <s v="Orin Swift Cellars Fragile Rose 2014"/>
    <s v="Loose Wrap"/>
    <s v="Tamworth"/>
    <x v="237"/>
    <d v="2010-03-16T00:00:00"/>
    <n v="9"/>
    <n v="0.1"/>
    <n v="62.18"/>
    <n v="10.84"/>
    <n v="559.62"/>
  </r>
  <r>
    <n v="7474"/>
    <n v="90091"/>
    <s v="Antonio Powell"/>
    <s v="Road Cargo"/>
    <x v="0"/>
    <x v="0"/>
    <s v="Low"/>
    <s v="Pinot Noir"/>
    <x v="0"/>
    <x v="4"/>
    <s v="Lucien Albrecht Cremant d'Alsace Brut Rose"/>
    <s v="Large Crate"/>
    <s v="Darwin"/>
    <x v="447"/>
    <d v="2013-01-26T00:00:00"/>
    <n v="9"/>
    <n v="0.02"/>
    <n v="18.97"/>
    <n v="9.0299999999999994"/>
    <n v="170.73"/>
  </r>
  <r>
    <n v="7475"/>
    <n v="90091"/>
    <s v="Antonio Powell"/>
    <s v="Express Road Cargo"/>
    <x v="0"/>
    <x v="0"/>
    <s v="Low"/>
    <s v="Malbec"/>
    <x v="0"/>
    <x v="4"/>
    <s v="Dom Perignon 2006"/>
    <s v="Full Container"/>
    <s v="Palmerston"/>
    <x v="447"/>
    <d v="2013-01-29T00:00:00"/>
    <n v="1"/>
    <n v="0.03"/>
    <n v="2.88"/>
    <n v="0.7"/>
    <n v="2.88"/>
  </r>
  <r>
    <n v="7476"/>
    <n v="90091"/>
    <s v="Antonio Powell"/>
    <s v="Express Road Cargo"/>
    <x v="0"/>
    <x v="0"/>
    <s v="Low"/>
    <s v="Zinfandel"/>
    <x v="0"/>
    <x v="4"/>
    <s v="Chateau d'Esclans Whispering Angel Rose 2014"/>
    <s v="Full Container"/>
    <s v="Palmerston"/>
    <x v="447"/>
    <d v="2013-01-31T00:00:00"/>
    <n v="9"/>
    <n v="0.05"/>
    <n v="5.84"/>
    <n v="1"/>
    <n v="52.56"/>
  </r>
  <r>
    <n v="7477"/>
    <n v="85863"/>
    <s v="Lori Kim"/>
    <s v="Air Cargo"/>
    <x v="2"/>
    <x v="3"/>
    <s v="Medium"/>
    <s v="Champagne"/>
    <x v="0"/>
    <x v="4"/>
    <s v="Chateau de Campuget Costieres de Nimes Tradition Rose 2015"/>
    <s v="Extra Large Crate"/>
    <s v="Cessnock"/>
    <x v="731"/>
    <d v="2013-07-03T00:00:00"/>
    <n v="4"/>
    <n v="0.09"/>
    <n v="60.98"/>
    <n v="30"/>
    <n v="243.92"/>
  </r>
  <r>
    <n v="7478"/>
    <n v="85858"/>
    <s v="Lori Kim"/>
    <s v="Express Road Cargo"/>
    <x v="1"/>
    <x v="3"/>
    <s v="Medium"/>
    <s v="Chardonnay"/>
    <x v="0"/>
    <x v="4"/>
    <s v="Villa Maria Private Bin Sauvignon Blanc 2015"/>
    <s v="Standard Size Crate"/>
    <s v="Blue Mountains"/>
    <x v="120"/>
    <d v="2010-07-04T00:00:00"/>
    <n v="3"/>
    <n v="0.05"/>
    <n v="17.48"/>
    <n v="1.99"/>
    <n v="52.44"/>
  </r>
  <r>
    <n v="7479"/>
    <n v="89052"/>
    <s v="Keith Ramos"/>
    <s v="Express Road Cargo"/>
    <x v="1"/>
    <x v="3"/>
    <s v="Critical"/>
    <s v="Sauvignon Blanc"/>
    <x v="0"/>
    <x v="4"/>
    <s v="Villa Maria Private Bin Sauvignon Blanc 2015"/>
    <s v="Standard Size Crate"/>
    <s v="Tamworth"/>
    <x v="364"/>
    <d v="2013-12-10T00:00:00"/>
    <n v="2"/>
    <n v="0.04"/>
    <n v="28.48"/>
    <n v="1.99"/>
    <n v="56.96"/>
  </r>
  <r>
    <n v="7480"/>
    <n v="89052"/>
    <s v="Keith Ramos"/>
    <s v="Express Road Cargo"/>
    <x v="1"/>
    <x v="3"/>
    <s v="Critical"/>
    <s v="Reisling"/>
    <x v="0"/>
    <x v="4"/>
    <s v="Robert Oatley Sauvignon Blanc 2013"/>
    <s v="Mini Crate"/>
    <s v="Sydney"/>
    <x v="364"/>
    <d v="2013-12-11T00:00:00"/>
    <n v="12"/>
    <n v="0"/>
    <n v="699.99"/>
    <n v="24.49"/>
    <n v="8399.880000000001"/>
  </r>
  <r>
    <n v="7481"/>
    <n v="89990"/>
    <s v="Billy Harrison"/>
    <s v="Express Road Cargo"/>
    <x v="0"/>
    <x v="3"/>
    <s v="Low"/>
    <s v="Malbec"/>
    <x v="0"/>
    <x v="4"/>
    <s v="Marques de Caceres Rioja Rosado 2014"/>
    <s v="Large Crate"/>
    <s v="Campbeltown"/>
    <x v="923"/>
    <d v="2012-08-03T00:00:00"/>
    <n v="10"/>
    <n v="0.08"/>
    <n v="10.44"/>
    <n v="5.75"/>
    <n v="104.39999999999999"/>
  </r>
  <r>
    <n v="7482"/>
    <n v="91027"/>
    <s v="Alan Weaver"/>
    <s v="Express Road Cargo"/>
    <x v="0"/>
    <x v="3"/>
    <s v="Medium"/>
    <s v="Zinfandel"/>
    <x v="0"/>
    <x v="4"/>
    <s v="Louis Roederer Cristal Brut with Gift Box 2007"/>
    <s v="Large Crate"/>
    <s v="Dubbo"/>
    <x v="299"/>
    <d v="2012-02-06T00:00:00"/>
    <n v="9"/>
    <n v="0.05"/>
    <n v="19.98"/>
    <n v="5.77"/>
    <n v="179.82"/>
  </r>
  <r>
    <n v="7483"/>
    <n v="91027"/>
    <s v="Alan Weaver"/>
    <s v="Express Road Cargo"/>
    <x v="0"/>
    <x v="3"/>
    <s v="Medium"/>
    <s v="Merlot"/>
    <x v="0"/>
    <x v="4"/>
    <s v="Veuve Clicquot Brut Yellow Label"/>
    <s v="Large Crate"/>
    <s v="Goulburn"/>
    <x v="299"/>
    <d v="2012-02-09T00:00:00"/>
    <n v="8"/>
    <n v="0.01"/>
    <n v="42.76"/>
    <n v="6.22"/>
    <n v="342.08"/>
  </r>
  <r>
    <n v="7484"/>
    <n v="88050"/>
    <s v="Nicole Wright"/>
    <s v="Express Road Cargo"/>
    <x v="0"/>
    <x v="0"/>
    <s v="High"/>
    <s v="Zinfandel"/>
    <x v="0"/>
    <x v="4"/>
    <s v="Pietradolce Etna Rosato 2014"/>
    <s v="Large Crate"/>
    <s v="Darwin"/>
    <x v="415"/>
    <d v="2011-07-22T00:00:00"/>
    <n v="9"/>
    <n v="0.04"/>
    <n v="63.98"/>
    <n v="11.55"/>
    <n v="575.81999999999994"/>
  </r>
  <r>
    <n v="7485"/>
    <n v="88050"/>
    <s v="Nicole Wright"/>
    <s v="Express Road Cargo"/>
    <x v="0"/>
    <x v="0"/>
    <s v="High"/>
    <s v="Pinot Noir"/>
    <x v="0"/>
    <x v="4"/>
    <s v="Chateau d'Esclans Garrus Rose 2013"/>
    <s v="Standard Size Crate"/>
    <s v="Palmerston"/>
    <x v="415"/>
    <d v="2011-07-22T00:00:00"/>
    <n v="4"/>
    <n v="0.1"/>
    <n v="22.01"/>
    <n v="5.53"/>
    <n v="88.04"/>
  </r>
  <r>
    <n v="7486"/>
    <n v="88050"/>
    <s v="Nicole Wright"/>
    <s v="Express Road Cargo"/>
    <x v="0"/>
    <x v="0"/>
    <s v="High"/>
    <s v="Zinfandel"/>
    <x v="0"/>
    <x v="2"/>
    <s v="Laurent-Perrier Brut Millesime 2006"/>
    <s v="Large Crate"/>
    <s v="Palmerston"/>
    <x v="415"/>
    <d v="2011-07-21T00:00:00"/>
    <n v="13"/>
    <n v="0.01"/>
    <n v="120.33"/>
    <n v="19.989999999999998"/>
    <n v="1564.29"/>
  </r>
  <r>
    <n v="7487"/>
    <n v="86069"/>
    <s v="Alan Black"/>
    <s v="Express Road Cargo"/>
    <x v="1"/>
    <x v="1"/>
    <s v="High"/>
    <s v="Reisling"/>
    <x v="0"/>
    <x v="2"/>
    <s v="Mercer Canyons Chardonnay 2013"/>
    <s v="Standard Size Crate"/>
    <s v="Ballarat"/>
    <x v="664"/>
    <d v="2012-07-25T00:00:00"/>
    <n v="14"/>
    <n v="0"/>
    <n v="28.48"/>
    <n v="1.99"/>
    <n v="398.72"/>
  </r>
  <r>
    <n v="7488"/>
    <n v="86069"/>
    <s v="Alan Black"/>
    <s v="Express Road Cargo"/>
    <x v="2"/>
    <x v="1"/>
    <s v="High"/>
    <s v="Champagne"/>
    <x v="0"/>
    <x v="2"/>
    <s v="Chateau de Campuget Costieres de Nimes Tradition Rose 2015"/>
    <s v="Standard Size Crate"/>
    <s v="Melbourne"/>
    <x v="664"/>
    <d v="2012-07-26T00:00:00"/>
    <n v="14"/>
    <n v="0.03"/>
    <n v="22.23"/>
    <n v="3.63"/>
    <n v="311.22000000000003"/>
  </r>
  <r>
    <n v="7489"/>
    <n v="86069"/>
    <s v="Alan Black"/>
    <s v="Express Road Cargo"/>
    <x v="0"/>
    <x v="1"/>
    <s v="High"/>
    <s v="Pinot Noir"/>
    <x v="0"/>
    <x v="2"/>
    <s v="Roederer Estate Brut"/>
    <s v="Large Crate"/>
    <s v="Benalla"/>
    <x v="664"/>
    <d v="2012-07-27T00:00:00"/>
    <n v="15"/>
    <n v="0"/>
    <n v="6.48"/>
    <n v="8.4"/>
    <n v="97.2"/>
  </r>
  <r>
    <n v="7490"/>
    <n v="88886"/>
    <s v="Irene Adams"/>
    <s v="Express Road Cargo"/>
    <x v="0"/>
    <x v="0"/>
    <s v="High"/>
    <s v="Zinfandel"/>
    <x v="0"/>
    <x v="2"/>
    <s v="Bollinger Brut Special Cuvee"/>
    <s v="Full Container"/>
    <s v="Bundaberg"/>
    <x v="1292"/>
    <d v="2012-07-31T00:00:00"/>
    <n v="10"/>
    <n v="0.1"/>
    <n v="4.84"/>
    <n v="0.71"/>
    <n v="48.4"/>
  </r>
  <r>
    <n v="7491"/>
    <n v="86098"/>
    <s v="Joshua Nichols"/>
    <s v="Express Road Cargo"/>
    <x v="0"/>
    <x v="1"/>
    <s v="Low"/>
    <s v="Shiraz"/>
    <x v="0"/>
    <x v="2"/>
    <s v="Bollinger Brut Special Cuvee"/>
    <s v="Full Container"/>
    <s v="Devonport"/>
    <x v="433"/>
    <d v="2013-05-02T00:00:00"/>
    <n v="9"/>
    <n v="0.06"/>
    <n v="1.76"/>
    <n v="0.7"/>
    <n v="15.84"/>
  </r>
  <r>
    <n v="7492"/>
    <n v="89293"/>
    <s v="George Webb"/>
    <s v="Express Road Cargo"/>
    <x v="0"/>
    <x v="1"/>
    <s v="High"/>
    <s v="Sangiovese"/>
    <x v="0"/>
    <x v="2"/>
    <s v="Bertani Bertarose 2014"/>
    <s v="Full Container"/>
    <s v="Port Lincoln"/>
    <x v="1216"/>
    <d v="2010-12-18T00:00:00"/>
    <n v="11"/>
    <n v="0.1"/>
    <n v="1.68"/>
    <n v="1.57"/>
    <n v="18.48"/>
  </r>
  <r>
    <n v="7493"/>
    <n v="89773"/>
    <s v="Henry Perkins"/>
    <s v="Express Road Cargo"/>
    <x v="0"/>
    <x v="1"/>
    <s v="High"/>
    <s v="Merlot"/>
    <x v="0"/>
    <x v="2"/>
    <s v="Lucien Albrecht Cremant d'Alsace Brut"/>
    <s v="Full Container"/>
    <s v="Adelaide"/>
    <x v="229"/>
    <d v="2013-04-26T00:00:00"/>
    <n v="12"/>
    <n v="0"/>
    <n v="3.28"/>
    <n v="3.97"/>
    <n v="39.36"/>
  </r>
  <r>
    <n v="7494"/>
    <n v="86906"/>
    <s v="Julie Roberts"/>
    <s v="Express Road Cargo"/>
    <x v="0"/>
    <x v="3"/>
    <s v="High"/>
    <s v="Pinot Noir"/>
    <x v="0"/>
    <x v="2"/>
    <s v="Simonnet-Febvre Cremant de Bourgogne Blanc"/>
    <s v="Large Crate"/>
    <s v="Grafton"/>
    <x v="754"/>
    <d v="2012-02-26T00:00:00"/>
    <n v="2"/>
    <n v="0.02"/>
    <n v="52.4"/>
    <n v="16.11"/>
    <n v="104.8"/>
  </r>
  <r>
    <n v="7495"/>
    <n v="86906"/>
    <s v="Sandra Ortiz"/>
    <s v="Express Road Cargo"/>
    <x v="0"/>
    <x v="3"/>
    <s v="High"/>
    <s v="Pinot Noir"/>
    <x v="0"/>
    <x v="2"/>
    <s v="Chateau de Campuget Costieres de Nimes Tradition Rose 2015"/>
    <s v="Large Crate"/>
    <s v="Tamworth"/>
    <x v="754"/>
    <d v="2012-02-27T00:00:00"/>
    <n v="4"/>
    <n v="7.0000000000000007E-2"/>
    <n v="4.9800000000000004"/>
    <n v="8.33"/>
    <n v="19.920000000000002"/>
  </r>
  <r>
    <n v="7496"/>
    <n v="88378"/>
    <s v="Antonio Freeman"/>
    <s v="Air Cargo"/>
    <x v="2"/>
    <x v="1"/>
    <s v="High"/>
    <s v="Sangiovese Rose"/>
    <x v="0"/>
    <x v="2"/>
    <s v="Barnard Griffin Rose of Sangiovese 2014"/>
    <s v="Small Crate"/>
    <s v="Melton"/>
    <x v="1376"/>
    <d v="2011-07-09T00:00:00"/>
    <n v="2"/>
    <n v="0.08"/>
    <n v="259.70999999999998"/>
    <n v="66.67"/>
    <n v="519.41999999999996"/>
  </r>
  <r>
    <n v="7497"/>
    <n v="91448"/>
    <s v="Anthony Snyder"/>
    <s v="Express Road Cargo"/>
    <x v="0"/>
    <x v="1"/>
    <s v="Medium"/>
    <s v="Zinfandel"/>
    <x v="0"/>
    <x v="2"/>
    <s v="Pierre Sparr Cremant d'Alsace Reserve Brut Rose"/>
    <s v="Large Crate"/>
    <s v="Canberra"/>
    <x v="457"/>
    <d v="2011-08-28T00:00:00"/>
    <n v="11"/>
    <n v="0.02"/>
    <n v="35.44"/>
    <n v="5.09"/>
    <n v="389.84"/>
  </r>
  <r>
    <n v="7498"/>
    <n v="91448"/>
    <s v="Anthony Snyder"/>
    <s v="Express Road Cargo"/>
    <x v="1"/>
    <x v="1"/>
    <s v="Medium"/>
    <s v="Reisling"/>
    <x v="0"/>
    <x v="2"/>
    <s v="Dog Point Vineyard Sauvignon Blanc 2014"/>
    <s v="Large Crate"/>
    <s v="Canberra"/>
    <x v="457"/>
    <d v="2011-08-27T00:00:00"/>
    <n v="7"/>
    <n v="0.08"/>
    <n v="125.99"/>
    <n v="5.26"/>
    <n v="881.93"/>
  </r>
  <r>
    <n v="7499"/>
    <n v="91493"/>
    <s v="Albert Bishop"/>
    <s v="Express Road Cargo"/>
    <x v="2"/>
    <x v="1"/>
    <s v="Medium"/>
    <s v="Grenache Rose"/>
    <x v="0"/>
    <x v="2"/>
    <s v="Locations by Dave Phinney F Rose&quot;"/>
    <s v="Large Crate"/>
    <s v="Hamilton"/>
    <x v="458"/>
    <d v="2012-01-10T00:00:00"/>
    <n v="8"/>
    <n v="0.03"/>
    <n v="29.18"/>
    <n v="8.5500000000000007"/>
    <n v="233.44"/>
  </r>
  <r>
    <n v="7500"/>
    <n v="91493"/>
    <s v="Albert Bishop"/>
    <s v="Express Road Cargo"/>
    <x v="1"/>
    <x v="1"/>
    <s v="Medium"/>
    <s v="Reisling"/>
    <x v="0"/>
    <x v="2"/>
    <s v="Villa Maria Private Bin Sauvignon Blanc 2015"/>
    <s v="Loose Wrap"/>
    <s v="Wodonga"/>
    <x v="458"/>
    <d v="2012-01-09T00:00:00"/>
    <n v="8"/>
    <n v="0.01"/>
    <n v="66.989999999999995"/>
    <n v="13.99"/>
    <n v="535.91999999999996"/>
  </r>
  <r>
    <n v="7501"/>
    <n v="91493"/>
    <s v="Albert Bishop"/>
    <s v="Road Cargo"/>
    <x v="1"/>
    <x v="1"/>
    <s v="Medium"/>
    <s v="Chardonnay"/>
    <x v="0"/>
    <x v="2"/>
    <s v="Robert Oatley Sauvignon Blanc 2013"/>
    <s v="Large Crate"/>
    <s v="Frankston"/>
    <x v="458"/>
    <d v="2012-01-09T00:00:00"/>
    <n v="3"/>
    <n v="0.01"/>
    <n v="115.99"/>
    <n v="2.5"/>
    <n v="347.96999999999997"/>
  </r>
  <r>
    <n v="7502"/>
    <n v="87201"/>
    <s v="Michael Bryant"/>
    <s v="Express Road Cargo"/>
    <x v="1"/>
    <x v="1"/>
    <s v="Critical"/>
    <s v="Reisling"/>
    <x v="0"/>
    <x v="2"/>
    <s v="The White Knight Sauvignon Blanc 2014"/>
    <s v="Large Crate"/>
    <s v="Melton"/>
    <x v="365"/>
    <d v="2013-03-05T00:00:00"/>
    <n v="13"/>
    <n v="0.05"/>
    <n v="45.99"/>
    <n v="2.5"/>
    <n v="597.87"/>
  </r>
  <r>
    <n v="7503"/>
    <n v="91584"/>
    <s v="Jeffrey Green"/>
    <s v="Express Road Cargo"/>
    <x v="0"/>
    <x v="2"/>
    <s v="Not Specified"/>
    <s v="Pinot Noir"/>
    <x v="0"/>
    <x v="2"/>
    <s v="JCB N¬∞21 Brut Cremant de Bourgogne"/>
    <s v="Large Crate"/>
    <s v="Albany"/>
    <x v="720"/>
    <d v="2010-03-28T00:00:00"/>
    <n v="2"/>
    <n v="0.1"/>
    <n v="5.18"/>
    <n v="5.74"/>
    <n v="10.36"/>
  </r>
  <r>
    <n v="7504"/>
    <n v="89085"/>
    <s v="Kimberly Austin"/>
    <s v="Express Road Cargo"/>
    <x v="0"/>
    <x v="3"/>
    <s v="Critical"/>
    <s v="Pinot Noir"/>
    <x v="0"/>
    <x v="2"/>
    <s v="JCB N¬∞21 Brut Cremant de Bourgogne"/>
    <s v="Large Crate"/>
    <s v="Dubbo"/>
    <x v="459"/>
    <d v="2011-04-02T00:00:00"/>
    <n v="9"/>
    <n v="0.06"/>
    <n v="24.95"/>
    <n v="2.99"/>
    <n v="224.54999999999998"/>
  </r>
  <r>
    <n v="7505"/>
    <n v="88656"/>
    <s v="Peter Smith"/>
    <s v="Express Road Cargo"/>
    <x v="1"/>
    <x v="1"/>
    <s v="Low"/>
    <s v="Sauvignon Blanc"/>
    <x v="0"/>
    <x v="2"/>
    <s v="Grgich Hills Chardonnay 2012"/>
    <s v="Standard Size Crate"/>
    <s v="Port Lincoln"/>
    <x v="146"/>
    <d v="2010-04-11T00:00:00"/>
    <n v="12"/>
    <n v="0"/>
    <n v="35.99"/>
    <n v="0.99"/>
    <n v="431.88"/>
  </r>
  <r>
    <n v="7506"/>
    <n v="91305"/>
    <s v="Matthew James"/>
    <s v="Express Road Cargo"/>
    <x v="2"/>
    <x v="0"/>
    <s v="Medium"/>
    <s v="Sangiovese Rose"/>
    <x v="0"/>
    <x v="2"/>
    <s v="Pietradolce Etna Rosato 2014"/>
    <s v="Large Crate"/>
    <s v="Townsville"/>
    <x v="1135"/>
    <d v="2010-09-17T00:00:00"/>
    <n v="22"/>
    <n v="0"/>
    <n v="29.34"/>
    <n v="7.87"/>
    <n v="645.48"/>
  </r>
  <r>
    <n v="7507"/>
    <n v="91226"/>
    <s v="Patrick Ray"/>
    <s v="Express Road Cargo"/>
    <x v="2"/>
    <x v="3"/>
    <s v="Medium"/>
    <s v="Cremant"/>
    <x v="0"/>
    <x v="2"/>
    <s v="Sutter Home White Zinfandel"/>
    <s v="Full Container"/>
    <s v="Lithgow"/>
    <x v="1369"/>
    <d v="2013-02-22T00:00:00"/>
    <n v="2"/>
    <n v="0.05"/>
    <n v="37.93"/>
    <n v="13.99"/>
    <n v="75.86"/>
  </r>
  <r>
    <n v="7508"/>
    <n v="90504"/>
    <s v="Chris Marshall"/>
    <s v="Express Road Cargo"/>
    <x v="0"/>
    <x v="1"/>
    <s v="Critical"/>
    <s v="Malbec"/>
    <x v="0"/>
    <x v="2"/>
    <s v="Lucien Albrecht Cremant d'Alsace Brut"/>
    <s v="Large Crate"/>
    <s v="Ararat"/>
    <x v="218"/>
    <d v="2012-01-12T00:00:00"/>
    <n v="13"/>
    <n v="0.08"/>
    <n v="165.98"/>
    <n v="19.989999999999998"/>
    <n v="2157.7399999999998"/>
  </r>
  <r>
    <n v="7509"/>
    <n v="90504"/>
    <s v="Chris Marshall"/>
    <s v="Road Cargo"/>
    <x v="1"/>
    <x v="1"/>
    <s v="Critical"/>
    <s v="Pinot Gris"/>
    <x v="0"/>
    <x v="2"/>
    <s v="Dog Point Vineyard Sauvignon Blanc 2014"/>
    <s v="Standard Size Crate"/>
    <s v="Geelong"/>
    <x v="218"/>
    <d v="2012-01-13T00:00:00"/>
    <n v="11"/>
    <n v="0.08"/>
    <n v="39.479999999999997"/>
    <n v="1.99"/>
    <n v="434.28"/>
  </r>
  <r>
    <n v="7510"/>
    <n v="90504"/>
    <s v="Chris Marshall"/>
    <s v="Express Road Cargo"/>
    <x v="0"/>
    <x v="1"/>
    <s v="Critical"/>
    <s v="Malbec"/>
    <x v="0"/>
    <x v="2"/>
    <s v="Roederer Estate Brut"/>
    <s v="Large Crate"/>
    <s v="Ararat"/>
    <x v="218"/>
    <d v="2012-01-13T00:00:00"/>
    <n v="1"/>
    <n v="0.04"/>
    <n v="6.48"/>
    <n v="5.4"/>
    <n v="6.48"/>
  </r>
  <r>
    <n v="7511"/>
    <n v="89208"/>
    <s v="Thomas Miller"/>
    <s v="Air Cargo"/>
    <x v="2"/>
    <x v="2"/>
    <s v="Critical"/>
    <s v="Sangiovese Rose"/>
    <x v="0"/>
    <x v="2"/>
    <s v="Sutter Home White Zinfandel"/>
    <s v="Extra Large Crate"/>
    <s v="Freemantle"/>
    <x v="142"/>
    <d v="2013-08-18T00:00:00"/>
    <n v="9"/>
    <n v="0.05"/>
    <n v="70.98"/>
    <n v="30"/>
    <n v="638.82000000000005"/>
  </r>
  <r>
    <n v="7512"/>
    <n v="89208"/>
    <s v="Thomas Miller"/>
    <s v="Express Road Cargo"/>
    <x v="0"/>
    <x v="2"/>
    <s v="Critical"/>
    <s v="Shiraz"/>
    <x v="0"/>
    <x v="2"/>
    <s v="Langlois Chateau Cremant de Loire Brut"/>
    <s v="Large Crate"/>
    <s v="Geraldton"/>
    <x v="142"/>
    <d v="2013-08-18T00:00:00"/>
    <n v="9"/>
    <n v="0.05"/>
    <n v="4.9800000000000004"/>
    <n v="4.7"/>
    <n v="44.820000000000007"/>
  </r>
  <r>
    <n v="7513"/>
    <n v="87844"/>
    <s v="William West"/>
    <s v="Express Road Cargo"/>
    <x v="0"/>
    <x v="1"/>
    <s v="High"/>
    <s v="Malbec"/>
    <x v="0"/>
    <x v="2"/>
    <s v="Miraval Rose (1.5 Liter Magnum) 2014"/>
    <s v="Standard Size Crate"/>
    <s v="Hamilton"/>
    <x v="329"/>
    <d v="2013-06-20T00:00:00"/>
    <n v="11"/>
    <n v="0.03"/>
    <n v="20.149999999999999"/>
    <n v="8.99"/>
    <n v="221.64999999999998"/>
  </r>
  <r>
    <n v="7514"/>
    <n v="88212"/>
    <s v="Dennis Berry"/>
    <s v="Express Road Cargo"/>
    <x v="0"/>
    <x v="2"/>
    <s v="Critical"/>
    <s v="Zinfandel"/>
    <x v="0"/>
    <x v="2"/>
    <s v="Pierre Sparr Cremant d'Alsace Reserve Brut Rose"/>
    <s v="Large Crate"/>
    <s v="Bunbury"/>
    <x v="827"/>
    <d v="2010-06-08T00:00:00"/>
    <n v="1"/>
    <n v="0.06"/>
    <n v="44.01"/>
    <n v="3.5"/>
    <n v="44.01"/>
  </r>
  <r>
    <n v="7515"/>
    <n v="88217"/>
    <s v="Dennis Berry"/>
    <s v="Express Road Cargo"/>
    <x v="0"/>
    <x v="2"/>
    <s v="Critical"/>
    <s v="Zinfandel"/>
    <x v="0"/>
    <x v="2"/>
    <s v="Bollinger Brut Special Cuvee"/>
    <s v="Large Crate"/>
    <s v="Perth"/>
    <x v="653"/>
    <d v="2013-06-09T00:00:00"/>
    <n v="8"/>
    <n v="7.0000000000000007E-2"/>
    <n v="4.0599999999999996"/>
    <n v="6.89"/>
    <n v="32.479999999999997"/>
  </r>
  <r>
    <n v="7516"/>
    <n v="88217"/>
    <s v="Dennis Berry"/>
    <s v="Express Road Cargo"/>
    <x v="0"/>
    <x v="2"/>
    <s v="Critical"/>
    <s v="Cabernet Sauvignon"/>
    <x v="0"/>
    <x v="2"/>
    <s v="Orin Swift Cellars Fragile Rose 2014"/>
    <s v="Full Container"/>
    <s v="Mandurah"/>
    <x v="653"/>
    <d v="2013-06-08T00:00:00"/>
    <n v="4"/>
    <n v="0.1"/>
    <n v="1.26"/>
    <n v="0.7"/>
    <n v="5.04"/>
  </r>
  <r>
    <n v="7517"/>
    <n v="86615"/>
    <s v="Ralph Meyer"/>
    <s v="Express Road Cargo"/>
    <x v="1"/>
    <x v="0"/>
    <s v="Not Specified"/>
    <s v="Reisling"/>
    <x v="0"/>
    <x v="2"/>
    <s v="Angeline Sauvignon Blanc 2014"/>
    <s v="Standard Size Crate"/>
    <s v="Darwin"/>
    <x v="612"/>
    <d v="2012-11-09T00:00:00"/>
    <n v="22"/>
    <n v="7.0000000000000007E-2"/>
    <n v="55.99"/>
    <n v="1.25"/>
    <n v="1231.78"/>
  </r>
  <r>
    <n v="7518"/>
    <n v="86590"/>
    <s v="Clarence Freeman"/>
    <s v="Road Cargo"/>
    <x v="2"/>
    <x v="3"/>
    <s v="Medium"/>
    <s v="Grenache Rose"/>
    <x v="0"/>
    <x v="2"/>
    <s v="Chateau D'Aqueria Tavel Rose 2013"/>
    <s v="Full Container"/>
    <s v="Albury"/>
    <x v="172"/>
    <d v="2013-12-08T00:00:00"/>
    <n v="22"/>
    <n v="0.05"/>
    <n v="70.709999999999994"/>
    <n v="37.58"/>
    <n v="1555.62"/>
  </r>
  <r>
    <n v="7519"/>
    <n v="86575"/>
    <s v="Clarence Freeman"/>
    <s v="Express Road Cargo"/>
    <x v="0"/>
    <x v="3"/>
    <s v="Medium"/>
    <s v="Sangiovese"/>
    <x v="0"/>
    <x v="2"/>
    <s v="Belle Glos Oeil de Perdrix Pinot Noir Blanc 2014"/>
    <s v="Large Crate"/>
    <s v="Goulburn"/>
    <x v="240"/>
    <d v="2010-12-09T00:00:00"/>
    <n v="11"/>
    <n v="0.01"/>
    <n v="18.97"/>
    <n v="9.5399999999999991"/>
    <n v="208.67"/>
  </r>
  <r>
    <n v="7520"/>
    <n v="90365"/>
    <s v="Rose Dunn"/>
    <s v="Express Road Cargo"/>
    <x v="0"/>
    <x v="3"/>
    <s v="Low"/>
    <s v="Shiraz"/>
    <x v="0"/>
    <x v="2"/>
    <s v="Lucien Albrecht Cremant d'Alsace Brut Rose"/>
    <s v="Large Crate"/>
    <s v="Albury"/>
    <x v="608"/>
    <d v="2012-08-30T00:00:00"/>
    <n v="1"/>
    <n v="0.1"/>
    <n v="7.1"/>
    <n v="6.05"/>
    <n v="7.1"/>
  </r>
  <r>
    <n v="7521"/>
    <n v="90365"/>
    <s v="Donna Sims"/>
    <s v="Express Road Cargo"/>
    <x v="1"/>
    <x v="1"/>
    <s v="Low"/>
    <s v="Reisling"/>
    <x v="0"/>
    <x v="2"/>
    <s v="Lincourt Courtney's Chardonnay 2012"/>
    <s v="Large Crate"/>
    <s v="Mount Gambier"/>
    <x v="608"/>
    <d v="2012-08-26T00:00:00"/>
    <n v="8"/>
    <n v="0.01"/>
    <n v="205.99"/>
    <n v="2.79"/>
    <n v="1647.92"/>
  </r>
  <r>
    <n v="7522"/>
    <n v="90365"/>
    <s v="Ruby Gutierrez"/>
    <s v="Express Road Cargo"/>
    <x v="0"/>
    <x v="2"/>
    <s v="Low"/>
    <s v="Malbec"/>
    <x v="0"/>
    <x v="2"/>
    <s v="Louis Roederer Cristal Brut 2006"/>
    <s v="Large Crate"/>
    <s v="Freemantle"/>
    <x v="608"/>
    <d v="2012-08-21T00:00:00"/>
    <n v="11"/>
    <n v="0.06"/>
    <n v="3.8"/>
    <n v="1.49"/>
    <n v="41.8"/>
  </r>
  <r>
    <n v="7523"/>
    <n v="90365"/>
    <s v="Bobby Thompson"/>
    <s v="Express Road Cargo"/>
    <x v="2"/>
    <x v="2"/>
    <s v="Low"/>
    <s v="Grenache Rose"/>
    <x v="0"/>
    <x v="2"/>
    <s v="Pietradolce Etna Rosato 2014"/>
    <s v="Mini Crate"/>
    <s v="Geraldton"/>
    <x v="608"/>
    <d v="2012-08-28T00:00:00"/>
    <n v="19"/>
    <n v="7.0000000000000007E-2"/>
    <n v="111.96"/>
    <n v="69"/>
    <n v="2127.2399999999998"/>
  </r>
  <r>
    <n v="7524"/>
    <n v="90658"/>
    <s v="Robert Fox"/>
    <s v="Express Road Cargo"/>
    <x v="2"/>
    <x v="0"/>
    <s v="High"/>
    <s v="Sangiovese Rose"/>
    <x v="0"/>
    <x v="2"/>
    <s v="Barnard Griffin Rose of Sangiovese 2014"/>
    <s v="Loose Wrap"/>
    <s v="Bundaberg"/>
    <x v="426"/>
    <d v="2013-10-08T00:00:00"/>
    <n v="2"/>
    <n v="0.04"/>
    <n v="55.5"/>
    <n v="52.2"/>
    <n v="111"/>
  </r>
  <r>
    <n v="7525"/>
    <n v="90653"/>
    <s v="Robert Fox"/>
    <s v="Road Cargo"/>
    <x v="1"/>
    <x v="0"/>
    <s v="High"/>
    <s v="Sauvignon Blanc"/>
    <x v="0"/>
    <x v="2"/>
    <s v="Dog Point Vineyard Sauvignon Blanc 2014"/>
    <s v="Large Crate"/>
    <s v="Maryborough"/>
    <x v="875"/>
    <d v="2010-10-09T00:00:00"/>
    <n v="5"/>
    <n v="0.1"/>
    <n v="65.989999999999995"/>
    <n v="3.99"/>
    <n v="329.95"/>
  </r>
  <r>
    <n v="7526"/>
    <n v="91217"/>
    <s v="Shirley Bishop"/>
    <s v="Express Road Cargo"/>
    <x v="1"/>
    <x v="3"/>
    <s v="High"/>
    <s v="Sauvignon Blanc"/>
    <x v="0"/>
    <x v="2"/>
    <s v="Los Vascos Sauvignon Blanc 2015"/>
    <s v="Large Crate"/>
    <s v="Bathurst"/>
    <x v="1294"/>
    <d v="2013-10-05T00:00:00"/>
    <n v="7"/>
    <n v="0.05"/>
    <n v="99.99"/>
    <n v="19.989999999999998"/>
    <n v="699.93"/>
  </r>
  <r>
    <n v="7527"/>
    <n v="85972"/>
    <s v="Sean Meyer"/>
    <s v="Air Cargo"/>
    <x v="2"/>
    <x v="1"/>
    <s v="High"/>
    <s v="Champagne"/>
    <x v="0"/>
    <x v="2"/>
    <s v="Sutter Home Pink Moscato"/>
    <s v="Small Crate"/>
    <s v="Devonport"/>
    <x v="1372"/>
    <d v="2012-02-14T00:00:00"/>
    <n v="10"/>
    <n v="0.01"/>
    <n v="145.97999999999999"/>
    <n v="46.2"/>
    <n v="1459.8"/>
  </r>
  <r>
    <n v="7528"/>
    <n v="90572"/>
    <s v="Billy Andrews"/>
    <s v="Road Cargo"/>
    <x v="0"/>
    <x v="3"/>
    <s v="Not Specified"/>
    <s v="Sangiovese"/>
    <x v="0"/>
    <x v="2"/>
    <s v="Orin Swift Cellars Fragile Rose 2014"/>
    <s v="Mini Crate"/>
    <s v="Sydney"/>
    <x v="119"/>
    <d v="2012-06-22T00:00:00"/>
    <n v="7"/>
    <n v="0.05"/>
    <n v="300.64999999999998"/>
    <n v="24.49"/>
    <n v="2104.5499999999997"/>
  </r>
  <r>
    <n v="7529"/>
    <n v="90572"/>
    <s v="Billy Andrews"/>
    <s v="Express Road Cargo"/>
    <x v="2"/>
    <x v="3"/>
    <s v="Not Specified"/>
    <s v="Cremant"/>
    <x v="0"/>
    <x v="2"/>
    <s v="Miraval Rose 2014"/>
    <s v="Standard Size Crate"/>
    <s v="Wagga Wagga"/>
    <x v="119"/>
    <d v="2012-06-23T00:00:00"/>
    <n v="21"/>
    <n v="0.1"/>
    <n v="17.670000000000002"/>
    <n v="8.99"/>
    <n v="371.07000000000005"/>
  </r>
  <r>
    <n v="7530"/>
    <n v="90572"/>
    <s v="Billy Andrews"/>
    <s v="Express Road Cargo"/>
    <x v="0"/>
    <x v="3"/>
    <s v="Not Specified"/>
    <s v="Zinfandel"/>
    <x v="0"/>
    <x v="2"/>
    <s v="Chateau de Campuget Costieres de Nimes Tradition Rose 2015"/>
    <s v="Mini Crate"/>
    <s v="Albury"/>
    <x v="119"/>
    <d v="2012-06-24T00:00:00"/>
    <n v="3"/>
    <n v="0.01"/>
    <n v="64.650000000000006"/>
    <n v="35"/>
    <n v="193.95000000000002"/>
  </r>
  <r>
    <n v="7531"/>
    <n v="91171"/>
    <s v="Joe Torres"/>
    <s v="Express Road Cargo"/>
    <x v="1"/>
    <x v="3"/>
    <s v="Medium"/>
    <s v="Reisling"/>
    <x v="0"/>
    <x v="2"/>
    <s v="Rombauer Chardonnay 2014"/>
    <s v="Standard Size Crate"/>
    <s v="Newcastle"/>
    <x v="541"/>
    <d v="2013-04-10T00:00:00"/>
    <n v="12"/>
    <n v="7.0000000000000007E-2"/>
    <n v="31.11"/>
    <n v="3.6"/>
    <n v="373.32"/>
  </r>
  <r>
    <n v="7532"/>
    <n v="91502"/>
    <s v="Michael Gomez"/>
    <s v="Express Road Cargo"/>
    <x v="1"/>
    <x v="1"/>
    <s v="Not Specified"/>
    <s v="Reisling"/>
    <x v="0"/>
    <x v="2"/>
    <s v="St. Supery Sauvignon Blanc 2015"/>
    <s v="Large Crate"/>
    <s v="Devonport"/>
    <x v="1380"/>
    <d v="2010-12-31T00:00:00"/>
    <n v="22"/>
    <n v="0.01"/>
    <n v="195.99"/>
    <n v="8.99"/>
    <n v="4311.7800000000007"/>
  </r>
  <r>
    <n v="7533"/>
    <n v="91506"/>
    <s v="Clarence Powell"/>
    <s v="Express Road Cargo"/>
    <x v="0"/>
    <x v="1"/>
    <s v="Not Specified"/>
    <s v="Zinfandel"/>
    <x v="0"/>
    <x v="2"/>
    <s v="Lucien Albrecht Cremant d'Alsace Brut"/>
    <s v="Large Crate"/>
    <s v="Hobart"/>
    <x v="1366"/>
    <d v="2014-01-02T00:00:00"/>
    <n v="5"/>
    <n v="0.06"/>
    <n v="12.95"/>
    <n v="4.9800000000000004"/>
    <n v="64.75"/>
  </r>
  <r>
    <n v="7534"/>
    <n v="91506"/>
    <s v="Clarence Powell"/>
    <s v="Air Cargo"/>
    <x v="2"/>
    <x v="1"/>
    <s v="Not Specified"/>
    <s v="Cremant"/>
    <x v="0"/>
    <x v="2"/>
    <s v="Orin Swift Cellars Fragile Rose 2014"/>
    <s v="Extra Large Crate"/>
    <s v="Burnie"/>
    <x v="1366"/>
    <d v="2014-01-02T00:00:00"/>
    <n v="1"/>
    <n v="0"/>
    <n v="122.99"/>
    <n v="70.2"/>
    <n v="122.99"/>
  </r>
  <r>
    <n v="7535"/>
    <n v="91301"/>
    <s v="Scott Campbell"/>
    <s v="Road Cargo"/>
    <x v="2"/>
    <x v="3"/>
    <s v="Medium"/>
    <s v="Sangiovese Rose"/>
    <x v="0"/>
    <x v="2"/>
    <s v="Belle Glos Oeil de Perdrix Pinot Noir Blanc 2014"/>
    <s v="Loose Wrap"/>
    <s v="Newcastle"/>
    <x v="165"/>
    <d v="2011-09-14T00:00:00"/>
    <n v="2"/>
    <n v="0.01"/>
    <n v="62.18"/>
    <n v="10.84"/>
    <n v="124.36"/>
  </r>
  <r>
    <n v="7536"/>
    <n v="85900"/>
    <s v="Jeffrey Stephens"/>
    <s v="Express Road Cargo"/>
    <x v="0"/>
    <x v="0"/>
    <s v="Not Specified"/>
    <s v="Malbec"/>
    <x v="0"/>
    <x v="2"/>
    <s v="Francis Ford Coppola Sofia Rose 2014"/>
    <s v="Large Crate"/>
    <s v="Townsville"/>
    <x v="623"/>
    <d v="2011-04-27T00:00:00"/>
    <n v="7"/>
    <n v="7.0000000000000007E-2"/>
    <n v="4.13"/>
    <n v="0.5"/>
    <n v="28.91"/>
  </r>
  <r>
    <n v="7537"/>
    <n v="85900"/>
    <s v="Edward Rice"/>
    <s v="Express Road Cargo"/>
    <x v="0"/>
    <x v="0"/>
    <s v="Not Specified"/>
    <s v="Pinot Noir"/>
    <x v="0"/>
    <x v="2"/>
    <s v="Sutter Home Pink Moscato"/>
    <s v="Large Crate"/>
    <s v="Brisbane"/>
    <x v="623"/>
    <d v="2011-04-28T00:00:00"/>
    <n v="3"/>
    <n v="0.09"/>
    <n v="4.28"/>
    <n v="6.72"/>
    <n v="12.84"/>
  </r>
  <r>
    <n v="7538"/>
    <n v="90898"/>
    <s v="Dennis Andrews"/>
    <s v="Air Cargo"/>
    <x v="2"/>
    <x v="3"/>
    <s v="Low"/>
    <s v="Champagne"/>
    <x v="0"/>
    <x v="2"/>
    <s v="Miraval Rose 2014"/>
    <s v="Extra Large Crate"/>
    <s v="Blue Mountains"/>
    <x v="837"/>
    <d v="2013-07-01T00:00:00"/>
    <n v="3"/>
    <n v="0.01"/>
    <n v="95.98"/>
    <n v="58.2"/>
    <n v="287.94"/>
  </r>
  <r>
    <n v="7539"/>
    <n v="89729"/>
    <s v="Matthew Austin"/>
    <s v="Express Road Cargo"/>
    <x v="0"/>
    <x v="0"/>
    <s v="Critical"/>
    <s v="Merlot"/>
    <x v="0"/>
    <x v="2"/>
    <s v="Lucien Albrecht Cremant d'Alsace Brut Rose"/>
    <s v="Large Crate"/>
    <s v="Mackay"/>
    <x v="506"/>
    <d v="2010-06-12T00:00:00"/>
    <n v="1"/>
    <n v="0.05"/>
    <n v="5.28"/>
    <n v="6.26"/>
    <n v="5.28"/>
  </r>
  <r>
    <n v="7540"/>
    <n v="89737"/>
    <s v="Matthew Austin"/>
    <s v="Express Road Cargo"/>
    <x v="1"/>
    <x v="0"/>
    <s v="Critical"/>
    <s v="Reisling"/>
    <x v="0"/>
    <x v="2"/>
    <s v="Dog Point Vineyard Sauvignon Blanc 2014"/>
    <s v="Large Crate"/>
    <s v="Brisbane"/>
    <x v="1004"/>
    <d v="2013-06-12T00:00:00"/>
    <n v="9"/>
    <n v="0.03"/>
    <n v="65.989999999999995"/>
    <n v="5.26"/>
    <n v="593.91"/>
  </r>
  <r>
    <n v="7541"/>
    <n v="86747"/>
    <s v="John Butler"/>
    <s v="Express Road Cargo"/>
    <x v="0"/>
    <x v="2"/>
    <s v="Not Specified"/>
    <s v="Sangiovese"/>
    <x v="0"/>
    <x v="2"/>
    <s v="Dopff &amp; Irion Cremant Rose Brut"/>
    <s v="Large Crate"/>
    <s v="Freemantle"/>
    <x v="246"/>
    <d v="2013-03-13T00:00:00"/>
    <n v="10"/>
    <n v="0.05"/>
    <n v="22.84"/>
    <n v="16.920000000000002"/>
    <n v="228.4"/>
  </r>
  <r>
    <n v="7542"/>
    <n v="91023"/>
    <s v="Douglas Kelly"/>
    <s v="Express Road Cargo"/>
    <x v="0"/>
    <x v="3"/>
    <s v="High"/>
    <s v="Malbec"/>
    <x v="0"/>
    <x v="2"/>
    <s v="Veuve Clicquot Brut Yellow Label"/>
    <s v="Large Crate"/>
    <s v="Goulburn"/>
    <x v="931"/>
    <d v="2013-07-17T00:00:00"/>
    <n v="9"/>
    <n v="0.1"/>
    <n v="24.92"/>
    <n v="12.98"/>
    <n v="224.28000000000003"/>
  </r>
  <r>
    <n v="7543"/>
    <n v="90200"/>
    <s v="Alan Murray"/>
    <s v="Express Road Cargo"/>
    <x v="0"/>
    <x v="2"/>
    <s v="Critical"/>
    <s v="Merlot"/>
    <x v="0"/>
    <x v="2"/>
    <s v="Jean-Baptiste Adam Les Natures Cremant d'Alsace Brut"/>
    <s v="Large Crate"/>
    <s v="Albany"/>
    <x v="1225"/>
    <d v="2012-12-31T00:00:00"/>
    <n v="4"/>
    <n v="7.0000000000000007E-2"/>
    <n v="6.48"/>
    <n v="6.6"/>
    <n v="25.92"/>
  </r>
  <r>
    <n v="7544"/>
    <n v="90200"/>
    <s v="Alan Murray"/>
    <s v="Express Road Cargo"/>
    <x v="0"/>
    <x v="2"/>
    <s v="Critical"/>
    <s v="Merlot"/>
    <x v="0"/>
    <x v="2"/>
    <s v="Orin Swift Cellars Fragile Rose 2014"/>
    <s v="Full Container"/>
    <s v="Rockingham"/>
    <x v="1225"/>
    <d v="2012-12-31T00:00:00"/>
    <n v="17"/>
    <n v="0.01"/>
    <n v="4.84"/>
    <n v="0.71"/>
    <n v="82.28"/>
  </r>
  <r>
    <n v="7545"/>
    <n v="90200"/>
    <s v="Alan Murray"/>
    <s v="Express Road Cargo"/>
    <x v="1"/>
    <x v="2"/>
    <s v="Critical"/>
    <s v="Reisling"/>
    <x v="0"/>
    <x v="2"/>
    <s v="Los Vascos Sauvignon Blanc 2015"/>
    <s v="Full Container"/>
    <s v="Geraldton"/>
    <x v="1225"/>
    <d v="2012-12-31T00:00:00"/>
    <n v="24"/>
    <n v="0.1"/>
    <n v="85.99"/>
    <n v="0.99"/>
    <n v="2063.7599999999998"/>
  </r>
  <r>
    <n v="7546"/>
    <n v="89437"/>
    <s v="Johnny Ortiz"/>
    <s v="Express Road Cargo"/>
    <x v="2"/>
    <x v="2"/>
    <s v="Critical"/>
    <s v="Cremant"/>
    <x v="0"/>
    <x v="2"/>
    <s v="Miraval Rose (1.5 Liter Magnum) 2014"/>
    <s v="Mini Crate"/>
    <s v="Rockingham"/>
    <x v="966"/>
    <d v="2013-06-26T00:00:00"/>
    <n v="18"/>
    <n v="0.04"/>
    <n v="36.65"/>
    <n v="22.6"/>
    <n v="659.69999999999993"/>
  </r>
  <r>
    <n v="7547"/>
    <n v="89003"/>
    <s v="Raymond Wood"/>
    <s v="Express Road Cargo"/>
    <x v="0"/>
    <x v="3"/>
    <s v="Medium"/>
    <s v="Malbec"/>
    <x v="0"/>
    <x v="2"/>
    <s v="Pierre Sparr Cremant d'Alsace Reserve Brut Rose"/>
    <s v="Large Crate"/>
    <s v="Lithgow"/>
    <x v="656"/>
    <d v="2013-09-14T00:00:00"/>
    <n v="9"/>
    <n v="0.03"/>
    <n v="7.38"/>
    <n v="11.51"/>
    <n v="66.42"/>
  </r>
  <r>
    <n v="7548"/>
    <n v="88998"/>
    <s v="Raymond Wood"/>
    <s v="Express Road Cargo"/>
    <x v="0"/>
    <x v="3"/>
    <s v="Medium"/>
    <s v="Sangiovese"/>
    <x v="0"/>
    <x v="2"/>
    <s v="Chateau d'Esclans Whispering Angel Rose 2014"/>
    <s v="Large Crate"/>
    <s v="Campbeltown"/>
    <x v="762"/>
    <d v="2010-09-14T00:00:00"/>
    <n v="16"/>
    <n v="0.05"/>
    <n v="6.48"/>
    <n v="7.91"/>
    <n v="103.68"/>
  </r>
  <r>
    <n v="7549"/>
    <n v="88998"/>
    <s v="Raymond Wood"/>
    <s v="Express Road Cargo"/>
    <x v="0"/>
    <x v="3"/>
    <s v="Medium"/>
    <s v="Cabernet Sauvignon"/>
    <x v="0"/>
    <x v="2"/>
    <s v="Simonnet-Febvre Cremant de Bourgogne Blanc"/>
    <s v="Large Crate"/>
    <s v="Wagga Wagga"/>
    <x v="762"/>
    <d v="2010-09-14T00:00:00"/>
    <n v="8"/>
    <n v="0.03"/>
    <n v="111.03"/>
    <n v="8.64"/>
    <n v="888.24"/>
  </r>
  <r>
    <n v="7550"/>
    <n v="85970"/>
    <s v="Sean Meyer"/>
    <s v="Express Road Cargo"/>
    <x v="0"/>
    <x v="1"/>
    <s v="High"/>
    <s v="Sangiovese"/>
    <x v="0"/>
    <x v="2"/>
    <s v="Dopff &amp; Irion Cremant Rose Brut"/>
    <s v="Full Container"/>
    <s v="Devonport"/>
    <x v="1056"/>
    <d v="2011-09-22T00:00:00"/>
    <n v="6"/>
    <n v="0.03"/>
    <n v="5.84"/>
    <n v="1.2"/>
    <n v="35.04"/>
  </r>
  <r>
    <n v="7551"/>
    <n v="85977"/>
    <s v="Sean Meyer"/>
    <s v="Express Road Cargo"/>
    <x v="0"/>
    <x v="1"/>
    <s v="High"/>
    <s v="Shiraz"/>
    <x v="0"/>
    <x v="2"/>
    <s v="Pierre Sparr Cremant d'Alsace Reserve Brut Rose"/>
    <s v="Large Crate"/>
    <s v="Hobart"/>
    <x v="1109"/>
    <d v="2013-09-21T00:00:00"/>
    <n v="4"/>
    <n v="0.04"/>
    <n v="16.91"/>
    <n v="6.25"/>
    <n v="67.64"/>
  </r>
  <r>
    <n v="7552"/>
    <n v="86617"/>
    <s v="Ralph Meyer"/>
    <s v="Express Road Cargo"/>
    <x v="0"/>
    <x v="0"/>
    <s v="Not Specified"/>
    <s v="Cabernet Sauvignon"/>
    <x v="0"/>
    <x v="2"/>
    <s v="Dom Perignon 2006"/>
    <s v="Standard Size Crate"/>
    <s v="Darwin"/>
    <x v="1381"/>
    <d v="2013-07-05T00:00:00"/>
    <n v="16"/>
    <n v="0.02"/>
    <n v="6.84"/>
    <n v="8.3699999999999992"/>
    <n v="109.44"/>
  </r>
  <r>
    <n v="7553"/>
    <n v="86617"/>
    <s v="Samuel Burns"/>
    <s v="Express Road Cargo"/>
    <x v="0"/>
    <x v="0"/>
    <s v="Not Specified"/>
    <s v="Shiraz"/>
    <x v="0"/>
    <x v="2"/>
    <s v="Lucien Albrecht Cremant d'Alsace Brut"/>
    <s v="Large Crate"/>
    <s v="Darwin"/>
    <x v="1381"/>
    <d v="2013-07-07T00:00:00"/>
    <n v="4"/>
    <n v="0.02"/>
    <n v="4.55"/>
    <n v="1.49"/>
    <n v="18.2"/>
  </r>
  <r>
    <n v="7554"/>
    <n v="91054"/>
    <s v="Sarah Howard"/>
    <s v="Express Road Cargo"/>
    <x v="0"/>
    <x v="1"/>
    <s v="Medium"/>
    <s v="Pinot Noir"/>
    <x v="0"/>
    <x v="2"/>
    <s v="Dopff &amp; Irion Cremant Rose Brut"/>
    <s v="Large Crate"/>
    <s v="Victor Harbor"/>
    <x v="934"/>
    <d v="2010-10-13T00:00:00"/>
    <n v="1"/>
    <n v="0.01"/>
    <n v="7.28"/>
    <n v="11.15"/>
    <n v="7.28"/>
  </r>
  <r>
    <n v="7555"/>
    <n v="86444"/>
    <s v="Deborah Reid"/>
    <s v="Express Road Cargo"/>
    <x v="0"/>
    <x v="1"/>
    <s v="Medium"/>
    <s v="Shiraz"/>
    <x v="0"/>
    <x v="2"/>
    <s v="Louis Roederer Cristal Brut with Gift Box 2007"/>
    <s v="Large Crate"/>
    <s v="Burnie"/>
    <x v="109"/>
    <d v="2013-03-31T00:00:00"/>
    <n v="7"/>
    <n v="0.1"/>
    <n v="6.48"/>
    <n v="9.17"/>
    <n v="45.36"/>
  </r>
  <r>
    <n v="7556"/>
    <n v="86444"/>
    <s v="Deborah Reid"/>
    <s v="Express Road Cargo"/>
    <x v="0"/>
    <x v="1"/>
    <s v="Medium"/>
    <s v="Merlot"/>
    <x v="0"/>
    <x v="2"/>
    <s v="Chateau D'Aqueria Tavel Rose 2013"/>
    <s v="Standard Size Crate"/>
    <s v="Hobart"/>
    <x v="109"/>
    <d v="2013-03-31T00:00:00"/>
    <n v="8"/>
    <n v="7.0000000000000007E-2"/>
    <n v="22.99"/>
    <n v="8.99"/>
    <n v="183.92"/>
  </r>
  <r>
    <n v="7557"/>
    <n v="88783"/>
    <s v="Ronald Dean"/>
    <s v="Express Road Cargo"/>
    <x v="0"/>
    <x v="1"/>
    <s v="Medium"/>
    <s v="Malbec"/>
    <x v="0"/>
    <x v="2"/>
    <s v="Domaine Lafage Miraflors Rose 2013"/>
    <s v="Large Crate"/>
    <s v="Mount Barker"/>
    <x v="1334"/>
    <d v="2010-11-12T00:00:00"/>
    <n v="33"/>
    <n v="0.04"/>
    <n v="95.43"/>
    <n v="19.989999999999998"/>
    <n v="3149.19"/>
  </r>
  <r>
    <n v="7558"/>
    <n v="90311"/>
    <s v="Nicholas Gonzales"/>
    <s v="Express Road Cargo"/>
    <x v="1"/>
    <x v="1"/>
    <s v="Not Specified"/>
    <s v="Pinot Gris"/>
    <x v="0"/>
    <x v="2"/>
    <s v="Lincourt Courtney's Chardonnay 2012"/>
    <s v="Standard Size Crate"/>
    <s v="Adelaide"/>
    <x v="1017"/>
    <d v="2011-12-14T00:00:00"/>
    <n v="11"/>
    <n v="0.09"/>
    <n v="8.33"/>
    <n v="1.99"/>
    <n v="91.63"/>
  </r>
  <r>
    <n v="7559"/>
    <n v="86089"/>
    <s v="George Coleman"/>
    <s v="Road Cargo"/>
    <x v="1"/>
    <x v="3"/>
    <s v="Not Specified"/>
    <s v="Sauvignon Blanc"/>
    <x v="0"/>
    <x v="2"/>
    <s v="Villa Maria Private Bin Sauvignon Blanc 2015"/>
    <s v="Large Crate"/>
    <s v="Campbeltown"/>
    <x v="179"/>
    <d v="2013-01-30T00:00:00"/>
    <n v="13"/>
    <n v="0.02"/>
    <n v="34.979999999999997"/>
    <n v="7.53"/>
    <n v="454.73999999999995"/>
  </r>
  <r>
    <n v="7560"/>
    <n v="86089"/>
    <s v="George Coleman"/>
    <s v="Express Road Cargo"/>
    <x v="1"/>
    <x v="3"/>
    <s v="Not Specified"/>
    <s v="Chardonnay"/>
    <x v="0"/>
    <x v="2"/>
    <s v="The White Knight Sauvignon Blanc 2014"/>
    <s v="Standard Size Crate"/>
    <s v="Queanbeyan"/>
    <x v="179"/>
    <d v="2013-01-29T00:00:00"/>
    <n v="12"/>
    <n v="0.01"/>
    <n v="4.8899999999999997"/>
    <n v="4.93"/>
    <n v="58.679999999999993"/>
  </r>
  <r>
    <n v="7561"/>
    <n v="91557"/>
    <s v="Jeffrey Graham"/>
    <s v="Express Road Cargo"/>
    <x v="1"/>
    <x v="3"/>
    <s v="Low"/>
    <s v="Pinot Gris"/>
    <x v="0"/>
    <x v="2"/>
    <s v="Rombauer Chardonnay 2014"/>
    <s v="Large Crate"/>
    <s v="Dubbo"/>
    <x v="1130"/>
    <d v="2013-05-22T00:00:00"/>
    <n v="7"/>
    <n v="0.03"/>
    <n v="256.99"/>
    <n v="11.25"/>
    <n v="1798.93"/>
  </r>
  <r>
    <n v="7562"/>
    <n v="89539"/>
    <s v="Rebecca Myers"/>
    <s v="Express Road Cargo"/>
    <x v="2"/>
    <x v="3"/>
    <s v="High"/>
    <s v="Grenache Rose"/>
    <x v="0"/>
    <x v="2"/>
    <s v="Miraval Rose 2014"/>
    <s v="Full Container"/>
    <s v="Orange"/>
    <x v="897"/>
    <d v="2011-03-06T00:00:00"/>
    <n v="8"/>
    <n v="0.04"/>
    <n v="1.68"/>
    <n v="0.7"/>
    <n v="13.44"/>
  </r>
  <r>
    <n v="7563"/>
    <n v="86603"/>
    <s v="Sean Shaw"/>
    <s v="Express Road Cargo"/>
    <x v="0"/>
    <x v="2"/>
    <s v="Critical"/>
    <s v="Pinot Noir"/>
    <x v="0"/>
    <x v="2"/>
    <s v="Orin Swift Cellars Fragile Rose 2014"/>
    <s v="Full Container"/>
    <s v="Bunbury"/>
    <x v="1158"/>
    <d v="2011-07-05T00:00:00"/>
    <n v="1"/>
    <n v="7.0000000000000007E-2"/>
    <n v="21.98"/>
    <n v="8.32"/>
    <n v="21.98"/>
  </r>
  <r>
    <n v="7564"/>
    <n v="91000"/>
    <s v="Wayne Mitchell"/>
    <s v="Road Cargo"/>
    <x v="0"/>
    <x v="3"/>
    <s v="Critical"/>
    <s v="Malbec"/>
    <x v="0"/>
    <x v="2"/>
    <s v="Lucien Albrecht Cremant d'Alsace Brut"/>
    <s v="Large Crate"/>
    <s v="Albury"/>
    <x v="1382"/>
    <d v="2010-10-08T00:00:00"/>
    <n v="14"/>
    <n v="7.0000000000000007E-2"/>
    <n v="5.18"/>
    <n v="5.74"/>
    <n v="72.52"/>
  </r>
  <r>
    <n v="7565"/>
    <n v="88020"/>
    <s v="Christopher Bryant"/>
    <s v="Express Road Cargo"/>
    <x v="0"/>
    <x v="3"/>
    <s v="Medium"/>
    <s v="Pinot Noir"/>
    <x v="0"/>
    <x v="2"/>
    <s v="Orin Swift Cellars Fragile Rose 2014"/>
    <s v="Large Crate"/>
    <s v="Campbeltown"/>
    <x v="196"/>
    <d v="2013-01-19T00:00:00"/>
    <n v="5"/>
    <n v="0.1"/>
    <n v="7.64"/>
    <n v="1.39"/>
    <n v="38.199999999999996"/>
  </r>
  <r>
    <n v="7566"/>
    <n v="88020"/>
    <s v="Christopher Bryant"/>
    <s v="Express Road Cargo"/>
    <x v="1"/>
    <x v="3"/>
    <s v="Medium"/>
    <s v="Reisling"/>
    <x v="0"/>
    <x v="2"/>
    <s v="Dog Point Vineyard Sauvignon Blanc 2014"/>
    <s v="Large Crate"/>
    <s v="Bathurst"/>
    <x v="196"/>
    <d v="2013-01-19T00:00:00"/>
    <n v="1"/>
    <n v="0"/>
    <n v="125.99"/>
    <n v="2.5"/>
    <n v="125.99"/>
  </r>
  <r>
    <n v="7567"/>
    <n v="88020"/>
    <s v="Henry Ray"/>
    <s v="Express Road Cargo"/>
    <x v="0"/>
    <x v="0"/>
    <s v="Medium"/>
    <s v="Pinot Noir"/>
    <x v="0"/>
    <x v="2"/>
    <s v="Chateau d'Esclans Garrus Rose 2013"/>
    <s v="Full Container"/>
    <s v="Palmerston"/>
    <x v="196"/>
    <d v="2013-01-18T00:00:00"/>
    <n v="7"/>
    <n v="0.1"/>
    <n v="11.55"/>
    <n v="2.36"/>
    <n v="80.850000000000009"/>
  </r>
  <r>
    <n v="7568"/>
    <n v="90721"/>
    <s v="Harold Burke"/>
    <s v="Express Road Cargo"/>
    <x v="2"/>
    <x v="1"/>
    <s v="Low"/>
    <s v="Cremant"/>
    <x v="0"/>
    <x v="2"/>
    <s v="Orin Swift Cellars Fragile Rose 2014"/>
    <s v="Standard Size Crate"/>
    <s v="Canberra"/>
    <x v="1118"/>
    <d v="2012-06-11T00:00:00"/>
    <n v="11"/>
    <n v="0.05"/>
    <n v="22.72"/>
    <n v="8.99"/>
    <n v="249.92"/>
  </r>
  <r>
    <n v="7569"/>
    <n v="90721"/>
    <s v="Harold Burke"/>
    <s v="Express Road Cargo"/>
    <x v="0"/>
    <x v="1"/>
    <s v="Low"/>
    <s v="Sangiovese"/>
    <x v="0"/>
    <x v="2"/>
    <s v="Lucien Albrecht Cremant d'Alsace Brut"/>
    <s v="Full Container"/>
    <s v="Canberra"/>
    <x v="1118"/>
    <d v="2012-06-11T00:00:00"/>
    <n v="20"/>
    <n v="0.02"/>
    <n v="1.81"/>
    <n v="1.56"/>
    <n v="36.200000000000003"/>
  </r>
  <r>
    <n v="7570"/>
    <n v="90721"/>
    <s v="Peter Fox"/>
    <s v="Express Road Cargo"/>
    <x v="2"/>
    <x v="1"/>
    <s v="Low"/>
    <s v="Sangiovese Rose"/>
    <x v="0"/>
    <x v="2"/>
    <s v="Bertani Bertarose 2014"/>
    <s v="Large Crate"/>
    <s v="Canberra"/>
    <x v="1118"/>
    <d v="2012-06-12T00:00:00"/>
    <n v="13"/>
    <n v="0.05"/>
    <n v="63.94"/>
    <n v="14.48"/>
    <n v="831.22"/>
  </r>
  <r>
    <n v="7571"/>
    <n v="89110"/>
    <s v="Philip Ellis"/>
    <s v="Express Road Cargo"/>
    <x v="2"/>
    <x v="2"/>
    <s v="Low"/>
    <s v="Champagne"/>
    <x v="0"/>
    <x v="2"/>
    <s v="Chateau D'Aqueria Tavel Rose 2013"/>
    <s v="Large Crate"/>
    <s v="Bunbury"/>
    <x v="1110"/>
    <d v="2013-06-30T00:00:00"/>
    <n v="2"/>
    <n v="0"/>
    <n v="54.74"/>
    <n v="14.83"/>
    <n v="109.48"/>
  </r>
  <r>
    <n v="7572"/>
    <n v="87921"/>
    <s v="Jack Hanson"/>
    <s v="Express Road Cargo"/>
    <x v="0"/>
    <x v="1"/>
    <s v="High"/>
    <s v="Shiraz"/>
    <x v="0"/>
    <x v="2"/>
    <s v="La Playa Estate Cabernet Sauvignon Rose 2015"/>
    <s v="Full Container"/>
    <s v="Burnie"/>
    <x v="1193"/>
    <d v="2012-10-05T00:00:00"/>
    <n v="20"/>
    <n v="0"/>
    <n v="2.78"/>
    <n v="0.97"/>
    <n v="55.599999999999994"/>
  </r>
  <r>
    <n v="7573"/>
    <n v="87921"/>
    <s v="Steven Sanders"/>
    <s v="Express Road Cargo"/>
    <x v="0"/>
    <x v="3"/>
    <s v="High"/>
    <s v="Merlot"/>
    <x v="0"/>
    <x v="2"/>
    <s v="Dom Perignon 2006"/>
    <s v="Large Crate"/>
    <s v="Goulburn"/>
    <x v="1193"/>
    <d v="2012-10-05T00:00:00"/>
    <n v="20"/>
    <n v="0.03"/>
    <n v="2.61"/>
    <n v="0.5"/>
    <n v="52.199999999999996"/>
  </r>
  <r>
    <n v="7574"/>
    <n v="87921"/>
    <s v="Steven Sanders"/>
    <s v="Express Road Cargo"/>
    <x v="2"/>
    <x v="3"/>
    <s v="High"/>
    <s v="Sangiovese Rose"/>
    <x v="0"/>
    <x v="2"/>
    <s v="Sutter Home White Zinfandel"/>
    <s v="Large Crate"/>
    <s v="Cessnock"/>
    <x v="1193"/>
    <d v="2012-10-05T00:00:00"/>
    <n v="20"/>
    <n v="0.03"/>
    <n v="51.75"/>
    <n v="19.989999999999998"/>
    <n v="1035"/>
  </r>
  <r>
    <n v="7575"/>
    <n v="90130"/>
    <s v="Henry Collins"/>
    <s v="Express Road Cargo"/>
    <x v="1"/>
    <x v="3"/>
    <s v="Low"/>
    <s v="Chardonnay"/>
    <x v="0"/>
    <x v="2"/>
    <s v="Hewitson LuLu Sauvignon Blanc 2014"/>
    <s v="Large Crate"/>
    <s v="Wagga Wagga"/>
    <x v="1367"/>
    <d v="2013-06-20T00:00:00"/>
    <n v="12"/>
    <n v="7.0000000000000007E-2"/>
    <n v="152.47999999999999"/>
    <n v="6.5"/>
    <n v="1829.7599999999998"/>
  </r>
  <r>
    <n v="7576"/>
    <n v="90722"/>
    <s v="Peter Fox"/>
    <s v="Express Road Cargo"/>
    <x v="0"/>
    <x v="1"/>
    <s v="Low"/>
    <s v="Shiraz"/>
    <x v="0"/>
    <x v="2"/>
    <s v="Orin Swift Cellars Fragile Rose 2014"/>
    <s v="Large Crate"/>
    <s v="Canberra"/>
    <x v="209"/>
    <d v="2013-05-24T00:00:00"/>
    <n v="3"/>
    <n v="0.1"/>
    <n v="6.54"/>
    <n v="5.27"/>
    <n v="19.62"/>
  </r>
  <r>
    <n v="7577"/>
    <n v="88269"/>
    <s v="Phillip Gray"/>
    <s v="Express Road Cargo"/>
    <x v="1"/>
    <x v="3"/>
    <s v="High"/>
    <s v="Sauvignon Blanc"/>
    <x v="0"/>
    <x v="2"/>
    <s v="Robert Oatley Sauvignon Blanc 2013"/>
    <s v="Standard Size Crate"/>
    <s v="Queanbeyan"/>
    <x v="516"/>
    <d v="2011-03-08T00:00:00"/>
    <n v="9"/>
    <n v="0.03"/>
    <n v="8.4600000000000009"/>
    <n v="3.62"/>
    <n v="76.140000000000015"/>
  </r>
  <r>
    <n v="7578"/>
    <n v="90100"/>
    <s v="Carlos Fernandez"/>
    <s v="Express Road Cargo"/>
    <x v="1"/>
    <x v="3"/>
    <s v="Critical"/>
    <s v="Sauvignon Blanc"/>
    <x v="0"/>
    <x v="2"/>
    <s v="Robert Oatley Signature Chardonnay 2013"/>
    <s v="Large Crate"/>
    <s v="Wagga Wagga"/>
    <x v="163"/>
    <d v="2012-11-18T00:00:00"/>
    <n v="22"/>
    <n v="0.09"/>
    <n v="115.99"/>
    <n v="5.92"/>
    <n v="2551.7799999999997"/>
  </r>
  <r>
    <n v="7579"/>
    <n v="88519"/>
    <s v="Nancy Lane"/>
    <s v="Express Road Cargo"/>
    <x v="0"/>
    <x v="3"/>
    <s v="Medium"/>
    <s v="Sangiovese"/>
    <x v="0"/>
    <x v="2"/>
    <s v="Locations by Dave Phinney F Rose"/>
    <s v="Large Crate"/>
    <s v="Tamworth"/>
    <x v="19"/>
    <d v="2013-05-09T00:00:00"/>
    <n v="3"/>
    <n v="0.06"/>
    <n v="4.82"/>
    <n v="1.49"/>
    <n v="14.46"/>
  </r>
  <r>
    <n v="7580"/>
    <n v="88519"/>
    <s v="Nancy Lane"/>
    <s v="Express Road Cargo"/>
    <x v="1"/>
    <x v="3"/>
    <s v="Medium"/>
    <s v="Sauvignon Blanc"/>
    <x v="0"/>
    <x v="2"/>
    <s v="Villa Maria Private Bin Sauvignon Blanc 2015"/>
    <s v="Large Crate"/>
    <s v="Bathurst"/>
    <x v="19"/>
    <d v="2013-05-09T00:00:00"/>
    <n v="6"/>
    <n v="0.02"/>
    <n v="175.99"/>
    <n v="8.99"/>
    <n v="1055.94"/>
  </r>
  <r>
    <n v="7581"/>
    <n v="88719"/>
    <s v="Alan Stewart"/>
    <s v="Air Cargo"/>
    <x v="1"/>
    <x v="3"/>
    <s v="Low"/>
    <s v="Pinot Gris"/>
    <x v="0"/>
    <x v="2"/>
    <s v="Lincourt Courtney's Chardonnay 2012"/>
    <s v="Extra Large Crate"/>
    <s v="Orange"/>
    <x v="931"/>
    <d v="2013-07-18T00:00:00"/>
    <n v="11"/>
    <n v="0.09"/>
    <n v="306.14"/>
    <n v="26.53"/>
    <n v="3367.54"/>
  </r>
  <r>
    <n v="7582"/>
    <n v="88719"/>
    <s v="Alan Stewart"/>
    <s v="Express Road Cargo"/>
    <x v="0"/>
    <x v="3"/>
    <s v="Low"/>
    <s v="Shiraz"/>
    <x v="0"/>
    <x v="2"/>
    <s v="Laurent-Perrier Brut Millesime 2006"/>
    <s v="Large Crate"/>
    <s v="Albury"/>
    <x v="931"/>
    <d v="2013-07-25T00:00:00"/>
    <n v="9"/>
    <n v="0.05"/>
    <n v="4.9800000000000004"/>
    <n v="5.49"/>
    <n v="44.820000000000007"/>
  </r>
  <r>
    <n v="7583"/>
    <n v="86376"/>
    <s v="Gerald Olson"/>
    <s v="Express Road Cargo"/>
    <x v="0"/>
    <x v="2"/>
    <s v="Critical"/>
    <s v="Pinot Noir"/>
    <x v="0"/>
    <x v="2"/>
    <s v="Sutter Home White Zinfandel"/>
    <s v="Large Crate"/>
    <s v="Rockingham"/>
    <x v="970"/>
    <d v="2012-01-17T00:00:00"/>
    <n v="10"/>
    <n v="0.01"/>
    <n v="6.3"/>
    <n v="0.5"/>
    <n v="63"/>
  </r>
  <r>
    <n v="7584"/>
    <n v="88819"/>
    <s v="Eugene Martin"/>
    <s v="Express Road Cargo"/>
    <x v="0"/>
    <x v="3"/>
    <s v="Medium"/>
    <s v="Sangiovese"/>
    <x v="0"/>
    <x v="2"/>
    <s v="Locations by Dave Phinney F Rose"/>
    <s v="Large Crate"/>
    <s v="Albury"/>
    <x v="439"/>
    <d v="2010-02-07T00:00:00"/>
    <n v="12"/>
    <n v="7.0000000000000007E-2"/>
    <n v="30.56"/>
    <n v="2.99"/>
    <n v="366.71999999999997"/>
  </r>
  <r>
    <n v="7585"/>
    <n v="88675"/>
    <s v="Aaron Morgan"/>
    <s v="Road Cargo"/>
    <x v="1"/>
    <x v="1"/>
    <s v="Critical"/>
    <s v="Reisling"/>
    <x v="0"/>
    <x v="2"/>
    <s v="Dog Point Vineyard Sauvignon Blanc 2014"/>
    <s v="Large Crate"/>
    <s v="Port Adelaide"/>
    <x v="1213"/>
    <d v="2013-06-06T00:00:00"/>
    <n v="12"/>
    <n v="0.09"/>
    <n v="49.99"/>
    <n v="19.989999999999998"/>
    <n v="599.88"/>
  </r>
  <r>
    <n v="7586"/>
    <n v="88821"/>
    <s v="Eugene Martin"/>
    <s v="Air Cargo"/>
    <x v="2"/>
    <x v="3"/>
    <s v="Critical"/>
    <s v="Sangiovese Rose"/>
    <x v="0"/>
    <x v="2"/>
    <s v="Chateau d'Esclans Garrus Rose 2013"/>
    <s v="Extra Large Crate"/>
    <s v="Campbeltown"/>
    <x v="1193"/>
    <d v="2012-10-03T00:00:00"/>
    <n v="5"/>
    <n v="0.06"/>
    <n v="130.97999999999999"/>
    <n v="30"/>
    <n v="654.9"/>
  </r>
  <r>
    <n v="7587"/>
    <n v="87720"/>
    <s v="Wayne Schmidt"/>
    <s v="Express Road Cargo"/>
    <x v="0"/>
    <x v="2"/>
    <s v="High"/>
    <s v="Sangiovese"/>
    <x v="0"/>
    <x v="2"/>
    <s v="Jean-Baptiste Adam Les Natures Cremant d'Alsace Brut"/>
    <s v="Large Crate"/>
    <s v="Geraldton"/>
    <x v="1125"/>
    <d v="2010-02-21T00:00:00"/>
    <n v="8"/>
    <n v="0.05"/>
    <n v="11.29"/>
    <n v="5.03"/>
    <n v="90.32"/>
  </r>
  <r>
    <n v="7588"/>
    <n v="90565"/>
    <s v="Charles Clark"/>
    <s v="Road Cargo"/>
    <x v="0"/>
    <x v="1"/>
    <s v="Low"/>
    <s v="Malbec"/>
    <x v="0"/>
    <x v="2"/>
    <s v="Domaine Lafage Miraflors Rose 2013"/>
    <s v="Standard Size Crate"/>
    <s v="Canberra"/>
    <x v="872"/>
    <d v="2013-05-17T00:00:00"/>
    <n v="11"/>
    <n v="0.08"/>
    <n v="16.989999999999998"/>
    <n v="8.99"/>
    <n v="186.89"/>
  </r>
  <r>
    <n v="7589"/>
    <n v="89576"/>
    <s v="George Peters"/>
    <s v="Air Cargo"/>
    <x v="2"/>
    <x v="1"/>
    <s v="Critical"/>
    <s v="Sangiovese Rose"/>
    <x v="0"/>
    <x v="2"/>
    <s v="Belle Glos Oeil de Perdrix Pinot Noir Blanc 2014"/>
    <s v="Extra Large Crate"/>
    <s v="Launceston"/>
    <x v="872"/>
    <d v="2013-05-15T00:00:00"/>
    <n v="11"/>
    <n v="0.08"/>
    <n v="25.98"/>
    <n v="14.36"/>
    <n v="285.78000000000003"/>
  </r>
  <r>
    <n v="7590"/>
    <n v="91046"/>
    <s v="Ralph Jones"/>
    <s v="Air Cargo"/>
    <x v="2"/>
    <x v="0"/>
    <s v="Not Specified"/>
    <s v="Champagne"/>
    <x v="0"/>
    <x v="2"/>
    <s v="Miraval Rose (1.5 Liter Magnum) 2014"/>
    <s v="Small Crate"/>
    <s v="Darwin"/>
    <x v="851"/>
    <d v="2012-02-14T00:00:00"/>
    <n v="5"/>
    <n v="0.06"/>
    <n v="286.85000000000002"/>
    <n v="61.76"/>
    <n v="1434.25"/>
  </r>
  <r>
    <n v="7591"/>
    <n v="91318"/>
    <s v="Chris Edwards"/>
    <s v="Express Road Cargo"/>
    <x v="0"/>
    <x v="3"/>
    <s v="High"/>
    <s v="Shiraz"/>
    <x v="0"/>
    <x v="2"/>
    <s v="Chateau de Campuget Costieres de Nimes Tradition Rose 2015"/>
    <s v="Large Crate"/>
    <s v="Cessnock"/>
    <x v="296"/>
    <d v="2011-08-17T00:00:00"/>
    <n v="17"/>
    <n v="0.01"/>
    <n v="12.53"/>
    <n v="7.17"/>
    <n v="213.01"/>
  </r>
  <r>
    <n v="7592"/>
    <n v="89266"/>
    <s v="Dennis Hansen"/>
    <s v="Express Road Cargo"/>
    <x v="0"/>
    <x v="3"/>
    <s v="Not Specified"/>
    <s v="Merlot"/>
    <x v="0"/>
    <x v="2"/>
    <s v="Chateau de Campuget Costieres de Nimes Tradition Rose 2015"/>
    <s v="Full Container"/>
    <s v="Lithgow"/>
    <x v="886"/>
    <d v="2013-04-03T00:00:00"/>
    <n v="9"/>
    <n v="0.08"/>
    <n v="4.63"/>
    <n v="1.93"/>
    <n v="41.67"/>
  </r>
  <r>
    <n v="7593"/>
    <n v="90093"/>
    <s v="Ronald Lane"/>
    <s v="Express Road Cargo"/>
    <x v="1"/>
    <x v="0"/>
    <s v="Critical"/>
    <s v="Chardonnay"/>
    <x v="0"/>
    <x v="2"/>
    <s v="Grgich Hills Chardonnay 2012"/>
    <s v="Standard Size Crate"/>
    <s v="Palmerston"/>
    <x v="542"/>
    <d v="2013-03-03T00:00:00"/>
    <n v="11"/>
    <n v="0.03"/>
    <n v="35.99"/>
    <n v="3.3"/>
    <n v="395.89000000000004"/>
  </r>
  <r>
    <n v="7594"/>
    <n v="88274"/>
    <s v="Phillip Gray"/>
    <s v="Air Cargo"/>
    <x v="2"/>
    <x v="3"/>
    <s v="Medium"/>
    <s v="Grenache Rose"/>
    <x v="0"/>
    <x v="2"/>
    <s v="Bertani Bertarose 2014"/>
    <s v="Small Crate"/>
    <s v="Tamworth"/>
    <x v="632"/>
    <d v="2012-10-19T00:00:00"/>
    <n v="21"/>
    <n v="0.05"/>
    <n v="100.98"/>
    <n v="35.840000000000003"/>
    <n v="2120.58"/>
  </r>
  <r>
    <n v="7595"/>
    <n v="89698"/>
    <s v="Kenneth Peters"/>
    <s v="Express Road Cargo"/>
    <x v="0"/>
    <x v="3"/>
    <s v="Medium"/>
    <s v="Pinot Noir"/>
    <x v="0"/>
    <x v="2"/>
    <s v="JCB N¬∞21 Brut Cremant de Bourgogne"/>
    <s v="Large Crate"/>
    <s v="Penrith"/>
    <x v="764"/>
    <d v="2011-04-19T00:00:00"/>
    <n v="5"/>
    <n v="0.06"/>
    <n v="4.91"/>
    <n v="0.5"/>
    <n v="24.55"/>
  </r>
  <r>
    <n v="7596"/>
    <n v="89698"/>
    <s v="Kenneth Peters"/>
    <s v="Express Road Cargo"/>
    <x v="0"/>
    <x v="3"/>
    <s v="Medium"/>
    <s v="Shiraz"/>
    <x v="0"/>
    <x v="2"/>
    <s v="Barnard Griffin Rose of Sangiovese 2014"/>
    <s v="Full Container"/>
    <s v="Cessnock"/>
    <x v="764"/>
    <d v="2011-04-20T00:00:00"/>
    <n v="11"/>
    <n v="0.01"/>
    <n v="6.04"/>
    <n v="2.14"/>
    <n v="66.44"/>
  </r>
  <r>
    <n v="7597"/>
    <n v="89698"/>
    <s v="Kenneth Peters"/>
    <s v="Express Road Cargo"/>
    <x v="0"/>
    <x v="3"/>
    <s v="Medium"/>
    <s v="Zinfandel"/>
    <x v="0"/>
    <x v="2"/>
    <s v="Dom Perignon 2006"/>
    <s v="Large Crate"/>
    <s v="Newcastle"/>
    <x v="764"/>
    <d v="2011-04-20T00:00:00"/>
    <n v="5"/>
    <n v="7.0000000000000007E-2"/>
    <n v="4.9800000000000004"/>
    <n v="5.0199999999999996"/>
    <n v="24.900000000000002"/>
  </r>
  <r>
    <n v="7598"/>
    <n v="86778"/>
    <s v="Louis Nelson"/>
    <s v="Air Cargo"/>
    <x v="2"/>
    <x v="0"/>
    <s v="Critical"/>
    <s v="Sangiovese Rose"/>
    <x v="0"/>
    <x v="2"/>
    <s v="Miraval Rose 2014"/>
    <s v="Small Crate"/>
    <s v="Gladstone"/>
    <x v="1303"/>
    <d v="2012-12-18T00:00:00"/>
    <n v="17"/>
    <n v="7.0000000000000007E-2"/>
    <n v="31.76"/>
    <n v="45.51"/>
    <n v="539.92000000000007"/>
  </r>
  <r>
    <n v="7599"/>
    <n v="89727"/>
    <s v="Jeffrey Jacobs"/>
    <s v="Express Road Cargo"/>
    <x v="0"/>
    <x v="1"/>
    <s v="Medium"/>
    <s v="Pinot Noir"/>
    <x v="0"/>
    <x v="2"/>
    <s v="Laurent-Perrier Brut Millesime 2006"/>
    <s v="Large Crate"/>
    <s v="Canberra"/>
    <x v="1159"/>
    <d v="2012-10-27T00:00:00"/>
    <n v="18"/>
    <n v="0.05"/>
    <n v="59.98"/>
    <n v="3.99"/>
    <n v="1079.6399999999999"/>
  </r>
  <r>
    <n v="7600"/>
    <n v="89727"/>
    <s v="Mildred Elliott"/>
    <s v="Express Road Cargo"/>
    <x v="1"/>
    <x v="1"/>
    <s v="Medium"/>
    <s v="Pinot Gris"/>
    <x v="0"/>
    <x v="2"/>
    <s v="Robert Oatley Signature Chardonnay 2013"/>
    <s v="Large Crate"/>
    <s v="Geelong"/>
    <x v="1159"/>
    <d v="2012-10-27T00:00:00"/>
    <n v="20"/>
    <n v="0.1"/>
    <n v="205.99"/>
    <n v="5.99"/>
    <n v="4119.8"/>
  </r>
  <r>
    <n v="7601"/>
    <n v="86001"/>
    <s v="Antonio Robinson"/>
    <s v="Express Road Cargo"/>
    <x v="2"/>
    <x v="1"/>
    <s v="Not Specified"/>
    <s v="Cremant"/>
    <x v="0"/>
    <x v="2"/>
    <s v="Miraval Rose (1.5 Liter Magnum) 2014"/>
    <s v="Standard Size Crate"/>
    <s v="Mount Gambier"/>
    <x v="1071"/>
    <d v="2013-10-16T00:00:00"/>
    <n v="10"/>
    <n v="7.0000000000000007E-2"/>
    <n v="18.649999999999999"/>
    <n v="3.77"/>
    <n v="186.5"/>
  </r>
  <r>
    <n v="7602"/>
    <n v="85991"/>
    <s v="Joseph Ford"/>
    <s v="Express Road Cargo"/>
    <x v="1"/>
    <x v="1"/>
    <s v="Not Specified"/>
    <s v="Chardonnay"/>
    <x v="0"/>
    <x v="2"/>
    <s v="St. Supery Sauvignon Blanc 2015"/>
    <s v="Loose Wrap"/>
    <s v="Adelaide"/>
    <x v="89"/>
    <d v="2010-10-17T00:00:00"/>
    <n v="3"/>
    <n v="0.06"/>
    <n v="17.98"/>
    <n v="8.51"/>
    <n v="53.94"/>
  </r>
  <r>
    <n v="7603"/>
    <n v="85991"/>
    <s v="Joseph Ford"/>
    <s v="Road Cargo"/>
    <x v="0"/>
    <x v="1"/>
    <s v="Not Specified"/>
    <s v="Merlot"/>
    <x v="0"/>
    <x v="2"/>
    <s v="Laurent-Perrier Brut Rose"/>
    <s v="Large Crate"/>
    <s v="Mount Barker"/>
    <x v="89"/>
    <d v="2010-10-18T00:00:00"/>
    <n v="12"/>
    <n v="0.1"/>
    <n v="9.99"/>
    <n v="4.78"/>
    <n v="119.88"/>
  </r>
  <r>
    <n v="7604"/>
    <n v="86001"/>
    <s v="Joseph Ford"/>
    <s v="Road Cargo"/>
    <x v="1"/>
    <x v="1"/>
    <s v="Not Specified"/>
    <s v="Reisling"/>
    <x v="0"/>
    <x v="2"/>
    <s v="Dog Point Vineyard Sauvignon Blanc 2014"/>
    <s v="Large Crate"/>
    <s v="Port Lincoln"/>
    <x v="1071"/>
    <d v="2013-10-16T00:00:00"/>
    <n v="5"/>
    <n v="0.08"/>
    <n v="175.99"/>
    <n v="8.99"/>
    <n v="879.95"/>
  </r>
  <r>
    <n v="7605"/>
    <n v="87302"/>
    <s v="Jimmy Graham"/>
    <s v="Express Road Cargo"/>
    <x v="2"/>
    <x v="0"/>
    <s v="High"/>
    <s v="Grenache Rose"/>
    <x v="0"/>
    <x v="2"/>
    <s v="Barnard Griffin Rose of Sangiovese 2014"/>
    <s v="Loose Wrap"/>
    <s v="Mount Isa"/>
    <x v="443"/>
    <d v="2012-09-13T00:00:00"/>
    <n v="23"/>
    <n v="0.06"/>
    <n v="128.24"/>
    <n v="12.65"/>
    <n v="2949.5200000000004"/>
  </r>
  <r>
    <n v="7606"/>
    <n v="90206"/>
    <s v="Todd Jones"/>
    <s v="Express Road Cargo"/>
    <x v="0"/>
    <x v="2"/>
    <s v="Medium"/>
    <s v="Malbec"/>
    <x v="0"/>
    <x v="2"/>
    <s v="Louis Roederer Cristal Brut with Gift Box 2007"/>
    <s v="Large Crate"/>
    <s v="Mandurah"/>
    <x v="5"/>
    <d v="2012-01-26T00:00:00"/>
    <n v="5"/>
    <n v="0"/>
    <n v="4.82"/>
    <n v="1.49"/>
    <n v="24.1"/>
  </r>
  <r>
    <n v="7607"/>
    <n v="91130"/>
    <s v="Martin Johnston"/>
    <s v="Express Road Cargo"/>
    <x v="1"/>
    <x v="1"/>
    <s v="Low"/>
    <s v="Reisling"/>
    <x v="0"/>
    <x v="2"/>
    <s v="Rombauer Chardonnay 2014"/>
    <s v="Large Crate"/>
    <s v="Port Lincoln"/>
    <x v="191"/>
    <d v="2010-01-16T00:00:00"/>
    <n v="1"/>
    <n v="0.04"/>
    <n v="125.99"/>
    <n v="8.99"/>
    <n v="125.99"/>
  </r>
  <r>
    <n v="7608"/>
    <n v="88756"/>
    <s v="George Bradley"/>
    <s v="Air Cargo"/>
    <x v="1"/>
    <x v="0"/>
    <s v="Not Specified"/>
    <s v="Sauvignon Blanc"/>
    <x v="0"/>
    <x v="2"/>
    <s v="Giesen Sauvignon Blanc 2014"/>
    <s v="Extra Large Crate"/>
    <s v="Logan City"/>
    <x v="1383"/>
    <d v="2013-06-22T00:00:00"/>
    <n v="9"/>
    <n v="0.02"/>
    <n v="119.99"/>
    <n v="14"/>
    <n v="1079.9099999999999"/>
  </r>
  <r>
    <n v="7609"/>
    <n v="88753"/>
    <s v="George Bradley"/>
    <s v="Express Road Cargo"/>
    <x v="0"/>
    <x v="0"/>
    <s v="Not Specified"/>
    <s v="Malbec"/>
    <x v="0"/>
    <x v="2"/>
    <s v="La Playa Estate Cabernet Sauvignon Rose 2015"/>
    <s v="Large Crate"/>
    <s v="Logan City"/>
    <x v="811"/>
    <d v="2010-06-22T00:00:00"/>
    <n v="16"/>
    <n v="0.09"/>
    <n v="6.48"/>
    <n v="9.68"/>
    <n v="103.68"/>
  </r>
  <r>
    <n v="7610"/>
    <n v="89635"/>
    <s v="Harold Harvey"/>
    <s v="Express Road Cargo"/>
    <x v="1"/>
    <x v="1"/>
    <s v="Medium"/>
    <s v="Chardonnay"/>
    <x v="0"/>
    <x v="2"/>
    <s v="Dog Point Vineyard Sauvignon Blanc 2014"/>
    <s v="Large Crate"/>
    <s v="Benalla"/>
    <x v="432"/>
    <d v="2011-03-04T00:00:00"/>
    <n v="4"/>
    <n v="0.06"/>
    <n v="65.989999999999995"/>
    <n v="5.26"/>
    <n v="263.95999999999998"/>
  </r>
  <r>
    <n v="7611"/>
    <n v="87397"/>
    <s v="Donald Martin"/>
    <s v="Express Road Cargo"/>
    <x v="0"/>
    <x v="3"/>
    <s v="Medium"/>
    <s v="Malbec"/>
    <x v="0"/>
    <x v="2"/>
    <s v="Gerard Bertrand Cote des Roses Rose 2014"/>
    <s v="Large Crate"/>
    <s v="Queanbeyan"/>
    <x v="1008"/>
    <d v="2011-01-08T00:00:00"/>
    <n v="5"/>
    <n v="0.01"/>
    <n v="6.48"/>
    <n v="8.4"/>
    <n v="32.400000000000006"/>
  </r>
  <r>
    <n v="7612"/>
    <n v="87402"/>
    <s v="Donald Martin"/>
    <s v="Express Road Cargo"/>
    <x v="0"/>
    <x v="3"/>
    <s v="Medium"/>
    <s v="Malbec"/>
    <x v="0"/>
    <x v="2"/>
    <s v="Louis Roederer Cristal Brut with Gift Box 2007"/>
    <s v="Full Container"/>
    <s v="Queanbeyan"/>
    <x v="1123"/>
    <d v="2013-01-08T00:00:00"/>
    <n v="5"/>
    <n v="0.03"/>
    <n v="2.67"/>
    <n v="0.86"/>
    <n v="13.35"/>
  </r>
  <r>
    <n v="7613"/>
    <n v="87402"/>
    <s v="Donald Martin"/>
    <s v="Air Cargo"/>
    <x v="2"/>
    <x v="3"/>
    <s v="Medium"/>
    <s v="Grenache Rose"/>
    <x v="0"/>
    <x v="2"/>
    <s v="Locations by Dave Phinney F Rose&quot;"/>
    <s v="Small Crate"/>
    <s v="Albury"/>
    <x v="1123"/>
    <d v="2013-01-07T00:00:00"/>
    <n v="9"/>
    <n v="0.05"/>
    <n v="217.85"/>
    <n v="29.1"/>
    <n v="1960.6499999999999"/>
  </r>
  <r>
    <n v="7614"/>
    <n v="87184"/>
    <s v="Sharon Washington"/>
    <s v="Express Road Cargo"/>
    <x v="1"/>
    <x v="3"/>
    <s v="High"/>
    <s v="Chardonnay"/>
    <x v="0"/>
    <x v="2"/>
    <s v="Giesen Sauvignon Blanc 2014"/>
    <s v="Loose Wrap"/>
    <s v="Cessnock"/>
    <x v="1242"/>
    <d v="2013-09-03T00:00:00"/>
    <n v="22"/>
    <n v="0.03"/>
    <n v="7.99"/>
    <n v="5.03"/>
    <n v="175.78"/>
  </r>
  <r>
    <n v="7615"/>
    <n v="90086"/>
    <s v="Ronald Lane"/>
    <s v="Express Road Cargo"/>
    <x v="1"/>
    <x v="0"/>
    <s v="Critical"/>
    <s v="Reisling"/>
    <x v="0"/>
    <x v="2"/>
    <s v="Robert Oatley Sauvignon Blanc 2013"/>
    <s v="Loose Wrap"/>
    <s v="Darwin"/>
    <x v="1384"/>
    <d v="2012-09-16T00:00:00"/>
    <n v="20"/>
    <n v="0"/>
    <n v="13.99"/>
    <n v="7.51"/>
    <n v="279.8"/>
  </r>
  <r>
    <n v="7616"/>
    <n v="91045"/>
    <s v="Ralph Jones"/>
    <s v="Express Road Cargo"/>
    <x v="0"/>
    <x v="0"/>
    <s v="Not Specified"/>
    <s v="Pinot Noir"/>
    <x v="0"/>
    <x v="2"/>
    <s v="Barnard Griffin Rose of Sangiovese 2014"/>
    <s v="Full Container"/>
    <s v="Darwin"/>
    <x v="606"/>
    <d v="2011-04-26T00:00:00"/>
    <n v="10"/>
    <n v="0.1"/>
    <n v="1.82"/>
    <n v="1"/>
    <n v="18.2"/>
  </r>
  <r>
    <n v="7617"/>
    <n v="90739"/>
    <s v="Arthur Alvarez"/>
    <s v="Road Cargo"/>
    <x v="1"/>
    <x v="2"/>
    <s v="Critical"/>
    <s v="Pinot Gris"/>
    <x v="0"/>
    <x v="2"/>
    <s v="Grgich Hills Chardonnay 2012"/>
    <s v="Standard Size Crate"/>
    <s v="Freemantle"/>
    <x v="118"/>
    <d v="2010-12-29T00:00:00"/>
    <n v="8"/>
    <n v="0.03"/>
    <n v="4.9800000000000004"/>
    <n v="4.62"/>
    <n v="39.840000000000003"/>
  </r>
  <r>
    <n v="7618"/>
    <n v="86384"/>
    <s v="Kevin Castillo"/>
    <s v="Express Road Cargo"/>
    <x v="1"/>
    <x v="0"/>
    <s v="Critical"/>
    <s v="Chardonnay"/>
    <x v="0"/>
    <x v="2"/>
    <s v="Giesen Sauvignon Blanc 2014"/>
    <s v="Large Crate"/>
    <s v="Palmerston"/>
    <x v="4"/>
    <d v="2010-12-19T00:00:00"/>
    <n v="4"/>
    <n v="0.04"/>
    <n v="15.98"/>
    <n v="4"/>
    <n v="63.92"/>
  </r>
  <r>
    <n v="7619"/>
    <n v="86384"/>
    <s v="Kevin Castillo"/>
    <s v="Express Road Cargo"/>
    <x v="0"/>
    <x v="0"/>
    <s v="Critical"/>
    <s v="Sangiovese"/>
    <x v="0"/>
    <x v="2"/>
    <s v="Roederer Estate Brut"/>
    <s v="Large Crate"/>
    <s v="Palmerston"/>
    <x v="4"/>
    <d v="2010-12-20T00:00:00"/>
    <n v="20"/>
    <n v="0.06"/>
    <n v="22.84"/>
    <n v="5.47"/>
    <n v="456.8"/>
  </r>
  <r>
    <n v="7620"/>
    <n v="89819"/>
    <s v="Justin James"/>
    <s v="Road Cargo"/>
    <x v="1"/>
    <x v="2"/>
    <s v="Low"/>
    <s v="Chardonnay"/>
    <x v="0"/>
    <x v="2"/>
    <s v="Lincourt Courtney's Chardonnay 2012"/>
    <s v="Large Crate"/>
    <s v="Rockingham"/>
    <x v="4"/>
    <d v="2010-12-22T00:00:00"/>
    <n v="7"/>
    <n v="0.09"/>
    <n v="30.98"/>
    <n v="6.5"/>
    <n v="216.86"/>
  </r>
  <r>
    <n v="7621"/>
    <n v="87363"/>
    <s v="Pamela Ortiz"/>
    <s v="Road Cargo"/>
    <x v="0"/>
    <x v="0"/>
    <s v="Not Specified"/>
    <s v="Cabernet Sauvignon"/>
    <x v="0"/>
    <x v="2"/>
    <s v="Barnard Griffin Rose of Sangiovese 2014"/>
    <s v="Large Crate"/>
    <s v="Palmerston"/>
    <x v="573"/>
    <d v="2013-08-19T00:00:00"/>
    <n v="20"/>
    <n v="0.1"/>
    <n v="15.14"/>
    <n v="4.53"/>
    <n v="302.8"/>
  </r>
  <r>
    <n v="7622"/>
    <n v="85956"/>
    <s v="Ryan Ramirez"/>
    <s v="Express Road Cargo"/>
    <x v="0"/>
    <x v="1"/>
    <s v="High"/>
    <s v="Sangiovese"/>
    <x v="0"/>
    <x v="2"/>
    <s v="La Playa Estate Cabernet Sauvignon Rose 2015"/>
    <s v="Large Crate"/>
    <s v="Canberra"/>
    <x v="41"/>
    <d v="2012-10-04T00:00:00"/>
    <n v="1"/>
    <n v="0.03"/>
    <n v="70.97"/>
    <n v="3.5"/>
    <n v="70.97"/>
  </r>
  <r>
    <n v="7623"/>
    <n v="88691"/>
    <s v="Scott Campbell"/>
    <s v="Express Road Cargo"/>
    <x v="0"/>
    <x v="1"/>
    <s v="Critical"/>
    <s v="Merlot"/>
    <x v="0"/>
    <x v="2"/>
    <s v="Domaine Lafond Roc-Epine Tavel Rose 2014"/>
    <s v="Large Crate"/>
    <s v="Hobart"/>
    <x v="226"/>
    <d v="2012-12-11T00:00:00"/>
    <n v="16"/>
    <n v="0.02"/>
    <n v="5.98"/>
    <n v="5.46"/>
    <n v="95.68"/>
  </r>
  <r>
    <n v="7624"/>
    <n v="86996"/>
    <s v="Jimmy Lane"/>
    <s v="Express Road Cargo"/>
    <x v="0"/>
    <x v="1"/>
    <s v="Medium"/>
    <s v="Zinfandel"/>
    <x v="0"/>
    <x v="2"/>
    <s v="Sutter Home Pink Moscato"/>
    <s v="Large Crate"/>
    <s v="Canberra"/>
    <x v="140"/>
    <d v="2013-12-30T00:00:00"/>
    <n v="12"/>
    <n v="0.02"/>
    <n v="19.98"/>
    <n v="8.68"/>
    <n v="239.76"/>
  </r>
  <r>
    <n v="7625"/>
    <n v="86992"/>
    <s v="Jimmy Lane"/>
    <s v="Air Cargo"/>
    <x v="2"/>
    <x v="1"/>
    <s v="Medium"/>
    <s v="Champagne"/>
    <x v="0"/>
    <x v="2"/>
    <s v="Barnard Griffin Rose of Sangiovese 2014"/>
    <s v="Small Crate"/>
    <s v="Canberra"/>
    <x v="633"/>
    <d v="2011-12-30T00:00:00"/>
    <n v="6"/>
    <n v="0.04"/>
    <n v="70.89"/>
    <n v="89.3"/>
    <n v="425.34000000000003"/>
  </r>
  <r>
    <n v="7626"/>
    <n v="88393"/>
    <s v="Harold Campbell"/>
    <s v="Road Cargo"/>
    <x v="0"/>
    <x v="0"/>
    <s v="Critical"/>
    <s v="Zinfandel"/>
    <x v="0"/>
    <x v="2"/>
    <s v="Chateau D'Aqueria Tavel Rose 2013"/>
    <s v="Full Container"/>
    <s v="Darwin"/>
    <x v="1321"/>
    <d v="2011-08-05T00:00:00"/>
    <n v="18"/>
    <n v="0.03"/>
    <n v="9.27"/>
    <n v="4.3899999999999997"/>
    <n v="166.85999999999999"/>
  </r>
  <r>
    <n v="7627"/>
    <n v="88393"/>
    <s v="Harold Campbell"/>
    <s v="Express Road Cargo"/>
    <x v="0"/>
    <x v="0"/>
    <s v="Critical"/>
    <s v="Sangiovese"/>
    <x v="0"/>
    <x v="2"/>
    <s v="Orin Swift Cellars Fragile Rose 2014"/>
    <s v="Large Crate"/>
    <s v="Palmerston"/>
    <x v="1321"/>
    <d v="2011-08-04T00:00:00"/>
    <n v="4"/>
    <n v="0.08"/>
    <n v="6.48"/>
    <n v="6.81"/>
    <n v="25.92"/>
  </r>
  <r>
    <n v="7628"/>
    <n v="88393"/>
    <s v="Harold Campbell"/>
    <s v="Express Road Cargo"/>
    <x v="1"/>
    <x v="0"/>
    <s v="Critical"/>
    <s v="Reisling"/>
    <x v="0"/>
    <x v="2"/>
    <s v="Chardonnais Napa Valley Chardonnay 2013"/>
    <s v="Large Crate"/>
    <s v="Darwin"/>
    <x v="1321"/>
    <d v="2011-08-04T00:00:00"/>
    <n v="9"/>
    <n v="0"/>
    <n v="205.99"/>
    <n v="3"/>
    <n v="1853.91"/>
  </r>
  <r>
    <n v="7629"/>
    <n v="87156"/>
    <s v="Carl Myers"/>
    <s v="Express Road Cargo"/>
    <x v="1"/>
    <x v="3"/>
    <s v="Medium"/>
    <s v="Reisling"/>
    <x v="0"/>
    <x v="2"/>
    <s v="Dog Point Vineyard Sauvignon Blanc 2014"/>
    <s v="Standard Size Crate"/>
    <s v="Liverpool"/>
    <x v="704"/>
    <d v="2012-07-29T00:00:00"/>
    <n v="15"/>
    <n v="0.03"/>
    <n v="4.9800000000000004"/>
    <n v="4.62"/>
    <n v="74.7"/>
  </r>
  <r>
    <n v="7630"/>
    <n v="87768"/>
    <s v="Sean Snyder"/>
    <s v="Express Road Cargo"/>
    <x v="0"/>
    <x v="3"/>
    <s v="Low"/>
    <s v="Pinot Noir"/>
    <x v="0"/>
    <x v="2"/>
    <s v="Barnard Griffin Rose of Sangiovese 2014"/>
    <s v="Mini Crate"/>
    <s v="Wagga Wagga"/>
    <x v="1385"/>
    <d v="2012-07-22T00:00:00"/>
    <n v="2"/>
    <n v="0.02"/>
    <n v="70.98"/>
    <n v="35"/>
    <n v="141.96"/>
  </r>
  <r>
    <n v="7631"/>
    <n v="88749"/>
    <s v="Jason Carpenter"/>
    <s v="Express Road Cargo"/>
    <x v="0"/>
    <x v="1"/>
    <s v="Medium"/>
    <s v="Shiraz"/>
    <x v="0"/>
    <x v="2"/>
    <s v="Barnard Griffin Rose of Sangiovese 2014"/>
    <s v="Large Crate"/>
    <s v="Mildura"/>
    <x v="1342"/>
    <d v="2012-12-06T00:00:00"/>
    <n v="4"/>
    <n v="0.03"/>
    <n v="7.64"/>
    <n v="1.39"/>
    <n v="30.56"/>
  </r>
  <r>
    <n v="7632"/>
    <n v="89451"/>
    <s v="Mark Hughes"/>
    <s v="Road Cargo"/>
    <x v="0"/>
    <x v="1"/>
    <s v="Low"/>
    <s v="Pinot Noir"/>
    <x v="0"/>
    <x v="2"/>
    <s v="Chateau de Campuget Costieres de Nimes Tradition Rose 2015"/>
    <s v="Full Container"/>
    <s v="Canberra"/>
    <x v="818"/>
    <d v="2011-02-15T00:00:00"/>
    <n v="1"/>
    <n v="0.09"/>
    <n v="11.55"/>
    <n v="2.36"/>
    <n v="11.55"/>
  </r>
  <r>
    <n v="7633"/>
    <n v="89454"/>
    <s v="Henry Hayes"/>
    <s v="Express Road Cargo"/>
    <x v="0"/>
    <x v="1"/>
    <s v="Low"/>
    <s v="Sangiovese"/>
    <x v="0"/>
    <x v="2"/>
    <s v="Sutter Home White Zinfandel"/>
    <s v="Large Crate"/>
    <s v="Port Lincoln"/>
    <x v="416"/>
    <d v="2013-02-19T00:00:00"/>
    <n v="4"/>
    <n v="0.03"/>
    <n v="4.9800000000000004"/>
    <n v="4.72"/>
    <n v="19.920000000000002"/>
  </r>
  <r>
    <n v="7634"/>
    <n v="86929"/>
    <s v="Aaron Sanchez"/>
    <s v="Express Road Cargo"/>
    <x v="1"/>
    <x v="1"/>
    <s v="Critical"/>
    <s v="Sauvignon Blanc"/>
    <x v="0"/>
    <x v="2"/>
    <s v="Cloudy Bay Sauvignon Blanc 2015"/>
    <s v="Standard Size Crate"/>
    <s v="Canberra"/>
    <x v="675"/>
    <d v="2012-09-07T00:00:00"/>
    <n v="8"/>
    <n v="0.04"/>
    <n v="55.99"/>
    <n v="3.3"/>
    <n v="447.92"/>
  </r>
  <r>
    <n v="7635"/>
    <n v="90665"/>
    <s v="Brian Carroll"/>
    <s v="Air Cargo"/>
    <x v="2"/>
    <x v="0"/>
    <s v="Not Specified"/>
    <s v="Sangiovese Rose"/>
    <x v="0"/>
    <x v="2"/>
    <s v="Miraval Rose (1.5 Liter Magnum) 2014"/>
    <s v="Extra Large Crate"/>
    <s v="Rockhampton"/>
    <x v="83"/>
    <d v="2011-10-10T00:00:00"/>
    <n v="11"/>
    <n v="0.05"/>
    <n v="89.99"/>
    <n v="42"/>
    <n v="989.89"/>
  </r>
  <r>
    <n v="7636"/>
    <n v="87561"/>
    <s v="Carlos Hicks"/>
    <s v="Express Road Cargo"/>
    <x v="0"/>
    <x v="1"/>
    <s v="Medium"/>
    <s v="Merlot"/>
    <x v="0"/>
    <x v="2"/>
    <s v="Sutter Home Pink Moscato"/>
    <s v="Large Crate"/>
    <s v="Canberra"/>
    <x v="410"/>
    <d v="2012-04-16T00:00:00"/>
    <n v="2"/>
    <n v="0.06"/>
    <n v="3.8"/>
    <n v="1.49"/>
    <n v="7.6"/>
  </r>
  <r>
    <n v="7637"/>
    <n v="87561"/>
    <s v="Carlos Hicks"/>
    <s v="Express Road Cargo"/>
    <x v="0"/>
    <x v="1"/>
    <s v="Medium"/>
    <s v="Sangiovese"/>
    <x v="0"/>
    <x v="2"/>
    <s v="Chateau D'Aqueria Tavel Rose 2013"/>
    <s v="Large Crate"/>
    <s v="Canberra"/>
    <x v="410"/>
    <d v="2012-04-17T00:00:00"/>
    <n v="2"/>
    <n v="0.08"/>
    <n v="3.69"/>
    <n v="0.5"/>
    <n v="7.38"/>
  </r>
  <r>
    <n v="7638"/>
    <n v="86068"/>
    <s v="Alan Black"/>
    <s v="Air Cargo"/>
    <x v="2"/>
    <x v="1"/>
    <s v="Medium"/>
    <s v="Champagne"/>
    <x v="0"/>
    <x v="2"/>
    <s v="Sutter Home Pink Moscato"/>
    <s v="Small Crate"/>
    <s v="Mildura"/>
    <x v="10"/>
    <d v="2012-06-19T00:00:00"/>
    <n v="2"/>
    <n v="0.03"/>
    <n v="262.11"/>
    <n v="62.74"/>
    <n v="524.22"/>
  </r>
  <r>
    <n v="7639"/>
    <n v="91511"/>
    <s v="Jose Allen"/>
    <s v="Express Road Cargo"/>
    <x v="0"/>
    <x v="3"/>
    <s v="Low"/>
    <s v="Cabernet Sauvignon"/>
    <x v="0"/>
    <x v="2"/>
    <s v="Domaine Lafond Roc-Epine Tavel Rose 2014"/>
    <s v="Large Crate"/>
    <s v="Lithgow"/>
    <x v="148"/>
    <d v="2013-08-01T00:00:00"/>
    <n v="13"/>
    <n v="0"/>
    <n v="5.28"/>
    <n v="2.99"/>
    <n v="68.64"/>
  </r>
  <r>
    <n v="7640"/>
    <n v="90372"/>
    <s v="Martin Freeman"/>
    <s v="Express Road Cargo"/>
    <x v="0"/>
    <x v="3"/>
    <s v="Low"/>
    <s v="Shiraz"/>
    <x v="0"/>
    <x v="2"/>
    <s v="Miraval Rose 2014"/>
    <s v="Large Crate"/>
    <s v="Orange"/>
    <x v="615"/>
    <d v="2013-06-07T00:00:00"/>
    <n v="14"/>
    <n v="0.08"/>
    <n v="6.48"/>
    <n v="7.91"/>
    <n v="90.72"/>
  </r>
  <r>
    <n v="7641"/>
    <n v="90596"/>
    <s v="Sarah Flores"/>
    <s v="Express Road Cargo"/>
    <x v="0"/>
    <x v="2"/>
    <s v="Low"/>
    <s v="Pinot Noir"/>
    <x v="0"/>
    <x v="2"/>
    <s v="Locations by Dave Phinney F Rose"/>
    <s v="Large Crate"/>
    <s v="Busseltol"/>
    <x v="550"/>
    <d v="2010-06-08T00:00:00"/>
    <n v="19"/>
    <n v="0.05"/>
    <n v="161.55000000000001"/>
    <n v="19.989999999999998"/>
    <n v="3069.4500000000003"/>
  </r>
  <r>
    <n v="7642"/>
    <n v="88374"/>
    <s v="John Pierce"/>
    <s v="Express Road Cargo"/>
    <x v="0"/>
    <x v="3"/>
    <s v="Not Specified"/>
    <s v="Pinot Noir"/>
    <x v="0"/>
    <x v="2"/>
    <s v="Barnard Griffin Rose of Sangiovese 2014"/>
    <s v="Large Crate"/>
    <s v="Paramatta"/>
    <x v="1025"/>
    <d v="2012-08-18T00:00:00"/>
    <n v="5"/>
    <n v="0.06"/>
    <n v="20.98"/>
    <n v="1.49"/>
    <n v="104.9"/>
  </r>
  <r>
    <n v="7643"/>
    <n v="90233"/>
    <s v="Gary Fields"/>
    <s v="Express Road Cargo"/>
    <x v="0"/>
    <x v="2"/>
    <s v="Critical"/>
    <s v="Malbec"/>
    <x v="0"/>
    <x v="2"/>
    <s v="Marques de Caceres Rioja Rosado 2014"/>
    <s v="Full Container"/>
    <s v="Busseltol"/>
    <x v="744"/>
    <d v="2011-10-12T00:00:00"/>
    <n v="5"/>
    <n v="0.1"/>
    <n v="2.84"/>
    <n v="0.93"/>
    <n v="14.2"/>
  </r>
  <r>
    <n v="7644"/>
    <n v="87819"/>
    <s v="Sharon Hughes"/>
    <s v="Express Road Cargo"/>
    <x v="0"/>
    <x v="1"/>
    <s v="High"/>
    <s v="Sangiovese"/>
    <x v="0"/>
    <x v="2"/>
    <s v="Sutter Home White Zinfandel"/>
    <s v="Full Container"/>
    <s v="Port Adelaide"/>
    <x v="613"/>
    <d v="2013-04-26T00:00:00"/>
    <n v="10"/>
    <n v="0.08"/>
    <n v="8.17"/>
    <n v="1.69"/>
    <n v="81.7"/>
  </r>
  <r>
    <n v="7645"/>
    <n v="87814"/>
    <s v="Donald Perkins"/>
    <s v="Road Cargo"/>
    <x v="0"/>
    <x v="1"/>
    <s v="High"/>
    <s v="Sangiovese"/>
    <x v="0"/>
    <x v="2"/>
    <s v="Pierre Sparr Cremant d'Alsace Reserve Brut Rose"/>
    <s v="Large Crate"/>
    <s v="Canberra"/>
    <x v="606"/>
    <d v="2011-04-26T00:00:00"/>
    <n v="9"/>
    <n v="0.08"/>
    <n v="8.69"/>
    <n v="2.99"/>
    <n v="78.209999999999994"/>
  </r>
  <r>
    <n v="7646"/>
    <n v="87819"/>
    <s v="Donald Perkins"/>
    <s v="Express Road Cargo"/>
    <x v="0"/>
    <x v="1"/>
    <s v="High"/>
    <s v="Zinfandel"/>
    <x v="0"/>
    <x v="2"/>
    <s v="Lucien Albrecht Cremant d'Alsace Brut"/>
    <s v="Full Container"/>
    <s v="Mount Gambier"/>
    <x v="613"/>
    <d v="2013-04-27T00:00:00"/>
    <n v="11"/>
    <n v="0.06"/>
    <n v="7.08"/>
    <n v="2.35"/>
    <n v="77.88"/>
  </r>
  <r>
    <n v="7647"/>
    <n v="87290"/>
    <s v="Eugene Howell"/>
    <s v="Express Road Cargo"/>
    <x v="0"/>
    <x v="2"/>
    <s v="High"/>
    <s v="Malbec"/>
    <x v="0"/>
    <x v="2"/>
    <s v="Pietradolce Etna Rosato 2014"/>
    <s v="Large Crate"/>
    <s v="Rockingham"/>
    <x v="969"/>
    <d v="2012-06-11T00:00:00"/>
    <n v="18"/>
    <n v="0.08"/>
    <n v="3.58"/>
    <n v="5.47"/>
    <n v="64.44"/>
  </r>
  <r>
    <n v="7648"/>
    <n v="87290"/>
    <s v="Eugene Howell"/>
    <s v="Express Road Cargo"/>
    <x v="0"/>
    <x v="2"/>
    <s v="High"/>
    <s v="Pinot Noir"/>
    <x v="0"/>
    <x v="2"/>
    <s v="Roederer Estate Brut"/>
    <s v="Full Container"/>
    <s v="Bunbury"/>
    <x v="969"/>
    <d v="2012-06-11T00:00:00"/>
    <n v="7"/>
    <n v="0.05"/>
    <n v="5.85"/>
    <n v="2.27"/>
    <n v="40.949999999999996"/>
  </r>
  <r>
    <n v="7649"/>
    <n v="87290"/>
    <s v="Eugene Howell"/>
    <s v="Express Road Cargo"/>
    <x v="0"/>
    <x v="2"/>
    <s v="High"/>
    <s v="Zinfandel"/>
    <x v="0"/>
    <x v="2"/>
    <s v="Schramsberg Cremant Demi-Sec 2011"/>
    <s v="Full Container"/>
    <s v="Geraldton"/>
    <x v="969"/>
    <d v="2012-06-11T00:00:00"/>
    <n v="17"/>
    <n v="0.02"/>
    <n v="3.29"/>
    <n v="1.35"/>
    <n v="55.93"/>
  </r>
  <r>
    <n v="7650"/>
    <n v="89322"/>
    <s v="Annie Hughes"/>
    <s v="Express Road Cargo"/>
    <x v="1"/>
    <x v="1"/>
    <s v="High"/>
    <s v="Reisling"/>
    <x v="0"/>
    <x v="2"/>
    <s v="Giesen Sauvignon Blanc 2014"/>
    <s v="Large Crate"/>
    <s v="Frankston"/>
    <x v="283"/>
    <d v="2012-07-25T00:00:00"/>
    <n v="7"/>
    <n v="7.0000000000000007E-2"/>
    <n v="30.42"/>
    <n v="8.65"/>
    <n v="212.94"/>
  </r>
  <r>
    <n v="7651"/>
    <n v="87695"/>
    <s v="Patrick Jordan"/>
    <s v="Air Cargo"/>
    <x v="2"/>
    <x v="3"/>
    <s v="Critical"/>
    <s v="Champagne"/>
    <x v="0"/>
    <x v="2"/>
    <s v="Orin Swift Cellars Fragile Rose 2014"/>
    <s v="Extra Large Crate"/>
    <s v="Lithgow"/>
    <x v="462"/>
    <d v="2010-02-13T00:00:00"/>
    <n v="9"/>
    <n v="7.0000000000000007E-2"/>
    <n v="270.98"/>
    <n v="50"/>
    <n v="2438.8200000000002"/>
  </r>
  <r>
    <n v="7652"/>
    <n v="89665"/>
    <s v="Eugene West"/>
    <s v="Express Road Cargo"/>
    <x v="1"/>
    <x v="0"/>
    <s v="High"/>
    <s v="Chardonnay"/>
    <x v="0"/>
    <x v="2"/>
    <s v="Robert Oatley Sauvignon Blanc 2013"/>
    <s v="Standard Size Crate"/>
    <s v="Maryborough"/>
    <x v="903"/>
    <d v="2010-07-02T00:00:00"/>
    <n v="13"/>
    <n v="0.04"/>
    <n v="45.19"/>
    <n v="1.99"/>
    <n v="587.47"/>
  </r>
  <r>
    <n v="7653"/>
    <n v="89677"/>
    <s v="Eugene West"/>
    <s v="Express Road Cargo"/>
    <x v="0"/>
    <x v="0"/>
    <s v="High"/>
    <s v="Shiraz"/>
    <x v="0"/>
    <x v="2"/>
    <s v="Chateau Gaudrelle Cremant d'Loire Brut"/>
    <s v="Large Crate"/>
    <s v="Gold Coast"/>
    <x v="1355"/>
    <d v="2013-07-01T00:00:00"/>
    <n v="3"/>
    <n v="0.03"/>
    <n v="4.9800000000000004"/>
    <n v="6.07"/>
    <n v="14.940000000000001"/>
  </r>
  <r>
    <n v="7654"/>
    <n v="88565"/>
    <s v="Jonathan Sullivan"/>
    <s v="Express Road Cargo"/>
    <x v="0"/>
    <x v="1"/>
    <s v="Not Specified"/>
    <s v="Pinot Noir"/>
    <x v="0"/>
    <x v="2"/>
    <s v="Roederer Estate Brut"/>
    <s v="Large Crate"/>
    <s v="Mount Barker"/>
    <x v="426"/>
    <d v="2013-10-09T00:00:00"/>
    <n v="19"/>
    <n v="0.09"/>
    <n v="7.68"/>
    <n v="6.16"/>
    <n v="145.91999999999999"/>
  </r>
  <r>
    <n v="7655"/>
    <n v="88557"/>
    <s v="Jonathan Sullivan"/>
    <s v="Air Cargo"/>
    <x v="2"/>
    <x v="1"/>
    <s v="Not Specified"/>
    <s v="Sangiovese Rose"/>
    <x v="0"/>
    <x v="2"/>
    <s v="Chateau d'Esclans Garrus Rose 2013"/>
    <s v="Extra Large Crate"/>
    <s v="Port Adelaide"/>
    <x v="875"/>
    <d v="2010-10-09T00:00:00"/>
    <n v="6"/>
    <n v="0.05"/>
    <n v="291.73"/>
    <n v="48.8"/>
    <n v="1750.38"/>
  </r>
  <r>
    <n v="7656"/>
    <n v="88565"/>
    <s v="Jonathan Sullivan"/>
    <s v="Express Road Cargo"/>
    <x v="0"/>
    <x v="1"/>
    <s v="Not Specified"/>
    <s v="Sangiovese"/>
    <x v="0"/>
    <x v="2"/>
    <s v="Louis Roederer Cristal Brut with Gift Box 2007"/>
    <s v="Large Crate"/>
    <s v="Port Lincoln"/>
    <x v="426"/>
    <d v="2013-10-09T00:00:00"/>
    <n v="25"/>
    <n v="0.04"/>
    <n v="19.98"/>
    <n v="5.77"/>
    <n v="499.5"/>
  </r>
  <r>
    <n v="7657"/>
    <n v="90781"/>
    <s v="Mark Berry"/>
    <s v="Express Road Cargo"/>
    <x v="0"/>
    <x v="2"/>
    <s v="High"/>
    <s v="Zinfandel"/>
    <x v="0"/>
    <x v="2"/>
    <s v="Louis Roederer Cristal Brut 2006"/>
    <s v="Large Crate"/>
    <s v="Perth"/>
    <x v="350"/>
    <d v="2013-10-24T00:00:00"/>
    <n v="3"/>
    <n v="0.03"/>
    <n v="15.67"/>
    <n v="1.39"/>
    <n v="47.01"/>
  </r>
  <r>
    <n v="7658"/>
    <n v="91044"/>
    <s v="Ralph Jones"/>
    <s v="Express Road Cargo"/>
    <x v="0"/>
    <x v="0"/>
    <s v="Medium"/>
    <s v="Malbec"/>
    <x v="0"/>
    <x v="2"/>
    <s v="Dom Perignon 2006"/>
    <s v="Full Container"/>
    <s v="Darwin"/>
    <x v="369"/>
    <d v="2011-04-15T00:00:00"/>
    <n v="10"/>
    <n v="0.08"/>
    <n v="6.45"/>
    <n v="1.34"/>
    <n v="64.5"/>
  </r>
  <r>
    <n v="7659"/>
    <n v="91044"/>
    <s v="Louis Cook"/>
    <s v="Express Road Cargo"/>
    <x v="1"/>
    <x v="3"/>
    <s v="Medium"/>
    <s v="Pinot Gris"/>
    <x v="0"/>
    <x v="2"/>
    <s v="Dog Point Vineyard Sauvignon Blanc 2014"/>
    <s v="Large Crate"/>
    <s v="Orange"/>
    <x v="369"/>
    <d v="2011-04-17T00:00:00"/>
    <n v="2"/>
    <n v="0.1"/>
    <n v="35.770000000000003"/>
    <n v="9.02"/>
    <n v="71.540000000000006"/>
  </r>
  <r>
    <n v="7660"/>
    <n v="90483"/>
    <s v="Adam Clark"/>
    <s v="Express Road Cargo"/>
    <x v="1"/>
    <x v="1"/>
    <s v="Medium"/>
    <s v="Pinot Gris"/>
    <x v="0"/>
    <x v="2"/>
    <s v="Lucky Chardonnay 2012"/>
    <s v="Large Crate"/>
    <s v="Mount Barker"/>
    <x v="465"/>
    <d v="2012-03-04T00:00:00"/>
    <n v="11"/>
    <n v="0.01"/>
    <n v="15.98"/>
    <n v="4"/>
    <n v="175.78"/>
  </r>
  <r>
    <n v="7661"/>
    <n v="90906"/>
    <s v="Jeffrey Carpenter"/>
    <s v="Air Cargo"/>
    <x v="2"/>
    <x v="1"/>
    <s v="Medium"/>
    <s v="Sangiovese Rose"/>
    <x v="0"/>
    <x v="2"/>
    <s v="Marques de Caceres Rioja Rosado 2014"/>
    <s v="Extra Large Crate"/>
    <s v="Canberra"/>
    <x v="357"/>
    <d v="2011-09-18T00:00:00"/>
    <n v="22"/>
    <n v="0.04"/>
    <n v="243.98"/>
    <n v="43.32"/>
    <n v="5367.5599999999995"/>
  </r>
  <r>
    <n v="7662"/>
    <n v="88572"/>
    <s v="Doris Gutierrez"/>
    <s v="Air Cargo"/>
    <x v="2"/>
    <x v="2"/>
    <s v="Medium"/>
    <s v="Grenache Rose"/>
    <x v="0"/>
    <x v="2"/>
    <s v="Domaine Lafage Miraflors Rose 2013"/>
    <s v="Small Crate"/>
    <s v="Bunbury"/>
    <x v="1335"/>
    <d v="2012-05-23T00:00:00"/>
    <n v="19"/>
    <n v="0.08"/>
    <n v="550.98"/>
    <n v="45.7"/>
    <n v="10468.620000000001"/>
  </r>
  <r>
    <n v="7663"/>
    <n v="87754"/>
    <s v="Joe Olson"/>
    <s v="Air Cargo"/>
    <x v="2"/>
    <x v="1"/>
    <s v="Low"/>
    <s v="Champagne"/>
    <x v="0"/>
    <x v="2"/>
    <s v="Domaine Lafond Roc-Epine Tavel Rose 2014"/>
    <s v="Extra Large Crate"/>
    <s v="Wodonga"/>
    <x v="1152"/>
    <d v="2013-03-13T00:00:00"/>
    <n v="2"/>
    <n v="0.08"/>
    <n v="50.98"/>
    <n v="14.19"/>
    <n v="101.96"/>
  </r>
  <r>
    <n v="7664"/>
    <n v="87751"/>
    <s v="Henry Marshall"/>
    <s v="Express Road Cargo"/>
    <x v="2"/>
    <x v="1"/>
    <s v="Low"/>
    <s v="Grenache Rose"/>
    <x v="0"/>
    <x v="2"/>
    <s v="Locations by Dave Phinney F Rose&quot;"/>
    <s v="Full Container"/>
    <s v="Wodonga"/>
    <x v="334"/>
    <d v="2011-03-20T00:00:00"/>
    <n v="12"/>
    <n v="0.01"/>
    <n v="7.59"/>
    <n v="4"/>
    <n v="91.08"/>
  </r>
  <r>
    <n v="7665"/>
    <n v="91476"/>
    <s v="Philip Hill"/>
    <s v="Express Road Cargo"/>
    <x v="1"/>
    <x v="0"/>
    <s v="Low"/>
    <s v="Chardonnay"/>
    <x v="0"/>
    <x v="2"/>
    <s v="St. Supery Sauvignon Blanc 2015"/>
    <s v="Large Crate"/>
    <s v="Mackay"/>
    <x v="786"/>
    <d v="2011-07-27T00:00:00"/>
    <n v="9"/>
    <n v="0.04"/>
    <n v="15.98"/>
    <n v="4"/>
    <n v="143.82"/>
  </r>
  <r>
    <n v="7666"/>
    <n v="88132"/>
    <s v="Norma Nichols"/>
    <s v="Express Road Cargo"/>
    <x v="0"/>
    <x v="2"/>
    <s v="Critical"/>
    <s v="Shiraz"/>
    <x v="0"/>
    <x v="2"/>
    <s v="Francis Ford Coppola Sofia Rose 2014"/>
    <s v="Large Crate"/>
    <s v="Perth"/>
    <x v="429"/>
    <d v="2013-07-29T00:00:00"/>
    <n v="1"/>
    <n v="0.03"/>
    <n v="4.91"/>
    <n v="0.5"/>
    <n v="4.91"/>
  </r>
  <r>
    <n v="7667"/>
    <n v="88127"/>
    <s v="Norma Nichols"/>
    <s v="Express Road Cargo"/>
    <x v="0"/>
    <x v="2"/>
    <s v="Critical"/>
    <s v="Malbec"/>
    <x v="0"/>
    <x v="2"/>
    <s v="Francis Ford Coppola Sofia Rose 2014"/>
    <s v="Full Container"/>
    <s v="Geraldton"/>
    <x v="1087"/>
    <d v="2011-07-28T00:00:00"/>
    <n v="13"/>
    <n v="0.08"/>
    <n v="1.82"/>
    <n v="0.83"/>
    <n v="23.66"/>
  </r>
  <r>
    <n v="7668"/>
    <n v="86157"/>
    <s v="Henry Campbell"/>
    <s v="Express Road Cargo"/>
    <x v="0"/>
    <x v="1"/>
    <s v="Critical"/>
    <s v="Zinfandel"/>
    <x v="0"/>
    <x v="2"/>
    <s v="Langlois Chateau Cremant de Loire Brut"/>
    <s v="Large Crate"/>
    <s v="Melton"/>
    <x v="1277"/>
    <d v="2013-01-03T00:00:00"/>
    <n v="7"/>
    <n v="0.1"/>
    <n v="10.48"/>
    <n v="6.91"/>
    <n v="73.36"/>
  </r>
  <r>
    <n v="7669"/>
    <n v="86795"/>
    <s v="Charles Anderson"/>
    <s v="Express Road Cargo"/>
    <x v="0"/>
    <x v="2"/>
    <s v="High"/>
    <s v="Pinot Noir"/>
    <x v="0"/>
    <x v="2"/>
    <s v="Roederer Estate Brut"/>
    <s v="Large Crate"/>
    <s v="Busseltol"/>
    <x v="1337"/>
    <d v="2010-12-09T00:00:00"/>
    <n v="8"/>
    <n v="0.09"/>
    <n v="304.99"/>
    <n v="19.989999999999998"/>
    <n v="2439.92"/>
  </r>
  <r>
    <n v="7670"/>
    <n v="91342"/>
    <s v="Chris Pierce"/>
    <s v="Express Road Cargo"/>
    <x v="0"/>
    <x v="2"/>
    <s v="Low"/>
    <s v="Zinfandel"/>
    <x v="0"/>
    <x v="2"/>
    <s v="Jean-Baptiste Adam Les Natures Cremant d'Alsace Brut"/>
    <s v="Standard Size Crate"/>
    <s v="Geraldton"/>
    <x v="527"/>
    <d v="2013-07-05T00:00:00"/>
    <n v="10"/>
    <n v="0.04"/>
    <n v="10.98"/>
    <n v="3.37"/>
    <n v="109.80000000000001"/>
  </r>
  <r>
    <n v="7671"/>
    <n v="86565"/>
    <s v="Wayne Woods"/>
    <s v="Road Cargo"/>
    <x v="2"/>
    <x v="1"/>
    <s v="Critical"/>
    <s v="Cremant"/>
    <x v="0"/>
    <x v="2"/>
    <s v="Francis Ford Coppola Sofia Rose 2014"/>
    <s v="Full Container"/>
    <s v="Adelaide"/>
    <x v="1386"/>
    <d v="2010-07-13T00:00:00"/>
    <n v="5"/>
    <n v="0.08"/>
    <n v="14.2"/>
    <n v="5.3"/>
    <n v="71"/>
  </r>
  <r>
    <n v="7672"/>
    <n v="88694"/>
    <s v="Douglas Lynch"/>
    <s v="Express Road Cargo"/>
    <x v="1"/>
    <x v="0"/>
    <s v="Not Specified"/>
    <s v="Sauvignon Blanc"/>
    <x v="0"/>
    <x v="2"/>
    <s v="Leeuwin Estate Art Series Chardonnay 2012"/>
    <s v="Loose Wrap"/>
    <s v="Maryborough"/>
    <x v="749"/>
    <d v="2013-09-13T00:00:00"/>
    <n v="22"/>
    <n v="0.05"/>
    <n v="204.1"/>
    <n v="13.99"/>
    <n v="4490.2"/>
  </r>
  <r>
    <n v="7673"/>
    <n v="88251"/>
    <s v="Katherine Brooks"/>
    <s v="Express Road Cargo"/>
    <x v="0"/>
    <x v="1"/>
    <s v="Neutral"/>
    <s v="Zinfandel"/>
    <x v="0"/>
    <x v="2"/>
    <s v="Louis Roederer Cristal Brut 2006"/>
    <s v="Large Crate"/>
    <s v="Wodonga"/>
    <x v="463"/>
    <d v="2013-11-17T00:00:00"/>
    <n v="34"/>
    <n v="0"/>
    <n v="83.98"/>
    <n v="5.01"/>
    <n v="2855.32"/>
  </r>
  <r>
    <n v="7674"/>
    <n v="86742"/>
    <s v="John Butler"/>
    <s v="Express Road Cargo"/>
    <x v="0"/>
    <x v="2"/>
    <s v="Low"/>
    <s v="Shiraz"/>
    <x v="0"/>
    <x v="2"/>
    <s v="Bollinger Brut Special Cuvee"/>
    <s v="Large Crate"/>
    <s v="Albany"/>
    <x v="1104"/>
    <d v="2011-09-08T00:00:00"/>
    <n v="17"/>
    <n v="0.05"/>
    <n v="1.98"/>
    <n v="4.7699999999999996"/>
    <n v="33.659999999999997"/>
  </r>
  <r>
    <n v="7675"/>
    <n v="85963"/>
    <s v="Ryan Ramirez"/>
    <s v="Express Road Cargo"/>
    <x v="0"/>
    <x v="1"/>
    <s v="Not Specified"/>
    <s v="Shiraz"/>
    <x v="0"/>
    <x v="2"/>
    <s v="Pietradolce Etna Rosato 2014"/>
    <s v="Full Container"/>
    <s v="Canberra"/>
    <x v="920"/>
    <d v="2013-10-13T00:00:00"/>
    <n v="25"/>
    <n v="0.1"/>
    <n v="4.13"/>
    <n v="1.23"/>
    <n v="103.25"/>
  </r>
  <r>
    <n v="7676"/>
    <n v="88238"/>
    <s v="Jose Hughes"/>
    <s v="Road Cargo"/>
    <x v="0"/>
    <x v="0"/>
    <s v="Low"/>
    <s v="Sangiovese"/>
    <x v="0"/>
    <x v="2"/>
    <s v="Orin Swift Cellars Fragile Rose 2014"/>
    <s v="Large Crate"/>
    <s v="Maryborough"/>
    <x v="801"/>
    <d v="2013-07-18T00:00:00"/>
    <n v="18"/>
    <n v="0.1"/>
    <n v="5.38"/>
    <n v="7.57"/>
    <n v="96.84"/>
  </r>
  <r>
    <n v="7677"/>
    <n v="88420"/>
    <s v="Scott Fisher"/>
    <s v="Express Road Cargo"/>
    <x v="1"/>
    <x v="1"/>
    <s v="High"/>
    <s v="Reisling"/>
    <x v="0"/>
    <x v="2"/>
    <s v="Dog Point Vineyard Sauvignon Blanc 2014"/>
    <s v="Large Crate"/>
    <s v="Port Adelaide"/>
    <x v="376"/>
    <d v="2013-07-03T00:00:00"/>
    <n v="12"/>
    <n v="0"/>
    <n v="115.99"/>
    <n v="5.92"/>
    <n v="1391.8799999999999"/>
  </r>
  <r>
    <n v="7678"/>
    <n v="87837"/>
    <s v="Brian Fields"/>
    <s v="Express Road Cargo"/>
    <x v="0"/>
    <x v="1"/>
    <s v="Medium"/>
    <s v="Pinot Noir"/>
    <x v="0"/>
    <x v="2"/>
    <s v="Dom Perignon 2006"/>
    <s v="Large Crate"/>
    <s v="Mount Gambier"/>
    <x v="958"/>
    <d v="2012-03-11T00:00:00"/>
    <n v="8"/>
    <n v="0.01"/>
    <n v="5.53"/>
    <n v="6.98"/>
    <n v="44.24"/>
  </r>
  <r>
    <n v="7679"/>
    <n v="87837"/>
    <s v="Peter Tucker"/>
    <s v="Air Cargo"/>
    <x v="2"/>
    <x v="3"/>
    <s v="Medium"/>
    <s v="Grenache Rose"/>
    <x v="0"/>
    <x v="2"/>
    <s v="Marques de Caceres Rioja Rosado 2014"/>
    <s v="Small Crate"/>
    <s v="Lithgow"/>
    <x v="958"/>
    <d v="2012-03-11T00:00:00"/>
    <n v="8"/>
    <n v="0.06"/>
    <n v="105.49"/>
    <n v="41.64"/>
    <n v="843.92"/>
  </r>
  <r>
    <n v="7680"/>
    <n v="89430"/>
    <s v="Janice Rivera"/>
    <s v="Express Road Cargo"/>
    <x v="0"/>
    <x v="3"/>
    <s v="High"/>
    <s v="Pinot Noir"/>
    <x v="0"/>
    <x v="2"/>
    <s v="Domaine Lafage Miraflors Rose 2013"/>
    <s v="Large Crate"/>
    <s v="Lithgow"/>
    <x v="1232"/>
    <d v="2012-12-18T00:00:00"/>
    <n v="18"/>
    <n v="0.04"/>
    <n v="4.91"/>
    <n v="0.5"/>
    <n v="88.38"/>
  </r>
  <r>
    <n v="7681"/>
    <n v="90095"/>
    <s v="Daniel Perkins"/>
    <s v="Road Cargo"/>
    <x v="2"/>
    <x v="3"/>
    <s v="High"/>
    <s v="Champagne"/>
    <x v="0"/>
    <x v="2"/>
    <s v="Chateau de Campuget Costieres de Nimes Tradition Rose 2015"/>
    <s v="Large Crate"/>
    <s v="Campbeltown"/>
    <x v="1363"/>
    <d v="2012-11-23T00:00:00"/>
    <n v="34"/>
    <n v="0.03"/>
    <n v="2.08"/>
    <n v="5.33"/>
    <n v="70.72"/>
  </r>
  <r>
    <n v="7682"/>
    <n v="91157"/>
    <s v="Sarah Spencer"/>
    <s v="Express Road Cargo"/>
    <x v="0"/>
    <x v="2"/>
    <s v="Medium"/>
    <s v="Cabernet Sauvignon"/>
    <x v="0"/>
    <x v="2"/>
    <s v="Chateau d'Esclans Whispering Angel Rose 2014"/>
    <s v="Standard Size Crate"/>
    <s v="Freemantle"/>
    <x v="747"/>
    <d v="2013-03-16T00:00:00"/>
    <n v="12"/>
    <n v="0.04"/>
    <n v="8.4499999999999993"/>
    <n v="7.77"/>
    <n v="101.39999999999999"/>
  </r>
  <r>
    <n v="7683"/>
    <n v="90013"/>
    <s v="Robert Vasquez"/>
    <s v="Express Road Cargo"/>
    <x v="0"/>
    <x v="1"/>
    <s v="Low"/>
    <s v="Merlot"/>
    <x v="0"/>
    <x v="2"/>
    <s v="Domaine Lafond Roc-Epine Tavel Rose 2014"/>
    <s v="Large Crate"/>
    <s v="Canberra"/>
    <x v="425"/>
    <d v="2011-06-20T00:00:00"/>
    <n v="14"/>
    <n v="0.08"/>
    <n v="2.88"/>
    <n v="0.5"/>
    <n v="40.32"/>
  </r>
  <r>
    <n v="7684"/>
    <n v="90013"/>
    <s v="Terry Garrett"/>
    <s v="Express Road Cargo"/>
    <x v="2"/>
    <x v="1"/>
    <s v="Low"/>
    <s v="Sangiovese Rose"/>
    <x v="0"/>
    <x v="2"/>
    <s v="Chateau d'Esclans Garrus Rose 2013"/>
    <s v="Standard Size Crate"/>
    <s v="Canberra"/>
    <x v="425"/>
    <d v="2011-06-20T00:00:00"/>
    <n v="16"/>
    <n v="0.05"/>
    <n v="25.38"/>
    <n v="8.99"/>
    <n v="406.08"/>
  </r>
  <r>
    <n v="7685"/>
    <n v="90013"/>
    <s v="Mark Henry"/>
    <s v="Express Road Cargo"/>
    <x v="0"/>
    <x v="1"/>
    <s v="Low"/>
    <s v="Shiraz"/>
    <x v="0"/>
    <x v="2"/>
    <s v="Schramsberg Cremant Demi-Sec 2011"/>
    <s v="Mini Crate"/>
    <s v="Mount Barker"/>
    <x v="425"/>
    <d v="2011-06-15T00:00:00"/>
    <n v="1"/>
    <n v="0.08"/>
    <n v="167.27"/>
    <n v="35"/>
    <n v="167.27"/>
  </r>
  <r>
    <n v="7686"/>
    <n v="90490"/>
    <s v="Anthony Lopez"/>
    <s v="Express Road Cargo"/>
    <x v="0"/>
    <x v="3"/>
    <s v="Low"/>
    <s v="Pinot Noir"/>
    <x v="0"/>
    <x v="2"/>
    <s v="Schramsberg Cremant Demi-Sec 2011"/>
    <s v="Large Crate"/>
    <s v="Penrith"/>
    <x v="921"/>
    <d v="2013-11-27T00:00:00"/>
    <n v="12"/>
    <n v="0.05"/>
    <n v="6.68"/>
    <n v="5.41"/>
    <n v="80.16"/>
  </r>
  <r>
    <n v="7687"/>
    <n v="87006"/>
    <s v="Charles Crawford"/>
    <s v="Express Road Cargo"/>
    <x v="2"/>
    <x v="3"/>
    <s v="Critical"/>
    <s v="Grenache Rose"/>
    <x v="0"/>
    <x v="2"/>
    <s v="Belle Glos Oeil de Perdrix Pinot Noir Blanc 2014"/>
    <s v="Full Container"/>
    <s v="Sydney"/>
    <x v="993"/>
    <d v="2011-02-16T00:00:00"/>
    <n v="3"/>
    <n v="0.06"/>
    <n v="13.73"/>
    <n v="6.85"/>
    <n v="41.19"/>
  </r>
  <r>
    <n v="7688"/>
    <n v="86819"/>
    <s v="Carl Jacobs"/>
    <s v="Express Road Cargo"/>
    <x v="0"/>
    <x v="3"/>
    <s v="Critical"/>
    <s v="Zinfandel"/>
    <x v="0"/>
    <x v="2"/>
    <s v="Moet &amp; Chandon Imperial"/>
    <s v="Full Container"/>
    <s v="Blue Mountains"/>
    <x v="1101"/>
    <d v="2012-08-15T00:00:00"/>
    <n v="1"/>
    <n v="0.02"/>
    <n v="5.84"/>
    <n v="1.2"/>
    <n v="5.84"/>
  </r>
  <r>
    <n v="7689"/>
    <n v="89389"/>
    <s v="Aaron Gomez"/>
    <s v="Express Road Cargo"/>
    <x v="0"/>
    <x v="2"/>
    <s v="High"/>
    <s v="Malbec"/>
    <x v="0"/>
    <x v="2"/>
    <s v="Belle Glos Oeil de Perdrix Pinot Noir Blanc 2014"/>
    <s v="Large Crate"/>
    <s v="Perth"/>
    <x v="464"/>
    <d v="2010-08-29T00:00:00"/>
    <n v="23"/>
    <n v="0"/>
    <n v="6.68"/>
    <n v="5.66"/>
    <n v="153.63999999999999"/>
  </r>
  <r>
    <n v="7690"/>
    <n v="86733"/>
    <s v="Roy Williams"/>
    <s v="Express Road Cargo"/>
    <x v="2"/>
    <x v="3"/>
    <s v="Not Specified"/>
    <s v="Sangiovese Rose"/>
    <x v="0"/>
    <x v="2"/>
    <s v="Marques de Caceres Rioja Rosado 2014"/>
    <s v="Full Container"/>
    <s v="Orange"/>
    <x v="1239"/>
    <d v="2013-12-30T00:00:00"/>
    <n v="23"/>
    <n v="0.08"/>
    <n v="13.73"/>
    <n v="6.85"/>
    <n v="315.79000000000002"/>
  </r>
  <r>
    <n v="7691"/>
    <n v="88533"/>
    <s v="Victor Hunt"/>
    <s v="Road Cargo"/>
    <x v="0"/>
    <x v="2"/>
    <s v="Medium"/>
    <s v="Shiraz"/>
    <x v="0"/>
    <x v="2"/>
    <s v="Lucien Albrecht Cremant d'Alsace Brut"/>
    <s v="Large Crate"/>
    <s v="Bunbury"/>
    <x v="497"/>
    <d v="2013-05-12T00:00:00"/>
    <n v="16"/>
    <n v="0.06"/>
    <n v="4.28"/>
    <n v="5.74"/>
    <n v="68.48"/>
  </r>
  <r>
    <n v="7692"/>
    <n v="86912"/>
    <s v="Sandra Ortiz"/>
    <s v="Air Cargo"/>
    <x v="2"/>
    <x v="3"/>
    <s v="Critical"/>
    <s v="Sangiovese Rose"/>
    <x v="0"/>
    <x v="2"/>
    <s v="Locations by Dave Phinney F Rose&quot;"/>
    <s v="Extra Large Crate"/>
    <s v="Broken Hill"/>
    <x v="482"/>
    <d v="2013-12-14T00:00:00"/>
    <n v="21"/>
    <n v="0.1"/>
    <n v="150.97999999999999"/>
    <n v="30"/>
    <n v="3170.58"/>
  </r>
  <r>
    <n v="7693"/>
    <n v="90307"/>
    <s v="Dennis Martin"/>
    <s v="Express Road Cargo"/>
    <x v="2"/>
    <x v="1"/>
    <s v="High"/>
    <s v="Sangiovese Rose"/>
    <x v="0"/>
    <x v="2"/>
    <s v="Orin Swift Cellars Fragile Rose 2014"/>
    <s v="Mini Crate"/>
    <s v="Mount Barker"/>
    <x v="1279"/>
    <d v="2013-08-13T00:00:00"/>
    <n v="3"/>
    <n v="0.01"/>
    <n v="10.68"/>
    <n v="13.04"/>
    <n v="32.04"/>
  </r>
  <r>
    <n v="7694"/>
    <n v="90307"/>
    <s v="Dennis Martin"/>
    <s v="Express Road Cargo"/>
    <x v="2"/>
    <x v="1"/>
    <s v="High"/>
    <s v="Sangiovese Rose"/>
    <x v="0"/>
    <x v="2"/>
    <s v="Domaine Lafage Miraflors Rose 2013"/>
    <s v="Loose Wrap"/>
    <s v="Port Lincoln"/>
    <x v="1279"/>
    <d v="2013-08-13T00:00:00"/>
    <n v="13"/>
    <n v="0.06"/>
    <n v="110.98"/>
    <n v="13.99"/>
    <n v="1442.74"/>
  </r>
  <r>
    <n v="7695"/>
    <n v="90307"/>
    <s v="Dennis Martin"/>
    <s v="Express Road Cargo"/>
    <x v="2"/>
    <x v="1"/>
    <s v="High"/>
    <s v="Sangiovese Rose"/>
    <x v="0"/>
    <x v="2"/>
    <s v="Locations by Dave Phinney F Rose&quot;"/>
    <s v="Loose Wrap"/>
    <s v="Canberra"/>
    <x v="1279"/>
    <d v="2013-08-12T00:00:00"/>
    <n v="25"/>
    <n v="0.03"/>
    <n v="105.98"/>
    <n v="13.99"/>
    <n v="2649.5"/>
  </r>
  <r>
    <n v="7696"/>
    <n v="90307"/>
    <s v="Dennis Martin"/>
    <s v="Express Road Cargo"/>
    <x v="0"/>
    <x v="1"/>
    <s v="High"/>
    <s v="Zinfandel"/>
    <x v="0"/>
    <x v="0"/>
    <s v="Moet &amp; Chandon Imperial"/>
    <s v="Large Crate"/>
    <s v="Canberra"/>
    <x v="1279"/>
    <d v="2013-08-12T00:00:00"/>
    <n v="19"/>
    <n v="0.08"/>
    <n v="6.68"/>
    <n v="6.93"/>
    <n v="126.91999999999999"/>
  </r>
  <r>
    <n v="7697"/>
    <n v="86028"/>
    <s v="Martha Wagner"/>
    <s v="Express Road Cargo"/>
    <x v="0"/>
    <x v="2"/>
    <s v="Critical"/>
    <s v="Zinfandel"/>
    <x v="0"/>
    <x v="0"/>
    <s v="Sutter Home Pink Moscato"/>
    <s v="Loose Wrap"/>
    <s v="Rockingham"/>
    <x v="251"/>
    <d v="2013-06-14T00:00:00"/>
    <n v="14"/>
    <n v="0.09"/>
    <n v="46.89"/>
    <n v="5.0999999999999996"/>
    <n v="656.46"/>
  </r>
  <r>
    <n v="7698"/>
    <n v="86028"/>
    <s v="Martha Wagner"/>
    <s v="Express Road Cargo"/>
    <x v="2"/>
    <x v="2"/>
    <s v="Critical"/>
    <s v="Grenache Rose"/>
    <x v="0"/>
    <x v="0"/>
    <s v="Domaine Lafond Roc-Epine Tavel Rose 2014"/>
    <s v="Standard Size Crate"/>
    <s v="Bunbury"/>
    <x v="251"/>
    <d v="2013-06-13T00:00:00"/>
    <n v="19"/>
    <n v="0.05"/>
    <n v="6.64"/>
    <n v="4.95"/>
    <n v="126.16"/>
  </r>
  <r>
    <n v="7699"/>
    <n v="90142"/>
    <s v="Billy Gomez"/>
    <s v="Express Road Cargo"/>
    <x v="2"/>
    <x v="2"/>
    <s v="Critical"/>
    <s v="Grenache Rose"/>
    <x v="0"/>
    <x v="0"/>
    <s v="Chateau de Campuget Costieres de Nimes Tradition Rose 2015"/>
    <s v="Large Crate"/>
    <s v="Rockingham"/>
    <x v="205"/>
    <d v="2013-11-15T00:00:00"/>
    <n v="7"/>
    <n v="0.08"/>
    <n v="5.89"/>
    <n v="5.57"/>
    <n v="41.23"/>
  </r>
  <r>
    <n v="7700"/>
    <n v="90540"/>
    <s v="Brandon Hicks"/>
    <s v="Express Road Cargo"/>
    <x v="0"/>
    <x v="1"/>
    <s v="High"/>
    <s v="Malbec"/>
    <x v="0"/>
    <x v="0"/>
    <s v="Domaine Lafond Roc-Epine Tavel Rose 2014"/>
    <s v="Loose Wrap"/>
    <s v="Adelaide"/>
    <x v="986"/>
    <d v="2010-12-27T00:00:00"/>
    <n v="4"/>
    <n v="0.04"/>
    <n v="46.89"/>
    <n v="5.0999999999999996"/>
    <n v="187.56"/>
  </r>
  <r>
    <n v="7701"/>
    <n v="88546"/>
    <s v="Clarence Sanders"/>
    <s v="Express Road Cargo"/>
    <x v="0"/>
    <x v="2"/>
    <s v="Medium"/>
    <s v="Pinot Noir"/>
    <x v="0"/>
    <x v="0"/>
    <s v="Roederer Estate L'Ermitage 2007"/>
    <s v="Standard Size Crate"/>
    <s v="Freemantle"/>
    <x v="1180"/>
    <d v="2010-08-31T00:00:00"/>
    <n v="7"/>
    <n v="0.04"/>
    <n v="17.239999999999998"/>
    <n v="3.26"/>
    <n v="120.67999999999999"/>
  </r>
  <r>
    <n v="7702"/>
    <n v="88553"/>
    <s v="Clarence Sanders"/>
    <s v="Air Cargo"/>
    <x v="2"/>
    <x v="2"/>
    <s v="Medium"/>
    <s v="Champagne"/>
    <x v="0"/>
    <x v="0"/>
    <s v="Chateau d'Esclans Garrus Rose 2013"/>
    <s v="Small Crate"/>
    <s v="Mandurah"/>
    <x v="335"/>
    <d v="2013-08-30T00:00:00"/>
    <n v="10"/>
    <n v="7.0000000000000007E-2"/>
    <n v="218.75"/>
    <n v="69.64"/>
    <n v="2187.5"/>
  </r>
  <r>
    <n v="7703"/>
    <n v="88553"/>
    <s v="Clarence Sanders"/>
    <s v="Express Road Cargo"/>
    <x v="2"/>
    <x v="2"/>
    <s v="Medium"/>
    <s v="Sangiovese Rose"/>
    <x v="0"/>
    <x v="0"/>
    <s v="Chateau de Campuget Costieres de Nimes Tradition Rose 2015"/>
    <s v="Mini Crate"/>
    <s v="Busseltol"/>
    <x v="335"/>
    <d v="2013-08-30T00:00:00"/>
    <n v="25"/>
    <n v="0.08"/>
    <n v="209.37"/>
    <n v="69"/>
    <n v="5234.25"/>
  </r>
  <r>
    <n v="7704"/>
    <n v="88550"/>
    <s v="Clarence Sanders"/>
    <s v="Express Road Cargo"/>
    <x v="0"/>
    <x v="2"/>
    <s v="Critical"/>
    <s v="Merlot"/>
    <x v="0"/>
    <x v="0"/>
    <s v="Veuve Clicquot Brut Yellow Label"/>
    <s v="Full Container"/>
    <s v="Perth"/>
    <x v="1147"/>
    <d v="2013-01-12T00:00:00"/>
    <n v="5"/>
    <n v="0.08"/>
    <n v="9.11"/>
    <n v="2.15"/>
    <n v="45.55"/>
  </r>
  <r>
    <n v="7705"/>
    <n v="86174"/>
    <s v="Ernest Day"/>
    <s v="Express Road Cargo"/>
    <x v="0"/>
    <x v="3"/>
    <s v="Medium"/>
    <s v="Pinot Noir"/>
    <x v="0"/>
    <x v="0"/>
    <s v="Dopff &amp; Irion Cremant Rose Brut"/>
    <s v="Large Crate"/>
    <s v="Wollongong"/>
    <x v="468"/>
    <d v="2011-03-09T00:00:00"/>
    <n v="10"/>
    <n v="7.0000000000000007E-2"/>
    <n v="4.9800000000000004"/>
    <n v="7.44"/>
    <n v="49.800000000000004"/>
  </r>
  <r>
    <n v="7706"/>
    <n v="86174"/>
    <s v="Ernest Day"/>
    <s v="Express Road Cargo"/>
    <x v="0"/>
    <x v="3"/>
    <s v="Medium"/>
    <s v="Sangiovese"/>
    <x v="0"/>
    <x v="0"/>
    <s v="Laurent-Perrier Brut Millesime 2006"/>
    <s v="Standard Size Crate"/>
    <s v="Wagga Wagga"/>
    <x v="468"/>
    <d v="2011-03-10T00:00:00"/>
    <n v="6"/>
    <n v="7.0000000000000007E-2"/>
    <n v="10.23"/>
    <n v="4.68"/>
    <n v="61.38"/>
  </r>
  <r>
    <n v="7707"/>
    <n v="86174"/>
    <s v="Ernest Day"/>
    <s v="Express Road Cargo"/>
    <x v="1"/>
    <x v="3"/>
    <s v="Medium"/>
    <s v="Reisling"/>
    <x v="0"/>
    <x v="0"/>
    <s v="Dog Point Vineyard Sauvignon Blanc 2014"/>
    <s v="Full Container"/>
    <s v="Blue Mountains"/>
    <x v="468"/>
    <d v="2011-03-11T00:00:00"/>
    <n v="12"/>
    <n v="0.08"/>
    <n v="20.99"/>
    <n v="0.99"/>
    <n v="251.88"/>
  </r>
  <r>
    <n v="7708"/>
    <n v="86031"/>
    <s v="Martha Wagner"/>
    <s v="Express Road Cargo"/>
    <x v="0"/>
    <x v="2"/>
    <s v="High"/>
    <s v="Pinot Noir"/>
    <x v="0"/>
    <x v="0"/>
    <s v="Belle Glos Oeil de Perdrix Pinot Noir Blanc 2014"/>
    <s v="Large Crate"/>
    <s v="Rockingham"/>
    <x v="794"/>
    <d v="2013-08-16T00:00:00"/>
    <n v="15"/>
    <n v="0.08"/>
    <n v="178.47"/>
    <n v="19.989999999999998"/>
    <n v="2677.05"/>
  </r>
  <r>
    <n v="7709"/>
    <n v="88692"/>
    <s v="Douglas Lynch"/>
    <s v="Express Road Cargo"/>
    <x v="1"/>
    <x v="0"/>
    <s v="Low"/>
    <s v="Chardonnay"/>
    <x v="0"/>
    <x v="0"/>
    <s v="Los Vascos Sauvignon Blanc 2015"/>
    <s v="Full Container"/>
    <s v="Gympie"/>
    <x v="1117"/>
    <d v="2010-07-01T00:00:00"/>
    <n v="6"/>
    <n v="0.09"/>
    <n v="20.99"/>
    <n v="2.5"/>
    <n v="125.94"/>
  </r>
  <r>
    <n v="7710"/>
    <n v="89518"/>
    <s v="Thomas James"/>
    <s v="Express Road Cargo"/>
    <x v="1"/>
    <x v="3"/>
    <s v="High"/>
    <s v="Pinot Gris"/>
    <x v="0"/>
    <x v="0"/>
    <s v="Angeline Sauvignon Blanc 2014"/>
    <s v="Large Crate"/>
    <s v="Goulburn"/>
    <x v="1027"/>
    <d v="2013-08-08T00:00:00"/>
    <n v="8"/>
    <n v="0.03"/>
    <n v="95.99"/>
    <n v="4.9000000000000004"/>
    <n v="767.92"/>
  </r>
  <r>
    <n v="7711"/>
    <n v="86738"/>
    <s v="Jason Duncan"/>
    <s v="Express Road Cargo"/>
    <x v="1"/>
    <x v="1"/>
    <s v="Medium"/>
    <s v="Chardonnay"/>
    <x v="0"/>
    <x v="0"/>
    <s v="Robert Oatley Sauvignon Blanc 2013"/>
    <s v="Mini Crate"/>
    <s v="Devonport"/>
    <x v="539"/>
    <d v="2011-03-01T00:00:00"/>
    <n v="8"/>
    <n v="0.09"/>
    <n v="599.99"/>
    <n v="24.49"/>
    <n v="4799.92"/>
  </r>
  <r>
    <n v="7712"/>
    <n v="86746"/>
    <s v="Jason Duncan"/>
    <s v="Road Cargo"/>
    <x v="0"/>
    <x v="1"/>
    <s v="Medium"/>
    <s v="Pinot Noir"/>
    <x v="0"/>
    <x v="0"/>
    <s v="Miraval Rose 2014"/>
    <s v="Full Container"/>
    <s v="Hobart"/>
    <x v="161"/>
    <d v="2013-03-01T00:00:00"/>
    <n v="1"/>
    <n v="0.04"/>
    <n v="5.88"/>
    <n v="3.04"/>
    <n v="5.88"/>
  </r>
  <r>
    <n v="7713"/>
    <n v="86738"/>
    <s v="Jason Duncan"/>
    <s v="Road Cargo"/>
    <x v="1"/>
    <x v="1"/>
    <s v="Medium"/>
    <s v="Reisling"/>
    <x v="0"/>
    <x v="0"/>
    <s v="Villa Maria Private Bin Sauvignon Blanc 2015"/>
    <s v="Large Crate"/>
    <s v="Launceston"/>
    <x v="539"/>
    <d v="2011-02-28T00:00:00"/>
    <n v="2"/>
    <n v="0.06"/>
    <n v="125.99"/>
    <n v="7.69"/>
    <n v="251.98"/>
  </r>
  <r>
    <n v="7714"/>
    <n v="87116"/>
    <s v="Martin Hill"/>
    <s v="Express Road Cargo"/>
    <x v="0"/>
    <x v="2"/>
    <s v="Medium"/>
    <s v="Sangiovese"/>
    <x v="0"/>
    <x v="0"/>
    <s v="La Playa Estate Cabernet Sauvignon Rose 2015"/>
    <s v="Large Crate"/>
    <s v="Mandurah"/>
    <x v="1174"/>
    <d v="2013-11-14T00:00:00"/>
    <n v="11"/>
    <n v="0.04"/>
    <n v="4.91"/>
    <n v="0.5"/>
    <n v="54.010000000000005"/>
  </r>
  <r>
    <n v="7715"/>
    <n v="87110"/>
    <s v="Martin Hill"/>
    <s v="Express Road Cargo"/>
    <x v="0"/>
    <x v="2"/>
    <s v="Medium"/>
    <s v="Shiraz"/>
    <x v="0"/>
    <x v="0"/>
    <s v="Locations by Dave Phinney F Rose"/>
    <s v="Standard Size Crate"/>
    <s v="Freemantle"/>
    <x v="1155"/>
    <d v="2010-11-15T00:00:00"/>
    <n v="41"/>
    <n v="0.02"/>
    <n v="15.94"/>
    <n v="5.45"/>
    <n v="653.54"/>
  </r>
  <r>
    <n v="7716"/>
    <n v="90983"/>
    <s v="Gerald Wagner"/>
    <s v="Express Road Cargo"/>
    <x v="2"/>
    <x v="1"/>
    <s v="High"/>
    <s v="Champagne"/>
    <x v="0"/>
    <x v="0"/>
    <s v="Sutter Home White Zinfandel"/>
    <s v="Large Crate"/>
    <s v="Victor Harbor"/>
    <x v="402"/>
    <d v="2013-10-30T00:00:00"/>
    <n v="13"/>
    <n v="0.09"/>
    <n v="4.95"/>
    <n v="5.32"/>
    <n v="64.350000000000009"/>
  </r>
  <r>
    <n v="7717"/>
    <n v="91068"/>
    <s v="Kimberly Sullivan"/>
    <s v="Road Cargo"/>
    <x v="0"/>
    <x v="2"/>
    <s v="Medium"/>
    <s v="Cabernet Sauvignon"/>
    <x v="0"/>
    <x v="0"/>
    <s v="Sutter Home Pink Moscato"/>
    <s v="Large Crate"/>
    <s v="Geraldton"/>
    <x v="920"/>
    <d v="2013-10-13T00:00:00"/>
    <n v="24"/>
    <n v="0.02"/>
    <n v="165.2"/>
    <n v="19.989999999999998"/>
    <n v="3964.7999999999997"/>
  </r>
  <r>
    <n v="7718"/>
    <n v="87014"/>
    <s v="Charles Crawford"/>
    <s v="Express Road Cargo"/>
    <x v="0"/>
    <x v="3"/>
    <s v="Medium"/>
    <s v="Sangiovese"/>
    <x v="0"/>
    <x v="0"/>
    <s v="Locations by Dave Phinney F Rose"/>
    <s v="Full Container"/>
    <s v="Queanbeyan"/>
    <x v="1060"/>
    <d v="2013-09-02T00:00:00"/>
    <n v="3"/>
    <n v="0.01"/>
    <n v="2.78"/>
    <n v="1.34"/>
    <n v="8.34"/>
  </r>
  <r>
    <n v="7719"/>
    <n v="91303"/>
    <s v="Scott Campbell"/>
    <s v="Express Road Cargo"/>
    <x v="1"/>
    <x v="3"/>
    <s v="High"/>
    <s v="Chardonnay"/>
    <x v="0"/>
    <x v="0"/>
    <s v="Lincourt Courtney's Chardonnay 2012"/>
    <s v="Standard Size Crate"/>
    <s v="Penrith"/>
    <x v="960"/>
    <d v="2013-08-14T00:00:00"/>
    <n v="6"/>
    <n v="0.06"/>
    <n v="17.48"/>
    <n v="1.99"/>
    <n v="104.88"/>
  </r>
  <r>
    <n v="7720"/>
    <n v="89550"/>
    <s v="Rebecca Myers"/>
    <s v="Express Road Cargo"/>
    <x v="1"/>
    <x v="3"/>
    <s v="Medium"/>
    <s v="Sauvignon Blanc"/>
    <x v="0"/>
    <x v="0"/>
    <s v="Cloudy Bay Sauvignon Blanc 2015"/>
    <s v="Standard Size Crate"/>
    <s v="Penrith"/>
    <x v="1265"/>
    <d v="2013-01-28T00:00:00"/>
    <n v="8"/>
    <n v="0.05"/>
    <n v="5.98"/>
    <n v="4.38"/>
    <n v="47.84"/>
  </r>
  <r>
    <n v="7721"/>
    <n v="89550"/>
    <s v="Rebecca Myers"/>
    <s v="Express Road Cargo"/>
    <x v="2"/>
    <x v="3"/>
    <s v="Medium"/>
    <s v="Cremant"/>
    <x v="0"/>
    <x v="0"/>
    <s v="Pietradolce Etna Rosato 2014"/>
    <s v="Standard Size Crate"/>
    <s v="Tamworth"/>
    <x v="1265"/>
    <d v="2013-01-28T00:00:00"/>
    <n v="3"/>
    <n v="0.04"/>
    <n v="6.48"/>
    <n v="9.68"/>
    <n v="19.440000000000001"/>
  </r>
  <r>
    <n v="7722"/>
    <n v="90790"/>
    <s v="Larry Wallace"/>
    <s v="Express Road Cargo"/>
    <x v="0"/>
    <x v="0"/>
    <s v="High"/>
    <s v="Merlot"/>
    <x v="0"/>
    <x v="0"/>
    <s v="Roederer Estate L'Ermitage 2007"/>
    <s v="Large Crate"/>
    <s v="Gympie"/>
    <x v="457"/>
    <d v="2011-08-27T00:00:00"/>
    <n v="19"/>
    <n v="0.09"/>
    <n v="7.77"/>
    <n v="9.23"/>
    <n v="147.63"/>
  </r>
  <r>
    <n v="7723"/>
    <n v="90790"/>
    <s v="Larry Wallace"/>
    <s v="Express Road Cargo"/>
    <x v="0"/>
    <x v="0"/>
    <s v="High"/>
    <s v="Sangiovese"/>
    <x v="0"/>
    <x v="0"/>
    <s v="Locations by Dave Phinney F Rose"/>
    <s v="Large Crate"/>
    <s v="Mackay"/>
    <x v="457"/>
    <d v="2011-08-27T00:00:00"/>
    <n v="13"/>
    <n v="7.0000000000000007E-2"/>
    <n v="15.14"/>
    <n v="4.53"/>
    <n v="196.82"/>
  </r>
  <r>
    <n v="7724"/>
    <n v="87900"/>
    <s v="Daniel Gonzales"/>
    <s v="Express Road Cargo"/>
    <x v="0"/>
    <x v="0"/>
    <s v="Not Specified"/>
    <s v="Sangiovese"/>
    <x v="0"/>
    <x v="0"/>
    <s v="Simonnet-Febvre Cremant de Bourgogne Blanc"/>
    <s v="Standard Size Crate"/>
    <s v="Darwin"/>
    <x v="696"/>
    <d v="2010-07-15T00:00:00"/>
    <n v="14"/>
    <n v="0.1"/>
    <n v="22.01"/>
    <n v="5.53"/>
    <n v="308.14000000000004"/>
  </r>
  <r>
    <n v="7725"/>
    <n v="87904"/>
    <s v="Daniel Gonzales"/>
    <s v="Air Cargo"/>
    <x v="2"/>
    <x v="0"/>
    <s v="Not Specified"/>
    <s v="Cremant"/>
    <x v="0"/>
    <x v="0"/>
    <s v="Sutter Home Pink Moscato"/>
    <s v="Small Crate"/>
    <s v="Palmerston"/>
    <x v="1064"/>
    <d v="2013-07-14T00:00:00"/>
    <n v="4"/>
    <n v="0.04"/>
    <n v="236.97"/>
    <n v="59.24"/>
    <n v="947.88"/>
  </r>
  <r>
    <n v="7726"/>
    <n v="85834"/>
    <s v="Billy Webb"/>
    <s v="Road Cargo"/>
    <x v="1"/>
    <x v="0"/>
    <s v="Critical"/>
    <s v="Chardonnay"/>
    <x v="0"/>
    <x v="0"/>
    <s v="St. Supery Sauvignon Blanc 2015"/>
    <s v="Loose Wrap"/>
    <s v="Darwin"/>
    <x v="1278"/>
    <d v="2010-04-01T00:00:00"/>
    <n v="2"/>
    <n v="0.09"/>
    <n v="20.99"/>
    <n v="4.8099999999999996"/>
    <n v="41.98"/>
  </r>
  <r>
    <n v="7727"/>
    <n v="87615"/>
    <s v="Terry Gordon"/>
    <s v="Road Cargo"/>
    <x v="1"/>
    <x v="1"/>
    <s v="Low"/>
    <s v="Sauvignon Blanc"/>
    <x v="0"/>
    <x v="0"/>
    <s v="Robert Oatley Sauvignon Blanc 2013"/>
    <s v="Large Crate"/>
    <s v="Victor Harbor"/>
    <x v="311"/>
    <d v="2013-07-01T00:00:00"/>
    <n v="12"/>
    <n v="0.05"/>
    <n v="125.99"/>
    <n v="3"/>
    <n v="1511.8799999999999"/>
  </r>
  <r>
    <n v="7728"/>
    <n v="87615"/>
    <s v="Terry Gordon"/>
    <s v="Road Cargo"/>
    <x v="1"/>
    <x v="1"/>
    <s v="Low"/>
    <s v="Pinot Gris"/>
    <x v="0"/>
    <x v="0"/>
    <s v="Grgich Hills Chardonnay 2012"/>
    <s v="Large Crate"/>
    <s v="Port Adelaide"/>
    <x v="311"/>
    <d v="2013-06-29T00:00:00"/>
    <n v="9"/>
    <n v="0"/>
    <n v="195.99"/>
    <n v="8.99"/>
    <n v="1763.91"/>
  </r>
  <r>
    <n v="7729"/>
    <n v="91469"/>
    <s v="Phillip Harvey"/>
    <s v="Road Cargo"/>
    <x v="2"/>
    <x v="1"/>
    <s v="Low"/>
    <s v="Grenache Rose"/>
    <x v="0"/>
    <x v="0"/>
    <s v="Locations by Dave Phinney F Rose&quot;"/>
    <s v="Standard Size Crate"/>
    <s v="Benalla"/>
    <x v="465"/>
    <d v="2012-03-12T00:00:00"/>
    <n v="1"/>
    <n v="0.03"/>
    <n v="12.64"/>
    <n v="4.9800000000000004"/>
    <n v="12.64"/>
  </r>
  <r>
    <n v="7730"/>
    <n v="88389"/>
    <s v="Harold Campbell"/>
    <s v="Road Cargo"/>
    <x v="0"/>
    <x v="0"/>
    <s v="High"/>
    <s v="Zinfandel"/>
    <x v="0"/>
    <x v="0"/>
    <s v="Sutter Home White Zinfandel"/>
    <s v="Large Crate"/>
    <s v="Darwin"/>
    <x v="905"/>
    <d v="2010-06-13T00:00:00"/>
    <n v="1"/>
    <n v="0.02"/>
    <n v="6.48"/>
    <n v="7.86"/>
    <n v="6.48"/>
  </r>
  <r>
    <n v="7731"/>
    <n v="88401"/>
    <s v="Patrick Cox"/>
    <s v="Express Road Cargo"/>
    <x v="0"/>
    <x v="0"/>
    <s v="High"/>
    <s v="Sangiovese"/>
    <x v="0"/>
    <x v="0"/>
    <s v="Miraval Rose (1.5 Liter Magnum) 2014"/>
    <s v="Large Crate"/>
    <s v="Palmerston"/>
    <x v="251"/>
    <d v="2013-06-14T00:00:00"/>
    <n v="8"/>
    <n v="0.03"/>
    <n v="17.07"/>
    <n v="8.1300000000000008"/>
    <n v="136.56"/>
  </r>
  <r>
    <n v="7732"/>
    <n v="91249"/>
    <s v="Lawrence Hart"/>
    <s v="Express Road Cargo"/>
    <x v="0"/>
    <x v="2"/>
    <s v="High"/>
    <s v="Pinot Noir"/>
    <x v="0"/>
    <x v="0"/>
    <s v="Miraval Rose 2014"/>
    <s v="Large Crate"/>
    <s v="Perth"/>
    <x v="466"/>
    <d v="2012-09-14T00:00:00"/>
    <n v="2"/>
    <n v="0.05"/>
    <n v="22.84"/>
    <n v="16.87"/>
    <n v="45.68"/>
  </r>
  <r>
    <n v="7733"/>
    <n v="90336"/>
    <s v="Nicholas Alvarez"/>
    <s v="Road Cargo"/>
    <x v="1"/>
    <x v="1"/>
    <s v="Medium"/>
    <s v="Pinot Gris"/>
    <x v="0"/>
    <x v="0"/>
    <s v="Robert Oatley Sauvignon Blanc 2013"/>
    <s v="Mini Crate"/>
    <s v="Launceston"/>
    <x v="1137"/>
    <d v="2013-04-12T00:00:00"/>
    <n v="1"/>
    <n v="0.03"/>
    <n v="499.99"/>
    <n v="24.49"/>
    <n v="499.99"/>
  </r>
  <r>
    <n v="7734"/>
    <n v="88029"/>
    <s v="Alan Hall"/>
    <s v="Road Cargo"/>
    <x v="1"/>
    <x v="0"/>
    <s v="High"/>
    <s v="Sauvignon Blanc"/>
    <x v="0"/>
    <x v="0"/>
    <s v="St. Supery Sauvignon Blanc 2015"/>
    <s v="Mini Crate"/>
    <s v="Brisbane"/>
    <x v="600"/>
    <d v="2010-04-21T00:00:00"/>
    <n v="5"/>
    <n v="0.09"/>
    <n v="199.99"/>
    <n v="24.49"/>
    <n v="999.95"/>
  </r>
  <r>
    <n v="7735"/>
    <n v="88036"/>
    <s v="Larry Allen"/>
    <s v="Express Road Cargo"/>
    <x v="2"/>
    <x v="1"/>
    <s v="High"/>
    <s v="Grenache Rose"/>
    <x v="0"/>
    <x v="0"/>
    <s v="Pietradolce Etna Rosato 2014"/>
    <s v="Standard Size Crate"/>
    <s v="Geelong"/>
    <x v="1387"/>
    <d v="2013-04-19T00:00:00"/>
    <n v="10"/>
    <n v="0.02"/>
    <n v="17.670000000000002"/>
    <n v="8.99"/>
    <n v="176.70000000000002"/>
  </r>
  <r>
    <n v="7736"/>
    <n v="87477"/>
    <s v="Andrew Gilbert"/>
    <s v="Express Road Cargo"/>
    <x v="0"/>
    <x v="0"/>
    <s v="Medium"/>
    <s v="Sangiovese"/>
    <x v="0"/>
    <x v="0"/>
    <s v="Roederer Estate Brut"/>
    <s v="Large Crate"/>
    <s v="Bundaberg"/>
    <x v="1350"/>
    <d v="2012-05-25T00:00:00"/>
    <n v="6"/>
    <n v="0.01"/>
    <n v="7.77"/>
    <n v="9.23"/>
    <n v="46.62"/>
  </r>
  <r>
    <n v="7737"/>
    <n v="87477"/>
    <s v="Andrew Gilbert"/>
    <s v="Express Road Cargo"/>
    <x v="1"/>
    <x v="0"/>
    <s v="Medium"/>
    <s v="Reisling"/>
    <x v="0"/>
    <x v="0"/>
    <s v="Dog Point Vineyard Sauvignon Blanc 2014"/>
    <s v="Large Crate"/>
    <s v="Cairns"/>
    <x v="1350"/>
    <d v="2012-05-24T00:00:00"/>
    <n v="15"/>
    <n v="0.09"/>
    <n v="195.99"/>
    <n v="8.99"/>
    <n v="2939.8500000000004"/>
  </r>
  <r>
    <n v="7738"/>
    <n v="88510"/>
    <s v="Howard Campbell"/>
    <s v="Express Road Cargo"/>
    <x v="0"/>
    <x v="0"/>
    <s v="High"/>
    <s v="Malbec"/>
    <x v="0"/>
    <x v="0"/>
    <s v="Miraval Rose 2014"/>
    <s v="Full Container"/>
    <s v="Darwin"/>
    <x v="773"/>
    <d v="2012-10-31T00:00:00"/>
    <n v="16"/>
    <n v="7.0000000000000007E-2"/>
    <n v="2.88"/>
    <n v="0.7"/>
    <n v="46.08"/>
  </r>
  <r>
    <n v="7739"/>
    <n v="88636"/>
    <s v="Henry Fuller"/>
    <s v="Express Road Cargo"/>
    <x v="0"/>
    <x v="1"/>
    <s v="High"/>
    <s v="Pinot Noir"/>
    <x v="0"/>
    <x v="0"/>
    <s v="Lucien Albrecht Cremant d'Alsace Brut Rose"/>
    <s v="Large Crate"/>
    <s v="Hobart"/>
    <x v="1319"/>
    <d v="2011-11-07T00:00:00"/>
    <n v="24"/>
    <n v="0.01"/>
    <n v="6.48"/>
    <n v="9.5399999999999991"/>
    <n v="155.52000000000001"/>
  </r>
  <r>
    <n v="7740"/>
    <n v="91198"/>
    <s v="Raymond Hart"/>
    <s v="Air Cargo"/>
    <x v="2"/>
    <x v="1"/>
    <s v="Critical"/>
    <s v="Sangiovese Rose"/>
    <x v="0"/>
    <x v="0"/>
    <s v="Francis Ford Coppola Sofia Rose 2014"/>
    <s v="Extra Large Crate"/>
    <s v="Canberra"/>
    <x v="649"/>
    <d v="2013-09-09T00:00:00"/>
    <n v="23"/>
    <n v="0.06"/>
    <n v="122.99"/>
    <n v="70.2"/>
    <n v="2828.77"/>
  </r>
  <r>
    <n v="7741"/>
    <n v="91195"/>
    <s v="Raymond Hart"/>
    <s v="Express Road Cargo"/>
    <x v="0"/>
    <x v="1"/>
    <s v="Critical"/>
    <s v="Malbec"/>
    <x v="0"/>
    <x v="0"/>
    <s v="Marques de Caceres Rioja Rosado 2014"/>
    <s v="Large Crate"/>
    <s v="Canberra"/>
    <x v="926"/>
    <d v="2010-09-07T00:00:00"/>
    <n v="20"/>
    <n v="0.06"/>
    <n v="6.48"/>
    <n v="8.8800000000000008"/>
    <n v="129.60000000000002"/>
  </r>
  <r>
    <n v="7742"/>
    <n v="91195"/>
    <s v="Raymond Hart"/>
    <s v="Air Cargo"/>
    <x v="2"/>
    <x v="1"/>
    <s v="Critical"/>
    <s v="Champagne"/>
    <x v="0"/>
    <x v="0"/>
    <s v="Pietradolce Etna Rosato 2014"/>
    <s v="Extra Large Crate"/>
    <s v="Canberra"/>
    <x v="926"/>
    <d v="2010-09-07T00:00:00"/>
    <n v="12"/>
    <n v="0.09"/>
    <n v="349.45"/>
    <n v="60"/>
    <n v="4193.3999999999996"/>
  </r>
  <r>
    <n v="7743"/>
    <n v="90684"/>
    <s v="Earl Burke"/>
    <s v="Air Cargo"/>
    <x v="2"/>
    <x v="2"/>
    <s v="Critical"/>
    <s v="Sangiovese Rose"/>
    <x v="0"/>
    <x v="0"/>
    <s v="Chateau d'Esclans Garrus Rose 2013"/>
    <s v="Small Crate"/>
    <s v="Albany"/>
    <x v="1132"/>
    <d v="2013-12-17T00:00:00"/>
    <n v="8"/>
    <n v="0"/>
    <n v="140.97999999999999"/>
    <n v="36.090000000000003"/>
    <n v="1127.8399999999999"/>
  </r>
  <r>
    <n v="7744"/>
    <n v="90873"/>
    <s v="Robert Duncan"/>
    <s v="Express Road Cargo"/>
    <x v="1"/>
    <x v="3"/>
    <s v="Not Specified"/>
    <s v="Sauvignon Blanc"/>
    <x v="0"/>
    <x v="0"/>
    <s v="Grgich Hills Chardonnay 2012"/>
    <s v="Large Crate"/>
    <s v="Liverpool"/>
    <x v="1256"/>
    <d v="2011-11-28T00:00:00"/>
    <n v="30"/>
    <n v="7.0000000000000007E-2"/>
    <n v="115.99"/>
    <n v="2.5"/>
    <n v="3479.7"/>
  </r>
  <r>
    <n v="7745"/>
    <n v="90873"/>
    <s v="Robert Duncan"/>
    <s v="Express Road Cargo"/>
    <x v="1"/>
    <x v="3"/>
    <s v="Not Specified"/>
    <s v="Pinot Gris"/>
    <x v="0"/>
    <x v="0"/>
    <s v="Giesen Sauvignon Blanc 2014"/>
    <s v="Full Container"/>
    <s v="Cessnock"/>
    <x v="1256"/>
    <d v="2011-11-27T00:00:00"/>
    <n v="30"/>
    <n v="0.09"/>
    <n v="35.99"/>
    <n v="5.99"/>
    <n v="1079.7"/>
  </r>
  <r>
    <n v="7746"/>
    <n v="90873"/>
    <s v="Todd Morrison"/>
    <s v="Express Road Cargo"/>
    <x v="1"/>
    <x v="3"/>
    <s v="Not Specified"/>
    <s v="Sauvignon Blanc"/>
    <x v="0"/>
    <x v="0"/>
    <s v="Angeline Sauvignon Blanc 2014"/>
    <s v="Large Crate"/>
    <s v="Armidale"/>
    <x v="1256"/>
    <d v="2011-11-28T00:00:00"/>
    <n v="40"/>
    <n v="0.01"/>
    <n v="65.989999999999995"/>
    <n v="19.989999999999998"/>
    <n v="2639.6"/>
  </r>
  <r>
    <n v="7747"/>
    <n v="86626"/>
    <s v="Michael Frazier"/>
    <s v="Express Road Cargo"/>
    <x v="2"/>
    <x v="1"/>
    <s v="High"/>
    <s v="Sangiovese Rose"/>
    <x v="0"/>
    <x v="0"/>
    <s v="Belle Glos Oeil de Perdrix Pinot Noir Blanc 2014"/>
    <s v="Mini Crate"/>
    <s v="Launceston"/>
    <x v="45"/>
    <d v="2013-05-07T00:00:00"/>
    <n v="10"/>
    <n v="7.0000000000000007E-2"/>
    <n v="40.97"/>
    <n v="14.45"/>
    <n v="409.7"/>
  </r>
  <r>
    <n v="7748"/>
    <n v="87187"/>
    <s v="Howard Burton"/>
    <s v="Air Cargo"/>
    <x v="1"/>
    <x v="3"/>
    <s v="Critical"/>
    <s v="Reisling"/>
    <x v="0"/>
    <x v="0"/>
    <s v="Robert Oatley Sauvignon Blanc 2013"/>
    <s v="Extra Large Crate"/>
    <s v="Albury"/>
    <x v="34"/>
    <d v="2010-11-21T00:00:00"/>
    <n v="6"/>
    <n v="0.1"/>
    <n v="442.14"/>
    <n v="14.7"/>
    <n v="2652.84"/>
  </r>
  <r>
    <n v="7749"/>
    <n v="87192"/>
    <s v="Steven Bradley"/>
    <s v="Express Road Cargo"/>
    <x v="0"/>
    <x v="3"/>
    <s v="Critical"/>
    <s v="Merlot"/>
    <x v="0"/>
    <x v="1"/>
    <s v="Laurent-Perrier Brut Millesime 2006"/>
    <s v="Large Crate"/>
    <s v="Sydney"/>
    <x v="638"/>
    <d v="2013-11-22T00:00:00"/>
    <n v="41"/>
    <n v="0.01"/>
    <n v="60.22"/>
    <n v="3.5"/>
    <n v="2469.02"/>
  </r>
  <r>
    <n v="7750"/>
    <n v="88605"/>
    <s v="Wayne Boyd"/>
    <s v="Express Road Cargo"/>
    <x v="0"/>
    <x v="1"/>
    <s v="Not Specified"/>
    <s v="Merlot"/>
    <x v="0"/>
    <x v="1"/>
    <s v="Chateau d'Esclans Garrus Rose 2013"/>
    <s v="Large Crate"/>
    <s v="Victor Harbor"/>
    <x v="1069"/>
    <d v="2013-01-21T00:00:00"/>
    <n v="13"/>
    <n v="0.1"/>
    <n v="15.74"/>
    <n v="1.39"/>
    <n v="204.62"/>
  </r>
  <r>
    <n v="7751"/>
    <n v="90961"/>
    <s v="Barbara Lawson"/>
    <s v="Air Cargo"/>
    <x v="2"/>
    <x v="1"/>
    <s v="Low"/>
    <s v="Sangiovese Rose"/>
    <x v="0"/>
    <x v="1"/>
    <s v="Chateau d'Esclans Whispering Angel Rose 2014"/>
    <s v="Small Crate"/>
    <s v="Canberra"/>
    <x v="842"/>
    <d v="2010-01-06T00:00:00"/>
    <n v="6"/>
    <n v="0.02"/>
    <n v="100.98"/>
    <n v="35.840000000000003"/>
    <n v="605.88"/>
  </r>
  <r>
    <n v="7752"/>
    <n v="91194"/>
    <s v="Raymond Hart"/>
    <s v="Road Cargo"/>
    <x v="2"/>
    <x v="1"/>
    <s v="Not Specified"/>
    <s v="Champagne"/>
    <x v="0"/>
    <x v="1"/>
    <s v="Belle Glos Oeil de Perdrix Pinot Noir Blanc 2014"/>
    <s v="Large Crate"/>
    <s v="Canberra"/>
    <x v="1131"/>
    <d v="2010-02-27T00:00:00"/>
    <n v="10"/>
    <n v="0.04"/>
    <n v="29.18"/>
    <n v="8.5500000000000007"/>
    <n v="291.8"/>
  </r>
  <r>
    <n v="7753"/>
    <n v="91194"/>
    <s v="Raymond Hart"/>
    <s v="Express Road Cargo"/>
    <x v="0"/>
    <x v="1"/>
    <s v="Not Specified"/>
    <s v="Cabernet Sauvignon"/>
    <x v="0"/>
    <x v="1"/>
    <s v="Pierre Sparr Cremant d'Alsace Reserve Brut Rose"/>
    <s v="Mini Crate"/>
    <s v="Canberra"/>
    <x v="1131"/>
    <d v="2010-02-27T00:00:00"/>
    <n v="8"/>
    <n v="0"/>
    <n v="80.98"/>
    <n v="35"/>
    <n v="647.84"/>
  </r>
  <r>
    <n v="7754"/>
    <n v="88679"/>
    <s v="Russell Pierce"/>
    <s v="Express Road Cargo"/>
    <x v="0"/>
    <x v="3"/>
    <s v="Low"/>
    <s v="Merlot"/>
    <x v="0"/>
    <x v="1"/>
    <s v="Chateau D'Aqueria Tavel Rose 2013"/>
    <s v="Large Crate"/>
    <s v="Tamworth"/>
    <x v="467"/>
    <d v="2010-04-26T00:00:00"/>
    <n v="11"/>
    <n v="0.02"/>
    <n v="4.57"/>
    <n v="5.42"/>
    <n v="50.27"/>
  </r>
  <r>
    <n v="7755"/>
    <n v="85955"/>
    <s v="Ryan Ramirez"/>
    <s v="Air Cargo"/>
    <x v="2"/>
    <x v="1"/>
    <s v="Medium"/>
    <s v="Sangiovese Rose"/>
    <x v="0"/>
    <x v="1"/>
    <s v="Domaine Lafond Roc-Epine Tavel Rose 2014"/>
    <s v="Extra Large Crate"/>
    <s v="Canberra"/>
    <x v="715"/>
    <d v="2012-03-19T00:00:00"/>
    <n v="4"/>
    <n v="0.01"/>
    <n v="130.97999999999999"/>
    <n v="30"/>
    <n v="523.91999999999996"/>
  </r>
  <r>
    <n v="7756"/>
    <n v="88207"/>
    <s v="Kenneth Spencer"/>
    <s v="Express Road Cargo"/>
    <x v="0"/>
    <x v="2"/>
    <s v="Medium"/>
    <s v="Shiraz"/>
    <x v="0"/>
    <x v="1"/>
    <s v="Louis Roederer Cristal Brut 2006"/>
    <s v="Large Crate"/>
    <s v="Busseltol"/>
    <x v="468"/>
    <d v="2011-03-10T00:00:00"/>
    <n v="7"/>
    <n v="0.1"/>
    <n v="5.98"/>
    <n v="7.5"/>
    <n v="41.86"/>
  </r>
  <r>
    <n v="7757"/>
    <n v="88207"/>
    <s v="Anne Myers"/>
    <s v="Express Road Cargo"/>
    <x v="0"/>
    <x v="1"/>
    <s v="Medium"/>
    <s v="Shiraz"/>
    <x v="0"/>
    <x v="1"/>
    <s v="Gerard Bertrand Cote des Roses Rose 2014"/>
    <s v="Full Container"/>
    <s v="Canberra"/>
    <x v="468"/>
    <d v="2011-03-10T00:00:00"/>
    <n v="6"/>
    <n v="7.0000000000000007E-2"/>
    <n v="5.68"/>
    <n v="1.21"/>
    <n v="34.08"/>
  </r>
  <r>
    <n v="7758"/>
    <n v="86893"/>
    <s v="Todd Marshall"/>
    <s v="Air Cargo"/>
    <x v="2"/>
    <x v="2"/>
    <s v="Medium"/>
    <s v="Grenache Rose"/>
    <x v="0"/>
    <x v="1"/>
    <s v="Domaine Lafage Miraflors Rose 2013"/>
    <s v="Small Crate"/>
    <s v="Perth"/>
    <x v="469"/>
    <d v="2012-07-24T00:00:00"/>
    <n v="8"/>
    <n v="0.08"/>
    <n v="130.97999999999999"/>
    <n v="54.74"/>
    <n v="1047.8399999999999"/>
  </r>
  <r>
    <n v="7759"/>
    <n v="88596"/>
    <s v="Diane Howard"/>
    <s v="Express Road Cargo"/>
    <x v="0"/>
    <x v="2"/>
    <s v="Critical"/>
    <s v="Zinfandel"/>
    <x v="0"/>
    <x v="1"/>
    <s v="Louis Roederer Cristal Brut with Gift Box 2007"/>
    <s v="Large Crate"/>
    <s v="Busseltol"/>
    <x v="541"/>
    <d v="2013-04-10T00:00:00"/>
    <n v="12"/>
    <n v="0.03"/>
    <n v="7.64"/>
    <n v="1.39"/>
    <n v="91.679999999999993"/>
  </r>
  <r>
    <n v="7760"/>
    <n v="90194"/>
    <s v="Alan Murray"/>
    <s v="Express Road Cargo"/>
    <x v="0"/>
    <x v="2"/>
    <s v="High"/>
    <s v="Zinfandel"/>
    <x v="0"/>
    <x v="1"/>
    <s v="Miraval Rose 2014"/>
    <s v="Large Crate"/>
    <s v="Busseltol"/>
    <x v="435"/>
    <d v="2011-05-26T00:00:00"/>
    <n v="16"/>
    <n v="0.01"/>
    <n v="90.24"/>
    <n v="0.99"/>
    <n v="1443.84"/>
  </r>
  <r>
    <n v="7761"/>
    <n v="91175"/>
    <s v="Peter Burke"/>
    <s v="Express Road Cargo"/>
    <x v="1"/>
    <x v="2"/>
    <s v="Medium"/>
    <s v="Sauvignon Blanc"/>
    <x v="0"/>
    <x v="1"/>
    <s v="Villa Maria Private Bin Sauvignon Blanc 2015"/>
    <s v="Loose Wrap"/>
    <s v="Perth"/>
    <x v="710"/>
    <d v="2010-11-25T00:00:00"/>
    <n v="41"/>
    <n v="0.05"/>
    <n v="204.1"/>
    <n v="13.99"/>
    <n v="8368.1"/>
  </r>
  <r>
    <n v="7762"/>
    <n v="87936"/>
    <s v="Jose Rivera"/>
    <s v="Express Road Cargo"/>
    <x v="0"/>
    <x v="0"/>
    <s v="High"/>
    <s v="Shiraz"/>
    <x v="0"/>
    <x v="1"/>
    <s v="Chateau de Campuget Costieres de Nimes Tradition Rose 2015"/>
    <s v="Large Crate"/>
    <s v="Gladstone"/>
    <x v="490"/>
    <d v="2011-07-30T00:00:00"/>
    <n v="9"/>
    <n v="0.02"/>
    <n v="178.47"/>
    <n v="19.989999999999998"/>
    <n v="1606.23"/>
  </r>
  <r>
    <n v="7763"/>
    <n v="90930"/>
    <s v="Justin Alvarez"/>
    <s v="Express Road Cargo"/>
    <x v="0"/>
    <x v="2"/>
    <s v="Medium"/>
    <s v="Sangiovese"/>
    <x v="0"/>
    <x v="1"/>
    <s v="Marques de Caceres Rioja Rosado 2014"/>
    <s v="Full Container"/>
    <s v="Albany"/>
    <x v="365"/>
    <d v="2013-03-05T00:00:00"/>
    <n v="4"/>
    <n v="0.05"/>
    <n v="2.94"/>
    <n v="0.7"/>
    <n v="11.76"/>
  </r>
  <r>
    <n v="7764"/>
    <n v="90531"/>
    <s v="Roy Hart"/>
    <s v="Express Road Cargo"/>
    <x v="1"/>
    <x v="1"/>
    <s v="Not Specified"/>
    <s v="Reisling"/>
    <x v="0"/>
    <x v="1"/>
    <s v="Villa Maria Private Bin Sauvignon Blanc 2015"/>
    <s v="Standard Size Crate"/>
    <s v="Launceston"/>
    <x v="108"/>
    <d v="2010-08-12T00:00:00"/>
    <n v="6"/>
    <n v="0.03"/>
    <n v="5.98"/>
    <n v="3.85"/>
    <n v="35.880000000000003"/>
  </r>
  <r>
    <n v="7765"/>
    <n v="89892"/>
    <s v="Christopher Wells"/>
    <s v="Express Road Cargo"/>
    <x v="0"/>
    <x v="2"/>
    <s v="Not Specified"/>
    <s v="Malbec"/>
    <x v="0"/>
    <x v="1"/>
    <s v="Pierre Sparr Cremant d'Alsace Reserve Brut Rose"/>
    <s v="Full Container"/>
    <s v="Bunbury"/>
    <x v="6"/>
    <d v="2013-12-17T00:00:00"/>
    <n v="9"/>
    <n v="0.04"/>
    <n v="3.85"/>
    <n v="0.7"/>
    <n v="34.65"/>
  </r>
  <r>
    <n v="7766"/>
    <n v="91463"/>
    <s v="Shawn Chapman"/>
    <s v="Road Cargo"/>
    <x v="0"/>
    <x v="3"/>
    <s v="Medium"/>
    <s v="Malbec"/>
    <x v="0"/>
    <x v="1"/>
    <s v="Langlois Chateau Cremant de Loire Brut"/>
    <s v="Large Crate"/>
    <s v="Armidale"/>
    <x v="863"/>
    <d v="2012-04-21T00:00:00"/>
    <n v="7"/>
    <n v="0.03"/>
    <n v="55.48"/>
    <n v="14.3"/>
    <n v="388.35999999999996"/>
  </r>
  <r>
    <n v="7767"/>
    <n v="87770"/>
    <s v="Sean Snyder"/>
    <s v="Express Road Cargo"/>
    <x v="1"/>
    <x v="3"/>
    <s v="Not Specified"/>
    <s v="Reisling"/>
    <x v="0"/>
    <x v="1"/>
    <s v="Cloudy Bay Sauvignon Blanc 2015"/>
    <s v="Loose Wrap"/>
    <s v="Queanbeyan"/>
    <x v="946"/>
    <d v="2013-03-28T00:00:00"/>
    <n v="4"/>
    <n v="0.04"/>
    <n v="150.97999999999999"/>
    <n v="13.99"/>
    <n v="603.91999999999996"/>
  </r>
  <r>
    <n v="7768"/>
    <n v="86637"/>
    <s v="Phillip Brooks"/>
    <s v="Express Road Cargo"/>
    <x v="1"/>
    <x v="3"/>
    <s v="Medium"/>
    <s v="Chardonnay"/>
    <x v="0"/>
    <x v="1"/>
    <s v="Cloudy Bay Sauvignon Blanc 2015"/>
    <s v="Standard Size Crate"/>
    <s v="Newcastle"/>
    <x v="687"/>
    <d v="2013-09-20T00:00:00"/>
    <n v="8"/>
    <n v="0.01"/>
    <n v="4.9800000000000004"/>
    <n v="4.62"/>
    <n v="39.840000000000003"/>
  </r>
  <r>
    <n v="7769"/>
    <n v="90405"/>
    <s v="Philip Robertson"/>
    <s v="Express Road Cargo"/>
    <x v="0"/>
    <x v="1"/>
    <s v="High"/>
    <s v="Malbec"/>
    <x v="0"/>
    <x v="1"/>
    <s v="Marques de Caceres Rioja Rosado 2014"/>
    <s v="Large Crate"/>
    <s v="Canberra"/>
    <x v="693"/>
    <d v="2010-08-11T00:00:00"/>
    <n v="1"/>
    <n v="0.08"/>
    <n v="5.74"/>
    <n v="5.01"/>
    <n v="5.74"/>
  </r>
  <r>
    <n v="7770"/>
    <n v="91001"/>
    <s v="Wayne Mitchell"/>
    <s v="Express Road Cargo"/>
    <x v="0"/>
    <x v="3"/>
    <s v="Not Specified"/>
    <s v="Sangiovese"/>
    <x v="0"/>
    <x v="1"/>
    <s v="Sutter Home Pink Moscato"/>
    <s v="Large Crate"/>
    <s v="Orange"/>
    <x v="502"/>
    <d v="2011-10-30T00:00:00"/>
    <n v="20"/>
    <n v="0.1"/>
    <n v="5.98"/>
    <n v="5.46"/>
    <n v="119.60000000000001"/>
  </r>
  <r>
    <n v="7771"/>
    <n v="90414"/>
    <s v="Aaron West"/>
    <s v="Express Road Cargo"/>
    <x v="0"/>
    <x v="3"/>
    <s v="Not Specified"/>
    <s v="Shiraz"/>
    <x v="0"/>
    <x v="1"/>
    <s v="Gerard Bertrand Cote des Roses Rose 2014"/>
    <s v="Large Crate"/>
    <s v="Penrith"/>
    <x v="1214"/>
    <d v="2010-07-08T00:00:00"/>
    <n v="7"/>
    <n v="0.01"/>
    <n v="6.68"/>
    <n v="4.91"/>
    <n v="46.76"/>
  </r>
  <r>
    <n v="7772"/>
    <n v="90292"/>
    <s v="Annie Boyd"/>
    <s v="Road Cargo"/>
    <x v="2"/>
    <x v="2"/>
    <s v="Low"/>
    <s v="Champagne"/>
    <x v="0"/>
    <x v="1"/>
    <s v="Sutter Home White Zinfandel"/>
    <s v="Standard Size Crate"/>
    <s v="Rockingham"/>
    <x v="934"/>
    <d v="2010-10-13T00:00:00"/>
    <n v="21"/>
    <n v="0.09"/>
    <n v="19.23"/>
    <n v="6.15"/>
    <n v="403.83"/>
  </r>
  <r>
    <n v="7773"/>
    <n v="90734"/>
    <s v="Stephen Hunter"/>
    <s v="Express Road Cargo"/>
    <x v="0"/>
    <x v="3"/>
    <s v="High"/>
    <s v="Shiraz"/>
    <x v="0"/>
    <x v="1"/>
    <s v="Sutter Home Pink Moscato"/>
    <s v="Large Crate"/>
    <s v="Goulburn"/>
    <x v="918"/>
    <d v="2013-10-31T00:00:00"/>
    <n v="26"/>
    <n v="0.08"/>
    <n v="8.74"/>
    <n v="8.2899999999999991"/>
    <n v="227.24"/>
  </r>
  <r>
    <n v="7774"/>
    <n v="90478"/>
    <s v="Brian Barnes"/>
    <s v="Express Road Cargo"/>
    <x v="1"/>
    <x v="1"/>
    <s v="Low"/>
    <s v="Sauvignon Blanc"/>
    <x v="0"/>
    <x v="1"/>
    <s v="Lucky Chardonnay 2012"/>
    <s v="Full Container"/>
    <s v="Devonport"/>
    <x v="463"/>
    <d v="2013-11-16T00:00:00"/>
    <n v="18"/>
    <n v="0.09"/>
    <n v="20.99"/>
    <n v="0.99"/>
    <n v="377.82"/>
  </r>
  <r>
    <n v="7775"/>
    <n v="86146"/>
    <s v="William Wood"/>
    <s v="Air Cargo"/>
    <x v="2"/>
    <x v="1"/>
    <s v="High"/>
    <s v="Grenache Rose"/>
    <x v="0"/>
    <x v="1"/>
    <s v="Locations by Dave Phinney F Rose&quot;"/>
    <s v="Extra Large Crate"/>
    <s v="Port Adelaide"/>
    <x v="103"/>
    <d v="2011-10-11T00:00:00"/>
    <n v="14"/>
    <n v="0.09"/>
    <n v="60.98"/>
    <n v="30"/>
    <n v="853.71999999999991"/>
  </r>
  <r>
    <n v="7776"/>
    <n v="86146"/>
    <s v="William Wood"/>
    <s v="Express Road Cargo"/>
    <x v="1"/>
    <x v="1"/>
    <s v="High"/>
    <s v="Reisling"/>
    <x v="0"/>
    <x v="1"/>
    <s v="Angeline Sauvignon Blanc 2014"/>
    <s v="Large Crate"/>
    <s v="Canberra"/>
    <x v="103"/>
    <d v="2011-10-09T00:00:00"/>
    <n v="9"/>
    <n v="0.1"/>
    <n v="99.99"/>
    <n v="19.989999999999998"/>
    <n v="899.91"/>
  </r>
  <r>
    <n v="7777"/>
    <n v="86150"/>
    <s v="William Wood"/>
    <s v="Express Road Cargo"/>
    <x v="2"/>
    <x v="1"/>
    <s v="High"/>
    <s v="Grenache Rose"/>
    <x v="0"/>
    <x v="1"/>
    <s v="La Playa Estate Cabernet Sauvignon Rose 2015"/>
    <s v="Large Crate"/>
    <s v="Port Lincoln"/>
    <x v="470"/>
    <d v="2013-10-10T00:00:00"/>
    <n v="23"/>
    <n v="0.03"/>
    <n v="4.18"/>
    <n v="6.92"/>
    <n v="96.139999999999986"/>
  </r>
  <r>
    <n v="7778"/>
    <n v="86150"/>
    <s v="Larry Vasquez"/>
    <s v="Express Road Cargo"/>
    <x v="0"/>
    <x v="1"/>
    <s v="High"/>
    <s v="Pinot Noir"/>
    <x v="0"/>
    <x v="1"/>
    <s v="Moet &amp; Chandon Imperial"/>
    <s v="Large Crate"/>
    <s v="Port Adelaide"/>
    <x v="470"/>
    <d v="2013-10-11T00:00:00"/>
    <n v="8"/>
    <n v="0.08"/>
    <n v="4.91"/>
    <n v="4.97"/>
    <n v="39.28"/>
  </r>
  <r>
    <n v="7779"/>
    <n v="86146"/>
    <s v="Larry Vasquez"/>
    <s v="Express Road Cargo"/>
    <x v="0"/>
    <x v="1"/>
    <s v="High"/>
    <s v="Malbec"/>
    <x v="0"/>
    <x v="1"/>
    <s v="Marques de Caceres Rioja Rosado 2014"/>
    <s v="Full Container"/>
    <s v="Port Lincoln"/>
    <x v="103"/>
    <d v="2011-10-11T00:00:00"/>
    <n v="13"/>
    <n v="0.04"/>
    <n v="1.48"/>
    <n v="0.7"/>
    <n v="19.239999999999998"/>
  </r>
  <r>
    <n v="7780"/>
    <n v="91436"/>
    <s v="Chris Palmer"/>
    <s v="Express Road Cargo"/>
    <x v="2"/>
    <x v="3"/>
    <s v="Medium"/>
    <s v="Sangiovese Rose"/>
    <x v="0"/>
    <x v="1"/>
    <s v="Orin Swift Cellars Fragile Rose 2014"/>
    <s v="Large Crate"/>
    <s v="Queanbeyan"/>
    <x v="533"/>
    <d v="2010-07-26T00:00:00"/>
    <n v="15"/>
    <n v="0.04"/>
    <n v="7.96"/>
    <n v="4.95"/>
    <n v="119.4"/>
  </r>
  <r>
    <n v="7781"/>
    <n v="91087"/>
    <s v="Ronald Green"/>
    <s v="Express Road Cargo"/>
    <x v="0"/>
    <x v="1"/>
    <s v="Critical"/>
    <s v="Sangiovese"/>
    <x v="0"/>
    <x v="1"/>
    <s v="Belle Glos Oeil de Perdrix Pinot Noir Blanc 2014"/>
    <s v="Large Crate"/>
    <s v="Canberra"/>
    <x v="657"/>
    <d v="2010-06-03T00:00:00"/>
    <n v="13"/>
    <n v="0.03"/>
    <n v="22.84"/>
    <n v="11.54"/>
    <n v="296.92"/>
  </r>
  <r>
    <n v="7782"/>
    <n v="91097"/>
    <s v="Jennifer Rogers"/>
    <s v="Express Road Cargo"/>
    <x v="1"/>
    <x v="3"/>
    <s v="Critical"/>
    <s v="Sauvignon Blanc"/>
    <x v="0"/>
    <x v="1"/>
    <s v="Robert Oatley Sauvignon Blanc 2013"/>
    <s v="Loose Wrap"/>
    <s v="Goulburn"/>
    <x v="604"/>
    <d v="2013-06-03T00:00:00"/>
    <n v="1"/>
    <n v="0.06"/>
    <n v="9.99"/>
    <n v="6.24"/>
    <n v="9.99"/>
  </r>
  <r>
    <n v="7783"/>
    <n v="91087"/>
    <s v="Catherine Shaw"/>
    <s v="Express Road Cargo"/>
    <x v="0"/>
    <x v="2"/>
    <s v="Critical"/>
    <s v="Shiraz"/>
    <x v="0"/>
    <x v="1"/>
    <s v="Laurent-Perrier Brut Rose"/>
    <s v="Standard Size Crate"/>
    <s v="Busseltol"/>
    <x v="657"/>
    <d v="2010-06-03T00:00:00"/>
    <n v="6"/>
    <n v="0.05"/>
    <n v="10.98"/>
    <n v="3.37"/>
    <n v="65.88"/>
  </r>
  <r>
    <n v="7784"/>
    <n v="88777"/>
    <s v="Jack Gray"/>
    <s v="Air Cargo"/>
    <x v="0"/>
    <x v="1"/>
    <s v="Critical"/>
    <s v="Malbec"/>
    <x v="0"/>
    <x v="1"/>
    <s v="Locations by Dave Phinney F Rose"/>
    <s v="Extra Large Crate"/>
    <s v="Canberra"/>
    <x v="1277"/>
    <d v="2013-01-05T00:00:00"/>
    <n v="9"/>
    <n v="0.1"/>
    <n v="370.98"/>
    <n v="99"/>
    <n v="3338.82"/>
  </r>
  <r>
    <n v="7785"/>
    <n v="88252"/>
    <s v="Louis Campbell"/>
    <s v="Road Cargo"/>
    <x v="0"/>
    <x v="1"/>
    <s v="Critical"/>
    <s v="Shiraz"/>
    <x v="0"/>
    <x v="1"/>
    <s v="Locations by Dave Phinney F Rose"/>
    <s v="Full Container"/>
    <s v="Wodonga"/>
    <x v="115"/>
    <d v="2013-12-11T00:00:00"/>
    <n v="9"/>
    <n v="0"/>
    <n v="2.21"/>
    <n v="1"/>
    <n v="19.89"/>
  </r>
  <r>
    <n v="7786"/>
    <n v="89765"/>
    <s v="Sharon Crawford"/>
    <s v="Express Road Cargo"/>
    <x v="1"/>
    <x v="1"/>
    <s v="Medium"/>
    <s v="Sauvignon Blanc"/>
    <x v="0"/>
    <x v="1"/>
    <s v="Cloudy Bay Sauvignon Blanc 2015"/>
    <s v="Standard Size Crate"/>
    <s v="Burnie"/>
    <x v="1009"/>
    <d v="2011-06-24T00:00:00"/>
    <n v="8"/>
    <n v="0.05"/>
    <n v="16.48"/>
    <n v="1.99"/>
    <n v="131.84"/>
  </r>
  <r>
    <n v="7787"/>
    <n v="89765"/>
    <s v="Aaron Lane"/>
    <s v="Road Cargo"/>
    <x v="2"/>
    <x v="1"/>
    <s v="Medium"/>
    <s v="Sangiovese Rose"/>
    <x v="0"/>
    <x v="1"/>
    <s v="Miraval Rose (1.5 Liter Magnum) 2014"/>
    <s v="Standard Size Crate"/>
    <s v="Devonport"/>
    <x v="1009"/>
    <d v="2011-06-24T00:00:00"/>
    <n v="15"/>
    <n v="0.08"/>
    <n v="20.239999999999998"/>
    <n v="6.67"/>
    <n v="303.59999999999997"/>
  </r>
  <r>
    <n v="7788"/>
    <n v="89765"/>
    <s v="Aaron Lane"/>
    <s v="Express Road Cargo"/>
    <x v="0"/>
    <x v="1"/>
    <s v="Medium"/>
    <s v="Cabernet Sauvignon"/>
    <x v="0"/>
    <x v="1"/>
    <s v="Chateau d'Esclans Whispering Angel Rose 2014"/>
    <s v="Large Crate"/>
    <s v="Launceston"/>
    <x v="1009"/>
    <d v="2011-06-25T00:00:00"/>
    <n v="16"/>
    <n v="0"/>
    <n v="18.97"/>
    <n v="9.0299999999999994"/>
    <n v="303.52"/>
  </r>
  <r>
    <n v="7789"/>
    <n v="89765"/>
    <s v="Aaron Lane"/>
    <s v="Express Road Cargo"/>
    <x v="1"/>
    <x v="1"/>
    <s v="Medium"/>
    <s v="Chardonnay"/>
    <x v="0"/>
    <x v="1"/>
    <s v="Dog Point Vineyard Sauvignon Blanc 2014"/>
    <s v="Large Crate"/>
    <s v="Burnie"/>
    <x v="1009"/>
    <d v="2011-06-25T00:00:00"/>
    <n v="19"/>
    <n v="0.09"/>
    <n v="125.99"/>
    <n v="8.99"/>
    <n v="2393.81"/>
  </r>
  <r>
    <n v="7790"/>
    <n v="87011"/>
    <s v="Charles Crawford"/>
    <s v="Express Road Cargo"/>
    <x v="0"/>
    <x v="3"/>
    <s v="High"/>
    <s v="Merlot"/>
    <x v="0"/>
    <x v="1"/>
    <s v="Chateau D'Aqueria Tavel Rose 2013"/>
    <s v="Large Crate"/>
    <s v="Cessnock"/>
    <x v="869"/>
    <d v="2012-05-14T00:00:00"/>
    <n v="16"/>
    <n v="7.0000000000000007E-2"/>
    <n v="6.48"/>
    <n v="7.91"/>
    <n v="103.68"/>
  </r>
  <r>
    <n v="7791"/>
    <n v="91145"/>
    <s v="Betty Lane"/>
    <s v="Express Road Cargo"/>
    <x v="0"/>
    <x v="1"/>
    <s v="Low"/>
    <s v="Shiraz"/>
    <x v="0"/>
    <x v="1"/>
    <s v="Chateau Gaudrelle Cremant d'Loire Brut"/>
    <s v="Large Crate"/>
    <s v="Devonport"/>
    <x v="472"/>
    <d v="2011-01-13T00:00:00"/>
    <n v="7"/>
    <n v="0"/>
    <n v="12.97"/>
    <n v="1.49"/>
    <n v="90.79"/>
  </r>
  <r>
    <n v="7792"/>
    <n v="89894"/>
    <s v="Jennifer Stewart"/>
    <s v="Express Road Cargo"/>
    <x v="0"/>
    <x v="2"/>
    <s v="Not Specified"/>
    <s v="Malbec"/>
    <x v="0"/>
    <x v="1"/>
    <s v="Miraval Rose 2014"/>
    <s v="Large Crate"/>
    <s v="Perth"/>
    <x v="349"/>
    <d v="2012-08-04T00:00:00"/>
    <n v="24"/>
    <n v="0.04"/>
    <n v="4.9800000000000004"/>
    <n v="4.72"/>
    <n v="119.52000000000001"/>
  </r>
  <r>
    <n v="7793"/>
    <n v="89894"/>
    <s v="Jennifer Stewart"/>
    <s v="Road Cargo"/>
    <x v="0"/>
    <x v="2"/>
    <s v="Not Specified"/>
    <s v="Malbec"/>
    <x v="0"/>
    <x v="1"/>
    <s v="Locations by Dave Phinney F Rose"/>
    <s v="Full Container"/>
    <s v="Bunbury"/>
    <x v="349"/>
    <d v="2012-08-03T00:00:00"/>
    <n v="23"/>
    <n v="0.04"/>
    <n v="2.94"/>
    <n v="0.81"/>
    <n v="67.62"/>
  </r>
  <r>
    <n v="7794"/>
    <n v="87065"/>
    <s v="Kathy Sanchez"/>
    <s v="Road Cargo"/>
    <x v="0"/>
    <x v="0"/>
    <s v="Critical"/>
    <s v="Cabernet Sauvignon"/>
    <x v="0"/>
    <x v="1"/>
    <s v="Dopff &amp; Irion Cremant Rose Brut"/>
    <s v="Full Container"/>
    <s v="Gympie"/>
    <x v="131"/>
    <d v="2012-12-20T00:00:00"/>
    <n v="24"/>
    <n v="0.01"/>
    <n v="15.04"/>
    <n v="1.97"/>
    <n v="360.96"/>
  </r>
  <r>
    <n v="7795"/>
    <n v="90264"/>
    <s v="Fred Chavez"/>
    <s v="Road Cargo"/>
    <x v="0"/>
    <x v="3"/>
    <s v="Medium"/>
    <s v="Merlot"/>
    <x v="0"/>
    <x v="1"/>
    <s v="Miraval Rose (1.5 Liter Magnum) 2014"/>
    <s v="Full Container"/>
    <s v="Blue Mountains"/>
    <x v="680"/>
    <d v="2010-04-04T00:00:00"/>
    <n v="4"/>
    <n v="0.1"/>
    <n v="37.94"/>
    <n v="5.08"/>
    <n v="151.76"/>
  </r>
  <r>
    <n v="7796"/>
    <n v="87497"/>
    <s v="Nicholas Price"/>
    <s v="Express Road Cargo"/>
    <x v="1"/>
    <x v="1"/>
    <s v="High"/>
    <s v="Chardonnay"/>
    <x v="0"/>
    <x v="1"/>
    <s v="Dog Point Vineyard Sauvignon Blanc 2014"/>
    <s v="Full Container"/>
    <s v="Hobart"/>
    <x v="431"/>
    <d v="2012-05-18T00:00:00"/>
    <n v="17"/>
    <n v="0.01"/>
    <n v="20.99"/>
    <n v="0.99"/>
    <n v="356.83"/>
  </r>
  <r>
    <n v="7797"/>
    <n v="89295"/>
    <s v="Ralph Allen"/>
    <s v="Express Road Cargo"/>
    <x v="0"/>
    <x v="2"/>
    <s v="Critical"/>
    <s v="Malbec"/>
    <x v="0"/>
    <x v="1"/>
    <s v="Chateau de Campuget Costieres de Nimes Tradition Rose 2015"/>
    <s v="Full Container"/>
    <s v="Geraldton"/>
    <x v="1222"/>
    <d v="2012-03-27T00:00:00"/>
    <n v="1"/>
    <n v="0.03"/>
    <n v="3.28"/>
    <n v="3.97"/>
    <n v="3.28"/>
  </r>
  <r>
    <n v="7798"/>
    <n v="87405"/>
    <s v="Donald Martin"/>
    <s v="Express Road Cargo"/>
    <x v="0"/>
    <x v="3"/>
    <s v="Not Specified"/>
    <s v="Malbec"/>
    <x v="0"/>
    <x v="1"/>
    <s v="JCB N¬∞21 Brut Cremant de Bourgogne"/>
    <s v="Large Crate"/>
    <s v="Newcastle"/>
    <x v="1052"/>
    <d v="2013-12-02T00:00:00"/>
    <n v="9"/>
    <n v="7.0000000000000007E-2"/>
    <n v="28.53"/>
    <n v="1.49"/>
    <n v="256.77"/>
  </r>
  <r>
    <n v="7799"/>
    <n v="87405"/>
    <s v="Donald Martin"/>
    <s v="Express Road Cargo"/>
    <x v="0"/>
    <x v="3"/>
    <s v="Not Specified"/>
    <s v="Malbec"/>
    <x v="0"/>
    <x v="1"/>
    <s v="La Playa Estate Cabernet Sauvignon Rose 2015"/>
    <s v="Large Crate"/>
    <s v="Blue Mountains"/>
    <x v="1052"/>
    <d v="2013-12-03T00:00:00"/>
    <n v="24"/>
    <n v="0.06"/>
    <n v="6.48"/>
    <n v="7.49"/>
    <n v="155.52000000000001"/>
  </r>
  <r>
    <n v="7800"/>
    <n v="85936"/>
    <s v="Gary Ramirez"/>
    <s v="Express Road Cargo"/>
    <x v="0"/>
    <x v="3"/>
    <s v="Medium"/>
    <s v="Merlot"/>
    <x v="0"/>
    <x v="6"/>
    <s v="Moet &amp; Chandon Imperial"/>
    <s v="Large Crate"/>
    <s v="Dubbo"/>
    <x v="1037"/>
    <d v="2013-07-10T00:00:00"/>
    <n v="2"/>
    <n v="0.02"/>
    <n v="30.98"/>
    <n v="5.09"/>
    <n v="61.96"/>
  </r>
  <r>
    <n v="7801"/>
    <n v="90177"/>
    <s v="Jeremy Gray"/>
    <s v="Express Road Cargo"/>
    <x v="0"/>
    <x v="3"/>
    <s v="High"/>
    <s v="Zinfandel"/>
    <x v="0"/>
    <x v="6"/>
    <s v="Moet &amp; Chandon Imperial"/>
    <s v="Large Crate"/>
    <s v="Bathurst"/>
    <x v="951"/>
    <d v="2011-02-25T00:00:00"/>
    <n v="7"/>
    <n v="0"/>
    <n v="6.48"/>
    <n v="7.86"/>
    <n v="45.36"/>
  </r>
  <r>
    <n v="7802"/>
    <n v="90177"/>
    <s v="Jeremy Gray"/>
    <s v="Road Cargo"/>
    <x v="0"/>
    <x v="3"/>
    <s v="High"/>
    <s v="Zinfandel"/>
    <x v="0"/>
    <x v="6"/>
    <s v="JCB N¬∞21 Brut Cremant de Bourgogne"/>
    <s v="Full Container"/>
    <s v="Goulburn"/>
    <x v="951"/>
    <d v="2011-02-25T00:00:00"/>
    <n v="1"/>
    <n v="0.04"/>
    <n v="37.44"/>
    <n v="4.2699999999999996"/>
    <n v="37.44"/>
  </r>
  <r>
    <n v="7803"/>
    <n v="89231"/>
    <s v="Wayne Chapman"/>
    <s v="Express Road Cargo"/>
    <x v="1"/>
    <x v="1"/>
    <s v="Critical"/>
    <s v="Sauvignon Blanc"/>
    <x v="0"/>
    <x v="6"/>
    <s v="The White Knight Sauvignon Blanc 2014"/>
    <s v="Large Crate"/>
    <s v="Canberra"/>
    <x v="615"/>
    <d v="2013-05-31T00:00:00"/>
    <n v="15"/>
    <n v="0.01"/>
    <n v="195.99"/>
    <n v="8.99"/>
    <n v="2939.8500000000004"/>
  </r>
  <r>
    <n v="7804"/>
    <n v="91335"/>
    <s v="Richard Ellis"/>
    <s v="Express Road Cargo"/>
    <x v="0"/>
    <x v="3"/>
    <s v="Low"/>
    <s v="Pinot Noir"/>
    <x v="0"/>
    <x v="6"/>
    <s v="Simonnet-Febvre Cremant de Bourgogne Blanc"/>
    <s v="Large Crate"/>
    <s v="Blue Mountains"/>
    <x v="181"/>
    <d v="2013-12-07T00:00:00"/>
    <n v="2"/>
    <n v="0.08"/>
    <n v="4.13"/>
    <n v="0.5"/>
    <n v="8.26"/>
  </r>
  <r>
    <n v="7805"/>
    <n v="91335"/>
    <s v="Richard Ellis"/>
    <s v="Express Road Cargo"/>
    <x v="2"/>
    <x v="3"/>
    <s v="Low"/>
    <s v="Grenache Rose"/>
    <x v="0"/>
    <x v="6"/>
    <s v="Locations by Dave Phinney F Rose&quot;"/>
    <s v="Large Crate"/>
    <s v="Armidale"/>
    <x v="181"/>
    <d v="2013-12-08T00:00:00"/>
    <n v="4"/>
    <n v="0.04"/>
    <n v="54.74"/>
    <n v="14.83"/>
    <n v="218.96"/>
  </r>
  <r>
    <n v="7806"/>
    <n v="87352"/>
    <s v="Barbara Wells"/>
    <s v="Express Road Cargo"/>
    <x v="0"/>
    <x v="2"/>
    <s v="High"/>
    <s v="Merlot"/>
    <x v="0"/>
    <x v="6"/>
    <s v="Dom Perignon 2006"/>
    <s v="Full Container"/>
    <s v="Bunbury"/>
    <x v="1342"/>
    <d v="2012-12-06T00:00:00"/>
    <n v="7"/>
    <n v="0"/>
    <n v="4.9800000000000004"/>
    <n v="0.8"/>
    <n v="34.86"/>
  </r>
  <r>
    <n v="7807"/>
    <n v="88031"/>
    <s v="Alan Hall"/>
    <s v="Express Road Cargo"/>
    <x v="0"/>
    <x v="0"/>
    <s v="High"/>
    <s v="Merlot"/>
    <x v="0"/>
    <x v="6"/>
    <s v="Bertani Bertarose 2014"/>
    <s v="Full Container"/>
    <s v="Townsville"/>
    <x v="538"/>
    <d v="2011-02-01T00:00:00"/>
    <n v="9"/>
    <n v="0"/>
    <n v="2.94"/>
    <n v="0.7"/>
    <n v="26.46"/>
  </r>
  <r>
    <n v="7808"/>
    <n v="88031"/>
    <s v="Alan Hall"/>
    <s v="Road Cargo"/>
    <x v="1"/>
    <x v="0"/>
    <s v="High"/>
    <s v="Reisling"/>
    <x v="0"/>
    <x v="6"/>
    <s v="Lucky Chardonnay 2012"/>
    <s v="Large Crate"/>
    <s v="Maryborough"/>
    <x v="538"/>
    <d v="2011-02-01T00:00:00"/>
    <n v="13"/>
    <n v="0.05"/>
    <n v="95.99"/>
    <n v="4.9000000000000004"/>
    <n v="1247.8699999999999"/>
  </r>
  <r>
    <n v="7809"/>
    <n v="88031"/>
    <s v="Keith Hernandez"/>
    <s v="Express Road Cargo"/>
    <x v="0"/>
    <x v="3"/>
    <s v="High"/>
    <s v="Merlot"/>
    <x v="0"/>
    <x v="6"/>
    <s v="Domaine Lafage Miraflors Rose 2013"/>
    <s v="Large Crate"/>
    <s v="Cessnock"/>
    <x v="538"/>
    <d v="2011-02-03T00:00:00"/>
    <n v="1"/>
    <n v="0.06"/>
    <n v="8.67"/>
    <n v="3.5"/>
    <n v="8.67"/>
  </r>
  <r>
    <n v="7810"/>
    <n v="88031"/>
    <s v="Keith Hernandez"/>
    <s v="Road Cargo"/>
    <x v="1"/>
    <x v="3"/>
    <s v="High"/>
    <s v="Sauvignon Blanc"/>
    <x v="0"/>
    <x v="6"/>
    <s v="Dog Point Vineyard Sauvignon Blanc 2014"/>
    <s v="Large Crate"/>
    <s v="Grafton"/>
    <x v="538"/>
    <d v="2011-02-02T00:00:00"/>
    <n v="1"/>
    <n v="0.02"/>
    <n v="100.98"/>
    <n v="7.18"/>
    <n v="100.98"/>
  </r>
  <r>
    <n v="7811"/>
    <n v="90575"/>
    <s v="Billy Andrews"/>
    <s v="Air Cargo"/>
    <x v="1"/>
    <x v="3"/>
    <s v="Medium"/>
    <s v="Chardonnay"/>
    <x v="0"/>
    <x v="6"/>
    <s v="Dog Point Vineyard Sauvignon Blanc 2014"/>
    <s v="Extra Large Crate"/>
    <s v="Paramatta"/>
    <x v="473"/>
    <d v="2013-10-20T00:00:00"/>
    <n v="7"/>
    <n v="0.06"/>
    <n v="808.49"/>
    <n v="55.3"/>
    <n v="5659.43"/>
  </r>
  <r>
    <n v="7812"/>
    <n v="90575"/>
    <s v="Eric Owens"/>
    <s v="Express Road Cargo"/>
    <x v="0"/>
    <x v="3"/>
    <s v="Medium"/>
    <s v="Pinot Noir"/>
    <x v="0"/>
    <x v="6"/>
    <s v="Belle Glos Oeil de Perdrix Pinot Noir Blanc 2014"/>
    <s v="Large Crate"/>
    <s v="Grafton"/>
    <x v="473"/>
    <d v="2013-10-20T00:00:00"/>
    <n v="3"/>
    <n v="0.06"/>
    <n v="2.88"/>
    <n v="0.99"/>
    <n v="8.64"/>
  </r>
  <r>
    <n v="7813"/>
    <n v="90575"/>
    <s v="Eric Owens"/>
    <s v="Express Road Cargo"/>
    <x v="1"/>
    <x v="3"/>
    <s v="Medium"/>
    <s v="Chardonnay"/>
    <x v="0"/>
    <x v="6"/>
    <s v="Grgich Hills Chardonnay 2012"/>
    <s v="Large Crate"/>
    <s v="Grafton"/>
    <x v="473"/>
    <d v="2013-10-20T00:00:00"/>
    <n v="26"/>
    <n v="0"/>
    <n v="65.989999999999995"/>
    <n v="8.99"/>
    <n v="1715.7399999999998"/>
  </r>
  <r>
    <n v="7814"/>
    <n v="87462"/>
    <s v="Adam Ryan"/>
    <s v="Express Road Cargo"/>
    <x v="0"/>
    <x v="2"/>
    <s v="High"/>
    <s v="Shiraz"/>
    <x v="0"/>
    <x v="6"/>
    <s v="Barnard Griffin Rose of Sangiovese 2014"/>
    <s v="Full Container"/>
    <s v="Rockingham"/>
    <x v="177"/>
    <d v="2013-12-26T00:00:00"/>
    <n v="22"/>
    <n v="0"/>
    <n v="5.81"/>
    <n v="3.37"/>
    <n v="127.82"/>
  </r>
  <r>
    <n v="7815"/>
    <n v="86038"/>
    <s v="John Carter"/>
    <s v="Express Road Cargo"/>
    <x v="0"/>
    <x v="0"/>
    <s v="Not Specified"/>
    <s v="Merlot"/>
    <x v="0"/>
    <x v="6"/>
    <s v="Dom Perignon 2006"/>
    <s v="Large Crate"/>
    <s v="Mount Isa"/>
    <x v="1284"/>
    <d v="2013-04-27T00:00:00"/>
    <n v="9"/>
    <n v="0.03"/>
    <n v="15.31"/>
    <n v="8.7799999999999994"/>
    <n v="137.79"/>
  </r>
  <r>
    <n v="7816"/>
    <n v="88584"/>
    <s v="Larry Fisher"/>
    <s v="Express Road Cargo"/>
    <x v="1"/>
    <x v="1"/>
    <s v="High"/>
    <s v="Chardonnay"/>
    <x v="0"/>
    <x v="6"/>
    <s v="Cloudy Bay Sauvignon Blanc 2015"/>
    <s v="Large Crate"/>
    <s v="Burnie"/>
    <x v="1061"/>
    <d v="2013-01-10T00:00:00"/>
    <n v="3"/>
    <n v="0.01"/>
    <n v="125.99"/>
    <n v="8.99"/>
    <n v="377.96999999999997"/>
  </r>
  <r>
    <n v="7817"/>
    <n v="90805"/>
    <s v="Samuel Morgan"/>
    <s v="Express Road Cargo"/>
    <x v="0"/>
    <x v="1"/>
    <s v="Low"/>
    <s v="Shiraz"/>
    <x v="0"/>
    <x v="6"/>
    <s v="Pietradolce Etna Rosato 2014"/>
    <s v="Full Container"/>
    <s v="Victor Harbor"/>
    <x v="474"/>
    <d v="2013-11-03T00:00:00"/>
    <n v="15"/>
    <n v="0.09"/>
    <n v="1.1399999999999999"/>
    <n v="0.7"/>
    <n v="17.099999999999998"/>
  </r>
  <r>
    <n v="7818"/>
    <n v="90805"/>
    <s v="Christopher Morris"/>
    <s v="Express Road Cargo"/>
    <x v="0"/>
    <x v="2"/>
    <s v="Low"/>
    <s v="Merlot"/>
    <x v="0"/>
    <x v="6"/>
    <s v="Dopff &amp; Irion Cremant Rose Brut"/>
    <s v="Large Crate"/>
    <s v="Albany"/>
    <x v="474"/>
    <d v="2013-11-06T00:00:00"/>
    <n v="9"/>
    <n v="0.09"/>
    <n v="7.28"/>
    <n v="11.15"/>
    <n v="65.52"/>
  </r>
  <r>
    <n v="7819"/>
    <n v="88008"/>
    <s v="John Perry"/>
    <s v="Express Road Cargo"/>
    <x v="0"/>
    <x v="2"/>
    <s v="High"/>
    <s v="Malbec"/>
    <x v="0"/>
    <x v="4"/>
    <s v="Miraval Rose (1.5 Liter Magnum) 2014"/>
    <s v="Full Container"/>
    <s v="Rockingham"/>
    <x v="515"/>
    <d v="2012-08-30T00:00:00"/>
    <n v="8"/>
    <n v="0.01"/>
    <n v="2.52"/>
    <n v="4.28"/>
    <n v="20.16"/>
  </r>
  <r>
    <n v="7820"/>
    <n v="89259"/>
    <s v="Victor Green"/>
    <s v="Express Road Cargo"/>
    <x v="0"/>
    <x v="3"/>
    <s v="Medium"/>
    <s v="Merlot"/>
    <x v="0"/>
    <x v="6"/>
    <s v="Bertani Bertarose 2014"/>
    <s v="Full Container"/>
    <s v="Lithgow"/>
    <x v="602"/>
    <d v="2010-11-26T00:00:00"/>
    <n v="3"/>
    <n v="0.01"/>
    <n v="6.98"/>
    <n v="1.6"/>
    <n v="20.94"/>
  </r>
  <r>
    <n v="7821"/>
    <n v="89502"/>
    <s v="Brian Rivera"/>
    <s v="Express Road Cargo"/>
    <x v="0"/>
    <x v="0"/>
    <s v="Not Specified"/>
    <s v="Sangiovese"/>
    <x v="0"/>
    <x v="6"/>
    <s v="Moet &amp; Chandon Imperial"/>
    <s v="Large Crate"/>
    <s v="Gold Coast"/>
    <x v="1178"/>
    <d v="2013-04-19T00:00:00"/>
    <n v="11"/>
    <n v="0.03"/>
    <n v="18.940000000000001"/>
    <n v="1.49"/>
    <n v="208.34"/>
  </r>
  <r>
    <n v="7822"/>
    <n v="86838"/>
    <s v="Judy Alvarez"/>
    <s v="Express Road Cargo"/>
    <x v="2"/>
    <x v="1"/>
    <s v="Medium"/>
    <s v="Grenache Rose"/>
    <x v="0"/>
    <x v="6"/>
    <s v="Chateau de Campuget Costieres de Nimes Tradition Rose 2015"/>
    <s v="Large Crate"/>
    <s v="Canberra"/>
    <x v="619"/>
    <d v="2010-05-14T00:00:00"/>
    <n v="16"/>
    <n v="0.09"/>
    <n v="78.69"/>
    <n v="19.989999999999998"/>
    <n v="1259.04"/>
  </r>
  <r>
    <n v="7823"/>
    <n v="86845"/>
    <s v="Judy Alvarez"/>
    <s v="Express Road Cargo"/>
    <x v="0"/>
    <x v="1"/>
    <s v="Medium"/>
    <s v="Zinfandel"/>
    <x v="0"/>
    <x v="6"/>
    <s v="Francis Ford Coppola Sofia Rose 2014"/>
    <s v="Large Crate"/>
    <s v="Canberra"/>
    <x v="497"/>
    <d v="2013-05-13T00:00:00"/>
    <n v="4"/>
    <n v="0.01"/>
    <n v="6.48"/>
    <n v="7.86"/>
    <n v="25.92"/>
  </r>
  <r>
    <n v="7824"/>
    <n v="86838"/>
    <s v="Judy Alvarez"/>
    <s v="Express Road Cargo"/>
    <x v="0"/>
    <x v="1"/>
    <s v="Medium"/>
    <s v="Sangiovese"/>
    <x v="0"/>
    <x v="6"/>
    <s v="Chateau de Campuget Costieres de Nimes Tradition Rose 2015"/>
    <s v="Full Container"/>
    <s v="Canberra"/>
    <x v="619"/>
    <d v="2010-05-13T00:00:00"/>
    <n v="7"/>
    <n v="0.08"/>
    <n v="3.28"/>
    <n v="2.31"/>
    <n v="22.959999999999997"/>
  </r>
  <r>
    <n v="7825"/>
    <n v="86838"/>
    <s v="Judy Alvarez"/>
    <s v="Express Road Cargo"/>
    <x v="0"/>
    <x v="1"/>
    <s v="Medium"/>
    <s v="Sangiovese"/>
    <x v="0"/>
    <x v="6"/>
    <s v="Bertani Bertarose 2014"/>
    <s v="Full Container"/>
    <s v="Canberra"/>
    <x v="619"/>
    <d v="2010-05-13T00:00:00"/>
    <n v="4"/>
    <n v="0.05"/>
    <n v="3.28"/>
    <n v="4.2"/>
    <n v="13.12"/>
  </r>
  <r>
    <n v="7826"/>
    <n v="86838"/>
    <s v="Judy Alvarez"/>
    <s v="Express Road Cargo"/>
    <x v="0"/>
    <x v="1"/>
    <s v="Medium"/>
    <s v="Zinfandel"/>
    <x v="0"/>
    <x v="6"/>
    <s v="Francis Ford Coppola Sofia Rose 2014"/>
    <s v="Full Container"/>
    <s v="Canberra"/>
    <x v="619"/>
    <d v="2010-05-13T00:00:00"/>
    <n v="4"/>
    <n v="0.05"/>
    <n v="3.58"/>
    <n v="1.63"/>
    <n v="14.32"/>
  </r>
  <r>
    <n v="7827"/>
    <n v="91086"/>
    <s v="Marilyn Nguyen"/>
    <s v="Express Road Cargo"/>
    <x v="0"/>
    <x v="1"/>
    <s v="Medium"/>
    <s v="Merlot"/>
    <x v="0"/>
    <x v="6"/>
    <s v="La Playa Estate Cabernet Sauvignon Rose 2015"/>
    <s v="Full Container"/>
    <s v="Mount Gambier"/>
    <x v="374"/>
    <d v="2010-01-17T00:00:00"/>
    <n v="2"/>
    <n v="0.06"/>
    <n v="7.04"/>
    <n v="2.17"/>
    <n v="14.08"/>
  </r>
  <r>
    <n v="7828"/>
    <n v="91360"/>
    <s v="Dennis Baker"/>
    <s v="Air Cargo"/>
    <x v="2"/>
    <x v="1"/>
    <s v="High"/>
    <s v="Cremant"/>
    <x v="0"/>
    <x v="6"/>
    <s v="Marques de Caceres Rioja Rosado 2014"/>
    <s v="Extra Large Crate"/>
    <s v="Burnie"/>
    <x v="35"/>
    <d v="2013-08-11T00:00:00"/>
    <n v="16"/>
    <n v="0.04"/>
    <n v="243.98"/>
    <n v="62.94"/>
    <n v="3903.68"/>
  </r>
  <r>
    <n v="7829"/>
    <n v="86870"/>
    <s v="Mary Peterson"/>
    <s v="Express Road Cargo"/>
    <x v="0"/>
    <x v="3"/>
    <s v="Low"/>
    <s v="Cabernet Sauvignon"/>
    <x v="0"/>
    <x v="6"/>
    <s v="Bollinger Brut Special Cuvee"/>
    <s v="Large Crate"/>
    <s v="Armidale"/>
    <x v="926"/>
    <d v="2010-09-08T00:00:00"/>
    <n v="8"/>
    <n v="0.09"/>
    <n v="6.48"/>
    <n v="6.86"/>
    <n v="51.84"/>
  </r>
  <r>
    <n v="7830"/>
    <n v="91449"/>
    <s v="Jeremy Reynolds"/>
    <s v="Express Road Cargo"/>
    <x v="1"/>
    <x v="1"/>
    <s v="Not Specified"/>
    <s v="Sauvignon Blanc"/>
    <x v="0"/>
    <x v="6"/>
    <s v="Lincourt Courtney's Chardonnay 2012"/>
    <s v="Mini Crate"/>
    <s v="Canberra"/>
    <x v="475"/>
    <d v="2011-10-23T00:00:00"/>
    <n v="4"/>
    <n v="0.04"/>
    <n v="3499.99"/>
    <n v="24.49"/>
    <n v="13999.96"/>
  </r>
  <r>
    <n v="7831"/>
    <n v="91073"/>
    <s v="Martin Bowman"/>
    <s v="Express Road Cargo"/>
    <x v="2"/>
    <x v="2"/>
    <s v="High"/>
    <s v="Cremant"/>
    <x v="0"/>
    <x v="6"/>
    <s v="Domaine Lafage Miraflors Rose 2013"/>
    <s v="Loose Wrap"/>
    <s v="Rockingham"/>
    <x v="1093"/>
    <d v="2013-10-13T00:00:00"/>
    <n v="23"/>
    <n v="0.01"/>
    <n v="54.2"/>
    <n v="11.1"/>
    <n v="1246.6000000000001"/>
  </r>
  <r>
    <n v="7832"/>
    <n v="87822"/>
    <s v="Donald Perkins"/>
    <s v="Express Road Cargo"/>
    <x v="0"/>
    <x v="1"/>
    <s v="Critical"/>
    <s v="Pinot Noir"/>
    <x v="0"/>
    <x v="6"/>
    <s v="La Playa Estate Cabernet Sauvignon Rose 2015"/>
    <s v="Standard Size Crate"/>
    <s v="Victor Harbor"/>
    <x v="1182"/>
    <d v="2013-11-10T00:00:00"/>
    <n v="17"/>
    <n v="0.05"/>
    <n v="10.23"/>
    <n v="4.68"/>
    <n v="173.91"/>
  </r>
  <r>
    <n v="7833"/>
    <n v="90702"/>
    <s v="Paul Harris"/>
    <s v="Air Cargo"/>
    <x v="2"/>
    <x v="2"/>
    <s v="High"/>
    <s v="Cremant"/>
    <x v="0"/>
    <x v="6"/>
    <s v="Pietradolce Etna Rosato 2014"/>
    <s v="Extra Large Crate"/>
    <s v="Mandurah"/>
    <x v="45"/>
    <d v="2013-05-05T00:00:00"/>
    <n v="16"/>
    <n v="0.02"/>
    <n v="90.98"/>
    <n v="30"/>
    <n v="1455.68"/>
  </r>
  <r>
    <n v="7834"/>
    <n v="86884"/>
    <s v="Todd Marshall"/>
    <s v="Air Cargo"/>
    <x v="2"/>
    <x v="2"/>
    <s v="Critical"/>
    <s v="Champagne"/>
    <x v="0"/>
    <x v="6"/>
    <s v="Belle Glos Oeil de Perdrix Pinot Noir Blanc 2014"/>
    <s v="Small Crate"/>
    <s v="Freemantle"/>
    <x v="476"/>
    <d v="2010-02-16T00:00:00"/>
    <n v="2"/>
    <n v="0.09"/>
    <n v="348.21"/>
    <n v="40.19"/>
    <n v="696.42"/>
  </r>
  <r>
    <n v="7835"/>
    <n v="86909"/>
    <s v="Sandra Ortiz"/>
    <s v="Express Road Cargo"/>
    <x v="1"/>
    <x v="3"/>
    <s v="High"/>
    <s v="Chardonnay"/>
    <x v="0"/>
    <x v="6"/>
    <s v="Robert Oatley Sauvignon Blanc 2013"/>
    <s v="Large Crate"/>
    <s v="Albury"/>
    <x v="135"/>
    <d v="2012-07-20T00:00:00"/>
    <n v="13"/>
    <n v="0.09"/>
    <n v="155.99"/>
    <n v="3.9"/>
    <n v="2027.8700000000001"/>
  </r>
  <r>
    <n v="7836"/>
    <n v="86558"/>
    <s v="Sharon Kim"/>
    <s v="Express Road Cargo"/>
    <x v="0"/>
    <x v="2"/>
    <s v="Critical"/>
    <s v="Shiraz"/>
    <x v="0"/>
    <x v="6"/>
    <s v="Roederer Estate Brut"/>
    <s v="Large Crate"/>
    <s v="Perth"/>
    <x v="1388"/>
    <d v="2011-07-12T00:00:00"/>
    <n v="1"/>
    <n v="0.05"/>
    <n v="98.31"/>
    <n v="0.49"/>
    <n v="98.31"/>
  </r>
  <r>
    <n v="7837"/>
    <n v="91446"/>
    <s v="Benjamin Hernandez"/>
    <s v="Road Cargo"/>
    <x v="0"/>
    <x v="0"/>
    <s v="Not Specified"/>
    <s v="Merlot"/>
    <x v="0"/>
    <x v="4"/>
    <s v="Chateau de Campuget Costieres de Nimes Tradition Rose 2015"/>
    <s v="Mini Crate"/>
    <s v="Darwin"/>
    <x v="922"/>
    <d v="2013-06-15T00:00:00"/>
    <n v="18"/>
    <n v="0.05"/>
    <n v="167.27"/>
    <n v="35"/>
    <n v="3010.86"/>
  </r>
  <r>
    <n v="7838"/>
    <n v="91446"/>
    <s v="Benjamin Hernandez"/>
    <s v="Express Road Cargo"/>
    <x v="1"/>
    <x v="0"/>
    <s v="Not Specified"/>
    <s v="Sauvignon Blanc"/>
    <x v="0"/>
    <x v="6"/>
    <s v="Villa Maria Private Bin Sauvignon Blanc 2015"/>
    <s v="Large Crate"/>
    <s v="Palmerston"/>
    <x v="922"/>
    <d v="2013-06-14T00:00:00"/>
    <n v="16"/>
    <n v="7.0000000000000007E-2"/>
    <n v="195.99"/>
    <n v="3.99"/>
    <n v="3135.84"/>
  </r>
  <r>
    <n v="7839"/>
    <n v="88312"/>
    <s v="Jonathan Berry"/>
    <s v="Express Road Cargo"/>
    <x v="0"/>
    <x v="3"/>
    <s v="Critical"/>
    <s v="Zinfandel"/>
    <x v="0"/>
    <x v="6"/>
    <s v="Chateau d'Esclans Whispering Angel Rose 2014"/>
    <s v="Large Crate"/>
    <s v="Queanbeyan"/>
    <x v="386"/>
    <d v="2013-10-30T00:00:00"/>
    <n v="23"/>
    <n v="0.02"/>
    <n v="18.97"/>
    <n v="9.5399999999999991"/>
    <n v="436.30999999999995"/>
  </r>
  <r>
    <n v="7840"/>
    <n v="87484"/>
    <s v="Nicholas Price"/>
    <s v="Express Road Cargo"/>
    <x v="0"/>
    <x v="1"/>
    <s v="Not Specified"/>
    <s v="Pinot Noir"/>
    <x v="0"/>
    <x v="6"/>
    <s v="Chateau Gaudrelle Cremant d'Loire Brut"/>
    <s v="Large Crate"/>
    <s v="Devonport"/>
    <x v="91"/>
    <d v="2010-03-24T00:00:00"/>
    <n v="7"/>
    <n v="0.03"/>
    <n v="12.28"/>
    <n v="6.35"/>
    <n v="85.96"/>
  </r>
  <r>
    <n v="7841"/>
    <n v="87502"/>
    <s v="Nicholas Price"/>
    <s v="Express Road Cargo"/>
    <x v="0"/>
    <x v="1"/>
    <s v="Not Specified"/>
    <s v="Sangiovese"/>
    <x v="0"/>
    <x v="6"/>
    <s v="Chateau d'Esclans Whispering Angel Rose 2014"/>
    <s v="Large Crate"/>
    <s v="Devonport"/>
    <x v="90"/>
    <d v="2013-03-23T00:00:00"/>
    <n v="11"/>
    <n v="0.08"/>
    <n v="15.14"/>
    <n v="4.53"/>
    <n v="166.54000000000002"/>
  </r>
  <r>
    <n v="7842"/>
    <n v="91137"/>
    <s v="Martin Johnston"/>
    <s v="Express Road Cargo"/>
    <x v="0"/>
    <x v="1"/>
    <s v="Medium"/>
    <s v="Shiraz"/>
    <x v="0"/>
    <x v="6"/>
    <s v="Pietradolce Etna Rosato 2014"/>
    <s v="Large Crate"/>
    <s v="Victor Harbor"/>
    <x v="350"/>
    <d v="2013-10-25T00:00:00"/>
    <n v="4"/>
    <n v="0.01"/>
    <n v="6.48"/>
    <n v="7.49"/>
    <n v="25.92"/>
  </r>
  <r>
    <n v="7843"/>
    <n v="87620"/>
    <s v="Adam Bryant"/>
    <s v="Express Road Cargo"/>
    <x v="0"/>
    <x v="2"/>
    <s v="High"/>
    <s v="Sangiovese"/>
    <x v="0"/>
    <x v="6"/>
    <s v="La Playa Estate Cabernet Sauvignon Rose 2015"/>
    <s v="Large Crate"/>
    <s v="Freemantle"/>
    <x v="1389"/>
    <d v="2010-10-25T00:00:00"/>
    <n v="20"/>
    <n v="0.03"/>
    <n v="47.9"/>
    <n v="5.86"/>
    <n v="958"/>
  </r>
  <r>
    <n v="7844"/>
    <n v="87620"/>
    <s v="Bruce Holmes"/>
    <s v="Express Road Cargo"/>
    <x v="0"/>
    <x v="1"/>
    <s v="High"/>
    <s v="Sangiovese"/>
    <x v="0"/>
    <x v="6"/>
    <s v="Lucien Albrecht Cremant d'Alsace Brut Rose"/>
    <s v="Large Crate"/>
    <s v="Canberra"/>
    <x v="1389"/>
    <d v="2010-10-23T00:00:00"/>
    <n v="1"/>
    <n v="0.01"/>
    <n v="35.44"/>
    <n v="19.989999999999998"/>
    <n v="35.44"/>
  </r>
  <r>
    <n v="7845"/>
    <n v="90738"/>
    <s v="Nicholas George"/>
    <s v="Express Road Cargo"/>
    <x v="1"/>
    <x v="1"/>
    <s v="Low"/>
    <s v="Sauvignon Blanc"/>
    <x v="0"/>
    <x v="6"/>
    <s v="St. Supery Sauvignon Blanc 2015"/>
    <s v="Large Crate"/>
    <s v="Canberra"/>
    <x v="70"/>
    <d v="2013-06-24T00:00:00"/>
    <n v="12"/>
    <n v="0"/>
    <n v="20.95"/>
    <n v="4"/>
    <n v="251.39999999999998"/>
  </r>
  <r>
    <n v="7846"/>
    <n v="90738"/>
    <s v="Phillip Barnes"/>
    <s v="Express Road Cargo"/>
    <x v="1"/>
    <x v="1"/>
    <s v="Low"/>
    <s v="Chardonnay"/>
    <x v="0"/>
    <x v="6"/>
    <s v="Rombauer Chardonnay 2014"/>
    <s v="Large Crate"/>
    <s v="Canberra"/>
    <x v="70"/>
    <d v="2013-06-19T00:00:00"/>
    <n v="3"/>
    <n v="0.01"/>
    <n v="30.98"/>
    <n v="6.5"/>
    <n v="92.94"/>
  </r>
  <r>
    <n v="7847"/>
    <n v="90735"/>
    <s v="Phillip Barnes"/>
    <s v="Express Road Cargo"/>
    <x v="2"/>
    <x v="1"/>
    <s v="Low"/>
    <s v="Champagne"/>
    <x v="0"/>
    <x v="6"/>
    <s v="Orin Swift Cellars Fragile Rose 2014"/>
    <s v="Large Crate"/>
    <s v="Canberra"/>
    <x v="71"/>
    <d v="2010-06-22T00:00:00"/>
    <n v="16"/>
    <n v="0.03"/>
    <n v="51.75"/>
    <n v="19.989999999999998"/>
    <n v="828"/>
  </r>
  <r>
    <n v="7848"/>
    <n v="90681"/>
    <s v="Earl Burke"/>
    <s v="Express Road Cargo"/>
    <x v="0"/>
    <x v="2"/>
    <s v="Low"/>
    <s v="Sangiovese"/>
    <x v="0"/>
    <x v="6"/>
    <s v="Barnard Griffin Rose of Sangiovese 2014"/>
    <s v="Large Crate"/>
    <s v="Geraldton"/>
    <x v="1123"/>
    <d v="2013-01-09T00:00:00"/>
    <n v="6"/>
    <n v="0"/>
    <n v="4.91"/>
    <n v="0.5"/>
    <n v="29.46"/>
  </r>
  <r>
    <n v="7849"/>
    <n v="87206"/>
    <s v="Michael Bryant"/>
    <s v="Express Road Cargo"/>
    <x v="0"/>
    <x v="1"/>
    <s v="Not Specified"/>
    <s v="Malbec"/>
    <x v="0"/>
    <x v="6"/>
    <s v="Chateau de Campuget Costieres de Nimes Tradition Rose 2015"/>
    <s v="Large Crate"/>
    <s v="Frankston"/>
    <x v="168"/>
    <d v="2013-07-23T00:00:00"/>
    <n v="8"/>
    <n v="0.09"/>
    <n v="22.84"/>
    <n v="16.87"/>
    <n v="182.72"/>
  </r>
  <r>
    <n v="7850"/>
    <n v="87194"/>
    <s v="Michael Bryant"/>
    <s v="Road Cargo"/>
    <x v="0"/>
    <x v="1"/>
    <s v="Not Specified"/>
    <s v="Shiraz"/>
    <x v="0"/>
    <x v="6"/>
    <s v="Miraval Rose 2014"/>
    <s v="Large Crate"/>
    <s v="Melbourne"/>
    <x v="430"/>
    <d v="2010-07-23T00:00:00"/>
    <n v="8"/>
    <n v="0.1"/>
    <n v="14.98"/>
    <n v="7.69"/>
    <n v="119.84"/>
  </r>
  <r>
    <n v="7851"/>
    <n v="90845"/>
    <s v="Deborah Thomas"/>
    <s v="Express Road Cargo"/>
    <x v="0"/>
    <x v="2"/>
    <s v="Not Specified"/>
    <s v="Cabernet Sauvignon"/>
    <x v="0"/>
    <x v="6"/>
    <s v="Chateau Gaudrelle Cremant d'Loire Brut"/>
    <s v="Large Crate"/>
    <s v="Geraldton"/>
    <x v="245"/>
    <d v="2011-10-21T00:00:00"/>
    <n v="5"/>
    <n v="7.0000000000000007E-2"/>
    <n v="6.48"/>
    <n v="5.94"/>
    <n v="32.400000000000006"/>
  </r>
  <r>
    <n v="7852"/>
    <n v="89645"/>
    <s v="Harold Black"/>
    <s v="Road Cargo"/>
    <x v="0"/>
    <x v="3"/>
    <s v="Low"/>
    <s v="Malbec"/>
    <x v="0"/>
    <x v="6"/>
    <s v="Roederer Estate L'Ermitage 2007"/>
    <s v="Large Crate"/>
    <s v="Bathurst"/>
    <x v="615"/>
    <d v="2013-05-31T00:00:00"/>
    <n v="6"/>
    <n v="0.08"/>
    <n v="6.48"/>
    <n v="6.22"/>
    <n v="38.880000000000003"/>
  </r>
  <r>
    <n v="7853"/>
    <n v="87983"/>
    <s v="Jeremy Gray"/>
    <s v="Express Road Cargo"/>
    <x v="0"/>
    <x v="1"/>
    <s v="Not Specified"/>
    <s v="Merlot"/>
    <x v="0"/>
    <x v="6"/>
    <s v="Dopff &amp; Irion Cremant Rose Brut"/>
    <s v="Mini Crate"/>
    <s v="Canberra"/>
    <x v="475"/>
    <d v="2011-10-24T00:00:00"/>
    <n v="3"/>
    <n v="0.03"/>
    <n v="167.27"/>
    <n v="35"/>
    <n v="501.81000000000006"/>
  </r>
  <r>
    <n v="7854"/>
    <n v="91588"/>
    <s v="Cheryl Shaw"/>
    <s v="Express Road Cargo"/>
    <x v="0"/>
    <x v="0"/>
    <s v="Low"/>
    <s v="Zinfandel"/>
    <x v="0"/>
    <x v="6"/>
    <s v="Louis Roederer Cristal Brut with Gift Box 2007"/>
    <s v="Large Crate"/>
    <s v="Rockhampton"/>
    <x v="1045"/>
    <d v="2013-02-18T00:00:00"/>
    <n v="4"/>
    <n v="0.04"/>
    <n v="11.58"/>
    <n v="6.97"/>
    <n v="46.32"/>
  </r>
  <r>
    <n v="7855"/>
    <n v="87723"/>
    <s v="Wayne Schmidt"/>
    <s v="Express Road Cargo"/>
    <x v="0"/>
    <x v="2"/>
    <s v="Low"/>
    <s v="Zinfandel"/>
    <x v="0"/>
    <x v="6"/>
    <s v="La Playa Estate Cabernet Sauvignon Rose 2015"/>
    <s v="Standard Size Crate"/>
    <s v="Bunbury"/>
    <x v="1041"/>
    <d v="2012-03-12T00:00:00"/>
    <n v="10"/>
    <n v="0.05"/>
    <n v="11.66"/>
    <n v="8.99"/>
    <n v="116.6"/>
  </r>
  <r>
    <n v="7856"/>
    <n v="87608"/>
    <s v="Adam Cox"/>
    <s v="Express Road Cargo"/>
    <x v="2"/>
    <x v="1"/>
    <s v="High"/>
    <s v="Sangiovese Rose"/>
    <x v="0"/>
    <x v="6"/>
    <s v="Francis Ford Coppola Sofia Rose 2014"/>
    <s v="Standard Size Crate"/>
    <s v="Port Lincoln"/>
    <x v="73"/>
    <d v="2012-04-12T00:00:00"/>
    <n v="11"/>
    <n v="0.08"/>
    <n v="17.670000000000002"/>
    <n v="8.99"/>
    <n v="194.37"/>
  </r>
  <r>
    <n v="7857"/>
    <n v="91084"/>
    <s v="Fred Turner"/>
    <s v="Road Cargo"/>
    <x v="1"/>
    <x v="1"/>
    <s v="High"/>
    <s v="Reisling"/>
    <x v="0"/>
    <x v="6"/>
    <s v="Leeuwin Estate Art Series Chardonnay 2012"/>
    <s v="Large Crate"/>
    <s v="Port Lincoln"/>
    <x v="209"/>
    <d v="2013-05-22T00:00:00"/>
    <n v="16"/>
    <n v="0.06"/>
    <n v="195.99"/>
    <n v="3.99"/>
    <n v="3135.84"/>
  </r>
  <r>
    <n v="7858"/>
    <n v="91433"/>
    <s v="Frank Stanley"/>
    <s v="Express Road Cargo"/>
    <x v="0"/>
    <x v="2"/>
    <s v="High"/>
    <s v="Merlot"/>
    <x v="0"/>
    <x v="6"/>
    <s v="Chateau d'Esclans Garrus Rose 2013"/>
    <s v="Large Crate"/>
    <s v="Perth"/>
    <x v="1080"/>
    <d v="2010-10-03T00:00:00"/>
    <n v="21"/>
    <n v="0.05"/>
    <n v="6.48"/>
    <n v="8.4"/>
    <n v="136.08000000000001"/>
  </r>
  <r>
    <n v="7859"/>
    <n v="91433"/>
    <s v="Kathryn Taylor"/>
    <s v="Express Road Cargo"/>
    <x v="1"/>
    <x v="3"/>
    <s v="High"/>
    <s v="Pinot Gris"/>
    <x v="0"/>
    <x v="6"/>
    <s v="Angeline Sauvignon Blanc 2014"/>
    <s v="Standard Size Crate"/>
    <s v="Orange"/>
    <x v="1080"/>
    <d v="2010-10-01T00:00:00"/>
    <n v="2"/>
    <n v="0.05"/>
    <n v="55.99"/>
    <n v="5"/>
    <n v="111.98"/>
  </r>
  <r>
    <n v="7860"/>
    <n v="88475"/>
    <s v="Nicole Moore"/>
    <s v="Express Road Cargo"/>
    <x v="0"/>
    <x v="1"/>
    <s v="Medium"/>
    <s v="Zinfandel"/>
    <x v="0"/>
    <x v="6"/>
    <s v="Miraval Rose (1.5 Liter Magnum) 2014"/>
    <s v="Large Crate"/>
    <s v="Canberra"/>
    <x v="8"/>
    <d v="2010-09-22T00:00:00"/>
    <n v="22"/>
    <n v="0.09"/>
    <n v="2.89"/>
    <n v="0.5"/>
    <n v="63.580000000000005"/>
  </r>
  <r>
    <n v="7861"/>
    <n v="88475"/>
    <s v="Nicole Moore"/>
    <s v="Express Road Cargo"/>
    <x v="0"/>
    <x v="1"/>
    <s v="Medium"/>
    <s v="Zinfandel"/>
    <x v="0"/>
    <x v="4"/>
    <s v="Domaine Lafage Miraflors Rose 2013"/>
    <s v="Large Crate"/>
    <s v="Canberra"/>
    <x v="8"/>
    <d v="2010-09-21T00:00:00"/>
    <n v="2"/>
    <n v="0.02"/>
    <n v="48.91"/>
    <n v="5.81"/>
    <n v="97.82"/>
  </r>
  <r>
    <n v="7862"/>
    <n v="86782"/>
    <s v="Louis Nelson"/>
    <s v="Express Road Cargo"/>
    <x v="0"/>
    <x v="0"/>
    <s v="Low"/>
    <s v="Merlot"/>
    <x v="0"/>
    <x v="6"/>
    <s v="Jean-Baptiste Adam Les Natures Cremant d'Alsace Brut"/>
    <s v="Full Container"/>
    <s v="Logan City"/>
    <x v="1137"/>
    <d v="2013-04-18T00:00:00"/>
    <n v="8"/>
    <n v="0"/>
    <n v="2.98"/>
    <n v="2.0299999999999998"/>
    <n v="23.84"/>
  </r>
  <r>
    <n v="7863"/>
    <n v="89046"/>
    <s v="Sean Morgan"/>
    <s v="Express Road Cargo"/>
    <x v="1"/>
    <x v="1"/>
    <s v="Critical"/>
    <s v="Sauvignon Blanc"/>
    <x v="0"/>
    <x v="4"/>
    <s v="Grgich Hills Chardonnay 2012"/>
    <s v="Standard Size Crate"/>
    <s v="Mount Gambier"/>
    <x v="453"/>
    <d v="2013-09-24T00:00:00"/>
    <n v="8"/>
    <n v="0.03"/>
    <n v="8.1199999999999992"/>
    <n v="2.83"/>
    <n v="64.959999999999994"/>
  </r>
  <r>
    <n v="7864"/>
    <n v="89046"/>
    <s v="Sean Morgan"/>
    <s v="Road Cargo"/>
    <x v="0"/>
    <x v="1"/>
    <s v="Critical"/>
    <s v="Zinfandel"/>
    <x v="0"/>
    <x v="6"/>
    <s v="Miraval Rose 2014"/>
    <s v="Mini Crate"/>
    <s v="Port Adelaide"/>
    <x v="453"/>
    <d v="2013-09-24T00:00:00"/>
    <n v="8"/>
    <n v="0.05"/>
    <n v="279.48"/>
    <n v="35"/>
    <n v="2235.84"/>
  </r>
  <r>
    <n v="7865"/>
    <n v="89041"/>
    <s v="Johnny Brown"/>
    <s v="Express Road Cargo"/>
    <x v="0"/>
    <x v="1"/>
    <s v="Critical"/>
    <s v="Zinfandel"/>
    <x v="0"/>
    <x v="6"/>
    <s v="Chateau Gaudrelle Cremant d'Loire Brut"/>
    <s v="Large Crate"/>
    <s v="Port Lincoln"/>
    <x v="501"/>
    <d v="2010-09-25T00:00:00"/>
    <n v="14"/>
    <n v="0.06"/>
    <n v="40.99"/>
    <n v="17.48"/>
    <n v="573.86"/>
  </r>
  <r>
    <n v="7866"/>
    <n v="90068"/>
    <s v="Janice Marshall"/>
    <s v="Express Road Cargo"/>
    <x v="1"/>
    <x v="3"/>
    <s v="Critical"/>
    <s v="Chardonnay"/>
    <x v="0"/>
    <x v="6"/>
    <s v="Lucky Chardonnay 2012"/>
    <s v="Large Crate"/>
    <s v="Campbeltown"/>
    <x v="751"/>
    <d v="2013-09-05T00:00:00"/>
    <n v="16"/>
    <n v="0.03"/>
    <n v="27.48"/>
    <n v="4"/>
    <n v="439.68"/>
  </r>
  <r>
    <n v="7867"/>
    <n v="88275"/>
    <s v="Lawrence Ross"/>
    <s v="Express Road Cargo"/>
    <x v="0"/>
    <x v="3"/>
    <s v="High"/>
    <s v="Merlot"/>
    <x v="0"/>
    <x v="4"/>
    <s v="La Playa Estate Cabernet Sauvignon Rose 2015"/>
    <s v="Large Crate"/>
    <s v="Wagga Wagga"/>
    <x v="1240"/>
    <d v="2013-02-26T00:00:00"/>
    <n v="8"/>
    <n v="0.1"/>
    <n v="10.44"/>
    <n v="5.75"/>
    <n v="83.52"/>
  </r>
  <r>
    <n v="7868"/>
    <n v="88266"/>
    <s v="Lawrence Ross"/>
    <s v="Express Road Cargo"/>
    <x v="1"/>
    <x v="3"/>
    <s v="High"/>
    <s v="Reisling"/>
    <x v="0"/>
    <x v="6"/>
    <s v="Mercer Canyons Chardonnay 2013"/>
    <s v="Standard Size Crate"/>
    <s v="Tamworth"/>
    <x v="1131"/>
    <d v="2010-02-26T00:00:00"/>
    <n v="1"/>
    <n v="0.06"/>
    <n v="8.33"/>
    <n v="1.99"/>
    <n v="8.33"/>
  </r>
  <r>
    <n v="7869"/>
    <n v="88113"/>
    <s v="Juan Morrison"/>
    <s v="Road Cargo"/>
    <x v="0"/>
    <x v="3"/>
    <s v="Not Specified"/>
    <s v="Cabernet Sauvignon"/>
    <x v="0"/>
    <x v="6"/>
    <s v="Orin Swift Cellars Fragile Rose 2014"/>
    <s v="Large Crate"/>
    <s v="Tamworth"/>
    <x v="109"/>
    <d v="2013-03-31T00:00:00"/>
    <n v="7"/>
    <n v="0.05"/>
    <n v="5.78"/>
    <n v="7.64"/>
    <n v="40.46"/>
  </r>
  <r>
    <n v="7870"/>
    <n v="90395"/>
    <s v="Juan Myers"/>
    <s v="Air Cargo"/>
    <x v="2"/>
    <x v="1"/>
    <s v="Low"/>
    <s v="Champagne"/>
    <x v="0"/>
    <x v="6"/>
    <s v="Locations by Dave Phinney F Rose&quot;"/>
    <s v="Extra Large Crate"/>
    <s v="Canberra"/>
    <x v="572"/>
    <d v="2012-07-17T00:00:00"/>
    <n v="11"/>
    <n v="0"/>
    <n v="160.97999999999999"/>
    <n v="30"/>
    <n v="1770.78"/>
  </r>
  <r>
    <n v="7871"/>
    <n v="89769"/>
    <s v="Aaron Lane"/>
    <s v="Air Cargo"/>
    <x v="2"/>
    <x v="1"/>
    <s v="Medium"/>
    <s v="Grenache Rose"/>
    <x v="0"/>
    <x v="6"/>
    <s v="Miraval Rose (1.5 Liter Magnum) 2014"/>
    <s v="Extra Large Crate"/>
    <s v="Launceston"/>
    <x v="519"/>
    <d v="2013-07-28T00:00:00"/>
    <n v="11"/>
    <n v="0.05"/>
    <n v="70.98"/>
    <n v="30"/>
    <n v="780.78000000000009"/>
  </r>
  <r>
    <n v="7872"/>
    <n v="89106"/>
    <s v="Philip Ellis"/>
    <s v="Express Road Cargo"/>
    <x v="0"/>
    <x v="2"/>
    <s v="Medium"/>
    <s v="Sangiovese"/>
    <x v="0"/>
    <x v="6"/>
    <s v="Domaine Lafage Miraflors Rose 2013"/>
    <s v="Mini Crate"/>
    <s v="Busseltol"/>
    <x v="639"/>
    <d v="2010-03-07T00:00:00"/>
    <n v="7"/>
    <n v="7.0000000000000007E-2"/>
    <n v="60.98"/>
    <n v="49"/>
    <n v="426.85999999999996"/>
  </r>
  <r>
    <n v="7873"/>
    <n v="89574"/>
    <s v="George Peters"/>
    <s v="Express Road Cargo"/>
    <x v="1"/>
    <x v="1"/>
    <s v="Low"/>
    <s v="Pinot Gris"/>
    <x v="0"/>
    <x v="6"/>
    <s v="Mercer Canyons Chardonnay 2013"/>
    <s v="Large Crate"/>
    <s v="Devonport"/>
    <x v="1171"/>
    <d v="2011-09-23T00:00:00"/>
    <n v="10"/>
    <n v="0.05"/>
    <n v="195.99"/>
    <n v="8.99"/>
    <n v="1959.9"/>
  </r>
  <r>
    <n v="7874"/>
    <n v="90868"/>
    <s v="Judy Hernandez"/>
    <s v="Express Road Cargo"/>
    <x v="0"/>
    <x v="0"/>
    <s v="Critical"/>
    <s v="Merlot"/>
    <x v="0"/>
    <x v="6"/>
    <s v="Sutter Home Pink Moscato"/>
    <s v="Large Crate"/>
    <s v="Darwin"/>
    <x v="1378"/>
    <d v="2012-01-18T00:00:00"/>
    <n v="9"/>
    <n v="0.06"/>
    <n v="7.64"/>
    <n v="1.39"/>
    <n v="68.759999999999991"/>
  </r>
  <r>
    <n v="7875"/>
    <n v="88416"/>
    <s v="Stephen Gonzales"/>
    <s v="Express Road Cargo"/>
    <x v="0"/>
    <x v="3"/>
    <s v="High"/>
    <s v="Sangiovese"/>
    <x v="0"/>
    <x v="6"/>
    <s v="Veuve Clicquot Brut Yellow Label"/>
    <s v="Full Container"/>
    <s v="Liverpool"/>
    <x v="819"/>
    <d v="2013-12-12T00:00:00"/>
    <n v="2"/>
    <n v="0.09"/>
    <n v="6.88"/>
    <n v="2"/>
    <n v="13.76"/>
  </r>
  <r>
    <n v="7876"/>
    <n v="91313"/>
    <s v="Juan Schmidt"/>
    <s v="Express Road Cargo"/>
    <x v="0"/>
    <x v="3"/>
    <s v="High"/>
    <s v="Sangiovese"/>
    <x v="0"/>
    <x v="6"/>
    <s v="Orin Swift Cellars Fragile Rose 2014"/>
    <s v="Full Container"/>
    <s v="Broken Hill"/>
    <x v="20"/>
    <d v="2013-03-19T00:00:00"/>
    <n v="7"/>
    <n v="0.01"/>
    <n v="3.28"/>
    <n v="3.97"/>
    <n v="22.959999999999997"/>
  </r>
  <r>
    <n v="7877"/>
    <n v="91310"/>
    <s v="Matthew Fields"/>
    <s v="Express Road Cargo"/>
    <x v="0"/>
    <x v="1"/>
    <s v="High"/>
    <s v="Merlot"/>
    <x v="0"/>
    <x v="4"/>
    <s v="Laurent-Perrier Brut Millesime 2006"/>
    <s v="Large Crate"/>
    <s v="Adelaide"/>
    <x v="174"/>
    <d v="2010-03-19T00:00:00"/>
    <n v="3"/>
    <n v="0.1"/>
    <n v="24.92"/>
    <n v="12.98"/>
    <n v="74.760000000000005"/>
  </r>
  <r>
    <n v="7878"/>
    <n v="91313"/>
    <s v="Matthew Fields"/>
    <s v="Air Cargo"/>
    <x v="1"/>
    <x v="1"/>
    <s v="High"/>
    <s v="Chardonnay"/>
    <x v="0"/>
    <x v="6"/>
    <s v="Angeline Sauvignon Blanc 2014"/>
    <s v="Extra Large Crate"/>
    <s v="Port Adelaide"/>
    <x v="20"/>
    <d v="2013-03-19T00:00:00"/>
    <n v="2"/>
    <n v="0.06"/>
    <n v="270.97000000000003"/>
    <n v="28.06"/>
    <n v="541.94000000000005"/>
  </r>
  <r>
    <n v="7879"/>
    <n v="91310"/>
    <s v="Matthew Fields"/>
    <s v="Road Cargo"/>
    <x v="0"/>
    <x v="1"/>
    <s v="High"/>
    <s v="Cabernet Sauvignon"/>
    <x v="0"/>
    <x v="6"/>
    <s v="Marques de Caceres Rioja Rosado 2014"/>
    <s v="Large Crate"/>
    <s v="Port Lincoln"/>
    <x v="174"/>
    <d v="2010-03-20T00:00:00"/>
    <n v="7"/>
    <n v="0"/>
    <n v="12.28"/>
    <n v="6.35"/>
    <n v="85.96"/>
  </r>
  <r>
    <n v="7880"/>
    <n v="90433"/>
    <s v="Louis Simpson"/>
    <s v="Express Road Cargo"/>
    <x v="0"/>
    <x v="3"/>
    <s v="Low"/>
    <s v="Zinfandel"/>
    <x v="0"/>
    <x v="6"/>
    <s v="Moet &amp; Chandon Imperial"/>
    <s v="Large Crate"/>
    <s v="Blue Mountains"/>
    <x v="843"/>
    <d v="2011-06-04T00:00:00"/>
    <n v="8"/>
    <n v="0.09"/>
    <n v="3.98"/>
    <n v="5.26"/>
    <n v="31.84"/>
  </r>
  <r>
    <n v="7881"/>
    <n v="89516"/>
    <s v="Jimmy Gray"/>
    <s v="Express Road Cargo"/>
    <x v="0"/>
    <x v="3"/>
    <s v="Critical"/>
    <s v="Merlot"/>
    <x v="0"/>
    <x v="6"/>
    <s v="Laurent-Perrier Brut Millesime 2006"/>
    <s v="Large Crate"/>
    <s v="Orange"/>
    <x v="928"/>
    <d v="2012-08-14T00:00:00"/>
    <n v="6"/>
    <n v="7.0000000000000007E-2"/>
    <n v="33.619999999999997"/>
    <n v="3.5"/>
    <n v="201.71999999999997"/>
  </r>
  <r>
    <n v="7882"/>
    <n v="89156"/>
    <s v="Gary Henry"/>
    <s v="Express Road Cargo"/>
    <x v="1"/>
    <x v="1"/>
    <s v="Not Specified"/>
    <s v="Reisling"/>
    <x v="0"/>
    <x v="6"/>
    <s v="Robert Oatley Sauvignon Blanc 2013"/>
    <s v="Loose Wrap"/>
    <s v="Mount Gambier"/>
    <x v="1158"/>
    <d v="2011-07-04T00:00:00"/>
    <n v="7"/>
    <n v="0.04"/>
    <n v="17.98"/>
    <n v="8.51"/>
    <n v="125.86"/>
  </r>
  <r>
    <n v="7883"/>
    <n v="89156"/>
    <s v="Gary Henry"/>
    <s v="Express Road Cargo"/>
    <x v="0"/>
    <x v="1"/>
    <s v="Not Specified"/>
    <s v="Merlot"/>
    <x v="0"/>
    <x v="6"/>
    <s v="Sutter Home White Zinfandel"/>
    <s v="Large Crate"/>
    <s v="Mount Gambier"/>
    <x v="1158"/>
    <d v="2011-07-04T00:00:00"/>
    <n v="12"/>
    <n v="0.02"/>
    <n v="6.48"/>
    <n v="6.57"/>
    <n v="77.760000000000005"/>
  </r>
  <r>
    <n v="7884"/>
    <n v="89351"/>
    <s v="Mildred Franklin"/>
    <s v="Express Road Cargo"/>
    <x v="0"/>
    <x v="1"/>
    <s v="Medium"/>
    <s v="Shiraz"/>
    <x v="0"/>
    <x v="6"/>
    <s v="Louis Roederer Cristal Brut with Gift Box 2007"/>
    <s v="Large Crate"/>
    <s v="Canberra"/>
    <x v="41"/>
    <d v="2012-10-02T00:00:00"/>
    <n v="12"/>
    <n v="0.05"/>
    <n v="9.3800000000000008"/>
    <n v="7.28"/>
    <n v="112.56"/>
  </r>
  <r>
    <n v="7885"/>
    <n v="90400"/>
    <s v="Jimmy Banks"/>
    <s v="Air Cargo"/>
    <x v="2"/>
    <x v="1"/>
    <s v="High"/>
    <s v="Grenache Rose"/>
    <x v="0"/>
    <x v="4"/>
    <s v="Miraval Rose 2014"/>
    <s v="Small Crate"/>
    <s v="Port Adelaide"/>
    <x v="1243"/>
    <d v="2013-06-23T00:00:00"/>
    <n v="8"/>
    <n v="0.09"/>
    <n v="70.98"/>
    <n v="26.85"/>
    <n v="567.84"/>
  </r>
  <r>
    <n v="7886"/>
    <n v="89415"/>
    <s v="Shawn Perez"/>
    <s v="Express Road Cargo"/>
    <x v="0"/>
    <x v="1"/>
    <s v="High"/>
    <s v="Pinot Noir"/>
    <x v="0"/>
    <x v="6"/>
    <s v="Chateau d'Esclans Whispering Angel Rose 2014"/>
    <s v="Large Crate"/>
    <s v="Canberra"/>
    <x v="388"/>
    <d v="2010-12-12T00:00:00"/>
    <n v="12"/>
    <n v="0.01"/>
    <n v="12.28"/>
    <n v="6.47"/>
    <n v="147.35999999999999"/>
  </r>
  <r>
    <n v="7887"/>
    <n v="87263"/>
    <s v="Diana Taylor"/>
    <s v="Express Road Cargo"/>
    <x v="0"/>
    <x v="2"/>
    <s v="Critical"/>
    <s v="Pinot Noir"/>
    <x v="0"/>
    <x v="4"/>
    <s v="Simonnet-Febvre Cremant de Bourgogne Blanc"/>
    <s v="Large Crate"/>
    <s v="Rockingham"/>
    <x v="727"/>
    <d v="2012-02-22T00:00:00"/>
    <n v="8"/>
    <n v="0"/>
    <n v="4.9800000000000004"/>
    <n v="7.54"/>
    <n v="39.840000000000003"/>
  </r>
  <r>
    <n v="7888"/>
    <n v="87263"/>
    <s v="Fred Butler"/>
    <s v="Road Cargo"/>
    <x v="2"/>
    <x v="1"/>
    <s v="Critical"/>
    <s v="Grenache Rose"/>
    <x v="0"/>
    <x v="6"/>
    <s v="Pietradolce Etna Rosato 2014"/>
    <s v="Loose Wrap"/>
    <s v="Melbourne"/>
    <x v="727"/>
    <d v="2012-02-23T00:00:00"/>
    <n v="5"/>
    <n v="0.09"/>
    <n v="107.53"/>
    <n v="5.81"/>
    <n v="537.65"/>
  </r>
  <r>
    <n v="7889"/>
    <n v="87537"/>
    <s v="Paula Mason"/>
    <s v="Road Cargo"/>
    <x v="2"/>
    <x v="3"/>
    <s v="Medium"/>
    <s v="Sangiovese Rose"/>
    <x v="0"/>
    <x v="6"/>
    <s v="Chateau D'Aqueria Tavel Rose 2013"/>
    <s v="Large Crate"/>
    <s v="Lithgow"/>
    <x v="47"/>
    <d v="2010-10-04T00:00:00"/>
    <n v="15"/>
    <n v="0.1"/>
    <n v="9.3800000000000008"/>
    <n v="4.93"/>
    <n v="140.70000000000002"/>
  </r>
  <r>
    <n v="7890"/>
    <n v="87549"/>
    <s v="Paula Mason"/>
    <s v="Express Road Cargo"/>
    <x v="1"/>
    <x v="3"/>
    <s v="Medium"/>
    <s v="Sauvignon Blanc"/>
    <x v="0"/>
    <x v="6"/>
    <s v="Giesen Sauvignon Blanc 2014"/>
    <s v="Standard Size Crate"/>
    <s v="Grafton"/>
    <x v="48"/>
    <d v="2013-10-05T00:00:00"/>
    <n v="19"/>
    <n v="0.05"/>
    <n v="35.99"/>
    <n v="1.25"/>
    <n v="683.81000000000006"/>
  </r>
  <r>
    <n v="7891"/>
    <n v="91541"/>
    <s v="Willie Black"/>
    <s v="Express Road Cargo"/>
    <x v="1"/>
    <x v="1"/>
    <s v="Low"/>
    <s v="Reisling"/>
    <x v="0"/>
    <x v="4"/>
    <s v="Giesen Sauvignon Blanc 2014"/>
    <s v="Standard Size Crate"/>
    <s v="Hobart"/>
    <x v="57"/>
    <d v="2012-08-27T00:00:00"/>
    <n v="6"/>
    <n v="0.09"/>
    <n v="7.37"/>
    <n v="5.53"/>
    <n v="44.22"/>
  </r>
  <r>
    <n v="7892"/>
    <n v="91541"/>
    <s v="Willie Black"/>
    <s v="Express Road Cargo"/>
    <x v="0"/>
    <x v="1"/>
    <s v="Low"/>
    <s v="Cabernet Sauvignon"/>
    <x v="0"/>
    <x v="4"/>
    <s v="Bollinger Brut Special Cuvee"/>
    <s v="Large Crate"/>
    <s v="Launceston"/>
    <x v="57"/>
    <d v="2012-08-27T00:00:00"/>
    <n v="20"/>
    <n v="0.01"/>
    <n v="6.68"/>
    <n v="6.15"/>
    <n v="133.6"/>
  </r>
  <r>
    <n v="7893"/>
    <n v="91107"/>
    <s v="Edward Henderson"/>
    <s v="Express Road Cargo"/>
    <x v="1"/>
    <x v="0"/>
    <s v="Low"/>
    <s v="Sauvignon Blanc"/>
    <x v="0"/>
    <x v="6"/>
    <s v="Robert Oatley Sauvignon Blanc 2013"/>
    <s v="Large Crate"/>
    <s v="Darwin"/>
    <x v="1239"/>
    <d v="2013-12-30T00:00:00"/>
    <n v="16"/>
    <n v="0"/>
    <n v="19.98"/>
    <n v="4"/>
    <n v="319.68"/>
  </r>
  <r>
    <n v="7894"/>
    <n v="91107"/>
    <s v="Edward Henderson"/>
    <s v="Express Road Cargo"/>
    <x v="0"/>
    <x v="0"/>
    <s v="Low"/>
    <s v="Merlot"/>
    <x v="0"/>
    <x v="6"/>
    <s v="Gerard Bertrand Cote des Roses Rose 2014"/>
    <s v="Loose Wrap"/>
    <s v="Darwin"/>
    <x v="1239"/>
    <d v="2013-12-30T00:00:00"/>
    <n v="1"/>
    <n v="0.09"/>
    <n v="832.81"/>
    <n v="24.49"/>
    <n v="832.81"/>
  </r>
  <r>
    <n v="7895"/>
    <n v="88978"/>
    <s v="Earl Bradley"/>
    <s v="Express Road Cargo"/>
    <x v="2"/>
    <x v="1"/>
    <s v="Not Specified"/>
    <s v="Grenache Rose"/>
    <x v="0"/>
    <x v="6"/>
    <s v="Miraval Rose 2014"/>
    <s v="Standard Size Crate"/>
    <s v="Ararat"/>
    <x v="231"/>
    <d v="2012-05-08T00:00:00"/>
    <n v="3"/>
    <n v="0.1"/>
    <n v="12.22"/>
    <n v="2.85"/>
    <n v="36.660000000000004"/>
  </r>
  <r>
    <n v="7896"/>
    <n v="88978"/>
    <s v="Earl Bradley"/>
    <s v="Express Road Cargo"/>
    <x v="0"/>
    <x v="1"/>
    <s v="Not Specified"/>
    <s v="Shiraz"/>
    <x v="0"/>
    <x v="6"/>
    <s v="Chateau d'Esclans Whispering Angel Rose 2014"/>
    <s v="Large Crate"/>
    <s v="Wodonga"/>
    <x v="231"/>
    <d v="2012-05-06T00:00:00"/>
    <n v="20"/>
    <n v="0.04"/>
    <n v="5.28"/>
    <n v="5.57"/>
    <n v="105.60000000000001"/>
  </r>
  <r>
    <n v="7897"/>
    <n v="86531"/>
    <s v="Jason King"/>
    <s v="Express Road Cargo"/>
    <x v="0"/>
    <x v="3"/>
    <s v="High"/>
    <s v="Shiraz"/>
    <x v="0"/>
    <x v="7"/>
    <s v="Bertani Bertarose 2014"/>
    <s v="Large Crate"/>
    <s v="Tamworth"/>
    <x v="1390"/>
    <d v="2012-06-01T00:00:00"/>
    <n v="5"/>
    <n v="7.0000000000000007E-2"/>
    <n v="11.34"/>
    <n v="5.01"/>
    <n v="56.7"/>
  </r>
  <r>
    <n v="7898"/>
    <n v="86531"/>
    <s v="Roy Thomas"/>
    <s v="Air Cargo"/>
    <x v="0"/>
    <x v="3"/>
    <s v="High"/>
    <s v="Merlot"/>
    <x v="0"/>
    <x v="7"/>
    <s v="Bertani Bertarose 2014"/>
    <s v="Extra Large Crate"/>
    <s v="Bathurst"/>
    <x v="1390"/>
    <d v="2012-06-03T00:00:00"/>
    <n v="9"/>
    <n v="0.01"/>
    <n v="68.81"/>
    <n v="60"/>
    <n v="619.29"/>
  </r>
  <r>
    <n v="7899"/>
    <n v="91015"/>
    <s v="Stephen Wheeler"/>
    <s v="Express Road Cargo"/>
    <x v="0"/>
    <x v="1"/>
    <s v="High"/>
    <s v="Zinfandel"/>
    <x v="0"/>
    <x v="7"/>
    <s v="Miraval Rose (1.5 Liter Magnum) 2014"/>
    <s v="Large Crate"/>
    <s v="Mildura"/>
    <x v="703"/>
    <d v="2013-08-24T00:00:00"/>
    <n v="25"/>
    <n v="0.01"/>
    <n v="7.28"/>
    <n v="11.15"/>
    <n v="182"/>
  </r>
  <r>
    <n v="7900"/>
    <n v="89512"/>
    <s v="Ernest Simmons"/>
    <s v="Express Road Cargo"/>
    <x v="0"/>
    <x v="0"/>
    <s v="Low"/>
    <s v="Malbec"/>
    <x v="0"/>
    <x v="7"/>
    <s v="Louis Roederer Cristal Brut with Gift Box 2007"/>
    <s v="Full Container"/>
    <s v="Palmerston"/>
    <x v="114"/>
    <d v="2013-04-03T00:00:00"/>
    <n v="7"/>
    <n v="0.06"/>
    <n v="3.98"/>
    <n v="0.83"/>
    <n v="27.86"/>
  </r>
  <r>
    <n v="7901"/>
    <n v="90191"/>
    <s v="Juan Coleman"/>
    <s v="Express Road Cargo"/>
    <x v="1"/>
    <x v="3"/>
    <s v="Medium"/>
    <s v="Pinot Gris"/>
    <x v="0"/>
    <x v="7"/>
    <s v="Grgich Hills Chardonnay 2012"/>
    <s v="Loose Wrap"/>
    <s v="Lithgow"/>
    <x v="95"/>
    <d v="2013-05-06T00:00:00"/>
    <n v="4"/>
    <n v="0.02"/>
    <n v="1938.02"/>
    <n v="13.99"/>
    <n v="7752.08"/>
  </r>
  <r>
    <n v="7902"/>
    <n v="89318"/>
    <s v="Patricia Sanchez"/>
    <s v="Express Road Cargo"/>
    <x v="0"/>
    <x v="1"/>
    <s v="High"/>
    <s v="Merlot"/>
    <x v="0"/>
    <x v="7"/>
    <s v="Bollinger Brut Special Cuvee"/>
    <s v="Mini Crate"/>
    <s v="Devonport"/>
    <x v="55"/>
    <d v="2013-12-14T00:00:00"/>
    <n v="11"/>
    <n v="0.04"/>
    <n v="70.98"/>
    <n v="35"/>
    <n v="780.78000000000009"/>
  </r>
  <r>
    <n v="7903"/>
    <n v="89309"/>
    <s v="Kenneth Porter"/>
    <s v="Express Road Cargo"/>
    <x v="1"/>
    <x v="3"/>
    <s v="High"/>
    <s v="Sauvignon Blanc"/>
    <x v="0"/>
    <x v="7"/>
    <s v="St. Supery Sauvignon Blanc 2015"/>
    <s v="Large Crate"/>
    <s v="Wollongong"/>
    <x v="935"/>
    <d v="2012-08-17T00:00:00"/>
    <n v="14"/>
    <n v="0.04"/>
    <n v="49.99"/>
    <n v="19.989999999999998"/>
    <n v="699.86"/>
  </r>
  <r>
    <n v="7904"/>
    <n v="88632"/>
    <s v="Henry Fuller"/>
    <s v="Air Cargo"/>
    <x v="1"/>
    <x v="1"/>
    <s v="Critical"/>
    <s v="Pinot Gris"/>
    <x v="0"/>
    <x v="7"/>
    <s v="Lucky Chardonnay 2012"/>
    <s v="Small Crate"/>
    <s v="Burnie"/>
    <x v="1391"/>
    <d v="2010-03-07T00:00:00"/>
    <n v="5"/>
    <n v="0.09"/>
    <n v="517.48"/>
    <n v="16.63"/>
    <n v="2587.4"/>
  </r>
  <r>
    <n v="7905"/>
    <n v="91536"/>
    <s v="Shawn Allen"/>
    <s v="Road Cargo"/>
    <x v="2"/>
    <x v="1"/>
    <s v="Medium"/>
    <s v="Champagne"/>
    <x v="0"/>
    <x v="7"/>
    <s v="Miraval Rose 2014"/>
    <s v="Loose Wrap"/>
    <s v="Canberra"/>
    <x v="1288"/>
    <d v="2013-09-28T00:00:00"/>
    <n v="26"/>
    <n v="7.0000000000000007E-2"/>
    <n v="41.32"/>
    <n v="8.66"/>
    <n v="1074.32"/>
  </r>
  <r>
    <n v="7906"/>
    <n v="90373"/>
    <s v="Harold Murphy"/>
    <s v="Express Road Cargo"/>
    <x v="0"/>
    <x v="3"/>
    <s v="High"/>
    <s v="Sangiovese"/>
    <x v="0"/>
    <x v="7"/>
    <s v="Miraval Rose 2014"/>
    <s v="Large Crate"/>
    <s v="Queanbeyan"/>
    <x v="35"/>
    <d v="2013-08-09T00:00:00"/>
    <n v="6"/>
    <n v="0.03"/>
    <n v="11.5"/>
    <n v="7.19"/>
    <n v="69"/>
  </r>
  <r>
    <n v="7907"/>
    <n v="86890"/>
    <s v="Jeffrey Carr"/>
    <s v="Express Road Cargo"/>
    <x v="0"/>
    <x v="1"/>
    <s v="High"/>
    <s v="Malbec"/>
    <x v="0"/>
    <x v="7"/>
    <s v="Veuve Clicquot Brut Yellow Label"/>
    <s v="Full Container"/>
    <s v="Port Adelaide"/>
    <x v="478"/>
    <d v="2012-01-24T00:00:00"/>
    <n v="11"/>
    <n v="0.05"/>
    <n v="9.85"/>
    <n v="4.82"/>
    <n v="108.35"/>
  </r>
  <r>
    <n v="7908"/>
    <n v="86232"/>
    <s v="Harry Harris"/>
    <s v="Express Road Cargo"/>
    <x v="0"/>
    <x v="1"/>
    <s v="Low"/>
    <s v="Sangiovese"/>
    <x v="0"/>
    <x v="7"/>
    <s v="Jean-Baptiste Adam Les Natures Cremant d'Alsace Brut"/>
    <s v="Full Container"/>
    <s v="Frankston"/>
    <x v="931"/>
    <d v="2013-07-21T00:00:00"/>
    <n v="8"/>
    <n v="0.02"/>
    <n v="4.28"/>
    <n v="0.94"/>
    <n v="34.24"/>
  </r>
  <r>
    <n v="7909"/>
    <n v="86228"/>
    <s v="Raymond Thompson"/>
    <s v="Express Road Cargo"/>
    <x v="1"/>
    <x v="2"/>
    <s v="Low"/>
    <s v="Pinot Gris"/>
    <x v="0"/>
    <x v="7"/>
    <s v="Hewitson LuLu Sauvignon Blanc 2014"/>
    <s v="Standard Size Crate"/>
    <s v="Albany"/>
    <x v="310"/>
    <d v="2011-07-21T00:00:00"/>
    <n v="5"/>
    <n v="0.05"/>
    <n v="9.7799999999999994"/>
    <n v="1.99"/>
    <n v="48.9"/>
  </r>
  <r>
    <n v="7910"/>
    <n v="86232"/>
    <s v="Shawn Boyd"/>
    <s v="Express Road Cargo"/>
    <x v="0"/>
    <x v="2"/>
    <s v="Low"/>
    <s v="Shiraz"/>
    <x v="0"/>
    <x v="7"/>
    <s v="Roederer Estate L'Ermitage 2007"/>
    <s v="Full Container"/>
    <s v="Mandurah"/>
    <x v="931"/>
    <d v="2013-07-20T00:00:00"/>
    <n v="3"/>
    <n v="0.03"/>
    <n v="3.29"/>
    <n v="1.35"/>
    <n v="9.870000000000001"/>
  </r>
  <r>
    <n v="7911"/>
    <n v="87545"/>
    <s v="Paula Mason"/>
    <s v="Express Road Cargo"/>
    <x v="0"/>
    <x v="3"/>
    <s v="Medium"/>
    <s v="Malbec"/>
    <x v="0"/>
    <x v="7"/>
    <s v="Marques de Caceres Rioja Rosado 2014"/>
    <s v="Full Container"/>
    <s v="Grafton"/>
    <x v="504"/>
    <d v="2012-11-29T00:00:00"/>
    <n v="8"/>
    <n v="0.01"/>
    <n v="7.64"/>
    <n v="5.83"/>
    <n v="61.12"/>
  </r>
  <r>
    <n v="7912"/>
    <n v="89357"/>
    <s v="James Adams"/>
    <s v="Air Cargo"/>
    <x v="1"/>
    <x v="3"/>
    <s v="Medium"/>
    <s v="Reisling"/>
    <x v="0"/>
    <x v="7"/>
    <s v="Chardonnais Napa Valley Chardonnay 2013"/>
    <s v="Extra Large Crate"/>
    <s v="Paramatta"/>
    <x v="1290"/>
    <d v="2012-07-29T00:00:00"/>
    <n v="16"/>
    <n v="7.0000000000000007E-2"/>
    <n v="120.97"/>
    <n v="26.3"/>
    <n v="1935.52"/>
  </r>
  <r>
    <n v="7913"/>
    <n v="91258"/>
    <s v="Eric Gutierrez"/>
    <s v="Express Road Cargo"/>
    <x v="1"/>
    <x v="1"/>
    <s v="Not Specified"/>
    <s v="Reisling"/>
    <x v="0"/>
    <x v="7"/>
    <s v="Los Vascos Sauvignon Blanc 2015"/>
    <s v="Standard Size Crate"/>
    <s v="Devonport"/>
    <x v="323"/>
    <d v="2010-11-16T00:00:00"/>
    <n v="38"/>
    <n v="0.1"/>
    <n v="7.37"/>
    <n v="5.53"/>
    <n v="280.06"/>
  </r>
  <r>
    <n v="7914"/>
    <n v="87081"/>
    <s v="George Watson"/>
    <s v="Express Road Cargo"/>
    <x v="0"/>
    <x v="1"/>
    <s v="Critical"/>
    <s v="Merlot"/>
    <x v="0"/>
    <x v="7"/>
    <s v="Pietradolce Etna Rosato 2014"/>
    <s v="Large Crate"/>
    <s v="Ballarat"/>
    <x v="979"/>
    <d v="2013-01-23T00:00:00"/>
    <n v="3"/>
    <n v="0.04"/>
    <n v="7.84"/>
    <n v="4.71"/>
    <n v="23.52"/>
  </r>
  <r>
    <n v="7915"/>
    <n v="87076"/>
    <s v="George Watson"/>
    <s v="Road Cargo"/>
    <x v="1"/>
    <x v="1"/>
    <s v="Critical"/>
    <s v="Reisling"/>
    <x v="0"/>
    <x v="7"/>
    <s v="Mercer Canyons Chardonnay 2013"/>
    <s v="Standard Size Crate"/>
    <s v="Hamilton"/>
    <x v="1291"/>
    <d v="2010-01-22T00:00:00"/>
    <n v="9"/>
    <n v="0.04"/>
    <n v="9.7799999999999994"/>
    <n v="1.99"/>
    <n v="88.02"/>
  </r>
  <r>
    <n v="7916"/>
    <n v="91190"/>
    <s v="Raymond Hall"/>
    <s v="Express Road Cargo"/>
    <x v="0"/>
    <x v="1"/>
    <s v="Critical"/>
    <s v="Pinot Noir"/>
    <x v="0"/>
    <x v="7"/>
    <s v="Miraval Rose 2014"/>
    <s v="Full Container"/>
    <s v="Canberra"/>
    <x v="1254"/>
    <d v="2013-03-21T00:00:00"/>
    <n v="4"/>
    <n v="0.04"/>
    <n v="2.58"/>
    <n v="1.3"/>
    <n v="10.32"/>
  </r>
  <r>
    <n v="7917"/>
    <n v="86534"/>
    <s v="Roy Murphy"/>
    <s v="Road Cargo"/>
    <x v="0"/>
    <x v="0"/>
    <s v="High"/>
    <s v="Shiraz"/>
    <x v="0"/>
    <x v="7"/>
    <s v="Gerard Bertrand Cote des Roses Rose 2014"/>
    <s v="Large Crate"/>
    <s v="Palmerston"/>
    <x v="1142"/>
    <d v="2010-04-20T00:00:00"/>
    <n v="9"/>
    <n v="0.03"/>
    <n v="3.69"/>
    <n v="2.5"/>
    <n v="33.21"/>
  </r>
  <r>
    <n v="7918"/>
    <n v="89552"/>
    <s v="Rebecca Myers"/>
    <s v="Express Road Cargo"/>
    <x v="2"/>
    <x v="3"/>
    <s v="Low"/>
    <s v="Sangiovese Rose"/>
    <x v="0"/>
    <x v="7"/>
    <s v="Chateau de Campuget Costieres de Nimes Tradition Rose 2015"/>
    <s v="Extra Large Crate"/>
    <s v="Broken Hill"/>
    <x v="973"/>
    <d v="2013-03-21T00:00:00"/>
    <n v="7"/>
    <n v="0.08"/>
    <n v="26.38"/>
    <n v="5.58"/>
    <n v="184.66"/>
  </r>
  <r>
    <n v="7919"/>
    <n v="86338"/>
    <s v="Stephen Mendoza"/>
    <s v="Express Road Cargo"/>
    <x v="0"/>
    <x v="0"/>
    <s v="Medium"/>
    <s v="Shiraz"/>
    <x v="0"/>
    <x v="7"/>
    <s v="Laurent-Perrier Brut Millesime 2006"/>
    <s v="Large Crate"/>
    <s v="Logan City"/>
    <x v="221"/>
    <d v="2010-01-17T00:00:00"/>
    <n v="9"/>
    <n v="0"/>
    <n v="13.43"/>
    <n v="5.5"/>
    <n v="120.87"/>
  </r>
  <r>
    <n v="7920"/>
    <n v="90285"/>
    <s v="Kenneth Robertson"/>
    <s v="Express Road Cargo"/>
    <x v="0"/>
    <x v="1"/>
    <s v="High"/>
    <s v="Shiraz"/>
    <x v="0"/>
    <x v="7"/>
    <s v="Louis Roederer Cristal Brut with Gift Box 2007"/>
    <s v="Large Crate"/>
    <s v="Adelaide"/>
    <x v="1315"/>
    <d v="2011-12-17T00:00:00"/>
    <n v="6"/>
    <n v="0.05"/>
    <n v="42.8"/>
    <n v="2.99"/>
    <n v="256.79999999999995"/>
  </r>
  <r>
    <n v="7921"/>
    <n v="87801"/>
    <s v="Jack Collins"/>
    <s v="Express Road Cargo"/>
    <x v="0"/>
    <x v="3"/>
    <s v="Low"/>
    <s v="Pinot Noir"/>
    <x v="0"/>
    <x v="7"/>
    <s v="Laurent-Perrier Brut Millesime 2006"/>
    <s v="Large Crate"/>
    <s v="Albury"/>
    <x v="1041"/>
    <d v="2012-03-12T00:00:00"/>
    <n v="9"/>
    <n v="0.1"/>
    <n v="54.96"/>
    <n v="10.75"/>
    <n v="494.64"/>
  </r>
  <r>
    <n v="7922"/>
    <n v="90391"/>
    <s v="Juan Myers"/>
    <s v="Air Cargo"/>
    <x v="2"/>
    <x v="1"/>
    <s v="Low"/>
    <s v="Grenache Rose"/>
    <x v="0"/>
    <x v="7"/>
    <s v="Sutter Home Pink Moscato"/>
    <s v="Extra Large Crate"/>
    <s v="Canberra"/>
    <x v="1224"/>
    <d v="2012-02-02T00:00:00"/>
    <n v="4"/>
    <n v="0.01"/>
    <n v="113.98"/>
    <n v="30"/>
    <n v="455.92"/>
  </r>
  <r>
    <n v="7923"/>
    <n v="89966"/>
    <s v="Jessica Daniels"/>
    <s v="Air Cargo"/>
    <x v="2"/>
    <x v="3"/>
    <s v="High"/>
    <s v="Sangiovese Rose"/>
    <x v="0"/>
    <x v="7"/>
    <s v="Locations by Dave Phinney F Rose&quot;"/>
    <s v="Small Crate"/>
    <s v="Wagga Wagga"/>
    <x v="278"/>
    <d v="2013-03-09T00:00:00"/>
    <n v="8"/>
    <n v="0.03"/>
    <n v="150.97999999999999"/>
    <n v="66.27"/>
    <n v="1207.8399999999999"/>
  </r>
  <r>
    <n v="7924"/>
    <n v="89413"/>
    <s v="Benjamin Peterson"/>
    <s v="Express Road Cargo"/>
    <x v="1"/>
    <x v="3"/>
    <s v="Medium"/>
    <s v="Sauvignon Blanc"/>
    <x v="0"/>
    <x v="7"/>
    <s v="St. Supery Sauvignon Blanc 2015"/>
    <s v="Large Crate"/>
    <s v="Grafton"/>
    <x v="95"/>
    <d v="2013-05-05T00:00:00"/>
    <n v="2"/>
    <n v="0.06"/>
    <n v="205.99"/>
    <n v="8.99"/>
    <n v="411.98"/>
  </r>
  <r>
    <n v="7925"/>
    <n v="90022"/>
    <s v="Eugene Green"/>
    <s v="Express Road Cargo"/>
    <x v="0"/>
    <x v="1"/>
    <s v="Not Specified"/>
    <s v="Pinot Noir"/>
    <x v="0"/>
    <x v="7"/>
    <s v="Chateau D'Aqueria Tavel Rose 2013"/>
    <s v="Large Crate"/>
    <s v="Mount Barker"/>
    <x v="385"/>
    <d v="2013-03-24T00:00:00"/>
    <n v="10"/>
    <n v="0.06"/>
    <n v="10.89"/>
    <n v="4.5"/>
    <n v="108.9"/>
  </r>
  <r>
    <n v="7926"/>
    <n v="90022"/>
    <s v="Eugene Green"/>
    <s v="Express Road Cargo"/>
    <x v="1"/>
    <x v="1"/>
    <s v="Not Specified"/>
    <s v="Pinot Gris"/>
    <x v="0"/>
    <x v="7"/>
    <s v="Villa Maria Private Bin Sauvignon Blanc 2015"/>
    <s v="Standard Size Crate"/>
    <s v="Mount Barker"/>
    <x v="385"/>
    <d v="2013-03-25T00:00:00"/>
    <n v="1"/>
    <n v="0.05"/>
    <n v="28.48"/>
    <n v="1.99"/>
    <n v="28.48"/>
  </r>
  <r>
    <n v="7927"/>
    <n v="90022"/>
    <s v="George Warren"/>
    <s v="Express Road Cargo"/>
    <x v="0"/>
    <x v="1"/>
    <s v="Not Specified"/>
    <s v="Malbec"/>
    <x v="0"/>
    <x v="7"/>
    <s v="Pietradolce Etna Rosato 2014"/>
    <s v="Large Crate"/>
    <s v="Canberra"/>
    <x v="385"/>
    <d v="2013-03-25T00:00:00"/>
    <n v="11"/>
    <n v="0.02"/>
    <n v="2.88"/>
    <n v="1.49"/>
    <n v="31.68"/>
  </r>
  <r>
    <n v="7928"/>
    <n v="87491"/>
    <s v="Nicholas Price"/>
    <s v="Express Road Cargo"/>
    <x v="1"/>
    <x v="1"/>
    <s v="Medium"/>
    <s v="Reisling"/>
    <x v="0"/>
    <x v="7"/>
    <s v="Leeuwin Estate Art Series Chardonnay 2012"/>
    <s v="Large Crate"/>
    <s v="Devonport"/>
    <x v="1"/>
    <d v="2011-08-08T00:00:00"/>
    <n v="8"/>
    <n v="0.05"/>
    <n v="10.97"/>
    <n v="6.5"/>
    <n v="87.76"/>
  </r>
  <r>
    <n v="7929"/>
    <n v="87995"/>
    <s v="Kevin Jacobs"/>
    <s v="Road Cargo"/>
    <x v="0"/>
    <x v="1"/>
    <s v="Low"/>
    <s v="Cabernet Sauvignon"/>
    <x v="0"/>
    <x v="7"/>
    <s v="Pietradolce Etna Rosato 2014"/>
    <s v="Standard Size Crate"/>
    <s v="Devonport"/>
    <x v="1241"/>
    <d v="2010-08-10T00:00:00"/>
    <n v="21"/>
    <n v="0.1"/>
    <n v="5.68"/>
    <n v="3.6"/>
    <n v="119.28"/>
  </r>
  <r>
    <n v="7930"/>
    <n v="89610"/>
    <s v="Ronald Sims"/>
    <s v="Express Road Cargo"/>
    <x v="0"/>
    <x v="3"/>
    <s v="Low"/>
    <s v="Zinfandel"/>
    <x v="0"/>
    <x v="7"/>
    <s v="Miraval Rose (1.5 Liter Magnum) 2014"/>
    <s v="Full Container"/>
    <s v="Liverpool"/>
    <x v="582"/>
    <d v="2010-12-09T00:00:00"/>
    <n v="12"/>
    <n v="0.06"/>
    <n v="3.74"/>
    <n v="0.94"/>
    <n v="44.88"/>
  </r>
  <r>
    <n v="7931"/>
    <n v="86356"/>
    <s v="Christina Dixon"/>
    <s v="Air Cargo"/>
    <x v="2"/>
    <x v="3"/>
    <s v="High"/>
    <s v="Sangiovese Rose"/>
    <x v="0"/>
    <x v="7"/>
    <s v="Gerard Bertrand Cote des Roses Rose 2014"/>
    <s v="Extra Large Crate"/>
    <s v="Cessnock"/>
    <x v="892"/>
    <d v="2010-01-05T00:00:00"/>
    <n v="1"/>
    <n v="0.06"/>
    <n v="350.98"/>
    <n v="30"/>
    <n v="350.98"/>
  </r>
  <r>
    <n v="7932"/>
    <n v="86952"/>
    <s v="Benjamin Mitchell"/>
    <s v="Express Road Cargo"/>
    <x v="0"/>
    <x v="1"/>
    <s v="Not Specified"/>
    <s v="Cabernet Sauvignon"/>
    <x v="0"/>
    <x v="7"/>
    <s v="Gerard Bertrand Cote des Roses Rose 2014"/>
    <s v="Large Crate"/>
    <s v="Melbourne"/>
    <x v="501"/>
    <d v="2010-09-24T00:00:00"/>
    <n v="15"/>
    <n v="0.04"/>
    <n v="60.97"/>
    <n v="4.5"/>
    <n v="914.55"/>
  </r>
  <r>
    <n v="7933"/>
    <n v="88397"/>
    <s v="Patrick Cox"/>
    <s v="Express Road Cargo"/>
    <x v="2"/>
    <x v="0"/>
    <s v="Medium"/>
    <s v="Champagne"/>
    <x v="0"/>
    <x v="7"/>
    <s v="Pietradolce Etna Rosato 2014"/>
    <s v="Full Container"/>
    <s v="Darwin"/>
    <x v="1085"/>
    <d v="2012-10-02T00:00:00"/>
    <n v="1"/>
    <n v="0.09"/>
    <n v="14.2"/>
    <n v="5.3"/>
    <n v="14.2"/>
  </r>
  <r>
    <n v="7934"/>
    <n v="88397"/>
    <s v="Patrick Cox"/>
    <s v="Express Road Cargo"/>
    <x v="1"/>
    <x v="0"/>
    <s v="Medium"/>
    <s v="Sauvignon Blanc"/>
    <x v="0"/>
    <x v="7"/>
    <s v="Angeline Sauvignon Blanc 2014"/>
    <s v="Large Crate"/>
    <s v="Palmerston"/>
    <x v="1085"/>
    <d v="2012-10-03T00:00:00"/>
    <n v="6"/>
    <n v="0.02"/>
    <n v="115.99"/>
    <n v="5.92"/>
    <n v="695.93999999999994"/>
  </r>
  <r>
    <n v="7935"/>
    <n v="88397"/>
    <s v="Matthew Medina"/>
    <s v="Road Cargo"/>
    <x v="0"/>
    <x v="0"/>
    <s v="Medium"/>
    <s v="Cabernet Sauvignon"/>
    <x v="0"/>
    <x v="7"/>
    <s v="JCB N¬∞21 Brut Cremant de Bourgogne"/>
    <s v="Large Crate"/>
    <s v="Palmerston"/>
    <x v="1085"/>
    <d v="2012-10-03T00:00:00"/>
    <n v="19"/>
    <n v="0.09"/>
    <n v="18.97"/>
    <n v="9.0299999999999994"/>
    <n v="360.42999999999995"/>
  </r>
  <r>
    <n v="7936"/>
    <n v="88224"/>
    <s v="Carl Perkins"/>
    <s v="Express Road Cargo"/>
    <x v="1"/>
    <x v="1"/>
    <s v="Not Specified"/>
    <s v="Chardonnay"/>
    <x v="0"/>
    <x v="7"/>
    <s v="Lucky Chardonnay 2012"/>
    <s v="Loose Wrap"/>
    <s v="Devonport"/>
    <x v="5"/>
    <d v="2012-01-25T00:00:00"/>
    <n v="13"/>
    <n v="7.0000000000000007E-2"/>
    <n v="23.99"/>
    <n v="6.3"/>
    <n v="311.87"/>
  </r>
  <r>
    <n v="7937"/>
    <n v="88955"/>
    <s v="Bruce Gilbert"/>
    <s v="Express Road Cargo"/>
    <x v="0"/>
    <x v="1"/>
    <s v="High"/>
    <s v="Shiraz"/>
    <x v="0"/>
    <x v="7"/>
    <s v="Louis Roederer Cristal Brut 2006"/>
    <s v="Full Container"/>
    <s v="Hobart"/>
    <x v="479"/>
    <d v="2012-06-17T00:00:00"/>
    <n v="14"/>
    <n v="0.09"/>
    <n v="2.94"/>
    <n v="0.81"/>
    <n v="41.16"/>
  </r>
  <r>
    <n v="7938"/>
    <n v="90450"/>
    <s v="Michelle Andrews"/>
    <s v="Express Road Cargo"/>
    <x v="0"/>
    <x v="1"/>
    <s v="Critical"/>
    <s v="Cabernet Sauvignon"/>
    <x v="0"/>
    <x v="7"/>
    <s v="Miraval Rose 2014"/>
    <s v="Large Crate"/>
    <s v="Canberra"/>
    <x v="851"/>
    <d v="2012-02-14T00:00:00"/>
    <n v="2"/>
    <n v="0.02"/>
    <n v="5.68"/>
    <n v="1.39"/>
    <n v="11.36"/>
  </r>
  <r>
    <n v="7939"/>
    <n v="90450"/>
    <s v="Michelle Andrews"/>
    <s v="Air Cargo"/>
    <x v="2"/>
    <x v="1"/>
    <s v="Critical"/>
    <s v="Sangiovese Rose"/>
    <x v="0"/>
    <x v="7"/>
    <s v="Sutter Home White Zinfandel"/>
    <s v="Small Crate"/>
    <s v="Canberra"/>
    <x v="851"/>
    <d v="2012-02-13T00:00:00"/>
    <n v="2"/>
    <n v="0"/>
    <n v="348.21"/>
    <n v="84.84"/>
    <n v="696.42"/>
  </r>
  <r>
    <n v="7940"/>
    <n v="89648"/>
    <s v="Louise Cook"/>
    <s v="Road Cargo"/>
    <x v="0"/>
    <x v="1"/>
    <s v="Low"/>
    <s v="Zinfandel"/>
    <x v="0"/>
    <x v="7"/>
    <s v="Moet &amp; Chandon Imperial"/>
    <s v="Standard Size Crate"/>
    <s v="Mildura"/>
    <x v="1221"/>
    <d v="2011-10-07T00:00:00"/>
    <n v="17"/>
    <n v="7.0000000000000007E-2"/>
    <n v="10.98"/>
    <n v="3.37"/>
    <n v="186.66"/>
  </r>
  <r>
    <n v="7941"/>
    <n v="90655"/>
    <s v="Joseph Hicks"/>
    <s v="Express Road Cargo"/>
    <x v="0"/>
    <x v="1"/>
    <s v="Critical"/>
    <s v="Zinfandel"/>
    <x v="0"/>
    <x v="7"/>
    <s v="Sutter Home Pink Moscato"/>
    <s v="Large Crate"/>
    <s v="Canberra"/>
    <x v="495"/>
    <d v="2011-11-08T00:00:00"/>
    <n v="37"/>
    <n v="0.09"/>
    <n v="15.74"/>
    <n v="1.39"/>
    <n v="582.38"/>
  </r>
  <r>
    <n v="7942"/>
    <n v="90661"/>
    <s v="Joseph Hicks"/>
    <s v="Express Road Cargo"/>
    <x v="1"/>
    <x v="1"/>
    <s v="Critical"/>
    <s v="Reisling"/>
    <x v="0"/>
    <x v="7"/>
    <s v="Giesen Sauvignon Blanc 2014"/>
    <s v="Loose Wrap"/>
    <s v="Canberra"/>
    <x v="1156"/>
    <d v="2013-11-09T00:00:00"/>
    <n v="35"/>
    <n v="0.1"/>
    <n v="140.99"/>
    <n v="13.99"/>
    <n v="4934.6500000000005"/>
  </r>
  <r>
    <n v="7943"/>
    <n v="90655"/>
    <s v="Joseph Hicks"/>
    <s v="Express Road Cargo"/>
    <x v="0"/>
    <x v="1"/>
    <s v="Critical"/>
    <s v="Sangiovese"/>
    <x v="0"/>
    <x v="7"/>
    <s v="Roederer Estate L'Ermitage 2007"/>
    <s v="Large Crate"/>
    <s v="Canberra"/>
    <x v="495"/>
    <d v="2011-11-10T00:00:00"/>
    <n v="6"/>
    <n v="0.08"/>
    <n v="6.48"/>
    <n v="7.49"/>
    <n v="38.880000000000003"/>
  </r>
  <r>
    <n v="7944"/>
    <n v="87130"/>
    <s v="Jack Reed"/>
    <s v="Express Road Cargo"/>
    <x v="0"/>
    <x v="1"/>
    <s v="Not Specified"/>
    <s v="Cabernet Sauvignon"/>
    <x v="0"/>
    <x v="7"/>
    <s v="Marques de Caceres Rioja Rosado 2014"/>
    <s v="Large Crate"/>
    <s v="Hamilton"/>
    <x v="545"/>
    <d v="2012-03-09T00:00:00"/>
    <n v="8"/>
    <n v="0"/>
    <n v="11.97"/>
    <n v="4.9800000000000004"/>
    <n v="95.76"/>
  </r>
  <r>
    <n v="7945"/>
    <n v="87130"/>
    <s v="Jack Reed"/>
    <s v="Road Cargo"/>
    <x v="0"/>
    <x v="1"/>
    <s v="Not Specified"/>
    <s v="Sangiovese"/>
    <x v="0"/>
    <x v="7"/>
    <s v="Laurent-Perrier Brut Rose"/>
    <s v="Large Crate"/>
    <s v="Wodonga"/>
    <x v="545"/>
    <d v="2012-03-09T00:00:00"/>
    <n v="7"/>
    <n v="7.0000000000000007E-2"/>
    <n v="6.48"/>
    <n v="8.19"/>
    <n v="45.36"/>
  </r>
  <r>
    <n v="7946"/>
    <n v="91465"/>
    <s v="Larry Warren"/>
    <s v="Air Cargo"/>
    <x v="2"/>
    <x v="3"/>
    <s v="Critical"/>
    <s v="Cremant"/>
    <x v="0"/>
    <x v="7"/>
    <s v="Orin Swift Cellars Fragile Rose 2014"/>
    <s v="Extra Large Crate"/>
    <s v="Goulburn"/>
    <x v="373"/>
    <d v="2013-12-09T00:00:00"/>
    <n v="3"/>
    <n v="0.09"/>
    <n v="280.98"/>
    <n v="57"/>
    <n v="842.94"/>
  </r>
  <r>
    <n v="7947"/>
    <n v="91465"/>
    <s v="Larry Warren"/>
    <s v="Express Road Cargo"/>
    <x v="0"/>
    <x v="3"/>
    <s v="Critical"/>
    <s v="Pinot Noir"/>
    <x v="0"/>
    <x v="7"/>
    <s v="Moet &amp; Chandon Imperial"/>
    <s v="Standard Size Crate"/>
    <s v="Queanbeyan"/>
    <x v="373"/>
    <d v="2013-12-08T00:00:00"/>
    <n v="15"/>
    <n v="0.03"/>
    <n v="10.98"/>
    <n v="3.37"/>
    <n v="164.70000000000002"/>
  </r>
  <r>
    <n v="7948"/>
    <n v="85906"/>
    <s v="Edward Rice"/>
    <s v="Air Cargo"/>
    <x v="2"/>
    <x v="0"/>
    <s v="High"/>
    <s v="Cremant"/>
    <x v="0"/>
    <x v="7"/>
    <s v="Belle Glos Oeil de Perdrix Pinot Noir Blanc 2014"/>
    <s v="Small Crate"/>
    <s v="Rockhampton"/>
    <x v="201"/>
    <d v="2013-08-26T00:00:00"/>
    <n v="2"/>
    <n v="0.05"/>
    <n v="376.13"/>
    <n v="85.63"/>
    <n v="752.26"/>
  </r>
  <r>
    <n v="7949"/>
    <n v="85896"/>
    <s v="Edward Rice"/>
    <s v="Express Road Cargo"/>
    <x v="1"/>
    <x v="0"/>
    <s v="High"/>
    <s v="Chardonnay"/>
    <x v="0"/>
    <x v="7"/>
    <s v="Mercer Canyons Chardonnay 2013"/>
    <s v="Large Crate"/>
    <s v="Mount Isa"/>
    <x v="1143"/>
    <d v="2010-08-25T00:00:00"/>
    <n v="5"/>
    <n v="0"/>
    <n v="195.99"/>
    <n v="8.99"/>
    <n v="979.95"/>
  </r>
  <r>
    <n v="7950"/>
    <n v="90802"/>
    <s v="Jeremy Hughes"/>
    <s v="Road Cargo"/>
    <x v="1"/>
    <x v="1"/>
    <s v="High"/>
    <s v="Chardonnay"/>
    <x v="0"/>
    <x v="7"/>
    <s v="Robert Oatley Sauvignon Blanc 2013"/>
    <s v="Large Crate"/>
    <s v="Adelaide"/>
    <x v="480"/>
    <d v="2012-03-23T00:00:00"/>
    <n v="9"/>
    <n v="0.01"/>
    <n v="65.989999999999995"/>
    <n v="5.31"/>
    <n v="593.91"/>
  </r>
  <r>
    <n v="7951"/>
    <n v="86776"/>
    <s v="Louis Nelson"/>
    <s v="Road Cargo"/>
    <x v="0"/>
    <x v="0"/>
    <s v="Medium"/>
    <s v="Zinfandel"/>
    <x v="0"/>
    <x v="7"/>
    <s v="Langlois Chateau Cremant de Loire Brut"/>
    <s v="Large Crate"/>
    <s v="Townsville"/>
    <x v="974"/>
    <d v="2012-08-31T00:00:00"/>
    <n v="19"/>
    <n v="0.03"/>
    <n v="6.48"/>
    <n v="6.6"/>
    <n v="123.12"/>
  </r>
  <r>
    <n v="7952"/>
    <n v="86813"/>
    <s v="Carl Jacobs"/>
    <s v="Road Cargo"/>
    <x v="0"/>
    <x v="3"/>
    <s v="Critical"/>
    <s v="Zinfandel"/>
    <x v="0"/>
    <x v="7"/>
    <s v="Domaine Lafond Roc-Epine Tavel Rose 2014"/>
    <s v="Standard Size Crate"/>
    <s v="Wollongong"/>
    <x v="401"/>
    <d v="2010-07-11T00:00:00"/>
    <n v="5"/>
    <n v="0.03"/>
    <n v="30.98"/>
    <n v="8.99"/>
    <n v="154.9"/>
  </r>
  <r>
    <n v="7953"/>
    <n v="86813"/>
    <s v="Howard Diaz"/>
    <s v="Express Road Cargo"/>
    <x v="0"/>
    <x v="0"/>
    <s v="Critical"/>
    <s v="Cabernet Sauvignon"/>
    <x v="0"/>
    <x v="7"/>
    <s v="Roederer Estate L'Ermitage 2007"/>
    <s v="Large Crate"/>
    <s v="Darwin"/>
    <x v="401"/>
    <d v="2010-07-11T00:00:00"/>
    <n v="9"/>
    <n v="0.01"/>
    <n v="525.98"/>
    <n v="19.989999999999998"/>
    <n v="4733.82"/>
  </r>
  <r>
    <n v="7954"/>
    <n v="87741"/>
    <s v="Keith Cooper"/>
    <s v="Express Road Cargo"/>
    <x v="0"/>
    <x v="1"/>
    <s v="Critical"/>
    <s v="Cabernet Sauvignon"/>
    <x v="0"/>
    <x v="7"/>
    <s v="Chateau Gaudrelle Cremant d'Loire Brut"/>
    <s v="Large Crate"/>
    <s v="Burnie"/>
    <x v="481"/>
    <d v="2011-08-25T00:00:00"/>
    <n v="8"/>
    <n v="0.01"/>
    <n v="15.14"/>
    <n v="4.53"/>
    <n v="121.12"/>
  </r>
  <r>
    <n v="7955"/>
    <n v="87927"/>
    <s v="Steven Sanders"/>
    <s v="Express Road Cargo"/>
    <x v="0"/>
    <x v="3"/>
    <s v="Not Specified"/>
    <s v="Sangiovese"/>
    <x v="0"/>
    <x v="7"/>
    <s v="Miraval Rose 2014"/>
    <s v="Large Crate"/>
    <s v="Orange"/>
    <x v="749"/>
    <d v="2013-09-14T00:00:00"/>
    <n v="13"/>
    <n v="7.0000000000000007E-2"/>
    <n v="3.15"/>
    <n v="0.5"/>
    <n v="40.949999999999996"/>
  </r>
  <r>
    <n v="7956"/>
    <n v="90556"/>
    <s v="Roger Powell"/>
    <s v="Express Road Cargo"/>
    <x v="0"/>
    <x v="3"/>
    <s v="Critical"/>
    <s v="Malbec"/>
    <x v="0"/>
    <x v="7"/>
    <s v="JCB N¬∞21 Brut Cremant de Bourgogne"/>
    <s v="Large Crate"/>
    <s v="Campbeltown"/>
    <x v="482"/>
    <d v="2013-12-14T00:00:00"/>
    <n v="24"/>
    <n v="0.09"/>
    <n v="11.5"/>
    <n v="7.19"/>
    <n v="276"/>
  </r>
  <r>
    <n v="7957"/>
    <n v="90556"/>
    <s v="Roger Powell"/>
    <s v="Road Cargo"/>
    <x v="0"/>
    <x v="3"/>
    <s v="Critical"/>
    <s v="Sangiovese"/>
    <x v="0"/>
    <x v="7"/>
    <s v="Marques de Caceres Rioja Rosado 2014"/>
    <s v="Full Container"/>
    <s v="Sydney"/>
    <x v="482"/>
    <d v="2013-12-14T00:00:00"/>
    <n v="11"/>
    <n v="0.09"/>
    <n v="2.98"/>
    <n v="2.0299999999999998"/>
    <n v="32.78"/>
  </r>
  <r>
    <n v="7958"/>
    <n v="90813"/>
    <s v="Carol Patterson"/>
    <s v="Express Road Cargo"/>
    <x v="0"/>
    <x v="1"/>
    <s v="Not Specified"/>
    <s v="Malbec"/>
    <x v="0"/>
    <x v="7"/>
    <s v="Pietradolce Etna Rosato 2014"/>
    <s v="Large Crate"/>
    <s v="Hamilton"/>
    <x v="749"/>
    <d v="2013-09-12T00:00:00"/>
    <n v="10"/>
    <n v="0.08"/>
    <n v="4.91"/>
    <n v="0.5"/>
    <n v="49.1"/>
  </r>
  <r>
    <n v="7959"/>
    <n v="90806"/>
    <s v="Gerald Owens"/>
    <s v="Express Road Cargo"/>
    <x v="0"/>
    <x v="2"/>
    <s v="Not Specified"/>
    <s v="Shiraz"/>
    <x v="0"/>
    <x v="7"/>
    <s v="La Playa Estate Cabernet Sauvignon Rose 2015"/>
    <s v="Large Crate"/>
    <s v="Mandurah"/>
    <x v="618"/>
    <d v="2010-09-14T00:00:00"/>
    <n v="18"/>
    <n v="0"/>
    <n v="5.98"/>
    <n v="1.49"/>
    <n v="107.64000000000001"/>
  </r>
  <r>
    <n v="7960"/>
    <n v="86389"/>
    <s v="Laura Wilson"/>
    <s v="Express Road Cargo"/>
    <x v="0"/>
    <x v="1"/>
    <s v="Low"/>
    <s v="Shiraz"/>
    <x v="0"/>
    <x v="7"/>
    <s v="Belle Glos Oeil de Perdrix Pinot Noir Blanc 2014"/>
    <s v="Mini Crate"/>
    <s v="Launceston"/>
    <x v="1186"/>
    <d v="2012-02-10T00:00:00"/>
    <n v="7"/>
    <n v="0.02"/>
    <n v="4.4800000000000004"/>
    <n v="49"/>
    <n v="31.360000000000003"/>
  </r>
  <r>
    <n v="7961"/>
    <n v="86642"/>
    <s v="Alan Jordan"/>
    <s v="Air Cargo"/>
    <x v="1"/>
    <x v="2"/>
    <s v="Low"/>
    <s v="Chardonnay"/>
    <x v="0"/>
    <x v="7"/>
    <s v="Dog Point Vineyard Sauvignon Blanc 2014"/>
    <s v="Extra Large Crate"/>
    <s v="Perth"/>
    <x v="943"/>
    <d v="2012-02-21T00:00:00"/>
    <n v="1"/>
    <n v="0.06"/>
    <n v="145.44999999999999"/>
    <n v="17.850000000000001"/>
    <n v="145.44999999999999"/>
  </r>
  <r>
    <n v="7962"/>
    <n v="86642"/>
    <s v="Alan Jordan"/>
    <s v="Express Road Cargo"/>
    <x v="0"/>
    <x v="2"/>
    <s v="Low"/>
    <s v="Malbec"/>
    <x v="0"/>
    <x v="7"/>
    <s v="Miraval Rose 2014"/>
    <s v="Large Crate"/>
    <s v="Bunbury"/>
    <x v="943"/>
    <d v="2012-02-19T00:00:00"/>
    <n v="1"/>
    <n v="0.04"/>
    <n v="12.28"/>
    <n v="6.13"/>
    <n v="12.28"/>
  </r>
  <r>
    <n v="7963"/>
    <n v="86580"/>
    <s v="Clarence Freeman"/>
    <s v="Express Road Cargo"/>
    <x v="0"/>
    <x v="3"/>
    <s v="Critical"/>
    <s v="Malbec"/>
    <x v="0"/>
    <x v="7"/>
    <s v="Chateau d'Esclans Whispering Angel Rose 2014"/>
    <s v="Large Crate"/>
    <s v="Blue Mountains"/>
    <x v="1311"/>
    <d v="2012-05-27T00:00:00"/>
    <n v="19"/>
    <n v="7.0000000000000007E-2"/>
    <n v="4.24"/>
    <n v="5.41"/>
    <n v="80.56"/>
  </r>
  <r>
    <n v="7964"/>
    <n v="86580"/>
    <s v="Clarence Freeman"/>
    <s v="Express Road Cargo"/>
    <x v="2"/>
    <x v="3"/>
    <s v="Critical"/>
    <s v="Champagne"/>
    <x v="0"/>
    <x v="7"/>
    <s v="Chateau d'Esclans Whispering Angel Rose 2014"/>
    <s v="Standard Size Crate"/>
    <s v="Grafton"/>
    <x v="1311"/>
    <d v="2012-05-27T00:00:00"/>
    <n v="5"/>
    <n v="0.08"/>
    <n v="2.23"/>
    <n v="4.57"/>
    <n v="11.15"/>
  </r>
  <r>
    <n v="7965"/>
    <n v="87653"/>
    <s v="Shirley Ortiz"/>
    <s v="Express Road Cargo"/>
    <x v="0"/>
    <x v="2"/>
    <s v="High"/>
    <s v="Cabernet Sauvignon"/>
    <x v="0"/>
    <x v="7"/>
    <s v="Lucien Albrecht Cremant d'Alsace Brut"/>
    <s v="Full Container"/>
    <s v="Albany"/>
    <x v="580"/>
    <d v="2011-01-23T00:00:00"/>
    <n v="1"/>
    <n v="0.06"/>
    <n v="2.88"/>
    <n v="0.7"/>
    <n v="2.88"/>
  </r>
  <r>
    <n v="7966"/>
    <n v="91450"/>
    <s v="Jeremy Reynolds"/>
    <s v="Express Road Cargo"/>
    <x v="0"/>
    <x v="1"/>
    <s v="Not Specified"/>
    <s v="Shiraz"/>
    <x v="0"/>
    <x v="7"/>
    <s v="Domaine Lafage Miraflors Rose 2013"/>
    <s v="Large Crate"/>
    <s v="Canberra"/>
    <x v="60"/>
    <d v="2013-07-20T00:00:00"/>
    <n v="9"/>
    <n v="0.01"/>
    <n v="4.9800000000000004"/>
    <n v="4.95"/>
    <n v="44.820000000000007"/>
  </r>
  <r>
    <n v="7967"/>
    <n v="91450"/>
    <s v="Jeremy Reynolds"/>
    <s v="Express Road Cargo"/>
    <x v="2"/>
    <x v="1"/>
    <s v="Not Specified"/>
    <s v="Grenache Rose"/>
    <x v="0"/>
    <x v="7"/>
    <s v="Pietradolce Etna Rosato 2014"/>
    <s v="Full Container"/>
    <s v="Canberra"/>
    <x v="60"/>
    <d v="2013-07-22T00:00:00"/>
    <n v="10"/>
    <n v="0.08"/>
    <n v="7.59"/>
    <n v="4"/>
    <n v="75.900000000000006"/>
  </r>
  <r>
    <n v="7968"/>
    <n v="91450"/>
    <s v="Jeremy Reynolds"/>
    <s v="Express Road Cargo"/>
    <x v="0"/>
    <x v="1"/>
    <s v="Not Specified"/>
    <s v="Malbec"/>
    <x v="0"/>
    <x v="7"/>
    <s v="Orin Swift Cellars Fragile Rose 2014"/>
    <s v="Full Container"/>
    <s v="Canberra"/>
    <x v="60"/>
    <d v="2013-07-21T00:00:00"/>
    <n v="14"/>
    <n v="0.04"/>
    <n v="2.1800000000000002"/>
    <n v="0.78"/>
    <n v="30.520000000000003"/>
  </r>
  <r>
    <n v="7969"/>
    <n v="88937"/>
    <s v="Tina Hicks"/>
    <s v="Road Cargo"/>
    <x v="2"/>
    <x v="2"/>
    <s v="High"/>
    <s v="Grenache Rose"/>
    <x v="0"/>
    <x v="7"/>
    <s v="Sutter Home White Zinfandel"/>
    <s v="Loose Wrap"/>
    <s v="Mandurah"/>
    <x v="368"/>
    <d v="2012-11-20T00:00:00"/>
    <n v="10"/>
    <n v="0.04"/>
    <n v="107.53"/>
    <n v="5.81"/>
    <n v="1075.3"/>
  </r>
  <r>
    <n v="7970"/>
    <n v="91562"/>
    <s v="Nicole Wright"/>
    <s v="Express Road Cargo"/>
    <x v="1"/>
    <x v="3"/>
    <s v="High"/>
    <s v="Pinot Gris"/>
    <x v="0"/>
    <x v="7"/>
    <s v="Cloudy Bay Sauvignon Blanc 2015"/>
    <s v="Large Crate"/>
    <s v="Armidale"/>
    <x v="973"/>
    <d v="2013-03-18T00:00:00"/>
    <n v="5"/>
    <n v="0.1"/>
    <n v="15.98"/>
    <n v="6.5"/>
    <n v="79.900000000000006"/>
  </r>
  <r>
    <n v="7971"/>
    <n v="91562"/>
    <s v="Nicole Wright"/>
    <s v="Road Cargo"/>
    <x v="0"/>
    <x v="3"/>
    <s v="High"/>
    <s v="Cabernet Sauvignon"/>
    <x v="0"/>
    <x v="7"/>
    <s v="Belle Glos Oeil de Perdrix Pinot Noir Blanc 2014"/>
    <s v="Large Crate"/>
    <s v="Penrith"/>
    <x v="973"/>
    <d v="2013-03-17T00:00:00"/>
    <n v="9"/>
    <n v="0.09"/>
    <n v="6.48"/>
    <n v="6.6"/>
    <n v="58.320000000000007"/>
  </r>
  <r>
    <n v="7972"/>
    <n v="90262"/>
    <s v="Juan Mills"/>
    <s v="Express Road Cargo"/>
    <x v="1"/>
    <x v="2"/>
    <s v="Critical"/>
    <s v="Reisling"/>
    <x v="0"/>
    <x v="7"/>
    <s v="Robert Oatley Sauvignon Blanc 2013"/>
    <s v="Large Crate"/>
    <s v="Geraldton"/>
    <x v="161"/>
    <d v="2013-03-01T00:00:00"/>
    <n v="9"/>
    <n v="0.08"/>
    <n v="65.989999999999995"/>
    <n v="8.99"/>
    <n v="593.91"/>
  </r>
  <r>
    <n v="7973"/>
    <n v="87617"/>
    <s v="Roger Watson"/>
    <s v="Express Road Cargo"/>
    <x v="0"/>
    <x v="2"/>
    <s v="Low"/>
    <s v="Zinfandel"/>
    <x v="0"/>
    <x v="7"/>
    <s v="Pierre Sparr Cremant d'Alsace Reserve Brut Rose"/>
    <s v="Large Crate"/>
    <s v="Geraldton"/>
    <x v="1203"/>
    <d v="2010-05-15T00:00:00"/>
    <n v="5"/>
    <n v="0.02"/>
    <n v="3.8"/>
    <n v="1.49"/>
    <n v="19"/>
  </r>
  <r>
    <n v="7974"/>
    <n v="87629"/>
    <s v="Brian Mills"/>
    <s v="Express Road Cargo"/>
    <x v="0"/>
    <x v="2"/>
    <s v="Low"/>
    <s v="Malbec"/>
    <x v="0"/>
    <x v="7"/>
    <s v="Dopff &amp; Irion Cremant Rose Brut"/>
    <s v="Large Crate"/>
    <s v="Albany"/>
    <x v="1062"/>
    <d v="2013-05-11T00:00:00"/>
    <n v="10"/>
    <n v="0.02"/>
    <n v="6.48"/>
    <n v="8.4"/>
    <n v="64.800000000000011"/>
  </r>
  <r>
    <n v="7975"/>
    <n v="89779"/>
    <s v="Henry Cruz"/>
    <s v="Express Road Cargo"/>
    <x v="0"/>
    <x v="0"/>
    <s v="Critical"/>
    <s v="Merlot"/>
    <x v="0"/>
    <x v="7"/>
    <s v="Simonnet-Febvre Cremant de Bourgogne Blanc"/>
    <s v="Full Container"/>
    <s v="Palmerston"/>
    <x v="1051"/>
    <d v="2011-10-16T00:00:00"/>
    <n v="18"/>
    <n v="0.05"/>
    <n v="2.84"/>
    <n v="0.93"/>
    <n v="51.12"/>
  </r>
  <r>
    <n v="7976"/>
    <n v="86905"/>
    <s v="Sandra Ortiz"/>
    <s v="Express Road Cargo"/>
    <x v="1"/>
    <x v="3"/>
    <s v="High"/>
    <s v="Reisling"/>
    <x v="0"/>
    <x v="7"/>
    <s v="Robert Oatley Signature Chardonnay 2013"/>
    <s v="Full Container"/>
    <s v="Cessnock"/>
    <x v="363"/>
    <d v="2012-01-21T00:00:00"/>
    <n v="4"/>
    <n v="0.03"/>
    <n v="20.99"/>
    <n v="0.99"/>
    <n v="83.96"/>
  </r>
  <r>
    <n v="7977"/>
    <n v="86905"/>
    <s v="Carol Nguyen"/>
    <s v="Air Cargo"/>
    <x v="2"/>
    <x v="1"/>
    <s v="High"/>
    <s v="Cremant"/>
    <x v="0"/>
    <x v="7"/>
    <s v="Pietradolce Etna Rosato 2014"/>
    <s v="Small Crate"/>
    <s v="Port Lincoln"/>
    <x v="363"/>
    <d v="2012-01-22T00:00:00"/>
    <n v="4"/>
    <n v="0.05"/>
    <n v="114.98"/>
    <n v="58.72"/>
    <n v="459.92"/>
  </r>
  <r>
    <n v="7978"/>
    <n v="86905"/>
    <s v="Carol Nguyen"/>
    <s v="Air Cargo"/>
    <x v="2"/>
    <x v="1"/>
    <s v="High"/>
    <s v="Champagne"/>
    <x v="0"/>
    <x v="7"/>
    <s v="Chateau de Campuget Costieres de Nimes Tradition Rose 2015"/>
    <s v="Small Crate"/>
    <s v="Mount Barker"/>
    <x v="363"/>
    <d v="2012-01-22T00:00:00"/>
    <n v="1"/>
    <n v="0.03"/>
    <n v="212.6"/>
    <n v="52.2"/>
    <n v="212.6"/>
  </r>
  <r>
    <n v="7979"/>
    <n v="85883"/>
    <s v="Patrick Peterson"/>
    <s v="Express Road Cargo"/>
    <x v="0"/>
    <x v="1"/>
    <s v="High"/>
    <s v="Zinfandel"/>
    <x v="0"/>
    <x v="7"/>
    <s v="Belle Glos Oeil de Perdrix Pinot Noir Blanc 2014"/>
    <s v="Mini Crate"/>
    <s v="Hobart"/>
    <x v="49"/>
    <d v="2011-12-23T00:00:00"/>
    <n v="20"/>
    <n v="0"/>
    <n v="167.27"/>
    <n v="35"/>
    <n v="3345.4"/>
  </r>
  <r>
    <n v="7980"/>
    <n v="85883"/>
    <s v="Patrick Peterson"/>
    <s v="Air Cargo"/>
    <x v="2"/>
    <x v="1"/>
    <s v="High"/>
    <s v="Champagne"/>
    <x v="0"/>
    <x v="7"/>
    <s v="Pietradolce Etna Rosato 2014"/>
    <s v="Small Crate"/>
    <s v="Launceston"/>
    <x v="49"/>
    <d v="2011-12-22T00:00:00"/>
    <n v="15"/>
    <n v="0.08"/>
    <n v="400.98"/>
    <n v="42.52"/>
    <n v="6014.7000000000007"/>
  </r>
  <r>
    <n v="7981"/>
    <n v="85883"/>
    <s v="Patrick Peterson"/>
    <s v="Express Road Cargo"/>
    <x v="1"/>
    <x v="1"/>
    <s v="High"/>
    <s v="Chardonnay"/>
    <x v="0"/>
    <x v="7"/>
    <s v="Robert Oatley Sauvignon Blanc 2013"/>
    <s v="Large Crate"/>
    <s v="Devonport"/>
    <x v="49"/>
    <d v="2011-12-23T00:00:00"/>
    <n v="15"/>
    <n v="0.01"/>
    <n v="205.99"/>
    <n v="2.79"/>
    <n v="3089.8500000000004"/>
  </r>
  <r>
    <n v="7982"/>
    <n v="90216"/>
    <s v="Alan Harvey"/>
    <s v="Express Road Cargo"/>
    <x v="1"/>
    <x v="1"/>
    <s v="Not Specified"/>
    <s v="Pinot Gris"/>
    <x v="0"/>
    <x v="7"/>
    <s v="Robert Oatley Sauvignon Blanc 2013"/>
    <s v="Large Crate"/>
    <s v="Canberra"/>
    <x v="623"/>
    <d v="2011-04-27T00:00:00"/>
    <n v="2"/>
    <n v="0.04"/>
    <n v="300.97000000000003"/>
    <n v="7.18"/>
    <n v="601.94000000000005"/>
  </r>
  <r>
    <n v="7983"/>
    <n v="90115"/>
    <s v="Bruce Hanson"/>
    <s v="Air Cargo"/>
    <x v="1"/>
    <x v="1"/>
    <s v="Not Specified"/>
    <s v="Chardonnay"/>
    <x v="0"/>
    <x v="7"/>
    <s v="Leeuwin Estate Art Series Chardonnay 2012"/>
    <s v="Extra Large Crate"/>
    <s v="Port Lincoln"/>
    <x v="977"/>
    <d v="2010-09-05T00:00:00"/>
    <n v="5"/>
    <n v="0"/>
    <n v="442.14"/>
    <n v="14.7"/>
    <n v="2210.6999999999998"/>
  </r>
  <r>
    <n v="7984"/>
    <n v="86734"/>
    <s v="Jason Duncan"/>
    <s v="Express Road Cargo"/>
    <x v="1"/>
    <x v="1"/>
    <s v="High"/>
    <s v="Chardonnay"/>
    <x v="0"/>
    <x v="7"/>
    <s v="Hewitson LuLu Sauvignon Blanc 2014"/>
    <s v="Full Container"/>
    <s v="Devonport"/>
    <x v="360"/>
    <d v="2010-04-07T00:00:00"/>
    <n v="4"/>
    <n v="0.05"/>
    <n v="85.99"/>
    <n v="0.99"/>
    <n v="343.96"/>
  </r>
  <r>
    <n v="7985"/>
    <n v="90512"/>
    <s v="Chris Marshall"/>
    <s v="Express Road Cargo"/>
    <x v="0"/>
    <x v="1"/>
    <s v="Low"/>
    <s v="Sangiovese"/>
    <x v="0"/>
    <x v="5"/>
    <s v="Domaine Lafage Miraflors Rose 2013"/>
    <s v="Standard Size Crate"/>
    <s v="Ararat"/>
    <x v="638"/>
    <d v="2013-11-22T00:00:00"/>
    <n v="39"/>
    <n v="7.0000000000000007E-2"/>
    <n v="34.58"/>
    <n v="8.99"/>
    <n v="1348.62"/>
  </r>
  <r>
    <n v="7986"/>
    <n v="90512"/>
    <s v="Chris Marshall"/>
    <s v="Express Road Cargo"/>
    <x v="0"/>
    <x v="1"/>
    <s v="Low"/>
    <s v="Pinot Noir"/>
    <x v="0"/>
    <x v="5"/>
    <s v="Marques de Caceres Rioja Rosado 2014"/>
    <s v="Mini Crate"/>
    <s v="Ballarat"/>
    <x v="638"/>
    <d v="2013-11-20T00:00:00"/>
    <n v="22"/>
    <n v="0.1"/>
    <n v="89.83"/>
    <n v="35"/>
    <n v="1976.26"/>
  </r>
  <r>
    <n v="7987"/>
    <n v="89288"/>
    <s v="Edward Bryant"/>
    <s v="Express Road Cargo"/>
    <x v="0"/>
    <x v="1"/>
    <s v="High"/>
    <s v="Malbec"/>
    <x v="0"/>
    <x v="5"/>
    <s v="Schramsberg Cremant Demi-Sec 2011"/>
    <s v="Full Container"/>
    <s v="Canberra"/>
    <x v="1069"/>
    <d v="2013-01-20T00:00:00"/>
    <n v="4"/>
    <n v="0.09"/>
    <n v="2.58"/>
    <n v="1.3"/>
    <n v="10.32"/>
  </r>
  <r>
    <n v="7988"/>
    <n v="89285"/>
    <s v="Edward Bryant"/>
    <s v="Express Road Cargo"/>
    <x v="0"/>
    <x v="1"/>
    <s v="High"/>
    <s v="Shiraz"/>
    <x v="0"/>
    <x v="5"/>
    <s v="Moet &amp; Chandon Imperial"/>
    <s v="Standard Size Crate"/>
    <s v="Canberra"/>
    <x v="243"/>
    <d v="2011-01-20T00:00:00"/>
    <n v="1"/>
    <n v="0.05"/>
    <n v="6.84"/>
    <n v="8.3699999999999992"/>
    <n v="6.84"/>
  </r>
  <r>
    <n v="7989"/>
    <n v="86668"/>
    <s v="Matthew Rose"/>
    <s v="Express Road Cargo"/>
    <x v="0"/>
    <x v="0"/>
    <s v="Medium"/>
    <s v="Sangiovese"/>
    <x v="0"/>
    <x v="5"/>
    <s v="Sutter Home White Zinfandel"/>
    <s v="Large Crate"/>
    <s v="Gold Coast"/>
    <x v="47"/>
    <d v="2010-10-06T00:00:00"/>
    <n v="8"/>
    <n v="0.02"/>
    <n v="5.53"/>
    <n v="6.98"/>
    <n v="44.24"/>
  </r>
  <r>
    <n v="7990"/>
    <n v="86678"/>
    <s v="Matthew Rose"/>
    <s v="Express Road Cargo"/>
    <x v="2"/>
    <x v="0"/>
    <s v="Medium"/>
    <s v="Champagne"/>
    <x v="0"/>
    <x v="5"/>
    <s v="Orin Swift Cellars Fragile Rose 2014"/>
    <s v="Full Container"/>
    <s v="Townsville"/>
    <x v="48"/>
    <d v="2013-10-06T00:00:00"/>
    <n v="2"/>
    <n v="0.09"/>
    <n v="41.47"/>
    <n v="34.200000000000003"/>
    <n v="82.94"/>
  </r>
  <r>
    <n v="7991"/>
    <n v="86668"/>
    <s v="Anthony Hunt"/>
    <s v="Road Cargo"/>
    <x v="2"/>
    <x v="1"/>
    <s v="Medium"/>
    <s v="Cremant"/>
    <x v="0"/>
    <x v="5"/>
    <s v="Orin Swift Cellars Fragile Rose 2014"/>
    <s v="Large Crate"/>
    <s v="Geelong"/>
    <x v="47"/>
    <d v="2010-10-04T00:00:00"/>
    <n v="7"/>
    <n v="0.03"/>
    <n v="19.04"/>
    <n v="6.38"/>
    <n v="133.28"/>
  </r>
  <r>
    <n v="7992"/>
    <n v="90280"/>
    <s v="Gregory Hanson"/>
    <s v="Express Road Cargo"/>
    <x v="1"/>
    <x v="0"/>
    <s v="Not Specified"/>
    <s v="Sauvignon Blanc"/>
    <x v="0"/>
    <x v="5"/>
    <s v="Robert Oatley Signature Chardonnay 2013"/>
    <s v="Large Crate"/>
    <s v="Rockhampton"/>
    <x v="649"/>
    <d v="2013-09-08T00:00:00"/>
    <n v="26"/>
    <n v="0"/>
    <n v="99.99"/>
    <n v="19.989999999999998"/>
    <n v="2599.7399999999998"/>
  </r>
  <r>
    <n v="7993"/>
    <n v="90273"/>
    <s v="Gregory Hanson"/>
    <s v="Express Road Cargo"/>
    <x v="0"/>
    <x v="0"/>
    <s v="Not Specified"/>
    <s v="Cabernet Sauvignon"/>
    <x v="0"/>
    <x v="5"/>
    <s v="Sutter Home White Zinfandel"/>
    <s v="Large Crate"/>
    <s v="Gold Coast"/>
    <x v="66"/>
    <d v="2011-09-08T00:00:00"/>
    <n v="19"/>
    <n v="0.02"/>
    <n v="33.29"/>
    <n v="8.74"/>
    <n v="632.51"/>
  </r>
  <r>
    <n v="7994"/>
    <n v="87504"/>
    <s v="Nicholas Price"/>
    <s v="Express Road Cargo"/>
    <x v="0"/>
    <x v="1"/>
    <s v="Medium"/>
    <s v="Merlot"/>
    <x v="0"/>
    <x v="5"/>
    <s v="Chateau D'Aqueria Tavel Rose 2013"/>
    <s v="Large Crate"/>
    <s v="Devonport"/>
    <x v="473"/>
    <d v="2013-10-20T00:00:00"/>
    <n v="1"/>
    <n v="0"/>
    <n v="5.4"/>
    <n v="7.78"/>
    <n v="5.4"/>
  </r>
  <r>
    <n v="7995"/>
    <n v="87504"/>
    <s v="Nicholas Price"/>
    <s v="Express Road Cargo"/>
    <x v="0"/>
    <x v="1"/>
    <s v="Medium"/>
    <s v="Shiraz"/>
    <x v="0"/>
    <x v="5"/>
    <s v="La Playa Estate Cabernet Sauvignon Rose 2015"/>
    <s v="Large Crate"/>
    <s v="Burnie"/>
    <x v="473"/>
    <d v="2013-10-20T00:00:00"/>
    <n v="6"/>
    <n v="0.09"/>
    <n v="6.68"/>
    <n v="4.91"/>
    <n v="40.08"/>
  </r>
  <r>
    <n v="7996"/>
    <n v="86833"/>
    <s v="Ralph Taylor"/>
    <s v="Air Cargo"/>
    <x v="2"/>
    <x v="1"/>
    <s v="Not Specified"/>
    <s v="Cremant"/>
    <x v="0"/>
    <x v="5"/>
    <s v="Domaine Lafond Roc-Epine Tavel Rose 2014"/>
    <s v="Small Crate"/>
    <s v="Victor Harbor"/>
    <x v="68"/>
    <d v="2013-11-04T00:00:00"/>
    <n v="6"/>
    <n v="0"/>
    <n v="70.98"/>
    <n v="26.74"/>
    <n v="425.88"/>
  </r>
  <r>
    <n v="7997"/>
    <n v="88788"/>
    <s v="Joe Gonzalez"/>
    <s v="Air Cargo"/>
    <x v="1"/>
    <x v="1"/>
    <s v="Not Specified"/>
    <s v="Pinot Gris"/>
    <x v="0"/>
    <x v="5"/>
    <s v="Lucky Chardonnay 2012"/>
    <s v="Small Crate"/>
    <s v="Melbourne"/>
    <x v="235"/>
    <d v="2012-04-10T00:00:00"/>
    <n v="9"/>
    <n v="0.01"/>
    <n v="400.97"/>
    <n v="48.26"/>
    <n v="3608.7300000000005"/>
  </r>
  <r>
    <n v="7998"/>
    <n v="87777"/>
    <s v="Wayne Morrison"/>
    <s v="Express Road Cargo"/>
    <x v="0"/>
    <x v="1"/>
    <s v="Not Specified"/>
    <s v="Cabernet Sauvignon"/>
    <x v="0"/>
    <x v="5"/>
    <s v="Roederer Estate Brut"/>
    <s v="Full Container"/>
    <s v="Bendigo"/>
    <x v="67"/>
    <d v="2011-05-17T00:00:00"/>
    <n v="6"/>
    <n v="0.03"/>
    <n v="3.29"/>
    <n v="1.35"/>
    <n v="19.740000000000002"/>
  </r>
  <r>
    <n v="7999"/>
    <n v="86695"/>
    <s v="Jason Hill"/>
    <s v="Express Road Cargo"/>
    <x v="0"/>
    <x v="2"/>
    <s v="Critical"/>
    <s v="Cabernet Sauvignon"/>
    <x v="0"/>
    <x v="5"/>
    <s v="Chateau d'Esclans Garrus Rose 2013"/>
    <s v="Large Crate"/>
    <s v="Geraldton"/>
    <x v="569"/>
    <d v="2012-06-05T00:00:00"/>
    <n v="7"/>
    <n v="0.09"/>
    <n v="2.89"/>
    <n v="0.5"/>
    <n v="20.23"/>
  </r>
  <r>
    <n v="8000"/>
    <n v="90075"/>
    <s v="Johnny Tucker"/>
    <s v="Air Cargo"/>
    <x v="2"/>
    <x v="1"/>
    <s v="Not Specified"/>
    <s v="Cremant"/>
    <x v="0"/>
    <x v="5"/>
    <s v="Miraval Rose (1.5 Liter Magnum) 2014"/>
    <s v="Small Crate"/>
    <s v="Benalla"/>
    <x v="2"/>
    <d v="2013-03-19T00:00:00"/>
    <n v="5"/>
    <n v="0"/>
    <n v="15.23"/>
    <n v="27.75"/>
    <n v="76.150000000000006"/>
  </r>
  <r>
    <n v="8001"/>
    <n v="85961"/>
    <s v="Ryan Ramirez"/>
    <s v="Road Cargo"/>
    <x v="0"/>
    <x v="1"/>
    <s v="Critical"/>
    <s v="Zinfandel"/>
    <x v="0"/>
    <x v="5"/>
    <s v="Laurent-Perrier Brut Rose"/>
    <s v="Large Crate"/>
    <s v="Port Adelaide"/>
    <x v="653"/>
    <d v="2013-06-07T00:00:00"/>
    <n v="14"/>
    <n v="0.1"/>
    <n v="120.98"/>
    <n v="9.07"/>
    <n v="1693.72"/>
  </r>
  <r>
    <n v="8002"/>
    <n v="90149"/>
    <s v="Paul Thompson"/>
    <s v="Express Road Cargo"/>
    <x v="2"/>
    <x v="1"/>
    <s v="High"/>
    <s v="Champagne"/>
    <x v="0"/>
    <x v="5"/>
    <s v="Chateau d'Esclans Garrus Rose 2013"/>
    <s v="Full Container"/>
    <s v="Devonport"/>
    <x v="754"/>
    <d v="2012-02-27T00:00:00"/>
    <n v="5"/>
    <n v="0.06"/>
    <n v="18.84"/>
    <n v="3.62"/>
    <n v="94.2"/>
  </r>
  <r>
    <n v="8003"/>
    <n v="90149"/>
    <s v="Paul Thompson"/>
    <s v="Express Road Cargo"/>
    <x v="2"/>
    <x v="1"/>
    <s v="High"/>
    <s v="Champagne"/>
    <x v="0"/>
    <x v="5"/>
    <s v="Miraval Rose 2014"/>
    <s v="Large Crate"/>
    <s v="Devonport"/>
    <x v="754"/>
    <d v="2012-02-26T00:00:00"/>
    <n v="3"/>
    <n v="0"/>
    <n v="46.94"/>
    <n v="6.77"/>
    <n v="140.82"/>
  </r>
  <r>
    <n v="8004"/>
    <n v="90948"/>
    <s v="Raymond Daniels"/>
    <s v="Express Road Cargo"/>
    <x v="1"/>
    <x v="3"/>
    <s v="Neutral"/>
    <s v="Chardonnay"/>
    <x v="0"/>
    <x v="5"/>
    <s v="Giesen Sauvignon Blanc 2014"/>
    <s v="Large Crate"/>
    <s v="Newcastle"/>
    <x v="767"/>
    <d v="2011-08-09T00:00:00"/>
    <n v="14"/>
    <n v="0.05"/>
    <n v="85.99"/>
    <n v="2.79"/>
    <n v="1203.8599999999999"/>
  </r>
  <r>
    <n v="8005"/>
    <n v="88391"/>
    <s v="Matthew Medina"/>
    <s v="Express Road Cargo"/>
    <x v="0"/>
    <x v="0"/>
    <s v="Medium"/>
    <s v="Shiraz"/>
    <x v="0"/>
    <x v="5"/>
    <s v="Pietradolce Etna Rosato 2014"/>
    <s v="Large Crate"/>
    <s v="Palmerston"/>
    <x v="1322"/>
    <d v="2010-10-09T00:00:00"/>
    <n v="19"/>
    <n v="0.05"/>
    <n v="35.89"/>
    <n v="14.72"/>
    <n v="681.91"/>
  </r>
  <r>
    <n v="8006"/>
    <n v="88391"/>
    <s v="Matthew Medina"/>
    <s v="Express Road Cargo"/>
    <x v="0"/>
    <x v="0"/>
    <s v="Medium"/>
    <s v="Pinot Noir"/>
    <x v="0"/>
    <x v="5"/>
    <s v="JCB N¬∞21 Brut Cremant de Bourgogne"/>
    <s v="Large Crate"/>
    <s v="Palmerston"/>
    <x v="1322"/>
    <d v="2010-10-08T00:00:00"/>
    <n v="6"/>
    <n v="0"/>
    <n v="11.48"/>
    <n v="5.43"/>
    <n v="68.88"/>
  </r>
  <r>
    <n v="8007"/>
    <n v="87322"/>
    <s v="Benjamin Smith"/>
    <s v="Express Road Cargo"/>
    <x v="1"/>
    <x v="3"/>
    <s v="Medium"/>
    <s v="Chardonnay"/>
    <x v="0"/>
    <x v="5"/>
    <s v="Angeline Sauvignon Blanc 2014"/>
    <s v="Loose Wrap"/>
    <s v="Wagga Wagga"/>
    <x v="840"/>
    <d v="2013-02-03T00:00:00"/>
    <n v="2"/>
    <n v="0"/>
    <n v="1938.02"/>
    <n v="13.99"/>
    <n v="3876.04"/>
  </r>
  <r>
    <n v="8008"/>
    <n v="88663"/>
    <s v="Peter Smith"/>
    <s v="Air Cargo"/>
    <x v="2"/>
    <x v="1"/>
    <s v="High"/>
    <s v="Sangiovese Rose"/>
    <x v="0"/>
    <x v="5"/>
    <s v="Chateau de Campuget Costieres de Nimes Tradition Rose 2015"/>
    <s v="Extra Large Crate"/>
    <s v="Victor Harbor"/>
    <x v="266"/>
    <d v="2013-05-31T00:00:00"/>
    <n v="1"/>
    <n v="0.04"/>
    <n v="135.99"/>
    <n v="28.63"/>
    <n v="135.99"/>
  </r>
  <r>
    <n v="8009"/>
    <n v="86154"/>
    <s v="Henry Campbell"/>
    <s v="Road Cargo"/>
    <x v="0"/>
    <x v="1"/>
    <s v="High"/>
    <s v="Zinfandel"/>
    <x v="0"/>
    <x v="5"/>
    <s v="Orin Swift Cellars Fragile Rose 2014"/>
    <s v="Large Crate"/>
    <s v="Bendigo"/>
    <x v="672"/>
    <d v="2011-05-25T00:00:00"/>
    <n v="7"/>
    <n v="0.09"/>
    <n v="5.58"/>
    <n v="5.3"/>
    <n v="39.06"/>
  </r>
  <r>
    <n v="8010"/>
    <n v="90312"/>
    <s v="Nicholas Gonzales"/>
    <s v="Road Cargo"/>
    <x v="0"/>
    <x v="1"/>
    <s v="Medium"/>
    <s v="Pinot Noir"/>
    <x v="0"/>
    <x v="5"/>
    <s v="Pierre Sparr Cremant d'Alsace Reserve Brut Rose"/>
    <s v="Large Crate"/>
    <s v="Port Adelaide"/>
    <x v="686"/>
    <d v="2012-01-23T00:00:00"/>
    <n v="1"/>
    <n v="0.1"/>
    <n v="6.23"/>
    <n v="6.97"/>
    <n v="6.23"/>
  </r>
  <r>
    <n v="8011"/>
    <n v="88909"/>
    <s v="Donald Foster"/>
    <s v="Road Cargo"/>
    <x v="0"/>
    <x v="3"/>
    <s v="High"/>
    <s v="Cabernet Sauvignon"/>
    <x v="0"/>
    <x v="5"/>
    <s v="Laurent-Perrier Brut Rose"/>
    <s v="Large Crate"/>
    <s v="Grafton"/>
    <x v="483"/>
    <d v="2011-09-12T00:00:00"/>
    <n v="15"/>
    <n v="0.03"/>
    <n v="55.48"/>
    <n v="6.79"/>
    <n v="832.19999999999993"/>
  </r>
  <r>
    <n v="8012"/>
    <n v="88911"/>
    <s v="Donald Foster"/>
    <s v="Express Road Cargo"/>
    <x v="0"/>
    <x v="3"/>
    <s v="High"/>
    <s v="Zinfandel"/>
    <x v="0"/>
    <x v="5"/>
    <s v="Simonnet-Febvre Cremant de Bourgogne Blanc"/>
    <s v="Large Crate"/>
    <s v="Orange"/>
    <x v="859"/>
    <d v="2013-09-11T00:00:00"/>
    <n v="1"/>
    <n v="0"/>
    <n v="20.89"/>
    <n v="11.52"/>
    <n v="20.89"/>
  </r>
  <r>
    <n v="8013"/>
    <n v="90970"/>
    <s v="Patrick Stone"/>
    <s v="Express Road Cargo"/>
    <x v="0"/>
    <x v="1"/>
    <s v="Low"/>
    <s v="Sangiovese"/>
    <x v="0"/>
    <x v="5"/>
    <s v="Moet &amp; Chandon Imperial"/>
    <s v="Large Crate"/>
    <s v="Canberra"/>
    <x v="984"/>
    <d v="2013-07-24T00:00:00"/>
    <n v="16"/>
    <n v="0"/>
    <n v="3.75"/>
    <n v="0.5"/>
    <n v="60"/>
  </r>
  <r>
    <n v="8014"/>
    <n v="90967"/>
    <s v="Patrick Stone"/>
    <s v="Express Road Cargo"/>
    <x v="0"/>
    <x v="1"/>
    <s v="Low"/>
    <s v="Sangiovese"/>
    <x v="0"/>
    <x v="5"/>
    <s v="Barnard Griffin Rose of Sangiovese 2014"/>
    <s v="Full Container"/>
    <s v="Canberra"/>
    <x v="1098"/>
    <d v="2011-07-28T00:00:00"/>
    <n v="5"/>
    <n v="0"/>
    <n v="1.86"/>
    <n v="2.58"/>
    <n v="9.3000000000000007"/>
  </r>
  <r>
    <n v="8015"/>
    <n v="87886"/>
    <s v="Brian Cox"/>
    <s v="Express Road Cargo"/>
    <x v="1"/>
    <x v="3"/>
    <s v="Not Specified"/>
    <s v="Sauvignon Blanc"/>
    <x v="0"/>
    <x v="5"/>
    <s v="Los Vascos Sauvignon Blanc 2015"/>
    <s v="Large Crate"/>
    <s v="Albury"/>
    <x v="1098"/>
    <d v="2011-07-21T00:00:00"/>
    <n v="2"/>
    <n v="0.08"/>
    <n v="205.99"/>
    <n v="8.99"/>
    <n v="411.98"/>
  </r>
  <r>
    <n v="8016"/>
    <n v="90172"/>
    <s v="Wayne Wright"/>
    <s v="Road Cargo"/>
    <x v="0"/>
    <x v="0"/>
    <s v="Medium"/>
    <s v="Shiraz"/>
    <x v="0"/>
    <x v="5"/>
    <s v="Laurent-Perrier Brut Rose"/>
    <s v="Large Crate"/>
    <s v="Logan City"/>
    <x v="306"/>
    <d v="2013-08-19T00:00:00"/>
    <n v="7"/>
    <n v="0.05"/>
    <n v="6.48"/>
    <n v="7.37"/>
    <n v="45.36"/>
  </r>
  <r>
    <n v="8017"/>
    <n v="89696"/>
    <s v="Carlos Meyer"/>
    <s v="Road Cargo"/>
    <x v="1"/>
    <x v="3"/>
    <s v="Medium"/>
    <s v="Pinot Gris"/>
    <x v="0"/>
    <x v="5"/>
    <s v="Giesen Sauvignon Blanc 2014"/>
    <s v="Loose Wrap"/>
    <s v="Penrith"/>
    <x v="355"/>
    <d v="2013-12-06T00:00:00"/>
    <n v="3"/>
    <n v="0.03"/>
    <n v="1938.02"/>
    <n v="13.99"/>
    <n v="5814.0599999999995"/>
  </r>
  <r>
    <n v="8018"/>
    <n v="89696"/>
    <s v="Carlos Meyer"/>
    <s v="Express Road Cargo"/>
    <x v="0"/>
    <x v="3"/>
    <s v="Medium"/>
    <s v="Malbec"/>
    <x v="0"/>
    <x v="5"/>
    <s v="Louis Roederer Cristal Brut with Gift Box 2007"/>
    <s v="Large Crate"/>
    <s v="Goulburn"/>
    <x v="355"/>
    <d v="2013-12-06T00:00:00"/>
    <n v="16"/>
    <n v="0.05"/>
    <n v="6.48"/>
    <n v="5.84"/>
    <n v="103.68"/>
  </r>
  <r>
    <n v="8019"/>
    <n v="91282"/>
    <s v="Randy Edwards"/>
    <s v="Express Road Cargo"/>
    <x v="0"/>
    <x v="1"/>
    <s v="High"/>
    <s v="Cabernet Sauvignon"/>
    <x v="0"/>
    <x v="5"/>
    <s v="Simonnet-Febvre Cremant de Bourgogne Blanc"/>
    <s v="Full Container"/>
    <s v="Melbourne"/>
    <x v="1200"/>
    <d v="2012-02-15T00:00:00"/>
    <n v="10"/>
    <n v="0.05"/>
    <n v="11.55"/>
    <n v="2.36"/>
    <n v="115.5"/>
  </r>
  <r>
    <n v="8020"/>
    <n v="88930"/>
    <s v="Carlos Jenkins"/>
    <s v="Express Road Cargo"/>
    <x v="0"/>
    <x v="2"/>
    <s v="High"/>
    <s v="Sangiovese"/>
    <x v="0"/>
    <x v="5"/>
    <s v="Chateau d'Esclans Garrus Rose 2013"/>
    <s v="Large Crate"/>
    <s v="Bunbury"/>
    <x v="726"/>
    <d v="2011-05-25T00:00:00"/>
    <n v="1"/>
    <n v="0"/>
    <n v="20.98"/>
    <n v="8.83"/>
    <n v="20.98"/>
  </r>
  <r>
    <n v="8021"/>
    <n v="88930"/>
    <s v="Carlos Jenkins"/>
    <s v="Air Cargo"/>
    <x v="2"/>
    <x v="2"/>
    <s v="High"/>
    <s v="Sangiovese Rose"/>
    <x v="0"/>
    <x v="5"/>
    <s v="Francis Ford Coppola Sofia Rose 2014"/>
    <s v="Extra Large Crate"/>
    <s v="Albany"/>
    <x v="726"/>
    <d v="2011-05-27T00:00:00"/>
    <n v="7"/>
    <n v="0.01"/>
    <n v="100.8"/>
    <n v="60"/>
    <n v="705.6"/>
  </r>
  <r>
    <n v="8022"/>
    <n v="85869"/>
    <s v="Justin Harrison"/>
    <s v="Express Road Cargo"/>
    <x v="0"/>
    <x v="0"/>
    <s v="Critical"/>
    <s v="Malbec"/>
    <x v="0"/>
    <x v="5"/>
    <s v="Francis Ford Coppola Sofia Rose 2014"/>
    <s v="Large Crate"/>
    <s v="Palmerston"/>
    <x v="1001"/>
    <d v="2011-02-02T00:00:00"/>
    <n v="6"/>
    <n v="0.04"/>
    <n v="39.979999999999997"/>
    <n v="9.83"/>
    <n v="239.88"/>
  </r>
  <r>
    <n v="8023"/>
    <n v="85873"/>
    <s v="Bobby Franklin"/>
    <s v="Air Cargo"/>
    <x v="2"/>
    <x v="0"/>
    <s v="Critical"/>
    <s v="Champagne"/>
    <x v="0"/>
    <x v="5"/>
    <s v="Belle Glos Oeil de Perdrix Pinot Noir Blanc 2014"/>
    <s v="Small Crate"/>
    <s v="Darwin"/>
    <x v="1127"/>
    <d v="2013-02-02T00:00:00"/>
    <n v="1"/>
    <n v="0.05"/>
    <n v="15.23"/>
    <n v="27.75"/>
    <n v="15.23"/>
  </r>
  <r>
    <n v="8024"/>
    <n v="90828"/>
    <s v="Richard Alvarez"/>
    <s v="Express Road Cargo"/>
    <x v="0"/>
    <x v="3"/>
    <s v="Medium"/>
    <s v="Malbec"/>
    <x v="0"/>
    <x v="5"/>
    <s v="Simonnet-Febvre Cremant de Bourgogne Blanc"/>
    <s v="Large Crate"/>
    <s v="Paramatta"/>
    <x v="1096"/>
    <d v="2012-05-22T00:00:00"/>
    <n v="13"/>
    <n v="0.09"/>
    <n v="63.98"/>
    <n v="11.55"/>
    <n v="831.74"/>
  </r>
  <r>
    <n v="8025"/>
    <n v="89325"/>
    <s v="Annie Hughes"/>
    <s v="Express Road Cargo"/>
    <x v="1"/>
    <x v="1"/>
    <s v="Low"/>
    <s v="Sauvignon Blanc"/>
    <x v="0"/>
    <x v="5"/>
    <s v="Lucky Chardonnay 2012"/>
    <s v="Standard Size Crate"/>
    <s v="Hamilton"/>
    <x v="1071"/>
    <d v="2013-10-15T00:00:00"/>
    <n v="16"/>
    <n v="0.06"/>
    <n v="17.48"/>
    <n v="1.99"/>
    <n v="279.68"/>
  </r>
  <r>
    <n v="8026"/>
    <n v="89325"/>
    <s v="Philip Carr"/>
    <s v="Road Cargo"/>
    <x v="0"/>
    <x v="1"/>
    <s v="Low"/>
    <s v="Shiraz"/>
    <x v="0"/>
    <x v="5"/>
    <s v="Chateau de Campuget Costieres de Nimes Tradition Rose 2015"/>
    <s v="Large Crate"/>
    <s v="Frankston"/>
    <x v="1071"/>
    <d v="2013-10-17T00:00:00"/>
    <n v="17"/>
    <n v="0.06"/>
    <n v="54.96"/>
    <n v="10.75"/>
    <n v="934.32"/>
  </r>
  <r>
    <n v="8027"/>
    <n v="86100"/>
    <s v="Joshua Nichols"/>
    <s v="Express Road Cargo"/>
    <x v="0"/>
    <x v="1"/>
    <s v="Low"/>
    <s v="Merlot"/>
    <x v="0"/>
    <x v="5"/>
    <s v="Orin Swift Cellars Fragile Rose 2014"/>
    <s v="Large Crate"/>
    <s v="Burnie"/>
    <x v="473"/>
    <d v="2013-10-25T00:00:00"/>
    <n v="10"/>
    <n v="0.1"/>
    <n v="4.91"/>
    <n v="0.5"/>
    <n v="49.1"/>
  </r>
  <r>
    <n v="8028"/>
    <n v="89871"/>
    <s v="Antonio Sullivan"/>
    <s v="Express Road Cargo"/>
    <x v="0"/>
    <x v="3"/>
    <s v="Low"/>
    <s v="Malbec"/>
    <x v="0"/>
    <x v="5"/>
    <s v="Chateau D'Aqueria Tavel Rose 2013"/>
    <s v="Large Crate"/>
    <s v="Lithgow"/>
    <x v="712"/>
    <d v="2012-03-22T00:00:00"/>
    <n v="10"/>
    <n v="0.08"/>
    <n v="6.98"/>
    <n v="9.69"/>
    <n v="69.800000000000011"/>
  </r>
  <r>
    <n v="8029"/>
    <n v="91397"/>
    <s v="Walter Ryan"/>
    <s v="Road Cargo"/>
    <x v="0"/>
    <x v="1"/>
    <s v="Medium"/>
    <s v="Zinfandel"/>
    <x v="0"/>
    <x v="5"/>
    <s v="Chateau de Campuget Costieres de Nimes Tradition Rose 2015"/>
    <s v="Large Crate"/>
    <s v="Launceston"/>
    <x v="1073"/>
    <d v="2010-08-17T00:00:00"/>
    <n v="19"/>
    <n v="7.0000000000000007E-2"/>
    <n v="42.98"/>
    <n v="4.62"/>
    <n v="816.61999999999989"/>
  </r>
  <r>
    <n v="8030"/>
    <n v="91397"/>
    <s v="Walter Ryan"/>
    <s v="Air Cargo"/>
    <x v="2"/>
    <x v="1"/>
    <s v="Medium"/>
    <s v="Sangiovese Rose"/>
    <x v="0"/>
    <x v="5"/>
    <s v="Domaine Lafond Roc-Epine Tavel Rose 2014"/>
    <s v="Extra Large Crate"/>
    <s v="Burnie"/>
    <x v="1073"/>
    <d v="2010-08-18T00:00:00"/>
    <n v="19"/>
    <n v="0.03"/>
    <n v="89.99"/>
    <n v="42"/>
    <n v="1709.81"/>
  </r>
  <r>
    <n v="8031"/>
    <n v="91402"/>
    <s v="Walter Ryan"/>
    <s v="Express Road Cargo"/>
    <x v="1"/>
    <x v="1"/>
    <s v="Medium"/>
    <s v="Pinot Gris"/>
    <x v="0"/>
    <x v="5"/>
    <s v="Hewitson LuLu Sauvignon Blanc 2014"/>
    <s v="Large Crate"/>
    <s v="Hobart"/>
    <x v="794"/>
    <d v="2013-08-17T00:00:00"/>
    <n v="11"/>
    <n v="0.03"/>
    <n v="20.95"/>
    <n v="4"/>
    <n v="230.45"/>
  </r>
  <r>
    <n v="8032"/>
    <n v="89777"/>
    <s v="Henry Cruz"/>
    <s v="Express Road Cargo"/>
    <x v="0"/>
    <x v="0"/>
    <s v="Not Specified"/>
    <s v="Merlot"/>
    <x v="0"/>
    <x v="5"/>
    <s v="Chateau de Campuget Costieres de Nimes Tradition Rose 2015"/>
    <s v="Large Crate"/>
    <s v="Palmerston"/>
    <x v="39"/>
    <d v="2010-11-05T00:00:00"/>
    <n v="8"/>
    <n v="0"/>
    <n v="5.77"/>
    <n v="4.97"/>
    <n v="46.16"/>
  </r>
  <r>
    <n v="8033"/>
    <n v="91213"/>
    <s v="Ronald Daniels"/>
    <s v="Road Cargo"/>
    <x v="0"/>
    <x v="2"/>
    <s v="Not Specified"/>
    <s v="Shiraz"/>
    <x v="0"/>
    <x v="5"/>
    <s v="Jean-Baptiste Adam Les Natures Cremant d'Alsace Brut"/>
    <s v="Large Crate"/>
    <s v="Busseltol"/>
    <x v="552"/>
    <d v="2010-04-17T00:00:00"/>
    <n v="9"/>
    <n v="0"/>
    <n v="2.78"/>
    <n v="1.49"/>
    <n v="25.02"/>
  </r>
  <r>
    <n v="8034"/>
    <n v="91216"/>
    <s v="Ronald Daniels"/>
    <s v="Air Cargo"/>
    <x v="1"/>
    <x v="2"/>
    <s v="Not Specified"/>
    <s v="Pinot Gris"/>
    <x v="0"/>
    <x v="5"/>
    <s v="Villa Maria Private Bin Sauvignon Blanc 2015"/>
    <s v="Extra Large Crate"/>
    <s v="Perth"/>
    <x v="770"/>
    <d v="2013-04-18T00:00:00"/>
    <n v="2"/>
    <n v="0.1"/>
    <n v="2550.14"/>
    <n v="29.7"/>
    <n v="5100.28"/>
  </r>
  <r>
    <n v="8035"/>
    <n v="88562"/>
    <s v="Jonathan Sullivan"/>
    <s v="Express Road Cargo"/>
    <x v="1"/>
    <x v="1"/>
    <s v="Not Specified"/>
    <s v="Chardonnay"/>
    <x v="0"/>
    <x v="5"/>
    <s v="St. Supery Sauvignon Blanc 2015"/>
    <s v="Loose Wrap"/>
    <s v="Mount Barker"/>
    <x v="385"/>
    <d v="2013-03-25T00:00:00"/>
    <n v="9"/>
    <n v="0"/>
    <n v="13.99"/>
    <n v="7.51"/>
    <n v="125.91"/>
  </r>
  <r>
    <n v="8036"/>
    <n v="89678"/>
    <s v="Eugene West"/>
    <s v="Road Cargo"/>
    <x v="0"/>
    <x v="0"/>
    <s v="Critical"/>
    <s v="Shiraz"/>
    <x v="0"/>
    <x v="5"/>
    <s v="Chateau d'Esclans Garrus Rose 2013"/>
    <s v="Large Crate"/>
    <s v="Gympie"/>
    <x v="961"/>
    <d v="2013-11-07T00:00:00"/>
    <n v="23"/>
    <n v="0"/>
    <n v="4.24"/>
    <n v="5.41"/>
    <n v="97.52000000000001"/>
  </r>
  <r>
    <n v="8037"/>
    <n v="88174"/>
    <s v="Henry Freeman"/>
    <s v="Express Road Cargo"/>
    <x v="0"/>
    <x v="0"/>
    <s v="Critical"/>
    <s v="Malbec"/>
    <x v="0"/>
    <x v="5"/>
    <s v="Veuve Clicquot Brut Yellow Label"/>
    <s v="Large Crate"/>
    <s v="Palmerston"/>
    <x v="120"/>
    <d v="2010-07-03T00:00:00"/>
    <n v="3"/>
    <n v="0.06"/>
    <n v="161.55000000000001"/>
    <n v="19.989999999999998"/>
    <n v="484.65000000000003"/>
  </r>
  <r>
    <n v="8038"/>
    <n v="87286"/>
    <s v="Eugene Howell"/>
    <s v="Express Road Cargo"/>
    <x v="0"/>
    <x v="2"/>
    <s v="High"/>
    <s v="Malbec"/>
    <x v="0"/>
    <x v="5"/>
    <s v="Louis Roederer Cristal Brut 2006"/>
    <s v="Large Crate"/>
    <s v="Geraldton"/>
    <x v="1392"/>
    <d v="2010-05-31T00:00:00"/>
    <n v="11"/>
    <n v="0.05"/>
    <n v="120.98"/>
    <n v="9.07"/>
    <n v="1330.78"/>
  </r>
  <r>
    <n v="8039"/>
    <n v="90101"/>
    <s v="Carlos Fernandez"/>
    <s v="Express Road Cargo"/>
    <x v="0"/>
    <x v="3"/>
    <s v="Not Specified"/>
    <s v="Malbec"/>
    <x v="0"/>
    <x v="5"/>
    <s v="Bollinger Brut Special Cuvee"/>
    <s v="Full Container"/>
    <s v="Armidale"/>
    <x v="497"/>
    <d v="2013-05-13T00:00:00"/>
    <n v="7"/>
    <n v="0.08"/>
    <n v="6.98"/>
    <n v="1.6"/>
    <n v="48.86"/>
  </r>
  <r>
    <n v="8040"/>
    <n v="90101"/>
    <s v="Roger Greene"/>
    <s v="Express Road Cargo"/>
    <x v="0"/>
    <x v="2"/>
    <s v="Not Specified"/>
    <s v="Sangiovese"/>
    <x v="0"/>
    <x v="5"/>
    <s v="JCB N¬∞21 Brut Cremant de Bourgogne"/>
    <s v="Large Crate"/>
    <s v="Geraldton"/>
    <x v="497"/>
    <d v="2013-05-14T00:00:00"/>
    <n v="12"/>
    <n v="0.05"/>
    <n v="7.1"/>
    <n v="6.05"/>
    <n v="85.199999999999989"/>
  </r>
  <r>
    <n v="8041"/>
    <n v="86831"/>
    <s v="Ralph Taylor"/>
    <s v="Express Road Cargo"/>
    <x v="0"/>
    <x v="1"/>
    <s v="High"/>
    <s v="Zinfandel"/>
    <x v="0"/>
    <x v="5"/>
    <s v="Domaine Lafage Miraflors Rose 2013"/>
    <s v="Large Crate"/>
    <s v="Adelaide"/>
    <x v="1222"/>
    <d v="2012-03-27T00:00:00"/>
    <n v="5"/>
    <n v="0.05"/>
    <n v="210.55"/>
    <n v="9.99"/>
    <n v="1052.75"/>
  </r>
  <r>
    <n v="8042"/>
    <n v="86831"/>
    <s v="Ralph Taylor"/>
    <s v="Express Road Cargo"/>
    <x v="2"/>
    <x v="1"/>
    <s v="High"/>
    <s v="Cremant"/>
    <x v="0"/>
    <x v="5"/>
    <s v="Orin Swift Cellars Fragile Rose 2014"/>
    <s v="Mini Crate"/>
    <s v="Victor Harbor"/>
    <x v="1222"/>
    <d v="2012-03-28T00:00:00"/>
    <n v="3"/>
    <n v="0.04"/>
    <n v="182.55"/>
    <n v="69"/>
    <n v="547.65000000000009"/>
  </r>
  <r>
    <n v="8043"/>
    <n v="89030"/>
    <s v="Justin Mitchell"/>
    <s v="Express Road Cargo"/>
    <x v="0"/>
    <x v="3"/>
    <s v="Medium"/>
    <s v="Sangiovese"/>
    <x v="0"/>
    <x v="5"/>
    <s v="Locations by Dave Phinney F Rose"/>
    <s v="Large Crate"/>
    <s v="Orange"/>
    <x v="1299"/>
    <d v="2012-07-02T00:00:00"/>
    <n v="3"/>
    <n v="7.0000000000000007E-2"/>
    <n v="111.03"/>
    <n v="8.64"/>
    <n v="333.09000000000003"/>
  </r>
  <r>
    <n v="8044"/>
    <n v="86723"/>
    <s v="Roy Williams"/>
    <s v="Air Cargo"/>
    <x v="2"/>
    <x v="3"/>
    <s v="Low"/>
    <s v="Champagne"/>
    <x v="0"/>
    <x v="5"/>
    <s v="Orin Swift Cellars Fragile Rose 2014"/>
    <s v="Extra Large Crate"/>
    <s v="Liverpool"/>
    <x v="827"/>
    <d v="2010-06-12T00:00:00"/>
    <n v="3"/>
    <n v="0.02"/>
    <n v="284.98"/>
    <n v="69.55"/>
    <n v="854.94"/>
  </r>
  <r>
    <n v="8045"/>
    <n v="86723"/>
    <s v="Roy Williams"/>
    <s v="Express Road Cargo"/>
    <x v="0"/>
    <x v="3"/>
    <s v="Low"/>
    <s v="Pinot Noir"/>
    <x v="0"/>
    <x v="5"/>
    <s v="Bertani Bertarose 2014"/>
    <s v="Large Crate"/>
    <s v="Sydney"/>
    <x v="827"/>
    <d v="2010-06-09T00:00:00"/>
    <n v="17"/>
    <n v="0.08"/>
    <n v="55.48"/>
    <n v="14.3"/>
    <n v="943.16"/>
  </r>
  <r>
    <n v="8046"/>
    <n v="86217"/>
    <s v="Christopher Berry"/>
    <s v="Air Cargo"/>
    <x v="1"/>
    <x v="0"/>
    <s v="Critical"/>
    <s v="Reisling"/>
    <x v="0"/>
    <x v="5"/>
    <s v="Lucky Chardonnay 2012"/>
    <s v="Extra Large Crate"/>
    <s v="Bundaberg"/>
    <x v="485"/>
    <d v="2013-01-21T00:00:00"/>
    <n v="14"/>
    <n v="0.1"/>
    <n v="145.44999999999999"/>
    <n v="17.850000000000001"/>
    <n v="2036.2999999999997"/>
  </r>
  <r>
    <n v="8047"/>
    <n v="89310"/>
    <s v="Kenneth Porter"/>
    <s v="Express Road Cargo"/>
    <x v="0"/>
    <x v="3"/>
    <s v="Critical"/>
    <s v="Zinfandel"/>
    <x v="0"/>
    <x v="5"/>
    <s v="Pietradolce Etna Rosato 2014"/>
    <s v="Large Crate"/>
    <s v="Albury"/>
    <x v="160"/>
    <d v="2012-09-30T00:00:00"/>
    <n v="3"/>
    <n v="7.0000000000000007E-2"/>
    <n v="14.45"/>
    <n v="7.17"/>
    <n v="43.349999999999994"/>
  </r>
  <r>
    <n v="8048"/>
    <n v="86494"/>
    <s v="Virginia Richards"/>
    <s v="Express Road Cargo"/>
    <x v="0"/>
    <x v="3"/>
    <s v="Medium"/>
    <s v="Malbec"/>
    <x v="0"/>
    <x v="5"/>
    <s v="Sutter Home Pink Moscato"/>
    <s v="Mini Crate"/>
    <s v="Tamworth"/>
    <x v="1010"/>
    <d v="2012-03-13T00:00:00"/>
    <n v="8"/>
    <n v="0.1"/>
    <n v="48.91"/>
    <n v="35"/>
    <n v="391.28"/>
  </r>
  <r>
    <n v="8049"/>
    <n v="89135"/>
    <s v="Brian Duncan"/>
    <s v="Road Cargo"/>
    <x v="0"/>
    <x v="1"/>
    <s v="Critical"/>
    <s v="Pinot Noir"/>
    <x v="0"/>
    <x v="5"/>
    <s v="Orin Swift Cellars Fragile Rose 2014"/>
    <s v="Large Crate"/>
    <s v="Geelong"/>
    <x v="1157"/>
    <d v="2013-06-30T00:00:00"/>
    <n v="12"/>
    <n v="0.05"/>
    <n v="223.98"/>
    <n v="15.01"/>
    <n v="2687.7599999999998"/>
  </r>
  <r>
    <n v="8050"/>
    <n v="90745"/>
    <s v="George Gray"/>
    <s v="Express Road Cargo"/>
    <x v="1"/>
    <x v="3"/>
    <s v="Not Specified"/>
    <s v="Reisling"/>
    <x v="0"/>
    <x v="5"/>
    <s v="Dog Point Vineyard Sauvignon Blanc 2014"/>
    <s v="Loose Wrap"/>
    <s v="Blue Mountains"/>
    <x v="592"/>
    <d v="2011-06-20T00:00:00"/>
    <n v="17"/>
    <n v="0"/>
    <n v="17.98"/>
    <n v="8.51"/>
    <n v="305.66000000000003"/>
  </r>
  <r>
    <n v="8051"/>
    <n v="90417"/>
    <s v="Aaron West"/>
    <s v="Express Road Cargo"/>
    <x v="0"/>
    <x v="3"/>
    <s v="Low"/>
    <s v="Merlot"/>
    <x v="0"/>
    <x v="5"/>
    <s v="Lucien Albrecht Cremant d'Alsace Brut"/>
    <s v="Standard Size Crate"/>
    <s v="Grafton"/>
    <x v="481"/>
    <d v="2011-08-28T00:00:00"/>
    <n v="17"/>
    <n v="0.09"/>
    <n v="22.99"/>
    <n v="8.99"/>
    <n v="390.83"/>
  </r>
  <r>
    <n v="8052"/>
    <n v="90212"/>
    <s v="Ronald Richards"/>
    <s v="Air Cargo"/>
    <x v="2"/>
    <x v="2"/>
    <s v="Low"/>
    <s v="Grenache Rose"/>
    <x v="0"/>
    <x v="5"/>
    <s v="Francis Ford Coppola Sofia Rose 2014"/>
    <s v="Extra Large Crate"/>
    <s v="Rockingham"/>
    <x v="959"/>
    <d v="2013-01-05T00:00:00"/>
    <n v="7"/>
    <n v="0.02"/>
    <n v="226.67"/>
    <n v="28.16"/>
    <n v="1586.6899999999998"/>
  </r>
  <r>
    <n v="8053"/>
    <n v="91008"/>
    <s v="Heather Griffin"/>
    <s v="Air Cargo"/>
    <x v="0"/>
    <x v="1"/>
    <s v="Not Specified"/>
    <s v="Zinfandel"/>
    <x v="0"/>
    <x v="5"/>
    <s v="Bollinger Brut Special Cuvee"/>
    <s v="Extra Large Crate"/>
    <s v="Canberra"/>
    <x v="58"/>
    <d v="2012-10-13T00:00:00"/>
    <n v="9"/>
    <n v="0.06"/>
    <n v="100.98"/>
    <n v="15.66"/>
    <n v="908.82"/>
  </r>
  <r>
    <n v="8054"/>
    <n v="88228"/>
    <s v="Johnny Hall"/>
    <s v="Express Road Cargo"/>
    <x v="0"/>
    <x v="3"/>
    <s v="Low"/>
    <s v="Merlot"/>
    <x v="0"/>
    <x v="5"/>
    <s v="Veuve Clicquot Brut Yellow Label"/>
    <s v="Full Container"/>
    <s v="Campbeltown"/>
    <x v="879"/>
    <d v="2012-09-10T00:00:00"/>
    <n v="5"/>
    <n v="0"/>
    <n v="5.43"/>
    <n v="0.95"/>
    <n v="27.15"/>
  </r>
  <r>
    <n v="8055"/>
    <n v="88228"/>
    <s v="Johnny Hall"/>
    <s v="Road Cargo"/>
    <x v="0"/>
    <x v="3"/>
    <s v="Low"/>
    <s v="Malbec"/>
    <x v="0"/>
    <x v="5"/>
    <s v="Pierre Sparr Cremant d'Alsace Reserve Brut Rose"/>
    <s v="Full Container"/>
    <s v="Wollongong"/>
    <x v="879"/>
    <d v="2012-09-06T00:00:00"/>
    <n v="22"/>
    <n v="7.0000000000000007E-2"/>
    <n v="2.4700000000000002"/>
    <n v="1.02"/>
    <n v="54.34"/>
  </r>
  <r>
    <n v="8056"/>
    <n v="87748"/>
    <s v="Henry Marshall"/>
    <s v="Express Road Cargo"/>
    <x v="1"/>
    <x v="1"/>
    <s v="High"/>
    <s v="Pinot Gris"/>
    <x v="0"/>
    <x v="5"/>
    <s v="Mercer Canyons Chardonnay 2013"/>
    <s v="Loose Wrap"/>
    <s v="Geelong"/>
    <x v="1194"/>
    <d v="2010-05-31T00:00:00"/>
    <n v="11"/>
    <n v="0.01"/>
    <n v="23.99"/>
    <n v="6.3"/>
    <n v="263.89"/>
  </r>
  <r>
    <n v="8057"/>
    <n v="86143"/>
    <s v="Frank Ortiz"/>
    <s v="Express Road Cargo"/>
    <x v="1"/>
    <x v="1"/>
    <s v="Medium"/>
    <s v="Reisling"/>
    <x v="0"/>
    <x v="5"/>
    <s v="Grgich Hills Chardonnay 2012"/>
    <s v="Large Crate"/>
    <s v="Canberra"/>
    <x v="409"/>
    <d v="2013-11-23T00:00:00"/>
    <n v="25"/>
    <n v="0.05"/>
    <n v="65.989999999999995"/>
    <n v="19.989999999999998"/>
    <n v="1649.7499999999998"/>
  </r>
  <r>
    <n v="8058"/>
    <n v="91428"/>
    <s v="David Reed"/>
    <s v="Express Road Cargo"/>
    <x v="0"/>
    <x v="1"/>
    <s v="Medium"/>
    <s v="Shiraz"/>
    <x v="0"/>
    <x v="5"/>
    <s v="Louis Roederer Cristal Brut with Gift Box 2007"/>
    <s v="Large Crate"/>
    <s v="Burnie"/>
    <x v="51"/>
    <d v="2013-08-16T00:00:00"/>
    <n v="5"/>
    <n v="0.02"/>
    <n v="24.95"/>
    <n v="2.99"/>
    <n v="124.75"/>
  </r>
  <r>
    <n v="8059"/>
    <n v="91428"/>
    <s v="David Reed"/>
    <s v="Express Road Cargo"/>
    <x v="0"/>
    <x v="1"/>
    <s v="Medium"/>
    <s v="Malbec"/>
    <x v="0"/>
    <x v="5"/>
    <s v="Domaine Lafage Miraflors Rose 2013"/>
    <s v="Full Container"/>
    <s v="Burnie"/>
    <x v="51"/>
    <d v="2013-08-15T00:00:00"/>
    <n v="11"/>
    <n v="0.09"/>
    <n v="4"/>
    <n v="1.3"/>
    <n v="44"/>
  </r>
  <r>
    <n v="8060"/>
    <n v="90036"/>
    <s v="Gloria Berry"/>
    <s v="Road Cargo"/>
    <x v="0"/>
    <x v="1"/>
    <s v="Low"/>
    <s v="Zinfandel"/>
    <x v="0"/>
    <x v="5"/>
    <s v="Chateau de Campuget Costieres de Nimes Tradition Rose 2015"/>
    <s v="Mini Crate"/>
    <s v="Ballarat"/>
    <x v="486"/>
    <d v="2012-06-02T00:00:00"/>
    <n v="13"/>
    <n v="0.06"/>
    <n v="64.650000000000006"/>
    <n v="35"/>
    <n v="840.45"/>
  </r>
  <r>
    <n v="8061"/>
    <n v="90036"/>
    <s v="Gloria Berry"/>
    <s v="Air Cargo"/>
    <x v="2"/>
    <x v="1"/>
    <s v="Low"/>
    <s v="Cremant"/>
    <x v="0"/>
    <x v="5"/>
    <s v="Miraval Rose 2014"/>
    <s v="Small Crate"/>
    <s v="Wodonga"/>
    <x v="486"/>
    <d v="2012-06-01T00:00:00"/>
    <n v="1"/>
    <n v="0"/>
    <n v="15.23"/>
    <n v="27.75"/>
    <n v="15.23"/>
  </r>
  <r>
    <n v="8062"/>
    <n v="89926"/>
    <s v="Paul Frazier"/>
    <s v="Road Cargo"/>
    <x v="0"/>
    <x v="2"/>
    <s v="High"/>
    <s v="Pinot Noir"/>
    <x v="0"/>
    <x v="5"/>
    <s v="Bollinger Brut Special Cuvee"/>
    <s v="Large Crate"/>
    <s v="Perth"/>
    <x v="740"/>
    <d v="2012-07-17T00:00:00"/>
    <n v="1"/>
    <n v="0.05"/>
    <n v="210.55"/>
    <n v="9.99"/>
    <n v="210.55"/>
  </r>
  <r>
    <n v="8063"/>
    <n v="89926"/>
    <s v="Mildred Nichols"/>
    <s v="Road Cargo"/>
    <x v="1"/>
    <x v="2"/>
    <s v="High"/>
    <s v="Pinot Gris"/>
    <x v="0"/>
    <x v="5"/>
    <s v="Lincourt Courtney's Chardonnay 2012"/>
    <s v="Large Crate"/>
    <s v="Perth"/>
    <x v="740"/>
    <d v="2012-07-17T00:00:00"/>
    <n v="7"/>
    <n v="0"/>
    <n v="125.99"/>
    <n v="7.69"/>
    <n v="881.93"/>
  </r>
  <r>
    <n v="8064"/>
    <n v="89256"/>
    <s v="Lawrence Dixon"/>
    <s v="Express Road Cargo"/>
    <x v="0"/>
    <x v="0"/>
    <s v="High"/>
    <s v="Merlot"/>
    <x v="0"/>
    <x v="5"/>
    <s v="Chateau de Campuget Costieres de Nimes Tradition Rose 2015"/>
    <s v="Large Crate"/>
    <s v="Palmerston"/>
    <x v="542"/>
    <d v="2013-03-04T00:00:00"/>
    <n v="8"/>
    <n v="7.0000000000000007E-2"/>
    <n v="387.99"/>
    <n v="19.989999999999998"/>
    <n v="3103.92"/>
  </r>
  <r>
    <n v="8065"/>
    <n v="86805"/>
    <s v="Gerald Ortiz"/>
    <s v="Express Road Cargo"/>
    <x v="0"/>
    <x v="2"/>
    <s v="High"/>
    <s v="Pinot Noir"/>
    <x v="0"/>
    <x v="5"/>
    <s v="Pierre Sparr Cremant d'Alsace Reserve Brut Rose"/>
    <s v="Large Crate"/>
    <s v="Busseltol"/>
    <x v="262"/>
    <d v="2013-08-30T00:00:00"/>
    <n v="22"/>
    <n v="0.09"/>
    <n v="16.98"/>
    <n v="12.39"/>
    <n v="373.56"/>
  </r>
  <r>
    <n v="8066"/>
    <n v="90455"/>
    <s v="Kevin Jacobs"/>
    <s v="Express Road Cargo"/>
    <x v="0"/>
    <x v="3"/>
    <s v="Not Specified"/>
    <s v="Malbec"/>
    <x v="0"/>
    <x v="5"/>
    <s v="Miraval Rose 2014"/>
    <s v="Large Crate"/>
    <s v="Paramatta"/>
    <x v="675"/>
    <d v="2012-09-09T00:00:00"/>
    <n v="23"/>
    <n v="0.1"/>
    <n v="8.67"/>
    <n v="3.5"/>
    <n v="199.41"/>
  </r>
  <r>
    <n v="8067"/>
    <n v="91478"/>
    <s v="Philip Hill"/>
    <s v="Air Cargo"/>
    <x v="2"/>
    <x v="0"/>
    <s v="Medium"/>
    <s v="Cremant"/>
    <x v="0"/>
    <x v="5"/>
    <s v="Locations by Dave Phinney F Rose&quot;"/>
    <s v="Extra Large Crate"/>
    <s v="Maryborough"/>
    <x v="1084"/>
    <d v="2013-02-06T00:00:00"/>
    <n v="6"/>
    <n v="0.1"/>
    <n v="70.98"/>
    <n v="30"/>
    <n v="425.88"/>
  </r>
  <r>
    <n v="8068"/>
    <n v="90947"/>
    <s v="Raymond Daniels"/>
    <s v="Express Road Cargo"/>
    <x v="0"/>
    <x v="3"/>
    <s v="Low"/>
    <s v="Sangiovese"/>
    <x v="0"/>
    <x v="5"/>
    <s v="Chateau d'Esclans Whispering Angel Rose 2014"/>
    <s v="Full Container"/>
    <s v="Campbeltown"/>
    <x v="1042"/>
    <d v="2011-05-19T00:00:00"/>
    <n v="14"/>
    <n v="0.05"/>
    <n v="4.63"/>
    <n v="1.93"/>
    <n v="64.819999999999993"/>
  </r>
  <r>
    <n v="8069"/>
    <n v="90947"/>
    <s v="Raymond Daniels"/>
    <s v="Express Road Cargo"/>
    <x v="1"/>
    <x v="3"/>
    <s v="Low"/>
    <s v="Pinot Gris"/>
    <x v="0"/>
    <x v="5"/>
    <s v="Cloudy Bay Sauvignon Blanc 2015"/>
    <s v="Large Crate"/>
    <s v="Wagga Wagga"/>
    <x v="1042"/>
    <d v="2011-05-26T00:00:00"/>
    <n v="17"/>
    <n v="0.01"/>
    <n v="65.989999999999995"/>
    <n v="8.8000000000000007"/>
    <n v="1121.83"/>
  </r>
  <r>
    <n v="8070"/>
    <n v="87004"/>
    <s v="Charles Crawford"/>
    <s v="Express Road Cargo"/>
    <x v="0"/>
    <x v="3"/>
    <s v="Medium"/>
    <s v="Merlot"/>
    <x v="0"/>
    <x v="3"/>
    <s v="Simonnet-Febvre Cremant de Bourgogne Blanc"/>
    <s v="Large Crate"/>
    <s v="Tamworth"/>
    <x v="445"/>
    <d v="2010-04-24T00:00:00"/>
    <n v="3"/>
    <n v="0.08"/>
    <n v="2.88"/>
    <n v="0.5"/>
    <n v="8.64"/>
  </r>
  <r>
    <n v="8071"/>
    <n v="86173"/>
    <s v="Ernest Day"/>
    <s v="Air Cargo"/>
    <x v="2"/>
    <x v="3"/>
    <s v="Medium"/>
    <s v="Sangiovese Rose"/>
    <x v="0"/>
    <x v="3"/>
    <s v="Sutter Home Pink Moscato"/>
    <s v="Small Crate"/>
    <s v="Tamworth"/>
    <x v="1006"/>
    <d v="2010-10-21T00:00:00"/>
    <n v="8"/>
    <n v="0"/>
    <n v="170.98"/>
    <n v="35.89"/>
    <n v="1367.84"/>
  </r>
  <r>
    <n v="8072"/>
    <n v="86180"/>
    <s v="Ernest Day"/>
    <s v="Express Road Cargo"/>
    <x v="1"/>
    <x v="3"/>
    <s v="Medium"/>
    <s v="Pinot Gris"/>
    <x v="0"/>
    <x v="3"/>
    <s v="Dog Point Vineyard Sauvignon Blanc 2014"/>
    <s v="Mini Crate"/>
    <s v="Tamworth"/>
    <x v="9"/>
    <d v="2013-10-22T00:00:00"/>
    <n v="22"/>
    <n v="0.04"/>
    <n v="599.99"/>
    <n v="24.49"/>
    <n v="13199.78"/>
  </r>
  <r>
    <n v="8073"/>
    <n v="90327"/>
    <s v="Alan Mcdonald"/>
    <s v="Express Road Cargo"/>
    <x v="0"/>
    <x v="2"/>
    <s v="Critical"/>
    <s v="Cabernet Sauvignon"/>
    <x v="0"/>
    <x v="3"/>
    <s v="Laurent-Perrier Brut Millesime 2006"/>
    <s v="Large Crate"/>
    <s v="Mandurah"/>
    <x v="488"/>
    <d v="2010-10-27T00:00:00"/>
    <n v="19"/>
    <n v="0"/>
    <n v="4.37"/>
    <n v="5.15"/>
    <n v="83.03"/>
  </r>
  <r>
    <n v="8074"/>
    <n v="90327"/>
    <s v="Alan Mcdonald"/>
    <s v="Air Cargo"/>
    <x v="2"/>
    <x v="2"/>
    <s v="Critical"/>
    <s v="Sangiovese Rose"/>
    <x v="0"/>
    <x v="3"/>
    <s v="Orin Swift Cellars Fragile Rose 2014"/>
    <s v="Extra Large Crate"/>
    <s v="Busseltol"/>
    <x v="488"/>
    <d v="2010-10-26T00:00:00"/>
    <n v="14"/>
    <n v="0.01"/>
    <n v="500.98"/>
    <n v="56"/>
    <n v="7013.72"/>
  </r>
  <r>
    <n v="8075"/>
    <n v="90327"/>
    <s v="Alan Mcdonald"/>
    <s v="Express Road Cargo"/>
    <x v="2"/>
    <x v="2"/>
    <s v="Critical"/>
    <s v="Champagne"/>
    <x v="0"/>
    <x v="3"/>
    <s v="Chateau d'Esclans Garrus Rose 2013"/>
    <s v="Large Crate"/>
    <s v="Rockingham"/>
    <x v="488"/>
    <d v="2010-10-25T00:00:00"/>
    <n v="18"/>
    <n v="0.02"/>
    <n v="12.58"/>
    <n v="5.16"/>
    <n v="226.44"/>
  </r>
  <r>
    <n v="8076"/>
    <n v="90327"/>
    <s v="Alan Mcdonald"/>
    <s v="Express Road Cargo"/>
    <x v="2"/>
    <x v="2"/>
    <s v="Critical"/>
    <s v="Grenache Rose"/>
    <x v="0"/>
    <x v="3"/>
    <s v="Barnard Griffin Rose of Sangiovese 2014"/>
    <s v="Full Container"/>
    <s v="Mandurah"/>
    <x v="488"/>
    <d v="2010-10-26T00:00:00"/>
    <n v="7"/>
    <n v="0.1"/>
    <n v="7.7"/>
    <n v="3.68"/>
    <n v="53.9"/>
  </r>
  <r>
    <n v="8077"/>
    <n v="87183"/>
    <s v="Sharon Washington"/>
    <s v="Express Road Cargo"/>
    <x v="0"/>
    <x v="3"/>
    <s v="High"/>
    <s v="Malbec"/>
    <x v="0"/>
    <x v="3"/>
    <s v="Laurent-Perrier Brut Rose"/>
    <s v="Large Crate"/>
    <s v="Wagga Wagga"/>
    <x v="1185"/>
    <d v="2012-12-19T00:00:00"/>
    <n v="20"/>
    <n v="0.01"/>
    <n v="7.38"/>
    <n v="11.51"/>
    <n v="147.6"/>
  </r>
  <r>
    <n v="8078"/>
    <n v="87183"/>
    <s v="Sharon Washington"/>
    <s v="Road Cargo"/>
    <x v="0"/>
    <x v="3"/>
    <s v="High"/>
    <s v="Zinfandel"/>
    <x v="0"/>
    <x v="3"/>
    <s v="Jean-Baptiste Adam Les Natures Cremant d'Alsace Brut"/>
    <s v="Full Container"/>
    <s v="Wollongong"/>
    <x v="1185"/>
    <d v="2012-12-20T00:00:00"/>
    <n v="8"/>
    <n v="0.1"/>
    <n v="3.71"/>
    <n v="1.93"/>
    <n v="29.68"/>
  </r>
  <r>
    <n v="8079"/>
    <n v="87183"/>
    <s v="Sharon Washington"/>
    <s v="Air Cargo"/>
    <x v="2"/>
    <x v="3"/>
    <s v="High"/>
    <s v="Champagne"/>
    <x v="0"/>
    <x v="3"/>
    <s v="Marques de Caceres Rioja Rosado 2014"/>
    <s v="Small Crate"/>
    <s v="Paramatta"/>
    <x v="1185"/>
    <d v="2012-12-20T00:00:00"/>
    <n v="25"/>
    <n v="0.01"/>
    <n v="150.97999999999999"/>
    <n v="16.010000000000002"/>
    <n v="3774.4999999999995"/>
  </r>
  <r>
    <n v="8080"/>
    <n v="86653"/>
    <s v="Kevin Oliver"/>
    <s v="Road Cargo"/>
    <x v="0"/>
    <x v="1"/>
    <s v="Critical"/>
    <s v="Cabernet Sauvignon"/>
    <x v="0"/>
    <x v="3"/>
    <s v="Moet &amp; Chandon Imperial"/>
    <s v="Mini Crate"/>
    <s v="Mildura"/>
    <x v="1182"/>
    <d v="2013-11-10T00:00:00"/>
    <n v="23"/>
    <n v="0.02"/>
    <n v="60.98"/>
    <n v="49"/>
    <n v="1402.54"/>
  </r>
  <r>
    <n v="8081"/>
    <n v="89109"/>
    <s v="Philip Ellis"/>
    <s v="Express Road Cargo"/>
    <x v="0"/>
    <x v="2"/>
    <s v="Critical"/>
    <s v="Zinfandel"/>
    <x v="0"/>
    <x v="3"/>
    <s v="Pierre Sparr Cremant d'Alsace Reserve Brut Rose"/>
    <s v="Standard Size Crate"/>
    <s v="Freemantle"/>
    <x v="1303"/>
    <d v="2012-12-17T00:00:00"/>
    <n v="25"/>
    <n v="0.08"/>
    <n v="12.98"/>
    <n v="3.14"/>
    <n v="324.5"/>
  </r>
  <r>
    <n v="8082"/>
    <n v="91138"/>
    <s v="Barbara Reid"/>
    <s v="Express Road Cargo"/>
    <x v="0"/>
    <x v="1"/>
    <s v="High"/>
    <s v="Shiraz"/>
    <x v="0"/>
    <x v="3"/>
    <s v="Moet &amp; Chandon Imperial"/>
    <s v="Large Crate"/>
    <s v="Launceston"/>
    <x v="357"/>
    <d v="2011-09-19T00:00:00"/>
    <n v="13"/>
    <n v="0"/>
    <n v="10.98"/>
    <n v="5.14"/>
    <n v="142.74"/>
  </r>
  <r>
    <n v="8083"/>
    <n v="91138"/>
    <s v="Barbara Reid"/>
    <s v="Air Cargo"/>
    <x v="2"/>
    <x v="1"/>
    <s v="High"/>
    <s v="Sangiovese Rose"/>
    <x v="0"/>
    <x v="3"/>
    <s v="Barnard Griffin Rose of Sangiovese 2014"/>
    <s v="Small Crate"/>
    <s v="Launceston"/>
    <x v="357"/>
    <d v="2011-09-19T00:00:00"/>
    <n v="21"/>
    <n v="0.06"/>
    <n v="124.49"/>
    <n v="51.94"/>
    <n v="2614.29"/>
  </r>
  <r>
    <n v="8084"/>
    <n v="86218"/>
    <s v="Jeremy Walker"/>
    <s v="Express Road Cargo"/>
    <x v="0"/>
    <x v="0"/>
    <s v="High"/>
    <s v="Pinot Noir"/>
    <x v="0"/>
    <x v="3"/>
    <s v="Roederer Estate Brut"/>
    <s v="Large Crate"/>
    <s v="Bundaberg"/>
    <x v="161"/>
    <d v="2013-03-01T00:00:00"/>
    <n v="8"/>
    <n v="0.04"/>
    <n v="304.99"/>
    <n v="19.989999999999998"/>
    <n v="2439.92"/>
  </r>
  <r>
    <n v="8085"/>
    <n v="86765"/>
    <s v="Eric Stewart"/>
    <s v="Air Cargo"/>
    <x v="2"/>
    <x v="1"/>
    <s v="Medium"/>
    <s v="Grenache Rose"/>
    <x v="0"/>
    <x v="3"/>
    <s v="Sutter Home White Zinfandel"/>
    <s v="Extra Large Crate"/>
    <s v="Launceston"/>
    <x v="227"/>
    <d v="2013-11-24T00:00:00"/>
    <n v="1"/>
    <n v="0.1"/>
    <n v="110.98"/>
    <n v="30"/>
    <n v="110.98"/>
  </r>
  <r>
    <n v="8086"/>
    <n v="86758"/>
    <s v="Gerald Bryant"/>
    <s v="Express Road Cargo"/>
    <x v="1"/>
    <x v="3"/>
    <s v="Medium"/>
    <s v="Sauvignon Blanc"/>
    <x v="0"/>
    <x v="3"/>
    <s v="Robert Oatley Sauvignon Blanc 2013"/>
    <s v="Large Crate"/>
    <s v="Goulburn"/>
    <x v="590"/>
    <d v="2011-11-25T00:00:00"/>
    <n v="16"/>
    <n v="0.05"/>
    <n v="155.99"/>
    <n v="8.99"/>
    <n v="2495.84"/>
  </r>
  <r>
    <n v="8087"/>
    <n v="85830"/>
    <s v="Chris Riley"/>
    <s v="Air Cargo"/>
    <x v="2"/>
    <x v="3"/>
    <s v="Low"/>
    <s v="Sangiovese Rose"/>
    <x v="0"/>
    <x v="3"/>
    <s v="Domaine Lafage Miraflors Rose 2013"/>
    <s v="Extra Large Crate"/>
    <s v="Newcastle"/>
    <x v="233"/>
    <d v="2012-11-04T00:00:00"/>
    <n v="22"/>
    <n v="0"/>
    <n v="200.98"/>
    <n v="23.76"/>
    <n v="4421.5599999999995"/>
  </r>
  <r>
    <n v="8088"/>
    <n v="85830"/>
    <s v="Chris Riley"/>
    <s v="Road Cargo"/>
    <x v="0"/>
    <x v="3"/>
    <s v="Low"/>
    <s v="Shiraz"/>
    <x v="0"/>
    <x v="3"/>
    <s v="Miraval Rose (1.5 Liter Magnum) 2014"/>
    <s v="Large Crate"/>
    <s v="Goulburn"/>
    <x v="233"/>
    <d v="2012-10-31T00:00:00"/>
    <n v="10"/>
    <n v="7.0000000000000007E-2"/>
    <n v="4.13"/>
    <n v="0.99"/>
    <n v="41.3"/>
  </r>
  <r>
    <n v="8089"/>
    <n v="90973"/>
    <s v="Cynthia Webb"/>
    <s v="Express Road Cargo"/>
    <x v="1"/>
    <x v="2"/>
    <s v="Medium"/>
    <s v="Reisling"/>
    <x v="0"/>
    <x v="3"/>
    <s v="Grgich Hills Chardonnay 2012"/>
    <s v="Loose Wrap"/>
    <s v="Rockingham"/>
    <x v="877"/>
    <d v="2010-12-10T00:00:00"/>
    <n v="4"/>
    <n v="0.06"/>
    <n v="7.99"/>
    <n v="5.03"/>
    <n v="31.96"/>
  </r>
  <r>
    <n v="8090"/>
    <n v="86816"/>
    <s v="Howard Diaz"/>
    <s v="Express Road Cargo"/>
    <x v="1"/>
    <x v="0"/>
    <s v="Not Specified"/>
    <s v="Pinot Gris"/>
    <x v="0"/>
    <x v="3"/>
    <s v="St. Supery Sauvignon Blanc 2015"/>
    <s v="Large Crate"/>
    <s v="Darwin"/>
    <x v="838"/>
    <d v="2011-09-10T00:00:00"/>
    <n v="9"/>
    <n v="0.08"/>
    <n v="26.31"/>
    <n v="5.89"/>
    <n v="236.79"/>
  </r>
  <r>
    <n v="8091"/>
    <n v="86824"/>
    <s v="Howard Diaz"/>
    <s v="Express Road Cargo"/>
    <x v="0"/>
    <x v="0"/>
    <s v="Not Specified"/>
    <s v="Cabernet Sauvignon"/>
    <x v="0"/>
    <x v="3"/>
    <s v="Jean-Baptiste Adam Les Natures Cremant d'Alsace Brut"/>
    <s v="Large Crate"/>
    <s v="Darwin"/>
    <x v="126"/>
    <d v="2013-09-09T00:00:00"/>
    <n v="1"/>
    <n v="0.02"/>
    <n v="7.31"/>
    <n v="0.49"/>
    <n v="7.31"/>
  </r>
  <r>
    <n v="8092"/>
    <n v="86986"/>
    <s v="Walter Robertson"/>
    <s v="Road Cargo"/>
    <x v="0"/>
    <x v="0"/>
    <s v="Medium"/>
    <s v="Shiraz"/>
    <x v="0"/>
    <x v="3"/>
    <s v="Simonnet-Febvre Cremant de Bourgogne Blanc"/>
    <s v="Large Crate"/>
    <s v="Townsville"/>
    <x v="577"/>
    <d v="2013-07-14T00:00:00"/>
    <n v="6"/>
    <n v="0.02"/>
    <n v="6.68"/>
    <n v="6.93"/>
    <n v="40.08"/>
  </r>
  <r>
    <n v="8093"/>
    <n v="90203"/>
    <s v="Jason Hall"/>
    <s v="Express Road Cargo"/>
    <x v="1"/>
    <x v="2"/>
    <s v="Low"/>
    <s v="Sauvignon Blanc"/>
    <x v="0"/>
    <x v="3"/>
    <s v="Robert Oatley Sauvignon Blanc 2013"/>
    <s v="Large Crate"/>
    <s v="Geraldton"/>
    <x v="133"/>
    <d v="2011-03-24T00:00:00"/>
    <n v="12"/>
    <n v="0.1"/>
    <n v="65.989999999999995"/>
    <n v="8.99"/>
    <n v="791.87999999999988"/>
  </r>
  <r>
    <n v="8094"/>
    <n v="91055"/>
    <s v="Sarah Howard"/>
    <s v="Express Road Cargo"/>
    <x v="1"/>
    <x v="1"/>
    <s v="High"/>
    <s v="Sauvignon Blanc"/>
    <x v="0"/>
    <x v="3"/>
    <s v="Rombauer Chardonnay 2014"/>
    <s v="Large Crate"/>
    <s v="Adelaide"/>
    <x v="416"/>
    <d v="2013-02-11T00:00:00"/>
    <n v="5"/>
    <n v="0.04"/>
    <n v="32.979999999999997"/>
    <n v="5.5"/>
    <n v="164.89999999999998"/>
  </r>
  <r>
    <n v="8095"/>
    <n v="90439"/>
    <s v="Jacqueline Young"/>
    <s v="Air Cargo"/>
    <x v="1"/>
    <x v="1"/>
    <s v="Low"/>
    <s v="Pinot Gris"/>
    <x v="0"/>
    <x v="3"/>
    <s v="Robert Oatley Signature Chardonnay 2013"/>
    <s v="Extra Large Crate"/>
    <s v="Benalla"/>
    <x v="1354"/>
    <d v="2010-10-19T00:00:00"/>
    <n v="2"/>
    <n v="0.06"/>
    <n v="119.99"/>
    <n v="14"/>
    <n v="239.98"/>
  </r>
  <r>
    <n v="8096"/>
    <n v="90754"/>
    <s v="Gary Ramos"/>
    <s v="Express Road Cargo"/>
    <x v="0"/>
    <x v="3"/>
    <s v="Medium"/>
    <s v="Malbec"/>
    <x v="0"/>
    <x v="3"/>
    <s v="Gerard Bertrand Cote des Roses Rose 2014"/>
    <s v="Large Crate"/>
    <s v="Paramatta"/>
    <x v="1124"/>
    <d v="2012-03-14T00:00:00"/>
    <n v="6"/>
    <n v="0.1"/>
    <n v="387.99"/>
    <n v="19.989999999999998"/>
    <n v="2327.94"/>
  </r>
  <r>
    <n v="8097"/>
    <n v="89919"/>
    <s v="Antonio Green"/>
    <s v="Express Road Cargo"/>
    <x v="2"/>
    <x v="3"/>
    <s v="Critical"/>
    <s v="Champagne"/>
    <x v="0"/>
    <x v="3"/>
    <s v="Domaine Lafond Roc-Epine Tavel Rose 2014"/>
    <s v="Loose Wrap"/>
    <s v="Armidale"/>
    <x v="740"/>
    <d v="2012-07-18T00:00:00"/>
    <n v="16"/>
    <n v="0"/>
    <n v="4.97"/>
    <n v="5.71"/>
    <n v="79.52"/>
  </r>
  <r>
    <n v="8098"/>
    <n v="90242"/>
    <s v="Mary Moore"/>
    <s v="Express Road Cargo"/>
    <x v="0"/>
    <x v="1"/>
    <s v="High"/>
    <s v="Sangiovese"/>
    <x v="0"/>
    <x v="3"/>
    <s v="Laurent-Perrier Brut Rose"/>
    <s v="Large Crate"/>
    <s v="Canberra"/>
    <x v="326"/>
    <d v="2013-03-29T00:00:00"/>
    <n v="6"/>
    <n v="7.0000000000000007E-2"/>
    <n v="11.97"/>
    <n v="4.9800000000000004"/>
    <n v="71.820000000000007"/>
  </r>
  <r>
    <n v="8099"/>
    <n v="90238"/>
    <s v="Mary Moore"/>
    <s v="Express Road Cargo"/>
    <x v="0"/>
    <x v="1"/>
    <s v="High"/>
    <s v="Zinfandel"/>
    <x v="0"/>
    <x v="3"/>
    <s v="Pierre Sparr Cremant d'Alsace Reserve Brut Rose"/>
    <s v="Large Crate"/>
    <s v="Canberra"/>
    <x v="325"/>
    <d v="2010-03-29T00:00:00"/>
    <n v="7"/>
    <n v="0.03"/>
    <n v="28.53"/>
    <n v="1.49"/>
    <n v="199.71"/>
  </r>
  <r>
    <n v="8100"/>
    <n v="90238"/>
    <s v="Mary Moore"/>
    <s v="Express Road Cargo"/>
    <x v="1"/>
    <x v="1"/>
    <s v="High"/>
    <s v="Reisling"/>
    <x v="0"/>
    <x v="3"/>
    <s v="St. Supery Sauvignon Blanc 2015"/>
    <s v="Standard Size Crate"/>
    <s v="Canberra"/>
    <x v="325"/>
    <d v="2010-03-29T00:00:00"/>
    <n v="2"/>
    <n v="0.01"/>
    <n v="15.28"/>
    <n v="1.99"/>
    <n v="30.56"/>
  </r>
  <r>
    <n v="8101"/>
    <n v="91532"/>
    <s v="Bobby Matthews"/>
    <s v="Express Road Cargo"/>
    <x v="1"/>
    <x v="1"/>
    <s v="Medium"/>
    <s v="Pinot Gris"/>
    <x v="0"/>
    <x v="3"/>
    <s v="The White Knight Sauvignon Blanc 2014"/>
    <s v="Large Crate"/>
    <s v="Melton"/>
    <x v="399"/>
    <d v="2013-10-08T00:00:00"/>
    <n v="18"/>
    <n v="0.1"/>
    <n v="205.99"/>
    <n v="8.99"/>
    <n v="3707.82"/>
  </r>
  <r>
    <n v="8102"/>
    <n v="87024"/>
    <s v="Marilyn Peterson"/>
    <s v="Express Road Cargo"/>
    <x v="2"/>
    <x v="1"/>
    <s v="Medium"/>
    <s v="Grenache Rose"/>
    <x v="0"/>
    <x v="3"/>
    <s v="Belle Glos Oeil de Perdrix Pinot Noir Blanc 2014"/>
    <s v="Mini Crate"/>
    <s v="Mount Barker"/>
    <x v="122"/>
    <d v="2013-02-08T00:00:00"/>
    <n v="2"/>
    <n v="0.1"/>
    <n v="276.2"/>
    <n v="24.49"/>
    <n v="552.4"/>
  </r>
  <r>
    <n v="8103"/>
    <n v="87024"/>
    <s v="Marilyn Peterson"/>
    <s v="Road Cargo"/>
    <x v="1"/>
    <x v="1"/>
    <s v="Medium"/>
    <s v="Chardonnay"/>
    <x v="0"/>
    <x v="3"/>
    <s v="St. Supery Sauvignon Blanc 2015"/>
    <s v="Standard Size Crate"/>
    <s v="Port Lincoln"/>
    <x v="122"/>
    <d v="2013-02-08T00:00:00"/>
    <n v="9"/>
    <n v="0.01"/>
    <n v="8.1199999999999992"/>
    <n v="2.83"/>
    <n v="73.08"/>
  </r>
  <r>
    <n v="8104"/>
    <n v="89054"/>
    <s v="Paul Nelson"/>
    <s v="Express Road Cargo"/>
    <x v="1"/>
    <x v="3"/>
    <s v="Low"/>
    <s v="Pinot Gris"/>
    <x v="0"/>
    <x v="3"/>
    <s v="The White Knight Sauvignon Blanc 2014"/>
    <s v="Large Crate"/>
    <s v="Albury"/>
    <x v="430"/>
    <d v="2010-07-26T00:00:00"/>
    <n v="4"/>
    <n v="0.04"/>
    <n v="100.98"/>
    <n v="7.18"/>
    <n v="403.92"/>
  </r>
  <r>
    <n v="8105"/>
    <n v="90010"/>
    <s v="Richard Ryan"/>
    <s v="Road Cargo"/>
    <x v="0"/>
    <x v="3"/>
    <s v="Low"/>
    <s v="Zinfandel"/>
    <x v="0"/>
    <x v="3"/>
    <s v="La Playa Estate Cabernet Sauvignon Rose 2015"/>
    <s v="Large Crate"/>
    <s v="Blue Mountains"/>
    <x v="48"/>
    <d v="2013-10-09T00:00:00"/>
    <n v="25"/>
    <n v="0.04"/>
    <n v="6.48"/>
    <n v="9.17"/>
    <n v="162"/>
  </r>
  <r>
    <n v="8106"/>
    <n v="90550"/>
    <s v="Brandon Hicks"/>
    <s v="Express Road Cargo"/>
    <x v="0"/>
    <x v="1"/>
    <s v="Critical"/>
    <s v="Shiraz"/>
    <x v="0"/>
    <x v="3"/>
    <s v="Miraval Rose 2014"/>
    <s v="Large Crate"/>
    <s v="Mount Gambier"/>
    <x v="268"/>
    <d v="2013-05-08T00:00:00"/>
    <n v="12"/>
    <n v="0"/>
    <n v="40.98"/>
    <n v="7.47"/>
    <n v="491.76"/>
  </r>
  <r>
    <n v="8107"/>
    <n v="90538"/>
    <s v="Brandon Hicks"/>
    <s v="Air Cargo"/>
    <x v="2"/>
    <x v="1"/>
    <s v="Critical"/>
    <s v="Sangiovese Rose"/>
    <x v="0"/>
    <x v="3"/>
    <s v="Chateau d'Esclans Garrus Rose 2013"/>
    <s v="Small Crate"/>
    <s v="Canberra"/>
    <x v="1393"/>
    <d v="2010-05-07T00:00:00"/>
    <n v="1"/>
    <n v="0.02"/>
    <n v="417.4"/>
    <n v="75.23"/>
    <n v="417.4"/>
  </r>
  <r>
    <n v="8108"/>
    <n v="91418"/>
    <s v="Bobby Smith"/>
    <s v="Express Road Cargo"/>
    <x v="0"/>
    <x v="1"/>
    <s v="Medium"/>
    <s v="Cabernet Sauvignon"/>
    <x v="0"/>
    <x v="3"/>
    <s v="Dopff &amp; Irion Cremant Rose Brut"/>
    <s v="Large Crate"/>
    <s v="Melton"/>
    <x v="455"/>
    <d v="2012-06-13T00:00:00"/>
    <n v="10"/>
    <n v="0.03"/>
    <n v="7.38"/>
    <n v="11.51"/>
    <n v="73.8"/>
  </r>
  <r>
    <n v="8109"/>
    <n v="90457"/>
    <s v="Kevin Jacobs"/>
    <s v="Express Road Cargo"/>
    <x v="0"/>
    <x v="3"/>
    <s v="Critical"/>
    <s v="Sangiovese"/>
    <x v="0"/>
    <x v="3"/>
    <s v="Roederer Estate L'Ermitage 2007"/>
    <s v="Large Crate"/>
    <s v="Goulburn"/>
    <x v="1232"/>
    <d v="2012-12-17T00:00:00"/>
    <n v="14"/>
    <n v="7.0000000000000007E-2"/>
    <n v="4.9800000000000004"/>
    <n v="4.95"/>
    <n v="69.72"/>
  </r>
  <r>
    <n v="8110"/>
    <n v="90457"/>
    <s v="Kevin Jacobs"/>
    <s v="Air Cargo"/>
    <x v="1"/>
    <x v="3"/>
    <s v="Critical"/>
    <s v="Sauvignon Blanc"/>
    <x v="0"/>
    <x v="3"/>
    <s v="Hewitson LuLu Sauvignon Blanc 2014"/>
    <s v="Extra Large Crate"/>
    <s v="Liverpool"/>
    <x v="1232"/>
    <d v="2012-12-19T00:00:00"/>
    <n v="6"/>
    <n v="0.09"/>
    <n v="500.98"/>
    <n v="28.14"/>
    <n v="3005.88"/>
  </r>
  <r>
    <n v="8111"/>
    <n v="90457"/>
    <s v="Kevin Jacobs"/>
    <s v="Road Cargo"/>
    <x v="0"/>
    <x v="3"/>
    <s v="Critical"/>
    <s v="Zinfandel"/>
    <x v="0"/>
    <x v="3"/>
    <s v="Miraval Rose 2014"/>
    <s v="Standard Size Crate"/>
    <s v="Campbeltown"/>
    <x v="1232"/>
    <d v="2012-12-17T00:00:00"/>
    <n v="21"/>
    <n v="0.06"/>
    <n v="10.98"/>
    <n v="3.37"/>
    <n v="230.58"/>
  </r>
  <r>
    <n v="8112"/>
    <n v="90990"/>
    <s v="Kathy Harvey"/>
    <s v="Express Road Cargo"/>
    <x v="0"/>
    <x v="2"/>
    <s v="High"/>
    <s v="Malbec"/>
    <x v="0"/>
    <x v="3"/>
    <s v="Lucien Albrecht Cremant d'Alsace Brut"/>
    <s v="Standard Size Crate"/>
    <s v="Busseltol"/>
    <x v="183"/>
    <d v="2011-08-31T00:00:00"/>
    <n v="17"/>
    <n v="0.08"/>
    <n v="10.23"/>
    <n v="4.68"/>
    <n v="173.91"/>
  </r>
  <r>
    <n v="8113"/>
    <n v="85923"/>
    <s v="David Wagner"/>
    <s v="Air Cargo"/>
    <x v="2"/>
    <x v="0"/>
    <s v="Low"/>
    <s v="Sangiovese Rose"/>
    <x v="0"/>
    <x v="3"/>
    <s v="Pietradolce Etna Rosato 2014"/>
    <s v="Extra Large Crate"/>
    <s v="Maryborough"/>
    <x v="1215"/>
    <d v="2013-06-01T00:00:00"/>
    <n v="13"/>
    <n v="0.01"/>
    <n v="180.98"/>
    <n v="30"/>
    <n v="2352.7399999999998"/>
  </r>
  <r>
    <n v="8114"/>
    <n v="86563"/>
    <s v="Margaret Cole"/>
    <s v="Express Road Cargo"/>
    <x v="1"/>
    <x v="2"/>
    <s v="Critical"/>
    <s v="Pinot Gris"/>
    <x v="0"/>
    <x v="3"/>
    <s v="Mercer Canyons Chardonnay 2013"/>
    <s v="Large Crate"/>
    <s v="Freemantle"/>
    <x v="376"/>
    <d v="2013-07-03T00:00:00"/>
    <n v="17"/>
    <n v="0.03"/>
    <n v="195.99"/>
    <n v="8.99"/>
    <n v="3331.83"/>
  </r>
  <r>
    <n v="8115"/>
    <n v="87644"/>
    <s v="Antonio Knight"/>
    <s v="Express Road Cargo"/>
    <x v="1"/>
    <x v="1"/>
    <s v="Low"/>
    <s v="Chardonnay"/>
    <x v="0"/>
    <x v="3"/>
    <s v="Los Vascos Sauvignon Blanc 2015"/>
    <s v="Standard Size Crate"/>
    <s v="Geelong"/>
    <x v="168"/>
    <d v="2013-07-25T00:00:00"/>
    <n v="12"/>
    <n v="0.02"/>
    <n v="43.98"/>
    <n v="1.99"/>
    <n v="527.76"/>
  </r>
  <r>
    <n v="8116"/>
    <n v="89931"/>
    <s v="Juan Hunter"/>
    <s v="Express Road Cargo"/>
    <x v="1"/>
    <x v="1"/>
    <s v="Critical"/>
    <s v="Pinot Gris"/>
    <x v="0"/>
    <x v="3"/>
    <s v="St. Supery Sauvignon Blanc 2015"/>
    <s v="Standard Size Crate"/>
    <s v="Adelaide"/>
    <x v="489"/>
    <d v="2012-01-09T00:00:00"/>
    <n v="8"/>
    <n v="0.01"/>
    <n v="35.99"/>
    <n v="1.25"/>
    <n v="287.92"/>
  </r>
  <r>
    <n v="8117"/>
    <n v="89080"/>
    <s v="Shawn Allen"/>
    <s v="Road Cargo"/>
    <x v="0"/>
    <x v="0"/>
    <s v="Medium"/>
    <s v="Zinfandel"/>
    <x v="0"/>
    <x v="3"/>
    <s v="Domaine Lafond Roc-Epine Tavel Rose 2014"/>
    <s v="Full Container"/>
    <s v="Palmerston"/>
    <x v="1302"/>
    <d v="2012-02-05T00:00:00"/>
    <n v="9"/>
    <n v="0.09"/>
    <n v="2.1800000000000002"/>
    <n v="0.78"/>
    <n v="19.62"/>
  </r>
  <r>
    <n v="8118"/>
    <n v="89080"/>
    <s v="Earl Lawrence"/>
    <s v="Express Road Cargo"/>
    <x v="1"/>
    <x v="0"/>
    <s v="Medium"/>
    <s v="Sauvignon Blanc"/>
    <x v="0"/>
    <x v="3"/>
    <s v="Mercer Canyons Chardonnay 2013"/>
    <s v="Large Crate"/>
    <s v="Palmerston"/>
    <x v="1302"/>
    <d v="2012-02-06T00:00:00"/>
    <n v="13"/>
    <n v="0.08"/>
    <n v="125.99"/>
    <n v="8.8000000000000007"/>
    <n v="1637.87"/>
  </r>
  <r>
    <n v="8119"/>
    <n v="89840"/>
    <s v="Jeffrey Allen"/>
    <s v="Air Cargo"/>
    <x v="2"/>
    <x v="2"/>
    <s v="High"/>
    <s v="Cremant"/>
    <x v="0"/>
    <x v="3"/>
    <s v="La Playa Estate Cabernet Sauvignon Rose 2015"/>
    <s v="Extra Large Crate"/>
    <s v="Geraldton"/>
    <x v="1239"/>
    <d v="2013-12-30T00:00:00"/>
    <n v="3"/>
    <n v="0.06"/>
    <n v="60.98"/>
    <n v="30"/>
    <n v="182.94"/>
  </r>
  <r>
    <n v="8120"/>
    <n v="89840"/>
    <s v="Jeffrey Allen"/>
    <s v="Road Cargo"/>
    <x v="0"/>
    <x v="2"/>
    <s v="High"/>
    <s v="Pinot Noir"/>
    <x v="0"/>
    <x v="3"/>
    <s v="Marques de Caceres Rioja Rosado 2014"/>
    <s v="Large Crate"/>
    <s v="Perth"/>
    <x v="1239"/>
    <d v="2013-12-30T00:00:00"/>
    <n v="18"/>
    <n v="0.1"/>
    <n v="13.48"/>
    <n v="4.51"/>
    <n v="242.64000000000001"/>
  </r>
  <r>
    <n v="8121"/>
    <n v="88442"/>
    <s v="Patricia Fernandez"/>
    <s v="Road Cargo"/>
    <x v="0"/>
    <x v="2"/>
    <s v="Low"/>
    <s v="Shiraz"/>
    <x v="0"/>
    <x v="3"/>
    <s v="Miraval Rose (1.5 Liter Magnum) 2014"/>
    <s v="Large Crate"/>
    <s v="Geraldton"/>
    <x v="1004"/>
    <d v="2013-06-11T00:00:00"/>
    <n v="1"/>
    <n v="0.05"/>
    <n v="18.97"/>
    <n v="9.0299999999999994"/>
    <n v="18.97"/>
  </r>
  <r>
    <n v="8122"/>
    <n v="90443"/>
    <s v="Jacqueline Young"/>
    <s v="Express Road Cargo"/>
    <x v="0"/>
    <x v="1"/>
    <s v="High"/>
    <s v="Zinfandel"/>
    <x v="0"/>
    <x v="3"/>
    <s v="Barnard Griffin Rose of Sangiovese 2014"/>
    <s v="Large Crate"/>
    <s v="Benalla"/>
    <x v="1275"/>
    <d v="2013-04-02T00:00:00"/>
    <n v="1"/>
    <n v="0.05"/>
    <n v="210.55"/>
    <n v="9.99"/>
    <n v="210.55"/>
  </r>
  <r>
    <n v="8123"/>
    <n v="86551"/>
    <s v="Keith Howard"/>
    <s v="Express Road Cargo"/>
    <x v="1"/>
    <x v="1"/>
    <s v="Critical"/>
    <s v="Reisling"/>
    <x v="0"/>
    <x v="3"/>
    <s v="Rombauer Chardonnay 2014"/>
    <s v="Large Crate"/>
    <s v="Wodonga"/>
    <x v="597"/>
    <d v="2013-08-04T00:00:00"/>
    <n v="21"/>
    <n v="0.01"/>
    <n v="155.99"/>
    <n v="8.99"/>
    <n v="3275.79"/>
  </r>
  <r>
    <n v="8124"/>
    <n v="90943"/>
    <s v="Kelly Robinson"/>
    <s v="Express Road Cargo"/>
    <x v="0"/>
    <x v="1"/>
    <s v="High"/>
    <s v="Sangiovese"/>
    <x v="0"/>
    <x v="3"/>
    <s v="Belle Glos Oeil de Perdrix Pinot Noir Blanc 2014"/>
    <s v="Large Crate"/>
    <s v="Devonport"/>
    <x v="770"/>
    <d v="2013-04-17T00:00:00"/>
    <n v="6"/>
    <n v="0.05"/>
    <n v="3.75"/>
    <n v="0.5"/>
    <n v="22.5"/>
  </r>
  <r>
    <n v="8125"/>
    <n v="90030"/>
    <s v="Mildred Fox"/>
    <s v="Express Road Cargo"/>
    <x v="0"/>
    <x v="1"/>
    <s v="Critical"/>
    <s v="Pinot Noir"/>
    <x v="0"/>
    <x v="3"/>
    <s v="Schramsberg Cremant Demi-Sec 2011"/>
    <s v="Mini Crate"/>
    <s v="Benalla"/>
    <x v="899"/>
    <d v="2012-06-29T00:00:00"/>
    <n v="16"/>
    <n v="0.06"/>
    <n v="80.98"/>
    <n v="35"/>
    <n v="1295.68"/>
  </r>
  <r>
    <n v="8126"/>
    <n v="91504"/>
    <s v="Clarence Powell"/>
    <s v="Express Road Cargo"/>
    <x v="0"/>
    <x v="1"/>
    <s v="High"/>
    <s v="Merlot"/>
    <x v="0"/>
    <x v="3"/>
    <s v="Bollinger Brut Special Cuvee"/>
    <s v="Full Container"/>
    <s v="Launceston"/>
    <x v="571"/>
    <d v="2012-08-22T00:00:00"/>
    <n v="10"/>
    <n v="0.02"/>
    <n v="12.88"/>
    <n v="4.59"/>
    <n v="128.80000000000001"/>
  </r>
  <r>
    <n v="8127"/>
    <n v="90647"/>
    <s v="Gary Sanchez"/>
    <s v="Express Road Cargo"/>
    <x v="2"/>
    <x v="0"/>
    <s v="Not Specified"/>
    <s v="Grenache Rose"/>
    <x v="0"/>
    <x v="3"/>
    <s v="La Playa Estate Cabernet Sauvignon Rose 2015"/>
    <s v="Large Crate"/>
    <s v="Cairns"/>
    <x v="1295"/>
    <d v="2012-11-07T00:00:00"/>
    <n v="9"/>
    <n v="0.09"/>
    <n v="4.18"/>
    <n v="6.92"/>
    <n v="37.619999999999997"/>
  </r>
  <r>
    <n v="8128"/>
    <n v="88437"/>
    <s v="Patricia Fernandez"/>
    <s v="Express Road Cargo"/>
    <x v="1"/>
    <x v="2"/>
    <s v="Low"/>
    <s v="Sauvignon Blanc"/>
    <x v="0"/>
    <x v="3"/>
    <s v="Lucky Chardonnay 2012"/>
    <s v="Large Crate"/>
    <s v="Perth"/>
    <x v="256"/>
    <d v="2011-06-08T00:00:00"/>
    <n v="15"/>
    <n v="0.09"/>
    <n v="155.99"/>
    <n v="3.9"/>
    <n v="2339.8500000000004"/>
  </r>
  <r>
    <n v="8129"/>
    <n v="91287"/>
    <s v="Brian Crawford"/>
    <s v="Express Road Cargo"/>
    <x v="1"/>
    <x v="1"/>
    <s v="High"/>
    <s v="Reisling"/>
    <x v="0"/>
    <x v="3"/>
    <s v="Chardonnais Napa Valley Chardonnay 2013"/>
    <s v="Large Crate"/>
    <s v="Canberra"/>
    <x v="490"/>
    <d v="2011-07-30T00:00:00"/>
    <n v="14"/>
    <n v="0.03"/>
    <n v="65.989999999999995"/>
    <n v="5.92"/>
    <n v="923.8599999999999"/>
  </r>
  <r>
    <n v="8130"/>
    <n v="87125"/>
    <s v="Douglas Alvarez"/>
    <s v="Express Road Cargo"/>
    <x v="0"/>
    <x v="3"/>
    <s v="Low"/>
    <s v="Sangiovese"/>
    <x v="0"/>
    <x v="3"/>
    <s v="Louis Roederer Cristal Brut 2006"/>
    <s v="Large Crate"/>
    <s v="Wagga Wagga"/>
    <x v="1069"/>
    <d v="2013-01-18T00:00:00"/>
    <n v="5"/>
    <n v="0.1"/>
    <n v="9.9"/>
    <n v="1.39"/>
    <n v="49.5"/>
  </r>
  <r>
    <n v="8131"/>
    <n v="87125"/>
    <s v="Samuel Bell"/>
    <s v="Air Cargo"/>
    <x v="2"/>
    <x v="3"/>
    <s v="Low"/>
    <s v="Sangiovese Rose"/>
    <x v="0"/>
    <x v="3"/>
    <s v="Chateau de Campuget Costieres de Nimes Tradition Rose 2015"/>
    <s v="Extra Large Crate"/>
    <s v="Paramatta"/>
    <x v="1069"/>
    <d v="2013-01-22T00:00:00"/>
    <n v="7"/>
    <n v="7.0000000000000007E-2"/>
    <n v="50.98"/>
    <n v="14.19"/>
    <n v="356.85999999999996"/>
  </r>
  <r>
    <n v="8132"/>
    <n v="87125"/>
    <s v="Samuel Bell"/>
    <s v="Express Road Cargo"/>
    <x v="0"/>
    <x v="3"/>
    <s v="Low"/>
    <s v="Sangiovese"/>
    <x v="0"/>
    <x v="3"/>
    <s v="Louis Roederer Cristal Brut with Gift Box 2007"/>
    <s v="Full Container"/>
    <s v="Grafton"/>
    <x v="1069"/>
    <d v="2013-01-25T00:00:00"/>
    <n v="5"/>
    <n v="0.01"/>
    <n v="5.84"/>
    <n v="0.83"/>
    <n v="29.2"/>
  </r>
  <r>
    <n v="8133"/>
    <n v="89123"/>
    <s v="Antonio Parker"/>
    <s v="Road Cargo"/>
    <x v="2"/>
    <x v="1"/>
    <s v="Medium"/>
    <s v="Champagne"/>
    <x v="0"/>
    <x v="3"/>
    <s v="Marques de Caceres Rioja Rosado 2014"/>
    <s v="Large Crate"/>
    <s v="Mount Gambier"/>
    <x v="697"/>
    <d v="2013-04-11T00:00:00"/>
    <n v="7"/>
    <n v="0.02"/>
    <n v="1.76"/>
    <n v="4.8600000000000003"/>
    <n v="12.32"/>
  </r>
  <r>
    <n v="8134"/>
    <n v="89123"/>
    <s v="Christopher Fisher"/>
    <s v="Express Road Cargo"/>
    <x v="2"/>
    <x v="1"/>
    <s v="Medium"/>
    <s v="Cremant"/>
    <x v="0"/>
    <x v="3"/>
    <s v="Orin Swift Cellars Fragile Rose 2014"/>
    <s v="Full Container"/>
    <s v="Port Adelaide"/>
    <x v="697"/>
    <d v="2013-04-11T00:00:00"/>
    <n v="10"/>
    <n v="0.03"/>
    <n v="41.47"/>
    <n v="34.200000000000003"/>
    <n v="414.7"/>
  </r>
  <r>
    <n v="8135"/>
    <n v="88921"/>
    <s v="Virginia Sanders"/>
    <s v="Express Road Cargo"/>
    <x v="0"/>
    <x v="1"/>
    <s v="Critical"/>
    <s v="Malbec"/>
    <x v="0"/>
    <x v="3"/>
    <s v="Chateau Gaudrelle Cremant d'Loire Brut"/>
    <s v="Large Crate"/>
    <s v="Burnie"/>
    <x v="491"/>
    <d v="2010-10-04T00:00:00"/>
    <n v="19"/>
    <n v="0"/>
    <n v="161.55000000000001"/>
    <n v="19.989999999999998"/>
    <n v="3069.4500000000003"/>
  </r>
  <r>
    <n v="8136"/>
    <n v="91187"/>
    <s v="Keith Baker"/>
    <s v="Road Cargo"/>
    <x v="2"/>
    <x v="1"/>
    <s v="Not Specified"/>
    <s v="Grenache Rose"/>
    <x v="0"/>
    <x v="3"/>
    <s v="Gerard Bertrand Cote des Roses Rose 2014"/>
    <s v="Mini Crate"/>
    <s v="Canberra"/>
    <x v="916"/>
    <d v="2011-05-16T00:00:00"/>
    <n v="6"/>
    <n v="0"/>
    <n v="136.97999999999999"/>
    <n v="24.49"/>
    <n v="821.87999999999988"/>
  </r>
  <r>
    <n v="8137"/>
    <n v="91187"/>
    <s v="Keith Baker"/>
    <s v="Express Road Cargo"/>
    <x v="2"/>
    <x v="1"/>
    <s v="Not Specified"/>
    <s v="Grenache Rose"/>
    <x v="0"/>
    <x v="3"/>
    <s v="Miraval Rose 2014"/>
    <s v="Standard Size Crate"/>
    <s v="Canberra"/>
    <x v="916"/>
    <d v="2011-05-15T00:00:00"/>
    <n v="18"/>
    <n v="0"/>
    <n v="30.93"/>
    <n v="3.92"/>
    <n v="556.74"/>
  </r>
  <r>
    <n v="8138"/>
    <n v="86326"/>
    <s v="Teresa West"/>
    <s v="Road Cargo"/>
    <x v="1"/>
    <x v="1"/>
    <s v="Not Specified"/>
    <s v="Chardonnay"/>
    <x v="0"/>
    <x v="3"/>
    <s v="Lincourt Courtney's Chardonnay 2012"/>
    <s v="Full Container"/>
    <s v="Victor Harbor"/>
    <x v="227"/>
    <d v="2013-11-25T00:00:00"/>
    <n v="39"/>
    <n v="0.06"/>
    <n v="35.99"/>
    <n v="5"/>
    <n v="1403.6100000000001"/>
  </r>
  <r>
    <n v="8139"/>
    <n v="86631"/>
    <s v="Edward Scott"/>
    <s v="Express Road Cargo"/>
    <x v="0"/>
    <x v="1"/>
    <s v="Not Specified"/>
    <s v="Merlot"/>
    <x v="0"/>
    <x v="3"/>
    <s v="Chateau de Campuget Costieres de Nimes Tradition Rose 2015"/>
    <s v="Large Crate"/>
    <s v="Benalla"/>
    <x v="396"/>
    <d v="2013-09-26T00:00:00"/>
    <n v="19"/>
    <n v="0"/>
    <n v="21.38"/>
    <n v="2.99"/>
    <n v="406.21999999999997"/>
  </r>
  <r>
    <n v="8140"/>
    <n v="90694"/>
    <s v="Joshua Bowman"/>
    <s v="Express Road Cargo"/>
    <x v="0"/>
    <x v="3"/>
    <s v="High"/>
    <s v="Merlot"/>
    <x v="0"/>
    <x v="3"/>
    <s v="Barnard Griffin Rose of Sangiovese 2014"/>
    <s v="Full Container"/>
    <s v="Newcastle"/>
    <x v="1156"/>
    <d v="2013-11-10T00:00:00"/>
    <n v="25"/>
    <n v="0.04"/>
    <n v="4"/>
    <n v="1.3"/>
    <n v="100"/>
  </r>
  <r>
    <n v="8141"/>
    <n v="89126"/>
    <s v="Adam Phillips"/>
    <s v="Express Road Cargo"/>
    <x v="1"/>
    <x v="1"/>
    <s v="Not Specified"/>
    <s v="Pinot Gris"/>
    <x v="0"/>
    <x v="3"/>
    <s v="The White Knight Sauvignon Blanc 2014"/>
    <s v="Large Crate"/>
    <s v="Canberra"/>
    <x v="289"/>
    <d v="2013-02-11T00:00:00"/>
    <n v="1"/>
    <n v="0.02"/>
    <n v="65.989999999999995"/>
    <n v="5.92"/>
    <n v="65.989999999999995"/>
  </r>
  <r>
    <n v="8142"/>
    <n v="86553"/>
    <s v="Keith Howard"/>
    <s v="Express Road Cargo"/>
    <x v="0"/>
    <x v="1"/>
    <s v="Low"/>
    <s v="Zinfandel"/>
    <x v="0"/>
    <x v="3"/>
    <s v="La Playa Estate Cabernet Sauvignon Rose 2015"/>
    <s v="Large Crate"/>
    <s v="Frankston"/>
    <x v="249"/>
    <d v="2013-09-14T00:00:00"/>
    <n v="15"/>
    <n v="0.04"/>
    <n v="4.37"/>
    <n v="5.15"/>
    <n v="65.55"/>
  </r>
  <r>
    <n v="8143"/>
    <n v="86553"/>
    <s v="Keith Howard"/>
    <s v="Express Road Cargo"/>
    <x v="1"/>
    <x v="1"/>
    <s v="Low"/>
    <s v="Chardonnay"/>
    <x v="0"/>
    <x v="3"/>
    <s v="Chardonnais Napa Valley Chardonnay 2013"/>
    <s v="Standard Size Crate"/>
    <s v="Geelong"/>
    <x v="249"/>
    <d v="2013-09-18T00:00:00"/>
    <n v="7"/>
    <n v="0.01"/>
    <n v="45.19"/>
    <n v="1.99"/>
    <n v="316.33"/>
  </r>
  <r>
    <n v="8144"/>
    <n v="86553"/>
    <s v="Keith Howard"/>
    <s v="Express Road Cargo"/>
    <x v="2"/>
    <x v="1"/>
    <s v="Low"/>
    <s v="Champagne"/>
    <x v="0"/>
    <x v="3"/>
    <s v="Bertani Bertarose 2014"/>
    <s v="Mini Crate"/>
    <s v="Frankston"/>
    <x v="249"/>
    <d v="2013-09-21T00:00:00"/>
    <n v="2"/>
    <n v="0.1"/>
    <n v="136.97999999999999"/>
    <n v="24.49"/>
    <n v="273.95999999999998"/>
  </r>
  <r>
    <n v="8145"/>
    <n v="91153"/>
    <s v="Sarah Spencer"/>
    <s v="Express Road Cargo"/>
    <x v="2"/>
    <x v="2"/>
    <s v="High"/>
    <s v="Grenache Rose"/>
    <x v="0"/>
    <x v="3"/>
    <s v="Chateau de Campuget Costieres de Nimes Tradition Rose 2015"/>
    <s v="Mini Crate"/>
    <s v="Mandurah"/>
    <x v="791"/>
    <d v="2011-12-26T00:00:00"/>
    <n v="1"/>
    <n v="0.08"/>
    <n v="136.97999999999999"/>
    <n v="24.49"/>
    <n v="136.97999999999999"/>
  </r>
  <r>
    <n v="8146"/>
    <n v="89468"/>
    <s v="Antonio Ellis"/>
    <s v="Express Road Cargo"/>
    <x v="0"/>
    <x v="2"/>
    <s v="High"/>
    <s v="Sangiovese"/>
    <x v="0"/>
    <x v="3"/>
    <s v="Simonnet-Febvre Cremant de Bourgogne Blanc"/>
    <s v="Large Crate"/>
    <s v="Freemantle"/>
    <x v="849"/>
    <d v="2011-06-23T00:00:00"/>
    <n v="13"/>
    <n v="0.01"/>
    <n v="22.38"/>
    <n v="15.1"/>
    <n v="290.94"/>
  </r>
  <r>
    <n v="8147"/>
    <n v="90903"/>
    <s v="Joshua Simpson"/>
    <s v="Express Road Cargo"/>
    <x v="0"/>
    <x v="3"/>
    <s v="High"/>
    <s v="Sangiovese"/>
    <x v="0"/>
    <x v="3"/>
    <s v="Locations by Dave Phinney F Rose"/>
    <s v="Large Crate"/>
    <s v="Penrith"/>
    <x v="51"/>
    <d v="2013-08-14T00:00:00"/>
    <n v="14"/>
    <n v="0.06"/>
    <n v="41.71"/>
    <n v="4.5"/>
    <n v="583.94000000000005"/>
  </r>
  <r>
    <n v="8148"/>
    <n v="90903"/>
    <s v="Albert Chavez"/>
    <s v="Express Road Cargo"/>
    <x v="1"/>
    <x v="3"/>
    <s v="High"/>
    <s v="Reisling"/>
    <x v="0"/>
    <x v="3"/>
    <s v="Robert Oatley Sauvignon Blanc 2013"/>
    <s v="Mini Crate"/>
    <s v="Campbeltown"/>
    <x v="51"/>
    <d v="2013-08-15T00:00:00"/>
    <n v="2"/>
    <n v="0.04"/>
    <n v="699.99"/>
    <n v="24.49"/>
    <n v="1399.98"/>
  </r>
  <r>
    <n v="8149"/>
    <n v="88334"/>
    <s v="Christine Fisher"/>
    <s v="Express Road Cargo"/>
    <x v="1"/>
    <x v="0"/>
    <s v="Medium"/>
    <s v="Pinot Gris"/>
    <x v="0"/>
    <x v="3"/>
    <s v="Robert Oatley Signature Chardonnay 2013"/>
    <s v="Large Crate"/>
    <s v="Gympie"/>
    <x v="211"/>
    <d v="2012-11-21T00:00:00"/>
    <n v="25"/>
    <n v="0"/>
    <n v="53.98"/>
    <n v="5.5"/>
    <n v="1349.5"/>
  </r>
  <r>
    <n v="8150"/>
    <n v="85872"/>
    <s v="Bobby Franklin"/>
    <s v="Express Road Cargo"/>
    <x v="0"/>
    <x v="0"/>
    <s v="High"/>
    <s v="Sangiovese"/>
    <x v="0"/>
    <x v="3"/>
    <s v="Langlois Chateau Cremant de Loire Brut"/>
    <s v="Large Crate"/>
    <s v="Darwin"/>
    <x v="1303"/>
    <d v="2012-12-16T00:00:00"/>
    <n v="21"/>
    <n v="0.04"/>
    <n v="7.38"/>
    <n v="11.51"/>
    <n v="154.97999999999999"/>
  </r>
  <r>
    <n v="8151"/>
    <n v="86729"/>
    <s v="Roy Williams"/>
    <s v="Express Road Cargo"/>
    <x v="0"/>
    <x v="3"/>
    <s v="High"/>
    <s v="Shiraz"/>
    <x v="0"/>
    <x v="3"/>
    <s v="Moet &amp; Chandon Imperial"/>
    <s v="Large Crate"/>
    <s v="Campbeltown"/>
    <x v="884"/>
    <d v="2013-04-15T00:00:00"/>
    <n v="1"/>
    <n v="0.06"/>
    <n v="5.78"/>
    <n v="7.64"/>
    <n v="5.78"/>
  </r>
  <r>
    <n v="8152"/>
    <n v="86729"/>
    <s v="Roy Williams"/>
    <s v="Express Road Cargo"/>
    <x v="0"/>
    <x v="3"/>
    <s v="High"/>
    <s v="Merlot"/>
    <x v="0"/>
    <x v="3"/>
    <s v="Lucien Albrecht Cremant d'Alsace Brut Rose"/>
    <s v="Large Crate"/>
    <s v="Campbeltown"/>
    <x v="884"/>
    <d v="2013-04-14T00:00:00"/>
    <n v="9"/>
    <n v="0.1"/>
    <n v="5.28"/>
    <n v="5.66"/>
    <n v="47.52"/>
  </r>
  <r>
    <n v="8153"/>
    <n v="91347"/>
    <s v="Randy Carroll"/>
    <s v="Air Cargo"/>
    <x v="2"/>
    <x v="2"/>
    <s v="High"/>
    <s v="Sangiovese Rose"/>
    <x v="0"/>
    <x v="3"/>
    <s v="Gerard Bertrand Cote des Roses Rose 2014"/>
    <s v="Small Crate"/>
    <s v="Perth"/>
    <x v="162"/>
    <d v="2012-12-22T00:00:00"/>
    <n v="25"/>
    <n v="0.08"/>
    <n v="550.98"/>
    <n v="45.7"/>
    <n v="13774.5"/>
  </r>
  <r>
    <n v="8154"/>
    <n v="91114"/>
    <s v="Paul Garrett"/>
    <s v="Road Cargo"/>
    <x v="0"/>
    <x v="1"/>
    <s v="High"/>
    <s v="Malbec"/>
    <x v="0"/>
    <x v="3"/>
    <s v="Louis Roederer Cristal Brut 2006"/>
    <s v="Large Crate"/>
    <s v="Frankston"/>
    <x v="115"/>
    <d v="2013-12-11T00:00:00"/>
    <n v="9"/>
    <n v="0.04"/>
    <n v="12.97"/>
    <n v="1.49"/>
    <n v="116.73"/>
  </r>
  <r>
    <n v="8155"/>
    <n v="91114"/>
    <s v="Paul Garrett"/>
    <s v="Express Road Cargo"/>
    <x v="0"/>
    <x v="1"/>
    <s v="High"/>
    <s v="Malbec"/>
    <x v="0"/>
    <x v="3"/>
    <s v="Veuve Clicquot Brut Yellow Label"/>
    <s v="Large Crate"/>
    <s v="Hamilton"/>
    <x v="115"/>
    <d v="2013-12-11T00:00:00"/>
    <n v="3"/>
    <n v="0"/>
    <n v="39.979999999999997"/>
    <n v="9.83"/>
    <n v="119.94"/>
  </r>
  <r>
    <n v="8156"/>
    <n v="91344"/>
    <s v="Randy Carroll"/>
    <s v="Express Road Cargo"/>
    <x v="2"/>
    <x v="2"/>
    <s v="Low"/>
    <s v="Cremant"/>
    <x v="0"/>
    <x v="3"/>
    <s v="Miraval Rose 2014"/>
    <s v="Full Container"/>
    <s v="Albany"/>
    <x v="877"/>
    <d v="2010-12-09T00:00:00"/>
    <n v="1"/>
    <n v="0.05"/>
    <n v="7.59"/>
    <n v="4"/>
    <n v="7.59"/>
  </r>
  <r>
    <n v="8157"/>
    <n v="87202"/>
    <s v="Michael Bryant"/>
    <s v="Express Road Cargo"/>
    <x v="1"/>
    <x v="1"/>
    <s v="Medium"/>
    <s v="Reisling"/>
    <x v="0"/>
    <x v="3"/>
    <s v="Lucky Chardonnay 2012"/>
    <s v="Large Crate"/>
    <s v="Melton"/>
    <x v="852"/>
    <d v="2013-03-12T00:00:00"/>
    <n v="7"/>
    <n v="0.03"/>
    <n v="205.99"/>
    <n v="5.99"/>
    <n v="1441.93"/>
  </r>
  <r>
    <n v="8158"/>
    <n v="89210"/>
    <s v="Jack Morrison"/>
    <s v="Air Cargo"/>
    <x v="2"/>
    <x v="1"/>
    <s v="Low"/>
    <s v="Sangiovese Rose"/>
    <x v="0"/>
    <x v="3"/>
    <s v="Marques de Caceres Rioja Rosado 2014"/>
    <s v="Extra Large Crate"/>
    <s v="Canberra"/>
    <x v="882"/>
    <d v="2013-02-25T00:00:00"/>
    <n v="12"/>
    <n v="0.09"/>
    <n v="85.29"/>
    <n v="60"/>
    <n v="1023.48"/>
  </r>
  <r>
    <n v="8159"/>
    <n v="90151"/>
    <s v="Paul Thompson"/>
    <s v="Express Road Cargo"/>
    <x v="1"/>
    <x v="1"/>
    <s v="Not Specified"/>
    <s v="Chardonnay"/>
    <x v="0"/>
    <x v="3"/>
    <s v="Villa Maria Private Bin Sauvignon Blanc 2015"/>
    <s v="Loose Wrap"/>
    <s v="Burnie"/>
    <x v="967"/>
    <d v="2013-03-27T00:00:00"/>
    <n v="3"/>
    <n v="0.04"/>
    <n v="150.97999999999999"/>
    <n v="13.99"/>
    <n v="452.93999999999994"/>
  </r>
  <r>
    <n v="8160"/>
    <n v="90146"/>
    <s v="Paul Thompson"/>
    <s v="Express Road Cargo"/>
    <x v="0"/>
    <x v="1"/>
    <s v="Not Specified"/>
    <s v="Pinot Noir"/>
    <x v="0"/>
    <x v="3"/>
    <s v="Chateau Gaudrelle Cremant d'Loire Brut"/>
    <s v="Large Crate"/>
    <s v="Launceston"/>
    <x v="567"/>
    <d v="2010-03-25T00:00:00"/>
    <n v="8"/>
    <n v="0.01"/>
    <n v="18.97"/>
    <n v="9.0299999999999994"/>
    <n v="151.76"/>
  </r>
  <r>
    <n v="8161"/>
    <n v="90146"/>
    <s v="Paul Thompson"/>
    <s v="Express Road Cargo"/>
    <x v="0"/>
    <x v="1"/>
    <s v="Not Specified"/>
    <s v="Malbec"/>
    <x v="0"/>
    <x v="3"/>
    <s v="Jean-Baptiste Adam Les Natures Cremant d'Alsace Brut"/>
    <s v="Large Crate"/>
    <s v="Devonport"/>
    <x v="567"/>
    <d v="2010-03-26T00:00:00"/>
    <n v="6"/>
    <n v="0.03"/>
    <n v="12.28"/>
    <n v="4.8600000000000003"/>
    <n v="73.679999999999993"/>
  </r>
  <r>
    <n v="8162"/>
    <n v="90146"/>
    <s v="Paul Thompson"/>
    <s v="Road Cargo"/>
    <x v="0"/>
    <x v="1"/>
    <s v="Not Specified"/>
    <s v="Zinfandel"/>
    <x v="0"/>
    <x v="3"/>
    <s v="Chateau Gaudrelle Cremant d'Loire Brut"/>
    <s v="Large Crate"/>
    <s v="Hobart"/>
    <x v="567"/>
    <d v="2010-03-27T00:00:00"/>
    <n v="12"/>
    <n v="0.05"/>
    <n v="34.99"/>
    <n v="7.73"/>
    <n v="419.88"/>
  </r>
  <r>
    <n v="8163"/>
    <n v="91519"/>
    <s v="Keith Scott"/>
    <s v="Air Cargo"/>
    <x v="2"/>
    <x v="2"/>
    <s v="Low"/>
    <s v="Grenache Rose"/>
    <x v="0"/>
    <x v="3"/>
    <s v="Sutter Home White Zinfandel"/>
    <s v="Small Crate"/>
    <s v="Geraldton"/>
    <x v="195"/>
    <d v="2013-05-08T00:00:00"/>
    <n v="15"/>
    <n v="0.08"/>
    <n v="100.98"/>
    <n v="35.840000000000003"/>
    <n v="1514.7"/>
  </r>
  <r>
    <n v="8164"/>
    <n v="89189"/>
    <s v="Charles Armstrong"/>
    <s v="Express Road Cargo"/>
    <x v="0"/>
    <x v="1"/>
    <s v="High"/>
    <s v="Cabernet Sauvignon"/>
    <x v="0"/>
    <x v="3"/>
    <s v="Laurent-Perrier Brut Millesime 2006"/>
    <s v="Large Crate"/>
    <s v="Canberra"/>
    <x v="564"/>
    <d v="2013-01-13T00:00:00"/>
    <n v="1"/>
    <n v="0"/>
    <n v="8.69"/>
    <n v="2.99"/>
    <n v="8.69"/>
  </r>
  <r>
    <n v="8165"/>
    <n v="89189"/>
    <s v="Bobby Hunt"/>
    <s v="Express Road Cargo"/>
    <x v="2"/>
    <x v="1"/>
    <s v="Critical"/>
    <s v="Grenache Rose"/>
    <x v="0"/>
    <x v="3"/>
    <s v="Chateau d'Esclans Whispering Angel Rose 2014"/>
    <s v="Large Crate"/>
    <s v="Canberra"/>
    <x v="564"/>
    <d v="2013-01-13T00:00:00"/>
    <n v="6"/>
    <n v="0.08"/>
    <n v="22.98"/>
    <n v="7.58"/>
    <n v="137.88"/>
  </r>
  <r>
    <n v="8166"/>
    <n v="87939"/>
    <s v="Jose Rivera"/>
    <s v="Air Cargo"/>
    <x v="2"/>
    <x v="0"/>
    <s v="High"/>
    <s v="Grenache Rose"/>
    <x v="0"/>
    <x v="3"/>
    <s v="Chateau D'Aqueria Tavel Rose 2013"/>
    <s v="Small Crate"/>
    <s v="Brisbane"/>
    <x v="487"/>
    <d v="2013-10-27T00:00:00"/>
    <n v="16"/>
    <n v="0.1"/>
    <n v="140.97999999999999"/>
    <n v="36.090000000000003"/>
    <n v="2255.6799999999998"/>
  </r>
  <r>
    <n v="8167"/>
    <n v="87939"/>
    <s v="Jose Rivera"/>
    <s v="Express Road Cargo"/>
    <x v="1"/>
    <x v="0"/>
    <s v="High"/>
    <s v="Reisling"/>
    <x v="0"/>
    <x v="3"/>
    <s v="Hewitson LuLu Sauvignon Blanc 2014"/>
    <s v="Large Crate"/>
    <s v="Rockhampton"/>
    <x v="487"/>
    <d v="2013-10-27T00:00:00"/>
    <n v="8"/>
    <n v="0.02"/>
    <n v="205.99"/>
    <n v="5"/>
    <n v="1647.92"/>
  </r>
  <r>
    <n v="8168"/>
    <n v="88340"/>
    <s v="Christine Fisher"/>
    <s v="Road Cargo"/>
    <x v="0"/>
    <x v="0"/>
    <s v="Low"/>
    <s v="Zinfandel"/>
    <x v="0"/>
    <x v="3"/>
    <s v="Roederer Estate Brut"/>
    <s v="Large Crate"/>
    <s v="Gladstone"/>
    <x v="1296"/>
    <d v="2013-11-20T00:00:00"/>
    <n v="37"/>
    <n v="7.0000000000000007E-2"/>
    <n v="8.69"/>
    <n v="2.99"/>
    <n v="321.52999999999997"/>
  </r>
  <r>
    <n v="8169"/>
    <n v="91561"/>
    <s v="Nicole Wright"/>
    <s v="Express Road Cargo"/>
    <x v="1"/>
    <x v="3"/>
    <s v="Medium"/>
    <s v="Reisling"/>
    <x v="0"/>
    <x v="3"/>
    <s v="Robert Oatley Sauvignon Blanc 2013"/>
    <s v="Standard Size Crate"/>
    <s v="Albury"/>
    <x v="999"/>
    <d v="2012-10-17T00:00:00"/>
    <n v="21"/>
    <n v="0.09"/>
    <n v="8.33"/>
    <n v="1.99"/>
    <n v="174.93"/>
  </r>
  <r>
    <n v="8170"/>
    <n v="90756"/>
    <s v="Gary Ramos"/>
    <s v="Express Road Cargo"/>
    <x v="0"/>
    <x v="3"/>
    <s v="Medium"/>
    <s v="Cabernet Sauvignon"/>
    <x v="0"/>
    <x v="3"/>
    <s v="Domaine Lafond Roc-Epine Tavel Rose 2014"/>
    <s v="Large Crate"/>
    <s v="Liverpool"/>
    <x v="1394"/>
    <d v="2012-08-26T00:00:00"/>
    <n v="22"/>
    <n v="0.03"/>
    <n v="3.75"/>
    <n v="7.5"/>
    <n v="82.5"/>
  </r>
  <r>
    <n v="8171"/>
    <n v="86431"/>
    <s v="Joshua Green"/>
    <s v="Express Road Cargo"/>
    <x v="2"/>
    <x v="1"/>
    <s v="Low"/>
    <s v="Sangiovese Rose"/>
    <x v="0"/>
    <x v="3"/>
    <s v="Pietradolce Etna Rosato 2014"/>
    <s v="Standard Size Crate"/>
    <s v="Canberra"/>
    <x v="1079"/>
    <d v="2013-10-31T00:00:00"/>
    <n v="20"/>
    <n v="7.0000000000000007E-2"/>
    <n v="18.7"/>
    <n v="8.99"/>
    <n v="374"/>
  </r>
  <r>
    <n v="8172"/>
    <n v="86995"/>
    <s v="Louise Morrison"/>
    <s v="Air Cargo"/>
    <x v="1"/>
    <x v="1"/>
    <s v="High"/>
    <s v="Reisling"/>
    <x v="0"/>
    <x v="3"/>
    <s v="Los Vascos Sauvignon Blanc 2015"/>
    <s v="Extra Large Crate"/>
    <s v="Canberra"/>
    <x v="48"/>
    <d v="2013-10-06T00:00:00"/>
    <n v="16"/>
    <n v="0.1"/>
    <n v="80.97"/>
    <n v="33.6"/>
    <n v="1295.52"/>
  </r>
  <r>
    <n v="8173"/>
    <n v="86995"/>
    <s v="Louise Morrison"/>
    <s v="Express Road Cargo"/>
    <x v="0"/>
    <x v="1"/>
    <s v="High"/>
    <s v="Sangiovese"/>
    <x v="0"/>
    <x v="3"/>
    <s v="Laurent-Perrier Brut Millesime 2006"/>
    <s v="Large Crate"/>
    <s v="Canberra"/>
    <x v="48"/>
    <d v="2013-10-06T00:00:00"/>
    <n v="13"/>
    <n v="7.0000000000000007E-2"/>
    <n v="9.06"/>
    <n v="9.86"/>
    <n v="117.78"/>
  </r>
  <r>
    <n v="8174"/>
    <n v="87499"/>
    <s v="Willie Young"/>
    <s v="Express Road Cargo"/>
    <x v="0"/>
    <x v="1"/>
    <s v="Medium"/>
    <s v="Sangiovese"/>
    <x v="0"/>
    <x v="3"/>
    <s v="La Playa Estate Cabernet Sauvignon Rose 2015"/>
    <s v="Large Crate"/>
    <s v="Launceston"/>
    <x v="1089"/>
    <d v="2012-06-22T00:00:00"/>
    <n v="5"/>
    <n v="0"/>
    <n v="3.69"/>
    <n v="0.5"/>
    <n v="18.45"/>
  </r>
  <r>
    <n v="8175"/>
    <n v="86613"/>
    <s v="Samuel Burns"/>
    <s v="Road Cargo"/>
    <x v="0"/>
    <x v="0"/>
    <s v="Low"/>
    <s v="Sangiovese"/>
    <x v="0"/>
    <x v="3"/>
    <s v="Lucien Albrecht Cremant d'Alsace Brut Rose"/>
    <s v="Large Crate"/>
    <s v="Palmerston"/>
    <x v="715"/>
    <d v="2012-03-20T00:00:00"/>
    <n v="4"/>
    <n v="0.02"/>
    <n v="4.28"/>
    <n v="5.68"/>
    <n v="17.12"/>
  </r>
  <r>
    <n v="8176"/>
    <n v="86613"/>
    <s v="Samuel Burns"/>
    <s v="Air Cargo"/>
    <x v="2"/>
    <x v="0"/>
    <s v="Critical"/>
    <s v="Sangiovese Rose"/>
    <x v="0"/>
    <x v="3"/>
    <s v="Chateau de Campuget Costieres de Nimes Tradition Rose 2015"/>
    <s v="Extra Large Crate"/>
    <s v="Darwin"/>
    <x v="715"/>
    <d v="2012-03-22T00:00:00"/>
    <n v="14"/>
    <n v="0"/>
    <n v="349.45"/>
    <n v="60"/>
    <n v="4892.3"/>
  </r>
  <r>
    <n v="8177"/>
    <n v="90740"/>
    <s v="Arthur Alvarez"/>
    <s v="Express Road Cargo"/>
    <x v="1"/>
    <x v="2"/>
    <s v="Medium"/>
    <s v="Pinot Gris"/>
    <x v="0"/>
    <x v="3"/>
    <s v="St. Supery Sauvignon Blanc 2015"/>
    <s v="Large Crate"/>
    <s v="Albany"/>
    <x v="372"/>
    <d v="2011-02-24T00:00:00"/>
    <n v="12"/>
    <n v="0.02"/>
    <n v="30.97"/>
    <n v="4"/>
    <n v="371.64"/>
  </r>
  <r>
    <n v="8178"/>
    <n v="86994"/>
    <s v="Louise Morrison"/>
    <s v="Express Road Cargo"/>
    <x v="2"/>
    <x v="1"/>
    <s v="High"/>
    <s v="Champagne"/>
    <x v="0"/>
    <x v="3"/>
    <s v="Chateau de Campuget Costieres de Nimes Tradition Rose 2015"/>
    <s v="Large Crate"/>
    <s v="Canberra"/>
    <x v="1067"/>
    <d v="2013-08-09T00:00:00"/>
    <n v="18"/>
    <n v="0.08"/>
    <n v="5.89"/>
    <n v="5.57"/>
    <n v="106.02"/>
  </r>
  <r>
    <n v="8179"/>
    <n v="86994"/>
    <s v="Louise Morrison"/>
    <s v="Air Cargo"/>
    <x v="2"/>
    <x v="1"/>
    <s v="High"/>
    <s v="Cremant"/>
    <x v="0"/>
    <x v="3"/>
    <s v="Barnard Griffin Rose of Sangiovese 2014"/>
    <s v="Small Crate"/>
    <s v="Canberra"/>
    <x v="1067"/>
    <d v="2013-08-08T00:00:00"/>
    <n v="18"/>
    <n v="0.1"/>
    <n v="124.49"/>
    <n v="51.94"/>
    <n v="2240.8199999999997"/>
  </r>
  <r>
    <n v="8180"/>
    <n v="91269"/>
    <s v="Roger Sanchez"/>
    <s v="Express Road Cargo"/>
    <x v="1"/>
    <x v="3"/>
    <s v="Medium"/>
    <s v="Sauvignon Blanc"/>
    <x v="0"/>
    <x v="3"/>
    <s v="Cloudy Bay Sauvignon Blanc 2015"/>
    <s v="Large Crate"/>
    <s v="Blue Mountains"/>
    <x v="1361"/>
    <d v="2013-11-13T00:00:00"/>
    <n v="9"/>
    <n v="0.09"/>
    <n v="26.31"/>
    <n v="5.89"/>
    <n v="236.79"/>
  </r>
  <r>
    <n v="8181"/>
    <n v="86937"/>
    <s v="Sean Wallace"/>
    <s v="Express Road Cargo"/>
    <x v="0"/>
    <x v="3"/>
    <s v="Low"/>
    <s v="Pinot Noir"/>
    <x v="0"/>
    <x v="3"/>
    <s v="Gerard Bertrand Cote des Roses Rose 2014"/>
    <s v="Large Crate"/>
    <s v="Cessnock"/>
    <x v="816"/>
    <d v="2011-06-14T00:00:00"/>
    <n v="10"/>
    <n v="0.03"/>
    <n v="2.88"/>
    <n v="0.5"/>
    <n v="28.799999999999997"/>
  </r>
  <r>
    <n v="8182"/>
    <n v="86946"/>
    <s v="Sean Wallace"/>
    <s v="Express Road Cargo"/>
    <x v="0"/>
    <x v="3"/>
    <s v="Low"/>
    <s v="Merlot"/>
    <x v="0"/>
    <x v="3"/>
    <s v="Pietradolce Etna Rosato 2014"/>
    <s v="Large Crate"/>
    <s v="Newcastle"/>
    <x v="1374"/>
    <d v="2013-06-13T00:00:00"/>
    <n v="4"/>
    <n v="0.1"/>
    <n v="4.9800000000000004"/>
    <n v="5.49"/>
    <n v="19.920000000000002"/>
  </r>
  <r>
    <n v="8183"/>
    <n v="86240"/>
    <s v="Jeffrey Burton"/>
    <s v="Express Road Cargo"/>
    <x v="0"/>
    <x v="3"/>
    <s v="High"/>
    <s v="Shiraz"/>
    <x v="0"/>
    <x v="3"/>
    <s v="Lucien Albrecht Cremant d'Alsace Brut"/>
    <s v="Full Container"/>
    <s v="Goulburn"/>
    <x v="1061"/>
    <d v="2013-01-10T00:00:00"/>
    <n v="13"/>
    <n v="0.1"/>
    <n v="2.62"/>
    <n v="0.8"/>
    <n v="34.06"/>
  </r>
  <r>
    <n v="8184"/>
    <n v="86240"/>
    <s v="Jeffrey Burton"/>
    <s v="Express Road Cargo"/>
    <x v="0"/>
    <x v="3"/>
    <s v="High"/>
    <s v="Sangiovese"/>
    <x v="0"/>
    <x v="3"/>
    <s v="Langlois Chateau Cremant de Loire Brut"/>
    <s v="Large Crate"/>
    <s v="Queanbeyan"/>
    <x v="1061"/>
    <d v="2013-01-11T00:00:00"/>
    <n v="1"/>
    <n v="0.05"/>
    <n v="16.739999999999998"/>
    <n v="7.04"/>
    <n v="16.739999999999998"/>
  </r>
  <r>
    <n v="8185"/>
    <n v="90220"/>
    <s v="Earl Wilson"/>
    <s v="Express Road Cargo"/>
    <x v="1"/>
    <x v="1"/>
    <s v="Medium"/>
    <s v="Reisling"/>
    <x v="0"/>
    <x v="3"/>
    <s v="Grgich Hills Chardonnay 2012"/>
    <s v="Standard Size Crate"/>
    <s v="Burnie"/>
    <x v="642"/>
    <d v="2011-12-02T00:00:00"/>
    <n v="19"/>
    <n v="0.01"/>
    <n v="8.33"/>
    <n v="1.99"/>
    <n v="158.27000000000001"/>
  </r>
  <r>
    <n v="8186"/>
    <n v="90547"/>
    <s v="Brandon Hicks"/>
    <s v="Express Road Cargo"/>
    <x v="2"/>
    <x v="1"/>
    <s v="Not Specified"/>
    <s v="Grenache Rose"/>
    <x v="0"/>
    <x v="3"/>
    <s v="Domaine Lafage Miraflors Rose 2013"/>
    <s v="Mini Crate"/>
    <s v="Port Adelaide"/>
    <x v="1186"/>
    <d v="2012-02-12T00:00:00"/>
    <n v="12"/>
    <n v="7.0000000000000007E-2"/>
    <n v="19.989999999999998"/>
    <n v="11.17"/>
    <n v="239.88"/>
  </r>
  <r>
    <n v="8187"/>
    <n v="91374"/>
    <s v="Nicholas Reid"/>
    <s v="Road Cargo"/>
    <x v="0"/>
    <x v="1"/>
    <s v="Medium"/>
    <s v="Pinot Noir"/>
    <x v="0"/>
    <x v="3"/>
    <s v="Chateau d'Esclans Garrus Rose 2013"/>
    <s v="Standard Size Crate"/>
    <s v="Mount Gambier"/>
    <x v="119"/>
    <d v="2012-06-24T00:00:00"/>
    <n v="6"/>
    <n v="0.08"/>
    <n v="28.15"/>
    <n v="8.99"/>
    <n v="168.89999999999998"/>
  </r>
  <r>
    <n v="8188"/>
    <n v="86096"/>
    <s v="Joshua Nichols"/>
    <s v="Express Road Cargo"/>
    <x v="0"/>
    <x v="1"/>
    <s v="Low"/>
    <s v="Shiraz"/>
    <x v="0"/>
    <x v="3"/>
    <s v="Pietradolce Etna Rosato 2014"/>
    <s v="Large Crate"/>
    <s v="Devonport"/>
    <x v="1232"/>
    <d v="2012-12-26T00:00:00"/>
    <n v="2"/>
    <n v="0.01"/>
    <n v="4.9800000000000004"/>
    <n v="7.44"/>
    <n v="9.9600000000000009"/>
  </r>
  <r>
    <n v="8189"/>
    <n v="86096"/>
    <s v="Joshua Nichols"/>
    <s v="Road Cargo"/>
    <x v="1"/>
    <x v="1"/>
    <s v="Low"/>
    <s v="Pinot Gris"/>
    <x v="0"/>
    <x v="3"/>
    <s v="Lincourt Courtney's Chardonnay 2012"/>
    <s v="Large Crate"/>
    <s v="Launceston"/>
    <x v="1232"/>
    <d v="2012-12-17T00:00:00"/>
    <n v="4"/>
    <n v="0.01"/>
    <n v="65.989999999999995"/>
    <n v="3.9"/>
    <n v="263.95999999999998"/>
  </r>
  <r>
    <n v="8190"/>
    <n v="87150"/>
    <s v="Carl Myers"/>
    <s v="Express Road Cargo"/>
    <x v="0"/>
    <x v="3"/>
    <s v="High"/>
    <s v="Cabernet Sauvignon"/>
    <x v="0"/>
    <x v="3"/>
    <s v="Lucien Albrecht Cremant d'Alsace Brut Rose"/>
    <s v="Large Crate"/>
    <s v="Albury"/>
    <x v="1281"/>
    <d v="2011-05-03T00:00:00"/>
    <n v="11"/>
    <n v="0.03"/>
    <n v="50.98"/>
    <n v="13.66"/>
    <n v="560.78"/>
  </r>
  <r>
    <n v="8191"/>
    <n v="90294"/>
    <s v="Annie Boyd"/>
    <s v="Express Road Cargo"/>
    <x v="2"/>
    <x v="2"/>
    <s v="Critical"/>
    <s v="Grenache Rose"/>
    <x v="0"/>
    <x v="3"/>
    <s v="Chateau de Campuget Costieres de Nimes Tradition Rose 2015"/>
    <s v="Loose Wrap"/>
    <s v="Rockingham"/>
    <x v="738"/>
    <d v="2013-03-05T00:00:00"/>
    <n v="11"/>
    <n v="0.04"/>
    <n v="110.98"/>
    <n v="13.99"/>
    <n v="1220.78"/>
  </r>
  <r>
    <n v="8192"/>
    <n v="90294"/>
    <s v="Annie Boyd"/>
    <s v="Express Road Cargo"/>
    <x v="0"/>
    <x v="2"/>
    <s v="Critical"/>
    <s v="Sangiovese"/>
    <x v="0"/>
    <x v="3"/>
    <s v="Bertani Bertarose 2014"/>
    <s v="Large Crate"/>
    <s v="Albany"/>
    <x v="738"/>
    <d v="2013-03-05T00:00:00"/>
    <n v="1"/>
    <n v="0"/>
    <n v="4.9800000000000004"/>
    <n v="7.54"/>
    <n v="4.9800000000000004"/>
  </r>
  <r>
    <n v="8193"/>
    <n v="90294"/>
    <s v="Annie Boyd"/>
    <s v="Express Road Cargo"/>
    <x v="0"/>
    <x v="2"/>
    <s v="Critical"/>
    <s v="Malbec"/>
    <x v="0"/>
    <x v="3"/>
    <s v="Dopff &amp; Irion Cremant Rose Brut"/>
    <s v="Full Container"/>
    <s v="Albany"/>
    <x v="738"/>
    <d v="2013-03-03T00:00:00"/>
    <n v="6"/>
    <n v="0.09"/>
    <n v="1.81"/>
    <n v="1.56"/>
    <n v="10.86"/>
  </r>
  <r>
    <n v="8194"/>
    <n v="88007"/>
    <s v="John Perry"/>
    <s v="Express Road Cargo"/>
    <x v="0"/>
    <x v="2"/>
    <s v="Low"/>
    <s v="Shiraz"/>
    <x v="0"/>
    <x v="3"/>
    <s v="Pierre Sparr Cremant d'Alsace Reserve Brut Rose"/>
    <s v="Full Container"/>
    <s v="Rockingham"/>
    <x v="994"/>
    <d v="2012-07-08T00:00:00"/>
    <n v="10"/>
    <n v="0.01"/>
    <n v="8.56"/>
    <n v="5.16"/>
    <n v="85.600000000000009"/>
  </r>
  <r>
    <n v="8195"/>
    <n v="85995"/>
    <s v="Joseph Ford"/>
    <s v="Express Road Cargo"/>
    <x v="1"/>
    <x v="1"/>
    <s v="Critical"/>
    <s v="Reisling"/>
    <x v="0"/>
    <x v="3"/>
    <s v="Mercer Canyons Chardonnay 2013"/>
    <s v="Loose Wrap"/>
    <s v="Mount Gambier"/>
    <x v="349"/>
    <d v="2012-08-05T00:00:00"/>
    <n v="21"/>
    <n v="0.06"/>
    <n v="11.99"/>
    <n v="5.99"/>
    <n v="251.79"/>
  </r>
  <r>
    <n v="8196"/>
    <n v="85919"/>
    <s v="David Wagner"/>
    <s v="Express Road Cargo"/>
    <x v="0"/>
    <x v="0"/>
    <s v="Medium"/>
    <s v="Sangiovese"/>
    <x v="0"/>
    <x v="3"/>
    <s v="Miraval Rose (1.5 Liter Magnum) 2014"/>
    <s v="Mini Crate"/>
    <s v="Maryborough"/>
    <x v="1148"/>
    <d v="2011-03-15T00:00:00"/>
    <n v="4"/>
    <n v="7.0000000000000007E-2"/>
    <n v="167.27"/>
    <n v="35"/>
    <n v="669.08"/>
  </r>
  <r>
    <n v="8197"/>
    <n v="85919"/>
    <s v="David Wagner"/>
    <s v="Road Cargo"/>
    <x v="1"/>
    <x v="0"/>
    <s v="Medium"/>
    <s v="Sauvignon Blanc"/>
    <x v="0"/>
    <x v="3"/>
    <s v="Rombauer Chardonnay 2014"/>
    <s v="Standard Size Crate"/>
    <s v="Gympie"/>
    <x v="1148"/>
    <d v="2011-03-16T00:00:00"/>
    <n v="5"/>
    <n v="0.06"/>
    <n v="20.99"/>
    <n v="0.99"/>
    <n v="104.94999999999999"/>
  </r>
  <r>
    <n v="8198"/>
    <n v="89662"/>
    <s v="Steven Gordon"/>
    <s v="Road Cargo"/>
    <x v="1"/>
    <x v="1"/>
    <s v="Critical"/>
    <s v="Chardonnay"/>
    <x v="0"/>
    <x v="3"/>
    <s v="St. Supery Sauvignon Blanc 2015"/>
    <s v="Large Crate"/>
    <s v="Port Lincoln"/>
    <x v="33"/>
    <d v="2012-11-09T00:00:00"/>
    <n v="15"/>
    <n v="0.04"/>
    <n v="19.98"/>
    <n v="4"/>
    <n v="299.7"/>
  </r>
  <r>
    <n v="8199"/>
    <n v="89662"/>
    <s v="Steven Gordon"/>
    <s v="Express Road Cargo"/>
    <x v="0"/>
    <x v="1"/>
    <s v="Critical"/>
    <s v="Sangiovese"/>
    <x v="0"/>
    <x v="3"/>
    <s v="Marques de Caceres Rioja Rosado 2014"/>
    <s v="Large Crate"/>
    <s v="Mount Barker"/>
    <x v="33"/>
    <d v="2012-11-09T00:00:00"/>
    <n v="39"/>
    <n v="0.09"/>
    <n v="34.76"/>
    <n v="8.2200000000000006"/>
    <n v="1355.6399999999999"/>
  </r>
  <r>
    <n v="8200"/>
    <n v="91256"/>
    <s v="Phyllis Woods"/>
    <s v="Express Road Cargo"/>
    <x v="1"/>
    <x v="2"/>
    <s v="Low"/>
    <s v="Reisling"/>
    <x v="0"/>
    <x v="3"/>
    <s v="Dog Point Vineyard Sauvignon Blanc 2014"/>
    <s v="Mini Crate"/>
    <s v="Perth"/>
    <x v="1395"/>
    <d v="2012-11-28T00:00:00"/>
    <n v="3"/>
    <n v="0"/>
    <n v="6783.02"/>
    <n v="24.49"/>
    <n v="20349.060000000001"/>
  </r>
  <r>
    <n v="8201"/>
    <n v="91256"/>
    <s v="Joyce Mason"/>
    <s v="Road Cargo"/>
    <x v="0"/>
    <x v="2"/>
    <s v="Low"/>
    <s v="Cabernet Sauvignon"/>
    <x v="0"/>
    <x v="3"/>
    <s v="Jean-Baptiste Adam Les Natures Cremant d'Alsace Brut"/>
    <s v="Full Container"/>
    <s v="Rockingham"/>
    <x v="1395"/>
    <d v="2012-11-29T00:00:00"/>
    <n v="29"/>
    <n v="0.02"/>
    <n v="9.27"/>
    <n v="4.3899999999999997"/>
    <n v="268.83"/>
  </r>
  <r>
    <n v="8202"/>
    <n v="91256"/>
    <s v="Joyce Mason"/>
    <s v="Express Road Cargo"/>
    <x v="0"/>
    <x v="2"/>
    <s v="Low"/>
    <s v="Cabernet Sauvignon"/>
    <x v="0"/>
    <x v="3"/>
    <s v="Francis Ford Coppola Sofia Rose 2014"/>
    <s v="Large Crate"/>
    <s v="Rockingham"/>
    <x v="1395"/>
    <d v="2012-11-29T00:00:00"/>
    <n v="10"/>
    <n v="0.03"/>
    <n v="6.68"/>
    <n v="6.15"/>
    <n v="66.8"/>
  </r>
  <r>
    <n v="8203"/>
    <n v="91256"/>
    <s v="Denise Russell"/>
    <s v="Express Road Cargo"/>
    <x v="0"/>
    <x v="2"/>
    <s v="Low"/>
    <s v="Cabernet Sauvignon"/>
    <x v="0"/>
    <x v="3"/>
    <s v="Bertani Bertarose 2014"/>
    <s v="Large Crate"/>
    <s v="Perth"/>
    <x v="1395"/>
    <d v="2012-11-30T00:00:00"/>
    <n v="11"/>
    <n v="0.1"/>
    <n v="5.78"/>
    <n v="5.67"/>
    <n v="63.580000000000005"/>
  </r>
  <r>
    <n v="8204"/>
    <n v="85841"/>
    <s v="Billy Webb"/>
    <s v="Air Cargo"/>
    <x v="0"/>
    <x v="0"/>
    <s v="Medium"/>
    <s v="Malbec"/>
    <x v="0"/>
    <x v="3"/>
    <s v="Domaine Lafage Miraflors Rose 2013"/>
    <s v="Extra Large Crate"/>
    <s v="Darwin"/>
    <x v="75"/>
    <d v="2013-03-28T00:00:00"/>
    <n v="2"/>
    <n v="0.05"/>
    <n v="68.81"/>
    <n v="60"/>
    <n v="137.62"/>
  </r>
  <r>
    <n v="8205"/>
    <n v="85833"/>
    <s v="Billy Webb"/>
    <s v="Express Road Cargo"/>
    <x v="0"/>
    <x v="0"/>
    <s v="Medium"/>
    <s v="Cabernet Sauvignon"/>
    <x v="0"/>
    <x v="3"/>
    <s v="Chateau d'Esclans Garrus Rose 2013"/>
    <s v="Large Crate"/>
    <s v="Palmerston"/>
    <x v="720"/>
    <d v="2010-03-27T00:00:00"/>
    <n v="7"/>
    <n v="0.09"/>
    <n v="20.89"/>
    <n v="11.52"/>
    <n v="146.23000000000002"/>
  </r>
  <r>
    <n v="8206"/>
    <n v="91234"/>
    <s v="Steve Hunt"/>
    <s v="Road Cargo"/>
    <x v="0"/>
    <x v="2"/>
    <s v="High"/>
    <s v="Malbec"/>
    <x v="0"/>
    <x v="3"/>
    <s v="Schramsberg Cremant Demi-Sec 2011"/>
    <s v="Standard Size Crate"/>
    <s v="Bunbury"/>
    <x v="622"/>
    <d v="2013-10-29T00:00:00"/>
    <n v="5"/>
    <n v="0.01"/>
    <n v="3.57"/>
    <n v="4.17"/>
    <n v="17.849999999999998"/>
  </r>
  <r>
    <n v="8207"/>
    <n v="86872"/>
    <s v="Mary Peterson"/>
    <s v="Express Road Cargo"/>
    <x v="0"/>
    <x v="3"/>
    <s v="High"/>
    <s v="Cabernet Sauvignon"/>
    <x v="0"/>
    <x v="3"/>
    <s v="Domaine Lafond Roc-Epine Tavel Rose 2014"/>
    <s v="Large Crate"/>
    <s v="Campbeltown"/>
    <x v="233"/>
    <d v="2012-11-02T00:00:00"/>
    <n v="18"/>
    <n v="0.04"/>
    <n v="48.04"/>
    <n v="5.79"/>
    <n v="864.72"/>
  </r>
  <r>
    <n v="8208"/>
    <n v="86872"/>
    <s v="Mary Peterson"/>
    <s v="Express Road Cargo"/>
    <x v="0"/>
    <x v="3"/>
    <s v="High"/>
    <s v="Shiraz"/>
    <x v="0"/>
    <x v="3"/>
    <s v="Roederer Estate L'Ermitage 2007"/>
    <s v="Full Container"/>
    <s v="Armidale"/>
    <x v="233"/>
    <d v="2012-10-31T00:00:00"/>
    <n v="7"/>
    <n v="0.08"/>
    <n v="2.6"/>
    <n v="2.4"/>
    <n v="18.2"/>
  </r>
  <r>
    <n v="8209"/>
    <n v="90549"/>
    <s v="Brandon Hicks"/>
    <s v="Express Road Cargo"/>
    <x v="0"/>
    <x v="1"/>
    <s v="Not Specified"/>
    <s v="Merlot"/>
    <x v="0"/>
    <x v="3"/>
    <s v="Chateau d'Esclans Garrus Rose 2013"/>
    <s v="Large Crate"/>
    <s v="Canberra"/>
    <x v="109"/>
    <d v="2013-03-29T00:00:00"/>
    <n v="9"/>
    <n v="0"/>
    <n v="6.68"/>
    <n v="6.92"/>
    <n v="60.12"/>
  </r>
  <r>
    <n v="8210"/>
    <n v="90541"/>
    <s v="Brandon Hicks"/>
    <s v="Air Cargo"/>
    <x v="2"/>
    <x v="1"/>
    <s v="Not Specified"/>
    <s v="Grenache Rose"/>
    <x v="0"/>
    <x v="3"/>
    <s v="Miraval Rose 2014"/>
    <s v="Extra Large Crate"/>
    <s v="Port Lincoln"/>
    <x v="1362"/>
    <d v="2011-03-29T00:00:00"/>
    <n v="12"/>
    <n v="0.04"/>
    <n v="85.29"/>
    <n v="60"/>
    <n v="1023.48"/>
  </r>
  <r>
    <n v="8211"/>
    <n v="89088"/>
    <s v="Kimberly Austin"/>
    <s v="Express Road Cargo"/>
    <x v="0"/>
    <x v="3"/>
    <s v="Low"/>
    <s v="Malbec"/>
    <x v="0"/>
    <x v="3"/>
    <s v="Lucien Albrecht Cremant d'Alsace Brut"/>
    <s v="Standard Size Crate"/>
    <s v="Orange"/>
    <x v="365"/>
    <d v="2013-03-13T00:00:00"/>
    <n v="9"/>
    <n v="0.09"/>
    <n v="25.98"/>
    <n v="4.08"/>
    <n v="233.82"/>
  </r>
  <r>
    <n v="8212"/>
    <n v="87558"/>
    <s v="Carlos Hicks"/>
    <s v="Air Cargo"/>
    <x v="2"/>
    <x v="1"/>
    <s v="Critical"/>
    <s v="Cremant"/>
    <x v="0"/>
    <x v="3"/>
    <s v="Orin Swift Cellars Fragile Rose 2014"/>
    <s v="Extra Large Crate"/>
    <s v="Canberra"/>
    <x v="1396"/>
    <d v="2011-10-18T00:00:00"/>
    <n v="22"/>
    <n v="0.01"/>
    <n v="110.98"/>
    <n v="30"/>
    <n v="2441.56"/>
  </r>
  <r>
    <n v="8213"/>
    <n v="91380"/>
    <s v="Brandon Cox"/>
    <s v="Express Road Cargo"/>
    <x v="0"/>
    <x v="1"/>
    <s v="Neutral"/>
    <s v="Sangiovese"/>
    <x v="0"/>
    <x v="3"/>
    <s v="Louis Roederer Cristal Brut with Gift Box 2007"/>
    <s v="Full Container"/>
    <s v="Wodonga"/>
    <x v="1021"/>
    <d v="2013-09-03T00:00:00"/>
    <n v="24"/>
    <n v="0.03"/>
    <n v="2.21"/>
    <n v="1"/>
    <n v="53.04"/>
  </r>
  <r>
    <n v="8214"/>
    <n v="91380"/>
    <s v="Brandon Cox"/>
    <s v="Express Road Cargo"/>
    <x v="0"/>
    <x v="1"/>
    <s v="Neutral"/>
    <s v="Pinot Noir"/>
    <x v="0"/>
    <x v="3"/>
    <s v="Lucien Albrecht Cremant d'Alsace Brut"/>
    <s v="Large Crate"/>
    <s v="Wodonga"/>
    <x v="1021"/>
    <d v="2013-09-03T00:00:00"/>
    <n v="3"/>
    <n v="0.09"/>
    <n v="165.2"/>
    <n v="19.989999999999998"/>
    <n v="495.59999999999997"/>
  </r>
  <r>
    <n v="8215"/>
    <n v="91380"/>
    <s v="Larry Fields"/>
    <s v="Express Road Cargo"/>
    <x v="0"/>
    <x v="1"/>
    <s v="Neutral"/>
    <s v="Malbec"/>
    <x v="0"/>
    <x v="3"/>
    <s v="Domaine Lafond Roc-Epine Tavel Rose 2014"/>
    <s v="Large Crate"/>
    <s v="Benalla"/>
    <x v="1021"/>
    <d v="2013-09-04T00:00:00"/>
    <n v="1"/>
    <n v="7.0000000000000007E-2"/>
    <n v="3.89"/>
    <n v="7.01"/>
    <n v="3.89"/>
  </r>
  <r>
    <n v="8216"/>
    <n v="91376"/>
    <s v="Larry Fields"/>
    <s v="Air Cargo"/>
    <x v="2"/>
    <x v="1"/>
    <s v="Neutral"/>
    <s v="Cremant"/>
    <x v="0"/>
    <x v="3"/>
    <s v="Francis Ford Coppola Sofia Rose 2014"/>
    <s v="Extra Large Crate"/>
    <s v="Benalla"/>
    <x v="1397"/>
    <d v="2010-09-03T00:00:00"/>
    <n v="14"/>
    <n v="0.06"/>
    <n v="355.98"/>
    <n v="58.92"/>
    <n v="4983.72"/>
  </r>
  <r>
    <n v="8217"/>
    <n v="88154"/>
    <s v="Mark Stevens"/>
    <s v="Express Road Cargo"/>
    <x v="0"/>
    <x v="2"/>
    <s v="Medium"/>
    <s v="Zinfandel"/>
    <x v="0"/>
    <x v="3"/>
    <s v="Langlois Chateau Cremant de Loire Brut"/>
    <s v="Large Crate"/>
    <s v="Geraldton"/>
    <x v="278"/>
    <d v="2013-03-09T00:00:00"/>
    <n v="3"/>
    <n v="0.03"/>
    <n v="13.48"/>
    <n v="4.51"/>
    <n v="40.44"/>
  </r>
  <r>
    <n v="8218"/>
    <n v="91480"/>
    <s v="Victor Hawkins"/>
    <s v="Express Road Cargo"/>
    <x v="2"/>
    <x v="0"/>
    <s v="Critical"/>
    <s v="Champagne"/>
    <x v="0"/>
    <x v="3"/>
    <s v="Domaine Lafage Miraflors Rose 2013"/>
    <s v="Large Crate"/>
    <s v="Gold Coast"/>
    <x v="1031"/>
    <d v="2010-01-13T00:00:00"/>
    <n v="4"/>
    <n v="0.06"/>
    <n v="2.08"/>
    <n v="5.33"/>
    <n v="8.32"/>
  </r>
  <r>
    <n v="8219"/>
    <n v="88287"/>
    <s v="Jerry Hanson"/>
    <s v="Express Road Cargo"/>
    <x v="1"/>
    <x v="1"/>
    <s v="Low"/>
    <s v="Pinot Gris"/>
    <x v="0"/>
    <x v="3"/>
    <s v="Robert Oatley Signature Chardonnay 2013"/>
    <s v="Large Crate"/>
    <s v="Launceston"/>
    <x v="1274"/>
    <d v="2013-01-08T00:00:00"/>
    <n v="12"/>
    <n v="0.03"/>
    <n v="49.99"/>
    <n v="19.989999999999998"/>
    <n v="599.88"/>
  </r>
  <r>
    <n v="8220"/>
    <n v="88287"/>
    <s v="Jerry Hanson"/>
    <s v="Express Road Cargo"/>
    <x v="0"/>
    <x v="1"/>
    <s v="Low"/>
    <s v="Shiraz"/>
    <x v="0"/>
    <x v="3"/>
    <s v="Chateau d'Esclans Garrus Rose 2013"/>
    <s v="Full Container"/>
    <s v="Hobart"/>
    <x v="1274"/>
    <d v="2013-01-06T00:00:00"/>
    <n v="14"/>
    <n v="0.08"/>
    <n v="3.98"/>
    <n v="2.97"/>
    <n v="55.72"/>
  </r>
  <r>
    <n v="8221"/>
    <n v="91411"/>
    <s v="Bruce Myers"/>
    <s v="Express Road Cargo"/>
    <x v="0"/>
    <x v="3"/>
    <s v="High"/>
    <s v="Shiraz"/>
    <x v="0"/>
    <x v="3"/>
    <s v="Sutter Home Pink Moscato"/>
    <s v="Large Crate"/>
    <s v="Liverpool"/>
    <x v="1390"/>
    <d v="2012-06-03T00:00:00"/>
    <n v="10"/>
    <n v="0.08"/>
    <n v="19.98"/>
    <n v="5.97"/>
    <n v="199.8"/>
  </r>
  <r>
    <n v="8222"/>
    <n v="91411"/>
    <s v="John Berry"/>
    <s v="Air Cargo"/>
    <x v="1"/>
    <x v="3"/>
    <s v="High"/>
    <s v="Reisling"/>
    <x v="0"/>
    <x v="3"/>
    <s v="Los Vascos Sauvignon Blanc 2015"/>
    <s v="Extra Large Crate"/>
    <s v="Goulburn"/>
    <x v="1390"/>
    <d v="2012-06-03T00:00:00"/>
    <n v="18"/>
    <n v="0.08"/>
    <n v="270.97000000000003"/>
    <n v="28.06"/>
    <n v="4877.4600000000009"/>
  </r>
  <r>
    <n v="8223"/>
    <n v="91411"/>
    <s v="John Berry"/>
    <s v="Express Road Cargo"/>
    <x v="0"/>
    <x v="3"/>
    <s v="High"/>
    <s v="Zinfandel"/>
    <x v="0"/>
    <x v="3"/>
    <s v="Laurent-Perrier Brut Millesime 2006"/>
    <s v="Full Container"/>
    <s v="Albury"/>
    <x v="1390"/>
    <d v="2012-06-03T00:00:00"/>
    <n v="8"/>
    <n v="0.1"/>
    <n v="2.94"/>
    <n v="0.96"/>
    <n v="23.52"/>
  </r>
  <r>
    <n v="8224"/>
    <n v="91410"/>
    <s v="John Berry"/>
    <s v="Road Cargo"/>
    <x v="0"/>
    <x v="3"/>
    <s v="Not Specified"/>
    <s v="Sangiovese"/>
    <x v="0"/>
    <x v="3"/>
    <s v="Louis Roederer Cristal Brut with Gift Box 2007"/>
    <s v="Large Crate"/>
    <s v="Campbeltown"/>
    <x v="980"/>
    <d v="2012-04-11T00:00:00"/>
    <n v="10"/>
    <n v="0.03"/>
    <n v="4.9800000000000004"/>
    <n v="0.49"/>
    <n v="49.800000000000004"/>
  </r>
  <r>
    <n v="8225"/>
    <n v="91410"/>
    <s v="John Berry"/>
    <s v="Road Cargo"/>
    <x v="0"/>
    <x v="3"/>
    <s v="Not Specified"/>
    <s v="Pinot Noir"/>
    <x v="0"/>
    <x v="4"/>
    <s v="Domaine Lafond Roc-Epine Tavel Rose 2014"/>
    <s v="Large Crate"/>
    <s v="Dubbo"/>
    <x v="980"/>
    <d v="2012-04-10T00:00:00"/>
    <n v="11"/>
    <n v="7.0000000000000007E-2"/>
    <n v="140.85"/>
    <n v="19.989999999999998"/>
    <n v="1549.35"/>
  </r>
  <r>
    <n v="8226"/>
    <n v="90052"/>
    <s v="Antonio Hall"/>
    <s v="Express Road Cargo"/>
    <x v="0"/>
    <x v="3"/>
    <s v="Low"/>
    <s v="Sangiovese"/>
    <x v="0"/>
    <x v="4"/>
    <s v="Schramsberg Cremant Demi-Sec 2011"/>
    <s v="Large Crate"/>
    <s v="Sydney"/>
    <x v="443"/>
    <d v="2012-09-13T00:00:00"/>
    <n v="20"/>
    <n v="0.01"/>
    <n v="5.58"/>
    <n v="5.3"/>
    <n v="111.6"/>
  </r>
  <r>
    <n v="8227"/>
    <n v="89321"/>
    <s v="Philip Carr"/>
    <s v="Express Road Cargo"/>
    <x v="0"/>
    <x v="1"/>
    <s v="High"/>
    <s v="Cabernet Sauvignon"/>
    <x v="0"/>
    <x v="4"/>
    <s v="Chateau D'Aqueria Tavel Rose 2013"/>
    <s v="Full Container"/>
    <s v="Hamilton"/>
    <x v="1247"/>
    <d v="2012-03-20T00:00:00"/>
    <n v="10"/>
    <n v="0.02"/>
    <n v="3.74"/>
    <n v="0.94"/>
    <n v="37.400000000000006"/>
  </r>
  <r>
    <n v="8228"/>
    <n v="88798"/>
    <s v="Andrew Henry"/>
    <s v="Express Road Cargo"/>
    <x v="0"/>
    <x v="1"/>
    <s v="Not Specified"/>
    <s v="Shiraz"/>
    <x v="0"/>
    <x v="4"/>
    <s v="Lucien Albrecht Cremant d'Alsace Brut Rose"/>
    <s v="Large Crate"/>
    <s v="Mount Barker"/>
    <x v="977"/>
    <d v="2010-09-06T00:00:00"/>
    <n v="15"/>
    <n v="0.03"/>
    <n v="5.78"/>
    <n v="5.37"/>
    <n v="86.7"/>
  </r>
  <r>
    <n v="8229"/>
    <n v="91120"/>
    <s v="Clarence Pierce"/>
    <s v="Express Road Cargo"/>
    <x v="0"/>
    <x v="1"/>
    <s v="Medium"/>
    <s v="Sangiovese"/>
    <x v="0"/>
    <x v="4"/>
    <s v="Sutter Home Pink Moscato"/>
    <s v="Large Crate"/>
    <s v="Melton"/>
    <x v="1381"/>
    <d v="2013-07-06T00:00:00"/>
    <n v="1"/>
    <n v="0.02"/>
    <n v="3.69"/>
    <n v="0.5"/>
    <n v="3.69"/>
  </r>
  <r>
    <n v="8230"/>
    <n v="90719"/>
    <s v="Peter Fox"/>
    <s v="Express Road Cargo"/>
    <x v="0"/>
    <x v="1"/>
    <s v="Medium"/>
    <s v="Sangiovese"/>
    <x v="0"/>
    <x v="4"/>
    <s v="Barnard Griffin Rose of Sangiovese 2014"/>
    <s v="Large Crate"/>
    <s v="Canberra"/>
    <x v="927"/>
    <d v="2012-02-20T00:00:00"/>
    <n v="1"/>
    <n v="0.08"/>
    <n v="896.99"/>
    <n v="19.989999999999998"/>
    <n v="896.99"/>
  </r>
  <r>
    <n v="8231"/>
    <n v="90719"/>
    <s v="Peter Fox"/>
    <s v="Express Road Cargo"/>
    <x v="1"/>
    <x v="1"/>
    <s v="Medium"/>
    <s v="Chardonnay"/>
    <x v="0"/>
    <x v="4"/>
    <s v="Dog Point Vineyard Sauvignon Blanc 2014"/>
    <s v="Large Crate"/>
    <s v="Canberra"/>
    <x v="927"/>
    <d v="2012-02-21T00:00:00"/>
    <n v="4"/>
    <n v="0.06"/>
    <n v="100.97"/>
    <n v="7.18"/>
    <n v="403.88"/>
  </r>
  <r>
    <n v="8232"/>
    <n v="91317"/>
    <s v="Chris Edwards"/>
    <s v="Air Cargo"/>
    <x v="0"/>
    <x v="3"/>
    <s v="Low"/>
    <s v="Cabernet Sauvignon"/>
    <x v="0"/>
    <x v="4"/>
    <s v="Chateau de Campuget Costieres de Nimes Tradition Rose 2015"/>
    <s v="Extra Large Crate"/>
    <s v="Tamworth"/>
    <x v="166"/>
    <d v="2011-07-26T00:00:00"/>
    <n v="8"/>
    <n v="0.04"/>
    <n v="68.81"/>
    <n v="60"/>
    <n v="550.48"/>
  </r>
  <r>
    <n v="8233"/>
    <n v="91317"/>
    <s v="Chris Edwards"/>
    <s v="Express Road Cargo"/>
    <x v="0"/>
    <x v="3"/>
    <s v="Low"/>
    <s v="Shiraz"/>
    <x v="0"/>
    <x v="4"/>
    <s v="Chateau d'Esclans Whispering Angel Rose 2014"/>
    <s v="Large Crate"/>
    <s v="Wagga Wagga"/>
    <x v="166"/>
    <d v="2011-07-31T00:00:00"/>
    <n v="3"/>
    <n v="0.09"/>
    <n v="3.15"/>
    <n v="0.5"/>
    <n v="9.4499999999999993"/>
  </r>
  <r>
    <n v="8234"/>
    <n v="91317"/>
    <s v="Chris Edwards"/>
    <s v="Road Cargo"/>
    <x v="0"/>
    <x v="3"/>
    <s v="Low"/>
    <s v="Shiraz"/>
    <x v="0"/>
    <x v="4"/>
    <s v="Bollinger Brut Special Cuvee"/>
    <s v="Full Container"/>
    <s v="Dubbo"/>
    <x v="166"/>
    <d v="2011-07-24T00:00:00"/>
    <n v="13"/>
    <n v="0.05"/>
    <n v="4.2"/>
    <n v="2.2599999999999998"/>
    <n v="54.6"/>
  </r>
  <r>
    <n v="8235"/>
    <n v="91317"/>
    <s v="Christopher Fisher"/>
    <s v="Road Cargo"/>
    <x v="0"/>
    <x v="0"/>
    <s v="Low"/>
    <s v="Pinot Noir"/>
    <x v="0"/>
    <x v="4"/>
    <s v="Miraval Rose 2014"/>
    <s v="Large Crate"/>
    <s v="Palmerston"/>
    <x v="166"/>
    <d v="2011-07-31T00:00:00"/>
    <n v="13"/>
    <n v="0.01"/>
    <n v="8.0399999999999991"/>
    <n v="8.94"/>
    <n v="104.51999999999998"/>
  </r>
  <r>
    <n v="8236"/>
    <n v="90066"/>
    <s v="Alan Johnson"/>
    <s v="Express Road Cargo"/>
    <x v="0"/>
    <x v="3"/>
    <s v="Medium"/>
    <s v="Pinot Noir"/>
    <x v="0"/>
    <x v="4"/>
    <s v="Schramsberg Cremant Demi-Sec 2011"/>
    <s v="Large Crate"/>
    <s v="Blue Mountains"/>
    <x v="1398"/>
    <d v="2012-11-13T00:00:00"/>
    <n v="11"/>
    <n v="0.05"/>
    <n v="48.04"/>
    <n v="5.79"/>
    <n v="528.43999999999994"/>
  </r>
  <r>
    <n v="8237"/>
    <n v="90066"/>
    <s v="Anna Jenkins"/>
    <s v="Air Cargo"/>
    <x v="2"/>
    <x v="1"/>
    <s v="Medium"/>
    <s v="Grenache Rose"/>
    <x v="0"/>
    <x v="4"/>
    <s v="Locations by Dave Phinney F Rose&quot;"/>
    <s v="Small Crate"/>
    <s v="Hamilton"/>
    <x v="1398"/>
    <d v="2012-11-13T00:00:00"/>
    <n v="9"/>
    <n v="0.01"/>
    <n v="179.29"/>
    <n v="29.21"/>
    <n v="1613.61"/>
  </r>
  <r>
    <n v="8238"/>
    <n v="90066"/>
    <s v="Joyce Harrison"/>
    <s v="Air Cargo"/>
    <x v="2"/>
    <x v="1"/>
    <s v="Medium"/>
    <s v="Sangiovese Rose"/>
    <x v="0"/>
    <x v="4"/>
    <s v="Barnard Griffin Rose of Sangiovese 2014"/>
    <s v="Small Crate"/>
    <s v="Canberra"/>
    <x v="1398"/>
    <d v="2012-11-13T00:00:00"/>
    <n v="40"/>
    <n v="0"/>
    <n v="70.89"/>
    <n v="89.3"/>
    <n v="2835.6"/>
  </r>
  <r>
    <n v="8239"/>
    <n v="86948"/>
    <s v="Sean Wallace"/>
    <s v="Express Road Cargo"/>
    <x v="0"/>
    <x v="3"/>
    <s v="Not Specified"/>
    <s v="Cabernet Sauvignon"/>
    <x v="0"/>
    <x v="4"/>
    <s v="Louis Roederer Cristal Brut 2006"/>
    <s v="Mini Crate"/>
    <s v="Albury"/>
    <x v="810"/>
    <d v="2013-12-23T00:00:00"/>
    <n v="7"/>
    <n v="7.0000000000000007E-2"/>
    <n v="110.98"/>
    <n v="35"/>
    <n v="776.86"/>
  </r>
  <r>
    <n v="8240"/>
    <n v="88166"/>
    <s v="Bruce Hawkins"/>
    <s v="Express Road Cargo"/>
    <x v="0"/>
    <x v="1"/>
    <s v="Critical"/>
    <s v="Malbec"/>
    <x v="0"/>
    <x v="4"/>
    <s v="Francis Ford Coppola Sofia Rose 2014"/>
    <s v="Large Crate"/>
    <s v="Canberra"/>
    <x v="65"/>
    <d v="2011-09-26T00:00:00"/>
    <n v="6"/>
    <n v="0.04"/>
    <n v="7.84"/>
    <n v="4.71"/>
    <n v="47.04"/>
  </r>
  <r>
    <n v="8241"/>
    <n v="90480"/>
    <s v="Adam Clark"/>
    <s v="Express Road Cargo"/>
    <x v="0"/>
    <x v="1"/>
    <s v="Low"/>
    <s v="Merlot"/>
    <x v="0"/>
    <x v="4"/>
    <s v="Sutter Home White Zinfandel"/>
    <s v="Large Crate"/>
    <s v="Adelaide"/>
    <x v="777"/>
    <d v="2010-06-02T00:00:00"/>
    <n v="13"/>
    <n v="0.01"/>
    <n v="5.94"/>
    <n v="9.92"/>
    <n v="77.22"/>
  </r>
  <r>
    <n v="8242"/>
    <n v="90480"/>
    <s v="Adam Clark"/>
    <s v="Express Road Cargo"/>
    <x v="1"/>
    <x v="1"/>
    <s v="Low"/>
    <s v="Sauvignon Blanc"/>
    <x v="0"/>
    <x v="4"/>
    <s v="Leeuwin Estate Art Series Chardonnay 2012"/>
    <s v="Large Crate"/>
    <s v="Canberra"/>
    <x v="777"/>
    <d v="2010-05-26T00:00:00"/>
    <n v="8"/>
    <n v="0.02"/>
    <n v="125.99"/>
    <n v="3"/>
    <n v="1007.92"/>
  </r>
  <r>
    <n v="8243"/>
    <n v="89720"/>
    <s v="Kathleen Morrison"/>
    <s v="Express Road Cargo"/>
    <x v="0"/>
    <x v="0"/>
    <s v="Low"/>
    <s v="Cabernet Sauvignon"/>
    <x v="0"/>
    <x v="4"/>
    <s v="Veuve Clicquot Brut Yellow Label"/>
    <s v="Large Crate"/>
    <s v="Gympie"/>
    <x v="1251"/>
    <d v="2012-12-03T00:00:00"/>
    <n v="1"/>
    <n v="0.02"/>
    <n v="48.91"/>
    <n v="5.81"/>
    <n v="48.91"/>
  </r>
  <r>
    <n v="8244"/>
    <n v="89720"/>
    <s v="Kathleen Morrison"/>
    <s v="Express Road Cargo"/>
    <x v="0"/>
    <x v="0"/>
    <s v="Low"/>
    <s v="Cabernet Sauvignon"/>
    <x v="0"/>
    <x v="4"/>
    <s v="Roederer Estate Brut"/>
    <s v="Mini Crate"/>
    <s v="Mackay"/>
    <x v="1251"/>
    <d v="2012-12-02T00:00:00"/>
    <n v="3"/>
    <n v="7.0000000000000007E-2"/>
    <n v="101.41"/>
    <n v="35"/>
    <n v="304.23"/>
  </r>
  <r>
    <n v="8245"/>
    <n v="90950"/>
    <s v="Raymond Daniels"/>
    <s v="Express Road Cargo"/>
    <x v="2"/>
    <x v="3"/>
    <s v="Medium"/>
    <s v="Grenache Rose"/>
    <x v="0"/>
    <x v="4"/>
    <s v="Locations by Dave Phinney F Rose&quot;"/>
    <s v="Mini Crate"/>
    <s v="Blue Mountains"/>
    <x v="1192"/>
    <d v="2013-04-24T00:00:00"/>
    <n v="3"/>
    <n v="0.09"/>
    <n v="238.4"/>
    <n v="24.49"/>
    <n v="715.2"/>
  </r>
  <r>
    <n v="8246"/>
    <n v="90950"/>
    <s v="Raymond Daniels"/>
    <s v="Road Cargo"/>
    <x v="1"/>
    <x v="3"/>
    <s v="Medium"/>
    <s v="Reisling"/>
    <x v="0"/>
    <x v="4"/>
    <s v="Robert Oatley Sauvignon Blanc 2013"/>
    <s v="Standard Size Crate"/>
    <s v="Broken Hill"/>
    <x v="1192"/>
    <d v="2013-04-25T00:00:00"/>
    <n v="3"/>
    <n v="0"/>
    <n v="85.99"/>
    <n v="1.25"/>
    <n v="257.96999999999997"/>
  </r>
  <r>
    <n v="8247"/>
    <n v="90950"/>
    <s v="Russell Powell"/>
    <s v="Express Road Cargo"/>
    <x v="1"/>
    <x v="3"/>
    <s v="Medium"/>
    <s v="Pinot Gris"/>
    <x v="0"/>
    <x v="4"/>
    <s v="Hewitson LuLu Sauvignon Blanc 2014"/>
    <s v="Large Crate"/>
    <s v="Armidale"/>
    <x v="1192"/>
    <d v="2013-04-26T00:00:00"/>
    <n v="9"/>
    <n v="0.06"/>
    <n v="155.99"/>
    <n v="3.9"/>
    <n v="1403.91"/>
  </r>
  <r>
    <n v="8248"/>
    <n v="86752"/>
    <s v="Gerald Bryant"/>
    <s v="Express Road Cargo"/>
    <x v="0"/>
    <x v="3"/>
    <s v="High"/>
    <s v="Merlot"/>
    <x v="0"/>
    <x v="4"/>
    <s v="Moet &amp; Chandon Imperial"/>
    <s v="Full Container"/>
    <s v="Grafton"/>
    <x v="1393"/>
    <d v="2010-05-06T00:00:00"/>
    <n v="11"/>
    <n v="0.04"/>
    <n v="9.11"/>
    <n v="2.15"/>
    <n v="100.21"/>
  </r>
  <r>
    <n v="8249"/>
    <n v="89358"/>
    <s v="Billy Mcdonald"/>
    <s v="Express Road Cargo"/>
    <x v="1"/>
    <x v="3"/>
    <s v="Critical"/>
    <s v="Pinot Gris"/>
    <x v="0"/>
    <x v="4"/>
    <s v="Robert Oatley Sauvignon Blanc 2013"/>
    <s v="Standard Size Crate"/>
    <s v="Wagga Wagga"/>
    <x v="1040"/>
    <d v="2013-03-07T00:00:00"/>
    <n v="1"/>
    <n v="0.1"/>
    <n v="55.99"/>
    <n v="5"/>
    <n v="55.99"/>
  </r>
  <r>
    <n v="8250"/>
    <n v="86380"/>
    <s v="Jason Perkins"/>
    <s v="Express Road Cargo"/>
    <x v="2"/>
    <x v="1"/>
    <s v="Not Specified"/>
    <s v="Grenache Rose"/>
    <x v="0"/>
    <x v="4"/>
    <s v="Domaine Lafond Roc-Epine Tavel Rose 2014"/>
    <s v="Large Crate"/>
    <s v="Canberra"/>
    <x v="201"/>
    <d v="2013-08-26T00:00:00"/>
    <n v="13"/>
    <n v="0.03"/>
    <n v="51.94"/>
    <n v="19.989999999999998"/>
    <n v="675.22"/>
  </r>
  <r>
    <n v="8251"/>
    <n v="86375"/>
    <s v="Jason Perkins"/>
    <s v="Express Road Cargo"/>
    <x v="0"/>
    <x v="1"/>
    <s v="Not Specified"/>
    <s v="Cabernet Sauvignon"/>
    <x v="0"/>
    <x v="4"/>
    <s v="Bollinger Brut Special Cuvee"/>
    <s v="Large Crate"/>
    <s v="Canberra"/>
    <x v="111"/>
    <d v="2011-08-25T00:00:00"/>
    <n v="21"/>
    <n v="0.01"/>
    <n v="19.98"/>
    <n v="8.68"/>
    <n v="419.58"/>
  </r>
  <r>
    <n v="8252"/>
    <n v="86273"/>
    <s v="Anthony Lopez"/>
    <s v="Express Road Cargo"/>
    <x v="1"/>
    <x v="1"/>
    <s v="High"/>
    <s v="Reisling"/>
    <x v="0"/>
    <x v="4"/>
    <s v="Mercer Canyons Chardonnay 2013"/>
    <s v="Standard Size Crate"/>
    <s v="Adelaide"/>
    <x v="1313"/>
    <d v="2012-09-02T00:00:00"/>
    <n v="12"/>
    <n v="0.04"/>
    <n v="8.4600000000000009"/>
    <n v="3.62"/>
    <n v="101.52000000000001"/>
  </r>
  <r>
    <n v="8253"/>
    <n v="88099"/>
    <s v="Steven Reed"/>
    <s v="Air Cargo"/>
    <x v="0"/>
    <x v="3"/>
    <s v="High"/>
    <s v="Sangiovese"/>
    <x v="0"/>
    <x v="4"/>
    <s v="Francis Ford Coppola Sofia Rose 2014"/>
    <s v="Extra Large Crate"/>
    <s v="Grafton"/>
    <x v="161"/>
    <d v="2013-02-27T00:00:00"/>
    <n v="10"/>
    <n v="0.05"/>
    <n v="294.62"/>
    <n v="42.52"/>
    <n v="2946.2"/>
  </r>
  <r>
    <n v="8254"/>
    <n v="86977"/>
    <s v="Joe Day"/>
    <s v="Express Road Cargo"/>
    <x v="1"/>
    <x v="2"/>
    <s v="Low"/>
    <s v="Chardonnay"/>
    <x v="0"/>
    <x v="4"/>
    <s v="Villa Maria Private Bin Sauvignon Blanc 2015"/>
    <s v="Large Crate"/>
    <s v="Rockingham"/>
    <x v="901"/>
    <d v="2012-05-21T00:00:00"/>
    <n v="2"/>
    <n v="0.06"/>
    <n v="125.99"/>
    <n v="5.63"/>
    <n v="251.98"/>
  </r>
  <r>
    <n v="8255"/>
    <n v="91330"/>
    <s v="Antonio Barnes"/>
    <s v="Express Road Cargo"/>
    <x v="1"/>
    <x v="0"/>
    <s v="High"/>
    <s v="Pinot Gris"/>
    <x v="0"/>
    <x v="4"/>
    <s v="Robert Oatley Signature Chardonnay 2013"/>
    <s v="Standard Size Crate"/>
    <s v="Darwin"/>
    <x v="1314"/>
    <d v="2013-10-18T00:00:00"/>
    <n v="6"/>
    <n v="0.08"/>
    <n v="5.98"/>
    <n v="4.38"/>
    <n v="35.880000000000003"/>
  </r>
  <r>
    <n v="8256"/>
    <n v="86123"/>
    <s v="Randy Ward"/>
    <s v="Express Road Cargo"/>
    <x v="0"/>
    <x v="1"/>
    <s v="High"/>
    <s v="Sangiovese"/>
    <x v="0"/>
    <x v="4"/>
    <s v="Laurent-Perrier Brut Millesime 2006"/>
    <s v="Large Crate"/>
    <s v="Devonport"/>
    <x v="1120"/>
    <d v="2010-04-25T00:00:00"/>
    <n v="3"/>
    <n v="0.04"/>
    <n v="9.06"/>
    <n v="9.86"/>
    <n v="27.18"/>
  </r>
  <r>
    <n v="8257"/>
    <n v="86123"/>
    <s v="Bruce King"/>
    <s v="Express Road Cargo"/>
    <x v="0"/>
    <x v="1"/>
    <s v="High"/>
    <s v="Shiraz"/>
    <x v="0"/>
    <x v="4"/>
    <s v="Domaine Lafage Miraflors Rose 2013"/>
    <s v="Large Crate"/>
    <s v="Launceston"/>
    <x v="1120"/>
    <d v="2010-04-25T00:00:00"/>
    <n v="3"/>
    <n v="0.04"/>
    <n v="14.27"/>
    <n v="7.27"/>
    <n v="42.81"/>
  </r>
  <r>
    <n v="8258"/>
    <n v="86131"/>
    <s v="Bruce King"/>
    <s v="Express Road Cargo"/>
    <x v="0"/>
    <x v="1"/>
    <s v="High"/>
    <s v="Pinot Noir"/>
    <x v="0"/>
    <x v="4"/>
    <s v="Gerard Bertrand Cote des Roses Rose 2014"/>
    <s v="Large Crate"/>
    <s v="Launceston"/>
    <x v="229"/>
    <d v="2013-04-27T00:00:00"/>
    <n v="7"/>
    <n v="0.03"/>
    <n v="4.91"/>
    <n v="0.5"/>
    <n v="34.370000000000005"/>
  </r>
  <r>
    <n v="8259"/>
    <n v="91586"/>
    <s v="Cheryl Shaw"/>
    <s v="Express Road Cargo"/>
    <x v="1"/>
    <x v="0"/>
    <s v="Medium"/>
    <s v="Sauvignon Blanc"/>
    <x v="0"/>
    <x v="4"/>
    <s v="Dog Point Vineyard Sauvignon Blanc 2014"/>
    <s v="Full Container"/>
    <s v="Mackay"/>
    <x v="977"/>
    <d v="2010-09-06T00:00:00"/>
    <n v="20"/>
    <n v="0.03"/>
    <n v="85.99"/>
    <n v="0.99"/>
    <n v="1719.8"/>
  </r>
  <r>
    <n v="8260"/>
    <n v="88854"/>
    <s v="Earl Howell"/>
    <s v="Express Road Cargo"/>
    <x v="0"/>
    <x v="2"/>
    <s v="High"/>
    <s v="Malbec"/>
    <x v="0"/>
    <x v="4"/>
    <s v="Orin Swift Cellars Fragile Rose 2014"/>
    <s v="Large Crate"/>
    <s v="Freemantle"/>
    <x v="930"/>
    <d v="2012-09-04T00:00:00"/>
    <n v="8"/>
    <n v="0.04"/>
    <n v="12.28"/>
    <n v="6.47"/>
    <n v="98.24"/>
  </r>
  <r>
    <n v="8261"/>
    <n v="88854"/>
    <s v="Earl Howell"/>
    <s v="Express Road Cargo"/>
    <x v="1"/>
    <x v="2"/>
    <s v="High"/>
    <s v="Reisling"/>
    <x v="0"/>
    <x v="4"/>
    <s v="Robert Oatley Signature Chardonnay 2013"/>
    <s v="Large Crate"/>
    <s v="Busseltol"/>
    <x v="930"/>
    <d v="2012-09-07T00:00:00"/>
    <n v="16"/>
    <n v="0.1"/>
    <n v="65.989999999999995"/>
    <n v="8.8000000000000007"/>
    <n v="1055.8399999999999"/>
  </r>
  <r>
    <n v="8262"/>
    <n v="86697"/>
    <s v="Jason Hill"/>
    <s v="Air Cargo"/>
    <x v="1"/>
    <x v="2"/>
    <s v="High"/>
    <s v="Sauvignon Blanc"/>
    <x v="0"/>
    <x v="4"/>
    <s v="Mercer Canyons Chardonnay 2013"/>
    <s v="Extra Large Crate"/>
    <s v="Albany"/>
    <x v="1147"/>
    <d v="2013-01-13T00:00:00"/>
    <n v="1"/>
    <n v="0.06"/>
    <n v="115.99"/>
    <n v="56.14"/>
    <n v="115.99"/>
  </r>
  <r>
    <n v="8263"/>
    <n v="86426"/>
    <s v="Gerald Holmes"/>
    <s v="Express Road Cargo"/>
    <x v="0"/>
    <x v="2"/>
    <s v="Not Specified"/>
    <s v="Pinot Noir"/>
    <x v="0"/>
    <x v="4"/>
    <s v="La Playa Estate Cabernet Sauvignon Rose 2015"/>
    <s v="Mini Crate"/>
    <s v="Mandurah"/>
    <x v="1193"/>
    <d v="2012-10-05T00:00:00"/>
    <n v="19"/>
    <n v="0.02"/>
    <n v="32.479999999999997"/>
    <n v="35"/>
    <n v="617.11999999999989"/>
  </r>
  <r>
    <n v="8264"/>
    <n v="86426"/>
    <s v="Howard Ford"/>
    <s v="Express Road Cargo"/>
    <x v="2"/>
    <x v="2"/>
    <s v="Not Specified"/>
    <s v="Cremant"/>
    <x v="0"/>
    <x v="4"/>
    <s v="Sutter Home Pink Moscato"/>
    <s v="Mini Crate"/>
    <s v="Perth"/>
    <x v="1193"/>
    <d v="2012-10-05T00:00:00"/>
    <n v="11"/>
    <n v="0.06"/>
    <n v="182.55"/>
    <n v="69"/>
    <n v="2008.0500000000002"/>
  </r>
  <r>
    <n v="8265"/>
    <n v="90106"/>
    <s v="Martin Knight"/>
    <s v="Express Road Cargo"/>
    <x v="0"/>
    <x v="3"/>
    <s v="High"/>
    <s v="Pinot Noir"/>
    <x v="0"/>
    <x v="4"/>
    <s v="Sutter Home White Zinfandel"/>
    <s v="Mini Crate"/>
    <s v="Blue Mountains"/>
    <x v="1224"/>
    <d v="2012-01-27T00:00:00"/>
    <n v="3"/>
    <n v="0.05"/>
    <n v="123.38"/>
    <n v="24.49"/>
    <n v="370.14"/>
  </r>
  <r>
    <n v="8266"/>
    <n v="90106"/>
    <s v="Martin Knight"/>
    <s v="Express Road Cargo"/>
    <x v="0"/>
    <x v="3"/>
    <s v="High"/>
    <s v="Cabernet Sauvignon"/>
    <x v="0"/>
    <x v="4"/>
    <s v="Laurent-Perrier Brut Millesime 2006"/>
    <s v="Large Crate"/>
    <s v="Tamworth"/>
    <x v="1224"/>
    <d v="2012-01-27T00:00:00"/>
    <n v="1"/>
    <n v="0.05"/>
    <n v="8.6"/>
    <n v="6.19"/>
    <n v="8.6"/>
  </r>
  <r>
    <n v="8267"/>
    <n v="88172"/>
    <s v="Bruce Hawkins"/>
    <s v="Express Road Cargo"/>
    <x v="1"/>
    <x v="1"/>
    <s v="Low"/>
    <s v="Reisling"/>
    <x v="0"/>
    <x v="4"/>
    <s v="Robert Oatley Signature Chardonnay 2013"/>
    <s v="Large Crate"/>
    <s v="Canberra"/>
    <x v="130"/>
    <d v="2013-12-22T00:00:00"/>
    <n v="6"/>
    <n v="0.1"/>
    <n v="115.99"/>
    <n v="2.5"/>
    <n v="695.93999999999994"/>
  </r>
  <r>
    <n v="8268"/>
    <n v="90437"/>
    <s v="Jacqueline Young"/>
    <s v="Air Cargo"/>
    <x v="2"/>
    <x v="1"/>
    <s v="High"/>
    <s v="Champagne"/>
    <x v="0"/>
    <x v="4"/>
    <s v="Domaine Lafond Roc-Epine Tavel Rose 2014"/>
    <s v="Small Crate"/>
    <s v="Bendigo"/>
    <x v="889"/>
    <d v="2010-06-05T00:00:00"/>
    <n v="4"/>
    <n v="0.06"/>
    <n v="218.75"/>
    <n v="69.64"/>
    <n v="875"/>
  </r>
  <r>
    <n v="8269"/>
    <n v="87961"/>
    <s v="Linda Henderson"/>
    <s v="Air Cargo"/>
    <x v="2"/>
    <x v="2"/>
    <s v="Low"/>
    <s v="Sangiovese Rose"/>
    <x v="0"/>
    <x v="4"/>
    <s v="Bertani Bertarose 2014"/>
    <s v="Small Crate"/>
    <s v="Rockingham"/>
    <x v="492"/>
    <d v="2013-02-25T00:00:00"/>
    <n v="3"/>
    <n v="0.04"/>
    <n v="212.6"/>
    <n v="110.2"/>
    <n v="637.79999999999995"/>
  </r>
  <r>
    <n v="8270"/>
    <n v="87961"/>
    <s v="Linda Henderson"/>
    <s v="Express Road Cargo"/>
    <x v="1"/>
    <x v="2"/>
    <s v="Low"/>
    <s v="Chardonnay"/>
    <x v="0"/>
    <x v="4"/>
    <s v="Robert Oatley Sauvignon Blanc 2013"/>
    <s v="Standard Size Crate"/>
    <s v="Bunbury"/>
    <x v="492"/>
    <d v="2013-02-18T00:00:00"/>
    <n v="1"/>
    <n v="0.1"/>
    <n v="55.99"/>
    <n v="5"/>
    <n v="55.99"/>
  </r>
  <r>
    <n v="8271"/>
    <n v="88655"/>
    <s v="Eugene Kim"/>
    <s v="Express Road Cargo"/>
    <x v="0"/>
    <x v="3"/>
    <s v="Medium"/>
    <s v="Pinot Noir"/>
    <x v="0"/>
    <x v="4"/>
    <s v="Gerard Bertrand Cote des Roses Rose 2014"/>
    <s v="Standard Size Crate"/>
    <s v="Campbeltown"/>
    <x v="966"/>
    <d v="2013-06-25T00:00:00"/>
    <n v="15"/>
    <n v="0.1"/>
    <n v="10.48"/>
    <n v="2.89"/>
    <n v="157.20000000000002"/>
  </r>
  <r>
    <n v="8272"/>
    <n v="88655"/>
    <s v="Tina Elliott"/>
    <s v="Express Road Cargo"/>
    <x v="2"/>
    <x v="1"/>
    <s v="Medium"/>
    <s v="Champagne"/>
    <x v="0"/>
    <x v="2"/>
    <s v="Miraval Rose 2014"/>
    <s v="Mini Crate"/>
    <s v="Ararat"/>
    <x v="966"/>
    <d v="2013-06-26T00:00:00"/>
    <n v="16"/>
    <n v="0"/>
    <n v="8.3699999999999992"/>
    <n v="10.16"/>
    <n v="133.91999999999999"/>
  </r>
  <r>
    <n v="8273"/>
    <n v="87370"/>
    <s v="Patrick Garcia"/>
    <s v="Express Road Cargo"/>
    <x v="0"/>
    <x v="1"/>
    <s v="Medium"/>
    <s v="Shiraz"/>
    <x v="0"/>
    <x v="2"/>
    <s v="Miraval Rose 2014"/>
    <s v="Large Crate"/>
    <s v="Ballarat"/>
    <x v="888"/>
    <d v="2013-04-14T00:00:00"/>
    <n v="6"/>
    <n v="0.1"/>
    <n v="2.88"/>
    <n v="0.5"/>
    <n v="17.28"/>
  </r>
  <r>
    <n v="8274"/>
    <n v="87370"/>
    <s v="Elizabeth Butler"/>
    <s v="Air Cargo"/>
    <x v="2"/>
    <x v="1"/>
    <s v="Medium"/>
    <s v="Grenache Rose"/>
    <x v="0"/>
    <x v="2"/>
    <s v="Sutter Home White Zinfandel"/>
    <s v="Small Crate"/>
    <s v="Ararat"/>
    <x v="888"/>
    <d v="2013-04-15T00:00:00"/>
    <n v="5"/>
    <n v="0.08"/>
    <n v="550.98"/>
    <n v="45.7"/>
    <n v="2754.9"/>
  </r>
  <r>
    <n v="8275"/>
    <n v="88294"/>
    <s v="Jerry Hanson"/>
    <s v="Express Road Cargo"/>
    <x v="1"/>
    <x v="1"/>
    <s v="High"/>
    <s v="Sauvignon Blanc"/>
    <x v="0"/>
    <x v="2"/>
    <s v="Villa Maria Private Bin Sauvignon Blanc 2015"/>
    <s v="Mini Crate"/>
    <s v="Devonport"/>
    <x v="1209"/>
    <d v="2013-11-30T00:00:00"/>
    <n v="26"/>
    <n v="0.03"/>
    <n v="699.99"/>
    <n v="24.49"/>
    <n v="18199.740000000002"/>
  </r>
  <r>
    <n v="8276"/>
    <n v="91224"/>
    <s v="Timothy Andrews"/>
    <s v="Express Road Cargo"/>
    <x v="1"/>
    <x v="1"/>
    <s v="Critical"/>
    <s v="Pinot Gris"/>
    <x v="0"/>
    <x v="2"/>
    <s v="Grgich Hills Chardonnay 2012"/>
    <s v="Standard Size Crate"/>
    <s v="Devonport"/>
    <x v="452"/>
    <d v="2013-08-04T00:00:00"/>
    <n v="24"/>
    <n v="0"/>
    <n v="40.98"/>
    <n v="1.99"/>
    <n v="983.52"/>
  </r>
  <r>
    <n v="8277"/>
    <n v="86073"/>
    <s v="Alan Black"/>
    <s v="Express Road Cargo"/>
    <x v="0"/>
    <x v="1"/>
    <s v="Not Specified"/>
    <s v="Pinot Noir"/>
    <x v="0"/>
    <x v="2"/>
    <s v="Langlois Chateau Cremant de Loire Brut"/>
    <s v="Large Crate"/>
    <s v="Benalla"/>
    <x v="832"/>
    <d v="2013-01-13T00:00:00"/>
    <n v="9"/>
    <n v="0.04"/>
    <n v="5.28"/>
    <n v="2.99"/>
    <n v="47.52"/>
  </r>
  <r>
    <n v="8278"/>
    <n v="86073"/>
    <s v="Alan Black"/>
    <s v="Air Cargo"/>
    <x v="1"/>
    <x v="1"/>
    <s v="Not Specified"/>
    <s v="Reisling"/>
    <x v="0"/>
    <x v="2"/>
    <s v="Dog Point Vineyard Sauvignon Blanc 2014"/>
    <s v="Small Crate"/>
    <s v="Hamilton"/>
    <x v="832"/>
    <d v="2013-01-13T00:00:00"/>
    <n v="13"/>
    <n v="0.01"/>
    <n v="517.48"/>
    <n v="16.63"/>
    <n v="6727.24"/>
  </r>
  <r>
    <n v="8279"/>
    <n v="86073"/>
    <s v="Patrick Long"/>
    <s v="Air Cargo"/>
    <x v="2"/>
    <x v="1"/>
    <s v="Not Specified"/>
    <s v="Sangiovese Rose"/>
    <x v="0"/>
    <x v="2"/>
    <s v="Marques de Caceres Rioja Rosado 2014"/>
    <s v="Small Crate"/>
    <s v="Benalla"/>
    <x v="832"/>
    <d v="2013-01-14T00:00:00"/>
    <n v="6"/>
    <n v="7.0000000000000007E-2"/>
    <n v="58.14"/>
    <n v="36.61"/>
    <n v="348.84000000000003"/>
  </r>
  <r>
    <n v="8280"/>
    <n v="86073"/>
    <s v="Patrick Long"/>
    <s v="Air Cargo"/>
    <x v="2"/>
    <x v="1"/>
    <s v="Not Specified"/>
    <s v="Cremant"/>
    <x v="0"/>
    <x v="2"/>
    <s v="Chateau de Campuget Costieres de Nimes Tradition Rose 2015"/>
    <s v="Extra Large Crate"/>
    <s v="Bendigo"/>
    <x v="832"/>
    <d v="2013-01-15T00:00:00"/>
    <n v="5"/>
    <n v="7.0000000000000007E-2"/>
    <n v="25.98"/>
    <n v="14.36"/>
    <n v="129.9"/>
  </r>
  <r>
    <n v="8281"/>
    <n v="89301"/>
    <s v="Kenneth Porter"/>
    <s v="Express Road Cargo"/>
    <x v="0"/>
    <x v="3"/>
    <s v="Not Specified"/>
    <s v="Cabernet Sauvignon"/>
    <x v="0"/>
    <x v="2"/>
    <s v="Miraval Rose (1.5 Liter Magnum) 2014"/>
    <s v="Full Container"/>
    <s v="Cessnock"/>
    <x v="835"/>
    <d v="2010-12-03T00:00:00"/>
    <n v="13"/>
    <n v="0.06"/>
    <n v="2.2799999999999998"/>
    <n v="5.2"/>
    <n v="29.639999999999997"/>
  </r>
  <r>
    <n v="8282"/>
    <n v="88055"/>
    <s v="Nicole Wright"/>
    <s v="Express Road Cargo"/>
    <x v="0"/>
    <x v="0"/>
    <s v="High"/>
    <s v="Merlot"/>
    <x v="0"/>
    <x v="2"/>
    <s v="Pierre Sparr Cremant d'Alsace Reserve Brut Rose"/>
    <s v="Large Crate"/>
    <s v="Darwin"/>
    <x v="1395"/>
    <d v="2012-11-29T00:00:00"/>
    <n v="12"/>
    <n v="0.01"/>
    <n v="8.85"/>
    <n v="5.6"/>
    <n v="106.19999999999999"/>
  </r>
  <r>
    <n v="8283"/>
    <n v="88055"/>
    <s v="Nicole Wright"/>
    <s v="Express Road Cargo"/>
    <x v="2"/>
    <x v="0"/>
    <s v="High"/>
    <s v="Cremant"/>
    <x v="0"/>
    <x v="2"/>
    <s v="Gerard Bertrand Cote des Roses Rose 2014"/>
    <s v="Large Crate"/>
    <s v="Darwin"/>
    <x v="1395"/>
    <d v="2012-11-29T00:00:00"/>
    <n v="1"/>
    <n v="0.05"/>
    <n v="7.96"/>
    <n v="4.95"/>
    <n v="7.96"/>
  </r>
  <r>
    <n v="8284"/>
    <n v="89540"/>
    <s v="Rebecca Myers"/>
    <s v="Express Road Cargo"/>
    <x v="2"/>
    <x v="3"/>
    <s v="Medium"/>
    <s v="Cremant"/>
    <x v="0"/>
    <x v="2"/>
    <s v="Miraval Rose 2014"/>
    <s v="Extra Large Crate"/>
    <s v="Grafton"/>
    <x v="758"/>
    <d v="2011-03-10T00:00:00"/>
    <n v="5"/>
    <n v="0"/>
    <n v="39.06"/>
    <n v="10.55"/>
    <n v="195.3"/>
  </r>
  <r>
    <n v="8285"/>
    <n v="87835"/>
    <s v="Peter Tucker"/>
    <s v="Express Road Cargo"/>
    <x v="0"/>
    <x v="3"/>
    <s v="Medium"/>
    <s v="Shiraz"/>
    <x v="0"/>
    <x v="2"/>
    <s v="La Playa Estate Cabernet Sauvignon Rose 2015"/>
    <s v="Standard Size Crate"/>
    <s v="Blue Mountains"/>
    <x v="1184"/>
    <d v="2011-09-12T00:00:00"/>
    <n v="4"/>
    <n v="0.03"/>
    <n v="11.97"/>
    <n v="5.81"/>
    <n v="47.88"/>
  </r>
  <r>
    <n v="8286"/>
    <n v="86596"/>
    <s v="Brandon Franklin"/>
    <s v="Express Road Cargo"/>
    <x v="1"/>
    <x v="1"/>
    <s v="Not Specified"/>
    <s v="Reisling"/>
    <x v="0"/>
    <x v="2"/>
    <s v="Villa Maria Private Bin Sauvignon Blanc 2015"/>
    <s v="Standard Size Crate"/>
    <s v="Canberra"/>
    <x v="264"/>
    <d v="2011-11-23T00:00:00"/>
    <n v="9"/>
    <n v="0.03"/>
    <n v="0.99"/>
    <n v="2.96"/>
    <n v="8.91"/>
  </r>
  <r>
    <n v="8287"/>
    <n v="86323"/>
    <s v="Teresa West"/>
    <s v="Express Road Cargo"/>
    <x v="0"/>
    <x v="1"/>
    <s v="Low"/>
    <s v="Zinfandel"/>
    <x v="0"/>
    <x v="2"/>
    <s v="Marques de Caceres Rioja Rosado 2014"/>
    <s v="Large Crate"/>
    <s v="Mount Barker"/>
    <x v="300"/>
    <d v="2013-09-07T00:00:00"/>
    <n v="7"/>
    <n v="0"/>
    <n v="4.13"/>
    <n v="5.34"/>
    <n v="28.91"/>
  </r>
  <r>
    <n v="8288"/>
    <n v="86323"/>
    <s v="Teresa West"/>
    <s v="Express Road Cargo"/>
    <x v="2"/>
    <x v="1"/>
    <s v="Low"/>
    <s v="Champagne"/>
    <x v="0"/>
    <x v="2"/>
    <s v="Belle Glos Oeil de Perdrix Pinot Noir Blanc 2014"/>
    <s v="Large Crate"/>
    <s v="Port Lincoln"/>
    <x v="300"/>
    <d v="2013-09-07T00:00:00"/>
    <n v="19"/>
    <n v="0.1"/>
    <n v="40.89"/>
    <n v="18.98"/>
    <n v="776.91"/>
  </r>
  <r>
    <n v="8289"/>
    <n v="87343"/>
    <s v="Christopher Reed"/>
    <s v="Express Road Cargo"/>
    <x v="1"/>
    <x v="3"/>
    <s v="Low"/>
    <s v="Pinot Gris"/>
    <x v="0"/>
    <x v="2"/>
    <s v="Chardonnais Napa Valley Chardonnay 2013"/>
    <s v="Large Crate"/>
    <s v="Bathurst"/>
    <x v="784"/>
    <d v="2011-03-26T00:00:00"/>
    <n v="10"/>
    <n v="0.04"/>
    <n v="99.99"/>
    <n v="19.989999999999998"/>
    <n v="999.9"/>
  </r>
  <r>
    <n v="8290"/>
    <n v="87786"/>
    <s v="Larry Smith"/>
    <s v="Road Cargo"/>
    <x v="0"/>
    <x v="3"/>
    <s v="Critical"/>
    <s v="Malbec"/>
    <x v="0"/>
    <x v="2"/>
    <s v="Bollinger Brut Special Cuvee"/>
    <s v="Full Container"/>
    <s v="Orange"/>
    <x v="127"/>
    <d v="2012-07-06T00:00:00"/>
    <n v="2"/>
    <n v="0.09"/>
    <n v="2.1800000000000002"/>
    <n v="0.78"/>
    <n v="4.3600000000000003"/>
  </r>
  <r>
    <n v="8291"/>
    <n v="87786"/>
    <s v="Larry Smith"/>
    <s v="Express Road Cargo"/>
    <x v="1"/>
    <x v="3"/>
    <s v="Critical"/>
    <s v="Pinot Gris"/>
    <x v="0"/>
    <x v="2"/>
    <s v="Los Vascos Sauvignon Blanc 2015"/>
    <s v="Large Crate"/>
    <s v="Cessnock"/>
    <x v="127"/>
    <d v="2012-07-05T00:00:00"/>
    <n v="2"/>
    <n v="0.09"/>
    <n v="125.99"/>
    <n v="8.08"/>
    <n v="251.98"/>
  </r>
  <r>
    <n v="8292"/>
    <n v="89547"/>
    <s v="Rebecca Myers"/>
    <s v="Express Road Cargo"/>
    <x v="2"/>
    <x v="3"/>
    <s v="Not Specified"/>
    <s v="Grenache Rose"/>
    <x v="0"/>
    <x v="2"/>
    <s v="Bertani Bertarose 2014"/>
    <s v="Small Crate"/>
    <s v="Goulburn"/>
    <x v="779"/>
    <d v="2012-11-01T00:00:00"/>
    <n v="33"/>
    <n v="7.0000000000000007E-2"/>
    <n v="6.48"/>
    <n v="9.68"/>
    <n v="213.84"/>
  </r>
  <r>
    <n v="8293"/>
    <n v="89547"/>
    <s v="Louis Patterson"/>
    <s v="Express Road Cargo"/>
    <x v="2"/>
    <x v="3"/>
    <s v="Not Specified"/>
    <s v="Champagne"/>
    <x v="0"/>
    <x v="2"/>
    <s v="Locations by Dave Phinney F Rose&quot;"/>
    <s v="Extra Large Crate"/>
    <s v="Campbeltown"/>
    <x v="779"/>
    <d v="2012-11-02T00:00:00"/>
    <n v="40"/>
    <n v="7.0000000000000007E-2"/>
    <n v="3.29"/>
    <n v="1.35"/>
    <n v="131.6"/>
  </r>
  <r>
    <n v="8294"/>
    <n v="87204"/>
    <s v="Michael Bryant"/>
    <s v="Express Road Cargo"/>
    <x v="1"/>
    <x v="1"/>
    <s v="Not Specified"/>
    <s v="Reisling"/>
    <x v="0"/>
    <x v="2"/>
    <s v="Dog Point Vineyard Sauvignon Blanc 2014"/>
    <s v="Large Crate"/>
    <s v="Geelong"/>
    <x v="884"/>
    <d v="2013-04-15T00:00:00"/>
    <n v="8"/>
    <n v="0"/>
    <n v="65.989999999999995"/>
    <n v="8.8000000000000007"/>
    <n v="527.91999999999996"/>
  </r>
  <r>
    <n v="8295"/>
    <n v="91325"/>
    <s v="Jeffrey Webb"/>
    <s v="Road Cargo"/>
    <x v="0"/>
    <x v="2"/>
    <s v="Not Specified"/>
    <s v="Malbec"/>
    <x v="0"/>
    <x v="2"/>
    <s v="Marques de Caceres Rioja Rosado 2014"/>
    <s v="Large Crate"/>
    <s v="Perth"/>
    <x v="659"/>
    <d v="2013-03-07T00:00:00"/>
    <n v="1"/>
    <n v="0.04"/>
    <n v="2.88"/>
    <n v="0.5"/>
    <n v="2.88"/>
  </r>
  <r>
    <n v="8296"/>
    <n v="91322"/>
    <s v="Jeffrey Webb"/>
    <s v="Express Road Cargo"/>
    <x v="0"/>
    <x v="2"/>
    <s v="Not Specified"/>
    <s v="Zinfandel"/>
    <x v="0"/>
    <x v="2"/>
    <s v="Domaine Lafage Miraflors Rose 2013"/>
    <s v="Full Container"/>
    <s v="Albany"/>
    <x v="897"/>
    <d v="2011-03-07T00:00:00"/>
    <n v="12"/>
    <n v="7.0000000000000007E-2"/>
    <n v="2.94"/>
    <n v="0.96"/>
    <n v="35.28"/>
  </r>
  <r>
    <n v="8297"/>
    <n v="89934"/>
    <s v="Clarence Garcia"/>
    <s v="Express Road Cargo"/>
    <x v="0"/>
    <x v="0"/>
    <s v="Critical"/>
    <s v="Zinfandel"/>
    <x v="0"/>
    <x v="2"/>
    <s v="Lucien Albrecht Cremant d'Alsace Brut Rose"/>
    <s v="Large Crate"/>
    <s v="Gold Coast"/>
    <x v="807"/>
    <d v="2011-12-12T00:00:00"/>
    <n v="12"/>
    <n v="0.1"/>
    <n v="24.92"/>
    <n v="12.98"/>
    <n v="299.04000000000002"/>
  </r>
  <r>
    <n v="8298"/>
    <n v="89934"/>
    <s v="Clarence Garcia"/>
    <s v="Air Cargo"/>
    <x v="2"/>
    <x v="0"/>
    <s v="Critical"/>
    <s v="Cremant"/>
    <x v="0"/>
    <x v="2"/>
    <s v="Barnard Griffin Rose of Sangiovese 2014"/>
    <s v="Small Crate"/>
    <s v="Gympie"/>
    <x v="807"/>
    <d v="2011-12-12T00:00:00"/>
    <n v="6"/>
    <n v="0.03"/>
    <n v="120.98"/>
    <n v="78.64"/>
    <n v="725.88"/>
  </r>
  <r>
    <n v="8299"/>
    <n v="88535"/>
    <s v="Charles Anderson"/>
    <s v="Express Road Cargo"/>
    <x v="0"/>
    <x v="2"/>
    <s v="High"/>
    <s v="Pinot Noir"/>
    <x v="0"/>
    <x v="2"/>
    <s v="Sutter Home Pink Moscato"/>
    <s v="Large Crate"/>
    <s v="Geraldton"/>
    <x v="1244"/>
    <d v="2012-10-27T00:00:00"/>
    <n v="9"/>
    <n v="0.09"/>
    <n v="14.45"/>
    <n v="7.17"/>
    <n v="130.04999999999998"/>
  </r>
  <r>
    <n v="8300"/>
    <n v="87664"/>
    <s v="Justin Dixon"/>
    <s v="Express Road Cargo"/>
    <x v="0"/>
    <x v="2"/>
    <s v="Low"/>
    <s v="Zinfandel"/>
    <x v="0"/>
    <x v="2"/>
    <s v="Simonnet-Febvre Cremant de Bourgogne Blanc"/>
    <s v="Large Crate"/>
    <s v="Perth"/>
    <x v="915"/>
    <d v="2013-01-31T00:00:00"/>
    <n v="1"/>
    <n v="0.08"/>
    <n v="3.08"/>
    <n v="0.99"/>
    <n v="3.08"/>
  </r>
  <r>
    <n v="8301"/>
    <n v="87654"/>
    <s v="Justin Dixon"/>
    <s v="Express Road Cargo"/>
    <x v="1"/>
    <x v="2"/>
    <s v="Low"/>
    <s v="Pinot Gris"/>
    <x v="0"/>
    <x v="2"/>
    <s v="Lucky Chardonnay 2012"/>
    <s v="Large Crate"/>
    <s v="Bunbury"/>
    <x v="708"/>
    <d v="2011-02-01T00:00:00"/>
    <n v="3"/>
    <n v="0.08"/>
    <n v="65.989999999999995"/>
    <n v="3.9"/>
    <n v="197.96999999999997"/>
  </r>
  <r>
    <n v="8302"/>
    <n v="87972"/>
    <s v="Gregory Hawkins"/>
    <s v="Express Road Cargo"/>
    <x v="0"/>
    <x v="0"/>
    <s v="Critical"/>
    <s v="Pinot Noir"/>
    <x v="0"/>
    <x v="2"/>
    <s v="Dopff &amp; Irion Cremant Rose Brut"/>
    <s v="Full Container"/>
    <s v="Palmerston"/>
    <x v="597"/>
    <d v="2013-08-05T00:00:00"/>
    <n v="12"/>
    <n v="0.01"/>
    <n v="3.95"/>
    <n v="2"/>
    <n v="47.400000000000006"/>
  </r>
  <r>
    <n v="8303"/>
    <n v="87972"/>
    <s v="Gregory Hawkins"/>
    <s v="Express Road Cargo"/>
    <x v="0"/>
    <x v="0"/>
    <s v="Critical"/>
    <s v="Cabernet Sauvignon"/>
    <x v="0"/>
    <x v="2"/>
    <s v="Pierre Sparr Cremant d'Alsace Reserve Brut Rose"/>
    <s v="Large Crate"/>
    <s v="Darwin"/>
    <x v="597"/>
    <d v="2013-08-06T00:00:00"/>
    <n v="3"/>
    <n v="0.06"/>
    <n v="64.98"/>
    <n v="6.88"/>
    <n v="194.94"/>
  </r>
  <r>
    <n v="8304"/>
    <n v="89205"/>
    <s v="Thomas Miller"/>
    <s v="Express Road Cargo"/>
    <x v="0"/>
    <x v="2"/>
    <s v="Medium"/>
    <s v="Merlot"/>
    <x v="0"/>
    <x v="2"/>
    <s v="Sutter Home White Zinfandel"/>
    <s v="Large Crate"/>
    <s v="Albany"/>
    <x v="1224"/>
    <d v="2012-01-27T00:00:00"/>
    <n v="5"/>
    <n v="0.05"/>
    <n v="4.82"/>
    <n v="5.24"/>
    <n v="24.1"/>
  </r>
  <r>
    <n v="8305"/>
    <n v="91197"/>
    <s v="Raymond Hart"/>
    <s v="Express Road Cargo"/>
    <x v="2"/>
    <x v="1"/>
    <s v="Critical"/>
    <s v="Grenache Rose"/>
    <x v="0"/>
    <x v="2"/>
    <s v="Chateau d'Esclans Whispering Angel Rose 2014"/>
    <s v="Standard Size Crate"/>
    <s v="Canberra"/>
    <x v="188"/>
    <d v="2013-04-13T00:00:00"/>
    <n v="3"/>
    <n v="0.01"/>
    <n v="12.22"/>
    <n v="2.85"/>
    <n v="36.660000000000004"/>
  </r>
  <r>
    <n v="8306"/>
    <n v="91197"/>
    <s v="Raymond Hart"/>
    <s v="Express Road Cargo"/>
    <x v="0"/>
    <x v="1"/>
    <s v="Critical"/>
    <s v="Pinot Noir"/>
    <x v="0"/>
    <x v="2"/>
    <s v="Lucien Albrecht Cremant d'Alsace Brut"/>
    <s v="Large Crate"/>
    <s v="Canberra"/>
    <x v="188"/>
    <d v="2013-04-13T00:00:00"/>
    <n v="8"/>
    <n v="0.06"/>
    <n v="54.96"/>
    <n v="10.75"/>
    <n v="439.68"/>
  </r>
  <r>
    <n v="8307"/>
    <n v="90985"/>
    <s v="Virginia Romero"/>
    <s v="Express Road Cargo"/>
    <x v="0"/>
    <x v="1"/>
    <s v="Medium"/>
    <s v="Cabernet Sauvignon"/>
    <x v="0"/>
    <x v="2"/>
    <s v="Marques de Caceres Rioja Rosado 2014"/>
    <s v="Large Crate"/>
    <s v="Melton"/>
    <x v="591"/>
    <d v="2010-02-15T00:00:00"/>
    <n v="9"/>
    <n v="0.05"/>
    <n v="6.48"/>
    <n v="8.19"/>
    <n v="58.320000000000007"/>
  </r>
  <r>
    <n v="8308"/>
    <n v="91457"/>
    <s v="Wanda Garrett"/>
    <s v="Air Cargo"/>
    <x v="2"/>
    <x v="3"/>
    <s v="Critical"/>
    <s v="Grenache Rose"/>
    <x v="0"/>
    <x v="2"/>
    <s v="Chateau D'Aqueria Tavel Rose 2013"/>
    <s v="Extra Large Crate"/>
    <s v="Queanbeyan"/>
    <x v="262"/>
    <d v="2013-09-01T00:00:00"/>
    <n v="15"/>
    <n v="0.06"/>
    <n v="95.98"/>
    <n v="58.2"/>
    <n v="1439.7"/>
  </r>
  <r>
    <n v="8309"/>
    <n v="90915"/>
    <s v="Tina Foster"/>
    <s v="Express Road Cargo"/>
    <x v="1"/>
    <x v="3"/>
    <s v="Not Specified"/>
    <s v="Pinot Gris"/>
    <x v="0"/>
    <x v="2"/>
    <s v="Dog Point Vineyard Sauvignon Blanc 2014"/>
    <s v="Large Crate"/>
    <s v="Penrith"/>
    <x v="1141"/>
    <d v="2013-11-06T00:00:00"/>
    <n v="21"/>
    <n v="0.06"/>
    <n v="65.989999999999995"/>
    <n v="4.2"/>
    <n v="1385.79"/>
  </r>
  <r>
    <n v="8310"/>
    <n v="86497"/>
    <s v="Virginia Richards"/>
    <s v="Express Road Cargo"/>
    <x v="2"/>
    <x v="3"/>
    <s v="Low"/>
    <s v="Champagne"/>
    <x v="0"/>
    <x v="2"/>
    <s v="Francis Ford Coppola Sofia Rose 2014"/>
    <s v="Standard Size Crate"/>
    <s v="Queanbeyan"/>
    <x v="416"/>
    <d v="2013-02-17T00:00:00"/>
    <n v="1"/>
    <n v="0.04"/>
    <n v="12.22"/>
    <n v="2.85"/>
    <n v="12.22"/>
  </r>
  <r>
    <n v="8311"/>
    <n v="90029"/>
    <s v="John Riley"/>
    <s v="Air Cargo"/>
    <x v="2"/>
    <x v="1"/>
    <s v="Not Specified"/>
    <s v="Grenache Rose"/>
    <x v="0"/>
    <x v="2"/>
    <s v="Miraval Rose 2014"/>
    <s v="Small Crate"/>
    <s v="Ballarat"/>
    <x v="1252"/>
    <d v="2012-04-22T00:00:00"/>
    <n v="14"/>
    <n v="0.02"/>
    <n v="212.6"/>
    <n v="52.2"/>
    <n v="2976.4"/>
  </r>
  <r>
    <n v="8312"/>
    <n v="89460"/>
    <s v="Jerry Garrett"/>
    <s v="Express Road Cargo"/>
    <x v="2"/>
    <x v="1"/>
    <s v="High"/>
    <s v="Sangiovese Rose"/>
    <x v="0"/>
    <x v="2"/>
    <s v="Chateau d'Esclans Whispering Angel Rose 2014"/>
    <s v="Large Crate"/>
    <s v="Canberra"/>
    <x v="1223"/>
    <d v="2012-08-11T00:00:00"/>
    <n v="9"/>
    <n v="7.0000000000000007E-2"/>
    <n v="78.69"/>
    <n v="19.989999999999998"/>
    <n v="708.21"/>
  </r>
  <r>
    <n v="8313"/>
    <n v="89014"/>
    <s v="Johnny Dean"/>
    <s v="Express Road Cargo"/>
    <x v="0"/>
    <x v="1"/>
    <s v="Low"/>
    <s v="Cabernet Sauvignon"/>
    <x v="0"/>
    <x v="2"/>
    <s v="Dopff &amp; Irion Cremant Rose Brut"/>
    <s v="Large Crate"/>
    <s v="Devonport"/>
    <x v="1107"/>
    <d v="2013-05-25T00:00:00"/>
    <n v="2"/>
    <n v="0.08"/>
    <n v="172.99"/>
    <n v="19.989999999999998"/>
    <n v="345.98"/>
  </r>
  <r>
    <n v="8314"/>
    <n v="89014"/>
    <s v="Johnny Dean"/>
    <s v="Express Road Cargo"/>
    <x v="1"/>
    <x v="1"/>
    <s v="Low"/>
    <s v="Pinot Gris"/>
    <x v="0"/>
    <x v="2"/>
    <s v="Robert Oatley Signature Chardonnay 2013"/>
    <s v="Large Crate"/>
    <s v="Burnie"/>
    <x v="1107"/>
    <d v="2013-05-30T00:00:00"/>
    <n v="9"/>
    <n v="0.1"/>
    <n v="65.989999999999995"/>
    <n v="4.99"/>
    <n v="593.91"/>
  </r>
  <r>
    <n v="8315"/>
    <n v="86164"/>
    <s v="Jeffrey Dixon"/>
    <s v="Express Road Cargo"/>
    <x v="0"/>
    <x v="0"/>
    <s v="Critical"/>
    <s v="Shiraz"/>
    <x v="0"/>
    <x v="2"/>
    <s v="Barnard Griffin Rose of Sangiovese 2014"/>
    <s v="Full Container"/>
    <s v="Gold Coast"/>
    <x v="705"/>
    <d v="2010-10-31T00:00:00"/>
    <n v="22"/>
    <n v="0.04"/>
    <n v="5.98"/>
    <n v="0.96"/>
    <n v="131.56"/>
  </r>
  <r>
    <n v="8316"/>
    <n v="86164"/>
    <s v="Jeffrey Dixon"/>
    <s v="Express Road Cargo"/>
    <x v="1"/>
    <x v="0"/>
    <s v="Critical"/>
    <s v="Reisling"/>
    <x v="0"/>
    <x v="2"/>
    <s v="Rombauer Chardonnay 2014"/>
    <s v="Full Container"/>
    <s v="Maryborough"/>
    <x v="705"/>
    <d v="2010-10-30T00:00:00"/>
    <n v="2"/>
    <n v="0.01"/>
    <n v="20.99"/>
    <n v="0.99"/>
    <n v="41.98"/>
  </r>
  <r>
    <n v="8317"/>
    <n v="86998"/>
    <s v="Jack Howard"/>
    <s v="Air Cargo"/>
    <x v="2"/>
    <x v="2"/>
    <s v="Not Specified"/>
    <s v="Sangiovese Rose"/>
    <x v="0"/>
    <x v="2"/>
    <s v="Miraval Rose 2014"/>
    <s v="Extra Large Crate"/>
    <s v="Bunbury"/>
    <x v="1221"/>
    <d v="2011-10-04T00:00:00"/>
    <n v="8"/>
    <n v="0.06"/>
    <n v="130.97999999999999"/>
    <n v="30"/>
    <n v="1047.8399999999999"/>
  </r>
  <r>
    <n v="8318"/>
    <n v="89822"/>
    <s v="Justin James"/>
    <s v="Express Road Cargo"/>
    <x v="0"/>
    <x v="2"/>
    <s v="High"/>
    <s v="Zinfandel"/>
    <x v="0"/>
    <x v="2"/>
    <s v="Belle Glos Oeil de Perdrix Pinot Noir Blanc 2014"/>
    <s v="Large Crate"/>
    <s v="Rockingham"/>
    <x v="1172"/>
    <d v="2012-04-16T00:00:00"/>
    <n v="1"/>
    <n v="0.08"/>
    <n v="6.48"/>
    <n v="5.86"/>
    <n v="6.48"/>
  </r>
  <r>
    <n v="8319"/>
    <n v="89800"/>
    <s v="David Little"/>
    <s v="Express Road Cargo"/>
    <x v="0"/>
    <x v="0"/>
    <s v="Low"/>
    <s v="Merlot"/>
    <x v="0"/>
    <x v="2"/>
    <s v="Francis Ford Coppola Sofia Rose 2014"/>
    <s v="Full Container"/>
    <s v="Maryborough"/>
    <x v="147"/>
    <d v="2013-09-28T00:00:00"/>
    <n v="22"/>
    <n v="0.1"/>
    <n v="2.88"/>
    <n v="1.01"/>
    <n v="63.36"/>
  </r>
  <r>
    <n v="8320"/>
    <n v="90138"/>
    <s v="Walter Perkins"/>
    <s v="Express Road Cargo"/>
    <x v="0"/>
    <x v="2"/>
    <s v="High"/>
    <s v="Pinot Noir"/>
    <x v="0"/>
    <x v="2"/>
    <s v="Chateau d'Esclans Whispering Angel Rose 2014"/>
    <s v="Large Crate"/>
    <s v="Perth"/>
    <x v="1295"/>
    <d v="2012-11-07T00:00:00"/>
    <n v="41"/>
    <n v="0.04"/>
    <n v="12.28"/>
    <n v="6.13"/>
    <n v="503.47999999999996"/>
  </r>
  <r>
    <n v="8321"/>
    <n v="90138"/>
    <s v="Walter Perkins"/>
    <s v="Air Cargo"/>
    <x v="2"/>
    <x v="2"/>
    <s v="High"/>
    <s v="Champagne"/>
    <x v="0"/>
    <x v="2"/>
    <s v="Sutter Home Pink Moscato"/>
    <s v="Extra Large Crate"/>
    <s v="Bunbury"/>
    <x v="1295"/>
    <d v="2012-11-05T00:00:00"/>
    <n v="38"/>
    <n v="0.03"/>
    <n v="349.45"/>
    <n v="60"/>
    <n v="13279.1"/>
  </r>
  <r>
    <n v="8322"/>
    <n v="87247"/>
    <s v="Earl Burns"/>
    <s v="Express Road Cargo"/>
    <x v="0"/>
    <x v="0"/>
    <s v="Low"/>
    <s v="Merlot"/>
    <x v="0"/>
    <x v="2"/>
    <s v="Chateau de Campuget Costieres de Nimes Tradition Rose 2015"/>
    <s v="Full Container"/>
    <s v="Mount Isa"/>
    <x v="316"/>
    <d v="2011-02-09T00:00:00"/>
    <n v="1"/>
    <n v="0.1"/>
    <n v="3.95"/>
    <n v="2"/>
    <n v="3.95"/>
  </r>
  <r>
    <n v="8323"/>
    <n v="86716"/>
    <s v="Henry Williams"/>
    <s v="Air Cargo"/>
    <x v="2"/>
    <x v="1"/>
    <s v="Not Specified"/>
    <s v="Champagne"/>
    <x v="0"/>
    <x v="2"/>
    <s v="Miraval Rose (1.5 Liter Magnum) 2014"/>
    <s v="Extra Large Crate"/>
    <s v="Mount Gambier"/>
    <x v="311"/>
    <d v="2013-06-30T00:00:00"/>
    <n v="2"/>
    <n v="7.0000000000000007E-2"/>
    <n v="180.98"/>
    <n v="30"/>
    <n v="361.96"/>
  </r>
  <r>
    <n v="8324"/>
    <n v="91500"/>
    <s v="Willie Elliott"/>
    <s v="Express Road Cargo"/>
    <x v="0"/>
    <x v="0"/>
    <s v="Not Specified"/>
    <s v="Cabernet Sauvignon"/>
    <x v="0"/>
    <x v="2"/>
    <s v="Louis Roederer Cristal Brut 2006"/>
    <s v="Large Crate"/>
    <s v="Palmerston"/>
    <x v="1064"/>
    <d v="2013-07-14T00:00:00"/>
    <n v="8"/>
    <n v="7.0000000000000007E-2"/>
    <n v="223.98"/>
    <n v="15.01"/>
    <n v="1791.84"/>
  </r>
  <r>
    <n v="8325"/>
    <n v="88635"/>
    <s v="Henry Fuller"/>
    <s v="Express Road Cargo"/>
    <x v="0"/>
    <x v="1"/>
    <s v="Low"/>
    <s v="Merlot"/>
    <x v="0"/>
    <x v="2"/>
    <s v="Domaine Lafage Miraflors Rose 2013"/>
    <s v="Large Crate"/>
    <s v="Hobart"/>
    <x v="522"/>
    <d v="2011-08-08T00:00:00"/>
    <n v="18"/>
    <n v="0.06"/>
    <n v="3.81"/>
    <n v="5.44"/>
    <n v="68.58"/>
  </r>
  <r>
    <n v="8326"/>
    <n v="91170"/>
    <s v="Joe Torres"/>
    <s v="Express Road Cargo"/>
    <x v="1"/>
    <x v="3"/>
    <s v="Medium"/>
    <s v="Reisling"/>
    <x v="0"/>
    <x v="2"/>
    <s v="Robert Oatley Sauvignon Blanc 2013"/>
    <s v="Large Crate"/>
    <s v="Lithgow"/>
    <x v="131"/>
    <d v="2012-12-21T00:00:00"/>
    <n v="14"/>
    <n v="0.1"/>
    <n v="152.47999999999999"/>
    <n v="6.5"/>
    <n v="2134.7199999999998"/>
  </r>
  <r>
    <n v="8327"/>
    <n v="91170"/>
    <s v="Jonathan Carroll"/>
    <s v="Express Road Cargo"/>
    <x v="0"/>
    <x v="3"/>
    <s v="Medium"/>
    <s v="Sangiovese"/>
    <x v="0"/>
    <x v="2"/>
    <s v="Schramsberg Cremant Demi-Sec 2011"/>
    <s v="Large Crate"/>
    <s v="Queanbeyan"/>
    <x v="131"/>
    <d v="2012-12-22T00:00:00"/>
    <n v="3"/>
    <n v="0.1"/>
    <n v="4.9800000000000004"/>
    <n v="4.7"/>
    <n v="14.940000000000001"/>
  </r>
  <r>
    <n v="8328"/>
    <n v="88480"/>
    <s v="Sean Elliott"/>
    <s v="Express Road Cargo"/>
    <x v="0"/>
    <x v="0"/>
    <s v="High"/>
    <s v="Malbec"/>
    <x v="0"/>
    <x v="2"/>
    <s v="Laurent-Perrier Brut Rose"/>
    <s v="Large Crate"/>
    <s v="Gold Coast"/>
    <x v="1399"/>
    <d v="2010-09-05T00:00:00"/>
    <n v="22"/>
    <n v="0.05"/>
    <n v="10.98"/>
    <n v="4.8"/>
    <n v="241.56"/>
  </r>
  <r>
    <n v="8329"/>
    <n v="87285"/>
    <s v="Albert Powell"/>
    <s v="Air Cargo"/>
    <x v="1"/>
    <x v="2"/>
    <s v="High"/>
    <s v="Sauvignon Blanc"/>
    <x v="0"/>
    <x v="2"/>
    <s v="Dog Point Vineyard Sauvignon Blanc 2014"/>
    <s v="Extra Large Crate"/>
    <s v="Bunbury"/>
    <x v="563"/>
    <d v="2010-01-07T00:00:00"/>
    <n v="2"/>
    <n v="0.08"/>
    <n v="120.97"/>
    <n v="26.3"/>
    <n v="241.94"/>
  </r>
  <r>
    <n v="8330"/>
    <n v="91353"/>
    <s v="Craig Wallace"/>
    <s v="Express Road Cargo"/>
    <x v="0"/>
    <x v="3"/>
    <s v="Critical"/>
    <s v="Merlot"/>
    <x v="0"/>
    <x v="2"/>
    <s v="Langlois Chateau Cremant de Loire Brut"/>
    <s v="Standard Size Crate"/>
    <s v="Blue Mountains"/>
    <x v="419"/>
    <d v="2012-10-21T00:00:00"/>
    <n v="15"/>
    <n v="0.08"/>
    <n v="21.38"/>
    <n v="8.99"/>
    <n v="320.7"/>
  </r>
  <r>
    <n v="8331"/>
    <n v="87408"/>
    <s v="Bobby Garza"/>
    <s v="Express Road Cargo"/>
    <x v="0"/>
    <x v="3"/>
    <s v="High"/>
    <s v="Cabernet Sauvignon"/>
    <x v="0"/>
    <x v="2"/>
    <s v="Chateau D'Aqueria Tavel Rose 2013"/>
    <s v="Full Container"/>
    <s v="Tamworth"/>
    <x v="129"/>
    <d v="2010-12-14T00:00:00"/>
    <n v="17"/>
    <n v="0.04"/>
    <n v="29.14"/>
    <n v="4.8600000000000003"/>
    <n v="495.38"/>
  </r>
  <r>
    <n v="8332"/>
    <n v="87423"/>
    <s v="Bobby Garza"/>
    <s v="Express Road Cargo"/>
    <x v="0"/>
    <x v="3"/>
    <s v="High"/>
    <s v="Sangiovese"/>
    <x v="0"/>
    <x v="2"/>
    <s v="Schramsberg Cremant Demi-Sec 2011"/>
    <s v="Large Crate"/>
    <s v="Cessnock"/>
    <x v="482"/>
    <d v="2013-12-14T00:00:00"/>
    <n v="20"/>
    <n v="0.02"/>
    <n v="20.89"/>
    <n v="11.52"/>
    <n v="417.8"/>
  </r>
  <r>
    <n v="8333"/>
    <n v="90185"/>
    <s v="Judy Weaver"/>
    <s v="Express Road Cargo"/>
    <x v="0"/>
    <x v="3"/>
    <s v="Not Specified"/>
    <s v="Zinfandel"/>
    <x v="0"/>
    <x v="2"/>
    <s v="Sutter Home Pink Moscato"/>
    <s v="Full Container"/>
    <s v="Lithgow"/>
    <x v="397"/>
    <d v="2010-02-02T00:00:00"/>
    <n v="2"/>
    <n v="0.05"/>
    <n v="7.64"/>
    <n v="5.83"/>
    <n v="15.28"/>
  </r>
  <r>
    <n v="8334"/>
    <n v="90185"/>
    <s v="Judy Weaver"/>
    <s v="Air Cargo"/>
    <x v="2"/>
    <x v="3"/>
    <s v="Not Specified"/>
    <s v="Grenache Rose"/>
    <x v="0"/>
    <x v="2"/>
    <s v="Chateau de Campuget Costieres de Nimes Tradition Rose 2015"/>
    <s v="Small Crate"/>
    <s v="Queanbeyan"/>
    <x v="397"/>
    <d v="2010-02-01T00:00:00"/>
    <n v="10"/>
    <n v="0.04"/>
    <n v="218.75"/>
    <n v="69.64"/>
    <n v="2187.5"/>
  </r>
  <r>
    <n v="8335"/>
    <n v="91056"/>
    <s v="David Harvey"/>
    <s v="Express Road Cargo"/>
    <x v="0"/>
    <x v="0"/>
    <s v="High"/>
    <s v="Zinfandel"/>
    <x v="0"/>
    <x v="2"/>
    <s v="Chateau Gaudrelle Cremant d'Loire Brut"/>
    <s v="Large Crate"/>
    <s v="Palmerston"/>
    <x v="687"/>
    <d v="2013-09-19T00:00:00"/>
    <n v="17"/>
    <n v="0.09"/>
    <n v="111.03"/>
    <n v="8.64"/>
    <n v="1887.51"/>
  </r>
  <r>
    <n v="8336"/>
    <n v="90670"/>
    <s v="Rose Stephens"/>
    <s v="Express Road Cargo"/>
    <x v="1"/>
    <x v="2"/>
    <s v="Critical"/>
    <s v="Chardonnay"/>
    <x v="0"/>
    <x v="2"/>
    <s v="Chardonnais Napa Valley Chardonnay 2013"/>
    <s v="Standard Size Crate"/>
    <s v="Perth"/>
    <x v="73"/>
    <d v="2012-04-13T00:00:00"/>
    <n v="14"/>
    <n v="0.02"/>
    <n v="35.409999999999997"/>
    <n v="1.99"/>
    <n v="495.73999999999995"/>
  </r>
  <r>
    <n v="8337"/>
    <n v="90670"/>
    <s v="Rose Stephens"/>
    <s v="Express Road Cargo"/>
    <x v="0"/>
    <x v="2"/>
    <s v="Critical"/>
    <s v="Merlot"/>
    <x v="0"/>
    <x v="2"/>
    <s v="Sutter Home Pink Moscato"/>
    <s v="Large Crate"/>
    <s v="Rockingham"/>
    <x v="73"/>
    <d v="2012-04-12T00:00:00"/>
    <n v="7"/>
    <n v="0.01"/>
    <n v="42.76"/>
    <n v="6.22"/>
    <n v="299.32"/>
  </r>
  <r>
    <n v="8338"/>
    <n v="89169"/>
    <s v="Raymond Lawrence"/>
    <s v="Air Cargo"/>
    <x v="2"/>
    <x v="2"/>
    <s v="Medium"/>
    <s v="Champagne"/>
    <x v="0"/>
    <x v="2"/>
    <s v="Belle Glos Oeil de Perdrix Pinot Noir Blanc 2014"/>
    <s v="Extra Large Crate"/>
    <s v="Bunbury"/>
    <x v="483"/>
    <d v="2011-09-11T00:00:00"/>
    <n v="10"/>
    <n v="0.05"/>
    <n v="320.98"/>
    <n v="58.95"/>
    <n v="3209.8"/>
  </r>
  <r>
    <n v="8339"/>
    <n v="85969"/>
    <s v="Sean Meyer"/>
    <s v="Express Road Cargo"/>
    <x v="2"/>
    <x v="1"/>
    <s v="High"/>
    <s v="Sangiovese Rose"/>
    <x v="0"/>
    <x v="2"/>
    <s v="Chateau d'Esclans Garrus Rose 2013"/>
    <s v="Standard Size Crate"/>
    <s v="Devonport"/>
    <x v="1087"/>
    <d v="2011-07-29T00:00:00"/>
    <n v="14"/>
    <n v="0.08"/>
    <n v="22.72"/>
    <n v="8.99"/>
    <n v="318.08"/>
  </r>
  <r>
    <n v="8340"/>
    <n v="90546"/>
    <s v="Brandon Hicks"/>
    <s v="Road Cargo"/>
    <x v="0"/>
    <x v="1"/>
    <s v="Critical"/>
    <s v="Malbec"/>
    <x v="0"/>
    <x v="2"/>
    <s v="Barnard Griffin Rose of Sangiovese 2014"/>
    <s v="Large Crate"/>
    <s v="Canberra"/>
    <x v="894"/>
    <d v="2012-01-31T00:00:00"/>
    <n v="6"/>
    <n v="0.06"/>
    <n v="40.98"/>
    <n v="5.33"/>
    <n v="245.88"/>
  </r>
  <r>
    <n v="8341"/>
    <n v="90546"/>
    <s v="Brandon Hicks"/>
    <s v="Express Road Cargo"/>
    <x v="2"/>
    <x v="1"/>
    <s v="Critical"/>
    <s v="Sangiovese Rose"/>
    <x v="0"/>
    <x v="2"/>
    <s v="Chateau d'Esclans Whispering Angel Rose 2014"/>
    <s v="Standard Size Crate"/>
    <s v="Port Lincoln"/>
    <x v="894"/>
    <d v="2012-02-02T00:00:00"/>
    <n v="8"/>
    <n v="0"/>
    <n v="22.23"/>
    <n v="3.63"/>
    <n v="177.84"/>
  </r>
  <r>
    <n v="8342"/>
    <n v="86127"/>
    <s v="Bruce King"/>
    <s v="Express Road Cargo"/>
    <x v="1"/>
    <x v="1"/>
    <s v="Not Specified"/>
    <s v="Sauvignon Blanc"/>
    <x v="0"/>
    <x v="2"/>
    <s v="Giesen Sauvignon Blanc 2014"/>
    <s v="Large Crate"/>
    <s v="Launceston"/>
    <x v="534"/>
    <d v="2012-01-05T00:00:00"/>
    <n v="11"/>
    <n v="0.1"/>
    <n v="300.97000000000003"/>
    <n v="7.18"/>
    <n v="3310.67"/>
  </r>
  <r>
    <n v="8343"/>
    <n v="89232"/>
    <s v="Wayne Chapman"/>
    <s v="Express Road Cargo"/>
    <x v="0"/>
    <x v="1"/>
    <s v="Critical"/>
    <s v="Cabernet Sauvignon"/>
    <x v="0"/>
    <x v="2"/>
    <s v="Roederer Estate L'Ermitage 2007"/>
    <s v="Large Crate"/>
    <s v="Canberra"/>
    <x v="1215"/>
    <d v="2013-06-02T00:00:00"/>
    <n v="6"/>
    <n v="0.09"/>
    <n v="7.78"/>
    <n v="2.5"/>
    <n v="46.68"/>
  </r>
  <r>
    <n v="8344"/>
    <n v="86648"/>
    <s v="Carl Gilbert"/>
    <s v="Express Road Cargo"/>
    <x v="0"/>
    <x v="1"/>
    <s v="High"/>
    <s v="Cabernet Sauvignon"/>
    <x v="0"/>
    <x v="2"/>
    <s v="Barnard Griffin Rose of Sangiovese 2014"/>
    <s v="Large Crate"/>
    <s v="Ararat"/>
    <x v="1263"/>
    <d v="2012-07-09T00:00:00"/>
    <n v="1"/>
    <n v="0.09"/>
    <n v="11.97"/>
    <n v="4.9800000000000004"/>
    <n v="11.97"/>
  </r>
  <r>
    <n v="8345"/>
    <n v="86648"/>
    <s v="Carl Gilbert"/>
    <s v="Road Cargo"/>
    <x v="0"/>
    <x v="1"/>
    <s v="High"/>
    <s v="Merlot"/>
    <x v="0"/>
    <x v="2"/>
    <s v="Jean-Baptiste Adam Les Natures Cremant d'Alsace Brut"/>
    <s v="Large Crate"/>
    <s v="Bendigo"/>
    <x v="1263"/>
    <d v="2012-07-09T00:00:00"/>
    <n v="11"/>
    <n v="0.08"/>
    <n v="5.74"/>
    <n v="5.01"/>
    <n v="63.14"/>
  </r>
  <r>
    <n v="8346"/>
    <n v="90267"/>
    <s v="Fred Chavez"/>
    <s v="Air Cargo"/>
    <x v="1"/>
    <x v="3"/>
    <s v="High"/>
    <s v="Chardonnay"/>
    <x v="0"/>
    <x v="2"/>
    <s v="Cloudy Bay Sauvignon Blanc 2015"/>
    <s v="Small Crate"/>
    <s v="Albury"/>
    <x v="62"/>
    <d v="2013-01-05T00:00:00"/>
    <n v="14"/>
    <n v="0.08"/>
    <n v="119.99"/>
    <n v="56.14"/>
    <n v="1679.86"/>
  </r>
  <r>
    <n v="8347"/>
    <n v="90267"/>
    <s v="Douglas Gonzales"/>
    <s v="Road Cargo"/>
    <x v="0"/>
    <x v="3"/>
    <s v="High"/>
    <s v="Sangiovese"/>
    <x v="0"/>
    <x v="2"/>
    <s v="Louis Roederer Cristal Brut 2006"/>
    <s v="Standard Size Crate"/>
    <s v="Blue Mountains"/>
    <x v="62"/>
    <d v="2013-01-08T00:00:00"/>
    <n v="5"/>
    <n v="0.08"/>
    <n v="10.23"/>
    <n v="4.68"/>
    <n v="51.150000000000006"/>
  </r>
  <r>
    <n v="8348"/>
    <n v="87324"/>
    <s v="Benjamin Smith"/>
    <s v="Express Road Cargo"/>
    <x v="1"/>
    <x v="3"/>
    <s v="Critical"/>
    <s v="Reisling"/>
    <x v="0"/>
    <x v="2"/>
    <s v="The White Knight Sauvignon Blanc 2014"/>
    <s v="Large Crate"/>
    <s v="Paramatta"/>
    <x v="333"/>
    <d v="2013-04-04T00:00:00"/>
    <n v="2"/>
    <n v="0.08"/>
    <n v="20.95"/>
    <n v="4"/>
    <n v="41.9"/>
  </r>
  <r>
    <n v="8349"/>
    <n v="86392"/>
    <s v="Laura Wilson"/>
    <s v="Express Road Cargo"/>
    <x v="0"/>
    <x v="1"/>
    <s v="High"/>
    <s v="Cabernet Sauvignon"/>
    <x v="0"/>
    <x v="2"/>
    <s v="Jean-Baptiste Adam Les Natures Cremant d'Alsace Brut"/>
    <s v="Large Crate"/>
    <s v="Hobart"/>
    <x v="340"/>
    <d v="2013-05-01T00:00:00"/>
    <n v="2"/>
    <n v="0.09"/>
    <n v="20.48"/>
    <n v="6.32"/>
    <n v="40.96"/>
  </r>
  <r>
    <n v="8350"/>
    <n v="86242"/>
    <s v="Clarence Burns"/>
    <s v="Air Cargo"/>
    <x v="1"/>
    <x v="3"/>
    <s v="Low"/>
    <s v="Chardonnay"/>
    <x v="0"/>
    <x v="2"/>
    <s v="Lincourt Courtney's Chardonnay 2012"/>
    <s v="Extra Large Crate"/>
    <s v="Campbeltown"/>
    <x v="946"/>
    <d v="2013-03-28T00:00:00"/>
    <n v="3"/>
    <n v="0.03"/>
    <n v="90.97"/>
    <n v="14"/>
    <n v="272.90999999999997"/>
  </r>
  <r>
    <n v="8351"/>
    <n v="90954"/>
    <s v="Gary Stephens"/>
    <s v="Air Cargo"/>
    <x v="2"/>
    <x v="0"/>
    <s v="Critical"/>
    <s v="Cremant"/>
    <x v="0"/>
    <x v="2"/>
    <s v="Locations by Dave Phinney F Rose&quot;"/>
    <s v="Small Crate"/>
    <s v="Bundaberg"/>
    <x v="1041"/>
    <d v="2012-03-09T00:00:00"/>
    <n v="11"/>
    <n v="0.09"/>
    <n v="217.85"/>
    <n v="29.1"/>
    <n v="2396.35"/>
  </r>
  <r>
    <n v="8352"/>
    <n v="90954"/>
    <s v="Gary Stephens"/>
    <s v="Express Road Cargo"/>
    <x v="2"/>
    <x v="0"/>
    <s v="Critical"/>
    <s v="Cremant"/>
    <x v="0"/>
    <x v="2"/>
    <s v="Chateau d'Esclans Garrus Rose 2013"/>
    <s v="Mini Crate"/>
    <s v="Cairns"/>
    <x v="1041"/>
    <d v="2012-03-10T00:00:00"/>
    <n v="2"/>
    <n v="0.05"/>
    <n v="209.37"/>
    <n v="69"/>
    <n v="418.74"/>
  </r>
  <r>
    <n v="8353"/>
    <n v="90102"/>
    <s v="Roger Greene"/>
    <s v="Express Road Cargo"/>
    <x v="1"/>
    <x v="2"/>
    <s v="High"/>
    <s v="Reisling"/>
    <x v="0"/>
    <x v="2"/>
    <s v="Lincourt Courtney's Chardonnay 2012"/>
    <s v="Standard Size Crate"/>
    <s v="Rockingham"/>
    <x v="335"/>
    <d v="2013-08-30T00:00:00"/>
    <n v="8"/>
    <n v="0.04"/>
    <n v="22.98"/>
    <n v="1.99"/>
    <n v="183.84"/>
  </r>
  <r>
    <n v="8354"/>
    <n v="90102"/>
    <s v="Roger Greene"/>
    <s v="Express Road Cargo"/>
    <x v="0"/>
    <x v="2"/>
    <s v="High"/>
    <s v="Pinot Noir"/>
    <x v="0"/>
    <x v="2"/>
    <s v="Louis Roederer Cristal Brut with Gift Box 2007"/>
    <s v="Large Crate"/>
    <s v="Perth"/>
    <x v="335"/>
    <d v="2013-08-30T00:00:00"/>
    <n v="12"/>
    <n v="0.02"/>
    <n v="5.68"/>
    <n v="1.39"/>
    <n v="68.16"/>
  </r>
  <r>
    <n v="8355"/>
    <n v="90823"/>
    <s v="Richard Alvarez"/>
    <s v="Express Road Cargo"/>
    <x v="0"/>
    <x v="3"/>
    <s v="Low"/>
    <s v="Zinfandel"/>
    <x v="0"/>
    <x v="2"/>
    <s v="Miraval Rose 2014"/>
    <s v="Full Container"/>
    <s v="Penrith"/>
    <x v="979"/>
    <d v="2013-01-25T00:00:00"/>
    <n v="10"/>
    <n v="0.05"/>
    <n v="3.98"/>
    <n v="0.7"/>
    <n v="39.799999999999997"/>
  </r>
  <r>
    <n v="8356"/>
    <n v="90472"/>
    <s v="Theresa Montgomery"/>
    <s v="Express Road Cargo"/>
    <x v="0"/>
    <x v="1"/>
    <s v="Medium"/>
    <s v="Zinfandel"/>
    <x v="0"/>
    <x v="2"/>
    <s v="Chateau de Campuget Costieres de Nimes Tradition Rose 2015"/>
    <s v="Full Container"/>
    <s v="Frankston"/>
    <x v="31"/>
    <d v="2012-04-25T00:00:00"/>
    <n v="3"/>
    <n v="0.09"/>
    <n v="2.1800000000000002"/>
    <n v="1.38"/>
    <n v="6.5400000000000009"/>
  </r>
  <r>
    <n v="8357"/>
    <n v="85843"/>
    <s v="Billy Webb"/>
    <s v="Express Road Cargo"/>
    <x v="0"/>
    <x v="0"/>
    <s v="Low"/>
    <s v="Sangiovese"/>
    <x v="0"/>
    <x v="2"/>
    <s v="Lucien Albrecht Cremant d'Alsace Brut Rose"/>
    <s v="Mini Crate"/>
    <s v="Palmerston"/>
    <x v="330"/>
    <d v="2013-10-23T00:00:00"/>
    <n v="2"/>
    <n v="0.05"/>
    <n v="4.4800000000000004"/>
    <n v="49"/>
    <n v="8.9600000000000009"/>
  </r>
  <r>
    <n v="8358"/>
    <n v="85835"/>
    <s v="Billy Webb"/>
    <s v="Express Road Cargo"/>
    <x v="0"/>
    <x v="0"/>
    <s v="Low"/>
    <s v="Zinfandel"/>
    <x v="0"/>
    <x v="2"/>
    <s v="Marques de Caceres Rioja Rosado 2014"/>
    <s v="Large Crate"/>
    <s v="Darwin"/>
    <x v="1273"/>
    <d v="2010-10-23T00:00:00"/>
    <n v="8"/>
    <n v="0.1"/>
    <n v="4.24"/>
    <n v="5.41"/>
    <n v="33.92"/>
  </r>
  <r>
    <n v="8359"/>
    <n v="88382"/>
    <s v="Sarah Flores"/>
    <s v="Road Cargo"/>
    <x v="0"/>
    <x v="3"/>
    <s v="Medium"/>
    <s v="Cabernet Sauvignon"/>
    <x v="0"/>
    <x v="2"/>
    <s v="Domaine Lafond Roc-Epine Tavel Rose 2014"/>
    <s v="Large Crate"/>
    <s v="Goulburn"/>
    <x v="663"/>
    <d v="2012-01-04T00:00:00"/>
    <n v="5"/>
    <n v="0.05"/>
    <n v="63.98"/>
    <n v="19.989999999999998"/>
    <n v="319.89999999999998"/>
  </r>
  <r>
    <n v="8360"/>
    <n v="88260"/>
    <s v="Fred Burton"/>
    <s v="Express Road Cargo"/>
    <x v="1"/>
    <x v="1"/>
    <s v="Not Specified"/>
    <s v="Sauvignon Blanc"/>
    <x v="0"/>
    <x v="2"/>
    <s v="Grgich Hills Chardonnay 2012"/>
    <s v="Large Crate"/>
    <s v="Bendigo"/>
    <x v="83"/>
    <d v="2011-10-10T00:00:00"/>
    <n v="3"/>
    <n v="0.02"/>
    <n v="155.99"/>
    <n v="8.08"/>
    <n v="467.97"/>
  </r>
  <r>
    <n v="8361"/>
    <n v="90894"/>
    <s v="Dennis Andrews"/>
    <s v="Air Cargo"/>
    <x v="2"/>
    <x v="3"/>
    <s v="Low"/>
    <s v="Cremant"/>
    <x v="0"/>
    <x v="2"/>
    <s v="Chateau de Campuget Costieres de Nimes Tradition Rose 2015"/>
    <s v="Extra Large Crate"/>
    <s v="Wollongong"/>
    <x v="382"/>
    <d v="2012-06-18T00:00:00"/>
    <n v="4"/>
    <n v="0.01"/>
    <n v="70.98"/>
    <n v="59.81"/>
    <n v="283.92"/>
  </r>
  <r>
    <n v="8362"/>
    <n v="90894"/>
    <s v="Ryan Garza"/>
    <s v="Express Road Cargo"/>
    <x v="1"/>
    <x v="3"/>
    <s v="Low"/>
    <s v="Reisling"/>
    <x v="0"/>
    <x v="2"/>
    <s v="The White Knight Sauvignon Blanc 2014"/>
    <s v="Large Crate"/>
    <s v="Broken Hill"/>
    <x v="382"/>
    <d v="2012-06-21T00:00:00"/>
    <n v="6"/>
    <n v="0.03"/>
    <n v="152.47999999999999"/>
    <n v="4"/>
    <n v="914.87999999999988"/>
  </r>
  <r>
    <n v="8363"/>
    <n v="90894"/>
    <s v="Ryan Garza"/>
    <s v="Express Road Cargo"/>
    <x v="0"/>
    <x v="3"/>
    <s v="Low"/>
    <s v="Merlot"/>
    <x v="0"/>
    <x v="2"/>
    <s v="Sutter Home Pink Moscato"/>
    <s v="Large Crate"/>
    <s v="Newcastle"/>
    <x v="382"/>
    <d v="2012-06-21T00:00:00"/>
    <n v="6"/>
    <n v="0.09"/>
    <n v="55.98"/>
    <n v="4.8600000000000003"/>
    <n v="335.88"/>
  </r>
  <r>
    <n v="8364"/>
    <n v="87415"/>
    <s v="Bobby Garza"/>
    <s v="Express Road Cargo"/>
    <x v="0"/>
    <x v="3"/>
    <s v="Low"/>
    <s v="Pinot Noir"/>
    <x v="0"/>
    <x v="2"/>
    <s v="Pierre Sparr Cremant d'Alsace Reserve Brut Rose"/>
    <s v="Full Container"/>
    <s v="Cessnock"/>
    <x v="1400"/>
    <d v="2013-03-12T00:00:00"/>
    <n v="3"/>
    <n v="0.09"/>
    <n v="5.85"/>
    <n v="2.27"/>
    <n v="17.549999999999997"/>
  </r>
  <r>
    <n v="8365"/>
    <n v="87415"/>
    <s v="Daniel Taylor"/>
    <s v="Express Road Cargo"/>
    <x v="0"/>
    <x v="3"/>
    <s v="Low"/>
    <s v="Merlot"/>
    <x v="0"/>
    <x v="2"/>
    <s v="Bollinger Brut Special Cuvee"/>
    <s v="Large Crate"/>
    <s v="Paramatta"/>
    <x v="1400"/>
    <d v="2013-03-16T00:00:00"/>
    <n v="3"/>
    <n v="7.0000000000000007E-2"/>
    <n v="70.97"/>
    <n v="3.5"/>
    <n v="212.91"/>
  </r>
  <r>
    <n v="8366"/>
    <n v="87492"/>
    <s v="Willie Young"/>
    <s v="Express Road Cargo"/>
    <x v="1"/>
    <x v="1"/>
    <s v="Low"/>
    <s v="Chardonnay"/>
    <x v="0"/>
    <x v="2"/>
    <s v="St. Supery Sauvignon Blanc 2015"/>
    <s v="Large Crate"/>
    <s v="Burnie"/>
    <x v="458"/>
    <d v="2012-01-13T00:00:00"/>
    <n v="8"/>
    <n v="0.09"/>
    <n v="65.989999999999995"/>
    <n v="5.26"/>
    <n v="527.91999999999996"/>
  </r>
  <r>
    <n v="8367"/>
    <n v="85832"/>
    <s v="Chris Riley"/>
    <s v="Express Road Cargo"/>
    <x v="1"/>
    <x v="3"/>
    <s v="Medium"/>
    <s v="Pinot Gris"/>
    <x v="0"/>
    <x v="2"/>
    <s v="Robert Oatley Signature Chardonnay 2013"/>
    <s v="Large Crate"/>
    <s v="Penrith"/>
    <x v="494"/>
    <d v="2013-05-09T00:00:00"/>
    <n v="5"/>
    <n v="7.0000000000000007E-2"/>
    <n v="175.99"/>
    <n v="8.99"/>
    <n v="879.95"/>
  </r>
  <r>
    <n v="8368"/>
    <n v="85832"/>
    <s v="Willie Day"/>
    <s v="Express Road Cargo"/>
    <x v="0"/>
    <x v="3"/>
    <s v="Medium"/>
    <s v="Merlot"/>
    <x v="0"/>
    <x v="2"/>
    <s v="Francis Ford Coppola Sofia Rose 2014"/>
    <s v="Large Crate"/>
    <s v="Queanbeyan"/>
    <x v="494"/>
    <d v="2013-05-10T00:00:00"/>
    <n v="1"/>
    <n v="0.05"/>
    <n v="5.18"/>
    <n v="5.74"/>
    <n v="5.18"/>
  </r>
  <r>
    <n v="8369"/>
    <n v="87818"/>
    <s v="Donald Perkins"/>
    <s v="Express Road Cargo"/>
    <x v="1"/>
    <x v="1"/>
    <s v="Medium"/>
    <s v="Sauvignon Blanc"/>
    <x v="0"/>
    <x v="2"/>
    <s v="St. Supery Sauvignon Blanc 2015"/>
    <s v="Standard Size Crate"/>
    <s v="Mount Gambier"/>
    <x v="671"/>
    <d v="2012-10-12T00:00:00"/>
    <n v="2"/>
    <n v="0.1"/>
    <n v="4.7699999999999996"/>
    <n v="2.39"/>
    <n v="9.5399999999999991"/>
  </r>
  <r>
    <n v="8370"/>
    <n v="87818"/>
    <s v="Donald Perkins"/>
    <s v="Express Road Cargo"/>
    <x v="0"/>
    <x v="1"/>
    <s v="Medium"/>
    <s v="Malbec"/>
    <x v="0"/>
    <x v="2"/>
    <s v="Bertani Bertarose 2014"/>
    <s v="Full Container"/>
    <s v="Adelaide"/>
    <x v="671"/>
    <d v="2012-10-12T00:00:00"/>
    <n v="11"/>
    <n v="0.01"/>
    <n v="2.21"/>
    <n v="1.1200000000000001"/>
    <n v="24.31"/>
  </r>
  <r>
    <n v="8371"/>
    <n v="89534"/>
    <s v="Theresa Washington"/>
    <s v="Express Road Cargo"/>
    <x v="0"/>
    <x v="3"/>
    <s v="High"/>
    <s v="Sangiovese"/>
    <x v="0"/>
    <x v="2"/>
    <s v="Miraval Rose (1.5 Liter Magnum) 2014"/>
    <s v="Large Crate"/>
    <s v="Blue Mountains"/>
    <x v="335"/>
    <d v="2013-08-30T00:00:00"/>
    <n v="23"/>
    <n v="0.01"/>
    <n v="19.98"/>
    <n v="5.86"/>
    <n v="459.54"/>
  </r>
  <r>
    <n v="8372"/>
    <n v="85875"/>
    <s v="Bobby Franklin"/>
    <s v="Air Cargo"/>
    <x v="0"/>
    <x v="0"/>
    <s v="High"/>
    <s v="Cabernet Sauvignon"/>
    <x v="0"/>
    <x v="2"/>
    <s v="Belle Glos Oeil de Perdrix Pinot Noir Blanc 2014"/>
    <s v="Extra Large Crate"/>
    <s v="Darwin"/>
    <x v="796"/>
    <d v="2013-07-31T00:00:00"/>
    <n v="1"/>
    <n v="0.06"/>
    <n v="20.98"/>
    <n v="53.03"/>
    <n v="20.98"/>
  </r>
  <r>
    <n v="8373"/>
    <n v="91165"/>
    <s v="Gerald Thompson"/>
    <s v="Road Cargo"/>
    <x v="0"/>
    <x v="0"/>
    <s v="Low"/>
    <s v="Zinfandel"/>
    <x v="0"/>
    <x v="2"/>
    <s v="La Playa Estate Cabernet Sauvignon Rose 2015"/>
    <s v="Large Crate"/>
    <s v="Rockhampton"/>
    <x v="21"/>
    <d v="2013-07-16T00:00:00"/>
    <n v="12"/>
    <n v="0.02"/>
    <n v="28.53"/>
    <n v="1.49"/>
    <n v="342.36"/>
  </r>
  <r>
    <n v="8374"/>
    <n v="91579"/>
    <s v="Stephanie Burns"/>
    <s v="Express Road Cargo"/>
    <x v="1"/>
    <x v="3"/>
    <s v="Low"/>
    <s v="Sauvignon Blanc"/>
    <x v="0"/>
    <x v="2"/>
    <s v="Hewitson LuLu Sauvignon Blanc 2014"/>
    <s v="Large Crate"/>
    <s v="Bathurst"/>
    <x v="1191"/>
    <d v="2012-09-25T00:00:00"/>
    <n v="3"/>
    <n v="0"/>
    <n v="30.97"/>
    <n v="4"/>
    <n v="92.91"/>
  </r>
  <r>
    <n v="8375"/>
    <n v="91579"/>
    <s v="Stephanie Burns"/>
    <s v="Express Road Cargo"/>
    <x v="2"/>
    <x v="3"/>
    <s v="Low"/>
    <s v="Cremant"/>
    <x v="0"/>
    <x v="2"/>
    <s v="Gerard Bertrand Cote des Roses Rose 2014"/>
    <s v="Standard Size Crate"/>
    <s v="Wollongong"/>
    <x v="1191"/>
    <d v="2012-09-25T00:00:00"/>
    <n v="20"/>
    <n v="0"/>
    <n v="17.670000000000002"/>
    <n v="8.99"/>
    <n v="353.40000000000003"/>
  </r>
  <r>
    <n v="8376"/>
    <n v="91579"/>
    <s v="Earl Jordan"/>
    <s v="Express Road Cargo"/>
    <x v="0"/>
    <x v="3"/>
    <s v="Low"/>
    <s v="Malbec"/>
    <x v="0"/>
    <x v="2"/>
    <s v="Chateau d'Esclans Garrus Rose 2013"/>
    <s v="Full Container"/>
    <s v="Grafton"/>
    <x v="1191"/>
    <d v="2012-09-23T00:00:00"/>
    <n v="18"/>
    <n v="0.08"/>
    <n v="5.81"/>
    <n v="3.37"/>
    <n v="104.58"/>
  </r>
  <r>
    <n v="8377"/>
    <n v="87308"/>
    <s v="Gregory Lawson"/>
    <s v="Road Cargo"/>
    <x v="0"/>
    <x v="1"/>
    <s v="High"/>
    <s v="Shiraz"/>
    <x v="0"/>
    <x v="2"/>
    <s v="Chateau d'Esclans Whispering Angel Rose 2014"/>
    <s v="Large Crate"/>
    <s v="Launceston"/>
    <x v="495"/>
    <d v="2011-11-09T00:00:00"/>
    <n v="12"/>
    <n v="0.03"/>
    <n v="7.68"/>
    <n v="6.16"/>
    <n v="92.16"/>
  </r>
  <r>
    <n v="8378"/>
    <n v="88945"/>
    <s v="David Wilson"/>
    <s v="Express Road Cargo"/>
    <x v="1"/>
    <x v="1"/>
    <s v="High"/>
    <s v="Reisling"/>
    <x v="0"/>
    <x v="2"/>
    <s v="Lincourt Courtney's Chardonnay 2012"/>
    <s v="Loose Wrap"/>
    <s v="Benalla"/>
    <x v="496"/>
    <d v="2011-07-04T00:00:00"/>
    <n v="14"/>
    <n v="0.09"/>
    <n v="150.97999999999999"/>
    <n v="13.99"/>
    <n v="2113.7199999999998"/>
  </r>
  <r>
    <n v="8379"/>
    <n v="87437"/>
    <s v="Anne Peters"/>
    <s v="Express Road Cargo"/>
    <x v="0"/>
    <x v="3"/>
    <s v="High"/>
    <s v="Malbec"/>
    <x v="0"/>
    <x v="2"/>
    <s v="Miraval Rose 2014"/>
    <s v="Full Container"/>
    <s v="Goulburn"/>
    <x v="744"/>
    <d v="2011-10-11T00:00:00"/>
    <n v="6"/>
    <n v="0.1"/>
    <n v="1.86"/>
    <n v="2.58"/>
    <n v="11.16"/>
  </r>
  <r>
    <n v="8380"/>
    <n v="90506"/>
    <s v="Chris Marshall"/>
    <s v="Road Cargo"/>
    <x v="1"/>
    <x v="1"/>
    <s v="High"/>
    <s v="Sauvignon Blanc"/>
    <x v="0"/>
    <x v="2"/>
    <s v="Robert Oatley Sauvignon Blanc 2013"/>
    <s v="Large Crate"/>
    <s v="Geelong"/>
    <x v="1330"/>
    <d v="2012-09-28T00:00:00"/>
    <n v="10"/>
    <n v="0.04"/>
    <n v="29.99"/>
    <n v="5.5"/>
    <n v="299.89999999999998"/>
  </r>
  <r>
    <n v="8381"/>
    <n v="89373"/>
    <s v="Susan Stewart"/>
    <s v="Express Road Cargo"/>
    <x v="0"/>
    <x v="2"/>
    <s v="Medium"/>
    <s v="Cabernet Sauvignon"/>
    <x v="0"/>
    <x v="2"/>
    <s v="Roederer Estate L'Ermitage 2007"/>
    <s v="Standard Size Crate"/>
    <s v="Freemantle"/>
    <x v="775"/>
    <d v="2011-11-27T00:00:00"/>
    <n v="24"/>
    <n v="0"/>
    <n v="21.98"/>
    <n v="2.87"/>
    <n v="527.52"/>
  </r>
  <r>
    <n v="8382"/>
    <n v="91570"/>
    <s v="Cheryl Rogers"/>
    <s v="Express Road Cargo"/>
    <x v="0"/>
    <x v="1"/>
    <s v="Medium"/>
    <s v="Merlot"/>
    <x v="0"/>
    <x v="2"/>
    <s v="Belle Glos Oeil de Perdrix Pinot Noir Blanc 2014"/>
    <s v="Large Crate"/>
    <s v="Wodonga"/>
    <x v="812"/>
    <d v="2012-12-25T00:00:00"/>
    <n v="4"/>
    <n v="0.02"/>
    <n v="37.76"/>
    <n v="12.9"/>
    <n v="151.04"/>
  </r>
  <r>
    <n v="8383"/>
    <n v="91546"/>
    <s v="Daniel Richards"/>
    <s v="Express Road Cargo"/>
    <x v="0"/>
    <x v="2"/>
    <s v="Critical"/>
    <s v="Cabernet Sauvignon"/>
    <x v="0"/>
    <x v="2"/>
    <s v="Laurent-Perrier Brut Millesime 2006"/>
    <s v="Large Crate"/>
    <s v="Rockingham"/>
    <x v="1069"/>
    <d v="2013-01-20T00:00:00"/>
    <n v="9"/>
    <n v="0.08"/>
    <n v="193.17"/>
    <n v="19.989999999999998"/>
    <n v="1738.53"/>
  </r>
  <r>
    <n v="8384"/>
    <n v="91271"/>
    <s v="Andrea Chavez"/>
    <s v="Express Road Cargo"/>
    <x v="0"/>
    <x v="2"/>
    <s v="High"/>
    <s v="Cabernet Sauvignon"/>
    <x v="0"/>
    <x v="2"/>
    <s v="Laurent-Perrier Brut Millesime 2006"/>
    <s v="Full Container"/>
    <s v="Geraldton"/>
    <x v="77"/>
    <d v="2011-04-11T00:00:00"/>
    <n v="2"/>
    <n v="0.04"/>
    <n v="3.28"/>
    <n v="3.97"/>
    <n v="6.56"/>
  </r>
  <r>
    <n v="8385"/>
    <n v="91271"/>
    <s v="Evelyn Hamilton"/>
    <s v="Express Road Cargo"/>
    <x v="1"/>
    <x v="2"/>
    <s v="High"/>
    <s v="Pinot Gris"/>
    <x v="0"/>
    <x v="2"/>
    <s v="Villa Maria Private Bin Sauvignon Blanc 2015"/>
    <s v="Standard Size Crate"/>
    <s v="Albany"/>
    <x v="77"/>
    <d v="2011-04-12T00:00:00"/>
    <n v="6"/>
    <n v="0.1"/>
    <n v="55.99"/>
    <n v="2.5"/>
    <n v="335.94"/>
  </r>
  <r>
    <n v="8386"/>
    <n v="87487"/>
    <s v="Willie Young"/>
    <s v="Air Cargo"/>
    <x v="2"/>
    <x v="1"/>
    <s v="High"/>
    <s v="Grenache Rose"/>
    <x v="0"/>
    <x v="2"/>
    <s v="Gerard Bertrand Cote des Roses Rose 2014"/>
    <s v="Small Crate"/>
    <s v="Launceston"/>
    <x v="1115"/>
    <d v="2010-08-14T00:00:00"/>
    <n v="7"/>
    <n v="0.03"/>
    <n v="124.49"/>
    <n v="51.94"/>
    <n v="871.43"/>
  </r>
  <r>
    <n v="8387"/>
    <n v="88341"/>
    <s v="Walter Bailey"/>
    <s v="Express Road Cargo"/>
    <x v="1"/>
    <x v="1"/>
    <s v="Low"/>
    <s v="Chardonnay"/>
    <x v="0"/>
    <x v="2"/>
    <s v="Lincourt Courtney's Chardonnay 2012"/>
    <s v="Standard Size Crate"/>
    <s v="Canberra"/>
    <x v="1208"/>
    <d v="2012-02-18T00:00:00"/>
    <n v="5"/>
    <n v="0.09"/>
    <n v="7.37"/>
    <n v="5.53"/>
    <n v="36.85"/>
  </r>
  <r>
    <n v="8388"/>
    <n v="90434"/>
    <s v="Louis Simpson"/>
    <s v="Express Road Cargo"/>
    <x v="0"/>
    <x v="3"/>
    <s v="High"/>
    <s v="Sangiovese"/>
    <x v="0"/>
    <x v="2"/>
    <s v="Marques de Caceres Rioja Rosado 2014"/>
    <s v="Mini Crate"/>
    <s v="Penrith"/>
    <x v="685"/>
    <d v="2013-03-11T00:00:00"/>
    <n v="5"/>
    <n v="0.03"/>
    <n v="3.25"/>
    <n v="49"/>
    <n v="16.25"/>
  </r>
  <r>
    <n v="8389"/>
    <n v="86939"/>
    <s v="Sean Wallace"/>
    <s v="Road Cargo"/>
    <x v="0"/>
    <x v="3"/>
    <s v="High"/>
    <s v="Pinot Noir"/>
    <x v="0"/>
    <x v="2"/>
    <s v="Chateau D'Aqueria Tavel Rose 2013"/>
    <s v="Full Container"/>
    <s v="Grafton"/>
    <x v="475"/>
    <d v="2011-10-24T00:00:00"/>
    <n v="4"/>
    <n v="0.09"/>
    <n v="5.18"/>
    <n v="2.04"/>
    <n v="20.72"/>
  </r>
  <r>
    <n v="8390"/>
    <n v="86939"/>
    <s v="Sean Wallace"/>
    <s v="Air Cargo"/>
    <x v="2"/>
    <x v="3"/>
    <s v="High"/>
    <s v="Grenache Rose"/>
    <x v="0"/>
    <x v="2"/>
    <s v="Domaine Lafage Miraflors Rose 2013"/>
    <s v="Small Crate"/>
    <s v="Newcastle"/>
    <x v="475"/>
    <d v="2011-10-23T00:00:00"/>
    <n v="3"/>
    <n v="0"/>
    <n v="259.70999999999998"/>
    <n v="66.67"/>
    <n v="779.12999999999988"/>
  </r>
  <r>
    <n v="8391"/>
    <n v="86939"/>
    <s v="Mark Lopez"/>
    <s v="Express Road Cargo"/>
    <x v="0"/>
    <x v="1"/>
    <s v="High"/>
    <s v="Zinfandel"/>
    <x v="0"/>
    <x v="2"/>
    <s v="Schramsberg Cremant Demi-Sec 2011"/>
    <s v="Large Crate"/>
    <s v="Canberra"/>
    <x v="475"/>
    <d v="2011-10-25T00:00:00"/>
    <n v="11"/>
    <n v="0"/>
    <n v="367.99"/>
    <n v="19.989999999999998"/>
    <n v="4047.8900000000003"/>
  </r>
  <r>
    <n v="8392"/>
    <n v="86939"/>
    <s v="Mark Lopez"/>
    <s v="Express Road Cargo"/>
    <x v="0"/>
    <x v="1"/>
    <s v="High"/>
    <s v="Malbec"/>
    <x v="0"/>
    <x v="2"/>
    <s v="Laurent-Perrier Brut Millesime 2006"/>
    <s v="Large Crate"/>
    <s v="Port Lincoln"/>
    <x v="475"/>
    <d v="2011-10-25T00:00:00"/>
    <n v="22"/>
    <n v="7.0000000000000007E-2"/>
    <n v="4.13"/>
    <n v="0.5"/>
    <n v="90.86"/>
  </r>
  <r>
    <n v="8393"/>
    <n v="86939"/>
    <s v="Mark Lopez"/>
    <s v="Air Cargo"/>
    <x v="2"/>
    <x v="1"/>
    <s v="High"/>
    <s v="Sangiovese Rose"/>
    <x v="0"/>
    <x v="2"/>
    <s v="Marques de Caceres Rioja Rosado 2014"/>
    <s v="Small Crate"/>
    <s v="Port Adelaide"/>
    <x v="475"/>
    <d v="2011-10-24T00:00:00"/>
    <n v="16"/>
    <n v="0.03"/>
    <n v="400.98"/>
    <n v="76.37"/>
    <n v="6415.68"/>
  </r>
  <r>
    <n v="8394"/>
    <n v="90002"/>
    <s v="Richard Ryan"/>
    <s v="Express Road Cargo"/>
    <x v="0"/>
    <x v="3"/>
    <s v="Medium"/>
    <s v="Merlot"/>
    <x v="0"/>
    <x v="2"/>
    <s v="Langlois Chateau Cremant de Loire Brut"/>
    <s v="Large Crate"/>
    <s v="Cessnock"/>
    <x v="1219"/>
    <d v="2010-08-24T00:00:00"/>
    <n v="18"/>
    <n v="0"/>
    <n v="47.9"/>
    <n v="5.86"/>
    <n v="862.19999999999993"/>
  </r>
  <r>
    <n v="8395"/>
    <n v="85886"/>
    <s v="Jimmy Marshall"/>
    <s v="Express Road Cargo"/>
    <x v="0"/>
    <x v="3"/>
    <s v="High"/>
    <s v="Cabernet Sauvignon"/>
    <x v="0"/>
    <x v="2"/>
    <s v="Pietradolce Etna Rosato 2014"/>
    <s v="Large Crate"/>
    <s v="Newcastle"/>
    <x v="1096"/>
    <d v="2012-05-22T00:00:00"/>
    <n v="6"/>
    <n v="0"/>
    <n v="5.98"/>
    <n v="5.46"/>
    <n v="35.880000000000003"/>
  </r>
  <r>
    <n v="8396"/>
    <n v="85821"/>
    <s v="Joshua Fuller"/>
    <s v="Road Cargo"/>
    <x v="1"/>
    <x v="2"/>
    <s v="High"/>
    <s v="Sauvignon Blanc"/>
    <x v="0"/>
    <x v="2"/>
    <s v="Los Vascos Sauvignon Blanc 2015"/>
    <s v="Large Crate"/>
    <s v="Mandurah"/>
    <x v="235"/>
    <d v="2012-04-09T00:00:00"/>
    <n v="12"/>
    <n v="0.04"/>
    <n v="15.99"/>
    <n v="9.4"/>
    <n v="191.88"/>
  </r>
  <r>
    <n v="8397"/>
    <n v="85821"/>
    <s v="Joshua Fuller"/>
    <s v="Express Road Cargo"/>
    <x v="0"/>
    <x v="2"/>
    <s v="High"/>
    <s v="Pinot Noir"/>
    <x v="0"/>
    <x v="2"/>
    <s v="Chateau de Campuget Costieres de Nimes Tradition Rose 2015"/>
    <s v="Full Container"/>
    <s v="Rockingham"/>
    <x v="235"/>
    <d v="2012-04-09T00:00:00"/>
    <n v="5"/>
    <n v="0.05"/>
    <n v="2.78"/>
    <n v="1.25"/>
    <n v="13.899999999999999"/>
  </r>
  <r>
    <n v="8398"/>
    <n v="85821"/>
    <s v="Joshua Fuller"/>
    <s v="Express Road Cargo"/>
    <x v="0"/>
    <x v="2"/>
    <s v="High"/>
    <s v="Sangiovese"/>
    <x v="0"/>
    <x v="2"/>
    <s v="Francis Ford Coppola Sofia Rose 2014"/>
    <s v="Full Container"/>
    <s v="Geraldton"/>
    <x v="235"/>
    <d v="2012-04-09T00:00:00"/>
    <n v="2"/>
    <n v="0.02"/>
    <n v="6.47"/>
    <n v="1.22"/>
    <n v="12.94"/>
  </r>
  <r>
    <n v="8399"/>
    <n v="85821"/>
    <s v="Joshua Fuller"/>
    <s v="Express Road Cargo"/>
    <x v="0"/>
    <x v="2"/>
    <s v="High"/>
    <s v="Zinfandel"/>
    <x v="0"/>
    <x v="2"/>
    <s v="Locations by Dave Phinney F Rose"/>
    <s v="Full Container"/>
    <s v="Mandurah"/>
    <x v="235"/>
    <d v="2012-04-09T00:00:00"/>
    <n v="6"/>
    <n v="0.03"/>
    <n v="3.93"/>
    <n v="0.99"/>
    <n v="23.580000000000002"/>
  </r>
  <r>
    <n v="8400"/>
    <n v="91400"/>
    <s v="Mark Armstrong"/>
    <s v="Express Road Cargo"/>
    <x v="0"/>
    <x v="1"/>
    <s v="Low"/>
    <s v="Malbec"/>
    <x v="0"/>
    <x v="2"/>
    <s v="Laurent-Perrier Brut Rose"/>
    <s v="Large Crate"/>
    <s v="Benalla"/>
    <x v="1000"/>
    <d v="2012-11-12T00:00:00"/>
    <n v="14"/>
    <n v="0.04"/>
    <n v="8.74"/>
    <n v="1.39"/>
    <n v="122.36"/>
  </r>
  <r>
    <n v="8401"/>
    <n v="91400"/>
    <s v="Mark Armstrong"/>
    <s v="Express Road Cargo"/>
    <x v="0"/>
    <x v="1"/>
    <s v="Low"/>
    <s v="Zinfandel"/>
    <x v="0"/>
    <x v="2"/>
    <s v="Sutter Home Pink Moscato"/>
    <s v="Large Crate"/>
    <s v="Melton"/>
    <x v="1000"/>
    <d v="2012-11-13T00:00:00"/>
    <n v="33"/>
    <n v="0.1"/>
    <n v="5.78"/>
    <n v="8.09"/>
    <n v="190.74"/>
  </r>
  <r>
    <n v="8402"/>
    <n v="91400"/>
    <s v="Mark Armstrong"/>
    <s v="Express Road Cargo"/>
    <x v="1"/>
    <x v="1"/>
    <s v="Low"/>
    <s v="Reisling"/>
    <x v="0"/>
    <x v="2"/>
    <s v="Lucky Chardonnay 2012"/>
    <s v="Standard Size Crate"/>
    <s v="Benalla"/>
    <x v="1000"/>
    <d v="2012-11-08T00:00:00"/>
    <n v="20"/>
    <n v="0.09"/>
    <n v="55.99"/>
    <n v="3.3"/>
    <n v="1119.8"/>
  </r>
  <r>
    <n v="8403"/>
    <n v="91400"/>
    <s v="Mark Armstrong"/>
    <s v="Express Road Cargo"/>
    <x v="1"/>
    <x v="1"/>
    <s v="Low"/>
    <s v="Reisling"/>
    <x v="0"/>
    <x v="2"/>
    <s v="Leeuwin Estate Art Series Chardonnay 2012"/>
    <s v="Standard Size Crate"/>
    <s v="Benalla"/>
    <x v="1000"/>
    <d v="2012-11-08T00:00:00"/>
    <n v="34"/>
    <n v="0.02"/>
    <n v="55.99"/>
    <n v="1.25"/>
    <n v="1903.66"/>
  </r>
  <r>
    <n v="8404"/>
    <n v="87253"/>
    <s v="Earl Burns"/>
    <s v="Express Road Cargo"/>
    <x v="0"/>
    <x v="0"/>
    <s v="Low"/>
    <s v="Shiraz"/>
    <x v="0"/>
    <x v="2"/>
    <s v="Laurent-Perrier Brut Rose"/>
    <s v="Large Crate"/>
    <s v="Logan City"/>
    <x v="497"/>
    <d v="2013-05-17T00:00:00"/>
    <n v="1"/>
    <n v="0"/>
    <n v="6.48"/>
    <n v="6.6"/>
    <n v="6.48"/>
  </r>
  <r>
    <n v="8405"/>
    <n v="88564"/>
    <s v="Jonathan Sullivan"/>
    <s v="Road Cargo"/>
    <x v="0"/>
    <x v="1"/>
    <s v="Low"/>
    <s v="Merlot"/>
    <x v="0"/>
    <x v="2"/>
    <s v="Dopff &amp; Irion Cremant Rose Brut"/>
    <s v="Large Crate"/>
    <s v="Port Lincoln"/>
    <x v="27"/>
    <d v="2013-09-02T00:00:00"/>
    <n v="22"/>
    <n v="0.03"/>
    <n v="4.49"/>
    <n v="1.49"/>
    <n v="98.78"/>
  </r>
  <r>
    <n v="8406"/>
    <n v="87625"/>
    <s v="Aaron Vasquez"/>
    <s v="Express Road Cargo"/>
    <x v="0"/>
    <x v="1"/>
    <s v="Critical"/>
    <s v="Merlot"/>
    <x v="0"/>
    <x v="2"/>
    <s v="Laurent-Perrier Brut Rose"/>
    <s v="Large Crate"/>
    <s v="Mildura"/>
    <x v="1290"/>
    <d v="2012-07-28T00:00:00"/>
    <n v="7"/>
    <n v="0.08"/>
    <n v="4.91"/>
    <n v="0.5"/>
    <n v="34.370000000000005"/>
  </r>
  <r>
    <n v="8407"/>
    <n v="86974"/>
    <s v="Joe Day"/>
    <s v="Express Road Cargo"/>
    <x v="2"/>
    <x v="2"/>
    <s v="Critical"/>
    <s v="Cremant"/>
    <x v="0"/>
    <x v="2"/>
    <s v="Orin Swift Cellars Fragile Rose 2014"/>
    <s v="Mini Crate"/>
    <s v="Geraldton"/>
    <x v="1202"/>
    <d v="2011-04-01T00:00:00"/>
    <n v="11"/>
    <n v="0.08"/>
    <n v="136.97999999999999"/>
    <n v="24.49"/>
    <n v="1506.78"/>
  </r>
  <r>
    <n v="8408"/>
    <n v="89100"/>
    <s v="Russell Ortiz"/>
    <s v="Express Road Cargo"/>
    <x v="0"/>
    <x v="0"/>
    <s v="Not Specified"/>
    <s v="Pinot Noir"/>
    <x v="0"/>
    <x v="2"/>
    <s v="Sutter Home White Zinfandel"/>
    <s v="Large Crate"/>
    <s v="Gold Coast"/>
    <x v="498"/>
    <d v="2013-03-15T00:00:00"/>
    <n v="2"/>
    <n v="0.03"/>
    <n v="3.36"/>
    <n v="6.27"/>
    <n v="6.72"/>
  </r>
  <r>
    <n v="8409"/>
    <n v="89985"/>
    <s v="Albert Robertson"/>
    <s v="Road Cargo"/>
    <x v="2"/>
    <x v="3"/>
    <s v="Not Specified"/>
    <s v="Cremant"/>
    <x v="0"/>
    <x v="2"/>
    <s v="Bertani Bertarose 2014"/>
    <s v="Full Container"/>
    <s v="Sydney"/>
    <x v="613"/>
    <d v="2013-04-27T00:00:00"/>
    <n v="1"/>
    <n v="0.04"/>
    <n v="7.59"/>
    <n v="4"/>
    <n v="7.59"/>
  </r>
  <r>
    <n v="8410"/>
    <n v="89985"/>
    <s v="Albert Robertson"/>
    <s v="Express Road Cargo"/>
    <x v="0"/>
    <x v="3"/>
    <s v="Not Specified"/>
    <s v="Malbec"/>
    <x v="0"/>
    <x v="2"/>
    <s v="Lucien Albrecht Cremant d'Alsace Brut"/>
    <s v="Full Container"/>
    <s v="Queanbeyan"/>
    <x v="613"/>
    <d v="2013-04-27T00:00:00"/>
    <n v="10"/>
    <n v="0.05"/>
    <n v="9.11"/>
    <n v="2.15"/>
    <n v="91.1"/>
  </r>
  <r>
    <n v="8411"/>
    <n v="89985"/>
    <s v="Albert Robertson"/>
    <s v="Express Road Cargo"/>
    <x v="0"/>
    <x v="3"/>
    <s v="Not Specified"/>
    <s v="Sangiovese"/>
    <x v="0"/>
    <x v="2"/>
    <s v="Lucien Albrecht Cremant d'Alsace Brut"/>
    <s v="Large Crate"/>
    <s v="Newcastle"/>
    <x v="613"/>
    <d v="2013-04-25T00:00:00"/>
    <n v="2"/>
    <n v="0.1"/>
    <n v="5.78"/>
    <n v="5.67"/>
    <n v="11.56"/>
  </r>
  <r>
    <n v="8412"/>
    <n v="86985"/>
    <s v="Walter Robertson"/>
    <s v="Express Road Cargo"/>
    <x v="2"/>
    <x v="0"/>
    <s v="Not Specified"/>
    <s v="Grenache Rose"/>
    <x v="0"/>
    <x v="2"/>
    <s v="La Playa Estate Cabernet Sauvignon Rose 2015"/>
    <s v="Large Crate"/>
    <s v="Gold Coast"/>
    <x v="497"/>
    <d v="2013-05-13T00:00:00"/>
    <n v="3"/>
    <n v="0.09"/>
    <n v="20.28"/>
    <n v="14.39"/>
    <n v="60.84"/>
  </r>
  <r>
    <n v="8413"/>
    <n v="86985"/>
    <s v="Walter Robertson"/>
    <s v="Express Road Cargo"/>
    <x v="1"/>
    <x v="0"/>
    <s v="Not Specified"/>
    <s v="Pinot Gris"/>
    <x v="0"/>
    <x v="2"/>
    <s v="Lucky Chardonnay 2012"/>
    <s v="Standard Size Crate"/>
    <s v="Mount Isa"/>
    <x v="497"/>
    <d v="2013-05-13T00:00:00"/>
    <n v="15"/>
    <n v="0.03"/>
    <n v="55.99"/>
    <n v="5"/>
    <n v="839.85"/>
  </r>
  <r>
    <n v="8414"/>
    <n v="85999"/>
    <s v="Larry Hunter"/>
    <s v="Express Road Cargo"/>
    <x v="0"/>
    <x v="1"/>
    <s v="Critical"/>
    <s v="Merlot"/>
    <x v="0"/>
    <x v="2"/>
    <s v="Francis Ford Coppola Sofia Rose 2014"/>
    <s v="Large Crate"/>
    <s v="Adelaide"/>
    <x v="973"/>
    <d v="2013-03-18T00:00:00"/>
    <n v="8"/>
    <n v="0.09"/>
    <n v="5.98"/>
    <n v="7.5"/>
    <n v="47.84"/>
  </r>
  <r>
    <n v="8415"/>
    <n v="91456"/>
    <s v="Wanda Garrett"/>
    <s v="Express Road Cargo"/>
    <x v="0"/>
    <x v="3"/>
    <s v="Low"/>
    <s v="Sangiovese"/>
    <x v="0"/>
    <x v="2"/>
    <s v="Bollinger Brut Special Cuvee"/>
    <s v="Standard Size Crate"/>
    <s v="Paramatta"/>
    <x v="1332"/>
    <d v="2013-03-04T00:00:00"/>
    <n v="9"/>
    <n v="0.05"/>
    <n v="9.31"/>
    <n v="3.98"/>
    <n v="83.79"/>
  </r>
  <r>
    <n v="8416"/>
    <n v="91587"/>
    <s v="Cheryl Shaw"/>
    <s v="Express Road Cargo"/>
    <x v="0"/>
    <x v="0"/>
    <s v="Low"/>
    <s v="Malbec"/>
    <x v="0"/>
    <x v="2"/>
    <s v="Chateau de Campuget Costieres de Nimes Tradition Rose 2015"/>
    <s v="Large Crate"/>
    <s v="Rockhampton"/>
    <x v="559"/>
    <d v="2011-10-26T00:00:00"/>
    <n v="17"/>
    <n v="0.05"/>
    <n v="35.89"/>
    <n v="14.72"/>
    <n v="610.13"/>
  </r>
  <r>
    <n v="8417"/>
    <n v="89278"/>
    <s v="Brandon Hernandez"/>
    <s v="Express Road Cargo"/>
    <x v="0"/>
    <x v="0"/>
    <s v="Low"/>
    <s v="Zinfandel"/>
    <x v="0"/>
    <x v="2"/>
    <s v="Lucien Albrecht Cremant d'Alsace Brut Rose"/>
    <s v="Large Crate"/>
    <s v="Palmerston"/>
    <x v="100"/>
    <d v="2010-08-01T00:00:00"/>
    <n v="12"/>
    <n v="0.1"/>
    <n v="6.3"/>
    <n v="0.5"/>
    <n v="75.599999999999994"/>
  </r>
  <r>
    <n v="8418"/>
    <n v="88010"/>
    <s v="John Perry"/>
    <s v="Express Road Cargo"/>
    <x v="1"/>
    <x v="2"/>
    <s v="Critical"/>
    <s v="Sauvignon Blanc"/>
    <x v="0"/>
    <x v="2"/>
    <s v="St. Supery Sauvignon Blanc 2015"/>
    <s v="Large Crate"/>
    <s v="Geraldton"/>
    <x v="1309"/>
    <d v="2012-11-04T00:00:00"/>
    <n v="11"/>
    <n v="7.0000000000000007E-2"/>
    <n v="40.99"/>
    <n v="8.9700000000000006"/>
    <n v="450.89000000000004"/>
  </r>
  <r>
    <n v="8419"/>
    <n v="87591"/>
    <s v="Frank Carter"/>
    <s v="Express Road Cargo"/>
    <x v="1"/>
    <x v="2"/>
    <s v="Critical"/>
    <s v="Sauvignon Blanc"/>
    <x v="0"/>
    <x v="2"/>
    <s v="Robert Oatley Signature Chardonnay 2013"/>
    <s v="Large Crate"/>
    <s v="Perth"/>
    <x v="500"/>
    <d v="2011-03-24T00:00:00"/>
    <n v="9"/>
    <n v="0.1"/>
    <n v="20.95"/>
    <n v="5.99"/>
    <n v="188.54999999999998"/>
  </r>
  <r>
    <n v="8420"/>
    <n v="87598"/>
    <s v="Frank Carter"/>
    <s v="Express Road Cargo"/>
    <x v="0"/>
    <x v="2"/>
    <s v="Critical"/>
    <s v="Merlot"/>
    <x v="0"/>
    <x v="2"/>
    <s v="Pierre Sparr Cremant d'Alsace Reserve Brut Rose"/>
    <s v="Full Container"/>
    <s v="Albany"/>
    <x v="90"/>
    <d v="2013-03-24T00:00:00"/>
    <n v="1"/>
    <n v="0.02"/>
    <n v="9.11"/>
    <n v="2.15"/>
    <n v="9.11"/>
  </r>
  <r>
    <n v="8421"/>
    <n v="87732"/>
    <s v="Carl Austin"/>
    <s v="Express Road Cargo"/>
    <x v="0"/>
    <x v="1"/>
    <s v="Not Specified"/>
    <s v="Shiraz"/>
    <x v="0"/>
    <x v="2"/>
    <s v="Francis Ford Coppola Sofia Rose 2014"/>
    <s v="Full Container"/>
    <s v="Wodonga"/>
    <x v="1029"/>
    <d v="2013-05-19T00:00:00"/>
    <n v="2"/>
    <n v="0.09"/>
    <n v="4.76"/>
    <n v="0.88"/>
    <n v="9.52"/>
  </r>
  <r>
    <n v="8422"/>
    <n v="89165"/>
    <s v="William Payne"/>
    <s v="Express Road Cargo"/>
    <x v="0"/>
    <x v="2"/>
    <s v="Not Specified"/>
    <s v="Shiraz"/>
    <x v="0"/>
    <x v="2"/>
    <s v="Veuve Clicquot Brut Yellow Label"/>
    <s v="Large Crate"/>
    <s v="Freemantle"/>
    <x v="1060"/>
    <d v="2013-09-02T00:00:00"/>
    <n v="13"/>
    <n v="0.06"/>
    <n v="10.98"/>
    <n v="5.14"/>
    <n v="142.74"/>
  </r>
  <r>
    <n v="8423"/>
    <n v="90299"/>
    <s v="Frank Williams"/>
    <s v="Express Road Cargo"/>
    <x v="0"/>
    <x v="1"/>
    <s v="High"/>
    <s v="Zinfandel"/>
    <x v="0"/>
    <x v="2"/>
    <s v="Belle Glos Oeil de Perdrix Pinot Noir Blanc 2014"/>
    <s v="Large Crate"/>
    <s v="Mildura"/>
    <x v="996"/>
    <d v="2012-05-12T00:00:00"/>
    <n v="20"/>
    <n v="7.0000000000000007E-2"/>
    <n v="37.700000000000003"/>
    <n v="2.99"/>
    <n v="754"/>
  </r>
  <r>
    <n v="8424"/>
    <n v="90299"/>
    <s v="Frank Williams"/>
    <s v="Express Road Cargo"/>
    <x v="1"/>
    <x v="1"/>
    <s v="High"/>
    <s v="Reisling"/>
    <x v="0"/>
    <x v="2"/>
    <s v="Dog Point Vineyard Sauvignon Blanc 2014"/>
    <s v="Large Crate"/>
    <s v="Ballarat"/>
    <x v="996"/>
    <d v="2012-05-13T00:00:00"/>
    <n v="19"/>
    <n v="0.05"/>
    <n v="65.989999999999995"/>
    <n v="19.989999999999998"/>
    <n v="1253.81"/>
  </r>
  <r>
    <n v="8425"/>
    <n v="86391"/>
    <s v="Laura Wilson"/>
    <s v="Road Cargo"/>
    <x v="1"/>
    <x v="1"/>
    <s v="Medium"/>
    <s v="Reisling"/>
    <x v="0"/>
    <x v="2"/>
    <s v="Hewitson LuLu Sauvignon Blanc 2014"/>
    <s v="Large Crate"/>
    <s v="Hobart"/>
    <x v="659"/>
    <d v="2013-03-05T00:00:00"/>
    <n v="9"/>
    <n v="0.01"/>
    <n v="65.989999999999995"/>
    <n v="8.8000000000000007"/>
    <n v="593.91"/>
  </r>
  <r>
    <n v="8426"/>
    <n v="86383"/>
    <s v="Christine Lewis"/>
    <s v="Express Road Cargo"/>
    <x v="1"/>
    <x v="0"/>
    <s v="Medium"/>
    <s v="Chardonnay"/>
    <x v="0"/>
    <x v="2"/>
    <s v="Los Vascos Sauvignon Blanc 2015"/>
    <s v="Large Crate"/>
    <s v="Palmerston"/>
    <x v="670"/>
    <d v="2010-03-07T00:00:00"/>
    <n v="1"/>
    <n v="0.02"/>
    <n v="34.979999999999997"/>
    <n v="7.53"/>
    <n v="34.979999999999997"/>
  </r>
  <r>
    <n v="8427"/>
    <n v="86383"/>
    <s v="Christine Lewis"/>
    <s v="Express Road Cargo"/>
    <x v="2"/>
    <x v="0"/>
    <s v="Medium"/>
    <s v="Cremant"/>
    <x v="0"/>
    <x v="2"/>
    <s v="Chateau de Campuget Costieres de Nimes Tradition Rose 2015"/>
    <s v="Mini Crate"/>
    <s v="Palmerston"/>
    <x v="670"/>
    <d v="2010-03-08T00:00:00"/>
    <n v="2"/>
    <n v="0.01"/>
    <n v="19.989999999999998"/>
    <n v="11.17"/>
    <n v="39.979999999999997"/>
  </r>
  <r>
    <n v="8428"/>
    <n v="86391"/>
    <s v="Christine Lewis"/>
    <s v="Express Road Cargo"/>
    <x v="0"/>
    <x v="0"/>
    <s v="Medium"/>
    <s v="Merlot"/>
    <x v="0"/>
    <x v="2"/>
    <s v="Locations by Dave Phinney F Rose"/>
    <s v="Large Crate"/>
    <s v="Palmerston"/>
    <x v="659"/>
    <d v="2013-03-07T00:00:00"/>
    <n v="2"/>
    <n v="0.02"/>
    <n v="19.98"/>
    <n v="8.68"/>
    <n v="39.96"/>
  </r>
  <r>
    <n v="8429"/>
    <n v="88017"/>
    <s v="Christopher Bryant"/>
    <s v="Express Road Cargo"/>
    <x v="0"/>
    <x v="3"/>
    <s v="Critical"/>
    <s v="Malbec"/>
    <x v="0"/>
    <x v="2"/>
    <s v="Louis Roederer Cristal Brut with Gift Box 2007"/>
    <s v="Large Crate"/>
    <s v="Liverpool"/>
    <x v="501"/>
    <d v="2010-09-24T00:00:00"/>
    <n v="13"/>
    <n v="0.1"/>
    <n v="20.27"/>
    <n v="3.99"/>
    <n v="263.51"/>
  </r>
  <r>
    <n v="8430"/>
    <n v="89903"/>
    <s v="Philip Scott"/>
    <s v="Express Road Cargo"/>
    <x v="0"/>
    <x v="2"/>
    <s v="Not Specified"/>
    <s v="Sangiovese"/>
    <x v="0"/>
    <x v="2"/>
    <s v="Dopff &amp; Irion Cremant Rose Brut"/>
    <s v="Large Crate"/>
    <s v="Busseltol"/>
    <x v="852"/>
    <d v="2013-03-11T00:00:00"/>
    <n v="12"/>
    <n v="7.0000000000000007E-2"/>
    <n v="4.13"/>
    <n v="0.99"/>
    <n v="49.56"/>
  </r>
  <r>
    <n v="8431"/>
    <n v="86132"/>
    <s v="Bruce King"/>
    <s v="Express Road Cargo"/>
    <x v="0"/>
    <x v="1"/>
    <s v="High"/>
    <s v="Merlot"/>
    <x v="0"/>
    <x v="2"/>
    <s v="Miraval Rose (1.5 Liter Magnum) 2014"/>
    <s v="Large Crate"/>
    <s v="Burnie"/>
    <x v="1119"/>
    <d v="2013-11-06T00:00:00"/>
    <n v="20"/>
    <n v="7.0000000000000007E-2"/>
    <n v="29.74"/>
    <n v="6.64"/>
    <n v="594.79999999999995"/>
  </r>
  <r>
    <n v="8432"/>
    <n v="90834"/>
    <s v="Gerald Butler"/>
    <s v="Road Cargo"/>
    <x v="0"/>
    <x v="1"/>
    <s v="Critical"/>
    <s v="Shiraz"/>
    <x v="0"/>
    <x v="2"/>
    <s v="Pierre Sparr Cremant d'Alsace Reserve Brut Rose"/>
    <s v="Large Crate"/>
    <s v="Port Adelaide"/>
    <x v="1271"/>
    <d v="2012-08-23T00:00:00"/>
    <n v="14"/>
    <n v="0"/>
    <n v="6.48"/>
    <n v="5.94"/>
    <n v="90.72"/>
  </r>
  <r>
    <n v="8433"/>
    <n v="90964"/>
    <s v="Patrick Stone"/>
    <s v="Express Road Cargo"/>
    <x v="0"/>
    <x v="1"/>
    <s v="Medium"/>
    <s v="Malbec"/>
    <x v="0"/>
    <x v="2"/>
    <s v="Francis Ford Coppola Sofia Rose 2014"/>
    <s v="Large Crate"/>
    <s v="Canberra"/>
    <x v="752"/>
    <d v="2010-09-27T00:00:00"/>
    <n v="5"/>
    <n v="0.06"/>
    <n v="28.53"/>
    <n v="1.49"/>
    <n v="142.65"/>
  </r>
  <r>
    <n v="8434"/>
    <n v="90971"/>
    <s v="Patrick Stone"/>
    <s v="Express Road Cargo"/>
    <x v="1"/>
    <x v="1"/>
    <s v="Medium"/>
    <s v="Chardonnay"/>
    <x v="0"/>
    <x v="2"/>
    <s v="Dog Point Vineyard Sauvignon Blanc 2014"/>
    <s v="Large Crate"/>
    <s v="Canberra"/>
    <x v="147"/>
    <d v="2013-09-25T00:00:00"/>
    <n v="5"/>
    <n v="0.1"/>
    <n v="65.989999999999995"/>
    <n v="3.99"/>
    <n v="329.95"/>
  </r>
  <r>
    <n v="8435"/>
    <n v="88295"/>
    <s v="Jerry Hanson"/>
    <s v="Express Road Cargo"/>
    <x v="0"/>
    <x v="1"/>
    <s v="High"/>
    <s v="Sangiovese"/>
    <x v="0"/>
    <x v="2"/>
    <s v="Bertani Bertarose 2014"/>
    <s v="Large Crate"/>
    <s v="Launceston"/>
    <x v="1013"/>
    <d v="2013-12-07T00:00:00"/>
    <n v="18"/>
    <n v="0.06"/>
    <n v="6.48"/>
    <n v="8.73"/>
    <n v="116.64000000000001"/>
  </r>
  <r>
    <n v="8436"/>
    <n v="87219"/>
    <s v="Larry Baker"/>
    <s v="Express Road Cargo"/>
    <x v="2"/>
    <x v="1"/>
    <s v="High"/>
    <s v="Grenache Rose"/>
    <x v="0"/>
    <x v="2"/>
    <s v="Chateau d'Esclans Whispering Angel Rose 2014"/>
    <s v="Standard Size Crate"/>
    <s v="Canberra"/>
    <x v="1332"/>
    <d v="2013-02-27T00:00:00"/>
    <n v="7"/>
    <n v="0.1"/>
    <n v="15.68"/>
    <n v="3.73"/>
    <n v="109.75999999999999"/>
  </r>
  <r>
    <n v="8437"/>
    <n v="87916"/>
    <s v="Steven Sanders"/>
    <s v="Express Road Cargo"/>
    <x v="0"/>
    <x v="3"/>
    <s v="Low"/>
    <s v="Malbec"/>
    <x v="0"/>
    <x v="2"/>
    <s v="Dopff &amp; Irion Cremant Rose Brut"/>
    <s v="Large Crate"/>
    <s v="Wagga Wagga"/>
    <x v="1273"/>
    <d v="2010-10-19T00:00:00"/>
    <n v="1"/>
    <n v="7.0000000000000007E-2"/>
    <n v="6.48"/>
    <n v="9.5399999999999991"/>
    <n v="6.48"/>
  </r>
  <r>
    <n v="8438"/>
    <n v="89845"/>
    <s v="Thomas Rivera"/>
    <s v="Express Road Cargo"/>
    <x v="0"/>
    <x v="1"/>
    <s v="Low"/>
    <s v="Cabernet Sauvignon"/>
    <x v="0"/>
    <x v="2"/>
    <s v="Gerard Bertrand Cote des Roses Rose 2014"/>
    <s v="Large Crate"/>
    <s v="Burnie"/>
    <x v="1064"/>
    <d v="2013-07-21T00:00:00"/>
    <n v="1"/>
    <n v="0.08"/>
    <n v="4.24"/>
    <n v="5.41"/>
    <n v="4.24"/>
  </r>
  <r>
    <n v="8439"/>
    <n v="87742"/>
    <s v="Maria Burke"/>
    <s v="Air Cargo"/>
    <x v="2"/>
    <x v="1"/>
    <s v="Critical"/>
    <s v="Sangiovese Rose"/>
    <x v="0"/>
    <x v="2"/>
    <s v="Orin Swift Cellars Fragile Rose 2014"/>
    <s v="Small Crate"/>
    <s v="Burnie"/>
    <x v="502"/>
    <d v="2011-10-30T00:00:00"/>
    <n v="3"/>
    <n v="0.06"/>
    <n v="348.21"/>
    <n v="40.19"/>
    <n v="1044.6299999999999"/>
  </r>
  <r>
    <n v="8440"/>
    <n v="87032"/>
    <s v="Billy Ferguson"/>
    <s v="Express Road Cargo"/>
    <x v="1"/>
    <x v="3"/>
    <s v="Medium"/>
    <s v="Pinot Gris"/>
    <x v="0"/>
    <x v="2"/>
    <s v="Dog Point Vineyard Sauvignon Blanc 2014"/>
    <s v="Large Crate"/>
    <s v="Armidale"/>
    <x v="682"/>
    <d v="2010-08-21T00:00:00"/>
    <n v="15"/>
    <n v="0"/>
    <n v="175.99"/>
    <n v="4.99"/>
    <n v="2639.8500000000004"/>
  </r>
  <r>
    <n v="8441"/>
    <n v="87839"/>
    <s v="Peter Tucker"/>
    <s v="Air Cargo"/>
    <x v="2"/>
    <x v="3"/>
    <s v="Critical"/>
    <s v="Grenache Rose"/>
    <x v="0"/>
    <x v="2"/>
    <s v="Chateau de Campuget Costieres de Nimes Tradition Rose 2015"/>
    <s v="Extra Large Crate"/>
    <s v="Grafton"/>
    <x v="347"/>
    <d v="2013-04-04T00:00:00"/>
    <n v="10"/>
    <n v="0.08"/>
    <n v="355.98"/>
    <n v="58.92"/>
    <n v="3559.8"/>
  </r>
  <r>
    <n v="8442"/>
    <n v="91516"/>
    <s v="Keith Scott"/>
    <s v="Express Road Cargo"/>
    <x v="1"/>
    <x v="2"/>
    <s v="High"/>
    <s v="Sauvignon Blanc"/>
    <x v="0"/>
    <x v="2"/>
    <s v="The White Knight Sauvignon Blanc 2014"/>
    <s v="Loose Wrap"/>
    <s v="Albany"/>
    <x v="1100"/>
    <d v="2012-10-29T00:00:00"/>
    <n v="1"/>
    <n v="0.04"/>
    <n v="9.49"/>
    <n v="5.76"/>
    <n v="9.49"/>
  </r>
  <r>
    <n v="8443"/>
    <n v="91558"/>
    <s v="Jeffrey Graham"/>
    <s v="Express Road Cargo"/>
    <x v="0"/>
    <x v="3"/>
    <s v="Critical"/>
    <s v="Shiraz"/>
    <x v="0"/>
    <x v="2"/>
    <s v="Sutter Home White Zinfandel"/>
    <s v="Large Crate"/>
    <s v="Campbeltown"/>
    <x v="352"/>
    <d v="2013-05-26T00:00:00"/>
    <n v="2"/>
    <n v="0.04"/>
    <n v="165.98"/>
    <n v="19.989999999999998"/>
    <n v="331.96"/>
  </r>
  <r>
    <n v="8444"/>
    <n v="86573"/>
    <s v="Clarence Freeman"/>
    <s v="Express Road Cargo"/>
    <x v="0"/>
    <x v="3"/>
    <s v="Medium"/>
    <s v="Malbec"/>
    <x v="0"/>
    <x v="2"/>
    <s v="Laurent-Perrier Brut Millesime 2006"/>
    <s v="Large Crate"/>
    <s v="Newcastle"/>
    <x v="617"/>
    <d v="2010-07-06T00:00:00"/>
    <n v="7"/>
    <n v="0.05"/>
    <n v="363.25"/>
    <n v="19.989999999999998"/>
    <n v="2542.75"/>
  </r>
  <r>
    <n v="8445"/>
    <n v="86586"/>
    <s v="Clarence Freeman"/>
    <s v="Express Road Cargo"/>
    <x v="0"/>
    <x v="3"/>
    <s v="Medium"/>
    <s v="Pinot Noir"/>
    <x v="0"/>
    <x v="2"/>
    <s v="Chateau d'Esclans Garrus Rose 2013"/>
    <s v="Full Container"/>
    <s v="Sydney"/>
    <x v="1327"/>
    <d v="2013-07-05T00:00:00"/>
    <n v="11"/>
    <n v="0.06"/>
    <n v="3.34"/>
    <n v="7.49"/>
    <n v="36.739999999999995"/>
  </r>
  <r>
    <n v="8446"/>
    <n v="86194"/>
    <s v="Lawrence Bennett"/>
    <s v="Express Road Cargo"/>
    <x v="2"/>
    <x v="1"/>
    <s v="High"/>
    <s v="Sangiovese Rose"/>
    <x v="0"/>
    <x v="2"/>
    <s v="Sutter Home Pink Moscato"/>
    <s v="Large Crate"/>
    <s v="Hamilton"/>
    <x v="3"/>
    <d v="2011-09-19T00:00:00"/>
    <n v="15"/>
    <n v="0.01"/>
    <n v="78.69"/>
    <n v="19.989999999999998"/>
    <n v="1180.3499999999999"/>
  </r>
  <r>
    <n v="8447"/>
    <n v="86194"/>
    <s v="Lawrence Bennett"/>
    <s v="Air Cargo"/>
    <x v="2"/>
    <x v="1"/>
    <s v="High"/>
    <s v="Cremant"/>
    <x v="0"/>
    <x v="2"/>
    <s v="Pietradolce Etna Rosato 2014"/>
    <s v="Small Crate"/>
    <s v="Benalla"/>
    <x v="3"/>
    <d v="2011-09-21T00:00:00"/>
    <n v="7"/>
    <n v="0.05"/>
    <n v="145.97999999999999"/>
    <n v="51.92"/>
    <n v="1021.8599999999999"/>
  </r>
  <r>
    <n v="8448"/>
    <n v="87454"/>
    <s v="Adam Ryan"/>
    <s v="Express Road Cargo"/>
    <x v="0"/>
    <x v="2"/>
    <s v="High"/>
    <s v="Sangiovese"/>
    <x v="0"/>
    <x v="2"/>
    <s v="Dopff &amp; Irion Cremant Rose Brut"/>
    <s v="Large Crate"/>
    <s v="Rockingham"/>
    <x v="951"/>
    <d v="2011-02-26T00:00:00"/>
    <n v="9"/>
    <n v="0.03"/>
    <n v="4.8899999999999997"/>
    <n v="6.07"/>
    <n v="44.01"/>
  </r>
  <r>
    <n v="8449"/>
    <n v="87367"/>
    <s v="Elizabeth Butler"/>
    <s v="Air Cargo"/>
    <x v="2"/>
    <x v="1"/>
    <s v="Low"/>
    <s v="Sangiovese Rose"/>
    <x v="0"/>
    <x v="2"/>
    <s v="Orin Swift Cellars Fragile Rose 2014"/>
    <s v="Extra Large Crate"/>
    <s v="Frankston"/>
    <x v="788"/>
    <d v="2011-04-19T00:00:00"/>
    <n v="12"/>
    <n v="7.0000000000000007E-2"/>
    <n v="243.98"/>
    <n v="43.32"/>
    <n v="2927.7599999999998"/>
  </r>
  <r>
    <n v="8450"/>
    <n v="90160"/>
    <s v="Thomas Jenkins"/>
    <s v="Express Road Cargo"/>
    <x v="0"/>
    <x v="3"/>
    <s v="High"/>
    <s v="Zinfandel"/>
    <x v="0"/>
    <x v="2"/>
    <s v="Laurent-Perrier Brut Rose"/>
    <s v="Large Crate"/>
    <s v="Broken Hill"/>
    <x v="273"/>
    <d v="2010-06-14T00:00:00"/>
    <n v="9"/>
    <n v="0.08"/>
    <n v="315.98"/>
    <n v="19.989999999999998"/>
    <n v="2843.82"/>
  </r>
  <r>
    <n v="8451"/>
    <n v="86955"/>
    <s v="Benjamin Mitchell"/>
    <s v="Express Road Cargo"/>
    <x v="2"/>
    <x v="1"/>
    <s v="Medium"/>
    <s v="Sangiovese Rose"/>
    <x v="0"/>
    <x v="2"/>
    <s v="Bertani Bertarose 2014"/>
    <s v="Large Crate"/>
    <s v="Bendigo"/>
    <x v="801"/>
    <d v="2013-07-14T00:00:00"/>
    <n v="13"/>
    <n v="0.06"/>
    <n v="33.979999999999997"/>
    <n v="19.989999999999998"/>
    <n v="441.73999999999995"/>
  </r>
  <r>
    <n v="8452"/>
    <n v="86955"/>
    <s v="Benjamin Mitchell"/>
    <s v="Express Road Cargo"/>
    <x v="1"/>
    <x v="1"/>
    <s v="Medium"/>
    <s v="Sauvignon Blanc"/>
    <x v="0"/>
    <x v="2"/>
    <s v="Lincourt Courtney's Chardonnay 2012"/>
    <s v="Standard Size Crate"/>
    <s v="Ballarat"/>
    <x v="801"/>
    <d v="2013-07-14T00:00:00"/>
    <n v="17"/>
    <n v="0.04"/>
    <n v="55.99"/>
    <n v="5"/>
    <n v="951.83"/>
  </r>
  <r>
    <n v="8453"/>
    <n v="90776"/>
    <s v="Mark Berry"/>
    <s v="Express Road Cargo"/>
    <x v="0"/>
    <x v="2"/>
    <s v="Critical"/>
    <s v="Cabernet Sauvignon"/>
    <x v="0"/>
    <x v="2"/>
    <s v="Domaine Lafage Miraflors Rose 2013"/>
    <s v="Large Crate"/>
    <s v="Rockingham"/>
    <x v="389"/>
    <d v="2011-09-27T00:00:00"/>
    <n v="12"/>
    <n v="0.01"/>
    <n v="10.98"/>
    <n v="4.8"/>
    <n v="131.76"/>
  </r>
  <r>
    <n v="8454"/>
    <n v="91496"/>
    <s v="Willie Elliott"/>
    <s v="Express Road Cargo"/>
    <x v="0"/>
    <x v="0"/>
    <s v="Not Specified"/>
    <s v="Zinfandel"/>
    <x v="0"/>
    <x v="2"/>
    <s v="Lucien Albrecht Cremant d'Alsace Brut"/>
    <s v="Mini Crate"/>
    <s v="Darwin"/>
    <x v="1035"/>
    <d v="2010-12-28T00:00:00"/>
    <n v="6"/>
    <n v="0.1"/>
    <n v="3.25"/>
    <n v="49"/>
    <n v="19.5"/>
  </r>
  <r>
    <n v="8455"/>
    <n v="91501"/>
    <s v="Willie Elliott"/>
    <s v="Air Cargo"/>
    <x v="2"/>
    <x v="0"/>
    <s v="Not Specified"/>
    <s v="Sangiovese Rose"/>
    <x v="0"/>
    <x v="2"/>
    <s v="Domaine Lafage Miraflors Rose 2013"/>
    <s v="Extra Large Crate"/>
    <s v="Palmerston"/>
    <x v="629"/>
    <d v="2013-12-28T00:00:00"/>
    <n v="8"/>
    <n v="0"/>
    <n v="300.98"/>
    <n v="64.73"/>
    <n v="2407.84"/>
  </r>
  <r>
    <n v="8456"/>
    <n v="89849"/>
    <s v="Irene Berry"/>
    <s v="Express Road Cargo"/>
    <x v="0"/>
    <x v="1"/>
    <s v="Critical"/>
    <s v="Shiraz"/>
    <x v="0"/>
    <x v="2"/>
    <s v="Miraval Rose 2014"/>
    <s v="Large Crate"/>
    <s v="Victor Harbor"/>
    <x v="503"/>
    <d v="2010-08-09T00:00:00"/>
    <n v="20"/>
    <n v="0.08"/>
    <n v="14.81"/>
    <n v="13.32"/>
    <n v="296.2"/>
  </r>
  <r>
    <n v="8457"/>
    <n v="87745"/>
    <s v="Maria Burke"/>
    <s v="Express Road Cargo"/>
    <x v="1"/>
    <x v="1"/>
    <s v="Critical"/>
    <s v="Pinot Gris"/>
    <x v="0"/>
    <x v="2"/>
    <s v="Robert Oatley Sauvignon Blanc 2013"/>
    <s v="Large Crate"/>
    <s v="Hobart"/>
    <x v="504"/>
    <d v="2012-11-30T00:00:00"/>
    <n v="21"/>
    <n v="0.08"/>
    <n v="27.48"/>
    <n v="4"/>
    <n v="577.08000000000004"/>
  </r>
  <r>
    <n v="8458"/>
    <n v="89447"/>
    <s v="Todd Gonzalez"/>
    <s v="Express Road Cargo"/>
    <x v="2"/>
    <x v="3"/>
    <s v="Critical"/>
    <s v="Cremant"/>
    <x v="0"/>
    <x v="2"/>
    <s v="Belle Glos Oeil de Perdrix Pinot Noir Blanc 2014"/>
    <s v="Loose Wrap"/>
    <s v="Lithgow"/>
    <x v="702"/>
    <d v="2013-09-16T00:00:00"/>
    <n v="24"/>
    <n v="0.02"/>
    <n v="54.2"/>
    <n v="11.1"/>
    <n v="1300.8000000000002"/>
  </r>
  <r>
    <n v="8459"/>
    <n v="88676"/>
    <s v="Aaron Morgan"/>
    <s v="Express Road Cargo"/>
    <x v="0"/>
    <x v="1"/>
    <s v="Medium"/>
    <s v="Cabernet Sauvignon"/>
    <x v="0"/>
    <x v="2"/>
    <s v="Chateau Gaudrelle Cremant d'Loire Brut"/>
    <s v="Large Crate"/>
    <s v="Victor Harbor"/>
    <x v="201"/>
    <d v="2013-08-25T00:00:00"/>
    <n v="4"/>
    <n v="0.01"/>
    <n v="48.04"/>
    <n v="5.79"/>
    <n v="192.16"/>
  </r>
  <r>
    <n v="8460"/>
    <n v="90251"/>
    <s v="Gary Morrison"/>
    <s v="Express Road Cargo"/>
    <x v="0"/>
    <x v="2"/>
    <s v="Critical"/>
    <s v="Zinfandel"/>
    <x v="0"/>
    <x v="2"/>
    <s v="Dom Perignon 2006"/>
    <s v="Large Crate"/>
    <s v="Busseltol"/>
    <x v="267"/>
    <d v="2012-10-09T00:00:00"/>
    <n v="17"/>
    <n v="0.04"/>
    <n v="42.98"/>
    <n v="4.62"/>
    <n v="730.66"/>
  </r>
  <r>
    <n v="8461"/>
    <n v="90251"/>
    <s v="Gary Morrison"/>
    <s v="Express Road Cargo"/>
    <x v="0"/>
    <x v="2"/>
    <s v="Critical"/>
    <s v="Sangiovese"/>
    <x v="0"/>
    <x v="2"/>
    <s v="Dopff &amp; Irion Cremant Rose Brut"/>
    <s v="Large Crate"/>
    <s v="Geraldton"/>
    <x v="267"/>
    <d v="2012-10-10T00:00:00"/>
    <n v="1"/>
    <n v="0.01"/>
    <n v="6.3"/>
    <n v="0.5"/>
    <n v="6.3"/>
  </r>
  <r>
    <n v="8462"/>
    <n v="90251"/>
    <s v="Gary Morrison"/>
    <s v="Express Road Cargo"/>
    <x v="0"/>
    <x v="2"/>
    <s v="Critical"/>
    <s v="Shiraz"/>
    <x v="0"/>
    <x v="2"/>
    <s v="Gerard Bertrand Cote des Roses Rose 2014"/>
    <s v="Full Container"/>
    <s v="Perth"/>
    <x v="267"/>
    <d v="2012-10-09T00:00:00"/>
    <n v="11"/>
    <n v="0.04"/>
    <n v="6.47"/>
    <n v="1.22"/>
    <n v="71.17"/>
  </r>
  <r>
    <n v="8463"/>
    <n v="88665"/>
    <s v="Peter Smith"/>
    <s v="Express Road Cargo"/>
    <x v="0"/>
    <x v="1"/>
    <s v="High"/>
    <s v="Shiraz"/>
    <x v="0"/>
    <x v="2"/>
    <s v="Laurent-Perrier Brut Millesime 2006"/>
    <s v="Standard Size Crate"/>
    <s v="Adelaide"/>
    <x v="505"/>
    <d v="2013-10-26T00:00:00"/>
    <n v="4"/>
    <n v="0.01"/>
    <n v="11.66"/>
    <n v="8.99"/>
    <n v="46.64"/>
  </r>
  <r>
    <n v="8464"/>
    <n v="88665"/>
    <s v="Peter Smith"/>
    <s v="Express Road Cargo"/>
    <x v="0"/>
    <x v="1"/>
    <s v="High"/>
    <s v="Merlot"/>
    <x v="0"/>
    <x v="2"/>
    <s v="Pierre Sparr Cremant d'Alsace Reserve Brut Rose"/>
    <s v="Full Container"/>
    <s v="Adelaide"/>
    <x v="505"/>
    <d v="2013-10-26T00:00:00"/>
    <n v="11"/>
    <n v="0.02"/>
    <n v="3.29"/>
    <n v="1.35"/>
    <n v="36.19"/>
  </r>
  <r>
    <n v="8465"/>
    <n v="88240"/>
    <s v="Louis Campbell"/>
    <s v="Express Road Cargo"/>
    <x v="0"/>
    <x v="1"/>
    <s v="Neutral"/>
    <s v="Cabernet Sauvignon"/>
    <x v="0"/>
    <x v="2"/>
    <s v="JCB N¬∞21 Brut Cremant de Bourgogne"/>
    <s v="Full Container"/>
    <s v="Bendigo"/>
    <x v="506"/>
    <d v="2010-06-14T00:00:00"/>
    <n v="9"/>
    <n v="0.08"/>
    <n v="3.98"/>
    <n v="0.7"/>
    <n v="35.82"/>
  </r>
  <r>
    <n v="8466"/>
    <n v="88249"/>
    <s v="Louis Campbell"/>
    <s v="Express Road Cargo"/>
    <x v="0"/>
    <x v="1"/>
    <s v="Neutral"/>
    <s v="Malbec"/>
    <x v="0"/>
    <x v="2"/>
    <s v="Louis Roederer Cristal Brut 2006"/>
    <s v="Full Container"/>
    <s v="Mildura"/>
    <x v="1004"/>
    <d v="2013-06-12T00:00:00"/>
    <n v="18"/>
    <n v="0.01"/>
    <n v="1.76"/>
    <n v="0.7"/>
    <n v="31.68"/>
  </r>
  <r>
    <n v="8467"/>
    <n v="88249"/>
    <s v="Louis Campbell"/>
    <s v="Road Cargo"/>
    <x v="0"/>
    <x v="1"/>
    <s v="Neutral"/>
    <s v="Merlot"/>
    <x v="0"/>
    <x v="2"/>
    <s v="Laurent-Perrier Brut Millesime 2006"/>
    <s v="Large Crate"/>
    <s v="Ballarat"/>
    <x v="1004"/>
    <d v="2013-06-11T00:00:00"/>
    <n v="16"/>
    <n v="0.01"/>
    <n v="193.17"/>
    <n v="19.989999999999998"/>
    <n v="3090.72"/>
  </r>
  <r>
    <n v="8468"/>
    <n v="89953"/>
    <s v="Todd Olson"/>
    <s v="Air Cargo"/>
    <x v="2"/>
    <x v="1"/>
    <s v="High"/>
    <s v="Champagne"/>
    <x v="0"/>
    <x v="2"/>
    <s v="Francis Ford Coppola Sofia Rose 2014"/>
    <s v="Extra Large Crate"/>
    <s v="Canberra"/>
    <x v="45"/>
    <d v="2013-05-07T00:00:00"/>
    <n v="10"/>
    <n v="0.01"/>
    <n v="95.95"/>
    <n v="74.349999999999994"/>
    <n v="959.5"/>
  </r>
  <r>
    <n v="8469"/>
    <n v="89953"/>
    <s v="Todd Olson"/>
    <s v="Air Cargo"/>
    <x v="2"/>
    <x v="1"/>
    <s v="High"/>
    <s v="Sangiovese Rose"/>
    <x v="0"/>
    <x v="2"/>
    <s v="Pietradolce Etna Rosato 2014"/>
    <s v="Extra Large Crate"/>
    <s v="Victor Harbor"/>
    <x v="45"/>
    <d v="2013-05-06T00:00:00"/>
    <n v="9"/>
    <n v="0.06"/>
    <n v="300.98"/>
    <n v="64.73"/>
    <n v="2708.82"/>
  </r>
  <r>
    <n v="8470"/>
    <n v="89953"/>
    <s v="Todd Olson"/>
    <s v="Express Road Cargo"/>
    <x v="0"/>
    <x v="1"/>
    <s v="High"/>
    <s v="Cabernet Sauvignon"/>
    <x v="0"/>
    <x v="2"/>
    <s v="Locations by Dave Phinney F Rose"/>
    <s v="Full Container"/>
    <s v="Adelaide"/>
    <x v="45"/>
    <d v="2013-05-07T00:00:00"/>
    <n v="12"/>
    <n v="0.06"/>
    <n v="37.94"/>
    <n v="5.08"/>
    <n v="455.28"/>
  </r>
  <r>
    <n v="8471"/>
    <n v="89953"/>
    <s v="Todd Olson"/>
    <s v="Express Road Cargo"/>
    <x v="0"/>
    <x v="1"/>
    <s v="High"/>
    <s v="Cabernet Sauvignon"/>
    <x v="0"/>
    <x v="2"/>
    <s v="Roederer Estate Brut"/>
    <s v="Large Crate"/>
    <s v="Canberra"/>
    <x v="45"/>
    <d v="2013-05-07T00:00:00"/>
    <n v="9"/>
    <n v="7.0000000000000007E-2"/>
    <n v="161.55000000000001"/>
    <n v="19.989999999999998"/>
    <n v="1453.95"/>
  </r>
  <r>
    <n v="8472"/>
    <n v="89955"/>
    <s v="Todd Olson"/>
    <s v="Express Road Cargo"/>
    <x v="1"/>
    <x v="1"/>
    <s v="High"/>
    <s v="Reisling"/>
    <x v="0"/>
    <x v="2"/>
    <s v="Chardonnais Napa Valley Chardonnay 2013"/>
    <s v="Large Crate"/>
    <s v="Mount Barker"/>
    <x v="766"/>
    <d v="2013-11-12T00:00:00"/>
    <n v="12"/>
    <n v="0.03"/>
    <n v="80.98"/>
    <n v="7.18"/>
    <n v="971.76"/>
  </r>
  <r>
    <n v="8473"/>
    <n v="89943"/>
    <s v="Todd Olson"/>
    <s v="Express Road Cargo"/>
    <x v="1"/>
    <x v="1"/>
    <s v="High"/>
    <s v="Reisling"/>
    <x v="0"/>
    <x v="2"/>
    <s v="Giesen Sauvignon Blanc 2014"/>
    <s v="Loose Wrap"/>
    <s v="Port Adelaide"/>
    <x v="1334"/>
    <d v="2010-11-12T00:00:00"/>
    <n v="21"/>
    <n v="0.06"/>
    <n v="13.99"/>
    <n v="7.51"/>
    <n v="293.79000000000002"/>
  </r>
  <r>
    <n v="8474"/>
    <n v="89943"/>
    <s v="Todd Olson"/>
    <s v="Express Road Cargo"/>
    <x v="0"/>
    <x v="1"/>
    <s v="High"/>
    <s v="Sangiovese"/>
    <x v="0"/>
    <x v="2"/>
    <s v="Dom Perignon 2006"/>
    <s v="Full Container"/>
    <s v="Mount Barker"/>
    <x v="1334"/>
    <d v="2010-11-10T00:00:00"/>
    <n v="3"/>
    <n v="0.06"/>
    <n v="15.04"/>
    <n v="1.97"/>
    <n v="45.12"/>
  </r>
  <r>
    <n v="8475"/>
    <n v="90237"/>
    <s v="Cheryl Rogers"/>
    <s v="Express Road Cargo"/>
    <x v="0"/>
    <x v="2"/>
    <s v="Medium"/>
    <s v="Zinfandel"/>
    <x v="0"/>
    <x v="2"/>
    <s v="Moet &amp; Chandon Imperial"/>
    <s v="Large Crate"/>
    <s v="Freemantle"/>
    <x v="517"/>
    <d v="2010-02-22T00:00:00"/>
    <n v="10"/>
    <n v="7.0000000000000007E-2"/>
    <n v="5.81"/>
    <n v="8.49"/>
    <n v="58.099999999999994"/>
  </r>
  <r>
    <n v="8476"/>
    <n v="90237"/>
    <s v="Cheryl Rogers"/>
    <s v="Express Road Cargo"/>
    <x v="2"/>
    <x v="2"/>
    <s v="Medium"/>
    <s v="Grenache Rose"/>
    <x v="0"/>
    <x v="2"/>
    <s v="La Playa Estate Cabernet Sauvignon Rose 2015"/>
    <s v="Large Crate"/>
    <s v="Albany"/>
    <x v="517"/>
    <d v="2010-02-21T00:00:00"/>
    <n v="12"/>
    <n v="0.04"/>
    <n v="9.65"/>
    <n v="6.22"/>
    <n v="115.80000000000001"/>
  </r>
  <r>
    <n v="8477"/>
    <n v="86142"/>
    <s v="Philip Cooper"/>
    <s v="Express Road Cargo"/>
    <x v="2"/>
    <x v="1"/>
    <s v="High"/>
    <s v="Grenache Rose"/>
    <x v="0"/>
    <x v="2"/>
    <s v="Belle Glos Oeil de Perdrix Pinot Noir Blanc 2014"/>
    <s v="Large Crate"/>
    <s v="Canberra"/>
    <x v="474"/>
    <d v="2013-11-01T00:00:00"/>
    <n v="18"/>
    <n v="0.1"/>
    <n v="22.98"/>
    <n v="7.58"/>
    <n v="413.64"/>
  </r>
  <r>
    <n v="8478"/>
    <n v="86142"/>
    <s v="Philip Cooper"/>
    <s v="Air Cargo"/>
    <x v="2"/>
    <x v="1"/>
    <s v="High"/>
    <s v="Champagne"/>
    <x v="0"/>
    <x v="2"/>
    <s v="Marques de Caceres Rioja Rosado 2014"/>
    <s v="Small Crate"/>
    <s v="Canberra"/>
    <x v="474"/>
    <d v="2013-11-01T00:00:00"/>
    <n v="3"/>
    <n v="0"/>
    <n v="179.29"/>
    <n v="56.2"/>
    <n v="537.87"/>
  </r>
  <r>
    <n v="8479"/>
    <n v="89694"/>
    <s v="Carlos Meyer"/>
    <s v="Air Cargo"/>
    <x v="2"/>
    <x v="3"/>
    <s v="Medium"/>
    <s v="Cremant"/>
    <x v="0"/>
    <x v="2"/>
    <s v="Chateau d'Esclans Garrus Rose 2013"/>
    <s v="Extra Large Crate"/>
    <s v="Wollongong"/>
    <x v="1157"/>
    <d v="2013-06-29T00:00:00"/>
    <n v="13"/>
    <n v="0.05"/>
    <n v="122.99"/>
    <n v="70.2"/>
    <n v="1598.87"/>
  </r>
  <r>
    <n v="8480"/>
    <n v="88574"/>
    <s v="Doris Gutierrez"/>
    <s v="Express Road Cargo"/>
    <x v="0"/>
    <x v="2"/>
    <s v="Not Specified"/>
    <s v="Shiraz"/>
    <x v="0"/>
    <x v="2"/>
    <s v="Jean-Baptiste Adam Les Natures Cremant d'Alsace Brut"/>
    <s v="Large Crate"/>
    <s v="Albany"/>
    <x v="498"/>
    <d v="2013-03-17T00:00:00"/>
    <n v="5"/>
    <n v="0.05"/>
    <n v="10.91"/>
    <n v="2.99"/>
    <n v="54.55"/>
  </r>
  <r>
    <n v="8481"/>
    <n v="90406"/>
    <s v="Philip Robertson"/>
    <s v="Express Road Cargo"/>
    <x v="0"/>
    <x v="1"/>
    <s v="Medium"/>
    <s v="Shiraz"/>
    <x v="0"/>
    <x v="2"/>
    <s v="Laurent-Perrier Brut Rose"/>
    <s v="Large Crate"/>
    <s v="Canberra"/>
    <x v="860"/>
    <d v="2011-05-08T00:00:00"/>
    <n v="6"/>
    <n v="7.0000000000000007E-2"/>
    <n v="11.09"/>
    <n v="5.25"/>
    <n v="66.539999999999992"/>
  </r>
  <r>
    <n v="8482"/>
    <n v="90577"/>
    <s v="Harold Kim"/>
    <s v="Express Road Cargo"/>
    <x v="2"/>
    <x v="0"/>
    <s v="Not Specified"/>
    <s v="Grenache Rose"/>
    <x v="0"/>
    <x v="2"/>
    <s v="Barnard Griffin Rose of Sangiovese 2014"/>
    <s v="Full Container"/>
    <s v="Gladstone"/>
    <x v="645"/>
    <d v="2010-03-17T00:00:00"/>
    <n v="2"/>
    <n v="0.03"/>
    <n v="14.2"/>
    <n v="5.3"/>
    <n v="28.4"/>
  </r>
  <r>
    <n v="8483"/>
    <n v="90268"/>
    <s v="Douglas Gonzales"/>
    <s v="Express Road Cargo"/>
    <x v="0"/>
    <x v="3"/>
    <s v="Medium"/>
    <s v="Shiraz"/>
    <x v="0"/>
    <x v="2"/>
    <s v="Dopff &amp; Irion Cremant Rose Brut"/>
    <s v="Mini Crate"/>
    <s v="Tamworth"/>
    <x v="541"/>
    <d v="2013-04-10T00:00:00"/>
    <n v="2"/>
    <n v="0.03"/>
    <n v="80.98"/>
    <n v="35"/>
    <n v="161.96"/>
  </r>
  <r>
    <n v="8484"/>
    <n v="91034"/>
    <s v="Joshua Duncan"/>
    <s v="Road Cargo"/>
    <x v="0"/>
    <x v="1"/>
    <s v="Medium"/>
    <s v="Merlot"/>
    <x v="0"/>
    <x v="2"/>
    <s v="Barnard Griffin Rose of Sangiovese 2014"/>
    <s v="Large Crate"/>
    <s v="Canberra"/>
    <x v="1108"/>
    <d v="2013-07-11T00:00:00"/>
    <n v="3"/>
    <n v="0.03"/>
    <n v="5.18"/>
    <n v="5.74"/>
    <n v="15.54"/>
  </r>
  <r>
    <n v="8485"/>
    <n v="89702"/>
    <s v="Kenneth Peters"/>
    <s v="Express Road Cargo"/>
    <x v="0"/>
    <x v="3"/>
    <s v="Medium"/>
    <s v="Zinfandel"/>
    <x v="0"/>
    <x v="2"/>
    <s v="Jean-Baptiste Adam Les Natures Cremant d'Alsace Brut"/>
    <s v="Loose Wrap"/>
    <s v="Tamworth"/>
    <x v="1258"/>
    <d v="2013-08-05T00:00:00"/>
    <n v="10"/>
    <n v="0.06"/>
    <n v="25.98"/>
    <n v="5.37"/>
    <n v="259.8"/>
  </r>
  <r>
    <n v="8486"/>
    <n v="89700"/>
    <s v="Kenneth Peters"/>
    <s v="Air Cargo"/>
    <x v="2"/>
    <x v="3"/>
    <s v="Medium"/>
    <s v="Champagne"/>
    <x v="0"/>
    <x v="2"/>
    <s v="Sutter Home White Zinfandel"/>
    <s v="Small Crate"/>
    <s v="Blue Mountains"/>
    <x v="1245"/>
    <d v="2011-08-05T00:00:00"/>
    <n v="22"/>
    <n v="0.06"/>
    <n v="170.98"/>
    <n v="35.89"/>
    <n v="3761.56"/>
  </r>
  <r>
    <n v="8487"/>
    <n v="89700"/>
    <s v="Kenneth Peters"/>
    <s v="Express Road Cargo"/>
    <x v="2"/>
    <x v="3"/>
    <s v="Medium"/>
    <s v="Cremant"/>
    <x v="0"/>
    <x v="2"/>
    <s v="Marques de Caceres Rioja Rosado 2014"/>
    <s v="Full Container"/>
    <s v="Bathurst"/>
    <x v="1245"/>
    <d v="2011-08-05T00:00:00"/>
    <n v="1"/>
    <n v="7.0000000000000007E-2"/>
    <n v="41.47"/>
    <n v="34.200000000000003"/>
    <n v="41.47"/>
  </r>
  <r>
    <n v="8488"/>
    <n v="89022"/>
    <s v="Jimmy Rose"/>
    <s v="Express Road Cargo"/>
    <x v="0"/>
    <x v="2"/>
    <s v="Not Specified"/>
    <s v="Pinot Noir"/>
    <x v="0"/>
    <x v="2"/>
    <s v="Simonnet-Febvre Cremant de Bourgogne Blanc"/>
    <s v="Full Container"/>
    <s v="Perth"/>
    <x v="187"/>
    <d v="2013-07-20T00:00:00"/>
    <n v="12"/>
    <n v="0.08"/>
    <n v="3.14"/>
    <n v="1.92"/>
    <n v="37.68"/>
  </r>
  <r>
    <n v="8489"/>
    <n v="89378"/>
    <s v="Lawrence Perry"/>
    <s v="Road Cargo"/>
    <x v="0"/>
    <x v="3"/>
    <s v="High"/>
    <s v="Pinot Noir"/>
    <x v="0"/>
    <x v="2"/>
    <s v="Louis Roederer Cristal Brut 2006"/>
    <s v="Large Crate"/>
    <s v="Orange"/>
    <x v="61"/>
    <d v="2012-03-18T00:00:00"/>
    <n v="3"/>
    <n v="0.1"/>
    <n v="39.979999999999997"/>
    <n v="9.83"/>
    <n v="119.94"/>
  </r>
  <r>
    <n v="8490"/>
    <n v="88194"/>
    <s v="Eugene Reyes"/>
    <s v="Express Road Cargo"/>
    <x v="0"/>
    <x v="1"/>
    <s v="Medium"/>
    <s v="Shiraz"/>
    <x v="0"/>
    <x v="2"/>
    <s v="Marques de Caceres Rioja Rosado 2014"/>
    <s v="Large Crate"/>
    <s v="Canberra"/>
    <x v="1029"/>
    <d v="2013-05-19T00:00:00"/>
    <n v="11"/>
    <n v="0.08"/>
    <n v="3.36"/>
    <n v="6.27"/>
    <n v="36.96"/>
  </r>
  <r>
    <n v="8491"/>
    <n v="88194"/>
    <s v="Eugene Reyes"/>
    <s v="Express Road Cargo"/>
    <x v="1"/>
    <x v="1"/>
    <s v="Medium"/>
    <s v="Reisling"/>
    <x v="0"/>
    <x v="2"/>
    <s v="Los Vascos Sauvignon Blanc 2015"/>
    <s v="Large Crate"/>
    <s v="Canberra"/>
    <x v="1029"/>
    <d v="2013-05-19T00:00:00"/>
    <n v="5"/>
    <n v="0.09"/>
    <n v="35.99"/>
    <n v="1.1000000000000001"/>
    <n v="179.95000000000002"/>
  </r>
  <r>
    <n v="8492"/>
    <n v="86125"/>
    <s v="Bruce King"/>
    <s v="Express Road Cargo"/>
    <x v="0"/>
    <x v="1"/>
    <s v="Not Specified"/>
    <s v="Zinfandel"/>
    <x v="0"/>
    <x v="2"/>
    <s v="Simonnet-Febvre Cremant de Bourgogne Blanc"/>
    <s v="Standard Size Crate"/>
    <s v="Devonport"/>
    <x v="1202"/>
    <d v="2011-04-01T00:00:00"/>
    <n v="2"/>
    <n v="0.04"/>
    <n v="10.98"/>
    <n v="3.37"/>
    <n v="21.96"/>
  </r>
  <r>
    <n v="8493"/>
    <n v="91012"/>
    <s v="Stephen Wheeler"/>
    <s v="Express Road Cargo"/>
    <x v="0"/>
    <x v="1"/>
    <s v="Medium"/>
    <s v="Merlot"/>
    <x v="0"/>
    <x v="2"/>
    <s v="Gerard Bertrand Cote des Roses Rose 2014"/>
    <s v="Large Crate"/>
    <s v="Melton"/>
    <x v="908"/>
    <d v="2012-06-11T00:00:00"/>
    <n v="17"/>
    <n v="0.08"/>
    <n v="5.74"/>
    <n v="5.01"/>
    <n v="97.58"/>
  </r>
  <r>
    <n v="8494"/>
    <n v="91012"/>
    <s v="Stephen Wheeler"/>
    <s v="Express Road Cargo"/>
    <x v="0"/>
    <x v="1"/>
    <s v="Medium"/>
    <s v="Pinot Noir"/>
    <x v="0"/>
    <x v="2"/>
    <s v="Chateau d'Esclans Garrus Rose 2013"/>
    <s v="Large Crate"/>
    <s v="Melbourne"/>
    <x v="908"/>
    <d v="2012-06-11T00:00:00"/>
    <n v="18"/>
    <n v="0.01"/>
    <n v="140.85"/>
    <n v="19.989999999999998"/>
    <n v="2535.2999999999997"/>
  </r>
  <r>
    <n v="8495"/>
    <n v="91012"/>
    <s v="Harry Turner"/>
    <s v="Express Road Cargo"/>
    <x v="0"/>
    <x v="1"/>
    <s v="Medium"/>
    <s v="Malbec"/>
    <x v="0"/>
    <x v="2"/>
    <s v="Pierre Sparr Cremant d'Alsace Reserve Brut Rose"/>
    <s v="Large Crate"/>
    <s v="Benalla"/>
    <x v="908"/>
    <d v="2012-06-11T00:00:00"/>
    <n v="16"/>
    <n v="0.02"/>
    <n v="15.01"/>
    <n v="8.4"/>
    <n v="240.16"/>
  </r>
  <r>
    <n v="8496"/>
    <n v="86372"/>
    <s v="Ronald Green"/>
    <s v="Road Cargo"/>
    <x v="0"/>
    <x v="3"/>
    <s v="Medium"/>
    <s v="Pinot Noir"/>
    <x v="0"/>
    <x v="2"/>
    <s v="Pietradolce Etna Rosato 2014"/>
    <s v="Full Container"/>
    <s v="Orange"/>
    <x v="1149"/>
    <d v="2013-06-17T00:00:00"/>
    <n v="4"/>
    <n v="0"/>
    <n v="4.84"/>
    <n v="0.71"/>
    <n v="19.36"/>
  </r>
  <r>
    <n v="8497"/>
    <n v="86829"/>
    <s v="Ralph Taylor"/>
    <s v="Express Road Cargo"/>
    <x v="0"/>
    <x v="1"/>
    <s v="Not Specified"/>
    <s v="Malbec"/>
    <x v="0"/>
    <x v="2"/>
    <s v="Roederer Estate Brut"/>
    <s v="Large Crate"/>
    <s v="Mount Barker"/>
    <x v="331"/>
    <d v="2011-06-15T00:00:00"/>
    <n v="5"/>
    <n v="0.06"/>
    <n v="140.85"/>
    <n v="19.989999999999998"/>
    <n v="704.25"/>
  </r>
  <r>
    <n v="8498"/>
    <n v="91498"/>
    <s v="Willie Elliott"/>
    <s v="Express Road Cargo"/>
    <x v="0"/>
    <x v="0"/>
    <s v="High"/>
    <s v="Shiraz"/>
    <x v="0"/>
    <x v="2"/>
    <s v="Sutter Home Pink Moscato"/>
    <s v="Large Crate"/>
    <s v="Palmerston"/>
    <x v="547"/>
    <d v="2012-10-23T00:00:00"/>
    <n v="13"/>
    <n v="7.0000000000000007E-2"/>
    <n v="58.1"/>
    <n v="1.49"/>
    <n v="755.30000000000007"/>
  </r>
  <r>
    <n v="8499"/>
    <n v="91140"/>
    <s v="Barbara Reid"/>
    <s v="Express Road Cargo"/>
    <x v="0"/>
    <x v="1"/>
    <s v="High"/>
    <s v="Shiraz"/>
    <x v="0"/>
    <x v="2"/>
    <s v="La Playa Estate Cabernet Sauvignon Rose 2015"/>
    <s v="Large Crate"/>
    <s v="Launceston"/>
    <x v="140"/>
    <d v="2013-12-30T00:00:00"/>
    <n v="20"/>
    <n v="0.05"/>
    <n v="4.54"/>
    <n v="5.83"/>
    <n v="90.8"/>
  </r>
  <r>
    <n v="8500"/>
    <n v="90427"/>
    <s v="Mark Griffin"/>
    <s v="Express Road Cargo"/>
    <x v="0"/>
    <x v="2"/>
    <s v="Critical"/>
    <s v="Shiraz"/>
    <x v="0"/>
    <x v="2"/>
    <s v="Louis Roederer Cristal Brut with Gift Box 2007"/>
    <s v="Large Crate"/>
    <s v="Freemantle"/>
    <x v="1215"/>
    <d v="2013-06-02T00:00:00"/>
    <n v="11"/>
    <n v="7.0000000000000007E-2"/>
    <n v="4.9800000000000004"/>
    <n v="0.49"/>
    <n v="54.78"/>
  </r>
  <r>
    <n v="8501"/>
    <n v="91016"/>
    <s v="Stephen Wheeler"/>
    <s v="Air Cargo"/>
    <x v="2"/>
    <x v="1"/>
    <s v="Not Specified"/>
    <s v="Sangiovese Rose"/>
    <x v="0"/>
    <x v="2"/>
    <s v="Pietradolce Etna Rosato 2014"/>
    <s v="Small Crate"/>
    <s v="Ballarat"/>
    <x v="1093"/>
    <d v="2013-10-14T00:00:00"/>
    <n v="12"/>
    <n v="7.0000000000000007E-2"/>
    <n v="145.97999999999999"/>
    <n v="46.2"/>
    <n v="1751.7599999999998"/>
  </r>
  <r>
    <n v="8502"/>
    <n v="86480"/>
    <s v="Heather Greene"/>
    <s v="Express Road Cargo"/>
    <x v="0"/>
    <x v="2"/>
    <s v="Neutral"/>
    <s v="Cabernet Sauvignon"/>
    <x v="0"/>
    <x v="2"/>
    <s v="Bollinger Brut Special Cuvee"/>
    <s v="Large Crate"/>
    <s v="Albany"/>
    <x v="1111"/>
    <d v="2012-08-27T00:00:00"/>
    <n v="17"/>
    <n v="0.03"/>
    <n v="30.98"/>
    <n v="5.76"/>
    <n v="526.66"/>
  </r>
  <r>
    <n v="8503"/>
    <n v="88160"/>
    <s v="Aaron Chapman"/>
    <s v="Road Cargo"/>
    <x v="0"/>
    <x v="1"/>
    <s v="High"/>
    <s v="Zinfandel"/>
    <x v="0"/>
    <x v="2"/>
    <s v="Dom Perignon 2006"/>
    <s v="Large Crate"/>
    <s v="Mildura"/>
    <x v="915"/>
    <d v="2013-01-31T00:00:00"/>
    <n v="11"/>
    <n v="0.1"/>
    <n v="6.48"/>
    <n v="6.22"/>
    <n v="71.28"/>
  </r>
  <r>
    <n v="8504"/>
    <n v="88160"/>
    <s v="Aaron Chapman"/>
    <s v="Express Road Cargo"/>
    <x v="1"/>
    <x v="1"/>
    <s v="High"/>
    <s v="Reisling"/>
    <x v="0"/>
    <x v="2"/>
    <s v="Robert Oatley Sauvignon Blanc 2013"/>
    <s v="Large Crate"/>
    <s v="Benalla"/>
    <x v="915"/>
    <d v="2013-02-01T00:00:00"/>
    <n v="6"/>
    <n v="0.05"/>
    <n v="195.99"/>
    <n v="4.2"/>
    <n v="1175.94"/>
  </r>
  <r>
    <n v="8505"/>
    <n v="90140"/>
    <s v="Walter Perkins"/>
    <s v="Air Cargo"/>
    <x v="2"/>
    <x v="2"/>
    <s v="Critical"/>
    <s v="Grenache Rose"/>
    <x v="0"/>
    <x v="2"/>
    <s v="Sutter Home White Zinfandel"/>
    <s v="Small Crate"/>
    <s v="Mandurah"/>
    <x v="565"/>
    <d v="2013-10-01T00:00:00"/>
    <n v="5"/>
    <n v="0.01"/>
    <n v="58.14"/>
    <n v="36.61"/>
    <n v="290.7"/>
  </r>
  <r>
    <n v="8506"/>
    <n v="88871"/>
    <s v="Ronald Bell"/>
    <s v="Express Road Cargo"/>
    <x v="0"/>
    <x v="3"/>
    <s v="Low"/>
    <s v="Pinot Noir"/>
    <x v="0"/>
    <x v="2"/>
    <s v="Chateau d'Esclans Whispering Angel Rose 2014"/>
    <s v="Loose Wrap"/>
    <s v="Dubbo"/>
    <x v="600"/>
    <d v="2010-04-26T00:00:00"/>
    <n v="7"/>
    <n v="0"/>
    <n v="78.650000000000006"/>
    <n v="13.99"/>
    <n v="550.55000000000007"/>
  </r>
  <r>
    <n v="8507"/>
    <n v="88871"/>
    <s v="Ronald Bell"/>
    <s v="Air Cargo"/>
    <x v="2"/>
    <x v="3"/>
    <s v="Low"/>
    <s v="Cremant"/>
    <x v="0"/>
    <x v="2"/>
    <s v="La Playa Estate Cabernet Sauvignon Rose 2015"/>
    <s v="Extra Large Crate"/>
    <s v="Liverpool"/>
    <x v="600"/>
    <d v="2010-04-24T00:00:00"/>
    <n v="10"/>
    <n v="0.08"/>
    <n v="122.99"/>
    <n v="70.2"/>
    <n v="1229.8999999999999"/>
  </r>
  <r>
    <n v="8508"/>
    <n v="89948"/>
    <s v="Johnny Roberts"/>
    <s v="Express Road Cargo"/>
    <x v="0"/>
    <x v="1"/>
    <s v="Low"/>
    <s v="Malbec"/>
    <x v="0"/>
    <x v="2"/>
    <s v="Gerard Bertrand Cote des Roses Rose 2014"/>
    <s v="Large Crate"/>
    <s v="Canberra"/>
    <x v="980"/>
    <d v="2012-04-11T00:00:00"/>
    <n v="10"/>
    <n v="0.08"/>
    <n v="48.04"/>
    <n v="7.23"/>
    <n v="480.4"/>
  </r>
  <r>
    <n v="8509"/>
    <n v="88476"/>
    <s v="Nicole Moore"/>
    <s v="Road Cargo"/>
    <x v="0"/>
    <x v="1"/>
    <s v="High"/>
    <s v="Shiraz"/>
    <x v="0"/>
    <x v="2"/>
    <s v="Sutter Home White Zinfandel"/>
    <s v="Large Crate"/>
    <s v="Canberra"/>
    <x v="290"/>
    <d v="2011-06-06T00:00:00"/>
    <n v="17"/>
    <n v="0.02"/>
    <n v="161.55000000000001"/>
    <n v="19.989999999999998"/>
    <n v="2746.3500000000004"/>
  </r>
  <r>
    <n v="8510"/>
    <n v="89218"/>
    <s v="Wayne Chapman"/>
    <s v="Express Road Cargo"/>
    <x v="0"/>
    <x v="1"/>
    <s v="High"/>
    <s v="Zinfandel"/>
    <x v="0"/>
    <x v="0"/>
    <s v="Chateau d'Esclans Garrus Rose 2013"/>
    <s v="Large Crate"/>
    <s v="Canberra"/>
    <x v="274"/>
    <d v="2010-01-22T00:00:00"/>
    <n v="9"/>
    <n v="0.02"/>
    <n v="15.22"/>
    <n v="9.73"/>
    <n v="136.98000000000002"/>
  </r>
  <r>
    <n v="8511"/>
    <n v="89218"/>
    <s v="Michael Murphy"/>
    <s v="Express Road Cargo"/>
    <x v="1"/>
    <x v="3"/>
    <s v="High"/>
    <s v="Chardonnay"/>
    <x v="0"/>
    <x v="0"/>
    <s v="Hewitson LuLu Sauvignon Blanc 2014"/>
    <s v="Large Crate"/>
    <s v="Wollongong"/>
    <x v="274"/>
    <d v="2010-01-23T00:00:00"/>
    <n v="7"/>
    <n v="7.0000000000000007E-2"/>
    <n v="179.99"/>
    <n v="19.989999999999998"/>
    <n v="1259.93"/>
  </r>
  <r>
    <n v="8512"/>
    <n v="89218"/>
    <s v="Michael Murphy"/>
    <s v="Road Cargo"/>
    <x v="2"/>
    <x v="3"/>
    <s v="High"/>
    <s v="Champagne"/>
    <x v="0"/>
    <x v="0"/>
    <s v="Domaine Lafond Roc-Epine Tavel Rose 2014"/>
    <s v="Loose Wrap"/>
    <s v="Lithgow"/>
    <x v="274"/>
    <d v="2010-01-23T00:00:00"/>
    <n v="11"/>
    <n v="0.02"/>
    <n v="92.23"/>
    <n v="39.61"/>
    <n v="1014.5300000000001"/>
  </r>
  <r>
    <n v="8513"/>
    <n v="89228"/>
    <s v="Michael Murphy"/>
    <s v="Road Cargo"/>
    <x v="1"/>
    <x v="3"/>
    <s v="High"/>
    <s v="Chardonnay"/>
    <x v="0"/>
    <x v="0"/>
    <s v="Cloudy Bay Sauvignon Blanc 2015"/>
    <s v="Large Crate"/>
    <s v="Wagga Wagga"/>
    <x v="280"/>
    <d v="2013-01-23T00:00:00"/>
    <n v="7"/>
    <n v="0.03"/>
    <n v="115.99"/>
    <n v="5.92"/>
    <n v="811.93"/>
  </r>
  <r>
    <n v="8514"/>
    <n v="88196"/>
    <s v="Christine White"/>
    <s v="Express Road Cargo"/>
    <x v="2"/>
    <x v="1"/>
    <s v="Critical"/>
    <s v="Sangiovese Rose"/>
    <x v="0"/>
    <x v="0"/>
    <s v="Domaine Lafond Roc-Epine Tavel Rose 2014"/>
    <s v="Full Container"/>
    <s v="Mount Barker"/>
    <x v="132"/>
    <d v="2010-07-08T00:00:00"/>
    <n v="14"/>
    <n v="0.03"/>
    <n v="14.2"/>
    <n v="5.3"/>
    <n v="198.79999999999998"/>
  </r>
  <r>
    <n v="8515"/>
    <n v="88202"/>
    <s v="Christine White"/>
    <s v="Express Road Cargo"/>
    <x v="2"/>
    <x v="1"/>
    <s v="Critical"/>
    <s v="Grenache Rose"/>
    <x v="0"/>
    <x v="0"/>
    <s v="La Playa Estate Cabernet Sauvignon Rose 2015"/>
    <s v="Mini Crate"/>
    <s v="Port Adelaide"/>
    <x v="1285"/>
    <d v="2013-07-08T00:00:00"/>
    <n v="13"/>
    <n v="0.04"/>
    <n v="71.37"/>
    <n v="69"/>
    <n v="927.81000000000006"/>
  </r>
  <r>
    <n v="8516"/>
    <n v="88202"/>
    <s v="Christine White"/>
    <s v="Road Cargo"/>
    <x v="1"/>
    <x v="1"/>
    <s v="Critical"/>
    <s v="Reisling"/>
    <x v="0"/>
    <x v="0"/>
    <s v="Villa Maria Private Bin Sauvignon Blanc 2015"/>
    <s v="Large Crate"/>
    <s v="Canberra"/>
    <x v="1285"/>
    <d v="2013-07-07T00:00:00"/>
    <n v="10"/>
    <n v="0.02"/>
    <n v="200.99"/>
    <n v="8.08"/>
    <n v="2009.9"/>
  </r>
  <r>
    <n v="8517"/>
    <n v="89529"/>
    <s v="Theresa Washington"/>
    <s v="Express Road Cargo"/>
    <x v="0"/>
    <x v="3"/>
    <s v="High"/>
    <s v="Sangiovese"/>
    <x v="0"/>
    <x v="0"/>
    <s v="Sutter Home Pink Moscato"/>
    <s v="Large Crate"/>
    <s v="Broken Hill"/>
    <x v="930"/>
    <d v="2012-09-06T00:00:00"/>
    <n v="10"/>
    <n v="0.1"/>
    <n v="419.19"/>
    <n v="19.989999999999998"/>
    <n v="4191.8999999999996"/>
  </r>
  <r>
    <n v="8518"/>
    <n v="91142"/>
    <s v="Terry Gray"/>
    <s v="Air Cargo"/>
    <x v="0"/>
    <x v="1"/>
    <s v="Critical"/>
    <s v="Pinot Noir"/>
    <x v="0"/>
    <x v="0"/>
    <s v="La Playa Estate Cabernet Sauvignon Rose 2015"/>
    <s v="Extra Large Crate"/>
    <s v="Ballarat"/>
    <x v="2"/>
    <d v="2013-03-20T00:00:00"/>
    <n v="5"/>
    <n v="0.05"/>
    <n v="20.98"/>
    <n v="53.03"/>
    <n v="104.9"/>
  </r>
  <r>
    <n v="8519"/>
    <n v="91362"/>
    <s v="Philip Ortiz"/>
    <s v="Express Road Cargo"/>
    <x v="0"/>
    <x v="1"/>
    <s v="Not Specified"/>
    <s v="Pinot Noir"/>
    <x v="0"/>
    <x v="0"/>
    <s v="Louis Roederer Cristal Brut with Gift Box 2007"/>
    <s v="Full Container"/>
    <s v="Adelaide"/>
    <x v="325"/>
    <d v="2010-03-28T00:00:00"/>
    <n v="9"/>
    <n v="7.0000000000000007E-2"/>
    <n v="8.9499999999999993"/>
    <n v="2.0099999999999998"/>
    <n v="80.55"/>
  </r>
  <r>
    <n v="8520"/>
    <n v="86057"/>
    <s v="Fred Reynolds"/>
    <s v="Air Cargo"/>
    <x v="2"/>
    <x v="1"/>
    <s v="Critical"/>
    <s v="Grenache Rose"/>
    <x v="0"/>
    <x v="0"/>
    <s v="Barnard Griffin Rose of Sangiovese 2014"/>
    <s v="Extra Large Crate"/>
    <s v="Canberra"/>
    <x v="236"/>
    <d v="2012-03-06T00:00:00"/>
    <n v="12"/>
    <n v="0.04"/>
    <n v="130.97999999999999"/>
    <n v="130"/>
    <n v="1571.7599999999998"/>
  </r>
  <r>
    <n v="8521"/>
    <n v="87524"/>
    <s v="Roger Andrews"/>
    <s v="Express Road Cargo"/>
    <x v="0"/>
    <x v="3"/>
    <s v="High"/>
    <s v="Pinot Noir"/>
    <x v="0"/>
    <x v="0"/>
    <s v="Chateau d'Esclans Garrus Rose 2013"/>
    <s v="Large Crate"/>
    <s v="Grafton"/>
    <x v="253"/>
    <d v="2012-08-09T00:00:00"/>
    <n v="21"/>
    <n v="0.01"/>
    <n v="40.99"/>
    <n v="17.48"/>
    <n v="860.79000000000008"/>
  </r>
  <r>
    <n v="8522"/>
    <n v="87174"/>
    <s v="Jeffrey Hill"/>
    <s v="Express Road Cargo"/>
    <x v="0"/>
    <x v="3"/>
    <s v="Medium"/>
    <s v="Cabernet Sauvignon"/>
    <x v="0"/>
    <x v="0"/>
    <s v="La Playa Estate Cabernet Sauvignon Rose 2015"/>
    <s v="Full Container"/>
    <s v="Bathurst"/>
    <x v="115"/>
    <d v="2013-12-11T00:00:00"/>
    <n v="12"/>
    <n v="0"/>
    <n v="6.88"/>
    <n v="2"/>
    <n v="82.56"/>
  </r>
  <r>
    <n v="8523"/>
    <n v="86564"/>
    <s v="Margaret Cole"/>
    <s v="Express Road Cargo"/>
    <x v="1"/>
    <x v="2"/>
    <s v="Not Specified"/>
    <s v="Pinot Gris"/>
    <x v="0"/>
    <x v="0"/>
    <s v="Robert Oatley Signature Chardonnay 2013"/>
    <s v="Large Crate"/>
    <s v="Mandurah"/>
    <x v="319"/>
    <d v="2013-11-02T00:00:00"/>
    <n v="40"/>
    <n v="0.04"/>
    <n v="110.99"/>
    <n v="2.5"/>
    <n v="4439.5999999999995"/>
  </r>
  <r>
    <n v="8524"/>
    <n v="88526"/>
    <s v="Cheryl Shaw"/>
    <s v="Air Cargo"/>
    <x v="1"/>
    <x v="3"/>
    <s v="Low"/>
    <s v="Sauvignon Blanc"/>
    <x v="0"/>
    <x v="0"/>
    <s v="Robert Oatley Signature Chardonnay 2013"/>
    <s v="Extra Large Crate"/>
    <s v="Cessnock"/>
    <x v="1355"/>
    <d v="2013-07-08T00:00:00"/>
    <n v="12"/>
    <n v="0.08"/>
    <n v="120.97"/>
    <n v="26.3"/>
    <n v="1451.6399999999999"/>
  </r>
  <r>
    <n v="8525"/>
    <n v="90605"/>
    <s v="John Webb"/>
    <s v="Express Road Cargo"/>
    <x v="0"/>
    <x v="1"/>
    <s v="Low"/>
    <s v="Pinot Noir"/>
    <x v="0"/>
    <x v="0"/>
    <s v="Louis Roederer Cristal Brut 2006"/>
    <s v="Large Crate"/>
    <s v="Launceston"/>
    <x v="1127"/>
    <d v="2013-02-04T00:00:00"/>
    <n v="10"/>
    <n v="0.05"/>
    <n v="18.97"/>
    <n v="5.21"/>
    <n v="189.7"/>
  </r>
  <r>
    <n v="8526"/>
    <n v="90605"/>
    <s v="John Webb"/>
    <s v="Express Road Cargo"/>
    <x v="0"/>
    <x v="1"/>
    <s v="Low"/>
    <s v="Sangiovese"/>
    <x v="0"/>
    <x v="0"/>
    <s v="Marques de Caceres Rioja Rosado 2014"/>
    <s v="Large Crate"/>
    <s v="Burnie"/>
    <x v="1127"/>
    <d v="2013-02-05T00:00:00"/>
    <n v="12"/>
    <n v="0.09"/>
    <n v="6.48"/>
    <n v="6.86"/>
    <n v="77.760000000000005"/>
  </r>
  <r>
    <n v="8527"/>
    <n v="89050"/>
    <s v="Keith Ramos"/>
    <s v="Express Road Cargo"/>
    <x v="0"/>
    <x v="3"/>
    <s v="Not Specified"/>
    <s v="Malbec"/>
    <x v="0"/>
    <x v="0"/>
    <s v="Miraval Rose (1.5 Liter Magnum) 2014"/>
    <s v="Large Crate"/>
    <s v="Grafton"/>
    <x v="292"/>
    <d v="2013-07-23T00:00:00"/>
    <n v="16"/>
    <n v="7.0000000000000007E-2"/>
    <n v="8.85"/>
    <n v="5.6"/>
    <n v="141.6"/>
  </r>
  <r>
    <n v="8528"/>
    <n v="86523"/>
    <s v="Thomas Jenkins"/>
    <s v="Air Cargo"/>
    <x v="2"/>
    <x v="3"/>
    <s v="Medium"/>
    <s v="Grenache Rose"/>
    <x v="0"/>
    <x v="0"/>
    <s v="Bertani Bertarose 2014"/>
    <s v="Small Crate"/>
    <s v="Dubbo"/>
    <x v="815"/>
    <d v="2012-08-13T00:00:00"/>
    <n v="11"/>
    <n v="0.05"/>
    <n v="140.97999999999999"/>
    <n v="36.090000000000003"/>
    <n v="1550.78"/>
  </r>
  <r>
    <n v="8529"/>
    <n v="86523"/>
    <s v="Thomas Jenkins"/>
    <s v="Road Cargo"/>
    <x v="0"/>
    <x v="3"/>
    <s v="Medium"/>
    <s v="Sangiovese"/>
    <x v="0"/>
    <x v="0"/>
    <s v="Chateau d'Esclans Garrus Rose 2013"/>
    <s v="Large Crate"/>
    <s v="Dubbo"/>
    <x v="815"/>
    <d v="2012-08-12T00:00:00"/>
    <n v="14"/>
    <n v="0.06"/>
    <n v="4.13"/>
    <n v="0.99"/>
    <n v="57.82"/>
  </r>
  <r>
    <n v="8530"/>
    <n v="88210"/>
    <s v="Johnny Garrett"/>
    <s v="Road Cargo"/>
    <x v="1"/>
    <x v="1"/>
    <s v="High"/>
    <s v="Pinot Gris"/>
    <x v="0"/>
    <x v="0"/>
    <s v="Robert Oatley Sauvignon Blanc 2013"/>
    <s v="Standard Size Crate"/>
    <s v="Ararat"/>
    <x v="18"/>
    <d v="2013-02-15T00:00:00"/>
    <n v="5"/>
    <n v="0.06"/>
    <n v="55.99"/>
    <n v="5"/>
    <n v="279.95"/>
  </r>
  <r>
    <n v="8531"/>
    <n v="88210"/>
    <s v="Sandra Franklin"/>
    <s v="Express Road Cargo"/>
    <x v="1"/>
    <x v="1"/>
    <s v="High"/>
    <s v="Chardonnay"/>
    <x v="0"/>
    <x v="0"/>
    <s v="Cloudy Bay Sauvignon Blanc 2015"/>
    <s v="Large Crate"/>
    <s v="Adelaide"/>
    <x v="18"/>
    <d v="2013-02-15T00:00:00"/>
    <n v="9"/>
    <n v="0.03"/>
    <n v="200.99"/>
    <n v="8.08"/>
    <n v="1808.91"/>
  </r>
  <r>
    <n v="8532"/>
    <n v="86933"/>
    <s v="Mark Lopez"/>
    <s v="Air Cargo"/>
    <x v="2"/>
    <x v="1"/>
    <s v="Critical"/>
    <s v="Champagne"/>
    <x v="0"/>
    <x v="0"/>
    <s v="Domaine Lafond Roc-Epine Tavel Rose 2014"/>
    <s v="Small Crate"/>
    <s v="Victor Harbor"/>
    <x v="215"/>
    <d v="2010-02-15T00:00:00"/>
    <n v="11"/>
    <n v="0.02"/>
    <n v="120.98"/>
    <n v="58.64"/>
    <n v="1330.78"/>
  </r>
  <r>
    <n v="8533"/>
    <n v="91184"/>
    <s v="Bobby Fox"/>
    <s v="Express Road Cargo"/>
    <x v="1"/>
    <x v="1"/>
    <s v="Low"/>
    <s v="Sauvignon Blanc"/>
    <x v="0"/>
    <x v="0"/>
    <s v="Cloudy Bay Sauvignon Blanc 2015"/>
    <s v="Standard Size Crate"/>
    <s v="Launceston"/>
    <x v="958"/>
    <d v="2012-03-12T00:00:00"/>
    <n v="1"/>
    <n v="0.02"/>
    <n v="28.48"/>
    <n v="1.99"/>
    <n v="28.48"/>
  </r>
  <r>
    <n v="8534"/>
    <n v="87114"/>
    <s v="Martin Hill"/>
    <s v="Air Cargo"/>
    <x v="0"/>
    <x v="2"/>
    <s v="High"/>
    <s v="Pinot Noir"/>
    <x v="0"/>
    <x v="0"/>
    <s v="Dom Perignon 2006"/>
    <s v="Extra Large Crate"/>
    <s v="Mandurah"/>
    <x v="80"/>
    <d v="2012-07-23T00:00:00"/>
    <n v="3"/>
    <n v="0.08"/>
    <n v="279.81"/>
    <n v="23.19"/>
    <n v="839.43000000000006"/>
  </r>
  <r>
    <n v="8535"/>
    <n v="88809"/>
    <s v="Raymond Bishop"/>
    <s v="Air Cargo"/>
    <x v="2"/>
    <x v="1"/>
    <s v="Critical"/>
    <s v="Grenache Rose"/>
    <x v="0"/>
    <x v="0"/>
    <s v="Domaine Lafage Miraflors Rose 2013"/>
    <s v="Extra Large Crate"/>
    <s v="Canberra"/>
    <x v="667"/>
    <d v="2012-09-12T00:00:00"/>
    <n v="1"/>
    <n v="0.08"/>
    <n v="50.98"/>
    <n v="14.19"/>
    <n v="50.98"/>
  </r>
  <r>
    <n v="8536"/>
    <n v="87851"/>
    <s v="Scott Montgomery"/>
    <s v="Air Cargo"/>
    <x v="1"/>
    <x v="2"/>
    <s v="Low"/>
    <s v="Reisling"/>
    <x v="0"/>
    <x v="0"/>
    <s v="The White Knight Sauvignon Blanc 2014"/>
    <s v="Extra Large Crate"/>
    <s v="Perth"/>
    <x v="649"/>
    <d v="2013-09-08T00:00:00"/>
    <n v="12"/>
    <n v="0.06"/>
    <n v="270.97000000000003"/>
    <n v="28.06"/>
    <n v="3251.6400000000003"/>
  </r>
  <r>
    <n v="8537"/>
    <n v="87360"/>
    <s v="Catherine Jackson"/>
    <s v="Express Road Cargo"/>
    <x v="0"/>
    <x v="1"/>
    <s v="Low"/>
    <s v="Sangiovese"/>
    <x v="0"/>
    <x v="0"/>
    <s v="Chateau d'Esclans Garrus Rose 2013"/>
    <s v="Large Crate"/>
    <s v="Mount Barker"/>
    <x v="1123"/>
    <d v="2013-01-12T00:00:00"/>
    <n v="7"/>
    <n v="0.01"/>
    <n v="4.37"/>
    <n v="5.15"/>
    <n v="30.59"/>
  </r>
  <r>
    <n v="8538"/>
    <n v="87360"/>
    <s v="Catherine Jackson"/>
    <s v="Express Road Cargo"/>
    <x v="0"/>
    <x v="1"/>
    <s v="Low"/>
    <s v="Merlot"/>
    <x v="0"/>
    <x v="0"/>
    <s v="Laurent-Perrier Brut Millesime 2006"/>
    <s v="Large Crate"/>
    <s v="Port Lincoln"/>
    <x v="1123"/>
    <d v="2013-01-12T00:00:00"/>
    <n v="11"/>
    <n v="0.03"/>
    <n v="4.9800000000000004"/>
    <n v="4.95"/>
    <n v="54.78"/>
  </r>
  <r>
    <n v="8539"/>
    <n v="86160"/>
    <s v="Patrick Sullivan"/>
    <s v="Air Cargo"/>
    <x v="2"/>
    <x v="3"/>
    <s v="Critical"/>
    <s v="Grenache Rose"/>
    <x v="0"/>
    <x v="0"/>
    <s v="Francis Ford Coppola Sofia Rose 2014"/>
    <s v="Small Crate"/>
    <s v="Blue Mountains"/>
    <x v="1309"/>
    <d v="2012-11-04T00:00:00"/>
    <n v="19"/>
    <n v="0.05"/>
    <n v="150.97999999999999"/>
    <n v="16.010000000000002"/>
    <n v="2868.62"/>
  </r>
  <r>
    <n v="8540"/>
    <n v="86374"/>
    <s v="Jason Perkins"/>
    <s v="Road Cargo"/>
    <x v="0"/>
    <x v="1"/>
    <s v="Medium"/>
    <s v="Merlot"/>
    <x v="0"/>
    <x v="0"/>
    <s v="Laurent-Perrier Brut Rose"/>
    <s v="Full Container"/>
    <s v="Canberra"/>
    <x v="1401"/>
    <d v="2011-05-23T00:00:00"/>
    <n v="16"/>
    <n v="0.04"/>
    <n v="5.81"/>
    <n v="3.37"/>
    <n v="92.96"/>
  </r>
  <r>
    <n v="8541"/>
    <n v="86379"/>
    <s v="Jason Perkins"/>
    <s v="Express Road Cargo"/>
    <x v="0"/>
    <x v="1"/>
    <s v="Medium"/>
    <s v="Zinfandel"/>
    <x v="0"/>
    <x v="0"/>
    <s v="Jean-Baptiste Adam Les Natures Cremant d'Alsace Brut"/>
    <s v="Large Crate"/>
    <s v="Canberra"/>
    <x v="1130"/>
    <d v="2013-05-25T00:00:00"/>
    <n v="1"/>
    <n v="0.05"/>
    <n v="29.74"/>
    <n v="6.64"/>
    <n v="29.74"/>
  </r>
  <r>
    <n v="8542"/>
    <n v="87246"/>
    <s v="Earl Burns"/>
    <s v="Express Road Cargo"/>
    <x v="2"/>
    <x v="0"/>
    <s v="Low"/>
    <s v="Grenache Rose"/>
    <x v="0"/>
    <x v="0"/>
    <s v="Francis Ford Coppola Sofia Rose 2014"/>
    <s v="Large Crate"/>
    <s v="Gympie"/>
    <x v="507"/>
    <d v="2011-01-02T00:00:00"/>
    <n v="9"/>
    <n v="0.1"/>
    <n v="2.08"/>
    <n v="5.33"/>
    <n v="18.72"/>
  </r>
  <r>
    <n v="8543"/>
    <n v="90570"/>
    <s v="Eric Owens"/>
    <s v="Express Road Cargo"/>
    <x v="1"/>
    <x v="3"/>
    <s v="Low"/>
    <s v="Reisling"/>
    <x v="0"/>
    <x v="0"/>
    <s v="Rombauer Chardonnay 2014"/>
    <s v="Standard Size Crate"/>
    <s v="Broken Hill"/>
    <x v="307"/>
    <d v="2011-10-23T00:00:00"/>
    <n v="1"/>
    <n v="0.06"/>
    <n v="40.96"/>
    <n v="1.99"/>
    <n v="40.96"/>
  </r>
  <r>
    <n v="8544"/>
    <n v="91526"/>
    <s v="Virginia Romero"/>
    <s v="Road Cargo"/>
    <x v="1"/>
    <x v="1"/>
    <s v="Critical"/>
    <s v="Reisling"/>
    <x v="0"/>
    <x v="0"/>
    <s v="Dog Point Vineyard Sauvignon Blanc 2014"/>
    <s v="Large Crate"/>
    <s v="Canberra"/>
    <x v="119"/>
    <d v="2012-06-22T00:00:00"/>
    <n v="5"/>
    <n v="0.01"/>
    <n v="195.99"/>
    <n v="3.99"/>
    <n v="979.95"/>
  </r>
  <r>
    <n v="8545"/>
    <n v="91098"/>
    <s v="Marilyn Nguyen"/>
    <s v="Express Road Cargo"/>
    <x v="0"/>
    <x v="1"/>
    <s v="Critical"/>
    <s v="Merlot"/>
    <x v="0"/>
    <x v="0"/>
    <s v="Locations by Dave Phinney F Rose"/>
    <s v="Full Container"/>
    <s v="Port Lincoln"/>
    <x v="1021"/>
    <d v="2013-09-03T00:00:00"/>
    <n v="18"/>
    <n v="0.03"/>
    <n v="5.68"/>
    <n v="1.46"/>
    <n v="102.24"/>
  </r>
  <r>
    <n v="8546"/>
    <n v="91098"/>
    <s v="Marilyn Nguyen"/>
    <s v="Express Road Cargo"/>
    <x v="0"/>
    <x v="1"/>
    <s v="Critical"/>
    <s v="Merlot"/>
    <x v="0"/>
    <x v="0"/>
    <s v="Belle Glos Oeil de Perdrix Pinot Noir Blanc 2014"/>
    <s v="Full Container"/>
    <s v="Mount Gambier"/>
    <x v="1021"/>
    <d v="2013-09-03T00:00:00"/>
    <n v="20"/>
    <n v="7.0000000000000007E-2"/>
    <n v="1.68"/>
    <n v="1"/>
    <n v="33.6"/>
  </r>
  <r>
    <n v="8547"/>
    <n v="87500"/>
    <s v="Willie Young"/>
    <s v="Express Road Cargo"/>
    <x v="1"/>
    <x v="1"/>
    <s v="Not Specified"/>
    <s v="Pinot Gris"/>
    <x v="0"/>
    <x v="1"/>
    <s v="Angeline Sauvignon Blanc 2014"/>
    <s v="Large Crate"/>
    <s v="Launceston"/>
    <x v="1246"/>
    <d v="2012-06-28T00:00:00"/>
    <n v="14"/>
    <n v="0.06"/>
    <n v="73.98"/>
    <n v="14.52"/>
    <n v="1035.72"/>
  </r>
  <r>
    <n v="8548"/>
    <n v="90092"/>
    <s v="Ronald Lane"/>
    <s v="Express Road Cargo"/>
    <x v="0"/>
    <x v="0"/>
    <s v="Critical"/>
    <s v="Malbec"/>
    <x v="0"/>
    <x v="1"/>
    <s v="Domaine Lafond Roc-Epine Tavel Rose 2014"/>
    <s v="Large Crate"/>
    <s v="Darwin"/>
    <x v="1259"/>
    <d v="2013-01-25T00:00:00"/>
    <n v="3"/>
    <n v="0.1"/>
    <n v="42.8"/>
    <n v="2.99"/>
    <n v="128.39999999999998"/>
  </r>
  <r>
    <n v="8549"/>
    <n v="90092"/>
    <s v="Ronald Lane"/>
    <s v="Express Road Cargo"/>
    <x v="0"/>
    <x v="0"/>
    <s v="Critical"/>
    <s v="Merlot"/>
    <x v="0"/>
    <x v="1"/>
    <s v="La Playa Estate Cabernet Sauvignon Rose 2015"/>
    <s v="Large Crate"/>
    <s v="Darwin"/>
    <x v="1259"/>
    <d v="2013-01-27T00:00:00"/>
    <n v="7"/>
    <n v="0.1"/>
    <n v="6.48"/>
    <n v="7.37"/>
    <n v="45.36"/>
  </r>
  <r>
    <n v="8550"/>
    <n v="90683"/>
    <s v="Earl Burke"/>
    <s v="Express Road Cargo"/>
    <x v="0"/>
    <x v="2"/>
    <s v="Critical"/>
    <s v="Sangiovese"/>
    <x v="0"/>
    <x v="1"/>
    <s v="Belle Glos Oeil de Perdrix Pinot Noir Blanc 2014"/>
    <s v="Standard Size Crate"/>
    <s v="Busseltol"/>
    <x v="1300"/>
    <d v="2013-10-24T00:00:00"/>
    <n v="23"/>
    <n v="0.08"/>
    <n v="21.38"/>
    <n v="8.99"/>
    <n v="491.73999999999995"/>
  </r>
  <r>
    <n v="8551"/>
    <n v="90982"/>
    <s v="Gerald Wagner"/>
    <s v="Air Cargo"/>
    <x v="1"/>
    <x v="1"/>
    <s v="High"/>
    <s v="Reisling"/>
    <x v="0"/>
    <x v="1"/>
    <s v="Robert Oatley Sauvignon Blanc 2013"/>
    <s v="Extra Large Crate"/>
    <s v="Mount Gambier"/>
    <x v="508"/>
    <d v="2013-05-20T00:00:00"/>
    <n v="4"/>
    <n v="0.03"/>
    <n v="213.45"/>
    <n v="14.7"/>
    <n v="853.8"/>
  </r>
  <r>
    <n v="8552"/>
    <n v="91293"/>
    <s v="Clarence Romero"/>
    <s v="Road Cargo"/>
    <x v="1"/>
    <x v="3"/>
    <s v="Critical"/>
    <s v="Chardonnay"/>
    <x v="0"/>
    <x v="1"/>
    <s v="Villa Maria Private Bin Sauvignon Blanc 2015"/>
    <s v="Large Crate"/>
    <s v="Penrith"/>
    <x v="621"/>
    <d v="2013-04-17T00:00:00"/>
    <n v="8"/>
    <n v="0.02"/>
    <n v="82.99"/>
    <n v="5.5"/>
    <n v="663.92"/>
  </r>
  <r>
    <n v="8553"/>
    <n v="91293"/>
    <s v="Clarence Romero"/>
    <s v="Express Road Cargo"/>
    <x v="0"/>
    <x v="3"/>
    <s v="Critical"/>
    <s v="Cabernet Sauvignon"/>
    <x v="0"/>
    <x v="1"/>
    <s v="Miraval Rose (1.5 Liter Magnum) 2014"/>
    <s v="Standard Size Crate"/>
    <s v="Newcastle"/>
    <x v="621"/>
    <d v="2013-04-16T00:00:00"/>
    <n v="2"/>
    <n v="0.02"/>
    <n v="11.66"/>
    <n v="8.99"/>
    <n v="23.32"/>
  </r>
  <r>
    <n v="8554"/>
    <n v="86305"/>
    <s v="Louise Carr"/>
    <s v="Express Road Cargo"/>
    <x v="1"/>
    <x v="1"/>
    <s v="Medium"/>
    <s v="Reisling"/>
    <x v="0"/>
    <x v="1"/>
    <s v="Lincourt Courtney's Chardonnay 2012"/>
    <s v="Full Container"/>
    <s v="Bendigo"/>
    <x v="794"/>
    <d v="2013-08-17T00:00:00"/>
    <n v="11"/>
    <n v="0.04"/>
    <n v="35.99"/>
    <n v="5.99"/>
    <n v="395.89000000000004"/>
  </r>
  <r>
    <n v="8555"/>
    <n v="89487"/>
    <s v="Justin Ford"/>
    <s v="Road Cargo"/>
    <x v="1"/>
    <x v="0"/>
    <s v="Medium"/>
    <s v="Chardonnay"/>
    <x v="0"/>
    <x v="1"/>
    <s v="Robert Oatley Signature Chardonnay 2013"/>
    <s v="Mini Crate"/>
    <s v="Brisbane"/>
    <x v="1277"/>
    <d v="2013-01-05T00:00:00"/>
    <n v="10"/>
    <n v="0.04"/>
    <n v="199.99"/>
    <n v="24.49"/>
    <n v="1999.9"/>
  </r>
  <r>
    <n v="8556"/>
    <n v="87850"/>
    <s v="Scott Montgomery"/>
    <s v="Express Road Cargo"/>
    <x v="1"/>
    <x v="2"/>
    <s v="High"/>
    <s v="Chardonnay"/>
    <x v="0"/>
    <x v="1"/>
    <s v="Cloudy Bay Sauvignon Blanc 2015"/>
    <s v="Standard Size Crate"/>
    <s v="Perth"/>
    <x v="419"/>
    <d v="2012-10-23T00:00:00"/>
    <n v="7"/>
    <n v="0.04"/>
    <n v="22.98"/>
    <n v="1.99"/>
    <n v="160.86000000000001"/>
  </r>
  <r>
    <n v="8557"/>
    <n v="91089"/>
    <s v="Marilyn Nguyen"/>
    <s v="Road Cargo"/>
    <x v="2"/>
    <x v="1"/>
    <s v="Low"/>
    <s v="Grenache Rose"/>
    <x v="0"/>
    <x v="1"/>
    <s v="Domaine Lafond Roc-Epine Tavel Rose 2014"/>
    <s v="Mini Crate"/>
    <s v="Victor Harbor"/>
    <x v="945"/>
    <d v="2010-09-16T00:00:00"/>
    <n v="3"/>
    <n v="7.0000000000000007E-2"/>
    <n v="154.13"/>
    <n v="69"/>
    <n v="462.39"/>
  </r>
  <r>
    <n v="8558"/>
    <n v="90912"/>
    <s v="Tina Foster"/>
    <s v="Express Road Cargo"/>
    <x v="1"/>
    <x v="3"/>
    <s v="Medium"/>
    <s v="Reisling"/>
    <x v="0"/>
    <x v="1"/>
    <s v="Mercer Canyons Chardonnay 2013"/>
    <s v="Full Container"/>
    <s v="Grafton"/>
    <x v="581"/>
    <d v="2012-03-25T00:00:00"/>
    <n v="1"/>
    <n v="0.09"/>
    <n v="20.99"/>
    <n v="2.5"/>
    <n v="20.99"/>
  </r>
  <r>
    <n v="8559"/>
    <n v="88903"/>
    <s v="Larry West"/>
    <s v="Express Road Cargo"/>
    <x v="0"/>
    <x v="2"/>
    <s v="Not Specified"/>
    <s v="Merlot"/>
    <x v="0"/>
    <x v="1"/>
    <s v="Chateau d'Esclans Garrus Rose 2013"/>
    <s v="Loose Wrap"/>
    <s v="Rockingham"/>
    <x v="227"/>
    <d v="2013-11-25T00:00:00"/>
    <n v="18"/>
    <n v="0.05"/>
    <n v="78.650000000000006"/>
    <n v="13.99"/>
    <n v="1415.7"/>
  </r>
  <r>
    <n v="8560"/>
    <n v="91159"/>
    <s v="Todd Thompson"/>
    <s v="Express Road Cargo"/>
    <x v="0"/>
    <x v="2"/>
    <s v="Not Specified"/>
    <s v="Pinot Noir"/>
    <x v="0"/>
    <x v="1"/>
    <s v="Chateau D'Aqueria Tavel Rose 2013"/>
    <s v="Large Crate"/>
    <s v="Geraldton"/>
    <x v="957"/>
    <d v="2011-02-07T00:00:00"/>
    <n v="5"/>
    <n v="0"/>
    <n v="35.44"/>
    <n v="4.92"/>
    <n v="177.2"/>
  </r>
  <r>
    <n v="8561"/>
    <n v="91164"/>
    <s v="Gerald Thompson"/>
    <s v="Air Cargo"/>
    <x v="1"/>
    <x v="0"/>
    <s v="High"/>
    <s v="Reisling"/>
    <x v="0"/>
    <x v="1"/>
    <s v="Leeuwin Estate Art Series Chardonnay 2012"/>
    <s v="Extra Large Crate"/>
    <s v="Mount Isa"/>
    <x v="923"/>
    <d v="2012-07-31T00:00:00"/>
    <n v="14"/>
    <n v="0.1"/>
    <n v="264.98"/>
    <n v="17.86"/>
    <n v="3709.7200000000003"/>
  </r>
  <r>
    <n v="8562"/>
    <n v="85992"/>
    <s v="Larry Hunter"/>
    <s v="Express Road Cargo"/>
    <x v="0"/>
    <x v="1"/>
    <s v="High"/>
    <s v="Malbec"/>
    <x v="0"/>
    <x v="1"/>
    <s v="Roederer Estate L'Ermitage 2007"/>
    <s v="Large Crate"/>
    <s v="Mount Gambier"/>
    <x v="353"/>
    <d v="2011-02-19T00:00:00"/>
    <n v="3"/>
    <n v="0.03"/>
    <n v="48.58"/>
    <n v="3.99"/>
    <n v="145.74"/>
  </r>
  <r>
    <n v="8563"/>
    <n v="88810"/>
    <s v="Raymond Bishop"/>
    <s v="Express Road Cargo"/>
    <x v="2"/>
    <x v="1"/>
    <s v="High"/>
    <s v="Cremant"/>
    <x v="0"/>
    <x v="1"/>
    <s v="Chateau d'Esclans Whispering Angel Rose 2014"/>
    <s v="Mini Crate"/>
    <s v="Canberra"/>
    <x v="76"/>
    <d v="2013-01-09T00:00:00"/>
    <n v="4"/>
    <n v="0.01"/>
    <n v="14.89"/>
    <n v="13.56"/>
    <n v="59.56"/>
  </r>
  <r>
    <n v="8564"/>
    <n v="88810"/>
    <s v="Raymond Bishop"/>
    <s v="Air Cargo"/>
    <x v="2"/>
    <x v="1"/>
    <s v="High"/>
    <s v="Sangiovese Rose"/>
    <x v="0"/>
    <x v="1"/>
    <s v="Francis Ford Coppola Sofia Rose 2014"/>
    <s v="Small Crate"/>
    <s v="Canberra"/>
    <x v="76"/>
    <d v="2013-01-09T00:00:00"/>
    <n v="4"/>
    <n v="0.04"/>
    <n v="280.98"/>
    <n v="35.67"/>
    <n v="1123.92"/>
  </r>
  <r>
    <n v="8565"/>
    <n v="88810"/>
    <s v="Andrew Henry"/>
    <s v="Express Road Cargo"/>
    <x v="0"/>
    <x v="1"/>
    <s v="High"/>
    <s v="Cabernet Sauvignon"/>
    <x v="0"/>
    <x v="1"/>
    <s v="Dom Perignon 2006"/>
    <s v="Large Crate"/>
    <s v="Canberra"/>
    <x v="76"/>
    <d v="2013-01-09T00:00:00"/>
    <n v="11"/>
    <n v="0.08"/>
    <n v="4.91"/>
    <n v="5.68"/>
    <n v="54.010000000000005"/>
  </r>
  <r>
    <n v="8566"/>
    <n v="90599"/>
    <s v="Sarah Flores"/>
    <s v="Express Road Cargo"/>
    <x v="2"/>
    <x v="2"/>
    <s v="Medium"/>
    <s v="Cremant"/>
    <x v="0"/>
    <x v="1"/>
    <s v="Orin Swift Cellars Fragile Rose 2014"/>
    <s v="Full Container"/>
    <s v="Rockingham"/>
    <x v="621"/>
    <d v="2013-04-17T00:00:00"/>
    <n v="13"/>
    <n v="0.05"/>
    <n v="18.84"/>
    <n v="3.62"/>
    <n v="244.92"/>
  </r>
  <r>
    <n v="8567"/>
    <n v="87418"/>
    <s v="Daniel Taylor"/>
    <s v="Road Cargo"/>
    <x v="0"/>
    <x v="3"/>
    <s v="Low"/>
    <s v="Sangiovese"/>
    <x v="0"/>
    <x v="1"/>
    <s v="Locations by Dave Phinney F Rose"/>
    <s v="Large Crate"/>
    <s v="Dubbo"/>
    <x v="42"/>
    <d v="2013-05-09T00:00:00"/>
    <n v="16"/>
    <n v="0.02"/>
    <n v="59.98"/>
    <n v="3.99"/>
    <n v="959.68"/>
  </r>
  <r>
    <n v="8568"/>
    <n v="87418"/>
    <s v="Daniel Taylor"/>
    <s v="Express Road Cargo"/>
    <x v="1"/>
    <x v="3"/>
    <s v="Low"/>
    <s v="Pinot Gris"/>
    <x v="0"/>
    <x v="1"/>
    <s v="Dog Point Vineyard Sauvignon Blanc 2014"/>
    <s v="Large Crate"/>
    <s v="Lithgow"/>
    <x v="42"/>
    <d v="2013-05-07T00:00:00"/>
    <n v="13"/>
    <n v="0.06"/>
    <n v="65.989999999999995"/>
    <n v="5.31"/>
    <n v="857.86999999999989"/>
  </r>
  <r>
    <n v="8569"/>
    <n v="90951"/>
    <s v="Gary Stephens"/>
    <s v="Road Cargo"/>
    <x v="1"/>
    <x v="0"/>
    <s v="Low"/>
    <s v="Reisling"/>
    <x v="0"/>
    <x v="1"/>
    <s v="Cloudy Bay Sauvignon Blanc 2015"/>
    <s v="Large Crate"/>
    <s v="Cairns"/>
    <x v="1402"/>
    <d v="2010-06-08T00:00:00"/>
    <n v="13"/>
    <n v="0.05"/>
    <n v="100.97"/>
    <n v="7.18"/>
    <n v="1312.61"/>
  </r>
  <r>
    <n v="8570"/>
    <n v="90959"/>
    <s v="Gary Stephens"/>
    <s v="Express Road Cargo"/>
    <x v="0"/>
    <x v="0"/>
    <s v="Low"/>
    <s v="Sangiovese"/>
    <x v="0"/>
    <x v="1"/>
    <s v="Locations by Dave Phinney F Rose"/>
    <s v="Full Container"/>
    <s v="Mount Isa"/>
    <x v="394"/>
    <d v="2013-06-08T00:00:00"/>
    <n v="1"/>
    <n v="0.02"/>
    <n v="4.84"/>
    <n v="0.71"/>
    <n v="4.84"/>
  </r>
  <r>
    <n v="8571"/>
    <n v="89461"/>
    <s v="Johnny Torres"/>
    <s v="Express Road Cargo"/>
    <x v="0"/>
    <x v="1"/>
    <s v="Not Specified"/>
    <s v="Malbec"/>
    <x v="0"/>
    <x v="1"/>
    <s v="Sutter Home White Zinfandel"/>
    <s v="Full Container"/>
    <s v="Burnie"/>
    <x v="779"/>
    <d v="2012-11-03T00:00:00"/>
    <n v="26"/>
    <n v="0.04"/>
    <n v="7.64"/>
    <n v="5.83"/>
    <n v="198.64"/>
  </r>
  <r>
    <n v="8572"/>
    <n v="89461"/>
    <s v="Johnny Torres"/>
    <s v="Express Road Cargo"/>
    <x v="0"/>
    <x v="1"/>
    <s v="Not Specified"/>
    <s v="Shiraz"/>
    <x v="0"/>
    <x v="1"/>
    <s v="Veuve Clicquot Brut Yellow Label"/>
    <s v="Large Crate"/>
    <s v="Devonport"/>
    <x v="779"/>
    <d v="2012-11-02T00:00:00"/>
    <n v="14"/>
    <n v="0.08"/>
    <n v="4.9800000000000004"/>
    <n v="5.49"/>
    <n v="69.72"/>
  </r>
  <r>
    <n v="8573"/>
    <n v="89461"/>
    <s v="Johnny Torres"/>
    <s v="Express Road Cargo"/>
    <x v="1"/>
    <x v="1"/>
    <s v="Not Specified"/>
    <s v="Chardonnay"/>
    <x v="0"/>
    <x v="1"/>
    <s v="Robert Oatley Signature Chardonnay 2013"/>
    <s v="Large Crate"/>
    <s v="Launceston"/>
    <x v="779"/>
    <d v="2012-11-02T00:00:00"/>
    <n v="37"/>
    <n v="0.05"/>
    <n v="45.99"/>
    <n v="4.99"/>
    <n v="1701.63"/>
  </r>
  <r>
    <n v="8574"/>
    <n v="91492"/>
    <s v="Albert Bishop"/>
    <s v="Road Cargo"/>
    <x v="1"/>
    <x v="1"/>
    <s v="Not Specified"/>
    <s v="Chardonnay"/>
    <x v="0"/>
    <x v="1"/>
    <s v="Los Vascos Sauvignon Blanc 2015"/>
    <s v="Standard Size Crate"/>
    <s v="Bendigo"/>
    <x v="509"/>
    <d v="2010-03-04T00:00:00"/>
    <n v="12"/>
    <n v="0"/>
    <n v="8.33"/>
    <n v="1.99"/>
    <n v="99.960000000000008"/>
  </r>
  <r>
    <n v="8575"/>
    <n v="87582"/>
    <s v="Jeffrey Rose"/>
    <s v="Express Road Cargo"/>
    <x v="1"/>
    <x v="0"/>
    <s v="Not Specified"/>
    <s v="Pinot Gris"/>
    <x v="0"/>
    <x v="1"/>
    <s v="St. Supery Sauvignon Blanc 2015"/>
    <s v="Large Crate"/>
    <s v="Mackay"/>
    <x v="305"/>
    <d v="2013-04-08T00:00:00"/>
    <n v="12"/>
    <n v="0"/>
    <n v="99.99"/>
    <n v="19.989999999999998"/>
    <n v="1199.8799999999999"/>
  </r>
  <r>
    <n v="8576"/>
    <n v="90817"/>
    <s v="Wayne Perez"/>
    <s v="Express Road Cargo"/>
    <x v="0"/>
    <x v="3"/>
    <s v="High"/>
    <s v="Merlot"/>
    <x v="0"/>
    <x v="1"/>
    <s v="Moet &amp; Chandon Imperial"/>
    <s v="Full Container"/>
    <s v="Liverpool"/>
    <x v="318"/>
    <d v="2013-02-15T00:00:00"/>
    <n v="7"/>
    <n v="0"/>
    <n v="3.78"/>
    <n v="0.71"/>
    <n v="26.459999999999997"/>
  </r>
  <r>
    <n v="8577"/>
    <n v="90817"/>
    <s v="Alice Hernandez"/>
    <s v="Express Road Cargo"/>
    <x v="0"/>
    <x v="3"/>
    <s v="High"/>
    <s v="Pinot Noir"/>
    <x v="0"/>
    <x v="1"/>
    <s v="Schramsberg Cremant Demi-Sec 2011"/>
    <s v="Large Crate"/>
    <s v="Campbeltown"/>
    <x v="318"/>
    <d v="2013-02-17T00:00:00"/>
    <n v="2"/>
    <n v="0.05"/>
    <n v="16.739999999999998"/>
    <n v="5.08"/>
    <n v="33.479999999999997"/>
  </r>
  <r>
    <n v="8578"/>
    <n v="86362"/>
    <s v="Christina Dixon"/>
    <s v="Express Road Cargo"/>
    <x v="0"/>
    <x v="3"/>
    <s v="High"/>
    <s v="Pinot Noir"/>
    <x v="0"/>
    <x v="1"/>
    <s v="Miraval Rose (1.5 Liter Magnum) 2014"/>
    <s v="Large Crate"/>
    <s v="Wollongong"/>
    <x v="1099"/>
    <d v="2012-12-06T00:00:00"/>
    <n v="17"/>
    <n v="7.0000000000000007E-2"/>
    <n v="20.98"/>
    <n v="1.49"/>
    <n v="356.66"/>
  </r>
  <r>
    <n v="8579"/>
    <n v="89155"/>
    <s v="Gary Henry"/>
    <s v="Express Road Cargo"/>
    <x v="0"/>
    <x v="1"/>
    <s v="Medium"/>
    <s v="Cabernet Sauvignon"/>
    <x v="0"/>
    <x v="1"/>
    <s v="Dom Perignon 2006"/>
    <s v="Large Crate"/>
    <s v="Mount Barker"/>
    <x v="719"/>
    <d v="2011-06-17T00:00:00"/>
    <n v="9"/>
    <n v="7.0000000000000007E-2"/>
    <n v="420.98"/>
    <n v="19.989999999999998"/>
    <n v="3788.82"/>
  </r>
  <r>
    <n v="8580"/>
    <n v="90814"/>
    <s v="Alice Hernandez"/>
    <s v="Road Cargo"/>
    <x v="1"/>
    <x v="3"/>
    <s v="High"/>
    <s v="Sauvignon Blanc"/>
    <x v="0"/>
    <x v="1"/>
    <s v="St. Supery Sauvignon Blanc 2015"/>
    <s v="Standard Size Crate"/>
    <s v="Blue Mountains"/>
    <x v="683"/>
    <d v="2010-09-19T00:00:00"/>
    <n v="8"/>
    <n v="0.04"/>
    <n v="39.479999999999997"/>
    <n v="1.99"/>
    <n v="315.83999999999997"/>
  </r>
  <r>
    <n v="8581"/>
    <n v="90814"/>
    <s v="Alice Hernandez"/>
    <s v="Express Road Cargo"/>
    <x v="1"/>
    <x v="3"/>
    <s v="High"/>
    <s v="Sauvignon Blanc"/>
    <x v="0"/>
    <x v="1"/>
    <s v="Leeuwin Estate Art Series Chardonnay 2012"/>
    <s v="Standard Size Crate"/>
    <s v="Wagga Wagga"/>
    <x v="683"/>
    <d v="2010-09-20T00:00:00"/>
    <n v="17"/>
    <n v="0"/>
    <n v="8.1199999999999992"/>
    <n v="2.83"/>
    <n v="138.04"/>
  </r>
  <r>
    <n v="8582"/>
    <n v="88351"/>
    <s v="Johnny Shaw"/>
    <s v="Express Road Cargo"/>
    <x v="1"/>
    <x v="1"/>
    <s v="High"/>
    <s v="Reisling"/>
    <x v="0"/>
    <x v="1"/>
    <s v="Rombauer Chardonnay 2014"/>
    <s v="Standard Size Crate"/>
    <s v="Mount Gambier"/>
    <x v="337"/>
    <d v="2011-12-19T00:00:00"/>
    <n v="7"/>
    <n v="0.09"/>
    <n v="55.99"/>
    <n v="5"/>
    <n v="391.93"/>
  </r>
  <r>
    <n v="8583"/>
    <n v="89776"/>
    <s v="Mark Wells"/>
    <s v="Express Road Cargo"/>
    <x v="2"/>
    <x v="3"/>
    <s v="High"/>
    <s v="Sangiovese Rose"/>
    <x v="0"/>
    <x v="1"/>
    <s v="Domaine Lafage Miraflors Rose 2013"/>
    <s v="Large Crate"/>
    <s v="Grafton"/>
    <x v="647"/>
    <d v="2010-09-03T00:00:00"/>
    <n v="5"/>
    <n v="0.06"/>
    <n v="19.98"/>
    <n v="10.49"/>
    <n v="99.9"/>
  </r>
  <r>
    <n v="8584"/>
    <n v="89776"/>
    <s v="Mark Wells"/>
    <s v="Express Road Cargo"/>
    <x v="2"/>
    <x v="3"/>
    <s v="High"/>
    <s v="Cremant"/>
    <x v="0"/>
    <x v="1"/>
    <s v="La Playa Estate Cabernet Sauvignon Rose 2015"/>
    <s v="Large Crate"/>
    <s v="Broken Hill"/>
    <x v="647"/>
    <d v="2010-09-02T00:00:00"/>
    <n v="23"/>
    <n v="0.08"/>
    <n v="1.76"/>
    <n v="4.8600000000000003"/>
    <n v="40.479999999999997"/>
  </r>
  <r>
    <n v="8585"/>
    <n v="88069"/>
    <s v="Robin Bell"/>
    <s v="Express Road Cargo"/>
    <x v="0"/>
    <x v="2"/>
    <s v="Low"/>
    <s v="Merlot"/>
    <x v="0"/>
    <x v="1"/>
    <s v="Barnard Griffin Rose of Sangiovese 2014"/>
    <s v="Large Crate"/>
    <s v="Busseltol"/>
    <x v="473"/>
    <d v="2013-10-20T00:00:00"/>
    <n v="19"/>
    <n v="0.06"/>
    <n v="11.58"/>
    <n v="5.72"/>
    <n v="220.02"/>
  </r>
  <r>
    <n v="8586"/>
    <n v="88063"/>
    <s v="Robin Bell"/>
    <s v="Express Road Cargo"/>
    <x v="2"/>
    <x v="2"/>
    <s v="Low"/>
    <s v="Sangiovese Rose"/>
    <x v="0"/>
    <x v="1"/>
    <s v="Chateau d'Esclans Garrus Rose 2013"/>
    <s v="Full Container"/>
    <s v="Busseltol"/>
    <x v="307"/>
    <d v="2011-10-20T00:00:00"/>
    <n v="14"/>
    <n v="0.06"/>
    <n v="5.08"/>
    <n v="2.0299999999999998"/>
    <n v="71.12"/>
  </r>
  <r>
    <n v="8587"/>
    <n v="88069"/>
    <s v="Annie Pierce"/>
    <s v="Express Road Cargo"/>
    <x v="0"/>
    <x v="2"/>
    <s v="Low"/>
    <s v="Sangiovese"/>
    <x v="0"/>
    <x v="6"/>
    <s v="Bollinger Brut Special Cuvee"/>
    <s v="Large Crate"/>
    <s v="Freemantle"/>
    <x v="473"/>
    <d v="2013-10-23T00:00:00"/>
    <n v="9"/>
    <n v="0.08"/>
    <n v="4.0599999999999996"/>
    <n v="6.89"/>
    <n v="36.54"/>
  </r>
  <r>
    <n v="8588"/>
    <n v="85981"/>
    <s v="Fred Woods"/>
    <s v="Express Road Cargo"/>
    <x v="0"/>
    <x v="3"/>
    <s v="High"/>
    <s v="Merlot"/>
    <x v="0"/>
    <x v="4"/>
    <s v="Lucien Albrecht Cremant d'Alsace Brut"/>
    <s v="Large Crate"/>
    <s v="Broken Hill"/>
    <x v="644"/>
    <d v="2010-12-15T00:00:00"/>
    <n v="7"/>
    <n v="0.03"/>
    <n v="2.61"/>
    <n v="0.5"/>
    <n v="18.27"/>
  </r>
  <r>
    <n v="8589"/>
    <n v="85981"/>
    <s v="Fred Woods"/>
    <s v="Express Road Cargo"/>
    <x v="0"/>
    <x v="3"/>
    <s v="High"/>
    <s v="Sangiovese"/>
    <x v="0"/>
    <x v="6"/>
    <s v="La Playa Estate Cabernet Sauvignon Rose 2015"/>
    <s v="Standard Size Crate"/>
    <s v="Bathurst"/>
    <x v="644"/>
    <d v="2010-12-15T00:00:00"/>
    <n v="16"/>
    <n v="0.01"/>
    <n v="11.66"/>
    <n v="7.95"/>
    <n v="186.56"/>
  </r>
  <r>
    <n v="8590"/>
    <n v="90552"/>
    <s v="Adam Roberts"/>
    <s v="Express Road Cargo"/>
    <x v="0"/>
    <x v="3"/>
    <s v="Not Specified"/>
    <s v="Cabernet Sauvignon"/>
    <x v="0"/>
    <x v="6"/>
    <s v="Domaine Lafond Roc-Epine Tavel Rose 2014"/>
    <s v="Large Crate"/>
    <s v="Grafton"/>
    <x v="510"/>
    <d v="2011-01-22T00:00:00"/>
    <n v="1"/>
    <n v="7.0000000000000007E-2"/>
    <n v="142.86000000000001"/>
    <n v="19.989999999999998"/>
    <n v="142.86000000000001"/>
  </r>
  <r>
    <n v="8591"/>
    <n v="86835"/>
    <s v="Ralph Taylor"/>
    <s v="Express Road Cargo"/>
    <x v="1"/>
    <x v="1"/>
    <s v="Critical"/>
    <s v="Reisling"/>
    <x v="0"/>
    <x v="6"/>
    <s v="Robert Oatley Sauvignon Blanc 2013"/>
    <s v="Large Crate"/>
    <s v="Port Adelaide"/>
    <x v="971"/>
    <d v="2013-11-30T00:00:00"/>
    <n v="32"/>
    <n v="0.01"/>
    <n v="65.989999999999995"/>
    <n v="4.99"/>
    <n v="2111.6799999999998"/>
  </r>
  <r>
    <n v="8592"/>
    <n v="86835"/>
    <s v="Douglas Reed"/>
    <s v="Express Road Cargo"/>
    <x v="1"/>
    <x v="1"/>
    <s v="Critical"/>
    <s v="Sauvignon Blanc"/>
    <x v="0"/>
    <x v="6"/>
    <s v="Hewitson LuLu Sauvignon Blanc 2014"/>
    <s v="Loose Wrap"/>
    <s v="Canberra"/>
    <x v="971"/>
    <d v="2013-12-01T00:00:00"/>
    <n v="14"/>
    <n v="0.09"/>
    <n v="13.99"/>
    <n v="7.51"/>
    <n v="195.86"/>
  </r>
  <r>
    <n v="8593"/>
    <n v="86835"/>
    <s v="Douglas Reed"/>
    <s v="Express Road Cargo"/>
    <x v="0"/>
    <x v="1"/>
    <s v="Critical"/>
    <s v="Cabernet Sauvignon"/>
    <x v="0"/>
    <x v="6"/>
    <s v="Barnard Griffin Rose of Sangiovese 2014"/>
    <s v="Mini Crate"/>
    <s v="Victor Harbor"/>
    <x v="971"/>
    <d v="2013-12-01T00:00:00"/>
    <n v="34"/>
    <n v="0.05"/>
    <n v="20.34"/>
    <n v="35"/>
    <n v="691.56"/>
  </r>
  <r>
    <n v="8594"/>
    <n v="89243"/>
    <s v="Steven Greene"/>
    <s v="Express Road Cargo"/>
    <x v="0"/>
    <x v="0"/>
    <s v="Medium"/>
    <s v="Pinot Noir"/>
    <x v="0"/>
    <x v="6"/>
    <s v="Bollinger Brut Special Cuvee"/>
    <s v="Full Container"/>
    <s v="Brisbane"/>
    <x v="534"/>
    <d v="2012-01-05T00:00:00"/>
    <n v="4"/>
    <n v="0.03"/>
    <n v="6.08"/>
    <n v="0.91"/>
    <n v="24.32"/>
  </r>
  <r>
    <n v="8595"/>
    <n v="89243"/>
    <s v="Daniel Boyd"/>
    <s v="Express Road Cargo"/>
    <x v="0"/>
    <x v="2"/>
    <s v="Medium"/>
    <s v="Merlot"/>
    <x v="0"/>
    <x v="6"/>
    <s v="Sutter Home Pink Moscato"/>
    <s v="Standard Size Crate"/>
    <s v="Perth"/>
    <x v="534"/>
    <d v="2012-01-06T00:00:00"/>
    <n v="5"/>
    <n v="0.01"/>
    <n v="11.66"/>
    <n v="8.99"/>
    <n v="58.3"/>
  </r>
  <r>
    <n v="8596"/>
    <n v="89243"/>
    <s v="Daniel Boyd"/>
    <s v="Express Road Cargo"/>
    <x v="0"/>
    <x v="2"/>
    <s v="Medium"/>
    <s v="Merlot"/>
    <x v="0"/>
    <x v="4"/>
    <s v="Domaine Lafage Miraflors Rose 2013"/>
    <s v="Standard Size Crate"/>
    <s v="Rockingham"/>
    <x v="534"/>
    <d v="2012-01-06T00:00:00"/>
    <n v="2"/>
    <n v="0.06"/>
    <n v="10.48"/>
    <n v="2.89"/>
    <n v="20.96"/>
  </r>
  <r>
    <n v="8597"/>
    <n v="89674"/>
    <s v="George Edwards"/>
    <s v="Express Road Cargo"/>
    <x v="0"/>
    <x v="2"/>
    <s v="Medium"/>
    <s v="Malbec"/>
    <x v="0"/>
    <x v="6"/>
    <s v="Schramsberg Cremant Demi-Sec 2011"/>
    <s v="Large Crate"/>
    <s v="Mandurah"/>
    <x v="1185"/>
    <d v="2012-12-19T00:00:00"/>
    <n v="11"/>
    <n v="0.03"/>
    <n v="7.1"/>
    <n v="6.05"/>
    <n v="78.099999999999994"/>
  </r>
  <r>
    <n v="8598"/>
    <n v="89901"/>
    <s v="Sharon Crawford"/>
    <s v="Express Road Cargo"/>
    <x v="0"/>
    <x v="2"/>
    <s v="Medium"/>
    <s v="Sangiovese"/>
    <x v="0"/>
    <x v="6"/>
    <s v="Pietradolce Etna Rosato 2014"/>
    <s v="Large Crate"/>
    <s v="Freemantle"/>
    <x v="20"/>
    <d v="2013-03-21T00:00:00"/>
    <n v="4"/>
    <n v="0.01"/>
    <n v="7.35"/>
    <n v="5.96"/>
    <n v="29.4"/>
  </r>
  <r>
    <n v="8599"/>
    <n v="89762"/>
    <s v="Aaron Lane"/>
    <s v="Express Road Cargo"/>
    <x v="1"/>
    <x v="1"/>
    <s v="Critical"/>
    <s v="Sauvignon Blanc"/>
    <x v="0"/>
    <x v="6"/>
    <s v="Hewitson LuLu Sauvignon Blanc 2014"/>
    <s v="Standard Size Crate"/>
    <s v="Hobart"/>
    <x v="793"/>
    <d v="2010-07-19T00:00:00"/>
    <n v="7"/>
    <n v="0.09"/>
    <n v="28.48"/>
    <n v="1.99"/>
    <n v="199.36"/>
  </r>
  <r>
    <n v="8600"/>
    <n v="89762"/>
    <s v="Aaron Lane"/>
    <s v="Road Cargo"/>
    <x v="1"/>
    <x v="1"/>
    <s v="Critical"/>
    <s v="Sauvignon Blanc"/>
    <x v="0"/>
    <x v="6"/>
    <s v="Rombauer Chardonnay 2014"/>
    <s v="Large Crate"/>
    <s v="Devonport"/>
    <x v="793"/>
    <d v="2010-07-18T00:00:00"/>
    <n v="14"/>
    <n v="0.08"/>
    <n v="65.989999999999995"/>
    <n v="4.99"/>
    <n v="923.8599999999999"/>
  </r>
  <r>
    <n v="8601"/>
    <n v="91559"/>
    <s v="Jack Crawford"/>
    <s v="Express Road Cargo"/>
    <x v="2"/>
    <x v="3"/>
    <s v="Critical"/>
    <s v="Sangiovese Rose"/>
    <x v="0"/>
    <x v="6"/>
    <s v="Chateau D'Aqueria Tavel Rose 2013"/>
    <s v="Standard Size Crate"/>
    <s v="Bathurst"/>
    <x v="511"/>
    <d v="2011-10-06T00:00:00"/>
    <n v="11"/>
    <n v="0.01"/>
    <n v="20.239999999999998"/>
    <n v="8.99"/>
    <n v="222.64"/>
  </r>
  <r>
    <n v="8602"/>
    <n v="91065"/>
    <s v="Kimberly Sullivan"/>
    <s v="Road Cargo"/>
    <x v="1"/>
    <x v="2"/>
    <s v="High"/>
    <s v="Chardonnay"/>
    <x v="0"/>
    <x v="6"/>
    <s v="Leeuwin Estate Art Series Chardonnay 2012"/>
    <s v="Large Crate"/>
    <s v="Rockingham"/>
    <x v="1375"/>
    <d v="2011-12-08T00:00:00"/>
    <n v="12"/>
    <n v="0.04"/>
    <n v="65.989999999999995"/>
    <n v="5.92"/>
    <n v="791.87999999999988"/>
  </r>
  <r>
    <n v="8603"/>
    <n v="88320"/>
    <s v="Peter Williams"/>
    <s v="Express Road Cargo"/>
    <x v="2"/>
    <x v="2"/>
    <s v="Medium"/>
    <s v="Grenache Rose"/>
    <x v="0"/>
    <x v="6"/>
    <s v="Sutter Home White Zinfandel"/>
    <s v="Large Crate"/>
    <s v="Perth"/>
    <x v="238"/>
    <d v="2010-08-04T00:00:00"/>
    <n v="14"/>
    <n v="0.09"/>
    <n v="6.28"/>
    <n v="5.41"/>
    <n v="87.92"/>
  </r>
  <r>
    <n v="8604"/>
    <n v="90803"/>
    <s v="Kenneth Edwards"/>
    <s v="Air Cargo"/>
    <x v="2"/>
    <x v="2"/>
    <s v="Low"/>
    <s v="Grenache Rose"/>
    <x v="0"/>
    <x v="6"/>
    <s v="Francis Ford Coppola Sofia Rose 2014"/>
    <s v="Small Crate"/>
    <s v="Mandurah"/>
    <x v="455"/>
    <d v="2012-06-16T00:00:00"/>
    <n v="12"/>
    <n v="0.05"/>
    <n v="70.98"/>
    <n v="26.85"/>
    <n v="851.76"/>
  </r>
  <r>
    <n v="8605"/>
    <n v="90803"/>
    <s v="Anthony Adams"/>
    <s v="Express Road Cargo"/>
    <x v="2"/>
    <x v="1"/>
    <s v="Low"/>
    <s v="Cremant"/>
    <x v="0"/>
    <x v="4"/>
    <s v="Belle Glos Oeil de Perdrix Pinot Noir Blanc 2014"/>
    <s v="Large Crate"/>
    <s v="Port Lincoln"/>
    <x v="455"/>
    <d v="2012-06-14T00:00:00"/>
    <n v="14"/>
    <n v="0.03"/>
    <n v="4.18"/>
    <n v="6.92"/>
    <n v="58.519999999999996"/>
  </r>
  <r>
    <n v="8606"/>
    <n v="90800"/>
    <s v="Gerald Russell"/>
    <s v="Express Road Cargo"/>
    <x v="0"/>
    <x v="1"/>
    <s v="Medium"/>
    <s v="Sangiovese"/>
    <x v="0"/>
    <x v="6"/>
    <s v="Laurent-Perrier Brut Rose"/>
    <s v="Standard Size Crate"/>
    <s v="Canberra"/>
    <x v="513"/>
    <d v="2010-04-30T00:00:00"/>
    <n v="8"/>
    <n v="0.02"/>
    <n v="8.34"/>
    <n v="2.64"/>
    <n v="66.72"/>
  </r>
  <r>
    <n v="8607"/>
    <n v="90800"/>
    <s v="Ernest Barnes"/>
    <s v="Air Cargo"/>
    <x v="2"/>
    <x v="3"/>
    <s v="Medium"/>
    <s v="Cremant"/>
    <x v="0"/>
    <x v="6"/>
    <s v="Chateau D'Aqueria Tavel Rose 2013"/>
    <s v="Extra Large Crate"/>
    <s v="Albury"/>
    <x v="513"/>
    <d v="2010-05-01T00:00:00"/>
    <n v="10"/>
    <n v="0.09"/>
    <n v="130.97999999999999"/>
    <n v="30"/>
    <n v="1309.8"/>
  </r>
  <r>
    <n v="8608"/>
    <n v="91246"/>
    <s v="Lawrence Hart"/>
    <s v="Express Road Cargo"/>
    <x v="1"/>
    <x v="2"/>
    <s v="High"/>
    <s v="Pinot Gris"/>
    <x v="0"/>
    <x v="6"/>
    <s v="Mercer Canyons Chardonnay 2013"/>
    <s v="Standard Size Crate"/>
    <s v="Mandurah"/>
    <x v="514"/>
    <d v="2011-06-06T00:00:00"/>
    <n v="8"/>
    <n v="7.0000000000000007E-2"/>
    <n v="22.98"/>
    <n v="1.99"/>
    <n v="183.84"/>
  </r>
  <r>
    <n v="8609"/>
    <n v="91052"/>
    <s v="Charles Schmidt"/>
    <s v="Express Road Cargo"/>
    <x v="0"/>
    <x v="1"/>
    <s v="Low"/>
    <s v="Sangiovese"/>
    <x v="0"/>
    <x v="6"/>
    <s v="Domaine Lafage Miraflors Rose 2013"/>
    <s v="Large Crate"/>
    <s v="Melbourne"/>
    <x v="107"/>
    <d v="2013-08-14T00:00:00"/>
    <n v="6"/>
    <n v="0.06"/>
    <n v="6.48"/>
    <n v="6.22"/>
    <n v="38.880000000000003"/>
  </r>
  <r>
    <n v="8610"/>
    <n v="89723"/>
    <s v="Kathleen Morrison"/>
    <s v="Road Cargo"/>
    <x v="0"/>
    <x v="0"/>
    <s v="High"/>
    <s v="Pinot Noir"/>
    <x v="0"/>
    <x v="6"/>
    <s v="Roederer Estate L'Ermitage 2007"/>
    <s v="Large Crate"/>
    <s v="Gympie"/>
    <x v="448"/>
    <d v="2013-11-21T00:00:00"/>
    <n v="20"/>
    <n v="0.09"/>
    <n v="4.54"/>
    <n v="5.83"/>
    <n v="90.8"/>
  </r>
  <r>
    <n v="8611"/>
    <n v="87581"/>
    <s v="Jeffrey Rose"/>
    <s v="Express Road Cargo"/>
    <x v="0"/>
    <x v="0"/>
    <s v="High"/>
    <s v="Pinot Noir"/>
    <x v="0"/>
    <x v="6"/>
    <s v="Francis Ford Coppola Sofia Rose 2014"/>
    <s v="Large Crate"/>
    <s v="Gladstone"/>
    <x v="625"/>
    <d v="2012-08-15T00:00:00"/>
    <n v="19"/>
    <n v="0.06"/>
    <n v="6.68"/>
    <n v="5.2"/>
    <n v="126.91999999999999"/>
  </r>
  <r>
    <n v="8612"/>
    <n v="91255"/>
    <s v="Phillip Rose"/>
    <s v="Express Road Cargo"/>
    <x v="0"/>
    <x v="2"/>
    <s v="Medium"/>
    <s v="Merlot"/>
    <x v="0"/>
    <x v="6"/>
    <s v="Dom Perignon 2006"/>
    <s v="Full Container"/>
    <s v="Albany"/>
    <x v="659"/>
    <d v="2013-03-05T00:00:00"/>
    <n v="4"/>
    <n v="0.05"/>
    <n v="2.78"/>
    <n v="0.97"/>
    <n v="11.12"/>
  </r>
  <r>
    <n v="8613"/>
    <n v="91252"/>
    <s v="Phillip Rose"/>
    <s v="Express Road Cargo"/>
    <x v="1"/>
    <x v="2"/>
    <s v="Medium"/>
    <s v="Chardonnay"/>
    <x v="0"/>
    <x v="6"/>
    <s v="Robert Oatley Sauvignon Blanc 2013"/>
    <s v="Large Crate"/>
    <s v="Bunbury"/>
    <x v="897"/>
    <d v="2011-03-07T00:00:00"/>
    <n v="7"/>
    <n v="0.09"/>
    <n v="115.99"/>
    <n v="8.99"/>
    <n v="811.93"/>
  </r>
  <r>
    <n v="8614"/>
    <n v="91029"/>
    <s v="Alan Weaver"/>
    <s v="Express Road Cargo"/>
    <x v="0"/>
    <x v="3"/>
    <s v="Critical"/>
    <s v="Malbec"/>
    <x v="0"/>
    <x v="6"/>
    <s v="Sutter Home White Zinfandel"/>
    <s v="Large Crate"/>
    <s v="Paramatta"/>
    <x v="213"/>
    <d v="2013-09-19T00:00:00"/>
    <n v="23"/>
    <n v="0.08"/>
    <n v="2.66"/>
    <n v="6.35"/>
    <n v="61.180000000000007"/>
  </r>
  <r>
    <n v="8615"/>
    <n v="86100"/>
    <s v="Joshua Nichols"/>
    <s v="Air Cargo"/>
    <x v="2"/>
    <x v="1"/>
    <s v="Not Specified"/>
    <s v="Champagne"/>
    <x v="0"/>
    <x v="6"/>
    <s v="Orin Swift Cellars Fragile Rose 2014"/>
    <s v="Small Crate"/>
    <s v="Hobart"/>
    <x v="473"/>
    <d v="2013-10-19T00:00:00"/>
    <n v="10"/>
    <n v="0"/>
    <n v="100.98"/>
    <n v="26.22"/>
    <n v="1009.8000000000001"/>
  </r>
  <r>
    <n v="8616"/>
    <n v="88064"/>
    <s v="Annie Pierce"/>
    <s v="Express Road Cargo"/>
    <x v="0"/>
    <x v="2"/>
    <s v="Medium"/>
    <s v="Pinot Noir"/>
    <x v="0"/>
    <x v="6"/>
    <s v="Laurent-Perrier Brut Rose"/>
    <s v="Large Crate"/>
    <s v="Freemantle"/>
    <x v="1017"/>
    <d v="2011-12-14T00:00:00"/>
    <n v="13"/>
    <n v="0.02"/>
    <n v="48.04"/>
    <n v="7.23"/>
    <n v="624.52"/>
  </r>
  <r>
    <n v="8617"/>
    <n v="89855"/>
    <s v="Irene Berry"/>
    <s v="Express Road Cargo"/>
    <x v="1"/>
    <x v="1"/>
    <s v="Medium"/>
    <s v="Sauvignon Blanc"/>
    <x v="0"/>
    <x v="6"/>
    <s v="Dog Point Vineyard Sauvignon Blanc 2014"/>
    <s v="Large Crate"/>
    <s v="Mount Barker"/>
    <x v="53"/>
    <d v="2013-04-19T00:00:00"/>
    <n v="9"/>
    <n v="0.06"/>
    <n v="155.99"/>
    <n v="3.9"/>
    <n v="1403.91"/>
  </r>
  <r>
    <n v="8618"/>
    <n v="88038"/>
    <s v="Keith Hernandez"/>
    <s v="Express Road Cargo"/>
    <x v="1"/>
    <x v="3"/>
    <s v="Critical"/>
    <s v="Reisling"/>
    <x v="0"/>
    <x v="6"/>
    <s v="Lincourt Courtney's Chardonnay 2012"/>
    <s v="Large Crate"/>
    <s v="Orange"/>
    <x v="1161"/>
    <d v="2013-12-10T00:00:00"/>
    <n v="22"/>
    <n v="0"/>
    <n v="73.98"/>
    <n v="4"/>
    <n v="1627.5600000000002"/>
  </r>
  <r>
    <n v="8619"/>
    <n v="91105"/>
    <s v="Edward Henderson"/>
    <s v="Express Road Cargo"/>
    <x v="0"/>
    <x v="0"/>
    <s v="Not Specified"/>
    <s v="Zinfandel"/>
    <x v="0"/>
    <x v="6"/>
    <s v="Chateau Gaudrelle Cremant d'Loire Brut"/>
    <s v="Large Crate"/>
    <s v="Darwin"/>
    <x v="1147"/>
    <d v="2013-01-13T00:00:00"/>
    <n v="8"/>
    <n v="0.08"/>
    <n v="13.48"/>
    <n v="4.51"/>
    <n v="107.84"/>
  </r>
  <r>
    <n v="8620"/>
    <n v="91070"/>
    <s v="Martin Bowman"/>
    <s v="Express Road Cargo"/>
    <x v="0"/>
    <x v="2"/>
    <s v="High"/>
    <s v="Pinot Noir"/>
    <x v="0"/>
    <x v="6"/>
    <s v="Jean-Baptiste Adam Les Natures Cremant d'Alsace Brut"/>
    <s v="Large Crate"/>
    <s v="Geraldton"/>
    <x v="1114"/>
    <d v="2012-02-25T00:00:00"/>
    <n v="2"/>
    <n v="7.0000000000000007E-2"/>
    <n v="22.84"/>
    <n v="16.87"/>
    <n v="45.68"/>
  </r>
  <r>
    <n v="8621"/>
    <n v="88231"/>
    <s v="Johnny Hall"/>
    <s v="Express Road Cargo"/>
    <x v="2"/>
    <x v="3"/>
    <s v="High"/>
    <s v="Cremant"/>
    <x v="0"/>
    <x v="6"/>
    <s v="Chateau de Campuget Costieres de Nimes Tradition Rose 2015"/>
    <s v="Full Container"/>
    <s v="Goulburn"/>
    <x v="110"/>
    <d v="2013-12-21T00:00:00"/>
    <n v="14"/>
    <n v="0.01"/>
    <n v="39.89"/>
    <n v="3.04"/>
    <n v="558.46"/>
  </r>
  <r>
    <n v="8622"/>
    <n v="88231"/>
    <s v="Johnny Hall"/>
    <s v="Express Road Cargo"/>
    <x v="0"/>
    <x v="3"/>
    <s v="High"/>
    <s v="Merlot"/>
    <x v="0"/>
    <x v="4"/>
    <s v="Locations by Dave Phinney F Rose"/>
    <s v="Mini Crate"/>
    <s v="Bathurst"/>
    <x v="110"/>
    <d v="2013-12-22T00:00:00"/>
    <n v="21"/>
    <n v="7.0000000000000007E-2"/>
    <n v="101.41"/>
    <n v="35"/>
    <n v="2129.61"/>
  </r>
  <r>
    <n v="8623"/>
    <n v="89148"/>
    <s v="Daniel Larson"/>
    <s v="Express Road Cargo"/>
    <x v="2"/>
    <x v="3"/>
    <s v="Low"/>
    <s v="Sangiovese Rose"/>
    <x v="0"/>
    <x v="6"/>
    <s v="Orin Swift Cellars Fragile Rose 2014"/>
    <s v="Loose Wrap"/>
    <s v="Broken Hill"/>
    <x v="1086"/>
    <d v="2010-10-15T00:00:00"/>
    <n v="5"/>
    <n v="7.0000000000000007E-2"/>
    <n v="4.97"/>
    <n v="5.71"/>
    <n v="24.849999999999998"/>
  </r>
  <r>
    <n v="8624"/>
    <n v="89148"/>
    <s v="Daniel Larson"/>
    <s v="Express Road Cargo"/>
    <x v="0"/>
    <x v="3"/>
    <s v="Low"/>
    <s v="Malbec"/>
    <x v="0"/>
    <x v="6"/>
    <s v="Pietradolce Etna Rosato 2014"/>
    <s v="Full Container"/>
    <s v="Wagga Wagga"/>
    <x v="1086"/>
    <d v="2010-10-12T00:00:00"/>
    <n v="12"/>
    <n v="0.09"/>
    <n v="2.62"/>
    <n v="0.8"/>
    <n v="31.44"/>
  </r>
  <r>
    <n v="8625"/>
    <n v="89148"/>
    <s v="Daniel Larson"/>
    <s v="Express Road Cargo"/>
    <x v="1"/>
    <x v="3"/>
    <s v="Low"/>
    <s v="Reisling"/>
    <x v="0"/>
    <x v="6"/>
    <s v="Robert Oatley Signature Chardonnay 2013"/>
    <s v="Large Crate"/>
    <s v="Albury"/>
    <x v="1086"/>
    <d v="2010-10-10T00:00:00"/>
    <n v="21"/>
    <n v="0.03"/>
    <n v="65.989999999999995"/>
    <n v="8.8000000000000007"/>
    <n v="1385.79"/>
  </r>
  <r>
    <n v="8626"/>
    <n v="91112"/>
    <s v="Paul Garrett"/>
    <s v="Express Road Cargo"/>
    <x v="1"/>
    <x v="1"/>
    <s v="Not Specified"/>
    <s v="Sauvignon Blanc"/>
    <x v="0"/>
    <x v="4"/>
    <s v="Chardonnais Napa Valley Chardonnay 2013"/>
    <s v="Large Crate"/>
    <s v="Bendigo"/>
    <x v="791"/>
    <d v="2011-12-25T00:00:00"/>
    <n v="4"/>
    <n v="0.02"/>
    <n v="125.99"/>
    <n v="8.08"/>
    <n v="503.96"/>
  </r>
  <r>
    <n v="8627"/>
    <n v="89308"/>
    <s v="Kenneth Porter"/>
    <s v="Express Road Cargo"/>
    <x v="0"/>
    <x v="3"/>
    <s v="Critical"/>
    <s v="Merlot"/>
    <x v="0"/>
    <x v="6"/>
    <s v="Miraval Rose (1.5 Liter Magnum) 2014"/>
    <s v="Large Crate"/>
    <s v="Liverpool"/>
    <x v="299"/>
    <d v="2012-02-09T00:00:00"/>
    <n v="5"/>
    <n v="0.02"/>
    <n v="4.9800000000000004"/>
    <n v="0.49"/>
    <n v="24.900000000000002"/>
  </r>
  <r>
    <n v="8628"/>
    <n v="89308"/>
    <s v="Kenneth Porter"/>
    <s v="Express Road Cargo"/>
    <x v="0"/>
    <x v="3"/>
    <s v="Critical"/>
    <s v="Cabernet Sauvignon"/>
    <x v="0"/>
    <x v="6"/>
    <s v="Moet &amp; Chandon Imperial"/>
    <s v="Full Container"/>
    <s v="Broken Hill"/>
    <x v="299"/>
    <d v="2012-02-08T00:00:00"/>
    <n v="1"/>
    <n v="0.03"/>
    <n v="36.549999999999997"/>
    <n v="13.89"/>
    <n v="36.549999999999997"/>
  </r>
  <r>
    <n v="8629"/>
    <n v="91490"/>
    <s v="Jerry Greene"/>
    <s v="Express Road Cargo"/>
    <x v="2"/>
    <x v="2"/>
    <s v="Critical"/>
    <s v="Sangiovese Rose"/>
    <x v="0"/>
    <x v="6"/>
    <s v="Chateau de Campuget Costieres de Nimes Tradition Rose 2015"/>
    <s v="Large Crate"/>
    <s v="Geraldton"/>
    <x v="597"/>
    <d v="2013-08-05T00:00:00"/>
    <n v="20"/>
    <n v="0.02"/>
    <n v="10.64"/>
    <n v="5.16"/>
    <n v="212.8"/>
  </r>
  <r>
    <n v="8630"/>
    <n v="91119"/>
    <s v="Clarence Pierce"/>
    <s v="Express Road Cargo"/>
    <x v="0"/>
    <x v="1"/>
    <s v="Low"/>
    <s v="Pinot Noir"/>
    <x v="0"/>
    <x v="6"/>
    <s v="Moet &amp; Chandon Imperial"/>
    <s v="Full Container"/>
    <s v="Melton"/>
    <x v="80"/>
    <d v="2012-07-28T00:00:00"/>
    <n v="6"/>
    <n v="7.0000000000000007E-2"/>
    <n v="6.69"/>
    <n v="3.1"/>
    <n v="40.14"/>
  </r>
  <r>
    <n v="8631"/>
    <n v="88828"/>
    <s v="Phyllis Lopez"/>
    <s v="Road Cargo"/>
    <x v="0"/>
    <x v="3"/>
    <s v="High"/>
    <s v="Pinot Noir"/>
    <x v="0"/>
    <x v="6"/>
    <s v="Chateau d'Esclans Garrus Rose 2013"/>
    <s v="Full Container"/>
    <s v="Newcastle"/>
    <x v="1158"/>
    <d v="2011-07-05T00:00:00"/>
    <n v="3"/>
    <n v="0.08"/>
    <n v="4.76"/>
    <n v="0.88"/>
    <n v="14.28"/>
  </r>
  <r>
    <n v="8632"/>
    <n v="86416"/>
    <s v="Jerry Welch"/>
    <s v="Express Road Cargo"/>
    <x v="0"/>
    <x v="3"/>
    <s v="Critical"/>
    <s v="Sangiovese"/>
    <x v="0"/>
    <x v="4"/>
    <s v="Chateau Gaudrelle Cremant d'Loire Brut"/>
    <s v="Large Crate"/>
    <s v="Goulburn"/>
    <x v="515"/>
    <d v="2012-08-29T00:00:00"/>
    <n v="16"/>
    <n v="0.06"/>
    <n v="5.98"/>
    <n v="5.46"/>
    <n v="95.68"/>
  </r>
  <r>
    <n v="8633"/>
    <n v="86416"/>
    <s v="Jason Hansen"/>
    <s v="Express Road Cargo"/>
    <x v="0"/>
    <x v="3"/>
    <s v="Critical"/>
    <s v="Zinfandel"/>
    <x v="0"/>
    <x v="4"/>
    <s v="Laurent-Perrier Brut Millesime 2006"/>
    <s v="Loose Wrap"/>
    <s v="Bathurst"/>
    <x v="515"/>
    <d v="2012-08-30T00:00:00"/>
    <n v="3"/>
    <n v="0.06"/>
    <n v="12.44"/>
    <n v="6.27"/>
    <n v="37.32"/>
  </r>
  <r>
    <n v="8634"/>
    <n v="90485"/>
    <s v="Adam Clark"/>
    <s v="Express Road Cargo"/>
    <x v="1"/>
    <x v="1"/>
    <s v="High"/>
    <s v="Reisling"/>
    <x v="0"/>
    <x v="6"/>
    <s v="St. Supery Sauvignon Blanc 2015"/>
    <s v="Mini Crate"/>
    <s v="Adelaide"/>
    <x v="541"/>
    <d v="2013-04-10T00:00:00"/>
    <n v="3"/>
    <n v="0.06"/>
    <n v="499.99"/>
    <n v="24.49"/>
    <n v="1499.97"/>
  </r>
  <r>
    <n v="8635"/>
    <n v="89360"/>
    <s v="Terry Knight"/>
    <s v="Express Road Cargo"/>
    <x v="1"/>
    <x v="1"/>
    <s v="Not Specified"/>
    <s v="Chardonnay"/>
    <x v="0"/>
    <x v="6"/>
    <s v="Dog Point Vineyard Sauvignon Blanc 2014"/>
    <s v="Standard Size Crate"/>
    <s v="Burnie"/>
    <x v="820"/>
    <d v="2010-02-23T00:00:00"/>
    <n v="7"/>
    <n v="0.05"/>
    <n v="4.9800000000000004"/>
    <n v="4.62"/>
    <n v="34.86"/>
  </r>
  <r>
    <n v="8636"/>
    <n v="89360"/>
    <s v="Terry Knight"/>
    <s v="Express Road Cargo"/>
    <x v="2"/>
    <x v="1"/>
    <s v="Not Specified"/>
    <s v="Champagne"/>
    <x v="0"/>
    <x v="4"/>
    <s v="Locations by Dave Phinney F Rose&quot;"/>
    <s v="Large Crate"/>
    <s v="Hobart"/>
    <x v="820"/>
    <d v="2010-02-24T00:00:00"/>
    <n v="11"/>
    <n v="0.02"/>
    <n v="34.229999999999997"/>
    <n v="5.0199999999999996"/>
    <n v="376.53"/>
  </r>
  <r>
    <n v="8637"/>
    <n v="91388"/>
    <s v="Alan Murray"/>
    <s v="Express Road Cargo"/>
    <x v="0"/>
    <x v="0"/>
    <s v="Low"/>
    <s v="Pinot Noir"/>
    <x v="0"/>
    <x v="6"/>
    <s v="Louis Roederer Cristal Brut with Gift Box 2007"/>
    <s v="Large Crate"/>
    <s v="Gold Coast"/>
    <x v="108"/>
    <d v="2010-08-15T00:00:00"/>
    <n v="14"/>
    <n v="0.08"/>
    <n v="6.48"/>
    <n v="6.81"/>
    <n v="90.72"/>
  </r>
  <r>
    <n v="8638"/>
    <n v="91388"/>
    <s v="Alan Murray"/>
    <s v="Air Cargo"/>
    <x v="0"/>
    <x v="0"/>
    <s v="Low"/>
    <s v="Zinfandel"/>
    <x v="0"/>
    <x v="6"/>
    <s v="La Playa Estate Cabernet Sauvignon Rose 2015"/>
    <s v="Extra Large Crate"/>
    <s v="Logan City"/>
    <x v="108"/>
    <d v="2010-08-17T00:00:00"/>
    <n v="3"/>
    <n v="0.09"/>
    <n v="20.98"/>
    <n v="53.03"/>
    <n v="62.94"/>
  </r>
  <r>
    <n v="8639"/>
    <n v="91382"/>
    <s v="Larry Fields"/>
    <s v="Express Road Cargo"/>
    <x v="0"/>
    <x v="1"/>
    <s v="High"/>
    <s v="Cabernet Sauvignon"/>
    <x v="0"/>
    <x v="6"/>
    <s v="Sutter Home White Zinfandel"/>
    <s v="Standard Size Crate"/>
    <s v="Frankston"/>
    <x v="355"/>
    <d v="2013-12-06T00:00:00"/>
    <n v="13"/>
    <n v="0.08"/>
    <n v="6.84"/>
    <n v="4.42"/>
    <n v="88.92"/>
  </r>
  <r>
    <n v="8640"/>
    <n v="91378"/>
    <s v="Larry Fields"/>
    <s v="Air Cargo"/>
    <x v="2"/>
    <x v="1"/>
    <s v="High"/>
    <s v="Sangiovese Rose"/>
    <x v="0"/>
    <x v="6"/>
    <s v="Miraval Rose 2014"/>
    <s v="Small Crate"/>
    <s v="Melbourne"/>
    <x v="207"/>
    <d v="2011-12-06T00:00:00"/>
    <n v="10"/>
    <n v="7.0000000000000007E-2"/>
    <n v="424.21"/>
    <n v="110.2"/>
    <n v="4242.0999999999995"/>
  </r>
  <r>
    <n v="8641"/>
    <n v="86604"/>
    <s v="Sean Shaw"/>
    <s v="Express Road Cargo"/>
    <x v="0"/>
    <x v="2"/>
    <s v="Low"/>
    <s v="Sangiovese"/>
    <x v="0"/>
    <x v="6"/>
    <s v="Sutter Home Pink Moscato"/>
    <s v="Large Crate"/>
    <s v="Busseltol"/>
    <x v="572"/>
    <d v="2012-07-14T00:00:00"/>
    <n v="8"/>
    <n v="0.1"/>
    <n v="14.48"/>
    <n v="6.46"/>
    <n v="115.84"/>
  </r>
  <r>
    <n v="8642"/>
    <n v="86604"/>
    <s v="Sean Shaw"/>
    <s v="Express Road Cargo"/>
    <x v="0"/>
    <x v="2"/>
    <s v="Low"/>
    <s v="Merlot"/>
    <x v="0"/>
    <x v="6"/>
    <s v="Jean-Baptiste Adam Les Natures Cremant d'Alsace Brut"/>
    <s v="Full Container"/>
    <s v="Geraldton"/>
    <x v="572"/>
    <d v="2012-07-15T00:00:00"/>
    <n v="4"/>
    <n v="0.09"/>
    <n v="5.84"/>
    <n v="1"/>
    <n v="23.36"/>
  </r>
  <r>
    <n v="8643"/>
    <n v="91058"/>
    <s v="Martin Knight"/>
    <s v="Express Road Cargo"/>
    <x v="0"/>
    <x v="0"/>
    <s v="High"/>
    <s v="Sangiovese"/>
    <x v="0"/>
    <x v="6"/>
    <s v="Louis Roederer Cristal Brut with Gift Box 2007"/>
    <s v="Large Crate"/>
    <s v="Rockhampton"/>
    <x v="194"/>
    <d v="2013-02-12T00:00:00"/>
    <n v="8"/>
    <n v="0.03"/>
    <n v="31.74"/>
    <n v="12.62"/>
    <n v="253.92"/>
  </r>
  <r>
    <n v="8644"/>
    <n v="89927"/>
    <s v="Mildred Nichols"/>
    <s v="Express Road Cargo"/>
    <x v="0"/>
    <x v="2"/>
    <s v="Critical"/>
    <s v="Shiraz"/>
    <x v="0"/>
    <x v="6"/>
    <s v="Pierre Sparr Cremant d'Alsace Reserve Brut Rose"/>
    <s v="Full Container"/>
    <s v="Albany"/>
    <x v="79"/>
    <d v="2013-01-05T00:00:00"/>
    <n v="13"/>
    <n v="0.09"/>
    <n v="9.85"/>
    <n v="4.82"/>
    <n v="128.04999999999998"/>
  </r>
  <r>
    <n v="8645"/>
    <n v="89927"/>
    <s v="Mildred Nichols"/>
    <s v="Express Road Cargo"/>
    <x v="0"/>
    <x v="2"/>
    <s v="Critical"/>
    <s v="Cabernet Sauvignon"/>
    <x v="0"/>
    <x v="6"/>
    <s v="Orin Swift Cellars Fragile Rose 2014"/>
    <s v="Full Container"/>
    <s v="Freemantle"/>
    <x v="79"/>
    <d v="2013-01-05T00:00:00"/>
    <n v="5"/>
    <n v="0.01"/>
    <n v="2.94"/>
    <n v="0.81"/>
    <n v="14.7"/>
  </r>
  <r>
    <n v="8646"/>
    <n v="90870"/>
    <s v="Phyllis Hicks"/>
    <s v="Express Road Cargo"/>
    <x v="0"/>
    <x v="1"/>
    <s v="Low"/>
    <s v="Zinfandel"/>
    <x v="0"/>
    <x v="6"/>
    <s v="Dom Perignon 2006"/>
    <s v="Large Crate"/>
    <s v="Devonport"/>
    <x v="1323"/>
    <d v="2012-07-19T00:00:00"/>
    <n v="2"/>
    <n v="0.02"/>
    <n v="4.91"/>
    <n v="0.5"/>
    <n v="9.82"/>
  </r>
  <r>
    <n v="8647"/>
    <n v="90870"/>
    <s v="Phyllis Hicks"/>
    <s v="Express Road Cargo"/>
    <x v="0"/>
    <x v="1"/>
    <s v="Low"/>
    <s v="Pinot Noir"/>
    <x v="0"/>
    <x v="6"/>
    <s v="Chateau d'Esclans Garrus Rose 2013"/>
    <s v="Standard Size Crate"/>
    <s v="Launceston"/>
    <x v="1323"/>
    <d v="2012-07-17T00:00:00"/>
    <n v="5"/>
    <n v="0.02"/>
    <n v="22.01"/>
    <n v="5.53"/>
    <n v="110.05000000000001"/>
  </r>
  <r>
    <n v="8648"/>
    <n v="87684"/>
    <s v="Carlos Taylor"/>
    <s v="Express Road Cargo"/>
    <x v="0"/>
    <x v="1"/>
    <s v="High"/>
    <s v="Cabernet Sauvignon"/>
    <x v="0"/>
    <x v="6"/>
    <s v="Simonnet-Febvre Cremant de Bourgogne Blanc"/>
    <s v="Full Container"/>
    <s v="Canberra"/>
    <x v="437"/>
    <d v="2011-11-02T00:00:00"/>
    <n v="32"/>
    <n v="0.03"/>
    <n v="5.85"/>
    <n v="2.27"/>
    <n v="187.2"/>
  </r>
  <r>
    <n v="8649"/>
    <n v="90492"/>
    <s v="Dorothy Baker"/>
    <s v="Express Road Cargo"/>
    <x v="0"/>
    <x v="2"/>
    <s v="High"/>
    <s v="Zinfandel"/>
    <x v="0"/>
    <x v="4"/>
    <s v="Pietradolce Etna Rosato 2014"/>
    <s v="Large Crate"/>
    <s v="Perth"/>
    <x v="1403"/>
    <d v="2010-04-14T00:00:00"/>
    <n v="2"/>
    <n v="0.05"/>
    <n v="35.51"/>
    <n v="6.31"/>
    <n v="71.02"/>
  </r>
  <r>
    <n v="8650"/>
    <n v="90492"/>
    <s v="Sandra Diaz"/>
    <s v="Express Road Cargo"/>
    <x v="0"/>
    <x v="2"/>
    <s v="High"/>
    <s v="Zinfandel"/>
    <x v="0"/>
    <x v="6"/>
    <s v="Laurent-Perrier Brut Rose"/>
    <s v="Standard Size Crate"/>
    <s v="Mandurah"/>
    <x v="1403"/>
    <d v="2010-04-12T00:00:00"/>
    <n v="6"/>
    <n v="0.1"/>
    <n v="8.34"/>
    <n v="2.64"/>
    <n v="50.04"/>
  </r>
  <r>
    <n v="8651"/>
    <n v="90492"/>
    <s v="Jeremy James"/>
    <s v="Express Road Cargo"/>
    <x v="0"/>
    <x v="2"/>
    <s v="High"/>
    <s v="Cabernet Sauvignon"/>
    <x v="0"/>
    <x v="6"/>
    <s v="Orin Swift Cellars Fragile Rose 2014"/>
    <s v="Large Crate"/>
    <s v="Busseltol"/>
    <x v="1403"/>
    <d v="2010-04-14T00:00:00"/>
    <n v="9"/>
    <n v="0.03"/>
    <n v="8.0399999999999991"/>
    <n v="8.94"/>
    <n v="72.359999999999985"/>
  </r>
  <r>
    <n v="8652"/>
    <n v="90498"/>
    <s v="Jeremy James"/>
    <s v="Air Cargo"/>
    <x v="1"/>
    <x v="2"/>
    <s v="High"/>
    <s v="Chardonnay"/>
    <x v="0"/>
    <x v="6"/>
    <s v="Leeuwin Estate Art Series Chardonnay 2012"/>
    <s v="Extra Large Crate"/>
    <s v="Geraldton"/>
    <x v="188"/>
    <d v="2013-04-14T00:00:00"/>
    <n v="1"/>
    <n v="0.08"/>
    <n v="2550.14"/>
    <n v="29.7"/>
    <n v="2550.14"/>
  </r>
  <r>
    <n v="8653"/>
    <n v="89876"/>
    <s v="Russell Hill"/>
    <s v="Road Cargo"/>
    <x v="0"/>
    <x v="3"/>
    <s v="High"/>
    <s v="Merlot"/>
    <x v="0"/>
    <x v="6"/>
    <s v="Domaine Lafage Miraflors Rose 2013"/>
    <s v="Large Crate"/>
    <s v="Dubbo"/>
    <x v="929"/>
    <d v="2012-12-10T00:00:00"/>
    <n v="14"/>
    <n v="0.05"/>
    <n v="60.97"/>
    <n v="4.5"/>
    <n v="853.57999999999993"/>
  </r>
  <r>
    <n v="8654"/>
    <n v="89876"/>
    <s v="Russell Hill"/>
    <s v="Express Road Cargo"/>
    <x v="1"/>
    <x v="3"/>
    <s v="High"/>
    <s v="Pinot Gris"/>
    <x v="0"/>
    <x v="6"/>
    <s v="Lucky Chardonnay 2012"/>
    <s v="Large Crate"/>
    <s v="Campbeltown"/>
    <x v="929"/>
    <d v="2012-12-09T00:00:00"/>
    <n v="19"/>
    <n v="0.09"/>
    <n v="65.989999999999995"/>
    <n v="2.5"/>
    <n v="1253.81"/>
  </r>
  <r>
    <n v="8655"/>
    <n v="87898"/>
    <s v="Mark Howard"/>
    <s v="Express Road Cargo"/>
    <x v="0"/>
    <x v="1"/>
    <s v="High"/>
    <s v="Shiraz"/>
    <x v="0"/>
    <x v="6"/>
    <s v="Laurent-Perrier Brut Rose"/>
    <s v="Mini Crate"/>
    <s v="Hobart"/>
    <x v="43"/>
    <d v="2013-11-22T00:00:00"/>
    <n v="18"/>
    <n v="0.09"/>
    <n v="32.479999999999997"/>
    <n v="35"/>
    <n v="584.64"/>
  </r>
  <r>
    <n v="8656"/>
    <n v="86490"/>
    <s v="Virginia Richards"/>
    <s v="Road Cargo"/>
    <x v="0"/>
    <x v="3"/>
    <s v="Critical"/>
    <s v="Shiraz"/>
    <x v="0"/>
    <x v="6"/>
    <s v="Roederer Estate L'Ermitage 2007"/>
    <s v="Large Crate"/>
    <s v="Sydney"/>
    <x v="924"/>
    <d v="2010-04-14T00:00:00"/>
    <n v="1"/>
    <n v="0.08"/>
    <n v="7.28"/>
    <n v="11.15"/>
    <n v="7.28"/>
  </r>
  <r>
    <n v="8657"/>
    <n v="86692"/>
    <s v="Peter Bryant"/>
    <s v="Express Road Cargo"/>
    <x v="1"/>
    <x v="3"/>
    <s v="Low"/>
    <s v="Sauvignon Blanc"/>
    <x v="0"/>
    <x v="6"/>
    <s v="Robert Oatley Sauvignon Blanc 2013"/>
    <s v="Large Crate"/>
    <s v="Albury"/>
    <x v="1254"/>
    <d v="2013-03-20T00:00:00"/>
    <n v="10"/>
    <n v="0.01"/>
    <n v="65.989999999999995"/>
    <n v="3.99"/>
    <n v="659.9"/>
  </r>
  <r>
    <n v="8658"/>
    <n v="90763"/>
    <s v="Alan Garcia"/>
    <s v="Air Cargo"/>
    <x v="2"/>
    <x v="1"/>
    <s v="Critical"/>
    <s v="Cremant"/>
    <x v="0"/>
    <x v="6"/>
    <s v="La Playa Estate Cabernet Sauvignon Rose 2015"/>
    <s v="Extra Large Crate"/>
    <s v="Mount Gambier"/>
    <x v="304"/>
    <d v="2012-02-04T00:00:00"/>
    <n v="6"/>
    <n v="0.08"/>
    <n v="25.98"/>
    <n v="14.36"/>
    <n v="155.88"/>
  </r>
  <r>
    <n v="8659"/>
    <n v="89844"/>
    <s v="Thomas Rivera"/>
    <s v="Express Road Cargo"/>
    <x v="1"/>
    <x v="1"/>
    <s v="Critical"/>
    <s v="Reisling"/>
    <x v="0"/>
    <x v="6"/>
    <s v="Dog Point Vineyard Sauvignon Blanc 2014"/>
    <s v="Standard Size Crate"/>
    <s v="Hobart"/>
    <x v="962"/>
    <d v="2012-10-06T00:00:00"/>
    <n v="1"/>
    <n v="0.05"/>
    <n v="14.48"/>
    <n v="1.99"/>
    <n v="14.48"/>
  </r>
  <r>
    <n v="8660"/>
    <n v="89844"/>
    <s v="Thomas Rivera"/>
    <s v="Express Road Cargo"/>
    <x v="1"/>
    <x v="1"/>
    <s v="Critical"/>
    <s v="Sauvignon Blanc"/>
    <x v="0"/>
    <x v="4"/>
    <s v="Robert Oatley Sauvignon Blanc 2013"/>
    <s v="Standard Size Crate"/>
    <s v="Burnie"/>
    <x v="962"/>
    <d v="2012-10-06T00:00:00"/>
    <n v="1"/>
    <n v="0.08"/>
    <n v="55.99"/>
    <n v="2.5"/>
    <n v="55.99"/>
  </r>
  <r>
    <n v="8661"/>
    <n v="89253"/>
    <s v="Lawrence Dixon"/>
    <s v="Express Road Cargo"/>
    <x v="0"/>
    <x v="0"/>
    <s v="Low"/>
    <s v="Cabernet Sauvignon"/>
    <x v="0"/>
    <x v="6"/>
    <s v="Lucien Albrecht Cremant d'Alsace Brut Rose"/>
    <s v="Large Crate"/>
    <s v="Darwin"/>
    <x v="412"/>
    <d v="2011-05-13T00:00:00"/>
    <n v="12"/>
    <n v="0.1"/>
    <n v="5.68"/>
    <n v="1.39"/>
    <n v="68.16"/>
  </r>
  <r>
    <n v="8662"/>
    <n v="88850"/>
    <s v="Tina Hicks"/>
    <s v="Express Road Cargo"/>
    <x v="0"/>
    <x v="1"/>
    <s v="Critical"/>
    <s v="Cabernet Sauvignon"/>
    <x v="0"/>
    <x v="6"/>
    <s v="Barnard Griffin Rose of Sangiovese 2014"/>
    <s v="Large Crate"/>
    <s v="Ararat"/>
    <x v="470"/>
    <d v="2013-10-11T00:00:00"/>
    <n v="15"/>
    <n v="0.1"/>
    <n v="4.9800000000000004"/>
    <n v="4.7"/>
    <n v="74.7"/>
  </r>
  <r>
    <n v="8663"/>
    <n v="91077"/>
    <s v="Fred Turner"/>
    <s v="Express Road Cargo"/>
    <x v="0"/>
    <x v="1"/>
    <s v="High"/>
    <s v="Pinot Noir"/>
    <x v="0"/>
    <x v="6"/>
    <s v="Francis Ford Coppola Sofia Rose 2014"/>
    <s v="Mini Crate"/>
    <s v="Mount Barker"/>
    <x v="752"/>
    <d v="2010-09-25T00:00:00"/>
    <n v="10"/>
    <n v="0"/>
    <n v="48.91"/>
    <n v="35"/>
    <n v="489.09999999999997"/>
  </r>
  <r>
    <n v="8664"/>
    <n v="87701"/>
    <s v="Joyce Brown"/>
    <s v="Express Road Cargo"/>
    <x v="0"/>
    <x v="2"/>
    <s v="High"/>
    <s v="Zinfandel"/>
    <x v="0"/>
    <x v="6"/>
    <s v="Schramsberg Cremant Demi-Sec 2011"/>
    <s v="Full Container"/>
    <s v="Geraldton"/>
    <x v="1134"/>
    <d v="2011-01-18T00:00:00"/>
    <n v="7"/>
    <n v="0.08"/>
    <n v="3.28"/>
    <n v="0.98"/>
    <n v="22.959999999999997"/>
  </r>
  <r>
    <n v="8665"/>
    <n v="87701"/>
    <s v="Clarence Wells"/>
    <s v="Express Road Cargo"/>
    <x v="0"/>
    <x v="2"/>
    <s v="High"/>
    <s v="Merlot"/>
    <x v="0"/>
    <x v="6"/>
    <s v="Laurent-Perrier Brut Millesime 2006"/>
    <s v="Standard Size Crate"/>
    <s v="Perth"/>
    <x v="1134"/>
    <d v="2011-01-18T00:00:00"/>
    <n v="10"/>
    <n v="0.04"/>
    <n v="13.9"/>
    <n v="7.59"/>
    <n v="139"/>
  </r>
  <r>
    <n v="8666"/>
    <n v="86252"/>
    <s v="Lawrence White"/>
    <s v="Express Road Cargo"/>
    <x v="0"/>
    <x v="3"/>
    <s v="Critical"/>
    <s v="Pinot Noir"/>
    <x v="0"/>
    <x v="6"/>
    <s v="Chateau de Campuget Costieres de Nimes Tradition Rose 2015"/>
    <s v="Loose Wrap"/>
    <s v="Wollongong"/>
    <x v="496"/>
    <d v="2011-07-06T00:00:00"/>
    <n v="12"/>
    <n v="0.09"/>
    <n v="11.7"/>
    <n v="6.96"/>
    <n v="140.39999999999998"/>
  </r>
  <r>
    <n v="8667"/>
    <n v="88642"/>
    <s v="Henry Fuller"/>
    <s v="Road Cargo"/>
    <x v="0"/>
    <x v="1"/>
    <s v="Critical"/>
    <s v="Zinfandel"/>
    <x v="0"/>
    <x v="6"/>
    <s v="Chateau D'Aqueria Tavel Rose 2013"/>
    <s v="Standard Size Crate"/>
    <s v="Burnie"/>
    <x v="1289"/>
    <d v="2013-09-23T00:00:00"/>
    <n v="12"/>
    <n v="0.04"/>
    <n v="43.98"/>
    <n v="8.99"/>
    <n v="527.76"/>
  </r>
  <r>
    <n v="8668"/>
    <n v="90536"/>
    <s v="Charles Frazier"/>
    <s v="Express Road Cargo"/>
    <x v="1"/>
    <x v="1"/>
    <s v="High"/>
    <s v="Pinot Gris"/>
    <x v="0"/>
    <x v="4"/>
    <s v="Robert Oatley Sauvignon Blanc 2013"/>
    <s v="Large Crate"/>
    <s v="Hobart"/>
    <x v="1079"/>
    <d v="2013-10-27T00:00:00"/>
    <n v="15"/>
    <n v="0.06"/>
    <n v="19.98"/>
    <n v="4"/>
    <n v="299.7"/>
  </r>
  <r>
    <n v="8669"/>
    <n v="90536"/>
    <s v="Charles Frazier"/>
    <s v="Express Road Cargo"/>
    <x v="0"/>
    <x v="1"/>
    <s v="High"/>
    <s v="Sangiovese"/>
    <x v="0"/>
    <x v="6"/>
    <s v="Louis Roederer Cristal Brut with Gift Box 2007"/>
    <s v="Large Crate"/>
    <s v="Devonport"/>
    <x v="1079"/>
    <d v="2013-10-26T00:00:00"/>
    <n v="23"/>
    <n v="0.05"/>
    <n v="5.78"/>
    <n v="7.96"/>
    <n v="132.94"/>
  </r>
  <r>
    <n v="8670"/>
    <n v="90634"/>
    <s v="Randy Riley"/>
    <s v="Express Road Cargo"/>
    <x v="1"/>
    <x v="1"/>
    <s v="Not Specified"/>
    <s v="Reisling"/>
    <x v="0"/>
    <x v="6"/>
    <s v="Dog Point Vineyard Sauvignon Blanc 2014"/>
    <s v="Standard Size Crate"/>
    <s v="Ararat"/>
    <x v="1140"/>
    <d v="2011-12-04T00:00:00"/>
    <n v="1"/>
    <n v="0"/>
    <n v="35.409999999999997"/>
    <n v="1.99"/>
    <n v="35.409999999999997"/>
  </r>
  <r>
    <n v="8671"/>
    <n v="86340"/>
    <s v="Stephen Mendoza"/>
    <s v="Express Road Cargo"/>
    <x v="0"/>
    <x v="0"/>
    <s v="Medium"/>
    <s v="Cabernet Sauvignon"/>
    <x v="0"/>
    <x v="4"/>
    <s v="Chateau de Campuget Costieres de Nimes Tradition Rose 2015"/>
    <s v="Large Crate"/>
    <s v="Townsville"/>
    <x v="576"/>
    <d v="2011-08-30T00:00:00"/>
    <n v="15"/>
    <n v="0.01"/>
    <n v="15.15"/>
    <n v="10.130000000000001"/>
    <n v="227.25"/>
  </r>
  <r>
    <n v="8672"/>
    <n v="86344"/>
    <s v="Stephen Mendoza"/>
    <s v="Express Road Cargo"/>
    <x v="1"/>
    <x v="0"/>
    <s v="Medium"/>
    <s v="Chardonnay"/>
    <x v="0"/>
    <x v="6"/>
    <s v="Robert Oatley Sauvignon Blanc 2013"/>
    <s v="Large Crate"/>
    <s v="Gympie"/>
    <x v="335"/>
    <d v="2013-08-30T00:00:00"/>
    <n v="2"/>
    <n v="0.1"/>
    <n v="205.99"/>
    <n v="2.79"/>
    <n v="411.98"/>
  </r>
  <r>
    <n v="8673"/>
    <n v="87706"/>
    <s v="Jacqueline Cruz"/>
    <s v="Road Cargo"/>
    <x v="0"/>
    <x v="2"/>
    <s v="Low"/>
    <s v="Merlot"/>
    <x v="0"/>
    <x v="7"/>
    <s v="Pietradolce Etna Rosato 2014"/>
    <s v="Mini Crate"/>
    <s v="Albany"/>
    <x v="1394"/>
    <d v="2012-08-26T00:00:00"/>
    <n v="16"/>
    <n v="7.0000000000000007E-2"/>
    <n v="95.99"/>
    <n v="35"/>
    <n v="1535.84"/>
  </r>
  <r>
    <n v="8674"/>
    <n v="87706"/>
    <s v="Edward Black"/>
    <s v="Express Road Cargo"/>
    <x v="1"/>
    <x v="3"/>
    <s v="Low"/>
    <s v="Sauvignon Blanc"/>
    <x v="0"/>
    <x v="7"/>
    <s v="Cloudy Bay Sauvignon Blanc 2015"/>
    <s v="Large Crate"/>
    <s v="Goulburn"/>
    <x v="1394"/>
    <d v="2012-08-31T00:00:00"/>
    <n v="24"/>
    <n v="0.08"/>
    <n v="155.99"/>
    <n v="8.99"/>
    <n v="3743.76"/>
  </r>
  <r>
    <n v="8675"/>
    <n v="89304"/>
    <s v="Jonathan Kim"/>
    <s v="Express Road Cargo"/>
    <x v="1"/>
    <x v="2"/>
    <s v="Low"/>
    <s v="Chardonnay"/>
    <x v="0"/>
    <x v="7"/>
    <s v="Grgich Hills Chardonnay 2012"/>
    <s v="Large Crate"/>
    <s v="Perth"/>
    <x v="77"/>
    <d v="2011-04-11T00:00:00"/>
    <n v="5"/>
    <n v="0.05"/>
    <n v="65.989999999999995"/>
    <n v="7.69"/>
    <n v="329.95"/>
  </r>
  <r>
    <n v="8676"/>
    <n v="89462"/>
    <s v="Johnny Torres"/>
    <s v="Road Cargo"/>
    <x v="0"/>
    <x v="1"/>
    <s v="Medium"/>
    <s v="Malbec"/>
    <x v="0"/>
    <x v="7"/>
    <s v="Marques de Caceres Rioja Rosado 2014"/>
    <s v="Large Crate"/>
    <s v="Hobart"/>
    <x v="548"/>
    <d v="2012-11-03T00:00:00"/>
    <n v="17"/>
    <n v="0.03"/>
    <n v="1.8"/>
    <n v="4.79"/>
    <n v="30.6"/>
  </r>
  <r>
    <n v="8677"/>
    <n v="91589"/>
    <s v="Roy Berry"/>
    <s v="Express Road Cargo"/>
    <x v="1"/>
    <x v="1"/>
    <s v="Low"/>
    <s v="Chardonnay"/>
    <x v="0"/>
    <x v="7"/>
    <s v="The White Knight Sauvignon Blanc 2014"/>
    <s v="Large Crate"/>
    <s v="Devonport"/>
    <x v="1249"/>
    <d v="2011-08-01T00:00:00"/>
    <n v="4"/>
    <n v="0.09"/>
    <n v="53.98"/>
    <n v="5.5"/>
    <n v="215.92"/>
  </r>
  <r>
    <n v="8678"/>
    <n v="91589"/>
    <s v="Roy Berry"/>
    <s v="Express Road Cargo"/>
    <x v="0"/>
    <x v="1"/>
    <s v="Low"/>
    <s v="Sangiovese"/>
    <x v="0"/>
    <x v="7"/>
    <s v="Francis Ford Coppola Sofia Rose 2014"/>
    <s v="Full Container"/>
    <s v="Hobart"/>
    <x v="1249"/>
    <d v="2011-07-30T00:00:00"/>
    <n v="2"/>
    <n v="0.03"/>
    <n v="2.98"/>
    <n v="2.0299999999999998"/>
    <n v="5.96"/>
  </r>
  <r>
    <n v="8679"/>
    <n v="87845"/>
    <s v="William West"/>
    <s v="Express Road Cargo"/>
    <x v="1"/>
    <x v="1"/>
    <s v="Low"/>
    <s v="Sauvignon Blanc"/>
    <x v="0"/>
    <x v="7"/>
    <s v="St. Supery Sauvignon Blanc 2015"/>
    <s v="Large Crate"/>
    <s v="Frankston"/>
    <x v="399"/>
    <d v="2013-10-08T00:00:00"/>
    <n v="17"/>
    <n v="0"/>
    <n v="85.99"/>
    <n v="2.79"/>
    <n v="1461.83"/>
  </r>
  <r>
    <n v="8680"/>
    <n v="90184"/>
    <s v="Michael Stevens"/>
    <s v="Road Cargo"/>
    <x v="2"/>
    <x v="2"/>
    <s v="Critical"/>
    <s v="Cremant"/>
    <x v="0"/>
    <x v="7"/>
    <s v="Marques de Caceres Rioja Rosado 2014"/>
    <s v="Mini Crate"/>
    <s v="Freemantle"/>
    <x v="181"/>
    <d v="2013-12-03T00:00:00"/>
    <n v="3"/>
    <n v="0.02"/>
    <n v="209.37"/>
    <n v="69"/>
    <n v="628.11"/>
  </r>
  <r>
    <n v="8681"/>
    <n v="90184"/>
    <s v="David Graham"/>
    <s v="Road Cargo"/>
    <x v="0"/>
    <x v="1"/>
    <s v="Critical"/>
    <s v="Pinot Noir"/>
    <x v="0"/>
    <x v="7"/>
    <s v="Sutter Home White Zinfandel"/>
    <s v="Large Crate"/>
    <s v="Ararat"/>
    <x v="181"/>
    <d v="2013-12-04T00:00:00"/>
    <n v="7"/>
    <n v="7.0000000000000007E-2"/>
    <n v="6.48"/>
    <n v="5.14"/>
    <n v="45.36"/>
  </r>
  <r>
    <n v="8682"/>
    <n v="90265"/>
    <s v="Douglas Gonzales"/>
    <s v="Express Road Cargo"/>
    <x v="1"/>
    <x v="3"/>
    <s v="Low"/>
    <s v="Chardonnay"/>
    <x v="0"/>
    <x v="7"/>
    <s v="Hewitson LuLu Sauvignon Blanc 2014"/>
    <s v="Full Container"/>
    <s v="Penrith"/>
    <x v="501"/>
    <d v="2010-09-28T00:00:00"/>
    <n v="18"/>
    <n v="0.06"/>
    <n v="20.99"/>
    <n v="0.99"/>
    <n v="377.82"/>
  </r>
  <r>
    <n v="8683"/>
    <n v="89663"/>
    <s v="Jerry Shaw"/>
    <s v="Road Cargo"/>
    <x v="1"/>
    <x v="1"/>
    <s v="High"/>
    <s v="Chardonnay"/>
    <x v="0"/>
    <x v="7"/>
    <s v="Mercer Canyons Chardonnay 2013"/>
    <s v="Standard Size Crate"/>
    <s v="Canberra"/>
    <x v="973"/>
    <d v="2013-03-18T00:00:00"/>
    <n v="3"/>
    <n v="0.08"/>
    <n v="4.8899999999999997"/>
    <n v="4.93"/>
    <n v="14.669999999999998"/>
  </r>
  <r>
    <n v="8684"/>
    <n v="90037"/>
    <s v="Gloria Berry"/>
    <s v="Express Road Cargo"/>
    <x v="0"/>
    <x v="1"/>
    <s v="Medium"/>
    <s v="Merlot"/>
    <x v="0"/>
    <x v="7"/>
    <s v="Roederer Estate L'Ermitage 2007"/>
    <s v="Large Crate"/>
    <s v="Melbourne"/>
    <x v="1400"/>
    <d v="2013-03-08T00:00:00"/>
    <n v="1"/>
    <n v="0"/>
    <n v="30.98"/>
    <n v="17.079999999999998"/>
    <n v="30.98"/>
  </r>
  <r>
    <n v="8685"/>
    <n v="86576"/>
    <s v="Stephen Parker"/>
    <s v="Express Road Cargo"/>
    <x v="0"/>
    <x v="3"/>
    <s v="Medium"/>
    <s v="Malbec"/>
    <x v="0"/>
    <x v="7"/>
    <s v="Roederer Estate L'Ermitage 2007"/>
    <s v="Large Crate"/>
    <s v="Armidale"/>
    <x v="580"/>
    <d v="2011-01-23T00:00:00"/>
    <n v="1"/>
    <n v="0.02"/>
    <n v="29.17"/>
    <n v="6.27"/>
    <n v="29.17"/>
  </r>
  <r>
    <n v="8686"/>
    <n v="86321"/>
    <s v="Teresa West"/>
    <s v="Air Cargo"/>
    <x v="2"/>
    <x v="1"/>
    <s v="Medium"/>
    <s v="Grenache Rose"/>
    <x v="0"/>
    <x v="7"/>
    <s v="Chateau D'Aqueria Tavel Rose 2013"/>
    <s v="Extra Large Crate"/>
    <s v="Port Adelaide"/>
    <x v="1010"/>
    <d v="2012-03-13T00:00:00"/>
    <n v="4"/>
    <n v="7.0000000000000007E-2"/>
    <n v="100.89"/>
    <n v="42"/>
    <n v="403.56"/>
  </r>
  <r>
    <n v="8687"/>
    <n v="86720"/>
    <s v="Christine Fisher"/>
    <s v="Express Road Cargo"/>
    <x v="0"/>
    <x v="3"/>
    <s v="Low"/>
    <s v="Cabernet Sauvignon"/>
    <x v="0"/>
    <x v="7"/>
    <s v="Chateau Gaudrelle Cremant d'Loire Brut"/>
    <s v="Full Container"/>
    <s v="Lithgow"/>
    <x v="473"/>
    <d v="2013-10-22T00:00:00"/>
    <n v="17"/>
    <n v="0.05"/>
    <n v="10.06"/>
    <n v="2.06"/>
    <n v="171.02"/>
  </r>
  <r>
    <n v="8688"/>
    <n v="91268"/>
    <s v="Roger Sanchez"/>
    <s v="Express Road Cargo"/>
    <x v="0"/>
    <x v="3"/>
    <s v="Medium"/>
    <s v="Shiraz"/>
    <x v="0"/>
    <x v="7"/>
    <s v="Sutter Home Pink Moscato"/>
    <s v="Large Crate"/>
    <s v="Wagga Wagga"/>
    <x v="330"/>
    <d v="2013-10-21T00:00:00"/>
    <n v="15"/>
    <n v="0.1"/>
    <n v="19.98"/>
    <n v="8.68"/>
    <n v="299.7"/>
  </r>
  <r>
    <n v="8689"/>
    <n v="91179"/>
    <s v="Peter Burke"/>
    <s v="Air Cargo"/>
    <x v="2"/>
    <x v="2"/>
    <s v="Critical"/>
    <s v="Cremant"/>
    <x v="0"/>
    <x v="7"/>
    <s v="Sutter Home White Zinfandel"/>
    <s v="Extra Large Crate"/>
    <s v="Bunbury"/>
    <x v="452"/>
    <d v="2013-08-03T00:00:00"/>
    <n v="1"/>
    <n v="0.01"/>
    <n v="300.98"/>
    <n v="64.73"/>
    <n v="300.98"/>
  </r>
  <r>
    <n v="8690"/>
    <n v="87690"/>
    <s v="Douglas Miller"/>
    <s v="Express Road Cargo"/>
    <x v="0"/>
    <x v="1"/>
    <s v="Low"/>
    <s v="Cabernet Sauvignon"/>
    <x v="0"/>
    <x v="7"/>
    <s v="Gerard Bertrand Cote des Roses Rose 2014"/>
    <s v="Full Container"/>
    <s v="Benalla"/>
    <x v="114"/>
    <d v="2013-03-30T00:00:00"/>
    <n v="5"/>
    <n v="0.09"/>
    <n v="1.1399999999999999"/>
    <n v="0.7"/>
    <n v="5.6999999999999993"/>
  </r>
  <r>
    <n v="8691"/>
    <n v="87630"/>
    <s v="Christopher Fisher"/>
    <s v="Express Road Cargo"/>
    <x v="0"/>
    <x v="1"/>
    <s v="High"/>
    <s v="Cabernet Sauvignon"/>
    <x v="0"/>
    <x v="7"/>
    <s v="Chateau Gaudrelle Cremant d'Loire Brut"/>
    <s v="Large Crate"/>
    <s v="Benalla"/>
    <x v="517"/>
    <d v="2010-02-22T00:00:00"/>
    <n v="9"/>
    <n v="0.03"/>
    <n v="4.0599999999999996"/>
    <n v="6.89"/>
    <n v="36.54"/>
  </r>
  <r>
    <n v="8692"/>
    <n v="87630"/>
    <s v="Christopher Fisher"/>
    <s v="Express Road Cargo"/>
    <x v="0"/>
    <x v="1"/>
    <s v="High"/>
    <s v="Shiraz"/>
    <x v="0"/>
    <x v="7"/>
    <s v="Laurent-Perrier Brut Millesime 2006"/>
    <s v="Large Crate"/>
    <s v="Hamilton"/>
    <x v="517"/>
    <d v="2010-02-21T00:00:00"/>
    <n v="12"/>
    <n v="0.01"/>
    <n v="3.75"/>
    <n v="0.5"/>
    <n v="45"/>
  </r>
  <r>
    <n v="8693"/>
    <n v="87630"/>
    <s v="Christopher Fisher"/>
    <s v="Express Road Cargo"/>
    <x v="2"/>
    <x v="1"/>
    <s v="High"/>
    <s v="Sangiovese Rose"/>
    <x v="0"/>
    <x v="7"/>
    <s v="Miraval Rose (1.5 Liter Magnum) 2014"/>
    <s v="Mini Crate"/>
    <s v="Melton"/>
    <x v="517"/>
    <d v="2010-02-22T00:00:00"/>
    <n v="8"/>
    <n v="0.02"/>
    <n v="10.68"/>
    <n v="13.04"/>
    <n v="85.44"/>
  </r>
  <r>
    <n v="8694"/>
    <n v="86030"/>
    <s v="Martha Wagner"/>
    <s v="Express Road Cargo"/>
    <x v="2"/>
    <x v="2"/>
    <s v="Medium"/>
    <s v="Champagne"/>
    <x v="0"/>
    <x v="7"/>
    <s v="Bertani Bertarose 2014"/>
    <s v="Large Crate"/>
    <s v="Mandurah"/>
    <x v="137"/>
    <d v="2013-08-12T00:00:00"/>
    <n v="25"/>
    <n v="0"/>
    <n v="12.58"/>
    <n v="5.16"/>
    <n v="314.5"/>
  </r>
  <r>
    <n v="8695"/>
    <n v="87616"/>
    <s v="Terry Gordon"/>
    <s v="Express Road Cargo"/>
    <x v="0"/>
    <x v="1"/>
    <s v="High"/>
    <s v="Sangiovese"/>
    <x v="0"/>
    <x v="7"/>
    <s v="Francis Ford Coppola Sofia Rose 2014"/>
    <s v="Large Crate"/>
    <s v="Canberra"/>
    <x v="55"/>
    <d v="2013-12-15T00:00:00"/>
    <n v="7"/>
    <n v="0.05"/>
    <n v="3.69"/>
    <n v="2.5"/>
    <n v="25.83"/>
  </r>
  <r>
    <n v="8696"/>
    <n v="86763"/>
    <s v="Gerald Bryant"/>
    <s v="Air Cargo"/>
    <x v="2"/>
    <x v="3"/>
    <s v="Not Specified"/>
    <s v="Grenache Rose"/>
    <x v="0"/>
    <x v="7"/>
    <s v="Francis Ford Coppola Sofia Rose 2014"/>
    <s v="Small Crate"/>
    <s v="Queanbeyan"/>
    <x v="702"/>
    <d v="2013-09-17T00:00:00"/>
    <n v="16"/>
    <n v="0.05"/>
    <n v="280.98"/>
    <n v="35.67"/>
    <n v="4495.68"/>
  </r>
  <r>
    <n v="8697"/>
    <n v="89872"/>
    <s v="Russell Hill"/>
    <s v="Express Road Cargo"/>
    <x v="0"/>
    <x v="3"/>
    <s v="Medium"/>
    <s v="Shiraz"/>
    <x v="0"/>
    <x v="7"/>
    <s v="Belle Glos Oeil de Perdrix Pinot Noir Blanc 2014"/>
    <s v="Large Crate"/>
    <s v="Penrith"/>
    <x v="274"/>
    <d v="2010-01-24T00:00:00"/>
    <n v="12"/>
    <n v="7.0000000000000007E-2"/>
    <n v="2.89"/>
    <n v="0.5"/>
    <n v="34.68"/>
  </r>
  <r>
    <n v="8698"/>
    <n v="89872"/>
    <s v="Russell Hill"/>
    <s v="Air Cargo"/>
    <x v="2"/>
    <x v="3"/>
    <s v="Medium"/>
    <s v="Champagne"/>
    <x v="0"/>
    <x v="7"/>
    <s v="Locations by Dave Phinney F Rose&quot;"/>
    <s v="Small Crate"/>
    <s v="Broken Hill"/>
    <x v="274"/>
    <d v="2010-01-23T00:00:00"/>
    <n v="10"/>
    <n v="0"/>
    <n v="217.85"/>
    <n v="29.1"/>
    <n v="2178.5"/>
  </r>
  <r>
    <n v="8699"/>
    <n v="91403"/>
    <s v="Philip Powell"/>
    <s v="Road Cargo"/>
    <x v="2"/>
    <x v="0"/>
    <s v="Not Specified"/>
    <s v="Sangiovese Rose"/>
    <x v="0"/>
    <x v="7"/>
    <s v="Chateau de Campuget Costieres de Nimes Tradition Rose 2015"/>
    <s v="Large Crate"/>
    <s v="Mackay"/>
    <x v="531"/>
    <d v="2012-03-24T00:00:00"/>
    <n v="6"/>
    <n v="0.06"/>
    <n v="1.76"/>
    <n v="4.8600000000000003"/>
    <n v="10.56"/>
  </r>
  <r>
    <n v="8700"/>
    <n v="91403"/>
    <s v="Samuel Ortiz"/>
    <s v="Express Road Cargo"/>
    <x v="0"/>
    <x v="0"/>
    <s v="Not Specified"/>
    <s v="Malbec"/>
    <x v="0"/>
    <x v="7"/>
    <s v="Lucien Albrecht Cremant d'Alsace Brut"/>
    <s v="Large Crate"/>
    <s v="Townsville"/>
    <x v="531"/>
    <d v="2012-03-24T00:00:00"/>
    <n v="9"/>
    <n v="0.08"/>
    <n v="9.3800000000000008"/>
    <n v="7.28"/>
    <n v="84.42"/>
  </r>
  <r>
    <n v="8701"/>
    <n v="91203"/>
    <s v="Anna Grant"/>
    <s v="Express Road Cargo"/>
    <x v="0"/>
    <x v="0"/>
    <s v="High"/>
    <s v="Malbec"/>
    <x v="0"/>
    <x v="7"/>
    <s v="Marques de Caceres Rioja Rosado 2014"/>
    <s v="Large Crate"/>
    <s v="Darwin"/>
    <x v="863"/>
    <d v="2012-04-22T00:00:00"/>
    <n v="7"/>
    <n v="7.0000000000000007E-2"/>
    <n v="2.88"/>
    <n v="0.99"/>
    <n v="20.16"/>
  </r>
  <r>
    <n v="8702"/>
    <n v="89242"/>
    <s v="Daniel Boyd"/>
    <s v="Express Road Cargo"/>
    <x v="0"/>
    <x v="2"/>
    <s v="High"/>
    <s v="Shiraz"/>
    <x v="0"/>
    <x v="7"/>
    <s v="Pietradolce Etna Rosato 2014"/>
    <s v="Large Crate"/>
    <s v="Albany"/>
    <x v="558"/>
    <d v="2011-12-30T00:00:00"/>
    <n v="6"/>
    <n v="0.03"/>
    <n v="155.06"/>
    <n v="7.07"/>
    <n v="930.36"/>
  </r>
  <r>
    <n v="8703"/>
    <n v="90141"/>
    <s v="Scott Hicks"/>
    <s v="Express Road Cargo"/>
    <x v="1"/>
    <x v="2"/>
    <s v="Critical"/>
    <s v="Reisling"/>
    <x v="0"/>
    <x v="7"/>
    <s v="Mercer Canyons Chardonnay 2013"/>
    <s v="Large Crate"/>
    <s v="Perth"/>
    <x v="1301"/>
    <d v="2013-10-11T00:00:00"/>
    <n v="4"/>
    <n v="0.1"/>
    <n v="55.94"/>
    <n v="6.55"/>
    <n v="223.76"/>
  </r>
  <r>
    <n v="8704"/>
    <n v="89039"/>
    <s v="Johnny Brown"/>
    <s v="Air Cargo"/>
    <x v="2"/>
    <x v="1"/>
    <s v="Critical"/>
    <s v="Champagne"/>
    <x v="0"/>
    <x v="7"/>
    <s v="Domaine Lafond Roc-Epine Tavel Rose 2014"/>
    <s v="Small Crate"/>
    <s v="Adelaide"/>
    <x v="152"/>
    <d v="2010-01-11T00:00:00"/>
    <n v="8"/>
    <n v="0.05"/>
    <n v="70.98"/>
    <n v="46.74"/>
    <n v="567.84"/>
  </r>
  <r>
    <n v="8705"/>
    <n v="89039"/>
    <s v="Johnny Brown"/>
    <s v="Express Road Cargo"/>
    <x v="0"/>
    <x v="1"/>
    <s v="Critical"/>
    <s v="Cabernet Sauvignon"/>
    <x v="0"/>
    <x v="7"/>
    <s v="Dom Perignon 2006"/>
    <s v="Full Container"/>
    <s v="Victor Harbor"/>
    <x v="152"/>
    <d v="2010-01-12T00:00:00"/>
    <n v="12"/>
    <n v="0.05"/>
    <n v="11.55"/>
    <n v="2.36"/>
    <n v="138.60000000000002"/>
  </r>
  <r>
    <n v="8706"/>
    <n v="87990"/>
    <s v="Carolyn Davis"/>
    <s v="Express Road Cargo"/>
    <x v="0"/>
    <x v="1"/>
    <s v="Critical"/>
    <s v="Shiraz"/>
    <x v="0"/>
    <x v="7"/>
    <s v="Miraval Rose 2014"/>
    <s v="Full Container"/>
    <s v="Canberra"/>
    <x v="1070"/>
    <d v="2013-06-07T00:00:00"/>
    <n v="8"/>
    <n v="0.02"/>
    <n v="6.47"/>
    <n v="1.22"/>
    <n v="51.76"/>
  </r>
  <r>
    <n v="8707"/>
    <n v="87978"/>
    <s v="Victor Thomas"/>
    <s v="Express Road Cargo"/>
    <x v="0"/>
    <x v="2"/>
    <s v="Critical"/>
    <s v="Sangiovese"/>
    <x v="0"/>
    <x v="7"/>
    <s v="Miraval Rose 2014"/>
    <s v="Full Container"/>
    <s v="Freemantle"/>
    <x v="518"/>
    <d v="2010-06-08T00:00:00"/>
    <n v="15"/>
    <n v="7.0000000000000007E-2"/>
    <n v="2.84"/>
    <n v="0.93"/>
    <n v="42.599999999999994"/>
  </r>
  <r>
    <n v="8708"/>
    <n v="91132"/>
    <s v="Martin Johnston"/>
    <s v="Air Cargo"/>
    <x v="2"/>
    <x v="1"/>
    <s v="Critical"/>
    <s v="Grenache Rose"/>
    <x v="0"/>
    <x v="7"/>
    <s v="Domaine Lafond Roc-Epine Tavel Rose 2014"/>
    <s v="Small Crate"/>
    <s v="Port Adelaide"/>
    <x v="387"/>
    <d v="2011-02-28T00:00:00"/>
    <n v="5"/>
    <n v="0.05"/>
    <n v="15.23"/>
    <n v="27.75"/>
    <n v="76.150000000000006"/>
  </r>
  <r>
    <n v="8709"/>
    <n v="87127"/>
    <s v="Jack Reed"/>
    <s v="Express Road Cargo"/>
    <x v="0"/>
    <x v="1"/>
    <s v="Medium"/>
    <s v="Cabernet Sauvignon"/>
    <x v="0"/>
    <x v="7"/>
    <s v="Chateau de Campuget Costieres de Nimes Tradition Rose 2015"/>
    <s v="Full Container"/>
    <s v="Melbourne"/>
    <x v="1170"/>
    <d v="2011-01-21T00:00:00"/>
    <n v="5"/>
    <n v="0.04"/>
    <n v="2.1"/>
    <n v="0.7"/>
    <n v="10.5"/>
  </r>
  <r>
    <n v="8710"/>
    <n v="87127"/>
    <s v="Joe Morris"/>
    <s v="Express Road Cargo"/>
    <x v="0"/>
    <x v="3"/>
    <s v="Medium"/>
    <s v="Zinfandel"/>
    <x v="0"/>
    <x v="7"/>
    <s v="Chateau d'Esclans Garrus Rose 2013"/>
    <s v="Mini Crate"/>
    <s v="Newcastle"/>
    <x v="1170"/>
    <d v="2011-01-22T00:00:00"/>
    <n v="6"/>
    <n v="7.0000000000000007E-2"/>
    <n v="4.4800000000000004"/>
    <n v="49"/>
    <n v="26.880000000000003"/>
  </r>
  <r>
    <n v="8711"/>
    <n v="91300"/>
    <s v="Scott Campbell"/>
    <s v="Road Cargo"/>
    <x v="2"/>
    <x v="3"/>
    <s v="Medium"/>
    <s v="Grenache Rose"/>
    <x v="0"/>
    <x v="7"/>
    <s v="Pietradolce Etna Rosato 2014"/>
    <s v="Large Crate"/>
    <s v="Armidale"/>
    <x v="630"/>
    <d v="2011-03-04T00:00:00"/>
    <n v="2"/>
    <n v="0.04"/>
    <n v="1.76"/>
    <n v="4.8600000000000003"/>
    <n v="3.52"/>
  </r>
  <r>
    <n v="8712"/>
    <n v="87387"/>
    <s v="Shawn Lopez"/>
    <s v="Road Cargo"/>
    <x v="1"/>
    <x v="1"/>
    <s v="Critical"/>
    <s v="Reisling"/>
    <x v="0"/>
    <x v="7"/>
    <s v="Angeline Sauvignon Blanc 2014"/>
    <s v="Large Crate"/>
    <s v="Canberra"/>
    <x v="779"/>
    <d v="2012-11-02T00:00:00"/>
    <n v="36"/>
    <n v="0.04"/>
    <n v="125.99"/>
    <n v="7.69"/>
    <n v="4535.6399999999994"/>
  </r>
  <r>
    <n v="8713"/>
    <n v="87387"/>
    <s v="Juan Larson"/>
    <s v="Road Cargo"/>
    <x v="1"/>
    <x v="1"/>
    <s v="Critical"/>
    <s v="Pinot Gris"/>
    <x v="0"/>
    <x v="7"/>
    <s v="Angeline Sauvignon Blanc 2014"/>
    <s v="Large Crate"/>
    <s v="Victor Harbor"/>
    <x v="779"/>
    <d v="2012-11-03T00:00:00"/>
    <n v="7"/>
    <n v="0.05"/>
    <n v="300.97000000000003"/>
    <n v="7.18"/>
    <n v="2106.79"/>
  </r>
  <r>
    <n v="8714"/>
    <n v="87790"/>
    <s v="Scott Ruiz"/>
    <s v="Express Road Cargo"/>
    <x v="0"/>
    <x v="1"/>
    <s v="High"/>
    <s v="Zinfandel"/>
    <x v="0"/>
    <x v="7"/>
    <s v="Sutter Home Pink Moscato"/>
    <s v="Large Crate"/>
    <s v="Canberra"/>
    <x v="658"/>
    <d v="2010-07-01T00:00:00"/>
    <n v="16"/>
    <n v="0.09"/>
    <n v="6.48"/>
    <n v="7.03"/>
    <n v="103.68"/>
  </r>
  <r>
    <n v="8715"/>
    <n v="87340"/>
    <s v="Harry Washington"/>
    <s v="Express Road Cargo"/>
    <x v="0"/>
    <x v="3"/>
    <s v="Not Specified"/>
    <s v="Malbec"/>
    <x v="0"/>
    <x v="7"/>
    <s v="Gerard Bertrand Cote des Roses Rose 2014"/>
    <s v="Large Crate"/>
    <s v="Goulburn"/>
    <x v="394"/>
    <d v="2013-06-09T00:00:00"/>
    <n v="5"/>
    <n v="0.03"/>
    <n v="289.52999999999997"/>
    <n v="19.989999999999998"/>
    <n v="1447.6499999999999"/>
  </r>
  <r>
    <n v="8716"/>
    <n v="87340"/>
    <s v="Walter Adams"/>
    <s v="Express Road Cargo"/>
    <x v="0"/>
    <x v="2"/>
    <s v="Not Specified"/>
    <s v="Malbec"/>
    <x v="0"/>
    <x v="7"/>
    <s v="Pierre Sparr Cremant d'Alsace Reserve Brut Rose"/>
    <s v="Full Container"/>
    <s v="Busseltol"/>
    <x v="394"/>
    <d v="2013-06-09T00:00:00"/>
    <n v="15"/>
    <n v="0.1"/>
    <n v="1.6"/>
    <n v="1.29"/>
    <n v="24"/>
  </r>
  <r>
    <n v="8717"/>
    <n v="91467"/>
    <s v="Keith Anderson"/>
    <s v="Express Road Cargo"/>
    <x v="0"/>
    <x v="3"/>
    <s v="High"/>
    <s v="Shiraz"/>
    <x v="0"/>
    <x v="7"/>
    <s v="Bollinger Brut Special Cuvee"/>
    <s v="Large Crate"/>
    <s v="Newcastle"/>
    <x v="747"/>
    <d v="2013-03-18T00:00:00"/>
    <n v="8"/>
    <n v="7.0000000000000007E-2"/>
    <n v="3.52"/>
    <n v="6.83"/>
    <n v="28.16"/>
  </r>
  <r>
    <n v="8718"/>
    <n v="91467"/>
    <s v="Keith Anderson"/>
    <s v="Express Road Cargo"/>
    <x v="0"/>
    <x v="3"/>
    <s v="High"/>
    <s v="Merlot"/>
    <x v="0"/>
    <x v="7"/>
    <s v="JCB N¬∞21 Brut Cremant de Bourgogne"/>
    <s v="Large Crate"/>
    <s v="Sydney"/>
    <x v="747"/>
    <d v="2013-03-18T00:00:00"/>
    <n v="3"/>
    <n v="0"/>
    <n v="14.98"/>
    <n v="7.69"/>
    <n v="44.94"/>
  </r>
  <r>
    <n v="8719"/>
    <n v="90008"/>
    <s v="Richard Ryan"/>
    <s v="Express Road Cargo"/>
    <x v="0"/>
    <x v="3"/>
    <s v="Critical"/>
    <s v="Cabernet Sauvignon"/>
    <x v="0"/>
    <x v="7"/>
    <s v="Lucien Albrecht Cremant d'Alsace Brut Rose"/>
    <s v="Large Crate"/>
    <s v="Cessnock"/>
    <x v="613"/>
    <d v="2013-04-27T00:00:00"/>
    <n v="1"/>
    <n v="0"/>
    <n v="22.84"/>
    <n v="8.18"/>
    <n v="22.84"/>
  </r>
  <r>
    <n v="8720"/>
    <n v="88307"/>
    <s v="Jonathan Berry"/>
    <s v="Express Road Cargo"/>
    <x v="0"/>
    <x v="3"/>
    <s v="High"/>
    <s v="Sangiovese"/>
    <x v="0"/>
    <x v="7"/>
    <s v="Marques de Caceres Rioja Rosado 2014"/>
    <s v="Large Crate"/>
    <s v="Grafton"/>
    <x v="975"/>
    <d v="2013-05-28T00:00:00"/>
    <n v="16"/>
    <n v="0.06"/>
    <n v="41.71"/>
    <n v="4.5"/>
    <n v="667.36"/>
  </r>
  <r>
    <n v="8721"/>
    <n v="88307"/>
    <s v="Jonathan Berry"/>
    <s v="Express Road Cargo"/>
    <x v="0"/>
    <x v="3"/>
    <s v="High"/>
    <s v="Pinot Noir"/>
    <x v="0"/>
    <x v="7"/>
    <s v="Chateau Gaudrelle Cremant d'Loire Brut"/>
    <s v="Large Crate"/>
    <s v="Orange"/>
    <x v="975"/>
    <d v="2013-05-27T00:00:00"/>
    <n v="4"/>
    <n v="0.1"/>
    <n v="5.34"/>
    <n v="2.99"/>
    <n v="21.36"/>
  </r>
  <r>
    <n v="8722"/>
    <n v="86618"/>
    <s v="Samuel Burns"/>
    <s v="Express Road Cargo"/>
    <x v="2"/>
    <x v="0"/>
    <s v="Medium"/>
    <s v="Grenache Rose"/>
    <x v="0"/>
    <x v="7"/>
    <s v="Belle Glos Oeil de Perdrix Pinot Noir Blanc 2014"/>
    <s v="Standard Size Crate"/>
    <s v="Darwin"/>
    <x v="1091"/>
    <d v="2013-09-29T00:00:00"/>
    <n v="8"/>
    <n v="0.06"/>
    <n v="4.82"/>
    <n v="5.72"/>
    <n v="38.56"/>
  </r>
  <r>
    <n v="8723"/>
    <n v="89416"/>
    <s v="Earl Watson"/>
    <s v="Express Road Cargo"/>
    <x v="0"/>
    <x v="1"/>
    <s v="Medium"/>
    <s v="Malbec"/>
    <x v="0"/>
    <x v="7"/>
    <s v="Jean-Baptiste Adam Les Natures Cremant d'Alsace Brut"/>
    <s v="Large Crate"/>
    <s v="Canberra"/>
    <x v="326"/>
    <d v="2013-03-29T00:00:00"/>
    <n v="3"/>
    <n v="0.06"/>
    <n v="5.58"/>
    <n v="2.99"/>
    <n v="16.740000000000002"/>
  </r>
  <r>
    <n v="8724"/>
    <n v="89416"/>
    <s v="Earl Watson"/>
    <s v="Express Road Cargo"/>
    <x v="1"/>
    <x v="1"/>
    <s v="Medium"/>
    <s v="Pinot Gris"/>
    <x v="0"/>
    <x v="7"/>
    <s v="Villa Maria Private Bin Sauvignon Blanc 2015"/>
    <s v="Large Crate"/>
    <s v="Canberra"/>
    <x v="326"/>
    <d v="2013-03-28T00:00:00"/>
    <n v="8"/>
    <n v="0.05"/>
    <n v="39.979999999999997"/>
    <n v="7.12"/>
    <n v="319.83999999999997"/>
  </r>
  <r>
    <n v="8725"/>
    <n v="89416"/>
    <s v="Earl Watson"/>
    <s v="Express Road Cargo"/>
    <x v="1"/>
    <x v="1"/>
    <s v="Medium"/>
    <s v="Pinot Gris"/>
    <x v="0"/>
    <x v="7"/>
    <s v="Chardonnais Napa Valley Chardonnay 2013"/>
    <s v="Large Crate"/>
    <s v="Canberra"/>
    <x v="326"/>
    <d v="2013-03-28T00:00:00"/>
    <n v="9"/>
    <n v="0.09"/>
    <n v="125.99"/>
    <n v="8.99"/>
    <n v="1133.9099999999999"/>
  </r>
  <r>
    <n v="8726"/>
    <n v="87284"/>
    <s v="Kathy Graham"/>
    <s v="Air Cargo"/>
    <x v="2"/>
    <x v="2"/>
    <s v="Medium"/>
    <s v="Champagne"/>
    <x v="0"/>
    <x v="7"/>
    <s v="Orin Swift Cellars Fragile Rose 2014"/>
    <s v="Small Crate"/>
    <s v="Busseltol"/>
    <x v="463"/>
    <d v="2013-11-17T00:00:00"/>
    <n v="3"/>
    <n v="0.04"/>
    <n v="70.89"/>
    <n v="89.3"/>
    <n v="212.67000000000002"/>
  </r>
  <r>
    <n v="8727"/>
    <n v="89843"/>
    <s v="Thomas Rivera"/>
    <s v="Road Cargo"/>
    <x v="1"/>
    <x v="1"/>
    <s v="Critical"/>
    <s v="Sauvignon Blanc"/>
    <x v="0"/>
    <x v="7"/>
    <s v="Rombauer Chardonnay 2014"/>
    <s v="Large Crate"/>
    <s v="Burnie"/>
    <x v="1133"/>
    <d v="2012-09-21T00:00:00"/>
    <n v="5"/>
    <n v="0.03"/>
    <n v="125.99"/>
    <n v="7.69"/>
    <n v="629.94999999999993"/>
  </r>
  <r>
    <n v="8728"/>
    <n v="88724"/>
    <s v="Albert Wagner"/>
    <s v="Road Cargo"/>
    <x v="0"/>
    <x v="2"/>
    <s v="Not Specified"/>
    <s v="Sangiovese"/>
    <x v="0"/>
    <x v="7"/>
    <s v="Louis Roederer Cristal Brut 2006"/>
    <s v="Large Crate"/>
    <s v="Rockingham"/>
    <x v="427"/>
    <d v="2013-06-27T00:00:00"/>
    <n v="2"/>
    <n v="0.08"/>
    <n v="10.98"/>
    <n v="4.8"/>
    <n v="21.96"/>
  </r>
  <r>
    <n v="8729"/>
    <n v="88724"/>
    <s v="Albert Wagner"/>
    <s v="Express Road Cargo"/>
    <x v="0"/>
    <x v="2"/>
    <s v="Not Specified"/>
    <s v="Zinfandel"/>
    <x v="0"/>
    <x v="7"/>
    <s v="Louis Roederer Cristal Brut with Gift Box 2007"/>
    <s v="Standard Size Crate"/>
    <s v="Mandurah"/>
    <x v="427"/>
    <d v="2013-06-26T00:00:00"/>
    <n v="18"/>
    <n v="0.09"/>
    <n v="11.97"/>
    <n v="5.81"/>
    <n v="215.46"/>
  </r>
  <r>
    <n v="8730"/>
    <n v="86155"/>
    <s v="Henry Campbell"/>
    <s v="Road Cargo"/>
    <x v="1"/>
    <x v="1"/>
    <s v="Critical"/>
    <s v="Chardonnay"/>
    <x v="0"/>
    <x v="7"/>
    <s v="Dog Point Vineyard Sauvignon Blanc 2014"/>
    <s v="Loose Wrap"/>
    <s v="Melton"/>
    <x v="1230"/>
    <d v="2012-05-08T00:00:00"/>
    <n v="17"/>
    <n v="0.08"/>
    <n v="11.99"/>
    <n v="5.99"/>
    <n v="203.83"/>
  </r>
  <r>
    <n v="8731"/>
    <n v="87147"/>
    <s v="Carl Myers"/>
    <s v="Express Road Cargo"/>
    <x v="1"/>
    <x v="3"/>
    <s v="Low"/>
    <s v="Pinot Gris"/>
    <x v="0"/>
    <x v="7"/>
    <s v="Rombauer Chardonnay 2014"/>
    <s v="Large Crate"/>
    <s v="Wagga Wagga"/>
    <x v="82"/>
    <d v="2010-05-08T00:00:00"/>
    <n v="1"/>
    <n v="0.06"/>
    <n v="300.97000000000003"/>
    <n v="7.18"/>
    <n v="300.97000000000003"/>
  </r>
  <r>
    <n v="8732"/>
    <n v="89082"/>
    <s v="Earl Lawrence"/>
    <s v="Express Road Cargo"/>
    <x v="0"/>
    <x v="0"/>
    <s v="High"/>
    <s v="Cabernet Sauvignon"/>
    <x v="0"/>
    <x v="7"/>
    <s v="Dopff &amp; Irion Cremant Rose Brut"/>
    <s v="Large Crate"/>
    <s v="Palmerston"/>
    <x v="731"/>
    <d v="2013-07-03T00:00:00"/>
    <n v="8"/>
    <n v="0.02"/>
    <n v="18.97"/>
    <n v="9.0299999999999994"/>
    <n v="151.76"/>
  </r>
  <r>
    <n v="8733"/>
    <n v="88781"/>
    <s v="Joe Gonzalez"/>
    <s v="Express Road Cargo"/>
    <x v="0"/>
    <x v="1"/>
    <s v="Medium"/>
    <s v="Sangiovese"/>
    <x v="0"/>
    <x v="7"/>
    <s v="JCB N¬∞21 Brut Cremant de Bourgogne"/>
    <s v="Large Crate"/>
    <s v="Ballarat"/>
    <x v="739"/>
    <d v="2010-07-18T00:00:00"/>
    <n v="10"/>
    <n v="0.05"/>
    <n v="5.68"/>
    <n v="1.39"/>
    <n v="56.8"/>
  </r>
  <r>
    <n v="8734"/>
    <n v="88534"/>
    <s v="Anne Cole"/>
    <s v="Express Road Cargo"/>
    <x v="0"/>
    <x v="2"/>
    <s v="Critical"/>
    <s v="Malbec"/>
    <x v="0"/>
    <x v="7"/>
    <s v="Chateau d'Esclans Garrus Rose 2013"/>
    <s v="Large Crate"/>
    <s v="Albany"/>
    <x v="323"/>
    <d v="2010-11-17T00:00:00"/>
    <n v="5"/>
    <n v="0.04"/>
    <n v="18.97"/>
    <n v="9.5399999999999991"/>
    <n v="94.85"/>
  </r>
  <r>
    <n v="8735"/>
    <n v="88539"/>
    <s v="Anne Cole"/>
    <s v="Express Road Cargo"/>
    <x v="0"/>
    <x v="2"/>
    <s v="Critical"/>
    <s v="Sangiovese"/>
    <x v="0"/>
    <x v="7"/>
    <s v="Sutter Home White Zinfandel"/>
    <s v="Full Container"/>
    <s v="Mandurah"/>
    <x v="463"/>
    <d v="2013-11-19T00:00:00"/>
    <n v="44"/>
    <n v="0.02"/>
    <n v="2.88"/>
    <n v="0.7"/>
    <n v="126.72"/>
  </r>
  <r>
    <n v="8736"/>
    <n v="88534"/>
    <s v="Anne Cole"/>
    <s v="Express Road Cargo"/>
    <x v="0"/>
    <x v="2"/>
    <s v="Critical"/>
    <s v="Malbec"/>
    <x v="0"/>
    <x v="7"/>
    <s v="Sutter Home White Zinfandel"/>
    <s v="Standard Size Crate"/>
    <s v="Rockingham"/>
    <x v="323"/>
    <d v="2010-11-17T00:00:00"/>
    <n v="8"/>
    <n v="0.09"/>
    <n v="10.98"/>
    <n v="3.37"/>
    <n v="87.84"/>
  </r>
  <r>
    <n v="8737"/>
    <n v="91308"/>
    <s v="Matthew James"/>
    <s v="Air Cargo"/>
    <x v="2"/>
    <x v="0"/>
    <s v="Medium"/>
    <s v="Sangiovese Rose"/>
    <x v="0"/>
    <x v="7"/>
    <s v="Orin Swift Cellars Fragile Rose 2014"/>
    <s v="Small Crate"/>
    <s v="Rockhampton"/>
    <x v="35"/>
    <d v="2013-08-09T00:00:00"/>
    <n v="4"/>
    <n v="0.05"/>
    <n v="150.97999999999999"/>
    <n v="66.27"/>
    <n v="603.91999999999996"/>
  </r>
  <r>
    <n v="8738"/>
    <n v="91308"/>
    <s v="Matthew James"/>
    <s v="Express Road Cargo"/>
    <x v="0"/>
    <x v="0"/>
    <s v="Medium"/>
    <s v="Pinot Noir"/>
    <x v="0"/>
    <x v="7"/>
    <s v="Lucien Albrecht Cremant d'Alsace Brut"/>
    <s v="Large Crate"/>
    <s v="Logan City"/>
    <x v="35"/>
    <d v="2013-08-11T00:00:00"/>
    <n v="12"/>
    <n v="0.04"/>
    <n v="17.07"/>
    <n v="8.1300000000000008"/>
    <n v="204.84"/>
  </r>
  <r>
    <n v="8739"/>
    <n v="90180"/>
    <s v="James Wells"/>
    <s v="Express Road Cargo"/>
    <x v="1"/>
    <x v="1"/>
    <s v="High"/>
    <s v="Sauvignon Blanc"/>
    <x v="0"/>
    <x v="7"/>
    <s v="Grgich Hills Chardonnay 2012"/>
    <s v="Standard Size Crate"/>
    <s v="Victor Harbor"/>
    <x v="1046"/>
    <d v="2012-05-09T00:00:00"/>
    <n v="9"/>
    <n v="0.02"/>
    <n v="20.99"/>
    <n v="1.25"/>
    <n v="188.91"/>
  </r>
  <r>
    <n v="8740"/>
    <n v="90180"/>
    <s v="Edward Gomez"/>
    <s v="Express Road Cargo"/>
    <x v="1"/>
    <x v="2"/>
    <s v="High"/>
    <s v="Sauvignon Blanc"/>
    <x v="0"/>
    <x v="7"/>
    <s v="Giesen Sauvignon Blanc 2014"/>
    <s v="Standard Size Crate"/>
    <s v="Albany"/>
    <x v="1046"/>
    <d v="2012-05-09T00:00:00"/>
    <n v="11"/>
    <n v="0"/>
    <n v="5.98"/>
    <n v="4.38"/>
    <n v="65.78"/>
  </r>
  <r>
    <n v="8741"/>
    <n v="87361"/>
    <s v="Catherine Jackson"/>
    <s v="Express Road Cargo"/>
    <x v="1"/>
    <x v="1"/>
    <s v="Medium"/>
    <s v="Pinot Gris"/>
    <x v="0"/>
    <x v="7"/>
    <s v="Grgich Hills Chardonnay 2012"/>
    <s v="Standard Size Crate"/>
    <s v="Mount Barker"/>
    <x v="979"/>
    <d v="2013-01-22T00:00:00"/>
    <n v="13"/>
    <n v="0.04"/>
    <n v="35.99"/>
    <n v="1.25"/>
    <n v="467.87"/>
  </r>
  <r>
    <n v="8742"/>
    <n v="88142"/>
    <s v="Richard Martin"/>
    <s v="Express Road Cargo"/>
    <x v="2"/>
    <x v="0"/>
    <s v="Low"/>
    <s v="Cremant"/>
    <x v="0"/>
    <x v="7"/>
    <s v="Domaine Lafage Miraflors Rose 2013"/>
    <s v="Loose Wrap"/>
    <s v="Darwin"/>
    <x v="712"/>
    <d v="2012-03-17T00:00:00"/>
    <n v="14"/>
    <n v="0.03"/>
    <n v="128.24"/>
    <n v="12.65"/>
    <n v="1795.3600000000001"/>
  </r>
  <r>
    <n v="8743"/>
    <n v="88142"/>
    <s v="Richard Martin"/>
    <s v="Express Road Cargo"/>
    <x v="0"/>
    <x v="0"/>
    <s v="Low"/>
    <s v="Zinfandel"/>
    <x v="0"/>
    <x v="7"/>
    <s v="Miraval Rose (1.5 Liter Magnum) 2014"/>
    <s v="Full Container"/>
    <s v="Darwin"/>
    <x v="712"/>
    <d v="2012-03-22T00:00:00"/>
    <n v="13"/>
    <n v="0.09"/>
    <n v="4.28"/>
    <n v="0.94"/>
    <n v="55.64"/>
  </r>
  <r>
    <n v="8744"/>
    <n v="87789"/>
    <s v="Arthur Harrison"/>
    <s v="Air Cargo"/>
    <x v="2"/>
    <x v="3"/>
    <s v="Critical"/>
    <s v="Champagne"/>
    <x v="0"/>
    <x v="7"/>
    <s v="Francis Ford Coppola Sofia Rose 2014"/>
    <s v="Small Crate"/>
    <s v="Bathurst"/>
    <x v="721"/>
    <d v="2013-10-06T00:00:00"/>
    <n v="25"/>
    <n v="0.09"/>
    <n v="227.55"/>
    <n v="32.479999999999997"/>
    <n v="5688.75"/>
  </r>
  <r>
    <n v="8745"/>
    <n v="86866"/>
    <s v="Billy Sanchez"/>
    <s v="Express Road Cargo"/>
    <x v="0"/>
    <x v="3"/>
    <s v="Critical"/>
    <s v="Malbec"/>
    <x v="0"/>
    <x v="7"/>
    <s v="Sutter Home White Zinfandel"/>
    <s v="Full Container"/>
    <s v="Bathurst"/>
    <x v="126"/>
    <d v="2013-09-12T00:00:00"/>
    <n v="3"/>
    <n v="0.08"/>
    <n v="2.88"/>
    <n v="0.7"/>
    <n v="8.64"/>
  </r>
  <r>
    <n v="8746"/>
    <n v="89906"/>
    <s v="Mildred Nichols"/>
    <s v="Express Road Cargo"/>
    <x v="1"/>
    <x v="3"/>
    <s v="Low"/>
    <s v="Sauvignon Blanc"/>
    <x v="0"/>
    <x v="5"/>
    <s v="Hewitson LuLu Sauvignon Blanc 2014"/>
    <s v="Large Crate"/>
    <s v="Armidale"/>
    <x v="419"/>
    <d v="2012-10-23T00:00:00"/>
    <n v="20"/>
    <n v="0.1"/>
    <n v="32.979999999999997"/>
    <n v="5.5"/>
    <n v="659.59999999999991"/>
  </r>
  <r>
    <n v="8747"/>
    <n v="88012"/>
    <s v="John Perry"/>
    <s v="Express Road Cargo"/>
    <x v="1"/>
    <x v="2"/>
    <s v="Medium"/>
    <s v="Reisling"/>
    <x v="0"/>
    <x v="5"/>
    <s v="Grgich Hills Chardonnay 2012"/>
    <s v="Large Crate"/>
    <s v="Busseltol"/>
    <x v="1400"/>
    <d v="2013-03-08T00:00:00"/>
    <n v="3"/>
    <n v="0.05"/>
    <n v="110.99"/>
    <n v="2.5"/>
    <n v="332.96999999999997"/>
  </r>
  <r>
    <n v="8748"/>
    <n v="88012"/>
    <s v="Jason Wright"/>
    <s v="Express Road Cargo"/>
    <x v="2"/>
    <x v="3"/>
    <s v="Medium"/>
    <s v="Cremant"/>
    <x v="0"/>
    <x v="5"/>
    <s v="Chateau de Campuget Costieres de Nimes Tradition Rose 2015"/>
    <s v="Standard Size Crate"/>
    <s v="Queanbeyan"/>
    <x v="1400"/>
    <d v="2013-03-10T00:00:00"/>
    <n v="10"/>
    <n v="0.01"/>
    <n v="20.239999999999998"/>
    <n v="8.99"/>
    <n v="202.39999999999998"/>
  </r>
  <r>
    <n v="8749"/>
    <n v="88012"/>
    <s v="Jason Wright"/>
    <s v="Express Road Cargo"/>
    <x v="0"/>
    <x v="3"/>
    <s v="Medium"/>
    <s v="Merlot"/>
    <x v="0"/>
    <x v="5"/>
    <s v="Miraval Rose 2014"/>
    <s v="Large Crate"/>
    <s v="Penrith"/>
    <x v="1400"/>
    <d v="2013-03-08T00:00:00"/>
    <n v="1"/>
    <n v="0"/>
    <n v="27.75"/>
    <n v="19.989999999999998"/>
    <n v="27.75"/>
  </r>
  <r>
    <n v="8750"/>
    <n v="89649"/>
    <s v="Diane Howard"/>
    <s v="Air Cargo"/>
    <x v="1"/>
    <x v="1"/>
    <s v="Medium"/>
    <s v="Pinot Gris"/>
    <x v="0"/>
    <x v="5"/>
    <s v="Rombauer Chardonnay 2014"/>
    <s v="Extra Large Crate"/>
    <s v="Frankston"/>
    <x v="1358"/>
    <d v="2011-11-27T00:00:00"/>
    <n v="29"/>
    <n v="0.05"/>
    <n v="500.98"/>
    <n v="28.14"/>
    <n v="14528.42"/>
  </r>
  <r>
    <n v="8751"/>
    <n v="91565"/>
    <s v="Nicole Wright"/>
    <s v="Express Road Cargo"/>
    <x v="2"/>
    <x v="3"/>
    <s v="High"/>
    <s v="Sangiovese Rose"/>
    <x v="0"/>
    <x v="5"/>
    <s v="Gerard Bertrand Cote des Roses Rose 2014"/>
    <s v="Standard Size Crate"/>
    <s v="Wagga Wagga"/>
    <x v="213"/>
    <d v="2013-09-21T00:00:00"/>
    <n v="1"/>
    <n v="0.04"/>
    <n v="6.98"/>
    <n v="2.83"/>
    <n v="6.98"/>
  </r>
  <r>
    <n v="8752"/>
    <n v="89138"/>
    <s v="Brian Duncan"/>
    <s v="Express Road Cargo"/>
    <x v="1"/>
    <x v="1"/>
    <s v="Low"/>
    <s v="Sauvignon Blanc"/>
    <x v="0"/>
    <x v="5"/>
    <s v="Leeuwin Estate Art Series Chardonnay 2012"/>
    <s v="Large Crate"/>
    <s v="Bendigo"/>
    <x v="147"/>
    <d v="2013-09-26T00:00:00"/>
    <n v="17"/>
    <n v="0.02"/>
    <n v="125.99"/>
    <n v="8.99"/>
    <n v="2141.83"/>
  </r>
  <r>
    <n v="8753"/>
    <n v="89578"/>
    <s v="Matthew Alexander"/>
    <s v="Express Road Cargo"/>
    <x v="0"/>
    <x v="1"/>
    <s v="High"/>
    <s v="Sangiovese"/>
    <x v="0"/>
    <x v="5"/>
    <s v="Bollinger Brut Special Cuvee"/>
    <s v="Full Container"/>
    <s v="Devonport"/>
    <x v="1078"/>
    <d v="2013-07-17T00:00:00"/>
    <n v="18"/>
    <n v="0.02"/>
    <n v="3.29"/>
    <n v="1.35"/>
    <n v="59.22"/>
  </r>
  <r>
    <n v="8754"/>
    <n v="89578"/>
    <s v="George Peters"/>
    <s v="Express Road Cargo"/>
    <x v="2"/>
    <x v="1"/>
    <s v="High"/>
    <s v="Champagne"/>
    <x v="0"/>
    <x v="5"/>
    <s v="Francis Ford Coppola Sofia Rose 2014"/>
    <s v="Large Crate"/>
    <s v="Burnie"/>
    <x v="1078"/>
    <d v="2013-07-16T00:00:00"/>
    <n v="8"/>
    <n v="0.02"/>
    <n v="51.75"/>
    <n v="19.989999999999998"/>
    <n v="414"/>
  </r>
  <r>
    <n v="8755"/>
    <n v="89813"/>
    <s v="Donald Bailey"/>
    <s v="Express Road Cargo"/>
    <x v="1"/>
    <x v="3"/>
    <s v="Critical"/>
    <s v="Sauvignon Blanc"/>
    <x v="0"/>
    <x v="5"/>
    <s v="Mercer Canyons Chardonnay 2013"/>
    <s v="Large Crate"/>
    <s v="Wollongong"/>
    <x v="1404"/>
    <d v="2012-03-27T00:00:00"/>
    <n v="7"/>
    <n v="0.03"/>
    <n v="15.98"/>
    <n v="4"/>
    <n v="111.86"/>
  </r>
  <r>
    <n v="8756"/>
    <n v="89813"/>
    <s v="Donald Bailey"/>
    <s v="Road Cargo"/>
    <x v="0"/>
    <x v="3"/>
    <s v="Critical"/>
    <s v="Shiraz"/>
    <x v="0"/>
    <x v="5"/>
    <s v="Lucien Albrecht Cremant d'Alsace Brut"/>
    <s v="Large Crate"/>
    <s v="Albury"/>
    <x v="1404"/>
    <d v="2012-03-27T00:00:00"/>
    <n v="6"/>
    <n v="0.1"/>
    <n v="30.98"/>
    <n v="5.09"/>
    <n v="185.88"/>
  </r>
  <r>
    <n v="8757"/>
    <n v="89813"/>
    <s v="Stephen Wright"/>
    <s v="Express Road Cargo"/>
    <x v="0"/>
    <x v="3"/>
    <s v="Critical"/>
    <s v="Shiraz"/>
    <x v="0"/>
    <x v="5"/>
    <s v="Dopff &amp; Irion Cremant Rose Brut"/>
    <s v="Large Crate"/>
    <s v="Penrith"/>
    <x v="1404"/>
    <d v="2012-03-28T00:00:00"/>
    <n v="1"/>
    <n v="0.03"/>
    <n v="81.319999999999993"/>
    <n v="0.99"/>
    <n v="81.319999999999993"/>
  </r>
  <r>
    <n v="8758"/>
    <n v="87947"/>
    <s v="Rachel Hernandez"/>
    <s v="Air Cargo"/>
    <x v="2"/>
    <x v="3"/>
    <s v="High"/>
    <s v="Sangiovese Rose"/>
    <x v="0"/>
    <x v="5"/>
    <s v="Orin Swift Cellars Fragile Rose 2014"/>
    <s v="Extra Large Crate"/>
    <s v="Lithgow"/>
    <x v="381"/>
    <d v="2010-02-04T00:00:00"/>
    <n v="12"/>
    <n v="0.09"/>
    <n v="122.99"/>
    <n v="70.2"/>
    <n v="1475.8799999999999"/>
  </r>
  <r>
    <n v="8759"/>
    <n v="87881"/>
    <s v="Alan Mitchell"/>
    <s v="Road Cargo"/>
    <x v="0"/>
    <x v="2"/>
    <s v="Critical"/>
    <s v="Cabernet Sauvignon"/>
    <x v="0"/>
    <x v="5"/>
    <s v="Schramsberg Cremant Demi-Sec 2011"/>
    <s v="Large Crate"/>
    <s v="Perth"/>
    <x v="997"/>
    <d v="2012-04-04T00:00:00"/>
    <n v="8"/>
    <n v="0.02"/>
    <n v="5.28"/>
    <n v="2.99"/>
    <n v="42.24"/>
  </r>
  <r>
    <n v="8760"/>
    <n v="87841"/>
    <s v="Peter Tucker"/>
    <s v="Express Road Cargo"/>
    <x v="0"/>
    <x v="3"/>
    <s v="High"/>
    <s v="Pinot Noir"/>
    <x v="0"/>
    <x v="5"/>
    <s v="Moet &amp; Chandon Imperial"/>
    <s v="Loose Wrap"/>
    <s v="Lithgow"/>
    <x v="1300"/>
    <d v="2013-10-23T00:00:00"/>
    <n v="5"/>
    <n v="7.0000000000000007E-2"/>
    <n v="1637.53"/>
    <n v="24.49"/>
    <n v="8187.65"/>
  </r>
  <r>
    <n v="8761"/>
    <n v="87516"/>
    <s v="Mark Thomas"/>
    <s v="Express Road Cargo"/>
    <x v="1"/>
    <x v="1"/>
    <s v="Critical"/>
    <s v="Sauvignon Blanc"/>
    <x v="0"/>
    <x v="5"/>
    <s v="Hewitson LuLu Sauvignon Blanc 2014"/>
    <s v="Standard Size Crate"/>
    <s v="Hobart"/>
    <x v="170"/>
    <d v="2012-10-21T00:00:00"/>
    <n v="11"/>
    <n v="0.02"/>
    <n v="20.99"/>
    <n v="0.99"/>
    <n v="230.89"/>
  </r>
  <r>
    <n v="8762"/>
    <n v="89407"/>
    <s v="Benjamin Peterson"/>
    <s v="Express Road Cargo"/>
    <x v="0"/>
    <x v="3"/>
    <s v="Not Specified"/>
    <s v="Zinfandel"/>
    <x v="0"/>
    <x v="5"/>
    <s v="Domaine Lafond Roc-Epine Tavel Rose 2014"/>
    <s v="Large Crate"/>
    <s v="Penrith"/>
    <x v="361"/>
    <d v="2010-07-02T00:00:00"/>
    <n v="11"/>
    <n v="7.0000000000000007E-2"/>
    <n v="11.29"/>
    <n v="5.03"/>
    <n v="124.19"/>
  </r>
  <r>
    <n v="8763"/>
    <n v="87207"/>
    <s v="Michael Bryant"/>
    <s v="Air Cargo"/>
    <x v="2"/>
    <x v="1"/>
    <s v="High"/>
    <s v="Cremant"/>
    <x v="0"/>
    <x v="5"/>
    <s v="Belle Glos Oeil de Perdrix Pinot Noir Blanc 2014"/>
    <s v="Extra Large Crate"/>
    <s v="Melton"/>
    <x v="141"/>
    <d v="2013-12-03T00:00:00"/>
    <n v="18"/>
    <n v="0.09"/>
    <n v="500.98"/>
    <n v="26"/>
    <n v="9017.64"/>
  </r>
  <r>
    <n v="8764"/>
    <n v="87207"/>
    <s v="Michael Bryant"/>
    <s v="Air Cargo"/>
    <x v="2"/>
    <x v="1"/>
    <s v="High"/>
    <s v="Sangiovese Rose"/>
    <x v="0"/>
    <x v="5"/>
    <s v="Marques de Caceres Rioja Rosado 2014"/>
    <s v="Small Crate"/>
    <s v="Frankston"/>
    <x v="141"/>
    <d v="2013-12-04T00:00:00"/>
    <n v="21"/>
    <n v="0.01"/>
    <n v="550.98"/>
    <n v="64.59"/>
    <n v="11570.58"/>
  </r>
  <r>
    <n v="8765"/>
    <n v="90452"/>
    <s v="Michelle Andrews"/>
    <s v="Express Road Cargo"/>
    <x v="0"/>
    <x v="1"/>
    <s v="Critical"/>
    <s v="Malbec"/>
    <x v="0"/>
    <x v="5"/>
    <s v="Bertani Bertarose 2014"/>
    <s v="Large Crate"/>
    <s v="Canberra"/>
    <x v="195"/>
    <d v="2013-05-04T00:00:00"/>
    <n v="14"/>
    <n v="0.01"/>
    <n v="8.74"/>
    <n v="1.39"/>
    <n v="122.36"/>
  </r>
  <r>
    <n v="8766"/>
    <n v="91420"/>
    <s v="Bobby Smith"/>
    <s v="Air Cargo"/>
    <x v="2"/>
    <x v="1"/>
    <s v="Critical"/>
    <s v="Sangiovese Rose"/>
    <x v="0"/>
    <x v="5"/>
    <s v="Miraval Rose 2014"/>
    <s v="Small Crate"/>
    <s v="Ararat"/>
    <x v="627"/>
    <d v="2013-08-29T00:00:00"/>
    <n v="16"/>
    <n v="0.08"/>
    <n v="218.75"/>
    <n v="69.64"/>
    <n v="3500"/>
  </r>
  <r>
    <n v="8767"/>
    <n v="91581"/>
    <s v="Robin Burke"/>
    <s v="Air Cargo"/>
    <x v="1"/>
    <x v="3"/>
    <s v="Not Specified"/>
    <s v="Chardonnay"/>
    <x v="0"/>
    <x v="5"/>
    <s v="Rombauer Chardonnay 2014"/>
    <s v="Extra Large Crate"/>
    <s v="Orange"/>
    <x v="91"/>
    <d v="2010-03-23T00:00:00"/>
    <n v="8"/>
    <n v="0.01"/>
    <n v="145.44999999999999"/>
    <n v="17.850000000000001"/>
    <n v="1163.5999999999999"/>
  </r>
  <r>
    <n v="8768"/>
    <n v="88293"/>
    <s v="Jerry Hanson"/>
    <s v="Express Road Cargo"/>
    <x v="2"/>
    <x v="1"/>
    <s v="Not Specified"/>
    <s v="Cremant"/>
    <x v="0"/>
    <x v="5"/>
    <s v="Sutter Home White Zinfandel"/>
    <s v="Large Crate"/>
    <s v="Devonport"/>
    <x v="766"/>
    <d v="2013-11-11T00:00:00"/>
    <n v="5"/>
    <n v="0.06"/>
    <n v="51.75"/>
    <n v="19.989999999999998"/>
    <n v="258.75"/>
  </r>
  <r>
    <n v="8769"/>
    <n v="88293"/>
    <s v="Jerry Hanson"/>
    <s v="Road Cargo"/>
    <x v="1"/>
    <x v="1"/>
    <s v="Not Specified"/>
    <s v="Sauvignon Blanc"/>
    <x v="0"/>
    <x v="5"/>
    <s v="Dog Point Vineyard Sauvignon Blanc 2014"/>
    <s v="Large Crate"/>
    <s v="Launceston"/>
    <x v="766"/>
    <d v="2013-11-12T00:00:00"/>
    <n v="1"/>
    <n v="0.1"/>
    <n v="65.989999999999995"/>
    <n v="3.99"/>
    <n v="65.989999999999995"/>
  </r>
  <r>
    <n v="8770"/>
    <n v="90638"/>
    <s v="Randy Riley"/>
    <s v="Air Cargo"/>
    <x v="2"/>
    <x v="1"/>
    <s v="Critical"/>
    <s v="Grenache Rose"/>
    <x v="0"/>
    <x v="5"/>
    <s v="Orin Swift Cellars Fragile Rose 2014"/>
    <s v="Extra Large Crate"/>
    <s v="Hamilton"/>
    <x v="852"/>
    <d v="2013-03-11T00:00:00"/>
    <n v="7"/>
    <n v="0.08"/>
    <n v="160.97999999999999"/>
    <n v="30"/>
    <n v="1126.8599999999999"/>
  </r>
  <r>
    <n v="8771"/>
    <n v="86774"/>
    <s v="Louis Nelson"/>
    <s v="Air Cargo"/>
    <x v="2"/>
    <x v="0"/>
    <s v="Not Specified"/>
    <s v="Cremant"/>
    <x v="0"/>
    <x v="5"/>
    <s v="Sutter Home White Zinfandel"/>
    <s v="Extra Large Crate"/>
    <s v="Logan City"/>
    <x v="1200"/>
    <d v="2012-02-16T00:00:00"/>
    <n v="2"/>
    <n v="0"/>
    <n v="122.99"/>
    <n v="70.2"/>
    <n v="245.98"/>
  </r>
  <r>
    <n v="8772"/>
    <n v="86774"/>
    <s v="Louis Nelson"/>
    <s v="Express Road Cargo"/>
    <x v="1"/>
    <x v="0"/>
    <s v="Not Specified"/>
    <s v="Reisling"/>
    <x v="0"/>
    <x v="5"/>
    <s v="Hewitson LuLu Sauvignon Blanc 2014"/>
    <s v="Loose Wrap"/>
    <s v="Mackay"/>
    <x v="1200"/>
    <d v="2012-02-16T00:00:00"/>
    <n v="13"/>
    <n v="0.03"/>
    <n v="20.99"/>
    <n v="4.8099999999999996"/>
    <n v="272.87"/>
  </r>
  <r>
    <n v="8773"/>
    <n v="89615"/>
    <s v="Randy Boyd"/>
    <s v="Air Cargo"/>
    <x v="2"/>
    <x v="3"/>
    <s v="Critical"/>
    <s v="Grenache Rose"/>
    <x v="0"/>
    <x v="5"/>
    <s v="Barnard Griffin Rose of Sangiovese 2014"/>
    <s v="Extra Large Crate"/>
    <s v="Goulburn"/>
    <x v="667"/>
    <d v="2012-09-12T00:00:00"/>
    <n v="1"/>
    <n v="0.03"/>
    <n v="100.98"/>
    <n v="45"/>
    <n v="100.98"/>
  </r>
  <r>
    <n v="8774"/>
    <n v="90171"/>
    <s v="Wayne Wright"/>
    <s v="Express Road Cargo"/>
    <x v="2"/>
    <x v="0"/>
    <s v="Low"/>
    <s v="Sangiovese Rose"/>
    <x v="0"/>
    <x v="5"/>
    <s v="Pietradolce Etna Rosato 2014"/>
    <s v="Full Container"/>
    <s v="Mount Isa"/>
    <x v="519"/>
    <d v="2013-07-28T00:00:00"/>
    <n v="14"/>
    <n v="0.08"/>
    <n v="70.709999999999994"/>
    <n v="37.58"/>
    <n v="989.93999999999994"/>
  </r>
  <r>
    <n v="8775"/>
    <n v="89771"/>
    <s v="Dorothy Ramirez"/>
    <s v="Road Cargo"/>
    <x v="2"/>
    <x v="1"/>
    <s v="High"/>
    <s v="Grenache Rose"/>
    <x v="0"/>
    <x v="5"/>
    <s v="La Playa Estate Cabernet Sauvignon Rose 2015"/>
    <s v="Mini Crate"/>
    <s v="Canberra"/>
    <x v="1121"/>
    <d v="2012-01-14T00:00:00"/>
    <n v="8"/>
    <n v="0.04"/>
    <n v="105.29"/>
    <n v="10.119999999999999"/>
    <n v="842.32"/>
  </r>
  <r>
    <n v="8776"/>
    <n v="86677"/>
    <s v="Matthew Rose"/>
    <s v="Express Road Cargo"/>
    <x v="0"/>
    <x v="0"/>
    <s v="Medium"/>
    <s v="Malbec"/>
    <x v="0"/>
    <x v="5"/>
    <s v="Sutter Home White Zinfandel"/>
    <s v="Large Crate"/>
    <s v="Maryborough"/>
    <x v="573"/>
    <d v="2013-08-17T00:00:00"/>
    <n v="6"/>
    <n v="0.04"/>
    <n v="4.9800000000000004"/>
    <n v="4.8600000000000003"/>
    <n v="29.880000000000003"/>
  </r>
  <r>
    <n v="8777"/>
    <n v="88808"/>
    <s v="Raymond Bishop"/>
    <s v="Air Cargo"/>
    <x v="2"/>
    <x v="1"/>
    <s v="Low"/>
    <s v="Champagne"/>
    <x v="0"/>
    <x v="5"/>
    <s v="Domaine Lafage Miraflors Rose 2013"/>
    <s v="Small Crate"/>
    <s v="Canberra"/>
    <x v="80"/>
    <d v="2012-07-25T00:00:00"/>
    <n v="10"/>
    <n v="0.1"/>
    <n v="150.97999999999999"/>
    <n v="66.27"/>
    <n v="1509.8"/>
  </r>
  <r>
    <n v="8778"/>
    <n v="90908"/>
    <s v="Nicholas Duncan"/>
    <s v="Express Road Cargo"/>
    <x v="0"/>
    <x v="1"/>
    <s v="Not Specified"/>
    <s v="Sangiovese"/>
    <x v="0"/>
    <x v="5"/>
    <s v="Roederer Estate Brut"/>
    <s v="Large Crate"/>
    <s v="Canberra"/>
    <x v="785"/>
    <d v="2010-07-20T00:00:00"/>
    <n v="9"/>
    <n v="0.02"/>
    <n v="7.1"/>
    <n v="6.05"/>
    <n v="63.9"/>
  </r>
  <r>
    <n v="8779"/>
    <n v="88714"/>
    <s v="Andrew Mills"/>
    <s v="Express Road Cargo"/>
    <x v="0"/>
    <x v="3"/>
    <s v="Not Specified"/>
    <s v="Zinfandel"/>
    <x v="0"/>
    <x v="5"/>
    <s v="Moet &amp; Chandon Imperial"/>
    <s v="Large Crate"/>
    <s v="Campbeltown"/>
    <x v="785"/>
    <d v="2010-07-23T00:00:00"/>
    <n v="6"/>
    <n v="0.05"/>
    <n v="6.28"/>
    <n v="5.36"/>
    <n v="37.68"/>
  </r>
  <r>
    <n v="8780"/>
    <n v="88714"/>
    <s v="Andrew Mills"/>
    <s v="Express Road Cargo"/>
    <x v="0"/>
    <x v="3"/>
    <s v="Not Specified"/>
    <s v="Shiraz"/>
    <x v="0"/>
    <x v="5"/>
    <s v="Pietradolce Etna Rosato 2014"/>
    <s v="Large Crate"/>
    <s v="Tamworth"/>
    <x v="785"/>
    <d v="2010-07-21T00:00:00"/>
    <n v="14"/>
    <n v="0.04"/>
    <n v="3.08"/>
    <n v="0.99"/>
    <n v="43.120000000000005"/>
  </r>
  <r>
    <n v="8781"/>
    <n v="91527"/>
    <s v="Virginia Romero"/>
    <s v="Air Cargo"/>
    <x v="1"/>
    <x v="1"/>
    <s v="Low"/>
    <s v="Pinot Gris"/>
    <x v="0"/>
    <x v="5"/>
    <s v="Villa Maria Private Bin Sauvignon Blanc 2015"/>
    <s v="Extra Large Crate"/>
    <s v="Canberra"/>
    <x v="368"/>
    <d v="2012-11-26T00:00:00"/>
    <n v="41"/>
    <n v="0"/>
    <n v="306.14"/>
    <n v="26.53"/>
    <n v="12551.74"/>
  </r>
  <r>
    <n v="8782"/>
    <n v="90384"/>
    <s v="Jonathan Vasquez"/>
    <s v="Express Road Cargo"/>
    <x v="0"/>
    <x v="3"/>
    <s v="Medium"/>
    <s v="Pinot Noir"/>
    <x v="0"/>
    <x v="5"/>
    <s v="Belle Glos Oeil de Perdrix Pinot Noir Blanc 2014"/>
    <s v="Large Crate"/>
    <s v="Goulburn"/>
    <x v="1045"/>
    <d v="2013-02-17T00:00:00"/>
    <n v="7"/>
    <n v="0"/>
    <n v="7.1"/>
    <n v="6.05"/>
    <n v="49.699999999999996"/>
  </r>
  <r>
    <n v="8783"/>
    <n v="90378"/>
    <s v="Jonathan Vasquez"/>
    <s v="Road Cargo"/>
    <x v="1"/>
    <x v="3"/>
    <s v="Medium"/>
    <s v="Sauvignon Blanc"/>
    <x v="0"/>
    <x v="5"/>
    <s v="Hewitson LuLu Sauvignon Blanc 2014"/>
    <s v="Standard Size Crate"/>
    <s v="Orange"/>
    <x v="313"/>
    <d v="2010-02-18T00:00:00"/>
    <n v="10"/>
    <n v="0.01"/>
    <n v="4.9800000000000004"/>
    <n v="4.62"/>
    <n v="49.800000000000004"/>
  </r>
  <r>
    <n v="8784"/>
    <n v="90384"/>
    <s v="John Sanchez"/>
    <s v="Express Road Cargo"/>
    <x v="0"/>
    <x v="3"/>
    <s v="Medium"/>
    <s v="Merlot"/>
    <x v="0"/>
    <x v="5"/>
    <s v="Laurent-Perrier Brut Millesime 2006"/>
    <s v="Large Crate"/>
    <s v="Lithgow"/>
    <x v="1045"/>
    <d v="2013-02-16T00:00:00"/>
    <n v="6"/>
    <n v="0.06"/>
    <n v="5.68"/>
    <n v="1.39"/>
    <n v="34.08"/>
  </r>
  <r>
    <n v="8785"/>
    <n v="88085"/>
    <s v="John Harvey"/>
    <s v="Express Road Cargo"/>
    <x v="2"/>
    <x v="2"/>
    <s v="Critical"/>
    <s v="Cremant"/>
    <x v="0"/>
    <x v="5"/>
    <s v="Chateau de Campuget Costieres de Nimes Tradition Rose 2015"/>
    <s v="Full Container"/>
    <s v="Rockingham"/>
    <x v="602"/>
    <d v="2010-11-28T00:00:00"/>
    <n v="43"/>
    <n v="0"/>
    <n v="7.59"/>
    <n v="4"/>
    <n v="326.37"/>
  </r>
  <r>
    <n v="8786"/>
    <n v="88091"/>
    <s v="John Harvey"/>
    <s v="Express Road Cargo"/>
    <x v="0"/>
    <x v="2"/>
    <s v="Critical"/>
    <s v="Zinfandel"/>
    <x v="0"/>
    <x v="5"/>
    <s v="Miraval Rose (1.5 Liter Magnum) 2014"/>
    <s v="Large Crate"/>
    <s v="Geraldton"/>
    <x v="921"/>
    <d v="2013-11-25T00:00:00"/>
    <n v="28"/>
    <n v="0.09"/>
    <n v="5.98"/>
    <n v="4.6900000000000004"/>
    <n v="167.44"/>
  </r>
  <r>
    <n v="8787"/>
    <n v="90882"/>
    <s v="Benjamin Brown"/>
    <s v="Road Cargo"/>
    <x v="0"/>
    <x v="3"/>
    <s v="Not Specified"/>
    <s v="Pinot Noir"/>
    <x v="0"/>
    <x v="5"/>
    <s v="Moet &amp; Chandon Imperial"/>
    <s v="Large Crate"/>
    <s v="Campbeltown"/>
    <x v="316"/>
    <d v="2011-02-04T00:00:00"/>
    <n v="10"/>
    <n v="0.01"/>
    <n v="3.08"/>
    <n v="0.99"/>
    <n v="30.8"/>
  </r>
  <r>
    <n v="8788"/>
    <n v="90882"/>
    <s v="Benjamin Brown"/>
    <s v="Express Road Cargo"/>
    <x v="0"/>
    <x v="3"/>
    <s v="Not Specified"/>
    <s v="Sangiovese"/>
    <x v="0"/>
    <x v="5"/>
    <s v="JCB N¬∞21 Brut Cremant de Bourgogne"/>
    <s v="Large Crate"/>
    <s v="Cessnock"/>
    <x v="316"/>
    <d v="2011-02-03T00:00:00"/>
    <n v="5"/>
    <n v="0.03"/>
    <n v="5.98"/>
    <n v="7.5"/>
    <n v="29.900000000000002"/>
  </r>
  <r>
    <n v="8789"/>
    <n v="90218"/>
    <s v="Earl Wilson"/>
    <s v="Express Road Cargo"/>
    <x v="0"/>
    <x v="1"/>
    <s v="Critical"/>
    <s v="Cabernet Sauvignon"/>
    <x v="0"/>
    <x v="5"/>
    <s v="Locations by Dave Phinney F Rose"/>
    <s v="Large Crate"/>
    <s v="Launceston"/>
    <x v="1405"/>
    <d v="2010-11-28T00:00:00"/>
    <n v="42"/>
    <n v="0.02"/>
    <n v="5.58"/>
    <n v="2.99"/>
    <n v="234.36"/>
  </r>
  <r>
    <n v="8790"/>
    <n v="90229"/>
    <s v="Earl Wilson"/>
    <s v="Express Road Cargo"/>
    <x v="0"/>
    <x v="1"/>
    <s v="Critical"/>
    <s v="Cabernet Sauvignon"/>
    <x v="0"/>
    <x v="5"/>
    <s v="Laurent-Perrier Brut Millesime 2006"/>
    <s v="Full Container"/>
    <s v="Hobart"/>
    <x v="833"/>
    <d v="2013-11-27T00:00:00"/>
    <n v="14"/>
    <n v="0.06"/>
    <n v="7.98"/>
    <n v="1.25"/>
    <n v="111.72"/>
  </r>
  <r>
    <n v="8791"/>
    <n v="90218"/>
    <s v="Earl Wilson"/>
    <s v="Express Road Cargo"/>
    <x v="0"/>
    <x v="1"/>
    <s v="Critical"/>
    <s v="Merlot"/>
    <x v="0"/>
    <x v="5"/>
    <s v="Bertani Bertarose 2014"/>
    <s v="Large Crate"/>
    <s v="Launceston"/>
    <x v="1405"/>
    <d v="2010-11-27T00:00:00"/>
    <n v="36"/>
    <n v="0.02"/>
    <n v="54.1"/>
    <n v="19.989999999999998"/>
    <n v="1947.6000000000001"/>
  </r>
  <r>
    <n v="8792"/>
    <n v="87298"/>
    <s v="Jimmy Graham"/>
    <s v="Express Road Cargo"/>
    <x v="0"/>
    <x v="0"/>
    <s v="High"/>
    <s v="Zinfandel"/>
    <x v="0"/>
    <x v="5"/>
    <s v="Domaine Lafage Miraflors Rose 2013"/>
    <s v="Large Crate"/>
    <s v="Maryborough"/>
    <x v="954"/>
    <d v="2010-05-24T00:00:00"/>
    <n v="16"/>
    <n v="0.03"/>
    <n v="42.8"/>
    <n v="2.99"/>
    <n v="684.8"/>
  </r>
  <r>
    <n v="8793"/>
    <n v="86047"/>
    <s v="Stephen Carter"/>
    <s v="Express Road Cargo"/>
    <x v="0"/>
    <x v="1"/>
    <s v="Low"/>
    <s v="Shiraz"/>
    <x v="0"/>
    <x v="5"/>
    <s v="Locations by Dave Phinney F Rose"/>
    <s v="Large Crate"/>
    <s v="Port Lincoln"/>
    <x v="1164"/>
    <d v="2013-05-26T00:00:00"/>
    <n v="1"/>
    <n v="0.03"/>
    <n v="13.43"/>
    <n v="5.5"/>
    <n v="13.43"/>
  </r>
  <r>
    <n v="8794"/>
    <n v="86047"/>
    <s v="Larry Allen"/>
    <s v="Express Road Cargo"/>
    <x v="0"/>
    <x v="2"/>
    <s v="Low"/>
    <s v="Shiraz"/>
    <x v="0"/>
    <x v="5"/>
    <s v="Chateau d'Esclans Whispering Angel Rose 2014"/>
    <s v="Large Crate"/>
    <s v="Bunbury"/>
    <x v="1164"/>
    <d v="2013-05-23T00:00:00"/>
    <n v="1"/>
    <n v="7.0000000000000007E-2"/>
    <n v="172.99"/>
    <n v="19.989999999999998"/>
    <n v="172.99"/>
  </r>
  <r>
    <n v="8795"/>
    <n v="87028"/>
    <s v="Ernest Gutierrez"/>
    <s v="Express Road Cargo"/>
    <x v="1"/>
    <x v="0"/>
    <s v="Medium"/>
    <s v="Sauvignon Blanc"/>
    <x v="0"/>
    <x v="5"/>
    <s v="Mercer Canyons Chardonnay 2013"/>
    <s v="Large Crate"/>
    <s v="Townsville"/>
    <x v="1265"/>
    <d v="2013-01-28T00:00:00"/>
    <n v="3"/>
    <n v="0.09"/>
    <n v="39.979999999999997"/>
    <n v="7.12"/>
    <n v="119.94"/>
  </r>
  <r>
    <n v="8796"/>
    <n v="87028"/>
    <s v="Ernest Gutierrez"/>
    <s v="Air Cargo"/>
    <x v="2"/>
    <x v="0"/>
    <s v="Medium"/>
    <s v="Sangiovese Rose"/>
    <x v="0"/>
    <x v="5"/>
    <s v="Barnard Griffin Rose of Sangiovese 2014"/>
    <s v="Small Crate"/>
    <s v="Gladstone"/>
    <x v="1265"/>
    <d v="2013-01-28T00:00:00"/>
    <n v="7"/>
    <n v="0.06"/>
    <n v="376.13"/>
    <n v="85.63"/>
    <n v="2632.91"/>
  </r>
  <r>
    <n v="8797"/>
    <n v="88797"/>
    <s v="Randy Hansen"/>
    <s v="Road Cargo"/>
    <x v="0"/>
    <x v="1"/>
    <s v="Not Specified"/>
    <s v="Zinfandel"/>
    <x v="0"/>
    <x v="5"/>
    <s v="Sutter Home White Zinfandel"/>
    <s v="Large Crate"/>
    <s v="Mount Gambier"/>
    <x v="731"/>
    <d v="2013-07-03T00:00:00"/>
    <n v="15"/>
    <n v="0.08"/>
    <n v="19.98"/>
    <n v="5.97"/>
    <n v="299.7"/>
  </r>
  <r>
    <n v="8798"/>
    <n v="88797"/>
    <s v="Keith Burke"/>
    <s v="Road Cargo"/>
    <x v="0"/>
    <x v="2"/>
    <s v="Not Specified"/>
    <s v="Cabernet Sauvignon"/>
    <x v="0"/>
    <x v="5"/>
    <s v="Barnard Griffin Rose of Sangiovese 2014"/>
    <s v="Mini Crate"/>
    <s v="Perth"/>
    <x v="731"/>
    <d v="2013-07-03T00:00:00"/>
    <n v="6"/>
    <n v="0.05"/>
    <n v="95.99"/>
    <n v="35"/>
    <n v="575.93999999999994"/>
  </r>
  <r>
    <n v="8799"/>
    <n v="90941"/>
    <s v="Jose Campbell"/>
    <s v="Express Road Cargo"/>
    <x v="1"/>
    <x v="1"/>
    <s v="Not Specified"/>
    <s v="Sauvignon Blanc"/>
    <x v="0"/>
    <x v="5"/>
    <s v="Lincourt Courtney's Chardonnay 2012"/>
    <s v="Large Crate"/>
    <s v="Canberra"/>
    <x v="340"/>
    <d v="2013-04-30T00:00:00"/>
    <n v="7"/>
    <n v="0.03"/>
    <n v="100.98"/>
    <n v="7.18"/>
    <n v="706.86"/>
  </r>
  <r>
    <n v="8800"/>
    <n v="91152"/>
    <s v="Betty Lane"/>
    <s v="Express Road Cargo"/>
    <x v="0"/>
    <x v="1"/>
    <s v="Low"/>
    <s v="Malbec"/>
    <x v="0"/>
    <x v="5"/>
    <s v="Simonnet-Febvre Cremant de Bourgogne Blanc"/>
    <s v="Full Container"/>
    <s v="Burnie"/>
    <x v="393"/>
    <d v="2013-10-02T00:00:00"/>
    <n v="21"/>
    <n v="0.05"/>
    <n v="1.82"/>
    <n v="1"/>
    <n v="38.22"/>
  </r>
  <r>
    <n v="8801"/>
    <n v="86619"/>
    <s v="Samuel Burns"/>
    <s v="Express Road Cargo"/>
    <x v="0"/>
    <x v="0"/>
    <s v="Medium"/>
    <s v="Merlot"/>
    <x v="0"/>
    <x v="5"/>
    <s v="Chateau de Campuget Costieres de Nimes Tradition Rose 2015"/>
    <s v="Large Crate"/>
    <s v="Darwin"/>
    <x v="48"/>
    <d v="2013-10-07T00:00:00"/>
    <n v="19"/>
    <n v="0.08"/>
    <n v="64.98"/>
    <n v="6.88"/>
    <n v="1234.6200000000001"/>
  </r>
  <r>
    <n v="8802"/>
    <n v="87313"/>
    <s v="Patricia Sanchez"/>
    <s v="Road Cargo"/>
    <x v="0"/>
    <x v="1"/>
    <s v="Low"/>
    <s v="Sangiovese"/>
    <x v="0"/>
    <x v="5"/>
    <s v="Sutter Home Pink Moscato"/>
    <s v="Large Crate"/>
    <s v="Launceston"/>
    <x v="188"/>
    <d v="2013-04-16T00:00:00"/>
    <n v="4"/>
    <n v="0.08"/>
    <n v="6.48"/>
    <n v="7.37"/>
    <n v="25.92"/>
  </r>
  <r>
    <n v="8803"/>
    <n v="86364"/>
    <s v="Christina Dixon"/>
    <s v="Express Road Cargo"/>
    <x v="0"/>
    <x v="3"/>
    <s v="Low"/>
    <s v="Pinot Noir"/>
    <x v="0"/>
    <x v="5"/>
    <s v="Pierre Sparr Cremant d'Alsace Reserve Brut Rose"/>
    <s v="Large Crate"/>
    <s v="Lithgow"/>
    <x v="1327"/>
    <d v="2013-07-06T00:00:00"/>
    <n v="7"/>
    <n v="0.04"/>
    <n v="23.99"/>
    <n v="6.71"/>
    <n v="167.92999999999998"/>
  </r>
  <r>
    <n v="8804"/>
    <n v="86364"/>
    <s v="Teresa Meyer"/>
    <s v="Express Road Cargo"/>
    <x v="0"/>
    <x v="3"/>
    <s v="Low"/>
    <s v="Pinot Noir"/>
    <x v="0"/>
    <x v="5"/>
    <s v="Pietradolce Etna Rosato 2014"/>
    <s v="Large Crate"/>
    <s v="Cessnock"/>
    <x v="1327"/>
    <d v="2013-07-08T00:00:00"/>
    <n v="5"/>
    <n v="0.09"/>
    <n v="55.98"/>
    <n v="4.8600000000000003"/>
    <n v="279.89999999999998"/>
  </r>
  <r>
    <n v="8805"/>
    <n v="86357"/>
    <s v="Teresa Meyer"/>
    <s v="Express Road Cargo"/>
    <x v="0"/>
    <x v="3"/>
    <s v="Low"/>
    <s v="Shiraz"/>
    <x v="0"/>
    <x v="5"/>
    <s v="La Playa Estate Cabernet Sauvignon Rose 2015"/>
    <s v="Large Crate"/>
    <s v="Newcastle"/>
    <x v="617"/>
    <d v="2010-07-11T00:00:00"/>
    <n v="3"/>
    <n v="0.05"/>
    <n v="161.55000000000001"/>
    <n v="19.989999999999998"/>
    <n v="484.65000000000003"/>
  </r>
  <r>
    <n v="8806"/>
    <n v="86364"/>
    <s v="Teresa Meyer"/>
    <s v="Express Road Cargo"/>
    <x v="2"/>
    <x v="3"/>
    <s v="Low"/>
    <s v="Sangiovese Rose"/>
    <x v="0"/>
    <x v="5"/>
    <s v="Chateau D'Aqueria Tavel Rose 2013"/>
    <s v="Mini Crate"/>
    <s v="Lithgow"/>
    <x v="1327"/>
    <d v="2013-07-06T00:00:00"/>
    <n v="5"/>
    <n v="7.0000000000000007E-2"/>
    <n v="290.98"/>
    <n v="69"/>
    <n v="1454.9"/>
  </r>
  <r>
    <n v="8807"/>
    <n v="87445"/>
    <s v="Arthur Elliott"/>
    <s v="Air Cargo"/>
    <x v="2"/>
    <x v="1"/>
    <s v="Critical"/>
    <s v="Sangiovese Rose"/>
    <x v="0"/>
    <x v="5"/>
    <s v="Domaine Lafage Miraflors Rose 2013"/>
    <s v="Small Crate"/>
    <s v="Port Adelaide"/>
    <x v="291"/>
    <d v="2011-04-07T00:00:00"/>
    <n v="3"/>
    <n v="0.1"/>
    <n v="150.97999999999999"/>
    <n v="16.010000000000002"/>
    <n v="452.93999999999994"/>
  </r>
  <r>
    <n v="8808"/>
    <n v="87807"/>
    <s v="Donald Garcia"/>
    <s v="Express Road Cargo"/>
    <x v="0"/>
    <x v="2"/>
    <s v="Critical"/>
    <s v="Shiraz"/>
    <x v="0"/>
    <x v="5"/>
    <s v="Orin Swift Cellars Fragile Rose 2014"/>
    <s v="Large Crate"/>
    <s v="Mandurah"/>
    <x v="1085"/>
    <d v="2012-10-01T00:00:00"/>
    <n v="8"/>
    <n v="0.1"/>
    <n v="6.48"/>
    <n v="9.68"/>
    <n v="51.84"/>
  </r>
  <r>
    <n v="8809"/>
    <n v="87807"/>
    <s v="Donald Garcia"/>
    <s v="Express Road Cargo"/>
    <x v="1"/>
    <x v="2"/>
    <s v="Critical"/>
    <s v="Sauvignon Blanc"/>
    <x v="0"/>
    <x v="3"/>
    <s v="Cloudy Bay Sauvignon Blanc 2015"/>
    <s v="Standard Size Crate"/>
    <s v="Busseltol"/>
    <x v="1085"/>
    <d v="2012-10-03T00:00:00"/>
    <n v="10"/>
    <n v="0.06"/>
    <n v="85.99"/>
    <n v="1.25"/>
    <n v="859.9"/>
  </r>
  <r>
    <n v="8810"/>
    <n v="86744"/>
    <s v="Jason Duncan"/>
    <s v="Express Road Cargo"/>
    <x v="1"/>
    <x v="1"/>
    <s v="Not Specified"/>
    <s v="Sauvignon Blanc"/>
    <x v="0"/>
    <x v="3"/>
    <s v="Dog Point Vineyard Sauvignon Blanc 2014"/>
    <s v="Loose Wrap"/>
    <s v="Launceston"/>
    <x v="321"/>
    <d v="2012-12-19T00:00:00"/>
    <n v="16"/>
    <n v="0.1"/>
    <n v="96.45"/>
    <n v="13.99"/>
    <n v="1543.2"/>
  </r>
  <r>
    <n v="8811"/>
    <n v="86744"/>
    <s v="Jason Duncan"/>
    <s v="Air Cargo"/>
    <x v="2"/>
    <x v="1"/>
    <s v="Not Specified"/>
    <s v="Champagne"/>
    <x v="0"/>
    <x v="3"/>
    <s v="Belle Glos Oeil de Perdrix Pinot Noir Blanc 2014"/>
    <s v="Extra Large Crate"/>
    <s v="Hobart"/>
    <x v="321"/>
    <d v="2012-12-21T00:00:00"/>
    <n v="13"/>
    <n v="0.03"/>
    <n v="159.31"/>
    <n v="60"/>
    <n v="2071.0300000000002"/>
  </r>
  <r>
    <n v="8812"/>
    <n v="90382"/>
    <s v="Jonathan Vasquez"/>
    <s v="Express Road Cargo"/>
    <x v="0"/>
    <x v="3"/>
    <s v="Low"/>
    <s v="Shiraz"/>
    <x v="0"/>
    <x v="3"/>
    <s v="Dopff &amp; Irion Cremant Rose Brut"/>
    <s v="Large Crate"/>
    <s v="Broken Hill"/>
    <x v="521"/>
    <d v="2012-11-30T00:00:00"/>
    <n v="20"/>
    <n v="7.0000000000000007E-2"/>
    <n v="6.68"/>
    <n v="5.2"/>
    <n v="133.6"/>
  </r>
  <r>
    <n v="8813"/>
    <n v="88840"/>
    <s v="Tina Hicks"/>
    <s v="Express Road Cargo"/>
    <x v="0"/>
    <x v="1"/>
    <s v="Medium"/>
    <s v="Shiraz"/>
    <x v="0"/>
    <x v="3"/>
    <s v="La Playa Estate Cabernet Sauvignon Rose 2015"/>
    <s v="Large Crate"/>
    <s v="Benalla"/>
    <x v="705"/>
    <d v="2010-10-29T00:00:00"/>
    <n v="18"/>
    <n v="0.02"/>
    <n v="28.53"/>
    <n v="1.49"/>
    <n v="513.54"/>
  </r>
  <r>
    <n v="8814"/>
    <n v="87283"/>
    <s v="Kathy Graham"/>
    <s v="Express Road Cargo"/>
    <x v="0"/>
    <x v="2"/>
    <s v="Low"/>
    <s v="Zinfandel"/>
    <x v="0"/>
    <x v="3"/>
    <s v="JCB N¬∞21 Brut Cremant de Bourgogne"/>
    <s v="Large Crate"/>
    <s v="Geraldton"/>
    <x v="17"/>
    <d v="2013-10-19T00:00:00"/>
    <n v="5"/>
    <n v="0.09"/>
    <n v="5.68"/>
    <n v="1.39"/>
    <n v="28.4"/>
  </r>
  <r>
    <n v="8815"/>
    <n v="89509"/>
    <s v="Frank Wheeler"/>
    <s v="Express Road Cargo"/>
    <x v="0"/>
    <x v="3"/>
    <s v="Low"/>
    <s v="Sangiovese"/>
    <x v="0"/>
    <x v="3"/>
    <s v="Belle Glos Oeil de Perdrix Pinot Noir Blanc 2014"/>
    <s v="Large Crate"/>
    <s v="Tamworth"/>
    <x v="1406"/>
    <d v="2011-10-12T00:00:00"/>
    <n v="3"/>
    <n v="0.1"/>
    <n v="15.7"/>
    <n v="11.25"/>
    <n v="47.099999999999994"/>
  </r>
  <r>
    <n v="8816"/>
    <n v="89509"/>
    <s v="Ernest Simmons"/>
    <s v="Express Road Cargo"/>
    <x v="0"/>
    <x v="0"/>
    <s v="Low"/>
    <s v="Merlot"/>
    <x v="0"/>
    <x v="3"/>
    <s v="Chateau d'Esclans Whispering Angel Rose 2014"/>
    <s v="Large Crate"/>
    <s v="Palmerston"/>
    <x v="1406"/>
    <d v="2011-10-12T00:00:00"/>
    <n v="5"/>
    <n v="0.02"/>
    <n v="10.98"/>
    <n v="3.99"/>
    <n v="54.900000000000006"/>
  </r>
  <r>
    <n v="8817"/>
    <n v="90349"/>
    <s v="Billy Ramos"/>
    <s v="Express Road Cargo"/>
    <x v="0"/>
    <x v="1"/>
    <s v="High"/>
    <s v="Cabernet Sauvignon"/>
    <x v="0"/>
    <x v="3"/>
    <s v="Louis Roederer Cristal Brut with Gift Box 2007"/>
    <s v="Loose Wrap"/>
    <s v="Geelong"/>
    <x v="984"/>
    <d v="2013-07-21T00:00:00"/>
    <n v="1"/>
    <n v="0.01"/>
    <n v="14.42"/>
    <n v="6.75"/>
    <n v="14.42"/>
  </r>
  <r>
    <n v="8818"/>
    <n v="90341"/>
    <s v="Billy Ramos"/>
    <s v="Express Road Cargo"/>
    <x v="0"/>
    <x v="1"/>
    <s v="High"/>
    <s v="Merlot"/>
    <x v="0"/>
    <x v="3"/>
    <s v="Sutter Home White Zinfandel"/>
    <s v="Large Crate"/>
    <s v="Ballarat"/>
    <x v="1098"/>
    <d v="2011-07-22T00:00:00"/>
    <n v="13"/>
    <n v="0.08"/>
    <n v="122.99"/>
    <n v="19.989999999999998"/>
    <n v="1598.87"/>
  </r>
  <r>
    <n v="8819"/>
    <n v="90222"/>
    <s v="Earl Wilson"/>
    <s v="Express Road Cargo"/>
    <x v="1"/>
    <x v="1"/>
    <s v="High"/>
    <s v="Sauvignon Blanc"/>
    <x v="0"/>
    <x v="3"/>
    <s v="The White Knight Sauvignon Blanc 2014"/>
    <s v="Large Crate"/>
    <s v="Hobart"/>
    <x v="204"/>
    <d v="2011-12-28T00:00:00"/>
    <n v="11"/>
    <n v="7.0000000000000007E-2"/>
    <n v="115.99"/>
    <n v="5.92"/>
    <n v="1275.8899999999999"/>
  </r>
  <r>
    <n v="8820"/>
    <n v="86712"/>
    <s v="Henry Williams"/>
    <s v="Express Road Cargo"/>
    <x v="0"/>
    <x v="1"/>
    <s v="Medium"/>
    <s v="Shiraz"/>
    <x v="0"/>
    <x v="3"/>
    <s v="Chateau d'Esclans Whispering Angel Rose 2014"/>
    <s v="Standard Size Crate"/>
    <s v="Adelaide"/>
    <x v="1169"/>
    <d v="2011-07-30T00:00:00"/>
    <n v="12"/>
    <n v="0.08"/>
    <n v="22.99"/>
    <n v="8.99"/>
    <n v="275.88"/>
  </r>
  <r>
    <n v="8821"/>
    <n v="86712"/>
    <s v="Gary Nichols"/>
    <s v="Air Cargo"/>
    <x v="2"/>
    <x v="1"/>
    <s v="Medium"/>
    <s v="Sangiovese Rose"/>
    <x v="0"/>
    <x v="3"/>
    <s v="Sutter Home Pink Moscato"/>
    <s v="Small Crate"/>
    <s v="Mount Barker"/>
    <x v="1169"/>
    <d v="2011-07-31T00:00:00"/>
    <n v="6"/>
    <n v="0.1"/>
    <n v="44.43"/>
    <n v="46.59"/>
    <n v="266.58"/>
  </r>
  <r>
    <n v="8822"/>
    <n v="90592"/>
    <s v="Cheryl George"/>
    <s v="Express Road Cargo"/>
    <x v="2"/>
    <x v="2"/>
    <s v="Medium"/>
    <s v="Champagne"/>
    <x v="0"/>
    <x v="3"/>
    <s v="Domaine Lafage Miraflors Rose 2013"/>
    <s v="Standard Size Crate"/>
    <s v="Perth"/>
    <x v="504"/>
    <d v="2012-12-01T00:00:00"/>
    <n v="11"/>
    <n v="0.08"/>
    <n v="18.7"/>
    <n v="8.99"/>
    <n v="205.7"/>
  </r>
  <r>
    <n v="8823"/>
    <n v="90592"/>
    <s v="Cheryl George"/>
    <s v="Express Road Cargo"/>
    <x v="0"/>
    <x v="2"/>
    <s v="Medium"/>
    <s v="Sangiovese"/>
    <x v="0"/>
    <x v="3"/>
    <s v="Louis Roederer Cristal Brut 2006"/>
    <s v="Full Container"/>
    <s v="Geraldton"/>
    <x v="504"/>
    <d v="2012-12-01T00:00:00"/>
    <n v="21"/>
    <n v="0.05"/>
    <n v="1.68"/>
    <n v="1.57"/>
    <n v="35.28"/>
  </r>
  <r>
    <n v="8824"/>
    <n v="86991"/>
    <s v="Julia Wood"/>
    <s v="Air Cargo"/>
    <x v="2"/>
    <x v="1"/>
    <s v="Medium"/>
    <s v="Grenache Rose"/>
    <x v="0"/>
    <x v="3"/>
    <s v="Chateau D'Aqueria Tavel Rose 2013"/>
    <s v="Small Crate"/>
    <s v="Canberra"/>
    <x v="438"/>
    <d v="2011-11-15T00:00:00"/>
    <n v="7"/>
    <n v="0.04"/>
    <n v="140.97999999999999"/>
    <n v="36.090000000000003"/>
    <n v="986.8599999999999"/>
  </r>
  <r>
    <n v="8825"/>
    <n v="86991"/>
    <s v="Julia Wood"/>
    <s v="Express Road Cargo"/>
    <x v="0"/>
    <x v="1"/>
    <s v="Medium"/>
    <s v="Shiraz"/>
    <x v="0"/>
    <x v="3"/>
    <s v="Domaine Lafage Miraflors Rose 2013"/>
    <s v="Full Container"/>
    <s v="Canberra"/>
    <x v="438"/>
    <d v="2011-11-14T00:00:00"/>
    <n v="41"/>
    <n v="0.1"/>
    <n v="1.81"/>
    <n v="1.56"/>
    <n v="74.210000000000008"/>
  </r>
  <r>
    <n v="8826"/>
    <n v="86783"/>
    <s v="Louis Nelson"/>
    <s v="Road Cargo"/>
    <x v="1"/>
    <x v="0"/>
    <s v="High"/>
    <s v="Pinot Gris"/>
    <x v="0"/>
    <x v="3"/>
    <s v="Robert Oatley Sauvignon Blanc 2013"/>
    <s v="Large Crate"/>
    <s v="Gympie"/>
    <x v="888"/>
    <d v="2013-04-16T00:00:00"/>
    <n v="10"/>
    <n v="0.02"/>
    <n v="39.99"/>
    <n v="10.25"/>
    <n v="399.90000000000003"/>
  </r>
  <r>
    <n v="8827"/>
    <n v="89862"/>
    <s v="Eric Washington"/>
    <s v="Air Cargo"/>
    <x v="2"/>
    <x v="2"/>
    <s v="Not Specified"/>
    <s v="Champagne"/>
    <x v="0"/>
    <x v="3"/>
    <s v="Locations by Dave Phinney F Rose&quot;"/>
    <s v="Extra Large Crate"/>
    <s v="Freemantle"/>
    <x v="31"/>
    <d v="2012-04-27T00:00:00"/>
    <n v="8"/>
    <n v="0.09"/>
    <n v="180.98"/>
    <n v="30"/>
    <n v="1447.84"/>
  </r>
  <r>
    <n v="8828"/>
    <n v="90258"/>
    <s v="Johnny Dixon"/>
    <s v="Express Road Cargo"/>
    <x v="0"/>
    <x v="2"/>
    <s v="Not Specified"/>
    <s v="Pinot Noir"/>
    <x v="0"/>
    <x v="3"/>
    <s v="Chateau de Campuget Costieres de Nimes Tradition Rose 2015"/>
    <s v="Full Container"/>
    <s v="Bunbury"/>
    <x v="1160"/>
    <d v="2010-08-13T00:00:00"/>
    <n v="1"/>
    <n v="0.03"/>
    <n v="37.94"/>
    <n v="5.08"/>
    <n v="37.94"/>
  </r>
  <r>
    <n v="8829"/>
    <n v="86889"/>
    <s v="Eugene Ferguson"/>
    <s v="Express Road Cargo"/>
    <x v="0"/>
    <x v="2"/>
    <s v="Critical"/>
    <s v="Shiraz"/>
    <x v="0"/>
    <x v="3"/>
    <s v="Chateau d'Esclans Garrus Rose 2013"/>
    <s v="Loose Wrap"/>
    <s v="Geraldton"/>
    <x v="522"/>
    <d v="2011-08-06T00:00:00"/>
    <n v="20"/>
    <n v="0.08"/>
    <n v="14.42"/>
    <n v="6.75"/>
    <n v="288.39999999999998"/>
  </r>
  <r>
    <n v="8830"/>
    <n v="86896"/>
    <s v="Eugene Flores"/>
    <s v="Air Cargo"/>
    <x v="2"/>
    <x v="1"/>
    <s v="Critical"/>
    <s v="Sangiovese Rose"/>
    <x v="0"/>
    <x v="3"/>
    <s v="Barnard Griffin Rose of Sangiovese 2014"/>
    <s v="Extra Large Crate"/>
    <s v="Canberra"/>
    <x v="597"/>
    <d v="2013-08-05T00:00:00"/>
    <n v="1"/>
    <n v="0.08"/>
    <n v="100.89"/>
    <n v="42"/>
    <n v="100.89"/>
  </r>
  <r>
    <n v="8831"/>
    <n v="88713"/>
    <s v="Andrew Mills"/>
    <s v="Road Cargo"/>
    <x v="2"/>
    <x v="3"/>
    <s v="High"/>
    <s v="Grenache Rose"/>
    <x v="0"/>
    <x v="3"/>
    <s v="Chateau D'Aqueria Tavel Rose 2013"/>
    <s v="Standard Size Crate"/>
    <s v="Campbeltown"/>
    <x v="1203"/>
    <d v="2010-05-13T00:00:00"/>
    <n v="4"/>
    <n v="0.09"/>
    <n v="1.74"/>
    <n v="4.08"/>
    <n v="6.96"/>
  </r>
  <r>
    <n v="8832"/>
    <n v="88713"/>
    <s v="Andrew Mills"/>
    <s v="Air Cargo"/>
    <x v="2"/>
    <x v="3"/>
    <s v="High"/>
    <s v="Cremant"/>
    <x v="0"/>
    <x v="3"/>
    <s v="Sutter Home White Zinfandel"/>
    <s v="Small Crate"/>
    <s v="Newcastle"/>
    <x v="1203"/>
    <d v="2010-05-11T00:00:00"/>
    <n v="16"/>
    <n v="0.08"/>
    <n v="227.55"/>
    <n v="32.479999999999997"/>
    <n v="3640.8"/>
  </r>
  <r>
    <n v="8833"/>
    <n v="90972"/>
    <s v="Patrick Stone"/>
    <s v="Express Road Cargo"/>
    <x v="0"/>
    <x v="1"/>
    <s v="Medium"/>
    <s v="Malbec"/>
    <x v="0"/>
    <x v="3"/>
    <s v="Miraval Rose (1.5 Liter Magnum) 2014"/>
    <s v="Large Crate"/>
    <s v="Canberra"/>
    <x v="487"/>
    <d v="2013-10-27T00:00:00"/>
    <n v="18"/>
    <n v="0.01"/>
    <n v="3.81"/>
    <n v="5.44"/>
    <n v="68.58"/>
  </r>
  <r>
    <n v="8834"/>
    <n v="90972"/>
    <s v="Patrick Stone"/>
    <s v="Air Cargo"/>
    <x v="2"/>
    <x v="1"/>
    <s v="Medium"/>
    <s v="Cremant"/>
    <x v="0"/>
    <x v="3"/>
    <s v="Locations by Dave Phinney F Rose&quot;"/>
    <s v="Extra Large Crate"/>
    <s v="Canberra"/>
    <x v="487"/>
    <d v="2013-10-26T00:00:00"/>
    <n v="17"/>
    <n v="0.01"/>
    <n v="95.95"/>
    <n v="74.349999999999994"/>
    <n v="1631.15"/>
  </r>
  <r>
    <n v="8835"/>
    <n v="90972"/>
    <s v="Patrick Stone"/>
    <s v="Express Road Cargo"/>
    <x v="0"/>
    <x v="1"/>
    <s v="Medium"/>
    <s v="Zinfandel"/>
    <x v="0"/>
    <x v="3"/>
    <s v="Dopff &amp; Irion Cremant Rose Brut"/>
    <s v="Full Container"/>
    <s v="Canberra"/>
    <x v="487"/>
    <d v="2013-10-25T00:00:00"/>
    <n v="24"/>
    <n v="0.1"/>
    <n v="7.89"/>
    <n v="2.82"/>
    <n v="189.35999999999999"/>
  </r>
  <r>
    <n v="8836"/>
    <n v="90972"/>
    <s v="Patrick Stone"/>
    <s v="Air Cargo"/>
    <x v="2"/>
    <x v="1"/>
    <s v="Medium"/>
    <s v="Sangiovese Rose"/>
    <x v="0"/>
    <x v="3"/>
    <s v="Miraval Rose (1.5 Liter Magnum) 2014"/>
    <s v="Small Crate"/>
    <s v="Canberra"/>
    <x v="487"/>
    <d v="2013-10-26T00:00:00"/>
    <n v="5"/>
    <n v="0.04"/>
    <n v="124.49"/>
    <n v="51.94"/>
    <n v="622.44999999999993"/>
  </r>
  <r>
    <n v="8837"/>
    <n v="88236"/>
    <s v="Jose Hughes"/>
    <s v="Road Cargo"/>
    <x v="2"/>
    <x v="0"/>
    <s v="Medium"/>
    <s v="Sangiovese Rose"/>
    <x v="0"/>
    <x v="3"/>
    <s v="Sutter Home Pink Moscato"/>
    <s v="Loose Wrap"/>
    <s v="Cairns"/>
    <x v="371"/>
    <d v="2012-09-10T00:00:00"/>
    <n v="24"/>
    <n v="0.03"/>
    <n v="4.97"/>
    <n v="5.71"/>
    <n v="119.28"/>
  </r>
  <r>
    <n v="8838"/>
    <n v="91549"/>
    <s v="Ronald Bryant"/>
    <s v="Express Road Cargo"/>
    <x v="0"/>
    <x v="1"/>
    <s v="Not Specified"/>
    <s v="Merlot"/>
    <x v="0"/>
    <x v="3"/>
    <s v="JCB N¬∞21 Brut Cremant de Bourgogne"/>
    <s v="Large Crate"/>
    <s v="Victor Harbor"/>
    <x v="794"/>
    <d v="2013-08-16T00:00:00"/>
    <n v="17"/>
    <n v="0.03"/>
    <n v="6.48"/>
    <n v="7.91"/>
    <n v="110.16000000000001"/>
  </r>
  <r>
    <n v="8839"/>
    <n v="90929"/>
    <s v="Justin Alvarez"/>
    <s v="Air Cargo"/>
    <x v="2"/>
    <x v="2"/>
    <s v="Critical"/>
    <s v="Cremant"/>
    <x v="0"/>
    <x v="3"/>
    <s v="Chateau de Campuget Costieres de Nimes Tradition Rose 2015"/>
    <s v="Small Crate"/>
    <s v="Busseltol"/>
    <x v="161"/>
    <d v="2013-03-01T00:00:00"/>
    <n v="11"/>
    <n v="0.02"/>
    <n v="376.13"/>
    <n v="85.63"/>
    <n v="4137.43"/>
  </r>
  <r>
    <n v="8840"/>
    <n v="89178"/>
    <s v="Joseph Hawkins"/>
    <s v="Express Road Cargo"/>
    <x v="0"/>
    <x v="1"/>
    <s v="Not Specified"/>
    <s v="Merlot"/>
    <x v="0"/>
    <x v="3"/>
    <s v="Miraval Rose (1.5 Liter Magnum) 2014"/>
    <s v="Large Crate"/>
    <s v="Burnie"/>
    <x v="1269"/>
    <d v="2011-06-30T00:00:00"/>
    <n v="14"/>
    <n v="0.06"/>
    <n v="35.89"/>
    <n v="14.72"/>
    <n v="502.46000000000004"/>
  </r>
  <r>
    <n v="8841"/>
    <n v="89178"/>
    <s v="Patrick Lawrence"/>
    <s v="Road Cargo"/>
    <x v="0"/>
    <x v="1"/>
    <s v="Not Specified"/>
    <s v="Pinot Noir"/>
    <x v="0"/>
    <x v="3"/>
    <s v="Marques de Caceres Rioja Rosado 2014"/>
    <s v="Large Crate"/>
    <s v="Burnie"/>
    <x v="1269"/>
    <d v="2011-07-02T00:00:00"/>
    <n v="15"/>
    <n v="7.0000000000000007E-2"/>
    <n v="15.57"/>
    <n v="1.39"/>
    <n v="233.55"/>
  </r>
  <r>
    <n v="8842"/>
    <n v="91591"/>
    <s v="Nicholas Gray"/>
    <s v="Air Cargo"/>
    <x v="1"/>
    <x v="1"/>
    <s v="Not Specified"/>
    <s v="Reisling"/>
    <x v="0"/>
    <x v="3"/>
    <s v="Robert Oatley Sauvignon Blanc 2013"/>
    <s v="Small Crate"/>
    <s v="Burnie"/>
    <x v="356"/>
    <d v="2013-09-19T00:00:00"/>
    <n v="12"/>
    <n v="0.06"/>
    <n v="517.48"/>
    <n v="16.63"/>
    <n v="6209.76"/>
  </r>
  <r>
    <n v="8843"/>
    <n v="91591"/>
    <s v="Nicholas Gray"/>
    <s v="Express Road Cargo"/>
    <x v="0"/>
    <x v="1"/>
    <s v="Not Specified"/>
    <s v="Malbec"/>
    <x v="0"/>
    <x v="3"/>
    <s v="Simonnet-Febvre Cremant de Bourgogne Blanc"/>
    <s v="Full Container"/>
    <s v="Hobart"/>
    <x v="356"/>
    <d v="2013-09-17T00:00:00"/>
    <n v="13"/>
    <n v="0.04"/>
    <n v="15.04"/>
    <n v="1.97"/>
    <n v="195.51999999999998"/>
  </r>
  <r>
    <n v="8844"/>
    <n v="91591"/>
    <s v="Nicholas Gray"/>
    <s v="Express Road Cargo"/>
    <x v="0"/>
    <x v="1"/>
    <s v="Neutral"/>
    <s v="Zinfandel"/>
    <x v="0"/>
    <x v="3"/>
    <s v="Lucien Albrecht Cremant d'Alsace Brut Rose"/>
    <s v="Large Crate"/>
    <s v="Launceston"/>
    <x v="356"/>
    <d v="2013-09-18T00:00:00"/>
    <n v="25"/>
    <n v="0.06"/>
    <n v="24.98"/>
    <n v="8.7899999999999991"/>
    <n v="624.5"/>
  </r>
  <r>
    <n v="8845"/>
    <n v="90965"/>
    <s v="Patrick Stone"/>
    <s v="Express Road Cargo"/>
    <x v="2"/>
    <x v="1"/>
    <s v="Not Specified"/>
    <s v="Cremant"/>
    <x v="0"/>
    <x v="3"/>
    <s v="Chateau d'Esclans Garrus Rose 2013"/>
    <s v="Mini Crate"/>
    <s v="Canberra"/>
    <x v="63"/>
    <d v="2011-01-05T00:00:00"/>
    <n v="9"/>
    <n v="0.04"/>
    <n v="19.989999999999998"/>
    <n v="11.17"/>
    <n v="179.91"/>
  </r>
  <r>
    <n v="8846"/>
    <n v="90965"/>
    <s v="Patrick Stone"/>
    <s v="Express Road Cargo"/>
    <x v="0"/>
    <x v="1"/>
    <s v="Not Specified"/>
    <s v="Merlot"/>
    <x v="0"/>
    <x v="3"/>
    <s v="Belle Glos Oeil de Perdrix Pinot Noir Blanc 2014"/>
    <s v="Large Crate"/>
    <s v="Canberra"/>
    <x v="63"/>
    <d v="2011-01-06T00:00:00"/>
    <n v="11"/>
    <n v="0.06"/>
    <n v="16.91"/>
    <n v="6.25"/>
    <n v="186.01"/>
  </r>
  <r>
    <n v="8847"/>
    <n v="87044"/>
    <s v="Andrew Walker"/>
    <s v="Express Road Cargo"/>
    <x v="0"/>
    <x v="1"/>
    <s v="Critical"/>
    <s v="Malbec"/>
    <x v="0"/>
    <x v="3"/>
    <s v="Moet &amp; Chandon Imperial"/>
    <s v="Large Crate"/>
    <s v="Victor Harbor"/>
    <x v="587"/>
    <d v="2011-04-18T00:00:00"/>
    <n v="6"/>
    <n v="0.1"/>
    <n v="5.8"/>
    <n v="5.59"/>
    <n v="34.799999999999997"/>
  </r>
  <r>
    <n v="8848"/>
    <n v="86088"/>
    <s v="Phillip Bowman"/>
    <s v="Express Road Cargo"/>
    <x v="1"/>
    <x v="3"/>
    <s v="Medium"/>
    <s v="Reisling"/>
    <x v="0"/>
    <x v="3"/>
    <s v="Dog Point Vineyard Sauvignon Blanc 2014"/>
    <s v="Standard Size Crate"/>
    <s v="Albury"/>
    <x v="144"/>
    <d v="2012-10-02T00:00:00"/>
    <n v="13"/>
    <n v="0.08"/>
    <n v="31.11"/>
    <n v="3.6"/>
    <n v="404.43"/>
  </r>
  <r>
    <n v="8849"/>
    <n v="86088"/>
    <s v="Phillip Bowman"/>
    <s v="Express Road Cargo"/>
    <x v="1"/>
    <x v="3"/>
    <s v="Medium"/>
    <s v="Sauvignon Blanc"/>
    <x v="0"/>
    <x v="3"/>
    <s v="Robert Oatley Signature Chardonnay 2013"/>
    <s v="Large Crate"/>
    <s v="Tamworth"/>
    <x v="144"/>
    <d v="2012-10-02T00:00:00"/>
    <n v="8"/>
    <n v="7.0000000000000007E-2"/>
    <n v="125.99"/>
    <n v="8.08"/>
    <n v="1007.92"/>
  </r>
  <r>
    <n v="8850"/>
    <n v="91299"/>
    <s v="Scott Campbell"/>
    <s v="Express Road Cargo"/>
    <x v="0"/>
    <x v="3"/>
    <s v="Medium"/>
    <s v="Cabernet Sauvignon"/>
    <x v="0"/>
    <x v="3"/>
    <s v="Chateau d'Esclans Garrus Rose 2013"/>
    <s v="Large Crate"/>
    <s v="Grafton"/>
    <x v="472"/>
    <d v="2011-01-12T00:00:00"/>
    <n v="11"/>
    <n v="0.05"/>
    <n v="40.99"/>
    <n v="17.48"/>
    <n v="450.89000000000004"/>
  </r>
  <r>
    <n v="8851"/>
    <n v="91299"/>
    <s v="Shirley Gilbert"/>
    <s v="Air Cargo"/>
    <x v="0"/>
    <x v="3"/>
    <s v="Medium"/>
    <s v="Shiraz"/>
    <x v="0"/>
    <x v="3"/>
    <s v="Francis Ford Coppola Sofia Rose 2014"/>
    <s v="Extra Large Crate"/>
    <s v="Newcastle"/>
    <x v="472"/>
    <d v="2011-01-13T00:00:00"/>
    <n v="3"/>
    <n v="0.01"/>
    <n v="180.98"/>
    <n v="55.24"/>
    <n v="542.93999999999994"/>
  </r>
  <r>
    <n v="8852"/>
    <n v="91299"/>
    <s v="Shirley Gilbert"/>
    <s v="Road Cargo"/>
    <x v="2"/>
    <x v="3"/>
    <s v="Medium"/>
    <s v="Cremant"/>
    <x v="0"/>
    <x v="3"/>
    <s v="Domaine Lafage Miraflors Rose 2013"/>
    <s v="Large Crate"/>
    <s v="Tamworth"/>
    <x v="472"/>
    <d v="2011-01-12T00:00:00"/>
    <n v="12"/>
    <n v="0.08"/>
    <n v="29.18"/>
    <n v="8.5500000000000007"/>
    <n v="350.15999999999997"/>
  </r>
  <r>
    <n v="8853"/>
    <n v="89283"/>
    <s v="Jean Morris"/>
    <s v="Express Road Cargo"/>
    <x v="2"/>
    <x v="2"/>
    <s v="High"/>
    <s v="Cremant"/>
    <x v="0"/>
    <x v="3"/>
    <s v="Gerard Bertrand Cote des Roses Rose 2014"/>
    <s v="Large Crate"/>
    <s v="Mandurah"/>
    <x v="868"/>
    <d v="2013-03-03T00:00:00"/>
    <n v="1"/>
    <n v="0"/>
    <n v="5.89"/>
    <n v="5.57"/>
    <n v="5.89"/>
  </r>
  <r>
    <n v="8854"/>
    <n v="89884"/>
    <s v="Sara Hawkins"/>
    <s v="Express Road Cargo"/>
    <x v="0"/>
    <x v="1"/>
    <s v="Critical"/>
    <s v="Pinot Noir"/>
    <x v="0"/>
    <x v="3"/>
    <s v="Laurent-Perrier Brut Rose"/>
    <s v="Mini Crate"/>
    <s v="Port Lincoln"/>
    <x v="125"/>
    <d v="2013-08-01T00:00:00"/>
    <n v="16"/>
    <n v="0.04"/>
    <n v="4.4800000000000004"/>
    <n v="49"/>
    <n v="71.680000000000007"/>
  </r>
  <r>
    <n v="8855"/>
    <n v="89884"/>
    <s v="Sara Hawkins"/>
    <s v="Air Cargo"/>
    <x v="2"/>
    <x v="1"/>
    <s v="Critical"/>
    <s v="Grenache Rose"/>
    <x v="0"/>
    <x v="3"/>
    <s v="Domaine Lafond Roc-Epine Tavel Rose 2014"/>
    <s v="Small Crate"/>
    <s v="Port Adelaide"/>
    <x v="125"/>
    <d v="2013-08-02T00:00:00"/>
    <n v="10"/>
    <n v="0.08"/>
    <n v="218.75"/>
    <n v="69.64"/>
    <n v="2187.5"/>
  </r>
  <r>
    <n v="8856"/>
    <n v="90708"/>
    <s v="Angela Knight"/>
    <s v="Road Cargo"/>
    <x v="0"/>
    <x v="3"/>
    <s v="Medium"/>
    <s v="Malbec"/>
    <x v="0"/>
    <x v="3"/>
    <s v="Chateau d'Esclans Whispering Angel Rose 2014"/>
    <s v="Large Crate"/>
    <s v="Bathurst"/>
    <x v="1096"/>
    <d v="2012-05-22T00:00:00"/>
    <n v="13"/>
    <n v="0.1"/>
    <n v="3.89"/>
    <n v="7.01"/>
    <n v="50.57"/>
  </r>
  <r>
    <n v="8857"/>
    <n v="90708"/>
    <s v="Angela Knight"/>
    <s v="Express Road Cargo"/>
    <x v="0"/>
    <x v="3"/>
    <s v="Medium"/>
    <s v="Merlot"/>
    <x v="0"/>
    <x v="3"/>
    <s v="Sutter Home Pink Moscato"/>
    <s v="Large Crate"/>
    <s v="Campbeltown"/>
    <x v="1096"/>
    <d v="2012-05-22T00:00:00"/>
    <n v="4"/>
    <n v="0.08"/>
    <n v="6.48"/>
    <n v="10.050000000000001"/>
    <n v="25.92"/>
  </r>
  <r>
    <n v="8858"/>
    <n v="87203"/>
    <s v="Michael Bryant"/>
    <s v="Express Road Cargo"/>
    <x v="0"/>
    <x v="1"/>
    <s v="Critical"/>
    <s v="Sangiovese"/>
    <x v="0"/>
    <x v="3"/>
    <s v="Simonnet-Febvre Cremant de Bourgogne Blanc"/>
    <s v="Large Crate"/>
    <s v="Mildura"/>
    <x v="188"/>
    <d v="2013-04-13T00:00:00"/>
    <n v="12"/>
    <n v="0.09"/>
    <n v="34.76"/>
    <n v="8.2200000000000006"/>
    <n v="417.12"/>
  </r>
  <r>
    <n v="8859"/>
    <n v="88885"/>
    <s v="Irene Adams"/>
    <s v="Express Road Cargo"/>
    <x v="0"/>
    <x v="0"/>
    <s v="Low"/>
    <s v="Zinfandel"/>
    <x v="0"/>
    <x v="3"/>
    <s v="Lucien Albrecht Cremant d'Alsace Brut"/>
    <s v="Large Crate"/>
    <s v="Mount Isa"/>
    <x v="260"/>
    <d v="2012-07-28T00:00:00"/>
    <n v="5"/>
    <n v="0.09"/>
    <n v="38.06"/>
    <n v="4.5"/>
    <n v="190.3"/>
  </r>
  <r>
    <n v="8860"/>
    <n v="88885"/>
    <s v="Irene Adams"/>
    <s v="Express Road Cargo"/>
    <x v="2"/>
    <x v="0"/>
    <s v="Low"/>
    <s v="Sangiovese Rose"/>
    <x v="0"/>
    <x v="3"/>
    <s v="Sutter Home Pink Moscato"/>
    <s v="Full Container"/>
    <s v="Gladstone"/>
    <x v="260"/>
    <d v="2012-07-26T00:00:00"/>
    <n v="9"/>
    <n v="7.0000000000000007E-2"/>
    <n v="5.08"/>
    <n v="2.0299999999999998"/>
    <n v="45.72"/>
  </r>
  <r>
    <n v="8861"/>
    <n v="88885"/>
    <s v="Irene Adams"/>
    <s v="Express Road Cargo"/>
    <x v="1"/>
    <x v="0"/>
    <s v="Low"/>
    <s v="Chardonnay"/>
    <x v="0"/>
    <x v="3"/>
    <s v="Hewitson LuLu Sauvignon Blanc 2014"/>
    <s v="Large Crate"/>
    <s v="Rockhampton"/>
    <x v="260"/>
    <d v="2012-07-29T00:00:00"/>
    <n v="7"/>
    <n v="0"/>
    <n v="125.99"/>
    <n v="8.99"/>
    <n v="881.93"/>
  </r>
  <r>
    <n v="8862"/>
    <n v="88885"/>
    <s v="Irene Adams"/>
    <s v="Express Road Cargo"/>
    <x v="1"/>
    <x v="0"/>
    <s v="Low"/>
    <s v="Sauvignon Blanc"/>
    <x v="0"/>
    <x v="3"/>
    <s v="Rombauer Chardonnay 2014"/>
    <s v="Large Crate"/>
    <s v="Gympie"/>
    <x v="260"/>
    <d v="2012-07-26T00:00:00"/>
    <n v="16"/>
    <n v="0.02"/>
    <n v="125.99"/>
    <n v="8.08"/>
    <n v="2015.84"/>
  </r>
  <r>
    <n v="8863"/>
    <n v="89625"/>
    <s v="Sean Williamson"/>
    <s v="Road Cargo"/>
    <x v="0"/>
    <x v="0"/>
    <s v="Not Specified"/>
    <s v="Shiraz"/>
    <x v="0"/>
    <x v="3"/>
    <s v="Sutter Home Pink Moscato"/>
    <s v="Large Crate"/>
    <s v="Darwin"/>
    <x v="359"/>
    <d v="2012-12-26T00:00:00"/>
    <n v="21"/>
    <n v="0"/>
    <n v="3.69"/>
    <n v="0.5"/>
    <n v="77.489999999999995"/>
  </r>
  <r>
    <n v="8864"/>
    <n v="89625"/>
    <s v="Sean Williamson"/>
    <s v="Express Road Cargo"/>
    <x v="0"/>
    <x v="0"/>
    <s v="Not Specified"/>
    <s v="Sangiovese"/>
    <x v="0"/>
    <x v="3"/>
    <s v="Schramsberg Cremant Demi-Sec 2011"/>
    <s v="Large Crate"/>
    <s v="Palmerston"/>
    <x v="359"/>
    <d v="2012-12-26T00:00:00"/>
    <n v="2"/>
    <n v="0.04"/>
    <n v="419.19"/>
    <n v="19.989999999999998"/>
    <n v="838.38"/>
  </r>
  <r>
    <n v="8865"/>
    <n v="87952"/>
    <s v="Linda Henderson"/>
    <s v="Air Cargo"/>
    <x v="2"/>
    <x v="2"/>
    <s v="Not Specified"/>
    <s v="Cremant"/>
    <x v="0"/>
    <x v="3"/>
    <s v="Marques de Caceres Rioja Rosado 2014"/>
    <s v="Small Crate"/>
    <s v="Busseltol"/>
    <x v="476"/>
    <d v="2010-02-15T00:00:00"/>
    <n v="9"/>
    <n v="0"/>
    <n v="236.97"/>
    <n v="59.24"/>
    <n v="2132.73"/>
  </r>
  <r>
    <n v="8866"/>
    <n v="88466"/>
    <s v="Earl Coleman"/>
    <s v="Air Cargo"/>
    <x v="1"/>
    <x v="2"/>
    <s v="Critical"/>
    <s v="Reisling"/>
    <x v="0"/>
    <x v="3"/>
    <s v="Leeuwin Estate Art Series Chardonnay 2012"/>
    <s v="Extra Large Crate"/>
    <s v="Busseltol"/>
    <x v="1137"/>
    <d v="2013-04-12T00:00:00"/>
    <n v="1"/>
    <n v="0"/>
    <n v="2550.14"/>
    <n v="29.7"/>
    <n v="2550.14"/>
  </r>
  <r>
    <n v="8867"/>
    <n v="89432"/>
    <s v="Johnny Ortiz"/>
    <s v="Express Road Cargo"/>
    <x v="0"/>
    <x v="2"/>
    <s v="High"/>
    <s v="Shiraz"/>
    <x v="0"/>
    <x v="3"/>
    <s v="Chateau D'Aqueria Tavel Rose 2013"/>
    <s v="Large Crate"/>
    <s v="Geraldton"/>
    <x v="1125"/>
    <d v="2010-02-19T00:00:00"/>
    <n v="9"/>
    <n v="0.05"/>
    <n v="4.28"/>
    <n v="5.17"/>
    <n v="38.520000000000003"/>
  </r>
  <r>
    <n v="8868"/>
    <n v="90700"/>
    <s v="Patrick Martinez"/>
    <s v="Express Road Cargo"/>
    <x v="0"/>
    <x v="2"/>
    <s v="High"/>
    <s v="Shiraz"/>
    <x v="0"/>
    <x v="3"/>
    <s v="Chateau d'Esclans Whispering Angel Rose 2014"/>
    <s v="Large Crate"/>
    <s v="Perth"/>
    <x v="1363"/>
    <d v="2012-11-22T00:00:00"/>
    <n v="5"/>
    <n v="0.1"/>
    <n v="30.56"/>
    <n v="2.99"/>
    <n v="152.79999999999998"/>
  </r>
  <r>
    <n v="8869"/>
    <n v="90700"/>
    <s v="Patrick Martinez"/>
    <s v="Express Road Cargo"/>
    <x v="1"/>
    <x v="2"/>
    <s v="High"/>
    <s v="Reisling"/>
    <x v="0"/>
    <x v="3"/>
    <s v="Giesen Sauvignon Blanc 2014"/>
    <s v="Large Crate"/>
    <s v="Freemantle"/>
    <x v="1363"/>
    <d v="2012-11-22T00:00:00"/>
    <n v="13"/>
    <n v="0"/>
    <n v="73.98"/>
    <n v="12.14"/>
    <n v="961.74"/>
  </r>
  <r>
    <n v="8870"/>
    <n v="86349"/>
    <s v="Nancy Sullivan"/>
    <s v="Express Road Cargo"/>
    <x v="0"/>
    <x v="1"/>
    <s v="Critical"/>
    <s v="Zinfandel"/>
    <x v="0"/>
    <x v="3"/>
    <s v="Pietradolce Etna Rosato 2014"/>
    <s v="Large Crate"/>
    <s v="Burnie"/>
    <x v="1181"/>
    <d v="2013-05-29T00:00:00"/>
    <n v="4"/>
    <n v="0.03"/>
    <n v="5.98"/>
    <n v="5.35"/>
    <n v="23.92"/>
  </r>
  <r>
    <n v="8871"/>
    <n v="91590"/>
    <s v="Nicholas Gray"/>
    <s v="Express Road Cargo"/>
    <x v="0"/>
    <x v="1"/>
    <s v="Low"/>
    <s v="Pinot Noir"/>
    <x v="0"/>
    <x v="3"/>
    <s v="Belle Glos Oeil de Perdrix Pinot Noir Blanc 2014"/>
    <s v="Large Crate"/>
    <s v="Devonport"/>
    <x v="194"/>
    <d v="2013-02-18T00:00:00"/>
    <n v="1"/>
    <n v="0.02"/>
    <n v="30.98"/>
    <n v="11.63"/>
    <n v="30.98"/>
  </r>
  <r>
    <n v="8872"/>
    <n v="91590"/>
    <s v="Nicholas Gray"/>
    <s v="Express Road Cargo"/>
    <x v="0"/>
    <x v="1"/>
    <s v="Low"/>
    <s v="Malbec"/>
    <x v="0"/>
    <x v="3"/>
    <s v="Dopff &amp; Irion Cremant Rose Brut"/>
    <s v="Large Crate"/>
    <s v="Hobart"/>
    <x v="194"/>
    <d v="2013-02-18T00:00:00"/>
    <n v="9"/>
    <n v="0.02"/>
    <n v="4.9800000000000004"/>
    <n v="7.54"/>
    <n v="44.820000000000007"/>
  </r>
  <r>
    <n v="8873"/>
    <n v="87624"/>
    <s v="Eric Brooks"/>
    <s v="Air Cargo"/>
    <x v="2"/>
    <x v="1"/>
    <s v="Medium"/>
    <s v="Champagne"/>
    <x v="0"/>
    <x v="3"/>
    <s v="Bertani Bertarose 2014"/>
    <s v="Small Crate"/>
    <s v="Hamilton"/>
    <x v="949"/>
    <d v="2012-05-29T00:00:00"/>
    <n v="7"/>
    <n v="0.1"/>
    <n v="58.14"/>
    <n v="36.61"/>
    <n v="406.98"/>
  </r>
  <r>
    <n v="8874"/>
    <n v="87624"/>
    <s v="Phillip Lewis"/>
    <s v="Road Cargo"/>
    <x v="0"/>
    <x v="2"/>
    <s v="Medium"/>
    <s v="Merlot"/>
    <x v="0"/>
    <x v="3"/>
    <s v="Roederer Estate Brut"/>
    <s v="Large Crate"/>
    <s v="Rockingham"/>
    <x v="949"/>
    <d v="2012-05-28T00:00:00"/>
    <n v="7"/>
    <n v="0.08"/>
    <n v="6.3"/>
    <n v="0.5"/>
    <n v="44.1"/>
  </r>
  <r>
    <n v="8875"/>
    <n v="86666"/>
    <s v="Linda Rice"/>
    <s v="Express Road Cargo"/>
    <x v="0"/>
    <x v="0"/>
    <s v="Medium"/>
    <s v="Malbec"/>
    <x v="0"/>
    <x v="3"/>
    <s v="Domaine Lafage Miraflors Rose 2013"/>
    <s v="Large Crate"/>
    <s v="Darwin"/>
    <x v="1258"/>
    <d v="2013-08-04T00:00:00"/>
    <n v="3"/>
    <n v="0.08"/>
    <n v="3.98"/>
    <n v="5.26"/>
    <n v="11.94"/>
  </r>
  <r>
    <n v="8876"/>
    <n v="86662"/>
    <s v="Linda Rice"/>
    <s v="Express Road Cargo"/>
    <x v="1"/>
    <x v="0"/>
    <s v="Medium"/>
    <s v="Pinot Gris"/>
    <x v="0"/>
    <x v="3"/>
    <s v="Robert Oatley Sauvignon Blanc 2013"/>
    <s v="Large Crate"/>
    <s v="Darwin"/>
    <x v="1346"/>
    <d v="2010-08-05T00:00:00"/>
    <n v="11"/>
    <n v="0.06"/>
    <n v="125.99"/>
    <n v="2.5"/>
    <n v="1385.8899999999999"/>
  </r>
  <r>
    <n v="8877"/>
    <n v="89817"/>
    <s v="Stephen Wright"/>
    <s v="Air Cargo"/>
    <x v="2"/>
    <x v="3"/>
    <s v="Medium"/>
    <s v="Cremant"/>
    <x v="0"/>
    <x v="3"/>
    <s v="Miraval Rose 2014"/>
    <s v="Small Crate"/>
    <s v="Penrith"/>
    <x v="300"/>
    <d v="2013-09-07T00:00:00"/>
    <n v="4"/>
    <n v="0.03"/>
    <n v="218.75"/>
    <n v="69.64"/>
    <n v="875"/>
  </r>
  <r>
    <n v="8878"/>
    <n v="90666"/>
    <s v="Brian Carroll"/>
    <s v="Road Cargo"/>
    <x v="2"/>
    <x v="0"/>
    <s v="Not Specified"/>
    <s v="Grenache Rose"/>
    <x v="0"/>
    <x v="3"/>
    <s v="Chateau D'Aqueria Tavel Rose 2013"/>
    <s v="Standard Size Crate"/>
    <s v="Maryborough"/>
    <x v="235"/>
    <d v="2012-04-10T00:00:00"/>
    <n v="10"/>
    <n v="0.03"/>
    <n v="22.23"/>
    <n v="5.08"/>
    <n v="222.3"/>
  </r>
  <r>
    <n v="8879"/>
    <n v="90666"/>
    <s v="Brian Carroll"/>
    <s v="Express Road Cargo"/>
    <x v="1"/>
    <x v="0"/>
    <s v="Not Specified"/>
    <s v="Sauvignon Blanc"/>
    <x v="0"/>
    <x v="3"/>
    <s v="Grgich Hills Chardonnay 2012"/>
    <s v="Large Crate"/>
    <s v="Bundaberg"/>
    <x v="235"/>
    <d v="2012-04-09T00:00:00"/>
    <n v="2"/>
    <n v="0"/>
    <n v="65.989999999999995"/>
    <n v="8.99"/>
    <n v="131.97999999999999"/>
  </r>
  <r>
    <n v="8880"/>
    <n v="90666"/>
    <s v="Michael Taylor"/>
    <s v="Express Road Cargo"/>
    <x v="0"/>
    <x v="3"/>
    <s v="Not Specified"/>
    <s v="Sangiovese"/>
    <x v="0"/>
    <x v="3"/>
    <s v="Louis Roederer Cristal Brut with Gift Box 2007"/>
    <s v="Large Crate"/>
    <s v="Penrith"/>
    <x v="235"/>
    <d v="2012-04-11T00:00:00"/>
    <n v="9"/>
    <n v="0.09"/>
    <n v="19.98"/>
    <n v="5.77"/>
    <n v="179.82"/>
  </r>
  <r>
    <n v="8881"/>
    <n v="87687"/>
    <s v="Douglas Miller"/>
    <s v="Air Cargo"/>
    <x v="2"/>
    <x v="1"/>
    <s v="Critical"/>
    <s v="Cremant"/>
    <x v="0"/>
    <x v="3"/>
    <s v="Chateau D'Aqueria Tavel Rose 2013"/>
    <s v="Small Crate"/>
    <s v="Hamilton"/>
    <x v="548"/>
    <d v="2012-11-03T00:00:00"/>
    <n v="26"/>
    <n v="0.02"/>
    <n v="296.18"/>
    <n v="54.12"/>
    <n v="7700.68"/>
  </r>
  <r>
    <n v="8882"/>
    <n v="87687"/>
    <s v="Joe Lane"/>
    <s v="Air Cargo"/>
    <x v="2"/>
    <x v="0"/>
    <s v="Critical"/>
    <s v="Champagne"/>
    <x v="0"/>
    <x v="3"/>
    <s v="La Playa Estate Cabernet Sauvignon Rose 2015"/>
    <s v="Small Crate"/>
    <s v="Maryborough"/>
    <x v="548"/>
    <d v="2012-11-04T00:00:00"/>
    <n v="16"/>
    <n v="0.08"/>
    <n v="58.14"/>
    <n v="36.61"/>
    <n v="930.24"/>
  </r>
  <r>
    <n v="8883"/>
    <n v="90610"/>
    <s v="Jose Johnson"/>
    <s v="Express Road Cargo"/>
    <x v="0"/>
    <x v="1"/>
    <s v="Not Specified"/>
    <s v="Pinot Noir"/>
    <x v="0"/>
    <x v="3"/>
    <s v="Roederer Estate L'Ermitage 2007"/>
    <s v="Large Crate"/>
    <s v="Mildura"/>
    <x v="1101"/>
    <d v="2012-08-14T00:00:00"/>
    <n v="4"/>
    <n v="0.1"/>
    <n v="8.34"/>
    <n v="4.82"/>
    <n v="33.36"/>
  </r>
  <r>
    <n v="8884"/>
    <n v="90610"/>
    <s v="Alan Snyder"/>
    <s v="Air Cargo"/>
    <x v="0"/>
    <x v="1"/>
    <s v="Not Specified"/>
    <s v="Zinfandel"/>
    <x v="0"/>
    <x v="3"/>
    <s v="Gerard Bertrand Cote des Roses Rose 2014"/>
    <s v="Extra Large Crate"/>
    <s v="Frankston"/>
    <x v="1101"/>
    <d v="2012-08-16T00:00:00"/>
    <n v="22"/>
    <n v="0.1"/>
    <n v="20.98"/>
    <n v="53.03"/>
    <n v="461.56"/>
  </r>
  <r>
    <n v="8885"/>
    <n v="90610"/>
    <s v="Alan Snyder"/>
    <s v="Air Cargo"/>
    <x v="2"/>
    <x v="1"/>
    <s v="Not Specified"/>
    <s v="Champagne"/>
    <x v="0"/>
    <x v="3"/>
    <s v="Chateau d'Esclans Garrus Rose 2013"/>
    <s v="Small Crate"/>
    <s v="Melton"/>
    <x v="1101"/>
    <d v="2012-08-16T00:00:00"/>
    <n v="14"/>
    <n v="0.05"/>
    <n v="286.85000000000002"/>
    <n v="61.76"/>
    <n v="4015.9000000000005"/>
  </r>
  <r>
    <n v="8886"/>
    <n v="87530"/>
    <s v="Bonnie Hawkins"/>
    <s v="Road Cargo"/>
    <x v="2"/>
    <x v="0"/>
    <s v="High"/>
    <s v="Sangiovese Rose"/>
    <x v="0"/>
    <x v="3"/>
    <s v="Bertani Bertarose 2014"/>
    <s v="Loose Wrap"/>
    <s v="Bundaberg"/>
    <x v="36"/>
    <d v="2010-02-11T00:00:00"/>
    <n v="5"/>
    <n v="0.1"/>
    <n v="105.98"/>
    <n v="13.99"/>
    <n v="529.9"/>
  </r>
  <r>
    <n v="8887"/>
    <n v="91116"/>
    <s v="Ronald Johnston"/>
    <s v="Express Road Cargo"/>
    <x v="2"/>
    <x v="3"/>
    <s v="Low"/>
    <s v="Cremant"/>
    <x v="0"/>
    <x v="3"/>
    <s v="Belle Glos Oeil de Perdrix Pinot Noir Blanc 2014"/>
    <s v="Mini Crate"/>
    <s v="Liverpool"/>
    <x v="905"/>
    <d v="2010-06-16T00:00:00"/>
    <n v="9"/>
    <n v="0.04"/>
    <n v="105.29"/>
    <n v="10.119999999999999"/>
    <n v="947.61"/>
  </r>
  <r>
    <n v="8888"/>
    <n v="91116"/>
    <s v="Ronald Johnston"/>
    <s v="Air Cargo"/>
    <x v="2"/>
    <x v="3"/>
    <s v="Low"/>
    <s v="Cremant"/>
    <x v="0"/>
    <x v="3"/>
    <s v="La Playa Estate Cabernet Sauvignon Rose 2015"/>
    <s v="Small Crate"/>
    <s v="Dubbo"/>
    <x v="905"/>
    <d v="2010-06-14T00:00:00"/>
    <n v="18"/>
    <n v="7.0000000000000007E-2"/>
    <n v="31.76"/>
    <n v="45.51"/>
    <n v="571.68000000000006"/>
  </r>
  <r>
    <n v="8889"/>
    <n v="91116"/>
    <s v="Clarence Pierce"/>
    <s v="Air Cargo"/>
    <x v="2"/>
    <x v="1"/>
    <s v="Low"/>
    <s v="Grenache Rose"/>
    <x v="0"/>
    <x v="3"/>
    <s v="Sutter Home Pink Moscato"/>
    <s v="Small Crate"/>
    <s v="Frankston"/>
    <x v="905"/>
    <d v="2010-06-12T00:00:00"/>
    <n v="14"/>
    <n v="0.04"/>
    <n v="130.97999999999999"/>
    <n v="54.74"/>
    <n v="1833.7199999999998"/>
  </r>
  <r>
    <n v="8890"/>
    <n v="87117"/>
    <s v="Samuel Bell"/>
    <s v="Express Road Cargo"/>
    <x v="0"/>
    <x v="3"/>
    <s v="Critical"/>
    <s v="Shiraz"/>
    <x v="0"/>
    <x v="3"/>
    <s v="Veuve Clicquot Brut Yellow Label"/>
    <s v="Full Container"/>
    <s v="Armidale"/>
    <x v="1050"/>
    <d v="2010-11-20T00:00:00"/>
    <n v="20"/>
    <n v="0.1"/>
    <n v="1.89"/>
    <n v="0.76"/>
    <n v="37.799999999999997"/>
  </r>
  <r>
    <n v="8891"/>
    <n v="85998"/>
    <s v="Larry Hunter"/>
    <s v="Road Cargo"/>
    <x v="1"/>
    <x v="1"/>
    <s v="Medium"/>
    <s v="Sauvignon Blanc"/>
    <x v="0"/>
    <x v="3"/>
    <s v="Mercer Canyons Chardonnay 2013"/>
    <s v="Large Crate"/>
    <s v="Victor Harbor"/>
    <x v="1400"/>
    <d v="2013-03-07T00:00:00"/>
    <n v="5"/>
    <n v="0.08"/>
    <n v="43.22"/>
    <n v="4"/>
    <n v="216.1"/>
  </r>
  <r>
    <n v="8892"/>
    <n v="89775"/>
    <s v="Mark Wells"/>
    <s v="Express Road Cargo"/>
    <x v="1"/>
    <x v="3"/>
    <s v="High"/>
    <s v="Chardonnay"/>
    <x v="0"/>
    <x v="3"/>
    <s v="Giesen Sauvignon Blanc 2014"/>
    <s v="Large Crate"/>
    <s v="Queanbeyan"/>
    <x v="1012"/>
    <d v="2010-07-22T00:00:00"/>
    <n v="11"/>
    <n v="0"/>
    <n v="115.99"/>
    <n v="5.92"/>
    <n v="1275.8899999999999"/>
  </r>
  <r>
    <n v="8893"/>
    <n v="86623"/>
    <s v="Michael Frazier"/>
    <s v="Express Road Cargo"/>
    <x v="0"/>
    <x v="1"/>
    <s v="High"/>
    <s v="Malbec"/>
    <x v="0"/>
    <x v="3"/>
    <s v="Schramsberg Cremant Demi-Sec 2011"/>
    <s v="Large Crate"/>
    <s v="Launceston"/>
    <x v="57"/>
    <d v="2012-08-26T00:00:00"/>
    <n v="1"/>
    <n v="0"/>
    <n v="11.48"/>
    <n v="5.43"/>
    <n v="11.48"/>
  </r>
  <r>
    <n v="8894"/>
    <n v="86623"/>
    <s v="Michael Frazier"/>
    <s v="Express Road Cargo"/>
    <x v="0"/>
    <x v="1"/>
    <s v="High"/>
    <s v="Cabernet Sauvignon"/>
    <x v="0"/>
    <x v="3"/>
    <s v="Laurent-Perrier Brut Millesime 2006"/>
    <s v="Large Crate"/>
    <s v="Hobart"/>
    <x v="57"/>
    <d v="2012-08-26T00:00:00"/>
    <n v="5"/>
    <n v="0.06"/>
    <n v="6.68"/>
    <n v="5.66"/>
    <n v="33.4"/>
  </r>
  <r>
    <n v="8895"/>
    <n v="86924"/>
    <s v="Alan Lawson"/>
    <s v="Express Road Cargo"/>
    <x v="0"/>
    <x v="0"/>
    <s v="Not Specified"/>
    <s v="Cabernet Sauvignon"/>
    <x v="0"/>
    <x v="3"/>
    <s v="Laurent-Perrier Brut Millesime 2006"/>
    <s v="Full Container"/>
    <s v="Palmerston"/>
    <x v="1197"/>
    <d v="2013-11-30T00:00:00"/>
    <n v="32"/>
    <n v="0.02"/>
    <n v="2.21"/>
    <n v="1"/>
    <n v="70.72"/>
  </r>
  <r>
    <n v="8896"/>
    <n v="86406"/>
    <s v="Harry Meyer"/>
    <s v="Express Road Cargo"/>
    <x v="0"/>
    <x v="1"/>
    <s v="Low"/>
    <s v="Zinfandel"/>
    <x v="0"/>
    <x v="3"/>
    <s v="Louis Roederer Cristal Brut with Gift Box 2007"/>
    <s v="Large Crate"/>
    <s v="Mount Gambier"/>
    <x v="1306"/>
    <d v="2013-01-06T00:00:00"/>
    <n v="13"/>
    <n v="0.02"/>
    <n v="30.98"/>
    <n v="17.079999999999998"/>
    <n v="402.74"/>
  </r>
  <r>
    <n v="8897"/>
    <n v="86406"/>
    <s v="Harry Meyer"/>
    <s v="Air Cargo"/>
    <x v="2"/>
    <x v="1"/>
    <s v="Low"/>
    <s v="Grenache Rose"/>
    <x v="0"/>
    <x v="3"/>
    <s v="Marques de Caceres Rioja Rosado 2014"/>
    <s v="Small Crate"/>
    <s v="Victor Harbor"/>
    <x v="1306"/>
    <d v="2013-01-08T00:00:00"/>
    <n v="12"/>
    <n v="7.0000000000000007E-2"/>
    <n v="348.21"/>
    <n v="40.19"/>
    <n v="4178.5199999999995"/>
  </r>
  <r>
    <n v="8898"/>
    <n v="90978"/>
    <s v="Gerald Wagner"/>
    <s v="Express Road Cargo"/>
    <x v="1"/>
    <x v="1"/>
    <s v="Critical"/>
    <s v="Pinot Gris"/>
    <x v="0"/>
    <x v="3"/>
    <s v="Mercer Canyons Chardonnay 2013"/>
    <s v="Large Crate"/>
    <s v="Port Adelaide"/>
    <x v="524"/>
    <d v="2011-05-20T00:00:00"/>
    <n v="15"/>
    <n v="0.04"/>
    <n v="125.99"/>
    <n v="2.5"/>
    <n v="1889.85"/>
  </r>
  <r>
    <n v="8899"/>
    <n v="86238"/>
    <s v="Clarence Burns"/>
    <s v="Express Road Cargo"/>
    <x v="2"/>
    <x v="3"/>
    <s v="Medium"/>
    <s v="Sangiovese Rose"/>
    <x v="0"/>
    <x v="3"/>
    <s v="Chateau d'Esclans Garrus Rose 2013"/>
    <s v="Large Crate"/>
    <s v="Broken Hill"/>
    <x v="349"/>
    <d v="2012-08-04T00:00:00"/>
    <n v="20"/>
    <n v="0.02"/>
    <n v="9.98"/>
    <n v="12.52"/>
    <n v="199.60000000000002"/>
  </r>
  <r>
    <n v="8900"/>
    <n v="90944"/>
    <s v="Kelly Robinson"/>
    <s v="Express Road Cargo"/>
    <x v="0"/>
    <x v="1"/>
    <s v="High"/>
    <s v="Pinot Noir"/>
    <x v="0"/>
    <x v="3"/>
    <s v="Belle Glos Oeil de Perdrix Pinot Noir Blanc 2014"/>
    <s v="Full Container"/>
    <s v="Devonport"/>
    <x v="497"/>
    <d v="2013-05-13T00:00:00"/>
    <n v="11"/>
    <n v="0.1"/>
    <n v="36.549999999999997"/>
    <n v="13.89"/>
    <n v="402.04999999999995"/>
  </r>
  <r>
    <n v="8901"/>
    <n v="90944"/>
    <s v="Donna Reynolds"/>
    <s v="Air Cargo"/>
    <x v="2"/>
    <x v="1"/>
    <s v="High"/>
    <s v="Grenache Rose"/>
    <x v="0"/>
    <x v="3"/>
    <s v="Chateau de Campuget Costieres de Nimes Tradition Rose 2015"/>
    <s v="Extra Large Crate"/>
    <s v="Burnie"/>
    <x v="497"/>
    <d v="2013-05-14T00:00:00"/>
    <n v="3"/>
    <n v="0.02"/>
    <n v="85.29"/>
    <n v="60"/>
    <n v="255.87"/>
  </r>
  <r>
    <n v="8902"/>
    <n v="90944"/>
    <s v="Donna Reynolds"/>
    <s v="Express Road Cargo"/>
    <x v="1"/>
    <x v="1"/>
    <s v="High"/>
    <s v="Reisling"/>
    <x v="0"/>
    <x v="3"/>
    <s v="Dog Point Vineyard Sauvignon Blanc 2014"/>
    <s v="Large Crate"/>
    <s v="Hobart"/>
    <x v="497"/>
    <d v="2013-05-14T00:00:00"/>
    <n v="15"/>
    <n v="0.1"/>
    <n v="65.989999999999995"/>
    <n v="8.99"/>
    <n v="989.84999999999991"/>
  </r>
  <r>
    <n v="8903"/>
    <n v="90499"/>
    <s v="Dorothy Baker"/>
    <s v="Express Road Cargo"/>
    <x v="0"/>
    <x v="2"/>
    <s v="Critical"/>
    <s v="Malbec"/>
    <x v="0"/>
    <x v="3"/>
    <s v="La Playa Estate Cabernet Sauvignon Rose 2015"/>
    <s v="Large Crate"/>
    <s v="Bunbury"/>
    <x v="487"/>
    <d v="2013-10-26T00:00:00"/>
    <n v="20"/>
    <n v="0.08"/>
    <n v="5.28"/>
    <n v="5.66"/>
    <n v="105.60000000000001"/>
  </r>
  <r>
    <n v="8904"/>
    <n v="88278"/>
    <s v="James Cox"/>
    <s v="Express Road Cargo"/>
    <x v="2"/>
    <x v="1"/>
    <s v="High"/>
    <s v="Sangiovese Rose"/>
    <x v="0"/>
    <x v="3"/>
    <s v="Domaine Lafage Miraflors Rose 2013"/>
    <s v="Standard Size Crate"/>
    <s v="Wodonga"/>
    <x v="1331"/>
    <d v="2010-04-12T00:00:00"/>
    <n v="9"/>
    <n v="0"/>
    <n v="12.22"/>
    <n v="2.85"/>
    <n v="109.98"/>
  </r>
  <r>
    <n v="8905"/>
    <n v="91454"/>
    <s v="Wanda Garrett"/>
    <s v="Express Road Cargo"/>
    <x v="1"/>
    <x v="3"/>
    <s v="High"/>
    <s v="Reisling"/>
    <x v="0"/>
    <x v="3"/>
    <s v="Angeline Sauvignon Blanc 2014"/>
    <s v="Large Crate"/>
    <s v="Broken Hill"/>
    <x v="1334"/>
    <d v="2010-11-11T00:00:00"/>
    <n v="6"/>
    <n v="0"/>
    <n v="99.99"/>
    <n v="19.989999999999998"/>
    <n v="599.93999999999994"/>
  </r>
  <r>
    <n v="8906"/>
    <n v="87220"/>
    <s v="Larry Baker"/>
    <s v="Air Cargo"/>
    <x v="2"/>
    <x v="1"/>
    <s v="High"/>
    <s v="Champagne"/>
    <x v="0"/>
    <x v="3"/>
    <s v="Gerard Bertrand Cote des Roses Rose 2014"/>
    <s v="Small Crate"/>
    <s v="Canberra"/>
    <x v="141"/>
    <d v="2013-12-02T00:00:00"/>
    <n v="18"/>
    <n v="0.1"/>
    <n v="286.85000000000002"/>
    <n v="61.76"/>
    <n v="5163.3"/>
  </r>
  <r>
    <n v="8907"/>
    <n v="87220"/>
    <s v="Jason Owens"/>
    <s v="Express Road Cargo"/>
    <x v="0"/>
    <x v="1"/>
    <s v="High"/>
    <s v="Sangiovese"/>
    <x v="0"/>
    <x v="3"/>
    <s v="Pierre Sparr Cremant d'Alsace Reserve Brut Rose"/>
    <s v="Large Crate"/>
    <s v="Canberra"/>
    <x v="141"/>
    <d v="2013-12-05T00:00:00"/>
    <n v="18"/>
    <n v="0.04"/>
    <n v="11.58"/>
    <n v="6.97"/>
    <n v="208.44"/>
  </r>
  <r>
    <n v="8908"/>
    <n v="90616"/>
    <s v="Victor Rice"/>
    <s v="Express Road Cargo"/>
    <x v="0"/>
    <x v="3"/>
    <s v="Not Specified"/>
    <s v="Pinot Noir"/>
    <x v="0"/>
    <x v="3"/>
    <s v="Chateau d'Esclans Whispering Angel Rose 2014"/>
    <s v="Large Crate"/>
    <s v="Broken Hill"/>
    <x v="1062"/>
    <d v="2013-05-12T00:00:00"/>
    <n v="11"/>
    <n v="0.02"/>
    <n v="13.43"/>
    <n v="5.5"/>
    <n v="147.72999999999999"/>
  </r>
  <r>
    <n v="8909"/>
    <n v="90616"/>
    <s v="Victor Rice"/>
    <s v="Express Road Cargo"/>
    <x v="1"/>
    <x v="3"/>
    <s v="Not Specified"/>
    <s v="Sauvignon Blanc"/>
    <x v="0"/>
    <x v="3"/>
    <s v="Lucky Chardonnay 2012"/>
    <s v="Large Crate"/>
    <s v="Broken Hill"/>
    <x v="1062"/>
    <d v="2013-05-12T00:00:00"/>
    <n v="5"/>
    <n v="0.08"/>
    <n v="65.989999999999995"/>
    <n v="3.99"/>
    <n v="329.95"/>
  </r>
  <r>
    <n v="8910"/>
    <n v="90616"/>
    <s v="Bruce Kelley"/>
    <s v="Express Road Cargo"/>
    <x v="1"/>
    <x v="3"/>
    <s v="Not Specified"/>
    <s v="Chardonnay"/>
    <x v="0"/>
    <x v="3"/>
    <s v="Robert Oatley Sauvignon Blanc 2013"/>
    <s v="Large Crate"/>
    <s v="Orange"/>
    <x v="1062"/>
    <d v="2013-05-13T00:00:00"/>
    <n v="2"/>
    <n v="0.08"/>
    <n v="30.98"/>
    <n v="6.5"/>
    <n v="61.96"/>
  </r>
  <r>
    <n v="8911"/>
    <n v="90614"/>
    <s v="Bruce Kelley"/>
    <s v="Express Road Cargo"/>
    <x v="1"/>
    <x v="3"/>
    <s v="Not Specified"/>
    <s v="Reisling"/>
    <x v="0"/>
    <x v="3"/>
    <s v="Los Vascos Sauvignon Blanc 2015"/>
    <s v="Standard Size Crate"/>
    <s v="Newcastle"/>
    <x v="239"/>
    <d v="2011-05-13T00:00:00"/>
    <n v="8"/>
    <n v="0.01"/>
    <n v="35.409999999999997"/>
    <n v="1.99"/>
    <n v="283.27999999999997"/>
  </r>
  <r>
    <n v="8912"/>
    <n v="90991"/>
    <s v="Virginia Romero"/>
    <s v="Express Road Cargo"/>
    <x v="0"/>
    <x v="1"/>
    <s v="Low"/>
    <s v="Malbec"/>
    <x v="0"/>
    <x v="3"/>
    <s v="Chateau Gaudrelle Cremant d'Loire Brut"/>
    <s v="Large Crate"/>
    <s v="Ballarat"/>
    <x v="299"/>
    <d v="2012-02-11T00:00:00"/>
    <n v="7"/>
    <n v="0.01"/>
    <n v="48.04"/>
    <n v="7.23"/>
    <n v="336.28"/>
  </r>
  <r>
    <n v="8913"/>
    <n v="87829"/>
    <s v="Scott Crawford"/>
    <s v="Express Road Cargo"/>
    <x v="0"/>
    <x v="2"/>
    <s v="Low"/>
    <s v="Sangiovese"/>
    <x v="0"/>
    <x v="3"/>
    <s v="Jean-Baptiste Adam Les Natures Cremant d'Alsace Brut"/>
    <s v="Large Crate"/>
    <s v="Mandurah"/>
    <x v="153"/>
    <d v="2013-10-18T00:00:00"/>
    <n v="3"/>
    <n v="0.05"/>
    <n v="5.28"/>
    <n v="2.99"/>
    <n v="15.84"/>
  </r>
  <r>
    <n v="8914"/>
    <n v="87829"/>
    <s v="Robert Mcdonald"/>
    <s v="Express Road Cargo"/>
    <x v="0"/>
    <x v="2"/>
    <s v="Low"/>
    <s v="Shiraz"/>
    <x v="0"/>
    <x v="3"/>
    <s v="Francis Ford Coppola Sofia Rose 2014"/>
    <s v="Loose Wrap"/>
    <s v="Busseltol"/>
    <x v="153"/>
    <d v="2013-10-20T00:00:00"/>
    <n v="15"/>
    <n v="0.09"/>
    <n v="832.81"/>
    <n v="24.49"/>
    <n v="12492.15"/>
  </r>
  <r>
    <n v="8915"/>
    <n v="88868"/>
    <s v="Philip Grant"/>
    <s v="Express Road Cargo"/>
    <x v="2"/>
    <x v="1"/>
    <s v="Critical"/>
    <s v="Champagne"/>
    <x v="0"/>
    <x v="3"/>
    <s v="Chateau D'Aqueria Tavel Rose 2013"/>
    <s v="Full Container"/>
    <s v="Mount Gambier"/>
    <x v="153"/>
    <d v="2013-10-23T00:00:00"/>
    <n v="17"/>
    <n v="0.01"/>
    <n v="18.84"/>
    <n v="3.62"/>
    <n v="320.27999999999997"/>
  </r>
  <r>
    <n v="8916"/>
    <n v="89143"/>
    <s v="Janet Lee"/>
    <s v="Road Cargo"/>
    <x v="2"/>
    <x v="3"/>
    <s v="Medium"/>
    <s v="Grenache Rose"/>
    <x v="0"/>
    <x v="3"/>
    <s v="Pietradolce Etna Rosato 2014"/>
    <s v="Standard Size Crate"/>
    <s v="Newcastle"/>
    <x v="119"/>
    <d v="2012-06-25T00:00:00"/>
    <n v="9"/>
    <n v="0.06"/>
    <n v="22.23"/>
    <n v="8.99"/>
    <n v="200.07"/>
  </r>
  <r>
    <n v="8917"/>
    <n v="88738"/>
    <s v="Dennis Mitchell"/>
    <s v="Express Road Cargo"/>
    <x v="0"/>
    <x v="2"/>
    <s v="Critical"/>
    <s v="Malbec"/>
    <x v="0"/>
    <x v="3"/>
    <s v="Laurent-Perrier Brut Millesime 2006"/>
    <s v="Full Container"/>
    <s v="Rockingham"/>
    <x v="1290"/>
    <d v="2012-07-29T00:00:00"/>
    <n v="12"/>
    <n v="0.02"/>
    <n v="2.88"/>
    <n v="0.7"/>
    <n v="34.56"/>
  </r>
  <r>
    <n v="8918"/>
    <n v="88738"/>
    <s v="Keith Bennett"/>
    <s v="Air Cargo"/>
    <x v="1"/>
    <x v="1"/>
    <s v="Critical"/>
    <s v="Chardonnay"/>
    <x v="0"/>
    <x v="3"/>
    <s v="Lucky Chardonnay 2012"/>
    <s v="Extra Large Crate"/>
    <s v="Mount Barker"/>
    <x v="1290"/>
    <d v="2012-07-28T00:00:00"/>
    <n v="4"/>
    <n v="0.03"/>
    <n v="90.97"/>
    <n v="14"/>
    <n v="363.88"/>
  </r>
  <r>
    <n v="8919"/>
    <n v="90440"/>
    <s v="Jacqueline Young"/>
    <s v="Express Road Cargo"/>
    <x v="2"/>
    <x v="1"/>
    <s v="Medium"/>
    <s v="Grenache Rose"/>
    <x v="0"/>
    <x v="3"/>
    <s v="Bertani Bertarose 2014"/>
    <s v="Full Container"/>
    <s v="Hamilton"/>
    <x v="646"/>
    <d v="2011-12-01T00:00:00"/>
    <n v="9"/>
    <n v="0.02"/>
    <n v="37.93"/>
    <n v="13.99"/>
    <n v="341.37"/>
  </r>
  <r>
    <n v="8920"/>
    <n v="86809"/>
    <s v="Anne Fields"/>
    <s v="Express Road Cargo"/>
    <x v="0"/>
    <x v="2"/>
    <s v="High"/>
    <s v="Zinfandel"/>
    <x v="0"/>
    <x v="3"/>
    <s v="Jean-Baptiste Adam Les Natures Cremant d'Alsace Brut"/>
    <s v="Full Container"/>
    <s v="Busseltol"/>
    <x v="1205"/>
    <d v="2013-05-30T00:00:00"/>
    <n v="16"/>
    <n v="0.09"/>
    <n v="1.68"/>
    <n v="1"/>
    <n v="26.88"/>
  </r>
  <r>
    <n v="8921"/>
    <n v="86310"/>
    <s v="Teresa West"/>
    <s v="Express Road Cargo"/>
    <x v="0"/>
    <x v="1"/>
    <s v="Not Specified"/>
    <s v="Zinfandel"/>
    <x v="0"/>
    <x v="3"/>
    <s v="Simonnet-Febvre Cremant de Bourgogne Blanc"/>
    <s v="Large Crate"/>
    <s v="Mount Barker"/>
    <x v="471"/>
    <d v="2010-12-10T00:00:00"/>
    <n v="19"/>
    <n v="0.1"/>
    <n v="6.48"/>
    <n v="5.9"/>
    <n v="123.12"/>
  </r>
  <r>
    <n v="8922"/>
    <n v="88977"/>
    <s v="Earl Bradley"/>
    <s v="Express Road Cargo"/>
    <x v="0"/>
    <x v="1"/>
    <s v="Critical"/>
    <s v="Sangiovese"/>
    <x v="0"/>
    <x v="3"/>
    <s v="Chateau de Campuget Costieres de Nimes Tradition Rose 2015"/>
    <s v="Large Crate"/>
    <s v="Wodonga"/>
    <x v="1407"/>
    <d v="2012-03-29T00:00:00"/>
    <n v="11"/>
    <n v="0.1"/>
    <n v="3.36"/>
    <n v="6.27"/>
    <n v="36.96"/>
  </r>
  <r>
    <n v="8923"/>
    <n v="88977"/>
    <s v="Earl Bradley"/>
    <s v="Express Road Cargo"/>
    <x v="0"/>
    <x v="1"/>
    <s v="Critical"/>
    <s v="Pinot Noir"/>
    <x v="0"/>
    <x v="3"/>
    <s v="Bertani Bertarose 2014"/>
    <s v="Large Crate"/>
    <s v="Bendigo"/>
    <x v="1407"/>
    <d v="2012-03-28T00:00:00"/>
    <n v="7"/>
    <n v="0.05"/>
    <n v="4.9800000000000004"/>
    <n v="4.8600000000000003"/>
    <n v="34.86"/>
  </r>
  <r>
    <n v="8924"/>
    <n v="90054"/>
    <s v="Antonio Hall"/>
    <s v="Air Cargo"/>
    <x v="0"/>
    <x v="3"/>
    <s v="High"/>
    <s v="Shiraz"/>
    <x v="0"/>
    <x v="3"/>
    <s v="Belle Glos Oeil de Perdrix Pinot Noir Blanc 2014"/>
    <s v="Extra Large Crate"/>
    <s v="Lithgow"/>
    <x v="1328"/>
    <d v="2013-06-06T00:00:00"/>
    <n v="14"/>
    <n v="0.01"/>
    <n v="370.98"/>
    <n v="99"/>
    <n v="5193.72"/>
  </r>
  <r>
    <n v="8925"/>
    <n v="88610"/>
    <s v="Carlos Austin"/>
    <s v="Express Road Cargo"/>
    <x v="0"/>
    <x v="1"/>
    <s v="High"/>
    <s v="Shiraz"/>
    <x v="0"/>
    <x v="3"/>
    <s v="Sutter Home White Zinfandel"/>
    <s v="Large Crate"/>
    <s v="Hamilton"/>
    <x v="407"/>
    <d v="2010-04-23T00:00:00"/>
    <n v="1"/>
    <n v="0.06"/>
    <n v="42.98"/>
    <n v="4.62"/>
    <n v="42.98"/>
  </r>
  <r>
    <n v="8926"/>
    <n v="90169"/>
    <s v="Wayne Wright"/>
    <s v="Air Cargo"/>
    <x v="1"/>
    <x v="0"/>
    <s v="High"/>
    <s v="Chardonnay"/>
    <x v="0"/>
    <x v="3"/>
    <s v="Robert Oatley Sauvignon Blanc 2013"/>
    <s v="Small Crate"/>
    <s v="Rockhampton"/>
    <x v="23"/>
    <d v="2012-05-03T00:00:00"/>
    <n v="9"/>
    <n v="0"/>
    <n v="80.97"/>
    <n v="30.06"/>
    <n v="728.73"/>
  </r>
  <r>
    <n v="8927"/>
    <n v="90169"/>
    <s v="Wayne Wright"/>
    <s v="Express Road Cargo"/>
    <x v="0"/>
    <x v="0"/>
    <s v="High"/>
    <s v="Sangiovese"/>
    <x v="0"/>
    <x v="3"/>
    <s v="JCB N¬∞21 Brut Cremant de Bourgogne"/>
    <s v="Large Crate"/>
    <s v="Gladstone"/>
    <x v="23"/>
    <d v="2012-05-02T00:00:00"/>
    <n v="13"/>
    <n v="0.09"/>
    <n v="6.48"/>
    <n v="7.03"/>
    <n v="84.240000000000009"/>
  </r>
  <r>
    <n v="8928"/>
    <n v="89797"/>
    <s v="Larry Ramirez"/>
    <s v="Express Road Cargo"/>
    <x v="0"/>
    <x v="3"/>
    <s v="Not Specified"/>
    <s v="Sangiovese"/>
    <x v="0"/>
    <x v="3"/>
    <s v="Jean-Baptiste Adam Les Natures Cremant d'Alsace Brut"/>
    <s v="Full Container"/>
    <s v="Dubbo"/>
    <x v="149"/>
    <d v="2011-02-20T00:00:00"/>
    <n v="1"/>
    <n v="0.1"/>
    <n v="9.11"/>
    <n v="2.25"/>
    <n v="9.11"/>
  </r>
  <r>
    <n v="8929"/>
    <n v="88245"/>
    <s v="Louis Campbell"/>
    <s v="Air Cargo"/>
    <x v="2"/>
    <x v="1"/>
    <s v="Low"/>
    <s v="Cremant"/>
    <x v="0"/>
    <x v="3"/>
    <s v="Francis Ford Coppola Sofia Rose 2014"/>
    <s v="Extra Large Crate"/>
    <s v="Melbourne"/>
    <x v="525"/>
    <d v="2011-12-18T00:00:00"/>
    <n v="5"/>
    <n v="0.03"/>
    <n v="90.98"/>
    <n v="30"/>
    <n v="454.90000000000003"/>
  </r>
  <r>
    <n v="8930"/>
    <n v="85932"/>
    <s v="Gary Ramirez"/>
    <s v="Express Road Cargo"/>
    <x v="1"/>
    <x v="3"/>
    <s v="Critical"/>
    <s v="Chardonnay"/>
    <x v="0"/>
    <x v="3"/>
    <s v="St. Supery Sauvignon Blanc 2015"/>
    <s v="Large Crate"/>
    <s v="Albury"/>
    <x v="1292"/>
    <d v="2012-07-30T00:00:00"/>
    <n v="15"/>
    <n v="0.09"/>
    <n v="100.98"/>
    <n v="7.18"/>
    <n v="1514.7"/>
  </r>
  <r>
    <n v="8931"/>
    <n v="90701"/>
    <s v="Patrick Martinez"/>
    <s v="Express Road Cargo"/>
    <x v="1"/>
    <x v="2"/>
    <s v="Low"/>
    <s v="Pinot Gris"/>
    <x v="0"/>
    <x v="3"/>
    <s v="Villa Maria Private Bin Sauvignon Blanc 2015"/>
    <s v="Large Crate"/>
    <s v="Geraldton"/>
    <x v="285"/>
    <d v="2012-12-10T00:00:00"/>
    <n v="17"/>
    <n v="0.03"/>
    <n v="65.989999999999995"/>
    <n v="5.92"/>
    <n v="1121.83"/>
  </r>
  <r>
    <n v="8932"/>
    <n v="89305"/>
    <s v="Jonathan Kim"/>
    <s v="Express Road Cargo"/>
    <x v="0"/>
    <x v="2"/>
    <s v="Low"/>
    <s v="Pinot Noir"/>
    <x v="0"/>
    <x v="3"/>
    <s v="Sutter Home White Zinfandel"/>
    <s v="Large Crate"/>
    <s v="Rockingham"/>
    <x v="258"/>
    <d v="2011-07-25T00:00:00"/>
    <n v="3"/>
    <n v="0"/>
    <n v="80.98"/>
    <n v="4.5"/>
    <n v="242.94"/>
  </r>
  <r>
    <n v="8933"/>
    <n v="91283"/>
    <s v="Henry Mcdonald"/>
    <s v="Express Road Cargo"/>
    <x v="0"/>
    <x v="2"/>
    <s v="High"/>
    <s v="Cabernet Sauvignon"/>
    <x v="0"/>
    <x v="3"/>
    <s v="Chateau Gaudrelle Cremant d'Loire Brut"/>
    <s v="Full Container"/>
    <s v="Geraldton"/>
    <x v="718"/>
    <d v="2012-11-28T00:00:00"/>
    <n v="14"/>
    <n v="0.09"/>
    <n v="3.41"/>
    <n v="0.7"/>
    <n v="47.74"/>
  </r>
  <r>
    <n v="8934"/>
    <n v="91495"/>
    <s v="James Garrett"/>
    <s v="Express Road Cargo"/>
    <x v="0"/>
    <x v="1"/>
    <s v="Critical"/>
    <s v="Sangiovese"/>
    <x v="0"/>
    <x v="3"/>
    <s v="Domaine Lafage Miraflors Rose 2013"/>
    <s v="Full Container"/>
    <s v="Port Lincoln"/>
    <x v="952"/>
    <d v="2010-09-13T00:00:00"/>
    <n v="16"/>
    <n v="0"/>
    <n v="2.6"/>
    <n v="2.4"/>
    <n v="41.6"/>
  </r>
  <r>
    <n v="8935"/>
    <n v="90261"/>
    <s v="Johnny Dixon"/>
    <s v="Express Road Cargo"/>
    <x v="1"/>
    <x v="2"/>
    <s v="High"/>
    <s v="Chardonnay"/>
    <x v="0"/>
    <x v="3"/>
    <s v="Lincourt Courtney's Chardonnay 2012"/>
    <s v="Standard Size Crate"/>
    <s v="Albany"/>
    <x v="543"/>
    <d v="2012-09-28T00:00:00"/>
    <n v="11"/>
    <n v="0.08"/>
    <n v="9.7799999999999994"/>
    <n v="1.99"/>
    <n v="107.58"/>
  </r>
  <r>
    <n v="8936"/>
    <n v="89738"/>
    <s v="Matthew Austin"/>
    <s v="Express Road Cargo"/>
    <x v="0"/>
    <x v="0"/>
    <s v="Low"/>
    <s v="Cabernet Sauvignon"/>
    <x v="0"/>
    <x v="3"/>
    <s v="Moet &amp; Chandon Imperial"/>
    <s v="Mini Crate"/>
    <s v="Gympie"/>
    <x v="573"/>
    <d v="2013-08-17T00:00:00"/>
    <n v="5"/>
    <n v="7.0000000000000007E-2"/>
    <n v="101.41"/>
    <n v="35"/>
    <n v="507.04999999999995"/>
  </r>
  <r>
    <n v="8937"/>
    <n v="89738"/>
    <s v="Johnny Gutierrez"/>
    <s v="Express Road Cargo"/>
    <x v="0"/>
    <x v="1"/>
    <s v="Low"/>
    <s v="Cabernet Sauvignon"/>
    <x v="0"/>
    <x v="3"/>
    <s v="Roederer Estate L'Ermitage 2007"/>
    <s v="Full Container"/>
    <s v="Port Lincoln"/>
    <x v="573"/>
    <d v="2013-08-24T00:00:00"/>
    <n v="24"/>
    <n v="0.03"/>
    <n v="4.71"/>
    <n v="0.7"/>
    <n v="113.03999999999999"/>
  </r>
  <r>
    <n v="8938"/>
    <n v="91356"/>
    <s v="Craig Grant"/>
    <s v="Express Road Cargo"/>
    <x v="1"/>
    <x v="1"/>
    <s v="High"/>
    <s v="Reisling"/>
    <x v="0"/>
    <x v="3"/>
    <s v="The White Knight Sauvignon Blanc 2014"/>
    <s v="Loose Wrap"/>
    <s v="Launceston"/>
    <x v="526"/>
    <d v="2011-02-05T00:00:00"/>
    <n v="9"/>
    <n v="0.05"/>
    <n v="7.99"/>
    <n v="5.03"/>
    <n v="71.91"/>
  </r>
  <r>
    <n v="8939"/>
    <n v="86731"/>
    <s v="Roy Williams"/>
    <s v="Road Cargo"/>
    <x v="1"/>
    <x v="3"/>
    <s v="High"/>
    <s v="Reisling"/>
    <x v="0"/>
    <x v="3"/>
    <s v="Robert Oatley Sauvignon Blanc 2013"/>
    <s v="Large Crate"/>
    <s v="Wagga Wagga"/>
    <x v="978"/>
    <d v="2013-08-08T00:00:00"/>
    <n v="24"/>
    <n v="0.01"/>
    <n v="65.989999999999995"/>
    <n v="4.2"/>
    <n v="1583.7599999999998"/>
  </r>
  <r>
    <n v="8940"/>
    <n v="86335"/>
    <s v="Gregory Russell"/>
    <s v="Road Cargo"/>
    <x v="1"/>
    <x v="1"/>
    <s v="Low"/>
    <s v="Chardonnay"/>
    <x v="0"/>
    <x v="3"/>
    <s v="Robert Oatley Sauvignon Blanc 2013"/>
    <s v="Large Crate"/>
    <s v="Canberra"/>
    <x v="542"/>
    <d v="2013-03-09T00:00:00"/>
    <n v="4"/>
    <n v="0.05"/>
    <n v="83.1"/>
    <n v="6.13"/>
    <n v="332.4"/>
  </r>
  <r>
    <n v="8941"/>
    <n v="86004"/>
    <s v="Justin Fernandez"/>
    <s v="Express Road Cargo"/>
    <x v="0"/>
    <x v="3"/>
    <s v="Not Specified"/>
    <s v="Sangiovese"/>
    <x v="0"/>
    <x v="3"/>
    <s v="Bertani Bertarose 2014"/>
    <s v="Large Crate"/>
    <s v="Armidale"/>
    <x v="1408"/>
    <d v="2011-04-18T00:00:00"/>
    <n v="3"/>
    <n v="0.1"/>
    <n v="30.98"/>
    <n v="17.079999999999998"/>
    <n v="92.94"/>
  </r>
  <r>
    <n v="8942"/>
    <n v="91398"/>
    <s v="Mark Armstrong"/>
    <s v="Road Cargo"/>
    <x v="0"/>
    <x v="1"/>
    <s v="Medium"/>
    <s v="Sangiovese"/>
    <x v="0"/>
    <x v="3"/>
    <s v="Langlois Chateau Cremant de Loire Brut"/>
    <s v="Large Crate"/>
    <s v="Hamilton"/>
    <x v="89"/>
    <d v="2010-10-17T00:00:00"/>
    <n v="12"/>
    <n v="0.08"/>
    <n v="5.74"/>
    <n v="5.01"/>
    <n v="68.88"/>
  </r>
  <r>
    <n v="8943"/>
    <n v="88957"/>
    <s v="Bruce Gilbert"/>
    <s v="Express Road Cargo"/>
    <x v="0"/>
    <x v="1"/>
    <s v="Medium"/>
    <s v="Sangiovese"/>
    <x v="0"/>
    <x v="3"/>
    <s v="Veuve Clicquot Brut Yellow Label"/>
    <s v="Large Crate"/>
    <s v="Hobart"/>
    <x v="527"/>
    <d v="2013-06-28T00:00:00"/>
    <n v="3"/>
    <n v="0.03"/>
    <n v="8.69"/>
    <n v="2.99"/>
    <n v="26.07"/>
  </r>
  <r>
    <n v="8944"/>
    <n v="87649"/>
    <s v="Maria Gardner"/>
    <s v="Express Road Cargo"/>
    <x v="0"/>
    <x v="0"/>
    <s v="Critical"/>
    <s v="Cabernet Sauvignon"/>
    <x v="0"/>
    <x v="3"/>
    <s v="Veuve Clicquot Brut Yellow Label"/>
    <s v="Large Crate"/>
    <s v="Bundaberg"/>
    <x v="545"/>
    <d v="2012-03-09T00:00:00"/>
    <n v="5"/>
    <n v="0.01"/>
    <n v="3.98"/>
    <n v="5.26"/>
    <n v="19.899999999999999"/>
  </r>
  <r>
    <n v="8945"/>
    <n v="87649"/>
    <s v="Scott Alvarez"/>
    <s v="Express Road Cargo"/>
    <x v="0"/>
    <x v="0"/>
    <s v="Critical"/>
    <s v="Pinot Noir"/>
    <x v="0"/>
    <x v="3"/>
    <s v="Jean-Baptiste Adam Les Natures Cremant d'Alsace Brut"/>
    <s v="Large Crate"/>
    <s v="Rockhampton"/>
    <x v="545"/>
    <d v="2012-03-09T00:00:00"/>
    <n v="1"/>
    <n v="0.09"/>
    <n v="4.28"/>
    <n v="6.72"/>
    <n v="4.28"/>
  </r>
  <r>
    <n v="8946"/>
    <n v="91284"/>
    <s v="Henry Mcdonald"/>
    <s v="Air Cargo"/>
    <x v="2"/>
    <x v="2"/>
    <s v="Low"/>
    <s v="Cremant"/>
    <x v="0"/>
    <x v="3"/>
    <s v="Chateau d'Esclans Garrus Rose 2013"/>
    <s v="Small Crate"/>
    <s v="Albany"/>
    <x v="1156"/>
    <d v="2013-11-15T00:00:00"/>
    <n v="26"/>
    <n v="0.01"/>
    <n v="70.89"/>
    <n v="89.3"/>
    <n v="1843.14"/>
  </r>
  <r>
    <n v="8947"/>
    <n v="87787"/>
    <s v="Arthur Harrison"/>
    <s v="Road Cargo"/>
    <x v="0"/>
    <x v="3"/>
    <s v="Medium"/>
    <s v="Malbec"/>
    <x v="0"/>
    <x v="3"/>
    <s v="Langlois Chateau Cremant de Loire Brut"/>
    <s v="Large Crate"/>
    <s v="Armidale"/>
    <x v="1020"/>
    <d v="2013-05-09T00:00:00"/>
    <n v="9"/>
    <n v="0"/>
    <n v="6.54"/>
    <n v="5.27"/>
    <n v="58.86"/>
  </r>
  <r>
    <n v="8948"/>
    <n v="87787"/>
    <s v="Arthur Harrison"/>
    <s v="Express Road Cargo"/>
    <x v="1"/>
    <x v="3"/>
    <s v="Medium"/>
    <s v="Reisling"/>
    <x v="0"/>
    <x v="3"/>
    <s v="Dog Point Vineyard Sauvignon Blanc 2014"/>
    <s v="Large Crate"/>
    <s v="Orange"/>
    <x v="1020"/>
    <d v="2013-05-10T00:00:00"/>
    <n v="9"/>
    <n v="7.0000000000000007E-2"/>
    <n v="35.770000000000003"/>
    <n v="9.02"/>
    <n v="321.93"/>
  </r>
  <r>
    <n v="8949"/>
    <n v="87155"/>
    <s v="Carl Myers"/>
    <s v="Express Road Cargo"/>
    <x v="0"/>
    <x v="3"/>
    <s v="Medium"/>
    <s v="Shiraz"/>
    <x v="0"/>
    <x v="3"/>
    <s v="Bollinger Brut Special Cuvee"/>
    <s v="Large Crate"/>
    <s v="Blue Mountains"/>
    <x v="1390"/>
    <d v="2012-06-03T00:00:00"/>
    <n v="21"/>
    <n v="0.01"/>
    <n v="3.98"/>
    <n v="5.26"/>
    <n v="83.58"/>
  </r>
  <r>
    <n v="8950"/>
    <n v="87155"/>
    <s v="Carl Myers"/>
    <s v="Express Road Cargo"/>
    <x v="0"/>
    <x v="3"/>
    <s v="Medium"/>
    <s v="Sangiovese"/>
    <x v="0"/>
    <x v="3"/>
    <s v="Chateau d'Esclans Garrus Rose 2013"/>
    <s v="Large Crate"/>
    <s v="Bathurst"/>
    <x v="1390"/>
    <d v="2012-06-03T00:00:00"/>
    <n v="10"/>
    <n v="0.03"/>
    <n v="98.31"/>
    <n v="0.49"/>
    <n v="983.1"/>
  </r>
  <r>
    <n v="8951"/>
    <n v="91355"/>
    <s v="Craig Grant"/>
    <s v="Express Road Cargo"/>
    <x v="0"/>
    <x v="1"/>
    <s v="Low"/>
    <s v="Cabernet Sauvignon"/>
    <x v="0"/>
    <x v="3"/>
    <s v="Langlois Chateau Cremant de Loire Brut"/>
    <s v="Large Crate"/>
    <s v="Hobart"/>
    <x v="529"/>
    <d v="2010-12-07T00:00:00"/>
    <n v="18"/>
    <n v="0.04"/>
    <n v="22.38"/>
    <n v="15.1"/>
    <n v="402.84"/>
  </r>
  <r>
    <n v="8952"/>
    <n v="91361"/>
    <s v="Craig Grant"/>
    <s v="Express Road Cargo"/>
    <x v="0"/>
    <x v="1"/>
    <s v="Low"/>
    <s v="Pinot Noir"/>
    <x v="0"/>
    <x v="3"/>
    <s v="Laurent-Perrier Brut Millesime 2006"/>
    <s v="Large Crate"/>
    <s v="Devonport"/>
    <x v="528"/>
    <d v="2013-11-30T00:00:00"/>
    <n v="5"/>
    <n v="7.0000000000000007E-2"/>
    <n v="6.3"/>
    <n v="0.5"/>
    <n v="31.5"/>
  </r>
  <r>
    <n v="8953"/>
    <n v="91355"/>
    <s v="Craig Grant"/>
    <s v="Express Road Cargo"/>
    <x v="2"/>
    <x v="1"/>
    <s v="Low"/>
    <s v="Cremant"/>
    <x v="0"/>
    <x v="3"/>
    <s v="Chateau d'Esclans Whispering Angel Rose 2014"/>
    <s v="Large Crate"/>
    <s v="Hobart"/>
    <x v="529"/>
    <d v="2010-12-02T00:00:00"/>
    <n v="3"/>
    <n v="0.06"/>
    <n v="17.78"/>
    <n v="5.03"/>
    <n v="53.34"/>
  </r>
  <r>
    <n v="8954"/>
    <n v="89976"/>
    <s v="Donald Reid"/>
    <s v="Express Road Cargo"/>
    <x v="0"/>
    <x v="1"/>
    <s v="Medium"/>
    <s v="Malbec"/>
    <x v="0"/>
    <x v="3"/>
    <s v="La Playa Estate Cabernet Sauvignon Rose 2015"/>
    <s v="Large Crate"/>
    <s v="Canberra"/>
    <x v="902"/>
    <d v="2012-06-02T00:00:00"/>
    <n v="11"/>
    <n v="0.06"/>
    <n v="6.48"/>
    <n v="7.49"/>
    <n v="71.28"/>
  </r>
  <r>
    <n v="8955"/>
    <n v="89976"/>
    <s v="Donald Reid"/>
    <s v="Express Road Cargo"/>
    <x v="0"/>
    <x v="1"/>
    <s v="Medium"/>
    <s v="Zinfandel"/>
    <x v="0"/>
    <x v="3"/>
    <s v="Roederer Estate Brut"/>
    <s v="Full Container"/>
    <s v="Canberra"/>
    <x v="902"/>
    <d v="2012-06-04T00:00:00"/>
    <n v="9"/>
    <n v="7.0000000000000007E-2"/>
    <n v="1.88"/>
    <n v="0.79"/>
    <n v="16.919999999999998"/>
  </r>
  <r>
    <n v="8956"/>
    <n v="89086"/>
    <s v="Kimberly Austin"/>
    <s v="Express Road Cargo"/>
    <x v="1"/>
    <x v="3"/>
    <s v="Critical"/>
    <s v="Chardonnay"/>
    <x v="0"/>
    <x v="3"/>
    <s v="Angeline Sauvignon Blanc 2014"/>
    <s v="Large Crate"/>
    <s v="Penrith"/>
    <x v="1368"/>
    <d v="2011-05-02T00:00:00"/>
    <n v="11"/>
    <n v="0.03"/>
    <n v="110.99"/>
    <n v="8.99"/>
    <n v="1220.8899999999999"/>
  </r>
  <r>
    <n v="8957"/>
    <n v="90657"/>
    <s v="Joseph Hicks"/>
    <s v="Express Road Cargo"/>
    <x v="0"/>
    <x v="1"/>
    <s v="Low"/>
    <s v="Cabernet Sauvignon"/>
    <x v="0"/>
    <x v="3"/>
    <s v="Roederer Estate Brut"/>
    <s v="Large Crate"/>
    <s v="Canberra"/>
    <x v="42"/>
    <d v="2013-05-09T00:00:00"/>
    <n v="1"/>
    <n v="0.05"/>
    <n v="5.34"/>
    <n v="2.99"/>
    <n v="5.34"/>
  </r>
  <r>
    <n v="8958"/>
    <n v="90657"/>
    <s v="Joseph Hicks"/>
    <s v="Express Road Cargo"/>
    <x v="0"/>
    <x v="1"/>
    <s v="Low"/>
    <s v="Malbec"/>
    <x v="0"/>
    <x v="3"/>
    <s v="Laurent-Perrier Brut Rose"/>
    <s v="Large Crate"/>
    <s v="Canberra"/>
    <x v="42"/>
    <d v="2013-05-09T00:00:00"/>
    <n v="15"/>
    <n v="0"/>
    <n v="15.42"/>
    <n v="5.41"/>
    <n v="231.3"/>
  </r>
  <r>
    <n v="8959"/>
    <n v="88019"/>
    <s v="Christopher Bryant"/>
    <s v="Express Road Cargo"/>
    <x v="0"/>
    <x v="3"/>
    <s v="Medium"/>
    <s v="Zinfandel"/>
    <x v="0"/>
    <x v="3"/>
    <s v="Chateau D'Aqueria Tavel Rose 2013"/>
    <s v="Large Crate"/>
    <s v="Albury"/>
    <x v="531"/>
    <d v="2012-03-26T00:00:00"/>
    <n v="10"/>
    <n v="0.01"/>
    <n v="6.81"/>
    <n v="5.48"/>
    <n v="68.099999999999994"/>
  </r>
  <r>
    <n v="8960"/>
    <n v="90445"/>
    <s v="Charles Ortiz"/>
    <s v="Express Road Cargo"/>
    <x v="0"/>
    <x v="3"/>
    <s v="Not Specified"/>
    <s v="Zinfandel"/>
    <x v="0"/>
    <x v="3"/>
    <s v="Roederer Estate L'Ermitage 2007"/>
    <s v="Large Crate"/>
    <s v="Wagga Wagga"/>
    <x v="846"/>
    <d v="2012-11-18T00:00:00"/>
    <n v="36"/>
    <n v="7.0000000000000007E-2"/>
    <n v="4.9800000000000004"/>
    <n v="4.72"/>
    <n v="179.28000000000003"/>
  </r>
  <r>
    <n v="8961"/>
    <n v="90445"/>
    <s v="Charles Ortiz"/>
    <s v="Express Road Cargo"/>
    <x v="1"/>
    <x v="3"/>
    <s v="Not Specified"/>
    <s v="Sauvignon Blanc"/>
    <x v="0"/>
    <x v="3"/>
    <s v="Leeuwin Estate Art Series Chardonnay 2012"/>
    <s v="Large Crate"/>
    <s v="Cessnock"/>
    <x v="846"/>
    <d v="2012-11-18T00:00:00"/>
    <n v="3"/>
    <n v="0.01"/>
    <n v="195.99"/>
    <n v="4.2"/>
    <n v="587.97"/>
  </r>
  <r>
    <n v="8962"/>
    <n v="88115"/>
    <s v="Jeffrey Duncan"/>
    <s v="Express Road Cargo"/>
    <x v="0"/>
    <x v="3"/>
    <s v="Medium"/>
    <s v="Shiraz"/>
    <x v="0"/>
    <x v="3"/>
    <s v="Francis Ford Coppola Sofia Rose 2014"/>
    <s v="Large Crate"/>
    <s v="Lithgow"/>
    <x v="290"/>
    <d v="2011-06-05T00:00:00"/>
    <n v="7"/>
    <n v="0"/>
    <n v="2.84"/>
    <n v="5.44"/>
    <n v="19.88"/>
  </r>
  <r>
    <n v="8963"/>
    <n v="88123"/>
    <s v="Jeffrey Duncan"/>
    <s v="Express Road Cargo"/>
    <x v="0"/>
    <x v="3"/>
    <s v="Medium"/>
    <s v="Zinfandel"/>
    <x v="0"/>
    <x v="3"/>
    <s v="Miraval Rose (1.5 Liter Magnum) 2014"/>
    <s v="Large Crate"/>
    <s v="Orange"/>
    <x v="1371"/>
    <d v="2013-06-05T00:00:00"/>
    <n v="12"/>
    <n v="0.08"/>
    <n v="28.53"/>
    <n v="1.49"/>
    <n v="342.36"/>
  </r>
  <r>
    <n v="8964"/>
    <n v="89395"/>
    <s v="Ernest Perry"/>
    <s v="Express Road Cargo"/>
    <x v="0"/>
    <x v="2"/>
    <s v="Low"/>
    <s v="Pinot Noir"/>
    <x v="0"/>
    <x v="3"/>
    <s v="Pietradolce Etna Rosato 2014"/>
    <s v="Large Crate"/>
    <s v="Albany"/>
    <x v="1409"/>
    <d v="2011-02-18T00:00:00"/>
    <n v="3"/>
    <n v="0"/>
    <n v="55.48"/>
    <n v="14.3"/>
    <n v="166.44"/>
  </r>
  <r>
    <n v="8965"/>
    <n v="89922"/>
    <s v="Antonio Green"/>
    <s v="Express Road Cargo"/>
    <x v="0"/>
    <x v="3"/>
    <s v="Low"/>
    <s v="Shiraz"/>
    <x v="0"/>
    <x v="3"/>
    <s v="Locations by Dave Phinney F Rose"/>
    <s v="Large Crate"/>
    <s v="Lithgow"/>
    <x v="751"/>
    <d v="2013-09-03T00:00:00"/>
    <n v="3"/>
    <n v="0.08"/>
    <n v="3.8"/>
    <n v="1.49"/>
    <n v="11.399999999999999"/>
  </r>
  <r>
    <n v="8966"/>
    <n v="89922"/>
    <s v="Antonio Green"/>
    <s v="Express Road Cargo"/>
    <x v="0"/>
    <x v="3"/>
    <s v="Low"/>
    <s v="Merlot"/>
    <x v="0"/>
    <x v="3"/>
    <s v="Pietradolce Etna Rosato 2014"/>
    <s v="Large Crate"/>
    <s v="Tamworth"/>
    <x v="751"/>
    <d v="2013-09-10T00:00:00"/>
    <n v="9"/>
    <n v="0.03"/>
    <n v="15.57"/>
    <n v="1.39"/>
    <n v="140.13"/>
  </r>
  <r>
    <n v="8967"/>
    <n v="86610"/>
    <s v="Samuel Burns"/>
    <s v="Express Road Cargo"/>
    <x v="0"/>
    <x v="0"/>
    <s v="Critical"/>
    <s v="Malbec"/>
    <x v="0"/>
    <x v="3"/>
    <s v="Chateau de Campuget Costieres de Nimes Tradition Rose 2015"/>
    <s v="Loose Wrap"/>
    <s v="Darwin"/>
    <x v="777"/>
    <d v="2010-05-28T00:00:00"/>
    <n v="3"/>
    <n v="0.02"/>
    <n v="11.33"/>
    <n v="6.12"/>
    <n v="33.99"/>
  </r>
  <r>
    <n v="8968"/>
    <n v="86610"/>
    <s v="Samuel Burns"/>
    <s v="Express Road Cargo"/>
    <x v="0"/>
    <x v="0"/>
    <s v="Critical"/>
    <s v="Pinot Noir"/>
    <x v="0"/>
    <x v="3"/>
    <s v="Bertani Bertarose 2014"/>
    <s v="Large Crate"/>
    <s v="Palmerston"/>
    <x v="777"/>
    <d v="2010-05-27T00:00:00"/>
    <n v="16"/>
    <n v="0.01"/>
    <n v="15.67"/>
    <n v="1.39"/>
    <n v="250.72"/>
  </r>
  <r>
    <n v="8969"/>
    <n v="86226"/>
    <s v="Jennifer Phillips"/>
    <s v="Express Road Cargo"/>
    <x v="0"/>
    <x v="1"/>
    <s v="Critical"/>
    <s v="Zinfandel"/>
    <x v="0"/>
    <x v="3"/>
    <s v="Chateau D'Aqueria Tavel Rose 2013"/>
    <s v="Large Crate"/>
    <s v="Mildura"/>
    <x v="70"/>
    <d v="2013-06-18T00:00:00"/>
    <n v="9"/>
    <n v="0.05"/>
    <n v="6.48"/>
    <n v="9.68"/>
    <n v="58.320000000000007"/>
  </r>
  <r>
    <n v="8970"/>
    <n v="86222"/>
    <s v="Jennifer Phillips"/>
    <s v="Road Cargo"/>
    <x v="0"/>
    <x v="1"/>
    <s v="Critical"/>
    <s v="Shiraz"/>
    <x v="0"/>
    <x v="3"/>
    <s v="Orin Swift Cellars Fragile Rose 2014"/>
    <s v="Large Crate"/>
    <s v="Wodonga"/>
    <x v="71"/>
    <d v="2010-06-18T00:00:00"/>
    <n v="6"/>
    <n v="0.04"/>
    <n v="33.89"/>
    <n v="5.0999999999999996"/>
    <n v="203.34"/>
  </r>
  <r>
    <n v="8971"/>
    <n v="89605"/>
    <s v="Harry Price"/>
    <s v="Express Road Cargo"/>
    <x v="0"/>
    <x v="1"/>
    <s v="Critical"/>
    <s v="Malbec"/>
    <x v="0"/>
    <x v="3"/>
    <s v="Locations by Dave Phinney F Rose"/>
    <s v="Large Crate"/>
    <s v="Ballarat"/>
    <x v="1332"/>
    <d v="2013-03-01T00:00:00"/>
    <n v="5"/>
    <n v="0.01"/>
    <n v="10.98"/>
    <n v="3.99"/>
    <n v="54.900000000000006"/>
  </r>
  <r>
    <n v="8972"/>
    <n v="90304"/>
    <s v="John Stewart"/>
    <s v="Air Cargo"/>
    <x v="2"/>
    <x v="1"/>
    <s v="Critical"/>
    <s v="Sangiovese Rose"/>
    <x v="0"/>
    <x v="3"/>
    <s v="Bertani Bertarose 2014"/>
    <s v="Extra Large Crate"/>
    <s v="Mount Barker"/>
    <x v="102"/>
    <d v="2011-02-13T00:00:00"/>
    <n v="4"/>
    <n v="0.09"/>
    <n v="280.98"/>
    <n v="57"/>
    <n v="1123.92"/>
  </r>
  <r>
    <n v="8973"/>
    <n v="90304"/>
    <s v="John Stewart"/>
    <s v="Express Road Cargo"/>
    <x v="0"/>
    <x v="1"/>
    <s v="Critical"/>
    <s v="Cabernet Sauvignon"/>
    <x v="0"/>
    <x v="3"/>
    <s v="Simonnet-Febvre Cremant de Bourgogne Blanc"/>
    <s v="Large Crate"/>
    <s v="Port Adelaide"/>
    <x v="102"/>
    <d v="2011-02-12T00:00:00"/>
    <n v="11"/>
    <n v="0.01"/>
    <n v="9.99"/>
    <n v="11.59"/>
    <n v="109.89"/>
  </r>
  <r>
    <n v="8974"/>
    <n v="90317"/>
    <s v="Jesse Mcdonald"/>
    <s v="Express Road Cargo"/>
    <x v="2"/>
    <x v="1"/>
    <s v="Medium"/>
    <s v="Cremant"/>
    <x v="0"/>
    <x v="3"/>
    <s v="Gerard Bertrand Cote des Roses Rose 2014"/>
    <s v="Mini Crate"/>
    <s v="Melton"/>
    <x v="1350"/>
    <d v="2012-05-25T00:00:00"/>
    <n v="11"/>
    <n v="0.06"/>
    <n v="49.34"/>
    <n v="10.25"/>
    <n v="542.74"/>
  </r>
  <r>
    <n v="8975"/>
    <n v="87137"/>
    <s v="Clarence Allen"/>
    <s v="Express Road Cargo"/>
    <x v="1"/>
    <x v="2"/>
    <s v="Medium"/>
    <s v="Reisling"/>
    <x v="0"/>
    <x v="3"/>
    <s v="Giesen Sauvignon Blanc 2014"/>
    <s v="Large Crate"/>
    <s v="Mandurah"/>
    <x v="736"/>
    <d v="2011-05-28T00:00:00"/>
    <n v="17"/>
    <n v="0.02"/>
    <n v="40.99"/>
    <n v="8.9700000000000006"/>
    <n v="696.83"/>
  </r>
  <r>
    <n v="8976"/>
    <n v="87143"/>
    <s v="Steve Mendoza"/>
    <s v="Express Road Cargo"/>
    <x v="1"/>
    <x v="2"/>
    <s v="Medium"/>
    <s v="Reisling"/>
    <x v="0"/>
    <x v="3"/>
    <s v="The White Knight Sauvignon Blanc 2014"/>
    <s v="Standard Size Crate"/>
    <s v="Geraldton"/>
    <x v="1181"/>
    <d v="2013-05-29T00:00:00"/>
    <n v="12"/>
    <n v="0.09"/>
    <n v="17.48"/>
    <n v="1.99"/>
    <n v="209.76"/>
  </r>
  <r>
    <n v="8977"/>
    <n v="85829"/>
    <s v="Willie Day"/>
    <s v="Air Cargo"/>
    <x v="2"/>
    <x v="3"/>
    <s v="High"/>
    <s v="Cremant"/>
    <x v="0"/>
    <x v="3"/>
    <s v="Domaine Lafond Roc-Epine Tavel Rose 2014"/>
    <s v="Extra Large Crate"/>
    <s v="Blue Mountains"/>
    <x v="490"/>
    <d v="2011-07-29T00:00:00"/>
    <n v="14"/>
    <n v="0.03"/>
    <n v="280.98"/>
    <n v="57"/>
    <n v="3933.7200000000003"/>
  </r>
  <r>
    <n v="8978"/>
    <n v="85829"/>
    <s v="Adam Barnes"/>
    <s v="Express Road Cargo"/>
    <x v="0"/>
    <x v="3"/>
    <s v="High"/>
    <s v="Sangiovese"/>
    <x v="0"/>
    <x v="3"/>
    <s v="Francis Ford Coppola Sofia Rose 2014"/>
    <s v="Full Container"/>
    <s v="Queanbeyan"/>
    <x v="490"/>
    <d v="2011-07-31T00:00:00"/>
    <n v="14"/>
    <n v="0.03"/>
    <n v="2.2000000000000002"/>
    <n v="1.2"/>
    <n v="30.800000000000004"/>
  </r>
  <r>
    <n v="8979"/>
    <n v="88078"/>
    <s v="Debra Montgomery"/>
    <s v="Express Road Cargo"/>
    <x v="0"/>
    <x v="1"/>
    <s v="Medium"/>
    <s v="Pinot Noir"/>
    <x v="0"/>
    <x v="3"/>
    <s v="Chateau d'Esclans Garrus Rose 2013"/>
    <s v="Standard Size Crate"/>
    <s v="Launceston"/>
    <x v="834"/>
    <d v="2012-01-23T00:00:00"/>
    <n v="10"/>
    <n v="0.06"/>
    <n v="11.66"/>
    <n v="7.95"/>
    <n v="116.6"/>
  </r>
  <r>
    <n v="8980"/>
    <n v="89370"/>
    <s v="Christina Woods"/>
    <s v="Express Road Cargo"/>
    <x v="0"/>
    <x v="2"/>
    <s v="Critical"/>
    <s v="Zinfandel"/>
    <x v="0"/>
    <x v="3"/>
    <s v="Sutter Home Pink Moscato"/>
    <s v="Large Crate"/>
    <s v="Mandurah"/>
    <x v="1071"/>
    <d v="2013-10-17T00:00:00"/>
    <n v="18"/>
    <n v="0.04"/>
    <n v="4.9800000000000004"/>
    <n v="4.95"/>
    <n v="89.640000000000015"/>
  </r>
  <r>
    <n v="8981"/>
    <n v="86568"/>
    <s v="Paula Reynolds"/>
    <s v="Express Road Cargo"/>
    <x v="2"/>
    <x v="1"/>
    <s v="High"/>
    <s v="Sangiovese Rose"/>
    <x v="0"/>
    <x v="3"/>
    <s v="La Playa Estate Cabernet Sauvignon Rose 2015"/>
    <s v="Loose Wrap"/>
    <s v="Canberra"/>
    <x v="1077"/>
    <d v="2011-07-21T00:00:00"/>
    <n v="9"/>
    <n v="0.05"/>
    <n v="60.65"/>
    <n v="12.23"/>
    <n v="545.85"/>
  </r>
  <r>
    <n v="8982"/>
    <n v="89536"/>
    <s v="Louis Patterson"/>
    <s v="Express Road Cargo"/>
    <x v="2"/>
    <x v="3"/>
    <s v="Critical"/>
    <s v="Grenache Rose"/>
    <x v="0"/>
    <x v="3"/>
    <s v="Locations by Dave Phinney F Rose&quot;"/>
    <s v="Extra Large Crate"/>
    <s v="Tamworth"/>
    <x v="563"/>
    <d v="2010-01-06T00:00:00"/>
    <n v="11"/>
    <n v="0.08"/>
    <n v="1.81"/>
    <n v="0.75"/>
    <n v="19.91"/>
  </r>
  <r>
    <n v="8983"/>
    <n v="89549"/>
    <s v="Louis Patterson"/>
    <s v="Air Cargo"/>
    <x v="2"/>
    <x v="3"/>
    <s v="Critical"/>
    <s v="Cremant"/>
    <x v="0"/>
    <x v="4"/>
    <s v="Barnard Griffin Rose of Sangiovese 2014"/>
    <s v="Extra Large Crate"/>
    <s v="Orange"/>
    <x v="62"/>
    <d v="2013-01-07T00:00:00"/>
    <n v="8"/>
    <n v="0.06"/>
    <n v="20.98"/>
    <n v="53.03"/>
    <n v="167.84"/>
  </r>
  <r>
    <n v="8984"/>
    <n v="89549"/>
    <s v="Louis Patterson"/>
    <s v="Express Road Cargo"/>
    <x v="2"/>
    <x v="3"/>
    <s v="Critical"/>
    <s v="Grenache Rose"/>
    <x v="0"/>
    <x v="4"/>
    <s v="Orin Swift Cellars Fragile Rose 2014"/>
    <s v="Mini Crate"/>
    <s v="Sydney"/>
    <x v="62"/>
    <d v="2013-01-05T00:00:00"/>
    <n v="13"/>
    <n v="7.0000000000000007E-2"/>
    <n v="279.48"/>
    <n v="35"/>
    <n v="3633.2400000000002"/>
  </r>
  <r>
    <n v="8985"/>
    <n v="89549"/>
    <s v="Louis Patterson"/>
    <s v="Express Road Cargo"/>
    <x v="2"/>
    <x v="3"/>
    <s v="Critical"/>
    <s v="Cremant"/>
    <x v="0"/>
    <x v="4"/>
    <s v="Domaine Lafond Roc-Epine Tavel Rose 2014"/>
    <s v="Small Crate"/>
    <s v="Albury"/>
    <x v="62"/>
    <d v="2013-01-06T00:00:00"/>
    <n v="13"/>
    <n v="0.08"/>
    <n v="4.91"/>
    <n v="5.68"/>
    <n v="63.83"/>
  </r>
  <r>
    <n v="8986"/>
    <n v="89536"/>
    <s v="Louis Patterson"/>
    <s v="Express Road Cargo"/>
    <x v="1"/>
    <x v="3"/>
    <s v="Critical"/>
    <s v="Pinot Gris"/>
    <x v="0"/>
    <x v="4"/>
    <s v="Angeline Sauvignon Blanc 2014"/>
    <s v="Large Crate"/>
    <s v="Wagga Wagga"/>
    <x v="563"/>
    <d v="2010-01-05T00:00:00"/>
    <n v="6"/>
    <n v="0.04"/>
    <n v="125.99"/>
    <n v="5.26"/>
    <n v="755.93999999999994"/>
  </r>
  <r>
    <n v="8987"/>
    <n v="89627"/>
    <s v="Sean Williamson"/>
    <s v="Road Cargo"/>
    <x v="0"/>
    <x v="0"/>
    <s v="Medium"/>
    <s v="Zinfandel"/>
    <x v="0"/>
    <x v="4"/>
    <s v="Louis Roederer Cristal Brut 2006"/>
    <s v="Large Crate"/>
    <s v="Palmerston"/>
    <x v="1127"/>
    <d v="2013-02-01T00:00:00"/>
    <n v="12"/>
    <n v="0.03"/>
    <n v="6.48"/>
    <n v="10.050000000000001"/>
    <n v="77.760000000000005"/>
  </r>
  <r>
    <n v="8988"/>
    <n v="90652"/>
    <s v="Beverly Thomas"/>
    <s v="Express Road Cargo"/>
    <x v="0"/>
    <x v="3"/>
    <s v="High"/>
    <s v="Pinot Noir"/>
    <x v="0"/>
    <x v="4"/>
    <s v="Simonnet-Febvre Cremant de Bourgogne Blanc"/>
    <s v="Large Crate"/>
    <s v="Paramatta"/>
    <x v="1351"/>
    <d v="2013-04-20T00:00:00"/>
    <n v="7"/>
    <n v="7.0000000000000007E-2"/>
    <n v="22.38"/>
    <n v="15.1"/>
    <n v="156.66"/>
  </r>
  <r>
    <n v="8989"/>
    <n v="90649"/>
    <s v="Beverly Thomas"/>
    <s v="Air Cargo"/>
    <x v="2"/>
    <x v="3"/>
    <s v="High"/>
    <s v="Champagne"/>
    <x v="0"/>
    <x v="4"/>
    <s v="Orin Swift Cellars Fragile Rose 2014"/>
    <s v="Small Crate"/>
    <s v="Lithgow"/>
    <x v="101"/>
    <d v="2011-04-22T00:00:00"/>
    <n v="5"/>
    <n v="0.09"/>
    <n v="100.98"/>
    <n v="35.840000000000003"/>
    <n v="504.90000000000003"/>
  </r>
  <r>
    <n v="8990"/>
    <n v="88964"/>
    <s v="Shawn Medina"/>
    <s v="Express Road Cargo"/>
    <x v="1"/>
    <x v="3"/>
    <s v="Not Specified"/>
    <s v="Chardonnay"/>
    <x v="0"/>
    <x v="4"/>
    <s v="Robert Oatley Signature Chardonnay 2013"/>
    <s v="Standard Size Crate"/>
    <s v="Liverpool"/>
    <x v="1100"/>
    <d v="2012-10-29T00:00:00"/>
    <n v="5"/>
    <n v="0.03"/>
    <n v="40.97"/>
    <n v="1.99"/>
    <n v="204.85"/>
  </r>
  <r>
    <n v="8991"/>
    <n v="89660"/>
    <s v="Jerry Shaw"/>
    <s v="Road Cargo"/>
    <x v="0"/>
    <x v="1"/>
    <s v="Low"/>
    <s v="Shiraz"/>
    <x v="0"/>
    <x v="4"/>
    <s v="Francis Ford Coppola Sofia Rose 2014"/>
    <s v="Full Container"/>
    <s v="Port Lincoln"/>
    <x v="344"/>
    <d v="2011-10-16T00:00:00"/>
    <n v="10"/>
    <n v="0.04"/>
    <n v="37.94"/>
    <n v="5.08"/>
    <n v="379.4"/>
  </r>
  <r>
    <n v="8992"/>
    <n v="89660"/>
    <s v="Jerry Shaw"/>
    <s v="Express Road Cargo"/>
    <x v="1"/>
    <x v="1"/>
    <s v="Low"/>
    <s v="Reisling"/>
    <x v="0"/>
    <x v="4"/>
    <s v="Lucky Chardonnay 2012"/>
    <s v="Large Crate"/>
    <s v="Port Lincoln"/>
    <x v="344"/>
    <d v="2011-10-19T00:00:00"/>
    <n v="12"/>
    <n v="0"/>
    <n v="85.99"/>
    <n v="2.79"/>
    <n v="1031.8799999999999"/>
  </r>
  <r>
    <n v="8993"/>
    <n v="87597"/>
    <s v="Frank Carter"/>
    <s v="Express Road Cargo"/>
    <x v="0"/>
    <x v="2"/>
    <s v="Medium"/>
    <s v="Merlot"/>
    <x v="0"/>
    <x v="4"/>
    <s v="Veuve Clicquot Brut Yellow Label"/>
    <s v="Large Crate"/>
    <s v="Albany"/>
    <x v="938"/>
    <d v="2013-01-12T00:00:00"/>
    <n v="9"/>
    <n v="0.02"/>
    <n v="4.91"/>
    <n v="0.5"/>
    <n v="44.19"/>
  </r>
  <r>
    <n v="8994"/>
    <n v="87588"/>
    <s v="Frank Carter"/>
    <s v="Express Road Cargo"/>
    <x v="0"/>
    <x v="2"/>
    <s v="Medium"/>
    <s v="Pinot Noir"/>
    <x v="0"/>
    <x v="4"/>
    <s v="Veuve Clicquot Brut Yellow Label"/>
    <s v="Large Crate"/>
    <s v="Albany"/>
    <x v="104"/>
    <d v="2011-01-12T00:00:00"/>
    <n v="3"/>
    <n v="0.1"/>
    <n v="6.68"/>
    <n v="6.92"/>
    <n v="20.04"/>
  </r>
  <r>
    <n v="8995"/>
    <n v="86798"/>
    <s v="Gerald Ortiz"/>
    <s v="Express Road Cargo"/>
    <x v="1"/>
    <x v="2"/>
    <s v="High"/>
    <s v="Pinot Gris"/>
    <x v="0"/>
    <x v="4"/>
    <s v="Dog Point Vineyard Sauvignon Blanc 2014"/>
    <s v="Loose Wrap"/>
    <s v="Perth"/>
    <x v="65"/>
    <d v="2011-09-26T00:00:00"/>
    <n v="21"/>
    <n v="0.1"/>
    <n v="28.99"/>
    <n v="8.59"/>
    <n v="608.79"/>
  </r>
  <r>
    <n v="8996"/>
    <n v="89899"/>
    <s v="Sharon Crawford"/>
    <s v="Express Road Cargo"/>
    <x v="0"/>
    <x v="2"/>
    <s v="High"/>
    <s v="Cabernet Sauvignon"/>
    <x v="0"/>
    <x v="4"/>
    <s v="Chateau d'Esclans Garrus Rose 2013"/>
    <s v="Large Crate"/>
    <s v="Rockingham"/>
    <x v="1311"/>
    <d v="2012-05-26T00:00:00"/>
    <n v="13"/>
    <n v="0.09"/>
    <n v="4.28"/>
    <n v="5.68"/>
    <n v="55.64"/>
  </r>
  <r>
    <n v="8997"/>
    <n v="89899"/>
    <s v="Sharon Crawford"/>
    <s v="Express Road Cargo"/>
    <x v="1"/>
    <x v="2"/>
    <s v="High"/>
    <s v="Reisling"/>
    <x v="0"/>
    <x v="4"/>
    <s v="Chardonnais Napa Valley Chardonnay 2013"/>
    <s v="Large Crate"/>
    <s v="Bunbury"/>
    <x v="1311"/>
    <d v="2012-05-26T00:00:00"/>
    <n v="20"/>
    <n v="0.09"/>
    <n v="125.99"/>
    <n v="8.8000000000000007"/>
    <n v="2519.7999999999997"/>
  </r>
  <r>
    <n v="8998"/>
    <n v="86658"/>
    <s v="Fred Kelley"/>
    <s v="Express Road Cargo"/>
    <x v="2"/>
    <x v="1"/>
    <s v="Critical"/>
    <s v="Cremant"/>
    <x v="0"/>
    <x v="4"/>
    <s v="Orin Swift Cellars Fragile Rose 2014"/>
    <s v="Standard Size Crate"/>
    <s v="Canberra"/>
    <x v="532"/>
    <d v="2012-06-21T00:00:00"/>
    <n v="18"/>
    <n v="7.0000000000000007E-2"/>
    <n v="10.52"/>
    <n v="7.94"/>
    <n v="189.35999999999999"/>
  </r>
  <r>
    <n v="8999"/>
    <n v="86658"/>
    <s v="Fred Kelley"/>
    <s v="Express Road Cargo"/>
    <x v="1"/>
    <x v="1"/>
    <s v="Critical"/>
    <s v="Sauvignon Blanc"/>
    <x v="0"/>
    <x v="4"/>
    <s v="Robert Oatley Sauvignon Blanc 2013"/>
    <s v="Large Crate"/>
    <s v="Adelaide"/>
    <x v="532"/>
    <d v="2012-06-19T00:00:00"/>
    <n v="2"/>
    <n v="7.0000000000000007E-2"/>
    <n v="65.989999999999995"/>
    <n v="5.31"/>
    <n v="131.97999999999999"/>
  </r>
  <r>
    <n v="9000"/>
    <n v="86485"/>
    <s v="Ruby Harris"/>
    <s v="Express Road Cargo"/>
    <x v="1"/>
    <x v="2"/>
    <s v="Neutral"/>
    <s v="Pinot Gris"/>
    <x v="0"/>
    <x v="4"/>
    <s v="Lucky Chardonnay 2012"/>
    <s v="Standard Size Crate"/>
    <s v="Rockingham"/>
    <x v="276"/>
    <d v="2013-12-29T00:00:00"/>
    <n v="5"/>
    <n v="0.02"/>
    <n v="29.89"/>
    <n v="1.99"/>
    <n v="149.44999999999999"/>
  </r>
  <r>
    <n v="9001"/>
    <n v="86485"/>
    <s v="Ruby Harris"/>
    <s v="Road Cargo"/>
    <x v="0"/>
    <x v="2"/>
    <s v="Neutral"/>
    <s v="Sangiovese"/>
    <x v="0"/>
    <x v="4"/>
    <s v="Marques de Caceres Rioja Rosado 2014"/>
    <s v="Full Container"/>
    <s v="Mandurah"/>
    <x v="276"/>
    <d v="2013-12-28T00:00:00"/>
    <n v="5"/>
    <n v="0.01"/>
    <n v="3.28"/>
    <n v="3.97"/>
    <n v="16.399999999999999"/>
  </r>
  <r>
    <n v="9002"/>
    <n v="90957"/>
    <s v="Gary Stephens"/>
    <s v="Air Cargo"/>
    <x v="2"/>
    <x v="0"/>
    <s v="Low"/>
    <s v="Sangiovese Rose"/>
    <x v="0"/>
    <x v="4"/>
    <s v="Sutter Home Pink Moscato"/>
    <s v="Small Crate"/>
    <s v="Rockhampton"/>
    <x v="170"/>
    <d v="2012-10-24T00:00:00"/>
    <n v="1"/>
    <n v="0.05"/>
    <n v="212.6"/>
    <n v="52.2"/>
    <n v="212.6"/>
  </r>
  <r>
    <n v="9003"/>
    <n v="90927"/>
    <s v="Justin Alvarez"/>
    <s v="Express Road Cargo"/>
    <x v="0"/>
    <x v="2"/>
    <s v="High"/>
    <s v="Zinfandel"/>
    <x v="0"/>
    <x v="2"/>
    <s v="Miraval Rose (1.5 Liter Magnum) 2014"/>
    <s v="Large Crate"/>
    <s v="Freemantle"/>
    <x v="503"/>
    <d v="2010-08-08T00:00:00"/>
    <n v="6"/>
    <n v="0.1"/>
    <n v="41.94"/>
    <n v="2.99"/>
    <n v="251.64"/>
  </r>
  <r>
    <n v="9004"/>
    <n v="90931"/>
    <s v="Justin Alvarez"/>
    <s v="Express Road Cargo"/>
    <x v="0"/>
    <x v="2"/>
    <s v="High"/>
    <s v="Cabernet Sauvignon"/>
    <x v="0"/>
    <x v="2"/>
    <s v="Laurent-Perrier Brut Rose"/>
    <s v="Full Container"/>
    <s v="Freemantle"/>
    <x v="1067"/>
    <d v="2013-08-07T00:00:00"/>
    <n v="11"/>
    <n v="0.06"/>
    <n v="1.98"/>
    <n v="0.7"/>
    <n v="21.78"/>
  </r>
  <r>
    <n v="9005"/>
    <n v="90514"/>
    <s v="Lawrence Evans"/>
    <s v="Express Road Cargo"/>
    <x v="0"/>
    <x v="3"/>
    <s v="Medium"/>
    <s v="Malbec"/>
    <x v="0"/>
    <x v="2"/>
    <s v="Lucien Albrecht Cremant d'Alsace Brut Rose"/>
    <s v="Large Crate"/>
    <s v="Campbeltown"/>
    <x v="338"/>
    <d v="2010-03-25T00:00:00"/>
    <n v="6"/>
    <n v="0.09"/>
    <n v="4.55"/>
    <n v="1.49"/>
    <n v="27.299999999999997"/>
  </r>
  <r>
    <n v="9006"/>
    <n v="90514"/>
    <s v="Jeremy Ray"/>
    <s v="Road Cargo"/>
    <x v="0"/>
    <x v="3"/>
    <s v="Medium"/>
    <s v="Malbec"/>
    <x v="0"/>
    <x v="2"/>
    <s v="Laurent-Perrier Brut Rose"/>
    <s v="Large Crate"/>
    <s v="Orange"/>
    <x v="338"/>
    <d v="2010-03-25T00:00:00"/>
    <n v="11"/>
    <n v="7.0000000000000007E-2"/>
    <n v="9.7799999999999994"/>
    <n v="5.76"/>
    <n v="107.58"/>
  </r>
  <r>
    <n v="9007"/>
    <n v="88793"/>
    <s v="Joe Gonzalez"/>
    <s v="Express Road Cargo"/>
    <x v="1"/>
    <x v="1"/>
    <s v="Not Specified"/>
    <s v="Pinot Gris"/>
    <x v="0"/>
    <x v="2"/>
    <s v="Cloudy Bay Sauvignon Blanc 2015"/>
    <s v="Large Crate"/>
    <s v="Wodonga"/>
    <x v="638"/>
    <d v="2013-11-21T00:00:00"/>
    <n v="1"/>
    <n v="0.1"/>
    <n v="100.98"/>
    <n v="7.18"/>
    <n v="100.98"/>
  </r>
  <r>
    <n v="9008"/>
    <n v="88784"/>
    <s v="Joe Gonzalez"/>
    <s v="Express Road Cargo"/>
    <x v="1"/>
    <x v="1"/>
    <s v="Not Specified"/>
    <s v="Reisling"/>
    <x v="0"/>
    <x v="2"/>
    <s v="Dog Point Vineyard Sauvignon Blanc 2014"/>
    <s v="Large Crate"/>
    <s v="Benalla"/>
    <x v="34"/>
    <d v="2010-11-21T00:00:00"/>
    <n v="29"/>
    <n v="0.03"/>
    <n v="205.99"/>
    <n v="3"/>
    <n v="5973.71"/>
  </r>
  <r>
    <n v="9009"/>
    <n v="88881"/>
    <s v="Irene Adams"/>
    <s v="Express Road Cargo"/>
    <x v="1"/>
    <x v="0"/>
    <s v="Low"/>
    <s v="Pinot Gris"/>
    <x v="0"/>
    <x v="2"/>
    <s v="Rombauer Chardonnay 2014"/>
    <s v="Loose Wrap"/>
    <s v="Gold Coast"/>
    <x v="1212"/>
    <d v="2010-07-13T00:00:00"/>
    <n v="10"/>
    <n v="0.06"/>
    <n v="7.99"/>
    <n v="5.03"/>
    <n v="79.900000000000006"/>
  </r>
  <r>
    <n v="9010"/>
    <n v="86368"/>
    <s v="Margaret Palmer"/>
    <s v="Express Road Cargo"/>
    <x v="0"/>
    <x v="3"/>
    <s v="Medium"/>
    <s v="Malbec"/>
    <x v="0"/>
    <x v="2"/>
    <s v="Louis Roederer Cristal Brut with Gift Box 2007"/>
    <s v="Large Crate"/>
    <s v="Wagga Wagga"/>
    <x v="536"/>
    <d v="2010-03-25T00:00:00"/>
    <n v="2"/>
    <n v="0.02"/>
    <n v="15.42"/>
    <n v="5.41"/>
    <n v="30.84"/>
  </r>
  <r>
    <n v="9011"/>
    <n v="91050"/>
    <s v="Charles Schmidt"/>
    <s v="Road Cargo"/>
    <x v="1"/>
    <x v="1"/>
    <s v="Low"/>
    <s v="Reisling"/>
    <x v="0"/>
    <x v="2"/>
    <s v="Dog Point Vineyard Sauvignon Blanc 2014"/>
    <s v="Large Crate"/>
    <s v="Ballarat"/>
    <x v="258"/>
    <d v="2011-07-30T00:00:00"/>
    <n v="4"/>
    <n v="0.04"/>
    <n v="115.99"/>
    <n v="2.5"/>
    <n v="463.96"/>
  </r>
  <r>
    <n v="9012"/>
    <n v="89831"/>
    <s v="Louis Ramirez"/>
    <s v="Express Road Cargo"/>
    <x v="0"/>
    <x v="2"/>
    <s v="Critical"/>
    <s v="Sangiovese"/>
    <x v="0"/>
    <x v="2"/>
    <s v="Chateau D'Aqueria Tavel Rose 2013"/>
    <s v="Large Crate"/>
    <s v="Bunbury"/>
    <x v="598"/>
    <d v="2012-05-15T00:00:00"/>
    <n v="9"/>
    <n v="0.09"/>
    <n v="7.68"/>
    <n v="6.16"/>
    <n v="69.12"/>
  </r>
  <r>
    <n v="9013"/>
    <n v="87540"/>
    <s v="Paula Mason"/>
    <s v="Express Road Cargo"/>
    <x v="1"/>
    <x v="3"/>
    <s v="Medium"/>
    <s v="Sauvignon Blanc"/>
    <x v="0"/>
    <x v="2"/>
    <s v="Hewitson LuLu Sauvignon Blanc 2014"/>
    <s v="Standard Size Crate"/>
    <s v="Lithgow"/>
    <x v="589"/>
    <d v="2012-07-04T00:00:00"/>
    <n v="13"/>
    <n v="0.09"/>
    <n v="8.4600000000000009"/>
    <n v="3.62"/>
    <n v="109.98000000000002"/>
  </r>
  <r>
    <n v="9014"/>
    <n v="87540"/>
    <s v="Paula Mason"/>
    <s v="Express Road Cargo"/>
    <x v="1"/>
    <x v="3"/>
    <s v="Critical"/>
    <s v="Pinot Gris"/>
    <x v="0"/>
    <x v="2"/>
    <s v="Cloudy Bay Sauvignon Blanc 2015"/>
    <s v="Large Crate"/>
    <s v="Paramatta"/>
    <x v="589"/>
    <d v="2012-07-07T00:00:00"/>
    <n v="3"/>
    <n v="0.06"/>
    <n v="30.98"/>
    <n v="6.5"/>
    <n v="92.94"/>
  </r>
  <r>
    <n v="9015"/>
    <n v="86236"/>
    <s v="Clarence Burns"/>
    <s v="Express Road Cargo"/>
    <x v="0"/>
    <x v="3"/>
    <s v="Low"/>
    <s v="Malbec"/>
    <x v="0"/>
    <x v="2"/>
    <s v="Louis Roederer Cristal Brut 2006"/>
    <s v="Large Crate"/>
    <s v="Orange"/>
    <x v="511"/>
    <d v="2011-10-11T00:00:00"/>
    <n v="14"/>
    <n v="0.04"/>
    <n v="4.91"/>
    <n v="5.68"/>
    <n v="68.740000000000009"/>
  </r>
  <r>
    <n v="9016"/>
    <n v="86236"/>
    <s v="Clarence Burns"/>
    <s v="Express Road Cargo"/>
    <x v="0"/>
    <x v="3"/>
    <s v="Low"/>
    <s v="Malbec"/>
    <x v="0"/>
    <x v="2"/>
    <s v="Roederer Estate L'Ermitage 2007"/>
    <s v="Large Crate"/>
    <s v="Tamworth"/>
    <x v="511"/>
    <d v="2011-10-04T00:00:00"/>
    <n v="15"/>
    <n v="0.06"/>
    <n v="15.99"/>
    <n v="13.18"/>
    <n v="239.85"/>
  </r>
  <r>
    <n v="9017"/>
    <n v="86236"/>
    <s v="Clarence Burns"/>
    <s v="Express Road Cargo"/>
    <x v="0"/>
    <x v="3"/>
    <s v="Low"/>
    <s v="Pinot Noir"/>
    <x v="0"/>
    <x v="2"/>
    <s v="Pierre Sparr Cremant d'Alsace Reserve Brut Rose"/>
    <s v="Large Crate"/>
    <s v="Lithgow"/>
    <x v="511"/>
    <d v="2011-10-04T00:00:00"/>
    <n v="22"/>
    <n v="0.04"/>
    <n v="6.54"/>
    <n v="5.27"/>
    <n v="143.88"/>
  </r>
  <r>
    <n v="9018"/>
    <n v="86246"/>
    <s v="Clarence Burns"/>
    <s v="Express Road Cargo"/>
    <x v="0"/>
    <x v="3"/>
    <s v="Low"/>
    <s v="Cabernet Sauvignon"/>
    <x v="0"/>
    <x v="2"/>
    <s v="Miraval Rose 2014"/>
    <s v="Large Crate"/>
    <s v="Queanbeyan"/>
    <x v="48"/>
    <d v="2013-10-06T00:00:00"/>
    <n v="13"/>
    <n v="0.09"/>
    <n v="6.48"/>
    <n v="6.6"/>
    <n v="84.240000000000009"/>
  </r>
  <r>
    <n v="9019"/>
    <n v="88721"/>
    <s v="Albert Wagner"/>
    <s v="Air Cargo"/>
    <x v="0"/>
    <x v="2"/>
    <s v="High"/>
    <s v="Shiraz"/>
    <x v="0"/>
    <x v="2"/>
    <s v="Laurent-Perrier Brut Millesime 2006"/>
    <s v="Extra Large Crate"/>
    <s v="Mandurah"/>
    <x v="919"/>
    <d v="2010-03-17T00:00:00"/>
    <n v="5"/>
    <n v="0.08"/>
    <n v="68.81"/>
    <n v="60"/>
    <n v="344.05"/>
  </r>
  <r>
    <n v="9020"/>
    <n v="88721"/>
    <s v="Albert Wagner"/>
    <s v="Express Road Cargo"/>
    <x v="0"/>
    <x v="2"/>
    <s v="High"/>
    <s v="Shiraz"/>
    <x v="0"/>
    <x v="2"/>
    <s v="Chateau d'Esclans Whispering Angel Rose 2014"/>
    <s v="Standard Size Crate"/>
    <s v="Geraldton"/>
    <x v="919"/>
    <d v="2010-03-18T00:00:00"/>
    <n v="4"/>
    <n v="0.04"/>
    <n v="21.38"/>
    <n v="8.99"/>
    <n v="85.52"/>
  </r>
  <r>
    <n v="9021"/>
    <n v="86771"/>
    <s v="Daniel West"/>
    <s v="Express Road Cargo"/>
    <x v="0"/>
    <x v="0"/>
    <s v="High"/>
    <s v="Shiraz"/>
    <x v="0"/>
    <x v="2"/>
    <s v="Sutter Home Pink Moscato"/>
    <s v="Large Crate"/>
    <s v="Rockhampton"/>
    <x v="389"/>
    <d v="2011-09-28T00:00:00"/>
    <n v="23"/>
    <n v="0.02"/>
    <n v="14.56"/>
    <n v="3.5"/>
    <n v="334.88"/>
  </r>
  <r>
    <n v="9022"/>
    <n v="86771"/>
    <s v="Daniel West"/>
    <s v="Express Road Cargo"/>
    <x v="1"/>
    <x v="0"/>
    <s v="High"/>
    <s v="Reisling"/>
    <x v="0"/>
    <x v="2"/>
    <s v="Mercer Canyons Chardonnay 2013"/>
    <s v="Large Crate"/>
    <s v="Gympie"/>
    <x v="389"/>
    <d v="2011-09-27T00:00:00"/>
    <n v="20"/>
    <n v="0.08"/>
    <n v="85.99"/>
    <n v="2.5"/>
    <n v="1719.8"/>
  </r>
  <r>
    <n v="9023"/>
    <n v="91462"/>
    <s v="Jose Richards"/>
    <s v="Express Road Cargo"/>
    <x v="0"/>
    <x v="0"/>
    <s v="Critical"/>
    <s v="Cabernet Sauvignon"/>
    <x v="0"/>
    <x v="2"/>
    <s v="Bertani Bertarose 2014"/>
    <s v="Full Container"/>
    <s v="Palmerston"/>
    <x v="1294"/>
    <d v="2013-10-04T00:00:00"/>
    <n v="19"/>
    <n v="0.1"/>
    <n v="1.88"/>
    <n v="0.79"/>
    <n v="35.72"/>
  </r>
  <r>
    <n v="9024"/>
    <n v="91094"/>
    <s v="Marilyn Nguyen"/>
    <s v="Express Road Cargo"/>
    <x v="0"/>
    <x v="1"/>
    <s v="High"/>
    <s v="Sangiovese"/>
    <x v="0"/>
    <x v="2"/>
    <s v="JCB N¬∞21 Brut Cremant de Bourgogne"/>
    <s v="Large Crate"/>
    <s v="Mount Barker"/>
    <x v="712"/>
    <d v="2012-03-16T00:00:00"/>
    <n v="10"/>
    <n v="7.0000000000000007E-2"/>
    <n v="3.75"/>
    <n v="0.5"/>
    <n v="37.5"/>
  </r>
  <r>
    <n v="9025"/>
    <n v="87511"/>
    <s v="Mark Thomas"/>
    <s v="Express Road Cargo"/>
    <x v="0"/>
    <x v="1"/>
    <s v="Not Specified"/>
    <s v="Sangiovese"/>
    <x v="0"/>
    <x v="2"/>
    <s v="Dom Perignon 2006"/>
    <s v="Large Crate"/>
    <s v="Launceston"/>
    <x v="982"/>
    <d v="2010-08-07T00:00:00"/>
    <n v="20"/>
    <n v="0.01"/>
    <n v="7.64"/>
    <n v="1.39"/>
    <n v="152.79999999999998"/>
  </r>
  <r>
    <n v="9026"/>
    <n v="86489"/>
    <s v="Keith Carroll"/>
    <s v="Express Road Cargo"/>
    <x v="0"/>
    <x v="3"/>
    <s v="Medium"/>
    <s v="Malbec"/>
    <x v="0"/>
    <x v="2"/>
    <s v="Locations by Dave Phinney F Rose"/>
    <s v="Large Crate"/>
    <s v="Campbeltown"/>
    <x v="215"/>
    <d v="2010-02-13T00:00:00"/>
    <n v="12"/>
    <n v="0.1"/>
    <n v="7.28"/>
    <n v="5.47"/>
    <n v="87.36"/>
  </r>
  <r>
    <n v="9027"/>
    <n v="88354"/>
    <s v="Johnny Shaw"/>
    <s v="Express Road Cargo"/>
    <x v="0"/>
    <x v="1"/>
    <s v="Critical"/>
    <s v="Cabernet Sauvignon"/>
    <x v="0"/>
    <x v="2"/>
    <s v="Bollinger Brut Special Cuvee"/>
    <s v="Large Crate"/>
    <s v="Port Adelaide"/>
    <x v="527"/>
    <d v="2013-06-29T00:00:00"/>
    <n v="4"/>
    <n v="0.03"/>
    <n v="15.01"/>
    <n v="8.4"/>
    <n v="60.04"/>
  </r>
  <r>
    <n v="9028"/>
    <n v="86514"/>
    <s v="Raymond Gordon"/>
    <s v="Road Cargo"/>
    <x v="0"/>
    <x v="2"/>
    <s v="Low"/>
    <s v="Pinot Noir"/>
    <x v="0"/>
    <x v="2"/>
    <s v="Miraval Rose 2014"/>
    <s v="Large Crate"/>
    <s v="Albany"/>
    <x v="378"/>
    <d v="2010-02-21T00:00:00"/>
    <n v="10"/>
    <n v="0.1"/>
    <n v="4.91"/>
    <n v="0.5"/>
    <n v="49.1"/>
  </r>
  <r>
    <n v="9029"/>
    <n v="86518"/>
    <s v="Larry Hall"/>
    <s v="Air Cargo"/>
    <x v="2"/>
    <x v="2"/>
    <s v="Low"/>
    <s v="Cremant"/>
    <x v="0"/>
    <x v="2"/>
    <s v="Gerard Bertrand Cote des Roses Rose 2014"/>
    <s v="Small Crate"/>
    <s v="Mandurah"/>
    <x v="1369"/>
    <d v="2013-02-26T00:00:00"/>
    <n v="3"/>
    <n v="0.09"/>
    <n v="259.70999999999998"/>
    <n v="66.67"/>
    <n v="779.12999999999988"/>
  </r>
  <r>
    <n v="9030"/>
    <n v="88044"/>
    <s v="Antonio Garza"/>
    <s v="Express Road Cargo"/>
    <x v="0"/>
    <x v="0"/>
    <s v="Not Specified"/>
    <s v="Zinfandel"/>
    <x v="0"/>
    <x v="2"/>
    <s v="Lucien Albrecht Cremant d'Alsace Brut"/>
    <s v="Large Crate"/>
    <s v="Palmerston"/>
    <x v="226"/>
    <d v="2012-12-10T00:00:00"/>
    <n v="3"/>
    <n v="0.01"/>
    <n v="6.68"/>
    <n v="5.2"/>
    <n v="20.04"/>
  </r>
  <r>
    <n v="9031"/>
    <n v="90833"/>
    <s v="Gerald Butler"/>
    <s v="Express Road Cargo"/>
    <x v="0"/>
    <x v="1"/>
    <s v="Critical"/>
    <s v="Shiraz"/>
    <x v="0"/>
    <x v="2"/>
    <s v="Pietradolce Etna Rosato 2014"/>
    <s v="Large Crate"/>
    <s v="Adelaide"/>
    <x v="1382"/>
    <d v="2010-10-07T00:00:00"/>
    <n v="14"/>
    <n v="0.01"/>
    <n v="2.89"/>
    <n v="0.5"/>
    <n v="40.46"/>
  </r>
  <r>
    <n v="9032"/>
    <n v="90833"/>
    <s v="Gerald Butler"/>
    <s v="Express Road Cargo"/>
    <x v="1"/>
    <x v="1"/>
    <s v="Critical"/>
    <s v="Sauvignon Blanc"/>
    <x v="0"/>
    <x v="2"/>
    <s v="Dog Point Vineyard Sauvignon Blanc 2014"/>
    <s v="Standard Size Crate"/>
    <s v="Adelaide"/>
    <x v="1382"/>
    <d v="2010-10-08T00:00:00"/>
    <n v="5"/>
    <n v="0"/>
    <n v="55.99"/>
    <n v="5"/>
    <n v="279.95"/>
  </r>
  <r>
    <n v="9033"/>
    <n v="88310"/>
    <s v="Jonathan Berry"/>
    <s v="Road Cargo"/>
    <x v="0"/>
    <x v="3"/>
    <s v="Medium"/>
    <s v="Cabernet Sauvignon"/>
    <x v="0"/>
    <x v="2"/>
    <s v="Francis Ford Coppola Sofia Rose 2014"/>
    <s v="Large Crate"/>
    <s v="Wagga Wagga"/>
    <x v="687"/>
    <d v="2013-09-19T00:00:00"/>
    <n v="7"/>
    <n v="0.03"/>
    <n v="4.82"/>
    <n v="5.24"/>
    <n v="33.74"/>
  </r>
  <r>
    <n v="9034"/>
    <n v="88310"/>
    <s v="Jonathan Berry"/>
    <s v="Express Road Cargo"/>
    <x v="1"/>
    <x v="3"/>
    <s v="Medium"/>
    <s v="Reisling"/>
    <x v="0"/>
    <x v="2"/>
    <s v="Robert Oatley Sauvignon Blanc 2013"/>
    <s v="Large Crate"/>
    <s v="Queanbeyan"/>
    <x v="687"/>
    <d v="2013-09-19T00:00:00"/>
    <n v="15"/>
    <n v="0.05"/>
    <n v="100.97"/>
    <n v="7.18"/>
    <n v="1514.55"/>
  </r>
  <r>
    <n v="9035"/>
    <n v="88310"/>
    <s v="Jonathan Berry"/>
    <s v="Express Road Cargo"/>
    <x v="0"/>
    <x v="3"/>
    <s v="Medium"/>
    <s v="Pinot Noir"/>
    <x v="0"/>
    <x v="2"/>
    <s v="Francis Ford Coppola Sofia Rose 2014"/>
    <s v="Full Container"/>
    <s v="Penrith"/>
    <x v="687"/>
    <d v="2013-09-18T00:00:00"/>
    <n v="2"/>
    <n v="0.09"/>
    <n v="3.98"/>
    <n v="2.97"/>
    <n v="7.96"/>
  </r>
  <r>
    <n v="9036"/>
    <n v="88176"/>
    <s v="Henry Freeman"/>
    <s v="Express Road Cargo"/>
    <x v="2"/>
    <x v="0"/>
    <s v="Critical"/>
    <s v="Grenache Rose"/>
    <x v="0"/>
    <x v="2"/>
    <s v="La Playa Estate Cabernet Sauvignon Rose 2015"/>
    <s v="Large Crate"/>
    <s v="Darwin"/>
    <x v="149"/>
    <d v="2011-02-22T00:00:00"/>
    <n v="10"/>
    <n v="0.08"/>
    <n v="33.979999999999997"/>
    <n v="19.989999999999998"/>
    <n v="339.79999999999995"/>
  </r>
  <r>
    <n v="9037"/>
    <n v="87195"/>
    <s v="Alan Hill"/>
    <s v="Express Road Cargo"/>
    <x v="0"/>
    <x v="1"/>
    <s v="High"/>
    <s v="Shiraz"/>
    <x v="0"/>
    <x v="2"/>
    <s v="Louis Roederer Cristal Brut 2006"/>
    <s v="Large Crate"/>
    <s v="Geelong"/>
    <x v="1219"/>
    <d v="2010-08-24T00:00:00"/>
    <n v="10"/>
    <n v="0.04"/>
    <n v="55.48"/>
    <n v="6.79"/>
    <n v="554.79999999999995"/>
  </r>
  <r>
    <n v="9038"/>
    <n v="86727"/>
    <s v="Harry Carr"/>
    <s v="Express Road Cargo"/>
    <x v="0"/>
    <x v="3"/>
    <s v="Not Specified"/>
    <s v="Cabernet Sauvignon"/>
    <x v="0"/>
    <x v="2"/>
    <s v="Chateau d'Esclans Garrus Rose 2013"/>
    <s v="Large Crate"/>
    <s v="Liverpool"/>
    <x v="52"/>
    <d v="2011-06-19T00:00:00"/>
    <n v="14"/>
    <n v="7.0000000000000007E-2"/>
    <n v="15.67"/>
    <n v="1.39"/>
    <n v="219.38"/>
  </r>
  <r>
    <n v="9039"/>
    <n v="91385"/>
    <s v="Aaron West"/>
    <s v="Air Cargo"/>
    <x v="2"/>
    <x v="0"/>
    <s v="High"/>
    <s v="Cremant"/>
    <x v="0"/>
    <x v="2"/>
    <s v="Locations by Dave Phinney F Rose&quot;"/>
    <s v="Small Crate"/>
    <s v="Townsville"/>
    <x v="1091"/>
    <d v="2013-09-30T00:00:00"/>
    <n v="14"/>
    <n v="0.09"/>
    <n v="70.98"/>
    <n v="26.74"/>
    <n v="993.72"/>
  </r>
  <r>
    <n v="9040"/>
    <n v="91385"/>
    <s v="Walter Day"/>
    <s v="Express Road Cargo"/>
    <x v="0"/>
    <x v="3"/>
    <s v="High"/>
    <s v="Zinfandel"/>
    <x v="0"/>
    <x v="2"/>
    <s v="Laurent-Perrier Brut Rose"/>
    <s v="Large Crate"/>
    <s v="Paramatta"/>
    <x v="1091"/>
    <d v="2013-09-30T00:00:00"/>
    <n v="8"/>
    <n v="0.1"/>
    <n v="48.04"/>
    <n v="7.23"/>
    <n v="384.32"/>
  </r>
  <r>
    <n v="9041"/>
    <n v="85887"/>
    <s v="Jimmy Marshall"/>
    <s v="Express Road Cargo"/>
    <x v="1"/>
    <x v="3"/>
    <s v="Medium"/>
    <s v="Sauvignon Blanc"/>
    <x v="0"/>
    <x v="2"/>
    <s v="Robert Oatley Signature Chardonnay 2013"/>
    <s v="Standard Size Crate"/>
    <s v="Broken Hill"/>
    <x v="1323"/>
    <d v="2012-07-14T00:00:00"/>
    <n v="10"/>
    <n v="0.1"/>
    <n v="4.9800000000000004"/>
    <n v="4.62"/>
    <n v="49.800000000000004"/>
  </r>
  <r>
    <n v="9042"/>
    <n v="85887"/>
    <s v="Jimmy Marshall"/>
    <s v="Express Road Cargo"/>
    <x v="0"/>
    <x v="3"/>
    <s v="Medium"/>
    <s v="Malbec"/>
    <x v="0"/>
    <x v="2"/>
    <s v="Louis Roederer Cristal Brut with Gift Box 2007"/>
    <s v="Full Container"/>
    <s v="Goulburn"/>
    <x v="1323"/>
    <d v="2012-07-13T00:00:00"/>
    <n v="3"/>
    <n v="0"/>
    <n v="7.64"/>
    <n v="5.83"/>
    <n v="22.919999999999998"/>
  </r>
  <r>
    <n v="9043"/>
    <n v="89646"/>
    <s v="Harold Black"/>
    <s v="Air Cargo"/>
    <x v="2"/>
    <x v="3"/>
    <s v="Critical"/>
    <s v="Champagne"/>
    <x v="0"/>
    <x v="2"/>
    <s v="Miraval Rose 2014"/>
    <s v="Extra Large Crate"/>
    <s v="Orange"/>
    <x v="259"/>
    <d v="2013-07-24T00:00:00"/>
    <n v="7"/>
    <n v="7.0000000000000007E-2"/>
    <n v="23.99"/>
    <n v="15.68"/>
    <n v="167.92999999999998"/>
  </r>
  <r>
    <n v="9044"/>
    <n v="87551"/>
    <s v="Philip Carr"/>
    <s v="Express Road Cargo"/>
    <x v="0"/>
    <x v="2"/>
    <s v="Critical"/>
    <s v="Sangiovese"/>
    <x v="0"/>
    <x v="2"/>
    <s v="Jean-Baptiste Adam Les Natures Cremant d'Alsace Brut"/>
    <s v="Large Crate"/>
    <s v="Freemantle"/>
    <x v="1296"/>
    <d v="2013-11-13T00:00:00"/>
    <n v="29"/>
    <n v="0.05"/>
    <n v="59.78"/>
    <n v="10.29"/>
    <n v="1733.6200000000001"/>
  </r>
  <r>
    <n v="9045"/>
    <n v="87551"/>
    <s v="Philip Carr"/>
    <s v="Express Road Cargo"/>
    <x v="0"/>
    <x v="2"/>
    <s v="Critical"/>
    <s v="Cabernet Sauvignon"/>
    <x v="0"/>
    <x v="2"/>
    <s v="Langlois Chateau Cremant de Loire Brut"/>
    <s v="Large Crate"/>
    <s v="Bunbury"/>
    <x v="1296"/>
    <d v="2013-11-13T00:00:00"/>
    <n v="40"/>
    <n v="0.05"/>
    <n v="4.13"/>
    <n v="0.5"/>
    <n v="165.2"/>
  </r>
  <r>
    <n v="9046"/>
    <n v="87551"/>
    <s v="Philip Carr"/>
    <s v="Express Road Cargo"/>
    <x v="0"/>
    <x v="2"/>
    <s v="Critical"/>
    <s v="Malbec"/>
    <x v="0"/>
    <x v="2"/>
    <s v="Roederer Estate Brut"/>
    <s v="Large Crate"/>
    <s v="Mandurah"/>
    <x v="1296"/>
    <d v="2013-11-13T00:00:00"/>
    <n v="11"/>
    <n v="0.01"/>
    <n v="30.98"/>
    <n v="17.079999999999998"/>
    <n v="340.78000000000003"/>
  </r>
  <r>
    <n v="9047"/>
    <n v="91412"/>
    <s v="Terry Moore"/>
    <s v="Express Road Cargo"/>
    <x v="0"/>
    <x v="3"/>
    <s v="Low"/>
    <s v="Sangiovese"/>
    <x v="0"/>
    <x v="2"/>
    <s v="Langlois Chateau Cremant de Loire Brut"/>
    <s v="Large Crate"/>
    <s v="Wollongong"/>
    <x v="1029"/>
    <d v="2013-05-26T00:00:00"/>
    <n v="14"/>
    <n v="0.02"/>
    <n v="2.88"/>
    <n v="0.5"/>
    <n v="40.32"/>
  </r>
  <r>
    <n v="9048"/>
    <n v="89548"/>
    <s v="Louis Patterson"/>
    <s v="Express Road Cargo"/>
    <x v="1"/>
    <x v="3"/>
    <s v="Not Specified"/>
    <s v="Reisling"/>
    <x v="0"/>
    <x v="2"/>
    <s v="Chardonnais Napa Valley Chardonnay 2013"/>
    <s v="Standard Size Crate"/>
    <s v="Queanbeyan"/>
    <x v="959"/>
    <d v="2013-01-04T00:00:00"/>
    <n v="10"/>
    <n v="0.08"/>
    <n v="8.4600000000000009"/>
    <n v="3.62"/>
    <n v="84.600000000000009"/>
  </r>
  <r>
    <n v="9049"/>
    <n v="89791"/>
    <s v="Michelle Hicks"/>
    <s v="Road Cargo"/>
    <x v="2"/>
    <x v="2"/>
    <s v="High"/>
    <s v="Grenache Rose"/>
    <x v="0"/>
    <x v="2"/>
    <s v="Barnard Griffin Rose of Sangiovese 2014"/>
    <s v="Standard Size Crate"/>
    <s v="Rockingham"/>
    <x v="299"/>
    <d v="2012-02-07T00:00:00"/>
    <n v="3"/>
    <n v="0.09"/>
    <n v="30.93"/>
    <n v="3.92"/>
    <n v="92.789999999999992"/>
  </r>
  <r>
    <n v="9050"/>
    <n v="87989"/>
    <s v="Irene Hughes"/>
    <s v="Air Cargo"/>
    <x v="2"/>
    <x v="1"/>
    <s v="Low"/>
    <s v="Grenache Rose"/>
    <x v="0"/>
    <x v="2"/>
    <s v="Bertani Bertarose 2014"/>
    <s v="Small Crate"/>
    <s v="Ararat"/>
    <x v="390"/>
    <d v="2013-04-27T00:00:00"/>
    <n v="9"/>
    <n v="0.09"/>
    <n v="217.85"/>
    <n v="29.1"/>
    <n v="1960.6499999999999"/>
  </r>
  <r>
    <n v="9051"/>
    <n v="87989"/>
    <s v="Jonathan Parker"/>
    <s v="Express Road Cargo"/>
    <x v="0"/>
    <x v="1"/>
    <s v="Low"/>
    <s v="Pinot Noir"/>
    <x v="0"/>
    <x v="2"/>
    <s v="Chateau D'Aqueria Tavel Rose 2013"/>
    <s v="Large Crate"/>
    <s v="Canberra"/>
    <x v="390"/>
    <d v="2013-04-24T00:00:00"/>
    <n v="12"/>
    <n v="7.0000000000000007E-2"/>
    <n v="11.48"/>
    <n v="5.43"/>
    <n v="137.76"/>
  </r>
  <r>
    <n v="9052"/>
    <n v="87989"/>
    <s v="Lillian Nelson"/>
    <s v="Express Road Cargo"/>
    <x v="0"/>
    <x v="1"/>
    <s v="Low"/>
    <s v="Sangiovese"/>
    <x v="0"/>
    <x v="2"/>
    <s v="Chateau Gaudrelle Cremant d'Loire Brut"/>
    <s v="Standard Size Crate"/>
    <s v="Canberra"/>
    <x v="390"/>
    <d v="2013-04-24T00:00:00"/>
    <n v="12"/>
    <n v="0.08"/>
    <n v="2.08"/>
    <n v="2.56"/>
    <n v="24.96"/>
  </r>
  <r>
    <n v="9053"/>
    <n v="88786"/>
    <s v="Joe Gonzalez"/>
    <s v="Express Road Cargo"/>
    <x v="2"/>
    <x v="1"/>
    <s v="Critical"/>
    <s v="Grenache Rose"/>
    <x v="0"/>
    <x v="2"/>
    <s v="Domaine Lafond Roc-Epine Tavel Rose 2014"/>
    <s v="Mini Crate"/>
    <s v="Melbourne"/>
    <x v="415"/>
    <d v="2011-07-21T00:00:00"/>
    <n v="7"/>
    <n v="0.04"/>
    <n v="95.46"/>
    <n v="18.13"/>
    <n v="668.21999999999991"/>
  </r>
  <r>
    <n v="9054"/>
    <n v="89174"/>
    <s v="Patrick Lawrence"/>
    <s v="Express Road Cargo"/>
    <x v="0"/>
    <x v="1"/>
    <s v="Not Specified"/>
    <s v="Cabernet Sauvignon"/>
    <x v="0"/>
    <x v="2"/>
    <s v="Chateau Gaudrelle Cremant d'Loire Brut"/>
    <s v="Standard Size Crate"/>
    <s v="Hobart"/>
    <x v="460"/>
    <d v="2010-05-25T00:00:00"/>
    <n v="16"/>
    <n v="0.03"/>
    <n v="25.98"/>
    <n v="4.08"/>
    <n v="415.68"/>
  </r>
  <r>
    <n v="9055"/>
    <n v="89174"/>
    <s v="Patrick Lawrence"/>
    <s v="Air Cargo"/>
    <x v="0"/>
    <x v="1"/>
    <s v="Not Specified"/>
    <s v="Sangiovese"/>
    <x v="0"/>
    <x v="2"/>
    <s v="Chateau Gaudrelle Cremant d'Loire Brut"/>
    <s v="Extra Large Crate"/>
    <s v="Devonport"/>
    <x v="460"/>
    <d v="2010-05-22T00:00:00"/>
    <n v="16"/>
    <n v="0.1"/>
    <n v="20.98"/>
    <n v="53.03"/>
    <n v="335.68"/>
  </r>
  <r>
    <n v="9056"/>
    <n v="89893"/>
    <s v="Jennifer Stewart"/>
    <s v="Express Road Cargo"/>
    <x v="0"/>
    <x v="2"/>
    <s v="Critical"/>
    <s v="Pinot Noir"/>
    <x v="0"/>
    <x v="2"/>
    <s v="Belle Glos Oeil de Perdrix Pinot Noir Blanc 2014"/>
    <s v="Large Crate"/>
    <s v="Bunbury"/>
    <x v="1410"/>
    <d v="2011-08-09T00:00:00"/>
    <n v="18"/>
    <n v="0"/>
    <n v="40.98"/>
    <n v="5.33"/>
    <n v="737.64"/>
  </r>
  <r>
    <n v="9057"/>
    <n v="88566"/>
    <s v="Jonathan Sullivan"/>
    <s v="Express Road Cargo"/>
    <x v="0"/>
    <x v="1"/>
    <s v="Not Specified"/>
    <s v="Sangiovese"/>
    <x v="0"/>
    <x v="2"/>
    <s v="Barnard Griffin Rose of Sangiovese 2014"/>
    <s v="Large Crate"/>
    <s v="Port Adelaide"/>
    <x v="309"/>
    <d v="2013-11-08T00:00:00"/>
    <n v="5"/>
    <n v="0.01"/>
    <n v="3.75"/>
    <n v="0.5"/>
    <n v="18.75"/>
  </r>
  <r>
    <n v="9058"/>
    <n v="88306"/>
    <s v="Charles Ross"/>
    <s v="Express Road Cargo"/>
    <x v="0"/>
    <x v="3"/>
    <s v="Critical"/>
    <s v="Pinot Noir"/>
    <x v="0"/>
    <x v="2"/>
    <s v="Gerard Bertrand Cote des Roses Rose 2014"/>
    <s v="Large Crate"/>
    <s v="Broken Hill"/>
    <x v="1306"/>
    <d v="2013-01-07T00:00:00"/>
    <n v="3"/>
    <n v="0.05"/>
    <n v="7.77"/>
    <n v="9.23"/>
    <n v="23.31"/>
  </r>
  <r>
    <n v="9059"/>
    <n v="88306"/>
    <s v="Charles Ross"/>
    <s v="Express Road Cargo"/>
    <x v="0"/>
    <x v="3"/>
    <s v="Critical"/>
    <s v="Zinfandel"/>
    <x v="0"/>
    <x v="2"/>
    <s v="Dom Perignon 2006"/>
    <s v="Large Crate"/>
    <s v="Liverpool"/>
    <x v="1306"/>
    <d v="2013-01-08T00:00:00"/>
    <n v="4"/>
    <n v="0.04"/>
    <n v="363.25"/>
    <n v="19.989999999999998"/>
    <n v="1453"/>
  </r>
  <r>
    <n v="9060"/>
    <n v="88818"/>
    <s v="Adam Reyes"/>
    <s v="Express Road Cargo"/>
    <x v="1"/>
    <x v="1"/>
    <s v="Low"/>
    <s v="Reisling"/>
    <x v="0"/>
    <x v="2"/>
    <s v="Lincourt Courtney's Chardonnay 2012"/>
    <s v="Standard Size Crate"/>
    <s v="Port Lincoln"/>
    <x v="766"/>
    <d v="2013-11-15T00:00:00"/>
    <n v="42"/>
    <n v="0.09"/>
    <n v="40.98"/>
    <n v="1.99"/>
    <n v="1721.1599999999999"/>
  </r>
  <r>
    <n v="9061"/>
    <n v="88818"/>
    <s v="Adam Reyes"/>
    <s v="Express Road Cargo"/>
    <x v="0"/>
    <x v="1"/>
    <s v="Low"/>
    <s v="Pinot Noir"/>
    <x v="0"/>
    <x v="2"/>
    <s v="Chateau d'Esclans Garrus Rose 2013"/>
    <s v="Large Crate"/>
    <s v="Mount Gambier"/>
    <x v="766"/>
    <d v="2013-11-14T00:00:00"/>
    <n v="32"/>
    <n v="0.08"/>
    <n v="60.98"/>
    <n v="19.989999999999998"/>
    <n v="1951.36"/>
  </r>
  <r>
    <n v="9062"/>
    <n v="88818"/>
    <s v="Adam Reyes"/>
    <s v="Express Road Cargo"/>
    <x v="2"/>
    <x v="1"/>
    <s v="Low"/>
    <s v="Sangiovese Rose"/>
    <x v="0"/>
    <x v="2"/>
    <s v="Belle Glos Oeil de Perdrix Pinot Noir Blanc 2014"/>
    <s v="Large Crate"/>
    <s v="Mount Gambier"/>
    <x v="766"/>
    <d v="2013-11-12T00:00:00"/>
    <n v="18"/>
    <n v="0.09"/>
    <n v="2.08"/>
    <n v="5.33"/>
    <n v="37.44"/>
  </r>
  <r>
    <n v="9063"/>
    <n v="91499"/>
    <s v="James Garrett"/>
    <s v="Express Road Cargo"/>
    <x v="1"/>
    <x v="1"/>
    <s v="Medium"/>
    <s v="Reisling"/>
    <x v="0"/>
    <x v="2"/>
    <s v="Los Vascos Sauvignon Blanc 2015"/>
    <s v="Standard Size Crate"/>
    <s v="Mount Gambier"/>
    <x v="113"/>
    <d v="2012-11-12T00:00:00"/>
    <n v="32"/>
    <n v="0.04"/>
    <n v="47.98"/>
    <n v="3.61"/>
    <n v="1535.36"/>
  </r>
  <r>
    <n v="9064"/>
    <n v="88570"/>
    <s v="Doris Gutierrez"/>
    <s v="Express Road Cargo"/>
    <x v="0"/>
    <x v="2"/>
    <s v="High"/>
    <s v="Sangiovese"/>
    <x v="0"/>
    <x v="2"/>
    <s v="Veuve Clicquot Brut Yellow Label"/>
    <s v="Large Crate"/>
    <s v="Albany"/>
    <x v="945"/>
    <d v="2010-09-18T00:00:00"/>
    <n v="12"/>
    <n v="0.05"/>
    <n v="4.24"/>
    <n v="5.41"/>
    <n v="50.88"/>
  </r>
  <r>
    <n v="9065"/>
    <n v="88577"/>
    <s v="Doris Gutierrez"/>
    <s v="Express Road Cargo"/>
    <x v="0"/>
    <x v="2"/>
    <s v="High"/>
    <s v="Cabernet Sauvignon"/>
    <x v="0"/>
    <x v="2"/>
    <s v="Gerard Bertrand Cote des Roses Rose 2014"/>
    <s v="Large Crate"/>
    <s v="Freemantle"/>
    <x v="271"/>
    <d v="2013-09-18T00:00:00"/>
    <n v="14"/>
    <n v="0.1"/>
    <n v="16.98"/>
    <n v="12.39"/>
    <n v="237.72"/>
  </r>
  <r>
    <n v="9066"/>
    <n v="91585"/>
    <s v="Jeffrey Green"/>
    <s v="Express Road Cargo"/>
    <x v="2"/>
    <x v="2"/>
    <s v="Not Specified"/>
    <s v="Grenache Rose"/>
    <x v="0"/>
    <x v="2"/>
    <s v="Chateau de Campuget Costieres de Nimes Tradition Rose 2015"/>
    <s v="Full Container"/>
    <s v="Mandurah"/>
    <x v="1323"/>
    <d v="2012-07-14T00:00:00"/>
    <n v="13"/>
    <n v="0.06"/>
    <n v="7.59"/>
    <n v="4"/>
    <n v="98.67"/>
  </r>
  <r>
    <n v="9067"/>
    <n v="91585"/>
    <s v="Jeffrey Green"/>
    <s v="Express Road Cargo"/>
    <x v="0"/>
    <x v="2"/>
    <s v="Not Specified"/>
    <s v="Malbec"/>
    <x v="0"/>
    <x v="2"/>
    <s v="Louis Roederer Cristal Brut 2006"/>
    <s v="Full Container"/>
    <s v="Rockingham"/>
    <x v="1323"/>
    <d v="2012-07-14T00:00:00"/>
    <n v="11"/>
    <n v="0.01"/>
    <n v="2.98"/>
    <n v="2.0299999999999998"/>
    <n v="32.78"/>
  </r>
  <r>
    <n v="9068"/>
    <n v="88263"/>
    <s v="Harry Peterson"/>
    <s v="Express Road Cargo"/>
    <x v="0"/>
    <x v="3"/>
    <s v="High"/>
    <s v="Cabernet Sauvignon"/>
    <x v="0"/>
    <x v="2"/>
    <s v="Simonnet-Febvre Cremant de Bourgogne Blanc"/>
    <s v="Large Crate"/>
    <s v="Wagga Wagga"/>
    <x v="554"/>
    <d v="2013-05-03T00:00:00"/>
    <n v="4"/>
    <n v="0.05"/>
    <n v="30.53"/>
    <n v="19.989999999999998"/>
    <n v="122.12"/>
  </r>
  <r>
    <n v="9069"/>
    <n v="85842"/>
    <s v="Billy Webb"/>
    <s v="Express Road Cargo"/>
    <x v="1"/>
    <x v="0"/>
    <s v="Critical"/>
    <s v="Reisling"/>
    <x v="0"/>
    <x v="2"/>
    <s v="Leeuwin Estate Art Series Chardonnay 2012"/>
    <s v="Large Crate"/>
    <s v="Darwin"/>
    <x v="1137"/>
    <d v="2013-04-13T00:00:00"/>
    <n v="9"/>
    <n v="0.01"/>
    <n v="110.99"/>
    <n v="8.99"/>
    <n v="998.91"/>
  </r>
  <r>
    <n v="9070"/>
    <n v="88105"/>
    <s v="Juan Morrison"/>
    <s v="Express Road Cargo"/>
    <x v="0"/>
    <x v="3"/>
    <s v="Low"/>
    <s v="Pinot Noir"/>
    <x v="0"/>
    <x v="2"/>
    <s v="Simonnet-Febvre Cremant de Bourgogne Blanc"/>
    <s v="Large Crate"/>
    <s v="Bathurst"/>
    <x v="533"/>
    <d v="2010-07-28T00:00:00"/>
    <n v="5"/>
    <n v="0.02"/>
    <n v="4.9800000000000004"/>
    <n v="6.07"/>
    <n v="24.900000000000002"/>
  </r>
  <r>
    <n v="9071"/>
    <n v="87928"/>
    <s v="Steven Sanders"/>
    <s v="Air Cargo"/>
    <x v="2"/>
    <x v="3"/>
    <s v="High"/>
    <s v="Grenache Rose"/>
    <x v="0"/>
    <x v="2"/>
    <s v="Belle Glos Oeil de Perdrix Pinot Noir Blanc 2014"/>
    <s v="Small Crate"/>
    <s v="Cessnock"/>
    <x v="702"/>
    <d v="2013-09-16T00:00:00"/>
    <n v="11"/>
    <n v="0.01"/>
    <n v="140.97999999999999"/>
    <n v="36.090000000000003"/>
    <n v="1550.78"/>
  </r>
  <r>
    <n v="9072"/>
    <n v="86970"/>
    <s v="Phillip Fields"/>
    <s v="Air Cargo"/>
    <x v="1"/>
    <x v="0"/>
    <s v="High"/>
    <s v="Reisling"/>
    <x v="0"/>
    <x v="2"/>
    <s v="Lucky Chardonnay 2012"/>
    <s v="Extra Large Crate"/>
    <s v="Palmerston"/>
    <x v="756"/>
    <d v="2012-09-02T00:00:00"/>
    <n v="12"/>
    <n v="0.02"/>
    <n v="500.97"/>
    <n v="69.3"/>
    <n v="6011.64"/>
  </r>
  <r>
    <n v="9073"/>
    <n v="89961"/>
    <s v="Jessica Daniels"/>
    <s v="Air Cargo"/>
    <x v="2"/>
    <x v="3"/>
    <s v="Medium"/>
    <s v="Champagne"/>
    <x v="0"/>
    <x v="2"/>
    <s v="Belle Glos Oeil de Perdrix Pinot Noir Blanc 2014"/>
    <s v="Small Crate"/>
    <s v="Bathurst"/>
    <x v="120"/>
    <d v="2010-07-04T00:00:00"/>
    <n v="7"/>
    <n v="0.05"/>
    <n v="100.98"/>
    <n v="35.840000000000003"/>
    <n v="706.86"/>
  </r>
  <r>
    <n v="9074"/>
    <n v="89961"/>
    <s v="Jessica Daniels"/>
    <s v="Express Road Cargo"/>
    <x v="0"/>
    <x v="3"/>
    <s v="Medium"/>
    <s v="Zinfandel"/>
    <x v="0"/>
    <x v="2"/>
    <s v="Chateau d'Esclans Garrus Rose 2013"/>
    <s v="Large Crate"/>
    <s v="Cessnock"/>
    <x v="120"/>
    <d v="2010-07-03T00:00:00"/>
    <n v="9"/>
    <n v="0.02"/>
    <n v="4.9800000000000004"/>
    <n v="5.49"/>
    <n v="44.820000000000007"/>
  </r>
  <r>
    <n v="9075"/>
    <n v="90500"/>
    <s v="Annie Boyd"/>
    <s v="Express Road Cargo"/>
    <x v="0"/>
    <x v="1"/>
    <s v="Medium"/>
    <s v="Pinot Noir"/>
    <x v="0"/>
    <x v="2"/>
    <s v="Pierre Sparr Cremant d'Alsace Reserve Brut Rose"/>
    <s v="Large Crate"/>
    <s v="Melbourne"/>
    <x v="591"/>
    <d v="2010-02-13T00:00:00"/>
    <n v="4"/>
    <n v="0.06"/>
    <n v="7.1"/>
    <n v="6.05"/>
    <n v="28.4"/>
  </r>
  <r>
    <n v="9076"/>
    <n v="90509"/>
    <s v="Annie Boyd"/>
    <s v="Express Road Cargo"/>
    <x v="0"/>
    <x v="1"/>
    <s v="Medium"/>
    <s v="Pinot Noir"/>
    <x v="0"/>
    <x v="2"/>
    <s v="Veuve Clicquot Brut Yellow Label"/>
    <s v="Full Container"/>
    <s v="Bendigo"/>
    <x v="737"/>
    <d v="2013-02-13T00:00:00"/>
    <n v="8"/>
    <n v="0.02"/>
    <n v="2.78"/>
    <n v="0.97"/>
    <n v="22.24"/>
  </r>
  <r>
    <n v="9077"/>
    <n v="90482"/>
    <s v="Kenneth Wheeler"/>
    <s v="Express Road Cargo"/>
    <x v="2"/>
    <x v="1"/>
    <s v="High"/>
    <s v="Cremant"/>
    <x v="0"/>
    <x v="2"/>
    <s v="Locations by Dave Phinney F Rose&quot;"/>
    <s v="Standard Size Crate"/>
    <s v="Port Lincoln"/>
    <x v="1368"/>
    <d v="2011-05-01T00:00:00"/>
    <n v="7"/>
    <n v="0.1"/>
    <n v="18.649999999999999"/>
    <n v="3.77"/>
    <n v="130.54999999999998"/>
  </r>
  <r>
    <n v="9078"/>
    <n v="90487"/>
    <s v="Kenneth Wheeler"/>
    <s v="Express Road Cargo"/>
    <x v="0"/>
    <x v="1"/>
    <s v="Medium"/>
    <s v="Zinfandel"/>
    <x v="0"/>
    <x v="2"/>
    <s v="Dom Perignon 2006"/>
    <s v="Large Crate"/>
    <s v="Mount Gambier"/>
    <x v="487"/>
    <d v="2013-10-27T00:00:00"/>
    <n v="21"/>
    <n v="0"/>
    <n v="2.88"/>
    <n v="1.49"/>
    <n v="60.48"/>
  </r>
  <r>
    <n v="9079"/>
    <n v="90988"/>
    <s v="Virginia Romero"/>
    <s v="Express Road Cargo"/>
    <x v="1"/>
    <x v="1"/>
    <s v="Low"/>
    <s v="Reisling"/>
    <x v="0"/>
    <x v="2"/>
    <s v="Robert Oatley Sauvignon Blanc 2013"/>
    <s v="Full Container"/>
    <s v="Ballarat"/>
    <x v="804"/>
    <d v="2011-04-11T00:00:00"/>
    <n v="10"/>
    <n v="0.01"/>
    <n v="20.99"/>
    <n v="0.99"/>
    <n v="209.89999999999998"/>
  </r>
  <r>
    <n v="9080"/>
    <n v="89705"/>
    <s v="Fred Martinez"/>
    <s v="Express Road Cargo"/>
    <x v="0"/>
    <x v="1"/>
    <s v="Critical"/>
    <s v="Merlot"/>
    <x v="0"/>
    <x v="2"/>
    <s v="Chateau de Campuget Costieres de Nimes Tradition Rose 2015"/>
    <s v="Large Crate"/>
    <s v="Canberra"/>
    <x v="607"/>
    <d v="2010-02-28T00:00:00"/>
    <n v="4"/>
    <n v="0.08"/>
    <n v="55.48"/>
    <n v="6.79"/>
    <n v="221.92"/>
  </r>
  <r>
    <n v="9081"/>
    <n v="91515"/>
    <s v="Keith Scott"/>
    <s v="Express Road Cargo"/>
    <x v="1"/>
    <x v="2"/>
    <s v="Medium"/>
    <s v="Chardonnay"/>
    <x v="0"/>
    <x v="2"/>
    <s v="St. Supery Sauvignon Blanc 2015"/>
    <s v="Large Crate"/>
    <s v="Freemantle"/>
    <x v="551"/>
    <d v="2011-12-17T00:00:00"/>
    <n v="8"/>
    <n v="0.08"/>
    <n v="65.989999999999995"/>
    <n v="5.92"/>
    <n v="527.91999999999996"/>
  </r>
  <r>
    <n v="9082"/>
    <n v="89711"/>
    <s v="Brian Perez"/>
    <s v="Air Cargo"/>
    <x v="1"/>
    <x v="2"/>
    <s v="Low"/>
    <s v="Reisling"/>
    <x v="0"/>
    <x v="2"/>
    <s v="Robert Oatley Sauvignon Blanc 2013"/>
    <s v="Extra Large Crate"/>
    <s v="Perth"/>
    <x v="333"/>
    <d v="2013-04-05T00:00:00"/>
    <n v="12"/>
    <n v="0.09"/>
    <n v="306.14"/>
    <n v="26.53"/>
    <n v="3673.68"/>
  </r>
  <r>
    <n v="9083"/>
    <n v="85860"/>
    <s v="Lori Kim"/>
    <s v="Express Road Cargo"/>
    <x v="1"/>
    <x v="3"/>
    <s v="Medium"/>
    <s v="Chardonnay"/>
    <x v="0"/>
    <x v="2"/>
    <s v="Rombauer Chardonnay 2014"/>
    <s v="Standard Size Crate"/>
    <s v="Albury"/>
    <x v="484"/>
    <d v="2011-08-18T00:00:00"/>
    <n v="4"/>
    <n v="0.01"/>
    <n v="4.9800000000000004"/>
    <n v="4.62"/>
    <n v="19.920000000000002"/>
  </r>
  <r>
    <n v="9084"/>
    <n v="85860"/>
    <s v="Lori Kim"/>
    <s v="Express Road Cargo"/>
    <x v="0"/>
    <x v="3"/>
    <s v="Medium"/>
    <s v="Shiraz"/>
    <x v="0"/>
    <x v="2"/>
    <s v="Sutter Home White Zinfandel"/>
    <s v="Standard Size Crate"/>
    <s v="Blue Mountains"/>
    <x v="484"/>
    <d v="2011-08-20T00:00:00"/>
    <n v="3"/>
    <n v="0.08"/>
    <n v="21.38"/>
    <n v="8.99"/>
    <n v="64.14"/>
  </r>
  <r>
    <n v="9085"/>
    <n v="86830"/>
    <s v="Douglas Reed"/>
    <s v="Express Road Cargo"/>
    <x v="0"/>
    <x v="1"/>
    <s v="Critical"/>
    <s v="Pinot Noir"/>
    <x v="0"/>
    <x v="2"/>
    <s v="Marques de Caceres Rioja Rosado 2014"/>
    <s v="Standard Size Crate"/>
    <s v="Port Adelaide"/>
    <x v="164"/>
    <d v="2012-02-08T00:00:00"/>
    <n v="14"/>
    <n v="0.04"/>
    <n v="6.84"/>
    <n v="8.3699999999999992"/>
    <n v="95.759999999999991"/>
  </r>
  <r>
    <n v="9086"/>
    <n v="88386"/>
    <s v="Sarah Flores"/>
    <s v="Road Cargo"/>
    <x v="0"/>
    <x v="3"/>
    <s v="Critical"/>
    <s v="Merlot"/>
    <x v="0"/>
    <x v="2"/>
    <s v="Langlois Chateau Cremant de Loire Brut"/>
    <s v="Large Crate"/>
    <s v="Blue Mountains"/>
    <x v="1411"/>
    <d v="2013-03-01T00:00:00"/>
    <n v="12"/>
    <n v="7.0000000000000007E-2"/>
    <n v="30.98"/>
    <n v="8.74"/>
    <n v="371.76"/>
  </r>
  <r>
    <n v="9087"/>
    <n v="90021"/>
    <s v="Terry Garrett"/>
    <s v="Express Road Cargo"/>
    <x v="0"/>
    <x v="1"/>
    <s v="Medium"/>
    <s v="Sangiovese"/>
    <x v="0"/>
    <x v="2"/>
    <s v="Chateau de Campuget Costieres de Nimes Tradition Rose 2015"/>
    <s v="Full Container"/>
    <s v="Canberra"/>
    <x v="190"/>
    <d v="2012-12-31T00:00:00"/>
    <n v="20"/>
    <n v="0.04"/>
    <n v="5.81"/>
    <n v="3.37"/>
    <n v="116.19999999999999"/>
  </r>
  <r>
    <n v="9088"/>
    <n v="90021"/>
    <s v="George Warren"/>
    <s v="Road Cargo"/>
    <x v="1"/>
    <x v="1"/>
    <s v="Medium"/>
    <s v="Sauvignon Blanc"/>
    <x v="0"/>
    <x v="2"/>
    <s v="Dog Point Vineyard Sauvignon Blanc 2014"/>
    <s v="Large Crate"/>
    <s v="Canberra"/>
    <x v="190"/>
    <d v="2012-12-31T00:00:00"/>
    <n v="24"/>
    <n v="0.08"/>
    <n v="26.31"/>
    <n v="5.89"/>
    <n v="631.43999999999994"/>
  </r>
  <r>
    <n v="9089"/>
    <n v="91566"/>
    <s v="Nicole Wright"/>
    <s v="Road Cargo"/>
    <x v="1"/>
    <x v="3"/>
    <s v="High"/>
    <s v="Pinot Gris"/>
    <x v="0"/>
    <x v="2"/>
    <s v="Hewitson LuLu Sauvignon Blanc 2014"/>
    <s v="Large Crate"/>
    <s v="Paramatta"/>
    <x v="192"/>
    <d v="2013-10-03T00:00:00"/>
    <n v="3"/>
    <n v="7.0000000000000007E-2"/>
    <n v="30.97"/>
    <n v="4"/>
    <n v="92.91"/>
  </r>
  <r>
    <n v="9090"/>
    <n v="91566"/>
    <s v="Julia Cook"/>
    <s v="Express Road Cargo"/>
    <x v="1"/>
    <x v="3"/>
    <s v="High"/>
    <s v="Chardonnay"/>
    <x v="0"/>
    <x v="2"/>
    <s v="Giesen Sauvignon Blanc 2014"/>
    <s v="Mini Crate"/>
    <s v="Lithgow"/>
    <x v="192"/>
    <d v="2013-10-04T00:00:00"/>
    <n v="11"/>
    <n v="7.0000000000000007E-2"/>
    <n v="599.99"/>
    <n v="24.49"/>
    <n v="6599.89"/>
  </r>
  <r>
    <n v="9091"/>
    <n v="88643"/>
    <s v="Howard Sims"/>
    <s v="Express Road Cargo"/>
    <x v="0"/>
    <x v="1"/>
    <s v="High"/>
    <s v="Pinot Noir"/>
    <x v="0"/>
    <x v="2"/>
    <s v="Roederer Estate L'Ermitage 2007"/>
    <s v="Large Crate"/>
    <s v="Canberra"/>
    <x v="402"/>
    <d v="2013-10-29T00:00:00"/>
    <n v="7"/>
    <n v="0.1"/>
    <n v="14.81"/>
    <n v="13.32"/>
    <n v="103.67"/>
  </r>
  <r>
    <n v="9092"/>
    <n v="85922"/>
    <s v="David Wagner"/>
    <s v="Express Road Cargo"/>
    <x v="1"/>
    <x v="0"/>
    <s v="High"/>
    <s v="Chardonnay"/>
    <x v="0"/>
    <x v="2"/>
    <s v="Leeuwin Estate Art Series Chardonnay 2012"/>
    <s v="Large Crate"/>
    <s v="Gympie"/>
    <x v="1254"/>
    <d v="2013-03-22T00:00:00"/>
    <n v="2"/>
    <n v="0"/>
    <n v="39.979999999999997"/>
    <n v="7.12"/>
    <n v="79.959999999999994"/>
  </r>
  <r>
    <n v="9093"/>
    <n v="88253"/>
    <s v="Bruce Morgan"/>
    <s v="Express Road Cargo"/>
    <x v="0"/>
    <x v="1"/>
    <s v="Medium"/>
    <s v="Shiraz"/>
    <x v="0"/>
    <x v="2"/>
    <s v="Locations by Dave Phinney F Rose"/>
    <s v="Large Crate"/>
    <s v="Geelong"/>
    <x v="661"/>
    <d v="2011-01-10T00:00:00"/>
    <n v="11"/>
    <n v="0.02"/>
    <n v="6.68"/>
    <n v="7.3"/>
    <n v="73.47999999999999"/>
  </r>
  <r>
    <n v="9094"/>
    <n v="89087"/>
    <s v="Kimberly Austin"/>
    <s v="Express Road Cargo"/>
    <x v="2"/>
    <x v="3"/>
    <s v="High"/>
    <s v="Grenache Rose"/>
    <x v="0"/>
    <x v="2"/>
    <s v="Chateau D'Aqueria Tavel Rose 2013"/>
    <s v="Large Crate"/>
    <s v="Cessnock"/>
    <x v="534"/>
    <d v="2012-01-04T00:00:00"/>
    <n v="7"/>
    <n v="0.04"/>
    <n v="2.08"/>
    <n v="5.33"/>
    <n v="14.56"/>
  </r>
  <r>
    <n v="9095"/>
    <n v="87858"/>
    <s v="Jimmy Davis"/>
    <s v="Express Road Cargo"/>
    <x v="2"/>
    <x v="2"/>
    <s v="Critical"/>
    <s v="Cremant"/>
    <x v="0"/>
    <x v="2"/>
    <s v="Francis Ford Coppola Sofia Rose 2014"/>
    <s v="Large Crate"/>
    <s v="Mandurah"/>
    <x v="1412"/>
    <d v="2012-10-29T00:00:00"/>
    <n v="13"/>
    <n v="0"/>
    <n v="7.38"/>
    <n v="5.21"/>
    <n v="95.94"/>
  </r>
  <r>
    <n v="9096"/>
    <n v="89024"/>
    <s v="Jimmy Rose"/>
    <s v="Express Road Cargo"/>
    <x v="0"/>
    <x v="2"/>
    <s v="Medium"/>
    <s v="Sangiovese"/>
    <x v="0"/>
    <x v="2"/>
    <s v="Laurent-Perrier Brut Millesime 2006"/>
    <s v="Large Crate"/>
    <s v="Perth"/>
    <x v="317"/>
    <d v="2013-08-19T00:00:00"/>
    <n v="2"/>
    <n v="0.09"/>
    <n v="7.31"/>
    <n v="0.49"/>
    <n v="14.62"/>
  </r>
  <r>
    <n v="9097"/>
    <n v="89024"/>
    <s v="Jimmy Rose"/>
    <s v="Express Road Cargo"/>
    <x v="0"/>
    <x v="2"/>
    <s v="Medium"/>
    <s v="Merlot"/>
    <x v="0"/>
    <x v="2"/>
    <s v="Jean-Baptiste Adam Les Natures Cremant d'Alsace Brut"/>
    <s v="Full Container"/>
    <s v="Freemantle"/>
    <x v="317"/>
    <d v="2013-08-21T00:00:00"/>
    <n v="18"/>
    <n v="0.03"/>
    <n v="7.28"/>
    <n v="1.77"/>
    <n v="131.04"/>
  </r>
  <r>
    <n v="9098"/>
    <n v="85862"/>
    <s v="Lori Kim"/>
    <s v="Express Road Cargo"/>
    <x v="0"/>
    <x v="3"/>
    <s v="Medium"/>
    <s v="Zinfandel"/>
    <x v="0"/>
    <x v="2"/>
    <s v="Chateau d'Esclans Garrus Rose 2013"/>
    <s v="Large Crate"/>
    <s v="Armidale"/>
    <x v="958"/>
    <d v="2012-03-11T00:00:00"/>
    <n v="8"/>
    <n v="0.04"/>
    <n v="5.53"/>
    <n v="6.98"/>
    <n v="44.24"/>
  </r>
  <r>
    <n v="9099"/>
    <n v="85862"/>
    <s v="Lori Kim"/>
    <s v="Express Road Cargo"/>
    <x v="0"/>
    <x v="3"/>
    <s v="Medium"/>
    <s v="Pinot Noir"/>
    <x v="0"/>
    <x v="2"/>
    <s v="Marques de Caceres Rioja Rosado 2014"/>
    <s v="Large Crate"/>
    <s v="Armidale"/>
    <x v="958"/>
    <d v="2012-03-11T00:00:00"/>
    <n v="9"/>
    <n v="0.1"/>
    <n v="55.98"/>
    <n v="13.88"/>
    <n v="503.82"/>
  </r>
  <r>
    <n v="9100"/>
    <n v="90829"/>
    <s v="Richard Alvarez"/>
    <s v="Express Road Cargo"/>
    <x v="0"/>
    <x v="3"/>
    <s v="High"/>
    <s v="Malbec"/>
    <x v="0"/>
    <x v="2"/>
    <s v="Laurent-Perrier Brut Millesime 2006"/>
    <s v="Large Crate"/>
    <s v="Tamworth"/>
    <x v="840"/>
    <d v="2013-02-03T00:00:00"/>
    <n v="12"/>
    <n v="7.0000000000000007E-2"/>
    <n v="7.68"/>
    <n v="6.16"/>
    <n v="92.16"/>
  </r>
  <r>
    <n v="9101"/>
    <n v="90829"/>
    <s v="Richard Alvarez"/>
    <s v="Road Cargo"/>
    <x v="1"/>
    <x v="3"/>
    <s v="High"/>
    <s v="Pinot Gris"/>
    <x v="0"/>
    <x v="2"/>
    <s v="Dog Point Vineyard Sauvignon Blanc 2014"/>
    <s v="Large Crate"/>
    <s v="Wagga Wagga"/>
    <x v="840"/>
    <d v="2013-02-03T00:00:00"/>
    <n v="3"/>
    <n v="0.05"/>
    <n v="200.99"/>
    <n v="4.2"/>
    <n v="602.97"/>
  </r>
  <r>
    <n v="9102"/>
    <n v="91419"/>
    <s v="Bobby Smith"/>
    <s v="Air Cargo"/>
    <x v="2"/>
    <x v="1"/>
    <s v="Critical"/>
    <s v="Champagne"/>
    <x v="0"/>
    <x v="2"/>
    <s v="Marques de Caceres Rioja Rosado 2014"/>
    <s v="Extra Large Crate"/>
    <s v="Melton"/>
    <x v="946"/>
    <d v="2013-03-29T00:00:00"/>
    <n v="2"/>
    <n v="0.01"/>
    <n v="25.98"/>
    <n v="14.36"/>
    <n v="51.96"/>
  </r>
  <r>
    <n v="9103"/>
    <n v="88603"/>
    <s v="Wayne Boyd"/>
    <s v="Express Road Cargo"/>
    <x v="0"/>
    <x v="1"/>
    <s v="Critical"/>
    <s v="Merlot"/>
    <x v="0"/>
    <x v="2"/>
    <s v="Francis Ford Coppola Sofia Rose 2014"/>
    <s v="Full Container"/>
    <s v="Port Adelaide"/>
    <x v="406"/>
    <d v="2012-02-21T00:00:00"/>
    <n v="12"/>
    <n v="0.04"/>
    <n v="3.14"/>
    <n v="1.92"/>
    <n v="37.68"/>
  </r>
  <r>
    <n v="9104"/>
    <n v="85825"/>
    <s v="Jerry Kennedy"/>
    <s v="Express Road Cargo"/>
    <x v="0"/>
    <x v="2"/>
    <s v="Low"/>
    <s v="Sangiovese"/>
    <x v="0"/>
    <x v="2"/>
    <s v="Chateau d'Esclans Whispering Angel Rose 2014"/>
    <s v="Large Crate"/>
    <s v="Freemantle"/>
    <x v="1132"/>
    <d v="2013-12-23T00:00:00"/>
    <n v="15"/>
    <n v="0.01"/>
    <n v="26.38"/>
    <n v="5.86"/>
    <n v="395.7"/>
  </r>
  <r>
    <n v="9105"/>
    <n v="89554"/>
    <s v="Philip Martin"/>
    <s v="Road Cargo"/>
    <x v="2"/>
    <x v="0"/>
    <s v="Medium"/>
    <s v="Sangiovese Rose"/>
    <x v="0"/>
    <x v="2"/>
    <s v="Sutter Home Pink Moscato"/>
    <s v="Loose Wrap"/>
    <s v="Gold Coast"/>
    <x v="1076"/>
    <d v="2013-05-16T00:00:00"/>
    <n v="11"/>
    <n v="0"/>
    <n v="5.84"/>
    <n v="1.2"/>
    <n v="64.239999999999995"/>
  </r>
  <r>
    <n v="9106"/>
    <n v="87485"/>
    <s v="Willie Young"/>
    <s v="Express Road Cargo"/>
    <x v="0"/>
    <x v="1"/>
    <s v="High"/>
    <s v="Merlot"/>
    <x v="0"/>
    <x v="2"/>
    <s v="Lucien Albrecht Cremant d'Alsace Brut Rose"/>
    <s v="Large Crate"/>
    <s v="Hobart"/>
    <x v="1163"/>
    <d v="2010-05-18T00:00:00"/>
    <n v="15"/>
    <n v="0.04"/>
    <n v="10.98"/>
    <n v="3.99"/>
    <n v="164.70000000000002"/>
  </r>
  <r>
    <n v="9107"/>
    <n v="87289"/>
    <s v="Albert Powell"/>
    <s v="Express Road Cargo"/>
    <x v="0"/>
    <x v="2"/>
    <s v="Critical"/>
    <s v="Malbec"/>
    <x v="0"/>
    <x v="2"/>
    <s v="Jean-Baptiste Adam Les Natures Cremant d'Alsace Brut"/>
    <s v="Large Crate"/>
    <s v="Bunbury"/>
    <x v="860"/>
    <d v="2011-05-07T00:00:00"/>
    <n v="9"/>
    <n v="0.03"/>
    <n v="2.16"/>
    <n v="6.05"/>
    <n v="19.440000000000001"/>
  </r>
  <r>
    <n v="9108"/>
    <n v="91481"/>
    <s v="Victor Hawkins"/>
    <s v="Express Road Cargo"/>
    <x v="0"/>
    <x v="0"/>
    <s v="High"/>
    <s v="Pinot Noir"/>
    <x v="0"/>
    <x v="2"/>
    <s v="Laurent-Perrier Brut Rose"/>
    <s v="Large Crate"/>
    <s v="Gympie"/>
    <x v="741"/>
    <d v="2010-09-29T00:00:00"/>
    <n v="15"/>
    <n v="0.1"/>
    <n v="6.75"/>
    <n v="2.99"/>
    <n v="101.25"/>
  </r>
  <r>
    <n v="9109"/>
    <n v="91487"/>
    <s v="Victor Hawkins"/>
    <s v="Road Cargo"/>
    <x v="0"/>
    <x v="0"/>
    <s v="High"/>
    <s v="Shiraz"/>
    <x v="0"/>
    <x v="2"/>
    <s v="Louis Roederer Cristal Brut with Gift Box 2007"/>
    <s v="Large Crate"/>
    <s v="Logan City"/>
    <x v="1083"/>
    <d v="2013-09-29T00:00:00"/>
    <n v="20"/>
    <n v="0.02"/>
    <n v="142.86000000000001"/>
    <n v="19.989999999999998"/>
    <n v="2857.2000000000003"/>
  </r>
  <r>
    <n v="9110"/>
    <n v="87019"/>
    <s v="Willie Hicks"/>
    <s v="Express Road Cargo"/>
    <x v="0"/>
    <x v="2"/>
    <s v="Medium"/>
    <s v="Malbec"/>
    <x v="0"/>
    <x v="2"/>
    <s v="Laurent-Perrier Brut Rose"/>
    <s v="Large Crate"/>
    <s v="Rockingham"/>
    <x v="1139"/>
    <d v="2012-09-06T00:00:00"/>
    <n v="1"/>
    <n v="0.1"/>
    <n v="11.58"/>
    <n v="5.72"/>
    <n v="11.58"/>
  </r>
  <r>
    <n v="9111"/>
    <n v="88849"/>
    <s v="Carlos Jenkins"/>
    <s v="Express Road Cargo"/>
    <x v="0"/>
    <x v="1"/>
    <s v="Medium"/>
    <s v="Cabernet Sauvignon"/>
    <x v="0"/>
    <x v="2"/>
    <s v="Marques de Caceres Rioja Rosado 2014"/>
    <s v="Large Crate"/>
    <s v="Frankston"/>
    <x v="426"/>
    <d v="2013-10-09T00:00:00"/>
    <n v="3"/>
    <n v="0.04"/>
    <n v="5.98"/>
    <n v="7.15"/>
    <n v="17.940000000000001"/>
  </r>
  <r>
    <n v="9112"/>
    <n v="90751"/>
    <s v="Gary Ramos"/>
    <s v="Road Cargo"/>
    <x v="2"/>
    <x v="3"/>
    <s v="High"/>
    <s v="Grenache Rose"/>
    <x v="0"/>
    <x v="2"/>
    <s v="Chateau d'Esclans Whispering Angel Rose 2014"/>
    <s v="Standard Size Crate"/>
    <s v="Armidale"/>
    <x v="517"/>
    <d v="2010-02-22T00:00:00"/>
    <n v="6"/>
    <n v="0.05"/>
    <n v="19.23"/>
    <n v="6.15"/>
    <n v="115.38"/>
  </r>
  <r>
    <n v="9113"/>
    <n v="91173"/>
    <s v="Jonathan Carroll"/>
    <s v="Express Road Cargo"/>
    <x v="0"/>
    <x v="3"/>
    <s v="Medium"/>
    <s v="Cabernet Sauvignon"/>
    <x v="0"/>
    <x v="2"/>
    <s v="Chateau D'Aqueria Tavel Rose 2013"/>
    <s v="Large Crate"/>
    <s v="Campbeltown"/>
    <x v="172"/>
    <d v="2013-12-07T00:00:00"/>
    <n v="19"/>
    <n v="0.03"/>
    <n v="3.58"/>
    <n v="5.47"/>
    <n v="68.02"/>
  </r>
  <r>
    <n v="9114"/>
    <n v="88301"/>
    <s v="Charles Ross"/>
    <s v="Express Road Cargo"/>
    <x v="0"/>
    <x v="3"/>
    <s v="Critical"/>
    <s v="Cabernet Sauvignon"/>
    <x v="0"/>
    <x v="0"/>
    <s v="Dom Perignon 2006"/>
    <s v="Full Container"/>
    <s v="Orange"/>
    <x v="964"/>
    <d v="2011-09-08T00:00:00"/>
    <n v="16"/>
    <n v="0.01"/>
    <n v="4"/>
    <n v="1.3"/>
    <n v="64"/>
  </r>
  <r>
    <n v="9115"/>
    <n v="88301"/>
    <s v="Charles Ross"/>
    <s v="Express Road Cargo"/>
    <x v="0"/>
    <x v="3"/>
    <s v="Critical"/>
    <s v="Shiraz"/>
    <x v="0"/>
    <x v="0"/>
    <s v="Laurent-Perrier Brut Millesime 2006"/>
    <s v="Full Container"/>
    <s v="Newcastle"/>
    <x v="964"/>
    <d v="2011-09-08T00:00:00"/>
    <n v="16"/>
    <n v="0.05"/>
    <n v="12.88"/>
    <n v="4.59"/>
    <n v="206.08"/>
  </r>
  <r>
    <n v="9116"/>
    <n v="87817"/>
    <s v="Donald Perkins"/>
    <s v="Express Road Cargo"/>
    <x v="0"/>
    <x v="1"/>
    <s v="Not Specified"/>
    <s v="Zinfandel"/>
    <x v="0"/>
    <x v="0"/>
    <s v="Locations by Dave Phinney F Rose"/>
    <s v="Large Crate"/>
    <s v="Adelaide"/>
    <x v="1191"/>
    <d v="2012-09-23T00:00:00"/>
    <n v="4"/>
    <n v="0.02"/>
    <n v="131.12"/>
    <n v="0.99"/>
    <n v="524.48"/>
  </r>
  <r>
    <n v="9117"/>
    <n v="87817"/>
    <s v="Donald Perkins"/>
    <s v="Express Road Cargo"/>
    <x v="0"/>
    <x v="1"/>
    <s v="Not Specified"/>
    <s v="Malbec"/>
    <x v="0"/>
    <x v="0"/>
    <s v="Laurent-Perrier Brut Millesime 2006"/>
    <s v="Large Crate"/>
    <s v="Port Lincoln"/>
    <x v="1191"/>
    <d v="2012-09-25T00:00:00"/>
    <n v="7"/>
    <n v="0.09"/>
    <n v="6.48"/>
    <n v="7.86"/>
    <n v="45.36"/>
  </r>
  <r>
    <n v="9118"/>
    <n v="87151"/>
    <s v="Carl Myers"/>
    <s v="Express Road Cargo"/>
    <x v="1"/>
    <x v="3"/>
    <s v="High"/>
    <s v="Pinot Gris"/>
    <x v="0"/>
    <x v="0"/>
    <s v="Robert Oatley Signature Chardonnay 2013"/>
    <s v="Standard Size Crate"/>
    <s v="Albury"/>
    <x v="650"/>
    <d v="2011-06-20T00:00:00"/>
    <n v="12"/>
    <n v="0.08"/>
    <n v="8.4600000000000009"/>
    <n v="3.62"/>
    <n v="101.52000000000001"/>
  </r>
  <r>
    <n v="9119"/>
    <n v="85947"/>
    <s v="Frank Gordon"/>
    <s v="Express Road Cargo"/>
    <x v="0"/>
    <x v="3"/>
    <s v="Medium"/>
    <s v="Zinfandel"/>
    <x v="0"/>
    <x v="0"/>
    <s v="Gerard Bertrand Cote des Roses Rose 2014"/>
    <s v="Loose Wrap"/>
    <s v="Queanbeyan"/>
    <x v="286"/>
    <d v="2010-01-26T00:00:00"/>
    <n v="6"/>
    <n v="0.01"/>
    <n v="11.7"/>
    <n v="6.96"/>
    <n v="70.199999999999989"/>
  </r>
  <r>
    <n v="9120"/>
    <n v="88356"/>
    <s v="Johnny Shaw"/>
    <s v="Express Road Cargo"/>
    <x v="2"/>
    <x v="1"/>
    <s v="High"/>
    <s v="Cremant"/>
    <x v="0"/>
    <x v="0"/>
    <s v="Pietradolce Etna Rosato 2014"/>
    <s v="Standard Size Crate"/>
    <s v="Victor Harbor"/>
    <x v="859"/>
    <d v="2013-09-12T00:00:00"/>
    <n v="19"/>
    <n v="0.08"/>
    <n v="99.23"/>
    <n v="8.99"/>
    <n v="1885.3700000000001"/>
  </r>
  <r>
    <n v="9121"/>
    <n v="88356"/>
    <s v="Johnny Shaw"/>
    <s v="Express Road Cargo"/>
    <x v="1"/>
    <x v="1"/>
    <s v="High"/>
    <s v="Sauvignon Blanc"/>
    <x v="0"/>
    <x v="0"/>
    <s v="Mercer Canyons Chardonnay 2013"/>
    <s v="Full Container"/>
    <s v="Victor Harbor"/>
    <x v="859"/>
    <d v="2013-09-13T00:00:00"/>
    <n v="2"/>
    <n v="0.1"/>
    <n v="85.99"/>
    <n v="0.99"/>
    <n v="171.98"/>
  </r>
  <r>
    <n v="9122"/>
    <n v="85944"/>
    <s v="Edward Schmidt"/>
    <s v="Express Road Cargo"/>
    <x v="0"/>
    <x v="2"/>
    <s v="Medium"/>
    <s v="Pinot Noir"/>
    <x v="0"/>
    <x v="0"/>
    <s v="Jean-Baptiste Adam Les Natures Cremant d'Alsace Brut"/>
    <s v="Large Crate"/>
    <s v="Busseltol"/>
    <x v="1137"/>
    <d v="2013-04-11T00:00:00"/>
    <n v="11"/>
    <n v="0.03"/>
    <n v="30.56"/>
    <n v="2.99"/>
    <n v="336.15999999999997"/>
  </r>
  <r>
    <n v="9123"/>
    <n v="88842"/>
    <s v="Carlos Jenkins"/>
    <s v="Air Cargo"/>
    <x v="2"/>
    <x v="1"/>
    <s v="Medium"/>
    <s v="Cremant"/>
    <x v="0"/>
    <x v="0"/>
    <s v="Gerard Bertrand Cote des Roses Rose 2014"/>
    <s v="Small Crate"/>
    <s v="Melton"/>
    <x v="972"/>
    <d v="2011-05-21T00:00:00"/>
    <n v="13"/>
    <n v="0"/>
    <n v="58.14"/>
    <n v="36.61"/>
    <n v="755.82"/>
  </r>
  <r>
    <n v="9124"/>
    <n v="88842"/>
    <s v="Carlos Jenkins"/>
    <s v="Express Road Cargo"/>
    <x v="1"/>
    <x v="1"/>
    <s v="Medium"/>
    <s v="Pinot Gris"/>
    <x v="0"/>
    <x v="0"/>
    <s v="Leeuwin Estate Art Series Chardonnay 2012"/>
    <s v="Large Crate"/>
    <s v="Mildura"/>
    <x v="972"/>
    <d v="2011-05-22T00:00:00"/>
    <n v="7"/>
    <n v="0"/>
    <n v="29.99"/>
    <n v="5.5"/>
    <n v="209.92999999999998"/>
  </r>
  <r>
    <n v="9125"/>
    <n v="88842"/>
    <s v="Carlos Jenkins"/>
    <s v="Express Road Cargo"/>
    <x v="2"/>
    <x v="1"/>
    <s v="Medium"/>
    <s v="Grenache Rose"/>
    <x v="0"/>
    <x v="0"/>
    <s v="Chateau D'Aqueria Tavel Rose 2013"/>
    <s v="Large Crate"/>
    <s v="Ararat"/>
    <x v="972"/>
    <d v="2011-05-23T00:00:00"/>
    <n v="1"/>
    <n v="0.03"/>
    <n v="16.16"/>
    <n v="7.74"/>
    <n v="16.16"/>
  </r>
  <r>
    <n v="9126"/>
    <n v="91535"/>
    <s v="Paul Cruz"/>
    <s v="Express Road Cargo"/>
    <x v="0"/>
    <x v="1"/>
    <s v="Critical"/>
    <s v="Pinot Noir"/>
    <x v="0"/>
    <x v="0"/>
    <s v="Domaine Lafond Roc-Epine Tavel Rose 2014"/>
    <s v="Large Crate"/>
    <s v="Canberra"/>
    <x v="882"/>
    <d v="2013-02-24T00:00:00"/>
    <n v="6"/>
    <n v="0.03"/>
    <n v="37.76"/>
    <n v="12.9"/>
    <n v="226.56"/>
  </r>
  <r>
    <n v="9127"/>
    <n v="90725"/>
    <s v="Daniel Dixon"/>
    <s v="Express Road Cargo"/>
    <x v="0"/>
    <x v="1"/>
    <s v="Low"/>
    <s v="Malbec"/>
    <x v="0"/>
    <x v="0"/>
    <s v="Lucien Albrecht Cremant d'Alsace Brut Rose"/>
    <s v="Full Container"/>
    <s v="Port Adelaide"/>
    <x v="523"/>
    <d v="2010-05-30T00:00:00"/>
    <n v="7"/>
    <n v="0.03"/>
    <n v="5.85"/>
    <n v="2.27"/>
    <n v="40.949999999999996"/>
  </r>
  <r>
    <n v="9128"/>
    <n v="88974"/>
    <s v="Earl Bradley"/>
    <s v="Express Road Cargo"/>
    <x v="0"/>
    <x v="1"/>
    <s v="High"/>
    <s v="Cabernet Sauvignon"/>
    <x v="0"/>
    <x v="0"/>
    <s v="Francis Ford Coppola Sofia Rose 2014"/>
    <s v="Large Crate"/>
    <s v="Benalla"/>
    <x v="392"/>
    <d v="2010-06-13T00:00:00"/>
    <n v="3"/>
    <n v="7.0000000000000007E-2"/>
    <n v="177.98"/>
    <n v="0.99"/>
    <n v="533.93999999999994"/>
  </r>
  <r>
    <n v="9129"/>
    <n v="88983"/>
    <s v="Earl Bradley"/>
    <s v="Road Cargo"/>
    <x v="0"/>
    <x v="1"/>
    <s v="High"/>
    <s v="Sangiovese"/>
    <x v="0"/>
    <x v="0"/>
    <s v="Miraval Rose 2014"/>
    <s v="Large Crate"/>
    <s v="Ararat"/>
    <x v="922"/>
    <d v="2013-06-14T00:00:00"/>
    <n v="4"/>
    <n v="0.01"/>
    <n v="2.08"/>
    <n v="1.49"/>
    <n v="8.32"/>
  </r>
  <r>
    <n v="9130"/>
    <n v="86799"/>
    <s v="Gerald Ortiz"/>
    <s v="Express Road Cargo"/>
    <x v="0"/>
    <x v="2"/>
    <s v="Medium"/>
    <s v="Sangiovese"/>
    <x v="0"/>
    <x v="0"/>
    <s v="Lucien Albrecht Cremant d'Alsace Brut Rose"/>
    <s v="Large Crate"/>
    <s v="Bunbury"/>
    <x v="458"/>
    <d v="2012-01-09T00:00:00"/>
    <n v="10"/>
    <n v="0.03"/>
    <n v="50.98"/>
    <n v="13.66"/>
    <n v="509.79999999999995"/>
  </r>
  <r>
    <n v="9131"/>
    <n v="91508"/>
    <s v="Albert Armstrong"/>
    <s v="Express Road Cargo"/>
    <x v="1"/>
    <x v="3"/>
    <s v="High"/>
    <s v="Reisling"/>
    <x v="0"/>
    <x v="0"/>
    <s v="Grgich Hills Chardonnay 2012"/>
    <s v="Standard Size Crate"/>
    <s v="Broken Hill"/>
    <x v="370"/>
    <d v="2012-04-01T00:00:00"/>
    <n v="11"/>
    <n v="0.02"/>
    <n v="40.98"/>
    <n v="1.99"/>
    <n v="450.78"/>
  </r>
  <r>
    <n v="9132"/>
    <n v="90158"/>
    <s v="Terry Martin"/>
    <s v="Express Road Cargo"/>
    <x v="0"/>
    <x v="1"/>
    <s v="Medium"/>
    <s v="Malbec"/>
    <x v="0"/>
    <x v="0"/>
    <s v="Louis Roederer Cristal Brut 2006"/>
    <s v="Full Container"/>
    <s v="Victor Harbor"/>
    <x v="1061"/>
    <d v="2013-01-11T00:00:00"/>
    <n v="11"/>
    <n v="7.0000000000000007E-2"/>
    <n v="3.29"/>
    <n v="1.35"/>
    <n v="36.19"/>
  </r>
  <r>
    <n v="9133"/>
    <n v="90139"/>
    <s v="Billy Gomez"/>
    <s v="Express Road Cargo"/>
    <x v="2"/>
    <x v="2"/>
    <s v="High"/>
    <s v="Cremant"/>
    <x v="0"/>
    <x v="0"/>
    <s v="Belle Glos Oeil de Perdrix Pinot Noir Blanc 2014"/>
    <s v="Large Crate"/>
    <s v="Bunbury"/>
    <x v="21"/>
    <d v="2013-07-11T00:00:00"/>
    <n v="1"/>
    <n v="0"/>
    <n v="2.08"/>
    <n v="5.33"/>
    <n v="2.08"/>
  </r>
  <r>
    <n v="9134"/>
    <n v="90139"/>
    <s v="Billy Gomez"/>
    <s v="Express Road Cargo"/>
    <x v="0"/>
    <x v="2"/>
    <s v="High"/>
    <s v="Shiraz"/>
    <x v="0"/>
    <x v="0"/>
    <s v="Sutter Home Pink Moscato"/>
    <s v="Large Crate"/>
    <s v="Busseltol"/>
    <x v="21"/>
    <d v="2013-07-10T00:00:00"/>
    <n v="14"/>
    <n v="0.02"/>
    <n v="6.48"/>
    <n v="9.5399999999999991"/>
    <n v="90.72"/>
  </r>
  <r>
    <n v="9135"/>
    <n v="90139"/>
    <s v="Scott Hicks"/>
    <s v="Road Cargo"/>
    <x v="0"/>
    <x v="2"/>
    <s v="High"/>
    <s v="Merlot"/>
    <x v="0"/>
    <x v="0"/>
    <s v="Chateau D'Aqueria Tavel Rose 2013"/>
    <s v="Large Crate"/>
    <s v="Rockingham"/>
    <x v="21"/>
    <d v="2013-07-09T00:00:00"/>
    <n v="2"/>
    <n v="0.09"/>
    <n v="64.98"/>
    <n v="6.88"/>
    <n v="129.96"/>
  </r>
  <r>
    <n v="9136"/>
    <n v="90672"/>
    <s v="Rose Stephens"/>
    <s v="Express Road Cargo"/>
    <x v="0"/>
    <x v="2"/>
    <s v="High"/>
    <s v="Pinot Noir"/>
    <x v="0"/>
    <x v="0"/>
    <s v="Miraval Rose 2014"/>
    <s v="Large Crate"/>
    <s v="Albany"/>
    <x v="262"/>
    <d v="2013-08-31T00:00:00"/>
    <n v="23"/>
    <n v="0.1"/>
    <n v="7.1"/>
    <n v="6.05"/>
    <n v="163.29999999999998"/>
  </r>
  <r>
    <n v="9137"/>
    <n v="90672"/>
    <s v="Rose Stephens"/>
    <s v="Air Cargo"/>
    <x v="1"/>
    <x v="2"/>
    <s v="High"/>
    <s v="Chardonnay"/>
    <x v="0"/>
    <x v="0"/>
    <s v="Mercer Canyons Chardonnay 2013"/>
    <s v="Small Crate"/>
    <s v="Bunbury"/>
    <x v="262"/>
    <d v="2013-08-30T00:00:00"/>
    <n v="8"/>
    <n v="0.01"/>
    <n v="119.99"/>
    <n v="56.14"/>
    <n v="959.92"/>
  </r>
  <r>
    <n v="9138"/>
    <n v="89830"/>
    <s v="Louis Ramirez"/>
    <s v="Express Road Cargo"/>
    <x v="0"/>
    <x v="2"/>
    <s v="Medium"/>
    <s v="Cabernet Sauvignon"/>
    <x v="0"/>
    <x v="0"/>
    <s v="Roederer Estate L'Ermitage 2007"/>
    <s v="Large Crate"/>
    <s v="Albany"/>
    <x v="239"/>
    <d v="2011-05-13T00:00:00"/>
    <n v="2"/>
    <n v="0"/>
    <n v="420.98"/>
    <n v="19.989999999999998"/>
    <n v="841.96"/>
  </r>
  <r>
    <n v="9139"/>
    <n v="89830"/>
    <s v="Louis Ramirez"/>
    <s v="Express Road Cargo"/>
    <x v="0"/>
    <x v="2"/>
    <s v="Medium"/>
    <s v="Pinot Noir"/>
    <x v="0"/>
    <x v="0"/>
    <s v="Domaine Lafage Miraflors Rose 2013"/>
    <s v="Large Crate"/>
    <s v="Busseltol"/>
    <x v="239"/>
    <d v="2011-05-12T00:00:00"/>
    <n v="16"/>
    <n v="0.02"/>
    <n v="6.48"/>
    <n v="9.68"/>
    <n v="103.68"/>
  </r>
  <r>
    <n v="9140"/>
    <n v="89830"/>
    <s v="Sarah Brooks"/>
    <s v="Express Road Cargo"/>
    <x v="0"/>
    <x v="2"/>
    <s v="Medium"/>
    <s v="Merlot"/>
    <x v="0"/>
    <x v="1"/>
    <s v="Roederer Estate L'Ermitage 2007"/>
    <s v="Full Container"/>
    <s v="Geraldton"/>
    <x v="239"/>
    <d v="2011-05-13T00:00:00"/>
    <n v="17"/>
    <n v="7.0000000000000007E-2"/>
    <n v="36.549999999999997"/>
    <n v="13.89"/>
    <n v="621.34999999999991"/>
  </r>
  <r>
    <n v="9141"/>
    <n v="90064"/>
    <s v="Heather Owens"/>
    <s v="Express Road Cargo"/>
    <x v="0"/>
    <x v="2"/>
    <s v="Low"/>
    <s v="Shiraz"/>
    <x v="0"/>
    <x v="1"/>
    <s v="Miraval Rose (1.5 Liter Magnum) 2014"/>
    <s v="Full Container"/>
    <s v="Albany"/>
    <x v="997"/>
    <d v="2012-04-07T00:00:00"/>
    <n v="13"/>
    <n v="0.04"/>
    <n v="3.98"/>
    <n v="0.7"/>
    <n v="51.74"/>
  </r>
  <r>
    <n v="9142"/>
    <n v="90064"/>
    <s v="Sarah Simpson"/>
    <s v="Road Cargo"/>
    <x v="0"/>
    <x v="3"/>
    <s v="Low"/>
    <s v="Zinfandel"/>
    <x v="0"/>
    <x v="1"/>
    <s v="Francis Ford Coppola Sofia Rose 2014"/>
    <s v="Full Container"/>
    <s v="Albury"/>
    <x v="997"/>
    <d v="2012-04-06T00:00:00"/>
    <n v="4"/>
    <n v="7.0000000000000007E-2"/>
    <n v="2.21"/>
    <n v="1"/>
    <n v="8.84"/>
  </r>
  <r>
    <n v="9143"/>
    <n v="89655"/>
    <s v="Ryan Weaver"/>
    <s v="Express Road Cargo"/>
    <x v="0"/>
    <x v="1"/>
    <s v="High"/>
    <s v="Pinot Noir"/>
    <x v="0"/>
    <x v="1"/>
    <s v="Schramsberg Cremant Demi-Sec 2011"/>
    <s v="Large Crate"/>
    <s v="Mount Barker"/>
    <x v="418"/>
    <d v="2012-05-09T00:00:00"/>
    <n v="11"/>
    <n v="0.02"/>
    <n v="55.48"/>
    <n v="14.3"/>
    <n v="610.28"/>
  </r>
  <r>
    <n v="9144"/>
    <n v="89404"/>
    <s v="Alice Wilson"/>
    <s v="Air Cargo"/>
    <x v="2"/>
    <x v="2"/>
    <s v="High"/>
    <s v="Sangiovese Rose"/>
    <x v="0"/>
    <x v="1"/>
    <s v="Marques de Caceres Rioja Rosado 2014"/>
    <s v="Extra Large Crate"/>
    <s v="Geraldton"/>
    <x v="535"/>
    <d v="2012-07-02T00:00:00"/>
    <n v="4"/>
    <n v="0.01"/>
    <n v="180.98"/>
    <n v="30"/>
    <n v="723.92"/>
  </r>
  <r>
    <n v="9145"/>
    <n v="89404"/>
    <s v="Alice Wilson"/>
    <s v="Express Road Cargo"/>
    <x v="0"/>
    <x v="2"/>
    <s v="High"/>
    <s v="Malbec"/>
    <x v="0"/>
    <x v="1"/>
    <s v="Dopff &amp; Irion Cremant Rose Brut"/>
    <s v="Large Crate"/>
    <s v="Geraldton"/>
    <x v="535"/>
    <d v="2012-07-03T00:00:00"/>
    <n v="10"/>
    <n v="0"/>
    <n v="48.04"/>
    <n v="5.79"/>
    <n v="480.4"/>
  </r>
  <r>
    <n v="9146"/>
    <n v="89404"/>
    <s v="Alice Wilson"/>
    <s v="Air Cargo"/>
    <x v="2"/>
    <x v="2"/>
    <s v="High"/>
    <s v="Champagne"/>
    <x v="0"/>
    <x v="1"/>
    <s v="Belle Glos Oeil de Perdrix Pinot Noir Blanc 2014"/>
    <s v="Small Crate"/>
    <s v="Perth"/>
    <x v="535"/>
    <d v="2012-07-03T00:00:00"/>
    <n v="7"/>
    <n v="0.09"/>
    <n v="400.98"/>
    <n v="42.52"/>
    <n v="2806.86"/>
  </r>
  <r>
    <n v="9147"/>
    <n v="86422"/>
    <s v="Howard Ford"/>
    <s v="Express Road Cargo"/>
    <x v="2"/>
    <x v="2"/>
    <s v="High"/>
    <s v="Champagne"/>
    <x v="0"/>
    <x v="1"/>
    <s v="Chateau d'Esclans Garrus Rose 2013"/>
    <s v="Standard Size Crate"/>
    <s v="Perth"/>
    <x v="1413"/>
    <d v="2010-03-10T00:00:00"/>
    <n v="11"/>
    <n v="0.04"/>
    <n v="19.23"/>
    <n v="6.15"/>
    <n v="211.53"/>
  </r>
  <r>
    <n v="9148"/>
    <n v="86303"/>
    <s v="Linda Stevens"/>
    <s v="Express Road Cargo"/>
    <x v="0"/>
    <x v="1"/>
    <s v="Low"/>
    <s v="Sangiovese"/>
    <x v="0"/>
    <x v="1"/>
    <s v="Laurent-Perrier Brut Rose"/>
    <s v="Large Crate"/>
    <s v="Melbourne"/>
    <x v="19"/>
    <d v="2013-05-09T00:00:00"/>
    <n v="4"/>
    <n v="0.01"/>
    <n v="22.38"/>
    <n v="15.1"/>
    <n v="89.52"/>
  </r>
  <r>
    <n v="9149"/>
    <n v="90839"/>
    <s v="Martin Mcdonald"/>
    <s v="Express Road Cargo"/>
    <x v="0"/>
    <x v="1"/>
    <s v="High"/>
    <s v="Sangiovese"/>
    <x v="0"/>
    <x v="1"/>
    <s v="Jean-Baptiste Adam Les Natures Cremant d'Alsace Brut"/>
    <s v="Large Crate"/>
    <s v="Mount Gambier"/>
    <x v="776"/>
    <d v="2012-06-09T00:00:00"/>
    <n v="10"/>
    <n v="0.09"/>
    <n v="81.319999999999993"/>
    <n v="0.99"/>
    <n v="813.19999999999993"/>
  </r>
  <r>
    <n v="9150"/>
    <n v="90839"/>
    <s v="Martin Mcdonald"/>
    <s v="Express Road Cargo"/>
    <x v="0"/>
    <x v="1"/>
    <s v="High"/>
    <s v="Zinfandel"/>
    <x v="0"/>
    <x v="1"/>
    <s v="Chateau d'Esclans Garrus Rose 2013"/>
    <s v="Full Container"/>
    <s v="Canberra"/>
    <x v="776"/>
    <d v="2012-06-08T00:00:00"/>
    <n v="5"/>
    <n v="0.06"/>
    <n v="3.71"/>
    <n v="1.93"/>
    <n v="18.55"/>
  </r>
  <r>
    <n v="9151"/>
    <n v="90839"/>
    <s v="Martin Mcdonald"/>
    <s v="Express Road Cargo"/>
    <x v="0"/>
    <x v="1"/>
    <s v="High"/>
    <s v="Zinfandel"/>
    <x v="0"/>
    <x v="1"/>
    <s v="Locations by Dave Phinney F Rose"/>
    <s v="Large Crate"/>
    <s v="Mount Barker"/>
    <x v="776"/>
    <d v="2012-06-09T00:00:00"/>
    <n v="15"/>
    <n v="0.06"/>
    <n v="6.48"/>
    <n v="5.94"/>
    <n v="97.2"/>
  </r>
  <r>
    <n v="9152"/>
    <n v="90839"/>
    <s v="Richard Turner"/>
    <s v="Express Road Cargo"/>
    <x v="0"/>
    <x v="1"/>
    <s v="High"/>
    <s v="Merlot"/>
    <x v="0"/>
    <x v="1"/>
    <s v="Dom Perignon 2006"/>
    <s v="Large Crate"/>
    <s v="Adelaide"/>
    <x v="776"/>
    <d v="2012-06-10T00:00:00"/>
    <n v="19"/>
    <n v="0.01"/>
    <n v="18.97"/>
    <n v="9.0299999999999994"/>
    <n v="360.42999999999995"/>
  </r>
  <r>
    <n v="9153"/>
    <n v="90839"/>
    <s v="Richard Turner"/>
    <s v="Express Road Cargo"/>
    <x v="0"/>
    <x v="1"/>
    <s v="High"/>
    <s v="Pinot Noir"/>
    <x v="0"/>
    <x v="1"/>
    <s v="Francis Ford Coppola Sofia Rose 2014"/>
    <s v="Large Crate"/>
    <s v="Mount Gambier"/>
    <x v="776"/>
    <d v="2012-06-09T00:00:00"/>
    <n v="2"/>
    <n v="0.09"/>
    <n v="31.98"/>
    <n v="6.72"/>
    <n v="63.96"/>
  </r>
  <r>
    <n v="9154"/>
    <n v="91357"/>
    <s v="Craig Grant"/>
    <s v="Express Road Cargo"/>
    <x v="0"/>
    <x v="1"/>
    <s v="Not Specified"/>
    <s v="Pinot Noir"/>
    <x v="0"/>
    <x v="1"/>
    <s v="Schramsberg Cremant Demi-Sec 2011"/>
    <s v="Large Crate"/>
    <s v="Devonport"/>
    <x v="242"/>
    <d v="2012-06-13T00:00:00"/>
    <n v="8"/>
    <n v="0.06"/>
    <n v="6.48"/>
    <n v="10.050000000000001"/>
    <n v="51.84"/>
  </r>
  <r>
    <n v="9155"/>
    <n v="88477"/>
    <s v="Nicole Moore"/>
    <s v="Express Road Cargo"/>
    <x v="1"/>
    <x v="1"/>
    <s v="Low"/>
    <s v="Chardonnay"/>
    <x v="0"/>
    <x v="1"/>
    <s v="Mercer Canyons Chardonnay 2013"/>
    <s v="Large Crate"/>
    <s v="Canberra"/>
    <x v="1200"/>
    <d v="2012-02-14T00:00:00"/>
    <n v="5"/>
    <n v="7.0000000000000007E-2"/>
    <n v="110.99"/>
    <n v="8.99"/>
    <n v="554.94999999999993"/>
  </r>
  <r>
    <n v="9156"/>
    <n v="86398"/>
    <s v="Antonio Hernandez"/>
    <s v="Air Cargo"/>
    <x v="2"/>
    <x v="1"/>
    <s v="Critical"/>
    <s v="Grenache Rose"/>
    <x v="0"/>
    <x v="1"/>
    <s v="Miraval Rose (1.5 Liter Magnum) 2014"/>
    <s v="Extra Large Crate"/>
    <s v="Port Lincoln"/>
    <x v="102"/>
    <d v="2011-02-14T00:00:00"/>
    <n v="6"/>
    <n v="0.03"/>
    <n v="226.67"/>
    <n v="28.16"/>
    <n v="1360.02"/>
  </r>
  <r>
    <n v="9157"/>
    <n v="90936"/>
    <s v="Eugene Day"/>
    <s v="Express Road Cargo"/>
    <x v="0"/>
    <x v="3"/>
    <s v="Medium"/>
    <s v="Sangiovese"/>
    <x v="0"/>
    <x v="1"/>
    <s v="Gerard Bertrand Cote des Roses Rose 2014"/>
    <s v="Loose Wrap"/>
    <s v="Liverpool"/>
    <x v="1365"/>
    <d v="2011-10-28T00:00:00"/>
    <n v="6"/>
    <n v="0"/>
    <n v="46.89"/>
    <n v="5.0999999999999996"/>
    <n v="281.34000000000003"/>
  </r>
  <r>
    <n v="9158"/>
    <n v="90942"/>
    <s v="Eugene Day"/>
    <s v="Road Cargo"/>
    <x v="0"/>
    <x v="3"/>
    <s v="Medium"/>
    <s v="Shiraz"/>
    <x v="0"/>
    <x v="1"/>
    <s v="Langlois Chateau Cremant de Loire Brut"/>
    <s v="Large Crate"/>
    <s v="Wollongong"/>
    <x v="622"/>
    <d v="2013-10-28T00:00:00"/>
    <n v="22"/>
    <n v="0.08"/>
    <n v="3.69"/>
    <n v="2.5"/>
    <n v="81.179999999999993"/>
  </r>
  <r>
    <n v="9159"/>
    <n v="89653"/>
    <s v="Diane Howard"/>
    <s v="Express Road Cargo"/>
    <x v="0"/>
    <x v="1"/>
    <s v="Critical"/>
    <s v="Malbec"/>
    <x v="0"/>
    <x v="1"/>
    <s v="Schramsberg Cremant Demi-Sec 2011"/>
    <s v="Standard Size Crate"/>
    <s v="Frankston"/>
    <x v="1361"/>
    <d v="2013-11-13T00:00:00"/>
    <n v="44"/>
    <n v="7.0000000000000007E-2"/>
    <n v="2.08"/>
    <n v="2.56"/>
    <n v="91.52000000000001"/>
  </r>
  <r>
    <n v="9160"/>
    <n v="88262"/>
    <s v="Harry Peterson"/>
    <s v="Express Road Cargo"/>
    <x v="2"/>
    <x v="3"/>
    <s v="Not Specified"/>
    <s v="Cremant"/>
    <x v="0"/>
    <x v="1"/>
    <s v="Marques de Caceres Rioja Rosado 2014"/>
    <s v="Mini Crate"/>
    <s v="Liverpool"/>
    <x v="1271"/>
    <d v="2012-08-24T00:00:00"/>
    <n v="22"/>
    <n v="7.0000000000000007E-2"/>
    <n v="105.29"/>
    <n v="10.119999999999999"/>
    <n v="2316.38"/>
  </r>
  <r>
    <n v="9161"/>
    <n v="88262"/>
    <s v="Harry Peterson"/>
    <s v="Road Cargo"/>
    <x v="1"/>
    <x v="3"/>
    <s v="Not Specified"/>
    <s v="Pinot Gris"/>
    <x v="0"/>
    <x v="1"/>
    <s v="Rombauer Chardonnay 2014"/>
    <s v="Large Crate"/>
    <s v="Broken Hill"/>
    <x v="1271"/>
    <d v="2012-08-25T00:00:00"/>
    <n v="21"/>
    <n v="0.01"/>
    <n v="65.989999999999995"/>
    <n v="4.99"/>
    <n v="1385.79"/>
  </r>
  <r>
    <n v="9162"/>
    <n v="89215"/>
    <s v="David Schmidt"/>
    <s v="Express Road Cargo"/>
    <x v="2"/>
    <x v="1"/>
    <s v="Critical"/>
    <s v="Sangiovese Rose"/>
    <x v="0"/>
    <x v="1"/>
    <s v="Domaine Lafond Roc-Epine Tavel Rose 2014"/>
    <s v="Full Container"/>
    <s v="Mount Gambier"/>
    <x v="583"/>
    <d v="2012-09-09T00:00:00"/>
    <n v="14"/>
    <n v="0.08"/>
    <n v="70.709999999999994"/>
    <n v="37.58"/>
    <n v="989.93999999999994"/>
  </r>
  <r>
    <n v="9163"/>
    <n v="88140"/>
    <s v="Richard Martin"/>
    <s v="Road Cargo"/>
    <x v="2"/>
    <x v="0"/>
    <s v="High"/>
    <s v="Champagne"/>
    <x v="0"/>
    <x v="6"/>
    <s v="Chateau d'Esclans Garrus Rose 2013"/>
    <s v="Large Crate"/>
    <s v="Darwin"/>
    <x v="914"/>
    <d v="2011-08-30T00:00:00"/>
    <n v="18"/>
    <n v="0.06"/>
    <n v="20.28"/>
    <n v="14.39"/>
    <n v="365.04"/>
  </r>
  <r>
    <n v="9164"/>
    <n v="86583"/>
    <s v="Stephen Parker"/>
    <s v="Air Cargo"/>
    <x v="2"/>
    <x v="3"/>
    <s v="Medium"/>
    <s v="Champagne"/>
    <x v="0"/>
    <x v="6"/>
    <s v="Domaine Lafage Miraflors Rose 2013"/>
    <s v="Extra Large Crate"/>
    <s v="Albury"/>
    <x v="1414"/>
    <d v="2012-08-23T00:00:00"/>
    <n v="25"/>
    <n v="0.1"/>
    <n v="300.98"/>
    <n v="64.73"/>
    <n v="7524.5"/>
  </r>
  <r>
    <n v="9165"/>
    <n v="86583"/>
    <s v="Stephen Parker"/>
    <s v="Express Road Cargo"/>
    <x v="0"/>
    <x v="3"/>
    <s v="Medium"/>
    <s v="Cabernet Sauvignon"/>
    <x v="0"/>
    <x v="6"/>
    <s v="Chateau d'Esclans Whispering Angel Rose 2014"/>
    <s v="Full Container"/>
    <s v="Queanbeyan"/>
    <x v="1414"/>
    <d v="2012-08-23T00:00:00"/>
    <n v="12"/>
    <n v="0.01"/>
    <n v="3.41"/>
    <n v="0.7"/>
    <n v="40.92"/>
  </r>
  <r>
    <n v="9166"/>
    <n v="90215"/>
    <s v="Jason Williams"/>
    <s v="Air Cargo"/>
    <x v="2"/>
    <x v="1"/>
    <s v="Critical"/>
    <s v="Grenache Rose"/>
    <x v="0"/>
    <x v="6"/>
    <s v="Locations by Dave Phinney F Rose&quot;"/>
    <s v="Extra Large Crate"/>
    <s v="Bendigo"/>
    <x v="367"/>
    <d v="2011-01-15T00:00:00"/>
    <n v="12"/>
    <n v="0.06"/>
    <n v="113.98"/>
    <n v="30"/>
    <n v="1367.76"/>
  </r>
  <r>
    <n v="9167"/>
    <n v="90215"/>
    <s v="Brandon Stevens"/>
    <s v="Air Cargo"/>
    <x v="2"/>
    <x v="2"/>
    <s v="Critical"/>
    <s v="Grenache Rose"/>
    <x v="0"/>
    <x v="6"/>
    <s v="Chateau d'Esclans Garrus Rose 2013"/>
    <s v="Extra Large Crate"/>
    <s v="Busseltol"/>
    <x v="367"/>
    <d v="2011-01-15T00:00:00"/>
    <n v="5"/>
    <n v="0"/>
    <n v="120.98"/>
    <n v="30"/>
    <n v="604.9"/>
  </r>
  <r>
    <n v="9168"/>
    <n v="89197"/>
    <s v="Ernest Morales"/>
    <s v="Air Cargo"/>
    <x v="2"/>
    <x v="2"/>
    <s v="High"/>
    <s v="Cremant"/>
    <x v="0"/>
    <x v="6"/>
    <s v="Bertani Bertarose 2014"/>
    <s v="Extra Large Crate"/>
    <s v="Bunbury"/>
    <x v="190"/>
    <d v="2013-01-01T00:00:00"/>
    <n v="12"/>
    <n v="0.05"/>
    <n v="300.98"/>
    <n v="64.73"/>
    <n v="3611.76"/>
  </r>
  <r>
    <n v="9169"/>
    <n v="89197"/>
    <s v="Ernest Morales"/>
    <s v="Air Cargo"/>
    <x v="2"/>
    <x v="2"/>
    <s v="High"/>
    <s v="Champagne"/>
    <x v="0"/>
    <x v="6"/>
    <s v="Pietradolce Etna Rosato 2014"/>
    <s v="Extra Large Crate"/>
    <s v="Freemantle"/>
    <x v="190"/>
    <d v="2013-01-02T00:00:00"/>
    <n v="11"/>
    <n v="7.0000000000000007E-2"/>
    <n v="500.98"/>
    <n v="26"/>
    <n v="5510.7800000000007"/>
  </r>
  <r>
    <n v="9170"/>
    <n v="89197"/>
    <s v="Ernest Morales"/>
    <s v="Express Road Cargo"/>
    <x v="1"/>
    <x v="2"/>
    <s v="High"/>
    <s v="Reisling"/>
    <x v="0"/>
    <x v="6"/>
    <s v="Lincourt Courtney's Chardonnay 2012"/>
    <s v="Standard Size Crate"/>
    <s v="Mandurah"/>
    <x v="190"/>
    <d v="2012-12-31T00:00:00"/>
    <n v="9"/>
    <n v="0.04"/>
    <n v="45.19"/>
    <n v="1.99"/>
    <n v="406.71"/>
  </r>
  <r>
    <n v="9171"/>
    <n v="91354"/>
    <s v="Craig Grant"/>
    <s v="Air Cargo"/>
    <x v="2"/>
    <x v="1"/>
    <s v="Medium"/>
    <s v="Cremant"/>
    <x v="0"/>
    <x v="6"/>
    <s v="Bertani Bertarose 2014"/>
    <s v="Small Crate"/>
    <s v="Burnie"/>
    <x v="536"/>
    <d v="2010-03-25T00:00:00"/>
    <n v="6"/>
    <n v="0.09"/>
    <n v="138.75"/>
    <n v="52.42"/>
    <n v="832.5"/>
  </r>
  <r>
    <n v="9172"/>
    <n v="91489"/>
    <s v="Steve Perez"/>
    <s v="Express Road Cargo"/>
    <x v="0"/>
    <x v="0"/>
    <s v="High"/>
    <s v="Sangiovese"/>
    <x v="0"/>
    <x v="6"/>
    <s v="Lucien Albrecht Cremant d'Alsace Brut Rose"/>
    <s v="Large Crate"/>
    <s v="Palmerston"/>
    <x v="641"/>
    <d v="2011-12-06T00:00:00"/>
    <n v="2"/>
    <n v="0"/>
    <n v="6.75"/>
    <n v="2.99"/>
    <n v="13.5"/>
  </r>
  <r>
    <n v="9173"/>
    <n v="91489"/>
    <s v="Steve Perez"/>
    <s v="Express Road Cargo"/>
    <x v="2"/>
    <x v="0"/>
    <s v="High"/>
    <s v="Sangiovese Rose"/>
    <x v="0"/>
    <x v="6"/>
    <s v="Barnard Griffin Rose of Sangiovese 2014"/>
    <s v="Large Crate"/>
    <s v="Darwin"/>
    <x v="641"/>
    <d v="2011-12-06T00:00:00"/>
    <n v="1"/>
    <n v="0.09"/>
    <n v="2.08"/>
    <n v="5.33"/>
    <n v="2.08"/>
  </r>
  <r>
    <n v="9174"/>
    <n v="88872"/>
    <s v="Ronald Bell"/>
    <s v="Express Road Cargo"/>
    <x v="1"/>
    <x v="3"/>
    <s v="Critical"/>
    <s v="Chardonnay"/>
    <x v="0"/>
    <x v="6"/>
    <s v="Lincourt Courtney's Chardonnay 2012"/>
    <s v="Standard Size Crate"/>
    <s v="Wagga Wagga"/>
    <x v="112"/>
    <d v="2011-03-29T00:00:00"/>
    <n v="11"/>
    <n v="0.04"/>
    <n v="31.78"/>
    <n v="1.99"/>
    <n v="349.58000000000004"/>
  </r>
  <r>
    <n v="9175"/>
    <n v="88264"/>
    <s v="Harry Peterson"/>
    <s v="Air Cargo"/>
    <x v="2"/>
    <x v="3"/>
    <s v="Medium"/>
    <s v="Cremant"/>
    <x v="0"/>
    <x v="6"/>
    <s v="Sutter Home White Zinfandel"/>
    <s v="Small Crate"/>
    <s v="Wollongong"/>
    <x v="1004"/>
    <d v="2013-06-12T00:00:00"/>
    <n v="3"/>
    <n v="0.09"/>
    <n v="120.98"/>
    <n v="58.64"/>
    <n v="362.94"/>
  </r>
  <r>
    <n v="9176"/>
    <n v="88264"/>
    <s v="Harry Peterson"/>
    <s v="Express Road Cargo"/>
    <x v="1"/>
    <x v="3"/>
    <s v="Medium"/>
    <s v="Reisling"/>
    <x v="0"/>
    <x v="6"/>
    <s v="Dog Point Vineyard Sauvignon Blanc 2014"/>
    <s v="Large Crate"/>
    <s v="Sydney"/>
    <x v="1004"/>
    <d v="2013-06-12T00:00:00"/>
    <n v="15"/>
    <n v="0.01"/>
    <n v="20.97"/>
    <n v="6.5"/>
    <n v="314.54999999999995"/>
  </r>
  <r>
    <n v="9177"/>
    <n v="88264"/>
    <s v="Harry Peterson"/>
    <s v="Express Road Cargo"/>
    <x v="1"/>
    <x v="3"/>
    <s v="Medium"/>
    <s v="Sauvignon Blanc"/>
    <x v="0"/>
    <x v="6"/>
    <s v="Robert Oatley Signature Chardonnay 2013"/>
    <s v="Full Container"/>
    <s v="Tamworth"/>
    <x v="1004"/>
    <d v="2013-06-13T00:00:00"/>
    <n v="17"/>
    <n v="0.1"/>
    <n v="20.99"/>
    <n v="0.99"/>
    <n v="356.83"/>
  </r>
  <r>
    <n v="9178"/>
    <n v="87305"/>
    <s v="Andrea Butler"/>
    <s v="Express Road Cargo"/>
    <x v="0"/>
    <x v="0"/>
    <s v="High"/>
    <s v="Zinfandel"/>
    <x v="0"/>
    <x v="6"/>
    <s v="Simonnet-Febvre Cremant de Bourgogne Blanc"/>
    <s v="Large Crate"/>
    <s v="Mackay"/>
    <x v="505"/>
    <d v="2013-10-26T00:00:00"/>
    <n v="1"/>
    <n v="0.03"/>
    <n v="6.48"/>
    <n v="8.19"/>
    <n v="6.48"/>
  </r>
  <r>
    <n v="9179"/>
    <n v="87534"/>
    <s v="Philip Carr"/>
    <s v="Express Road Cargo"/>
    <x v="0"/>
    <x v="2"/>
    <s v="Medium"/>
    <s v="Malbec"/>
    <x v="0"/>
    <x v="6"/>
    <s v="Lucien Albrecht Cremant d'Alsace Brut Rose"/>
    <s v="Standard Size Crate"/>
    <s v="Mandurah"/>
    <x v="477"/>
    <d v="2010-03-31T00:00:00"/>
    <n v="5"/>
    <n v="0.08"/>
    <n v="11.97"/>
    <n v="5.81"/>
    <n v="59.85"/>
  </r>
  <r>
    <n v="9180"/>
    <n v="91552"/>
    <s v="Michael Morales"/>
    <s v="Air Cargo"/>
    <x v="2"/>
    <x v="1"/>
    <s v="High"/>
    <s v="Champagne"/>
    <x v="0"/>
    <x v="6"/>
    <s v="Bertani Bertarose 2014"/>
    <s v="Small Crate"/>
    <s v="Adelaide"/>
    <x v="1295"/>
    <d v="2012-11-06T00:00:00"/>
    <n v="12"/>
    <n v="0.09"/>
    <n v="218.75"/>
    <n v="69.64"/>
    <n v="2625"/>
  </r>
  <r>
    <n v="9181"/>
    <n v="88511"/>
    <s v="Howard Rice"/>
    <s v="Express Road Cargo"/>
    <x v="0"/>
    <x v="3"/>
    <s v="Low"/>
    <s v="Shiraz"/>
    <x v="0"/>
    <x v="6"/>
    <s v="Simonnet-Febvre Cremant de Bourgogne Blanc"/>
    <s v="Large Crate"/>
    <s v="Wagga Wagga"/>
    <x v="814"/>
    <d v="2010-10-25T00:00:00"/>
    <n v="23"/>
    <n v="0"/>
    <n v="15.99"/>
    <n v="13.18"/>
    <n v="367.77"/>
  </r>
  <r>
    <n v="9182"/>
    <n v="90323"/>
    <s v="Jeffrey Sims"/>
    <s v="Express Road Cargo"/>
    <x v="0"/>
    <x v="3"/>
    <s v="Not Specified"/>
    <s v="Cabernet Sauvignon"/>
    <x v="0"/>
    <x v="6"/>
    <s v="Lucien Albrecht Cremant d'Alsace Brut Rose"/>
    <s v="Large Crate"/>
    <s v="Paramatta"/>
    <x v="516"/>
    <d v="2011-03-07T00:00:00"/>
    <n v="11"/>
    <n v="0.02"/>
    <n v="52.4"/>
    <n v="16.11"/>
    <n v="576.4"/>
  </r>
  <r>
    <n v="9183"/>
    <n v="90323"/>
    <s v="Jeffrey Sims"/>
    <s v="Road Cargo"/>
    <x v="0"/>
    <x v="3"/>
    <s v="Not Specified"/>
    <s v="Malbec"/>
    <x v="0"/>
    <x v="6"/>
    <s v="Louis Roederer Cristal Brut with Gift Box 2007"/>
    <s v="Large Crate"/>
    <s v="Penrith"/>
    <x v="516"/>
    <d v="2011-03-08T00:00:00"/>
    <n v="2"/>
    <n v="0.02"/>
    <n v="30.98"/>
    <n v="8.74"/>
    <n v="61.96"/>
  </r>
  <r>
    <n v="9184"/>
    <n v="88339"/>
    <s v="Christine Fisher"/>
    <s v="Air Cargo"/>
    <x v="2"/>
    <x v="0"/>
    <s v="Critical"/>
    <s v="Cremant"/>
    <x v="0"/>
    <x v="6"/>
    <s v="Sutter Home Pink Moscato"/>
    <s v="Extra Large Crate"/>
    <s v="Brisbane"/>
    <x v="920"/>
    <d v="2013-10-13T00:00:00"/>
    <n v="24"/>
    <n v="0.05"/>
    <n v="89.99"/>
    <n v="42"/>
    <n v="2159.7599999999998"/>
  </r>
  <r>
    <n v="9185"/>
    <n v="91538"/>
    <s v="Todd Bishop"/>
    <s v="Express Road Cargo"/>
    <x v="0"/>
    <x v="1"/>
    <s v="Not Specified"/>
    <s v="Merlot"/>
    <x v="0"/>
    <x v="6"/>
    <s v="Barnard Griffin Rose of Sangiovese 2014"/>
    <s v="Full Container"/>
    <s v="Mildura"/>
    <x v="701"/>
    <d v="2011-05-21T00:00:00"/>
    <n v="7"/>
    <n v="0.03"/>
    <n v="7.04"/>
    <n v="2.17"/>
    <n v="49.28"/>
  </r>
  <r>
    <n v="9186"/>
    <n v="91538"/>
    <s v="Gerald Garza"/>
    <s v="Express Road Cargo"/>
    <x v="0"/>
    <x v="1"/>
    <s v="Not Specified"/>
    <s v="Merlot"/>
    <x v="0"/>
    <x v="6"/>
    <s v="Veuve Clicquot Brut Yellow Label"/>
    <s v="Large Crate"/>
    <s v="Canberra"/>
    <x v="701"/>
    <d v="2011-05-21T00:00:00"/>
    <n v="14"/>
    <n v="0.05"/>
    <n v="8.74"/>
    <n v="8.2899999999999991"/>
    <n v="122.36"/>
  </r>
  <r>
    <n v="9187"/>
    <n v="87482"/>
    <s v="Andrew Gilbert"/>
    <s v="Express Road Cargo"/>
    <x v="2"/>
    <x v="0"/>
    <s v="Medium"/>
    <s v="Cremant"/>
    <x v="0"/>
    <x v="6"/>
    <s v="Domaine Lafage Miraflors Rose 2013"/>
    <s v="Large Crate"/>
    <s v="Gold Coast"/>
    <x v="760"/>
    <d v="2013-07-07T00:00:00"/>
    <n v="7"/>
    <n v="0.03"/>
    <n v="26.48"/>
    <n v="6.93"/>
    <n v="185.36"/>
  </r>
  <r>
    <n v="9188"/>
    <n v="88398"/>
    <s v="Matthew Medina"/>
    <s v="Express Road Cargo"/>
    <x v="0"/>
    <x v="0"/>
    <s v="Low"/>
    <s v="Pinot Noir"/>
    <x v="0"/>
    <x v="6"/>
    <s v="JCB N¬∞21 Brut Cremant de Bourgogne"/>
    <s v="Large Crate"/>
    <s v="Palmerston"/>
    <x v="285"/>
    <d v="2012-12-05T00:00:00"/>
    <n v="4"/>
    <n v="0.03"/>
    <n v="2.08"/>
    <n v="1.49"/>
    <n v="8.32"/>
  </r>
  <r>
    <n v="9189"/>
    <n v="88398"/>
    <s v="Matthew Medina"/>
    <s v="Express Road Cargo"/>
    <x v="0"/>
    <x v="0"/>
    <s v="Low"/>
    <s v="Malbec"/>
    <x v="0"/>
    <x v="6"/>
    <s v="Lucien Albrecht Cremant d'Alsace Brut Rose"/>
    <s v="Full Container"/>
    <s v="Palmerston"/>
    <x v="285"/>
    <d v="2012-12-12T00:00:00"/>
    <n v="9"/>
    <n v="0"/>
    <n v="2.1800000000000002"/>
    <n v="7.09"/>
    <n v="19.62"/>
  </r>
  <r>
    <n v="9190"/>
    <n v="87674"/>
    <s v="Carol Nguyen"/>
    <s v="Express Road Cargo"/>
    <x v="0"/>
    <x v="1"/>
    <s v="Low"/>
    <s v="Shiraz"/>
    <x v="0"/>
    <x v="6"/>
    <s v="Roederer Estate Brut"/>
    <s v="Full Container"/>
    <s v="Port Adelaide"/>
    <x v="979"/>
    <d v="2013-01-28T00:00:00"/>
    <n v="1"/>
    <n v="0.1"/>
    <n v="8.01"/>
    <n v="2.87"/>
    <n v="8.01"/>
  </r>
  <r>
    <n v="9191"/>
    <n v="91550"/>
    <s v="Steve Fields"/>
    <s v="Express Road Cargo"/>
    <x v="0"/>
    <x v="1"/>
    <s v="Medium"/>
    <s v="Zinfandel"/>
    <x v="0"/>
    <x v="4"/>
    <s v="Chateau d'Esclans Garrus Rose 2013"/>
    <s v="Large Crate"/>
    <s v="Burnie"/>
    <x v="1190"/>
    <d v="2010-01-19T00:00:00"/>
    <n v="3"/>
    <n v="0.02"/>
    <n v="11.58"/>
    <n v="5.72"/>
    <n v="34.74"/>
  </r>
  <r>
    <n v="9192"/>
    <n v="91554"/>
    <s v="Steve Fields"/>
    <s v="Express Road Cargo"/>
    <x v="0"/>
    <x v="1"/>
    <s v="Medium"/>
    <s v="Zinfandel"/>
    <x v="0"/>
    <x v="6"/>
    <s v="Chateau d'Esclans Garrus Rose 2013"/>
    <s v="Large Crate"/>
    <s v="Burnie"/>
    <x v="1069"/>
    <d v="2013-01-18T00:00:00"/>
    <n v="8"/>
    <n v="0.06"/>
    <n v="48.91"/>
    <n v="5.81"/>
    <n v="391.28"/>
  </r>
  <r>
    <n v="9193"/>
    <n v="91554"/>
    <s v="Steve Fields"/>
    <s v="Express Road Cargo"/>
    <x v="0"/>
    <x v="1"/>
    <s v="Medium"/>
    <s v="Shiraz"/>
    <x v="0"/>
    <x v="6"/>
    <s v="Veuve Clicquot Brut Yellow Label"/>
    <s v="Large Crate"/>
    <s v="Burnie"/>
    <x v="1069"/>
    <d v="2013-01-19T00:00:00"/>
    <n v="5"/>
    <n v="0.02"/>
    <n v="15.51"/>
    <n v="17.78"/>
    <n v="77.55"/>
  </r>
  <r>
    <n v="9194"/>
    <n v="91550"/>
    <s v="Michael Morales"/>
    <s v="Air Cargo"/>
    <x v="2"/>
    <x v="1"/>
    <s v="Medium"/>
    <s v="Champagne"/>
    <x v="0"/>
    <x v="6"/>
    <s v="Gerard Bertrand Cote des Roses Rose 2014"/>
    <s v="Extra Large Crate"/>
    <s v="Canberra"/>
    <x v="1190"/>
    <d v="2010-01-20T00:00:00"/>
    <n v="6"/>
    <n v="0.05"/>
    <n v="350.99"/>
    <n v="39"/>
    <n v="2105.94"/>
  </r>
  <r>
    <n v="9195"/>
    <n v="91550"/>
    <s v="Michael Morales"/>
    <s v="Road Cargo"/>
    <x v="1"/>
    <x v="1"/>
    <s v="Medium"/>
    <s v="Reisling"/>
    <x v="0"/>
    <x v="4"/>
    <s v="Robert Oatley Signature Chardonnay 2013"/>
    <s v="Large Crate"/>
    <s v="Adelaide"/>
    <x v="1190"/>
    <d v="2010-01-20T00:00:00"/>
    <n v="5"/>
    <n v="0.04"/>
    <n v="15.99"/>
    <n v="9.4"/>
    <n v="79.95"/>
  </r>
  <r>
    <n v="9196"/>
    <n v="89850"/>
    <s v="Irene Berry"/>
    <s v="Express Road Cargo"/>
    <x v="1"/>
    <x v="1"/>
    <s v="Low"/>
    <s v="Chardonnay"/>
    <x v="0"/>
    <x v="4"/>
    <s v="Villa Maria Private Bin Sauvignon Blanc 2015"/>
    <s v="Large Crate"/>
    <s v="Port Lincoln"/>
    <x v="538"/>
    <d v="2011-02-03T00:00:00"/>
    <n v="8"/>
    <n v="0.04"/>
    <n v="30.98"/>
    <n v="6.5"/>
    <n v="247.84"/>
  </r>
  <r>
    <n v="9197"/>
    <n v="88177"/>
    <s v="Robert Mendoza"/>
    <s v="Express Road Cargo"/>
    <x v="0"/>
    <x v="0"/>
    <s v="Low"/>
    <s v="Malbec"/>
    <x v="0"/>
    <x v="6"/>
    <s v="Marques de Caceres Rioja Rosado 2014"/>
    <s v="Large Crate"/>
    <s v="Palmerston"/>
    <x v="1113"/>
    <d v="2011-08-09T00:00:00"/>
    <n v="12"/>
    <n v="0.03"/>
    <n v="7.3"/>
    <n v="7.72"/>
    <n v="87.6"/>
  </r>
  <r>
    <n v="9198"/>
    <n v="88177"/>
    <s v="Robert Mendoza"/>
    <s v="Express Road Cargo"/>
    <x v="2"/>
    <x v="0"/>
    <s v="Low"/>
    <s v="Cremant"/>
    <x v="0"/>
    <x v="6"/>
    <s v="La Playa Estate Cabernet Sauvignon Rose 2015"/>
    <s v="Loose Wrap"/>
    <s v="Palmerston"/>
    <x v="1113"/>
    <d v="2011-08-10T00:00:00"/>
    <n v="17"/>
    <n v="0.02"/>
    <n v="9.77"/>
    <n v="6.02"/>
    <n v="166.09"/>
  </r>
  <r>
    <n v="9199"/>
    <n v="87432"/>
    <s v="Victor Jenkins"/>
    <s v="Express Road Cargo"/>
    <x v="1"/>
    <x v="3"/>
    <s v="Critical"/>
    <s v="Pinot Gris"/>
    <x v="0"/>
    <x v="6"/>
    <s v="Lucky Chardonnay 2012"/>
    <s v="Standard Size Crate"/>
    <s v="Wagga Wagga"/>
    <x v="621"/>
    <d v="2013-04-16T00:00:00"/>
    <n v="10"/>
    <n v="0.01"/>
    <n v="22.98"/>
    <n v="1.99"/>
    <n v="229.8"/>
  </r>
  <r>
    <n v="9200"/>
    <n v="87424"/>
    <s v="Jason Patterson"/>
    <s v="Air Cargo"/>
    <x v="2"/>
    <x v="3"/>
    <s v="Critical"/>
    <s v="Sangiovese Rose"/>
    <x v="0"/>
    <x v="6"/>
    <s v="Sutter Home White Zinfandel"/>
    <s v="Extra Large Crate"/>
    <s v="Blue Mountains"/>
    <x v="1308"/>
    <d v="2010-04-17T00:00:00"/>
    <n v="5"/>
    <n v="0.1"/>
    <n v="226.67"/>
    <n v="28.16"/>
    <n v="1133.3499999999999"/>
  </r>
  <r>
    <n v="9201"/>
    <n v="90875"/>
    <s v="Lawrence Lee"/>
    <s v="Express Road Cargo"/>
    <x v="2"/>
    <x v="3"/>
    <s v="Low"/>
    <s v="Sangiovese Rose"/>
    <x v="0"/>
    <x v="4"/>
    <s v="Chateau d'Esclans Garrus Rose 2013"/>
    <s v="Standard Size Crate"/>
    <s v="Newcastle"/>
    <x v="539"/>
    <d v="2011-03-04T00:00:00"/>
    <n v="6"/>
    <n v="0.01"/>
    <n v="12.2"/>
    <n v="6.02"/>
    <n v="73.199999999999989"/>
  </r>
  <r>
    <n v="9202"/>
    <n v="87419"/>
    <s v="Daniel Taylor"/>
    <s v="Express Road Cargo"/>
    <x v="2"/>
    <x v="3"/>
    <s v="Low"/>
    <s v="Cremant"/>
    <x v="0"/>
    <x v="4"/>
    <s v="Marques de Caceres Rioja Rosado 2014"/>
    <s v="Full Container"/>
    <s v="Paramatta"/>
    <x v="653"/>
    <d v="2013-06-11T00:00:00"/>
    <n v="1"/>
    <n v="0.1"/>
    <n v="8.34"/>
    <n v="0.96"/>
    <n v="8.34"/>
  </r>
  <r>
    <n v="9203"/>
    <n v="87419"/>
    <s v="Daniel Taylor"/>
    <s v="Express Road Cargo"/>
    <x v="1"/>
    <x v="3"/>
    <s v="Low"/>
    <s v="Chardonnay"/>
    <x v="0"/>
    <x v="6"/>
    <s v="The White Knight Sauvignon Blanc 2014"/>
    <s v="Loose Wrap"/>
    <s v="Wagga Wagga"/>
    <x v="653"/>
    <d v="2013-06-14T00:00:00"/>
    <n v="5"/>
    <n v="0.04"/>
    <n v="140.99"/>
    <n v="13.99"/>
    <n v="704.95"/>
  </r>
  <r>
    <n v="9204"/>
    <n v="89986"/>
    <s v="Jose Brown"/>
    <s v="Air Cargo"/>
    <x v="2"/>
    <x v="3"/>
    <s v="Critical"/>
    <s v="Champagne"/>
    <x v="0"/>
    <x v="6"/>
    <s v="Chateau de Campuget Costieres de Nimes Tradition Rose 2015"/>
    <s v="Extra Large Crate"/>
    <s v="Broken Hill"/>
    <x v="872"/>
    <d v="2013-05-14T00:00:00"/>
    <n v="9"/>
    <n v="0.09"/>
    <n v="200.98"/>
    <n v="23.76"/>
    <n v="1808.82"/>
  </r>
  <r>
    <n v="9205"/>
    <n v="85859"/>
    <s v="James Young"/>
    <s v="Air Cargo"/>
    <x v="2"/>
    <x v="1"/>
    <s v="Critical"/>
    <s v="Grenache Rose"/>
    <x v="0"/>
    <x v="6"/>
    <s v="Gerard Bertrand Cote des Roses Rose 2014"/>
    <s v="Small Crate"/>
    <s v="Devonport"/>
    <x v="1415"/>
    <d v="2011-04-25T00:00:00"/>
    <n v="9"/>
    <n v="0.03"/>
    <n v="170.98"/>
    <n v="35.89"/>
    <n v="1538.82"/>
  </r>
  <r>
    <n v="9206"/>
    <n v="85859"/>
    <s v="James Young"/>
    <s v="Express Road Cargo"/>
    <x v="1"/>
    <x v="1"/>
    <s v="Critical"/>
    <s v="Chardonnay"/>
    <x v="0"/>
    <x v="6"/>
    <s v="Chardonnais Napa Valley Chardonnay 2013"/>
    <s v="Loose Wrap"/>
    <s v="Hobart"/>
    <x v="1415"/>
    <d v="2011-04-26T00:00:00"/>
    <n v="3"/>
    <n v="0"/>
    <n v="20.99"/>
    <n v="4.8099999999999996"/>
    <n v="62.97"/>
  </r>
  <r>
    <n v="9207"/>
    <n v="89891"/>
    <s v="Christopher Wells"/>
    <s v="Express Road Cargo"/>
    <x v="2"/>
    <x v="2"/>
    <s v="Medium"/>
    <s v="Grenache Rose"/>
    <x v="0"/>
    <x v="6"/>
    <s v="La Playa Estate Cabernet Sauvignon Rose 2015"/>
    <s v="Standard Size Crate"/>
    <s v="Perth"/>
    <x v="918"/>
    <d v="2013-10-31T00:00:00"/>
    <n v="20"/>
    <n v="7.0000000000000007E-2"/>
    <n v="1.74"/>
    <n v="4.08"/>
    <n v="34.799999999999997"/>
  </r>
  <r>
    <n v="9208"/>
    <n v="89606"/>
    <s v="Harry Price"/>
    <s v="Express Road Cargo"/>
    <x v="0"/>
    <x v="1"/>
    <s v="Low"/>
    <s v="Zinfandel"/>
    <x v="0"/>
    <x v="7"/>
    <s v="Dom Perignon 2006"/>
    <s v="Large Crate"/>
    <s v="Benalla"/>
    <x v="137"/>
    <d v="2013-08-17T00:00:00"/>
    <n v="18"/>
    <n v="0"/>
    <n v="4.13"/>
    <n v="0.99"/>
    <n v="74.34"/>
  </r>
  <r>
    <n v="9209"/>
    <n v="89348"/>
    <s v="Mildred Franklin"/>
    <s v="Express Road Cargo"/>
    <x v="0"/>
    <x v="1"/>
    <s v="Low"/>
    <s v="Zinfandel"/>
    <x v="0"/>
    <x v="7"/>
    <s v="Sutter Home Pink Moscato"/>
    <s v="Large Crate"/>
    <s v="Port Adelaide"/>
    <x v="420"/>
    <d v="2012-03-26T00:00:00"/>
    <n v="8"/>
    <n v="0.03"/>
    <n v="2.88"/>
    <n v="0.99"/>
    <n v="23.04"/>
  </r>
  <r>
    <n v="9210"/>
    <n v="89348"/>
    <s v="Mildred Franklin"/>
    <s v="Air Cargo"/>
    <x v="2"/>
    <x v="1"/>
    <s v="Low"/>
    <s v="Champagne"/>
    <x v="0"/>
    <x v="7"/>
    <s v="Belle Glos Oeil de Perdrix Pinot Noir Blanc 2014"/>
    <s v="Extra Large Crate"/>
    <s v="Adelaide"/>
    <x v="420"/>
    <d v="2012-03-26T00:00:00"/>
    <n v="13"/>
    <n v="0.1"/>
    <n v="85.29"/>
    <n v="60"/>
    <n v="1108.77"/>
  </r>
  <r>
    <n v="9211"/>
    <n v="90310"/>
    <s v="Nicholas Gonzales"/>
    <s v="Express Road Cargo"/>
    <x v="0"/>
    <x v="1"/>
    <s v="Medium"/>
    <s v="Shiraz"/>
    <x v="0"/>
    <x v="7"/>
    <s v="Chateau d'Esclans Garrus Rose 2013"/>
    <s v="Large Crate"/>
    <s v="Adelaide"/>
    <x v="239"/>
    <d v="2011-05-13T00:00:00"/>
    <n v="8"/>
    <n v="7.0000000000000007E-2"/>
    <n v="6.48"/>
    <n v="5.94"/>
    <n v="51.84"/>
  </r>
  <r>
    <n v="9212"/>
    <n v="89585"/>
    <s v="Phillip Greene"/>
    <s v="Express Road Cargo"/>
    <x v="1"/>
    <x v="2"/>
    <s v="Low"/>
    <s v="Reisling"/>
    <x v="0"/>
    <x v="7"/>
    <s v="Leeuwin Estate Art Series Chardonnay 2012"/>
    <s v="Standard Size Crate"/>
    <s v="Albany"/>
    <x v="540"/>
    <d v="2010-04-11T00:00:00"/>
    <n v="12"/>
    <n v="7.0000000000000007E-2"/>
    <n v="2.12"/>
    <n v="1.99"/>
    <n v="25.44"/>
  </r>
  <r>
    <n v="9213"/>
    <n v="89588"/>
    <s v="Bruce Morgan"/>
    <s v="Express Road Cargo"/>
    <x v="0"/>
    <x v="2"/>
    <s v="Low"/>
    <s v="Pinot Noir"/>
    <x v="0"/>
    <x v="7"/>
    <s v="Lucien Albrecht Cremant d'Alsace Brut Rose"/>
    <s v="Full Container"/>
    <s v="Albany"/>
    <x v="541"/>
    <d v="2013-04-16T00:00:00"/>
    <n v="3"/>
    <n v="7.0000000000000007E-2"/>
    <n v="1.76"/>
    <n v="0.7"/>
    <n v="5.28"/>
  </r>
  <r>
    <n v="9214"/>
    <n v="88446"/>
    <s v="Dennis Walker"/>
    <s v="Express Road Cargo"/>
    <x v="1"/>
    <x v="1"/>
    <s v="High"/>
    <s v="Chardonnay"/>
    <x v="0"/>
    <x v="7"/>
    <s v="Grgich Hills Chardonnay 2012"/>
    <s v="Mini Crate"/>
    <s v="Hobart"/>
    <x v="542"/>
    <d v="2013-03-03T00:00:00"/>
    <n v="7"/>
    <n v="0.01"/>
    <n v="499.99"/>
    <n v="24.49"/>
    <n v="3499.9300000000003"/>
  </r>
  <r>
    <n v="9215"/>
    <n v="88446"/>
    <s v="Dennis Walker"/>
    <s v="Express Road Cargo"/>
    <x v="0"/>
    <x v="1"/>
    <s v="High"/>
    <s v="Zinfandel"/>
    <x v="0"/>
    <x v="7"/>
    <s v="Chateau D'Aqueria Tavel Rose 2013"/>
    <s v="Standard Size Crate"/>
    <s v="Launceston"/>
    <x v="542"/>
    <d v="2013-03-02T00:00:00"/>
    <n v="1"/>
    <n v="0.09"/>
    <n v="21.98"/>
    <n v="2.87"/>
    <n v="21.98"/>
  </r>
  <r>
    <n v="9216"/>
    <n v="86475"/>
    <s v="Gregory Murray"/>
    <s v="Express Road Cargo"/>
    <x v="0"/>
    <x v="1"/>
    <s v="Not Specified"/>
    <s v="Malbec"/>
    <x v="0"/>
    <x v="7"/>
    <s v="Belle Glos Oeil de Perdrix Pinot Noir Blanc 2014"/>
    <s v="Full Container"/>
    <s v="Adelaide"/>
    <x v="543"/>
    <d v="2012-09-26T00:00:00"/>
    <n v="23"/>
    <n v="0.01"/>
    <n v="8.01"/>
    <n v="2.87"/>
    <n v="184.23"/>
  </r>
  <r>
    <n v="9217"/>
    <n v="86475"/>
    <s v="Gregory Murray"/>
    <s v="Express Road Cargo"/>
    <x v="0"/>
    <x v="1"/>
    <s v="Not Specified"/>
    <s v="Shiraz"/>
    <x v="0"/>
    <x v="7"/>
    <s v="Domaine Lafond Roc-Epine Tavel Rose 2014"/>
    <s v="Large Crate"/>
    <s v="Mount Gambier"/>
    <x v="543"/>
    <d v="2012-09-27T00:00:00"/>
    <n v="14"/>
    <n v="0.09"/>
    <n v="4.9800000000000004"/>
    <n v="5.0199999999999996"/>
    <n v="69.72"/>
  </r>
  <r>
    <n v="9218"/>
    <n v="86249"/>
    <s v="Ashley Griffin"/>
    <s v="Express Road Cargo"/>
    <x v="1"/>
    <x v="3"/>
    <s v="Critical"/>
    <s v="Reisling"/>
    <x v="0"/>
    <x v="7"/>
    <s v="Cloudy Bay Sauvignon Blanc 2015"/>
    <s v="Large Crate"/>
    <s v="Sydney"/>
    <x v="1132"/>
    <d v="2013-12-17T00:00:00"/>
    <n v="25"/>
    <n v="0.02"/>
    <n v="35.99"/>
    <n v="1.1000000000000001"/>
    <n v="899.75"/>
  </r>
  <r>
    <n v="9219"/>
    <n v="89043"/>
    <s v="Johnny Brown"/>
    <s v="Express Road Cargo"/>
    <x v="0"/>
    <x v="1"/>
    <s v="Low"/>
    <s v="Shiraz"/>
    <x v="0"/>
    <x v="7"/>
    <s v="Chateau d'Esclans Garrus Rose 2013"/>
    <s v="Large Crate"/>
    <s v="Adelaide"/>
    <x v="681"/>
    <d v="2013-02-13T00:00:00"/>
    <n v="3"/>
    <n v="0.09"/>
    <n v="5.98"/>
    <n v="5.15"/>
    <n v="17.940000000000001"/>
  </r>
  <r>
    <n v="9220"/>
    <n v="89718"/>
    <s v="Kathleen Morrison"/>
    <s v="Express Road Cargo"/>
    <x v="0"/>
    <x v="0"/>
    <s v="High"/>
    <s v="Merlot"/>
    <x v="0"/>
    <x v="7"/>
    <s v="Simonnet-Febvre Cremant de Bourgogne Blanc"/>
    <s v="Loose Wrap"/>
    <s v="Bundaberg"/>
    <x v="894"/>
    <d v="2012-02-02T00:00:00"/>
    <n v="8"/>
    <n v="7.0000000000000007E-2"/>
    <n v="46.89"/>
    <n v="5.0999999999999996"/>
    <n v="375.12"/>
  </r>
  <r>
    <n v="9221"/>
    <n v="87864"/>
    <s v="Roy Hayes"/>
    <s v="Air Cargo"/>
    <x v="1"/>
    <x v="0"/>
    <s v="Critical"/>
    <s v="Chardonnay"/>
    <x v="0"/>
    <x v="7"/>
    <s v="Giesen Sauvignon Blanc 2014"/>
    <s v="Extra Large Crate"/>
    <s v="Darwin"/>
    <x v="341"/>
    <d v="2011-09-29T00:00:00"/>
    <n v="18"/>
    <n v="0.05"/>
    <n v="90.97"/>
    <n v="14"/>
    <n v="1637.46"/>
  </r>
  <r>
    <n v="9222"/>
    <n v="87640"/>
    <s v="Larry Butler"/>
    <s v="Road Cargo"/>
    <x v="0"/>
    <x v="1"/>
    <s v="Critical"/>
    <s v="Cabernet Sauvignon"/>
    <x v="0"/>
    <x v="7"/>
    <s v="Francis Ford Coppola Sofia Rose 2014"/>
    <s v="Large Crate"/>
    <s v="Geelong"/>
    <x v="211"/>
    <d v="2012-11-20T00:00:00"/>
    <n v="16"/>
    <n v="0.02"/>
    <n v="30.98"/>
    <n v="17.079999999999998"/>
    <n v="495.68"/>
  </r>
  <r>
    <n v="9223"/>
    <n v="89967"/>
    <s v="Jason Wright"/>
    <s v="Express Road Cargo"/>
    <x v="1"/>
    <x v="3"/>
    <s v="Medium"/>
    <s v="Chardonnay"/>
    <x v="0"/>
    <x v="7"/>
    <s v="Robert Oatley Sauvignon Blanc 2013"/>
    <s v="Standard Size Crate"/>
    <s v="Lithgow"/>
    <x v="975"/>
    <d v="2013-05-27T00:00:00"/>
    <n v="10"/>
    <n v="0.09"/>
    <n v="8.5"/>
    <n v="1.99"/>
    <n v="85"/>
  </r>
  <r>
    <n v="9224"/>
    <n v="89967"/>
    <s v="Jason Wright"/>
    <s v="Express Road Cargo"/>
    <x v="2"/>
    <x v="3"/>
    <s v="Medium"/>
    <s v="Sangiovese Rose"/>
    <x v="0"/>
    <x v="7"/>
    <s v="Chateau d'Esclans Whispering Angel Rose 2014"/>
    <s v="Full Container"/>
    <s v="Newcastle"/>
    <x v="975"/>
    <d v="2013-05-27T00:00:00"/>
    <n v="10"/>
    <n v="0.02"/>
    <n v="8.34"/>
    <n v="0.96"/>
    <n v="83.4"/>
  </r>
  <r>
    <n v="9225"/>
    <n v="89967"/>
    <s v="Jason Wright"/>
    <s v="Express Road Cargo"/>
    <x v="0"/>
    <x v="3"/>
    <s v="Medium"/>
    <s v="Sangiovese"/>
    <x v="0"/>
    <x v="7"/>
    <s v="Pierre Sparr Cremant d'Alsace Reserve Brut Rose"/>
    <s v="Large Crate"/>
    <s v="Albury"/>
    <x v="975"/>
    <d v="2013-05-28T00:00:00"/>
    <n v="10"/>
    <n v="0.02"/>
    <n v="48.91"/>
    <n v="5.81"/>
    <n v="489.09999999999997"/>
  </r>
  <r>
    <n v="9226"/>
    <n v="89151"/>
    <s v="Jeffrey Lewis"/>
    <s v="Express Road Cargo"/>
    <x v="0"/>
    <x v="0"/>
    <s v="Critical"/>
    <s v="Sangiovese"/>
    <x v="0"/>
    <x v="7"/>
    <s v="Dopff &amp; Irion Cremant Rose Brut"/>
    <s v="Large Crate"/>
    <s v="Gold Coast"/>
    <x v="1416"/>
    <d v="2012-07-22T00:00:00"/>
    <n v="2"/>
    <n v="0.02"/>
    <n v="3.08"/>
    <n v="0.99"/>
    <n v="6.16"/>
  </r>
  <r>
    <n v="9227"/>
    <n v="91161"/>
    <s v="Todd Thompson"/>
    <s v="Express Road Cargo"/>
    <x v="0"/>
    <x v="2"/>
    <s v="Critical"/>
    <s v="Shiraz"/>
    <x v="0"/>
    <x v="7"/>
    <s v="La Playa Estate Cabernet Sauvignon Rose 2015"/>
    <s v="Large Crate"/>
    <s v="Freemantle"/>
    <x v="851"/>
    <d v="2012-02-15T00:00:00"/>
    <n v="8"/>
    <n v="0.05"/>
    <n v="4.55"/>
    <n v="1.49"/>
    <n v="36.4"/>
  </r>
  <r>
    <n v="9228"/>
    <n v="88934"/>
    <s v="Carlos Jenkins"/>
    <s v="Express Road Cargo"/>
    <x v="1"/>
    <x v="2"/>
    <s v="High"/>
    <s v="Chardonnay"/>
    <x v="0"/>
    <x v="7"/>
    <s v="Hewitson LuLu Sauvignon Blanc 2014"/>
    <s v="Standard Size Crate"/>
    <s v="Bunbury"/>
    <x v="1253"/>
    <d v="2012-01-28T00:00:00"/>
    <n v="3"/>
    <n v="0.09"/>
    <n v="28.48"/>
    <n v="1.99"/>
    <n v="85.44"/>
  </r>
  <r>
    <n v="9229"/>
    <n v="88934"/>
    <s v="Carlos Jenkins"/>
    <s v="Express Road Cargo"/>
    <x v="2"/>
    <x v="2"/>
    <s v="High"/>
    <s v="Champagne"/>
    <x v="0"/>
    <x v="7"/>
    <s v="La Playa Estate Cabernet Sauvignon Rose 2015"/>
    <s v="Large Crate"/>
    <s v="Bunbury"/>
    <x v="1253"/>
    <d v="2012-01-30T00:00:00"/>
    <n v="7"/>
    <n v="0.06"/>
    <n v="4.1399999999999997"/>
    <n v="6.6"/>
    <n v="28.979999999999997"/>
  </r>
  <r>
    <n v="9230"/>
    <n v="90069"/>
    <s v="Johnny Tucker"/>
    <s v="Road Cargo"/>
    <x v="0"/>
    <x v="1"/>
    <s v="Not Specified"/>
    <s v="Malbec"/>
    <x v="0"/>
    <x v="7"/>
    <s v="Chateau Gaudrelle Cremant d'Loire Brut"/>
    <s v="Large Crate"/>
    <s v="Wodonga"/>
    <x v="716"/>
    <d v="2010-05-27T00:00:00"/>
    <n v="4"/>
    <n v="0.03"/>
    <n v="5.44"/>
    <n v="7.46"/>
    <n v="21.76"/>
  </r>
  <r>
    <n v="9231"/>
    <n v="90069"/>
    <s v="Johnny Tucker"/>
    <s v="Express Road Cargo"/>
    <x v="0"/>
    <x v="1"/>
    <s v="Not Specified"/>
    <s v="Merlot"/>
    <x v="0"/>
    <x v="7"/>
    <s v="Laurent-Perrier Brut Millesime 2006"/>
    <s v="Large Crate"/>
    <s v="Bendigo"/>
    <x v="716"/>
    <d v="2010-05-26T00:00:00"/>
    <n v="8"/>
    <n v="0.08"/>
    <n v="26.38"/>
    <n v="5.58"/>
    <n v="211.04"/>
  </r>
  <r>
    <n v="9232"/>
    <n v="90069"/>
    <s v="Johnny Tucker"/>
    <s v="Express Road Cargo"/>
    <x v="1"/>
    <x v="1"/>
    <s v="Not Specified"/>
    <s v="Chardonnay"/>
    <x v="0"/>
    <x v="7"/>
    <s v="Cloudy Bay Sauvignon Blanc 2015"/>
    <s v="Full Container"/>
    <s v="Frankston"/>
    <x v="716"/>
    <d v="2010-05-27T00:00:00"/>
    <n v="1"/>
    <n v="0.06"/>
    <n v="20.99"/>
    <n v="2.5"/>
    <n v="20.99"/>
  </r>
  <r>
    <n v="9233"/>
    <n v="88491"/>
    <s v="Jerry Elliott"/>
    <s v="Express Road Cargo"/>
    <x v="2"/>
    <x v="1"/>
    <s v="Low"/>
    <s v="Grenache Rose"/>
    <x v="0"/>
    <x v="7"/>
    <s v="Domaine Lafond Roc-Epine Tavel Rose 2014"/>
    <s v="Standard Size Crate"/>
    <s v="Port Lincoln"/>
    <x v="1189"/>
    <d v="2011-08-14T00:00:00"/>
    <n v="17"/>
    <n v="0.03"/>
    <n v="14.98"/>
    <n v="8.99"/>
    <n v="254.66"/>
  </r>
  <r>
    <n v="9234"/>
    <n v="90773"/>
    <s v="Roger Gomez"/>
    <s v="Express Road Cargo"/>
    <x v="0"/>
    <x v="3"/>
    <s v="Low"/>
    <s v="Merlot"/>
    <x v="0"/>
    <x v="7"/>
    <s v="Schramsberg Cremant Demi-Sec 2011"/>
    <s v="Large Crate"/>
    <s v="Tamworth"/>
    <x v="1332"/>
    <d v="2013-03-01T00:00:00"/>
    <n v="10"/>
    <n v="0.02"/>
    <n v="11.19"/>
    <n v="5.03"/>
    <n v="111.89999999999999"/>
  </r>
  <r>
    <n v="9235"/>
    <n v="90773"/>
    <s v="Johnny Moreno"/>
    <s v="Express Road Cargo"/>
    <x v="1"/>
    <x v="1"/>
    <s v="Low"/>
    <s v="Reisling"/>
    <x v="0"/>
    <x v="7"/>
    <s v="Leeuwin Estate Art Series Chardonnay 2012"/>
    <s v="Standard Size Crate"/>
    <s v="Hamilton"/>
    <x v="1332"/>
    <d v="2013-03-06T00:00:00"/>
    <n v="1"/>
    <n v="0.02"/>
    <n v="4.7699999999999996"/>
    <n v="2.39"/>
    <n v="4.7699999999999996"/>
  </r>
  <r>
    <n v="9236"/>
    <n v="86844"/>
    <s v="Marie Harrison"/>
    <s v="Road Cargo"/>
    <x v="0"/>
    <x v="1"/>
    <s v="High"/>
    <s v="Shiraz"/>
    <x v="0"/>
    <x v="7"/>
    <s v="Dopff &amp; Irion Cremant Rose Brut"/>
    <s v="Large Crate"/>
    <s v="Burnie"/>
    <x v="737"/>
    <d v="2013-02-15T00:00:00"/>
    <n v="3"/>
    <n v="0.08"/>
    <n v="14.27"/>
    <n v="7.27"/>
    <n v="42.81"/>
  </r>
  <r>
    <n v="9237"/>
    <n v="86836"/>
    <s v="Marie Harrison"/>
    <s v="Express Road Cargo"/>
    <x v="0"/>
    <x v="1"/>
    <s v="High"/>
    <s v="Cabernet Sauvignon"/>
    <x v="0"/>
    <x v="7"/>
    <s v="Simonnet-Febvre Cremant de Bourgogne Blanc"/>
    <s v="Full Container"/>
    <s v="Launceston"/>
    <x v="591"/>
    <d v="2010-02-15T00:00:00"/>
    <n v="6"/>
    <n v="0.04"/>
    <n v="2.98"/>
    <n v="1.58"/>
    <n v="17.88"/>
  </r>
  <r>
    <n v="9238"/>
    <n v="86836"/>
    <s v="Marie Harrison"/>
    <s v="Express Road Cargo"/>
    <x v="1"/>
    <x v="1"/>
    <s v="High"/>
    <s v="Reisling"/>
    <x v="0"/>
    <x v="7"/>
    <s v="Mercer Canyons Chardonnay 2013"/>
    <s v="Large Crate"/>
    <s v="Hobart"/>
    <x v="591"/>
    <d v="2010-02-14T00:00:00"/>
    <n v="10"/>
    <n v="0.05"/>
    <n v="115.99"/>
    <n v="2.5"/>
    <n v="1159.8999999999999"/>
  </r>
  <r>
    <n v="9239"/>
    <n v="88112"/>
    <s v="Juan Morrison"/>
    <s v="Express Road Cargo"/>
    <x v="0"/>
    <x v="3"/>
    <s v="Low"/>
    <s v="Merlot"/>
    <x v="0"/>
    <x v="7"/>
    <s v="Veuve Clicquot Brut Yellow Label"/>
    <s v="Full Container"/>
    <s v="Broken Hill"/>
    <x v="14"/>
    <d v="2012-10-12T00:00:00"/>
    <n v="10"/>
    <n v="0.09"/>
    <n v="3.28"/>
    <n v="3.97"/>
    <n v="32.799999999999997"/>
  </r>
  <r>
    <n v="9240"/>
    <n v="88112"/>
    <s v="Juan Morrison"/>
    <s v="Express Road Cargo"/>
    <x v="1"/>
    <x v="3"/>
    <s v="Low"/>
    <s v="Sauvignon Blanc"/>
    <x v="0"/>
    <x v="7"/>
    <s v="Chardonnais Napa Valley Chardonnay 2013"/>
    <s v="Large Crate"/>
    <s v="Tamworth"/>
    <x v="14"/>
    <d v="2012-10-16T00:00:00"/>
    <n v="19"/>
    <n v="0.02"/>
    <n v="125.99"/>
    <n v="8.99"/>
    <n v="2393.81"/>
  </r>
  <r>
    <n v="9241"/>
    <n v="85884"/>
    <s v="Jimmy Marshall"/>
    <s v="Express Road Cargo"/>
    <x v="0"/>
    <x v="3"/>
    <s v="Critical"/>
    <s v="Shiraz"/>
    <x v="0"/>
    <x v="7"/>
    <s v="Dom Perignon 2006"/>
    <s v="Large Crate"/>
    <s v="Wollongong"/>
    <x v="885"/>
    <d v="2012-01-30T00:00:00"/>
    <n v="3"/>
    <n v="0.05"/>
    <n v="70.97"/>
    <n v="3.5"/>
    <n v="212.91"/>
  </r>
  <r>
    <n v="9242"/>
    <n v="85884"/>
    <s v="Jimmy Marshall"/>
    <s v="Express Road Cargo"/>
    <x v="0"/>
    <x v="3"/>
    <s v="Critical"/>
    <s v="Malbec"/>
    <x v="0"/>
    <x v="5"/>
    <s v="Francis Ford Coppola Sofia Rose 2014"/>
    <s v="Large Crate"/>
    <s v="Campbeltown"/>
    <x v="885"/>
    <d v="2012-01-30T00:00:00"/>
    <n v="11"/>
    <n v="0.09"/>
    <n v="5.34"/>
    <n v="2.99"/>
    <n v="58.739999999999995"/>
  </r>
  <r>
    <n v="9243"/>
    <n v="87012"/>
    <s v="Louis Chavez"/>
    <s v="Express Road Cargo"/>
    <x v="0"/>
    <x v="3"/>
    <s v="High"/>
    <s v="Merlot"/>
    <x v="0"/>
    <x v="5"/>
    <s v="Jean-Baptiste Adam Les Natures Cremant d'Alsace Brut"/>
    <s v="Large Crate"/>
    <s v="Campbeltown"/>
    <x v="588"/>
    <d v="2013-02-18T00:00:00"/>
    <n v="11"/>
    <n v="0.02"/>
    <n v="5.34"/>
    <n v="2.99"/>
    <n v="58.739999999999995"/>
  </r>
  <r>
    <n v="9244"/>
    <n v="87002"/>
    <s v="Louis Chavez"/>
    <s v="Express Road Cargo"/>
    <x v="2"/>
    <x v="3"/>
    <s v="High"/>
    <s v="Grenache Rose"/>
    <x v="0"/>
    <x v="5"/>
    <s v="Pietradolce Etna Rosato 2014"/>
    <s v="Loose Wrap"/>
    <s v="Penrith"/>
    <x v="1188"/>
    <d v="2010-02-19T00:00:00"/>
    <n v="3"/>
    <n v="0.04"/>
    <n v="62.18"/>
    <n v="10.84"/>
    <n v="186.54"/>
  </r>
  <r>
    <n v="9245"/>
    <n v="87012"/>
    <s v="Louis Chavez"/>
    <s v="Express Road Cargo"/>
    <x v="2"/>
    <x v="3"/>
    <s v="High"/>
    <s v="Cremant"/>
    <x v="0"/>
    <x v="5"/>
    <s v="Domaine Lafond Roc-Epine Tavel Rose 2014"/>
    <s v="Full Container"/>
    <s v="Queanbeyan"/>
    <x v="588"/>
    <d v="2013-02-19T00:00:00"/>
    <n v="6"/>
    <n v="0.03"/>
    <n v="41.47"/>
    <n v="34.200000000000003"/>
    <n v="248.82"/>
  </r>
  <r>
    <n v="9246"/>
    <n v="87012"/>
    <s v="Louis Chavez"/>
    <s v="Express Road Cargo"/>
    <x v="1"/>
    <x v="3"/>
    <s v="High"/>
    <s v="Chardonnay"/>
    <x v="0"/>
    <x v="5"/>
    <s v="Robert Oatley Sauvignon Blanc 2013"/>
    <s v="Loose Wrap"/>
    <s v="Orange"/>
    <x v="588"/>
    <d v="2013-02-19T00:00:00"/>
    <n v="1"/>
    <n v="0.04"/>
    <n v="1938.02"/>
    <n v="13.99"/>
    <n v="1938.02"/>
  </r>
  <r>
    <n v="9247"/>
    <n v="89387"/>
    <s v="Terry Williams"/>
    <s v="Express Road Cargo"/>
    <x v="0"/>
    <x v="3"/>
    <s v="Medium"/>
    <s v="Pinot Noir"/>
    <x v="0"/>
    <x v="5"/>
    <s v="Bollinger Brut Special Cuvee"/>
    <s v="Full Container"/>
    <s v="Paramatta"/>
    <x v="466"/>
    <d v="2012-09-13T00:00:00"/>
    <n v="19"/>
    <n v="0.08"/>
    <n v="2.88"/>
    <n v="0.7"/>
    <n v="54.72"/>
  </r>
  <r>
    <n v="9248"/>
    <n v="89709"/>
    <s v="Ronald Wright"/>
    <s v="Air Cargo"/>
    <x v="2"/>
    <x v="2"/>
    <s v="High"/>
    <s v="Cremant"/>
    <x v="0"/>
    <x v="5"/>
    <s v="Chateau D'Aqueria Tavel Rose 2013"/>
    <s v="Small Crate"/>
    <s v="Albany"/>
    <x v="49"/>
    <d v="2011-12-21T00:00:00"/>
    <n v="12"/>
    <n v="0.01"/>
    <n v="100.98"/>
    <n v="35.840000000000003"/>
    <n v="1211.76"/>
  </r>
  <r>
    <n v="9249"/>
    <n v="89788"/>
    <s v="Stephen Snyder"/>
    <s v="Road Cargo"/>
    <x v="1"/>
    <x v="3"/>
    <s v="Medium"/>
    <s v="Sauvignon Blanc"/>
    <x v="0"/>
    <x v="5"/>
    <s v="Rombauer Chardonnay 2014"/>
    <s v="Loose Wrap"/>
    <s v="Tamworth"/>
    <x v="584"/>
    <d v="2011-01-03T00:00:00"/>
    <n v="2"/>
    <n v="0.09"/>
    <n v="204.1"/>
    <n v="13.99"/>
    <n v="408.2"/>
  </r>
  <r>
    <n v="9250"/>
    <n v="90087"/>
    <s v="Ronald Lane"/>
    <s v="Express Road Cargo"/>
    <x v="0"/>
    <x v="0"/>
    <s v="Medium"/>
    <s v="Pinot Noir"/>
    <x v="0"/>
    <x v="5"/>
    <s v="Chateau Gaudrelle Cremant d'Loire Brut"/>
    <s v="Large Crate"/>
    <s v="Palmerston"/>
    <x v="444"/>
    <d v="2012-12-09T00:00:00"/>
    <n v="2"/>
    <n v="0.09"/>
    <n v="42.98"/>
    <n v="4.62"/>
    <n v="85.96"/>
  </r>
  <r>
    <n v="9251"/>
    <n v="90087"/>
    <s v="Ronald Lane"/>
    <s v="Express Road Cargo"/>
    <x v="0"/>
    <x v="0"/>
    <s v="Medium"/>
    <s v="Malbec"/>
    <x v="0"/>
    <x v="5"/>
    <s v="Belle Glos Oeil de Perdrix Pinot Noir Blanc 2014"/>
    <s v="Standard Size Crate"/>
    <s v="Darwin"/>
    <x v="444"/>
    <d v="2012-12-11T00:00:00"/>
    <n v="14"/>
    <n v="0.03"/>
    <n v="11.97"/>
    <n v="5.81"/>
    <n v="167.58"/>
  </r>
  <r>
    <n v="9252"/>
    <n v="89374"/>
    <s v="Susan Stewart"/>
    <s v="Express Road Cargo"/>
    <x v="0"/>
    <x v="2"/>
    <s v="Medium"/>
    <s v="Zinfandel"/>
    <x v="0"/>
    <x v="5"/>
    <s v="Domaine Lafage Miraflors Rose 2013"/>
    <s v="Large Crate"/>
    <s v="Busseltol"/>
    <x v="362"/>
    <d v="2013-09-08T00:00:00"/>
    <n v="4"/>
    <n v="0.09"/>
    <n v="12.53"/>
    <n v="0.5"/>
    <n v="50.12"/>
  </r>
  <r>
    <n v="9253"/>
    <n v="89374"/>
    <s v="Susan Stewart"/>
    <s v="Express Road Cargo"/>
    <x v="0"/>
    <x v="2"/>
    <s v="Medium"/>
    <s v="Malbec"/>
    <x v="0"/>
    <x v="5"/>
    <s v="Marques de Caceres Rioja Rosado 2014"/>
    <s v="Full Container"/>
    <s v="Geraldton"/>
    <x v="362"/>
    <d v="2013-09-09T00:00:00"/>
    <n v="19"/>
    <n v="0.03"/>
    <n v="5.85"/>
    <n v="2.27"/>
    <n v="111.14999999999999"/>
  </r>
  <r>
    <n v="9254"/>
    <n v="87000"/>
    <s v="Jack Howard"/>
    <s v="Express Road Cargo"/>
    <x v="0"/>
    <x v="2"/>
    <s v="Medium"/>
    <s v="Sangiovese"/>
    <x v="0"/>
    <x v="5"/>
    <s v="Miraval Rose (1.5 Liter Magnum) 2014"/>
    <s v="Large Crate"/>
    <s v="Busseltol"/>
    <x v="868"/>
    <d v="2013-03-02T00:00:00"/>
    <n v="2"/>
    <n v="0.1"/>
    <n v="31.74"/>
    <n v="12.62"/>
    <n v="63.48"/>
  </r>
  <r>
    <n v="9255"/>
    <n v="87000"/>
    <s v="Jack Howard"/>
    <s v="Express Road Cargo"/>
    <x v="0"/>
    <x v="2"/>
    <s v="Medium"/>
    <s v="Shiraz"/>
    <x v="0"/>
    <x v="5"/>
    <s v="Sutter Home White Zinfandel"/>
    <s v="Full Container"/>
    <s v="Geraldton"/>
    <x v="868"/>
    <d v="2013-03-02T00:00:00"/>
    <n v="2"/>
    <n v="0.09"/>
    <n v="37.94"/>
    <n v="5.08"/>
    <n v="75.88"/>
  </r>
  <r>
    <n v="9256"/>
    <n v="87000"/>
    <s v="Wanda Wilson"/>
    <s v="Express Road Cargo"/>
    <x v="0"/>
    <x v="0"/>
    <s v="Medium"/>
    <s v="Sangiovese"/>
    <x v="0"/>
    <x v="5"/>
    <s v="Moet &amp; Chandon Imperial"/>
    <s v="Large Crate"/>
    <s v="Maryborough"/>
    <x v="868"/>
    <d v="2013-03-02T00:00:00"/>
    <n v="6"/>
    <n v="0.04"/>
    <n v="5.8"/>
    <n v="5.59"/>
    <n v="34.799999999999997"/>
  </r>
  <r>
    <n v="9257"/>
    <n v="88143"/>
    <s v="Willie Sims"/>
    <s v="Express Road Cargo"/>
    <x v="0"/>
    <x v="0"/>
    <s v="Critical"/>
    <s v="Merlot"/>
    <x v="0"/>
    <x v="5"/>
    <s v="Louis Roederer Cristal Brut with Gift Box 2007"/>
    <s v="Large Crate"/>
    <s v="Darwin"/>
    <x v="233"/>
    <d v="2012-11-02T00:00:00"/>
    <n v="5"/>
    <n v="0"/>
    <n v="4.13"/>
    <n v="6.89"/>
    <n v="20.65"/>
  </r>
  <r>
    <n v="9258"/>
    <n v="88143"/>
    <s v="Willie Sims"/>
    <s v="Express Road Cargo"/>
    <x v="0"/>
    <x v="0"/>
    <s v="Critical"/>
    <s v="Sangiovese"/>
    <x v="0"/>
    <x v="5"/>
    <s v="JCB N¬∞21 Brut Cremant de Bourgogne"/>
    <s v="Large Crate"/>
    <s v="Palmerston"/>
    <x v="233"/>
    <d v="2012-11-02T00:00:00"/>
    <n v="17"/>
    <n v="0.05"/>
    <n v="16.739999999999998"/>
    <n v="7.04"/>
    <n v="284.58"/>
  </r>
  <r>
    <n v="9259"/>
    <n v="85935"/>
    <s v="Gary Ramirez"/>
    <s v="Express Road Cargo"/>
    <x v="0"/>
    <x v="3"/>
    <s v="Critical"/>
    <s v="Malbec"/>
    <x v="0"/>
    <x v="5"/>
    <s v="Chateau d'Esclans Whispering Angel Rose 2014"/>
    <s v="Full Container"/>
    <s v="Goulburn"/>
    <x v="508"/>
    <d v="2013-05-19T00:00:00"/>
    <n v="1"/>
    <n v="0.09"/>
    <n v="2.98"/>
    <n v="1.58"/>
    <n v="2.98"/>
  </r>
  <r>
    <n v="9260"/>
    <n v="86803"/>
    <s v="Gerald Ortiz"/>
    <s v="Air Cargo"/>
    <x v="2"/>
    <x v="2"/>
    <s v="Critical"/>
    <s v="Sangiovese Rose"/>
    <x v="0"/>
    <x v="5"/>
    <s v="Domaine Lafond Roc-Epine Tavel Rose 2014"/>
    <s v="Small Crate"/>
    <s v="Perth"/>
    <x v="508"/>
    <d v="2013-05-18T00:00:00"/>
    <n v="14"/>
    <n v="0.02"/>
    <n v="280.98"/>
    <n v="81.98"/>
    <n v="3933.7200000000003"/>
  </r>
  <r>
    <n v="9261"/>
    <n v="87903"/>
    <s v="Lawrence Thompson"/>
    <s v="Express Road Cargo"/>
    <x v="0"/>
    <x v="3"/>
    <s v="High"/>
    <s v="Shiraz"/>
    <x v="0"/>
    <x v="5"/>
    <s v="Domaine Lafond Roc-Epine Tavel Rose 2014"/>
    <s v="Large Crate"/>
    <s v="Sydney"/>
    <x v="62"/>
    <d v="2013-01-07T00:00:00"/>
    <n v="6"/>
    <n v="0"/>
    <n v="30.98"/>
    <n v="5.76"/>
    <n v="185.88"/>
  </r>
  <r>
    <n v="9262"/>
    <n v="88492"/>
    <s v="Jerry Elliott"/>
    <s v="Air Cargo"/>
    <x v="2"/>
    <x v="1"/>
    <s v="High"/>
    <s v="Champagne"/>
    <x v="0"/>
    <x v="5"/>
    <s v="Chateau de Campuget Costieres de Nimes Tradition Rose 2015"/>
    <s v="Small Crate"/>
    <s v="Port Adelaide"/>
    <x v="910"/>
    <d v="2011-08-22T00:00:00"/>
    <n v="1"/>
    <n v="0.08"/>
    <n v="100.98"/>
    <n v="35.840000000000003"/>
    <n v="100.98"/>
  </r>
  <r>
    <n v="9263"/>
    <n v="88500"/>
    <s v="Jerry Elliott"/>
    <s v="Road Cargo"/>
    <x v="2"/>
    <x v="1"/>
    <s v="High"/>
    <s v="Cremant"/>
    <x v="0"/>
    <x v="5"/>
    <s v="Domaine Lafond Roc-Epine Tavel Rose 2014"/>
    <s v="Standard Size Crate"/>
    <s v="Mount Barker"/>
    <x v="732"/>
    <d v="2013-08-20T00:00:00"/>
    <n v="15"/>
    <n v="0.1"/>
    <n v="14.34"/>
    <n v="5"/>
    <n v="215.1"/>
  </r>
  <r>
    <n v="9264"/>
    <n v="88994"/>
    <s v="James Frazier"/>
    <s v="Express Road Cargo"/>
    <x v="0"/>
    <x v="2"/>
    <s v="Low"/>
    <s v="Merlot"/>
    <x v="0"/>
    <x v="5"/>
    <s v="Jean-Baptiste Adam Les Natures Cremant d'Alsace Brut"/>
    <s v="Large Crate"/>
    <s v="Busseltol"/>
    <x v="796"/>
    <d v="2013-08-02T00:00:00"/>
    <n v="11"/>
    <n v="0.04"/>
    <n v="177.98"/>
    <n v="0.99"/>
    <n v="1957.78"/>
  </r>
  <r>
    <n v="9265"/>
    <n v="88994"/>
    <s v="James Frazier"/>
    <s v="Air Cargo"/>
    <x v="2"/>
    <x v="2"/>
    <s v="Low"/>
    <s v="Sangiovese Rose"/>
    <x v="0"/>
    <x v="5"/>
    <s v="Orin Swift Cellars Fragile Rose 2014"/>
    <s v="Extra Large Crate"/>
    <s v="Busseltol"/>
    <x v="796"/>
    <d v="2013-08-03T00:00:00"/>
    <n v="6"/>
    <n v="0.04"/>
    <n v="50.98"/>
    <n v="14.19"/>
    <n v="305.88"/>
  </r>
  <r>
    <n v="9266"/>
    <n v="88016"/>
    <s v="James Hill"/>
    <s v="Road Cargo"/>
    <x v="0"/>
    <x v="3"/>
    <s v="High"/>
    <s v="Pinot Noir"/>
    <x v="0"/>
    <x v="5"/>
    <s v="Chateau d'Esclans Whispering Angel Rose 2014"/>
    <s v="Standard Size Crate"/>
    <s v="Goulburn"/>
    <x v="683"/>
    <d v="2010-09-20T00:00:00"/>
    <n v="5"/>
    <n v="0.03"/>
    <n v="40.97"/>
    <n v="8.99"/>
    <n v="204.85"/>
  </r>
  <r>
    <n v="9267"/>
    <n v="90213"/>
    <s v="Martin Nelson"/>
    <s v="Air Cargo"/>
    <x v="1"/>
    <x v="2"/>
    <s v="High"/>
    <s v="Chardonnay"/>
    <x v="0"/>
    <x v="5"/>
    <s v="Cloudy Bay Sauvignon Blanc 2015"/>
    <s v="Small Crate"/>
    <s v="Rockingham"/>
    <x v="1147"/>
    <d v="2013-01-13T00:00:00"/>
    <n v="13"/>
    <n v="0.01"/>
    <n v="517.48"/>
    <n v="16.63"/>
    <n v="6727.24"/>
  </r>
  <r>
    <n v="9268"/>
    <n v="90202"/>
    <s v="Andrea Reyes"/>
    <s v="Express Road Cargo"/>
    <x v="0"/>
    <x v="2"/>
    <s v="High"/>
    <s v="Shiraz"/>
    <x v="0"/>
    <x v="5"/>
    <s v="Pietradolce Etna Rosato 2014"/>
    <s v="Large Crate"/>
    <s v="Mandurah"/>
    <x v="472"/>
    <d v="2011-01-12T00:00:00"/>
    <n v="4"/>
    <n v="0.01"/>
    <n v="142.86000000000001"/>
    <n v="19.989999999999998"/>
    <n v="571.44000000000005"/>
  </r>
  <r>
    <n v="9269"/>
    <n v="90213"/>
    <s v="Keith Kim"/>
    <s v="Air Cargo"/>
    <x v="2"/>
    <x v="1"/>
    <s v="High"/>
    <s v="Cremant"/>
    <x v="0"/>
    <x v="5"/>
    <s v="Gerard Bertrand Cote des Roses Rose 2014"/>
    <s v="Extra Large Crate"/>
    <s v="Adelaide"/>
    <x v="1147"/>
    <d v="2013-01-11T00:00:00"/>
    <n v="1"/>
    <n v="0.08"/>
    <n v="122.99"/>
    <n v="70.2"/>
    <n v="122.99"/>
  </r>
  <r>
    <n v="9270"/>
    <n v="90213"/>
    <s v="Jonathan Hudson"/>
    <s v="Express Road Cargo"/>
    <x v="1"/>
    <x v="1"/>
    <s v="High"/>
    <s v="Chardonnay"/>
    <x v="0"/>
    <x v="5"/>
    <s v="Cloudy Bay Sauvignon Blanc 2015"/>
    <s v="Standard Size Crate"/>
    <s v="Melton"/>
    <x v="1147"/>
    <d v="2013-01-13T00:00:00"/>
    <n v="13"/>
    <n v="0.01"/>
    <n v="31.78"/>
    <n v="1.99"/>
    <n v="413.14"/>
  </r>
  <r>
    <n v="9271"/>
    <n v="88409"/>
    <s v="Raymond Cox"/>
    <s v="Road Cargo"/>
    <x v="0"/>
    <x v="3"/>
    <s v="Not Specified"/>
    <s v="Merlot"/>
    <x v="0"/>
    <x v="5"/>
    <s v="Miraval Rose 2014"/>
    <s v="Large Crate"/>
    <s v="Armidale"/>
    <x v="31"/>
    <d v="2012-04-26T00:00:00"/>
    <n v="11"/>
    <n v="0.02"/>
    <n v="14.81"/>
    <n v="13.32"/>
    <n v="162.91"/>
  </r>
  <r>
    <n v="9272"/>
    <n v="88409"/>
    <s v="Raymond Cox"/>
    <s v="Express Road Cargo"/>
    <x v="0"/>
    <x v="3"/>
    <s v="Not Specified"/>
    <s v="Malbec"/>
    <x v="0"/>
    <x v="5"/>
    <s v="Moet &amp; Chandon Imperial"/>
    <s v="Large Crate"/>
    <s v="Queanbeyan"/>
    <x v="31"/>
    <d v="2012-04-27T00:00:00"/>
    <n v="6"/>
    <n v="0.02"/>
    <n v="5.98"/>
    <n v="5.2"/>
    <n v="35.880000000000003"/>
  </r>
  <r>
    <n v="9273"/>
    <n v="88048"/>
    <s v="Brian Duncan"/>
    <s v="Air Cargo"/>
    <x v="1"/>
    <x v="3"/>
    <s v="Medium"/>
    <s v="Pinot Gris"/>
    <x v="0"/>
    <x v="5"/>
    <s v="Lucky Chardonnay 2012"/>
    <s v="Small Crate"/>
    <s v="Orange"/>
    <x v="877"/>
    <d v="2010-12-11T00:00:00"/>
    <n v="6"/>
    <n v="0.05"/>
    <n v="119.99"/>
    <n v="56.14"/>
    <n v="719.93999999999994"/>
  </r>
  <r>
    <n v="9274"/>
    <n v="90916"/>
    <s v="Nicholas Duncan"/>
    <s v="Express Road Cargo"/>
    <x v="0"/>
    <x v="1"/>
    <s v="Critical"/>
    <s v="Pinot Noir"/>
    <x v="0"/>
    <x v="5"/>
    <s v="Roederer Estate Brut"/>
    <s v="Large Crate"/>
    <s v="Canberra"/>
    <x v="1013"/>
    <d v="2013-12-06T00:00:00"/>
    <n v="18"/>
    <n v="0.08"/>
    <n v="3.81"/>
    <n v="5.44"/>
    <n v="68.58"/>
  </r>
  <r>
    <n v="9275"/>
    <n v="90916"/>
    <s v="Nicholas Duncan"/>
    <s v="Express Road Cargo"/>
    <x v="2"/>
    <x v="1"/>
    <s v="Critical"/>
    <s v="Sangiovese Rose"/>
    <x v="0"/>
    <x v="5"/>
    <s v="Sutter Home White Zinfandel"/>
    <s v="Large Crate"/>
    <s v="Canberra"/>
    <x v="1013"/>
    <d v="2013-12-04T00:00:00"/>
    <n v="13"/>
    <n v="0.03"/>
    <n v="6.24"/>
    <n v="5.22"/>
    <n v="81.12"/>
  </r>
  <r>
    <n v="9276"/>
    <n v="90916"/>
    <s v="Nicholas Duncan"/>
    <s v="Express Road Cargo"/>
    <x v="2"/>
    <x v="1"/>
    <s v="Critical"/>
    <s v="Champagne"/>
    <x v="0"/>
    <x v="5"/>
    <s v="Sutter Home Pink Moscato"/>
    <s v="Large Crate"/>
    <s v="Canberra"/>
    <x v="1013"/>
    <d v="2013-12-06T00:00:00"/>
    <n v="21"/>
    <n v="0.01"/>
    <n v="4.8600000000000003"/>
    <n v="7.1"/>
    <n v="102.06"/>
  </r>
  <r>
    <n v="9277"/>
    <n v="90916"/>
    <s v="Nicholas Duncan"/>
    <s v="Express Road Cargo"/>
    <x v="0"/>
    <x v="1"/>
    <s v="Critical"/>
    <s v="Pinot Noir"/>
    <x v="0"/>
    <x v="5"/>
    <s v="Sutter Home White Zinfandel"/>
    <s v="Large Crate"/>
    <s v="Canberra"/>
    <x v="1013"/>
    <d v="2013-12-05T00:00:00"/>
    <n v="21"/>
    <n v="0.05"/>
    <n v="4.9800000000000004"/>
    <n v="4.7"/>
    <n v="104.58000000000001"/>
  </r>
  <r>
    <n v="9278"/>
    <n v="90824"/>
    <s v="Richard Alvarez"/>
    <s v="Express Road Cargo"/>
    <x v="1"/>
    <x v="3"/>
    <s v="High"/>
    <s v="Chardonnay"/>
    <x v="0"/>
    <x v="5"/>
    <s v="Los Vascos Sauvignon Blanc 2015"/>
    <s v="Loose Wrap"/>
    <s v="Orange"/>
    <x v="1030"/>
    <d v="2013-08-31T00:00:00"/>
    <n v="23"/>
    <n v="0.09"/>
    <n v="23.99"/>
    <n v="6.3"/>
    <n v="551.77"/>
  </r>
  <r>
    <n v="9279"/>
    <n v="88538"/>
    <s v="Anne Cole"/>
    <s v="Express Road Cargo"/>
    <x v="0"/>
    <x v="2"/>
    <s v="High"/>
    <s v="Cabernet Sauvignon"/>
    <x v="0"/>
    <x v="5"/>
    <s v="JCB N¬∞21 Brut Cremant de Bourgogne"/>
    <s v="Large Crate"/>
    <s v="Perth"/>
    <x v="42"/>
    <d v="2013-05-02T00:00:00"/>
    <n v="8"/>
    <n v="0.06"/>
    <n v="6.68"/>
    <n v="5.2"/>
    <n v="53.44"/>
  </r>
  <r>
    <n v="9280"/>
    <n v="90056"/>
    <s v="Jonathan Gardner"/>
    <s v="Air Cargo"/>
    <x v="1"/>
    <x v="3"/>
    <s v="Medium"/>
    <s v="Pinot Gris"/>
    <x v="0"/>
    <x v="5"/>
    <s v="Grgich Hills Chardonnay 2012"/>
    <s v="Extra Large Crate"/>
    <s v="Tamworth"/>
    <x v="1161"/>
    <d v="2013-12-09T00:00:00"/>
    <n v="1"/>
    <n v="0.05"/>
    <n v="535.64"/>
    <n v="14.7"/>
    <n v="535.64"/>
  </r>
  <r>
    <n v="9281"/>
    <n v="85924"/>
    <s v="David Wagner"/>
    <s v="Express Road Cargo"/>
    <x v="1"/>
    <x v="0"/>
    <s v="Medium"/>
    <s v="Reisling"/>
    <x v="0"/>
    <x v="5"/>
    <s v="Dog Point Vineyard Sauvignon Blanc 2014"/>
    <s v="Standard Size Crate"/>
    <s v="Rockhampton"/>
    <x v="527"/>
    <d v="2013-06-27T00:00:00"/>
    <n v="7"/>
    <n v="0.08"/>
    <n v="2.12"/>
    <n v="1.99"/>
    <n v="14.84"/>
  </r>
  <r>
    <n v="9282"/>
    <n v="85924"/>
    <s v="Howard Kelly"/>
    <s v="Express Road Cargo"/>
    <x v="1"/>
    <x v="0"/>
    <s v="Medium"/>
    <s v="Pinot Gris"/>
    <x v="0"/>
    <x v="5"/>
    <s v="Leeuwin Estate Art Series Chardonnay 2012"/>
    <s v="Standard Size Crate"/>
    <s v="Cairns"/>
    <x v="527"/>
    <d v="2013-06-28T00:00:00"/>
    <n v="17"/>
    <n v="0.03"/>
    <n v="28.48"/>
    <n v="1.99"/>
    <n v="484.16"/>
  </r>
  <r>
    <n v="9283"/>
    <n v="91183"/>
    <s v="Martin Nelson"/>
    <s v="Express Road Cargo"/>
    <x v="0"/>
    <x v="1"/>
    <s v="Medium"/>
    <s v="Merlot"/>
    <x v="0"/>
    <x v="5"/>
    <s v="Sutter Home Pink Moscato"/>
    <s v="Large Crate"/>
    <s v="Devonport"/>
    <x v="887"/>
    <d v="2011-11-21T00:00:00"/>
    <n v="29"/>
    <n v="7.0000000000000007E-2"/>
    <n v="11.58"/>
    <n v="6.97"/>
    <n v="335.82"/>
  </r>
  <r>
    <n v="9284"/>
    <n v="91158"/>
    <s v="Maria Arnold"/>
    <s v="Road Cargo"/>
    <x v="0"/>
    <x v="2"/>
    <s v="Critical"/>
    <s v="Zinfandel"/>
    <x v="0"/>
    <x v="5"/>
    <s v="Louis Roederer Cristal Brut 2006"/>
    <s v="Large Crate"/>
    <s v="Perth"/>
    <x v="390"/>
    <d v="2013-04-24T00:00:00"/>
    <n v="5"/>
    <n v="0.06"/>
    <n v="48.04"/>
    <n v="7.23"/>
    <n v="240.2"/>
  </r>
  <r>
    <n v="9285"/>
    <n v="90706"/>
    <s v="Angela Knight"/>
    <s v="Express Road Cargo"/>
    <x v="1"/>
    <x v="3"/>
    <s v="Critical"/>
    <s v="Pinot Gris"/>
    <x v="0"/>
    <x v="5"/>
    <s v="Hewitson LuLu Sauvignon Blanc 2014"/>
    <s v="Large Crate"/>
    <s v="Goulburn"/>
    <x v="1155"/>
    <d v="2010-11-16T00:00:00"/>
    <n v="35"/>
    <n v="7.0000000000000007E-2"/>
    <n v="152.47999999999999"/>
    <n v="6.5"/>
    <n v="5336.7999999999993"/>
  </r>
  <r>
    <n v="9286"/>
    <n v="88316"/>
    <s v="Anthony Wilson"/>
    <s v="Express Road Cargo"/>
    <x v="1"/>
    <x v="1"/>
    <s v="Medium"/>
    <s v="Pinot Gris"/>
    <x v="0"/>
    <x v="5"/>
    <s v="Dog Point Vineyard Sauvignon Blanc 2014"/>
    <s v="Large Crate"/>
    <s v="Adelaide"/>
    <x v="1029"/>
    <d v="2013-05-19T00:00:00"/>
    <n v="8"/>
    <n v="0"/>
    <n v="83.1"/>
    <n v="6.13"/>
    <n v="664.8"/>
  </r>
  <r>
    <n v="9287"/>
    <n v="88316"/>
    <s v="Anthony Wilson"/>
    <s v="Express Road Cargo"/>
    <x v="0"/>
    <x v="1"/>
    <s v="Medium"/>
    <s v="Shiraz"/>
    <x v="0"/>
    <x v="3"/>
    <s v="Sutter Home White Zinfandel"/>
    <s v="Full Container"/>
    <s v="Mount Gambier"/>
    <x v="1029"/>
    <d v="2013-05-20T00:00:00"/>
    <n v="15"/>
    <n v="0.04"/>
    <n v="37.94"/>
    <n v="5.08"/>
    <n v="569.09999999999991"/>
  </r>
  <r>
    <n v="9288"/>
    <n v="87446"/>
    <s v="Arthur Elliott"/>
    <s v="Air Cargo"/>
    <x v="2"/>
    <x v="1"/>
    <s v="High"/>
    <s v="Cremant"/>
    <x v="0"/>
    <x v="3"/>
    <s v="Francis Ford Coppola Sofia Rose 2014"/>
    <s v="Extra Large Crate"/>
    <s v="Port Lincoln"/>
    <x v="838"/>
    <d v="2011-09-10T00:00:00"/>
    <n v="16"/>
    <n v="0.05"/>
    <n v="100.98"/>
    <n v="45"/>
    <n v="1615.68"/>
  </r>
  <r>
    <n v="9289"/>
    <n v="87446"/>
    <s v="Arthur Elliott"/>
    <s v="Express Road Cargo"/>
    <x v="2"/>
    <x v="1"/>
    <s v="High"/>
    <s v="Grenache Rose"/>
    <x v="0"/>
    <x v="3"/>
    <s v="Barnard Griffin Rose of Sangiovese 2014"/>
    <s v="Large Crate"/>
    <s v="Adelaide"/>
    <x v="838"/>
    <d v="2011-09-09T00:00:00"/>
    <n v="20"/>
    <n v="0.02"/>
    <n v="27.42"/>
    <n v="19.46"/>
    <n v="548.40000000000009"/>
  </r>
  <r>
    <n v="9290"/>
    <n v="90528"/>
    <s v="Nicholas Tucker"/>
    <s v="Express Road Cargo"/>
    <x v="0"/>
    <x v="1"/>
    <s v="Low"/>
    <s v="Shiraz"/>
    <x v="0"/>
    <x v="3"/>
    <s v="Pietradolce Etna Rosato 2014"/>
    <s v="Mini Crate"/>
    <s v="Devonport"/>
    <x v="76"/>
    <d v="2013-01-08T00:00:00"/>
    <n v="8"/>
    <n v="0.06"/>
    <n v="4.4800000000000004"/>
    <n v="49"/>
    <n v="35.840000000000003"/>
  </r>
  <r>
    <n v="9291"/>
    <n v="88502"/>
    <s v="Howard Campbell"/>
    <s v="Express Road Cargo"/>
    <x v="1"/>
    <x v="0"/>
    <s v="Medium"/>
    <s v="Chardonnay"/>
    <x v="0"/>
    <x v="3"/>
    <s v="Los Vascos Sauvignon Blanc 2015"/>
    <s v="Standard Size Crate"/>
    <s v="Darwin"/>
    <x v="184"/>
    <d v="2010-02-05T00:00:00"/>
    <n v="10"/>
    <n v="7.0000000000000007E-2"/>
    <n v="1.7"/>
    <n v="1.99"/>
    <n v="17"/>
  </r>
  <r>
    <n v="9292"/>
    <n v="91461"/>
    <s v="Jose Richards"/>
    <s v="Express Road Cargo"/>
    <x v="0"/>
    <x v="0"/>
    <s v="High"/>
    <s v="Shiraz"/>
    <x v="0"/>
    <x v="3"/>
    <s v="Dopff &amp; Irion Cremant Rose Brut"/>
    <s v="Large Crate"/>
    <s v="Palmerston"/>
    <x v="636"/>
    <d v="2013-03-25T00:00:00"/>
    <n v="2"/>
    <n v="0.09"/>
    <n v="3.58"/>
    <n v="5.47"/>
    <n v="7.16"/>
  </r>
  <r>
    <n v="9293"/>
    <n v="91461"/>
    <s v="Jose Richards"/>
    <s v="Express Road Cargo"/>
    <x v="0"/>
    <x v="0"/>
    <s v="High"/>
    <s v="Malbec"/>
    <x v="0"/>
    <x v="3"/>
    <s v="Chateau d'Esclans Whispering Angel Rose 2014"/>
    <s v="Large Crate"/>
    <s v="Darwin"/>
    <x v="636"/>
    <d v="2013-03-24T00:00:00"/>
    <n v="2"/>
    <n v="0.03"/>
    <n v="7.38"/>
    <n v="11.51"/>
    <n v="14.76"/>
  </r>
  <r>
    <n v="9294"/>
    <n v="91461"/>
    <s v="Jose Richards"/>
    <s v="Express Road Cargo"/>
    <x v="2"/>
    <x v="0"/>
    <s v="High"/>
    <s v="Cremant"/>
    <x v="0"/>
    <x v="3"/>
    <s v="Chateau d'Esclans Garrus Rose 2013"/>
    <s v="Standard Size Crate"/>
    <s v="Darwin"/>
    <x v="636"/>
    <d v="2013-03-26T00:00:00"/>
    <n v="12"/>
    <n v="0.06"/>
    <n v="12.22"/>
    <n v="2.85"/>
    <n v="146.64000000000001"/>
  </r>
  <r>
    <n v="9295"/>
    <n v="91461"/>
    <s v="Jimmy Powell"/>
    <s v="Express Road Cargo"/>
    <x v="0"/>
    <x v="1"/>
    <s v="High"/>
    <s v="Shiraz"/>
    <x v="0"/>
    <x v="3"/>
    <s v="Belle Glos Oeil de Perdrix Pinot Noir Blanc 2014"/>
    <s v="Large Crate"/>
    <s v="Ararat"/>
    <x v="636"/>
    <d v="2013-03-27T00:00:00"/>
    <n v="8"/>
    <n v="0.04"/>
    <n v="387.99"/>
    <n v="19.989999999999998"/>
    <n v="3103.92"/>
  </r>
  <r>
    <n v="9296"/>
    <n v="89277"/>
    <s v="Benjamin Fisher"/>
    <s v="Express Road Cargo"/>
    <x v="0"/>
    <x v="3"/>
    <s v="Not Specified"/>
    <s v="Malbec"/>
    <x v="0"/>
    <x v="3"/>
    <s v="Locations by Dave Phinney F Rose"/>
    <s v="Large Crate"/>
    <s v="Cessnock"/>
    <x v="918"/>
    <d v="2013-11-01T00:00:00"/>
    <n v="13"/>
    <n v="0.02"/>
    <n v="6.48"/>
    <n v="10.050000000000001"/>
    <n v="84.240000000000009"/>
  </r>
  <r>
    <n v="9297"/>
    <n v="90625"/>
    <s v="Ernest Smith"/>
    <s v="Express Road Cargo"/>
    <x v="0"/>
    <x v="3"/>
    <s v="Not Specified"/>
    <s v="Pinot Noir"/>
    <x v="0"/>
    <x v="3"/>
    <s v="Miraval Rose 2014"/>
    <s v="Large Crate"/>
    <s v="Albury"/>
    <x v="1005"/>
    <d v="2011-01-14T00:00:00"/>
    <n v="10"/>
    <n v="0"/>
    <n v="7.45"/>
    <n v="6.28"/>
    <n v="74.5"/>
  </r>
  <r>
    <n v="9298"/>
    <n v="89020"/>
    <s v="Jimmy Rose"/>
    <s v="Express Road Cargo"/>
    <x v="0"/>
    <x v="2"/>
    <s v="Not Specified"/>
    <s v="Cabernet Sauvignon"/>
    <x v="0"/>
    <x v="3"/>
    <s v="Chateau D'Aqueria Tavel Rose 2013"/>
    <s v="Large Crate"/>
    <s v="Rockingham"/>
    <x v="900"/>
    <d v="2011-11-13T00:00:00"/>
    <n v="13"/>
    <n v="0.04"/>
    <n v="11.34"/>
    <n v="5.01"/>
    <n v="147.41999999999999"/>
  </r>
  <r>
    <n v="9299"/>
    <n v="89020"/>
    <s v="Jimmy Rose"/>
    <s v="Express Road Cargo"/>
    <x v="1"/>
    <x v="2"/>
    <s v="Not Specified"/>
    <s v="Sauvignon Blanc"/>
    <x v="0"/>
    <x v="3"/>
    <s v="Angeline Sauvignon Blanc 2014"/>
    <s v="Large Crate"/>
    <s v="Bunbury"/>
    <x v="900"/>
    <d v="2011-11-14T00:00:00"/>
    <n v="36"/>
    <n v="0.1"/>
    <n v="65.989999999999995"/>
    <n v="8.99"/>
    <n v="2375.64"/>
  </r>
  <r>
    <n v="9300"/>
    <n v="90611"/>
    <s v="Alan Snyder"/>
    <s v="Express Road Cargo"/>
    <x v="1"/>
    <x v="1"/>
    <s v="Critical"/>
    <s v="Sauvignon Blanc"/>
    <x v="0"/>
    <x v="3"/>
    <s v="Grgich Hills Chardonnay 2012"/>
    <s v="Large Crate"/>
    <s v="Hamilton"/>
    <x v="1340"/>
    <d v="2012-11-16T00:00:00"/>
    <n v="34"/>
    <n v="0.08"/>
    <n v="17.98"/>
    <n v="4"/>
    <n v="611.32000000000005"/>
  </r>
  <r>
    <n v="9301"/>
    <n v="91571"/>
    <s v="Justin Fernandez"/>
    <s v="Express Road Cargo"/>
    <x v="0"/>
    <x v="0"/>
    <s v="Not Specified"/>
    <s v="Pinot Noir"/>
    <x v="0"/>
    <x v="3"/>
    <s v="Chateau d'Esclans Garrus Rose 2013"/>
    <s v="Full Container"/>
    <s v="Darwin"/>
    <x v="1417"/>
    <d v="2010-12-17T00:00:00"/>
    <n v="12"/>
    <n v="0"/>
    <n v="1.48"/>
    <n v="0.7"/>
    <n v="17.759999999999998"/>
  </r>
  <r>
    <n v="9302"/>
    <n v="91574"/>
    <s v="Justin Fernandez"/>
    <s v="Express Road Cargo"/>
    <x v="1"/>
    <x v="0"/>
    <s v="Not Specified"/>
    <s v="Sauvignon Blanc"/>
    <x v="0"/>
    <x v="3"/>
    <s v="Robert Oatley Sauvignon Blanc 2013"/>
    <s v="Large Crate"/>
    <s v="Palmerston"/>
    <x v="6"/>
    <d v="2013-12-16T00:00:00"/>
    <n v="3"/>
    <n v="0"/>
    <n v="205.99"/>
    <n v="8.99"/>
    <n v="617.97"/>
  </r>
  <r>
    <n v="9303"/>
    <n v="89198"/>
    <s v="Ernest Morales"/>
    <s v="Express Road Cargo"/>
    <x v="0"/>
    <x v="2"/>
    <s v="Not Specified"/>
    <s v="Zinfandel"/>
    <x v="0"/>
    <x v="3"/>
    <s v="Dom Perignon 2006"/>
    <s v="Large Crate"/>
    <s v="Busseltol"/>
    <x v="931"/>
    <d v="2013-07-19T00:00:00"/>
    <n v="12"/>
    <n v="0"/>
    <n v="2.61"/>
    <n v="0.5"/>
    <n v="31.32"/>
  </r>
  <r>
    <n v="9304"/>
    <n v="91459"/>
    <s v="Jimmy Powell"/>
    <s v="Road Cargo"/>
    <x v="2"/>
    <x v="1"/>
    <s v="Critical"/>
    <s v="Champagne"/>
    <x v="0"/>
    <x v="3"/>
    <s v="Francis Ford Coppola Sofia Rose 2014"/>
    <s v="Standard Size Crate"/>
    <s v="Melton"/>
    <x v="357"/>
    <d v="2011-09-17T00:00:00"/>
    <n v="14"/>
    <n v="0.1"/>
    <n v="14.34"/>
    <n v="5"/>
    <n v="200.76"/>
  </r>
  <r>
    <n v="9305"/>
    <n v="89945"/>
    <s v="Johnny Roberts"/>
    <s v="Air Cargo"/>
    <x v="2"/>
    <x v="1"/>
    <s v="Medium"/>
    <s v="Grenache Rose"/>
    <x v="0"/>
    <x v="3"/>
    <s v="Barnard Griffin Rose of Sangiovese 2014"/>
    <s v="Small Crate"/>
    <s v="Canberra"/>
    <x v="736"/>
    <d v="2011-05-29T00:00:00"/>
    <n v="1"/>
    <n v="0.08"/>
    <n v="100.98"/>
    <n v="35.840000000000003"/>
    <n v="100.98"/>
  </r>
  <r>
    <n v="9306"/>
    <n v="89945"/>
    <s v="Johnny Roberts"/>
    <s v="Express Road Cargo"/>
    <x v="1"/>
    <x v="1"/>
    <s v="Medium"/>
    <s v="Sauvignon Blanc"/>
    <x v="0"/>
    <x v="3"/>
    <s v="Lucky Chardonnay 2012"/>
    <s v="Loose Wrap"/>
    <s v="Canberra"/>
    <x v="736"/>
    <d v="2011-05-28T00:00:00"/>
    <n v="3"/>
    <n v="0"/>
    <n v="150.97999999999999"/>
    <n v="13.99"/>
    <n v="452.93999999999994"/>
  </r>
  <r>
    <n v="9307"/>
    <n v="87945"/>
    <s v="Juan Hunt"/>
    <s v="Express Road Cargo"/>
    <x v="1"/>
    <x v="2"/>
    <s v="High"/>
    <s v="Reisling"/>
    <x v="0"/>
    <x v="3"/>
    <s v="The White Knight Sauvignon Blanc 2014"/>
    <s v="Large Crate"/>
    <s v="Freemantle"/>
    <x v="714"/>
    <d v="2013-09-23T00:00:00"/>
    <n v="24"/>
    <n v="7.0000000000000007E-2"/>
    <n v="15.99"/>
    <n v="9.4"/>
    <n v="383.76"/>
  </r>
  <r>
    <n v="9308"/>
    <n v="90252"/>
    <s v="Gary Morrison"/>
    <s v="Express Road Cargo"/>
    <x v="0"/>
    <x v="2"/>
    <s v="Low"/>
    <s v="Merlot"/>
    <x v="0"/>
    <x v="3"/>
    <s v="Belle Glos Oeil de Perdrix Pinot Noir Blanc 2014"/>
    <s v="Large Crate"/>
    <s v="Bunbury"/>
    <x v="1400"/>
    <d v="2013-03-11T00:00:00"/>
    <n v="6"/>
    <n v="0.05"/>
    <n v="6.68"/>
    <n v="5.41"/>
    <n v="40.08"/>
  </r>
  <r>
    <n v="9309"/>
    <n v="90897"/>
    <s v="Ryan Garza"/>
    <s v="Express Road Cargo"/>
    <x v="0"/>
    <x v="3"/>
    <s v="Medium"/>
    <s v="Cabernet Sauvignon"/>
    <x v="0"/>
    <x v="3"/>
    <s v="Dom Perignon 2006"/>
    <s v="Large Crate"/>
    <s v="Orange"/>
    <x v="1137"/>
    <d v="2013-04-11T00:00:00"/>
    <n v="6"/>
    <n v="0.06"/>
    <n v="64.98"/>
    <n v="6.88"/>
    <n v="389.88"/>
  </r>
  <r>
    <n v="9310"/>
    <n v="90532"/>
    <s v="Charles Frazier"/>
    <s v="Air Cargo"/>
    <x v="1"/>
    <x v="1"/>
    <s v="Not Specified"/>
    <s v="Sauvignon Blanc"/>
    <x v="0"/>
    <x v="3"/>
    <s v="Lincourt Courtney's Chardonnay 2012"/>
    <s v="Extra Large Crate"/>
    <s v="Launceston"/>
    <x v="157"/>
    <d v="2010-10-10T00:00:00"/>
    <n v="15"/>
    <n v="0.08"/>
    <n v="100.97"/>
    <n v="14"/>
    <n v="1514.55"/>
  </r>
  <r>
    <n v="9311"/>
    <n v="90535"/>
    <s v="Charles Frazier"/>
    <s v="Express Road Cargo"/>
    <x v="0"/>
    <x v="1"/>
    <s v="Not Specified"/>
    <s v="Zinfandel"/>
    <x v="0"/>
    <x v="3"/>
    <s v="Sutter Home Pink Moscato"/>
    <s v="Large Crate"/>
    <s v="Devonport"/>
    <x v="470"/>
    <d v="2013-10-11T00:00:00"/>
    <n v="15"/>
    <n v="7.0000000000000007E-2"/>
    <n v="6.48"/>
    <n v="7.07"/>
    <n v="97.2"/>
  </r>
  <r>
    <n v="9312"/>
    <n v="86679"/>
    <s v="Lawrence Hudson"/>
    <s v="Express Road Cargo"/>
    <x v="0"/>
    <x v="1"/>
    <s v="Not Specified"/>
    <s v="Shiraz"/>
    <x v="0"/>
    <x v="3"/>
    <s v="Roederer Estate L'Ermitage 2007"/>
    <s v="Large Crate"/>
    <s v="Adelaide"/>
    <x v="1418"/>
    <d v="2011-02-15T00:00:00"/>
    <n v="9"/>
    <n v="0.08"/>
    <n v="6.48"/>
    <n v="8.4"/>
    <n v="58.320000000000007"/>
  </r>
  <r>
    <n v="9313"/>
    <n v="86679"/>
    <s v="Joseph Crawford"/>
    <s v="Express Road Cargo"/>
    <x v="0"/>
    <x v="2"/>
    <s v="Not Specified"/>
    <s v="Zinfandel"/>
    <x v="0"/>
    <x v="3"/>
    <s v="Domaine Lafond Roc-Epine Tavel Rose 2014"/>
    <s v="Large Crate"/>
    <s v="Freemantle"/>
    <x v="1418"/>
    <d v="2011-02-15T00:00:00"/>
    <n v="3"/>
    <n v="0.04"/>
    <n v="5.98"/>
    <n v="7.15"/>
    <n v="17.940000000000001"/>
  </r>
  <r>
    <n v="9314"/>
    <n v="90355"/>
    <s v="Steve Cruz"/>
    <s v="Express Road Cargo"/>
    <x v="0"/>
    <x v="2"/>
    <s v="Critical"/>
    <s v="Shiraz"/>
    <x v="0"/>
    <x v="3"/>
    <s v="Bertani Bertarose 2014"/>
    <s v="Large Crate"/>
    <s v="Perth"/>
    <x v="701"/>
    <d v="2011-05-22T00:00:00"/>
    <n v="13"/>
    <n v="0.08"/>
    <n v="8.0399999999999991"/>
    <n v="8.94"/>
    <n v="104.51999999999998"/>
  </r>
  <r>
    <n v="9315"/>
    <n v="90355"/>
    <s v="Steve Cruz"/>
    <s v="Express Road Cargo"/>
    <x v="2"/>
    <x v="2"/>
    <s v="Critical"/>
    <s v="Champagne"/>
    <x v="0"/>
    <x v="3"/>
    <s v="Barnard Griffin Rose of Sangiovese 2014"/>
    <s v="Standard Size Crate"/>
    <s v="Mandurah"/>
    <x v="701"/>
    <d v="2011-05-22T00:00:00"/>
    <n v="7"/>
    <n v="0.04"/>
    <n v="2.23"/>
    <n v="4.57"/>
    <n v="15.61"/>
  </r>
  <r>
    <n v="9316"/>
    <n v="90902"/>
    <s v="Harry Lee"/>
    <s v="Express Road Cargo"/>
    <x v="1"/>
    <x v="3"/>
    <s v="Critical"/>
    <s v="Chardonnay"/>
    <x v="0"/>
    <x v="3"/>
    <s v="Hewitson LuLu Sauvignon Blanc 2014"/>
    <s v="Standard Size Crate"/>
    <s v="Newcastle"/>
    <x v="1367"/>
    <d v="2013-06-19T00:00:00"/>
    <n v="6"/>
    <n v="0.05"/>
    <n v="0.99"/>
    <n v="2.96"/>
    <n v="5.9399999999999995"/>
  </r>
  <r>
    <n v="9317"/>
    <n v="88743"/>
    <s v="Timothy Allen"/>
    <s v="Road Cargo"/>
    <x v="0"/>
    <x v="2"/>
    <s v="Critical"/>
    <s v="Merlot"/>
    <x v="0"/>
    <x v="3"/>
    <s v="Gerard Bertrand Cote des Roses Rose 2014"/>
    <s v="Large Crate"/>
    <s v="Albany"/>
    <x v="1004"/>
    <d v="2013-06-13T00:00:00"/>
    <n v="9"/>
    <n v="0.02"/>
    <n v="8.6"/>
    <n v="6.19"/>
    <n v="77.399999999999991"/>
  </r>
  <r>
    <n v="9318"/>
    <n v="86436"/>
    <s v="Christopher Simmons"/>
    <s v="Air Cargo"/>
    <x v="0"/>
    <x v="3"/>
    <s v="Medium"/>
    <s v="Malbec"/>
    <x v="0"/>
    <x v="3"/>
    <s v="Domaine Lafond Roc-Epine Tavel Rose 2014"/>
    <s v="Extra Large Crate"/>
    <s v="Orange"/>
    <x v="140"/>
    <d v="2014-01-15T00:00:00"/>
    <n v="25"/>
    <n v="7.0000000000000007E-2"/>
    <n v="180.98"/>
    <n v="55.24"/>
    <n v="4524.5"/>
  </r>
  <r>
    <n v="9319"/>
    <n v="86434"/>
    <s v="Christopher Simmons"/>
    <s v="Road Cargo"/>
    <x v="1"/>
    <x v="3"/>
    <s v="Medium"/>
    <s v="Chardonnay"/>
    <x v="0"/>
    <x v="3"/>
    <s v="Dog Point Vineyard Sauvignon Blanc 2014"/>
    <s v="Standard Size Crate"/>
    <s v="Grafton"/>
    <x v="633"/>
    <d v="2012-01-16T00:00:00"/>
    <n v="19"/>
    <n v="0"/>
    <n v="8.32"/>
    <n v="2.38"/>
    <n v="158.08000000000001"/>
  </r>
  <r>
    <n v="9320"/>
    <n v="86436"/>
    <s v="Christopher Simmons"/>
    <s v="Express Road Cargo"/>
    <x v="0"/>
    <x v="3"/>
    <s v="Medium"/>
    <s v="Zinfandel"/>
    <x v="0"/>
    <x v="3"/>
    <s v="Francis Ford Coppola Sofia Rose 2014"/>
    <s v="Full Container"/>
    <s v="Dubbo"/>
    <x v="140"/>
    <d v="2014-01-17T00:00:00"/>
    <n v="2"/>
    <n v="0.06"/>
    <n v="4.2"/>
    <n v="2.2599999999999998"/>
    <n v="8.4"/>
  </r>
  <r>
    <n v="9321"/>
    <n v="86434"/>
    <s v="Christopher Simmons"/>
    <s v="Express Road Cargo"/>
    <x v="0"/>
    <x v="3"/>
    <s v="Medium"/>
    <s v="Shiraz"/>
    <x v="0"/>
    <x v="3"/>
    <s v="Locations by Dave Phinney F Rose"/>
    <s v="Large Crate"/>
    <s v="Queanbeyan"/>
    <x v="633"/>
    <d v="2011-12-30T00:00:00"/>
    <n v="12"/>
    <n v="0.03"/>
    <n v="6.48"/>
    <n v="9.68"/>
    <n v="77.760000000000005"/>
  </r>
  <r>
    <n v="9322"/>
    <n v="90618"/>
    <s v="Bruce Kelley"/>
    <s v="Express Road Cargo"/>
    <x v="0"/>
    <x v="3"/>
    <s v="Critical"/>
    <s v="Merlot"/>
    <x v="0"/>
    <x v="3"/>
    <s v="Domaine Lafond Roc-Epine Tavel Rose 2014"/>
    <s v="Large Crate"/>
    <s v="Newcastle"/>
    <x v="115"/>
    <d v="2013-12-12T00:00:00"/>
    <n v="6"/>
    <n v="0.05"/>
    <n v="40.98"/>
    <n v="5.33"/>
    <n v="245.88"/>
  </r>
  <r>
    <n v="9323"/>
    <n v="90618"/>
    <s v="Bruce Kelley"/>
    <s v="Express Road Cargo"/>
    <x v="2"/>
    <x v="3"/>
    <s v="Critical"/>
    <s v="Champagne"/>
    <x v="0"/>
    <x v="3"/>
    <s v="Domaine Lafage Miraflors Rose 2013"/>
    <s v="Mini Crate"/>
    <s v="Grafton"/>
    <x v="115"/>
    <d v="2013-12-11T00:00:00"/>
    <n v="23"/>
    <n v="0.1"/>
    <n v="12.99"/>
    <n v="14.37"/>
    <n v="298.77"/>
  </r>
  <r>
    <n v="9324"/>
    <n v="91393"/>
    <s v="Alan Murray"/>
    <s v="Express Road Cargo"/>
    <x v="0"/>
    <x v="0"/>
    <s v="Low"/>
    <s v="Shiraz"/>
    <x v="0"/>
    <x v="3"/>
    <s v="Veuve Clicquot Brut Yellow Label"/>
    <s v="Large Crate"/>
    <s v="Townsville"/>
    <x v="545"/>
    <d v="2012-03-13T00:00:00"/>
    <n v="11"/>
    <n v="0.01"/>
    <n v="5.8"/>
    <n v="5.59"/>
    <n v="63.8"/>
  </r>
  <r>
    <n v="9325"/>
    <n v="86107"/>
    <s v="Stephanie Burns"/>
    <s v="Road Cargo"/>
    <x v="0"/>
    <x v="1"/>
    <s v="Critical"/>
    <s v="Merlot"/>
    <x v="0"/>
    <x v="3"/>
    <s v="Roederer Estate Brut"/>
    <s v="Full Container"/>
    <s v="Launceston"/>
    <x v="425"/>
    <d v="2011-06-17T00:00:00"/>
    <n v="9"/>
    <n v="0.09"/>
    <n v="2.62"/>
    <n v="0.8"/>
    <n v="23.580000000000002"/>
  </r>
  <r>
    <n v="9326"/>
    <n v="89868"/>
    <s v="Walter Griffin"/>
    <s v="Air Cargo"/>
    <x v="2"/>
    <x v="1"/>
    <s v="Critical"/>
    <s v="Champagne"/>
    <x v="0"/>
    <x v="3"/>
    <s v="Sutter Home White Zinfandel"/>
    <s v="Extra Large Crate"/>
    <s v="Canberra"/>
    <x v="55"/>
    <d v="2013-12-15T00:00:00"/>
    <n v="13"/>
    <n v="0.03"/>
    <n v="349.45"/>
    <n v="60"/>
    <n v="4542.8499999999995"/>
  </r>
  <r>
    <n v="9327"/>
    <n v="87371"/>
    <s v="Elizabeth Butler"/>
    <s v="Express Road Cargo"/>
    <x v="0"/>
    <x v="1"/>
    <s v="High"/>
    <s v="Cabernet Sauvignon"/>
    <x v="0"/>
    <x v="3"/>
    <s v="Gerard Bertrand Cote des Roses Rose 2014"/>
    <s v="Large Crate"/>
    <s v="Wodonga"/>
    <x v="1387"/>
    <d v="2013-04-21T00:00:00"/>
    <n v="9"/>
    <n v="0.09"/>
    <n v="525.98"/>
    <n v="19.989999999999998"/>
    <n v="4733.82"/>
  </r>
  <r>
    <n v="9328"/>
    <n v="91080"/>
    <s v="Fred Turner"/>
    <s v="Express Road Cargo"/>
    <x v="0"/>
    <x v="1"/>
    <s v="Low"/>
    <s v="Zinfandel"/>
    <x v="0"/>
    <x v="3"/>
    <s v="Pierre Sparr Cremant d'Alsace Reserve Brut Rose"/>
    <s v="Large Crate"/>
    <s v="Adelaide"/>
    <x v="214"/>
    <d v="2011-07-13T00:00:00"/>
    <n v="10"/>
    <n v="0.04"/>
    <n v="6.48"/>
    <n v="5.74"/>
    <n v="64.800000000000011"/>
  </r>
  <r>
    <n v="9329"/>
    <n v="87962"/>
    <s v="Gregory Hawkins"/>
    <s v="Road Cargo"/>
    <x v="0"/>
    <x v="0"/>
    <s v="Low"/>
    <s v="Cabernet Sauvignon"/>
    <x v="0"/>
    <x v="3"/>
    <s v="Pierre Sparr Cremant d'Alsace Reserve Brut Rose"/>
    <s v="Large Crate"/>
    <s v="Palmerston"/>
    <x v="1413"/>
    <d v="2010-03-13T00:00:00"/>
    <n v="9"/>
    <n v="0.01"/>
    <n v="7.64"/>
    <n v="1.39"/>
    <n v="68.759999999999991"/>
  </r>
  <r>
    <n v="9330"/>
    <n v="87962"/>
    <s v="Gregory Hawkins"/>
    <s v="Air Cargo"/>
    <x v="1"/>
    <x v="0"/>
    <s v="Low"/>
    <s v="Pinot Gris"/>
    <x v="0"/>
    <x v="3"/>
    <s v="Lincourt Courtney's Chardonnay 2012"/>
    <s v="Small Crate"/>
    <s v="Darwin"/>
    <x v="1413"/>
    <d v="2010-03-13T00:00:00"/>
    <n v="8"/>
    <n v="7.0000000000000007E-2"/>
    <n v="400.97"/>
    <n v="48.26"/>
    <n v="3207.76"/>
  </r>
  <r>
    <n v="9331"/>
    <n v="86294"/>
    <s v="Patrick Bradley"/>
    <s v="Road Cargo"/>
    <x v="1"/>
    <x v="1"/>
    <s v="High"/>
    <s v="Sauvignon Blanc"/>
    <x v="0"/>
    <x v="3"/>
    <s v="Robert Oatley Signature Chardonnay 2013"/>
    <s v="Large Crate"/>
    <s v="Wodonga"/>
    <x v="454"/>
    <d v="2011-12-13T00:00:00"/>
    <n v="9"/>
    <n v="0.05"/>
    <n v="49.99"/>
    <n v="19.989999999999998"/>
    <n v="449.91"/>
  </r>
  <r>
    <n v="9332"/>
    <n v="86665"/>
    <s v="Linda Rice"/>
    <s v="Air Cargo"/>
    <x v="2"/>
    <x v="0"/>
    <s v="Low"/>
    <s v="Cremant"/>
    <x v="0"/>
    <x v="3"/>
    <s v="Marques de Caceres Rioja Rosado 2014"/>
    <s v="Extra Large Crate"/>
    <s v="Darwin"/>
    <x v="1029"/>
    <d v="2013-05-24T00:00:00"/>
    <n v="10"/>
    <n v="0.04"/>
    <n v="113.98"/>
    <n v="30"/>
    <n v="1139.8"/>
  </r>
  <r>
    <n v="9333"/>
    <n v="86269"/>
    <s v="Anthony Lopez"/>
    <s v="Air Cargo"/>
    <x v="1"/>
    <x v="1"/>
    <s v="Critical"/>
    <s v="Sauvignon Blanc"/>
    <x v="0"/>
    <x v="3"/>
    <s v="Robert Oatley Sauvignon Blanc 2013"/>
    <s v="Extra Large Crate"/>
    <s v="Adelaide"/>
    <x v="149"/>
    <d v="2011-02-20T00:00:00"/>
    <n v="5"/>
    <n v="0"/>
    <n v="306.14"/>
    <n v="26.53"/>
    <n v="1530.6999999999998"/>
  </r>
  <r>
    <n v="9334"/>
    <n v="89867"/>
    <s v="Randy Powell"/>
    <s v="Express Road Cargo"/>
    <x v="2"/>
    <x v="1"/>
    <s v="Not Specified"/>
    <s v="Sangiovese Rose"/>
    <x v="0"/>
    <x v="3"/>
    <s v="Pietradolce Etna Rosato 2014"/>
    <s v="Standard Size Crate"/>
    <s v="Port Lincoln"/>
    <x v="482"/>
    <d v="2013-12-14T00:00:00"/>
    <n v="9"/>
    <n v="0.02"/>
    <n v="99.23"/>
    <n v="8.99"/>
    <n v="893.07"/>
  </r>
  <r>
    <n v="9335"/>
    <n v="89867"/>
    <s v="Walter Robertson"/>
    <s v="Air Cargo"/>
    <x v="2"/>
    <x v="2"/>
    <s v="Not Specified"/>
    <s v="Champagne"/>
    <x v="0"/>
    <x v="3"/>
    <s v="Barnard Griffin Rose of Sangiovese 2014"/>
    <s v="Extra Large Crate"/>
    <s v="Rockingham"/>
    <x v="482"/>
    <d v="2013-12-13T00:00:00"/>
    <n v="12"/>
    <n v="0.04"/>
    <n v="180.98"/>
    <n v="30"/>
    <n v="2171.7599999999998"/>
  </r>
  <r>
    <n v="9336"/>
    <n v="89867"/>
    <s v="Walter Griffin"/>
    <s v="Air Cargo"/>
    <x v="2"/>
    <x v="1"/>
    <s v="Not Specified"/>
    <s v="Sangiovese Rose"/>
    <x v="0"/>
    <x v="3"/>
    <s v="Gerard Bertrand Cote des Roses Rose 2014"/>
    <s v="Small Crate"/>
    <s v="Mount Gambier"/>
    <x v="482"/>
    <d v="2013-12-13T00:00:00"/>
    <n v="14"/>
    <n v="0.04"/>
    <n v="880.98"/>
    <n v="44.55"/>
    <n v="12333.720000000001"/>
  </r>
  <r>
    <n v="9337"/>
    <n v="89867"/>
    <s v="Eric Washington"/>
    <s v="Road Cargo"/>
    <x v="0"/>
    <x v="2"/>
    <s v="Not Specified"/>
    <s v="Shiraz"/>
    <x v="0"/>
    <x v="3"/>
    <s v="Chateau de Campuget Costieres de Nimes Tradition Rose 2015"/>
    <s v="Large Crate"/>
    <s v="Freemantle"/>
    <x v="482"/>
    <d v="2013-12-13T00:00:00"/>
    <n v="22"/>
    <n v="0"/>
    <n v="5.58"/>
    <n v="5.3"/>
    <n v="122.76"/>
  </r>
  <r>
    <n v="9338"/>
    <n v="89867"/>
    <s v="Eric Washington"/>
    <s v="Express Road Cargo"/>
    <x v="0"/>
    <x v="2"/>
    <s v="Not Specified"/>
    <s v="Zinfandel"/>
    <x v="0"/>
    <x v="3"/>
    <s v="Chateau d'Esclans Whispering Angel Rose 2014"/>
    <s v="Large Crate"/>
    <s v="Freemantle"/>
    <x v="482"/>
    <d v="2013-12-13T00:00:00"/>
    <n v="12"/>
    <n v="0.1"/>
    <n v="7.28"/>
    <n v="11.15"/>
    <n v="87.36"/>
  </r>
  <r>
    <n v="9339"/>
    <n v="87728"/>
    <s v="Carl Austin"/>
    <s v="Express Road Cargo"/>
    <x v="0"/>
    <x v="1"/>
    <s v="Low"/>
    <s v="Zinfandel"/>
    <x v="0"/>
    <x v="3"/>
    <s v="Jean-Baptiste Adam Les Natures Cremant d'Alsace Brut"/>
    <s v="Standard Size Crate"/>
    <s v="Benalla"/>
    <x v="24"/>
    <d v="2011-08-24T00:00:00"/>
    <n v="16"/>
    <n v="0.01"/>
    <n v="2.08"/>
    <n v="2.56"/>
    <n v="33.28"/>
  </r>
  <r>
    <n v="9340"/>
    <n v="88394"/>
    <s v="Matthew Medina"/>
    <s v="Express Road Cargo"/>
    <x v="0"/>
    <x v="0"/>
    <s v="Not Specified"/>
    <s v="Pinot Noir"/>
    <x v="0"/>
    <x v="3"/>
    <s v="Lucien Albrecht Cremant d'Alsace Brut Rose"/>
    <s v="Large Crate"/>
    <s v="Palmerston"/>
    <x v="545"/>
    <d v="2012-03-10T00:00:00"/>
    <n v="3"/>
    <n v="0.08"/>
    <n v="11.7"/>
    <n v="5.63"/>
    <n v="35.099999999999994"/>
  </r>
  <r>
    <n v="9341"/>
    <n v="88394"/>
    <s v="Matthew Medina"/>
    <s v="Express Road Cargo"/>
    <x v="1"/>
    <x v="0"/>
    <s v="Not Specified"/>
    <s v="Chardonnay"/>
    <x v="0"/>
    <x v="3"/>
    <s v="Chardonnais Napa Valley Chardonnay 2013"/>
    <s v="Large Crate"/>
    <s v="Darwin"/>
    <x v="545"/>
    <d v="2012-03-09T00:00:00"/>
    <n v="4"/>
    <n v="0.02"/>
    <n v="30.98"/>
    <n v="6.5"/>
    <n v="123.92"/>
  </r>
  <r>
    <n v="9342"/>
    <n v="88455"/>
    <s v="Shawn King"/>
    <s v="Express Road Cargo"/>
    <x v="0"/>
    <x v="2"/>
    <s v="Medium"/>
    <s v="Malbec"/>
    <x v="0"/>
    <x v="3"/>
    <s v="Moet &amp; Chandon Imperial"/>
    <s v="Large Crate"/>
    <s v="Perth"/>
    <x v="119"/>
    <d v="2012-06-22T00:00:00"/>
    <n v="19"/>
    <n v="0"/>
    <n v="193.17"/>
    <n v="19.989999999999998"/>
    <n v="3670.2299999999996"/>
  </r>
  <r>
    <n v="9343"/>
    <n v="88455"/>
    <s v="Brandon Bowman"/>
    <s v="Express Road Cargo"/>
    <x v="2"/>
    <x v="2"/>
    <s v="Medium"/>
    <s v="Cremant"/>
    <x v="0"/>
    <x v="3"/>
    <s v="Belle Glos Oeil de Perdrix Pinot Noir Blanc 2014"/>
    <s v="Standard Size Crate"/>
    <s v="Albany"/>
    <x v="119"/>
    <d v="2012-06-23T00:00:00"/>
    <n v="1"/>
    <n v="0.06"/>
    <n v="12.64"/>
    <n v="4.9800000000000004"/>
    <n v="12.64"/>
  </r>
  <r>
    <n v="9344"/>
    <n v="87984"/>
    <s v="Cynthia Hicks"/>
    <s v="Express Road Cargo"/>
    <x v="0"/>
    <x v="2"/>
    <s v="Not Specified"/>
    <s v="Shiraz"/>
    <x v="0"/>
    <x v="3"/>
    <s v="Orin Swift Cellars Fragile Rose 2014"/>
    <s v="Full Container"/>
    <s v="Mandurah"/>
    <x v="546"/>
    <d v="2011-12-17T00:00:00"/>
    <n v="6"/>
    <n v="0.09"/>
    <n v="3.71"/>
    <n v="1.93"/>
    <n v="22.259999999999998"/>
  </r>
  <r>
    <n v="9345"/>
    <n v="87222"/>
    <s v="Paul Rose"/>
    <s v="Express Road Cargo"/>
    <x v="0"/>
    <x v="3"/>
    <s v="Low"/>
    <s v="Merlot"/>
    <x v="0"/>
    <x v="3"/>
    <s v="Schramsberg Cremant Demi-Sec 2011"/>
    <s v="Full Container"/>
    <s v="Albury"/>
    <x v="1333"/>
    <d v="2010-12-26T00:00:00"/>
    <n v="19"/>
    <n v="0.04"/>
    <n v="4.71"/>
    <n v="0.7"/>
    <n v="89.49"/>
  </r>
  <r>
    <n v="9346"/>
    <n v="87222"/>
    <s v="David Collins"/>
    <s v="Express Road Cargo"/>
    <x v="0"/>
    <x v="3"/>
    <s v="Low"/>
    <s v="Malbec"/>
    <x v="0"/>
    <x v="3"/>
    <s v="Laurent-Perrier Brut Rose"/>
    <s v="Full Container"/>
    <s v="Blue Mountains"/>
    <x v="1333"/>
    <d v="2010-12-27T00:00:00"/>
    <n v="13"/>
    <n v="0.06"/>
    <n v="4.2"/>
    <n v="2.2599999999999998"/>
    <n v="54.6"/>
  </r>
  <r>
    <n v="9347"/>
    <n v="91329"/>
    <s v="Phillip Gordon"/>
    <s v="Express Road Cargo"/>
    <x v="1"/>
    <x v="0"/>
    <s v="High"/>
    <s v="Reisling"/>
    <x v="0"/>
    <x v="3"/>
    <s v="Angeline Sauvignon Blanc 2014"/>
    <s v="Loose Wrap"/>
    <s v="Palmerston"/>
    <x v="1181"/>
    <d v="2013-05-29T00:00:00"/>
    <n v="2"/>
    <n v="0.1"/>
    <n v="17.98"/>
    <n v="8.51"/>
    <n v="35.96"/>
  </r>
  <r>
    <n v="9348"/>
    <n v="91329"/>
    <s v="Phillip Gordon"/>
    <s v="Express Road Cargo"/>
    <x v="0"/>
    <x v="0"/>
    <s v="High"/>
    <s v="Sangiovese"/>
    <x v="0"/>
    <x v="3"/>
    <s v="JCB N¬∞21 Brut Cremant de Bourgogne"/>
    <s v="Large Crate"/>
    <s v="Darwin"/>
    <x v="1181"/>
    <d v="2013-05-29T00:00:00"/>
    <n v="7"/>
    <n v="0.08"/>
    <n v="10.9"/>
    <n v="7.46"/>
    <n v="76.3"/>
  </r>
  <r>
    <n v="9349"/>
    <n v="91542"/>
    <s v="Gary Kelley"/>
    <s v="Road Cargo"/>
    <x v="1"/>
    <x v="1"/>
    <s v="Not Specified"/>
    <s v="Chardonnay"/>
    <x v="0"/>
    <x v="3"/>
    <s v="Hewitson LuLu Sauvignon Blanc 2014"/>
    <s v="Standard Size Crate"/>
    <s v="Devonport"/>
    <x v="685"/>
    <d v="2013-03-11T00:00:00"/>
    <n v="8"/>
    <n v="0.04"/>
    <n v="35.99"/>
    <n v="3.3"/>
    <n v="287.92"/>
  </r>
  <r>
    <n v="9350"/>
    <n v="89063"/>
    <s v="Richard Carter"/>
    <s v="Express Road Cargo"/>
    <x v="1"/>
    <x v="1"/>
    <s v="High"/>
    <s v="Sauvignon Blanc"/>
    <x v="0"/>
    <x v="3"/>
    <s v="The White Knight Sauvignon Blanc 2014"/>
    <s v="Standard Size Crate"/>
    <s v="Hobart"/>
    <x v="888"/>
    <d v="2013-04-16T00:00:00"/>
    <n v="5"/>
    <n v="0.09"/>
    <n v="8.5"/>
    <n v="1.99"/>
    <n v="42.5"/>
  </r>
  <r>
    <n v="9351"/>
    <n v="89063"/>
    <s v="Richard Carter"/>
    <s v="Express Road Cargo"/>
    <x v="0"/>
    <x v="1"/>
    <s v="High"/>
    <s v="Sangiovese"/>
    <x v="0"/>
    <x v="3"/>
    <s v="Laurent-Perrier Brut Millesime 2006"/>
    <s v="Full Container"/>
    <s v="Devonport"/>
    <x v="888"/>
    <d v="2013-04-16T00:00:00"/>
    <n v="2"/>
    <n v="0"/>
    <n v="7.4"/>
    <n v="1.71"/>
    <n v="14.8"/>
  </r>
  <r>
    <n v="9352"/>
    <n v="89063"/>
    <s v="Richard Carter"/>
    <s v="Road Cargo"/>
    <x v="0"/>
    <x v="1"/>
    <s v="High"/>
    <s v="Malbec"/>
    <x v="0"/>
    <x v="3"/>
    <s v="Barnard Griffin Rose of Sangiovese 2014"/>
    <s v="Full Container"/>
    <s v="Burnie"/>
    <x v="888"/>
    <d v="2013-04-15T00:00:00"/>
    <n v="1"/>
    <n v="0.01"/>
    <n v="4.26"/>
    <n v="1.2"/>
    <n v="4.26"/>
  </r>
  <r>
    <n v="9353"/>
    <n v="91239"/>
    <s v="Russell Reynolds"/>
    <s v="Express Road Cargo"/>
    <x v="0"/>
    <x v="1"/>
    <s v="High"/>
    <s v="Shiraz"/>
    <x v="0"/>
    <x v="3"/>
    <s v="Chateau d'Esclans Garrus Rose 2013"/>
    <s v="Full Container"/>
    <s v="Benalla"/>
    <x v="209"/>
    <d v="2013-05-22T00:00:00"/>
    <n v="10"/>
    <n v="0.03"/>
    <n v="9.11"/>
    <n v="2.15"/>
    <n v="91.1"/>
  </r>
  <r>
    <n v="9354"/>
    <n v="88183"/>
    <s v="Robin Ferguson"/>
    <s v="Air Cargo"/>
    <x v="1"/>
    <x v="0"/>
    <s v="Low"/>
    <s v="Pinot Gris"/>
    <x v="0"/>
    <x v="3"/>
    <s v="Angeline Sauvignon Blanc 2014"/>
    <s v="Extra Large Crate"/>
    <s v="Darwin"/>
    <x v="421"/>
    <d v="2013-08-07T00:00:00"/>
    <n v="6"/>
    <n v="0.06"/>
    <n v="115.99"/>
    <n v="56.14"/>
    <n v="695.93999999999994"/>
  </r>
  <r>
    <n v="9355"/>
    <n v="88183"/>
    <s v="Robin Ferguson"/>
    <s v="Road Cargo"/>
    <x v="0"/>
    <x v="0"/>
    <s v="Low"/>
    <s v="Shiraz"/>
    <x v="0"/>
    <x v="3"/>
    <s v="Lucien Albrecht Cremant d'Alsace Brut"/>
    <s v="Large Crate"/>
    <s v="Darwin"/>
    <x v="421"/>
    <d v="2013-08-12T00:00:00"/>
    <n v="23"/>
    <n v="0.09"/>
    <n v="9.3800000000000008"/>
    <n v="7.28"/>
    <n v="215.74"/>
  </r>
  <r>
    <n v="9356"/>
    <n v="89144"/>
    <s v="Janet Lee"/>
    <s v="Express Road Cargo"/>
    <x v="0"/>
    <x v="3"/>
    <s v="High"/>
    <s v="Pinot Noir"/>
    <x v="0"/>
    <x v="3"/>
    <s v="Pierre Sparr Cremant d'Alsace Reserve Brut Rose"/>
    <s v="Full Container"/>
    <s v="Blue Mountains"/>
    <x v="1185"/>
    <d v="2012-12-19T00:00:00"/>
    <n v="1"/>
    <n v="0.1"/>
    <n v="9.11"/>
    <n v="2.15"/>
    <n v="9.11"/>
  </r>
  <r>
    <n v="9357"/>
    <n v="88444"/>
    <s v="Dennis Walker"/>
    <s v="Express Road Cargo"/>
    <x v="0"/>
    <x v="1"/>
    <s v="High"/>
    <s v="Shiraz"/>
    <x v="0"/>
    <x v="3"/>
    <s v="Bertani Bertarose 2014"/>
    <s v="Large Crate"/>
    <s v="Launceston"/>
    <x v="118"/>
    <d v="2010-12-29T00:00:00"/>
    <n v="3"/>
    <n v="0.02"/>
    <n v="30.98"/>
    <n v="17.079999999999998"/>
    <n v="92.94"/>
  </r>
  <r>
    <n v="9358"/>
    <n v="89725"/>
    <s v="Philip Richardson"/>
    <s v="Express Road Cargo"/>
    <x v="0"/>
    <x v="3"/>
    <s v="Medium"/>
    <s v="Merlot"/>
    <x v="0"/>
    <x v="3"/>
    <s v="Dopff &amp; Irion Cremant Rose Brut"/>
    <s v="Full Container"/>
    <s v="Blue Mountains"/>
    <x v="1104"/>
    <d v="2011-09-01T00:00:00"/>
    <n v="19"/>
    <n v="0.05"/>
    <n v="3.14"/>
    <n v="1.92"/>
    <n v="59.660000000000004"/>
  </r>
  <r>
    <n v="9359"/>
    <n v="88700"/>
    <s v="Paul Owens"/>
    <s v="Express Road Cargo"/>
    <x v="1"/>
    <x v="3"/>
    <s v="Medium"/>
    <s v="Reisling"/>
    <x v="0"/>
    <x v="3"/>
    <s v="Lucky Chardonnay 2012"/>
    <s v="Standard Size Crate"/>
    <s v="Wagga Wagga"/>
    <x v="228"/>
    <d v="2013-02-10T00:00:00"/>
    <n v="12"/>
    <n v="7.0000000000000007E-2"/>
    <n v="15.98"/>
    <n v="8.99"/>
    <n v="191.76"/>
  </r>
  <r>
    <n v="9360"/>
    <n v="86821"/>
    <s v="Howard Diaz"/>
    <s v="Express Road Cargo"/>
    <x v="0"/>
    <x v="0"/>
    <s v="Critical"/>
    <s v="Zinfandel"/>
    <x v="0"/>
    <x v="3"/>
    <s v="Bertani Bertarose 2014"/>
    <s v="Large Crate"/>
    <s v="Palmerston"/>
    <x v="1374"/>
    <d v="2013-06-10T00:00:00"/>
    <n v="16"/>
    <n v="0"/>
    <n v="15.01"/>
    <n v="8.4"/>
    <n v="240.16"/>
  </r>
  <r>
    <n v="9361"/>
    <n v="86780"/>
    <s v="Daniel West"/>
    <s v="Express Road Cargo"/>
    <x v="0"/>
    <x v="0"/>
    <s v="High"/>
    <s v="Sangiovese"/>
    <x v="0"/>
    <x v="3"/>
    <s v="Pierre Sparr Cremant d'Alsace Reserve Brut Rose"/>
    <s v="Large Crate"/>
    <s v="Townsville"/>
    <x v="1147"/>
    <d v="2013-01-13T00:00:00"/>
    <n v="12"/>
    <n v="0.01"/>
    <n v="9.9"/>
    <n v="1.39"/>
    <n v="118.80000000000001"/>
  </r>
  <r>
    <n v="9362"/>
    <n v="86780"/>
    <s v="Daniel West"/>
    <s v="Express Road Cargo"/>
    <x v="0"/>
    <x v="0"/>
    <s v="High"/>
    <s v="Shiraz"/>
    <x v="0"/>
    <x v="3"/>
    <s v="Veuve Clicquot Brut Yellow Label"/>
    <s v="Large Crate"/>
    <s v="Gympie"/>
    <x v="1147"/>
    <d v="2013-01-12T00:00:00"/>
    <n v="4"/>
    <n v="0"/>
    <n v="15.7"/>
    <n v="11.25"/>
    <n v="62.8"/>
  </r>
  <r>
    <n v="9363"/>
    <n v="86021"/>
    <s v="Martha Wagner"/>
    <s v="Road Cargo"/>
    <x v="1"/>
    <x v="2"/>
    <s v="Critical"/>
    <s v="Reisling"/>
    <x v="0"/>
    <x v="3"/>
    <s v="Angeline Sauvignon Blanc 2014"/>
    <s v="Standard Size Crate"/>
    <s v="Geraldton"/>
    <x v="486"/>
    <d v="2012-06-02T00:00:00"/>
    <n v="10"/>
    <n v="0.01"/>
    <n v="15.98"/>
    <n v="8.99"/>
    <n v="159.80000000000001"/>
  </r>
  <r>
    <n v="9364"/>
    <n v="86021"/>
    <s v="Martha Wagner"/>
    <s v="Express Road Cargo"/>
    <x v="0"/>
    <x v="2"/>
    <s v="Critical"/>
    <s v="Zinfandel"/>
    <x v="0"/>
    <x v="3"/>
    <s v="Domaine Lafond Roc-Epine Tavel Rose 2014"/>
    <s v="Large Crate"/>
    <s v="Busseltol"/>
    <x v="486"/>
    <d v="2012-06-02T00:00:00"/>
    <n v="18"/>
    <n v="0.08"/>
    <n v="12.28"/>
    <n v="6.47"/>
    <n v="221.04"/>
  </r>
  <r>
    <n v="9365"/>
    <n v="86021"/>
    <s v="Martha Wagner"/>
    <s v="Road Cargo"/>
    <x v="0"/>
    <x v="2"/>
    <s v="Critical"/>
    <s v="Sangiovese"/>
    <x v="0"/>
    <x v="3"/>
    <s v="Gerard Bertrand Cote des Roses Rose 2014"/>
    <s v="Large Crate"/>
    <s v="Albany"/>
    <x v="486"/>
    <d v="2012-06-02T00:00:00"/>
    <n v="5"/>
    <n v="0.1"/>
    <n v="30.98"/>
    <n v="5.09"/>
    <n v="154.9"/>
  </r>
  <r>
    <n v="9366"/>
    <n v="89814"/>
    <s v="Stephen Wright"/>
    <s v="Air Cargo"/>
    <x v="1"/>
    <x v="3"/>
    <s v="Low"/>
    <s v="Pinot Gris"/>
    <x v="0"/>
    <x v="3"/>
    <s v="Angeline Sauvignon Blanc 2014"/>
    <s v="Extra Large Crate"/>
    <s v="Campbeltown"/>
    <x v="1340"/>
    <d v="2012-11-15T00:00:00"/>
    <n v="25"/>
    <n v="0.06"/>
    <n v="400.97"/>
    <n v="14.7"/>
    <n v="10024.25"/>
  </r>
  <r>
    <n v="9367"/>
    <n v="89814"/>
    <s v="Stephen Wright"/>
    <s v="Air Cargo"/>
    <x v="2"/>
    <x v="3"/>
    <s v="Low"/>
    <s v="Grenache Rose"/>
    <x v="0"/>
    <x v="3"/>
    <s v="Bertani Bertarose 2014"/>
    <s v="Small Crate"/>
    <s v="Bathurst"/>
    <x v="1340"/>
    <d v="2012-11-19T00:00:00"/>
    <n v="26"/>
    <n v="7.0000000000000007E-2"/>
    <n v="217.85"/>
    <n v="29.1"/>
    <n v="5664.0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C8C245-584C-4768-9FD0-21683AA281F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11:C16" firstHeaderRow="1" firstDataRow="1" firstDataCol="1"/>
  <pivotFields count="22">
    <pivotField showAll="0"/>
    <pivotField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dataField="1" showAll="0"/>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1"/>
    <field x="20"/>
    <field x="13"/>
  </rowFields>
  <rowItems count="5">
    <i>
      <x v="1"/>
    </i>
    <i>
      <x v="2"/>
    </i>
    <i>
      <x v="3"/>
    </i>
    <i>
      <x v="4"/>
    </i>
    <i t="grand">
      <x/>
    </i>
  </rowItems>
  <colItems count="1">
    <i/>
  </colItems>
  <dataFields count="1">
    <dataField name="Sum of Revenue" fld="19"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3" type="dateBetween" evalOrder="-1" id="37" name="Date of placing order">
      <autoFilter ref="A1">
        <filterColumn colId="0">
          <customFilters and="1">
            <customFilter operator="greaterThanOrEqual" val="4017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0E9487-CDE1-4628-AADB-BE0605CD8EE7}"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H11:I16" firstHeaderRow="1" firstDataRow="1" firstDataCol="1"/>
  <pivotFields count="22">
    <pivotField showAll="0"/>
    <pivotField dataField="1"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showAll="0"/>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1"/>
    <field x="20"/>
    <field x="13"/>
  </rowFields>
  <rowItems count="5">
    <i>
      <x v="1"/>
    </i>
    <i>
      <x v="2"/>
    </i>
    <i>
      <x v="3"/>
    </i>
    <i>
      <x v="4"/>
    </i>
    <i t="grand">
      <x/>
    </i>
  </rowItems>
  <colItems count="1">
    <i/>
  </colItems>
  <dataFields count="1">
    <dataField name="Count of Order ID" fld="1" subtotal="count" baseField="21" baseItem="1"/>
  </dataFields>
  <formats count="1">
    <format dxfId="1">
      <pivotArea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3" type="dateBetween" evalOrder="-1" id="27" name="Date of placing order">
      <autoFilter ref="A1">
        <filterColumn colId="0">
          <customFilters and="1">
            <customFilter operator="greaterThanOrEqual" val="4017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3E997D-48BF-4D19-ACDE-5122B8EBBE7F}" sourceName="Segment">
  <pivotTables>
    <pivotTable tabId="2" name="PivotTable1"/>
    <pivotTable tabId="2" name="PivotTable2"/>
  </pivotTables>
  <data>
    <tabular pivotCacheId="204665946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59CD15-EF85-4D8E-BAA2-A31D8CC77217}" sourceName="Region">
  <pivotTables>
    <pivotTable tabId="2" name="PivotTable1"/>
    <pivotTable tabId="2" name="PivotTable2"/>
  </pivotTables>
  <data>
    <tabular pivotCacheId="2046659461">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A08515C-A5A5-4C05-886E-8B99CE2B2622}" cache="Slicer_Segment" caption="Segment" columnCount="2" rowHeight="260350"/>
  <slicer name="Region" xr10:uid="{011EA349-EC76-4AAD-A03D-B2A06A857CE6}" cache="Slicer_Region" caption="Region" columnCount="2" rowHeight="2603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placing_order" xr10:uid="{64A7B936-514A-4DC9-A0F1-63BF117985FB}" sourceName="Date of placing order">
  <pivotTables>
    <pivotTable tabId="2" name="PivotTable1"/>
    <pivotTable tabId="2" name="PivotTable2"/>
  </pivotTables>
  <state minimalRefreshVersion="6" lastRefreshVersion="6" pivotCacheId="2046659461" filterType="dateBetween">
    <selection startDate="2010-01-01T00:00:00" endDate="2014-12-31T00:00:00"/>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placing order" xr10:uid="{F551C189-FB5A-410A-A725-30C85412F307}" cache="NativeTimeline_Date_of_placing_order" caption="Date of placing order" showSelectionLabel="0" showTimeLevel="0" showHorizontalScrollbar="0" level="0" selectionLevel="0" scrollPosition="2010-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68"/>
  <sheetViews>
    <sheetView tabSelected="1" zoomScale="85" zoomScaleNormal="85" workbookViewId="0"/>
  </sheetViews>
  <sheetFormatPr defaultColWidth="11.25" defaultRowHeight="15.75" x14ac:dyDescent="0.25"/>
  <cols>
    <col min="1" max="1" width="6.75" bestFit="1" customWidth="1"/>
    <col min="2" max="2" width="7.875" bestFit="1" customWidth="1"/>
    <col min="3" max="3" width="20.75" bestFit="1" customWidth="1"/>
    <col min="4" max="4" width="17.5" bestFit="1" customWidth="1"/>
    <col min="5" max="5" width="19.375" bestFit="1" customWidth="1"/>
    <col min="6" max="6" width="6.625" bestFit="1" customWidth="1"/>
    <col min="7" max="7" width="12" bestFit="1" customWidth="1"/>
    <col min="8" max="8" width="17.875" bestFit="1" customWidth="1"/>
    <col min="9" max="9" width="8.375" bestFit="1" customWidth="1"/>
    <col min="10" max="10" width="24" bestFit="1" customWidth="1"/>
    <col min="11" max="11" width="54.25" bestFit="1" customWidth="1"/>
    <col min="12" max="12" width="17.375" bestFit="1" customWidth="1"/>
    <col min="13" max="13" width="14.375" bestFit="1" customWidth="1"/>
    <col min="14" max="14" width="18.75" bestFit="1" customWidth="1"/>
    <col min="15" max="15" width="14.75" bestFit="1" customWidth="1"/>
    <col min="16" max="16" width="13.375" bestFit="1" customWidth="1"/>
    <col min="17" max="17" width="10.125" bestFit="1" customWidth="1"/>
    <col min="18" max="18" width="9" bestFit="1" customWidth="1"/>
    <col min="19" max="19" width="14.25" bestFit="1" customWidth="1"/>
    <col min="20" max="20" width="9.875" bestFit="1" customWidth="1"/>
  </cols>
  <sheetData>
    <row r="1" spans="1:20" x14ac:dyDescent="0.25">
      <c r="A1" t="s">
        <v>0</v>
      </c>
      <c r="B1" t="s">
        <v>16</v>
      </c>
      <c r="C1" t="s">
        <v>4</v>
      </c>
      <c r="D1" t="s">
        <v>5</v>
      </c>
      <c r="E1" t="s">
        <v>6</v>
      </c>
      <c r="F1" t="s">
        <v>7</v>
      </c>
      <c r="G1" t="s">
        <v>8</v>
      </c>
      <c r="H1" t="s">
        <v>9</v>
      </c>
      <c r="I1" t="s">
        <v>17</v>
      </c>
      <c r="J1" t="s">
        <v>18</v>
      </c>
      <c r="K1" t="s">
        <v>10</v>
      </c>
      <c r="L1" t="s">
        <v>11</v>
      </c>
      <c r="M1" t="s">
        <v>12</v>
      </c>
      <c r="N1" t="s">
        <v>13</v>
      </c>
      <c r="O1" t="s">
        <v>14</v>
      </c>
      <c r="P1" t="s">
        <v>15</v>
      </c>
      <c r="Q1" t="s">
        <v>1</v>
      </c>
      <c r="R1" t="s">
        <v>2</v>
      </c>
      <c r="S1" t="s">
        <v>3</v>
      </c>
      <c r="T1" t="s">
        <v>2563</v>
      </c>
    </row>
    <row r="2" spans="1:20" x14ac:dyDescent="0.25">
      <c r="A2">
        <v>1</v>
      </c>
      <c r="B2">
        <v>6</v>
      </c>
      <c r="C2" t="s">
        <v>376</v>
      </c>
      <c r="D2" t="s">
        <v>20</v>
      </c>
      <c r="E2" t="s">
        <v>39</v>
      </c>
      <c r="F2" t="s">
        <v>40</v>
      </c>
      <c r="G2" t="s">
        <v>32</v>
      </c>
      <c r="H2" t="s">
        <v>42</v>
      </c>
      <c r="I2" t="s">
        <v>28</v>
      </c>
      <c r="J2" t="s">
        <v>76</v>
      </c>
      <c r="K2" t="s">
        <v>105</v>
      </c>
      <c r="L2" t="s">
        <v>26</v>
      </c>
      <c r="M2" t="s">
        <v>99</v>
      </c>
      <c r="N2" s="2">
        <v>41325</v>
      </c>
      <c r="O2" s="2">
        <v>41326</v>
      </c>
      <c r="P2">
        <v>2</v>
      </c>
      <c r="Q2" s="1">
        <v>0.01</v>
      </c>
      <c r="R2">
        <v>2.08</v>
      </c>
      <c r="S2">
        <v>2.56</v>
      </c>
      <c r="T2">
        <f>R2*P2</f>
        <v>4.16</v>
      </c>
    </row>
    <row r="3" spans="1:20" x14ac:dyDescent="0.25">
      <c r="A3">
        <v>2</v>
      </c>
      <c r="B3">
        <v>193</v>
      </c>
      <c r="C3" t="s">
        <v>960</v>
      </c>
      <c r="D3" t="s">
        <v>20</v>
      </c>
      <c r="E3" t="s">
        <v>39</v>
      </c>
      <c r="F3" t="s">
        <v>31</v>
      </c>
      <c r="G3" t="s">
        <v>23</v>
      </c>
      <c r="H3" t="s">
        <v>78</v>
      </c>
      <c r="I3" t="s">
        <v>28</v>
      </c>
      <c r="J3" t="s">
        <v>76</v>
      </c>
      <c r="K3" t="s">
        <v>133</v>
      </c>
      <c r="L3" t="s">
        <v>706</v>
      </c>
      <c r="M3" t="s">
        <v>69</v>
      </c>
      <c r="N3" s="2">
        <v>40762</v>
      </c>
      <c r="O3" s="2">
        <v>40764</v>
      </c>
      <c r="P3">
        <v>25</v>
      </c>
      <c r="Q3" s="1">
        <v>0.06</v>
      </c>
      <c r="R3">
        <v>12.44</v>
      </c>
      <c r="S3">
        <v>6.27</v>
      </c>
      <c r="T3">
        <f t="shared" ref="T3:T66" si="0">R3*P3</f>
        <v>311</v>
      </c>
    </row>
    <row r="4" spans="1:20" x14ac:dyDescent="0.25">
      <c r="A4">
        <v>3</v>
      </c>
      <c r="B4">
        <v>322</v>
      </c>
      <c r="C4" t="s">
        <v>132</v>
      </c>
      <c r="D4" t="s">
        <v>20</v>
      </c>
      <c r="E4" t="s">
        <v>21</v>
      </c>
      <c r="F4" t="s">
        <v>47</v>
      </c>
      <c r="G4" t="s">
        <v>23</v>
      </c>
      <c r="H4" t="s">
        <v>203</v>
      </c>
      <c r="I4" t="s">
        <v>28</v>
      </c>
      <c r="J4" t="s">
        <v>76</v>
      </c>
      <c r="K4" t="s">
        <v>201</v>
      </c>
      <c r="L4" t="s">
        <v>192</v>
      </c>
      <c r="M4" t="s">
        <v>111</v>
      </c>
      <c r="N4" s="2">
        <v>41351</v>
      </c>
      <c r="O4" s="2">
        <v>41353</v>
      </c>
      <c r="P4">
        <v>20</v>
      </c>
      <c r="Q4" s="1">
        <v>0.08</v>
      </c>
      <c r="R4">
        <v>155.99</v>
      </c>
      <c r="S4">
        <v>8.08</v>
      </c>
      <c r="T4">
        <f t="shared" si="0"/>
        <v>3119.8</v>
      </c>
    </row>
    <row r="5" spans="1:20" x14ac:dyDescent="0.25">
      <c r="A5">
        <v>4</v>
      </c>
      <c r="B5">
        <v>322</v>
      </c>
      <c r="C5" t="s">
        <v>132</v>
      </c>
      <c r="D5" t="s">
        <v>20</v>
      </c>
      <c r="E5" t="s">
        <v>39</v>
      </c>
      <c r="F5" t="s">
        <v>47</v>
      </c>
      <c r="G5" t="s">
        <v>23</v>
      </c>
      <c r="H5" t="s">
        <v>49</v>
      </c>
      <c r="I5" t="s">
        <v>28</v>
      </c>
      <c r="J5" t="s">
        <v>64</v>
      </c>
      <c r="K5" t="s">
        <v>43</v>
      </c>
      <c r="L5" t="s">
        <v>192</v>
      </c>
      <c r="M5" t="s">
        <v>160</v>
      </c>
      <c r="N5" s="2">
        <v>41351</v>
      </c>
      <c r="O5" s="2">
        <v>41353</v>
      </c>
      <c r="P5">
        <v>46</v>
      </c>
      <c r="Q5" s="1">
        <v>0.1</v>
      </c>
      <c r="R5">
        <v>6.48</v>
      </c>
      <c r="S5">
        <v>10.050000000000001</v>
      </c>
      <c r="T5">
        <f t="shared" si="0"/>
        <v>298.08000000000004</v>
      </c>
    </row>
    <row r="6" spans="1:20" x14ac:dyDescent="0.25">
      <c r="A6">
        <v>5</v>
      </c>
      <c r="B6">
        <v>358</v>
      </c>
      <c r="C6" t="s">
        <v>118</v>
      </c>
      <c r="D6" t="s">
        <v>578</v>
      </c>
      <c r="E6" t="s">
        <v>187</v>
      </c>
      <c r="F6" t="s">
        <v>31</v>
      </c>
      <c r="G6" t="s">
        <v>41</v>
      </c>
      <c r="H6" t="s">
        <v>225</v>
      </c>
      <c r="I6" t="s">
        <v>28</v>
      </c>
      <c r="J6" t="s">
        <v>64</v>
      </c>
      <c r="K6" t="s">
        <v>181</v>
      </c>
      <c r="L6" t="s">
        <v>330</v>
      </c>
      <c r="M6" t="s">
        <v>69</v>
      </c>
      <c r="N6" s="2">
        <v>40805</v>
      </c>
      <c r="O6" s="2">
        <v>40807</v>
      </c>
      <c r="P6">
        <v>60</v>
      </c>
      <c r="Q6" s="1">
        <v>0.02</v>
      </c>
      <c r="R6">
        <v>48.58</v>
      </c>
      <c r="S6">
        <v>54.11</v>
      </c>
      <c r="T6">
        <f t="shared" si="0"/>
        <v>2914.7999999999997</v>
      </c>
    </row>
    <row r="7" spans="1:20" x14ac:dyDescent="0.25">
      <c r="A7">
        <v>6</v>
      </c>
      <c r="B7">
        <v>358</v>
      </c>
      <c r="C7" t="s">
        <v>118</v>
      </c>
      <c r="D7" t="s">
        <v>20</v>
      </c>
      <c r="E7" t="s">
        <v>21</v>
      </c>
      <c r="F7" t="s">
        <v>31</v>
      </c>
      <c r="G7" t="s">
        <v>41</v>
      </c>
      <c r="H7" t="s">
        <v>33</v>
      </c>
      <c r="I7" t="s">
        <v>28</v>
      </c>
      <c r="J7" t="s">
        <v>36</v>
      </c>
      <c r="K7" t="s">
        <v>198</v>
      </c>
      <c r="L7" t="s">
        <v>26</v>
      </c>
      <c r="M7" t="s">
        <v>69</v>
      </c>
      <c r="N7" s="2">
        <v>40805</v>
      </c>
      <c r="O7" s="2">
        <v>40805</v>
      </c>
      <c r="P7">
        <v>60</v>
      </c>
      <c r="Q7" s="1">
        <v>7.0000000000000007E-2</v>
      </c>
      <c r="R7">
        <v>39.479999999999997</v>
      </c>
      <c r="S7">
        <v>1.99</v>
      </c>
      <c r="T7">
        <f t="shared" si="0"/>
        <v>2368.7999999999997</v>
      </c>
    </row>
    <row r="8" spans="1:20" x14ac:dyDescent="0.25">
      <c r="A8">
        <v>7</v>
      </c>
      <c r="B8">
        <v>359</v>
      </c>
      <c r="C8" t="s">
        <v>847</v>
      </c>
      <c r="D8" t="s">
        <v>578</v>
      </c>
      <c r="E8" t="s">
        <v>187</v>
      </c>
      <c r="F8" t="s">
        <v>47</v>
      </c>
      <c r="G8" t="s">
        <v>93</v>
      </c>
      <c r="H8" t="s">
        <v>225</v>
      </c>
      <c r="I8" t="s">
        <v>28</v>
      </c>
      <c r="J8" t="s">
        <v>36</v>
      </c>
      <c r="K8" t="s">
        <v>113</v>
      </c>
      <c r="L8" t="s">
        <v>330</v>
      </c>
      <c r="M8" t="s">
        <v>134</v>
      </c>
      <c r="N8" s="2">
        <v>40530</v>
      </c>
      <c r="O8" s="2">
        <v>40531</v>
      </c>
      <c r="P8">
        <v>56</v>
      </c>
      <c r="Q8" s="1">
        <v>0.08</v>
      </c>
      <c r="R8">
        <v>124.49</v>
      </c>
      <c r="S8">
        <v>51.94</v>
      </c>
      <c r="T8">
        <f t="shared" si="0"/>
        <v>6971.44</v>
      </c>
    </row>
    <row r="9" spans="1:20" x14ac:dyDescent="0.25">
      <c r="A9">
        <v>8</v>
      </c>
      <c r="B9">
        <v>386</v>
      </c>
      <c r="C9" t="s">
        <v>634</v>
      </c>
      <c r="D9" t="s">
        <v>20</v>
      </c>
      <c r="E9" t="s">
        <v>39</v>
      </c>
      <c r="F9" t="s">
        <v>47</v>
      </c>
      <c r="G9" t="s">
        <v>41</v>
      </c>
      <c r="H9" t="s">
        <v>42</v>
      </c>
      <c r="I9" t="s">
        <v>28</v>
      </c>
      <c r="J9" t="s">
        <v>76</v>
      </c>
      <c r="K9" t="s">
        <v>79</v>
      </c>
      <c r="L9" t="s">
        <v>192</v>
      </c>
      <c r="M9" t="s">
        <v>167</v>
      </c>
      <c r="N9" s="2">
        <v>40932</v>
      </c>
      <c r="O9" s="2">
        <v>40934</v>
      </c>
      <c r="P9">
        <v>4</v>
      </c>
      <c r="Q9" s="1">
        <v>0.02</v>
      </c>
      <c r="R9">
        <v>3.69</v>
      </c>
      <c r="S9">
        <v>0.5</v>
      </c>
      <c r="T9">
        <f t="shared" si="0"/>
        <v>14.76</v>
      </c>
    </row>
    <row r="10" spans="1:20" x14ac:dyDescent="0.25">
      <c r="A10">
        <v>9</v>
      </c>
      <c r="B10">
        <v>386</v>
      </c>
      <c r="C10" t="s">
        <v>634</v>
      </c>
      <c r="D10" t="s">
        <v>20</v>
      </c>
      <c r="E10" t="s">
        <v>39</v>
      </c>
      <c r="F10" t="s">
        <v>47</v>
      </c>
      <c r="G10" t="s">
        <v>41</v>
      </c>
      <c r="H10" t="s">
        <v>89</v>
      </c>
      <c r="I10" t="s">
        <v>28</v>
      </c>
      <c r="J10" t="s">
        <v>36</v>
      </c>
      <c r="K10" t="s">
        <v>133</v>
      </c>
      <c r="L10" t="s">
        <v>44</v>
      </c>
      <c r="M10" t="s">
        <v>111</v>
      </c>
      <c r="N10" s="2">
        <v>40932</v>
      </c>
      <c r="O10" s="2">
        <v>40934</v>
      </c>
      <c r="P10">
        <v>4</v>
      </c>
      <c r="Q10" s="1">
        <v>0.09</v>
      </c>
      <c r="R10">
        <v>3.85</v>
      </c>
      <c r="S10">
        <v>0.7</v>
      </c>
      <c r="T10">
        <f t="shared" si="0"/>
        <v>15.4</v>
      </c>
    </row>
    <row r="11" spans="1:20" x14ac:dyDescent="0.25">
      <c r="A11">
        <v>10</v>
      </c>
      <c r="B11">
        <v>388</v>
      </c>
      <c r="C11" t="s">
        <v>1016</v>
      </c>
      <c r="D11" t="s">
        <v>20</v>
      </c>
      <c r="E11" t="s">
        <v>39</v>
      </c>
      <c r="F11" t="s">
        <v>22</v>
      </c>
      <c r="G11" t="s">
        <v>32</v>
      </c>
      <c r="H11" t="s">
        <v>61</v>
      </c>
      <c r="I11" t="s">
        <v>28</v>
      </c>
      <c r="J11" t="s">
        <v>29</v>
      </c>
      <c r="K11" t="s">
        <v>158</v>
      </c>
      <c r="L11" t="s">
        <v>706</v>
      </c>
      <c r="M11" t="s">
        <v>227</v>
      </c>
      <c r="N11" s="2">
        <v>41623</v>
      </c>
      <c r="O11" s="2">
        <v>41626</v>
      </c>
      <c r="P11">
        <v>92</v>
      </c>
      <c r="Q11" s="1">
        <v>0.06</v>
      </c>
      <c r="R11">
        <v>11.7</v>
      </c>
      <c r="S11">
        <v>6.96</v>
      </c>
      <c r="T11">
        <f t="shared" si="0"/>
        <v>1076.3999999999999</v>
      </c>
    </row>
    <row r="12" spans="1:20" x14ac:dyDescent="0.25">
      <c r="A12">
        <v>11</v>
      </c>
      <c r="B12">
        <v>454</v>
      </c>
      <c r="C12" t="s">
        <v>1276</v>
      </c>
      <c r="D12" t="s">
        <v>20</v>
      </c>
      <c r="E12" t="s">
        <v>39</v>
      </c>
      <c r="F12" t="s">
        <v>31</v>
      </c>
      <c r="G12" t="s">
        <v>48</v>
      </c>
      <c r="H12" t="s">
        <v>78</v>
      </c>
      <c r="I12" t="s">
        <v>28</v>
      </c>
      <c r="J12" t="s">
        <v>29</v>
      </c>
      <c r="K12" t="s">
        <v>158</v>
      </c>
      <c r="L12" t="s">
        <v>44</v>
      </c>
      <c r="M12" t="s">
        <v>131</v>
      </c>
      <c r="N12" s="2">
        <v>41269</v>
      </c>
      <c r="O12" s="2">
        <v>41271</v>
      </c>
      <c r="P12">
        <v>84</v>
      </c>
      <c r="Q12" s="1">
        <v>0.09</v>
      </c>
      <c r="R12">
        <v>6.08</v>
      </c>
      <c r="S12">
        <v>1.82</v>
      </c>
      <c r="T12">
        <f t="shared" si="0"/>
        <v>510.72</v>
      </c>
    </row>
    <row r="13" spans="1:20" x14ac:dyDescent="0.25">
      <c r="A13">
        <v>12</v>
      </c>
      <c r="B13">
        <v>548</v>
      </c>
      <c r="C13" t="s">
        <v>77</v>
      </c>
      <c r="D13" t="s">
        <v>20</v>
      </c>
      <c r="E13" t="s">
        <v>39</v>
      </c>
      <c r="F13" t="s">
        <v>22</v>
      </c>
      <c r="G13" t="s">
        <v>23</v>
      </c>
      <c r="H13" t="s">
        <v>89</v>
      </c>
      <c r="I13" t="s">
        <v>28</v>
      </c>
      <c r="J13" t="s">
        <v>36</v>
      </c>
      <c r="K13" t="s">
        <v>145</v>
      </c>
      <c r="L13" t="s">
        <v>192</v>
      </c>
      <c r="M13" t="s">
        <v>80</v>
      </c>
      <c r="N13" s="2">
        <v>40441</v>
      </c>
      <c r="O13" s="2">
        <v>40442</v>
      </c>
      <c r="P13">
        <v>75</v>
      </c>
      <c r="Q13" s="1">
        <v>0.04</v>
      </c>
      <c r="R13">
        <v>3.08</v>
      </c>
      <c r="S13">
        <v>0.99</v>
      </c>
      <c r="T13">
        <f t="shared" si="0"/>
        <v>231</v>
      </c>
    </row>
    <row r="14" spans="1:20" x14ac:dyDescent="0.25">
      <c r="A14">
        <v>13</v>
      </c>
      <c r="B14">
        <v>548</v>
      </c>
      <c r="C14" t="s">
        <v>77</v>
      </c>
      <c r="D14" t="s">
        <v>20</v>
      </c>
      <c r="E14" t="s">
        <v>39</v>
      </c>
      <c r="F14" t="s">
        <v>22</v>
      </c>
      <c r="G14" t="s">
        <v>23</v>
      </c>
      <c r="H14" t="s">
        <v>89</v>
      </c>
      <c r="I14" t="s">
        <v>28</v>
      </c>
      <c r="J14" t="s">
        <v>76</v>
      </c>
      <c r="K14" t="s">
        <v>101</v>
      </c>
      <c r="L14" t="s">
        <v>192</v>
      </c>
      <c r="M14" t="s">
        <v>326</v>
      </c>
      <c r="N14" s="2">
        <v>40441</v>
      </c>
      <c r="O14" s="2">
        <v>40442</v>
      </c>
      <c r="P14">
        <v>53</v>
      </c>
      <c r="Q14" s="1">
        <v>0.02</v>
      </c>
      <c r="R14">
        <v>6.48</v>
      </c>
      <c r="S14">
        <v>5.9</v>
      </c>
      <c r="T14">
        <f t="shared" si="0"/>
        <v>343.44</v>
      </c>
    </row>
    <row r="15" spans="1:20" x14ac:dyDescent="0.25">
      <c r="A15">
        <v>14</v>
      </c>
      <c r="B15">
        <v>548</v>
      </c>
      <c r="C15" t="s">
        <v>77</v>
      </c>
      <c r="D15" t="s">
        <v>20</v>
      </c>
      <c r="E15" t="s">
        <v>21</v>
      </c>
      <c r="F15" t="s">
        <v>22</v>
      </c>
      <c r="G15" t="s">
        <v>23</v>
      </c>
      <c r="H15" t="s">
        <v>24</v>
      </c>
      <c r="I15" t="s">
        <v>28</v>
      </c>
      <c r="J15" t="s">
        <v>29</v>
      </c>
      <c r="K15" t="s">
        <v>1111</v>
      </c>
      <c r="L15" t="s">
        <v>192</v>
      </c>
      <c r="M15" t="s">
        <v>232</v>
      </c>
      <c r="N15" s="2">
        <v>40441</v>
      </c>
      <c r="O15" s="2">
        <v>40443</v>
      </c>
      <c r="P15">
        <v>47</v>
      </c>
      <c r="Q15" s="1">
        <v>0.04</v>
      </c>
      <c r="R15">
        <v>125.99</v>
      </c>
      <c r="S15">
        <v>4.2</v>
      </c>
      <c r="T15">
        <f t="shared" si="0"/>
        <v>5921.53</v>
      </c>
    </row>
    <row r="16" spans="1:20" x14ac:dyDescent="0.25">
      <c r="A16">
        <v>15</v>
      </c>
      <c r="B16">
        <v>612</v>
      </c>
      <c r="C16" t="s">
        <v>858</v>
      </c>
      <c r="D16" t="s">
        <v>20</v>
      </c>
      <c r="E16" t="s">
        <v>39</v>
      </c>
      <c r="F16" t="s">
        <v>47</v>
      </c>
      <c r="G16" t="s">
        <v>93</v>
      </c>
      <c r="H16" t="s">
        <v>94</v>
      </c>
      <c r="I16" t="s">
        <v>28</v>
      </c>
      <c r="J16" t="s">
        <v>36</v>
      </c>
      <c r="K16" t="s">
        <v>71</v>
      </c>
      <c r="L16" t="s">
        <v>192</v>
      </c>
      <c r="M16" t="s">
        <v>114</v>
      </c>
      <c r="N16" s="2">
        <v>41567</v>
      </c>
      <c r="O16" s="2">
        <v>41569</v>
      </c>
      <c r="P16">
        <v>105</v>
      </c>
      <c r="Q16" s="1">
        <v>0.1</v>
      </c>
      <c r="R16">
        <v>5.28</v>
      </c>
      <c r="S16">
        <v>6.26</v>
      </c>
      <c r="T16">
        <f t="shared" si="0"/>
        <v>554.4</v>
      </c>
    </row>
    <row r="17" spans="1:20" x14ac:dyDescent="0.25">
      <c r="A17">
        <v>16</v>
      </c>
      <c r="B17">
        <v>612</v>
      </c>
      <c r="C17" t="s">
        <v>858</v>
      </c>
      <c r="D17" t="s">
        <v>20</v>
      </c>
      <c r="E17" t="s">
        <v>21</v>
      </c>
      <c r="F17" t="s">
        <v>47</v>
      </c>
      <c r="G17" t="s">
        <v>93</v>
      </c>
      <c r="H17" t="s">
        <v>203</v>
      </c>
      <c r="I17" t="s">
        <v>28</v>
      </c>
      <c r="J17" t="s">
        <v>76</v>
      </c>
      <c r="K17" t="s">
        <v>204</v>
      </c>
      <c r="L17" t="s">
        <v>192</v>
      </c>
      <c r="M17" t="s">
        <v>51</v>
      </c>
      <c r="N17" s="2">
        <v>41567</v>
      </c>
      <c r="O17" s="2">
        <v>41569</v>
      </c>
      <c r="P17">
        <v>90</v>
      </c>
      <c r="Q17" s="1">
        <v>0.01</v>
      </c>
      <c r="R17">
        <v>65.989999999999995</v>
      </c>
      <c r="S17">
        <v>2.5</v>
      </c>
      <c r="T17">
        <f t="shared" si="0"/>
        <v>5939.0999999999995</v>
      </c>
    </row>
    <row r="18" spans="1:20" x14ac:dyDescent="0.25">
      <c r="A18">
        <v>17</v>
      </c>
      <c r="B18">
        <v>613</v>
      </c>
      <c r="C18" t="s">
        <v>864</v>
      </c>
      <c r="D18" t="s">
        <v>20</v>
      </c>
      <c r="E18" t="s">
        <v>39</v>
      </c>
      <c r="F18" t="s">
        <v>22</v>
      </c>
      <c r="G18" t="s">
        <v>41</v>
      </c>
      <c r="H18" t="s">
        <v>78</v>
      </c>
      <c r="I18" t="s">
        <v>28</v>
      </c>
      <c r="J18" t="s">
        <v>64</v>
      </c>
      <c r="K18" t="s">
        <v>289</v>
      </c>
      <c r="L18" t="s">
        <v>192</v>
      </c>
      <c r="M18" t="s">
        <v>444</v>
      </c>
      <c r="N18" s="2">
        <v>41077</v>
      </c>
      <c r="O18" s="2">
        <v>41077</v>
      </c>
      <c r="P18">
        <v>20</v>
      </c>
      <c r="Q18" s="1">
        <v>0.03</v>
      </c>
      <c r="R18">
        <v>7.3</v>
      </c>
      <c r="S18">
        <v>7.72</v>
      </c>
      <c r="T18">
        <f t="shared" si="0"/>
        <v>146</v>
      </c>
    </row>
    <row r="19" spans="1:20" x14ac:dyDescent="0.25">
      <c r="A19">
        <v>18</v>
      </c>
      <c r="B19">
        <v>613</v>
      </c>
      <c r="C19" t="s">
        <v>864</v>
      </c>
      <c r="D19" t="s">
        <v>20</v>
      </c>
      <c r="E19" t="s">
        <v>39</v>
      </c>
      <c r="F19" t="s">
        <v>22</v>
      </c>
      <c r="G19" t="s">
        <v>41</v>
      </c>
      <c r="H19" t="s">
        <v>61</v>
      </c>
      <c r="I19" t="s">
        <v>28</v>
      </c>
      <c r="J19" t="s">
        <v>36</v>
      </c>
      <c r="K19" t="s">
        <v>133</v>
      </c>
      <c r="L19" t="s">
        <v>192</v>
      </c>
      <c r="M19" t="s">
        <v>294</v>
      </c>
      <c r="N19" s="2">
        <v>41077</v>
      </c>
      <c r="O19" s="2">
        <v>41078</v>
      </c>
      <c r="P19">
        <v>36</v>
      </c>
      <c r="Q19" s="1">
        <v>0.09</v>
      </c>
      <c r="R19">
        <v>42.76</v>
      </c>
      <c r="S19">
        <v>6.22</v>
      </c>
      <c r="T19">
        <f t="shared" si="0"/>
        <v>1539.36</v>
      </c>
    </row>
    <row r="20" spans="1:20" x14ac:dyDescent="0.25">
      <c r="A20">
        <v>19</v>
      </c>
      <c r="B20">
        <v>646</v>
      </c>
      <c r="C20" t="s">
        <v>889</v>
      </c>
      <c r="D20" t="s">
        <v>20</v>
      </c>
      <c r="E20" t="s">
        <v>39</v>
      </c>
      <c r="F20" t="s">
        <v>22</v>
      </c>
      <c r="G20" t="s">
        <v>41</v>
      </c>
      <c r="H20" t="s">
        <v>78</v>
      </c>
      <c r="I20" t="s">
        <v>28</v>
      </c>
      <c r="J20" t="s">
        <v>64</v>
      </c>
      <c r="K20" t="s">
        <v>79</v>
      </c>
      <c r="L20" t="s">
        <v>26</v>
      </c>
      <c r="M20" t="s">
        <v>123</v>
      </c>
      <c r="N20" s="2">
        <v>40503</v>
      </c>
      <c r="O20" s="2">
        <v>40504</v>
      </c>
      <c r="P20">
        <v>61</v>
      </c>
      <c r="Q20" s="1">
        <v>0.01</v>
      </c>
      <c r="R20">
        <v>9.31</v>
      </c>
      <c r="S20">
        <v>3.98</v>
      </c>
      <c r="T20">
        <f t="shared" si="0"/>
        <v>567.91000000000008</v>
      </c>
    </row>
    <row r="21" spans="1:20" x14ac:dyDescent="0.25">
      <c r="A21">
        <v>20</v>
      </c>
      <c r="B21">
        <v>738</v>
      </c>
      <c r="C21" t="s">
        <v>400</v>
      </c>
      <c r="D21" t="s">
        <v>20</v>
      </c>
      <c r="E21" t="s">
        <v>39</v>
      </c>
      <c r="F21" t="s">
        <v>31</v>
      </c>
      <c r="G21" t="s">
        <v>32</v>
      </c>
      <c r="H21" t="s">
        <v>89</v>
      </c>
      <c r="I21" t="s">
        <v>28</v>
      </c>
      <c r="J21" t="s">
        <v>29</v>
      </c>
      <c r="K21" t="s">
        <v>74</v>
      </c>
      <c r="L21" t="s">
        <v>192</v>
      </c>
      <c r="M21" t="s">
        <v>296</v>
      </c>
      <c r="N21" s="2">
        <v>40603</v>
      </c>
      <c r="O21" s="2">
        <v>40605</v>
      </c>
      <c r="P21">
        <v>7</v>
      </c>
      <c r="Q21" s="1">
        <v>0.04</v>
      </c>
      <c r="R21">
        <v>80.98</v>
      </c>
      <c r="S21">
        <v>4.5</v>
      </c>
      <c r="T21">
        <f t="shared" si="0"/>
        <v>566.86</v>
      </c>
    </row>
    <row r="22" spans="1:20" x14ac:dyDescent="0.25">
      <c r="A22">
        <v>21</v>
      </c>
      <c r="B22">
        <v>738</v>
      </c>
      <c r="C22" t="s">
        <v>400</v>
      </c>
      <c r="D22" t="s">
        <v>20</v>
      </c>
      <c r="E22" t="s">
        <v>39</v>
      </c>
      <c r="F22" t="s">
        <v>31</v>
      </c>
      <c r="G22" t="s">
        <v>32</v>
      </c>
      <c r="H22" t="s">
        <v>42</v>
      </c>
      <c r="I22" t="s">
        <v>28</v>
      </c>
      <c r="J22" t="s">
        <v>29</v>
      </c>
      <c r="K22" t="s">
        <v>184</v>
      </c>
      <c r="L22" t="s">
        <v>192</v>
      </c>
      <c r="M22" t="s">
        <v>296</v>
      </c>
      <c r="N22" s="2">
        <v>40603</v>
      </c>
      <c r="O22" s="2">
        <v>40604</v>
      </c>
      <c r="P22">
        <v>31</v>
      </c>
      <c r="Q22" s="1">
        <v>0.08</v>
      </c>
      <c r="R22">
        <v>6.48</v>
      </c>
      <c r="S22">
        <v>5.14</v>
      </c>
      <c r="T22">
        <f t="shared" si="0"/>
        <v>200.88000000000002</v>
      </c>
    </row>
    <row r="23" spans="1:20" x14ac:dyDescent="0.25">
      <c r="A23">
        <v>22</v>
      </c>
      <c r="B23">
        <v>773</v>
      </c>
      <c r="C23" t="s">
        <v>1252</v>
      </c>
      <c r="D23" t="s">
        <v>20</v>
      </c>
      <c r="E23" t="s">
        <v>21</v>
      </c>
      <c r="F23" t="s">
        <v>31</v>
      </c>
      <c r="G23" t="s">
        <v>93</v>
      </c>
      <c r="H23" t="s">
        <v>206</v>
      </c>
      <c r="I23" t="s">
        <v>28</v>
      </c>
      <c r="J23" t="s">
        <v>56</v>
      </c>
      <c r="K23" t="s">
        <v>1138</v>
      </c>
      <c r="L23" t="s">
        <v>192</v>
      </c>
      <c r="M23" t="s">
        <v>69</v>
      </c>
      <c r="N23" s="2">
        <v>40811</v>
      </c>
      <c r="O23" s="2">
        <v>40812</v>
      </c>
      <c r="P23">
        <v>69</v>
      </c>
      <c r="Q23" s="1">
        <v>0.06</v>
      </c>
      <c r="R23">
        <v>65.989999999999995</v>
      </c>
      <c r="S23">
        <v>8.99</v>
      </c>
      <c r="T23">
        <f t="shared" si="0"/>
        <v>4553.3099999999995</v>
      </c>
    </row>
    <row r="24" spans="1:20" x14ac:dyDescent="0.25">
      <c r="A24">
        <v>23</v>
      </c>
      <c r="B24">
        <v>835</v>
      </c>
      <c r="C24" t="s">
        <v>889</v>
      </c>
      <c r="D24" t="s">
        <v>20</v>
      </c>
      <c r="E24" t="s">
        <v>39</v>
      </c>
      <c r="F24" t="s">
        <v>22</v>
      </c>
      <c r="G24" t="s">
        <v>32</v>
      </c>
      <c r="H24" t="s">
        <v>61</v>
      </c>
      <c r="I24" t="s">
        <v>28</v>
      </c>
      <c r="J24" t="s">
        <v>36</v>
      </c>
      <c r="K24" t="s">
        <v>291</v>
      </c>
      <c r="L24" t="s">
        <v>192</v>
      </c>
      <c r="M24" t="s">
        <v>173</v>
      </c>
      <c r="N24" s="2">
        <v>41189</v>
      </c>
      <c r="O24" s="2">
        <v>41190</v>
      </c>
      <c r="P24">
        <v>35</v>
      </c>
      <c r="Q24" s="1">
        <v>0.02</v>
      </c>
      <c r="R24">
        <v>6.48</v>
      </c>
      <c r="S24">
        <v>5.14</v>
      </c>
      <c r="T24">
        <f t="shared" si="0"/>
        <v>226.8</v>
      </c>
    </row>
    <row r="25" spans="1:20" x14ac:dyDescent="0.25">
      <c r="A25">
        <v>24</v>
      </c>
      <c r="B25">
        <v>962</v>
      </c>
      <c r="C25" t="s">
        <v>229</v>
      </c>
      <c r="D25" t="s">
        <v>20</v>
      </c>
      <c r="E25" t="s">
        <v>39</v>
      </c>
      <c r="F25" t="s">
        <v>31</v>
      </c>
      <c r="G25" t="s">
        <v>48</v>
      </c>
      <c r="H25" t="s">
        <v>94</v>
      </c>
      <c r="I25" t="s">
        <v>28</v>
      </c>
      <c r="J25" t="s">
        <v>76</v>
      </c>
      <c r="K25" t="s">
        <v>116</v>
      </c>
      <c r="L25" t="s">
        <v>192</v>
      </c>
      <c r="M25" t="s">
        <v>131</v>
      </c>
      <c r="N25" s="2">
        <v>40303</v>
      </c>
      <c r="O25" s="2">
        <v>40305</v>
      </c>
      <c r="P25">
        <v>48</v>
      </c>
      <c r="Q25" s="1">
        <v>0.06</v>
      </c>
      <c r="R25">
        <v>122.99</v>
      </c>
      <c r="S25">
        <v>19.989999999999998</v>
      </c>
      <c r="T25">
        <f t="shared" si="0"/>
        <v>5903.5199999999995</v>
      </c>
    </row>
    <row r="26" spans="1:20" x14ac:dyDescent="0.25">
      <c r="A26">
        <v>25</v>
      </c>
      <c r="B26">
        <v>962</v>
      </c>
      <c r="C26" t="s">
        <v>229</v>
      </c>
      <c r="D26" t="s">
        <v>578</v>
      </c>
      <c r="E26" t="s">
        <v>39</v>
      </c>
      <c r="F26" t="s">
        <v>31</v>
      </c>
      <c r="G26" t="s">
        <v>48</v>
      </c>
      <c r="H26" t="s">
        <v>54</v>
      </c>
      <c r="I26" t="s">
        <v>28</v>
      </c>
      <c r="J26" t="s">
        <v>52</v>
      </c>
      <c r="K26" t="s">
        <v>136</v>
      </c>
      <c r="L26" t="s">
        <v>283</v>
      </c>
      <c r="M26" t="s">
        <v>255</v>
      </c>
      <c r="N26" s="2">
        <v>40303</v>
      </c>
      <c r="O26" s="2">
        <v>40305</v>
      </c>
      <c r="P26">
        <v>68</v>
      </c>
      <c r="Q26" s="1">
        <v>0.08</v>
      </c>
      <c r="R26">
        <v>68.81</v>
      </c>
      <c r="S26">
        <v>60</v>
      </c>
      <c r="T26">
        <f t="shared" si="0"/>
        <v>4679.08</v>
      </c>
    </row>
    <row r="27" spans="1:20" x14ac:dyDescent="0.25">
      <c r="A27">
        <v>26</v>
      </c>
      <c r="B27">
        <v>1222</v>
      </c>
      <c r="C27" t="s">
        <v>588</v>
      </c>
      <c r="D27" t="s">
        <v>20</v>
      </c>
      <c r="E27" t="s">
        <v>39</v>
      </c>
      <c r="F27" t="s">
        <v>47</v>
      </c>
      <c r="G27" t="s">
        <v>93</v>
      </c>
      <c r="H27" t="s">
        <v>78</v>
      </c>
      <c r="I27" t="s">
        <v>28</v>
      </c>
      <c r="J27" t="s">
        <v>29</v>
      </c>
      <c r="K27" t="s">
        <v>145</v>
      </c>
      <c r="L27" t="s">
        <v>192</v>
      </c>
      <c r="M27" t="s">
        <v>134</v>
      </c>
      <c r="N27" s="2">
        <v>40578</v>
      </c>
      <c r="O27" s="2">
        <v>40578</v>
      </c>
      <c r="P27">
        <v>48</v>
      </c>
      <c r="Q27" s="1">
        <v>0.08</v>
      </c>
      <c r="R27">
        <v>5.28</v>
      </c>
      <c r="S27">
        <v>5.57</v>
      </c>
      <c r="T27">
        <f t="shared" si="0"/>
        <v>253.44</v>
      </c>
    </row>
    <row r="28" spans="1:20" x14ac:dyDescent="0.25">
      <c r="A28">
        <v>27</v>
      </c>
      <c r="B28">
        <v>1447</v>
      </c>
      <c r="C28" t="s">
        <v>1491</v>
      </c>
      <c r="D28" t="s">
        <v>20</v>
      </c>
      <c r="E28" t="s">
        <v>21</v>
      </c>
      <c r="F28" t="s">
        <v>22</v>
      </c>
      <c r="G28" t="s">
        <v>41</v>
      </c>
      <c r="H28" t="s">
        <v>206</v>
      </c>
      <c r="I28" t="s">
        <v>28</v>
      </c>
      <c r="J28" t="s">
        <v>29</v>
      </c>
      <c r="K28" t="s">
        <v>1138</v>
      </c>
      <c r="L28" t="s">
        <v>192</v>
      </c>
      <c r="M28" t="s">
        <v>190</v>
      </c>
      <c r="N28" s="2">
        <v>41561</v>
      </c>
      <c r="O28" s="2">
        <v>41564</v>
      </c>
      <c r="P28">
        <v>84</v>
      </c>
      <c r="Q28" s="1">
        <v>7.0000000000000007E-2</v>
      </c>
      <c r="R28">
        <v>65.989999999999995</v>
      </c>
      <c r="S28">
        <v>8.99</v>
      </c>
      <c r="T28">
        <f t="shared" si="0"/>
        <v>5543.16</v>
      </c>
    </row>
    <row r="29" spans="1:20" x14ac:dyDescent="0.25">
      <c r="A29">
        <v>28</v>
      </c>
      <c r="B29">
        <v>1537</v>
      </c>
      <c r="C29" t="s">
        <v>416</v>
      </c>
      <c r="D29" t="s">
        <v>20</v>
      </c>
      <c r="E29" t="s">
        <v>39</v>
      </c>
      <c r="F29" t="s">
        <v>47</v>
      </c>
      <c r="G29" t="s">
        <v>32</v>
      </c>
      <c r="H29" t="s">
        <v>78</v>
      </c>
      <c r="I29" t="s">
        <v>28</v>
      </c>
      <c r="J29" t="s">
        <v>29</v>
      </c>
      <c r="K29" t="s">
        <v>95</v>
      </c>
      <c r="L29" t="s">
        <v>192</v>
      </c>
      <c r="M29" t="s">
        <v>117</v>
      </c>
      <c r="N29" s="2">
        <v>41319</v>
      </c>
      <c r="O29" s="2">
        <v>41319</v>
      </c>
      <c r="P29">
        <v>5</v>
      </c>
      <c r="Q29" s="1">
        <v>7.0000000000000007E-2</v>
      </c>
      <c r="R29">
        <v>2.16</v>
      </c>
      <c r="S29">
        <v>6.05</v>
      </c>
      <c r="T29">
        <f t="shared" si="0"/>
        <v>10.8</v>
      </c>
    </row>
    <row r="30" spans="1:20" x14ac:dyDescent="0.25">
      <c r="A30">
        <v>29</v>
      </c>
      <c r="B30">
        <v>1829</v>
      </c>
      <c r="C30" t="s">
        <v>558</v>
      </c>
      <c r="D30" t="s">
        <v>20</v>
      </c>
      <c r="E30" t="s">
        <v>39</v>
      </c>
      <c r="F30" t="s">
        <v>31</v>
      </c>
      <c r="G30" t="s">
        <v>41</v>
      </c>
      <c r="H30" t="s">
        <v>42</v>
      </c>
      <c r="I30" t="s">
        <v>28</v>
      </c>
      <c r="J30" t="s">
        <v>72</v>
      </c>
      <c r="K30" t="s">
        <v>165</v>
      </c>
      <c r="L30" t="s">
        <v>192</v>
      </c>
      <c r="M30" t="s">
        <v>255</v>
      </c>
      <c r="N30" s="2">
        <v>41401</v>
      </c>
      <c r="O30" s="2">
        <v>41402</v>
      </c>
      <c r="P30">
        <v>62</v>
      </c>
      <c r="Q30" s="1">
        <v>7.0000000000000007E-2</v>
      </c>
      <c r="R30">
        <v>2.78</v>
      </c>
      <c r="S30">
        <v>1.49</v>
      </c>
      <c r="T30">
        <f t="shared" si="0"/>
        <v>172.35999999999999</v>
      </c>
    </row>
    <row r="31" spans="1:20" x14ac:dyDescent="0.25">
      <c r="A31">
        <v>30</v>
      </c>
      <c r="B31">
        <v>1856</v>
      </c>
      <c r="C31" t="s">
        <v>1524</v>
      </c>
      <c r="D31" t="s">
        <v>20</v>
      </c>
      <c r="E31" t="s">
        <v>39</v>
      </c>
      <c r="F31" t="s">
        <v>47</v>
      </c>
      <c r="G31" t="s">
        <v>41</v>
      </c>
      <c r="H31" t="s">
        <v>89</v>
      </c>
      <c r="I31" t="s">
        <v>28</v>
      </c>
      <c r="J31" t="s">
        <v>72</v>
      </c>
      <c r="K31" t="s">
        <v>228</v>
      </c>
      <c r="L31" t="s">
        <v>746</v>
      </c>
      <c r="M31" t="s">
        <v>134</v>
      </c>
      <c r="N31" s="2">
        <v>41352</v>
      </c>
      <c r="O31" s="2">
        <v>41354</v>
      </c>
      <c r="P31">
        <v>24</v>
      </c>
      <c r="Q31" s="1">
        <v>0.08</v>
      </c>
      <c r="R31">
        <v>60.98</v>
      </c>
      <c r="S31">
        <v>49</v>
      </c>
      <c r="T31">
        <f t="shared" si="0"/>
        <v>1463.52</v>
      </c>
    </row>
    <row r="32" spans="1:20" x14ac:dyDescent="0.25">
      <c r="A32">
        <v>31</v>
      </c>
      <c r="B32">
        <v>1856</v>
      </c>
      <c r="C32" t="s">
        <v>1524</v>
      </c>
      <c r="D32" t="s">
        <v>20</v>
      </c>
      <c r="E32" t="s">
        <v>21</v>
      </c>
      <c r="F32" t="s">
        <v>47</v>
      </c>
      <c r="G32" t="s">
        <v>41</v>
      </c>
      <c r="H32" t="s">
        <v>206</v>
      </c>
      <c r="I32" t="s">
        <v>28</v>
      </c>
      <c r="J32" t="s">
        <v>29</v>
      </c>
      <c r="K32" t="s">
        <v>201</v>
      </c>
      <c r="L32" t="s">
        <v>192</v>
      </c>
      <c r="M32" t="s">
        <v>167</v>
      </c>
      <c r="N32" s="2">
        <v>41352</v>
      </c>
      <c r="O32" s="2">
        <v>41353</v>
      </c>
      <c r="P32">
        <v>43</v>
      </c>
      <c r="Q32" s="1">
        <v>0.05</v>
      </c>
      <c r="R32">
        <v>125.99</v>
      </c>
      <c r="S32">
        <v>8.08</v>
      </c>
      <c r="T32">
        <f t="shared" si="0"/>
        <v>5417.57</v>
      </c>
    </row>
    <row r="33" spans="1:20" x14ac:dyDescent="0.25">
      <c r="A33">
        <v>32</v>
      </c>
      <c r="B33">
        <v>1856</v>
      </c>
      <c r="C33" t="s">
        <v>1524</v>
      </c>
      <c r="D33" t="s">
        <v>20</v>
      </c>
      <c r="E33" t="s">
        <v>21</v>
      </c>
      <c r="F33" t="s">
        <v>47</v>
      </c>
      <c r="G33" t="s">
        <v>41</v>
      </c>
      <c r="H33" t="s">
        <v>24</v>
      </c>
      <c r="I33" t="s">
        <v>28</v>
      </c>
      <c r="J33" t="s">
        <v>29</v>
      </c>
      <c r="K33" t="s">
        <v>1111</v>
      </c>
      <c r="L33" t="s">
        <v>192</v>
      </c>
      <c r="M33" t="s">
        <v>117</v>
      </c>
      <c r="N33" s="2">
        <v>41352</v>
      </c>
      <c r="O33" s="2">
        <v>41353</v>
      </c>
      <c r="P33">
        <v>44</v>
      </c>
      <c r="Q33" s="1">
        <v>0.1</v>
      </c>
      <c r="R33">
        <v>125.99</v>
      </c>
      <c r="S33">
        <v>8.8000000000000007</v>
      </c>
      <c r="T33">
        <f t="shared" si="0"/>
        <v>5543.5599999999995</v>
      </c>
    </row>
    <row r="34" spans="1:20" x14ac:dyDescent="0.25">
      <c r="A34">
        <v>33</v>
      </c>
      <c r="B34">
        <v>2209</v>
      </c>
      <c r="C34" t="s">
        <v>258</v>
      </c>
      <c r="D34" t="s">
        <v>578</v>
      </c>
      <c r="E34" t="s">
        <v>187</v>
      </c>
      <c r="F34" t="s">
        <v>22</v>
      </c>
      <c r="G34" t="s">
        <v>41</v>
      </c>
      <c r="H34" t="s">
        <v>225</v>
      </c>
      <c r="I34" t="s">
        <v>28</v>
      </c>
      <c r="J34" t="s">
        <v>76</v>
      </c>
      <c r="K34" t="s">
        <v>145</v>
      </c>
      <c r="L34" t="s">
        <v>283</v>
      </c>
      <c r="M34" t="s">
        <v>173</v>
      </c>
      <c r="N34" s="2">
        <v>41464</v>
      </c>
      <c r="O34" s="2">
        <v>41466</v>
      </c>
      <c r="P34">
        <v>38</v>
      </c>
      <c r="Q34" s="1">
        <v>0</v>
      </c>
      <c r="R34">
        <v>320.98</v>
      </c>
      <c r="S34">
        <v>58.95</v>
      </c>
      <c r="T34">
        <f t="shared" si="0"/>
        <v>12197.240000000002</v>
      </c>
    </row>
    <row r="35" spans="1:20" x14ac:dyDescent="0.25">
      <c r="A35">
        <v>34</v>
      </c>
      <c r="B35">
        <v>2209</v>
      </c>
      <c r="C35" t="s">
        <v>258</v>
      </c>
      <c r="D35" t="s">
        <v>20</v>
      </c>
      <c r="E35" t="s">
        <v>39</v>
      </c>
      <c r="F35" t="s">
        <v>22</v>
      </c>
      <c r="G35" t="s">
        <v>41</v>
      </c>
      <c r="H35" t="s">
        <v>54</v>
      </c>
      <c r="I35" t="s">
        <v>28</v>
      </c>
      <c r="J35" t="s">
        <v>72</v>
      </c>
      <c r="K35" t="s">
        <v>50</v>
      </c>
      <c r="L35" t="s">
        <v>44</v>
      </c>
      <c r="M35" t="s">
        <v>398</v>
      </c>
      <c r="N35" s="2">
        <v>41464</v>
      </c>
      <c r="O35" s="2">
        <v>41465</v>
      </c>
      <c r="P35">
        <v>1</v>
      </c>
      <c r="Q35" s="1">
        <v>0.02</v>
      </c>
      <c r="R35">
        <v>4.76</v>
      </c>
      <c r="S35">
        <v>0.88</v>
      </c>
      <c r="T35">
        <f t="shared" si="0"/>
        <v>4.76</v>
      </c>
    </row>
    <row r="36" spans="1:20" x14ac:dyDescent="0.25">
      <c r="A36">
        <v>35</v>
      </c>
      <c r="B36">
        <v>2209</v>
      </c>
      <c r="C36" t="s">
        <v>258</v>
      </c>
      <c r="D36" t="s">
        <v>20</v>
      </c>
      <c r="E36" t="s">
        <v>39</v>
      </c>
      <c r="F36" t="s">
        <v>22</v>
      </c>
      <c r="G36" t="s">
        <v>41</v>
      </c>
      <c r="H36" t="s">
        <v>89</v>
      </c>
      <c r="I36" t="s">
        <v>28</v>
      </c>
      <c r="J36" t="s">
        <v>64</v>
      </c>
      <c r="K36" t="s">
        <v>95</v>
      </c>
      <c r="L36" t="s">
        <v>44</v>
      </c>
      <c r="M36" t="s">
        <v>246</v>
      </c>
      <c r="N36" s="2">
        <v>41464</v>
      </c>
      <c r="O36" s="2">
        <v>41464</v>
      </c>
      <c r="P36">
        <v>59</v>
      </c>
      <c r="Q36" s="1">
        <v>0.08</v>
      </c>
      <c r="R36">
        <v>4.28</v>
      </c>
      <c r="S36">
        <v>0.94</v>
      </c>
      <c r="T36">
        <f t="shared" si="0"/>
        <v>252.52</v>
      </c>
    </row>
    <row r="37" spans="1:20" x14ac:dyDescent="0.25">
      <c r="A37">
        <v>36</v>
      </c>
      <c r="B37">
        <v>2209</v>
      </c>
      <c r="C37" t="s">
        <v>258</v>
      </c>
      <c r="D37" t="s">
        <v>20</v>
      </c>
      <c r="E37" t="s">
        <v>21</v>
      </c>
      <c r="F37" t="s">
        <v>22</v>
      </c>
      <c r="G37" t="s">
        <v>41</v>
      </c>
      <c r="H37" t="s">
        <v>33</v>
      </c>
      <c r="I37" t="s">
        <v>28</v>
      </c>
      <c r="J37" t="s">
        <v>64</v>
      </c>
      <c r="K37" t="s">
        <v>198</v>
      </c>
      <c r="L37" t="s">
        <v>192</v>
      </c>
      <c r="M37" t="s">
        <v>398</v>
      </c>
      <c r="N37" s="2">
        <v>41464</v>
      </c>
      <c r="O37" s="2">
        <v>41465</v>
      </c>
      <c r="P37">
        <v>18</v>
      </c>
      <c r="Q37" s="1">
        <v>0.1</v>
      </c>
      <c r="R37">
        <v>125.99</v>
      </c>
      <c r="S37">
        <v>3</v>
      </c>
      <c r="T37">
        <f t="shared" si="0"/>
        <v>2267.8199999999997</v>
      </c>
    </row>
    <row r="38" spans="1:20" x14ac:dyDescent="0.25">
      <c r="A38">
        <v>37</v>
      </c>
      <c r="B38">
        <v>2309</v>
      </c>
      <c r="C38" t="s">
        <v>411</v>
      </c>
      <c r="D38" t="s">
        <v>20</v>
      </c>
      <c r="E38" t="s">
        <v>39</v>
      </c>
      <c r="F38" t="s">
        <v>40</v>
      </c>
      <c r="G38" t="s">
        <v>48</v>
      </c>
      <c r="H38" t="s">
        <v>94</v>
      </c>
      <c r="I38" t="s">
        <v>28</v>
      </c>
      <c r="J38" t="s">
        <v>56</v>
      </c>
      <c r="K38" t="s">
        <v>68</v>
      </c>
      <c r="L38" t="s">
        <v>192</v>
      </c>
      <c r="M38" t="s">
        <v>99</v>
      </c>
      <c r="N38" s="2">
        <v>41155</v>
      </c>
      <c r="O38" s="2">
        <v>41157</v>
      </c>
      <c r="P38">
        <v>14</v>
      </c>
      <c r="Q38" s="1">
        <v>0.05</v>
      </c>
      <c r="R38">
        <v>3.8</v>
      </c>
      <c r="S38">
        <v>1.49</v>
      </c>
      <c r="T38">
        <f t="shared" si="0"/>
        <v>53.199999999999996</v>
      </c>
    </row>
    <row r="39" spans="1:20" x14ac:dyDescent="0.25">
      <c r="A39">
        <v>38</v>
      </c>
      <c r="B39">
        <v>2311</v>
      </c>
      <c r="C39" t="s">
        <v>822</v>
      </c>
      <c r="D39" t="s">
        <v>20</v>
      </c>
      <c r="E39" t="s">
        <v>187</v>
      </c>
      <c r="F39" t="s">
        <v>47</v>
      </c>
      <c r="G39" t="s">
        <v>41</v>
      </c>
      <c r="H39" t="s">
        <v>225</v>
      </c>
      <c r="I39" t="s">
        <v>28</v>
      </c>
      <c r="J39" t="s">
        <v>56</v>
      </c>
      <c r="K39" t="s">
        <v>113</v>
      </c>
      <c r="L39" t="s">
        <v>192</v>
      </c>
      <c r="M39" t="s">
        <v>111</v>
      </c>
      <c r="N39" s="2">
        <v>41030</v>
      </c>
      <c r="O39" s="2">
        <v>41031</v>
      </c>
      <c r="P39">
        <v>49</v>
      </c>
      <c r="Q39" s="1">
        <v>0.01</v>
      </c>
      <c r="R39">
        <v>40.89</v>
      </c>
      <c r="S39">
        <v>18.98</v>
      </c>
      <c r="T39">
        <f t="shared" si="0"/>
        <v>2003.6100000000001</v>
      </c>
    </row>
    <row r="40" spans="1:20" x14ac:dyDescent="0.25">
      <c r="A40">
        <v>39</v>
      </c>
      <c r="B40">
        <v>2368</v>
      </c>
      <c r="C40" t="s">
        <v>452</v>
      </c>
      <c r="D40" t="s">
        <v>20</v>
      </c>
      <c r="E40" t="s">
        <v>39</v>
      </c>
      <c r="F40" t="s">
        <v>40</v>
      </c>
      <c r="G40" t="s">
        <v>23</v>
      </c>
      <c r="H40" t="s">
        <v>94</v>
      </c>
      <c r="I40" t="s">
        <v>28</v>
      </c>
      <c r="J40" t="s">
        <v>36</v>
      </c>
      <c r="K40" t="s">
        <v>98</v>
      </c>
      <c r="L40" t="s">
        <v>192</v>
      </c>
      <c r="M40" t="s">
        <v>59</v>
      </c>
      <c r="N40" s="2">
        <v>40774</v>
      </c>
      <c r="O40" s="2">
        <v>40776</v>
      </c>
      <c r="P40">
        <v>65</v>
      </c>
      <c r="Q40" s="1">
        <v>0.08</v>
      </c>
      <c r="R40">
        <v>14.81</v>
      </c>
      <c r="S40">
        <v>13.32</v>
      </c>
      <c r="T40">
        <f t="shared" si="0"/>
        <v>962.65</v>
      </c>
    </row>
    <row r="41" spans="1:20" x14ac:dyDescent="0.25">
      <c r="A41">
        <v>40</v>
      </c>
      <c r="B41">
        <v>2433</v>
      </c>
      <c r="C41" t="s">
        <v>847</v>
      </c>
      <c r="D41" t="s">
        <v>578</v>
      </c>
      <c r="E41" t="s">
        <v>21</v>
      </c>
      <c r="F41" t="s">
        <v>47</v>
      </c>
      <c r="G41" t="s">
        <v>32</v>
      </c>
      <c r="H41" t="s">
        <v>203</v>
      </c>
      <c r="I41" t="s">
        <v>28</v>
      </c>
      <c r="J41" t="s">
        <v>36</v>
      </c>
      <c r="K41" t="s">
        <v>198</v>
      </c>
      <c r="L41" t="s">
        <v>283</v>
      </c>
      <c r="M41" t="s">
        <v>167</v>
      </c>
      <c r="N41" s="2">
        <v>40411</v>
      </c>
      <c r="O41" s="2">
        <v>40411</v>
      </c>
      <c r="P41">
        <v>25</v>
      </c>
      <c r="Q41" s="1">
        <v>7.0000000000000007E-2</v>
      </c>
      <c r="R41">
        <v>2036.48</v>
      </c>
      <c r="S41">
        <v>14.7</v>
      </c>
      <c r="T41">
        <f t="shared" si="0"/>
        <v>50912</v>
      </c>
    </row>
    <row r="42" spans="1:20" x14ac:dyDescent="0.25">
      <c r="A42">
        <v>41</v>
      </c>
      <c r="B42">
        <v>2467</v>
      </c>
      <c r="C42" t="s">
        <v>400</v>
      </c>
      <c r="D42" t="s">
        <v>578</v>
      </c>
      <c r="E42" t="s">
        <v>21</v>
      </c>
      <c r="F42" t="s">
        <v>31</v>
      </c>
      <c r="G42" t="s">
        <v>32</v>
      </c>
      <c r="H42" t="s">
        <v>206</v>
      </c>
      <c r="I42" t="s">
        <v>28</v>
      </c>
      <c r="J42" t="s">
        <v>76</v>
      </c>
      <c r="K42" t="s">
        <v>1138</v>
      </c>
      <c r="L42" t="s">
        <v>283</v>
      </c>
      <c r="M42" t="s">
        <v>69</v>
      </c>
      <c r="N42" s="2">
        <v>41105</v>
      </c>
      <c r="O42" s="2">
        <v>41106</v>
      </c>
      <c r="P42">
        <v>41</v>
      </c>
      <c r="Q42" s="1">
        <v>0.09</v>
      </c>
      <c r="R42">
        <v>145.44999999999999</v>
      </c>
      <c r="S42">
        <v>17.850000000000001</v>
      </c>
      <c r="T42">
        <f t="shared" si="0"/>
        <v>5963.45</v>
      </c>
    </row>
    <row r="43" spans="1:20" x14ac:dyDescent="0.25">
      <c r="A43">
        <v>42</v>
      </c>
      <c r="B43">
        <v>2497</v>
      </c>
      <c r="C43" t="s">
        <v>1236</v>
      </c>
      <c r="D43" t="s">
        <v>20</v>
      </c>
      <c r="E43" t="s">
        <v>21</v>
      </c>
      <c r="F43" t="s">
        <v>31</v>
      </c>
      <c r="G43" t="s">
        <v>23</v>
      </c>
      <c r="H43" t="s">
        <v>24</v>
      </c>
      <c r="I43" t="s">
        <v>28</v>
      </c>
      <c r="J43" t="s">
        <v>29</v>
      </c>
      <c r="K43" t="s">
        <v>1108</v>
      </c>
      <c r="L43" t="s">
        <v>192</v>
      </c>
      <c r="M43" t="s">
        <v>255</v>
      </c>
      <c r="N43" s="2">
        <v>41512</v>
      </c>
      <c r="O43" s="2">
        <v>41514</v>
      </c>
      <c r="P43">
        <v>42</v>
      </c>
      <c r="Q43" s="1">
        <v>0.06</v>
      </c>
      <c r="R43">
        <v>205.99</v>
      </c>
      <c r="S43">
        <v>5.26</v>
      </c>
      <c r="T43">
        <f t="shared" si="0"/>
        <v>8651.58</v>
      </c>
    </row>
    <row r="44" spans="1:20" x14ac:dyDescent="0.25">
      <c r="A44">
        <v>43</v>
      </c>
      <c r="B44">
        <v>2563</v>
      </c>
      <c r="C44" t="s">
        <v>487</v>
      </c>
      <c r="D44" t="s">
        <v>20</v>
      </c>
      <c r="E44" t="s">
        <v>39</v>
      </c>
      <c r="F44" t="s">
        <v>31</v>
      </c>
      <c r="G44" t="s">
        <v>41</v>
      </c>
      <c r="H44" t="s">
        <v>49</v>
      </c>
      <c r="I44" t="s">
        <v>28</v>
      </c>
      <c r="J44" t="s">
        <v>36</v>
      </c>
      <c r="K44" t="s">
        <v>98</v>
      </c>
      <c r="L44" t="s">
        <v>192</v>
      </c>
      <c r="M44" t="s">
        <v>131</v>
      </c>
      <c r="N44" s="2">
        <v>40865</v>
      </c>
      <c r="O44" s="2">
        <v>40866</v>
      </c>
      <c r="P44">
        <v>41</v>
      </c>
      <c r="Q44" s="1">
        <v>0.04</v>
      </c>
      <c r="R44">
        <v>2.61</v>
      </c>
      <c r="S44">
        <v>0.5</v>
      </c>
      <c r="T44">
        <f t="shared" si="0"/>
        <v>107.00999999999999</v>
      </c>
    </row>
    <row r="45" spans="1:20" x14ac:dyDescent="0.25">
      <c r="A45">
        <v>44</v>
      </c>
      <c r="B45">
        <v>2563</v>
      </c>
      <c r="C45" t="s">
        <v>487</v>
      </c>
      <c r="D45" t="s">
        <v>20</v>
      </c>
      <c r="E45" t="s">
        <v>39</v>
      </c>
      <c r="F45" t="s">
        <v>31</v>
      </c>
      <c r="G45" t="s">
        <v>41</v>
      </c>
      <c r="H45" t="s">
        <v>54</v>
      </c>
      <c r="I45" t="s">
        <v>28</v>
      </c>
      <c r="J45" t="s">
        <v>36</v>
      </c>
      <c r="K45" t="s">
        <v>291</v>
      </c>
      <c r="L45" t="s">
        <v>44</v>
      </c>
      <c r="M45" t="s">
        <v>255</v>
      </c>
      <c r="N45" s="2">
        <v>40865</v>
      </c>
      <c r="O45" s="2">
        <v>40866</v>
      </c>
      <c r="P45">
        <v>112</v>
      </c>
      <c r="Q45" s="1">
        <v>0.01</v>
      </c>
      <c r="R45">
        <v>5.98</v>
      </c>
      <c r="S45">
        <v>0.96</v>
      </c>
      <c r="T45">
        <f t="shared" si="0"/>
        <v>669.76</v>
      </c>
    </row>
    <row r="46" spans="1:20" x14ac:dyDescent="0.25">
      <c r="A46">
        <v>45</v>
      </c>
      <c r="B46">
        <v>2757</v>
      </c>
      <c r="C46" t="s">
        <v>713</v>
      </c>
      <c r="D46" t="s">
        <v>38</v>
      </c>
      <c r="E46" t="s">
        <v>39</v>
      </c>
      <c r="F46" t="s">
        <v>47</v>
      </c>
      <c r="G46" t="s">
        <v>41</v>
      </c>
      <c r="H46" t="s">
        <v>61</v>
      </c>
      <c r="I46" t="s">
        <v>28</v>
      </c>
      <c r="J46" t="s">
        <v>72</v>
      </c>
      <c r="K46" t="s">
        <v>95</v>
      </c>
      <c r="L46" t="s">
        <v>26</v>
      </c>
      <c r="M46" t="s">
        <v>51</v>
      </c>
      <c r="N46" s="2">
        <v>41109</v>
      </c>
      <c r="O46" s="2">
        <v>41110</v>
      </c>
      <c r="P46">
        <v>57</v>
      </c>
      <c r="Q46" s="1">
        <v>0.05</v>
      </c>
      <c r="R46">
        <v>12.98</v>
      </c>
      <c r="S46">
        <v>3.14</v>
      </c>
      <c r="T46">
        <f t="shared" si="0"/>
        <v>739.86</v>
      </c>
    </row>
    <row r="47" spans="1:20" x14ac:dyDescent="0.25">
      <c r="A47">
        <v>46</v>
      </c>
      <c r="B47">
        <v>2759</v>
      </c>
      <c r="C47" t="s">
        <v>487</v>
      </c>
      <c r="D47" t="s">
        <v>20</v>
      </c>
      <c r="E47" t="s">
        <v>21</v>
      </c>
      <c r="F47" t="s">
        <v>31</v>
      </c>
      <c r="G47" t="s">
        <v>41</v>
      </c>
      <c r="H47" t="s">
        <v>203</v>
      </c>
      <c r="I47" t="s">
        <v>28</v>
      </c>
      <c r="J47" t="s">
        <v>29</v>
      </c>
      <c r="K47" t="s">
        <v>1111</v>
      </c>
      <c r="L47" t="s">
        <v>192</v>
      </c>
      <c r="M47" t="s">
        <v>296</v>
      </c>
      <c r="N47" s="2">
        <v>40871</v>
      </c>
      <c r="O47" s="2">
        <v>40873</v>
      </c>
      <c r="P47">
        <v>85</v>
      </c>
      <c r="Q47" s="1">
        <v>0</v>
      </c>
      <c r="R47">
        <v>30.98</v>
      </c>
      <c r="S47">
        <v>6.5</v>
      </c>
      <c r="T47">
        <f t="shared" si="0"/>
        <v>2633.3</v>
      </c>
    </row>
    <row r="48" spans="1:20" x14ac:dyDescent="0.25">
      <c r="A48">
        <v>47</v>
      </c>
      <c r="B48">
        <v>2947</v>
      </c>
      <c r="C48" t="s">
        <v>258</v>
      </c>
      <c r="D48" t="s">
        <v>20</v>
      </c>
      <c r="E48" t="s">
        <v>39</v>
      </c>
      <c r="F48" t="s">
        <v>22</v>
      </c>
      <c r="G48" t="s">
        <v>23</v>
      </c>
      <c r="H48" t="s">
        <v>94</v>
      </c>
      <c r="I48" t="s">
        <v>28</v>
      </c>
      <c r="J48" t="s">
        <v>56</v>
      </c>
      <c r="K48" t="s">
        <v>116</v>
      </c>
      <c r="L48" t="s">
        <v>192</v>
      </c>
      <c r="M48" t="s">
        <v>80</v>
      </c>
      <c r="N48" s="2">
        <v>41024</v>
      </c>
      <c r="O48" s="2">
        <v>41026</v>
      </c>
      <c r="P48">
        <v>9</v>
      </c>
      <c r="Q48" s="1">
        <v>0.05</v>
      </c>
      <c r="R48">
        <v>6.48</v>
      </c>
      <c r="S48">
        <v>6.81</v>
      </c>
      <c r="T48">
        <f t="shared" si="0"/>
        <v>58.320000000000007</v>
      </c>
    </row>
    <row r="49" spans="1:20" x14ac:dyDescent="0.25">
      <c r="A49">
        <v>48</v>
      </c>
      <c r="B49">
        <v>2978</v>
      </c>
      <c r="C49" t="s">
        <v>1011</v>
      </c>
      <c r="D49" t="s">
        <v>20</v>
      </c>
      <c r="E49" t="s">
        <v>21</v>
      </c>
      <c r="F49" t="s">
        <v>31</v>
      </c>
      <c r="G49" t="s">
        <v>23</v>
      </c>
      <c r="H49" t="s">
        <v>24</v>
      </c>
      <c r="I49" t="s">
        <v>28</v>
      </c>
      <c r="J49" t="s">
        <v>36</v>
      </c>
      <c r="K49" t="s">
        <v>198</v>
      </c>
      <c r="L49" t="s">
        <v>192</v>
      </c>
      <c r="M49" t="s">
        <v>131</v>
      </c>
      <c r="N49" s="2">
        <v>41031</v>
      </c>
      <c r="O49" s="2">
        <v>41032</v>
      </c>
      <c r="P49">
        <v>53</v>
      </c>
      <c r="Q49" s="1">
        <v>0.01</v>
      </c>
      <c r="R49">
        <v>205.99</v>
      </c>
      <c r="S49">
        <v>19.989999999999998</v>
      </c>
      <c r="T49">
        <f t="shared" si="0"/>
        <v>10917.470000000001</v>
      </c>
    </row>
    <row r="50" spans="1:20" x14ac:dyDescent="0.25">
      <c r="A50">
        <v>49</v>
      </c>
      <c r="B50">
        <v>2978</v>
      </c>
      <c r="C50" t="s">
        <v>1011</v>
      </c>
      <c r="D50" t="s">
        <v>20</v>
      </c>
      <c r="E50" t="s">
        <v>39</v>
      </c>
      <c r="F50" t="s">
        <v>31</v>
      </c>
      <c r="G50" t="s">
        <v>23</v>
      </c>
      <c r="H50" t="s">
        <v>78</v>
      </c>
      <c r="I50" t="s">
        <v>28</v>
      </c>
      <c r="J50" t="s">
        <v>36</v>
      </c>
      <c r="K50" t="s">
        <v>62</v>
      </c>
      <c r="L50" t="s">
        <v>192</v>
      </c>
      <c r="M50" t="s">
        <v>131</v>
      </c>
      <c r="N50" s="2">
        <v>41031</v>
      </c>
      <c r="O50" s="2">
        <v>41033</v>
      </c>
      <c r="P50">
        <v>57</v>
      </c>
      <c r="Q50" s="1">
        <v>0.09</v>
      </c>
      <c r="R50">
        <v>162.93</v>
      </c>
      <c r="S50">
        <v>19.989999999999998</v>
      </c>
      <c r="T50">
        <f t="shared" si="0"/>
        <v>9287.01</v>
      </c>
    </row>
    <row r="51" spans="1:20" x14ac:dyDescent="0.25">
      <c r="A51">
        <v>50</v>
      </c>
      <c r="B51">
        <v>2978</v>
      </c>
      <c r="C51" t="s">
        <v>1011</v>
      </c>
      <c r="D51" t="s">
        <v>20</v>
      </c>
      <c r="E51" t="s">
        <v>21</v>
      </c>
      <c r="F51" t="s">
        <v>31</v>
      </c>
      <c r="G51" t="s">
        <v>23</v>
      </c>
      <c r="H51" t="s">
        <v>203</v>
      </c>
      <c r="I51" t="s">
        <v>28</v>
      </c>
      <c r="J51" t="s">
        <v>56</v>
      </c>
      <c r="K51" t="s">
        <v>409</v>
      </c>
      <c r="L51" t="s">
        <v>192</v>
      </c>
      <c r="M51" t="s">
        <v>69</v>
      </c>
      <c r="N51" s="2">
        <v>41031</v>
      </c>
      <c r="O51" s="2">
        <v>41032</v>
      </c>
      <c r="P51">
        <v>44</v>
      </c>
      <c r="Q51" s="1">
        <v>7.0000000000000007E-2</v>
      </c>
      <c r="R51">
        <v>200.99</v>
      </c>
      <c r="S51">
        <v>4.2</v>
      </c>
      <c r="T51">
        <f t="shared" si="0"/>
        <v>8843.5600000000013</v>
      </c>
    </row>
    <row r="52" spans="1:20" x14ac:dyDescent="0.25">
      <c r="A52">
        <v>51</v>
      </c>
      <c r="B52">
        <v>3008</v>
      </c>
      <c r="C52" t="s">
        <v>147</v>
      </c>
      <c r="D52" t="s">
        <v>20</v>
      </c>
      <c r="E52" t="s">
        <v>39</v>
      </c>
      <c r="F52" t="s">
        <v>22</v>
      </c>
      <c r="G52" t="s">
        <v>93</v>
      </c>
      <c r="H52" t="s">
        <v>78</v>
      </c>
      <c r="I52" t="s">
        <v>28</v>
      </c>
      <c r="J52" t="s">
        <v>56</v>
      </c>
      <c r="K52" t="s">
        <v>101</v>
      </c>
      <c r="L52" t="s">
        <v>192</v>
      </c>
      <c r="M52" t="s">
        <v>326</v>
      </c>
      <c r="N52" s="2">
        <v>41220</v>
      </c>
      <c r="O52" s="2">
        <v>41221</v>
      </c>
      <c r="P52">
        <v>139</v>
      </c>
      <c r="Q52" s="1">
        <v>0.01</v>
      </c>
      <c r="R52">
        <v>162.93</v>
      </c>
      <c r="S52">
        <v>19.989999999999998</v>
      </c>
      <c r="T52">
        <f t="shared" si="0"/>
        <v>22647.27</v>
      </c>
    </row>
    <row r="53" spans="1:20" x14ac:dyDescent="0.25">
      <c r="A53">
        <v>52</v>
      </c>
      <c r="B53">
        <v>3042</v>
      </c>
      <c r="C53" t="s">
        <v>391</v>
      </c>
      <c r="D53" t="s">
        <v>20</v>
      </c>
      <c r="E53" t="s">
        <v>39</v>
      </c>
      <c r="F53" t="s">
        <v>47</v>
      </c>
      <c r="G53" t="s">
        <v>93</v>
      </c>
      <c r="H53" t="s">
        <v>61</v>
      </c>
      <c r="I53" t="s">
        <v>28</v>
      </c>
      <c r="J53" t="s">
        <v>36</v>
      </c>
      <c r="K53" t="s">
        <v>43</v>
      </c>
      <c r="L53" t="s">
        <v>44</v>
      </c>
      <c r="M53" t="s">
        <v>160</v>
      </c>
      <c r="N53" s="2">
        <v>40502</v>
      </c>
      <c r="O53" s="2">
        <v>40503</v>
      </c>
      <c r="P53">
        <v>88</v>
      </c>
      <c r="Q53" s="1">
        <v>0.1</v>
      </c>
      <c r="R53">
        <v>4.26</v>
      </c>
      <c r="S53">
        <v>1.2</v>
      </c>
      <c r="T53">
        <f t="shared" si="0"/>
        <v>374.88</v>
      </c>
    </row>
    <row r="54" spans="1:20" x14ac:dyDescent="0.25">
      <c r="A54">
        <v>53</v>
      </c>
      <c r="B54">
        <v>3136</v>
      </c>
      <c r="C54" t="s">
        <v>1126</v>
      </c>
      <c r="D54" t="s">
        <v>20</v>
      </c>
      <c r="E54" t="s">
        <v>39</v>
      </c>
      <c r="F54" t="s">
        <v>31</v>
      </c>
      <c r="G54" t="s">
        <v>32</v>
      </c>
      <c r="H54" t="s">
        <v>42</v>
      </c>
      <c r="I54" t="s">
        <v>28</v>
      </c>
      <c r="J54" t="s">
        <v>56</v>
      </c>
      <c r="K54" t="s">
        <v>170</v>
      </c>
      <c r="L54" t="s">
        <v>26</v>
      </c>
      <c r="M54" t="s">
        <v>131</v>
      </c>
      <c r="N54" s="2">
        <v>41495</v>
      </c>
      <c r="O54" s="2">
        <v>41497</v>
      </c>
      <c r="P54">
        <v>16</v>
      </c>
      <c r="Q54" s="1">
        <v>0.1</v>
      </c>
      <c r="R54">
        <v>30.98</v>
      </c>
      <c r="S54">
        <v>8.99</v>
      </c>
      <c r="T54">
        <f t="shared" si="0"/>
        <v>495.68</v>
      </c>
    </row>
    <row r="55" spans="1:20" x14ac:dyDescent="0.25">
      <c r="A55">
        <v>54</v>
      </c>
      <c r="B55">
        <v>3138</v>
      </c>
      <c r="C55" t="s">
        <v>1339</v>
      </c>
      <c r="D55" t="s">
        <v>38</v>
      </c>
      <c r="E55" t="s">
        <v>21</v>
      </c>
      <c r="F55" t="s">
        <v>31</v>
      </c>
      <c r="G55" t="s">
        <v>41</v>
      </c>
      <c r="H55" t="s">
        <v>203</v>
      </c>
      <c r="I55" t="s">
        <v>28</v>
      </c>
      <c r="J55" t="s">
        <v>72</v>
      </c>
      <c r="K55" t="s">
        <v>1114</v>
      </c>
      <c r="L55" t="s">
        <v>192</v>
      </c>
      <c r="M55" t="s">
        <v>367</v>
      </c>
      <c r="N55" s="2">
        <v>40217</v>
      </c>
      <c r="O55" s="2">
        <v>40217</v>
      </c>
      <c r="P55">
        <v>4</v>
      </c>
      <c r="Q55" s="1">
        <v>7.0000000000000007E-2</v>
      </c>
      <c r="R55">
        <v>179.99</v>
      </c>
      <c r="S55">
        <v>19.989999999999998</v>
      </c>
      <c r="T55">
        <f t="shared" si="0"/>
        <v>719.96</v>
      </c>
    </row>
    <row r="56" spans="1:20" x14ac:dyDescent="0.25">
      <c r="A56">
        <v>55</v>
      </c>
      <c r="B56">
        <v>3266</v>
      </c>
      <c r="C56" t="s">
        <v>328</v>
      </c>
      <c r="D56" t="s">
        <v>20</v>
      </c>
      <c r="E56" t="s">
        <v>39</v>
      </c>
      <c r="F56" t="s">
        <v>47</v>
      </c>
      <c r="G56" t="s">
        <v>48</v>
      </c>
      <c r="H56" t="s">
        <v>49</v>
      </c>
      <c r="I56" t="s">
        <v>28</v>
      </c>
      <c r="J56" t="s">
        <v>72</v>
      </c>
      <c r="K56" t="s">
        <v>79</v>
      </c>
      <c r="L56" t="s">
        <v>192</v>
      </c>
      <c r="M56" t="s">
        <v>51</v>
      </c>
      <c r="N56" s="2">
        <v>40984</v>
      </c>
      <c r="O56" s="2">
        <v>40988</v>
      </c>
      <c r="P56">
        <v>4</v>
      </c>
      <c r="Q56" s="1">
        <v>0.03</v>
      </c>
      <c r="R56">
        <v>3.8</v>
      </c>
      <c r="S56">
        <v>1.49</v>
      </c>
      <c r="T56">
        <f t="shared" si="0"/>
        <v>15.2</v>
      </c>
    </row>
    <row r="57" spans="1:20" x14ac:dyDescent="0.25">
      <c r="A57">
        <v>56</v>
      </c>
      <c r="B57">
        <v>3271</v>
      </c>
      <c r="C57" t="s">
        <v>366</v>
      </c>
      <c r="D57" t="s">
        <v>578</v>
      </c>
      <c r="E57" t="s">
        <v>21</v>
      </c>
      <c r="F57" t="s">
        <v>31</v>
      </c>
      <c r="G57" t="s">
        <v>23</v>
      </c>
      <c r="H57" t="s">
        <v>206</v>
      </c>
      <c r="I57" t="s">
        <v>28</v>
      </c>
      <c r="J57" t="s">
        <v>72</v>
      </c>
      <c r="K57" t="s">
        <v>208</v>
      </c>
      <c r="L57" t="s">
        <v>283</v>
      </c>
      <c r="M57" t="s">
        <v>214</v>
      </c>
      <c r="N57" s="2">
        <v>41274</v>
      </c>
      <c r="O57" s="2">
        <v>41274</v>
      </c>
      <c r="P57">
        <v>90</v>
      </c>
      <c r="Q57" s="1">
        <v>7.0000000000000007E-2</v>
      </c>
      <c r="R57">
        <v>264.98</v>
      </c>
      <c r="S57">
        <v>17.86</v>
      </c>
      <c r="T57">
        <f t="shared" si="0"/>
        <v>23848.2</v>
      </c>
    </row>
    <row r="58" spans="1:20" x14ac:dyDescent="0.25">
      <c r="A58">
        <v>57</v>
      </c>
      <c r="B58">
        <v>3271</v>
      </c>
      <c r="C58" t="s">
        <v>366</v>
      </c>
      <c r="D58" t="s">
        <v>38</v>
      </c>
      <c r="E58" t="s">
        <v>39</v>
      </c>
      <c r="F58" t="s">
        <v>31</v>
      </c>
      <c r="G58" t="s">
        <v>23</v>
      </c>
      <c r="H58" t="s">
        <v>94</v>
      </c>
      <c r="I58" t="s">
        <v>28</v>
      </c>
      <c r="J58" t="s">
        <v>36</v>
      </c>
      <c r="K58" t="s">
        <v>95</v>
      </c>
      <c r="L58" t="s">
        <v>44</v>
      </c>
      <c r="M58" t="s">
        <v>178</v>
      </c>
      <c r="N58" s="2">
        <v>41274</v>
      </c>
      <c r="O58" s="2">
        <v>41275</v>
      </c>
      <c r="P58">
        <v>36</v>
      </c>
      <c r="Q58" s="1">
        <v>0.06</v>
      </c>
      <c r="R58">
        <v>8.34</v>
      </c>
      <c r="S58">
        <v>1.43</v>
      </c>
      <c r="T58">
        <f t="shared" si="0"/>
        <v>300.24</v>
      </c>
    </row>
    <row r="59" spans="1:20" x14ac:dyDescent="0.25">
      <c r="A59">
        <v>58</v>
      </c>
      <c r="B59">
        <v>3332</v>
      </c>
      <c r="C59" t="s">
        <v>750</v>
      </c>
      <c r="D59" t="s">
        <v>20</v>
      </c>
      <c r="E59" t="s">
        <v>39</v>
      </c>
      <c r="F59" t="s">
        <v>22</v>
      </c>
      <c r="G59" t="s">
        <v>23</v>
      </c>
      <c r="H59" t="s">
        <v>54</v>
      </c>
      <c r="I59" t="s">
        <v>28</v>
      </c>
      <c r="J59" t="s">
        <v>29</v>
      </c>
      <c r="K59" t="s">
        <v>154</v>
      </c>
      <c r="L59" t="s">
        <v>44</v>
      </c>
      <c r="M59" t="s">
        <v>80</v>
      </c>
      <c r="N59" s="2">
        <v>40486</v>
      </c>
      <c r="O59" s="2">
        <v>40488</v>
      </c>
      <c r="P59">
        <v>20</v>
      </c>
      <c r="Q59" s="1">
        <v>0.01</v>
      </c>
      <c r="R59">
        <v>3.26</v>
      </c>
      <c r="S59">
        <v>1.86</v>
      </c>
      <c r="T59">
        <f t="shared" si="0"/>
        <v>65.199999999999989</v>
      </c>
    </row>
    <row r="60" spans="1:20" x14ac:dyDescent="0.25">
      <c r="A60">
        <v>59</v>
      </c>
      <c r="B60">
        <v>3397</v>
      </c>
      <c r="C60" t="s">
        <v>380</v>
      </c>
      <c r="D60" t="s">
        <v>20</v>
      </c>
      <c r="E60" t="s">
        <v>21</v>
      </c>
      <c r="F60" t="s">
        <v>47</v>
      </c>
      <c r="G60" t="s">
        <v>93</v>
      </c>
      <c r="H60" t="s">
        <v>24</v>
      </c>
      <c r="I60" t="s">
        <v>28</v>
      </c>
      <c r="J60" t="s">
        <v>29</v>
      </c>
      <c r="K60" t="s">
        <v>25</v>
      </c>
      <c r="L60" t="s">
        <v>192</v>
      </c>
      <c r="M60" t="s">
        <v>134</v>
      </c>
      <c r="N60" s="2">
        <v>40351</v>
      </c>
      <c r="O60" s="2">
        <v>40353</v>
      </c>
      <c r="P60">
        <v>65</v>
      </c>
      <c r="Q60" s="1">
        <v>0.1</v>
      </c>
      <c r="R60">
        <v>19.98</v>
      </c>
      <c r="S60">
        <v>4</v>
      </c>
      <c r="T60">
        <f t="shared" si="0"/>
        <v>1298.7</v>
      </c>
    </row>
    <row r="61" spans="1:20" x14ac:dyDescent="0.25">
      <c r="A61">
        <v>60</v>
      </c>
      <c r="B61">
        <v>3397</v>
      </c>
      <c r="C61" t="s">
        <v>380</v>
      </c>
      <c r="D61" t="s">
        <v>20</v>
      </c>
      <c r="E61" t="s">
        <v>39</v>
      </c>
      <c r="F61" t="s">
        <v>47</v>
      </c>
      <c r="G61" t="s">
        <v>93</v>
      </c>
      <c r="H61" t="s">
        <v>42</v>
      </c>
      <c r="I61" t="s">
        <v>28</v>
      </c>
      <c r="J61" t="s">
        <v>29</v>
      </c>
      <c r="K61" t="s">
        <v>82</v>
      </c>
      <c r="L61" t="s">
        <v>192</v>
      </c>
      <c r="M61" t="s">
        <v>111</v>
      </c>
      <c r="N61" s="2">
        <v>40351</v>
      </c>
      <c r="O61" s="2">
        <v>40352</v>
      </c>
      <c r="P61">
        <v>17</v>
      </c>
      <c r="Q61" s="1">
        <v>0.09</v>
      </c>
      <c r="R61">
        <v>2.88</v>
      </c>
      <c r="S61">
        <v>1.49</v>
      </c>
      <c r="T61">
        <f t="shared" si="0"/>
        <v>48.96</v>
      </c>
    </row>
    <row r="62" spans="1:20" x14ac:dyDescent="0.25">
      <c r="A62">
        <v>61</v>
      </c>
      <c r="B62">
        <v>3460</v>
      </c>
      <c r="C62" t="s">
        <v>270</v>
      </c>
      <c r="D62" t="s">
        <v>20</v>
      </c>
      <c r="E62" t="s">
        <v>39</v>
      </c>
      <c r="F62" t="s">
        <v>31</v>
      </c>
      <c r="G62" t="s">
        <v>41</v>
      </c>
      <c r="H62" t="s">
        <v>78</v>
      </c>
      <c r="I62" t="s">
        <v>28</v>
      </c>
      <c r="J62" t="s">
        <v>56</v>
      </c>
      <c r="K62" t="s">
        <v>50</v>
      </c>
      <c r="L62" t="s">
        <v>192</v>
      </c>
      <c r="M62" t="s">
        <v>143</v>
      </c>
      <c r="N62" s="2">
        <v>41184</v>
      </c>
      <c r="O62" s="2">
        <v>41186</v>
      </c>
      <c r="P62">
        <v>53</v>
      </c>
      <c r="Q62" s="1">
        <v>0.08</v>
      </c>
      <c r="R62">
        <v>5.98</v>
      </c>
      <c r="S62">
        <v>4.6900000000000004</v>
      </c>
      <c r="T62">
        <f t="shared" si="0"/>
        <v>316.94</v>
      </c>
    </row>
    <row r="63" spans="1:20" x14ac:dyDescent="0.25">
      <c r="A63">
        <v>62</v>
      </c>
      <c r="B63">
        <v>3524</v>
      </c>
      <c r="C63" t="s">
        <v>161</v>
      </c>
      <c r="D63" t="s">
        <v>20</v>
      </c>
      <c r="E63" t="s">
        <v>39</v>
      </c>
      <c r="F63" t="s">
        <v>47</v>
      </c>
      <c r="G63" t="s">
        <v>41</v>
      </c>
      <c r="H63" t="s">
        <v>49</v>
      </c>
      <c r="I63" t="s">
        <v>28</v>
      </c>
      <c r="J63" t="s">
        <v>56</v>
      </c>
      <c r="K63" t="s">
        <v>95</v>
      </c>
      <c r="L63" t="s">
        <v>192</v>
      </c>
      <c r="M63" t="s">
        <v>160</v>
      </c>
      <c r="N63" s="2">
        <v>41396</v>
      </c>
      <c r="O63" s="2">
        <v>41397</v>
      </c>
      <c r="P63">
        <v>27</v>
      </c>
      <c r="Q63" s="1">
        <v>0</v>
      </c>
      <c r="R63">
        <v>18.97</v>
      </c>
      <c r="S63">
        <v>9.0299999999999994</v>
      </c>
      <c r="T63">
        <f t="shared" si="0"/>
        <v>512.18999999999994</v>
      </c>
    </row>
    <row r="64" spans="1:20" x14ac:dyDescent="0.25">
      <c r="A64">
        <v>63</v>
      </c>
      <c r="B64">
        <v>3585</v>
      </c>
      <c r="C64" t="s">
        <v>159</v>
      </c>
      <c r="D64" t="s">
        <v>20</v>
      </c>
      <c r="E64" t="s">
        <v>39</v>
      </c>
      <c r="F64" t="s">
        <v>47</v>
      </c>
      <c r="G64" t="s">
        <v>41</v>
      </c>
      <c r="H64" t="s">
        <v>94</v>
      </c>
      <c r="I64" t="s">
        <v>28</v>
      </c>
      <c r="J64" t="s">
        <v>56</v>
      </c>
      <c r="K64" t="s">
        <v>62</v>
      </c>
      <c r="L64" t="s">
        <v>44</v>
      </c>
      <c r="M64" t="s">
        <v>51</v>
      </c>
      <c r="N64" s="2">
        <v>41600</v>
      </c>
      <c r="O64" s="2">
        <v>41600</v>
      </c>
      <c r="P64">
        <v>97</v>
      </c>
      <c r="Q64" s="1">
        <v>7.0000000000000007E-2</v>
      </c>
      <c r="R64">
        <v>10.06</v>
      </c>
      <c r="S64">
        <v>2.06</v>
      </c>
      <c r="T64">
        <f t="shared" si="0"/>
        <v>975.82</v>
      </c>
    </row>
    <row r="65" spans="1:20" x14ac:dyDescent="0.25">
      <c r="A65">
        <v>64</v>
      </c>
      <c r="B65">
        <v>3585</v>
      </c>
      <c r="C65" t="s">
        <v>159</v>
      </c>
      <c r="D65" t="s">
        <v>20</v>
      </c>
      <c r="E65" t="s">
        <v>39</v>
      </c>
      <c r="F65" t="s">
        <v>47</v>
      </c>
      <c r="G65" t="s">
        <v>41</v>
      </c>
      <c r="H65" t="s">
        <v>54</v>
      </c>
      <c r="I65" t="s">
        <v>28</v>
      </c>
      <c r="J65" t="s">
        <v>56</v>
      </c>
      <c r="K65" t="s">
        <v>71</v>
      </c>
      <c r="L65" t="s">
        <v>44</v>
      </c>
      <c r="M65" t="s">
        <v>160</v>
      </c>
      <c r="N65" s="2">
        <v>40504</v>
      </c>
      <c r="O65" s="2">
        <v>40505</v>
      </c>
      <c r="P65">
        <v>116</v>
      </c>
      <c r="Q65" s="1">
        <v>7.0000000000000007E-2</v>
      </c>
      <c r="R65">
        <v>1.68</v>
      </c>
      <c r="S65">
        <v>1.57</v>
      </c>
      <c r="T65">
        <f t="shared" si="0"/>
        <v>194.88</v>
      </c>
    </row>
    <row r="66" spans="1:20" x14ac:dyDescent="0.25">
      <c r="A66">
        <v>65</v>
      </c>
      <c r="B66">
        <v>3621</v>
      </c>
      <c r="C66" t="s">
        <v>411</v>
      </c>
      <c r="D66" t="s">
        <v>20</v>
      </c>
      <c r="E66" t="s">
        <v>39</v>
      </c>
      <c r="F66" t="s">
        <v>40</v>
      </c>
      <c r="G66" t="s">
        <v>93</v>
      </c>
      <c r="H66" t="s">
        <v>61</v>
      </c>
      <c r="I66" t="s">
        <v>28</v>
      </c>
      <c r="J66" t="s">
        <v>56</v>
      </c>
      <c r="K66" t="s">
        <v>98</v>
      </c>
      <c r="L66" t="s">
        <v>192</v>
      </c>
      <c r="M66" t="s">
        <v>59</v>
      </c>
      <c r="N66" s="2">
        <v>41399</v>
      </c>
      <c r="O66" s="2">
        <v>41400</v>
      </c>
      <c r="P66">
        <v>18</v>
      </c>
      <c r="Q66" s="1">
        <v>0.06</v>
      </c>
      <c r="R66">
        <v>5.58</v>
      </c>
      <c r="S66">
        <v>5.3</v>
      </c>
      <c r="T66">
        <f t="shared" si="0"/>
        <v>100.44</v>
      </c>
    </row>
    <row r="67" spans="1:20" x14ac:dyDescent="0.25">
      <c r="A67">
        <v>66</v>
      </c>
      <c r="B67">
        <v>3685</v>
      </c>
      <c r="C67" t="s">
        <v>229</v>
      </c>
      <c r="D67" t="s">
        <v>20</v>
      </c>
      <c r="E67" t="s">
        <v>39</v>
      </c>
      <c r="F67" t="s">
        <v>31</v>
      </c>
      <c r="G67" t="s">
        <v>93</v>
      </c>
      <c r="H67" t="s">
        <v>54</v>
      </c>
      <c r="I67" t="s">
        <v>28</v>
      </c>
      <c r="J67" t="s">
        <v>56</v>
      </c>
      <c r="K67" t="s">
        <v>291</v>
      </c>
      <c r="L67" t="s">
        <v>44</v>
      </c>
      <c r="M67" t="s">
        <v>296</v>
      </c>
      <c r="N67" s="2">
        <v>41290</v>
      </c>
      <c r="O67" s="2">
        <v>41291</v>
      </c>
      <c r="P67">
        <v>32</v>
      </c>
      <c r="Q67" s="1">
        <v>0</v>
      </c>
      <c r="R67">
        <v>3.28</v>
      </c>
      <c r="S67">
        <v>5</v>
      </c>
      <c r="T67">
        <f t="shared" ref="T67:T130" si="1">R67*P67</f>
        <v>104.96</v>
      </c>
    </row>
    <row r="68" spans="1:20" x14ac:dyDescent="0.25">
      <c r="A68">
        <v>67</v>
      </c>
      <c r="B68">
        <v>3841</v>
      </c>
      <c r="C68" t="s">
        <v>1121</v>
      </c>
      <c r="D68" t="s">
        <v>20</v>
      </c>
      <c r="E68" t="s">
        <v>39</v>
      </c>
      <c r="F68" t="s">
        <v>40</v>
      </c>
      <c r="G68" t="s">
        <v>32</v>
      </c>
      <c r="H68" t="s">
        <v>94</v>
      </c>
      <c r="I68" t="s">
        <v>28</v>
      </c>
      <c r="J68" t="s">
        <v>56</v>
      </c>
      <c r="K68" t="s">
        <v>43</v>
      </c>
      <c r="L68" t="s">
        <v>746</v>
      </c>
      <c r="M68" t="s">
        <v>99</v>
      </c>
      <c r="N68" s="2">
        <v>40455</v>
      </c>
      <c r="O68" s="2">
        <v>40457</v>
      </c>
      <c r="P68">
        <v>34</v>
      </c>
      <c r="Q68" s="1">
        <v>0.02</v>
      </c>
      <c r="R68">
        <v>60.98</v>
      </c>
      <c r="S68">
        <v>49</v>
      </c>
      <c r="T68">
        <f t="shared" si="1"/>
        <v>2073.3199999999997</v>
      </c>
    </row>
    <row r="69" spans="1:20" x14ac:dyDescent="0.25">
      <c r="A69">
        <v>68</v>
      </c>
      <c r="B69">
        <v>3841</v>
      </c>
      <c r="C69" t="s">
        <v>1121</v>
      </c>
      <c r="D69" t="s">
        <v>20</v>
      </c>
      <c r="E69" t="s">
        <v>39</v>
      </c>
      <c r="F69" t="s">
        <v>40</v>
      </c>
      <c r="G69" t="s">
        <v>32</v>
      </c>
      <c r="H69" t="s">
        <v>61</v>
      </c>
      <c r="I69" t="s">
        <v>28</v>
      </c>
      <c r="J69" t="s">
        <v>56</v>
      </c>
      <c r="K69" t="s">
        <v>71</v>
      </c>
      <c r="L69" t="s">
        <v>192</v>
      </c>
      <c r="M69" t="s">
        <v>99</v>
      </c>
      <c r="N69" s="2">
        <v>40455</v>
      </c>
      <c r="O69" s="2">
        <v>40457</v>
      </c>
      <c r="P69">
        <v>36</v>
      </c>
      <c r="Q69" s="1">
        <v>0.02</v>
      </c>
      <c r="R69">
        <v>1270.99</v>
      </c>
      <c r="S69">
        <v>19.989999999999998</v>
      </c>
      <c r="T69">
        <f t="shared" si="1"/>
        <v>45755.64</v>
      </c>
    </row>
    <row r="70" spans="1:20" x14ac:dyDescent="0.25">
      <c r="A70">
        <v>69</v>
      </c>
      <c r="B70">
        <v>3841</v>
      </c>
      <c r="C70" t="s">
        <v>1121</v>
      </c>
      <c r="D70" t="s">
        <v>38</v>
      </c>
      <c r="E70" t="s">
        <v>21</v>
      </c>
      <c r="F70" t="s">
        <v>40</v>
      </c>
      <c r="G70" t="s">
        <v>32</v>
      </c>
      <c r="H70" t="s">
        <v>33</v>
      </c>
      <c r="I70" t="s">
        <v>28</v>
      </c>
      <c r="J70" t="s">
        <v>56</v>
      </c>
      <c r="K70" t="s">
        <v>25</v>
      </c>
      <c r="L70" t="s">
        <v>192</v>
      </c>
      <c r="M70" t="s">
        <v>59</v>
      </c>
      <c r="N70" s="2">
        <v>41551</v>
      </c>
      <c r="O70" s="2">
        <v>41553</v>
      </c>
      <c r="P70">
        <v>90</v>
      </c>
      <c r="Q70" s="1">
        <v>0.05</v>
      </c>
      <c r="R70">
        <v>205.99</v>
      </c>
      <c r="S70">
        <v>8.99</v>
      </c>
      <c r="T70">
        <f t="shared" si="1"/>
        <v>18539.100000000002</v>
      </c>
    </row>
    <row r="71" spans="1:20" x14ac:dyDescent="0.25">
      <c r="A71">
        <v>70</v>
      </c>
      <c r="B71">
        <v>3905</v>
      </c>
      <c r="C71" t="s">
        <v>269</v>
      </c>
      <c r="D71" t="s">
        <v>578</v>
      </c>
      <c r="E71" t="s">
        <v>187</v>
      </c>
      <c r="F71" t="s">
        <v>47</v>
      </c>
      <c r="G71" t="s">
        <v>32</v>
      </c>
      <c r="H71" t="s">
        <v>188</v>
      </c>
      <c r="I71" t="s">
        <v>28</v>
      </c>
      <c r="J71" t="s">
        <v>56</v>
      </c>
      <c r="K71" t="s">
        <v>231</v>
      </c>
      <c r="L71" t="s">
        <v>283</v>
      </c>
      <c r="M71" t="s">
        <v>111</v>
      </c>
      <c r="N71" s="2">
        <v>40897</v>
      </c>
      <c r="O71" s="2">
        <v>40898</v>
      </c>
      <c r="P71">
        <v>78</v>
      </c>
      <c r="Q71" s="1">
        <v>0.03</v>
      </c>
      <c r="R71">
        <v>60.89</v>
      </c>
      <c r="S71">
        <v>32.409999999999997</v>
      </c>
      <c r="T71">
        <f t="shared" si="1"/>
        <v>4749.42</v>
      </c>
    </row>
    <row r="72" spans="1:20" x14ac:dyDescent="0.25">
      <c r="A72">
        <v>71</v>
      </c>
      <c r="B72">
        <v>4004</v>
      </c>
      <c r="C72" t="s">
        <v>858</v>
      </c>
      <c r="D72" t="s">
        <v>20</v>
      </c>
      <c r="E72" t="s">
        <v>39</v>
      </c>
      <c r="F72" t="s">
        <v>47</v>
      </c>
      <c r="G72" t="s">
        <v>93</v>
      </c>
      <c r="H72" t="s">
        <v>42</v>
      </c>
      <c r="I72" t="s">
        <v>28</v>
      </c>
      <c r="J72" t="s">
        <v>56</v>
      </c>
      <c r="K72" t="s">
        <v>101</v>
      </c>
      <c r="L72" t="s">
        <v>44</v>
      </c>
      <c r="M72" t="s">
        <v>134</v>
      </c>
      <c r="N72" s="2">
        <v>40669</v>
      </c>
      <c r="O72" s="2">
        <v>40672</v>
      </c>
      <c r="P72">
        <v>20</v>
      </c>
      <c r="Q72" s="1">
        <v>0.1</v>
      </c>
      <c r="R72">
        <v>4.84</v>
      </c>
      <c r="S72">
        <v>0.71</v>
      </c>
      <c r="T72">
        <f t="shared" si="1"/>
        <v>96.8</v>
      </c>
    </row>
    <row r="73" spans="1:20" x14ac:dyDescent="0.25">
      <c r="A73">
        <v>72</v>
      </c>
      <c r="B73">
        <v>4004</v>
      </c>
      <c r="C73" t="s">
        <v>858</v>
      </c>
      <c r="D73" t="s">
        <v>20</v>
      </c>
      <c r="E73" t="s">
        <v>39</v>
      </c>
      <c r="F73" t="s">
        <v>47</v>
      </c>
      <c r="G73" t="s">
        <v>93</v>
      </c>
      <c r="H73" t="s">
        <v>54</v>
      </c>
      <c r="I73" t="s">
        <v>28</v>
      </c>
      <c r="J73" t="s">
        <v>56</v>
      </c>
      <c r="K73" t="s">
        <v>248</v>
      </c>
      <c r="L73" t="s">
        <v>26</v>
      </c>
      <c r="M73" t="s">
        <v>114</v>
      </c>
      <c r="N73" s="2">
        <v>40669</v>
      </c>
      <c r="O73" s="2">
        <v>40670</v>
      </c>
      <c r="P73">
        <v>64</v>
      </c>
      <c r="Q73" s="1">
        <v>0.05</v>
      </c>
      <c r="R73">
        <v>34.58</v>
      </c>
      <c r="S73">
        <v>8.99</v>
      </c>
      <c r="T73">
        <f t="shared" si="1"/>
        <v>2213.12</v>
      </c>
    </row>
    <row r="74" spans="1:20" x14ac:dyDescent="0.25">
      <c r="A74">
        <v>73</v>
      </c>
      <c r="B74">
        <v>4294</v>
      </c>
      <c r="C74" t="s">
        <v>229</v>
      </c>
      <c r="D74" t="s">
        <v>20</v>
      </c>
      <c r="E74" t="s">
        <v>187</v>
      </c>
      <c r="F74" t="s">
        <v>31</v>
      </c>
      <c r="G74" t="s">
        <v>93</v>
      </c>
      <c r="H74" t="s">
        <v>225</v>
      </c>
      <c r="I74" t="s">
        <v>28</v>
      </c>
      <c r="J74" t="s">
        <v>56</v>
      </c>
      <c r="K74" t="s">
        <v>116</v>
      </c>
      <c r="L74" t="s">
        <v>26</v>
      </c>
      <c r="M74" t="s">
        <v>69</v>
      </c>
      <c r="N74" s="2">
        <v>41500</v>
      </c>
      <c r="O74" s="2">
        <v>41502</v>
      </c>
      <c r="P74">
        <v>16</v>
      </c>
      <c r="Q74" s="1">
        <v>0.02</v>
      </c>
      <c r="R74">
        <v>1.74</v>
      </c>
      <c r="S74">
        <v>4.08</v>
      </c>
      <c r="T74">
        <f t="shared" si="1"/>
        <v>27.84</v>
      </c>
    </row>
    <row r="75" spans="1:20" x14ac:dyDescent="0.25">
      <c r="A75">
        <v>74</v>
      </c>
      <c r="B75">
        <v>4610</v>
      </c>
      <c r="C75" t="s">
        <v>482</v>
      </c>
      <c r="D75" t="s">
        <v>20</v>
      </c>
      <c r="E75" t="s">
        <v>21</v>
      </c>
      <c r="F75" t="s">
        <v>47</v>
      </c>
      <c r="G75" t="s">
        <v>48</v>
      </c>
      <c r="H75" t="s">
        <v>206</v>
      </c>
      <c r="I75" t="s">
        <v>28</v>
      </c>
      <c r="J75" t="s">
        <v>56</v>
      </c>
      <c r="K75" t="s">
        <v>201</v>
      </c>
      <c r="L75" t="s">
        <v>26</v>
      </c>
      <c r="M75" t="s">
        <v>51</v>
      </c>
      <c r="N75" s="2">
        <v>40711</v>
      </c>
      <c r="O75" s="2">
        <v>40713</v>
      </c>
      <c r="P75">
        <v>12</v>
      </c>
      <c r="Q75" s="1">
        <v>0.09</v>
      </c>
      <c r="R75">
        <v>8.33</v>
      </c>
      <c r="S75">
        <v>1.99</v>
      </c>
      <c r="T75">
        <f t="shared" si="1"/>
        <v>99.960000000000008</v>
      </c>
    </row>
    <row r="76" spans="1:20" x14ac:dyDescent="0.25">
      <c r="A76">
        <v>75</v>
      </c>
      <c r="B76">
        <v>4610</v>
      </c>
      <c r="C76" t="s">
        <v>482</v>
      </c>
      <c r="D76" t="s">
        <v>20</v>
      </c>
      <c r="E76" t="s">
        <v>39</v>
      </c>
      <c r="F76" t="s">
        <v>47</v>
      </c>
      <c r="G76" t="s">
        <v>48</v>
      </c>
      <c r="H76" t="s">
        <v>42</v>
      </c>
      <c r="I76" t="s">
        <v>28</v>
      </c>
      <c r="J76" t="s">
        <v>56</v>
      </c>
      <c r="K76" t="s">
        <v>62</v>
      </c>
      <c r="L76" t="s">
        <v>192</v>
      </c>
      <c r="M76" t="s">
        <v>156</v>
      </c>
      <c r="N76" s="2">
        <v>40711</v>
      </c>
      <c r="O76" s="2">
        <v>40715</v>
      </c>
      <c r="P76">
        <v>44</v>
      </c>
      <c r="Q76" s="1">
        <v>0.08</v>
      </c>
      <c r="R76">
        <v>15.67</v>
      </c>
      <c r="S76">
        <v>1.39</v>
      </c>
      <c r="T76">
        <f t="shared" si="1"/>
        <v>689.48</v>
      </c>
    </row>
    <row r="77" spans="1:20" x14ac:dyDescent="0.25">
      <c r="A77">
        <v>76</v>
      </c>
      <c r="B77">
        <v>4674</v>
      </c>
      <c r="C77" t="s">
        <v>797</v>
      </c>
      <c r="D77" t="s">
        <v>578</v>
      </c>
      <c r="E77" t="s">
        <v>187</v>
      </c>
      <c r="F77" t="s">
        <v>22</v>
      </c>
      <c r="G77" t="s">
        <v>23</v>
      </c>
      <c r="H77" t="s">
        <v>225</v>
      </c>
      <c r="I77" t="s">
        <v>28</v>
      </c>
      <c r="J77" t="s">
        <v>56</v>
      </c>
      <c r="K77" t="s">
        <v>101</v>
      </c>
      <c r="L77" t="s">
        <v>283</v>
      </c>
      <c r="M77" t="s">
        <v>232</v>
      </c>
      <c r="N77" s="2">
        <v>41382</v>
      </c>
      <c r="O77" s="2">
        <v>41383</v>
      </c>
      <c r="P77">
        <v>23</v>
      </c>
      <c r="Q77" s="1">
        <v>0.02</v>
      </c>
      <c r="R77">
        <v>130.97999999999999</v>
      </c>
      <c r="S77">
        <v>30</v>
      </c>
      <c r="T77">
        <f t="shared" si="1"/>
        <v>3012.54</v>
      </c>
    </row>
    <row r="78" spans="1:20" x14ac:dyDescent="0.25">
      <c r="A78">
        <v>77</v>
      </c>
      <c r="B78">
        <v>4769</v>
      </c>
      <c r="C78" t="s">
        <v>651</v>
      </c>
      <c r="D78" t="s">
        <v>20</v>
      </c>
      <c r="E78" t="s">
        <v>39</v>
      </c>
      <c r="F78" t="s">
        <v>22</v>
      </c>
      <c r="G78" t="s">
        <v>93</v>
      </c>
      <c r="H78" t="s">
        <v>49</v>
      </c>
      <c r="I78" t="s">
        <v>28</v>
      </c>
      <c r="J78" t="s">
        <v>56</v>
      </c>
      <c r="K78" t="s">
        <v>95</v>
      </c>
      <c r="L78" t="s">
        <v>192</v>
      </c>
      <c r="M78" t="s">
        <v>80</v>
      </c>
      <c r="N78" s="2">
        <v>41012</v>
      </c>
      <c r="O78" s="2">
        <v>41013</v>
      </c>
      <c r="P78">
        <v>46</v>
      </c>
      <c r="Q78" s="1">
        <v>0.01</v>
      </c>
      <c r="R78">
        <v>2.88</v>
      </c>
      <c r="S78">
        <v>0.5</v>
      </c>
      <c r="T78">
        <f t="shared" si="1"/>
        <v>132.47999999999999</v>
      </c>
    </row>
    <row r="79" spans="1:20" x14ac:dyDescent="0.25">
      <c r="A79">
        <v>78</v>
      </c>
      <c r="B79">
        <v>4771</v>
      </c>
      <c r="C79" t="s">
        <v>391</v>
      </c>
      <c r="D79" t="s">
        <v>578</v>
      </c>
      <c r="E79" t="s">
        <v>187</v>
      </c>
      <c r="F79" t="s">
        <v>47</v>
      </c>
      <c r="G79" t="s">
        <v>23</v>
      </c>
      <c r="H79" t="s">
        <v>188</v>
      </c>
      <c r="I79" t="s">
        <v>28</v>
      </c>
      <c r="J79" t="s">
        <v>56</v>
      </c>
      <c r="K79" t="s">
        <v>43</v>
      </c>
      <c r="L79" t="s">
        <v>330</v>
      </c>
      <c r="M79" t="s">
        <v>156</v>
      </c>
      <c r="N79" s="2">
        <v>41621</v>
      </c>
      <c r="O79" s="2">
        <v>41623</v>
      </c>
      <c r="P79">
        <v>8</v>
      </c>
      <c r="Q79" s="1">
        <v>0.04</v>
      </c>
      <c r="R79">
        <v>31.76</v>
      </c>
      <c r="S79">
        <v>45.51</v>
      </c>
      <c r="T79">
        <f t="shared" si="1"/>
        <v>254.08</v>
      </c>
    </row>
    <row r="80" spans="1:20" x14ac:dyDescent="0.25">
      <c r="A80">
        <v>79</v>
      </c>
      <c r="B80">
        <v>4839</v>
      </c>
      <c r="C80" t="s">
        <v>452</v>
      </c>
      <c r="D80" t="s">
        <v>20</v>
      </c>
      <c r="E80" t="s">
        <v>39</v>
      </c>
      <c r="F80" t="s">
        <v>40</v>
      </c>
      <c r="G80" t="s">
        <v>23</v>
      </c>
      <c r="H80" t="s">
        <v>54</v>
      </c>
      <c r="I80" t="s">
        <v>28</v>
      </c>
      <c r="J80" t="s">
        <v>56</v>
      </c>
      <c r="K80" t="s">
        <v>82</v>
      </c>
      <c r="L80" t="s">
        <v>192</v>
      </c>
      <c r="M80" t="s">
        <v>59</v>
      </c>
      <c r="N80" s="2">
        <v>40307</v>
      </c>
      <c r="O80" s="2">
        <v>40307</v>
      </c>
      <c r="P80">
        <v>35</v>
      </c>
      <c r="Q80" s="1">
        <v>0.05</v>
      </c>
      <c r="R80">
        <v>6.48</v>
      </c>
      <c r="S80">
        <v>8.73</v>
      </c>
      <c r="T80">
        <f t="shared" si="1"/>
        <v>226.8</v>
      </c>
    </row>
    <row r="81" spans="1:20" x14ac:dyDescent="0.25">
      <c r="A81">
        <v>80</v>
      </c>
      <c r="B81">
        <v>5153</v>
      </c>
      <c r="C81" t="s">
        <v>1252</v>
      </c>
      <c r="D81" t="s">
        <v>38</v>
      </c>
      <c r="E81" t="s">
        <v>187</v>
      </c>
      <c r="F81" t="s">
        <v>31</v>
      </c>
      <c r="G81" t="s">
        <v>23</v>
      </c>
      <c r="H81" t="s">
        <v>219</v>
      </c>
      <c r="I81" t="s">
        <v>28</v>
      </c>
      <c r="J81" t="s">
        <v>56</v>
      </c>
      <c r="K81" t="s">
        <v>231</v>
      </c>
      <c r="L81" t="s">
        <v>706</v>
      </c>
      <c r="M81" t="s">
        <v>255</v>
      </c>
      <c r="N81" s="2">
        <v>41146</v>
      </c>
      <c r="O81" s="2">
        <v>41148</v>
      </c>
      <c r="P81">
        <v>73</v>
      </c>
      <c r="Q81" s="1">
        <v>0.04</v>
      </c>
      <c r="R81">
        <v>128.24</v>
      </c>
      <c r="S81">
        <v>12.65</v>
      </c>
      <c r="T81">
        <f t="shared" si="1"/>
        <v>9361.52</v>
      </c>
    </row>
    <row r="82" spans="1:20" x14ac:dyDescent="0.25">
      <c r="A82">
        <v>81</v>
      </c>
      <c r="B82">
        <v>5217</v>
      </c>
      <c r="C82" t="s">
        <v>713</v>
      </c>
      <c r="D82" t="s">
        <v>38</v>
      </c>
      <c r="E82" t="s">
        <v>39</v>
      </c>
      <c r="F82" t="s">
        <v>47</v>
      </c>
      <c r="G82" t="s">
        <v>41</v>
      </c>
      <c r="H82" t="s">
        <v>61</v>
      </c>
      <c r="I82" t="s">
        <v>28</v>
      </c>
      <c r="J82" t="s">
        <v>56</v>
      </c>
      <c r="K82" t="s">
        <v>158</v>
      </c>
      <c r="L82" t="s">
        <v>192</v>
      </c>
      <c r="M82" t="s">
        <v>134</v>
      </c>
      <c r="N82" s="2">
        <v>41194</v>
      </c>
      <c r="O82" s="2">
        <v>41194</v>
      </c>
      <c r="P82">
        <v>16</v>
      </c>
      <c r="Q82" s="1">
        <v>0.03</v>
      </c>
      <c r="R82">
        <v>40.98</v>
      </c>
      <c r="S82">
        <v>5.33</v>
      </c>
      <c r="T82">
        <f t="shared" si="1"/>
        <v>655.68</v>
      </c>
    </row>
    <row r="83" spans="1:20" x14ac:dyDescent="0.25">
      <c r="A83">
        <v>82</v>
      </c>
      <c r="B83">
        <v>5217</v>
      </c>
      <c r="C83" t="s">
        <v>713</v>
      </c>
      <c r="D83" t="s">
        <v>20</v>
      </c>
      <c r="E83" t="s">
        <v>39</v>
      </c>
      <c r="F83" t="s">
        <v>47</v>
      </c>
      <c r="G83" t="s">
        <v>41</v>
      </c>
      <c r="H83" t="s">
        <v>49</v>
      </c>
      <c r="I83" t="s">
        <v>28</v>
      </c>
      <c r="J83" t="s">
        <v>56</v>
      </c>
      <c r="K83" t="s">
        <v>291</v>
      </c>
      <c r="L83" t="s">
        <v>192</v>
      </c>
      <c r="M83" t="s">
        <v>51</v>
      </c>
      <c r="N83" s="2">
        <v>41194</v>
      </c>
      <c r="O83" s="2">
        <v>41196</v>
      </c>
      <c r="P83">
        <v>22</v>
      </c>
      <c r="Q83" s="1">
        <v>0.09</v>
      </c>
      <c r="R83">
        <v>3.08</v>
      </c>
      <c r="S83">
        <v>0.99</v>
      </c>
      <c r="T83">
        <f t="shared" si="1"/>
        <v>67.760000000000005</v>
      </c>
    </row>
    <row r="84" spans="1:20" x14ac:dyDescent="0.25">
      <c r="A84">
        <v>83</v>
      </c>
      <c r="B84">
        <v>5346</v>
      </c>
      <c r="C84" t="s">
        <v>874</v>
      </c>
      <c r="D84" t="s">
        <v>20</v>
      </c>
      <c r="E84" t="s">
        <v>187</v>
      </c>
      <c r="F84" t="s">
        <v>22</v>
      </c>
      <c r="G84" t="s">
        <v>23</v>
      </c>
      <c r="H84" t="s">
        <v>219</v>
      </c>
      <c r="I84" t="s">
        <v>28</v>
      </c>
      <c r="J84" t="s">
        <v>56</v>
      </c>
      <c r="K84" t="s">
        <v>71</v>
      </c>
      <c r="L84" t="s">
        <v>706</v>
      </c>
      <c r="M84" t="s">
        <v>227</v>
      </c>
      <c r="N84" s="2">
        <v>40902</v>
      </c>
      <c r="O84" s="2">
        <v>40903</v>
      </c>
      <c r="P84">
        <v>63</v>
      </c>
      <c r="Q84" s="1">
        <v>7.0000000000000007E-2</v>
      </c>
      <c r="R84">
        <v>90.98</v>
      </c>
      <c r="S84">
        <v>56.2</v>
      </c>
      <c r="T84">
        <f t="shared" si="1"/>
        <v>5731.7400000000007</v>
      </c>
    </row>
    <row r="85" spans="1:20" x14ac:dyDescent="0.25">
      <c r="A85">
        <v>84</v>
      </c>
      <c r="B85">
        <v>5346</v>
      </c>
      <c r="C85" t="s">
        <v>874</v>
      </c>
      <c r="D85" t="s">
        <v>578</v>
      </c>
      <c r="E85" t="s">
        <v>187</v>
      </c>
      <c r="F85" t="s">
        <v>22</v>
      </c>
      <c r="G85" t="s">
        <v>23</v>
      </c>
      <c r="H85" t="s">
        <v>219</v>
      </c>
      <c r="I85" t="s">
        <v>28</v>
      </c>
      <c r="J85" t="s">
        <v>36</v>
      </c>
      <c r="K85" t="s">
        <v>158</v>
      </c>
      <c r="L85" t="s">
        <v>330</v>
      </c>
      <c r="M85" t="s">
        <v>80</v>
      </c>
      <c r="N85" s="2">
        <v>40902</v>
      </c>
      <c r="O85" s="2">
        <v>40904</v>
      </c>
      <c r="P85">
        <v>83</v>
      </c>
      <c r="Q85" s="1">
        <v>0.1</v>
      </c>
      <c r="R85">
        <v>218.75</v>
      </c>
      <c r="S85">
        <v>69.64</v>
      </c>
      <c r="T85">
        <f t="shared" si="1"/>
        <v>18156.25</v>
      </c>
    </row>
    <row r="86" spans="1:20" x14ac:dyDescent="0.25">
      <c r="A86">
        <v>85</v>
      </c>
      <c r="B86">
        <v>5346</v>
      </c>
      <c r="C86" t="s">
        <v>874</v>
      </c>
      <c r="D86" t="s">
        <v>578</v>
      </c>
      <c r="E86" t="s">
        <v>187</v>
      </c>
      <c r="F86" t="s">
        <v>22</v>
      </c>
      <c r="G86" t="s">
        <v>23</v>
      </c>
      <c r="H86" t="s">
        <v>225</v>
      </c>
      <c r="I86" t="s">
        <v>28</v>
      </c>
      <c r="J86" t="s">
        <v>36</v>
      </c>
      <c r="K86" t="s">
        <v>221</v>
      </c>
      <c r="L86" t="s">
        <v>330</v>
      </c>
      <c r="M86" t="s">
        <v>232</v>
      </c>
      <c r="N86" s="2">
        <v>40902</v>
      </c>
      <c r="O86" s="2">
        <v>40904</v>
      </c>
      <c r="P86">
        <v>31</v>
      </c>
      <c r="Q86" s="1">
        <v>0.08</v>
      </c>
      <c r="R86">
        <v>140.97999999999999</v>
      </c>
      <c r="S86">
        <v>36.090000000000003</v>
      </c>
      <c r="T86">
        <f t="shared" si="1"/>
        <v>4370.38</v>
      </c>
    </row>
    <row r="87" spans="1:20" x14ac:dyDescent="0.25">
      <c r="A87">
        <v>86</v>
      </c>
      <c r="B87">
        <v>5441</v>
      </c>
      <c r="C87" t="s">
        <v>686</v>
      </c>
      <c r="D87" t="s">
        <v>20</v>
      </c>
      <c r="E87" t="s">
        <v>39</v>
      </c>
      <c r="F87" t="s">
        <v>31</v>
      </c>
      <c r="G87" t="s">
        <v>32</v>
      </c>
      <c r="H87" t="s">
        <v>61</v>
      </c>
      <c r="I87" t="s">
        <v>28</v>
      </c>
      <c r="J87" t="s">
        <v>36</v>
      </c>
      <c r="K87" t="s">
        <v>43</v>
      </c>
      <c r="L87" t="s">
        <v>192</v>
      </c>
      <c r="M87" t="s">
        <v>296</v>
      </c>
      <c r="N87" s="2">
        <v>41475</v>
      </c>
      <c r="O87" s="2">
        <v>41477</v>
      </c>
      <c r="P87">
        <v>48</v>
      </c>
      <c r="Q87" s="1">
        <v>0.02</v>
      </c>
      <c r="R87">
        <v>6.48</v>
      </c>
      <c r="S87">
        <v>6.6</v>
      </c>
      <c r="T87">
        <f t="shared" si="1"/>
        <v>311.04000000000002</v>
      </c>
    </row>
    <row r="88" spans="1:20" x14ac:dyDescent="0.25">
      <c r="A88">
        <v>87</v>
      </c>
      <c r="B88">
        <v>5441</v>
      </c>
      <c r="C88" t="s">
        <v>686</v>
      </c>
      <c r="D88" t="s">
        <v>20</v>
      </c>
      <c r="E88" t="s">
        <v>39</v>
      </c>
      <c r="F88" t="s">
        <v>31</v>
      </c>
      <c r="G88" t="s">
        <v>32</v>
      </c>
      <c r="H88" t="s">
        <v>49</v>
      </c>
      <c r="I88" t="s">
        <v>28</v>
      </c>
      <c r="J88" t="s">
        <v>36</v>
      </c>
      <c r="K88" t="s">
        <v>154</v>
      </c>
      <c r="L88" t="s">
        <v>192</v>
      </c>
      <c r="M88" t="s">
        <v>296</v>
      </c>
      <c r="N88" s="2">
        <v>41475</v>
      </c>
      <c r="O88" s="2">
        <v>41476</v>
      </c>
      <c r="P88">
        <v>22</v>
      </c>
      <c r="Q88" s="1">
        <v>0.04</v>
      </c>
      <c r="R88">
        <v>17.149999999999999</v>
      </c>
      <c r="S88">
        <v>4.96</v>
      </c>
      <c r="T88">
        <f t="shared" si="1"/>
        <v>377.29999999999995</v>
      </c>
    </row>
    <row r="89" spans="1:20" x14ac:dyDescent="0.25">
      <c r="A89">
        <v>88</v>
      </c>
      <c r="B89">
        <v>5444</v>
      </c>
      <c r="C89" t="s">
        <v>1879</v>
      </c>
      <c r="D89" t="s">
        <v>20</v>
      </c>
      <c r="E89" t="s">
        <v>21</v>
      </c>
      <c r="F89" t="s">
        <v>22</v>
      </c>
      <c r="G89" t="s">
        <v>23</v>
      </c>
      <c r="H89" t="s">
        <v>206</v>
      </c>
      <c r="I89" t="s">
        <v>28</v>
      </c>
      <c r="J89" t="s">
        <v>36</v>
      </c>
      <c r="K89" t="s">
        <v>1147</v>
      </c>
      <c r="L89" t="s">
        <v>746</v>
      </c>
      <c r="M89" t="s">
        <v>444</v>
      </c>
      <c r="N89" s="2">
        <v>40985</v>
      </c>
      <c r="O89" s="2">
        <v>40987</v>
      </c>
      <c r="P89">
        <v>2</v>
      </c>
      <c r="Q89" s="1">
        <v>0.08</v>
      </c>
      <c r="R89">
        <v>449.99</v>
      </c>
      <c r="S89">
        <v>24.49</v>
      </c>
      <c r="T89">
        <f t="shared" si="1"/>
        <v>899.98</v>
      </c>
    </row>
    <row r="90" spans="1:20" x14ac:dyDescent="0.25">
      <c r="A90">
        <v>89</v>
      </c>
      <c r="B90">
        <v>5504</v>
      </c>
      <c r="C90" t="s">
        <v>1368</v>
      </c>
      <c r="D90" t="s">
        <v>38</v>
      </c>
      <c r="E90" t="s">
        <v>39</v>
      </c>
      <c r="F90" t="s">
        <v>31</v>
      </c>
      <c r="G90" t="s">
        <v>41</v>
      </c>
      <c r="H90" t="s">
        <v>61</v>
      </c>
      <c r="I90" t="s">
        <v>28</v>
      </c>
      <c r="J90" t="s">
        <v>36</v>
      </c>
      <c r="K90" t="s">
        <v>248</v>
      </c>
      <c r="L90" t="s">
        <v>192</v>
      </c>
      <c r="M90" t="s">
        <v>121</v>
      </c>
      <c r="N90" s="2">
        <v>41279</v>
      </c>
      <c r="O90" s="2">
        <v>41281</v>
      </c>
      <c r="P90">
        <v>7</v>
      </c>
      <c r="Q90" s="1">
        <v>0.06</v>
      </c>
      <c r="R90">
        <v>5.78</v>
      </c>
      <c r="S90">
        <v>7.64</v>
      </c>
      <c r="T90">
        <f t="shared" si="1"/>
        <v>40.46</v>
      </c>
    </row>
    <row r="91" spans="1:20" x14ac:dyDescent="0.25">
      <c r="A91">
        <v>90</v>
      </c>
      <c r="B91">
        <v>5504</v>
      </c>
      <c r="C91" t="s">
        <v>1368</v>
      </c>
      <c r="D91" t="s">
        <v>20</v>
      </c>
      <c r="E91" t="s">
        <v>21</v>
      </c>
      <c r="F91" t="s">
        <v>31</v>
      </c>
      <c r="G91" t="s">
        <v>41</v>
      </c>
      <c r="H91" t="s">
        <v>203</v>
      </c>
      <c r="I91" t="s">
        <v>28</v>
      </c>
      <c r="J91" t="s">
        <v>36</v>
      </c>
      <c r="K91" t="s">
        <v>198</v>
      </c>
      <c r="L91" t="s">
        <v>192</v>
      </c>
      <c r="M91" t="s">
        <v>63</v>
      </c>
      <c r="N91" s="2">
        <v>40548</v>
      </c>
      <c r="O91" s="2">
        <v>40550</v>
      </c>
      <c r="P91">
        <v>15</v>
      </c>
      <c r="Q91" s="1">
        <v>0.04</v>
      </c>
      <c r="R91">
        <v>45.99</v>
      </c>
      <c r="S91">
        <v>4.99</v>
      </c>
      <c r="T91">
        <f t="shared" si="1"/>
        <v>689.85</v>
      </c>
    </row>
    <row r="92" spans="1:20" x14ac:dyDescent="0.25">
      <c r="A92">
        <v>91</v>
      </c>
      <c r="B92">
        <v>5509</v>
      </c>
      <c r="C92" t="s">
        <v>1030</v>
      </c>
      <c r="D92" t="s">
        <v>20</v>
      </c>
      <c r="E92" t="s">
        <v>39</v>
      </c>
      <c r="F92" t="s">
        <v>40</v>
      </c>
      <c r="G92" t="s">
        <v>48</v>
      </c>
      <c r="H92" t="s">
        <v>54</v>
      </c>
      <c r="I92" t="s">
        <v>28</v>
      </c>
      <c r="J92" t="s">
        <v>36</v>
      </c>
      <c r="K92" t="s">
        <v>58</v>
      </c>
      <c r="L92" t="s">
        <v>192</v>
      </c>
      <c r="M92" t="s">
        <v>59</v>
      </c>
      <c r="N92" s="2">
        <v>40275</v>
      </c>
      <c r="O92" s="2">
        <v>40280</v>
      </c>
      <c r="P92">
        <v>11</v>
      </c>
      <c r="Q92" s="1">
        <v>0.02</v>
      </c>
      <c r="R92">
        <v>5.58</v>
      </c>
      <c r="S92">
        <v>5.3</v>
      </c>
      <c r="T92">
        <f t="shared" si="1"/>
        <v>61.38</v>
      </c>
    </row>
    <row r="93" spans="1:20" x14ac:dyDescent="0.25">
      <c r="A93">
        <v>92</v>
      </c>
      <c r="B93">
        <v>5509</v>
      </c>
      <c r="C93" t="s">
        <v>1030</v>
      </c>
      <c r="D93" t="s">
        <v>20</v>
      </c>
      <c r="E93" t="s">
        <v>187</v>
      </c>
      <c r="F93" t="s">
        <v>40</v>
      </c>
      <c r="G93" t="s">
        <v>48</v>
      </c>
      <c r="H93" t="s">
        <v>225</v>
      </c>
      <c r="I93" t="s">
        <v>28</v>
      </c>
      <c r="J93" t="s">
        <v>36</v>
      </c>
      <c r="K93" t="s">
        <v>231</v>
      </c>
      <c r="L93" t="s">
        <v>192</v>
      </c>
      <c r="M93" t="s">
        <v>99</v>
      </c>
      <c r="N93" s="2">
        <v>40275</v>
      </c>
      <c r="O93" s="2">
        <v>40282</v>
      </c>
      <c r="P93">
        <v>21</v>
      </c>
      <c r="Q93" s="1">
        <v>0.03</v>
      </c>
      <c r="R93">
        <v>40.89</v>
      </c>
      <c r="S93">
        <v>18.98</v>
      </c>
      <c r="T93">
        <f t="shared" si="1"/>
        <v>858.69</v>
      </c>
    </row>
    <row r="94" spans="1:20" x14ac:dyDescent="0.25">
      <c r="A94">
        <v>93</v>
      </c>
      <c r="B94">
        <v>5543</v>
      </c>
      <c r="C94" t="s">
        <v>427</v>
      </c>
      <c r="D94" t="s">
        <v>20</v>
      </c>
      <c r="E94" t="s">
        <v>39</v>
      </c>
      <c r="F94" t="s">
        <v>31</v>
      </c>
      <c r="G94" t="s">
        <v>93</v>
      </c>
      <c r="H94" t="s">
        <v>54</v>
      </c>
      <c r="I94" t="s">
        <v>28</v>
      </c>
      <c r="J94" t="s">
        <v>36</v>
      </c>
      <c r="K94" t="s">
        <v>154</v>
      </c>
      <c r="L94" t="s">
        <v>192</v>
      </c>
      <c r="M94" t="s">
        <v>63</v>
      </c>
      <c r="N94" s="2">
        <v>40810</v>
      </c>
      <c r="O94" s="2">
        <v>40812</v>
      </c>
      <c r="P94">
        <v>27</v>
      </c>
      <c r="Q94" s="1">
        <v>0.04</v>
      </c>
      <c r="R94">
        <v>48.58</v>
      </c>
      <c r="S94">
        <v>3.99</v>
      </c>
      <c r="T94">
        <f t="shared" si="1"/>
        <v>1311.6599999999999</v>
      </c>
    </row>
    <row r="95" spans="1:20" x14ac:dyDescent="0.25">
      <c r="A95">
        <v>94</v>
      </c>
      <c r="B95">
        <v>5543</v>
      </c>
      <c r="C95" t="s">
        <v>427</v>
      </c>
      <c r="D95" t="s">
        <v>20</v>
      </c>
      <c r="E95" t="s">
        <v>39</v>
      </c>
      <c r="F95" t="s">
        <v>31</v>
      </c>
      <c r="G95" t="s">
        <v>93</v>
      </c>
      <c r="H95" t="s">
        <v>89</v>
      </c>
      <c r="I95" t="s">
        <v>28</v>
      </c>
      <c r="J95" t="s">
        <v>36</v>
      </c>
      <c r="K95" t="s">
        <v>79</v>
      </c>
      <c r="L95" t="s">
        <v>44</v>
      </c>
      <c r="M95" t="s">
        <v>35</v>
      </c>
      <c r="N95" s="2">
        <v>40810</v>
      </c>
      <c r="O95" s="2">
        <v>40813</v>
      </c>
      <c r="P95">
        <v>11</v>
      </c>
      <c r="Q95" s="1">
        <v>0.04</v>
      </c>
      <c r="R95">
        <v>10.31</v>
      </c>
      <c r="S95">
        <v>1.79</v>
      </c>
      <c r="T95">
        <f t="shared" si="1"/>
        <v>113.41000000000001</v>
      </c>
    </row>
    <row r="96" spans="1:20" x14ac:dyDescent="0.25">
      <c r="A96">
        <v>95</v>
      </c>
      <c r="B96">
        <v>5543</v>
      </c>
      <c r="C96" t="s">
        <v>427</v>
      </c>
      <c r="D96" t="s">
        <v>20</v>
      </c>
      <c r="E96" t="s">
        <v>39</v>
      </c>
      <c r="F96" t="s">
        <v>31</v>
      </c>
      <c r="G96" t="s">
        <v>93</v>
      </c>
      <c r="H96" t="s">
        <v>89</v>
      </c>
      <c r="I96" t="s">
        <v>28</v>
      </c>
      <c r="J96" t="s">
        <v>36</v>
      </c>
      <c r="K96" t="s">
        <v>221</v>
      </c>
      <c r="L96" t="s">
        <v>44</v>
      </c>
      <c r="M96" t="s">
        <v>121</v>
      </c>
      <c r="N96" s="2">
        <v>40810</v>
      </c>
      <c r="O96" s="2">
        <v>40812</v>
      </c>
      <c r="P96">
        <v>49</v>
      </c>
      <c r="Q96" s="1">
        <v>0.02</v>
      </c>
      <c r="R96">
        <v>2.1800000000000002</v>
      </c>
      <c r="S96">
        <v>5</v>
      </c>
      <c r="T96">
        <f t="shared" si="1"/>
        <v>106.82000000000001</v>
      </c>
    </row>
    <row r="97" spans="1:20" x14ac:dyDescent="0.25">
      <c r="A97">
        <v>96</v>
      </c>
      <c r="B97">
        <v>5702</v>
      </c>
      <c r="C97" t="s">
        <v>416</v>
      </c>
      <c r="D97" t="s">
        <v>20</v>
      </c>
      <c r="E97" t="s">
        <v>21</v>
      </c>
      <c r="F97" t="s">
        <v>47</v>
      </c>
      <c r="G97" t="s">
        <v>32</v>
      </c>
      <c r="H97" t="s">
        <v>33</v>
      </c>
      <c r="I97" t="s">
        <v>28</v>
      </c>
      <c r="J97" t="s">
        <v>36</v>
      </c>
      <c r="K97" t="s">
        <v>1111</v>
      </c>
      <c r="L97" t="s">
        <v>192</v>
      </c>
      <c r="M97" t="s">
        <v>114</v>
      </c>
      <c r="N97" s="2">
        <v>40792</v>
      </c>
      <c r="O97" s="2">
        <v>40794</v>
      </c>
      <c r="P97">
        <v>36</v>
      </c>
      <c r="Q97" s="1">
        <v>0.01</v>
      </c>
      <c r="R97">
        <v>99.99</v>
      </c>
      <c r="S97">
        <v>19.989999999999998</v>
      </c>
      <c r="T97">
        <f t="shared" si="1"/>
        <v>3599.64</v>
      </c>
    </row>
    <row r="98" spans="1:20" x14ac:dyDescent="0.25">
      <c r="A98">
        <v>97</v>
      </c>
      <c r="B98">
        <v>5703</v>
      </c>
      <c r="C98" t="s">
        <v>366</v>
      </c>
      <c r="D98" t="s">
        <v>20</v>
      </c>
      <c r="E98" t="s">
        <v>39</v>
      </c>
      <c r="F98" t="s">
        <v>31</v>
      </c>
      <c r="G98" t="s">
        <v>93</v>
      </c>
      <c r="H98" t="s">
        <v>89</v>
      </c>
      <c r="I98" t="s">
        <v>28</v>
      </c>
      <c r="J98" t="s">
        <v>36</v>
      </c>
      <c r="K98" t="s">
        <v>58</v>
      </c>
      <c r="L98" t="s">
        <v>192</v>
      </c>
      <c r="M98" t="s">
        <v>178</v>
      </c>
      <c r="N98" s="2">
        <v>40678</v>
      </c>
      <c r="O98" s="2">
        <v>40679</v>
      </c>
      <c r="P98">
        <v>42</v>
      </c>
      <c r="Q98" s="1">
        <v>0.06</v>
      </c>
      <c r="R98">
        <v>12.28</v>
      </c>
      <c r="S98">
        <v>6.47</v>
      </c>
      <c r="T98">
        <f t="shared" si="1"/>
        <v>515.76</v>
      </c>
    </row>
    <row r="99" spans="1:20" x14ac:dyDescent="0.25">
      <c r="A99">
        <v>98</v>
      </c>
      <c r="B99">
        <v>5890</v>
      </c>
      <c r="C99" t="s">
        <v>389</v>
      </c>
      <c r="D99" t="s">
        <v>38</v>
      </c>
      <c r="E99" t="s">
        <v>21</v>
      </c>
      <c r="F99" t="s">
        <v>47</v>
      </c>
      <c r="G99" t="s">
        <v>41</v>
      </c>
      <c r="H99" t="s">
        <v>206</v>
      </c>
      <c r="I99" t="s">
        <v>28</v>
      </c>
      <c r="J99" t="s">
        <v>36</v>
      </c>
      <c r="K99" t="s">
        <v>208</v>
      </c>
      <c r="L99" t="s">
        <v>44</v>
      </c>
      <c r="M99" t="s">
        <v>111</v>
      </c>
      <c r="N99" s="2">
        <v>41581</v>
      </c>
      <c r="O99" s="2">
        <v>41582</v>
      </c>
      <c r="P99">
        <v>151</v>
      </c>
      <c r="Q99" s="1">
        <v>0</v>
      </c>
      <c r="R99">
        <v>20.99</v>
      </c>
      <c r="S99">
        <v>0.99</v>
      </c>
      <c r="T99">
        <f t="shared" si="1"/>
        <v>3169.49</v>
      </c>
    </row>
    <row r="100" spans="1:20" x14ac:dyDescent="0.25">
      <c r="A100">
        <v>99</v>
      </c>
      <c r="B100">
        <v>5920</v>
      </c>
      <c r="C100" t="s">
        <v>796</v>
      </c>
      <c r="D100" t="s">
        <v>20</v>
      </c>
      <c r="E100" t="s">
        <v>39</v>
      </c>
      <c r="F100" t="s">
        <v>47</v>
      </c>
      <c r="G100" t="s">
        <v>41</v>
      </c>
      <c r="H100" t="s">
        <v>94</v>
      </c>
      <c r="I100" t="s">
        <v>28</v>
      </c>
      <c r="J100" t="s">
        <v>36</v>
      </c>
      <c r="K100" t="s">
        <v>119</v>
      </c>
      <c r="L100" t="s">
        <v>192</v>
      </c>
      <c r="M100" t="s">
        <v>134</v>
      </c>
      <c r="N100" s="2">
        <v>40501</v>
      </c>
      <c r="O100" s="2">
        <v>40501</v>
      </c>
      <c r="P100">
        <v>14</v>
      </c>
      <c r="Q100" s="1">
        <v>7.0000000000000007E-2</v>
      </c>
      <c r="R100">
        <v>155.06</v>
      </c>
      <c r="S100">
        <v>7.07</v>
      </c>
      <c r="T100">
        <f t="shared" si="1"/>
        <v>2170.84</v>
      </c>
    </row>
    <row r="101" spans="1:20" x14ac:dyDescent="0.25">
      <c r="A101">
        <v>100</v>
      </c>
      <c r="B101">
        <v>5984</v>
      </c>
      <c r="C101" t="s">
        <v>411</v>
      </c>
      <c r="D101" t="s">
        <v>20</v>
      </c>
      <c r="E101" t="s">
        <v>39</v>
      </c>
      <c r="F101" t="s">
        <v>40</v>
      </c>
      <c r="G101" t="s">
        <v>48</v>
      </c>
      <c r="H101" t="s">
        <v>89</v>
      </c>
      <c r="I101" t="s">
        <v>28</v>
      </c>
      <c r="J101" t="s">
        <v>36</v>
      </c>
      <c r="K101" t="s">
        <v>248</v>
      </c>
      <c r="L101" t="s">
        <v>192</v>
      </c>
      <c r="M101" t="s">
        <v>59</v>
      </c>
      <c r="N101" s="2">
        <v>41442</v>
      </c>
      <c r="O101" s="2">
        <v>41447</v>
      </c>
      <c r="P101">
        <v>56</v>
      </c>
      <c r="Q101" s="1">
        <v>0.06</v>
      </c>
      <c r="R101">
        <v>10.89</v>
      </c>
      <c r="S101">
        <v>4.5</v>
      </c>
      <c r="T101">
        <f t="shared" si="1"/>
        <v>609.84</v>
      </c>
    </row>
    <row r="102" spans="1:20" x14ac:dyDescent="0.25">
      <c r="A102">
        <v>101</v>
      </c>
      <c r="B102">
        <v>5984</v>
      </c>
      <c r="C102" t="s">
        <v>411</v>
      </c>
      <c r="D102" t="s">
        <v>20</v>
      </c>
      <c r="E102" t="s">
        <v>187</v>
      </c>
      <c r="F102" t="s">
        <v>40</v>
      </c>
      <c r="G102" t="s">
        <v>48</v>
      </c>
      <c r="H102" t="s">
        <v>188</v>
      </c>
      <c r="I102" t="s">
        <v>28</v>
      </c>
      <c r="J102" t="s">
        <v>36</v>
      </c>
      <c r="K102" t="s">
        <v>291</v>
      </c>
      <c r="L102" t="s">
        <v>192</v>
      </c>
      <c r="M102" t="s">
        <v>99</v>
      </c>
      <c r="N102" s="2">
        <v>40346</v>
      </c>
      <c r="O102" s="2">
        <v>40351</v>
      </c>
      <c r="P102">
        <v>63</v>
      </c>
      <c r="Q102" s="1">
        <v>0.03</v>
      </c>
      <c r="R102">
        <v>10.64</v>
      </c>
      <c r="S102">
        <v>5.16</v>
      </c>
      <c r="T102">
        <f t="shared" si="1"/>
        <v>670.32</v>
      </c>
    </row>
    <row r="103" spans="1:20" x14ac:dyDescent="0.25">
      <c r="A103">
        <v>102</v>
      </c>
      <c r="B103">
        <v>5984</v>
      </c>
      <c r="C103" t="s">
        <v>411</v>
      </c>
      <c r="D103" t="s">
        <v>20</v>
      </c>
      <c r="E103" t="s">
        <v>187</v>
      </c>
      <c r="F103" t="s">
        <v>40</v>
      </c>
      <c r="G103" t="s">
        <v>48</v>
      </c>
      <c r="H103" t="s">
        <v>217</v>
      </c>
      <c r="I103" t="s">
        <v>28</v>
      </c>
      <c r="J103" t="s">
        <v>36</v>
      </c>
      <c r="K103" t="s">
        <v>248</v>
      </c>
      <c r="L103" t="s">
        <v>192</v>
      </c>
      <c r="M103" t="s">
        <v>59</v>
      </c>
      <c r="N103" s="2">
        <v>40346</v>
      </c>
      <c r="O103" s="2">
        <v>40348</v>
      </c>
      <c r="P103">
        <v>17</v>
      </c>
      <c r="Q103" s="1">
        <v>0.03</v>
      </c>
      <c r="R103">
        <v>7.96</v>
      </c>
      <c r="S103">
        <v>4.95</v>
      </c>
      <c r="T103">
        <f t="shared" si="1"/>
        <v>135.32</v>
      </c>
    </row>
    <row r="104" spans="1:20" x14ac:dyDescent="0.25">
      <c r="A104">
        <v>103</v>
      </c>
      <c r="B104">
        <v>5986</v>
      </c>
      <c r="C104" t="s">
        <v>1141</v>
      </c>
      <c r="D104" t="s">
        <v>20</v>
      </c>
      <c r="E104" t="s">
        <v>39</v>
      </c>
      <c r="F104" t="s">
        <v>31</v>
      </c>
      <c r="G104" t="s">
        <v>41</v>
      </c>
      <c r="H104" t="s">
        <v>78</v>
      </c>
      <c r="I104" t="s">
        <v>28</v>
      </c>
      <c r="J104" t="s">
        <v>36</v>
      </c>
      <c r="K104" t="s">
        <v>82</v>
      </c>
      <c r="L104" t="s">
        <v>192</v>
      </c>
      <c r="M104" t="s">
        <v>143</v>
      </c>
      <c r="N104" s="2">
        <v>41385</v>
      </c>
      <c r="O104" s="2">
        <v>41385</v>
      </c>
      <c r="P104">
        <v>48</v>
      </c>
      <c r="Q104" s="1">
        <v>0.08</v>
      </c>
      <c r="R104">
        <v>120.98</v>
      </c>
      <c r="S104">
        <v>3.99</v>
      </c>
      <c r="T104">
        <f t="shared" si="1"/>
        <v>5807.04</v>
      </c>
    </row>
    <row r="105" spans="1:20" x14ac:dyDescent="0.25">
      <c r="A105">
        <v>104</v>
      </c>
      <c r="B105">
        <v>5986</v>
      </c>
      <c r="C105" t="s">
        <v>1141</v>
      </c>
      <c r="D105" t="s">
        <v>578</v>
      </c>
      <c r="E105" t="s">
        <v>187</v>
      </c>
      <c r="F105" t="s">
        <v>31</v>
      </c>
      <c r="G105" t="s">
        <v>41</v>
      </c>
      <c r="H105" t="s">
        <v>188</v>
      </c>
      <c r="I105" t="s">
        <v>28</v>
      </c>
      <c r="J105" t="s">
        <v>36</v>
      </c>
      <c r="K105" t="s">
        <v>189</v>
      </c>
      <c r="L105" t="s">
        <v>283</v>
      </c>
      <c r="M105" t="s">
        <v>121</v>
      </c>
      <c r="N105" s="2">
        <v>41385</v>
      </c>
      <c r="O105" s="2">
        <v>41386</v>
      </c>
      <c r="P105">
        <v>20</v>
      </c>
      <c r="Q105" s="1">
        <v>0.05</v>
      </c>
      <c r="R105">
        <v>50.98</v>
      </c>
      <c r="S105">
        <v>14.19</v>
      </c>
      <c r="T105">
        <f t="shared" si="1"/>
        <v>1019.5999999999999</v>
      </c>
    </row>
    <row r="106" spans="1:20" x14ac:dyDescent="0.25">
      <c r="A106">
        <v>105</v>
      </c>
      <c r="B106">
        <v>5986</v>
      </c>
      <c r="C106" t="s">
        <v>1141</v>
      </c>
      <c r="D106" t="s">
        <v>20</v>
      </c>
      <c r="E106" t="s">
        <v>21</v>
      </c>
      <c r="F106" t="s">
        <v>31</v>
      </c>
      <c r="G106" t="s">
        <v>41</v>
      </c>
      <c r="H106" t="s">
        <v>24</v>
      </c>
      <c r="I106" t="s">
        <v>28</v>
      </c>
      <c r="J106" t="s">
        <v>36</v>
      </c>
      <c r="K106" t="s">
        <v>1107</v>
      </c>
      <c r="L106" t="s">
        <v>26</v>
      </c>
      <c r="M106" t="s">
        <v>121</v>
      </c>
      <c r="N106" s="2">
        <v>41385</v>
      </c>
      <c r="O106" s="2">
        <v>41386</v>
      </c>
      <c r="P106">
        <v>41</v>
      </c>
      <c r="Q106" s="1">
        <v>0.03</v>
      </c>
      <c r="R106">
        <v>4.8899999999999997</v>
      </c>
      <c r="S106">
        <v>4.93</v>
      </c>
      <c r="T106">
        <f t="shared" si="1"/>
        <v>200.48999999999998</v>
      </c>
    </row>
    <row r="107" spans="1:20" x14ac:dyDescent="0.25">
      <c r="A107">
        <v>106</v>
      </c>
      <c r="B107">
        <v>6180</v>
      </c>
      <c r="C107" t="s">
        <v>77</v>
      </c>
      <c r="D107" t="s">
        <v>20</v>
      </c>
      <c r="E107" t="s">
        <v>21</v>
      </c>
      <c r="F107" t="s">
        <v>22</v>
      </c>
      <c r="G107" t="s">
        <v>93</v>
      </c>
      <c r="H107" t="s">
        <v>24</v>
      </c>
      <c r="I107" t="s">
        <v>28</v>
      </c>
      <c r="J107" t="s">
        <v>36</v>
      </c>
      <c r="K107" t="s">
        <v>198</v>
      </c>
      <c r="L107" t="s">
        <v>192</v>
      </c>
      <c r="M107" t="s">
        <v>398</v>
      </c>
      <c r="N107" s="2">
        <v>41010</v>
      </c>
      <c r="O107" s="2">
        <v>41012</v>
      </c>
      <c r="P107">
        <v>49</v>
      </c>
      <c r="Q107" s="1">
        <v>0.01</v>
      </c>
      <c r="R107">
        <v>65.989999999999995</v>
      </c>
      <c r="S107">
        <v>3.99</v>
      </c>
      <c r="T107">
        <f t="shared" si="1"/>
        <v>3233.5099999999998</v>
      </c>
    </row>
    <row r="108" spans="1:20" x14ac:dyDescent="0.25">
      <c r="A108">
        <v>107</v>
      </c>
      <c r="B108">
        <v>6562</v>
      </c>
      <c r="C108" t="s">
        <v>686</v>
      </c>
      <c r="D108" t="s">
        <v>578</v>
      </c>
      <c r="E108" t="s">
        <v>21</v>
      </c>
      <c r="F108" t="s">
        <v>31</v>
      </c>
      <c r="G108" t="s">
        <v>23</v>
      </c>
      <c r="H108" t="s">
        <v>24</v>
      </c>
      <c r="I108" t="s">
        <v>28</v>
      </c>
      <c r="J108" t="s">
        <v>36</v>
      </c>
      <c r="K108" t="s">
        <v>1254</v>
      </c>
      <c r="L108" t="s">
        <v>283</v>
      </c>
      <c r="M108" t="s">
        <v>255</v>
      </c>
      <c r="N108" s="2">
        <v>40532</v>
      </c>
      <c r="O108" s="2">
        <v>40534</v>
      </c>
      <c r="P108">
        <v>22</v>
      </c>
      <c r="Q108" s="1">
        <v>0.02</v>
      </c>
      <c r="R108">
        <v>1360.14</v>
      </c>
      <c r="S108">
        <v>14.7</v>
      </c>
      <c r="T108">
        <f t="shared" si="1"/>
        <v>29923.08</v>
      </c>
    </row>
    <row r="109" spans="1:20" x14ac:dyDescent="0.25">
      <c r="A109">
        <v>108</v>
      </c>
      <c r="B109">
        <v>6950</v>
      </c>
      <c r="C109" t="s">
        <v>971</v>
      </c>
      <c r="D109" t="s">
        <v>20</v>
      </c>
      <c r="E109" t="s">
        <v>21</v>
      </c>
      <c r="F109" t="s">
        <v>47</v>
      </c>
      <c r="G109" t="s">
        <v>48</v>
      </c>
      <c r="H109" t="s">
        <v>206</v>
      </c>
      <c r="I109" t="s">
        <v>28</v>
      </c>
      <c r="J109" t="s">
        <v>36</v>
      </c>
      <c r="K109" t="s">
        <v>1243</v>
      </c>
      <c r="L109" t="s">
        <v>26</v>
      </c>
      <c r="M109" t="s">
        <v>160</v>
      </c>
      <c r="N109" s="2">
        <v>41359</v>
      </c>
      <c r="O109" s="2">
        <v>41361</v>
      </c>
      <c r="P109">
        <v>4</v>
      </c>
      <c r="Q109" s="1">
        <v>0.08</v>
      </c>
      <c r="R109">
        <v>55.99</v>
      </c>
      <c r="S109">
        <v>3.3</v>
      </c>
      <c r="T109">
        <f t="shared" si="1"/>
        <v>223.96</v>
      </c>
    </row>
    <row r="110" spans="1:20" x14ac:dyDescent="0.25">
      <c r="A110">
        <v>109</v>
      </c>
      <c r="B110">
        <v>7042</v>
      </c>
      <c r="C110" t="s">
        <v>683</v>
      </c>
      <c r="D110" t="s">
        <v>578</v>
      </c>
      <c r="E110" t="s">
        <v>187</v>
      </c>
      <c r="F110" t="s">
        <v>47</v>
      </c>
      <c r="G110" t="s">
        <v>93</v>
      </c>
      <c r="H110" t="s">
        <v>225</v>
      </c>
      <c r="I110" t="s">
        <v>28</v>
      </c>
      <c r="J110" t="s">
        <v>36</v>
      </c>
      <c r="K110" t="s">
        <v>116</v>
      </c>
      <c r="L110" t="s">
        <v>330</v>
      </c>
      <c r="M110" t="s">
        <v>117</v>
      </c>
      <c r="N110" s="2">
        <v>41282</v>
      </c>
      <c r="O110" s="2">
        <v>41284</v>
      </c>
      <c r="P110">
        <v>4</v>
      </c>
      <c r="Q110" s="1">
        <v>7.0000000000000007E-2</v>
      </c>
      <c r="R110">
        <v>376.13</v>
      </c>
      <c r="S110">
        <v>85.63</v>
      </c>
      <c r="T110">
        <f t="shared" si="1"/>
        <v>1504.52</v>
      </c>
    </row>
    <row r="111" spans="1:20" x14ac:dyDescent="0.25">
      <c r="A111">
        <v>110</v>
      </c>
      <c r="B111">
        <v>7078</v>
      </c>
      <c r="C111" t="s">
        <v>118</v>
      </c>
      <c r="D111" t="s">
        <v>20</v>
      </c>
      <c r="E111" t="s">
        <v>39</v>
      </c>
      <c r="F111" t="s">
        <v>31</v>
      </c>
      <c r="G111" t="s">
        <v>41</v>
      </c>
      <c r="H111" t="s">
        <v>78</v>
      </c>
      <c r="I111" t="s">
        <v>28</v>
      </c>
      <c r="J111" t="s">
        <v>36</v>
      </c>
      <c r="K111" t="s">
        <v>172</v>
      </c>
      <c r="L111" t="s">
        <v>706</v>
      </c>
      <c r="M111" t="s">
        <v>255</v>
      </c>
      <c r="N111" s="2">
        <v>40644</v>
      </c>
      <c r="O111" s="2">
        <v>40646</v>
      </c>
      <c r="P111">
        <v>9</v>
      </c>
      <c r="Q111" s="1">
        <v>0.01</v>
      </c>
      <c r="R111">
        <v>11.33</v>
      </c>
      <c r="S111">
        <v>6.12</v>
      </c>
      <c r="T111">
        <f t="shared" si="1"/>
        <v>101.97</v>
      </c>
    </row>
    <row r="112" spans="1:20" x14ac:dyDescent="0.25">
      <c r="A112">
        <v>111</v>
      </c>
      <c r="B112">
        <v>7078</v>
      </c>
      <c r="C112" t="s">
        <v>118</v>
      </c>
      <c r="D112" t="s">
        <v>38</v>
      </c>
      <c r="E112" t="s">
        <v>39</v>
      </c>
      <c r="F112" t="s">
        <v>31</v>
      </c>
      <c r="G112" t="s">
        <v>41</v>
      </c>
      <c r="H112" t="s">
        <v>61</v>
      </c>
      <c r="I112" t="s">
        <v>28</v>
      </c>
      <c r="J112" t="s">
        <v>36</v>
      </c>
      <c r="K112" t="s">
        <v>189</v>
      </c>
      <c r="L112" t="s">
        <v>192</v>
      </c>
      <c r="M112" t="s">
        <v>131</v>
      </c>
      <c r="N112" s="2">
        <v>40644</v>
      </c>
      <c r="O112" s="2">
        <v>40645</v>
      </c>
      <c r="P112">
        <v>11</v>
      </c>
      <c r="Q112" s="1">
        <v>0.1</v>
      </c>
      <c r="R112">
        <v>3.36</v>
      </c>
      <c r="S112">
        <v>6.27</v>
      </c>
      <c r="T112">
        <f t="shared" si="1"/>
        <v>36.96</v>
      </c>
    </row>
    <row r="113" spans="1:20" x14ac:dyDescent="0.25">
      <c r="A113">
        <v>112</v>
      </c>
      <c r="B113">
        <v>7078</v>
      </c>
      <c r="C113" t="s">
        <v>118</v>
      </c>
      <c r="D113" t="s">
        <v>578</v>
      </c>
      <c r="E113" t="s">
        <v>187</v>
      </c>
      <c r="F113" t="s">
        <v>31</v>
      </c>
      <c r="G113" t="s">
        <v>41</v>
      </c>
      <c r="H113" t="s">
        <v>219</v>
      </c>
      <c r="I113" t="s">
        <v>28</v>
      </c>
      <c r="J113" t="s">
        <v>36</v>
      </c>
      <c r="K113" t="s">
        <v>68</v>
      </c>
      <c r="L113" t="s">
        <v>283</v>
      </c>
      <c r="M113" t="s">
        <v>296</v>
      </c>
      <c r="N113" s="2">
        <v>40644</v>
      </c>
      <c r="O113" s="2">
        <v>40646</v>
      </c>
      <c r="P113">
        <v>16</v>
      </c>
      <c r="Q113" s="1">
        <v>0.05</v>
      </c>
      <c r="R113">
        <v>122.99</v>
      </c>
      <c r="S113">
        <v>70.2</v>
      </c>
      <c r="T113">
        <f t="shared" si="1"/>
        <v>1967.84</v>
      </c>
    </row>
    <row r="114" spans="1:20" x14ac:dyDescent="0.25">
      <c r="A114">
        <v>113</v>
      </c>
      <c r="B114">
        <v>7078</v>
      </c>
      <c r="C114" t="s">
        <v>118</v>
      </c>
      <c r="D114" t="s">
        <v>38</v>
      </c>
      <c r="E114" t="s">
        <v>187</v>
      </c>
      <c r="F114" t="s">
        <v>31</v>
      </c>
      <c r="G114" t="s">
        <v>41</v>
      </c>
      <c r="H114" t="s">
        <v>217</v>
      </c>
      <c r="I114" t="s">
        <v>28</v>
      </c>
      <c r="J114" t="s">
        <v>36</v>
      </c>
      <c r="K114" t="s">
        <v>181</v>
      </c>
      <c r="L114" t="s">
        <v>26</v>
      </c>
      <c r="M114" t="s">
        <v>255</v>
      </c>
      <c r="N114" s="2">
        <v>40644</v>
      </c>
      <c r="O114" s="2">
        <v>40645</v>
      </c>
      <c r="P114">
        <v>29</v>
      </c>
      <c r="Q114" s="1">
        <v>0.02</v>
      </c>
      <c r="R114">
        <v>14.98</v>
      </c>
      <c r="S114">
        <v>8.99</v>
      </c>
      <c r="T114">
        <f t="shared" si="1"/>
        <v>434.42</v>
      </c>
    </row>
    <row r="115" spans="1:20" x14ac:dyDescent="0.25">
      <c r="A115">
        <v>114</v>
      </c>
      <c r="B115">
        <v>7079</v>
      </c>
      <c r="C115" t="s">
        <v>487</v>
      </c>
      <c r="D115" t="s">
        <v>578</v>
      </c>
      <c r="E115" t="s">
        <v>187</v>
      </c>
      <c r="F115" t="s">
        <v>31</v>
      </c>
      <c r="G115" t="s">
        <v>93</v>
      </c>
      <c r="H115" t="s">
        <v>188</v>
      </c>
      <c r="I115" t="s">
        <v>28</v>
      </c>
      <c r="J115" t="s">
        <v>36</v>
      </c>
      <c r="K115" t="s">
        <v>228</v>
      </c>
      <c r="L115" t="s">
        <v>283</v>
      </c>
      <c r="M115" t="s">
        <v>131</v>
      </c>
      <c r="N115" s="2">
        <v>40582</v>
      </c>
      <c r="O115" s="2">
        <v>40583</v>
      </c>
      <c r="P115">
        <v>44</v>
      </c>
      <c r="Q115" s="1">
        <v>0.01</v>
      </c>
      <c r="R115">
        <v>280.98</v>
      </c>
      <c r="S115">
        <v>57</v>
      </c>
      <c r="T115">
        <f t="shared" si="1"/>
        <v>12363.12</v>
      </c>
    </row>
    <row r="116" spans="1:20" x14ac:dyDescent="0.25">
      <c r="A116">
        <v>115</v>
      </c>
      <c r="B116">
        <v>7079</v>
      </c>
      <c r="C116" t="s">
        <v>487</v>
      </c>
      <c r="D116" t="s">
        <v>20</v>
      </c>
      <c r="E116" t="s">
        <v>39</v>
      </c>
      <c r="F116" t="s">
        <v>31</v>
      </c>
      <c r="G116" t="s">
        <v>93</v>
      </c>
      <c r="H116" t="s">
        <v>42</v>
      </c>
      <c r="I116" t="s">
        <v>28</v>
      </c>
      <c r="J116" t="s">
        <v>36</v>
      </c>
      <c r="K116" t="s">
        <v>154</v>
      </c>
      <c r="L116" t="s">
        <v>192</v>
      </c>
      <c r="M116" t="s">
        <v>296</v>
      </c>
      <c r="N116" s="2">
        <v>40582</v>
      </c>
      <c r="O116" s="2">
        <v>40584</v>
      </c>
      <c r="P116">
        <v>18</v>
      </c>
      <c r="Q116" s="1">
        <v>0.03</v>
      </c>
      <c r="R116">
        <v>6.48</v>
      </c>
      <c r="S116">
        <v>5.94</v>
      </c>
      <c r="T116">
        <f t="shared" si="1"/>
        <v>116.64000000000001</v>
      </c>
    </row>
    <row r="117" spans="1:20" x14ac:dyDescent="0.25">
      <c r="A117">
        <v>116</v>
      </c>
      <c r="B117">
        <v>7107</v>
      </c>
      <c r="C117" t="s">
        <v>338</v>
      </c>
      <c r="D117" t="s">
        <v>20</v>
      </c>
      <c r="E117" t="s">
        <v>187</v>
      </c>
      <c r="F117" t="s">
        <v>47</v>
      </c>
      <c r="G117" t="s">
        <v>257</v>
      </c>
      <c r="H117" t="s">
        <v>225</v>
      </c>
      <c r="I117" t="s">
        <v>28</v>
      </c>
      <c r="J117" t="s">
        <v>36</v>
      </c>
      <c r="K117" t="s">
        <v>282</v>
      </c>
      <c r="L117" t="s">
        <v>706</v>
      </c>
      <c r="M117" t="s">
        <v>114</v>
      </c>
      <c r="N117" s="2">
        <v>41278</v>
      </c>
      <c r="O117" s="2">
        <v>41278</v>
      </c>
      <c r="P117">
        <v>3</v>
      </c>
      <c r="Q117" s="1">
        <v>0.02</v>
      </c>
      <c r="R117">
        <v>54.2</v>
      </c>
      <c r="S117">
        <v>11.1</v>
      </c>
      <c r="T117">
        <f t="shared" si="1"/>
        <v>162.60000000000002</v>
      </c>
    </row>
    <row r="118" spans="1:20" x14ac:dyDescent="0.25">
      <c r="A118">
        <v>117</v>
      </c>
      <c r="B118">
        <v>7107</v>
      </c>
      <c r="C118" t="s">
        <v>338</v>
      </c>
      <c r="D118" t="s">
        <v>20</v>
      </c>
      <c r="E118" t="s">
        <v>39</v>
      </c>
      <c r="F118" t="s">
        <v>47</v>
      </c>
      <c r="G118" t="s">
        <v>257</v>
      </c>
      <c r="H118" t="s">
        <v>61</v>
      </c>
      <c r="I118" t="s">
        <v>28</v>
      </c>
      <c r="J118" t="s">
        <v>36</v>
      </c>
      <c r="K118" t="s">
        <v>274</v>
      </c>
      <c r="L118" t="s">
        <v>44</v>
      </c>
      <c r="M118" t="s">
        <v>51</v>
      </c>
      <c r="N118" s="2">
        <v>41278</v>
      </c>
      <c r="O118" s="2">
        <v>41280</v>
      </c>
      <c r="P118">
        <v>3</v>
      </c>
      <c r="Q118" s="1">
        <v>0.06</v>
      </c>
      <c r="R118">
        <v>37.94</v>
      </c>
      <c r="S118">
        <v>5.08</v>
      </c>
      <c r="T118">
        <f t="shared" si="1"/>
        <v>113.82</v>
      </c>
    </row>
    <row r="119" spans="1:20" x14ac:dyDescent="0.25">
      <c r="A119">
        <v>118</v>
      </c>
      <c r="B119">
        <v>7107</v>
      </c>
      <c r="C119" t="s">
        <v>338</v>
      </c>
      <c r="D119" t="s">
        <v>20</v>
      </c>
      <c r="E119" t="s">
        <v>39</v>
      </c>
      <c r="F119" t="s">
        <v>47</v>
      </c>
      <c r="G119" t="s">
        <v>257</v>
      </c>
      <c r="H119" t="s">
        <v>89</v>
      </c>
      <c r="I119" t="s">
        <v>28</v>
      </c>
      <c r="J119" t="s">
        <v>36</v>
      </c>
      <c r="K119" t="s">
        <v>149</v>
      </c>
      <c r="L119" t="s">
        <v>192</v>
      </c>
      <c r="M119" t="s">
        <v>111</v>
      </c>
      <c r="N119" s="2">
        <v>41278</v>
      </c>
      <c r="O119" s="2">
        <v>41279</v>
      </c>
      <c r="P119">
        <v>35</v>
      </c>
      <c r="Q119" s="1">
        <v>0.1</v>
      </c>
      <c r="R119">
        <v>55.29</v>
      </c>
      <c r="S119">
        <v>5.08</v>
      </c>
      <c r="T119">
        <f t="shared" si="1"/>
        <v>1935.1499999999999</v>
      </c>
    </row>
    <row r="120" spans="1:20" x14ac:dyDescent="0.25">
      <c r="A120">
        <v>119</v>
      </c>
      <c r="B120">
        <v>7142</v>
      </c>
      <c r="C120" t="s">
        <v>847</v>
      </c>
      <c r="D120" t="s">
        <v>20</v>
      </c>
      <c r="E120" t="s">
        <v>39</v>
      </c>
      <c r="F120" t="s">
        <v>47</v>
      </c>
      <c r="G120" t="s">
        <v>23</v>
      </c>
      <c r="H120" t="s">
        <v>89</v>
      </c>
      <c r="I120" t="s">
        <v>28</v>
      </c>
      <c r="J120" t="s">
        <v>36</v>
      </c>
      <c r="K120" t="s">
        <v>172</v>
      </c>
      <c r="L120" t="s">
        <v>192</v>
      </c>
      <c r="M120" t="s">
        <v>117</v>
      </c>
      <c r="N120" s="2">
        <v>41111</v>
      </c>
      <c r="O120" s="2">
        <v>41113</v>
      </c>
      <c r="P120">
        <v>49</v>
      </c>
      <c r="Q120" s="1">
        <v>0.06</v>
      </c>
      <c r="R120">
        <v>3.69</v>
      </c>
      <c r="S120">
        <v>0.5</v>
      </c>
      <c r="T120">
        <f t="shared" si="1"/>
        <v>180.81</v>
      </c>
    </row>
    <row r="121" spans="1:20" x14ac:dyDescent="0.25">
      <c r="A121">
        <v>120</v>
      </c>
      <c r="B121">
        <v>7203</v>
      </c>
      <c r="C121" t="s">
        <v>376</v>
      </c>
      <c r="D121" t="s">
        <v>20</v>
      </c>
      <c r="E121" t="s">
        <v>39</v>
      </c>
      <c r="F121" t="s">
        <v>40</v>
      </c>
      <c r="G121" t="s">
        <v>41</v>
      </c>
      <c r="H121" t="s">
        <v>61</v>
      </c>
      <c r="I121" t="s">
        <v>28</v>
      </c>
      <c r="J121" t="s">
        <v>36</v>
      </c>
      <c r="K121" t="s">
        <v>149</v>
      </c>
      <c r="L121" t="s">
        <v>192</v>
      </c>
      <c r="M121" t="s">
        <v>99</v>
      </c>
      <c r="N121" s="2">
        <v>41282</v>
      </c>
      <c r="O121" s="2">
        <v>41284</v>
      </c>
      <c r="P121">
        <v>28</v>
      </c>
      <c r="Q121" s="1">
        <v>0.03</v>
      </c>
      <c r="R121">
        <v>896.99</v>
      </c>
      <c r="S121">
        <v>19.989999999999998</v>
      </c>
      <c r="T121">
        <f t="shared" si="1"/>
        <v>25115.72</v>
      </c>
    </row>
    <row r="122" spans="1:20" x14ac:dyDescent="0.25">
      <c r="A122">
        <v>121</v>
      </c>
      <c r="B122">
        <v>7335</v>
      </c>
      <c r="C122" t="s">
        <v>2374</v>
      </c>
      <c r="D122" t="s">
        <v>20</v>
      </c>
      <c r="E122" t="s">
        <v>21</v>
      </c>
      <c r="F122" t="s">
        <v>31</v>
      </c>
      <c r="G122" t="s">
        <v>48</v>
      </c>
      <c r="H122" t="s">
        <v>206</v>
      </c>
      <c r="I122" t="s">
        <v>28</v>
      </c>
      <c r="J122" t="s">
        <v>36</v>
      </c>
      <c r="K122" t="s">
        <v>204</v>
      </c>
      <c r="L122" t="s">
        <v>192</v>
      </c>
      <c r="M122" t="s">
        <v>139</v>
      </c>
      <c r="N122" s="2">
        <v>40692</v>
      </c>
      <c r="O122" s="2">
        <v>40697</v>
      </c>
      <c r="P122">
        <v>62</v>
      </c>
      <c r="Q122" s="1">
        <v>0.01</v>
      </c>
      <c r="R122">
        <v>95.99</v>
      </c>
      <c r="S122">
        <v>4.9000000000000004</v>
      </c>
      <c r="T122">
        <f t="shared" si="1"/>
        <v>5951.38</v>
      </c>
    </row>
    <row r="123" spans="1:20" x14ac:dyDescent="0.25">
      <c r="A123">
        <v>122</v>
      </c>
      <c r="B123">
        <v>7364</v>
      </c>
      <c r="C123" t="s">
        <v>2008</v>
      </c>
      <c r="D123" t="s">
        <v>20</v>
      </c>
      <c r="E123" t="s">
        <v>39</v>
      </c>
      <c r="F123" t="s">
        <v>31</v>
      </c>
      <c r="G123" t="s">
        <v>41</v>
      </c>
      <c r="H123" t="s">
        <v>61</v>
      </c>
      <c r="I123" t="s">
        <v>28</v>
      </c>
      <c r="J123" t="s">
        <v>36</v>
      </c>
      <c r="K123" t="s">
        <v>154</v>
      </c>
      <c r="L123" t="s">
        <v>192</v>
      </c>
      <c r="M123" t="s">
        <v>69</v>
      </c>
      <c r="N123" s="2">
        <v>40306</v>
      </c>
      <c r="O123" s="2">
        <v>40308</v>
      </c>
      <c r="P123">
        <v>22</v>
      </c>
      <c r="Q123" s="1">
        <v>0.09</v>
      </c>
      <c r="R123">
        <v>16.98</v>
      </c>
      <c r="S123">
        <v>12.39</v>
      </c>
      <c r="T123">
        <f t="shared" si="1"/>
        <v>373.56</v>
      </c>
    </row>
    <row r="124" spans="1:20" x14ac:dyDescent="0.25">
      <c r="A124">
        <v>123</v>
      </c>
      <c r="B124">
        <v>7619</v>
      </c>
      <c r="C124" t="s">
        <v>452</v>
      </c>
      <c r="D124" t="s">
        <v>20</v>
      </c>
      <c r="E124" t="s">
        <v>21</v>
      </c>
      <c r="F124" t="s">
        <v>40</v>
      </c>
      <c r="G124" t="s">
        <v>32</v>
      </c>
      <c r="H124" t="s">
        <v>24</v>
      </c>
      <c r="I124" t="s">
        <v>28</v>
      </c>
      <c r="J124" t="s">
        <v>36</v>
      </c>
      <c r="K124" t="s">
        <v>1147</v>
      </c>
      <c r="L124" t="s">
        <v>26</v>
      </c>
      <c r="M124" t="s">
        <v>59</v>
      </c>
      <c r="N124" s="2">
        <v>40824</v>
      </c>
      <c r="O124" s="2">
        <v>40825</v>
      </c>
      <c r="P124">
        <v>14</v>
      </c>
      <c r="Q124" s="1">
        <v>0.02</v>
      </c>
      <c r="R124">
        <v>17.48</v>
      </c>
      <c r="S124">
        <v>1.99</v>
      </c>
      <c r="T124">
        <f t="shared" si="1"/>
        <v>244.72</v>
      </c>
    </row>
    <row r="125" spans="1:20" x14ac:dyDescent="0.25">
      <c r="A125">
        <v>124</v>
      </c>
      <c r="B125">
        <v>7623</v>
      </c>
      <c r="C125" t="s">
        <v>858</v>
      </c>
      <c r="D125" t="s">
        <v>20</v>
      </c>
      <c r="E125" t="s">
        <v>39</v>
      </c>
      <c r="F125" t="s">
        <v>47</v>
      </c>
      <c r="G125" t="s">
        <v>23</v>
      </c>
      <c r="H125" t="s">
        <v>61</v>
      </c>
      <c r="I125" t="s">
        <v>28</v>
      </c>
      <c r="J125" t="s">
        <v>36</v>
      </c>
      <c r="K125" t="s">
        <v>165</v>
      </c>
      <c r="L125" t="s">
        <v>746</v>
      </c>
      <c r="M125" t="s">
        <v>111</v>
      </c>
      <c r="N125" s="2">
        <v>40479</v>
      </c>
      <c r="O125" s="2">
        <v>40481</v>
      </c>
      <c r="P125">
        <v>32</v>
      </c>
      <c r="Q125" s="1">
        <v>0.03</v>
      </c>
      <c r="R125">
        <v>300.64999999999998</v>
      </c>
      <c r="S125">
        <v>24.49</v>
      </c>
      <c r="T125">
        <f t="shared" si="1"/>
        <v>9620.7999999999993</v>
      </c>
    </row>
    <row r="126" spans="1:20" x14ac:dyDescent="0.25">
      <c r="A126">
        <v>125</v>
      </c>
      <c r="B126">
        <v>7623</v>
      </c>
      <c r="C126" t="s">
        <v>858</v>
      </c>
      <c r="D126" t="s">
        <v>20</v>
      </c>
      <c r="E126" t="s">
        <v>21</v>
      </c>
      <c r="F126" t="s">
        <v>47</v>
      </c>
      <c r="G126" t="s">
        <v>23</v>
      </c>
      <c r="H126" t="s">
        <v>33</v>
      </c>
      <c r="I126" t="s">
        <v>28</v>
      </c>
      <c r="J126" t="s">
        <v>36</v>
      </c>
      <c r="K126" t="s">
        <v>1107</v>
      </c>
      <c r="L126" t="s">
        <v>192</v>
      </c>
      <c r="M126" t="s">
        <v>160</v>
      </c>
      <c r="N126" s="2">
        <v>40479</v>
      </c>
      <c r="O126" s="2">
        <v>40481</v>
      </c>
      <c r="P126">
        <v>67</v>
      </c>
      <c r="Q126" s="1">
        <v>0.06</v>
      </c>
      <c r="R126">
        <v>49.99</v>
      </c>
      <c r="S126">
        <v>19.989999999999998</v>
      </c>
      <c r="T126">
        <f t="shared" si="1"/>
        <v>3349.33</v>
      </c>
    </row>
    <row r="127" spans="1:20" x14ac:dyDescent="0.25">
      <c r="A127">
        <v>126</v>
      </c>
      <c r="B127">
        <v>7623</v>
      </c>
      <c r="C127" t="s">
        <v>858</v>
      </c>
      <c r="D127" t="s">
        <v>20</v>
      </c>
      <c r="E127" t="s">
        <v>39</v>
      </c>
      <c r="F127" t="s">
        <v>47</v>
      </c>
      <c r="G127" t="s">
        <v>23</v>
      </c>
      <c r="H127" t="s">
        <v>61</v>
      </c>
      <c r="I127" t="s">
        <v>28</v>
      </c>
      <c r="J127" t="s">
        <v>36</v>
      </c>
      <c r="K127" t="s">
        <v>119</v>
      </c>
      <c r="L127" t="s">
        <v>192</v>
      </c>
      <c r="M127" t="s">
        <v>134</v>
      </c>
      <c r="N127" s="2">
        <v>40479</v>
      </c>
      <c r="O127" s="2">
        <v>40480</v>
      </c>
      <c r="P127">
        <v>58</v>
      </c>
      <c r="Q127" s="1">
        <v>0.1</v>
      </c>
      <c r="R127">
        <v>104.85</v>
      </c>
      <c r="S127">
        <v>4.6500000000000004</v>
      </c>
      <c r="T127">
        <f t="shared" si="1"/>
        <v>6081.2999999999993</v>
      </c>
    </row>
    <row r="128" spans="1:20" x14ac:dyDescent="0.25">
      <c r="A128">
        <v>127</v>
      </c>
      <c r="B128">
        <v>7751</v>
      </c>
      <c r="C128" t="s">
        <v>159</v>
      </c>
      <c r="D128" t="s">
        <v>578</v>
      </c>
      <c r="E128" t="s">
        <v>187</v>
      </c>
      <c r="F128" t="s">
        <v>47</v>
      </c>
      <c r="G128" t="s">
        <v>41</v>
      </c>
      <c r="H128" t="s">
        <v>217</v>
      </c>
      <c r="I128" t="s">
        <v>28</v>
      </c>
      <c r="J128" t="s">
        <v>36</v>
      </c>
      <c r="K128" t="s">
        <v>170</v>
      </c>
      <c r="L128" t="s">
        <v>283</v>
      </c>
      <c r="M128" t="s">
        <v>51</v>
      </c>
      <c r="N128" s="2">
        <v>41631</v>
      </c>
      <c r="O128" s="2">
        <v>41632</v>
      </c>
      <c r="P128">
        <v>90</v>
      </c>
      <c r="Q128" s="1">
        <v>0.01</v>
      </c>
      <c r="R128">
        <v>95.98</v>
      </c>
      <c r="S128">
        <v>58.2</v>
      </c>
      <c r="T128">
        <f t="shared" si="1"/>
        <v>8638.2000000000007</v>
      </c>
    </row>
    <row r="129" spans="1:20" x14ac:dyDescent="0.25">
      <c r="A129">
        <v>128</v>
      </c>
      <c r="B129">
        <v>7909</v>
      </c>
      <c r="C129" t="s">
        <v>268</v>
      </c>
      <c r="D129" t="s">
        <v>20</v>
      </c>
      <c r="E129" t="s">
        <v>39</v>
      </c>
      <c r="F129" t="s">
        <v>22</v>
      </c>
      <c r="G129" t="s">
        <v>41</v>
      </c>
      <c r="H129" t="s">
        <v>78</v>
      </c>
      <c r="I129" t="s">
        <v>28</v>
      </c>
      <c r="J129" t="s">
        <v>36</v>
      </c>
      <c r="K129" t="s">
        <v>163</v>
      </c>
      <c r="L129" t="s">
        <v>44</v>
      </c>
      <c r="M129" t="s">
        <v>246</v>
      </c>
      <c r="N129" s="2">
        <v>40181</v>
      </c>
      <c r="O129" s="2">
        <v>40182</v>
      </c>
      <c r="P129">
        <v>29</v>
      </c>
      <c r="Q129" s="1">
        <v>0.03</v>
      </c>
      <c r="R129">
        <v>4.26</v>
      </c>
      <c r="S129">
        <v>1.2</v>
      </c>
      <c r="T129">
        <f t="shared" si="1"/>
        <v>123.53999999999999</v>
      </c>
    </row>
    <row r="130" spans="1:20" x14ac:dyDescent="0.25">
      <c r="A130">
        <v>129</v>
      </c>
      <c r="B130">
        <v>8000</v>
      </c>
      <c r="C130" t="s">
        <v>1121</v>
      </c>
      <c r="D130" t="s">
        <v>20</v>
      </c>
      <c r="E130" t="s">
        <v>39</v>
      </c>
      <c r="F130" t="s">
        <v>40</v>
      </c>
      <c r="G130" t="s">
        <v>48</v>
      </c>
      <c r="H130" t="s">
        <v>78</v>
      </c>
      <c r="I130" t="s">
        <v>28</v>
      </c>
      <c r="J130" t="s">
        <v>36</v>
      </c>
      <c r="K130" t="s">
        <v>50</v>
      </c>
      <c r="L130" t="s">
        <v>192</v>
      </c>
      <c r="M130" t="s">
        <v>59</v>
      </c>
      <c r="N130" s="2">
        <v>40805</v>
      </c>
      <c r="O130" s="2">
        <v>40807</v>
      </c>
      <c r="P130">
        <v>18</v>
      </c>
      <c r="Q130" s="1">
        <v>0.08</v>
      </c>
      <c r="R130">
        <v>15.01</v>
      </c>
      <c r="S130">
        <v>8.4</v>
      </c>
      <c r="T130">
        <f t="shared" si="1"/>
        <v>270.18</v>
      </c>
    </row>
    <row r="131" spans="1:20" x14ac:dyDescent="0.25">
      <c r="A131">
        <v>130</v>
      </c>
      <c r="B131">
        <v>8000</v>
      </c>
      <c r="C131" t="s">
        <v>1121</v>
      </c>
      <c r="D131" t="s">
        <v>20</v>
      </c>
      <c r="E131" t="s">
        <v>39</v>
      </c>
      <c r="F131" t="s">
        <v>40</v>
      </c>
      <c r="G131" t="s">
        <v>48</v>
      </c>
      <c r="H131" t="s">
        <v>89</v>
      </c>
      <c r="I131" t="s">
        <v>28</v>
      </c>
      <c r="J131" t="s">
        <v>36</v>
      </c>
      <c r="K131" t="s">
        <v>50</v>
      </c>
      <c r="L131" t="s">
        <v>192</v>
      </c>
      <c r="M131" t="s">
        <v>59</v>
      </c>
      <c r="N131" s="2">
        <v>40805</v>
      </c>
      <c r="O131" s="2">
        <v>40807</v>
      </c>
      <c r="P131">
        <v>2</v>
      </c>
      <c r="Q131" s="1">
        <v>0.04</v>
      </c>
      <c r="R131">
        <v>4.82</v>
      </c>
      <c r="S131">
        <v>5.24</v>
      </c>
      <c r="T131">
        <f t="shared" ref="T131:T194" si="2">R131*P131</f>
        <v>9.64</v>
      </c>
    </row>
    <row r="132" spans="1:20" x14ac:dyDescent="0.25">
      <c r="A132">
        <v>131</v>
      </c>
      <c r="B132">
        <v>8001</v>
      </c>
      <c r="C132" t="s">
        <v>147</v>
      </c>
      <c r="D132" t="s">
        <v>20</v>
      </c>
      <c r="E132" t="s">
        <v>39</v>
      </c>
      <c r="F132" t="s">
        <v>22</v>
      </c>
      <c r="G132" t="s">
        <v>41</v>
      </c>
      <c r="H132" t="s">
        <v>78</v>
      </c>
      <c r="I132" t="s">
        <v>28</v>
      </c>
      <c r="J132" t="s">
        <v>36</v>
      </c>
      <c r="K132" t="s">
        <v>145</v>
      </c>
      <c r="L132" t="s">
        <v>44</v>
      </c>
      <c r="M132" t="s">
        <v>86</v>
      </c>
      <c r="N132" s="2">
        <v>40866</v>
      </c>
      <c r="O132" s="2">
        <v>40868</v>
      </c>
      <c r="P132">
        <v>51</v>
      </c>
      <c r="Q132" s="1">
        <v>0.1</v>
      </c>
      <c r="R132">
        <v>2.1800000000000002</v>
      </c>
      <c r="S132">
        <v>7.09</v>
      </c>
      <c r="T132">
        <f t="shared" si="2"/>
        <v>111.18</v>
      </c>
    </row>
    <row r="133" spans="1:20" x14ac:dyDescent="0.25">
      <c r="A133">
        <v>132</v>
      </c>
      <c r="B133">
        <v>8001</v>
      </c>
      <c r="C133" t="s">
        <v>147</v>
      </c>
      <c r="D133" t="s">
        <v>20</v>
      </c>
      <c r="E133" t="s">
        <v>39</v>
      </c>
      <c r="F133" t="s">
        <v>22</v>
      </c>
      <c r="G133" t="s">
        <v>41</v>
      </c>
      <c r="H133" t="s">
        <v>49</v>
      </c>
      <c r="I133" t="s">
        <v>28</v>
      </c>
      <c r="J133" t="s">
        <v>36</v>
      </c>
      <c r="K133" t="s">
        <v>231</v>
      </c>
      <c r="L133" t="s">
        <v>192</v>
      </c>
      <c r="M133" t="s">
        <v>190</v>
      </c>
      <c r="N133" s="2">
        <v>40866</v>
      </c>
      <c r="O133" s="2">
        <v>40868</v>
      </c>
      <c r="P133">
        <v>160</v>
      </c>
      <c r="Q133" s="1">
        <v>0.01</v>
      </c>
      <c r="R133">
        <v>20.98</v>
      </c>
      <c r="S133">
        <v>5.42</v>
      </c>
      <c r="T133">
        <f t="shared" si="2"/>
        <v>3356.8</v>
      </c>
    </row>
    <row r="134" spans="1:20" x14ac:dyDescent="0.25">
      <c r="A134">
        <v>133</v>
      </c>
      <c r="B134">
        <v>8131</v>
      </c>
      <c r="C134" t="s">
        <v>1252</v>
      </c>
      <c r="D134" t="s">
        <v>20</v>
      </c>
      <c r="E134" t="s">
        <v>21</v>
      </c>
      <c r="F134" t="s">
        <v>31</v>
      </c>
      <c r="G134" t="s">
        <v>23</v>
      </c>
      <c r="H134" t="s">
        <v>206</v>
      </c>
      <c r="I134" t="s">
        <v>28</v>
      </c>
      <c r="J134" t="s">
        <v>36</v>
      </c>
      <c r="K134" t="s">
        <v>1254</v>
      </c>
      <c r="L134" t="s">
        <v>26</v>
      </c>
      <c r="M134" t="s">
        <v>131</v>
      </c>
      <c r="N134" s="2">
        <v>40666</v>
      </c>
      <c r="O134" s="2">
        <v>40666</v>
      </c>
      <c r="P134">
        <v>35</v>
      </c>
      <c r="Q134" s="1">
        <v>0.01</v>
      </c>
      <c r="R134">
        <v>29.89</v>
      </c>
      <c r="S134">
        <v>1.99</v>
      </c>
      <c r="T134">
        <f t="shared" si="2"/>
        <v>1046.1500000000001</v>
      </c>
    </row>
    <row r="135" spans="1:20" x14ac:dyDescent="0.25">
      <c r="A135">
        <v>134</v>
      </c>
      <c r="B135">
        <v>8165</v>
      </c>
      <c r="C135" t="s">
        <v>847</v>
      </c>
      <c r="D135" t="s">
        <v>20</v>
      </c>
      <c r="E135" t="s">
        <v>39</v>
      </c>
      <c r="F135" t="s">
        <v>47</v>
      </c>
      <c r="G135" t="s">
        <v>48</v>
      </c>
      <c r="H135" t="s">
        <v>49</v>
      </c>
      <c r="I135" t="s">
        <v>28</v>
      </c>
      <c r="J135" t="s">
        <v>36</v>
      </c>
      <c r="K135" t="s">
        <v>163</v>
      </c>
      <c r="L135" t="s">
        <v>192</v>
      </c>
      <c r="M135" t="s">
        <v>51</v>
      </c>
      <c r="N135" s="2">
        <v>40466</v>
      </c>
      <c r="O135" s="2">
        <v>40475</v>
      </c>
      <c r="P135">
        <v>63</v>
      </c>
      <c r="Q135" s="1">
        <v>0.01</v>
      </c>
      <c r="R135">
        <v>4.9800000000000004</v>
      </c>
      <c r="S135">
        <v>7.44</v>
      </c>
      <c r="T135">
        <f t="shared" si="2"/>
        <v>313.74</v>
      </c>
    </row>
    <row r="136" spans="1:20" x14ac:dyDescent="0.25">
      <c r="A136">
        <v>135</v>
      </c>
      <c r="B136">
        <v>8257</v>
      </c>
      <c r="C136" t="s">
        <v>389</v>
      </c>
      <c r="D136" t="s">
        <v>578</v>
      </c>
      <c r="E136" t="s">
        <v>21</v>
      </c>
      <c r="F136" t="s">
        <v>47</v>
      </c>
      <c r="G136" t="s">
        <v>48</v>
      </c>
      <c r="H136" t="s">
        <v>206</v>
      </c>
      <c r="I136" t="s">
        <v>28</v>
      </c>
      <c r="J136" t="s">
        <v>36</v>
      </c>
      <c r="K136" t="s">
        <v>210</v>
      </c>
      <c r="L136" t="s">
        <v>283</v>
      </c>
      <c r="M136" t="s">
        <v>117</v>
      </c>
      <c r="N136" s="2">
        <v>41355</v>
      </c>
      <c r="O136" s="2">
        <v>41355</v>
      </c>
      <c r="P136">
        <v>5</v>
      </c>
      <c r="Q136" s="1">
        <v>0.05</v>
      </c>
      <c r="R136">
        <v>1500.97</v>
      </c>
      <c r="S136">
        <v>29.7</v>
      </c>
      <c r="T136">
        <f t="shared" si="2"/>
        <v>7504.85</v>
      </c>
    </row>
    <row r="137" spans="1:20" x14ac:dyDescent="0.25">
      <c r="A137">
        <v>136</v>
      </c>
      <c r="B137">
        <v>8257</v>
      </c>
      <c r="C137" t="s">
        <v>389</v>
      </c>
      <c r="D137" t="s">
        <v>20</v>
      </c>
      <c r="E137" t="s">
        <v>39</v>
      </c>
      <c r="F137" t="s">
        <v>47</v>
      </c>
      <c r="G137" t="s">
        <v>48</v>
      </c>
      <c r="H137" t="s">
        <v>78</v>
      </c>
      <c r="I137" t="s">
        <v>28</v>
      </c>
      <c r="J137" t="s">
        <v>36</v>
      </c>
      <c r="K137" t="s">
        <v>138</v>
      </c>
      <c r="L137" t="s">
        <v>192</v>
      </c>
      <c r="M137" t="s">
        <v>117</v>
      </c>
      <c r="N137" s="2">
        <v>40259</v>
      </c>
      <c r="O137" s="2">
        <v>40263</v>
      </c>
      <c r="P137">
        <v>18</v>
      </c>
      <c r="Q137" s="1">
        <v>0.02</v>
      </c>
      <c r="R137">
        <v>48.04</v>
      </c>
      <c r="S137">
        <v>5.09</v>
      </c>
      <c r="T137">
        <f t="shared" si="2"/>
        <v>864.72</v>
      </c>
    </row>
    <row r="138" spans="1:20" x14ac:dyDescent="0.25">
      <c r="A138">
        <v>137</v>
      </c>
      <c r="B138">
        <v>8257</v>
      </c>
      <c r="C138" t="s">
        <v>389</v>
      </c>
      <c r="D138" t="s">
        <v>20</v>
      </c>
      <c r="E138" t="s">
        <v>39</v>
      </c>
      <c r="F138" t="s">
        <v>47</v>
      </c>
      <c r="G138" t="s">
        <v>48</v>
      </c>
      <c r="H138" t="s">
        <v>89</v>
      </c>
      <c r="I138" t="s">
        <v>28</v>
      </c>
      <c r="J138" t="s">
        <v>36</v>
      </c>
      <c r="K138" t="s">
        <v>291</v>
      </c>
      <c r="L138" t="s">
        <v>44</v>
      </c>
      <c r="M138" t="s">
        <v>134</v>
      </c>
      <c r="N138" s="2">
        <v>41355</v>
      </c>
      <c r="O138" s="2">
        <v>41362</v>
      </c>
      <c r="P138">
        <v>5</v>
      </c>
      <c r="Q138" s="1">
        <v>0.03</v>
      </c>
      <c r="R138">
        <v>4.28</v>
      </c>
      <c r="S138">
        <v>1.6</v>
      </c>
      <c r="T138">
        <f t="shared" si="2"/>
        <v>21.400000000000002</v>
      </c>
    </row>
    <row r="139" spans="1:20" x14ac:dyDescent="0.25">
      <c r="A139">
        <v>138</v>
      </c>
      <c r="B139">
        <v>8353</v>
      </c>
      <c r="C139" t="s">
        <v>686</v>
      </c>
      <c r="D139" t="s">
        <v>20</v>
      </c>
      <c r="E139" t="s">
        <v>21</v>
      </c>
      <c r="F139" t="s">
        <v>31</v>
      </c>
      <c r="G139" t="s">
        <v>93</v>
      </c>
      <c r="H139" t="s">
        <v>203</v>
      </c>
      <c r="I139" t="s">
        <v>28</v>
      </c>
      <c r="J139" t="s">
        <v>36</v>
      </c>
      <c r="K139" t="s">
        <v>409</v>
      </c>
      <c r="L139" t="s">
        <v>26</v>
      </c>
      <c r="M139" t="s">
        <v>255</v>
      </c>
      <c r="N139" s="2">
        <v>41409</v>
      </c>
      <c r="O139" s="2">
        <v>41411</v>
      </c>
      <c r="P139">
        <v>44</v>
      </c>
      <c r="Q139" s="1">
        <v>0.06</v>
      </c>
      <c r="R139">
        <v>8.32</v>
      </c>
      <c r="S139">
        <v>2.38</v>
      </c>
      <c r="T139">
        <f t="shared" si="2"/>
        <v>366.08000000000004</v>
      </c>
    </row>
    <row r="140" spans="1:20" x14ac:dyDescent="0.25">
      <c r="A140">
        <v>139</v>
      </c>
      <c r="B140">
        <v>8353</v>
      </c>
      <c r="C140" t="s">
        <v>686</v>
      </c>
      <c r="D140" t="s">
        <v>20</v>
      </c>
      <c r="E140" t="s">
        <v>39</v>
      </c>
      <c r="F140" t="s">
        <v>31</v>
      </c>
      <c r="G140" t="s">
        <v>93</v>
      </c>
      <c r="H140" t="s">
        <v>49</v>
      </c>
      <c r="I140" t="s">
        <v>28</v>
      </c>
      <c r="J140" t="s">
        <v>36</v>
      </c>
      <c r="K140" t="s">
        <v>158</v>
      </c>
      <c r="L140" t="s">
        <v>44</v>
      </c>
      <c r="M140" t="s">
        <v>69</v>
      </c>
      <c r="N140" s="2">
        <v>40313</v>
      </c>
      <c r="O140" s="2">
        <v>40315</v>
      </c>
      <c r="P140">
        <v>23</v>
      </c>
      <c r="Q140" s="1">
        <v>0.08</v>
      </c>
      <c r="R140">
        <v>2.94</v>
      </c>
      <c r="S140">
        <v>0.96</v>
      </c>
      <c r="T140">
        <f t="shared" si="2"/>
        <v>67.62</v>
      </c>
    </row>
    <row r="141" spans="1:20" x14ac:dyDescent="0.25">
      <c r="A141">
        <v>140</v>
      </c>
      <c r="B141">
        <v>8419</v>
      </c>
      <c r="C141" t="s">
        <v>161</v>
      </c>
      <c r="D141" t="s">
        <v>38</v>
      </c>
      <c r="E141" t="s">
        <v>39</v>
      </c>
      <c r="F141" t="s">
        <v>47</v>
      </c>
      <c r="G141" t="s">
        <v>23</v>
      </c>
      <c r="H141" t="s">
        <v>42</v>
      </c>
      <c r="I141" t="s">
        <v>28</v>
      </c>
      <c r="J141" t="s">
        <v>36</v>
      </c>
      <c r="K141" t="s">
        <v>145</v>
      </c>
      <c r="L141" t="s">
        <v>192</v>
      </c>
      <c r="M141" t="s">
        <v>134</v>
      </c>
      <c r="N141" s="2">
        <v>41181</v>
      </c>
      <c r="O141" s="2">
        <v>41183</v>
      </c>
      <c r="P141">
        <v>37</v>
      </c>
      <c r="Q141" s="1">
        <v>7.0000000000000007E-2</v>
      </c>
      <c r="R141">
        <v>19.98</v>
      </c>
      <c r="S141">
        <v>5.97</v>
      </c>
      <c r="T141">
        <f t="shared" si="2"/>
        <v>739.26</v>
      </c>
    </row>
    <row r="142" spans="1:20" x14ac:dyDescent="0.25">
      <c r="A142">
        <v>141</v>
      </c>
      <c r="B142">
        <v>8419</v>
      </c>
      <c r="C142" t="s">
        <v>161</v>
      </c>
      <c r="D142" t="s">
        <v>20</v>
      </c>
      <c r="E142" t="s">
        <v>39</v>
      </c>
      <c r="F142" t="s">
        <v>47</v>
      </c>
      <c r="G142" t="s">
        <v>23</v>
      </c>
      <c r="H142" t="s">
        <v>42</v>
      </c>
      <c r="I142" t="s">
        <v>28</v>
      </c>
      <c r="J142" t="s">
        <v>36</v>
      </c>
      <c r="K142" t="s">
        <v>149</v>
      </c>
      <c r="L142" t="s">
        <v>192</v>
      </c>
      <c r="M142" t="s">
        <v>167</v>
      </c>
      <c r="N142" s="2">
        <v>41181</v>
      </c>
      <c r="O142" s="2">
        <v>41182</v>
      </c>
      <c r="P142">
        <v>47</v>
      </c>
      <c r="Q142" s="1">
        <v>0.1</v>
      </c>
      <c r="R142">
        <v>6.48</v>
      </c>
      <c r="S142">
        <v>7.03</v>
      </c>
      <c r="T142">
        <f t="shared" si="2"/>
        <v>304.56</v>
      </c>
    </row>
    <row r="143" spans="1:20" x14ac:dyDescent="0.25">
      <c r="A143">
        <v>142</v>
      </c>
      <c r="B143">
        <v>8833</v>
      </c>
      <c r="C143" t="s">
        <v>161</v>
      </c>
      <c r="D143" t="s">
        <v>20</v>
      </c>
      <c r="E143" t="s">
        <v>39</v>
      </c>
      <c r="F143" t="s">
        <v>47</v>
      </c>
      <c r="G143" t="s">
        <v>48</v>
      </c>
      <c r="H143" t="s">
        <v>42</v>
      </c>
      <c r="I143" t="s">
        <v>28</v>
      </c>
      <c r="J143" t="s">
        <v>36</v>
      </c>
      <c r="K143" t="s">
        <v>98</v>
      </c>
      <c r="L143" t="s">
        <v>746</v>
      </c>
      <c r="M143" t="s">
        <v>160</v>
      </c>
      <c r="N143" s="2">
        <v>41398</v>
      </c>
      <c r="O143" s="2">
        <v>41402</v>
      </c>
      <c r="P143">
        <v>52</v>
      </c>
      <c r="Q143" s="1">
        <v>0</v>
      </c>
      <c r="R143">
        <v>80.98</v>
      </c>
      <c r="S143">
        <v>35</v>
      </c>
      <c r="T143">
        <f t="shared" si="2"/>
        <v>4210.96</v>
      </c>
    </row>
    <row r="144" spans="1:20" x14ac:dyDescent="0.25">
      <c r="A144">
        <v>143</v>
      </c>
      <c r="B144">
        <v>8994</v>
      </c>
      <c r="C144" t="s">
        <v>803</v>
      </c>
      <c r="D144" t="s">
        <v>20</v>
      </c>
      <c r="E144" t="s">
        <v>21</v>
      </c>
      <c r="F144" t="s">
        <v>22</v>
      </c>
      <c r="G144" t="s">
        <v>48</v>
      </c>
      <c r="H144" t="s">
        <v>203</v>
      </c>
      <c r="I144" t="s">
        <v>28</v>
      </c>
      <c r="J144" t="s">
        <v>36</v>
      </c>
      <c r="K144" t="s">
        <v>198</v>
      </c>
      <c r="L144" t="s">
        <v>192</v>
      </c>
      <c r="M144" t="s">
        <v>444</v>
      </c>
      <c r="N144" s="2">
        <v>40275</v>
      </c>
      <c r="O144" s="2">
        <v>40277</v>
      </c>
      <c r="P144">
        <v>36</v>
      </c>
      <c r="Q144" s="1">
        <v>0.1</v>
      </c>
      <c r="R144">
        <v>40.479999999999997</v>
      </c>
      <c r="S144">
        <v>19.989999999999998</v>
      </c>
      <c r="T144">
        <f t="shared" si="2"/>
        <v>1457.28</v>
      </c>
    </row>
    <row r="145" spans="1:20" x14ac:dyDescent="0.25">
      <c r="A145">
        <v>144</v>
      </c>
      <c r="B145">
        <v>9062</v>
      </c>
      <c r="C145" t="s">
        <v>411</v>
      </c>
      <c r="D145" t="s">
        <v>20</v>
      </c>
      <c r="E145" t="s">
        <v>39</v>
      </c>
      <c r="F145" t="s">
        <v>40</v>
      </c>
      <c r="G145" t="s">
        <v>41</v>
      </c>
      <c r="H145" t="s">
        <v>89</v>
      </c>
      <c r="I145" t="s">
        <v>28</v>
      </c>
      <c r="J145" t="s">
        <v>36</v>
      </c>
      <c r="K145" t="s">
        <v>113</v>
      </c>
      <c r="L145" t="s">
        <v>44</v>
      </c>
      <c r="M145" t="s">
        <v>99</v>
      </c>
      <c r="N145" s="2">
        <v>40988</v>
      </c>
      <c r="O145" s="2">
        <v>40989</v>
      </c>
      <c r="P145">
        <v>36</v>
      </c>
      <c r="Q145" s="1">
        <v>0.06</v>
      </c>
      <c r="R145">
        <v>3.93</v>
      </c>
      <c r="S145">
        <v>0.99</v>
      </c>
      <c r="T145">
        <f t="shared" si="2"/>
        <v>141.48000000000002</v>
      </c>
    </row>
    <row r="146" spans="1:20" x14ac:dyDescent="0.25">
      <c r="A146">
        <v>145</v>
      </c>
      <c r="B146">
        <v>9062</v>
      </c>
      <c r="C146" t="s">
        <v>411</v>
      </c>
      <c r="D146" t="s">
        <v>20</v>
      </c>
      <c r="E146" t="s">
        <v>187</v>
      </c>
      <c r="F146" t="s">
        <v>40</v>
      </c>
      <c r="G146" t="s">
        <v>41</v>
      </c>
      <c r="H146" t="s">
        <v>219</v>
      </c>
      <c r="I146" t="s">
        <v>28</v>
      </c>
      <c r="J146" t="s">
        <v>36</v>
      </c>
      <c r="K146" t="s">
        <v>145</v>
      </c>
      <c r="L146" t="s">
        <v>26</v>
      </c>
      <c r="M146" t="s">
        <v>59</v>
      </c>
      <c r="N146" s="2">
        <v>40988</v>
      </c>
      <c r="O146" s="2">
        <v>40991</v>
      </c>
      <c r="P146">
        <v>21</v>
      </c>
      <c r="Q146" s="1">
        <v>0.06</v>
      </c>
      <c r="R146">
        <v>99.23</v>
      </c>
      <c r="S146">
        <v>8.99</v>
      </c>
      <c r="T146">
        <f t="shared" si="2"/>
        <v>2083.83</v>
      </c>
    </row>
    <row r="147" spans="1:20" x14ac:dyDescent="0.25">
      <c r="A147">
        <v>146</v>
      </c>
      <c r="B147">
        <v>9285</v>
      </c>
      <c r="C147" t="s">
        <v>389</v>
      </c>
      <c r="D147" t="s">
        <v>20</v>
      </c>
      <c r="E147" t="s">
        <v>39</v>
      </c>
      <c r="F147" t="s">
        <v>47</v>
      </c>
      <c r="G147" t="s">
        <v>23</v>
      </c>
      <c r="H147" t="s">
        <v>49</v>
      </c>
      <c r="I147" t="s">
        <v>28</v>
      </c>
      <c r="J147" t="s">
        <v>36</v>
      </c>
      <c r="K147" t="s">
        <v>165</v>
      </c>
      <c r="L147" t="s">
        <v>192</v>
      </c>
      <c r="M147" t="s">
        <v>167</v>
      </c>
      <c r="N147" s="2">
        <v>40180</v>
      </c>
      <c r="O147" s="2">
        <v>40182</v>
      </c>
      <c r="P147">
        <v>3</v>
      </c>
      <c r="Q147" s="1">
        <v>0.06</v>
      </c>
      <c r="R147">
        <v>40.98</v>
      </c>
      <c r="S147">
        <v>2.99</v>
      </c>
      <c r="T147">
        <f t="shared" si="2"/>
        <v>122.94</v>
      </c>
    </row>
    <row r="148" spans="1:20" x14ac:dyDescent="0.25">
      <c r="A148">
        <v>147</v>
      </c>
      <c r="B148">
        <v>9344</v>
      </c>
      <c r="C148" t="s">
        <v>391</v>
      </c>
      <c r="D148" t="s">
        <v>20</v>
      </c>
      <c r="E148" t="s">
        <v>39</v>
      </c>
      <c r="F148" t="s">
        <v>47</v>
      </c>
      <c r="G148" t="s">
        <v>48</v>
      </c>
      <c r="H148" t="s">
        <v>61</v>
      </c>
      <c r="I148" t="s">
        <v>28</v>
      </c>
      <c r="J148" t="s">
        <v>36</v>
      </c>
      <c r="K148" t="s">
        <v>149</v>
      </c>
      <c r="L148" t="s">
        <v>746</v>
      </c>
      <c r="M148" t="s">
        <v>156</v>
      </c>
      <c r="N148" s="2">
        <v>41249</v>
      </c>
      <c r="O148" s="2">
        <v>41251</v>
      </c>
      <c r="P148">
        <v>36</v>
      </c>
      <c r="Q148" s="1">
        <v>0.09</v>
      </c>
      <c r="R148">
        <v>95.99</v>
      </c>
      <c r="S148">
        <v>35</v>
      </c>
      <c r="T148">
        <f t="shared" si="2"/>
        <v>3455.64</v>
      </c>
    </row>
    <row r="149" spans="1:20" x14ac:dyDescent="0.25">
      <c r="A149">
        <v>148</v>
      </c>
      <c r="B149">
        <v>9344</v>
      </c>
      <c r="C149" t="s">
        <v>391</v>
      </c>
      <c r="D149" t="s">
        <v>20</v>
      </c>
      <c r="E149" t="s">
        <v>21</v>
      </c>
      <c r="F149" t="s">
        <v>47</v>
      </c>
      <c r="G149" t="s">
        <v>48</v>
      </c>
      <c r="H149" t="s">
        <v>24</v>
      </c>
      <c r="I149" t="s">
        <v>28</v>
      </c>
      <c r="J149" t="s">
        <v>36</v>
      </c>
      <c r="K149" t="s">
        <v>204</v>
      </c>
      <c r="L149" t="s">
        <v>192</v>
      </c>
      <c r="M149" t="s">
        <v>160</v>
      </c>
      <c r="N149" s="2">
        <v>41249</v>
      </c>
      <c r="O149" s="2">
        <v>41249</v>
      </c>
      <c r="P149">
        <v>62</v>
      </c>
      <c r="Q149" s="1">
        <v>0.02</v>
      </c>
      <c r="R149">
        <v>125.99</v>
      </c>
      <c r="S149">
        <v>8.99</v>
      </c>
      <c r="T149">
        <f t="shared" si="2"/>
        <v>7811.38</v>
      </c>
    </row>
    <row r="150" spans="1:20" x14ac:dyDescent="0.25">
      <c r="A150">
        <v>149</v>
      </c>
      <c r="B150">
        <v>9409</v>
      </c>
      <c r="C150" t="s">
        <v>750</v>
      </c>
      <c r="D150" t="s">
        <v>20</v>
      </c>
      <c r="E150" t="s">
        <v>21</v>
      </c>
      <c r="F150" t="s">
        <v>40</v>
      </c>
      <c r="G150" t="s">
        <v>23</v>
      </c>
      <c r="H150" t="s">
        <v>206</v>
      </c>
      <c r="I150" t="s">
        <v>28</v>
      </c>
      <c r="J150" t="s">
        <v>36</v>
      </c>
      <c r="K150" t="s">
        <v>201</v>
      </c>
      <c r="L150" t="s">
        <v>192</v>
      </c>
      <c r="M150" t="s">
        <v>59</v>
      </c>
      <c r="N150" s="2">
        <v>41399</v>
      </c>
      <c r="O150" s="2">
        <v>41401</v>
      </c>
      <c r="P150">
        <v>16</v>
      </c>
      <c r="Q150" s="1">
        <v>0.1</v>
      </c>
      <c r="R150">
        <v>152.47999999999999</v>
      </c>
      <c r="S150">
        <v>4</v>
      </c>
      <c r="T150">
        <f t="shared" si="2"/>
        <v>2439.6799999999998</v>
      </c>
    </row>
    <row r="151" spans="1:20" x14ac:dyDescent="0.25">
      <c r="A151">
        <v>150</v>
      </c>
      <c r="B151">
        <v>9476</v>
      </c>
      <c r="C151" t="s">
        <v>376</v>
      </c>
      <c r="D151" t="s">
        <v>38</v>
      </c>
      <c r="E151" t="s">
        <v>39</v>
      </c>
      <c r="F151" t="s">
        <v>40</v>
      </c>
      <c r="G151" t="s">
        <v>32</v>
      </c>
      <c r="H151" t="s">
        <v>54</v>
      </c>
      <c r="I151" t="s">
        <v>28</v>
      </c>
      <c r="J151" t="s">
        <v>36</v>
      </c>
      <c r="K151" t="s">
        <v>133</v>
      </c>
      <c r="L151" t="s">
        <v>192</v>
      </c>
      <c r="M151" t="s">
        <v>99</v>
      </c>
      <c r="N151" s="2">
        <v>41419</v>
      </c>
      <c r="O151" s="2">
        <v>41421</v>
      </c>
      <c r="P151">
        <v>13</v>
      </c>
      <c r="Q151" s="1">
        <v>0.08</v>
      </c>
      <c r="R151">
        <v>15.99</v>
      </c>
      <c r="S151">
        <v>13.18</v>
      </c>
      <c r="T151">
        <f t="shared" si="2"/>
        <v>207.87</v>
      </c>
    </row>
    <row r="152" spans="1:20" x14ac:dyDescent="0.25">
      <c r="A152">
        <v>151</v>
      </c>
      <c r="B152">
        <v>9606</v>
      </c>
      <c r="C152" t="s">
        <v>1276</v>
      </c>
      <c r="D152" t="s">
        <v>20</v>
      </c>
      <c r="E152" t="s">
        <v>39</v>
      </c>
      <c r="F152" t="s">
        <v>31</v>
      </c>
      <c r="G152" t="s">
        <v>32</v>
      </c>
      <c r="H152" t="s">
        <v>89</v>
      </c>
      <c r="I152" t="s">
        <v>28</v>
      </c>
      <c r="J152" t="s">
        <v>36</v>
      </c>
      <c r="K152" t="s">
        <v>184</v>
      </c>
      <c r="L152" t="s">
        <v>192</v>
      </c>
      <c r="M152" t="s">
        <v>255</v>
      </c>
      <c r="N152" s="2">
        <v>40386</v>
      </c>
      <c r="O152" s="2">
        <v>40386</v>
      </c>
      <c r="P152">
        <v>47</v>
      </c>
      <c r="Q152" s="1">
        <v>0.02</v>
      </c>
      <c r="R152">
        <v>12.53</v>
      </c>
      <c r="S152">
        <v>0.49</v>
      </c>
      <c r="T152">
        <f t="shared" si="2"/>
        <v>588.91</v>
      </c>
    </row>
    <row r="153" spans="1:20" x14ac:dyDescent="0.25">
      <c r="A153">
        <v>152</v>
      </c>
      <c r="B153">
        <v>9606</v>
      </c>
      <c r="C153" t="s">
        <v>1276</v>
      </c>
      <c r="D153" t="s">
        <v>38</v>
      </c>
      <c r="E153" t="s">
        <v>39</v>
      </c>
      <c r="F153" t="s">
        <v>31</v>
      </c>
      <c r="G153" t="s">
        <v>32</v>
      </c>
      <c r="H153" t="s">
        <v>89</v>
      </c>
      <c r="I153" t="s">
        <v>28</v>
      </c>
      <c r="J153" t="s">
        <v>36</v>
      </c>
      <c r="K153" t="s">
        <v>274</v>
      </c>
      <c r="L153" t="s">
        <v>44</v>
      </c>
      <c r="M153" t="s">
        <v>296</v>
      </c>
      <c r="N153" s="2">
        <v>40386</v>
      </c>
      <c r="O153" s="2">
        <v>40388</v>
      </c>
      <c r="P153">
        <v>44</v>
      </c>
      <c r="Q153" s="1">
        <v>7.0000000000000007E-2</v>
      </c>
      <c r="R153">
        <v>5.18</v>
      </c>
      <c r="S153">
        <v>2.04</v>
      </c>
      <c r="T153">
        <f t="shared" si="2"/>
        <v>227.92</v>
      </c>
    </row>
    <row r="154" spans="1:20" x14ac:dyDescent="0.25">
      <c r="A154">
        <v>153</v>
      </c>
      <c r="B154">
        <v>9894</v>
      </c>
      <c r="C154" t="s">
        <v>411</v>
      </c>
      <c r="D154" t="s">
        <v>578</v>
      </c>
      <c r="E154" t="s">
        <v>187</v>
      </c>
      <c r="F154" t="s">
        <v>40</v>
      </c>
      <c r="G154" t="s">
        <v>41</v>
      </c>
      <c r="H154" t="s">
        <v>219</v>
      </c>
      <c r="I154" t="s">
        <v>28</v>
      </c>
      <c r="J154" t="s">
        <v>36</v>
      </c>
      <c r="K154" t="s">
        <v>145</v>
      </c>
      <c r="L154" t="s">
        <v>283</v>
      </c>
      <c r="M154" t="s">
        <v>59</v>
      </c>
      <c r="N154" s="2">
        <v>41351</v>
      </c>
      <c r="O154" s="2">
        <v>41353</v>
      </c>
      <c r="P154">
        <v>16</v>
      </c>
      <c r="Q154" s="1">
        <v>0.08</v>
      </c>
      <c r="R154">
        <v>355.98</v>
      </c>
      <c r="S154">
        <v>58.92</v>
      </c>
      <c r="T154">
        <f t="shared" si="2"/>
        <v>5695.68</v>
      </c>
    </row>
    <row r="155" spans="1:20" x14ac:dyDescent="0.25">
      <c r="A155">
        <v>154</v>
      </c>
      <c r="B155">
        <v>9895</v>
      </c>
      <c r="C155" t="s">
        <v>1257</v>
      </c>
      <c r="D155" t="s">
        <v>20</v>
      </c>
      <c r="E155" t="s">
        <v>39</v>
      </c>
      <c r="F155" t="s">
        <v>31</v>
      </c>
      <c r="G155" t="s">
        <v>48</v>
      </c>
      <c r="H155" t="s">
        <v>49</v>
      </c>
      <c r="I155" t="s">
        <v>28</v>
      </c>
      <c r="J155" t="s">
        <v>36</v>
      </c>
      <c r="K155" t="s">
        <v>291</v>
      </c>
      <c r="L155" t="s">
        <v>44</v>
      </c>
      <c r="M155" t="s">
        <v>131</v>
      </c>
      <c r="N155" s="2">
        <v>40653</v>
      </c>
      <c r="O155" s="2">
        <v>40657</v>
      </c>
      <c r="P155">
        <v>9</v>
      </c>
      <c r="Q155" s="1">
        <v>0.05</v>
      </c>
      <c r="R155">
        <v>5.85</v>
      </c>
      <c r="S155">
        <v>2.27</v>
      </c>
      <c r="T155">
        <f t="shared" si="2"/>
        <v>52.65</v>
      </c>
    </row>
    <row r="156" spans="1:20" x14ac:dyDescent="0.25">
      <c r="A156">
        <v>155</v>
      </c>
      <c r="B156">
        <v>10080</v>
      </c>
      <c r="C156" t="s">
        <v>416</v>
      </c>
      <c r="D156" t="s">
        <v>20</v>
      </c>
      <c r="E156" t="s">
        <v>21</v>
      </c>
      <c r="F156" t="s">
        <v>47</v>
      </c>
      <c r="G156" t="s">
        <v>48</v>
      </c>
      <c r="H156" t="s">
        <v>24</v>
      </c>
      <c r="I156" t="s">
        <v>28</v>
      </c>
      <c r="J156" t="s">
        <v>36</v>
      </c>
      <c r="K156" t="s">
        <v>1107</v>
      </c>
      <c r="L156" t="s">
        <v>192</v>
      </c>
      <c r="M156" t="s">
        <v>156</v>
      </c>
      <c r="N156" s="2">
        <v>40586</v>
      </c>
      <c r="O156" s="2">
        <v>40593</v>
      </c>
      <c r="P156">
        <v>20</v>
      </c>
      <c r="Q156" s="1">
        <v>0</v>
      </c>
      <c r="R156">
        <v>30.73</v>
      </c>
      <c r="S156">
        <v>4</v>
      </c>
      <c r="T156">
        <f t="shared" si="2"/>
        <v>614.6</v>
      </c>
    </row>
    <row r="157" spans="1:20" x14ac:dyDescent="0.25">
      <c r="A157">
        <v>156</v>
      </c>
      <c r="B157">
        <v>10081</v>
      </c>
      <c r="C157" t="s">
        <v>1831</v>
      </c>
      <c r="D157" t="s">
        <v>20</v>
      </c>
      <c r="E157" t="s">
        <v>187</v>
      </c>
      <c r="F157" t="s">
        <v>47</v>
      </c>
      <c r="G157" t="s">
        <v>32</v>
      </c>
      <c r="H157" t="s">
        <v>188</v>
      </c>
      <c r="I157" t="s">
        <v>28</v>
      </c>
      <c r="J157" t="s">
        <v>36</v>
      </c>
      <c r="K157" t="s">
        <v>226</v>
      </c>
      <c r="L157" t="s">
        <v>192</v>
      </c>
      <c r="M157" t="s">
        <v>111</v>
      </c>
      <c r="N157" s="2">
        <v>40762</v>
      </c>
      <c r="O157" s="2">
        <v>40763</v>
      </c>
      <c r="P157">
        <v>88</v>
      </c>
      <c r="Q157" s="1">
        <v>0.02</v>
      </c>
      <c r="R157">
        <v>20.28</v>
      </c>
      <c r="S157">
        <v>6.68</v>
      </c>
      <c r="T157">
        <f t="shared" si="2"/>
        <v>1784.64</v>
      </c>
    </row>
    <row r="158" spans="1:20" x14ac:dyDescent="0.25">
      <c r="A158">
        <v>157</v>
      </c>
      <c r="B158">
        <v>10147</v>
      </c>
      <c r="C158" t="s">
        <v>1016</v>
      </c>
      <c r="D158" t="s">
        <v>20</v>
      </c>
      <c r="E158" t="s">
        <v>39</v>
      </c>
      <c r="F158" t="s">
        <v>22</v>
      </c>
      <c r="G158" t="s">
        <v>41</v>
      </c>
      <c r="H158" t="s">
        <v>89</v>
      </c>
      <c r="I158" t="s">
        <v>28</v>
      </c>
      <c r="J158" t="s">
        <v>36</v>
      </c>
      <c r="K158" t="s">
        <v>189</v>
      </c>
      <c r="L158" t="s">
        <v>192</v>
      </c>
      <c r="M158" t="s">
        <v>123</v>
      </c>
      <c r="N158" s="2">
        <v>40825</v>
      </c>
      <c r="O158" s="2">
        <v>40826</v>
      </c>
      <c r="P158">
        <v>40</v>
      </c>
      <c r="Q158" s="1">
        <v>0.04</v>
      </c>
      <c r="R158">
        <v>4.24</v>
      </c>
      <c r="S158">
        <v>5.41</v>
      </c>
      <c r="T158">
        <f t="shared" si="2"/>
        <v>169.60000000000002</v>
      </c>
    </row>
    <row r="159" spans="1:20" x14ac:dyDescent="0.25">
      <c r="A159">
        <v>158</v>
      </c>
      <c r="B159">
        <v>10247</v>
      </c>
      <c r="C159" t="s">
        <v>328</v>
      </c>
      <c r="D159" t="s">
        <v>20</v>
      </c>
      <c r="E159" t="s">
        <v>39</v>
      </c>
      <c r="F159" t="s">
        <v>47</v>
      </c>
      <c r="G159" t="s">
        <v>93</v>
      </c>
      <c r="H159" t="s">
        <v>61</v>
      </c>
      <c r="I159" t="s">
        <v>28</v>
      </c>
      <c r="J159" t="s">
        <v>36</v>
      </c>
      <c r="K159" t="s">
        <v>163</v>
      </c>
      <c r="L159" t="s">
        <v>192</v>
      </c>
      <c r="M159" t="s">
        <v>117</v>
      </c>
      <c r="N159" s="2">
        <v>40553</v>
      </c>
      <c r="O159" s="2">
        <v>40554</v>
      </c>
      <c r="P159">
        <v>21</v>
      </c>
      <c r="Q159" s="1">
        <v>0.06</v>
      </c>
      <c r="R159">
        <v>4.9800000000000004</v>
      </c>
      <c r="S159">
        <v>5.49</v>
      </c>
      <c r="T159">
        <f t="shared" si="2"/>
        <v>104.58000000000001</v>
      </c>
    </row>
    <row r="160" spans="1:20" x14ac:dyDescent="0.25">
      <c r="A160">
        <v>159</v>
      </c>
      <c r="B160">
        <v>10247</v>
      </c>
      <c r="C160" t="s">
        <v>328</v>
      </c>
      <c r="D160" t="s">
        <v>20</v>
      </c>
      <c r="E160" t="s">
        <v>21</v>
      </c>
      <c r="F160" t="s">
        <v>47</v>
      </c>
      <c r="G160" t="s">
        <v>93</v>
      </c>
      <c r="H160" t="s">
        <v>206</v>
      </c>
      <c r="I160" t="s">
        <v>28</v>
      </c>
      <c r="J160" t="s">
        <v>36</v>
      </c>
      <c r="K160" t="s">
        <v>1107</v>
      </c>
      <c r="L160" t="s">
        <v>26</v>
      </c>
      <c r="M160" t="s">
        <v>156</v>
      </c>
      <c r="N160" s="2">
        <v>40553</v>
      </c>
      <c r="O160" s="2">
        <v>40555</v>
      </c>
      <c r="P160">
        <v>24</v>
      </c>
      <c r="Q160" s="1">
        <v>0.03</v>
      </c>
      <c r="R160">
        <v>9.7799999999999994</v>
      </c>
      <c r="S160">
        <v>1.99</v>
      </c>
      <c r="T160">
        <f t="shared" si="2"/>
        <v>234.71999999999997</v>
      </c>
    </row>
    <row r="161" spans="1:20" x14ac:dyDescent="0.25">
      <c r="A161">
        <v>160</v>
      </c>
      <c r="B161">
        <v>10277</v>
      </c>
      <c r="C161" t="s">
        <v>416</v>
      </c>
      <c r="D161" t="s">
        <v>20</v>
      </c>
      <c r="E161" t="s">
        <v>21</v>
      </c>
      <c r="F161" t="s">
        <v>47</v>
      </c>
      <c r="G161" t="s">
        <v>93</v>
      </c>
      <c r="H161" t="s">
        <v>203</v>
      </c>
      <c r="I161" t="s">
        <v>28</v>
      </c>
      <c r="J161" t="s">
        <v>36</v>
      </c>
      <c r="K161" t="s">
        <v>1114</v>
      </c>
      <c r="L161" t="s">
        <v>192</v>
      </c>
      <c r="M161" t="s">
        <v>156</v>
      </c>
      <c r="N161" s="2">
        <v>40275</v>
      </c>
      <c r="O161" s="2">
        <v>40276</v>
      </c>
      <c r="P161">
        <v>36</v>
      </c>
      <c r="Q161" s="1">
        <v>0</v>
      </c>
      <c r="R161">
        <v>65.989999999999995</v>
      </c>
      <c r="S161">
        <v>5.26</v>
      </c>
      <c r="T161">
        <f t="shared" si="2"/>
        <v>2375.64</v>
      </c>
    </row>
    <row r="162" spans="1:20" x14ac:dyDescent="0.25">
      <c r="A162">
        <v>161</v>
      </c>
      <c r="B162">
        <v>10373</v>
      </c>
      <c r="C162" t="s">
        <v>452</v>
      </c>
      <c r="D162" t="s">
        <v>20</v>
      </c>
      <c r="E162" t="s">
        <v>39</v>
      </c>
      <c r="F162" t="s">
        <v>40</v>
      </c>
      <c r="G162" t="s">
        <v>23</v>
      </c>
      <c r="H162" t="s">
        <v>61</v>
      </c>
      <c r="I162" t="s">
        <v>28</v>
      </c>
      <c r="J162" t="s">
        <v>36</v>
      </c>
      <c r="K162" t="s">
        <v>68</v>
      </c>
      <c r="L162" t="s">
        <v>192</v>
      </c>
      <c r="M162" t="s">
        <v>59</v>
      </c>
      <c r="N162" s="2">
        <v>40719</v>
      </c>
      <c r="O162" s="2">
        <v>40721</v>
      </c>
      <c r="P162">
        <v>42</v>
      </c>
      <c r="Q162" s="1">
        <v>0.03</v>
      </c>
      <c r="R162">
        <v>6.48</v>
      </c>
      <c r="S162">
        <v>6.6</v>
      </c>
      <c r="T162">
        <f t="shared" si="2"/>
        <v>272.16000000000003</v>
      </c>
    </row>
    <row r="163" spans="1:20" x14ac:dyDescent="0.25">
      <c r="A163">
        <v>162</v>
      </c>
      <c r="B163">
        <v>10435</v>
      </c>
      <c r="C163" t="s">
        <v>1441</v>
      </c>
      <c r="D163" t="s">
        <v>20</v>
      </c>
      <c r="E163" t="s">
        <v>39</v>
      </c>
      <c r="F163" t="s">
        <v>22</v>
      </c>
      <c r="G163" t="s">
        <v>93</v>
      </c>
      <c r="H163" t="s">
        <v>54</v>
      </c>
      <c r="I163" t="s">
        <v>28</v>
      </c>
      <c r="J163" t="s">
        <v>36</v>
      </c>
      <c r="K163" t="s">
        <v>181</v>
      </c>
      <c r="L163" t="s">
        <v>26</v>
      </c>
      <c r="M163" t="s">
        <v>331</v>
      </c>
      <c r="N163" s="2">
        <v>40765</v>
      </c>
      <c r="O163" s="2">
        <v>40767</v>
      </c>
      <c r="P163">
        <v>68</v>
      </c>
      <c r="Q163" s="1">
        <v>0.06</v>
      </c>
      <c r="R163">
        <v>22.99</v>
      </c>
      <c r="S163">
        <v>8.99</v>
      </c>
      <c r="T163">
        <f t="shared" si="2"/>
        <v>1563.32</v>
      </c>
    </row>
    <row r="164" spans="1:20" x14ac:dyDescent="0.25">
      <c r="A164">
        <v>163</v>
      </c>
      <c r="B164">
        <v>10435</v>
      </c>
      <c r="C164" t="s">
        <v>1441</v>
      </c>
      <c r="D164" t="s">
        <v>20</v>
      </c>
      <c r="E164" t="s">
        <v>39</v>
      </c>
      <c r="F164" t="s">
        <v>22</v>
      </c>
      <c r="G164" t="s">
        <v>93</v>
      </c>
      <c r="H164" t="s">
        <v>61</v>
      </c>
      <c r="I164" t="s">
        <v>28</v>
      </c>
      <c r="J164" t="s">
        <v>36</v>
      </c>
      <c r="K164" t="s">
        <v>138</v>
      </c>
      <c r="L164" t="s">
        <v>26</v>
      </c>
      <c r="M164" t="s">
        <v>190</v>
      </c>
      <c r="N164" s="2">
        <v>41496</v>
      </c>
      <c r="O164" s="2">
        <v>41497</v>
      </c>
      <c r="P164">
        <v>92</v>
      </c>
      <c r="Q164" s="1">
        <v>0.05</v>
      </c>
      <c r="R164">
        <v>11.66</v>
      </c>
      <c r="S164">
        <v>7.95</v>
      </c>
      <c r="T164">
        <f t="shared" si="2"/>
        <v>1072.72</v>
      </c>
    </row>
    <row r="165" spans="1:20" x14ac:dyDescent="0.25">
      <c r="A165">
        <v>164</v>
      </c>
      <c r="B165">
        <v>10464</v>
      </c>
      <c r="C165" t="s">
        <v>686</v>
      </c>
      <c r="D165" t="s">
        <v>20</v>
      </c>
      <c r="E165" t="s">
        <v>39</v>
      </c>
      <c r="F165" t="s">
        <v>31</v>
      </c>
      <c r="G165" t="s">
        <v>23</v>
      </c>
      <c r="H165" t="s">
        <v>94</v>
      </c>
      <c r="I165" t="s">
        <v>28</v>
      </c>
      <c r="J165" t="s">
        <v>36</v>
      </c>
      <c r="K165" t="s">
        <v>291</v>
      </c>
      <c r="L165" t="s">
        <v>192</v>
      </c>
      <c r="M165" t="s">
        <v>255</v>
      </c>
      <c r="N165" s="2">
        <v>40400</v>
      </c>
      <c r="O165" s="2">
        <v>40401</v>
      </c>
      <c r="P165">
        <v>41</v>
      </c>
      <c r="Q165" s="1">
        <v>0.01</v>
      </c>
      <c r="R165">
        <v>4.9800000000000004</v>
      </c>
      <c r="S165">
        <v>6.07</v>
      </c>
      <c r="T165">
        <f t="shared" si="2"/>
        <v>204.18</v>
      </c>
    </row>
    <row r="166" spans="1:20" x14ac:dyDescent="0.25">
      <c r="A166">
        <v>165</v>
      </c>
      <c r="B166">
        <v>10470</v>
      </c>
      <c r="C166" t="s">
        <v>874</v>
      </c>
      <c r="D166" t="s">
        <v>20</v>
      </c>
      <c r="E166" t="s">
        <v>187</v>
      </c>
      <c r="F166" t="s">
        <v>22</v>
      </c>
      <c r="G166" t="s">
        <v>23</v>
      </c>
      <c r="H166" t="s">
        <v>188</v>
      </c>
      <c r="I166" t="s">
        <v>28</v>
      </c>
      <c r="J166" t="s">
        <v>36</v>
      </c>
      <c r="K166" t="s">
        <v>282</v>
      </c>
      <c r="L166" t="s">
        <v>192</v>
      </c>
      <c r="M166" t="s">
        <v>398</v>
      </c>
      <c r="N166" s="2">
        <v>41398</v>
      </c>
      <c r="O166" s="2">
        <v>41403</v>
      </c>
      <c r="P166">
        <v>46</v>
      </c>
      <c r="Q166" s="1">
        <v>0.1</v>
      </c>
      <c r="R166">
        <v>7.38</v>
      </c>
      <c r="S166">
        <v>5.21</v>
      </c>
      <c r="T166">
        <f t="shared" si="2"/>
        <v>339.48</v>
      </c>
    </row>
    <row r="167" spans="1:20" x14ac:dyDescent="0.25">
      <c r="A167">
        <v>166</v>
      </c>
      <c r="B167">
        <v>10567</v>
      </c>
      <c r="C167" t="s">
        <v>614</v>
      </c>
      <c r="D167" t="s">
        <v>578</v>
      </c>
      <c r="E167" t="s">
        <v>187</v>
      </c>
      <c r="F167" t="s">
        <v>31</v>
      </c>
      <c r="G167" t="s">
        <v>41</v>
      </c>
      <c r="H167" t="s">
        <v>225</v>
      </c>
      <c r="I167" t="s">
        <v>28</v>
      </c>
      <c r="J167" t="s">
        <v>36</v>
      </c>
      <c r="K167" t="s">
        <v>231</v>
      </c>
      <c r="L167" t="s">
        <v>330</v>
      </c>
      <c r="M167" t="s">
        <v>255</v>
      </c>
      <c r="N167" s="2">
        <v>41362</v>
      </c>
      <c r="O167" s="2">
        <v>41363</v>
      </c>
      <c r="P167">
        <v>10</v>
      </c>
      <c r="Q167" s="1">
        <v>0.09</v>
      </c>
      <c r="R167">
        <v>146.34</v>
      </c>
      <c r="S167">
        <v>43.75</v>
      </c>
      <c r="T167">
        <f t="shared" si="2"/>
        <v>1463.4</v>
      </c>
    </row>
    <row r="168" spans="1:20" x14ac:dyDescent="0.25">
      <c r="A168">
        <v>167</v>
      </c>
      <c r="B168">
        <v>10624</v>
      </c>
      <c r="C168" t="s">
        <v>57</v>
      </c>
      <c r="D168" t="s">
        <v>20</v>
      </c>
      <c r="E168" t="s">
        <v>21</v>
      </c>
      <c r="F168" t="s">
        <v>40</v>
      </c>
      <c r="G168" t="s">
        <v>23</v>
      </c>
      <c r="H168" t="s">
        <v>33</v>
      </c>
      <c r="I168" t="s">
        <v>28</v>
      </c>
      <c r="J168" t="s">
        <v>76</v>
      </c>
      <c r="K168" t="s">
        <v>1111</v>
      </c>
      <c r="L168" t="s">
        <v>26</v>
      </c>
      <c r="M168" t="s">
        <v>59</v>
      </c>
      <c r="N168" s="2">
        <v>41628</v>
      </c>
      <c r="O168" s="2">
        <v>41630</v>
      </c>
      <c r="P168">
        <v>46</v>
      </c>
      <c r="Q168" s="1">
        <v>0.06</v>
      </c>
      <c r="R168">
        <v>47.98</v>
      </c>
      <c r="S168">
        <v>3.61</v>
      </c>
      <c r="T168">
        <f t="shared" si="2"/>
        <v>2207.08</v>
      </c>
    </row>
    <row r="169" spans="1:20" x14ac:dyDescent="0.25">
      <c r="A169">
        <v>168</v>
      </c>
      <c r="B169">
        <v>10819</v>
      </c>
      <c r="C169" t="s">
        <v>229</v>
      </c>
      <c r="D169" t="s">
        <v>20</v>
      </c>
      <c r="E169" t="s">
        <v>39</v>
      </c>
      <c r="F169" t="s">
        <v>31</v>
      </c>
      <c r="G169" t="s">
        <v>23</v>
      </c>
      <c r="H169" t="s">
        <v>42</v>
      </c>
      <c r="I169" t="s">
        <v>28</v>
      </c>
      <c r="J169" t="s">
        <v>76</v>
      </c>
      <c r="K169" t="s">
        <v>231</v>
      </c>
      <c r="L169" t="s">
        <v>192</v>
      </c>
      <c r="M169" t="s">
        <v>131</v>
      </c>
      <c r="N169" s="2">
        <v>40779</v>
      </c>
      <c r="O169" s="2">
        <v>40779</v>
      </c>
      <c r="P169">
        <v>63</v>
      </c>
      <c r="Q169" s="1">
        <v>0.06</v>
      </c>
      <c r="R169">
        <v>6.48</v>
      </c>
      <c r="S169">
        <v>9.5399999999999991</v>
      </c>
      <c r="T169">
        <f t="shared" si="2"/>
        <v>408.24</v>
      </c>
    </row>
    <row r="170" spans="1:20" x14ac:dyDescent="0.25">
      <c r="A170">
        <v>169</v>
      </c>
      <c r="B170">
        <v>10919</v>
      </c>
      <c r="C170" t="s">
        <v>1885</v>
      </c>
      <c r="D170" t="s">
        <v>20</v>
      </c>
      <c r="E170" t="s">
        <v>39</v>
      </c>
      <c r="F170" t="s">
        <v>47</v>
      </c>
      <c r="G170" t="s">
        <v>41</v>
      </c>
      <c r="H170" t="s">
        <v>89</v>
      </c>
      <c r="I170" t="s">
        <v>28</v>
      </c>
      <c r="J170" t="s">
        <v>76</v>
      </c>
      <c r="K170" t="s">
        <v>163</v>
      </c>
      <c r="L170" t="s">
        <v>746</v>
      </c>
      <c r="M170" t="s">
        <v>111</v>
      </c>
      <c r="N170" s="2">
        <v>40629</v>
      </c>
      <c r="O170" s="2">
        <v>40629</v>
      </c>
      <c r="P170">
        <v>42</v>
      </c>
      <c r="Q170" s="1">
        <v>7.0000000000000007E-2</v>
      </c>
      <c r="R170">
        <v>48.91</v>
      </c>
      <c r="S170">
        <v>35</v>
      </c>
      <c r="T170">
        <f t="shared" si="2"/>
        <v>2054.2199999999998</v>
      </c>
    </row>
    <row r="171" spans="1:20" x14ac:dyDescent="0.25">
      <c r="A171">
        <v>170</v>
      </c>
      <c r="B171">
        <v>10944</v>
      </c>
      <c r="C171" t="s">
        <v>229</v>
      </c>
      <c r="D171" t="s">
        <v>20</v>
      </c>
      <c r="E171" t="s">
        <v>21</v>
      </c>
      <c r="F171" t="s">
        <v>31</v>
      </c>
      <c r="G171" t="s">
        <v>41</v>
      </c>
      <c r="H171" t="s">
        <v>206</v>
      </c>
      <c r="I171" t="s">
        <v>28</v>
      </c>
      <c r="J171" t="s">
        <v>76</v>
      </c>
      <c r="K171" t="s">
        <v>1254</v>
      </c>
      <c r="L171" t="s">
        <v>706</v>
      </c>
      <c r="M171" t="s">
        <v>255</v>
      </c>
      <c r="N171" s="2">
        <v>41225</v>
      </c>
      <c r="O171" s="2">
        <v>41227</v>
      </c>
      <c r="P171">
        <v>31</v>
      </c>
      <c r="Q171" s="1">
        <v>0</v>
      </c>
      <c r="R171">
        <v>17.98</v>
      </c>
      <c r="S171">
        <v>8.51</v>
      </c>
      <c r="T171">
        <f t="shared" si="2"/>
        <v>557.38</v>
      </c>
    </row>
    <row r="172" spans="1:20" x14ac:dyDescent="0.25">
      <c r="A172">
        <v>171</v>
      </c>
      <c r="B172">
        <v>10949</v>
      </c>
      <c r="C172" t="s">
        <v>1030</v>
      </c>
      <c r="D172" t="s">
        <v>578</v>
      </c>
      <c r="E172" t="s">
        <v>21</v>
      </c>
      <c r="F172" t="s">
        <v>40</v>
      </c>
      <c r="G172" t="s">
        <v>93</v>
      </c>
      <c r="H172" t="s">
        <v>203</v>
      </c>
      <c r="I172" t="s">
        <v>28</v>
      </c>
      <c r="J172" t="s">
        <v>76</v>
      </c>
      <c r="K172" t="s">
        <v>1243</v>
      </c>
      <c r="L172" t="s">
        <v>330</v>
      </c>
      <c r="M172" t="s">
        <v>59</v>
      </c>
      <c r="N172" s="2">
        <v>41363</v>
      </c>
      <c r="O172" s="2">
        <v>41364</v>
      </c>
      <c r="P172">
        <v>46</v>
      </c>
      <c r="Q172" s="1">
        <v>0.1</v>
      </c>
      <c r="R172">
        <v>80.97</v>
      </c>
      <c r="S172">
        <v>30.06</v>
      </c>
      <c r="T172">
        <f t="shared" si="2"/>
        <v>3724.62</v>
      </c>
    </row>
    <row r="173" spans="1:20" x14ac:dyDescent="0.25">
      <c r="A173">
        <v>172</v>
      </c>
      <c r="B173">
        <v>10982</v>
      </c>
      <c r="C173" t="s">
        <v>77</v>
      </c>
      <c r="D173" t="s">
        <v>20</v>
      </c>
      <c r="E173" t="s">
        <v>39</v>
      </c>
      <c r="F173" t="s">
        <v>22</v>
      </c>
      <c r="G173" t="s">
        <v>41</v>
      </c>
      <c r="H173" t="s">
        <v>89</v>
      </c>
      <c r="I173" t="s">
        <v>28</v>
      </c>
      <c r="J173" t="s">
        <v>76</v>
      </c>
      <c r="K173" t="s">
        <v>145</v>
      </c>
      <c r="L173" t="s">
        <v>192</v>
      </c>
      <c r="M173" t="s">
        <v>80</v>
      </c>
      <c r="N173" s="2">
        <v>41618</v>
      </c>
      <c r="O173" s="2">
        <v>41619</v>
      </c>
      <c r="P173">
        <v>58</v>
      </c>
      <c r="Q173" s="1">
        <v>0.02</v>
      </c>
      <c r="R173">
        <v>18.940000000000001</v>
      </c>
      <c r="S173">
        <v>1.49</v>
      </c>
      <c r="T173">
        <f t="shared" si="2"/>
        <v>1098.52</v>
      </c>
    </row>
    <row r="174" spans="1:20" x14ac:dyDescent="0.25">
      <c r="A174">
        <v>173</v>
      </c>
      <c r="B174">
        <v>10982</v>
      </c>
      <c r="C174" t="s">
        <v>77</v>
      </c>
      <c r="D174" t="s">
        <v>20</v>
      </c>
      <c r="E174" t="s">
        <v>39</v>
      </c>
      <c r="F174" t="s">
        <v>22</v>
      </c>
      <c r="G174" t="s">
        <v>41</v>
      </c>
      <c r="H174" t="s">
        <v>78</v>
      </c>
      <c r="I174" t="s">
        <v>28</v>
      </c>
      <c r="J174" t="s">
        <v>76</v>
      </c>
      <c r="K174" t="s">
        <v>82</v>
      </c>
      <c r="L174" t="s">
        <v>192</v>
      </c>
      <c r="M174" t="s">
        <v>86</v>
      </c>
      <c r="N174" s="2">
        <v>41618</v>
      </c>
      <c r="O174" s="2">
        <v>41620</v>
      </c>
      <c r="P174">
        <v>60</v>
      </c>
      <c r="Q174" s="1">
        <v>0.05</v>
      </c>
      <c r="R174">
        <v>122.99</v>
      </c>
      <c r="S174">
        <v>19.989999999999998</v>
      </c>
      <c r="T174">
        <f t="shared" si="2"/>
        <v>7379.4</v>
      </c>
    </row>
    <row r="175" spans="1:20" x14ac:dyDescent="0.25">
      <c r="A175">
        <v>174</v>
      </c>
      <c r="B175">
        <v>10982</v>
      </c>
      <c r="C175" t="s">
        <v>77</v>
      </c>
      <c r="D175" t="s">
        <v>38</v>
      </c>
      <c r="E175" t="s">
        <v>39</v>
      </c>
      <c r="F175" t="s">
        <v>22</v>
      </c>
      <c r="G175" t="s">
        <v>41</v>
      </c>
      <c r="H175" t="s">
        <v>78</v>
      </c>
      <c r="I175" t="s">
        <v>28</v>
      </c>
      <c r="J175" t="s">
        <v>76</v>
      </c>
      <c r="K175" t="s">
        <v>79</v>
      </c>
      <c r="L175" t="s">
        <v>44</v>
      </c>
      <c r="M175" t="s">
        <v>80</v>
      </c>
      <c r="N175" s="2">
        <v>41618</v>
      </c>
      <c r="O175" s="2">
        <v>41620</v>
      </c>
      <c r="P175">
        <v>28</v>
      </c>
      <c r="Q175" s="1">
        <v>0</v>
      </c>
      <c r="R175">
        <v>1.1399999999999999</v>
      </c>
      <c r="S175">
        <v>0.7</v>
      </c>
      <c r="T175">
        <f t="shared" si="2"/>
        <v>31.919999999999998</v>
      </c>
    </row>
    <row r="176" spans="1:20" x14ac:dyDescent="0.25">
      <c r="A176">
        <v>175</v>
      </c>
      <c r="B176">
        <v>11013</v>
      </c>
      <c r="C176" t="s">
        <v>376</v>
      </c>
      <c r="D176" t="s">
        <v>20</v>
      </c>
      <c r="E176" t="s">
        <v>21</v>
      </c>
      <c r="F176" t="s">
        <v>40</v>
      </c>
      <c r="G176" t="s">
        <v>41</v>
      </c>
      <c r="H176" t="s">
        <v>24</v>
      </c>
      <c r="I176" t="s">
        <v>28</v>
      </c>
      <c r="J176" t="s">
        <v>76</v>
      </c>
      <c r="K176" t="s">
        <v>1107</v>
      </c>
      <c r="L176" t="s">
        <v>192</v>
      </c>
      <c r="M176" t="s">
        <v>99</v>
      </c>
      <c r="N176" s="2">
        <v>40285</v>
      </c>
      <c r="O176" s="2">
        <v>40286</v>
      </c>
      <c r="P176">
        <v>2</v>
      </c>
      <c r="Q176" s="1">
        <v>0.01</v>
      </c>
      <c r="R176">
        <v>125.99</v>
      </c>
      <c r="S176">
        <v>8.99</v>
      </c>
      <c r="T176">
        <f t="shared" si="2"/>
        <v>251.98</v>
      </c>
    </row>
    <row r="177" spans="1:20" x14ac:dyDescent="0.25">
      <c r="A177">
        <v>176</v>
      </c>
      <c r="B177">
        <v>11077</v>
      </c>
      <c r="C177" t="s">
        <v>147</v>
      </c>
      <c r="D177" t="s">
        <v>578</v>
      </c>
      <c r="E177" t="s">
        <v>187</v>
      </c>
      <c r="F177" t="s">
        <v>22</v>
      </c>
      <c r="G177" t="s">
        <v>48</v>
      </c>
      <c r="H177" t="s">
        <v>225</v>
      </c>
      <c r="I177" t="s">
        <v>28</v>
      </c>
      <c r="J177" t="s">
        <v>76</v>
      </c>
      <c r="K177" t="s">
        <v>116</v>
      </c>
      <c r="L177" t="s">
        <v>330</v>
      </c>
      <c r="M177" t="s">
        <v>182</v>
      </c>
      <c r="N177" s="2">
        <v>40257</v>
      </c>
      <c r="O177" s="2">
        <v>40261</v>
      </c>
      <c r="P177">
        <v>30</v>
      </c>
      <c r="Q177" s="1">
        <v>0.06</v>
      </c>
      <c r="R177">
        <v>160.97999999999999</v>
      </c>
      <c r="S177">
        <v>35.020000000000003</v>
      </c>
      <c r="T177">
        <f t="shared" si="2"/>
        <v>4829.3999999999996</v>
      </c>
    </row>
    <row r="178" spans="1:20" x14ac:dyDescent="0.25">
      <c r="A178">
        <v>177</v>
      </c>
      <c r="B178">
        <v>11206</v>
      </c>
      <c r="C178" t="s">
        <v>411</v>
      </c>
      <c r="D178" t="s">
        <v>20</v>
      </c>
      <c r="E178" t="s">
        <v>21</v>
      </c>
      <c r="F178" t="s">
        <v>40</v>
      </c>
      <c r="G178" t="s">
        <v>48</v>
      </c>
      <c r="H178" t="s">
        <v>203</v>
      </c>
      <c r="I178" t="s">
        <v>28</v>
      </c>
      <c r="J178" t="s">
        <v>76</v>
      </c>
      <c r="K178" t="s">
        <v>1114</v>
      </c>
      <c r="L178" t="s">
        <v>192</v>
      </c>
      <c r="M178" t="s">
        <v>99</v>
      </c>
      <c r="N178" s="2">
        <v>40540</v>
      </c>
      <c r="O178" s="2">
        <v>40542</v>
      </c>
      <c r="P178">
        <v>48</v>
      </c>
      <c r="Q178" s="1">
        <v>0.09</v>
      </c>
      <c r="R178">
        <v>49.99</v>
      </c>
      <c r="S178">
        <v>19.989999999999998</v>
      </c>
      <c r="T178">
        <f t="shared" si="2"/>
        <v>2399.52</v>
      </c>
    </row>
    <row r="179" spans="1:20" x14ac:dyDescent="0.25">
      <c r="A179">
        <v>178</v>
      </c>
      <c r="B179">
        <v>11206</v>
      </c>
      <c r="C179" t="s">
        <v>411</v>
      </c>
      <c r="D179" t="s">
        <v>20</v>
      </c>
      <c r="E179" t="s">
        <v>39</v>
      </c>
      <c r="F179" t="s">
        <v>40</v>
      </c>
      <c r="G179" t="s">
        <v>48</v>
      </c>
      <c r="H179" t="s">
        <v>61</v>
      </c>
      <c r="I179" t="s">
        <v>28</v>
      </c>
      <c r="J179" t="s">
        <v>76</v>
      </c>
      <c r="K179" t="s">
        <v>291</v>
      </c>
      <c r="L179" t="s">
        <v>192</v>
      </c>
      <c r="M179" t="s">
        <v>59</v>
      </c>
      <c r="N179" s="2">
        <v>40540</v>
      </c>
      <c r="O179" s="2">
        <v>40544</v>
      </c>
      <c r="P179">
        <v>11</v>
      </c>
      <c r="Q179" s="1">
        <v>0.03</v>
      </c>
      <c r="R179">
        <v>28.53</v>
      </c>
      <c r="S179">
        <v>1.49</v>
      </c>
      <c r="T179">
        <f t="shared" si="2"/>
        <v>313.83000000000004</v>
      </c>
    </row>
    <row r="180" spans="1:20" x14ac:dyDescent="0.25">
      <c r="A180">
        <v>179</v>
      </c>
      <c r="B180">
        <v>11425</v>
      </c>
      <c r="C180" t="s">
        <v>601</v>
      </c>
      <c r="D180" t="s">
        <v>20</v>
      </c>
      <c r="E180" t="s">
        <v>39</v>
      </c>
      <c r="F180" t="s">
        <v>31</v>
      </c>
      <c r="G180" t="s">
        <v>23</v>
      </c>
      <c r="H180" t="s">
        <v>61</v>
      </c>
      <c r="I180" t="s">
        <v>28</v>
      </c>
      <c r="J180" t="s">
        <v>76</v>
      </c>
      <c r="K180" t="s">
        <v>226</v>
      </c>
      <c r="L180" t="s">
        <v>192</v>
      </c>
      <c r="M180" t="s">
        <v>296</v>
      </c>
      <c r="N180" s="2">
        <v>41082</v>
      </c>
      <c r="O180" s="2">
        <v>41083</v>
      </c>
      <c r="P180">
        <v>48</v>
      </c>
      <c r="Q180" s="1">
        <v>0.1</v>
      </c>
      <c r="R180">
        <v>16.91</v>
      </c>
      <c r="S180">
        <v>6.25</v>
      </c>
      <c r="T180">
        <f t="shared" si="2"/>
        <v>811.68000000000006</v>
      </c>
    </row>
    <row r="181" spans="1:20" x14ac:dyDescent="0.25">
      <c r="A181">
        <v>180</v>
      </c>
      <c r="B181">
        <v>11425</v>
      </c>
      <c r="C181" t="s">
        <v>601</v>
      </c>
      <c r="D181" t="s">
        <v>38</v>
      </c>
      <c r="E181" t="s">
        <v>21</v>
      </c>
      <c r="F181" t="s">
        <v>31</v>
      </c>
      <c r="G181" t="s">
        <v>23</v>
      </c>
      <c r="H181" t="s">
        <v>203</v>
      </c>
      <c r="I181" t="s">
        <v>28</v>
      </c>
      <c r="J181" t="s">
        <v>76</v>
      </c>
      <c r="K181" t="s">
        <v>208</v>
      </c>
      <c r="L181" t="s">
        <v>192</v>
      </c>
      <c r="M181" t="s">
        <v>296</v>
      </c>
      <c r="N181" s="2">
        <v>41082</v>
      </c>
      <c r="O181" s="2">
        <v>41084</v>
      </c>
      <c r="P181">
        <v>38</v>
      </c>
      <c r="Q181" s="1">
        <v>0.04</v>
      </c>
      <c r="R181">
        <v>155.99</v>
      </c>
      <c r="S181">
        <v>8.99</v>
      </c>
      <c r="T181">
        <f t="shared" si="2"/>
        <v>5927.6200000000008</v>
      </c>
    </row>
    <row r="182" spans="1:20" x14ac:dyDescent="0.25">
      <c r="A182">
        <v>181</v>
      </c>
      <c r="B182">
        <v>11460</v>
      </c>
      <c r="C182" t="s">
        <v>864</v>
      </c>
      <c r="D182" t="s">
        <v>20</v>
      </c>
      <c r="E182" t="s">
        <v>39</v>
      </c>
      <c r="F182" t="s">
        <v>22</v>
      </c>
      <c r="G182" t="s">
        <v>41</v>
      </c>
      <c r="H182" t="s">
        <v>42</v>
      </c>
      <c r="I182" t="s">
        <v>28</v>
      </c>
      <c r="J182" t="s">
        <v>76</v>
      </c>
      <c r="K182" t="s">
        <v>43</v>
      </c>
      <c r="L182" t="s">
        <v>192</v>
      </c>
      <c r="M182" t="s">
        <v>137</v>
      </c>
      <c r="N182" s="2">
        <v>40779</v>
      </c>
      <c r="O182" s="2">
        <v>40781</v>
      </c>
      <c r="P182">
        <v>54</v>
      </c>
      <c r="Q182" s="1">
        <v>0.09</v>
      </c>
      <c r="R182">
        <v>3.69</v>
      </c>
      <c r="S182">
        <v>0.5</v>
      </c>
      <c r="T182">
        <f t="shared" si="2"/>
        <v>199.26</v>
      </c>
    </row>
    <row r="183" spans="1:20" x14ac:dyDescent="0.25">
      <c r="A183">
        <v>182</v>
      </c>
      <c r="B183">
        <v>11527</v>
      </c>
      <c r="C183" t="s">
        <v>651</v>
      </c>
      <c r="D183" t="s">
        <v>20</v>
      </c>
      <c r="E183" t="s">
        <v>187</v>
      </c>
      <c r="F183" t="s">
        <v>22</v>
      </c>
      <c r="G183" t="s">
        <v>93</v>
      </c>
      <c r="H183" t="s">
        <v>219</v>
      </c>
      <c r="I183" t="s">
        <v>28</v>
      </c>
      <c r="J183" t="s">
        <v>76</v>
      </c>
      <c r="K183" t="s">
        <v>291</v>
      </c>
      <c r="L183" t="s">
        <v>26</v>
      </c>
      <c r="M183" t="s">
        <v>444</v>
      </c>
      <c r="N183" s="2">
        <v>40361</v>
      </c>
      <c r="O183" s="2">
        <v>40363</v>
      </c>
      <c r="P183">
        <v>54</v>
      </c>
      <c r="Q183" s="1">
        <v>0.04</v>
      </c>
      <c r="R183">
        <v>99.23</v>
      </c>
      <c r="S183">
        <v>8.99</v>
      </c>
      <c r="T183">
        <f t="shared" si="2"/>
        <v>5358.42</v>
      </c>
    </row>
    <row r="184" spans="1:20" x14ac:dyDescent="0.25">
      <c r="A184">
        <v>183</v>
      </c>
      <c r="B184">
        <v>11651</v>
      </c>
      <c r="C184" t="s">
        <v>769</v>
      </c>
      <c r="D184" t="s">
        <v>38</v>
      </c>
      <c r="E184" t="s">
        <v>39</v>
      </c>
      <c r="F184" t="s">
        <v>31</v>
      </c>
      <c r="G184" t="s">
        <v>93</v>
      </c>
      <c r="H184" t="s">
        <v>42</v>
      </c>
      <c r="I184" t="s">
        <v>28</v>
      </c>
      <c r="J184" t="s">
        <v>76</v>
      </c>
      <c r="K184" t="s">
        <v>71</v>
      </c>
      <c r="L184" t="s">
        <v>44</v>
      </c>
      <c r="M184" t="s">
        <v>121</v>
      </c>
      <c r="N184" s="2">
        <v>40961</v>
      </c>
      <c r="O184" s="2">
        <v>40963</v>
      </c>
      <c r="P184">
        <v>21</v>
      </c>
      <c r="Q184" s="1">
        <v>7.0000000000000007E-2</v>
      </c>
      <c r="R184">
        <v>3.28</v>
      </c>
      <c r="S184">
        <v>0.98</v>
      </c>
      <c r="T184">
        <f t="shared" si="2"/>
        <v>68.88</v>
      </c>
    </row>
    <row r="185" spans="1:20" x14ac:dyDescent="0.25">
      <c r="A185">
        <v>184</v>
      </c>
      <c r="B185">
        <v>11683</v>
      </c>
      <c r="C185" t="s">
        <v>427</v>
      </c>
      <c r="D185" t="s">
        <v>20</v>
      </c>
      <c r="E185" t="s">
        <v>21</v>
      </c>
      <c r="F185" t="s">
        <v>31</v>
      </c>
      <c r="G185" t="s">
        <v>32</v>
      </c>
      <c r="H185" t="s">
        <v>33</v>
      </c>
      <c r="I185" t="s">
        <v>28</v>
      </c>
      <c r="J185" t="s">
        <v>76</v>
      </c>
      <c r="K185" t="s">
        <v>204</v>
      </c>
      <c r="L185" t="s">
        <v>192</v>
      </c>
      <c r="M185" t="s">
        <v>146</v>
      </c>
      <c r="N185" s="2">
        <v>41312</v>
      </c>
      <c r="O185" s="2">
        <v>41312</v>
      </c>
      <c r="P185">
        <v>28</v>
      </c>
      <c r="Q185" s="1">
        <v>0.03</v>
      </c>
      <c r="R185">
        <v>65.989999999999995</v>
      </c>
      <c r="S185">
        <v>5.99</v>
      </c>
      <c r="T185">
        <f t="shared" si="2"/>
        <v>1847.7199999999998</v>
      </c>
    </row>
    <row r="186" spans="1:20" x14ac:dyDescent="0.25">
      <c r="A186">
        <v>185</v>
      </c>
      <c r="B186">
        <v>11712</v>
      </c>
      <c r="C186" t="s">
        <v>588</v>
      </c>
      <c r="D186" t="s">
        <v>20</v>
      </c>
      <c r="E186" t="s">
        <v>39</v>
      </c>
      <c r="F186" t="s">
        <v>47</v>
      </c>
      <c r="G186" t="s">
        <v>48</v>
      </c>
      <c r="H186" t="s">
        <v>49</v>
      </c>
      <c r="I186" t="s">
        <v>28</v>
      </c>
      <c r="J186" t="s">
        <v>76</v>
      </c>
      <c r="K186" t="s">
        <v>289</v>
      </c>
      <c r="L186" t="s">
        <v>44</v>
      </c>
      <c r="M186" t="s">
        <v>156</v>
      </c>
      <c r="N186" s="2">
        <v>40294</v>
      </c>
      <c r="O186" s="2">
        <v>40296</v>
      </c>
      <c r="P186">
        <v>9</v>
      </c>
      <c r="Q186" s="1">
        <v>0.06</v>
      </c>
      <c r="R186">
        <v>4.28</v>
      </c>
      <c r="S186">
        <v>0.94</v>
      </c>
      <c r="T186">
        <f t="shared" si="2"/>
        <v>38.520000000000003</v>
      </c>
    </row>
    <row r="187" spans="1:20" x14ac:dyDescent="0.25">
      <c r="A187">
        <v>186</v>
      </c>
      <c r="B187">
        <v>11779</v>
      </c>
      <c r="C187" t="s">
        <v>380</v>
      </c>
      <c r="D187" t="s">
        <v>20</v>
      </c>
      <c r="E187" t="s">
        <v>39</v>
      </c>
      <c r="F187" t="s">
        <v>47</v>
      </c>
      <c r="G187" t="s">
        <v>41</v>
      </c>
      <c r="H187" t="s">
        <v>94</v>
      </c>
      <c r="I187" t="s">
        <v>28</v>
      </c>
      <c r="J187" t="s">
        <v>76</v>
      </c>
      <c r="K187" t="s">
        <v>58</v>
      </c>
      <c r="L187" t="s">
        <v>44</v>
      </c>
      <c r="M187" t="s">
        <v>111</v>
      </c>
      <c r="N187" s="2">
        <v>40723</v>
      </c>
      <c r="O187" s="2">
        <v>40725</v>
      </c>
      <c r="P187">
        <v>68</v>
      </c>
      <c r="Q187" s="1">
        <v>0.04</v>
      </c>
      <c r="R187">
        <v>6.88</v>
      </c>
      <c r="S187">
        <v>2</v>
      </c>
      <c r="T187">
        <f t="shared" si="2"/>
        <v>467.84</v>
      </c>
    </row>
    <row r="188" spans="1:20" x14ac:dyDescent="0.25">
      <c r="A188">
        <v>187</v>
      </c>
      <c r="B188">
        <v>11779</v>
      </c>
      <c r="C188" t="s">
        <v>380</v>
      </c>
      <c r="D188" t="s">
        <v>20</v>
      </c>
      <c r="E188" t="s">
        <v>21</v>
      </c>
      <c r="F188" t="s">
        <v>47</v>
      </c>
      <c r="G188" t="s">
        <v>41</v>
      </c>
      <c r="H188" t="s">
        <v>24</v>
      </c>
      <c r="I188" t="s">
        <v>28</v>
      </c>
      <c r="J188" t="s">
        <v>76</v>
      </c>
      <c r="K188" t="s">
        <v>213</v>
      </c>
      <c r="L188" t="s">
        <v>192</v>
      </c>
      <c r="M188" t="s">
        <v>156</v>
      </c>
      <c r="N188" s="2">
        <v>40723</v>
      </c>
      <c r="O188" s="2">
        <v>40724</v>
      </c>
      <c r="P188">
        <v>65</v>
      </c>
      <c r="Q188" s="1">
        <v>0.09</v>
      </c>
      <c r="R188">
        <v>10.97</v>
      </c>
      <c r="S188">
        <v>6.5</v>
      </c>
      <c r="T188">
        <f t="shared" si="2"/>
        <v>713.05000000000007</v>
      </c>
    </row>
    <row r="189" spans="1:20" x14ac:dyDescent="0.25">
      <c r="A189">
        <v>188</v>
      </c>
      <c r="B189">
        <v>11808</v>
      </c>
      <c r="C189" t="s">
        <v>634</v>
      </c>
      <c r="D189" t="s">
        <v>578</v>
      </c>
      <c r="E189" t="s">
        <v>187</v>
      </c>
      <c r="F189" t="s">
        <v>47</v>
      </c>
      <c r="G189" t="s">
        <v>93</v>
      </c>
      <c r="H189" t="s">
        <v>188</v>
      </c>
      <c r="I189" t="s">
        <v>28</v>
      </c>
      <c r="J189" t="s">
        <v>64</v>
      </c>
      <c r="K189" t="s">
        <v>71</v>
      </c>
      <c r="L189" t="s">
        <v>330</v>
      </c>
      <c r="M189" t="s">
        <v>51</v>
      </c>
      <c r="N189" s="2">
        <v>41486</v>
      </c>
      <c r="O189" s="2">
        <v>41487</v>
      </c>
      <c r="P189">
        <v>1</v>
      </c>
      <c r="Q189" s="1">
        <v>0.06</v>
      </c>
      <c r="R189">
        <v>150.97999999999999</v>
      </c>
      <c r="S189">
        <v>39.25</v>
      </c>
      <c r="T189">
        <f t="shared" si="2"/>
        <v>150.97999999999999</v>
      </c>
    </row>
    <row r="190" spans="1:20" x14ac:dyDescent="0.25">
      <c r="A190">
        <v>189</v>
      </c>
      <c r="B190">
        <v>11874</v>
      </c>
      <c r="C190" t="s">
        <v>634</v>
      </c>
      <c r="D190" t="s">
        <v>20</v>
      </c>
      <c r="E190" t="s">
        <v>21</v>
      </c>
      <c r="F190" t="s">
        <v>47</v>
      </c>
      <c r="G190" t="s">
        <v>93</v>
      </c>
      <c r="H190" t="s">
        <v>33</v>
      </c>
      <c r="I190" t="s">
        <v>28</v>
      </c>
      <c r="J190" t="s">
        <v>64</v>
      </c>
      <c r="K190" t="s">
        <v>208</v>
      </c>
      <c r="L190" t="s">
        <v>192</v>
      </c>
      <c r="M190" t="s">
        <v>156</v>
      </c>
      <c r="N190" s="2">
        <v>41526</v>
      </c>
      <c r="O190" s="2">
        <v>41528</v>
      </c>
      <c r="P190">
        <v>2</v>
      </c>
      <c r="Q190" s="1">
        <v>0</v>
      </c>
      <c r="R190">
        <v>30.42</v>
      </c>
      <c r="S190">
        <v>8.65</v>
      </c>
      <c r="T190">
        <f t="shared" si="2"/>
        <v>60.84</v>
      </c>
    </row>
    <row r="191" spans="1:20" x14ac:dyDescent="0.25">
      <c r="A191">
        <v>190</v>
      </c>
      <c r="B191">
        <v>11874</v>
      </c>
      <c r="C191" t="s">
        <v>634</v>
      </c>
      <c r="D191" t="s">
        <v>20</v>
      </c>
      <c r="E191" t="s">
        <v>39</v>
      </c>
      <c r="F191" t="s">
        <v>47</v>
      </c>
      <c r="G191" t="s">
        <v>93</v>
      </c>
      <c r="H191" t="s">
        <v>49</v>
      </c>
      <c r="I191" t="s">
        <v>28</v>
      </c>
      <c r="J191" t="s">
        <v>64</v>
      </c>
      <c r="K191" t="s">
        <v>82</v>
      </c>
      <c r="L191" t="s">
        <v>192</v>
      </c>
      <c r="M191" t="s">
        <v>134</v>
      </c>
      <c r="N191" s="2">
        <v>41526</v>
      </c>
      <c r="O191" s="2">
        <v>41526</v>
      </c>
      <c r="P191">
        <v>42</v>
      </c>
      <c r="Q191" s="1">
        <v>7.0000000000000007E-2</v>
      </c>
      <c r="R191">
        <v>39.979999999999997</v>
      </c>
      <c r="S191">
        <v>9.83</v>
      </c>
      <c r="T191">
        <f t="shared" si="2"/>
        <v>1679.1599999999999</v>
      </c>
    </row>
    <row r="192" spans="1:20" x14ac:dyDescent="0.25">
      <c r="A192">
        <v>191</v>
      </c>
      <c r="B192">
        <v>11876</v>
      </c>
      <c r="C192" t="s">
        <v>366</v>
      </c>
      <c r="D192" t="s">
        <v>20</v>
      </c>
      <c r="E192" t="s">
        <v>187</v>
      </c>
      <c r="F192" t="s">
        <v>31</v>
      </c>
      <c r="G192" t="s">
        <v>41</v>
      </c>
      <c r="H192" t="s">
        <v>188</v>
      </c>
      <c r="I192" t="s">
        <v>28</v>
      </c>
      <c r="J192" t="s">
        <v>64</v>
      </c>
      <c r="K192" t="s">
        <v>113</v>
      </c>
      <c r="L192" t="s">
        <v>706</v>
      </c>
      <c r="M192" t="s">
        <v>66</v>
      </c>
      <c r="N192" s="2">
        <v>41093</v>
      </c>
      <c r="O192" s="2">
        <v>41096</v>
      </c>
      <c r="P192">
        <v>63</v>
      </c>
      <c r="Q192" s="1">
        <v>0.02</v>
      </c>
      <c r="R192">
        <v>107.53</v>
      </c>
      <c r="S192">
        <v>5.81</v>
      </c>
      <c r="T192">
        <f t="shared" si="2"/>
        <v>6774.39</v>
      </c>
    </row>
    <row r="193" spans="1:20" x14ac:dyDescent="0.25">
      <c r="A193">
        <v>192</v>
      </c>
      <c r="B193">
        <v>11968</v>
      </c>
      <c r="C193" t="s">
        <v>803</v>
      </c>
      <c r="D193" t="s">
        <v>20</v>
      </c>
      <c r="E193" t="s">
        <v>39</v>
      </c>
      <c r="F193" t="s">
        <v>22</v>
      </c>
      <c r="G193" t="s">
        <v>48</v>
      </c>
      <c r="H193" t="s">
        <v>78</v>
      </c>
      <c r="I193" t="s">
        <v>28</v>
      </c>
      <c r="J193" t="s">
        <v>64</v>
      </c>
      <c r="K193" t="s">
        <v>74</v>
      </c>
      <c r="L193" t="s">
        <v>44</v>
      </c>
      <c r="M193" t="s">
        <v>182</v>
      </c>
      <c r="N193" s="2">
        <v>40984</v>
      </c>
      <c r="O193" s="2">
        <v>40984</v>
      </c>
      <c r="P193">
        <v>35</v>
      </c>
      <c r="Q193" s="1">
        <v>0.04</v>
      </c>
      <c r="R193">
        <v>3.38</v>
      </c>
      <c r="S193">
        <v>0.85</v>
      </c>
      <c r="T193">
        <f t="shared" si="2"/>
        <v>118.3</v>
      </c>
    </row>
    <row r="194" spans="1:20" x14ac:dyDescent="0.25">
      <c r="A194">
        <v>193</v>
      </c>
      <c r="B194">
        <v>12129</v>
      </c>
      <c r="C194" t="s">
        <v>132</v>
      </c>
      <c r="D194" t="s">
        <v>578</v>
      </c>
      <c r="E194" t="s">
        <v>187</v>
      </c>
      <c r="F194" t="s">
        <v>47</v>
      </c>
      <c r="G194" t="s">
        <v>93</v>
      </c>
      <c r="H194" t="s">
        <v>217</v>
      </c>
      <c r="I194" t="s">
        <v>28</v>
      </c>
      <c r="J194" t="s">
        <v>64</v>
      </c>
      <c r="K194" t="s">
        <v>71</v>
      </c>
      <c r="L194" t="s">
        <v>283</v>
      </c>
      <c r="M194" t="s">
        <v>156</v>
      </c>
      <c r="N194" s="2">
        <v>41633</v>
      </c>
      <c r="O194" s="2">
        <v>41636</v>
      </c>
      <c r="P194">
        <v>72</v>
      </c>
      <c r="Q194" s="1">
        <v>0</v>
      </c>
      <c r="R194">
        <v>122.99</v>
      </c>
      <c r="S194">
        <v>70.2</v>
      </c>
      <c r="T194">
        <f t="shared" si="2"/>
        <v>8855.2799999999988</v>
      </c>
    </row>
    <row r="195" spans="1:20" x14ac:dyDescent="0.25">
      <c r="A195">
        <v>194</v>
      </c>
      <c r="B195">
        <v>12224</v>
      </c>
      <c r="C195" t="s">
        <v>366</v>
      </c>
      <c r="D195" t="s">
        <v>578</v>
      </c>
      <c r="E195" t="s">
        <v>187</v>
      </c>
      <c r="F195" t="s">
        <v>31</v>
      </c>
      <c r="G195" t="s">
        <v>41</v>
      </c>
      <c r="H195" t="s">
        <v>219</v>
      </c>
      <c r="I195" t="s">
        <v>28</v>
      </c>
      <c r="J195" t="s">
        <v>64</v>
      </c>
      <c r="K195" t="s">
        <v>145</v>
      </c>
      <c r="L195" t="s">
        <v>330</v>
      </c>
      <c r="M195" t="s">
        <v>83</v>
      </c>
      <c r="N195" s="2">
        <v>40524</v>
      </c>
      <c r="O195" s="2">
        <v>40526</v>
      </c>
      <c r="P195">
        <v>4</v>
      </c>
      <c r="Q195" s="1">
        <v>0.04</v>
      </c>
      <c r="R195">
        <v>124.49</v>
      </c>
      <c r="S195">
        <v>51.94</v>
      </c>
      <c r="T195">
        <f t="shared" ref="T195:T258" si="3">R195*P195</f>
        <v>497.96</v>
      </c>
    </row>
    <row r="196" spans="1:20" x14ac:dyDescent="0.25">
      <c r="A196">
        <v>195</v>
      </c>
      <c r="B196">
        <v>12224</v>
      </c>
      <c r="C196" t="s">
        <v>366</v>
      </c>
      <c r="D196" t="s">
        <v>20</v>
      </c>
      <c r="E196" t="s">
        <v>21</v>
      </c>
      <c r="F196" t="s">
        <v>31</v>
      </c>
      <c r="G196" t="s">
        <v>41</v>
      </c>
      <c r="H196" t="s">
        <v>203</v>
      </c>
      <c r="I196" t="s">
        <v>28</v>
      </c>
      <c r="J196" t="s">
        <v>64</v>
      </c>
      <c r="K196" t="s">
        <v>204</v>
      </c>
      <c r="L196" t="s">
        <v>44</v>
      </c>
      <c r="M196" t="s">
        <v>102</v>
      </c>
      <c r="N196" s="2">
        <v>40524</v>
      </c>
      <c r="O196" s="2">
        <v>40524</v>
      </c>
      <c r="P196">
        <v>54</v>
      </c>
      <c r="Q196" s="1">
        <v>0.1</v>
      </c>
      <c r="R196">
        <v>35.99</v>
      </c>
      <c r="S196">
        <v>5</v>
      </c>
      <c r="T196">
        <f t="shared" si="3"/>
        <v>1943.46</v>
      </c>
    </row>
    <row r="197" spans="1:20" x14ac:dyDescent="0.25">
      <c r="A197">
        <v>196</v>
      </c>
      <c r="B197">
        <v>12256</v>
      </c>
      <c r="C197" t="s">
        <v>366</v>
      </c>
      <c r="D197" t="s">
        <v>20</v>
      </c>
      <c r="E197" t="s">
        <v>39</v>
      </c>
      <c r="F197" t="s">
        <v>31</v>
      </c>
      <c r="G197" t="s">
        <v>93</v>
      </c>
      <c r="H197" t="s">
        <v>61</v>
      </c>
      <c r="I197" t="s">
        <v>28</v>
      </c>
      <c r="J197" t="s">
        <v>64</v>
      </c>
      <c r="K197" t="s">
        <v>68</v>
      </c>
      <c r="L197" t="s">
        <v>192</v>
      </c>
      <c r="M197" t="s">
        <v>66</v>
      </c>
      <c r="N197" s="2">
        <v>41626</v>
      </c>
      <c r="O197" s="2">
        <v>41628</v>
      </c>
      <c r="P197">
        <v>88</v>
      </c>
      <c r="Q197" s="1">
        <v>0.1</v>
      </c>
      <c r="R197">
        <v>2.88</v>
      </c>
      <c r="S197">
        <v>0.5</v>
      </c>
      <c r="T197">
        <f t="shared" si="3"/>
        <v>253.44</v>
      </c>
    </row>
    <row r="198" spans="1:20" x14ac:dyDescent="0.25">
      <c r="A198">
        <v>197</v>
      </c>
      <c r="B198">
        <v>12320</v>
      </c>
      <c r="C198" t="s">
        <v>634</v>
      </c>
      <c r="D198" t="s">
        <v>578</v>
      </c>
      <c r="E198" t="s">
        <v>187</v>
      </c>
      <c r="F198" t="s">
        <v>47</v>
      </c>
      <c r="G198" t="s">
        <v>23</v>
      </c>
      <c r="H198" t="s">
        <v>219</v>
      </c>
      <c r="I198" t="s">
        <v>28</v>
      </c>
      <c r="J198" t="s">
        <v>64</v>
      </c>
      <c r="K198" t="s">
        <v>98</v>
      </c>
      <c r="L198" t="s">
        <v>330</v>
      </c>
      <c r="M198" t="s">
        <v>156</v>
      </c>
      <c r="N198" s="2">
        <v>41263</v>
      </c>
      <c r="O198" s="2">
        <v>41265</v>
      </c>
      <c r="P198">
        <v>70</v>
      </c>
      <c r="Q198" s="1">
        <v>0.05</v>
      </c>
      <c r="R198">
        <v>15.23</v>
      </c>
      <c r="S198">
        <v>27.75</v>
      </c>
      <c r="T198">
        <f t="shared" si="3"/>
        <v>1066.1000000000001</v>
      </c>
    </row>
    <row r="199" spans="1:20" x14ac:dyDescent="0.25">
      <c r="A199">
        <v>198</v>
      </c>
      <c r="B199">
        <v>12480</v>
      </c>
      <c r="C199" t="s">
        <v>270</v>
      </c>
      <c r="D199" t="s">
        <v>578</v>
      </c>
      <c r="E199" t="s">
        <v>187</v>
      </c>
      <c r="F199" t="s">
        <v>31</v>
      </c>
      <c r="G199" t="s">
        <v>93</v>
      </c>
      <c r="H199" t="s">
        <v>217</v>
      </c>
      <c r="I199" t="s">
        <v>28</v>
      </c>
      <c r="J199" t="s">
        <v>64</v>
      </c>
      <c r="K199" t="s">
        <v>145</v>
      </c>
      <c r="L199" t="s">
        <v>330</v>
      </c>
      <c r="M199" t="s">
        <v>139</v>
      </c>
      <c r="N199" s="2">
        <v>40366</v>
      </c>
      <c r="O199" s="2">
        <v>40367</v>
      </c>
      <c r="P199">
        <v>10</v>
      </c>
      <c r="Q199" s="1">
        <v>0</v>
      </c>
      <c r="R199">
        <v>137.47999999999999</v>
      </c>
      <c r="S199">
        <v>32.18</v>
      </c>
      <c r="T199">
        <f t="shared" si="3"/>
        <v>1374.8</v>
      </c>
    </row>
    <row r="200" spans="1:20" x14ac:dyDescent="0.25">
      <c r="A200">
        <v>199</v>
      </c>
      <c r="B200">
        <v>12643</v>
      </c>
      <c r="C200" t="s">
        <v>159</v>
      </c>
      <c r="D200" t="s">
        <v>20</v>
      </c>
      <c r="E200" t="s">
        <v>39</v>
      </c>
      <c r="F200" t="s">
        <v>47</v>
      </c>
      <c r="G200" t="s">
        <v>48</v>
      </c>
      <c r="H200" t="s">
        <v>61</v>
      </c>
      <c r="I200" t="s">
        <v>28</v>
      </c>
      <c r="J200" t="s">
        <v>64</v>
      </c>
      <c r="K200" t="s">
        <v>154</v>
      </c>
      <c r="L200" t="s">
        <v>44</v>
      </c>
      <c r="M200" t="s">
        <v>117</v>
      </c>
      <c r="N200" s="2">
        <v>40621</v>
      </c>
      <c r="O200" s="2">
        <v>40623</v>
      </c>
      <c r="P200">
        <v>22</v>
      </c>
      <c r="Q200" s="1">
        <v>0.02</v>
      </c>
      <c r="R200">
        <v>15.04</v>
      </c>
      <c r="S200">
        <v>1.97</v>
      </c>
      <c r="T200">
        <f t="shared" si="3"/>
        <v>330.88</v>
      </c>
    </row>
    <row r="201" spans="1:20" x14ac:dyDescent="0.25">
      <c r="A201">
        <v>200</v>
      </c>
      <c r="B201">
        <v>12804</v>
      </c>
      <c r="C201" t="s">
        <v>285</v>
      </c>
      <c r="D201" t="s">
        <v>20</v>
      </c>
      <c r="E201" t="s">
        <v>39</v>
      </c>
      <c r="F201" t="s">
        <v>47</v>
      </c>
      <c r="G201" t="s">
        <v>93</v>
      </c>
      <c r="H201" t="s">
        <v>54</v>
      </c>
      <c r="I201" t="s">
        <v>28</v>
      </c>
      <c r="J201" t="s">
        <v>64</v>
      </c>
      <c r="K201" t="s">
        <v>228</v>
      </c>
      <c r="L201" t="s">
        <v>192</v>
      </c>
      <c r="M201" t="s">
        <v>111</v>
      </c>
      <c r="N201" s="2">
        <v>41419</v>
      </c>
      <c r="O201" s="2">
        <v>41422</v>
      </c>
      <c r="P201">
        <v>27</v>
      </c>
      <c r="Q201" s="1">
        <v>0</v>
      </c>
      <c r="R201">
        <v>3.08</v>
      </c>
      <c r="S201">
        <v>0.5</v>
      </c>
      <c r="T201">
        <f t="shared" si="3"/>
        <v>83.16</v>
      </c>
    </row>
    <row r="202" spans="1:20" x14ac:dyDescent="0.25">
      <c r="A202">
        <v>201</v>
      </c>
      <c r="B202">
        <v>12804</v>
      </c>
      <c r="C202" t="s">
        <v>285</v>
      </c>
      <c r="D202" t="s">
        <v>20</v>
      </c>
      <c r="E202" t="s">
        <v>39</v>
      </c>
      <c r="F202" t="s">
        <v>47</v>
      </c>
      <c r="G202" t="s">
        <v>93</v>
      </c>
      <c r="H202" t="s">
        <v>49</v>
      </c>
      <c r="I202" t="s">
        <v>28</v>
      </c>
      <c r="J202" t="s">
        <v>64</v>
      </c>
      <c r="K202" t="s">
        <v>82</v>
      </c>
      <c r="L202" t="s">
        <v>44</v>
      </c>
      <c r="M202" t="s">
        <v>117</v>
      </c>
      <c r="N202" s="2">
        <v>41419</v>
      </c>
      <c r="O202" s="2">
        <v>41421</v>
      </c>
      <c r="P202">
        <v>65</v>
      </c>
      <c r="Q202" s="1">
        <v>0.08</v>
      </c>
      <c r="R202">
        <v>1.81</v>
      </c>
      <c r="S202">
        <v>0.75</v>
      </c>
      <c r="T202">
        <f t="shared" si="3"/>
        <v>117.65</v>
      </c>
    </row>
    <row r="203" spans="1:20" x14ac:dyDescent="0.25">
      <c r="A203">
        <v>202</v>
      </c>
      <c r="B203">
        <v>12804</v>
      </c>
      <c r="C203" t="s">
        <v>285</v>
      </c>
      <c r="D203" t="s">
        <v>38</v>
      </c>
      <c r="E203" t="s">
        <v>39</v>
      </c>
      <c r="F203" t="s">
        <v>47</v>
      </c>
      <c r="G203" t="s">
        <v>93</v>
      </c>
      <c r="H203" t="s">
        <v>78</v>
      </c>
      <c r="I203" t="s">
        <v>28</v>
      </c>
      <c r="J203" t="s">
        <v>64</v>
      </c>
      <c r="K203" t="s">
        <v>55</v>
      </c>
      <c r="L203" t="s">
        <v>192</v>
      </c>
      <c r="M203" t="s">
        <v>134</v>
      </c>
      <c r="N203" s="2">
        <v>41419</v>
      </c>
      <c r="O203" s="2">
        <v>41421</v>
      </c>
      <c r="P203">
        <v>44</v>
      </c>
      <c r="Q203" s="1">
        <v>0.02</v>
      </c>
      <c r="R203">
        <v>16.059999999999999</v>
      </c>
      <c r="S203">
        <v>8.34</v>
      </c>
      <c r="T203">
        <f t="shared" si="3"/>
        <v>706.64</v>
      </c>
    </row>
    <row r="204" spans="1:20" x14ac:dyDescent="0.25">
      <c r="A204">
        <v>203</v>
      </c>
      <c r="B204">
        <v>12868</v>
      </c>
      <c r="C204" t="s">
        <v>269</v>
      </c>
      <c r="D204" t="s">
        <v>20</v>
      </c>
      <c r="E204" t="s">
        <v>39</v>
      </c>
      <c r="F204" t="s">
        <v>47</v>
      </c>
      <c r="G204" t="s">
        <v>23</v>
      </c>
      <c r="H204" t="s">
        <v>42</v>
      </c>
      <c r="I204" t="s">
        <v>28</v>
      </c>
      <c r="J204" t="s">
        <v>64</v>
      </c>
      <c r="K204" t="s">
        <v>154</v>
      </c>
      <c r="L204" t="s">
        <v>44</v>
      </c>
      <c r="M204" t="s">
        <v>167</v>
      </c>
      <c r="N204" s="2">
        <v>40969</v>
      </c>
      <c r="O204" s="2">
        <v>40970</v>
      </c>
      <c r="P204">
        <v>35</v>
      </c>
      <c r="Q204" s="1">
        <v>0.09</v>
      </c>
      <c r="R204">
        <v>1.76</v>
      </c>
      <c r="S204">
        <v>0.7</v>
      </c>
      <c r="T204">
        <f t="shared" si="3"/>
        <v>61.6</v>
      </c>
    </row>
    <row r="205" spans="1:20" x14ac:dyDescent="0.25">
      <c r="A205">
        <v>204</v>
      </c>
      <c r="B205">
        <v>12868</v>
      </c>
      <c r="C205" t="s">
        <v>269</v>
      </c>
      <c r="D205" t="s">
        <v>20</v>
      </c>
      <c r="E205" t="s">
        <v>39</v>
      </c>
      <c r="F205" t="s">
        <v>47</v>
      </c>
      <c r="G205" t="s">
        <v>23</v>
      </c>
      <c r="H205" t="s">
        <v>89</v>
      </c>
      <c r="I205" t="s">
        <v>28</v>
      </c>
      <c r="J205" t="s">
        <v>64</v>
      </c>
      <c r="K205" t="s">
        <v>172</v>
      </c>
      <c r="L205" t="s">
        <v>44</v>
      </c>
      <c r="M205" t="s">
        <v>114</v>
      </c>
      <c r="N205" s="2">
        <v>40969</v>
      </c>
      <c r="O205" s="2">
        <v>40971</v>
      </c>
      <c r="P205">
        <v>2</v>
      </c>
      <c r="Q205" s="1">
        <v>0.09</v>
      </c>
      <c r="R205">
        <v>4.4800000000000004</v>
      </c>
      <c r="S205">
        <v>1.22</v>
      </c>
      <c r="T205">
        <f t="shared" si="3"/>
        <v>8.9600000000000009</v>
      </c>
    </row>
    <row r="206" spans="1:20" x14ac:dyDescent="0.25">
      <c r="A206">
        <v>205</v>
      </c>
      <c r="B206">
        <v>12897</v>
      </c>
      <c r="C206" t="s">
        <v>328</v>
      </c>
      <c r="D206" t="s">
        <v>20</v>
      </c>
      <c r="E206" t="s">
        <v>39</v>
      </c>
      <c r="F206" t="s">
        <v>47</v>
      </c>
      <c r="G206" t="s">
        <v>32</v>
      </c>
      <c r="H206" t="s">
        <v>78</v>
      </c>
      <c r="I206" t="s">
        <v>28</v>
      </c>
      <c r="J206" t="s">
        <v>64</v>
      </c>
      <c r="K206" t="s">
        <v>138</v>
      </c>
      <c r="L206" t="s">
        <v>192</v>
      </c>
      <c r="M206" t="s">
        <v>111</v>
      </c>
      <c r="N206" s="2">
        <v>41108</v>
      </c>
      <c r="O206" s="2">
        <v>41109</v>
      </c>
      <c r="P206">
        <v>53</v>
      </c>
      <c r="Q206" s="1">
        <v>0.03</v>
      </c>
      <c r="R206">
        <v>3.69</v>
      </c>
      <c r="S206">
        <v>0.5</v>
      </c>
      <c r="T206">
        <f t="shared" si="3"/>
        <v>195.57</v>
      </c>
    </row>
    <row r="207" spans="1:20" x14ac:dyDescent="0.25">
      <c r="A207">
        <v>206</v>
      </c>
      <c r="B207">
        <v>12897</v>
      </c>
      <c r="C207" t="s">
        <v>328</v>
      </c>
      <c r="D207" t="s">
        <v>38</v>
      </c>
      <c r="E207" t="s">
        <v>39</v>
      </c>
      <c r="F207" t="s">
        <v>47</v>
      </c>
      <c r="G207" t="s">
        <v>32</v>
      </c>
      <c r="H207" t="s">
        <v>42</v>
      </c>
      <c r="I207" t="s">
        <v>28</v>
      </c>
      <c r="J207" t="s">
        <v>72</v>
      </c>
      <c r="K207" t="s">
        <v>149</v>
      </c>
      <c r="L207" t="s">
        <v>192</v>
      </c>
      <c r="M207" t="s">
        <v>51</v>
      </c>
      <c r="N207" s="2">
        <v>41108</v>
      </c>
      <c r="O207" s="2">
        <v>41109</v>
      </c>
      <c r="P207">
        <v>42</v>
      </c>
      <c r="Q207" s="1">
        <v>0.05</v>
      </c>
      <c r="R207">
        <v>6.48</v>
      </c>
      <c r="S207">
        <v>7.91</v>
      </c>
      <c r="T207">
        <f t="shared" si="3"/>
        <v>272.16000000000003</v>
      </c>
    </row>
    <row r="208" spans="1:20" x14ac:dyDescent="0.25">
      <c r="A208">
        <v>207</v>
      </c>
      <c r="B208">
        <v>12900</v>
      </c>
      <c r="C208" t="s">
        <v>594</v>
      </c>
      <c r="D208" t="s">
        <v>20</v>
      </c>
      <c r="E208" t="s">
        <v>187</v>
      </c>
      <c r="F208" t="s">
        <v>22</v>
      </c>
      <c r="G208" t="s">
        <v>41</v>
      </c>
      <c r="H208" t="s">
        <v>225</v>
      </c>
      <c r="I208" t="s">
        <v>28</v>
      </c>
      <c r="J208" t="s">
        <v>56</v>
      </c>
      <c r="K208" t="s">
        <v>170</v>
      </c>
      <c r="L208" t="s">
        <v>26</v>
      </c>
      <c r="M208" t="s">
        <v>150</v>
      </c>
      <c r="N208" s="2">
        <v>40666</v>
      </c>
      <c r="O208" s="2">
        <v>40667</v>
      </c>
      <c r="P208">
        <v>73</v>
      </c>
      <c r="Q208" s="1">
        <v>0.08</v>
      </c>
      <c r="R208">
        <v>12.64</v>
      </c>
      <c r="S208">
        <v>4.9800000000000004</v>
      </c>
      <c r="T208">
        <f t="shared" si="3"/>
        <v>922.72</v>
      </c>
    </row>
    <row r="209" spans="1:20" x14ac:dyDescent="0.25">
      <c r="A209">
        <v>208</v>
      </c>
      <c r="B209">
        <v>12900</v>
      </c>
      <c r="C209" t="s">
        <v>594</v>
      </c>
      <c r="D209" t="s">
        <v>578</v>
      </c>
      <c r="E209" t="s">
        <v>21</v>
      </c>
      <c r="F209" t="s">
        <v>22</v>
      </c>
      <c r="G209" t="s">
        <v>41</v>
      </c>
      <c r="H209" t="s">
        <v>33</v>
      </c>
      <c r="I209" t="s">
        <v>28</v>
      </c>
      <c r="J209" t="s">
        <v>72</v>
      </c>
      <c r="K209" t="s">
        <v>213</v>
      </c>
      <c r="L209" t="s">
        <v>283</v>
      </c>
      <c r="M209" t="s">
        <v>182</v>
      </c>
      <c r="N209" s="2">
        <v>40666</v>
      </c>
      <c r="O209" s="2">
        <v>40668</v>
      </c>
      <c r="P209">
        <v>26</v>
      </c>
      <c r="Q209" s="1">
        <v>0.08</v>
      </c>
      <c r="R209">
        <v>306.14</v>
      </c>
      <c r="S209">
        <v>26.53</v>
      </c>
      <c r="T209">
        <f t="shared" si="3"/>
        <v>7959.6399999999994</v>
      </c>
    </row>
    <row r="210" spans="1:20" x14ac:dyDescent="0.25">
      <c r="A210">
        <v>209</v>
      </c>
      <c r="B210">
        <v>12930</v>
      </c>
      <c r="C210" t="s">
        <v>416</v>
      </c>
      <c r="D210" t="s">
        <v>20</v>
      </c>
      <c r="E210" t="s">
        <v>39</v>
      </c>
      <c r="F210" t="s">
        <v>47</v>
      </c>
      <c r="G210" t="s">
        <v>41</v>
      </c>
      <c r="H210" t="s">
        <v>54</v>
      </c>
      <c r="I210" t="s">
        <v>28</v>
      </c>
      <c r="J210" t="s">
        <v>56</v>
      </c>
      <c r="K210" t="s">
        <v>291</v>
      </c>
      <c r="L210" t="s">
        <v>192</v>
      </c>
      <c r="M210" t="s">
        <v>167</v>
      </c>
      <c r="N210" s="2">
        <v>41237</v>
      </c>
      <c r="O210" s="2">
        <v>41238</v>
      </c>
      <c r="P210">
        <v>167</v>
      </c>
      <c r="Q210" s="1">
        <v>0.06</v>
      </c>
      <c r="R210">
        <v>22.98</v>
      </c>
      <c r="S210">
        <v>4.5</v>
      </c>
      <c r="T210">
        <f t="shared" si="3"/>
        <v>3837.66</v>
      </c>
    </row>
    <row r="211" spans="1:20" x14ac:dyDescent="0.25">
      <c r="A211">
        <v>210</v>
      </c>
      <c r="B211">
        <v>13284</v>
      </c>
      <c r="C211" t="s">
        <v>269</v>
      </c>
      <c r="D211" t="s">
        <v>20</v>
      </c>
      <c r="E211" t="s">
        <v>39</v>
      </c>
      <c r="F211" t="s">
        <v>47</v>
      </c>
      <c r="G211" t="s">
        <v>41</v>
      </c>
      <c r="H211" t="s">
        <v>61</v>
      </c>
      <c r="I211" t="s">
        <v>28</v>
      </c>
      <c r="J211" t="s">
        <v>72</v>
      </c>
      <c r="K211" t="s">
        <v>289</v>
      </c>
      <c r="L211" t="s">
        <v>192</v>
      </c>
      <c r="M211" t="s">
        <v>51</v>
      </c>
      <c r="N211" s="2">
        <v>41498</v>
      </c>
      <c r="O211" s="2">
        <v>41499</v>
      </c>
      <c r="P211">
        <v>44</v>
      </c>
      <c r="Q211" s="1">
        <v>0.05</v>
      </c>
      <c r="R211">
        <v>420.98</v>
      </c>
      <c r="S211">
        <v>19.989999999999998</v>
      </c>
      <c r="T211">
        <f t="shared" si="3"/>
        <v>18523.120000000003</v>
      </c>
    </row>
    <row r="212" spans="1:20" x14ac:dyDescent="0.25">
      <c r="A212">
        <v>211</v>
      </c>
      <c r="B212">
        <v>13284</v>
      </c>
      <c r="C212" t="s">
        <v>269</v>
      </c>
      <c r="D212" t="s">
        <v>20</v>
      </c>
      <c r="E212" t="s">
        <v>39</v>
      </c>
      <c r="F212" t="s">
        <v>47</v>
      </c>
      <c r="G212" t="s">
        <v>41</v>
      </c>
      <c r="H212" t="s">
        <v>61</v>
      </c>
      <c r="I212" t="s">
        <v>28</v>
      </c>
      <c r="J212" t="s">
        <v>72</v>
      </c>
      <c r="K212" t="s">
        <v>82</v>
      </c>
      <c r="L212" t="s">
        <v>192</v>
      </c>
      <c r="M212" t="s">
        <v>117</v>
      </c>
      <c r="N212" s="2">
        <v>41498</v>
      </c>
      <c r="O212" s="2">
        <v>41499</v>
      </c>
      <c r="P212">
        <v>98</v>
      </c>
      <c r="Q212" s="1">
        <v>0.1</v>
      </c>
      <c r="R212">
        <v>37.700000000000003</v>
      </c>
      <c r="S212">
        <v>2.99</v>
      </c>
      <c r="T212">
        <f t="shared" si="3"/>
        <v>3694.6000000000004</v>
      </c>
    </row>
    <row r="213" spans="1:20" x14ac:dyDescent="0.25">
      <c r="A213">
        <v>212</v>
      </c>
      <c r="B213">
        <v>13383</v>
      </c>
      <c r="C213" t="s">
        <v>889</v>
      </c>
      <c r="D213" t="s">
        <v>20</v>
      </c>
      <c r="E213" t="s">
        <v>39</v>
      </c>
      <c r="F213" t="s">
        <v>22</v>
      </c>
      <c r="G213" t="s">
        <v>32</v>
      </c>
      <c r="H213" t="s">
        <v>54</v>
      </c>
      <c r="I213" t="s">
        <v>28</v>
      </c>
      <c r="J213" t="s">
        <v>72</v>
      </c>
      <c r="K213" t="s">
        <v>82</v>
      </c>
      <c r="L213" t="s">
        <v>746</v>
      </c>
      <c r="M213" t="s">
        <v>331</v>
      </c>
      <c r="N213" s="2">
        <v>41440</v>
      </c>
      <c r="O213" s="2">
        <v>41442</v>
      </c>
      <c r="P213">
        <v>53</v>
      </c>
      <c r="Q213" s="1">
        <v>7.0000000000000007E-2</v>
      </c>
      <c r="R213">
        <v>20.34</v>
      </c>
      <c r="S213">
        <v>35</v>
      </c>
      <c r="T213">
        <f t="shared" si="3"/>
        <v>1078.02</v>
      </c>
    </row>
    <row r="214" spans="1:20" x14ac:dyDescent="0.25">
      <c r="A214">
        <v>213</v>
      </c>
      <c r="B214">
        <v>13440</v>
      </c>
      <c r="C214" t="s">
        <v>1206</v>
      </c>
      <c r="D214" t="s">
        <v>20</v>
      </c>
      <c r="E214" t="s">
        <v>21</v>
      </c>
      <c r="F214" t="s">
        <v>47</v>
      </c>
      <c r="G214" t="s">
        <v>32</v>
      </c>
      <c r="H214" t="s">
        <v>33</v>
      </c>
      <c r="I214" t="s">
        <v>28</v>
      </c>
      <c r="J214" t="s">
        <v>72</v>
      </c>
      <c r="K214" t="s">
        <v>208</v>
      </c>
      <c r="L214" t="s">
        <v>26</v>
      </c>
      <c r="M214" t="s">
        <v>156</v>
      </c>
      <c r="N214" s="2">
        <v>40829</v>
      </c>
      <c r="O214" s="2">
        <v>40831</v>
      </c>
      <c r="P214">
        <v>40</v>
      </c>
      <c r="Q214" s="1">
        <v>7.0000000000000007E-2</v>
      </c>
      <c r="R214">
        <v>43.98</v>
      </c>
      <c r="S214">
        <v>1.99</v>
      </c>
      <c r="T214">
        <f t="shared" si="3"/>
        <v>1759.1999999999998</v>
      </c>
    </row>
    <row r="215" spans="1:20" x14ac:dyDescent="0.25">
      <c r="A215">
        <v>214</v>
      </c>
      <c r="B215">
        <v>13444</v>
      </c>
      <c r="C215" t="s">
        <v>258</v>
      </c>
      <c r="D215" t="s">
        <v>20</v>
      </c>
      <c r="E215" t="s">
        <v>39</v>
      </c>
      <c r="F215" t="s">
        <v>22</v>
      </c>
      <c r="G215" t="s">
        <v>41</v>
      </c>
      <c r="H215" t="s">
        <v>49</v>
      </c>
      <c r="I215" t="s">
        <v>28</v>
      </c>
      <c r="J215" t="s">
        <v>72</v>
      </c>
      <c r="K215" t="s">
        <v>62</v>
      </c>
      <c r="L215" t="s">
        <v>44</v>
      </c>
      <c r="M215" t="s">
        <v>326</v>
      </c>
      <c r="N215" s="2">
        <v>41279</v>
      </c>
      <c r="O215" s="2">
        <v>41282</v>
      </c>
      <c r="P215">
        <v>36</v>
      </c>
      <c r="Q215" s="1">
        <v>0.06</v>
      </c>
      <c r="R215">
        <v>4.76</v>
      </c>
      <c r="S215">
        <v>0.88</v>
      </c>
      <c r="T215">
        <f t="shared" si="3"/>
        <v>171.35999999999999</v>
      </c>
    </row>
    <row r="216" spans="1:20" x14ac:dyDescent="0.25">
      <c r="A216">
        <v>215</v>
      </c>
      <c r="B216">
        <v>13507</v>
      </c>
      <c r="C216" t="s">
        <v>1368</v>
      </c>
      <c r="D216" t="s">
        <v>20</v>
      </c>
      <c r="E216" t="s">
        <v>39</v>
      </c>
      <c r="F216" t="s">
        <v>31</v>
      </c>
      <c r="G216" t="s">
        <v>93</v>
      </c>
      <c r="H216" t="s">
        <v>94</v>
      </c>
      <c r="I216" t="s">
        <v>28</v>
      </c>
      <c r="J216" t="s">
        <v>72</v>
      </c>
      <c r="K216" t="s">
        <v>231</v>
      </c>
      <c r="L216" t="s">
        <v>192</v>
      </c>
      <c r="M216" t="s">
        <v>139</v>
      </c>
      <c r="N216" s="2">
        <v>41637</v>
      </c>
      <c r="O216" s="2">
        <v>41638</v>
      </c>
      <c r="P216">
        <v>54</v>
      </c>
      <c r="Q216" s="1">
        <v>0.09</v>
      </c>
      <c r="R216">
        <v>6.78</v>
      </c>
      <c r="S216">
        <v>6.18</v>
      </c>
      <c r="T216">
        <f t="shared" si="3"/>
        <v>366.12</v>
      </c>
    </row>
    <row r="217" spans="1:20" x14ac:dyDescent="0.25">
      <c r="A217">
        <v>216</v>
      </c>
      <c r="B217">
        <v>13570</v>
      </c>
      <c r="C217" t="s">
        <v>416</v>
      </c>
      <c r="D217" t="s">
        <v>20</v>
      </c>
      <c r="E217" t="s">
        <v>187</v>
      </c>
      <c r="F217" t="s">
        <v>47</v>
      </c>
      <c r="G217" t="s">
        <v>32</v>
      </c>
      <c r="H217" t="s">
        <v>219</v>
      </c>
      <c r="I217" t="s">
        <v>28</v>
      </c>
      <c r="J217" t="s">
        <v>72</v>
      </c>
      <c r="K217" t="s">
        <v>101</v>
      </c>
      <c r="L217" t="s">
        <v>44</v>
      </c>
      <c r="M217" t="s">
        <v>117</v>
      </c>
      <c r="N217" s="2">
        <v>41610</v>
      </c>
      <c r="O217" s="2">
        <v>41611</v>
      </c>
      <c r="P217">
        <v>4</v>
      </c>
      <c r="Q217" s="1">
        <v>0.04</v>
      </c>
      <c r="R217">
        <v>8.34</v>
      </c>
      <c r="S217">
        <v>0.96</v>
      </c>
      <c r="T217">
        <f t="shared" si="3"/>
        <v>33.36</v>
      </c>
    </row>
    <row r="218" spans="1:20" x14ac:dyDescent="0.25">
      <c r="A218">
        <v>217</v>
      </c>
      <c r="B218">
        <v>13570</v>
      </c>
      <c r="C218" t="s">
        <v>416</v>
      </c>
      <c r="D218" t="s">
        <v>20</v>
      </c>
      <c r="E218" t="s">
        <v>21</v>
      </c>
      <c r="F218" t="s">
        <v>47</v>
      </c>
      <c r="G218" t="s">
        <v>32</v>
      </c>
      <c r="H218" t="s">
        <v>33</v>
      </c>
      <c r="I218" t="s">
        <v>28</v>
      </c>
      <c r="J218" t="s">
        <v>72</v>
      </c>
      <c r="K218" t="s">
        <v>204</v>
      </c>
      <c r="L218" t="s">
        <v>192</v>
      </c>
      <c r="M218" t="s">
        <v>160</v>
      </c>
      <c r="N218" s="2">
        <v>41610</v>
      </c>
      <c r="O218" s="2">
        <v>41610</v>
      </c>
      <c r="P218">
        <v>84</v>
      </c>
      <c r="Q218" s="1">
        <v>0.04</v>
      </c>
      <c r="R218">
        <v>110.99</v>
      </c>
      <c r="S218">
        <v>8.99</v>
      </c>
      <c r="T218">
        <f t="shared" si="3"/>
        <v>9323.16</v>
      </c>
    </row>
    <row r="219" spans="1:20" x14ac:dyDescent="0.25">
      <c r="A219">
        <v>218</v>
      </c>
      <c r="B219">
        <v>13601</v>
      </c>
      <c r="C219" t="s">
        <v>366</v>
      </c>
      <c r="D219" t="s">
        <v>20</v>
      </c>
      <c r="E219" t="s">
        <v>39</v>
      </c>
      <c r="F219" t="s">
        <v>31</v>
      </c>
      <c r="G219" t="s">
        <v>48</v>
      </c>
      <c r="H219" t="s">
        <v>78</v>
      </c>
      <c r="I219" t="s">
        <v>28</v>
      </c>
      <c r="J219" t="s">
        <v>72</v>
      </c>
      <c r="K219" t="s">
        <v>170</v>
      </c>
      <c r="L219" t="s">
        <v>192</v>
      </c>
      <c r="M219" t="s">
        <v>214</v>
      </c>
      <c r="N219" s="2">
        <v>41502</v>
      </c>
      <c r="O219" s="2">
        <v>41506</v>
      </c>
      <c r="P219">
        <v>34</v>
      </c>
      <c r="Q219" s="1">
        <v>0.09</v>
      </c>
      <c r="R219">
        <v>49.43</v>
      </c>
      <c r="S219">
        <v>19.989999999999998</v>
      </c>
      <c r="T219">
        <f t="shared" si="3"/>
        <v>1680.62</v>
      </c>
    </row>
    <row r="220" spans="1:20" x14ac:dyDescent="0.25">
      <c r="A220">
        <v>219</v>
      </c>
      <c r="B220">
        <v>13606</v>
      </c>
      <c r="C220" t="s">
        <v>229</v>
      </c>
      <c r="D220" t="s">
        <v>20</v>
      </c>
      <c r="E220" t="s">
        <v>39</v>
      </c>
      <c r="F220" t="s">
        <v>31</v>
      </c>
      <c r="G220" t="s">
        <v>32</v>
      </c>
      <c r="H220" t="s">
        <v>89</v>
      </c>
      <c r="I220" t="s">
        <v>28</v>
      </c>
      <c r="J220" t="s">
        <v>72</v>
      </c>
      <c r="K220" t="s">
        <v>145</v>
      </c>
      <c r="L220" t="s">
        <v>44</v>
      </c>
      <c r="M220" t="s">
        <v>69</v>
      </c>
      <c r="N220" s="2">
        <v>40294</v>
      </c>
      <c r="O220" s="2">
        <v>40296</v>
      </c>
      <c r="P220">
        <v>34</v>
      </c>
      <c r="Q220" s="1">
        <v>7.0000000000000007E-2</v>
      </c>
      <c r="R220">
        <v>3.38</v>
      </c>
      <c r="S220">
        <v>0.85</v>
      </c>
      <c r="T220">
        <f t="shared" si="3"/>
        <v>114.92</v>
      </c>
    </row>
    <row r="221" spans="1:20" x14ac:dyDescent="0.25">
      <c r="A221">
        <v>220</v>
      </c>
      <c r="B221">
        <v>13634</v>
      </c>
      <c r="C221" t="s">
        <v>1339</v>
      </c>
      <c r="D221" t="s">
        <v>20</v>
      </c>
      <c r="E221" t="s">
        <v>21</v>
      </c>
      <c r="F221" t="s">
        <v>31</v>
      </c>
      <c r="G221" t="s">
        <v>41</v>
      </c>
      <c r="H221" t="s">
        <v>206</v>
      </c>
      <c r="I221" t="s">
        <v>28</v>
      </c>
      <c r="J221" t="s">
        <v>72</v>
      </c>
      <c r="K221" t="s">
        <v>1447</v>
      </c>
      <c r="L221" t="s">
        <v>192</v>
      </c>
      <c r="M221" t="s">
        <v>367</v>
      </c>
      <c r="N221" s="2">
        <v>41017</v>
      </c>
      <c r="O221" s="2">
        <v>41017</v>
      </c>
      <c r="P221">
        <v>52</v>
      </c>
      <c r="Q221" s="1">
        <v>0.05</v>
      </c>
      <c r="R221">
        <v>39.979999999999997</v>
      </c>
      <c r="S221">
        <v>7.12</v>
      </c>
      <c r="T221">
        <f t="shared" si="3"/>
        <v>2078.96</v>
      </c>
    </row>
    <row r="222" spans="1:20" x14ac:dyDescent="0.25">
      <c r="A222">
        <v>221</v>
      </c>
      <c r="B222">
        <v>13634</v>
      </c>
      <c r="C222" t="s">
        <v>1339</v>
      </c>
      <c r="D222" t="s">
        <v>20</v>
      </c>
      <c r="E222" t="s">
        <v>39</v>
      </c>
      <c r="F222" t="s">
        <v>31</v>
      </c>
      <c r="G222" t="s">
        <v>41</v>
      </c>
      <c r="H222" t="s">
        <v>61</v>
      </c>
      <c r="I222" t="s">
        <v>28</v>
      </c>
      <c r="J222" t="s">
        <v>72</v>
      </c>
      <c r="K222" t="s">
        <v>274</v>
      </c>
      <c r="L222" t="s">
        <v>192</v>
      </c>
      <c r="M222" t="s">
        <v>375</v>
      </c>
      <c r="N222" s="2">
        <v>41017</v>
      </c>
      <c r="O222" s="2">
        <v>41018</v>
      </c>
      <c r="P222">
        <v>30</v>
      </c>
      <c r="Q222" s="1">
        <v>0.04</v>
      </c>
      <c r="R222">
        <v>5.58</v>
      </c>
      <c r="S222">
        <v>5.3</v>
      </c>
      <c r="T222">
        <f t="shared" si="3"/>
        <v>167.4</v>
      </c>
    </row>
    <row r="223" spans="1:20" x14ac:dyDescent="0.25">
      <c r="A223">
        <v>222</v>
      </c>
      <c r="B223">
        <v>13638</v>
      </c>
      <c r="C223" t="s">
        <v>270</v>
      </c>
      <c r="D223" t="s">
        <v>20</v>
      </c>
      <c r="E223" t="s">
        <v>21</v>
      </c>
      <c r="F223" t="s">
        <v>31</v>
      </c>
      <c r="G223" t="s">
        <v>41</v>
      </c>
      <c r="H223" t="s">
        <v>24</v>
      </c>
      <c r="I223" t="s">
        <v>28</v>
      </c>
      <c r="J223" t="s">
        <v>72</v>
      </c>
      <c r="K223" t="s">
        <v>1147</v>
      </c>
      <c r="L223" t="s">
        <v>26</v>
      </c>
      <c r="M223" t="s">
        <v>121</v>
      </c>
      <c r="N223" s="2">
        <v>41182</v>
      </c>
      <c r="O223" s="2">
        <v>41184</v>
      </c>
      <c r="P223">
        <v>96</v>
      </c>
      <c r="Q223" s="1">
        <v>0.05</v>
      </c>
      <c r="R223">
        <v>14.48</v>
      </c>
      <c r="S223">
        <v>1.99</v>
      </c>
      <c r="T223">
        <f t="shared" si="3"/>
        <v>1390.08</v>
      </c>
    </row>
    <row r="224" spans="1:20" x14ac:dyDescent="0.25">
      <c r="A224">
        <v>223</v>
      </c>
      <c r="B224">
        <v>13735</v>
      </c>
      <c r="C224" t="s">
        <v>328</v>
      </c>
      <c r="D224" t="s">
        <v>20</v>
      </c>
      <c r="E224" t="s">
        <v>39</v>
      </c>
      <c r="F224" t="s">
        <v>47</v>
      </c>
      <c r="G224" t="s">
        <v>93</v>
      </c>
      <c r="H224" t="s">
        <v>61</v>
      </c>
      <c r="I224" t="s">
        <v>28</v>
      </c>
      <c r="J224" t="s">
        <v>72</v>
      </c>
      <c r="K224" t="s">
        <v>226</v>
      </c>
      <c r="L224" t="s">
        <v>192</v>
      </c>
      <c r="M224" t="s">
        <v>114</v>
      </c>
      <c r="N224" s="2">
        <v>40319</v>
      </c>
      <c r="O224" s="2">
        <v>40321</v>
      </c>
      <c r="P224">
        <v>52</v>
      </c>
      <c r="Q224" s="1">
        <v>0.02</v>
      </c>
      <c r="R224">
        <v>7.64</v>
      </c>
      <c r="S224">
        <v>1.39</v>
      </c>
      <c r="T224">
        <f t="shared" si="3"/>
        <v>397.28</v>
      </c>
    </row>
    <row r="225" spans="1:20" x14ac:dyDescent="0.25">
      <c r="A225">
        <v>224</v>
      </c>
      <c r="B225">
        <v>13959</v>
      </c>
      <c r="C225" t="s">
        <v>268</v>
      </c>
      <c r="D225" t="s">
        <v>20</v>
      </c>
      <c r="E225" t="s">
        <v>39</v>
      </c>
      <c r="F225" t="s">
        <v>22</v>
      </c>
      <c r="G225" t="s">
        <v>93</v>
      </c>
      <c r="H225" t="s">
        <v>61</v>
      </c>
      <c r="I225" t="s">
        <v>28</v>
      </c>
      <c r="J225" t="s">
        <v>72</v>
      </c>
      <c r="K225" t="s">
        <v>98</v>
      </c>
      <c r="L225" t="s">
        <v>192</v>
      </c>
      <c r="M225" t="s">
        <v>86</v>
      </c>
      <c r="N225" s="2">
        <v>40272</v>
      </c>
      <c r="O225" s="2">
        <v>40274</v>
      </c>
      <c r="P225">
        <v>47</v>
      </c>
      <c r="Q225" s="1">
        <v>0.01</v>
      </c>
      <c r="R225">
        <v>4.91</v>
      </c>
      <c r="S225">
        <v>0.5</v>
      </c>
      <c r="T225">
        <f t="shared" si="3"/>
        <v>230.77</v>
      </c>
    </row>
    <row r="226" spans="1:20" x14ac:dyDescent="0.25">
      <c r="A226">
        <v>225</v>
      </c>
      <c r="B226">
        <v>13959</v>
      </c>
      <c r="C226" t="s">
        <v>268</v>
      </c>
      <c r="D226" t="s">
        <v>38</v>
      </c>
      <c r="E226" t="s">
        <v>39</v>
      </c>
      <c r="F226" t="s">
        <v>22</v>
      </c>
      <c r="G226" t="s">
        <v>93</v>
      </c>
      <c r="H226" t="s">
        <v>78</v>
      </c>
      <c r="I226" t="s">
        <v>28</v>
      </c>
      <c r="J226" t="s">
        <v>72</v>
      </c>
      <c r="K226" t="s">
        <v>71</v>
      </c>
      <c r="L226" t="s">
        <v>44</v>
      </c>
      <c r="M226" t="s">
        <v>444</v>
      </c>
      <c r="N226" s="2">
        <v>40272</v>
      </c>
      <c r="O226" s="2">
        <v>40274</v>
      </c>
      <c r="P226">
        <v>19</v>
      </c>
      <c r="Q226" s="1">
        <v>0.09</v>
      </c>
      <c r="R226">
        <v>4</v>
      </c>
      <c r="S226">
        <v>1.3</v>
      </c>
      <c r="T226">
        <f t="shared" si="3"/>
        <v>76</v>
      </c>
    </row>
    <row r="227" spans="1:20" x14ac:dyDescent="0.25">
      <c r="A227">
        <v>226</v>
      </c>
      <c r="B227">
        <v>13984</v>
      </c>
      <c r="C227" t="s">
        <v>874</v>
      </c>
      <c r="D227" t="s">
        <v>20</v>
      </c>
      <c r="E227" t="s">
        <v>187</v>
      </c>
      <c r="F227" t="s">
        <v>22</v>
      </c>
      <c r="G227" t="s">
        <v>23</v>
      </c>
      <c r="H227" t="s">
        <v>219</v>
      </c>
      <c r="I227" t="s">
        <v>28</v>
      </c>
      <c r="J227" t="s">
        <v>72</v>
      </c>
      <c r="K227" t="s">
        <v>189</v>
      </c>
      <c r="L227" t="s">
        <v>44</v>
      </c>
      <c r="M227" t="s">
        <v>294</v>
      </c>
      <c r="N227" s="2">
        <v>41541</v>
      </c>
      <c r="O227" s="2">
        <v>41541</v>
      </c>
      <c r="P227">
        <v>63</v>
      </c>
      <c r="Q227" s="1">
        <v>0.05</v>
      </c>
      <c r="R227">
        <v>70.709999999999994</v>
      </c>
      <c r="S227">
        <v>37.58</v>
      </c>
      <c r="T227">
        <f t="shared" si="3"/>
        <v>4454.7299999999996</v>
      </c>
    </row>
    <row r="228" spans="1:20" x14ac:dyDescent="0.25">
      <c r="A228">
        <v>227</v>
      </c>
      <c r="B228">
        <v>13988</v>
      </c>
      <c r="C228" t="s">
        <v>1187</v>
      </c>
      <c r="D228" t="s">
        <v>20</v>
      </c>
      <c r="E228" t="s">
        <v>187</v>
      </c>
      <c r="F228" t="s">
        <v>31</v>
      </c>
      <c r="G228" t="s">
        <v>32</v>
      </c>
      <c r="H228" t="s">
        <v>219</v>
      </c>
      <c r="I228" t="s">
        <v>28</v>
      </c>
      <c r="J228" t="s">
        <v>56</v>
      </c>
      <c r="K228" t="s">
        <v>68</v>
      </c>
      <c r="L228" t="s">
        <v>192</v>
      </c>
      <c r="M228" t="s">
        <v>63</v>
      </c>
      <c r="N228" s="2">
        <v>41487</v>
      </c>
      <c r="O228" s="2">
        <v>41488</v>
      </c>
      <c r="P228">
        <v>68</v>
      </c>
      <c r="Q228" s="1">
        <v>0.01</v>
      </c>
      <c r="R228">
        <v>4.95</v>
      </c>
      <c r="S228">
        <v>5.32</v>
      </c>
      <c r="T228">
        <f t="shared" si="3"/>
        <v>336.6</v>
      </c>
    </row>
    <row r="229" spans="1:20" x14ac:dyDescent="0.25">
      <c r="A229">
        <v>228</v>
      </c>
      <c r="B229">
        <v>13988</v>
      </c>
      <c r="C229" t="s">
        <v>1187</v>
      </c>
      <c r="D229" t="s">
        <v>20</v>
      </c>
      <c r="E229" t="s">
        <v>39</v>
      </c>
      <c r="F229" t="s">
        <v>31</v>
      </c>
      <c r="G229" t="s">
        <v>32</v>
      </c>
      <c r="H229" t="s">
        <v>78</v>
      </c>
      <c r="I229" t="s">
        <v>28</v>
      </c>
      <c r="J229" t="s">
        <v>72</v>
      </c>
      <c r="K229" t="s">
        <v>79</v>
      </c>
      <c r="L229" t="s">
        <v>192</v>
      </c>
      <c r="M229" t="s">
        <v>146</v>
      </c>
      <c r="N229" s="2">
        <v>41487</v>
      </c>
      <c r="O229" s="2">
        <v>41488</v>
      </c>
      <c r="P229">
        <v>78</v>
      </c>
      <c r="Q229" s="1">
        <v>0</v>
      </c>
      <c r="R229">
        <v>14.98</v>
      </c>
      <c r="S229">
        <v>7.69</v>
      </c>
      <c r="T229">
        <f t="shared" si="3"/>
        <v>1168.44</v>
      </c>
    </row>
    <row r="230" spans="1:20" x14ac:dyDescent="0.25">
      <c r="A230">
        <v>229</v>
      </c>
      <c r="B230">
        <v>13988</v>
      </c>
      <c r="C230" t="s">
        <v>1187</v>
      </c>
      <c r="D230" t="s">
        <v>38</v>
      </c>
      <c r="E230" t="s">
        <v>39</v>
      </c>
      <c r="F230" t="s">
        <v>31</v>
      </c>
      <c r="G230" t="s">
        <v>32</v>
      </c>
      <c r="H230" t="s">
        <v>78</v>
      </c>
      <c r="I230" t="s">
        <v>28</v>
      </c>
      <c r="J230" t="s">
        <v>72</v>
      </c>
      <c r="K230" t="s">
        <v>50</v>
      </c>
      <c r="L230" t="s">
        <v>192</v>
      </c>
      <c r="M230" t="s">
        <v>35</v>
      </c>
      <c r="N230" s="2">
        <v>41487</v>
      </c>
      <c r="O230" s="2">
        <v>41488</v>
      </c>
      <c r="P230">
        <v>36</v>
      </c>
      <c r="Q230" s="1">
        <v>0.04</v>
      </c>
      <c r="R230">
        <v>11.97</v>
      </c>
      <c r="S230">
        <v>4.9800000000000004</v>
      </c>
      <c r="T230">
        <f t="shared" si="3"/>
        <v>430.92</v>
      </c>
    </row>
    <row r="231" spans="1:20" x14ac:dyDescent="0.25">
      <c r="A231">
        <v>230</v>
      </c>
      <c r="B231">
        <v>14023</v>
      </c>
      <c r="C231" t="s">
        <v>328</v>
      </c>
      <c r="D231" t="s">
        <v>20</v>
      </c>
      <c r="E231" t="s">
        <v>39</v>
      </c>
      <c r="F231" t="s">
        <v>47</v>
      </c>
      <c r="G231" t="s">
        <v>32</v>
      </c>
      <c r="H231" t="s">
        <v>61</v>
      </c>
      <c r="I231" t="s">
        <v>28</v>
      </c>
      <c r="J231" t="s">
        <v>56</v>
      </c>
      <c r="K231" t="s">
        <v>226</v>
      </c>
      <c r="L231" t="s">
        <v>192</v>
      </c>
      <c r="M231" t="s">
        <v>51</v>
      </c>
      <c r="N231" s="2">
        <v>40594</v>
      </c>
      <c r="O231" s="2">
        <v>40596</v>
      </c>
      <c r="P231">
        <v>36</v>
      </c>
      <c r="Q231" s="1">
        <v>0.08</v>
      </c>
      <c r="R231">
        <v>21.38</v>
      </c>
      <c r="S231">
        <v>2.99</v>
      </c>
      <c r="T231">
        <f t="shared" si="3"/>
        <v>769.68</v>
      </c>
    </row>
    <row r="232" spans="1:20" x14ac:dyDescent="0.25">
      <c r="A232">
        <v>231</v>
      </c>
      <c r="B232">
        <v>14023</v>
      </c>
      <c r="C232" t="s">
        <v>328</v>
      </c>
      <c r="D232" t="s">
        <v>20</v>
      </c>
      <c r="E232" t="s">
        <v>39</v>
      </c>
      <c r="F232" t="s">
        <v>47</v>
      </c>
      <c r="G232" t="s">
        <v>32</v>
      </c>
      <c r="H232" t="s">
        <v>89</v>
      </c>
      <c r="I232" t="s">
        <v>28</v>
      </c>
      <c r="J232" t="s">
        <v>72</v>
      </c>
      <c r="K232" t="s">
        <v>133</v>
      </c>
      <c r="L232" t="s">
        <v>192</v>
      </c>
      <c r="M232" t="s">
        <v>167</v>
      </c>
      <c r="N232" s="2">
        <v>40594</v>
      </c>
      <c r="O232" s="2">
        <v>40595</v>
      </c>
      <c r="P232">
        <v>48</v>
      </c>
      <c r="Q232" s="1">
        <v>0.03</v>
      </c>
      <c r="R232">
        <v>9.99</v>
      </c>
      <c r="S232">
        <v>5.12</v>
      </c>
      <c r="T232">
        <f t="shared" si="3"/>
        <v>479.52</v>
      </c>
    </row>
    <row r="233" spans="1:20" x14ac:dyDescent="0.25">
      <c r="A233">
        <v>232</v>
      </c>
      <c r="B233">
        <v>14115</v>
      </c>
      <c r="C233" t="s">
        <v>1206</v>
      </c>
      <c r="D233" t="s">
        <v>20</v>
      </c>
      <c r="E233" t="s">
        <v>187</v>
      </c>
      <c r="F233" t="s">
        <v>47</v>
      </c>
      <c r="G233" t="s">
        <v>32</v>
      </c>
      <c r="H233" t="s">
        <v>188</v>
      </c>
      <c r="I233" t="s">
        <v>28</v>
      </c>
      <c r="J233" t="s">
        <v>72</v>
      </c>
      <c r="K233" t="s">
        <v>170</v>
      </c>
      <c r="L233" t="s">
        <v>192</v>
      </c>
      <c r="M233" t="s">
        <v>160</v>
      </c>
      <c r="N233" s="2">
        <v>40404</v>
      </c>
      <c r="O233" s="2">
        <v>40406</v>
      </c>
      <c r="P233">
        <v>43</v>
      </c>
      <c r="Q233" s="1">
        <v>0.04</v>
      </c>
      <c r="R233">
        <v>6.28</v>
      </c>
      <c r="S233">
        <v>5.41</v>
      </c>
      <c r="T233">
        <f t="shared" si="3"/>
        <v>270.04000000000002</v>
      </c>
    </row>
    <row r="234" spans="1:20" x14ac:dyDescent="0.25">
      <c r="A234">
        <v>233</v>
      </c>
      <c r="B234">
        <v>14115</v>
      </c>
      <c r="C234" t="s">
        <v>1206</v>
      </c>
      <c r="D234" t="s">
        <v>20</v>
      </c>
      <c r="E234" t="s">
        <v>21</v>
      </c>
      <c r="F234" t="s">
        <v>47</v>
      </c>
      <c r="G234" t="s">
        <v>32</v>
      </c>
      <c r="H234" t="s">
        <v>33</v>
      </c>
      <c r="I234" t="s">
        <v>28</v>
      </c>
      <c r="J234" t="s">
        <v>56</v>
      </c>
      <c r="K234" t="s">
        <v>204</v>
      </c>
      <c r="L234" t="s">
        <v>192</v>
      </c>
      <c r="M234" t="s">
        <v>111</v>
      </c>
      <c r="N234" s="2">
        <v>41500</v>
      </c>
      <c r="O234" s="2">
        <v>41502</v>
      </c>
      <c r="P234">
        <v>92</v>
      </c>
      <c r="Q234" s="1">
        <v>0.06</v>
      </c>
      <c r="R234">
        <v>85.99</v>
      </c>
      <c r="S234">
        <v>10.78</v>
      </c>
      <c r="T234">
        <f t="shared" si="3"/>
        <v>7911.08</v>
      </c>
    </row>
    <row r="235" spans="1:20" x14ac:dyDescent="0.25">
      <c r="A235">
        <v>234</v>
      </c>
      <c r="B235">
        <v>14241</v>
      </c>
      <c r="C235" t="s">
        <v>1187</v>
      </c>
      <c r="D235" t="s">
        <v>20</v>
      </c>
      <c r="E235" t="s">
        <v>39</v>
      </c>
      <c r="F235" t="s">
        <v>31</v>
      </c>
      <c r="G235" t="s">
        <v>23</v>
      </c>
      <c r="H235" t="s">
        <v>94</v>
      </c>
      <c r="I235" t="s">
        <v>28</v>
      </c>
      <c r="J235" t="s">
        <v>72</v>
      </c>
      <c r="K235" t="s">
        <v>226</v>
      </c>
      <c r="L235" t="s">
        <v>44</v>
      </c>
      <c r="M235" t="s">
        <v>35</v>
      </c>
      <c r="N235" s="2">
        <v>41439</v>
      </c>
      <c r="O235" s="2">
        <v>41440</v>
      </c>
      <c r="P235">
        <v>33</v>
      </c>
      <c r="Q235" s="1">
        <v>0.03</v>
      </c>
      <c r="R235">
        <v>11.55</v>
      </c>
      <c r="S235">
        <v>2.36</v>
      </c>
      <c r="T235">
        <f t="shared" si="3"/>
        <v>381.15000000000003</v>
      </c>
    </row>
    <row r="236" spans="1:20" x14ac:dyDescent="0.25">
      <c r="A236">
        <v>235</v>
      </c>
      <c r="B236">
        <v>14596</v>
      </c>
      <c r="C236" t="s">
        <v>57</v>
      </c>
      <c r="D236" t="s">
        <v>20</v>
      </c>
      <c r="E236" t="s">
        <v>187</v>
      </c>
      <c r="F236" t="s">
        <v>40</v>
      </c>
      <c r="G236" t="s">
        <v>23</v>
      </c>
      <c r="H236" t="s">
        <v>217</v>
      </c>
      <c r="I236" t="s">
        <v>28</v>
      </c>
      <c r="J236" t="s">
        <v>72</v>
      </c>
      <c r="K236" t="s">
        <v>116</v>
      </c>
      <c r="L236" t="s">
        <v>44</v>
      </c>
      <c r="M236" t="s">
        <v>99</v>
      </c>
      <c r="N236" s="2">
        <v>40188</v>
      </c>
      <c r="O236" s="2">
        <v>40190</v>
      </c>
      <c r="P236">
        <v>24</v>
      </c>
      <c r="Q236" s="1">
        <v>0.01</v>
      </c>
      <c r="R236">
        <v>8.34</v>
      </c>
      <c r="S236">
        <v>0.96</v>
      </c>
      <c r="T236">
        <f t="shared" si="3"/>
        <v>200.16</v>
      </c>
    </row>
    <row r="237" spans="1:20" x14ac:dyDescent="0.25">
      <c r="A237">
        <v>236</v>
      </c>
      <c r="B237">
        <v>14596</v>
      </c>
      <c r="C237" t="s">
        <v>57</v>
      </c>
      <c r="D237" t="s">
        <v>20</v>
      </c>
      <c r="E237" t="s">
        <v>39</v>
      </c>
      <c r="F237" t="s">
        <v>40</v>
      </c>
      <c r="G237" t="s">
        <v>23</v>
      </c>
      <c r="H237" t="s">
        <v>78</v>
      </c>
      <c r="I237" t="s">
        <v>28</v>
      </c>
      <c r="J237" t="s">
        <v>72</v>
      </c>
      <c r="K237" t="s">
        <v>119</v>
      </c>
      <c r="L237" t="s">
        <v>44</v>
      </c>
      <c r="M237" t="s">
        <v>99</v>
      </c>
      <c r="N237" s="2">
        <v>40188</v>
      </c>
      <c r="O237" s="2">
        <v>40189</v>
      </c>
      <c r="P237">
        <v>19</v>
      </c>
      <c r="Q237" s="1">
        <v>0.06</v>
      </c>
      <c r="R237">
        <v>3.28</v>
      </c>
      <c r="S237">
        <v>3.97</v>
      </c>
      <c r="T237">
        <f t="shared" si="3"/>
        <v>62.319999999999993</v>
      </c>
    </row>
    <row r="238" spans="1:20" x14ac:dyDescent="0.25">
      <c r="A238">
        <v>237</v>
      </c>
      <c r="B238">
        <v>14630</v>
      </c>
      <c r="C238" t="s">
        <v>269</v>
      </c>
      <c r="D238" t="s">
        <v>20</v>
      </c>
      <c r="E238" t="s">
        <v>39</v>
      </c>
      <c r="F238" t="s">
        <v>47</v>
      </c>
      <c r="G238" t="s">
        <v>48</v>
      </c>
      <c r="H238" t="s">
        <v>94</v>
      </c>
      <c r="I238" t="s">
        <v>28</v>
      </c>
      <c r="J238" t="s">
        <v>72</v>
      </c>
      <c r="K238" t="s">
        <v>62</v>
      </c>
      <c r="L238" t="s">
        <v>26</v>
      </c>
      <c r="M238" t="s">
        <v>160</v>
      </c>
      <c r="N238" s="2">
        <v>41563</v>
      </c>
      <c r="O238" s="2">
        <v>41563</v>
      </c>
      <c r="P238">
        <v>36</v>
      </c>
      <c r="Q238" s="1">
        <v>0.08</v>
      </c>
      <c r="R238">
        <v>22.01</v>
      </c>
      <c r="S238">
        <v>5.53</v>
      </c>
      <c r="T238">
        <f t="shared" si="3"/>
        <v>792.36</v>
      </c>
    </row>
    <row r="239" spans="1:20" x14ac:dyDescent="0.25">
      <c r="A239">
        <v>238</v>
      </c>
      <c r="B239">
        <v>14693</v>
      </c>
      <c r="C239" t="s">
        <v>57</v>
      </c>
      <c r="D239" t="s">
        <v>20</v>
      </c>
      <c r="E239" t="s">
        <v>39</v>
      </c>
      <c r="F239" t="s">
        <v>40</v>
      </c>
      <c r="G239" t="s">
        <v>23</v>
      </c>
      <c r="H239" t="s">
        <v>61</v>
      </c>
      <c r="I239" t="s">
        <v>28</v>
      </c>
      <c r="J239" t="s">
        <v>72</v>
      </c>
      <c r="K239" t="s">
        <v>228</v>
      </c>
      <c r="L239" t="s">
        <v>192</v>
      </c>
      <c r="M239" t="s">
        <v>59</v>
      </c>
      <c r="N239" s="2">
        <v>40917</v>
      </c>
      <c r="O239" s="2">
        <v>40919</v>
      </c>
      <c r="P239">
        <v>44</v>
      </c>
      <c r="Q239" s="1">
        <v>0.02</v>
      </c>
      <c r="R239">
        <v>6.48</v>
      </c>
      <c r="S239">
        <v>6.41</v>
      </c>
      <c r="T239">
        <f t="shared" si="3"/>
        <v>285.12</v>
      </c>
    </row>
    <row r="240" spans="1:20" x14ac:dyDescent="0.25">
      <c r="A240">
        <v>239</v>
      </c>
      <c r="B240">
        <v>14693</v>
      </c>
      <c r="C240" t="s">
        <v>57</v>
      </c>
      <c r="D240" t="s">
        <v>578</v>
      </c>
      <c r="E240" t="s">
        <v>39</v>
      </c>
      <c r="F240" t="s">
        <v>40</v>
      </c>
      <c r="G240" t="s">
        <v>23</v>
      </c>
      <c r="H240" t="s">
        <v>49</v>
      </c>
      <c r="I240" t="s">
        <v>28</v>
      </c>
      <c r="J240" t="s">
        <v>72</v>
      </c>
      <c r="K240" t="s">
        <v>55</v>
      </c>
      <c r="L240" t="s">
        <v>283</v>
      </c>
      <c r="M240" t="s">
        <v>99</v>
      </c>
      <c r="N240" s="2">
        <v>40917</v>
      </c>
      <c r="O240" s="2">
        <v>40919</v>
      </c>
      <c r="P240">
        <v>43</v>
      </c>
      <c r="Q240" s="1">
        <v>0.05</v>
      </c>
      <c r="R240">
        <v>20.98</v>
      </c>
      <c r="S240">
        <v>45</v>
      </c>
      <c r="T240">
        <f t="shared" si="3"/>
        <v>902.14</v>
      </c>
    </row>
    <row r="241" spans="1:20" x14ac:dyDescent="0.25">
      <c r="A241">
        <v>240</v>
      </c>
      <c r="B241">
        <v>14755</v>
      </c>
      <c r="C241" t="s">
        <v>270</v>
      </c>
      <c r="D241" t="s">
        <v>20</v>
      </c>
      <c r="E241" t="s">
        <v>39</v>
      </c>
      <c r="F241" t="s">
        <v>31</v>
      </c>
      <c r="G241" t="s">
        <v>41</v>
      </c>
      <c r="H241" t="s">
        <v>54</v>
      </c>
      <c r="I241" t="s">
        <v>28</v>
      </c>
      <c r="J241" t="s">
        <v>72</v>
      </c>
      <c r="K241" t="s">
        <v>158</v>
      </c>
      <c r="L241" t="s">
        <v>44</v>
      </c>
      <c r="M241" t="s">
        <v>141</v>
      </c>
      <c r="N241" s="2">
        <v>40548</v>
      </c>
      <c r="O241" s="2">
        <v>40548</v>
      </c>
      <c r="P241">
        <v>31</v>
      </c>
      <c r="Q241" s="1">
        <v>0.09</v>
      </c>
      <c r="R241">
        <v>3.85</v>
      </c>
      <c r="S241">
        <v>0.7</v>
      </c>
      <c r="T241">
        <f t="shared" si="3"/>
        <v>119.35000000000001</v>
      </c>
    </row>
    <row r="242" spans="1:20" x14ac:dyDescent="0.25">
      <c r="A242">
        <v>241</v>
      </c>
      <c r="B242">
        <v>14755</v>
      </c>
      <c r="C242" t="s">
        <v>270</v>
      </c>
      <c r="D242" t="s">
        <v>38</v>
      </c>
      <c r="E242" t="s">
        <v>21</v>
      </c>
      <c r="F242" t="s">
        <v>31</v>
      </c>
      <c r="G242" t="s">
        <v>41</v>
      </c>
      <c r="H242" t="s">
        <v>33</v>
      </c>
      <c r="I242" t="s">
        <v>28</v>
      </c>
      <c r="J242" t="s">
        <v>72</v>
      </c>
      <c r="K242" t="s">
        <v>34</v>
      </c>
      <c r="L242" t="s">
        <v>192</v>
      </c>
      <c r="M242" t="s">
        <v>35</v>
      </c>
      <c r="N242" s="2">
        <v>40548</v>
      </c>
      <c r="O242" s="2">
        <v>40550</v>
      </c>
      <c r="P242">
        <v>44</v>
      </c>
      <c r="Q242" s="1">
        <v>0.1</v>
      </c>
      <c r="R242">
        <v>65.989999999999995</v>
      </c>
      <c r="S242">
        <v>4.2</v>
      </c>
      <c r="T242">
        <f t="shared" si="3"/>
        <v>2903.56</v>
      </c>
    </row>
    <row r="243" spans="1:20" x14ac:dyDescent="0.25">
      <c r="A243">
        <v>242</v>
      </c>
      <c r="B243">
        <v>14756</v>
      </c>
      <c r="C243" t="s">
        <v>338</v>
      </c>
      <c r="D243" t="s">
        <v>20</v>
      </c>
      <c r="E243" t="s">
        <v>187</v>
      </c>
      <c r="F243" t="s">
        <v>47</v>
      </c>
      <c r="G243" t="s">
        <v>48</v>
      </c>
      <c r="H243" t="s">
        <v>188</v>
      </c>
      <c r="I243" t="s">
        <v>28</v>
      </c>
      <c r="J243" t="s">
        <v>72</v>
      </c>
      <c r="K243" t="s">
        <v>181</v>
      </c>
      <c r="L243" t="s">
        <v>26</v>
      </c>
      <c r="M243" t="s">
        <v>114</v>
      </c>
      <c r="N243" s="2">
        <v>40421</v>
      </c>
      <c r="O243" s="2">
        <v>40421</v>
      </c>
      <c r="P243">
        <v>4</v>
      </c>
      <c r="Q243" s="1">
        <v>0.06</v>
      </c>
      <c r="R243">
        <v>19.23</v>
      </c>
      <c r="S243">
        <v>6.15</v>
      </c>
      <c r="T243">
        <f t="shared" si="3"/>
        <v>76.92</v>
      </c>
    </row>
    <row r="244" spans="1:20" x14ac:dyDescent="0.25">
      <c r="A244">
        <v>243</v>
      </c>
      <c r="B244">
        <v>14784</v>
      </c>
      <c r="C244" t="s">
        <v>487</v>
      </c>
      <c r="D244" t="s">
        <v>578</v>
      </c>
      <c r="E244" t="s">
        <v>187</v>
      </c>
      <c r="F244" t="s">
        <v>31</v>
      </c>
      <c r="G244" t="s">
        <v>93</v>
      </c>
      <c r="H244" t="s">
        <v>219</v>
      </c>
      <c r="I244" t="s">
        <v>28</v>
      </c>
      <c r="J244" t="s">
        <v>72</v>
      </c>
      <c r="K244" t="s">
        <v>98</v>
      </c>
      <c r="L244" t="s">
        <v>330</v>
      </c>
      <c r="M244" t="s">
        <v>131</v>
      </c>
      <c r="N244" s="2">
        <v>41347</v>
      </c>
      <c r="O244" s="2">
        <v>41348</v>
      </c>
      <c r="P244">
        <v>43</v>
      </c>
      <c r="Q244" s="1">
        <v>0.04</v>
      </c>
      <c r="R244">
        <v>44.43</v>
      </c>
      <c r="S244">
        <v>46.59</v>
      </c>
      <c r="T244">
        <f t="shared" si="3"/>
        <v>1910.49</v>
      </c>
    </row>
    <row r="245" spans="1:20" x14ac:dyDescent="0.25">
      <c r="A245">
        <v>244</v>
      </c>
      <c r="B245">
        <v>14785</v>
      </c>
      <c r="C245" t="s">
        <v>588</v>
      </c>
      <c r="D245" t="s">
        <v>20</v>
      </c>
      <c r="E245" t="s">
        <v>39</v>
      </c>
      <c r="F245" t="s">
        <v>47</v>
      </c>
      <c r="G245" t="s">
        <v>41</v>
      </c>
      <c r="H245" t="s">
        <v>42</v>
      </c>
      <c r="I245" t="s">
        <v>28</v>
      </c>
      <c r="J245" t="s">
        <v>72</v>
      </c>
      <c r="K245" t="s">
        <v>189</v>
      </c>
      <c r="L245" t="s">
        <v>192</v>
      </c>
      <c r="M245" t="s">
        <v>51</v>
      </c>
      <c r="N245" s="2">
        <v>40460</v>
      </c>
      <c r="O245" s="2">
        <v>40460</v>
      </c>
      <c r="P245">
        <v>36</v>
      </c>
      <c r="Q245" s="1">
        <v>0.08</v>
      </c>
      <c r="R245">
        <v>4.91</v>
      </c>
      <c r="S245">
        <v>0.5</v>
      </c>
      <c r="T245">
        <f t="shared" si="3"/>
        <v>176.76</v>
      </c>
    </row>
    <row r="246" spans="1:20" x14ac:dyDescent="0.25">
      <c r="A246">
        <v>245</v>
      </c>
      <c r="B246">
        <v>14785</v>
      </c>
      <c r="C246" t="s">
        <v>588</v>
      </c>
      <c r="D246" t="s">
        <v>20</v>
      </c>
      <c r="E246" t="s">
        <v>39</v>
      </c>
      <c r="F246" t="s">
        <v>47</v>
      </c>
      <c r="G246" t="s">
        <v>41</v>
      </c>
      <c r="H246" t="s">
        <v>94</v>
      </c>
      <c r="I246" t="s">
        <v>28</v>
      </c>
      <c r="J246" t="s">
        <v>72</v>
      </c>
      <c r="K246" t="s">
        <v>221</v>
      </c>
      <c r="L246" t="s">
        <v>26</v>
      </c>
      <c r="M246" t="s">
        <v>134</v>
      </c>
      <c r="N246" s="2">
        <v>40460</v>
      </c>
      <c r="O246" s="2">
        <v>40461</v>
      </c>
      <c r="P246">
        <v>45</v>
      </c>
      <c r="Q246" s="1">
        <v>0.02</v>
      </c>
      <c r="R246">
        <v>28.15</v>
      </c>
      <c r="S246">
        <v>6.17</v>
      </c>
      <c r="T246">
        <f t="shared" si="3"/>
        <v>1266.75</v>
      </c>
    </row>
    <row r="247" spans="1:20" x14ac:dyDescent="0.25">
      <c r="A247">
        <v>246</v>
      </c>
      <c r="B247">
        <v>14819</v>
      </c>
      <c r="C247" t="s">
        <v>864</v>
      </c>
      <c r="D247" t="s">
        <v>20</v>
      </c>
      <c r="E247" t="s">
        <v>39</v>
      </c>
      <c r="F247" t="s">
        <v>22</v>
      </c>
      <c r="G247" t="s">
        <v>32</v>
      </c>
      <c r="H247" t="s">
        <v>42</v>
      </c>
      <c r="I247" t="s">
        <v>28</v>
      </c>
      <c r="J247" t="s">
        <v>72</v>
      </c>
      <c r="K247" t="s">
        <v>50</v>
      </c>
      <c r="L247" t="s">
        <v>192</v>
      </c>
      <c r="M247" t="s">
        <v>123</v>
      </c>
      <c r="N247" s="2">
        <v>40568</v>
      </c>
      <c r="O247" s="2">
        <v>40570</v>
      </c>
      <c r="P247">
        <v>48</v>
      </c>
      <c r="Q247" s="1">
        <v>0.09</v>
      </c>
      <c r="R247">
        <v>207.48</v>
      </c>
      <c r="S247">
        <v>0.99</v>
      </c>
      <c r="T247">
        <f t="shared" si="3"/>
        <v>9959.0399999999991</v>
      </c>
    </row>
    <row r="248" spans="1:20" x14ac:dyDescent="0.25">
      <c r="A248">
        <v>247</v>
      </c>
      <c r="B248">
        <v>14819</v>
      </c>
      <c r="C248" t="s">
        <v>864</v>
      </c>
      <c r="D248" t="s">
        <v>578</v>
      </c>
      <c r="E248" t="s">
        <v>187</v>
      </c>
      <c r="F248" t="s">
        <v>22</v>
      </c>
      <c r="G248" t="s">
        <v>32</v>
      </c>
      <c r="H248" t="s">
        <v>219</v>
      </c>
      <c r="I248" t="s">
        <v>28</v>
      </c>
      <c r="J248" t="s">
        <v>84</v>
      </c>
      <c r="K248" t="s">
        <v>189</v>
      </c>
      <c r="L248" t="s">
        <v>330</v>
      </c>
      <c r="M248" t="s">
        <v>123</v>
      </c>
      <c r="N248" s="2">
        <v>40568</v>
      </c>
      <c r="O248" s="2">
        <v>40569</v>
      </c>
      <c r="P248">
        <v>27</v>
      </c>
      <c r="Q248" s="1">
        <v>7.0000000000000007E-2</v>
      </c>
      <c r="R248">
        <v>58.14</v>
      </c>
      <c r="S248">
        <v>36.61</v>
      </c>
      <c r="T248">
        <f t="shared" si="3"/>
        <v>1569.78</v>
      </c>
    </row>
    <row r="249" spans="1:20" x14ac:dyDescent="0.25">
      <c r="A249">
        <v>248</v>
      </c>
      <c r="B249">
        <v>14855</v>
      </c>
      <c r="C249" t="s">
        <v>459</v>
      </c>
      <c r="D249" t="s">
        <v>38</v>
      </c>
      <c r="E249" t="s">
        <v>39</v>
      </c>
      <c r="F249" t="s">
        <v>47</v>
      </c>
      <c r="G249" t="s">
        <v>32</v>
      </c>
      <c r="H249" t="s">
        <v>49</v>
      </c>
      <c r="I249" t="s">
        <v>28</v>
      </c>
      <c r="J249" t="s">
        <v>84</v>
      </c>
      <c r="K249" t="s">
        <v>105</v>
      </c>
      <c r="L249" t="s">
        <v>192</v>
      </c>
      <c r="M249" t="s">
        <v>111</v>
      </c>
      <c r="N249" s="2">
        <v>40663</v>
      </c>
      <c r="O249" s="2">
        <v>40665</v>
      </c>
      <c r="P249">
        <v>44</v>
      </c>
      <c r="Q249" s="1">
        <v>0.06</v>
      </c>
      <c r="R249">
        <v>3.58</v>
      </c>
      <c r="S249">
        <v>5.47</v>
      </c>
      <c r="T249">
        <f t="shared" si="3"/>
        <v>157.52000000000001</v>
      </c>
    </row>
    <row r="250" spans="1:20" x14ac:dyDescent="0.25">
      <c r="A250">
        <v>249</v>
      </c>
      <c r="B250">
        <v>14855</v>
      </c>
      <c r="C250" t="s">
        <v>459</v>
      </c>
      <c r="D250" t="s">
        <v>20</v>
      </c>
      <c r="E250" t="s">
        <v>187</v>
      </c>
      <c r="F250" t="s">
        <v>47</v>
      </c>
      <c r="G250" t="s">
        <v>32</v>
      </c>
      <c r="H250" t="s">
        <v>217</v>
      </c>
      <c r="I250" t="s">
        <v>28</v>
      </c>
      <c r="J250" t="s">
        <v>84</v>
      </c>
      <c r="K250" t="s">
        <v>282</v>
      </c>
      <c r="L250" t="s">
        <v>26</v>
      </c>
      <c r="M250" t="s">
        <v>51</v>
      </c>
      <c r="N250" s="2">
        <v>40663</v>
      </c>
      <c r="O250" s="2">
        <v>40665</v>
      </c>
      <c r="P250">
        <v>48</v>
      </c>
      <c r="Q250" s="1">
        <v>0.1</v>
      </c>
      <c r="R250">
        <v>2.23</v>
      </c>
      <c r="S250">
        <v>4.57</v>
      </c>
      <c r="T250">
        <f t="shared" si="3"/>
        <v>107.03999999999999</v>
      </c>
    </row>
    <row r="251" spans="1:20" x14ac:dyDescent="0.25">
      <c r="A251">
        <v>250</v>
      </c>
      <c r="B251">
        <v>14855</v>
      </c>
      <c r="C251" t="s">
        <v>459</v>
      </c>
      <c r="D251" t="s">
        <v>578</v>
      </c>
      <c r="E251" t="s">
        <v>187</v>
      </c>
      <c r="F251" t="s">
        <v>47</v>
      </c>
      <c r="G251" t="s">
        <v>32</v>
      </c>
      <c r="H251" t="s">
        <v>225</v>
      </c>
      <c r="I251" t="s">
        <v>28</v>
      </c>
      <c r="J251" t="s">
        <v>84</v>
      </c>
      <c r="K251" t="s">
        <v>68</v>
      </c>
      <c r="L251" t="s">
        <v>330</v>
      </c>
      <c r="M251" t="s">
        <v>134</v>
      </c>
      <c r="N251" s="2">
        <v>40663</v>
      </c>
      <c r="O251" s="2">
        <v>40665</v>
      </c>
      <c r="P251">
        <v>19</v>
      </c>
      <c r="Q251" s="1">
        <v>0.01</v>
      </c>
      <c r="R251">
        <v>124.49</v>
      </c>
      <c r="S251">
        <v>51.94</v>
      </c>
      <c r="T251">
        <f t="shared" si="3"/>
        <v>2365.31</v>
      </c>
    </row>
    <row r="252" spans="1:20" x14ac:dyDescent="0.25">
      <c r="A252">
        <v>251</v>
      </c>
      <c r="B252">
        <v>14884</v>
      </c>
      <c r="C252" t="s">
        <v>1236</v>
      </c>
      <c r="D252" t="s">
        <v>20</v>
      </c>
      <c r="E252" t="s">
        <v>21</v>
      </c>
      <c r="F252" t="s">
        <v>31</v>
      </c>
      <c r="G252" t="s">
        <v>41</v>
      </c>
      <c r="H252" t="s">
        <v>33</v>
      </c>
      <c r="I252" t="s">
        <v>28</v>
      </c>
      <c r="J252" t="s">
        <v>84</v>
      </c>
      <c r="K252" t="s">
        <v>201</v>
      </c>
      <c r="L252" t="s">
        <v>192</v>
      </c>
      <c r="M252" t="s">
        <v>296</v>
      </c>
      <c r="N252" s="2">
        <v>41179</v>
      </c>
      <c r="O252" s="2">
        <v>41181</v>
      </c>
      <c r="P252">
        <v>12</v>
      </c>
      <c r="Q252" s="1">
        <v>0.06</v>
      </c>
      <c r="R252">
        <v>95.99</v>
      </c>
      <c r="S252">
        <v>4.9000000000000004</v>
      </c>
      <c r="T252">
        <f t="shared" si="3"/>
        <v>1151.8799999999999</v>
      </c>
    </row>
    <row r="253" spans="1:20" x14ac:dyDescent="0.25">
      <c r="A253">
        <v>252</v>
      </c>
      <c r="B253">
        <v>14916</v>
      </c>
      <c r="C253" t="s">
        <v>847</v>
      </c>
      <c r="D253" t="s">
        <v>38</v>
      </c>
      <c r="E253" t="s">
        <v>21</v>
      </c>
      <c r="F253" t="s">
        <v>47</v>
      </c>
      <c r="G253" t="s">
        <v>48</v>
      </c>
      <c r="H253" t="s">
        <v>203</v>
      </c>
      <c r="I253" t="s">
        <v>28</v>
      </c>
      <c r="J253" t="s">
        <v>84</v>
      </c>
      <c r="K253" t="s">
        <v>201</v>
      </c>
      <c r="L253" t="s">
        <v>192</v>
      </c>
      <c r="M253" t="s">
        <v>111</v>
      </c>
      <c r="N253" s="2">
        <v>41332</v>
      </c>
      <c r="O253" s="2">
        <v>41334</v>
      </c>
      <c r="P253">
        <v>16</v>
      </c>
      <c r="Q253" s="1">
        <v>7.0000000000000007E-2</v>
      </c>
      <c r="R253">
        <v>125.99</v>
      </c>
      <c r="S253">
        <v>8.8000000000000007</v>
      </c>
      <c r="T253">
        <f t="shared" si="3"/>
        <v>2015.84</v>
      </c>
    </row>
    <row r="254" spans="1:20" x14ac:dyDescent="0.25">
      <c r="A254">
        <v>253</v>
      </c>
      <c r="B254">
        <v>15009</v>
      </c>
      <c r="C254" t="s">
        <v>46</v>
      </c>
      <c r="D254" t="s">
        <v>38</v>
      </c>
      <c r="E254" t="s">
        <v>39</v>
      </c>
      <c r="F254" t="s">
        <v>47</v>
      </c>
      <c r="G254" t="s">
        <v>32</v>
      </c>
      <c r="H254" t="s">
        <v>49</v>
      </c>
      <c r="I254" t="s">
        <v>28</v>
      </c>
      <c r="J254" t="s">
        <v>84</v>
      </c>
      <c r="K254" t="s">
        <v>248</v>
      </c>
      <c r="L254" t="s">
        <v>26</v>
      </c>
      <c r="M254" t="s">
        <v>51</v>
      </c>
      <c r="N254" s="2">
        <v>41264</v>
      </c>
      <c r="O254" s="2">
        <v>41266</v>
      </c>
      <c r="P254">
        <v>92</v>
      </c>
      <c r="Q254" s="1">
        <v>0.09</v>
      </c>
      <c r="R254">
        <v>28.15</v>
      </c>
      <c r="S254">
        <v>8.99</v>
      </c>
      <c r="T254">
        <f t="shared" si="3"/>
        <v>2589.7999999999997</v>
      </c>
    </row>
    <row r="255" spans="1:20" x14ac:dyDescent="0.25">
      <c r="A255">
        <v>254</v>
      </c>
      <c r="B255">
        <v>15009</v>
      </c>
      <c r="C255" t="s">
        <v>46</v>
      </c>
      <c r="D255" t="s">
        <v>38</v>
      </c>
      <c r="E255" t="s">
        <v>39</v>
      </c>
      <c r="F255" t="s">
        <v>47</v>
      </c>
      <c r="G255" t="s">
        <v>32</v>
      </c>
      <c r="H255" t="s">
        <v>94</v>
      </c>
      <c r="I255" t="s">
        <v>28</v>
      </c>
      <c r="J255" t="s">
        <v>84</v>
      </c>
      <c r="K255" t="s">
        <v>82</v>
      </c>
      <c r="L255" t="s">
        <v>192</v>
      </c>
      <c r="M255" t="s">
        <v>167</v>
      </c>
      <c r="N255" s="2">
        <v>41264</v>
      </c>
      <c r="O255" s="2">
        <v>41265</v>
      </c>
      <c r="P255">
        <v>56</v>
      </c>
      <c r="Q255" s="1">
        <v>0.08</v>
      </c>
      <c r="R255">
        <v>7.78</v>
      </c>
      <c r="S255">
        <v>2.5</v>
      </c>
      <c r="T255">
        <f t="shared" si="3"/>
        <v>435.68</v>
      </c>
    </row>
    <row r="256" spans="1:20" x14ac:dyDescent="0.25">
      <c r="A256">
        <v>255</v>
      </c>
      <c r="B256">
        <v>15264</v>
      </c>
      <c r="C256" t="s">
        <v>651</v>
      </c>
      <c r="D256" t="s">
        <v>20</v>
      </c>
      <c r="E256" t="s">
        <v>39</v>
      </c>
      <c r="F256" t="s">
        <v>22</v>
      </c>
      <c r="G256" t="s">
        <v>93</v>
      </c>
      <c r="H256" t="s">
        <v>78</v>
      </c>
      <c r="I256" t="s">
        <v>28</v>
      </c>
      <c r="J256" t="s">
        <v>84</v>
      </c>
      <c r="K256" t="s">
        <v>248</v>
      </c>
      <c r="L256" t="s">
        <v>192</v>
      </c>
      <c r="M256" t="s">
        <v>227</v>
      </c>
      <c r="N256" s="2">
        <v>41230</v>
      </c>
      <c r="O256" s="2">
        <v>41232</v>
      </c>
      <c r="P256">
        <v>10</v>
      </c>
      <c r="Q256" s="1">
        <v>7.0000000000000007E-2</v>
      </c>
      <c r="R256">
        <v>1270.99</v>
      </c>
      <c r="S256">
        <v>19.989999999999998</v>
      </c>
      <c r="T256">
        <f t="shared" si="3"/>
        <v>12709.9</v>
      </c>
    </row>
    <row r="257" spans="1:20" x14ac:dyDescent="0.25">
      <c r="A257">
        <v>256</v>
      </c>
      <c r="B257">
        <v>15264</v>
      </c>
      <c r="C257" t="s">
        <v>651</v>
      </c>
      <c r="D257" t="s">
        <v>20</v>
      </c>
      <c r="E257" t="s">
        <v>39</v>
      </c>
      <c r="F257" t="s">
        <v>22</v>
      </c>
      <c r="G257" t="s">
        <v>93</v>
      </c>
      <c r="H257" t="s">
        <v>94</v>
      </c>
      <c r="I257" t="s">
        <v>28</v>
      </c>
      <c r="J257" t="s">
        <v>84</v>
      </c>
      <c r="K257" t="s">
        <v>50</v>
      </c>
      <c r="L257" t="s">
        <v>192</v>
      </c>
      <c r="M257" t="s">
        <v>86</v>
      </c>
      <c r="N257" s="2">
        <v>41230</v>
      </c>
      <c r="O257" s="2">
        <v>41230</v>
      </c>
      <c r="P257">
        <v>44</v>
      </c>
      <c r="Q257" s="1">
        <v>7.0000000000000007E-2</v>
      </c>
      <c r="R257">
        <v>7.31</v>
      </c>
      <c r="S257">
        <v>0.49</v>
      </c>
      <c r="T257">
        <f t="shared" si="3"/>
        <v>321.64</v>
      </c>
    </row>
    <row r="258" spans="1:20" x14ac:dyDescent="0.25">
      <c r="A258">
        <v>257</v>
      </c>
      <c r="B258">
        <v>15300</v>
      </c>
      <c r="C258" t="s">
        <v>847</v>
      </c>
      <c r="D258" t="s">
        <v>38</v>
      </c>
      <c r="E258" t="s">
        <v>39</v>
      </c>
      <c r="F258" t="s">
        <v>47</v>
      </c>
      <c r="G258" t="s">
        <v>41</v>
      </c>
      <c r="H258" t="s">
        <v>94</v>
      </c>
      <c r="I258" t="s">
        <v>28</v>
      </c>
      <c r="J258" t="s">
        <v>84</v>
      </c>
      <c r="K258" t="s">
        <v>129</v>
      </c>
      <c r="L258" t="s">
        <v>192</v>
      </c>
      <c r="M258" t="s">
        <v>156</v>
      </c>
      <c r="N258" s="2">
        <v>40947</v>
      </c>
      <c r="O258" s="2">
        <v>40949</v>
      </c>
      <c r="P258">
        <v>47</v>
      </c>
      <c r="Q258" s="1">
        <v>0.05</v>
      </c>
      <c r="R258">
        <v>5.28</v>
      </c>
      <c r="S258">
        <v>5.0599999999999996</v>
      </c>
      <c r="T258">
        <f t="shared" si="3"/>
        <v>248.16000000000003</v>
      </c>
    </row>
    <row r="259" spans="1:20" x14ac:dyDescent="0.25">
      <c r="A259">
        <v>258</v>
      </c>
      <c r="B259">
        <v>15303</v>
      </c>
      <c r="C259" t="s">
        <v>822</v>
      </c>
      <c r="D259" t="s">
        <v>20</v>
      </c>
      <c r="E259" t="s">
        <v>39</v>
      </c>
      <c r="F259" t="s">
        <v>47</v>
      </c>
      <c r="G259" t="s">
        <v>23</v>
      </c>
      <c r="H259" t="s">
        <v>94</v>
      </c>
      <c r="I259" t="s">
        <v>28</v>
      </c>
      <c r="J259" t="s">
        <v>84</v>
      </c>
      <c r="K259" t="s">
        <v>95</v>
      </c>
      <c r="L259" t="s">
        <v>192</v>
      </c>
      <c r="M259" t="s">
        <v>160</v>
      </c>
      <c r="N259" s="2">
        <v>40799</v>
      </c>
      <c r="O259" s="2">
        <v>40800</v>
      </c>
      <c r="P259">
        <v>38</v>
      </c>
      <c r="Q259" s="1">
        <v>0.02</v>
      </c>
      <c r="R259">
        <v>4.54</v>
      </c>
      <c r="S259">
        <v>5.83</v>
      </c>
      <c r="T259">
        <f t="shared" ref="T259:T322" si="4">R259*P259</f>
        <v>172.52</v>
      </c>
    </row>
    <row r="260" spans="1:20" x14ac:dyDescent="0.25">
      <c r="A260">
        <v>259</v>
      </c>
      <c r="B260">
        <v>15303</v>
      </c>
      <c r="C260" t="s">
        <v>822</v>
      </c>
      <c r="D260" t="s">
        <v>20</v>
      </c>
      <c r="E260" t="s">
        <v>21</v>
      </c>
      <c r="F260" t="s">
        <v>47</v>
      </c>
      <c r="G260" t="s">
        <v>23</v>
      </c>
      <c r="H260" t="s">
        <v>206</v>
      </c>
      <c r="I260" t="s">
        <v>28</v>
      </c>
      <c r="J260" t="s">
        <v>84</v>
      </c>
      <c r="K260" t="s">
        <v>1447</v>
      </c>
      <c r="L260" t="s">
        <v>26</v>
      </c>
      <c r="M260" t="s">
        <v>117</v>
      </c>
      <c r="N260" s="2">
        <v>40799</v>
      </c>
      <c r="O260" s="2">
        <v>40801</v>
      </c>
      <c r="P260">
        <v>33</v>
      </c>
      <c r="Q260" s="1">
        <v>0.02</v>
      </c>
      <c r="R260">
        <v>28.48</v>
      </c>
      <c r="S260">
        <v>8.99</v>
      </c>
      <c r="T260">
        <f t="shared" si="4"/>
        <v>939.84</v>
      </c>
    </row>
    <row r="261" spans="1:20" x14ac:dyDescent="0.25">
      <c r="A261">
        <v>260</v>
      </c>
      <c r="B261">
        <v>15463</v>
      </c>
      <c r="C261" t="s">
        <v>1441</v>
      </c>
      <c r="D261" t="s">
        <v>38</v>
      </c>
      <c r="E261" t="s">
        <v>39</v>
      </c>
      <c r="F261" t="s">
        <v>22</v>
      </c>
      <c r="G261" t="s">
        <v>48</v>
      </c>
      <c r="H261" t="s">
        <v>42</v>
      </c>
      <c r="I261" t="s">
        <v>28</v>
      </c>
      <c r="J261" t="s">
        <v>84</v>
      </c>
      <c r="K261" t="s">
        <v>116</v>
      </c>
      <c r="L261" t="s">
        <v>192</v>
      </c>
      <c r="M261" t="s">
        <v>173</v>
      </c>
      <c r="N261" s="2">
        <v>40748</v>
      </c>
      <c r="O261" s="2">
        <v>40750</v>
      </c>
      <c r="P261">
        <v>58</v>
      </c>
      <c r="Q261" s="1">
        <v>0.04</v>
      </c>
      <c r="R261">
        <v>5.98</v>
      </c>
      <c r="S261">
        <v>7.5</v>
      </c>
      <c r="T261">
        <f t="shared" si="4"/>
        <v>346.84000000000003</v>
      </c>
    </row>
    <row r="262" spans="1:20" x14ac:dyDescent="0.25">
      <c r="A262">
        <v>261</v>
      </c>
      <c r="B262">
        <v>15714</v>
      </c>
      <c r="C262" t="s">
        <v>1187</v>
      </c>
      <c r="D262" t="s">
        <v>38</v>
      </c>
      <c r="E262" t="s">
        <v>39</v>
      </c>
      <c r="F262" t="s">
        <v>31</v>
      </c>
      <c r="G262" t="s">
        <v>41</v>
      </c>
      <c r="H262" t="s">
        <v>54</v>
      </c>
      <c r="I262" t="s">
        <v>28</v>
      </c>
      <c r="J262" t="s">
        <v>84</v>
      </c>
      <c r="K262" t="s">
        <v>55</v>
      </c>
      <c r="L262" t="s">
        <v>192</v>
      </c>
      <c r="M262" t="s">
        <v>146</v>
      </c>
      <c r="N262" s="2">
        <v>41095</v>
      </c>
      <c r="O262" s="2">
        <v>41097</v>
      </c>
      <c r="P262">
        <v>68</v>
      </c>
      <c r="Q262" s="1">
        <v>0.01</v>
      </c>
      <c r="R262">
        <v>49.43</v>
      </c>
      <c r="S262">
        <v>19.989999999999998</v>
      </c>
      <c r="T262">
        <f t="shared" si="4"/>
        <v>3361.24</v>
      </c>
    </row>
    <row r="263" spans="1:20" x14ac:dyDescent="0.25">
      <c r="A263">
        <v>262</v>
      </c>
      <c r="B263">
        <v>15907</v>
      </c>
      <c r="C263" t="s">
        <v>956</v>
      </c>
      <c r="D263" t="s">
        <v>578</v>
      </c>
      <c r="E263" t="s">
        <v>187</v>
      </c>
      <c r="F263" t="s">
        <v>47</v>
      </c>
      <c r="G263" t="s">
        <v>41</v>
      </c>
      <c r="H263" t="s">
        <v>217</v>
      </c>
      <c r="I263" t="s">
        <v>28</v>
      </c>
      <c r="J263" t="s">
        <v>84</v>
      </c>
      <c r="K263" t="s">
        <v>43</v>
      </c>
      <c r="L263" t="s">
        <v>330</v>
      </c>
      <c r="M263" t="s">
        <v>160</v>
      </c>
      <c r="N263" s="2">
        <v>41010</v>
      </c>
      <c r="O263" s="2">
        <v>41012</v>
      </c>
      <c r="P263">
        <v>40</v>
      </c>
      <c r="Q263" s="1">
        <v>0.01</v>
      </c>
      <c r="R263">
        <v>48.58</v>
      </c>
      <c r="S263">
        <v>54.11</v>
      </c>
      <c r="T263">
        <f t="shared" si="4"/>
        <v>1943.1999999999998</v>
      </c>
    </row>
    <row r="264" spans="1:20" x14ac:dyDescent="0.25">
      <c r="A264">
        <v>263</v>
      </c>
      <c r="B264">
        <v>15907</v>
      </c>
      <c r="C264" t="s">
        <v>956</v>
      </c>
      <c r="D264" t="s">
        <v>38</v>
      </c>
      <c r="E264" t="s">
        <v>187</v>
      </c>
      <c r="F264" t="s">
        <v>47</v>
      </c>
      <c r="G264" t="s">
        <v>41</v>
      </c>
      <c r="H264" t="s">
        <v>225</v>
      </c>
      <c r="I264" t="s">
        <v>28</v>
      </c>
      <c r="J264" t="s">
        <v>84</v>
      </c>
      <c r="K264" t="s">
        <v>158</v>
      </c>
      <c r="L264" t="s">
        <v>706</v>
      </c>
      <c r="M264" t="s">
        <v>160</v>
      </c>
      <c r="N264" s="2">
        <v>41010</v>
      </c>
      <c r="O264" s="2">
        <v>41013</v>
      </c>
      <c r="P264">
        <v>40</v>
      </c>
      <c r="Q264" s="1">
        <v>0.04</v>
      </c>
      <c r="R264">
        <v>105.98</v>
      </c>
      <c r="S264">
        <v>13.99</v>
      </c>
      <c r="T264">
        <f t="shared" si="4"/>
        <v>4239.2</v>
      </c>
    </row>
    <row r="265" spans="1:20" x14ac:dyDescent="0.25">
      <c r="A265">
        <v>264</v>
      </c>
      <c r="B265">
        <v>15907</v>
      </c>
      <c r="C265" t="s">
        <v>956</v>
      </c>
      <c r="D265" t="s">
        <v>20</v>
      </c>
      <c r="E265" t="s">
        <v>39</v>
      </c>
      <c r="F265" t="s">
        <v>47</v>
      </c>
      <c r="G265" t="s">
        <v>41</v>
      </c>
      <c r="H265" t="s">
        <v>54</v>
      </c>
      <c r="I265" t="s">
        <v>28</v>
      </c>
      <c r="J265" t="s">
        <v>84</v>
      </c>
      <c r="K265" t="s">
        <v>116</v>
      </c>
      <c r="L265" t="s">
        <v>44</v>
      </c>
      <c r="M265" t="s">
        <v>160</v>
      </c>
      <c r="N265" s="2">
        <v>41010</v>
      </c>
      <c r="O265" s="2">
        <v>41011</v>
      </c>
      <c r="P265">
        <v>4</v>
      </c>
      <c r="Q265" s="1">
        <v>0.09</v>
      </c>
      <c r="R265">
        <v>7.04</v>
      </c>
      <c r="S265">
        <v>2.17</v>
      </c>
      <c r="T265">
        <f t="shared" si="4"/>
        <v>28.16</v>
      </c>
    </row>
    <row r="266" spans="1:20" x14ac:dyDescent="0.25">
      <c r="A266">
        <v>265</v>
      </c>
      <c r="B266">
        <v>16098</v>
      </c>
      <c r="C266" t="s">
        <v>1875</v>
      </c>
      <c r="D266" t="s">
        <v>20</v>
      </c>
      <c r="E266" t="s">
        <v>187</v>
      </c>
      <c r="F266" t="s">
        <v>22</v>
      </c>
      <c r="G266" t="s">
        <v>48</v>
      </c>
      <c r="H266" t="s">
        <v>188</v>
      </c>
      <c r="I266" t="s">
        <v>28</v>
      </c>
      <c r="J266" t="s">
        <v>84</v>
      </c>
      <c r="K266" t="s">
        <v>226</v>
      </c>
      <c r="L266" t="s">
        <v>26</v>
      </c>
      <c r="M266" t="s">
        <v>173</v>
      </c>
      <c r="N266" s="2">
        <v>41476</v>
      </c>
      <c r="O266" s="2">
        <v>41480</v>
      </c>
      <c r="P266">
        <v>43</v>
      </c>
      <c r="Q266" s="1">
        <v>0.06</v>
      </c>
      <c r="R266">
        <v>14.98</v>
      </c>
      <c r="S266">
        <v>8.99</v>
      </c>
      <c r="T266">
        <f t="shared" si="4"/>
        <v>644.14</v>
      </c>
    </row>
    <row r="267" spans="1:20" x14ac:dyDescent="0.25">
      <c r="A267">
        <v>266</v>
      </c>
      <c r="B267">
        <v>16098</v>
      </c>
      <c r="C267" t="s">
        <v>1875</v>
      </c>
      <c r="D267" t="s">
        <v>20</v>
      </c>
      <c r="E267" t="s">
        <v>39</v>
      </c>
      <c r="F267" t="s">
        <v>22</v>
      </c>
      <c r="G267" t="s">
        <v>48</v>
      </c>
      <c r="H267" t="s">
        <v>42</v>
      </c>
      <c r="I267" t="s">
        <v>28</v>
      </c>
      <c r="J267" t="s">
        <v>84</v>
      </c>
      <c r="K267" t="s">
        <v>221</v>
      </c>
      <c r="L267" t="s">
        <v>192</v>
      </c>
      <c r="M267" t="s">
        <v>238</v>
      </c>
      <c r="N267" s="2">
        <v>41476</v>
      </c>
      <c r="O267" s="2">
        <v>41478</v>
      </c>
      <c r="P267">
        <v>62</v>
      </c>
      <c r="Q267" s="1">
        <v>0.09</v>
      </c>
      <c r="R267">
        <v>24.95</v>
      </c>
      <c r="S267">
        <v>2.99</v>
      </c>
      <c r="T267">
        <f t="shared" si="4"/>
        <v>1546.8999999999999</v>
      </c>
    </row>
    <row r="268" spans="1:20" x14ac:dyDescent="0.25">
      <c r="A268">
        <v>267</v>
      </c>
      <c r="B268">
        <v>16289</v>
      </c>
      <c r="C268" t="s">
        <v>459</v>
      </c>
      <c r="D268" t="s">
        <v>20</v>
      </c>
      <c r="E268" t="s">
        <v>21</v>
      </c>
      <c r="F268" t="s">
        <v>47</v>
      </c>
      <c r="G268" t="s">
        <v>41</v>
      </c>
      <c r="H268" t="s">
        <v>206</v>
      </c>
      <c r="I268" t="s">
        <v>28</v>
      </c>
      <c r="J268" t="s">
        <v>84</v>
      </c>
      <c r="K268" t="s">
        <v>1111</v>
      </c>
      <c r="L268" t="s">
        <v>192</v>
      </c>
      <c r="M268" t="s">
        <v>51</v>
      </c>
      <c r="N268" s="2">
        <v>40741</v>
      </c>
      <c r="O268" s="2">
        <v>40743</v>
      </c>
      <c r="P268">
        <v>59</v>
      </c>
      <c r="Q268" s="1">
        <v>0.01</v>
      </c>
      <c r="R268">
        <v>125.99</v>
      </c>
      <c r="S268">
        <v>2.5</v>
      </c>
      <c r="T268">
        <f t="shared" si="4"/>
        <v>7433.41</v>
      </c>
    </row>
    <row r="269" spans="1:20" x14ac:dyDescent="0.25">
      <c r="A269">
        <v>268</v>
      </c>
      <c r="B269">
        <v>16289</v>
      </c>
      <c r="C269" t="s">
        <v>459</v>
      </c>
      <c r="D269" t="s">
        <v>20</v>
      </c>
      <c r="E269" t="s">
        <v>187</v>
      </c>
      <c r="F269" t="s">
        <v>47</v>
      </c>
      <c r="G269" t="s">
        <v>41</v>
      </c>
      <c r="H269" t="s">
        <v>217</v>
      </c>
      <c r="I269" t="s">
        <v>28</v>
      </c>
      <c r="J269" t="s">
        <v>84</v>
      </c>
      <c r="K269" t="s">
        <v>82</v>
      </c>
      <c r="L269" t="s">
        <v>26</v>
      </c>
      <c r="M269" t="s">
        <v>114</v>
      </c>
      <c r="N269" s="2">
        <v>40741</v>
      </c>
      <c r="O269" s="2">
        <v>40743</v>
      </c>
      <c r="P269">
        <v>44</v>
      </c>
      <c r="Q269" s="1">
        <v>0.09</v>
      </c>
      <c r="R269">
        <v>12.22</v>
      </c>
      <c r="S269">
        <v>2.85</v>
      </c>
      <c r="T269">
        <f t="shared" si="4"/>
        <v>537.68000000000006</v>
      </c>
    </row>
    <row r="270" spans="1:20" x14ac:dyDescent="0.25">
      <c r="A270">
        <v>269</v>
      </c>
      <c r="B270">
        <v>16320</v>
      </c>
      <c r="C270" t="s">
        <v>1141</v>
      </c>
      <c r="D270" t="s">
        <v>20</v>
      </c>
      <c r="E270" t="s">
        <v>21</v>
      </c>
      <c r="F270" t="s">
        <v>31</v>
      </c>
      <c r="G270" t="s">
        <v>32</v>
      </c>
      <c r="H270" t="s">
        <v>203</v>
      </c>
      <c r="I270" t="s">
        <v>28</v>
      </c>
      <c r="J270" t="s">
        <v>84</v>
      </c>
      <c r="K270" t="s">
        <v>1138</v>
      </c>
      <c r="L270" t="s">
        <v>192</v>
      </c>
      <c r="M270" t="s">
        <v>141</v>
      </c>
      <c r="N270" s="2">
        <v>41202</v>
      </c>
      <c r="O270" s="2">
        <v>41204</v>
      </c>
      <c r="P270">
        <v>33</v>
      </c>
      <c r="Q270" s="1">
        <v>0</v>
      </c>
      <c r="R270">
        <v>125.99</v>
      </c>
      <c r="S270">
        <v>8.08</v>
      </c>
      <c r="T270">
        <f t="shared" si="4"/>
        <v>4157.67</v>
      </c>
    </row>
    <row r="271" spans="1:20" x14ac:dyDescent="0.25">
      <c r="A271">
        <v>270</v>
      </c>
      <c r="B271">
        <v>16422</v>
      </c>
      <c r="C271" t="s">
        <v>1049</v>
      </c>
      <c r="D271" t="s">
        <v>20</v>
      </c>
      <c r="E271" t="s">
        <v>39</v>
      </c>
      <c r="F271" t="s">
        <v>31</v>
      </c>
      <c r="G271" t="s">
        <v>23</v>
      </c>
      <c r="H271" t="s">
        <v>89</v>
      </c>
      <c r="I271" t="s">
        <v>28</v>
      </c>
      <c r="J271" t="s">
        <v>84</v>
      </c>
      <c r="K271" t="s">
        <v>43</v>
      </c>
      <c r="L271" t="s">
        <v>192</v>
      </c>
      <c r="M271" t="s">
        <v>35</v>
      </c>
      <c r="N271" s="2">
        <v>41191</v>
      </c>
      <c r="O271" s="2">
        <v>41192</v>
      </c>
      <c r="P271">
        <v>79</v>
      </c>
      <c r="Q271" s="1">
        <v>0.01</v>
      </c>
      <c r="R271">
        <v>6.48</v>
      </c>
      <c r="S271">
        <v>5.14</v>
      </c>
      <c r="T271">
        <f t="shared" si="4"/>
        <v>511.92</v>
      </c>
    </row>
    <row r="272" spans="1:20" x14ac:dyDescent="0.25">
      <c r="A272">
        <v>271</v>
      </c>
      <c r="B272">
        <v>16422</v>
      </c>
      <c r="C272" t="s">
        <v>1049</v>
      </c>
      <c r="D272" t="s">
        <v>20</v>
      </c>
      <c r="E272" t="s">
        <v>39</v>
      </c>
      <c r="F272" t="s">
        <v>31</v>
      </c>
      <c r="G272" t="s">
        <v>23</v>
      </c>
      <c r="H272" t="s">
        <v>42</v>
      </c>
      <c r="I272" t="s">
        <v>28</v>
      </c>
      <c r="J272" t="s">
        <v>84</v>
      </c>
      <c r="K272" t="s">
        <v>105</v>
      </c>
      <c r="L272" t="s">
        <v>26</v>
      </c>
      <c r="M272" t="s">
        <v>143</v>
      </c>
      <c r="N272" s="2">
        <v>41191</v>
      </c>
      <c r="O272" s="2">
        <v>41193</v>
      </c>
      <c r="P272">
        <v>32</v>
      </c>
      <c r="Q272" s="1">
        <v>0.02</v>
      </c>
      <c r="R272">
        <v>10.23</v>
      </c>
      <c r="S272">
        <v>4.68</v>
      </c>
      <c r="T272">
        <f t="shared" si="4"/>
        <v>327.36</v>
      </c>
    </row>
    <row r="273" spans="1:20" x14ac:dyDescent="0.25">
      <c r="A273">
        <v>272</v>
      </c>
      <c r="B273">
        <v>16480</v>
      </c>
      <c r="C273" t="s">
        <v>796</v>
      </c>
      <c r="D273" t="s">
        <v>38</v>
      </c>
      <c r="E273" t="s">
        <v>39</v>
      </c>
      <c r="F273" t="s">
        <v>47</v>
      </c>
      <c r="G273" t="s">
        <v>32</v>
      </c>
      <c r="H273" t="s">
        <v>89</v>
      </c>
      <c r="I273" t="s">
        <v>28</v>
      </c>
      <c r="J273" t="s">
        <v>84</v>
      </c>
      <c r="K273" t="s">
        <v>184</v>
      </c>
      <c r="L273" t="s">
        <v>192</v>
      </c>
      <c r="M273" t="s">
        <v>51</v>
      </c>
      <c r="N273" s="2">
        <v>41614</v>
      </c>
      <c r="O273" s="2">
        <v>41616</v>
      </c>
      <c r="P273">
        <v>28</v>
      </c>
      <c r="Q273" s="1">
        <v>0.09</v>
      </c>
      <c r="R273">
        <v>5.4</v>
      </c>
      <c r="S273">
        <v>7.78</v>
      </c>
      <c r="T273">
        <f t="shared" si="4"/>
        <v>151.20000000000002</v>
      </c>
    </row>
    <row r="274" spans="1:20" x14ac:dyDescent="0.25">
      <c r="A274">
        <v>273</v>
      </c>
      <c r="B274">
        <v>16547</v>
      </c>
      <c r="C274" t="s">
        <v>161</v>
      </c>
      <c r="D274" t="s">
        <v>578</v>
      </c>
      <c r="E274" t="s">
        <v>187</v>
      </c>
      <c r="F274" t="s">
        <v>47</v>
      </c>
      <c r="G274" t="s">
        <v>32</v>
      </c>
      <c r="H274" t="s">
        <v>188</v>
      </c>
      <c r="I274" t="s">
        <v>28</v>
      </c>
      <c r="J274" t="s">
        <v>84</v>
      </c>
      <c r="K274" t="s">
        <v>170</v>
      </c>
      <c r="L274" t="s">
        <v>283</v>
      </c>
      <c r="M274" t="s">
        <v>156</v>
      </c>
      <c r="N274" s="2">
        <v>40227</v>
      </c>
      <c r="O274" s="2">
        <v>40229</v>
      </c>
      <c r="P274">
        <v>30</v>
      </c>
      <c r="Q274" s="1">
        <v>0.09</v>
      </c>
      <c r="R274">
        <v>355.98</v>
      </c>
      <c r="S274">
        <v>58.92</v>
      </c>
      <c r="T274">
        <f t="shared" si="4"/>
        <v>10679.400000000001</v>
      </c>
    </row>
    <row r="275" spans="1:20" x14ac:dyDescent="0.25">
      <c r="A275">
        <v>274</v>
      </c>
      <c r="B275">
        <v>16547</v>
      </c>
      <c r="C275" t="s">
        <v>161</v>
      </c>
      <c r="D275" t="s">
        <v>578</v>
      </c>
      <c r="E275" t="s">
        <v>187</v>
      </c>
      <c r="F275" t="s">
        <v>47</v>
      </c>
      <c r="G275" t="s">
        <v>32</v>
      </c>
      <c r="H275" t="s">
        <v>219</v>
      </c>
      <c r="I275" t="s">
        <v>28</v>
      </c>
      <c r="J275" t="s">
        <v>84</v>
      </c>
      <c r="K275" t="s">
        <v>291</v>
      </c>
      <c r="L275" t="s">
        <v>330</v>
      </c>
      <c r="M275" t="s">
        <v>117</v>
      </c>
      <c r="N275" s="2">
        <v>40227</v>
      </c>
      <c r="O275" s="2">
        <v>40227</v>
      </c>
      <c r="P275">
        <v>8</v>
      </c>
      <c r="Q275" s="1">
        <v>0.04</v>
      </c>
      <c r="R275">
        <v>218.75</v>
      </c>
      <c r="S275">
        <v>69.64</v>
      </c>
      <c r="T275">
        <f t="shared" si="4"/>
        <v>1750</v>
      </c>
    </row>
    <row r="276" spans="1:20" x14ac:dyDescent="0.25">
      <c r="A276">
        <v>275</v>
      </c>
      <c r="B276">
        <v>16676</v>
      </c>
      <c r="C276" t="s">
        <v>452</v>
      </c>
      <c r="D276" t="s">
        <v>20</v>
      </c>
      <c r="E276" t="s">
        <v>21</v>
      </c>
      <c r="F276" t="s">
        <v>40</v>
      </c>
      <c r="G276" t="s">
        <v>41</v>
      </c>
      <c r="H276" t="s">
        <v>203</v>
      </c>
      <c r="I276" t="s">
        <v>28</v>
      </c>
      <c r="J276" t="s">
        <v>84</v>
      </c>
      <c r="K276" t="s">
        <v>1447</v>
      </c>
      <c r="L276" t="s">
        <v>706</v>
      </c>
      <c r="M276" t="s">
        <v>59</v>
      </c>
      <c r="N276" s="2">
        <v>40256</v>
      </c>
      <c r="O276" s="2">
        <v>40256</v>
      </c>
      <c r="P276">
        <v>39</v>
      </c>
      <c r="Q276" s="1">
        <v>7.0000000000000007E-2</v>
      </c>
      <c r="R276">
        <v>28.99</v>
      </c>
      <c r="S276">
        <v>8.59</v>
      </c>
      <c r="T276">
        <f t="shared" si="4"/>
        <v>1130.6099999999999</v>
      </c>
    </row>
    <row r="277" spans="1:20" x14ac:dyDescent="0.25">
      <c r="A277">
        <v>276</v>
      </c>
      <c r="B277">
        <v>16710</v>
      </c>
      <c r="C277" t="s">
        <v>380</v>
      </c>
      <c r="D277" t="s">
        <v>578</v>
      </c>
      <c r="E277" t="s">
        <v>21</v>
      </c>
      <c r="F277" t="s">
        <v>47</v>
      </c>
      <c r="G277" t="s">
        <v>41</v>
      </c>
      <c r="H277" t="s">
        <v>203</v>
      </c>
      <c r="I277" t="s">
        <v>28</v>
      </c>
      <c r="J277" t="s">
        <v>84</v>
      </c>
      <c r="K277" t="s">
        <v>201</v>
      </c>
      <c r="L277" t="s">
        <v>283</v>
      </c>
      <c r="M277" t="s">
        <v>156</v>
      </c>
      <c r="N277" s="2">
        <v>41023</v>
      </c>
      <c r="O277" s="2">
        <v>41025</v>
      </c>
      <c r="P277">
        <v>53</v>
      </c>
      <c r="Q277" s="1">
        <v>0.09</v>
      </c>
      <c r="R277">
        <v>145.44999999999999</v>
      </c>
      <c r="S277">
        <v>17.850000000000001</v>
      </c>
      <c r="T277">
        <f t="shared" si="4"/>
        <v>7708.8499999999995</v>
      </c>
    </row>
    <row r="278" spans="1:20" x14ac:dyDescent="0.25">
      <c r="A278">
        <v>277</v>
      </c>
      <c r="B278">
        <v>16741</v>
      </c>
      <c r="C278" t="s">
        <v>161</v>
      </c>
      <c r="D278" t="s">
        <v>20</v>
      </c>
      <c r="E278" t="s">
        <v>39</v>
      </c>
      <c r="F278" t="s">
        <v>47</v>
      </c>
      <c r="G278" t="s">
        <v>93</v>
      </c>
      <c r="H278" t="s">
        <v>89</v>
      </c>
      <c r="I278" t="s">
        <v>28</v>
      </c>
      <c r="J278" t="s">
        <v>84</v>
      </c>
      <c r="K278" t="s">
        <v>129</v>
      </c>
      <c r="L278" t="s">
        <v>192</v>
      </c>
      <c r="M278" t="s">
        <v>134</v>
      </c>
      <c r="N278" s="2">
        <v>40816</v>
      </c>
      <c r="O278" s="2">
        <v>40817</v>
      </c>
      <c r="P278">
        <v>11</v>
      </c>
      <c r="Q278" s="1">
        <v>0.01</v>
      </c>
      <c r="R278">
        <v>22.84</v>
      </c>
      <c r="S278">
        <v>16.87</v>
      </c>
      <c r="T278">
        <f t="shared" si="4"/>
        <v>251.24</v>
      </c>
    </row>
    <row r="279" spans="1:20" x14ac:dyDescent="0.25">
      <c r="A279">
        <v>278</v>
      </c>
      <c r="B279">
        <v>16772</v>
      </c>
      <c r="C279" t="s">
        <v>268</v>
      </c>
      <c r="D279" t="s">
        <v>20</v>
      </c>
      <c r="E279" t="s">
        <v>39</v>
      </c>
      <c r="F279" t="s">
        <v>22</v>
      </c>
      <c r="G279" t="s">
        <v>41</v>
      </c>
      <c r="H279" t="s">
        <v>94</v>
      </c>
      <c r="I279" t="s">
        <v>28</v>
      </c>
      <c r="J279" t="s">
        <v>84</v>
      </c>
      <c r="K279" t="s">
        <v>226</v>
      </c>
      <c r="L279" t="s">
        <v>192</v>
      </c>
      <c r="M279" t="s">
        <v>150</v>
      </c>
      <c r="N279" s="2">
        <v>41634</v>
      </c>
      <c r="O279" s="2">
        <v>41636</v>
      </c>
      <c r="P279">
        <v>76</v>
      </c>
      <c r="Q279" s="1">
        <v>0.04</v>
      </c>
      <c r="R279">
        <v>2.61</v>
      </c>
      <c r="S279">
        <v>0.5</v>
      </c>
      <c r="T279">
        <f t="shared" si="4"/>
        <v>198.35999999999999</v>
      </c>
    </row>
    <row r="280" spans="1:20" x14ac:dyDescent="0.25">
      <c r="A280">
        <v>279</v>
      </c>
      <c r="B280">
        <v>16806</v>
      </c>
      <c r="C280" t="s">
        <v>750</v>
      </c>
      <c r="D280" t="s">
        <v>20</v>
      </c>
      <c r="E280" t="s">
        <v>21</v>
      </c>
      <c r="F280" t="s">
        <v>40</v>
      </c>
      <c r="G280" t="s">
        <v>41</v>
      </c>
      <c r="H280" t="s">
        <v>33</v>
      </c>
      <c r="I280" t="s">
        <v>28</v>
      </c>
      <c r="J280" t="s">
        <v>84</v>
      </c>
      <c r="K280" t="s">
        <v>409</v>
      </c>
      <c r="L280" t="s">
        <v>192</v>
      </c>
      <c r="M280" t="s">
        <v>99</v>
      </c>
      <c r="N280" s="2">
        <v>41442</v>
      </c>
      <c r="O280" s="2">
        <v>41443</v>
      </c>
      <c r="P280">
        <v>6</v>
      </c>
      <c r="Q280" s="1">
        <v>0.1</v>
      </c>
      <c r="R280">
        <v>43.22</v>
      </c>
      <c r="S280">
        <v>4</v>
      </c>
      <c r="T280">
        <f t="shared" si="4"/>
        <v>259.32</v>
      </c>
    </row>
    <row r="281" spans="1:20" x14ac:dyDescent="0.25">
      <c r="A281">
        <v>280</v>
      </c>
      <c r="B281">
        <v>16806</v>
      </c>
      <c r="C281" t="s">
        <v>750</v>
      </c>
      <c r="D281" t="s">
        <v>20</v>
      </c>
      <c r="E281" t="s">
        <v>21</v>
      </c>
      <c r="F281" t="s">
        <v>40</v>
      </c>
      <c r="G281" t="s">
        <v>41</v>
      </c>
      <c r="H281" t="s">
        <v>206</v>
      </c>
      <c r="I281" t="s">
        <v>28</v>
      </c>
      <c r="J281" t="s">
        <v>84</v>
      </c>
      <c r="K281" t="s">
        <v>198</v>
      </c>
      <c r="L281" t="s">
        <v>192</v>
      </c>
      <c r="M281" t="s">
        <v>99</v>
      </c>
      <c r="N281" s="2">
        <v>40711</v>
      </c>
      <c r="O281" s="2">
        <v>40713</v>
      </c>
      <c r="P281">
        <v>27</v>
      </c>
      <c r="Q281" s="1">
        <v>0</v>
      </c>
      <c r="R281">
        <v>65.989999999999995</v>
      </c>
      <c r="S281">
        <v>19.989999999999998</v>
      </c>
      <c r="T281">
        <f t="shared" si="4"/>
        <v>1781.7299999999998</v>
      </c>
    </row>
    <row r="282" spans="1:20" x14ac:dyDescent="0.25">
      <c r="A282">
        <v>281</v>
      </c>
      <c r="B282">
        <v>16897</v>
      </c>
      <c r="C282" t="s">
        <v>452</v>
      </c>
      <c r="D282" t="s">
        <v>578</v>
      </c>
      <c r="E282" t="s">
        <v>187</v>
      </c>
      <c r="F282" t="s">
        <v>40</v>
      </c>
      <c r="G282" t="s">
        <v>32</v>
      </c>
      <c r="H282" t="s">
        <v>217</v>
      </c>
      <c r="I282" t="s">
        <v>28</v>
      </c>
      <c r="J282" t="s">
        <v>84</v>
      </c>
      <c r="K282" t="s">
        <v>113</v>
      </c>
      <c r="L282" t="s">
        <v>283</v>
      </c>
      <c r="M282" t="s">
        <v>99</v>
      </c>
      <c r="N282" s="2">
        <v>41440</v>
      </c>
      <c r="O282" s="2">
        <v>41442</v>
      </c>
      <c r="P282">
        <v>2</v>
      </c>
      <c r="Q282" s="1">
        <v>0.02</v>
      </c>
      <c r="R282">
        <v>320.98</v>
      </c>
      <c r="S282">
        <v>58.95</v>
      </c>
      <c r="T282">
        <f t="shared" si="4"/>
        <v>641.96</v>
      </c>
    </row>
    <row r="283" spans="1:20" x14ac:dyDescent="0.25">
      <c r="A283">
        <v>282</v>
      </c>
      <c r="B283">
        <v>16897</v>
      </c>
      <c r="C283" t="s">
        <v>452</v>
      </c>
      <c r="D283" t="s">
        <v>20</v>
      </c>
      <c r="E283" t="s">
        <v>39</v>
      </c>
      <c r="F283" t="s">
        <v>40</v>
      </c>
      <c r="G283" t="s">
        <v>32</v>
      </c>
      <c r="H283" t="s">
        <v>61</v>
      </c>
      <c r="I283" t="s">
        <v>28</v>
      </c>
      <c r="J283" t="s">
        <v>84</v>
      </c>
      <c r="K283" t="s">
        <v>184</v>
      </c>
      <c r="L283" t="s">
        <v>44</v>
      </c>
      <c r="M283" t="s">
        <v>59</v>
      </c>
      <c r="N283" s="2">
        <v>41440</v>
      </c>
      <c r="O283" s="2">
        <v>41442</v>
      </c>
      <c r="P283">
        <v>72</v>
      </c>
      <c r="Q283" s="1">
        <v>0.06</v>
      </c>
      <c r="R283">
        <v>2.21</v>
      </c>
      <c r="S283">
        <v>1</v>
      </c>
      <c r="T283">
        <f t="shared" si="4"/>
        <v>159.12</v>
      </c>
    </row>
    <row r="284" spans="1:20" x14ac:dyDescent="0.25">
      <c r="A284">
        <v>283</v>
      </c>
      <c r="B284">
        <v>17155</v>
      </c>
      <c r="C284" t="s">
        <v>847</v>
      </c>
      <c r="D284" t="s">
        <v>38</v>
      </c>
      <c r="E284" t="s">
        <v>39</v>
      </c>
      <c r="F284" t="s">
        <v>47</v>
      </c>
      <c r="G284" t="s">
        <v>93</v>
      </c>
      <c r="H284" t="s">
        <v>42</v>
      </c>
      <c r="I284" t="s">
        <v>28</v>
      </c>
      <c r="J284" t="s">
        <v>84</v>
      </c>
      <c r="K284" t="s">
        <v>165</v>
      </c>
      <c r="L284" t="s">
        <v>44</v>
      </c>
      <c r="M284" t="s">
        <v>51</v>
      </c>
      <c r="N284" s="2">
        <v>40206</v>
      </c>
      <c r="O284" s="2">
        <v>40207</v>
      </c>
      <c r="P284">
        <v>36</v>
      </c>
      <c r="Q284" s="1">
        <v>0</v>
      </c>
      <c r="R284">
        <v>6.88</v>
      </c>
      <c r="S284">
        <v>2</v>
      </c>
      <c r="T284">
        <f t="shared" si="4"/>
        <v>247.68</v>
      </c>
    </row>
    <row r="285" spans="1:20" x14ac:dyDescent="0.25">
      <c r="A285">
        <v>284</v>
      </c>
      <c r="B285">
        <v>17155</v>
      </c>
      <c r="C285" t="s">
        <v>847</v>
      </c>
      <c r="D285" t="s">
        <v>38</v>
      </c>
      <c r="E285" t="s">
        <v>39</v>
      </c>
      <c r="F285" t="s">
        <v>47</v>
      </c>
      <c r="G285" t="s">
        <v>93</v>
      </c>
      <c r="H285" t="s">
        <v>89</v>
      </c>
      <c r="I285" t="s">
        <v>28</v>
      </c>
      <c r="J285" t="s">
        <v>84</v>
      </c>
      <c r="K285" t="s">
        <v>184</v>
      </c>
      <c r="L285" t="s">
        <v>746</v>
      </c>
      <c r="M285" t="s">
        <v>114</v>
      </c>
      <c r="N285" s="2">
        <v>41302</v>
      </c>
      <c r="O285" s="2">
        <v>41302</v>
      </c>
      <c r="P285">
        <v>34</v>
      </c>
      <c r="Q285" s="1">
        <v>0.03</v>
      </c>
      <c r="R285">
        <v>32.479999999999997</v>
      </c>
      <c r="S285">
        <v>35</v>
      </c>
      <c r="T285">
        <f t="shared" si="4"/>
        <v>1104.32</v>
      </c>
    </row>
    <row r="286" spans="1:20" x14ac:dyDescent="0.25">
      <c r="A286">
        <v>285</v>
      </c>
      <c r="B286">
        <v>17216</v>
      </c>
      <c r="C286" t="s">
        <v>411</v>
      </c>
      <c r="D286" t="s">
        <v>578</v>
      </c>
      <c r="E286" t="s">
        <v>187</v>
      </c>
      <c r="F286" t="s">
        <v>40</v>
      </c>
      <c r="G286" t="s">
        <v>93</v>
      </c>
      <c r="H286" t="s">
        <v>219</v>
      </c>
      <c r="I286" t="s">
        <v>28</v>
      </c>
      <c r="J286" t="s">
        <v>84</v>
      </c>
      <c r="K286" t="s">
        <v>291</v>
      </c>
      <c r="L286" t="s">
        <v>283</v>
      </c>
      <c r="M286" t="s">
        <v>59</v>
      </c>
      <c r="N286" s="2">
        <v>41421</v>
      </c>
      <c r="O286" s="2">
        <v>41422</v>
      </c>
      <c r="P286">
        <v>9</v>
      </c>
      <c r="Q286" s="1">
        <v>0.05</v>
      </c>
      <c r="R286">
        <v>320.98</v>
      </c>
      <c r="S286">
        <v>58.95</v>
      </c>
      <c r="T286">
        <f t="shared" si="4"/>
        <v>2888.82</v>
      </c>
    </row>
    <row r="287" spans="1:20" x14ac:dyDescent="0.25">
      <c r="A287">
        <v>286</v>
      </c>
      <c r="B287">
        <v>17317</v>
      </c>
      <c r="C287" t="s">
        <v>594</v>
      </c>
      <c r="D287" t="s">
        <v>20</v>
      </c>
      <c r="E287" t="s">
        <v>39</v>
      </c>
      <c r="F287" t="s">
        <v>22</v>
      </c>
      <c r="G287" t="s">
        <v>32</v>
      </c>
      <c r="H287" t="s">
        <v>94</v>
      </c>
      <c r="I287" t="s">
        <v>28</v>
      </c>
      <c r="J287" t="s">
        <v>52</v>
      </c>
      <c r="K287" t="s">
        <v>101</v>
      </c>
      <c r="L287" t="s">
        <v>192</v>
      </c>
      <c r="M287" t="s">
        <v>238</v>
      </c>
      <c r="N287" s="2">
        <v>41611</v>
      </c>
      <c r="O287" s="2">
        <v>41613</v>
      </c>
      <c r="P287">
        <v>14</v>
      </c>
      <c r="Q287" s="1">
        <v>0.06</v>
      </c>
      <c r="R287">
        <v>4.42</v>
      </c>
      <c r="S287">
        <v>4.99</v>
      </c>
      <c r="T287">
        <f t="shared" si="4"/>
        <v>61.879999999999995</v>
      </c>
    </row>
    <row r="288" spans="1:20" x14ac:dyDescent="0.25">
      <c r="A288">
        <v>287</v>
      </c>
      <c r="B288">
        <v>17446</v>
      </c>
      <c r="C288" t="s">
        <v>651</v>
      </c>
      <c r="D288" t="s">
        <v>38</v>
      </c>
      <c r="E288" t="s">
        <v>39</v>
      </c>
      <c r="F288" t="s">
        <v>22</v>
      </c>
      <c r="G288" t="s">
        <v>23</v>
      </c>
      <c r="H288" t="s">
        <v>61</v>
      </c>
      <c r="I288" t="s">
        <v>28</v>
      </c>
      <c r="J288" t="s">
        <v>52</v>
      </c>
      <c r="K288" t="s">
        <v>181</v>
      </c>
      <c r="L288" t="s">
        <v>26</v>
      </c>
      <c r="M288" t="s">
        <v>182</v>
      </c>
      <c r="N288" s="2">
        <v>40338</v>
      </c>
      <c r="O288" s="2">
        <v>40340</v>
      </c>
      <c r="P288">
        <v>23</v>
      </c>
      <c r="Q288" s="1">
        <v>0</v>
      </c>
      <c r="R288">
        <v>8.34</v>
      </c>
      <c r="S288">
        <v>2.64</v>
      </c>
      <c r="T288">
        <f t="shared" si="4"/>
        <v>191.82</v>
      </c>
    </row>
    <row r="289" spans="1:20" x14ac:dyDescent="0.25">
      <c r="A289">
        <v>288</v>
      </c>
      <c r="B289">
        <v>17542</v>
      </c>
      <c r="C289" t="s">
        <v>147</v>
      </c>
      <c r="D289" t="s">
        <v>20</v>
      </c>
      <c r="E289" t="s">
        <v>39</v>
      </c>
      <c r="F289" t="s">
        <v>22</v>
      </c>
      <c r="G289" t="s">
        <v>48</v>
      </c>
      <c r="H289" t="s">
        <v>61</v>
      </c>
      <c r="I289" t="s">
        <v>28</v>
      </c>
      <c r="J289" t="s">
        <v>52</v>
      </c>
      <c r="K289" t="s">
        <v>228</v>
      </c>
      <c r="L289" t="s">
        <v>192</v>
      </c>
      <c r="M289" t="s">
        <v>123</v>
      </c>
      <c r="N289" s="2">
        <v>40786</v>
      </c>
      <c r="O289" s="2">
        <v>40788</v>
      </c>
      <c r="P289">
        <v>67</v>
      </c>
      <c r="Q289" s="1">
        <v>0.01</v>
      </c>
      <c r="R289">
        <v>2.88</v>
      </c>
      <c r="S289">
        <v>0.5</v>
      </c>
      <c r="T289">
        <f t="shared" si="4"/>
        <v>192.95999999999998</v>
      </c>
    </row>
    <row r="290" spans="1:20" x14ac:dyDescent="0.25">
      <c r="A290">
        <v>289</v>
      </c>
      <c r="B290">
        <v>17636</v>
      </c>
      <c r="C290" t="s">
        <v>683</v>
      </c>
      <c r="D290" t="s">
        <v>20</v>
      </c>
      <c r="E290" t="s">
        <v>39</v>
      </c>
      <c r="F290" t="s">
        <v>47</v>
      </c>
      <c r="G290" t="s">
        <v>48</v>
      </c>
      <c r="H290" t="s">
        <v>49</v>
      </c>
      <c r="I290" t="s">
        <v>28</v>
      </c>
      <c r="J290" t="s">
        <v>52</v>
      </c>
      <c r="K290" t="s">
        <v>248</v>
      </c>
      <c r="L290" t="s">
        <v>44</v>
      </c>
      <c r="M290" t="s">
        <v>156</v>
      </c>
      <c r="N290" s="2">
        <v>40213</v>
      </c>
      <c r="O290" s="2">
        <v>40217</v>
      </c>
      <c r="P290">
        <v>2</v>
      </c>
      <c r="Q290" s="1">
        <v>0.03</v>
      </c>
      <c r="R290">
        <v>2.94</v>
      </c>
      <c r="S290">
        <v>0.96</v>
      </c>
      <c r="T290">
        <f t="shared" si="4"/>
        <v>5.88</v>
      </c>
    </row>
    <row r="291" spans="1:20" x14ac:dyDescent="0.25">
      <c r="A291">
        <v>290</v>
      </c>
      <c r="B291">
        <v>17860</v>
      </c>
      <c r="C291" t="s">
        <v>1257</v>
      </c>
      <c r="D291" t="s">
        <v>38</v>
      </c>
      <c r="E291" t="s">
        <v>39</v>
      </c>
      <c r="F291" t="s">
        <v>31</v>
      </c>
      <c r="G291" t="s">
        <v>23</v>
      </c>
      <c r="H291" t="s">
        <v>89</v>
      </c>
      <c r="I291" t="s">
        <v>28</v>
      </c>
      <c r="J291" t="s">
        <v>52</v>
      </c>
      <c r="K291" t="s">
        <v>71</v>
      </c>
      <c r="L291" t="s">
        <v>192</v>
      </c>
      <c r="M291" t="s">
        <v>296</v>
      </c>
      <c r="N291" s="2">
        <v>41005</v>
      </c>
      <c r="O291" s="2">
        <v>41007</v>
      </c>
      <c r="P291">
        <v>18</v>
      </c>
      <c r="Q291" s="1">
        <v>0.05</v>
      </c>
      <c r="R291">
        <v>7.77</v>
      </c>
      <c r="S291">
        <v>9.23</v>
      </c>
      <c r="T291">
        <f t="shared" si="4"/>
        <v>139.85999999999999</v>
      </c>
    </row>
    <row r="292" spans="1:20" x14ac:dyDescent="0.25">
      <c r="A292">
        <v>291</v>
      </c>
      <c r="B292">
        <v>17985</v>
      </c>
      <c r="C292" t="s">
        <v>728</v>
      </c>
      <c r="D292" t="s">
        <v>578</v>
      </c>
      <c r="E292" t="s">
        <v>187</v>
      </c>
      <c r="F292" t="s">
        <v>31</v>
      </c>
      <c r="G292" t="s">
        <v>93</v>
      </c>
      <c r="H292" t="s">
        <v>219</v>
      </c>
      <c r="I292" t="s">
        <v>28</v>
      </c>
      <c r="J292" t="s">
        <v>52</v>
      </c>
      <c r="K292" t="s">
        <v>116</v>
      </c>
      <c r="L292" t="s">
        <v>283</v>
      </c>
      <c r="M292" t="s">
        <v>255</v>
      </c>
      <c r="N292" s="2">
        <v>41011</v>
      </c>
      <c r="O292" s="2">
        <v>41012</v>
      </c>
      <c r="P292">
        <v>4</v>
      </c>
      <c r="Q292" s="1">
        <v>0.01</v>
      </c>
      <c r="R292">
        <v>110.98</v>
      </c>
      <c r="S292">
        <v>30</v>
      </c>
      <c r="T292">
        <f t="shared" si="4"/>
        <v>443.92</v>
      </c>
    </row>
    <row r="293" spans="1:20" x14ac:dyDescent="0.25">
      <c r="A293">
        <v>292</v>
      </c>
      <c r="B293">
        <v>17985</v>
      </c>
      <c r="C293" t="s">
        <v>728</v>
      </c>
      <c r="D293" t="s">
        <v>20</v>
      </c>
      <c r="E293" t="s">
        <v>21</v>
      </c>
      <c r="F293" t="s">
        <v>31</v>
      </c>
      <c r="G293" t="s">
        <v>93</v>
      </c>
      <c r="H293" t="s">
        <v>203</v>
      </c>
      <c r="I293" t="s">
        <v>28</v>
      </c>
      <c r="J293" t="s">
        <v>52</v>
      </c>
      <c r="K293" t="s">
        <v>1111</v>
      </c>
      <c r="L293" t="s">
        <v>26</v>
      </c>
      <c r="M293" t="s">
        <v>255</v>
      </c>
      <c r="N293" s="2">
        <v>41011</v>
      </c>
      <c r="O293" s="2">
        <v>41013</v>
      </c>
      <c r="P293">
        <v>56</v>
      </c>
      <c r="Q293" s="1">
        <v>7.0000000000000007E-2</v>
      </c>
      <c r="R293">
        <v>20.99</v>
      </c>
      <c r="S293">
        <v>3.3</v>
      </c>
      <c r="T293">
        <f t="shared" si="4"/>
        <v>1175.4399999999998</v>
      </c>
    </row>
    <row r="294" spans="1:20" x14ac:dyDescent="0.25">
      <c r="A294">
        <v>293</v>
      </c>
      <c r="B294">
        <v>18341</v>
      </c>
      <c r="C294" t="s">
        <v>1339</v>
      </c>
      <c r="D294" t="s">
        <v>20</v>
      </c>
      <c r="E294" t="s">
        <v>39</v>
      </c>
      <c r="F294" t="s">
        <v>31</v>
      </c>
      <c r="G294" t="s">
        <v>23</v>
      </c>
      <c r="H294" t="s">
        <v>78</v>
      </c>
      <c r="I294" t="s">
        <v>28</v>
      </c>
      <c r="J294" t="s">
        <v>52</v>
      </c>
      <c r="K294" t="s">
        <v>74</v>
      </c>
      <c r="L294" t="s">
        <v>192</v>
      </c>
      <c r="M294" t="s">
        <v>66</v>
      </c>
      <c r="N294" s="2">
        <v>41473</v>
      </c>
      <c r="O294" s="2">
        <v>41473</v>
      </c>
      <c r="P294">
        <v>55</v>
      </c>
      <c r="Q294" s="1">
        <v>0</v>
      </c>
      <c r="R294">
        <v>5.78</v>
      </c>
      <c r="S294">
        <v>7.96</v>
      </c>
      <c r="T294">
        <f t="shared" si="4"/>
        <v>317.90000000000003</v>
      </c>
    </row>
    <row r="295" spans="1:20" x14ac:dyDescent="0.25">
      <c r="A295">
        <v>294</v>
      </c>
      <c r="B295">
        <v>18373</v>
      </c>
      <c r="C295" t="s">
        <v>634</v>
      </c>
      <c r="D295" t="s">
        <v>20</v>
      </c>
      <c r="E295" t="s">
        <v>39</v>
      </c>
      <c r="F295" t="s">
        <v>47</v>
      </c>
      <c r="G295" t="s">
        <v>23</v>
      </c>
      <c r="H295" t="s">
        <v>42</v>
      </c>
      <c r="I295" t="s">
        <v>28</v>
      </c>
      <c r="J295" t="s">
        <v>52</v>
      </c>
      <c r="K295" t="s">
        <v>291</v>
      </c>
      <c r="L295" t="s">
        <v>192</v>
      </c>
      <c r="M295" t="s">
        <v>51</v>
      </c>
      <c r="N295" s="2">
        <v>41376</v>
      </c>
      <c r="O295" s="2">
        <v>41376</v>
      </c>
      <c r="P295">
        <v>35</v>
      </c>
      <c r="Q295" s="1">
        <v>0.09</v>
      </c>
      <c r="R295">
        <v>207.48</v>
      </c>
      <c r="S295">
        <v>0.99</v>
      </c>
      <c r="T295">
        <f t="shared" si="4"/>
        <v>7261.7999999999993</v>
      </c>
    </row>
    <row r="296" spans="1:20" x14ac:dyDescent="0.25">
      <c r="A296">
        <v>295</v>
      </c>
      <c r="B296">
        <v>18530</v>
      </c>
      <c r="C296" t="s">
        <v>416</v>
      </c>
      <c r="D296" t="s">
        <v>20</v>
      </c>
      <c r="E296" t="s">
        <v>187</v>
      </c>
      <c r="F296" t="s">
        <v>47</v>
      </c>
      <c r="G296" t="s">
        <v>32</v>
      </c>
      <c r="H296" t="s">
        <v>225</v>
      </c>
      <c r="I296" t="s">
        <v>28</v>
      </c>
      <c r="J296" t="s">
        <v>52</v>
      </c>
      <c r="K296" t="s">
        <v>282</v>
      </c>
      <c r="L296" t="s">
        <v>192</v>
      </c>
      <c r="M296" t="s">
        <v>167</v>
      </c>
      <c r="N296" s="2">
        <v>40908</v>
      </c>
      <c r="O296" s="2">
        <v>40908</v>
      </c>
      <c r="P296">
        <v>4</v>
      </c>
      <c r="Q296" s="1">
        <v>0.02</v>
      </c>
      <c r="R296">
        <v>20.28</v>
      </c>
      <c r="S296">
        <v>14.39</v>
      </c>
      <c r="T296">
        <f t="shared" si="4"/>
        <v>81.12</v>
      </c>
    </row>
    <row r="297" spans="1:20" x14ac:dyDescent="0.25">
      <c r="A297">
        <v>296</v>
      </c>
      <c r="B297">
        <v>18530</v>
      </c>
      <c r="C297" t="s">
        <v>416</v>
      </c>
      <c r="D297" t="s">
        <v>20</v>
      </c>
      <c r="E297" t="s">
        <v>21</v>
      </c>
      <c r="F297" t="s">
        <v>47</v>
      </c>
      <c r="G297" t="s">
        <v>32</v>
      </c>
      <c r="H297" t="s">
        <v>24</v>
      </c>
      <c r="I297" t="s">
        <v>28</v>
      </c>
      <c r="J297" t="s">
        <v>52</v>
      </c>
      <c r="K297" t="s">
        <v>25</v>
      </c>
      <c r="L297" t="s">
        <v>192</v>
      </c>
      <c r="M297" t="s">
        <v>114</v>
      </c>
      <c r="N297" s="2">
        <v>40908</v>
      </c>
      <c r="O297" s="2">
        <v>40910</v>
      </c>
      <c r="P297">
        <v>46</v>
      </c>
      <c r="Q297" s="1">
        <v>0</v>
      </c>
      <c r="R297">
        <v>65.989999999999995</v>
      </c>
      <c r="S297">
        <v>5.99</v>
      </c>
      <c r="T297">
        <f t="shared" si="4"/>
        <v>3035.54</v>
      </c>
    </row>
    <row r="298" spans="1:20" x14ac:dyDescent="0.25">
      <c r="A298">
        <v>297</v>
      </c>
      <c r="B298">
        <v>18534</v>
      </c>
      <c r="C298" t="s">
        <v>634</v>
      </c>
      <c r="D298" t="s">
        <v>38</v>
      </c>
      <c r="E298" t="s">
        <v>21</v>
      </c>
      <c r="F298" t="s">
        <v>47</v>
      </c>
      <c r="G298" t="s">
        <v>48</v>
      </c>
      <c r="H298" t="s">
        <v>203</v>
      </c>
      <c r="I298" t="s">
        <v>28</v>
      </c>
      <c r="J298" t="s">
        <v>52</v>
      </c>
      <c r="K298" t="s">
        <v>210</v>
      </c>
      <c r="L298" t="s">
        <v>26</v>
      </c>
      <c r="M298" t="s">
        <v>167</v>
      </c>
      <c r="N298" s="2">
        <v>41273</v>
      </c>
      <c r="O298" s="2">
        <v>41273</v>
      </c>
      <c r="P298">
        <v>72</v>
      </c>
      <c r="Q298" s="1">
        <v>0.1</v>
      </c>
      <c r="R298">
        <v>8.33</v>
      </c>
      <c r="S298">
        <v>1.99</v>
      </c>
      <c r="T298">
        <f t="shared" si="4"/>
        <v>599.76</v>
      </c>
    </row>
    <row r="299" spans="1:20" x14ac:dyDescent="0.25">
      <c r="A299">
        <v>298</v>
      </c>
      <c r="B299">
        <v>18561</v>
      </c>
      <c r="C299" t="s">
        <v>366</v>
      </c>
      <c r="D299" t="s">
        <v>20</v>
      </c>
      <c r="E299" t="s">
        <v>39</v>
      </c>
      <c r="F299" t="s">
        <v>31</v>
      </c>
      <c r="G299" t="s">
        <v>32</v>
      </c>
      <c r="H299" t="s">
        <v>49</v>
      </c>
      <c r="I299" t="s">
        <v>28</v>
      </c>
      <c r="J299" t="s">
        <v>52</v>
      </c>
      <c r="K299" t="s">
        <v>149</v>
      </c>
      <c r="L299" t="s">
        <v>192</v>
      </c>
      <c r="M299" t="s">
        <v>375</v>
      </c>
      <c r="N299" s="2">
        <v>40187</v>
      </c>
      <c r="O299" s="2">
        <v>40188</v>
      </c>
      <c r="P299">
        <v>9</v>
      </c>
      <c r="Q299" s="1">
        <v>0.02</v>
      </c>
      <c r="R299">
        <v>4.13</v>
      </c>
      <c r="S299">
        <v>6.89</v>
      </c>
      <c r="T299">
        <f t="shared" si="4"/>
        <v>37.17</v>
      </c>
    </row>
    <row r="300" spans="1:20" x14ac:dyDescent="0.25">
      <c r="A300">
        <v>299</v>
      </c>
      <c r="B300">
        <v>18596</v>
      </c>
      <c r="C300" t="s">
        <v>1257</v>
      </c>
      <c r="D300" t="s">
        <v>578</v>
      </c>
      <c r="E300" t="s">
        <v>187</v>
      </c>
      <c r="F300" t="s">
        <v>31</v>
      </c>
      <c r="G300" t="s">
        <v>48</v>
      </c>
      <c r="H300" t="s">
        <v>217</v>
      </c>
      <c r="I300" t="s">
        <v>28</v>
      </c>
      <c r="J300" t="s">
        <v>52</v>
      </c>
      <c r="K300" t="s">
        <v>82</v>
      </c>
      <c r="L300" t="s">
        <v>283</v>
      </c>
      <c r="M300" t="s">
        <v>255</v>
      </c>
      <c r="N300" s="2">
        <v>41549</v>
      </c>
      <c r="O300" s="2">
        <v>41551</v>
      </c>
      <c r="P300">
        <v>88</v>
      </c>
      <c r="Q300" s="1">
        <v>0.02</v>
      </c>
      <c r="R300">
        <v>110.98</v>
      </c>
      <c r="S300">
        <v>30</v>
      </c>
      <c r="T300">
        <f t="shared" si="4"/>
        <v>9766.24</v>
      </c>
    </row>
    <row r="301" spans="1:20" x14ac:dyDescent="0.25">
      <c r="A301">
        <v>300</v>
      </c>
      <c r="B301">
        <v>18596</v>
      </c>
      <c r="C301" t="s">
        <v>1257</v>
      </c>
      <c r="D301" t="s">
        <v>20</v>
      </c>
      <c r="E301" t="s">
        <v>39</v>
      </c>
      <c r="F301" t="s">
        <v>31</v>
      </c>
      <c r="G301" t="s">
        <v>48</v>
      </c>
      <c r="H301" t="s">
        <v>49</v>
      </c>
      <c r="I301" t="s">
        <v>28</v>
      </c>
      <c r="J301" t="s">
        <v>52</v>
      </c>
      <c r="K301" t="s">
        <v>138</v>
      </c>
      <c r="L301" t="s">
        <v>192</v>
      </c>
      <c r="M301" t="s">
        <v>255</v>
      </c>
      <c r="N301" s="2">
        <v>41549</v>
      </c>
      <c r="O301" s="2">
        <v>41551</v>
      </c>
      <c r="P301">
        <v>67</v>
      </c>
      <c r="Q301" s="1">
        <v>0.01</v>
      </c>
      <c r="R301">
        <v>12.53</v>
      </c>
      <c r="S301">
        <v>0.5</v>
      </c>
      <c r="T301">
        <f t="shared" si="4"/>
        <v>839.51</v>
      </c>
    </row>
    <row r="302" spans="1:20" x14ac:dyDescent="0.25">
      <c r="A302">
        <v>301</v>
      </c>
      <c r="B302">
        <v>18598</v>
      </c>
      <c r="C302" t="s">
        <v>822</v>
      </c>
      <c r="D302" t="s">
        <v>38</v>
      </c>
      <c r="E302" t="s">
        <v>39</v>
      </c>
      <c r="F302" t="s">
        <v>47</v>
      </c>
      <c r="G302" t="s">
        <v>23</v>
      </c>
      <c r="H302" t="s">
        <v>78</v>
      </c>
      <c r="I302" t="s">
        <v>28</v>
      </c>
      <c r="J302" t="s">
        <v>52</v>
      </c>
      <c r="K302" t="s">
        <v>79</v>
      </c>
      <c r="L302" t="s">
        <v>192</v>
      </c>
      <c r="M302" t="s">
        <v>167</v>
      </c>
      <c r="N302" s="2">
        <v>40761</v>
      </c>
      <c r="O302" s="2">
        <v>40764</v>
      </c>
      <c r="P302">
        <v>43</v>
      </c>
      <c r="Q302" s="1">
        <v>0.1</v>
      </c>
      <c r="R302">
        <v>14.48</v>
      </c>
      <c r="S302">
        <v>6.46</v>
      </c>
      <c r="T302">
        <f t="shared" si="4"/>
        <v>622.64</v>
      </c>
    </row>
    <row r="303" spans="1:20" x14ac:dyDescent="0.25">
      <c r="A303">
        <v>302</v>
      </c>
      <c r="B303">
        <v>18598</v>
      </c>
      <c r="C303" t="s">
        <v>822</v>
      </c>
      <c r="D303" t="s">
        <v>20</v>
      </c>
      <c r="E303" t="s">
        <v>187</v>
      </c>
      <c r="F303" t="s">
        <v>47</v>
      </c>
      <c r="G303" t="s">
        <v>23</v>
      </c>
      <c r="H303" t="s">
        <v>225</v>
      </c>
      <c r="I303" t="s">
        <v>28</v>
      </c>
      <c r="J303" t="s">
        <v>52</v>
      </c>
      <c r="K303" t="s">
        <v>43</v>
      </c>
      <c r="L303" t="s">
        <v>746</v>
      </c>
      <c r="M303" t="s">
        <v>114</v>
      </c>
      <c r="N303" s="2">
        <v>40761</v>
      </c>
      <c r="O303" s="2">
        <v>40763</v>
      </c>
      <c r="P303">
        <v>83</v>
      </c>
      <c r="Q303" s="1">
        <v>0.03</v>
      </c>
      <c r="R303">
        <v>102.3</v>
      </c>
      <c r="S303">
        <v>21.26</v>
      </c>
      <c r="T303">
        <f t="shared" si="4"/>
        <v>8490.9</v>
      </c>
    </row>
    <row r="304" spans="1:20" x14ac:dyDescent="0.25">
      <c r="A304">
        <v>303</v>
      </c>
      <c r="B304">
        <v>18789</v>
      </c>
      <c r="C304" t="s">
        <v>2157</v>
      </c>
      <c r="D304" t="s">
        <v>20</v>
      </c>
      <c r="E304" t="s">
        <v>39</v>
      </c>
      <c r="F304" t="s">
        <v>22</v>
      </c>
      <c r="G304" t="s">
        <v>41</v>
      </c>
      <c r="H304" t="s">
        <v>94</v>
      </c>
      <c r="I304" t="s">
        <v>28</v>
      </c>
      <c r="J304" t="s">
        <v>52</v>
      </c>
      <c r="K304" t="s">
        <v>105</v>
      </c>
      <c r="L304" t="s">
        <v>192</v>
      </c>
      <c r="M304" t="s">
        <v>80</v>
      </c>
      <c r="N304" s="2">
        <v>40984</v>
      </c>
      <c r="O304" s="2">
        <v>40986</v>
      </c>
      <c r="P304">
        <v>56</v>
      </c>
      <c r="Q304" s="1">
        <v>0</v>
      </c>
      <c r="R304">
        <v>30.98</v>
      </c>
      <c r="S304">
        <v>9.18</v>
      </c>
      <c r="T304">
        <f t="shared" si="4"/>
        <v>1734.88</v>
      </c>
    </row>
    <row r="305" spans="1:20" x14ac:dyDescent="0.25">
      <c r="A305">
        <v>304</v>
      </c>
      <c r="B305">
        <v>18790</v>
      </c>
      <c r="C305" t="s">
        <v>588</v>
      </c>
      <c r="D305" t="s">
        <v>578</v>
      </c>
      <c r="E305" t="s">
        <v>21</v>
      </c>
      <c r="F305" t="s">
        <v>47</v>
      </c>
      <c r="G305" t="s">
        <v>41</v>
      </c>
      <c r="H305" t="s">
        <v>206</v>
      </c>
      <c r="I305" t="s">
        <v>28</v>
      </c>
      <c r="J305" t="s">
        <v>52</v>
      </c>
      <c r="K305" t="s">
        <v>208</v>
      </c>
      <c r="L305" t="s">
        <v>283</v>
      </c>
      <c r="M305" t="s">
        <v>134</v>
      </c>
      <c r="N305" s="2">
        <v>41316</v>
      </c>
      <c r="O305" s="2">
        <v>41318</v>
      </c>
      <c r="P305">
        <v>7</v>
      </c>
      <c r="Q305" s="1">
        <v>0.01</v>
      </c>
      <c r="R305">
        <v>2036.48</v>
      </c>
      <c r="S305">
        <v>14.7</v>
      </c>
      <c r="T305">
        <f t="shared" si="4"/>
        <v>14255.36</v>
      </c>
    </row>
    <row r="306" spans="1:20" x14ac:dyDescent="0.25">
      <c r="A306">
        <v>305</v>
      </c>
      <c r="B306">
        <v>18917</v>
      </c>
      <c r="C306" t="s">
        <v>270</v>
      </c>
      <c r="D306" t="s">
        <v>20</v>
      </c>
      <c r="E306" t="s">
        <v>39</v>
      </c>
      <c r="F306" t="s">
        <v>31</v>
      </c>
      <c r="G306" t="s">
        <v>23</v>
      </c>
      <c r="H306" t="s">
        <v>78</v>
      </c>
      <c r="I306" t="s">
        <v>28</v>
      </c>
      <c r="J306" t="s">
        <v>52</v>
      </c>
      <c r="K306" t="s">
        <v>181</v>
      </c>
      <c r="L306" t="s">
        <v>192</v>
      </c>
      <c r="M306" t="s">
        <v>143</v>
      </c>
      <c r="N306" s="2">
        <v>41397</v>
      </c>
      <c r="O306" s="2">
        <v>41399</v>
      </c>
      <c r="P306">
        <v>18</v>
      </c>
      <c r="Q306" s="1">
        <v>0.08</v>
      </c>
      <c r="R306">
        <v>2.08</v>
      </c>
      <c r="S306">
        <v>1.49</v>
      </c>
      <c r="T306">
        <f t="shared" si="4"/>
        <v>37.44</v>
      </c>
    </row>
    <row r="307" spans="1:20" x14ac:dyDescent="0.25">
      <c r="A307">
        <v>306</v>
      </c>
      <c r="B307">
        <v>18945</v>
      </c>
      <c r="C307" t="s">
        <v>459</v>
      </c>
      <c r="D307" t="s">
        <v>20</v>
      </c>
      <c r="E307" t="s">
        <v>21</v>
      </c>
      <c r="F307" t="s">
        <v>47</v>
      </c>
      <c r="G307" t="s">
        <v>93</v>
      </c>
      <c r="H307" t="s">
        <v>206</v>
      </c>
      <c r="I307" t="s">
        <v>28</v>
      </c>
      <c r="J307" t="s">
        <v>52</v>
      </c>
      <c r="K307" t="s">
        <v>1111</v>
      </c>
      <c r="L307" t="s">
        <v>26</v>
      </c>
      <c r="M307" t="s">
        <v>134</v>
      </c>
      <c r="N307" s="2">
        <v>41291</v>
      </c>
      <c r="O307" s="2">
        <v>41293</v>
      </c>
      <c r="P307">
        <v>36</v>
      </c>
      <c r="Q307" s="1">
        <v>0.06</v>
      </c>
      <c r="R307">
        <v>16.48</v>
      </c>
      <c r="S307">
        <v>1.99</v>
      </c>
      <c r="T307">
        <f t="shared" si="4"/>
        <v>593.28</v>
      </c>
    </row>
    <row r="308" spans="1:20" x14ac:dyDescent="0.25">
      <c r="A308">
        <v>307</v>
      </c>
      <c r="B308">
        <v>18950</v>
      </c>
      <c r="C308" t="s">
        <v>1491</v>
      </c>
      <c r="D308" t="s">
        <v>578</v>
      </c>
      <c r="E308" t="s">
        <v>21</v>
      </c>
      <c r="F308" t="s">
        <v>22</v>
      </c>
      <c r="G308" t="s">
        <v>48</v>
      </c>
      <c r="H308" t="s">
        <v>33</v>
      </c>
      <c r="I308" t="s">
        <v>28</v>
      </c>
      <c r="J308" t="s">
        <v>52</v>
      </c>
      <c r="K308" t="s">
        <v>213</v>
      </c>
      <c r="L308" t="s">
        <v>283</v>
      </c>
      <c r="M308" t="s">
        <v>227</v>
      </c>
      <c r="N308" s="2">
        <v>41332</v>
      </c>
      <c r="O308" s="2">
        <v>41338</v>
      </c>
      <c r="P308">
        <v>33</v>
      </c>
      <c r="Q308" s="1">
        <v>0.05</v>
      </c>
      <c r="R308">
        <v>90.97</v>
      </c>
      <c r="S308">
        <v>14</v>
      </c>
      <c r="T308">
        <f t="shared" si="4"/>
        <v>3002.0099999999998</v>
      </c>
    </row>
    <row r="309" spans="1:20" x14ac:dyDescent="0.25">
      <c r="A309">
        <v>308</v>
      </c>
      <c r="B309">
        <v>19041</v>
      </c>
      <c r="C309" t="s">
        <v>416</v>
      </c>
      <c r="D309" t="s">
        <v>20</v>
      </c>
      <c r="E309" t="s">
        <v>39</v>
      </c>
      <c r="F309" t="s">
        <v>47</v>
      </c>
      <c r="G309" t="s">
        <v>48</v>
      </c>
      <c r="H309" t="s">
        <v>61</v>
      </c>
      <c r="I309" t="s">
        <v>28</v>
      </c>
      <c r="J309" t="s">
        <v>52</v>
      </c>
      <c r="K309" t="s">
        <v>138</v>
      </c>
      <c r="L309" t="s">
        <v>192</v>
      </c>
      <c r="M309" t="s">
        <v>114</v>
      </c>
      <c r="N309" s="2">
        <v>41116</v>
      </c>
      <c r="O309" s="2">
        <v>41120</v>
      </c>
      <c r="P309">
        <v>4</v>
      </c>
      <c r="Q309" s="1">
        <v>0.08</v>
      </c>
      <c r="R309">
        <v>10.89</v>
      </c>
      <c r="S309">
        <v>4.5</v>
      </c>
      <c r="T309">
        <f t="shared" si="4"/>
        <v>43.56</v>
      </c>
    </row>
    <row r="310" spans="1:20" x14ac:dyDescent="0.25">
      <c r="A310">
        <v>309</v>
      </c>
      <c r="B310">
        <v>19041</v>
      </c>
      <c r="C310" t="s">
        <v>416</v>
      </c>
      <c r="D310" t="s">
        <v>20</v>
      </c>
      <c r="E310" t="s">
        <v>39</v>
      </c>
      <c r="F310" t="s">
        <v>47</v>
      </c>
      <c r="G310" t="s">
        <v>48</v>
      </c>
      <c r="H310" t="s">
        <v>94</v>
      </c>
      <c r="I310" t="s">
        <v>28</v>
      </c>
      <c r="J310" t="s">
        <v>52</v>
      </c>
      <c r="K310" t="s">
        <v>231</v>
      </c>
      <c r="L310" t="s">
        <v>192</v>
      </c>
      <c r="M310" t="s">
        <v>134</v>
      </c>
      <c r="N310" s="2">
        <v>41116</v>
      </c>
      <c r="O310" s="2">
        <v>41125</v>
      </c>
      <c r="P310">
        <v>58</v>
      </c>
      <c r="Q310" s="1">
        <v>0.04</v>
      </c>
      <c r="R310">
        <v>42.98</v>
      </c>
      <c r="S310">
        <v>4.62</v>
      </c>
      <c r="T310">
        <f t="shared" si="4"/>
        <v>2492.8399999999997</v>
      </c>
    </row>
    <row r="311" spans="1:20" x14ac:dyDescent="0.25">
      <c r="A311">
        <v>310</v>
      </c>
      <c r="B311">
        <v>19042</v>
      </c>
      <c r="C311" t="s">
        <v>1441</v>
      </c>
      <c r="D311" t="s">
        <v>20</v>
      </c>
      <c r="E311" t="s">
        <v>39</v>
      </c>
      <c r="F311" t="s">
        <v>22</v>
      </c>
      <c r="G311" t="s">
        <v>23</v>
      </c>
      <c r="H311" t="s">
        <v>54</v>
      </c>
      <c r="I311" t="s">
        <v>28</v>
      </c>
      <c r="J311" t="s">
        <v>52</v>
      </c>
      <c r="K311" t="s">
        <v>291</v>
      </c>
      <c r="L311" t="s">
        <v>192</v>
      </c>
      <c r="M311" t="s">
        <v>499</v>
      </c>
      <c r="N311" s="2">
        <v>40238</v>
      </c>
      <c r="O311" s="2">
        <v>40239</v>
      </c>
      <c r="P311">
        <v>8</v>
      </c>
      <c r="Q311" s="1">
        <v>7.0000000000000007E-2</v>
      </c>
      <c r="R311">
        <v>40.98</v>
      </c>
      <c r="S311">
        <v>7.47</v>
      </c>
      <c r="T311">
        <f t="shared" si="4"/>
        <v>327.84</v>
      </c>
    </row>
    <row r="312" spans="1:20" x14ac:dyDescent="0.25">
      <c r="A312">
        <v>311</v>
      </c>
      <c r="B312">
        <v>19205</v>
      </c>
      <c r="C312" t="s">
        <v>482</v>
      </c>
      <c r="D312" t="s">
        <v>20</v>
      </c>
      <c r="E312" t="s">
        <v>39</v>
      </c>
      <c r="F312" t="s">
        <v>47</v>
      </c>
      <c r="G312" t="s">
        <v>93</v>
      </c>
      <c r="H312" t="s">
        <v>54</v>
      </c>
      <c r="I312" t="s">
        <v>28</v>
      </c>
      <c r="J312" t="s">
        <v>52</v>
      </c>
      <c r="K312" t="s">
        <v>95</v>
      </c>
      <c r="L312" t="s">
        <v>192</v>
      </c>
      <c r="M312" t="s">
        <v>117</v>
      </c>
      <c r="N312" s="2">
        <v>40750</v>
      </c>
      <c r="O312" s="2">
        <v>40751</v>
      </c>
      <c r="P312">
        <v>56</v>
      </c>
      <c r="Q312" s="1">
        <v>0.04</v>
      </c>
      <c r="R312">
        <v>26.38</v>
      </c>
      <c r="S312">
        <v>5.86</v>
      </c>
      <c r="T312">
        <f t="shared" si="4"/>
        <v>1477.28</v>
      </c>
    </row>
    <row r="313" spans="1:20" x14ac:dyDescent="0.25">
      <c r="A313">
        <v>312</v>
      </c>
      <c r="B313">
        <v>19205</v>
      </c>
      <c r="C313" t="s">
        <v>482</v>
      </c>
      <c r="D313" t="s">
        <v>20</v>
      </c>
      <c r="E313" t="s">
        <v>39</v>
      </c>
      <c r="F313" t="s">
        <v>47</v>
      </c>
      <c r="G313" t="s">
        <v>93</v>
      </c>
      <c r="H313" t="s">
        <v>78</v>
      </c>
      <c r="I313" t="s">
        <v>28</v>
      </c>
      <c r="J313" t="s">
        <v>52</v>
      </c>
      <c r="K313" t="s">
        <v>136</v>
      </c>
      <c r="L313" t="s">
        <v>44</v>
      </c>
      <c r="M313" t="s">
        <v>160</v>
      </c>
      <c r="N313" s="2">
        <v>40750</v>
      </c>
      <c r="O313" s="2">
        <v>40752</v>
      </c>
      <c r="P313">
        <v>37</v>
      </c>
      <c r="Q313" s="1">
        <v>0</v>
      </c>
      <c r="R313">
        <v>3.26</v>
      </c>
      <c r="S313">
        <v>1.86</v>
      </c>
      <c r="T313">
        <f t="shared" si="4"/>
        <v>120.61999999999999</v>
      </c>
    </row>
    <row r="314" spans="1:20" x14ac:dyDescent="0.25">
      <c r="A314">
        <v>313</v>
      </c>
      <c r="B314">
        <v>19332</v>
      </c>
      <c r="C314" t="s">
        <v>1491</v>
      </c>
      <c r="D314" t="s">
        <v>578</v>
      </c>
      <c r="E314" t="s">
        <v>187</v>
      </c>
      <c r="F314" t="s">
        <v>22</v>
      </c>
      <c r="G314" t="s">
        <v>41</v>
      </c>
      <c r="H314" t="s">
        <v>188</v>
      </c>
      <c r="I314" t="s">
        <v>28</v>
      </c>
      <c r="J314" t="s">
        <v>52</v>
      </c>
      <c r="K314" t="s">
        <v>189</v>
      </c>
      <c r="L314" t="s">
        <v>330</v>
      </c>
      <c r="M314" t="s">
        <v>246</v>
      </c>
      <c r="N314" s="2">
        <v>41332</v>
      </c>
      <c r="O314" s="2">
        <v>41334</v>
      </c>
      <c r="P314">
        <v>46</v>
      </c>
      <c r="Q314" s="1">
        <v>0.06</v>
      </c>
      <c r="R314">
        <v>179.29</v>
      </c>
      <c r="S314">
        <v>29.21</v>
      </c>
      <c r="T314">
        <f t="shared" si="4"/>
        <v>8247.34</v>
      </c>
    </row>
    <row r="315" spans="1:20" x14ac:dyDescent="0.25">
      <c r="A315">
        <v>314</v>
      </c>
      <c r="B315">
        <v>19365</v>
      </c>
      <c r="C315" t="s">
        <v>1141</v>
      </c>
      <c r="D315" t="s">
        <v>20</v>
      </c>
      <c r="E315" t="s">
        <v>39</v>
      </c>
      <c r="F315" t="s">
        <v>31</v>
      </c>
      <c r="G315" t="s">
        <v>93</v>
      </c>
      <c r="H315" t="s">
        <v>42</v>
      </c>
      <c r="I315" t="s">
        <v>28</v>
      </c>
      <c r="J315" t="s">
        <v>52</v>
      </c>
      <c r="K315" t="s">
        <v>74</v>
      </c>
      <c r="L315" t="s">
        <v>192</v>
      </c>
      <c r="M315" t="s">
        <v>143</v>
      </c>
      <c r="N315" s="2">
        <v>40924</v>
      </c>
      <c r="O315" s="2">
        <v>40925</v>
      </c>
      <c r="P315">
        <v>32</v>
      </c>
      <c r="Q315" s="1">
        <v>0.03</v>
      </c>
      <c r="R315">
        <v>5.98</v>
      </c>
      <c r="S315">
        <v>5.2</v>
      </c>
      <c r="T315">
        <f t="shared" si="4"/>
        <v>191.36</v>
      </c>
    </row>
    <row r="316" spans="1:20" x14ac:dyDescent="0.25">
      <c r="A316">
        <v>315</v>
      </c>
      <c r="B316">
        <v>19394</v>
      </c>
      <c r="C316" t="s">
        <v>57</v>
      </c>
      <c r="D316" t="s">
        <v>20</v>
      </c>
      <c r="E316" t="s">
        <v>21</v>
      </c>
      <c r="F316" t="s">
        <v>40</v>
      </c>
      <c r="G316" t="s">
        <v>93</v>
      </c>
      <c r="H316" t="s">
        <v>24</v>
      </c>
      <c r="I316" t="s">
        <v>28</v>
      </c>
      <c r="J316" t="s">
        <v>52</v>
      </c>
      <c r="K316" t="s">
        <v>1111</v>
      </c>
      <c r="L316" t="s">
        <v>44</v>
      </c>
      <c r="M316" t="s">
        <v>99</v>
      </c>
      <c r="N316" s="2">
        <v>41633</v>
      </c>
      <c r="O316" s="2">
        <v>41634</v>
      </c>
      <c r="P316">
        <v>32</v>
      </c>
      <c r="Q316" s="1">
        <v>0.05</v>
      </c>
      <c r="R316">
        <v>20.99</v>
      </c>
      <c r="S316">
        <v>0.99</v>
      </c>
      <c r="T316">
        <f t="shared" si="4"/>
        <v>671.68</v>
      </c>
    </row>
    <row r="317" spans="1:20" x14ac:dyDescent="0.25">
      <c r="A317">
        <v>316</v>
      </c>
      <c r="B317">
        <v>19394</v>
      </c>
      <c r="C317" t="s">
        <v>57</v>
      </c>
      <c r="D317" t="s">
        <v>20</v>
      </c>
      <c r="E317" t="s">
        <v>21</v>
      </c>
      <c r="F317" t="s">
        <v>40</v>
      </c>
      <c r="G317" t="s">
        <v>93</v>
      </c>
      <c r="H317" t="s">
        <v>24</v>
      </c>
      <c r="I317" t="s">
        <v>28</v>
      </c>
      <c r="J317" t="s">
        <v>52</v>
      </c>
      <c r="K317" t="s">
        <v>34</v>
      </c>
      <c r="L317" t="s">
        <v>192</v>
      </c>
      <c r="M317" t="s">
        <v>59</v>
      </c>
      <c r="N317" s="2">
        <v>41633</v>
      </c>
      <c r="O317" s="2">
        <v>41636</v>
      </c>
      <c r="P317">
        <v>10</v>
      </c>
      <c r="Q317" s="1">
        <v>0.05</v>
      </c>
      <c r="R317">
        <v>125.99</v>
      </c>
      <c r="S317">
        <v>8.8000000000000007</v>
      </c>
      <c r="T317">
        <f t="shared" si="4"/>
        <v>1259.8999999999999</v>
      </c>
    </row>
    <row r="318" spans="1:20" x14ac:dyDescent="0.25">
      <c r="A318">
        <v>317</v>
      </c>
      <c r="B318">
        <v>19429</v>
      </c>
      <c r="C318" t="s">
        <v>683</v>
      </c>
      <c r="D318" t="s">
        <v>578</v>
      </c>
      <c r="E318" t="s">
        <v>187</v>
      </c>
      <c r="F318" t="s">
        <v>47</v>
      </c>
      <c r="G318" t="s">
        <v>32</v>
      </c>
      <c r="H318" t="s">
        <v>188</v>
      </c>
      <c r="I318" t="s">
        <v>28</v>
      </c>
      <c r="J318" t="s">
        <v>52</v>
      </c>
      <c r="K318" t="s">
        <v>98</v>
      </c>
      <c r="L318" t="s">
        <v>330</v>
      </c>
      <c r="M318" t="s">
        <v>160</v>
      </c>
      <c r="N318" s="2">
        <v>41510</v>
      </c>
      <c r="O318" s="2">
        <v>41510</v>
      </c>
      <c r="P318">
        <v>4</v>
      </c>
      <c r="Q318" s="1">
        <v>0.05</v>
      </c>
      <c r="R318">
        <v>124.49</v>
      </c>
      <c r="S318">
        <v>51.94</v>
      </c>
      <c r="T318">
        <f t="shared" si="4"/>
        <v>497.96</v>
      </c>
    </row>
    <row r="319" spans="1:20" x14ac:dyDescent="0.25">
      <c r="A319">
        <v>318</v>
      </c>
      <c r="B319">
        <v>19556</v>
      </c>
      <c r="C319" t="s">
        <v>147</v>
      </c>
      <c r="D319" t="s">
        <v>578</v>
      </c>
      <c r="E319" t="s">
        <v>187</v>
      </c>
      <c r="F319" t="s">
        <v>22</v>
      </c>
      <c r="G319" t="s">
        <v>32</v>
      </c>
      <c r="H319" t="s">
        <v>188</v>
      </c>
      <c r="I319" t="s">
        <v>28</v>
      </c>
      <c r="J319" t="s">
        <v>52</v>
      </c>
      <c r="K319" t="s">
        <v>282</v>
      </c>
      <c r="L319" t="s">
        <v>283</v>
      </c>
      <c r="M319" t="s">
        <v>173</v>
      </c>
      <c r="N319" s="2">
        <v>40907</v>
      </c>
      <c r="O319" s="2">
        <v>40924</v>
      </c>
      <c r="P319">
        <v>83</v>
      </c>
      <c r="Q319" s="1">
        <v>7.0000000000000007E-2</v>
      </c>
      <c r="R319">
        <v>130.97999999999999</v>
      </c>
      <c r="S319">
        <v>30</v>
      </c>
      <c r="T319">
        <f t="shared" si="4"/>
        <v>10871.339999999998</v>
      </c>
    </row>
    <row r="320" spans="1:20" x14ac:dyDescent="0.25">
      <c r="A320">
        <v>319</v>
      </c>
      <c r="B320">
        <v>19556</v>
      </c>
      <c r="C320" t="s">
        <v>147</v>
      </c>
      <c r="D320" t="s">
        <v>20</v>
      </c>
      <c r="E320" t="s">
        <v>39</v>
      </c>
      <c r="F320" t="s">
        <v>22</v>
      </c>
      <c r="G320" t="s">
        <v>32</v>
      </c>
      <c r="H320" t="s">
        <v>49</v>
      </c>
      <c r="I320" t="s">
        <v>28</v>
      </c>
      <c r="J320" t="s">
        <v>52</v>
      </c>
      <c r="K320" t="s">
        <v>228</v>
      </c>
      <c r="L320" t="s">
        <v>192</v>
      </c>
      <c r="M320" t="s">
        <v>294</v>
      </c>
      <c r="N320" s="2">
        <v>40907</v>
      </c>
      <c r="O320" s="2">
        <v>40918</v>
      </c>
      <c r="P320">
        <v>41</v>
      </c>
      <c r="Q320" s="1">
        <v>0.09</v>
      </c>
      <c r="R320">
        <v>55.98</v>
      </c>
      <c r="S320">
        <v>4.8600000000000003</v>
      </c>
      <c r="T320">
        <f t="shared" si="4"/>
        <v>2295.1799999999998</v>
      </c>
    </row>
    <row r="321" spans="1:20" x14ac:dyDescent="0.25">
      <c r="A321">
        <v>320</v>
      </c>
      <c r="B321">
        <v>19556</v>
      </c>
      <c r="C321" t="s">
        <v>147</v>
      </c>
      <c r="D321" t="s">
        <v>20</v>
      </c>
      <c r="E321" t="s">
        <v>21</v>
      </c>
      <c r="F321" t="s">
        <v>22</v>
      </c>
      <c r="G321" t="s">
        <v>32</v>
      </c>
      <c r="H321" t="s">
        <v>203</v>
      </c>
      <c r="I321" t="s">
        <v>28</v>
      </c>
      <c r="J321" t="s">
        <v>29</v>
      </c>
      <c r="K321" t="s">
        <v>208</v>
      </c>
      <c r="L321" t="s">
        <v>192</v>
      </c>
      <c r="M321" t="s">
        <v>123</v>
      </c>
      <c r="N321" s="2">
        <v>40907</v>
      </c>
      <c r="O321" s="2">
        <v>40935</v>
      </c>
      <c r="P321">
        <v>65</v>
      </c>
      <c r="Q321" s="1">
        <v>0.08</v>
      </c>
      <c r="R321">
        <v>115.99</v>
      </c>
      <c r="S321">
        <v>4.2300000000000004</v>
      </c>
      <c r="T321">
        <f t="shared" si="4"/>
        <v>7539.3499999999995</v>
      </c>
    </row>
    <row r="322" spans="1:20" x14ac:dyDescent="0.25">
      <c r="A322">
        <v>321</v>
      </c>
      <c r="B322">
        <v>19812</v>
      </c>
      <c r="C322" t="s">
        <v>268</v>
      </c>
      <c r="D322" t="s">
        <v>578</v>
      </c>
      <c r="E322" t="s">
        <v>187</v>
      </c>
      <c r="F322" t="s">
        <v>22</v>
      </c>
      <c r="G322" t="s">
        <v>48</v>
      </c>
      <c r="H322" t="s">
        <v>219</v>
      </c>
      <c r="I322" t="s">
        <v>28</v>
      </c>
      <c r="J322" t="s">
        <v>29</v>
      </c>
      <c r="K322" t="s">
        <v>221</v>
      </c>
      <c r="L322" t="s">
        <v>330</v>
      </c>
      <c r="M322" t="s">
        <v>27</v>
      </c>
      <c r="N322" s="2">
        <v>40635</v>
      </c>
      <c r="O322" s="2">
        <v>40640</v>
      </c>
      <c r="P322">
        <v>3</v>
      </c>
      <c r="Q322" s="1">
        <v>0.01</v>
      </c>
      <c r="R322">
        <v>550.98</v>
      </c>
      <c r="S322">
        <v>45.7</v>
      </c>
      <c r="T322">
        <f t="shared" si="4"/>
        <v>1652.94</v>
      </c>
    </row>
    <row r="323" spans="1:20" x14ac:dyDescent="0.25">
      <c r="A323">
        <v>322</v>
      </c>
      <c r="B323">
        <v>19841</v>
      </c>
      <c r="C323" t="s">
        <v>558</v>
      </c>
      <c r="D323" t="s">
        <v>20</v>
      </c>
      <c r="E323" t="s">
        <v>39</v>
      </c>
      <c r="F323" t="s">
        <v>31</v>
      </c>
      <c r="G323" t="s">
        <v>48</v>
      </c>
      <c r="H323" t="s">
        <v>42</v>
      </c>
      <c r="I323" t="s">
        <v>28</v>
      </c>
      <c r="J323" t="s">
        <v>29</v>
      </c>
      <c r="K323" t="s">
        <v>101</v>
      </c>
      <c r="L323" t="s">
        <v>26</v>
      </c>
      <c r="M323" t="s">
        <v>255</v>
      </c>
      <c r="N323" s="2">
        <v>40903</v>
      </c>
      <c r="O323" s="2">
        <v>40930</v>
      </c>
      <c r="P323">
        <v>31</v>
      </c>
      <c r="Q323" s="1">
        <v>0.03</v>
      </c>
      <c r="R323">
        <v>11.97</v>
      </c>
      <c r="S323">
        <v>5.81</v>
      </c>
      <c r="T323">
        <f t="shared" ref="T323:T386" si="5">R323*P323</f>
        <v>371.07</v>
      </c>
    </row>
    <row r="324" spans="1:20" x14ac:dyDescent="0.25">
      <c r="A324">
        <v>323</v>
      </c>
      <c r="B324">
        <v>19841</v>
      </c>
      <c r="C324" t="s">
        <v>558</v>
      </c>
      <c r="D324" t="s">
        <v>20</v>
      </c>
      <c r="E324" t="s">
        <v>21</v>
      </c>
      <c r="F324" t="s">
        <v>31</v>
      </c>
      <c r="G324" t="s">
        <v>48</v>
      </c>
      <c r="H324" t="s">
        <v>203</v>
      </c>
      <c r="I324" t="s">
        <v>28</v>
      </c>
      <c r="J324" t="s">
        <v>29</v>
      </c>
      <c r="K324" t="s">
        <v>201</v>
      </c>
      <c r="L324" t="s">
        <v>192</v>
      </c>
      <c r="M324" t="s">
        <v>131</v>
      </c>
      <c r="N324" s="2">
        <v>40903</v>
      </c>
      <c r="O324" s="2">
        <v>40934</v>
      </c>
      <c r="P324">
        <v>13</v>
      </c>
      <c r="Q324" s="1">
        <v>0.08</v>
      </c>
      <c r="R324">
        <v>195.99</v>
      </c>
      <c r="S324">
        <v>4.2</v>
      </c>
      <c r="T324">
        <f t="shared" si="5"/>
        <v>2547.87</v>
      </c>
    </row>
    <row r="325" spans="1:20" x14ac:dyDescent="0.25">
      <c r="A325">
        <v>324</v>
      </c>
      <c r="B325">
        <v>19841</v>
      </c>
      <c r="C325" t="s">
        <v>558</v>
      </c>
      <c r="D325" t="s">
        <v>38</v>
      </c>
      <c r="E325" t="s">
        <v>21</v>
      </c>
      <c r="F325" t="s">
        <v>31</v>
      </c>
      <c r="G325" t="s">
        <v>48</v>
      </c>
      <c r="H325" t="s">
        <v>33</v>
      </c>
      <c r="I325" t="s">
        <v>28</v>
      </c>
      <c r="J325" t="s">
        <v>29</v>
      </c>
      <c r="K325" t="s">
        <v>409</v>
      </c>
      <c r="L325" t="s">
        <v>192</v>
      </c>
      <c r="M325" t="s">
        <v>296</v>
      </c>
      <c r="N325" s="2">
        <v>41634</v>
      </c>
      <c r="O325" s="2">
        <v>41653</v>
      </c>
      <c r="P325">
        <v>86</v>
      </c>
      <c r="Q325" s="1">
        <v>0.06</v>
      </c>
      <c r="R325">
        <v>125.99</v>
      </c>
      <c r="S325">
        <v>8.08</v>
      </c>
      <c r="T325">
        <f t="shared" si="5"/>
        <v>10835.14</v>
      </c>
    </row>
    <row r="326" spans="1:20" x14ac:dyDescent="0.25">
      <c r="A326">
        <v>325</v>
      </c>
      <c r="B326">
        <v>19936</v>
      </c>
      <c r="C326" t="s">
        <v>132</v>
      </c>
      <c r="D326" t="s">
        <v>20</v>
      </c>
      <c r="E326" t="s">
        <v>39</v>
      </c>
      <c r="F326" t="s">
        <v>47</v>
      </c>
      <c r="G326" t="s">
        <v>23</v>
      </c>
      <c r="H326" t="s">
        <v>89</v>
      </c>
      <c r="I326" t="s">
        <v>28</v>
      </c>
      <c r="J326" t="s">
        <v>29</v>
      </c>
      <c r="K326" t="s">
        <v>248</v>
      </c>
      <c r="L326" t="s">
        <v>192</v>
      </c>
      <c r="M326" t="s">
        <v>167</v>
      </c>
      <c r="N326" s="2">
        <v>41591</v>
      </c>
      <c r="O326" s="2">
        <v>41592</v>
      </c>
      <c r="P326">
        <v>68</v>
      </c>
      <c r="Q326" s="1">
        <v>0.06</v>
      </c>
      <c r="R326">
        <v>1.88</v>
      </c>
      <c r="S326">
        <v>1.49</v>
      </c>
      <c r="T326">
        <f t="shared" si="5"/>
        <v>127.83999999999999</v>
      </c>
    </row>
    <row r="327" spans="1:20" x14ac:dyDescent="0.25">
      <c r="A327">
        <v>326</v>
      </c>
      <c r="B327">
        <v>19936</v>
      </c>
      <c r="C327" t="s">
        <v>132</v>
      </c>
      <c r="D327" t="s">
        <v>20</v>
      </c>
      <c r="E327" t="s">
        <v>21</v>
      </c>
      <c r="F327" t="s">
        <v>47</v>
      </c>
      <c r="G327" t="s">
        <v>23</v>
      </c>
      <c r="H327" t="s">
        <v>24</v>
      </c>
      <c r="I327" t="s">
        <v>28</v>
      </c>
      <c r="J327" t="s">
        <v>29</v>
      </c>
      <c r="K327" t="s">
        <v>1254</v>
      </c>
      <c r="L327" t="s">
        <v>26</v>
      </c>
      <c r="M327" t="s">
        <v>156</v>
      </c>
      <c r="N327" s="2">
        <v>41591</v>
      </c>
      <c r="O327" s="2">
        <v>41592</v>
      </c>
      <c r="P327">
        <v>148</v>
      </c>
      <c r="Q327" s="1">
        <v>0.09</v>
      </c>
      <c r="R327">
        <v>29.89</v>
      </c>
      <c r="S327">
        <v>1.99</v>
      </c>
      <c r="T327">
        <f t="shared" si="5"/>
        <v>4423.72</v>
      </c>
    </row>
    <row r="328" spans="1:20" x14ac:dyDescent="0.25">
      <c r="A328">
        <v>327</v>
      </c>
      <c r="B328">
        <v>20007</v>
      </c>
      <c r="C328" t="s">
        <v>161</v>
      </c>
      <c r="D328" t="s">
        <v>20</v>
      </c>
      <c r="E328" t="s">
        <v>39</v>
      </c>
      <c r="F328" t="s">
        <v>47</v>
      </c>
      <c r="G328" t="s">
        <v>32</v>
      </c>
      <c r="H328" t="s">
        <v>49</v>
      </c>
      <c r="I328" t="s">
        <v>28</v>
      </c>
      <c r="J328" t="s">
        <v>29</v>
      </c>
      <c r="K328" t="s">
        <v>98</v>
      </c>
      <c r="L328" t="s">
        <v>44</v>
      </c>
      <c r="M328" t="s">
        <v>160</v>
      </c>
      <c r="N328" s="2">
        <v>40395</v>
      </c>
      <c r="O328" s="2">
        <v>40396</v>
      </c>
      <c r="P328">
        <v>88</v>
      </c>
      <c r="Q328" s="1">
        <v>0.08</v>
      </c>
      <c r="R328">
        <v>1.68</v>
      </c>
      <c r="S328">
        <v>1.57</v>
      </c>
      <c r="T328">
        <f t="shared" si="5"/>
        <v>147.84</v>
      </c>
    </row>
    <row r="329" spans="1:20" x14ac:dyDescent="0.25">
      <c r="A329">
        <v>328</v>
      </c>
      <c r="B329">
        <v>20036</v>
      </c>
      <c r="C329" t="s">
        <v>459</v>
      </c>
      <c r="D329" t="s">
        <v>578</v>
      </c>
      <c r="E329" t="s">
        <v>187</v>
      </c>
      <c r="F329" t="s">
        <v>47</v>
      </c>
      <c r="G329" t="s">
        <v>32</v>
      </c>
      <c r="H329" t="s">
        <v>217</v>
      </c>
      <c r="I329" t="s">
        <v>28</v>
      </c>
      <c r="J329" t="s">
        <v>29</v>
      </c>
      <c r="K329" t="s">
        <v>101</v>
      </c>
      <c r="L329" t="s">
        <v>330</v>
      </c>
      <c r="M329" t="s">
        <v>167</v>
      </c>
      <c r="N329" s="2">
        <v>40882</v>
      </c>
      <c r="O329" s="2">
        <v>40885</v>
      </c>
      <c r="P329">
        <v>52</v>
      </c>
      <c r="Q329" s="1">
        <v>0.03</v>
      </c>
      <c r="R329">
        <v>150.97999999999999</v>
      </c>
      <c r="S329">
        <v>66.27</v>
      </c>
      <c r="T329">
        <f t="shared" si="5"/>
        <v>7850.9599999999991</v>
      </c>
    </row>
    <row r="330" spans="1:20" x14ac:dyDescent="0.25">
      <c r="A330">
        <v>329</v>
      </c>
      <c r="B330">
        <v>20036</v>
      </c>
      <c r="C330" t="s">
        <v>459</v>
      </c>
      <c r="D330" t="s">
        <v>20</v>
      </c>
      <c r="E330" t="s">
        <v>21</v>
      </c>
      <c r="F330" t="s">
        <v>47</v>
      </c>
      <c r="G330" t="s">
        <v>32</v>
      </c>
      <c r="H330" t="s">
        <v>33</v>
      </c>
      <c r="I330" t="s">
        <v>28</v>
      </c>
      <c r="J330" t="s">
        <v>29</v>
      </c>
      <c r="K330" t="s">
        <v>1254</v>
      </c>
      <c r="L330" t="s">
        <v>192</v>
      </c>
      <c r="M330" t="s">
        <v>134</v>
      </c>
      <c r="N330" s="2">
        <v>40882</v>
      </c>
      <c r="O330" s="2">
        <v>40884</v>
      </c>
      <c r="P330">
        <v>39</v>
      </c>
      <c r="Q330" s="1">
        <v>0.03</v>
      </c>
      <c r="R330">
        <v>95.99</v>
      </c>
      <c r="S330">
        <v>4.9000000000000004</v>
      </c>
      <c r="T330">
        <f t="shared" si="5"/>
        <v>3743.6099999999997</v>
      </c>
    </row>
    <row r="331" spans="1:20" x14ac:dyDescent="0.25">
      <c r="A331">
        <v>330</v>
      </c>
      <c r="B331">
        <v>20036</v>
      </c>
      <c r="C331" t="s">
        <v>459</v>
      </c>
      <c r="D331" t="s">
        <v>20</v>
      </c>
      <c r="E331" t="s">
        <v>39</v>
      </c>
      <c r="F331" t="s">
        <v>47</v>
      </c>
      <c r="G331" t="s">
        <v>32</v>
      </c>
      <c r="H331" t="s">
        <v>49</v>
      </c>
      <c r="I331" t="s">
        <v>28</v>
      </c>
      <c r="J331" t="s">
        <v>29</v>
      </c>
      <c r="K331" t="s">
        <v>101</v>
      </c>
      <c r="L331" t="s">
        <v>192</v>
      </c>
      <c r="M331" t="s">
        <v>114</v>
      </c>
      <c r="N331" s="2">
        <v>40882</v>
      </c>
      <c r="O331" s="2">
        <v>40882</v>
      </c>
      <c r="P331">
        <v>46</v>
      </c>
      <c r="Q331" s="1">
        <v>0.1</v>
      </c>
      <c r="R331">
        <v>11.97</v>
      </c>
      <c r="S331">
        <v>4.9800000000000004</v>
      </c>
      <c r="T331">
        <f t="shared" si="5"/>
        <v>550.62</v>
      </c>
    </row>
    <row r="332" spans="1:20" x14ac:dyDescent="0.25">
      <c r="A332">
        <v>331</v>
      </c>
      <c r="B332">
        <v>20036</v>
      </c>
      <c r="C332" t="s">
        <v>459</v>
      </c>
      <c r="D332" t="s">
        <v>20</v>
      </c>
      <c r="E332" t="s">
        <v>21</v>
      </c>
      <c r="F332" t="s">
        <v>47</v>
      </c>
      <c r="G332" t="s">
        <v>32</v>
      </c>
      <c r="H332" t="s">
        <v>33</v>
      </c>
      <c r="I332" t="s">
        <v>28</v>
      </c>
      <c r="J332" t="s">
        <v>29</v>
      </c>
      <c r="K332" t="s">
        <v>1147</v>
      </c>
      <c r="L332" t="s">
        <v>192</v>
      </c>
      <c r="M332" t="s">
        <v>167</v>
      </c>
      <c r="N332" s="2">
        <v>40882</v>
      </c>
      <c r="O332" s="2">
        <v>40884</v>
      </c>
      <c r="P332">
        <v>81</v>
      </c>
      <c r="Q332" s="1">
        <v>0.03</v>
      </c>
      <c r="R332">
        <v>26.31</v>
      </c>
      <c r="S332">
        <v>5.89</v>
      </c>
      <c r="T332">
        <f t="shared" si="5"/>
        <v>2131.1099999999997</v>
      </c>
    </row>
    <row r="333" spans="1:20" x14ac:dyDescent="0.25">
      <c r="A333">
        <v>332</v>
      </c>
      <c r="B333">
        <v>20068</v>
      </c>
      <c r="C333" t="s">
        <v>239</v>
      </c>
      <c r="D333" t="s">
        <v>20</v>
      </c>
      <c r="E333" t="s">
        <v>39</v>
      </c>
      <c r="F333" t="s">
        <v>47</v>
      </c>
      <c r="G333" t="s">
        <v>23</v>
      </c>
      <c r="H333" t="s">
        <v>94</v>
      </c>
      <c r="I333" t="s">
        <v>28</v>
      </c>
      <c r="J333" t="s">
        <v>29</v>
      </c>
      <c r="K333" t="s">
        <v>101</v>
      </c>
      <c r="L333" t="s">
        <v>192</v>
      </c>
      <c r="M333" t="s">
        <v>134</v>
      </c>
      <c r="N333" s="2">
        <v>40967</v>
      </c>
      <c r="O333" s="2">
        <v>40968</v>
      </c>
      <c r="P333">
        <v>10</v>
      </c>
      <c r="Q333" s="1">
        <v>0.09</v>
      </c>
      <c r="R333">
        <v>5.53</v>
      </c>
      <c r="S333">
        <v>6.98</v>
      </c>
      <c r="T333">
        <f t="shared" si="5"/>
        <v>55.300000000000004</v>
      </c>
    </row>
    <row r="334" spans="1:20" x14ac:dyDescent="0.25">
      <c r="A334">
        <v>333</v>
      </c>
      <c r="B334">
        <v>20261</v>
      </c>
      <c r="C334" t="s">
        <v>889</v>
      </c>
      <c r="D334" t="s">
        <v>38</v>
      </c>
      <c r="E334" t="s">
        <v>39</v>
      </c>
      <c r="F334" t="s">
        <v>22</v>
      </c>
      <c r="G334" t="s">
        <v>93</v>
      </c>
      <c r="H334" t="s">
        <v>49</v>
      </c>
      <c r="I334" t="s">
        <v>28</v>
      </c>
      <c r="J334" t="s">
        <v>29</v>
      </c>
      <c r="K334" t="s">
        <v>58</v>
      </c>
      <c r="L334" t="s">
        <v>192</v>
      </c>
      <c r="M334" t="s">
        <v>227</v>
      </c>
      <c r="N334" s="2">
        <v>41414</v>
      </c>
      <c r="O334" s="2">
        <v>41414</v>
      </c>
      <c r="P334">
        <v>33</v>
      </c>
      <c r="Q334" s="1">
        <v>0.09</v>
      </c>
      <c r="R334">
        <v>31.74</v>
      </c>
      <c r="S334">
        <v>12.62</v>
      </c>
      <c r="T334">
        <f t="shared" si="5"/>
        <v>1047.4199999999998</v>
      </c>
    </row>
    <row r="335" spans="1:20" x14ac:dyDescent="0.25">
      <c r="A335">
        <v>334</v>
      </c>
      <c r="B335">
        <v>20261</v>
      </c>
      <c r="C335" t="s">
        <v>889</v>
      </c>
      <c r="D335" t="s">
        <v>20</v>
      </c>
      <c r="E335" t="s">
        <v>39</v>
      </c>
      <c r="F335" t="s">
        <v>22</v>
      </c>
      <c r="G335" t="s">
        <v>93</v>
      </c>
      <c r="H335" t="s">
        <v>42</v>
      </c>
      <c r="I335" t="s">
        <v>28</v>
      </c>
      <c r="J335" t="s">
        <v>29</v>
      </c>
      <c r="K335" t="s">
        <v>145</v>
      </c>
      <c r="L335" t="s">
        <v>44</v>
      </c>
      <c r="M335" t="s">
        <v>331</v>
      </c>
      <c r="N335" s="2">
        <v>40318</v>
      </c>
      <c r="O335" s="2">
        <v>40321</v>
      </c>
      <c r="P335">
        <v>52</v>
      </c>
      <c r="Q335" s="1">
        <v>0.04</v>
      </c>
      <c r="R335">
        <v>6.35</v>
      </c>
      <c r="S335">
        <v>1.02</v>
      </c>
      <c r="T335">
        <f t="shared" si="5"/>
        <v>330.2</v>
      </c>
    </row>
    <row r="336" spans="1:20" x14ac:dyDescent="0.25">
      <c r="A336">
        <v>335</v>
      </c>
      <c r="B336">
        <v>20261</v>
      </c>
      <c r="C336" t="s">
        <v>889</v>
      </c>
      <c r="D336" t="s">
        <v>38</v>
      </c>
      <c r="E336" t="s">
        <v>21</v>
      </c>
      <c r="F336" t="s">
        <v>22</v>
      </c>
      <c r="G336" t="s">
        <v>93</v>
      </c>
      <c r="H336" t="s">
        <v>203</v>
      </c>
      <c r="I336" t="s">
        <v>28</v>
      </c>
      <c r="J336" t="s">
        <v>29</v>
      </c>
      <c r="K336" t="s">
        <v>1243</v>
      </c>
      <c r="L336" t="s">
        <v>192</v>
      </c>
      <c r="M336" t="s">
        <v>86</v>
      </c>
      <c r="N336" s="2">
        <v>41414</v>
      </c>
      <c r="O336" s="2">
        <v>41415</v>
      </c>
      <c r="P336">
        <v>27</v>
      </c>
      <c r="Q336" s="1">
        <v>0.02</v>
      </c>
      <c r="R336">
        <v>65.989999999999995</v>
      </c>
      <c r="S336">
        <v>8.99</v>
      </c>
      <c r="T336">
        <f t="shared" si="5"/>
        <v>1781.7299999999998</v>
      </c>
    </row>
    <row r="337" spans="1:20" x14ac:dyDescent="0.25">
      <c r="A337">
        <v>336</v>
      </c>
      <c r="B337">
        <v>20807</v>
      </c>
      <c r="C337" t="s">
        <v>960</v>
      </c>
      <c r="D337" t="s">
        <v>20</v>
      </c>
      <c r="E337" t="s">
        <v>21</v>
      </c>
      <c r="F337" t="s">
        <v>31</v>
      </c>
      <c r="G337" t="s">
        <v>32</v>
      </c>
      <c r="H337" t="s">
        <v>206</v>
      </c>
      <c r="I337" t="s">
        <v>28</v>
      </c>
      <c r="J337" t="s">
        <v>29</v>
      </c>
      <c r="K337" t="s">
        <v>1147</v>
      </c>
      <c r="L337" t="s">
        <v>26</v>
      </c>
      <c r="M337" t="s">
        <v>131</v>
      </c>
      <c r="N337" s="2">
        <v>41476</v>
      </c>
      <c r="O337" s="2">
        <v>41477</v>
      </c>
      <c r="P337">
        <v>22</v>
      </c>
      <c r="Q337" s="1">
        <v>0.1</v>
      </c>
      <c r="R337">
        <v>35.99</v>
      </c>
      <c r="S337">
        <v>3.3</v>
      </c>
      <c r="T337">
        <f t="shared" si="5"/>
        <v>791.78000000000009</v>
      </c>
    </row>
    <row r="338" spans="1:20" x14ac:dyDescent="0.25">
      <c r="A338">
        <v>337</v>
      </c>
      <c r="B338">
        <v>20807</v>
      </c>
      <c r="C338" t="s">
        <v>960</v>
      </c>
      <c r="D338" t="s">
        <v>578</v>
      </c>
      <c r="E338" t="s">
        <v>187</v>
      </c>
      <c r="F338" t="s">
        <v>31</v>
      </c>
      <c r="G338" t="s">
        <v>32</v>
      </c>
      <c r="H338" t="s">
        <v>219</v>
      </c>
      <c r="I338" t="s">
        <v>28</v>
      </c>
      <c r="J338" t="s">
        <v>29</v>
      </c>
      <c r="K338" t="s">
        <v>282</v>
      </c>
      <c r="L338" t="s">
        <v>283</v>
      </c>
      <c r="M338" t="s">
        <v>131</v>
      </c>
      <c r="N338" s="2">
        <v>41476</v>
      </c>
      <c r="O338" s="2">
        <v>41478</v>
      </c>
      <c r="P338">
        <v>55</v>
      </c>
      <c r="Q338" s="1">
        <v>0.08</v>
      </c>
      <c r="R338">
        <v>160.97999999999999</v>
      </c>
      <c r="S338">
        <v>30</v>
      </c>
      <c r="T338">
        <f t="shared" si="5"/>
        <v>8853.9</v>
      </c>
    </row>
    <row r="339" spans="1:20" x14ac:dyDescent="0.25">
      <c r="A339">
        <v>338</v>
      </c>
      <c r="B339">
        <v>20960</v>
      </c>
      <c r="C339" t="s">
        <v>132</v>
      </c>
      <c r="D339" t="s">
        <v>20</v>
      </c>
      <c r="E339" t="s">
        <v>21</v>
      </c>
      <c r="F339" t="s">
        <v>47</v>
      </c>
      <c r="G339" t="s">
        <v>48</v>
      </c>
      <c r="H339" t="s">
        <v>24</v>
      </c>
      <c r="I339" t="s">
        <v>28</v>
      </c>
      <c r="J339" t="s">
        <v>29</v>
      </c>
      <c r="K339" t="s">
        <v>198</v>
      </c>
      <c r="L339" t="s">
        <v>192</v>
      </c>
      <c r="M339" t="s">
        <v>111</v>
      </c>
      <c r="N339" s="2">
        <v>41231</v>
      </c>
      <c r="O339" s="2">
        <v>41236</v>
      </c>
      <c r="P339">
        <v>65</v>
      </c>
      <c r="Q339" s="1">
        <v>0.1</v>
      </c>
      <c r="R339">
        <v>10.97</v>
      </c>
      <c r="S339">
        <v>6.5</v>
      </c>
      <c r="T339">
        <f t="shared" si="5"/>
        <v>713.05000000000007</v>
      </c>
    </row>
    <row r="340" spans="1:20" x14ac:dyDescent="0.25">
      <c r="A340">
        <v>339</v>
      </c>
      <c r="B340">
        <v>21057</v>
      </c>
      <c r="C340" t="s">
        <v>1184</v>
      </c>
      <c r="D340" t="s">
        <v>20</v>
      </c>
      <c r="E340" t="s">
        <v>21</v>
      </c>
      <c r="F340" t="s">
        <v>22</v>
      </c>
      <c r="G340" t="s">
        <v>48</v>
      </c>
      <c r="H340" t="s">
        <v>24</v>
      </c>
      <c r="I340" t="s">
        <v>28</v>
      </c>
      <c r="J340" t="s">
        <v>29</v>
      </c>
      <c r="K340" t="s">
        <v>34</v>
      </c>
      <c r="L340" t="s">
        <v>26</v>
      </c>
      <c r="M340" t="s">
        <v>246</v>
      </c>
      <c r="N340" s="2">
        <v>40942</v>
      </c>
      <c r="O340" s="2">
        <v>40949</v>
      </c>
      <c r="P340">
        <v>31</v>
      </c>
      <c r="Q340" s="1">
        <v>0.04</v>
      </c>
      <c r="R340">
        <v>39.479999999999997</v>
      </c>
      <c r="S340">
        <v>1.99</v>
      </c>
      <c r="T340">
        <f t="shared" si="5"/>
        <v>1223.8799999999999</v>
      </c>
    </row>
    <row r="341" spans="1:20" x14ac:dyDescent="0.25">
      <c r="A341">
        <v>340</v>
      </c>
      <c r="B341">
        <v>21249</v>
      </c>
      <c r="C341" t="s">
        <v>1491</v>
      </c>
      <c r="D341" t="s">
        <v>20</v>
      </c>
      <c r="E341" t="s">
        <v>39</v>
      </c>
      <c r="F341" t="s">
        <v>22</v>
      </c>
      <c r="G341" t="s">
        <v>48</v>
      </c>
      <c r="H341" t="s">
        <v>54</v>
      </c>
      <c r="I341" t="s">
        <v>28</v>
      </c>
      <c r="J341" t="s">
        <v>29</v>
      </c>
      <c r="K341" t="s">
        <v>129</v>
      </c>
      <c r="L341" t="s">
        <v>192</v>
      </c>
      <c r="M341" t="s">
        <v>80</v>
      </c>
      <c r="N341" s="2">
        <v>40805</v>
      </c>
      <c r="O341" s="2">
        <v>40807</v>
      </c>
      <c r="P341">
        <v>40</v>
      </c>
      <c r="Q341" s="1">
        <v>0.02</v>
      </c>
      <c r="R341">
        <v>48.58</v>
      </c>
      <c r="S341">
        <v>3.99</v>
      </c>
      <c r="T341">
        <f t="shared" si="5"/>
        <v>1943.1999999999998</v>
      </c>
    </row>
    <row r="342" spans="1:20" x14ac:dyDescent="0.25">
      <c r="A342">
        <v>341</v>
      </c>
      <c r="B342">
        <v>21249</v>
      </c>
      <c r="C342" t="s">
        <v>1491</v>
      </c>
      <c r="D342" t="s">
        <v>20</v>
      </c>
      <c r="E342" t="s">
        <v>21</v>
      </c>
      <c r="F342" t="s">
        <v>22</v>
      </c>
      <c r="G342" t="s">
        <v>48</v>
      </c>
      <c r="H342" t="s">
        <v>203</v>
      </c>
      <c r="I342" t="s">
        <v>28</v>
      </c>
      <c r="J342" t="s">
        <v>29</v>
      </c>
      <c r="K342" t="s">
        <v>1254</v>
      </c>
      <c r="L342" t="s">
        <v>192</v>
      </c>
      <c r="M342" t="s">
        <v>96</v>
      </c>
      <c r="N342" s="2">
        <v>41536</v>
      </c>
      <c r="O342" s="2">
        <v>41538</v>
      </c>
      <c r="P342">
        <v>15</v>
      </c>
      <c r="Q342" s="1">
        <v>0.03</v>
      </c>
      <c r="R342">
        <v>205.99</v>
      </c>
      <c r="S342">
        <v>8.99</v>
      </c>
      <c r="T342">
        <f t="shared" si="5"/>
        <v>3089.8500000000004</v>
      </c>
    </row>
    <row r="343" spans="1:20" x14ac:dyDescent="0.25">
      <c r="A343">
        <v>342</v>
      </c>
      <c r="B343">
        <v>21539</v>
      </c>
      <c r="C343" t="s">
        <v>391</v>
      </c>
      <c r="D343" t="s">
        <v>20</v>
      </c>
      <c r="E343" t="s">
        <v>39</v>
      </c>
      <c r="F343" t="s">
        <v>47</v>
      </c>
      <c r="G343" t="s">
        <v>93</v>
      </c>
      <c r="H343" t="s">
        <v>94</v>
      </c>
      <c r="I343" t="s">
        <v>28</v>
      </c>
      <c r="J343" t="s">
        <v>29</v>
      </c>
      <c r="K343" t="s">
        <v>291</v>
      </c>
      <c r="L343" t="s">
        <v>44</v>
      </c>
      <c r="M343" t="s">
        <v>114</v>
      </c>
      <c r="N343" s="2">
        <v>41464</v>
      </c>
      <c r="O343" s="2">
        <v>41465</v>
      </c>
      <c r="P343">
        <v>25</v>
      </c>
      <c r="Q343" s="1">
        <v>0.04</v>
      </c>
      <c r="R343">
        <v>21.98</v>
      </c>
      <c r="S343">
        <v>8.32</v>
      </c>
      <c r="T343">
        <f t="shared" si="5"/>
        <v>549.5</v>
      </c>
    </row>
    <row r="344" spans="1:20" x14ac:dyDescent="0.25">
      <c r="A344">
        <v>343</v>
      </c>
      <c r="B344">
        <v>21539</v>
      </c>
      <c r="C344" t="s">
        <v>391</v>
      </c>
      <c r="D344" t="s">
        <v>20</v>
      </c>
      <c r="E344" t="s">
        <v>187</v>
      </c>
      <c r="F344" t="s">
        <v>47</v>
      </c>
      <c r="G344" t="s">
        <v>93</v>
      </c>
      <c r="H344" t="s">
        <v>219</v>
      </c>
      <c r="I344" t="s">
        <v>28</v>
      </c>
      <c r="J344" t="s">
        <v>29</v>
      </c>
      <c r="K344" t="s">
        <v>231</v>
      </c>
      <c r="L344" t="s">
        <v>746</v>
      </c>
      <c r="M344" t="s">
        <v>160</v>
      </c>
      <c r="N344" s="2">
        <v>40733</v>
      </c>
      <c r="O344" s="2">
        <v>40733</v>
      </c>
      <c r="P344">
        <v>47</v>
      </c>
      <c r="Q344" s="1">
        <v>0.05</v>
      </c>
      <c r="R344">
        <v>71.37</v>
      </c>
      <c r="S344">
        <v>69</v>
      </c>
      <c r="T344">
        <f t="shared" si="5"/>
        <v>3354.3900000000003</v>
      </c>
    </row>
    <row r="345" spans="1:20" x14ac:dyDescent="0.25">
      <c r="A345">
        <v>344</v>
      </c>
      <c r="B345">
        <v>21572</v>
      </c>
      <c r="C345" t="s">
        <v>750</v>
      </c>
      <c r="D345" t="s">
        <v>20</v>
      </c>
      <c r="E345" t="s">
        <v>187</v>
      </c>
      <c r="F345" t="s">
        <v>40</v>
      </c>
      <c r="G345" t="s">
        <v>23</v>
      </c>
      <c r="H345" t="s">
        <v>217</v>
      </c>
      <c r="I345" t="s">
        <v>28</v>
      </c>
      <c r="J345" t="s">
        <v>29</v>
      </c>
      <c r="K345" t="s">
        <v>231</v>
      </c>
      <c r="L345" t="s">
        <v>746</v>
      </c>
      <c r="M345" t="s">
        <v>59</v>
      </c>
      <c r="N345" s="2">
        <v>40222</v>
      </c>
      <c r="O345" s="2">
        <v>40224</v>
      </c>
      <c r="P345">
        <v>42</v>
      </c>
      <c r="Q345" s="1">
        <v>0.03</v>
      </c>
      <c r="R345">
        <v>194.3</v>
      </c>
      <c r="S345">
        <v>11.54</v>
      </c>
      <c r="T345">
        <f t="shared" si="5"/>
        <v>8160.6</v>
      </c>
    </row>
    <row r="346" spans="1:20" x14ac:dyDescent="0.25">
      <c r="A346">
        <v>345</v>
      </c>
      <c r="B346">
        <v>21574</v>
      </c>
      <c r="C346" t="s">
        <v>411</v>
      </c>
      <c r="D346" t="s">
        <v>20</v>
      </c>
      <c r="E346" t="s">
        <v>21</v>
      </c>
      <c r="F346" t="s">
        <v>40</v>
      </c>
      <c r="G346" t="s">
        <v>23</v>
      </c>
      <c r="H346" t="s">
        <v>24</v>
      </c>
      <c r="I346" t="s">
        <v>28</v>
      </c>
      <c r="J346" t="s">
        <v>29</v>
      </c>
      <c r="K346" t="s">
        <v>409</v>
      </c>
      <c r="L346" t="s">
        <v>26</v>
      </c>
      <c r="M346" t="s">
        <v>59</v>
      </c>
      <c r="N346" s="2">
        <v>40558</v>
      </c>
      <c r="O346" s="2">
        <v>40559</v>
      </c>
      <c r="P346">
        <v>33</v>
      </c>
      <c r="Q346" s="1">
        <v>0</v>
      </c>
      <c r="R346">
        <v>2.12</v>
      </c>
      <c r="S346">
        <v>1.99</v>
      </c>
      <c r="T346">
        <f t="shared" si="5"/>
        <v>69.960000000000008</v>
      </c>
    </row>
    <row r="347" spans="1:20" x14ac:dyDescent="0.25">
      <c r="A347">
        <v>346</v>
      </c>
      <c r="B347">
        <v>21600</v>
      </c>
      <c r="C347" t="s">
        <v>1030</v>
      </c>
      <c r="D347" t="s">
        <v>20</v>
      </c>
      <c r="E347" t="s">
        <v>39</v>
      </c>
      <c r="F347" t="s">
        <v>40</v>
      </c>
      <c r="G347" t="s">
        <v>48</v>
      </c>
      <c r="H347" t="s">
        <v>54</v>
      </c>
      <c r="I347" t="s">
        <v>28</v>
      </c>
      <c r="J347" t="s">
        <v>29</v>
      </c>
      <c r="K347" t="s">
        <v>221</v>
      </c>
      <c r="L347" t="s">
        <v>44</v>
      </c>
      <c r="M347" t="s">
        <v>99</v>
      </c>
      <c r="N347" s="2">
        <v>40637</v>
      </c>
      <c r="O347" s="2">
        <v>40644</v>
      </c>
      <c r="P347">
        <v>17</v>
      </c>
      <c r="Q347" s="1">
        <v>0.03</v>
      </c>
      <c r="R347">
        <v>10.14</v>
      </c>
      <c r="S347">
        <v>2.27</v>
      </c>
      <c r="T347">
        <f t="shared" si="5"/>
        <v>172.38</v>
      </c>
    </row>
    <row r="348" spans="1:20" x14ac:dyDescent="0.25">
      <c r="A348">
        <v>347</v>
      </c>
      <c r="B348">
        <v>21601</v>
      </c>
      <c r="C348" t="s">
        <v>796</v>
      </c>
      <c r="D348" t="s">
        <v>20</v>
      </c>
      <c r="E348" t="s">
        <v>39</v>
      </c>
      <c r="F348" t="s">
        <v>47</v>
      </c>
      <c r="G348" t="s">
        <v>48</v>
      </c>
      <c r="H348" t="s">
        <v>94</v>
      </c>
      <c r="I348" t="s">
        <v>28</v>
      </c>
      <c r="J348" t="s">
        <v>29</v>
      </c>
      <c r="K348" t="s">
        <v>119</v>
      </c>
      <c r="L348" t="s">
        <v>746</v>
      </c>
      <c r="M348" t="s">
        <v>114</v>
      </c>
      <c r="N348" s="2">
        <v>41005</v>
      </c>
      <c r="O348" s="2">
        <v>41005</v>
      </c>
      <c r="P348">
        <v>22</v>
      </c>
      <c r="Q348" s="1">
        <v>0.09</v>
      </c>
      <c r="R348">
        <v>113.64</v>
      </c>
      <c r="S348">
        <v>35</v>
      </c>
      <c r="T348">
        <f t="shared" si="5"/>
        <v>2500.08</v>
      </c>
    </row>
    <row r="349" spans="1:20" x14ac:dyDescent="0.25">
      <c r="A349">
        <v>348</v>
      </c>
      <c r="B349">
        <v>21636</v>
      </c>
      <c r="C349" t="s">
        <v>928</v>
      </c>
      <c r="D349" t="s">
        <v>38</v>
      </c>
      <c r="E349" t="s">
        <v>39</v>
      </c>
      <c r="F349" t="s">
        <v>31</v>
      </c>
      <c r="G349" t="s">
        <v>48</v>
      </c>
      <c r="H349" t="s">
        <v>42</v>
      </c>
      <c r="I349" t="s">
        <v>28</v>
      </c>
      <c r="J349" t="s">
        <v>29</v>
      </c>
      <c r="K349" t="s">
        <v>136</v>
      </c>
      <c r="L349" t="s">
        <v>192</v>
      </c>
      <c r="M349" t="s">
        <v>69</v>
      </c>
      <c r="N349" s="2">
        <v>40400</v>
      </c>
      <c r="O349" s="2">
        <v>40407</v>
      </c>
      <c r="P349">
        <v>29</v>
      </c>
      <c r="Q349" s="1">
        <v>0</v>
      </c>
      <c r="R349">
        <v>22.38</v>
      </c>
      <c r="S349">
        <v>15.1</v>
      </c>
      <c r="T349">
        <f t="shared" si="5"/>
        <v>649.02</v>
      </c>
    </row>
    <row r="350" spans="1:20" x14ac:dyDescent="0.25">
      <c r="A350">
        <v>349</v>
      </c>
      <c r="B350">
        <v>21636</v>
      </c>
      <c r="C350" t="s">
        <v>928</v>
      </c>
      <c r="D350" t="s">
        <v>20</v>
      </c>
      <c r="E350" t="s">
        <v>39</v>
      </c>
      <c r="F350" t="s">
        <v>31</v>
      </c>
      <c r="G350" t="s">
        <v>48</v>
      </c>
      <c r="H350" t="s">
        <v>89</v>
      </c>
      <c r="I350" t="s">
        <v>28</v>
      </c>
      <c r="J350" t="s">
        <v>29</v>
      </c>
      <c r="K350" t="s">
        <v>165</v>
      </c>
      <c r="L350" t="s">
        <v>192</v>
      </c>
      <c r="M350" t="s">
        <v>69</v>
      </c>
      <c r="N350" s="2">
        <v>40400</v>
      </c>
      <c r="O350" s="2">
        <v>40405</v>
      </c>
      <c r="P350">
        <v>11</v>
      </c>
      <c r="Q350" s="1">
        <v>7.0000000000000007E-2</v>
      </c>
      <c r="R350">
        <v>5.98</v>
      </c>
      <c r="S350">
        <v>4.6900000000000004</v>
      </c>
      <c r="T350">
        <f t="shared" si="5"/>
        <v>65.78</v>
      </c>
    </row>
    <row r="351" spans="1:20" x14ac:dyDescent="0.25">
      <c r="A351">
        <v>350</v>
      </c>
      <c r="B351">
        <v>21636</v>
      </c>
      <c r="C351" t="s">
        <v>928</v>
      </c>
      <c r="D351" t="s">
        <v>20</v>
      </c>
      <c r="E351" t="s">
        <v>21</v>
      </c>
      <c r="F351" t="s">
        <v>31</v>
      </c>
      <c r="G351" t="s">
        <v>48</v>
      </c>
      <c r="H351" t="s">
        <v>24</v>
      </c>
      <c r="I351" t="s">
        <v>28</v>
      </c>
      <c r="J351" t="s">
        <v>29</v>
      </c>
      <c r="K351" t="s">
        <v>198</v>
      </c>
      <c r="L351" t="s">
        <v>26</v>
      </c>
      <c r="M351" t="s">
        <v>69</v>
      </c>
      <c r="N351" s="2">
        <v>40400</v>
      </c>
      <c r="O351" s="2">
        <v>40400</v>
      </c>
      <c r="P351">
        <v>63</v>
      </c>
      <c r="Q351" s="1">
        <v>0.02</v>
      </c>
      <c r="R351">
        <v>55.99</v>
      </c>
      <c r="S351">
        <v>3.3</v>
      </c>
      <c r="T351">
        <f t="shared" si="5"/>
        <v>3527.3700000000003</v>
      </c>
    </row>
    <row r="352" spans="1:20" x14ac:dyDescent="0.25">
      <c r="A352">
        <v>351</v>
      </c>
      <c r="B352">
        <v>21670</v>
      </c>
      <c r="C352" t="s">
        <v>366</v>
      </c>
      <c r="D352" t="s">
        <v>20</v>
      </c>
      <c r="E352" t="s">
        <v>187</v>
      </c>
      <c r="F352" t="s">
        <v>31</v>
      </c>
      <c r="G352" t="s">
        <v>41</v>
      </c>
      <c r="H352" t="s">
        <v>217</v>
      </c>
      <c r="I352" t="s">
        <v>28</v>
      </c>
      <c r="J352" t="s">
        <v>29</v>
      </c>
      <c r="K352" t="s">
        <v>82</v>
      </c>
      <c r="L352" t="s">
        <v>192</v>
      </c>
      <c r="M352" t="s">
        <v>367</v>
      </c>
      <c r="N352" s="2">
        <v>40919</v>
      </c>
      <c r="O352" s="2">
        <v>40920</v>
      </c>
      <c r="P352">
        <v>27</v>
      </c>
      <c r="Q352" s="1">
        <v>0</v>
      </c>
      <c r="R352">
        <v>78.69</v>
      </c>
      <c r="S352">
        <v>19.989999999999998</v>
      </c>
      <c r="T352">
        <f t="shared" si="5"/>
        <v>2124.63</v>
      </c>
    </row>
    <row r="353" spans="1:20" x14ac:dyDescent="0.25">
      <c r="A353">
        <v>352</v>
      </c>
      <c r="B353">
        <v>21760</v>
      </c>
      <c r="C353" t="s">
        <v>588</v>
      </c>
      <c r="D353" t="s">
        <v>20</v>
      </c>
      <c r="E353" t="s">
        <v>187</v>
      </c>
      <c r="F353" t="s">
        <v>47</v>
      </c>
      <c r="G353" t="s">
        <v>32</v>
      </c>
      <c r="H353" t="s">
        <v>217</v>
      </c>
      <c r="I353" t="s">
        <v>28</v>
      </c>
      <c r="J353" t="s">
        <v>29</v>
      </c>
      <c r="K353" t="s">
        <v>221</v>
      </c>
      <c r="L353" t="s">
        <v>192</v>
      </c>
      <c r="M353" t="s">
        <v>51</v>
      </c>
      <c r="N353" s="2">
        <v>40938</v>
      </c>
      <c r="O353" s="2">
        <v>40939</v>
      </c>
      <c r="P353">
        <v>10</v>
      </c>
      <c r="Q353" s="1">
        <v>0.08</v>
      </c>
      <c r="R353">
        <v>7.38</v>
      </c>
      <c r="S353">
        <v>5.21</v>
      </c>
      <c r="T353">
        <f t="shared" si="5"/>
        <v>73.8</v>
      </c>
    </row>
    <row r="354" spans="1:20" x14ac:dyDescent="0.25">
      <c r="A354">
        <v>353</v>
      </c>
      <c r="B354">
        <v>21958</v>
      </c>
      <c r="C354" t="s">
        <v>452</v>
      </c>
      <c r="D354" t="s">
        <v>20</v>
      </c>
      <c r="E354" t="s">
        <v>39</v>
      </c>
      <c r="F354" t="s">
        <v>40</v>
      </c>
      <c r="G354" t="s">
        <v>41</v>
      </c>
      <c r="H354" t="s">
        <v>94</v>
      </c>
      <c r="I354" t="s">
        <v>28</v>
      </c>
      <c r="J354" t="s">
        <v>29</v>
      </c>
      <c r="K354" t="s">
        <v>138</v>
      </c>
      <c r="L354" t="s">
        <v>192</v>
      </c>
      <c r="M354" t="s">
        <v>59</v>
      </c>
      <c r="N354" s="2">
        <v>40334</v>
      </c>
      <c r="O354" s="2">
        <v>40335</v>
      </c>
      <c r="P354">
        <v>21</v>
      </c>
      <c r="Q354" s="1">
        <v>0.09</v>
      </c>
      <c r="R354">
        <v>363.25</v>
      </c>
      <c r="S354">
        <v>19.989999999999998</v>
      </c>
      <c r="T354">
        <f t="shared" si="5"/>
        <v>7628.25</v>
      </c>
    </row>
    <row r="355" spans="1:20" x14ac:dyDescent="0.25">
      <c r="A355">
        <v>354</v>
      </c>
      <c r="B355">
        <v>22051</v>
      </c>
      <c r="C355" t="s">
        <v>1236</v>
      </c>
      <c r="D355" t="s">
        <v>20</v>
      </c>
      <c r="E355" t="s">
        <v>39</v>
      </c>
      <c r="F355" t="s">
        <v>31</v>
      </c>
      <c r="G355" t="s">
        <v>32</v>
      </c>
      <c r="H355" t="s">
        <v>54</v>
      </c>
      <c r="I355" t="s">
        <v>28</v>
      </c>
      <c r="J355" t="s">
        <v>29</v>
      </c>
      <c r="K355" t="s">
        <v>71</v>
      </c>
      <c r="L355" t="s">
        <v>192</v>
      </c>
      <c r="M355" t="s">
        <v>69</v>
      </c>
      <c r="N355" s="2">
        <v>41273</v>
      </c>
      <c r="O355" s="2">
        <v>41275</v>
      </c>
      <c r="P355">
        <v>78</v>
      </c>
      <c r="Q355" s="1">
        <v>0.01</v>
      </c>
      <c r="R355">
        <v>4.9800000000000004</v>
      </c>
      <c r="S355">
        <v>7.44</v>
      </c>
      <c r="T355">
        <f t="shared" si="5"/>
        <v>388.44000000000005</v>
      </c>
    </row>
    <row r="356" spans="1:20" x14ac:dyDescent="0.25">
      <c r="A356">
        <v>355</v>
      </c>
      <c r="B356">
        <v>22115</v>
      </c>
      <c r="C356" t="s">
        <v>411</v>
      </c>
      <c r="D356" t="s">
        <v>578</v>
      </c>
      <c r="E356" t="s">
        <v>21</v>
      </c>
      <c r="F356" t="s">
        <v>40</v>
      </c>
      <c r="G356" t="s">
        <v>48</v>
      </c>
      <c r="H356" t="s">
        <v>203</v>
      </c>
      <c r="I356" t="s">
        <v>28</v>
      </c>
      <c r="J356" t="s">
        <v>29</v>
      </c>
      <c r="K356" t="s">
        <v>1147</v>
      </c>
      <c r="L356" t="s">
        <v>283</v>
      </c>
      <c r="M356" t="s">
        <v>59</v>
      </c>
      <c r="N356" s="2">
        <v>41440</v>
      </c>
      <c r="O356" s="2">
        <v>41440</v>
      </c>
      <c r="P356">
        <v>8</v>
      </c>
      <c r="Q356" s="1">
        <v>0.02</v>
      </c>
      <c r="R356">
        <v>145.44999999999999</v>
      </c>
      <c r="S356">
        <v>17.850000000000001</v>
      </c>
      <c r="T356">
        <f t="shared" si="5"/>
        <v>1163.5999999999999</v>
      </c>
    </row>
    <row r="357" spans="1:20" x14ac:dyDescent="0.25">
      <c r="A357">
        <v>356</v>
      </c>
      <c r="B357">
        <v>22147</v>
      </c>
      <c r="C357" t="s">
        <v>797</v>
      </c>
      <c r="D357" t="s">
        <v>20</v>
      </c>
      <c r="E357" t="s">
        <v>187</v>
      </c>
      <c r="F357" t="s">
        <v>22</v>
      </c>
      <c r="G357" t="s">
        <v>48</v>
      </c>
      <c r="H357" t="s">
        <v>217</v>
      </c>
      <c r="I357" t="s">
        <v>28</v>
      </c>
      <c r="J357" t="s">
        <v>29</v>
      </c>
      <c r="K357" t="s">
        <v>98</v>
      </c>
      <c r="L357" t="s">
        <v>26</v>
      </c>
      <c r="M357" t="s">
        <v>232</v>
      </c>
      <c r="N357" s="2">
        <v>40194</v>
      </c>
      <c r="O357" s="2">
        <v>40198</v>
      </c>
      <c r="P357">
        <v>37</v>
      </c>
      <c r="Q357" s="1">
        <v>0.04</v>
      </c>
      <c r="R357">
        <v>22.72</v>
      </c>
      <c r="S357">
        <v>8.99</v>
      </c>
      <c r="T357">
        <f t="shared" si="5"/>
        <v>840.64</v>
      </c>
    </row>
    <row r="358" spans="1:20" x14ac:dyDescent="0.25">
      <c r="A358">
        <v>357</v>
      </c>
      <c r="B358">
        <v>22468</v>
      </c>
      <c r="C358" t="s">
        <v>270</v>
      </c>
      <c r="D358" t="s">
        <v>20</v>
      </c>
      <c r="E358" t="s">
        <v>39</v>
      </c>
      <c r="F358" t="s">
        <v>31</v>
      </c>
      <c r="G358" t="s">
        <v>257</v>
      </c>
      <c r="H358" t="s">
        <v>94</v>
      </c>
      <c r="I358" t="s">
        <v>28</v>
      </c>
      <c r="J358" t="s">
        <v>29</v>
      </c>
      <c r="K358" t="s">
        <v>248</v>
      </c>
      <c r="L358" t="s">
        <v>192</v>
      </c>
      <c r="M358" t="s">
        <v>143</v>
      </c>
      <c r="N358" s="2">
        <v>40704</v>
      </c>
      <c r="O358" s="2">
        <v>40704</v>
      </c>
      <c r="P358">
        <v>21</v>
      </c>
      <c r="Q358" s="1">
        <v>0</v>
      </c>
      <c r="R358">
        <v>20.98</v>
      </c>
      <c r="S358">
        <v>8.83</v>
      </c>
      <c r="T358">
        <f t="shared" si="5"/>
        <v>440.58</v>
      </c>
    </row>
    <row r="359" spans="1:20" x14ac:dyDescent="0.25">
      <c r="A359">
        <v>358</v>
      </c>
      <c r="B359">
        <v>22468</v>
      </c>
      <c r="C359" t="s">
        <v>270</v>
      </c>
      <c r="D359" t="s">
        <v>20</v>
      </c>
      <c r="E359" t="s">
        <v>39</v>
      </c>
      <c r="F359" t="s">
        <v>31</v>
      </c>
      <c r="G359" t="s">
        <v>257</v>
      </c>
      <c r="H359" t="s">
        <v>78</v>
      </c>
      <c r="I359" t="s">
        <v>28</v>
      </c>
      <c r="J359" t="s">
        <v>29</v>
      </c>
      <c r="K359" t="s">
        <v>181</v>
      </c>
      <c r="L359" t="s">
        <v>44</v>
      </c>
      <c r="M359" t="s">
        <v>146</v>
      </c>
      <c r="N359" s="2">
        <v>40704</v>
      </c>
      <c r="O359" s="2">
        <v>40705</v>
      </c>
      <c r="P359">
        <v>17</v>
      </c>
      <c r="Q359" s="1">
        <v>0.03</v>
      </c>
      <c r="R359">
        <v>5.68</v>
      </c>
      <c r="S359">
        <v>1.46</v>
      </c>
      <c r="T359">
        <f t="shared" si="5"/>
        <v>96.56</v>
      </c>
    </row>
    <row r="360" spans="1:20" x14ac:dyDescent="0.25">
      <c r="A360">
        <v>359</v>
      </c>
      <c r="B360">
        <v>22468</v>
      </c>
      <c r="C360" t="s">
        <v>270</v>
      </c>
      <c r="D360" t="s">
        <v>20</v>
      </c>
      <c r="E360" t="s">
        <v>187</v>
      </c>
      <c r="F360" t="s">
        <v>31</v>
      </c>
      <c r="G360" t="s">
        <v>257</v>
      </c>
      <c r="H360" t="s">
        <v>217</v>
      </c>
      <c r="I360" t="s">
        <v>28</v>
      </c>
      <c r="J360" t="s">
        <v>29</v>
      </c>
      <c r="K360" t="s">
        <v>181</v>
      </c>
      <c r="L360" t="s">
        <v>192</v>
      </c>
      <c r="M360" t="s">
        <v>121</v>
      </c>
      <c r="N360" s="2">
        <v>40704</v>
      </c>
      <c r="O360" s="2">
        <v>40706</v>
      </c>
      <c r="P360">
        <v>29</v>
      </c>
      <c r="Q360" s="1">
        <v>0</v>
      </c>
      <c r="R360">
        <v>7.96</v>
      </c>
      <c r="S360">
        <v>4.95</v>
      </c>
      <c r="T360">
        <f t="shared" si="5"/>
        <v>230.84</v>
      </c>
    </row>
    <row r="361" spans="1:20" x14ac:dyDescent="0.25">
      <c r="A361">
        <v>360</v>
      </c>
      <c r="B361">
        <v>22656</v>
      </c>
      <c r="C361" t="s">
        <v>1441</v>
      </c>
      <c r="D361" t="s">
        <v>38</v>
      </c>
      <c r="E361" t="s">
        <v>21</v>
      </c>
      <c r="F361" t="s">
        <v>22</v>
      </c>
      <c r="G361" t="s">
        <v>32</v>
      </c>
      <c r="H361" t="s">
        <v>203</v>
      </c>
      <c r="I361" t="s">
        <v>28</v>
      </c>
      <c r="J361" t="s">
        <v>29</v>
      </c>
      <c r="K361" t="s">
        <v>1114</v>
      </c>
      <c r="L361" t="s">
        <v>192</v>
      </c>
      <c r="M361" t="s">
        <v>86</v>
      </c>
      <c r="N361" s="2">
        <v>40899</v>
      </c>
      <c r="O361" s="2">
        <v>40901</v>
      </c>
      <c r="P361">
        <v>19</v>
      </c>
      <c r="Q361" s="1">
        <v>0.05</v>
      </c>
      <c r="R361">
        <v>30.98</v>
      </c>
      <c r="S361">
        <v>6.5</v>
      </c>
      <c r="T361">
        <f t="shared" si="5"/>
        <v>588.62</v>
      </c>
    </row>
    <row r="362" spans="1:20" x14ac:dyDescent="0.25">
      <c r="A362">
        <v>361</v>
      </c>
      <c r="B362">
        <v>22727</v>
      </c>
      <c r="C362" t="s">
        <v>713</v>
      </c>
      <c r="D362" t="s">
        <v>20</v>
      </c>
      <c r="E362" t="s">
        <v>39</v>
      </c>
      <c r="F362" t="s">
        <v>47</v>
      </c>
      <c r="G362" t="s">
        <v>32</v>
      </c>
      <c r="H362" t="s">
        <v>94</v>
      </c>
      <c r="I362" t="s">
        <v>28</v>
      </c>
      <c r="J362" t="s">
        <v>29</v>
      </c>
      <c r="K362" t="s">
        <v>62</v>
      </c>
      <c r="L362" t="s">
        <v>192</v>
      </c>
      <c r="M362" t="s">
        <v>134</v>
      </c>
      <c r="N362" s="2">
        <v>41093</v>
      </c>
      <c r="O362" s="2">
        <v>41093</v>
      </c>
      <c r="P362">
        <v>61</v>
      </c>
      <c r="Q362" s="1">
        <v>7.0000000000000007E-2</v>
      </c>
      <c r="R362">
        <v>6.48</v>
      </c>
      <c r="S362">
        <v>6.65</v>
      </c>
      <c r="T362">
        <f t="shared" si="5"/>
        <v>395.28000000000003</v>
      </c>
    </row>
    <row r="363" spans="1:20" x14ac:dyDescent="0.25">
      <c r="A363">
        <v>362</v>
      </c>
      <c r="B363">
        <v>22755</v>
      </c>
      <c r="C363" t="s">
        <v>822</v>
      </c>
      <c r="D363" t="s">
        <v>20</v>
      </c>
      <c r="E363" t="s">
        <v>39</v>
      </c>
      <c r="F363" t="s">
        <v>47</v>
      </c>
      <c r="G363" t="s">
        <v>93</v>
      </c>
      <c r="H363" t="s">
        <v>89</v>
      </c>
      <c r="I363" t="s">
        <v>28</v>
      </c>
      <c r="J363" t="s">
        <v>29</v>
      </c>
      <c r="K363" t="s">
        <v>158</v>
      </c>
      <c r="L363" t="s">
        <v>192</v>
      </c>
      <c r="M363" t="s">
        <v>134</v>
      </c>
      <c r="N363" s="2">
        <v>41363</v>
      </c>
      <c r="O363" s="2">
        <v>41364</v>
      </c>
      <c r="P363">
        <v>35</v>
      </c>
      <c r="Q363" s="1">
        <v>0</v>
      </c>
      <c r="R363">
        <v>4.91</v>
      </c>
      <c r="S363">
        <v>5.68</v>
      </c>
      <c r="T363">
        <f t="shared" si="5"/>
        <v>171.85</v>
      </c>
    </row>
    <row r="364" spans="1:20" x14ac:dyDescent="0.25">
      <c r="A364">
        <v>363</v>
      </c>
      <c r="B364">
        <v>22755</v>
      </c>
      <c r="C364" t="s">
        <v>822</v>
      </c>
      <c r="D364" t="s">
        <v>20</v>
      </c>
      <c r="E364" t="s">
        <v>39</v>
      </c>
      <c r="F364" t="s">
        <v>47</v>
      </c>
      <c r="G364" t="s">
        <v>93</v>
      </c>
      <c r="H364" t="s">
        <v>42</v>
      </c>
      <c r="I364" t="s">
        <v>28</v>
      </c>
      <c r="J364" t="s">
        <v>29</v>
      </c>
      <c r="K364" t="s">
        <v>71</v>
      </c>
      <c r="L364" t="s">
        <v>192</v>
      </c>
      <c r="M364" t="s">
        <v>117</v>
      </c>
      <c r="N364" s="2">
        <v>40267</v>
      </c>
      <c r="O364" s="2">
        <v>40269</v>
      </c>
      <c r="P364">
        <v>45</v>
      </c>
      <c r="Q364" s="1">
        <v>0.04</v>
      </c>
      <c r="R364">
        <v>5.34</v>
      </c>
      <c r="S364">
        <v>2.99</v>
      </c>
      <c r="T364">
        <f t="shared" si="5"/>
        <v>240.29999999999998</v>
      </c>
    </row>
    <row r="365" spans="1:20" x14ac:dyDescent="0.25">
      <c r="A365">
        <v>364</v>
      </c>
      <c r="B365">
        <v>22755</v>
      </c>
      <c r="C365" t="s">
        <v>822</v>
      </c>
      <c r="D365" t="s">
        <v>20</v>
      </c>
      <c r="E365" t="s">
        <v>21</v>
      </c>
      <c r="F365" t="s">
        <v>47</v>
      </c>
      <c r="G365" t="s">
        <v>93</v>
      </c>
      <c r="H365" t="s">
        <v>33</v>
      </c>
      <c r="I365" t="s">
        <v>28</v>
      </c>
      <c r="J365" t="s">
        <v>29</v>
      </c>
      <c r="K365" t="s">
        <v>1254</v>
      </c>
      <c r="L365" t="s">
        <v>26</v>
      </c>
      <c r="M365" t="s">
        <v>114</v>
      </c>
      <c r="N365" s="2">
        <v>40267</v>
      </c>
      <c r="O365" s="2">
        <v>40269</v>
      </c>
      <c r="P365">
        <v>5</v>
      </c>
      <c r="Q365" s="1">
        <v>0.06</v>
      </c>
      <c r="R365">
        <v>55.99</v>
      </c>
      <c r="S365">
        <v>5</v>
      </c>
      <c r="T365">
        <f t="shared" si="5"/>
        <v>279.95</v>
      </c>
    </row>
    <row r="366" spans="1:20" x14ac:dyDescent="0.25">
      <c r="A366">
        <v>365</v>
      </c>
      <c r="B366">
        <v>22787</v>
      </c>
      <c r="C366" t="s">
        <v>118</v>
      </c>
      <c r="D366" t="s">
        <v>38</v>
      </c>
      <c r="E366" t="s">
        <v>39</v>
      </c>
      <c r="F366" t="s">
        <v>31</v>
      </c>
      <c r="G366" t="s">
        <v>93</v>
      </c>
      <c r="H366" t="s">
        <v>61</v>
      </c>
      <c r="I366" t="s">
        <v>28</v>
      </c>
      <c r="J366" t="s">
        <v>29</v>
      </c>
      <c r="K366" t="s">
        <v>119</v>
      </c>
      <c r="L366" t="s">
        <v>44</v>
      </c>
      <c r="M366" t="s">
        <v>69</v>
      </c>
      <c r="N366" s="2">
        <v>41004</v>
      </c>
      <c r="O366" s="2">
        <v>41004</v>
      </c>
      <c r="P366">
        <v>39</v>
      </c>
      <c r="Q366" s="1">
        <v>0.06</v>
      </c>
      <c r="R366">
        <v>1.26</v>
      </c>
      <c r="S366">
        <v>0.7</v>
      </c>
      <c r="T366">
        <f t="shared" si="5"/>
        <v>49.14</v>
      </c>
    </row>
    <row r="367" spans="1:20" x14ac:dyDescent="0.25">
      <c r="A367">
        <v>366</v>
      </c>
      <c r="B367">
        <v>22848</v>
      </c>
      <c r="C367" t="s">
        <v>588</v>
      </c>
      <c r="D367" t="s">
        <v>20</v>
      </c>
      <c r="E367" t="s">
        <v>39</v>
      </c>
      <c r="F367" t="s">
        <v>47</v>
      </c>
      <c r="G367" t="s">
        <v>32</v>
      </c>
      <c r="H367" t="s">
        <v>49</v>
      </c>
      <c r="I367" t="s">
        <v>28</v>
      </c>
      <c r="J367" t="s">
        <v>29</v>
      </c>
      <c r="K367" t="s">
        <v>82</v>
      </c>
      <c r="L367" t="s">
        <v>746</v>
      </c>
      <c r="M367" t="s">
        <v>156</v>
      </c>
      <c r="N367" s="2">
        <v>41253</v>
      </c>
      <c r="O367" s="2">
        <v>41254</v>
      </c>
      <c r="P367">
        <v>40</v>
      </c>
      <c r="Q367" s="1">
        <v>0.01</v>
      </c>
      <c r="R367">
        <v>4.4800000000000004</v>
      </c>
      <c r="S367">
        <v>49</v>
      </c>
      <c r="T367">
        <f t="shared" si="5"/>
        <v>179.20000000000002</v>
      </c>
    </row>
    <row r="368" spans="1:20" x14ac:dyDescent="0.25">
      <c r="A368">
        <v>367</v>
      </c>
      <c r="B368">
        <v>22848</v>
      </c>
      <c r="C368" t="s">
        <v>588</v>
      </c>
      <c r="D368" t="s">
        <v>578</v>
      </c>
      <c r="E368" t="s">
        <v>187</v>
      </c>
      <c r="F368" t="s">
        <v>47</v>
      </c>
      <c r="G368" t="s">
        <v>32</v>
      </c>
      <c r="H368" t="s">
        <v>188</v>
      </c>
      <c r="I368" t="s">
        <v>28</v>
      </c>
      <c r="J368" t="s">
        <v>29</v>
      </c>
      <c r="K368" t="s">
        <v>82</v>
      </c>
      <c r="L368" t="s">
        <v>283</v>
      </c>
      <c r="M368" t="s">
        <v>111</v>
      </c>
      <c r="N368" s="2">
        <v>41253</v>
      </c>
      <c r="O368" s="2">
        <v>41255</v>
      </c>
      <c r="P368">
        <v>90</v>
      </c>
      <c r="Q368" s="1">
        <v>0.02</v>
      </c>
      <c r="R368">
        <v>130.97999999999999</v>
      </c>
      <c r="S368">
        <v>30</v>
      </c>
      <c r="T368">
        <f t="shared" si="5"/>
        <v>11788.199999999999</v>
      </c>
    </row>
    <row r="369" spans="1:20" x14ac:dyDescent="0.25">
      <c r="A369">
        <v>368</v>
      </c>
      <c r="B369">
        <v>22848</v>
      </c>
      <c r="C369" t="s">
        <v>588</v>
      </c>
      <c r="D369" t="s">
        <v>20</v>
      </c>
      <c r="E369" t="s">
        <v>21</v>
      </c>
      <c r="F369" t="s">
        <v>47</v>
      </c>
      <c r="G369" t="s">
        <v>32</v>
      </c>
      <c r="H369" t="s">
        <v>206</v>
      </c>
      <c r="I369" t="s">
        <v>28</v>
      </c>
      <c r="J369" t="s">
        <v>29</v>
      </c>
      <c r="K369" t="s">
        <v>198</v>
      </c>
      <c r="L369" t="s">
        <v>192</v>
      </c>
      <c r="M369" t="s">
        <v>134</v>
      </c>
      <c r="N369" s="2">
        <v>41253</v>
      </c>
      <c r="O369" s="2">
        <v>41255</v>
      </c>
      <c r="P369">
        <v>8</v>
      </c>
      <c r="Q369" s="1">
        <v>0.09</v>
      </c>
      <c r="R369">
        <v>15.98</v>
      </c>
      <c r="S369">
        <v>6.5</v>
      </c>
      <c r="T369">
        <f t="shared" si="5"/>
        <v>127.84</v>
      </c>
    </row>
    <row r="370" spans="1:20" x14ac:dyDescent="0.25">
      <c r="A370">
        <v>369</v>
      </c>
      <c r="B370">
        <v>22885</v>
      </c>
      <c r="C370" t="s">
        <v>591</v>
      </c>
      <c r="D370" t="s">
        <v>20</v>
      </c>
      <c r="E370" t="s">
        <v>39</v>
      </c>
      <c r="F370" t="s">
        <v>31</v>
      </c>
      <c r="G370" t="s">
        <v>93</v>
      </c>
      <c r="H370" t="s">
        <v>54</v>
      </c>
      <c r="I370" t="s">
        <v>28</v>
      </c>
      <c r="J370" t="s">
        <v>29</v>
      </c>
      <c r="K370" t="s">
        <v>98</v>
      </c>
      <c r="L370" t="s">
        <v>44</v>
      </c>
      <c r="M370" t="s">
        <v>131</v>
      </c>
      <c r="N370" s="2">
        <v>41601</v>
      </c>
      <c r="O370" s="2">
        <v>41603</v>
      </c>
      <c r="P370">
        <v>14</v>
      </c>
      <c r="Q370" s="1">
        <v>0.05</v>
      </c>
      <c r="R370">
        <v>12.88</v>
      </c>
      <c r="S370">
        <v>4.59</v>
      </c>
      <c r="T370">
        <f t="shared" si="5"/>
        <v>180.32000000000002</v>
      </c>
    </row>
    <row r="371" spans="1:20" x14ac:dyDescent="0.25">
      <c r="A371">
        <v>370</v>
      </c>
      <c r="B371">
        <v>23042</v>
      </c>
      <c r="C371" t="s">
        <v>588</v>
      </c>
      <c r="D371" t="s">
        <v>20</v>
      </c>
      <c r="E371" t="s">
        <v>39</v>
      </c>
      <c r="F371" t="s">
        <v>47</v>
      </c>
      <c r="G371" t="s">
        <v>93</v>
      </c>
      <c r="H371" t="s">
        <v>94</v>
      </c>
      <c r="I371" t="s">
        <v>28</v>
      </c>
      <c r="J371" t="s">
        <v>29</v>
      </c>
      <c r="K371" t="s">
        <v>105</v>
      </c>
      <c r="L371" t="s">
        <v>192</v>
      </c>
      <c r="M371" t="s">
        <v>114</v>
      </c>
      <c r="N371" s="2">
        <v>40294</v>
      </c>
      <c r="O371" s="2">
        <v>40295</v>
      </c>
      <c r="P371">
        <v>20</v>
      </c>
      <c r="Q371" s="1">
        <v>0.04</v>
      </c>
      <c r="R371">
        <v>419.19</v>
      </c>
      <c r="S371">
        <v>19.989999999999998</v>
      </c>
      <c r="T371">
        <f t="shared" si="5"/>
        <v>8383.7999999999993</v>
      </c>
    </row>
    <row r="372" spans="1:20" x14ac:dyDescent="0.25">
      <c r="A372">
        <v>371</v>
      </c>
      <c r="B372">
        <v>23140</v>
      </c>
      <c r="C372" t="s">
        <v>1187</v>
      </c>
      <c r="D372" t="s">
        <v>20</v>
      </c>
      <c r="E372" t="s">
        <v>187</v>
      </c>
      <c r="F372" t="s">
        <v>31</v>
      </c>
      <c r="G372" t="s">
        <v>41</v>
      </c>
      <c r="H372" t="s">
        <v>225</v>
      </c>
      <c r="I372" t="s">
        <v>28</v>
      </c>
      <c r="J372" t="s">
        <v>29</v>
      </c>
      <c r="K372" t="s">
        <v>71</v>
      </c>
      <c r="L372" t="s">
        <v>26</v>
      </c>
      <c r="M372" t="s">
        <v>35</v>
      </c>
      <c r="N372" s="2">
        <v>41313</v>
      </c>
      <c r="O372" s="2">
        <v>41315</v>
      </c>
      <c r="P372">
        <v>18</v>
      </c>
      <c r="Q372" s="1">
        <v>0.05</v>
      </c>
      <c r="R372">
        <v>99.23</v>
      </c>
      <c r="S372">
        <v>8.99</v>
      </c>
      <c r="T372">
        <f t="shared" si="5"/>
        <v>1786.14</v>
      </c>
    </row>
    <row r="373" spans="1:20" x14ac:dyDescent="0.25">
      <c r="A373">
        <v>372</v>
      </c>
      <c r="B373">
        <v>23140</v>
      </c>
      <c r="C373" t="s">
        <v>1187</v>
      </c>
      <c r="D373" t="s">
        <v>20</v>
      </c>
      <c r="E373" t="s">
        <v>39</v>
      </c>
      <c r="F373" t="s">
        <v>31</v>
      </c>
      <c r="G373" t="s">
        <v>41</v>
      </c>
      <c r="H373" t="s">
        <v>54</v>
      </c>
      <c r="I373" t="s">
        <v>28</v>
      </c>
      <c r="J373" t="s">
        <v>29</v>
      </c>
      <c r="K373" t="s">
        <v>82</v>
      </c>
      <c r="L373" t="s">
        <v>44</v>
      </c>
      <c r="M373" t="s">
        <v>143</v>
      </c>
      <c r="N373" s="2">
        <v>41313</v>
      </c>
      <c r="O373" s="2">
        <v>41313</v>
      </c>
      <c r="P373">
        <v>16</v>
      </c>
      <c r="Q373" s="1">
        <v>0.02</v>
      </c>
      <c r="R373">
        <v>7.08</v>
      </c>
      <c r="S373">
        <v>2.35</v>
      </c>
      <c r="T373">
        <f t="shared" si="5"/>
        <v>113.28</v>
      </c>
    </row>
    <row r="374" spans="1:20" x14ac:dyDescent="0.25">
      <c r="A374">
        <v>373</v>
      </c>
      <c r="B374">
        <v>23172</v>
      </c>
      <c r="C374" t="s">
        <v>268</v>
      </c>
      <c r="D374" t="s">
        <v>20</v>
      </c>
      <c r="E374" t="s">
        <v>21</v>
      </c>
      <c r="F374" t="s">
        <v>22</v>
      </c>
      <c r="G374" t="s">
        <v>48</v>
      </c>
      <c r="H374" t="s">
        <v>33</v>
      </c>
      <c r="I374" t="s">
        <v>28</v>
      </c>
      <c r="J374" t="s">
        <v>29</v>
      </c>
      <c r="K374" t="s">
        <v>1254</v>
      </c>
      <c r="L374" t="s">
        <v>706</v>
      </c>
      <c r="M374" t="s">
        <v>398</v>
      </c>
      <c r="N374" s="2">
        <v>41388</v>
      </c>
      <c r="O374" s="2">
        <v>41393</v>
      </c>
      <c r="P374">
        <v>13</v>
      </c>
      <c r="Q374" s="1">
        <v>7.0000000000000007E-2</v>
      </c>
      <c r="R374">
        <v>96.45</v>
      </c>
      <c r="S374">
        <v>13.99</v>
      </c>
      <c r="T374">
        <f t="shared" si="5"/>
        <v>1253.8500000000001</v>
      </c>
    </row>
    <row r="375" spans="1:20" x14ac:dyDescent="0.25">
      <c r="A375">
        <v>374</v>
      </c>
      <c r="B375">
        <v>23271</v>
      </c>
      <c r="C375" t="s">
        <v>159</v>
      </c>
      <c r="D375" t="s">
        <v>578</v>
      </c>
      <c r="E375" t="s">
        <v>21</v>
      </c>
      <c r="F375" t="s">
        <v>47</v>
      </c>
      <c r="G375" t="s">
        <v>41</v>
      </c>
      <c r="H375" t="s">
        <v>203</v>
      </c>
      <c r="I375" t="s">
        <v>28</v>
      </c>
      <c r="J375" t="s">
        <v>29</v>
      </c>
      <c r="K375" t="s">
        <v>1114</v>
      </c>
      <c r="L375" t="s">
        <v>283</v>
      </c>
      <c r="M375" t="s">
        <v>156</v>
      </c>
      <c r="N375" s="2">
        <v>40850</v>
      </c>
      <c r="O375" s="2">
        <v>40851</v>
      </c>
      <c r="P375">
        <v>3</v>
      </c>
      <c r="Q375" s="1">
        <v>0.09</v>
      </c>
      <c r="R375">
        <v>808.49</v>
      </c>
      <c r="S375">
        <v>55.3</v>
      </c>
      <c r="T375">
        <f t="shared" si="5"/>
        <v>2425.4700000000003</v>
      </c>
    </row>
    <row r="376" spans="1:20" x14ac:dyDescent="0.25">
      <c r="A376">
        <v>375</v>
      </c>
      <c r="B376">
        <v>23617</v>
      </c>
      <c r="C376" t="s">
        <v>391</v>
      </c>
      <c r="D376" t="s">
        <v>38</v>
      </c>
      <c r="E376" t="s">
        <v>39</v>
      </c>
      <c r="F376" t="s">
        <v>47</v>
      </c>
      <c r="G376" t="s">
        <v>32</v>
      </c>
      <c r="H376" t="s">
        <v>61</v>
      </c>
      <c r="I376" t="s">
        <v>28</v>
      </c>
      <c r="J376" t="s">
        <v>29</v>
      </c>
      <c r="K376" t="s">
        <v>71</v>
      </c>
      <c r="L376" t="s">
        <v>192</v>
      </c>
      <c r="M376" t="s">
        <v>160</v>
      </c>
      <c r="N376" s="2">
        <v>41034</v>
      </c>
      <c r="O376" s="2">
        <v>41036</v>
      </c>
      <c r="P376">
        <v>9</v>
      </c>
      <c r="Q376" s="1">
        <v>0.04</v>
      </c>
      <c r="R376">
        <v>37.700000000000003</v>
      </c>
      <c r="S376">
        <v>2.99</v>
      </c>
      <c r="T376">
        <f t="shared" si="5"/>
        <v>339.3</v>
      </c>
    </row>
    <row r="377" spans="1:20" x14ac:dyDescent="0.25">
      <c r="A377">
        <v>376</v>
      </c>
      <c r="B377">
        <v>23751</v>
      </c>
      <c r="C377" t="s">
        <v>118</v>
      </c>
      <c r="D377" t="s">
        <v>578</v>
      </c>
      <c r="E377" t="s">
        <v>187</v>
      </c>
      <c r="F377" t="s">
        <v>31</v>
      </c>
      <c r="G377" t="s">
        <v>93</v>
      </c>
      <c r="H377" t="s">
        <v>188</v>
      </c>
      <c r="I377" t="s">
        <v>28</v>
      </c>
      <c r="J377" t="s">
        <v>29</v>
      </c>
      <c r="K377" t="s">
        <v>101</v>
      </c>
      <c r="L377" t="s">
        <v>330</v>
      </c>
      <c r="M377" t="s">
        <v>131</v>
      </c>
      <c r="N377" s="2">
        <v>40255</v>
      </c>
      <c r="O377" s="2">
        <v>40256</v>
      </c>
      <c r="P377">
        <v>44</v>
      </c>
      <c r="Q377" s="1">
        <v>0.01</v>
      </c>
      <c r="R377">
        <v>220.98</v>
      </c>
      <c r="S377">
        <v>64.66</v>
      </c>
      <c r="T377">
        <f t="shared" si="5"/>
        <v>9723.119999999999</v>
      </c>
    </row>
    <row r="378" spans="1:20" x14ac:dyDescent="0.25">
      <c r="A378">
        <v>377</v>
      </c>
      <c r="B378">
        <v>23781</v>
      </c>
      <c r="C378" t="s">
        <v>1030</v>
      </c>
      <c r="D378" t="s">
        <v>20</v>
      </c>
      <c r="E378" t="s">
        <v>39</v>
      </c>
      <c r="F378" t="s">
        <v>40</v>
      </c>
      <c r="G378" t="s">
        <v>23</v>
      </c>
      <c r="H378" t="s">
        <v>94</v>
      </c>
      <c r="I378" t="s">
        <v>28</v>
      </c>
      <c r="J378" t="s">
        <v>29</v>
      </c>
      <c r="K378" t="s">
        <v>43</v>
      </c>
      <c r="L378" t="s">
        <v>192</v>
      </c>
      <c r="M378" t="s">
        <v>59</v>
      </c>
      <c r="N378" s="2">
        <v>41213</v>
      </c>
      <c r="O378" s="2">
        <v>41215</v>
      </c>
      <c r="P378">
        <v>59</v>
      </c>
      <c r="Q378" s="1">
        <v>0</v>
      </c>
      <c r="R378">
        <v>6.48</v>
      </c>
      <c r="S378">
        <v>5.84</v>
      </c>
      <c r="T378">
        <f t="shared" si="5"/>
        <v>382.32000000000005</v>
      </c>
    </row>
    <row r="379" spans="1:20" x14ac:dyDescent="0.25">
      <c r="A379">
        <v>378</v>
      </c>
      <c r="B379">
        <v>23782</v>
      </c>
      <c r="C379" t="s">
        <v>1184</v>
      </c>
      <c r="D379" t="s">
        <v>578</v>
      </c>
      <c r="E379" t="s">
        <v>187</v>
      </c>
      <c r="F379" t="s">
        <v>22</v>
      </c>
      <c r="G379" t="s">
        <v>48</v>
      </c>
      <c r="H379" t="s">
        <v>188</v>
      </c>
      <c r="I379" t="s">
        <v>28</v>
      </c>
      <c r="J379" t="s">
        <v>29</v>
      </c>
      <c r="K379" t="s">
        <v>226</v>
      </c>
      <c r="L379" t="s">
        <v>283</v>
      </c>
      <c r="M379" t="s">
        <v>246</v>
      </c>
      <c r="N379" s="2">
        <v>40553</v>
      </c>
      <c r="O379" s="2">
        <v>40553</v>
      </c>
      <c r="P379">
        <v>46</v>
      </c>
      <c r="Q379" s="1">
        <v>0.09</v>
      </c>
      <c r="R379">
        <v>500.98</v>
      </c>
      <c r="S379">
        <v>26</v>
      </c>
      <c r="T379">
        <f t="shared" si="5"/>
        <v>23045.08</v>
      </c>
    </row>
    <row r="380" spans="1:20" x14ac:dyDescent="0.25">
      <c r="A380">
        <v>379</v>
      </c>
      <c r="B380">
        <v>23782</v>
      </c>
      <c r="C380" t="s">
        <v>1184</v>
      </c>
      <c r="D380" t="s">
        <v>20</v>
      </c>
      <c r="E380" t="s">
        <v>39</v>
      </c>
      <c r="F380" t="s">
        <v>22</v>
      </c>
      <c r="G380" t="s">
        <v>48</v>
      </c>
      <c r="H380" t="s">
        <v>78</v>
      </c>
      <c r="I380" t="s">
        <v>28</v>
      </c>
      <c r="J380" t="s">
        <v>29</v>
      </c>
      <c r="K380" t="s">
        <v>79</v>
      </c>
      <c r="L380" t="s">
        <v>746</v>
      </c>
      <c r="M380" t="s">
        <v>398</v>
      </c>
      <c r="N380" s="2">
        <v>40553</v>
      </c>
      <c r="O380" s="2">
        <v>40558</v>
      </c>
      <c r="P380">
        <v>7</v>
      </c>
      <c r="Q380" s="1">
        <v>0.09</v>
      </c>
      <c r="R380">
        <v>20.34</v>
      </c>
      <c r="S380">
        <v>35</v>
      </c>
      <c r="T380">
        <f t="shared" si="5"/>
        <v>142.38</v>
      </c>
    </row>
    <row r="381" spans="1:20" x14ac:dyDescent="0.25">
      <c r="A381">
        <v>380</v>
      </c>
      <c r="B381">
        <v>23877</v>
      </c>
      <c r="C381" t="s">
        <v>588</v>
      </c>
      <c r="D381" t="s">
        <v>20</v>
      </c>
      <c r="E381" t="s">
        <v>21</v>
      </c>
      <c r="F381" t="s">
        <v>47</v>
      </c>
      <c r="G381" t="s">
        <v>32</v>
      </c>
      <c r="H381" t="s">
        <v>206</v>
      </c>
      <c r="I381" t="s">
        <v>28</v>
      </c>
      <c r="J381" t="s">
        <v>29</v>
      </c>
      <c r="K381" t="s">
        <v>1138</v>
      </c>
      <c r="L381" t="s">
        <v>192</v>
      </c>
      <c r="M381" t="s">
        <v>156</v>
      </c>
      <c r="N381" s="2">
        <v>40371</v>
      </c>
      <c r="O381" s="2">
        <v>40371</v>
      </c>
      <c r="P381">
        <v>37</v>
      </c>
      <c r="Q381" s="1">
        <v>7.0000000000000007E-2</v>
      </c>
      <c r="R381">
        <v>65.989999999999995</v>
      </c>
      <c r="S381">
        <v>8.8000000000000007</v>
      </c>
      <c r="T381">
        <f t="shared" si="5"/>
        <v>2441.6299999999997</v>
      </c>
    </row>
    <row r="382" spans="1:20" x14ac:dyDescent="0.25">
      <c r="A382">
        <v>381</v>
      </c>
      <c r="B382">
        <v>23877</v>
      </c>
      <c r="C382" t="s">
        <v>588</v>
      </c>
      <c r="D382" t="s">
        <v>38</v>
      </c>
      <c r="E382" t="s">
        <v>21</v>
      </c>
      <c r="F382" t="s">
        <v>47</v>
      </c>
      <c r="G382" t="s">
        <v>32</v>
      </c>
      <c r="H382" t="s">
        <v>33</v>
      </c>
      <c r="I382" t="s">
        <v>28</v>
      </c>
      <c r="J382" t="s">
        <v>29</v>
      </c>
      <c r="K382" t="s">
        <v>1114</v>
      </c>
      <c r="L382" t="s">
        <v>26</v>
      </c>
      <c r="M382" t="s">
        <v>117</v>
      </c>
      <c r="N382" s="2">
        <v>40371</v>
      </c>
      <c r="O382" s="2">
        <v>40373</v>
      </c>
      <c r="P382">
        <v>42</v>
      </c>
      <c r="Q382" s="1">
        <v>0</v>
      </c>
      <c r="R382">
        <v>10.01</v>
      </c>
      <c r="S382">
        <v>1.99</v>
      </c>
      <c r="T382">
        <f t="shared" si="5"/>
        <v>420.42</v>
      </c>
    </row>
    <row r="383" spans="1:20" x14ac:dyDescent="0.25">
      <c r="A383">
        <v>382</v>
      </c>
      <c r="B383">
        <v>23940</v>
      </c>
      <c r="C383" t="s">
        <v>874</v>
      </c>
      <c r="D383" t="s">
        <v>20</v>
      </c>
      <c r="E383" t="s">
        <v>39</v>
      </c>
      <c r="F383" t="s">
        <v>22</v>
      </c>
      <c r="G383" t="s">
        <v>93</v>
      </c>
      <c r="H383" t="s">
        <v>61</v>
      </c>
      <c r="I383" t="s">
        <v>28</v>
      </c>
      <c r="J383" t="s">
        <v>29</v>
      </c>
      <c r="K383" t="s">
        <v>221</v>
      </c>
      <c r="L383" t="s">
        <v>746</v>
      </c>
      <c r="M383" t="s">
        <v>182</v>
      </c>
      <c r="N383" s="2">
        <v>41007</v>
      </c>
      <c r="O383" s="2">
        <v>41008</v>
      </c>
      <c r="P383">
        <v>22</v>
      </c>
      <c r="Q383" s="1">
        <v>0.03</v>
      </c>
      <c r="R383">
        <v>4.4800000000000004</v>
      </c>
      <c r="S383">
        <v>49</v>
      </c>
      <c r="T383">
        <f t="shared" si="5"/>
        <v>98.56</v>
      </c>
    </row>
    <row r="384" spans="1:20" x14ac:dyDescent="0.25">
      <c r="A384">
        <v>383</v>
      </c>
      <c r="B384">
        <v>23940</v>
      </c>
      <c r="C384" t="s">
        <v>874</v>
      </c>
      <c r="D384" t="s">
        <v>578</v>
      </c>
      <c r="E384" t="s">
        <v>187</v>
      </c>
      <c r="F384" t="s">
        <v>22</v>
      </c>
      <c r="G384" t="s">
        <v>93</v>
      </c>
      <c r="H384" t="s">
        <v>188</v>
      </c>
      <c r="I384" t="s">
        <v>28</v>
      </c>
      <c r="J384" t="s">
        <v>29</v>
      </c>
      <c r="K384" t="s">
        <v>113</v>
      </c>
      <c r="L384" t="s">
        <v>283</v>
      </c>
      <c r="M384" t="s">
        <v>150</v>
      </c>
      <c r="N384" s="2">
        <v>41007</v>
      </c>
      <c r="O384" s="2">
        <v>41010</v>
      </c>
      <c r="P384">
        <v>12</v>
      </c>
      <c r="Q384" s="1">
        <v>0.02</v>
      </c>
      <c r="R384">
        <v>150.88999999999999</v>
      </c>
      <c r="S384">
        <v>60.2</v>
      </c>
      <c r="T384">
        <f t="shared" si="5"/>
        <v>1810.6799999999998</v>
      </c>
    </row>
    <row r="385" spans="1:20" x14ac:dyDescent="0.25">
      <c r="A385">
        <v>384</v>
      </c>
      <c r="B385">
        <v>23968</v>
      </c>
      <c r="C385" t="s">
        <v>634</v>
      </c>
      <c r="D385" t="s">
        <v>20</v>
      </c>
      <c r="E385" t="s">
        <v>39</v>
      </c>
      <c r="F385" t="s">
        <v>47</v>
      </c>
      <c r="G385" t="s">
        <v>23</v>
      </c>
      <c r="H385" t="s">
        <v>89</v>
      </c>
      <c r="I385" t="s">
        <v>28</v>
      </c>
      <c r="J385" t="s">
        <v>29</v>
      </c>
      <c r="K385" t="s">
        <v>95</v>
      </c>
      <c r="L385" t="s">
        <v>192</v>
      </c>
      <c r="M385" t="s">
        <v>160</v>
      </c>
      <c r="N385" s="2">
        <v>40972</v>
      </c>
      <c r="O385" s="2">
        <v>40975</v>
      </c>
      <c r="P385">
        <v>21</v>
      </c>
      <c r="Q385" s="1">
        <v>0.05</v>
      </c>
      <c r="R385">
        <v>6.48</v>
      </c>
      <c r="S385">
        <v>5.84</v>
      </c>
      <c r="T385">
        <f t="shared" si="5"/>
        <v>136.08000000000001</v>
      </c>
    </row>
    <row r="386" spans="1:20" x14ac:dyDescent="0.25">
      <c r="A386">
        <v>385</v>
      </c>
      <c r="B386">
        <v>24193</v>
      </c>
      <c r="C386" t="s">
        <v>1049</v>
      </c>
      <c r="D386" t="s">
        <v>578</v>
      </c>
      <c r="E386" t="s">
        <v>187</v>
      </c>
      <c r="F386" t="s">
        <v>31</v>
      </c>
      <c r="G386" t="s">
        <v>41</v>
      </c>
      <c r="H386" t="s">
        <v>219</v>
      </c>
      <c r="I386" t="s">
        <v>28</v>
      </c>
      <c r="J386" t="s">
        <v>29</v>
      </c>
      <c r="K386" t="s">
        <v>221</v>
      </c>
      <c r="L386" t="s">
        <v>330</v>
      </c>
      <c r="M386" t="s">
        <v>141</v>
      </c>
      <c r="N386" s="2">
        <v>40251</v>
      </c>
      <c r="O386" s="2">
        <v>40253</v>
      </c>
      <c r="P386">
        <v>45</v>
      </c>
      <c r="Q386" s="1">
        <v>0.02</v>
      </c>
      <c r="R386">
        <v>200.98</v>
      </c>
      <c r="S386">
        <v>55.96</v>
      </c>
      <c r="T386">
        <f t="shared" si="5"/>
        <v>9044.1</v>
      </c>
    </row>
    <row r="387" spans="1:20" x14ac:dyDescent="0.25">
      <c r="A387">
        <v>386</v>
      </c>
      <c r="B387">
        <v>24193</v>
      </c>
      <c r="C387" t="s">
        <v>1049</v>
      </c>
      <c r="D387" t="s">
        <v>20</v>
      </c>
      <c r="E387" t="s">
        <v>39</v>
      </c>
      <c r="F387" t="s">
        <v>31</v>
      </c>
      <c r="G387" t="s">
        <v>41</v>
      </c>
      <c r="H387" t="s">
        <v>42</v>
      </c>
      <c r="I387" t="s">
        <v>28</v>
      </c>
      <c r="J387" t="s">
        <v>29</v>
      </c>
      <c r="K387" t="s">
        <v>181</v>
      </c>
      <c r="L387" t="s">
        <v>192</v>
      </c>
      <c r="M387" t="s">
        <v>146</v>
      </c>
      <c r="N387" s="2">
        <v>40251</v>
      </c>
      <c r="O387" s="2">
        <v>40252</v>
      </c>
      <c r="P387">
        <v>24</v>
      </c>
      <c r="Q387" s="1">
        <v>0.02</v>
      </c>
      <c r="R387">
        <v>4.28</v>
      </c>
      <c r="S387">
        <v>5.17</v>
      </c>
      <c r="T387">
        <f t="shared" ref="T387:T450" si="6">R387*P387</f>
        <v>102.72</v>
      </c>
    </row>
    <row r="388" spans="1:20" x14ac:dyDescent="0.25">
      <c r="A388">
        <v>387</v>
      </c>
      <c r="B388">
        <v>24193</v>
      </c>
      <c r="C388" t="s">
        <v>1049</v>
      </c>
      <c r="D388" t="s">
        <v>20</v>
      </c>
      <c r="E388" t="s">
        <v>21</v>
      </c>
      <c r="F388" t="s">
        <v>31</v>
      </c>
      <c r="G388" t="s">
        <v>41</v>
      </c>
      <c r="H388" t="s">
        <v>33</v>
      </c>
      <c r="I388" t="s">
        <v>28</v>
      </c>
      <c r="J388" t="s">
        <v>29</v>
      </c>
      <c r="K388" t="s">
        <v>1107</v>
      </c>
      <c r="L388" t="s">
        <v>44</v>
      </c>
      <c r="M388" t="s">
        <v>146</v>
      </c>
      <c r="N388" s="2">
        <v>40251</v>
      </c>
      <c r="O388" s="2">
        <v>40253</v>
      </c>
      <c r="P388">
        <v>19</v>
      </c>
      <c r="Q388" s="1">
        <v>0.04</v>
      </c>
      <c r="R388">
        <v>85.99</v>
      </c>
      <c r="S388">
        <v>0.99</v>
      </c>
      <c r="T388">
        <f t="shared" si="6"/>
        <v>1633.81</v>
      </c>
    </row>
    <row r="389" spans="1:20" x14ac:dyDescent="0.25">
      <c r="A389">
        <v>388</v>
      </c>
      <c r="B389">
        <v>24294</v>
      </c>
      <c r="C389" t="s">
        <v>956</v>
      </c>
      <c r="D389" t="s">
        <v>578</v>
      </c>
      <c r="E389" t="s">
        <v>21</v>
      </c>
      <c r="F389" t="s">
        <v>47</v>
      </c>
      <c r="G389" t="s">
        <v>41</v>
      </c>
      <c r="H389" t="s">
        <v>33</v>
      </c>
      <c r="I389" t="s">
        <v>28</v>
      </c>
      <c r="J389" t="s">
        <v>29</v>
      </c>
      <c r="K389" t="s">
        <v>201</v>
      </c>
      <c r="L389" t="s">
        <v>283</v>
      </c>
      <c r="M389" t="s">
        <v>111</v>
      </c>
      <c r="N389" s="2">
        <v>40392</v>
      </c>
      <c r="O389" s="2">
        <v>40393</v>
      </c>
      <c r="P389">
        <v>43</v>
      </c>
      <c r="Q389" s="1">
        <v>0.03</v>
      </c>
      <c r="R389">
        <v>200.97</v>
      </c>
      <c r="S389">
        <v>15.59</v>
      </c>
      <c r="T389">
        <f t="shared" si="6"/>
        <v>8641.7099999999991</v>
      </c>
    </row>
    <row r="390" spans="1:20" x14ac:dyDescent="0.25">
      <c r="A390">
        <v>389</v>
      </c>
      <c r="B390">
        <v>24356</v>
      </c>
      <c r="C390" t="s">
        <v>1491</v>
      </c>
      <c r="D390" t="s">
        <v>578</v>
      </c>
      <c r="E390" t="s">
        <v>187</v>
      </c>
      <c r="F390" t="s">
        <v>22</v>
      </c>
      <c r="G390" t="s">
        <v>93</v>
      </c>
      <c r="H390" t="s">
        <v>188</v>
      </c>
      <c r="I390" t="s">
        <v>28</v>
      </c>
      <c r="J390" t="s">
        <v>29</v>
      </c>
      <c r="K390" t="s">
        <v>71</v>
      </c>
      <c r="L390" t="s">
        <v>283</v>
      </c>
      <c r="M390" t="s">
        <v>294</v>
      </c>
      <c r="N390" s="2">
        <v>40674</v>
      </c>
      <c r="O390" s="2">
        <v>40676</v>
      </c>
      <c r="P390">
        <v>54</v>
      </c>
      <c r="Q390" s="1">
        <v>0.06</v>
      </c>
      <c r="R390">
        <v>350.99</v>
      </c>
      <c r="S390">
        <v>39</v>
      </c>
      <c r="T390">
        <f t="shared" si="6"/>
        <v>18953.46</v>
      </c>
    </row>
    <row r="391" spans="1:20" x14ac:dyDescent="0.25">
      <c r="A391">
        <v>390</v>
      </c>
      <c r="B391">
        <v>24455</v>
      </c>
      <c r="C391" t="s">
        <v>928</v>
      </c>
      <c r="D391" t="s">
        <v>20</v>
      </c>
      <c r="E391" t="s">
        <v>21</v>
      </c>
      <c r="F391" t="s">
        <v>31</v>
      </c>
      <c r="G391" t="s">
        <v>32</v>
      </c>
      <c r="H391" t="s">
        <v>24</v>
      </c>
      <c r="I391" t="s">
        <v>28</v>
      </c>
      <c r="J391" t="s">
        <v>29</v>
      </c>
      <c r="K391" t="s">
        <v>213</v>
      </c>
      <c r="L391" t="s">
        <v>26</v>
      </c>
      <c r="M391" t="s">
        <v>255</v>
      </c>
      <c r="N391" s="2">
        <v>41614</v>
      </c>
      <c r="O391" s="2">
        <v>41616</v>
      </c>
      <c r="P391">
        <v>16</v>
      </c>
      <c r="Q391" s="1">
        <v>0</v>
      </c>
      <c r="R391">
        <v>20.89</v>
      </c>
      <c r="S391">
        <v>1.99</v>
      </c>
      <c r="T391">
        <f t="shared" si="6"/>
        <v>334.24</v>
      </c>
    </row>
    <row r="392" spans="1:20" x14ac:dyDescent="0.25">
      <c r="A392">
        <v>391</v>
      </c>
      <c r="B392">
        <v>24455</v>
      </c>
      <c r="C392" t="s">
        <v>928</v>
      </c>
      <c r="D392" t="s">
        <v>20</v>
      </c>
      <c r="E392" t="s">
        <v>39</v>
      </c>
      <c r="F392" t="s">
        <v>31</v>
      </c>
      <c r="G392" t="s">
        <v>32</v>
      </c>
      <c r="H392" t="s">
        <v>89</v>
      </c>
      <c r="I392" t="s">
        <v>28</v>
      </c>
      <c r="J392" t="s">
        <v>29</v>
      </c>
      <c r="K392" t="s">
        <v>119</v>
      </c>
      <c r="L392" t="s">
        <v>44</v>
      </c>
      <c r="M392" t="s">
        <v>131</v>
      </c>
      <c r="N392" s="2">
        <v>40518</v>
      </c>
      <c r="O392" s="2">
        <v>40521</v>
      </c>
      <c r="P392">
        <v>76</v>
      </c>
      <c r="Q392" s="1">
        <v>7.0000000000000007E-2</v>
      </c>
      <c r="R392">
        <v>3.98</v>
      </c>
      <c r="S392">
        <v>0.83</v>
      </c>
      <c r="T392">
        <f t="shared" si="6"/>
        <v>302.48</v>
      </c>
    </row>
    <row r="393" spans="1:20" x14ac:dyDescent="0.25">
      <c r="A393">
        <v>392</v>
      </c>
      <c r="B393">
        <v>24486</v>
      </c>
      <c r="C393" t="s">
        <v>258</v>
      </c>
      <c r="D393" t="s">
        <v>20</v>
      </c>
      <c r="E393" t="s">
        <v>21</v>
      </c>
      <c r="F393" t="s">
        <v>22</v>
      </c>
      <c r="G393" t="s">
        <v>93</v>
      </c>
      <c r="H393" t="s">
        <v>33</v>
      </c>
      <c r="I393" t="s">
        <v>28</v>
      </c>
      <c r="J393" t="s">
        <v>29</v>
      </c>
      <c r="K393" t="s">
        <v>1111</v>
      </c>
      <c r="L393" t="s">
        <v>26</v>
      </c>
      <c r="M393" t="s">
        <v>444</v>
      </c>
      <c r="N393" s="2">
        <v>41021</v>
      </c>
      <c r="O393" s="2">
        <v>41022</v>
      </c>
      <c r="P393">
        <v>3</v>
      </c>
      <c r="Q393" s="1">
        <v>0.03</v>
      </c>
      <c r="R393">
        <v>8.1199999999999992</v>
      </c>
      <c r="S393">
        <v>2.83</v>
      </c>
      <c r="T393">
        <f t="shared" si="6"/>
        <v>24.36</v>
      </c>
    </row>
    <row r="394" spans="1:20" x14ac:dyDescent="0.25">
      <c r="A394">
        <v>393</v>
      </c>
      <c r="B394">
        <v>24486</v>
      </c>
      <c r="C394" t="s">
        <v>258</v>
      </c>
      <c r="D394" t="s">
        <v>20</v>
      </c>
      <c r="E394" t="s">
        <v>39</v>
      </c>
      <c r="F394" t="s">
        <v>22</v>
      </c>
      <c r="G394" t="s">
        <v>93</v>
      </c>
      <c r="H394" t="s">
        <v>49</v>
      </c>
      <c r="I394" t="s">
        <v>28</v>
      </c>
      <c r="J394" t="s">
        <v>29</v>
      </c>
      <c r="K394" t="s">
        <v>158</v>
      </c>
      <c r="L394" t="s">
        <v>44</v>
      </c>
      <c r="M394" t="s">
        <v>150</v>
      </c>
      <c r="N394" s="2">
        <v>41021</v>
      </c>
      <c r="O394" s="2">
        <v>41022</v>
      </c>
      <c r="P394">
        <v>16</v>
      </c>
      <c r="Q394" s="1">
        <v>0</v>
      </c>
      <c r="R394">
        <v>1.76</v>
      </c>
      <c r="S394">
        <v>0.7</v>
      </c>
      <c r="T394">
        <f t="shared" si="6"/>
        <v>28.16</v>
      </c>
    </row>
    <row r="395" spans="1:20" x14ac:dyDescent="0.25">
      <c r="A395">
        <v>394</v>
      </c>
      <c r="B395">
        <v>24519</v>
      </c>
      <c r="C395" t="s">
        <v>889</v>
      </c>
      <c r="D395" t="s">
        <v>20</v>
      </c>
      <c r="E395" t="s">
        <v>39</v>
      </c>
      <c r="F395" t="s">
        <v>22</v>
      </c>
      <c r="G395" t="s">
        <v>23</v>
      </c>
      <c r="H395" t="s">
        <v>42</v>
      </c>
      <c r="I395" t="s">
        <v>28</v>
      </c>
      <c r="J395" t="s">
        <v>29</v>
      </c>
      <c r="K395" t="s">
        <v>226</v>
      </c>
      <c r="L395" t="s">
        <v>192</v>
      </c>
      <c r="M395" t="s">
        <v>199</v>
      </c>
      <c r="N395" s="2">
        <v>41071</v>
      </c>
      <c r="O395" s="2">
        <v>41072</v>
      </c>
      <c r="P395">
        <v>36</v>
      </c>
      <c r="Q395" s="1">
        <v>0.03</v>
      </c>
      <c r="R395">
        <v>5.34</v>
      </c>
      <c r="S395">
        <v>5.63</v>
      </c>
      <c r="T395">
        <f t="shared" si="6"/>
        <v>192.24</v>
      </c>
    </row>
    <row r="396" spans="1:20" x14ac:dyDescent="0.25">
      <c r="A396">
        <v>395</v>
      </c>
      <c r="B396">
        <v>24577</v>
      </c>
      <c r="C396" t="s">
        <v>338</v>
      </c>
      <c r="D396" t="s">
        <v>20</v>
      </c>
      <c r="E396" t="s">
        <v>39</v>
      </c>
      <c r="F396" t="s">
        <v>47</v>
      </c>
      <c r="G396" t="s">
        <v>93</v>
      </c>
      <c r="H396" t="s">
        <v>54</v>
      </c>
      <c r="I396" t="s">
        <v>28</v>
      </c>
      <c r="J396" t="s">
        <v>29</v>
      </c>
      <c r="K396" t="s">
        <v>50</v>
      </c>
      <c r="L396" t="s">
        <v>192</v>
      </c>
      <c r="M396" t="s">
        <v>114</v>
      </c>
      <c r="N396" s="2">
        <v>40603</v>
      </c>
      <c r="O396" s="2">
        <v>40604</v>
      </c>
      <c r="P396">
        <v>8</v>
      </c>
      <c r="Q396" s="1">
        <v>0.05</v>
      </c>
      <c r="R396">
        <v>22.84</v>
      </c>
      <c r="S396">
        <v>5.47</v>
      </c>
      <c r="T396">
        <f t="shared" si="6"/>
        <v>182.72</v>
      </c>
    </row>
    <row r="397" spans="1:20" x14ac:dyDescent="0.25">
      <c r="A397">
        <v>396</v>
      </c>
      <c r="B397">
        <v>24610</v>
      </c>
      <c r="C397" t="s">
        <v>683</v>
      </c>
      <c r="D397" t="s">
        <v>578</v>
      </c>
      <c r="E397" t="s">
        <v>187</v>
      </c>
      <c r="F397" t="s">
        <v>47</v>
      </c>
      <c r="G397" t="s">
        <v>32</v>
      </c>
      <c r="H397" t="s">
        <v>219</v>
      </c>
      <c r="I397" t="s">
        <v>28</v>
      </c>
      <c r="J397" t="s">
        <v>29</v>
      </c>
      <c r="K397" t="s">
        <v>248</v>
      </c>
      <c r="L397" t="s">
        <v>283</v>
      </c>
      <c r="M397" t="s">
        <v>114</v>
      </c>
      <c r="N397" s="2">
        <v>40561</v>
      </c>
      <c r="O397" s="2">
        <v>40563</v>
      </c>
      <c r="P397">
        <v>4</v>
      </c>
      <c r="Q397" s="1">
        <v>0.01</v>
      </c>
      <c r="R397">
        <v>200.98</v>
      </c>
      <c r="S397">
        <v>23.76</v>
      </c>
      <c r="T397">
        <f t="shared" si="6"/>
        <v>803.92</v>
      </c>
    </row>
    <row r="398" spans="1:20" x14ac:dyDescent="0.25">
      <c r="A398">
        <v>397</v>
      </c>
      <c r="B398">
        <v>24806</v>
      </c>
      <c r="C398" t="s">
        <v>1141</v>
      </c>
      <c r="D398" t="s">
        <v>20</v>
      </c>
      <c r="E398" t="s">
        <v>39</v>
      </c>
      <c r="F398" t="s">
        <v>31</v>
      </c>
      <c r="G398" t="s">
        <v>32</v>
      </c>
      <c r="H398" t="s">
        <v>94</v>
      </c>
      <c r="I398" t="s">
        <v>28</v>
      </c>
      <c r="J398" t="s">
        <v>29</v>
      </c>
      <c r="K398" t="s">
        <v>172</v>
      </c>
      <c r="L398" t="s">
        <v>192</v>
      </c>
      <c r="M398" t="s">
        <v>143</v>
      </c>
      <c r="N398" s="2">
        <v>40792</v>
      </c>
      <c r="O398" s="2">
        <v>40794</v>
      </c>
      <c r="P398">
        <v>36</v>
      </c>
      <c r="Q398" s="1">
        <v>0.05</v>
      </c>
      <c r="R398">
        <v>5.18</v>
      </c>
      <c r="S398">
        <v>5.74</v>
      </c>
      <c r="T398">
        <f t="shared" si="6"/>
        <v>186.48</v>
      </c>
    </row>
    <row r="399" spans="1:20" x14ac:dyDescent="0.25">
      <c r="A399">
        <v>398</v>
      </c>
      <c r="B399">
        <v>24869</v>
      </c>
      <c r="C399" t="s">
        <v>796</v>
      </c>
      <c r="D399" t="s">
        <v>20</v>
      </c>
      <c r="E399" t="s">
        <v>39</v>
      </c>
      <c r="F399" t="s">
        <v>47</v>
      </c>
      <c r="G399" t="s">
        <v>32</v>
      </c>
      <c r="H399" t="s">
        <v>42</v>
      </c>
      <c r="I399" t="s">
        <v>28</v>
      </c>
      <c r="J399" t="s">
        <v>29</v>
      </c>
      <c r="K399" t="s">
        <v>82</v>
      </c>
      <c r="L399" t="s">
        <v>192</v>
      </c>
      <c r="M399" t="s">
        <v>117</v>
      </c>
      <c r="N399" s="2">
        <v>40339</v>
      </c>
      <c r="O399" s="2">
        <v>40340</v>
      </c>
      <c r="P399">
        <v>21</v>
      </c>
      <c r="Q399" s="1">
        <v>0.05</v>
      </c>
      <c r="R399">
        <v>8.85</v>
      </c>
      <c r="S399">
        <v>5.6</v>
      </c>
      <c r="T399">
        <f t="shared" si="6"/>
        <v>185.85</v>
      </c>
    </row>
    <row r="400" spans="1:20" x14ac:dyDescent="0.25">
      <c r="A400">
        <v>399</v>
      </c>
      <c r="B400">
        <v>24903</v>
      </c>
      <c r="C400" t="s">
        <v>1126</v>
      </c>
      <c r="D400" t="s">
        <v>20</v>
      </c>
      <c r="E400" t="s">
        <v>39</v>
      </c>
      <c r="F400" t="s">
        <v>31</v>
      </c>
      <c r="G400" t="s">
        <v>48</v>
      </c>
      <c r="H400" t="s">
        <v>61</v>
      </c>
      <c r="I400" t="s">
        <v>28</v>
      </c>
      <c r="J400" t="s">
        <v>29</v>
      </c>
      <c r="K400" t="s">
        <v>133</v>
      </c>
      <c r="L400" t="s">
        <v>192</v>
      </c>
      <c r="M400" t="s">
        <v>255</v>
      </c>
      <c r="N400" s="2">
        <v>40835</v>
      </c>
      <c r="O400" s="2">
        <v>40842</v>
      </c>
      <c r="P400">
        <v>59</v>
      </c>
      <c r="Q400" s="1">
        <v>0.05</v>
      </c>
      <c r="R400">
        <v>48.91</v>
      </c>
      <c r="S400">
        <v>5.81</v>
      </c>
      <c r="T400">
        <f t="shared" si="6"/>
        <v>2885.6899999999996</v>
      </c>
    </row>
    <row r="401" spans="1:20" x14ac:dyDescent="0.25">
      <c r="A401">
        <v>400</v>
      </c>
      <c r="B401">
        <v>24931</v>
      </c>
      <c r="C401" t="s">
        <v>1187</v>
      </c>
      <c r="D401" t="s">
        <v>20</v>
      </c>
      <c r="E401" t="s">
        <v>39</v>
      </c>
      <c r="F401" t="s">
        <v>31</v>
      </c>
      <c r="G401" t="s">
        <v>48</v>
      </c>
      <c r="H401" t="s">
        <v>49</v>
      </c>
      <c r="I401" t="s">
        <v>28</v>
      </c>
      <c r="J401" t="s">
        <v>29</v>
      </c>
      <c r="K401" t="s">
        <v>62</v>
      </c>
      <c r="L401" t="s">
        <v>192</v>
      </c>
      <c r="M401" t="s">
        <v>139</v>
      </c>
      <c r="N401" s="2">
        <v>41220</v>
      </c>
      <c r="O401" s="2">
        <v>41224</v>
      </c>
      <c r="P401">
        <v>31</v>
      </c>
      <c r="Q401" s="1">
        <v>0.05</v>
      </c>
      <c r="R401">
        <v>16.739999999999998</v>
      </c>
      <c r="S401">
        <v>5.08</v>
      </c>
      <c r="T401">
        <f t="shared" si="6"/>
        <v>518.93999999999994</v>
      </c>
    </row>
    <row r="402" spans="1:20" x14ac:dyDescent="0.25">
      <c r="A402">
        <v>401</v>
      </c>
      <c r="B402">
        <v>24993</v>
      </c>
      <c r="C402" t="s">
        <v>1049</v>
      </c>
      <c r="D402" t="s">
        <v>20</v>
      </c>
      <c r="E402" t="s">
        <v>21</v>
      </c>
      <c r="F402" t="s">
        <v>31</v>
      </c>
      <c r="G402" t="s">
        <v>41</v>
      </c>
      <c r="H402" t="s">
        <v>206</v>
      </c>
      <c r="I402" t="s">
        <v>28</v>
      </c>
      <c r="J402" t="s">
        <v>29</v>
      </c>
      <c r="K402" t="s">
        <v>1108</v>
      </c>
      <c r="L402" t="s">
        <v>26</v>
      </c>
      <c r="M402" t="s">
        <v>146</v>
      </c>
      <c r="N402" s="2">
        <v>41344</v>
      </c>
      <c r="O402" s="2">
        <v>41346</v>
      </c>
      <c r="P402">
        <v>36</v>
      </c>
      <c r="Q402" s="1">
        <v>0.09</v>
      </c>
      <c r="R402">
        <v>55.99</v>
      </c>
      <c r="S402">
        <v>2.5</v>
      </c>
      <c r="T402">
        <f t="shared" si="6"/>
        <v>2015.64</v>
      </c>
    </row>
    <row r="403" spans="1:20" x14ac:dyDescent="0.25">
      <c r="A403">
        <v>402</v>
      </c>
      <c r="B403">
        <v>25062</v>
      </c>
      <c r="C403" t="s">
        <v>452</v>
      </c>
      <c r="D403" t="s">
        <v>20</v>
      </c>
      <c r="E403" t="s">
        <v>39</v>
      </c>
      <c r="F403" t="s">
        <v>40</v>
      </c>
      <c r="G403" t="s">
        <v>23</v>
      </c>
      <c r="H403" t="s">
        <v>42</v>
      </c>
      <c r="I403" t="s">
        <v>28</v>
      </c>
      <c r="J403" t="s">
        <v>29</v>
      </c>
      <c r="K403" t="s">
        <v>274</v>
      </c>
      <c r="L403" t="s">
        <v>706</v>
      </c>
      <c r="M403" t="s">
        <v>99</v>
      </c>
      <c r="N403" s="2">
        <v>40846</v>
      </c>
      <c r="O403" s="2">
        <v>40848</v>
      </c>
      <c r="P403">
        <v>9</v>
      </c>
      <c r="Q403" s="1">
        <v>0.03</v>
      </c>
      <c r="R403">
        <v>14.42</v>
      </c>
      <c r="S403">
        <v>6.75</v>
      </c>
      <c r="T403">
        <f t="shared" si="6"/>
        <v>129.78</v>
      </c>
    </row>
    <row r="404" spans="1:20" x14ac:dyDescent="0.25">
      <c r="A404">
        <v>403</v>
      </c>
      <c r="B404">
        <v>25062</v>
      </c>
      <c r="C404" t="s">
        <v>452</v>
      </c>
      <c r="D404" t="s">
        <v>20</v>
      </c>
      <c r="E404" t="s">
        <v>39</v>
      </c>
      <c r="F404" t="s">
        <v>40</v>
      </c>
      <c r="G404" t="s">
        <v>23</v>
      </c>
      <c r="H404" t="s">
        <v>61</v>
      </c>
      <c r="I404" t="s">
        <v>28</v>
      </c>
      <c r="J404" t="s">
        <v>56</v>
      </c>
      <c r="K404" t="s">
        <v>226</v>
      </c>
      <c r="L404" t="s">
        <v>192</v>
      </c>
      <c r="M404" t="s">
        <v>99</v>
      </c>
      <c r="N404" s="2">
        <v>40846</v>
      </c>
      <c r="O404" s="2">
        <v>40848</v>
      </c>
      <c r="P404">
        <v>16</v>
      </c>
      <c r="Q404" s="1">
        <v>0.04</v>
      </c>
      <c r="R404">
        <v>420.98</v>
      </c>
      <c r="S404">
        <v>19.989999999999998</v>
      </c>
      <c r="T404">
        <f t="shared" si="6"/>
        <v>6735.68</v>
      </c>
    </row>
    <row r="405" spans="1:20" x14ac:dyDescent="0.25">
      <c r="A405">
        <v>404</v>
      </c>
      <c r="B405">
        <v>25473</v>
      </c>
      <c r="C405" t="s">
        <v>2008</v>
      </c>
      <c r="D405" t="s">
        <v>578</v>
      </c>
      <c r="E405" t="s">
        <v>21</v>
      </c>
      <c r="F405" t="s">
        <v>31</v>
      </c>
      <c r="G405" t="s">
        <v>41</v>
      </c>
      <c r="H405" t="s">
        <v>203</v>
      </c>
      <c r="I405" t="s">
        <v>28</v>
      </c>
      <c r="J405" t="s">
        <v>56</v>
      </c>
      <c r="K405" t="s">
        <v>25</v>
      </c>
      <c r="L405" t="s">
        <v>283</v>
      </c>
      <c r="M405" t="s">
        <v>69</v>
      </c>
      <c r="N405" s="2">
        <v>41561</v>
      </c>
      <c r="O405" s="2">
        <v>41563</v>
      </c>
      <c r="P405">
        <v>76</v>
      </c>
      <c r="Q405" s="1">
        <v>0.05</v>
      </c>
      <c r="R405">
        <v>500.98</v>
      </c>
      <c r="S405">
        <v>28.14</v>
      </c>
      <c r="T405">
        <f t="shared" si="6"/>
        <v>38074.480000000003</v>
      </c>
    </row>
    <row r="406" spans="1:20" x14ac:dyDescent="0.25">
      <c r="A406">
        <v>405</v>
      </c>
      <c r="B406">
        <v>25473</v>
      </c>
      <c r="C406" t="s">
        <v>2008</v>
      </c>
      <c r="D406" t="s">
        <v>20</v>
      </c>
      <c r="E406" t="s">
        <v>39</v>
      </c>
      <c r="F406" t="s">
        <v>31</v>
      </c>
      <c r="G406" t="s">
        <v>41</v>
      </c>
      <c r="H406" t="s">
        <v>61</v>
      </c>
      <c r="I406" t="s">
        <v>28</v>
      </c>
      <c r="J406" t="s">
        <v>56</v>
      </c>
      <c r="K406" t="s">
        <v>133</v>
      </c>
      <c r="L406" t="s">
        <v>192</v>
      </c>
      <c r="M406" t="s">
        <v>131</v>
      </c>
      <c r="N406" s="2">
        <v>41561</v>
      </c>
      <c r="O406" s="2">
        <v>41564</v>
      </c>
      <c r="P406">
        <v>42</v>
      </c>
      <c r="Q406" s="1">
        <v>0.08</v>
      </c>
      <c r="R406">
        <v>40.99</v>
      </c>
      <c r="S406">
        <v>17.48</v>
      </c>
      <c r="T406">
        <f t="shared" si="6"/>
        <v>1721.5800000000002</v>
      </c>
    </row>
    <row r="407" spans="1:20" x14ac:dyDescent="0.25">
      <c r="A407">
        <v>406</v>
      </c>
      <c r="B407">
        <v>25569</v>
      </c>
      <c r="C407" t="s">
        <v>1879</v>
      </c>
      <c r="D407" t="s">
        <v>20</v>
      </c>
      <c r="E407" t="s">
        <v>39</v>
      </c>
      <c r="F407" t="s">
        <v>22</v>
      </c>
      <c r="G407" t="s">
        <v>41</v>
      </c>
      <c r="H407" t="s">
        <v>61</v>
      </c>
      <c r="I407" t="s">
        <v>28</v>
      </c>
      <c r="J407" t="s">
        <v>56</v>
      </c>
      <c r="K407" t="s">
        <v>226</v>
      </c>
      <c r="L407" t="s">
        <v>192</v>
      </c>
      <c r="M407" t="s">
        <v>27</v>
      </c>
      <c r="N407" s="2">
        <v>41464</v>
      </c>
      <c r="O407" s="2">
        <v>41466</v>
      </c>
      <c r="P407">
        <v>38</v>
      </c>
      <c r="Q407" s="1">
        <v>0.09</v>
      </c>
      <c r="R407">
        <v>12.28</v>
      </c>
      <c r="S407">
        <v>6.47</v>
      </c>
      <c r="T407">
        <f t="shared" si="6"/>
        <v>466.64</v>
      </c>
    </row>
    <row r="408" spans="1:20" x14ac:dyDescent="0.25">
      <c r="A408">
        <v>407</v>
      </c>
      <c r="B408">
        <v>25669</v>
      </c>
      <c r="C408" t="s">
        <v>159</v>
      </c>
      <c r="D408" t="s">
        <v>20</v>
      </c>
      <c r="E408" t="s">
        <v>39</v>
      </c>
      <c r="F408" t="s">
        <v>47</v>
      </c>
      <c r="G408" t="s">
        <v>23</v>
      </c>
      <c r="H408" t="s">
        <v>94</v>
      </c>
      <c r="I408" t="s">
        <v>28</v>
      </c>
      <c r="J408" t="s">
        <v>56</v>
      </c>
      <c r="K408" t="s">
        <v>231</v>
      </c>
      <c r="L408" t="s">
        <v>192</v>
      </c>
      <c r="M408" t="s">
        <v>51</v>
      </c>
      <c r="N408" s="2">
        <v>40924</v>
      </c>
      <c r="O408" s="2">
        <v>40924</v>
      </c>
      <c r="P408">
        <v>13</v>
      </c>
      <c r="Q408" s="1">
        <v>0.02</v>
      </c>
      <c r="R408">
        <v>3.69</v>
      </c>
      <c r="S408">
        <v>0.5</v>
      </c>
      <c r="T408">
        <f t="shared" si="6"/>
        <v>47.97</v>
      </c>
    </row>
    <row r="409" spans="1:20" x14ac:dyDescent="0.25">
      <c r="A409">
        <v>408</v>
      </c>
      <c r="B409">
        <v>25697</v>
      </c>
      <c r="C409" t="s">
        <v>366</v>
      </c>
      <c r="D409" t="s">
        <v>20</v>
      </c>
      <c r="E409" t="s">
        <v>21</v>
      </c>
      <c r="F409" t="s">
        <v>31</v>
      </c>
      <c r="G409" t="s">
        <v>48</v>
      </c>
      <c r="H409" t="s">
        <v>24</v>
      </c>
      <c r="I409" t="s">
        <v>28</v>
      </c>
      <c r="J409" t="s">
        <v>56</v>
      </c>
      <c r="K409" t="s">
        <v>201</v>
      </c>
      <c r="L409" t="s">
        <v>26</v>
      </c>
      <c r="M409" t="s">
        <v>279</v>
      </c>
      <c r="N409" s="2">
        <v>41025</v>
      </c>
      <c r="O409" s="2">
        <v>41025</v>
      </c>
      <c r="P409">
        <v>52</v>
      </c>
      <c r="Q409" s="1">
        <v>0.02</v>
      </c>
      <c r="R409">
        <v>8.4600000000000009</v>
      </c>
      <c r="S409">
        <v>3.62</v>
      </c>
      <c r="T409">
        <f t="shared" si="6"/>
        <v>439.92000000000007</v>
      </c>
    </row>
    <row r="410" spans="1:20" x14ac:dyDescent="0.25">
      <c r="A410">
        <v>409</v>
      </c>
      <c r="B410">
        <v>25830</v>
      </c>
      <c r="C410" t="s">
        <v>960</v>
      </c>
      <c r="D410" t="s">
        <v>20</v>
      </c>
      <c r="E410" t="s">
        <v>39</v>
      </c>
      <c r="F410" t="s">
        <v>31</v>
      </c>
      <c r="G410" t="s">
        <v>48</v>
      </c>
      <c r="H410" t="s">
        <v>54</v>
      </c>
      <c r="I410" t="s">
        <v>28</v>
      </c>
      <c r="J410" t="s">
        <v>56</v>
      </c>
      <c r="K410" t="s">
        <v>58</v>
      </c>
      <c r="L410" t="s">
        <v>192</v>
      </c>
      <c r="M410" t="s">
        <v>69</v>
      </c>
      <c r="N410" s="2">
        <v>40669</v>
      </c>
      <c r="O410" s="2">
        <v>40669</v>
      </c>
      <c r="P410">
        <v>7</v>
      </c>
      <c r="Q410" s="1">
        <v>0.1</v>
      </c>
      <c r="R410">
        <v>4.0599999999999996</v>
      </c>
      <c r="S410">
        <v>6.89</v>
      </c>
      <c r="T410">
        <f t="shared" si="6"/>
        <v>28.419999999999998</v>
      </c>
    </row>
    <row r="411" spans="1:20" x14ac:dyDescent="0.25">
      <c r="A411">
        <v>410</v>
      </c>
      <c r="B411">
        <v>25830</v>
      </c>
      <c r="C411" t="s">
        <v>960</v>
      </c>
      <c r="D411" t="s">
        <v>20</v>
      </c>
      <c r="E411" t="s">
        <v>39</v>
      </c>
      <c r="F411" t="s">
        <v>31</v>
      </c>
      <c r="G411" t="s">
        <v>48</v>
      </c>
      <c r="H411" t="s">
        <v>94</v>
      </c>
      <c r="I411" t="s">
        <v>28</v>
      </c>
      <c r="J411" t="s">
        <v>56</v>
      </c>
      <c r="K411" t="s">
        <v>101</v>
      </c>
      <c r="L411" t="s">
        <v>192</v>
      </c>
      <c r="M411" t="s">
        <v>255</v>
      </c>
      <c r="N411" s="2">
        <v>40669</v>
      </c>
      <c r="O411" s="2">
        <v>40674</v>
      </c>
      <c r="P411">
        <v>16</v>
      </c>
      <c r="Q411" s="1">
        <v>0.05</v>
      </c>
      <c r="R411">
        <v>15.28</v>
      </c>
      <c r="S411">
        <v>10.91</v>
      </c>
      <c r="T411">
        <f t="shared" si="6"/>
        <v>244.48</v>
      </c>
    </row>
    <row r="412" spans="1:20" x14ac:dyDescent="0.25">
      <c r="A412">
        <v>411</v>
      </c>
      <c r="B412">
        <v>26021</v>
      </c>
      <c r="C412" t="s">
        <v>588</v>
      </c>
      <c r="D412" t="s">
        <v>20</v>
      </c>
      <c r="E412" t="s">
        <v>21</v>
      </c>
      <c r="F412" t="s">
        <v>47</v>
      </c>
      <c r="G412" t="s">
        <v>23</v>
      </c>
      <c r="H412" t="s">
        <v>206</v>
      </c>
      <c r="I412" t="s">
        <v>28</v>
      </c>
      <c r="J412" t="s">
        <v>56</v>
      </c>
      <c r="K412" t="s">
        <v>25</v>
      </c>
      <c r="L412" t="s">
        <v>706</v>
      </c>
      <c r="M412" t="s">
        <v>117</v>
      </c>
      <c r="N412" s="2">
        <v>41531</v>
      </c>
      <c r="O412" s="2">
        <v>41533</v>
      </c>
      <c r="P412">
        <v>36</v>
      </c>
      <c r="Q412" s="1">
        <v>0</v>
      </c>
      <c r="R412">
        <v>20.99</v>
      </c>
      <c r="S412">
        <v>4.8099999999999996</v>
      </c>
      <c r="T412">
        <f t="shared" si="6"/>
        <v>755.64</v>
      </c>
    </row>
    <row r="413" spans="1:20" x14ac:dyDescent="0.25">
      <c r="A413">
        <v>412</v>
      </c>
      <c r="B413">
        <v>26214</v>
      </c>
      <c r="C413" t="s">
        <v>1049</v>
      </c>
      <c r="D413" t="s">
        <v>38</v>
      </c>
      <c r="E413" t="s">
        <v>39</v>
      </c>
      <c r="F413" t="s">
        <v>31</v>
      </c>
      <c r="G413" t="s">
        <v>93</v>
      </c>
      <c r="H413" t="s">
        <v>49</v>
      </c>
      <c r="I413" t="s">
        <v>28</v>
      </c>
      <c r="J413" t="s">
        <v>56</v>
      </c>
      <c r="K413" t="s">
        <v>226</v>
      </c>
      <c r="L413" t="s">
        <v>192</v>
      </c>
      <c r="M413" t="s">
        <v>141</v>
      </c>
      <c r="N413" s="2">
        <v>41233</v>
      </c>
      <c r="O413" s="2">
        <v>41234</v>
      </c>
      <c r="P413">
        <v>65</v>
      </c>
      <c r="Q413" s="1">
        <v>0.1</v>
      </c>
      <c r="R413">
        <v>15.74</v>
      </c>
      <c r="S413">
        <v>1.39</v>
      </c>
      <c r="T413">
        <f t="shared" si="6"/>
        <v>1023.1</v>
      </c>
    </row>
    <row r="414" spans="1:20" x14ac:dyDescent="0.25">
      <c r="A414">
        <v>413</v>
      </c>
      <c r="B414">
        <v>26214</v>
      </c>
      <c r="C414" t="s">
        <v>1049</v>
      </c>
      <c r="D414" t="s">
        <v>20</v>
      </c>
      <c r="E414" t="s">
        <v>187</v>
      </c>
      <c r="F414" t="s">
        <v>31</v>
      </c>
      <c r="G414" t="s">
        <v>93</v>
      </c>
      <c r="H414" t="s">
        <v>217</v>
      </c>
      <c r="I414" t="s">
        <v>28</v>
      </c>
      <c r="J414" t="s">
        <v>56</v>
      </c>
      <c r="K414" t="s">
        <v>113</v>
      </c>
      <c r="L414" t="s">
        <v>192</v>
      </c>
      <c r="M414" t="s">
        <v>146</v>
      </c>
      <c r="N414" s="2">
        <v>41233</v>
      </c>
      <c r="O414" s="2">
        <v>41234</v>
      </c>
      <c r="P414">
        <v>139</v>
      </c>
      <c r="Q414" s="1">
        <v>0.08</v>
      </c>
      <c r="R414">
        <v>46.94</v>
      </c>
      <c r="S414">
        <v>6.77</v>
      </c>
      <c r="T414">
        <f t="shared" si="6"/>
        <v>6524.66</v>
      </c>
    </row>
    <row r="415" spans="1:20" x14ac:dyDescent="0.25">
      <c r="A415">
        <v>414</v>
      </c>
      <c r="B415">
        <v>26274</v>
      </c>
      <c r="C415" t="s">
        <v>1011</v>
      </c>
      <c r="D415" t="s">
        <v>20</v>
      </c>
      <c r="E415" t="s">
        <v>39</v>
      </c>
      <c r="F415" t="s">
        <v>31</v>
      </c>
      <c r="G415" t="s">
        <v>41</v>
      </c>
      <c r="H415" t="s">
        <v>89</v>
      </c>
      <c r="I415" t="s">
        <v>28</v>
      </c>
      <c r="J415" t="s">
        <v>56</v>
      </c>
      <c r="K415" t="s">
        <v>172</v>
      </c>
      <c r="L415" t="s">
        <v>44</v>
      </c>
      <c r="M415" t="s">
        <v>296</v>
      </c>
      <c r="N415" s="2">
        <v>41437</v>
      </c>
      <c r="O415" s="2">
        <v>41438</v>
      </c>
      <c r="P415">
        <v>62</v>
      </c>
      <c r="Q415" s="1">
        <v>0.06</v>
      </c>
      <c r="R415">
        <v>9.11</v>
      </c>
      <c r="S415">
        <v>2.15</v>
      </c>
      <c r="T415">
        <f t="shared" si="6"/>
        <v>564.81999999999994</v>
      </c>
    </row>
    <row r="416" spans="1:20" x14ac:dyDescent="0.25">
      <c r="A416">
        <v>415</v>
      </c>
      <c r="B416">
        <v>26342</v>
      </c>
      <c r="C416" t="s">
        <v>874</v>
      </c>
      <c r="D416" t="s">
        <v>20</v>
      </c>
      <c r="E416" t="s">
        <v>39</v>
      </c>
      <c r="F416" t="s">
        <v>22</v>
      </c>
      <c r="G416" t="s">
        <v>48</v>
      </c>
      <c r="H416" t="s">
        <v>61</v>
      </c>
      <c r="I416" t="s">
        <v>28</v>
      </c>
      <c r="J416" t="s">
        <v>56</v>
      </c>
      <c r="K416" t="s">
        <v>62</v>
      </c>
      <c r="L416" t="s">
        <v>192</v>
      </c>
      <c r="M416" t="s">
        <v>398</v>
      </c>
      <c r="N416" s="2">
        <v>40469</v>
      </c>
      <c r="O416" s="2">
        <v>40478</v>
      </c>
      <c r="P416">
        <v>43</v>
      </c>
      <c r="Q416" s="1">
        <v>0.02</v>
      </c>
      <c r="R416">
        <v>9.99</v>
      </c>
      <c r="S416">
        <v>11.59</v>
      </c>
      <c r="T416">
        <f t="shared" si="6"/>
        <v>429.57</v>
      </c>
    </row>
    <row r="417" spans="1:20" x14ac:dyDescent="0.25">
      <c r="A417">
        <v>416</v>
      </c>
      <c r="B417">
        <v>26342</v>
      </c>
      <c r="C417" t="s">
        <v>874</v>
      </c>
      <c r="D417" t="s">
        <v>20</v>
      </c>
      <c r="E417" t="s">
        <v>39</v>
      </c>
      <c r="F417" t="s">
        <v>22</v>
      </c>
      <c r="G417" t="s">
        <v>48</v>
      </c>
      <c r="H417" t="s">
        <v>49</v>
      </c>
      <c r="I417" t="s">
        <v>28</v>
      </c>
      <c r="J417" t="s">
        <v>56</v>
      </c>
      <c r="K417" t="s">
        <v>50</v>
      </c>
      <c r="L417" t="s">
        <v>192</v>
      </c>
      <c r="M417" t="s">
        <v>190</v>
      </c>
      <c r="N417" s="2">
        <v>40469</v>
      </c>
      <c r="O417" s="2">
        <v>40474</v>
      </c>
      <c r="P417">
        <v>74</v>
      </c>
      <c r="Q417" s="1">
        <v>0.02</v>
      </c>
      <c r="R417">
        <v>48.04</v>
      </c>
      <c r="S417">
        <v>5.79</v>
      </c>
      <c r="T417">
        <f t="shared" si="6"/>
        <v>3554.96</v>
      </c>
    </row>
    <row r="418" spans="1:20" x14ac:dyDescent="0.25">
      <c r="A418">
        <v>417</v>
      </c>
      <c r="B418">
        <v>26342</v>
      </c>
      <c r="C418" t="s">
        <v>874</v>
      </c>
      <c r="D418" t="s">
        <v>20</v>
      </c>
      <c r="E418" t="s">
        <v>39</v>
      </c>
      <c r="F418" t="s">
        <v>22</v>
      </c>
      <c r="G418" t="s">
        <v>48</v>
      </c>
      <c r="H418" t="s">
        <v>94</v>
      </c>
      <c r="I418" t="s">
        <v>28</v>
      </c>
      <c r="J418" t="s">
        <v>56</v>
      </c>
      <c r="K418" t="s">
        <v>98</v>
      </c>
      <c r="L418" t="s">
        <v>192</v>
      </c>
      <c r="M418" t="s">
        <v>80</v>
      </c>
      <c r="N418" s="2">
        <v>40469</v>
      </c>
      <c r="O418" s="2">
        <v>40476</v>
      </c>
      <c r="P418">
        <v>5</v>
      </c>
      <c r="Q418" s="1">
        <v>0.04</v>
      </c>
      <c r="R418">
        <v>6.68</v>
      </c>
      <c r="S418">
        <v>4.91</v>
      </c>
      <c r="T418">
        <f t="shared" si="6"/>
        <v>33.4</v>
      </c>
    </row>
    <row r="419" spans="1:20" x14ac:dyDescent="0.25">
      <c r="A419">
        <v>418</v>
      </c>
      <c r="B419">
        <v>26370</v>
      </c>
      <c r="C419" t="s">
        <v>928</v>
      </c>
      <c r="D419" t="s">
        <v>20</v>
      </c>
      <c r="E419" t="s">
        <v>39</v>
      </c>
      <c r="F419" t="s">
        <v>31</v>
      </c>
      <c r="G419" t="s">
        <v>32</v>
      </c>
      <c r="H419" t="s">
        <v>78</v>
      </c>
      <c r="I419" t="s">
        <v>28</v>
      </c>
      <c r="J419" t="s">
        <v>56</v>
      </c>
      <c r="K419" t="s">
        <v>163</v>
      </c>
      <c r="L419" t="s">
        <v>192</v>
      </c>
      <c r="M419" t="s">
        <v>255</v>
      </c>
      <c r="N419" s="2">
        <v>41129</v>
      </c>
      <c r="O419" s="2">
        <v>41131</v>
      </c>
      <c r="P419">
        <v>24</v>
      </c>
      <c r="Q419" s="1">
        <v>0.08</v>
      </c>
      <c r="R419">
        <v>22.84</v>
      </c>
      <c r="S419">
        <v>5.47</v>
      </c>
      <c r="T419">
        <f t="shared" si="6"/>
        <v>548.16</v>
      </c>
    </row>
    <row r="420" spans="1:20" x14ac:dyDescent="0.25">
      <c r="A420">
        <v>419</v>
      </c>
      <c r="B420">
        <v>26370</v>
      </c>
      <c r="C420" t="s">
        <v>928</v>
      </c>
      <c r="D420" t="s">
        <v>38</v>
      </c>
      <c r="E420" t="s">
        <v>39</v>
      </c>
      <c r="F420" t="s">
        <v>31</v>
      </c>
      <c r="G420" t="s">
        <v>32</v>
      </c>
      <c r="H420" t="s">
        <v>94</v>
      </c>
      <c r="I420" t="s">
        <v>28</v>
      </c>
      <c r="J420" t="s">
        <v>56</v>
      </c>
      <c r="K420" t="s">
        <v>274</v>
      </c>
      <c r="L420" t="s">
        <v>192</v>
      </c>
      <c r="M420" t="s">
        <v>255</v>
      </c>
      <c r="N420" s="2">
        <v>41129</v>
      </c>
      <c r="O420" s="2">
        <v>41131</v>
      </c>
      <c r="P420">
        <v>39</v>
      </c>
      <c r="Q420" s="1">
        <v>0.09</v>
      </c>
      <c r="R420">
        <v>34.76</v>
      </c>
      <c r="S420">
        <v>5.49</v>
      </c>
      <c r="T420">
        <f t="shared" si="6"/>
        <v>1355.6399999999999</v>
      </c>
    </row>
    <row r="421" spans="1:20" x14ac:dyDescent="0.25">
      <c r="A421">
        <v>420</v>
      </c>
      <c r="B421">
        <v>26373</v>
      </c>
      <c r="C421" t="s">
        <v>1368</v>
      </c>
      <c r="D421" t="s">
        <v>20</v>
      </c>
      <c r="E421" t="s">
        <v>39</v>
      </c>
      <c r="F421" t="s">
        <v>31</v>
      </c>
      <c r="G421" t="s">
        <v>93</v>
      </c>
      <c r="H421" t="s">
        <v>49</v>
      </c>
      <c r="I421" t="s">
        <v>28</v>
      </c>
      <c r="J421" t="s">
        <v>56</v>
      </c>
      <c r="K421" t="s">
        <v>170</v>
      </c>
      <c r="L421" t="s">
        <v>192</v>
      </c>
      <c r="M421" t="s">
        <v>146</v>
      </c>
      <c r="N421" s="2">
        <v>40746</v>
      </c>
      <c r="O421" s="2">
        <v>40749</v>
      </c>
      <c r="P421">
        <v>8</v>
      </c>
      <c r="Q421" s="1">
        <v>0.08</v>
      </c>
      <c r="R421">
        <v>40.98</v>
      </c>
      <c r="S421">
        <v>5.33</v>
      </c>
      <c r="T421">
        <f t="shared" si="6"/>
        <v>327.84</v>
      </c>
    </row>
    <row r="422" spans="1:20" x14ac:dyDescent="0.25">
      <c r="A422">
        <v>421</v>
      </c>
      <c r="B422">
        <v>26406</v>
      </c>
      <c r="C422" t="s">
        <v>328</v>
      </c>
      <c r="D422" t="s">
        <v>20</v>
      </c>
      <c r="E422" t="s">
        <v>39</v>
      </c>
      <c r="F422" t="s">
        <v>47</v>
      </c>
      <c r="G422" t="s">
        <v>32</v>
      </c>
      <c r="H422" t="s">
        <v>89</v>
      </c>
      <c r="I422" t="s">
        <v>28</v>
      </c>
      <c r="J422" t="s">
        <v>56</v>
      </c>
      <c r="K422" t="s">
        <v>101</v>
      </c>
      <c r="L422" t="s">
        <v>192</v>
      </c>
      <c r="M422" t="s">
        <v>111</v>
      </c>
      <c r="N422" s="2">
        <v>41011</v>
      </c>
      <c r="O422" s="2">
        <v>41014</v>
      </c>
      <c r="P422">
        <v>45</v>
      </c>
      <c r="Q422" s="1">
        <v>0.09</v>
      </c>
      <c r="R422">
        <v>4.24</v>
      </c>
      <c r="S422">
        <v>5.41</v>
      </c>
      <c r="T422">
        <f t="shared" si="6"/>
        <v>190.8</v>
      </c>
    </row>
    <row r="423" spans="1:20" x14ac:dyDescent="0.25">
      <c r="A423">
        <v>422</v>
      </c>
      <c r="B423">
        <v>26439</v>
      </c>
      <c r="C423" t="s">
        <v>1025</v>
      </c>
      <c r="D423" t="s">
        <v>20</v>
      </c>
      <c r="E423" t="s">
        <v>21</v>
      </c>
      <c r="F423" t="s">
        <v>47</v>
      </c>
      <c r="G423" t="s">
        <v>93</v>
      </c>
      <c r="H423" t="s">
        <v>33</v>
      </c>
      <c r="I423" t="s">
        <v>28</v>
      </c>
      <c r="J423" t="s">
        <v>56</v>
      </c>
      <c r="K423" t="s">
        <v>25</v>
      </c>
      <c r="L423" t="s">
        <v>192</v>
      </c>
      <c r="M423" t="s">
        <v>156</v>
      </c>
      <c r="N423" s="2">
        <v>41167</v>
      </c>
      <c r="O423" s="2">
        <v>41168</v>
      </c>
      <c r="P423">
        <v>74</v>
      </c>
      <c r="Q423" s="1">
        <v>0</v>
      </c>
      <c r="R423">
        <v>30.98</v>
      </c>
      <c r="S423">
        <v>6.5</v>
      </c>
      <c r="T423">
        <f t="shared" si="6"/>
        <v>2292.52</v>
      </c>
    </row>
    <row r="424" spans="1:20" x14ac:dyDescent="0.25">
      <c r="A424">
        <v>423</v>
      </c>
      <c r="B424">
        <v>26439</v>
      </c>
      <c r="C424" t="s">
        <v>1025</v>
      </c>
      <c r="D424" t="s">
        <v>20</v>
      </c>
      <c r="E424" t="s">
        <v>39</v>
      </c>
      <c r="F424" t="s">
        <v>47</v>
      </c>
      <c r="G424" t="s">
        <v>93</v>
      </c>
      <c r="H424" t="s">
        <v>89</v>
      </c>
      <c r="I424" t="s">
        <v>28</v>
      </c>
      <c r="J424" t="s">
        <v>36</v>
      </c>
      <c r="K424" t="s">
        <v>165</v>
      </c>
      <c r="L424" t="s">
        <v>192</v>
      </c>
      <c r="M424" t="s">
        <v>156</v>
      </c>
      <c r="N424" s="2">
        <v>41167</v>
      </c>
      <c r="O424" s="2">
        <v>41167</v>
      </c>
      <c r="P424">
        <v>72</v>
      </c>
      <c r="Q424" s="1">
        <v>0.04</v>
      </c>
      <c r="R424">
        <v>4.28</v>
      </c>
      <c r="S424">
        <v>5.74</v>
      </c>
      <c r="T424">
        <f t="shared" si="6"/>
        <v>308.16000000000003</v>
      </c>
    </row>
    <row r="425" spans="1:20" x14ac:dyDescent="0.25">
      <c r="A425">
        <v>424</v>
      </c>
      <c r="B425">
        <v>26439</v>
      </c>
      <c r="C425" t="s">
        <v>1025</v>
      </c>
      <c r="D425" t="s">
        <v>20</v>
      </c>
      <c r="E425" t="s">
        <v>21</v>
      </c>
      <c r="F425" t="s">
        <v>47</v>
      </c>
      <c r="G425" t="s">
        <v>93</v>
      </c>
      <c r="H425" t="s">
        <v>203</v>
      </c>
      <c r="I425" t="s">
        <v>28</v>
      </c>
      <c r="J425" t="s">
        <v>36</v>
      </c>
      <c r="K425" t="s">
        <v>198</v>
      </c>
      <c r="L425" t="s">
        <v>192</v>
      </c>
      <c r="M425" t="s">
        <v>160</v>
      </c>
      <c r="N425" s="2">
        <v>41167</v>
      </c>
      <c r="O425" s="2">
        <v>41169</v>
      </c>
      <c r="P425">
        <v>45</v>
      </c>
      <c r="Q425" s="1">
        <v>0.1</v>
      </c>
      <c r="R425">
        <v>65.989999999999995</v>
      </c>
      <c r="S425">
        <v>4.99</v>
      </c>
      <c r="T425">
        <f t="shared" si="6"/>
        <v>2969.5499999999997</v>
      </c>
    </row>
    <row r="426" spans="1:20" x14ac:dyDescent="0.25">
      <c r="A426">
        <v>425</v>
      </c>
      <c r="B426">
        <v>26660</v>
      </c>
      <c r="C426" t="s">
        <v>239</v>
      </c>
      <c r="D426" t="s">
        <v>20</v>
      </c>
      <c r="E426" t="s">
        <v>39</v>
      </c>
      <c r="F426" t="s">
        <v>47</v>
      </c>
      <c r="G426" t="s">
        <v>93</v>
      </c>
      <c r="H426" t="s">
        <v>49</v>
      </c>
      <c r="I426" t="s">
        <v>28</v>
      </c>
      <c r="J426" t="s">
        <v>36</v>
      </c>
      <c r="K426" t="s">
        <v>116</v>
      </c>
      <c r="L426" t="s">
        <v>44</v>
      </c>
      <c r="M426" t="s">
        <v>51</v>
      </c>
      <c r="N426" s="2">
        <v>41351</v>
      </c>
      <c r="O426" s="2">
        <v>41351</v>
      </c>
      <c r="P426">
        <v>1</v>
      </c>
      <c r="Q426" s="1">
        <v>0.1</v>
      </c>
      <c r="R426">
        <v>8.9499999999999993</v>
      </c>
      <c r="S426">
        <v>2.0099999999999998</v>
      </c>
      <c r="T426">
        <f t="shared" si="6"/>
        <v>8.9499999999999993</v>
      </c>
    </row>
    <row r="427" spans="1:20" x14ac:dyDescent="0.25">
      <c r="A427">
        <v>426</v>
      </c>
      <c r="B427">
        <v>26695</v>
      </c>
      <c r="C427" t="s">
        <v>1025</v>
      </c>
      <c r="D427" t="s">
        <v>20</v>
      </c>
      <c r="E427" t="s">
        <v>39</v>
      </c>
      <c r="F427" t="s">
        <v>47</v>
      </c>
      <c r="G427" t="s">
        <v>32</v>
      </c>
      <c r="H427" t="s">
        <v>42</v>
      </c>
      <c r="I427" t="s">
        <v>28</v>
      </c>
      <c r="J427" t="s">
        <v>36</v>
      </c>
      <c r="K427" t="s">
        <v>228</v>
      </c>
      <c r="L427" t="s">
        <v>44</v>
      </c>
      <c r="M427" t="s">
        <v>117</v>
      </c>
      <c r="N427" s="2">
        <v>40700</v>
      </c>
      <c r="O427" s="2">
        <v>40702</v>
      </c>
      <c r="P427">
        <v>65</v>
      </c>
      <c r="Q427" s="1">
        <v>0.01</v>
      </c>
      <c r="R427">
        <v>8.34</v>
      </c>
      <c r="S427">
        <v>1.43</v>
      </c>
      <c r="T427">
        <f t="shared" si="6"/>
        <v>542.1</v>
      </c>
    </row>
    <row r="428" spans="1:20" x14ac:dyDescent="0.25">
      <c r="A428">
        <v>427</v>
      </c>
      <c r="B428">
        <v>26756</v>
      </c>
      <c r="C428" t="s">
        <v>132</v>
      </c>
      <c r="D428" t="s">
        <v>20</v>
      </c>
      <c r="E428" t="s">
        <v>21</v>
      </c>
      <c r="F428" t="s">
        <v>47</v>
      </c>
      <c r="G428" t="s">
        <v>93</v>
      </c>
      <c r="H428" t="s">
        <v>206</v>
      </c>
      <c r="I428" t="s">
        <v>28</v>
      </c>
      <c r="J428" t="s">
        <v>36</v>
      </c>
      <c r="K428" t="s">
        <v>1147</v>
      </c>
      <c r="L428" t="s">
        <v>192</v>
      </c>
      <c r="M428" t="s">
        <v>111</v>
      </c>
      <c r="N428" s="2">
        <v>41404</v>
      </c>
      <c r="O428" s="2">
        <v>41404</v>
      </c>
      <c r="P428">
        <v>33</v>
      </c>
      <c r="Q428" s="1">
        <v>7.0000000000000007E-2</v>
      </c>
      <c r="R428">
        <v>30.97</v>
      </c>
      <c r="S428">
        <v>4</v>
      </c>
      <c r="T428">
        <f t="shared" si="6"/>
        <v>1022.01</v>
      </c>
    </row>
    <row r="429" spans="1:20" x14ac:dyDescent="0.25">
      <c r="A429">
        <v>428</v>
      </c>
      <c r="B429">
        <v>26756</v>
      </c>
      <c r="C429" t="s">
        <v>132</v>
      </c>
      <c r="D429" t="s">
        <v>20</v>
      </c>
      <c r="E429" t="s">
        <v>39</v>
      </c>
      <c r="F429" t="s">
        <v>47</v>
      </c>
      <c r="G429" t="s">
        <v>93</v>
      </c>
      <c r="H429" t="s">
        <v>54</v>
      </c>
      <c r="I429" t="s">
        <v>28</v>
      </c>
      <c r="J429" t="s">
        <v>36</v>
      </c>
      <c r="K429" t="s">
        <v>50</v>
      </c>
      <c r="L429" t="s">
        <v>192</v>
      </c>
      <c r="M429" t="s">
        <v>51</v>
      </c>
      <c r="N429" s="2">
        <v>41404</v>
      </c>
      <c r="O429" s="2">
        <v>41406</v>
      </c>
      <c r="P429">
        <v>52</v>
      </c>
      <c r="Q429" s="1">
        <v>0.09</v>
      </c>
      <c r="R429">
        <v>6.48</v>
      </c>
      <c r="S429">
        <v>6.22</v>
      </c>
      <c r="T429">
        <f t="shared" si="6"/>
        <v>336.96000000000004</v>
      </c>
    </row>
    <row r="430" spans="1:20" x14ac:dyDescent="0.25">
      <c r="A430">
        <v>429</v>
      </c>
      <c r="B430">
        <v>26756</v>
      </c>
      <c r="C430" t="s">
        <v>132</v>
      </c>
      <c r="D430" t="s">
        <v>20</v>
      </c>
      <c r="E430" t="s">
        <v>39</v>
      </c>
      <c r="F430" t="s">
        <v>47</v>
      </c>
      <c r="G430" t="s">
        <v>93</v>
      </c>
      <c r="H430" t="s">
        <v>94</v>
      </c>
      <c r="I430" t="s">
        <v>28</v>
      </c>
      <c r="J430" t="s">
        <v>36</v>
      </c>
      <c r="K430" t="s">
        <v>274</v>
      </c>
      <c r="L430" t="s">
        <v>192</v>
      </c>
      <c r="M430" t="s">
        <v>51</v>
      </c>
      <c r="N430" s="2">
        <v>41404</v>
      </c>
      <c r="O430" s="2">
        <v>41406</v>
      </c>
      <c r="P430">
        <v>26</v>
      </c>
      <c r="Q430" s="1">
        <v>7.0000000000000007E-2</v>
      </c>
      <c r="R430">
        <v>6.48</v>
      </c>
      <c r="S430">
        <v>7.37</v>
      </c>
      <c r="T430">
        <f t="shared" si="6"/>
        <v>168.48000000000002</v>
      </c>
    </row>
    <row r="431" spans="1:20" x14ac:dyDescent="0.25">
      <c r="A431">
        <v>430</v>
      </c>
      <c r="B431">
        <v>26784</v>
      </c>
      <c r="C431" t="s">
        <v>391</v>
      </c>
      <c r="D431" t="s">
        <v>578</v>
      </c>
      <c r="E431" t="s">
        <v>187</v>
      </c>
      <c r="F431" t="s">
        <v>47</v>
      </c>
      <c r="G431" t="s">
        <v>23</v>
      </c>
      <c r="H431" t="s">
        <v>219</v>
      </c>
      <c r="I431" t="s">
        <v>28</v>
      </c>
      <c r="J431" t="s">
        <v>36</v>
      </c>
      <c r="K431" t="s">
        <v>228</v>
      </c>
      <c r="L431" t="s">
        <v>283</v>
      </c>
      <c r="M431" t="s">
        <v>114</v>
      </c>
      <c r="N431" s="2">
        <v>40747</v>
      </c>
      <c r="O431" s="2">
        <v>40748</v>
      </c>
      <c r="P431">
        <v>14</v>
      </c>
      <c r="Q431" s="1">
        <v>0.02</v>
      </c>
      <c r="R431">
        <v>120.98</v>
      </c>
      <c r="S431">
        <v>30</v>
      </c>
      <c r="T431">
        <f t="shared" si="6"/>
        <v>1693.72</v>
      </c>
    </row>
    <row r="432" spans="1:20" x14ac:dyDescent="0.25">
      <c r="A432">
        <v>431</v>
      </c>
      <c r="B432">
        <v>26784</v>
      </c>
      <c r="C432" t="s">
        <v>391</v>
      </c>
      <c r="D432" t="s">
        <v>20</v>
      </c>
      <c r="E432" t="s">
        <v>21</v>
      </c>
      <c r="F432" t="s">
        <v>47</v>
      </c>
      <c r="G432" t="s">
        <v>23</v>
      </c>
      <c r="H432" t="s">
        <v>24</v>
      </c>
      <c r="I432" t="s">
        <v>28</v>
      </c>
      <c r="J432" t="s">
        <v>36</v>
      </c>
      <c r="K432" t="s">
        <v>201</v>
      </c>
      <c r="L432" t="s">
        <v>706</v>
      </c>
      <c r="M432" t="s">
        <v>134</v>
      </c>
      <c r="N432" s="2">
        <v>41478</v>
      </c>
      <c r="O432" s="2">
        <v>41479</v>
      </c>
      <c r="P432">
        <v>46</v>
      </c>
      <c r="Q432" s="1">
        <v>0.09</v>
      </c>
      <c r="R432">
        <v>13.99</v>
      </c>
      <c r="S432">
        <v>7.51</v>
      </c>
      <c r="T432">
        <f t="shared" si="6"/>
        <v>643.54</v>
      </c>
    </row>
    <row r="433" spans="1:20" x14ac:dyDescent="0.25">
      <c r="A433">
        <v>432</v>
      </c>
      <c r="B433">
        <v>26818</v>
      </c>
      <c r="C433" t="s">
        <v>1484</v>
      </c>
      <c r="D433" t="s">
        <v>20</v>
      </c>
      <c r="E433" t="s">
        <v>39</v>
      </c>
      <c r="F433" t="s">
        <v>31</v>
      </c>
      <c r="G433" t="s">
        <v>32</v>
      </c>
      <c r="H433" t="s">
        <v>61</v>
      </c>
      <c r="I433" t="s">
        <v>28</v>
      </c>
      <c r="J433" t="s">
        <v>36</v>
      </c>
      <c r="K433" t="s">
        <v>62</v>
      </c>
      <c r="L433" t="s">
        <v>192</v>
      </c>
      <c r="M433" t="s">
        <v>102</v>
      </c>
      <c r="N433" s="2">
        <v>41282</v>
      </c>
      <c r="O433" s="2">
        <v>41283</v>
      </c>
      <c r="P433">
        <v>25</v>
      </c>
      <c r="Q433" s="1">
        <v>0.05</v>
      </c>
      <c r="R433">
        <v>8.85</v>
      </c>
      <c r="S433">
        <v>5.6</v>
      </c>
      <c r="T433">
        <f t="shared" si="6"/>
        <v>221.25</v>
      </c>
    </row>
    <row r="434" spans="1:20" x14ac:dyDescent="0.25">
      <c r="A434">
        <v>433</v>
      </c>
      <c r="B434">
        <v>26818</v>
      </c>
      <c r="C434" t="s">
        <v>1484</v>
      </c>
      <c r="D434" t="s">
        <v>38</v>
      </c>
      <c r="E434" t="s">
        <v>39</v>
      </c>
      <c r="F434" t="s">
        <v>31</v>
      </c>
      <c r="G434" t="s">
        <v>32</v>
      </c>
      <c r="H434" t="s">
        <v>61</v>
      </c>
      <c r="I434" t="s">
        <v>28</v>
      </c>
      <c r="J434" t="s">
        <v>36</v>
      </c>
      <c r="K434" t="s">
        <v>71</v>
      </c>
      <c r="L434" t="s">
        <v>192</v>
      </c>
      <c r="M434" t="s">
        <v>631</v>
      </c>
      <c r="N434" s="2">
        <v>41282</v>
      </c>
      <c r="O434" s="2">
        <v>41284</v>
      </c>
      <c r="P434">
        <v>6</v>
      </c>
      <c r="Q434" s="1">
        <v>0.01</v>
      </c>
      <c r="R434">
        <v>11.97</v>
      </c>
      <c r="S434">
        <v>4.9800000000000004</v>
      </c>
      <c r="T434">
        <f t="shared" si="6"/>
        <v>71.820000000000007</v>
      </c>
    </row>
    <row r="435" spans="1:20" x14ac:dyDescent="0.25">
      <c r="A435">
        <v>434</v>
      </c>
      <c r="B435">
        <v>26818</v>
      </c>
      <c r="C435" t="s">
        <v>1484</v>
      </c>
      <c r="D435" t="s">
        <v>20</v>
      </c>
      <c r="E435" t="s">
        <v>39</v>
      </c>
      <c r="F435" t="s">
        <v>31</v>
      </c>
      <c r="G435" t="s">
        <v>32</v>
      </c>
      <c r="H435" t="s">
        <v>49</v>
      </c>
      <c r="I435" t="s">
        <v>28</v>
      </c>
      <c r="J435" t="s">
        <v>36</v>
      </c>
      <c r="K435" t="s">
        <v>74</v>
      </c>
      <c r="L435" t="s">
        <v>192</v>
      </c>
      <c r="M435" t="s">
        <v>214</v>
      </c>
      <c r="N435" s="2">
        <v>41282</v>
      </c>
      <c r="O435" s="2">
        <v>41283</v>
      </c>
      <c r="P435">
        <v>40</v>
      </c>
      <c r="Q435" s="1">
        <v>0.1</v>
      </c>
      <c r="R435">
        <v>7.3</v>
      </c>
      <c r="S435">
        <v>7.72</v>
      </c>
      <c r="T435">
        <f t="shared" si="6"/>
        <v>292</v>
      </c>
    </row>
    <row r="436" spans="1:20" x14ac:dyDescent="0.25">
      <c r="A436">
        <v>435</v>
      </c>
      <c r="B436">
        <v>26851</v>
      </c>
      <c r="C436" t="s">
        <v>211</v>
      </c>
      <c r="D436" t="s">
        <v>20</v>
      </c>
      <c r="E436" t="s">
        <v>21</v>
      </c>
      <c r="F436" t="s">
        <v>47</v>
      </c>
      <c r="G436" t="s">
        <v>41</v>
      </c>
      <c r="H436" t="s">
        <v>33</v>
      </c>
      <c r="I436" t="s">
        <v>28</v>
      </c>
      <c r="J436" t="s">
        <v>36</v>
      </c>
      <c r="K436" t="s">
        <v>34</v>
      </c>
      <c r="L436" t="s">
        <v>26</v>
      </c>
      <c r="M436" t="s">
        <v>111</v>
      </c>
      <c r="N436" s="2">
        <v>41114</v>
      </c>
      <c r="O436" s="2">
        <v>41116</v>
      </c>
      <c r="P436">
        <v>59</v>
      </c>
      <c r="Q436" s="1">
        <v>7.0000000000000007E-2</v>
      </c>
      <c r="R436">
        <v>1.7</v>
      </c>
      <c r="S436">
        <v>1.99</v>
      </c>
      <c r="T436">
        <f t="shared" si="6"/>
        <v>100.3</v>
      </c>
    </row>
    <row r="437" spans="1:20" x14ac:dyDescent="0.25">
      <c r="A437">
        <v>436</v>
      </c>
      <c r="B437">
        <v>26887</v>
      </c>
      <c r="C437" t="s">
        <v>1257</v>
      </c>
      <c r="D437" t="s">
        <v>38</v>
      </c>
      <c r="E437" t="s">
        <v>39</v>
      </c>
      <c r="F437" t="s">
        <v>31</v>
      </c>
      <c r="G437" t="s">
        <v>23</v>
      </c>
      <c r="H437" t="s">
        <v>78</v>
      </c>
      <c r="I437" t="s">
        <v>28</v>
      </c>
      <c r="J437" t="s">
        <v>36</v>
      </c>
      <c r="K437" t="s">
        <v>170</v>
      </c>
      <c r="L437" t="s">
        <v>192</v>
      </c>
      <c r="M437" t="s">
        <v>69</v>
      </c>
      <c r="N437" s="2">
        <v>41044</v>
      </c>
      <c r="O437" s="2">
        <v>41045</v>
      </c>
      <c r="P437">
        <v>60</v>
      </c>
      <c r="Q437" s="1">
        <v>0.08</v>
      </c>
      <c r="R437">
        <v>42.98</v>
      </c>
      <c r="S437">
        <v>4.62</v>
      </c>
      <c r="T437">
        <f t="shared" si="6"/>
        <v>2578.7999999999997</v>
      </c>
    </row>
    <row r="438" spans="1:20" x14ac:dyDescent="0.25">
      <c r="A438">
        <v>437</v>
      </c>
      <c r="B438">
        <v>26887</v>
      </c>
      <c r="C438" t="s">
        <v>1257</v>
      </c>
      <c r="D438" t="s">
        <v>38</v>
      </c>
      <c r="E438" t="s">
        <v>39</v>
      </c>
      <c r="F438" t="s">
        <v>31</v>
      </c>
      <c r="G438" t="s">
        <v>23</v>
      </c>
      <c r="H438" t="s">
        <v>61</v>
      </c>
      <c r="I438" t="s">
        <v>28</v>
      </c>
      <c r="J438" t="s">
        <v>36</v>
      </c>
      <c r="K438" t="s">
        <v>145</v>
      </c>
      <c r="L438" t="s">
        <v>192</v>
      </c>
      <c r="M438" t="s">
        <v>131</v>
      </c>
      <c r="N438" s="2">
        <v>41044</v>
      </c>
      <c r="O438" s="2">
        <v>41044</v>
      </c>
      <c r="P438">
        <v>36</v>
      </c>
      <c r="Q438" s="1">
        <v>7.0000000000000007E-2</v>
      </c>
      <c r="R438">
        <v>8.0399999999999991</v>
      </c>
      <c r="S438">
        <v>8.94</v>
      </c>
      <c r="T438">
        <f t="shared" si="6"/>
        <v>289.43999999999994</v>
      </c>
    </row>
    <row r="439" spans="1:20" x14ac:dyDescent="0.25">
      <c r="A439">
        <v>438</v>
      </c>
      <c r="B439">
        <v>26981</v>
      </c>
      <c r="C439" t="s">
        <v>750</v>
      </c>
      <c r="D439" t="s">
        <v>20</v>
      </c>
      <c r="E439" t="s">
        <v>21</v>
      </c>
      <c r="F439" t="s">
        <v>40</v>
      </c>
      <c r="G439" t="s">
        <v>93</v>
      </c>
      <c r="H439" t="s">
        <v>24</v>
      </c>
      <c r="I439" t="s">
        <v>28</v>
      </c>
      <c r="J439" t="s">
        <v>36</v>
      </c>
      <c r="K439" t="s">
        <v>1114</v>
      </c>
      <c r="L439" t="s">
        <v>26</v>
      </c>
      <c r="M439" t="s">
        <v>59</v>
      </c>
      <c r="N439" s="2">
        <v>41516</v>
      </c>
      <c r="O439" s="2">
        <v>41516</v>
      </c>
      <c r="P439">
        <v>26</v>
      </c>
      <c r="Q439" s="1">
        <v>0.08</v>
      </c>
      <c r="R439">
        <v>55.99</v>
      </c>
      <c r="S439">
        <v>1.25</v>
      </c>
      <c r="T439">
        <f t="shared" si="6"/>
        <v>1455.74</v>
      </c>
    </row>
    <row r="440" spans="1:20" x14ac:dyDescent="0.25">
      <c r="A440">
        <v>439</v>
      </c>
      <c r="B440">
        <v>26981</v>
      </c>
      <c r="C440" t="s">
        <v>750</v>
      </c>
      <c r="D440" t="s">
        <v>20</v>
      </c>
      <c r="E440" t="s">
        <v>39</v>
      </c>
      <c r="F440" t="s">
        <v>40</v>
      </c>
      <c r="G440" t="s">
        <v>93</v>
      </c>
      <c r="H440" t="s">
        <v>94</v>
      </c>
      <c r="I440" t="s">
        <v>28</v>
      </c>
      <c r="J440" t="s">
        <v>36</v>
      </c>
      <c r="K440" t="s">
        <v>119</v>
      </c>
      <c r="L440" t="s">
        <v>192</v>
      </c>
      <c r="M440" t="s">
        <v>99</v>
      </c>
      <c r="N440" s="2">
        <v>41516</v>
      </c>
      <c r="O440" s="2">
        <v>41517</v>
      </c>
      <c r="P440">
        <v>88</v>
      </c>
      <c r="Q440" s="1">
        <v>0.04</v>
      </c>
      <c r="R440">
        <v>16.91</v>
      </c>
      <c r="S440">
        <v>6.25</v>
      </c>
      <c r="T440">
        <f t="shared" si="6"/>
        <v>1488.08</v>
      </c>
    </row>
    <row r="441" spans="1:20" x14ac:dyDescent="0.25">
      <c r="A441">
        <v>440</v>
      </c>
      <c r="B441">
        <v>27013</v>
      </c>
      <c r="C441" t="s">
        <v>822</v>
      </c>
      <c r="D441" t="s">
        <v>20</v>
      </c>
      <c r="E441" t="s">
        <v>39</v>
      </c>
      <c r="F441" t="s">
        <v>47</v>
      </c>
      <c r="G441" t="s">
        <v>48</v>
      </c>
      <c r="H441" t="s">
        <v>54</v>
      </c>
      <c r="I441" t="s">
        <v>28</v>
      </c>
      <c r="J441" t="s">
        <v>36</v>
      </c>
      <c r="K441" t="s">
        <v>181</v>
      </c>
      <c r="L441" t="s">
        <v>746</v>
      </c>
      <c r="M441" t="s">
        <v>111</v>
      </c>
      <c r="N441" s="2">
        <v>40364</v>
      </c>
      <c r="O441" s="2">
        <v>40368</v>
      </c>
      <c r="P441">
        <v>34</v>
      </c>
      <c r="Q441" s="1">
        <v>0.05</v>
      </c>
      <c r="R441">
        <v>80.98</v>
      </c>
      <c r="S441">
        <v>35</v>
      </c>
      <c r="T441">
        <f t="shared" si="6"/>
        <v>2753.32</v>
      </c>
    </row>
    <row r="442" spans="1:20" x14ac:dyDescent="0.25">
      <c r="A442">
        <v>441</v>
      </c>
      <c r="B442">
        <v>27013</v>
      </c>
      <c r="C442" t="s">
        <v>822</v>
      </c>
      <c r="D442" t="s">
        <v>20</v>
      </c>
      <c r="E442" t="s">
        <v>39</v>
      </c>
      <c r="F442" t="s">
        <v>47</v>
      </c>
      <c r="G442" t="s">
        <v>48</v>
      </c>
      <c r="H442" t="s">
        <v>61</v>
      </c>
      <c r="I442" t="s">
        <v>28</v>
      </c>
      <c r="J442" t="s">
        <v>36</v>
      </c>
      <c r="K442" t="s">
        <v>129</v>
      </c>
      <c r="L442" t="s">
        <v>746</v>
      </c>
      <c r="M442" t="s">
        <v>111</v>
      </c>
      <c r="N442" s="2">
        <v>40364</v>
      </c>
      <c r="O442" s="2">
        <v>40364</v>
      </c>
      <c r="P442">
        <v>31</v>
      </c>
      <c r="Q442" s="1">
        <v>0.05</v>
      </c>
      <c r="R442">
        <v>279.48</v>
      </c>
      <c r="S442">
        <v>35</v>
      </c>
      <c r="T442">
        <f t="shared" si="6"/>
        <v>8663.880000000001</v>
      </c>
    </row>
    <row r="443" spans="1:20" x14ac:dyDescent="0.25">
      <c r="A443">
        <v>442</v>
      </c>
      <c r="B443">
        <v>27047</v>
      </c>
      <c r="C443" t="s">
        <v>601</v>
      </c>
      <c r="D443" t="s">
        <v>20</v>
      </c>
      <c r="E443" t="s">
        <v>21</v>
      </c>
      <c r="F443" t="s">
        <v>31</v>
      </c>
      <c r="G443" t="s">
        <v>41</v>
      </c>
      <c r="H443" t="s">
        <v>24</v>
      </c>
      <c r="I443" t="s">
        <v>28</v>
      </c>
      <c r="J443" t="s">
        <v>36</v>
      </c>
      <c r="K443" t="s">
        <v>1254</v>
      </c>
      <c r="L443" t="s">
        <v>746</v>
      </c>
      <c r="M443" t="s">
        <v>69</v>
      </c>
      <c r="N443" s="2">
        <v>40869</v>
      </c>
      <c r="O443" s="2">
        <v>40870</v>
      </c>
      <c r="P443">
        <v>85</v>
      </c>
      <c r="Q443" s="1">
        <v>0.06</v>
      </c>
      <c r="R443">
        <v>599.99</v>
      </c>
      <c r="S443">
        <v>24.49</v>
      </c>
      <c r="T443">
        <f t="shared" si="6"/>
        <v>50999.15</v>
      </c>
    </row>
    <row r="444" spans="1:20" x14ac:dyDescent="0.25">
      <c r="A444">
        <v>443</v>
      </c>
      <c r="B444">
        <v>27047</v>
      </c>
      <c r="C444" t="s">
        <v>601</v>
      </c>
      <c r="D444" t="s">
        <v>20</v>
      </c>
      <c r="E444" t="s">
        <v>39</v>
      </c>
      <c r="F444" t="s">
        <v>31</v>
      </c>
      <c r="G444" t="s">
        <v>41</v>
      </c>
      <c r="H444" t="s">
        <v>94</v>
      </c>
      <c r="I444" t="s">
        <v>28</v>
      </c>
      <c r="J444" t="s">
        <v>36</v>
      </c>
      <c r="K444" t="s">
        <v>221</v>
      </c>
      <c r="L444" t="s">
        <v>192</v>
      </c>
      <c r="M444" t="s">
        <v>296</v>
      </c>
      <c r="N444" s="2">
        <v>40869</v>
      </c>
      <c r="O444" s="2">
        <v>40870</v>
      </c>
      <c r="P444">
        <v>129</v>
      </c>
      <c r="Q444" s="1">
        <v>0.05</v>
      </c>
      <c r="R444">
        <v>4.28</v>
      </c>
      <c r="S444">
        <v>6.72</v>
      </c>
      <c r="T444">
        <f t="shared" si="6"/>
        <v>552.12</v>
      </c>
    </row>
    <row r="445" spans="1:20" x14ac:dyDescent="0.25">
      <c r="A445">
        <v>444</v>
      </c>
      <c r="B445">
        <v>27077</v>
      </c>
      <c r="C445" t="s">
        <v>1879</v>
      </c>
      <c r="D445" t="s">
        <v>20</v>
      </c>
      <c r="E445" t="s">
        <v>21</v>
      </c>
      <c r="F445" t="s">
        <v>22</v>
      </c>
      <c r="G445" t="s">
        <v>23</v>
      </c>
      <c r="H445" t="s">
        <v>206</v>
      </c>
      <c r="I445" t="s">
        <v>28</v>
      </c>
      <c r="J445" t="s">
        <v>36</v>
      </c>
      <c r="K445" t="s">
        <v>1147</v>
      </c>
      <c r="L445" t="s">
        <v>706</v>
      </c>
      <c r="M445" t="s">
        <v>326</v>
      </c>
      <c r="N445" s="2">
        <v>40617</v>
      </c>
      <c r="O445" s="2">
        <v>40619</v>
      </c>
      <c r="P445">
        <v>11</v>
      </c>
      <c r="Q445" s="1">
        <v>0</v>
      </c>
      <c r="R445">
        <v>140.99</v>
      </c>
      <c r="S445">
        <v>13.99</v>
      </c>
      <c r="T445">
        <f t="shared" si="6"/>
        <v>1550.89</v>
      </c>
    </row>
    <row r="446" spans="1:20" x14ac:dyDescent="0.25">
      <c r="A446">
        <v>445</v>
      </c>
      <c r="B446">
        <v>27138</v>
      </c>
      <c r="C446" t="s">
        <v>847</v>
      </c>
      <c r="D446" t="s">
        <v>578</v>
      </c>
      <c r="E446" t="s">
        <v>187</v>
      </c>
      <c r="F446" t="s">
        <v>47</v>
      </c>
      <c r="G446" t="s">
        <v>41</v>
      </c>
      <c r="H446" t="s">
        <v>217</v>
      </c>
      <c r="I446" t="s">
        <v>28</v>
      </c>
      <c r="J446" t="s">
        <v>36</v>
      </c>
      <c r="K446" t="s">
        <v>228</v>
      </c>
      <c r="L446" t="s">
        <v>330</v>
      </c>
      <c r="M446" t="s">
        <v>111</v>
      </c>
      <c r="N446" s="2">
        <v>41424</v>
      </c>
      <c r="O446" s="2">
        <v>41426</v>
      </c>
      <c r="P446">
        <v>40</v>
      </c>
      <c r="Q446" s="1">
        <v>7.0000000000000007E-2</v>
      </c>
      <c r="R446">
        <v>100.98</v>
      </c>
      <c r="S446">
        <v>35.840000000000003</v>
      </c>
      <c r="T446">
        <f t="shared" si="6"/>
        <v>4039.2000000000003</v>
      </c>
    </row>
    <row r="447" spans="1:20" x14ac:dyDescent="0.25">
      <c r="A447">
        <v>446</v>
      </c>
      <c r="B447">
        <v>27138</v>
      </c>
      <c r="C447" t="s">
        <v>847</v>
      </c>
      <c r="D447" t="s">
        <v>20</v>
      </c>
      <c r="E447" t="s">
        <v>21</v>
      </c>
      <c r="F447" t="s">
        <v>47</v>
      </c>
      <c r="G447" t="s">
        <v>41</v>
      </c>
      <c r="H447" t="s">
        <v>33</v>
      </c>
      <c r="I447" t="s">
        <v>28</v>
      </c>
      <c r="J447" t="s">
        <v>36</v>
      </c>
      <c r="K447" t="s">
        <v>1114</v>
      </c>
      <c r="L447" t="s">
        <v>192</v>
      </c>
      <c r="M447" t="s">
        <v>160</v>
      </c>
      <c r="N447" s="2">
        <v>41424</v>
      </c>
      <c r="O447" s="2">
        <v>41426</v>
      </c>
      <c r="P447">
        <v>48</v>
      </c>
      <c r="Q447" s="1">
        <v>0.1</v>
      </c>
      <c r="R447">
        <v>65.989999999999995</v>
      </c>
      <c r="S447">
        <v>8.99</v>
      </c>
      <c r="T447">
        <f t="shared" si="6"/>
        <v>3167.5199999999995</v>
      </c>
    </row>
    <row r="448" spans="1:20" x14ac:dyDescent="0.25">
      <c r="A448">
        <v>447</v>
      </c>
      <c r="B448">
        <v>27174</v>
      </c>
      <c r="C448" t="s">
        <v>1524</v>
      </c>
      <c r="D448" t="s">
        <v>20</v>
      </c>
      <c r="E448" t="s">
        <v>21</v>
      </c>
      <c r="F448" t="s">
        <v>47</v>
      </c>
      <c r="G448" t="s">
        <v>23</v>
      </c>
      <c r="H448" t="s">
        <v>203</v>
      </c>
      <c r="I448" t="s">
        <v>28</v>
      </c>
      <c r="J448" t="s">
        <v>36</v>
      </c>
      <c r="K448" t="s">
        <v>1108</v>
      </c>
      <c r="L448" t="s">
        <v>192</v>
      </c>
      <c r="M448" t="s">
        <v>156</v>
      </c>
      <c r="N448" s="2">
        <v>41190</v>
      </c>
      <c r="O448" s="2">
        <v>41192</v>
      </c>
      <c r="P448">
        <v>33</v>
      </c>
      <c r="Q448" s="1">
        <v>0.09</v>
      </c>
      <c r="R448">
        <v>35.99</v>
      </c>
      <c r="S448">
        <v>5</v>
      </c>
      <c r="T448">
        <f t="shared" si="6"/>
        <v>1187.67</v>
      </c>
    </row>
    <row r="449" spans="1:20" x14ac:dyDescent="0.25">
      <c r="A449">
        <v>448</v>
      </c>
      <c r="B449">
        <v>27265</v>
      </c>
      <c r="C449" t="s">
        <v>797</v>
      </c>
      <c r="D449" t="s">
        <v>20</v>
      </c>
      <c r="E449" t="s">
        <v>21</v>
      </c>
      <c r="F449" t="s">
        <v>22</v>
      </c>
      <c r="G449" t="s">
        <v>23</v>
      </c>
      <c r="H449" t="s">
        <v>33</v>
      </c>
      <c r="I449" t="s">
        <v>28</v>
      </c>
      <c r="J449" t="s">
        <v>36</v>
      </c>
      <c r="K449" t="s">
        <v>409</v>
      </c>
      <c r="L449" t="s">
        <v>746</v>
      </c>
      <c r="M449" t="s">
        <v>326</v>
      </c>
      <c r="N449" s="2">
        <v>41400</v>
      </c>
      <c r="O449" s="2">
        <v>41400</v>
      </c>
      <c r="P449">
        <v>64</v>
      </c>
      <c r="Q449" s="1">
        <v>0.02</v>
      </c>
      <c r="R449">
        <v>299.99</v>
      </c>
      <c r="S449">
        <v>11.64</v>
      </c>
      <c r="T449">
        <f t="shared" si="6"/>
        <v>19199.36</v>
      </c>
    </row>
    <row r="450" spans="1:20" x14ac:dyDescent="0.25">
      <c r="A450">
        <v>449</v>
      </c>
      <c r="B450">
        <v>27265</v>
      </c>
      <c r="C450" t="s">
        <v>797</v>
      </c>
      <c r="D450" t="s">
        <v>38</v>
      </c>
      <c r="E450" t="s">
        <v>39</v>
      </c>
      <c r="F450" t="s">
        <v>22</v>
      </c>
      <c r="G450" t="s">
        <v>23</v>
      </c>
      <c r="H450" t="s">
        <v>54</v>
      </c>
      <c r="I450" t="s">
        <v>28</v>
      </c>
      <c r="J450" t="s">
        <v>36</v>
      </c>
      <c r="K450" t="s">
        <v>79</v>
      </c>
      <c r="L450" t="s">
        <v>192</v>
      </c>
      <c r="M450" t="s">
        <v>27</v>
      </c>
      <c r="N450" s="2">
        <v>41400</v>
      </c>
      <c r="O450" s="2">
        <v>41401</v>
      </c>
      <c r="P450">
        <v>47</v>
      </c>
      <c r="Q450" s="1">
        <v>0.05</v>
      </c>
      <c r="R450">
        <v>162.93</v>
      </c>
      <c r="S450">
        <v>19.989999999999998</v>
      </c>
      <c r="T450">
        <f t="shared" si="6"/>
        <v>7657.71</v>
      </c>
    </row>
    <row r="451" spans="1:20" x14ac:dyDescent="0.25">
      <c r="A451">
        <v>450</v>
      </c>
      <c r="B451">
        <v>27265</v>
      </c>
      <c r="C451" t="s">
        <v>797</v>
      </c>
      <c r="D451" t="s">
        <v>38</v>
      </c>
      <c r="E451" t="s">
        <v>187</v>
      </c>
      <c r="F451" t="s">
        <v>22</v>
      </c>
      <c r="G451" t="s">
        <v>23</v>
      </c>
      <c r="H451" t="s">
        <v>219</v>
      </c>
      <c r="I451" t="s">
        <v>28</v>
      </c>
      <c r="J451" t="s">
        <v>36</v>
      </c>
      <c r="K451" t="s">
        <v>43</v>
      </c>
      <c r="L451" t="s">
        <v>44</v>
      </c>
      <c r="M451" t="s">
        <v>246</v>
      </c>
      <c r="N451" s="2">
        <v>41400</v>
      </c>
      <c r="O451" s="2">
        <v>41402</v>
      </c>
      <c r="P451">
        <v>64</v>
      </c>
      <c r="Q451" s="1">
        <v>0.03</v>
      </c>
      <c r="R451">
        <v>8.34</v>
      </c>
      <c r="S451">
        <v>0.96</v>
      </c>
      <c r="T451">
        <f t="shared" ref="T451:T514" si="7">R451*P451</f>
        <v>533.76</v>
      </c>
    </row>
    <row r="452" spans="1:20" x14ac:dyDescent="0.25">
      <c r="A452">
        <v>451</v>
      </c>
      <c r="B452">
        <v>27456</v>
      </c>
      <c r="C452" t="s">
        <v>728</v>
      </c>
      <c r="D452" t="s">
        <v>578</v>
      </c>
      <c r="E452" t="s">
        <v>39</v>
      </c>
      <c r="F452" t="s">
        <v>31</v>
      </c>
      <c r="G452" t="s">
        <v>32</v>
      </c>
      <c r="H452" t="s">
        <v>49</v>
      </c>
      <c r="I452" t="s">
        <v>28</v>
      </c>
      <c r="J452" t="s">
        <v>36</v>
      </c>
      <c r="K452" t="s">
        <v>55</v>
      </c>
      <c r="L452" t="s">
        <v>283</v>
      </c>
      <c r="M452" t="s">
        <v>69</v>
      </c>
      <c r="N452" s="2">
        <v>40278</v>
      </c>
      <c r="O452" s="2">
        <v>40279</v>
      </c>
      <c r="P452">
        <v>29</v>
      </c>
      <c r="Q452" s="1">
        <v>0.05</v>
      </c>
      <c r="R452">
        <v>328.14</v>
      </c>
      <c r="S452">
        <v>91.05</v>
      </c>
      <c r="T452">
        <f t="shared" si="7"/>
        <v>9516.06</v>
      </c>
    </row>
    <row r="453" spans="1:20" x14ac:dyDescent="0.25">
      <c r="A453">
        <v>452</v>
      </c>
      <c r="B453">
        <v>27616</v>
      </c>
      <c r="C453" t="s">
        <v>614</v>
      </c>
      <c r="D453" t="s">
        <v>20</v>
      </c>
      <c r="E453" t="s">
        <v>21</v>
      </c>
      <c r="F453" t="s">
        <v>31</v>
      </c>
      <c r="G453" t="s">
        <v>48</v>
      </c>
      <c r="H453" t="s">
        <v>203</v>
      </c>
      <c r="I453" t="s">
        <v>28</v>
      </c>
      <c r="J453" t="s">
        <v>36</v>
      </c>
      <c r="K453" t="s">
        <v>1138</v>
      </c>
      <c r="L453" t="s">
        <v>746</v>
      </c>
      <c r="M453" t="s">
        <v>69</v>
      </c>
      <c r="N453" s="2">
        <v>41485</v>
      </c>
      <c r="O453" s="2">
        <v>41487</v>
      </c>
      <c r="P453">
        <v>4</v>
      </c>
      <c r="Q453" s="1">
        <v>0.09</v>
      </c>
      <c r="R453">
        <v>199.99</v>
      </c>
      <c r="S453">
        <v>24.49</v>
      </c>
      <c r="T453">
        <f t="shared" si="7"/>
        <v>799.96</v>
      </c>
    </row>
    <row r="454" spans="1:20" x14ac:dyDescent="0.25">
      <c r="A454">
        <v>453</v>
      </c>
      <c r="B454">
        <v>27811</v>
      </c>
      <c r="C454" t="s">
        <v>482</v>
      </c>
      <c r="D454" t="s">
        <v>20</v>
      </c>
      <c r="E454" t="s">
        <v>39</v>
      </c>
      <c r="F454" t="s">
        <v>47</v>
      </c>
      <c r="G454" t="s">
        <v>32</v>
      </c>
      <c r="H454" t="s">
        <v>61</v>
      </c>
      <c r="I454" t="s">
        <v>28</v>
      </c>
      <c r="J454" t="s">
        <v>36</v>
      </c>
      <c r="K454" t="s">
        <v>221</v>
      </c>
      <c r="L454" t="s">
        <v>192</v>
      </c>
      <c r="M454" t="s">
        <v>117</v>
      </c>
      <c r="N454" s="2">
        <v>40972</v>
      </c>
      <c r="O454" s="2">
        <v>40974</v>
      </c>
      <c r="P454">
        <v>35</v>
      </c>
      <c r="Q454" s="1">
        <v>0.09</v>
      </c>
      <c r="R454">
        <v>6.81</v>
      </c>
      <c r="S454">
        <v>5.48</v>
      </c>
      <c r="T454">
        <f t="shared" si="7"/>
        <v>238.35</v>
      </c>
    </row>
    <row r="455" spans="1:20" x14ac:dyDescent="0.25">
      <c r="A455">
        <v>454</v>
      </c>
      <c r="B455">
        <v>27811</v>
      </c>
      <c r="C455" t="s">
        <v>482</v>
      </c>
      <c r="D455" t="s">
        <v>20</v>
      </c>
      <c r="E455" t="s">
        <v>39</v>
      </c>
      <c r="F455" t="s">
        <v>47</v>
      </c>
      <c r="G455" t="s">
        <v>32</v>
      </c>
      <c r="H455" t="s">
        <v>94</v>
      </c>
      <c r="I455" t="s">
        <v>28</v>
      </c>
      <c r="J455" t="s">
        <v>36</v>
      </c>
      <c r="K455" t="s">
        <v>101</v>
      </c>
      <c r="L455" t="s">
        <v>192</v>
      </c>
      <c r="M455" t="s">
        <v>111</v>
      </c>
      <c r="N455" s="2">
        <v>40972</v>
      </c>
      <c r="O455" s="2">
        <v>40973</v>
      </c>
      <c r="P455">
        <v>4</v>
      </c>
      <c r="Q455" s="1">
        <v>0.06</v>
      </c>
      <c r="R455">
        <v>15.99</v>
      </c>
      <c r="S455">
        <v>13.18</v>
      </c>
      <c r="T455">
        <f t="shared" si="7"/>
        <v>63.96</v>
      </c>
    </row>
    <row r="456" spans="1:20" x14ac:dyDescent="0.25">
      <c r="A456">
        <v>455</v>
      </c>
      <c r="B456">
        <v>27841</v>
      </c>
      <c r="C456" t="s">
        <v>400</v>
      </c>
      <c r="D456" t="s">
        <v>20</v>
      </c>
      <c r="E456" t="s">
        <v>39</v>
      </c>
      <c r="F456" t="s">
        <v>31</v>
      </c>
      <c r="G456" t="s">
        <v>41</v>
      </c>
      <c r="H456" t="s">
        <v>89</v>
      </c>
      <c r="I456" t="s">
        <v>28</v>
      </c>
      <c r="J456" t="s">
        <v>36</v>
      </c>
      <c r="K456" t="s">
        <v>136</v>
      </c>
      <c r="L456" t="s">
        <v>44</v>
      </c>
      <c r="M456" t="s">
        <v>255</v>
      </c>
      <c r="N456" s="2">
        <v>41533</v>
      </c>
      <c r="O456" s="2">
        <v>41535</v>
      </c>
      <c r="P456">
        <v>69</v>
      </c>
      <c r="Q456" s="1">
        <v>0.05</v>
      </c>
      <c r="R456">
        <v>2.1</v>
      </c>
      <c r="S456">
        <v>0.7</v>
      </c>
      <c r="T456">
        <f t="shared" si="7"/>
        <v>144.9</v>
      </c>
    </row>
    <row r="457" spans="1:20" x14ac:dyDescent="0.25">
      <c r="A457">
        <v>456</v>
      </c>
      <c r="B457">
        <v>27872</v>
      </c>
      <c r="C457" t="s">
        <v>454</v>
      </c>
      <c r="D457" t="s">
        <v>20</v>
      </c>
      <c r="E457" t="s">
        <v>39</v>
      </c>
      <c r="F457" t="s">
        <v>47</v>
      </c>
      <c r="G457" t="s">
        <v>32</v>
      </c>
      <c r="H457" t="s">
        <v>61</v>
      </c>
      <c r="I457" t="s">
        <v>28</v>
      </c>
      <c r="J457" t="s">
        <v>36</v>
      </c>
      <c r="K457" t="s">
        <v>62</v>
      </c>
      <c r="L457" t="s">
        <v>192</v>
      </c>
      <c r="M457" t="s">
        <v>114</v>
      </c>
      <c r="N457" s="2">
        <v>41195</v>
      </c>
      <c r="O457" s="2">
        <v>41197</v>
      </c>
      <c r="P457">
        <v>49</v>
      </c>
      <c r="Q457" s="1">
        <v>0.01</v>
      </c>
      <c r="R457">
        <v>14.27</v>
      </c>
      <c r="S457">
        <v>7.27</v>
      </c>
      <c r="T457">
        <f t="shared" si="7"/>
        <v>699.23</v>
      </c>
    </row>
    <row r="458" spans="1:20" x14ac:dyDescent="0.25">
      <c r="A458">
        <v>457</v>
      </c>
      <c r="B458">
        <v>28001</v>
      </c>
      <c r="C458" t="s">
        <v>971</v>
      </c>
      <c r="D458" t="s">
        <v>20</v>
      </c>
      <c r="E458" t="s">
        <v>187</v>
      </c>
      <c r="F458" t="s">
        <v>47</v>
      </c>
      <c r="G458" t="s">
        <v>23</v>
      </c>
      <c r="H458" t="s">
        <v>217</v>
      </c>
      <c r="I458" t="s">
        <v>28</v>
      </c>
      <c r="J458" t="s">
        <v>36</v>
      </c>
      <c r="K458" t="s">
        <v>113</v>
      </c>
      <c r="L458" t="s">
        <v>746</v>
      </c>
      <c r="M458" t="s">
        <v>160</v>
      </c>
      <c r="N458" s="2">
        <v>40343</v>
      </c>
      <c r="O458" s="2">
        <v>40343</v>
      </c>
      <c r="P458">
        <v>62</v>
      </c>
      <c r="Q458" s="1">
        <v>0.02</v>
      </c>
      <c r="R458">
        <v>209.84</v>
      </c>
      <c r="S458">
        <v>21.21</v>
      </c>
      <c r="T458">
        <f t="shared" si="7"/>
        <v>13010.08</v>
      </c>
    </row>
    <row r="459" spans="1:20" x14ac:dyDescent="0.25">
      <c r="A459">
        <v>458</v>
      </c>
      <c r="B459">
        <v>28001</v>
      </c>
      <c r="C459" t="s">
        <v>971</v>
      </c>
      <c r="D459" t="s">
        <v>20</v>
      </c>
      <c r="E459" t="s">
        <v>187</v>
      </c>
      <c r="F459" t="s">
        <v>47</v>
      </c>
      <c r="G459" t="s">
        <v>23</v>
      </c>
      <c r="H459" t="s">
        <v>217</v>
      </c>
      <c r="I459" t="s">
        <v>28</v>
      </c>
      <c r="J459" t="s">
        <v>36</v>
      </c>
      <c r="K459" t="s">
        <v>98</v>
      </c>
      <c r="L459" t="s">
        <v>746</v>
      </c>
      <c r="M459" t="s">
        <v>111</v>
      </c>
      <c r="N459" s="2">
        <v>40343</v>
      </c>
      <c r="O459" s="2">
        <v>40345</v>
      </c>
      <c r="P459">
        <v>32</v>
      </c>
      <c r="Q459" s="1">
        <v>0.01</v>
      </c>
      <c r="R459">
        <v>194.3</v>
      </c>
      <c r="S459">
        <v>11.54</v>
      </c>
      <c r="T459">
        <f t="shared" si="7"/>
        <v>6217.6</v>
      </c>
    </row>
    <row r="460" spans="1:20" x14ac:dyDescent="0.25">
      <c r="A460">
        <v>459</v>
      </c>
      <c r="B460">
        <v>28225</v>
      </c>
      <c r="C460" t="s">
        <v>874</v>
      </c>
      <c r="D460" t="s">
        <v>20</v>
      </c>
      <c r="E460" t="s">
        <v>187</v>
      </c>
      <c r="F460" t="s">
        <v>22</v>
      </c>
      <c r="G460" t="s">
        <v>23</v>
      </c>
      <c r="H460" t="s">
        <v>219</v>
      </c>
      <c r="I460" t="s">
        <v>28</v>
      </c>
      <c r="J460" t="s">
        <v>36</v>
      </c>
      <c r="K460" t="s">
        <v>231</v>
      </c>
      <c r="L460" t="s">
        <v>192</v>
      </c>
      <c r="M460" t="s">
        <v>123</v>
      </c>
      <c r="N460" s="2">
        <v>40200</v>
      </c>
      <c r="O460" s="2">
        <v>40200</v>
      </c>
      <c r="P460">
        <v>9</v>
      </c>
      <c r="Q460" s="1">
        <v>0</v>
      </c>
      <c r="R460">
        <v>20.28</v>
      </c>
      <c r="S460">
        <v>14.39</v>
      </c>
      <c r="T460">
        <f t="shared" si="7"/>
        <v>182.52</v>
      </c>
    </row>
    <row r="461" spans="1:20" x14ac:dyDescent="0.25">
      <c r="A461">
        <v>460</v>
      </c>
      <c r="B461">
        <v>28321</v>
      </c>
      <c r="C461" t="s">
        <v>270</v>
      </c>
      <c r="D461" t="s">
        <v>20</v>
      </c>
      <c r="E461" t="s">
        <v>39</v>
      </c>
      <c r="F461" t="s">
        <v>31</v>
      </c>
      <c r="G461" t="s">
        <v>93</v>
      </c>
      <c r="H461" t="s">
        <v>89</v>
      </c>
      <c r="I461" t="s">
        <v>28</v>
      </c>
      <c r="J461" t="s">
        <v>36</v>
      </c>
      <c r="K461" t="s">
        <v>228</v>
      </c>
      <c r="L461" t="s">
        <v>192</v>
      </c>
      <c r="M461" t="s">
        <v>141</v>
      </c>
      <c r="N461" s="2">
        <v>40756</v>
      </c>
      <c r="O461" s="2">
        <v>40756</v>
      </c>
      <c r="P461">
        <v>50</v>
      </c>
      <c r="Q461" s="1">
        <v>0.03</v>
      </c>
      <c r="R461">
        <v>3.08</v>
      </c>
      <c r="S461">
        <v>0.99</v>
      </c>
      <c r="T461">
        <f t="shared" si="7"/>
        <v>154</v>
      </c>
    </row>
    <row r="462" spans="1:20" x14ac:dyDescent="0.25">
      <c r="A462">
        <v>461</v>
      </c>
      <c r="B462">
        <v>28453</v>
      </c>
      <c r="C462" t="s">
        <v>713</v>
      </c>
      <c r="D462" t="s">
        <v>20</v>
      </c>
      <c r="E462" t="s">
        <v>39</v>
      </c>
      <c r="F462" t="s">
        <v>47</v>
      </c>
      <c r="G462" t="s">
        <v>23</v>
      </c>
      <c r="H462" t="s">
        <v>78</v>
      </c>
      <c r="I462" t="s">
        <v>28</v>
      </c>
      <c r="J462" t="s">
        <v>36</v>
      </c>
      <c r="K462" t="s">
        <v>165</v>
      </c>
      <c r="L462" t="s">
        <v>706</v>
      </c>
      <c r="M462" t="s">
        <v>160</v>
      </c>
      <c r="N462" s="2">
        <v>41636</v>
      </c>
      <c r="O462" s="2">
        <v>41636</v>
      </c>
      <c r="P462">
        <v>52</v>
      </c>
      <c r="Q462" s="1">
        <v>0.04</v>
      </c>
      <c r="R462">
        <v>21.66</v>
      </c>
      <c r="S462">
        <v>13.99</v>
      </c>
      <c r="T462">
        <f t="shared" si="7"/>
        <v>1126.32</v>
      </c>
    </row>
    <row r="463" spans="1:20" x14ac:dyDescent="0.25">
      <c r="A463">
        <v>462</v>
      </c>
      <c r="B463">
        <v>28482</v>
      </c>
      <c r="C463" t="s">
        <v>1016</v>
      </c>
      <c r="D463" t="s">
        <v>20</v>
      </c>
      <c r="E463" t="s">
        <v>187</v>
      </c>
      <c r="F463" t="s">
        <v>22</v>
      </c>
      <c r="G463" t="s">
        <v>23</v>
      </c>
      <c r="H463" t="s">
        <v>188</v>
      </c>
      <c r="I463" t="s">
        <v>28</v>
      </c>
      <c r="J463" t="s">
        <v>36</v>
      </c>
      <c r="K463" t="s">
        <v>43</v>
      </c>
      <c r="L463" t="s">
        <v>44</v>
      </c>
      <c r="M463" t="s">
        <v>182</v>
      </c>
      <c r="N463" s="2">
        <v>40610</v>
      </c>
      <c r="O463" s="2">
        <v>40612</v>
      </c>
      <c r="P463">
        <v>22</v>
      </c>
      <c r="Q463" s="1">
        <v>0.03</v>
      </c>
      <c r="R463">
        <v>5.08</v>
      </c>
      <c r="S463">
        <v>3.63</v>
      </c>
      <c r="T463">
        <f t="shared" si="7"/>
        <v>111.76</v>
      </c>
    </row>
    <row r="464" spans="1:20" x14ac:dyDescent="0.25">
      <c r="A464">
        <v>463</v>
      </c>
      <c r="B464">
        <v>28482</v>
      </c>
      <c r="C464" t="s">
        <v>1016</v>
      </c>
      <c r="D464" t="s">
        <v>20</v>
      </c>
      <c r="E464" t="s">
        <v>39</v>
      </c>
      <c r="F464" t="s">
        <v>22</v>
      </c>
      <c r="G464" t="s">
        <v>23</v>
      </c>
      <c r="H464" t="s">
        <v>54</v>
      </c>
      <c r="I464" t="s">
        <v>28</v>
      </c>
      <c r="J464" t="s">
        <v>36</v>
      </c>
      <c r="K464" t="s">
        <v>71</v>
      </c>
      <c r="L464" t="s">
        <v>192</v>
      </c>
      <c r="M464" t="s">
        <v>27</v>
      </c>
      <c r="N464" s="2">
        <v>41341</v>
      </c>
      <c r="O464" s="2">
        <v>41341</v>
      </c>
      <c r="P464">
        <v>40</v>
      </c>
      <c r="Q464" s="1">
        <v>0</v>
      </c>
      <c r="R464">
        <v>4.28</v>
      </c>
      <c r="S464">
        <v>6.72</v>
      </c>
      <c r="T464">
        <f t="shared" si="7"/>
        <v>171.20000000000002</v>
      </c>
    </row>
    <row r="465" spans="1:20" x14ac:dyDescent="0.25">
      <c r="A465">
        <v>464</v>
      </c>
      <c r="B465">
        <v>28581</v>
      </c>
      <c r="C465" t="s">
        <v>239</v>
      </c>
      <c r="D465" t="s">
        <v>20</v>
      </c>
      <c r="E465" t="s">
        <v>39</v>
      </c>
      <c r="F465" t="s">
        <v>47</v>
      </c>
      <c r="G465" t="s">
        <v>93</v>
      </c>
      <c r="H465" t="s">
        <v>61</v>
      </c>
      <c r="I465" t="s">
        <v>28</v>
      </c>
      <c r="J465" t="s">
        <v>36</v>
      </c>
      <c r="K465" t="s">
        <v>172</v>
      </c>
      <c r="L465" t="s">
        <v>192</v>
      </c>
      <c r="M465" t="s">
        <v>134</v>
      </c>
      <c r="N465" s="2">
        <v>41250</v>
      </c>
      <c r="O465" s="2">
        <v>41252</v>
      </c>
      <c r="P465">
        <v>2</v>
      </c>
      <c r="Q465" s="1">
        <v>0.06</v>
      </c>
      <c r="R465">
        <v>24.92</v>
      </c>
      <c r="S465">
        <v>12.98</v>
      </c>
      <c r="T465">
        <f t="shared" si="7"/>
        <v>49.84</v>
      </c>
    </row>
    <row r="466" spans="1:20" x14ac:dyDescent="0.25">
      <c r="A466">
        <v>465</v>
      </c>
      <c r="B466">
        <v>28581</v>
      </c>
      <c r="C466" t="s">
        <v>239</v>
      </c>
      <c r="D466" t="s">
        <v>20</v>
      </c>
      <c r="E466" t="s">
        <v>39</v>
      </c>
      <c r="F466" t="s">
        <v>47</v>
      </c>
      <c r="G466" t="s">
        <v>93</v>
      </c>
      <c r="H466" t="s">
        <v>89</v>
      </c>
      <c r="I466" t="s">
        <v>28</v>
      </c>
      <c r="J466" t="s">
        <v>36</v>
      </c>
      <c r="K466" t="s">
        <v>105</v>
      </c>
      <c r="L466" t="s">
        <v>44</v>
      </c>
      <c r="M466" t="s">
        <v>134</v>
      </c>
      <c r="N466" s="2">
        <v>41250</v>
      </c>
      <c r="O466" s="2">
        <v>41252</v>
      </c>
      <c r="P466">
        <v>72</v>
      </c>
      <c r="Q466" s="1">
        <v>0.04</v>
      </c>
      <c r="R466">
        <v>4.9800000000000004</v>
      </c>
      <c r="S466">
        <v>0.8</v>
      </c>
      <c r="T466">
        <f t="shared" si="7"/>
        <v>358.56000000000006</v>
      </c>
    </row>
    <row r="467" spans="1:20" x14ac:dyDescent="0.25">
      <c r="A467">
        <v>466</v>
      </c>
      <c r="B467">
        <v>28582</v>
      </c>
      <c r="C467" t="s">
        <v>1524</v>
      </c>
      <c r="D467" t="s">
        <v>38</v>
      </c>
      <c r="E467" t="s">
        <v>21</v>
      </c>
      <c r="F467" t="s">
        <v>47</v>
      </c>
      <c r="G467" t="s">
        <v>41</v>
      </c>
      <c r="H467" t="s">
        <v>203</v>
      </c>
      <c r="I467" t="s">
        <v>28</v>
      </c>
      <c r="J467" t="s">
        <v>36</v>
      </c>
      <c r="K467" t="s">
        <v>201</v>
      </c>
      <c r="L467" t="s">
        <v>26</v>
      </c>
      <c r="M467" t="s">
        <v>156</v>
      </c>
      <c r="N467" s="2">
        <v>41296</v>
      </c>
      <c r="O467" s="2">
        <v>41297</v>
      </c>
      <c r="P467">
        <v>44</v>
      </c>
      <c r="Q467" s="1">
        <v>0.06</v>
      </c>
      <c r="R467">
        <v>39.24</v>
      </c>
      <c r="S467">
        <v>1.99</v>
      </c>
      <c r="T467">
        <f t="shared" si="7"/>
        <v>1726.5600000000002</v>
      </c>
    </row>
    <row r="468" spans="1:20" x14ac:dyDescent="0.25">
      <c r="A468">
        <v>467</v>
      </c>
      <c r="B468">
        <v>28582</v>
      </c>
      <c r="C468" t="s">
        <v>1524</v>
      </c>
      <c r="D468" t="s">
        <v>20</v>
      </c>
      <c r="E468" t="s">
        <v>39</v>
      </c>
      <c r="F468" t="s">
        <v>47</v>
      </c>
      <c r="G468" t="s">
        <v>41</v>
      </c>
      <c r="H468" t="s">
        <v>61</v>
      </c>
      <c r="I468" t="s">
        <v>28</v>
      </c>
      <c r="J468" t="s">
        <v>36</v>
      </c>
      <c r="K468" t="s">
        <v>163</v>
      </c>
      <c r="L468" t="s">
        <v>44</v>
      </c>
      <c r="M468" t="s">
        <v>167</v>
      </c>
      <c r="N468" s="2">
        <v>41296</v>
      </c>
      <c r="O468" s="2">
        <v>41297</v>
      </c>
      <c r="P468">
        <v>50</v>
      </c>
      <c r="Q468" s="1">
        <v>0.02</v>
      </c>
      <c r="R468">
        <v>8.01</v>
      </c>
      <c r="S468">
        <v>2.87</v>
      </c>
      <c r="T468">
        <f t="shared" si="7"/>
        <v>400.5</v>
      </c>
    </row>
    <row r="469" spans="1:20" x14ac:dyDescent="0.25">
      <c r="A469">
        <v>468</v>
      </c>
      <c r="B469">
        <v>28647</v>
      </c>
      <c r="C469" t="s">
        <v>239</v>
      </c>
      <c r="D469" t="s">
        <v>38</v>
      </c>
      <c r="E469" t="s">
        <v>187</v>
      </c>
      <c r="F469" t="s">
        <v>47</v>
      </c>
      <c r="G469" t="s">
        <v>23</v>
      </c>
      <c r="H469" t="s">
        <v>188</v>
      </c>
      <c r="I469" t="s">
        <v>28</v>
      </c>
      <c r="J469" t="s">
        <v>36</v>
      </c>
      <c r="K469" t="s">
        <v>282</v>
      </c>
      <c r="L469" t="s">
        <v>746</v>
      </c>
      <c r="M469" t="s">
        <v>114</v>
      </c>
      <c r="N469" s="2">
        <v>40251</v>
      </c>
      <c r="O469" s="2">
        <v>40252</v>
      </c>
      <c r="P469">
        <v>38</v>
      </c>
      <c r="Q469" s="1">
        <v>0.09</v>
      </c>
      <c r="R469">
        <v>154.13</v>
      </c>
      <c r="S469">
        <v>69</v>
      </c>
      <c r="T469">
        <f t="shared" si="7"/>
        <v>5856.94</v>
      </c>
    </row>
    <row r="470" spans="1:20" x14ac:dyDescent="0.25">
      <c r="A470">
        <v>469</v>
      </c>
      <c r="B470">
        <v>28807</v>
      </c>
      <c r="C470" t="s">
        <v>601</v>
      </c>
      <c r="D470" t="s">
        <v>38</v>
      </c>
      <c r="E470" t="s">
        <v>39</v>
      </c>
      <c r="F470" t="s">
        <v>31</v>
      </c>
      <c r="G470" t="s">
        <v>41</v>
      </c>
      <c r="H470" t="s">
        <v>89</v>
      </c>
      <c r="I470" t="s">
        <v>28</v>
      </c>
      <c r="J470" t="s">
        <v>36</v>
      </c>
      <c r="K470" t="s">
        <v>145</v>
      </c>
      <c r="L470" t="s">
        <v>192</v>
      </c>
      <c r="M470" t="s">
        <v>131</v>
      </c>
      <c r="N470" s="2">
        <v>40999</v>
      </c>
      <c r="O470" s="2">
        <v>41000</v>
      </c>
      <c r="P470">
        <v>10</v>
      </c>
      <c r="Q470" s="1">
        <v>0.02</v>
      </c>
      <c r="R470">
        <v>4.9800000000000004</v>
      </c>
      <c r="S470">
        <v>8.33</v>
      </c>
      <c r="T470">
        <f t="shared" si="7"/>
        <v>49.800000000000004</v>
      </c>
    </row>
    <row r="471" spans="1:20" x14ac:dyDescent="0.25">
      <c r="A471">
        <v>470</v>
      </c>
      <c r="B471">
        <v>28868</v>
      </c>
      <c r="C471" t="s">
        <v>1368</v>
      </c>
      <c r="D471" t="s">
        <v>20</v>
      </c>
      <c r="E471" t="s">
        <v>39</v>
      </c>
      <c r="F471" t="s">
        <v>31</v>
      </c>
      <c r="G471" t="s">
        <v>41</v>
      </c>
      <c r="H471" t="s">
        <v>49</v>
      </c>
      <c r="I471" t="s">
        <v>28</v>
      </c>
      <c r="J471" t="s">
        <v>36</v>
      </c>
      <c r="K471" t="s">
        <v>138</v>
      </c>
      <c r="L471" t="s">
        <v>192</v>
      </c>
      <c r="M471" t="s">
        <v>141</v>
      </c>
      <c r="N471" s="2">
        <v>41369</v>
      </c>
      <c r="O471" s="2">
        <v>41370</v>
      </c>
      <c r="P471">
        <v>30</v>
      </c>
      <c r="Q471" s="1">
        <v>0.05</v>
      </c>
      <c r="R471">
        <v>6.48</v>
      </c>
      <c r="S471">
        <v>8.73</v>
      </c>
      <c r="T471">
        <f t="shared" si="7"/>
        <v>194.4</v>
      </c>
    </row>
    <row r="472" spans="1:20" x14ac:dyDescent="0.25">
      <c r="A472">
        <v>471</v>
      </c>
      <c r="B472">
        <v>29090</v>
      </c>
      <c r="C472" t="s">
        <v>269</v>
      </c>
      <c r="D472" t="s">
        <v>20</v>
      </c>
      <c r="E472" t="s">
        <v>39</v>
      </c>
      <c r="F472" t="s">
        <v>47</v>
      </c>
      <c r="G472" t="s">
        <v>93</v>
      </c>
      <c r="H472" t="s">
        <v>89</v>
      </c>
      <c r="I472" t="s">
        <v>28</v>
      </c>
      <c r="J472" t="s">
        <v>36</v>
      </c>
      <c r="K472" t="s">
        <v>58</v>
      </c>
      <c r="L472" t="s">
        <v>192</v>
      </c>
      <c r="M472" t="s">
        <v>160</v>
      </c>
      <c r="N472" s="2">
        <v>41290</v>
      </c>
      <c r="O472" s="2">
        <v>41291</v>
      </c>
      <c r="P472">
        <v>26</v>
      </c>
      <c r="Q472" s="1">
        <v>0.02</v>
      </c>
      <c r="R472">
        <v>4.13</v>
      </c>
      <c r="S472">
        <v>0.99</v>
      </c>
      <c r="T472">
        <f t="shared" si="7"/>
        <v>107.38</v>
      </c>
    </row>
    <row r="473" spans="1:20" x14ac:dyDescent="0.25">
      <c r="A473">
        <v>472</v>
      </c>
      <c r="B473">
        <v>29090</v>
      </c>
      <c r="C473" t="s">
        <v>269</v>
      </c>
      <c r="D473" t="s">
        <v>20</v>
      </c>
      <c r="E473" t="s">
        <v>39</v>
      </c>
      <c r="F473" t="s">
        <v>47</v>
      </c>
      <c r="G473" t="s">
        <v>93</v>
      </c>
      <c r="H473" t="s">
        <v>61</v>
      </c>
      <c r="I473" t="s">
        <v>28</v>
      </c>
      <c r="J473" t="s">
        <v>36</v>
      </c>
      <c r="K473" t="s">
        <v>58</v>
      </c>
      <c r="L473" t="s">
        <v>192</v>
      </c>
      <c r="M473" t="s">
        <v>111</v>
      </c>
      <c r="N473" s="2">
        <v>41290</v>
      </c>
      <c r="O473" s="2">
        <v>41290</v>
      </c>
      <c r="P473">
        <v>40</v>
      </c>
      <c r="Q473" s="1">
        <v>0.02</v>
      </c>
      <c r="R473">
        <v>10.48</v>
      </c>
      <c r="S473">
        <v>6.91</v>
      </c>
      <c r="T473">
        <f t="shared" si="7"/>
        <v>419.20000000000005</v>
      </c>
    </row>
    <row r="474" spans="1:20" x14ac:dyDescent="0.25">
      <c r="A474">
        <v>473</v>
      </c>
      <c r="B474">
        <v>29152</v>
      </c>
      <c r="C474" t="s">
        <v>1030</v>
      </c>
      <c r="D474" t="s">
        <v>20</v>
      </c>
      <c r="E474" t="s">
        <v>21</v>
      </c>
      <c r="F474" t="s">
        <v>40</v>
      </c>
      <c r="G474" t="s">
        <v>48</v>
      </c>
      <c r="H474" t="s">
        <v>24</v>
      </c>
      <c r="I474" t="s">
        <v>28</v>
      </c>
      <c r="J474" t="s">
        <v>36</v>
      </c>
      <c r="K474" t="s">
        <v>25</v>
      </c>
      <c r="L474" t="s">
        <v>26</v>
      </c>
      <c r="M474" t="s">
        <v>59</v>
      </c>
      <c r="N474" s="2">
        <v>41113</v>
      </c>
      <c r="O474" s="2">
        <v>41117</v>
      </c>
      <c r="P474">
        <v>4</v>
      </c>
      <c r="Q474" s="1">
        <v>0</v>
      </c>
      <c r="R474">
        <v>17.48</v>
      </c>
      <c r="S474">
        <v>1.99</v>
      </c>
      <c r="T474">
        <f t="shared" si="7"/>
        <v>69.92</v>
      </c>
    </row>
    <row r="475" spans="1:20" x14ac:dyDescent="0.25">
      <c r="A475">
        <v>474</v>
      </c>
      <c r="B475">
        <v>29152</v>
      </c>
      <c r="C475" t="s">
        <v>1030</v>
      </c>
      <c r="D475" t="s">
        <v>20</v>
      </c>
      <c r="E475" t="s">
        <v>39</v>
      </c>
      <c r="F475" t="s">
        <v>40</v>
      </c>
      <c r="G475" t="s">
        <v>48</v>
      </c>
      <c r="H475" t="s">
        <v>61</v>
      </c>
      <c r="I475" t="s">
        <v>28</v>
      </c>
      <c r="J475" t="s">
        <v>36</v>
      </c>
      <c r="K475" t="s">
        <v>154</v>
      </c>
      <c r="L475" t="s">
        <v>192</v>
      </c>
      <c r="M475" t="s">
        <v>99</v>
      </c>
      <c r="N475" s="2">
        <v>41113</v>
      </c>
      <c r="O475" s="2">
        <v>41113</v>
      </c>
      <c r="P475">
        <v>18</v>
      </c>
      <c r="Q475" s="1">
        <v>0.06</v>
      </c>
      <c r="R475">
        <v>6.98</v>
      </c>
      <c r="S475">
        <v>9.69</v>
      </c>
      <c r="T475">
        <f t="shared" si="7"/>
        <v>125.64000000000001</v>
      </c>
    </row>
    <row r="476" spans="1:20" x14ac:dyDescent="0.25">
      <c r="A476">
        <v>475</v>
      </c>
      <c r="B476">
        <v>29249</v>
      </c>
      <c r="C476" t="s">
        <v>825</v>
      </c>
      <c r="D476" t="s">
        <v>20</v>
      </c>
      <c r="E476" t="s">
        <v>187</v>
      </c>
      <c r="F476" t="s">
        <v>31</v>
      </c>
      <c r="G476" t="s">
        <v>48</v>
      </c>
      <c r="H476" t="s">
        <v>188</v>
      </c>
      <c r="I476" t="s">
        <v>28</v>
      </c>
      <c r="J476" t="s">
        <v>36</v>
      </c>
      <c r="K476" t="s">
        <v>291</v>
      </c>
      <c r="L476" t="s">
        <v>746</v>
      </c>
      <c r="M476" t="s">
        <v>255</v>
      </c>
      <c r="N476" s="2">
        <v>41073</v>
      </c>
      <c r="O476" s="2">
        <v>41077</v>
      </c>
      <c r="P476">
        <v>20</v>
      </c>
      <c r="Q476" s="1">
        <v>0.1</v>
      </c>
      <c r="R476">
        <v>276.2</v>
      </c>
      <c r="S476">
        <v>24.49</v>
      </c>
      <c r="T476">
        <f t="shared" si="7"/>
        <v>5524</v>
      </c>
    </row>
    <row r="477" spans="1:20" x14ac:dyDescent="0.25">
      <c r="A477">
        <v>476</v>
      </c>
      <c r="B477">
        <v>29249</v>
      </c>
      <c r="C477" t="s">
        <v>825</v>
      </c>
      <c r="D477" t="s">
        <v>38</v>
      </c>
      <c r="E477" t="s">
        <v>39</v>
      </c>
      <c r="F477" t="s">
        <v>31</v>
      </c>
      <c r="G477" t="s">
        <v>48</v>
      </c>
      <c r="H477" t="s">
        <v>42</v>
      </c>
      <c r="I477" t="s">
        <v>28</v>
      </c>
      <c r="J477" t="s">
        <v>36</v>
      </c>
      <c r="K477" t="s">
        <v>58</v>
      </c>
      <c r="L477" t="s">
        <v>44</v>
      </c>
      <c r="M477" t="s">
        <v>131</v>
      </c>
      <c r="N477" s="2">
        <v>41073</v>
      </c>
      <c r="O477" s="2">
        <v>41078</v>
      </c>
      <c r="P477">
        <v>78</v>
      </c>
      <c r="Q477" s="1">
        <v>0.05</v>
      </c>
      <c r="R477">
        <v>6.35</v>
      </c>
      <c r="S477">
        <v>1.02</v>
      </c>
      <c r="T477">
        <f t="shared" si="7"/>
        <v>495.29999999999995</v>
      </c>
    </row>
    <row r="478" spans="1:20" x14ac:dyDescent="0.25">
      <c r="A478">
        <v>477</v>
      </c>
      <c r="B478">
        <v>29255</v>
      </c>
      <c r="C478" t="s">
        <v>452</v>
      </c>
      <c r="D478" t="s">
        <v>38</v>
      </c>
      <c r="E478" t="s">
        <v>21</v>
      </c>
      <c r="F478" t="s">
        <v>40</v>
      </c>
      <c r="G478" t="s">
        <v>48</v>
      </c>
      <c r="H478" t="s">
        <v>206</v>
      </c>
      <c r="I478" t="s">
        <v>28</v>
      </c>
      <c r="J478" t="s">
        <v>36</v>
      </c>
      <c r="K478" t="s">
        <v>1111</v>
      </c>
      <c r="L478" t="s">
        <v>192</v>
      </c>
      <c r="M478" t="s">
        <v>99</v>
      </c>
      <c r="N478" s="2">
        <v>41246</v>
      </c>
      <c r="O478" s="2">
        <v>41250</v>
      </c>
      <c r="P478">
        <v>22</v>
      </c>
      <c r="Q478" s="1">
        <v>0.03</v>
      </c>
      <c r="R478">
        <v>65.989999999999995</v>
      </c>
      <c r="S478">
        <v>8.99</v>
      </c>
      <c r="T478">
        <f t="shared" si="7"/>
        <v>1451.78</v>
      </c>
    </row>
    <row r="479" spans="1:20" x14ac:dyDescent="0.25">
      <c r="A479">
        <v>478</v>
      </c>
      <c r="B479">
        <v>29319</v>
      </c>
      <c r="C479" t="s">
        <v>1141</v>
      </c>
      <c r="D479" t="s">
        <v>20</v>
      </c>
      <c r="E479" t="s">
        <v>187</v>
      </c>
      <c r="F479" t="s">
        <v>31</v>
      </c>
      <c r="G479" t="s">
        <v>48</v>
      </c>
      <c r="H479" t="s">
        <v>217</v>
      </c>
      <c r="I479" t="s">
        <v>28</v>
      </c>
      <c r="J479" t="s">
        <v>36</v>
      </c>
      <c r="K479" t="s">
        <v>228</v>
      </c>
      <c r="L479" t="s">
        <v>746</v>
      </c>
      <c r="M479" t="s">
        <v>143</v>
      </c>
      <c r="N479" s="2">
        <v>40202</v>
      </c>
      <c r="O479" s="2">
        <v>40204</v>
      </c>
      <c r="P479">
        <v>30</v>
      </c>
      <c r="Q479" s="1">
        <v>0.1</v>
      </c>
      <c r="R479">
        <v>238.4</v>
      </c>
      <c r="S479">
        <v>24.49</v>
      </c>
      <c r="T479">
        <f t="shared" si="7"/>
        <v>7152</v>
      </c>
    </row>
    <row r="480" spans="1:20" x14ac:dyDescent="0.25">
      <c r="A480">
        <v>479</v>
      </c>
      <c r="B480">
        <v>29319</v>
      </c>
      <c r="C480" t="s">
        <v>1141</v>
      </c>
      <c r="D480" t="s">
        <v>38</v>
      </c>
      <c r="E480" t="s">
        <v>21</v>
      </c>
      <c r="F480" t="s">
        <v>31</v>
      </c>
      <c r="G480" t="s">
        <v>48</v>
      </c>
      <c r="H480" t="s">
        <v>203</v>
      </c>
      <c r="I480" t="s">
        <v>28</v>
      </c>
      <c r="J480" t="s">
        <v>36</v>
      </c>
      <c r="K480" t="s">
        <v>1108</v>
      </c>
      <c r="L480" t="s">
        <v>746</v>
      </c>
      <c r="M480" t="s">
        <v>121</v>
      </c>
      <c r="N480" s="2">
        <v>40202</v>
      </c>
      <c r="O480" s="2">
        <v>40204</v>
      </c>
      <c r="P480">
        <v>21</v>
      </c>
      <c r="Q480" s="1">
        <v>0.03</v>
      </c>
      <c r="R480">
        <v>199.99</v>
      </c>
      <c r="S480">
        <v>24.49</v>
      </c>
      <c r="T480">
        <f t="shared" si="7"/>
        <v>4199.79</v>
      </c>
    </row>
    <row r="481" spans="1:20" x14ac:dyDescent="0.25">
      <c r="A481">
        <v>480</v>
      </c>
      <c r="B481">
        <v>29350</v>
      </c>
      <c r="C481" t="s">
        <v>411</v>
      </c>
      <c r="D481" t="s">
        <v>20</v>
      </c>
      <c r="E481" t="s">
        <v>39</v>
      </c>
      <c r="F481" t="s">
        <v>40</v>
      </c>
      <c r="G481" t="s">
        <v>41</v>
      </c>
      <c r="H481" t="s">
        <v>61</v>
      </c>
      <c r="I481" t="s">
        <v>28</v>
      </c>
      <c r="J481" t="s">
        <v>36</v>
      </c>
      <c r="K481" t="s">
        <v>154</v>
      </c>
      <c r="L481" t="s">
        <v>192</v>
      </c>
      <c r="M481" t="s">
        <v>99</v>
      </c>
      <c r="N481" s="2">
        <v>40415</v>
      </c>
      <c r="O481" s="2">
        <v>40417</v>
      </c>
      <c r="P481">
        <v>85</v>
      </c>
      <c r="Q481" s="1">
        <v>0.05</v>
      </c>
      <c r="R481">
        <v>52.4</v>
      </c>
      <c r="S481">
        <v>16.11</v>
      </c>
      <c r="T481">
        <f t="shared" si="7"/>
        <v>4454</v>
      </c>
    </row>
    <row r="482" spans="1:20" x14ac:dyDescent="0.25">
      <c r="A482">
        <v>481</v>
      </c>
      <c r="B482">
        <v>29350</v>
      </c>
      <c r="C482" t="s">
        <v>411</v>
      </c>
      <c r="D482" t="s">
        <v>20</v>
      </c>
      <c r="E482" t="s">
        <v>39</v>
      </c>
      <c r="F482" t="s">
        <v>40</v>
      </c>
      <c r="G482" t="s">
        <v>41</v>
      </c>
      <c r="H482" t="s">
        <v>89</v>
      </c>
      <c r="I482" t="s">
        <v>28</v>
      </c>
      <c r="J482" t="s">
        <v>36</v>
      </c>
      <c r="K482" t="s">
        <v>165</v>
      </c>
      <c r="L482" t="s">
        <v>192</v>
      </c>
      <c r="M482" t="s">
        <v>59</v>
      </c>
      <c r="N482" s="2">
        <v>41511</v>
      </c>
      <c r="O482" s="2">
        <v>41514</v>
      </c>
      <c r="P482">
        <v>20</v>
      </c>
      <c r="Q482" s="1">
        <v>0.1</v>
      </c>
      <c r="R482">
        <v>15.14</v>
      </c>
      <c r="S482">
        <v>4.53</v>
      </c>
      <c r="T482">
        <f t="shared" si="7"/>
        <v>302.8</v>
      </c>
    </row>
    <row r="483" spans="1:20" x14ac:dyDescent="0.25">
      <c r="A483">
        <v>482</v>
      </c>
      <c r="B483">
        <v>29350</v>
      </c>
      <c r="C483" t="s">
        <v>411</v>
      </c>
      <c r="D483" t="s">
        <v>38</v>
      </c>
      <c r="E483" t="s">
        <v>39</v>
      </c>
      <c r="F483" t="s">
        <v>40</v>
      </c>
      <c r="G483" t="s">
        <v>41</v>
      </c>
      <c r="H483" t="s">
        <v>78</v>
      </c>
      <c r="I483" t="s">
        <v>28</v>
      </c>
      <c r="J483" t="s">
        <v>36</v>
      </c>
      <c r="K483" t="s">
        <v>82</v>
      </c>
      <c r="L483" t="s">
        <v>44</v>
      </c>
      <c r="M483" t="s">
        <v>59</v>
      </c>
      <c r="N483" s="2">
        <v>40415</v>
      </c>
      <c r="O483" s="2">
        <v>40416</v>
      </c>
      <c r="P483">
        <v>83</v>
      </c>
      <c r="Q483" s="1">
        <v>0.05</v>
      </c>
      <c r="R483">
        <v>36.549999999999997</v>
      </c>
      <c r="S483">
        <v>13.89</v>
      </c>
      <c r="T483">
        <f t="shared" si="7"/>
        <v>3033.6499999999996</v>
      </c>
    </row>
    <row r="484" spans="1:20" x14ac:dyDescent="0.25">
      <c r="A484">
        <v>483</v>
      </c>
      <c r="B484">
        <v>29507</v>
      </c>
      <c r="C484" t="s">
        <v>452</v>
      </c>
      <c r="D484" t="s">
        <v>578</v>
      </c>
      <c r="E484" t="s">
        <v>187</v>
      </c>
      <c r="F484" t="s">
        <v>40</v>
      </c>
      <c r="G484" t="s">
        <v>48</v>
      </c>
      <c r="H484" t="s">
        <v>217</v>
      </c>
      <c r="I484" t="s">
        <v>28</v>
      </c>
      <c r="J484" t="s">
        <v>36</v>
      </c>
      <c r="K484" t="s">
        <v>282</v>
      </c>
      <c r="L484" t="s">
        <v>330</v>
      </c>
      <c r="M484" t="s">
        <v>59</v>
      </c>
      <c r="N484" s="2">
        <v>41314</v>
      </c>
      <c r="O484" s="2">
        <v>41316</v>
      </c>
      <c r="P484">
        <v>14</v>
      </c>
      <c r="Q484" s="1">
        <v>0.04</v>
      </c>
      <c r="R484">
        <v>280.98</v>
      </c>
      <c r="S484">
        <v>35.67</v>
      </c>
      <c r="T484">
        <f t="shared" si="7"/>
        <v>3933.7200000000003</v>
      </c>
    </row>
    <row r="485" spans="1:20" x14ac:dyDescent="0.25">
      <c r="A485">
        <v>484</v>
      </c>
      <c r="B485">
        <v>29507</v>
      </c>
      <c r="C485" t="s">
        <v>452</v>
      </c>
      <c r="D485" t="s">
        <v>20</v>
      </c>
      <c r="E485" t="s">
        <v>21</v>
      </c>
      <c r="F485" t="s">
        <v>40</v>
      </c>
      <c r="G485" t="s">
        <v>48</v>
      </c>
      <c r="H485" t="s">
        <v>203</v>
      </c>
      <c r="I485" t="s">
        <v>28</v>
      </c>
      <c r="J485" t="s">
        <v>36</v>
      </c>
      <c r="K485" t="s">
        <v>210</v>
      </c>
      <c r="L485" t="s">
        <v>192</v>
      </c>
      <c r="M485" t="s">
        <v>59</v>
      </c>
      <c r="N485" s="2">
        <v>41314</v>
      </c>
      <c r="O485" s="2">
        <v>41319</v>
      </c>
      <c r="P485">
        <v>41</v>
      </c>
      <c r="Q485" s="1">
        <v>0.05</v>
      </c>
      <c r="R485">
        <v>35.99</v>
      </c>
      <c r="S485">
        <v>1.1000000000000001</v>
      </c>
      <c r="T485">
        <f t="shared" si="7"/>
        <v>1475.5900000000001</v>
      </c>
    </row>
    <row r="486" spans="1:20" x14ac:dyDescent="0.25">
      <c r="A486">
        <v>485</v>
      </c>
      <c r="B486">
        <v>29537</v>
      </c>
      <c r="C486" t="s">
        <v>1549</v>
      </c>
      <c r="D486" t="s">
        <v>38</v>
      </c>
      <c r="E486" t="s">
        <v>39</v>
      </c>
      <c r="F486" t="s">
        <v>47</v>
      </c>
      <c r="G486" t="s">
        <v>48</v>
      </c>
      <c r="H486" t="s">
        <v>49</v>
      </c>
      <c r="I486" t="s">
        <v>28</v>
      </c>
      <c r="J486" t="s">
        <v>36</v>
      </c>
      <c r="K486" t="s">
        <v>149</v>
      </c>
      <c r="L486" t="s">
        <v>192</v>
      </c>
      <c r="M486" t="s">
        <v>160</v>
      </c>
      <c r="N486" s="2">
        <v>41536</v>
      </c>
      <c r="O486" s="2">
        <v>41545</v>
      </c>
      <c r="P486">
        <v>63</v>
      </c>
      <c r="Q486" s="1">
        <v>0.08</v>
      </c>
      <c r="R486">
        <v>10.89</v>
      </c>
      <c r="S486">
        <v>4.5</v>
      </c>
      <c r="T486">
        <f t="shared" si="7"/>
        <v>686.07</v>
      </c>
    </row>
    <row r="487" spans="1:20" x14ac:dyDescent="0.25">
      <c r="A487">
        <v>486</v>
      </c>
      <c r="B487">
        <v>29572</v>
      </c>
      <c r="C487" t="s">
        <v>452</v>
      </c>
      <c r="D487" t="s">
        <v>578</v>
      </c>
      <c r="E487" t="s">
        <v>187</v>
      </c>
      <c r="F487" t="s">
        <v>40</v>
      </c>
      <c r="G487" t="s">
        <v>32</v>
      </c>
      <c r="H487" t="s">
        <v>217</v>
      </c>
      <c r="I487" t="s">
        <v>28</v>
      </c>
      <c r="J487" t="s">
        <v>36</v>
      </c>
      <c r="K487" t="s">
        <v>221</v>
      </c>
      <c r="L487" t="s">
        <v>330</v>
      </c>
      <c r="M487" t="s">
        <v>59</v>
      </c>
      <c r="N487" s="2">
        <v>40697</v>
      </c>
      <c r="O487" s="2">
        <v>40698</v>
      </c>
      <c r="P487">
        <v>27</v>
      </c>
      <c r="Q487" s="1">
        <v>0.1</v>
      </c>
      <c r="R487">
        <v>150.97999999999999</v>
      </c>
      <c r="S487">
        <v>16.010000000000002</v>
      </c>
      <c r="T487">
        <f t="shared" si="7"/>
        <v>4076.4599999999996</v>
      </c>
    </row>
    <row r="488" spans="1:20" x14ac:dyDescent="0.25">
      <c r="A488">
        <v>487</v>
      </c>
      <c r="B488">
        <v>29671</v>
      </c>
      <c r="C488" t="s">
        <v>889</v>
      </c>
      <c r="D488" t="s">
        <v>20</v>
      </c>
      <c r="E488" t="s">
        <v>39</v>
      </c>
      <c r="F488" t="s">
        <v>22</v>
      </c>
      <c r="G488" t="s">
        <v>23</v>
      </c>
      <c r="H488" t="s">
        <v>49</v>
      </c>
      <c r="I488" t="s">
        <v>28</v>
      </c>
      <c r="J488" t="s">
        <v>36</v>
      </c>
      <c r="K488" t="s">
        <v>58</v>
      </c>
      <c r="L488" t="s">
        <v>192</v>
      </c>
      <c r="M488" t="s">
        <v>246</v>
      </c>
      <c r="N488" s="2">
        <v>41355</v>
      </c>
      <c r="O488" s="2">
        <v>41356</v>
      </c>
      <c r="P488">
        <v>43</v>
      </c>
      <c r="Q488" s="1">
        <v>0.02</v>
      </c>
      <c r="R488">
        <v>34.99</v>
      </c>
      <c r="S488">
        <v>7.73</v>
      </c>
      <c r="T488">
        <f t="shared" si="7"/>
        <v>1504.5700000000002</v>
      </c>
    </row>
    <row r="489" spans="1:20" x14ac:dyDescent="0.25">
      <c r="A489">
        <v>488</v>
      </c>
      <c r="B489">
        <v>29700</v>
      </c>
      <c r="C489" t="s">
        <v>411</v>
      </c>
      <c r="D489" t="s">
        <v>20</v>
      </c>
      <c r="E489" t="s">
        <v>39</v>
      </c>
      <c r="F489" t="s">
        <v>40</v>
      </c>
      <c r="G489" t="s">
        <v>93</v>
      </c>
      <c r="H489" t="s">
        <v>94</v>
      </c>
      <c r="I489" t="s">
        <v>28</v>
      </c>
      <c r="J489" t="s">
        <v>36</v>
      </c>
      <c r="K489" t="s">
        <v>289</v>
      </c>
      <c r="L489" t="s">
        <v>192</v>
      </c>
      <c r="M489" t="s">
        <v>59</v>
      </c>
      <c r="N489" s="2">
        <v>40639</v>
      </c>
      <c r="O489" s="2">
        <v>40640</v>
      </c>
      <c r="P489">
        <v>9</v>
      </c>
      <c r="Q489" s="1">
        <v>0.01</v>
      </c>
      <c r="R489">
        <v>3.08</v>
      </c>
      <c r="S489">
        <v>0.99</v>
      </c>
      <c r="T489">
        <f t="shared" si="7"/>
        <v>27.72</v>
      </c>
    </row>
    <row r="490" spans="1:20" x14ac:dyDescent="0.25">
      <c r="A490">
        <v>489</v>
      </c>
      <c r="B490">
        <v>29764</v>
      </c>
      <c r="C490" t="s">
        <v>1491</v>
      </c>
      <c r="D490" t="s">
        <v>38</v>
      </c>
      <c r="E490" t="s">
        <v>39</v>
      </c>
      <c r="F490" t="s">
        <v>22</v>
      </c>
      <c r="G490" t="s">
        <v>23</v>
      </c>
      <c r="H490" t="s">
        <v>94</v>
      </c>
      <c r="I490" t="s">
        <v>28</v>
      </c>
      <c r="J490" t="s">
        <v>36</v>
      </c>
      <c r="K490" t="s">
        <v>291</v>
      </c>
      <c r="L490" t="s">
        <v>192</v>
      </c>
      <c r="M490" t="s">
        <v>137</v>
      </c>
      <c r="N490" s="2">
        <v>41477</v>
      </c>
      <c r="O490" s="2">
        <v>41478</v>
      </c>
      <c r="P490">
        <v>14</v>
      </c>
      <c r="Q490" s="1">
        <v>0</v>
      </c>
      <c r="R490">
        <v>15.01</v>
      </c>
      <c r="S490">
        <v>8.4</v>
      </c>
      <c r="T490">
        <f t="shared" si="7"/>
        <v>210.14</v>
      </c>
    </row>
    <row r="491" spans="1:20" x14ac:dyDescent="0.25">
      <c r="A491">
        <v>490</v>
      </c>
      <c r="B491">
        <v>29889</v>
      </c>
      <c r="C491" t="s">
        <v>482</v>
      </c>
      <c r="D491" t="s">
        <v>20</v>
      </c>
      <c r="E491" t="s">
        <v>39</v>
      </c>
      <c r="F491" t="s">
        <v>47</v>
      </c>
      <c r="G491" t="s">
        <v>32</v>
      </c>
      <c r="H491" t="s">
        <v>94</v>
      </c>
      <c r="I491" t="s">
        <v>28</v>
      </c>
      <c r="J491" t="s">
        <v>36</v>
      </c>
      <c r="K491" t="s">
        <v>50</v>
      </c>
      <c r="L491" t="s">
        <v>44</v>
      </c>
      <c r="M491" t="s">
        <v>117</v>
      </c>
      <c r="N491" s="2">
        <v>40516</v>
      </c>
      <c r="O491" s="2">
        <v>40519</v>
      </c>
      <c r="P491">
        <v>81</v>
      </c>
      <c r="Q491" s="1">
        <v>0.09</v>
      </c>
      <c r="R491">
        <v>5.98</v>
      </c>
      <c r="S491">
        <v>1.67</v>
      </c>
      <c r="T491">
        <f t="shared" si="7"/>
        <v>484.38000000000005</v>
      </c>
    </row>
    <row r="492" spans="1:20" x14ac:dyDescent="0.25">
      <c r="A492">
        <v>491</v>
      </c>
      <c r="B492">
        <v>29958</v>
      </c>
      <c r="C492" t="s">
        <v>1491</v>
      </c>
      <c r="D492" t="s">
        <v>20</v>
      </c>
      <c r="E492" t="s">
        <v>39</v>
      </c>
      <c r="F492" t="s">
        <v>22</v>
      </c>
      <c r="G492" t="s">
        <v>41</v>
      </c>
      <c r="H492" t="s">
        <v>42</v>
      </c>
      <c r="I492" t="s">
        <v>28</v>
      </c>
      <c r="J492" t="s">
        <v>36</v>
      </c>
      <c r="K492" t="s">
        <v>163</v>
      </c>
      <c r="L492" t="s">
        <v>192</v>
      </c>
      <c r="M492" t="s">
        <v>238</v>
      </c>
      <c r="N492" s="2">
        <v>40914</v>
      </c>
      <c r="O492" s="2">
        <v>40915</v>
      </c>
      <c r="P492">
        <v>53</v>
      </c>
      <c r="Q492" s="1">
        <v>0</v>
      </c>
      <c r="R492">
        <v>6.37</v>
      </c>
      <c r="S492">
        <v>5.19</v>
      </c>
      <c r="T492">
        <f t="shared" si="7"/>
        <v>337.61</v>
      </c>
    </row>
    <row r="493" spans="1:20" x14ac:dyDescent="0.25">
      <c r="A493">
        <v>492</v>
      </c>
      <c r="B493">
        <v>29958</v>
      </c>
      <c r="C493" t="s">
        <v>1491</v>
      </c>
      <c r="D493" t="s">
        <v>578</v>
      </c>
      <c r="E493" t="s">
        <v>187</v>
      </c>
      <c r="F493" t="s">
        <v>22</v>
      </c>
      <c r="G493" t="s">
        <v>41</v>
      </c>
      <c r="H493" t="s">
        <v>225</v>
      </c>
      <c r="I493" t="s">
        <v>28</v>
      </c>
      <c r="J493" t="s">
        <v>36</v>
      </c>
      <c r="K493" t="s">
        <v>231</v>
      </c>
      <c r="L493" t="s">
        <v>283</v>
      </c>
      <c r="M493" t="s">
        <v>150</v>
      </c>
      <c r="N493" s="2">
        <v>40914</v>
      </c>
      <c r="O493" s="2">
        <v>40916</v>
      </c>
      <c r="P493">
        <v>36</v>
      </c>
      <c r="Q493" s="1">
        <v>0.1</v>
      </c>
      <c r="R493">
        <v>500.98</v>
      </c>
      <c r="S493">
        <v>26</v>
      </c>
      <c r="T493">
        <f t="shared" si="7"/>
        <v>18035.28</v>
      </c>
    </row>
    <row r="494" spans="1:20" x14ac:dyDescent="0.25">
      <c r="A494">
        <v>493</v>
      </c>
      <c r="B494">
        <v>29985</v>
      </c>
      <c r="C494" t="s">
        <v>874</v>
      </c>
      <c r="D494" t="s">
        <v>38</v>
      </c>
      <c r="E494" t="s">
        <v>187</v>
      </c>
      <c r="F494" t="s">
        <v>22</v>
      </c>
      <c r="G494" t="s">
        <v>23</v>
      </c>
      <c r="H494" t="s">
        <v>188</v>
      </c>
      <c r="I494" t="s">
        <v>28</v>
      </c>
      <c r="J494" t="s">
        <v>36</v>
      </c>
      <c r="K494" t="s">
        <v>68</v>
      </c>
      <c r="L494" t="s">
        <v>192</v>
      </c>
      <c r="M494" t="s">
        <v>444</v>
      </c>
      <c r="N494" s="2">
        <v>41466</v>
      </c>
      <c r="O494" s="2">
        <v>41467</v>
      </c>
      <c r="P494">
        <v>31</v>
      </c>
      <c r="Q494" s="1">
        <v>0.03</v>
      </c>
      <c r="R494">
        <v>7.96</v>
      </c>
      <c r="S494">
        <v>4.95</v>
      </c>
      <c r="T494">
        <f t="shared" si="7"/>
        <v>246.76</v>
      </c>
    </row>
    <row r="495" spans="1:20" x14ac:dyDescent="0.25">
      <c r="A495">
        <v>494</v>
      </c>
      <c r="B495">
        <v>30048</v>
      </c>
      <c r="C495" t="s">
        <v>1252</v>
      </c>
      <c r="D495" t="s">
        <v>578</v>
      </c>
      <c r="E495" t="s">
        <v>39</v>
      </c>
      <c r="F495" t="s">
        <v>31</v>
      </c>
      <c r="G495" t="s">
        <v>93</v>
      </c>
      <c r="H495" t="s">
        <v>42</v>
      </c>
      <c r="I495" t="s">
        <v>28</v>
      </c>
      <c r="J495" t="s">
        <v>36</v>
      </c>
      <c r="K495" t="s">
        <v>231</v>
      </c>
      <c r="L495" t="s">
        <v>283</v>
      </c>
      <c r="M495" t="s">
        <v>69</v>
      </c>
      <c r="N495" s="2">
        <v>41073</v>
      </c>
      <c r="O495" s="2">
        <v>41075</v>
      </c>
      <c r="P495">
        <v>73</v>
      </c>
      <c r="Q495" s="1">
        <v>0.06</v>
      </c>
      <c r="R495">
        <v>180.98</v>
      </c>
      <c r="S495">
        <v>55.24</v>
      </c>
      <c r="T495">
        <f t="shared" si="7"/>
        <v>13211.539999999999</v>
      </c>
    </row>
    <row r="496" spans="1:20" x14ac:dyDescent="0.25">
      <c r="A496">
        <v>495</v>
      </c>
      <c r="B496">
        <v>30114</v>
      </c>
      <c r="C496" t="s">
        <v>400</v>
      </c>
      <c r="D496" t="s">
        <v>38</v>
      </c>
      <c r="E496" t="s">
        <v>21</v>
      </c>
      <c r="F496" t="s">
        <v>31</v>
      </c>
      <c r="G496" t="s">
        <v>48</v>
      </c>
      <c r="H496" t="s">
        <v>206</v>
      </c>
      <c r="I496" t="s">
        <v>28</v>
      </c>
      <c r="J496" t="s">
        <v>36</v>
      </c>
      <c r="K496" t="s">
        <v>1147</v>
      </c>
      <c r="L496" t="s">
        <v>746</v>
      </c>
      <c r="M496" t="s">
        <v>131</v>
      </c>
      <c r="N496" s="2">
        <v>40771</v>
      </c>
      <c r="O496" s="2">
        <v>40778</v>
      </c>
      <c r="P496">
        <v>13</v>
      </c>
      <c r="Q496" s="1">
        <v>0.09</v>
      </c>
      <c r="R496">
        <v>699.99</v>
      </c>
      <c r="S496">
        <v>24.49</v>
      </c>
      <c r="T496">
        <f t="shared" si="7"/>
        <v>9099.8700000000008</v>
      </c>
    </row>
    <row r="497" spans="1:20" x14ac:dyDescent="0.25">
      <c r="A497">
        <v>496</v>
      </c>
      <c r="B497">
        <v>30336</v>
      </c>
      <c r="C497" t="s">
        <v>400</v>
      </c>
      <c r="D497" t="s">
        <v>20</v>
      </c>
      <c r="E497" t="s">
        <v>39</v>
      </c>
      <c r="F497" t="s">
        <v>31</v>
      </c>
      <c r="G497" t="s">
        <v>93</v>
      </c>
      <c r="H497" t="s">
        <v>94</v>
      </c>
      <c r="I497" t="s">
        <v>28</v>
      </c>
      <c r="J497" t="s">
        <v>36</v>
      </c>
      <c r="K497" t="s">
        <v>226</v>
      </c>
      <c r="L497" t="s">
        <v>192</v>
      </c>
      <c r="M497" t="s">
        <v>69</v>
      </c>
      <c r="N497" s="2">
        <v>40572</v>
      </c>
      <c r="O497" s="2">
        <v>40574</v>
      </c>
      <c r="P497">
        <v>28</v>
      </c>
      <c r="Q497" s="1">
        <v>0.06</v>
      </c>
      <c r="R497">
        <v>193.17</v>
      </c>
      <c r="S497">
        <v>19.989999999999998</v>
      </c>
      <c r="T497">
        <f t="shared" si="7"/>
        <v>5408.7599999999993</v>
      </c>
    </row>
    <row r="498" spans="1:20" x14ac:dyDescent="0.25">
      <c r="A498">
        <v>497</v>
      </c>
      <c r="B498">
        <v>30372</v>
      </c>
      <c r="C498" t="s">
        <v>803</v>
      </c>
      <c r="D498" t="s">
        <v>20</v>
      </c>
      <c r="E498" t="s">
        <v>187</v>
      </c>
      <c r="F498" t="s">
        <v>22</v>
      </c>
      <c r="G498" t="s">
        <v>41</v>
      </c>
      <c r="H498" t="s">
        <v>217</v>
      </c>
      <c r="I498" t="s">
        <v>28</v>
      </c>
      <c r="J498" t="s">
        <v>36</v>
      </c>
      <c r="K498" t="s">
        <v>282</v>
      </c>
      <c r="L498" t="s">
        <v>26</v>
      </c>
      <c r="M498" t="s">
        <v>499</v>
      </c>
      <c r="N498" s="2">
        <v>40785</v>
      </c>
      <c r="O498" s="2">
        <v>40787</v>
      </c>
      <c r="P498">
        <v>2</v>
      </c>
      <c r="Q498" s="1">
        <v>0.1</v>
      </c>
      <c r="R498">
        <v>12.22</v>
      </c>
      <c r="S498">
        <v>2.85</v>
      </c>
      <c r="T498">
        <f t="shared" si="7"/>
        <v>24.44</v>
      </c>
    </row>
    <row r="499" spans="1:20" x14ac:dyDescent="0.25">
      <c r="A499">
        <v>498</v>
      </c>
      <c r="B499">
        <v>30375</v>
      </c>
      <c r="C499" t="s">
        <v>797</v>
      </c>
      <c r="D499" t="s">
        <v>20</v>
      </c>
      <c r="E499" t="s">
        <v>39</v>
      </c>
      <c r="F499" t="s">
        <v>22</v>
      </c>
      <c r="G499" t="s">
        <v>48</v>
      </c>
      <c r="H499" t="s">
        <v>42</v>
      </c>
      <c r="I499" t="s">
        <v>28</v>
      </c>
      <c r="J499" t="s">
        <v>36</v>
      </c>
      <c r="K499" t="s">
        <v>158</v>
      </c>
      <c r="L499" t="s">
        <v>192</v>
      </c>
      <c r="M499" t="s">
        <v>398</v>
      </c>
      <c r="N499" s="2">
        <v>41397</v>
      </c>
      <c r="O499" s="2">
        <v>41401</v>
      </c>
      <c r="P499">
        <v>26</v>
      </c>
      <c r="Q499" s="1">
        <v>0.03</v>
      </c>
      <c r="R499">
        <v>3.36</v>
      </c>
      <c r="S499">
        <v>6.27</v>
      </c>
      <c r="T499">
        <f t="shared" si="7"/>
        <v>87.36</v>
      </c>
    </row>
    <row r="500" spans="1:20" x14ac:dyDescent="0.25">
      <c r="A500">
        <v>499</v>
      </c>
      <c r="B500">
        <v>30497</v>
      </c>
      <c r="C500" t="s">
        <v>338</v>
      </c>
      <c r="D500" t="s">
        <v>38</v>
      </c>
      <c r="E500" t="s">
        <v>39</v>
      </c>
      <c r="F500" t="s">
        <v>47</v>
      </c>
      <c r="G500" t="s">
        <v>23</v>
      </c>
      <c r="H500" t="s">
        <v>42</v>
      </c>
      <c r="I500" t="s">
        <v>28</v>
      </c>
      <c r="J500" t="s">
        <v>36</v>
      </c>
      <c r="K500" t="s">
        <v>101</v>
      </c>
      <c r="L500" t="s">
        <v>192</v>
      </c>
      <c r="M500" t="s">
        <v>111</v>
      </c>
      <c r="N500" s="2">
        <v>40945</v>
      </c>
      <c r="O500" s="2">
        <v>40947</v>
      </c>
      <c r="P500">
        <v>38</v>
      </c>
      <c r="Q500" s="1">
        <v>0.03</v>
      </c>
      <c r="R500">
        <v>20.98</v>
      </c>
      <c r="S500">
        <v>8.83</v>
      </c>
      <c r="T500">
        <f t="shared" si="7"/>
        <v>797.24</v>
      </c>
    </row>
    <row r="501" spans="1:20" x14ac:dyDescent="0.25">
      <c r="A501">
        <v>500</v>
      </c>
      <c r="B501">
        <v>30497</v>
      </c>
      <c r="C501" t="s">
        <v>338</v>
      </c>
      <c r="D501" t="s">
        <v>20</v>
      </c>
      <c r="E501" t="s">
        <v>39</v>
      </c>
      <c r="F501" t="s">
        <v>47</v>
      </c>
      <c r="G501" t="s">
        <v>23</v>
      </c>
      <c r="H501" t="s">
        <v>49</v>
      </c>
      <c r="I501" t="s">
        <v>28</v>
      </c>
      <c r="J501" t="s">
        <v>36</v>
      </c>
      <c r="K501" t="s">
        <v>291</v>
      </c>
      <c r="L501" t="s">
        <v>192</v>
      </c>
      <c r="M501" t="s">
        <v>114</v>
      </c>
      <c r="N501" s="2">
        <v>40945</v>
      </c>
      <c r="O501" s="2">
        <v>40947</v>
      </c>
      <c r="P501">
        <v>35</v>
      </c>
      <c r="Q501" s="1">
        <v>0.06</v>
      </c>
      <c r="R501">
        <v>5.98</v>
      </c>
      <c r="S501">
        <v>5.35</v>
      </c>
      <c r="T501">
        <f t="shared" si="7"/>
        <v>209.3</v>
      </c>
    </row>
    <row r="502" spans="1:20" x14ac:dyDescent="0.25">
      <c r="A502">
        <v>501</v>
      </c>
      <c r="B502">
        <v>30660</v>
      </c>
      <c r="C502" t="s">
        <v>1368</v>
      </c>
      <c r="D502" t="s">
        <v>20</v>
      </c>
      <c r="E502" t="s">
        <v>187</v>
      </c>
      <c r="F502" t="s">
        <v>31</v>
      </c>
      <c r="G502" t="s">
        <v>23</v>
      </c>
      <c r="H502" t="s">
        <v>219</v>
      </c>
      <c r="I502" t="s">
        <v>28</v>
      </c>
      <c r="J502" t="s">
        <v>36</v>
      </c>
      <c r="K502" t="s">
        <v>248</v>
      </c>
      <c r="L502" t="s">
        <v>746</v>
      </c>
      <c r="M502" t="s">
        <v>63</v>
      </c>
      <c r="N502" s="2">
        <v>41522</v>
      </c>
      <c r="O502" s="2">
        <v>41525</v>
      </c>
      <c r="P502">
        <v>34</v>
      </c>
      <c r="Q502" s="1">
        <v>0.02</v>
      </c>
      <c r="R502">
        <v>71.37</v>
      </c>
      <c r="S502">
        <v>69</v>
      </c>
      <c r="T502">
        <f t="shared" si="7"/>
        <v>2426.58</v>
      </c>
    </row>
    <row r="503" spans="1:20" x14ac:dyDescent="0.25">
      <c r="A503">
        <v>502</v>
      </c>
      <c r="B503">
        <v>30784</v>
      </c>
      <c r="C503" t="s">
        <v>558</v>
      </c>
      <c r="D503" t="s">
        <v>578</v>
      </c>
      <c r="E503" t="s">
        <v>187</v>
      </c>
      <c r="F503" t="s">
        <v>31</v>
      </c>
      <c r="G503" t="s">
        <v>93</v>
      </c>
      <c r="H503" t="s">
        <v>219</v>
      </c>
      <c r="I503" t="s">
        <v>28</v>
      </c>
      <c r="J503" t="s">
        <v>36</v>
      </c>
      <c r="K503" t="s">
        <v>98</v>
      </c>
      <c r="L503" t="s">
        <v>330</v>
      </c>
      <c r="M503" t="s">
        <v>255</v>
      </c>
      <c r="N503" s="2">
        <v>41401</v>
      </c>
      <c r="O503" s="2">
        <v>41403</v>
      </c>
      <c r="P503">
        <v>13</v>
      </c>
      <c r="Q503" s="1">
        <v>0.06</v>
      </c>
      <c r="R503">
        <v>70.98</v>
      </c>
      <c r="S503">
        <v>26.74</v>
      </c>
      <c r="T503">
        <f t="shared" si="7"/>
        <v>922.74</v>
      </c>
    </row>
    <row r="504" spans="1:20" x14ac:dyDescent="0.25">
      <c r="A504">
        <v>503</v>
      </c>
      <c r="B504">
        <v>30784</v>
      </c>
      <c r="C504" t="s">
        <v>558</v>
      </c>
      <c r="D504" t="s">
        <v>20</v>
      </c>
      <c r="E504" t="s">
        <v>39</v>
      </c>
      <c r="F504" t="s">
        <v>31</v>
      </c>
      <c r="G504" t="s">
        <v>93</v>
      </c>
      <c r="H504" t="s">
        <v>94</v>
      </c>
      <c r="I504" t="s">
        <v>28</v>
      </c>
      <c r="J504" t="s">
        <v>36</v>
      </c>
      <c r="K504" t="s">
        <v>172</v>
      </c>
      <c r="L504" t="s">
        <v>44</v>
      </c>
      <c r="M504" t="s">
        <v>69</v>
      </c>
      <c r="N504" s="2">
        <v>41401</v>
      </c>
      <c r="O504" s="2">
        <v>41402</v>
      </c>
      <c r="P504">
        <v>62</v>
      </c>
      <c r="Q504" s="1">
        <v>0.02</v>
      </c>
      <c r="R504">
        <v>6.7</v>
      </c>
      <c r="S504">
        <v>1.56</v>
      </c>
      <c r="T504">
        <f t="shared" si="7"/>
        <v>415.40000000000003</v>
      </c>
    </row>
    <row r="505" spans="1:20" x14ac:dyDescent="0.25">
      <c r="A505">
        <v>504</v>
      </c>
      <c r="B505">
        <v>30785</v>
      </c>
      <c r="C505" t="s">
        <v>591</v>
      </c>
      <c r="D505" t="s">
        <v>20</v>
      </c>
      <c r="E505" t="s">
        <v>39</v>
      </c>
      <c r="F505" t="s">
        <v>31</v>
      </c>
      <c r="G505" t="s">
        <v>41</v>
      </c>
      <c r="H505" t="s">
        <v>49</v>
      </c>
      <c r="I505" t="s">
        <v>28</v>
      </c>
      <c r="J505" t="s">
        <v>76</v>
      </c>
      <c r="K505" t="s">
        <v>221</v>
      </c>
      <c r="L505" t="s">
        <v>192</v>
      </c>
      <c r="M505" t="s">
        <v>69</v>
      </c>
      <c r="N505" s="2">
        <v>40362</v>
      </c>
      <c r="O505" s="2">
        <v>40364</v>
      </c>
      <c r="P505">
        <v>8</v>
      </c>
      <c r="Q505" s="1">
        <v>0.03</v>
      </c>
      <c r="R505">
        <v>6.48</v>
      </c>
      <c r="S505">
        <v>8.73</v>
      </c>
      <c r="T505">
        <f t="shared" si="7"/>
        <v>51.84</v>
      </c>
    </row>
    <row r="506" spans="1:20" x14ac:dyDescent="0.25">
      <c r="A506">
        <v>505</v>
      </c>
      <c r="B506">
        <v>30785</v>
      </c>
      <c r="C506" t="s">
        <v>591</v>
      </c>
      <c r="D506" t="s">
        <v>20</v>
      </c>
      <c r="E506" t="s">
        <v>39</v>
      </c>
      <c r="F506" t="s">
        <v>31</v>
      </c>
      <c r="G506" t="s">
        <v>41</v>
      </c>
      <c r="H506" t="s">
        <v>89</v>
      </c>
      <c r="I506" t="s">
        <v>28</v>
      </c>
      <c r="J506" t="s">
        <v>76</v>
      </c>
      <c r="K506" t="s">
        <v>74</v>
      </c>
      <c r="L506" t="s">
        <v>44</v>
      </c>
      <c r="M506" t="s">
        <v>69</v>
      </c>
      <c r="N506" s="2">
        <v>40362</v>
      </c>
      <c r="O506" s="2">
        <v>40365</v>
      </c>
      <c r="P506">
        <v>46</v>
      </c>
      <c r="Q506" s="1">
        <v>7.0000000000000007E-2</v>
      </c>
      <c r="R506">
        <v>9.93</v>
      </c>
      <c r="S506">
        <v>1.0900000000000001</v>
      </c>
      <c r="T506">
        <f t="shared" si="7"/>
        <v>456.78</v>
      </c>
    </row>
    <row r="507" spans="1:20" x14ac:dyDescent="0.25">
      <c r="A507">
        <v>506</v>
      </c>
      <c r="B507">
        <v>30883</v>
      </c>
      <c r="C507" t="s">
        <v>1524</v>
      </c>
      <c r="D507" t="s">
        <v>20</v>
      </c>
      <c r="E507" t="s">
        <v>39</v>
      </c>
      <c r="F507" t="s">
        <v>47</v>
      </c>
      <c r="G507" t="s">
        <v>93</v>
      </c>
      <c r="H507" t="s">
        <v>42</v>
      </c>
      <c r="I507" t="s">
        <v>28</v>
      </c>
      <c r="J507" t="s">
        <v>76</v>
      </c>
      <c r="K507" t="s">
        <v>154</v>
      </c>
      <c r="L507" t="s">
        <v>44</v>
      </c>
      <c r="M507" t="s">
        <v>111</v>
      </c>
      <c r="N507" s="2">
        <v>41507</v>
      </c>
      <c r="O507" s="2">
        <v>41508</v>
      </c>
      <c r="P507">
        <v>60</v>
      </c>
      <c r="Q507" s="1">
        <v>0.1</v>
      </c>
      <c r="R507">
        <v>6.98</v>
      </c>
      <c r="S507">
        <v>1.6</v>
      </c>
      <c r="T507">
        <f t="shared" si="7"/>
        <v>418.8</v>
      </c>
    </row>
    <row r="508" spans="1:20" x14ac:dyDescent="0.25">
      <c r="A508">
        <v>507</v>
      </c>
      <c r="B508">
        <v>31040</v>
      </c>
      <c r="C508" t="s">
        <v>400</v>
      </c>
      <c r="D508" t="s">
        <v>20</v>
      </c>
      <c r="E508" t="s">
        <v>21</v>
      </c>
      <c r="F508" t="s">
        <v>31</v>
      </c>
      <c r="G508" t="s">
        <v>32</v>
      </c>
      <c r="H508" t="s">
        <v>24</v>
      </c>
      <c r="I508" t="s">
        <v>28</v>
      </c>
      <c r="J508" t="s">
        <v>76</v>
      </c>
      <c r="K508" t="s">
        <v>204</v>
      </c>
      <c r="L508" t="s">
        <v>192</v>
      </c>
      <c r="M508" t="s">
        <v>131</v>
      </c>
      <c r="N508" s="2">
        <v>40800</v>
      </c>
      <c r="O508" s="2">
        <v>40802</v>
      </c>
      <c r="P508">
        <v>42</v>
      </c>
      <c r="Q508" s="1">
        <v>0.1</v>
      </c>
      <c r="R508">
        <v>39.979999999999997</v>
      </c>
      <c r="S508">
        <v>4</v>
      </c>
      <c r="T508">
        <f t="shared" si="7"/>
        <v>1679.1599999999999</v>
      </c>
    </row>
    <row r="509" spans="1:20" x14ac:dyDescent="0.25">
      <c r="A509">
        <v>508</v>
      </c>
      <c r="B509">
        <v>31040</v>
      </c>
      <c r="C509" t="s">
        <v>400</v>
      </c>
      <c r="D509" t="s">
        <v>20</v>
      </c>
      <c r="E509" t="s">
        <v>39</v>
      </c>
      <c r="F509" t="s">
        <v>31</v>
      </c>
      <c r="G509" t="s">
        <v>32</v>
      </c>
      <c r="H509" t="s">
        <v>89</v>
      </c>
      <c r="I509" t="s">
        <v>28</v>
      </c>
      <c r="J509" t="s">
        <v>76</v>
      </c>
      <c r="K509" t="s">
        <v>289</v>
      </c>
      <c r="L509" t="s">
        <v>192</v>
      </c>
      <c r="M509" t="s">
        <v>296</v>
      </c>
      <c r="N509" s="2">
        <v>40800</v>
      </c>
      <c r="O509" s="2">
        <v>40802</v>
      </c>
      <c r="P509">
        <v>35</v>
      </c>
      <c r="Q509" s="1">
        <v>0.1</v>
      </c>
      <c r="R509">
        <v>29.74</v>
      </c>
      <c r="S509">
        <v>6.64</v>
      </c>
      <c r="T509">
        <f t="shared" si="7"/>
        <v>1040.8999999999999</v>
      </c>
    </row>
    <row r="510" spans="1:20" x14ac:dyDescent="0.25">
      <c r="A510">
        <v>509</v>
      </c>
      <c r="B510">
        <v>31140</v>
      </c>
      <c r="C510" t="s">
        <v>614</v>
      </c>
      <c r="D510" t="s">
        <v>20</v>
      </c>
      <c r="E510" t="s">
        <v>39</v>
      </c>
      <c r="F510" t="s">
        <v>31</v>
      </c>
      <c r="G510" t="s">
        <v>23</v>
      </c>
      <c r="H510" t="s">
        <v>49</v>
      </c>
      <c r="I510" t="s">
        <v>28</v>
      </c>
      <c r="J510" t="s">
        <v>76</v>
      </c>
      <c r="K510" t="s">
        <v>95</v>
      </c>
      <c r="L510" t="s">
        <v>192</v>
      </c>
      <c r="M510" t="s">
        <v>255</v>
      </c>
      <c r="N510" s="2">
        <v>40940</v>
      </c>
      <c r="O510" s="2">
        <v>40941</v>
      </c>
      <c r="P510">
        <v>4</v>
      </c>
      <c r="Q510" s="1">
        <v>0.03</v>
      </c>
      <c r="R510">
        <v>3.08</v>
      </c>
      <c r="S510">
        <v>0.99</v>
      </c>
      <c r="T510">
        <f t="shared" si="7"/>
        <v>12.32</v>
      </c>
    </row>
    <row r="511" spans="1:20" x14ac:dyDescent="0.25">
      <c r="A511">
        <v>510</v>
      </c>
      <c r="B511">
        <v>31171</v>
      </c>
      <c r="C511" t="s">
        <v>424</v>
      </c>
      <c r="D511" t="s">
        <v>20</v>
      </c>
      <c r="E511" t="s">
        <v>39</v>
      </c>
      <c r="F511" t="s">
        <v>22</v>
      </c>
      <c r="G511" t="s">
        <v>32</v>
      </c>
      <c r="H511" t="s">
        <v>61</v>
      </c>
      <c r="I511" t="s">
        <v>28</v>
      </c>
      <c r="J511" t="s">
        <v>76</v>
      </c>
      <c r="K511" t="s">
        <v>163</v>
      </c>
      <c r="L511" t="s">
        <v>192</v>
      </c>
      <c r="M511" t="s">
        <v>27</v>
      </c>
      <c r="N511" s="2">
        <v>41372</v>
      </c>
      <c r="O511" s="2">
        <v>41373</v>
      </c>
      <c r="P511">
        <v>37</v>
      </c>
      <c r="Q511" s="1">
        <v>0.08</v>
      </c>
      <c r="R511">
        <v>4.55</v>
      </c>
      <c r="S511">
        <v>1.49</v>
      </c>
      <c r="T511">
        <f t="shared" si="7"/>
        <v>168.35</v>
      </c>
    </row>
    <row r="512" spans="1:20" x14ac:dyDescent="0.25">
      <c r="A512">
        <v>511</v>
      </c>
      <c r="B512">
        <v>31173</v>
      </c>
      <c r="C512" t="s">
        <v>452</v>
      </c>
      <c r="D512" t="s">
        <v>38</v>
      </c>
      <c r="E512" t="s">
        <v>21</v>
      </c>
      <c r="F512" t="s">
        <v>40</v>
      </c>
      <c r="G512" t="s">
        <v>48</v>
      </c>
      <c r="H512" t="s">
        <v>24</v>
      </c>
      <c r="I512" t="s">
        <v>28</v>
      </c>
      <c r="J512" t="s">
        <v>76</v>
      </c>
      <c r="K512" t="s">
        <v>1107</v>
      </c>
      <c r="L512" t="s">
        <v>706</v>
      </c>
      <c r="M512" t="s">
        <v>99</v>
      </c>
      <c r="N512" s="2">
        <v>41504</v>
      </c>
      <c r="O512" s="2">
        <v>41511</v>
      </c>
      <c r="P512">
        <v>48</v>
      </c>
      <c r="Q512" s="1">
        <v>0.09</v>
      </c>
      <c r="R512">
        <v>7.99</v>
      </c>
      <c r="S512">
        <v>5.03</v>
      </c>
      <c r="T512">
        <f t="shared" si="7"/>
        <v>383.52</v>
      </c>
    </row>
    <row r="513" spans="1:20" x14ac:dyDescent="0.25">
      <c r="A513">
        <v>512</v>
      </c>
      <c r="B513">
        <v>31301</v>
      </c>
      <c r="C513" t="s">
        <v>889</v>
      </c>
      <c r="D513" t="s">
        <v>20</v>
      </c>
      <c r="E513" t="s">
        <v>39</v>
      </c>
      <c r="F513" t="s">
        <v>22</v>
      </c>
      <c r="G513" t="s">
        <v>48</v>
      </c>
      <c r="H513" t="s">
        <v>49</v>
      </c>
      <c r="I513" t="s">
        <v>28</v>
      </c>
      <c r="J513" t="s">
        <v>76</v>
      </c>
      <c r="K513" t="s">
        <v>165</v>
      </c>
      <c r="L513" t="s">
        <v>192</v>
      </c>
      <c r="M513" t="s">
        <v>444</v>
      </c>
      <c r="N513" s="2">
        <v>40834</v>
      </c>
      <c r="O513" s="2">
        <v>40836</v>
      </c>
      <c r="P513">
        <v>56</v>
      </c>
      <c r="Q513" s="1">
        <v>0.06</v>
      </c>
      <c r="R513">
        <v>3.75</v>
      </c>
      <c r="S513">
        <v>0.5</v>
      </c>
      <c r="T513">
        <f t="shared" si="7"/>
        <v>210</v>
      </c>
    </row>
    <row r="514" spans="1:20" x14ac:dyDescent="0.25">
      <c r="A514">
        <v>513</v>
      </c>
      <c r="B514">
        <v>31303</v>
      </c>
      <c r="C514" t="s">
        <v>971</v>
      </c>
      <c r="D514" t="s">
        <v>38</v>
      </c>
      <c r="E514" t="s">
        <v>39</v>
      </c>
      <c r="F514" t="s">
        <v>47</v>
      </c>
      <c r="G514" t="s">
        <v>48</v>
      </c>
      <c r="H514" t="s">
        <v>49</v>
      </c>
      <c r="I514" t="s">
        <v>28</v>
      </c>
      <c r="J514" t="s">
        <v>76</v>
      </c>
      <c r="K514" t="s">
        <v>95</v>
      </c>
      <c r="L514" t="s">
        <v>192</v>
      </c>
      <c r="M514" t="s">
        <v>160</v>
      </c>
      <c r="N514" s="2">
        <v>40988</v>
      </c>
      <c r="O514" s="2">
        <v>40990</v>
      </c>
      <c r="P514">
        <v>56</v>
      </c>
      <c r="Q514" s="1">
        <v>0.09</v>
      </c>
      <c r="R514">
        <v>5.98</v>
      </c>
      <c r="S514">
        <v>1.49</v>
      </c>
      <c r="T514">
        <f t="shared" si="7"/>
        <v>334.88</v>
      </c>
    </row>
    <row r="515" spans="1:20" x14ac:dyDescent="0.25">
      <c r="A515">
        <v>514</v>
      </c>
      <c r="B515">
        <v>31492</v>
      </c>
      <c r="C515" t="s">
        <v>161</v>
      </c>
      <c r="D515" t="s">
        <v>20</v>
      </c>
      <c r="E515" t="s">
        <v>39</v>
      </c>
      <c r="F515" t="s">
        <v>47</v>
      </c>
      <c r="G515" t="s">
        <v>23</v>
      </c>
      <c r="H515" t="s">
        <v>89</v>
      </c>
      <c r="I515" t="s">
        <v>28</v>
      </c>
      <c r="J515" t="s">
        <v>76</v>
      </c>
      <c r="K515" t="s">
        <v>105</v>
      </c>
      <c r="L515" t="s">
        <v>192</v>
      </c>
      <c r="M515" t="s">
        <v>167</v>
      </c>
      <c r="N515" s="2">
        <v>40831</v>
      </c>
      <c r="O515" s="2">
        <v>40833</v>
      </c>
      <c r="P515">
        <v>47</v>
      </c>
      <c r="Q515" s="1">
        <v>0.04</v>
      </c>
      <c r="R515">
        <v>11.97</v>
      </c>
      <c r="S515">
        <v>4.9800000000000004</v>
      </c>
      <c r="T515">
        <f t="shared" ref="T515:T578" si="8">R515*P515</f>
        <v>562.59</v>
      </c>
    </row>
    <row r="516" spans="1:20" x14ac:dyDescent="0.25">
      <c r="A516">
        <v>515</v>
      </c>
      <c r="B516">
        <v>31492</v>
      </c>
      <c r="C516" t="s">
        <v>161</v>
      </c>
      <c r="D516" t="s">
        <v>38</v>
      </c>
      <c r="E516" t="s">
        <v>39</v>
      </c>
      <c r="F516" t="s">
        <v>47</v>
      </c>
      <c r="G516" t="s">
        <v>23</v>
      </c>
      <c r="H516" t="s">
        <v>78</v>
      </c>
      <c r="I516" t="s">
        <v>28</v>
      </c>
      <c r="J516" t="s">
        <v>76</v>
      </c>
      <c r="K516" t="s">
        <v>231</v>
      </c>
      <c r="L516" t="s">
        <v>192</v>
      </c>
      <c r="M516" t="s">
        <v>111</v>
      </c>
      <c r="N516" s="2">
        <v>40831</v>
      </c>
      <c r="O516" s="2">
        <v>40834</v>
      </c>
      <c r="P516">
        <v>61</v>
      </c>
      <c r="Q516" s="1">
        <v>0.09</v>
      </c>
      <c r="R516">
        <v>29.74</v>
      </c>
      <c r="S516">
        <v>6.64</v>
      </c>
      <c r="T516">
        <f t="shared" si="8"/>
        <v>1814.1399999999999</v>
      </c>
    </row>
    <row r="517" spans="1:20" x14ac:dyDescent="0.25">
      <c r="A517">
        <v>516</v>
      </c>
      <c r="B517">
        <v>31492</v>
      </c>
      <c r="C517" t="s">
        <v>161</v>
      </c>
      <c r="D517" t="s">
        <v>20</v>
      </c>
      <c r="E517" t="s">
        <v>39</v>
      </c>
      <c r="F517" t="s">
        <v>47</v>
      </c>
      <c r="G517" t="s">
        <v>23</v>
      </c>
      <c r="H517" t="s">
        <v>42</v>
      </c>
      <c r="I517" t="s">
        <v>28</v>
      </c>
      <c r="J517" t="s">
        <v>76</v>
      </c>
      <c r="K517" t="s">
        <v>181</v>
      </c>
      <c r="L517" t="s">
        <v>192</v>
      </c>
      <c r="M517" t="s">
        <v>134</v>
      </c>
      <c r="N517" s="2">
        <v>40831</v>
      </c>
      <c r="O517" s="2">
        <v>40832</v>
      </c>
      <c r="P517">
        <v>41</v>
      </c>
      <c r="Q517" s="1">
        <v>0.03</v>
      </c>
      <c r="R517">
        <v>95.43</v>
      </c>
      <c r="S517">
        <v>19.989999999999998</v>
      </c>
      <c r="T517">
        <f t="shared" si="8"/>
        <v>3912.63</v>
      </c>
    </row>
    <row r="518" spans="1:20" x14ac:dyDescent="0.25">
      <c r="A518">
        <v>517</v>
      </c>
      <c r="B518">
        <v>31523</v>
      </c>
      <c r="C518" t="s">
        <v>1549</v>
      </c>
      <c r="D518" t="s">
        <v>20</v>
      </c>
      <c r="E518" t="s">
        <v>21</v>
      </c>
      <c r="F518" t="s">
        <v>47</v>
      </c>
      <c r="G518" t="s">
        <v>48</v>
      </c>
      <c r="H518" t="s">
        <v>203</v>
      </c>
      <c r="I518" t="s">
        <v>28</v>
      </c>
      <c r="J518" t="s">
        <v>76</v>
      </c>
      <c r="K518" t="s">
        <v>1111</v>
      </c>
      <c r="L518" t="s">
        <v>26</v>
      </c>
      <c r="M518" t="s">
        <v>134</v>
      </c>
      <c r="N518" s="2">
        <v>41341</v>
      </c>
      <c r="O518" s="2">
        <v>41343</v>
      </c>
      <c r="P518">
        <v>17</v>
      </c>
      <c r="Q518" s="1">
        <v>0.1</v>
      </c>
      <c r="R518">
        <v>6.48</v>
      </c>
      <c r="S518">
        <v>2.74</v>
      </c>
      <c r="T518">
        <f t="shared" si="8"/>
        <v>110.16000000000001</v>
      </c>
    </row>
    <row r="519" spans="1:20" x14ac:dyDescent="0.25">
      <c r="A519">
        <v>518</v>
      </c>
      <c r="B519">
        <v>31523</v>
      </c>
      <c r="C519" t="s">
        <v>1549</v>
      </c>
      <c r="D519" t="s">
        <v>20</v>
      </c>
      <c r="E519" t="s">
        <v>39</v>
      </c>
      <c r="F519" t="s">
        <v>47</v>
      </c>
      <c r="G519" t="s">
        <v>48</v>
      </c>
      <c r="H519" t="s">
        <v>78</v>
      </c>
      <c r="I519" t="s">
        <v>28</v>
      </c>
      <c r="J519" t="s">
        <v>76</v>
      </c>
      <c r="K519" t="s">
        <v>43</v>
      </c>
      <c r="L519" t="s">
        <v>192</v>
      </c>
      <c r="M519" t="s">
        <v>167</v>
      </c>
      <c r="N519" s="2">
        <v>41341</v>
      </c>
      <c r="O519" s="2">
        <v>41346</v>
      </c>
      <c r="P519">
        <v>19</v>
      </c>
      <c r="Q519" s="1">
        <v>0</v>
      </c>
      <c r="R519">
        <v>8.74</v>
      </c>
      <c r="S519">
        <v>8.2899999999999991</v>
      </c>
      <c r="T519">
        <f t="shared" si="8"/>
        <v>166.06</v>
      </c>
    </row>
    <row r="520" spans="1:20" x14ac:dyDescent="0.25">
      <c r="A520">
        <v>519</v>
      </c>
      <c r="B520">
        <v>31681</v>
      </c>
      <c r="C520" t="s">
        <v>338</v>
      </c>
      <c r="D520" t="s">
        <v>20</v>
      </c>
      <c r="E520" t="s">
        <v>39</v>
      </c>
      <c r="F520" t="s">
        <v>47</v>
      </c>
      <c r="G520" t="s">
        <v>257</v>
      </c>
      <c r="H520" t="s">
        <v>78</v>
      </c>
      <c r="I520" t="s">
        <v>28</v>
      </c>
      <c r="J520" t="s">
        <v>76</v>
      </c>
      <c r="K520" t="s">
        <v>98</v>
      </c>
      <c r="L520" t="s">
        <v>192</v>
      </c>
      <c r="M520" t="s">
        <v>117</v>
      </c>
      <c r="N520" s="2">
        <v>41585</v>
      </c>
      <c r="O520" s="2">
        <v>41586</v>
      </c>
      <c r="P520">
        <v>137</v>
      </c>
      <c r="Q520" s="1">
        <v>0.02</v>
      </c>
      <c r="R520">
        <v>5.28</v>
      </c>
      <c r="S520">
        <v>5.66</v>
      </c>
      <c r="T520">
        <f t="shared" si="8"/>
        <v>723.36</v>
      </c>
    </row>
    <row r="521" spans="1:20" x14ac:dyDescent="0.25">
      <c r="A521">
        <v>520</v>
      </c>
      <c r="B521">
        <v>31842</v>
      </c>
      <c r="C521" t="s">
        <v>825</v>
      </c>
      <c r="D521" t="s">
        <v>20</v>
      </c>
      <c r="E521" t="s">
        <v>21</v>
      </c>
      <c r="F521" t="s">
        <v>31</v>
      </c>
      <c r="G521" t="s">
        <v>93</v>
      </c>
      <c r="H521" t="s">
        <v>24</v>
      </c>
      <c r="I521" t="s">
        <v>28</v>
      </c>
      <c r="J521" t="s">
        <v>76</v>
      </c>
      <c r="K521" t="s">
        <v>1254</v>
      </c>
      <c r="L521" t="s">
        <v>26</v>
      </c>
      <c r="M521" t="s">
        <v>296</v>
      </c>
      <c r="N521" s="2">
        <v>40740</v>
      </c>
      <c r="O521" s="2">
        <v>40741</v>
      </c>
      <c r="P521">
        <v>11</v>
      </c>
      <c r="Q521" s="1">
        <v>0.06</v>
      </c>
      <c r="R521">
        <v>17.48</v>
      </c>
      <c r="S521">
        <v>1.99</v>
      </c>
      <c r="T521">
        <f t="shared" si="8"/>
        <v>192.28</v>
      </c>
    </row>
    <row r="522" spans="1:20" x14ac:dyDescent="0.25">
      <c r="A522">
        <v>521</v>
      </c>
      <c r="B522">
        <v>31872</v>
      </c>
      <c r="C522" t="s">
        <v>750</v>
      </c>
      <c r="D522" t="s">
        <v>38</v>
      </c>
      <c r="E522" t="s">
        <v>39</v>
      </c>
      <c r="F522" t="s">
        <v>40</v>
      </c>
      <c r="G522" t="s">
        <v>48</v>
      </c>
      <c r="H522" t="s">
        <v>49</v>
      </c>
      <c r="I522" t="s">
        <v>28</v>
      </c>
      <c r="J522" t="s">
        <v>76</v>
      </c>
      <c r="K522" t="s">
        <v>133</v>
      </c>
      <c r="L522" t="s">
        <v>192</v>
      </c>
      <c r="M522" t="s">
        <v>99</v>
      </c>
      <c r="N522" s="2">
        <v>40792</v>
      </c>
      <c r="O522" s="2">
        <v>40796</v>
      </c>
      <c r="P522">
        <v>62</v>
      </c>
      <c r="Q522" s="1">
        <v>0.06</v>
      </c>
      <c r="R522">
        <v>83.98</v>
      </c>
      <c r="S522">
        <v>5.01</v>
      </c>
      <c r="T522">
        <f t="shared" si="8"/>
        <v>5206.76</v>
      </c>
    </row>
    <row r="523" spans="1:20" x14ac:dyDescent="0.25">
      <c r="A523">
        <v>522</v>
      </c>
      <c r="B523">
        <v>31872</v>
      </c>
      <c r="C523" t="s">
        <v>750</v>
      </c>
      <c r="D523" t="s">
        <v>578</v>
      </c>
      <c r="E523" t="s">
        <v>187</v>
      </c>
      <c r="F523" t="s">
        <v>40</v>
      </c>
      <c r="G523" t="s">
        <v>48</v>
      </c>
      <c r="H523" t="s">
        <v>217</v>
      </c>
      <c r="I523" t="s">
        <v>28</v>
      </c>
      <c r="J523" t="s">
        <v>64</v>
      </c>
      <c r="K523" t="s">
        <v>68</v>
      </c>
      <c r="L523" t="s">
        <v>283</v>
      </c>
      <c r="M523" t="s">
        <v>59</v>
      </c>
      <c r="N523" s="2">
        <v>40792</v>
      </c>
      <c r="O523" s="2">
        <v>40796</v>
      </c>
      <c r="P523">
        <v>55</v>
      </c>
      <c r="Q523" s="1">
        <v>0.09</v>
      </c>
      <c r="R523">
        <v>159.31</v>
      </c>
      <c r="S523">
        <v>60</v>
      </c>
      <c r="T523">
        <f t="shared" si="8"/>
        <v>8762.0499999999993</v>
      </c>
    </row>
    <row r="524" spans="1:20" x14ac:dyDescent="0.25">
      <c r="A524">
        <v>523</v>
      </c>
      <c r="B524">
        <v>31877</v>
      </c>
      <c r="C524" t="s">
        <v>889</v>
      </c>
      <c r="D524" t="s">
        <v>20</v>
      </c>
      <c r="E524" t="s">
        <v>187</v>
      </c>
      <c r="F524" t="s">
        <v>22</v>
      </c>
      <c r="G524" t="s">
        <v>93</v>
      </c>
      <c r="H524" t="s">
        <v>188</v>
      </c>
      <c r="I524" t="s">
        <v>28</v>
      </c>
      <c r="J524" t="s">
        <v>64</v>
      </c>
      <c r="K524" t="s">
        <v>291</v>
      </c>
      <c r="L524" t="s">
        <v>746</v>
      </c>
      <c r="M524" t="s">
        <v>398</v>
      </c>
      <c r="N524" s="2">
        <v>41454</v>
      </c>
      <c r="O524" s="2">
        <v>41454</v>
      </c>
      <c r="P524">
        <v>51</v>
      </c>
      <c r="Q524" s="1">
        <v>0.08</v>
      </c>
      <c r="R524">
        <v>8.3699999999999992</v>
      </c>
      <c r="S524">
        <v>10.16</v>
      </c>
      <c r="T524">
        <f t="shared" si="8"/>
        <v>426.86999999999995</v>
      </c>
    </row>
    <row r="525" spans="1:20" x14ac:dyDescent="0.25">
      <c r="A525">
        <v>524</v>
      </c>
      <c r="B525">
        <v>31939</v>
      </c>
      <c r="C525" t="s">
        <v>1030</v>
      </c>
      <c r="D525" t="s">
        <v>20</v>
      </c>
      <c r="E525" t="s">
        <v>21</v>
      </c>
      <c r="F525" t="s">
        <v>40</v>
      </c>
      <c r="G525" t="s">
        <v>41</v>
      </c>
      <c r="H525" t="s">
        <v>203</v>
      </c>
      <c r="I525" t="s">
        <v>28</v>
      </c>
      <c r="J525" t="s">
        <v>64</v>
      </c>
      <c r="K525" t="s">
        <v>1138</v>
      </c>
      <c r="L525" t="s">
        <v>192</v>
      </c>
      <c r="M525" t="s">
        <v>99</v>
      </c>
      <c r="N525" s="2">
        <v>41085</v>
      </c>
      <c r="O525" s="2">
        <v>41087</v>
      </c>
      <c r="P525">
        <v>21</v>
      </c>
      <c r="Q525" s="1">
        <v>7.0000000000000007E-2</v>
      </c>
      <c r="R525">
        <v>140.99</v>
      </c>
      <c r="S525">
        <v>4.2</v>
      </c>
      <c r="T525">
        <f t="shared" si="8"/>
        <v>2960.79</v>
      </c>
    </row>
    <row r="526" spans="1:20" x14ac:dyDescent="0.25">
      <c r="A526">
        <v>525</v>
      </c>
      <c r="B526">
        <v>32037</v>
      </c>
      <c r="C526" t="s">
        <v>328</v>
      </c>
      <c r="D526" t="s">
        <v>20</v>
      </c>
      <c r="E526" t="s">
        <v>39</v>
      </c>
      <c r="F526" t="s">
        <v>47</v>
      </c>
      <c r="G526" t="s">
        <v>48</v>
      </c>
      <c r="H526" t="s">
        <v>61</v>
      </c>
      <c r="I526" t="s">
        <v>28</v>
      </c>
      <c r="J526" t="s">
        <v>64</v>
      </c>
      <c r="K526" t="s">
        <v>165</v>
      </c>
      <c r="L526" t="s">
        <v>192</v>
      </c>
      <c r="M526" t="s">
        <v>160</v>
      </c>
      <c r="N526" s="2">
        <v>40225</v>
      </c>
      <c r="O526" s="2">
        <v>40232</v>
      </c>
      <c r="P526">
        <v>37</v>
      </c>
      <c r="Q526" s="1">
        <v>0.04</v>
      </c>
      <c r="R526">
        <v>8.6</v>
      </c>
      <c r="S526">
        <v>6.19</v>
      </c>
      <c r="T526">
        <f t="shared" si="8"/>
        <v>318.2</v>
      </c>
    </row>
    <row r="527" spans="1:20" x14ac:dyDescent="0.25">
      <c r="A527">
        <v>526</v>
      </c>
      <c r="B527">
        <v>32037</v>
      </c>
      <c r="C527" t="s">
        <v>328</v>
      </c>
      <c r="D527" t="s">
        <v>20</v>
      </c>
      <c r="E527" t="s">
        <v>21</v>
      </c>
      <c r="F527" t="s">
        <v>47</v>
      </c>
      <c r="G527" t="s">
        <v>48</v>
      </c>
      <c r="H527" t="s">
        <v>203</v>
      </c>
      <c r="I527" t="s">
        <v>28</v>
      </c>
      <c r="J527" t="s">
        <v>64</v>
      </c>
      <c r="K527" t="s">
        <v>210</v>
      </c>
      <c r="L527" t="s">
        <v>746</v>
      </c>
      <c r="M527" t="s">
        <v>51</v>
      </c>
      <c r="N527" s="2">
        <v>40225</v>
      </c>
      <c r="O527" s="2">
        <v>40229</v>
      </c>
      <c r="P527">
        <v>15</v>
      </c>
      <c r="Q527" s="1">
        <v>7.0000000000000007E-2</v>
      </c>
      <c r="R527">
        <v>699.99</v>
      </c>
      <c r="S527">
        <v>24.49</v>
      </c>
      <c r="T527">
        <f t="shared" si="8"/>
        <v>10499.85</v>
      </c>
    </row>
    <row r="528" spans="1:20" x14ac:dyDescent="0.25">
      <c r="A528">
        <v>527</v>
      </c>
      <c r="B528">
        <v>32065</v>
      </c>
      <c r="C528" t="s">
        <v>594</v>
      </c>
      <c r="D528" t="s">
        <v>20</v>
      </c>
      <c r="E528" t="s">
        <v>21</v>
      </c>
      <c r="F528" t="s">
        <v>22</v>
      </c>
      <c r="G528" t="s">
        <v>93</v>
      </c>
      <c r="H528" t="s">
        <v>206</v>
      </c>
      <c r="I528" t="s">
        <v>28</v>
      </c>
      <c r="J528" t="s">
        <v>64</v>
      </c>
      <c r="K528" t="s">
        <v>198</v>
      </c>
      <c r="L528" t="s">
        <v>706</v>
      </c>
      <c r="M528" t="s">
        <v>190</v>
      </c>
      <c r="N528" s="2">
        <v>41245</v>
      </c>
      <c r="O528" s="2">
        <v>41246</v>
      </c>
      <c r="P528">
        <v>50</v>
      </c>
      <c r="Q528" s="1">
        <v>0.09</v>
      </c>
      <c r="R528">
        <v>17.98</v>
      </c>
      <c r="S528">
        <v>8.51</v>
      </c>
      <c r="T528">
        <f t="shared" si="8"/>
        <v>899</v>
      </c>
    </row>
    <row r="529" spans="1:20" x14ac:dyDescent="0.25">
      <c r="A529">
        <v>528</v>
      </c>
      <c r="B529">
        <v>32099</v>
      </c>
      <c r="C529" t="s">
        <v>961</v>
      </c>
      <c r="D529" t="s">
        <v>20</v>
      </c>
      <c r="E529" t="s">
        <v>39</v>
      </c>
      <c r="F529" t="s">
        <v>31</v>
      </c>
      <c r="G529" t="s">
        <v>32</v>
      </c>
      <c r="H529" t="s">
        <v>89</v>
      </c>
      <c r="I529" t="s">
        <v>28</v>
      </c>
      <c r="J529" t="s">
        <v>64</v>
      </c>
      <c r="K529" t="s">
        <v>163</v>
      </c>
      <c r="L529" t="s">
        <v>192</v>
      </c>
      <c r="M529" t="s">
        <v>131</v>
      </c>
      <c r="N529" s="2">
        <v>40668</v>
      </c>
      <c r="O529" s="2">
        <v>40668</v>
      </c>
      <c r="P529">
        <v>59</v>
      </c>
      <c r="Q529" s="1">
        <v>0.08</v>
      </c>
      <c r="R529">
        <v>12.28</v>
      </c>
      <c r="S529">
        <v>6.47</v>
      </c>
      <c r="T529">
        <f t="shared" si="8"/>
        <v>724.52</v>
      </c>
    </row>
    <row r="530" spans="1:20" x14ac:dyDescent="0.25">
      <c r="A530">
        <v>529</v>
      </c>
      <c r="B530">
        <v>32164</v>
      </c>
      <c r="C530" t="s">
        <v>769</v>
      </c>
      <c r="D530" t="s">
        <v>20</v>
      </c>
      <c r="E530" t="s">
        <v>39</v>
      </c>
      <c r="F530" t="s">
        <v>31</v>
      </c>
      <c r="G530" t="s">
        <v>32</v>
      </c>
      <c r="H530" t="s">
        <v>42</v>
      </c>
      <c r="I530" t="s">
        <v>28</v>
      </c>
      <c r="J530" t="s">
        <v>64</v>
      </c>
      <c r="K530" t="s">
        <v>133</v>
      </c>
      <c r="L530" t="s">
        <v>192</v>
      </c>
      <c r="M530" t="s">
        <v>146</v>
      </c>
      <c r="N530" s="2">
        <v>40576</v>
      </c>
      <c r="O530" s="2">
        <v>40577</v>
      </c>
      <c r="P530">
        <v>12</v>
      </c>
      <c r="Q530" s="1">
        <v>0.02</v>
      </c>
      <c r="R530">
        <v>5.78</v>
      </c>
      <c r="S530">
        <v>4.96</v>
      </c>
      <c r="T530">
        <f t="shared" si="8"/>
        <v>69.36</v>
      </c>
    </row>
    <row r="531" spans="1:20" x14ac:dyDescent="0.25">
      <c r="A531">
        <v>530</v>
      </c>
      <c r="B531">
        <v>32164</v>
      </c>
      <c r="C531" t="s">
        <v>769</v>
      </c>
      <c r="D531" t="s">
        <v>20</v>
      </c>
      <c r="E531" t="s">
        <v>39</v>
      </c>
      <c r="F531" t="s">
        <v>31</v>
      </c>
      <c r="G531" t="s">
        <v>32</v>
      </c>
      <c r="H531" t="s">
        <v>94</v>
      </c>
      <c r="I531" t="s">
        <v>28</v>
      </c>
      <c r="J531" t="s">
        <v>64</v>
      </c>
      <c r="K531" t="s">
        <v>79</v>
      </c>
      <c r="L531" t="s">
        <v>44</v>
      </c>
      <c r="M531" t="s">
        <v>146</v>
      </c>
      <c r="N531" s="2">
        <v>40576</v>
      </c>
      <c r="O531" s="2">
        <v>40577</v>
      </c>
      <c r="P531">
        <v>34</v>
      </c>
      <c r="Q531" s="1">
        <v>7.0000000000000007E-2</v>
      </c>
      <c r="R531">
        <v>3.28</v>
      </c>
      <c r="S531">
        <v>3.97</v>
      </c>
      <c r="T531">
        <f t="shared" si="8"/>
        <v>111.52</v>
      </c>
    </row>
    <row r="532" spans="1:20" x14ac:dyDescent="0.25">
      <c r="A532">
        <v>531</v>
      </c>
      <c r="B532">
        <v>32164</v>
      </c>
      <c r="C532" t="s">
        <v>769</v>
      </c>
      <c r="D532" t="s">
        <v>578</v>
      </c>
      <c r="E532" t="s">
        <v>187</v>
      </c>
      <c r="F532" t="s">
        <v>31</v>
      </c>
      <c r="G532" t="s">
        <v>32</v>
      </c>
      <c r="H532" t="s">
        <v>219</v>
      </c>
      <c r="I532" t="s">
        <v>28</v>
      </c>
      <c r="J532" t="s">
        <v>64</v>
      </c>
      <c r="K532" t="s">
        <v>68</v>
      </c>
      <c r="L532" t="s">
        <v>330</v>
      </c>
      <c r="M532" t="s">
        <v>139</v>
      </c>
      <c r="N532" s="2">
        <v>40576</v>
      </c>
      <c r="O532" s="2">
        <v>40577</v>
      </c>
      <c r="P532">
        <v>23</v>
      </c>
      <c r="Q532" s="1">
        <v>0.1</v>
      </c>
      <c r="R532">
        <v>296.18</v>
      </c>
      <c r="S532">
        <v>54.12</v>
      </c>
      <c r="T532">
        <f t="shared" si="8"/>
        <v>6812.14</v>
      </c>
    </row>
    <row r="533" spans="1:20" x14ac:dyDescent="0.25">
      <c r="A533">
        <v>532</v>
      </c>
      <c r="B533">
        <v>32230</v>
      </c>
      <c r="C533" t="s">
        <v>389</v>
      </c>
      <c r="D533" t="s">
        <v>20</v>
      </c>
      <c r="E533" t="s">
        <v>187</v>
      </c>
      <c r="F533" t="s">
        <v>47</v>
      </c>
      <c r="G533" t="s">
        <v>41</v>
      </c>
      <c r="H533" t="s">
        <v>225</v>
      </c>
      <c r="I533" t="s">
        <v>28</v>
      </c>
      <c r="J533" t="s">
        <v>64</v>
      </c>
      <c r="K533" t="s">
        <v>226</v>
      </c>
      <c r="L533" t="s">
        <v>44</v>
      </c>
      <c r="M533" t="s">
        <v>167</v>
      </c>
      <c r="N533" s="2">
        <v>41505</v>
      </c>
      <c r="O533" s="2">
        <v>41506</v>
      </c>
      <c r="P533">
        <v>92</v>
      </c>
      <c r="Q533" s="1">
        <v>7.0000000000000007E-2</v>
      </c>
      <c r="R533">
        <v>39.979999999999997</v>
      </c>
      <c r="S533">
        <v>9.1999999999999993</v>
      </c>
      <c r="T533">
        <f t="shared" si="8"/>
        <v>3678.16</v>
      </c>
    </row>
    <row r="534" spans="1:20" x14ac:dyDescent="0.25">
      <c r="A534">
        <v>533</v>
      </c>
      <c r="B534">
        <v>32292</v>
      </c>
      <c r="C534" t="s">
        <v>750</v>
      </c>
      <c r="D534" t="s">
        <v>20</v>
      </c>
      <c r="E534" t="s">
        <v>21</v>
      </c>
      <c r="F534" t="s">
        <v>22</v>
      </c>
      <c r="G534" t="s">
        <v>48</v>
      </c>
      <c r="H534" t="s">
        <v>206</v>
      </c>
      <c r="I534" t="s">
        <v>28</v>
      </c>
      <c r="J534" t="s">
        <v>64</v>
      </c>
      <c r="K534" t="s">
        <v>1107</v>
      </c>
      <c r="L534" t="s">
        <v>192</v>
      </c>
      <c r="M534" t="s">
        <v>246</v>
      </c>
      <c r="N534" s="2">
        <v>41320</v>
      </c>
      <c r="O534" s="2">
        <v>41327</v>
      </c>
      <c r="P534">
        <v>49</v>
      </c>
      <c r="Q534" s="1">
        <v>0.04</v>
      </c>
      <c r="R534">
        <v>115.99</v>
      </c>
      <c r="S534">
        <v>5.99</v>
      </c>
      <c r="T534">
        <f t="shared" si="8"/>
        <v>5683.5099999999993</v>
      </c>
    </row>
    <row r="535" spans="1:20" x14ac:dyDescent="0.25">
      <c r="A535">
        <v>534</v>
      </c>
      <c r="B535">
        <v>32292</v>
      </c>
      <c r="C535" t="s">
        <v>750</v>
      </c>
      <c r="D535" t="s">
        <v>20</v>
      </c>
      <c r="E535" t="s">
        <v>39</v>
      </c>
      <c r="F535" t="s">
        <v>22</v>
      </c>
      <c r="G535" t="s">
        <v>48</v>
      </c>
      <c r="H535" t="s">
        <v>49</v>
      </c>
      <c r="I535" t="s">
        <v>28</v>
      </c>
      <c r="J535" t="s">
        <v>64</v>
      </c>
      <c r="K535" t="s">
        <v>154</v>
      </c>
      <c r="L535" t="s">
        <v>44</v>
      </c>
      <c r="M535" t="s">
        <v>331</v>
      </c>
      <c r="N535" s="2">
        <v>41320</v>
      </c>
      <c r="O535" s="2">
        <v>41322</v>
      </c>
      <c r="P535">
        <v>1</v>
      </c>
      <c r="Q535" s="1">
        <v>7.0000000000000007E-2</v>
      </c>
      <c r="R535">
        <v>11.55</v>
      </c>
      <c r="S535">
        <v>2.36</v>
      </c>
      <c r="T535">
        <f t="shared" si="8"/>
        <v>11.55</v>
      </c>
    </row>
    <row r="536" spans="1:20" x14ac:dyDescent="0.25">
      <c r="A536">
        <v>535</v>
      </c>
      <c r="B536">
        <v>32325</v>
      </c>
      <c r="C536" t="s">
        <v>57</v>
      </c>
      <c r="D536" t="s">
        <v>20</v>
      </c>
      <c r="E536" t="s">
        <v>187</v>
      </c>
      <c r="F536" t="s">
        <v>40</v>
      </c>
      <c r="G536" t="s">
        <v>23</v>
      </c>
      <c r="H536" t="s">
        <v>217</v>
      </c>
      <c r="I536" t="s">
        <v>28</v>
      </c>
      <c r="J536" t="s">
        <v>64</v>
      </c>
      <c r="K536" t="s">
        <v>116</v>
      </c>
      <c r="L536" t="s">
        <v>192</v>
      </c>
      <c r="M536" t="s">
        <v>59</v>
      </c>
      <c r="N536" s="2">
        <v>41579</v>
      </c>
      <c r="O536" s="2">
        <v>41580</v>
      </c>
      <c r="P536">
        <v>162</v>
      </c>
      <c r="Q536" s="1">
        <v>0</v>
      </c>
      <c r="R536">
        <v>22.98</v>
      </c>
      <c r="S536">
        <v>7.58</v>
      </c>
      <c r="T536">
        <f t="shared" si="8"/>
        <v>3722.76</v>
      </c>
    </row>
    <row r="537" spans="1:20" x14ac:dyDescent="0.25">
      <c r="A537">
        <v>536</v>
      </c>
      <c r="B537">
        <v>32420</v>
      </c>
      <c r="C537" t="s">
        <v>391</v>
      </c>
      <c r="D537" t="s">
        <v>20</v>
      </c>
      <c r="E537" t="s">
        <v>21</v>
      </c>
      <c r="F537" t="s">
        <v>47</v>
      </c>
      <c r="G537" t="s">
        <v>93</v>
      </c>
      <c r="H537" t="s">
        <v>33</v>
      </c>
      <c r="I537" t="s">
        <v>28</v>
      </c>
      <c r="J537" t="s">
        <v>72</v>
      </c>
      <c r="K537" t="s">
        <v>34</v>
      </c>
      <c r="L537" t="s">
        <v>26</v>
      </c>
      <c r="M537" t="s">
        <v>51</v>
      </c>
      <c r="N537" s="2">
        <v>40388</v>
      </c>
      <c r="O537" s="2">
        <v>40390</v>
      </c>
      <c r="P537">
        <v>42</v>
      </c>
      <c r="Q537" s="1">
        <v>7.0000000000000007E-2</v>
      </c>
      <c r="R537">
        <v>5.0199999999999996</v>
      </c>
      <c r="S537">
        <v>5.14</v>
      </c>
      <c r="T537">
        <f t="shared" si="8"/>
        <v>210.83999999999997</v>
      </c>
    </row>
    <row r="538" spans="1:20" x14ac:dyDescent="0.25">
      <c r="A538">
        <v>537</v>
      </c>
      <c r="B538">
        <v>32420</v>
      </c>
      <c r="C538" t="s">
        <v>391</v>
      </c>
      <c r="D538" t="s">
        <v>578</v>
      </c>
      <c r="E538" t="s">
        <v>187</v>
      </c>
      <c r="F538" t="s">
        <v>47</v>
      </c>
      <c r="G538" t="s">
        <v>93</v>
      </c>
      <c r="H538" t="s">
        <v>188</v>
      </c>
      <c r="I538" t="s">
        <v>28</v>
      </c>
      <c r="J538" t="s">
        <v>72</v>
      </c>
      <c r="K538" t="s">
        <v>226</v>
      </c>
      <c r="L538" t="s">
        <v>283</v>
      </c>
      <c r="M538" t="s">
        <v>156</v>
      </c>
      <c r="N538" s="2">
        <v>40388</v>
      </c>
      <c r="O538" s="2">
        <v>40390</v>
      </c>
      <c r="P538">
        <v>23</v>
      </c>
      <c r="Q538" s="1">
        <v>7.0000000000000007E-2</v>
      </c>
      <c r="R538">
        <v>280.98</v>
      </c>
      <c r="S538">
        <v>57</v>
      </c>
      <c r="T538">
        <f t="shared" si="8"/>
        <v>6462.5400000000009</v>
      </c>
    </row>
    <row r="539" spans="1:20" x14ac:dyDescent="0.25">
      <c r="A539">
        <v>538</v>
      </c>
      <c r="B539">
        <v>32450</v>
      </c>
      <c r="C539" t="s">
        <v>1491</v>
      </c>
      <c r="D539" t="s">
        <v>578</v>
      </c>
      <c r="E539" t="s">
        <v>187</v>
      </c>
      <c r="F539" t="s">
        <v>22</v>
      </c>
      <c r="G539" t="s">
        <v>93</v>
      </c>
      <c r="H539" t="s">
        <v>225</v>
      </c>
      <c r="I539" t="s">
        <v>28</v>
      </c>
      <c r="J539" t="s">
        <v>72</v>
      </c>
      <c r="K539" t="s">
        <v>282</v>
      </c>
      <c r="L539" t="s">
        <v>330</v>
      </c>
      <c r="M539" t="s">
        <v>173</v>
      </c>
      <c r="N539" s="2">
        <v>41262</v>
      </c>
      <c r="O539" s="2">
        <v>41262</v>
      </c>
      <c r="P539">
        <v>74</v>
      </c>
      <c r="Q539" s="1">
        <v>0.1</v>
      </c>
      <c r="R539">
        <v>70.89</v>
      </c>
      <c r="S539">
        <v>89.3</v>
      </c>
      <c r="T539">
        <f t="shared" si="8"/>
        <v>5245.86</v>
      </c>
    </row>
    <row r="540" spans="1:20" x14ac:dyDescent="0.25">
      <c r="A540">
        <v>539</v>
      </c>
      <c r="B540">
        <v>32454</v>
      </c>
      <c r="C540" t="s">
        <v>1611</v>
      </c>
      <c r="D540" t="s">
        <v>20</v>
      </c>
      <c r="E540" t="s">
        <v>39</v>
      </c>
      <c r="F540" t="s">
        <v>22</v>
      </c>
      <c r="G540" t="s">
        <v>23</v>
      </c>
      <c r="H540" t="s">
        <v>78</v>
      </c>
      <c r="I540" t="s">
        <v>28</v>
      </c>
      <c r="J540" t="s">
        <v>72</v>
      </c>
      <c r="K540" t="s">
        <v>189</v>
      </c>
      <c r="L540" t="s">
        <v>192</v>
      </c>
      <c r="M540" t="s">
        <v>232</v>
      </c>
      <c r="N540" s="2">
        <v>40999</v>
      </c>
      <c r="O540" s="2">
        <v>41000</v>
      </c>
      <c r="P540">
        <v>13</v>
      </c>
      <c r="Q540" s="1">
        <v>0.05</v>
      </c>
      <c r="R540">
        <v>6.81</v>
      </c>
      <c r="S540">
        <v>5.48</v>
      </c>
      <c r="T540">
        <f t="shared" si="8"/>
        <v>88.53</v>
      </c>
    </row>
    <row r="541" spans="1:20" x14ac:dyDescent="0.25">
      <c r="A541">
        <v>540</v>
      </c>
      <c r="B541">
        <v>32641</v>
      </c>
      <c r="C541" t="s">
        <v>822</v>
      </c>
      <c r="D541" t="s">
        <v>20</v>
      </c>
      <c r="E541" t="s">
        <v>39</v>
      </c>
      <c r="F541" t="s">
        <v>47</v>
      </c>
      <c r="G541" t="s">
        <v>41</v>
      </c>
      <c r="H541" t="s">
        <v>42</v>
      </c>
      <c r="I541" t="s">
        <v>28</v>
      </c>
      <c r="J541" t="s">
        <v>72</v>
      </c>
      <c r="K541" t="s">
        <v>165</v>
      </c>
      <c r="L541" t="s">
        <v>192</v>
      </c>
      <c r="M541" t="s">
        <v>51</v>
      </c>
      <c r="N541" s="2">
        <v>40623</v>
      </c>
      <c r="O541" s="2">
        <v>40624</v>
      </c>
      <c r="P541">
        <v>18</v>
      </c>
      <c r="Q541" s="1">
        <v>0.05</v>
      </c>
      <c r="R541">
        <v>8.85</v>
      </c>
      <c r="S541">
        <v>5.6</v>
      </c>
      <c r="T541">
        <f t="shared" si="8"/>
        <v>159.29999999999998</v>
      </c>
    </row>
    <row r="542" spans="1:20" x14ac:dyDescent="0.25">
      <c r="A542">
        <v>541</v>
      </c>
      <c r="B542">
        <v>32647</v>
      </c>
      <c r="C542" t="s">
        <v>1298</v>
      </c>
      <c r="D542" t="s">
        <v>20</v>
      </c>
      <c r="E542" t="s">
        <v>21</v>
      </c>
      <c r="F542" t="s">
        <v>31</v>
      </c>
      <c r="G542" t="s">
        <v>41</v>
      </c>
      <c r="H542" t="s">
        <v>206</v>
      </c>
      <c r="I542" t="s">
        <v>28</v>
      </c>
      <c r="J542" t="s">
        <v>72</v>
      </c>
      <c r="K542" t="s">
        <v>1108</v>
      </c>
      <c r="L542" t="s">
        <v>192</v>
      </c>
      <c r="M542" t="s">
        <v>143</v>
      </c>
      <c r="N542" s="2">
        <v>41231</v>
      </c>
      <c r="O542" s="2">
        <v>41233</v>
      </c>
      <c r="P542">
        <v>109</v>
      </c>
      <c r="Q542" s="1">
        <v>7.0000000000000007E-2</v>
      </c>
      <c r="R542">
        <v>20.97</v>
      </c>
      <c r="S542">
        <v>4</v>
      </c>
      <c r="T542">
        <f t="shared" si="8"/>
        <v>2285.73</v>
      </c>
    </row>
    <row r="543" spans="1:20" x14ac:dyDescent="0.25">
      <c r="A543">
        <v>542</v>
      </c>
      <c r="B543">
        <v>32647</v>
      </c>
      <c r="C543" t="s">
        <v>1298</v>
      </c>
      <c r="D543" t="s">
        <v>578</v>
      </c>
      <c r="E543" t="s">
        <v>187</v>
      </c>
      <c r="F543" t="s">
        <v>31</v>
      </c>
      <c r="G543" t="s">
        <v>41</v>
      </c>
      <c r="H543" t="s">
        <v>188</v>
      </c>
      <c r="I543" t="s">
        <v>28</v>
      </c>
      <c r="J543" t="s">
        <v>72</v>
      </c>
      <c r="K543" t="s">
        <v>82</v>
      </c>
      <c r="L543" t="s">
        <v>330</v>
      </c>
      <c r="M543" t="s">
        <v>143</v>
      </c>
      <c r="N543" s="2">
        <v>41231</v>
      </c>
      <c r="O543" s="2">
        <v>41233</v>
      </c>
      <c r="P543">
        <v>92</v>
      </c>
      <c r="Q543" s="1">
        <v>0.06</v>
      </c>
      <c r="R543">
        <v>348.21</v>
      </c>
      <c r="S543">
        <v>84.84</v>
      </c>
      <c r="T543">
        <f t="shared" si="8"/>
        <v>32035.32</v>
      </c>
    </row>
    <row r="544" spans="1:20" x14ac:dyDescent="0.25">
      <c r="A544">
        <v>543</v>
      </c>
      <c r="B544">
        <v>32710</v>
      </c>
      <c r="C544" t="s">
        <v>459</v>
      </c>
      <c r="D544" t="s">
        <v>20</v>
      </c>
      <c r="E544" t="s">
        <v>39</v>
      </c>
      <c r="F544" t="s">
        <v>47</v>
      </c>
      <c r="G544" t="s">
        <v>41</v>
      </c>
      <c r="H544" t="s">
        <v>89</v>
      </c>
      <c r="I544" t="s">
        <v>28</v>
      </c>
      <c r="J544" t="s">
        <v>72</v>
      </c>
      <c r="K544" t="s">
        <v>172</v>
      </c>
      <c r="L544" t="s">
        <v>706</v>
      </c>
      <c r="M544" t="s">
        <v>156</v>
      </c>
      <c r="N544" s="2">
        <v>40498</v>
      </c>
      <c r="O544" s="2">
        <v>40499</v>
      </c>
      <c r="P544">
        <v>146</v>
      </c>
      <c r="Q544" s="1">
        <v>0.04</v>
      </c>
      <c r="R544">
        <v>12.44</v>
      </c>
      <c r="S544">
        <v>6.27</v>
      </c>
      <c r="T544">
        <f t="shared" si="8"/>
        <v>1816.24</v>
      </c>
    </row>
    <row r="545" spans="1:20" x14ac:dyDescent="0.25">
      <c r="A545">
        <v>544</v>
      </c>
      <c r="B545">
        <v>32804</v>
      </c>
      <c r="C545" t="s">
        <v>713</v>
      </c>
      <c r="D545" t="s">
        <v>20</v>
      </c>
      <c r="E545" t="s">
        <v>39</v>
      </c>
      <c r="F545" t="s">
        <v>47</v>
      </c>
      <c r="G545" t="s">
        <v>93</v>
      </c>
      <c r="H545" t="s">
        <v>61</v>
      </c>
      <c r="I545" t="s">
        <v>28</v>
      </c>
      <c r="J545" t="s">
        <v>72</v>
      </c>
      <c r="K545" t="s">
        <v>189</v>
      </c>
      <c r="L545" t="s">
        <v>192</v>
      </c>
      <c r="M545" t="s">
        <v>111</v>
      </c>
      <c r="N545" s="2">
        <v>41526</v>
      </c>
      <c r="O545" s="2">
        <v>41527</v>
      </c>
      <c r="P545">
        <v>103</v>
      </c>
      <c r="Q545" s="1">
        <v>7.0000000000000007E-2</v>
      </c>
      <c r="R545">
        <v>3.75</v>
      </c>
      <c r="S545">
        <v>0.5</v>
      </c>
      <c r="T545">
        <f t="shared" si="8"/>
        <v>386.25</v>
      </c>
    </row>
    <row r="546" spans="1:20" x14ac:dyDescent="0.25">
      <c r="A546">
        <v>545</v>
      </c>
      <c r="B546">
        <v>32804</v>
      </c>
      <c r="C546" t="s">
        <v>713</v>
      </c>
      <c r="D546" t="s">
        <v>20</v>
      </c>
      <c r="E546" t="s">
        <v>39</v>
      </c>
      <c r="F546" t="s">
        <v>47</v>
      </c>
      <c r="G546" t="s">
        <v>93</v>
      </c>
      <c r="H546" t="s">
        <v>94</v>
      </c>
      <c r="I546" t="s">
        <v>28</v>
      </c>
      <c r="J546" t="s">
        <v>72</v>
      </c>
      <c r="K546" t="s">
        <v>145</v>
      </c>
      <c r="L546" t="s">
        <v>192</v>
      </c>
      <c r="M546" t="s">
        <v>111</v>
      </c>
      <c r="N546" s="2">
        <v>41526</v>
      </c>
      <c r="O546" s="2">
        <v>41528</v>
      </c>
      <c r="P546">
        <v>42</v>
      </c>
      <c r="Q546" s="1">
        <v>0.02</v>
      </c>
      <c r="R546">
        <v>3.98</v>
      </c>
      <c r="S546">
        <v>5.26</v>
      </c>
      <c r="T546">
        <f t="shared" si="8"/>
        <v>167.16</v>
      </c>
    </row>
    <row r="547" spans="1:20" x14ac:dyDescent="0.25">
      <c r="A547">
        <v>546</v>
      </c>
      <c r="B547">
        <v>32806</v>
      </c>
      <c r="C547" t="s">
        <v>713</v>
      </c>
      <c r="D547" t="s">
        <v>38</v>
      </c>
      <c r="E547" t="s">
        <v>39</v>
      </c>
      <c r="F547" t="s">
        <v>47</v>
      </c>
      <c r="G547" t="s">
        <v>41</v>
      </c>
      <c r="H547" t="s">
        <v>89</v>
      </c>
      <c r="I547" t="s">
        <v>28</v>
      </c>
      <c r="J547" t="s">
        <v>72</v>
      </c>
      <c r="K547" t="s">
        <v>228</v>
      </c>
      <c r="L547" t="s">
        <v>192</v>
      </c>
      <c r="M547" t="s">
        <v>167</v>
      </c>
      <c r="N547" s="2">
        <v>41081</v>
      </c>
      <c r="O547" s="2">
        <v>41082</v>
      </c>
      <c r="P547">
        <v>79</v>
      </c>
      <c r="Q547" s="1">
        <v>0.1</v>
      </c>
      <c r="R547">
        <v>3.69</v>
      </c>
      <c r="S547">
        <v>0.5</v>
      </c>
      <c r="T547">
        <f t="shared" si="8"/>
        <v>291.51</v>
      </c>
    </row>
    <row r="548" spans="1:20" x14ac:dyDescent="0.25">
      <c r="A548">
        <v>547</v>
      </c>
      <c r="B548">
        <v>32806</v>
      </c>
      <c r="C548" t="s">
        <v>713</v>
      </c>
      <c r="D548" t="s">
        <v>20</v>
      </c>
      <c r="E548" t="s">
        <v>39</v>
      </c>
      <c r="F548" t="s">
        <v>47</v>
      </c>
      <c r="G548" t="s">
        <v>41</v>
      </c>
      <c r="H548" t="s">
        <v>49</v>
      </c>
      <c r="I548" t="s">
        <v>28</v>
      </c>
      <c r="J548" t="s">
        <v>72</v>
      </c>
      <c r="K548" t="s">
        <v>291</v>
      </c>
      <c r="L548" t="s">
        <v>192</v>
      </c>
      <c r="M548" t="s">
        <v>160</v>
      </c>
      <c r="N548" s="2">
        <v>41081</v>
      </c>
      <c r="O548" s="2">
        <v>41083</v>
      </c>
      <c r="P548">
        <v>54</v>
      </c>
      <c r="Q548" s="1">
        <v>0.02</v>
      </c>
      <c r="R548">
        <v>6.68</v>
      </c>
      <c r="S548">
        <v>5.2</v>
      </c>
      <c r="T548">
        <f t="shared" si="8"/>
        <v>360.71999999999997</v>
      </c>
    </row>
    <row r="549" spans="1:20" x14ac:dyDescent="0.25">
      <c r="A549">
        <v>548</v>
      </c>
      <c r="B549">
        <v>32869</v>
      </c>
      <c r="C549" t="s">
        <v>803</v>
      </c>
      <c r="D549" t="s">
        <v>20</v>
      </c>
      <c r="E549" t="s">
        <v>21</v>
      </c>
      <c r="F549" t="s">
        <v>22</v>
      </c>
      <c r="G549" t="s">
        <v>93</v>
      </c>
      <c r="H549" t="s">
        <v>206</v>
      </c>
      <c r="I549" t="s">
        <v>28</v>
      </c>
      <c r="J549" t="s">
        <v>72</v>
      </c>
      <c r="K549" t="s">
        <v>213</v>
      </c>
      <c r="L549" t="s">
        <v>26</v>
      </c>
      <c r="M549" t="s">
        <v>182</v>
      </c>
      <c r="N549" s="2">
        <v>40264</v>
      </c>
      <c r="O549" s="2">
        <v>40265</v>
      </c>
      <c r="P549">
        <v>41</v>
      </c>
      <c r="Q549" s="1">
        <v>0.06</v>
      </c>
      <c r="R549">
        <v>8.1199999999999992</v>
      </c>
      <c r="S549">
        <v>2.83</v>
      </c>
      <c r="T549">
        <f t="shared" si="8"/>
        <v>332.91999999999996</v>
      </c>
    </row>
    <row r="550" spans="1:20" x14ac:dyDescent="0.25">
      <c r="A550">
        <v>549</v>
      </c>
      <c r="B550">
        <v>32869</v>
      </c>
      <c r="C550" t="s">
        <v>803</v>
      </c>
      <c r="D550" t="s">
        <v>20</v>
      </c>
      <c r="E550" t="s">
        <v>187</v>
      </c>
      <c r="F550" t="s">
        <v>22</v>
      </c>
      <c r="G550" t="s">
        <v>93</v>
      </c>
      <c r="H550" t="s">
        <v>219</v>
      </c>
      <c r="I550" t="s">
        <v>28</v>
      </c>
      <c r="J550" t="s">
        <v>72</v>
      </c>
      <c r="K550" t="s">
        <v>145</v>
      </c>
      <c r="L550" t="s">
        <v>706</v>
      </c>
      <c r="M550" t="s">
        <v>27</v>
      </c>
      <c r="N550" s="2">
        <v>40264</v>
      </c>
      <c r="O550" s="2">
        <v>40265</v>
      </c>
      <c r="P550">
        <v>49</v>
      </c>
      <c r="Q550" s="1">
        <v>0.05</v>
      </c>
      <c r="R550">
        <v>51.65</v>
      </c>
      <c r="S550">
        <v>18.45</v>
      </c>
      <c r="T550">
        <f t="shared" si="8"/>
        <v>2530.85</v>
      </c>
    </row>
    <row r="551" spans="1:20" x14ac:dyDescent="0.25">
      <c r="A551">
        <v>550</v>
      </c>
      <c r="B551">
        <v>32869</v>
      </c>
      <c r="C551" t="s">
        <v>803</v>
      </c>
      <c r="D551" t="s">
        <v>20</v>
      </c>
      <c r="E551" t="s">
        <v>39</v>
      </c>
      <c r="F551" t="s">
        <v>22</v>
      </c>
      <c r="G551" t="s">
        <v>93</v>
      </c>
      <c r="H551" t="s">
        <v>61</v>
      </c>
      <c r="I551" t="s">
        <v>28</v>
      </c>
      <c r="J551" t="s">
        <v>72</v>
      </c>
      <c r="K551" t="s">
        <v>129</v>
      </c>
      <c r="L551" t="s">
        <v>44</v>
      </c>
      <c r="M551" t="s">
        <v>499</v>
      </c>
      <c r="N551" s="2">
        <v>41360</v>
      </c>
      <c r="O551" s="2">
        <v>41361</v>
      </c>
      <c r="P551">
        <v>2</v>
      </c>
      <c r="Q551" s="1">
        <v>0.01</v>
      </c>
      <c r="R551">
        <v>6.68</v>
      </c>
      <c r="S551">
        <v>1.5</v>
      </c>
      <c r="T551">
        <f t="shared" si="8"/>
        <v>13.36</v>
      </c>
    </row>
    <row r="552" spans="1:20" x14ac:dyDescent="0.25">
      <c r="A552">
        <v>551</v>
      </c>
      <c r="B552">
        <v>32869</v>
      </c>
      <c r="C552" t="s">
        <v>803</v>
      </c>
      <c r="D552" t="s">
        <v>20</v>
      </c>
      <c r="E552" t="s">
        <v>21</v>
      </c>
      <c r="F552" t="s">
        <v>22</v>
      </c>
      <c r="G552" t="s">
        <v>93</v>
      </c>
      <c r="H552" t="s">
        <v>24</v>
      </c>
      <c r="I552" t="s">
        <v>28</v>
      </c>
      <c r="J552" t="s">
        <v>72</v>
      </c>
      <c r="K552" t="s">
        <v>1111</v>
      </c>
      <c r="L552" t="s">
        <v>192</v>
      </c>
      <c r="M552" t="s">
        <v>190</v>
      </c>
      <c r="N552" s="2">
        <v>40264</v>
      </c>
      <c r="O552" s="2">
        <v>40265</v>
      </c>
      <c r="P552">
        <v>39</v>
      </c>
      <c r="Q552" s="1">
        <v>0.1</v>
      </c>
      <c r="R552">
        <v>175.99</v>
      </c>
      <c r="S552">
        <v>8.99</v>
      </c>
      <c r="T552">
        <f t="shared" si="8"/>
        <v>6863.6100000000006</v>
      </c>
    </row>
    <row r="553" spans="1:20" x14ac:dyDescent="0.25">
      <c r="A553">
        <v>552</v>
      </c>
      <c r="B553">
        <v>32931</v>
      </c>
      <c r="C553" t="s">
        <v>454</v>
      </c>
      <c r="D553" t="s">
        <v>20</v>
      </c>
      <c r="E553" t="s">
        <v>39</v>
      </c>
      <c r="F553" t="s">
        <v>47</v>
      </c>
      <c r="G553" t="s">
        <v>48</v>
      </c>
      <c r="H553" t="s">
        <v>61</v>
      </c>
      <c r="I553" t="s">
        <v>28</v>
      </c>
      <c r="J553" t="s">
        <v>72</v>
      </c>
      <c r="K553" t="s">
        <v>145</v>
      </c>
      <c r="L553" t="s">
        <v>192</v>
      </c>
      <c r="M553" t="s">
        <v>111</v>
      </c>
      <c r="N553" s="2">
        <v>40589</v>
      </c>
      <c r="O553" s="2">
        <v>40596</v>
      </c>
      <c r="P553">
        <v>31</v>
      </c>
      <c r="Q553" s="1">
        <v>0.06</v>
      </c>
      <c r="R553">
        <v>2.88</v>
      </c>
      <c r="S553">
        <v>0.5</v>
      </c>
      <c r="T553">
        <f t="shared" si="8"/>
        <v>89.28</v>
      </c>
    </row>
    <row r="554" spans="1:20" x14ac:dyDescent="0.25">
      <c r="A554">
        <v>553</v>
      </c>
      <c r="B554">
        <v>32931</v>
      </c>
      <c r="C554" t="s">
        <v>454</v>
      </c>
      <c r="D554" t="s">
        <v>20</v>
      </c>
      <c r="E554" t="s">
        <v>39</v>
      </c>
      <c r="F554" t="s">
        <v>47</v>
      </c>
      <c r="G554" t="s">
        <v>48</v>
      </c>
      <c r="H554" t="s">
        <v>42</v>
      </c>
      <c r="I554" t="s">
        <v>28</v>
      </c>
      <c r="J554" t="s">
        <v>72</v>
      </c>
      <c r="K554" t="s">
        <v>226</v>
      </c>
      <c r="L554" t="s">
        <v>706</v>
      </c>
      <c r="M554" t="s">
        <v>111</v>
      </c>
      <c r="N554" s="2">
        <v>40589</v>
      </c>
      <c r="O554" s="2">
        <v>40594</v>
      </c>
      <c r="P554">
        <v>25</v>
      </c>
      <c r="Q554" s="1">
        <v>0.08</v>
      </c>
      <c r="R554">
        <v>12.44</v>
      </c>
      <c r="S554">
        <v>6.27</v>
      </c>
      <c r="T554">
        <f t="shared" si="8"/>
        <v>311</v>
      </c>
    </row>
    <row r="555" spans="1:20" x14ac:dyDescent="0.25">
      <c r="A555">
        <v>554</v>
      </c>
      <c r="B555">
        <v>33152</v>
      </c>
      <c r="C555" t="s">
        <v>400</v>
      </c>
      <c r="D555" t="s">
        <v>20</v>
      </c>
      <c r="E555" t="s">
        <v>21</v>
      </c>
      <c r="F555" t="s">
        <v>31</v>
      </c>
      <c r="G555" t="s">
        <v>23</v>
      </c>
      <c r="H555" t="s">
        <v>24</v>
      </c>
      <c r="I555" t="s">
        <v>28</v>
      </c>
      <c r="J555" t="s">
        <v>72</v>
      </c>
      <c r="K555" t="s">
        <v>1254</v>
      </c>
      <c r="L555" t="s">
        <v>192</v>
      </c>
      <c r="M555" t="s">
        <v>131</v>
      </c>
      <c r="N555" s="2">
        <v>40868</v>
      </c>
      <c r="O555" s="2">
        <v>40870</v>
      </c>
      <c r="P555">
        <v>65</v>
      </c>
      <c r="Q555" s="1">
        <v>0</v>
      </c>
      <c r="R555">
        <v>155.99</v>
      </c>
      <c r="S555">
        <v>8.99</v>
      </c>
      <c r="T555">
        <f t="shared" si="8"/>
        <v>10139.35</v>
      </c>
    </row>
    <row r="556" spans="1:20" x14ac:dyDescent="0.25">
      <c r="A556">
        <v>555</v>
      </c>
      <c r="B556">
        <v>33219</v>
      </c>
      <c r="C556" t="s">
        <v>889</v>
      </c>
      <c r="D556" t="s">
        <v>578</v>
      </c>
      <c r="E556" t="s">
        <v>187</v>
      </c>
      <c r="F556" t="s">
        <v>22</v>
      </c>
      <c r="G556" t="s">
        <v>41</v>
      </c>
      <c r="H556" t="s">
        <v>217</v>
      </c>
      <c r="I556" t="s">
        <v>28</v>
      </c>
      <c r="J556" t="s">
        <v>72</v>
      </c>
      <c r="K556" t="s">
        <v>71</v>
      </c>
      <c r="L556" t="s">
        <v>283</v>
      </c>
      <c r="M556" t="s">
        <v>199</v>
      </c>
      <c r="N556" s="2">
        <v>41253</v>
      </c>
      <c r="O556" s="2">
        <v>41254</v>
      </c>
      <c r="P556">
        <v>64</v>
      </c>
      <c r="Q556" s="1">
        <v>0</v>
      </c>
      <c r="R556">
        <v>216.6</v>
      </c>
      <c r="S556">
        <v>64.2</v>
      </c>
      <c r="T556">
        <f t="shared" si="8"/>
        <v>13862.4</v>
      </c>
    </row>
    <row r="557" spans="1:20" x14ac:dyDescent="0.25">
      <c r="A557">
        <v>556</v>
      </c>
      <c r="B557">
        <v>33222</v>
      </c>
      <c r="C557" t="s">
        <v>588</v>
      </c>
      <c r="D557" t="s">
        <v>20</v>
      </c>
      <c r="E557" t="s">
        <v>39</v>
      </c>
      <c r="F557" t="s">
        <v>47</v>
      </c>
      <c r="G557" t="s">
        <v>93</v>
      </c>
      <c r="H557" t="s">
        <v>94</v>
      </c>
      <c r="I557" t="s">
        <v>28</v>
      </c>
      <c r="J557" t="s">
        <v>56</v>
      </c>
      <c r="K557" t="s">
        <v>82</v>
      </c>
      <c r="L557" t="s">
        <v>192</v>
      </c>
      <c r="M557" t="s">
        <v>156</v>
      </c>
      <c r="N557" s="2">
        <v>41444</v>
      </c>
      <c r="O557" s="2">
        <v>41446</v>
      </c>
      <c r="P557">
        <v>27</v>
      </c>
      <c r="Q557" s="1">
        <v>0.05</v>
      </c>
      <c r="R557">
        <v>22.38</v>
      </c>
      <c r="S557">
        <v>15.1</v>
      </c>
      <c r="T557">
        <f t="shared" si="8"/>
        <v>604.26</v>
      </c>
    </row>
    <row r="558" spans="1:20" x14ac:dyDescent="0.25">
      <c r="A558">
        <v>557</v>
      </c>
      <c r="B558">
        <v>33222</v>
      </c>
      <c r="C558" t="s">
        <v>588</v>
      </c>
      <c r="D558" t="s">
        <v>578</v>
      </c>
      <c r="E558" t="s">
        <v>187</v>
      </c>
      <c r="F558" t="s">
        <v>47</v>
      </c>
      <c r="G558" t="s">
        <v>93</v>
      </c>
      <c r="H558" t="s">
        <v>217</v>
      </c>
      <c r="I558" t="s">
        <v>28</v>
      </c>
      <c r="J558" t="s">
        <v>72</v>
      </c>
      <c r="K558" t="s">
        <v>231</v>
      </c>
      <c r="L558" t="s">
        <v>283</v>
      </c>
      <c r="M558" t="s">
        <v>114</v>
      </c>
      <c r="N558" s="2">
        <v>41444</v>
      </c>
      <c r="O558" s="2">
        <v>41445</v>
      </c>
      <c r="P558">
        <v>45</v>
      </c>
      <c r="Q558" s="1">
        <v>0.1</v>
      </c>
      <c r="R558">
        <v>60.98</v>
      </c>
      <c r="S558">
        <v>30</v>
      </c>
      <c r="T558">
        <f t="shared" si="8"/>
        <v>2744.1</v>
      </c>
    </row>
    <row r="559" spans="1:20" x14ac:dyDescent="0.25">
      <c r="A559">
        <v>558</v>
      </c>
      <c r="B559">
        <v>33222</v>
      </c>
      <c r="C559" t="s">
        <v>588</v>
      </c>
      <c r="D559" t="s">
        <v>20</v>
      </c>
      <c r="E559" t="s">
        <v>39</v>
      </c>
      <c r="F559" t="s">
        <v>47</v>
      </c>
      <c r="G559" t="s">
        <v>93</v>
      </c>
      <c r="H559" t="s">
        <v>54</v>
      </c>
      <c r="I559" t="s">
        <v>28</v>
      </c>
      <c r="J559" t="s">
        <v>72</v>
      </c>
      <c r="K559" t="s">
        <v>133</v>
      </c>
      <c r="L559" t="s">
        <v>44</v>
      </c>
      <c r="M559" t="s">
        <v>160</v>
      </c>
      <c r="N559" s="2">
        <v>41444</v>
      </c>
      <c r="O559" s="2">
        <v>41446</v>
      </c>
      <c r="P559">
        <v>72</v>
      </c>
      <c r="Q559" s="1">
        <v>0.02</v>
      </c>
      <c r="R559">
        <v>2.88</v>
      </c>
      <c r="S559">
        <v>0.7</v>
      </c>
      <c r="T559">
        <f t="shared" si="8"/>
        <v>207.35999999999999</v>
      </c>
    </row>
    <row r="560" spans="1:20" x14ac:dyDescent="0.25">
      <c r="A560">
        <v>559</v>
      </c>
      <c r="B560">
        <v>33287</v>
      </c>
      <c r="C560" t="s">
        <v>229</v>
      </c>
      <c r="D560" t="s">
        <v>578</v>
      </c>
      <c r="E560" t="s">
        <v>21</v>
      </c>
      <c r="F560" t="s">
        <v>31</v>
      </c>
      <c r="G560" t="s">
        <v>23</v>
      </c>
      <c r="H560" t="s">
        <v>203</v>
      </c>
      <c r="I560" t="s">
        <v>28</v>
      </c>
      <c r="J560" t="s">
        <v>72</v>
      </c>
      <c r="K560" t="s">
        <v>1107</v>
      </c>
      <c r="L560" t="s">
        <v>283</v>
      </c>
      <c r="M560" t="s">
        <v>131</v>
      </c>
      <c r="N560" s="2">
        <v>41021</v>
      </c>
      <c r="O560" s="2">
        <v>41024</v>
      </c>
      <c r="P560">
        <v>49</v>
      </c>
      <c r="Q560" s="1">
        <v>0</v>
      </c>
      <c r="R560">
        <v>270.97000000000003</v>
      </c>
      <c r="S560">
        <v>28.06</v>
      </c>
      <c r="T560">
        <f t="shared" si="8"/>
        <v>13277.53</v>
      </c>
    </row>
    <row r="561" spans="1:20" x14ac:dyDescent="0.25">
      <c r="A561">
        <v>560</v>
      </c>
      <c r="B561">
        <v>33477</v>
      </c>
      <c r="C561" t="s">
        <v>889</v>
      </c>
      <c r="D561" t="s">
        <v>20</v>
      </c>
      <c r="E561" t="s">
        <v>39</v>
      </c>
      <c r="F561" t="s">
        <v>22</v>
      </c>
      <c r="G561" t="s">
        <v>41</v>
      </c>
      <c r="H561" t="s">
        <v>54</v>
      </c>
      <c r="I561" t="s">
        <v>28</v>
      </c>
      <c r="J561" t="s">
        <v>56</v>
      </c>
      <c r="K561" t="s">
        <v>55</v>
      </c>
      <c r="L561" t="s">
        <v>192</v>
      </c>
      <c r="M561" t="s">
        <v>232</v>
      </c>
      <c r="N561" s="2">
        <v>41566</v>
      </c>
      <c r="O561" s="2">
        <v>41568</v>
      </c>
      <c r="P561">
        <v>59</v>
      </c>
      <c r="Q561" s="1">
        <v>0.08</v>
      </c>
      <c r="R561">
        <v>10.35</v>
      </c>
      <c r="S561">
        <v>0.99</v>
      </c>
      <c r="T561">
        <f t="shared" si="8"/>
        <v>610.65</v>
      </c>
    </row>
    <row r="562" spans="1:20" x14ac:dyDescent="0.25">
      <c r="A562">
        <v>561</v>
      </c>
      <c r="B562">
        <v>33478</v>
      </c>
      <c r="C562" t="s">
        <v>1414</v>
      </c>
      <c r="D562" t="s">
        <v>38</v>
      </c>
      <c r="E562" t="s">
        <v>39</v>
      </c>
      <c r="F562" t="s">
        <v>40</v>
      </c>
      <c r="G562" t="s">
        <v>41</v>
      </c>
      <c r="H562" t="s">
        <v>89</v>
      </c>
      <c r="I562" t="s">
        <v>28</v>
      </c>
      <c r="J562" t="s">
        <v>72</v>
      </c>
      <c r="K562" t="s">
        <v>74</v>
      </c>
      <c r="L562" t="s">
        <v>44</v>
      </c>
      <c r="M562" t="s">
        <v>59</v>
      </c>
      <c r="N562" s="2">
        <v>40708</v>
      </c>
      <c r="O562" s="2">
        <v>40710</v>
      </c>
      <c r="P562">
        <v>32</v>
      </c>
      <c r="Q562" s="1">
        <v>0.04</v>
      </c>
      <c r="R562">
        <v>5.88</v>
      </c>
      <c r="S562">
        <v>3.04</v>
      </c>
      <c r="T562">
        <f t="shared" si="8"/>
        <v>188.16</v>
      </c>
    </row>
    <row r="563" spans="1:20" x14ac:dyDescent="0.25">
      <c r="A563">
        <v>562</v>
      </c>
      <c r="B563">
        <v>33505</v>
      </c>
      <c r="C563" t="s">
        <v>258</v>
      </c>
      <c r="D563" t="s">
        <v>20</v>
      </c>
      <c r="E563" t="s">
        <v>39</v>
      </c>
      <c r="F563" t="s">
        <v>22</v>
      </c>
      <c r="G563" t="s">
        <v>48</v>
      </c>
      <c r="H563" t="s">
        <v>89</v>
      </c>
      <c r="I563" t="s">
        <v>28</v>
      </c>
      <c r="J563" t="s">
        <v>72</v>
      </c>
      <c r="K563" t="s">
        <v>101</v>
      </c>
      <c r="L563" t="s">
        <v>44</v>
      </c>
      <c r="M563" t="s">
        <v>96</v>
      </c>
      <c r="N563" s="2">
        <v>40811</v>
      </c>
      <c r="O563" s="2">
        <v>40815</v>
      </c>
      <c r="P563">
        <v>58</v>
      </c>
      <c r="Q563" s="1">
        <v>0.09</v>
      </c>
      <c r="R563">
        <v>4</v>
      </c>
      <c r="S563">
        <v>1.3</v>
      </c>
      <c r="T563">
        <f t="shared" si="8"/>
        <v>232</v>
      </c>
    </row>
    <row r="564" spans="1:20" x14ac:dyDescent="0.25">
      <c r="A564">
        <v>563</v>
      </c>
      <c r="B564">
        <v>33505</v>
      </c>
      <c r="C564" t="s">
        <v>258</v>
      </c>
      <c r="D564" t="s">
        <v>38</v>
      </c>
      <c r="E564" t="s">
        <v>21</v>
      </c>
      <c r="F564" t="s">
        <v>22</v>
      </c>
      <c r="G564" t="s">
        <v>48</v>
      </c>
      <c r="H564" t="s">
        <v>24</v>
      </c>
      <c r="I564" t="s">
        <v>28</v>
      </c>
      <c r="J564" t="s">
        <v>72</v>
      </c>
      <c r="K564" t="s">
        <v>1138</v>
      </c>
      <c r="L564" t="s">
        <v>192</v>
      </c>
      <c r="M564" t="s">
        <v>123</v>
      </c>
      <c r="N564" s="2">
        <v>40811</v>
      </c>
      <c r="O564" s="2">
        <v>40811</v>
      </c>
      <c r="P564">
        <v>64</v>
      </c>
      <c r="Q564" s="1">
        <v>7.0000000000000007E-2</v>
      </c>
      <c r="R564">
        <v>85.99</v>
      </c>
      <c r="S564">
        <v>10.78</v>
      </c>
      <c r="T564">
        <f t="shared" si="8"/>
        <v>5503.36</v>
      </c>
    </row>
    <row r="565" spans="1:20" x14ac:dyDescent="0.25">
      <c r="A565">
        <v>564</v>
      </c>
      <c r="B565">
        <v>33540</v>
      </c>
      <c r="C565" t="s">
        <v>1491</v>
      </c>
      <c r="D565" t="s">
        <v>20</v>
      </c>
      <c r="E565" t="s">
        <v>39</v>
      </c>
      <c r="F565" t="s">
        <v>22</v>
      </c>
      <c r="G565" t="s">
        <v>48</v>
      </c>
      <c r="H565" t="s">
        <v>94</v>
      </c>
      <c r="I565" t="s">
        <v>28</v>
      </c>
      <c r="J565" t="s">
        <v>72</v>
      </c>
      <c r="K565" t="s">
        <v>98</v>
      </c>
      <c r="L565" t="s">
        <v>44</v>
      </c>
      <c r="M565" t="s">
        <v>246</v>
      </c>
      <c r="N565" s="2">
        <v>41066</v>
      </c>
      <c r="O565" s="2">
        <v>41070</v>
      </c>
      <c r="P565">
        <v>35</v>
      </c>
      <c r="Q565" s="1">
        <v>0.1</v>
      </c>
      <c r="R565">
        <v>9.85</v>
      </c>
      <c r="S565">
        <v>4.82</v>
      </c>
      <c r="T565">
        <f t="shared" si="8"/>
        <v>344.75</v>
      </c>
    </row>
    <row r="566" spans="1:20" x14ac:dyDescent="0.25">
      <c r="A566">
        <v>565</v>
      </c>
      <c r="B566">
        <v>33605</v>
      </c>
      <c r="C566" t="s">
        <v>459</v>
      </c>
      <c r="D566" t="s">
        <v>20</v>
      </c>
      <c r="E566" t="s">
        <v>39</v>
      </c>
      <c r="F566" t="s">
        <v>47</v>
      </c>
      <c r="G566" t="s">
        <v>23</v>
      </c>
      <c r="H566" t="s">
        <v>42</v>
      </c>
      <c r="I566" t="s">
        <v>28</v>
      </c>
      <c r="J566" t="s">
        <v>72</v>
      </c>
      <c r="K566" t="s">
        <v>119</v>
      </c>
      <c r="L566" t="s">
        <v>192</v>
      </c>
      <c r="M566" t="s">
        <v>156</v>
      </c>
      <c r="N566" s="2">
        <v>41367</v>
      </c>
      <c r="O566" s="2">
        <v>41369</v>
      </c>
      <c r="P566">
        <v>42</v>
      </c>
      <c r="Q566" s="1">
        <v>0.04</v>
      </c>
      <c r="R566">
        <v>3.52</v>
      </c>
      <c r="S566">
        <v>6.83</v>
      </c>
      <c r="T566">
        <f t="shared" si="8"/>
        <v>147.84</v>
      </c>
    </row>
    <row r="567" spans="1:20" x14ac:dyDescent="0.25">
      <c r="A567">
        <v>566</v>
      </c>
      <c r="B567">
        <v>33632</v>
      </c>
      <c r="C567" t="s">
        <v>1524</v>
      </c>
      <c r="D567" t="s">
        <v>20</v>
      </c>
      <c r="E567" t="s">
        <v>21</v>
      </c>
      <c r="F567" t="s">
        <v>47</v>
      </c>
      <c r="G567" t="s">
        <v>23</v>
      </c>
      <c r="H567" t="s">
        <v>203</v>
      </c>
      <c r="I567" t="s">
        <v>28</v>
      </c>
      <c r="J567" t="s">
        <v>72</v>
      </c>
      <c r="K567" t="s">
        <v>198</v>
      </c>
      <c r="L567" t="s">
        <v>192</v>
      </c>
      <c r="M567" t="s">
        <v>134</v>
      </c>
      <c r="N567" s="2">
        <v>40615</v>
      </c>
      <c r="O567" s="2">
        <v>40616</v>
      </c>
      <c r="P567">
        <v>8</v>
      </c>
      <c r="Q567" s="1">
        <v>0.06</v>
      </c>
      <c r="R567">
        <v>115.99</v>
      </c>
      <c r="S567">
        <v>5.26</v>
      </c>
      <c r="T567">
        <f t="shared" si="8"/>
        <v>927.92</v>
      </c>
    </row>
    <row r="568" spans="1:20" x14ac:dyDescent="0.25">
      <c r="A568">
        <v>567</v>
      </c>
      <c r="B568">
        <v>33635</v>
      </c>
      <c r="C568" t="s">
        <v>1276</v>
      </c>
      <c r="D568" t="s">
        <v>578</v>
      </c>
      <c r="E568" t="s">
        <v>21</v>
      </c>
      <c r="F568" t="s">
        <v>31</v>
      </c>
      <c r="G568" t="s">
        <v>41</v>
      </c>
      <c r="H568" t="s">
        <v>203</v>
      </c>
      <c r="I568" t="s">
        <v>28</v>
      </c>
      <c r="J568" t="s">
        <v>72</v>
      </c>
      <c r="K568" t="s">
        <v>210</v>
      </c>
      <c r="L568" t="s">
        <v>283</v>
      </c>
      <c r="M568" t="s">
        <v>131</v>
      </c>
      <c r="N568" s="2">
        <v>40371</v>
      </c>
      <c r="O568" s="2">
        <v>40372</v>
      </c>
      <c r="P568">
        <v>6</v>
      </c>
      <c r="Q568" s="1">
        <v>0.04</v>
      </c>
      <c r="R568">
        <v>90.97</v>
      </c>
      <c r="S568">
        <v>28</v>
      </c>
      <c r="T568">
        <f t="shared" si="8"/>
        <v>545.81999999999994</v>
      </c>
    </row>
    <row r="569" spans="1:20" x14ac:dyDescent="0.25">
      <c r="A569">
        <v>568</v>
      </c>
      <c r="B569">
        <v>33635</v>
      </c>
      <c r="C569" t="s">
        <v>1276</v>
      </c>
      <c r="D569" t="s">
        <v>20</v>
      </c>
      <c r="E569" t="s">
        <v>39</v>
      </c>
      <c r="F569" t="s">
        <v>31</v>
      </c>
      <c r="G569" t="s">
        <v>41</v>
      </c>
      <c r="H569" t="s">
        <v>54</v>
      </c>
      <c r="I569" t="s">
        <v>28</v>
      </c>
      <c r="J569" t="s">
        <v>84</v>
      </c>
      <c r="K569" t="s">
        <v>71</v>
      </c>
      <c r="L569" t="s">
        <v>746</v>
      </c>
      <c r="M569" t="s">
        <v>131</v>
      </c>
      <c r="N569" s="2">
        <v>40371</v>
      </c>
      <c r="O569" s="2">
        <v>40372</v>
      </c>
      <c r="P569">
        <v>5</v>
      </c>
      <c r="Q569" s="1">
        <v>7.0000000000000007E-2</v>
      </c>
      <c r="R569">
        <v>20.34</v>
      </c>
      <c r="S569">
        <v>35</v>
      </c>
      <c r="T569">
        <f t="shared" si="8"/>
        <v>101.7</v>
      </c>
    </row>
    <row r="570" spans="1:20" x14ac:dyDescent="0.25">
      <c r="A570">
        <v>569</v>
      </c>
      <c r="B570">
        <v>33732</v>
      </c>
      <c r="C570" t="s">
        <v>211</v>
      </c>
      <c r="D570" t="s">
        <v>20</v>
      </c>
      <c r="E570" t="s">
        <v>187</v>
      </c>
      <c r="F570" t="s">
        <v>47</v>
      </c>
      <c r="G570" t="s">
        <v>32</v>
      </c>
      <c r="H570" t="s">
        <v>219</v>
      </c>
      <c r="I570" t="s">
        <v>28</v>
      </c>
      <c r="J570" t="s">
        <v>84</v>
      </c>
      <c r="K570" t="s">
        <v>228</v>
      </c>
      <c r="L570" t="s">
        <v>192</v>
      </c>
      <c r="M570" t="s">
        <v>51</v>
      </c>
      <c r="N570" s="2">
        <v>41514</v>
      </c>
      <c r="O570" s="2">
        <v>41515</v>
      </c>
      <c r="P570">
        <v>66</v>
      </c>
      <c r="Q570" s="1">
        <v>0.05</v>
      </c>
      <c r="R570">
        <v>9.65</v>
      </c>
      <c r="S570">
        <v>6.22</v>
      </c>
      <c r="T570">
        <f t="shared" si="8"/>
        <v>636.9</v>
      </c>
    </row>
    <row r="571" spans="1:20" x14ac:dyDescent="0.25">
      <c r="A571">
        <v>570</v>
      </c>
      <c r="B571">
        <v>33763</v>
      </c>
      <c r="C571" t="s">
        <v>1441</v>
      </c>
      <c r="D571" t="s">
        <v>20</v>
      </c>
      <c r="E571" t="s">
        <v>21</v>
      </c>
      <c r="F571" t="s">
        <v>22</v>
      </c>
      <c r="G571" t="s">
        <v>32</v>
      </c>
      <c r="H571" t="s">
        <v>203</v>
      </c>
      <c r="I571" t="s">
        <v>28</v>
      </c>
      <c r="J571" t="s">
        <v>84</v>
      </c>
      <c r="K571" t="s">
        <v>210</v>
      </c>
      <c r="L571" t="s">
        <v>746</v>
      </c>
      <c r="M571" t="s">
        <v>199</v>
      </c>
      <c r="N571" s="2">
        <v>40809</v>
      </c>
      <c r="O571" s="2">
        <v>40811</v>
      </c>
      <c r="P571">
        <v>42</v>
      </c>
      <c r="Q571" s="1">
        <v>0.08</v>
      </c>
      <c r="R571">
        <v>499.99</v>
      </c>
      <c r="S571">
        <v>24.49</v>
      </c>
      <c r="T571">
        <f t="shared" si="8"/>
        <v>20999.58</v>
      </c>
    </row>
    <row r="572" spans="1:20" x14ac:dyDescent="0.25">
      <c r="A572">
        <v>571</v>
      </c>
      <c r="B572">
        <v>33826</v>
      </c>
      <c r="C572" t="s">
        <v>1030</v>
      </c>
      <c r="D572" t="s">
        <v>20</v>
      </c>
      <c r="E572" t="s">
        <v>187</v>
      </c>
      <c r="F572" t="s">
        <v>40</v>
      </c>
      <c r="G572" t="s">
        <v>48</v>
      </c>
      <c r="H572" t="s">
        <v>188</v>
      </c>
      <c r="I572" t="s">
        <v>28</v>
      </c>
      <c r="J572" t="s">
        <v>84</v>
      </c>
      <c r="K572" t="s">
        <v>221</v>
      </c>
      <c r="L572" t="s">
        <v>26</v>
      </c>
      <c r="M572" t="s">
        <v>99</v>
      </c>
      <c r="N572" s="2">
        <v>40896</v>
      </c>
      <c r="O572" s="2">
        <v>40900</v>
      </c>
      <c r="P572">
        <v>24</v>
      </c>
      <c r="Q572" s="1">
        <v>0.03</v>
      </c>
      <c r="R572">
        <v>14.34</v>
      </c>
      <c r="S572">
        <v>5</v>
      </c>
      <c r="T572">
        <f t="shared" si="8"/>
        <v>344.15999999999997</v>
      </c>
    </row>
    <row r="573" spans="1:20" x14ac:dyDescent="0.25">
      <c r="A573">
        <v>572</v>
      </c>
      <c r="B573">
        <v>33959</v>
      </c>
      <c r="C573" t="s">
        <v>750</v>
      </c>
      <c r="D573" t="s">
        <v>578</v>
      </c>
      <c r="E573" t="s">
        <v>187</v>
      </c>
      <c r="F573" t="s">
        <v>22</v>
      </c>
      <c r="G573" t="s">
        <v>23</v>
      </c>
      <c r="H573" t="s">
        <v>225</v>
      </c>
      <c r="I573" t="s">
        <v>28</v>
      </c>
      <c r="J573" t="s">
        <v>84</v>
      </c>
      <c r="K573" t="s">
        <v>113</v>
      </c>
      <c r="L573" t="s">
        <v>330</v>
      </c>
      <c r="M573" t="s">
        <v>150</v>
      </c>
      <c r="N573" s="2">
        <v>41486</v>
      </c>
      <c r="O573" s="2">
        <v>41487</v>
      </c>
      <c r="P573">
        <v>32</v>
      </c>
      <c r="Q573" s="1">
        <v>0.03</v>
      </c>
      <c r="R573">
        <v>15.23</v>
      </c>
      <c r="S573">
        <v>27.75</v>
      </c>
      <c r="T573">
        <f t="shared" si="8"/>
        <v>487.36</v>
      </c>
    </row>
    <row r="574" spans="1:20" x14ac:dyDescent="0.25">
      <c r="A574">
        <v>573</v>
      </c>
      <c r="B574">
        <v>34017</v>
      </c>
      <c r="C574" t="s">
        <v>1126</v>
      </c>
      <c r="D574" t="s">
        <v>38</v>
      </c>
      <c r="E574" t="s">
        <v>39</v>
      </c>
      <c r="F574" t="s">
        <v>31</v>
      </c>
      <c r="G574" t="s">
        <v>41</v>
      </c>
      <c r="H574" t="s">
        <v>61</v>
      </c>
      <c r="I574" t="s">
        <v>28</v>
      </c>
      <c r="J574" t="s">
        <v>84</v>
      </c>
      <c r="K574" t="s">
        <v>221</v>
      </c>
      <c r="L574" t="s">
        <v>44</v>
      </c>
      <c r="M574" t="s">
        <v>296</v>
      </c>
      <c r="N574" s="2">
        <v>40260</v>
      </c>
      <c r="O574" s="2">
        <v>40260</v>
      </c>
      <c r="P574">
        <v>20</v>
      </c>
      <c r="Q574" s="1">
        <v>0.05</v>
      </c>
      <c r="R574">
        <v>4.84</v>
      </c>
      <c r="S574">
        <v>0.71</v>
      </c>
      <c r="T574">
        <f t="shared" si="8"/>
        <v>96.8</v>
      </c>
    </row>
    <row r="575" spans="1:20" x14ac:dyDescent="0.25">
      <c r="A575">
        <v>574</v>
      </c>
      <c r="B575">
        <v>34017</v>
      </c>
      <c r="C575" t="s">
        <v>1126</v>
      </c>
      <c r="D575" t="s">
        <v>20</v>
      </c>
      <c r="E575" t="s">
        <v>39</v>
      </c>
      <c r="F575" t="s">
        <v>31</v>
      </c>
      <c r="G575" t="s">
        <v>41</v>
      </c>
      <c r="H575" t="s">
        <v>49</v>
      </c>
      <c r="I575" t="s">
        <v>28</v>
      </c>
      <c r="J575" t="s">
        <v>84</v>
      </c>
      <c r="K575" t="s">
        <v>248</v>
      </c>
      <c r="L575" t="s">
        <v>192</v>
      </c>
      <c r="M575" t="s">
        <v>255</v>
      </c>
      <c r="N575" s="2">
        <v>40260</v>
      </c>
      <c r="O575" s="2">
        <v>40262</v>
      </c>
      <c r="P575">
        <v>28</v>
      </c>
      <c r="Q575" s="1">
        <v>0.01</v>
      </c>
      <c r="R575">
        <v>14.98</v>
      </c>
      <c r="S575">
        <v>7.69</v>
      </c>
      <c r="T575">
        <f t="shared" si="8"/>
        <v>419.44</v>
      </c>
    </row>
    <row r="576" spans="1:20" x14ac:dyDescent="0.25">
      <c r="A576">
        <v>575</v>
      </c>
      <c r="B576">
        <v>34048</v>
      </c>
      <c r="C576" t="s">
        <v>803</v>
      </c>
      <c r="D576" t="s">
        <v>20</v>
      </c>
      <c r="E576" t="s">
        <v>187</v>
      </c>
      <c r="F576" t="s">
        <v>22</v>
      </c>
      <c r="G576" t="s">
        <v>48</v>
      </c>
      <c r="H576" t="s">
        <v>225</v>
      </c>
      <c r="I576" t="s">
        <v>28</v>
      </c>
      <c r="J576" t="s">
        <v>84</v>
      </c>
      <c r="K576" t="s">
        <v>113</v>
      </c>
      <c r="L576" t="s">
        <v>26</v>
      </c>
      <c r="M576" t="s">
        <v>27</v>
      </c>
      <c r="N576" s="2">
        <v>40996</v>
      </c>
      <c r="O576" s="2">
        <v>40998</v>
      </c>
      <c r="P576">
        <v>1</v>
      </c>
      <c r="Q576" s="1">
        <v>0.04</v>
      </c>
      <c r="R576">
        <v>22.23</v>
      </c>
      <c r="S576">
        <v>3.63</v>
      </c>
      <c r="T576">
        <f t="shared" si="8"/>
        <v>22.23</v>
      </c>
    </row>
    <row r="577" spans="1:20" x14ac:dyDescent="0.25">
      <c r="A577">
        <v>576</v>
      </c>
      <c r="B577">
        <v>34086</v>
      </c>
      <c r="C577" t="s">
        <v>796</v>
      </c>
      <c r="D577" t="s">
        <v>20</v>
      </c>
      <c r="E577" t="s">
        <v>21</v>
      </c>
      <c r="F577" t="s">
        <v>47</v>
      </c>
      <c r="G577" t="s">
        <v>41</v>
      </c>
      <c r="H577" t="s">
        <v>24</v>
      </c>
      <c r="I577" t="s">
        <v>28</v>
      </c>
      <c r="J577" t="s">
        <v>84</v>
      </c>
      <c r="K577" t="s">
        <v>1243</v>
      </c>
      <c r="L577" t="s">
        <v>192</v>
      </c>
      <c r="M577" t="s">
        <v>156</v>
      </c>
      <c r="N577" s="2">
        <v>41393</v>
      </c>
      <c r="O577" s="2">
        <v>41395</v>
      </c>
      <c r="P577">
        <v>41</v>
      </c>
      <c r="Q577" s="1">
        <v>0.04</v>
      </c>
      <c r="R577">
        <v>65.989999999999995</v>
      </c>
      <c r="S577">
        <v>2.5</v>
      </c>
      <c r="T577">
        <f t="shared" si="8"/>
        <v>2705.5899999999997</v>
      </c>
    </row>
    <row r="578" spans="1:20" x14ac:dyDescent="0.25">
      <c r="A578">
        <v>577</v>
      </c>
      <c r="B578">
        <v>34244</v>
      </c>
      <c r="C578" t="s">
        <v>889</v>
      </c>
      <c r="D578" t="s">
        <v>38</v>
      </c>
      <c r="E578" t="s">
        <v>21</v>
      </c>
      <c r="F578" t="s">
        <v>22</v>
      </c>
      <c r="G578" t="s">
        <v>48</v>
      </c>
      <c r="H578" t="s">
        <v>33</v>
      </c>
      <c r="I578" t="s">
        <v>28</v>
      </c>
      <c r="J578" t="s">
        <v>84</v>
      </c>
      <c r="K578" t="s">
        <v>409</v>
      </c>
      <c r="L578" t="s">
        <v>26</v>
      </c>
      <c r="M578" t="s">
        <v>150</v>
      </c>
      <c r="N578" s="2">
        <v>40815</v>
      </c>
      <c r="O578" s="2">
        <v>40824</v>
      </c>
      <c r="P578">
        <v>46</v>
      </c>
      <c r="Q578" s="1">
        <v>0</v>
      </c>
      <c r="R578">
        <v>7.37</v>
      </c>
      <c r="S578">
        <v>5.53</v>
      </c>
      <c r="T578">
        <f t="shared" si="8"/>
        <v>339.02</v>
      </c>
    </row>
    <row r="579" spans="1:20" x14ac:dyDescent="0.25">
      <c r="A579">
        <v>578</v>
      </c>
      <c r="B579">
        <v>34244</v>
      </c>
      <c r="C579" t="s">
        <v>889</v>
      </c>
      <c r="D579" t="s">
        <v>20</v>
      </c>
      <c r="E579" t="s">
        <v>21</v>
      </c>
      <c r="F579" t="s">
        <v>22</v>
      </c>
      <c r="G579" t="s">
        <v>48</v>
      </c>
      <c r="H579" t="s">
        <v>24</v>
      </c>
      <c r="I579" t="s">
        <v>28</v>
      </c>
      <c r="J579" t="s">
        <v>84</v>
      </c>
      <c r="K579" t="s">
        <v>208</v>
      </c>
      <c r="L579" t="s">
        <v>26</v>
      </c>
      <c r="M579" t="s">
        <v>27</v>
      </c>
      <c r="N579" s="2">
        <v>40815</v>
      </c>
      <c r="O579" s="2">
        <v>40817</v>
      </c>
      <c r="P579">
        <v>7</v>
      </c>
      <c r="Q579" s="1">
        <v>0.04</v>
      </c>
      <c r="R579">
        <v>31.78</v>
      </c>
      <c r="S579">
        <v>1.99</v>
      </c>
      <c r="T579">
        <f t="shared" ref="T579:T642" si="9">R579*P579</f>
        <v>222.46</v>
      </c>
    </row>
    <row r="580" spans="1:20" x14ac:dyDescent="0.25">
      <c r="A580">
        <v>579</v>
      </c>
      <c r="B580">
        <v>34246</v>
      </c>
      <c r="C580" t="s">
        <v>956</v>
      </c>
      <c r="D580" t="s">
        <v>20</v>
      </c>
      <c r="E580" t="s">
        <v>39</v>
      </c>
      <c r="F580" t="s">
        <v>47</v>
      </c>
      <c r="G580" t="s">
        <v>23</v>
      </c>
      <c r="H580" t="s">
        <v>89</v>
      </c>
      <c r="I580" t="s">
        <v>28</v>
      </c>
      <c r="J580" t="s">
        <v>84</v>
      </c>
      <c r="K580" t="s">
        <v>158</v>
      </c>
      <c r="L580" t="s">
        <v>192</v>
      </c>
      <c r="M580" t="s">
        <v>51</v>
      </c>
      <c r="N580" s="2">
        <v>40823</v>
      </c>
      <c r="O580" s="2">
        <v>40824</v>
      </c>
      <c r="P580">
        <v>88</v>
      </c>
      <c r="Q580" s="1">
        <v>0.03</v>
      </c>
      <c r="R580">
        <v>4.0599999999999996</v>
      </c>
      <c r="S580">
        <v>6.89</v>
      </c>
      <c r="T580">
        <f t="shared" si="9"/>
        <v>357.28</v>
      </c>
    </row>
    <row r="581" spans="1:20" x14ac:dyDescent="0.25">
      <c r="A581">
        <v>580</v>
      </c>
      <c r="B581">
        <v>34246</v>
      </c>
      <c r="C581" t="s">
        <v>956</v>
      </c>
      <c r="D581" t="s">
        <v>20</v>
      </c>
      <c r="E581" t="s">
        <v>21</v>
      </c>
      <c r="F581" t="s">
        <v>47</v>
      </c>
      <c r="G581" t="s">
        <v>23</v>
      </c>
      <c r="H581" t="s">
        <v>33</v>
      </c>
      <c r="I581" t="s">
        <v>28</v>
      </c>
      <c r="J581" t="s">
        <v>84</v>
      </c>
      <c r="K581" t="s">
        <v>1111</v>
      </c>
      <c r="L581" t="s">
        <v>192</v>
      </c>
      <c r="M581" t="s">
        <v>111</v>
      </c>
      <c r="N581" s="2">
        <v>40823</v>
      </c>
      <c r="O581" s="2">
        <v>40824</v>
      </c>
      <c r="P581">
        <v>32</v>
      </c>
      <c r="Q581" s="1">
        <v>0.03</v>
      </c>
      <c r="R581">
        <v>99.99</v>
      </c>
      <c r="S581">
        <v>19.989999999999998</v>
      </c>
      <c r="T581">
        <f t="shared" si="9"/>
        <v>3199.68</v>
      </c>
    </row>
    <row r="582" spans="1:20" x14ac:dyDescent="0.25">
      <c r="A582">
        <v>581</v>
      </c>
      <c r="B582">
        <v>34246</v>
      </c>
      <c r="C582" t="s">
        <v>956</v>
      </c>
      <c r="D582" t="s">
        <v>20</v>
      </c>
      <c r="E582" t="s">
        <v>39</v>
      </c>
      <c r="F582" t="s">
        <v>47</v>
      </c>
      <c r="G582" t="s">
        <v>23</v>
      </c>
      <c r="H582" t="s">
        <v>78</v>
      </c>
      <c r="I582" t="s">
        <v>28</v>
      </c>
      <c r="J582" t="s">
        <v>84</v>
      </c>
      <c r="K582" t="s">
        <v>189</v>
      </c>
      <c r="L582" t="s">
        <v>192</v>
      </c>
      <c r="M582" t="s">
        <v>114</v>
      </c>
      <c r="N582" s="2">
        <v>40823</v>
      </c>
      <c r="O582" s="2">
        <v>40825</v>
      </c>
      <c r="P582">
        <v>49</v>
      </c>
      <c r="Q582" s="1">
        <v>0.01</v>
      </c>
      <c r="R582">
        <v>11.58</v>
      </c>
      <c r="S582">
        <v>6.97</v>
      </c>
      <c r="T582">
        <f t="shared" si="9"/>
        <v>567.41999999999996</v>
      </c>
    </row>
    <row r="583" spans="1:20" x14ac:dyDescent="0.25">
      <c r="A583">
        <v>582</v>
      </c>
      <c r="B583">
        <v>34400</v>
      </c>
      <c r="C583" t="s">
        <v>825</v>
      </c>
      <c r="D583" t="s">
        <v>20</v>
      </c>
      <c r="E583" t="s">
        <v>39</v>
      </c>
      <c r="F583" t="s">
        <v>31</v>
      </c>
      <c r="G583" t="s">
        <v>48</v>
      </c>
      <c r="H583" t="s">
        <v>42</v>
      </c>
      <c r="I583" t="s">
        <v>28</v>
      </c>
      <c r="J583" t="s">
        <v>84</v>
      </c>
      <c r="K583" t="s">
        <v>43</v>
      </c>
      <c r="L583" t="s">
        <v>26</v>
      </c>
      <c r="M583" t="s">
        <v>255</v>
      </c>
      <c r="N583" s="2">
        <v>41632</v>
      </c>
      <c r="O583" s="2">
        <v>41636</v>
      </c>
      <c r="P583">
        <v>50</v>
      </c>
      <c r="Q583" s="1">
        <v>0.01</v>
      </c>
      <c r="R583">
        <v>3.57</v>
      </c>
      <c r="S583">
        <v>4.17</v>
      </c>
      <c r="T583">
        <f t="shared" si="9"/>
        <v>178.5</v>
      </c>
    </row>
    <row r="584" spans="1:20" x14ac:dyDescent="0.25">
      <c r="A584">
        <v>583</v>
      </c>
      <c r="B584">
        <v>34400</v>
      </c>
      <c r="C584" t="s">
        <v>825</v>
      </c>
      <c r="D584" t="s">
        <v>20</v>
      </c>
      <c r="E584" t="s">
        <v>21</v>
      </c>
      <c r="F584" t="s">
        <v>31</v>
      </c>
      <c r="G584" t="s">
        <v>48</v>
      </c>
      <c r="H584" t="s">
        <v>206</v>
      </c>
      <c r="I584" t="s">
        <v>28</v>
      </c>
      <c r="J584" t="s">
        <v>84</v>
      </c>
      <c r="K584" t="s">
        <v>1111</v>
      </c>
      <c r="L584" t="s">
        <v>192</v>
      </c>
      <c r="M584" t="s">
        <v>69</v>
      </c>
      <c r="N584" s="2">
        <v>41632</v>
      </c>
      <c r="O584" s="2">
        <v>41637</v>
      </c>
      <c r="P584">
        <v>34</v>
      </c>
      <c r="Q584" s="1">
        <v>0.04</v>
      </c>
      <c r="R584">
        <v>65.989999999999995</v>
      </c>
      <c r="S584">
        <v>4.2</v>
      </c>
      <c r="T584">
        <f t="shared" si="9"/>
        <v>2243.66</v>
      </c>
    </row>
    <row r="585" spans="1:20" x14ac:dyDescent="0.25">
      <c r="A585">
        <v>584</v>
      </c>
      <c r="B585">
        <v>34435</v>
      </c>
      <c r="C585" t="s">
        <v>960</v>
      </c>
      <c r="D585" t="s">
        <v>20</v>
      </c>
      <c r="E585" t="s">
        <v>39</v>
      </c>
      <c r="F585" t="s">
        <v>31</v>
      </c>
      <c r="G585" t="s">
        <v>48</v>
      </c>
      <c r="H585" t="s">
        <v>94</v>
      </c>
      <c r="I585" t="s">
        <v>28</v>
      </c>
      <c r="J585" t="s">
        <v>84</v>
      </c>
      <c r="K585" t="s">
        <v>231</v>
      </c>
      <c r="L585" t="s">
        <v>26</v>
      </c>
      <c r="M585" t="s">
        <v>69</v>
      </c>
      <c r="N585" s="2">
        <v>40395</v>
      </c>
      <c r="O585" s="2">
        <v>40397</v>
      </c>
      <c r="P585">
        <v>76</v>
      </c>
      <c r="Q585" s="1">
        <v>0.01</v>
      </c>
      <c r="R585">
        <v>10.48</v>
      </c>
      <c r="S585">
        <v>2.89</v>
      </c>
      <c r="T585">
        <f t="shared" si="9"/>
        <v>796.48</v>
      </c>
    </row>
    <row r="586" spans="1:20" x14ac:dyDescent="0.25">
      <c r="A586">
        <v>585</v>
      </c>
      <c r="B586">
        <v>34657</v>
      </c>
      <c r="C586" t="s">
        <v>427</v>
      </c>
      <c r="D586" t="s">
        <v>38</v>
      </c>
      <c r="E586" t="s">
        <v>39</v>
      </c>
      <c r="F586" t="s">
        <v>31</v>
      </c>
      <c r="G586" t="s">
        <v>48</v>
      </c>
      <c r="H586" t="s">
        <v>42</v>
      </c>
      <c r="I586" t="s">
        <v>28</v>
      </c>
      <c r="J586" t="s">
        <v>84</v>
      </c>
      <c r="K586" t="s">
        <v>113</v>
      </c>
      <c r="L586" t="s">
        <v>192</v>
      </c>
      <c r="M586" t="s">
        <v>121</v>
      </c>
      <c r="N586" s="2">
        <v>40668</v>
      </c>
      <c r="O586" s="2">
        <v>40677</v>
      </c>
      <c r="P586">
        <v>67</v>
      </c>
      <c r="Q586" s="1">
        <v>0.04</v>
      </c>
      <c r="R586">
        <v>30.98</v>
      </c>
      <c r="S586">
        <v>19.510000000000002</v>
      </c>
      <c r="T586">
        <f t="shared" si="9"/>
        <v>2075.66</v>
      </c>
    </row>
    <row r="587" spans="1:20" x14ac:dyDescent="0.25">
      <c r="A587">
        <v>586</v>
      </c>
      <c r="B587">
        <v>34849</v>
      </c>
      <c r="C587" t="s">
        <v>713</v>
      </c>
      <c r="D587" t="s">
        <v>20</v>
      </c>
      <c r="E587" t="s">
        <v>39</v>
      </c>
      <c r="F587" t="s">
        <v>47</v>
      </c>
      <c r="G587" t="s">
        <v>23</v>
      </c>
      <c r="H587" t="s">
        <v>54</v>
      </c>
      <c r="I587" t="s">
        <v>28</v>
      </c>
      <c r="J587" t="s">
        <v>84</v>
      </c>
      <c r="K587" t="s">
        <v>170</v>
      </c>
      <c r="L587" t="s">
        <v>192</v>
      </c>
      <c r="M587" t="s">
        <v>111</v>
      </c>
      <c r="N587" s="2">
        <v>40828</v>
      </c>
      <c r="O587" s="2">
        <v>40830</v>
      </c>
      <c r="P587">
        <v>5</v>
      </c>
      <c r="Q587" s="1">
        <v>0.1</v>
      </c>
      <c r="R587">
        <v>4.13</v>
      </c>
      <c r="S587">
        <v>0.5</v>
      </c>
      <c r="T587">
        <f t="shared" si="9"/>
        <v>20.65</v>
      </c>
    </row>
    <row r="588" spans="1:20" x14ac:dyDescent="0.25">
      <c r="A588">
        <v>587</v>
      </c>
      <c r="B588">
        <v>34849</v>
      </c>
      <c r="C588" t="s">
        <v>713</v>
      </c>
      <c r="D588" t="s">
        <v>20</v>
      </c>
      <c r="E588" t="s">
        <v>39</v>
      </c>
      <c r="F588" t="s">
        <v>47</v>
      </c>
      <c r="G588" t="s">
        <v>23</v>
      </c>
      <c r="H588" t="s">
        <v>42</v>
      </c>
      <c r="I588" t="s">
        <v>28</v>
      </c>
      <c r="J588" t="s">
        <v>84</v>
      </c>
      <c r="K588" t="s">
        <v>170</v>
      </c>
      <c r="L588" t="s">
        <v>44</v>
      </c>
      <c r="M588" t="s">
        <v>114</v>
      </c>
      <c r="N588" s="2">
        <v>40828</v>
      </c>
      <c r="O588" s="2">
        <v>40829</v>
      </c>
      <c r="P588">
        <v>40</v>
      </c>
      <c r="Q588" s="1">
        <v>0.08</v>
      </c>
      <c r="R588">
        <v>4.7300000000000004</v>
      </c>
      <c r="S588">
        <v>1.52</v>
      </c>
      <c r="T588">
        <f t="shared" si="9"/>
        <v>189.20000000000002</v>
      </c>
    </row>
    <row r="589" spans="1:20" x14ac:dyDescent="0.25">
      <c r="A589">
        <v>588</v>
      </c>
      <c r="B589">
        <v>34849</v>
      </c>
      <c r="C589" t="s">
        <v>713</v>
      </c>
      <c r="D589" t="s">
        <v>20</v>
      </c>
      <c r="E589" t="s">
        <v>39</v>
      </c>
      <c r="F589" t="s">
        <v>47</v>
      </c>
      <c r="G589" t="s">
        <v>23</v>
      </c>
      <c r="H589" t="s">
        <v>49</v>
      </c>
      <c r="I589" t="s">
        <v>28</v>
      </c>
      <c r="J589" t="s">
        <v>84</v>
      </c>
      <c r="K589" t="s">
        <v>181</v>
      </c>
      <c r="L589" t="s">
        <v>192</v>
      </c>
      <c r="M589" t="s">
        <v>160</v>
      </c>
      <c r="N589" s="2">
        <v>40828</v>
      </c>
      <c r="O589" s="2">
        <v>40829</v>
      </c>
      <c r="P589">
        <v>5</v>
      </c>
      <c r="Q589" s="1">
        <v>7.0000000000000007E-2</v>
      </c>
      <c r="R589">
        <v>419.19</v>
      </c>
      <c r="S589">
        <v>19.989999999999998</v>
      </c>
      <c r="T589">
        <f t="shared" si="9"/>
        <v>2095.9499999999998</v>
      </c>
    </row>
    <row r="590" spans="1:20" x14ac:dyDescent="0.25">
      <c r="A590">
        <v>589</v>
      </c>
      <c r="B590">
        <v>34881</v>
      </c>
      <c r="C590" t="s">
        <v>400</v>
      </c>
      <c r="D590" t="s">
        <v>20</v>
      </c>
      <c r="E590" t="s">
        <v>39</v>
      </c>
      <c r="F590" t="s">
        <v>31</v>
      </c>
      <c r="G590" t="s">
        <v>93</v>
      </c>
      <c r="H590" t="s">
        <v>61</v>
      </c>
      <c r="I590" t="s">
        <v>28</v>
      </c>
      <c r="J590" t="s">
        <v>84</v>
      </c>
      <c r="K590" t="s">
        <v>291</v>
      </c>
      <c r="L590" t="s">
        <v>192</v>
      </c>
      <c r="M590" t="s">
        <v>255</v>
      </c>
      <c r="N590" s="2">
        <v>40946</v>
      </c>
      <c r="O590" s="2">
        <v>40948</v>
      </c>
      <c r="P590">
        <v>41</v>
      </c>
      <c r="Q590" s="1">
        <v>0.01</v>
      </c>
      <c r="R590">
        <v>4.9800000000000004</v>
      </c>
      <c r="S590">
        <v>4.95</v>
      </c>
      <c r="T590">
        <f t="shared" si="9"/>
        <v>204.18</v>
      </c>
    </row>
    <row r="591" spans="1:20" x14ac:dyDescent="0.25">
      <c r="A591">
        <v>590</v>
      </c>
      <c r="B591">
        <v>34882</v>
      </c>
      <c r="C591" t="s">
        <v>239</v>
      </c>
      <c r="D591" t="s">
        <v>20</v>
      </c>
      <c r="E591" t="s">
        <v>39</v>
      </c>
      <c r="F591" t="s">
        <v>47</v>
      </c>
      <c r="G591" t="s">
        <v>23</v>
      </c>
      <c r="H591" t="s">
        <v>49</v>
      </c>
      <c r="I591" t="s">
        <v>28</v>
      </c>
      <c r="J591" t="s">
        <v>84</v>
      </c>
      <c r="K591" t="s">
        <v>79</v>
      </c>
      <c r="L591" t="s">
        <v>192</v>
      </c>
      <c r="M591" t="s">
        <v>111</v>
      </c>
      <c r="N591" s="2">
        <v>40383</v>
      </c>
      <c r="O591" s="2">
        <v>40384</v>
      </c>
      <c r="P591">
        <v>52</v>
      </c>
      <c r="Q591" s="1">
        <v>0.03</v>
      </c>
      <c r="R591">
        <v>1.88</v>
      </c>
      <c r="S591">
        <v>1.49</v>
      </c>
      <c r="T591">
        <f t="shared" si="9"/>
        <v>97.759999999999991</v>
      </c>
    </row>
    <row r="592" spans="1:20" x14ac:dyDescent="0.25">
      <c r="A592">
        <v>591</v>
      </c>
      <c r="B592">
        <v>35045</v>
      </c>
      <c r="C592" t="s">
        <v>1276</v>
      </c>
      <c r="D592" t="s">
        <v>20</v>
      </c>
      <c r="E592" t="s">
        <v>39</v>
      </c>
      <c r="F592" t="s">
        <v>31</v>
      </c>
      <c r="G592" t="s">
        <v>93</v>
      </c>
      <c r="H592" t="s">
        <v>78</v>
      </c>
      <c r="I592" t="s">
        <v>28</v>
      </c>
      <c r="J592" t="s">
        <v>84</v>
      </c>
      <c r="K592" t="s">
        <v>145</v>
      </c>
      <c r="L592" t="s">
        <v>192</v>
      </c>
      <c r="M592" t="s">
        <v>69</v>
      </c>
      <c r="N592" s="2">
        <v>41366</v>
      </c>
      <c r="O592" s="2">
        <v>41368</v>
      </c>
      <c r="P592">
        <v>44</v>
      </c>
      <c r="Q592" s="1">
        <v>0.1</v>
      </c>
      <c r="R592">
        <v>13.48</v>
      </c>
      <c r="S592">
        <v>4.51</v>
      </c>
      <c r="T592">
        <f t="shared" si="9"/>
        <v>593.12</v>
      </c>
    </row>
    <row r="593" spans="1:20" x14ac:dyDescent="0.25">
      <c r="A593">
        <v>592</v>
      </c>
      <c r="B593">
        <v>35046</v>
      </c>
      <c r="C593" t="s">
        <v>847</v>
      </c>
      <c r="D593" t="s">
        <v>38</v>
      </c>
      <c r="E593" t="s">
        <v>39</v>
      </c>
      <c r="F593" t="s">
        <v>47</v>
      </c>
      <c r="G593" t="s">
        <v>93</v>
      </c>
      <c r="H593" t="s">
        <v>54</v>
      </c>
      <c r="I593" t="s">
        <v>28</v>
      </c>
      <c r="J593" t="s">
        <v>84</v>
      </c>
      <c r="K593" t="s">
        <v>165</v>
      </c>
      <c r="L593" t="s">
        <v>192</v>
      </c>
      <c r="M593" t="s">
        <v>114</v>
      </c>
      <c r="N593" s="2">
        <v>40748</v>
      </c>
      <c r="O593" s="2">
        <v>40748</v>
      </c>
      <c r="P593">
        <v>25</v>
      </c>
      <c r="Q593" s="1">
        <v>0.1</v>
      </c>
      <c r="R593">
        <v>7.1</v>
      </c>
      <c r="S593">
        <v>6.05</v>
      </c>
      <c r="T593">
        <f t="shared" si="9"/>
        <v>177.5</v>
      </c>
    </row>
    <row r="594" spans="1:20" x14ac:dyDescent="0.25">
      <c r="A594">
        <v>593</v>
      </c>
      <c r="B594">
        <v>35046</v>
      </c>
      <c r="C594" t="s">
        <v>847</v>
      </c>
      <c r="D594" t="s">
        <v>578</v>
      </c>
      <c r="E594" t="s">
        <v>187</v>
      </c>
      <c r="F594" t="s">
        <v>47</v>
      </c>
      <c r="G594" t="s">
        <v>93</v>
      </c>
      <c r="H594" t="s">
        <v>217</v>
      </c>
      <c r="I594" t="s">
        <v>28</v>
      </c>
      <c r="J594" t="s">
        <v>52</v>
      </c>
      <c r="K594" t="s">
        <v>291</v>
      </c>
      <c r="L594" t="s">
        <v>283</v>
      </c>
      <c r="M594" t="s">
        <v>114</v>
      </c>
      <c r="N594" s="2">
        <v>40748</v>
      </c>
      <c r="O594" s="2">
        <v>40749</v>
      </c>
      <c r="P594">
        <v>16</v>
      </c>
      <c r="Q594" s="1">
        <v>7.0000000000000007E-2</v>
      </c>
      <c r="R594">
        <v>284.98</v>
      </c>
      <c r="S594">
        <v>69.55</v>
      </c>
      <c r="T594">
        <f t="shared" si="9"/>
        <v>4559.68</v>
      </c>
    </row>
    <row r="595" spans="1:20" x14ac:dyDescent="0.25">
      <c r="A595">
        <v>594</v>
      </c>
      <c r="B595">
        <v>35046</v>
      </c>
      <c r="C595" t="s">
        <v>847</v>
      </c>
      <c r="D595" t="s">
        <v>38</v>
      </c>
      <c r="E595" t="s">
        <v>187</v>
      </c>
      <c r="F595" t="s">
        <v>47</v>
      </c>
      <c r="G595" t="s">
        <v>93</v>
      </c>
      <c r="H595" t="s">
        <v>219</v>
      </c>
      <c r="I595" t="s">
        <v>28</v>
      </c>
      <c r="J595" t="s">
        <v>52</v>
      </c>
      <c r="K595" t="s">
        <v>282</v>
      </c>
      <c r="L595" t="s">
        <v>706</v>
      </c>
      <c r="M595" t="s">
        <v>111</v>
      </c>
      <c r="N595" s="2">
        <v>40748</v>
      </c>
      <c r="O595" s="2">
        <v>40749</v>
      </c>
      <c r="P595">
        <v>54</v>
      </c>
      <c r="Q595" s="1">
        <v>0.03</v>
      </c>
      <c r="R595">
        <v>107.53</v>
      </c>
      <c r="S595">
        <v>5.81</v>
      </c>
      <c r="T595">
        <f t="shared" si="9"/>
        <v>5806.62</v>
      </c>
    </row>
    <row r="596" spans="1:20" x14ac:dyDescent="0.25">
      <c r="A596">
        <v>595</v>
      </c>
      <c r="B596">
        <v>35200</v>
      </c>
      <c r="C596" t="s">
        <v>118</v>
      </c>
      <c r="D596" t="s">
        <v>20</v>
      </c>
      <c r="E596" t="s">
        <v>187</v>
      </c>
      <c r="F596" t="s">
        <v>31</v>
      </c>
      <c r="G596" t="s">
        <v>93</v>
      </c>
      <c r="H596" t="s">
        <v>219</v>
      </c>
      <c r="I596" t="s">
        <v>28</v>
      </c>
      <c r="J596" t="s">
        <v>52</v>
      </c>
      <c r="K596" t="s">
        <v>82</v>
      </c>
      <c r="L596" t="s">
        <v>192</v>
      </c>
      <c r="M596" t="s">
        <v>131</v>
      </c>
      <c r="N596" s="2">
        <v>40214</v>
      </c>
      <c r="O596" s="2">
        <v>40216</v>
      </c>
      <c r="P596">
        <v>15</v>
      </c>
      <c r="Q596" s="1">
        <v>0.08</v>
      </c>
      <c r="R596">
        <v>9.98</v>
      </c>
      <c r="S596">
        <v>12.52</v>
      </c>
      <c r="T596">
        <f t="shared" si="9"/>
        <v>149.70000000000002</v>
      </c>
    </row>
    <row r="597" spans="1:20" x14ac:dyDescent="0.25">
      <c r="A597">
        <v>596</v>
      </c>
      <c r="B597">
        <v>35649</v>
      </c>
      <c r="C597" t="s">
        <v>960</v>
      </c>
      <c r="D597" t="s">
        <v>20</v>
      </c>
      <c r="E597" t="s">
        <v>39</v>
      </c>
      <c r="F597" t="s">
        <v>31</v>
      </c>
      <c r="G597" t="s">
        <v>93</v>
      </c>
      <c r="H597" t="s">
        <v>54</v>
      </c>
      <c r="I597" t="s">
        <v>28</v>
      </c>
      <c r="J597" t="s">
        <v>52</v>
      </c>
      <c r="K597" t="s">
        <v>74</v>
      </c>
      <c r="L597" t="s">
        <v>192</v>
      </c>
      <c r="M597" t="s">
        <v>296</v>
      </c>
      <c r="N597" s="2">
        <v>41191</v>
      </c>
      <c r="O597" s="2">
        <v>41193</v>
      </c>
      <c r="P597">
        <v>18</v>
      </c>
      <c r="Q597" s="1">
        <v>0.1</v>
      </c>
      <c r="R597">
        <v>4.82</v>
      </c>
      <c r="S597">
        <v>1.49</v>
      </c>
      <c r="T597">
        <f t="shared" si="9"/>
        <v>86.76</v>
      </c>
    </row>
    <row r="598" spans="1:20" x14ac:dyDescent="0.25">
      <c r="A598">
        <v>597</v>
      </c>
      <c r="B598">
        <v>35649</v>
      </c>
      <c r="C598" t="s">
        <v>960</v>
      </c>
      <c r="D598" t="s">
        <v>20</v>
      </c>
      <c r="E598" t="s">
        <v>39</v>
      </c>
      <c r="F598" t="s">
        <v>31</v>
      </c>
      <c r="G598" t="s">
        <v>93</v>
      </c>
      <c r="H598" t="s">
        <v>61</v>
      </c>
      <c r="I598" t="s">
        <v>28</v>
      </c>
      <c r="J598" t="s">
        <v>52</v>
      </c>
      <c r="K598" t="s">
        <v>170</v>
      </c>
      <c r="L598" t="s">
        <v>192</v>
      </c>
      <c r="M598" t="s">
        <v>69</v>
      </c>
      <c r="N598" s="2">
        <v>41191</v>
      </c>
      <c r="O598" s="2">
        <v>41193</v>
      </c>
      <c r="P598">
        <v>49</v>
      </c>
      <c r="Q598" s="1">
        <v>0.02</v>
      </c>
      <c r="R598">
        <v>6.48</v>
      </c>
      <c r="S598">
        <v>5.74</v>
      </c>
      <c r="T598">
        <f t="shared" si="9"/>
        <v>317.52000000000004</v>
      </c>
    </row>
    <row r="599" spans="1:20" x14ac:dyDescent="0.25">
      <c r="A599">
        <v>598</v>
      </c>
      <c r="B599">
        <v>35684</v>
      </c>
      <c r="C599" t="s">
        <v>847</v>
      </c>
      <c r="D599" t="s">
        <v>20</v>
      </c>
      <c r="E599" t="s">
        <v>21</v>
      </c>
      <c r="F599" t="s">
        <v>47</v>
      </c>
      <c r="G599" t="s">
        <v>48</v>
      </c>
      <c r="H599" t="s">
        <v>203</v>
      </c>
      <c r="I599" t="s">
        <v>28</v>
      </c>
      <c r="J599" t="s">
        <v>52</v>
      </c>
      <c r="K599" t="s">
        <v>198</v>
      </c>
      <c r="L599" t="s">
        <v>706</v>
      </c>
      <c r="M599" t="s">
        <v>114</v>
      </c>
      <c r="N599" s="2">
        <v>41124</v>
      </c>
      <c r="O599" s="2">
        <v>41129</v>
      </c>
      <c r="P599">
        <v>20</v>
      </c>
      <c r="Q599" s="1">
        <v>7.0000000000000007E-2</v>
      </c>
      <c r="R599">
        <v>96.45</v>
      </c>
      <c r="S599">
        <v>13.99</v>
      </c>
      <c r="T599">
        <f t="shared" si="9"/>
        <v>1929</v>
      </c>
    </row>
    <row r="600" spans="1:20" x14ac:dyDescent="0.25">
      <c r="A600">
        <v>599</v>
      </c>
      <c r="B600">
        <v>35712</v>
      </c>
      <c r="C600" t="s">
        <v>270</v>
      </c>
      <c r="D600" t="s">
        <v>20</v>
      </c>
      <c r="E600" t="s">
        <v>21</v>
      </c>
      <c r="F600" t="s">
        <v>31</v>
      </c>
      <c r="G600" t="s">
        <v>41</v>
      </c>
      <c r="H600" t="s">
        <v>206</v>
      </c>
      <c r="I600" t="s">
        <v>28</v>
      </c>
      <c r="J600" t="s">
        <v>52</v>
      </c>
      <c r="K600" t="s">
        <v>1108</v>
      </c>
      <c r="L600" t="s">
        <v>192</v>
      </c>
      <c r="M600" t="s">
        <v>143</v>
      </c>
      <c r="N600" s="2">
        <v>41570</v>
      </c>
      <c r="O600" s="2">
        <v>41571</v>
      </c>
      <c r="P600">
        <v>88</v>
      </c>
      <c r="Q600" s="1">
        <v>0.1</v>
      </c>
      <c r="R600">
        <v>100.97</v>
      </c>
      <c r="S600">
        <v>7.18</v>
      </c>
      <c r="T600">
        <f t="shared" si="9"/>
        <v>8885.36</v>
      </c>
    </row>
    <row r="601" spans="1:20" x14ac:dyDescent="0.25">
      <c r="A601">
        <v>600</v>
      </c>
      <c r="B601">
        <v>35712</v>
      </c>
      <c r="C601" t="s">
        <v>270</v>
      </c>
      <c r="D601" t="s">
        <v>20</v>
      </c>
      <c r="E601" t="s">
        <v>39</v>
      </c>
      <c r="F601" t="s">
        <v>31</v>
      </c>
      <c r="G601" t="s">
        <v>41</v>
      </c>
      <c r="H601" t="s">
        <v>54</v>
      </c>
      <c r="I601" t="s">
        <v>28</v>
      </c>
      <c r="J601" t="s">
        <v>52</v>
      </c>
      <c r="K601" t="s">
        <v>79</v>
      </c>
      <c r="L601" t="s">
        <v>192</v>
      </c>
      <c r="M601" t="s">
        <v>146</v>
      </c>
      <c r="N601" s="2">
        <v>41570</v>
      </c>
      <c r="O601" s="2">
        <v>41570</v>
      </c>
      <c r="P601">
        <v>50</v>
      </c>
      <c r="Q601" s="1">
        <v>0</v>
      </c>
      <c r="R601">
        <v>5.28</v>
      </c>
      <c r="S601">
        <v>8.16</v>
      </c>
      <c r="T601">
        <f t="shared" si="9"/>
        <v>264</v>
      </c>
    </row>
    <row r="602" spans="1:20" x14ac:dyDescent="0.25">
      <c r="A602">
        <v>601</v>
      </c>
      <c r="B602">
        <v>35777</v>
      </c>
      <c r="C602" t="s">
        <v>971</v>
      </c>
      <c r="D602" t="s">
        <v>20</v>
      </c>
      <c r="E602" t="s">
        <v>39</v>
      </c>
      <c r="F602" t="s">
        <v>47</v>
      </c>
      <c r="G602" t="s">
        <v>23</v>
      </c>
      <c r="H602" t="s">
        <v>89</v>
      </c>
      <c r="I602" t="s">
        <v>28</v>
      </c>
      <c r="J602" t="s">
        <v>52</v>
      </c>
      <c r="K602" t="s">
        <v>116</v>
      </c>
      <c r="L602" t="s">
        <v>44</v>
      </c>
      <c r="M602" t="s">
        <v>114</v>
      </c>
      <c r="N602" s="2">
        <v>40794</v>
      </c>
      <c r="O602" s="2">
        <v>40796</v>
      </c>
      <c r="P602">
        <v>64</v>
      </c>
      <c r="Q602" s="1">
        <v>0.09</v>
      </c>
      <c r="R602">
        <v>4.13</v>
      </c>
      <c r="S602">
        <v>1.23</v>
      </c>
      <c r="T602">
        <f t="shared" si="9"/>
        <v>264.32</v>
      </c>
    </row>
    <row r="603" spans="1:20" x14ac:dyDescent="0.25">
      <c r="A603">
        <v>602</v>
      </c>
      <c r="B603">
        <v>35840</v>
      </c>
      <c r="C603" t="s">
        <v>1030</v>
      </c>
      <c r="D603" t="s">
        <v>20</v>
      </c>
      <c r="E603" t="s">
        <v>39</v>
      </c>
      <c r="F603" t="s">
        <v>40</v>
      </c>
      <c r="G603" t="s">
        <v>41</v>
      </c>
      <c r="H603" t="s">
        <v>61</v>
      </c>
      <c r="I603" t="s">
        <v>28</v>
      </c>
      <c r="J603" t="s">
        <v>52</v>
      </c>
      <c r="K603" t="s">
        <v>172</v>
      </c>
      <c r="L603" t="s">
        <v>192</v>
      </c>
      <c r="M603" t="s">
        <v>59</v>
      </c>
      <c r="N603" s="2">
        <v>40692</v>
      </c>
      <c r="O603" s="2">
        <v>40693</v>
      </c>
      <c r="P603">
        <v>52</v>
      </c>
      <c r="Q603" s="1">
        <v>0.04</v>
      </c>
      <c r="R603">
        <v>4.91</v>
      </c>
      <c r="S603">
        <v>0.5</v>
      </c>
      <c r="T603">
        <f t="shared" si="9"/>
        <v>255.32</v>
      </c>
    </row>
    <row r="604" spans="1:20" x14ac:dyDescent="0.25">
      <c r="A604">
        <v>603</v>
      </c>
      <c r="B604">
        <v>35840</v>
      </c>
      <c r="C604" t="s">
        <v>1030</v>
      </c>
      <c r="D604" t="s">
        <v>20</v>
      </c>
      <c r="E604" t="s">
        <v>21</v>
      </c>
      <c r="F604" t="s">
        <v>40</v>
      </c>
      <c r="G604" t="s">
        <v>41</v>
      </c>
      <c r="H604" t="s">
        <v>206</v>
      </c>
      <c r="I604" t="s">
        <v>28</v>
      </c>
      <c r="J604" t="s">
        <v>52</v>
      </c>
      <c r="K604" t="s">
        <v>198</v>
      </c>
      <c r="L604" t="s">
        <v>44</v>
      </c>
      <c r="M604" t="s">
        <v>99</v>
      </c>
      <c r="N604" s="2">
        <v>40692</v>
      </c>
      <c r="O604" s="2">
        <v>40694</v>
      </c>
      <c r="P604">
        <v>71</v>
      </c>
      <c r="Q604" s="1">
        <v>0.08</v>
      </c>
      <c r="R604">
        <v>85.99</v>
      </c>
      <c r="S604">
        <v>0.99</v>
      </c>
      <c r="T604">
        <f t="shared" si="9"/>
        <v>6105.29</v>
      </c>
    </row>
    <row r="605" spans="1:20" x14ac:dyDescent="0.25">
      <c r="A605">
        <v>604</v>
      </c>
      <c r="B605">
        <v>35842</v>
      </c>
      <c r="C605" t="s">
        <v>614</v>
      </c>
      <c r="D605" t="s">
        <v>20</v>
      </c>
      <c r="E605" t="s">
        <v>39</v>
      </c>
      <c r="F605" t="s">
        <v>31</v>
      </c>
      <c r="G605" t="s">
        <v>41</v>
      </c>
      <c r="H605" t="s">
        <v>78</v>
      </c>
      <c r="I605" t="s">
        <v>28</v>
      </c>
      <c r="J605" t="s">
        <v>52</v>
      </c>
      <c r="K605" t="s">
        <v>221</v>
      </c>
      <c r="L605" t="s">
        <v>192</v>
      </c>
      <c r="M605" t="s">
        <v>296</v>
      </c>
      <c r="N605" s="2">
        <v>41418</v>
      </c>
      <c r="O605" s="2">
        <v>41420</v>
      </c>
      <c r="P605">
        <v>23</v>
      </c>
      <c r="Q605" s="1">
        <v>0.03</v>
      </c>
      <c r="R605">
        <v>2.88</v>
      </c>
      <c r="S605">
        <v>0.99</v>
      </c>
      <c r="T605">
        <f t="shared" si="9"/>
        <v>66.239999999999995</v>
      </c>
    </row>
    <row r="606" spans="1:20" x14ac:dyDescent="0.25">
      <c r="A606">
        <v>605</v>
      </c>
      <c r="B606">
        <v>36038</v>
      </c>
      <c r="C606" t="s">
        <v>268</v>
      </c>
      <c r="D606" t="s">
        <v>20</v>
      </c>
      <c r="E606" t="s">
        <v>39</v>
      </c>
      <c r="F606" t="s">
        <v>22</v>
      </c>
      <c r="G606" t="s">
        <v>41</v>
      </c>
      <c r="H606" t="s">
        <v>49</v>
      </c>
      <c r="I606" t="s">
        <v>28</v>
      </c>
      <c r="J606" t="s">
        <v>52</v>
      </c>
      <c r="K606" t="s">
        <v>226</v>
      </c>
      <c r="L606" t="s">
        <v>44</v>
      </c>
      <c r="M606" t="s">
        <v>238</v>
      </c>
      <c r="N606" s="2">
        <v>41502</v>
      </c>
      <c r="O606" s="2">
        <v>41504</v>
      </c>
      <c r="P606">
        <v>52</v>
      </c>
      <c r="Q606" s="1">
        <v>0.02</v>
      </c>
      <c r="R606">
        <v>3.28</v>
      </c>
      <c r="S606">
        <v>5</v>
      </c>
      <c r="T606">
        <f t="shared" si="9"/>
        <v>170.56</v>
      </c>
    </row>
    <row r="607" spans="1:20" x14ac:dyDescent="0.25">
      <c r="A607">
        <v>606</v>
      </c>
      <c r="B607">
        <v>36065</v>
      </c>
      <c r="C607" t="s">
        <v>1484</v>
      </c>
      <c r="D607" t="s">
        <v>20</v>
      </c>
      <c r="E607" t="s">
        <v>39</v>
      </c>
      <c r="F607" t="s">
        <v>31</v>
      </c>
      <c r="G607" t="s">
        <v>41</v>
      </c>
      <c r="H607" t="s">
        <v>42</v>
      </c>
      <c r="I607" t="s">
        <v>28</v>
      </c>
      <c r="J607" t="s">
        <v>52</v>
      </c>
      <c r="K607" t="s">
        <v>55</v>
      </c>
      <c r="L607" t="s">
        <v>192</v>
      </c>
      <c r="M607" t="s">
        <v>83</v>
      </c>
      <c r="N607" s="2">
        <v>40591</v>
      </c>
      <c r="O607" s="2">
        <v>40591</v>
      </c>
      <c r="P607">
        <v>31</v>
      </c>
      <c r="Q607" s="1">
        <v>0.03</v>
      </c>
      <c r="R607">
        <v>16.98</v>
      </c>
      <c r="S607">
        <v>12.39</v>
      </c>
      <c r="T607">
        <f t="shared" si="9"/>
        <v>526.38</v>
      </c>
    </row>
    <row r="608" spans="1:20" x14ac:dyDescent="0.25">
      <c r="A608">
        <v>607</v>
      </c>
      <c r="B608">
        <v>36069</v>
      </c>
      <c r="C608" t="s">
        <v>1030</v>
      </c>
      <c r="D608" t="s">
        <v>20</v>
      </c>
      <c r="E608" t="s">
        <v>39</v>
      </c>
      <c r="F608" t="s">
        <v>40</v>
      </c>
      <c r="G608" t="s">
        <v>48</v>
      </c>
      <c r="H608" t="s">
        <v>49</v>
      </c>
      <c r="I608" t="s">
        <v>28</v>
      </c>
      <c r="J608" t="s">
        <v>52</v>
      </c>
      <c r="K608" t="s">
        <v>165</v>
      </c>
      <c r="L608" t="s">
        <v>192</v>
      </c>
      <c r="M608" t="s">
        <v>59</v>
      </c>
      <c r="N608" s="2">
        <v>40517</v>
      </c>
      <c r="O608" s="2">
        <v>40522</v>
      </c>
      <c r="P608">
        <v>24</v>
      </c>
      <c r="Q608" s="1">
        <v>0.09</v>
      </c>
      <c r="R608">
        <v>35.94</v>
      </c>
      <c r="S608">
        <v>6.66</v>
      </c>
      <c r="T608">
        <f t="shared" si="9"/>
        <v>862.56</v>
      </c>
    </row>
    <row r="609" spans="1:20" x14ac:dyDescent="0.25">
      <c r="A609">
        <v>608</v>
      </c>
      <c r="B609">
        <v>36069</v>
      </c>
      <c r="C609" t="s">
        <v>1030</v>
      </c>
      <c r="D609" t="s">
        <v>20</v>
      </c>
      <c r="E609" t="s">
        <v>187</v>
      </c>
      <c r="F609" t="s">
        <v>40</v>
      </c>
      <c r="G609" t="s">
        <v>48</v>
      </c>
      <c r="H609" t="s">
        <v>188</v>
      </c>
      <c r="I609" t="s">
        <v>28</v>
      </c>
      <c r="J609" t="s">
        <v>52</v>
      </c>
      <c r="K609" t="s">
        <v>68</v>
      </c>
      <c r="L609" t="s">
        <v>706</v>
      </c>
      <c r="M609" t="s">
        <v>59</v>
      </c>
      <c r="N609" s="2">
        <v>41613</v>
      </c>
      <c r="O609" s="2">
        <v>41620</v>
      </c>
      <c r="P609">
        <v>30</v>
      </c>
      <c r="Q609" s="1">
        <v>0</v>
      </c>
      <c r="R609">
        <v>170.98</v>
      </c>
      <c r="S609">
        <v>13.99</v>
      </c>
      <c r="T609">
        <f t="shared" si="9"/>
        <v>5129.3999999999996</v>
      </c>
    </row>
    <row r="610" spans="1:20" x14ac:dyDescent="0.25">
      <c r="A610">
        <v>609</v>
      </c>
      <c r="B610">
        <v>36069</v>
      </c>
      <c r="C610" t="s">
        <v>1030</v>
      </c>
      <c r="D610" t="s">
        <v>20</v>
      </c>
      <c r="E610" t="s">
        <v>39</v>
      </c>
      <c r="F610" t="s">
        <v>40</v>
      </c>
      <c r="G610" t="s">
        <v>48</v>
      </c>
      <c r="H610" t="s">
        <v>42</v>
      </c>
      <c r="I610" t="s">
        <v>28</v>
      </c>
      <c r="J610" t="s">
        <v>52</v>
      </c>
      <c r="K610" t="s">
        <v>71</v>
      </c>
      <c r="L610" t="s">
        <v>192</v>
      </c>
      <c r="M610" t="s">
        <v>99</v>
      </c>
      <c r="N610" s="2">
        <v>40517</v>
      </c>
      <c r="O610" s="2">
        <v>40519</v>
      </c>
      <c r="P610">
        <v>37</v>
      </c>
      <c r="Q610" s="1">
        <v>0.09</v>
      </c>
      <c r="R610">
        <v>4.9800000000000004</v>
      </c>
      <c r="S610">
        <v>7.44</v>
      </c>
      <c r="T610">
        <f t="shared" si="9"/>
        <v>184.26000000000002</v>
      </c>
    </row>
    <row r="611" spans="1:20" x14ac:dyDescent="0.25">
      <c r="A611">
        <v>610</v>
      </c>
      <c r="B611">
        <v>36099</v>
      </c>
      <c r="C611" t="s">
        <v>591</v>
      </c>
      <c r="D611" t="s">
        <v>20</v>
      </c>
      <c r="E611" t="s">
        <v>39</v>
      </c>
      <c r="F611" t="s">
        <v>31</v>
      </c>
      <c r="G611" t="s">
        <v>48</v>
      </c>
      <c r="H611" t="s">
        <v>94</v>
      </c>
      <c r="I611" t="s">
        <v>28</v>
      </c>
      <c r="J611" t="s">
        <v>52</v>
      </c>
      <c r="K611" t="s">
        <v>136</v>
      </c>
      <c r="L611" t="s">
        <v>44</v>
      </c>
      <c r="M611" t="s">
        <v>255</v>
      </c>
      <c r="N611" s="2">
        <v>41534</v>
      </c>
      <c r="O611" s="2">
        <v>41539</v>
      </c>
      <c r="P611">
        <v>67</v>
      </c>
      <c r="Q611" s="1">
        <v>0.08</v>
      </c>
      <c r="R611">
        <v>2.88</v>
      </c>
      <c r="S611">
        <v>0.7</v>
      </c>
      <c r="T611">
        <f t="shared" si="9"/>
        <v>192.95999999999998</v>
      </c>
    </row>
    <row r="612" spans="1:20" x14ac:dyDescent="0.25">
      <c r="A612">
        <v>611</v>
      </c>
      <c r="B612">
        <v>36099</v>
      </c>
      <c r="C612" t="s">
        <v>591</v>
      </c>
      <c r="D612" t="s">
        <v>20</v>
      </c>
      <c r="E612" t="s">
        <v>39</v>
      </c>
      <c r="F612" t="s">
        <v>31</v>
      </c>
      <c r="G612" t="s">
        <v>48</v>
      </c>
      <c r="H612" t="s">
        <v>61</v>
      </c>
      <c r="I612" t="s">
        <v>28</v>
      </c>
      <c r="J612" t="s">
        <v>52</v>
      </c>
      <c r="K612" t="s">
        <v>43</v>
      </c>
      <c r="L612" t="s">
        <v>746</v>
      </c>
      <c r="M612" t="s">
        <v>255</v>
      </c>
      <c r="N612" s="2">
        <v>40803</v>
      </c>
      <c r="O612" s="2">
        <v>40808</v>
      </c>
      <c r="P612">
        <v>27</v>
      </c>
      <c r="Q612" s="1">
        <v>0.09</v>
      </c>
      <c r="R612">
        <v>64.650000000000006</v>
      </c>
      <c r="S612">
        <v>35</v>
      </c>
      <c r="T612">
        <f t="shared" si="9"/>
        <v>1745.5500000000002</v>
      </c>
    </row>
    <row r="613" spans="1:20" x14ac:dyDescent="0.25">
      <c r="A613">
        <v>612</v>
      </c>
      <c r="B613">
        <v>36196</v>
      </c>
      <c r="C613" t="s">
        <v>391</v>
      </c>
      <c r="D613" t="s">
        <v>20</v>
      </c>
      <c r="E613" t="s">
        <v>21</v>
      </c>
      <c r="F613" t="s">
        <v>47</v>
      </c>
      <c r="G613" t="s">
        <v>32</v>
      </c>
      <c r="H613" t="s">
        <v>203</v>
      </c>
      <c r="I613" t="s">
        <v>28</v>
      </c>
      <c r="J613" t="s">
        <v>52</v>
      </c>
      <c r="K613" t="s">
        <v>198</v>
      </c>
      <c r="L613" t="s">
        <v>26</v>
      </c>
      <c r="M613" t="s">
        <v>114</v>
      </c>
      <c r="N613" s="2">
        <v>41127</v>
      </c>
      <c r="O613" s="2">
        <v>41129</v>
      </c>
      <c r="P613">
        <v>14</v>
      </c>
      <c r="Q613" s="1">
        <v>7.0000000000000007E-2</v>
      </c>
      <c r="R613">
        <v>4.9800000000000004</v>
      </c>
      <c r="S613">
        <v>4.32</v>
      </c>
      <c r="T613">
        <f t="shared" si="9"/>
        <v>69.72</v>
      </c>
    </row>
    <row r="614" spans="1:20" x14ac:dyDescent="0.25">
      <c r="A614">
        <v>613</v>
      </c>
      <c r="B614">
        <v>36196</v>
      </c>
      <c r="C614" t="s">
        <v>391</v>
      </c>
      <c r="D614" t="s">
        <v>20</v>
      </c>
      <c r="E614" t="s">
        <v>187</v>
      </c>
      <c r="F614" t="s">
        <v>47</v>
      </c>
      <c r="G614" t="s">
        <v>32</v>
      </c>
      <c r="H614" t="s">
        <v>225</v>
      </c>
      <c r="I614" t="s">
        <v>28</v>
      </c>
      <c r="J614" t="s">
        <v>52</v>
      </c>
      <c r="K614" t="s">
        <v>231</v>
      </c>
      <c r="L614" t="s">
        <v>706</v>
      </c>
      <c r="M614" t="s">
        <v>117</v>
      </c>
      <c r="N614" s="2">
        <v>41127</v>
      </c>
      <c r="O614" s="2">
        <v>41128</v>
      </c>
      <c r="P614">
        <v>12</v>
      </c>
      <c r="Q614" s="1">
        <v>0.09</v>
      </c>
      <c r="R614">
        <v>9.77</v>
      </c>
      <c r="S614">
        <v>6.02</v>
      </c>
      <c r="T614">
        <f t="shared" si="9"/>
        <v>117.24</v>
      </c>
    </row>
    <row r="615" spans="1:20" x14ac:dyDescent="0.25">
      <c r="A615">
        <v>614</v>
      </c>
      <c r="B615">
        <v>36356</v>
      </c>
      <c r="C615" t="s">
        <v>391</v>
      </c>
      <c r="D615" t="s">
        <v>578</v>
      </c>
      <c r="E615" t="s">
        <v>187</v>
      </c>
      <c r="F615" t="s">
        <v>47</v>
      </c>
      <c r="G615" t="s">
        <v>93</v>
      </c>
      <c r="H615" t="s">
        <v>188</v>
      </c>
      <c r="I615" t="s">
        <v>28</v>
      </c>
      <c r="J615" t="s">
        <v>52</v>
      </c>
      <c r="K615" t="s">
        <v>231</v>
      </c>
      <c r="L615" t="s">
        <v>283</v>
      </c>
      <c r="M615" t="s">
        <v>134</v>
      </c>
      <c r="N615" s="2">
        <v>41268</v>
      </c>
      <c r="O615" s="2">
        <v>41270</v>
      </c>
      <c r="P615">
        <v>90</v>
      </c>
      <c r="Q615" s="1">
        <v>0.01</v>
      </c>
      <c r="R615">
        <v>100.98</v>
      </c>
      <c r="S615">
        <v>45</v>
      </c>
      <c r="T615">
        <f t="shared" si="9"/>
        <v>9088.2000000000007</v>
      </c>
    </row>
    <row r="616" spans="1:20" x14ac:dyDescent="0.25">
      <c r="A616">
        <v>615</v>
      </c>
      <c r="B616">
        <v>36356</v>
      </c>
      <c r="C616" t="s">
        <v>391</v>
      </c>
      <c r="D616" t="s">
        <v>20</v>
      </c>
      <c r="E616" t="s">
        <v>39</v>
      </c>
      <c r="F616" t="s">
        <v>47</v>
      </c>
      <c r="G616" t="s">
        <v>93</v>
      </c>
      <c r="H616" t="s">
        <v>94</v>
      </c>
      <c r="I616" t="s">
        <v>28</v>
      </c>
      <c r="J616" t="s">
        <v>52</v>
      </c>
      <c r="K616" t="s">
        <v>113</v>
      </c>
      <c r="L616" t="s">
        <v>192</v>
      </c>
      <c r="M616" t="s">
        <v>167</v>
      </c>
      <c r="N616" s="2">
        <v>41268</v>
      </c>
      <c r="O616" s="2">
        <v>41270</v>
      </c>
      <c r="P616">
        <v>66</v>
      </c>
      <c r="Q616" s="1">
        <v>0.08</v>
      </c>
      <c r="R616">
        <v>3.75</v>
      </c>
      <c r="S616">
        <v>0.5</v>
      </c>
      <c r="T616">
        <f t="shared" si="9"/>
        <v>247.5</v>
      </c>
    </row>
    <row r="617" spans="1:20" x14ac:dyDescent="0.25">
      <c r="A617">
        <v>616</v>
      </c>
      <c r="B617">
        <v>36452</v>
      </c>
      <c r="C617" t="s">
        <v>1621</v>
      </c>
      <c r="D617" t="s">
        <v>20</v>
      </c>
      <c r="E617" t="s">
        <v>39</v>
      </c>
      <c r="F617" t="s">
        <v>31</v>
      </c>
      <c r="G617" t="s">
        <v>41</v>
      </c>
      <c r="H617" t="s">
        <v>78</v>
      </c>
      <c r="I617" t="s">
        <v>28</v>
      </c>
      <c r="J617" t="s">
        <v>52</v>
      </c>
      <c r="K617" t="s">
        <v>165</v>
      </c>
      <c r="L617" t="s">
        <v>192</v>
      </c>
      <c r="M617" t="s">
        <v>69</v>
      </c>
      <c r="N617" s="2">
        <v>40273</v>
      </c>
      <c r="O617" s="2">
        <v>40274</v>
      </c>
      <c r="P617">
        <v>26</v>
      </c>
      <c r="Q617" s="1">
        <v>0.1</v>
      </c>
      <c r="R617">
        <v>22.38</v>
      </c>
      <c r="S617">
        <v>15.1</v>
      </c>
      <c r="T617">
        <f t="shared" si="9"/>
        <v>581.88</v>
      </c>
    </row>
    <row r="618" spans="1:20" x14ac:dyDescent="0.25">
      <c r="A618">
        <v>617</v>
      </c>
      <c r="B618">
        <v>36452</v>
      </c>
      <c r="C618" t="s">
        <v>1621</v>
      </c>
      <c r="D618" t="s">
        <v>20</v>
      </c>
      <c r="E618" t="s">
        <v>187</v>
      </c>
      <c r="F618" t="s">
        <v>31</v>
      </c>
      <c r="G618" t="s">
        <v>41</v>
      </c>
      <c r="H618" t="s">
        <v>225</v>
      </c>
      <c r="I618" t="s">
        <v>28</v>
      </c>
      <c r="J618" t="s">
        <v>29</v>
      </c>
      <c r="K618" t="s">
        <v>221</v>
      </c>
      <c r="L618" t="s">
        <v>26</v>
      </c>
      <c r="M618" t="s">
        <v>131</v>
      </c>
      <c r="N618" s="2">
        <v>40273</v>
      </c>
      <c r="O618" s="2">
        <v>40275</v>
      </c>
      <c r="P618">
        <v>18</v>
      </c>
      <c r="Q618" s="1">
        <v>0.04</v>
      </c>
      <c r="R618">
        <v>6.98</v>
      </c>
      <c r="S618">
        <v>2.83</v>
      </c>
      <c r="T618">
        <f t="shared" si="9"/>
        <v>125.64000000000001</v>
      </c>
    </row>
    <row r="619" spans="1:20" x14ac:dyDescent="0.25">
      <c r="A619">
        <v>618</v>
      </c>
      <c r="B619">
        <v>36482</v>
      </c>
      <c r="C619" t="s">
        <v>769</v>
      </c>
      <c r="D619" t="s">
        <v>38</v>
      </c>
      <c r="E619" t="s">
        <v>39</v>
      </c>
      <c r="F619" t="s">
        <v>31</v>
      </c>
      <c r="G619" t="s">
        <v>93</v>
      </c>
      <c r="H619" t="s">
        <v>54</v>
      </c>
      <c r="I619" t="s">
        <v>28</v>
      </c>
      <c r="J619" t="s">
        <v>29</v>
      </c>
      <c r="K619" t="s">
        <v>274</v>
      </c>
      <c r="L619" t="s">
        <v>192</v>
      </c>
      <c r="M619" t="s">
        <v>121</v>
      </c>
      <c r="N619" s="2">
        <v>41095</v>
      </c>
      <c r="O619" s="2">
        <v>41096</v>
      </c>
      <c r="P619">
        <v>9</v>
      </c>
      <c r="Q619" s="1">
        <v>0.1</v>
      </c>
      <c r="R619">
        <v>5.98</v>
      </c>
      <c r="S619">
        <v>5.15</v>
      </c>
      <c r="T619">
        <f t="shared" si="9"/>
        <v>53.820000000000007</v>
      </c>
    </row>
    <row r="620" spans="1:20" x14ac:dyDescent="0.25">
      <c r="A620">
        <v>619</v>
      </c>
      <c r="B620">
        <v>36482</v>
      </c>
      <c r="C620" t="s">
        <v>769</v>
      </c>
      <c r="D620" t="s">
        <v>578</v>
      </c>
      <c r="E620" t="s">
        <v>39</v>
      </c>
      <c r="F620" t="s">
        <v>31</v>
      </c>
      <c r="G620" t="s">
        <v>93</v>
      </c>
      <c r="H620" t="s">
        <v>49</v>
      </c>
      <c r="I620" t="s">
        <v>28</v>
      </c>
      <c r="J620" t="s">
        <v>29</v>
      </c>
      <c r="K620" t="s">
        <v>113</v>
      </c>
      <c r="L620" t="s">
        <v>283</v>
      </c>
      <c r="M620" t="s">
        <v>139</v>
      </c>
      <c r="N620" s="2">
        <v>41095</v>
      </c>
      <c r="O620" s="2">
        <v>41096</v>
      </c>
      <c r="P620">
        <v>63</v>
      </c>
      <c r="Q620" s="1">
        <v>0.06</v>
      </c>
      <c r="R620">
        <v>328.14</v>
      </c>
      <c r="S620">
        <v>91.05</v>
      </c>
      <c r="T620">
        <f t="shared" si="9"/>
        <v>20672.82</v>
      </c>
    </row>
    <row r="621" spans="1:20" x14ac:dyDescent="0.25">
      <c r="A621">
        <v>620</v>
      </c>
      <c r="B621">
        <v>36482</v>
      </c>
      <c r="C621" t="s">
        <v>769</v>
      </c>
      <c r="D621" t="s">
        <v>38</v>
      </c>
      <c r="E621" t="s">
        <v>187</v>
      </c>
      <c r="F621" t="s">
        <v>31</v>
      </c>
      <c r="G621" t="s">
        <v>93</v>
      </c>
      <c r="H621" t="s">
        <v>219</v>
      </c>
      <c r="I621" t="s">
        <v>28</v>
      </c>
      <c r="J621" t="s">
        <v>29</v>
      </c>
      <c r="K621" t="s">
        <v>98</v>
      </c>
      <c r="L621" t="s">
        <v>746</v>
      </c>
      <c r="M621" t="s">
        <v>141</v>
      </c>
      <c r="N621" s="2">
        <v>41095</v>
      </c>
      <c r="O621" s="2">
        <v>41097</v>
      </c>
      <c r="P621">
        <v>36</v>
      </c>
      <c r="Q621" s="1">
        <v>7.0000000000000007E-2</v>
      </c>
      <c r="R621">
        <v>105.34</v>
      </c>
      <c r="S621">
        <v>24.49</v>
      </c>
      <c r="T621">
        <f t="shared" si="9"/>
        <v>3792.2400000000002</v>
      </c>
    </row>
    <row r="622" spans="1:20" x14ac:dyDescent="0.25">
      <c r="A622">
        <v>621</v>
      </c>
      <c r="B622">
        <v>36647</v>
      </c>
      <c r="C622" t="s">
        <v>391</v>
      </c>
      <c r="D622" t="s">
        <v>20</v>
      </c>
      <c r="E622" t="s">
        <v>39</v>
      </c>
      <c r="F622" t="s">
        <v>47</v>
      </c>
      <c r="G622" t="s">
        <v>41</v>
      </c>
      <c r="H622" t="s">
        <v>42</v>
      </c>
      <c r="I622" t="s">
        <v>28</v>
      </c>
      <c r="J622" t="s">
        <v>29</v>
      </c>
      <c r="K622" t="s">
        <v>129</v>
      </c>
      <c r="L622" t="s">
        <v>44</v>
      </c>
      <c r="M622" t="s">
        <v>111</v>
      </c>
      <c r="N622" s="2">
        <v>40359</v>
      </c>
      <c r="O622" s="2">
        <v>40360</v>
      </c>
      <c r="P622">
        <v>32</v>
      </c>
      <c r="Q622" s="1">
        <v>0.01</v>
      </c>
      <c r="R622">
        <v>7.89</v>
      </c>
      <c r="S622">
        <v>2.82</v>
      </c>
      <c r="T622">
        <f t="shared" si="9"/>
        <v>252.48</v>
      </c>
    </row>
    <row r="623" spans="1:20" x14ac:dyDescent="0.25">
      <c r="A623">
        <v>622</v>
      </c>
      <c r="B623">
        <v>36647</v>
      </c>
      <c r="C623" t="s">
        <v>391</v>
      </c>
      <c r="D623" t="s">
        <v>20</v>
      </c>
      <c r="E623" t="s">
        <v>39</v>
      </c>
      <c r="F623" t="s">
        <v>47</v>
      </c>
      <c r="G623" t="s">
        <v>41</v>
      </c>
      <c r="H623" t="s">
        <v>42</v>
      </c>
      <c r="I623" t="s">
        <v>28</v>
      </c>
      <c r="J623" t="s">
        <v>29</v>
      </c>
      <c r="K623" t="s">
        <v>50</v>
      </c>
      <c r="L623" t="s">
        <v>44</v>
      </c>
      <c r="M623" t="s">
        <v>117</v>
      </c>
      <c r="N623" s="2">
        <v>40359</v>
      </c>
      <c r="O623" s="2">
        <v>40360</v>
      </c>
      <c r="P623">
        <v>24</v>
      </c>
      <c r="Q623" s="1">
        <v>0.09</v>
      </c>
      <c r="R623">
        <v>3.68</v>
      </c>
      <c r="S623">
        <v>1.32</v>
      </c>
      <c r="T623">
        <f t="shared" si="9"/>
        <v>88.320000000000007</v>
      </c>
    </row>
    <row r="624" spans="1:20" x14ac:dyDescent="0.25">
      <c r="A624">
        <v>623</v>
      </c>
      <c r="B624">
        <v>36647</v>
      </c>
      <c r="C624" t="s">
        <v>391</v>
      </c>
      <c r="D624" t="s">
        <v>20</v>
      </c>
      <c r="E624" t="s">
        <v>39</v>
      </c>
      <c r="F624" t="s">
        <v>47</v>
      </c>
      <c r="G624" t="s">
        <v>41</v>
      </c>
      <c r="H624" t="s">
        <v>78</v>
      </c>
      <c r="I624" t="s">
        <v>28</v>
      </c>
      <c r="J624" t="s">
        <v>29</v>
      </c>
      <c r="K624" t="s">
        <v>129</v>
      </c>
      <c r="L624" t="s">
        <v>192</v>
      </c>
      <c r="M624" t="s">
        <v>167</v>
      </c>
      <c r="N624" s="2">
        <v>40359</v>
      </c>
      <c r="O624" s="2">
        <v>40362</v>
      </c>
      <c r="P624">
        <v>27</v>
      </c>
      <c r="Q624" s="1">
        <v>0.1</v>
      </c>
      <c r="R624">
        <v>9.7100000000000009</v>
      </c>
      <c r="S624">
        <v>9.4499999999999993</v>
      </c>
      <c r="T624">
        <f t="shared" si="9"/>
        <v>262.17</v>
      </c>
    </row>
    <row r="625" spans="1:20" x14ac:dyDescent="0.25">
      <c r="A625">
        <v>624</v>
      </c>
      <c r="B625">
        <v>36741</v>
      </c>
      <c r="C625" t="s">
        <v>1343</v>
      </c>
      <c r="D625" t="s">
        <v>20</v>
      </c>
      <c r="E625" t="s">
        <v>39</v>
      </c>
      <c r="F625" t="s">
        <v>31</v>
      </c>
      <c r="G625" t="s">
        <v>23</v>
      </c>
      <c r="H625" t="s">
        <v>49</v>
      </c>
      <c r="I625" t="s">
        <v>28</v>
      </c>
      <c r="J625" t="s">
        <v>29</v>
      </c>
      <c r="K625" t="s">
        <v>116</v>
      </c>
      <c r="L625" t="s">
        <v>44</v>
      </c>
      <c r="M625" t="s">
        <v>255</v>
      </c>
      <c r="N625" s="2">
        <v>40896</v>
      </c>
      <c r="O625" s="2">
        <v>40899</v>
      </c>
      <c r="P625">
        <v>48</v>
      </c>
      <c r="Q625" s="1">
        <v>0.08</v>
      </c>
      <c r="R625">
        <v>5.68</v>
      </c>
      <c r="S625">
        <v>1.46</v>
      </c>
      <c r="T625">
        <f t="shared" si="9"/>
        <v>272.64</v>
      </c>
    </row>
    <row r="626" spans="1:20" x14ac:dyDescent="0.25">
      <c r="A626">
        <v>625</v>
      </c>
      <c r="B626">
        <v>36741</v>
      </c>
      <c r="C626" t="s">
        <v>1343</v>
      </c>
      <c r="D626" t="s">
        <v>20</v>
      </c>
      <c r="E626" t="s">
        <v>21</v>
      </c>
      <c r="F626" t="s">
        <v>31</v>
      </c>
      <c r="G626" t="s">
        <v>23</v>
      </c>
      <c r="H626" t="s">
        <v>203</v>
      </c>
      <c r="I626" t="s">
        <v>28</v>
      </c>
      <c r="J626" t="s">
        <v>29</v>
      </c>
      <c r="K626" t="s">
        <v>1147</v>
      </c>
      <c r="L626" t="s">
        <v>26</v>
      </c>
      <c r="M626" t="s">
        <v>131</v>
      </c>
      <c r="N626" s="2">
        <v>40896</v>
      </c>
      <c r="O626" s="2">
        <v>40898</v>
      </c>
      <c r="P626">
        <v>11</v>
      </c>
      <c r="Q626" s="1">
        <v>0.01</v>
      </c>
      <c r="R626">
        <v>55.99</v>
      </c>
      <c r="S626">
        <v>5</v>
      </c>
      <c r="T626">
        <f t="shared" si="9"/>
        <v>615.89</v>
      </c>
    </row>
    <row r="627" spans="1:20" x14ac:dyDescent="0.25">
      <c r="A627">
        <v>626</v>
      </c>
      <c r="B627">
        <v>36743</v>
      </c>
      <c r="C627" t="s">
        <v>594</v>
      </c>
      <c r="D627" t="s">
        <v>20</v>
      </c>
      <c r="E627" t="s">
        <v>187</v>
      </c>
      <c r="F627" t="s">
        <v>22</v>
      </c>
      <c r="G627" t="s">
        <v>23</v>
      </c>
      <c r="H627" t="s">
        <v>188</v>
      </c>
      <c r="I627" t="s">
        <v>28</v>
      </c>
      <c r="J627" t="s">
        <v>29</v>
      </c>
      <c r="K627" t="s">
        <v>282</v>
      </c>
      <c r="L627" t="s">
        <v>44</v>
      </c>
      <c r="M627" t="s">
        <v>80</v>
      </c>
      <c r="N627" s="2">
        <v>41525</v>
      </c>
      <c r="O627" s="2">
        <v>41526</v>
      </c>
      <c r="P627">
        <v>6</v>
      </c>
      <c r="Q627" s="1">
        <v>0.1</v>
      </c>
      <c r="R627">
        <v>7.59</v>
      </c>
      <c r="S627">
        <v>4</v>
      </c>
      <c r="T627">
        <f t="shared" si="9"/>
        <v>45.54</v>
      </c>
    </row>
    <row r="628" spans="1:20" x14ac:dyDescent="0.25">
      <c r="A628">
        <v>627</v>
      </c>
      <c r="B628">
        <v>36931</v>
      </c>
      <c r="C628" t="s">
        <v>1030</v>
      </c>
      <c r="D628" t="s">
        <v>20</v>
      </c>
      <c r="E628" t="s">
        <v>39</v>
      </c>
      <c r="F628" t="s">
        <v>40</v>
      </c>
      <c r="G628" t="s">
        <v>41</v>
      </c>
      <c r="H628" t="s">
        <v>54</v>
      </c>
      <c r="I628" t="s">
        <v>28</v>
      </c>
      <c r="J628" t="s">
        <v>29</v>
      </c>
      <c r="K628" t="s">
        <v>145</v>
      </c>
      <c r="L628" t="s">
        <v>44</v>
      </c>
      <c r="M628" t="s">
        <v>99</v>
      </c>
      <c r="N628" s="2">
        <v>40927</v>
      </c>
      <c r="O628" s="2">
        <v>40927</v>
      </c>
      <c r="P628">
        <v>52</v>
      </c>
      <c r="Q628" s="1">
        <v>0.1</v>
      </c>
      <c r="R628">
        <v>4.28</v>
      </c>
      <c r="S628">
        <v>1.6</v>
      </c>
      <c r="T628">
        <f t="shared" si="9"/>
        <v>222.56</v>
      </c>
    </row>
    <row r="629" spans="1:20" x14ac:dyDescent="0.25">
      <c r="A629">
        <v>628</v>
      </c>
      <c r="B629">
        <v>37063</v>
      </c>
      <c r="C629" t="s">
        <v>1524</v>
      </c>
      <c r="D629" t="s">
        <v>20</v>
      </c>
      <c r="E629" t="s">
        <v>187</v>
      </c>
      <c r="F629" t="s">
        <v>47</v>
      </c>
      <c r="G629" t="s">
        <v>41</v>
      </c>
      <c r="H629" t="s">
        <v>225</v>
      </c>
      <c r="I629" t="s">
        <v>28</v>
      </c>
      <c r="J629" t="s">
        <v>29</v>
      </c>
      <c r="K629" t="s">
        <v>228</v>
      </c>
      <c r="L629" t="s">
        <v>26</v>
      </c>
      <c r="M629" t="s">
        <v>51</v>
      </c>
      <c r="N629" s="2">
        <v>41617</v>
      </c>
      <c r="O629" s="2">
        <v>41618</v>
      </c>
      <c r="P629">
        <v>100</v>
      </c>
      <c r="Q629" s="1">
        <v>0</v>
      </c>
      <c r="R629">
        <v>17.670000000000002</v>
      </c>
      <c r="S629">
        <v>8.99</v>
      </c>
      <c r="T629">
        <f t="shared" si="9"/>
        <v>1767.0000000000002</v>
      </c>
    </row>
    <row r="630" spans="1:20" x14ac:dyDescent="0.25">
      <c r="A630">
        <v>629</v>
      </c>
      <c r="B630">
        <v>37188</v>
      </c>
      <c r="C630" t="s">
        <v>239</v>
      </c>
      <c r="D630" t="s">
        <v>38</v>
      </c>
      <c r="E630" t="s">
        <v>39</v>
      </c>
      <c r="F630" t="s">
        <v>47</v>
      </c>
      <c r="G630" t="s">
        <v>23</v>
      </c>
      <c r="H630" t="s">
        <v>42</v>
      </c>
      <c r="I630" t="s">
        <v>28</v>
      </c>
      <c r="J630" t="s">
        <v>29</v>
      </c>
      <c r="K630" t="s">
        <v>291</v>
      </c>
      <c r="L630" t="s">
        <v>192</v>
      </c>
      <c r="M630" t="s">
        <v>117</v>
      </c>
      <c r="N630" s="2">
        <v>41337</v>
      </c>
      <c r="O630" s="2">
        <v>41338</v>
      </c>
      <c r="P630">
        <v>24</v>
      </c>
      <c r="Q630" s="1">
        <v>0.04</v>
      </c>
      <c r="R630">
        <v>4.9800000000000004</v>
      </c>
      <c r="S630">
        <v>8.33</v>
      </c>
      <c r="T630">
        <f t="shared" si="9"/>
        <v>119.52000000000001</v>
      </c>
    </row>
    <row r="631" spans="1:20" x14ac:dyDescent="0.25">
      <c r="A631">
        <v>630</v>
      </c>
      <c r="B631">
        <v>37216</v>
      </c>
      <c r="C631" t="s">
        <v>1621</v>
      </c>
      <c r="D631" t="s">
        <v>20</v>
      </c>
      <c r="E631" t="s">
        <v>39</v>
      </c>
      <c r="F631" t="s">
        <v>31</v>
      </c>
      <c r="G631" t="s">
        <v>41</v>
      </c>
      <c r="H631" t="s">
        <v>89</v>
      </c>
      <c r="I631" t="s">
        <v>28</v>
      </c>
      <c r="J631" t="s">
        <v>29</v>
      </c>
      <c r="K631" t="s">
        <v>95</v>
      </c>
      <c r="L631" t="s">
        <v>192</v>
      </c>
      <c r="M631" t="s">
        <v>255</v>
      </c>
      <c r="N631" s="2">
        <v>40877</v>
      </c>
      <c r="O631" s="2">
        <v>40878</v>
      </c>
      <c r="P631">
        <v>82</v>
      </c>
      <c r="Q631" s="1">
        <v>0.01</v>
      </c>
      <c r="R631">
        <v>20.98</v>
      </c>
      <c r="S631">
        <v>8.83</v>
      </c>
      <c r="T631">
        <f t="shared" si="9"/>
        <v>1720.3600000000001</v>
      </c>
    </row>
    <row r="632" spans="1:20" x14ac:dyDescent="0.25">
      <c r="A632">
        <v>631</v>
      </c>
      <c r="B632">
        <v>37250</v>
      </c>
      <c r="C632" t="s">
        <v>416</v>
      </c>
      <c r="D632" t="s">
        <v>20</v>
      </c>
      <c r="E632" t="s">
        <v>39</v>
      </c>
      <c r="F632" t="s">
        <v>47</v>
      </c>
      <c r="G632" t="s">
        <v>41</v>
      </c>
      <c r="H632" t="s">
        <v>78</v>
      </c>
      <c r="I632" t="s">
        <v>28</v>
      </c>
      <c r="J632" t="s">
        <v>29</v>
      </c>
      <c r="K632" t="s">
        <v>43</v>
      </c>
      <c r="L632" t="s">
        <v>192</v>
      </c>
      <c r="M632" t="s">
        <v>156</v>
      </c>
      <c r="N632" s="2">
        <v>40557</v>
      </c>
      <c r="O632" s="2">
        <v>40558</v>
      </c>
      <c r="P632">
        <v>13</v>
      </c>
      <c r="Q632" s="1">
        <v>0.03</v>
      </c>
      <c r="R632">
        <v>35.94</v>
      </c>
      <c r="S632">
        <v>6.66</v>
      </c>
      <c r="T632">
        <f t="shared" si="9"/>
        <v>467.21999999999997</v>
      </c>
    </row>
    <row r="633" spans="1:20" x14ac:dyDescent="0.25">
      <c r="A633">
        <v>632</v>
      </c>
      <c r="B633">
        <v>37252</v>
      </c>
      <c r="C633" t="s">
        <v>338</v>
      </c>
      <c r="D633" t="s">
        <v>20</v>
      </c>
      <c r="E633" t="s">
        <v>39</v>
      </c>
      <c r="F633" t="s">
        <v>47</v>
      </c>
      <c r="G633" t="s">
        <v>48</v>
      </c>
      <c r="H633" t="s">
        <v>61</v>
      </c>
      <c r="I633" t="s">
        <v>28</v>
      </c>
      <c r="J633" t="s">
        <v>29</v>
      </c>
      <c r="K633" t="s">
        <v>95</v>
      </c>
      <c r="L633" t="s">
        <v>192</v>
      </c>
      <c r="M633" t="s">
        <v>111</v>
      </c>
      <c r="N633" s="2">
        <v>41232</v>
      </c>
      <c r="O633" s="2">
        <v>41234</v>
      </c>
      <c r="P633">
        <v>71</v>
      </c>
      <c r="Q633" s="1">
        <v>0.03</v>
      </c>
      <c r="R633">
        <v>70.97</v>
      </c>
      <c r="S633">
        <v>3.5</v>
      </c>
      <c r="T633">
        <f t="shared" si="9"/>
        <v>5038.87</v>
      </c>
    </row>
    <row r="634" spans="1:20" x14ac:dyDescent="0.25">
      <c r="A634">
        <v>633</v>
      </c>
      <c r="B634">
        <v>37252</v>
      </c>
      <c r="C634" t="s">
        <v>338</v>
      </c>
      <c r="D634" t="s">
        <v>20</v>
      </c>
      <c r="E634" t="s">
        <v>21</v>
      </c>
      <c r="F634" t="s">
        <v>47</v>
      </c>
      <c r="G634" t="s">
        <v>48</v>
      </c>
      <c r="H634" t="s">
        <v>203</v>
      </c>
      <c r="I634" t="s">
        <v>28</v>
      </c>
      <c r="J634" t="s">
        <v>29</v>
      </c>
      <c r="K634" t="s">
        <v>198</v>
      </c>
      <c r="L634" t="s">
        <v>26</v>
      </c>
      <c r="M634" t="s">
        <v>167</v>
      </c>
      <c r="N634" s="2">
        <v>41232</v>
      </c>
      <c r="O634" s="2">
        <v>41236</v>
      </c>
      <c r="P634">
        <v>3</v>
      </c>
      <c r="Q634" s="1">
        <v>0.02</v>
      </c>
      <c r="R634">
        <v>8.32</v>
      </c>
      <c r="S634">
        <v>2.38</v>
      </c>
      <c r="T634">
        <f t="shared" si="9"/>
        <v>24.96</v>
      </c>
    </row>
    <row r="635" spans="1:20" x14ac:dyDescent="0.25">
      <c r="A635">
        <v>634</v>
      </c>
      <c r="B635">
        <v>37252</v>
      </c>
      <c r="C635" t="s">
        <v>338</v>
      </c>
      <c r="D635" t="s">
        <v>20</v>
      </c>
      <c r="E635" t="s">
        <v>21</v>
      </c>
      <c r="F635" t="s">
        <v>47</v>
      </c>
      <c r="G635" t="s">
        <v>48</v>
      </c>
      <c r="H635" t="s">
        <v>24</v>
      </c>
      <c r="I635" t="s">
        <v>28</v>
      </c>
      <c r="J635" t="s">
        <v>29</v>
      </c>
      <c r="K635" t="s">
        <v>409</v>
      </c>
      <c r="L635" t="s">
        <v>192</v>
      </c>
      <c r="M635" t="s">
        <v>114</v>
      </c>
      <c r="N635" s="2">
        <v>41232</v>
      </c>
      <c r="O635" s="2">
        <v>41234</v>
      </c>
      <c r="P635">
        <v>170</v>
      </c>
      <c r="Q635" s="1">
        <v>0.1</v>
      </c>
      <c r="R635">
        <v>49.99</v>
      </c>
      <c r="S635">
        <v>19.989999999999998</v>
      </c>
      <c r="T635">
        <f t="shared" si="9"/>
        <v>8498.3000000000011</v>
      </c>
    </row>
    <row r="636" spans="1:20" x14ac:dyDescent="0.25">
      <c r="A636">
        <v>635</v>
      </c>
      <c r="B636">
        <v>37252</v>
      </c>
      <c r="C636" t="s">
        <v>338</v>
      </c>
      <c r="D636" t="s">
        <v>578</v>
      </c>
      <c r="E636" t="s">
        <v>187</v>
      </c>
      <c r="F636" t="s">
        <v>47</v>
      </c>
      <c r="G636" t="s">
        <v>48</v>
      </c>
      <c r="H636" t="s">
        <v>219</v>
      </c>
      <c r="I636" t="s">
        <v>28</v>
      </c>
      <c r="J636" t="s">
        <v>29</v>
      </c>
      <c r="K636" t="s">
        <v>113</v>
      </c>
      <c r="L636" t="s">
        <v>330</v>
      </c>
      <c r="M636" t="s">
        <v>156</v>
      </c>
      <c r="N636" s="2">
        <v>41232</v>
      </c>
      <c r="O636" s="2">
        <v>41237</v>
      </c>
      <c r="P636">
        <v>116</v>
      </c>
      <c r="Q636" s="1">
        <v>0.03</v>
      </c>
      <c r="R636">
        <v>880.98</v>
      </c>
      <c r="S636">
        <v>44.55</v>
      </c>
      <c r="T636">
        <f t="shared" si="9"/>
        <v>102193.68000000001</v>
      </c>
    </row>
    <row r="637" spans="1:20" x14ac:dyDescent="0.25">
      <c r="A637">
        <v>636</v>
      </c>
      <c r="B637">
        <v>37318</v>
      </c>
      <c r="C637" t="s">
        <v>796</v>
      </c>
      <c r="D637" t="s">
        <v>20</v>
      </c>
      <c r="E637" t="s">
        <v>187</v>
      </c>
      <c r="F637" t="s">
        <v>47</v>
      </c>
      <c r="G637" t="s">
        <v>93</v>
      </c>
      <c r="H637" t="s">
        <v>217</v>
      </c>
      <c r="I637" t="s">
        <v>28</v>
      </c>
      <c r="J637" t="s">
        <v>29</v>
      </c>
      <c r="K637" t="s">
        <v>189</v>
      </c>
      <c r="L637" t="s">
        <v>192</v>
      </c>
      <c r="M637" t="s">
        <v>156</v>
      </c>
      <c r="N637" s="2">
        <v>40648</v>
      </c>
      <c r="O637" s="2">
        <v>40650</v>
      </c>
      <c r="P637">
        <v>32</v>
      </c>
      <c r="Q637" s="1">
        <v>7.0000000000000007E-2</v>
      </c>
      <c r="R637">
        <v>33.979999999999997</v>
      </c>
      <c r="S637">
        <v>19.989999999999998</v>
      </c>
      <c r="T637">
        <f t="shared" si="9"/>
        <v>1087.3599999999999</v>
      </c>
    </row>
    <row r="638" spans="1:20" x14ac:dyDescent="0.25">
      <c r="A638">
        <v>637</v>
      </c>
      <c r="B638">
        <v>37380</v>
      </c>
      <c r="C638" t="s">
        <v>822</v>
      </c>
      <c r="D638" t="s">
        <v>20</v>
      </c>
      <c r="E638" t="s">
        <v>187</v>
      </c>
      <c r="F638" t="s">
        <v>47</v>
      </c>
      <c r="G638" t="s">
        <v>23</v>
      </c>
      <c r="H638" t="s">
        <v>219</v>
      </c>
      <c r="I638" t="s">
        <v>28</v>
      </c>
      <c r="J638" t="s">
        <v>29</v>
      </c>
      <c r="K638" t="s">
        <v>291</v>
      </c>
      <c r="L638" t="s">
        <v>706</v>
      </c>
      <c r="M638" t="s">
        <v>167</v>
      </c>
      <c r="N638" s="2">
        <v>41000</v>
      </c>
      <c r="O638" s="2">
        <v>41001</v>
      </c>
      <c r="P638">
        <v>32</v>
      </c>
      <c r="Q638" s="1">
        <v>0.08</v>
      </c>
      <c r="R638">
        <v>26.64</v>
      </c>
      <c r="S638">
        <v>5.3</v>
      </c>
      <c r="T638">
        <f t="shared" si="9"/>
        <v>852.48</v>
      </c>
    </row>
    <row r="639" spans="1:20" x14ac:dyDescent="0.25">
      <c r="A639">
        <v>638</v>
      </c>
      <c r="B639">
        <v>37380</v>
      </c>
      <c r="C639" t="s">
        <v>822</v>
      </c>
      <c r="D639" t="s">
        <v>20</v>
      </c>
      <c r="E639" t="s">
        <v>39</v>
      </c>
      <c r="F639" t="s">
        <v>47</v>
      </c>
      <c r="G639" t="s">
        <v>23</v>
      </c>
      <c r="H639" t="s">
        <v>49</v>
      </c>
      <c r="I639" t="s">
        <v>28</v>
      </c>
      <c r="J639" t="s">
        <v>29</v>
      </c>
      <c r="K639" t="s">
        <v>133</v>
      </c>
      <c r="L639" t="s">
        <v>192</v>
      </c>
      <c r="M639" t="s">
        <v>156</v>
      </c>
      <c r="N639" s="2">
        <v>41000</v>
      </c>
      <c r="O639" s="2">
        <v>41001</v>
      </c>
      <c r="P639">
        <v>53</v>
      </c>
      <c r="Q639" s="1">
        <v>0</v>
      </c>
      <c r="R639">
        <v>9.99</v>
      </c>
      <c r="S639">
        <v>4.78</v>
      </c>
      <c r="T639">
        <f t="shared" si="9"/>
        <v>529.47</v>
      </c>
    </row>
    <row r="640" spans="1:20" x14ac:dyDescent="0.25">
      <c r="A640">
        <v>639</v>
      </c>
      <c r="B640">
        <v>37380</v>
      </c>
      <c r="C640" t="s">
        <v>822</v>
      </c>
      <c r="D640" t="s">
        <v>20</v>
      </c>
      <c r="E640" t="s">
        <v>39</v>
      </c>
      <c r="F640" t="s">
        <v>47</v>
      </c>
      <c r="G640" t="s">
        <v>23</v>
      </c>
      <c r="H640" t="s">
        <v>78</v>
      </c>
      <c r="I640" t="s">
        <v>28</v>
      </c>
      <c r="J640" t="s">
        <v>29</v>
      </c>
      <c r="K640" t="s">
        <v>289</v>
      </c>
      <c r="L640" t="s">
        <v>44</v>
      </c>
      <c r="M640" t="s">
        <v>160</v>
      </c>
      <c r="N640" s="2">
        <v>41000</v>
      </c>
      <c r="O640" s="2">
        <v>41001</v>
      </c>
      <c r="P640">
        <v>47</v>
      </c>
      <c r="Q640" s="1">
        <v>7.0000000000000007E-2</v>
      </c>
      <c r="R640">
        <v>3.55</v>
      </c>
      <c r="S640">
        <v>1.43</v>
      </c>
      <c r="T640">
        <f t="shared" si="9"/>
        <v>166.85</v>
      </c>
    </row>
    <row r="641" spans="1:20" x14ac:dyDescent="0.25">
      <c r="A641">
        <v>640</v>
      </c>
      <c r="B641">
        <v>37414</v>
      </c>
      <c r="C641" t="s">
        <v>651</v>
      </c>
      <c r="D641" t="s">
        <v>578</v>
      </c>
      <c r="E641" t="s">
        <v>187</v>
      </c>
      <c r="F641" t="s">
        <v>22</v>
      </c>
      <c r="G641" t="s">
        <v>48</v>
      </c>
      <c r="H641" t="s">
        <v>217</v>
      </c>
      <c r="I641" t="s">
        <v>28</v>
      </c>
      <c r="J641" t="s">
        <v>29</v>
      </c>
      <c r="K641" t="s">
        <v>98</v>
      </c>
      <c r="L641" t="s">
        <v>330</v>
      </c>
      <c r="M641" t="s">
        <v>27</v>
      </c>
      <c r="N641" s="2">
        <v>41161</v>
      </c>
      <c r="O641" s="2">
        <v>41163</v>
      </c>
      <c r="P641">
        <v>76</v>
      </c>
      <c r="Q641" s="1">
        <v>0.09</v>
      </c>
      <c r="R641">
        <v>550.98</v>
      </c>
      <c r="S641">
        <v>64.59</v>
      </c>
      <c r="T641">
        <f t="shared" si="9"/>
        <v>41874.480000000003</v>
      </c>
    </row>
    <row r="642" spans="1:20" x14ac:dyDescent="0.25">
      <c r="A642">
        <v>641</v>
      </c>
      <c r="B642">
        <v>37537</v>
      </c>
      <c r="C642" t="s">
        <v>1011</v>
      </c>
      <c r="D642" t="s">
        <v>578</v>
      </c>
      <c r="E642" t="s">
        <v>187</v>
      </c>
      <c r="F642" t="s">
        <v>31</v>
      </c>
      <c r="G642" t="s">
        <v>48</v>
      </c>
      <c r="H642" t="s">
        <v>217</v>
      </c>
      <c r="I642" t="s">
        <v>28</v>
      </c>
      <c r="J642" t="s">
        <v>29</v>
      </c>
      <c r="K642" t="s">
        <v>158</v>
      </c>
      <c r="L642" t="s">
        <v>283</v>
      </c>
      <c r="M642" t="s">
        <v>296</v>
      </c>
      <c r="N642" s="2">
        <v>40180</v>
      </c>
      <c r="O642" s="2">
        <v>40180</v>
      </c>
      <c r="P642">
        <v>4</v>
      </c>
      <c r="Q642" s="1">
        <v>0</v>
      </c>
      <c r="R642">
        <v>291.73</v>
      </c>
      <c r="S642">
        <v>48.8</v>
      </c>
      <c r="T642">
        <f t="shared" si="9"/>
        <v>1166.92</v>
      </c>
    </row>
    <row r="643" spans="1:20" x14ac:dyDescent="0.25">
      <c r="A643">
        <v>642</v>
      </c>
      <c r="B643">
        <v>37537</v>
      </c>
      <c r="C643" t="s">
        <v>1011</v>
      </c>
      <c r="D643" t="s">
        <v>578</v>
      </c>
      <c r="E643" t="s">
        <v>187</v>
      </c>
      <c r="F643" t="s">
        <v>31</v>
      </c>
      <c r="G643" t="s">
        <v>48</v>
      </c>
      <c r="H643" t="s">
        <v>217</v>
      </c>
      <c r="I643" t="s">
        <v>28</v>
      </c>
      <c r="J643" t="s">
        <v>29</v>
      </c>
      <c r="K643" t="s">
        <v>282</v>
      </c>
      <c r="L643" t="s">
        <v>283</v>
      </c>
      <c r="M643" t="s">
        <v>255</v>
      </c>
      <c r="N643" s="2">
        <v>40180</v>
      </c>
      <c r="O643" s="2">
        <v>40182</v>
      </c>
      <c r="P643">
        <v>43</v>
      </c>
      <c r="Q643" s="1">
        <v>7.0000000000000007E-2</v>
      </c>
      <c r="R643">
        <v>100.98</v>
      </c>
      <c r="S643">
        <v>45</v>
      </c>
      <c r="T643">
        <f t="shared" ref="T643:T706" si="10">R643*P643</f>
        <v>4342.1400000000003</v>
      </c>
    </row>
    <row r="644" spans="1:20" x14ac:dyDescent="0.25">
      <c r="A644">
        <v>643</v>
      </c>
      <c r="B644">
        <v>37537</v>
      </c>
      <c r="C644" t="s">
        <v>1011</v>
      </c>
      <c r="D644" t="s">
        <v>20</v>
      </c>
      <c r="E644" t="s">
        <v>39</v>
      </c>
      <c r="F644" t="s">
        <v>31</v>
      </c>
      <c r="G644" t="s">
        <v>48</v>
      </c>
      <c r="H644" t="s">
        <v>89</v>
      </c>
      <c r="I644" t="s">
        <v>28</v>
      </c>
      <c r="J644" t="s">
        <v>29</v>
      </c>
      <c r="K644" t="s">
        <v>101</v>
      </c>
      <c r="L644" t="s">
        <v>192</v>
      </c>
      <c r="M644" t="s">
        <v>255</v>
      </c>
      <c r="N644" s="2">
        <v>40180</v>
      </c>
      <c r="O644" s="2">
        <v>40187</v>
      </c>
      <c r="P644">
        <v>32</v>
      </c>
      <c r="Q644" s="1">
        <v>0.05</v>
      </c>
      <c r="R644">
        <v>155.06</v>
      </c>
      <c r="S644">
        <v>7.07</v>
      </c>
      <c r="T644">
        <f t="shared" si="10"/>
        <v>4961.92</v>
      </c>
    </row>
    <row r="645" spans="1:20" x14ac:dyDescent="0.25">
      <c r="A645">
        <v>644</v>
      </c>
      <c r="B645">
        <v>37606</v>
      </c>
      <c r="C645" t="s">
        <v>601</v>
      </c>
      <c r="D645" t="s">
        <v>38</v>
      </c>
      <c r="E645" t="s">
        <v>39</v>
      </c>
      <c r="F645" t="s">
        <v>31</v>
      </c>
      <c r="G645" t="s">
        <v>23</v>
      </c>
      <c r="H645" t="s">
        <v>54</v>
      </c>
      <c r="I645" t="s">
        <v>28</v>
      </c>
      <c r="J645" t="s">
        <v>29</v>
      </c>
      <c r="K645" t="s">
        <v>71</v>
      </c>
      <c r="L645" t="s">
        <v>192</v>
      </c>
      <c r="M645" t="s">
        <v>69</v>
      </c>
      <c r="N645" s="2">
        <v>40596</v>
      </c>
      <c r="O645" s="2">
        <v>40597</v>
      </c>
      <c r="P645">
        <v>1</v>
      </c>
      <c r="Q645" s="1">
        <v>0.05</v>
      </c>
      <c r="R645">
        <v>4.9800000000000004</v>
      </c>
      <c r="S645">
        <v>4.8600000000000003</v>
      </c>
      <c r="T645">
        <f t="shared" si="10"/>
        <v>4.9800000000000004</v>
      </c>
    </row>
    <row r="646" spans="1:20" x14ac:dyDescent="0.25">
      <c r="A646">
        <v>645</v>
      </c>
      <c r="B646">
        <v>37606</v>
      </c>
      <c r="C646" t="s">
        <v>601</v>
      </c>
      <c r="D646" t="s">
        <v>20</v>
      </c>
      <c r="E646" t="s">
        <v>39</v>
      </c>
      <c r="F646" t="s">
        <v>31</v>
      </c>
      <c r="G646" t="s">
        <v>23</v>
      </c>
      <c r="H646" t="s">
        <v>54</v>
      </c>
      <c r="I646" t="s">
        <v>28</v>
      </c>
      <c r="J646" t="s">
        <v>29</v>
      </c>
      <c r="K646" t="s">
        <v>119</v>
      </c>
      <c r="L646" t="s">
        <v>26</v>
      </c>
      <c r="M646" t="s">
        <v>296</v>
      </c>
      <c r="N646" s="2">
        <v>40596</v>
      </c>
      <c r="O646" s="2">
        <v>40598</v>
      </c>
      <c r="P646">
        <v>41</v>
      </c>
      <c r="Q646" s="1">
        <v>0.03</v>
      </c>
      <c r="R646">
        <v>3.57</v>
      </c>
      <c r="S646">
        <v>4.17</v>
      </c>
      <c r="T646">
        <f t="shared" si="10"/>
        <v>146.37</v>
      </c>
    </row>
    <row r="647" spans="1:20" x14ac:dyDescent="0.25">
      <c r="A647">
        <v>646</v>
      </c>
      <c r="B647">
        <v>37606</v>
      </c>
      <c r="C647" t="s">
        <v>601</v>
      </c>
      <c r="D647" t="s">
        <v>20</v>
      </c>
      <c r="E647" t="s">
        <v>39</v>
      </c>
      <c r="F647" t="s">
        <v>31</v>
      </c>
      <c r="G647" t="s">
        <v>23</v>
      </c>
      <c r="H647" t="s">
        <v>78</v>
      </c>
      <c r="I647" t="s">
        <v>28</v>
      </c>
      <c r="J647" t="s">
        <v>29</v>
      </c>
      <c r="K647" t="s">
        <v>133</v>
      </c>
      <c r="L647" t="s">
        <v>44</v>
      </c>
      <c r="M647" t="s">
        <v>296</v>
      </c>
      <c r="N647" s="2">
        <v>40596</v>
      </c>
      <c r="O647" s="2">
        <v>40598</v>
      </c>
      <c r="P647">
        <v>21</v>
      </c>
      <c r="Q647" s="1">
        <v>0.06</v>
      </c>
      <c r="R647">
        <v>3.28</v>
      </c>
      <c r="S647">
        <v>3.97</v>
      </c>
      <c r="T647">
        <f t="shared" si="10"/>
        <v>68.88</v>
      </c>
    </row>
    <row r="648" spans="1:20" x14ac:dyDescent="0.25">
      <c r="A648">
        <v>647</v>
      </c>
      <c r="B648">
        <v>37700</v>
      </c>
      <c r="C648" t="s">
        <v>454</v>
      </c>
      <c r="D648" t="s">
        <v>38</v>
      </c>
      <c r="E648" t="s">
        <v>39</v>
      </c>
      <c r="F648" t="s">
        <v>47</v>
      </c>
      <c r="G648" t="s">
        <v>23</v>
      </c>
      <c r="H648" t="s">
        <v>94</v>
      </c>
      <c r="I648" t="s">
        <v>28</v>
      </c>
      <c r="J648" t="s">
        <v>29</v>
      </c>
      <c r="K648" t="s">
        <v>154</v>
      </c>
      <c r="L648" t="s">
        <v>192</v>
      </c>
      <c r="M648" t="s">
        <v>51</v>
      </c>
      <c r="N648" s="2">
        <v>41616</v>
      </c>
      <c r="O648" s="2">
        <v>41619</v>
      </c>
      <c r="P648">
        <v>54</v>
      </c>
      <c r="Q648" s="1">
        <v>0.05</v>
      </c>
      <c r="R648">
        <v>122.99</v>
      </c>
      <c r="S648">
        <v>19.989999999999998</v>
      </c>
      <c r="T648">
        <f t="shared" si="10"/>
        <v>6641.46</v>
      </c>
    </row>
    <row r="649" spans="1:20" x14ac:dyDescent="0.25">
      <c r="A649">
        <v>648</v>
      </c>
      <c r="B649">
        <v>37729</v>
      </c>
      <c r="C649" t="s">
        <v>132</v>
      </c>
      <c r="D649" t="s">
        <v>20</v>
      </c>
      <c r="E649" t="s">
        <v>39</v>
      </c>
      <c r="F649" t="s">
        <v>47</v>
      </c>
      <c r="G649" t="s">
        <v>32</v>
      </c>
      <c r="H649" t="s">
        <v>49</v>
      </c>
      <c r="I649" t="s">
        <v>28</v>
      </c>
      <c r="J649" t="s">
        <v>29</v>
      </c>
      <c r="K649" t="s">
        <v>43</v>
      </c>
      <c r="L649" t="s">
        <v>192</v>
      </c>
      <c r="M649" t="s">
        <v>134</v>
      </c>
      <c r="N649" s="2">
        <v>40193</v>
      </c>
      <c r="O649" s="2">
        <v>40193</v>
      </c>
      <c r="P649">
        <v>48</v>
      </c>
      <c r="Q649" s="1">
        <v>0</v>
      </c>
      <c r="R649">
        <v>8.6</v>
      </c>
      <c r="S649">
        <v>6.19</v>
      </c>
      <c r="T649">
        <f t="shared" si="10"/>
        <v>412.79999999999995</v>
      </c>
    </row>
    <row r="650" spans="1:20" x14ac:dyDescent="0.25">
      <c r="A650">
        <v>649</v>
      </c>
      <c r="B650">
        <v>37760</v>
      </c>
      <c r="C650" t="s">
        <v>1491</v>
      </c>
      <c r="D650" t="s">
        <v>20</v>
      </c>
      <c r="E650" t="s">
        <v>21</v>
      </c>
      <c r="F650" t="s">
        <v>22</v>
      </c>
      <c r="G650" t="s">
        <v>41</v>
      </c>
      <c r="H650" t="s">
        <v>203</v>
      </c>
      <c r="I650" t="s">
        <v>28</v>
      </c>
      <c r="J650" t="s">
        <v>29</v>
      </c>
      <c r="K650" t="s">
        <v>25</v>
      </c>
      <c r="L650" t="s">
        <v>26</v>
      </c>
      <c r="M650" t="s">
        <v>199</v>
      </c>
      <c r="N650" s="2">
        <v>40404</v>
      </c>
      <c r="O650" s="2">
        <v>40405</v>
      </c>
      <c r="P650">
        <v>32</v>
      </c>
      <c r="Q650" s="1">
        <v>0.01</v>
      </c>
      <c r="R650">
        <v>8.33</v>
      </c>
      <c r="S650">
        <v>1.99</v>
      </c>
      <c r="T650">
        <f t="shared" si="10"/>
        <v>266.56</v>
      </c>
    </row>
    <row r="651" spans="1:20" x14ac:dyDescent="0.25">
      <c r="A651">
        <v>650</v>
      </c>
      <c r="B651">
        <v>37760</v>
      </c>
      <c r="C651" t="s">
        <v>1491</v>
      </c>
      <c r="D651" t="s">
        <v>20</v>
      </c>
      <c r="E651" t="s">
        <v>21</v>
      </c>
      <c r="F651" t="s">
        <v>22</v>
      </c>
      <c r="G651" t="s">
        <v>41</v>
      </c>
      <c r="H651" t="s">
        <v>203</v>
      </c>
      <c r="I651" t="s">
        <v>28</v>
      </c>
      <c r="J651" t="s">
        <v>29</v>
      </c>
      <c r="K651" t="s">
        <v>1111</v>
      </c>
      <c r="L651" t="s">
        <v>44</v>
      </c>
      <c r="M651" t="s">
        <v>398</v>
      </c>
      <c r="N651" s="2">
        <v>41500</v>
      </c>
      <c r="O651" s="2">
        <v>41502</v>
      </c>
      <c r="P651">
        <v>76</v>
      </c>
      <c r="Q651" s="1">
        <v>0.04</v>
      </c>
      <c r="R651">
        <v>85.99</v>
      </c>
      <c r="S651">
        <v>0.99</v>
      </c>
      <c r="T651">
        <f t="shared" si="10"/>
        <v>6535.24</v>
      </c>
    </row>
    <row r="652" spans="1:20" x14ac:dyDescent="0.25">
      <c r="A652">
        <v>651</v>
      </c>
      <c r="B652">
        <v>37859</v>
      </c>
      <c r="C652" t="s">
        <v>558</v>
      </c>
      <c r="D652" t="s">
        <v>20</v>
      </c>
      <c r="E652" t="s">
        <v>39</v>
      </c>
      <c r="F652" t="s">
        <v>31</v>
      </c>
      <c r="G652" t="s">
        <v>23</v>
      </c>
      <c r="H652" t="s">
        <v>49</v>
      </c>
      <c r="I652" t="s">
        <v>28</v>
      </c>
      <c r="J652" t="s">
        <v>29</v>
      </c>
      <c r="K652" t="s">
        <v>248</v>
      </c>
      <c r="L652" t="s">
        <v>192</v>
      </c>
      <c r="M652" t="s">
        <v>131</v>
      </c>
      <c r="N652" s="2">
        <v>41363</v>
      </c>
      <c r="O652" s="2">
        <v>41365</v>
      </c>
      <c r="P652">
        <v>2</v>
      </c>
      <c r="Q652" s="1">
        <v>0.01</v>
      </c>
      <c r="R652">
        <v>11.34</v>
      </c>
      <c r="S652">
        <v>5.01</v>
      </c>
      <c r="T652">
        <f t="shared" si="10"/>
        <v>22.68</v>
      </c>
    </row>
    <row r="653" spans="1:20" x14ac:dyDescent="0.25">
      <c r="A653">
        <v>652</v>
      </c>
      <c r="B653">
        <v>37895</v>
      </c>
      <c r="C653" t="s">
        <v>1491</v>
      </c>
      <c r="D653" t="s">
        <v>20</v>
      </c>
      <c r="E653" t="s">
        <v>39</v>
      </c>
      <c r="F653" t="s">
        <v>22</v>
      </c>
      <c r="G653" t="s">
        <v>23</v>
      </c>
      <c r="H653" t="s">
        <v>94</v>
      </c>
      <c r="I653" t="s">
        <v>28</v>
      </c>
      <c r="J653" t="s">
        <v>29</v>
      </c>
      <c r="K653" t="s">
        <v>149</v>
      </c>
      <c r="L653" t="s">
        <v>44</v>
      </c>
      <c r="M653" t="s">
        <v>331</v>
      </c>
      <c r="N653" s="2">
        <v>41363</v>
      </c>
      <c r="O653" s="2">
        <v>41366</v>
      </c>
      <c r="P653">
        <v>14</v>
      </c>
      <c r="Q653" s="1">
        <v>0.1</v>
      </c>
      <c r="R653">
        <v>21.98</v>
      </c>
      <c r="S653">
        <v>8.32</v>
      </c>
      <c r="T653">
        <f t="shared" si="10"/>
        <v>307.72000000000003</v>
      </c>
    </row>
    <row r="654" spans="1:20" x14ac:dyDescent="0.25">
      <c r="A654">
        <v>653</v>
      </c>
      <c r="B654">
        <v>37924</v>
      </c>
      <c r="C654" t="s">
        <v>285</v>
      </c>
      <c r="D654" t="s">
        <v>20</v>
      </c>
      <c r="E654" t="s">
        <v>39</v>
      </c>
      <c r="F654" t="s">
        <v>47</v>
      </c>
      <c r="G654" t="s">
        <v>41</v>
      </c>
      <c r="H654" t="s">
        <v>49</v>
      </c>
      <c r="I654" t="s">
        <v>28</v>
      </c>
      <c r="J654" t="s">
        <v>29</v>
      </c>
      <c r="K654" t="s">
        <v>79</v>
      </c>
      <c r="L654" t="s">
        <v>192</v>
      </c>
      <c r="M654" t="s">
        <v>167</v>
      </c>
      <c r="N654" s="2">
        <v>40511</v>
      </c>
      <c r="O654" s="2">
        <v>40511</v>
      </c>
      <c r="P654">
        <v>167</v>
      </c>
      <c r="Q654" s="1">
        <v>0.05</v>
      </c>
      <c r="R654">
        <v>165.2</v>
      </c>
      <c r="S654">
        <v>19.989999999999998</v>
      </c>
      <c r="T654">
        <f t="shared" si="10"/>
        <v>27588.399999999998</v>
      </c>
    </row>
    <row r="655" spans="1:20" x14ac:dyDescent="0.25">
      <c r="A655">
        <v>654</v>
      </c>
      <c r="B655">
        <v>37924</v>
      </c>
      <c r="C655" t="s">
        <v>285</v>
      </c>
      <c r="D655" t="s">
        <v>20</v>
      </c>
      <c r="E655" t="s">
        <v>39</v>
      </c>
      <c r="F655" t="s">
        <v>47</v>
      </c>
      <c r="G655" t="s">
        <v>41</v>
      </c>
      <c r="H655" t="s">
        <v>94</v>
      </c>
      <c r="I655" t="s">
        <v>28</v>
      </c>
      <c r="J655" t="s">
        <v>29</v>
      </c>
      <c r="K655" t="s">
        <v>289</v>
      </c>
      <c r="L655" t="s">
        <v>192</v>
      </c>
      <c r="M655" t="s">
        <v>134</v>
      </c>
      <c r="N655" s="2">
        <v>40511</v>
      </c>
      <c r="O655" s="2">
        <v>40511</v>
      </c>
      <c r="P655">
        <v>71</v>
      </c>
      <c r="Q655" s="1">
        <v>0.09</v>
      </c>
      <c r="R655">
        <v>17.989999999999998</v>
      </c>
      <c r="S655">
        <v>8.65</v>
      </c>
      <c r="T655">
        <f t="shared" si="10"/>
        <v>1277.29</v>
      </c>
    </row>
    <row r="656" spans="1:20" x14ac:dyDescent="0.25">
      <c r="A656">
        <v>655</v>
      </c>
      <c r="B656">
        <v>37987</v>
      </c>
      <c r="C656" t="s">
        <v>1236</v>
      </c>
      <c r="D656" t="s">
        <v>20</v>
      </c>
      <c r="E656" t="s">
        <v>39</v>
      </c>
      <c r="F656" t="s">
        <v>31</v>
      </c>
      <c r="G656" t="s">
        <v>41</v>
      </c>
      <c r="H656" t="s">
        <v>89</v>
      </c>
      <c r="I656" t="s">
        <v>28</v>
      </c>
      <c r="J656" t="s">
        <v>29</v>
      </c>
      <c r="K656" t="s">
        <v>74</v>
      </c>
      <c r="L656" t="s">
        <v>192</v>
      </c>
      <c r="M656" t="s">
        <v>69</v>
      </c>
      <c r="N656" s="2">
        <v>41458</v>
      </c>
      <c r="O656" s="2">
        <v>41459</v>
      </c>
      <c r="P656">
        <v>36</v>
      </c>
      <c r="Q656" s="1">
        <v>0.1</v>
      </c>
      <c r="R656">
        <v>12.53</v>
      </c>
      <c r="S656">
        <v>0.49</v>
      </c>
      <c r="T656">
        <f t="shared" si="10"/>
        <v>451.08</v>
      </c>
    </row>
    <row r="657" spans="1:20" x14ac:dyDescent="0.25">
      <c r="A657">
        <v>656</v>
      </c>
      <c r="B657">
        <v>37987</v>
      </c>
      <c r="C657" t="s">
        <v>1236</v>
      </c>
      <c r="D657" t="s">
        <v>578</v>
      </c>
      <c r="E657" t="s">
        <v>187</v>
      </c>
      <c r="F657" t="s">
        <v>31</v>
      </c>
      <c r="G657" t="s">
        <v>41</v>
      </c>
      <c r="H657" t="s">
        <v>225</v>
      </c>
      <c r="I657" t="s">
        <v>28</v>
      </c>
      <c r="J657" t="s">
        <v>29</v>
      </c>
      <c r="K657" t="s">
        <v>228</v>
      </c>
      <c r="L657" t="s">
        <v>330</v>
      </c>
      <c r="M657" t="s">
        <v>69</v>
      </c>
      <c r="N657" s="2">
        <v>40362</v>
      </c>
      <c r="O657" s="2">
        <v>40363</v>
      </c>
      <c r="P657">
        <v>6</v>
      </c>
      <c r="Q657" s="1">
        <v>0.1</v>
      </c>
      <c r="R657">
        <v>146.34</v>
      </c>
      <c r="S657">
        <v>43.75</v>
      </c>
      <c r="T657">
        <f t="shared" si="10"/>
        <v>878.04</v>
      </c>
    </row>
    <row r="658" spans="1:20" x14ac:dyDescent="0.25">
      <c r="A658">
        <v>657</v>
      </c>
      <c r="B658">
        <v>37988</v>
      </c>
      <c r="C658" t="s">
        <v>874</v>
      </c>
      <c r="D658" t="s">
        <v>20</v>
      </c>
      <c r="E658" t="s">
        <v>39</v>
      </c>
      <c r="F658" t="s">
        <v>22</v>
      </c>
      <c r="G658" t="s">
        <v>32</v>
      </c>
      <c r="H658" t="s">
        <v>61</v>
      </c>
      <c r="I658" t="s">
        <v>28</v>
      </c>
      <c r="J658" t="s">
        <v>29</v>
      </c>
      <c r="K658" t="s">
        <v>154</v>
      </c>
      <c r="L658" t="s">
        <v>192</v>
      </c>
      <c r="M658" t="s">
        <v>246</v>
      </c>
      <c r="N658" s="2">
        <v>41004</v>
      </c>
      <c r="O658" s="2">
        <v>41004</v>
      </c>
      <c r="P658">
        <v>13</v>
      </c>
      <c r="Q658" s="1">
        <v>0.08</v>
      </c>
      <c r="R658">
        <v>16.059999999999999</v>
      </c>
      <c r="S658">
        <v>8.34</v>
      </c>
      <c r="T658">
        <f t="shared" si="10"/>
        <v>208.77999999999997</v>
      </c>
    </row>
    <row r="659" spans="1:20" x14ac:dyDescent="0.25">
      <c r="A659">
        <v>658</v>
      </c>
      <c r="B659">
        <v>38080</v>
      </c>
      <c r="C659" t="s">
        <v>1206</v>
      </c>
      <c r="D659" t="s">
        <v>20</v>
      </c>
      <c r="E659" t="s">
        <v>39</v>
      </c>
      <c r="F659" t="s">
        <v>47</v>
      </c>
      <c r="G659" t="s">
        <v>32</v>
      </c>
      <c r="H659" t="s">
        <v>94</v>
      </c>
      <c r="I659" t="s">
        <v>28</v>
      </c>
      <c r="J659" t="s">
        <v>29</v>
      </c>
      <c r="K659" t="s">
        <v>248</v>
      </c>
      <c r="L659" t="s">
        <v>192</v>
      </c>
      <c r="M659" t="s">
        <v>160</v>
      </c>
      <c r="N659" s="2">
        <v>40435</v>
      </c>
      <c r="O659" s="2">
        <v>40436</v>
      </c>
      <c r="P659">
        <v>47</v>
      </c>
      <c r="Q659" s="1">
        <v>0.08</v>
      </c>
      <c r="R659">
        <v>4.9800000000000004</v>
      </c>
      <c r="S659">
        <v>4.7</v>
      </c>
      <c r="T659">
        <f t="shared" si="10"/>
        <v>234.06000000000003</v>
      </c>
    </row>
    <row r="660" spans="1:20" x14ac:dyDescent="0.25">
      <c r="A660">
        <v>659</v>
      </c>
      <c r="B660">
        <v>38087</v>
      </c>
      <c r="C660" t="s">
        <v>159</v>
      </c>
      <c r="D660" t="s">
        <v>20</v>
      </c>
      <c r="E660" t="s">
        <v>21</v>
      </c>
      <c r="F660" t="s">
        <v>47</v>
      </c>
      <c r="G660" t="s">
        <v>23</v>
      </c>
      <c r="H660" t="s">
        <v>203</v>
      </c>
      <c r="I660" t="s">
        <v>28</v>
      </c>
      <c r="J660" t="s">
        <v>29</v>
      </c>
      <c r="K660" t="s">
        <v>34</v>
      </c>
      <c r="L660" t="s">
        <v>192</v>
      </c>
      <c r="M660" t="s">
        <v>111</v>
      </c>
      <c r="N660" s="2">
        <v>40230</v>
      </c>
      <c r="O660" s="2">
        <v>40230</v>
      </c>
      <c r="P660">
        <v>18</v>
      </c>
      <c r="Q660" s="1">
        <v>0.02</v>
      </c>
      <c r="R660">
        <v>49.99</v>
      </c>
      <c r="S660">
        <v>19.989999999999998</v>
      </c>
      <c r="T660">
        <f t="shared" si="10"/>
        <v>899.82</v>
      </c>
    </row>
    <row r="661" spans="1:20" x14ac:dyDescent="0.25">
      <c r="A661">
        <v>660</v>
      </c>
      <c r="B661">
        <v>38337</v>
      </c>
      <c r="C661" t="s">
        <v>634</v>
      </c>
      <c r="D661" t="s">
        <v>20</v>
      </c>
      <c r="E661" t="s">
        <v>39</v>
      </c>
      <c r="F661" t="s">
        <v>47</v>
      </c>
      <c r="G661" t="s">
        <v>93</v>
      </c>
      <c r="H661" t="s">
        <v>49</v>
      </c>
      <c r="I661" t="s">
        <v>28</v>
      </c>
      <c r="J661" t="s">
        <v>29</v>
      </c>
      <c r="K661" t="s">
        <v>228</v>
      </c>
      <c r="L661" t="s">
        <v>44</v>
      </c>
      <c r="M661" t="s">
        <v>51</v>
      </c>
      <c r="N661" s="2">
        <v>40847</v>
      </c>
      <c r="O661" s="2">
        <v>40849</v>
      </c>
      <c r="P661">
        <v>83</v>
      </c>
      <c r="Q661" s="1">
        <v>0.09</v>
      </c>
      <c r="R661">
        <v>2.88</v>
      </c>
      <c r="S661">
        <v>0.7</v>
      </c>
      <c r="T661">
        <f t="shared" si="10"/>
        <v>239.04</v>
      </c>
    </row>
    <row r="662" spans="1:20" x14ac:dyDescent="0.25">
      <c r="A662">
        <v>661</v>
      </c>
      <c r="B662">
        <v>38369</v>
      </c>
      <c r="C662" t="s">
        <v>411</v>
      </c>
      <c r="D662" t="s">
        <v>20</v>
      </c>
      <c r="E662" t="s">
        <v>187</v>
      </c>
      <c r="F662" t="s">
        <v>40</v>
      </c>
      <c r="G662" t="s">
        <v>32</v>
      </c>
      <c r="H662" t="s">
        <v>219</v>
      </c>
      <c r="I662" t="s">
        <v>28</v>
      </c>
      <c r="J662" t="s">
        <v>29</v>
      </c>
      <c r="K662" t="s">
        <v>116</v>
      </c>
      <c r="L662" t="s">
        <v>746</v>
      </c>
      <c r="M662" t="s">
        <v>59</v>
      </c>
      <c r="N662" s="2">
        <v>40555</v>
      </c>
      <c r="O662" s="2">
        <v>40556</v>
      </c>
      <c r="P662">
        <v>3</v>
      </c>
      <c r="Q662" s="1">
        <v>0.02</v>
      </c>
      <c r="R662">
        <v>71.37</v>
      </c>
      <c r="S662">
        <v>69</v>
      </c>
      <c r="T662">
        <f t="shared" si="10"/>
        <v>214.11</v>
      </c>
    </row>
    <row r="663" spans="1:20" x14ac:dyDescent="0.25">
      <c r="A663">
        <v>662</v>
      </c>
      <c r="B663">
        <v>38529</v>
      </c>
      <c r="C663" t="s">
        <v>57</v>
      </c>
      <c r="D663" t="s">
        <v>20</v>
      </c>
      <c r="E663" t="s">
        <v>39</v>
      </c>
      <c r="F663" t="s">
        <v>40</v>
      </c>
      <c r="G663" t="s">
        <v>48</v>
      </c>
      <c r="H663" t="s">
        <v>42</v>
      </c>
      <c r="I663" t="s">
        <v>28</v>
      </c>
      <c r="J663" t="s">
        <v>29</v>
      </c>
      <c r="K663" t="s">
        <v>58</v>
      </c>
      <c r="L663" t="s">
        <v>44</v>
      </c>
      <c r="M663" t="s">
        <v>59</v>
      </c>
      <c r="N663" s="2">
        <v>40211</v>
      </c>
      <c r="O663" s="2">
        <v>40211</v>
      </c>
      <c r="P663">
        <v>38</v>
      </c>
      <c r="Q663" s="1">
        <v>0.02</v>
      </c>
      <c r="R663">
        <v>1.1399999999999999</v>
      </c>
      <c r="S663">
        <v>0.7</v>
      </c>
      <c r="T663">
        <f t="shared" si="10"/>
        <v>43.319999999999993</v>
      </c>
    </row>
    <row r="664" spans="1:20" x14ac:dyDescent="0.25">
      <c r="A664">
        <v>663</v>
      </c>
      <c r="B664">
        <v>38693</v>
      </c>
      <c r="C664" t="s">
        <v>713</v>
      </c>
      <c r="D664" t="s">
        <v>20</v>
      </c>
      <c r="E664" t="s">
        <v>21</v>
      </c>
      <c r="F664" t="s">
        <v>47</v>
      </c>
      <c r="G664" t="s">
        <v>48</v>
      </c>
      <c r="H664" t="s">
        <v>33</v>
      </c>
      <c r="I664" t="s">
        <v>28</v>
      </c>
      <c r="J664" t="s">
        <v>29</v>
      </c>
      <c r="K664" t="s">
        <v>1111</v>
      </c>
      <c r="L664" t="s">
        <v>746</v>
      </c>
      <c r="M664" t="s">
        <v>114</v>
      </c>
      <c r="N664" s="2">
        <v>41074</v>
      </c>
      <c r="O664" s="2">
        <v>41081</v>
      </c>
      <c r="P664">
        <v>5</v>
      </c>
      <c r="Q664" s="1">
        <v>0.02</v>
      </c>
      <c r="R664">
        <v>699.99</v>
      </c>
      <c r="S664">
        <v>24.49</v>
      </c>
      <c r="T664">
        <f t="shared" si="10"/>
        <v>3499.95</v>
      </c>
    </row>
    <row r="665" spans="1:20" x14ac:dyDescent="0.25">
      <c r="A665">
        <v>664</v>
      </c>
      <c r="B665">
        <v>38758</v>
      </c>
      <c r="C665" t="s">
        <v>960</v>
      </c>
      <c r="D665" t="s">
        <v>20</v>
      </c>
      <c r="E665" t="s">
        <v>39</v>
      </c>
      <c r="F665" t="s">
        <v>31</v>
      </c>
      <c r="G665" t="s">
        <v>32</v>
      </c>
      <c r="H665" t="s">
        <v>78</v>
      </c>
      <c r="I665" t="s">
        <v>28</v>
      </c>
      <c r="J665" t="s">
        <v>29</v>
      </c>
      <c r="K665" t="s">
        <v>226</v>
      </c>
      <c r="L665" t="s">
        <v>746</v>
      </c>
      <c r="M665" t="s">
        <v>255</v>
      </c>
      <c r="N665" s="2">
        <v>41176</v>
      </c>
      <c r="O665" s="2">
        <v>41178</v>
      </c>
      <c r="P665">
        <v>14</v>
      </c>
      <c r="Q665" s="1">
        <v>0</v>
      </c>
      <c r="R665">
        <v>60.98</v>
      </c>
      <c r="S665">
        <v>49</v>
      </c>
      <c r="T665">
        <f t="shared" si="10"/>
        <v>853.71999999999991</v>
      </c>
    </row>
    <row r="666" spans="1:20" x14ac:dyDescent="0.25">
      <c r="A666">
        <v>665</v>
      </c>
      <c r="B666">
        <v>38852</v>
      </c>
      <c r="C666" t="s">
        <v>411</v>
      </c>
      <c r="D666" t="s">
        <v>20</v>
      </c>
      <c r="E666" t="s">
        <v>39</v>
      </c>
      <c r="F666" t="s">
        <v>40</v>
      </c>
      <c r="G666" t="s">
        <v>32</v>
      </c>
      <c r="H666" t="s">
        <v>49</v>
      </c>
      <c r="I666" t="s">
        <v>28</v>
      </c>
      <c r="J666" t="s">
        <v>29</v>
      </c>
      <c r="K666" t="s">
        <v>116</v>
      </c>
      <c r="L666" t="s">
        <v>192</v>
      </c>
      <c r="M666" t="s">
        <v>59</v>
      </c>
      <c r="N666" s="2">
        <v>40483</v>
      </c>
      <c r="O666" s="2">
        <v>40485</v>
      </c>
      <c r="P666">
        <v>85</v>
      </c>
      <c r="Q666" s="1">
        <v>0.03</v>
      </c>
      <c r="R666">
        <v>5.98</v>
      </c>
      <c r="S666">
        <v>1.49</v>
      </c>
      <c r="T666">
        <f t="shared" si="10"/>
        <v>508.3</v>
      </c>
    </row>
    <row r="667" spans="1:20" x14ac:dyDescent="0.25">
      <c r="A667">
        <v>666</v>
      </c>
      <c r="B667">
        <v>38853</v>
      </c>
      <c r="C667" t="s">
        <v>728</v>
      </c>
      <c r="D667" t="s">
        <v>20</v>
      </c>
      <c r="E667" t="s">
        <v>21</v>
      </c>
      <c r="F667" t="s">
        <v>31</v>
      </c>
      <c r="G667" t="s">
        <v>48</v>
      </c>
      <c r="H667" t="s">
        <v>206</v>
      </c>
      <c r="I667" t="s">
        <v>28</v>
      </c>
      <c r="J667" t="s">
        <v>29</v>
      </c>
      <c r="K667" t="s">
        <v>198</v>
      </c>
      <c r="L667" t="s">
        <v>192</v>
      </c>
      <c r="M667" t="s">
        <v>69</v>
      </c>
      <c r="N667" s="2">
        <v>41356</v>
      </c>
      <c r="O667" s="2">
        <v>41360</v>
      </c>
      <c r="P667">
        <v>13</v>
      </c>
      <c r="Q667" s="1">
        <v>0.04</v>
      </c>
      <c r="R667">
        <v>65.989999999999995</v>
      </c>
      <c r="S667">
        <v>2.5</v>
      </c>
      <c r="T667">
        <f t="shared" si="10"/>
        <v>857.86999999999989</v>
      </c>
    </row>
    <row r="668" spans="1:20" x14ac:dyDescent="0.25">
      <c r="A668">
        <v>667</v>
      </c>
      <c r="B668">
        <v>38912</v>
      </c>
      <c r="C668" t="s">
        <v>750</v>
      </c>
      <c r="D668" t="s">
        <v>20</v>
      </c>
      <c r="E668" t="s">
        <v>21</v>
      </c>
      <c r="F668" t="s">
        <v>22</v>
      </c>
      <c r="G668" t="s">
        <v>48</v>
      </c>
      <c r="H668" t="s">
        <v>24</v>
      </c>
      <c r="I668" t="s">
        <v>28</v>
      </c>
      <c r="J668" t="s">
        <v>29</v>
      </c>
      <c r="K668" t="s">
        <v>201</v>
      </c>
      <c r="L668" t="s">
        <v>192</v>
      </c>
      <c r="M668" t="s">
        <v>398</v>
      </c>
      <c r="N668" s="2">
        <v>41575</v>
      </c>
      <c r="O668" s="2">
        <v>41577</v>
      </c>
      <c r="P668">
        <v>97</v>
      </c>
      <c r="Q668" s="1">
        <v>0.01</v>
      </c>
      <c r="R668">
        <v>152.47999999999999</v>
      </c>
      <c r="S668">
        <v>4</v>
      </c>
      <c r="T668">
        <f t="shared" si="10"/>
        <v>14790.56</v>
      </c>
    </row>
    <row r="669" spans="1:20" x14ac:dyDescent="0.25">
      <c r="A669">
        <v>668</v>
      </c>
      <c r="B669">
        <v>38912</v>
      </c>
      <c r="C669" t="s">
        <v>750</v>
      </c>
      <c r="D669" t="s">
        <v>20</v>
      </c>
      <c r="E669" t="s">
        <v>21</v>
      </c>
      <c r="F669" t="s">
        <v>22</v>
      </c>
      <c r="G669" t="s">
        <v>48</v>
      </c>
      <c r="H669" t="s">
        <v>33</v>
      </c>
      <c r="I669" t="s">
        <v>28</v>
      </c>
      <c r="J669" t="s">
        <v>29</v>
      </c>
      <c r="K669" t="s">
        <v>1447</v>
      </c>
      <c r="L669" t="s">
        <v>192</v>
      </c>
      <c r="M669" t="s">
        <v>137</v>
      </c>
      <c r="N669" s="2">
        <v>41575</v>
      </c>
      <c r="O669" s="2">
        <v>41582</v>
      </c>
      <c r="P669">
        <v>55</v>
      </c>
      <c r="Q669" s="1">
        <v>0.02</v>
      </c>
      <c r="R669">
        <v>65.989999999999995</v>
      </c>
      <c r="S669">
        <v>4.99</v>
      </c>
      <c r="T669">
        <f t="shared" si="10"/>
        <v>3629.45</v>
      </c>
    </row>
    <row r="670" spans="1:20" x14ac:dyDescent="0.25">
      <c r="A670">
        <v>669</v>
      </c>
      <c r="B670">
        <v>38979</v>
      </c>
      <c r="C670" t="s">
        <v>338</v>
      </c>
      <c r="D670" t="s">
        <v>578</v>
      </c>
      <c r="E670" t="s">
        <v>187</v>
      </c>
      <c r="F670" t="s">
        <v>47</v>
      </c>
      <c r="G670" t="s">
        <v>48</v>
      </c>
      <c r="H670" t="s">
        <v>188</v>
      </c>
      <c r="I670" t="s">
        <v>28</v>
      </c>
      <c r="J670" t="s">
        <v>29</v>
      </c>
      <c r="K670" t="s">
        <v>189</v>
      </c>
      <c r="L670" t="s">
        <v>283</v>
      </c>
      <c r="M670" t="s">
        <v>114</v>
      </c>
      <c r="N670" s="2">
        <v>40600</v>
      </c>
      <c r="O670" s="2">
        <v>40600</v>
      </c>
      <c r="P670">
        <v>48</v>
      </c>
      <c r="Q670" s="1">
        <v>7.0000000000000007E-2</v>
      </c>
      <c r="R670">
        <v>70.98</v>
      </c>
      <c r="S670">
        <v>59.81</v>
      </c>
      <c r="T670">
        <f t="shared" si="10"/>
        <v>3407.04</v>
      </c>
    </row>
    <row r="671" spans="1:20" x14ac:dyDescent="0.25">
      <c r="A671">
        <v>670</v>
      </c>
      <c r="B671">
        <v>38979</v>
      </c>
      <c r="C671" t="s">
        <v>338</v>
      </c>
      <c r="D671" t="s">
        <v>20</v>
      </c>
      <c r="E671" t="s">
        <v>21</v>
      </c>
      <c r="F671" t="s">
        <v>47</v>
      </c>
      <c r="G671" t="s">
        <v>48</v>
      </c>
      <c r="H671" t="s">
        <v>24</v>
      </c>
      <c r="I671" t="s">
        <v>28</v>
      </c>
      <c r="J671" t="s">
        <v>29</v>
      </c>
      <c r="K671" t="s">
        <v>1147</v>
      </c>
      <c r="L671" t="s">
        <v>192</v>
      </c>
      <c r="M671" t="s">
        <v>156</v>
      </c>
      <c r="N671" s="2">
        <v>40600</v>
      </c>
      <c r="O671" s="2">
        <v>40605</v>
      </c>
      <c r="P671">
        <v>34</v>
      </c>
      <c r="Q671" s="1">
        <v>0.06</v>
      </c>
      <c r="R671">
        <v>82.99</v>
      </c>
      <c r="S671">
        <v>5.5</v>
      </c>
      <c r="T671">
        <f t="shared" si="10"/>
        <v>2821.66</v>
      </c>
    </row>
    <row r="672" spans="1:20" x14ac:dyDescent="0.25">
      <c r="A672">
        <v>671</v>
      </c>
      <c r="B672">
        <v>38979</v>
      </c>
      <c r="C672" t="s">
        <v>338</v>
      </c>
      <c r="D672" t="s">
        <v>20</v>
      </c>
      <c r="E672" t="s">
        <v>39</v>
      </c>
      <c r="F672" t="s">
        <v>47</v>
      </c>
      <c r="G672" t="s">
        <v>48</v>
      </c>
      <c r="H672" t="s">
        <v>49</v>
      </c>
      <c r="I672" t="s">
        <v>28</v>
      </c>
      <c r="J672" t="s">
        <v>29</v>
      </c>
      <c r="K672" t="s">
        <v>62</v>
      </c>
      <c r="L672" t="s">
        <v>44</v>
      </c>
      <c r="M672" t="s">
        <v>117</v>
      </c>
      <c r="N672" s="2">
        <v>40600</v>
      </c>
      <c r="O672" s="2">
        <v>40605</v>
      </c>
      <c r="P672">
        <v>31</v>
      </c>
      <c r="Q672" s="1">
        <v>0.02</v>
      </c>
      <c r="R672">
        <v>1.95</v>
      </c>
      <c r="S672">
        <v>1.63</v>
      </c>
      <c r="T672">
        <f t="shared" si="10"/>
        <v>60.449999999999996</v>
      </c>
    </row>
    <row r="673" spans="1:20" x14ac:dyDescent="0.25">
      <c r="A673">
        <v>672</v>
      </c>
      <c r="B673">
        <v>39015</v>
      </c>
      <c r="C673" t="s">
        <v>713</v>
      </c>
      <c r="D673" t="s">
        <v>578</v>
      </c>
      <c r="E673" t="s">
        <v>21</v>
      </c>
      <c r="F673" t="s">
        <v>47</v>
      </c>
      <c r="G673" t="s">
        <v>93</v>
      </c>
      <c r="H673" t="s">
        <v>203</v>
      </c>
      <c r="I673" t="s">
        <v>28</v>
      </c>
      <c r="J673" t="s">
        <v>29</v>
      </c>
      <c r="K673" t="s">
        <v>208</v>
      </c>
      <c r="L673" t="s">
        <v>330</v>
      </c>
      <c r="M673" t="s">
        <v>114</v>
      </c>
      <c r="N673" s="2">
        <v>40518</v>
      </c>
      <c r="O673" s="2">
        <v>40518</v>
      </c>
      <c r="P673">
        <v>24</v>
      </c>
      <c r="Q673" s="1">
        <v>0.05</v>
      </c>
      <c r="R673">
        <v>399.98</v>
      </c>
      <c r="S673">
        <v>12.06</v>
      </c>
      <c r="T673">
        <f t="shared" si="10"/>
        <v>9599.52</v>
      </c>
    </row>
    <row r="674" spans="1:20" x14ac:dyDescent="0.25">
      <c r="A674">
        <v>673</v>
      </c>
      <c r="B674">
        <v>39015</v>
      </c>
      <c r="C674" t="s">
        <v>713</v>
      </c>
      <c r="D674" t="s">
        <v>20</v>
      </c>
      <c r="E674" t="s">
        <v>39</v>
      </c>
      <c r="F674" t="s">
        <v>47</v>
      </c>
      <c r="G674" t="s">
        <v>93</v>
      </c>
      <c r="H674" t="s">
        <v>61</v>
      </c>
      <c r="I674" t="s">
        <v>28</v>
      </c>
      <c r="J674" t="s">
        <v>29</v>
      </c>
      <c r="K674" t="s">
        <v>181</v>
      </c>
      <c r="L674" t="s">
        <v>192</v>
      </c>
      <c r="M674" t="s">
        <v>156</v>
      </c>
      <c r="N674" s="2">
        <v>40518</v>
      </c>
      <c r="O674" s="2">
        <v>40518</v>
      </c>
      <c r="P674">
        <v>20</v>
      </c>
      <c r="Q674" s="1">
        <v>7.0000000000000007E-2</v>
      </c>
      <c r="R674">
        <v>6.48</v>
      </c>
      <c r="S674">
        <v>5.74</v>
      </c>
      <c r="T674">
        <f t="shared" si="10"/>
        <v>129.60000000000002</v>
      </c>
    </row>
    <row r="675" spans="1:20" x14ac:dyDescent="0.25">
      <c r="A675">
        <v>674</v>
      </c>
      <c r="B675">
        <v>39076</v>
      </c>
      <c r="C675" t="s">
        <v>558</v>
      </c>
      <c r="D675" t="s">
        <v>20</v>
      </c>
      <c r="E675" t="s">
        <v>39</v>
      </c>
      <c r="F675" t="s">
        <v>31</v>
      </c>
      <c r="G675" t="s">
        <v>23</v>
      </c>
      <c r="H675" t="s">
        <v>42</v>
      </c>
      <c r="I675" t="s">
        <v>28</v>
      </c>
      <c r="J675" t="s">
        <v>29</v>
      </c>
      <c r="K675" t="s">
        <v>62</v>
      </c>
      <c r="L675" t="s">
        <v>192</v>
      </c>
      <c r="M675" t="s">
        <v>69</v>
      </c>
      <c r="N675" s="2">
        <v>40523</v>
      </c>
      <c r="O675" s="2">
        <v>40524</v>
      </c>
      <c r="P675">
        <v>76</v>
      </c>
      <c r="Q675" s="1">
        <v>0.02</v>
      </c>
      <c r="R675">
        <v>5.28</v>
      </c>
      <c r="S675">
        <v>6.26</v>
      </c>
      <c r="T675">
        <f t="shared" si="10"/>
        <v>401.28000000000003</v>
      </c>
    </row>
    <row r="676" spans="1:20" x14ac:dyDescent="0.25">
      <c r="A676">
        <v>675</v>
      </c>
      <c r="B676">
        <v>39238</v>
      </c>
      <c r="C676" t="s">
        <v>634</v>
      </c>
      <c r="D676" t="s">
        <v>38</v>
      </c>
      <c r="E676" t="s">
        <v>39</v>
      </c>
      <c r="F676" t="s">
        <v>47</v>
      </c>
      <c r="G676" t="s">
        <v>23</v>
      </c>
      <c r="H676" t="s">
        <v>54</v>
      </c>
      <c r="I676" t="s">
        <v>28</v>
      </c>
      <c r="J676" t="s">
        <v>29</v>
      </c>
      <c r="K676" t="s">
        <v>289</v>
      </c>
      <c r="L676" t="s">
        <v>192</v>
      </c>
      <c r="M676" t="s">
        <v>160</v>
      </c>
      <c r="N676" s="2">
        <v>40812</v>
      </c>
      <c r="O676" s="2">
        <v>40813</v>
      </c>
      <c r="P676">
        <v>16</v>
      </c>
      <c r="Q676" s="1">
        <v>0.1</v>
      </c>
      <c r="R676">
        <v>40.98</v>
      </c>
      <c r="S676">
        <v>2.99</v>
      </c>
      <c r="T676">
        <f t="shared" si="10"/>
        <v>655.68</v>
      </c>
    </row>
    <row r="677" spans="1:20" x14ac:dyDescent="0.25">
      <c r="A677">
        <v>676</v>
      </c>
      <c r="B677">
        <v>39300</v>
      </c>
      <c r="C677" t="s">
        <v>961</v>
      </c>
      <c r="D677" t="s">
        <v>20</v>
      </c>
      <c r="E677" t="s">
        <v>39</v>
      </c>
      <c r="F677" t="s">
        <v>31</v>
      </c>
      <c r="G677" t="s">
        <v>41</v>
      </c>
      <c r="H677" t="s">
        <v>89</v>
      </c>
      <c r="I677" t="s">
        <v>28</v>
      </c>
      <c r="J677" t="s">
        <v>29</v>
      </c>
      <c r="K677" t="s">
        <v>82</v>
      </c>
      <c r="L677" t="s">
        <v>192</v>
      </c>
      <c r="M677" t="s">
        <v>296</v>
      </c>
      <c r="N677" s="2">
        <v>41386</v>
      </c>
      <c r="O677" s="2">
        <v>41388</v>
      </c>
      <c r="P677">
        <v>9</v>
      </c>
      <c r="Q677" s="1">
        <v>0.01</v>
      </c>
      <c r="R677">
        <v>4.0599999999999996</v>
      </c>
      <c r="S677">
        <v>6.89</v>
      </c>
      <c r="T677">
        <f t="shared" si="10"/>
        <v>36.54</v>
      </c>
    </row>
    <row r="678" spans="1:20" x14ac:dyDescent="0.25">
      <c r="A678">
        <v>677</v>
      </c>
      <c r="B678">
        <v>39332</v>
      </c>
      <c r="C678" t="s">
        <v>874</v>
      </c>
      <c r="D678" t="s">
        <v>38</v>
      </c>
      <c r="E678" t="s">
        <v>187</v>
      </c>
      <c r="F678" t="s">
        <v>22</v>
      </c>
      <c r="G678" t="s">
        <v>23</v>
      </c>
      <c r="H678" t="s">
        <v>219</v>
      </c>
      <c r="I678" t="s">
        <v>28</v>
      </c>
      <c r="J678" t="s">
        <v>29</v>
      </c>
      <c r="K678" t="s">
        <v>145</v>
      </c>
      <c r="L678" t="s">
        <v>746</v>
      </c>
      <c r="M678" t="s">
        <v>246</v>
      </c>
      <c r="N678" s="2">
        <v>41191</v>
      </c>
      <c r="O678" s="2">
        <v>41192</v>
      </c>
      <c r="P678">
        <v>8</v>
      </c>
      <c r="Q678" s="1">
        <v>0.01</v>
      </c>
      <c r="R678">
        <v>40.97</v>
      </c>
      <c r="S678">
        <v>14.45</v>
      </c>
      <c r="T678">
        <f t="shared" si="10"/>
        <v>327.76</v>
      </c>
    </row>
    <row r="679" spans="1:20" x14ac:dyDescent="0.25">
      <c r="A679">
        <v>678</v>
      </c>
      <c r="B679">
        <v>39399</v>
      </c>
      <c r="C679" t="s">
        <v>1831</v>
      </c>
      <c r="D679" t="s">
        <v>20</v>
      </c>
      <c r="E679" t="s">
        <v>39</v>
      </c>
      <c r="F679" t="s">
        <v>47</v>
      </c>
      <c r="G679" t="s">
        <v>93</v>
      </c>
      <c r="H679" t="s">
        <v>89</v>
      </c>
      <c r="I679" t="s">
        <v>28</v>
      </c>
      <c r="J679" t="s">
        <v>29</v>
      </c>
      <c r="K679" t="s">
        <v>170</v>
      </c>
      <c r="L679" t="s">
        <v>192</v>
      </c>
      <c r="M679" t="s">
        <v>114</v>
      </c>
      <c r="N679" s="2">
        <v>41625</v>
      </c>
      <c r="O679" s="2">
        <v>41627</v>
      </c>
      <c r="P679">
        <v>56</v>
      </c>
      <c r="Q679" s="1">
        <v>0.1</v>
      </c>
      <c r="R679">
        <v>10.98</v>
      </c>
      <c r="S679">
        <v>5.14</v>
      </c>
      <c r="T679">
        <f t="shared" si="10"/>
        <v>614.88</v>
      </c>
    </row>
    <row r="680" spans="1:20" x14ac:dyDescent="0.25">
      <c r="A680">
        <v>679</v>
      </c>
      <c r="B680">
        <v>39430</v>
      </c>
      <c r="C680" t="s">
        <v>328</v>
      </c>
      <c r="D680" t="s">
        <v>20</v>
      </c>
      <c r="E680" t="s">
        <v>21</v>
      </c>
      <c r="F680" t="s">
        <v>47</v>
      </c>
      <c r="G680" t="s">
        <v>48</v>
      </c>
      <c r="H680" t="s">
        <v>206</v>
      </c>
      <c r="I680" t="s">
        <v>28</v>
      </c>
      <c r="J680" t="s">
        <v>29</v>
      </c>
      <c r="K680" t="s">
        <v>1447</v>
      </c>
      <c r="L680" t="s">
        <v>192</v>
      </c>
      <c r="M680" t="s">
        <v>156</v>
      </c>
      <c r="N680" s="2">
        <v>40342</v>
      </c>
      <c r="O680" s="2">
        <v>40346</v>
      </c>
      <c r="P680">
        <v>44</v>
      </c>
      <c r="Q680" s="1">
        <v>0.03</v>
      </c>
      <c r="R680">
        <v>30.98</v>
      </c>
      <c r="S680">
        <v>6.5</v>
      </c>
      <c r="T680">
        <f t="shared" si="10"/>
        <v>1363.1200000000001</v>
      </c>
    </row>
    <row r="681" spans="1:20" x14ac:dyDescent="0.25">
      <c r="A681">
        <v>680</v>
      </c>
      <c r="B681">
        <v>39490</v>
      </c>
      <c r="C681" t="s">
        <v>1030</v>
      </c>
      <c r="D681" t="s">
        <v>20</v>
      </c>
      <c r="E681" t="s">
        <v>39</v>
      </c>
      <c r="F681" t="s">
        <v>40</v>
      </c>
      <c r="G681" t="s">
        <v>48</v>
      </c>
      <c r="H681" t="s">
        <v>61</v>
      </c>
      <c r="I681" t="s">
        <v>28</v>
      </c>
      <c r="J681" t="s">
        <v>29</v>
      </c>
      <c r="K681" t="s">
        <v>129</v>
      </c>
      <c r="L681" t="s">
        <v>26</v>
      </c>
      <c r="M681" t="s">
        <v>99</v>
      </c>
      <c r="N681" s="2">
        <v>41498</v>
      </c>
      <c r="O681" s="2">
        <v>41498</v>
      </c>
      <c r="P681">
        <v>76</v>
      </c>
      <c r="Q681" s="1">
        <v>0.02</v>
      </c>
      <c r="R681">
        <v>11.97</v>
      </c>
      <c r="S681">
        <v>5.81</v>
      </c>
      <c r="T681">
        <f t="shared" si="10"/>
        <v>909.72</v>
      </c>
    </row>
    <row r="682" spans="1:20" x14ac:dyDescent="0.25">
      <c r="A682">
        <v>681</v>
      </c>
      <c r="B682">
        <v>39490</v>
      </c>
      <c r="C682" t="s">
        <v>1030</v>
      </c>
      <c r="D682" t="s">
        <v>578</v>
      </c>
      <c r="E682" t="s">
        <v>187</v>
      </c>
      <c r="F682" t="s">
        <v>40</v>
      </c>
      <c r="G682" t="s">
        <v>48</v>
      </c>
      <c r="H682" t="s">
        <v>188</v>
      </c>
      <c r="I682" t="s">
        <v>28</v>
      </c>
      <c r="J682" t="s">
        <v>29</v>
      </c>
      <c r="K682" t="s">
        <v>189</v>
      </c>
      <c r="L682" t="s">
        <v>283</v>
      </c>
      <c r="M682" t="s">
        <v>59</v>
      </c>
      <c r="N682" s="2">
        <v>41498</v>
      </c>
      <c r="O682" s="2">
        <v>41502</v>
      </c>
      <c r="P682">
        <v>34</v>
      </c>
      <c r="Q682" s="1">
        <v>0.03</v>
      </c>
      <c r="R682">
        <v>159.31</v>
      </c>
      <c r="S682">
        <v>60</v>
      </c>
      <c r="T682">
        <f t="shared" si="10"/>
        <v>5416.54</v>
      </c>
    </row>
    <row r="683" spans="1:20" x14ac:dyDescent="0.25">
      <c r="A683">
        <v>682</v>
      </c>
      <c r="B683">
        <v>39654</v>
      </c>
      <c r="C683" t="s">
        <v>416</v>
      </c>
      <c r="D683" t="s">
        <v>38</v>
      </c>
      <c r="E683" t="s">
        <v>39</v>
      </c>
      <c r="F683" t="s">
        <v>47</v>
      </c>
      <c r="G683" t="s">
        <v>93</v>
      </c>
      <c r="H683" t="s">
        <v>94</v>
      </c>
      <c r="I683" t="s">
        <v>28</v>
      </c>
      <c r="J683" t="s">
        <v>29</v>
      </c>
      <c r="K683" t="s">
        <v>165</v>
      </c>
      <c r="L683" t="s">
        <v>192</v>
      </c>
      <c r="M683" t="s">
        <v>134</v>
      </c>
      <c r="N683" s="2">
        <v>41547</v>
      </c>
      <c r="O683" s="2">
        <v>41548</v>
      </c>
      <c r="P683">
        <v>82</v>
      </c>
      <c r="Q683" s="1">
        <v>0.03</v>
      </c>
      <c r="R683">
        <v>21.38</v>
      </c>
      <c r="S683">
        <v>2.99</v>
      </c>
      <c r="T683">
        <f t="shared" si="10"/>
        <v>1753.1599999999999</v>
      </c>
    </row>
    <row r="684" spans="1:20" x14ac:dyDescent="0.25">
      <c r="A684">
        <v>683</v>
      </c>
      <c r="B684">
        <v>39686</v>
      </c>
      <c r="C684" t="s">
        <v>285</v>
      </c>
      <c r="D684" t="s">
        <v>578</v>
      </c>
      <c r="E684" t="s">
        <v>39</v>
      </c>
      <c r="F684" t="s">
        <v>47</v>
      </c>
      <c r="G684" t="s">
        <v>32</v>
      </c>
      <c r="H684" t="s">
        <v>78</v>
      </c>
      <c r="I684" t="s">
        <v>28</v>
      </c>
      <c r="J684" t="s">
        <v>29</v>
      </c>
      <c r="K684" t="s">
        <v>181</v>
      </c>
      <c r="L684" t="s">
        <v>283</v>
      </c>
      <c r="M684" t="s">
        <v>117</v>
      </c>
      <c r="N684" s="2">
        <v>41433</v>
      </c>
      <c r="O684" s="2">
        <v>41434</v>
      </c>
      <c r="P684">
        <v>3</v>
      </c>
      <c r="Q684" s="1">
        <v>0.06</v>
      </c>
      <c r="R684">
        <v>328.14</v>
      </c>
      <c r="S684">
        <v>91.05</v>
      </c>
      <c r="T684">
        <f t="shared" si="10"/>
        <v>984.42</v>
      </c>
    </row>
    <row r="685" spans="1:20" x14ac:dyDescent="0.25">
      <c r="A685">
        <v>684</v>
      </c>
      <c r="B685">
        <v>39686</v>
      </c>
      <c r="C685" t="s">
        <v>285</v>
      </c>
      <c r="D685" t="s">
        <v>20</v>
      </c>
      <c r="E685" t="s">
        <v>21</v>
      </c>
      <c r="F685" t="s">
        <v>47</v>
      </c>
      <c r="G685" t="s">
        <v>32</v>
      </c>
      <c r="H685" t="s">
        <v>203</v>
      </c>
      <c r="I685" t="s">
        <v>28</v>
      </c>
      <c r="J685" t="s">
        <v>56</v>
      </c>
      <c r="K685" t="s">
        <v>210</v>
      </c>
      <c r="L685" t="s">
        <v>192</v>
      </c>
      <c r="M685" t="s">
        <v>134</v>
      </c>
      <c r="N685" s="2">
        <v>41433</v>
      </c>
      <c r="O685" s="2">
        <v>41434</v>
      </c>
      <c r="P685">
        <v>72</v>
      </c>
      <c r="Q685" s="1">
        <v>0</v>
      </c>
      <c r="R685">
        <v>65.989999999999995</v>
      </c>
      <c r="S685">
        <v>5.26</v>
      </c>
      <c r="T685">
        <f t="shared" si="10"/>
        <v>4751.28</v>
      </c>
    </row>
    <row r="686" spans="1:20" x14ac:dyDescent="0.25">
      <c r="A686">
        <v>685</v>
      </c>
      <c r="B686">
        <v>39878</v>
      </c>
      <c r="C686" t="s">
        <v>858</v>
      </c>
      <c r="D686" t="s">
        <v>578</v>
      </c>
      <c r="E686" t="s">
        <v>187</v>
      </c>
      <c r="F686" t="s">
        <v>47</v>
      </c>
      <c r="G686" t="s">
        <v>32</v>
      </c>
      <c r="H686" t="s">
        <v>217</v>
      </c>
      <c r="I686" t="s">
        <v>28</v>
      </c>
      <c r="J686" t="s">
        <v>56</v>
      </c>
      <c r="K686" t="s">
        <v>158</v>
      </c>
      <c r="L686" t="s">
        <v>330</v>
      </c>
      <c r="M686" t="s">
        <v>134</v>
      </c>
      <c r="N686" s="2">
        <v>40973</v>
      </c>
      <c r="O686" s="2">
        <v>40975</v>
      </c>
      <c r="P686">
        <v>56</v>
      </c>
      <c r="Q686" s="1">
        <v>0</v>
      </c>
      <c r="R686">
        <v>150.97999999999999</v>
      </c>
      <c r="S686">
        <v>39.25</v>
      </c>
      <c r="T686">
        <f t="shared" si="10"/>
        <v>8454.8799999999992</v>
      </c>
    </row>
    <row r="687" spans="1:20" x14ac:dyDescent="0.25">
      <c r="A687">
        <v>686</v>
      </c>
      <c r="B687">
        <v>39972</v>
      </c>
      <c r="C687" t="s">
        <v>858</v>
      </c>
      <c r="D687" t="s">
        <v>20</v>
      </c>
      <c r="E687" t="s">
        <v>39</v>
      </c>
      <c r="F687" t="s">
        <v>47</v>
      </c>
      <c r="G687" t="s">
        <v>32</v>
      </c>
      <c r="H687" t="s">
        <v>42</v>
      </c>
      <c r="I687" t="s">
        <v>28</v>
      </c>
      <c r="J687" t="s">
        <v>56</v>
      </c>
      <c r="K687" t="s">
        <v>289</v>
      </c>
      <c r="L687" t="s">
        <v>192</v>
      </c>
      <c r="M687" t="s">
        <v>111</v>
      </c>
      <c r="N687" s="2">
        <v>41542</v>
      </c>
      <c r="O687" s="2">
        <v>41543</v>
      </c>
      <c r="P687">
        <v>74</v>
      </c>
      <c r="Q687" s="1">
        <v>0.03</v>
      </c>
      <c r="R687">
        <v>6.3</v>
      </c>
      <c r="S687">
        <v>0.5</v>
      </c>
      <c r="T687">
        <f t="shared" si="10"/>
        <v>466.2</v>
      </c>
    </row>
    <row r="688" spans="1:20" x14ac:dyDescent="0.25">
      <c r="A688">
        <v>687</v>
      </c>
      <c r="B688">
        <v>39972</v>
      </c>
      <c r="C688" t="s">
        <v>858</v>
      </c>
      <c r="D688" t="s">
        <v>20</v>
      </c>
      <c r="E688" t="s">
        <v>39</v>
      </c>
      <c r="F688" t="s">
        <v>47</v>
      </c>
      <c r="G688" t="s">
        <v>32</v>
      </c>
      <c r="H688" t="s">
        <v>42</v>
      </c>
      <c r="I688" t="s">
        <v>28</v>
      </c>
      <c r="J688" t="s">
        <v>56</v>
      </c>
      <c r="K688" t="s">
        <v>289</v>
      </c>
      <c r="L688" t="s">
        <v>192</v>
      </c>
      <c r="M688" t="s">
        <v>167</v>
      </c>
      <c r="N688" s="2">
        <v>41542</v>
      </c>
      <c r="O688" s="2">
        <v>41544</v>
      </c>
      <c r="P688">
        <v>76</v>
      </c>
      <c r="Q688" s="1">
        <v>0.01</v>
      </c>
      <c r="R688">
        <v>3.69</v>
      </c>
      <c r="S688">
        <v>0.5</v>
      </c>
      <c r="T688">
        <f t="shared" si="10"/>
        <v>280.44</v>
      </c>
    </row>
    <row r="689" spans="1:20" x14ac:dyDescent="0.25">
      <c r="A689">
        <v>688</v>
      </c>
      <c r="B689">
        <v>39972</v>
      </c>
      <c r="C689" t="s">
        <v>858</v>
      </c>
      <c r="D689" t="s">
        <v>20</v>
      </c>
      <c r="E689" t="s">
        <v>39</v>
      </c>
      <c r="F689" t="s">
        <v>47</v>
      </c>
      <c r="G689" t="s">
        <v>32</v>
      </c>
      <c r="H689" t="s">
        <v>61</v>
      </c>
      <c r="I689" t="s">
        <v>28</v>
      </c>
      <c r="J689" t="s">
        <v>56</v>
      </c>
      <c r="K689" t="s">
        <v>82</v>
      </c>
      <c r="L689" t="s">
        <v>192</v>
      </c>
      <c r="M689" t="s">
        <v>117</v>
      </c>
      <c r="N689" s="2">
        <v>41542</v>
      </c>
      <c r="O689" s="2">
        <v>41545</v>
      </c>
      <c r="P689">
        <v>40</v>
      </c>
      <c r="Q689" s="1">
        <v>0.05</v>
      </c>
      <c r="R689">
        <v>5.0599999999999996</v>
      </c>
      <c r="S689">
        <v>2.99</v>
      </c>
      <c r="T689">
        <f t="shared" si="10"/>
        <v>202.39999999999998</v>
      </c>
    </row>
    <row r="690" spans="1:20" x14ac:dyDescent="0.25">
      <c r="A690">
        <v>689</v>
      </c>
      <c r="B690">
        <v>40101</v>
      </c>
      <c r="C690" t="s">
        <v>459</v>
      </c>
      <c r="D690" t="s">
        <v>38</v>
      </c>
      <c r="E690" t="s">
        <v>21</v>
      </c>
      <c r="F690" t="s">
        <v>47</v>
      </c>
      <c r="G690" t="s">
        <v>48</v>
      </c>
      <c r="H690" t="s">
        <v>24</v>
      </c>
      <c r="I690" t="s">
        <v>28</v>
      </c>
      <c r="J690" t="s">
        <v>56</v>
      </c>
      <c r="K690" t="s">
        <v>201</v>
      </c>
      <c r="L690" t="s">
        <v>192</v>
      </c>
      <c r="M690" t="s">
        <v>160</v>
      </c>
      <c r="N690" s="2">
        <v>40209</v>
      </c>
      <c r="O690" s="2">
        <v>40214</v>
      </c>
      <c r="P690">
        <v>46</v>
      </c>
      <c r="Q690" s="1">
        <v>0.1</v>
      </c>
      <c r="R690">
        <v>49.99</v>
      </c>
      <c r="S690">
        <v>19.989999999999998</v>
      </c>
      <c r="T690">
        <f t="shared" si="10"/>
        <v>2299.54</v>
      </c>
    </row>
    <row r="691" spans="1:20" x14ac:dyDescent="0.25">
      <c r="A691">
        <v>690</v>
      </c>
      <c r="B691">
        <v>40165</v>
      </c>
      <c r="C691" t="s">
        <v>1339</v>
      </c>
      <c r="D691" t="s">
        <v>20</v>
      </c>
      <c r="E691" t="s">
        <v>39</v>
      </c>
      <c r="F691" t="s">
        <v>31</v>
      </c>
      <c r="G691" t="s">
        <v>41</v>
      </c>
      <c r="H691" t="s">
        <v>54</v>
      </c>
      <c r="I691" t="s">
        <v>28</v>
      </c>
      <c r="J691" t="s">
        <v>56</v>
      </c>
      <c r="K691" t="s">
        <v>154</v>
      </c>
      <c r="L691" t="s">
        <v>192</v>
      </c>
      <c r="M691" t="s">
        <v>83</v>
      </c>
      <c r="N691" s="2">
        <v>40970</v>
      </c>
      <c r="O691" s="2">
        <v>40973</v>
      </c>
      <c r="P691">
        <v>56</v>
      </c>
      <c r="Q691" s="1">
        <v>7.0000000000000007E-2</v>
      </c>
      <c r="R691">
        <v>8.6199999999999992</v>
      </c>
      <c r="S691">
        <v>4.5</v>
      </c>
      <c r="T691">
        <f t="shared" si="10"/>
        <v>482.71999999999997</v>
      </c>
    </row>
    <row r="692" spans="1:20" x14ac:dyDescent="0.25">
      <c r="A692">
        <v>691</v>
      </c>
      <c r="B692">
        <v>40194</v>
      </c>
      <c r="C692" t="s">
        <v>1491</v>
      </c>
      <c r="D692" t="s">
        <v>578</v>
      </c>
      <c r="E692" t="s">
        <v>187</v>
      </c>
      <c r="F692" t="s">
        <v>22</v>
      </c>
      <c r="G692" t="s">
        <v>93</v>
      </c>
      <c r="H692" t="s">
        <v>225</v>
      </c>
      <c r="I692" t="s">
        <v>28</v>
      </c>
      <c r="J692" t="s">
        <v>56</v>
      </c>
      <c r="K692" t="s">
        <v>291</v>
      </c>
      <c r="L692" t="s">
        <v>283</v>
      </c>
      <c r="M692" t="s">
        <v>398</v>
      </c>
      <c r="N692" s="2">
        <v>41553</v>
      </c>
      <c r="O692" s="2">
        <v>41554</v>
      </c>
      <c r="P692">
        <v>63</v>
      </c>
      <c r="Q692" s="1">
        <v>0.1</v>
      </c>
      <c r="R692">
        <v>160.97999999999999</v>
      </c>
      <c r="S692">
        <v>30</v>
      </c>
      <c r="T692">
        <f t="shared" si="10"/>
        <v>10141.74</v>
      </c>
    </row>
    <row r="693" spans="1:20" x14ac:dyDescent="0.25">
      <c r="A693">
        <v>692</v>
      </c>
      <c r="B693">
        <v>40194</v>
      </c>
      <c r="C693" t="s">
        <v>1491</v>
      </c>
      <c r="D693" t="s">
        <v>578</v>
      </c>
      <c r="E693" t="s">
        <v>21</v>
      </c>
      <c r="F693" t="s">
        <v>22</v>
      </c>
      <c r="G693" t="s">
        <v>93</v>
      </c>
      <c r="H693" t="s">
        <v>203</v>
      </c>
      <c r="I693" t="s">
        <v>28</v>
      </c>
      <c r="J693" t="s">
        <v>56</v>
      </c>
      <c r="K693" t="s">
        <v>204</v>
      </c>
      <c r="L693" t="s">
        <v>330</v>
      </c>
      <c r="M693" t="s">
        <v>331</v>
      </c>
      <c r="N693" s="2">
        <v>40822</v>
      </c>
      <c r="O693" s="2">
        <v>40824</v>
      </c>
      <c r="P693">
        <v>29</v>
      </c>
      <c r="Q693" s="1">
        <v>0</v>
      </c>
      <c r="R693">
        <v>119.99</v>
      </c>
      <c r="S693">
        <v>56.14</v>
      </c>
      <c r="T693">
        <f t="shared" si="10"/>
        <v>3479.71</v>
      </c>
    </row>
    <row r="694" spans="1:20" x14ac:dyDescent="0.25">
      <c r="A694">
        <v>693</v>
      </c>
      <c r="B694">
        <v>40194</v>
      </c>
      <c r="C694" t="s">
        <v>1491</v>
      </c>
      <c r="D694" t="s">
        <v>20</v>
      </c>
      <c r="E694" t="s">
        <v>21</v>
      </c>
      <c r="F694" t="s">
        <v>22</v>
      </c>
      <c r="G694" t="s">
        <v>93</v>
      </c>
      <c r="H694" t="s">
        <v>206</v>
      </c>
      <c r="I694" t="s">
        <v>28</v>
      </c>
      <c r="J694" t="s">
        <v>56</v>
      </c>
      <c r="K694" t="s">
        <v>198</v>
      </c>
      <c r="L694" t="s">
        <v>192</v>
      </c>
      <c r="M694" t="s">
        <v>199</v>
      </c>
      <c r="N694" s="2">
        <v>40822</v>
      </c>
      <c r="O694" s="2">
        <v>40824</v>
      </c>
      <c r="P694">
        <v>61</v>
      </c>
      <c r="Q694" s="1">
        <v>0.02</v>
      </c>
      <c r="R694">
        <v>35.99</v>
      </c>
      <c r="S694">
        <v>5</v>
      </c>
      <c r="T694">
        <f t="shared" si="10"/>
        <v>2195.3900000000003</v>
      </c>
    </row>
    <row r="695" spans="1:20" x14ac:dyDescent="0.25">
      <c r="A695">
        <v>694</v>
      </c>
      <c r="B695">
        <v>40224</v>
      </c>
      <c r="C695" t="s">
        <v>452</v>
      </c>
      <c r="D695" t="s">
        <v>38</v>
      </c>
      <c r="E695" t="s">
        <v>187</v>
      </c>
      <c r="F695" t="s">
        <v>40</v>
      </c>
      <c r="G695" t="s">
        <v>48</v>
      </c>
      <c r="H695" t="s">
        <v>225</v>
      </c>
      <c r="I695" t="s">
        <v>28</v>
      </c>
      <c r="J695" t="s">
        <v>56</v>
      </c>
      <c r="K695" t="s">
        <v>226</v>
      </c>
      <c r="L695" t="s">
        <v>192</v>
      </c>
      <c r="M695" t="s">
        <v>59</v>
      </c>
      <c r="N695" s="2">
        <v>40359</v>
      </c>
      <c r="O695" s="2">
        <v>40366</v>
      </c>
      <c r="P695">
        <v>21</v>
      </c>
      <c r="Q695" s="1">
        <v>0.05</v>
      </c>
      <c r="R695">
        <v>63.94</v>
      </c>
      <c r="S695">
        <v>14.48</v>
      </c>
      <c r="T695">
        <f t="shared" si="10"/>
        <v>1342.74</v>
      </c>
    </row>
    <row r="696" spans="1:20" x14ac:dyDescent="0.25">
      <c r="A696">
        <v>695</v>
      </c>
      <c r="B696">
        <v>40547</v>
      </c>
      <c r="C696" t="s">
        <v>2157</v>
      </c>
      <c r="D696" t="s">
        <v>38</v>
      </c>
      <c r="E696" t="s">
        <v>21</v>
      </c>
      <c r="F696" t="s">
        <v>22</v>
      </c>
      <c r="G696" t="s">
        <v>23</v>
      </c>
      <c r="H696" t="s">
        <v>206</v>
      </c>
      <c r="I696" t="s">
        <v>28</v>
      </c>
      <c r="J696" t="s">
        <v>56</v>
      </c>
      <c r="K696" t="s">
        <v>1114</v>
      </c>
      <c r="L696" t="s">
        <v>706</v>
      </c>
      <c r="M696" t="s">
        <v>232</v>
      </c>
      <c r="N696" s="2">
        <v>40368</v>
      </c>
      <c r="O696" s="2">
        <v>40370</v>
      </c>
      <c r="P696">
        <v>54</v>
      </c>
      <c r="Q696" s="1">
        <v>0.06</v>
      </c>
      <c r="R696">
        <v>179.99</v>
      </c>
      <c r="S696">
        <v>13.99</v>
      </c>
      <c r="T696">
        <f t="shared" si="10"/>
        <v>9719.4600000000009</v>
      </c>
    </row>
    <row r="697" spans="1:20" x14ac:dyDescent="0.25">
      <c r="A697">
        <v>696</v>
      </c>
      <c r="B697">
        <v>40612</v>
      </c>
      <c r="C697" t="s">
        <v>454</v>
      </c>
      <c r="D697" t="s">
        <v>20</v>
      </c>
      <c r="E697" t="s">
        <v>39</v>
      </c>
      <c r="F697" t="s">
        <v>47</v>
      </c>
      <c r="G697" t="s">
        <v>41</v>
      </c>
      <c r="H697" t="s">
        <v>94</v>
      </c>
      <c r="I697" t="s">
        <v>28</v>
      </c>
      <c r="J697" t="s">
        <v>56</v>
      </c>
      <c r="K697" t="s">
        <v>74</v>
      </c>
      <c r="L697" t="s">
        <v>44</v>
      </c>
      <c r="M697" t="s">
        <v>111</v>
      </c>
      <c r="N697" s="2">
        <v>40967</v>
      </c>
      <c r="O697" s="2">
        <v>40968</v>
      </c>
      <c r="P697">
        <v>10</v>
      </c>
      <c r="Q697" s="1">
        <v>0.1</v>
      </c>
      <c r="R697">
        <v>2.21</v>
      </c>
      <c r="S697">
        <v>1.1200000000000001</v>
      </c>
      <c r="T697">
        <f t="shared" si="10"/>
        <v>22.1</v>
      </c>
    </row>
    <row r="698" spans="1:20" x14ac:dyDescent="0.25">
      <c r="A698">
        <v>697</v>
      </c>
      <c r="B698">
        <v>40643</v>
      </c>
      <c r="C698" t="s">
        <v>651</v>
      </c>
      <c r="D698" t="s">
        <v>20</v>
      </c>
      <c r="E698" t="s">
        <v>39</v>
      </c>
      <c r="F698" t="s">
        <v>22</v>
      </c>
      <c r="G698" t="s">
        <v>23</v>
      </c>
      <c r="H698" t="s">
        <v>94</v>
      </c>
      <c r="I698" t="s">
        <v>28</v>
      </c>
      <c r="J698" t="s">
        <v>56</v>
      </c>
      <c r="K698" t="s">
        <v>226</v>
      </c>
      <c r="L698" t="s">
        <v>192</v>
      </c>
      <c r="M698" t="s">
        <v>232</v>
      </c>
      <c r="N698" s="2">
        <v>41004</v>
      </c>
      <c r="O698" s="2">
        <v>41006</v>
      </c>
      <c r="P698">
        <v>26</v>
      </c>
      <c r="Q698" s="1">
        <v>0.05</v>
      </c>
      <c r="R698">
        <v>11.58</v>
      </c>
      <c r="S698">
        <v>5.72</v>
      </c>
      <c r="T698">
        <f t="shared" si="10"/>
        <v>301.08</v>
      </c>
    </row>
    <row r="699" spans="1:20" x14ac:dyDescent="0.25">
      <c r="A699">
        <v>698</v>
      </c>
      <c r="B699">
        <v>40672</v>
      </c>
      <c r="C699" t="s">
        <v>1491</v>
      </c>
      <c r="D699" t="s">
        <v>578</v>
      </c>
      <c r="E699" t="s">
        <v>187</v>
      </c>
      <c r="F699" t="s">
        <v>22</v>
      </c>
      <c r="G699" t="s">
        <v>48</v>
      </c>
      <c r="H699" t="s">
        <v>217</v>
      </c>
      <c r="I699" t="s">
        <v>28</v>
      </c>
      <c r="J699" t="s">
        <v>36</v>
      </c>
      <c r="K699" t="s">
        <v>43</v>
      </c>
      <c r="L699" t="s">
        <v>330</v>
      </c>
      <c r="M699" t="s">
        <v>199</v>
      </c>
      <c r="N699" s="2">
        <v>41576</v>
      </c>
      <c r="O699" s="2">
        <v>41578</v>
      </c>
      <c r="P699">
        <v>34</v>
      </c>
      <c r="Q699" s="1">
        <v>0.04</v>
      </c>
      <c r="R699">
        <v>100.98</v>
      </c>
      <c r="S699">
        <v>35.840000000000003</v>
      </c>
      <c r="T699">
        <f t="shared" si="10"/>
        <v>3433.32</v>
      </c>
    </row>
    <row r="700" spans="1:20" x14ac:dyDescent="0.25">
      <c r="A700">
        <v>699</v>
      </c>
      <c r="B700">
        <v>40870</v>
      </c>
      <c r="C700" t="s">
        <v>1184</v>
      </c>
      <c r="D700" t="s">
        <v>20</v>
      </c>
      <c r="E700" t="s">
        <v>21</v>
      </c>
      <c r="F700" t="s">
        <v>22</v>
      </c>
      <c r="G700" t="s">
        <v>23</v>
      </c>
      <c r="H700" t="s">
        <v>24</v>
      </c>
      <c r="I700" t="s">
        <v>28</v>
      </c>
      <c r="J700" t="s">
        <v>36</v>
      </c>
      <c r="K700" t="s">
        <v>1243</v>
      </c>
      <c r="L700" t="s">
        <v>192</v>
      </c>
      <c r="M700" t="s">
        <v>80</v>
      </c>
      <c r="N700" s="2">
        <v>41254</v>
      </c>
      <c r="O700" s="2">
        <v>41254</v>
      </c>
      <c r="P700">
        <v>86</v>
      </c>
      <c r="Q700" s="1">
        <v>0.08</v>
      </c>
      <c r="R700">
        <v>300.97000000000003</v>
      </c>
      <c r="S700">
        <v>7.18</v>
      </c>
      <c r="T700">
        <f t="shared" si="10"/>
        <v>25883.420000000002</v>
      </c>
    </row>
    <row r="701" spans="1:20" x14ac:dyDescent="0.25">
      <c r="A701">
        <v>700</v>
      </c>
      <c r="B701">
        <v>40870</v>
      </c>
      <c r="C701" t="s">
        <v>1184</v>
      </c>
      <c r="D701" t="s">
        <v>20</v>
      </c>
      <c r="E701" t="s">
        <v>187</v>
      </c>
      <c r="F701" t="s">
        <v>22</v>
      </c>
      <c r="G701" t="s">
        <v>23</v>
      </c>
      <c r="H701" t="s">
        <v>188</v>
      </c>
      <c r="I701" t="s">
        <v>28</v>
      </c>
      <c r="J701" t="s">
        <v>36</v>
      </c>
      <c r="K701" t="s">
        <v>82</v>
      </c>
      <c r="L701" t="s">
        <v>192</v>
      </c>
      <c r="M701" t="s">
        <v>123</v>
      </c>
      <c r="N701" s="2">
        <v>41254</v>
      </c>
      <c r="O701" s="2">
        <v>41256</v>
      </c>
      <c r="P701">
        <v>56</v>
      </c>
      <c r="Q701" s="1">
        <v>0</v>
      </c>
      <c r="R701">
        <v>4.95</v>
      </c>
      <c r="S701">
        <v>5.32</v>
      </c>
      <c r="T701">
        <f t="shared" si="10"/>
        <v>277.2</v>
      </c>
    </row>
    <row r="702" spans="1:20" x14ac:dyDescent="0.25">
      <c r="A702">
        <v>701</v>
      </c>
      <c r="B702">
        <v>40896</v>
      </c>
      <c r="C702" t="s">
        <v>634</v>
      </c>
      <c r="D702" t="s">
        <v>38</v>
      </c>
      <c r="E702" t="s">
        <v>39</v>
      </c>
      <c r="F702" t="s">
        <v>47</v>
      </c>
      <c r="G702" t="s">
        <v>93</v>
      </c>
      <c r="H702" t="s">
        <v>89</v>
      </c>
      <c r="I702" t="s">
        <v>28</v>
      </c>
      <c r="J702" t="s">
        <v>36</v>
      </c>
      <c r="K702" t="s">
        <v>189</v>
      </c>
      <c r="L702" t="s">
        <v>44</v>
      </c>
      <c r="M702" t="s">
        <v>156</v>
      </c>
      <c r="N702" s="2">
        <v>41154</v>
      </c>
      <c r="O702" s="2">
        <v>41155</v>
      </c>
      <c r="P702">
        <v>41</v>
      </c>
      <c r="Q702" s="1">
        <v>0.03</v>
      </c>
      <c r="R702">
        <v>7.4</v>
      </c>
      <c r="S702">
        <v>1.71</v>
      </c>
      <c r="T702">
        <f t="shared" si="10"/>
        <v>303.40000000000003</v>
      </c>
    </row>
    <row r="703" spans="1:20" x14ac:dyDescent="0.25">
      <c r="A703">
        <v>702</v>
      </c>
      <c r="B703">
        <v>40934</v>
      </c>
      <c r="C703" t="s">
        <v>239</v>
      </c>
      <c r="D703" t="s">
        <v>20</v>
      </c>
      <c r="E703" t="s">
        <v>39</v>
      </c>
      <c r="F703" t="s">
        <v>47</v>
      </c>
      <c r="G703" t="s">
        <v>32</v>
      </c>
      <c r="H703" t="s">
        <v>78</v>
      </c>
      <c r="I703" t="s">
        <v>28</v>
      </c>
      <c r="J703" t="s">
        <v>36</v>
      </c>
      <c r="K703" t="s">
        <v>43</v>
      </c>
      <c r="L703" t="s">
        <v>44</v>
      </c>
      <c r="M703" t="s">
        <v>111</v>
      </c>
      <c r="N703" s="2">
        <v>41226</v>
      </c>
      <c r="O703" s="2">
        <v>41227</v>
      </c>
      <c r="P703">
        <v>95</v>
      </c>
      <c r="Q703" s="1">
        <v>0.01</v>
      </c>
      <c r="R703">
        <v>1.76</v>
      </c>
      <c r="S703">
        <v>0.7</v>
      </c>
      <c r="T703">
        <f t="shared" si="10"/>
        <v>167.2</v>
      </c>
    </row>
    <row r="704" spans="1:20" x14ac:dyDescent="0.25">
      <c r="A704">
        <v>703</v>
      </c>
      <c r="B704">
        <v>40934</v>
      </c>
      <c r="C704" t="s">
        <v>239</v>
      </c>
      <c r="D704" t="s">
        <v>20</v>
      </c>
      <c r="E704" t="s">
        <v>21</v>
      </c>
      <c r="F704" t="s">
        <v>47</v>
      </c>
      <c r="G704" t="s">
        <v>32</v>
      </c>
      <c r="H704" t="s">
        <v>33</v>
      </c>
      <c r="I704" t="s">
        <v>28</v>
      </c>
      <c r="J704" t="s">
        <v>36</v>
      </c>
      <c r="K704" t="s">
        <v>1107</v>
      </c>
      <c r="L704" t="s">
        <v>192</v>
      </c>
      <c r="M704" t="s">
        <v>167</v>
      </c>
      <c r="N704" s="2">
        <v>41226</v>
      </c>
      <c r="O704" s="2">
        <v>41228</v>
      </c>
      <c r="P704">
        <v>37</v>
      </c>
      <c r="Q704" s="1">
        <v>7.0000000000000007E-2</v>
      </c>
      <c r="R704">
        <v>45.99</v>
      </c>
      <c r="S704">
        <v>4.99</v>
      </c>
      <c r="T704">
        <f t="shared" si="10"/>
        <v>1701.63</v>
      </c>
    </row>
    <row r="705" spans="1:20" x14ac:dyDescent="0.25">
      <c r="A705">
        <v>704</v>
      </c>
      <c r="B705">
        <v>40962</v>
      </c>
      <c r="C705" t="s">
        <v>2008</v>
      </c>
      <c r="D705" t="s">
        <v>20</v>
      </c>
      <c r="E705" t="s">
        <v>39</v>
      </c>
      <c r="F705" t="s">
        <v>31</v>
      </c>
      <c r="G705" t="s">
        <v>23</v>
      </c>
      <c r="H705" t="s">
        <v>61</v>
      </c>
      <c r="I705" t="s">
        <v>28</v>
      </c>
      <c r="J705" t="s">
        <v>36</v>
      </c>
      <c r="K705" t="s">
        <v>184</v>
      </c>
      <c r="L705" t="s">
        <v>192</v>
      </c>
      <c r="M705" t="s">
        <v>69</v>
      </c>
      <c r="N705" s="2">
        <v>40959</v>
      </c>
      <c r="O705" s="2">
        <v>40960</v>
      </c>
      <c r="P705">
        <v>31</v>
      </c>
      <c r="Q705" s="1">
        <v>0.03</v>
      </c>
      <c r="R705">
        <v>54.48</v>
      </c>
      <c r="S705">
        <v>0.99</v>
      </c>
      <c r="T705">
        <f t="shared" si="10"/>
        <v>1688.8799999999999</v>
      </c>
    </row>
    <row r="706" spans="1:20" x14ac:dyDescent="0.25">
      <c r="A706">
        <v>705</v>
      </c>
      <c r="B706">
        <v>40962</v>
      </c>
      <c r="C706" t="s">
        <v>2008</v>
      </c>
      <c r="D706" t="s">
        <v>20</v>
      </c>
      <c r="E706" t="s">
        <v>21</v>
      </c>
      <c r="F706" t="s">
        <v>31</v>
      </c>
      <c r="G706" t="s">
        <v>23</v>
      </c>
      <c r="H706" t="s">
        <v>24</v>
      </c>
      <c r="I706" t="s">
        <v>28</v>
      </c>
      <c r="J706" t="s">
        <v>36</v>
      </c>
      <c r="K706" t="s">
        <v>198</v>
      </c>
      <c r="L706" t="s">
        <v>192</v>
      </c>
      <c r="M706" t="s">
        <v>69</v>
      </c>
      <c r="N706" s="2">
        <v>40959</v>
      </c>
      <c r="O706" s="2">
        <v>40960</v>
      </c>
      <c r="P706">
        <v>34</v>
      </c>
      <c r="Q706" s="1">
        <v>0</v>
      </c>
      <c r="R706">
        <v>125.99</v>
      </c>
      <c r="S706">
        <v>8.99</v>
      </c>
      <c r="T706">
        <f t="shared" si="10"/>
        <v>4283.66</v>
      </c>
    </row>
    <row r="707" spans="1:20" x14ac:dyDescent="0.25">
      <c r="A707">
        <v>706</v>
      </c>
      <c r="B707">
        <v>40997</v>
      </c>
      <c r="C707" t="s">
        <v>482</v>
      </c>
      <c r="D707" t="s">
        <v>38</v>
      </c>
      <c r="E707" t="s">
        <v>39</v>
      </c>
      <c r="F707" t="s">
        <v>47</v>
      </c>
      <c r="G707" t="s">
        <v>48</v>
      </c>
      <c r="H707" t="s">
        <v>94</v>
      </c>
      <c r="I707" t="s">
        <v>28</v>
      </c>
      <c r="J707" t="s">
        <v>36</v>
      </c>
      <c r="K707" t="s">
        <v>138</v>
      </c>
      <c r="L707" t="s">
        <v>192</v>
      </c>
      <c r="M707" t="s">
        <v>117</v>
      </c>
      <c r="N707" s="2">
        <v>40289</v>
      </c>
      <c r="O707" s="2">
        <v>40289</v>
      </c>
      <c r="P707">
        <v>12</v>
      </c>
      <c r="Q707" s="1">
        <v>0.05</v>
      </c>
      <c r="R707">
        <v>30.98</v>
      </c>
      <c r="S707">
        <v>9.18</v>
      </c>
      <c r="T707">
        <f t="shared" ref="T707:T770" si="11">R707*P707</f>
        <v>371.76</v>
      </c>
    </row>
    <row r="708" spans="1:20" x14ac:dyDescent="0.25">
      <c r="A708">
        <v>707</v>
      </c>
      <c r="B708">
        <v>40997</v>
      </c>
      <c r="C708" t="s">
        <v>482</v>
      </c>
      <c r="D708" t="s">
        <v>20</v>
      </c>
      <c r="E708" t="s">
        <v>39</v>
      </c>
      <c r="F708" t="s">
        <v>47</v>
      </c>
      <c r="G708" t="s">
        <v>48</v>
      </c>
      <c r="H708" t="s">
        <v>42</v>
      </c>
      <c r="I708" t="s">
        <v>28</v>
      </c>
      <c r="J708" t="s">
        <v>36</v>
      </c>
      <c r="K708" t="s">
        <v>116</v>
      </c>
      <c r="L708" t="s">
        <v>26</v>
      </c>
      <c r="M708" t="s">
        <v>51</v>
      </c>
      <c r="N708" s="2">
        <v>40289</v>
      </c>
      <c r="O708" s="2">
        <v>40296</v>
      </c>
      <c r="P708">
        <v>37</v>
      </c>
      <c r="Q708" s="1">
        <v>0.05</v>
      </c>
      <c r="R708">
        <v>22.99</v>
      </c>
      <c r="S708">
        <v>8.99</v>
      </c>
      <c r="T708">
        <f t="shared" si="11"/>
        <v>850.63</v>
      </c>
    </row>
    <row r="709" spans="1:20" x14ac:dyDescent="0.25">
      <c r="A709">
        <v>708</v>
      </c>
      <c r="B709">
        <v>40997</v>
      </c>
      <c r="C709" t="s">
        <v>482</v>
      </c>
      <c r="D709" t="s">
        <v>20</v>
      </c>
      <c r="E709" t="s">
        <v>39</v>
      </c>
      <c r="F709" t="s">
        <v>47</v>
      </c>
      <c r="G709" t="s">
        <v>48</v>
      </c>
      <c r="H709" t="s">
        <v>61</v>
      </c>
      <c r="I709" t="s">
        <v>28</v>
      </c>
      <c r="J709" t="s">
        <v>36</v>
      </c>
      <c r="K709" t="s">
        <v>129</v>
      </c>
      <c r="L709" t="s">
        <v>192</v>
      </c>
      <c r="M709" t="s">
        <v>160</v>
      </c>
      <c r="N709" s="2">
        <v>41385</v>
      </c>
      <c r="O709" s="2">
        <v>41387</v>
      </c>
      <c r="P709">
        <v>1</v>
      </c>
      <c r="Q709" s="1">
        <v>0.03</v>
      </c>
      <c r="R709">
        <v>14.97</v>
      </c>
      <c r="S709">
        <v>7.51</v>
      </c>
      <c r="T709">
        <f t="shared" si="11"/>
        <v>14.97</v>
      </c>
    </row>
    <row r="710" spans="1:20" x14ac:dyDescent="0.25">
      <c r="A710">
        <v>709</v>
      </c>
      <c r="B710">
        <v>40997</v>
      </c>
      <c r="C710" t="s">
        <v>482</v>
      </c>
      <c r="D710" t="s">
        <v>578</v>
      </c>
      <c r="E710" t="s">
        <v>187</v>
      </c>
      <c r="F710" t="s">
        <v>47</v>
      </c>
      <c r="G710" t="s">
        <v>48</v>
      </c>
      <c r="H710" t="s">
        <v>188</v>
      </c>
      <c r="I710" t="s">
        <v>28</v>
      </c>
      <c r="J710" t="s">
        <v>36</v>
      </c>
      <c r="K710" t="s">
        <v>71</v>
      </c>
      <c r="L710" t="s">
        <v>330</v>
      </c>
      <c r="M710" t="s">
        <v>111</v>
      </c>
      <c r="N710" s="2">
        <v>40289</v>
      </c>
      <c r="O710" s="2">
        <v>40293</v>
      </c>
      <c r="P710">
        <v>33</v>
      </c>
      <c r="Q710" s="1">
        <v>0.04</v>
      </c>
      <c r="R710">
        <v>212.6</v>
      </c>
      <c r="S710">
        <v>110.2</v>
      </c>
      <c r="T710">
        <f t="shared" si="11"/>
        <v>7015.8</v>
      </c>
    </row>
    <row r="711" spans="1:20" x14ac:dyDescent="0.25">
      <c r="A711">
        <v>710</v>
      </c>
      <c r="B711">
        <v>41026</v>
      </c>
      <c r="C711" t="s">
        <v>728</v>
      </c>
      <c r="D711" t="s">
        <v>578</v>
      </c>
      <c r="E711" t="s">
        <v>187</v>
      </c>
      <c r="F711" t="s">
        <v>31</v>
      </c>
      <c r="G711" t="s">
        <v>93</v>
      </c>
      <c r="H711" t="s">
        <v>188</v>
      </c>
      <c r="I711" t="s">
        <v>28</v>
      </c>
      <c r="J711" t="s">
        <v>36</v>
      </c>
      <c r="K711" t="s">
        <v>116</v>
      </c>
      <c r="L711" t="s">
        <v>283</v>
      </c>
      <c r="M711" t="s">
        <v>255</v>
      </c>
      <c r="N711" s="2">
        <v>41018</v>
      </c>
      <c r="O711" s="2">
        <v>41019</v>
      </c>
      <c r="P711">
        <v>9</v>
      </c>
      <c r="Q711" s="1">
        <v>0.1</v>
      </c>
      <c r="R711">
        <v>89.99</v>
      </c>
      <c r="S711">
        <v>42</v>
      </c>
      <c r="T711">
        <f t="shared" si="11"/>
        <v>809.91</v>
      </c>
    </row>
    <row r="712" spans="1:20" x14ac:dyDescent="0.25">
      <c r="A712">
        <v>711</v>
      </c>
      <c r="B712">
        <v>41026</v>
      </c>
      <c r="C712" t="s">
        <v>728</v>
      </c>
      <c r="D712" t="s">
        <v>38</v>
      </c>
      <c r="E712" t="s">
        <v>39</v>
      </c>
      <c r="F712" t="s">
        <v>31</v>
      </c>
      <c r="G712" t="s">
        <v>93</v>
      </c>
      <c r="H712" t="s">
        <v>94</v>
      </c>
      <c r="I712" t="s">
        <v>28</v>
      </c>
      <c r="J712" t="s">
        <v>36</v>
      </c>
      <c r="K712" t="s">
        <v>74</v>
      </c>
      <c r="L712" t="s">
        <v>44</v>
      </c>
      <c r="M712" t="s">
        <v>69</v>
      </c>
      <c r="N712" s="2">
        <v>41018</v>
      </c>
      <c r="O712" s="2">
        <v>41018</v>
      </c>
      <c r="P712">
        <v>21</v>
      </c>
      <c r="Q712" s="1">
        <v>0.1</v>
      </c>
      <c r="R712">
        <v>3.14</v>
      </c>
      <c r="S712">
        <v>1.92</v>
      </c>
      <c r="T712">
        <f t="shared" si="11"/>
        <v>65.94</v>
      </c>
    </row>
    <row r="713" spans="1:20" x14ac:dyDescent="0.25">
      <c r="A713">
        <v>712</v>
      </c>
      <c r="B713">
        <v>41059</v>
      </c>
      <c r="C713" t="s">
        <v>713</v>
      </c>
      <c r="D713" t="s">
        <v>38</v>
      </c>
      <c r="E713" t="s">
        <v>39</v>
      </c>
      <c r="F713" t="s">
        <v>47</v>
      </c>
      <c r="G713" t="s">
        <v>93</v>
      </c>
      <c r="H713" t="s">
        <v>61</v>
      </c>
      <c r="I713" t="s">
        <v>28</v>
      </c>
      <c r="J713" t="s">
        <v>36</v>
      </c>
      <c r="K713" t="s">
        <v>79</v>
      </c>
      <c r="L713" t="s">
        <v>192</v>
      </c>
      <c r="M713" t="s">
        <v>156</v>
      </c>
      <c r="N713" s="2">
        <v>40800</v>
      </c>
      <c r="O713" s="2">
        <v>40800</v>
      </c>
      <c r="P713">
        <v>47</v>
      </c>
      <c r="Q713" s="1">
        <v>0.08</v>
      </c>
      <c r="R713">
        <v>14.27</v>
      </c>
      <c r="S713">
        <v>7.27</v>
      </c>
      <c r="T713">
        <f t="shared" si="11"/>
        <v>670.68999999999994</v>
      </c>
    </row>
    <row r="714" spans="1:20" x14ac:dyDescent="0.25">
      <c r="A714">
        <v>713</v>
      </c>
      <c r="B714">
        <v>41059</v>
      </c>
      <c r="C714" t="s">
        <v>713</v>
      </c>
      <c r="D714" t="s">
        <v>20</v>
      </c>
      <c r="E714" t="s">
        <v>21</v>
      </c>
      <c r="F714" t="s">
        <v>47</v>
      </c>
      <c r="G714" t="s">
        <v>93</v>
      </c>
      <c r="H714" t="s">
        <v>203</v>
      </c>
      <c r="I714" t="s">
        <v>28</v>
      </c>
      <c r="J714" t="s">
        <v>36</v>
      </c>
      <c r="K714" t="s">
        <v>1108</v>
      </c>
      <c r="L714" t="s">
        <v>706</v>
      </c>
      <c r="M714" t="s">
        <v>114</v>
      </c>
      <c r="N714" s="2">
        <v>40800</v>
      </c>
      <c r="O714" s="2">
        <v>40801</v>
      </c>
      <c r="P714">
        <v>82</v>
      </c>
      <c r="Q714" s="1">
        <v>0.09</v>
      </c>
      <c r="R714">
        <v>300.98</v>
      </c>
      <c r="S714">
        <v>13.99</v>
      </c>
      <c r="T714">
        <f t="shared" si="11"/>
        <v>24680.36</v>
      </c>
    </row>
    <row r="715" spans="1:20" x14ac:dyDescent="0.25">
      <c r="A715">
        <v>714</v>
      </c>
      <c r="B715">
        <v>41059</v>
      </c>
      <c r="C715" t="s">
        <v>713</v>
      </c>
      <c r="D715" t="s">
        <v>38</v>
      </c>
      <c r="E715" t="s">
        <v>39</v>
      </c>
      <c r="F715" t="s">
        <v>47</v>
      </c>
      <c r="G715" t="s">
        <v>93</v>
      </c>
      <c r="H715" t="s">
        <v>89</v>
      </c>
      <c r="I715" t="s">
        <v>28</v>
      </c>
      <c r="J715" t="s">
        <v>36</v>
      </c>
      <c r="K715" t="s">
        <v>82</v>
      </c>
      <c r="L715" t="s">
        <v>44</v>
      </c>
      <c r="M715" t="s">
        <v>51</v>
      </c>
      <c r="N715" s="2">
        <v>40800</v>
      </c>
      <c r="O715" s="2">
        <v>40802</v>
      </c>
      <c r="P715">
        <v>38</v>
      </c>
      <c r="Q715" s="1">
        <v>0</v>
      </c>
      <c r="R715">
        <v>5.84</v>
      </c>
      <c r="S715">
        <v>1.2</v>
      </c>
      <c r="T715">
        <f t="shared" si="11"/>
        <v>221.92</v>
      </c>
    </row>
    <row r="716" spans="1:20" x14ac:dyDescent="0.25">
      <c r="A716">
        <v>715</v>
      </c>
      <c r="B716">
        <v>41059</v>
      </c>
      <c r="C716" t="s">
        <v>713</v>
      </c>
      <c r="D716" t="s">
        <v>578</v>
      </c>
      <c r="E716" t="s">
        <v>187</v>
      </c>
      <c r="F716" t="s">
        <v>47</v>
      </c>
      <c r="G716" t="s">
        <v>93</v>
      </c>
      <c r="H716" t="s">
        <v>188</v>
      </c>
      <c r="I716" t="s">
        <v>28</v>
      </c>
      <c r="J716" t="s">
        <v>36</v>
      </c>
      <c r="K716" t="s">
        <v>71</v>
      </c>
      <c r="L716" t="s">
        <v>330</v>
      </c>
      <c r="M716" t="s">
        <v>114</v>
      </c>
      <c r="N716" s="2">
        <v>40800</v>
      </c>
      <c r="O716" s="2">
        <v>40801</v>
      </c>
      <c r="P716">
        <v>82</v>
      </c>
      <c r="Q716" s="1">
        <v>0.04</v>
      </c>
      <c r="R716">
        <v>400.98</v>
      </c>
      <c r="S716">
        <v>42.52</v>
      </c>
      <c r="T716">
        <f t="shared" si="11"/>
        <v>32880.36</v>
      </c>
    </row>
    <row r="717" spans="1:20" x14ac:dyDescent="0.25">
      <c r="A717">
        <v>716</v>
      </c>
      <c r="B717">
        <v>41063</v>
      </c>
      <c r="C717" t="s">
        <v>864</v>
      </c>
      <c r="D717" t="s">
        <v>20</v>
      </c>
      <c r="E717" t="s">
        <v>39</v>
      </c>
      <c r="F717" t="s">
        <v>22</v>
      </c>
      <c r="G717" t="s">
        <v>48</v>
      </c>
      <c r="H717" t="s">
        <v>42</v>
      </c>
      <c r="I717" t="s">
        <v>28</v>
      </c>
      <c r="J717" t="s">
        <v>36</v>
      </c>
      <c r="K717" t="s">
        <v>98</v>
      </c>
      <c r="L717" t="s">
        <v>26</v>
      </c>
      <c r="M717" t="s">
        <v>294</v>
      </c>
      <c r="N717" s="2">
        <v>41599</v>
      </c>
      <c r="O717" s="2">
        <v>41601</v>
      </c>
      <c r="P717">
        <v>79</v>
      </c>
      <c r="Q717" s="1">
        <v>0.01</v>
      </c>
      <c r="R717">
        <v>21.38</v>
      </c>
      <c r="S717">
        <v>8.99</v>
      </c>
      <c r="T717">
        <f t="shared" si="11"/>
        <v>1689.02</v>
      </c>
    </row>
    <row r="718" spans="1:20" x14ac:dyDescent="0.25">
      <c r="A718">
        <v>717</v>
      </c>
      <c r="B718">
        <v>41063</v>
      </c>
      <c r="C718" t="s">
        <v>864</v>
      </c>
      <c r="D718" t="s">
        <v>20</v>
      </c>
      <c r="E718" t="s">
        <v>21</v>
      </c>
      <c r="F718" t="s">
        <v>22</v>
      </c>
      <c r="G718" t="s">
        <v>48</v>
      </c>
      <c r="H718" t="s">
        <v>206</v>
      </c>
      <c r="I718" t="s">
        <v>28</v>
      </c>
      <c r="J718" t="s">
        <v>36</v>
      </c>
      <c r="K718" t="s">
        <v>1108</v>
      </c>
      <c r="L718" t="s">
        <v>26</v>
      </c>
      <c r="M718" t="s">
        <v>199</v>
      </c>
      <c r="N718" s="2">
        <v>41599</v>
      </c>
      <c r="O718" s="2">
        <v>41606</v>
      </c>
      <c r="P718">
        <v>36</v>
      </c>
      <c r="Q718" s="1">
        <v>0.04</v>
      </c>
      <c r="R718">
        <v>35.99</v>
      </c>
      <c r="S718">
        <v>0.99</v>
      </c>
      <c r="T718">
        <f t="shared" si="11"/>
        <v>1295.6400000000001</v>
      </c>
    </row>
    <row r="719" spans="1:20" x14ac:dyDescent="0.25">
      <c r="A719">
        <v>718</v>
      </c>
      <c r="B719">
        <v>41063</v>
      </c>
      <c r="C719" t="s">
        <v>864</v>
      </c>
      <c r="D719" t="s">
        <v>20</v>
      </c>
      <c r="E719" t="s">
        <v>21</v>
      </c>
      <c r="F719" t="s">
        <v>22</v>
      </c>
      <c r="G719" t="s">
        <v>48</v>
      </c>
      <c r="H719" t="s">
        <v>33</v>
      </c>
      <c r="I719" t="s">
        <v>28</v>
      </c>
      <c r="J719" t="s">
        <v>36</v>
      </c>
      <c r="K719" t="s">
        <v>198</v>
      </c>
      <c r="L719" t="s">
        <v>26</v>
      </c>
      <c r="M719" t="s">
        <v>238</v>
      </c>
      <c r="N719" s="2">
        <v>41599</v>
      </c>
      <c r="O719" s="2">
        <v>41606</v>
      </c>
      <c r="P719">
        <v>94</v>
      </c>
      <c r="Q719" s="1">
        <v>0.06</v>
      </c>
      <c r="R719">
        <v>85.99</v>
      </c>
      <c r="S719">
        <v>1.25</v>
      </c>
      <c r="T719">
        <f t="shared" si="11"/>
        <v>8083.0599999999995</v>
      </c>
    </row>
    <row r="720" spans="1:20" x14ac:dyDescent="0.25">
      <c r="A720">
        <v>719</v>
      </c>
      <c r="B720">
        <v>41157</v>
      </c>
      <c r="C720" t="s">
        <v>588</v>
      </c>
      <c r="D720" t="s">
        <v>20</v>
      </c>
      <c r="E720" t="s">
        <v>187</v>
      </c>
      <c r="F720" t="s">
        <v>47</v>
      </c>
      <c r="G720" t="s">
        <v>93</v>
      </c>
      <c r="H720" t="s">
        <v>217</v>
      </c>
      <c r="I720" t="s">
        <v>28</v>
      </c>
      <c r="J720" t="s">
        <v>36</v>
      </c>
      <c r="K720" t="s">
        <v>248</v>
      </c>
      <c r="L720" t="s">
        <v>706</v>
      </c>
      <c r="M720" t="s">
        <v>156</v>
      </c>
      <c r="N720" s="2">
        <v>41015</v>
      </c>
      <c r="O720" s="2">
        <v>41017</v>
      </c>
      <c r="P720">
        <v>44</v>
      </c>
      <c r="Q720" s="1">
        <v>0.09</v>
      </c>
      <c r="R720">
        <v>107.53</v>
      </c>
      <c r="S720">
        <v>5.81</v>
      </c>
      <c r="T720">
        <f t="shared" si="11"/>
        <v>4731.32</v>
      </c>
    </row>
    <row r="721" spans="1:20" x14ac:dyDescent="0.25">
      <c r="A721">
        <v>720</v>
      </c>
      <c r="B721">
        <v>41253</v>
      </c>
      <c r="C721" t="s">
        <v>270</v>
      </c>
      <c r="D721" t="s">
        <v>20</v>
      </c>
      <c r="E721" t="s">
        <v>21</v>
      </c>
      <c r="F721" t="s">
        <v>31</v>
      </c>
      <c r="G721" t="s">
        <v>93</v>
      </c>
      <c r="H721" t="s">
        <v>203</v>
      </c>
      <c r="I721" t="s">
        <v>28</v>
      </c>
      <c r="J721" t="s">
        <v>36</v>
      </c>
      <c r="K721" t="s">
        <v>201</v>
      </c>
      <c r="L721" t="s">
        <v>192</v>
      </c>
      <c r="M721" t="s">
        <v>146</v>
      </c>
      <c r="N721" s="2">
        <v>40305</v>
      </c>
      <c r="O721" s="2">
        <v>40307</v>
      </c>
      <c r="P721">
        <v>7</v>
      </c>
      <c r="Q721" s="1">
        <v>7.0000000000000007E-2</v>
      </c>
      <c r="R721">
        <v>300.97000000000003</v>
      </c>
      <c r="S721">
        <v>7.18</v>
      </c>
      <c r="T721">
        <f t="shared" si="11"/>
        <v>2106.79</v>
      </c>
    </row>
    <row r="722" spans="1:20" x14ac:dyDescent="0.25">
      <c r="A722">
        <v>721</v>
      </c>
      <c r="B722">
        <v>41350</v>
      </c>
      <c r="C722" t="s">
        <v>46</v>
      </c>
      <c r="D722" t="s">
        <v>20</v>
      </c>
      <c r="E722" t="s">
        <v>39</v>
      </c>
      <c r="F722" t="s">
        <v>47</v>
      </c>
      <c r="G722" t="s">
        <v>93</v>
      </c>
      <c r="H722" t="s">
        <v>54</v>
      </c>
      <c r="I722" t="s">
        <v>28</v>
      </c>
      <c r="J722" t="s">
        <v>36</v>
      </c>
      <c r="K722" t="s">
        <v>79</v>
      </c>
      <c r="L722" t="s">
        <v>192</v>
      </c>
      <c r="M722" t="s">
        <v>167</v>
      </c>
      <c r="N722" s="2">
        <v>40671</v>
      </c>
      <c r="O722" s="2">
        <v>40672</v>
      </c>
      <c r="P722">
        <v>1</v>
      </c>
      <c r="Q722" s="1">
        <v>0.01</v>
      </c>
      <c r="R722">
        <v>419.19</v>
      </c>
      <c r="S722">
        <v>19.989999999999998</v>
      </c>
      <c r="T722">
        <f t="shared" si="11"/>
        <v>419.19</v>
      </c>
    </row>
    <row r="723" spans="1:20" x14ac:dyDescent="0.25">
      <c r="A723">
        <v>722</v>
      </c>
      <c r="B723">
        <v>41441</v>
      </c>
      <c r="C723" t="s">
        <v>558</v>
      </c>
      <c r="D723" t="s">
        <v>20</v>
      </c>
      <c r="E723" t="s">
        <v>39</v>
      </c>
      <c r="F723" t="s">
        <v>31</v>
      </c>
      <c r="G723" t="s">
        <v>93</v>
      </c>
      <c r="H723" t="s">
        <v>42</v>
      </c>
      <c r="I723" t="s">
        <v>28</v>
      </c>
      <c r="J723" t="s">
        <v>36</v>
      </c>
      <c r="K723" t="s">
        <v>58</v>
      </c>
      <c r="L723" t="s">
        <v>192</v>
      </c>
      <c r="M723" t="s">
        <v>255</v>
      </c>
      <c r="N723" s="2">
        <v>41297</v>
      </c>
      <c r="O723" s="2">
        <v>41298</v>
      </c>
      <c r="P723">
        <v>45</v>
      </c>
      <c r="Q723" s="1">
        <v>0</v>
      </c>
      <c r="R723">
        <v>4.91</v>
      </c>
      <c r="S723">
        <v>5.68</v>
      </c>
      <c r="T723">
        <f t="shared" si="11"/>
        <v>220.95000000000002</v>
      </c>
    </row>
    <row r="724" spans="1:20" x14ac:dyDescent="0.25">
      <c r="A724">
        <v>723</v>
      </c>
      <c r="B724">
        <v>41539</v>
      </c>
      <c r="C724" t="s">
        <v>147</v>
      </c>
      <c r="D724" t="s">
        <v>38</v>
      </c>
      <c r="E724" t="s">
        <v>39</v>
      </c>
      <c r="F724" t="s">
        <v>22</v>
      </c>
      <c r="G724" t="s">
        <v>41</v>
      </c>
      <c r="H724" t="s">
        <v>61</v>
      </c>
      <c r="I724" t="s">
        <v>28</v>
      </c>
      <c r="J724" t="s">
        <v>36</v>
      </c>
      <c r="K724" t="s">
        <v>82</v>
      </c>
      <c r="L724" t="s">
        <v>44</v>
      </c>
      <c r="M724" t="s">
        <v>27</v>
      </c>
      <c r="N724" s="2">
        <v>41032</v>
      </c>
      <c r="O724" s="2">
        <v>41034</v>
      </c>
      <c r="P724">
        <v>38</v>
      </c>
      <c r="Q724" s="1">
        <v>0.04</v>
      </c>
      <c r="R724">
        <v>1.6</v>
      </c>
      <c r="S724">
        <v>1.29</v>
      </c>
      <c r="T724">
        <f t="shared" si="11"/>
        <v>60.800000000000004</v>
      </c>
    </row>
    <row r="725" spans="1:20" x14ac:dyDescent="0.25">
      <c r="A725">
        <v>724</v>
      </c>
      <c r="B725">
        <v>41539</v>
      </c>
      <c r="C725" t="s">
        <v>147</v>
      </c>
      <c r="D725" t="s">
        <v>20</v>
      </c>
      <c r="E725" t="s">
        <v>21</v>
      </c>
      <c r="F725" t="s">
        <v>22</v>
      </c>
      <c r="G725" t="s">
        <v>41</v>
      </c>
      <c r="H725" t="s">
        <v>24</v>
      </c>
      <c r="I725" t="s">
        <v>28</v>
      </c>
      <c r="J725" t="s">
        <v>36</v>
      </c>
      <c r="K725" t="s">
        <v>198</v>
      </c>
      <c r="L725" t="s">
        <v>192</v>
      </c>
      <c r="M725" t="s">
        <v>246</v>
      </c>
      <c r="N725" s="2">
        <v>41032</v>
      </c>
      <c r="O725" s="2">
        <v>41033</v>
      </c>
      <c r="P725">
        <v>64</v>
      </c>
      <c r="Q725" s="1">
        <v>0.04</v>
      </c>
      <c r="R725">
        <v>65.989999999999995</v>
      </c>
      <c r="S725">
        <v>8.99</v>
      </c>
      <c r="T725">
        <f t="shared" si="11"/>
        <v>4223.3599999999997</v>
      </c>
    </row>
    <row r="726" spans="1:20" x14ac:dyDescent="0.25">
      <c r="A726">
        <v>725</v>
      </c>
      <c r="B726">
        <v>41569</v>
      </c>
      <c r="C726" t="s">
        <v>874</v>
      </c>
      <c r="D726" t="s">
        <v>20</v>
      </c>
      <c r="E726" t="s">
        <v>187</v>
      </c>
      <c r="F726" t="s">
        <v>22</v>
      </c>
      <c r="G726" t="s">
        <v>23</v>
      </c>
      <c r="H726" t="s">
        <v>188</v>
      </c>
      <c r="I726" t="s">
        <v>28</v>
      </c>
      <c r="J726" t="s">
        <v>36</v>
      </c>
      <c r="K726" t="s">
        <v>68</v>
      </c>
      <c r="L726" t="s">
        <v>44</v>
      </c>
      <c r="M726" t="s">
        <v>150</v>
      </c>
      <c r="N726" s="2">
        <v>40745</v>
      </c>
      <c r="O726" s="2">
        <v>40747</v>
      </c>
      <c r="P726">
        <v>19</v>
      </c>
      <c r="Q726" s="1">
        <v>0.03</v>
      </c>
      <c r="R726">
        <v>3.7</v>
      </c>
      <c r="S726">
        <v>1.61</v>
      </c>
      <c r="T726">
        <f t="shared" si="11"/>
        <v>70.3</v>
      </c>
    </row>
    <row r="727" spans="1:20" x14ac:dyDescent="0.25">
      <c r="A727">
        <v>726</v>
      </c>
      <c r="B727">
        <v>41604</v>
      </c>
      <c r="C727" t="s">
        <v>328</v>
      </c>
      <c r="D727" t="s">
        <v>20</v>
      </c>
      <c r="E727" t="s">
        <v>39</v>
      </c>
      <c r="F727" t="s">
        <v>47</v>
      </c>
      <c r="G727" t="s">
        <v>93</v>
      </c>
      <c r="H727" t="s">
        <v>42</v>
      </c>
      <c r="I727" t="s">
        <v>28</v>
      </c>
      <c r="J727" t="s">
        <v>36</v>
      </c>
      <c r="K727" t="s">
        <v>291</v>
      </c>
      <c r="L727" t="s">
        <v>192</v>
      </c>
      <c r="M727" t="s">
        <v>156</v>
      </c>
      <c r="N727" s="2">
        <v>41315</v>
      </c>
      <c r="O727" s="2">
        <v>41316</v>
      </c>
      <c r="P727">
        <v>22</v>
      </c>
      <c r="Q727" s="1">
        <v>0.06</v>
      </c>
      <c r="R727">
        <v>6.37</v>
      </c>
      <c r="S727">
        <v>5.19</v>
      </c>
      <c r="T727">
        <f t="shared" si="11"/>
        <v>140.14000000000001</v>
      </c>
    </row>
    <row r="728" spans="1:20" x14ac:dyDescent="0.25">
      <c r="A728">
        <v>727</v>
      </c>
      <c r="B728">
        <v>41636</v>
      </c>
      <c r="C728" t="s">
        <v>1187</v>
      </c>
      <c r="D728" t="s">
        <v>20</v>
      </c>
      <c r="E728" t="s">
        <v>187</v>
      </c>
      <c r="F728" t="s">
        <v>31</v>
      </c>
      <c r="G728" t="s">
        <v>23</v>
      </c>
      <c r="H728" t="s">
        <v>219</v>
      </c>
      <c r="I728" t="s">
        <v>28</v>
      </c>
      <c r="J728" t="s">
        <v>36</v>
      </c>
      <c r="K728" t="s">
        <v>189</v>
      </c>
      <c r="L728" t="s">
        <v>706</v>
      </c>
      <c r="M728" t="s">
        <v>35</v>
      </c>
      <c r="N728" s="2">
        <v>41500</v>
      </c>
      <c r="O728" s="2">
        <v>41501</v>
      </c>
      <c r="P728">
        <v>94</v>
      </c>
      <c r="Q728" s="1">
        <v>0.03</v>
      </c>
      <c r="R728">
        <v>107.53</v>
      </c>
      <c r="S728">
        <v>5.81</v>
      </c>
      <c r="T728">
        <f t="shared" si="11"/>
        <v>10107.82</v>
      </c>
    </row>
    <row r="729" spans="1:20" x14ac:dyDescent="0.25">
      <c r="A729">
        <v>728</v>
      </c>
      <c r="B729">
        <v>41636</v>
      </c>
      <c r="C729" t="s">
        <v>1187</v>
      </c>
      <c r="D729" t="s">
        <v>20</v>
      </c>
      <c r="E729" t="s">
        <v>39</v>
      </c>
      <c r="F729" t="s">
        <v>31</v>
      </c>
      <c r="G729" t="s">
        <v>23</v>
      </c>
      <c r="H729" t="s">
        <v>89</v>
      </c>
      <c r="I729" t="s">
        <v>28</v>
      </c>
      <c r="J729" t="s">
        <v>36</v>
      </c>
      <c r="K729" t="s">
        <v>82</v>
      </c>
      <c r="L729" t="s">
        <v>26</v>
      </c>
      <c r="M729" t="s">
        <v>139</v>
      </c>
      <c r="N729" s="2">
        <v>40404</v>
      </c>
      <c r="O729" s="2">
        <v>40406</v>
      </c>
      <c r="P729">
        <v>45</v>
      </c>
      <c r="Q729" s="1">
        <v>0.05</v>
      </c>
      <c r="R729">
        <v>16.98</v>
      </c>
      <c r="S729">
        <v>7.78</v>
      </c>
      <c r="T729">
        <f t="shared" si="11"/>
        <v>764.1</v>
      </c>
    </row>
    <row r="730" spans="1:20" x14ac:dyDescent="0.25">
      <c r="A730">
        <v>729</v>
      </c>
      <c r="B730">
        <v>41636</v>
      </c>
      <c r="C730" t="s">
        <v>1187</v>
      </c>
      <c r="D730" t="s">
        <v>20</v>
      </c>
      <c r="E730" t="s">
        <v>21</v>
      </c>
      <c r="F730" t="s">
        <v>31</v>
      </c>
      <c r="G730" t="s">
        <v>23</v>
      </c>
      <c r="H730" t="s">
        <v>33</v>
      </c>
      <c r="I730" t="s">
        <v>28</v>
      </c>
      <c r="J730" t="s">
        <v>36</v>
      </c>
      <c r="K730" t="s">
        <v>204</v>
      </c>
      <c r="L730" t="s">
        <v>192</v>
      </c>
      <c r="M730" t="s">
        <v>143</v>
      </c>
      <c r="N730" s="2">
        <v>40404</v>
      </c>
      <c r="O730" s="2">
        <v>40406</v>
      </c>
      <c r="P730">
        <v>49</v>
      </c>
      <c r="Q730" s="1">
        <v>0.03</v>
      </c>
      <c r="R730">
        <v>115.99</v>
      </c>
      <c r="S730">
        <v>4.2300000000000004</v>
      </c>
      <c r="T730">
        <f t="shared" si="11"/>
        <v>5683.5099999999993</v>
      </c>
    </row>
    <row r="731" spans="1:20" x14ac:dyDescent="0.25">
      <c r="A731">
        <v>730</v>
      </c>
      <c r="B731">
        <v>41760</v>
      </c>
      <c r="C731" t="s">
        <v>769</v>
      </c>
      <c r="D731" t="s">
        <v>20</v>
      </c>
      <c r="E731" t="s">
        <v>39</v>
      </c>
      <c r="F731" t="s">
        <v>31</v>
      </c>
      <c r="G731" t="s">
        <v>48</v>
      </c>
      <c r="H731" t="s">
        <v>78</v>
      </c>
      <c r="I731" t="s">
        <v>28</v>
      </c>
      <c r="J731" t="s">
        <v>36</v>
      </c>
      <c r="K731" t="s">
        <v>119</v>
      </c>
      <c r="L731" t="s">
        <v>192</v>
      </c>
      <c r="M731" t="s">
        <v>141</v>
      </c>
      <c r="N731" s="2">
        <v>41301</v>
      </c>
      <c r="O731" s="2">
        <v>41306</v>
      </c>
      <c r="P731">
        <v>23</v>
      </c>
      <c r="Q731" s="1">
        <v>0.04</v>
      </c>
      <c r="R731">
        <v>315.98</v>
      </c>
      <c r="S731">
        <v>19.989999999999998</v>
      </c>
      <c r="T731">
        <f t="shared" si="11"/>
        <v>7267.5400000000009</v>
      </c>
    </row>
    <row r="732" spans="1:20" x14ac:dyDescent="0.25">
      <c r="A732">
        <v>731</v>
      </c>
      <c r="B732">
        <v>41760</v>
      </c>
      <c r="C732" t="s">
        <v>769</v>
      </c>
      <c r="D732" t="s">
        <v>20</v>
      </c>
      <c r="E732" t="s">
        <v>187</v>
      </c>
      <c r="F732" t="s">
        <v>31</v>
      </c>
      <c r="G732" t="s">
        <v>48</v>
      </c>
      <c r="H732" t="s">
        <v>225</v>
      </c>
      <c r="I732" t="s">
        <v>28</v>
      </c>
      <c r="J732" t="s">
        <v>36</v>
      </c>
      <c r="K732" t="s">
        <v>145</v>
      </c>
      <c r="L732" t="s">
        <v>192</v>
      </c>
      <c r="M732" t="s">
        <v>143</v>
      </c>
      <c r="N732" s="2">
        <v>41301</v>
      </c>
      <c r="O732" s="2">
        <v>41308</v>
      </c>
      <c r="P732">
        <v>24</v>
      </c>
      <c r="Q732" s="1">
        <v>0</v>
      </c>
      <c r="R732">
        <v>9.98</v>
      </c>
      <c r="S732">
        <v>12.52</v>
      </c>
      <c r="T732">
        <f t="shared" si="11"/>
        <v>239.52</v>
      </c>
    </row>
    <row r="733" spans="1:20" x14ac:dyDescent="0.25">
      <c r="A733">
        <v>732</v>
      </c>
      <c r="B733">
        <v>41760</v>
      </c>
      <c r="C733" t="s">
        <v>769</v>
      </c>
      <c r="D733" t="s">
        <v>20</v>
      </c>
      <c r="E733" t="s">
        <v>21</v>
      </c>
      <c r="F733" t="s">
        <v>31</v>
      </c>
      <c r="G733" t="s">
        <v>48</v>
      </c>
      <c r="H733" t="s">
        <v>33</v>
      </c>
      <c r="I733" t="s">
        <v>28</v>
      </c>
      <c r="J733" t="s">
        <v>36</v>
      </c>
      <c r="K733" t="s">
        <v>1254</v>
      </c>
      <c r="L733" t="s">
        <v>192</v>
      </c>
      <c r="M733" t="s">
        <v>141</v>
      </c>
      <c r="N733" s="2">
        <v>41301</v>
      </c>
      <c r="O733" s="2">
        <v>41306</v>
      </c>
      <c r="P733">
        <v>8</v>
      </c>
      <c r="Q733" s="1">
        <v>0.08</v>
      </c>
      <c r="R733">
        <v>115.99</v>
      </c>
      <c r="S733">
        <v>2.5</v>
      </c>
      <c r="T733">
        <f t="shared" si="11"/>
        <v>927.92</v>
      </c>
    </row>
    <row r="734" spans="1:20" x14ac:dyDescent="0.25">
      <c r="A734">
        <v>733</v>
      </c>
      <c r="B734">
        <v>41760</v>
      </c>
      <c r="C734" t="s">
        <v>769</v>
      </c>
      <c r="D734" t="s">
        <v>20</v>
      </c>
      <c r="E734" t="s">
        <v>21</v>
      </c>
      <c r="F734" t="s">
        <v>31</v>
      </c>
      <c r="G734" t="s">
        <v>48</v>
      </c>
      <c r="H734" t="s">
        <v>33</v>
      </c>
      <c r="I734" t="s">
        <v>28</v>
      </c>
      <c r="J734" t="s">
        <v>36</v>
      </c>
      <c r="K734" t="s">
        <v>1243</v>
      </c>
      <c r="L734" t="s">
        <v>192</v>
      </c>
      <c r="M734" t="s">
        <v>139</v>
      </c>
      <c r="N734" s="2">
        <v>41301</v>
      </c>
      <c r="O734" s="2">
        <v>41306</v>
      </c>
      <c r="P734">
        <v>44</v>
      </c>
      <c r="Q734" s="1">
        <v>0.05</v>
      </c>
      <c r="R734">
        <v>95.99</v>
      </c>
      <c r="S734">
        <v>8.99</v>
      </c>
      <c r="T734">
        <f t="shared" si="11"/>
        <v>4223.5599999999995</v>
      </c>
    </row>
    <row r="735" spans="1:20" x14ac:dyDescent="0.25">
      <c r="A735">
        <v>734</v>
      </c>
      <c r="B735">
        <v>41793</v>
      </c>
      <c r="C735" t="s">
        <v>1257</v>
      </c>
      <c r="D735" t="s">
        <v>20</v>
      </c>
      <c r="E735" t="s">
        <v>187</v>
      </c>
      <c r="F735" t="s">
        <v>31</v>
      </c>
      <c r="G735" t="s">
        <v>41</v>
      </c>
      <c r="H735" t="s">
        <v>225</v>
      </c>
      <c r="I735" t="s">
        <v>28</v>
      </c>
      <c r="J735" t="s">
        <v>36</v>
      </c>
      <c r="K735" t="s">
        <v>145</v>
      </c>
      <c r="L735" t="s">
        <v>192</v>
      </c>
      <c r="M735" t="s">
        <v>69</v>
      </c>
      <c r="N735" s="2">
        <v>40313</v>
      </c>
      <c r="O735" s="2">
        <v>40314</v>
      </c>
      <c r="P735">
        <v>70</v>
      </c>
      <c r="Q735" s="1">
        <v>0.05</v>
      </c>
      <c r="R735">
        <v>26.48</v>
      </c>
      <c r="S735">
        <v>6.93</v>
      </c>
      <c r="T735">
        <f t="shared" si="11"/>
        <v>1853.6000000000001</v>
      </c>
    </row>
    <row r="736" spans="1:20" x14ac:dyDescent="0.25">
      <c r="A736">
        <v>735</v>
      </c>
      <c r="B736">
        <v>41831</v>
      </c>
      <c r="C736" t="s">
        <v>269</v>
      </c>
      <c r="D736" t="s">
        <v>578</v>
      </c>
      <c r="E736" t="s">
        <v>21</v>
      </c>
      <c r="F736" t="s">
        <v>47</v>
      </c>
      <c r="G736" t="s">
        <v>32</v>
      </c>
      <c r="H736" t="s">
        <v>206</v>
      </c>
      <c r="I736" t="s">
        <v>28</v>
      </c>
      <c r="J736" t="s">
        <v>36</v>
      </c>
      <c r="K736" t="s">
        <v>1107</v>
      </c>
      <c r="L736" t="s">
        <v>330</v>
      </c>
      <c r="M736" t="s">
        <v>51</v>
      </c>
      <c r="N736" s="2">
        <v>41476</v>
      </c>
      <c r="O736" s="2">
        <v>41478</v>
      </c>
      <c r="P736">
        <v>60</v>
      </c>
      <c r="Q736" s="1">
        <v>0.03</v>
      </c>
      <c r="R736">
        <v>80.97</v>
      </c>
      <c r="S736">
        <v>30.06</v>
      </c>
      <c r="T736">
        <f t="shared" si="11"/>
        <v>4858.2</v>
      </c>
    </row>
    <row r="737" spans="1:20" x14ac:dyDescent="0.25">
      <c r="A737">
        <v>736</v>
      </c>
      <c r="B737">
        <v>41831</v>
      </c>
      <c r="C737" t="s">
        <v>269</v>
      </c>
      <c r="D737" t="s">
        <v>20</v>
      </c>
      <c r="E737" t="s">
        <v>39</v>
      </c>
      <c r="F737" t="s">
        <v>47</v>
      </c>
      <c r="G737" t="s">
        <v>32</v>
      </c>
      <c r="H737" t="s">
        <v>89</v>
      </c>
      <c r="I737" t="s">
        <v>28</v>
      </c>
      <c r="J737" t="s">
        <v>36</v>
      </c>
      <c r="K737" t="s">
        <v>145</v>
      </c>
      <c r="L737" t="s">
        <v>192</v>
      </c>
      <c r="M737" t="s">
        <v>51</v>
      </c>
      <c r="N737" s="2">
        <v>41476</v>
      </c>
      <c r="O737" s="2">
        <v>41477</v>
      </c>
      <c r="P737">
        <v>53</v>
      </c>
      <c r="Q737" s="1">
        <v>0.05</v>
      </c>
      <c r="R737">
        <v>5.28</v>
      </c>
      <c r="S737">
        <v>5.66</v>
      </c>
      <c r="T737">
        <f t="shared" si="11"/>
        <v>279.84000000000003</v>
      </c>
    </row>
    <row r="738" spans="1:20" x14ac:dyDescent="0.25">
      <c r="A738">
        <v>737</v>
      </c>
      <c r="B738">
        <v>41857</v>
      </c>
      <c r="C738" t="s">
        <v>713</v>
      </c>
      <c r="D738" t="s">
        <v>38</v>
      </c>
      <c r="E738" t="s">
        <v>187</v>
      </c>
      <c r="F738" t="s">
        <v>47</v>
      </c>
      <c r="G738" t="s">
        <v>48</v>
      </c>
      <c r="H738" t="s">
        <v>188</v>
      </c>
      <c r="I738" t="s">
        <v>28</v>
      </c>
      <c r="J738" t="s">
        <v>36</v>
      </c>
      <c r="K738" t="s">
        <v>291</v>
      </c>
      <c r="L738" t="s">
        <v>192</v>
      </c>
      <c r="M738" t="s">
        <v>114</v>
      </c>
      <c r="N738" s="2">
        <v>41035</v>
      </c>
      <c r="O738" s="2">
        <v>41040</v>
      </c>
      <c r="P738">
        <v>71</v>
      </c>
      <c r="Q738" s="1">
        <v>0.04</v>
      </c>
      <c r="R738">
        <v>9.65</v>
      </c>
      <c r="S738">
        <v>6.22</v>
      </c>
      <c r="T738">
        <f t="shared" si="11"/>
        <v>685.15</v>
      </c>
    </row>
    <row r="739" spans="1:20" x14ac:dyDescent="0.25">
      <c r="A739">
        <v>738</v>
      </c>
      <c r="B739">
        <v>41987</v>
      </c>
      <c r="C739" t="s">
        <v>454</v>
      </c>
      <c r="D739" t="s">
        <v>578</v>
      </c>
      <c r="E739" t="s">
        <v>187</v>
      </c>
      <c r="F739" t="s">
        <v>47</v>
      </c>
      <c r="G739" t="s">
        <v>32</v>
      </c>
      <c r="H739" t="s">
        <v>219</v>
      </c>
      <c r="I739" t="s">
        <v>28</v>
      </c>
      <c r="J739" t="s">
        <v>36</v>
      </c>
      <c r="K739" t="s">
        <v>68</v>
      </c>
      <c r="L739" t="s">
        <v>330</v>
      </c>
      <c r="M739" t="s">
        <v>111</v>
      </c>
      <c r="N739" s="2">
        <v>41203</v>
      </c>
      <c r="O739" s="2">
        <v>41204</v>
      </c>
      <c r="P739">
        <v>49</v>
      </c>
      <c r="Q739" s="1">
        <v>0.05</v>
      </c>
      <c r="R739">
        <v>320.64</v>
      </c>
      <c r="S739">
        <v>29.2</v>
      </c>
      <c r="T739">
        <f t="shared" si="11"/>
        <v>15711.359999999999</v>
      </c>
    </row>
    <row r="740" spans="1:20" x14ac:dyDescent="0.25">
      <c r="A740">
        <v>739</v>
      </c>
      <c r="B740">
        <v>42054</v>
      </c>
      <c r="C740" t="s">
        <v>601</v>
      </c>
      <c r="D740" t="s">
        <v>20</v>
      </c>
      <c r="E740" t="s">
        <v>39</v>
      </c>
      <c r="F740" t="s">
        <v>31</v>
      </c>
      <c r="G740" t="s">
        <v>93</v>
      </c>
      <c r="H740" t="s">
        <v>49</v>
      </c>
      <c r="I740" t="s">
        <v>28</v>
      </c>
      <c r="J740" t="s">
        <v>36</v>
      </c>
      <c r="K740" t="s">
        <v>101</v>
      </c>
      <c r="L740" t="s">
        <v>192</v>
      </c>
      <c r="M740" t="s">
        <v>69</v>
      </c>
      <c r="N740" s="2">
        <v>41531</v>
      </c>
      <c r="O740" s="2">
        <v>41533</v>
      </c>
      <c r="P740">
        <v>67</v>
      </c>
      <c r="Q740" s="1">
        <v>0.01</v>
      </c>
      <c r="R740">
        <v>2.88</v>
      </c>
      <c r="S740">
        <v>1.49</v>
      </c>
      <c r="T740">
        <f t="shared" si="11"/>
        <v>192.95999999999998</v>
      </c>
    </row>
    <row r="741" spans="1:20" x14ac:dyDescent="0.25">
      <c r="A741">
        <v>740</v>
      </c>
      <c r="B741">
        <v>42213</v>
      </c>
      <c r="C741" t="s">
        <v>159</v>
      </c>
      <c r="D741" t="s">
        <v>20</v>
      </c>
      <c r="E741" t="s">
        <v>39</v>
      </c>
      <c r="F741" t="s">
        <v>47</v>
      </c>
      <c r="G741" t="s">
        <v>23</v>
      </c>
      <c r="H741" t="s">
        <v>49</v>
      </c>
      <c r="I741" t="s">
        <v>28</v>
      </c>
      <c r="J741" t="s">
        <v>36</v>
      </c>
      <c r="K741" t="s">
        <v>58</v>
      </c>
      <c r="L741" t="s">
        <v>192</v>
      </c>
      <c r="M741" t="s">
        <v>167</v>
      </c>
      <c r="N741" s="2">
        <v>40989</v>
      </c>
      <c r="O741" s="2">
        <v>40991</v>
      </c>
      <c r="P741">
        <v>52</v>
      </c>
      <c r="Q741" s="1">
        <v>0.08</v>
      </c>
      <c r="R741">
        <v>2.61</v>
      </c>
      <c r="S741">
        <v>0.5</v>
      </c>
      <c r="T741">
        <f t="shared" si="11"/>
        <v>135.72</v>
      </c>
    </row>
    <row r="742" spans="1:20" x14ac:dyDescent="0.25">
      <c r="A742">
        <v>741</v>
      </c>
      <c r="B742">
        <v>42369</v>
      </c>
      <c r="C742" t="s">
        <v>1875</v>
      </c>
      <c r="D742" t="s">
        <v>20</v>
      </c>
      <c r="E742" t="s">
        <v>21</v>
      </c>
      <c r="F742" t="s">
        <v>22</v>
      </c>
      <c r="G742" t="s">
        <v>23</v>
      </c>
      <c r="H742" t="s">
        <v>33</v>
      </c>
      <c r="I742" t="s">
        <v>28</v>
      </c>
      <c r="J742" t="s">
        <v>36</v>
      </c>
      <c r="K742" t="s">
        <v>1114</v>
      </c>
      <c r="L742" t="s">
        <v>26</v>
      </c>
      <c r="M742" t="s">
        <v>182</v>
      </c>
      <c r="N742" s="2">
        <v>41491</v>
      </c>
      <c r="O742" s="2">
        <v>41492</v>
      </c>
      <c r="P742">
        <v>88</v>
      </c>
      <c r="Q742" s="1">
        <v>0.01</v>
      </c>
      <c r="R742">
        <v>17.48</v>
      </c>
      <c r="S742">
        <v>1.99</v>
      </c>
      <c r="T742">
        <f t="shared" si="11"/>
        <v>1538.24</v>
      </c>
    </row>
    <row r="743" spans="1:20" x14ac:dyDescent="0.25">
      <c r="A743">
        <v>742</v>
      </c>
      <c r="B743">
        <v>42528</v>
      </c>
      <c r="C743" t="s">
        <v>380</v>
      </c>
      <c r="D743" t="s">
        <v>20</v>
      </c>
      <c r="E743" t="s">
        <v>39</v>
      </c>
      <c r="F743" t="s">
        <v>47</v>
      </c>
      <c r="G743" t="s">
        <v>93</v>
      </c>
      <c r="H743" t="s">
        <v>49</v>
      </c>
      <c r="I743" t="s">
        <v>28</v>
      </c>
      <c r="J743" t="s">
        <v>36</v>
      </c>
      <c r="K743" t="s">
        <v>133</v>
      </c>
      <c r="L743" t="s">
        <v>192</v>
      </c>
      <c r="M743" t="s">
        <v>160</v>
      </c>
      <c r="N743" s="2">
        <v>40597</v>
      </c>
      <c r="O743" s="2">
        <v>40599</v>
      </c>
      <c r="P743">
        <v>37</v>
      </c>
      <c r="Q743" s="1">
        <v>0.02</v>
      </c>
      <c r="R743">
        <v>35.44</v>
      </c>
      <c r="S743">
        <v>19.989999999999998</v>
      </c>
      <c r="T743">
        <f t="shared" si="11"/>
        <v>1311.28</v>
      </c>
    </row>
    <row r="744" spans="1:20" x14ac:dyDescent="0.25">
      <c r="A744">
        <v>743</v>
      </c>
      <c r="B744">
        <v>42528</v>
      </c>
      <c r="C744" t="s">
        <v>380</v>
      </c>
      <c r="D744" t="s">
        <v>20</v>
      </c>
      <c r="E744" t="s">
        <v>39</v>
      </c>
      <c r="F744" t="s">
        <v>47</v>
      </c>
      <c r="G744" t="s">
        <v>93</v>
      </c>
      <c r="H744" t="s">
        <v>42</v>
      </c>
      <c r="I744" t="s">
        <v>28</v>
      </c>
      <c r="J744" t="s">
        <v>36</v>
      </c>
      <c r="K744" t="s">
        <v>105</v>
      </c>
      <c r="L744" t="s">
        <v>192</v>
      </c>
      <c r="M744" t="s">
        <v>134</v>
      </c>
      <c r="N744" s="2">
        <v>40597</v>
      </c>
      <c r="O744" s="2">
        <v>40598</v>
      </c>
      <c r="P744">
        <v>13</v>
      </c>
      <c r="Q744" s="1">
        <v>0.02</v>
      </c>
      <c r="R744">
        <v>17.7</v>
      </c>
      <c r="S744">
        <v>9.4700000000000006</v>
      </c>
      <c r="T744">
        <f t="shared" si="11"/>
        <v>230.1</v>
      </c>
    </row>
    <row r="745" spans="1:20" x14ac:dyDescent="0.25">
      <c r="A745">
        <v>744</v>
      </c>
      <c r="B745">
        <v>42528</v>
      </c>
      <c r="C745" t="s">
        <v>380</v>
      </c>
      <c r="D745" t="s">
        <v>38</v>
      </c>
      <c r="E745" t="s">
        <v>21</v>
      </c>
      <c r="F745" t="s">
        <v>47</v>
      </c>
      <c r="G745" t="s">
        <v>93</v>
      </c>
      <c r="H745" t="s">
        <v>203</v>
      </c>
      <c r="I745" t="s">
        <v>28</v>
      </c>
      <c r="J745" t="s">
        <v>36</v>
      </c>
      <c r="K745" t="s">
        <v>1108</v>
      </c>
      <c r="L745" t="s">
        <v>26</v>
      </c>
      <c r="M745" t="s">
        <v>167</v>
      </c>
      <c r="N745" s="2">
        <v>40597</v>
      </c>
      <c r="O745" s="2">
        <v>40598</v>
      </c>
      <c r="P745">
        <v>31</v>
      </c>
      <c r="Q745" s="1">
        <v>0.02</v>
      </c>
      <c r="R745">
        <v>9.7799999999999994</v>
      </c>
      <c r="S745">
        <v>1.99</v>
      </c>
      <c r="T745">
        <f t="shared" si="11"/>
        <v>303.18</v>
      </c>
    </row>
    <row r="746" spans="1:20" x14ac:dyDescent="0.25">
      <c r="A746">
        <v>745</v>
      </c>
      <c r="B746">
        <v>42528</v>
      </c>
      <c r="C746" t="s">
        <v>380</v>
      </c>
      <c r="D746" t="s">
        <v>20</v>
      </c>
      <c r="E746" t="s">
        <v>39</v>
      </c>
      <c r="F746" t="s">
        <v>47</v>
      </c>
      <c r="G746" t="s">
        <v>93</v>
      </c>
      <c r="H746" t="s">
        <v>54</v>
      </c>
      <c r="I746" t="s">
        <v>28</v>
      </c>
      <c r="J746" t="s">
        <v>36</v>
      </c>
      <c r="K746" t="s">
        <v>58</v>
      </c>
      <c r="L746" t="s">
        <v>44</v>
      </c>
      <c r="M746" t="s">
        <v>167</v>
      </c>
      <c r="N746" s="2">
        <v>40597</v>
      </c>
      <c r="O746" s="2">
        <v>40599</v>
      </c>
      <c r="P746">
        <v>46</v>
      </c>
      <c r="Q746" s="1">
        <v>0.01</v>
      </c>
      <c r="R746">
        <v>3.49</v>
      </c>
      <c r="S746">
        <v>0.76</v>
      </c>
      <c r="T746">
        <f t="shared" si="11"/>
        <v>160.54000000000002</v>
      </c>
    </row>
    <row r="747" spans="1:20" x14ac:dyDescent="0.25">
      <c r="A747">
        <v>746</v>
      </c>
      <c r="B747">
        <v>42528</v>
      </c>
      <c r="C747" t="s">
        <v>380</v>
      </c>
      <c r="D747" t="s">
        <v>20</v>
      </c>
      <c r="E747" t="s">
        <v>39</v>
      </c>
      <c r="F747" t="s">
        <v>47</v>
      </c>
      <c r="G747" t="s">
        <v>93</v>
      </c>
      <c r="H747" t="s">
        <v>78</v>
      </c>
      <c r="I747" t="s">
        <v>28</v>
      </c>
      <c r="J747" t="s">
        <v>36</v>
      </c>
      <c r="K747" t="s">
        <v>165</v>
      </c>
      <c r="L747" t="s">
        <v>192</v>
      </c>
      <c r="M747" t="s">
        <v>160</v>
      </c>
      <c r="N747" s="2">
        <v>40597</v>
      </c>
      <c r="O747" s="2">
        <v>40598</v>
      </c>
      <c r="P747">
        <v>29</v>
      </c>
      <c r="Q747" s="1">
        <v>0.02</v>
      </c>
      <c r="R747">
        <v>6.48</v>
      </c>
      <c r="S747">
        <v>9.17</v>
      </c>
      <c r="T747">
        <f t="shared" si="11"/>
        <v>187.92000000000002</v>
      </c>
    </row>
    <row r="748" spans="1:20" x14ac:dyDescent="0.25">
      <c r="A748">
        <v>747</v>
      </c>
      <c r="B748">
        <v>42597</v>
      </c>
      <c r="C748" t="s">
        <v>1126</v>
      </c>
      <c r="D748" t="s">
        <v>20</v>
      </c>
      <c r="E748" t="s">
        <v>21</v>
      </c>
      <c r="F748" t="s">
        <v>31</v>
      </c>
      <c r="G748" t="s">
        <v>93</v>
      </c>
      <c r="H748" t="s">
        <v>203</v>
      </c>
      <c r="I748" t="s">
        <v>28</v>
      </c>
      <c r="J748" t="s">
        <v>36</v>
      </c>
      <c r="K748" t="s">
        <v>201</v>
      </c>
      <c r="L748" t="s">
        <v>26</v>
      </c>
      <c r="M748" t="s">
        <v>296</v>
      </c>
      <c r="N748" s="2">
        <v>40627</v>
      </c>
      <c r="O748" s="2">
        <v>40629</v>
      </c>
      <c r="P748">
        <v>5</v>
      </c>
      <c r="Q748" s="1">
        <v>0.04</v>
      </c>
      <c r="R748">
        <v>4.9800000000000004</v>
      </c>
      <c r="S748">
        <v>4.32</v>
      </c>
      <c r="T748">
        <f t="shared" si="11"/>
        <v>24.900000000000002</v>
      </c>
    </row>
    <row r="749" spans="1:20" x14ac:dyDescent="0.25">
      <c r="A749">
        <v>748</v>
      </c>
      <c r="B749">
        <v>42599</v>
      </c>
      <c r="C749" t="s">
        <v>380</v>
      </c>
      <c r="D749" t="s">
        <v>578</v>
      </c>
      <c r="E749" t="s">
        <v>187</v>
      </c>
      <c r="F749" t="s">
        <v>47</v>
      </c>
      <c r="G749" t="s">
        <v>93</v>
      </c>
      <c r="H749" t="s">
        <v>225</v>
      </c>
      <c r="I749" t="s">
        <v>28</v>
      </c>
      <c r="J749" t="s">
        <v>36</v>
      </c>
      <c r="K749" t="s">
        <v>145</v>
      </c>
      <c r="L749" t="s">
        <v>330</v>
      </c>
      <c r="M749" t="s">
        <v>160</v>
      </c>
      <c r="N749" s="2">
        <v>40274</v>
      </c>
      <c r="O749" s="2">
        <v>40275</v>
      </c>
      <c r="P749">
        <v>31</v>
      </c>
      <c r="Q749" s="1">
        <v>0.04</v>
      </c>
      <c r="R749">
        <v>300.98</v>
      </c>
      <c r="S749">
        <v>54.92</v>
      </c>
      <c r="T749">
        <f t="shared" si="11"/>
        <v>9330.380000000001</v>
      </c>
    </row>
    <row r="750" spans="1:20" x14ac:dyDescent="0.25">
      <c r="A750">
        <v>749</v>
      </c>
      <c r="B750">
        <v>42658</v>
      </c>
      <c r="C750" t="s">
        <v>77</v>
      </c>
      <c r="D750" t="s">
        <v>20</v>
      </c>
      <c r="E750" t="s">
        <v>39</v>
      </c>
      <c r="F750" t="s">
        <v>22</v>
      </c>
      <c r="G750" t="s">
        <v>93</v>
      </c>
      <c r="H750" t="s">
        <v>61</v>
      </c>
      <c r="I750" t="s">
        <v>28</v>
      </c>
      <c r="J750" t="s">
        <v>36</v>
      </c>
      <c r="K750" t="s">
        <v>163</v>
      </c>
      <c r="L750" t="s">
        <v>192</v>
      </c>
      <c r="M750" t="s">
        <v>444</v>
      </c>
      <c r="N750" s="2">
        <v>40709</v>
      </c>
      <c r="O750" s="2">
        <v>40709</v>
      </c>
      <c r="P750">
        <v>44</v>
      </c>
      <c r="Q750" s="1">
        <v>0.08</v>
      </c>
      <c r="R750">
        <v>5.28</v>
      </c>
      <c r="S750">
        <v>2.99</v>
      </c>
      <c r="T750">
        <f t="shared" si="11"/>
        <v>232.32000000000002</v>
      </c>
    </row>
    <row r="751" spans="1:20" x14ac:dyDescent="0.25">
      <c r="A751">
        <v>750</v>
      </c>
      <c r="B751">
        <v>42722</v>
      </c>
      <c r="C751" t="s">
        <v>822</v>
      </c>
      <c r="D751" t="s">
        <v>20</v>
      </c>
      <c r="E751" t="s">
        <v>39</v>
      </c>
      <c r="F751" t="s">
        <v>47</v>
      </c>
      <c r="G751" t="s">
        <v>32</v>
      </c>
      <c r="H751" t="s">
        <v>61</v>
      </c>
      <c r="I751" t="s">
        <v>28</v>
      </c>
      <c r="J751" t="s">
        <v>36</v>
      </c>
      <c r="K751" t="s">
        <v>129</v>
      </c>
      <c r="L751" t="s">
        <v>192</v>
      </c>
      <c r="M751" t="s">
        <v>134</v>
      </c>
      <c r="N751" s="2">
        <v>41554</v>
      </c>
      <c r="O751" s="2">
        <v>41555</v>
      </c>
      <c r="P751">
        <v>48</v>
      </c>
      <c r="Q751" s="1">
        <v>0</v>
      </c>
      <c r="R751">
        <v>48.92</v>
      </c>
      <c r="S751">
        <v>4.5</v>
      </c>
      <c r="T751">
        <f t="shared" si="11"/>
        <v>2348.16</v>
      </c>
    </row>
    <row r="752" spans="1:20" x14ac:dyDescent="0.25">
      <c r="A752">
        <v>751</v>
      </c>
      <c r="B752">
        <v>42722</v>
      </c>
      <c r="C752" t="s">
        <v>822</v>
      </c>
      <c r="D752" t="s">
        <v>20</v>
      </c>
      <c r="E752" t="s">
        <v>187</v>
      </c>
      <c r="F752" t="s">
        <v>47</v>
      </c>
      <c r="G752" t="s">
        <v>32</v>
      </c>
      <c r="H752" t="s">
        <v>188</v>
      </c>
      <c r="I752" t="s">
        <v>28</v>
      </c>
      <c r="J752" t="s">
        <v>36</v>
      </c>
      <c r="K752" t="s">
        <v>282</v>
      </c>
      <c r="L752" t="s">
        <v>192</v>
      </c>
      <c r="M752" t="s">
        <v>134</v>
      </c>
      <c r="N752" s="2">
        <v>41554</v>
      </c>
      <c r="O752" s="2">
        <v>41556</v>
      </c>
      <c r="P752">
        <v>4</v>
      </c>
      <c r="Q752" s="1">
        <v>7.0000000000000007E-2</v>
      </c>
      <c r="R752">
        <v>7.38</v>
      </c>
      <c r="S752">
        <v>5.21</v>
      </c>
      <c r="T752">
        <f t="shared" si="11"/>
        <v>29.52</v>
      </c>
    </row>
    <row r="753" spans="1:20" x14ac:dyDescent="0.25">
      <c r="A753">
        <v>752</v>
      </c>
      <c r="B753">
        <v>42823</v>
      </c>
      <c r="C753" t="s">
        <v>338</v>
      </c>
      <c r="D753" t="s">
        <v>38</v>
      </c>
      <c r="E753" t="s">
        <v>39</v>
      </c>
      <c r="F753" t="s">
        <v>47</v>
      </c>
      <c r="G753" t="s">
        <v>93</v>
      </c>
      <c r="H753" t="s">
        <v>89</v>
      </c>
      <c r="I753" t="s">
        <v>28</v>
      </c>
      <c r="J753" t="s">
        <v>36</v>
      </c>
      <c r="K753" t="s">
        <v>129</v>
      </c>
      <c r="L753" t="s">
        <v>192</v>
      </c>
      <c r="M753" t="s">
        <v>156</v>
      </c>
      <c r="N753" s="2">
        <v>41450</v>
      </c>
      <c r="O753" s="2">
        <v>41452</v>
      </c>
      <c r="P753">
        <v>12</v>
      </c>
      <c r="Q753" s="1">
        <v>0.05</v>
      </c>
      <c r="R753">
        <v>4.28</v>
      </c>
      <c r="S753">
        <v>6.18</v>
      </c>
      <c r="T753">
        <f t="shared" si="11"/>
        <v>51.36</v>
      </c>
    </row>
    <row r="754" spans="1:20" x14ac:dyDescent="0.25">
      <c r="A754">
        <v>753</v>
      </c>
      <c r="B754">
        <v>42848</v>
      </c>
      <c r="C754" t="s">
        <v>389</v>
      </c>
      <c r="D754" t="s">
        <v>20</v>
      </c>
      <c r="E754" t="s">
        <v>39</v>
      </c>
      <c r="F754" t="s">
        <v>47</v>
      </c>
      <c r="G754" t="s">
        <v>32</v>
      </c>
      <c r="H754" t="s">
        <v>42</v>
      </c>
      <c r="I754" t="s">
        <v>28</v>
      </c>
      <c r="J754" t="s">
        <v>36</v>
      </c>
      <c r="K754" t="s">
        <v>116</v>
      </c>
      <c r="L754" t="s">
        <v>44</v>
      </c>
      <c r="M754" t="s">
        <v>134</v>
      </c>
      <c r="N754" s="2">
        <v>41553</v>
      </c>
      <c r="O754" s="2">
        <v>41555</v>
      </c>
      <c r="P754">
        <v>105</v>
      </c>
      <c r="Q754" s="1">
        <v>0.01</v>
      </c>
      <c r="R754">
        <v>7.64</v>
      </c>
      <c r="S754">
        <v>5.83</v>
      </c>
      <c r="T754">
        <f t="shared" si="11"/>
        <v>802.19999999999993</v>
      </c>
    </row>
    <row r="755" spans="1:20" x14ac:dyDescent="0.25">
      <c r="A755">
        <v>754</v>
      </c>
      <c r="B755">
        <v>42852</v>
      </c>
      <c r="C755" t="s">
        <v>686</v>
      </c>
      <c r="D755" t="s">
        <v>20</v>
      </c>
      <c r="E755" t="s">
        <v>39</v>
      </c>
      <c r="F755" t="s">
        <v>31</v>
      </c>
      <c r="G755" t="s">
        <v>32</v>
      </c>
      <c r="H755" t="s">
        <v>78</v>
      </c>
      <c r="I755" t="s">
        <v>28</v>
      </c>
      <c r="J755" t="s">
        <v>36</v>
      </c>
      <c r="K755" t="s">
        <v>172</v>
      </c>
      <c r="L755" t="s">
        <v>192</v>
      </c>
      <c r="M755" t="s">
        <v>69</v>
      </c>
      <c r="N755" s="2">
        <v>40532</v>
      </c>
      <c r="O755" s="2">
        <v>40534</v>
      </c>
      <c r="P755">
        <v>24</v>
      </c>
      <c r="Q755" s="1">
        <v>0.02</v>
      </c>
      <c r="R755">
        <v>9.06</v>
      </c>
      <c r="S755">
        <v>9.86</v>
      </c>
      <c r="T755">
        <f t="shared" si="11"/>
        <v>217.44</v>
      </c>
    </row>
    <row r="756" spans="1:20" x14ac:dyDescent="0.25">
      <c r="A756">
        <v>755</v>
      </c>
      <c r="B756">
        <v>42944</v>
      </c>
      <c r="C756" t="s">
        <v>1141</v>
      </c>
      <c r="D756" t="s">
        <v>578</v>
      </c>
      <c r="E756" t="s">
        <v>187</v>
      </c>
      <c r="F756" t="s">
        <v>31</v>
      </c>
      <c r="G756" t="s">
        <v>23</v>
      </c>
      <c r="H756" t="s">
        <v>219</v>
      </c>
      <c r="I756" t="s">
        <v>28</v>
      </c>
      <c r="J756" t="s">
        <v>36</v>
      </c>
      <c r="K756" t="s">
        <v>82</v>
      </c>
      <c r="L756" t="s">
        <v>283</v>
      </c>
      <c r="M756" t="s">
        <v>146</v>
      </c>
      <c r="N756" s="2">
        <v>41596</v>
      </c>
      <c r="O756" s="2">
        <v>41597</v>
      </c>
      <c r="P756">
        <v>155</v>
      </c>
      <c r="Q756" s="1">
        <v>0</v>
      </c>
      <c r="R756">
        <v>216.6</v>
      </c>
      <c r="S756">
        <v>64.2</v>
      </c>
      <c r="T756">
        <f t="shared" si="11"/>
        <v>33573</v>
      </c>
    </row>
    <row r="757" spans="1:20" x14ac:dyDescent="0.25">
      <c r="A757">
        <v>756</v>
      </c>
      <c r="B757">
        <v>42949</v>
      </c>
      <c r="C757" t="s">
        <v>1257</v>
      </c>
      <c r="D757" t="s">
        <v>20</v>
      </c>
      <c r="E757" t="s">
        <v>39</v>
      </c>
      <c r="F757" t="s">
        <v>31</v>
      </c>
      <c r="G757" t="s">
        <v>41</v>
      </c>
      <c r="H757" t="s">
        <v>89</v>
      </c>
      <c r="I757" t="s">
        <v>28</v>
      </c>
      <c r="J757" t="s">
        <v>36</v>
      </c>
      <c r="K757" t="s">
        <v>105</v>
      </c>
      <c r="L757" t="s">
        <v>44</v>
      </c>
      <c r="M757" t="s">
        <v>69</v>
      </c>
      <c r="N757" s="2">
        <v>40319</v>
      </c>
      <c r="O757" s="2">
        <v>40320</v>
      </c>
      <c r="P757">
        <v>58</v>
      </c>
      <c r="Q757" s="1">
        <v>0.08</v>
      </c>
      <c r="R757">
        <v>5</v>
      </c>
      <c r="S757">
        <v>3.39</v>
      </c>
      <c r="T757">
        <f t="shared" si="11"/>
        <v>290</v>
      </c>
    </row>
    <row r="758" spans="1:20" x14ac:dyDescent="0.25">
      <c r="A758">
        <v>757</v>
      </c>
      <c r="B758">
        <v>42949</v>
      </c>
      <c r="C758" t="s">
        <v>1257</v>
      </c>
      <c r="D758" t="s">
        <v>20</v>
      </c>
      <c r="E758" t="s">
        <v>21</v>
      </c>
      <c r="F758" t="s">
        <v>31</v>
      </c>
      <c r="G758" t="s">
        <v>41</v>
      </c>
      <c r="H758" t="s">
        <v>206</v>
      </c>
      <c r="I758" t="s">
        <v>28</v>
      </c>
      <c r="J758" t="s">
        <v>36</v>
      </c>
      <c r="K758" t="s">
        <v>25</v>
      </c>
      <c r="L758" t="s">
        <v>706</v>
      </c>
      <c r="M758" t="s">
        <v>131</v>
      </c>
      <c r="N758" s="2">
        <v>40319</v>
      </c>
      <c r="O758" s="2">
        <v>40321</v>
      </c>
      <c r="P758">
        <v>71</v>
      </c>
      <c r="Q758" s="1">
        <v>7.0000000000000007E-2</v>
      </c>
      <c r="R758">
        <v>12.99</v>
      </c>
      <c r="S758">
        <v>9.44</v>
      </c>
      <c r="T758">
        <f t="shared" si="11"/>
        <v>922.29</v>
      </c>
    </row>
    <row r="759" spans="1:20" x14ac:dyDescent="0.25">
      <c r="A759">
        <v>758</v>
      </c>
      <c r="B759">
        <v>42982</v>
      </c>
      <c r="C759" t="s">
        <v>686</v>
      </c>
      <c r="D759" t="s">
        <v>38</v>
      </c>
      <c r="E759" t="s">
        <v>187</v>
      </c>
      <c r="F759" t="s">
        <v>31</v>
      </c>
      <c r="G759" t="s">
        <v>48</v>
      </c>
      <c r="H759" t="s">
        <v>217</v>
      </c>
      <c r="I759" t="s">
        <v>28</v>
      </c>
      <c r="J759" t="s">
        <v>36</v>
      </c>
      <c r="K759" t="s">
        <v>291</v>
      </c>
      <c r="L759" t="s">
        <v>746</v>
      </c>
      <c r="M759" t="s">
        <v>255</v>
      </c>
      <c r="N759" s="2">
        <v>41482</v>
      </c>
      <c r="O759" s="2">
        <v>41491</v>
      </c>
      <c r="P759">
        <v>17</v>
      </c>
      <c r="Q759" s="1">
        <v>0.02</v>
      </c>
      <c r="R759">
        <v>105.34</v>
      </c>
      <c r="S759">
        <v>24.49</v>
      </c>
      <c r="T759">
        <f t="shared" si="11"/>
        <v>1790.78</v>
      </c>
    </row>
    <row r="760" spans="1:20" x14ac:dyDescent="0.25">
      <c r="A760">
        <v>759</v>
      </c>
      <c r="B760">
        <v>42982</v>
      </c>
      <c r="C760" t="s">
        <v>686</v>
      </c>
      <c r="D760" t="s">
        <v>20</v>
      </c>
      <c r="E760" t="s">
        <v>187</v>
      </c>
      <c r="F760" t="s">
        <v>31</v>
      </c>
      <c r="G760" t="s">
        <v>48</v>
      </c>
      <c r="H760" t="s">
        <v>225</v>
      </c>
      <c r="I760" t="s">
        <v>28</v>
      </c>
      <c r="J760" t="s">
        <v>36</v>
      </c>
      <c r="K760" t="s">
        <v>231</v>
      </c>
      <c r="L760" t="s">
        <v>44</v>
      </c>
      <c r="M760" t="s">
        <v>69</v>
      </c>
      <c r="N760" s="2">
        <v>41482</v>
      </c>
      <c r="O760" s="2">
        <v>41487</v>
      </c>
      <c r="P760">
        <v>59</v>
      </c>
      <c r="Q760" s="1">
        <v>0.08</v>
      </c>
      <c r="R760">
        <v>39.89</v>
      </c>
      <c r="S760">
        <v>3.04</v>
      </c>
      <c r="T760">
        <f t="shared" si="11"/>
        <v>2353.5100000000002</v>
      </c>
    </row>
    <row r="761" spans="1:20" x14ac:dyDescent="0.25">
      <c r="A761">
        <v>760</v>
      </c>
      <c r="B761">
        <v>43079</v>
      </c>
      <c r="C761" t="s">
        <v>132</v>
      </c>
      <c r="D761" t="s">
        <v>20</v>
      </c>
      <c r="E761" t="s">
        <v>21</v>
      </c>
      <c r="F761" t="s">
        <v>47</v>
      </c>
      <c r="G761" t="s">
        <v>93</v>
      </c>
      <c r="H761" t="s">
        <v>206</v>
      </c>
      <c r="I761" t="s">
        <v>28</v>
      </c>
      <c r="J761" t="s">
        <v>36</v>
      </c>
      <c r="K761" t="s">
        <v>34</v>
      </c>
      <c r="L761" t="s">
        <v>192</v>
      </c>
      <c r="M761" t="s">
        <v>167</v>
      </c>
      <c r="N761" s="2">
        <v>40380</v>
      </c>
      <c r="O761" s="2">
        <v>40381</v>
      </c>
      <c r="P761">
        <v>48</v>
      </c>
      <c r="Q761" s="1">
        <v>0.04</v>
      </c>
      <c r="R761">
        <v>30.73</v>
      </c>
      <c r="S761">
        <v>4</v>
      </c>
      <c r="T761">
        <f t="shared" si="11"/>
        <v>1475.04</v>
      </c>
    </row>
    <row r="762" spans="1:20" x14ac:dyDescent="0.25">
      <c r="A762">
        <v>761</v>
      </c>
      <c r="B762">
        <v>43239</v>
      </c>
      <c r="C762" t="s">
        <v>713</v>
      </c>
      <c r="D762" t="s">
        <v>20</v>
      </c>
      <c r="E762" t="s">
        <v>39</v>
      </c>
      <c r="F762" t="s">
        <v>47</v>
      </c>
      <c r="G762" t="s">
        <v>32</v>
      </c>
      <c r="H762" t="s">
        <v>49</v>
      </c>
      <c r="I762" t="s">
        <v>28</v>
      </c>
      <c r="J762" t="s">
        <v>36</v>
      </c>
      <c r="K762" t="s">
        <v>71</v>
      </c>
      <c r="L762" t="s">
        <v>192</v>
      </c>
      <c r="M762" t="s">
        <v>134</v>
      </c>
      <c r="N762" s="2">
        <v>40984</v>
      </c>
      <c r="O762" s="2">
        <v>40986</v>
      </c>
      <c r="P762">
        <v>16</v>
      </c>
      <c r="Q762" s="1">
        <v>0.02</v>
      </c>
      <c r="R762">
        <v>18.940000000000001</v>
      </c>
      <c r="S762">
        <v>1.49</v>
      </c>
      <c r="T762">
        <f t="shared" si="11"/>
        <v>303.04000000000002</v>
      </c>
    </row>
    <row r="763" spans="1:20" x14ac:dyDescent="0.25">
      <c r="A763">
        <v>762</v>
      </c>
      <c r="B763">
        <v>43267</v>
      </c>
      <c r="C763" t="s">
        <v>928</v>
      </c>
      <c r="D763" t="s">
        <v>38</v>
      </c>
      <c r="E763" t="s">
        <v>39</v>
      </c>
      <c r="F763" t="s">
        <v>31</v>
      </c>
      <c r="G763" t="s">
        <v>23</v>
      </c>
      <c r="H763" t="s">
        <v>49</v>
      </c>
      <c r="I763" t="s">
        <v>28</v>
      </c>
      <c r="J763" t="s">
        <v>36</v>
      </c>
      <c r="K763" t="s">
        <v>71</v>
      </c>
      <c r="L763" t="s">
        <v>746</v>
      </c>
      <c r="M763" t="s">
        <v>255</v>
      </c>
      <c r="N763" s="2">
        <v>41045</v>
      </c>
      <c r="O763" s="2">
        <v>41047</v>
      </c>
      <c r="P763">
        <v>27</v>
      </c>
      <c r="Q763" s="1">
        <v>0.05</v>
      </c>
      <c r="R763">
        <v>76.72</v>
      </c>
      <c r="S763">
        <v>19.95</v>
      </c>
      <c r="T763">
        <f t="shared" si="11"/>
        <v>2071.44</v>
      </c>
    </row>
    <row r="764" spans="1:20" x14ac:dyDescent="0.25">
      <c r="A764">
        <v>763</v>
      </c>
      <c r="B764">
        <v>43271</v>
      </c>
      <c r="C764" t="s">
        <v>487</v>
      </c>
      <c r="D764" t="s">
        <v>20</v>
      </c>
      <c r="E764" t="s">
        <v>39</v>
      </c>
      <c r="F764" t="s">
        <v>31</v>
      </c>
      <c r="G764" t="s">
        <v>93</v>
      </c>
      <c r="H764" t="s">
        <v>94</v>
      </c>
      <c r="I764" t="s">
        <v>28</v>
      </c>
      <c r="J764" t="s">
        <v>36</v>
      </c>
      <c r="K764" t="s">
        <v>71</v>
      </c>
      <c r="L764" t="s">
        <v>44</v>
      </c>
      <c r="M764" t="s">
        <v>69</v>
      </c>
      <c r="N764" s="2">
        <v>40605</v>
      </c>
      <c r="O764" s="2">
        <v>40606</v>
      </c>
      <c r="P764">
        <v>2</v>
      </c>
      <c r="Q764" s="1">
        <v>0.03</v>
      </c>
      <c r="R764">
        <v>2.6</v>
      </c>
      <c r="S764">
        <v>2.4</v>
      </c>
      <c r="T764">
        <f t="shared" si="11"/>
        <v>5.2</v>
      </c>
    </row>
    <row r="765" spans="1:20" x14ac:dyDescent="0.25">
      <c r="A765">
        <v>764</v>
      </c>
      <c r="B765">
        <v>43330</v>
      </c>
      <c r="C765" t="s">
        <v>928</v>
      </c>
      <c r="D765" t="s">
        <v>20</v>
      </c>
      <c r="E765" t="s">
        <v>21</v>
      </c>
      <c r="F765" t="s">
        <v>31</v>
      </c>
      <c r="G765" t="s">
        <v>32</v>
      </c>
      <c r="H765" t="s">
        <v>24</v>
      </c>
      <c r="I765" t="s">
        <v>28</v>
      </c>
      <c r="J765" t="s">
        <v>76</v>
      </c>
      <c r="K765" t="s">
        <v>34</v>
      </c>
      <c r="L765" t="s">
        <v>192</v>
      </c>
      <c r="M765" t="s">
        <v>131</v>
      </c>
      <c r="N765" s="2">
        <v>41391</v>
      </c>
      <c r="O765" s="2">
        <v>41392</v>
      </c>
      <c r="P765">
        <v>40</v>
      </c>
      <c r="Q765" s="1">
        <v>0.03</v>
      </c>
      <c r="R765">
        <v>65.989999999999995</v>
      </c>
      <c r="S765">
        <v>8.99</v>
      </c>
      <c r="T765">
        <f t="shared" si="11"/>
        <v>2639.6</v>
      </c>
    </row>
    <row r="766" spans="1:20" x14ac:dyDescent="0.25">
      <c r="A766">
        <v>765</v>
      </c>
      <c r="B766">
        <v>43398</v>
      </c>
      <c r="C766" t="s">
        <v>459</v>
      </c>
      <c r="D766" t="s">
        <v>578</v>
      </c>
      <c r="E766" t="s">
        <v>187</v>
      </c>
      <c r="F766" t="s">
        <v>47</v>
      </c>
      <c r="G766" t="s">
        <v>32</v>
      </c>
      <c r="H766" t="s">
        <v>217</v>
      </c>
      <c r="I766" t="s">
        <v>28</v>
      </c>
      <c r="J766" t="s">
        <v>76</v>
      </c>
      <c r="K766" t="s">
        <v>189</v>
      </c>
      <c r="L766" t="s">
        <v>283</v>
      </c>
      <c r="M766" t="s">
        <v>51</v>
      </c>
      <c r="N766" s="2">
        <v>41023</v>
      </c>
      <c r="O766" s="2">
        <v>41024</v>
      </c>
      <c r="P766">
        <v>11</v>
      </c>
      <c r="Q766" s="1">
        <v>7.0000000000000007E-2</v>
      </c>
      <c r="R766">
        <v>159.31</v>
      </c>
      <c r="S766">
        <v>60</v>
      </c>
      <c r="T766">
        <f t="shared" si="11"/>
        <v>1752.41</v>
      </c>
    </row>
    <row r="767" spans="1:20" x14ac:dyDescent="0.25">
      <c r="A767">
        <v>766</v>
      </c>
      <c r="B767">
        <v>43523</v>
      </c>
      <c r="C767" t="s">
        <v>1368</v>
      </c>
      <c r="D767" t="s">
        <v>20</v>
      </c>
      <c r="E767" t="s">
        <v>39</v>
      </c>
      <c r="F767" t="s">
        <v>31</v>
      </c>
      <c r="G767" t="s">
        <v>93</v>
      </c>
      <c r="H767" t="s">
        <v>78</v>
      </c>
      <c r="I767" t="s">
        <v>28</v>
      </c>
      <c r="J767" t="s">
        <v>76</v>
      </c>
      <c r="K767" t="s">
        <v>101</v>
      </c>
      <c r="L767" t="s">
        <v>192</v>
      </c>
      <c r="M767" t="s">
        <v>139</v>
      </c>
      <c r="N767" s="2">
        <v>41417</v>
      </c>
      <c r="O767" s="2">
        <v>41419</v>
      </c>
      <c r="P767">
        <v>65</v>
      </c>
      <c r="Q767" s="1">
        <v>0.04</v>
      </c>
      <c r="R767">
        <v>5.98</v>
      </c>
      <c r="S767">
        <v>5.46</v>
      </c>
      <c r="T767">
        <f t="shared" si="11"/>
        <v>388.70000000000005</v>
      </c>
    </row>
    <row r="768" spans="1:20" x14ac:dyDescent="0.25">
      <c r="A768">
        <v>767</v>
      </c>
      <c r="B768">
        <v>43526</v>
      </c>
      <c r="C768" t="s">
        <v>1491</v>
      </c>
      <c r="D768" t="s">
        <v>20</v>
      </c>
      <c r="E768" t="s">
        <v>39</v>
      </c>
      <c r="F768" t="s">
        <v>22</v>
      </c>
      <c r="G768" t="s">
        <v>41</v>
      </c>
      <c r="H768" t="s">
        <v>42</v>
      </c>
      <c r="I768" t="s">
        <v>28</v>
      </c>
      <c r="J768" t="s">
        <v>76</v>
      </c>
      <c r="K768" t="s">
        <v>119</v>
      </c>
      <c r="L768" t="s">
        <v>192</v>
      </c>
      <c r="M768" t="s">
        <v>182</v>
      </c>
      <c r="N768" s="2">
        <v>40689</v>
      </c>
      <c r="O768" s="2">
        <v>40689</v>
      </c>
      <c r="P768">
        <v>71</v>
      </c>
      <c r="Q768" s="1">
        <v>7.0000000000000007E-2</v>
      </c>
      <c r="R768">
        <v>11.58</v>
      </c>
      <c r="S768">
        <v>6.97</v>
      </c>
      <c r="T768">
        <f t="shared" si="11"/>
        <v>822.18</v>
      </c>
    </row>
    <row r="769" spans="1:20" x14ac:dyDescent="0.25">
      <c r="A769">
        <v>768</v>
      </c>
      <c r="B769">
        <v>43526</v>
      </c>
      <c r="C769" t="s">
        <v>1491</v>
      </c>
      <c r="D769" t="s">
        <v>20</v>
      </c>
      <c r="E769" t="s">
        <v>39</v>
      </c>
      <c r="F769" t="s">
        <v>22</v>
      </c>
      <c r="G769" t="s">
        <v>41</v>
      </c>
      <c r="H769" t="s">
        <v>94</v>
      </c>
      <c r="I769" t="s">
        <v>28</v>
      </c>
      <c r="J769" t="s">
        <v>76</v>
      </c>
      <c r="K769" t="s">
        <v>149</v>
      </c>
      <c r="L769" t="s">
        <v>192</v>
      </c>
      <c r="M769" t="s">
        <v>227</v>
      </c>
      <c r="N769" s="2">
        <v>40689</v>
      </c>
      <c r="O769" s="2">
        <v>40690</v>
      </c>
      <c r="P769">
        <v>28</v>
      </c>
      <c r="Q769" s="1">
        <v>0</v>
      </c>
      <c r="R769">
        <v>15.31</v>
      </c>
      <c r="S769">
        <v>8.7799999999999994</v>
      </c>
      <c r="T769">
        <f t="shared" si="11"/>
        <v>428.68</v>
      </c>
    </row>
    <row r="770" spans="1:20" x14ac:dyDescent="0.25">
      <c r="A770">
        <v>769</v>
      </c>
      <c r="B770">
        <v>43713</v>
      </c>
      <c r="C770" t="s">
        <v>482</v>
      </c>
      <c r="D770" t="s">
        <v>20</v>
      </c>
      <c r="E770" t="s">
        <v>39</v>
      </c>
      <c r="F770" t="s">
        <v>47</v>
      </c>
      <c r="G770" t="s">
        <v>93</v>
      </c>
      <c r="H770" t="s">
        <v>78</v>
      </c>
      <c r="I770" t="s">
        <v>28</v>
      </c>
      <c r="J770" t="s">
        <v>76</v>
      </c>
      <c r="K770" t="s">
        <v>98</v>
      </c>
      <c r="L770" t="s">
        <v>44</v>
      </c>
      <c r="M770" t="s">
        <v>167</v>
      </c>
      <c r="N770" s="2">
        <v>41524</v>
      </c>
      <c r="O770" s="2">
        <v>41526</v>
      </c>
      <c r="P770">
        <v>25</v>
      </c>
      <c r="Q770" s="1">
        <v>0.05</v>
      </c>
      <c r="R770">
        <v>2.6</v>
      </c>
      <c r="S770">
        <v>2.4</v>
      </c>
      <c r="T770">
        <f t="shared" si="11"/>
        <v>65</v>
      </c>
    </row>
    <row r="771" spans="1:20" x14ac:dyDescent="0.25">
      <c r="A771">
        <v>770</v>
      </c>
      <c r="B771">
        <v>43745</v>
      </c>
      <c r="C771" t="s">
        <v>594</v>
      </c>
      <c r="D771" t="s">
        <v>20</v>
      </c>
      <c r="E771" t="s">
        <v>39</v>
      </c>
      <c r="F771" t="s">
        <v>22</v>
      </c>
      <c r="G771" t="s">
        <v>48</v>
      </c>
      <c r="H771" t="s">
        <v>78</v>
      </c>
      <c r="I771" t="s">
        <v>28</v>
      </c>
      <c r="J771" t="s">
        <v>76</v>
      </c>
      <c r="K771" t="s">
        <v>58</v>
      </c>
      <c r="L771" t="s">
        <v>192</v>
      </c>
      <c r="M771" t="s">
        <v>86</v>
      </c>
      <c r="N771" s="2">
        <v>40848</v>
      </c>
      <c r="O771" s="2">
        <v>40848</v>
      </c>
      <c r="P771">
        <v>146</v>
      </c>
      <c r="Q771" s="1">
        <v>0.02</v>
      </c>
      <c r="R771">
        <v>54.48</v>
      </c>
      <c r="S771">
        <v>0.99</v>
      </c>
      <c r="T771">
        <f t="shared" ref="T771:T834" si="12">R771*P771</f>
        <v>7954.08</v>
      </c>
    </row>
    <row r="772" spans="1:20" x14ac:dyDescent="0.25">
      <c r="A772">
        <v>771</v>
      </c>
      <c r="B772">
        <v>43745</v>
      </c>
      <c r="C772" t="s">
        <v>594</v>
      </c>
      <c r="D772" t="s">
        <v>20</v>
      </c>
      <c r="E772" t="s">
        <v>21</v>
      </c>
      <c r="F772" t="s">
        <v>22</v>
      </c>
      <c r="G772" t="s">
        <v>48</v>
      </c>
      <c r="H772" t="s">
        <v>203</v>
      </c>
      <c r="I772" t="s">
        <v>28</v>
      </c>
      <c r="J772" t="s">
        <v>76</v>
      </c>
      <c r="K772" t="s">
        <v>1114</v>
      </c>
      <c r="L772" t="s">
        <v>192</v>
      </c>
      <c r="M772" t="s">
        <v>331</v>
      </c>
      <c r="N772" s="2">
        <v>40848</v>
      </c>
      <c r="O772" s="2">
        <v>40850</v>
      </c>
      <c r="P772">
        <v>88</v>
      </c>
      <c r="Q772" s="1">
        <v>0.04</v>
      </c>
      <c r="R772">
        <v>50.98</v>
      </c>
      <c r="S772">
        <v>6.5</v>
      </c>
      <c r="T772">
        <f t="shared" si="12"/>
        <v>4486.24</v>
      </c>
    </row>
    <row r="773" spans="1:20" x14ac:dyDescent="0.25">
      <c r="A773">
        <v>772</v>
      </c>
      <c r="B773">
        <v>43745</v>
      </c>
      <c r="C773" t="s">
        <v>594</v>
      </c>
      <c r="D773" t="s">
        <v>20</v>
      </c>
      <c r="E773" t="s">
        <v>39</v>
      </c>
      <c r="F773" t="s">
        <v>22</v>
      </c>
      <c r="G773" t="s">
        <v>48</v>
      </c>
      <c r="H773" t="s">
        <v>61</v>
      </c>
      <c r="I773" t="s">
        <v>28</v>
      </c>
      <c r="J773" t="s">
        <v>76</v>
      </c>
      <c r="K773" t="s">
        <v>58</v>
      </c>
      <c r="L773" t="s">
        <v>192</v>
      </c>
      <c r="M773" t="s">
        <v>246</v>
      </c>
      <c r="N773" s="2">
        <v>40848</v>
      </c>
      <c r="O773" s="2">
        <v>40850</v>
      </c>
      <c r="P773">
        <v>139</v>
      </c>
      <c r="Q773" s="1">
        <v>0.08</v>
      </c>
      <c r="R773">
        <v>6.68</v>
      </c>
      <c r="S773">
        <v>6.15</v>
      </c>
      <c r="T773">
        <f t="shared" si="12"/>
        <v>928.52</v>
      </c>
    </row>
    <row r="774" spans="1:20" x14ac:dyDescent="0.25">
      <c r="A774">
        <v>773</v>
      </c>
      <c r="B774">
        <v>43745</v>
      </c>
      <c r="C774" t="s">
        <v>594</v>
      </c>
      <c r="D774" t="s">
        <v>20</v>
      </c>
      <c r="E774" t="s">
        <v>21</v>
      </c>
      <c r="F774" t="s">
        <v>22</v>
      </c>
      <c r="G774" t="s">
        <v>48</v>
      </c>
      <c r="H774" t="s">
        <v>206</v>
      </c>
      <c r="I774" t="s">
        <v>28</v>
      </c>
      <c r="J774" t="s">
        <v>76</v>
      </c>
      <c r="K774" t="s">
        <v>198</v>
      </c>
      <c r="L774" t="s">
        <v>192</v>
      </c>
      <c r="M774" t="s">
        <v>227</v>
      </c>
      <c r="N774" s="2">
        <v>40848</v>
      </c>
      <c r="O774" s="2">
        <v>40848</v>
      </c>
      <c r="P774">
        <v>109</v>
      </c>
      <c r="Q774" s="1">
        <v>0.02</v>
      </c>
      <c r="R774">
        <v>45.99</v>
      </c>
      <c r="S774">
        <v>2.5</v>
      </c>
      <c r="T774">
        <f t="shared" si="12"/>
        <v>5012.91</v>
      </c>
    </row>
    <row r="775" spans="1:20" x14ac:dyDescent="0.25">
      <c r="A775">
        <v>774</v>
      </c>
      <c r="B775">
        <v>43745</v>
      </c>
      <c r="C775" t="s">
        <v>594</v>
      </c>
      <c r="D775" t="s">
        <v>20</v>
      </c>
      <c r="E775" t="s">
        <v>39</v>
      </c>
      <c r="F775" t="s">
        <v>22</v>
      </c>
      <c r="G775" t="s">
        <v>48</v>
      </c>
      <c r="H775" t="s">
        <v>49</v>
      </c>
      <c r="I775" t="s">
        <v>28</v>
      </c>
      <c r="J775" t="s">
        <v>76</v>
      </c>
      <c r="K775" t="s">
        <v>181</v>
      </c>
      <c r="L775" t="s">
        <v>706</v>
      </c>
      <c r="M775" t="s">
        <v>444</v>
      </c>
      <c r="N775" s="2">
        <v>40848</v>
      </c>
      <c r="O775" s="2">
        <v>40855</v>
      </c>
      <c r="P775">
        <v>17</v>
      </c>
      <c r="Q775" s="1">
        <v>7.0000000000000007E-2</v>
      </c>
      <c r="R775">
        <v>25.98</v>
      </c>
      <c r="S775">
        <v>5.37</v>
      </c>
      <c r="T775">
        <f t="shared" si="12"/>
        <v>441.66</v>
      </c>
    </row>
    <row r="776" spans="1:20" x14ac:dyDescent="0.25">
      <c r="A776">
        <v>775</v>
      </c>
      <c r="B776">
        <v>43745</v>
      </c>
      <c r="C776" t="s">
        <v>594</v>
      </c>
      <c r="D776" t="s">
        <v>20</v>
      </c>
      <c r="E776" t="s">
        <v>39</v>
      </c>
      <c r="F776" t="s">
        <v>22</v>
      </c>
      <c r="G776" t="s">
        <v>48</v>
      </c>
      <c r="H776" t="s">
        <v>78</v>
      </c>
      <c r="I776" t="s">
        <v>28</v>
      </c>
      <c r="J776" t="s">
        <v>76</v>
      </c>
      <c r="K776" t="s">
        <v>113</v>
      </c>
      <c r="L776" t="s">
        <v>44</v>
      </c>
      <c r="M776" t="s">
        <v>86</v>
      </c>
      <c r="N776" s="2">
        <v>41579</v>
      </c>
      <c r="O776" s="2">
        <v>41583</v>
      </c>
      <c r="P776">
        <v>4</v>
      </c>
      <c r="Q776" s="1">
        <v>0.04</v>
      </c>
      <c r="R776">
        <v>3.55</v>
      </c>
      <c r="S776">
        <v>1.43</v>
      </c>
      <c r="T776">
        <f t="shared" si="12"/>
        <v>14.2</v>
      </c>
    </row>
    <row r="777" spans="1:20" x14ac:dyDescent="0.25">
      <c r="A777">
        <v>776</v>
      </c>
      <c r="B777">
        <v>43782</v>
      </c>
      <c r="C777" t="s">
        <v>1298</v>
      </c>
      <c r="D777" t="s">
        <v>20</v>
      </c>
      <c r="E777" t="s">
        <v>39</v>
      </c>
      <c r="F777" t="s">
        <v>31</v>
      </c>
      <c r="G777" t="s">
        <v>93</v>
      </c>
      <c r="H777" t="s">
        <v>61</v>
      </c>
      <c r="I777" t="s">
        <v>28</v>
      </c>
      <c r="J777" t="s">
        <v>76</v>
      </c>
      <c r="K777" t="s">
        <v>149</v>
      </c>
      <c r="L777" t="s">
        <v>192</v>
      </c>
      <c r="M777" t="s">
        <v>139</v>
      </c>
      <c r="N777" s="2">
        <v>40860</v>
      </c>
      <c r="O777" s="2">
        <v>40862</v>
      </c>
      <c r="P777">
        <v>92</v>
      </c>
      <c r="Q777" s="1">
        <v>0</v>
      </c>
      <c r="R777">
        <v>6.75</v>
      </c>
      <c r="S777">
        <v>2.99</v>
      </c>
      <c r="T777">
        <f t="shared" si="12"/>
        <v>621</v>
      </c>
    </row>
    <row r="778" spans="1:20" x14ac:dyDescent="0.25">
      <c r="A778">
        <v>777</v>
      </c>
      <c r="B778">
        <v>43814</v>
      </c>
      <c r="C778" t="s">
        <v>416</v>
      </c>
      <c r="D778" t="s">
        <v>20</v>
      </c>
      <c r="E778" t="s">
        <v>39</v>
      </c>
      <c r="F778" t="s">
        <v>47</v>
      </c>
      <c r="G778" t="s">
        <v>93</v>
      </c>
      <c r="H778" t="s">
        <v>42</v>
      </c>
      <c r="I778" t="s">
        <v>28</v>
      </c>
      <c r="J778" t="s">
        <v>76</v>
      </c>
      <c r="K778" t="s">
        <v>62</v>
      </c>
      <c r="L778" t="s">
        <v>192</v>
      </c>
      <c r="M778" t="s">
        <v>156</v>
      </c>
      <c r="N778" s="2">
        <v>40917</v>
      </c>
      <c r="O778" s="2">
        <v>40918</v>
      </c>
      <c r="P778">
        <v>45</v>
      </c>
      <c r="Q778" s="1">
        <v>0.09</v>
      </c>
      <c r="R778">
        <v>5.28</v>
      </c>
      <c r="S778">
        <v>2.99</v>
      </c>
      <c r="T778">
        <f t="shared" si="12"/>
        <v>237.60000000000002</v>
      </c>
    </row>
    <row r="779" spans="1:20" x14ac:dyDescent="0.25">
      <c r="A779">
        <v>778</v>
      </c>
      <c r="B779">
        <v>43814</v>
      </c>
      <c r="C779" t="s">
        <v>416</v>
      </c>
      <c r="D779" t="s">
        <v>20</v>
      </c>
      <c r="E779" t="s">
        <v>39</v>
      </c>
      <c r="F779" t="s">
        <v>47</v>
      </c>
      <c r="G779" t="s">
        <v>93</v>
      </c>
      <c r="H779" t="s">
        <v>94</v>
      </c>
      <c r="I779" t="s">
        <v>28</v>
      </c>
      <c r="J779" t="s">
        <v>64</v>
      </c>
      <c r="K779" t="s">
        <v>74</v>
      </c>
      <c r="L779" t="s">
        <v>44</v>
      </c>
      <c r="M779" t="s">
        <v>156</v>
      </c>
      <c r="N779" s="2">
        <v>40917</v>
      </c>
      <c r="O779" s="2">
        <v>40918</v>
      </c>
      <c r="P779">
        <v>53</v>
      </c>
      <c r="Q779" s="1">
        <v>0.03</v>
      </c>
      <c r="R779">
        <v>4.2</v>
      </c>
      <c r="S779">
        <v>2.2599999999999998</v>
      </c>
      <c r="T779">
        <f t="shared" si="12"/>
        <v>222.60000000000002</v>
      </c>
    </row>
    <row r="780" spans="1:20" x14ac:dyDescent="0.25">
      <c r="A780">
        <v>779</v>
      </c>
      <c r="B780">
        <v>44002</v>
      </c>
      <c r="C780" t="s">
        <v>459</v>
      </c>
      <c r="D780" t="s">
        <v>20</v>
      </c>
      <c r="E780" t="s">
        <v>39</v>
      </c>
      <c r="F780" t="s">
        <v>47</v>
      </c>
      <c r="G780" t="s">
        <v>93</v>
      </c>
      <c r="H780" t="s">
        <v>54</v>
      </c>
      <c r="I780" t="s">
        <v>28</v>
      </c>
      <c r="J780" t="s">
        <v>64</v>
      </c>
      <c r="K780" t="s">
        <v>113</v>
      </c>
      <c r="L780" t="s">
        <v>192</v>
      </c>
      <c r="M780" t="s">
        <v>51</v>
      </c>
      <c r="N780" s="2">
        <v>40216</v>
      </c>
      <c r="O780" s="2">
        <v>40218</v>
      </c>
      <c r="P780">
        <v>46</v>
      </c>
      <c r="Q780" s="1">
        <v>0.05</v>
      </c>
      <c r="R780">
        <v>6.68</v>
      </c>
      <c r="S780">
        <v>5.66</v>
      </c>
      <c r="T780">
        <f t="shared" si="12"/>
        <v>307.27999999999997</v>
      </c>
    </row>
    <row r="781" spans="1:20" x14ac:dyDescent="0.25">
      <c r="A781">
        <v>780</v>
      </c>
      <c r="B781">
        <v>44002</v>
      </c>
      <c r="C781" t="s">
        <v>459</v>
      </c>
      <c r="D781" t="s">
        <v>20</v>
      </c>
      <c r="E781" t="s">
        <v>39</v>
      </c>
      <c r="F781" t="s">
        <v>47</v>
      </c>
      <c r="G781" t="s">
        <v>93</v>
      </c>
      <c r="H781" t="s">
        <v>89</v>
      </c>
      <c r="I781" t="s">
        <v>28</v>
      </c>
      <c r="J781" t="s">
        <v>64</v>
      </c>
      <c r="K781" t="s">
        <v>43</v>
      </c>
      <c r="L781" t="s">
        <v>192</v>
      </c>
      <c r="M781" t="s">
        <v>134</v>
      </c>
      <c r="N781" s="2">
        <v>40216</v>
      </c>
      <c r="O781" s="2">
        <v>40216</v>
      </c>
      <c r="P781">
        <v>14</v>
      </c>
      <c r="Q781" s="1">
        <v>0.03</v>
      </c>
      <c r="R781">
        <v>17.7</v>
      </c>
      <c r="S781">
        <v>9.4700000000000006</v>
      </c>
      <c r="T781">
        <f t="shared" si="12"/>
        <v>247.79999999999998</v>
      </c>
    </row>
    <row r="782" spans="1:20" x14ac:dyDescent="0.25">
      <c r="A782">
        <v>781</v>
      </c>
      <c r="B782">
        <v>44005</v>
      </c>
      <c r="C782" t="s">
        <v>454</v>
      </c>
      <c r="D782" t="s">
        <v>20</v>
      </c>
      <c r="E782" t="s">
        <v>21</v>
      </c>
      <c r="F782" t="s">
        <v>47</v>
      </c>
      <c r="G782" t="s">
        <v>93</v>
      </c>
      <c r="H782" t="s">
        <v>33</v>
      </c>
      <c r="I782" t="s">
        <v>28</v>
      </c>
      <c r="J782" t="s">
        <v>64</v>
      </c>
      <c r="K782" t="s">
        <v>1447</v>
      </c>
      <c r="L782" t="s">
        <v>192</v>
      </c>
      <c r="M782" t="s">
        <v>156</v>
      </c>
      <c r="N782" s="2">
        <v>40789</v>
      </c>
      <c r="O782" s="2">
        <v>40790</v>
      </c>
      <c r="P782">
        <v>13</v>
      </c>
      <c r="Q782" s="1">
        <v>0.02</v>
      </c>
      <c r="R782">
        <v>99.99</v>
      </c>
      <c r="S782">
        <v>19.989999999999998</v>
      </c>
      <c r="T782">
        <f t="shared" si="12"/>
        <v>1299.8699999999999</v>
      </c>
    </row>
    <row r="783" spans="1:20" x14ac:dyDescent="0.25">
      <c r="A783">
        <v>782</v>
      </c>
      <c r="B783">
        <v>44099</v>
      </c>
      <c r="C783" t="s">
        <v>1011</v>
      </c>
      <c r="D783" t="s">
        <v>20</v>
      </c>
      <c r="E783" t="s">
        <v>39</v>
      </c>
      <c r="F783" t="s">
        <v>31</v>
      </c>
      <c r="G783" t="s">
        <v>93</v>
      </c>
      <c r="H783" t="s">
        <v>89</v>
      </c>
      <c r="I783" t="s">
        <v>28</v>
      </c>
      <c r="J783" t="s">
        <v>64</v>
      </c>
      <c r="K783" t="s">
        <v>95</v>
      </c>
      <c r="L783" t="s">
        <v>192</v>
      </c>
      <c r="M783" t="s">
        <v>255</v>
      </c>
      <c r="N783" s="2">
        <v>41345</v>
      </c>
      <c r="O783" s="2">
        <v>41347</v>
      </c>
      <c r="P783">
        <v>34</v>
      </c>
      <c r="Q783" s="1">
        <v>0.1</v>
      </c>
      <c r="R783">
        <v>367.99</v>
      </c>
      <c r="S783">
        <v>19.989999999999998</v>
      </c>
      <c r="T783">
        <f t="shared" si="12"/>
        <v>12511.66</v>
      </c>
    </row>
    <row r="784" spans="1:20" x14ac:dyDescent="0.25">
      <c r="A784">
        <v>783</v>
      </c>
      <c r="B784">
        <v>44099</v>
      </c>
      <c r="C784" t="s">
        <v>1011</v>
      </c>
      <c r="D784" t="s">
        <v>20</v>
      </c>
      <c r="E784" t="s">
        <v>39</v>
      </c>
      <c r="F784" t="s">
        <v>31</v>
      </c>
      <c r="G784" t="s">
        <v>93</v>
      </c>
      <c r="H784" t="s">
        <v>78</v>
      </c>
      <c r="I784" t="s">
        <v>28</v>
      </c>
      <c r="J784" t="s">
        <v>64</v>
      </c>
      <c r="K784" t="s">
        <v>105</v>
      </c>
      <c r="L784" t="s">
        <v>192</v>
      </c>
      <c r="M784" t="s">
        <v>131</v>
      </c>
      <c r="N784" s="2">
        <v>41345</v>
      </c>
      <c r="O784" s="2">
        <v>41347</v>
      </c>
      <c r="P784">
        <v>19</v>
      </c>
      <c r="Q784" s="1">
        <v>0.1</v>
      </c>
      <c r="R784">
        <v>4.24</v>
      </c>
      <c r="S784">
        <v>5.41</v>
      </c>
      <c r="T784">
        <f t="shared" si="12"/>
        <v>80.56</v>
      </c>
    </row>
    <row r="785" spans="1:20" x14ac:dyDescent="0.25">
      <c r="A785">
        <v>784</v>
      </c>
      <c r="B785">
        <v>44231</v>
      </c>
      <c r="C785" t="s">
        <v>1524</v>
      </c>
      <c r="D785" t="s">
        <v>578</v>
      </c>
      <c r="E785" t="s">
        <v>187</v>
      </c>
      <c r="F785" t="s">
        <v>47</v>
      </c>
      <c r="G785" t="s">
        <v>41</v>
      </c>
      <c r="H785" t="s">
        <v>217</v>
      </c>
      <c r="I785" t="s">
        <v>28</v>
      </c>
      <c r="J785" t="s">
        <v>64</v>
      </c>
      <c r="K785" t="s">
        <v>43</v>
      </c>
      <c r="L785" t="s">
        <v>283</v>
      </c>
      <c r="M785" t="s">
        <v>111</v>
      </c>
      <c r="N785" s="2">
        <v>40485</v>
      </c>
      <c r="O785" s="2">
        <v>40487</v>
      </c>
      <c r="P785">
        <v>37</v>
      </c>
      <c r="Q785" s="1">
        <v>0.04</v>
      </c>
      <c r="R785">
        <v>160.97999999999999</v>
      </c>
      <c r="S785">
        <v>30</v>
      </c>
      <c r="T785">
        <f t="shared" si="12"/>
        <v>5956.2599999999993</v>
      </c>
    </row>
    <row r="786" spans="1:20" x14ac:dyDescent="0.25">
      <c r="A786">
        <v>785</v>
      </c>
      <c r="B786">
        <v>44231</v>
      </c>
      <c r="C786" t="s">
        <v>1524</v>
      </c>
      <c r="D786" t="s">
        <v>20</v>
      </c>
      <c r="E786" t="s">
        <v>21</v>
      </c>
      <c r="F786" t="s">
        <v>47</v>
      </c>
      <c r="G786" t="s">
        <v>41</v>
      </c>
      <c r="H786" t="s">
        <v>206</v>
      </c>
      <c r="I786" t="s">
        <v>28</v>
      </c>
      <c r="J786" t="s">
        <v>64</v>
      </c>
      <c r="K786" t="s">
        <v>213</v>
      </c>
      <c r="L786" t="s">
        <v>192</v>
      </c>
      <c r="M786" t="s">
        <v>117</v>
      </c>
      <c r="N786" s="2">
        <v>40485</v>
      </c>
      <c r="O786" s="2">
        <v>40487</v>
      </c>
      <c r="P786">
        <v>146</v>
      </c>
      <c r="Q786" s="1">
        <v>0.01</v>
      </c>
      <c r="R786">
        <v>17.98</v>
      </c>
      <c r="S786">
        <v>4</v>
      </c>
      <c r="T786">
        <f t="shared" si="12"/>
        <v>2625.08</v>
      </c>
    </row>
    <row r="787" spans="1:20" x14ac:dyDescent="0.25">
      <c r="A787">
        <v>786</v>
      </c>
      <c r="B787">
        <v>44231</v>
      </c>
      <c r="C787" t="s">
        <v>1524</v>
      </c>
      <c r="D787" t="s">
        <v>20</v>
      </c>
      <c r="E787" t="s">
        <v>21</v>
      </c>
      <c r="F787" t="s">
        <v>47</v>
      </c>
      <c r="G787" t="s">
        <v>41</v>
      </c>
      <c r="H787" t="s">
        <v>206</v>
      </c>
      <c r="I787" t="s">
        <v>28</v>
      </c>
      <c r="J787" t="s">
        <v>64</v>
      </c>
      <c r="K787" t="s">
        <v>1111</v>
      </c>
      <c r="L787" t="s">
        <v>192</v>
      </c>
      <c r="M787" t="s">
        <v>114</v>
      </c>
      <c r="N787" s="2">
        <v>41581</v>
      </c>
      <c r="O787" s="2">
        <v>41582</v>
      </c>
      <c r="P787">
        <v>86</v>
      </c>
      <c r="Q787" s="1">
        <v>0.06</v>
      </c>
      <c r="R787">
        <v>115.99</v>
      </c>
      <c r="S787">
        <v>8.99</v>
      </c>
      <c r="T787">
        <f t="shared" si="12"/>
        <v>9975.14</v>
      </c>
    </row>
    <row r="788" spans="1:20" x14ac:dyDescent="0.25">
      <c r="A788">
        <v>787</v>
      </c>
      <c r="B788">
        <v>44295</v>
      </c>
      <c r="C788" t="s">
        <v>268</v>
      </c>
      <c r="D788" t="s">
        <v>20</v>
      </c>
      <c r="E788" t="s">
        <v>21</v>
      </c>
      <c r="F788" t="s">
        <v>22</v>
      </c>
      <c r="G788" t="s">
        <v>93</v>
      </c>
      <c r="H788" t="s">
        <v>33</v>
      </c>
      <c r="I788" t="s">
        <v>28</v>
      </c>
      <c r="J788" t="s">
        <v>64</v>
      </c>
      <c r="K788" t="s">
        <v>1447</v>
      </c>
      <c r="L788" t="s">
        <v>192</v>
      </c>
      <c r="M788" t="s">
        <v>27</v>
      </c>
      <c r="N788" s="2">
        <v>41297</v>
      </c>
      <c r="O788" s="2">
        <v>41299</v>
      </c>
      <c r="P788">
        <v>52</v>
      </c>
      <c r="Q788" s="1">
        <v>7.0000000000000007E-2</v>
      </c>
      <c r="R788">
        <v>115.99</v>
      </c>
      <c r="S788">
        <v>2.5</v>
      </c>
      <c r="T788">
        <f t="shared" si="12"/>
        <v>6031.48</v>
      </c>
    </row>
    <row r="789" spans="1:20" x14ac:dyDescent="0.25">
      <c r="A789">
        <v>788</v>
      </c>
      <c r="B789">
        <v>44451</v>
      </c>
      <c r="C789" t="s">
        <v>874</v>
      </c>
      <c r="D789" t="s">
        <v>38</v>
      </c>
      <c r="E789" t="s">
        <v>187</v>
      </c>
      <c r="F789" t="s">
        <v>22</v>
      </c>
      <c r="G789" t="s">
        <v>23</v>
      </c>
      <c r="H789" t="s">
        <v>225</v>
      </c>
      <c r="I789" t="s">
        <v>28</v>
      </c>
      <c r="J789" t="s">
        <v>64</v>
      </c>
      <c r="K789" t="s">
        <v>170</v>
      </c>
      <c r="L789" t="s">
        <v>192</v>
      </c>
      <c r="M789" t="s">
        <v>199</v>
      </c>
      <c r="N789" s="2">
        <v>41163</v>
      </c>
      <c r="O789" s="2">
        <v>41165</v>
      </c>
      <c r="P789">
        <v>8</v>
      </c>
      <c r="Q789" s="1">
        <v>7.0000000000000007E-2</v>
      </c>
      <c r="R789">
        <v>22.98</v>
      </c>
      <c r="S789">
        <v>7.58</v>
      </c>
      <c r="T789">
        <f t="shared" si="12"/>
        <v>183.84</v>
      </c>
    </row>
    <row r="790" spans="1:20" x14ac:dyDescent="0.25">
      <c r="A790">
        <v>789</v>
      </c>
      <c r="B790">
        <v>44452</v>
      </c>
      <c r="C790" t="s">
        <v>614</v>
      </c>
      <c r="D790" t="s">
        <v>20</v>
      </c>
      <c r="E790" t="s">
        <v>39</v>
      </c>
      <c r="F790" t="s">
        <v>31</v>
      </c>
      <c r="G790" t="s">
        <v>41</v>
      </c>
      <c r="H790" t="s">
        <v>89</v>
      </c>
      <c r="I790" t="s">
        <v>28</v>
      </c>
      <c r="J790" t="s">
        <v>64</v>
      </c>
      <c r="K790" t="s">
        <v>163</v>
      </c>
      <c r="L790" t="s">
        <v>192</v>
      </c>
      <c r="M790" t="s">
        <v>296</v>
      </c>
      <c r="N790" s="2">
        <v>41252</v>
      </c>
      <c r="O790" s="2">
        <v>41254</v>
      </c>
      <c r="P790">
        <v>100</v>
      </c>
      <c r="Q790" s="1">
        <v>7.0000000000000007E-2</v>
      </c>
      <c r="R790">
        <v>6.48</v>
      </c>
      <c r="S790">
        <v>7.86</v>
      </c>
      <c r="T790">
        <f t="shared" si="12"/>
        <v>648</v>
      </c>
    </row>
    <row r="791" spans="1:20" x14ac:dyDescent="0.25">
      <c r="A791">
        <v>790</v>
      </c>
      <c r="B791">
        <v>44517</v>
      </c>
      <c r="C791" t="s">
        <v>391</v>
      </c>
      <c r="D791" t="s">
        <v>20</v>
      </c>
      <c r="E791" t="s">
        <v>39</v>
      </c>
      <c r="F791" t="s">
        <v>47</v>
      </c>
      <c r="G791" t="s">
        <v>93</v>
      </c>
      <c r="H791" t="s">
        <v>42</v>
      </c>
      <c r="I791" t="s">
        <v>28</v>
      </c>
      <c r="J791" t="s">
        <v>72</v>
      </c>
      <c r="K791" t="s">
        <v>116</v>
      </c>
      <c r="L791" t="s">
        <v>192</v>
      </c>
      <c r="M791" t="s">
        <v>111</v>
      </c>
      <c r="N791" s="2">
        <v>40291</v>
      </c>
      <c r="O791" s="2">
        <v>40292</v>
      </c>
      <c r="P791">
        <v>5</v>
      </c>
      <c r="Q791" s="1">
        <v>0.03</v>
      </c>
      <c r="R791">
        <v>5.28</v>
      </c>
      <c r="S791">
        <v>5.61</v>
      </c>
      <c r="T791">
        <f t="shared" si="12"/>
        <v>26.400000000000002</v>
      </c>
    </row>
    <row r="792" spans="1:20" x14ac:dyDescent="0.25">
      <c r="A792">
        <v>791</v>
      </c>
      <c r="B792">
        <v>44615</v>
      </c>
      <c r="C792" t="s">
        <v>328</v>
      </c>
      <c r="D792" t="s">
        <v>20</v>
      </c>
      <c r="E792" t="s">
        <v>39</v>
      </c>
      <c r="F792" t="s">
        <v>47</v>
      </c>
      <c r="G792" t="s">
        <v>93</v>
      </c>
      <c r="H792" t="s">
        <v>49</v>
      </c>
      <c r="I792" t="s">
        <v>28</v>
      </c>
      <c r="J792" t="s">
        <v>72</v>
      </c>
      <c r="K792" t="s">
        <v>43</v>
      </c>
      <c r="L792" t="s">
        <v>192</v>
      </c>
      <c r="M792" t="s">
        <v>114</v>
      </c>
      <c r="N792" s="2">
        <v>40672</v>
      </c>
      <c r="O792" s="2">
        <v>40673</v>
      </c>
      <c r="P792">
        <v>28</v>
      </c>
      <c r="Q792" s="1">
        <v>7.0000000000000007E-2</v>
      </c>
      <c r="R792">
        <v>1.88</v>
      </c>
      <c r="S792">
        <v>1.49</v>
      </c>
      <c r="T792">
        <f t="shared" si="12"/>
        <v>52.64</v>
      </c>
    </row>
    <row r="793" spans="1:20" x14ac:dyDescent="0.25">
      <c r="A793">
        <v>792</v>
      </c>
      <c r="B793">
        <v>44647</v>
      </c>
      <c r="C793" t="s">
        <v>1885</v>
      </c>
      <c r="D793" t="s">
        <v>578</v>
      </c>
      <c r="E793" t="s">
        <v>187</v>
      </c>
      <c r="F793" t="s">
        <v>47</v>
      </c>
      <c r="G793" t="s">
        <v>48</v>
      </c>
      <c r="H793" t="s">
        <v>219</v>
      </c>
      <c r="I793" t="s">
        <v>28</v>
      </c>
      <c r="J793" t="s">
        <v>72</v>
      </c>
      <c r="K793" t="s">
        <v>226</v>
      </c>
      <c r="L793" t="s">
        <v>283</v>
      </c>
      <c r="M793" t="s">
        <v>51</v>
      </c>
      <c r="N793" s="2">
        <v>41298</v>
      </c>
      <c r="O793" s="2">
        <v>41298</v>
      </c>
      <c r="P793">
        <v>52</v>
      </c>
      <c r="Q793" s="1">
        <v>0.06</v>
      </c>
      <c r="R793">
        <v>500.98</v>
      </c>
      <c r="S793">
        <v>26</v>
      </c>
      <c r="T793">
        <f t="shared" si="12"/>
        <v>26050.959999999999</v>
      </c>
    </row>
    <row r="794" spans="1:20" x14ac:dyDescent="0.25">
      <c r="A794">
        <v>793</v>
      </c>
      <c r="B794">
        <v>44647</v>
      </c>
      <c r="C794" t="s">
        <v>1885</v>
      </c>
      <c r="D794" t="s">
        <v>20</v>
      </c>
      <c r="E794" t="s">
        <v>39</v>
      </c>
      <c r="F794" t="s">
        <v>47</v>
      </c>
      <c r="G794" t="s">
        <v>48</v>
      </c>
      <c r="H794" t="s">
        <v>61</v>
      </c>
      <c r="I794" t="s">
        <v>28</v>
      </c>
      <c r="J794" t="s">
        <v>72</v>
      </c>
      <c r="K794" t="s">
        <v>154</v>
      </c>
      <c r="L794" t="s">
        <v>192</v>
      </c>
      <c r="M794" t="s">
        <v>117</v>
      </c>
      <c r="N794" s="2">
        <v>41298</v>
      </c>
      <c r="O794" s="2">
        <v>41302</v>
      </c>
      <c r="P794">
        <v>26</v>
      </c>
      <c r="Q794" s="1">
        <v>0.05</v>
      </c>
      <c r="R794">
        <v>12.28</v>
      </c>
      <c r="S794">
        <v>6.13</v>
      </c>
      <c r="T794">
        <f t="shared" si="12"/>
        <v>319.27999999999997</v>
      </c>
    </row>
    <row r="795" spans="1:20" x14ac:dyDescent="0.25">
      <c r="A795">
        <v>794</v>
      </c>
      <c r="B795">
        <v>44737</v>
      </c>
      <c r="C795" t="s">
        <v>728</v>
      </c>
      <c r="D795" t="s">
        <v>20</v>
      </c>
      <c r="E795" t="s">
        <v>39</v>
      </c>
      <c r="F795" t="s">
        <v>31</v>
      </c>
      <c r="G795" t="s">
        <v>93</v>
      </c>
      <c r="H795" t="s">
        <v>78</v>
      </c>
      <c r="I795" t="s">
        <v>28</v>
      </c>
      <c r="J795" t="s">
        <v>72</v>
      </c>
      <c r="K795" t="s">
        <v>68</v>
      </c>
      <c r="L795" t="s">
        <v>746</v>
      </c>
      <c r="M795" t="s">
        <v>255</v>
      </c>
      <c r="N795" s="2">
        <v>41597</v>
      </c>
      <c r="O795" s="2">
        <v>41598</v>
      </c>
      <c r="P795">
        <v>40</v>
      </c>
      <c r="Q795" s="1">
        <v>0.02</v>
      </c>
      <c r="R795">
        <v>64.650000000000006</v>
      </c>
      <c r="S795">
        <v>35</v>
      </c>
      <c r="T795">
        <f t="shared" si="12"/>
        <v>2586</v>
      </c>
    </row>
    <row r="796" spans="1:20" x14ac:dyDescent="0.25">
      <c r="A796">
        <v>795</v>
      </c>
      <c r="B796">
        <v>44737</v>
      </c>
      <c r="C796" t="s">
        <v>728</v>
      </c>
      <c r="D796" t="s">
        <v>20</v>
      </c>
      <c r="E796" t="s">
        <v>21</v>
      </c>
      <c r="F796" t="s">
        <v>31</v>
      </c>
      <c r="G796" t="s">
        <v>93</v>
      </c>
      <c r="H796" t="s">
        <v>203</v>
      </c>
      <c r="I796" t="s">
        <v>28</v>
      </c>
      <c r="J796" t="s">
        <v>72</v>
      </c>
      <c r="K796" t="s">
        <v>213</v>
      </c>
      <c r="L796" t="s">
        <v>44</v>
      </c>
      <c r="M796" t="s">
        <v>69</v>
      </c>
      <c r="N796" s="2">
        <v>41597</v>
      </c>
      <c r="O796" s="2">
        <v>41599</v>
      </c>
      <c r="P796">
        <v>58</v>
      </c>
      <c r="Q796" s="1">
        <v>0.02</v>
      </c>
      <c r="R796">
        <v>20.99</v>
      </c>
      <c r="S796">
        <v>0.99</v>
      </c>
      <c r="T796">
        <f t="shared" si="12"/>
        <v>1217.4199999999998</v>
      </c>
    </row>
    <row r="797" spans="1:20" x14ac:dyDescent="0.25">
      <c r="A797">
        <v>796</v>
      </c>
      <c r="B797">
        <v>44900</v>
      </c>
      <c r="C797" t="s">
        <v>1549</v>
      </c>
      <c r="D797" t="s">
        <v>20</v>
      </c>
      <c r="E797" t="s">
        <v>39</v>
      </c>
      <c r="F797" t="s">
        <v>47</v>
      </c>
      <c r="G797" t="s">
        <v>93</v>
      </c>
      <c r="H797" t="s">
        <v>78</v>
      </c>
      <c r="I797" t="s">
        <v>28</v>
      </c>
      <c r="J797" t="s">
        <v>72</v>
      </c>
      <c r="K797" t="s">
        <v>274</v>
      </c>
      <c r="L797" t="s">
        <v>192</v>
      </c>
      <c r="M797" t="s">
        <v>114</v>
      </c>
      <c r="N797" s="2">
        <v>40583</v>
      </c>
      <c r="O797" s="2">
        <v>40584</v>
      </c>
      <c r="P797">
        <v>4</v>
      </c>
      <c r="Q797" s="1">
        <v>0.08</v>
      </c>
      <c r="R797">
        <v>11.19</v>
      </c>
      <c r="S797">
        <v>5.03</v>
      </c>
      <c r="T797">
        <f t="shared" si="12"/>
        <v>44.76</v>
      </c>
    </row>
    <row r="798" spans="1:20" x14ac:dyDescent="0.25">
      <c r="A798">
        <v>797</v>
      </c>
      <c r="B798">
        <v>45380</v>
      </c>
      <c r="C798" t="s">
        <v>147</v>
      </c>
      <c r="D798" t="s">
        <v>38</v>
      </c>
      <c r="E798" t="s">
        <v>21</v>
      </c>
      <c r="F798" t="s">
        <v>22</v>
      </c>
      <c r="G798" t="s">
        <v>23</v>
      </c>
      <c r="H798" t="s">
        <v>33</v>
      </c>
      <c r="I798" t="s">
        <v>28</v>
      </c>
      <c r="J798" t="s">
        <v>72</v>
      </c>
      <c r="K798" t="s">
        <v>198</v>
      </c>
      <c r="L798" t="s">
        <v>192</v>
      </c>
      <c r="M798" t="s">
        <v>182</v>
      </c>
      <c r="N798" s="2">
        <v>40298</v>
      </c>
      <c r="O798" s="2">
        <v>40299</v>
      </c>
      <c r="P798">
        <v>34</v>
      </c>
      <c r="Q798" s="1">
        <v>0.06</v>
      </c>
      <c r="R798">
        <v>65.989999999999995</v>
      </c>
      <c r="S798">
        <v>8.8000000000000007</v>
      </c>
      <c r="T798">
        <f t="shared" si="12"/>
        <v>2243.66</v>
      </c>
    </row>
    <row r="799" spans="1:20" x14ac:dyDescent="0.25">
      <c r="A799">
        <v>798</v>
      </c>
      <c r="B799">
        <v>45380</v>
      </c>
      <c r="C799" t="s">
        <v>147</v>
      </c>
      <c r="D799" t="s">
        <v>38</v>
      </c>
      <c r="E799" t="s">
        <v>21</v>
      </c>
      <c r="F799" t="s">
        <v>22</v>
      </c>
      <c r="G799" t="s">
        <v>23</v>
      </c>
      <c r="H799" t="s">
        <v>24</v>
      </c>
      <c r="I799" t="s">
        <v>28</v>
      </c>
      <c r="J799" t="s">
        <v>72</v>
      </c>
      <c r="K799" t="s">
        <v>1147</v>
      </c>
      <c r="L799" t="s">
        <v>192</v>
      </c>
      <c r="M799" t="s">
        <v>150</v>
      </c>
      <c r="N799" s="2">
        <v>40298</v>
      </c>
      <c r="O799" s="2">
        <v>40300</v>
      </c>
      <c r="P799">
        <v>24</v>
      </c>
      <c r="Q799" s="1">
        <v>0</v>
      </c>
      <c r="R799">
        <v>195.99</v>
      </c>
      <c r="S799">
        <v>4.2</v>
      </c>
      <c r="T799">
        <f t="shared" si="12"/>
        <v>4703.76</v>
      </c>
    </row>
    <row r="800" spans="1:20" x14ac:dyDescent="0.25">
      <c r="A800">
        <v>799</v>
      </c>
      <c r="B800">
        <v>45413</v>
      </c>
      <c r="C800" t="s">
        <v>411</v>
      </c>
      <c r="D800" t="s">
        <v>20</v>
      </c>
      <c r="E800" t="s">
        <v>39</v>
      </c>
      <c r="F800" t="s">
        <v>40</v>
      </c>
      <c r="G800" t="s">
        <v>41</v>
      </c>
      <c r="H800" t="s">
        <v>94</v>
      </c>
      <c r="I800" t="s">
        <v>28</v>
      </c>
      <c r="J800" t="s">
        <v>72</v>
      </c>
      <c r="K800" t="s">
        <v>129</v>
      </c>
      <c r="L800" t="s">
        <v>192</v>
      </c>
      <c r="M800" t="s">
        <v>59</v>
      </c>
      <c r="N800" s="2">
        <v>40702</v>
      </c>
      <c r="O800" s="2">
        <v>40703</v>
      </c>
      <c r="P800">
        <v>27</v>
      </c>
      <c r="Q800" s="1">
        <v>0.03</v>
      </c>
      <c r="R800">
        <v>4.38</v>
      </c>
      <c r="S800">
        <v>6.21</v>
      </c>
      <c r="T800">
        <f t="shared" si="12"/>
        <v>118.25999999999999</v>
      </c>
    </row>
    <row r="801" spans="1:20" x14ac:dyDescent="0.25">
      <c r="A801">
        <v>800</v>
      </c>
      <c r="B801">
        <v>45413</v>
      </c>
      <c r="C801" t="s">
        <v>411</v>
      </c>
      <c r="D801" t="s">
        <v>20</v>
      </c>
      <c r="E801" t="s">
        <v>39</v>
      </c>
      <c r="F801" t="s">
        <v>40</v>
      </c>
      <c r="G801" t="s">
        <v>41</v>
      </c>
      <c r="H801" t="s">
        <v>94</v>
      </c>
      <c r="I801" t="s">
        <v>28</v>
      </c>
      <c r="J801" t="s">
        <v>72</v>
      </c>
      <c r="K801" t="s">
        <v>145</v>
      </c>
      <c r="L801" t="s">
        <v>192</v>
      </c>
      <c r="M801" t="s">
        <v>59</v>
      </c>
      <c r="N801" s="2">
        <v>40702</v>
      </c>
      <c r="O801" s="2">
        <v>40703</v>
      </c>
      <c r="P801">
        <v>26</v>
      </c>
      <c r="Q801" s="1">
        <v>0.05</v>
      </c>
      <c r="R801">
        <v>120.98</v>
      </c>
      <c r="S801">
        <v>9.07</v>
      </c>
      <c r="T801">
        <f t="shared" si="12"/>
        <v>3145.48</v>
      </c>
    </row>
    <row r="802" spans="1:20" x14ac:dyDescent="0.25">
      <c r="A802">
        <v>801</v>
      </c>
      <c r="B802">
        <v>45413</v>
      </c>
      <c r="C802" t="s">
        <v>411</v>
      </c>
      <c r="D802" t="s">
        <v>20</v>
      </c>
      <c r="E802" t="s">
        <v>39</v>
      </c>
      <c r="F802" t="s">
        <v>40</v>
      </c>
      <c r="G802" t="s">
        <v>41</v>
      </c>
      <c r="H802" t="s">
        <v>42</v>
      </c>
      <c r="I802" t="s">
        <v>28</v>
      </c>
      <c r="J802" t="s">
        <v>72</v>
      </c>
      <c r="K802" t="s">
        <v>71</v>
      </c>
      <c r="L802" t="s">
        <v>192</v>
      </c>
      <c r="M802" t="s">
        <v>99</v>
      </c>
      <c r="N802" s="2">
        <v>41433</v>
      </c>
      <c r="O802" s="2">
        <v>41433</v>
      </c>
      <c r="P802">
        <v>36</v>
      </c>
      <c r="Q802" s="1">
        <v>0.04</v>
      </c>
      <c r="R802">
        <v>5.28</v>
      </c>
      <c r="S802">
        <v>2.99</v>
      </c>
      <c r="T802">
        <f t="shared" si="12"/>
        <v>190.08</v>
      </c>
    </row>
    <row r="803" spans="1:20" x14ac:dyDescent="0.25">
      <c r="A803">
        <v>802</v>
      </c>
      <c r="B803">
        <v>45476</v>
      </c>
      <c r="C803" t="s">
        <v>1030</v>
      </c>
      <c r="D803" t="s">
        <v>20</v>
      </c>
      <c r="E803" t="s">
        <v>39</v>
      </c>
      <c r="F803" t="s">
        <v>40</v>
      </c>
      <c r="G803" t="s">
        <v>23</v>
      </c>
      <c r="H803" t="s">
        <v>42</v>
      </c>
      <c r="I803" t="s">
        <v>28</v>
      </c>
      <c r="J803" t="s">
        <v>72</v>
      </c>
      <c r="K803" t="s">
        <v>116</v>
      </c>
      <c r="L803" t="s">
        <v>706</v>
      </c>
      <c r="M803" t="s">
        <v>59</v>
      </c>
      <c r="N803" s="2">
        <v>41382</v>
      </c>
      <c r="O803" s="2">
        <v>41382</v>
      </c>
      <c r="P803">
        <v>48</v>
      </c>
      <c r="Q803" s="1">
        <v>7.0000000000000007E-2</v>
      </c>
      <c r="R803">
        <v>21.78</v>
      </c>
      <c r="S803">
        <v>5.94</v>
      </c>
      <c r="T803">
        <f t="shared" si="12"/>
        <v>1045.44</v>
      </c>
    </row>
    <row r="804" spans="1:20" x14ac:dyDescent="0.25">
      <c r="A804">
        <v>803</v>
      </c>
      <c r="B804">
        <v>45539</v>
      </c>
      <c r="C804" t="s">
        <v>416</v>
      </c>
      <c r="D804" t="s">
        <v>38</v>
      </c>
      <c r="E804" t="s">
        <v>21</v>
      </c>
      <c r="F804" t="s">
        <v>47</v>
      </c>
      <c r="G804" t="s">
        <v>32</v>
      </c>
      <c r="H804" t="s">
        <v>33</v>
      </c>
      <c r="I804" t="s">
        <v>28</v>
      </c>
      <c r="J804" t="s">
        <v>72</v>
      </c>
      <c r="K804" t="s">
        <v>208</v>
      </c>
      <c r="L804" t="s">
        <v>26</v>
      </c>
      <c r="M804" t="s">
        <v>160</v>
      </c>
      <c r="N804" s="2">
        <v>40392</v>
      </c>
      <c r="O804" s="2">
        <v>40394</v>
      </c>
      <c r="P804">
        <v>27</v>
      </c>
      <c r="Q804" s="1">
        <v>0.02</v>
      </c>
      <c r="R804">
        <v>16.48</v>
      </c>
      <c r="S804">
        <v>1.99</v>
      </c>
      <c r="T804">
        <f t="shared" si="12"/>
        <v>444.96000000000004</v>
      </c>
    </row>
    <row r="805" spans="1:20" x14ac:dyDescent="0.25">
      <c r="A805">
        <v>804</v>
      </c>
      <c r="B805">
        <v>45539</v>
      </c>
      <c r="C805" t="s">
        <v>416</v>
      </c>
      <c r="D805" t="s">
        <v>20</v>
      </c>
      <c r="E805" t="s">
        <v>39</v>
      </c>
      <c r="F805" t="s">
        <v>47</v>
      </c>
      <c r="G805" t="s">
        <v>32</v>
      </c>
      <c r="H805" t="s">
        <v>49</v>
      </c>
      <c r="I805" t="s">
        <v>28</v>
      </c>
      <c r="J805" t="s">
        <v>72</v>
      </c>
      <c r="K805" t="s">
        <v>82</v>
      </c>
      <c r="L805" t="s">
        <v>44</v>
      </c>
      <c r="M805" t="s">
        <v>167</v>
      </c>
      <c r="N805" s="2">
        <v>41488</v>
      </c>
      <c r="O805" s="2">
        <v>41490</v>
      </c>
      <c r="P805">
        <v>54</v>
      </c>
      <c r="Q805" s="1">
        <v>0.08</v>
      </c>
      <c r="R805">
        <v>3.38</v>
      </c>
      <c r="S805">
        <v>0.85</v>
      </c>
      <c r="T805">
        <f t="shared" si="12"/>
        <v>182.51999999999998</v>
      </c>
    </row>
    <row r="806" spans="1:20" x14ac:dyDescent="0.25">
      <c r="A806">
        <v>805</v>
      </c>
      <c r="B806">
        <v>45571</v>
      </c>
      <c r="C806" t="s">
        <v>1298</v>
      </c>
      <c r="D806" t="s">
        <v>20</v>
      </c>
      <c r="E806" t="s">
        <v>39</v>
      </c>
      <c r="F806" t="s">
        <v>31</v>
      </c>
      <c r="G806" t="s">
        <v>93</v>
      </c>
      <c r="H806" t="s">
        <v>42</v>
      </c>
      <c r="I806" t="s">
        <v>28</v>
      </c>
      <c r="J806" t="s">
        <v>56</v>
      </c>
      <c r="K806" t="s">
        <v>231</v>
      </c>
      <c r="L806" t="s">
        <v>192</v>
      </c>
      <c r="M806" t="s">
        <v>121</v>
      </c>
      <c r="N806" s="2">
        <v>41540</v>
      </c>
      <c r="O806" s="2">
        <v>41541</v>
      </c>
      <c r="P806">
        <v>90</v>
      </c>
      <c r="Q806" s="1">
        <v>0.05</v>
      </c>
      <c r="R806">
        <v>12.21</v>
      </c>
      <c r="S806">
        <v>4.8099999999999996</v>
      </c>
      <c r="T806">
        <f t="shared" si="12"/>
        <v>1098.9000000000001</v>
      </c>
    </row>
    <row r="807" spans="1:20" x14ac:dyDescent="0.25">
      <c r="A807">
        <v>806</v>
      </c>
      <c r="B807">
        <v>45571</v>
      </c>
      <c r="C807" t="s">
        <v>1298</v>
      </c>
      <c r="D807" t="s">
        <v>20</v>
      </c>
      <c r="E807" t="s">
        <v>21</v>
      </c>
      <c r="F807" t="s">
        <v>31</v>
      </c>
      <c r="G807" t="s">
        <v>93</v>
      </c>
      <c r="H807" t="s">
        <v>33</v>
      </c>
      <c r="I807" t="s">
        <v>28</v>
      </c>
      <c r="J807" t="s">
        <v>72</v>
      </c>
      <c r="K807" t="s">
        <v>409</v>
      </c>
      <c r="L807" t="s">
        <v>192</v>
      </c>
      <c r="M807" t="s">
        <v>121</v>
      </c>
      <c r="N807" s="2">
        <v>41540</v>
      </c>
      <c r="O807" s="2">
        <v>41542</v>
      </c>
      <c r="P807">
        <v>99</v>
      </c>
      <c r="Q807" s="1">
        <v>0.06</v>
      </c>
      <c r="R807">
        <v>155.99</v>
      </c>
      <c r="S807">
        <v>8.99</v>
      </c>
      <c r="T807">
        <f t="shared" si="12"/>
        <v>15443.01</v>
      </c>
    </row>
    <row r="808" spans="1:20" x14ac:dyDescent="0.25">
      <c r="A808">
        <v>807</v>
      </c>
      <c r="B808">
        <v>45571</v>
      </c>
      <c r="C808" t="s">
        <v>1298</v>
      </c>
      <c r="D808" t="s">
        <v>20</v>
      </c>
      <c r="E808" t="s">
        <v>21</v>
      </c>
      <c r="F808" t="s">
        <v>31</v>
      </c>
      <c r="G808" t="s">
        <v>93</v>
      </c>
      <c r="H808" t="s">
        <v>24</v>
      </c>
      <c r="I808" t="s">
        <v>28</v>
      </c>
      <c r="J808" t="s">
        <v>56</v>
      </c>
      <c r="K808" t="s">
        <v>1114</v>
      </c>
      <c r="L808" t="s">
        <v>706</v>
      </c>
      <c r="M808" t="s">
        <v>143</v>
      </c>
      <c r="N808" s="2">
        <v>41540</v>
      </c>
      <c r="O808" s="2">
        <v>41542</v>
      </c>
      <c r="P808">
        <v>92</v>
      </c>
      <c r="Q808" s="1">
        <v>0.1</v>
      </c>
      <c r="R808">
        <v>17.98</v>
      </c>
      <c r="S808">
        <v>8.51</v>
      </c>
      <c r="T808">
        <f t="shared" si="12"/>
        <v>1654.16</v>
      </c>
    </row>
    <row r="809" spans="1:20" x14ac:dyDescent="0.25">
      <c r="A809">
        <v>808</v>
      </c>
      <c r="B809">
        <v>45575</v>
      </c>
      <c r="C809" t="s">
        <v>411</v>
      </c>
      <c r="D809" t="s">
        <v>20</v>
      </c>
      <c r="E809" t="s">
        <v>39</v>
      </c>
      <c r="F809" t="s">
        <v>40</v>
      </c>
      <c r="G809" t="s">
        <v>23</v>
      </c>
      <c r="H809" t="s">
        <v>49</v>
      </c>
      <c r="I809" t="s">
        <v>28</v>
      </c>
      <c r="J809" t="s">
        <v>72</v>
      </c>
      <c r="K809" t="s">
        <v>68</v>
      </c>
      <c r="L809" t="s">
        <v>192</v>
      </c>
      <c r="M809" t="s">
        <v>59</v>
      </c>
      <c r="N809" s="2">
        <v>41376</v>
      </c>
      <c r="O809" s="2">
        <v>41376</v>
      </c>
      <c r="P809">
        <v>46</v>
      </c>
      <c r="Q809" s="1">
        <v>0.06</v>
      </c>
      <c r="R809">
        <v>83.98</v>
      </c>
      <c r="S809">
        <v>5.01</v>
      </c>
      <c r="T809">
        <f t="shared" si="12"/>
        <v>3863.0800000000004</v>
      </c>
    </row>
    <row r="810" spans="1:20" x14ac:dyDescent="0.25">
      <c r="A810">
        <v>809</v>
      </c>
      <c r="B810">
        <v>45668</v>
      </c>
      <c r="C810" t="s">
        <v>454</v>
      </c>
      <c r="D810" t="s">
        <v>578</v>
      </c>
      <c r="E810" t="s">
        <v>187</v>
      </c>
      <c r="F810" t="s">
        <v>47</v>
      </c>
      <c r="G810" t="s">
        <v>32</v>
      </c>
      <c r="H810" t="s">
        <v>219</v>
      </c>
      <c r="I810" t="s">
        <v>28</v>
      </c>
      <c r="J810" t="s">
        <v>72</v>
      </c>
      <c r="K810" t="s">
        <v>158</v>
      </c>
      <c r="L810" t="s">
        <v>330</v>
      </c>
      <c r="M810" t="s">
        <v>51</v>
      </c>
      <c r="N810" s="2">
        <v>40889</v>
      </c>
      <c r="O810" s="2">
        <v>40890</v>
      </c>
      <c r="P810">
        <v>15</v>
      </c>
      <c r="Q810" s="1">
        <v>0.01</v>
      </c>
      <c r="R810">
        <v>81.94</v>
      </c>
      <c r="S810">
        <v>55.81</v>
      </c>
      <c r="T810">
        <f t="shared" si="12"/>
        <v>1229.0999999999999</v>
      </c>
    </row>
    <row r="811" spans="1:20" x14ac:dyDescent="0.25">
      <c r="A811">
        <v>810</v>
      </c>
      <c r="B811">
        <v>45671</v>
      </c>
      <c r="C811" t="s">
        <v>147</v>
      </c>
      <c r="D811" t="s">
        <v>20</v>
      </c>
      <c r="E811" t="s">
        <v>187</v>
      </c>
      <c r="F811" t="s">
        <v>22</v>
      </c>
      <c r="G811" t="s">
        <v>48</v>
      </c>
      <c r="H811" t="s">
        <v>188</v>
      </c>
      <c r="I811" t="s">
        <v>28</v>
      </c>
      <c r="J811" t="s">
        <v>72</v>
      </c>
      <c r="K811" t="s">
        <v>170</v>
      </c>
      <c r="L811" t="s">
        <v>706</v>
      </c>
      <c r="M811" t="s">
        <v>331</v>
      </c>
      <c r="N811" s="2">
        <v>41072</v>
      </c>
      <c r="O811" s="2">
        <v>41079</v>
      </c>
      <c r="P811">
        <v>21</v>
      </c>
      <c r="Q811" s="1">
        <v>0.05</v>
      </c>
      <c r="R811">
        <v>9.77</v>
      </c>
      <c r="S811">
        <v>6.02</v>
      </c>
      <c r="T811">
        <f t="shared" si="12"/>
        <v>205.17</v>
      </c>
    </row>
    <row r="812" spans="1:20" x14ac:dyDescent="0.25">
      <c r="A812">
        <v>811</v>
      </c>
      <c r="B812">
        <v>45794</v>
      </c>
      <c r="C812" t="s">
        <v>1298</v>
      </c>
      <c r="D812" t="s">
        <v>20</v>
      </c>
      <c r="E812" t="s">
        <v>21</v>
      </c>
      <c r="F812" t="s">
        <v>31</v>
      </c>
      <c r="G812" t="s">
        <v>23</v>
      </c>
      <c r="H812" t="s">
        <v>203</v>
      </c>
      <c r="I812" t="s">
        <v>28</v>
      </c>
      <c r="J812" t="s">
        <v>56</v>
      </c>
      <c r="K812" t="s">
        <v>1447</v>
      </c>
      <c r="L812" t="s">
        <v>192</v>
      </c>
      <c r="M812" t="s">
        <v>146</v>
      </c>
      <c r="N812" s="2">
        <v>41176</v>
      </c>
      <c r="O812" s="2">
        <v>41178</v>
      </c>
      <c r="P812">
        <v>55</v>
      </c>
      <c r="Q812" s="1">
        <v>0</v>
      </c>
      <c r="R812">
        <v>39.99</v>
      </c>
      <c r="S812">
        <v>10.25</v>
      </c>
      <c r="T812">
        <f t="shared" si="12"/>
        <v>2199.4500000000003</v>
      </c>
    </row>
    <row r="813" spans="1:20" x14ac:dyDescent="0.25">
      <c r="A813">
        <v>812</v>
      </c>
      <c r="B813">
        <v>45824</v>
      </c>
      <c r="C813" t="s">
        <v>889</v>
      </c>
      <c r="D813" t="s">
        <v>20</v>
      </c>
      <c r="E813" t="s">
        <v>187</v>
      </c>
      <c r="F813" t="s">
        <v>22</v>
      </c>
      <c r="G813" t="s">
        <v>32</v>
      </c>
      <c r="H813" t="s">
        <v>219</v>
      </c>
      <c r="I813" t="s">
        <v>28</v>
      </c>
      <c r="J813" t="s">
        <v>72</v>
      </c>
      <c r="K813" t="s">
        <v>82</v>
      </c>
      <c r="L813" t="s">
        <v>746</v>
      </c>
      <c r="M813" t="s">
        <v>246</v>
      </c>
      <c r="N813" s="2">
        <v>40518</v>
      </c>
      <c r="O813" s="2">
        <v>40520</v>
      </c>
      <c r="P813">
        <v>81</v>
      </c>
      <c r="Q813" s="1">
        <v>0.08</v>
      </c>
      <c r="R813">
        <v>140.81</v>
      </c>
      <c r="S813">
        <v>24.49</v>
      </c>
      <c r="T813">
        <f t="shared" si="12"/>
        <v>11405.61</v>
      </c>
    </row>
    <row r="814" spans="1:20" x14ac:dyDescent="0.25">
      <c r="A814">
        <v>813</v>
      </c>
      <c r="B814">
        <v>45924</v>
      </c>
      <c r="C814" t="s">
        <v>594</v>
      </c>
      <c r="D814" t="s">
        <v>20</v>
      </c>
      <c r="E814" t="s">
        <v>39</v>
      </c>
      <c r="F814" t="s">
        <v>22</v>
      </c>
      <c r="G814" t="s">
        <v>48</v>
      </c>
      <c r="H814" t="s">
        <v>49</v>
      </c>
      <c r="I814" t="s">
        <v>28</v>
      </c>
      <c r="J814" t="s">
        <v>72</v>
      </c>
      <c r="K814" t="s">
        <v>291</v>
      </c>
      <c r="L814" t="s">
        <v>192</v>
      </c>
      <c r="M814" t="s">
        <v>246</v>
      </c>
      <c r="N814" s="2">
        <v>40898</v>
      </c>
      <c r="O814" s="2">
        <v>40903</v>
      </c>
      <c r="P814">
        <v>2</v>
      </c>
      <c r="Q814" s="1">
        <v>0.02</v>
      </c>
      <c r="R814">
        <v>24.95</v>
      </c>
      <c r="S814">
        <v>2.99</v>
      </c>
      <c r="T814">
        <f t="shared" si="12"/>
        <v>49.9</v>
      </c>
    </row>
    <row r="815" spans="1:20" x14ac:dyDescent="0.25">
      <c r="A815">
        <v>814</v>
      </c>
      <c r="B815">
        <v>46115</v>
      </c>
      <c r="C815" t="s">
        <v>558</v>
      </c>
      <c r="D815" t="s">
        <v>20</v>
      </c>
      <c r="E815" t="s">
        <v>21</v>
      </c>
      <c r="F815" t="s">
        <v>31</v>
      </c>
      <c r="G815" t="s">
        <v>23</v>
      </c>
      <c r="H815" t="s">
        <v>203</v>
      </c>
      <c r="I815" t="s">
        <v>28</v>
      </c>
      <c r="J815" t="s">
        <v>72</v>
      </c>
      <c r="K815" t="s">
        <v>1254</v>
      </c>
      <c r="L815" t="s">
        <v>192</v>
      </c>
      <c r="M815" t="s">
        <v>296</v>
      </c>
      <c r="N815" s="2">
        <v>40970</v>
      </c>
      <c r="O815" s="2">
        <v>40972</v>
      </c>
      <c r="P815">
        <v>39</v>
      </c>
      <c r="Q815" s="1">
        <v>0.1</v>
      </c>
      <c r="R815">
        <v>19.98</v>
      </c>
      <c r="S815">
        <v>4</v>
      </c>
      <c r="T815">
        <f t="shared" si="12"/>
        <v>779.22</v>
      </c>
    </row>
    <row r="816" spans="1:20" x14ac:dyDescent="0.25">
      <c r="A816">
        <v>815</v>
      </c>
      <c r="B816">
        <v>46115</v>
      </c>
      <c r="C816" t="s">
        <v>558</v>
      </c>
      <c r="D816" t="s">
        <v>20</v>
      </c>
      <c r="E816" t="s">
        <v>39</v>
      </c>
      <c r="F816" t="s">
        <v>31</v>
      </c>
      <c r="G816" t="s">
        <v>23</v>
      </c>
      <c r="H816" t="s">
        <v>61</v>
      </c>
      <c r="I816" t="s">
        <v>28</v>
      </c>
      <c r="J816" t="s">
        <v>72</v>
      </c>
      <c r="K816" t="s">
        <v>189</v>
      </c>
      <c r="L816" t="s">
        <v>192</v>
      </c>
      <c r="M816" t="s">
        <v>131</v>
      </c>
      <c r="N816" s="2">
        <v>40970</v>
      </c>
      <c r="O816" s="2">
        <v>40970</v>
      </c>
      <c r="P816">
        <v>43</v>
      </c>
      <c r="Q816" s="1">
        <v>0</v>
      </c>
      <c r="R816">
        <v>12.28</v>
      </c>
      <c r="S816">
        <v>6.47</v>
      </c>
      <c r="T816">
        <f t="shared" si="12"/>
        <v>528.04</v>
      </c>
    </row>
    <row r="817" spans="1:20" x14ac:dyDescent="0.25">
      <c r="A817">
        <v>816</v>
      </c>
      <c r="B817">
        <v>46375</v>
      </c>
      <c r="C817" t="s">
        <v>424</v>
      </c>
      <c r="D817" t="s">
        <v>20</v>
      </c>
      <c r="E817" t="s">
        <v>39</v>
      </c>
      <c r="F817" t="s">
        <v>22</v>
      </c>
      <c r="G817" t="s">
        <v>93</v>
      </c>
      <c r="H817" t="s">
        <v>94</v>
      </c>
      <c r="I817" t="s">
        <v>28</v>
      </c>
      <c r="J817" t="s">
        <v>72</v>
      </c>
      <c r="K817" t="s">
        <v>82</v>
      </c>
      <c r="L817" t="s">
        <v>192</v>
      </c>
      <c r="M817" t="s">
        <v>232</v>
      </c>
      <c r="N817" s="2">
        <v>40781</v>
      </c>
      <c r="O817" s="2">
        <v>40783</v>
      </c>
      <c r="P817">
        <v>43</v>
      </c>
      <c r="Q817" s="1">
        <v>0.02</v>
      </c>
      <c r="R817">
        <v>35.44</v>
      </c>
      <c r="S817">
        <v>5.09</v>
      </c>
      <c r="T817">
        <f t="shared" si="12"/>
        <v>1523.9199999999998</v>
      </c>
    </row>
    <row r="818" spans="1:20" x14ac:dyDescent="0.25">
      <c r="A818">
        <v>817</v>
      </c>
      <c r="B818">
        <v>46375</v>
      </c>
      <c r="C818" t="s">
        <v>424</v>
      </c>
      <c r="D818" t="s">
        <v>20</v>
      </c>
      <c r="E818" t="s">
        <v>21</v>
      </c>
      <c r="F818" t="s">
        <v>22</v>
      </c>
      <c r="G818" t="s">
        <v>93</v>
      </c>
      <c r="H818" t="s">
        <v>203</v>
      </c>
      <c r="I818" t="s">
        <v>28</v>
      </c>
      <c r="J818" t="s">
        <v>72</v>
      </c>
      <c r="K818" t="s">
        <v>1107</v>
      </c>
      <c r="L818" t="s">
        <v>192</v>
      </c>
      <c r="M818" t="s">
        <v>137</v>
      </c>
      <c r="N818" s="2">
        <v>40781</v>
      </c>
      <c r="O818" s="2">
        <v>40782</v>
      </c>
      <c r="P818">
        <v>29</v>
      </c>
      <c r="Q818" s="1">
        <v>0.08</v>
      </c>
      <c r="R818">
        <v>125.99</v>
      </c>
      <c r="S818">
        <v>5.26</v>
      </c>
      <c r="T818">
        <f t="shared" si="12"/>
        <v>3653.71</v>
      </c>
    </row>
    <row r="819" spans="1:20" x14ac:dyDescent="0.25">
      <c r="A819">
        <v>818</v>
      </c>
      <c r="B819">
        <v>46402</v>
      </c>
      <c r="C819" t="s">
        <v>1611</v>
      </c>
      <c r="D819" t="s">
        <v>20</v>
      </c>
      <c r="E819" t="s">
        <v>187</v>
      </c>
      <c r="F819" t="s">
        <v>22</v>
      </c>
      <c r="G819" t="s">
        <v>93</v>
      </c>
      <c r="H819" t="s">
        <v>217</v>
      </c>
      <c r="I819" t="s">
        <v>28</v>
      </c>
      <c r="J819" t="s">
        <v>72</v>
      </c>
      <c r="K819" t="s">
        <v>221</v>
      </c>
      <c r="L819" t="s">
        <v>192</v>
      </c>
      <c r="M819" t="s">
        <v>182</v>
      </c>
      <c r="N819" s="2">
        <v>40916</v>
      </c>
      <c r="O819" s="2">
        <v>40918</v>
      </c>
      <c r="P819">
        <v>30</v>
      </c>
      <c r="Q819" s="1">
        <v>0.03</v>
      </c>
      <c r="R819">
        <v>29.18</v>
      </c>
      <c r="S819">
        <v>8.5500000000000007</v>
      </c>
      <c r="T819">
        <f t="shared" si="12"/>
        <v>875.4</v>
      </c>
    </row>
    <row r="820" spans="1:20" x14ac:dyDescent="0.25">
      <c r="A820">
        <v>819</v>
      </c>
      <c r="B820">
        <v>46402</v>
      </c>
      <c r="C820" t="s">
        <v>1611</v>
      </c>
      <c r="D820" t="s">
        <v>20</v>
      </c>
      <c r="E820" t="s">
        <v>21</v>
      </c>
      <c r="F820" t="s">
        <v>22</v>
      </c>
      <c r="G820" t="s">
        <v>93</v>
      </c>
      <c r="H820" t="s">
        <v>33</v>
      </c>
      <c r="I820" t="s">
        <v>28</v>
      </c>
      <c r="J820" t="s">
        <v>72</v>
      </c>
      <c r="K820" t="s">
        <v>210</v>
      </c>
      <c r="L820" t="s">
        <v>706</v>
      </c>
      <c r="M820" t="s">
        <v>238</v>
      </c>
      <c r="N820" s="2">
        <v>40916</v>
      </c>
      <c r="O820" s="2">
        <v>40917</v>
      </c>
      <c r="P820">
        <v>32</v>
      </c>
      <c r="Q820" s="1">
        <v>0.01</v>
      </c>
      <c r="R820">
        <v>66.989999999999995</v>
      </c>
      <c r="S820">
        <v>13.99</v>
      </c>
      <c r="T820">
        <f t="shared" si="12"/>
        <v>2143.6799999999998</v>
      </c>
    </row>
    <row r="821" spans="1:20" x14ac:dyDescent="0.25">
      <c r="A821">
        <v>820</v>
      </c>
      <c r="B821">
        <v>46402</v>
      </c>
      <c r="C821" t="s">
        <v>1611</v>
      </c>
      <c r="D821" t="s">
        <v>38</v>
      </c>
      <c r="E821" t="s">
        <v>21</v>
      </c>
      <c r="F821" t="s">
        <v>22</v>
      </c>
      <c r="G821" t="s">
        <v>93</v>
      </c>
      <c r="H821" t="s">
        <v>203</v>
      </c>
      <c r="I821" t="s">
        <v>28</v>
      </c>
      <c r="J821" t="s">
        <v>72</v>
      </c>
      <c r="K821" t="s">
        <v>409</v>
      </c>
      <c r="L821" t="s">
        <v>192</v>
      </c>
      <c r="M821" t="s">
        <v>123</v>
      </c>
      <c r="N821" s="2">
        <v>40916</v>
      </c>
      <c r="O821" s="2">
        <v>40917</v>
      </c>
      <c r="P821">
        <v>13</v>
      </c>
      <c r="Q821" s="1">
        <v>0.01</v>
      </c>
      <c r="R821">
        <v>115.99</v>
      </c>
      <c r="S821">
        <v>2.5</v>
      </c>
      <c r="T821">
        <f t="shared" si="12"/>
        <v>1507.87</v>
      </c>
    </row>
    <row r="822" spans="1:20" x14ac:dyDescent="0.25">
      <c r="A822">
        <v>821</v>
      </c>
      <c r="B822">
        <v>46434</v>
      </c>
      <c r="C822" t="s">
        <v>389</v>
      </c>
      <c r="D822" t="s">
        <v>20</v>
      </c>
      <c r="E822" t="s">
        <v>39</v>
      </c>
      <c r="F822" t="s">
        <v>47</v>
      </c>
      <c r="G822" t="s">
        <v>23</v>
      </c>
      <c r="H822" t="s">
        <v>54</v>
      </c>
      <c r="I822" t="s">
        <v>28</v>
      </c>
      <c r="J822" t="s">
        <v>84</v>
      </c>
      <c r="K822" t="s">
        <v>133</v>
      </c>
      <c r="L822" t="s">
        <v>192</v>
      </c>
      <c r="M822" t="s">
        <v>111</v>
      </c>
      <c r="N822" s="2">
        <v>40634</v>
      </c>
      <c r="O822" s="2">
        <v>40635</v>
      </c>
      <c r="P822">
        <v>34</v>
      </c>
      <c r="Q822" s="1">
        <v>0.06</v>
      </c>
      <c r="R822">
        <v>24.95</v>
      </c>
      <c r="S822">
        <v>2.99</v>
      </c>
      <c r="T822">
        <f t="shared" si="12"/>
        <v>848.3</v>
      </c>
    </row>
    <row r="823" spans="1:20" x14ac:dyDescent="0.25">
      <c r="A823">
        <v>822</v>
      </c>
      <c r="B823">
        <v>46436</v>
      </c>
      <c r="C823" t="s">
        <v>482</v>
      </c>
      <c r="D823" t="s">
        <v>20</v>
      </c>
      <c r="E823" t="s">
        <v>21</v>
      </c>
      <c r="F823" t="s">
        <v>47</v>
      </c>
      <c r="G823" t="s">
        <v>48</v>
      </c>
      <c r="H823" t="s">
        <v>206</v>
      </c>
      <c r="I823" t="s">
        <v>28</v>
      </c>
      <c r="J823" t="s">
        <v>84</v>
      </c>
      <c r="K823" t="s">
        <v>210</v>
      </c>
      <c r="L823" t="s">
        <v>26</v>
      </c>
      <c r="M823" t="s">
        <v>111</v>
      </c>
      <c r="N823" s="2">
        <v>40272</v>
      </c>
      <c r="O823" s="2">
        <v>40279</v>
      </c>
      <c r="P823">
        <v>46</v>
      </c>
      <c r="Q823" s="1">
        <v>0</v>
      </c>
      <c r="R823">
        <v>35.99</v>
      </c>
      <c r="S823">
        <v>0.99</v>
      </c>
      <c r="T823">
        <f t="shared" si="12"/>
        <v>1655.5400000000002</v>
      </c>
    </row>
    <row r="824" spans="1:20" x14ac:dyDescent="0.25">
      <c r="A824">
        <v>823</v>
      </c>
      <c r="B824">
        <v>46565</v>
      </c>
      <c r="C824" t="s">
        <v>594</v>
      </c>
      <c r="D824" t="s">
        <v>38</v>
      </c>
      <c r="E824" t="s">
        <v>39</v>
      </c>
      <c r="F824" t="s">
        <v>22</v>
      </c>
      <c r="G824" t="s">
        <v>32</v>
      </c>
      <c r="H824" t="s">
        <v>89</v>
      </c>
      <c r="I824" t="s">
        <v>28</v>
      </c>
      <c r="J824" t="s">
        <v>84</v>
      </c>
      <c r="K824" t="s">
        <v>82</v>
      </c>
      <c r="L824" t="s">
        <v>746</v>
      </c>
      <c r="M824" t="s">
        <v>173</v>
      </c>
      <c r="N824" s="2">
        <v>41082</v>
      </c>
      <c r="O824" s="2">
        <v>41082</v>
      </c>
      <c r="P824">
        <v>26</v>
      </c>
      <c r="Q824" s="1">
        <v>0.05</v>
      </c>
      <c r="R824">
        <v>300.64999999999998</v>
      </c>
      <c r="S824">
        <v>24.49</v>
      </c>
      <c r="T824">
        <f t="shared" si="12"/>
        <v>7816.9</v>
      </c>
    </row>
    <row r="825" spans="1:20" x14ac:dyDescent="0.25">
      <c r="A825">
        <v>824</v>
      </c>
      <c r="B825">
        <v>46565</v>
      </c>
      <c r="C825" t="s">
        <v>594</v>
      </c>
      <c r="D825" t="s">
        <v>20</v>
      </c>
      <c r="E825" t="s">
        <v>187</v>
      </c>
      <c r="F825" t="s">
        <v>22</v>
      </c>
      <c r="G825" t="s">
        <v>32</v>
      </c>
      <c r="H825" t="s">
        <v>217</v>
      </c>
      <c r="I825" t="s">
        <v>28</v>
      </c>
      <c r="J825" t="s">
        <v>84</v>
      </c>
      <c r="K825" t="s">
        <v>231</v>
      </c>
      <c r="L825" t="s">
        <v>26</v>
      </c>
      <c r="M825" t="s">
        <v>27</v>
      </c>
      <c r="N825" s="2">
        <v>41082</v>
      </c>
      <c r="O825" s="2">
        <v>41083</v>
      </c>
      <c r="P825">
        <v>83</v>
      </c>
      <c r="Q825" s="1">
        <v>0.1</v>
      </c>
      <c r="R825">
        <v>17.670000000000002</v>
      </c>
      <c r="S825">
        <v>8.99</v>
      </c>
      <c r="T825">
        <f t="shared" si="12"/>
        <v>1466.6100000000001</v>
      </c>
    </row>
    <row r="826" spans="1:20" x14ac:dyDescent="0.25">
      <c r="A826">
        <v>825</v>
      </c>
      <c r="B826">
        <v>46565</v>
      </c>
      <c r="C826" t="s">
        <v>594</v>
      </c>
      <c r="D826" t="s">
        <v>20</v>
      </c>
      <c r="E826" t="s">
        <v>39</v>
      </c>
      <c r="F826" t="s">
        <v>22</v>
      </c>
      <c r="G826" t="s">
        <v>32</v>
      </c>
      <c r="H826" t="s">
        <v>89</v>
      </c>
      <c r="I826" t="s">
        <v>28</v>
      </c>
      <c r="J826" t="s">
        <v>84</v>
      </c>
      <c r="K826" t="s">
        <v>231</v>
      </c>
      <c r="L826" t="s">
        <v>746</v>
      </c>
      <c r="M826" t="s">
        <v>173</v>
      </c>
      <c r="N826" s="2">
        <v>41082</v>
      </c>
      <c r="O826" s="2">
        <v>41084</v>
      </c>
      <c r="P826">
        <v>13</v>
      </c>
      <c r="Q826" s="1">
        <v>0.01</v>
      </c>
      <c r="R826">
        <v>64.650000000000006</v>
      </c>
      <c r="S826">
        <v>35</v>
      </c>
      <c r="T826">
        <f t="shared" si="12"/>
        <v>840.45</v>
      </c>
    </row>
    <row r="827" spans="1:20" x14ac:dyDescent="0.25">
      <c r="A827">
        <v>826</v>
      </c>
      <c r="B827">
        <v>46787</v>
      </c>
      <c r="C827" t="s">
        <v>400</v>
      </c>
      <c r="D827" t="s">
        <v>20</v>
      </c>
      <c r="E827" t="s">
        <v>39</v>
      </c>
      <c r="F827" t="s">
        <v>31</v>
      </c>
      <c r="G827" t="s">
        <v>93</v>
      </c>
      <c r="H827" t="s">
        <v>49</v>
      </c>
      <c r="I827" t="s">
        <v>28</v>
      </c>
      <c r="J827" t="s">
        <v>84</v>
      </c>
      <c r="K827" t="s">
        <v>98</v>
      </c>
      <c r="L827" t="s">
        <v>192</v>
      </c>
      <c r="M827" t="s">
        <v>131</v>
      </c>
      <c r="N827" s="2">
        <v>41362</v>
      </c>
      <c r="O827" s="2">
        <v>41364</v>
      </c>
      <c r="P827">
        <v>28</v>
      </c>
      <c r="Q827" s="1">
        <v>0.1</v>
      </c>
      <c r="R827">
        <v>6.48</v>
      </c>
      <c r="S827">
        <v>9.17</v>
      </c>
      <c r="T827">
        <f t="shared" si="12"/>
        <v>181.44</v>
      </c>
    </row>
    <row r="828" spans="1:20" x14ac:dyDescent="0.25">
      <c r="A828">
        <v>827</v>
      </c>
      <c r="B828">
        <v>46787</v>
      </c>
      <c r="C828" t="s">
        <v>400</v>
      </c>
      <c r="D828" t="s">
        <v>20</v>
      </c>
      <c r="E828" t="s">
        <v>39</v>
      </c>
      <c r="F828" t="s">
        <v>31</v>
      </c>
      <c r="G828" t="s">
        <v>93</v>
      </c>
      <c r="H828" t="s">
        <v>89</v>
      </c>
      <c r="I828" t="s">
        <v>28</v>
      </c>
      <c r="J828" t="s">
        <v>84</v>
      </c>
      <c r="K828" t="s">
        <v>154</v>
      </c>
      <c r="L828" t="s">
        <v>26</v>
      </c>
      <c r="M828" t="s">
        <v>296</v>
      </c>
      <c r="N828" s="2">
        <v>41362</v>
      </c>
      <c r="O828" s="2">
        <v>41364</v>
      </c>
      <c r="P828">
        <v>32</v>
      </c>
      <c r="Q828" s="1">
        <v>7.0000000000000007E-2</v>
      </c>
      <c r="R828">
        <v>22.99</v>
      </c>
      <c r="S828">
        <v>8.99</v>
      </c>
      <c r="T828">
        <f t="shared" si="12"/>
        <v>735.68</v>
      </c>
    </row>
    <row r="829" spans="1:20" x14ac:dyDescent="0.25">
      <c r="A829">
        <v>828</v>
      </c>
      <c r="B829">
        <v>46853</v>
      </c>
      <c r="C829" t="s">
        <v>1621</v>
      </c>
      <c r="D829" t="s">
        <v>20</v>
      </c>
      <c r="E829" t="s">
        <v>21</v>
      </c>
      <c r="F829" t="s">
        <v>31</v>
      </c>
      <c r="G829" t="s">
        <v>48</v>
      </c>
      <c r="H829" t="s">
        <v>24</v>
      </c>
      <c r="I829" t="s">
        <v>28</v>
      </c>
      <c r="J829" t="s">
        <v>84</v>
      </c>
      <c r="K829" t="s">
        <v>210</v>
      </c>
      <c r="L829" t="s">
        <v>192</v>
      </c>
      <c r="M829" t="s">
        <v>255</v>
      </c>
      <c r="N829" s="2">
        <v>40320</v>
      </c>
      <c r="O829" s="2">
        <v>40320</v>
      </c>
      <c r="P829">
        <v>32</v>
      </c>
      <c r="Q829" s="1">
        <v>0.03</v>
      </c>
      <c r="R829">
        <v>256.99</v>
      </c>
      <c r="S829">
        <v>11.25</v>
      </c>
      <c r="T829">
        <f t="shared" si="12"/>
        <v>8223.68</v>
      </c>
    </row>
    <row r="830" spans="1:20" x14ac:dyDescent="0.25">
      <c r="A830">
        <v>829</v>
      </c>
      <c r="B830">
        <v>46884</v>
      </c>
      <c r="C830" t="s">
        <v>1126</v>
      </c>
      <c r="D830" t="s">
        <v>20</v>
      </c>
      <c r="E830" t="s">
        <v>39</v>
      </c>
      <c r="F830" t="s">
        <v>31</v>
      </c>
      <c r="G830" t="s">
        <v>93</v>
      </c>
      <c r="H830" t="s">
        <v>54</v>
      </c>
      <c r="I830" t="s">
        <v>28</v>
      </c>
      <c r="J830" t="s">
        <v>84</v>
      </c>
      <c r="K830" t="s">
        <v>58</v>
      </c>
      <c r="L830" t="s">
        <v>192</v>
      </c>
      <c r="M830" t="s">
        <v>131</v>
      </c>
      <c r="N830" s="2">
        <v>40195</v>
      </c>
      <c r="O830" s="2">
        <v>40197</v>
      </c>
      <c r="P830">
        <v>18</v>
      </c>
      <c r="Q830" s="1">
        <v>0.1</v>
      </c>
      <c r="R830">
        <v>7.64</v>
      </c>
      <c r="S830">
        <v>1.39</v>
      </c>
      <c r="T830">
        <f t="shared" si="12"/>
        <v>137.51999999999998</v>
      </c>
    </row>
    <row r="831" spans="1:20" x14ac:dyDescent="0.25">
      <c r="A831">
        <v>830</v>
      </c>
      <c r="B831">
        <v>46884</v>
      </c>
      <c r="C831" t="s">
        <v>1126</v>
      </c>
      <c r="D831" t="s">
        <v>20</v>
      </c>
      <c r="E831" t="s">
        <v>21</v>
      </c>
      <c r="F831" t="s">
        <v>31</v>
      </c>
      <c r="G831" t="s">
        <v>93</v>
      </c>
      <c r="H831" t="s">
        <v>24</v>
      </c>
      <c r="I831" t="s">
        <v>28</v>
      </c>
      <c r="J831" t="s">
        <v>84</v>
      </c>
      <c r="K831" t="s">
        <v>1147</v>
      </c>
      <c r="L831" t="s">
        <v>192</v>
      </c>
      <c r="M831" t="s">
        <v>69</v>
      </c>
      <c r="N831" s="2">
        <v>40195</v>
      </c>
      <c r="O831" s="2">
        <v>40197</v>
      </c>
      <c r="P831">
        <v>3</v>
      </c>
      <c r="Q831" s="1">
        <v>0</v>
      </c>
      <c r="R831">
        <v>125.99</v>
      </c>
      <c r="S831">
        <v>2.5</v>
      </c>
      <c r="T831">
        <f t="shared" si="12"/>
        <v>377.96999999999997</v>
      </c>
    </row>
    <row r="832" spans="1:20" x14ac:dyDescent="0.25">
      <c r="A832">
        <v>831</v>
      </c>
      <c r="B832">
        <v>46884</v>
      </c>
      <c r="C832" t="s">
        <v>1126</v>
      </c>
      <c r="D832" t="s">
        <v>20</v>
      </c>
      <c r="E832" t="s">
        <v>39</v>
      </c>
      <c r="F832" t="s">
        <v>31</v>
      </c>
      <c r="G832" t="s">
        <v>93</v>
      </c>
      <c r="H832" t="s">
        <v>94</v>
      </c>
      <c r="I832" t="s">
        <v>28</v>
      </c>
      <c r="J832" t="s">
        <v>84</v>
      </c>
      <c r="K832" t="s">
        <v>113</v>
      </c>
      <c r="L832" t="s">
        <v>44</v>
      </c>
      <c r="M832" t="s">
        <v>296</v>
      </c>
      <c r="N832" s="2">
        <v>40195</v>
      </c>
      <c r="O832" s="2">
        <v>40196</v>
      </c>
      <c r="P832">
        <v>25</v>
      </c>
      <c r="Q832" s="1">
        <v>0.1</v>
      </c>
      <c r="R832">
        <v>11.55</v>
      </c>
      <c r="S832">
        <v>2.36</v>
      </c>
      <c r="T832">
        <f t="shared" si="12"/>
        <v>288.75</v>
      </c>
    </row>
    <row r="833" spans="1:20" x14ac:dyDescent="0.25">
      <c r="A833">
        <v>832</v>
      </c>
      <c r="B833">
        <v>47108</v>
      </c>
      <c r="C833" t="s">
        <v>960</v>
      </c>
      <c r="D833" t="s">
        <v>20</v>
      </c>
      <c r="E833" t="s">
        <v>187</v>
      </c>
      <c r="F833" t="s">
        <v>31</v>
      </c>
      <c r="G833" t="s">
        <v>32</v>
      </c>
      <c r="H833" t="s">
        <v>217</v>
      </c>
      <c r="I833" t="s">
        <v>28</v>
      </c>
      <c r="J833" t="s">
        <v>84</v>
      </c>
      <c r="K833" t="s">
        <v>291</v>
      </c>
      <c r="L833" t="s">
        <v>26</v>
      </c>
      <c r="M833" t="s">
        <v>131</v>
      </c>
      <c r="N833" s="2">
        <v>40466</v>
      </c>
      <c r="O833" s="2">
        <v>40467</v>
      </c>
      <c r="P833">
        <v>34</v>
      </c>
      <c r="Q833" s="1">
        <v>7.0000000000000007E-2</v>
      </c>
      <c r="R833">
        <v>18.649999999999999</v>
      </c>
      <c r="S833">
        <v>3.77</v>
      </c>
      <c r="T833">
        <f t="shared" si="12"/>
        <v>634.09999999999991</v>
      </c>
    </row>
    <row r="834" spans="1:20" x14ac:dyDescent="0.25">
      <c r="A834">
        <v>833</v>
      </c>
      <c r="B834">
        <v>47108</v>
      </c>
      <c r="C834" t="s">
        <v>960</v>
      </c>
      <c r="D834" t="s">
        <v>20</v>
      </c>
      <c r="E834" t="s">
        <v>21</v>
      </c>
      <c r="F834" t="s">
        <v>31</v>
      </c>
      <c r="G834" t="s">
        <v>32</v>
      </c>
      <c r="H834" t="s">
        <v>24</v>
      </c>
      <c r="I834" t="s">
        <v>28</v>
      </c>
      <c r="J834" t="s">
        <v>84</v>
      </c>
      <c r="K834" t="s">
        <v>25</v>
      </c>
      <c r="L834" t="s">
        <v>706</v>
      </c>
      <c r="M834" t="s">
        <v>255</v>
      </c>
      <c r="N834" s="2">
        <v>40466</v>
      </c>
      <c r="O834" s="2">
        <v>40468</v>
      </c>
      <c r="P834">
        <v>13</v>
      </c>
      <c r="Q834" s="1">
        <v>0.06</v>
      </c>
      <c r="R834">
        <v>17.98</v>
      </c>
      <c r="S834">
        <v>8.51</v>
      </c>
      <c r="T834">
        <f t="shared" si="12"/>
        <v>233.74</v>
      </c>
    </row>
    <row r="835" spans="1:20" x14ac:dyDescent="0.25">
      <c r="A835">
        <v>834</v>
      </c>
      <c r="B835">
        <v>47108</v>
      </c>
      <c r="C835" t="s">
        <v>960</v>
      </c>
      <c r="D835" t="s">
        <v>38</v>
      </c>
      <c r="E835" t="s">
        <v>39</v>
      </c>
      <c r="F835" t="s">
        <v>31</v>
      </c>
      <c r="G835" t="s">
        <v>32</v>
      </c>
      <c r="H835" t="s">
        <v>94</v>
      </c>
      <c r="I835" t="s">
        <v>28</v>
      </c>
      <c r="J835" t="s">
        <v>84</v>
      </c>
      <c r="K835" t="s">
        <v>274</v>
      </c>
      <c r="L835" t="s">
        <v>192</v>
      </c>
      <c r="M835" t="s">
        <v>131</v>
      </c>
      <c r="N835" s="2">
        <v>40466</v>
      </c>
      <c r="O835" s="2">
        <v>40469</v>
      </c>
      <c r="P835">
        <v>47</v>
      </c>
      <c r="Q835" s="1">
        <v>0.1</v>
      </c>
      <c r="R835">
        <v>9.99</v>
      </c>
      <c r="S835">
        <v>4.78</v>
      </c>
      <c r="T835">
        <f t="shared" ref="T835:T898" si="13">R835*P835</f>
        <v>469.53000000000003</v>
      </c>
    </row>
    <row r="836" spans="1:20" x14ac:dyDescent="0.25">
      <c r="A836">
        <v>835</v>
      </c>
      <c r="B836">
        <v>47108</v>
      </c>
      <c r="C836" t="s">
        <v>960</v>
      </c>
      <c r="D836" t="s">
        <v>38</v>
      </c>
      <c r="E836" t="s">
        <v>21</v>
      </c>
      <c r="F836" t="s">
        <v>31</v>
      </c>
      <c r="G836" t="s">
        <v>32</v>
      </c>
      <c r="H836" t="s">
        <v>33</v>
      </c>
      <c r="I836" t="s">
        <v>28</v>
      </c>
      <c r="J836" t="s">
        <v>84</v>
      </c>
      <c r="K836" t="s">
        <v>409</v>
      </c>
      <c r="L836" t="s">
        <v>192</v>
      </c>
      <c r="M836" t="s">
        <v>131</v>
      </c>
      <c r="N836" s="2">
        <v>40466</v>
      </c>
      <c r="O836" s="2">
        <v>40467</v>
      </c>
      <c r="P836">
        <v>16</v>
      </c>
      <c r="Q836" s="1">
        <v>0.08</v>
      </c>
      <c r="R836">
        <v>175.99</v>
      </c>
      <c r="S836">
        <v>8.99</v>
      </c>
      <c r="T836">
        <f t="shared" si="13"/>
        <v>2815.84</v>
      </c>
    </row>
    <row r="837" spans="1:20" x14ac:dyDescent="0.25">
      <c r="A837">
        <v>836</v>
      </c>
      <c r="B837">
        <v>47109</v>
      </c>
      <c r="C837" t="s">
        <v>558</v>
      </c>
      <c r="D837" t="s">
        <v>20</v>
      </c>
      <c r="E837" t="s">
        <v>187</v>
      </c>
      <c r="F837" t="s">
        <v>31</v>
      </c>
      <c r="G837" t="s">
        <v>41</v>
      </c>
      <c r="H837" t="s">
        <v>188</v>
      </c>
      <c r="I837" t="s">
        <v>28</v>
      </c>
      <c r="J837" t="s">
        <v>84</v>
      </c>
      <c r="K837" t="s">
        <v>282</v>
      </c>
      <c r="L837" t="s">
        <v>706</v>
      </c>
      <c r="M837" t="s">
        <v>296</v>
      </c>
      <c r="N837" s="2">
        <v>41163</v>
      </c>
      <c r="O837" s="2">
        <v>41165</v>
      </c>
      <c r="P837">
        <v>92</v>
      </c>
      <c r="Q837" s="1">
        <v>0.06</v>
      </c>
      <c r="R837">
        <v>128.24</v>
      </c>
      <c r="S837">
        <v>12.65</v>
      </c>
      <c r="T837">
        <f t="shared" si="13"/>
        <v>11798.080000000002</v>
      </c>
    </row>
    <row r="838" spans="1:20" x14ac:dyDescent="0.25">
      <c r="A838">
        <v>837</v>
      </c>
      <c r="B838">
        <v>47265</v>
      </c>
      <c r="C838" t="s">
        <v>651</v>
      </c>
      <c r="D838" t="s">
        <v>20</v>
      </c>
      <c r="E838" t="s">
        <v>39</v>
      </c>
      <c r="F838" t="s">
        <v>22</v>
      </c>
      <c r="G838" t="s">
        <v>23</v>
      </c>
      <c r="H838" t="s">
        <v>94</v>
      </c>
      <c r="I838" t="s">
        <v>28</v>
      </c>
      <c r="J838" t="s">
        <v>84</v>
      </c>
      <c r="K838" t="s">
        <v>71</v>
      </c>
      <c r="L838" t="s">
        <v>192</v>
      </c>
      <c r="M838" t="s">
        <v>238</v>
      </c>
      <c r="N838" s="2">
        <v>41253</v>
      </c>
      <c r="O838" s="2">
        <v>41254</v>
      </c>
      <c r="P838">
        <v>62</v>
      </c>
      <c r="Q838" s="1">
        <v>0.02</v>
      </c>
      <c r="R838">
        <v>5.98</v>
      </c>
      <c r="S838">
        <v>5.46</v>
      </c>
      <c r="T838">
        <f t="shared" si="13"/>
        <v>370.76000000000005</v>
      </c>
    </row>
    <row r="839" spans="1:20" x14ac:dyDescent="0.25">
      <c r="A839">
        <v>838</v>
      </c>
      <c r="B839">
        <v>47399</v>
      </c>
      <c r="C839" t="s">
        <v>1298</v>
      </c>
      <c r="D839" t="s">
        <v>20</v>
      </c>
      <c r="E839" t="s">
        <v>39</v>
      </c>
      <c r="F839" t="s">
        <v>31</v>
      </c>
      <c r="G839" t="s">
        <v>48</v>
      </c>
      <c r="H839" t="s">
        <v>42</v>
      </c>
      <c r="I839" t="s">
        <v>28</v>
      </c>
      <c r="J839" t="s">
        <v>84</v>
      </c>
      <c r="K839" t="s">
        <v>145</v>
      </c>
      <c r="L839" t="s">
        <v>192</v>
      </c>
      <c r="M839" t="s">
        <v>121</v>
      </c>
      <c r="N839" s="2">
        <v>41487</v>
      </c>
      <c r="O839" s="2">
        <v>41487</v>
      </c>
      <c r="P839">
        <v>52</v>
      </c>
      <c r="Q839" s="1">
        <v>0</v>
      </c>
      <c r="R839">
        <v>5.28</v>
      </c>
      <c r="S839">
        <v>2.99</v>
      </c>
      <c r="T839">
        <f t="shared" si="13"/>
        <v>274.56</v>
      </c>
    </row>
    <row r="840" spans="1:20" x14ac:dyDescent="0.25">
      <c r="A840">
        <v>839</v>
      </c>
      <c r="B840">
        <v>47493</v>
      </c>
      <c r="C840" t="s">
        <v>1236</v>
      </c>
      <c r="D840" t="s">
        <v>578</v>
      </c>
      <c r="E840" t="s">
        <v>187</v>
      </c>
      <c r="F840" t="s">
        <v>31</v>
      </c>
      <c r="G840" t="s">
        <v>23</v>
      </c>
      <c r="H840" t="s">
        <v>188</v>
      </c>
      <c r="I840" t="s">
        <v>28</v>
      </c>
      <c r="J840" t="s">
        <v>84</v>
      </c>
      <c r="K840" t="s">
        <v>43</v>
      </c>
      <c r="L840" t="s">
        <v>283</v>
      </c>
      <c r="M840" t="s">
        <v>296</v>
      </c>
      <c r="N840" s="2">
        <v>40220</v>
      </c>
      <c r="O840" s="2">
        <v>40222</v>
      </c>
      <c r="P840">
        <v>36</v>
      </c>
      <c r="Q840" s="1">
        <v>7.0000000000000007E-2</v>
      </c>
      <c r="R840">
        <v>270.98</v>
      </c>
      <c r="S840">
        <v>50</v>
      </c>
      <c r="T840">
        <f t="shared" si="13"/>
        <v>9755.2800000000007</v>
      </c>
    </row>
    <row r="841" spans="1:20" x14ac:dyDescent="0.25">
      <c r="A841">
        <v>840</v>
      </c>
      <c r="B841">
        <v>47682</v>
      </c>
      <c r="C841" t="s">
        <v>270</v>
      </c>
      <c r="D841" t="s">
        <v>20</v>
      </c>
      <c r="E841" t="s">
        <v>39</v>
      </c>
      <c r="F841" t="s">
        <v>31</v>
      </c>
      <c r="G841" t="s">
        <v>257</v>
      </c>
      <c r="H841" t="s">
        <v>94</v>
      </c>
      <c r="I841" t="s">
        <v>28</v>
      </c>
      <c r="J841" t="s">
        <v>84</v>
      </c>
      <c r="K841" t="s">
        <v>98</v>
      </c>
      <c r="L841" t="s">
        <v>192</v>
      </c>
      <c r="M841" t="s">
        <v>121</v>
      </c>
      <c r="N841" s="2">
        <v>41594</v>
      </c>
      <c r="O841" s="2">
        <v>41595</v>
      </c>
      <c r="P841">
        <v>137</v>
      </c>
      <c r="Q841" s="1">
        <v>0</v>
      </c>
      <c r="R841">
        <v>83.98</v>
      </c>
      <c r="S841">
        <v>5.01</v>
      </c>
      <c r="T841">
        <f t="shared" si="13"/>
        <v>11505.26</v>
      </c>
    </row>
    <row r="842" spans="1:20" x14ac:dyDescent="0.25">
      <c r="A842">
        <v>841</v>
      </c>
      <c r="B842">
        <v>47813</v>
      </c>
      <c r="C842" t="s">
        <v>971</v>
      </c>
      <c r="D842" t="s">
        <v>20</v>
      </c>
      <c r="E842" t="s">
        <v>39</v>
      </c>
      <c r="F842" t="s">
        <v>47</v>
      </c>
      <c r="G842" t="s">
        <v>41</v>
      </c>
      <c r="H842" t="s">
        <v>89</v>
      </c>
      <c r="I842" t="s">
        <v>28</v>
      </c>
      <c r="J842" t="s">
        <v>84</v>
      </c>
      <c r="K842" t="s">
        <v>43</v>
      </c>
      <c r="L842" t="s">
        <v>192</v>
      </c>
      <c r="M842" t="s">
        <v>114</v>
      </c>
      <c r="N842" s="2">
        <v>40417</v>
      </c>
      <c r="O842" s="2">
        <v>40419</v>
      </c>
      <c r="P842">
        <v>90</v>
      </c>
      <c r="Q842" s="1">
        <v>0</v>
      </c>
      <c r="R842">
        <v>6.68</v>
      </c>
      <c r="S842">
        <v>5.66</v>
      </c>
      <c r="T842">
        <f t="shared" si="13"/>
        <v>601.19999999999993</v>
      </c>
    </row>
    <row r="843" spans="1:20" x14ac:dyDescent="0.25">
      <c r="A843">
        <v>842</v>
      </c>
      <c r="B843">
        <v>47971</v>
      </c>
      <c r="C843" t="s">
        <v>728</v>
      </c>
      <c r="D843" t="s">
        <v>20</v>
      </c>
      <c r="E843" t="s">
        <v>187</v>
      </c>
      <c r="F843" t="s">
        <v>31</v>
      </c>
      <c r="G843" t="s">
        <v>41</v>
      </c>
      <c r="H843" t="s">
        <v>225</v>
      </c>
      <c r="I843" t="s">
        <v>28</v>
      </c>
      <c r="J843" t="s">
        <v>84</v>
      </c>
      <c r="K843" t="s">
        <v>98</v>
      </c>
      <c r="L843" t="s">
        <v>192</v>
      </c>
      <c r="M843" t="s">
        <v>131</v>
      </c>
      <c r="N843" s="2">
        <v>41576</v>
      </c>
      <c r="O843" s="2">
        <v>41577</v>
      </c>
      <c r="P843">
        <v>50</v>
      </c>
      <c r="Q843" s="1">
        <v>0.09</v>
      </c>
      <c r="R843">
        <v>4.95</v>
      </c>
      <c r="S843">
        <v>5.32</v>
      </c>
      <c r="T843">
        <f t="shared" si="13"/>
        <v>247.5</v>
      </c>
    </row>
    <row r="844" spans="1:20" x14ac:dyDescent="0.25">
      <c r="A844">
        <v>843</v>
      </c>
      <c r="B844">
        <v>48032</v>
      </c>
      <c r="C844" t="s">
        <v>459</v>
      </c>
      <c r="D844" t="s">
        <v>20</v>
      </c>
      <c r="E844" t="s">
        <v>39</v>
      </c>
      <c r="F844" t="s">
        <v>47</v>
      </c>
      <c r="G844" t="s">
        <v>41</v>
      </c>
      <c r="H844" t="s">
        <v>54</v>
      </c>
      <c r="I844" t="s">
        <v>28</v>
      </c>
      <c r="J844" t="s">
        <v>84</v>
      </c>
      <c r="K844" t="s">
        <v>165</v>
      </c>
      <c r="L844" t="s">
        <v>192</v>
      </c>
      <c r="M844" t="s">
        <v>111</v>
      </c>
      <c r="N844" s="2">
        <v>40781</v>
      </c>
      <c r="O844" s="2">
        <v>40782</v>
      </c>
      <c r="P844">
        <v>76</v>
      </c>
      <c r="Q844" s="1">
        <v>0.09</v>
      </c>
      <c r="R844">
        <v>7.77</v>
      </c>
      <c r="S844">
        <v>9.23</v>
      </c>
      <c r="T844">
        <f t="shared" si="13"/>
        <v>590.52</v>
      </c>
    </row>
    <row r="845" spans="1:20" x14ac:dyDescent="0.25">
      <c r="A845">
        <v>844</v>
      </c>
      <c r="B845">
        <v>48032</v>
      </c>
      <c r="C845" t="s">
        <v>459</v>
      </c>
      <c r="D845" t="s">
        <v>20</v>
      </c>
      <c r="E845" t="s">
        <v>39</v>
      </c>
      <c r="F845" t="s">
        <v>47</v>
      </c>
      <c r="G845" t="s">
        <v>41</v>
      </c>
      <c r="H845" t="s">
        <v>61</v>
      </c>
      <c r="I845" t="s">
        <v>28</v>
      </c>
      <c r="J845" t="s">
        <v>84</v>
      </c>
      <c r="K845" t="s">
        <v>231</v>
      </c>
      <c r="L845" t="s">
        <v>192</v>
      </c>
      <c r="M845" t="s">
        <v>51</v>
      </c>
      <c r="N845" s="2">
        <v>40781</v>
      </c>
      <c r="O845" s="2">
        <v>40782</v>
      </c>
      <c r="P845">
        <v>52</v>
      </c>
      <c r="Q845" s="1">
        <v>7.0000000000000007E-2</v>
      </c>
      <c r="R845">
        <v>15.14</v>
      </c>
      <c r="S845">
        <v>4.53</v>
      </c>
      <c r="T845">
        <f t="shared" si="13"/>
        <v>787.28</v>
      </c>
    </row>
    <row r="846" spans="1:20" x14ac:dyDescent="0.25">
      <c r="A846">
        <v>845</v>
      </c>
      <c r="B846">
        <v>48071</v>
      </c>
      <c r="C846" t="s">
        <v>961</v>
      </c>
      <c r="D846" t="s">
        <v>38</v>
      </c>
      <c r="E846" t="s">
        <v>187</v>
      </c>
      <c r="F846" t="s">
        <v>31</v>
      </c>
      <c r="G846" t="s">
        <v>48</v>
      </c>
      <c r="H846" t="s">
        <v>219</v>
      </c>
      <c r="I846" t="s">
        <v>28</v>
      </c>
      <c r="J846" t="s">
        <v>84</v>
      </c>
      <c r="K846" t="s">
        <v>101</v>
      </c>
      <c r="L846" t="s">
        <v>26</v>
      </c>
      <c r="M846" t="s">
        <v>69</v>
      </c>
      <c r="N846" s="2">
        <v>40971</v>
      </c>
      <c r="O846" s="2">
        <v>40980</v>
      </c>
      <c r="P846">
        <v>1</v>
      </c>
      <c r="Q846" s="1">
        <v>0.03</v>
      </c>
      <c r="R846">
        <v>12.64</v>
      </c>
      <c r="S846">
        <v>4.9800000000000004</v>
      </c>
      <c r="T846">
        <f t="shared" si="13"/>
        <v>12.64</v>
      </c>
    </row>
    <row r="847" spans="1:20" x14ac:dyDescent="0.25">
      <c r="A847">
        <v>846</v>
      </c>
      <c r="B847">
        <v>48101</v>
      </c>
      <c r="C847" t="s">
        <v>928</v>
      </c>
      <c r="D847" t="s">
        <v>20</v>
      </c>
      <c r="E847" t="s">
        <v>39</v>
      </c>
      <c r="F847" t="s">
        <v>31</v>
      </c>
      <c r="G847" t="s">
        <v>41</v>
      </c>
      <c r="H847" t="s">
        <v>54</v>
      </c>
      <c r="I847" t="s">
        <v>28</v>
      </c>
      <c r="J847" t="s">
        <v>52</v>
      </c>
      <c r="K847" t="s">
        <v>221</v>
      </c>
      <c r="L847" t="s">
        <v>192</v>
      </c>
      <c r="M847" t="s">
        <v>296</v>
      </c>
      <c r="N847" s="2">
        <v>41164</v>
      </c>
      <c r="O847" s="2">
        <v>41166</v>
      </c>
      <c r="P847">
        <v>8</v>
      </c>
      <c r="Q847" s="1">
        <v>0.05</v>
      </c>
      <c r="R847">
        <v>22.84</v>
      </c>
      <c r="S847">
        <v>16.87</v>
      </c>
      <c r="T847">
        <f t="shared" si="13"/>
        <v>182.72</v>
      </c>
    </row>
    <row r="848" spans="1:20" x14ac:dyDescent="0.25">
      <c r="A848">
        <v>847</v>
      </c>
      <c r="B848">
        <v>48257</v>
      </c>
      <c r="C848" t="s">
        <v>797</v>
      </c>
      <c r="D848" t="s">
        <v>20</v>
      </c>
      <c r="E848" t="s">
        <v>39</v>
      </c>
      <c r="F848" t="s">
        <v>22</v>
      </c>
      <c r="G848" t="s">
        <v>48</v>
      </c>
      <c r="H848" t="s">
        <v>89</v>
      </c>
      <c r="I848" t="s">
        <v>28</v>
      </c>
      <c r="J848" t="s">
        <v>52</v>
      </c>
      <c r="K848" t="s">
        <v>231</v>
      </c>
      <c r="L848" t="s">
        <v>192</v>
      </c>
      <c r="M848" t="s">
        <v>199</v>
      </c>
      <c r="N848" s="2">
        <v>40290</v>
      </c>
      <c r="O848" s="2">
        <v>40294</v>
      </c>
      <c r="P848">
        <v>45</v>
      </c>
      <c r="Q848" s="1">
        <v>0.02</v>
      </c>
      <c r="R848">
        <v>4.57</v>
      </c>
      <c r="S848">
        <v>5.42</v>
      </c>
      <c r="T848">
        <f t="shared" si="13"/>
        <v>205.65</v>
      </c>
    </row>
    <row r="849" spans="1:20" x14ac:dyDescent="0.25">
      <c r="A849">
        <v>848</v>
      </c>
      <c r="B849">
        <v>48263</v>
      </c>
      <c r="C849" t="s">
        <v>380</v>
      </c>
      <c r="D849" t="s">
        <v>20</v>
      </c>
      <c r="E849" t="s">
        <v>39</v>
      </c>
      <c r="F849" t="s">
        <v>47</v>
      </c>
      <c r="G849" t="s">
        <v>93</v>
      </c>
      <c r="H849" t="s">
        <v>54</v>
      </c>
      <c r="I849" t="s">
        <v>28</v>
      </c>
      <c r="J849" t="s">
        <v>52</v>
      </c>
      <c r="K849" t="s">
        <v>189</v>
      </c>
      <c r="L849" t="s">
        <v>192</v>
      </c>
      <c r="M849" t="s">
        <v>117</v>
      </c>
      <c r="N849" s="2">
        <v>40611</v>
      </c>
      <c r="O849" s="2">
        <v>40612</v>
      </c>
      <c r="P849">
        <v>28</v>
      </c>
      <c r="Q849" s="1">
        <v>0.1</v>
      </c>
      <c r="R849">
        <v>5.98</v>
      </c>
      <c r="S849">
        <v>7.5</v>
      </c>
      <c r="T849">
        <f t="shared" si="13"/>
        <v>167.44</v>
      </c>
    </row>
    <row r="850" spans="1:20" x14ac:dyDescent="0.25">
      <c r="A850">
        <v>849</v>
      </c>
      <c r="B850">
        <v>48263</v>
      </c>
      <c r="C850" t="s">
        <v>380</v>
      </c>
      <c r="D850" t="s">
        <v>20</v>
      </c>
      <c r="E850" t="s">
        <v>39</v>
      </c>
      <c r="F850" t="s">
        <v>47</v>
      </c>
      <c r="G850" t="s">
        <v>93</v>
      </c>
      <c r="H850" t="s">
        <v>89</v>
      </c>
      <c r="I850" t="s">
        <v>28</v>
      </c>
      <c r="J850" t="s">
        <v>52</v>
      </c>
      <c r="K850" t="s">
        <v>189</v>
      </c>
      <c r="L850" t="s">
        <v>44</v>
      </c>
      <c r="M850" t="s">
        <v>156</v>
      </c>
      <c r="N850" s="2">
        <v>40611</v>
      </c>
      <c r="O850" s="2">
        <v>40612</v>
      </c>
      <c r="P850">
        <v>25</v>
      </c>
      <c r="Q850" s="1">
        <v>7.0000000000000007E-2</v>
      </c>
      <c r="R850">
        <v>5.68</v>
      </c>
      <c r="S850">
        <v>1.21</v>
      </c>
      <c r="T850">
        <f t="shared" si="13"/>
        <v>142</v>
      </c>
    </row>
    <row r="851" spans="1:20" x14ac:dyDescent="0.25">
      <c r="A851">
        <v>850</v>
      </c>
      <c r="B851">
        <v>48288</v>
      </c>
      <c r="C851" t="s">
        <v>588</v>
      </c>
      <c r="D851" t="s">
        <v>578</v>
      </c>
      <c r="E851" t="s">
        <v>187</v>
      </c>
      <c r="F851" t="s">
        <v>47</v>
      </c>
      <c r="G851" t="s">
        <v>93</v>
      </c>
      <c r="H851" t="s">
        <v>217</v>
      </c>
      <c r="I851" t="s">
        <v>28</v>
      </c>
      <c r="J851" t="s">
        <v>52</v>
      </c>
      <c r="K851" t="s">
        <v>181</v>
      </c>
      <c r="L851" t="s">
        <v>330</v>
      </c>
      <c r="M851" t="s">
        <v>160</v>
      </c>
      <c r="N851" s="2">
        <v>41112</v>
      </c>
      <c r="O851" s="2">
        <v>41114</v>
      </c>
      <c r="P851">
        <v>34</v>
      </c>
      <c r="Q851" s="1">
        <v>0.08</v>
      </c>
      <c r="R851">
        <v>130.97999999999999</v>
      </c>
      <c r="S851">
        <v>54.74</v>
      </c>
      <c r="T851">
        <f t="shared" si="13"/>
        <v>4453.32</v>
      </c>
    </row>
    <row r="852" spans="1:20" x14ac:dyDescent="0.25">
      <c r="A852">
        <v>851</v>
      </c>
      <c r="B852">
        <v>48452</v>
      </c>
      <c r="C852" t="s">
        <v>132</v>
      </c>
      <c r="D852" t="s">
        <v>578</v>
      </c>
      <c r="E852" t="s">
        <v>187</v>
      </c>
      <c r="F852" t="s">
        <v>47</v>
      </c>
      <c r="G852" t="s">
        <v>41</v>
      </c>
      <c r="H852" t="s">
        <v>219</v>
      </c>
      <c r="I852" t="s">
        <v>28</v>
      </c>
      <c r="J852" t="s">
        <v>52</v>
      </c>
      <c r="K852" t="s">
        <v>158</v>
      </c>
      <c r="L852" t="s">
        <v>283</v>
      </c>
      <c r="M852" t="s">
        <v>167</v>
      </c>
      <c r="N852" s="2">
        <v>40825</v>
      </c>
      <c r="O852" s="2">
        <v>40827</v>
      </c>
      <c r="P852">
        <v>58</v>
      </c>
      <c r="Q852" s="1">
        <v>0.09</v>
      </c>
      <c r="R852">
        <v>60.98</v>
      </c>
      <c r="S852">
        <v>30</v>
      </c>
      <c r="T852">
        <f t="shared" si="13"/>
        <v>3536.8399999999997</v>
      </c>
    </row>
    <row r="853" spans="1:20" x14ac:dyDescent="0.25">
      <c r="A853">
        <v>852</v>
      </c>
      <c r="B853">
        <v>48452</v>
      </c>
      <c r="C853" t="s">
        <v>132</v>
      </c>
      <c r="D853" t="s">
        <v>20</v>
      </c>
      <c r="E853" t="s">
        <v>21</v>
      </c>
      <c r="F853" t="s">
        <v>47</v>
      </c>
      <c r="G853" t="s">
        <v>41</v>
      </c>
      <c r="H853" t="s">
        <v>206</v>
      </c>
      <c r="I853" t="s">
        <v>28</v>
      </c>
      <c r="J853" t="s">
        <v>52</v>
      </c>
      <c r="K853" t="s">
        <v>1447</v>
      </c>
      <c r="L853" t="s">
        <v>192</v>
      </c>
      <c r="M853" t="s">
        <v>117</v>
      </c>
      <c r="N853" s="2">
        <v>40825</v>
      </c>
      <c r="O853" s="2">
        <v>40825</v>
      </c>
      <c r="P853">
        <v>34</v>
      </c>
      <c r="Q853" s="1">
        <v>0.1</v>
      </c>
      <c r="R853">
        <v>99.99</v>
      </c>
      <c r="S853">
        <v>19.989999999999998</v>
      </c>
      <c r="T853">
        <f t="shared" si="13"/>
        <v>3399.66</v>
      </c>
    </row>
    <row r="854" spans="1:20" x14ac:dyDescent="0.25">
      <c r="A854">
        <v>853</v>
      </c>
      <c r="B854">
        <v>48452</v>
      </c>
      <c r="C854" t="s">
        <v>132</v>
      </c>
      <c r="D854" t="s">
        <v>20</v>
      </c>
      <c r="E854" t="s">
        <v>187</v>
      </c>
      <c r="F854" t="s">
        <v>47</v>
      </c>
      <c r="G854" t="s">
        <v>41</v>
      </c>
      <c r="H854" t="s">
        <v>225</v>
      </c>
      <c r="I854" t="s">
        <v>28</v>
      </c>
      <c r="J854" t="s">
        <v>52</v>
      </c>
      <c r="K854" t="s">
        <v>98</v>
      </c>
      <c r="L854" t="s">
        <v>192</v>
      </c>
      <c r="M854" t="s">
        <v>117</v>
      </c>
      <c r="N854" s="2">
        <v>40825</v>
      </c>
      <c r="O854" s="2">
        <v>40826</v>
      </c>
      <c r="P854">
        <v>79</v>
      </c>
      <c r="Q854" s="1">
        <v>0.03</v>
      </c>
      <c r="R854">
        <v>4.18</v>
      </c>
      <c r="S854">
        <v>6.92</v>
      </c>
      <c r="T854">
        <f t="shared" si="13"/>
        <v>330.21999999999997</v>
      </c>
    </row>
    <row r="855" spans="1:20" x14ac:dyDescent="0.25">
      <c r="A855">
        <v>854</v>
      </c>
      <c r="B855">
        <v>48452</v>
      </c>
      <c r="C855" t="s">
        <v>132</v>
      </c>
      <c r="D855" t="s">
        <v>20</v>
      </c>
      <c r="E855" t="s">
        <v>39</v>
      </c>
      <c r="F855" t="s">
        <v>47</v>
      </c>
      <c r="G855" t="s">
        <v>41</v>
      </c>
      <c r="H855" t="s">
        <v>89</v>
      </c>
      <c r="I855" t="s">
        <v>28</v>
      </c>
      <c r="J855" t="s">
        <v>52</v>
      </c>
      <c r="K855" t="s">
        <v>105</v>
      </c>
      <c r="L855" t="s">
        <v>192</v>
      </c>
      <c r="M855" t="s">
        <v>111</v>
      </c>
      <c r="N855" s="2">
        <v>41556</v>
      </c>
      <c r="O855" s="2">
        <v>41558</v>
      </c>
      <c r="P855">
        <v>32</v>
      </c>
      <c r="Q855" s="1">
        <v>0.08</v>
      </c>
      <c r="R855">
        <v>4.91</v>
      </c>
      <c r="S855">
        <v>4.97</v>
      </c>
      <c r="T855">
        <f t="shared" si="13"/>
        <v>157.12</v>
      </c>
    </row>
    <row r="856" spans="1:20" x14ac:dyDescent="0.25">
      <c r="A856">
        <v>855</v>
      </c>
      <c r="B856">
        <v>48452</v>
      </c>
      <c r="C856" t="s">
        <v>132</v>
      </c>
      <c r="D856" t="s">
        <v>20</v>
      </c>
      <c r="E856" t="s">
        <v>39</v>
      </c>
      <c r="F856" t="s">
        <v>47</v>
      </c>
      <c r="G856" t="s">
        <v>41</v>
      </c>
      <c r="H856" t="s">
        <v>61</v>
      </c>
      <c r="I856" t="s">
        <v>28</v>
      </c>
      <c r="J856" t="s">
        <v>52</v>
      </c>
      <c r="K856" t="s">
        <v>133</v>
      </c>
      <c r="L856" t="s">
        <v>44</v>
      </c>
      <c r="M856" t="s">
        <v>134</v>
      </c>
      <c r="N856" s="2">
        <v>40825</v>
      </c>
      <c r="O856" s="2">
        <v>40827</v>
      </c>
      <c r="P856">
        <v>50</v>
      </c>
      <c r="Q856" s="1">
        <v>0.04</v>
      </c>
      <c r="R856">
        <v>1.48</v>
      </c>
      <c r="S856">
        <v>0.7</v>
      </c>
      <c r="T856">
        <f t="shared" si="13"/>
        <v>74</v>
      </c>
    </row>
    <row r="857" spans="1:20" x14ac:dyDescent="0.25">
      <c r="A857">
        <v>856</v>
      </c>
      <c r="B857">
        <v>48483</v>
      </c>
      <c r="C857" t="s">
        <v>270</v>
      </c>
      <c r="D857" t="s">
        <v>38</v>
      </c>
      <c r="E857" t="s">
        <v>39</v>
      </c>
      <c r="F857" t="s">
        <v>31</v>
      </c>
      <c r="G857" t="s">
        <v>23</v>
      </c>
      <c r="H857" t="s">
        <v>54</v>
      </c>
      <c r="I857" t="s">
        <v>28</v>
      </c>
      <c r="J857" t="s">
        <v>52</v>
      </c>
      <c r="K857" t="s">
        <v>71</v>
      </c>
      <c r="L857" t="s">
        <v>44</v>
      </c>
      <c r="M857" t="s">
        <v>143</v>
      </c>
      <c r="N857" s="2">
        <v>40522</v>
      </c>
      <c r="O857" s="2">
        <v>40523</v>
      </c>
      <c r="P857">
        <v>33</v>
      </c>
      <c r="Q857" s="1">
        <v>0</v>
      </c>
      <c r="R857">
        <v>2.21</v>
      </c>
      <c r="S857">
        <v>1</v>
      </c>
      <c r="T857">
        <f t="shared" si="13"/>
        <v>72.929999999999993</v>
      </c>
    </row>
    <row r="858" spans="1:20" x14ac:dyDescent="0.25">
      <c r="A858">
        <v>857</v>
      </c>
      <c r="B858">
        <v>48487</v>
      </c>
      <c r="C858" t="s">
        <v>239</v>
      </c>
      <c r="D858" t="s">
        <v>20</v>
      </c>
      <c r="E858" t="s">
        <v>39</v>
      </c>
      <c r="F858" t="s">
        <v>47</v>
      </c>
      <c r="G858" t="s">
        <v>48</v>
      </c>
      <c r="H858" t="s">
        <v>54</v>
      </c>
      <c r="I858" t="s">
        <v>28</v>
      </c>
      <c r="J858" t="s">
        <v>52</v>
      </c>
      <c r="K858" t="s">
        <v>116</v>
      </c>
      <c r="L858" t="s">
        <v>192</v>
      </c>
      <c r="M858" t="s">
        <v>156</v>
      </c>
      <c r="N858" s="2">
        <v>40554</v>
      </c>
      <c r="O858" s="2">
        <v>40556</v>
      </c>
      <c r="P858">
        <v>27</v>
      </c>
      <c r="Q858" s="1">
        <v>0</v>
      </c>
      <c r="R858">
        <v>12.97</v>
      </c>
      <c r="S858">
        <v>1.49</v>
      </c>
      <c r="T858">
        <f t="shared" si="13"/>
        <v>350.19</v>
      </c>
    </row>
    <row r="859" spans="1:20" x14ac:dyDescent="0.25">
      <c r="A859">
        <v>858</v>
      </c>
      <c r="B859">
        <v>48515</v>
      </c>
      <c r="C859" t="s">
        <v>1491</v>
      </c>
      <c r="D859" t="s">
        <v>38</v>
      </c>
      <c r="E859" t="s">
        <v>39</v>
      </c>
      <c r="F859" t="s">
        <v>22</v>
      </c>
      <c r="G859" t="s">
        <v>23</v>
      </c>
      <c r="H859" t="s">
        <v>89</v>
      </c>
      <c r="I859" t="s">
        <v>28</v>
      </c>
      <c r="J859" t="s">
        <v>52</v>
      </c>
      <c r="K859" t="s">
        <v>71</v>
      </c>
      <c r="L859" t="s">
        <v>44</v>
      </c>
      <c r="M859" t="s">
        <v>27</v>
      </c>
      <c r="N859" s="2">
        <v>41263</v>
      </c>
      <c r="O859" s="2">
        <v>41263</v>
      </c>
      <c r="P859">
        <v>94</v>
      </c>
      <c r="Q859" s="1">
        <v>0.01</v>
      </c>
      <c r="R859">
        <v>15.04</v>
      </c>
      <c r="S859">
        <v>1.97</v>
      </c>
      <c r="T859">
        <f t="shared" si="13"/>
        <v>1413.76</v>
      </c>
    </row>
    <row r="860" spans="1:20" x14ac:dyDescent="0.25">
      <c r="A860">
        <v>859</v>
      </c>
      <c r="B860">
        <v>48643</v>
      </c>
      <c r="C860" t="s">
        <v>594</v>
      </c>
      <c r="D860" t="s">
        <v>578</v>
      </c>
      <c r="E860" t="s">
        <v>21</v>
      </c>
      <c r="F860" t="s">
        <v>22</v>
      </c>
      <c r="G860" t="s">
        <v>93</v>
      </c>
      <c r="H860" t="s">
        <v>203</v>
      </c>
      <c r="I860" t="s">
        <v>28</v>
      </c>
      <c r="J860" t="s">
        <v>52</v>
      </c>
      <c r="K860" t="s">
        <v>208</v>
      </c>
      <c r="L860" t="s">
        <v>283</v>
      </c>
      <c r="M860" t="s">
        <v>182</v>
      </c>
      <c r="N860" s="2">
        <v>41565</v>
      </c>
      <c r="O860" s="2">
        <v>41567</v>
      </c>
      <c r="P860">
        <v>29</v>
      </c>
      <c r="Q860" s="1">
        <v>0.06</v>
      </c>
      <c r="R860">
        <v>808.49</v>
      </c>
      <c r="S860">
        <v>55.3</v>
      </c>
      <c r="T860">
        <f t="shared" si="13"/>
        <v>23446.21</v>
      </c>
    </row>
    <row r="861" spans="1:20" x14ac:dyDescent="0.25">
      <c r="A861">
        <v>860</v>
      </c>
      <c r="B861">
        <v>48643</v>
      </c>
      <c r="C861" t="s">
        <v>594</v>
      </c>
      <c r="D861" t="s">
        <v>20</v>
      </c>
      <c r="E861" t="s">
        <v>39</v>
      </c>
      <c r="F861" t="s">
        <v>22</v>
      </c>
      <c r="G861" t="s">
        <v>93</v>
      </c>
      <c r="H861" t="s">
        <v>42</v>
      </c>
      <c r="I861" t="s">
        <v>28</v>
      </c>
      <c r="J861" t="s">
        <v>52</v>
      </c>
      <c r="K861" t="s">
        <v>79</v>
      </c>
      <c r="L861" t="s">
        <v>192</v>
      </c>
      <c r="M861" t="s">
        <v>294</v>
      </c>
      <c r="N861" s="2">
        <v>41565</v>
      </c>
      <c r="O861" s="2">
        <v>41567</v>
      </c>
      <c r="P861">
        <v>13</v>
      </c>
      <c r="Q861" s="1">
        <v>0.06</v>
      </c>
      <c r="R861">
        <v>2.88</v>
      </c>
      <c r="S861">
        <v>0.99</v>
      </c>
      <c r="T861">
        <f t="shared" si="13"/>
        <v>37.44</v>
      </c>
    </row>
    <row r="862" spans="1:20" x14ac:dyDescent="0.25">
      <c r="A862">
        <v>861</v>
      </c>
      <c r="B862">
        <v>48643</v>
      </c>
      <c r="C862" t="s">
        <v>594</v>
      </c>
      <c r="D862" t="s">
        <v>20</v>
      </c>
      <c r="E862" t="s">
        <v>21</v>
      </c>
      <c r="F862" t="s">
        <v>22</v>
      </c>
      <c r="G862" t="s">
        <v>93</v>
      </c>
      <c r="H862" t="s">
        <v>24</v>
      </c>
      <c r="I862" t="s">
        <v>28</v>
      </c>
      <c r="J862" t="s">
        <v>52</v>
      </c>
      <c r="K862" t="s">
        <v>25</v>
      </c>
      <c r="L862" t="s">
        <v>192</v>
      </c>
      <c r="M862" t="s">
        <v>137</v>
      </c>
      <c r="N862" s="2">
        <v>41565</v>
      </c>
      <c r="O862" s="2">
        <v>41567</v>
      </c>
      <c r="P862">
        <v>105</v>
      </c>
      <c r="Q862" s="1">
        <v>0</v>
      </c>
      <c r="R862">
        <v>65.989999999999995</v>
      </c>
      <c r="S862">
        <v>8.99</v>
      </c>
      <c r="T862">
        <f t="shared" si="13"/>
        <v>6928.95</v>
      </c>
    </row>
    <row r="863" spans="1:20" x14ac:dyDescent="0.25">
      <c r="A863">
        <v>862</v>
      </c>
      <c r="B863">
        <v>48706</v>
      </c>
      <c r="C863" t="s">
        <v>46</v>
      </c>
      <c r="D863" t="s">
        <v>20</v>
      </c>
      <c r="E863" t="s">
        <v>39</v>
      </c>
      <c r="F863" t="s">
        <v>47</v>
      </c>
      <c r="G863" t="s">
        <v>48</v>
      </c>
      <c r="H863" t="s">
        <v>49</v>
      </c>
      <c r="I863" t="s">
        <v>28</v>
      </c>
      <c r="J863" t="s">
        <v>52</v>
      </c>
      <c r="K863" t="s">
        <v>50</v>
      </c>
      <c r="L863" t="s">
        <v>44</v>
      </c>
      <c r="M863" t="s">
        <v>51</v>
      </c>
      <c r="N863" s="2">
        <v>41577</v>
      </c>
      <c r="O863" s="2">
        <v>41581</v>
      </c>
      <c r="P863">
        <v>59</v>
      </c>
      <c r="Q863" s="1">
        <v>0.09</v>
      </c>
      <c r="R863">
        <v>1.1399999999999999</v>
      </c>
      <c r="S863">
        <v>0.7</v>
      </c>
      <c r="T863">
        <f t="shared" si="13"/>
        <v>67.259999999999991</v>
      </c>
    </row>
    <row r="864" spans="1:20" x14ac:dyDescent="0.25">
      <c r="A864">
        <v>863</v>
      </c>
      <c r="B864">
        <v>48706</v>
      </c>
      <c r="C864" t="s">
        <v>46</v>
      </c>
      <c r="D864" t="s">
        <v>20</v>
      </c>
      <c r="E864" t="s">
        <v>39</v>
      </c>
      <c r="F864" t="s">
        <v>47</v>
      </c>
      <c r="G864" t="s">
        <v>48</v>
      </c>
      <c r="H864" t="s">
        <v>78</v>
      </c>
      <c r="I864" t="s">
        <v>28</v>
      </c>
      <c r="J864" t="s">
        <v>52</v>
      </c>
      <c r="K864" t="s">
        <v>113</v>
      </c>
      <c r="L864" t="s">
        <v>192</v>
      </c>
      <c r="M864" t="s">
        <v>160</v>
      </c>
      <c r="N864" s="2">
        <v>41577</v>
      </c>
      <c r="O864" s="2">
        <v>41584</v>
      </c>
      <c r="P864">
        <v>38</v>
      </c>
      <c r="Q864" s="1">
        <v>0.09</v>
      </c>
      <c r="R864">
        <v>7.28</v>
      </c>
      <c r="S864">
        <v>11.15</v>
      </c>
      <c r="T864">
        <f t="shared" si="13"/>
        <v>276.64</v>
      </c>
    </row>
    <row r="865" spans="1:20" x14ac:dyDescent="0.25">
      <c r="A865">
        <v>864</v>
      </c>
      <c r="B865">
        <v>48800</v>
      </c>
      <c r="C865" t="s">
        <v>424</v>
      </c>
      <c r="D865" t="s">
        <v>20</v>
      </c>
      <c r="E865" t="s">
        <v>21</v>
      </c>
      <c r="F865" t="s">
        <v>22</v>
      </c>
      <c r="G865" t="s">
        <v>32</v>
      </c>
      <c r="H865" t="s">
        <v>203</v>
      </c>
      <c r="I865" t="s">
        <v>28</v>
      </c>
      <c r="J865" t="s">
        <v>52</v>
      </c>
      <c r="K865" t="s">
        <v>1254</v>
      </c>
      <c r="L865" t="s">
        <v>746</v>
      </c>
      <c r="M865" t="s">
        <v>86</v>
      </c>
      <c r="N865" s="2">
        <v>40838</v>
      </c>
      <c r="O865" s="2">
        <v>40839</v>
      </c>
      <c r="P865">
        <v>14</v>
      </c>
      <c r="Q865" s="1">
        <v>0.04</v>
      </c>
      <c r="R865">
        <v>3499.99</v>
      </c>
      <c r="S865">
        <v>24.49</v>
      </c>
      <c r="T865">
        <f t="shared" si="13"/>
        <v>48999.86</v>
      </c>
    </row>
    <row r="866" spans="1:20" x14ac:dyDescent="0.25">
      <c r="A866">
        <v>865</v>
      </c>
      <c r="B866">
        <v>48836</v>
      </c>
      <c r="C866" t="s">
        <v>588</v>
      </c>
      <c r="D866" t="s">
        <v>578</v>
      </c>
      <c r="E866" t="s">
        <v>187</v>
      </c>
      <c r="F866" t="s">
        <v>47</v>
      </c>
      <c r="G866" t="s">
        <v>23</v>
      </c>
      <c r="H866" t="s">
        <v>217</v>
      </c>
      <c r="I866" t="s">
        <v>28</v>
      </c>
      <c r="J866" t="s">
        <v>52</v>
      </c>
      <c r="K866" t="s">
        <v>189</v>
      </c>
      <c r="L866" t="s">
        <v>330</v>
      </c>
      <c r="M866" t="s">
        <v>117</v>
      </c>
      <c r="N866" s="2">
        <v>40223</v>
      </c>
      <c r="O866" s="2">
        <v>40225</v>
      </c>
      <c r="P866">
        <v>8</v>
      </c>
      <c r="Q866" s="1">
        <v>0.09</v>
      </c>
      <c r="R866">
        <v>348.21</v>
      </c>
      <c r="S866">
        <v>40.19</v>
      </c>
      <c r="T866">
        <f t="shared" si="13"/>
        <v>2785.68</v>
      </c>
    </row>
    <row r="867" spans="1:20" x14ac:dyDescent="0.25">
      <c r="A867">
        <v>866</v>
      </c>
      <c r="B867">
        <v>48994</v>
      </c>
      <c r="C867" t="s">
        <v>391</v>
      </c>
      <c r="D867" t="s">
        <v>20</v>
      </c>
      <c r="E867" t="s">
        <v>39</v>
      </c>
      <c r="F867" t="s">
        <v>47</v>
      </c>
      <c r="G867" t="s">
        <v>32</v>
      </c>
      <c r="H867" t="s">
        <v>49</v>
      </c>
      <c r="I867" t="s">
        <v>28</v>
      </c>
      <c r="J867" t="s">
        <v>52</v>
      </c>
      <c r="K867" t="s">
        <v>74</v>
      </c>
      <c r="L867" t="s">
        <v>746</v>
      </c>
      <c r="M867" t="s">
        <v>167</v>
      </c>
      <c r="N867" s="2">
        <v>40838</v>
      </c>
      <c r="O867" s="2">
        <v>40840</v>
      </c>
      <c r="P867">
        <v>11</v>
      </c>
      <c r="Q867" s="1">
        <v>0.03</v>
      </c>
      <c r="R867">
        <v>167.27</v>
      </c>
      <c r="S867">
        <v>35</v>
      </c>
      <c r="T867">
        <f t="shared" si="13"/>
        <v>1839.97</v>
      </c>
    </row>
    <row r="868" spans="1:20" x14ac:dyDescent="0.25">
      <c r="A868">
        <v>867</v>
      </c>
      <c r="B868">
        <v>49027</v>
      </c>
      <c r="C868" t="s">
        <v>822</v>
      </c>
      <c r="D868" t="s">
        <v>20</v>
      </c>
      <c r="E868" t="s">
        <v>187</v>
      </c>
      <c r="F868" t="s">
        <v>47</v>
      </c>
      <c r="G868" t="s">
        <v>41</v>
      </c>
      <c r="H868" t="s">
        <v>225</v>
      </c>
      <c r="I868" t="s">
        <v>28</v>
      </c>
      <c r="J868" t="s">
        <v>52</v>
      </c>
      <c r="K868" t="s">
        <v>116</v>
      </c>
      <c r="L868" t="s">
        <v>26</v>
      </c>
      <c r="M868" t="s">
        <v>111</v>
      </c>
      <c r="N868" s="2">
        <v>41010</v>
      </c>
      <c r="O868" s="2">
        <v>41011</v>
      </c>
      <c r="P868">
        <v>46</v>
      </c>
      <c r="Q868" s="1">
        <v>0.08</v>
      </c>
      <c r="R868">
        <v>17.670000000000002</v>
      </c>
      <c r="S868">
        <v>8.99</v>
      </c>
      <c r="T868">
        <f t="shared" si="13"/>
        <v>812.82</v>
      </c>
    </row>
    <row r="869" spans="1:20" x14ac:dyDescent="0.25">
      <c r="A869">
        <v>868</v>
      </c>
      <c r="B869">
        <v>49125</v>
      </c>
      <c r="C869" t="s">
        <v>328</v>
      </c>
      <c r="D869" t="s">
        <v>38</v>
      </c>
      <c r="E869" t="s">
        <v>39</v>
      </c>
      <c r="F869" t="s">
        <v>47</v>
      </c>
      <c r="G869" t="s">
        <v>32</v>
      </c>
      <c r="H869" t="s">
        <v>94</v>
      </c>
      <c r="I869" t="s">
        <v>28</v>
      </c>
      <c r="J869" t="s">
        <v>52</v>
      </c>
      <c r="K869" t="s">
        <v>291</v>
      </c>
      <c r="L869" t="s">
        <v>192</v>
      </c>
      <c r="M869" t="s">
        <v>51</v>
      </c>
      <c r="N869" s="2">
        <v>40266</v>
      </c>
      <c r="O869" s="2">
        <v>40268</v>
      </c>
      <c r="P869">
        <v>29</v>
      </c>
      <c r="Q869" s="1">
        <v>0.05</v>
      </c>
      <c r="R869">
        <v>5.78</v>
      </c>
      <c r="S869">
        <v>7.64</v>
      </c>
      <c r="T869">
        <f t="shared" si="13"/>
        <v>167.62</v>
      </c>
    </row>
    <row r="870" spans="1:20" x14ac:dyDescent="0.25">
      <c r="A870">
        <v>869</v>
      </c>
      <c r="B870">
        <v>49443</v>
      </c>
      <c r="C870" t="s">
        <v>588</v>
      </c>
      <c r="D870" t="s">
        <v>20</v>
      </c>
      <c r="E870" t="s">
        <v>39</v>
      </c>
      <c r="F870" t="s">
        <v>47</v>
      </c>
      <c r="G870" t="s">
        <v>41</v>
      </c>
      <c r="H870" t="s">
        <v>89</v>
      </c>
      <c r="I870" t="s">
        <v>28</v>
      </c>
      <c r="J870" t="s">
        <v>52</v>
      </c>
      <c r="K870" t="s">
        <v>172</v>
      </c>
      <c r="L870" t="s">
        <v>44</v>
      </c>
      <c r="M870" t="s">
        <v>134</v>
      </c>
      <c r="N870" s="2">
        <v>40931</v>
      </c>
      <c r="O870" s="2">
        <v>40932</v>
      </c>
      <c r="P870">
        <v>46</v>
      </c>
      <c r="Q870" s="1">
        <v>0.05</v>
      </c>
      <c r="R870">
        <v>9.85</v>
      </c>
      <c r="S870">
        <v>4.82</v>
      </c>
      <c r="T870">
        <f t="shared" si="13"/>
        <v>453.09999999999997</v>
      </c>
    </row>
    <row r="871" spans="1:20" x14ac:dyDescent="0.25">
      <c r="A871">
        <v>870</v>
      </c>
      <c r="B871">
        <v>49762</v>
      </c>
      <c r="C871" t="s">
        <v>427</v>
      </c>
      <c r="D871" t="s">
        <v>20</v>
      </c>
      <c r="E871" t="s">
        <v>39</v>
      </c>
      <c r="F871" t="s">
        <v>31</v>
      </c>
      <c r="G871" t="s">
        <v>41</v>
      </c>
      <c r="H871" t="s">
        <v>78</v>
      </c>
      <c r="I871" t="s">
        <v>28</v>
      </c>
      <c r="J871" t="s">
        <v>52</v>
      </c>
      <c r="K871" t="s">
        <v>165</v>
      </c>
      <c r="L871" t="s">
        <v>44</v>
      </c>
      <c r="M871" t="s">
        <v>63</v>
      </c>
      <c r="N871" s="2">
        <v>41075</v>
      </c>
      <c r="O871" s="2">
        <v>41077</v>
      </c>
      <c r="P871">
        <v>58</v>
      </c>
      <c r="Q871" s="1">
        <v>0.09</v>
      </c>
      <c r="R871">
        <v>2.94</v>
      </c>
      <c r="S871">
        <v>0.81</v>
      </c>
      <c r="T871">
        <f t="shared" si="13"/>
        <v>170.52</v>
      </c>
    </row>
    <row r="872" spans="1:20" x14ac:dyDescent="0.25">
      <c r="A872">
        <v>871</v>
      </c>
      <c r="B872">
        <v>49824</v>
      </c>
      <c r="C872" t="s">
        <v>46</v>
      </c>
      <c r="D872" t="s">
        <v>38</v>
      </c>
      <c r="E872" t="s">
        <v>21</v>
      </c>
      <c r="F872" t="s">
        <v>47</v>
      </c>
      <c r="G872" t="s">
        <v>41</v>
      </c>
      <c r="H872" t="s">
        <v>24</v>
      </c>
      <c r="I872" t="s">
        <v>28</v>
      </c>
      <c r="J872" t="s">
        <v>52</v>
      </c>
      <c r="K872" t="s">
        <v>213</v>
      </c>
      <c r="L872" t="s">
        <v>192</v>
      </c>
      <c r="M872" t="s">
        <v>134</v>
      </c>
      <c r="N872" s="2">
        <v>40990</v>
      </c>
      <c r="O872" s="2">
        <v>40991</v>
      </c>
      <c r="P872">
        <v>37</v>
      </c>
      <c r="Q872" s="1">
        <v>0.01</v>
      </c>
      <c r="R872">
        <v>65.989999999999995</v>
      </c>
      <c r="S872">
        <v>5.31</v>
      </c>
      <c r="T872">
        <f t="shared" si="13"/>
        <v>2441.6299999999997</v>
      </c>
    </row>
    <row r="873" spans="1:20" x14ac:dyDescent="0.25">
      <c r="A873">
        <v>872</v>
      </c>
      <c r="B873">
        <v>49831</v>
      </c>
      <c r="C873" t="s">
        <v>487</v>
      </c>
      <c r="D873" t="s">
        <v>20</v>
      </c>
      <c r="E873" t="s">
        <v>39</v>
      </c>
      <c r="F873" t="s">
        <v>31</v>
      </c>
      <c r="G873" t="s">
        <v>23</v>
      </c>
      <c r="H873" t="s">
        <v>61</v>
      </c>
      <c r="I873" t="s">
        <v>28</v>
      </c>
      <c r="J873" t="s">
        <v>29</v>
      </c>
      <c r="K873" t="s">
        <v>184</v>
      </c>
      <c r="L873" t="s">
        <v>192</v>
      </c>
      <c r="M873" t="s">
        <v>255</v>
      </c>
      <c r="N873" s="2">
        <v>40778</v>
      </c>
      <c r="O873" s="2">
        <v>40780</v>
      </c>
      <c r="P873">
        <v>32</v>
      </c>
      <c r="Q873" s="1">
        <v>0.01</v>
      </c>
      <c r="R873">
        <v>15.14</v>
      </c>
      <c r="S873">
        <v>4.53</v>
      </c>
      <c r="T873">
        <f t="shared" si="13"/>
        <v>484.48</v>
      </c>
    </row>
    <row r="874" spans="1:20" x14ac:dyDescent="0.25">
      <c r="A874">
        <v>873</v>
      </c>
      <c r="B874">
        <v>49889</v>
      </c>
      <c r="C874" t="s">
        <v>285</v>
      </c>
      <c r="D874" t="s">
        <v>20</v>
      </c>
      <c r="E874" t="s">
        <v>39</v>
      </c>
      <c r="F874" t="s">
        <v>47</v>
      </c>
      <c r="G874" t="s">
        <v>23</v>
      </c>
      <c r="H874" t="s">
        <v>78</v>
      </c>
      <c r="I874" t="s">
        <v>28</v>
      </c>
      <c r="J874" t="s">
        <v>29</v>
      </c>
      <c r="K874" t="s">
        <v>165</v>
      </c>
      <c r="L874" t="s">
        <v>192</v>
      </c>
      <c r="M874" t="s">
        <v>114</v>
      </c>
      <c r="N874" s="2">
        <v>41620</v>
      </c>
      <c r="O874" s="2">
        <v>41622</v>
      </c>
      <c r="P874">
        <v>94</v>
      </c>
      <c r="Q874" s="1">
        <v>0.09</v>
      </c>
      <c r="R874">
        <v>11.5</v>
      </c>
      <c r="S874">
        <v>7.19</v>
      </c>
      <c r="T874">
        <f t="shared" si="13"/>
        <v>1081</v>
      </c>
    </row>
    <row r="875" spans="1:20" x14ac:dyDescent="0.25">
      <c r="A875">
        <v>874</v>
      </c>
      <c r="B875">
        <v>49889</v>
      </c>
      <c r="C875" t="s">
        <v>285</v>
      </c>
      <c r="D875" t="s">
        <v>38</v>
      </c>
      <c r="E875" t="s">
        <v>39</v>
      </c>
      <c r="F875" t="s">
        <v>47</v>
      </c>
      <c r="G875" t="s">
        <v>23</v>
      </c>
      <c r="H875" t="s">
        <v>49</v>
      </c>
      <c r="I875" t="s">
        <v>28</v>
      </c>
      <c r="J875" t="s">
        <v>29</v>
      </c>
      <c r="K875" t="s">
        <v>95</v>
      </c>
      <c r="L875" t="s">
        <v>44</v>
      </c>
      <c r="M875" t="s">
        <v>51</v>
      </c>
      <c r="N875" s="2">
        <v>41620</v>
      </c>
      <c r="O875" s="2">
        <v>41622</v>
      </c>
      <c r="P875">
        <v>42</v>
      </c>
      <c r="Q875" s="1">
        <v>0.09</v>
      </c>
      <c r="R875">
        <v>2.98</v>
      </c>
      <c r="S875">
        <v>2.0299999999999998</v>
      </c>
      <c r="T875">
        <f t="shared" si="13"/>
        <v>125.16</v>
      </c>
    </row>
    <row r="876" spans="1:20" x14ac:dyDescent="0.25">
      <c r="A876">
        <v>875</v>
      </c>
      <c r="B876">
        <v>49927</v>
      </c>
      <c r="C876" t="s">
        <v>424</v>
      </c>
      <c r="D876" t="s">
        <v>20</v>
      </c>
      <c r="E876" t="s">
        <v>39</v>
      </c>
      <c r="F876" t="s">
        <v>22</v>
      </c>
      <c r="G876" t="s">
        <v>32</v>
      </c>
      <c r="H876" t="s">
        <v>78</v>
      </c>
      <c r="I876" t="s">
        <v>28</v>
      </c>
      <c r="J876" t="s">
        <v>29</v>
      </c>
      <c r="K876" t="s">
        <v>119</v>
      </c>
      <c r="L876" t="s">
        <v>192</v>
      </c>
      <c r="M876" t="s">
        <v>150</v>
      </c>
      <c r="N876" s="2">
        <v>41475</v>
      </c>
      <c r="O876" s="2">
        <v>41475</v>
      </c>
      <c r="P876">
        <v>36</v>
      </c>
      <c r="Q876" s="1">
        <v>0.01</v>
      </c>
      <c r="R876">
        <v>4.9800000000000004</v>
      </c>
      <c r="S876">
        <v>4.95</v>
      </c>
      <c r="T876">
        <f t="shared" si="13"/>
        <v>179.28000000000003</v>
      </c>
    </row>
    <row r="877" spans="1:20" x14ac:dyDescent="0.25">
      <c r="A877">
        <v>876</v>
      </c>
      <c r="B877">
        <v>49927</v>
      </c>
      <c r="C877" t="s">
        <v>424</v>
      </c>
      <c r="D877" t="s">
        <v>20</v>
      </c>
      <c r="E877" t="s">
        <v>187</v>
      </c>
      <c r="F877" t="s">
        <v>22</v>
      </c>
      <c r="G877" t="s">
        <v>32</v>
      </c>
      <c r="H877" t="s">
        <v>217</v>
      </c>
      <c r="I877" t="s">
        <v>28</v>
      </c>
      <c r="J877" t="s">
        <v>29</v>
      </c>
      <c r="K877" t="s">
        <v>113</v>
      </c>
      <c r="L877" t="s">
        <v>44</v>
      </c>
      <c r="M877" t="s">
        <v>294</v>
      </c>
      <c r="N877" s="2">
        <v>41475</v>
      </c>
      <c r="O877" s="2">
        <v>41477</v>
      </c>
      <c r="P877">
        <v>39</v>
      </c>
      <c r="Q877" s="1">
        <v>0.08</v>
      </c>
      <c r="R877">
        <v>7.59</v>
      </c>
      <c r="S877">
        <v>4</v>
      </c>
      <c r="T877">
        <f t="shared" si="13"/>
        <v>296.01</v>
      </c>
    </row>
    <row r="878" spans="1:20" x14ac:dyDescent="0.25">
      <c r="A878">
        <v>877</v>
      </c>
      <c r="B878">
        <v>49927</v>
      </c>
      <c r="C878" t="s">
        <v>424</v>
      </c>
      <c r="D878" t="s">
        <v>20</v>
      </c>
      <c r="E878" t="s">
        <v>39</v>
      </c>
      <c r="F878" t="s">
        <v>22</v>
      </c>
      <c r="G878" t="s">
        <v>32</v>
      </c>
      <c r="H878" t="s">
        <v>61</v>
      </c>
      <c r="I878" t="s">
        <v>28</v>
      </c>
      <c r="J878" t="s">
        <v>29</v>
      </c>
      <c r="K878" t="s">
        <v>119</v>
      </c>
      <c r="L878" t="s">
        <v>44</v>
      </c>
      <c r="M878" t="s">
        <v>398</v>
      </c>
      <c r="N878" s="2">
        <v>41475</v>
      </c>
      <c r="O878" s="2">
        <v>41476</v>
      </c>
      <c r="P878">
        <v>55</v>
      </c>
      <c r="Q878" s="1">
        <v>0.04</v>
      </c>
      <c r="R878">
        <v>2.1800000000000002</v>
      </c>
      <c r="S878">
        <v>0.78</v>
      </c>
      <c r="T878">
        <f t="shared" si="13"/>
        <v>119.9</v>
      </c>
    </row>
    <row r="879" spans="1:20" x14ac:dyDescent="0.25">
      <c r="A879">
        <v>878</v>
      </c>
      <c r="B879">
        <v>49990</v>
      </c>
      <c r="C879" t="s">
        <v>1441</v>
      </c>
      <c r="D879" t="s">
        <v>578</v>
      </c>
      <c r="E879" t="s">
        <v>21</v>
      </c>
      <c r="F879" t="s">
        <v>22</v>
      </c>
      <c r="G879" t="s">
        <v>32</v>
      </c>
      <c r="H879" t="s">
        <v>24</v>
      </c>
      <c r="I879" t="s">
        <v>28</v>
      </c>
      <c r="J879" t="s">
        <v>29</v>
      </c>
      <c r="K879" t="s">
        <v>1138</v>
      </c>
      <c r="L879" t="s">
        <v>283</v>
      </c>
      <c r="M879" t="s">
        <v>86</v>
      </c>
      <c r="N879" s="2">
        <v>41522</v>
      </c>
      <c r="O879" s="2">
        <v>41522</v>
      </c>
      <c r="P879">
        <v>23</v>
      </c>
      <c r="Q879" s="1">
        <v>0</v>
      </c>
      <c r="R879">
        <v>442.14</v>
      </c>
      <c r="S879">
        <v>14.7</v>
      </c>
      <c r="T879">
        <f t="shared" si="13"/>
        <v>10169.219999999999</v>
      </c>
    </row>
    <row r="880" spans="1:20" x14ac:dyDescent="0.25">
      <c r="A880">
        <v>879</v>
      </c>
      <c r="B880">
        <v>50181</v>
      </c>
      <c r="C880" t="s">
        <v>482</v>
      </c>
      <c r="D880" t="s">
        <v>578</v>
      </c>
      <c r="E880" t="s">
        <v>187</v>
      </c>
      <c r="F880" t="s">
        <v>47</v>
      </c>
      <c r="G880" t="s">
        <v>41</v>
      </c>
      <c r="H880" t="s">
        <v>217</v>
      </c>
      <c r="I880" t="s">
        <v>28</v>
      </c>
      <c r="J880" t="s">
        <v>29</v>
      </c>
      <c r="K880" t="s">
        <v>158</v>
      </c>
      <c r="L880" t="s">
        <v>283</v>
      </c>
      <c r="M880" t="s">
        <v>156</v>
      </c>
      <c r="N880" s="2">
        <v>41424</v>
      </c>
      <c r="O880" s="2">
        <v>41425</v>
      </c>
      <c r="P880">
        <v>3</v>
      </c>
      <c r="Q880" s="1">
        <v>0.04</v>
      </c>
      <c r="R880">
        <v>135.99</v>
      </c>
      <c r="S880">
        <v>28.63</v>
      </c>
      <c r="T880">
        <f t="shared" si="13"/>
        <v>407.97</v>
      </c>
    </row>
    <row r="881" spans="1:20" x14ac:dyDescent="0.25">
      <c r="A881">
        <v>880</v>
      </c>
      <c r="B881">
        <v>50209</v>
      </c>
      <c r="C881" t="s">
        <v>686</v>
      </c>
      <c r="D881" t="s">
        <v>38</v>
      </c>
      <c r="E881" t="s">
        <v>39</v>
      </c>
      <c r="F881" t="s">
        <v>31</v>
      </c>
      <c r="G881" t="s">
        <v>41</v>
      </c>
      <c r="H881" t="s">
        <v>94</v>
      </c>
      <c r="I881" t="s">
        <v>28</v>
      </c>
      <c r="J881" t="s">
        <v>29</v>
      </c>
      <c r="K881" t="s">
        <v>133</v>
      </c>
      <c r="L881" t="s">
        <v>192</v>
      </c>
      <c r="M881" t="s">
        <v>69</v>
      </c>
      <c r="N881" s="2">
        <v>40796</v>
      </c>
      <c r="O881" s="2">
        <v>40798</v>
      </c>
      <c r="P881">
        <v>62</v>
      </c>
      <c r="Q881" s="1">
        <v>0.03</v>
      </c>
      <c r="R881">
        <v>55.48</v>
      </c>
      <c r="S881">
        <v>6.79</v>
      </c>
      <c r="T881">
        <f t="shared" si="13"/>
        <v>3439.7599999999998</v>
      </c>
    </row>
    <row r="882" spans="1:20" x14ac:dyDescent="0.25">
      <c r="A882">
        <v>881</v>
      </c>
      <c r="B882">
        <v>50209</v>
      </c>
      <c r="C882" t="s">
        <v>686</v>
      </c>
      <c r="D882" t="s">
        <v>20</v>
      </c>
      <c r="E882" t="s">
        <v>39</v>
      </c>
      <c r="F882" t="s">
        <v>31</v>
      </c>
      <c r="G882" t="s">
        <v>41</v>
      </c>
      <c r="H882" t="s">
        <v>49</v>
      </c>
      <c r="I882" t="s">
        <v>28</v>
      </c>
      <c r="J882" t="s">
        <v>29</v>
      </c>
      <c r="K882" t="s">
        <v>98</v>
      </c>
      <c r="L882" t="s">
        <v>192</v>
      </c>
      <c r="M882" t="s">
        <v>131</v>
      </c>
      <c r="N882" s="2">
        <v>40796</v>
      </c>
      <c r="O882" s="2">
        <v>40797</v>
      </c>
      <c r="P882">
        <v>4</v>
      </c>
      <c r="Q882" s="1">
        <v>0</v>
      </c>
      <c r="R882">
        <v>20.89</v>
      </c>
      <c r="S882">
        <v>11.52</v>
      </c>
      <c r="T882">
        <f t="shared" si="13"/>
        <v>83.56</v>
      </c>
    </row>
    <row r="883" spans="1:20" x14ac:dyDescent="0.25">
      <c r="A883">
        <v>882</v>
      </c>
      <c r="B883">
        <v>50246</v>
      </c>
      <c r="C883" t="s">
        <v>57</v>
      </c>
      <c r="D883" t="s">
        <v>38</v>
      </c>
      <c r="E883" t="s">
        <v>39</v>
      </c>
      <c r="F883" t="s">
        <v>40</v>
      </c>
      <c r="G883" t="s">
        <v>93</v>
      </c>
      <c r="H883" t="s">
        <v>89</v>
      </c>
      <c r="I883" t="s">
        <v>28</v>
      </c>
      <c r="J883" t="s">
        <v>29</v>
      </c>
      <c r="K883" t="s">
        <v>43</v>
      </c>
      <c r="L883" t="s">
        <v>192</v>
      </c>
      <c r="M883" t="s">
        <v>99</v>
      </c>
      <c r="N883" s="2">
        <v>40773</v>
      </c>
      <c r="O883" s="2">
        <v>40774</v>
      </c>
      <c r="P883">
        <v>25</v>
      </c>
      <c r="Q883" s="1">
        <v>0.05</v>
      </c>
      <c r="R883">
        <v>6.48</v>
      </c>
      <c r="S883">
        <v>7.37</v>
      </c>
      <c r="T883">
        <f t="shared" si="13"/>
        <v>162</v>
      </c>
    </row>
    <row r="884" spans="1:20" x14ac:dyDescent="0.25">
      <c r="A884">
        <v>883</v>
      </c>
      <c r="B884">
        <v>50433</v>
      </c>
      <c r="C884" t="s">
        <v>1016</v>
      </c>
      <c r="D884" t="s">
        <v>578</v>
      </c>
      <c r="E884" t="s">
        <v>21</v>
      </c>
      <c r="F884" t="s">
        <v>22</v>
      </c>
      <c r="G884" t="s">
        <v>23</v>
      </c>
      <c r="H884" t="s">
        <v>206</v>
      </c>
      <c r="I884" t="s">
        <v>28</v>
      </c>
      <c r="J884" t="s">
        <v>29</v>
      </c>
      <c r="K884" t="s">
        <v>1147</v>
      </c>
      <c r="L884" t="s">
        <v>283</v>
      </c>
      <c r="M884" t="s">
        <v>199</v>
      </c>
      <c r="N884" s="2">
        <v>41293</v>
      </c>
      <c r="O884" s="2">
        <v>41295</v>
      </c>
      <c r="P884">
        <v>55</v>
      </c>
      <c r="Q884" s="1">
        <v>0.1</v>
      </c>
      <c r="R884">
        <v>145.44999999999999</v>
      </c>
      <c r="S884">
        <v>17.850000000000001</v>
      </c>
      <c r="T884">
        <f t="shared" si="13"/>
        <v>7999.7499999999991</v>
      </c>
    </row>
    <row r="885" spans="1:20" x14ac:dyDescent="0.25">
      <c r="A885">
        <v>884</v>
      </c>
      <c r="B885">
        <v>50533</v>
      </c>
      <c r="C885" t="s">
        <v>1257</v>
      </c>
      <c r="D885" t="s">
        <v>38</v>
      </c>
      <c r="E885" t="s">
        <v>39</v>
      </c>
      <c r="F885" t="s">
        <v>31</v>
      </c>
      <c r="G885" t="s">
        <v>48</v>
      </c>
      <c r="H885" t="s">
        <v>94</v>
      </c>
      <c r="I885" t="s">
        <v>28</v>
      </c>
      <c r="J885" t="s">
        <v>29</v>
      </c>
      <c r="K885" t="s">
        <v>74</v>
      </c>
      <c r="L885" t="s">
        <v>746</v>
      </c>
      <c r="M885" t="s">
        <v>296</v>
      </c>
      <c r="N885" s="2">
        <v>41060</v>
      </c>
      <c r="O885" s="2">
        <v>41062</v>
      </c>
      <c r="P885">
        <v>50</v>
      </c>
      <c r="Q885" s="1">
        <v>0.06</v>
      </c>
      <c r="R885">
        <v>64.650000000000006</v>
      </c>
      <c r="S885">
        <v>35</v>
      </c>
      <c r="T885">
        <f t="shared" si="13"/>
        <v>3232.5000000000005</v>
      </c>
    </row>
    <row r="886" spans="1:20" x14ac:dyDescent="0.25">
      <c r="A886">
        <v>885</v>
      </c>
      <c r="B886">
        <v>50533</v>
      </c>
      <c r="C886" t="s">
        <v>1257</v>
      </c>
      <c r="D886" t="s">
        <v>578</v>
      </c>
      <c r="E886" t="s">
        <v>187</v>
      </c>
      <c r="F886" t="s">
        <v>31</v>
      </c>
      <c r="G886" t="s">
        <v>48</v>
      </c>
      <c r="H886" t="s">
        <v>219</v>
      </c>
      <c r="I886" t="s">
        <v>28</v>
      </c>
      <c r="J886" t="s">
        <v>29</v>
      </c>
      <c r="K886" t="s">
        <v>226</v>
      </c>
      <c r="L886" t="s">
        <v>330</v>
      </c>
      <c r="M886" t="s">
        <v>296</v>
      </c>
      <c r="N886" s="2">
        <v>41060</v>
      </c>
      <c r="O886" s="2">
        <v>41061</v>
      </c>
      <c r="P886">
        <v>5</v>
      </c>
      <c r="Q886" s="1">
        <v>0</v>
      </c>
      <c r="R886">
        <v>15.23</v>
      </c>
      <c r="S886">
        <v>27.75</v>
      </c>
      <c r="T886">
        <f t="shared" si="13"/>
        <v>76.150000000000006</v>
      </c>
    </row>
    <row r="887" spans="1:20" x14ac:dyDescent="0.25">
      <c r="A887">
        <v>886</v>
      </c>
      <c r="B887">
        <v>50656</v>
      </c>
      <c r="C887" t="s">
        <v>601</v>
      </c>
      <c r="D887" t="s">
        <v>20</v>
      </c>
      <c r="E887" t="s">
        <v>39</v>
      </c>
      <c r="F887" t="s">
        <v>31</v>
      </c>
      <c r="G887" t="s">
        <v>23</v>
      </c>
      <c r="H887" t="s">
        <v>78</v>
      </c>
      <c r="I887" t="s">
        <v>28</v>
      </c>
      <c r="J887" t="s">
        <v>29</v>
      </c>
      <c r="K887" t="s">
        <v>101</v>
      </c>
      <c r="L887" t="s">
        <v>192</v>
      </c>
      <c r="M887" t="s">
        <v>255</v>
      </c>
      <c r="N887" s="2">
        <v>41572</v>
      </c>
      <c r="O887" s="2">
        <v>41574</v>
      </c>
      <c r="P887">
        <v>88</v>
      </c>
      <c r="Q887" s="1">
        <v>0</v>
      </c>
      <c r="R887">
        <v>4.37</v>
      </c>
      <c r="S887">
        <v>5.15</v>
      </c>
      <c r="T887">
        <f t="shared" si="13"/>
        <v>384.56</v>
      </c>
    </row>
    <row r="888" spans="1:20" x14ac:dyDescent="0.25">
      <c r="A888">
        <v>887</v>
      </c>
      <c r="B888">
        <v>50656</v>
      </c>
      <c r="C888" t="s">
        <v>601</v>
      </c>
      <c r="D888" t="s">
        <v>578</v>
      </c>
      <c r="E888" t="s">
        <v>187</v>
      </c>
      <c r="F888" t="s">
        <v>31</v>
      </c>
      <c r="G888" t="s">
        <v>23</v>
      </c>
      <c r="H888" t="s">
        <v>217</v>
      </c>
      <c r="I888" t="s">
        <v>28</v>
      </c>
      <c r="J888" t="s">
        <v>29</v>
      </c>
      <c r="K888" t="s">
        <v>282</v>
      </c>
      <c r="L888" t="s">
        <v>283</v>
      </c>
      <c r="M888" t="s">
        <v>69</v>
      </c>
      <c r="N888" s="2">
        <v>40476</v>
      </c>
      <c r="O888" s="2">
        <v>40477</v>
      </c>
      <c r="P888">
        <v>56</v>
      </c>
      <c r="Q888" s="1">
        <v>0.01</v>
      </c>
      <c r="R888">
        <v>500.98</v>
      </c>
      <c r="S888">
        <v>56</v>
      </c>
      <c r="T888">
        <f t="shared" si="13"/>
        <v>28054.880000000001</v>
      </c>
    </row>
    <row r="889" spans="1:20" x14ac:dyDescent="0.25">
      <c r="A889">
        <v>888</v>
      </c>
      <c r="B889">
        <v>50656</v>
      </c>
      <c r="C889" t="s">
        <v>601</v>
      </c>
      <c r="D889" t="s">
        <v>20</v>
      </c>
      <c r="E889" t="s">
        <v>187</v>
      </c>
      <c r="F889" t="s">
        <v>31</v>
      </c>
      <c r="G889" t="s">
        <v>23</v>
      </c>
      <c r="H889" t="s">
        <v>217</v>
      </c>
      <c r="I889" t="s">
        <v>28</v>
      </c>
      <c r="J889" t="s">
        <v>29</v>
      </c>
      <c r="K889" t="s">
        <v>113</v>
      </c>
      <c r="L889" t="s">
        <v>192</v>
      </c>
      <c r="M889" t="s">
        <v>296</v>
      </c>
      <c r="N889" s="2">
        <v>41572</v>
      </c>
      <c r="O889" s="2">
        <v>41572</v>
      </c>
      <c r="P889">
        <v>82</v>
      </c>
      <c r="Q889" s="1">
        <v>0.02</v>
      </c>
      <c r="R889">
        <v>12.58</v>
      </c>
      <c r="S889">
        <v>5.16</v>
      </c>
      <c r="T889">
        <f t="shared" si="13"/>
        <v>1031.56</v>
      </c>
    </row>
    <row r="890" spans="1:20" x14ac:dyDescent="0.25">
      <c r="A890">
        <v>889</v>
      </c>
      <c r="B890">
        <v>50656</v>
      </c>
      <c r="C890" t="s">
        <v>601</v>
      </c>
      <c r="D890" t="s">
        <v>20</v>
      </c>
      <c r="E890" t="s">
        <v>187</v>
      </c>
      <c r="F890" t="s">
        <v>31</v>
      </c>
      <c r="G890" t="s">
        <v>23</v>
      </c>
      <c r="H890" t="s">
        <v>225</v>
      </c>
      <c r="I890" t="s">
        <v>28</v>
      </c>
      <c r="J890" t="s">
        <v>29</v>
      </c>
      <c r="K890" t="s">
        <v>170</v>
      </c>
      <c r="L890" t="s">
        <v>44</v>
      </c>
      <c r="M890" t="s">
        <v>69</v>
      </c>
      <c r="N890" s="2">
        <v>40476</v>
      </c>
      <c r="O890" s="2">
        <v>40477</v>
      </c>
      <c r="P890">
        <v>27</v>
      </c>
      <c r="Q890" s="1">
        <v>0.1</v>
      </c>
      <c r="R890">
        <v>7.7</v>
      </c>
      <c r="S890">
        <v>3.68</v>
      </c>
      <c r="T890">
        <f t="shared" si="13"/>
        <v>207.9</v>
      </c>
    </row>
    <row r="891" spans="1:20" x14ac:dyDescent="0.25">
      <c r="A891">
        <v>890</v>
      </c>
      <c r="B891">
        <v>50721</v>
      </c>
      <c r="C891" t="s">
        <v>1016</v>
      </c>
      <c r="D891" t="s">
        <v>20</v>
      </c>
      <c r="E891" t="s">
        <v>39</v>
      </c>
      <c r="F891" t="s">
        <v>22</v>
      </c>
      <c r="G891" t="s">
        <v>41</v>
      </c>
      <c r="H891" t="s">
        <v>49</v>
      </c>
      <c r="I891" t="s">
        <v>28</v>
      </c>
      <c r="J891" t="s">
        <v>29</v>
      </c>
      <c r="K891" t="s">
        <v>98</v>
      </c>
      <c r="L891" t="s">
        <v>192</v>
      </c>
      <c r="M891" t="s">
        <v>80</v>
      </c>
      <c r="N891" s="2">
        <v>41332</v>
      </c>
      <c r="O891" s="2">
        <v>41334</v>
      </c>
      <c r="P891">
        <v>33</v>
      </c>
      <c r="Q891" s="1">
        <v>0.04</v>
      </c>
      <c r="R891">
        <v>304.99</v>
      </c>
      <c r="S891">
        <v>19.989999999999998</v>
      </c>
      <c r="T891">
        <f t="shared" si="13"/>
        <v>10064.67</v>
      </c>
    </row>
    <row r="892" spans="1:20" x14ac:dyDescent="0.25">
      <c r="A892">
        <v>891</v>
      </c>
      <c r="B892">
        <v>50726</v>
      </c>
      <c r="C892" t="s">
        <v>376</v>
      </c>
      <c r="D892" t="s">
        <v>578</v>
      </c>
      <c r="E892" t="s">
        <v>187</v>
      </c>
      <c r="F892" t="s">
        <v>40</v>
      </c>
      <c r="G892" t="s">
        <v>48</v>
      </c>
      <c r="H892" t="s">
        <v>188</v>
      </c>
      <c r="I892" t="s">
        <v>28</v>
      </c>
      <c r="J892" t="s">
        <v>29</v>
      </c>
      <c r="K892" t="s">
        <v>68</v>
      </c>
      <c r="L892" t="s">
        <v>283</v>
      </c>
      <c r="M892" t="s">
        <v>99</v>
      </c>
      <c r="N892" s="2">
        <v>41213</v>
      </c>
      <c r="O892" s="2">
        <v>41217</v>
      </c>
      <c r="P892">
        <v>89</v>
      </c>
      <c r="Q892" s="1">
        <v>0</v>
      </c>
      <c r="R892">
        <v>200.98</v>
      </c>
      <c r="S892">
        <v>23.76</v>
      </c>
      <c r="T892">
        <f t="shared" si="13"/>
        <v>17887.219999999998</v>
      </c>
    </row>
    <row r="893" spans="1:20" x14ac:dyDescent="0.25">
      <c r="A893">
        <v>892</v>
      </c>
      <c r="B893">
        <v>50726</v>
      </c>
      <c r="C893" t="s">
        <v>376</v>
      </c>
      <c r="D893" t="s">
        <v>38</v>
      </c>
      <c r="E893" t="s">
        <v>39</v>
      </c>
      <c r="F893" t="s">
        <v>40</v>
      </c>
      <c r="G893" t="s">
        <v>48</v>
      </c>
      <c r="H893" t="s">
        <v>42</v>
      </c>
      <c r="I893" t="s">
        <v>28</v>
      </c>
      <c r="J893" t="s">
        <v>29</v>
      </c>
      <c r="K893" t="s">
        <v>98</v>
      </c>
      <c r="L893" t="s">
        <v>192</v>
      </c>
      <c r="M893" t="s">
        <v>99</v>
      </c>
      <c r="N893" s="2">
        <v>41213</v>
      </c>
      <c r="O893" s="2">
        <v>41213</v>
      </c>
      <c r="P893">
        <v>41</v>
      </c>
      <c r="Q893" s="1">
        <v>7.0000000000000007E-2</v>
      </c>
      <c r="R893">
        <v>4.13</v>
      </c>
      <c r="S893">
        <v>0.99</v>
      </c>
      <c r="T893">
        <f t="shared" si="13"/>
        <v>169.32999999999998</v>
      </c>
    </row>
    <row r="894" spans="1:20" x14ac:dyDescent="0.25">
      <c r="A894">
        <v>893</v>
      </c>
      <c r="B894">
        <v>50917</v>
      </c>
      <c r="C894" t="s">
        <v>452</v>
      </c>
      <c r="D894" t="s">
        <v>20</v>
      </c>
      <c r="E894" t="s">
        <v>21</v>
      </c>
      <c r="F894" t="s">
        <v>40</v>
      </c>
      <c r="G894" t="s">
        <v>48</v>
      </c>
      <c r="H894" t="s">
        <v>33</v>
      </c>
      <c r="I894" t="s">
        <v>28</v>
      </c>
      <c r="J894" t="s">
        <v>29</v>
      </c>
      <c r="K894" t="s">
        <v>201</v>
      </c>
      <c r="L894" t="s">
        <v>26</v>
      </c>
      <c r="M894" t="s">
        <v>59</v>
      </c>
      <c r="N894" s="2">
        <v>40380</v>
      </c>
      <c r="O894" s="2">
        <v>40384</v>
      </c>
      <c r="P894">
        <v>40</v>
      </c>
      <c r="Q894" s="1">
        <v>0.02</v>
      </c>
      <c r="R894">
        <v>43.98</v>
      </c>
      <c r="S894">
        <v>1.99</v>
      </c>
      <c r="T894">
        <f t="shared" si="13"/>
        <v>1759.1999999999998</v>
      </c>
    </row>
    <row r="895" spans="1:20" x14ac:dyDescent="0.25">
      <c r="A895">
        <v>894</v>
      </c>
      <c r="B895">
        <v>50945</v>
      </c>
      <c r="C895" t="s">
        <v>750</v>
      </c>
      <c r="D895" t="s">
        <v>20</v>
      </c>
      <c r="E895" t="s">
        <v>21</v>
      </c>
      <c r="F895" t="s">
        <v>40</v>
      </c>
      <c r="G895" t="s">
        <v>23</v>
      </c>
      <c r="H895" t="s">
        <v>24</v>
      </c>
      <c r="I895" t="s">
        <v>28</v>
      </c>
      <c r="J895" t="s">
        <v>29</v>
      </c>
      <c r="K895" t="s">
        <v>34</v>
      </c>
      <c r="L895" t="s">
        <v>26</v>
      </c>
      <c r="M895" t="s">
        <v>59</v>
      </c>
      <c r="N895" s="2">
        <v>40915</v>
      </c>
      <c r="O895" s="2">
        <v>40917</v>
      </c>
      <c r="P895">
        <v>30</v>
      </c>
      <c r="Q895" s="1">
        <v>0.01</v>
      </c>
      <c r="R895">
        <v>35.99</v>
      </c>
      <c r="S895">
        <v>1.25</v>
      </c>
      <c r="T895">
        <f t="shared" si="13"/>
        <v>1079.7</v>
      </c>
    </row>
    <row r="896" spans="1:20" x14ac:dyDescent="0.25">
      <c r="A896">
        <v>895</v>
      </c>
      <c r="B896">
        <v>51041</v>
      </c>
      <c r="C896" t="s">
        <v>591</v>
      </c>
      <c r="D896" t="s">
        <v>20</v>
      </c>
      <c r="E896" t="s">
        <v>21</v>
      </c>
      <c r="F896" t="s">
        <v>31</v>
      </c>
      <c r="G896" t="s">
        <v>41</v>
      </c>
      <c r="H896" t="s">
        <v>203</v>
      </c>
      <c r="I896" t="s">
        <v>28</v>
      </c>
      <c r="J896" t="s">
        <v>29</v>
      </c>
      <c r="K896" t="s">
        <v>25</v>
      </c>
      <c r="L896" t="s">
        <v>192</v>
      </c>
      <c r="M896" t="s">
        <v>255</v>
      </c>
      <c r="N896" s="2">
        <v>40753</v>
      </c>
      <c r="O896" s="2">
        <v>40754</v>
      </c>
      <c r="P896">
        <v>56</v>
      </c>
      <c r="Q896" s="1">
        <v>0.03</v>
      </c>
      <c r="R896">
        <v>65.989999999999995</v>
      </c>
      <c r="S896">
        <v>5.92</v>
      </c>
      <c r="T896">
        <f t="shared" si="13"/>
        <v>3695.4399999999996</v>
      </c>
    </row>
    <row r="897" spans="1:20" x14ac:dyDescent="0.25">
      <c r="A897">
        <v>896</v>
      </c>
      <c r="B897">
        <v>51072</v>
      </c>
      <c r="C897" t="s">
        <v>1368</v>
      </c>
      <c r="D897" t="s">
        <v>20</v>
      </c>
      <c r="E897" t="s">
        <v>39</v>
      </c>
      <c r="F897" t="s">
        <v>31</v>
      </c>
      <c r="G897" t="s">
        <v>23</v>
      </c>
      <c r="H897" t="s">
        <v>61</v>
      </c>
      <c r="I897" t="s">
        <v>28</v>
      </c>
      <c r="J897" t="s">
        <v>29</v>
      </c>
      <c r="K897" t="s">
        <v>101</v>
      </c>
      <c r="L897" t="s">
        <v>192</v>
      </c>
      <c r="M897" t="s">
        <v>141</v>
      </c>
      <c r="N897" s="2">
        <v>40453</v>
      </c>
      <c r="O897" s="2">
        <v>40455</v>
      </c>
      <c r="P897">
        <v>77</v>
      </c>
      <c r="Q897" s="1">
        <v>0</v>
      </c>
      <c r="R897">
        <v>161.55000000000001</v>
      </c>
      <c r="S897">
        <v>19.989999999999998</v>
      </c>
      <c r="T897">
        <f t="shared" si="13"/>
        <v>12439.35</v>
      </c>
    </row>
    <row r="898" spans="1:20" x14ac:dyDescent="0.25">
      <c r="A898">
        <v>897</v>
      </c>
      <c r="B898">
        <v>51494</v>
      </c>
      <c r="C898" t="s">
        <v>960</v>
      </c>
      <c r="D898" t="s">
        <v>20</v>
      </c>
      <c r="E898" t="s">
        <v>21</v>
      </c>
      <c r="F898" t="s">
        <v>31</v>
      </c>
      <c r="G898" t="s">
        <v>23</v>
      </c>
      <c r="H898" t="s">
        <v>203</v>
      </c>
      <c r="I898" t="s">
        <v>28</v>
      </c>
      <c r="J898" t="s">
        <v>29</v>
      </c>
      <c r="K898" t="s">
        <v>25</v>
      </c>
      <c r="L898" t="s">
        <v>706</v>
      </c>
      <c r="M898" t="s">
        <v>131</v>
      </c>
      <c r="N898" s="2">
        <v>41124</v>
      </c>
      <c r="O898" s="2">
        <v>41126</v>
      </c>
      <c r="P898">
        <v>83</v>
      </c>
      <c r="Q898" s="1">
        <v>0.06</v>
      </c>
      <c r="R898">
        <v>11.99</v>
      </c>
      <c r="S898">
        <v>5.99</v>
      </c>
      <c r="T898">
        <f t="shared" si="13"/>
        <v>995.17000000000007</v>
      </c>
    </row>
    <row r="899" spans="1:20" x14ac:dyDescent="0.25">
      <c r="A899">
        <v>898</v>
      </c>
      <c r="B899">
        <v>51559</v>
      </c>
      <c r="C899" t="s">
        <v>389</v>
      </c>
      <c r="D899" t="s">
        <v>20</v>
      </c>
      <c r="E899" t="s">
        <v>39</v>
      </c>
      <c r="F899" t="s">
        <v>47</v>
      </c>
      <c r="G899" t="s">
        <v>48</v>
      </c>
      <c r="H899" t="s">
        <v>54</v>
      </c>
      <c r="I899" t="s">
        <v>28</v>
      </c>
      <c r="J899" t="s">
        <v>29</v>
      </c>
      <c r="K899" t="s">
        <v>133</v>
      </c>
      <c r="L899" t="s">
        <v>26</v>
      </c>
      <c r="M899" t="s">
        <v>51</v>
      </c>
      <c r="N899" s="2">
        <v>41337</v>
      </c>
      <c r="O899" s="2">
        <v>41346</v>
      </c>
      <c r="P899">
        <v>34</v>
      </c>
      <c r="Q899" s="1">
        <v>0.09</v>
      </c>
      <c r="R899">
        <v>25.98</v>
      </c>
      <c r="S899">
        <v>4.08</v>
      </c>
      <c r="T899">
        <f t="shared" ref="T899:T962" si="14">R899*P899</f>
        <v>883.32</v>
      </c>
    </row>
    <row r="900" spans="1:20" x14ac:dyDescent="0.25">
      <c r="A900">
        <v>899</v>
      </c>
      <c r="B900">
        <v>51620</v>
      </c>
      <c r="C900" t="s">
        <v>750</v>
      </c>
      <c r="D900" t="s">
        <v>20</v>
      </c>
      <c r="E900" t="s">
        <v>39</v>
      </c>
      <c r="F900" t="s">
        <v>22</v>
      </c>
      <c r="G900" t="s">
        <v>93</v>
      </c>
      <c r="H900" t="s">
        <v>61</v>
      </c>
      <c r="I900" t="s">
        <v>28</v>
      </c>
      <c r="J900" t="s">
        <v>29</v>
      </c>
      <c r="K900" t="s">
        <v>116</v>
      </c>
      <c r="L900" t="s">
        <v>192</v>
      </c>
      <c r="M900" t="s">
        <v>123</v>
      </c>
      <c r="N900" s="2">
        <v>41341</v>
      </c>
      <c r="O900" s="2">
        <v>41342</v>
      </c>
      <c r="P900">
        <v>12</v>
      </c>
      <c r="Q900" s="1">
        <v>0.03</v>
      </c>
      <c r="R900">
        <v>13.48</v>
      </c>
      <c r="S900">
        <v>4.51</v>
      </c>
      <c r="T900">
        <f t="shared" si="14"/>
        <v>161.76</v>
      </c>
    </row>
    <row r="901" spans="1:20" x14ac:dyDescent="0.25">
      <c r="A901">
        <v>900</v>
      </c>
      <c r="B901">
        <v>52003</v>
      </c>
      <c r="C901" t="s">
        <v>147</v>
      </c>
      <c r="D901" t="s">
        <v>578</v>
      </c>
      <c r="E901" t="s">
        <v>187</v>
      </c>
      <c r="F901" t="s">
        <v>22</v>
      </c>
      <c r="G901" t="s">
        <v>48</v>
      </c>
      <c r="H901" t="s">
        <v>225</v>
      </c>
      <c r="I901" t="s">
        <v>28</v>
      </c>
      <c r="J901" t="s">
        <v>29</v>
      </c>
      <c r="K901" t="s">
        <v>158</v>
      </c>
      <c r="L901" t="s">
        <v>330</v>
      </c>
      <c r="M901" t="s">
        <v>294</v>
      </c>
      <c r="N901" s="2">
        <v>41323</v>
      </c>
      <c r="O901" s="2">
        <v>41330</v>
      </c>
      <c r="P901">
        <v>11</v>
      </c>
      <c r="Q901" s="1">
        <v>0.04</v>
      </c>
      <c r="R901">
        <v>212.6</v>
      </c>
      <c r="S901">
        <v>110.2</v>
      </c>
      <c r="T901">
        <f t="shared" si="14"/>
        <v>2338.6</v>
      </c>
    </row>
    <row r="902" spans="1:20" x14ac:dyDescent="0.25">
      <c r="A902">
        <v>901</v>
      </c>
      <c r="B902">
        <v>52003</v>
      </c>
      <c r="C902" t="s">
        <v>147</v>
      </c>
      <c r="D902" t="s">
        <v>20</v>
      </c>
      <c r="E902" t="s">
        <v>21</v>
      </c>
      <c r="F902" t="s">
        <v>22</v>
      </c>
      <c r="G902" t="s">
        <v>48</v>
      </c>
      <c r="H902" t="s">
        <v>206</v>
      </c>
      <c r="I902" t="s">
        <v>28</v>
      </c>
      <c r="J902" t="s">
        <v>29</v>
      </c>
      <c r="K902" t="s">
        <v>34</v>
      </c>
      <c r="L902" t="s">
        <v>26</v>
      </c>
      <c r="M902" t="s">
        <v>190</v>
      </c>
      <c r="N902" s="2">
        <v>41323</v>
      </c>
      <c r="O902" s="2">
        <v>41323</v>
      </c>
      <c r="P902">
        <v>2</v>
      </c>
      <c r="Q902" s="1">
        <v>0.1</v>
      </c>
      <c r="R902">
        <v>55.99</v>
      </c>
      <c r="S902">
        <v>5</v>
      </c>
      <c r="T902">
        <f t="shared" si="14"/>
        <v>111.98</v>
      </c>
    </row>
    <row r="903" spans="1:20" x14ac:dyDescent="0.25">
      <c r="A903">
        <v>902</v>
      </c>
      <c r="B903">
        <v>52039</v>
      </c>
      <c r="C903" t="s">
        <v>1184</v>
      </c>
      <c r="D903" t="s">
        <v>20</v>
      </c>
      <c r="E903" t="s">
        <v>21</v>
      </c>
      <c r="F903" t="s">
        <v>22</v>
      </c>
      <c r="G903" t="s">
        <v>23</v>
      </c>
      <c r="H903" t="s">
        <v>33</v>
      </c>
      <c r="I903" t="s">
        <v>28</v>
      </c>
      <c r="J903" t="s">
        <v>29</v>
      </c>
      <c r="K903" t="s">
        <v>1111</v>
      </c>
      <c r="L903" t="s">
        <v>26</v>
      </c>
      <c r="M903" t="s">
        <v>331</v>
      </c>
      <c r="N903" s="2">
        <v>41488</v>
      </c>
      <c r="O903" s="2">
        <v>41490</v>
      </c>
      <c r="P903">
        <v>96</v>
      </c>
      <c r="Q903" s="1">
        <v>0</v>
      </c>
      <c r="R903">
        <v>40.98</v>
      </c>
      <c r="S903">
        <v>1.99</v>
      </c>
      <c r="T903">
        <f t="shared" si="14"/>
        <v>3934.08</v>
      </c>
    </row>
    <row r="904" spans="1:20" x14ac:dyDescent="0.25">
      <c r="A904">
        <v>903</v>
      </c>
      <c r="B904">
        <v>52322</v>
      </c>
      <c r="C904" t="s">
        <v>366</v>
      </c>
      <c r="D904" t="s">
        <v>20</v>
      </c>
      <c r="E904" t="s">
        <v>39</v>
      </c>
      <c r="F904" t="s">
        <v>31</v>
      </c>
      <c r="G904" t="s">
        <v>48</v>
      </c>
      <c r="H904" t="s">
        <v>94</v>
      </c>
      <c r="I904" t="s">
        <v>28</v>
      </c>
      <c r="J904" t="s">
        <v>29</v>
      </c>
      <c r="K904" t="s">
        <v>248</v>
      </c>
      <c r="L904" t="s">
        <v>44</v>
      </c>
      <c r="M904" t="s">
        <v>631</v>
      </c>
      <c r="N904" s="2">
        <v>41307</v>
      </c>
      <c r="O904" s="2">
        <v>41314</v>
      </c>
      <c r="P904">
        <v>1</v>
      </c>
      <c r="Q904" s="1">
        <v>0.1</v>
      </c>
      <c r="R904">
        <v>3.95</v>
      </c>
      <c r="S904">
        <v>2</v>
      </c>
      <c r="T904">
        <f t="shared" si="14"/>
        <v>3.95</v>
      </c>
    </row>
    <row r="905" spans="1:20" x14ac:dyDescent="0.25">
      <c r="A905">
        <v>904</v>
      </c>
      <c r="B905">
        <v>52389</v>
      </c>
      <c r="C905" t="s">
        <v>1025</v>
      </c>
      <c r="D905" t="s">
        <v>20</v>
      </c>
      <c r="E905" t="s">
        <v>39</v>
      </c>
      <c r="F905" t="s">
        <v>47</v>
      </c>
      <c r="G905" t="s">
        <v>23</v>
      </c>
      <c r="H905" t="s">
        <v>94</v>
      </c>
      <c r="I905" t="s">
        <v>28</v>
      </c>
      <c r="J905" t="s">
        <v>29</v>
      </c>
      <c r="K905" t="s">
        <v>163</v>
      </c>
      <c r="L905" t="s">
        <v>26</v>
      </c>
      <c r="M905" t="s">
        <v>114</v>
      </c>
      <c r="N905" s="2">
        <v>41203</v>
      </c>
      <c r="O905" s="2">
        <v>41203</v>
      </c>
      <c r="P905">
        <v>61</v>
      </c>
      <c r="Q905" s="1">
        <v>0.08</v>
      </c>
      <c r="R905">
        <v>21.38</v>
      </c>
      <c r="S905">
        <v>8.99</v>
      </c>
      <c r="T905">
        <f t="shared" si="14"/>
        <v>1304.1799999999998</v>
      </c>
    </row>
    <row r="906" spans="1:20" x14ac:dyDescent="0.25">
      <c r="A906">
        <v>905</v>
      </c>
      <c r="B906">
        <v>52673</v>
      </c>
      <c r="C906" t="s">
        <v>376</v>
      </c>
      <c r="D906" t="s">
        <v>20</v>
      </c>
      <c r="E906" t="s">
        <v>21</v>
      </c>
      <c r="F906" t="s">
        <v>40</v>
      </c>
      <c r="G906" t="s">
        <v>93</v>
      </c>
      <c r="H906" t="s">
        <v>203</v>
      </c>
      <c r="I906" t="s">
        <v>28</v>
      </c>
      <c r="J906" t="s">
        <v>29</v>
      </c>
      <c r="K906" t="s">
        <v>1114</v>
      </c>
      <c r="L906" t="s">
        <v>192</v>
      </c>
      <c r="M906" t="s">
        <v>99</v>
      </c>
      <c r="N906" s="2">
        <v>41402</v>
      </c>
      <c r="O906" s="2">
        <v>41403</v>
      </c>
      <c r="P906">
        <v>18</v>
      </c>
      <c r="Q906" s="1">
        <v>7.0000000000000007E-2</v>
      </c>
      <c r="R906">
        <v>175.99</v>
      </c>
      <c r="S906">
        <v>8.99</v>
      </c>
      <c r="T906">
        <f t="shared" si="14"/>
        <v>3167.82</v>
      </c>
    </row>
    <row r="907" spans="1:20" x14ac:dyDescent="0.25">
      <c r="A907">
        <v>906</v>
      </c>
      <c r="B907">
        <v>52673</v>
      </c>
      <c r="C907" t="s">
        <v>376</v>
      </c>
      <c r="D907" t="s">
        <v>20</v>
      </c>
      <c r="E907" t="s">
        <v>39</v>
      </c>
      <c r="F907" t="s">
        <v>40</v>
      </c>
      <c r="G907" t="s">
        <v>93</v>
      </c>
      <c r="H907" t="s">
        <v>42</v>
      </c>
      <c r="I907" t="s">
        <v>28</v>
      </c>
      <c r="J907" t="s">
        <v>29</v>
      </c>
      <c r="K907" t="s">
        <v>98</v>
      </c>
      <c r="L907" t="s">
        <v>192</v>
      </c>
      <c r="M907" t="s">
        <v>99</v>
      </c>
      <c r="N907" s="2">
        <v>41402</v>
      </c>
      <c r="O907" s="2">
        <v>41404</v>
      </c>
      <c r="P907">
        <v>5</v>
      </c>
      <c r="Q907" s="1">
        <v>0.05</v>
      </c>
      <c r="R907">
        <v>5.18</v>
      </c>
      <c r="S907">
        <v>5.74</v>
      </c>
      <c r="T907">
        <f t="shared" si="14"/>
        <v>25.9</v>
      </c>
    </row>
    <row r="908" spans="1:20" x14ac:dyDescent="0.25">
      <c r="A908">
        <v>907</v>
      </c>
      <c r="B908">
        <v>52737</v>
      </c>
      <c r="C908" t="s">
        <v>1524</v>
      </c>
      <c r="D908" t="s">
        <v>38</v>
      </c>
      <c r="E908" t="s">
        <v>39</v>
      </c>
      <c r="F908" t="s">
        <v>47</v>
      </c>
      <c r="G908" t="s">
        <v>41</v>
      </c>
      <c r="H908" t="s">
        <v>89</v>
      </c>
      <c r="I908" t="s">
        <v>28</v>
      </c>
      <c r="J908" t="s">
        <v>29</v>
      </c>
      <c r="K908" t="s">
        <v>136</v>
      </c>
      <c r="L908" t="s">
        <v>192</v>
      </c>
      <c r="M908" t="s">
        <v>134</v>
      </c>
      <c r="N908" s="2">
        <v>40855</v>
      </c>
      <c r="O908" s="2">
        <v>40856</v>
      </c>
      <c r="P908">
        <v>48</v>
      </c>
      <c r="Q908" s="1">
        <v>0.03</v>
      </c>
      <c r="R908">
        <v>7.68</v>
      </c>
      <c r="S908">
        <v>6.16</v>
      </c>
      <c r="T908">
        <f t="shared" si="14"/>
        <v>368.64</v>
      </c>
    </row>
    <row r="909" spans="1:20" x14ac:dyDescent="0.25">
      <c r="A909">
        <v>908</v>
      </c>
      <c r="B909">
        <v>52743</v>
      </c>
      <c r="C909" t="s">
        <v>1030</v>
      </c>
      <c r="D909" t="s">
        <v>20</v>
      </c>
      <c r="E909" t="s">
        <v>21</v>
      </c>
      <c r="F909" t="s">
        <v>40</v>
      </c>
      <c r="G909" t="s">
        <v>41</v>
      </c>
      <c r="H909" t="s">
        <v>206</v>
      </c>
      <c r="I909" t="s">
        <v>28</v>
      </c>
      <c r="J909" t="s">
        <v>29</v>
      </c>
      <c r="K909" t="s">
        <v>208</v>
      </c>
      <c r="L909" t="s">
        <v>706</v>
      </c>
      <c r="M909" t="s">
        <v>99</v>
      </c>
      <c r="N909" s="2">
        <v>40728</v>
      </c>
      <c r="O909" s="2">
        <v>40728</v>
      </c>
      <c r="P909">
        <v>55</v>
      </c>
      <c r="Q909" s="1">
        <v>0.09</v>
      </c>
      <c r="R909">
        <v>150.97999999999999</v>
      </c>
      <c r="S909">
        <v>13.99</v>
      </c>
      <c r="T909">
        <f t="shared" si="14"/>
        <v>8303.9</v>
      </c>
    </row>
    <row r="910" spans="1:20" x14ac:dyDescent="0.25">
      <c r="A910">
        <v>909</v>
      </c>
      <c r="B910">
        <v>52932</v>
      </c>
      <c r="C910" t="s">
        <v>366</v>
      </c>
      <c r="D910" t="s">
        <v>20</v>
      </c>
      <c r="E910" t="s">
        <v>39</v>
      </c>
      <c r="F910" t="s">
        <v>31</v>
      </c>
      <c r="G910" t="s">
        <v>48</v>
      </c>
      <c r="H910" t="s">
        <v>94</v>
      </c>
      <c r="I910" t="s">
        <v>28</v>
      </c>
      <c r="J910" t="s">
        <v>29</v>
      </c>
      <c r="K910" t="s">
        <v>170</v>
      </c>
      <c r="L910" t="s">
        <v>192</v>
      </c>
      <c r="M910" t="s">
        <v>102</v>
      </c>
      <c r="N910" s="2">
        <v>41406</v>
      </c>
      <c r="O910" s="2">
        <v>41411</v>
      </c>
      <c r="P910">
        <v>4</v>
      </c>
      <c r="Q910" s="1">
        <v>0</v>
      </c>
      <c r="R910">
        <v>6.48</v>
      </c>
      <c r="S910">
        <v>6.6</v>
      </c>
      <c r="T910">
        <f t="shared" si="14"/>
        <v>25.92</v>
      </c>
    </row>
    <row r="911" spans="1:20" x14ac:dyDescent="0.25">
      <c r="A911">
        <v>910</v>
      </c>
      <c r="B911">
        <v>52995</v>
      </c>
      <c r="C911" t="s">
        <v>796</v>
      </c>
      <c r="D911" t="s">
        <v>20</v>
      </c>
      <c r="E911" t="s">
        <v>39</v>
      </c>
      <c r="F911" t="s">
        <v>47</v>
      </c>
      <c r="G911" t="s">
        <v>32</v>
      </c>
      <c r="H911" t="s">
        <v>42</v>
      </c>
      <c r="I911" t="s">
        <v>28</v>
      </c>
      <c r="J911" t="s">
        <v>29</v>
      </c>
      <c r="K911" t="s">
        <v>165</v>
      </c>
      <c r="L911" t="s">
        <v>192</v>
      </c>
      <c r="M911" t="s">
        <v>114</v>
      </c>
      <c r="N911" s="2">
        <v>41348</v>
      </c>
      <c r="O911" s="2">
        <v>41348</v>
      </c>
      <c r="P911">
        <v>8</v>
      </c>
      <c r="Q911" s="1">
        <v>0.03</v>
      </c>
      <c r="R911">
        <v>3.36</v>
      </c>
      <c r="S911">
        <v>6.27</v>
      </c>
      <c r="T911">
        <f t="shared" si="14"/>
        <v>26.88</v>
      </c>
    </row>
    <row r="912" spans="1:20" x14ac:dyDescent="0.25">
      <c r="A912">
        <v>911</v>
      </c>
      <c r="B912">
        <v>53025</v>
      </c>
      <c r="C912" t="s">
        <v>960</v>
      </c>
      <c r="D912" t="s">
        <v>20</v>
      </c>
      <c r="E912" t="s">
        <v>39</v>
      </c>
      <c r="F912" t="s">
        <v>31</v>
      </c>
      <c r="G912" t="s">
        <v>23</v>
      </c>
      <c r="H912" t="s">
        <v>94</v>
      </c>
      <c r="I912" t="s">
        <v>28</v>
      </c>
      <c r="J912" t="s">
        <v>29</v>
      </c>
      <c r="K912" t="s">
        <v>189</v>
      </c>
      <c r="L912" t="s">
        <v>192</v>
      </c>
      <c r="M912" t="s">
        <v>131</v>
      </c>
      <c r="N912" s="2">
        <v>40619</v>
      </c>
      <c r="O912" s="2">
        <v>40620</v>
      </c>
      <c r="P912">
        <v>32</v>
      </c>
      <c r="Q912" s="1">
        <v>0.09</v>
      </c>
      <c r="R912">
        <v>5.98</v>
      </c>
      <c r="S912">
        <v>7.5</v>
      </c>
      <c r="T912">
        <f t="shared" si="14"/>
        <v>191.36</v>
      </c>
    </row>
    <row r="913" spans="1:20" x14ac:dyDescent="0.25">
      <c r="A913">
        <v>912</v>
      </c>
      <c r="B913">
        <v>53060</v>
      </c>
      <c r="C913" t="s">
        <v>411</v>
      </c>
      <c r="D913" t="s">
        <v>20</v>
      </c>
      <c r="E913" t="s">
        <v>21</v>
      </c>
      <c r="F913" t="s">
        <v>40</v>
      </c>
      <c r="G913" t="s">
        <v>23</v>
      </c>
      <c r="H913" t="s">
        <v>206</v>
      </c>
      <c r="I913" t="s">
        <v>28</v>
      </c>
      <c r="J913" t="s">
        <v>29</v>
      </c>
      <c r="K913" t="s">
        <v>213</v>
      </c>
      <c r="L913" t="s">
        <v>192</v>
      </c>
      <c r="M913" t="s">
        <v>99</v>
      </c>
      <c r="N913" s="2">
        <v>40624</v>
      </c>
      <c r="O913" s="2">
        <v>40626</v>
      </c>
      <c r="P913">
        <v>36</v>
      </c>
      <c r="Q913" s="1">
        <v>0.1</v>
      </c>
      <c r="R913">
        <v>20.95</v>
      </c>
      <c r="S913">
        <v>5.99</v>
      </c>
      <c r="T913">
        <f t="shared" si="14"/>
        <v>754.19999999999993</v>
      </c>
    </row>
    <row r="914" spans="1:20" x14ac:dyDescent="0.25">
      <c r="A914">
        <v>913</v>
      </c>
      <c r="B914">
        <v>53060</v>
      </c>
      <c r="C914" t="s">
        <v>411</v>
      </c>
      <c r="D914" t="s">
        <v>20</v>
      </c>
      <c r="E914" t="s">
        <v>39</v>
      </c>
      <c r="F914" t="s">
        <v>40</v>
      </c>
      <c r="G914" t="s">
        <v>23</v>
      </c>
      <c r="H914" t="s">
        <v>54</v>
      </c>
      <c r="I914" t="s">
        <v>28</v>
      </c>
      <c r="J914" t="s">
        <v>29</v>
      </c>
      <c r="K914" t="s">
        <v>289</v>
      </c>
      <c r="L914" t="s">
        <v>44</v>
      </c>
      <c r="M914" t="s">
        <v>59</v>
      </c>
      <c r="N914" s="2">
        <v>40624</v>
      </c>
      <c r="O914" s="2">
        <v>40626</v>
      </c>
      <c r="P914">
        <v>4</v>
      </c>
      <c r="Q914" s="1">
        <v>0.02</v>
      </c>
      <c r="R914">
        <v>9.11</v>
      </c>
      <c r="S914">
        <v>2.15</v>
      </c>
      <c r="T914">
        <f t="shared" si="14"/>
        <v>36.44</v>
      </c>
    </row>
    <row r="915" spans="1:20" x14ac:dyDescent="0.25">
      <c r="A915">
        <v>914</v>
      </c>
      <c r="B915">
        <v>53153</v>
      </c>
      <c r="C915" t="s">
        <v>1126</v>
      </c>
      <c r="D915" t="s">
        <v>20</v>
      </c>
      <c r="E915" t="s">
        <v>39</v>
      </c>
      <c r="F915" t="s">
        <v>31</v>
      </c>
      <c r="G915" t="s">
        <v>23</v>
      </c>
      <c r="H915" t="s">
        <v>61</v>
      </c>
      <c r="I915" t="s">
        <v>28</v>
      </c>
      <c r="J915" t="s">
        <v>29</v>
      </c>
      <c r="K915" t="s">
        <v>58</v>
      </c>
      <c r="L915" t="s">
        <v>192</v>
      </c>
      <c r="M915" t="s">
        <v>255</v>
      </c>
      <c r="N915" s="2">
        <v>40444</v>
      </c>
      <c r="O915" s="2">
        <v>40445</v>
      </c>
      <c r="P915">
        <v>53</v>
      </c>
      <c r="Q915" s="1">
        <v>0.1</v>
      </c>
      <c r="R915">
        <v>20.27</v>
      </c>
      <c r="S915">
        <v>3.99</v>
      </c>
      <c r="T915">
        <f t="shared" si="14"/>
        <v>1074.31</v>
      </c>
    </row>
    <row r="916" spans="1:20" x14ac:dyDescent="0.25">
      <c r="A916">
        <v>915</v>
      </c>
      <c r="B916">
        <v>53248</v>
      </c>
      <c r="C916" t="s">
        <v>487</v>
      </c>
      <c r="D916" t="s">
        <v>578</v>
      </c>
      <c r="E916" t="s">
        <v>187</v>
      </c>
      <c r="F916" t="s">
        <v>31</v>
      </c>
      <c r="G916" t="s">
        <v>23</v>
      </c>
      <c r="H916" t="s">
        <v>217</v>
      </c>
      <c r="I916" t="s">
        <v>28</v>
      </c>
      <c r="J916" t="s">
        <v>29</v>
      </c>
      <c r="K916" t="s">
        <v>82</v>
      </c>
      <c r="L916" t="s">
        <v>330</v>
      </c>
      <c r="M916" t="s">
        <v>69</v>
      </c>
      <c r="N916" s="2">
        <v>40845</v>
      </c>
      <c r="O916" s="2">
        <v>40846</v>
      </c>
      <c r="P916">
        <v>13</v>
      </c>
      <c r="Q916" s="1">
        <v>0.06</v>
      </c>
      <c r="R916">
        <v>348.21</v>
      </c>
      <c r="S916">
        <v>40.19</v>
      </c>
      <c r="T916">
        <f t="shared" si="14"/>
        <v>4526.7299999999996</v>
      </c>
    </row>
    <row r="917" spans="1:20" x14ac:dyDescent="0.25">
      <c r="A917">
        <v>916</v>
      </c>
      <c r="B917">
        <v>53285</v>
      </c>
      <c r="C917" t="s">
        <v>1621</v>
      </c>
      <c r="D917" t="s">
        <v>20</v>
      </c>
      <c r="E917" t="s">
        <v>39</v>
      </c>
      <c r="F917" t="s">
        <v>31</v>
      </c>
      <c r="G917" t="s">
        <v>23</v>
      </c>
      <c r="H917" t="s">
        <v>61</v>
      </c>
      <c r="I917" t="s">
        <v>28</v>
      </c>
      <c r="J917" t="s">
        <v>29</v>
      </c>
      <c r="K917" t="s">
        <v>68</v>
      </c>
      <c r="L917" t="s">
        <v>192</v>
      </c>
      <c r="M917" t="s">
        <v>131</v>
      </c>
      <c r="N917" s="2">
        <v>41418</v>
      </c>
      <c r="O917" s="2">
        <v>41420</v>
      </c>
      <c r="P917">
        <v>8</v>
      </c>
      <c r="Q917" s="1">
        <v>0.04</v>
      </c>
      <c r="R917">
        <v>165.98</v>
      </c>
      <c r="S917">
        <v>19.989999999999998</v>
      </c>
      <c r="T917">
        <f t="shared" si="14"/>
        <v>1327.84</v>
      </c>
    </row>
    <row r="918" spans="1:20" x14ac:dyDescent="0.25">
      <c r="A918">
        <v>917</v>
      </c>
      <c r="B918">
        <v>53314</v>
      </c>
      <c r="C918" t="s">
        <v>847</v>
      </c>
      <c r="D918" t="s">
        <v>20</v>
      </c>
      <c r="E918" t="s">
        <v>187</v>
      </c>
      <c r="F918" t="s">
        <v>47</v>
      </c>
      <c r="G918" t="s">
        <v>41</v>
      </c>
      <c r="H918" t="s">
        <v>219</v>
      </c>
      <c r="I918" t="s">
        <v>28</v>
      </c>
      <c r="J918" t="s">
        <v>29</v>
      </c>
      <c r="K918" t="s">
        <v>101</v>
      </c>
      <c r="L918" t="s">
        <v>192</v>
      </c>
      <c r="M918" t="s">
        <v>156</v>
      </c>
      <c r="N918" s="2">
        <v>40805</v>
      </c>
      <c r="O918" s="2">
        <v>40805</v>
      </c>
      <c r="P918">
        <v>60</v>
      </c>
      <c r="Q918" s="1">
        <v>0.01</v>
      </c>
      <c r="R918">
        <v>78.69</v>
      </c>
      <c r="S918">
        <v>19.989999999999998</v>
      </c>
      <c r="T918">
        <f t="shared" si="14"/>
        <v>4721.3999999999996</v>
      </c>
    </row>
    <row r="919" spans="1:20" x14ac:dyDescent="0.25">
      <c r="A919">
        <v>918</v>
      </c>
      <c r="B919">
        <v>53314</v>
      </c>
      <c r="C919" t="s">
        <v>847</v>
      </c>
      <c r="D919" t="s">
        <v>578</v>
      </c>
      <c r="E919" t="s">
        <v>187</v>
      </c>
      <c r="F919" t="s">
        <v>47</v>
      </c>
      <c r="G919" t="s">
        <v>41</v>
      </c>
      <c r="H919" t="s">
        <v>217</v>
      </c>
      <c r="I919" t="s">
        <v>28</v>
      </c>
      <c r="J919" t="s">
        <v>29</v>
      </c>
      <c r="K919" t="s">
        <v>189</v>
      </c>
      <c r="L919" t="s">
        <v>330</v>
      </c>
      <c r="M919" t="s">
        <v>167</v>
      </c>
      <c r="N919" s="2">
        <v>40805</v>
      </c>
      <c r="O919" s="2">
        <v>40807</v>
      </c>
      <c r="P919">
        <v>27</v>
      </c>
      <c r="Q919" s="1">
        <v>0.05</v>
      </c>
      <c r="R919">
        <v>145.97999999999999</v>
      </c>
      <c r="S919">
        <v>51.92</v>
      </c>
      <c r="T919">
        <f t="shared" si="14"/>
        <v>3941.4599999999996</v>
      </c>
    </row>
    <row r="920" spans="1:20" x14ac:dyDescent="0.25">
      <c r="A920">
        <v>919</v>
      </c>
      <c r="B920">
        <v>53350</v>
      </c>
      <c r="C920" t="s">
        <v>614</v>
      </c>
      <c r="D920" t="s">
        <v>20</v>
      </c>
      <c r="E920" t="s">
        <v>39</v>
      </c>
      <c r="F920" t="s">
        <v>31</v>
      </c>
      <c r="G920" t="s">
        <v>41</v>
      </c>
      <c r="H920" t="s">
        <v>42</v>
      </c>
      <c r="I920" t="s">
        <v>28</v>
      </c>
      <c r="J920" t="s">
        <v>56</v>
      </c>
      <c r="K920" t="s">
        <v>71</v>
      </c>
      <c r="L920" t="s">
        <v>192</v>
      </c>
      <c r="M920" t="s">
        <v>296</v>
      </c>
      <c r="N920" s="2">
        <v>41439</v>
      </c>
      <c r="O920" s="2">
        <v>41439</v>
      </c>
      <c r="P920">
        <v>36</v>
      </c>
      <c r="Q920" s="1">
        <v>0.08</v>
      </c>
      <c r="R920">
        <v>315.98</v>
      </c>
      <c r="S920">
        <v>19.989999999999998</v>
      </c>
      <c r="T920">
        <f t="shared" si="14"/>
        <v>11375.28</v>
      </c>
    </row>
    <row r="921" spans="1:20" x14ac:dyDescent="0.25">
      <c r="A921">
        <v>920</v>
      </c>
      <c r="B921">
        <v>53410</v>
      </c>
      <c r="C921" t="s">
        <v>803</v>
      </c>
      <c r="D921" t="s">
        <v>20</v>
      </c>
      <c r="E921" t="s">
        <v>39</v>
      </c>
      <c r="F921" t="s">
        <v>22</v>
      </c>
      <c r="G921" t="s">
        <v>23</v>
      </c>
      <c r="H921" t="s">
        <v>61</v>
      </c>
      <c r="I921" t="s">
        <v>28</v>
      </c>
      <c r="J921" t="s">
        <v>56</v>
      </c>
      <c r="K921" t="s">
        <v>50</v>
      </c>
      <c r="L921" t="s">
        <v>192</v>
      </c>
      <c r="M921" t="s">
        <v>444</v>
      </c>
      <c r="N921" s="2">
        <v>40397</v>
      </c>
      <c r="O921" s="2">
        <v>40399</v>
      </c>
      <c r="P921">
        <v>79</v>
      </c>
      <c r="Q921" s="1">
        <v>0.08</v>
      </c>
      <c r="R921">
        <v>14.81</v>
      </c>
      <c r="S921">
        <v>13.32</v>
      </c>
      <c r="T921">
        <f t="shared" si="14"/>
        <v>1169.99</v>
      </c>
    </row>
    <row r="922" spans="1:20" x14ac:dyDescent="0.25">
      <c r="A922">
        <v>921</v>
      </c>
      <c r="B922">
        <v>53411</v>
      </c>
      <c r="C922" t="s">
        <v>487</v>
      </c>
      <c r="D922" t="s">
        <v>20</v>
      </c>
      <c r="E922" t="s">
        <v>21</v>
      </c>
      <c r="F922" t="s">
        <v>31</v>
      </c>
      <c r="G922" t="s">
        <v>23</v>
      </c>
      <c r="H922" t="s">
        <v>203</v>
      </c>
      <c r="I922" t="s">
        <v>28</v>
      </c>
      <c r="J922" t="s">
        <v>56</v>
      </c>
      <c r="K922" t="s">
        <v>201</v>
      </c>
      <c r="L922" t="s">
        <v>192</v>
      </c>
      <c r="M922" t="s">
        <v>69</v>
      </c>
      <c r="N922" s="2">
        <v>41242</v>
      </c>
      <c r="O922" s="2">
        <v>41243</v>
      </c>
      <c r="P922">
        <v>85</v>
      </c>
      <c r="Q922" s="1">
        <v>0.08</v>
      </c>
      <c r="R922">
        <v>27.48</v>
      </c>
      <c r="S922">
        <v>4</v>
      </c>
      <c r="T922">
        <f t="shared" si="14"/>
        <v>2335.8000000000002</v>
      </c>
    </row>
    <row r="923" spans="1:20" x14ac:dyDescent="0.25">
      <c r="A923">
        <v>922</v>
      </c>
      <c r="B923">
        <v>53445</v>
      </c>
      <c r="C923" t="s">
        <v>482</v>
      </c>
      <c r="D923" t="s">
        <v>20</v>
      </c>
      <c r="E923" t="s">
        <v>39</v>
      </c>
      <c r="F923" t="s">
        <v>47</v>
      </c>
      <c r="G923" t="s">
        <v>41</v>
      </c>
      <c r="H923" t="s">
        <v>54</v>
      </c>
      <c r="I923" t="s">
        <v>28</v>
      </c>
      <c r="J923" t="s">
        <v>56</v>
      </c>
      <c r="K923" t="s">
        <v>68</v>
      </c>
      <c r="L923" t="s">
        <v>26</v>
      </c>
      <c r="M923" t="s">
        <v>111</v>
      </c>
      <c r="N923" s="2">
        <v>41571</v>
      </c>
      <c r="O923" s="2">
        <v>41573</v>
      </c>
      <c r="P923">
        <v>17</v>
      </c>
      <c r="Q923" s="1">
        <v>0.01</v>
      </c>
      <c r="R923">
        <v>11.66</v>
      </c>
      <c r="S923">
        <v>8.99</v>
      </c>
      <c r="T923">
        <f t="shared" si="14"/>
        <v>198.22</v>
      </c>
    </row>
    <row r="924" spans="1:20" x14ac:dyDescent="0.25">
      <c r="A924">
        <v>923</v>
      </c>
      <c r="B924">
        <v>53445</v>
      </c>
      <c r="C924" t="s">
        <v>482</v>
      </c>
      <c r="D924" t="s">
        <v>20</v>
      </c>
      <c r="E924" t="s">
        <v>39</v>
      </c>
      <c r="F924" t="s">
        <v>47</v>
      </c>
      <c r="G924" t="s">
        <v>41</v>
      </c>
      <c r="H924" t="s">
        <v>49</v>
      </c>
      <c r="I924" t="s">
        <v>28</v>
      </c>
      <c r="J924" t="s">
        <v>56</v>
      </c>
      <c r="K924" t="s">
        <v>149</v>
      </c>
      <c r="L924" t="s">
        <v>44</v>
      </c>
      <c r="M924" t="s">
        <v>117</v>
      </c>
      <c r="N924" s="2">
        <v>41571</v>
      </c>
      <c r="O924" s="2">
        <v>41573</v>
      </c>
      <c r="P924">
        <v>44</v>
      </c>
      <c r="Q924" s="1">
        <v>0.02</v>
      </c>
      <c r="R924">
        <v>3.29</v>
      </c>
      <c r="S924">
        <v>1.35</v>
      </c>
      <c r="T924">
        <f t="shared" si="14"/>
        <v>144.76</v>
      </c>
    </row>
    <row r="925" spans="1:20" x14ac:dyDescent="0.25">
      <c r="A925">
        <v>924</v>
      </c>
      <c r="B925">
        <v>53476</v>
      </c>
      <c r="C925" t="s">
        <v>270</v>
      </c>
      <c r="D925" t="s">
        <v>20</v>
      </c>
      <c r="E925" t="s">
        <v>39</v>
      </c>
      <c r="F925" t="s">
        <v>31</v>
      </c>
      <c r="G925" t="s">
        <v>257</v>
      </c>
      <c r="H925" t="s">
        <v>54</v>
      </c>
      <c r="I925" t="s">
        <v>28</v>
      </c>
      <c r="J925" t="s">
        <v>56</v>
      </c>
      <c r="K925" t="s">
        <v>149</v>
      </c>
      <c r="L925" t="s">
        <v>192</v>
      </c>
      <c r="M925" t="s">
        <v>139</v>
      </c>
      <c r="N925" s="2">
        <v>40340</v>
      </c>
      <c r="O925" s="2">
        <v>40340</v>
      </c>
      <c r="P925">
        <v>21</v>
      </c>
      <c r="Q925" s="1">
        <v>0.04</v>
      </c>
      <c r="R925">
        <v>35.44</v>
      </c>
      <c r="S925">
        <v>5.09</v>
      </c>
      <c r="T925">
        <f t="shared" si="14"/>
        <v>744.24</v>
      </c>
    </row>
    <row r="926" spans="1:20" x14ac:dyDescent="0.25">
      <c r="A926">
        <v>925</v>
      </c>
      <c r="B926">
        <v>53476</v>
      </c>
      <c r="C926" t="s">
        <v>270</v>
      </c>
      <c r="D926" t="s">
        <v>20</v>
      </c>
      <c r="E926" t="s">
        <v>39</v>
      </c>
      <c r="F926" t="s">
        <v>31</v>
      </c>
      <c r="G926" t="s">
        <v>257</v>
      </c>
      <c r="H926" t="s">
        <v>94</v>
      </c>
      <c r="I926" t="s">
        <v>28</v>
      </c>
      <c r="J926" t="s">
        <v>56</v>
      </c>
      <c r="K926" t="s">
        <v>184</v>
      </c>
      <c r="L926" t="s">
        <v>44</v>
      </c>
      <c r="M926" t="s">
        <v>35</v>
      </c>
      <c r="N926" s="2">
        <v>40340</v>
      </c>
      <c r="O926" s="2">
        <v>40343</v>
      </c>
      <c r="P926">
        <v>36</v>
      </c>
      <c r="Q926" s="1">
        <v>0.08</v>
      </c>
      <c r="R926">
        <v>3.98</v>
      </c>
      <c r="S926">
        <v>0.7</v>
      </c>
      <c r="T926">
        <f t="shared" si="14"/>
        <v>143.28</v>
      </c>
    </row>
    <row r="927" spans="1:20" x14ac:dyDescent="0.25">
      <c r="A927">
        <v>926</v>
      </c>
      <c r="B927">
        <v>53476</v>
      </c>
      <c r="C927" t="s">
        <v>270</v>
      </c>
      <c r="D927" t="s">
        <v>20</v>
      </c>
      <c r="E927" t="s">
        <v>39</v>
      </c>
      <c r="F927" t="s">
        <v>31</v>
      </c>
      <c r="G927" t="s">
        <v>257</v>
      </c>
      <c r="H927" t="s">
        <v>54</v>
      </c>
      <c r="I927" t="s">
        <v>28</v>
      </c>
      <c r="J927" t="s">
        <v>56</v>
      </c>
      <c r="K927" t="s">
        <v>248</v>
      </c>
      <c r="L927" t="s">
        <v>44</v>
      </c>
      <c r="M927" t="s">
        <v>63</v>
      </c>
      <c r="N927" s="2">
        <v>40340</v>
      </c>
      <c r="O927" s="2">
        <v>40341</v>
      </c>
      <c r="P927">
        <v>71</v>
      </c>
      <c r="Q927" s="1">
        <v>0.01</v>
      </c>
      <c r="R927">
        <v>1.76</v>
      </c>
      <c r="S927">
        <v>0.7</v>
      </c>
      <c r="T927">
        <f t="shared" si="14"/>
        <v>124.96</v>
      </c>
    </row>
    <row r="928" spans="1:20" x14ac:dyDescent="0.25">
      <c r="A928">
        <v>927</v>
      </c>
      <c r="B928">
        <v>53476</v>
      </c>
      <c r="C928" t="s">
        <v>270</v>
      </c>
      <c r="D928" t="s">
        <v>38</v>
      </c>
      <c r="E928" t="s">
        <v>39</v>
      </c>
      <c r="F928" t="s">
        <v>31</v>
      </c>
      <c r="G928" t="s">
        <v>257</v>
      </c>
      <c r="H928" t="s">
        <v>94</v>
      </c>
      <c r="I928" t="s">
        <v>28</v>
      </c>
      <c r="J928" t="s">
        <v>56</v>
      </c>
      <c r="K928" t="s">
        <v>181</v>
      </c>
      <c r="L928" t="s">
        <v>192</v>
      </c>
      <c r="M928" t="s">
        <v>139</v>
      </c>
      <c r="N928" s="2">
        <v>40340</v>
      </c>
      <c r="O928" s="2">
        <v>40340</v>
      </c>
      <c r="P928">
        <v>63</v>
      </c>
      <c r="Q928" s="1">
        <v>0.01</v>
      </c>
      <c r="R928">
        <v>193.17</v>
      </c>
      <c r="S928">
        <v>19.989999999999998</v>
      </c>
      <c r="T928">
        <f t="shared" si="14"/>
        <v>12169.71</v>
      </c>
    </row>
    <row r="929" spans="1:20" x14ac:dyDescent="0.25">
      <c r="A929">
        <v>928</v>
      </c>
      <c r="B929">
        <v>53953</v>
      </c>
      <c r="C929" t="s">
        <v>211</v>
      </c>
      <c r="D929" t="s">
        <v>20</v>
      </c>
      <c r="E929" t="s">
        <v>39</v>
      </c>
      <c r="F929" t="s">
        <v>47</v>
      </c>
      <c r="G929" t="s">
        <v>32</v>
      </c>
      <c r="H929" t="s">
        <v>49</v>
      </c>
      <c r="I929" t="s">
        <v>28</v>
      </c>
      <c r="J929" t="s">
        <v>56</v>
      </c>
      <c r="K929" t="s">
        <v>138</v>
      </c>
      <c r="L929" t="s">
        <v>44</v>
      </c>
      <c r="M929" t="s">
        <v>134</v>
      </c>
      <c r="N929" s="2">
        <v>40264</v>
      </c>
      <c r="O929" s="2">
        <v>40265</v>
      </c>
      <c r="P929">
        <v>36</v>
      </c>
      <c r="Q929" s="1">
        <v>7.0000000000000007E-2</v>
      </c>
      <c r="R929">
        <v>8.9499999999999993</v>
      </c>
      <c r="S929">
        <v>2.0099999999999998</v>
      </c>
      <c r="T929">
        <f t="shared" si="14"/>
        <v>322.2</v>
      </c>
    </row>
    <row r="930" spans="1:20" x14ac:dyDescent="0.25">
      <c r="A930">
        <v>929</v>
      </c>
      <c r="B930">
        <v>54053</v>
      </c>
      <c r="C930" t="s">
        <v>380</v>
      </c>
      <c r="D930" t="s">
        <v>38</v>
      </c>
      <c r="E930" t="s">
        <v>21</v>
      </c>
      <c r="F930" t="s">
        <v>47</v>
      </c>
      <c r="G930" t="s">
        <v>41</v>
      </c>
      <c r="H930" t="s">
        <v>24</v>
      </c>
      <c r="I930" t="s">
        <v>28</v>
      </c>
      <c r="J930" t="s">
        <v>56</v>
      </c>
      <c r="K930" t="s">
        <v>1243</v>
      </c>
      <c r="L930" t="s">
        <v>26</v>
      </c>
      <c r="M930" t="s">
        <v>51</v>
      </c>
      <c r="N930" s="2">
        <v>41319</v>
      </c>
      <c r="O930" s="2">
        <v>41320</v>
      </c>
      <c r="P930">
        <v>18</v>
      </c>
      <c r="Q930" s="1">
        <v>0.06</v>
      </c>
      <c r="R930">
        <v>55.99</v>
      </c>
      <c r="S930">
        <v>5</v>
      </c>
      <c r="T930">
        <f t="shared" si="14"/>
        <v>1007.82</v>
      </c>
    </row>
    <row r="931" spans="1:20" x14ac:dyDescent="0.25">
      <c r="A931">
        <v>930</v>
      </c>
      <c r="B931">
        <v>54053</v>
      </c>
      <c r="C931" t="s">
        <v>380</v>
      </c>
      <c r="D931" t="s">
        <v>20</v>
      </c>
      <c r="E931" t="s">
        <v>21</v>
      </c>
      <c r="F931" t="s">
        <v>47</v>
      </c>
      <c r="G931" t="s">
        <v>41</v>
      </c>
      <c r="H931" t="s">
        <v>24</v>
      </c>
      <c r="I931" t="s">
        <v>28</v>
      </c>
      <c r="J931" t="s">
        <v>56</v>
      </c>
      <c r="K931" t="s">
        <v>1243</v>
      </c>
      <c r="L931" t="s">
        <v>192</v>
      </c>
      <c r="M931" t="s">
        <v>134</v>
      </c>
      <c r="N931" s="2">
        <v>41319</v>
      </c>
      <c r="O931" s="2">
        <v>41320</v>
      </c>
      <c r="P931">
        <v>34</v>
      </c>
      <c r="Q931" s="1">
        <v>0.03</v>
      </c>
      <c r="R931">
        <v>200.99</v>
      </c>
      <c r="S931">
        <v>8.08</v>
      </c>
      <c r="T931">
        <f t="shared" si="14"/>
        <v>6833.66</v>
      </c>
    </row>
    <row r="932" spans="1:20" x14ac:dyDescent="0.25">
      <c r="A932">
        <v>931</v>
      </c>
      <c r="B932">
        <v>54145</v>
      </c>
      <c r="C932" t="s">
        <v>366</v>
      </c>
      <c r="D932" t="s">
        <v>20</v>
      </c>
      <c r="E932" t="s">
        <v>187</v>
      </c>
      <c r="F932" t="s">
        <v>31</v>
      </c>
      <c r="G932" t="s">
        <v>48</v>
      </c>
      <c r="H932" t="s">
        <v>217</v>
      </c>
      <c r="I932" t="s">
        <v>28</v>
      </c>
      <c r="J932" t="s">
        <v>56</v>
      </c>
      <c r="K932" t="s">
        <v>170</v>
      </c>
      <c r="L932" t="s">
        <v>192</v>
      </c>
      <c r="M932" t="s">
        <v>367</v>
      </c>
      <c r="N932" s="2">
        <v>40545</v>
      </c>
      <c r="O932" s="2">
        <v>40545</v>
      </c>
      <c r="P932">
        <v>34</v>
      </c>
      <c r="Q932" s="1">
        <v>0.1</v>
      </c>
      <c r="R932">
        <v>2.08</v>
      </c>
      <c r="S932">
        <v>5.33</v>
      </c>
      <c r="T932">
        <f t="shared" si="14"/>
        <v>70.72</v>
      </c>
    </row>
    <row r="933" spans="1:20" x14ac:dyDescent="0.25">
      <c r="A933">
        <v>932</v>
      </c>
      <c r="B933">
        <v>54146</v>
      </c>
      <c r="C933" t="s">
        <v>594</v>
      </c>
      <c r="D933" t="s">
        <v>20</v>
      </c>
      <c r="E933" t="s">
        <v>21</v>
      </c>
      <c r="F933" t="s">
        <v>22</v>
      </c>
      <c r="G933" t="s">
        <v>48</v>
      </c>
      <c r="H933" t="s">
        <v>203</v>
      </c>
      <c r="I933" t="s">
        <v>28</v>
      </c>
      <c r="J933" t="s">
        <v>56</v>
      </c>
      <c r="K933" t="s">
        <v>201</v>
      </c>
      <c r="L933" t="s">
        <v>26</v>
      </c>
      <c r="M933" t="s">
        <v>294</v>
      </c>
      <c r="N933" s="2">
        <v>40834</v>
      </c>
      <c r="O933" s="2">
        <v>40839</v>
      </c>
      <c r="P933">
        <v>5</v>
      </c>
      <c r="Q933" s="1">
        <v>0.06</v>
      </c>
      <c r="R933">
        <v>40.96</v>
      </c>
      <c r="S933">
        <v>1.99</v>
      </c>
      <c r="T933">
        <f t="shared" si="14"/>
        <v>204.8</v>
      </c>
    </row>
    <row r="934" spans="1:20" x14ac:dyDescent="0.25">
      <c r="A934">
        <v>933</v>
      </c>
      <c r="B934">
        <v>54181</v>
      </c>
      <c r="C934" t="s">
        <v>728</v>
      </c>
      <c r="D934" t="s">
        <v>578</v>
      </c>
      <c r="E934" t="s">
        <v>21</v>
      </c>
      <c r="F934" t="s">
        <v>31</v>
      </c>
      <c r="G934" t="s">
        <v>41</v>
      </c>
      <c r="H934" t="s">
        <v>206</v>
      </c>
      <c r="I934" t="s">
        <v>28</v>
      </c>
      <c r="J934" t="s">
        <v>56</v>
      </c>
      <c r="K934" t="s">
        <v>213</v>
      </c>
      <c r="L934" t="s">
        <v>283</v>
      </c>
      <c r="M934" t="s">
        <v>296</v>
      </c>
      <c r="N934" s="2">
        <v>41412</v>
      </c>
      <c r="O934" s="2">
        <v>41414</v>
      </c>
      <c r="P934">
        <v>16</v>
      </c>
      <c r="Q934" s="1">
        <v>0.03</v>
      </c>
      <c r="R934">
        <v>213.45</v>
      </c>
      <c r="S934">
        <v>14.7</v>
      </c>
      <c r="T934">
        <f t="shared" si="14"/>
        <v>3415.2</v>
      </c>
    </row>
    <row r="935" spans="1:20" x14ac:dyDescent="0.25">
      <c r="A935">
        <v>934</v>
      </c>
      <c r="B935">
        <v>54304</v>
      </c>
      <c r="C935" t="s">
        <v>960</v>
      </c>
      <c r="D935" t="s">
        <v>20</v>
      </c>
      <c r="E935" t="s">
        <v>39</v>
      </c>
      <c r="F935" t="s">
        <v>31</v>
      </c>
      <c r="G935" t="s">
        <v>41</v>
      </c>
      <c r="H935" t="s">
        <v>94</v>
      </c>
      <c r="I935" t="s">
        <v>28</v>
      </c>
      <c r="J935" t="s">
        <v>56</v>
      </c>
      <c r="K935" t="s">
        <v>226</v>
      </c>
      <c r="L935" t="s">
        <v>192</v>
      </c>
      <c r="M935" t="s">
        <v>131</v>
      </c>
      <c r="N935" s="2">
        <v>40591</v>
      </c>
      <c r="O935" s="2">
        <v>40593</v>
      </c>
      <c r="P935">
        <v>11</v>
      </c>
      <c r="Q935" s="1">
        <v>0.03</v>
      </c>
      <c r="R935">
        <v>48.58</v>
      </c>
      <c r="S935">
        <v>3.99</v>
      </c>
      <c r="T935">
        <f t="shared" si="14"/>
        <v>534.38</v>
      </c>
    </row>
    <row r="936" spans="1:20" x14ac:dyDescent="0.25">
      <c r="A936">
        <v>935</v>
      </c>
      <c r="B936">
        <v>54369</v>
      </c>
      <c r="C936" t="s">
        <v>1611</v>
      </c>
      <c r="D936" t="s">
        <v>38</v>
      </c>
      <c r="E936" t="s">
        <v>21</v>
      </c>
      <c r="F936" t="s">
        <v>22</v>
      </c>
      <c r="G936" t="s">
        <v>32</v>
      </c>
      <c r="H936" t="s">
        <v>206</v>
      </c>
      <c r="I936" t="s">
        <v>28</v>
      </c>
      <c r="J936" t="s">
        <v>56</v>
      </c>
      <c r="K936" t="s">
        <v>1107</v>
      </c>
      <c r="L936" t="s">
        <v>26</v>
      </c>
      <c r="M936" t="s">
        <v>294</v>
      </c>
      <c r="N936" s="2">
        <v>40239</v>
      </c>
      <c r="O936" s="2">
        <v>40241</v>
      </c>
      <c r="P936">
        <v>47</v>
      </c>
      <c r="Q936" s="1">
        <v>0</v>
      </c>
      <c r="R936">
        <v>8.33</v>
      </c>
      <c r="S936">
        <v>1.99</v>
      </c>
      <c r="T936">
        <f t="shared" si="14"/>
        <v>391.51</v>
      </c>
    </row>
    <row r="937" spans="1:20" x14ac:dyDescent="0.25">
      <c r="A937">
        <v>936</v>
      </c>
      <c r="B937">
        <v>54497</v>
      </c>
      <c r="C937" t="s">
        <v>285</v>
      </c>
      <c r="D937" t="s">
        <v>20</v>
      </c>
      <c r="E937" t="s">
        <v>39</v>
      </c>
      <c r="F937" t="s">
        <v>47</v>
      </c>
      <c r="G937" t="s">
        <v>32</v>
      </c>
      <c r="H937" t="s">
        <v>61</v>
      </c>
      <c r="I937" t="s">
        <v>28</v>
      </c>
      <c r="J937" t="s">
        <v>56</v>
      </c>
      <c r="K937" t="s">
        <v>95</v>
      </c>
      <c r="L937" t="s">
        <v>192</v>
      </c>
      <c r="M937" t="s">
        <v>51</v>
      </c>
      <c r="N937" s="2">
        <v>40562</v>
      </c>
      <c r="O937" s="2">
        <v>40565</v>
      </c>
      <c r="P937">
        <v>1</v>
      </c>
      <c r="Q937" s="1">
        <v>7.0000000000000007E-2</v>
      </c>
      <c r="R937">
        <v>142.86000000000001</v>
      </c>
      <c r="S937">
        <v>19.989999999999998</v>
      </c>
      <c r="T937">
        <f t="shared" si="14"/>
        <v>142.86000000000001</v>
      </c>
    </row>
    <row r="938" spans="1:20" x14ac:dyDescent="0.25">
      <c r="A938">
        <v>937</v>
      </c>
      <c r="B938">
        <v>54563</v>
      </c>
      <c r="C938" t="s">
        <v>1343</v>
      </c>
      <c r="D938" t="s">
        <v>20</v>
      </c>
      <c r="E938" t="s">
        <v>187</v>
      </c>
      <c r="F938" t="s">
        <v>31</v>
      </c>
      <c r="G938" t="s">
        <v>23</v>
      </c>
      <c r="H938" t="s">
        <v>217</v>
      </c>
      <c r="I938" t="s">
        <v>28</v>
      </c>
      <c r="J938" t="s">
        <v>56</v>
      </c>
      <c r="K938" t="s">
        <v>43</v>
      </c>
      <c r="L938" t="s">
        <v>26</v>
      </c>
      <c r="M938" t="s">
        <v>69</v>
      </c>
      <c r="N938" s="2">
        <v>40820</v>
      </c>
      <c r="O938" s="2">
        <v>40822</v>
      </c>
      <c r="P938">
        <v>43</v>
      </c>
      <c r="Q938" s="1">
        <v>0.01</v>
      </c>
      <c r="R938">
        <v>20.239999999999998</v>
      </c>
      <c r="S938">
        <v>8.99</v>
      </c>
      <c r="T938">
        <f t="shared" si="14"/>
        <v>870.31999999999994</v>
      </c>
    </row>
    <row r="939" spans="1:20" x14ac:dyDescent="0.25">
      <c r="A939">
        <v>938</v>
      </c>
      <c r="B939">
        <v>54567</v>
      </c>
      <c r="C939" t="s">
        <v>161</v>
      </c>
      <c r="D939" t="s">
        <v>20</v>
      </c>
      <c r="E939" t="s">
        <v>187</v>
      </c>
      <c r="F939" t="s">
        <v>47</v>
      </c>
      <c r="G939" t="s">
        <v>93</v>
      </c>
      <c r="H939" t="s">
        <v>188</v>
      </c>
      <c r="I939" t="s">
        <v>28</v>
      </c>
      <c r="J939" t="s">
        <v>56</v>
      </c>
      <c r="K939" t="s">
        <v>189</v>
      </c>
      <c r="L939" t="s">
        <v>192</v>
      </c>
      <c r="M939" t="s">
        <v>111</v>
      </c>
      <c r="N939" s="2">
        <v>40392</v>
      </c>
      <c r="O939" s="2">
        <v>40394</v>
      </c>
      <c r="P939">
        <v>56</v>
      </c>
      <c r="Q939" s="1">
        <v>0.09</v>
      </c>
      <c r="R939">
        <v>6.28</v>
      </c>
      <c r="S939">
        <v>5.41</v>
      </c>
      <c r="T939">
        <f t="shared" si="14"/>
        <v>351.68</v>
      </c>
    </row>
    <row r="940" spans="1:20" x14ac:dyDescent="0.25">
      <c r="A940">
        <v>939</v>
      </c>
      <c r="B940">
        <v>54592</v>
      </c>
      <c r="C940" t="s">
        <v>46</v>
      </c>
      <c r="D940" t="s">
        <v>578</v>
      </c>
      <c r="E940" t="s">
        <v>187</v>
      </c>
      <c r="F940" t="s">
        <v>47</v>
      </c>
      <c r="G940" t="s">
        <v>48</v>
      </c>
      <c r="H940" t="s">
        <v>217</v>
      </c>
      <c r="I940" t="s">
        <v>28</v>
      </c>
      <c r="J940" t="s">
        <v>56</v>
      </c>
      <c r="K940" t="s">
        <v>189</v>
      </c>
      <c r="L940" t="s">
        <v>330</v>
      </c>
      <c r="M940" t="s">
        <v>114</v>
      </c>
      <c r="N940" s="2">
        <v>41072</v>
      </c>
      <c r="O940" s="2">
        <v>41076</v>
      </c>
      <c r="P940">
        <v>46</v>
      </c>
      <c r="Q940" s="1">
        <v>0.05</v>
      </c>
      <c r="R940">
        <v>70.98</v>
      </c>
      <c r="S940">
        <v>26.85</v>
      </c>
      <c r="T940">
        <f t="shared" si="14"/>
        <v>3265.0800000000004</v>
      </c>
    </row>
    <row r="941" spans="1:20" x14ac:dyDescent="0.25">
      <c r="A941">
        <v>940</v>
      </c>
      <c r="B941">
        <v>54592</v>
      </c>
      <c r="C941" t="s">
        <v>46</v>
      </c>
      <c r="D941" t="s">
        <v>20</v>
      </c>
      <c r="E941" t="s">
        <v>187</v>
      </c>
      <c r="F941" t="s">
        <v>47</v>
      </c>
      <c r="G941" t="s">
        <v>48</v>
      </c>
      <c r="H941" t="s">
        <v>219</v>
      </c>
      <c r="I941" t="s">
        <v>28</v>
      </c>
      <c r="J941" t="s">
        <v>56</v>
      </c>
      <c r="K941" t="s">
        <v>82</v>
      </c>
      <c r="L941" t="s">
        <v>192</v>
      </c>
      <c r="M941" t="s">
        <v>134</v>
      </c>
      <c r="N941" s="2">
        <v>41072</v>
      </c>
      <c r="O941" s="2">
        <v>41074</v>
      </c>
      <c r="P941">
        <v>56</v>
      </c>
      <c r="Q941" s="1">
        <v>0.03</v>
      </c>
      <c r="R941">
        <v>4.18</v>
      </c>
      <c r="S941">
        <v>6.92</v>
      </c>
      <c r="T941">
        <f t="shared" si="14"/>
        <v>234.07999999999998</v>
      </c>
    </row>
    <row r="942" spans="1:20" x14ac:dyDescent="0.25">
      <c r="A942">
        <v>941</v>
      </c>
      <c r="B942">
        <v>54595</v>
      </c>
      <c r="C942" t="s">
        <v>46</v>
      </c>
      <c r="D942" t="s">
        <v>20</v>
      </c>
      <c r="E942" t="s">
        <v>39</v>
      </c>
      <c r="F942" t="s">
        <v>47</v>
      </c>
      <c r="G942" t="s">
        <v>93</v>
      </c>
      <c r="H942" t="s">
        <v>49</v>
      </c>
      <c r="I942" t="s">
        <v>28</v>
      </c>
      <c r="J942" t="s">
        <v>56</v>
      </c>
      <c r="K942" t="s">
        <v>274</v>
      </c>
      <c r="L942" t="s">
        <v>26</v>
      </c>
      <c r="M942" t="s">
        <v>160</v>
      </c>
      <c r="N942" s="2">
        <v>41392</v>
      </c>
      <c r="O942" s="2">
        <v>41394</v>
      </c>
      <c r="P942">
        <v>30</v>
      </c>
      <c r="Q942" s="1">
        <v>0.02</v>
      </c>
      <c r="R942">
        <v>8.34</v>
      </c>
      <c r="S942">
        <v>2.64</v>
      </c>
      <c r="T942">
        <f t="shared" si="14"/>
        <v>250.2</v>
      </c>
    </row>
    <row r="943" spans="1:20" x14ac:dyDescent="0.25">
      <c r="A943">
        <v>942</v>
      </c>
      <c r="B943">
        <v>54595</v>
      </c>
      <c r="C943" t="s">
        <v>46</v>
      </c>
      <c r="D943" t="s">
        <v>578</v>
      </c>
      <c r="E943" t="s">
        <v>187</v>
      </c>
      <c r="F943" t="s">
        <v>47</v>
      </c>
      <c r="G943" t="s">
        <v>93</v>
      </c>
      <c r="H943" t="s">
        <v>188</v>
      </c>
      <c r="I943" t="s">
        <v>28</v>
      </c>
      <c r="J943" t="s">
        <v>56</v>
      </c>
      <c r="K943" t="s">
        <v>43</v>
      </c>
      <c r="L943" t="s">
        <v>283</v>
      </c>
      <c r="M943" t="s">
        <v>117</v>
      </c>
      <c r="N943" s="2">
        <v>40296</v>
      </c>
      <c r="O943" s="2">
        <v>40299</v>
      </c>
      <c r="P943">
        <v>41</v>
      </c>
      <c r="Q943" s="1">
        <v>0.09</v>
      </c>
      <c r="R943">
        <v>130.97999999999999</v>
      </c>
      <c r="S943">
        <v>30</v>
      </c>
      <c r="T943">
        <f t="shared" si="14"/>
        <v>5370.1799999999994</v>
      </c>
    </row>
    <row r="944" spans="1:20" x14ac:dyDescent="0.25">
      <c r="A944">
        <v>943</v>
      </c>
      <c r="B944">
        <v>54628</v>
      </c>
      <c r="C944" t="s">
        <v>928</v>
      </c>
      <c r="D944" t="s">
        <v>20</v>
      </c>
      <c r="E944" t="s">
        <v>21</v>
      </c>
      <c r="F944" t="s">
        <v>31</v>
      </c>
      <c r="G944" t="s">
        <v>41</v>
      </c>
      <c r="H944" t="s">
        <v>203</v>
      </c>
      <c r="I944" t="s">
        <v>28</v>
      </c>
      <c r="J944" t="s">
        <v>56</v>
      </c>
      <c r="K944" t="s">
        <v>1147</v>
      </c>
      <c r="L944" t="s">
        <v>26</v>
      </c>
      <c r="M944" t="s">
        <v>255</v>
      </c>
      <c r="N944" s="2">
        <v>40699</v>
      </c>
      <c r="O944" s="2">
        <v>40700</v>
      </c>
      <c r="P944">
        <v>32</v>
      </c>
      <c r="Q944" s="1">
        <v>7.0000000000000007E-2</v>
      </c>
      <c r="R944">
        <v>22.98</v>
      </c>
      <c r="S944">
        <v>1.99</v>
      </c>
      <c r="T944">
        <f t="shared" si="14"/>
        <v>735.36</v>
      </c>
    </row>
    <row r="945" spans="1:20" x14ac:dyDescent="0.25">
      <c r="A945">
        <v>944</v>
      </c>
      <c r="B945">
        <v>54753</v>
      </c>
      <c r="C945" t="s">
        <v>803</v>
      </c>
      <c r="D945" t="s">
        <v>20</v>
      </c>
      <c r="E945" t="s">
        <v>21</v>
      </c>
      <c r="F945" t="s">
        <v>22</v>
      </c>
      <c r="G945" t="s">
        <v>93</v>
      </c>
      <c r="H945" t="s">
        <v>206</v>
      </c>
      <c r="I945" t="s">
        <v>28</v>
      </c>
      <c r="J945" t="s">
        <v>56</v>
      </c>
      <c r="K945" t="s">
        <v>1254</v>
      </c>
      <c r="L945" t="s">
        <v>192</v>
      </c>
      <c r="M945" t="s">
        <v>331</v>
      </c>
      <c r="N945" s="2">
        <v>41382</v>
      </c>
      <c r="O945" s="2">
        <v>41383</v>
      </c>
      <c r="P945">
        <v>36</v>
      </c>
      <c r="Q945" s="1">
        <v>0.06</v>
      </c>
      <c r="R945">
        <v>155.99</v>
      </c>
      <c r="S945">
        <v>3.9</v>
      </c>
      <c r="T945">
        <f t="shared" si="14"/>
        <v>5615.64</v>
      </c>
    </row>
    <row r="946" spans="1:20" x14ac:dyDescent="0.25">
      <c r="A946">
        <v>945</v>
      </c>
      <c r="B946">
        <v>54914</v>
      </c>
      <c r="C946" t="s">
        <v>889</v>
      </c>
      <c r="D946" t="s">
        <v>20</v>
      </c>
      <c r="E946" t="s">
        <v>39</v>
      </c>
      <c r="F946" t="s">
        <v>22</v>
      </c>
      <c r="G946" t="s">
        <v>23</v>
      </c>
      <c r="H946" t="s">
        <v>94</v>
      </c>
      <c r="I946" t="s">
        <v>28</v>
      </c>
      <c r="J946" t="s">
        <v>56</v>
      </c>
      <c r="K946" t="s">
        <v>58</v>
      </c>
      <c r="L946" t="s">
        <v>192</v>
      </c>
      <c r="M946" t="s">
        <v>190</v>
      </c>
      <c r="N946" s="2">
        <v>41149</v>
      </c>
      <c r="O946" s="2">
        <v>41150</v>
      </c>
      <c r="P946">
        <v>63</v>
      </c>
      <c r="Q946" s="1">
        <v>0.06</v>
      </c>
      <c r="R946">
        <v>5.98</v>
      </c>
      <c r="S946">
        <v>5.46</v>
      </c>
      <c r="T946">
        <f t="shared" si="14"/>
        <v>376.74</v>
      </c>
    </row>
    <row r="947" spans="1:20" x14ac:dyDescent="0.25">
      <c r="A947">
        <v>946</v>
      </c>
      <c r="B947">
        <v>54914</v>
      </c>
      <c r="C947" t="s">
        <v>889</v>
      </c>
      <c r="D947" t="s">
        <v>20</v>
      </c>
      <c r="E947" t="s">
        <v>39</v>
      </c>
      <c r="F947" t="s">
        <v>22</v>
      </c>
      <c r="G947" t="s">
        <v>23</v>
      </c>
      <c r="H947" t="s">
        <v>78</v>
      </c>
      <c r="I947" t="s">
        <v>28</v>
      </c>
      <c r="J947" t="s">
        <v>56</v>
      </c>
      <c r="K947" t="s">
        <v>50</v>
      </c>
      <c r="L947" t="s">
        <v>706</v>
      </c>
      <c r="M947" t="s">
        <v>182</v>
      </c>
      <c r="N947" s="2">
        <v>41149</v>
      </c>
      <c r="O947" s="2">
        <v>41151</v>
      </c>
      <c r="P947">
        <v>14</v>
      </c>
      <c r="Q947" s="1">
        <v>0.06</v>
      </c>
      <c r="R947">
        <v>12.44</v>
      </c>
      <c r="S947">
        <v>6.27</v>
      </c>
      <c r="T947">
        <f t="shared" si="14"/>
        <v>174.16</v>
      </c>
    </row>
    <row r="948" spans="1:20" x14ac:dyDescent="0.25">
      <c r="A948">
        <v>947</v>
      </c>
      <c r="B948">
        <v>54949</v>
      </c>
      <c r="C948" t="s">
        <v>454</v>
      </c>
      <c r="D948" t="s">
        <v>20</v>
      </c>
      <c r="E948" t="s">
        <v>39</v>
      </c>
      <c r="F948" t="s">
        <v>47</v>
      </c>
      <c r="G948" t="s">
        <v>48</v>
      </c>
      <c r="H948" t="s">
        <v>94</v>
      </c>
      <c r="I948" t="s">
        <v>28</v>
      </c>
      <c r="J948" t="s">
        <v>56</v>
      </c>
      <c r="K948" t="s">
        <v>79</v>
      </c>
      <c r="L948" t="s">
        <v>192</v>
      </c>
      <c r="M948" t="s">
        <v>111</v>
      </c>
      <c r="N948" s="2">
        <v>40400</v>
      </c>
      <c r="O948" s="2">
        <v>40405</v>
      </c>
      <c r="P948">
        <v>58</v>
      </c>
      <c r="Q948" s="1">
        <v>0.08</v>
      </c>
      <c r="R948">
        <v>6.48</v>
      </c>
      <c r="S948">
        <v>6.81</v>
      </c>
      <c r="T948">
        <f t="shared" si="14"/>
        <v>375.84000000000003</v>
      </c>
    </row>
    <row r="949" spans="1:20" x14ac:dyDescent="0.25">
      <c r="A949">
        <v>948</v>
      </c>
      <c r="B949">
        <v>54949</v>
      </c>
      <c r="C949" t="s">
        <v>454</v>
      </c>
      <c r="D949" t="s">
        <v>578</v>
      </c>
      <c r="E949" t="s">
        <v>39</v>
      </c>
      <c r="F949" t="s">
        <v>47</v>
      </c>
      <c r="G949" t="s">
        <v>48</v>
      </c>
      <c r="H949" t="s">
        <v>61</v>
      </c>
      <c r="I949" t="s">
        <v>28</v>
      </c>
      <c r="J949" t="s">
        <v>56</v>
      </c>
      <c r="K949" t="s">
        <v>221</v>
      </c>
      <c r="L949" t="s">
        <v>283</v>
      </c>
      <c r="M949" t="s">
        <v>114</v>
      </c>
      <c r="N949" s="2">
        <v>40400</v>
      </c>
      <c r="O949" s="2">
        <v>40407</v>
      </c>
      <c r="P949">
        <v>13</v>
      </c>
      <c r="Q949" s="1">
        <v>0.09</v>
      </c>
      <c r="R949">
        <v>20.98</v>
      </c>
      <c r="S949">
        <v>53.03</v>
      </c>
      <c r="T949">
        <f t="shared" si="14"/>
        <v>272.74</v>
      </c>
    </row>
    <row r="950" spans="1:20" x14ac:dyDescent="0.25">
      <c r="A950">
        <v>949</v>
      </c>
      <c r="B950">
        <v>55269</v>
      </c>
      <c r="C950" t="s">
        <v>1257</v>
      </c>
      <c r="D950" t="s">
        <v>20</v>
      </c>
      <c r="E950" t="s">
        <v>39</v>
      </c>
      <c r="F950" t="s">
        <v>31</v>
      </c>
      <c r="G950" t="s">
        <v>93</v>
      </c>
      <c r="H950" t="s">
        <v>54</v>
      </c>
      <c r="I950" t="s">
        <v>28</v>
      </c>
      <c r="J950" t="s">
        <v>56</v>
      </c>
      <c r="K950" t="s">
        <v>113</v>
      </c>
      <c r="L950" t="s">
        <v>192</v>
      </c>
      <c r="M950" t="s">
        <v>296</v>
      </c>
      <c r="N950" s="2">
        <v>40609</v>
      </c>
      <c r="O950" s="2">
        <v>40610</v>
      </c>
      <c r="P950">
        <v>1</v>
      </c>
      <c r="Q950" s="1">
        <v>0</v>
      </c>
      <c r="R950">
        <v>30.98</v>
      </c>
      <c r="S950">
        <v>17.079999999999998</v>
      </c>
      <c r="T950">
        <f t="shared" si="14"/>
        <v>30.98</v>
      </c>
    </row>
    <row r="951" spans="1:20" x14ac:dyDescent="0.25">
      <c r="A951">
        <v>950</v>
      </c>
      <c r="B951">
        <v>55300</v>
      </c>
      <c r="C951" t="s">
        <v>452</v>
      </c>
      <c r="D951" t="s">
        <v>20</v>
      </c>
      <c r="E951" t="s">
        <v>39</v>
      </c>
      <c r="F951" t="s">
        <v>40</v>
      </c>
      <c r="G951" t="s">
        <v>41</v>
      </c>
      <c r="H951" t="s">
        <v>94</v>
      </c>
      <c r="I951" t="s">
        <v>28</v>
      </c>
      <c r="J951" t="s">
        <v>56</v>
      </c>
      <c r="K951" t="s">
        <v>181</v>
      </c>
      <c r="L951" t="s">
        <v>192</v>
      </c>
      <c r="M951" t="s">
        <v>59</v>
      </c>
      <c r="N951" s="2">
        <v>40229</v>
      </c>
      <c r="O951" s="2">
        <v>40231</v>
      </c>
      <c r="P951">
        <v>37</v>
      </c>
      <c r="Q951" s="1">
        <v>0.03</v>
      </c>
      <c r="R951">
        <v>4.0599999999999996</v>
      </c>
      <c r="S951">
        <v>6.89</v>
      </c>
      <c r="T951">
        <f t="shared" si="14"/>
        <v>150.22</v>
      </c>
    </row>
    <row r="952" spans="1:20" x14ac:dyDescent="0.25">
      <c r="A952">
        <v>951</v>
      </c>
      <c r="B952">
        <v>55300</v>
      </c>
      <c r="C952" t="s">
        <v>452</v>
      </c>
      <c r="D952" t="s">
        <v>20</v>
      </c>
      <c r="E952" t="s">
        <v>39</v>
      </c>
      <c r="F952" t="s">
        <v>40</v>
      </c>
      <c r="G952" t="s">
        <v>41</v>
      </c>
      <c r="H952" t="s">
        <v>49</v>
      </c>
      <c r="I952" t="s">
        <v>28</v>
      </c>
      <c r="J952" t="s">
        <v>56</v>
      </c>
      <c r="K952" t="s">
        <v>163</v>
      </c>
      <c r="L952" t="s">
        <v>192</v>
      </c>
      <c r="M952" t="s">
        <v>59</v>
      </c>
      <c r="N952" s="2">
        <v>40229</v>
      </c>
      <c r="O952" s="2">
        <v>40230</v>
      </c>
      <c r="P952">
        <v>48</v>
      </c>
      <c r="Q952" s="1">
        <v>0.01</v>
      </c>
      <c r="R952">
        <v>3.75</v>
      </c>
      <c r="S952">
        <v>0.5</v>
      </c>
      <c r="T952">
        <f t="shared" si="14"/>
        <v>180</v>
      </c>
    </row>
    <row r="953" spans="1:20" x14ac:dyDescent="0.25">
      <c r="A953">
        <v>952</v>
      </c>
      <c r="B953">
        <v>55300</v>
      </c>
      <c r="C953" t="s">
        <v>452</v>
      </c>
      <c r="D953" t="s">
        <v>20</v>
      </c>
      <c r="E953" t="s">
        <v>187</v>
      </c>
      <c r="F953" t="s">
        <v>40</v>
      </c>
      <c r="G953" t="s">
        <v>41</v>
      </c>
      <c r="H953" t="s">
        <v>225</v>
      </c>
      <c r="I953" t="s">
        <v>28</v>
      </c>
      <c r="J953" t="s">
        <v>56</v>
      </c>
      <c r="K953" t="s">
        <v>71</v>
      </c>
      <c r="L953" t="s">
        <v>746</v>
      </c>
      <c r="M953" t="s">
        <v>59</v>
      </c>
      <c r="N953" s="2">
        <v>40229</v>
      </c>
      <c r="O953" s="2">
        <v>40231</v>
      </c>
      <c r="P953">
        <v>31</v>
      </c>
      <c r="Q953" s="1">
        <v>0.02</v>
      </c>
      <c r="R953">
        <v>10.68</v>
      </c>
      <c r="S953">
        <v>13.04</v>
      </c>
      <c r="T953">
        <f t="shared" si="14"/>
        <v>331.08</v>
      </c>
    </row>
    <row r="954" spans="1:20" x14ac:dyDescent="0.25">
      <c r="A954">
        <v>953</v>
      </c>
      <c r="B954">
        <v>55392</v>
      </c>
      <c r="C954" t="s">
        <v>391</v>
      </c>
      <c r="D954" t="s">
        <v>20</v>
      </c>
      <c r="E954" t="s">
        <v>39</v>
      </c>
      <c r="F954" t="s">
        <v>47</v>
      </c>
      <c r="G954" t="s">
        <v>23</v>
      </c>
      <c r="H954" t="s">
        <v>94</v>
      </c>
      <c r="I954" t="s">
        <v>28</v>
      </c>
      <c r="J954" t="s">
        <v>56</v>
      </c>
      <c r="K954" t="s">
        <v>129</v>
      </c>
      <c r="L954" t="s">
        <v>44</v>
      </c>
      <c r="M954" t="s">
        <v>111</v>
      </c>
      <c r="N954" s="2">
        <v>40335</v>
      </c>
      <c r="O954" s="2">
        <v>40336</v>
      </c>
      <c r="P954">
        <v>30</v>
      </c>
      <c r="Q954" s="1">
        <v>0.02</v>
      </c>
      <c r="R954">
        <v>6.47</v>
      </c>
      <c r="S954">
        <v>1.22</v>
      </c>
      <c r="T954">
        <f t="shared" si="14"/>
        <v>194.1</v>
      </c>
    </row>
    <row r="955" spans="1:20" x14ac:dyDescent="0.25">
      <c r="A955">
        <v>954</v>
      </c>
      <c r="B955">
        <v>55392</v>
      </c>
      <c r="C955" t="s">
        <v>391</v>
      </c>
      <c r="D955" t="s">
        <v>20</v>
      </c>
      <c r="E955" t="s">
        <v>39</v>
      </c>
      <c r="F955" t="s">
        <v>47</v>
      </c>
      <c r="G955" t="s">
        <v>23</v>
      </c>
      <c r="H955" t="s">
        <v>42</v>
      </c>
      <c r="I955" t="s">
        <v>28</v>
      </c>
      <c r="J955" t="s">
        <v>56</v>
      </c>
      <c r="K955" t="s">
        <v>119</v>
      </c>
      <c r="L955" t="s">
        <v>44</v>
      </c>
      <c r="M955" t="s">
        <v>134</v>
      </c>
      <c r="N955" s="2">
        <v>40335</v>
      </c>
      <c r="O955" s="2">
        <v>40337</v>
      </c>
      <c r="P955">
        <v>59</v>
      </c>
      <c r="Q955" s="1">
        <v>7.0000000000000007E-2</v>
      </c>
      <c r="R955">
        <v>2.84</v>
      </c>
      <c r="S955">
        <v>0.93</v>
      </c>
      <c r="T955">
        <f t="shared" si="14"/>
        <v>167.56</v>
      </c>
    </row>
    <row r="956" spans="1:20" x14ac:dyDescent="0.25">
      <c r="A956">
        <v>955</v>
      </c>
      <c r="B956">
        <v>55713</v>
      </c>
      <c r="C956" t="s">
        <v>1011</v>
      </c>
      <c r="D956" t="s">
        <v>578</v>
      </c>
      <c r="E956" t="s">
        <v>187</v>
      </c>
      <c r="F956" t="s">
        <v>31</v>
      </c>
      <c r="G956" t="s">
        <v>41</v>
      </c>
      <c r="H956" t="s">
        <v>219</v>
      </c>
      <c r="I956" t="s">
        <v>28</v>
      </c>
      <c r="J956" t="s">
        <v>56</v>
      </c>
      <c r="K956" t="s">
        <v>71</v>
      </c>
      <c r="L956" t="s">
        <v>283</v>
      </c>
      <c r="M956" t="s">
        <v>131</v>
      </c>
      <c r="N956" s="2">
        <v>40211</v>
      </c>
      <c r="O956" s="2">
        <v>40213</v>
      </c>
      <c r="P956">
        <v>49</v>
      </c>
      <c r="Q956" s="1">
        <v>0.09</v>
      </c>
      <c r="R956">
        <v>122.99</v>
      </c>
      <c r="S956">
        <v>70.2</v>
      </c>
      <c r="T956">
        <f t="shared" si="14"/>
        <v>6026.5099999999993</v>
      </c>
    </row>
    <row r="957" spans="1:20" x14ac:dyDescent="0.25">
      <c r="A957">
        <v>956</v>
      </c>
      <c r="B957">
        <v>55813</v>
      </c>
      <c r="C957" t="s">
        <v>57</v>
      </c>
      <c r="D957" t="s">
        <v>20</v>
      </c>
      <c r="E957" t="s">
        <v>187</v>
      </c>
      <c r="F957" t="s">
        <v>40</v>
      </c>
      <c r="G957" t="s">
        <v>48</v>
      </c>
      <c r="H957" t="s">
        <v>188</v>
      </c>
      <c r="I957" t="s">
        <v>28</v>
      </c>
      <c r="J957" t="s">
        <v>56</v>
      </c>
      <c r="K957" t="s">
        <v>82</v>
      </c>
      <c r="L957" t="s">
        <v>44</v>
      </c>
      <c r="M957" t="s">
        <v>59</v>
      </c>
      <c r="N957" s="2">
        <v>41483</v>
      </c>
      <c r="O957" s="2">
        <v>41483</v>
      </c>
      <c r="P957">
        <v>55</v>
      </c>
      <c r="Q957" s="1">
        <v>0.08</v>
      </c>
      <c r="R957">
        <v>70.709999999999994</v>
      </c>
      <c r="S957">
        <v>37.58</v>
      </c>
      <c r="T957">
        <f t="shared" si="14"/>
        <v>3889.0499999999997</v>
      </c>
    </row>
    <row r="958" spans="1:20" x14ac:dyDescent="0.25">
      <c r="A958">
        <v>957</v>
      </c>
      <c r="B958">
        <v>55874</v>
      </c>
      <c r="C958" t="s">
        <v>769</v>
      </c>
      <c r="D958" t="s">
        <v>20</v>
      </c>
      <c r="E958" t="s">
        <v>39</v>
      </c>
      <c r="F958" t="s">
        <v>31</v>
      </c>
      <c r="G958" t="s">
        <v>93</v>
      </c>
      <c r="H958" t="s">
        <v>61</v>
      </c>
      <c r="I958" t="s">
        <v>28</v>
      </c>
      <c r="J958" t="s">
        <v>56</v>
      </c>
      <c r="K958" t="s">
        <v>138</v>
      </c>
      <c r="L958" t="s">
        <v>192</v>
      </c>
      <c r="M958" t="s">
        <v>63</v>
      </c>
      <c r="N958" s="2">
        <v>40225</v>
      </c>
      <c r="O958" s="2">
        <v>40226</v>
      </c>
      <c r="P958">
        <v>28</v>
      </c>
      <c r="Q958" s="1">
        <v>0</v>
      </c>
      <c r="R958">
        <v>7.1</v>
      </c>
      <c r="S958">
        <v>6.05</v>
      </c>
      <c r="T958">
        <f t="shared" si="14"/>
        <v>198.79999999999998</v>
      </c>
    </row>
    <row r="959" spans="1:20" x14ac:dyDescent="0.25">
      <c r="A959">
        <v>958</v>
      </c>
      <c r="B959">
        <v>55874</v>
      </c>
      <c r="C959" t="s">
        <v>769</v>
      </c>
      <c r="D959" t="s">
        <v>38</v>
      </c>
      <c r="E959" t="s">
        <v>21</v>
      </c>
      <c r="F959" t="s">
        <v>31</v>
      </c>
      <c r="G959" t="s">
        <v>93</v>
      </c>
      <c r="H959" t="s">
        <v>33</v>
      </c>
      <c r="I959" t="s">
        <v>28</v>
      </c>
      <c r="J959" t="s">
        <v>56</v>
      </c>
      <c r="K959" t="s">
        <v>198</v>
      </c>
      <c r="L959" t="s">
        <v>26</v>
      </c>
      <c r="M959" t="s">
        <v>63</v>
      </c>
      <c r="N959" s="2">
        <v>40225</v>
      </c>
      <c r="O959" s="2">
        <v>40227</v>
      </c>
      <c r="P959">
        <v>41</v>
      </c>
      <c r="Q959" s="1">
        <v>0.01</v>
      </c>
      <c r="R959">
        <v>4.9800000000000004</v>
      </c>
      <c r="S959">
        <v>4.62</v>
      </c>
      <c r="T959">
        <f t="shared" si="14"/>
        <v>204.18</v>
      </c>
    </row>
    <row r="960" spans="1:20" x14ac:dyDescent="0.25">
      <c r="A960">
        <v>959</v>
      </c>
      <c r="B960">
        <v>55874</v>
      </c>
      <c r="C960" t="s">
        <v>769</v>
      </c>
      <c r="D960" t="s">
        <v>20</v>
      </c>
      <c r="E960" t="s">
        <v>39</v>
      </c>
      <c r="F960" t="s">
        <v>31</v>
      </c>
      <c r="G960" t="s">
        <v>93</v>
      </c>
      <c r="H960" t="s">
        <v>94</v>
      </c>
      <c r="I960" t="s">
        <v>28</v>
      </c>
      <c r="J960" t="s">
        <v>56</v>
      </c>
      <c r="K960" t="s">
        <v>116</v>
      </c>
      <c r="L960" t="s">
        <v>192</v>
      </c>
      <c r="M960" t="s">
        <v>139</v>
      </c>
      <c r="N960" s="2">
        <v>40225</v>
      </c>
      <c r="O960" s="2">
        <v>40225</v>
      </c>
      <c r="P960">
        <v>24</v>
      </c>
      <c r="Q960" s="1">
        <v>0.06</v>
      </c>
      <c r="R960">
        <v>5.68</v>
      </c>
      <c r="S960">
        <v>1.39</v>
      </c>
      <c r="T960">
        <f t="shared" si="14"/>
        <v>136.32</v>
      </c>
    </row>
    <row r="961" spans="1:20" x14ac:dyDescent="0.25">
      <c r="A961">
        <v>960</v>
      </c>
      <c r="B961">
        <v>55908</v>
      </c>
      <c r="C961" t="s">
        <v>558</v>
      </c>
      <c r="D961" t="s">
        <v>20</v>
      </c>
      <c r="E961" t="s">
        <v>39</v>
      </c>
      <c r="F961" t="s">
        <v>31</v>
      </c>
      <c r="G961" t="s">
        <v>41</v>
      </c>
      <c r="H961" t="s">
        <v>42</v>
      </c>
      <c r="I961" t="s">
        <v>28</v>
      </c>
      <c r="J961" t="s">
        <v>36</v>
      </c>
      <c r="K961" t="s">
        <v>145</v>
      </c>
      <c r="L961" t="s">
        <v>192</v>
      </c>
      <c r="M961" t="s">
        <v>69</v>
      </c>
      <c r="N961" s="2">
        <v>41417</v>
      </c>
      <c r="O961" s="2">
        <v>41418</v>
      </c>
      <c r="P961">
        <v>57</v>
      </c>
      <c r="Q961" s="1">
        <v>0.03</v>
      </c>
      <c r="R961">
        <v>42.8</v>
      </c>
      <c r="S961">
        <v>2.99</v>
      </c>
      <c r="T961">
        <f t="shared" si="14"/>
        <v>2439.6</v>
      </c>
    </row>
    <row r="962" spans="1:20" x14ac:dyDescent="0.25">
      <c r="A962">
        <v>961</v>
      </c>
      <c r="B962">
        <v>55968</v>
      </c>
      <c r="C962" t="s">
        <v>239</v>
      </c>
      <c r="D962" t="s">
        <v>20</v>
      </c>
      <c r="E962" t="s">
        <v>39</v>
      </c>
      <c r="F962" t="s">
        <v>47</v>
      </c>
      <c r="G962" t="s">
        <v>48</v>
      </c>
      <c r="H962" t="s">
        <v>49</v>
      </c>
      <c r="I962" t="s">
        <v>28</v>
      </c>
      <c r="J962" t="s">
        <v>36</v>
      </c>
      <c r="K962" t="s">
        <v>98</v>
      </c>
      <c r="L962" t="s">
        <v>44</v>
      </c>
      <c r="M962" t="s">
        <v>156</v>
      </c>
      <c r="N962" s="2">
        <v>41547</v>
      </c>
      <c r="O962" s="2">
        <v>41549</v>
      </c>
      <c r="P962">
        <v>84</v>
      </c>
      <c r="Q962" s="1">
        <v>0.05</v>
      </c>
      <c r="R962">
        <v>1.82</v>
      </c>
      <c r="S962">
        <v>1</v>
      </c>
      <c r="T962">
        <f t="shared" si="14"/>
        <v>152.88</v>
      </c>
    </row>
    <row r="963" spans="1:20" x14ac:dyDescent="0.25">
      <c r="A963">
        <v>962</v>
      </c>
      <c r="B963">
        <v>56001</v>
      </c>
      <c r="C963" t="s">
        <v>1524</v>
      </c>
      <c r="D963" t="s">
        <v>38</v>
      </c>
      <c r="E963" t="s">
        <v>39</v>
      </c>
      <c r="F963" t="s">
        <v>47</v>
      </c>
      <c r="G963" t="s">
        <v>48</v>
      </c>
      <c r="H963" t="s">
        <v>94</v>
      </c>
      <c r="I963" t="s">
        <v>28</v>
      </c>
      <c r="J963" t="s">
        <v>36</v>
      </c>
      <c r="K963" t="s">
        <v>79</v>
      </c>
      <c r="L963" t="s">
        <v>192</v>
      </c>
      <c r="M963" t="s">
        <v>114</v>
      </c>
      <c r="N963" s="2">
        <v>40645</v>
      </c>
      <c r="O963" s="2">
        <v>40649</v>
      </c>
      <c r="P963">
        <v>17</v>
      </c>
      <c r="Q963" s="1">
        <v>0.08</v>
      </c>
      <c r="R963">
        <v>6.48</v>
      </c>
      <c r="S963">
        <v>7.37</v>
      </c>
      <c r="T963">
        <f t="shared" ref="T963:T1026" si="15">R963*P963</f>
        <v>110.16000000000001</v>
      </c>
    </row>
    <row r="964" spans="1:20" x14ac:dyDescent="0.25">
      <c r="A964">
        <v>963</v>
      </c>
      <c r="B964">
        <v>56039</v>
      </c>
      <c r="C964" t="s">
        <v>769</v>
      </c>
      <c r="D964" t="s">
        <v>20</v>
      </c>
      <c r="E964" t="s">
        <v>39</v>
      </c>
      <c r="F964" t="s">
        <v>31</v>
      </c>
      <c r="G964" t="s">
        <v>48</v>
      </c>
      <c r="H964" t="s">
        <v>89</v>
      </c>
      <c r="I964" t="s">
        <v>28</v>
      </c>
      <c r="J964" t="s">
        <v>36</v>
      </c>
      <c r="K964" t="s">
        <v>136</v>
      </c>
      <c r="L964" t="s">
        <v>192</v>
      </c>
      <c r="M964" t="s">
        <v>35</v>
      </c>
      <c r="N964" s="2">
        <v>41238</v>
      </c>
      <c r="O964" s="2">
        <v>41243</v>
      </c>
      <c r="P964">
        <v>78</v>
      </c>
      <c r="Q964" s="1">
        <v>7.0000000000000007E-2</v>
      </c>
      <c r="R964">
        <v>6.68</v>
      </c>
      <c r="S964">
        <v>5.2</v>
      </c>
      <c r="T964">
        <f t="shared" si="15"/>
        <v>521.04</v>
      </c>
    </row>
    <row r="965" spans="1:20" x14ac:dyDescent="0.25">
      <c r="A965">
        <v>964</v>
      </c>
      <c r="B965">
        <v>56166</v>
      </c>
      <c r="C965" t="s">
        <v>588</v>
      </c>
      <c r="D965" t="s">
        <v>20</v>
      </c>
      <c r="E965" t="s">
        <v>39</v>
      </c>
      <c r="F965" t="s">
        <v>47</v>
      </c>
      <c r="G965" t="s">
        <v>23</v>
      </c>
      <c r="H965" t="s">
        <v>78</v>
      </c>
      <c r="I965" t="s">
        <v>28</v>
      </c>
      <c r="J965" t="s">
        <v>36</v>
      </c>
      <c r="K965" t="s">
        <v>79</v>
      </c>
      <c r="L965" t="s">
        <v>706</v>
      </c>
      <c r="M965" t="s">
        <v>156</v>
      </c>
      <c r="N965" s="2">
        <v>40759</v>
      </c>
      <c r="O965" s="2">
        <v>40761</v>
      </c>
      <c r="P965">
        <v>81</v>
      </c>
      <c r="Q965" s="1">
        <v>0.08</v>
      </c>
      <c r="R965">
        <v>14.42</v>
      </c>
      <c r="S965">
        <v>6.75</v>
      </c>
      <c r="T965">
        <f t="shared" si="15"/>
        <v>1168.02</v>
      </c>
    </row>
    <row r="966" spans="1:20" x14ac:dyDescent="0.25">
      <c r="A966">
        <v>965</v>
      </c>
      <c r="B966">
        <v>56166</v>
      </c>
      <c r="C966" t="s">
        <v>588</v>
      </c>
      <c r="D966" t="s">
        <v>578</v>
      </c>
      <c r="E966" t="s">
        <v>187</v>
      </c>
      <c r="F966" t="s">
        <v>47</v>
      </c>
      <c r="G966" t="s">
        <v>23</v>
      </c>
      <c r="H966" t="s">
        <v>217</v>
      </c>
      <c r="I966" t="s">
        <v>28</v>
      </c>
      <c r="J966" t="s">
        <v>36</v>
      </c>
      <c r="K966" t="s">
        <v>158</v>
      </c>
      <c r="L966" t="s">
        <v>283</v>
      </c>
      <c r="M966" t="s">
        <v>160</v>
      </c>
      <c r="N966" s="2">
        <v>40759</v>
      </c>
      <c r="O966" s="2">
        <v>40760</v>
      </c>
      <c r="P966">
        <v>2</v>
      </c>
      <c r="Q966" s="1">
        <v>0.08</v>
      </c>
      <c r="R966">
        <v>100.89</v>
      </c>
      <c r="S966">
        <v>42</v>
      </c>
      <c r="T966">
        <f t="shared" si="15"/>
        <v>201.78</v>
      </c>
    </row>
    <row r="967" spans="1:20" x14ac:dyDescent="0.25">
      <c r="A967">
        <v>966</v>
      </c>
      <c r="B967">
        <v>56452</v>
      </c>
      <c r="C967" t="s">
        <v>147</v>
      </c>
      <c r="D967" t="s">
        <v>578</v>
      </c>
      <c r="E967" t="s">
        <v>187</v>
      </c>
      <c r="F967" t="s">
        <v>22</v>
      </c>
      <c r="G967" t="s">
        <v>32</v>
      </c>
      <c r="H967" t="s">
        <v>217</v>
      </c>
      <c r="I967" t="s">
        <v>28</v>
      </c>
      <c r="J967" t="s">
        <v>36</v>
      </c>
      <c r="K967" t="s">
        <v>248</v>
      </c>
      <c r="L967" t="s">
        <v>330</v>
      </c>
      <c r="M967" t="s">
        <v>182</v>
      </c>
      <c r="N967" s="2">
        <v>40223</v>
      </c>
      <c r="O967" s="2">
        <v>40224</v>
      </c>
      <c r="P967">
        <v>34</v>
      </c>
      <c r="Q967" s="1">
        <v>0</v>
      </c>
      <c r="R967">
        <v>236.97</v>
      </c>
      <c r="S967">
        <v>59.24</v>
      </c>
      <c r="T967">
        <f t="shared" si="15"/>
        <v>8056.98</v>
      </c>
    </row>
    <row r="968" spans="1:20" x14ac:dyDescent="0.25">
      <c r="A968">
        <v>967</v>
      </c>
      <c r="B968">
        <v>56486</v>
      </c>
      <c r="C968" t="s">
        <v>858</v>
      </c>
      <c r="D968" t="s">
        <v>20</v>
      </c>
      <c r="E968" t="s">
        <v>39</v>
      </c>
      <c r="F968" t="s">
        <v>47</v>
      </c>
      <c r="G968" t="s">
        <v>23</v>
      </c>
      <c r="H968" t="s">
        <v>89</v>
      </c>
      <c r="I968" t="s">
        <v>28</v>
      </c>
      <c r="J968" t="s">
        <v>36</v>
      </c>
      <c r="K968" t="s">
        <v>181</v>
      </c>
      <c r="L968" t="s">
        <v>192</v>
      </c>
      <c r="M968" t="s">
        <v>114</v>
      </c>
      <c r="N968" s="2">
        <v>40326</v>
      </c>
      <c r="O968" s="2">
        <v>40327</v>
      </c>
      <c r="P968">
        <v>16</v>
      </c>
      <c r="Q968" s="1">
        <v>0.03</v>
      </c>
      <c r="R968">
        <v>5.98</v>
      </c>
      <c r="S968">
        <v>5.35</v>
      </c>
      <c r="T968">
        <f t="shared" si="15"/>
        <v>95.68</v>
      </c>
    </row>
    <row r="969" spans="1:20" x14ac:dyDescent="0.25">
      <c r="A969">
        <v>968</v>
      </c>
      <c r="B969">
        <v>56610</v>
      </c>
      <c r="C969" t="s">
        <v>960</v>
      </c>
      <c r="D969" t="s">
        <v>38</v>
      </c>
      <c r="E969" t="s">
        <v>21</v>
      </c>
      <c r="F969" t="s">
        <v>31</v>
      </c>
      <c r="G969" t="s">
        <v>93</v>
      </c>
      <c r="H969" t="s">
        <v>206</v>
      </c>
      <c r="I969" t="s">
        <v>28</v>
      </c>
      <c r="J969" t="s">
        <v>36</v>
      </c>
      <c r="K969" t="s">
        <v>1243</v>
      </c>
      <c r="L969" t="s">
        <v>192</v>
      </c>
      <c r="M969" t="s">
        <v>296</v>
      </c>
      <c r="N969" s="2">
        <v>40609</v>
      </c>
      <c r="O969" s="2">
        <v>40609</v>
      </c>
      <c r="P969">
        <v>20</v>
      </c>
      <c r="Q969" s="1">
        <v>0.08</v>
      </c>
      <c r="R969">
        <v>43.22</v>
      </c>
      <c r="S969">
        <v>4</v>
      </c>
      <c r="T969">
        <f t="shared" si="15"/>
        <v>864.4</v>
      </c>
    </row>
    <row r="970" spans="1:20" x14ac:dyDescent="0.25">
      <c r="A970">
        <v>969</v>
      </c>
      <c r="B970">
        <v>56646</v>
      </c>
      <c r="C970" t="s">
        <v>728</v>
      </c>
      <c r="D970" t="s">
        <v>20</v>
      </c>
      <c r="E970" t="s">
        <v>21</v>
      </c>
      <c r="F970" t="s">
        <v>31</v>
      </c>
      <c r="G970" t="s">
        <v>23</v>
      </c>
      <c r="H970" t="s">
        <v>206</v>
      </c>
      <c r="I970" t="s">
        <v>28</v>
      </c>
      <c r="J970" t="s">
        <v>36</v>
      </c>
      <c r="K970" t="s">
        <v>1447</v>
      </c>
      <c r="L970" t="s">
        <v>192</v>
      </c>
      <c r="M970" t="s">
        <v>69</v>
      </c>
      <c r="N970" s="2">
        <v>40682</v>
      </c>
      <c r="O970" s="2">
        <v>40683</v>
      </c>
      <c r="P970">
        <v>59</v>
      </c>
      <c r="Q970" s="1">
        <v>0.04</v>
      </c>
      <c r="R970">
        <v>125.99</v>
      </c>
      <c r="S970">
        <v>2.5</v>
      </c>
      <c r="T970">
        <f t="shared" si="15"/>
        <v>7433.41</v>
      </c>
    </row>
    <row r="971" spans="1:20" x14ac:dyDescent="0.25">
      <c r="A971">
        <v>970</v>
      </c>
      <c r="B971">
        <v>56710</v>
      </c>
      <c r="C971" t="s">
        <v>1206</v>
      </c>
      <c r="D971" t="s">
        <v>20</v>
      </c>
      <c r="E971" t="s">
        <v>39</v>
      </c>
      <c r="F971" t="s">
        <v>47</v>
      </c>
      <c r="G971" t="s">
        <v>32</v>
      </c>
      <c r="H971" t="s">
        <v>49</v>
      </c>
      <c r="I971" t="s">
        <v>28</v>
      </c>
      <c r="J971" t="s">
        <v>36</v>
      </c>
      <c r="K971" t="s">
        <v>50</v>
      </c>
      <c r="L971" t="s">
        <v>192</v>
      </c>
      <c r="M971" t="s">
        <v>114</v>
      </c>
      <c r="N971" s="2">
        <v>40674</v>
      </c>
      <c r="O971" s="2">
        <v>40675</v>
      </c>
      <c r="P971">
        <v>49</v>
      </c>
      <c r="Q971" s="1">
        <v>0.02</v>
      </c>
      <c r="R971">
        <v>13.43</v>
      </c>
      <c r="S971">
        <v>5.5</v>
      </c>
      <c r="T971">
        <f t="shared" si="15"/>
        <v>658.06999999999994</v>
      </c>
    </row>
    <row r="972" spans="1:20" x14ac:dyDescent="0.25">
      <c r="A972">
        <v>971</v>
      </c>
      <c r="B972">
        <v>56710</v>
      </c>
      <c r="C972" t="s">
        <v>1206</v>
      </c>
      <c r="D972" t="s">
        <v>20</v>
      </c>
      <c r="E972" t="s">
        <v>21</v>
      </c>
      <c r="F972" t="s">
        <v>47</v>
      </c>
      <c r="G972" t="s">
        <v>32</v>
      </c>
      <c r="H972" t="s">
        <v>24</v>
      </c>
      <c r="I972" t="s">
        <v>28</v>
      </c>
      <c r="J972" t="s">
        <v>36</v>
      </c>
      <c r="K972" t="s">
        <v>1254</v>
      </c>
      <c r="L972" t="s">
        <v>192</v>
      </c>
      <c r="M972" t="s">
        <v>117</v>
      </c>
      <c r="N972" s="2">
        <v>40674</v>
      </c>
      <c r="O972" s="2">
        <v>40675</v>
      </c>
      <c r="P972">
        <v>23</v>
      </c>
      <c r="Q972" s="1">
        <v>0.08</v>
      </c>
      <c r="R972">
        <v>65.989999999999995</v>
      </c>
      <c r="S972">
        <v>3.99</v>
      </c>
      <c r="T972">
        <f t="shared" si="15"/>
        <v>1517.77</v>
      </c>
    </row>
    <row r="973" spans="1:20" x14ac:dyDescent="0.25">
      <c r="A973">
        <v>972</v>
      </c>
      <c r="B973">
        <v>56710</v>
      </c>
      <c r="C973" t="s">
        <v>1206</v>
      </c>
      <c r="D973" t="s">
        <v>20</v>
      </c>
      <c r="E973" t="s">
        <v>21</v>
      </c>
      <c r="F973" t="s">
        <v>47</v>
      </c>
      <c r="G973" t="s">
        <v>32</v>
      </c>
      <c r="H973" t="s">
        <v>203</v>
      </c>
      <c r="I973" t="s">
        <v>28</v>
      </c>
      <c r="J973" t="s">
        <v>36</v>
      </c>
      <c r="K973" t="s">
        <v>34</v>
      </c>
      <c r="L973" t="s">
        <v>192</v>
      </c>
      <c r="M973" t="s">
        <v>134</v>
      </c>
      <c r="N973" s="2">
        <v>40674</v>
      </c>
      <c r="O973" s="2">
        <v>40676</v>
      </c>
      <c r="P973">
        <v>9</v>
      </c>
      <c r="Q973" s="1">
        <v>0.08</v>
      </c>
      <c r="R973">
        <v>30.98</v>
      </c>
      <c r="S973">
        <v>6.5</v>
      </c>
      <c r="T973">
        <f t="shared" si="15"/>
        <v>278.82</v>
      </c>
    </row>
    <row r="974" spans="1:20" x14ac:dyDescent="0.25">
      <c r="A974">
        <v>973</v>
      </c>
      <c r="B974">
        <v>56710</v>
      </c>
      <c r="C974" t="s">
        <v>1206</v>
      </c>
      <c r="D974" t="s">
        <v>20</v>
      </c>
      <c r="E974" t="s">
        <v>21</v>
      </c>
      <c r="F974" t="s">
        <v>47</v>
      </c>
      <c r="G974" t="s">
        <v>32</v>
      </c>
      <c r="H974" t="s">
        <v>206</v>
      </c>
      <c r="I974" t="s">
        <v>28</v>
      </c>
      <c r="J974" t="s">
        <v>36</v>
      </c>
      <c r="K974" t="s">
        <v>213</v>
      </c>
      <c r="L974" t="s">
        <v>26</v>
      </c>
      <c r="M974" t="s">
        <v>114</v>
      </c>
      <c r="N974" s="2">
        <v>40674</v>
      </c>
      <c r="O974" s="2">
        <v>40676</v>
      </c>
      <c r="P974">
        <v>30</v>
      </c>
      <c r="Q974" s="1">
        <v>0.01</v>
      </c>
      <c r="R974">
        <v>35.409999999999997</v>
      </c>
      <c r="S974">
        <v>1.99</v>
      </c>
      <c r="T974">
        <f t="shared" si="15"/>
        <v>1062.3</v>
      </c>
    </row>
    <row r="975" spans="1:20" x14ac:dyDescent="0.25">
      <c r="A975">
        <v>974</v>
      </c>
      <c r="B975">
        <v>56740</v>
      </c>
      <c r="C975" t="s">
        <v>874</v>
      </c>
      <c r="D975" t="s">
        <v>20</v>
      </c>
      <c r="E975" t="s">
        <v>187</v>
      </c>
      <c r="F975" t="s">
        <v>22</v>
      </c>
      <c r="G975" t="s">
        <v>23</v>
      </c>
      <c r="H975" t="s">
        <v>217</v>
      </c>
      <c r="I975" t="s">
        <v>28</v>
      </c>
      <c r="J975" t="s">
        <v>36</v>
      </c>
      <c r="K975" t="s">
        <v>291</v>
      </c>
      <c r="L975" t="s">
        <v>44</v>
      </c>
      <c r="M975" t="s">
        <v>96</v>
      </c>
      <c r="N975" s="2">
        <v>41563</v>
      </c>
      <c r="O975" s="2">
        <v>41570</v>
      </c>
      <c r="P975">
        <v>69</v>
      </c>
      <c r="Q975" s="1">
        <v>0.01</v>
      </c>
      <c r="R975">
        <v>18.84</v>
      </c>
      <c r="S975">
        <v>3.62</v>
      </c>
      <c r="T975">
        <f t="shared" si="15"/>
        <v>1299.96</v>
      </c>
    </row>
    <row r="976" spans="1:20" x14ac:dyDescent="0.25">
      <c r="A976">
        <v>975</v>
      </c>
      <c r="B976">
        <v>56834</v>
      </c>
      <c r="C976" t="s">
        <v>57</v>
      </c>
      <c r="D976" t="s">
        <v>578</v>
      </c>
      <c r="E976" t="s">
        <v>21</v>
      </c>
      <c r="F976" t="s">
        <v>40</v>
      </c>
      <c r="G976" t="s">
        <v>41</v>
      </c>
      <c r="H976" t="s">
        <v>206</v>
      </c>
      <c r="I976" t="s">
        <v>28</v>
      </c>
      <c r="J976" t="s">
        <v>36</v>
      </c>
      <c r="K976" t="s">
        <v>34</v>
      </c>
      <c r="L976" t="s">
        <v>330</v>
      </c>
      <c r="M976" t="s">
        <v>99</v>
      </c>
      <c r="N976" s="2">
        <v>41030</v>
      </c>
      <c r="O976" s="2">
        <v>41032</v>
      </c>
      <c r="P976">
        <v>35</v>
      </c>
      <c r="Q976" s="1">
        <v>0</v>
      </c>
      <c r="R976">
        <v>80.97</v>
      </c>
      <c r="S976">
        <v>30.06</v>
      </c>
      <c r="T976">
        <f t="shared" si="15"/>
        <v>2833.95</v>
      </c>
    </row>
    <row r="977" spans="1:20" x14ac:dyDescent="0.25">
      <c r="A977">
        <v>976</v>
      </c>
      <c r="B977">
        <v>56834</v>
      </c>
      <c r="C977" t="s">
        <v>57</v>
      </c>
      <c r="D977" t="s">
        <v>20</v>
      </c>
      <c r="E977" t="s">
        <v>39</v>
      </c>
      <c r="F977" t="s">
        <v>40</v>
      </c>
      <c r="G977" t="s">
        <v>41</v>
      </c>
      <c r="H977" t="s">
        <v>42</v>
      </c>
      <c r="I977" t="s">
        <v>28</v>
      </c>
      <c r="J977" t="s">
        <v>36</v>
      </c>
      <c r="K977" t="s">
        <v>289</v>
      </c>
      <c r="L977" t="s">
        <v>192</v>
      </c>
      <c r="M977" t="s">
        <v>59</v>
      </c>
      <c r="N977" s="2">
        <v>41030</v>
      </c>
      <c r="O977" s="2">
        <v>41031</v>
      </c>
      <c r="P977">
        <v>52</v>
      </c>
      <c r="Q977" s="1">
        <v>0.09</v>
      </c>
      <c r="R977">
        <v>6.48</v>
      </c>
      <c r="S977">
        <v>7.03</v>
      </c>
      <c r="T977">
        <f t="shared" si="15"/>
        <v>336.96000000000004</v>
      </c>
    </row>
    <row r="978" spans="1:20" x14ac:dyDescent="0.25">
      <c r="A978">
        <v>977</v>
      </c>
      <c r="B978">
        <v>56837</v>
      </c>
      <c r="C978" t="s">
        <v>270</v>
      </c>
      <c r="D978" t="s">
        <v>578</v>
      </c>
      <c r="E978" t="s">
        <v>187</v>
      </c>
      <c r="F978" t="s">
        <v>31</v>
      </c>
      <c r="G978" t="s">
        <v>48</v>
      </c>
      <c r="H978" t="s">
        <v>219</v>
      </c>
      <c r="I978" t="s">
        <v>28</v>
      </c>
      <c r="J978" t="s">
        <v>36</v>
      </c>
      <c r="K978" t="s">
        <v>181</v>
      </c>
      <c r="L978" t="s">
        <v>283</v>
      </c>
      <c r="M978" t="s">
        <v>141</v>
      </c>
      <c r="N978" s="2">
        <v>40891</v>
      </c>
      <c r="O978" s="2">
        <v>40895</v>
      </c>
      <c r="P978">
        <v>19</v>
      </c>
      <c r="Q978" s="1">
        <v>0.03</v>
      </c>
      <c r="R978">
        <v>90.98</v>
      </c>
      <c r="S978">
        <v>30</v>
      </c>
      <c r="T978">
        <f t="shared" si="15"/>
        <v>1728.6200000000001</v>
      </c>
    </row>
    <row r="979" spans="1:20" x14ac:dyDescent="0.25">
      <c r="A979">
        <v>978</v>
      </c>
      <c r="B979">
        <v>56931</v>
      </c>
      <c r="C979" t="s">
        <v>1484</v>
      </c>
      <c r="D979" t="s">
        <v>20</v>
      </c>
      <c r="E979" t="s">
        <v>21</v>
      </c>
      <c r="F979" t="s">
        <v>31</v>
      </c>
      <c r="G979" t="s">
        <v>41</v>
      </c>
      <c r="H979" t="s">
        <v>203</v>
      </c>
      <c r="I979" t="s">
        <v>28</v>
      </c>
      <c r="J979" t="s">
        <v>36</v>
      </c>
      <c r="K979" t="s">
        <v>1107</v>
      </c>
      <c r="L979" t="s">
        <v>706</v>
      </c>
      <c r="M979" t="s">
        <v>367</v>
      </c>
      <c r="N979" s="2">
        <v>40577</v>
      </c>
      <c r="O979" s="2">
        <v>40579</v>
      </c>
      <c r="P979">
        <v>34</v>
      </c>
      <c r="Q979" s="1">
        <v>0.05</v>
      </c>
      <c r="R979">
        <v>7.99</v>
      </c>
      <c r="S979">
        <v>5.03</v>
      </c>
      <c r="T979">
        <f t="shared" si="15"/>
        <v>271.66000000000003</v>
      </c>
    </row>
    <row r="980" spans="1:20" x14ac:dyDescent="0.25">
      <c r="A980">
        <v>979</v>
      </c>
      <c r="B980">
        <v>57025</v>
      </c>
      <c r="C980" t="s">
        <v>427</v>
      </c>
      <c r="D980" t="s">
        <v>20</v>
      </c>
      <c r="E980" t="s">
        <v>39</v>
      </c>
      <c r="F980" t="s">
        <v>31</v>
      </c>
      <c r="G980" t="s">
        <v>93</v>
      </c>
      <c r="H980" t="s">
        <v>49</v>
      </c>
      <c r="I980" t="s">
        <v>28</v>
      </c>
      <c r="J980" t="s">
        <v>36</v>
      </c>
      <c r="K980" t="s">
        <v>129</v>
      </c>
      <c r="L980" t="s">
        <v>192</v>
      </c>
      <c r="M980" t="s">
        <v>139</v>
      </c>
      <c r="N980" s="2">
        <v>41451</v>
      </c>
      <c r="O980" s="2">
        <v>41453</v>
      </c>
      <c r="P980">
        <v>12</v>
      </c>
      <c r="Q980" s="1">
        <v>0.03</v>
      </c>
      <c r="R980">
        <v>8.69</v>
      </c>
      <c r="S980">
        <v>2.99</v>
      </c>
      <c r="T980">
        <f t="shared" si="15"/>
        <v>104.28</v>
      </c>
    </row>
    <row r="981" spans="1:20" x14ac:dyDescent="0.25">
      <c r="A981">
        <v>980</v>
      </c>
      <c r="B981">
        <v>57061</v>
      </c>
      <c r="C981" t="s">
        <v>1484</v>
      </c>
      <c r="D981" t="s">
        <v>20</v>
      </c>
      <c r="E981" t="s">
        <v>39</v>
      </c>
      <c r="F981" t="s">
        <v>31</v>
      </c>
      <c r="G981" t="s">
        <v>48</v>
      </c>
      <c r="H981" t="s">
        <v>42</v>
      </c>
      <c r="I981" t="s">
        <v>28</v>
      </c>
      <c r="J981" t="s">
        <v>36</v>
      </c>
      <c r="K981" t="s">
        <v>43</v>
      </c>
      <c r="L981" t="s">
        <v>192</v>
      </c>
      <c r="M981" t="s">
        <v>66</v>
      </c>
      <c r="N981" s="2">
        <v>41608</v>
      </c>
      <c r="O981" s="2">
        <v>41615</v>
      </c>
      <c r="P981">
        <v>76</v>
      </c>
      <c r="Q981" s="1">
        <v>0.04</v>
      </c>
      <c r="R981">
        <v>22.38</v>
      </c>
      <c r="S981">
        <v>15.1</v>
      </c>
      <c r="T981">
        <f t="shared" si="15"/>
        <v>1700.8799999999999</v>
      </c>
    </row>
    <row r="982" spans="1:20" x14ac:dyDescent="0.25">
      <c r="A982">
        <v>981</v>
      </c>
      <c r="B982">
        <v>57061</v>
      </c>
      <c r="C982" t="s">
        <v>1484</v>
      </c>
      <c r="D982" t="s">
        <v>20</v>
      </c>
      <c r="E982" t="s">
        <v>39</v>
      </c>
      <c r="F982" t="s">
        <v>31</v>
      </c>
      <c r="G982" t="s">
        <v>48</v>
      </c>
      <c r="H982" t="s">
        <v>49</v>
      </c>
      <c r="I982" t="s">
        <v>28</v>
      </c>
      <c r="J982" t="s">
        <v>36</v>
      </c>
      <c r="K982" t="s">
        <v>189</v>
      </c>
      <c r="L982" t="s">
        <v>192</v>
      </c>
      <c r="M982" t="s">
        <v>83</v>
      </c>
      <c r="N982" s="2">
        <v>40512</v>
      </c>
      <c r="O982" s="2">
        <v>40512</v>
      </c>
      <c r="P982">
        <v>20</v>
      </c>
      <c r="Q982" s="1">
        <v>7.0000000000000007E-2</v>
      </c>
      <c r="R982">
        <v>6.3</v>
      </c>
      <c r="S982">
        <v>0.5</v>
      </c>
      <c r="T982">
        <f t="shared" si="15"/>
        <v>126</v>
      </c>
    </row>
    <row r="983" spans="1:20" x14ac:dyDescent="0.25">
      <c r="A983">
        <v>982</v>
      </c>
      <c r="B983">
        <v>57061</v>
      </c>
      <c r="C983" t="s">
        <v>1484</v>
      </c>
      <c r="D983" t="s">
        <v>20</v>
      </c>
      <c r="E983" t="s">
        <v>187</v>
      </c>
      <c r="F983" t="s">
        <v>31</v>
      </c>
      <c r="G983" t="s">
        <v>48</v>
      </c>
      <c r="H983" t="s">
        <v>217</v>
      </c>
      <c r="I983" t="s">
        <v>28</v>
      </c>
      <c r="J983" t="s">
        <v>36</v>
      </c>
      <c r="K983" t="s">
        <v>221</v>
      </c>
      <c r="L983" t="s">
        <v>192</v>
      </c>
      <c r="M983" t="s">
        <v>214</v>
      </c>
      <c r="N983" s="2">
        <v>41608</v>
      </c>
      <c r="O983" s="2">
        <v>41610</v>
      </c>
      <c r="P983">
        <v>11</v>
      </c>
      <c r="Q983" s="1">
        <v>0.06</v>
      </c>
      <c r="R983">
        <v>17.78</v>
      </c>
      <c r="S983">
        <v>5.03</v>
      </c>
      <c r="T983">
        <f t="shared" si="15"/>
        <v>195.58</v>
      </c>
    </row>
    <row r="984" spans="1:20" x14ac:dyDescent="0.25">
      <c r="A984">
        <v>983</v>
      </c>
      <c r="B984">
        <v>57092</v>
      </c>
      <c r="C984" t="s">
        <v>389</v>
      </c>
      <c r="D984" t="s">
        <v>20</v>
      </c>
      <c r="E984" t="s">
        <v>21</v>
      </c>
      <c r="F984" t="s">
        <v>47</v>
      </c>
      <c r="G984" t="s">
        <v>23</v>
      </c>
      <c r="H984" t="s">
        <v>203</v>
      </c>
      <c r="I984" t="s">
        <v>28</v>
      </c>
      <c r="J984" t="s">
        <v>36</v>
      </c>
      <c r="K984" t="s">
        <v>213</v>
      </c>
      <c r="L984" t="s">
        <v>192</v>
      </c>
      <c r="M984" t="s">
        <v>156</v>
      </c>
      <c r="N984" s="2">
        <v>41395</v>
      </c>
      <c r="O984" s="2">
        <v>41396</v>
      </c>
      <c r="P984">
        <v>38</v>
      </c>
      <c r="Q984" s="1">
        <v>0.03</v>
      </c>
      <c r="R984">
        <v>110.99</v>
      </c>
      <c r="S984">
        <v>8.99</v>
      </c>
      <c r="T984">
        <f t="shared" si="15"/>
        <v>4217.62</v>
      </c>
    </row>
    <row r="985" spans="1:20" x14ac:dyDescent="0.25">
      <c r="A985">
        <v>984</v>
      </c>
      <c r="B985">
        <v>57095</v>
      </c>
      <c r="C985" t="s">
        <v>1126</v>
      </c>
      <c r="D985" t="s">
        <v>20</v>
      </c>
      <c r="E985" t="s">
        <v>39</v>
      </c>
      <c r="F985" t="s">
        <v>31</v>
      </c>
      <c r="G985" t="s">
        <v>93</v>
      </c>
      <c r="H985" t="s">
        <v>94</v>
      </c>
      <c r="I985" t="s">
        <v>28</v>
      </c>
      <c r="J985" t="s">
        <v>36</v>
      </c>
      <c r="K985" t="s">
        <v>105</v>
      </c>
      <c r="L985" t="s">
        <v>192</v>
      </c>
      <c r="M985" t="s">
        <v>255</v>
      </c>
      <c r="N985" s="2">
        <v>40991</v>
      </c>
      <c r="O985" s="2">
        <v>40994</v>
      </c>
      <c r="P985">
        <v>41</v>
      </c>
      <c r="Q985" s="1">
        <v>0.01</v>
      </c>
      <c r="R985">
        <v>6.81</v>
      </c>
      <c r="S985">
        <v>5.48</v>
      </c>
      <c r="T985">
        <f t="shared" si="15"/>
        <v>279.20999999999998</v>
      </c>
    </row>
    <row r="986" spans="1:20" x14ac:dyDescent="0.25">
      <c r="A986">
        <v>985</v>
      </c>
      <c r="B986">
        <v>57216</v>
      </c>
      <c r="C986" t="s">
        <v>376</v>
      </c>
      <c r="D986" t="s">
        <v>578</v>
      </c>
      <c r="E986" t="s">
        <v>187</v>
      </c>
      <c r="F986" t="s">
        <v>40</v>
      </c>
      <c r="G986" t="s">
        <v>41</v>
      </c>
      <c r="H986" t="s">
        <v>217</v>
      </c>
      <c r="I986" t="s">
        <v>28</v>
      </c>
      <c r="J986" t="s">
        <v>36</v>
      </c>
      <c r="K986" t="s">
        <v>68</v>
      </c>
      <c r="L986" t="s">
        <v>283</v>
      </c>
      <c r="M986" t="s">
        <v>99</v>
      </c>
      <c r="N986" s="2">
        <v>40753</v>
      </c>
      <c r="O986" s="2">
        <v>40753</v>
      </c>
      <c r="P986">
        <v>55</v>
      </c>
      <c r="Q986" s="1">
        <v>0.03</v>
      </c>
      <c r="R986">
        <v>280.98</v>
      </c>
      <c r="S986">
        <v>57</v>
      </c>
      <c r="T986">
        <f t="shared" si="15"/>
        <v>15453.900000000001</v>
      </c>
    </row>
    <row r="987" spans="1:20" x14ac:dyDescent="0.25">
      <c r="A987">
        <v>986</v>
      </c>
      <c r="B987">
        <v>57216</v>
      </c>
      <c r="C987" t="s">
        <v>376</v>
      </c>
      <c r="D987" t="s">
        <v>20</v>
      </c>
      <c r="E987" t="s">
        <v>39</v>
      </c>
      <c r="F987" t="s">
        <v>40</v>
      </c>
      <c r="G987" t="s">
        <v>41</v>
      </c>
      <c r="H987" t="s">
        <v>78</v>
      </c>
      <c r="I987" t="s">
        <v>28</v>
      </c>
      <c r="J987" t="s">
        <v>36</v>
      </c>
      <c r="K987" t="s">
        <v>74</v>
      </c>
      <c r="L987" t="s">
        <v>44</v>
      </c>
      <c r="M987" t="s">
        <v>59</v>
      </c>
      <c r="N987" s="2">
        <v>40753</v>
      </c>
      <c r="O987" s="2">
        <v>40755</v>
      </c>
      <c r="P987">
        <v>58</v>
      </c>
      <c r="Q987" s="1">
        <v>0.03</v>
      </c>
      <c r="R987">
        <v>2.2000000000000002</v>
      </c>
      <c r="S987">
        <v>1.2</v>
      </c>
      <c r="T987">
        <f t="shared" si="15"/>
        <v>127.60000000000001</v>
      </c>
    </row>
    <row r="988" spans="1:20" x14ac:dyDescent="0.25">
      <c r="A988">
        <v>987</v>
      </c>
      <c r="B988">
        <v>57318</v>
      </c>
      <c r="C988" t="s">
        <v>411</v>
      </c>
      <c r="D988" t="s">
        <v>20</v>
      </c>
      <c r="E988" t="s">
        <v>39</v>
      </c>
      <c r="F988" t="s">
        <v>40</v>
      </c>
      <c r="G988" t="s">
        <v>93</v>
      </c>
      <c r="H988" t="s">
        <v>78</v>
      </c>
      <c r="I988" t="s">
        <v>28</v>
      </c>
      <c r="J988" t="s">
        <v>36</v>
      </c>
      <c r="K988" t="s">
        <v>228</v>
      </c>
      <c r="L988" t="s">
        <v>192</v>
      </c>
      <c r="M988" t="s">
        <v>99</v>
      </c>
      <c r="N988" s="2">
        <v>40553</v>
      </c>
      <c r="O988" s="2">
        <v>40555</v>
      </c>
      <c r="P988">
        <v>33</v>
      </c>
      <c r="Q988" s="1">
        <v>0.02</v>
      </c>
      <c r="R988">
        <v>4.91</v>
      </c>
      <c r="S988">
        <v>0.5</v>
      </c>
      <c r="T988">
        <f t="shared" si="15"/>
        <v>162.03</v>
      </c>
    </row>
    <row r="989" spans="1:20" x14ac:dyDescent="0.25">
      <c r="A989">
        <v>988</v>
      </c>
      <c r="B989">
        <v>57318</v>
      </c>
      <c r="C989" t="s">
        <v>411</v>
      </c>
      <c r="D989" t="s">
        <v>20</v>
      </c>
      <c r="E989" t="s">
        <v>39</v>
      </c>
      <c r="F989" t="s">
        <v>40</v>
      </c>
      <c r="G989" t="s">
        <v>93</v>
      </c>
      <c r="H989" t="s">
        <v>49</v>
      </c>
      <c r="I989" t="s">
        <v>28</v>
      </c>
      <c r="J989" t="s">
        <v>36</v>
      </c>
      <c r="K989" t="s">
        <v>58</v>
      </c>
      <c r="L989" t="s">
        <v>192</v>
      </c>
      <c r="M989" t="s">
        <v>59</v>
      </c>
      <c r="N989" s="2">
        <v>40553</v>
      </c>
      <c r="O989" s="2">
        <v>40555</v>
      </c>
      <c r="P989">
        <v>12</v>
      </c>
      <c r="Q989" s="1">
        <v>0.1</v>
      </c>
      <c r="R989">
        <v>6.68</v>
      </c>
      <c r="S989">
        <v>6.92</v>
      </c>
      <c r="T989">
        <f t="shared" si="15"/>
        <v>80.16</v>
      </c>
    </row>
    <row r="990" spans="1:20" x14ac:dyDescent="0.25">
      <c r="A990">
        <v>989</v>
      </c>
      <c r="B990">
        <v>57376</v>
      </c>
      <c r="C990" t="s">
        <v>229</v>
      </c>
      <c r="D990" t="s">
        <v>20</v>
      </c>
      <c r="E990" t="s">
        <v>187</v>
      </c>
      <c r="F990" t="s">
        <v>31</v>
      </c>
      <c r="G990" t="s">
        <v>23</v>
      </c>
      <c r="H990" t="s">
        <v>217</v>
      </c>
      <c r="I990" t="s">
        <v>28</v>
      </c>
      <c r="J990" t="s">
        <v>36</v>
      </c>
      <c r="K990" t="s">
        <v>101</v>
      </c>
      <c r="L990" t="s">
        <v>26</v>
      </c>
      <c r="M990" t="s">
        <v>131</v>
      </c>
      <c r="N990" s="2">
        <v>41079</v>
      </c>
      <c r="O990" s="2">
        <v>41081</v>
      </c>
      <c r="P990">
        <v>73</v>
      </c>
      <c r="Q990" s="1">
        <v>7.0000000000000007E-2</v>
      </c>
      <c r="R990">
        <v>10.52</v>
      </c>
      <c r="S990">
        <v>7.94</v>
      </c>
      <c r="T990">
        <f t="shared" si="15"/>
        <v>767.95999999999992</v>
      </c>
    </row>
    <row r="991" spans="1:20" x14ac:dyDescent="0.25">
      <c r="A991">
        <v>990</v>
      </c>
      <c r="B991">
        <v>57376</v>
      </c>
      <c r="C991" t="s">
        <v>229</v>
      </c>
      <c r="D991" t="s">
        <v>20</v>
      </c>
      <c r="E991" t="s">
        <v>21</v>
      </c>
      <c r="F991" t="s">
        <v>31</v>
      </c>
      <c r="G991" t="s">
        <v>23</v>
      </c>
      <c r="H991" t="s">
        <v>206</v>
      </c>
      <c r="I991" t="s">
        <v>28</v>
      </c>
      <c r="J991" t="s">
        <v>36</v>
      </c>
      <c r="K991" t="s">
        <v>34</v>
      </c>
      <c r="L991" t="s">
        <v>192</v>
      </c>
      <c r="M991" t="s">
        <v>131</v>
      </c>
      <c r="N991" s="2">
        <v>41079</v>
      </c>
      <c r="O991" s="2">
        <v>41079</v>
      </c>
      <c r="P991">
        <v>10</v>
      </c>
      <c r="Q991" s="1">
        <v>7.0000000000000007E-2</v>
      </c>
      <c r="R991">
        <v>65.989999999999995</v>
      </c>
      <c r="S991">
        <v>5.31</v>
      </c>
      <c r="T991">
        <f t="shared" si="15"/>
        <v>659.9</v>
      </c>
    </row>
    <row r="992" spans="1:20" x14ac:dyDescent="0.25">
      <c r="A992">
        <v>991</v>
      </c>
      <c r="B992">
        <v>57638</v>
      </c>
      <c r="C992" t="s">
        <v>391</v>
      </c>
      <c r="D992" t="s">
        <v>578</v>
      </c>
      <c r="E992" t="s">
        <v>187</v>
      </c>
      <c r="F992" t="s">
        <v>47</v>
      </c>
      <c r="G992" t="s">
        <v>48</v>
      </c>
      <c r="H992" t="s">
        <v>219</v>
      </c>
      <c r="I992" t="s">
        <v>28</v>
      </c>
      <c r="J992" t="s">
        <v>36</v>
      </c>
      <c r="K992" t="s">
        <v>68</v>
      </c>
      <c r="L992" t="s">
        <v>330</v>
      </c>
      <c r="M992" t="s">
        <v>117</v>
      </c>
      <c r="N992" s="2">
        <v>41386</v>
      </c>
      <c r="O992" s="2">
        <v>41391</v>
      </c>
      <c r="P992">
        <v>35</v>
      </c>
      <c r="Q992" s="1">
        <v>0.09</v>
      </c>
      <c r="R992">
        <v>217.85</v>
      </c>
      <c r="S992">
        <v>29.1</v>
      </c>
      <c r="T992">
        <f t="shared" si="15"/>
        <v>7624.75</v>
      </c>
    </row>
    <row r="993" spans="1:20" x14ac:dyDescent="0.25">
      <c r="A993">
        <v>992</v>
      </c>
      <c r="B993">
        <v>57638</v>
      </c>
      <c r="C993" t="s">
        <v>391</v>
      </c>
      <c r="D993" t="s">
        <v>20</v>
      </c>
      <c r="E993" t="s">
        <v>39</v>
      </c>
      <c r="F993" t="s">
        <v>47</v>
      </c>
      <c r="G993" t="s">
        <v>48</v>
      </c>
      <c r="H993" t="s">
        <v>49</v>
      </c>
      <c r="I993" t="s">
        <v>28</v>
      </c>
      <c r="J993" t="s">
        <v>36</v>
      </c>
      <c r="K993" t="s">
        <v>98</v>
      </c>
      <c r="L993" t="s">
        <v>192</v>
      </c>
      <c r="M993" t="s">
        <v>156</v>
      </c>
      <c r="N993" s="2">
        <v>41386</v>
      </c>
      <c r="O993" s="2">
        <v>41388</v>
      </c>
      <c r="P993">
        <v>49</v>
      </c>
      <c r="Q993" s="1">
        <v>7.0000000000000007E-2</v>
      </c>
      <c r="R993">
        <v>11.48</v>
      </c>
      <c r="S993">
        <v>5.43</v>
      </c>
      <c r="T993">
        <f t="shared" si="15"/>
        <v>562.52</v>
      </c>
    </row>
    <row r="994" spans="1:20" x14ac:dyDescent="0.25">
      <c r="A994">
        <v>993</v>
      </c>
      <c r="B994">
        <v>57638</v>
      </c>
      <c r="C994" t="s">
        <v>391</v>
      </c>
      <c r="D994" t="s">
        <v>20</v>
      </c>
      <c r="E994" t="s">
        <v>39</v>
      </c>
      <c r="F994" t="s">
        <v>47</v>
      </c>
      <c r="G994" t="s">
        <v>48</v>
      </c>
      <c r="H994" t="s">
        <v>61</v>
      </c>
      <c r="I994" t="s">
        <v>28</v>
      </c>
      <c r="J994" t="s">
        <v>36</v>
      </c>
      <c r="K994" t="s">
        <v>43</v>
      </c>
      <c r="L994" t="s">
        <v>26</v>
      </c>
      <c r="M994" t="s">
        <v>111</v>
      </c>
      <c r="N994" s="2">
        <v>41386</v>
      </c>
      <c r="O994" s="2">
        <v>41388</v>
      </c>
      <c r="P994">
        <v>49</v>
      </c>
      <c r="Q994" s="1">
        <v>0.08</v>
      </c>
      <c r="R994">
        <v>2.08</v>
      </c>
      <c r="S994">
        <v>2.56</v>
      </c>
      <c r="T994">
        <f t="shared" si="15"/>
        <v>101.92</v>
      </c>
    </row>
    <row r="995" spans="1:20" x14ac:dyDescent="0.25">
      <c r="A995">
        <v>994</v>
      </c>
      <c r="B995">
        <v>57794</v>
      </c>
      <c r="C995" t="s">
        <v>328</v>
      </c>
      <c r="D995" t="s">
        <v>20</v>
      </c>
      <c r="E995" t="s">
        <v>39</v>
      </c>
      <c r="F995" t="s">
        <v>47</v>
      </c>
      <c r="G995" t="s">
        <v>48</v>
      </c>
      <c r="H995" t="s">
        <v>42</v>
      </c>
      <c r="I995" t="s">
        <v>28</v>
      </c>
      <c r="J995" t="s">
        <v>36</v>
      </c>
      <c r="K995" t="s">
        <v>95</v>
      </c>
      <c r="L995" t="s">
        <v>192</v>
      </c>
      <c r="M995" t="s">
        <v>111</v>
      </c>
      <c r="N995" s="2">
        <v>40385</v>
      </c>
      <c r="O995" s="2">
        <v>40387</v>
      </c>
      <c r="P995">
        <v>19</v>
      </c>
      <c r="Q995" s="1">
        <v>0.02</v>
      </c>
      <c r="R995">
        <v>4.9800000000000004</v>
      </c>
      <c r="S995">
        <v>6.07</v>
      </c>
      <c r="T995">
        <f t="shared" si="15"/>
        <v>94.62</v>
      </c>
    </row>
    <row r="996" spans="1:20" x14ac:dyDescent="0.25">
      <c r="A996">
        <v>995</v>
      </c>
      <c r="B996">
        <v>58054</v>
      </c>
      <c r="C996" t="s">
        <v>389</v>
      </c>
      <c r="D996" t="s">
        <v>20</v>
      </c>
      <c r="E996" t="s">
        <v>187</v>
      </c>
      <c r="F996" t="s">
        <v>47</v>
      </c>
      <c r="G996" t="s">
        <v>41</v>
      </c>
      <c r="H996" t="s">
        <v>225</v>
      </c>
      <c r="I996" t="s">
        <v>28</v>
      </c>
      <c r="J996" t="s">
        <v>36</v>
      </c>
      <c r="K996" t="s">
        <v>43</v>
      </c>
      <c r="L996" t="s">
        <v>192</v>
      </c>
      <c r="M996" t="s">
        <v>156</v>
      </c>
      <c r="N996" s="2">
        <v>40912</v>
      </c>
      <c r="O996" s="2">
        <v>40912</v>
      </c>
      <c r="P996">
        <v>29</v>
      </c>
      <c r="Q996" s="1">
        <v>0.04</v>
      </c>
      <c r="R996">
        <v>2.08</v>
      </c>
      <c r="S996">
        <v>5.33</v>
      </c>
      <c r="T996">
        <f t="shared" si="15"/>
        <v>60.32</v>
      </c>
    </row>
    <row r="997" spans="1:20" x14ac:dyDescent="0.25">
      <c r="A997">
        <v>996</v>
      </c>
      <c r="B997">
        <v>58342</v>
      </c>
      <c r="C997" t="s">
        <v>1298</v>
      </c>
      <c r="D997" t="s">
        <v>20</v>
      </c>
      <c r="E997" t="s">
        <v>21</v>
      </c>
      <c r="F997" t="s">
        <v>31</v>
      </c>
      <c r="G997" t="s">
        <v>41</v>
      </c>
      <c r="H997" t="s">
        <v>24</v>
      </c>
      <c r="I997" t="s">
        <v>28</v>
      </c>
      <c r="J997" t="s">
        <v>36</v>
      </c>
      <c r="K997" t="s">
        <v>1254</v>
      </c>
      <c r="L997" t="s">
        <v>26</v>
      </c>
      <c r="M997" t="s">
        <v>35</v>
      </c>
      <c r="N997" s="2">
        <v>41000</v>
      </c>
      <c r="O997" s="2">
        <v>41000</v>
      </c>
      <c r="P997">
        <v>45</v>
      </c>
      <c r="Q997" s="1">
        <v>0.02</v>
      </c>
      <c r="R997">
        <v>40.98</v>
      </c>
      <c r="S997">
        <v>1.99</v>
      </c>
      <c r="T997">
        <f t="shared" si="15"/>
        <v>1844.1</v>
      </c>
    </row>
    <row r="998" spans="1:20" x14ac:dyDescent="0.25">
      <c r="A998">
        <v>997</v>
      </c>
      <c r="B998">
        <v>58433</v>
      </c>
      <c r="C998" t="s">
        <v>683</v>
      </c>
      <c r="D998" t="s">
        <v>578</v>
      </c>
      <c r="E998" t="s">
        <v>187</v>
      </c>
      <c r="F998" t="s">
        <v>47</v>
      </c>
      <c r="G998" t="s">
        <v>41</v>
      </c>
      <c r="H998" t="s">
        <v>219</v>
      </c>
      <c r="I998" t="s">
        <v>28</v>
      </c>
      <c r="J998" t="s">
        <v>36</v>
      </c>
      <c r="K998" t="s">
        <v>189</v>
      </c>
      <c r="L998" t="s">
        <v>283</v>
      </c>
      <c r="M998" t="s">
        <v>156</v>
      </c>
      <c r="N998" s="2">
        <v>41091</v>
      </c>
      <c r="O998" s="2">
        <v>41092</v>
      </c>
      <c r="P998">
        <v>15</v>
      </c>
      <c r="Q998" s="1">
        <v>0.01</v>
      </c>
      <c r="R998">
        <v>180.98</v>
      </c>
      <c r="S998">
        <v>30</v>
      </c>
      <c r="T998">
        <f t="shared" si="15"/>
        <v>2714.7</v>
      </c>
    </row>
    <row r="999" spans="1:20" x14ac:dyDescent="0.25">
      <c r="A999">
        <v>998</v>
      </c>
      <c r="B999">
        <v>58433</v>
      </c>
      <c r="C999" t="s">
        <v>683</v>
      </c>
      <c r="D999" t="s">
        <v>20</v>
      </c>
      <c r="E999" t="s">
        <v>39</v>
      </c>
      <c r="F999" t="s">
        <v>47</v>
      </c>
      <c r="G999" t="s">
        <v>41</v>
      </c>
      <c r="H999" t="s">
        <v>42</v>
      </c>
      <c r="I999" t="s">
        <v>28</v>
      </c>
      <c r="J999" t="s">
        <v>36</v>
      </c>
      <c r="K999" t="s">
        <v>172</v>
      </c>
      <c r="L999" t="s">
        <v>192</v>
      </c>
      <c r="M999" t="s">
        <v>134</v>
      </c>
      <c r="N999" s="2">
        <v>41091</v>
      </c>
      <c r="O999" s="2">
        <v>41093</v>
      </c>
      <c r="P999">
        <v>41</v>
      </c>
      <c r="Q999" s="1">
        <v>0</v>
      </c>
      <c r="R999">
        <v>48.04</v>
      </c>
      <c r="S999">
        <v>5.79</v>
      </c>
      <c r="T999">
        <f t="shared" si="15"/>
        <v>1969.6399999999999</v>
      </c>
    </row>
    <row r="1000" spans="1:20" x14ac:dyDescent="0.25">
      <c r="A1000">
        <v>999</v>
      </c>
      <c r="B1000">
        <v>58433</v>
      </c>
      <c r="C1000" t="s">
        <v>683</v>
      </c>
      <c r="D1000" t="s">
        <v>578</v>
      </c>
      <c r="E1000" t="s">
        <v>187</v>
      </c>
      <c r="F1000" t="s">
        <v>47</v>
      </c>
      <c r="G1000" t="s">
        <v>41</v>
      </c>
      <c r="H1000" t="s">
        <v>225</v>
      </c>
      <c r="I1000" t="s">
        <v>28</v>
      </c>
      <c r="J1000" t="s">
        <v>36</v>
      </c>
      <c r="K1000" t="s">
        <v>71</v>
      </c>
      <c r="L1000" t="s">
        <v>330</v>
      </c>
      <c r="M1000" t="s">
        <v>117</v>
      </c>
      <c r="N1000" s="2">
        <v>41091</v>
      </c>
      <c r="O1000" s="2">
        <v>41093</v>
      </c>
      <c r="P1000">
        <v>27</v>
      </c>
      <c r="Q1000" s="1">
        <v>0.09</v>
      </c>
      <c r="R1000">
        <v>400.98</v>
      </c>
      <c r="S1000">
        <v>42.52</v>
      </c>
      <c r="T1000">
        <f t="shared" si="15"/>
        <v>10826.460000000001</v>
      </c>
    </row>
    <row r="1001" spans="1:20" x14ac:dyDescent="0.25">
      <c r="A1001">
        <v>1000</v>
      </c>
      <c r="B1001">
        <v>58496</v>
      </c>
      <c r="C1001" t="s">
        <v>1484</v>
      </c>
      <c r="D1001" t="s">
        <v>20</v>
      </c>
      <c r="E1001" t="s">
        <v>39</v>
      </c>
      <c r="F1001" t="s">
        <v>31</v>
      </c>
      <c r="G1001" t="s">
        <v>32</v>
      </c>
      <c r="H1001" t="s">
        <v>42</v>
      </c>
      <c r="I1001" t="s">
        <v>28</v>
      </c>
      <c r="J1001" t="s">
        <v>36</v>
      </c>
      <c r="K1001" t="s">
        <v>101</v>
      </c>
      <c r="L1001" t="s">
        <v>192</v>
      </c>
      <c r="M1001" t="s">
        <v>279</v>
      </c>
      <c r="N1001" s="2">
        <v>41071</v>
      </c>
      <c r="O1001" s="2">
        <v>41073</v>
      </c>
      <c r="P1001">
        <v>33</v>
      </c>
      <c r="Q1001" s="1">
        <v>0.06</v>
      </c>
      <c r="R1001">
        <v>6.48</v>
      </c>
      <c r="S1001">
        <v>10.050000000000001</v>
      </c>
      <c r="T1001">
        <f t="shared" si="15"/>
        <v>213.84</v>
      </c>
    </row>
    <row r="1002" spans="1:20" x14ac:dyDescent="0.25">
      <c r="A1002">
        <v>1001</v>
      </c>
      <c r="B1002">
        <v>58628</v>
      </c>
      <c r="C1002" t="s">
        <v>1484</v>
      </c>
      <c r="D1002" t="s">
        <v>578</v>
      </c>
      <c r="E1002" t="s">
        <v>187</v>
      </c>
      <c r="F1002" t="s">
        <v>31</v>
      </c>
      <c r="G1002" t="s">
        <v>93</v>
      </c>
      <c r="H1002" t="s">
        <v>188</v>
      </c>
      <c r="I1002" t="s">
        <v>28</v>
      </c>
      <c r="J1002" t="s">
        <v>36</v>
      </c>
      <c r="K1002" t="s">
        <v>101</v>
      </c>
      <c r="L1002" t="s">
        <v>330</v>
      </c>
      <c r="M1002" t="s">
        <v>102</v>
      </c>
      <c r="N1002" s="2">
        <v>40261</v>
      </c>
      <c r="O1002" s="2">
        <v>40262</v>
      </c>
      <c r="P1002">
        <v>23</v>
      </c>
      <c r="Q1002" s="1">
        <v>0.09</v>
      </c>
      <c r="R1002">
        <v>138.75</v>
      </c>
      <c r="S1002">
        <v>52.42</v>
      </c>
      <c r="T1002">
        <f t="shared" si="15"/>
        <v>3191.25</v>
      </c>
    </row>
    <row r="1003" spans="1:20" x14ac:dyDescent="0.25">
      <c r="A1003">
        <v>1002</v>
      </c>
      <c r="B1003">
        <v>58659</v>
      </c>
      <c r="C1003" t="s">
        <v>558</v>
      </c>
      <c r="D1003" t="s">
        <v>20</v>
      </c>
      <c r="E1003" t="s">
        <v>39</v>
      </c>
      <c r="F1003" t="s">
        <v>31</v>
      </c>
      <c r="G1003" t="s">
        <v>41</v>
      </c>
      <c r="H1003" t="s">
        <v>94</v>
      </c>
      <c r="I1003" t="s">
        <v>28</v>
      </c>
      <c r="J1003" t="s">
        <v>36</v>
      </c>
      <c r="K1003" t="s">
        <v>231</v>
      </c>
      <c r="L1003" t="s">
        <v>192</v>
      </c>
      <c r="M1003" t="s">
        <v>255</v>
      </c>
      <c r="N1003" s="2">
        <v>40840</v>
      </c>
      <c r="O1003" s="2">
        <v>40842</v>
      </c>
      <c r="P1003">
        <v>4</v>
      </c>
      <c r="Q1003" s="1">
        <v>0.03</v>
      </c>
      <c r="R1003">
        <v>6.48</v>
      </c>
      <c r="S1003">
        <v>8.19</v>
      </c>
      <c r="T1003">
        <f t="shared" si="15"/>
        <v>25.92</v>
      </c>
    </row>
    <row r="1004" spans="1:20" x14ac:dyDescent="0.25">
      <c r="A1004">
        <v>1003</v>
      </c>
      <c r="B1004">
        <v>58788</v>
      </c>
      <c r="C1004" t="s">
        <v>803</v>
      </c>
      <c r="D1004" t="s">
        <v>20</v>
      </c>
      <c r="E1004" t="s">
        <v>21</v>
      </c>
      <c r="F1004" t="s">
        <v>22</v>
      </c>
      <c r="G1004" t="s">
        <v>48</v>
      </c>
      <c r="H1004" t="s">
        <v>203</v>
      </c>
      <c r="I1004" t="s">
        <v>28</v>
      </c>
      <c r="J1004" t="s">
        <v>36</v>
      </c>
      <c r="K1004" t="s">
        <v>1114</v>
      </c>
      <c r="L1004" t="s">
        <v>192</v>
      </c>
      <c r="M1004" t="s">
        <v>182</v>
      </c>
      <c r="N1004" s="2">
        <v>40575</v>
      </c>
      <c r="O1004" s="2">
        <v>40577</v>
      </c>
      <c r="P1004">
        <v>31</v>
      </c>
      <c r="Q1004" s="1">
        <v>0.04</v>
      </c>
      <c r="R1004">
        <v>30.98</v>
      </c>
      <c r="S1004">
        <v>6.5</v>
      </c>
      <c r="T1004">
        <f t="shared" si="15"/>
        <v>960.38</v>
      </c>
    </row>
    <row r="1005" spans="1:20" x14ac:dyDescent="0.25">
      <c r="A1005">
        <v>1004</v>
      </c>
      <c r="B1005">
        <v>58820</v>
      </c>
      <c r="C1005" t="s">
        <v>1875</v>
      </c>
      <c r="D1005" t="s">
        <v>20</v>
      </c>
      <c r="E1005" t="s">
        <v>187</v>
      </c>
      <c r="F1005" t="s">
        <v>22</v>
      </c>
      <c r="G1005" t="s">
        <v>48</v>
      </c>
      <c r="H1005" t="s">
        <v>217</v>
      </c>
      <c r="I1005" t="s">
        <v>28</v>
      </c>
      <c r="J1005" t="s">
        <v>36</v>
      </c>
      <c r="K1005" t="s">
        <v>181</v>
      </c>
      <c r="L1005" t="s">
        <v>26</v>
      </c>
      <c r="M1005" t="s">
        <v>232</v>
      </c>
      <c r="N1005" s="2">
        <v>40601</v>
      </c>
      <c r="O1005" s="2">
        <v>40606</v>
      </c>
      <c r="P1005">
        <v>24</v>
      </c>
      <c r="Q1005" s="1">
        <v>0.01</v>
      </c>
      <c r="R1005">
        <v>12.2</v>
      </c>
      <c r="S1005">
        <v>6.02</v>
      </c>
      <c r="T1005">
        <f t="shared" si="15"/>
        <v>292.79999999999995</v>
      </c>
    </row>
    <row r="1006" spans="1:20" x14ac:dyDescent="0.25">
      <c r="A1006">
        <v>1005</v>
      </c>
      <c r="B1006">
        <v>58914</v>
      </c>
      <c r="C1006" t="s">
        <v>268</v>
      </c>
      <c r="D1006" t="s">
        <v>20</v>
      </c>
      <c r="E1006" t="s">
        <v>21</v>
      </c>
      <c r="F1006" t="s">
        <v>22</v>
      </c>
      <c r="G1006" t="s">
        <v>48</v>
      </c>
      <c r="H1006" t="s">
        <v>33</v>
      </c>
      <c r="I1006" t="s">
        <v>28</v>
      </c>
      <c r="J1006" t="s">
        <v>36</v>
      </c>
      <c r="K1006" t="s">
        <v>198</v>
      </c>
      <c r="L1006" t="s">
        <v>26</v>
      </c>
      <c r="M1006" t="s">
        <v>398</v>
      </c>
      <c r="N1006" s="2">
        <v>40277</v>
      </c>
      <c r="O1006" s="2">
        <v>40279</v>
      </c>
      <c r="P1006">
        <v>46</v>
      </c>
      <c r="Q1006" s="1">
        <v>7.0000000000000007E-2</v>
      </c>
      <c r="R1006">
        <v>2.12</v>
      </c>
      <c r="S1006">
        <v>1.99</v>
      </c>
      <c r="T1006">
        <f t="shared" si="15"/>
        <v>97.52000000000001</v>
      </c>
    </row>
    <row r="1007" spans="1:20" x14ac:dyDescent="0.25">
      <c r="A1007">
        <v>1006</v>
      </c>
      <c r="B1007">
        <v>58914</v>
      </c>
      <c r="C1007" t="s">
        <v>268</v>
      </c>
      <c r="D1007" t="s">
        <v>20</v>
      </c>
      <c r="E1007" t="s">
        <v>39</v>
      </c>
      <c r="F1007" t="s">
        <v>22</v>
      </c>
      <c r="G1007" t="s">
        <v>48</v>
      </c>
      <c r="H1007" t="s">
        <v>89</v>
      </c>
      <c r="I1007" t="s">
        <v>28</v>
      </c>
      <c r="J1007" t="s">
        <v>36</v>
      </c>
      <c r="K1007" t="s">
        <v>101</v>
      </c>
      <c r="L1007" t="s">
        <v>44</v>
      </c>
      <c r="M1007" t="s">
        <v>80</v>
      </c>
      <c r="N1007" s="2">
        <v>41373</v>
      </c>
      <c r="O1007" s="2">
        <v>41380</v>
      </c>
      <c r="P1007">
        <v>11</v>
      </c>
      <c r="Q1007" s="1">
        <v>7.0000000000000007E-2</v>
      </c>
      <c r="R1007">
        <v>1.76</v>
      </c>
      <c r="S1007">
        <v>0.7</v>
      </c>
      <c r="T1007">
        <f t="shared" si="15"/>
        <v>19.36</v>
      </c>
    </row>
    <row r="1008" spans="1:20" x14ac:dyDescent="0.25">
      <c r="A1008">
        <v>1007</v>
      </c>
      <c r="B1008">
        <v>58917</v>
      </c>
      <c r="C1008" t="s">
        <v>1121</v>
      </c>
      <c r="D1008" t="s">
        <v>20</v>
      </c>
      <c r="E1008" t="s">
        <v>21</v>
      </c>
      <c r="F1008" t="s">
        <v>40</v>
      </c>
      <c r="G1008" t="s">
        <v>41</v>
      </c>
      <c r="H1008" t="s">
        <v>206</v>
      </c>
      <c r="I1008" t="s">
        <v>28</v>
      </c>
      <c r="J1008" t="s">
        <v>36</v>
      </c>
      <c r="K1008" t="s">
        <v>210</v>
      </c>
      <c r="L1008" t="s">
        <v>746</v>
      </c>
      <c r="M1008" t="s">
        <v>59</v>
      </c>
      <c r="N1008" s="2">
        <v>41335</v>
      </c>
      <c r="O1008" s="2">
        <v>41336</v>
      </c>
      <c r="P1008">
        <v>27</v>
      </c>
      <c r="Q1008" s="1">
        <v>0.01</v>
      </c>
      <c r="R1008">
        <v>499.99</v>
      </c>
      <c r="S1008">
        <v>24.49</v>
      </c>
      <c r="T1008">
        <f t="shared" si="15"/>
        <v>13499.73</v>
      </c>
    </row>
    <row r="1009" spans="1:20" x14ac:dyDescent="0.25">
      <c r="A1009">
        <v>1008</v>
      </c>
      <c r="B1009">
        <v>58917</v>
      </c>
      <c r="C1009" t="s">
        <v>1121</v>
      </c>
      <c r="D1009" t="s">
        <v>20</v>
      </c>
      <c r="E1009" t="s">
        <v>39</v>
      </c>
      <c r="F1009" t="s">
        <v>40</v>
      </c>
      <c r="G1009" t="s">
        <v>41</v>
      </c>
      <c r="H1009" t="s">
        <v>54</v>
      </c>
      <c r="I1009" t="s">
        <v>28</v>
      </c>
      <c r="J1009" t="s">
        <v>36</v>
      </c>
      <c r="K1009" t="s">
        <v>221</v>
      </c>
      <c r="L1009" t="s">
        <v>26</v>
      </c>
      <c r="M1009" t="s">
        <v>59</v>
      </c>
      <c r="N1009" s="2">
        <v>41335</v>
      </c>
      <c r="O1009" s="2">
        <v>41335</v>
      </c>
      <c r="P1009">
        <v>3</v>
      </c>
      <c r="Q1009" s="1">
        <v>0.09</v>
      </c>
      <c r="R1009">
        <v>21.98</v>
      </c>
      <c r="S1009">
        <v>2.87</v>
      </c>
      <c r="T1009">
        <f t="shared" si="15"/>
        <v>65.94</v>
      </c>
    </row>
    <row r="1010" spans="1:20" x14ac:dyDescent="0.25">
      <c r="A1010">
        <v>1009</v>
      </c>
      <c r="B1010">
        <v>58947</v>
      </c>
      <c r="C1010" t="s">
        <v>1252</v>
      </c>
      <c r="D1010" t="s">
        <v>20</v>
      </c>
      <c r="E1010" t="s">
        <v>39</v>
      </c>
      <c r="F1010" t="s">
        <v>31</v>
      </c>
      <c r="G1010" t="s">
        <v>32</v>
      </c>
      <c r="H1010" t="s">
        <v>94</v>
      </c>
      <c r="I1010" t="s">
        <v>28</v>
      </c>
      <c r="J1010" t="s">
        <v>36</v>
      </c>
      <c r="K1010" t="s">
        <v>172</v>
      </c>
      <c r="L1010" t="s">
        <v>44</v>
      </c>
      <c r="M1010" t="s">
        <v>296</v>
      </c>
      <c r="N1010" s="2">
        <v>41178</v>
      </c>
      <c r="O1010" s="2">
        <v>41178</v>
      </c>
      <c r="P1010">
        <v>94</v>
      </c>
      <c r="Q1010" s="1">
        <v>0.01</v>
      </c>
      <c r="R1010">
        <v>8.01</v>
      </c>
      <c r="S1010">
        <v>2.87</v>
      </c>
      <c r="T1010">
        <f t="shared" si="15"/>
        <v>752.93999999999994</v>
      </c>
    </row>
    <row r="1011" spans="1:20" x14ac:dyDescent="0.25">
      <c r="A1011">
        <v>1010</v>
      </c>
      <c r="B1011">
        <v>58947</v>
      </c>
      <c r="C1011" t="s">
        <v>1252</v>
      </c>
      <c r="D1011" t="s">
        <v>20</v>
      </c>
      <c r="E1011" t="s">
        <v>39</v>
      </c>
      <c r="F1011" t="s">
        <v>31</v>
      </c>
      <c r="G1011" t="s">
        <v>32</v>
      </c>
      <c r="H1011" t="s">
        <v>49</v>
      </c>
      <c r="I1011" t="s">
        <v>28</v>
      </c>
      <c r="J1011" t="s">
        <v>36</v>
      </c>
      <c r="K1011" t="s">
        <v>68</v>
      </c>
      <c r="L1011" t="s">
        <v>192</v>
      </c>
      <c r="M1011" t="s">
        <v>131</v>
      </c>
      <c r="N1011" s="2">
        <v>41178</v>
      </c>
      <c r="O1011" s="2">
        <v>41179</v>
      </c>
      <c r="P1011">
        <v>55</v>
      </c>
      <c r="Q1011" s="1">
        <v>0.09</v>
      </c>
      <c r="R1011">
        <v>4.9800000000000004</v>
      </c>
      <c r="S1011">
        <v>5.0199999999999996</v>
      </c>
      <c r="T1011">
        <f t="shared" si="15"/>
        <v>273.90000000000003</v>
      </c>
    </row>
    <row r="1012" spans="1:20" x14ac:dyDescent="0.25">
      <c r="A1012">
        <v>1011</v>
      </c>
      <c r="B1012">
        <v>59008</v>
      </c>
      <c r="C1012" t="s">
        <v>713</v>
      </c>
      <c r="D1012" t="s">
        <v>578</v>
      </c>
      <c r="E1012" t="s">
        <v>21</v>
      </c>
      <c r="F1012" t="s">
        <v>47</v>
      </c>
      <c r="G1012" t="s">
        <v>23</v>
      </c>
      <c r="H1012" t="s">
        <v>33</v>
      </c>
      <c r="I1012" t="s">
        <v>28</v>
      </c>
      <c r="J1012" t="s">
        <v>36</v>
      </c>
      <c r="K1012" t="s">
        <v>201</v>
      </c>
      <c r="L1012" t="s">
        <v>283</v>
      </c>
      <c r="M1012" t="s">
        <v>134</v>
      </c>
      <c r="N1012" s="2">
        <v>40815</v>
      </c>
      <c r="O1012" s="2">
        <v>40815</v>
      </c>
      <c r="P1012">
        <v>71</v>
      </c>
      <c r="Q1012" s="1">
        <v>0.05</v>
      </c>
      <c r="R1012">
        <v>90.97</v>
      </c>
      <c r="S1012">
        <v>14</v>
      </c>
      <c r="T1012">
        <f t="shared" si="15"/>
        <v>6458.87</v>
      </c>
    </row>
    <row r="1013" spans="1:20" x14ac:dyDescent="0.25">
      <c r="A1013">
        <v>1012</v>
      </c>
      <c r="B1013">
        <v>59009</v>
      </c>
      <c r="C1013" t="s">
        <v>452</v>
      </c>
      <c r="D1013" t="s">
        <v>38</v>
      </c>
      <c r="E1013" t="s">
        <v>39</v>
      </c>
      <c r="F1013" t="s">
        <v>40</v>
      </c>
      <c r="G1013" t="s">
        <v>23</v>
      </c>
      <c r="H1013" t="s">
        <v>49</v>
      </c>
      <c r="I1013" t="s">
        <v>28</v>
      </c>
      <c r="J1013" t="s">
        <v>36</v>
      </c>
      <c r="K1013" t="s">
        <v>163</v>
      </c>
      <c r="L1013" t="s">
        <v>192</v>
      </c>
      <c r="M1013" t="s">
        <v>99</v>
      </c>
      <c r="N1013" s="2">
        <v>41231</v>
      </c>
      <c r="O1013" s="2">
        <v>41233</v>
      </c>
      <c r="P1013">
        <v>65</v>
      </c>
      <c r="Q1013" s="1">
        <v>0.02</v>
      </c>
      <c r="R1013">
        <v>30.98</v>
      </c>
      <c r="S1013">
        <v>17.079999999999998</v>
      </c>
      <c r="T1013">
        <f t="shared" si="15"/>
        <v>2013.7</v>
      </c>
    </row>
    <row r="1014" spans="1:20" x14ac:dyDescent="0.25">
      <c r="A1014">
        <v>1013</v>
      </c>
      <c r="B1014">
        <v>59108</v>
      </c>
      <c r="C1014" t="s">
        <v>328</v>
      </c>
      <c r="D1014" t="s">
        <v>20</v>
      </c>
      <c r="E1014" t="s">
        <v>39</v>
      </c>
      <c r="F1014" t="s">
        <v>47</v>
      </c>
      <c r="G1014" t="s">
        <v>48</v>
      </c>
      <c r="H1014" t="s">
        <v>78</v>
      </c>
      <c r="I1014" t="s">
        <v>28</v>
      </c>
      <c r="J1014" t="s">
        <v>36</v>
      </c>
      <c r="K1014" t="s">
        <v>79</v>
      </c>
      <c r="L1014" t="s">
        <v>44</v>
      </c>
      <c r="M1014" t="s">
        <v>167</v>
      </c>
      <c r="N1014" s="2">
        <v>41189</v>
      </c>
      <c r="O1014" s="2">
        <v>41194</v>
      </c>
      <c r="P1014">
        <v>41</v>
      </c>
      <c r="Q1014" s="1">
        <v>0.09</v>
      </c>
      <c r="R1014">
        <v>3.28</v>
      </c>
      <c r="S1014">
        <v>3.97</v>
      </c>
      <c r="T1014">
        <f t="shared" si="15"/>
        <v>134.47999999999999</v>
      </c>
    </row>
    <row r="1015" spans="1:20" x14ac:dyDescent="0.25">
      <c r="A1015">
        <v>1014</v>
      </c>
      <c r="B1015">
        <v>59108</v>
      </c>
      <c r="C1015" t="s">
        <v>328</v>
      </c>
      <c r="D1015" t="s">
        <v>20</v>
      </c>
      <c r="E1015" t="s">
        <v>21</v>
      </c>
      <c r="F1015" t="s">
        <v>47</v>
      </c>
      <c r="G1015" t="s">
        <v>48</v>
      </c>
      <c r="H1015" t="s">
        <v>206</v>
      </c>
      <c r="I1015" t="s">
        <v>28</v>
      </c>
      <c r="J1015" t="s">
        <v>36</v>
      </c>
      <c r="K1015" t="s">
        <v>409</v>
      </c>
      <c r="L1015" t="s">
        <v>192</v>
      </c>
      <c r="M1015" t="s">
        <v>117</v>
      </c>
      <c r="N1015" s="2">
        <v>41189</v>
      </c>
      <c r="O1015" s="2">
        <v>41198</v>
      </c>
      <c r="P1015">
        <v>77</v>
      </c>
      <c r="Q1015" s="1">
        <v>0.02</v>
      </c>
      <c r="R1015">
        <v>125.99</v>
      </c>
      <c r="S1015">
        <v>8.99</v>
      </c>
      <c r="T1015">
        <f t="shared" si="15"/>
        <v>9701.23</v>
      </c>
    </row>
    <row r="1016" spans="1:20" x14ac:dyDescent="0.25">
      <c r="A1016">
        <v>1015</v>
      </c>
      <c r="B1016">
        <v>59238</v>
      </c>
      <c r="C1016" t="s">
        <v>1126</v>
      </c>
      <c r="D1016" t="s">
        <v>38</v>
      </c>
      <c r="E1016" t="s">
        <v>39</v>
      </c>
      <c r="F1016" t="s">
        <v>31</v>
      </c>
      <c r="G1016" t="s">
        <v>41</v>
      </c>
      <c r="H1016" t="s">
        <v>89</v>
      </c>
      <c r="I1016" t="s">
        <v>28</v>
      </c>
      <c r="J1016" t="s">
        <v>36</v>
      </c>
      <c r="K1016" t="s">
        <v>189</v>
      </c>
      <c r="L1016" t="s">
        <v>26</v>
      </c>
      <c r="M1016" t="s">
        <v>296</v>
      </c>
      <c r="N1016" s="2">
        <v>41536</v>
      </c>
      <c r="O1016" s="2">
        <v>41537</v>
      </c>
      <c r="P1016">
        <v>23</v>
      </c>
      <c r="Q1016" s="1">
        <v>0.03</v>
      </c>
      <c r="R1016">
        <v>40.97</v>
      </c>
      <c r="S1016">
        <v>8.99</v>
      </c>
      <c r="T1016">
        <f t="shared" si="15"/>
        <v>942.31</v>
      </c>
    </row>
    <row r="1017" spans="1:20" x14ac:dyDescent="0.25">
      <c r="A1017">
        <v>1016</v>
      </c>
      <c r="B1017">
        <v>59365</v>
      </c>
      <c r="C1017" t="s">
        <v>1831</v>
      </c>
      <c r="D1017" t="s">
        <v>578</v>
      </c>
      <c r="E1017" t="s">
        <v>21</v>
      </c>
      <c r="F1017" t="s">
        <v>47</v>
      </c>
      <c r="G1017" t="s">
        <v>93</v>
      </c>
      <c r="H1017" t="s">
        <v>24</v>
      </c>
      <c r="I1017" t="s">
        <v>28</v>
      </c>
      <c r="J1017" t="s">
        <v>36</v>
      </c>
      <c r="K1017" t="s">
        <v>201</v>
      </c>
      <c r="L1017" t="s">
        <v>283</v>
      </c>
      <c r="M1017" t="s">
        <v>160</v>
      </c>
      <c r="N1017" s="2">
        <v>40519</v>
      </c>
      <c r="O1017" s="2">
        <v>40521</v>
      </c>
      <c r="P1017">
        <v>2</v>
      </c>
      <c r="Q1017" s="1">
        <v>0.05</v>
      </c>
      <c r="R1017">
        <v>535.64</v>
      </c>
      <c r="S1017">
        <v>14.7</v>
      </c>
      <c r="T1017">
        <f t="shared" si="15"/>
        <v>1071.28</v>
      </c>
    </row>
    <row r="1018" spans="1:20" x14ac:dyDescent="0.25">
      <c r="A1018">
        <v>1017</v>
      </c>
      <c r="B1018">
        <v>59685</v>
      </c>
      <c r="C1018" t="s">
        <v>1206</v>
      </c>
      <c r="D1018" t="s">
        <v>20</v>
      </c>
      <c r="E1018" t="s">
        <v>39</v>
      </c>
      <c r="F1018" t="s">
        <v>47</v>
      </c>
      <c r="G1018" t="s">
        <v>23</v>
      </c>
      <c r="H1018" t="s">
        <v>89</v>
      </c>
      <c r="I1018" t="s">
        <v>28</v>
      </c>
      <c r="J1018" t="s">
        <v>36</v>
      </c>
      <c r="K1018" t="s">
        <v>172</v>
      </c>
      <c r="L1018" t="s">
        <v>192</v>
      </c>
      <c r="M1018" t="s">
        <v>156</v>
      </c>
      <c r="N1018" s="2">
        <v>41618</v>
      </c>
      <c r="O1018" s="2">
        <v>41620</v>
      </c>
      <c r="P1018">
        <v>24</v>
      </c>
      <c r="Q1018" s="1">
        <v>0.05</v>
      </c>
      <c r="R1018">
        <v>40.98</v>
      </c>
      <c r="S1018">
        <v>5.33</v>
      </c>
      <c r="T1018">
        <f t="shared" si="15"/>
        <v>983.52</v>
      </c>
    </row>
    <row r="1019" spans="1:20" x14ac:dyDescent="0.25">
      <c r="A1019">
        <v>1018</v>
      </c>
      <c r="B1019">
        <v>59685</v>
      </c>
      <c r="C1019" t="s">
        <v>1206</v>
      </c>
      <c r="D1019" t="s">
        <v>20</v>
      </c>
      <c r="E1019" t="s">
        <v>187</v>
      </c>
      <c r="F1019" t="s">
        <v>47</v>
      </c>
      <c r="G1019" t="s">
        <v>23</v>
      </c>
      <c r="H1019" t="s">
        <v>217</v>
      </c>
      <c r="I1019" t="s">
        <v>28</v>
      </c>
      <c r="J1019" t="s">
        <v>36</v>
      </c>
      <c r="K1019" t="s">
        <v>43</v>
      </c>
      <c r="L1019" t="s">
        <v>746</v>
      </c>
      <c r="M1019" t="s">
        <v>156</v>
      </c>
      <c r="N1019" s="2">
        <v>41618</v>
      </c>
      <c r="O1019" s="2">
        <v>41619</v>
      </c>
      <c r="P1019">
        <v>92</v>
      </c>
      <c r="Q1019" s="1">
        <v>0.1</v>
      </c>
      <c r="R1019">
        <v>12.99</v>
      </c>
      <c r="S1019">
        <v>14.37</v>
      </c>
      <c r="T1019">
        <f t="shared" si="15"/>
        <v>1195.08</v>
      </c>
    </row>
    <row r="1020" spans="1:20" x14ac:dyDescent="0.25">
      <c r="A1020">
        <v>1019</v>
      </c>
      <c r="B1020">
        <v>59686</v>
      </c>
      <c r="C1020" t="s">
        <v>454</v>
      </c>
      <c r="D1020" t="s">
        <v>20</v>
      </c>
      <c r="E1020" t="s">
        <v>39</v>
      </c>
      <c r="F1020" t="s">
        <v>47</v>
      </c>
      <c r="G1020" t="s">
        <v>48</v>
      </c>
      <c r="H1020" t="s">
        <v>94</v>
      </c>
      <c r="I1020" t="s">
        <v>28</v>
      </c>
      <c r="J1020" t="s">
        <v>36</v>
      </c>
      <c r="K1020" t="s">
        <v>95</v>
      </c>
      <c r="L1020" t="s">
        <v>192</v>
      </c>
      <c r="M1020" t="s">
        <v>160</v>
      </c>
      <c r="N1020" s="2">
        <v>40976</v>
      </c>
      <c r="O1020" s="2">
        <v>40981</v>
      </c>
      <c r="P1020">
        <v>46</v>
      </c>
      <c r="Q1020" s="1">
        <v>0.01</v>
      </c>
      <c r="R1020">
        <v>5.8</v>
      </c>
      <c r="S1020">
        <v>5.59</v>
      </c>
      <c r="T1020">
        <f t="shared" si="15"/>
        <v>266.8</v>
      </c>
    </row>
    <row r="1021" spans="1:20" x14ac:dyDescent="0.25">
      <c r="A1021">
        <v>1020</v>
      </c>
      <c r="B1021">
        <v>59812</v>
      </c>
      <c r="C1021" t="s">
        <v>269</v>
      </c>
      <c r="D1021" t="s">
        <v>20</v>
      </c>
      <c r="E1021" t="s">
        <v>39</v>
      </c>
      <c r="F1021" t="s">
        <v>47</v>
      </c>
      <c r="G1021" t="s">
        <v>93</v>
      </c>
      <c r="H1021" t="s">
        <v>49</v>
      </c>
      <c r="I1021" t="s">
        <v>28</v>
      </c>
      <c r="J1021" t="s">
        <v>36</v>
      </c>
      <c r="K1021" t="s">
        <v>226</v>
      </c>
      <c r="L1021" t="s">
        <v>192</v>
      </c>
      <c r="M1021" t="s">
        <v>111</v>
      </c>
      <c r="N1021" s="2">
        <v>41082</v>
      </c>
      <c r="O1021" s="2">
        <v>41082</v>
      </c>
      <c r="P1021">
        <v>76</v>
      </c>
      <c r="Q1021" s="1">
        <v>0</v>
      </c>
      <c r="R1021">
        <v>193.17</v>
      </c>
      <c r="S1021">
        <v>19.989999999999998</v>
      </c>
      <c r="T1021">
        <f t="shared" si="15"/>
        <v>14680.919999999998</v>
      </c>
    </row>
    <row r="1022" spans="1:20" x14ac:dyDescent="0.25">
      <c r="A1022">
        <v>1021</v>
      </c>
      <c r="B1022">
        <v>59812</v>
      </c>
      <c r="C1022" t="s">
        <v>269</v>
      </c>
      <c r="D1022" t="s">
        <v>20</v>
      </c>
      <c r="E1022" t="s">
        <v>187</v>
      </c>
      <c r="F1022" t="s">
        <v>47</v>
      </c>
      <c r="G1022" t="s">
        <v>93</v>
      </c>
      <c r="H1022" t="s">
        <v>219</v>
      </c>
      <c r="I1022" t="s">
        <v>28</v>
      </c>
      <c r="J1022" t="s">
        <v>36</v>
      </c>
      <c r="K1022" t="s">
        <v>228</v>
      </c>
      <c r="L1022" t="s">
        <v>26</v>
      </c>
      <c r="M1022" t="s">
        <v>114</v>
      </c>
      <c r="N1022" s="2">
        <v>41082</v>
      </c>
      <c r="O1022" s="2">
        <v>41083</v>
      </c>
      <c r="P1022">
        <v>3</v>
      </c>
      <c r="Q1022" s="1">
        <v>0.06</v>
      </c>
      <c r="R1022">
        <v>12.64</v>
      </c>
      <c r="S1022">
        <v>4.9800000000000004</v>
      </c>
      <c r="T1022">
        <f t="shared" si="15"/>
        <v>37.92</v>
      </c>
    </row>
    <row r="1023" spans="1:20" x14ac:dyDescent="0.25">
      <c r="A1023">
        <v>1022</v>
      </c>
      <c r="B1023">
        <v>59815</v>
      </c>
      <c r="C1023" t="s">
        <v>391</v>
      </c>
      <c r="D1023" t="s">
        <v>20</v>
      </c>
      <c r="E1023" t="s">
        <v>39</v>
      </c>
      <c r="F1023" t="s">
        <v>47</v>
      </c>
      <c r="G1023" t="s">
        <v>32</v>
      </c>
      <c r="H1023" t="s">
        <v>94</v>
      </c>
      <c r="I1023" t="s">
        <v>28</v>
      </c>
      <c r="J1023" t="s">
        <v>36</v>
      </c>
      <c r="K1023" t="s">
        <v>119</v>
      </c>
      <c r="L1023" t="s">
        <v>44</v>
      </c>
      <c r="M1023" t="s">
        <v>111</v>
      </c>
      <c r="N1023" s="2">
        <v>40892</v>
      </c>
      <c r="O1023" s="2">
        <v>40894</v>
      </c>
      <c r="P1023">
        <v>26</v>
      </c>
      <c r="Q1023" s="1">
        <v>0.09</v>
      </c>
      <c r="R1023">
        <v>3.71</v>
      </c>
      <c r="S1023">
        <v>1.93</v>
      </c>
      <c r="T1023">
        <f t="shared" si="15"/>
        <v>96.46</v>
      </c>
    </row>
    <row r="1024" spans="1:20" x14ac:dyDescent="0.25">
      <c r="A1024">
        <v>1023</v>
      </c>
      <c r="B1024">
        <v>59937</v>
      </c>
      <c r="C1024" t="s">
        <v>1121</v>
      </c>
      <c r="D1024" t="s">
        <v>20</v>
      </c>
      <c r="E1024" t="s">
        <v>39</v>
      </c>
      <c r="F1024" t="s">
        <v>40</v>
      </c>
      <c r="G1024" t="s">
        <v>41</v>
      </c>
      <c r="H1024" t="s">
        <v>89</v>
      </c>
      <c r="I1024" t="s">
        <v>28</v>
      </c>
      <c r="J1024" t="s">
        <v>36</v>
      </c>
      <c r="K1024" t="s">
        <v>165</v>
      </c>
      <c r="L1024" t="s">
        <v>192</v>
      </c>
      <c r="M1024" t="s">
        <v>59</v>
      </c>
      <c r="N1024" s="2">
        <v>40540</v>
      </c>
      <c r="O1024" s="2">
        <v>40541</v>
      </c>
      <c r="P1024">
        <v>13</v>
      </c>
      <c r="Q1024" s="1">
        <v>0.02</v>
      </c>
      <c r="R1024">
        <v>30.98</v>
      </c>
      <c r="S1024">
        <v>17.079999999999998</v>
      </c>
      <c r="T1024">
        <f t="shared" si="15"/>
        <v>402.74</v>
      </c>
    </row>
    <row r="1025" spans="1:20" x14ac:dyDescent="0.25">
      <c r="A1025">
        <v>1024</v>
      </c>
      <c r="B1025">
        <v>85820</v>
      </c>
      <c r="C1025" t="s">
        <v>1843</v>
      </c>
      <c r="D1025" t="s">
        <v>20</v>
      </c>
      <c r="E1025" t="s">
        <v>39</v>
      </c>
      <c r="F1025" t="s">
        <v>47</v>
      </c>
      <c r="G1025" t="s">
        <v>48</v>
      </c>
      <c r="H1025" t="s">
        <v>78</v>
      </c>
      <c r="I1025" t="s">
        <v>28</v>
      </c>
      <c r="J1025" t="s">
        <v>36</v>
      </c>
      <c r="K1025" t="s">
        <v>74</v>
      </c>
      <c r="L1025" t="s">
        <v>746</v>
      </c>
      <c r="M1025" t="s">
        <v>156</v>
      </c>
      <c r="N1025" s="2">
        <v>40829</v>
      </c>
      <c r="O1025" s="2">
        <v>40836</v>
      </c>
      <c r="P1025">
        <v>3</v>
      </c>
      <c r="Q1025" s="1">
        <v>0.04</v>
      </c>
      <c r="R1025">
        <v>38.94</v>
      </c>
      <c r="S1025">
        <v>35</v>
      </c>
      <c r="T1025">
        <f t="shared" si="15"/>
        <v>116.82</v>
      </c>
    </row>
    <row r="1026" spans="1:20" x14ac:dyDescent="0.25">
      <c r="A1026">
        <v>1025</v>
      </c>
      <c r="B1026">
        <v>85831</v>
      </c>
      <c r="C1026" t="s">
        <v>397</v>
      </c>
      <c r="D1026" t="s">
        <v>20</v>
      </c>
      <c r="E1026" t="s">
        <v>39</v>
      </c>
      <c r="F1026" t="s">
        <v>22</v>
      </c>
      <c r="G1026" t="s">
        <v>32</v>
      </c>
      <c r="H1026" t="s">
        <v>78</v>
      </c>
      <c r="I1026" t="s">
        <v>28</v>
      </c>
      <c r="J1026" t="s">
        <v>36</v>
      </c>
      <c r="K1026" t="s">
        <v>105</v>
      </c>
      <c r="L1026" t="s">
        <v>26</v>
      </c>
      <c r="M1026" t="s">
        <v>398</v>
      </c>
      <c r="N1026" s="2">
        <v>41325</v>
      </c>
      <c r="O1026" s="2">
        <v>41326</v>
      </c>
      <c r="P1026">
        <v>1</v>
      </c>
      <c r="Q1026" s="1">
        <v>0.01</v>
      </c>
      <c r="R1026">
        <v>2.08</v>
      </c>
      <c r="S1026">
        <v>2.56</v>
      </c>
      <c r="T1026">
        <f t="shared" si="15"/>
        <v>2.08</v>
      </c>
    </row>
    <row r="1027" spans="1:20" x14ac:dyDescent="0.25">
      <c r="A1027">
        <v>1026</v>
      </c>
      <c r="B1027">
        <v>85838</v>
      </c>
      <c r="C1027" t="s">
        <v>1698</v>
      </c>
      <c r="D1027" t="s">
        <v>20</v>
      </c>
      <c r="E1027" t="s">
        <v>187</v>
      </c>
      <c r="F1027" t="s">
        <v>22</v>
      </c>
      <c r="G1027" t="s">
        <v>41</v>
      </c>
      <c r="H1027" t="s">
        <v>219</v>
      </c>
      <c r="I1027" t="s">
        <v>28</v>
      </c>
      <c r="J1027" t="s">
        <v>36</v>
      </c>
      <c r="K1027" t="s">
        <v>101</v>
      </c>
      <c r="L1027" t="s">
        <v>706</v>
      </c>
      <c r="M1027" t="s">
        <v>227</v>
      </c>
      <c r="N1027" s="2">
        <v>41105</v>
      </c>
      <c r="O1027" s="2">
        <v>41107</v>
      </c>
      <c r="P1027">
        <v>9</v>
      </c>
      <c r="Q1027" s="1">
        <v>7.0000000000000007E-2</v>
      </c>
      <c r="R1027">
        <v>107.53</v>
      </c>
      <c r="S1027">
        <v>5.81</v>
      </c>
      <c r="T1027">
        <f t="shared" ref="T1027:T1090" si="16">R1027*P1027</f>
        <v>967.77</v>
      </c>
    </row>
    <row r="1028" spans="1:20" x14ac:dyDescent="0.25">
      <c r="A1028">
        <v>1027</v>
      </c>
      <c r="B1028">
        <v>85838</v>
      </c>
      <c r="C1028" t="s">
        <v>1698</v>
      </c>
      <c r="D1028" t="s">
        <v>578</v>
      </c>
      <c r="E1028" t="s">
        <v>187</v>
      </c>
      <c r="F1028" t="s">
        <v>22</v>
      </c>
      <c r="G1028" t="s">
        <v>41</v>
      </c>
      <c r="H1028" t="s">
        <v>217</v>
      </c>
      <c r="I1028" t="s">
        <v>28</v>
      </c>
      <c r="J1028" t="s">
        <v>36</v>
      </c>
      <c r="K1028" t="s">
        <v>68</v>
      </c>
      <c r="L1028" t="s">
        <v>330</v>
      </c>
      <c r="M1028" t="s">
        <v>173</v>
      </c>
      <c r="N1028" s="2">
        <v>41105</v>
      </c>
      <c r="O1028" s="2">
        <v>41106</v>
      </c>
      <c r="P1028">
        <v>8</v>
      </c>
      <c r="Q1028" s="1">
        <v>0.09</v>
      </c>
      <c r="R1028">
        <v>70.89</v>
      </c>
      <c r="S1028">
        <v>89.3</v>
      </c>
      <c r="T1028">
        <f t="shared" si="16"/>
        <v>567.12</v>
      </c>
    </row>
    <row r="1029" spans="1:20" x14ac:dyDescent="0.25">
      <c r="A1029">
        <v>1028</v>
      </c>
      <c r="B1029">
        <v>85838</v>
      </c>
      <c r="C1029" t="s">
        <v>1698</v>
      </c>
      <c r="D1029" t="s">
        <v>20</v>
      </c>
      <c r="E1029" t="s">
        <v>21</v>
      </c>
      <c r="F1029" t="s">
        <v>22</v>
      </c>
      <c r="G1029" t="s">
        <v>41</v>
      </c>
      <c r="H1029" t="s">
        <v>33</v>
      </c>
      <c r="I1029" t="s">
        <v>28</v>
      </c>
      <c r="J1029" t="s">
        <v>36</v>
      </c>
      <c r="K1029" t="s">
        <v>198</v>
      </c>
      <c r="L1029" t="s">
        <v>706</v>
      </c>
      <c r="M1029" t="s">
        <v>137</v>
      </c>
      <c r="N1029" s="2">
        <v>41105</v>
      </c>
      <c r="O1029" s="2">
        <v>41107</v>
      </c>
      <c r="P1029">
        <v>8</v>
      </c>
      <c r="Q1029" s="1">
        <v>0.04</v>
      </c>
      <c r="R1029">
        <v>7.99</v>
      </c>
      <c r="S1029">
        <v>5.03</v>
      </c>
      <c r="T1029">
        <f t="shared" si="16"/>
        <v>63.92</v>
      </c>
    </row>
    <row r="1030" spans="1:20" x14ac:dyDescent="0.25">
      <c r="A1030">
        <v>1029</v>
      </c>
      <c r="B1030">
        <v>85838</v>
      </c>
      <c r="C1030" t="s">
        <v>1728</v>
      </c>
      <c r="D1030" t="s">
        <v>20</v>
      </c>
      <c r="E1030" t="s">
        <v>21</v>
      </c>
      <c r="F1030" t="s">
        <v>40</v>
      </c>
      <c r="G1030" t="s">
        <v>41</v>
      </c>
      <c r="H1030" t="s">
        <v>206</v>
      </c>
      <c r="I1030" t="s">
        <v>28</v>
      </c>
      <c r="J1030" t="s">
        <v>36</v>
      </c>
      <c r="K1030" t="s">
        <v>201</v>
      </c>
      <c r="L1030" t="s">
        <v>26</v>
      </c>
      <c r="M1030" t="s">
        <v>59</v>
      </c>
      <c r="N1030" s="2">
        <v>41105</v>
      </c>
      <c r="O1030" s="2">
        <v>41106</v>
      </c>
      <c r="P1030">
        <v>5</v>
      </c>
      <c r="Q1030" s="1">
        <v>0.04</v>
      </c>
      <c r="R1030">
        <v>8.4600000000000009</v>
      </c>
      <c r="S1030">
        <v>8.99</v>
      </c>
      <c r="T1030">
        <f t="shared" si="16"/>
        <v>42.300000000000004</v>
      </c>
    </row>
    <row r="1031" spans="1:20" x14ac:dyDescent="0.25">
      <c r="A1031">
        <v>1030</v>
      </c>
      <c r="B1031">
        <v>85847</v>
      </c>
      <c r="C1031" t="s">
        <v>1761</v>
      </c>
      <c r="D1031" t="s">
        <v>20</v>
      </c>
      <c r="E1031" t="s">
        <v>39</v>
      </c>
      <c r="F1031" t="s">
        <v>31</v>
      </c>
      <c r="G1031" t="s">
        <v>32</v>
      </c>
      <c r="H1031" t="s">
        <v>54</v>
      </c>
      <c r="I1031" t="s">
        <v>28</v>
      </c>
      <c r="J1031" t="s">
        <v>36</v>
      </c>
      <c r="K1031" t="s">
        <v>289</v>
      </c>
      <c r="L1031" t="s">
        <v>44</v>
      </c>
      <c r="M1031" t="s">
        <v>35</v>
      </c>
      <c r="N1031" s="2">
        <v>41204</v>
      </c>
      <c r="O1031" s="2">
        <v>41205</v>
      </c>
      <c r="P1031">
        <v>15</v>
      </c>
      <c r="Q1031" s="1">
        <v>0.03</v>
      </c>
      <c r="R1031">
        <v>9.11</v>
      </c>
      <c r="S1031">
        <v>2.25</v>
      </c>
      <c r="T1031">
        <f t="shared" si="16"/>
        <v>136.64999999999998</v>
      </c>
    </row>
    <row r="1032" spans="1:20" x14ac:dyDescent="0.25">
      <c r="A1032">
        <v>1031</v>
      </c>
      <c r="B1032">
        <v>85847</v>
      </c>
      <c r="C1032" t="s">
        <v>1761</v>
      </c>
      <c r="D1032" t="s">
        <v>20</v>
      </c>
      <c r="E1032" t="s">
        <v>21</v>
      </c>
      <c r="F1032" t="s">
        <v>31</v>
      </c>
      <c r="G1032" t="s">
        <v>32</v>
      </c>
      <c r="H1032" t="s">
        <v>42</v>
      </c>
      <c r="I1032" t="s">
        <v>28</v>
      </c>
      <c r="J1032" t="s">
        <v>36</v>
      </c>
      <c r="K1032" t="s">
        <v>1114</v>
      </c>
      <c r="L1032" t="s">
        <v>192</v>
      </c>
      <c r="M1032" t="s">
        <v>35</v>
      </c>
      <c r="N1032" s="2">
        <v>41204</v>
      </c>
      <c r="O1032" s="2">
        <v>41206</v>
      </c>
      <c r="P1032">
        <v>7</v>
      </c>
      <c r="Q1032" s="1">
        <v>0.01</v>
      </c>
      <c r="R1032">
        <v>155.99</v>
      </c>
      <c r="S1032">
        <v>8.99</v>
      </c>
      <c r="T1032">
        <f t="shared" si="16"/>
        <v>1091.93</v>
      </c>
    </row>
    <row r="1033" spans="1:20" x14ac:dyDescent="0.25">
      <c r="A1033">
        <v>1032</v>
      </c>
      <c r="B1033">
        <v>85849</v>
      </c>
      <c r="C1033" t="s">
        <v>2335</v>
      </c>
      <c r="D1033" t="s">
        <v>20</v>
      </c>
      <c r="E1033" t="s">
        <v>21</v>
      </c>
      <c r="F1033" t="s">
        <v>47</v>
      </c>
      <c r="G1033" t="s">
        <v>23</v>
      </c>
      <c r="H1033" t="s">
        <v>206</v>
      </c>
      <c r="I1033" t="s">
        <v>28</v>
      </c>
      <c r="J1033" t="s">
        <v>36</v>
      </c>
      <c r="K1033" t="s">
        <v>198</v>
      </c>
      <c r="L1033" t="s">
        <v>192</v>
      </c>
      <c r="M1033" t="s">
        <v>114</v>
      </c>
      <c r="N1033" s="2">
        <v>41215</v>
      </c>
      <c r="O1033" s="2">
        <v>41215</v>
      </c>
      <c r="P1033">
        <v>39</v>
      </c>
      <c r="Q1033" s="1">
        <v>0.1</v>
      </c>
      <c r="R1033">
        <v>65.989999999999995</v>
      </c>
      <c r="S1033">
        <v>4.2</v>
      </c>
      <c r="T1033">
        <f t="shared" si="16"/>
        <v>2573.6099999999997</v>
      </c>
    </row>
    <row r="1034" spans="1:20" x14ac:dyDescent="0.25">
      <c r="A1034">
        <v>1033</v>
      </c>
      <c r="B1034">
        <v>85852</v>
      </c>
      <c r="C1034" t="s">
        <v>179</v>
      </c>
      <c r="D1034" t="s">
        <v>20</v>
      </c>
      <c r="E1034" t="s">
        <v>21</v>
      </c>
      <c r="F1034" t="s">
        <v>22</v>
      </c>
      <c r="G1034" t="s">
        <v>23</v>
      </c>
      <c r="H1034" t="s">
        <v>33</v>
      </c>
      <c r="I1034" t="s">
        <v>28</v>
      </c>
      <c r="J1034" t="s">
        <v>36</v>
      </c>
      <c r="K1034" t="s">
        <v>1147</v>
      </c>
      <c r="L1034" t="s">
        <v>26</v>
      </c>
      <c r="M1034" t="s">
        <v>238</v>
      </c>
      <c r="N1034" s="2">
        <v>40985</v>
      </c>
      <c r="O1034" s="2">
        <v>40986</v>
      </c>
      <c r="P1034">
        <v>9</v>
      </c>
      <c r="Q1034" s="1">
        <v>0.02</v>
      </c>
      <c r="R1034">
        <v>115.79</v>
      </c>
      <c r="S1034">
        <v>1.99</v>
      </c>
      <c r="T1034">
        <f t="shared" si="16"/>
        <v>1042.1100000000001</v>
      </c>
    </row>
    <row r="1035" spans="1:20" x14ac:dyDescent="0.25">
      <c r="A1035">
        <v>1034</v>
      </c>
      <c r="B1035">
        <v>85857</v>
      </c>
      <c r="C1035" t="s">
        <v>612</v>
      </c>
      <c r="D1035" t="s">
        <v>20</v>
      </c>
      <c r="E1035" t="s">
        <v>39</v>
      </c>
      <c r="F1035" t="s">
        <v>31</v>
      </c>
      <c r="G1035" t="s">
        <v>48</v>
      </c>
      <c r="H1035" t="s">
        <v>54</v>
      </c>
      <c r="I1035" t="s">
        <v>28</v>
      </c>
      <c r="J1035" t="s">
        <v>36</v>
      </c>
      <c r="K1035" t="s">
        <v>68</v>
      </c>
      <c r="L1035" t="s">
        <v>44</v>
      </c>
      <c r="M1035" t="s">
        <v>35</v>
      </c>
      <c r="N1035" s="2">
        <v>40197</v>
      </c>
      <c r="O1035" s="2">
        <v>40197</v>
      </c>
      <c r="P1035">
        <v>10</v>
      </c>
      <c r="Q1035" s="1">
        <v>0.09</v>
      </c>
      <c r="R1035">
        <v>2.88</v>
      </c>
      <c r="S1035">
        <v>0.7</v>
      </c>
      <c r="T1035">
        <f t="shared" si="16"/>
        <v>28.799999999999997</v>
      </c>
    </row>
    <row r="1036" spans="1:20" x14ac:dyDescent="0.25">
      <c r="A1036">
        <v>1035</v>
      </c>
      <c r="B1036">
        <v>85866</v>
      </c>
      <c r="C1036" t="s">
        <v>196</v>
      </c>
      <c r="D1036" t="s">
        <v>20</v>
      </c>
      <c r="E1036" t="s">
        <v>187</v>
      </c>
      <c r="F1036" t="s">
        <v>40</v>
      </c>
      <c r="G1036" t="s">
        <v>32</v>
      </c>
      <c r="H1036" t="s">
        <v>225</v>
      </c>
      <c r="I1036" t="s">
        <v>28</v>
      </c>
      <c r="J1036" t="s">
        <v>36</v>
      </c>
      <c r="K1036" t="s">
        <v>189</v>
      </c>
      <c r="L1036" t="s">
        <v>26</v>
      </c>
      <c r="M1036" t="s">
        <v>99</v>
      </c>
      <c r="N1036" s="2">
        <v>40332</v>
      </c>
      <c r="O1036" s="2">
        <v>40334</v>
      </c>
      <c r="P1036">
        <v>16</v>
      </c>
      <c r="Q1036" s="1">
        <v>0.09</v>
      </c>
      <c r="R1036">
        <v>30.93</v>
      </c>
      <c r="S1036">
        <v>3.92</v>
      </c>
      <c r="T1036">
        <f t="shared" si="16"/>
        <v>494.88</v>
      </c>
    </row>
    <row r="1037" spans="1:20" x14ac:dyDescent="0.25">
      <c r="A1037">
        <v>1036</v>
      </c>
      <c r="B1037">
        <v>85866</v>
      </c>
      <c r="C1037" t="s">
        <v>196</v>
      </c>
      <c r="D1037" t="s">
        <v>38</v>
      </c>
      <c r="E1037" t="s">
        <v>39</v>
      </c>
      <c r="F1037" t="s">
        <v>40</v>
      </c>
      <c r="G1037" t="s">
        <v>32</v>
      </c>
      <c r="H1037" t="s">
        <v>61</v>
      </c>
      <c r="I1037" t="s">
        <v>28</v>
      </c>
      <c r="J1037" t="s">
        <v>36</v>
      </c>
      <c r="K1037" t="s">
        <v>95</v>
      </c>
      <c r="L1037" t="s">
        <v>44</v>
      </c>
      <c r="M1037" t="s">
        <v>59</v>
      </c>
      <c r="N1037" s="2">
        <v>40332</v>
      </c>
      <c r="O1037" s="2">
        <v>40334</v>
      </c>
      <c r="P1037">
        <v>11</v>
      </c>
      <c r="Q1037" s="1">
        <v>0.03</v>
      </c>
      <c r="R1037">
        <v>1.68</v>
      </c>
      <c r="S1037">
        <v>0.7</v>
      </c>
      <c r="T1037">
        <f t="shared" si="16"/>
        <v>18.48</v>
      </c>
    </row>
    <row r="1038" spans="1:20" x14ac:dyDescent="0.25">
      <c r="A1038">
        <v>1037</v>
      </c>
      <c r="B1038">
        <v>85882</v>
      </c>
      <c r="C1038" t="s">
        <v>300</v>
      </c>
      <c r="D1038" t="s">
        <v>20</v>
      </c>
      <c r="E1038" t="s">
        <v>39</v>
      </c>
      <c r="F1038" t="s">
        <v>31</v>
      </c>
      <c r="G1038" t="s">
        <v>48</v>
      </c>
      <c r="H1038" t="s">
        <v>78</v>
      </c>
      <c r="I1038" t="s">
        <v>28</v>
      </c>
      <c r="J1038" t="s">
        <v>36</v>
      </c>
      <c r="K1038" t="s">
        <v>105</v>
      </c>
      <c r="L1038" t="s">
        <v>44</v>
      </c>
      <c r="M1038" t="s">
        <v>131</v>
      </c>
      <c r="N1038" s="2">
        <v>40894</v>
      </c>
      <c r="O1038" s="2">
        <v>40899</v>
      </c>
      <c r="P1038">
        <v>22</v>
      </c>
      <c r="Q1038" s="1">
        <v>0.03</v>
      </c>
      <c r="R1038">
        <v>1.86</v>
      </c>
      <c r="S1038">
        <v>2.58</v>
      </c>
      <c r="T1038">
        <f t="shared" si="16"/>
        <v>40.92</v>
      </c>
    </row>
    <row r="1039" spans="1:20" x14ac:dyDescent="0.25">
      <c r="A1039">
        <v>1038</v>
      </c>
      <c r="B1039">
        <v>85882</v>
      </c>
      <c r="C1039" t="s">
        <v>300</v>
      </c>
      <c r="D1039" t="s">
        <v>20</v>
      </c>
      <c r="E1039" t="s">
        <v>21</v>
      </c>
      <c r="F1039" t="s">
        <v>31</v>
      </c>
      <c r="G1039" t="s">
        <v>48</v>
      </c>
      <c r="H1039" t="s">
        <v>33</v>
      </c>
      <c r="I1039" t="s">
        <v>28</v>
      </c>
      <c r="J1039" t="s">
        <v>36</v>
      </c>
      <c r="K1039" t="s">
        <v>1108</v>
      </c>
      <c r="L1039" t="s">
        <v>192</v>
      </c>
      <c r="M1039" t="s">
        <v>296</v>
      </c>
      <c r="N1039" s="2">
        <v>40894</v>
      </c>
      <c r="O1039" s="2">
        <v>40899</v>
      </c>
      <c r="P1039">
        <v>21</v>
      </c>
      <c r="Q1039" s="1">
        <v>0.05</v>
      </c>
      <c r="R1039">
        <v>205.99</v>
      </c>
      <c r="S1039">
        <v>5.99</v>
      </c>
      <c r="T1039">
        <f t="shared" si="16"/>
        <v>4325.79</v>
      </c>
    </row>
    <row r="1040" spans="1:20" x14ac:dyDescent="0.25">
      <c r="A1040">
        <v>1039</v>
      </c>
      <c r="B1040">
        <v>85895</v>
      </c>
      <c r="C1040" t="s">
        <v>1873</v>
      </c>
      <c r="D1040" t="s">
        <v>20</v>
      </c>
      <c r="E1040" t="s">
        <v>21</v>
      </c>
      <c r="F1040" t="s">
        <v>40</v>
      </c>
      <c r="G1040" t="s">
        <v>41</v>
      </c>
      <c r="H1040" t="s">
        <v>206</v>
      </c>
      <c r="I1040" t="s">
        <v>28</v>
      </c>
      <c r="J1040" t="s">
        <v>36</v>
      </c>
      <c r="K1040" t="s">
        <v>25</v>
      </c>
      <c r="L1040" t="s">
        <v>192</v>
      </c>
      <c r="M1040" t="s">
        <v>370</v>
      </c>
      <c r="N1040" s="2">
        <v>40284</v>
      </c>
      <c r="O1040" s="2">
        <v>40286</v>
      </c>
      <c r="P1040">
        <v>9</v>
      </c>
      <c r="Q1040" s="1">
        <v>0.01</v>
      </c>
      <c r="R1040">
        <v>125.99</v>
      </c>
      <c r="S1040">
        <v>8.99</v>
      </c>
      <c r="T1040">
        <f t="shared" si="16"/>
        <v>1133.9099999999999</v>
      </c>
    </row>
    <row r="1041" spans="1:20" x14ac:dyDescent="0.25">
      <c r="A1041">
        <v>1040</v>
      </c>
      <c r="B1041">
        <v>85907</v>
      </c>
      <c r="C1041" t="s">
        <v>662</v>
      </c>
      <c r="D1041" t="s">
        <v>20</v>
      </c>
      <c r="E1041" t="s">
        <v>39</v>
      </c>
      <c r="F1041" t="s">
        <v>31</v>
      </c>
      <c r="G1041" t="s">
        <v>93</v>
      </c>
      <c r="H1041" t="s">
        <v>54</v>
      </c>
      <c r="I1041" t="s">
        <v>28</v>
      </c>
      <c r="J1041" t="s">
        <v>36</v>
      </c>
      <c r="K1041" t="s">
        <v>248</v>
      </c>
      <c r="L1041" t="s">
        <v>192</v>
      </c>
      <c r="M1041" t="s">
        <v>367</v>
      </c>
      <c r="N1041" s="2">
        <v>40571</v>
      </c>
      <c r="O1041" s="2">
        <v>40572</v>
      </c>
      <c r="P1041">
        <v>7</v>
      </c>
      <c r="Q1041" s="1">
        <v>0.03</v>
      </c>
      <c r="R1041">
        <v>2.89</v>
      </c>
      <c r="S1041">
        <v>0.5</v>
      </c>
      <c r="T1041">
        <f t="shared" si="16"/>
        <v>20.23</v>
      </c>
    </row>
    <row r="1042" spans="1:20" x14ac:dyDescent="0.25">
      <c r="A1042">
        <v>1041</v>
      </c>
      <c r="B1042">
        <v>85927</v>
      </c>
      <c r="C1042" t="s">
        <v>1566</v>
      </c>
      <c r="D1042" t="s">
        <v>20</v>
      </c>
      <c r="E1042" t="s">
        <v>39</v>
      </c>
      <c r="F1042" t="s">
        <v>40</v>
      </c>
      <c r="G1042" t="s">
        <v>48</v>
      </c>
      <c r="H1042" t="s">
        <v>54</v>
      </c>
      <c r="I1042" t="s">
        <v>28</v>
      </c>
      <c r="J1042" t="s">
        <v>36</v>
      </c>
      <c r="K1042" t="s">
        <v>68</v>
      </c>
      <c r="L1042" t="s">
        <v>192</v>
      </c>
      <c r="M1042" t="s">
        <v>469</v>
      </c>
      <c r="N1042" s="2">
        <v>41596</v>
      </c>
      <c r="O1042" s="2">
        <v>41605</v>
      </c>
      <c r="P1042">
        <v>4</v>
      </c>
      <c r="Q1042" s="1">
        <v>0.09</v>
      </c>
      <c r="R1042">
        <v>6.48</v>
      </c>
      <c r="S1042">
        <v>8.19</v>
      </c>
      <c r="T1042">
        <f t="shared" si="16"/>
        <v>25.92</v>
      </c>
    </row>
    <row r="1043" spans="1:20" x14ac:dyDescent="0.25">
      <c r="A1043">
        <v>1042</v>
      </c>
      <c r="B1043">
        <v>85934</v>
      </c>
      <c r="C1043" t="s">
        <v>1413</v>
      </c>
      <c r="D1043" t="s">
        <v>38</v>
      </c>
      <c r="E1043" t="s">
        <v>21</v>
      </c>
      <c r="F1043" t="s">
        <v>22</v>
      </c>
      <c r="G1043" t="s">
        <v>41</v>
      </c>
      <c r="H1043" t="s">
        <v>24</v>
      </c>
      <c r="I1043" t="s">
        <v>28</v>
      </c>
      <c r="J1043" t="s">
        <v>36</v>
      </c>
      <c r="K1043" t="s">
        <v>1108</v>
      </c>
      <c r="L1043" t="s">
        <v>706</v>
      </c>
      <c r="M1043" t="s">
        <v>444</v>
      </c>
      <c r="N1043" s="2">
        <v>41401</v>
      </c>
      <c r="O1043" s="2">
        <v>41403</v>
      </c>
      <c r="P1043">
        <v>1</v>
      </c>
      <c r="Q1043" s="1">
        <v>0.05</v>
      </c>
      <c r="R1043">
        <v>150.97999999999999</v>
      </c>
      <c r="S1043">
        <v>13.99</v>
      </c>
      <c r="T1043">
        <f t="shared" si="16"/>
        <v>150.97999999999999</v>
      </c>
    </row>
    <row r="1044" spans="1:20" x14ac:dyDescent="0.25">
      <c r="A1044">
        <v>1043</v>
      </c>
      <c r="B1044">
        <v>85934</v>
      </c>
      <c r="C1044" t="s">
        <v>1413</v>
      </c>
      <c r="D1044" t="s">
        <v>20</v>
      </c>
      <c r="E1044" t="s">
        <v>39</v>
      </c>
      <c r="F1044" t="s">
        <v>22</v>
      </c>
      <c r="G1044" t="s">
        <v>41</v>
      </c>
      <c r="H1044" t="s">
        <v>54</v>
      </c>
      <c r="I1044" t="s">
        <v>28</v>
      </c>
      <c r="J1044" t="s">
        <v>36</v>
      </c>
      <c r="K1044" t="s">
        <v>62</v>
      </c>
      <c r="L1044" t="s">
        <v>192</v>
      </c>
      <c r="M1044" t="s">
        <v>232</v>
      </c>
      <c r="N1044" s="2">
        <v>41401</v>
      </c>
      <c r="O1044" s="2">
        <v>41402</v>
      </c>
      <c r="P1044">
        <v>9</v>
      </c>
      <c r="Q1044" s="1">
        <v>0.02</v>
      </c>
      <c r="R1044">
        <v>18.97</v>
      </c>
      <c r="S1044">
        <v>9.0299999999999994</v>
      </c>
      <c r="T1044">
        <f t="shared" si="16"/>
        <v>170.73</v>
      </c>
    </row>
    <row r="1045" spans="1:20" x14ac:dyDescent="0.25">
      <c r="A1045">
        <v>1044</v>
      </c>
      <c r="B1045">
        <v>85934</v>
      </c>
      <c r="C1045" t="s">
        <v>1413</v>
      </c>
      <c r="D1045" t="s">
        <v>20</v>
      </c>
      <c r="E1045" t="s">
        <v>39</v>
      </c>
      <c r="F1045" t="s">
        <v>22</v>
      </c>
      <c r="G1045" t="s">
        <v>41</v>
      </c>
      <c r="H1045" t="s">
        <v>61</v>
      </c>
      <c r="I1045" t="s">
        <v>28</v>
      </c>
      <c r="J1045" t="s">
        <v>36</v>
      </c>
      <c r="K1045" t="s">
        <v>98</v>
      </c>
      <c r="L1045" t="s">
        <v>192</v>
      </c>
      <c r="M1045" t="s">
        <v>27</v>
      </c>
      <c r="N1045" s="2">
        <v>41401</v>
      </c>
      <c r="O1045" s="2">
        <v>41404</v>
      </c>
      <c r="P1045">
        <v>7</v>
      </c>
      <c r="Q1045" s="1">
        <v>0.05</v>
      </c>
      <c r="R1045">
        <v>9.7100000000000009</v>
      </c>
      <c r="S1045">
        <v>9.4499999999999993</v>
      </c>
      <c r="T1045">
        <f t="shared" si="16"/>
        <v>67.97</v>
      </c>
    </row>
    <row r="1046" spans="1:20" x14ac:dyDescent="0.25">
      <c r="A1046">
        <v>1045</v>
      </c>
      <c r="B1046">
        <v>85941</v>
      </c>
      <c r="C1046" t="s">
        <v>1695</v>
      </c>
      <c r="D1046" t="s">
        <v>20</v>
      </c>
      <c r="E1046" t="s">
        <v>21</v>
      </c>
      <c r="F1046" t="s">
        <v>31</v>
      </c>
      <c r="G1046" t="s">
        <v>93</v>
      </c>
      <c r="H1046" t="s">
        <v>203</v>
      </c>
      <c r="I1046" t="s">
        <v>28</v>
      </c>
      <c r="J1046" t="s">
        <v>36</v>
      </c>
      <c r="K1046" t="s">
        <v>210</v>
      </c>
      <c r="L1046" t="s">
        <v>706</v>
      </c>
      <c r="M1046" t="s">
        <v>121</v>
      </c>
      <c r="N1046" s="2">
        <v>40704</v>
      </c>
      <c r="O1046" s="2">
        <v>40705</v>
      </c>
      <c r="P1046">
        <v>10</v>
      </c>
      <c r="Q1046" s="1">
        <v>0.03</v>
      </c>
      <c r="R1046">
        <v>7.99</v>
      </c>
      <c r="S1046">
        <v>5.03</v>
      </c>
      <c r="T1046">
        <f t="shared" si="16"/>
        <v>79.900000000000006</v>
      </c>
    </row>
    <row r="1047" spans="1:20" x14ac:dyDescent="0.25">
      <c r="A1047">
        <v>1046</v>
      </c>
      <c r="B1047">
        <v>85941</v>
      </c>
      <c r="C1047" t="s">
        <v>1644</v>
      </c>
      <c r="D1047" t="s">
        <v>578</v>
      </c>
      <c r="E1047" t="s">
        <v>187</v>
      </c>
      <c r="F1047" t="s">
        <v>31</v>
      </c>
      <c r="G1047" t="s">
        <v>93</v>
      </c>
      <c r="H1047" t="s">
        <v>188</v>
      </c>
      <c r="I1047" t="s">
        <v>28</v>
      </c>
      <c r="J1047" t="s">
        <v>36</v>
      </c>
      <c r="K1047" t="s">
        <v>248</v>
      </c>
      <c r="L1047" t="s">
        <v>330</v>
      </c>
      <c r="M1047" t="s">
        <v>375</v>
      </c>
      <c r="N1047" s="2">
        <v>40704</v>
      </c>
      <c r="O1047" s="2">
        <v>40707</v>
      </c>
      <c r="P1047">
        <v>11</v>
      </c>
      <c r="Q1047" s="1">
        <v>0.05</v>
      </c>
      <c r="R1047">
        <v>130.97999999999999</v>
      </c>
      <c r="S1047">
        <v>54.74</v>
      </c>
      <c r="T1047">
        <f t="shared" si="16"/>
        <v>1440.78</v>
      </c>
    </row>
    <row r="1048" spans="1:20" x14ac:dyDescent="0.25">
      <c r="A1048">
        <v>1047</v>
      </c>
      <c r="B1048">
        <v>85960</v>
      </c>
      <c r="C1048" t="s">
        <v>2375</v>
      </c>
      <c r="D1048" t="s">
        <v>20</v>
      </c>
      <c r="E1048" t="s">
        <v>39</v>
      </c>
      <c r="F1048" t="s">
        <v>22</v>
      </c>
      <c r="G1048" t="s">
        <v>32</v>
      </c>
      <c r="H1048" t="s">
        <v>49</v>
      </c>
      <c r="I1048" t="s">
        <v>28</v>
      </c>
      <c r="J1048" t="s">
        <v>36</v>
      </c>
      <c r="K1048" t="s">
        <v>274</v>
      </c>
      <c r="L1048" t="s">
        <v>746</v>
      </c>
      <c r="M1048" t="s">
        <v>227</v>
      </c>
      <c r="N1048" s="2">
        <v>41394</v>
      </c>
      <c r="O1048" s="2">
        <v>41396</v>
      </c>
      <c r="P1048">
        <v>3</v>
      </c>
      <c r="Q1048" s="1">
        <v>0.01</v>
      </c>
      <c r="R1048">
        <v>95.99</v>
      </c>
      <c r="S1048">
        <v>35</v>
      </c>
      <c r="T1048">
        <f t="shared" si="16"/>
        <v>287.96999999999997</v>
      </c>
    </row>
    <row r="1049" spans="1:20" x14ac:dyDescent="0.25">
      <c r="A1049">
        <v>1048</v>
      </c>
      <c r="B1049">
        <v>85973</v>
      </c>
      <c r="C1049" t="s">
        <v>303</v>
      </c>
      <c r="D1049" t="s">
        <v>20</v>
      </c>
      <c r="E1049" t="s">
        <v>21</v>
      </c>
      <c r="F1049" t="s">
        <v>31</v>
      </c>
      <c r="G1049" t="s">
        <v>41</v>
      </c>
      <c r="H1049" t="s">
        <v>206</v>
      </c>
      <c r="I1049" t="s">
        <v>28</v>
      </c>
      <c r="J1049" t="s">
        <v>36</v>
      </c>
      <c r="K1049" t="s">
        <v>34</v>
      </c>
      <c r="L1049" t="s">
        <v>26</v>
      </c>
      <c r="M1049" t="s">
        <v>69</v>
      </c>
      <c r="N1049" s="2">
        <v>41202</v>
      </c>
      <c r="O1049" s="2">
        <v>41204</v>
      </c>
      <c r="P1049">
        <v>12</v>
      </c>
      <c r="Q1049" s="1">
        <v>0.09</v>
      </c>
      <c r="R1049">
        <v>4.9800000000000004</v>
      </c>
      <c r="S1049">
        <v>4.62</v>
      </c>
      <c r="T1049">
        <f t="shared" si="16"/>
        <v>59.760000000000005</v>
      </c>
    </row>
    <row r="1050" spans="1:20" x14ac:dyDescent="0.25">
      <c r="A1050">
        <v>1049</v>
      </c>
      <c r="B1050">
        <v>85983</v>
      </c>
      <c r="C1050" t="s">
        <v>1352</v>
      </c>
      <c r="D1050" t="s">
        <v>38</v>
      </c>
      <c r="E1050" t="s">
        <v>21</v>
      </c>
      <c r="F1050" t="s">
        <v>22</v>
      </c>
      <c r="G1050" t="s">
        <v>41</v>
      </c>
      <c r="H1050" t="s">
        <v>33</v>
      </c>
      <c r="I1050" t="s">
        <v>28</v>
      </c>
      <c r="J1050" t="s">
        <v>36</v>
      </c>
      <c r="K1050" t="s">
        <v>201</v>
      </c>
      <c r="L1050" t="s">
        <v>192</v>
      </c>
      <c r="M1050" t="s">
        <v>444</v>
      </c>
      <c r="N1050" s="2">
        <v>41163</v>
      </c>
      <c r="O1050" s="2">
        <v>41165</v>
      </c>
      <c r="P1050">
        <v>5</v>
      </c>
      <c r="Q1050" s="1">
        <v>0.02</v>
      </c>
      <c r="R1050">
        <v>65.989999999999995</v>
      </c>
      <c r="S1050">
        <v>8.99</v>
      </c>
      <c r="T1050">
        <f t="shared" si="16"/>
        <v>329.95</v>
      </c>
    </row>
    <row r="1051" spans="1:20" x14ac:dyDescent="0.25">
      <c r="A1051">
        <v>1050</v>
      </c>
      <c r="B1051">
        <v>85994</v>
      </c>
      <c r="C1051" t="s">
        <v>1897</v>
      </c>
      <c r="D1051" t="s">
        <v>20</v>
      </c>
      <c r="E1051" t="s">
        <v>39</v>
      </c>
      <c r="F1051" t="s">
        <v>31</v>
      </c>
      <c r="G1051" t="s">
        <v>23</v>
      </c>
      <c r="H1051" t="s">
        <v>42</v>
      </c>
      <c r="I1051" t="s">
        <v>28</v>
      </c>
      <c r="J1051" t="s">
        <v>36</v>
      </c>
      <c r="K1051" t="s">
        <v>248</v>
      </c>
      <c r="L1051" t="s">
        <v>706</v>
      </c>
      <c r="M1051" t="s">
        <v>131</v>
      </c>
      <c r="N1051" s="2">
        <v>40762</v>
      </c>
      <c r="O1051" s="2">
        <v>40764</v>
      </c>
      <c r="P1051">
        <v>6</v>
      </c>
      <c r="Q1051" s="1">
        <v>0.06</v>
      </c>
      <c r="R1051">
        <v>12.44</v>
      </c>
      <c r="S1051">
        <v>6.27</v>
      </c>
      <c r="T1051">
        <f t="shared" si="16"/>
        <v>74.64</v>
      </c>
    </row>
    <row r="1052" spans="1:20" x14ac:dyDescent="0.25">
      <c r="A1052">
        <v>1051</v>
      </c>
      <c r="B1052">
        <v>86007</v>
      </c>
      <c r="C1052" t="s">
        <v>735</v>
      </c>
      <c r="D1052" t="s">
        <v>20</v>
      </c>
      <c r="E1052" t="s">
        <v>187</v>
      </c>
      <c r="F1052" t="s">
        <v>47</v>
      </c>
      <c r="G1052" t="s">
        <v>93</v>
      </c>
      <c r="H1052" t="s">
        <v>188</v>
      </c>
      <c r="I1052" t="s">
        <v>28</v>
      </c>
      <c r="J1052" t="s">
        <v>36</v>
      </c>
      <c r="K1052" t="s">
        <v>282</v>
      </c>
      <c r="L1052" t="s">
        <v>44</v>
      </c>
      <c r="M1052" t="s">
        <v>156</v>
      </c>
      <c r="N1052" s="2">
        <v>41368</v>
      </c>
      <c r="O1052" s="2">
        <v>41370</v>
      </c>
      <c r="P1052">
        <v>12</v>
      </c>
      <c r="Q1052" s="1">
        <v>0.1</v>
      </c>
      <c r="R1052">
        <v>7.28</v>
      </c>
      <c r="S1052">
        <v>7.98</v>
      </c>
      <c r="T1052">
        <f t="shared" si="16"/>
        <v>87.36</v>
      </c>
    </row>
    <row r="1053" spans="1:20" x14ac:dyDescent="0.25">
      <c r="A1053">
        <v>1052</v>
      </c>
      <c r="B1053">
        <v>86007</v>
      </c>
      <c r="C1053" t="s">
        <v>735</v>
      </c>
      <c r="D1053" t="s">
        <v>20</v>
      </c>
      <c r="E1053" t="s">
        <v>39</v>
      </c>
      <c r="F1053" t="s">
        <v>47</v>
      </c>
      <c r="G1053" t="s">
        <v>93</v>
      </c>
      <c r="H1053" t="s">
        <v>94</v>
      </c>
      <c r="I1053" t="s">
        <v>28</v>
      </c>
      <c r="J1053" t="s">
        <v>36</v>
      </c>
      <c r="K1053" t="s">
        <v>79</v>
      </c>
      <c r="L1053" t="s">
        <v>44</v>
      </c>
      <c r="M1053" t="s">
        <v>111</v>
      </c>
      <c r="N1053" s="2">
        <v>41368</v>
      </c>
      <c r="O1053" s="2">
        <v>41370</v>
      </c>
      <c r="P1053">
        <v>2</v>
      </c>
      <c r="Q1053" s="1">
        <v>0.04</v>
      </c>
      <c r="R1053">
        <v>3.14</v>
      </c>
      <c r="S1053">
        <v>1.92</v>
      </c>
      <c r="T1053">
        <f t="shared" si="16"/>
        <v>6.28</v>
      </c>
    </row>
    <row r="1054" spans="1:20" x14ac:dyDescent="0.25">
      <c r="A1054">
        <v>1053</v>
      </c>
      <c r="B1054">
        <v>86020</v>
      </c>
      <c r="C1054" t="s">
        <v>2197</v>
      </c>
      <c r="D1054" t="s">
        <v>20</v>
      </c>
      <c r="E1054" t="s">
        <v>39</v>
      </c>
      <c r="F1054" t="s">
        <v>47</v>
      </c>
      <c r="G1054" t="s">
        <v>93</v>
      </c>
      <c r="H1054" t="s">
        <v>94</v>
      </c>
      <c r="I1054" t="s">
        <v>28</v>
      </c>
      <c r="J1054" t="s">
        <v>36</v>
      </c>
      <c r="K1054" t="s">
        <v>189</v>
      </c>
      <c r="L1054" t="s">
        <v>44</v>
      </c>
      <c r="M1054" t="s">
        <v>167</v>
      </c>
      <c r="N1054" s="2">
        <v>40904</v>
      </c>
      <c r="O1054" s="2">
        <v>40906</v>
      </c>
      <c r="P1054">
        <v>16</v>
      </c>
      <c r="Q1054" s="1">
        <v>0.03</v>
      </c>
      <c r="R1054">
        <v>36.549999999999997</v>
      </c>
      <c r="S1054">
        <v>13.89</v>
      </c>
      <c r="T1054">
        <f t="shared" si="16"/>
        <v>584.79999999999995</v>
      </c>
    </row>
    <row r="1055" spans="1:20" x14ac:dyDescent="0.25">
      <c r="A1055">
        <v>1054</v>
      </c>
      <c r="B1055">
        <v>86035</v>
      </c>
      <c r="C1055" t="s">
        <v>1215</v>
      </c>
      <c r="D1055" t="s">
        <v>20</v>
      </c>
      <c r="E1055" t="s">
        <v>39</v>
      </c>
      <c r="F1055" t="s">
        <v>22</v>
      </c>
      <c r="G1055" t="s">
        <v>41</v>
      </c>
      <c r="H1055" t="s">
        <v>89</v>
      </c>
      <c r="I1055" t="s">
        <v>28</v>
      </c>
      <c r="J1055" t="s">
        <v>36</v>
      </c>
      <c r="K1055" t="s">
        <v>291</v>
      </c>
      <c r="L1055" t="s">
        <v>26</v>
      </c>
      <c r="M1055" t="s">
        <v>123</v>
      </c>
      <c r="N1055" s="2">
        <v>41005</v>
      </c>
      <c r="O1055" s="2">
        <v>41007</v>
      </c>
      <c r="P1055">
        <v>6</v>
      </c>
      <c r="Q1055" s="1">
        <v>0.01</v>
      </c>
      <c r="R1055">
        <v>12.98</v>
      </c>
      <c r="S1055">
        <v>3.14</v>
      </c>
      <c r="T1055">
        <f t="shared" si="16"/>
        <v>77.88</v>
      </c>
    </row>
    <row r="1056" spans="1:20" x14ac:dyDescent="0.25">
      <c r="A1056">
        <v>1055</v>
      </c>
      <c r="B1056">
        <v>86041</v>
      </c>
      <c r="C1056" t="s">
        <v>1455</v>
      </c>
      <c r="D1056" t="s">
        <v>20</v>
      </c>
      <c r="E1056" t="s">
        <v>187</v>
      </c>
      <c r="F1056" t="s">
        <v>47</v>
      </c>
      <c r="G1056" t="s">
        <v>93</v>
      </c>
      <c r="H1056" t="s">
        <v>217</v>
      </c>
      <c r="I1056" t="s">
        <v>28</v>
      </c>
      <c r="J1056" t="s">
        <v>36</v>
      </c>
      <c r="K1056" t="s">
        <v>116</v>
      </c>
      <c r="L1056" t="s">
        <v>192</v>
      </c>
      <c r="M1056" t="s">
        <v>167</v>
      </c>
      <c r="N1056" s="2">
        <v>40346</v>
      </c>
      <c r="O1056" s="2">
        <v>40347</v>
      </c>
      <c r="P1056">
        <v>9</v>
      </c>
      <c r="Q1056" s="1">
        <v>0.09</v>
      </c>
      <c r="R1056">
        <v>7.38</v>
      </c>
      <c r="S1056">
        <v>5.21</v>
      </c>
      <c r="T1056">
        <f t="shared" si="16"/>
        <v>66.42</v>
      </c>
    </row>
    <row r="1057" spans="1:20" x14ac:dyDescent="0.25">
      <c r="A1057">
        <v>1056</v>
      </c>
      <c r="B1057">
        <v>86041</v>
      </c>
      <c r="C1057" t="s">
        <v>1455</v>
      </c>
      <c r="D1057" t="s">
        <v>20</v>
      </c>
      <c r="E1057" t="s">
        <v>39</v>
      </c>
      <c r="F1057" t="s">
        <v>47</v>
      </c>
      <c r="G1057" t="s">
        <v>93</v>
      </c>
      <c r="H1057" t="s">
        <v>94</v>
      </c>
      <c r="I1057" t="s">
        <v>28</v>
      </c>
      <c r="J1057" t="s">
        <v>36</v>
      </c>
      <c r="K1057" t="s">
        <v>231</v>
      </c>
      <c r="L1057" t="s">
        <v>192</v>
      </c>
      <c r="M1057" t="s">
        <v>111</v>
      </c>
      <c r="N1057" s="2">
        <v>40346</v>
      </c>
      <c r="O1057" s="2">
        <v>40347</v>
      </c>
      <c r="P1057">
        <v>17</v>
      </c>
      <c r="Q1057" s="1">
        <v>0.04</v>
      </c>
      <c r="R1057">
        <v>5.98</v>
      </c>
      <c r="S1057">
        <v>5.15</v>
      </c>
      <c r="T1057">
        <f t="shared" si="16"/>
        <v>101.66000000000001</v>
      </c>
    </row>
    <row r="1058" spans="1:20" x14ac:dyDescent="0.25">
      <c r="A1058">
        <v>1057</v>
      </c>
      <c r="B1058">
        <v>86041</v>
      </c>
      <c r="C1058" t="s">
        <v>1455</v>
      </c>
      <c r="D1058" t="s">
        <v>20</v>
      </c>
      <c r="E1058" t="s">
        <v>39</v>
      </c>
      <c r="F1058" t="s">
        <v>47</v>
      </c>
      <c r="G1058" t="s">
        <v>93</v>
      </c>
      <c r="H1058" t="s">
        <v>78</v>
      </c>
      <c r="I1058" t="s">
        <v>28</v>
      </c>
      <c r="J1058" t="s">
        <v>36</v>
      </c>
      <c r="K1058" t="s">
        <v>289</v>
      </c>
      <c r="L1058" t="s">
        <v>192</v>
      </c>
      <c r="M1058" t="s">
        <v>117</v>
      </c>
      <c r="N1058" s="2">
        <v>40346</v>
      </c>
      <c r="O1058" s="2">
        <v>40347</v>
      </c>
      <c r="P1058">
        <v>12</v>
      </c>
      <c r="Q1058" s="1">
        <v>0.04</v>
      </c>
      <c r="R1058">
        <v>15.42</v>
      </c>
      <c r="S1058">
        <v>10.68</v>
      </c>
      <c r="T1058">
        <f t="shared" si="16"/>
        <v>185.04</v>
      </c>
    </row>
    <row r="1059" spans="1:20" x14ac:dyDescent="0.25">
      <c r="A1059">
        <v>1058</v>
      </c>
      <c r="B1059">
        <v>86046</v>
      </c>
      <c r="C1059" t="s">
        <v>1337</v>
      </c>
      <c r="D1059" t="s">
        <v>20</v>
      </c>
      <c r="E1059" t="s">
        <v>39</v>
      </c>
      <c r="F1059" t="s">
        <v>31</v>
      </c>
      <c r="G1059" t="s">
        <v>23</v>
      </c>
      <c r="H1059" t="s">
        <v>94</v>
      </c>
      <c r="I1059" t="s">
        <v>28</v>
      </c>
      <c r="J1059" t="s">
        <v>36</v>
      </c>
      <c r="K1059" t="s">
        <v>101</v>
      </c>
      <c r="L1059" t="s">
        <v>44</v>
      </c>
      <c r="M1059" t="s">
        <v>255</v>
      </c>
      <c r="N1059" s="2">
        <v>41053</v>
      </c>
      <c r="O1059" s="2">
        <v>41054</v>
      </c>
      <c r="P1059">
        <v>9</v>
      </c>
      <c r="Q1059" s="1">
        <v>0.06</v>
      </c>
      <c r="R1059">
        <v>5.58</v>
      </c>
      <c r="S1059">
        <v>0.7</v>
      </c>
      <c r="T1059">
        <f t="shared" si="16"/>
        <v>50.22</v>
      </c>
    </row>
    <row r="1060" spans="1:20" x14ac:dyDescent="0.25">
      <c r="A1060">
        <v>1059</v>
      </c>
      <c r="B1060">
        <v>86046</v>
      </c>
      <c r="C1060" t="s">
        <v>1337</v>
      </c>
      <c r="D1060" t="s">
        <v>20</v>
      </c>
      <c r="E1060" t="s">
        <v>39</v>
      </c>
      <c r="F1060" t="s">
        <v>31</v>
      </c>
      <c r="G1060" t="s">
        <v>23</v>
      </c>
      <c r="H1060" t="s">
        <v>42</v>
      </c>
      <c r="I1060" t="s">
        <v>28</v>
      </c>
      <c r="J1060" t="s">
        <v>36</v>
      </c>
      <c r="K1060" t="s">
        <v>189</v>
      </c>
      <c r="L1060" t="s">
        <v>44</v>
      </c>
      <c r="M1060" t="s">
        <v>255</v>
      </c>
      <c r="N1060" s="2">
        <v>41053</v>
      </c>
      <c r="O1060" s="2">
        <v>41055</v>
      </c>
      <c r="P1060">
        <v>1</v>
      </c>
      <c r="Q1060" s="1">
        <v>0.05</v>
      </c>
      <c r="R1060">
        <v>19.84</v>
      </c>
      <c r="S1060">
        <v>4.0999999999999996</v>
      </c>
      <c r="T1060">
        <f t="shared" si="16"/>
        <v>19.84</v>
      </c>
    </row>
    <row r="1061" spans="1:20" x14ac:dyDescent="0.25">
      <c r="A1061">
        <v>1060</v>
      </c>
      <c r="B1061">
        <v>86056</v>
      </c>
      <c r="C1061" t="s">
        <v>1902</v>
      </c>
      <c r="D1061" t="s">
        <v>20</v>
      </c>
      <c r="E1061" t="s">
        <v>187</v>
      </c>
      <c r="F1061" t="s">
        <v>31</v>
      </c>
      <c r="G1061" t="s">
        <v>23</v>
      </c>
      <c r="H1061" t="s">
        <v>217</v>
      </c>
      <c r="I1061" t="s">
        <v>28</v>
      </c>
      <c r="J1061" t="s">
        <v>36</v>
      </c>
      <c r="K1061" t="s">
        <v>68</v>
      </c>
      <c r="L1061" t="s">
        <v>26</v>
      </c>
      <c r="M1061" t="s">
        <v>35</v>
      </c>
      <c r="N1061" s="2">
        <v>40905</v>
      </c>
      <c r="O1061" s="2">
        <v>40907</v>
      </c>
      <c r="P1061">
        <v>20</v>
      </c>
      <c r="Q1061" s="1">
        <v>0.11</v>
      </c>
      <c r="R1061">
        <v>12.64</v>
      </c>
      <c r="S1061">
        <v>4.9800000000000004</v>
      </c>
      <c r="T1061">
        <f t="shared" si="16"/>
        <v>252.8</v>
      </c>
    </row>
    <row r="1062" spans="1:20" x14ac:dyDescent="0.25">
      <c r="A1062">
        <v>1061</v>
      </c>
      <c r="B1062">
        <v>86067</v>
      </c>
      <c r="C1062" t="s">
        <v>679</v>
      </c>
      <c r="D1062" t="s">
        <v>20</v>
      </c>
      <c r="E1062" t="s">
        <v>39</v>
      </c>
      <c r="F1062" t="s">
        <v>31</v>
      </c>
      <c r="G1062" t="s">
        <v>23</v>
      </c>
      <c r="H1062" t="s">
        <v>78</v>
      </c>
      <c r="I1062" t="s">
        <v>28</v>
      </c>
      <c r="J1062" t="s">
        <v>36</v>
      </c>
      <c r="K1062" t="s">
        <v>119</v>
      </c>
      <c r="L1062" t="s">
        <v>192</v>
      </c>
      <c r="M1062" t="s">
        <v>102</v>
      </c>
      <c r="N1062" s="2">
        <v>40905</v>
      </c>
      <c r="O1062" s="2">
        <v>40906</v>
      </c>
      <c r="P1062">
        <v>11</v>
      </c>
      <c r="Q1062" s="1">
        <v>0.02</v>
      </c>
      <c r="R1062">
        <v>24.92</v>
      </c>
      <c r="S1062">
        <v>12.98</v>
      </c>
      <c r="T1062">
        <f t="shared" si="16"/>
        <v>274.12</v>
      </c>
    </row>
    <row r="1063" spans="1:20" x14ac:dyDescent="0.25">
      <c r="A1063">
        <v>1062</v>
      </c>
      <c r="B1063">
        <v>86079</v>
      </c>
      <c r="C1063" t="s">
        <v>2238</v>
      </c>
      <c r="D1063" t="s">
        <v>20</v>
      </c>
      <c r="E1063" t="s">
        <v>39</v>
      </c>
      <c r="F1063" t="s">
        <v>22</v>
      </c>
      <c r="G1063" t="s">
        <v>23</v>
      </c>
      <c r="H1063" t="s">
        <v>94</v>
      </c>
      <c r="I1063" t="s">
        <v>28</v>
      </c>
      <c r="J1063" t="s">
        <v>36</v>
      </c>
      <c r="K1063" t="s">
        <v>165</v>
      </c>
      <c r="L1063" t="s">
        <v>26</v>
      </c>
      <c r="M1063" t="s">
        <v>80</v>
      </c>
      <c r="N1063" s="2">
        <v>40842</v>
      </c>
      <c r="O1063" s="2">
        <v>40844</v>
      </c>
      <c r="P1063">
        <v>21</v>
      </c>
      <c r="Q1063" s="1">
        <v>0.06</v>
      </c>
      <c r="R1063">
        <v>43.98</v>
      </c>
      <c r="S1063">
        <v>8.99</v>
      </c>
      <c r="T1063">
        <f t="shared" si="16"/>
        <v>923.57999999999993</v>
      </c>
    </row>
    <row r="1064" spans="1:20" x14ac:dyDescent="0.25">
      <c r="A1064">
        <v>1063</v>
      </c>
      <c r="B1064">
        <v>86079</v>
      </c>
      <c r="C1064" t="s">
        <v>2238</v>
      </c>
      <c r="D1064" t="s">
        <v>20</v>
      </c>
      <c r="E1064" t="s">
        <v>21</v>
      </c>
      <c r="F1064" t="s">
        <v>22</v>
      </c>
      <c r="G1064" t="s">
        <v>23</v>
      </c>
      <c r="H1064" t="s">
        <v>33</v>
      </c>
      <c r="I1064" t="s">
        <v>28</v>
      </c>
      <c r="J1064" t="s">
        <v>36</v>
      </c>
      <c r="K1064" t="s">
        <v>1108</v>
      </c>
      <c r="L1064" t="s">
        <v>192</v>
      </c>
      <c r="M1064" t="s">
        <v>137</v>
      </c>
      <c r="N1064" s="2">
        <v>40842</v>
      </c>
      <c r="O1064" s="2">
        <v>40844</v>
      </c>
      <c r="P1064">
        <v>5</v>
      </c>
      <c r="Q1064" s="1">
        <v>0.06</v>
      </c>
      <c r="R1064">
        <v>125.99</v>
      </c>
      <c r="S1064">
        <v>8.08</v>
      </c>
      <c r="T1064">
        <f t="shared" si="16"/>
        <v>629.94999999999993</v>
      </c>
    </row>
    <row r="1065" spans="1:20" x14ac:dyDescent="0.25">
      <c r="A1065">
        <v>1064</v>
      </c>
      <c r="B1065">
        <v>86086</v>
      </c>
      <c r="C1065" t="s">
        <v>1772</v>
      </c>
      <c r="D1065" t="s">
        <v>20</v>
      </c>
      <c r="E1065" t="s">
        <v>39</v>
      </c>
      <c r="F1065" t="s">
        <v>22</v>
      </c>
      <c r="G1065" t="s">
        <v>41</v>
      </c>
      <c r="H1065" t="s">
        <v>78</v>
      </c>
      <c r="I1065" t="s">
        <v>28</v>
      </c>
      <c r="J1065" t="s">
        <v>36</v>
      </c>
      <c r="K1065" t="s">
        <v>231</v>
      </c>
      <c r="L1065" t="s">
        <v>192</v>
      </c>
      <c r="M1065" t="s">
        <v>444</v>
      </c>
      <c r="N1065" s="2">
        <v>40449</v>
      </c>
      <c r="O1065" s="2">
        <v>40451</v>
      </c>
      <c r="P1065">
        <v>1</v>
      </c>
      <c r="Q1065" s="1">
        <v>0.06</v>
      </c>
      <c r="R1065">
        <v>363.25</v>
      </c>
      <c r="S1065">
        <v>19.989999999999998</v>
      </c>
      <c r="T1065">
        <f t="shared" si="16"/>
        <v>363.25</v>
      </c>
    </row>
    <row r="1066" spans="1:20" x14ac:dyDescent="0.25">
      <c r="A1066">
        <v>1065</v>
      </c>
      <c r="B1066">
        <v>86095</v>
      </c>
      <c r="C1066" t="s">
        <v>1563</v>
      </c>
      <c r="D1066" t="s">
        <v>20</v>
      </c>
      <c r="E1066" t="s">
        <v>39</v>
      </c>
      <c r="F1066" t="s">
        <v>31</v>
      </c>
      <c r="G1066" t="s">
        <v>23</v>
      </c>
      <c r="H1066" t="s">
        <v>94</v>
      </c>
      <c r="I1066" t="s">
        <v>28</v>
      </c>
      <c r="J1066" t="s">
        <v>36</v>
      </c>
      <c r="K1066" t="s">
        <v>129</v>
      </c>
      <c r="L1066" t="s">
        <v>192</v>
      </c>
      <c r="M1066" t="s">
        <v>367</v>
      </c>
      <c r="N1066" s="2">
        <v>40905</v>
      </c>
      <c r="O1066" s="2">
        <v>40907</v>
      </c>
      <c r="P1066">
        <v>10</v>
      </c>
      <c r="Q1066" s="1">
        <v>0</v>
      </c>
      <c r="R1066">
        <v>6.48</v>
      </c>
      <c r="S1066">
        <v>8.74</v>
      </c>
      <c r="T1066">
        <f t="shared" si="16"/>
        <v>64.800000000000011</v>
      </c>
    </row>
    <row r="1067" spans="1:20" x14ac:dyDescent="0.25">
      <c r="A1067">
        <v>1066</v>
      </c>
      <c r="B1067">
        <v>86095</v>
      </c>
      <c r="C1067" t="s">
        <v>2059</v>
      </c>
      <c r="D1067" t="s">
        <v>578</v>
      </c>
      <c r="E1067" t="s">
        <v>39</v>
      </c>
      <c r="F1067" t="s">
        <v>31</v>
      </c>
      <c r="G1067" t="s">
        <v>23</v>
      </c>
      <c r="H1067" t="s">
        <v>42</v>
      </c>
      <c r="I1067" t="s">
        <v>28</v>
      </c>
      <c r="J1067" t="s">
        <v>36</v>
      </c>
      <c r="K1067" t="s">
        <v>50</v>
      </c>
      <c r="L1067" t="s">
        <v>283</v>
      </c>
      <c r="M1067" t="s">
        <v>279</v>
      </c>
      <c r="N1067" s="2">
        <v>40905</v>
      </c>
      <c r="O1067" s="2">
        <v>40906</v>
      </c>
      <c r="P1067">
        <v>3</v>
      </c>
      <c r="Q1067" s="1">
        <v>0</v>
      </c>
      <c r="R1067">
        <v>20.98</v>
      </c>
      <c r="S1067">
        <v>53.03</v>
      </c>
      <c r="T1067">
        <f t="shared" si="16"/>
        <v>62.94</v>
      </c>
    </row>
    <row r="1068" spans="1:20" x14ac:dyDescent="0.25">
      <c r="A1068">
        <v>1067</v>
      </c>
      <c r="B1068">
        <v>86095</v>
      </c>
      <c r="C1068" t="s">
        <v>1577</v>
      </c>
      <c r="D1068" t="s">
        <v>20</v>
      </c>
      <c r="E1068" t="s">
        <v>39</v>
      </c>
      <c r="F1068" t="s">
        <v>47</v>
      </c>
      <c r="G1068" t="s">
        <v>23</v>
      </c>
      <c r="H1068" t="s">
        <v>42</v>
      </c>
      <c r="I1068" t="s">
        <v>28</v>
      </c>
      <c r="J1068" t="s">
        <v>36</v>
      </c>
      <c r="K1068" t="s">
        <v>154</v>
      </c>
      <c r="L1068" t="s">
        <v>192</v>
      </c>
      <c r="M1068" t="s">
        <v>160</v>
      </c>
      <c r="N1068" s="2">
        <v>40905</v>
      </c>
      <c r="O1068" s="2">
        <v>40907</v>
      </c>
      <c r="P1068">
        <v>15</v>
      </c>
      <c r="Q1068" s="1">
        <v>0.02</v>
      </c>
      <c r="R1068">
        <v>6.54</v>
      </c>
      <c r="S1068">
        <v>5.27</v>
      </c>
      <c r="T1068">
        <f t="shared" si="16"/>
        <v>98.1</v>
      </c>
    </row>
    <row r="1069" spans="1:20" x14ac:dyDescent="0.25">
      <c r="A1069">
        <v>1068</v>
      </c>
      <c r="B1069">
        <v>86108</v>
      </c>
      <c r="C1069" t="s">
        <v>843</v>
      </c>
      <c r="D1069" t="s">
        <v>20</v>
      </c>
      <c r="E1069" t="s">
        <v>21</v>
      </c>
      <c r="F1069" t="s">
        <v>31</v>
      </c>
      <c r="G1069" t="s">
        <v>93</v>
      </c>
      <c r="H1069" t="s">
        <v>203</v>
      </c>
      <c r="I1069" t="s">
        <v>28</v>
      </c>
      <c r="J1069" t="s">
        <v>36</v>
      </c>
      <c r="K1069" t="s">
        <v>1111</v>
      </c>
      <c r="L1069" t="s">
        <v>192</v>
      </c>
      <c r="M1069" t="s">
        <v>131</v>
      </c>
      <c r="N1069" s="2">
        <v>40722</v>
      </c>
      <c r="O1069" s="2">
        <v>40723</v>
      </c>
      <c r="P1069">
        <v>18</v>
      </c>
      <c r="Q1069" s="1">
        <v>0.04</v>
      </c>
      <c r="R1069">
        <v>140.99</v>
      </c>
      <c r="S1069">
        <v>4.2</v>
      </c>
      <c r="T1069">
        <f t="shared" si="16"/>
        <v>2537.8200000000002</v>
      </c>
    </row>
    <row r="1070" spans="1:20" x14ac:dyDescent="0.25">
      <c r="A1070">
        <v>1069</v>
      </c>
      <c r="B1070">
        <v>86118</v>
      </c>
      <c r="C1070" t="s">
        <v>603</v>
      </c>
      <c r="D1070" t="s">
        <v>20</v>
      </c>
      <c r="E1070" t="s">
        <v>39</v>
      </c>
      <c r="F1070" t="s">
        <v>47</v>
      </c>
      <c r="G1070" t="s">
        <v>41</v>
      </c>
      <c r="H1070" t="s">
        <v>61</v>
      </c>
      <c r="I1070" t="s">
        <v>28</v>
      </c>
      <c r="J1070" t="s">
        <v>36</v>
      </c>
      <c r="K1070" t="s">
        <v>101</v>
      </c>
      <c r="L1070" t="s">
        <v>192</v>
      </c>
      <c r="M1070" t="s">
        <v>111</v>
      </c>
      <c r="N1070" s="2">
        <v>40314</v>
      </c>
      <c r="O1070" s="2">
        <v>40315</v>
      </c>
      <c r="P1070">
        <v>9</v>
      </c>
      <c r="Q1070" s="1">
        <v>0.09</v>
      </c>
      <c r="R1070">
        <v>5.4</v>
      </c>
      <c r="S1070">
        <v>7.78</v>
      </c>
      <c r="T1070">
        <f t="shared" si="16"/>
        <v>48.6</v>
      </c>
    </row>
    <row r="1071" spans="1:20" x14ac:dyDescent="0.25">
      <c r="A1071">
        <v>1070</v>
      </c>
      <c r="B1071">
        <v>86122</v>
      </c>
      <c r="C1071" t="s">
        <v>1029</v>
      </c>
      <c r="D1071" t="s">
        <v>20</v>
      </c>
      <c r="E1071" t="s">
        <v>39</v>
      </c>
      <c r="F1071" t="s">
        <v>31</v>
      </c>
      <c r="G1071" t="s">
        <v>32</v>
      </c>
      <c r="H1071" t="s">
        <v>54</v>
      </c>
      <c r="I1071" t="s">
        <v>28</v>
      </c>
      <c r="J1071" t="s">
        <v>36</v>
      </c>
      <c r="K1071" t="s">
        <v>154</v>
      </c>
      <c r="L1071" t="s">
        <v>44</v>
      </c>
      <c r="M1071" t="s">
        <v>296</v>
      </c>
      <c r="N1071" s="2">
        <v>40183</v>
      </c>
      <c r="O1071" s="2">
        <v>40184</v>
      </c>
      <c r="P1071">
        <v>6</v>
      </c>
      <c r="Q1071" s="1">
        <v>0.05</v>
      </c>
      <c r="R1071">
        <v>7.64</v>
      </c>
      <c r="S1071">
        <v>5.83</v>
      </c>
      <c r="T1071">
        <f t="shared" si="16"/>
        <v>45.839999999999996</v>
      </c>
    </row>
    <row r="1072" spans="1:20" x14ac:dyDescent="0.25">
      <c r="A1072">
        <v>1071</v>
      </c>
      <c r="B1072">
        <v>85985</v>
      </c>
      <c r="C1072" t="s">
        <v>1157</v>
      </c>
      <c r="D1072" t="s">
        <v>20</v>
      </c>
      <c r="E1072" t="s">
        <v>39</v>
      </c>
      <c r="F1072" t="s">
        <v>31</v>
      </c>
      <c r="G1072" t="s">
        <v>41</v>
      </c>
      <c r="H1072" t="s">
        <v>61</v>
      </c>
      <c r="I1072" t="s">
        <v>28</v>
      </c>
      <c r="J1072" t="s">
        <v>36</v>
      </c>
      <c r="K1072" t="s">
        <v>274</v>
      </c>
      <c r="L1072" t="s">
        <v>192</v>
      </c>
      <c r="M1072" t="s">
        <v>69</v>
      </c>
      <c r="N1072" s="2">
        <v>41286</v>
      </c>
      <c r="O1072" s="2">
        <v>41287</v>
      </c>
      <c r="P1072">
        <v>12</v>
      </c>
      <c r="Q1072" s="1">
        <v>0.08</v>
      </c>
      <c r="R1072">
        <v>9.9</v>
      </c>
      <c r="S1072">
        <v>1.39</v>
      </c>
      <c r="T1072">
        <f t="shared" si="16"/>
        <v>118.80000000000001</v>
      </c>
    </row>
    <row r="1073" spans="1:20" x14ac:dyDescent="0.25">
      <c r="A1073">
        <v>1072</v>
      </c>
      <c r="B1073">
        <v>86135</v>
      </c>
      <c r="C1073" t="s">
        <v>405</v>
      </c>
      <c r="D1073" t="s">
        <v>578</v>
      </c>
      <c r="E1073" t="s">
        <v>39</v>
      </c>
      <c r="F1073" t="s">
        <v>47</v>
      </c>
      <c r="G1073" t="s">
        <v>41</v>
      </c>
      <c r="H1073" t="s">
        <v>42</v>
      </c>
      <c r="I1073" t="s">
        <v>28</v>
      </c>
      <c r="J1073" t="s">
        <v>36</v>
      </c>
      <c r="K1073" t="s">
        <v>68</v>
      </c>
      <c r="L1073" t="s">
        <v>283</v>
      </c>
      <c r="M1073" t="s">
        <v>51</v>
      </c>
      <c r="N1073" s="2">
        <v>41548</v>
      </c>
      <c r="O1073" s="2">
        <v>41549</v>
      </c>
      <c r="P1073">
        <v>26</v>
      </c>
      <c r="Q1073" s="1">
        <v>7.0000000000000007E-2</v>
      </c>
      <c r="R1073">
        <v>208.16</v>
      </c>
      <c r="S1073">
        <v>68.02</v>
      </c>
      <c r="T1073">
        <f t="shared" si="16"/>
        <v>5412.16</v>
      </c>
    </row>
    <row r="1074" spans="1:20" x14ac:dyDescent="0.25">
      <c r="A1074">
        <v>1073</v>
      </c>
      <c r="B1074">
        <v>86135</v>
      </c>
      <c r="C1074" t="s">
        <v>405</v>
      </c>
      <c r="D1074" t="s">
        <v>20</v>
      </c>
      <c r="E1074" t="s">
        <v>39</v>
      </c>
      <c r="F1074" t="s">
        <v>47</v>
      </c>
      <c r="G1074" t="s">
        <v>41</v>
      </c>
      <c r="H1074" t="s">
        <v>61</v>
      </c>
      <c r="I1074" t="s">
        <v>28</v>
      </c>
      <c r="J1074" t="s">
        <v>36</v>
      </c>
      <c r="K1074" t="s">
        <v>163</v>
      </c>
      <c r="L1074" t="s">
        <v>192</v>
      </c>
      <c r="M1074" t="s">
        <v>156</v>
      </c>
      <c r="N1074" s="2">
        <v>41548</v>
      </c>
      <c r="O1074" s="2">
        <v>41550</v>
      </c>
      <c r="P1074">
        <v>14</v>
      </c>
      <c r="Q1074" s="1">
        <v>0.01</v>
      </c>
      <c r="R1074">
        <v>8.69</v>
      </c>
      <c r="S1074">
        <v>2.99</v>
      </c>
      <c r="T1074">
        <f t="shared" si="16"/>
        <v>121.66</v>
      </c>
    </row>
    <row r="1075" spans="1:20" x14ac:dyDescent="0.25">
      <c r="A1075">
        <v>1074</v>
      </c>
      <c r="B1075">
        <v>86136</v>
      </c>
      <c r="C1075" t="s">
        <v>1457</v>
      </c>
      <c r="D1075" t="s">
        <v>20</v>
      </c>
      <c r="E1075" t="s">
        <v>39</v>
      </c>
      <c r="F1075" t="s">
        <v>31</v>
      </c>
      <c r="G1075" t="s">
        <v>93</v>
      </c>
      <c r="H1075" t="s">
        <v>54</v>
      </c>
      <c r="I1075" t="s">
        <v>28</v>
      </c>
      <c r="J1075" t="s">
        <v>36</v>
      </c>
      <c r="K1075" t="s">
        <v>71</v>
      </c>
      <c r="L1075" t="s">
        <v>192</v>
      </c>
      <c r="M1075" t="s">
        <v>35</v>
      </c>
      <c r="N1075" s="2">
        <v>40739</v>
      </c>
      <c r="O1075" s="2">
        <v>40740</v>
      </c>
      <c r="P1075">
        <v>11</v>
      </c>
      <c r="Q1075" s="1">
        <v>0.06</v>
      </c>
      <c r="R1075">
        <v>193.17</v>
      </c>
      <c r="S1075">
        <v>19.989999999999998</v>
      </c>
      <c r="T1075">
        <f t="shared" si="16"/>
        <v>2124.87</v>
      </c>
    </row>
    <row r="1076" spans="1:20" x14ac:dyDescent="0.25">
      <c r="A1076">
        <v>1075</v>
      </c>
      <c r="B1076">
        <v>86148</v>
      </c>
      <c r="C1076" t="s">
        <v>2459</v>
      </c>
      <c r="D1076" t="s">
        <v>20</v>
      </c>
      <c r="E1076" t="s">
        <v>21</v>
      </c>
      <c r="F1076" t="s">
        <v>31</v>
      </c>
      <c r="G1076" t="s">
        <v>23</v>
      </c>
      <c r="H1076" t="s">
        <v>33</v>
      </c>
      <c r="I1076" t="s">
        <v>28</v>
      </c>
      <c r="J1076" t="s">
        <v>36</v>
      </c>
      <c r="K1076" t="s">
        <v>1447</v>
      </c>
      <c r="L1076" t="s">
        <v>192</v>
      </c>
      <c r="M1076" t="s">
        <v>143</v>
      </c>
      <c r="N1076" s="2">
        <v>41351</v>
      </c>
      <c r="O1076" s="2">
        <v>41353</v>
      </c>
      <c r="P1076">
        <v>5</v>
      </c>
      <c r="Q1076" s="1">
        <v>0.08</v>
      </c>
      <c r="R1076">
        <v>155.99</v>
      </c>
      <c r="S1076">
        <v>8.08</v>
      </c>
      <c r="T1076">
        <f t="shared" si="16"/>
        <v>779.95</v>
      </c>
    </row>
    <row r="1077" spans="1:20" x14ac:dyDescent="0.25">
      <c r="A1077">
        <v>1076</v>
      </c>
      <c r="B1077">
        <v>86148</v>
      </c>
      <c r="C1077" t="s">
        <v>314</v>
      </c>
      <c r="D1077" t="s">
        <v>20</v>
      </c>
      <c r="E1077" t="s">
        <v>39</v>
      </c>
      <c r="F1077" t="s">
        <v>31</v>
      </c>
      <c r="G1077" t="s">
        <v>23</v>
      </c>
      <c r="H1077" t="s">
        <v>94</v>
      </c>
      <c r="I1077" t="s">
        <v>28</v>
      </c>
      <c r="J1077" t="s">
        <v>36</v>
      </c>
      <c r="K1077" t="s">
        <v>145</v>
      </c>
      <c r="L1077" t="s">
        <v>192</v>
      </c>
      <c r="M1077" t="s">
        <v>141</v>
      </c>
      <c r="N1077" s="2">
        <v>41351</v>
      </c>
      <c r="O1077" s="2">
        <v>41353</v>
      </c>
      <c r="P1077">
        <v>12</v>
      </c>
      <c r="Q1077" s="1">
        <v>0.1</v>
      </c>
      <c r="R1077">
        <v>6.48</v>
      </c>
      <c r="S1077">
        <v>10.050000000000001</v>
      </c>
      <c r="T1077">
        <f t="shared" si="16"/>
        <v>77.760000000000005</v>
      </c>
    </row>
    <row r="1078" spans="1:20" x14ac:dyDescent="0.25">
      <c r="A1078">
        <v>1077</v>
      </c>
      <c r="B1078">
        <v>86153</v>
      </c>
      <c r="C1078" t="s">
        <v>1346</v>
      </c>
      <c r="D1078" t="s">
        <v>20</v>
      </c>
      <c r="E1078" t="s">
        <v>39</v>
      </c>
      <c r="F1078" t="s">
        <v>31</v>
      </c>
      <c r="G1078" t="s">
        <v>23</v>
      </c>
      <c r="H1078" t="s">
        <v>61</v>
      </c>
      <c r="I1078" t="s">
        <v>28</v>
      </c>
      <c r="J1078" t="s">
        <v>36</v>
      </c>
      <c r="K1078" t="s">
        <v>119</v>
      </c>
      <c r="L1078" t="s">
        <v>192</v>
      </c>
      <c r="M1078" t="s">
        <v>367</v>
      </c>
      <c r="N1078" s="2">
        <v>40262</v>
      </c>
      <c r="O1078" s="2">
        <v>40264</v>
      </c>
      <c r="P1078">
        <v>5</v>
      </c>
      <c r="Q1078" s="1">
        <v>7.0000000000000007E-2</v>
      </c>
      <c r="R1078">
        <v>5.68</v>
      </c>
      <c r="S1078">
        <v>1.39</v>
      </c>
      <c r="T1078">
        <f t="shared" si="16"/>
        <v>28.4</v>
      </c>
    </row>
    <row r="1079" spans="1:20" x14ac:dyDescent="0.25">
      <c r="A1079">
        <v>1078</v>
      </c>
      <c r="B1079">
        <v>86153</v>
      </c>
      <c r="C1079" t="s">
        <v>1346</v>
      </c>
      <c r="D1079" t="s">
        <v>20</v>
      </c>
      <c r="E1079" t="s">
        <v>39</v>
      </c>
      <c r="F1079" t="s">
        <v>31</v>
      </c>
      <c r="G1079" t="s">
        <v>23</v>
      </c>
      <c r="H1079" t="s">
        <v>89</v>
      </c>
      <c r="I1079" t="s">
        <v>28</v>
      </c>
      <c r="J1079" t="s">
        <v>36</v>
      </c>
      <c r="K1079" t="s">
        <v>95</v>
      </c>
      <c r="L1079" t="s">
        <v>192</v>
      </c>
      <c r="M1079" t="s">
        <v>106</v>
      </c>
      <c r="N1079" s="2">
        <v>40262</v>
      </c>
      <c r="O1079" s="2">
        <v>40264</v>
      </c>
      <c r="P1079">
        <v>1</v>
      </c>
      <c r="Q1079" s="1">
        <v>0.06</v>
      </c>
      <c r="R1079">
        <v>22.84</v>
      </c>
      <c r="S1079">
        <v>11.54</v>
      </c>
      <c r="T1079">
        <f t="shared" si="16"/>
        <v>22.84</v>
      </c>
    </row>
    <row r="1080" spans="1:20" x14ac:dyDescent="0.25">
      <c r="A1080">
        <v>1079</v>
      </c>
      <c r="B1080">
        <v>86161</v>
      </c>
      <c r="C1080" t="s">
        <v>2001</v>
      </c>
      <c r="D1080" t="s">
        <v>20</v>
      </c>
      <c r="E1080" t="s">
        <v>21</v>
      </c>
      <c r="F1080" t="s">
        <v>40</v>
      </c>
      <c r="G1080" t="s">
        <v>23</v>
      </c>
      <c r="H1080" t="s">
        <v>206</v>
      </c>
      <c r="I1080" t="s">
        <v>28</v>
      </c>
      <c r="J1080" t="s">
        <v>36</v>
      </c>
      <c r="K1080" t="s">
        <v>1108</v>
      </c>
      <c r="L1080" t="s">
        <v>706</v>
      </c>
      <c r="M1080" t="s">
        <v>99</v>
      </c>
      <c r="N1080" s="2">
        <v>41352</v>
      </c>
      <c r="O1080" s="2">
        <v>41354</v>
      </c>
      <c r="P1080">
        <v>6</v>
      </c>
      <c r="Q1080" s="1">
        <v>0.02</v>
      </c>
      <c r="R1080">
        <v>179.99</v>
      </c>
      <c r="S1080">
        <v>13.99</v>
      </c>
      <c r="T1080">
        <f t="shared" si="16"/>
        <v>1079.94</v>
      </c>
    </row>
    <row r="1081" spans="1:20" x14ac:dyDescent="0.25">
      <c r="A1081">
        <v>1080</v>
      </c>
      <c r="B1081">
        <v>85909</v>
      </c>
      <c r="C1081" t="s">
        <v>2413</v>
      </c>
      <c r="D1081" t="s">
        <v>20</v>
      </c>
      <c r="E1081" t="s">
        <v>21</v>
      </c>
      <c r="F1081" t="s">
        <v>31</v>
      </c>
      <c r="G1081" t="s">
        <v>48</v>
      </c>
      <c r="H1081" t="s">
        <v>206</v>
      </c>
      <c r="I1081" t="s">
        <v>28</v>
      </c>
      <c r="J1081" t="s">
        <v>36</v>
      </c>
      <c r="K1081" t="s">
        <v>201</v>
      </c>
      <c r="L1081" t="s">
        <v>192</v>
      </c>
      <c r="M1081" t="s">
        <v>279</v>
      </c>
      <c r="N1081" s="2">
        <v>40832</v>
      </c>
      <c r="O1081" s="2">
        <v>40836</v>
      </c>
      <c r="P1081">
        <v>4</v>
      </c>
      <c r="Q1081" s="1">
        <v>0.06</v>
      </c>
      <c r="R1081">
        <v>115.99</v>
      </c>
      <c r="S1081">
        <v>4.2300000000000004</v>
      </c>
      <c r="T1081">
        <f t="shared" si="16"/>
        <v>463.96</v>
      </c>
    </row>
    <row r="1082" spans="1:20" x14ac:dyDescent="0.25">
      <c r="A1082">
        <v>1081</v>
      </c>
      <c r="B1082">
        <v>86169</v>
      </c>
      <c r="C1082" t="s">
        <v>1468</v>
      </c>
      <c r="D1082" t="s">
        <v>20</v>
      </c>
      <c r="E1082" t="s">
        <v>39</v>
      </c>
      <c r="F1082" t="s">
        <v>40</v>
      </c>
      <c r="G1082" t="s">
        <v>41</v>
      </c>
      <c r="H1082" t="s">
        <v>54</v>
      </c>
      <c r="I1082" t="s">
        <v>28</v>
      </c>
      <c r="J1082" t="s">
        <v>36</v>
      </c>
      <c r="K1082" t="s">
        <v>55</v>
      </c>
      <c r="L1082" t="s">
        <v>192</v>
      </c>
      <c r="M1082" t="s">
        <v>342</v>
      </c>
      <c r="N1082" s="2">
        <v>41063</v>
      </c>
      <c r="O1082" s="2">
        <v>41064</v>
      </c>
      <c r="P1082">
        <v>14</v>
      </c>
      <c r="Q1082" s="1">
        <v>0.03</v>
      </c>
      <c r="R1082">
        <v>5.99</v>
      </c>
      <c r="S1082">
        <v>4.92</v>
      </c>
      <c r="T1082">
        <f t="shared" si="16"/>
        <v>83.86</v>
      </c>
    </row>
    <row r="1083" spans="1:20" x14ac:dyDescent="0.25">
      <c r="A1083">
        <v>1082</v>
      </c>
      <c r="B1083">
        <v>86169</v>
      </c>
      <c r="C1083" t="s">
        <v>1394</v>
      </c>
      <c r="D1083" t="s">
        <v>20</v>
      </c>
      <c r="E1083" t="s">
        <v>39</v>
      </c>
      <c r="F1083" t="s">
        <v>40</v>
      </c>
      <c r="G1083" t="s">
        <v>41</v>
      </c>
      <c r="H1083" t="s">
        <v>42</v>
      </c>
      <c r="I1083" t="s">
        <v>28</v>
      </c>
      <c r="J1083" t="s">
        <v>36</v>
      </c>
      <c r="K1083" t="s">
        <v>154</v>
      </c>
      <c r="L1083" t="s">
        <v>44</v>
      </c>
      <c r="M1083" t="s">
        <v>175</v>
      </c>
      <c r="N1083" s="2">
        <v>41063</v>
      </c>
      <c r="O1083" s="2">
        <v>41064</v>
      </c>
      <c r="P1083">
        <v>7</v>
      </c>
      <c r="Q1083" s="1">
        <v>0.05</v>
      </c>
      <c r="R1083">
        <v>5.81</v>
      </c>
      <c r="S1083">
        <v>3.37</v>
      </c>
      <c r="T1083">
        <f t="shared" si="16"/>
        <v>40.669999999999995</v>
      </c>
    </row>
    <row r="1084" spans="1:20" x14ac:dyDescent="0.25">
      <c r="A1084">
        <v>1083</v>
      </c>
      <c r="B1084">
        <v>86177</v>
      </c>
      <c r="C1084" t="s">
        <v>446</v>
      </c>
      <c r="D1084" t="s">
        <v>20</v>
      </c>
      <c r="E1084" t="s">
        <v>39</v>
      </c>
      <c r="F1084" t="s">
        <v>47</v>
      </c>
      <c r="G1084" t="s">
        <v>48</v>
      </c>
      <c r="H1084" t="s">
        <v>89</v>
      </c>
      <c r="I1084" t="s">
        <v>28</v>
      </c>
      <c r="J1084" t="s">
        <v>36</v>
      </c>
      <c r="K1084" t="s">
        <v>170</v>
      </c>
      <c r="L1084" t="s">
        <v>44</v>
      </c>
      <c r="M1084" t="s">
        <v>167</v>
      </c>
      <c r="N1084" s="2">
        <v>40907</v>
      </c>
      <c r="O1084" s="2">
        <v>40999</v>
      </c>
      <c r="P1084">
        <v>10</v>
      </c>
      <c r="Q1084" s="1">
        <v>0.02</v>
      </c>
      <c r="R1084">
        <v>2.21</v>
      </c>
      <c r="S1084">
        <v>1</v>
      </c>
      <c r="T1084">
        <f t="shared" si="16"/>
        <v>22.1</v>
      </c>
    </row>
    <row r="1085" spans="1:20" x14ac:dyDescent="0.25">
      <c r="A1085">
        <v>1084</v>
      </c>
      <c r="B1085">
        <v>86181</v>
      </c>
      <c r="C1085" t="s">
        <v>1496</v>
      </c>
      <c r="D1085" t="s">
        <v>20</v>
      </c>
      <c r="E1085" t="s">
        <v>21</v>
      </c>
      <c r="F1085" t="s">
        <v>22</v>
      </c>
      <c r="G1085" t="s">
        <v>48</v>
      </c>
      <c r="H1085" t="s">
        <v>24</v>
      </c>
      <c r="I1085" t="s">
        <v>28</v>
      </c>
      <c r="J1085" t="s">
        <v>36</v>
      </c>
      <c r="K1085" t="s">
        <v>198</v>
      </c>
      <c r="L1085" t="s">
        <v>44</v>
      </c>
      <c r="M1085" t="s">
        <v>199</v>
      </c>
      <c r="N1085" s="2">
        <v>40342</v>
      </c>
      <c r="O1085" s="2">
        <v>40347</v>
      </c>
      <c r="P1085">
        <v>6</v>
      </c>
      <c r="Q1085" s="1">
        <v>0</v>
      </c>
      <c r="R1085">
        <v>85.99</v>
      </c>
      <c r="S1085">
        <v>0.99</v>
      </c>
      <c r="T1085">
        <f t="shared" si="16"/>
        <v>515.93999999999994</v>
      </c>
    </row>
    <row r="1086" spans="1:20" x14ac:dyDescent="0.25">
      <c r="A1086">
        <v>1085</v>
      </c>
      <c r="B1086">
        <v>86186</v>
      </c>
      <c r="C1086" t="s">
        <v>107</v>
      </c>
      <c r="D1086" t="s">
        <v>578</v>
      </c>
      <c r="E1086" t="s">
        <v>187</v>
      </c>
      <c r="F1086" t="s">
        <v>40</v>
      </c>
      <c r="G1086" t="s">
        <v>41</v>
      </c>
      <c r="H1086" t="s">
        <v>217</v>
      </c>
      <c r="I1086" t="s">
        <v>28</v>
      </c>
      <c r="J1086" t="s">
        <v>36</v>
      </c>
      <c r="K1086" t="s">
        <v>282</v>
      </c>
      <c r="L1086" t="s">
        <v>330</v>
      </c>
      <c r="M1086" t="s">
        <v>469</v>
      </c>
      <c r="N1086" s="2">
        <v>40805</v>
      </c>
      <c r="O1086" s="2">
        <v>40807</v>
      </c>
      <c r="P1086">
        <v>15</v>
      </c>
      <c r="Q1086" s="1">
        <v>0.02</v>
      </c>
      <c r="R1086">
        <v>48.58</v>
      </c>
      <c r="S1086">
        <v>54.11</v>
      </c>
      <c r="T1086">
        <f t="shared" si="16"/>
        <v>728.69999999999993</v>
      </c>
    </row>
    <row r="1087" spans="1:20" x14ac:dyDescent="0.25">
      <c r="A1087">
        <v>1086</v>
      </c>
      <c r="B1087">
        <v>86186</v>
      </c>
      <c r="C1087" t="s">
        <v>107</v>
      </c>
      <c r="D1087" t="s">
        <v>20</v>
      </c>
      <c r="E1087" t="s">
        <v>21</v>
      </c>
      <c r="F1087" t="s">
        <v>40</v>
      </c>
      <c r="G1087" t="s">
        <v>41</v>
      </c>
      <c r="H1087" t="s">
        <v>33</v>
      </c>
      <c r="I1087" t="s">
        <v>28</v>
      </c>
      <c r="J1087" t="s">
        <v>36</v>
      </c>
      <c r="K1087" t="s">
        <v>1111</v>
      </c>
      <c r="L1087" t="s">
        <v>26</v>
      </c>
      <c r="M1087" t="s">
        <v>393</v>
      </c>
      <c r="N1087" s="2">
        <v>40805</v>
      </c>
      <c r="O1087" s="2">
        <v>40805</v>
      </c>
      <c r="P1087">
        <v>15</v>
      </c>
      <c r="Q1087" s="1">
        <v>7.0000000000000007E-2</v>
      </c>
      <c r="R1087">
        <v>39.479999999999997</v>
      </c>
      <c r="S1087">
        <v>1.99</v>
      </c>
      <c r="T1087">
        <f t="shared" si="16"/>
        <v>592.19999999999993</v>
      </c>
    </row>
    <row r="1088" spans="1:20" x14ac:dyDescent="0.25">
      <c r="A1088">
        <v>1087</v>
      </c>
      <c r="B1088">
        <v>86192</v>
      </c>
      <c r="C1088" t="s">
        <v>872</v>
      </c>
      <c r="D1088" t="s">
        <v>578</v>
      </c>
      <c r="E1088" t="s">
        <v>187</v>
      </c>
      <c r="F1088" t="s">
        <v>22</v>
      </c>
      <c r="G1088" t="s">
        <v>93</v>
      </c>
      <c r="H1088" t="s">
        <v>219</v>
      </c>
      <c r="I1088" t="s">
        <v>28</v>
      </c>
      <c r="J1088" t="s">
        <v>36</v>
      </c>
      <c r="K1088" t="s">
        <v>189</v>
      </c>
      <c r="L1088" t="s">
        <v>330</v>
      </c>
      <c r="M1088" t="s">
        <v>123</v>
      </c>
      <c r="N1088" s="2">
        <v>40530</v>
      </c>
      <c r="O1088" s="2">
        <v>40531</v>
      </c>
      <c r="P1088">
        <v>14</v>
      </c>
      <c r="Q1088" s="1">
        <v>0.08</v>
      </c>
      <c r="R1088">
        <v>124.49</v>
      </c>
      <c r="S1088">
        <v>51.94</v>
      </c>
      <c r="T1088">
        <f t="shared" si="16"/>
        <v>1742.86</v>
      </c>
    </row>
    <row r="1089" spans="1:20" x14ac:dyDescent="0.25">
      <c r="A1089">
        <v>1088</v>
      </c>
      <c r="B1089">
        <v>86202</v>
      </c>
      <c r="C1089" t="s">
        <v>2454</v>
      </c>
      <c r="D1089" t="s">
        <v>578</v>
      </c>
      <c r="E1089" t="s">
        <v>187</v>
      </c>
      <c r="F1089" t="s">
        <v>47</v>
      </c>
      <c r="G1089" t="s">
        <v>48</v>
      </c>
      <c r="H1089" t="s">
        <v>219</v>
      </c>
      <c r="I1089" t="s">
        <v>28</v>
      </c>
      <c r="J1089" t="s">
        <v>36</v>
      </c>
      <c r="K1089" t="s">
        <v>113</v>
      </c>
      <c r="L1089" t="s">
        <v>330</v>
      </c>
      <c r="M1089" t="s">
        <v>114</v>
      </c>
      <c r="N1089" s="2">
        <v>41335</v>
      </c>
      <c r="O1089" s="2">
        <v>41342</v>
      </c>
      <c r="P1089">
        <v>13</v>
      </c>
      <c r="Q1089" s="1">
        <v>0.02</v>
      </c>
      <c r="R1089">
        <v>146.05000000000001</v>
      </c>
      <c r="S1089">
        <v>80.2</v>
      </c>
      <c r="T1089">
        <f t="shared" si="16"/>
        <v>1898.65</v>
      </c>
    </row>
    <row r="1090" spans="1:20" x14ac:dyDescent="0.25">
      <c r="A1090">
        <v>1089</v>
      </c>
      <c r="B1090">
        <v>86207</v>
      </c>
      <c r="C1090" t="s">
        <v>848</v>
      </c>
      <c r="D1090" t="s">
        <v>20</v>
      </c>
      <c r="E1090" t="s">
        <v>39</v>
      </c>
      <c r="F1090" t="s">
        <v>31</v>
      </c>
      <c r="G1090" t="s">
        <v>41</v>
      </c>
      <c r="H1090" t="s">
        <v>54</v>
      </c>
      <c r="I1090" t="s">
        <v>28</v>
      </c>
      <c r="J1090" t="s">
        <v>36</v>
      </c>
      <c r="K1090" t="s">
        <v>149</v>
      </c>
      <c r="L1090" t="s">
        <v>192</v>
      </c>
      <c r="M1090" t="s">
        <v>106</v>
      </c>
      <c r="N1090" s="2">
        <v>40932</v>
      </c>
      <c r="O1090" s="2">
        <v>40934</v>
      </c>
      <c r="P1090">
        <v>1</v>
      </c>
      <c r="Q1090" s="1">
        <v>0.02</v>
      </c>
      <c r="R1090">
        <v>3.69</v>
      </c>
      <c r="S1090">
        <v>0.5</v>
      </c>
      <c r="T1090">
        <f t="shared" si="16"/>
        <v>3.69</v>
      </c>
    </row>
    <row r="1091" spans="1:20" x14ac:dyDescent="0.25">
      <c r="A1091">
        <v>1090</v>
      </c>
      <c r="B1091">
        <v>86207</v>
      </c>
      <c r="C1091" t="s">
        <v>848</v>
      </c>
      <c r="D1091" t="s">
        <v>20</v>
      </c>
      <c r="E1091" t="s">
        <v>39</v>
      </c>
      <c r="F1091" t="s">
        <v>31</v>
      </c>
      <c r="G1091" t="s">
        <v>41</v>
      </c>
      <c r="H1091" t="s">
        <v>54</v>
      </c>
      <c r="I1091" t="s">
        <v>28</v>
      </c>
      <c r="J1091" t="s">
        <v>36</v>
      </c>
      <c r="K1091" t="s">
        <v>68</v>
      </c>
      <c r="L1091" t="s">
        <v>44</v>
      </c>
      <c r="M1091" t="s">
        <v>367</v>
      </c>
      <c r="N1091" s="2">
        <v>40932</v>
      </c>
      <c r="O1091" s="2">
        <v>40934</v>
      </c>
      <c r="P1091">
        <v>1</v>
      </c>
      <c r="Q1091" s="1">
        <v>0.09</v>
      </c>
      <c r="R1091">
        <v>3.85</v>
      </c>
      <c r="S1091">
        <v>0.7</v>
      </c>
      <c r="T1091">
        <f t="shared" ref="T1091:T1154" si="17">R1091*P1091</f>
        <v>3.85</v>
      </c>
    </row>
    <row r="1092" spans="1:20" x14ac:dyDescent="0.25">
      <c r="A1092">
        <v>1091</v>
      </c>
      <c r="B1092">
        <v>86219</v>
      </c>
      <c r="C1092" t="s">
        <v>1010</v>
      </c>
      <c r="D1092" t="s">
        <v>20</v>
      </c>
      <c r="E1092" t="s">
        <v>39</v>
      </c>
      <c r="F1092" t="s">
        <v>40</v>
      </c>
      <c r="G1092" t="s">
        <v>32</v>
      </c>
      <c r="H1092" t="s">
        <v>61</v>
      </c>
      <c r="I1092" t="s">
        <v>28</v>
      </c>
      <c r="J1092" t="s">
        <v>36</v>
      </c>
      <c r="K1092" t="s">
        <v>98</v>
      </c>
      <c r="L1092" t="s">
        <v>706</v>
      </c>
      <c r="M1092" t="s">
        <v>75</v>
      </c>
      <c r="N1092" s="2">
        <v>41623</v>
      </c>
      <c r="O1092" s="2">
        <v>41626</v>
      </c>
      <c r="P1092">
        <v>23</v>
      </c>
      <c r="Q1092" s="1">
        <v>0.06</v>
      </c>
      <c r="R1092">
        <v>11.7</v>
      </c>
      <c r="S1092">
        <v>6.96</v>
      </c>
      <c r="T1092">
        <f t="shared" si="17"/>
        <v>269.09999999999997</v>
      </c>
    </row>
    <row r="1093" spans="1:20" x14ac:dyDescent="0.25">
      <c r="A1093">
        <v>1092</v>
      </c>
      <c r="B1093">
        <v>86223</v>
      </c>
      <c r="C1093" t="s">
        <v>1524</v>
      </c>
      <c r="D1093" t="s">
        <v>38</v>
      </c>
      <c r="E1093" t="s">
        <v>21</v>
      </c>
      <c r="F1093" t="s">
        <v>31</v>
      </c>
      <c r="G1093" t="s">
        <v>48</v>
      </c>
      <c r="H1093" t="s">
        <v>24</v>
      </c>
      <c r="I1093" t="s">
        <v>28</v>
      </c>
      <c r="J1093" t="s">
        <v>36</v>
      </c>
      <c r="K1093" t="s">
        <v>204</v>
      </c>
      <c r="L1093" t="s">
        <v>192</v>
      </c>
      <c r="M1093" t="s">
        <v>178</v>
      </c>
      <c r="N1093" s="2">
        <v>40812</v>
      </c>
      <c r="O1093" s="2">
        <v>40817</v>
      </c>
      <c r="P1093">
        <v>9</v>
      </c>
      <c r="Q1093" s="1">
        <v>0.01</v>
      </c>
      <c r="R1093">
        <v>65.989999999999995</v>
      </c>
      <c r="S1093">
        <v>7.69</v>
      </c>
      <c r="T1093">
        <f t="shared" si="17"/>
        <v>593.91</v>
      </c>
    </row>
    <row r="1094" spans="1:20" x14ac:dyDescent="0.25">
      <c r="A1094">
        <v>1093</v>
      </c>
      <c r="B1094">
        <v>86227</v>
      </c>
      <c r="C1094" t="s">
        <v>473</v>
      </c>
      <c r="D1094" t="s">
        <v>578</v>
      </c>
      <c r="E1094" t="s">
        <v>21</v>
      </c>
      <c r="F1094" t="s">
        <v>47</v>
      </c>
      <c r="G1094" t="s">
        <v>93</v>
      </c>
      <c r="H1094" t="s">
        <v>24</v>
      </c>
      <c r="I1094" t="s">
        <v>28</v>
      </c>
      <c r="J1094" t="s">
        <v>36</v>
      </c>
      <c r="K1094" t="s">
        <v>201</v>
      </c>
      <c r="L1094" t="s">
        <v>283</v>
      </c>
      <c r="M1094" t="s">
        <v>111</v>
      </c>
      <c r="N1094" s="2">
        <v>40214</v>
      </c>
      <c r="O1094" s="2">
        <v>40215</v>
      </c>
      <c r="P1094">
        <v>10</v>
      </c>
      <c r="Q1094" s="1">
        <v>7.0000000000000007E-2</v>
      </c>
      <c r="R1094">
        <v>500.98</v>
      </c>
      <c r="S1094">
        <v>28.14</v>
      </c>
      <c r="T1094">
        <f t="shared" si="17"/>
        <v>5009.8</v>
      </c>
    </row>
    <row r="1095" spans="1:20" x14ac:dyDescent="0.25">
      <c r="A1095">
        <v>1094</v>
      </c>
      <c r="B1095">
        <v>86227</v>
      </c>
      <c r="C1095" t="s">
        <v>473</v>
      </c>
      <c r="D1095" t="s">
        <v>20</v>
      </c>
      <c r="E1095" t="s">
        <v>39</v>
      </c>
      <c r="F1095" t="s">
        <v>47</v>
      </c>
      <c r="G1095" t="s">
        <v>93</v>
      </c>
      <c r="H1095" t="s">
        <v>61</v>
      </c>
      <c r="I1095" t="s">
        <v>28</v>
      </c>
      <c r="J1095" t="s">
        <v>36</v>
      </c>
      <c r="K1095" t="s">
        <v>170</v>
      </c>
      <c r="L1095" t="s">
        <v>192</v>
      </c>
      <c r="M1095" t="s">
        <v>167</v>
      </c>
      <c r="N1095" s="2">
        <v>40214</v>
      </c>
      <c r="O1095" s="2">
        <v>40216</v>
      </c>
      <c r="P1095">
        <v>1</v>
      </c>
      <c r="Q1095" s="1">
        <v>0.1</v>
      </c>
      <c r="R1095">
        <v>178.47</v>
      </c>
      <c r="S1095">
        <v>19.989999999999998</v>
      </c>
      <c r="T1095">
        <f t="shared" si="17"/>
        <v>178.47</v>
      </c>
    </row>
    <row r="1096" spans="1:20" x14ac:dyDescent="0.25">
      <c r="A1096">
        <v>1095</v>
      </c>
      <c r="B1096">
        <v>86239</v>
      </c>
      <c r="C1096" t="s">
        <v>527</v>
      </c>
      <c r="D1096" t="s">
        <v>20</v>
      </c>
      <c r="E1096" t="s">
        <v>39</v>
      </c>
      <c r="F1096" t="s">
        <v>22</v>
      </c>
      <c r="G1096" t="s">
        <v>41</v>
      </c>
      <c r="H1096" t="s">
        <v>61</v>
      </c>
      <c r="I1096" t="s">
        <v>28</v>
      </c>
      <c r="J1096" t="s">
        <v>36</v>
      </c>
      <c r="K1096" t="s">
        <v>184</v>
      </c>
      <c r="L1096" t="s">
        <v>192</v>
      </c>
      <c r="M1096" t="s">
        <v>199</v>
      </c>
      <c r="N1096" s="2">
        <v>41212</v>
      </c>
      <c r="O1096" s="2">
        <v>41212</v>
      </c>
      <c r="P1096">
        <v>4</v>
      </c>
      <c r="Q1096" s="1">
        <v>0.09</v>
      </c>
      <c r="R1096">
        <v>4.9800000000000004</v>
      </c>
      <c r="S1096">
        <v>4.8600000000000003</v>
      </c>
      <c r="T1096">
        <f t="shared" si="17"/>
        <v>19.920000000000002</v>
      </c>
    </row>
    <row r="1097" spans="1:20" x14ac:dyDescent="0.25">
      <c r="A1097">
        <v>1096</v>
      </c>
      <c r="B1097">
        <v>86239</v>
      </c>
      <c r="C1097" t="s">
        <v>527</v>
      </c>
      <c r="D1097" t="s">
        <v>20</v>
      </c>
      <c r="E1097" t="s">
        <v>39</v>
      </c>
      <c r="F1097" t="s">
        <v>22</v>
      </c>
      <c r="G1097" t="s">
        <v>41</v>
      </c>
      <c r="H1097" t="s">
        <v>78</v>
      </c>
      <c r="I1097" t="s">
        <v>28</v>
      </c>
      <c r="J1097" t="s">
        <v>36</v>
      </c>
      <c r="K1097" t="s">
        <v>145</v>
      </c>
      <c r="L1097" t="s">
        <v>192</v>
      </c>
      <c r="M1097" t="s">
        <v>27</v>
      </c>
      <c r="N1097" s="2">
        <v>41212</v>
      </c>
      <c r="O1097" s="2">
        <v>41214</v>
      </c>
      <c r="P1097">
        <v>3</v>
      </c>
      <c r="Q1097" s="1">
        <v>0.03</v>
      </c>
      <c r="R1097">
        <v>5.78</v>
      </c>
      <c r="S1097">
        <v>5.37</v>
      </c>
      <c r="T1097">
        <f t="shared" si="17"/>
        <v>17.34</v>
      </c>
    </row>
    <row r="1098" spans="1:20" x14ac:dyDescent="0.25">
      <c r="A1098">
        <v>1097</v>
      </c>
      <c r="B1098">
        <v>86022</v>
      </c>
      <c r="C1098" t="s">
        <v>2197</v>
      </c>
      <c r="D1098" t="s">
        <v>20</v>
      </c>
      <c r="E1098" t="s">
        <v>21</v>
      </c>
      <c r="F1098" t="s">
        <v>47</v>
      </c>
      <c r="G1098" t="s">
        <v>93</v>
      </c>
      <c r="H1098" t="s">
        <v>24</v>
      </c>
      <c r="I1098" t="s">
        <v>28</v>
      </c>
      <c r="J1098" t="s">
        <v>36</v>
      </c>
      <c r="K1098" t="s">
        <v>1114</v>
      </c>
      <c r="L1098" t="s">
        <v>192</v>
      </c>
      <c r="M1098" t="s">
        <v>134</v>
      </c>
      <c r="N1098" s="2">
        <v>41141</v>
      </c>
      <c r="O1098" s="2">
        <v>41143</v>
      </c>
      <c r="P1098">
        <v>11</v>
      </c>
      <c r="Q1098" s="1">
        <v>0.09</v>
      </c>
      <c r="R1098">
        <v>65.989999999999995</v>
      </c>
      <c r="S1098">
        <v>19.989999999999998</v>
      </c>
      <c r="T1098">
        <f t="shared" si="17"/>
        <v>725.89</v>
      </c>
    </row>
    <row r="1099" spans="1:20" x14ac:dyDescent="0.25">
      <c r="A1099">
        <v>1098</v>
      </c>
      <c r="B1099">
        <v>86254</v>
      </c>
      <c r="C1099" t="s">
        <v>942</v>
      </c>
      <c r="D1099" t="s">
        <v>20</v>
      </c>
      <c r="E1099" t="s">
        <v>187</v>
      </c>
      <c r="F1099" t="s">
        <v>22</v>
      </c>
      <c r="G1099" t="s">
        <v>41</v>
      </c>
      <c r="H1099" t="s">
        <v>217</v>
      </c>
      <c r="I1099" t="s">
        <v>28</v>
      </c>
      <c r="J1099" t="s">
        <v>36</v>
      </c>
      <c r="K1099" t="s">
        <v>291</v>
      </c>
      <c r="L1099" t="s">
        <v>192</v>
      </c>
      <c r="M1099" t="s">
        <v>190</v>
      </c>
      <c r="N1099" s="2">
        <v>41109</v>
      </c>
      <c r="O1099" s="2">
        <v>41111</v>
      </c>
      <c r="P1099">
        <v>15</v>
      </c>
      <c r="Q1099" s="1">
        <v>0.02</v>
      </c>
      <c r="R1099">
        <v>7.38</v>
      </c>
      <c r="S1099">
        <v>5.21</v>
      </c>
      <c r="T1099">
        <f t="shared" si="17"/>
        <v>110.7</v>
      </c>
    </row>
    <row r="1100" spans="1:20" x14ac:dyDescent="0.25">
      <c r="A1100">
        <v>1099</v>
      </c>
      <c r="B1100">
        <v>86262</v>
      </c>
      <c r="C1100" t="s">
        <v>1984</v>
      </c>
      <c r="D1100" t="s">
        <v>38</v>
      </c>
      <c r="E1100" t="s">
        <v>39</v>
      </c>
      <c r="F1100" t="s">
        <v>31</v>
      </c>
      <c r="G1100" t="s">
        <v>32</v>
      </c>
      <c r="H1100" t="s">
        <v>61</v>
      </c>
      <c r="I1100" t="s">
        <v>28</v>
      </c>
      <c r="J1100" t="s">
        <v>36</v>
      </c>
      <c r="K1100" t="s">
        <v>136</v>
      </c>
      <c r="L1100" t="s">
        <v>26</v>
      </c>
      <c r="M1100" t="s">
        <v>35</v>
      </c>
      <c r="N1100" s="2">
        <v>40972</v>
      </c>
      <c r="O1100" s="2">
        <v>40973</v>
      </c>
      <c r="P1100">
        <v>8</v>
      </c>
      <c r="Q1100" s="1">
        <v>0.05</v>
      </c>
      <c r="R1100">
        <v>34.58</v>
      </c>
      <c r="S1100">
        <v>8.99</v>
      </c>
      <c r="T1100">
        <f t="shared" si="17"/>
        <v>276.64</v>
      </c>
    </row>
    <row r="1101" spans="1:20" x14ac:dyDescent="0.25">
      <c r="A1101">
        <v>1100</v>
      </c>
      <c r="B1101">
        <v>86262</v>
      </c>
      <c r="C1101" t="s">
        <v>1984</v>
      </c>
      <c r="D1101" t="s">
        <v>20</v>
      </c>
      <c r="E1101" t="s">
        <v>39</v>
      </c>
      <c r="F1101" t="s">
        <v>31</v>
      </c>
      <c r="G1101" t="s">
        <v>32</v>
      </c>
      <c r="H1101" t="s">
        <v>94</v>
      </c>
      <c r="I1101" t="s">
        <v>28</v>
      </c>
      <c r="J1101" t="s">
        <v>36</v>
      </c>
      <c r="K1101" t="s">
        <v>129</v>
      </c>
      <c r="L1101" t="s">
        <v>192</v>
      </c>
      <c r="M1101" t="s">
        <v>35</v>
      </c>
      <c r="N1101" s="2">
        <v>40972</v>
      </c>
      <c r="O1101" s="2">
        <v>40974</v>
      </c>
      <c r="P1101">
        <v>10</v>
      </c>
      <c r="Q1101" s="1">
        <v>0.05</v>
      </c>
      <c r="R1101">
        <v>15.7</v>
      </c>
      <c r="S1101">
        <v>11.25</v>
      </c>
      <c r="T1101">
        <f t="shared" si="17"/>
        <v>157</v>
      </c>
    </row>
    <row r="1102" spans="1:20" x14ac:dyDescent="0.25">
      <c r="A1102">
        <v>1101</v>
      </c>
      <c r="B1102">
        <v>86265</v>
      </c>
      <c r="C1102" t="s">
        <v>1270</v>
      </c>
      <c r="D1102" t="s">
        <v>20</v>
      </c>
      <c r="E1102" t="s">
        <v>39</v>
      </c>
      <c r="F1102" t="s">
        <v>31</v>
      </c>
      <c r="G1102" t="s">
        <v>48</v>
      </c>
      <c r="H1102" t="s">
        <v>89</v>
      </c>
      <c r="I1102" t="s">
        <v>28</v>
      </c>
      <c r="J1102" t="s">
        <v>36</v>
      </c>
      <c r="K1102" t="s">
        <v>43</v>
      </c>
      <c r="L1102" t="s">
        <v>44</v>
      </c>
      <c r="M1102" t="s">
        <v>121</v>
      </c>
      <c r="N1102" s="2">
        <v>41269</v>
      </c>
      <c r="O1102" s="2">
        <v>41271</v>
      </c>
      <c r="P1102">
        <v>21</v>
      </c>
      <c r="Q1102" s="1">
        <v>0.09</v>
      </c>
      <c r="R1102">
        <v>6.08</v>
      </c>
      <c r="S1102">
        <v>1.82</v>
      </c>
      <c r="T1102">
        <f t="shared" si="17"/>
        <v>127.68</v>
      </c>
    </row>
    <row r="1103" spans="1:20" x14ac:dyDescent="0.25">
      <c r="A1103">
        <v>1102</v>
      </c>
      <c r="B1103">
        <v>86277</v>
      </c>
      <c r="C1103" t="s">
        <v>1707</v>
      </c>
      <c r="D1103" t="s">
        <v>20</v>
      </c>
      <c r="E1103" t="s">
        <v>21</v>
      </c>
      <c r="F1103" t="s">
        <v>31</v>
      </c>
      <c r="G1103" t="s">
        <v>41</v>
      </c>
      <c r="H1103" t="s">
        <v>206</v>
      </c>
      <c r="I1103" t="s">
        <v>28</v>
      </c>
      <c r="J1103" t="s">
        <v>36</v>
      </c>
      <c r="K1103" t="s">
        <v>204</v>
      </c>
      <c r="L1103" t="s">
        <v>192</v>
      </c>
      <c r="M1103" t="s">
        <v>139</v>
      </c>
      <c r="N1103" s="2">
        <v>41554</v>
      </c>
      <c r="O1103" s="2">
        <v>41556</v>
      </c>
      <c r="P1103">
        <v>23</v>
      </c>
      <c r="Q1103" s="1">
        <v>0.01</v>
      </c>
      <c r="R1103">
        <v>115.99</v>
      </c>
      <c r="S1103">
        <v>5.26</v>
      </c>
      <c r="T1103">
        <f t="shared" si="17"/>
        <v>2667.77</v>
      </c>
    </row>
    <row r="1104" spans="1:20" x14ac:dyDescent="0.25">
      <c r="A1104">
        <v>1103</v>
      </c>
      <c r="B1104">
        <v>86282</v>
      </c>
      <c r="C1104" t="s">
        <v>1515</v>
      </c>
      <c r="D1104" t="s">
        <v>20</v>
      </c>
      <c r="E1104" t="s">
        <v>21</v>
      </c>
      <c r="F1104" t="s">
        <v>47</v>
      </c>
      <c r="G1104" t="s">
        <v>41</v>
      </c>
      <c r="H1104" t="s">
        <v>33</v>
      </c>
      <c r="I1104" t="s">
        <v>28</v>
      </c>
      <c r="J1104" t="s">
        <v>36</v>
      </c>
      <c r="K1104" t="s">
        <v>1111</v>
      </c>
      <c r="L1104" t="s">
        <v>192</v>
      </c>
      <c r="M1104" t="s">
        <v>111</v>
      </c>
      <c r="N1104" s="2">
        <v>41100</v>
      </c>
      <c r="O1104" s="2">
        <v>41102</v>
      </c>
      <c r="P1104">
        <v>10</v>
      </c>
      <c r="Q1104" s="1">
        <v>0.08</v>
      </c>
      <c r="R1104">
        <v>195.99</v>
      </c>
      <c r="S1104">
        <v>3.99</v>
      </c>
      <c r="T1104">
        <f t="shared" si="17"/>
        <v>1959.9</v>
      </c>
    </row>
    <row r="1105" spans="1:20" x14ac:dyDescent="0.25">
      <c r="A1105">
        <v>1104</v>
      </c>
      <c r="B1105">
        <v>86290</v>
      </c>
      <c r="C1105" t="s">
        <v>1822</v>
      </c>
      <c r="D1105" t="s">
        <v>20</v>
      </c>
      <c r="E1105" t="s">
        <v>39</v>
      </c>
      <c r="F1105" t="s">
        <v>22</v>
      </c>
      <c r="G1105" t="s">
        <v>23</v>
      </c>
      <c r="H1105" t="s">
        <v>54</v>
      </c>
      <c r="I1105" t="s">
        <v>28</v>
      </c>
      <c r="J1105" t="s">
        <v>36</v>
      </c>
      <c r="K1105" t="s">
        <v>74</v>
      </c>
      <c r="L1105" t="s">
        <v>192</v>
      </c>
      <c r="M1105" t="s">
        <v>444</v>
      </c>
      <c r="N1105" s="2">
        <v>41503</v>
      </c>
      <c r="O1105" s="2">
        <v>41504</v>
      </c>
      <c r="P1105">
        <v>10</v>
      </c>
      <c r="Q1105" s="1">
        <v>7.0000000000000007E-2</v>
      </c>
      <c r="R1105">
        <v>10.89</v>
      </c>
      <c r="S1105">
        <v>4.5</v>
      </c>
      <c r="T1105">
        <f t="shared" si="17"/>
        <v>108.9</v>
      </c>
    </row>
    <row r="1106" spans="1:20" x14ac:dyDescent="0.25">
      <c r="A1106">
        <v>1105</v>
      </c>
      <c r="B1106">
        <v>86295</v>
      </c>
      <c r="C1106" t="s">
        <v>1972</v>
      </c>
      <c r="D1106" t="s">
        <v>20</v>
      </c>
      <c r="E1106" t="s">
        <v>187</v>
      </c>
      <c r="F1106" t="s">
        <v>31</v>
      </c>
      <c r="G1106" t="s">
        <v>48</v>
      </c>
      <c r="H1106" t="s">
        <v>225</v>
      </c>
      <c r="I1106" t="s">
        <v>28</v>
      </c>
      <c r="J1106" t="s">
        <v>36</v>
      </c>
      <c r="K1106" t="s">
        <v>98</v>
      </c>
      <c r="L1106" t="s">
        <v>746</v>
      </c>
      <c r="M1106" t="s">
        <v>367</v>
      </c>
      <c r="N1106" s="2">
        <v>41048</v>
      </c>
      <c r="O1106" s="2">
        <v>41048</v>
      </c>
      <c r="P1106">
        <v>2</v>
      </c>
      <c r="Q1106" s="1">
        <v>0.06</v>
      </c>
      <c r="R1106">
        <v>218.08</v>
      </c>
      <c r="S1106">
        <v>18.059999999999999</v>
      </c>
      <c r="T1106">
        <f t="shared" si="17"/>
        <v>436.16</v>
      </c>
    </row>
    <row r="1107" spans="1:20" x14ac:dyDescent="0.25">
      <c r="A1107">
        <v>1106</v>
      </c>
      <c r="B1107">
        <v>86295</v>
      </c>
      <c r="C1107" t="s">
        <v>1972</v>
      </c>
      <c r="D1107" t="s">
        <v>38</v>
      </c>
      <c r="E1107" t="s">
        <v>39</v>
      </c>
      <c r="F1107" t="s">
        <v>31</v>
      </c>
      <c r="G1107" t="s">
        <v>48</v>
      </c>
      <c r="H1107" t="s">
        <v>42</v>
      </c>
      <c r="I1107" t="s">
        <v>28</v>
      </c>
      <c r="J1107" t="s">
        <v>36</v>
      </c>
      <c r="K1107" t="s">
        <v>101</v>
      </c>
      <c r="L1107" t="s">
        <v>192</v>
      </c>
      <c r="M1107" t="s">
        <v>178</v>
      </c>
      <c r="N1107" s="2">
        <v>41048</v>
      </c>
      <c r="O1107" s="2">
        <v>41050</v>
      </c>
      <c r="P1107">
        <v>19</v>
      </c>
      <c r="Q1107" s="1">
        <v>0.01</v>
      </c>
      <c r="R1107">
        <v>15.42</v>
      </c>
      <c r="S1107">
        <v>10.68</v>
      </c>
      <c r="T1107">
        <f t="shared" si="17"/>
        <v>292.98</v>
      </c>
    </row>
    <row r="1108" spans="1:20" x14ac:dyDescent="0.25">
      <c r="A1108">
        <v>1107</v>
      </c>
      <c r="B1108">
        <v>86302</v>
      </c>
      <c r="C1108" t="s">
        <v>2016</v>
      </c>
      <c r="D1108" t="s">
        <v>578</v>
      </c>
      <c r="E1108" t="s">
        <v>187</v>
      </c>
      <c r="F1108" t="s">
        <v>31</v>
      </c>
      <c r="G1108" t="s">
        <v>41</v>
      </c>
      <c r="H1108" t="s">
        <v>188</v>
      </c>
      <c r="I1108" t="s">
        <v>28</v>
      </c>
      <c r="J1108" t="s">
        <v>36</v>
      </c>
      <c r="K1108" t="s">
        <v>82</v>
      </c>
      <c r="L1108" t="s">
        <v>283</v>
      </c>
      <c r="M1108" t="s">
        <v>375</v>
      </c>
      <c r="N1108" s="2">
        <v>41029</v>
      </c>
      <c r="O1108" s="2">
        <v>41029</v>
      </c>
      <c r="P1108">
        <v>9</v>
      </c>
      <c r="Q1108" s="1">
        <v>0</v>
      </c>
      <c r="R1108">
        <v>150.88999999999999</v>
      </c>
      <c r="S1108">
        <v>60.2</v>
      </c>
      <c r="T1108">
        <f t="shared" si="17"/>
        <v>1358.0099999999998</v>
      </c>
    </row>
    <row r="1109" spans="1:20" x14ac:dyDescent="0.25">
      <c r="A1109">
        <v>1108</v>
      </c>
      <c r="B1109">
        <v>86316</v>
      </c>
      <c r="C1109" t="s">
        <v>2081</v>
      </c>
      <c r="D1109" t="s">
        <v>20</v>
      </c>
      <c r="E1109" t="s">
        <v>39</v>
      </c>
      <c r="F1109" t="s">
        <v>47</v>
      </c>
      <c r="G1109" t="s">
        <v>32</v>
      </c>
      <c r="H1109" t="s">
        <v>89</v>
      </c>
      <c r="I1109" t="s">
        <v>28</v>
      </c>
      <c r="J1109" t="s">
        <v>36</v>
      </c>
      <c r="K1109" t="s">
        <v>189</v>
      </c>
      <c r="L1109" t="s">
        <v>706</v>
      </c>
      <c r="M1109" t="s">
        <v>160</v>
      </c>
      <c r="N1109" s="2">
        <v>40783</v>
      </c>
      <c r="O1109" s="2">
        <v>40785</v>
      </c>
      <c r="P1109">
        <v>9</v>
      </c>
      <c r="Q1109" s="1">
        <v>0.08</v>
      </c>
      <c r="R1109">
        <v>21.78</v>
      </c>
      <c r="S1109">
        <v>5.94</v>
      </c>
      <c r="T1109">
        <f t="shared" si="17"/>
        <v>196.02</v>
      </c>
    </row>
    <row r="1110" spans="1:20" x14ac:dyDescent="0.25">
      <c r="A1110">
        <v>1109</v>
      </c>
      <c r="B1110">
        <v>86316</v>
      </c>
      <c r="C1110" t="s">
        <v>868</v>
      </c>
      <c r="D1110" t="s">
        <v>20</v>
      </c>
      <c r="E1110" t="s">
        <v>187</v>
      </c>
      <c r="F1110" t="s">
        <v>47</v>
      </c>
      <c r="G1110" t="s">
        <v>32</v>
      </c>
      <c r="H1110" t="s">
        <v>217</v>
      </c>
      <c r="I1110" t="s">
        <v>28</v>
      </c>
      <c r="J1110" t="s">
        <v>36</v>
      </c>
      <c r="K1110" t="s">
        <v>282</v>
      </c>
      <c r="L1110" t="s">
        <v>26</v>
      </c>
      <c r="M1110" t="s">
        <v>156</v>
      </c>
      <c r="N1110" s="2">
        <v>40783</v>
      </c>
      <c r="O1110" s="2">
        <v>40785</v>
      </c>
      <c r="P1110">
        <v>9</v>
      </c>
      <c r="Q1110" s="1">
        <v>0.05</v>
      </c>
      <c r="R1110">
        <v>6.64</v>
      </c>
      <c r="S1110">
        <v>4.95</v>
      </c>
      <c r="T1110">
        <f t="shared" si="17"/>
        <v>59.76</v>
      </c>
    </row>
    <row r="1111" spans="1:20" x14ac:dyDescent="0.25">
      <c r="A1111">
        <v>1110</v>
      </c>
      <c r="B1111">
        <v>86327</v>
      </c>
      <c r="C1111" t="s">
        <v>718</v>
      </c>
      <c r="D1111" t="s">
        <v>20</v>
      </c>
      <c r="E1111" t="s">
        <v>39</v>
      </c>
      <c r="F1111" t="s">
        <v>40</v>
      </c>
      <c r="G1111" t="s">
        <v>23</v>
      </c>
      <c r="H1111" t="s">
        <v>94</v>
      </c>
      <c r="I1111" t="s">
        <v>28</v>
      </c>
      <c r="J1111" t="s">
        <v>36</v>
      </c>
      <c r="K1111" t="s">
        <v>184</v>
      </c>
      <c r="L1111" t="s">
        <v>192</v>
      </c>
      <c r="M1111" t="s">
        <v>59</v>
      </c>
      <c r="N1111" s="2">
        <v>40441</v>
      </c>
      <c r="O1111" s="2">
        <v>40442</v>
      </c>
      <c r="P1111">
        <v>19</v>
      </c>
      <c r="Q1111" s="1">
        <v>0.04</v>
      </c>
      <c r="R1111">
        <v>3.08</v>
      </c>
      <c r="S1111">
        <v>0.99</v>
      </c>
      <c r="T1111">
        <f t="shared" si="17"/>
        <v>58.52</v>
      </c>
    </row>
    <row r="1112" spans="1:20" x14ac:dyDescent="0.25">
      <c r="A1112">
        <v>1111</v>
      </c>
      <c r="B1112">
        <v>86327</v>
      </c>
      <c r="C1112" t="s">
        <v>718</v>
      </c>
      <c r="D1112" t="s">
        <v>20</v>
      </c>
      <c r="E1112" t="s">
        <v>39</v>
      </c>
      <c r="F1112" t="s">
        <v>40</v>
      </c>
      <c r="G1112" t="s">
        <v>23</v>
      </c>
      <c r="H1112" t="s">
        <v>89</v>
      </c>
      <c r="I1112" t="s">
        <v>28</v>
      </c>
      <c r="J1112" t="s">
        <v>36</v>
      </c>
      <c r="K1112" t="s">
        <v>163</v>
      </c>
      <c r="L1112" t="s">
        <v>192</v>
      </c>
      <c r="M1112" t="s">
        <v>59</v>
      </c>
      <c r="N1112" s="2">
        <v>40441</v>
      </c>
      <c r="O1112" s="2">
        <v>40442</v>
      </c>
      <c r="P1112">
        <v>13</v>
      </c>
      <c r="Q1112" s="1">
        <v>0.02</v>
      </c>
      <c r="R1112">
        <v>6.48</v>
      </c>
      <c r="S1112">
        <v>5.9</v>
      </c>
      <c r="T1112">
        <f t="shared" si="17"/>
        <v>84.240000000000009</v>
      </c>
    </row>
    <row r="1113" spans="1:20" x14ac:dyDescent="0.25">
      <c r="A1113">
        <v>1112</v>
      </c>
      <c r="B1113">
        <v>86327</v>
      </c>
      <c r="C1113" t="s">
        <v>718</v>
      </c>
      <c r="D1113" t="s">
        <v>20</v>
      </c>
      <c r="E1113" t="s">
        <v>21</v>
      </c>
      <c r="F1113" t="s">
        <v>40</v>
      </c>
      <c r="G1113" t="s">
        <v>23</v>
      </c>
      <c r="H1113" t="s">
        <v>206</v>
      </c>
      <c r="I1113" t="s">
        <v>28</v>
      </c>
      <c r="J1113" t="s">
        <v>36</v>
      </c>
      <c r="K1113" t="s">
        <v>198</v>
      </c>
      <c r="L1113" t="s">
        <v>192</v>
      </c>
      <c r="M1113" t="s">
        <v>99</v>
      </c>
      <c r="N1113" s="2">
        <v>40441</v>
      </c>
      <c r="O1113" s="2">
        <v>40443</v>
      </c>
      <c r="P1113">
        <v>12</v>
      </c>
      <c r="Q1113" s="1">
        <v>0.04</v>
      </c>
      <c r="R1113">
        <v>125.99</v>
      </c>
      <c r="S1113">
        <v>4.2</v>
      </c>
      <c r="T1113">
        <f t="shared" si="17"/>
        <v>1511.8799999999999</v>
      </c>
    </row>
    <row r="1114" spans="1:20" x14ac:dyDescent="0.25">
      <c r="A1114">
        <v>1113</v>
      </c>
      <c r="B1114">
        <v>86337</v>
      </c>
      <c r="C1114" t="s">
        <v>1249</v>
      </c>
      <c r="D1114" t="s">
        <v>20</v>
      </c>
      <c r="E1114" t="s">
        <v>39</v>
      </c>
      <c r="F1114" t="s">
        <v>31</v>
      </c>
      <c r="G1114" t="s">
        <v>23</v>
      </c>
      <c r="H1114" t="s">
        <v>49</v>
      </c>
      <c r="I1114" t="s">
        <v>28</v>
      </c>
      <c r="J1114" t="s">
        <v>36</v>
      </c>
      <c r="K1114" t="s">
        <v>289</v>
      </c>
      <c r="L1114" t="s">
        <v>192</v>
      </c>
      <c r="M1114" t="s">
        <v>139</v>
      </c>
      <c r="N1114" s="2">
        <v>41467</v>
      </c>
      <c r="O1114" s="2">
        <v>41468</v>
      </c>
      <c r="P1114">
        <v>5</v>
      </c>
      <c r="Q1114" s="1">
        <v>0.03</v>
      </c>
      <c r="R1114">
        <v>4.9800000000000004</v>
      </c>
      <c r="S1114">
        <v>7.44</v>
      </c>
      <c r="T1114">
        <f t="shared" si="17"/>
        <v>24.900000000000002</v>
      </c>
    </row>
    <row r="1115" spans="1:20" x14ac:dyDescent="0.25">
      <c r="A1115">
        <v>1114</v>
      </c>
      <c r="B1115">
        <v>86337</v>
      </c>
      <c r="C1115" t="s">
        <v>1249</v>
      </c>
      <c r="D1115" t="s">
        <v>20</v>
      </c>
      <c r="E1115" t="s">
        <v>39</v>
      </c>
      <c r="F1115" t="s">
        <v>31</v>
      </c>
      <c r="G1115" t="s">
        <v>23</v>
      </c>
      <c r="H1115" t="s">
        <v>42</v>
      </c>
      <c r="I1115" t="s">
        <v>28</v>
      </c>
      <c r="J1115" t="s">
        <v>36</v>
      </c>
      <c r="K1115" t="s">
        <v>119</v>
      </c>
      <c r="L1115" t="s">
        <v>192</v>
      </c>
      <c r="M1115" t="s">
        <v>141</v>
      </c>
      <c r="N1115" s="2">
        <v>41467</v>
      </c>
      <c r="O1115" s="2">
        <v>41468</v>
      </c>
      <c r="P1115">
        <v>2</v>
      </c>
      <c r="Q1115" s="1">
        <v>0.05</v>
      </c>
      <c r="R1115">
        <v>6.48</v>
      </c>
      <c r="S1115">
        <v>8.74</v>
      </c>
      <c r="T1115">
        <f t="shared" si="17"/>
        <v>12.96</v>
      </c>
    </row>
    <row r="1116" spans="1:20" x14ac:dyDescent="0.25">
      <c r="A1116">
        <v>1115</v>
      </c>
      <c r="B1116">
        <v>86337</v>
      </c>
      <c r="C1116" t="s">
        <v>1249</v>
      </c>
      <c r="D1116" t="s">
        <v>38</v>
      </c>
      <c r="E1116" t="s">
        <v>39</v>
      </c>
      <c r="F1116" t="s">
        <v>31</v>
      </c>
      <c r="G1116" t="s">
        <v>23</v>
      </c>
      <c r="H1116" t="s">
        <v>49</v>
      </c>
      <c r="I1116" t="s">
        <v>28</v>
      </c>
      <c r="J1116" t="s">
        <v>36</v>
      </c>
      <c r="K1116" t="s">
        <v>95</v>
      </c>
      <c r="L1116" t="s">
        <v>746</v>
      </c>
      <c r="M1116" t="s">
        <v>139</v>
      </c>
      <c r="N1116" s="2">
        <v>41467</v>
      </c>
      <c r="O1116" s="2">
        <v>41467</v>
      </c>
      <c r="P1116">
        <v>11</v>
      </c>
      <c r="Q1116" s="1">
        <v>0.05</v>
      </c>
      <c r="R1116">
        <v>38.94</v>
      </c>
      <c r="S1116">
        <v>35</v>
      </c>
      <c r="T1116">
        <f t="shared" si="17"/>
        <v>428.34</v>
      </c>
    </row>
    <row r="1117" spans="1:20" x14ac:dyDescent="0.25">
      <c r="A1117">
        <v>1116</v>
      </c>
      <c r="B1117">
        <v>86342</v>
      </c>
      <c r="C1117" t="s">
        <v>1594</v>
      </c>
      <c r="D1117" t="s">
        <v>38</v>
      </c>
      <c r="E1117" t="s">
        <v>39</v>
      </c>
      <c r="F1117" t="s">
        <v>40</v>
      </c>
      <c r="G1117" t="s">
        <v>23</v>
      </c>
      <c r="H1117" t="s">
        <v>54</v>
      </c>
      <c r="I1117" t="s">
        <v>28</v>
      </c>
      <c r="J1117" t="s">
        <v>36</v>
      </c>
      <c r="K1117" t="s">
        <v>82</v>
      </c>
      <c r="L1117" t="s">
        <v>192</v>
      </c>
      <c r="M1117" t="s">
        <v>125</v>
      </c>
      <c r="N1117" s="2">
        <v>41122</v>
      </c>
      <c r="O1117" s="2">
        <v>41124</v>
      </c>
      <c r="P1117">
        <v>19</v>
      </c>
      <c r="Q1117" s="1">
        <v>0.02</v>
      </c>
      <c r="R1117">
        <v>6.68</v>
      </c>
      <c r="S1117">
        <v>5.41</v>
      </c>
      <c r="T1117">
        <f t="shared" si="17"/>
        <v>126.91999999999999</v>
      </c>
    </row>
    <row r="1118" spans="1:20" x14ac:dyDescent="0.25">
      <c r="A1118">
        <v>1117</v>
      </c>
      <c r="B1118">
        <v>86298</v>
      </c>
      <c r="C1118" t="s">
        <v>2016</v>
      </c>
      <c r="D1118" t="s">
        <v>20</v>
      </c>
      <c r="E1118" t="s">
        <v>39</v>
      </c>
      <c r="F1118" t="s">
        <v>31</v>
      </c>
      <c r="G1118" t="s">
        <v>23</v>
      </c>
      <c r="H1118" t="s">
        <v>61</v>
      </c>
      <c r="I1118" t="s">
        <v>28</v>
      </c>
      <c r="J1118" t="s">
        <v>36</v>
      </c>
      <c r="K1118" t="s">
        <v>95</v>
      </c>
      <c r="L1118" t="s">
        <v>192</v>
      </c>
      <c r="M1118" t="s">
        <v>178</v>
      </c>
      <c r="N1118" s="2">
        <v>40569</v>
      </c>
      <c r="O1118" s="2">
        <v>40571</v>
      </c>
      <c r="P1118">
        <v>12</v>
      </c>
      <c r="Q1118" s="1">
        <v>0.04</v>
      </c>
      <c r="R1118">
        <v>17.7</v>
      </c>
      <c r="S1118">
        <v>9.4700000000000006</v>
      </c>
      <c r="T1118">
        <f t="shared" si="17"/>
        <v>212.39999999999998</v>
      </c>
    </row>
    <row r="1119" spans="1:20" x14ac:dyDescent="0.25">
      <c r="A1119">
        <v>1118</v>
      </c>
      <c r="B1119">
        <v>86351</v>
      </c>
      <c r="C1119" t="s">
        <v>1286</v>
      </c>
      <c r="D1119" t="s">
        <v>20</v>
      </c>
      <c r="E1119" t="s">
        <v>39</v>
      </c>
      <c r="F1119" t="s">
        <v>40</v>
      </c>
      <c r="G1119" t="s">
        <v>93</v>
      </c>
      <c r="H1119" t="s">
        <v>94</v>
      </c>
      <c r="I1119" t="s">
        <v>28</v>
      </c>
      <c r="J1119" t="s">
        <v>36</v>
      </c>
      <c r="K1119" t="s">
        <v>231</v>
      </c>
      <c r="L1119" t="s">
        <v>192</v>
      </c>
      <c r="M1119" t="s">
        <v>108</v>
      </c>
      <c r="N1119" s="2">
        <v>41567</v>
      </c>
      <c r="O1119" s="2">
        <v>41569</v>
      </c>
      <c r="P1119">
        <v>26</v>
      </c>
      <c r="Q1119" s="1">
        <v>0.1</v>
      </c>
      <c r="R1119">
        <v>5.28</v>
      </c>
      <c r="S1119">
        <v>6.26</v>
      </c>
      <c r="T1119">
        <f t="shared" si="17"/>
        <v>137.28</v>
      </c>
    </row>
    <row r="1120" spans="1:20" x14ac:dyDescent="0.25">
      <c r="A1120">
        <v>1119</v>
      </c>
      <c r="B1120">
        <v>86351</v>
      </c>
      <c r="C1120" t="s">
        <v>1286</v>
      </c>
      <c r="D1120" t="s">
        <v>20</v>
      </c>
      <c r="E1120" t="s">
        <v>21</v>
      </c>
      <c r="F1120" t="s">
        <v>40</v>
      </c>
      <c r="G1120" t="s">
        <v>93</v>
      </c>
      <c r="H1120" t="s">
        <v>24</v>
      </c>
      <c r="I1120" t="s">
        <v>28</v>
      </c>
      <c r="J1120" t="s">
        <v>36</v>
      </c>
      <c r="K1120" t="s">
        <v>1108</v>
      </c>
      <c r="L1120" t="s">
        <v>192</v>
      </c>
      <c r="M1120" t="s">
        <v>125</v>
      </c>
      <c r="N1120" s="2">
        <v>41567</v>
      </c>
      <c r="O1120" s="2">
        <v>41569</v>
      </c>
      <c r="P1120">
        <v>23</v>
      </c>
      <c r="Q1120" s="1">
        <v>0.01</v>
      </c>
      <c r="R1120">
        <v>65.989999999999995</v>
      </c>
      <c r="S1120">
        <v>2.5</v>
      </c>
      <c r="T1120">
        <f t="shared" si="17"/>
        <v>1517.77</v>
      </c>
    </row>
    <row r="1121" spans="1:20" x14ac:dyDescent="0.25">
      <c r="A1121">
        <v>1120</v>
      </c>
      <c r="B1121">
        <v>86354</v>
      </c>
      <c r="C1121" t="s">
        <v>860</v>
      </c>
      <c r="D1121" t="s">
        <v>20</v>
      </c>
      <c r="E1121" t="s">
        <v>39</v>
      </c>
      <c r="F1121" t="s">
        <v>47</v>
      </c>
      <c r="G1121" t="s">
        <v>41</v>
      </c>
      <c r="H1121" t="s">
        <v>61</v>
      </c>
      <c r="I1121" t="s">
        <v>28</v>
      </c>
      <c r="J1121" t="s">
        <v>36</v>
      </c>
      <c r="K1121" t="s">
        <v>62</v>
      </c>
      <c r="L1121" t="s">
        <v>192</v>
      </c>
      <c r="M1121" t="s">
        <v>111</v>
      </c>
      <c r="N1121" s="2">
        <v>41077</v>
      </c>
      <c r="O1121" s="2">
        <v>41077</v>
      </c>
      <c r="P1121">
        <v>5</v>
      </c>
      <c r="Q1121" s="1">
        <v>0.03</v>
      </c>
      <c r="R1121">
        <v>7.3</v>
      </c>
      <c r="S1121">
        <v>7.72</v>
      </c>
      <c r="T1121">
        <f t="shared" si="17"/>
        <v>36.5</v>
      </c>
    </row>
    <row r="1122" spans="1:20" x14ac:dyDescent="0.25">
      <c r="A1122">
        <v>1121</v>
      </c>
      <c r="B1122">
        <v>86354</v>
      </c>
      <c r="C1122" t="s">
        <v>860</v>
      </c>
      <c r="D1122" t="s">
        <v>20</v>
      </c>
      <c r="E1122" t="s">
        <v>39</v>
      </c>
      <c r="F1122" t="s">
        <v>47</v>
      </c>
      <c r="G1122" t="s">
        <v>41</v>
      </c>
      <c r="H1122" t="s">
        <v>78</v>
      </c>
      <c r="I1122" t="s">
        <v>28</v>
      </c>
      <c r="J1122" t="s">
        <v>36</v>
      </c>
      <c r="K1122" t="s">
        <v>119</v>
      </c>
      <c r="L1122" t="s">
        <v>192</v>
      </c>
      <c r="M1122" t="s">
        <v>117</v>
      </c>
      <c r="N1122" s="2">
        <v>41077</v>
      </c>
      <c r="O1122" s="2">
        <v>41078</v>
      </c>
      <c r="P1122">
        <v>9</v>
      </c>
      <c r="Q1122" s="1">
        <v>0.09</v>
      </c>
      <c r="R1122">
        <v>42.76</v>
      </c>
      <c r="S1122">
        <v>6.22</v>
      </c>
      <c r="T1122">
        <f t="shared" si="17"/>
        <v>384.84</v>
      </c>
    </row>
    <row r="1123" spans="1:20" x14ac:dyDescent="0.25">
      <c r="A1123">
        <v>1122</v>
      </c>
      <c r="B1123">
        <v>86366</v>
      </c>
      <c r="C1123" t="s">
        <v>262</v>
      </c>
      <c r="D1123" t="s">
        <v>20</v>
      </c>
      <c r="E1123" t="s">
        <v>187</v>
      </c>
      <c r="F1123" t="s">
        <v>40</v>
      </c>
      <c r="G1123" t="s">
        <v>41</v>
      </c>
      <c r="H1123" t="s">
        <v>225</v>
      </c>
      <c r="I1123" t="s">
        <v>28</v>
      </c>
      <c r="J1123" t="s">
        <v>36</v>
      </c>
      <c r="K1123" t="s">
        <v>221</v>
      </c>
      <c r="L1123" t="s">
        <v>26</v>
      </c>
      <c r="M1123" t="s">
        <v>75</v>
      </c>
      <c r="N1123" s="2">
        <v>41608</v>
      </c>
      <c r="O1123" s="2">
        <v>41610</v>
      </c>
      <c r="P1123">
        <v>37</v>
      </c>
      <c r="Q1123" s="1">
        <v>0</v>
      </c>
      <c r="R1123">
        <v>14.34</v>
      </c>
      <c r="S1123">
        <v>5</v>
      </c>
      <c r="T1123">
        <f t="shared" si="17"/>
        <v>530.58000000000004</v>
      </c>
    </row>
    <row r="1124" spans="1:20" x14ac:dyDescent="0.25">
      <c r="A1124">
        <v>1123</v>
      </c>
      <c r="B1124">
        <v>86366</v>
      </c>
      <c r="C1124" t="s">
        <v>262</v>
      </c>
      <c r="D1124" t="s">
        <v>578</v>
      </c>
      <c r="E1124" t="s">
        <v>187</v>
      </c>
      <c r="F1124" t="s">
        <v>40</v>
      </c>
      <c r="G1124" t="s">
        <v>41</v>
      </c>
      <c r="H1124" t="s">
        <v>188</v>
      </c>
      <c r="I1124" t="s">
        <v>28</v>
      </c>
      <c r="J1124" t="s">
        <v>36</v>
      </c>
      <c r="K1124" t="s">
        <v>189</v>
      </c>
      <c r="L1124" t="s">
        <v>330</v>
      </c>
      <c r="M1124" t="s">
        <v>370</v>
      </c>
      <c r="N1124" s="2">
        <v>41608</v>
      </c>
      <c r="O1124" s="2">
        <v>41609</v>
      </c>
      <c r="P1124">
        <v>22</v>
      </c>
      <c r="Q1124" s="1">
        <v>7.0000000000000007E-2</v>
      </c>
      <c r="R1124">
        <v>138.75</v>
      </c>
      <c r="S1124">
        <v>52.42</v>
      </c>
      <c r="T1124">
        <f t="shared" si="17"/>
        <v>3052.5</v>
      </c>
    </row>
    <row r="1125" spans="1:20" x14ac:dyDescent="0.25">
      <c r="A1125">
        <v>1124</v>
      </c>
      <c r="B1125">
        <v>86370</v>
      </c>
      <c r="C1125" t="s">
        <v>1506</v>
      </c>
      <c r="D1125" t="s">
        <v>578</v>
      </c>
      <c r="E1125" t="s">
        <v>187</v>
      </c>
      <c r="F1125" t="s">
        <v>22</v>
      </c>
      <c r="G1125" t="s">
        <v>41</v>
      </c>
      <c r="H1125" t="s">
        <v>217</v>
      </c>
      <c r="I1125" t="s">
        <v>28</v>
      </c>
      <c r="J1125" t="s">
        <v>36</v>
      </c>
      <c r="K1125" t="s">
        <v>181</v>
      </c>
      <c r="L1125" t="s">
        <v>330</v>
      </c>
      <c r="M1125" t="s">
        <v>294</v>
      </c>
      <c r="N1125" s="2">
        <v>40565</v>
      </c>
      <c r="O1125" s="2">
        <v>40566</v>
      </c>
      <c r="P1125">
        <v>10</v>
      </c>
      <c r="Q1125" s="1">
        <v>0.02</v>
      </c>
      <c r="R1125">
        <v>120.98</v>
      </c>
      <c r="S1125">
        <v>58.64</v>
      </c>
      <c r="T1125">
        <f t="shared" si="17"/>
        <v>1209.8</v>
      </c>
    </row>
    <row r="1126" spans="1:20" x14ac:dyDescent="0.25">
      <c r="A1126">
        <v>1125</v>
      </c>
      <c r="B1126">
        <v>86370</v>
      </c>
      <c r="C1126" t="s">
        <v>1506</v>
      </c>
      <c r="D1126" t="s">
        <v>20</v>
      </c>
      <c r="E1126" t="s">
        <v>39</v>
      </c>
      <c r="F1126" t="s">
        <v>22</v>
      </c>
      <c r="G1126" t="s">
        <v>41</v>
      </c>
      <c r="H1126" t="s">
        <v>78</v>
      </c>
      <c r="I1126" t="s">
        <v>28</v>
      </c>
      <c r="J1126" t="s">
        <v>36</v>
      </c>
      <c r="K1126" t="s">
        <v>165</v>
      </c>
      <c r="L1126" t="s">
        <v>192</v>
      </c>
      <c r="M1126" t="s">
        <v>80</v>
      </c>
      <c r="N1126" s="2">
        <v>40565</v>
      </c>
      <c r="O1126" s="2">
        <v>40566</v>
      </c>
      <c r="P1126">
        <v>6</v>
      </c>
      <c r="Q1126" s="1">
        <v>0.01</v>
      </c>
      <c r="R1126">
        <v>18.97</v>
      </c>
      <c r="S1126">
        <v>9.5399999999999991</v>
      </c>
      <c r="T1126">
        <f t="shared" si="17"/>
        <v>113.82</v>
      </c>
    </row>
    <row r="1127" spans="1:20" x14ac:dyDescent="0.25">
      <c r="A1127">
        <v>1126</v>
      </c>
      <c r="B1127">
        <v>86377</v>
      </c>
      <c r="C1127" t="s">
        <v>1789</v>
      </c>
      <c r="D1127" t="s">
        <v>38</v>
      </c>
      <c r="E1127" t="s">
        <v>39</v>
      </c>
      <c r="F1127" t="s">
        <v>47</v>
      </c>
      <c r="G1127" t="s">
        <v>41</v>
      </c>
      <c r="H1127" t="s">
        <v>94</v>
      </c>
      <c r="I1127" t="s">
        <v>28</v>
      </c>
      <c r="J1127" t="s">
        <v>36</v>
      </c>
      <c r="K1127" t="s">
        <v>82</v>
      </c>
      <c r="L1127" t="s">
        <v>746</v>
      </c>
      <c r="M1127" t="s">
        <v>167</v>
      </c>
      <c r="N1127" s="2">
        <v>40992</v>
      </c>
      <c r="O1127" s="2">
        <v>40993</v>
      </c>
      <c r="P1127">
        <v>6</v>
      </c>
      <c r="Q1127" s="1">
        <v>7.0000000000000007E-2</v>
      </c>
      <c r="R1127">
        <v>138.13999999999999</v>
      </c>
      <c r="S1127">
        <v>35</v>
      </c>
      <c r="T1127">
        <f t="shared" si="17"/>
        <v>828.83999999999992</v>
      </c>
    </row>
    <row r="1128" spans="1:20" x14ac:dyDescent="0.25">
      <c r="A1128">
        <v>1127</v>
      </c>
      <c r="B1128">
        <v>86393</v>
      </c>
      <c r="C1128" t="s">
        <v>1075</v>
      </c>
      <c r="D1128" t="s">
        <v>578</v>
      </c>
      <c r="E1128" t="s">
        <v>187</v>
      </c>
      <c r="F1128" t="s">
        <v>31</v>
      </c>
      <c r="G1128" t="s">
        <v>23</v>
      </c>
      <c r="H1128" t="s">
        <v>217</v>
      </c>
      <c r="I1128" t="s">
        <v>28</v>
      </c>
      <c r="J1128" t="s">
        <v>36</v>
      </c>
      <c r="K1128" t="s">
        <v>158</v>
      </c>
      <c r="L1128" t="s">
        <v>283</v>
      </c>
      <c r="M1128" t="s">
        <v>296</v>
      </c>
      <c r="N1128" s="2">
        <v>41394</v>
      </c>
      <c r="O1128" s="2">
        <v>41395</v>
      </c>
      <c r="P1128">
        <v>1</v>
      </c>
      <c r="Q1128" s="1">
        <v>0.01</v>
      </c>
      <c r="R1128">
        <v>320.98</v>
      </c>
      <c r="S1128">
        <v>58.95</v>
      </c>
      <c r="T1128">
        <f t="shared" si="17"/>
        <v>320.98</v>
      </c>
    </row>
    <row r="1129" spans="1:20" x14ac:dyDescent="0.25">
      <c r="A1129">
        <v>1128</v>
      </c>
      <c r="B1129">
        <v>86397</v>
      </c>
      <c r="C1129" t="s">
        <v>1910</v>
      </c>
      <c r="D1129" t="s">
        <v>20</v>
      </c>
      <c r="E1129" t="s">
        <v>39</v>
      </c>
      <c r="F1129" t="s">
        <v>31</v>
      </c>
      <c r="G1129" t="s">
        <v>41</v>
      </c>
      <c r="H1129" t="s">
        <v>42</v>
      </c>
      <c r="I1129" t="s">
        <v>28</v>
      </c>
      <c r="J1129" t="s">
        <v>36</v>
      </c>
      <c r="K1129" t="s">
        <v>95</v>
      </c>
      <c r="L1129" t="s">
        <v>192</v>
      </c>
      <c r="M1129" t="s">
        <v>143</v>
      </c>
      <c r="N1129" s="2">
        <v>40514</v>
      </c>
      <c r="O1129" s="2">
        <v>40516</v>
      </c>
      <c r="P1129">
        <v>19</v>
      </c>
      <c r="Q1129" s="1">
        <v>0.05</v>
      </c>
      <c r="R1129">
        <v>12.95</v>
      </c>
      <c r="S1129">
        <v>4.9800000000000004</v>
      </c>
      <c r="T1129">
        <f t="shared" si="17"/>
        <v>246.04999999999998</v>
      </c>
    </row>
    <row r="1130" spans="1:20" x14ac:dyDescent="0.25">
      <c r="A1130">
        <v>1129</v>
      </c>
      <c r="B1130">
        <v>86411</v>
      </c>
      <c r="C1130" t="s">
        <v>1766</v>
      </c>
      <c r="D1130" t="s">
        <v>20</v>
      </c>
      <c r="E1130" t="s">
        <v>39</v>
      </c>
      <c r="F1130" t="s">
        <v>22</v>
      </c>
      <c r="G1130" t="s">
        <v>41</v>
      </c>
      <c r="H1130" t="s">
        <v>49</v>
      </c>
      <c r="I1130" t="s">
        <v>28</v>
      </c>
      <c r="J1130" t="s">
        <v>36</v>
      </c>
      <c r="K1130" t="s">
        <v>154</v>
      </c>
      <c r="L1130" t="s">
        <v>26</v>
      </c>
      <c r="M1130" t="s">
        <v>398</v>
      </c>
      <c r="N1130" s="2">
        <v>40503</v>
      </c>
      <c r="O1130" s="2">
        <v>40504</v>
      </c>
      <c r="P1130">
        <v>15</v>
      </c>
      <c r="Q1130" s="1">
        <v>0.01</v>
      </c>
      <c r="R1130">
        <v>9.31</v>
      </c>
      <c r="S1130">
        <v>3.98</v>
      </c>
      <c r="T1130">
        <f t="shared" si="17"/>
        <v>139.65</v>
      </c>
    </row>
    <row r="1131" spans="1:20" x14ac:dyDescent="0.25">
      <c r="A1131">
        <v>1130</v>
      </c>
      <c r="B1131">
        <v>86423</v>
      </c>
      <c r="C1131" t="s">
        <v>449</v>
      </c>
      <c r="D1131" t="s">
        <v>20</v>
      </c>
      <c r="E1131" t="s">
        <v>39</v>
      </c>
      <c r="F1131" t="s">
        <v>47</v>
      </c>
      <c r="G1131" t="s">
        <v>48</v>
      </c>
      <c r="H1131" t="s">
        <v>49</v>
      </c>
      <c r="I1131" t="s">
        <v>28</v>
      </c>
      <c r="J1131" t="s">
        <v>36</v>
      </c>
      <c r="K1131" t="s">
        <v>113</v>
      </c>
      <c r="L1131" t="s">
        <v>192</v>
      </c>
      <c r="M1131" t="s">
        <v>114</v>
      </c>
      <c r="N1131" s="2">
        <v>40600</v>
      </c>
      <c r="O1131" s="2">
        <v>40600</v>
      </c>
      <c r="P1131">
        <v>11</v>
      </c>
      <c r="Q1131" s="1">
        <v>7.0000000000000007E-2</v>
      </c>
      <c r="R1131">
        <v>4.9800000000000004</v>
      </c>
      <c r="S1131">
        <v>8.33</v>
      </c>
      <c r="T1131">
        <f t="shared" si="17"/>
        <v>54.78</v>
      </c>
    </row>
    <row r="1132" spans="1:20" x14ac:dyDescent="0.25">
      <c r="A1132">
        <v>1131</v>
      </c>
      <c r="B1132">
        <v>86429</v>
      </c>
      <c r="C1132" t="s">
        <v>251</v>
      </c>
      <c r="D1132" t="s">
        <v>20</v>
      </c>
      <c r="E1132" t="s">
        <v>39</v>
      </c>
      <c r="F1132" t="s">
        <v>31</v>
      </c>
      <c r="G1132" t="s">
        <v>23</v>
      </c>
      <c r="H1132" t="s">
        <v>89</v>
      </c>
      <c r="I1132" t="s">
        <v>28</v>
      </c>
      <c r="J1132" t="s">
        <v>36</v>
      </c>
      <c r="K1132" t="s">
        <v>184</v>
      </c>
      <c r="L1132" t="s">
        <v>44</v>
      </c>
      <c r="M1132" t="s">
        <v>35</v>
      </c>
      <c r="N1132" s="2">
        <v>41160</v>
      </c>
      <c r="O1132" s="2">
        <v>41162</v>
      </c>
      <c r="P1132">
        <v>20</v>
      </c>
      <c r="Q1132" s="1">
        <v>0.05</v>
      </c>
      <c r="R1132">
        <v>1.76</v>
      </c>
      <c r="S1132">
        <v>0.7</v>
      </c>
      <c r="T1132">
        <f t="shared" si="17"/>
        <v>35.200000000000003</v>
      </c>
    </row>
    <row r="1133" spans="1:20" x14ac:dyDescent="0.25">
      <c r="A1133">
        <v>1132</v>
      </c>
      <c r="B1133">
        <v>86433</v>
      </c>
      <c r="C1133" t="s">
        <v>498</v>
      </c>
      <c r="D1133" t="s">
        <v>20</v>
      </c>
      <c r="E1133" t="s">
        <v>39</v>
      </c>
      <c r="F1133" t="s">
        <v>22</v>
      </c>
      <c r="G1133" t="s">
        <v>48</v>
      </c>
      <c r="H1133" t="s">
        <v>61</v>
      </c>
      <c r="I1133" t="s">
        <v>28</v>
      </c>
      <c r="J1133" t="s">
        <v>36</v>
      </c>
      <c r="K1133" t="s">
        <v>138</v>
      </c>
      <c r="L1133" t="s">
        <v>192</v>
      </c>
      <c r="M1133" t="s">
        <v>238</v>
      </c>
      <c r="N1133" s="2">
        <v>40544</v>
      </c>
      <c r="O1133" s="2">
        <v>40548</v>
      </c>
      <c r="P1133">
        <v>11</v>
      </c>
      <c r="Q1133" s="1">
        <v>0.01</v>
      </c>
      <c r="R1133">
        <v>3.58</v>
      </c>
      <c r="S1133">
        <v>5.47</v>
      </c>
      <c r="T1133">
        <f t="shared" si="17"/>
        <v>39.380000000000003</v>
      </c>
    </row>
    <row r="1134" spans="1:20" x14ac:dyDescent="0.25">
      <c r="A1134">
        <v>1133</v>
      </c>
      <c r="B1134">
        <v>86433</v>
      </c>
      <c r="C1134" t="s">
        <v>498</v>
      </c>
      <c r="D1134" t="s">
        <v>20</v>
      </c>
      <c r="E1134" t="s">
        <v>187</v>
      </c>
      <c r="F1134" t="s">
        <v>22</v>
      </c>
      <c r="G1134" t="s">
        <v>48</v>
      </c>
      <c r="H1134" t="s">
        <v>188</v>
      </c>
      <c r="I1134" t="s">
        <v>28</v>
      </c>
      <c r="J1134" t="s">
        <v>36</v>
      </c>
      <c r="K1134" t="s">
        <v>82</v>
      </c>
      <c r="L1134" t="s">
        <v>706</v>
      </c>
      <c r="M1134" t="s">
        <v>190</v>
      </c>
      <c r="N1134" s="2">
        <v>40544</v>
      </c>
      <c r="O1134" s="2">
        <v>40546</v>
      </c>
      <c r="P1134">
        <v>3</v>
      </c>
      <c r="Q1134" s="1">
        <v>0.09</v>
      </c>
      <c r="R1134">
        <v>41.32</v>
      </c>
      <c r="S1134">
        <v>8.66</v>
      </c>
      <c r="T1134">
        <f t="shared" si="17"/>
        <v>123.96000000000001</v>
      </c>
    </row>
    <row r="1135" spans="1:20" x14ac:dyDescent="0.25">
      <c r="A1135">
        <v>1134</v>
      </c>
      <c r="B1135">
        <v>86433</v>
      </c>
      <c r="C1135" t="s">
        <v>498</v>
      </c>
      <c r="D1135" t="s">
        <v>578</v>
      </c>
      <c r="E1135" t="s">
        <v>21</v>
      </c>
      <c r="F1135" t="s">
        <v>22</v>
      </c>
      <c r="G1135" t="s">
        <v>48</v>
      </c>
      <c r="H1135" t="s">
        <v>206</v>
      </c>
      <c r="I1135" t="s">
        <v>28</v>
      </c>
      <c r="J1135" t="s">
        <v>36</v>
      </c>
      <c r="K1135" t="s">
        <v>1138</v>
      </c>
      <c r="L1135" t="s">
        <v>283</v>
      </c>
      <c r="M1135" t="s">
        <v>173</v>
      </c>
      <c r="N1135" s="2">
        <v>40544</v>
      </c>
      <c r="O1135" s="2">
        <v>40548</v>
      </c>
      <c r="P1135">
        <v>7</v>
      </c>
      <c r="Q1135" s="1">
        <v>0.02</v>
      </c>
      <c r="R1135">
        <v>145.44999999999999</v>
      </c>
      <c r="S1135">
        <v>17.850000000000001</v>
      </c>
      <c r="T1135">
        <f t="shared" si="17"/>
        <v>1018.1499999999999</v>
      </c>
    </row>
    <row r="1136" spans="1:20" x14ac:dyDescent="0.25">
      <c r="A1136">
        <v>1135</v>
      </c>
      <c r="B1136">
        <v>86437</v>
      </c>
      <c r="C1136" t="s">
        <v>406</v>
      </c>
      <c r="D1136" t="s">
        <v>20</v>
      </c>
      <c r="E1136" t="s">
        <v>39</v>
      </c>
      <c r="F1136" t="s">
        <v>31</v>
      </c>
      <c r="G1136" t="s">
        <v>32</v>
      </c>
      <c r="H1136" t="s">
        <v>61</v>
      </c>
      <c r="I1136" t="s">
        <v>28</v>
      </c>
      <c r="J1136" t="s">
        <v>36</v>
      </c>
      <c r="K1136" t="s">
        <v>158</v>
      </c>
      <c r="L1136" t="s">
        <v>192</v>
      </c>
      <c r="M1136" t="s">
        <v>296</v>
      </c>
      <c r="N1136" s="2">
        <v>40603</v>
      </c>
      <c r="O1136" s="2">
        <v>40605</v>
      </c>
      <c r="P1136">
        <v>2</v>
      </c>
      <c r="Q1136" s="1">
        <v>0.04</v>
      </c>
      <c r="R1136">
        <v>80.98</v>
      </c>
      <c r="S1136">
        <v>4.5</v>
      </c>
      <c r="T1136">
        <f t="shared" si="17"/>
        <v>161.96</v>
      </c>
    </row>
    <row r="1137" spans="1:20" x14ac:dyDescent="0.25">
      <c r="A1137">
        <v>1136</v>
      </c>
      <c r="B1137">
        <v>86437</v>
      </c>
      <c r="C1137" t="s">
        <v>406</v>
      </c>
      <c r="D1137" t="s">
        <v>20</v>
      </c>
      <c r="E1137" t="s">
        <v>39</v>
      </c>
      <c r="F1137" t="s">
        <v>31</v>
      </c>
      <c r="G1137" t="s">
        <v>32</v>
      </c>
      <c r="H1137" t="s">
        <v>61</v>
      </c>
      <c r="I1137" t="s">
        <v>28</v>
      </c>
      <c r="J1137" t="s">
        <v>36</v>
      </c>
      <c r="K1137" t="s">
        <v>149</v>
      </c>
      <c r="L1137" t="s">
        <v>192</v>
      </c>
      <c r="M1137" t="s">
        <v>255</v>
      </c>
      <c r="N1137" s="2">
        <v>40603</v>
      </c>
      <c r="O1137" s="2">
        <v>40604</v>
      </c>
      <c r="P1137">
        <v>8</v>
      </c>
      <c r="Q1137" s="1">
        <v>0.08</v>
      </c>
      <c r="R1137">
        <v>6.48</v>
      </c>
      <c r="S1137">
        <v>5.14</v>
      </c>
      <c r="T1137">
        <f t="shared" si="17"/>
        <v>51.84</v>
      </c>
    </row>
    <row r="1138" spans="1:20" x14ac:dyDescent="0.25">
      <c r="A1138">
        <v>1137</v>
      </c>
      <c r="B1138">
        <v>86451</v>
      </c>
      <c r="C1138" t="s">
        <v>1240</v>
      </c>
      <c r="D1138" t="s">
        <v>20</v>
      </c>
      <c r="E1138" t="s">
        <v>39</v>
      </c>
      <c r="F1138" t="s">
        <v>22</v>
      </c>
      <c r="G1138" t="s">
        <v>93</v>
      </c>
      <c r="H1138" t="s">
        <v>94</v>
      </c>
      <c r="I1138" t="s">
        <v>28</v>
      </c>
      <c r="J1138" t="s">
        <v>36</v>
      </c>
      <c r="K1138" t="s">
        <v>58</v>
      </c>
      <c r="L1138" t="s">
        <v>192</v>
      </c>
      <c r="M1138" t="s">
        <v>137</v>
      </c>
      <c r="N1138" s="2">
        <v>41105</v>
      </c>
      <c r="O1138" s="2">
        <v>41105</v>
      </c>
      <c r="P1138">
        <v>2</v>
      </c>
      <c r="Q1138" s="1">
        <v>0.09</v>
      </c>
      <c r="R1138">
        <v>4.9800000000000004</v>
      </c>
      <c r="S1138">
        <v>0.49</v>
      </c>
      <c r="T1138">
        <f t="shared" si="17"/>
        <v>9.9600000000000009</v>
      </c>
    </row>
    <row r="1139" spans="1:20" x14ac:dyDescent="0.25">
      <c r="A1139">
        <v>1138</v>
      </c>
      <c r="B1139">
        <v>86455</v>
      </c>
      <c r="C1139" t="s">
        <v>2186</v>
      </c>
      <c r="D1139" t="s">
        <v>578</v>
      </c>
      <c r="E1139" t="s">
        <v>21</v>
      </c>
      <c r="F1139" t="s">
        <v>31</v>
      </c>
      <c r="G1139" t="s">
        <v>93</v>
      </c>
      <c r="H1139" t="s">
        <v>203</v>
      </c>
      <c r="I1139" t="s">
        <v>28</v>
      </c>
      <c r="J1139" t="s">
        <v>36</v>
      </c>
      <c r="K1139" t="s">
        <v>198</v>
      </c>
      <c r="L1139" t="s">
        <v>283</v>
      </c>
      <c r="M1139" t="s">
        <v>35</v>
      </c>
      <c r="N1139" s="2">
        <v>40695</v>
      </c>
      <c r="O1139" s="2">
        <v>40696</v>
      </c>
      <c r="P1139">
        <v>14</v>
      </c>
      <c r="Q1139" s="1">
        <v>0.02</v>
      </c>
      <c r="R1139">
        <v>115.99</v>
      </c>
      <c r="S1139">
        <v>56.14</v>
      </c>
      <c r="T1139">
        <f t="shared" si="17"/>
        <v>1623.86</v>
      </c>
    </row>
    <row r="1140" spans="1:20" x14ac:dyDescent="0.25">
      <c r="A1140">
        <v>1139</v>
      </c>
      <c r="B1140">
        <v>86461</v>
      </c>
      <c r="C1140" t="s">
        <v>492</v>
      </c>
      <c r="D1140" t="s">
        <v>20</v>
      </c>
      <c r="E1140" t="s">
        <v>39</v>
      </c>
      <c r="F1140" t="s">
        <v>40</v>
      </c>
      <c r="G1140" t="s">
        <v>23</v>
      </c>
      <c r="H1140" t="s">
        <v>78</v>
      </c>
      <c r="I1140" t="s">
        <v>28</v>
      </c>
      <c r="J1140" t="s">
        <v>36</v>
      </c>
      <c r="K1140" t="s">
        <v>95</v>
      </c>
      <c r="L1140" t="s">
        <v>192</v>
      </c>
      <c r="M1140" t="s">
        <v>99</v>
      </c>
      <c r="N1140" s="2">
        <v>41076</v>
      </c>
      <c r="O1140" s="2">
        <v>41077</v>
      </c>
      <c r="P1140">
        <v>7</v>
      </c>
      <c r="Q1140" s="1">
        <v>0.08</v>
      </c>
      <c r="R1140">
        <v>4.9800000000000004</v>
      </c>
      <c r="S1140">
        <v>4.72</v>
      </c>
      <c r="T1140">
        <f t="shared" si="17"/>
        <v>34.86</v>
      </c>
    </row>
    <row r="1141" spans="1:20" x14ac:dyDescent="0.25">
      <c r="A1141">
        <v>1140</v>
      </c>
      <c r="B1141">
        <v>86467</v>
      </c>
      <c r="C1141" t="s">
        <v>1792</v>
      </c>
      <c r="D1141" t="s">
        <v>20</v>
      </c>
      <c r="E1141" t="s">
        <v>39</v>
      </c>
      <c r="F1141" t="s">
        <v>31</v>
      </c>
      <c r="G1141" t="s">
        <v>41</v>
      </c>
      <c r="H1141" t="s">
        <v>49</v>
      </c>
      <c r="I1141" t="s">
        <v>28</v>
      </c>
      <c r="J1141" t="s">
        <v>36</v>
      </c>
      <c r="K1141" t="s">
        <v>149</v>
      </c>
      <c r="L1141" t="s">
        <v>706</v>
      </c>
      <c r="M1141" t="s">
        <v>296</v>
      </c>
      <c r="N1141" s="2">
        <v>40649</v>
      </c>
      <c r="O1141" s="2">
        <v>40651</v>
      </c>
      <c r="P1141">
        <v>9</v>
      </c>
      <c r="Q1141" s="1">
        <v>0.08</v>
      </c>
      <c r="R1141">
        <v>17.52</v>
      </c>
      <c r="S1141">
        <v>8.17</v>
      </c>
      <c r="T1141">
        <f t="shared" si="17"/>
        <v>157.68</v>
      </c>
    </row>
    <row r="1142" spans="1:20" x14ac:dyDescent="0.25">
      <c r="A1142">
        <v>1141</v>
      </c>
      <c r="B1142">
        <v>86467</v>
      </c>
      <c r="C1142" t="s">
        <v>1792</v>
      </c>
      <c r="D1142" t="s">
        <v>20</v>
      </c>
      <c r="E1142" t="s">
        <v>39</v>
      </c>
      <c r="F1142" t="s">
        <v>31</v>
      </c>
      <c r="G1142" t="s">
        <v>41</v>
      </c>
      <c r="H1142" t="s">
        <v>54</v>
      </c>
      <c r="I1142" t="s">
        <v>28</v>
      </c>
      <c r="J1142" t="s">
        <v>36</v>
      </c>
      <c r="K1142" t="s">
        <v>248</v>
      </c>
      <c r="L1142" t="s">
        <v>192</v>
      </c>
      <c r="M1142" t="s">
        <v>69</v>
      </c>
      <c r="N1142" s="2">
        <v>40649</v>
      </c>
      <c r="O1142" s="2">
        <v>40651</v>
      </c>
      <c r="P1142">
        <v>6</v>
      </c>
      <c r="Q1142" s="1">
        <v>0.1</v>
      </c>
      <c r="R1142">
        <v>9.9</v>
      </c>
      <c r="S1142">
        <v>1.39</v>
      </c>
      <c r="T1142">
        <f t="shared" si="17"/>
        <v>59.400000000000006</v>
      </c>
    </row>
    <row r="1143" spans="1:20" x14ac:dyDescent="0.25">
      <c r="A1143">
        <v>1142</v>
      </c>
      <c r="B1143">
        <v>86472</v>
      </c>
      <c r="C1143" t="s">
        <v>2322</v>
      </c>
      <c r="D1143" t="s">
        <v>20</v>
      </c>
      <c r="E1143" t="s">
        <v>21</v>
      </c>
      <c r="F1143" t="s">
        <v>31</v>
      </c>
      <c r="G1143" t="s">
        <v>93</v>
      </c>
      <c r="H1143" t="s">
        <v>33</v>
      </c>
      <c r="I1143" t="s">
        <v>28</v>
      </c>
      <c r="J1143" t="s">
        <v>36</v>
      </c>
      <c r="K1143" t="s">
        <v>1147</v>
      </c>
      <c r="L1143" t="s">
        <v>192</v>
      </c>
      <c r="M1143" t="s">
        <v>146</v>
      </c>
      <c r="N1143" s="2">
        <v>40811</v>
      </c>
      <c r="O1143" s="2">
        <v>40812</v>
      </c>
      <c r="P1143">
        <v>17</v>
      </c>
      <c r="Q1143" s="1">
        <v>0.06</v>
      </c>
      <c r="R1143">
        <v>65.989999999999995</v>
      </c>
      <c r="S1143">
        <v>8.99</v>
      </c>
      <c r="T1143">
        <f t="shared" si="17"/>
        <v>1121.83</v>
      </c>
    </row>
    <row r="1144" spans="1:20" x14ac:dyDescent="0.25">
      <c r="A1144">
        <v>1143</v>
      </c>
      <c r="B1144">
        <v>86481</v>
      </c>
      <c r="C1144" t="s">
        <v>716</v>
      </c>
      <c r="D1144" t="s">
        <v>20</v>
      </c>
      <c r="E1144" t="s">
        <v>39</v>
      </c>
      <c r="F1144" t="s">
        <v>47</v>
      </c>
      <c r="G1144" t="s">
        <v>23</v>
      </c>
      <c r="H1144" t="s">
        <v>89</v>
      </c>
      <c r="I1144" t="s">
        <v>28</v>
      </c>
      <c r="J1144" t="s">
        <v>36</v>
      </c>
      <c r="K1144" t="s">
        <v>181</v>
      </c>
      <c r="L1144" t="s">
        <v>746</v>
      </c>
      <c r="M1144" t="s">
        <v>114</v>
      </c>
      <c r="N1144" s="2">
        <v>41246</v>
      </c>
      <c r="O1144" s="2">
        <v>41248</v>
      </c>
      <c r="P1144">
        <v>9</v>
      </c>
      <c r="Q1144" s="1">
        <v>0.03</v>
      </c>
      <c r="R1144">
        <v>4.4800000000000004</v>
      </c>
      <c r="S1144">
        <v>49</v>
      </c>
      <c r="T1144">
        <f t="shared" si="17"/>
        <v>40.320000000000007</v>
      </c>
    </row>
    <row r="1145" spans="1:20" x14ac:dyDescent="0.25">
      <c r="A1145">
        <v>1144</v>
      </c>
      <c r="B1145">
        <v>86487</v>
      </c>
      <c r="C1145" t="s">
        <v>115</v>
      </c>
      <c r="D1145" t="s">
        <v>20</v>
      </c>
      <c r="E1145" t="s">
        <v>39</v>
      </c>
      <c r="F1145" t="s">
        <v>47</v>
      </c>
      <c r="G1145" t="s">
        <v>23</v>
      </c>
      <c r="H1145" t="s">
        <v>49</v>
      </c>
      <c r="I1145" t="s">
        <v>28</v>
      </c>
      <c r="J1145" t="s">
        <v>36</v>
      </c>
      <c r="K1145" t="s">
        <v>116</v>
      </c>
      <c r="L1145" t="s">
        <v>44</v>
      </c>
      <c r="M1145" t="s">
        <v>117</v>
      </c>
      <c r="N1145" s="2">
        <v>40985</v>
      </c>
      <c r="O1145" s="2">
        <v>40986</v>
      </c>
      <c r="P1145">
        <v>10</v>
      </c>
      <c r="Q1145" s="1">
        <v>0.1</v>
      </c>
      <c r="R1145">
        <v>1.26</v>
      </c>
      <c r="S1145">
        <v>0.7</v>
      </c>
      <c r="T1145">
        <f t="shared" si="17"/>
        <v>12.6</v>
      </c>
    </row>
    <row r="1146" spans="1:20" x14ac:dyDescent="0.25">
      <c r="A1146">
        <v>1145</v>
      </c>
      <c r="B1146">
        <v>86487</v>
      </c>
      <c r="C1146" t="s">
        <v>1023</v>
      </c>
      <c r="D1146" t="s">
        <v>20</v>
      </c>
      <c r="E1146" t="s">
        <v>39</v>
      </c>
      <c r="F1146" t="s">
        <v>47</v>
      </c>
      <c r="G1146" t="s">
        <v>23</v>
      </c>
      <c r="H1146" t="s">
        <v>89</v>
      </c>
      <c r="I1146" t="s">
        <v>28</v>
      </c>
      <c r="J1146" t="s">
        <v>36</v>
      </c>
      <c r="K1146" t="s">
        <v>170</v>
      </c>
      <c r="L1146" t="s">
        <v>44</v>
      </c>
      <c r="M1146" t="s">
        <v>134</v>
      </c>
      <c r="N1146" s="2">
        <v>40985</v>
      </c>
      <c r="O1146" s="2">
        <v>40987</v>
      </c>
      <c r="P1146">
        <v>2</v>
      </c>
      <c r="Q1146" s="1">
        <v>0.1</v>
      </c>
      <c r="R1146">
        <v>4.26</v>
      </c>
      <c r="S1146">
        <v>1.2</v>
      </c>
      <c r="T1146">
        <f t="shared" si="17"/>
        <v>8.52</v>
      </c>
    </row>
    <row r="1147" spans="1:20" x14ac:dyDescent="0.25">
      <c r="A1147">
        <v>1146</v>
      </c>
      <c r="B1147">
        <v>86498</v>
      </c>
      <c r="C1147" t="s">
        <v>538</v>
      </c>
      <c r="D1147" t="s">
        <v>20</v>
      </c>
      <c r="E1147" t="s">
        <v>39</v>
      </c>
      <c r="F1147" t="s">
        <v>22</v>
      </c>
      <c r="G1147" t="s">
        <v>23</v>
      </c>
      <c r="H1147" t="s">
        <v>89</v>
      </c>
      <c r="I1147" t="s">
        <v>28</v>
      </c>
      <c r="J1147" t="s">
        <v>36</v>
      </c>
      <c r="K1147" t="s">
        <v>133</v>
      </c>
      <c r="L1147" t="s">
        <v>26</v>
      </c>
      <c r="M1147" t="s">
        <v>326</v>
      </c>
      <c r="N1147" s="2">
        <v>41322</v>
      </c>
      <c r="O1147" s="2">
        <v>41325</v>
      </c>
      <c r="P1147">
        <v>5</v>
      </c>
      <c r="Q1147" s="1">
        <v>0.03</v>
      </c>
      <c r="R1147">
        <v>2.74</v>
      </c>
      <c r="S1147">
        <v>3.5</v>
      </c>
      <c r="T1147">
        <f t="shared" si="17"/>
        <v>13.700000000000001</v>
      </c>
    </row>
    <row r="1148" spans="1:20" x14ac:dyDescent="0.25">
      <c r="A1148">
        <v>1147</v>
      </c>
      <c r="B1148">
        <v>86503</v>
      </c>
      <c r="C1148" t="s">
        <v>1867</v>
      </c>
      <c r="D1148" t="s">
        <v>20</v>
      </c>
      <c r="E1148" t="s">
        <v>39</v>
      </c>
      <c r="F1148" t="s">
        <v>31</v>
      </c>
      <c r="G1148" t="s">
        <v>23</v>
      </c>
      <c r="H1148" t="s">
        <v>61</v>
      </c>
      <c r="I1148" t="s">
        <v>28</v>
      </c>
      <c r="J1148" t="s">
        <v>36</v>
      </c>
      <c r="K1148" t="s">
        <v>291</v>
      </c>
      <c r="L1148" t="s">
        <v>192</v>
      </c>
      <c r="M1148" t="s">
        <v>106</v>
      </c>
      <c r="N1148" s="2">
        <v>40912</v>
      </c>
      <c r="O1148" s="2">
        <v>40914</v>
      </c>
      <c r="P1148">
        <v>9</v>
      </c>
      <c r="Q1148" s="1">
        <v>0.08</v>
      </c>
      <c r="R1148">
        <v>11.7</v>
      </c>
      <c r="S1148">
        <v>5.63</v>
      </c>
      <c r="T1148">
        <f t="shared" si="17"/>
        <v>105.3</v>
      </c>
    </row>
    <row r="1149" spans="1:20" x14ac:dyDescent="0.25">
      <c r="A1149">
        <v>1148</v>
      </c>
      <c r="B1149">
        <v>86503</v>
      </c>
      <c r="C1149" t="s">
        <v>1867</v>
      </c>
      <c r="D1149" t="s">
        <v>20</v>
      </c>
      <c r="E1149" t="s">
        <v>21</v>
      </c>
      <c r="F1149" t="s">
        <v>31</v>
      </c>
      <c r="G1149" t="s">
        <v>23</v>
      </c>
      <c r="H1149" t="s">
        <v>206</v>
      </c>
      <c r="I1149" t="s">
        <v>28</v>
      </c>
      <c r="J1149" t="s">
        <v>36</v>
      </c>
      <c r="K1149" t="s">
        <v>1114</v>
      </c>
      <c r="L1149" t="s">
        <v>192</v>
      </c>
      <c r="M1149" t="s">
        <v>83</v>
      </c>
      <c r="N1149" s="2">
        <v>40912</v>
      </c>
      <c r="O1149" s="2">
        <v>40912</v>
      </c>
      <c r="P1149">
        <v>1</v>
      </c>
      <c r="Q1149" s="1">
        <v>0.09</v>
      </c>
      <c r="R1149">
        <v>15.99</v>
      </c>
      <c r="S1149">
        <v>9.4</v>
      </c>
      <c r="T1149">
        <f t="shared" si="17"/>
        <v>15.99</v>
      </c>
    </row>
    <row r="1150" spans="1:20" x14ac:dyDescent="0.25">
      <c r="A1150">
        <v>1149</v>
      </c>
      <c r="B1150">
        <v>86512</v>
      </c>
      <c r="C1150" t="s">
        <v>1189</v>
      </c>
      <c r="D1150" t="s">
        <v>20</v>
      </c>
      <c r="E1150" t="s">
        <v>187</v>
      </c>
      <c r="F1150" t="s">
        <v>22</v>
      </c>
      <c r="G1150" t="s">
        <v>41</v>
      </c>
      <c r="H1150" t="s">
        <v>219</v>
      </c>
      <c r="I1150" t="s">
        <v>28</v>
      </c>
      <c r="J1150" t="s">
        <v>36</v>
      </c>
      <c r="K1150" t="s">
        <v>248</v>
      </c>
      <c r="L1150" t="s">
        <v>706</v>
      </c>
      <c r="M1150" t="s">
        <v>182</v>
      </c>
      <c r="N1150" s="2">
        <v>41094</v>
      </c>
      <c r="O1150" s="2">
        <v>41096</v>
      </c>
      <c r="P1150">
        <v>13</v>
      </c>
      <c r="Q1150" s="1">
        <v>0.02</v>
      </c>
      <c r="R1150">
        <v>4.97</v>
      </c>
      <c r="S1150">
        <v>5.71</v>
      </c>
      <c r="T1150">
        <f t="shared" si="17"/>
        <v>64.61</v>
      </c>
    </row>
    <row r="1151" spans="1:20" x14ac:dyDescent="0.25">
      <c r="A1151">
        <v>1150</v>
      </c>
      <c r="B1151">
        <v>86516</v>
      </c>
      <c r="C1151" t="s">
        <v>921</v>
      </c>
      <c r="D1151" t="s">
        <v>20</v>
      </c>
      <c r="E1151" t="s">
        <v>39</v>
      </c>
      <c r="F1151" t="s">
        <v>47</v>
      </c>
      <c r="G1151" t="s">
        <v>93</v>
      </c>
      <c r="H1151" t="s">
        <v>61</v>
      </c>
      <c r="I1151" t="s">
        <v>28</v>
      </c>
      <c r="J1151" t="s">
        <v>36</v>
      </c>
      <c r="K1151" t="s">
        <v>149</v>
      </c>
      <c r="L1151" t="s">
        <v>192</v>
      </c>
      <c r="M1151" t="s">
        <v>167</v>
      </c>
      <c r="N1151" s="2">
        <v>40870</v>
      </c>
      <c r="O1151" s="2">
        <v>40871</v>
      </c>
      <c r="P1151">
        <v>38</v>
      </c>
      <c r="Q1151" s="1">
        <v>0.01</v>
      </c>
      <c r="R1151">
        <v>4.28</v>
      </c>
      <c r="S1151">
        <v>6.18</v>
      </c>
      <c r="T1151">
        <f t="shared" si="17"/>
        <v>162.64000000000001</v>
      </c>
    </row>
    <row r="1152" spans="1:20" x14ac:dyDescent="0.25">
      <c r="A1152">
        <v>1151</v>
      </c>
      <c r="B1152">
        <v>86516</v>
      </c>
      <c r="C1152" t="s">
        <v>921</v>
      </c>
      <c r="D1152" t="s">
        <v>20</v>
      </c>
      <c r="E1152" t="s">
        <v>39</v>
      </c>
      <c r="F1152" t="s">
        <v>47</v>
      </c>
      <c r="G1152" t="s">
        <v>93</v>
      </c>
      <c r="H1152" t="s">
        <v>42</v>
      </c>
      <c r="I1152" t="s">
        <v>28</v>
      </c>
      <c r="J1152" t="s">
        <v>36</v>
      </c>
      <c r="K1152" t="s">
        <v>58</v>
      </c>
      <c r="L1152" t="s">
        <v>44</v>
      </c>
      <c r="M1152" t="s">
        <v>167</v>
      </c>
      <c r="N1152" s="2">
        <v>40870</v>
      </c>
      <c r="O1152" s="2">
        <v>40871</v>
      </c>
      <c r="P1152">
        <v>27</v>
      </c>
      <c r="Q1152" s="1">
        <v>0.04</v>
      </c>
      <c r="R1152">
        <v>3.95</v>
      </c>
      <c r="S1152">
        <v>2</v>
      </c>
      <c r="T1152">
        <f t="shared" si="17"/>
        <v>106.65</v>
      </c>
    </row>
    <row r="1153" spans="1:20" x14ac:dyDescent="0.25">
      <c r="A1153">
        <v>1152</v>
      </c>
      <c r="B1153">
        <v>86526</v>
      </c>
      <c r="C1153" t="s">
        <v>1006</v>
      </c>
      <c r="D1153" t="s">
        <v>20</v>
      </c>
      <c r="E1153" t="s">
        <v>39</v>
      </c>
      <c r="F1153" t="s">
        <v>22</v>
      </c>
      <c r="G1153" t="s">
        <v>48</v>
      </c>
      <c r="H1153" t="s">
        <v>42</v>
      </c>
      <c r="I1153" t="s">
        <v>28</v>
      </c>
      <c r="J1153" t="s">
        <v>36</v>
      </c>
      <c r="K1153" t="s">
        <v>274</v>
      </c>
      <c r="L1153" t="s">
        <v>192</v>
      </c>
      <c r="M1153" t="s">
        <v>150</v>
      </c>
      <c r="N1153" s="2">
        <v>41382</v>
      </c>
      <c r="O1153" s="2">
        <v>41386</v>
      </c>
      <c r="P1153">
        <v>2</v>
      </c>
      <c r="Q1153" s="1">
        <v>0.02</v>
      </c>
      <c r="R1153">
        <v>6.48</v>
      </c>
      <c r="S1153">
        <v>5.9</v>
      </c>
      <c r="T1153">
        <f t="shared" si="17"/>
        <v>12.96</v>
      </c>
    </row>
    <row r="1154" spans="1:20" x14ac:dyDescent="0.25">
      <c r="A1154">
        <v>1153</v>
      </c>
      <c r="B1154">
        <v>86528</v>
      </c>
      <c r="C1154" t="s">
        <v>1672</v>
      </c>
      <c r="D1154" t="s">
        <v>20</v>
      </c>
      <c r="E1154" t="s">
        <v>39</v>
      </c>
      <c r="F1154" t="s">
        <v>22</v>
      </c>
      <c r="G1154" t="s">
        <v>93</v>
      </c>
      <c r="H1154" t="s">
        <v>94</v>
      </c>
      <c r="I1154" t="s">
        <v>28</v>
      </c>
      <c r="J1154" t="s">
        <v>36</v>
      </c>
      <c r="K1154" t="s">
        <v>274</v>
      </c>
      <c r="L1154" t="s">
        <v>192</v>
      </c>
      <c r="M1154" t="s">
        <v>246</v>
      </c>
      <c r="N1154" s="2">
        <v>40221</v>
      </c>
      <c r="O1154" s="2">
        <v>40222</v>
      </c>
      <c r="P1154">
        <v>1</v>
      </c>
      <c r="Q1154" s="1">
        <v>0.03</v>
      </c>
      <c r="R1154">
        <v>12.53</v>
      </c>
      <c r="S1154">
        <v>7.17</v>
      </c>
      <c r="T1154">
        <f t="shared" si="17"/>
        <v>12.53</v>
      </c>
    </row>
    <row r="1155" spans="1:20" x14ac:dyDescent="0.25">
      <c r="A1155">
        <v>1154</v>
      </c>
      <c r="B1155">
        <v>86535</v>
      </c>
      <c r="C1155" t="s">
        <v>220</v>
      </c>
      <c r="D1155" t="s">
        <v>578</v>
      </c>
      <c r="E1155" t="s">
        <v>21</v>
      </c>
      <c r="F1155" t="s">
        <v>31</v>
      </c>
      <c r="G1155" t="s">
        <v>93</v>
      </c>
      <c r="H1155" t="s">
        <v>203</v>
      </c>
      <c r="I1155" t="s">
        <v>28</v>
      </c>
      <c r="J1155" t="s">
        <v>36</v>
      </c>
      <c r="K1155" t="s">
        <v>34</v>
      </c>
      <c r="L1155" t="s">
        <v>283</v>
      </c>
      <c r="M1155" t="s">
        <v>141</v>
      </c>
      <c r="N1155" s="2">
        <v>40320</v>
      </c>
      <c r="O1155" s="2">
        <v>40321</v>
      </c>
      <c r="P1155">
        <v>5</v>
      </c>
      <c r="Q1155" s="1">
        <v>0.01</v>
      </c>
      <c r="R1155">
        <v>115.99</v>
      </c>
      <c r="S1155">
        <v>56.14</v>
      </c>
      <c r="T1155">
        <f t="shared" ref="T1155:T1218" si="18">R1155*P1155</f>
        <v>579.94999999999993</v>
      </c>
    </row>
    <row r="1156" spans="1:20" x14ac:dyDescent="0.25">
      <c r="A1156">
        <v>1155</v>
      </c>
      <c r="B1156">
        <v>86417</v>
      </c>
      <c r="C1156" t="s">
        <v>891</v>
      </c>
      <c r="D1156" t="s">
        <v>20</v>
      </c>
      <c r="E1156" t="s">
        <v>39</v>
      </c>
      <c r="F1156" t="s">
        <v>22</v>
      </c>
      <c r="G1156" t="s">
        <v>32</v>
      </c>
      <c r="H1156" t="s">
        <v>42</v>
      </c>
      <c r="I1156" t="s">
        <v>28</v>
      </c>
      <c r="J1156" t="s">
        <v>36</v>
      </c>
      <c r="K1156" t="s">
        <v>71</v>
      </c>
      <c r="L1156" t="s">
        <v>192</v>
      </c>
      <c r="M1156" t="s">
        <v>294</v>
      </c>
      <c r="N1156" s="2">
        <v>41189</v>
      </c>
      <c r="O1156" s="2">
        <v>41190</v>
      </c>
      <c r="P1156">
        <v>9</v>
      </c>
      <c r="Q1156" s="1">
        <v>0.02</v>
      </c>
      <c r="R1156">
        <v>6.48</v>
      </c>
      <c r="S1156">
        <v>5.14</v>
      </c>
      <c r="T1156">
        <f t="shared" si="18"/>
        <v>58.320000000000007</v>
      </c>
    </row>
    <row r="1157" spans="1:20" x14ac:dyDescent="0.25">
      <c r="A1157">
        <v>1156</v>
      </c>
      <c r="B1157">
        <v>86546</v>
      </c>
      <c r="C1157" t="s">
        <v>685</v>
      </c>
      <c r="D1157" t="s">
        <v>20</v>
      </c>
      <c r="E1157" t="s">
        <v>39</v>
      </c>
      <c r="F1157" t="s">
        <v>22</v>
      </c>
      <c r="G1157" t="s">
        <v>32</v>
      </c>
      <c r="H1157" t="s">
        <v>42</v>
      </c>
      <c r="I1157" t="s">
        <v>28</v>
      </c>
      <c r="J1157" t="s">
        <v>36</v>
      </c>
      <c r="K1157" t="s">
        <v>82</v>
      </c>
      <c r="L1157" t="s">
        <v>44</v>
      </c>
      <c r="M1157" t="s">
        <v>398</v>
      </c>
      <c r="N1157" s="2">
        <v>40343</v>
      </c>
      <c r="O1157" s="2">
        <v>40345</v>
      </c>
      <c r="P1157">
        <v>4</v>
      </c>
      <c r="Q1157" s="1">
        <v>0.01</v>
      </c>
      <c r="R1157">
        <v>5.84</v>
      </c>
      <c r="S1157">
        <v>0.83</v>
      </c>
      <c r="T1157">
        <f t="shared" si="18"/>
        <v>23.36</v>
      </c>
    </row>
    <row r="1158" spans="1:20" x14ac:dyDescent="0.25">
      <c r="A1158">
        <v>1157</v>
      </c>
      <c r="B1158">
        <v>86561</v>
      </c>
      <c r="C1158" t="s">
        <v>1882</v>
      </c>
      <c r="D1158" t="s">
        <v>20</v>
      </c>
      <c r="E1158" t="s">
        <v>39</v>
      </c>
      <c r="F1158" t="s">
        <v>47</v>
      </c>
      <c r="G1158" t="s">
        <v>32</v>
      </c>
      <c r="H1158" t="s">
        <v>61</v>
      </c>
      <c r="I1158" t="s">
        <v>28</v>
      </c>
      <c r="J1158" t="s">
        <v>36</v>
      </c>
      <c r="K1158" t="s">
        <v>165</v>
      </c>
      <c r="L1158" t="s">
        <v>706</v>
      </c>
      <c r="M1158" t="s">
        <v>167</v>
      </c>
      <c r="N1158" s="2">
        <v>41433</v>
      </c>
      <c r="O1158" s="2">
        <v>41434</v>
      </c>
      <c r="P1158">
        <v>12</v>
      </c>
      <c r="Q1158" s="1">
        <v>0</v>
      </c>
      <c r="R1158">
        <v>21.78</v>
      </c>
      <c r="S1158">
        <v>5.94</v>
      </c>
      <c r="T1158">
        <f t="shared" si="18"/>
        <v>261.36</v>
      </c>
    </row>
    <row r="1159" spans="1:20" x14ac:dyDescent="0.25">
      <c r="A1159">
        <v>1158</v>
      </c>
      <c r="B1159">
        <v>86561</v>
      </c>
      <c r="C1159" t="s">
        <v>1882</v>
      </c>
      <c r="D1159" t="s">
        <v>20</v>
      </c>
      <c r="E1159" t="s">
        <v>21</v>
      </c>
      <c r="F1159" t="s">
        <v>47</v>
      </c>
      <c r="G1159" t="s">
        <v>32</v>
      </c>
      <c r="H1159" t="s">
        <v>24</v>
      </c>
      <c r="I1159" t="s">
        <v>28</v>
      </c>
      <c r="J1159" t="s">
        <v>36</v>
      </c>
      <c r="K1159" t="s">
        <v>1108</v>
      </c>
      <c r="L1159" t="s">
        <v>26</v>
      </c>
      <c r="M1159" t="s">
        <v>111</v>
      </c>
      <c r="N1159" s="2">
        <v>41433</v>
      </c>
      <c r="O1159" s="2">
        <v>41435</v>
      </c>
      <c r="P1159">
        <v>12</v>
      </c>
      <c r="Q1159" s="1">
        <v>0.04</v>
      </c>
      <c r="R1159">
        <v>47.98</v>
      </c>
      <c r="S1159">
        <v>3.61</v>
      </c>
      <c r="T1159">
        <f t="shared" si="18"/>
        <v>575.76</v>
      </c>
    </row>
    <row r="1160" spans="1:20" x14ac:dyDescent="0.25">
      <c r="A1160">
        <v>1159</v>
      </c>
      <c r="B1160">
        <v>86285</v>
      </c>
      <c r="C1160" t="s">
        <v>1822</v>
      </c>
      <c r="D1160" t="s">
        <v>20</v>
      </c>
      <c r="E1160" t="s">
        <v>39</v>
      </c>
      <c r="F1160" t="s">
        <v>22</v>
      </c>
      <c r="G1160" t="s">
        <v>93</v>
      </c>
      <c r="H1160" t="s">
        <v>78</v>
      </c>
      <c r="I1160" t="s">
        <v>28</v>
      </c>
      <c r="J1160" t="s">
        <v>36</v>
      </c>
      <c r="K1160" t="s">
        <v>129</v>
      </c>
      <c r="L1160" t="s">
        <v>192</v>
      </c>
      <c r="M1160" t="s">
        <v>173</v>
      </c>
      <c r="N1160" s="2">
        <v>40713</v>
      </c>
      <c r="O1160" s="2">
        <v>40713</v>
      </c>
      <c r="P1160">
        <v>9</v>
      </c>
      <c r="Q1160" s="1">
        <v>0.04</v>
      </c>
      <c r="R1160">
        <v>70.97</v>
      </c>
      <c r="S1160">
        <v>3.5</v>
      </c>
      <c r="T1160">
        <f t="shared" si="18"/>
        <v>638.73</v>
      </c>
    </row>
    <row r="1161" spans="1:20" x14ac:dyDescent="0.25">
      <c r="A1161">
        <v>1160</v>
      </c>
      <c r="B1161">
        <v>86570</v>
      </c>
      <c r="C1161" t="s">
        <v>1097</v>
      </c>
      <c r="D1161" t="s">
        <v>20</v>
      </c>
      <c r="E1161" t="s">
        <v>187</v>
      </c>
      <c r="F1161" t="s">
        <v>47</v>
      </c>
      <c r="G1161" t="s">
        <v>48</v>
      </c>
      <c r="H1161" t="s">
        <v>225</v>
      </c>
      <c r="I1161" t="s">
        <v>28</v>
      </c>
      <c r="J1161" t="s">
        <v>36</v>
      </c>
      <c r="K1161" t="s">
        <v>248</v>
      </c>
      <c r="L1161" t="s">
        <v>192</v>
      </c>
      <c r="M1161" t="s">
        <v>160</v>
      </c>
      <c r="N1161" s="2">
        <v>41227</v>
      </c>
      <c r="O1161" s="2">
        <v>41227</v>
      </c>
      <c r="P1161">
        <v>14</v>
      </c>
      <c r="Q1161" s="1">
        <v>0.06</v>
      </c>
      <c r="R1161">
        <v>6.24</v>
      </c>
      <c r="S1161">
        <v>5.22</v>
      </c>
      <c r="T1161">
        <f t="shared" si="18"/>
        <v>87.36</v>
      </c>
    </row>
    <row r="1162" spans="1:20" x14ac:dyDescent="0.25">
      <c r="A1162">
        <v>1161</v>
      </c>
      <c r="B1162">
        <v>86578</v>
      </c>
      <c r="C1162" t="s">
        <v>428</v>
      </c>
      <c r="D1162" t="s">
        <v>20</v>
      </c>
      <c r="E1162" t="s">
        <v>39</v>
      </c>
      <c r="F1162" t="s">
        <v>22</v>
      </c>
      <c r="G1162" t="s">
        <v>23</v>
      </c>
      <c r="H1162" t="s">
        <v>89</v>
      </c>
      <c r="I1162" t="s">
        <v>28</v>
      </c>
      <c r="J1162" t="s">
        <v>36</v>
      </c>
      <c r="K1162" t="s">
        <v>189</v>
      </c>
      <c r="L1162" t="s">
        <v>192</v>
      </c>
      <c r="M1162" t="s">
        <v>173</v>
      </c>
      <c r="N1162" s="2">
        <v>40610</v>
      </c>
      <c r="O1162" s="2">
        <v>40610</v>
      </c>
      <c r="P1162">
        <v>13</v>
      </c>
      <c r="Q1162" s="1">
        <v>0.01</v>
      </c>
      <c r="R1162">
        <v>24.92</v>
      </c>
      <c r="S1162">
        <v>12.98</v>
      </c>
      <c r="T1162">
        <f t="shared" si="18"/>
        <v>323.96000000000004</v>
      </c>
    </row>
    <row r="1163" spans="1:20" x14ac:dyDescent="0.25">
      <c r="A1163">
        <v>1162</v>
      </c>
      <c r="B1163">
        <v>86594</v>
      </c>
      <c r="C1163" t="s">
        <v>1494</v>
      </c>
      <c r="D1163" t="s">
        <v>20</v>
      </c>
      <c r="E1163" t="s">
        <v>21</v>
      </c>
      <c r="F1163" t="s">
        <v>40</v>
      </c>
      <c r="G1163" t="s">
        <v>41</v>
      </c>
      <c r="H1163" t="s">
        <v>33</v>
      </c>
      <c r="I1163" t="s">
        <v>28</v>
      </c>
      <c r="J1163" t="s">
        <v>36</v>
      </c>
      <c r="K1163" t="s">
        <v>1107</v>
      </c>
      <c r="L1163" t="s">
        <v>192</v>
      </c>
      <c r="M1163" t="s">
        <v>264</v>
      </c>
      <c r="N1163" s="2">
        <v>40696</v>
      </c>
      <c r="O1163" s="2">
        <v>40698</v>
      </c>
      <c r="P1163">
        <v>15</v>
      </c>
      <c r="Q1163" s="1">
        <v>0.03</v>
      </c>
      <c r="R1163">
        <v>15.98</v>
      </c>
      <c r="S1163">
        <v>6.5</v>
      </c>
      <c r="T1163">
        <f t="shared" si="18"/>
        <v>239.70000000000002</v>
      </c>
    </row>
    <row r="1164" spans="1:20" x14ac:dyDescent="0.25">
      <c r="A1164">
        <v>1163</v>
      </c>
      <c r="B1164">
        <v>86594</v>
      </c>
      <c r="C1164" t="s">
        <v>1494</v>
      </c>
      <c r="D1164" t="s">
        <v>578</v>
      </c>
      <c r="E1164" t="s">
        <v>187</v>
      </c>
      <c r="F1164" t="s">
        <v>40</v>
      </c>
      <c r="G1164" t="s">
        <v>41</v>
      </c>
      <c r="H1164" t="s">
        <v>219</v>
      </c>
      <c r="I1164" t="s">
        <v>28</v>
      </c>
      <c r="J1164" t="s">
        <v>36</v>
      </c>
      <c r="K1164" t="s">
        <v>231</v>
      </c>
      <c r="L1164" t="s">
        <v>330</v>
      </c>
      <c r="M1164" t="s">
        <v>108</v>
      </c>
      <c r="N1164" s="2">
        <v>40696</v>
      </c>
      <c r="O1164" s="2">
        <v>40696</v>
      </c>
      <c r="P1164">
        <v>10</v>
      </c>
      <c r="Q1164" s="1">
        <v>0.04</v>
      </c>
      <c r="R1164">
        <v>296.18</v>
      </c>
      <c r="S1164">
        <v>54.12</v>
      </c>
      <c r="T1164">
        <f t="shared" si="18"/>
        <v>2961.8</v>
      </c>
    </row>
    <row r="1165" spans="1:20" x14ac:dyDescent="0.25">
      <c r="A1165">
        <v>1164</v>
      </c>
      <c r="B1165">
        <v>86599</v>
      </c>
      <c r="C1165" t="s">
        <v>2218</v>
      </c>
      <c r="D1165" t="s">
        <v>20</v>
      </c>
      <c r="E1165" t="s">
        <v>39</v>
      </c>
      <c r="F1165" t="s">
        <v>47</v>
      </c>
      <c r="G1165" t="s">
        <v>32</v>
      </c>
      <c r="H1165" t="s">
        <v>61</v>
      </c>
      <c r="I1165" t="s">
        <v>28</v>
      </c>
      <c r="J1165" t="s">
        <v>36</v>
      </c>
      <c r="K1165" t="s">
        <v>170</v>
      </c>
      <c r="L1165" t="s">
        <v>192</v>
      </c>
      <c r="M1165" t="s">
        <v>167</v>
      </c>
      <c r="N1165" s="2">
        <v>40451</v>
      </c>
      <c r="O1165" s="2">
        <v>40452</v>
      </c>
      <c r="P1165">
        <v>13</v>
      </c>
      <c r="Q1165" s="1">
        <v>7.0000000000000007E-2</v>
      </c>
      <c r="R1165">
        <v>40.98</v>
      </c>
      <c r="S1165">
        <v>2.99</v>
      </c>
      <c r="T1165">
        <f t="shared" si="18"/>
        <v>532.74</v>
      </c>
    </row>
    <row r="1166" spans="1:20" x14ac:dyDescent="0.25">
      <c r="A1166">
        <v>1165</v>
      </c>
      <c r="B1166">
        <v>86611</v>
      </c>
      <c r="C1166" t="s">
        <v>1386</v>
      </c>
      <c r="D1166" t="s">
        <v>20</v>
      </c>
      <c r="E1166" t="s">
        <v>39</v>
      </c>
      <c r="F1166" t="s">
        <v>40</v>
      </c>
      <c r="G1166" t="s">
        <v>32</v>
      </c>
      <c r="H1166" t="s">
        <v>49</v>
      </c>
      <c r="I1166" t="s">
        <v>28</v>
      </c>
      <c r="J1166" t="s">
        <v>76</v>
      </c>
      <c r="K1166" t="s">
        <v>291</v>
      </c>
      <c r="L1166" t="s">
        <v>192</v>
      </c>
      <c r="M1166" t="s">
        <v>99</v>
      </c>
      <c r="N1166" s="2">
        <v>40385</v>
      </c>
      <c r="O1166" s="2">
        <v>40388</v>
      </c>
      <c r="P1166">
        <v>3</v>
      </c>
      <c r="Q1166" s="1">
        <v>0.09</v>
      </c>
      <c r="R1166">
        <v>207.48</v>
      </c>
      <c r="S1166">
        <v>0.99</v>
      </c>
      <c r="T1166">
        <f t="shared" si="18"/>
        <v>622.43999999999994</v>
      </c>
    </row>
    <row r="1167" spans="1:20" x14ac:dyDescent="0.25">
      <c r="A1167">
        <v>1166</v>
      </c>
      <c r="B1167">
        <v>86622</v>
      </c>
      <c r="C1167" t="s">
        <v>1952</v>
      </c>
      <c r="D1167" t="s">
        <v>38</v>
      </c>
      <c r="E1167" t="s">
        <v>39</v>
      </c>
      <c r="F1167" t="s">
        <v>31</v>
      </c>
      <c r="G1167" t="s">
        <v>48</v>
      </c>
      <c r="H1167" t="s">
        <v>49</v>
      </c>
      <c r="I1167" t="s">
        <v>28</v>
      </c>
      <c r="J1167" t="s">
        <v>76</v>
      </c>
      <c r="K1167" t="s">
        <v>101</v>
      </c>
      <c r="L1167" t="s">
        <v>192</v>
      </c>
      <c r="M1167" t="s">
        <v>255</v>
      </c>
      <c r="N1167" s="2">
        <v>40969</v>
      </c>
      <c r="O1167" s="2">
        <v>40974</v>
      </c>
      <c r="P1167">
        <v>6</v>
      </c>
      <c r="Q1167" s="1">
        <v>0.06</v>
      </c>
      <c r="R1167">
        <v>59.98</v>
      </c>
      <c r="S1167">
        <v>3.99</v>
      </c>
      <c r="T1167">
        <f t="shared" si="18"/>
        <v>359.88</v>
      </c>
    </row>
    <row r="1168" spans="1:20" x14ac:dyDescent="0.25">
      <c r="A1168">
        <v>1167</v>
      </c>
      <c r="B1168">
        <v>86622</v>
      </c>
      <c r="C1168" t="s">
        <v>1952</v>
      </c>
      <c r="D1168" t="s">
        <v>38</v>
      </c>
      <c r="E1168" t="s">
        <v>187</v>
      </c>
      <c r="F1168" t="s">
        <v>31</v>
      </c>
      <c r="G1168" t="s">
        <v>48</v>
      </c>
      <c r="H1168" t="s">
        <v>217</v>
      </c>
      <c r="I1168" t="s">
        <v>28</v>
      </c>
      <c r="J1168" t="s">
        <v>76</v>
      </c>
      <c r="K1168" t="s">
        <v>145</v>
      </c>
      <c r="L1168" t="s">
        <v>192</v>
      </c>
      <c r="M1168" t="s">
        <v>131</v>
      </c>
      <c r="N1168" s="2">
        <v>40969</v>
      </c>
      <c r="O1168" s="2">
        <v>40971</v>
      </c>
      <c r="P1168">
        <v>7</v>
      </c>
      <c r="Q1168" s="1">
        <v>0.02</v>
      </c>
      <c r="R1168">
        <v>14.58</v>
      </c>
      <c r="S1168">
        <v>7.4</v>
      </c>
      <c r="T1168">
        <f t="shared" si="18"/>
        <v>102.06</v>
      </c>
    </row>
    <row r="1169" spans="1:20" x14ac:dyDescent="0.25">
      <c r="A1169">
        <v>1168</v>
      </c>
      <c r="B1169">
        <v>86632</v>
      </c>
      <c r="C1169" t="s">
        <v>373</v>
      </c>
      <c r="D1169" t="s">
        <v>20</v>
      </c>
      <c r="E1169" t="s">
        <v>21</v>
      </c>
      <c r="F1169" t="s">
        <v>47</v>
      </c>
      <c r="G1169" t="s">
        <v>41</v>
      </c>
      <c r="H1169" t="s">
        <v>33</v>
      </c>
      <c r="I1169" t="s">
        <v>28</v>
      </c>
      <c r="J1169" t="s">
        <v>76</v>
      </c>
      <c r="K1169" t="s">
        <v>1254</v>
      </c>
      <c r="L1169" t="s">
        <v>192</v>
      </c>
      <c r="M1169" t="s">
        <v>160</v>
      </c>
      <c r="N1169" s="2">
        <v>41548</v>
      </c>
      <c r="O1169" s="2">
        <v>41551</v>
      </c>
      <c r="P1169">
        <v>11</v>
      </c>
      <c r="Q1169" s="1">
        <v>0.04</v>
      </c>
      <c r="R1169">
        <v>10.97</v>
      </c>
      <c r="S1169">
        <v>6.5</v>
      </c>
      <c r="T1169">
        <f t="shared" si="18"/>
        <v>120.67</v>
      </c>
    </row>
    <row r="1170" spans="1:20" x14ac:dyDescent="0.25">
      <c r="A1170">
        <v>1169</v>
      </c>
      <c r="B1170">
        <v>86632</v>
      </c>
      <c r="C1170" t="s">
        <v>373</v>
      </c>
      <c r="D1170" t="s">
        <v>20</v>
      </c>
      <c r="E1170" t="s">
        <v>39</v>
      </c>
      <c r="F1170" t="s">
        <v>47</v>
      </c>
      <c r="G1170" t="s">
        <v>41</v>
      </c>
      <c r="H1170" t="s">
        <v>61</v>
      </c>
      <c r="I1170" t="s">
        <v>28</v>
      </c>
      <c r="J1170" t="s">
        <v>76</v>
      </c>
      <c r="K1170" t="s">
        <v>189</v>
      </c>
      <c r="L1170" t="s">
        <v>26</v>
      </c>
      <c r="M1170" t="s">
        <v>117</v>
      </c>
      <c r="N1170" s="2">
        <v>41548</v>
      </c>
      <c r="O1170" s="2">
        <v>41550</v>
      </c>
      <c r="P1170">
        <v>20</v>
      </c>
      <c r="Q1170" s="1">
        <v>0.04</v>
      </c>
      <c r="R1170">
        <v>2.08</v>
      </c>
      <c r="S1170">
        <v>2.56</v>
      </c>
      <c r="T1170">
        <f t="shared" si="18"/>
        <v>41.6</v>
      </c>
    </row>
    <row r="1171" spans="1:20" x14ac:dyDescent="0.25">
      <c r="A1171">
        <v>1170</v>
      </c>
      <c r="B1171">
        <v>86633</v>
      </c>
      <c r="C1171" t="s">
        <v>973</v>
      </c>
      <c r="D1171" t="s">
        <v>38</v>
      </c>
      <c r="E1171" t="s">
        <v>187</v>
      </c>
      <c r="F1171" t="s">
        <v>22</v>
      </c>
      <c r="G1171" t="s">
        <v>23</v>
      </c>
      <c r="H1171" t="s">
        <v>188</v>
      </c>
      <c r="I1171" t="s">
        <v>28</v>
      </c>
      <c r="J1171" t="s">
        <v>76</v>
      </c>
      <c r="K1171" t="s">
        <v>116</v>
      </c>
      <c r="L1171" t="s">
        <v>706</v>
      </c>
      <c r="M1171" t="s">
        <v>27</v>
      </c>
      <c r="N1171" s="2">
        <v>40528</v>
      </c>
      <c r="O1171" s="2">
        <v>40529</v>
      </c>
      <c r="P1171">
        <v>10</v>
      </c>
      <c r="Q1171" s="1">
        <v>0.03</v>
      </c>
      <c r="R1171">
        <v>41.32</v>
      </c>
      <c r="S1171">
        <v>58.66</v>
      </c>
      <c r="T1171">
        <f t="shared" si="18"/>
        <v>413.2</v>
      </c>
    </row>
    <row r="1172" spans="1:20" x14ac:dyDescent="0.25">
      <c r="A1172">
        <v>1171</v>
      </c>
      <c r="B1172">
        <v>86633</v>
      </c>
      <c r="C1172" t="s">
        <v>973</v>
      </c>
      <c r="D1172" t="s">
        <v>20</v>
      </c>
      <c r="E1172" t="s">
        <v>39</v>
      </c>
      <c r="F1172" t="s">
        <v>22</v>
      </c>
      <c r="G1172" t="s">
        <v>23</v>
      </c>
      <c r="H1172" t="s">
        <v>42</v>
      </c>
      <c r="I1172" t="s">
        <v>28</v>
      </c>
      <c r="J1172" t="s">
        <v>76</v>
      </c>
      <c r="K1172" t="s">
        <v>165</v>
      </c>
      <c r="L1172" t="s">
        <v>44</v>
      </c>
      <c r="M1172" t="s">
        <v>137</v>
      </c>
      <c r="N1172" s="2">
        <v>40528</v>
      </c>
      <c r="O1172" s="2">
        <v>40528</v>
      </c>
      <c r="P1172">
        <v>5</v>
      </c>
      <c r="Q1172" s="1">
        <v>0</v>
      </c>
      <c r="R1172">
        <v>6.88</v>
      </c>
      <c r="S1172">
        <v>2</v>
      </c>
      <c r="T1172">
        <f t="shared" si="18"/>
        <v>34.4</v>
      </c>
    </row>
    <row r="1173" spans="1:20" x14ac:dyDescent="0.25">
      <c r="A1173">
        <v>1172</v>
      </c>
      <c r="B1173">
        <v>86644</v>
      </c>
      <c r="C1173" t="s">
        <v>1258</v>
      </c>
      <c r="D1173" t="s">
        <v>20</v>
      </c>
      <c r="E1173" t="s">
        <v>39</v>
      </c>
      <c r="F1173" t="s">
        <v>47</v>
      </c>
      <c r="G1173" t="s">
        <v>32</v>
      </c>
      <c r="H1173" t="s">
        <v>42</v>
      </c>
      <c r="I1173" t="s">
        <v>28</v>
      </c>
      <c r="J1173" t="s">
        <v>76</v>
      </c>
      <c r="K1173" t="s">
        <v>68</v>
      </c>
      <c r="L1173" t="s">
        <v>192</v>
      </c>
      <c r="M1173" t="s">
        <v>114</v>
      </c>
      <c r="N1173" s="2">
        <v>41490</v>
      </c>
      <c r="O1173" s="2">
        <v>41490</v>
      </c>
      <c r="P1173">
        <v>8</v>
      </c>
      <c r="Q1173" s="1">
        <v>0.02</v>
      </c>
      <c r="R1173">
        <v>5.28</v>
      </c>
      <c r="S1173">
        <v>2.99</v>
      </c>
      <c r="T1173">
        <f t="shared" si="18"/>
        <v>42.24</v>
      </c>
    </row>
    <row r="1174" spans="1:20" x14ac:dyDescent="0.25">
      <c r="A1174">
        <v>1173</v>
      </c>
      <c r="B1174">
        <v>86646</v>
      </c>
      <c r="C1174" t="s">
        <v>1929</v>
      </c>
      <c r="D1174" t="s">
        <v>20</v>
      </c>
      <c r="E1174" t="s">
        <v>187</v>
      </c>
      <c r="F1174" t="s">
        <v>31</v>
      </c>
      <c r="G1174" t="s">
        <v>93</v>
      </c>
      <c r="H1174" t="s">
        <v>219</v>
      </c>
      <c r="I1174" t="s">
        <v>28</v>
      </c>
      <c r="J1174" t="s">
        <v>76</v>
      </c>
      <c r="K1174" t="s">
        <v>248</v>
      </c>
      <c r="L1174" t="s">
        <v>44</v>
      </c>
      <c r="M1174" t="s">
        <v>367</v>
      </c>
      <c r="N1174" s="2">
        <v>40441</v>
      </c>
      <c r="O1174" s="2">
        <v>40442</v>
      </c>
      <c r="P1174">
        <v>21</v>
      </c>
      <c r="Q1174" s="1">
        <v>7.0000000000000007E-2</v>
      </c>
      <c r="R1174">
        <v>13.73</v>
      </c>
      <c r="S1174">
        <v>6.85</v>
      </c>
      <c r="T1174">
        <f t="shared" si="18"/>
        <v>288.33</v>
      </c>
    </row>
    <row r="1175" spans="1:20" x14ac:dyDescent="0.25">
      <c r="A1175">
        <v>1174</v>
      </c>
      <c r="B1175">
        <v>86655</v>
      </c>
      <c r="C1175" t="s">
        <v>2424</v>
      </c>
      <c r="D1175" t="s">
        <v>20</v>
      </c>
      <c r="E1175" t="s">
        <v>39</v>
      </c>
      <c r="F1175" t="s">
        <v>31</v>
      </c>
      <c r="G1175" t="s">
        <v>48</v>
      </c>
      <c r="H1175" t="s">
        <v>42</v>
      </c>
      <c r="I1175" t="s">
        <v>28</v>
      </c>
      <c r="J1175" t="s">
        <v>76</v>
      </c>
      <c r="K1175" t="s">
        <v>129</v>
      </c>
      <c r="L1175" t="s">
        <v>192</v>
      </c>
      <c r="M1175" t="s">
        <v>143</v>
      </c>
      <c r="N1175" s="2">
        <v>40303</v>
      </c>
      <c r="O1175" s="2">
        <v>40305</v>
      </c>
      <c r="P1175">
        <v>12</v>
      </c>
      <c r="Q1175" s="1">
        <v>0.06</v>
      </c>
      <c r="R1175">
        <v>122.99</v>
      </c>
      <c r="S1175">
        <v>19.989999999999998</v>
      </c>
      <c r="T1175">
        <f t="shared" si="18"/>
        <v>1475.8799999999999</v>
      </c>
    </row>
    <row r="1176" spans="1:20" x14ac:dyDescent="0.25">
      <c r="A1176">
        <v>1175</v>
      </c>
      <c r="B1176">
        <v>86655</v>
      </c>
      <c r="C1176" t="s">
        <v>216</v>
      </c>
      <c r="D1176" t="s">
        <v>578</v>
      </c>
      <c r="E1176" t="s">
        <v>39</v>
      </c>
      <c r="F1176" t="s">
        <v>31</v>
      </c>
      <c r="G1176" t="s">
        <v>48</v>
      </c>
      <c r="H1176" t="s">
        <v>89</v>
      </c>
      <c r="I1176" t="s">
        <v>28</v>
      </c>
      <c r="J1176" t="s">
        <v>76</v>
      </c>
      <c r="K1176" t="s">
        <v>170</v>
      </c>
      <c r="L1176" t="s">
        <v>283</v>
      </c>
      <c r="M1176" t="s">
        <v>143</v>
      </c>
      <c r="N1176" s="2">
        <v>40303</v>
      </c>
      <c r="O1176" s="2">
        <v>40305</v>
      </c>
      <c r="P1176">
        <v>17</v>
      </c>
      <c r="Q1176" s="1">
        <v>0.08</v>
      </c>
      <c r="R1176">
        <v>68.81</v>
      </c>
      <c r="S1176">
        <v>60</v>
      </c>
      <c r="T1176">
        <f t="shared" si="18"/>
        <v>1169.77</v>
      </c>
    </row>
    <row r="1177" spans="1:20" x14ac:dyDescent="0.25">
      <c r="A1177">
        <v>1176</v>
      </c>
      <c r="B1177">
        <v>86663</v>
      </c>
      <c r="C1177" t="s">
        <v>1459</v>
      </c>
      <c r="D1177" t="s">
        <v>20</v>
      </c>
      <c r="E1177" t="s">
        <v>39</v>
      </c>
      <c r="F1177" t="s">
        <v>47</v>
      </c>
      <c r="G1177" t="s">
        <v>93</v>
      </c>
      <c r="H1177" t="s">
        <v>78</v>
      </c>
      <c r="I1177" t="s">
        <v>28</v>
      </c>
      <c r="J1177" t="s">
        <v>76</v>
      </c>
      <c r="K1177" t="s">
        <v>50</v>
      </c>
      <c r="L1177" t="s">
        <v>192</v>
      </c>
      <c r="M1177" t="s">
        <v>117</v>
      </c>
      <c r="N1177" s="2">
        <v>41048</v>
      </c>
      <c r="O1177" s="2">
        <v>41050</v>
      </c>
      <c r="P1177">
        <v>20</v>
      </c>
      <c r="Q1177" s="1">
        <v>0.02</v>
      </c>
      <c r="R1177">
        <v>5.98</v>
      </c>
      <c r="S1177">
        <v>1.49</v>
      </c>
      <c r="T1177">
        <f t="shared" si="18"/>
        <v>119.60000000000001</v>
      </c>
    </row>
    <row r="1178" spans="1:20" x14ac:dyDescent="0.25">
      <c r="A1178">
        <v>1177</v>
      </c>
      <c r="B1178">
        <v>86663</v>
      </c>
      <c r="C1178" t="s">
        <v>1795</v>
      </c>
      <c r="D1178" t="s">
        <v>20</v>
      </c>
      <c r="E1178" t="s">
        <v>39</v>
      </c>
      <c r="F1178" t="s">
        <v>47</v>
      </c>
      <c r="G1178" t="s">
        <v>93</v>
      </c>
      <c r="H1178" t="s">
        <v>78</v>
      </c>
      <c r="I1178" t="s">
        <v>28</v>
      </c>
      <c r="J1178" t="s">
        <v>76</v>
      </c>
      <c r="K1178" t="s">
        <v>101</v>
      </c>
      <c r="L1178" t="s">
        <v>44</v>
      </c>
      <c r="M1178" t="s">
        <v>160</v>
      </c>
      <c r="N1178" s="2">
        <v>41048</v>
      </c>
      <c r="O1178" s="2">
        <v>41050</v>
      </c>
      <c r="P1178">
        <v>2</v>
      </c>
      <c r="Q1178" s="1">
        <v>0.02</v>
      </c>
      <c r="R1178">
        <v>9.93</v>
      </c>
      <c r="S1178">
        <v>1.0900000000000001</v>
      </c>
      <c r="T1178">
        <f t="shared" si="18"/>
        <v>19.86</v>
      </c>
    </row>
    <row r="1179" spans="1:20" x14ac:dyDescent="0.25">
      <c r="A1179">
        <v>1178</v>
      </c>
      <c r="B1179">
        <v>86674</v>
      </c>
      <c r="C1179" t="s">
        <v>2203</v>
      </c>
      <c r="D1179" t="s">
        <v>578</v>
      </c>
      <c r="E1179" t="s">
        <v>187</v>
      </c>
      <c r="F1179" t="s">
        <v>31</v>
      </c>
      <c r="G1179" t="s">
        <v>48</v>
      </c>
      <c r="H1179" t="s">
        <v>217</v>
      </c>
      <c r="I1179" t="s">
        <v>28</v>
      </c>
      <c r="J1179" t="s">
        <v>76</v>
      </c>
      <c r="K1179" t="s">
        <v>226</v>
      </c>
      <c r="L1179" t="s">
        <v>330</v>
      </c>
      <c r="M1179" t="s">
        <v>367</v>
      </c>
      <c r="N1179" s="2">
        <v>41043</v>
      </c>
      <c r="O1179" s="2">
        <v>41050</v>
      </c>
      <c r="P1179">
        <v>16</v>
      </c>
      <c r="Q1179" s="1">
        <v>7.0000000000000007E-2</v>
      </c>
      <c r="R1179">
        <v>280.98</v>
      </c>
      <c r="S1179">
        <v>35.67</v>
      </c>
      <c r="T1179">
        <f t="shared" si="18"/>
        <v>4495.68</v>
      </c>
    </row>
    <row r="1180" spans="1:20" x14ac:dyDescent="0.25">
      <c r="A1180">
        <v>1179</v>
      </c>
      <c r="B1180">
        <v>86683</v>
      </c>
      <c r="C1180" t="s">
        <v>1933</v>
      </c>
      <c r="D1180" t="s">
        <v>20</v>
      </c>
      <c r="E1180" t="s">
        <v>21</v>
      </c>
      <c r="F1180" t="s">
        <v>47</v>
      </c>
      <c r="G1180" t="s">
        <v>93</v>
      </c>
      <c r="H1180" t="s">
        <v>24</v>
      </c>
      <c r="I1180" t="s">
        <v>28</v>
      </c>
      <c r="J1180" t="s">
        <v>76</v>
      </c>
      <c r="K1180" t="s">
        <v>198</v>
      </c>
      <c r="L1180" t="s">
        <v>706</v>
      </c>
      <c r="M1180" t="s">
        <v>51</v>
      </c>
      <c r="N1180" s="2">
        <v>41445</v>
      </c>
      <c r="O1180" s="2">
        <v>41447</v>
      </c>
      <c r="P1180">
        <v>2</v>
      </c>
      <c r="Q1180" s="1">
        <v>0.03</v>
      </c>
      <c r="R1180">
        <v>13.99</v>
      </c>
      <c r="S1180">
        <v>7.51</v>
      </c>
      <c r="T1180">
        <f t="shared" si="18"/>
        <v>27.98</v>
      </c>
    </row>
    <row r="1181" spans="1:20" x14ac:dyDescent="0.25">
      <c r="A1181">
        <v>1180</v>
      </c>
      <c r="B1181">
        <v>86683</v>
      </c>
      <c r="C1181" t="s">
        <v>1933</v>
      </c>
      <c r="D1181" t="s">
        <v>20</v>
      </c>
      <c r="E1181" t="s">
        <v>39</v>
      </c>
      <c r="F1181" t="s">
        <v>47</v>
      </c>
      <c r="G1181" t="s">
        <v>93</v>
      </c>
      <c r="H1181" t="s">
        <v>94</v>
      </c>
      <c r="I1181" t="s">
        <v>28</v>
      </c>
      <c r="J1181" t="s">
        <v>76</v>
      </c>
      <c r="K1181" t="s">
        <v>221</v>
      </c>
      <c r="L1181" t="s">
        <v>26</v>
      </c>
      <c r="M1181" t="s">
        <v>111</v>
      </c>
      <c r="N1181" s="2">
        <v>41445</v>
      </c>
      <c r="O1181" s="2">
        <v>41446</v>
      </c>
      <c r="P1181">
        <v>16</v>
      </c>
      <c r="Q1181" s="1">
        <v>0.01</v>
      </c>
      <c r="R1181">
        <v>37.74</v>
      </c>
      <c r="S1181">
        <v>2.9</v>
      </c>
      <c r="T1181">
        <f t="shared" si="18"/>
        <v>603.84</v>
      </c>
    </row>
    <row r="1182" spans="1:20" x14ac:dyDescent="0.25">
      <c r="A1182">
        <v>1181</v>
      </c>
      <c r="B1182">
        <v>86683</v>
      </c>
      <c r="C1182" t="s">
        <v>1933</v>
      </c>
      <c r="D1182" t="s">
        <v>578</v>
      </c>
      <c r="E1182" t="s">
        <v>187</v>
      </c>
      <c r="F1182" t="s">
        <v>47</v>
      </c>
      <c r="G1182" t="s">
        <v>93</v>
      </c>
      <c r="H1182" t="s">
        <v>188</v>
      </c>
      <c r="I1182" t="s">
        <v>28</v>
      </c>
      <c r="J1182" t="s">
        <v>76</v>
      </c>
      <c r="K1182" t="s">
        <v>43</v>
      </c>
      <c r="L1182" t="s">
        <v>330</v>
      </c>
      <c r="M1182" t="s">
        <v>111</v>
      </c>
      <c r="N1182" s="2">
        <v>41445</v>
      </c>
      <c r="O1182" s="2">
        <v>41448</v>
      </c>
      <c r="P1182">
        <v>18</v>
      </c>
      <c r="Q1182" s="1">
        <v>0.01</v>
      </c>
      <c r="R1182">
        <v>227.55</v>
      </c>
      <c r="S1182">
        <v>32.479999999999997</v>
      </c>
      <c r="T1182">
        <f t="shared" si="18"/>
        <v>4095.9</v>
      </c>
    </row>
    <row r="1183" spans="1:20" x14ac:dyDescent="0.25">
      <c r="A1183">
        <v>1182</v>
      </c>
      <c r="B1183">
        <v>86687</v>
      </c>
      <c r="C1183" t="s">
        <v>507</v>
      </c>
      <c r="D1183" t="s">
        <v>20</v>
      </c>
      <c r="E1183" t="s">
        <v>39</v>
      </c>
      <c r="F1183" t="s">
        <v>22</v>
      </c>
      <c r="G1183" t="s">
        <v>48</v>
      </c>
      <c r="H1183" t="s">
        <v>89</v>
      </c>
      <c r="I1183" t="s">
        <v>28</v>
      </c>
      <c r="J1183" t="s">
        <v>76</v>
      </c>
      <c r="K1183" t="s">
        <v>145</v>
      </c>
      <c r="L1183" t="s">
        <v>44</v>
      </c>
      <c r="M1183" t="s">
        <v>398</v>
      </c>
      <c r="N1183" s="2">
        <v>40287</v>
      </c>
      <c r="O1183" s="2">
        <v>40291</v>
      </c>
      <c r="P1183">
        <v>10</v>
      </c>
      <c r="Q1183" s="1">
        <v>0.06</v>
      </c>
      <c r="R1183">
        <v>3.58</v>
      </c>
      <c r="S1183">
        <v>1.63</v>
      </c>
      <c r="T1183">
        <f t="shared" si="18"/>
        <v>35.799999999999997</v>
      </c>
    </row>
    <row r="1184" spans="1:20" x14ac:dyDescent="0.25">
      <c r="A1184">
        <v>1183</v>
      </c>
      <c r="B1184">
        <v>86517</v>
      </c>
      <c r="C1184" t="s">
        <v>921</v>
      </c>
      <c r="D1184" t="s">
        <v>20</v>
      </c>
      <c r="E1184" t="s">
        <v>187</v>
      </c>
      <c r="F1184" t="s">
        <v>47</v>
      </c>
      <c r="G1184" t="s">
        <v>93</v>
      </c>
      <c r="H1184" t="s">
        <v>217</v>
      </c>
      <c r="I1184" t="s">
        <v>28</v>
      </c>
      <c r="J1184" t="s">
        <v>76</v>
      </c>
      <c r="K1184" t="s">
        <v>226</v>
      </c>
      <c r="L1184" t="s">
        <v>44</v>
      </c>
      <c r="M1184" t="s">
        <v>156</v>
      </c>
      <c r="N1184" s="2">
        <v>41059</v>
      </c>
      <c r="O1184" s="2">
        <v>41060</v>
      </c>
      <c r="P1184">
        <v>18</v>
      </c>
      <c r="Q1184" s="1">
        <v>0.03</v>
      </c>
      <c r="R1184">
        <v>39.89</v>
      </c>
      <c r="S1184">
        <v>3.04</v>
      </c>
      <c r="T1184">
        <f t="shared" si="18"/>
        <v>718.02</v>
      </c>
    </row>
    <row r="1185" spans="1:20" x14ac:dyDescent="0.25">
      <c r="A1185">
        <v>1184</v>
      </c>
      <c r="B1185">
        <v>86694</v>
      </c>
      <c r="C1185" t="s">
        <v>218</v>
      </c>
      <c r="D1185" t="s">
        <v>20</v>
      </c>
      <c r="E1185" t="s">
        <v>39</v>
      </c>
      <c r="F1185" t="s">
        <v>47</v>
      </c>
      <c r="G1185" t="s">
        <v>41</v>
      </c>
      <c r="H1185" t="s">
        <v>61</v>
      </c>
      <c r="I1185" t="s">
        <v>28</v>
      </c>
      <c r="J1185" t="s">
        <v>76</v>
      </c>
      <c r="K1185" t="s">
        <v>98</v>
      </c>
      <c r="L1185" t="s">
        <v>192</v>
      </c>
      <c r="M1185" t="s">
        <v>117</v>
      </c>
      <c r="N1185" s="2">
        <v>40507</v>
      </c>
      <c r="O1185" s="2">
        <v>40508</v>
      </c>
      <c r="P1185">
        <v>14</v>
      </c>
      <c r="Q1185" s="1">
        <v>7.0000000000000007E-2</v>
      </c>
      <c r="R1185">
        <v>15.74</v>
      </c>
      <c r="S1185">
        <v>1.39</v>
      </c>
      <c r="T1185">
        <f t="shared" si="18"/>
        <v>220.36</v>
      </c>
    </row>
    <row r="1186" spans="1:20" x14ac:dyDescent="0.25">
      <c r="A1186">
        <v>1185</v>
      </c>
      <c r="B1186">
        <v>86701</v>
      </c>
      <c r="C1186" t="s">
        <v>2372</v>
      </c>
      <c r="D1186" t="s">
        <v>20</v>
      </c>
      <c r="E1186" t="s">
        <v>39</v>
      </c>
      <c r="F1186" t="s">
        <v>31</v>
      </c>
      <c r="G1186" t="s">
        <v>48</v>
      </c>
      <c r="H1186" t="s">
        <v>49</v>
      </c>
      <c r="I1186" t="s">
        <v>28</v>
      </c>
      <c r="J1186" t="s">
        <v>76</v>
      </c>
      <c r="K1186" t="s">
        <v>154</v>
      </c>
      <c r="L1186" t="s">
        <v>192</v>
      </c>
      <c r="M1186" t="s">
        <v>121</v>
      </c>
      <c r="N1186" s="2">
        <v>40790</v>
      </c>
      <c r="O1186" s="2">
        <v>40797</v>
      </c>
      <c r="P1186">
        <v>3</v>
      </c>
      <c r="Q1186" s="1">
        <v>0.08</v>
      </c>
      <c r="R1186">
        <v>95.43</v>
      </c>
      <c r="S1186">
        <v>19.989999999999998</v>
      </c>
      <c r="T1186">
        <f t="shared" si="18"/>
        <v>286.29000000000002</v>
      </c>
    </row>
    <row r="1187" spans="1:20" x14ac:dyDescent="0.25">
      <c r="A1187">
        <v>1186</v>
      </c>
      <c r="B1187">
        <v>86715</v>
      </c>
      <c r="C1187" t="s">
        <v>1716</v>
      </c>
      <c r="D1187" t="s">
        <v>578</v>
      </c>
      <c r="E1187" t="s">
        <v>187</v>
      </c>
      <c r="F1187" t="s">
        <v>47</v>
      </c>
      <c r="G1187" t="s">
        <v>93</v>
      </c>
      <c r="H1187" t="s">
        <v>217</v>
      </c>
      <c r="I1187" t="s">
        <v>28</v>
      </c>
      <c r="J1187" t="s">
        <v>76</v>
      </c>
      <c r="K1187" t="s">
        <v>145</v>
      </c>
      <c r="L1187" t="s">
        <v>330</v>
      </c>
      <c r="M1187" t="s">
        <v>160</v>
      </c>
      <c r="N1187" s="2">
        <v>41427</v>
      </c>
      <c r="O1187" s="2">
        <v>41429</v>
      </c>
      <c r="P1187">
        <v>7</v>
      </c>
      <c r="Q1187" s="1">
        <v>0.04</v>
      </c>
      <c r="R1187">
        <v>70.98</v>
      </c>
      <c r="S1187">
        <v>46.74</v>
      </c>
      <c r="T1187">
        <f t="shared" si="18"/>
        <v>496.86</v>
      </c>
    </row>
    <row r="1188" spans="1:20" x14ac:dyDescent="0.25">
      <c r="A1188">
        <v>1187</v>
      </c>
      <c r="B1188">
        <v>86258</v>
      </c>
      <c r="C1188" t="s">
        <v>1984</v>
      </c>
      <c r="D1188" t="s">
        <v>20</v>
      </c>
      <c r="E1188" t="s">
        <v>21</v>
      </c>
      <c r="F1188" t="s">
        <v>31</v>
      </c>
      <c r="G1188" t="s">
        <v>41</v>
      </c>
      <c r="H1188" t="s">
        <v>24</v>
      </c>
      <c r="I1188" t="s">
        <v>28</v>
      </c>
      <c r="J1188" t="s">
        <v>76</v>
      </c>
      <c r="K1188" t="s">
        <v>208</v>
      </c>
      <c r="L1188" t="s">
        <v>26</v>
      </c>
      <c r="M1188" t="s">
        <v>35</v>
      </c>
      <c r="N1188" s="2">
        <v>40183</v>
      </c>
      <c r="O1188" s="2">
        <v>40184</v>
      </c>
      <c r="P1188">
        <v>2</v>
      </c>
      <c r="Q1188" s="1">
        <v>0.03</v>
      </c>
      <c r="R1188">
        <v>28.48</v>
      </c>
      <c r="S1188">
        <v>1.99</v>
      </c>
      <c r="T1188">
        <f t="shared" si="18"/>
        <v>56.96</v>
      </c>
    </row>
    <row r="1189" spans="1:20" x14ac:dyDescent="0.25">
      <c r="A1189">
        <v>1188</v>
      </c>
      <c r="B1189">
        <v>86258</v>
      </c>
      <c r="C1189" t="s">
        <v>1984</v>
      </c>
      <c r="D1189" t="s">
        <v>20</v>
      </c>
      <c r="E1189" t="s">
        <v>21</v>
      </c>
      <c r="F1189" t="s">
        <v>31</v>
      </c>
      <c r="G1189" t="s">
        <v>41</v>
      </c>
      <c r="H1189" t="s">
        <v>24</v>
      </c>
      <c r="I1189" t="s">
        <v>28</v>
      </c>
      <c r="J1189" t="s">
        <v>76</v>
      </c>
      <c r="K1189" t="s">
        <v>1108</v>
      </c>
      <c r="L1189" t="s">
        <v>192</v>
      </c>
      <c r="M1189" t="s">
        <v>35</v>
      </c>
      <c r="N1189" s="2">
        <v>40183</v>
      </c>
      <c r="O1189" s="2">
        <v>40185</v>
      </c>
      <c r="P1189">
        <v>3</v>
      </c>
      <c r="Q1189" s="1">
        <v>0.01</v>
      </c>
      <c r="R1189">
        <v>205.99</v>
      </c>
      <c r="S1189">
        <v>5.99</v>
      </c>
      <c r="T1189">
        <f t="shared" si="18"/>
        <v>617.97</v>
      </c>
    </row>
    <row r="1190" spans="1:20" x14ac:dyDescent="0.25">
      <c r="A1190">
        <v>1189</v>
      </c>
      <c r="B1190">
        <v>86592</v>
      </c>
      <c r="C1190" t="s">
        <v>1494</v>
      </c>
      <c r="D1190" t="s">
        <v>20</v>
      </c>
      <c r="E1190" t="s">
        <v>39</v>
      </c>
      <c r="F1190" t="s">
        <v>40</v>
      </c>
      <c r="G1190" t="s">
        <v>93</v>
      </c>
      <c r="H1190" t="s">
        <v>89</v>
      </c>
      <c r="I1190" t="s">
        <v>28</v>
      </c>
      <c r="J1190" t="s">
        <v>76</v>
      </c>
      <c r="K1190" t="s">
        <v>184</v>
      </c>
      <c r="L1190" t="s">
        <v>192</v>
      </c>
      <c r="M1190" t="s">
        <v>309</v>
      </c>
      <c r="N1190" s="2">
        <v>40421</v>
      </c>
      <c r="O1190" s="2">
        <v>40423</v>
      </c>
      <c r="P1190">
        <v>15</v>
      </c>
      <c r="Q1190" s="1">
        <v>0</v>
      </c>
      <c r="R1190">
        <v>6.37</v>
      </c>
      <c r="S1190">
        <v>5.19</v>
      </c>
      <c r="T1190">
        <f t="shared" si="18"/>
        <v>95.55</v>
      </c>
    </row>
    <row r="1191" spans="1:20" x14ac:dyDescent="0.25">
      <c r="A1191">
        <v>1190</v>
      </c>
      <c r="B1191">
        <v>86718</v>
      </c>
      <c r="C1191" t="s">
        <v>947</v>
      </c>
      <c r="D1191" t="s">
        <v>20</v>
      </c>
      <c r="E1191" t="s">
        <v>21</v>
      </c>
      <c r="F1191" t="s">
        <v>22</v>
      </c>
      <c r="G1191" t="s">
        <v>23</v>
      </c>
      <c r="H1191" t="s">
        <v>24</v>
      </c>
      <c r="I1191" t="s">
        <v>28</v>
      </c>
      <c r="J1191" t="s">
        <v>76</v>
      </c>
      <c r="K1191" t="s">
        <v>1107</v>
      </c>
      <c r="L1191" t="s">
        <v>26</v>
      </c>
      <c r="M1191" t="s">
        <v>137</v>
      </c>
      <c r="N1191" s="2">
        <v>41324</v>
      </c>
      <c r="O1191" s="2">
        <v>41326</v>
      </c>
      <c r="P1191">
        <v>10</v>
      </c>
      <c r="Q1191" s="1">
        <v>0.09</v>
      </c>
      <c r="R1191">
        <v>8.4600000000000009</v>
      </c>
      <c r="S1191">
        <v>3.62</v>
      </c>
      <c r="T1191">
        <f t="shared" si="18"/>
        <v>84.600000000000009</v>
      </c>
    </row>
    <row r="1192" spans="1:20" x14ac:dyDescent="0.25">
      <c r="A1192">
        <v>1191</v>
      </c>
      <c r="B1192">
        <v>86726</v>
      </c>
      <c r="C1192" t="s">
        <v>2178</v>
      </c>
      <c r="D1192" t="s">
        <v>20</v>
      </c>
      <c r="E1192" t="s">
        <v>21</v>
      </c>
      <c r="F1192" t="s">
        <v>22</v>
      </c>
      <c r="G1192" t="s">
        <v>93</v>
      </c>
      <c r="H1192" t="s">
        <v>203</v>
      </c>
      <c r="I1192" t="s">
        <v>28</v>
      </c>
      <c r="J1192" t="s">
        <v>76</v>
      </c>
      <c r="K1192" t="s">
        <v>409</v>
      </c>
      <c r="L1192" t="s">
        <v>192</v>
      </c>
      <c r="M1192" t="s">
        <v>182</v>
      </c>
      <c r="N1192" s="2">
        <v>40658</v>
      </c>
      <c r="O1192" s="2">
        <v>40659</v>
      </c>
      <c r="P1192">
        <v>1</v>
      </c>
      <c r="Q1192" s="1">
        <v>7.0000000000000007E-2</v>
      </c>
      <c r="R1192">
        <v>195.99</v>
      </c>
      <c r="S1192">
        <v>8.99</v>
      </c>
      <c r="T1192">
        <f t="shared" si="18"/>
        <v>195.99</v>
      </c>
    </row>
    <row r="1193" spans="1:20" x14ac:dyDescent="0.25">
      <c r="A1193">
        <v>1192</v>
      </c>
      <c r="B1193">
        <v>86545</v>
      </c>
      <c r="C1193" t="s">
        <v>685</v>
      </c>
      <c r="D1193" t="s">
        <v>20</v>
      </c>
      <c r="E1193" t="s">
        <v>39</v>
      </c>
      <c r="F1193" t="s">
        <v>22</v>
      </c>
      <c r="G1193" t="s">
        <v>23</v>
      </c>
      <c r="H1193" t="s">
        <v>94</v>
      </c>
      <c r="I1193" t="s">
        <v>28</v>
      </c>
      <c r="J1193" t="s">
        <v>76</v>
      </c>
      <c r="K1193" t="s">
        <v>289</v>
      </c>
      <c r="L1193" t="s">
        <v>192</v>
      </c>
      <c r="M1193" t="s">
        <v>238</v>
      </c>
      <c r="N1193" s="2">
        <v>40235</v>
      </c>
      <c r="O1193" s="2">
        <v>40237</v>
      </c>
      <c r="P1193">
        <v>6</v>
      </c>
      <c r="Q1193" s="1">
        <v>0.02</v>
      </c>
      <c r="R1193">
        <v>5.34</v>
      </c>
      <c r="S1193">
        <v>2.99</v>
      </c>
      <c r="T1193">
        <f t="shared" si="18"/>
        <v>32.04</v>
      </c>
    </row>
    <row r="1194" spans="1:20" x14ac:dyDescent="0.25">
      <c r="A1194">
        <v>1193</v>
      </c>
      <c r="B1194">
        <v>86545</v>
      </c>
      <c r="C1194" t="s">
        <v>685</v>
      </c>
      <c r="D1194" t="s">
        <v>20</v>
      </c>
      <c r="E1194" t="s">
        <v>39</v>
      </c>
      <c r="F1194" t="s">
        <v>22</v>
      </c>
      <c r="G1194" t="s">
        <v>23</v>
      </c>
      <c r="H1194" t="s">
        <v>94</v>
      </c>
      <c r="I1194" t="s">
        <v>28</v>
      </c>
      <c r="J1194" t="s">
        <v>76</v>
      </c>
      <c r="K1194" t="s">
        <v>221</v>
      </c>
      <c r="L1194" t="s">
        <v>192</v>
      </c>
      <c r="M1194" t="s">
        <v>444</v>
      </c>
      <c r="N1194" s="2">
        <v>40235</v>
      </c>
      <c r="O1194" s="2">
        <v>40236</v>
      </c>
      <c r="P1194">
        <v>6</v>
      </c>
      <c r="Q1194" s="1">
        <v>0.03</v>
      </c>
      <c r="R1194">
        <v>40.98</v>
      </c>
      <c r="S1194">
        <v>7.47</v>
      </c>
      <c r="T1194">
        <f t="shared" si="18"/>
        <v>245.88</v>
      </c>
    </row>
    <row r="1195" spans="1:20" x14ac:dyDescent="0.25">
      <c r="A1195">
        <v>1194</v>
      </c>
      <c r="B1195">
        <v>86737</v>
      </c>
      <c r="C1195" t="s">
        <v>531</v>
      </c>
      <c r="D1195" t="s">
        <v>20</v>
      </c>
      <c r="E1195" t="s">
        <v>39</v>
      </c>
      <c r="F1195" t="s">
        <v>47</v>
      </c>
      <c r="G1195" t="s">
        <v>93</v>
      </c>
      <c r="H1195" t="s">
        <v>54</v>
      </c>
      <c r="I1195" t="s">
        <v>28</v>
      </c>
      <c r="J1195" t="s">
        <v>76</v>
      </c>
      <c r="K1195" t="s">
        <v>62</v>
      </c>
      <c r="L1195" t="s">
        <v>192</v>
      </c>
      <c r="M1195" t="s">
        <v>167</v>
      </c>
      <c r="N1195" s="2">
        <v>40594</v>
      </c>
      <c r="O1195" s="2">
        <v>40596</v>
      </c>
      <c r="P1195">
        <v>8</v>
      </c>
      <c r="Q1195" s="1">
        <v>0</v>
      </c>
      <c r="R1195">
        <v>37.700000000000003</v>
      </c>
      <c r="S1195">
        <v>2.99</v>
      </c>
      <c r="T1195">
        <f t="shared" si="18"/>
        <v>301.60000000000002</v>
      </c>
    </row>
    <row r="1196" spans="1:20" x14ac:dyDescent="0.25">
      <c r="A1196">
        <v>1195</v>
      </c>
      <c r="B1196">
        <v>86761</v>
      </c>
      <c r="C1196" t="s">
        <v>1764</v>
      </c>
      <c r="D1196" t="s">
        <v>20</v>
      </c>
      <c r="E1196" t="s">
        <v>21</v>
      </c>
      <c r="F1196" t="s">
        <v>22</v>
      </c>
      <c r="G1196" t="s">
        <v>48</v>
      </c>
      <c r="H1196" t="s">
        <v>203</v>
      </c>
      <c r="I1196" t="s">
        <v>28</v>
      </c>
      <c r="J1196" t="s">
        <v>76</v>
      </c>
      <c r="K1196" t="s">
        <v>213</v>
      </c>
      <c r="L1196" t="s">
        <v>192</v>
      </c>
      <c r="M1196" t="s">
        <v>227</v>
      </c>
      <c r="N1196" s="2">
        <v>41414</v>
      </c>
      <c r="O1196" s="2">
        <v>41421</v>
      </c>
      <c r="P1196">
        <v>4</v>
      </c>
      <c r="Q1196" s="1">
        <v>0.1</v>
      </c>
      <c r="R1196">
        <v>20.97</v>
      </c>
      <c r="S1196">
        <v>6.5</v>
      </c>
      <c r="T1196">
        <f t="shared" si="18"/>
        <v>83.88</v>
      </c>
    </row>
    <row r="1197" spans="1:20" x14ac:dyDescent="0.25">
      <c r="A1197">
        <v>1196</v>
      </c>
      <c r="B1197">
        <v>86775</v>
      </c>
      <c r="C1197" t="s">
        <v>1224</v>
      </c>
      <c r="D1197" t="s">
        <v>20</v>
      </c>
      <c r="E1197" t="s">
        <v>39</v>
      </c>
      <c r="F1197" t="s">
        <v>31</v>
      </c>
      <c r="G1197" t="s">
        <v>93</v>
      </c>
      <c r="H1197" t="s">
        <v>54</v>
      </c>
      <c r="I1197" t="s">
        <v>28</v>
      </c>
      <c r="J1197" t="s">
        <v>76</v>
      </c>
      <c r="K1197" t="s">
        <v>74</v>
      </c>
      <c r="L1197" t="s">
        <v>192</v>
      </c>
      <c r="M1197" t="s">
        <v>178</v>
      </c>
      <c r="N1197" s="2">
        <v>41142</v>
      </c>
      <c r="O1197" s="2">
        <v>41144</v>
      </c>
      <c r="P1197">
        <v>14</v>
      </c>
      <c r="Q1197" s="1">
        <v>7.0000000000000007E-2</v>
      </c>
      <c r="R1197">
        <v>4.9800000000000004</v>
      </c>
      <c r="S1197">
        <v>4.72</v>
      </c>
      <c r="T1197">
        <f t="shared" si="18"/>
        <v>69.72</v>
      </c>
    </row>
    <row r="1198" spans="1:20" x14ac:dyDescent="0.25">
      <c r="A1198">
        <v>1197</v>
      </c>
      <c r="B1198">
        <v>86225</v>
      </c>
      <c r="C1198" t="s">
        <v>1524</v>
      </c>
      <c r="D1198" t="s">
        <v>20</v>
      </c>
      <c r="E1198" t="s">
        <v>187</v>
      </c>
      <c r="F1198" t="s">
        <v>31</v>
      </c>
      <c r="G1198" t="s">
        <v>41</v>
      </c>
      <c r="H1198" t="s">
        <v>217</v>
      </c>
      <c r="I1198" t="s">
        <v>28</v>
      </c>
      <c r="J1198" t="s">
        <v>76</v>
      </c>
      <c r="K1198" t="s">
        <v>68</v>
      </c>
      <c r="L1198" t="s">
        <v>706</v>
      </c>
      <c r="M1198" t="s">
        <v>631</v>
      </c>
      <c r="N1198" s="2">
        <v>41170</v>
      </c>
      <c r="O1198" s="2">
        <v>41171</v>
      </c>
      <c r="P1198">
        <v>23</v>
      </c>
      <c r="Q1198" s="1">
        <v>0.01</v>
      </c>
      <c r="R1198">
        <v>110.98</v>
      </c>
      <c r="S1198">
        <v>13.99</v>
      </c>
      <c r="T1198">
        <f t="shared" si="18"/>
        <v>2552.54</v>
      </c>
    </row>
    <row r="1199" spans="1:20" x14ac:dyDescent="0.25">
      <c r="A1199">
        <v>1198</v>
      </c>
      <c r="B1199">
        <v>86802</v>
      </c>
      <c r="C1199" t="s">
        <v>2348</v>
      </c>
      <c r="D1199" t="s">
        <v>578</v>
      </c>
      <c r="E1199" t="s">
        <v>187</v>
      </c>
      <c r="F1199" t="s">
        <v>47</v>
      </c>
      <c r="G1199" t="s">
        <v>23</v>
      </c>
      <c r="H1199" t="s">
        <v>188</v>
      </c>
      <c r="I1199" t="s">
        <v>28</v>
      </c>
      <c r="J1199" t="s">
        <v>76</v>
      </c>
      <c r="K1199" t="s">
        <v>116</v>
      </c>
      <c r="L1199" t="s">
        <v>330</v>
      </c>
      <c r="M1199" t="s">
        <v>111</v>
      </c>
      <c r="N1199" s="2">
        <v>41319</v>
      </c>
      <c r="O1199" s="2">
        <v>41321</v>
      </c>
      <c r="P1199">
        <v>11</v>
      </c>
      <c r="Q1199" s="1">
        <v>0.04</v>
      </c>
      <c r="R1199">
        <v>100.98</v>
      </c>
      <c r="S1199">
        <v>26.22</v>
      </c>
      <c r="T1199">
        <f t="shared" si="18"/>
        <v>1110.78</v>
      </c>
    </row>
    <row r="1200" spans="1:20" x14ac:dyDescent="0.25">
      <c r="A1200">
        <v>1199</v>
      </c>
      <c r="B1200">
        <v>86802</v>
      </c>
      <c r="C1200" t="s">
        <v>2348</v>
      </c>
      <c r="D1200" t="s">
        <v>20</v>
      </c>
      <c r="E1200" t="s">
        <v>187</v>
      </c>
      <c r="F1200" t="s">
        <v>47</v>
      </c>
      <c r="G1200" t="s">
        <v>23</v>
      </c>
      <c r="H1200" t="s">
        <v>217</v>
      </c>
      <c r="I1200" t="s">
        <v>28</v>
      </c>
      <c r="J1200" t="s">
        <v>76</v>
      </c>
      <c r="K1200" t="s">
        <v>145</v>
      </c>
      <c r="L1200" t="s">
        <v>746</v>
      </c>
      <c r="M1200" t="s">
        <v>160</v>
      </c>
      <c r="N1200" s="2">
        <v>41319</v>
      </c>
      <c r="O1200" s="2">
        <v>41321</v>
      </c>
      <c r="P1200">
        <v>3</v>
      </c>
      <c r="Q1200" s="1">
        <v>0.25</v>
      </c>
      <c r="R1200">
        <v>71.37</v>
      </c>
      <c r="S1200">
        <v>69</v>
      </c>
      <c r="T1200">
        <f t="shared" si="18"/>
        <v>214.11</v>
      </c>
    </row>
    <row r="1201" spans="1:20" x14ac:dyDescent="0.25">
      <c r="A1201">
        <v>1200</v>
      </c>
      <c r="B1201">
        <v>86808</v>
      </c>
      <c r="C1201" t="s">
        <v>1130</v>
      </c>
      <c r="D1201" t="s">
        <v>20</v>
      </c>
      <c r="E1201" t="s">
        <v>39</v>
      </c>
      <c r="F1201" t="s">
        <v>47</v>
      </c>
      <c r="G1201" t="s">
        <v>23</v>
      </c>
      <c r="H1201" t="s">
        <v>54</v>
      </c>
      <c r="I1201" t="s">
        <v>28</v>
      </c>
      <c r="J1201" t="s">
        <v>76</v>
      </c>
      <c r="K1201" t="s">
        <v>74</v>
      </c>
      <c r="L1201" t="s">
        <v>192</v>
      </c>
      <c r="M1201" t="s">
        <v>51</v>
      </c>
      <c r="N1201" s="2">
        <v>41319</v>
      </c>
      <c r="O1201" s="2">
        <v>41321</v>
      </c>
      <c r="P1201">
        <v>6</v>
      </c>
      <c r="Q1201" s="1">
        <v>0.02</v>
      </c>
      <c r="R1201">
        <v>4.91</v>
      </c>
      <c r="S1201">
        <v>0.5</v>
      </c>
      <c r="T1201">
        <f t="shared" si="18"/>
        <v>29.46</v>
      </c>
    </row>
    <row r="1202" spans="1:20" x14ac:dyDescent="0.25">
      <c r="A1202">
        <v>1201</v>
      </c>
      <c r="B1202">
        <v>86808</v>
      </c>
      <c r="C1202" t="s">
        <v>2344</v>
      </c>
      <c r="D1202" t="s">
        <v>38</v>
      </c>
      <c r="E1202" t="s">
        <v>39</v>
      </c>
      <c r="F1202" t="s">
        <v>31</v>
      </c>
      <c r="G1202" t="s">
        <v>23</v>
      </c>
      <c r="H1202" t="s">
        <v>89</v>
      </c>
      <c r="I1202" t="s">
        <v>28</v>
      </c>
      <c r="J1202" t="s">
        <v>76</v>
      </c>
      <c r="K1202" t="s">
        <v>68</v>
      </c>
      <c r="L1202" t="s">
        <v>192</v>
      </c>
      <c r="M1202" t="s">
        <v>35</v>
      </c>
      <c r="N1202" s="2">
        <v>41319</v>
      </c>
      <c r="O1202" s="2">
        <v>41320</v>
      </c>
      <c r="P1202">
        <v>2</v>
      </c>
      <c r="Q1202" s="1">
        <v>0.01</v>
      </c>
      <c r="R1202">
        <v>70.97</v>
      </c>
      <c r="S1202">
        <v>3.5</v>
      </c>
      <c r="T1202">
        <f t="shared" si="18"/>
        <v>141.94</v>
      </c>
    </row>
    <row r="1203" spans="1:20" x14ac:dyDescent="0.25">
      <c r="A1203">
        <v>1202</v>
      </c>
      <c r="B1203">
        <v>86823</v>
      </c>
      <c r="C1203" t="s">
        <v>1050</v>
      </c>
      <c r="D1203" t="s">
        <v>20</v>
      </c>
      <c r="E1203" t="s">
        <v>39</v>
      </c>
      <c r="F1203" t="s">
        <v>22</v>
      </c>
      <c r="G1203" t="s">
        <v>48</v>
      </c>
      <c r="H1203" t="s">
        <v>89</v>
      </c>
      <c r="I1203" t="s">
        <v>28</v>
      </c>
      <c r="J1203" t="s">
        <v>76</v>
      </c>
      <c r="K1203" t="s">
        <v>43</v>
      </c>
      <c r="L1203" t="s">
        <v>192</v>
      </c>
      <c r="M1203" t="s">
        <v>331</v>
      </c>
      <c r="N1203" s="2">
        <v>41509</v>
      </c>
      <c r="O1203" s="2">
        <v>41513</v>
      </c>
      <c r="P1203">
        <v>4</v>
      </c>
      <c r="Q1203" s="1">
        <v>0.09</v>
      </c>
      <c r="R1203">
        <v>55.48</v>
      </c>
      <c r="S1203">
        <v>14.3</v>
      </c>
      <c r="T1203">
        <f t="shared" si="18"/>
        <v>221.92</v>
      </c>
    </row>
    <row r="1204" spans="1:20" x14ac:dyDescent="0.25">
      <c r="A1204">
        <v>1203</v>
      </c>
      <c r="B1204">
        <v>86834</v>
      </c>
      <c r="C1204" t="s">
        <v>1786</v>
      </c>
      <c r="D1204" t="s">
        <v>20</v>
      </c>
      <c r="E1204" t="s">
        <v>21</v>
      </c>
      <c r="F1204" t="s">
        <v>31</v>
      </c>
      <c r="G1204" t="s">
        <v>93</v>
      </c>
      <c r="H1204" t="s">
        <v>33</v>
      </c>
      <c r="I1204" t="s">
        <v>28</v>
      </c>
      <c r="J1204" t="s">
        <v>76</v>
      </c>
      <c r="K1204" t="s">
        <v>1114</v>
      </c>
      <c r="L1204" t="s">
        <v>192</v>
      </c>
      <c r="M1204" t="s">
        <v>35</v>
      </c>
      <c r="N1204" s="2">
        <v>41597</v>
      </c>
      <c r="O1204" s="2">
        <v>41598</v>
      </c>
      <c r="P1204">
        <v>13</v>
      </c>
      <c r="Q1204" s="1">
        <v>0.05</v>
      </c>
      <c r="R1204">
        <v>15.98</v>
      </c>
      <c r="S1204">
        <v>4</v>
      </c>
      <c r="T1204">
        <f t="shared" si="18"/>
        <v>207.74</v>
      </c>
    </row>
    <row r="1205" spans="1:20" x14ac:dyDescent="0.25">
      <c r="A1205">
        <v>1204</v>
      </c>
      <c r="B1205">
        <v>86837</v>
      </c>
      <c r="C1205" t="s">
        <v>254</v>
      </c>
      <c r="D1205" t="s">
        <v>20</v>
      </c>
      <c r="E1205" t="s">
        <v>39</v>
      </c>
      <c r="F1205" t="s">
        <v>31</v>
      </c>
      <c r="G1205" t="s">
        <v>23</v>
      </c>
      <c r="H1205" t="s">
        <v>78</v>
      </c>
      <c r="I1205" t="s">
        <v>28</v>
      </c>
      <c r="J1205" t="s">
        <v>76</v>
      </c>
      <c r="K1205" t="s">
        <v>291</v>
      </c>
      <c r="L1205" t="s">
        <v>192</v>
      </c>
      <c r="M1205" t="s">
        <v>131</v>
      </c>
      <c r="N1205" s="2">
        <v>40276</v>
      </c>
      <c r="O1205" s="2">
        <v>40277</v>
      </c>
      <c r="P1205">
        <v>7</v>
      </c>
      <c r="Q1205" s="1">
        <v>0</v>
      </c>
      <c r="R1205">
        <v>4.42</v>
      </c>
      <c r="S1205">
        <v>4.99</v>
      </c>
      <c r="T1205">
        <f t="shared" si="18"/>
        <v>30.939999999999998</v>
      </c>
    </row>
    <row r="1206" spans="1:20" x14ac:dyDescent="0.25">
      <c r="A1206">
        <v>1205</v>
      </c>
      <c r="B1206">
        <v>86855</v>
      </c>
      <c r="C1206" t="s">
        <v>2386</v>
      </c>
      <c r="D1206" t="s">
        <v>578</v>
      </c>
      <c r="E1206" t="s">
        <v>187</v>
      </c>
      <c r="F1206" t="s">
        <v>31</v>
      </c>
      <c r="G1206" t="s">
        <v>93</v>
      </c>
      <c r="H1206" t="s">
        <v>225</v>
      </c>
      <c r="I1206" t="s">
        <v>28</v>
      </c>
      <c r="J1206" t="s">
        <v>76</v>
      </c>
      <c r="K1206" t="s">
        <v>248</v>
      </c>
      <c r="L1206" t="s">
        <v>283</v>
      </c>
      <c r="M1206" t="s">
        <v>146</v>
      </c>
      <c r="N1206" s="2">
        <v>41219</v>
      </c>
      <c r="O1206" s="2">
        <v>41220</v>
      </c>
      <c r="P1206">
        <v>30</v>
      </c>
      <c r="Q1206" s="1">
        <v>0.08</v>
      </c>
      <c r="R1206">
        <v>100.8</v>
      </c>
      <c r="S1206">
        <v>60</v>
      </c>
      <c r="T1206">
        <f t="shared" si="18"/>
        <v>3024</v>
      </c>
    </row>
    <row r="1207" spans="1:20" x14ac:dyDescent="0.25">
      <c r="A1207">
        <v>1206</v>
      </c>
      <c r="B1207">
        <v>86864</v>
      </c>
      <c r="C1207" t="s">
        <v>316</v>
      </c>
      <c r="D1207" t="s">
        <v>20</v>
      </c>
      <c r="E1207" t="s">
        <v>21</v>
      </c>
      <c r="F1207" t="s">
        <v>22</v>
      </c>
      <c r="G1207" t="s">
        <v>41</v>
      </c>
      <c r="H1207" t="s">
        <v>24</v>
      </c>
      <c r="I1207" t="s">
        <v>28</v>
      </c>
      <c r="J1207" t="s">
        <v>76</v>
      </c>
      <c r="K1207" t="s">
        <v>409</v>
      </c>
      <c r="L1207" t="s">
        <v>26</v>
      </c>
      <c r="M1207" t="s">
        <v>444</v>
      </c>
      <c r="N1207" s="2">
        <v>41389</v>
      </c>
      <c r="O1207" s="2">
        <v>41390</v>
      </c>
      <c r="P1207">
        <v>6</v>
      </c>
      <c r="Q1207" s="1">
        <v>7.0000000000000007E-2</v>
      </c>
      <c r="R1207">
        <v>28.48</v>
      </c>
      <c r="S1207">
        <v>1.99</v>
      </c>
      <c r="T1207">
        <f t="shared" si="18"/>
        <v>170.88</v>
      </c>
    </row>
    <row r="1208" spans="1:20" x14ac:dyDescent="0.25">
      <c r="A1208">
        <v>1207</v>
      </c>
      <c r="B1208">
        <v>86869</v>
      </c>
      <c r="C1208" t="s">
        <v>1732</v>
      </c>
      <c r="D1208" t="s">
        <v>20</v>
      </c>
      <c r="E1208" t="s">
        <v>39</v>
      </c>
      <c r="F1208" t="s">
        <v>31</v>
      </c>
      <c r="G1208" t="s">
        <v>32</v>
      </c>
      <c r="H1208" t="s">
        <v>61</v>
      </c>
      <c r="I1208" t="s">
        <v>28</v>
      </c>
      <c r="J1208" t="s">
        <v>76</v>
      </c>
      <c r="K1208" t="s">
        <v>228</v>
      </c>
      <c r="L1208" t="s">
        <v>706</v>
      </c>
      <c r="M1208" t="s">
        <v>106</v>
      </c>
      <c r="N1208" s="2">
        <v>40348</v>
      </c>
      <c r="O1208" s="2">
        <v>40351</v>
      </c>
      <c r="P1208">
        <v>1</v>
      </c>
      <c r="Q1208" s="1">
        <v>0.1</v>
      </c>
      <c r="R1208">
        <v>14.42</v>
      </c>
      <c r="S1208">
        <v>6.75</v>
      </c>
      <c r="T1208">
        <f t="shared" si="18"/>
        <v>14.42</v>
      </c>
    </row>
    <row r="1209" spans="1:20" x14ac:dyDescent="0.25">
      <c r="A1209">
        <v>1208</v>
      </c>
      <c r="B1209">
        <v>86880</v>
      </c>
      <c r="C1209" t="s">
        <v>1735</v>
      </c>
      <c r="D1209" t="s">
        <v>20</v>
      </c>
      <c r="E1209" t="s">
        <v>39</v>
      </c>
      <c r="F1209" t="s">
        <v>31</v>
      </c>
      <c r="G1209" t="s">
        <v>32</v>
      </c>
      <c r="H1209" t="s">
        <v>61</v>
      </c>
      <c r="I1209" t="s">
        <v>28</v>
      </c>
      <c r="J1209" t="s">
        <v>76</v>
      </c>
      <c r="K1209" t="s">
        <v>172</v>
      </c>
      <c r="L1209" t="s">
        <v>192</v>
      </c>
      <c r="M1209" t="s">
        <v>143</v>
      </c>
      <c r="N1209" s="2">
        <v>41382</v>
      </c>
      <c r="O1209" s="2">
        <v>41382</v>
      </c>
      <c r="P1209">
        <v>1</v>
      </c>
      <c r="Q1209" s="1">
        <v>0.06</v>
      </c>
      <c r="R1209">
        <v>8.6</v>
      </c>
      <c r="S1209">
        <v>6.19</v>
      </c>
      <c r="T1209">
        <f t="shared" si="18"/>
        <v>8.6</v>
      </c>
    </row>
    <row r="1210" spans="1:20" x14ac:dyDescent="0.25">
      <c r="A1210">
        <v>1209</v>
      </c>
      <c r="B1210">
        <v>86880</v>
      </c>
      <c r="C1210" t="s">
        <v>1018</v>
      </c>
      <c r="D1210" t="s">
        <v>20</v>
      </c>
      <c r="E1210" t="s">
        <v>39</v>
      </c>
      <c r="F1210" t="s">
        <v>31</v>
      </c>
      <c r="G1210" t="s">
        <v>32</v>
      </c>
      <c r="H1210" t="s">
        <v>42</v>
      </c>
      <c r="I1210" t="s">
        <v>28</v>
      </c>
      <c r="J1210" t="s">
        <v>76</v>
      </c>
      <c r="K1210" t="s">
        <v>82</v>
      </c>
      <c r="L1210" t="s">
        <v>192</v>
      </c>
      <c r="M1210" t="s">
        <v>146</v>
      </c>
      <c r="N1210" s="2">
        <v>41382</v>
      </c>
      <c r="O1210" s="2">
        <v>41384</v>
      </c>
      <c r="P1210">
        <v>3</v>
      </c>
      <c r="Q1210" s="1">
        <v>0.03</v>
      </c>
      <c r="R1210">
        <v>896.99</v>
      </c>
      <c r="S1210">
        <v>19.989999999999998</v>
      </c>
      <c r="T1210">
        <f t="shared" si="18"/>
        <v>2690.9700000000003</v>
      </c>
    </row>
    <row r="1211" spans="1:20" x14ac:dyDescent="0.25">
      <c r="A1211">
        <v>1210</v>
      </c>
      <c r="B1211">
        <v>86880</v>
      </c>
      <c r="C1211" t="s">
        <v>1018</v>
      </c>
      <c r="D1211" t="s">
        <v>20</v>
      </c>
      <c r="E1211" t="s">
        <v>39</v>
      </c>
      <c r="F1211" t="s">
        <v>31</v>
      </c>
      <c r="G1211" t="s">
        <v>32</v>
      </c>
      <c r="H1211" t="s">
        <v>49</v>
      </c>
      <c r="I1211" t="s">
        <v>28</v>
      </c>
      <c r="J1211" t="s">
        <v>64</v>
      </c>
      <c r="K1211" t="s">
        <v>136</v>
      </c>
      <c r="L1211" t="s">
        <v>192</v>
      </c>
      <c r="M1211" t="s">
        <v>121</v>
      </c>
      <c r="N1211" s="2">
        <v>41382</v>
      </c>
      <c r="O1211" s="2">
        <v>41384</v>
      </c>
      <c r="P1211">
        <v>4</v>
      </c>
      <c r="Q1211" s="1">
        <v>0.08</v>
      </c>
      <c r="R1211">
        <v>4.24</v>
      </c>
      <c r="S1211">
        <v>5.41</v>
      </c>
      <c r="T1211">
        <f t="shared" si="18"/>
        <v>16.96</v>
      </c>
    </row>
    <row r="1212" spans="1:20" x14ac:dyDescent="0.25">
      <c r="A1212">
        <v>1211</v>
      </c>
      <c r="B1212">
        <v>86888</v>
      </c>
      <c r="C1212" t="s">
        <v>1035</v>
      </c>
      <c r="D1212" t="s">
        <v>20</v>
      </c>
      <c r="E1212" t="s">
        <v>39</v>
      </c>
      <c r="F1212" t="s">
        <v>40</v>
      </c>
      <c r="G1212" t="s">
        <v>93</v>
      </c>
      <c r="H1212" t="s">
        <v>61</v>
      </c>
      <c r="I1212" t="s">
        <v>28</v>
      </c>
      <c r="J1212" t="s">
        <v>64</v>
      </c>
      <c r="K1212" t="s">
        <v>71</v>
      </c>
      <c r="L1212" t="s">
        <v>192</v>
      </c>
      <c r="M1212" t="s">
        <v>342</v>
      </c>
      <c r="N1212" s="2">
        <v>40578</v>
      </c>
      <c r="O1212" s="2">
        <v>40578</v>
      </c>
      <c r="P1212">
        <v>12</v>
      </c>
      <c r="Q1212" s="1">
        <v>0.08</v>
      </c>
      <c r="R1212">
        <v>5.28</v>
      </c>
      <c r="S1212">
        <v>5.57</v>
      </c>
      <c r="T1212">
        <f t="shared" si="18"/>
        <v>63.36</v>
      </c>
    </row>
    <row r="1213" spans="1:20" x14ac:dyDescent="0.25">
      <c r="A1213">
        <v>1212</v>
      </c>
      <c r="B1213">
        <v>86903</v>
      </c>
      <c r="C1213" t="s">
        <v>511</v>
      </c>
      <c r="D1213" t="s">
        <v>20</v>
      </c>
      <c r="E1213" t="s">
        <v>39</v>
      </c>
      <c r="F1213" t="s">
        <v>22</v>
      </c>
      <c r="G1213" t="s">
        <v>23</v>
      </c>
      <c r="H1213" t="s">
        <v>89</v>
      </c>
      <c r="I1213" t="s">
        <v>28</v>
      </c>
      <c r="J1213" t="s">
        <v>64</v>
      </c>
      <c r="K1213" t="s">
        <v>228</v>
      </c>
      <c r="L1213" t="s">
        <v>192</v>
      </c>
      <c r="M1213" t="s">
        <v>331</v>
      </c>
      <c r="N1213" s="2">
        <v>40568</v>
      </c>
      <c r="O1213" s="2">
        <v>40568</v>
      </c>
      <c r="P1213">
        <v>4</v>
      </c>
      <c r="Q1213" s="1">
        <v>0.05</v>
      </c>
      <c r="R1213">
        <v>31.98</v>
      </c>
      <c r="S1213">
        <v>6.72</v>
      </c>
      <c r="T1213">
        <f t="shared" si="18"/>
        <v>127.92</v>
      </c>
    </row>
    <row r="1214" spans="1:20" x14ac:dyDescent="0.25">
      <c r="A1214">
        <v>1213</v>
      </c>
      <c r="B1214">
        <v>86736</v>
      </c>
      <c r="C1214" t="s">
        <v>531</v>
      </c>
      <c r="D1214" t="s">
        <v>20</v>
      </c>
      <c r="E1214" t="s">
        <v>21</v>
      </c>
      <c r="F1214" t="s">
        <v>47</v>
      </c>
      <c r="G1214" t="s">
        <v>48</v>
      </c>
      <c r="H1214" t="s">
        <v>206</v>
      </c>
      <c r="I1214" t="s">
        <v>28</v>
      </c>
      <c r="J1214" t="s">
        <v>64</v>
      </c>
      <c r="K1214" t="s">
        <v>1147</v>
      </c>
      <c r="L1214" t="s">
        <v>192</v>
      </c>
      <c r="M1214" t="s">
        <v>111</v>
      </c>
      <c r="N1214" s="2">
        <v>40553</v>
      </c>
      <c r="O1214" s="2">
        <v>40553</v>
      </c>
      <c r="P1214">
        <v>10</v>
      </c>
      <c r="Q1214" s="1">
        <v>0.05</v>
      </c>
      <c r="R1214">
        <v>20.97</v>
      </c>
      <c r="S1214">
        <v>6.5</v>
      </c>
      <c r="T1214">
        <f t="shared" si="18"/>
        <v>209.7</v>
      </c>
    </row>
    <row r="1215" spans="1:20" x14ac:dyDescent="0.25">
      <c r="A1215">
        <v>1214</v>
      </c>
      <c r="B1215">
        <v>86918</v>
      </c>
      <c r="C1215" t="s">
        <v>565</v>
      </c>
      <c r="D1215" t="s">
        <v>20</v>
      </c>
      <c r="E1215" t="s">
        <v>21</v>
      </c>
      <c r="F1215" t="s">
        <v>31</v>
      </c>
      <c r="G1215" t="s">
        <v>32</v>
      </c>
      <c r="H1215" t="s">
        <v>24</v>
      </c>
      <c r="I1215" t="s">
        <v>28</v>
      </c>
      <c r="J1215" t="s">
        <v>64</v>
      </c>
      <c r="K1215" t="s">
        <v>34</v>
      </c>
      <c r="L1215" t="s">
        <v>26</v>
      </c>
      <c r="M1215" t="s">
        <v>131</v>
      </c>
      <c r="N1215" s="2">
        <v>41332</v>
      </c>
      <c r="O1215" s="2">
        <v>41334</v>
      </c>
      <c r="P1215">
        <v>7</v>
      </c>
      <c r="Q1215" s="1">
        <v>0</v>
      </c>
      <c r="R1215">
        <v>31.78</v>
      </c>
      <c r="S1215">
        <v>1.99</v>
      </c>
      <c r="T1215">
        <f t="shared" si="18"/>
        <v>222.46</v>
      </c>
    </row>
    <row r="1216" spans="1:20" x14ac:dyDescent="0.25">
      <c r="A1216">
        <v>1215</v>
      </c>
      <c r="B1216">
        <v>86918</v>
      </c>
      <c r="C1216" t="s">
        <v>565</v>
      </c>
      <c r="D1216" t="s">
        <v>20</v>
      </c>
      <c r="E1216" t="s">
        <v>39</v>
      </c>
      <c r="F1216" t="s">
        <v>31</v>
      </c>
      <c r="G1216" t="s">
        <v>32</v>
      </c>
      <c r="H1216" t="s">
        <v>78</v>
      </c>
      <c r="I1216" t="s">
        <v>28</v>
      </c>
      <c r="J1216" t="s">
        <v>64</v>
      </c>
      <c r="K1216" t="s">
        <v>274</v>
      </c>
      <c r="L1216" t="s">
        <v>44</v>
      </c>
      <c r="M1216" t="s">
        <v>131</v>
      </c>
      <c r="N1216" s="2">
        <v>41332</v>
      </c>
      <c r="O1216" s="2">
        <v>41334</v>
      </c>
      <c r="P1216">
        <v>3</v>
      </c>
      <c r="Q1216" s="1">
        <v>0.01</v>
      </c>
      <c r="R1216">
        <v>2.78</v>
      </c>
      <c r="S1216">
        <v>1.34</v>
      </c>
      <c r="T1216">
        <f t="shared" si="18"/>
        <v>8.34</v>
      </c>
    </row>
    <row r="1217" spans="1:20" x14ac:dyDescent="0.25">
      <c r="A1217">
        <v>1216</v>
      </c>
      <c r="B1217">
        <v>86932</v>
      </c>
      <c r="C1217" t="s">
        <v>1992</v>
      </c>
      <c r="D1217" t="s">
        <v>578</v>
      </c>
      <c r="E1217" t="s">
        <v>187</v>
      </c>
      <c r="F1217" t="s">
        <v>31</v>
      </c>
      <c r="G1217" t="s">
        <v>23</v>
      </c>
      <c r="H1217" t="s">
        <v>219</v>
      </c>
      <c r="I1217" t="s">
        <v>28</v>
      </c>
      <c r="J1217" t="s">
        <v>64</v>
      </c>
      <c r="K1217" t="s">
        <v>282</v>
      </c>
      <c r="L1217" t="s">
        <v>330</v>
      </c>
      <c r="M1217" t="s">
        <v>35</v>
      </c>
      <c r="N1217" s="2">
        <v>41425</v>
      </c>
      <c r="O1217" s="2">
        <v>41425</v>
      </c>
      <c r="P1217">
        <v>9</v>
      </c>
      <c r="Q1217" s="1">
        <v>0</v>
      </c>
      <c r="R1217">
        <v>130.97999999999999</v>
      </c>
      <c r="S1217">
        <v>54.74</v>
      </c>
      <c r="T1217">
        <f t="shared" si="18"/>
        <v>1178.82</v>
      </c>
    </row>
    <row r="1218" spans="1:20" x14ac:dyDescent="0.25">
      <c r="A1218">
        <v>1217</v>
      </c>
      <c r="B1218">
        <v>86932</v>
      </c>
      <c r="C1218" t="s">
        <v>1992</v>
      </c>
      <c r="D1218" t="s">
        <v>578</v>
      </c>
      <c r="E1218" t="s">
        <v>187</v>
      </c>
      <c r="F1218" t="s">
        <v>31</v>
      </c>
      <c r="G1218" t="s">
        <v>23</v>
      </c>
      <c r="H1218" t="s">
        <v>188</v>
      </c>
      <c r="I1218" t="s">
        <v>28</v>
      </c>
      <c r="J1218" t="s">
        <v>64</v>
      </c>
      <c r="K1218" t="s">
        <v>68</v>
      </c>
      <c r="L1218" t="s">
        <v>330</v>
      </c>
      <c r="M1218" t="s">
        <v>35</v>
      </c>
      <c r="N1218" s="2">
        <v>41425</v>
      </c>
      <c r="O1218" s="2">
        <v>41426</v>
      </c>
      <c r="P1218">
        <v>3</v>
      </c>
      <c r="Q1218" s="1">
        <v>0.05</v>
      </c>
      <c r="R1218">
        <v>218.75</v>
      </c>
      <c r="S1218">
        <v>69.64</v>
      </c>
      <c r="T1218">
        <f t="shared" si="18"/>
        <v>656.25</v>
      </c>
    </row>
    <row r="1219" spans="1:20" x14ac:dyDescent="0.25">
      <c r="A1219">
        <v>1218</v>
      </c>
      <c r="B1219">
        <v>86935</v>
      </c>
      <c r="C1219" t="s">
        <v>1274</v>
      </c>
      <c r="D1219" t="s">
        <v>20</v>
      </c>
      <c r="E1219" t="s">
        <v>39</v>
      </c>
      <c r="F1219" t="s">
        <v>31</v>
      </c>
      <c r="G1219" t="s">
        <v>32</v>
      </c>
      <c r="H1219" t="s">
        <v>78</v>
      </c>
      <c r="I1219" t="s">
        <v>28</v>
      </c>
      <c r="J1219" t="s">
        <v>64</v>
      </c>
      <c r="K1219" t="s">
        <v>129</v>
      </c>
      <c r="L1219" t="s">
        <v>192</v>
      </c>
      <c r="M1219" t="s">
        <v>143</v>
      </c>
      <c r="N1219" s="2">
        <v>40676</v>
      </c>
      <c r="O1219" s="2">
        <v>40677</v>
      </c>
      <c r="P1219">
        <v>17</v>
      </c>
      <c r="Q1219" s="1">
        <v>0.05</v>
      </c>
      <c r="R1219">
        <v>5.18</v>
      </c>
      <c r="S1219">
        <v>5.74</v>
      </c>
      <c r="T1219">
        <f t="shared" ref="T1219:T1282" si="19">R1219*P1219</f>
        <v>88.06</v>
      </c>
    </row>
    <row r="1220" spans="1:20" x14ac:dyDescent="0.25">
      <c r="A1220">
        <v>1219</v>
      </c>
      <c r="B1220">
        <v>86935</v>
      </c>
      <c r="C1220" t="s">
        <v>1274</v>
      </c>
      <c r="D1220" t="s">
        <v>20</v>
      </c>
      <c r="E1220" t="s">
        <v>21</v>
      </c>
      <c r="F1220" t="s">
        <v>31</v>
      </c>
      <c r="G1220" t="s">
        <v>32</v>
      </c>
      <c r="H1220" t="s">
        <v>33</v>
      </c>
      <c r="I1220" t="s">
        <v>28</v>
      </c>
      <c r="J1220" t="s">
        <v>64</v>
      </c>
      <c r="K1220" t="s">
        <v>1138</v>
      </c>
      <c r="L1220" t="s">
        <v>26</v>
      </c>
      <c r="M1220" t="s">
        <v>146</v>
      </c>
      <c r="N1220" s="2">
        <v>40676</v>
      </c>
      <c r="O1220" s="2">
        <v>40678</v>
      </c>
      <c r="P1220">
        <v>5</v>
      </c>
      <c r="Q1220" s="1">
        <v>0.06</v>
      </c>
      <c r="R1220">
        <v>85.99</v>
      </c>
      <c r="S1220">
        <v>3.3</v>
      </c>
      <c r="T1220">
        <f t="shared" si="19"/>
        <v>429.95</v>
      </c>
    </row>
    <row r="1221" spans="1:20" x14ac:dyDescent="0.25">
      <c r="A1221">
        <v>1220</v>
      </c>
      <c r="B1221">
        <v>86951</v>
      </c>
      <c r="C1221" t="s">
        <v>2396</v>
      </c>
      <c r="D1221" t="s">
        <v>20</v>
      </c>
      <c r="E1221" t="s">
        <v>187</v>
      </c>
      <c r="F1221" t="s">
        <v>31</v>
      </c>
      <c r="G1221" t="s">
        <v>41</v>
      </c>
      <c r="H1221" t="s">
        <v>225</v>
      </c>
      <c r="I1221" t="s">
        <v>28</v>
      </c>
      <c r="J1221" t="s">
        <v>64</v>
      </c>
      <c r="K1221" t="s">
        <v>291</v>
      </c>
      <c r="L1221" t="s">
        <v>746</v>
      </c>
      <c r="M1221" t="s">
        <v>91</v>
      </c>
      <c r="N1221" s="2">
        <v>40363</v>
      </c>
      <c r="O1221" s="2">
        <v>40365</v>
      </c>
      <c r="P1221">
        <v>12</v>
      </c>
      <c r="Q1221" s="1">
        <v>0.06</v>
      </c>
      <c r="R1221">
        <v>105.29</v>
      </c>
      <c r="S1221">
        <v>10.119999999999999</v>
      </c>
      <c r="T1221">
        <f t="shared" si="19"/>
        <v>1263.48</v>
      </c>
    </row>
    <row r="1222" spans="1:20" x14ac:dyDescent="0.25">
      <c r="A1222">
        <v>1221</v>
      </c>
      <c r="B1222">
        <v>86927</v>
      </c>
      <c r="C1222" t="s">
        <v>1992</v>
      </c>
      <c r="D1222" t="s">
        <v>20</v>
      </c>
      <c r="E1222" t="s">
        <v>39</v>
      </c>
      <c r="F1222" t="s">
        <v>31</v>
      </c>
      <c r="G1222" t="s">
        <v>23</v>
      </c>
      <c r="H1222" t="s">
        <v>94</v>
      </c>
      <c r="I1222" t="s">
        <v>28</v>
      </c>
      <c r="J1222" t="s">
        <v>64</v>
      </c>
      <c r="K1222" t="s">
        <v>62</v>
      </c>
      <c r="L1222" t="s">
        <v>192</v>
      </c>
      <c r="M1222" t="s">
        <v>35</v>
      </c>
      <c r="N1222" s="2">
        <v>40433</v>
      </c>
      <c r="O1222" s="2">
        <v>40435</v>
      </c>
      <c r="P1222">
        <v>15</v>
      </c>
      <c r="Q1222" s="1">
        <v>0</v>
      </c>
      <c r="R1222">
        <v>22.84</v>
      </c>
      <c r="S1222">
        <v>16.920000000000002</v>
      </c>
      <c r="T1222">
        <f t="shared" si="19"/>
        <v>342.6</v>
      </c>
    </row>
    <row r="1223" spans="1:20" x14ac:dyDescent="0.25">
      <c r="A1223">
        <v>1222</v>
      </c>
      <c r="B1223">
        <v>86959</v>
      </c>
      <c r="C1223" t="s">
        <v>1765</v>
      </c>
      <c r="D1223" t="s">
        <v>20</v>
      </c>
      <c r="E1223" t="s">
        <v>39</v>
      </c>
      <c r="F1223" t="s">
        <v>31</v>
      </c>
      <c r="G1223" t="s">
        <v>93</v>
      </c>
      <c r="H1223" t="s">
        <v>89</v>
      </c>
      <c r="I1223" t="s">
        <v>28</v>
      </c>
      <c r="J1223" t="s">
        <v>64</v>
      </c>
      <c r="K1223" t="s">
        <v>231</v>
      </c>
      <c r="L1223" t="s">
        <v>44</v>
      </c>
      <c r="M1223" t="s">
        <v>35</v>
      </c>
      <c r="N1223" s="2">
        <v>40310</v>
      </c>
      <c r="O1223" s="2">
        <v>40312</v>
      </c>
      <c r="P1223">
        <v>1</v>
      </c>
      <c r="Q1223" s="1">
        <v>0</v>
      </c>
      <c r="R1223">
        <v>9.27</v>
      </c>
      <c r="S1223">
        <v>4.3899999999999997</v>
      </c>
      <c r="T1223">
        <f t="shared" si="19"/>
        <v>9.27</v>
      </c>
    </row>
    <row r="1224" spans="1:20" x14ac:dyDescent="0.25">
      <c r="A1224">
        <v>1223</v>
      </c>
      <c r="B1224">
        <v>86969</v>
      </c>
      <c r="C1224" t="s">
        <v>1232</v>
      </c>
      <c r="D1224" t="s">
        <v>20</v>
      </c>
      <c r="E1224" t="s">
        <v>39</v>
      </c>
      <c r="F1224" t="s">
        <v>40</v>
      </c>
      <c r="G1224" t="s">
        <v>41</v>
      </c>
      <c r="H1224" t="s">
        <v>42</v>
      </c>
      <c r="I1224" t="s">
        <v>28</v>
      </c>
      <c r="J1224" t="s">
        <v>64</v>
      </c>
      <c r="K1224" t="s">
        <v>154</v>
      </c>
      <c r="L1224" t="s">
        <v>192</v>
      </c>
      <c r="M1224" t="s">
        <v>99</v>
      </c>
      <c r="N1224" s="2">
        <v>41047</v>
      </c>
      <c r="O1224" s="2">
        <v>41049</v>
      </c>
      <c r="P1224">
        <v>17</v>
      </c>
      <c r="Q1224" s="1">
        <v>0.06</v>
      </c>
      <c r="R1224">
        <v>11.7</v>
      </c>
      <c r="S1224">
        <v>5.63</v>
      </c>
      <c r="T1224">
        <f t="shared" si="19"/>
        <v>198.89999999999998</v>
      </c>
    </row>
    <row r="1225" spans="1:20" x14ac:dyDescent="0.25">
      <c r="A1225">
        <v>1224</v>
      </c>
      <c r="B1225">
        <v>86969</v>
      </c>
      <c r="C1225" t="s">
        <v>1232</v>
      </c>
      <c r="D1225" t="s">
        <v>20</v>
      </c>
      <c r="E1225" t="s">
        <v>39</v>
      </c>
      <c r="F1225" t="s">
        <v>40</v>
      </c>
      <c r="G1225" t="s">
        <v>41</v>
      </c>
      <c r="H1225" t="s">
        <v>78</v>
      </c>
      <c r="I1225" t="s">
        <v>28</v>
      </c>
      <c r="J1225" t="s">
        <v>64</v>
      </c>
      <c r="K1225" t="s">
        <v>228</v>
      </c>
      <c r="L1225" t="s">
        <v>192</v>
      </c>
      <c r="M1225" t="s">
        <v>59</v>
      </c>
      <c r="N1225" s="2">
        <v>41047</v>
      </c>
      <c r="O1225" s="2">
        <v>41048</v>
      </c>
      <c r="P1225">
        <v>16</v>
      </c>
      <c r="Q1225" s="1">
        <v>0.08</v>
      </c>
      <c r="R1225">
        <v>4.9800000000000004</v>
      </c>
      <c r="S1225">
        <v>7.44</v>
      </c>
      <c r="T1225">
        <f t="shared" si="19"/>
        <v>79.680000000000007</v>
      </c>
    </row>
    <row r="1226" spans="1:20" x14ac:dyDescent="0.25">
      <c r="A1226">
        <v>1225</v>
      </c>
      <c r="B1226">
        <v>86969</v>
      </c>
      <c r="C1226" t="s">
        <v>1232</v>
      </c>
      <c r="D1226" t="s">
        <v>20</v>
      </c>
      <c r="E1226" t="s">
        <v>39</v>
      </c>
      <c r="F1226" t="s">
        <v>40</v>
      </c>
      <c r="G1226" t="s">
        <v>41</v>
      </c>
      <c r="H1226" t="s">
        <v>61</v>
      </c>
      <c r="I1226" t="s">
        <v>28</v>
      </c>
      <c r="J1226" t="s">
        <v>64</v>
      </c>
      <c r="K1226" t="s">
        <v>113</v>
      </c>
      <c r="L1226" t="s">
        <v>192</v>
      </c>
      <c r="M1226" t="s">
        <v>99</v>
      </c>
      <c r="N1226" s="2">
        <v>41047</v>
      </c>
      <c r="O1226" s="2">
        <v>41049</v>
      </c>
      <c r="P1226">
        <v>11</v>
      </c>
      <c r="Q1226" s="1">
        <v>0.06</v>
      </c>
      <c r="R1226">
        <v>5.28</v>
      </c>
      <c r="S1226">
        <v>5.57</v>
      </c>
      <c r="T1226">
        <f t="shared" si="19"/>
        <v>58.080000000000005</v>
      </c>
    </row>
    <row r="1227" spans="1:20" x14ac:dyDescent="0.25">
      <c r="A1227">
        <v>1226</v>
      </c>
      <c r="B1227">
        <v>86979</v>
      </c>
      <c r="C1227" t="s">
        <v>384</v>
      </c>
      <c r="D1227" t="s">
        <v>20</v>
      </c>
      <c r="E1227" t="s">
        <v>21</v>
      </c>
      <c r="F1227" t="s">
        <v>47</v>
      </c>
      <c r="G1227" t="s">
        <v>48</v>
      </c>
      <c r="H1227" t="s">
        <v>24</v>
      </c>
      <c r="I1227" t="s">
        <v>28</v>
      </c>
      <c r="J1227" t="s">
        <v>64</v>
      </c>
      <c r="K1227" t="s">
        <v>204</v>
      </c>
      <c r="L1227" t="s">
        <v>192</v>
      </c>
      <c r="M1227" t="s">
        <v>51</v>
      </c>
      <c r="N1227" s="2">
        <v>41379</v>
      </c>
      <c r="O1227" s="2">
        <v>41386</v>
      </c>
      <c r="P1227">
        <v>4</v>
      </c>
      <c r="Q1227" s="1">
        <v>0.06</v>
      </c>
      <c r="R1227">
        <v>65.989999999999995</v>
      </c>
      <c r="S1227">
        <v>5.26</v>
      </c>
      <c r="T1227">
        <f t="shared" si="19"/>
        <v>263.95999999999998</v>
      </c>
    </row>
    <row r="1228" spans="1:20" x14ac:dyDescent="0.25">
      <c r="A1228">
        <v>1227</v>
      </c>
      <c r="B1228">
        <v>86979</v>
      </c>
      <c r="C1228" t="s">
        <v>384</v>
      </c>
      <c r="D1228" t="s">
        <v>20</v>
      </c>
      <c r="E1228" t="s">
        <v>21</v>
      </c>
      <c r="F1228" t="s">
        <v>47</v>
      </c>
      <c r="G1228" t="s">
        <v>48</v>
      </c>
      <c r="H1228" t="s">
        <v>33</v>
      </c>
      <c r="I1228" t="s">
        <v>28</v>
      </c>
      <c r="J1228" t="s">
        <v>64</v>
      </c>
      <c r="K1228" t="s">
        <v>1108</v>
      </c>
      <c r="L1228" t="s">
        <v>192</v>
      </c>
      <c r="M1228" t="s">
        <v>51</v>
      </c>
      <c r="N1228" s="2">
        <v>41379</v>
      </c>
      <c r="O1228" s="2">
        <v>41383</v>
      </c>
      <c r="P1228">
        <v>5</v>
      </c>
      <c r="Q1228" s="1">
        <v>0.01</v>
      </c>
      <c r="R1228">
        <v>155.99</v>
      </c>
      <c r="S1228">
        <v>8.99</v>
      </c>
      <c r="T1228">
        <f t="shared" si="19"/>
        <v>779.95</v>
      </c>
    </row>
    <row r="1229" spans="1:20" x14ac:dyDescent="0.25">
      <c r="A1229">
        <v>1228</v>
      </c>
      <c r="B1229">
        <v>86988</v>
      </c>
      <c r="C1229" t="s">
        <v>944</v>
      </c>
      <c r="D1229" t="s">
        <v>578</v>
      </c>
      <c r="E1229" t="s">
        <v>187</v>
      </c>
      <c r="F1229" t="s">
        <v>40</v>
      </c>
      <c r="G1229" t="s">
        <v>48</v>
      </c>
      <c r="H1229" t="s">
        <v>219</v>
      </c>
      <c r="I1229" t="s">
        <v>28</v>
      </c>
      <c r="J1229" t="s">
        <v>64</v>
      </c>
      <c r="K1229" t="s">
        <v>71</v>
      </c>
      <c r="L1229" t="s">
        <v>330</v>
      </c>
      <c r="M1229" t="s">
        <v>264</v>
      </c>
      <c r="N1229" s="2">
        <v>41574</v>
      </c>
      <c r="O1229" s="2">
        <v>41578</v>
      </c>
      <c r="P1229">
        <v>13</v>
      </c>
      <c r="Q1229" s="1">
        <v>0.08</v>
      </c>
      <c r="R1229">
        <v>100.98</v>
      </c>
      <c r="S1229">
        <v>35.840000000000003</v>
      </c>
      <c r="T1229">
        <f t="shared" si="19"/>
        <v>1312.74</v>
      </c>
    </row>
    <row r="1230" spans="1:20" x14ac:dyDescent="0.25">
      <c r="A1230">
        <v>1229</v>
      </c>
      <c r="B1230">
        <v>86993</v>
      </c>
      <c r="C1230" t="s">
        <v>1237</v>
      </c>
      <c r="D1230" t="s">
        <v>578</v>
      </c>
      <c r="E1230" t="s">
        <v>187</v>
      </c>
      <c r="F1230" t="s">
        <v>31</v>
      </c>
      <c r="G1230" t="s">
        <v>41</v>
      </c>
      <c r="H1230" t="s">
        <v>225</v>
      </c>
      <c r="I1230" t="s">
        <v>28</v>
      </c>
      <c r="J1230" t="s">
        <v>64</v>
      </c>
      <c r="K1230" t="s">
        <v>291</v>
      </c>
      <c r="L1230" t="s">
        <v>330</v>
      </c>
      <c r="M1230" t="s">
        <v>35</v>
      </c>
      <c r="N1230" s="2">
        <v>41442</v>
      </c>
      <c r="O1230" s="2">
        <v>41444</v>
      </c>
      <c r="P1230">
        <v>18</v>
      </c>
      <c r="Q1230" s="1">
        <v>0.09</v>
      </c>
      <c r="R1230">
        <v>100.98</v>
      </c>
      <c r="S1230">
        <v>26.22</v>
      </c>
      <c r="T1230">
        <f t="shared" si="19"/>
        <v>1817.64</v>
      </c>
    </row>
    <row r="1231" spans="1:20" x14ac:dyDescent="0.25">
      <c r="A1231">
        <v>1230</v>
      </c>
      <c r="B1231">
        <v>86997</v>
      </c>
      <c r="C1231" t="s">
        <v>2072</v>
      </c>
      <c r="D1231" t="s">
        <v>20</v>
      </c>
      <c r="E1231" t="s">
        <v>21</v>
      </c>
      <c r="F1231" t="s">
        <v>31</v>
      </c>
      <c r="G1231" t="s">
        <v>48</v>
      </c>
      <c r="H1231" t="s">
        <v>203</v>
      </c>
      <c r="I1231" t="s">
        <v>28</v>
      </c>
      <c r="J1231" t="s">
        <v>64</v>
      </c>
      <c r="K1231" t="s">
        <v>1108</v>
      </c>
      <c r="L1231" t="s">
        <v>44</v>
      </c>
      <c r="M1231" t="s">
        <v>35</v>
      </c>
      <c r="N1231" s="2">
        <v>40771</v>
      </c>
      <c r="O1231" s="2">
        <v>40775</v>
      </c>
      <c r="P1231">
        <v>2</v>
      </c>
      <c r="Q1231" s="1">
        <v>0.06</v>
      </c>
      <c r="R1231">
        <v>20.99</v>
      </c>
      <c r="S1231">
        <v>2.5</v>
      </c>
      <c r="T1231">
        <f t="shared" si="19"/>
        <v>41.98</v>
      </c>
    </row>
    <row r="1232" spans="1:20" x14ac:dyDescent="0.25">
      <c r="A1232">
        <v>1231</v>
      </c>
      <c r="B1232">
        <v>86997</v>
      </c>
      <c r="C1232" t="s">
        <v>939</v>
      </c>
      <c r="D1232" t="s">
        <v>20</v>
      </c>
      <c r="E1232" t="s">
        <v>39</v>
      </c>
      <c r="F1232" t="s">
        <v>31</v>
      </c>
      <c r="G1232" t="s">
        <v>48</v>
      </c>
      <c r="H1232" t="s">
        <v>78</v>
      </c>
      <c r="I1232" t="s">
        <v>28</v>
      </c>
      <c r="J1232" t="s">
        <v>64</v>
      </c>
      <c r="K1232" t="s">
        <v>154</v>
      </c>
      <c r="L1232" t="s">
        <v>192</v>
      </c>
      <c r="M1232" t="s">
        <v>35</v>
      </c>
      <c r="N1232" s="2">
        <v>40771</v>
      </c>
      <c r="O1232" s="2">
        <v>40778</v>
      </c>
      <c r="P1232">
        <v>18</v>
      </c>
      <c r="Q1232" s="1">
        <v>0.06</v>
      </c>
      <c r="R1232">
        <v>3.98</v>
      </c>
      <c r="S1232">
        <v>5.26</v>
      </c>
      <c r="T1232">
        <f t="shared" si="19"/>
        <v>71.64</v>
      </c>
    </row>
    <row r="1233" spans="1:20" x14ac:dyDescent="0.25">
      <c r="A1233">
        <v>1232</v>
      </c>
      <c r="B1233">
        <v>86997</v>
      </c>
      <c r="C1233" t="s">
        <v>2501</v>
      </c>
      <c r="D1233" t="s">
        <v>578</v>
      </c>
      <c r="E1233" t="s">
        <v>187</v>
      </c>
      <c r="F1233" t="s">
        <v>31</v>
      </c>
      <c r="G1233" t="s">
        <v>48</v>
      </c>
      <c r="H1233" t="s">
        <v>217</v>
      </c>
      <c r="I1233" t="s">
        <v>28</v>
      </c>
      <c r="J1233" t="s">
        <v>64</v>
      </c>
      <c r="K1233" t="s">
        <v>189</v>
      </c>
      <c r="L1233" t="s">
        <v>330</v>
      </c>
      <c r="M1233" t="s">
        <v>35</v>
      </c>
      <c r="N1233" s="2">
        <v>40771</v>
      </c>
      <c r="O1233" s="2">
        <v>40778</v>
      </c>
      <c r="P1233">
        <v>14</v>
      </c>
      <c r="Q1233" s="1">
        <v>0.02</v>
      </c>
      <c r="R1233">
        <v>220.98</v>
      </c>
      <c r="S1233">
        <v>64.66</v>
      </c>
      <c r="T1233">
        <f t="shared" si="19"/>
        <v>3093.72</v>
      </c>
    </row>
    <row r="1234" spans="1:20" x14ac:dyDescent="0.25">
      <c r="A1234">
        <v>1233</v>
      </c>
      <c r="B1234">
        <v>87007</v>
      </c>
      <c r="C1234" t="s">
        <v>1830</v>
      </c>
      <c r="D1234" t="s">
        <v>20</v>
      </c>
      <c r="E1234" t="s">
        <v>39</v>
      </c>
      <c r="F1234" t="s">
        <v>22</v>
      </c>
      <c r="G1234" t="s">
        <v>41</v>
      </c>
      <c r="H1234" t="s">
        <v>61</v>
      </c>
      <c r="I1234" t="s">
        <v>28</v>
      </c>
      <c r="J1234" t="s">
        <v>64</v>
      </c>
      <c r="K1234" t="s">
        <v>116</v>
      </c>
      <c r="L1234" t="s">
        <v>192</v>
      </c>
      <c r="M1234" t="s">
        <v>173</v>
      </c>
      <c r="N1234" s="2">
        <v>40659</v>
      </c>
      <c r="O1234" s="2">
        <v>40660</v>
      </c>
      <c r="P1234">
        <v>11</v>
      </c>
      <c r="Q1234" s="1">
        <v>7.0000000000000007E-2</v>
      </c>
      <c r="R1234">
        <v>415.88</v>
      </c>
      <c r="S1234">
        <v>11.37</v>
      </c>
      <c r="T1234">
        <f t="shared" si="19"/>
        <v>4574.68</v>
      </c>
    </row>
    <row r="1235" spans="1:20" x14ac:dyDescent="0.25">
      <c r="A1235">
        <v>1234</v>
      </c>
      <c r="B1235">
        <v>87016</v>
      </c>
      <c r="C1235" t="s">
        <v>2460</v>
      </c>
      <c r="D1235" t="s">
        <v>578</v>
      </c>
      <c r="E1235" t="s">
        <v>187</v>
      </c>
      <c r="F1235" t="s">
        <v>31</v>
      </c>
      <c r="G1235" t="s">
        <v>41</v>
      </c>
      <c r="H1235" t="s">
        <v>225</v>
      </c>
      <c r="I1235" t="s">
        <v>28</v>
      </c>
      <c r="J1235" t="s">
        <v>64</v>
      </c>
      <c r="K1235" t="s">
        <v>291</v>
      </c>
      <c r="L1235" t="s">
        <v>330</v>
      </c>
      <c r="M1235" t="s">
        <v>35</v>
      </c>
      <c r="N1235" s="2">
        <v>40532</v>
      </c>
      <c r="O1235" s="2">
        <v>40533</v>
      </c>
      <c r="P1235">
        <v>18</v>
      </c>
      <c r="Q1235" s="1">
        <v>0.09</v>
      </c>
      <c r="R1235">
        <v>160.97999999999999</v>
      </c>
      <c r="S1235">
        <v>35.020000000000003</v>
      </c>
      <c r="T1235">
        <f t="shared" si="19"/>
        <v>2897.64</v>
      </c>
    </row>
    <row r="1236" spans="1:20" x14ac:dyDescent="0.25">
      <c r="A1236">
        <v>1235</v>
      </c>
      <c r="B1236">
        <v>87016</v>
      </c>
      <c r="C1236" t="s">
        <v>1657</v>
      </c>
      <c r="D1236" t="s">
        <v>20</v>
      </c>
      <c r="E1236" t="s">
        <v>21</v>
      </c>
      <c r="F1236" t="s">
        <v>47</v>
      </c>
      <c r="G1236" t="s">
        <v>41</v>
      </c>
      <c r="H1236" t="s">
        <v>33</v>
      </c>
      <c r="I1236" t="s">
        <v>28</v>
      </c>
      <c r="J1236" t="s">
        <v>64</v>
      </c>
      <c r="K1236" t="s">
        <v>1138</v>
      </c>
      <c r="L1236" t="s">
        <v>192</v>
      </c>
      <c r="M1236" t="s">
        <v>117</v>
      </c>
      <c r="N1236" s="2">
        <v>40532</v>
      </c>
      <c r="O1236" s="2">
        <v>40534</v>
      </c>
      <c r="P1236">
        <v>22</v>
      </c>
      <c r="Q1236" s="1">
        <v>0.09</v>
      </c>
      <c r="R1236">
        <v>175.99</v>
      </c>
      <c r="S1236">
        <v>4.99</v>
      </c>
      <c r="T1236">
        <f t="shared" si="19"/>
        <v>3871.78</v>
      </c>
    </row>
    <row r="1237" spans="1:20" x14ac:dyDescent="0.25">
      <c r="A1237">
        <v>1236</v>
      </c>
      <c r="B1237">
        <v>86313</v>
      </c>
      <c r="C1237" t="s">
        <v>868</v>
      </c>
      <c r="D1237" t="s">
        <v>38</v>
      </c>
      <c r="E1237" t="s">
        <v>39</v>
      </c>
      <c r="F1237" t="s">
        <v>47</v>
      </c>
      <c r="G1237" t="s">
        <v>32</v>
      </c>
      <c r="H1237" t="s">
        <v>49</v>
      </c>
      <c r="I1237" t="s">
        <v>28</v>
      </c>
      <c r="J1237" t="s">
        <v>64</v>
      </c>
      <c r="K1237" t="s">
        <v>163</v>
      </c>
      <c r="L1237" t="s">
        <v>192</v>
      </c>
      <c r="M1237" t="s">
        <v>114</v>
      </c>
      <c r="N1237" s="2">
        <v>40614</v>
      </c>
      <c r="O1237" s="2">
        <v>40616</v>
      </c>
      <c r="P1237">
        <v>3</v>
      </c>
      <c r="Q1237" s="1">
        <v>0.1</v>
      </c>
      <c r="R1237">
        <v>3.69</v>
      </c>
      <c r="S1237">
        <v>0.5</v>
      </c>
      <c r="T1237">
        <f t="shared" si="19"/>
        <v>11.07</v>
      </c>
    </row>
    <row r="1238" spans="1:20" x14ac:dyDescent="0.25">
      <c r="A1238">
        <v>1237</v>
      </c>
      <c r="B1238">
        <v>86313</v>
      </c>
      <c r="C1238" t="s">
        <v>868</v>
      </c>
      <c r="D1238" t="s">
        <v>20</v>
      </c>
      <c r="E1238" t="s">
        <v>39</v>
      </c>
      <c r="F1238" t="s">
        <v>47</v>
      </c>
      <c r="G1238" t="s">
        <v>32</v>
      </c>
      <c r="H1238" t="s">
        <v>42</v>
      </c>
      <c r="I1238" t="s">
        <v>28</v>
      </c>
      <c r="J1238" t="s">
        <v>64</v>
      </c>
      <c r="K1238" t="s">
        <v>149</v>
      </c>
      <c r="L1238" t="s">
        <v>44</v>
      </c>
      <c r="M1238" t="s">
        <v>117</v>
      </c>
      <c r="N1238" s="2">
        <v>40614</v>
      </c>
      <c r="O1238" s="2">
        <v>40616</v>
      </c>
      <c r="P1238">
        <v>5</v>
      </c>
      <c r="Q1238" s="1">
        <v>0.05</v>
      </c>
      <c r="R1238">
        <v>4.71</v>
      </c>
      <c r="S1238">
        <v>0.7</v>
      </c>
      <c r="T1238">
        <f t="shared" si="19"/>
        <v>23.55</v>
      </c>
    </row>
    <row r="1239" spans="1:20" x14ac:dyDescent="0.25">
      <c r="A1239">
        <v>1238</v>
      </c>
      <c r="B1239">
        <v>87022</v>
      </c>
      <c r="C1239" t="s">
        <v>1593</v>
      </c>
      <c r="D1239" t="s">
        <v>578</v>
      </c>
      <c r="E1239" t="s">
        <v>187</v>
      </c>
      <c r="F1239" t="s">
        <v>31</v>
      </c>
      <c r="G1239" t="s">
        <v>23</v>
      </c>
      <c r="H1239" t="s">
        <v>219</v>
      </c>
      <c r="I1239" t="s">
        <v>28</v>
      </c>
      <c r="J1239" t="s">
        <v>64</v>
      </c>
      <c r="K1239" t="s">
        <v>291</v>
      </c>
      <c r="L1239" t="s">
        <v>330</v>
      </c>
      <c r="M1239" t="s">
        <v>141</v>
      </c>
      <c r="N1239" s="2">
        <v>41136</v>
      </c>
      <c r="O1239" s="2">
        <v>41136</v>
      </c>
      <c r="P1239">
        <v>22</v>
      </c>
      <c r="Q1239" s="1">
        <v>7.0000000000000007E-2</v>
      </c>
      <c r="R1239">
        <v>105.49</v>
      </c>
      <c r="S1239">
        <v>41.64</v>
      </c>
      <c r="T1239">
        <f t="shared" si="19"/>
        <v>2320.7799999999997</v>
      </c>
    </row>
    <row r="1240" spans="1:20" x14ac:dyDescent="0.25">
      <c r="A1240">
        <v>1239</v>
      </c>
      <c r="B1240">
        <v>87027</v>
      </c>
      <c r="C1240" t="s">
        <v>589</v>
      </c>
      <c r="D1240" t="s">
        <v>20</v>
      </c>
      <c r="E1240" t="s">
        <v>187</v>
      </c>
      <c r="F1240" t="s">
        <v>40</v>
      </c>
      <c r="G1240" t="s">
        <v>48</v>
      </c>
      <c r="H1240" t="s">
        <v>225</v>
      </c>
      <c r="I1240" t="s">
        <v>28</v>
      </c>
      <c r="J1240" t="s">
        <v>64</v>
      </c>
      <c r="K1240" t="s">
        <v>98</v>
      </c>
      <c r="L1240" t="s">
        <v>26</v>
      </c>
      <c r="M1240" t="s">
        <v>638</v>
      </c>
      <c r="N1240" s="2">
        <v>41130</v>
      </c>
      <c r="O1240" s="2">
        <v>41132</v>
      </c>
      <c r="P1240">
        <v>20</v>
      </c>
      <c r="Q1240" s="1">
        <v>0.01</v>
      </c>
      <c r="R1240">
        <v>17.670000000000002</v>
      </c>
      <c r="S1240">
        <v>8.99</v>
      </c>
      <c r="T1240">
        <f t="shared" si="19"/>
        <v>353.40000000000003</v>
      </c>
    </row>
    <row r="1241" spans="1:20" x14ac:dyDescent="0.25">
      <c r="A1241">
        <v>1240</v>
      </c>
      <c r="B1241">
        <v>87033</v>
      </c>
      <c r="C1241" t="s">
        <v>2556</v>
      </c>
      <c r="D1241" t="s">
        <v>38</v>
      </c>
      <c r="E1241" t="s">
        <v>21</v>
      </c>
      <c r="F1241" t="s">
        <v>31</v>
      </c>
      <c r="G1241" t="s">
        <v>93</v>
      </c>
      <c r="H1241" t="s">
        <v>206</v>
      </c>
      <c r="I1241" t="s">
        <v>28</v>
      </c>
      <c r="J1241" t="s">
        <v>64</v>
      </c>
      <c r="K1241" t="s">
        <v>213</v>
      </c>
      <c r="L1241" t="s">
        <v>746</v>
      </c>
      <c r="M1241" t="s">
        <v>66</v>
      </c>
      <c r="N1241" s="2">
        <v>40517</v>
      </c>
      <c r="O1241" s="2">
        <v>40519</v>
      </c>
      <c r="P1241">
        <v>15</v>
      </c>
      <c r="Q1241" s="1">
        <v>0.06</v>
      </c>
      <c r="R1241">
        <v>699.99</v>
      </c>
      <c r="S1241">
        <v>24.49</v>
      </c>
      <c r="T1241">
        <f t="shared" si="19"/>
        <v>10499.85</v>
      </c>
    </row>
    <row r="1242" spans="1:20" x14ac:dyDescent="0.25">
      <c r="A1242">
        <v>1241</v>
      </c>
      <c r="B1242">
        <v>87033</v>
      </c>
      <c r="C1242" t="s">
        <v>2561</v>
      </c>
      <c r="D1242" t="s">
        <v>578</v>
      </c>
      <c r="E1242" t="s">
        <v>21</v>
      </c>
      <c r="F1242" t="s">
        <v>22</v>
      </c>
      <c r="G1242" t="s">
        <v>93</v>
      </c>
      <c r="H1242" t="s">
        <v>206</v>
      </c>
      <c r="I1242" t="s">
        <v>28</v>
      </c>
      <c r="J1242" t="s">
        <v>64</v>
      </c>
      <c r="K1242" t="s">
        <v>198</v>
      </c>
      <c r="L1242" t="s">
        <v>283</v>
      </c>
      <c r="M1242" t="s">
        <v>444</v>
      </c>
      <c r="N1242" s="2">
        <v>40517</v>
      </c>
      <c r="O1242" s="2">
        <v>40520</v>
      </c>
      <c r="P1242">
        <v>6</v>
      </c>
      <c r="Q1242" s="1">
        <v>0.04</v>
      </c>
      <c r="R1242">
        <v>1360.14</v>
      </c>
      <c r="S1242">
        <v>14.7</v>
      </c>
      <c r="T1242">
        <f t="shared" si="19"/>
        <v>8160.84</v>
      </c>
    </row>
    <row r="1243" spans="1:20" x14ac:dyDescent="0.25">
      <c r="A1243">
        <v>1242</v>
      </c>
      <c r="B1243">
        <v>87033</v>
      </c>
      <c r="C1243" t="s">
        <v>1569</v>
      </c>
      <c r="D1243" t="s">
        <v>20</v>
      </c>
      <c r="E1243" t="s">
        <v>39</v>
      </c>
      <c r="F1243" t="s">
        <v>31</v>
      </c>
      <c r="G1243" t="s">
        <v>93</v>
      </c>
      <c r="H1243" t="s">
        <v>78</v>
      </c>
      <c r="I1243" t="s">
        <v>28</v>
      </c>
      <c r="J1243" t="s">
        <v>64</v>
      </c>
      <c r="K1243" t="s">
        <v>55</v>
      </c>
      <c r="L1243" t="s">
        <v>192</v>
      </c>
      <c r="M1243" t="s">
        <v>35</v>
      </c>
      <c r="N1243" s="2">
        <v>40517</v>
      </c>
      <c r="O1243" s="2">
        <v>40519</v>
      </c>
      <c r="P1243">
        <v>1</v>
      </c>
      <c r="Q1243" s="1">
        <v>0.02</v>
      </c>
      <c r="R1243">
        <v>6.48</v>
      </c>
      <c r="S1243">
        <v>8.74</v>
      </c>
      <c r="T1243">
        <f t="shared" si="19"/>
        <v>6.48</v>
      </c>
    </row>
    <row r="1244" spans="1:20" x14ac:dyDescent="0.25">
      <c r="A1244">
        <v>1243</v>
      </c>
      <c r="B1244">
        <v>87033</v>
      </c>
      <c r="C1244" t="s">
        <v>2010</v>
      </c>
      <c r="D1244" t="s">
        <v>20</v>
      </c>
      <c r="E1244" t="s">
        <v>39</v>
      </c>
      <c r="F1244" t="s">
        <v>31</v>
      </c>
      <c r="G1244" t="s">
        <v>93</v>
      </c>
      <c r="H1244" t="s">
        <v>78</v>
      </c>
      <c r="I1244" t="s">
        <v>28</v>
      </c>
      <c r="J1244" t="s">
        <v>64</v>
      </c>
      <c r="K1244" t="s">
        <v>98</v>
      </c>
      <c r="L1244" t="s">
        <v>192</v>
      </c>
      <c r="M1244" t="s">
        <v>146</v>
      </c>
      <c r="N1244" s="2">
        <v>40517</v>
      </c>
      <c r="O1244" s="2">
        <v>40519</v>
      </c>
      <c r="P1244">
        <v>11</v>
      </c>
      <c r="Q1244" s="1">
        <v>0.02</v>
      </c>
      <c r="R1244">
        <v>17.149999999999999</v>
      </c>
      <c r="S1244">
        <v>4.96</v>
      </c>
      <c r="T1244">
        <f t="shared" si="19"/>
        <v>188.64999999999998</v>
      </c>
    </row>
    <row r="1245" spans="1:20" x14ac:dyDescent="0.25">
      <c r="A1245">
        <v>1244</v>
      </c>
      <c r="B1245">
        <v>87033</v>
      </c>
      <c r="C1245" t="s">
        <v>2155</v>
      </c>
      <c r="D1245" t="s">
        <v>20</v>
      </c>
      <c r="E1245" t="s">
        <v>39</v>
      </c>
      <c r="F1245" t="s">
        <v>31</v>
      </c>
      <c r="G1245" t="s">
        <v>93</v>
      </c>
      <c r="H1245" t="s">
        <v>78</v>
      </c>
      <c r="I1245" t="s">
        <v>28</v>
      </c>
      <c r="J1245" t="s">
        <v>64</v>
      </c>
      <c r="K1245" t="s">
        <v>55</v>
      </c>
      <c r="L1245" t="s">
        <v>192</v>
      </c>
      <c r="M1245" t="s">
        <v>35</v>
      </c>
      <c r="N1245" s="2">
        <v>40517</v>
      </c>
      <c r="O1245" s="2">
        <v>40518</v>
      </c>
      <c r="P1245">
        <v>12</v>
      </c>
      <c r="Q1245" s="1">
        <v>7.0000000000000007E-2</v>
      </c>
      <c r="R1245">
        <v>30.98</v>
      </c>
      <c r="S1245">
        <v>8.74</v>
      </c>
      <c r="T1245">
        <f t="shared" si="19"/>
        <v>371.76</v>
      </c>
    </row>
    <row r="1246" spans="1:20" x14ac:dyDescent="0.25">
      <c r="A1246">
        <v>1245</v>
      </c>
      <c r="B1246">
        <v>87048</v>
      </c>
      <c r="C1246" t="s">
        <v>1641</v>
      </c>
      <c r="D1246" t="s">
        <v>20</v>
      </c>
      <c r="E1246" t="s">
        <v>39</v>
      </c>
      <c r="F1246" t="s">
        <v>31</v>
      </c>
      <c r="G1246" t="s">
        <v>93</v>
      </c>
      <c r="H1246" t="s">
        <v>49</v>
      </c>
      <c r="I1246" t="s">
        <v>28</v>
      </c>
      <c r="J1246" t="s">
        <v>64</v>
      </c>
      <c r="K1246" t="s">
        <v>113</v>
      </c>
      <c r="L1246" t="s">
        <v>192</v>
      </c>
      <c r="M1246" t="s">
        <v>63</v>
      </c>
      <c r="N1246" s="2">
        <v>40917</v>
      </c>
      <c r="O1246" s="2">
        <v>40920</v>
      </c>
      <c r="P1246">
        <v>1</v>
      </c>
      <c r="Q1246" s="1">
        <v>0</v>
      </c>
      <c r="R1246">
        <v>420.98</v>
      </c>
      <c r="S1246">
        <v>19.989999999999998</v>
      </c>
      <c r="T1246">
        <f t="shared" si="19"/>
        <v>420.98</v>
      </c>
    </row>
    <row r="1247" spans="1:20" x14ac:dyDescent="0.25">
      <c r="A1247">
        <v>1246</v>
      </c>
      <c r="B1247">
        <v>87048</v>
      </c>
      <c r="C1247" t="s">
        <v>1641</v>
      </c>
      <c r="D1247" t="s">
        <v>20</v>
      </c>
      <c r="E1247" t="s">
        <v>39</v>
      </c>
      <c r="F1247" t="s">
        <v>31</v>
      </c>
      <c r="G1247" t="s">
        <v>93</v>
      </c>
      <c r="H1247" t="s">
        <v>61</v>
      </c>
      <c r="I1247" t="s">
        <v>28</v>
      </c>
      <c r="J1247" t="s">
        <v>64</v>
      </c>
      <c r="K1247" t="s">
        <v>184</v>
      </c>
      <c r="L1247" t="s">
        <v>26</v>
      </c>
      <c r="M1247" t="s">
        <v>143</v>
      </c>
      <c r="N1247" s="2">
        <v>40917</v>
      </c>
      <c r="O1247" s="2">
        <v>40919</v>
      </c>
      <c r="P1247">
        <v>8</v>
      </c>
      <c r="Q1247" s="1">
        <v>0.08</v>
      </c>
      <c r="R1247">
        <v>11.97</v>
      </c>
      <c r="S1247">
        <v>5.81</v>
      </c>
      <c r="T1247">
        <f t="shared" si="19"/>
        <v>95.76</v>
      </c>
    </row>
    <row r="1248" spans="1:20" x14ac:dyDescent="0.25">
      <c r="A1248">
        <v>1247</v>
      </c>
      <c r="B1248">
        <v>87069</v>
      </c>
      <c r="C1248" t="s">
        <v>496</v>
      </c>
      <c r="D1248" t="s">
        <v>20</v>
      </c>
      <c r="E1248" t="s">
        <v>21</v>
      </c>
      <c r="F1248" t="s">
        <v>40</v>
      </c>
      <c r="G1248" t="s">
        <v>41</v>
      </c>
      <c r="H1248" t="s">
        <v>203</v>
      </c>
      <c r="I1248" t="s">
        <v>28</v>
      </c>
      <c r="J1248" t="s">
        <v>64</v>
      </c>
      <c r="K1248" t="s">
        <v>213</v>
      </c>
      <c r="L1248" t="s">
        <v>192</v>
      </c>
      <c r="M1248" t="s">
        <v>264</v>
      </c>
      <c r="N1248" s="2">
        <v>41561</v>
      </c>
      <c r="O1248" s="2">
        <v>41564</v>
      </c>
      <c r="P1248">
        <v>21</v>
      </c>
      <c r="Q1248" s="1">
        <v>7.0000000000000007E-2</v>
      </c>
      <c r="R1248">
        <v>65.989999999999995</v>
      </c>
      <c r="S1248">
        <v>8.99</v>
      </c>
      <c r="T1248">
        <f t="shared" si="19"/>
        <v>1385.79</v>
      </c>
    </row>
    <row r="1249" spans="1:20" x14ac:dyDescent="0.25">
      <c r="A1249">
        <v>1248</v>
      </c>
      <c r="B1249">
        <v>87075</v>
      </c>
      <c r="C1249" t="s">
        <v>1209</v>
      </c>
      <c r="D1249" t="s">
        <v>20</v>
      </c>
      <c r="E1249" t="s">
        <v>21</v>
      </c>
      <c r="F1249" t="s">
        <v>22</v>
      </c>
      <c r="G1249" t="s">
        <v>93</v>
      </c>
      <c r="H1249" t="s">
        <v>24</v>
      </c>
      <c r="I1249" t="s">
        <v>28</v>
      </c>
      <c r="J1249" t="s">
        <v>64</v>
      </c>
      <c r="K1249" t="s">
        <v>1243</v>
      </c>
      <c r="L1249" t="s">
        <v>26</v>
      </c>
      <c r="M1249" t="s">
        <v>331</v>
      </c>
      <c r="N1249" s="2">
        <v>41513</v>
      </c>
      <c r="O1249" s="2">
        <v>41514</v>
      </c>
      <c r="P1249">
        <v>16</v>
      </c>
      <c r="Q1249" s="1">
        <v>0.08</v>
      </c>
      <c r="R1249">
        <v>10.01</v>
      </c>
      <c r="S1249">
        <v>1.99</v>
      </c>
      <c r="T1249">
        <f t="shared" si="19"/>
        <v>160.16</v>
      </c>
    </row>
    <row r="1250" spans="1:20" x14ac:dyDescent="0.25">
      <c r="A1250">
        <v>1249</v>
      </c>
      <c r="B1250">
        <v>87080</v>
      </c>
      <c r="C1250" t="s">
        <v>1246</v>
      </c>
      <c r="D1250" t="s">
        <v>20</v>
      </c>
      <c r="E1250" t="s">
        <v>21</v>
      </c>
      <c r="F1250" t="s">
        <v>31</v>
      </c>
      <c r="G1250" t="s">
        <v>93</v>
      </c>
      <c r="H1250" t="s">
        <v>206</v>
      </c>
      <c r="I1250" t="s">
        <v>28</v>
      </c>
      <c r="J1250" t="s">
        <v>72</v>
      </c>
      <c r="K1250" t="s">
        <v>409</v>
      </c>
      <c r="L1250" t="s">
        <v>192</v>
      </c>
      <c r="M1250" t="s">
        <v>178</v>
      </c>
      <c r="N1250" s="2">
        <v>40829</v>
      </c>
      <c r="O1250" s="2">
        <v>40831</v>
      </c>
      <c r="P1250">
        <v>13</v>
      </c>
      <c r="Q1250" s="1">
        <v>0.09</v>
      </c>
      <c r="R1250">
        <v>152.47999999999999</v>
      </c>
      <c r="S1250">
        <v>4</v>
      </c>
      <c r="T1250">
        <f t="shared" si="19"/>
        <v>1982.2399999999998</v>
      </c>
    </row>
    <row r="1251" spans="1:20" x14ac:dyDescent="0.25">
      <c r="A1251">
        <v>1250</v>
      </c>
      <c r="B1251">
        <v>87095</v>
      </c>
      <c r="C1251" t="s">
        <v>417</v>
      </c>
      <c r="D1251" t="s">
        <v>20</v>
      </c>
      <c r="E1251" t="s">
        <v>39</v>
      </c>
      <c r="F1251" t="s">
        <v>47</v>
      </c>
      <c r="G1251" t="s">
        <v>32</v>
      </c>
      <c r="H1251" t="s">
        <v>54</v>
      </c>
      <c r="I1251" t="s">
        <v>28</v>
      </c>
      <c r="J1251" t="s">
        <v>72</v>
      </c>
      <c r="K1251" t="s">
        <v>163</v>
      </c>
      <c r="L1251" t="s">
        <v>192</v>
      </c>
      <c r="M1251" t="s">
        <v>134</v>
      </c>
      <c r="N1251" s="2">
        <v>41319</v>
      </c>
      <c r="O1251" s="2">
        <v>41319</v>
      </c>
      <c r="P1251">
        <v>1</v>
      </c>
      <c r="Q1251" s="1">
        <v>7.0000000000000007E-2</v>
      </c>
      <c r="R1251">
        <v>2.16</v>
      </c>
      <c r="S1251">
        <v>6.05</v>
      </c>
      <c r="T1251">
        <f t="shared" si="19"/>
        <v>2.16</v>
      </c>
    </row>
    <row r="1252" spans="1:20" x14ac:dyDescent="0.25">
      <c r="A1252">
        <v>1251</v>
      </c>
      <c r="B1252">
        <v>87100</v>
      </c>
      <c r="C1252" t="s">
        <v>649</v>
      </c>
      <c r="D1252" t="s">
        <v>20</v>
      </c>
      <c r="E1252" t="s">
        <v>21</v>
      </c>
      <c r="F1252" t="s">
        <v>22</v>
      </c>
      <c r="G1252" t="s">
        <v>41</v>
      </c>
      <c r="H1252" t="s">
        <v>33</v>
      </c>
      <c r="I1252" t="s">
        <v>28</v>
      </c>
      <c r="J1252" t="s">
        <v>72</v>
      </c>
      <c r="K1252" t="s">
        <v>1243</v>
      </c>
      <c r="L1252" t="s">
        <v>192</v>
      </c>
      <c r="M1252" t="s">
        <v>80</v>
      </c>
      <c r="N1252" s="2">
        <v>41077</v>
      </c>
      <c r="O1252" s="2">
        <v>41078</v>
      </c>
      <c r="P1252">
        <v>6</v>
      </c>
      <c r="Q1252" s="1">
        <v>0</v>
      </c>
      <c r="R1252">
        <v>95.99</v>
      </c>
      <c r="S1252">
        <v>4.9000000000000004</v>
      </c>
      <c r="T1252">
        <f t="shared" si="19"/>
        <v>575.93999999999994</v>
      </c>
    </row>
    <row r="1253" spans="1:20" x14ac:dyDescent="0.25">
      <c r="A1253">
        <v>1252</v>
      </c>
      <c r="B1253">
        <v>87107</v>
      </c>
      <c r="C1253" t="s">
        <v>1143</v>
      </c>
      <c r="D1253" t="s">
        <v>20</v>
      </c>
      <c r="E1253" t="s">
        <v>39</v>
      </c>
      <c r="F1253" t="s">
        <v>47</v>
      </c>
      <c r="G1253" t="s">
        <v>48</v>
      </c>
      <c r="H1253" t="s">
        <v>61</v>
      </c>
      <c r="I1253" t="s">
        <v>28</v>
      </c>
      <c r="J1253" t="s">
        <v>72</v>
      </c>
      <c r="K1253" t="s">
        <v>98</v>
      </c>
      <c r="L1253" t="s">
        <v>192</v>
      </c>
      <c r="M1253" t="s">
        <v>51</v>
      </c>
      <c r="N1253" s="2">
        <v>40977</v>
      </c>
      <c r="O1253" s="2">
        <v>40979</v>
      </c>
      <c r="P1253">
        <v>9</v>
      </c>
      <c r="Q1253" s="1">
        <v>0.1</v>
      </c>
      <c r="R1253">
        <v>15.99</v>
      </c>
      <c r="S1253">
        <v>13.18</v>
      </c>
      <c r="T1253">
        <f t="shared" si="19"/>
        <v>143.91</v>
      </c>
    </row>
    <row r="1254" spans="1:20" x14ac:dyDescent="0.25">
      <c r="A1254">
        <v>1253</v>
      </c>
      <c r="B1254">
        <v>87107</v>
      </c>
      <c r="C1254" t="s">
        <v>1143</v>
      </c>
      <c r="D1254" t="s">
        <v>20</v>
      </c>
      <c r="E1254" t="s">
        <v>21</v>
      </c>
      <c r="F1254" t="s">
        <v>47</v>
      </c>
      <c r="G1254" t="s">
        <v>48</v>
      </c>
      <c r="H1254" t="s">
        <v>203</v>
      </c>
      <c r="I1254" t="s">
        <v>28</v>
      </c>
      <c r="J1254" t="s">
        <v>72</v>
      </c>
      <c r="K1254" t="s">
        <v>198</v>
      </c>
      <c r="L1254" t="s">
        <v>26</v>
      </c>
      <c r="M1254" t="s">
        <v>156</v>
      </c>
      <c r="N1254" s="2">
        <v>40977</v>
      </c>
      <c r="O1254" s="2">
        <v>40982</v>
      </c>
      <c r="P1254">
        <v>11</v>
      </c>
      <c r="Q1254" s="1">
        <v>0.05</v>
      </c>
      <c r="R1254">
        <v>4.8899999999999997</v>
      </c>
      <c r="S1254">
        <v>4.93</v>
      </c>
      <c r="T1254">
        <f t="shared" si="19"/>
        <v>53.79</v>
      </c>
    </row>
    <row r="1255" spans="1:20" x14ac:dyDescent="0.25">
      <c r="A1255">
        <v>1254</v>
      </c>
      <c r="B1255">
        <v>87115</v>
      </c>
      <c r="C1255" t="s">
        <v>626</v>
      </c>
      <c r="D1255" t="s">
        <v>20</v>
      </c>
      <c r="E1255" t="s">
        <v>39</v>
      </c>
      <c r="F1255" t="s">
        <v>47</v>
      </c>
      <c r="G1255" t="s">
        <v>41</v>
      </c>
      <c r="H1255" t="s">
        <v>61</v>
      </c>
      <c r="I1255" t="s">
        <v>28</v>
      </c>
      <c r="J1255" t="s">
        <v>56</v>
      </c>
      <c r="K1255" t="s">
        <v>291</v>
      </c>
      <c r="L1255" t="s">
        <v>44</v>
      </c>
      <c r="M1255" t="s">
        <v>167</v>
      </c>
      <c r="N1255" s="2">
        <v>41490</v>
      </c>
      <c r="O1255" s="2">
        <v>41492</v>
      </c>
      <c r="P1255">
        <v>15</v>
      </c>
      <c r="Q1255" s="1">
        <v>0.09</v>
      </c>
      <c r="R1255">
        <v>2.88</v>
      </c>
      <c r="S1255">
        <v>0.7</v>
      </c>
      <c r="T1255">
        <f t="shared" si="19"/>
        <v>43.199999999999996</v>
      </c>
    </row>
    <row r="1256" spans="1:20" x14ac:dyDescent="0.25">
      <c r="A1256">
        <v>1255</v>
      </c>
      <c r="B1256">
        <v>87119</v>
      </c>
      <c r="C1256" t="s">
        <v>2260</v>
      </c>
      <c r="D1256" t="s">
        <v>20</v>
      </c>
      <c r="E1256" t="s">
        <v>39</v>
      </c>
      <c r="F1256" t="s">
        <v>22</v>
      </c>
      <c r="G1256" t="s">
        <v>93</v>
      </c>
      <c r="H1256" t="s">
        <v>78</v>
      </c>
      <c r="I1256" t="s">
        <v>28</v>
      </c>
      <c r="J1256" t="s">
        <v>72</v>
      </c>
      <c r="K1256" t="s">
        <v>184</v>
      </c>
      <c r="L1256" t="s">
        <v>192</v>
      </c>
      <c r="M1256" t="s">
        <v>238</v>
      </c>
      <c r="N1256" s="2">
        <v>40800</v>
      </c>
      <c r="O1256" s="2">
        <v>40802</v>
      </c>
      <c r="P1256">
        <v>21</v>
      </c>
      <c r="Q1256" s="1">
        <v>0.06</v>
      </c>
      <c r="R1256">
        <v>48.58</v>
      </c>
      <c r="S1256">
        <v>3.99</v>
      </c>
      <c r="T1256">
        <f t="shared" si="19"/>
        <v>1020.18</v>
      </c>
    </row>
    <row r="1257" spans="1:20" x14ac:dyDescent="0.25">
      <c r="A1257">
        <v>1256</v>
      </c>
      <c r="B1257">
        <v>87119</v>
      </c>
      <c r="C1257" t="s">
        <v>1162</v>
      </c>
      <c r="D1257" t="s">
        <v>20</v>
      </c>
      <c r="E1257" t="s">
        <v>39</v>
      </c>
      <c r="F1257" t="s">
        <v>22</v>
      </c>
      <c r="G1257" t="s">
        <v>93</v>
      </c>
      <c r="H1257" t="s">
        <v>61</v>
      </c>
      <c r="I1257" t="s">
        <v>28</v>
      </c>
      <c r="J1257" t="s">
        <v>72</v>
      </c>
      <c r="K1257" t="s">
        <v>119</v>
      </c>
      <c r="L1257" t="s">
        <v>192</v>
      </c>
      <c r="M1257" t="s">
        <v>173</v>
      </c>
      <c r="N1257" s="2">
        <v>40800</v>
      </c>
      <c r="O1257" s="2">
        <v>40802</v>
      </c>
      <c r="P1257">
        <v>6</v>
      </c>
      <c r="Q1257" s="1">
        <v>0.08</v>
      </c>
      <c r="R1257">
        <v>35.51</v>
      </c>
      <c r="S1257">
        <v>6.31</v>
      </c>
      <c r="T1257">
        <f t="shared" si="19"/>
        <v>213.06</v>
      </c>
    </row>
    <row r="1258" spans="1:20" x14ac:dyDescent="0.25">
      <c r="A1258">
        <v>1257</v>
      </c>
      <c r="B1258">
        <v>87133</v>
      </c>
      <c r="C1258" t="s">
        <v>2086</v>
      </c>
      <c r="D1258" t="s">
        <v>578</v>
      </c>
      <c r="E1258" t="s">
        <v>187</v>
      </c>
      <c r="F1258" t="s">
        <v>22</v>
      </c>
      <c r="G1258" t="s">
        <v>41</v>
      </c>
      <c r="H1258" t="s">
        <v>217</v>
      </c>
      <c r="I1258" t="s">
        <v>28</v>
      </c>
      <c r="J1258" t="s">
        <v>56</v>
      </c>
      <c r="K1258" t="s">
        <v>71</v>
      </c>
      <c r="L1258" t="s">
        <v>283</v>
      </c>
      <c r="M1258" t="s">
        <v>444</v>
      </c>
      <c r="N1258" s="2">
        <v>41635</v>
      </c>
      <c r="O1258" s="2">
        <v>41637</v>
      </c>
      <c r="P1258">
        <v>7</v>
      </c>
      <c r="Q1258" s="1">
        <v>0.09</v>
      </c>
      <c r="R1258">
        <v>60.89</v>
      </c>
      <c r="S1258">
        <v>32.409999999999997</v>
      </c>
      <c r="T1258">
        <f t="shared" si="19"/>
        <v>426.23</v>
      </c>
    </row>
    <row r="1259" spans="1:20" x14ac:dyDescent="0.25">
      <c r="A1259">
        <v>1258</v>
      </c>
      <c r="B1259">
        <v>87140</v>
      </c>
      <c r="C1259" t="s">
        <v>1234</v>
      </c>
      <c r="D1259" t="s">
        <v>20</v>
      </c>
      <c r="E1259" t="s">
        <v>39</v>
      </c>
      <c r="F1259" t="s">
        <v>47</v>
      </c>
      <c r="G1259" t="s">
        <v>93</v>
      </c>
      <c r="H1259" t="s">
        <v>42</v>
      </c>
      <c r="I1259" t="s">
        <v>28</v>
      </c>
      <c r="J1259" t="s">
        <v>72</v>
      </c>
      <c r="K1259" t="s">
        <v>58</v>
      </c>
      <c r="L1259" t="s">
        <v>44</v>
      </c>
      <c r="M1259" t="s">
        <v>156</v>
      </c>
      <c r="N1259" s="2">
        <v>41164</v>
      </c>
      <c r="O1259" s="2">
        <v>41166</v>
      </c>
      <c r="P1259">
        <v>13</v>
      </c>
      <c r="Q1259" s="1">
        <v>0.05</v>
      </c>
      <c r="R1259">
        <v>4.9800000000000004</v>
      </c>
      <c r="S1259">
        <v>0.8</v>
      </c>
      <c r="T1259">
        <f t="shared" si="19"/>
        <v>64.740000000000009</v>
      </c>
    </row>
    <row r="1260" spans="1:20" x14ac:dyDescent="0.25">
      <c r="A1260">
        <v>1259</v>
      </c>
      <c r="B1260">
        <v>87140</v>
      </c>
      <c r="C1260" t="s">
        <v>1234</v>
      </c>
      <c r="D1260" t="s">
        <v>20</v>
      </c>
      <c r="E1260" t="s">
        <v>21</v>
      </c>
      <c r="F1260" t="s">
        <v>47</v>
      </c>
      <c r="G1260" t="s">
        <v>93</v>
      </c>
      <c r="H1260" t="s">
        <v>206</v>
      </c>
      <c r="I1260" t="s">
        <v>28</v>
      </c>
      <c r="J1260" t="s">
        <v>72</v>
      </c>
      <c r="K1260" t="s">
        <v>1243</v>
      </c>
      <c r="L1260" t="s">
        <v>192</v>
      </c>
      <c r="M1260" t="s">
        <v>156</v>
      </c>
      <c r="N1260" s="2">
        <v>41164</v>
      </c>
      <c r="O1260" s="2">
        <v>41166</v>
      </c>
      <c r="P1260">
        <v>5</v>
      </c>
      <c r="Q1260" s="1">
        <v>0.08</v>
      </c>
      <c r="R1260">
        <v>65.989999999999995</v>
      </c>
      <c r="S1260">
        <v>5.26</v>
      </c>
      <c r="T1260">
        <f t="shared" si="19"/>
        <v>329.95</v>
      </c>
    </row>
    <row r="1261" spans="1:20" x14ac:dyDescent="0.25">
      <c r="A1261">
        <v>1260</v>
      </c>
      <c r="B1261">
        <v>87149</v>
      </c>
      <c r="C1261" t="s">
        <v>1226</v>
      </c>
      <c r="D1261" t="s">
        <v>20</v>
      </c>
      <c r="E1261" t="s">
        <v>187</v>
      </c>
      <c r="F1261" t="s">
        <v>31</v>
      </c>
      <c r="G1261" t="s">
        <v>93</v>
      </c>
      <c r="H1261" t="s">
        <v>217</v>
      </c>
      <c r="I1261" t="s">
        <v>28</v>
      </c>
      <c r="J1261" t="s">
        <v>72</v>
      </c>
      <c r="K1261" t="s">
        <v>82</v>
      </c>
      <c r="L1261" t="s">
        <v>192</v>
      </c>
      <c r="M1261" t="s">
        <v>214</v>
      </c>
      <c r="N1261" s="2">
        <v>40604</v>
      </c>
      <c r="O1261" s="2">
        <v>40606</v>
      </c>
      <c r="P1261">
        <v>8</v>
      </c>
      <c r="Q1261" s="1">
        <v>0.1</v>
      </c>
      <c r="R1261">
        <v>9.65</v>
      </c>
      <c r="S1261">
        <v>6.22</v>
      </c>
      <c r="T1261">
        <f t="shared" si="19"/>
        <v>77.2</v>
      </c>
    </row>
    <row r="1262" spans="1:20" x14ac:dyDescent="0.25">
      <c r="A1262">
        <v>1261</v>
      </c>
      <c r="B1262">
        <v>87149</v>
      </c>
      <c r="C1262" t="s">
        <v>1226</v>
      </c>
      <c r="D1262" t="s">
        <v>20</v>
      </c>
      <c r="E1262" t="s">
        <v>39</v>
      </c>
      <c r="F1262" t="s">
        <v>31</v>
      </c>
      <c r="G1262" t="s">
        <v>93</v>
      </c>
      <c r="H1262" t="s">
        <v>42</v>
      </c>
      <c r="I1262" t="s">
        <v>28</v>
      </c>
      <c r="J1262" t="s">
        <v>72</v>
      </c>
      <c r="K1262" t="s">
        <v>154</v>
      </c>
      <c r="L1262" t="s">
        <v>192</v>
      </c>
      <c r="M1262" t="s">
        <v>102</v>
      </c>
      <c r="N1262" s="2">
        <v>40604</v>
      </c>
      <c r="O1262" s="2">
        <v>40605</v>
      </c>
      <c r="P1262">
        <v>9</v>
      </c>
      <c r="Q1262" s="1">
        <v>0.04</v>
      </c>
      <c r="R1262">
        <v>4.9800000000000004</v>
      </c>
      <c r="S1262">
        <v>7.44</v>
      </c>
      <c r="T1262">
        <f t="shared" si="19"/>
        <v>44.820000000000007</v>
      </c>
    </row>
    <row r="1263" spans="1:20" x14ac:dyDescent="0.25">
      <c r="A1263">
        <v>1262</v>
      </c>
      <c r="B1263">
        <v>87164</v>
      </c>
      <c r="C1263" t="s">
        <v>929</v>
      </c>
      <c r="D1263" t="s">
        <v>20</v>
      </c>
      <c r="E1263" t="s">
        <v>187</v>
      </c>
      <c r="F1263" t="s">
        <v>40</v>
      </c>
      <c r="G1263" t="s">
        <v>48</v>
      </c>
      <c r="H1263" t="s">
        <v>225</v>
      </c>
      <c r="I1263" t="s">
        <v>28</v>
      </c>
      <c r="J1263" t="s">
        <v>72</v>
      </c>
      <c r="K1263" t="s">
        <v>116</v>
      </c>
      <c r="L1263" t="s">
        <v>26</v>
      </c>
      <c r="M1263" t="s">
        <v>59</v>
      </c>
      <c r="N1263" s="2">
        <v>40740</v>
      </c>
      <c r="O1263" s="2">
        <v>40740</v>
      </c>
      <c r="P1263">
        <v>14</v>
      </c>
      <c r="Q1263" s="1">
        <v>0</v>
      </c>
      <c r="R1263">
        <v>12.64</v>
      </c>
      <c r="S1263">
        <v>4.9800000000000004</v>
      </c>
      <c r="T1263">
        <f t="shared" si="19"/>
        <v>176.96</v>
      </c>
    </row>
    <row r="1264" spans="1:20" x14ac:dyDescent="0.25">
      <c r="A1264">
        <v>1263</v>
      </c>
      <c r="B1264">
        <v>87181</v>
      </c>
      <c r="C1264" t="s">
        <v>2181</v>
      </c>
      <c r="D1264" t="s">
        <v>38</v>
      </c>
      <c r="E1264" t="s">
        <v>39</v>
      </c>
      <c r="F1264" t="s">
        <v>47</v>
      </c>
      <c r="G1264" t="s">
        <v>41</v>
      </c>
      <c r="H1264" t="s">
        <v>49</v>
      </c>
      <c r="I1264" t="s">
        <v>28</v>
      </c>
      <c r="J1264" t="s">
        <v>72</v>
      </c>
      <c r="K1264" t="s">
        <v>138</v>
      </c>
      <c r="L1264" t="s">
        <v>746</v>
      </c>
      <c r="M1264" t="s">
        <v>117</v>
      </c>
      <c r="N1264" s="2">
        <v>40946</v>
      </c>
      <c r="O1264" s="2">
        <v>40946</v>
      </c>
      <c r="P1264">
        <v>10</v>
      </c>
      <c r="Q1264" s="1">
        <v>0.1</v>
      </c>
      <c r="R1264">
        <v>35.479999999999997</v>
      </c>
      <c r="S1264">
        <v>35</v>
      </c>
      <c r="T1264">
        <f t="shared" si="19"/>
        <v>354.79999999999995</v>
      </c>
    </row>
    <row r="1265" spans="1:20" x14ac:dyDescent="0.25">
      <c r="A1265">
        <v>1264</v>
      </c>
      <c r="B1265">
        <v>87181</v>
      </c>
      <c r="C1265" t="s">
        <v>371</v>
      </c>
      <c r="D1265" t="s">
        <v>20</v>
      </c>
      <c r="E1265" t="s">
        <v>21</v>
      </c>
      <c r="F1265" t="s">
        <v>47</v>
      </c>
      <c r="G1265" t="s">
        <v>41</v>
      </c>
      <c r="H1265" t="s">
        <v>203</v>
      </c>
      <c r="I1265" t="s">
        <v>28</v>
      </c>
      <c r="J1265" t="s">
        <v>72</v>
      </c>
      <c r="K1265" t="s">
        <v>204</v>
      </c>
      <c r="L1265" t="s">
        <v>192</v>
      </c>
      <c r="M1265" t="s">
        <v>114</v>
      </c>
      <c r="N1265" s="2">
        <v>40946</v>
      </c>
      <c r="O1265" s="2">
        <v>40946</v>
      </c>
      <c r="P1265">
        <v>3</v>
      </c>
      <c r="Q1265" s="1">
        <v>7.0000000000000007E-2</v>
      </c>
      <c r="R1265">
        <v>99.99</v>
      </c>
      <c r="S1265">
        <v>19.989999999999998</v>
      </c>
      <c r="T1265">
        <f t="shared" si="19"/>
        <v>299.96999999999997</v>
      </c>
    </row>
    <row r="1266" spans="1:20" x14ac:dyDescent="0.25">
      <c r="A1266">
        <v>1265</v>
      </c>
      <c r="B1266">
        <v>87181</v>
      </c>
      <c r="C1266" t="s">
        <v>371</v>
      </c>
      <c r="D1266" t="s">
        <v>20</v>
      </c>
      <c r="E1266" t="s">
        <v>39</v>
      </c>
      <c r="F1266" t="s">
        <v>47</v>
      </c>
      <c r="G1266" t="s">
        <v>41</v>
      </c>
      <c r="H1266" t="s">
        <v>49</v>
      </c>
      <c r="I1266" t="s">
        <v>28</v>
      </c>
      <c r="J1266" t="s">
        <v>72</v>
      </c>
      <c r="K1266" t="s">
        <v>248</v>
      </c>
      <c r="L1266" t="s">
        <v>26</v>
      </c>
      <c r="M1266" t="s">
        <v>117</v>
      </c>
      <c r="N1266" s="2">
        <v>40946</v>
      </c>
      <c r="O1266" s="2">
        <v>40948</v>
      </c>
      <c r="P1266">
        <v>13</v>
      </c>
      <c r="Q1266" s="1">
        <v>0.08</v>
      </c>
      <c r="R1266">
        <v>30.98</v>
      </c>
      <c r="S1266">
        <v>8.99</v>
      </c>
      <c r="T1266">
        <f t="shared" si="19"/>
        <v>402.74</v>
      </c>
    </row>
    <row r="1267" spans="1:20" x14ac:dyDescent="0.25">
      <c r="A1267">
        <v>1266</v>
      </c>
      <c r="B1267">
        <v>87189</v>
      </c>
      <c r="C1267" t="s">
        <v>236</v>
      </c>
      <c r="D1267" t="s">
        <v>20</v>
      </c>
      <c r="E1267" t="s">
        <v>39</v>
      </c>
      <c r="F1267" t="s">
        <v>22</v>
      </c>
      <c r="G1267" t="s">
        <v>32</v>
      </c>
      <c r="H1267" t="s">
        <v>61</v>
      </c>
      <c r="I1267" t="s">
        <v>28</v>
      </c>
      <c r="J1267" t="s">
        <v>72</v>
      </c>
      <c r="K1267" t="s">
        <v>62</v>
      </c>
      <c r="L1267" t="s">
        <v>192</v>
      </c>
      <c r="M1267" t="s">
        <v>150</v>
      </c>
      <c r="N1267" s="2">
        <v>41140</v>
      </c>
      <c r="O1267" s="2">
        <v>41141</v>
      </c>
      <c r="P1267">
        <v>12</v>
      </c>
      <c r="Q1267" s="1">
        <v>0.09</v>
      </c>
      <c r="R1267">
        <v>6.78</v>
      </c>
      <c r="S1267">
        <v>6.18</v>
      </c>
      <c r="T1267">
        <f t="shared" si="19"/>
        <v>81.36</v>
      </c>
    </row>
    <row r="1268" spans="1:20" x14ac:dyDescent="0.25">
      <c r="A1268">
        <v>1267</v>
      </c>
      <c r="B1268">
        <v>87193</v>
      </c>
      <c r="C1268" t="s">
        <v>2190</v>
      </c>
      <c r="D1268" t="s">
        <v>20</v>
      </c>
      <c r="E1268" t="s">
        <v>21</v>
      </c>
      <c r="F1268" t="s">
        <v>31</v>
      </c>
      <c r="G1268" t="s">
        <v>41</v>
      </c>
      <c r="H1268" t="s">
        <v>206</v>
      </c>
      <c r="I1268" t="s">
        <v>28</v>
      </c>
      <c r="J1268" t="s">
        <v>72</v>
      </c>
      <c r="K1268" t="s">
        <v>204</v>
      </c>
      <c r="L1268" t="s">
        <v>192</v>
      </c>
      <c r="M1268" t="s">
        <v>367</v>
      </c>
      <c r="N1268" s="2">
        <v>40305</v>
      </c>
      <c r="O1268" s="2">
        <v>40307</v>
      </c>
      <c r="P1268">
        <v>9</v>
      </c>
      <c r="Q1268" s="1">
        <v>0.05</v>
      </c>
      <c r="R1268">
        <v>35.99</v>
      </c>
      <c r="S1268">
        <v>1.1000000000000001</v>
      </c>
      <c r="T1268">
        <f t="shared" si="19"/>
        <v>323.91000000000003</v>
      </c>
    </row>
    <row r="1269" spans="1:20" x14ac:dyDescent="0.25">
      <c r="A1269">
        <v>1268</v>
      </c>
      <c r="B1269">
        <v>87212</v>
      </c>
      <c r="C1269" t="s">
        <v>415</v>
      </c>
      <c r="D1269" t="s">
        <v>38</v>
      </c>
      <c r="E1269" t="s">
        <v>39</v>
      </c>
      <c r="F1269" t="s">
        <v>22</v>
      </c>
      <c r="G1269" t="s">
        <v>23</v>
      </c>
      <c r="H1269" t="s">
        <v>89</v>
      </c>
      <c r="I1269" t="s">
        <v>28</v>
      </c>
      <c r="J1269" t="s">
        <v>72</v>
      </c>
      <c r="K1269" t="s">
        <v>50</v>
      </c>
      <c r="L1269" t="s">
        <v>192</v>
      </c>
      <c r="M1269" t="s">
        <v>326</v>
      </c>
      <c r="N1269" s="2">
        <v>41199</v>
      </c>
      <c r="O1269" s="2">
        <v>41201</v>
      </c>
      <c r="P1269">
        <v>9</v>
      </c>
      <c r="Q1269" s="1">
        <v>0.09</v>
      </c>
      <c r="R1269">
        <v>315.98</v>
      </c>
      <c r="S1269">
        <v>19.989999999999998</v>
      </c>
      <c r="T1269">
        <f t="shared" si="19"/>
        <v>2843.82</v>
      </c>
    </row>
    <row r="1270" spans="1:20" x14ac:dyDescent="0.25">
      <c r="A1270">
        <v>1269</v>
      </c>
      <c r="B1270">
        <v>87215</v>
      </c>
      <c r="C1270" t="s">
        <v>479</v>
      </c>
      <c r="D1270" t="s">
        <v>20</v>
      </c>
      <c r="E1270" t="s">
        <v>39</v>
      </c>
      <c r="F1270" t="s">
        <v>31</v>
      </c>
      <c r="G1270" t="s">
        <v>23</v>
      </c>
      <c r="H1270" t="s">
        <v>94</v>
      </c>
      <c r="I1270" t="s">
        <v>28</v>
      </c>
      <c r="J1270" t="s">
        <v>72</v>
      </c>
      <c r="K1270" t="s">
        <v>113</v>
      </c>
      <c r="L1270" t="s">
        <v>192</v>
      </c>
      <c r="M1270" t="s">
        <v>35</v>
      </c>
      <c r="N1270" s="2">
        <v>40906</v>
      </c>
      <c r="O1270" s="2">
        <v>40990</v>
      </c>
      <c r="P1270">
        <v>19</v>
      </c>
      <c r="Q1270" s="1">
        <v>0.05</v>
      </c>
      <c r="R1270">
        <v>11.09</v>
      </c>
      <c r="S1270">
        <v>5.25</v>
      </c>
      <c r="T1270">
        <f t="shared" si="19"/>
        <v>210.71</v>
      </c>
    </row>
    <row r="1271" spans="1:20" x14ac:dyDescent="0.25">
      <c r="A1271">
        <v>1270</v>
      </c>
      <c r="B1271">
        <v>87226</v>
      </c>
      <c r="C1271" t="s">
        <v>897</v>
      </c>
      <c r="D1271" t="s">
        <v>20</v>
      </c>
      <c r="E1271" t="s">
        <v>21</v>
      </c>
      <c r="F1271" t="s">
        <v>22</v>
      </c>
      <c r="G1271" t="s">
        <v>41</v>
      </c>
      <c r="H1271" t="s">
        <v>24</v>
      </c>
      <c r="I1271" t="s">
        <v>28</v>
      </c>
      <c r="J1271" t="s">
        <v>72</v>
      </c>
      <c r="K1271" t="s">
        <v>1138</v>
      </c>
      <c r="L1271" t="s">
        <v>26</v>
      </c>
      <c r="M1271" t="s">
        <v>123</v>
      </c>
      <c r="N1271" s="2">
        <v>41412</v>
      </c>
      <c r="O1271" s="2">
        <v>41414</v>
      </c>
      <c r="P1271">
        <v>16</v>
      </c>
      <c r="Q1271" s="1">
        <v>0.01</v>
      </c>
      <c r="R1271">
        <v>40.98</v>
      </c>
      <c r="S1271">
        <v>1.99</v>
      </c>
      <c r="T1271">
        <f t="shared" si="19"/>
        <v>655.68</v>
      </c>
    </row>
    <row r="1272" spans="1:20" x14ac:dyDescent="0.25">
      <c r="A1272">
        <v>1271</v>
      </c>
      <c r="B1272">
        <v>87226</v>
      </c>
      <c r="C1272" t="s">
        <v>897</v>
      </c>
      <c r="D1272" t="s">
        <v>20</v>
      </c>
      <c r="E1272" t="s">
        <v>187</v>
      </c>
      <c r="F1272" t="s">
        <v>22</v>
      </c>
      <c r="G1272" t="s">
        <v>41</v>
      </c>
      <c r="H1272" t="s">
        <v>188</v>
      </c>
      <c r="I1272" t="s">
        <v>28</v>
      </c>
      <c r="J1272" t="s">
        <v>72</v>
      </c>
      <c r="K1272" t="s">
        <v>228</v>
      </c>
      <c r="L1272" t="s">
        <v>746</v>
      </c>
      <c r="M1272" t="s">
        <v>199</v>
      </c>
      <c r="N1272" s="2">
        <v>41412</v>
      </c>
      <c r="O1272" s="2">
        <v>41414</v>
      </c>
      <c r="P1272">
        <v>1</v>
      </c>
      <c r="Q1272" s="1">
        <v>0.02</v>
      </c>
      <c r="R1272">
        <v>40.97</v>
      </c>
      <c r="S1272">
        <v>14.45</v>
      </c>
      <c r="T1272">
        <f t="shared" si="19"/>
        <v>40.97</v>
      </c>
    </row>
    <row r="1273" spans="1:20" x14ac:dyDescent="0.25">
      <c r="A1273">
        <v>1272</v>
      </c>
      <c r="B1273">
        <v>87230</v>
      </c>
      <c r="C1273" t="s">
        <v>582</v>
      </c>
      <c r="D1273" t="s">
        <v>20</v>
      </c>
      <c r="E1273" t="s">
        <v>39</v>
      </c>
      <c r="F1273" t="s">
        <v>47</v>
      </c>
      <c r="G1273" t="s">
        <v>41</v>
      </c>
      <c r="H1273" t="s">
        <v>42</v>
      </c>
      <c r="I1273" t="s">
        <v>28</v>
      </c>
      <c r="J1273" t="s">
        <v>72</v>
      </c>
      <c r="K1273" t="s">
        <v>154</v>
      </c>
      <c r="L1273" t="s">
        <v>44</v>
      </c>
      <c r="M1273" t="s">
        <v>134</v>
      </c>
      <c r="N1273" s="2">
        <v>41035</v>
      </c>
      <c r="O1273" s="2">
        <v>41036</v>
      </c>
      <c r="P1273">
        <v>9</v>
      </c>
      <c r="Q1273" s="1">
        <v>0.06</v>
      </c>
      <c r="R1273">
        <v>2.84</v>
      </c>
      <c r="S1273">
        <v>0.93</v>
      </c>
      <c r="T1273">
        <f t="shared" si="19"/>
        <v>25.56</v>
      </c>
    </row>
    <row r="1274" spans="1:20" x14ac:dyDescent="0.25">
      <c r="A1274">
        <v>1273</v>
      </c>
      <c r="B1274">
        <v>87106</v>
      </c>
      <c r="C1274" t="s">
        <v>1238</v>
      </c>
      <c r="D1274" t="s">
        <v>578</v>
      </c>
      <c r="E1274" t="s">
        <v>21</v>
      </c>
      <c r="F1274" t="s">
        <v>47</v>
      </c>
      <c r="G1274" t="s">
        <v>41</v>
      </c>
      <c r="H1274" t="s">
        <v>33</v>
      </c>
      <c r="I1274" t="s">
        <v>28</v>
      </c>
      <c r="J1274" t="s">
        <v>72</v>
      </c>
      <c r="K1274" t="s">
        <v>1254</v>
      </c>
      <c r="L1274" t="s">
        <v>283</v>
      </c>
      <c r="M1274" t="s">
        <v>167</v>
      </c>
      <c r="N1274" s="2">
        <v>40900</v>
      </c>
      <c r="O1274" s="2">
        <v>40902</v>
      </c>
      <c r="P1274">
        <v>12</v>
      </c>
      <c r="Q1274" s="1">
        <v>0.01</v>
      </c>
      <c r="R1274">
        <v>449.99</v>
      </c>
      <c r="S1274">
        <v>49</v>
      </c>
      <c r="T1274">
        <f t="shared" si="19"/>
        <v>5399.88</v>
      </c>
    </row>
    <row r="1275" spans="1:20" x14ac:dyDescent="0.25">
      <c r="A1275">
        <v>1274</v>
      </c>
      <c r="B1275">
        <v>87234</v>
      </c>
      <c r="C1275" t="s">
        <v>1123</v>
      </c>
      <c r="D1275" t="s">
        <v>20</v>
      </c>
      <c r="E1275" t="s">
        <v>21</v>
      </c>
      <c r="F1275" t="s">
        <v>31</v>
      </c>
      <c r="G1275" t="s">
        <v>32</v>
      </c>
      <c r="H1275" t="s">
        <v>203</v>
      </c>
      <c r="I1275" t="s">
        <v>28</v>
      </c>
      <c r="J1275" t="s">
        <v>72</v>
      </c>
      <c r="K1275" t="s">
        <v>1108</v>
      </c>
      <c r="L1275" t="s">
        <v>26</v>
      </c>
      <c r="M1275" t="s">
        <v>35</v>
      </c>
      <c r="N1275" s="2">
        <v>40409</v>
      </c>
      <c r="O1275" s="2">
        <v>40411</v>
      </c>
      <c r="P1275">
        <v>13</v>
      </c>
      <c r="Q1275" s="1">
        <v>7.0000000000000007E-2</v>
      </c>
      <c r="R1275">
        <v>31.78</v>
      </c>
      <c r="S1275">
        <v>1.99</v>
      </c>
      <c r="T1275">
        <f t="shared" si="19"/>
        <v>413.14</v>
      </c>
    </row>
    <row r="1276" spans="1:20" x14ac:dyDescent="0.25">
      <c r="A1276">
        <v>1275</v>
      </c>
      <c r="B1276">
        <v>87234</v>
      </c>
      <c r="C1276" t="s">
        <v>1123</v>
      </c>
      <c r="D1276" t="s">
        <v>20</v>
      </c>
      <c r="E1276" t="s">
        <v>39</v>
      </c>
      <c r="F1276" t="s">
        <v>31</v>
      </c>
      <c r="G1276" t="s">
        <v>32</v>
      </c>
      <c r="H1276" t="s">
        <v>78</v>
      </c>
      <c r="I1276" t="s">
        <v>28</v>
      </c>
      <c r="J1276" t="s">
        <v>72</v>
      </c>
      <c r="K1276" t="s">
        <v>82</v>
      </c>
      <c r="L1276" t="s">
        <v>192</v>
      </c>
      <c r="M1276" t="s">
        <v>35</v>
      </c>
      <c r="N1276" s="2">
        <v>40409</v>
      </c>
      <c r="O1276" s="2">
        <v>40410</v>
      </c>
      <c r="P1276">
        <v>5</v>
      </c>
      <c r="Q1276" s="1">
        <v>0</v>
      </c>
      <c r="R1276">
        <v>5.98</v>
      </c>
      <c r="S1276">
        <v>2.5</v>
      </c>
      <c r="T1276">
        <f t="shared" si="19"/>
        <v>29.900000000000002</v>
      </c>
    </row>
    <row r="1277" spans="1:20" x14ac:dyDescent="0.25">
      <c r="A1277">
        <v>1276</v>
      </c>
      <c r="B1277">
        <v>87234</v>
      </c>
      <c r="C1277" t="s">
        <v>1123</v>
      </c>
      <c r="D1277" t="s">
        <v>38</v>
      </c>
      <c r="E1277" t="s">
        <v>21</v>
      </c>
      <c r="F1277" t="s">
        <v>31</v>
      </c>
      <c r="G1277" t="s">
        <v>32</v>
      </c>
      <c r="H1277" t="s">
        <v>206</v>
      </c>
      <c r="I1277" t="s">
        <v>28</v>
      </c>
      <c r="J1277" t="s">
        <v>72</v>
      </c>
      <c r="K1277" t="s">
        <v>1107</v>
      </c>
      <c r="L1277" t="s">
        <v>192</v>
      </c>
      <c r="M1277" t="s">
        <v>35</v>
      </c>
      <c r="N1277" s="2">
        <v>40409</v>
      </c>
      <c r="O1277" s="2">
        <v>40410</v>
      </c>
      <c r="P1277">
        <v>19</v>
      </c>
      <c r="Q1277" s="1">
        <v>0.1</v>
      </c>
      <c r="R1277">
        <v>35.99</v>
      </c>
      <c r="S1277">
        <v>1.1000000000000001</v>
      </c>
      <c r="T1277">
        <f t="shared" si="19"/>
        <v>683.81000000000006</v>
      </c>
    </row>
    <row r="1278" spans="1:20" x14ac:dyDescent="0.25">
      <c r="A1278">
        <v>1277</v>
      </c>
      <c r="B1278">
        <v>86713</v>
      </c>
      <c r="C1278" t="s">
        <v>1716</v>
      </c>
      <c r="D1278" t="s">
        <v>20</v>
      </c>
      <c r="E1278" t="s">
        <v>39</v>
      </c>
      <c r="F1278" t="s">
        <v>47</v>
      </c>
      <c r="G1278" t="s">
        <v>23</v>
      </c>
      <c r="H1278" t="s">
        <v>49</v>
      </c>
      <c r="I1278" t="s">
        <v>28</v>
      </c>
      <c r="J1278" t="s">
        <v>72</v>
      </c>
      <c r="K1278" t="s">
        <v>68</v>
      </c>
      <c r="L1278" t="s">
        <v>192</v>
      </c>
      <c r="M1278" t="s">
        <v>160</v>
      </c>
      <c r="N1278" s="2">
        <v>41357</v>
      </c>
      <c r="O1278" s="2">
        <v>41360</v>
      </c>
      <c r="P1278">
        <v>2</v>
      </c>
      <c r="Q1278" s="1">
        <v>0.1</v>
      </c>
      <c r="R1278">
        <v>8.34</v>
      </c>
      <c r="S1278">
        <v>4.82</v>
      </c>
      <c r="T1278">
        <f t="shared" si="19"/>
        <v>16.68</v>
      </c>
    </row>
    <row r="1279" spans="1:20" x14ac:dyDescent="0.25">
      <c r="A1279">
        <v>1278</v>
      </c>
      <c r="B1279">
        <v>87242</v>
      </c>
      <c r="C1279" t="s">
        <v>1098</v>
      </c>
      <c r="D1279" t="s">
        <v>20</v>
      </c>
      <c r="E1279" t="s">
        <v>39</v>
      </c>
      <c r="F1279" t="s">
        <v>40</v>
      </c>
      <c r="G1279" t="s">
        <v>41</v>
      </c>
      <c r="H1279" t="s">
        <v>54</v>
      </c>
      <c r="I1279" t="s">
        <v>28</v>
      </c>
      <c r="J1279" t="s">
        <v>72</v>
      </c>
      <c r="K1279" t="s">
        <v>101</v>
      </c>
      <c r="L1279" t="s">
        <v>44</v>
      </c>
      <c r="M1279" t="s">
        <v>638</v>
      </c>
      <c r="N1279" s="2">
        <v>40981</v>
      </c>
      <c r="O1279" s="2">
        <v>40983</v>
      </c>
      <c r="P1279">
        <v>3</v>
      </c>
      <c r="Q1279" s="1">
        <v>0.05</v>
      </c>
      <c r="R1279">
        <v>4.71</v>
      </c>
      <c r="S1279">
        <v>0.7</v>
      </c>
      <c r="T1279">
        <f t="shared" si="19"/>
        <v>14.129999999999999</v>
      </c>
    </row>
    <row r="1280" spans="1:20" x14ac:dyDescent="0.25">
      <c r="A1280">
        <v>1279</v>
      </c>
      <c r="B1280">
        <v>86317</v>
      </c>
      <c r="C1280" t="s">
        <v>868</v>
      </c>
      <c r="D1280" t="s">
        <v>20</v>
      </c>
      <c r="E1280" t="s">
        <v>39</v>
      </c>
      <c r="F1280" t="s">
        <v>47</v>
      </c>
      <c r="G1280" t="s">
        <v>48</v>
      </c>
      <c r="H1280" t="s">
        <v>49</v>
      </c>
      <c r="I1280" t="s">
        <v>28</v>
      </c>
      <c r="J1280" t="s">
        <v>72</v>
      </c>
      <c r="K1280" t="s">
        <v>62</v>
      </c>
      <c r="L1280" t="s">
        <v>192</v>
      </c>
      <c r="M1280" t="s">
        <v>134</v>
      </c>
      <c r="N1280" s="2">
        <v>40855</v>
      </c>
      <c r="O1280" s="2">
        <v>40860</v>
      </c>
      <c r="P1280">
        <v>24</v>
      </c>
      <c r="Q1280" s="1">
        <v>0.04</v>
      </c>
      <c r="R1280">
        <v>13.48</v>
      </c>
      <c r="S1280">
        <v>4.51</v>
      </c>
      <c r="T1280">
        <f t="shared" si="19"/>
        <v>323.52</v>
      </c>
    </row>
    <row r="1281" spans="1:20" x14ac:dyDescent="0.25">
      <c r="A1281">
        <v>1280</v>
      </c>
      <c r="B1281">
        <v>87254</v>
      </c>
      <c r="C1281" t="s">
        <v>1481</v>
      </c>
      <c r="D1281" t="s">
        <v>20</v>
      </c>
      <c r="E1281" t="s">
        <v>39</v>
      </c>
      <c r="F1281" t="s">
        <v>40</v>
      </c>
      <c r="G1281" t="s">
        <v>32</v>
      </c>
      <c r="H1281" t="s">
        <v>78</v>
      </c>
      <c r="I1281" t="s">
        <v>28</v>
      </c>
      <c r="J1281" t="s">
        <v>72</v>
      </c>
      <c r="K1281" t="s">
        <v>98</v>
      </c>
      <c r="L1281" t="s">
        <v>192</v>
      </c>
      <c r="M1281" t="s">
        <v>75</v>
      </c>
      <c r="N1281" s="2">
        <v>41466</v>
      </c>
      <c r="O1281" s="2">
        <v>41466</v>
      </c>
      <c r="P1281">
        <v>13</v>
      </c>
      <c r="Q1281" s="1">
        <v>0.03</v>
      </c>
      <c r="R1281">
        <v>6.28</v>
      </c>
      <c r="S1281">
        <v>5.36</v>
      </c>
      <c r="T1281">
        <f t="shared" si="19"/>
        <v>81.64</v>
      </c>
    </row>
    <row r="1282" spans="1:20" x14ac:dyDescent="0.25">
      <c r="A1282">
        <v>1281</v>
      </c>
      <c r="B1282">
        <v>87271</v>
      </c>
      <c r="C1282" t="s">
        <v>993</v>
      </c>
      <c r="D1282" t="s">
        <v>20</v>
      </c>
      <c r="E1282" t="s">
        <v>39</v>
      </c>
      <c r="F1282" t="s">
        <v>22</v>
      </c>
      <c r="G1282" t="s">
        <v>41</v>
      </c>
      <c r="H1282" t="s">
        <v>54</v>
      </c>
      <c r="I1282" t="s">
        <v>28</v>
      </c>
      <c r="J1282" t="s">
        <v>72</v>
      </c>
      <c r="K1282" t="s">
        <v>274</v>
      </c>
      <c r="L1282" t="s">
        <v>192</v>
      </c>
      <c r="M1282" t="s">
        <v>232</v>
      </c>
      <c r="N1282" s="2">
        <v>41598</v>
      </c>
      <c r="O1282" s="2">
        <v>41598</v>
      </c>
      <c r="P1282">
        <v>39</v>
      </c>
      <c r="Q1282" s="1">
        <v>7.0000000000000007E-2</v>
      </c>
      <c r="R1282">
        <v>4.13</v>
      </c>
      <c r="S1282">
        <v>5.04</v>
      </c>
      <c r="T1282">
        <f t="shared" si="19"/>
        <v>161.07</v>
      </c>
    </row>
    <row r="1283" spans="1:20" x14ac:dyDescent="0.25">
      <c r="A1283">
        <v>1282</v>
      </c>
      <c r="B1283">
        <v>87272</v>
      </c>
      <c r="C1283" t="s">
        <v>1539</v>
      </c>
      <c r="D1283" t="s">
        <v>578</v>
      </c>
      <c r="E1283" t="s">
        <v>187</v>
      </c>
      <c r="F1283" t="s">
        <v>31</v>
      </c>
      <c r="G1283" t="s">
        <v>93</v>
      </c>
      <c r="H1283" t="s">
        <v>217</v>
      </c>
      <c r="I1283" t="s">
        <v>28</v>
      </c>
      <c r="J1283" t="s">
        <v>72</v>
      </c>
      <c r="K1283" t="s">
        <v>101</v>
      </c>
      <c r="L1283" t="s">
        <v>283</v>
      </c>
      <c r="M1283" t="s">
        <v>141</v>
      </c>
      <c r="N1283" s="2">
        <v>40243</v>
      </c>
      <c r="O1283" s="2">
        <v>40245</v>
      </c>
      <c r="P1283">
        <v>3</v>
      </c>
      <c r="Q1283" s="1">
        <v>0.06</v>
      </c>
      <c r="R1283">
        <v>113.98</v>
      </c>
      <c r="S1283">
        <v>30</v>
      </c>
      <c r="T1283">
        <f t="shared" ref="T1283:T1346" si="20">R1283*P1283</f>
        <v>341.94</v>
      </c>
    </row>
    <row r="1284" spans="1:20" x14ac:dyDescent="0.25">
      <c r="A1284">
        <v>1283</v>
      </c>
      <c r="B1284">
        <v>87272</v>
      </c>
      <c r="C1284" t="s">
        <v>1539</v>
      </c>
      <c r="D1284" t="s">
        <v>20</v>
      </c>
      <c r="E1284" t="s">
        <v>39</v>
      </c>
      <c r="F1284" t="s">
        <v>31</v>
      </c>
      <c r="G1284" t="s">
        <v>93</v>
      </c>
      <c r="H1284" t="s">
        <v>61</v>
      </c>
      <c r="I1284" t="s">
        <v>28</v>
      </c>
      <c r="J1284" t="s">
        <v>56</v>
      </c>
      <c r="K1284" t="s">
        <v>172</v>
      </c>
      <c r="L1284" t="s">
        <v>192</v>
      </c>
      <c r="M1284" t="s">
        <v>139</v>
      </c>
      <c r="N1284" s="2">
        <v>40243</v>
      </c>
      <c r="O1284" s="2">
        <v>40245</v>
      </c>
      <c r="P1284">
        <v>4</v>
      </c>
      <c r="Q1284" s="1">
        <v>0.05</v>
      </c>
      <c r="R1284">
        <v>6.48</v>
      </c>
      <c r="S1284">
        <v>6.86</v>
      </c>
      <c r="T1284">
        <f t="shared" si="20"/>
        <v>25.92</v>
      </c>
    </row>
    <row r="1285" spans="1:20" x14ac:dyDescent="0.25">
      <c r="A1285">
        <v>1284</v>
      </c>
      <c r="B1285">
        <v>87277</v>
      </c>
      <c r="C1285" t="s">
        <v>1480</v>
      </c>
      <c r="D1285" t="s">
        <v>20</v>
      </c>
      <c r="E1285" t="s">
        <v>187</v>
      </c>
      <c r="F1285" t="s">
        <v>47</v>
      </c>
      <c r="G1285" t="s">
        <v>23</v>
      </c>
      <c r="H1285" t="s">
        <v>188</v>
      </c>
      <c r="I1285" t="s">
        <v>28</v>
      </c>
      <c r="J1285" t="s">
        <v>72</v>
      </c>
      <c r="K1285" t="s">
        <v>68</v>
      </c>
      <c r="L1285" t="s">
        <v>746</v>
      </c>
      <c r="M1285" t="s">
        <v>117</v>
      </c>
      <c r="N1285" s="2">
        <v>40302</v>
      </c>
      <c r="O1285" s="2">
        <v>40303</v>
      </c>
      <c r="P1285">
        <v>14</v>
      </c>
      <c r="Q1285" s="1">
        <v>0.06</v>
      </c>
      <c r="R1285">
        <v>276.2</v>
      </c>
      <c r="S1285">
        <v>24.49</v>
      </c>
      <c r="T1285">
        <f t="shared" si="20"/>
        <v>3866.7999999999997</v>
      </c>
    </row>
    <row r="1286" spans="1:20" x14ac:dyDescent="0.25">
      <c r="A1286">
        <v>1285</v>
      </c>
      <c r="B1286">
        <v>87277</v>
      </c>
      <c r="C1286" t="s">
        <v>1480</v>
      </c>
      <c r="D1286" t="s">
        <v>20</v>
      </c>
      <c r="E1286" t="s">
        <v>187</v>
      </c>
      <c r="F1286" t="s">
        <v>47</v>
      </c>
      <c r="G1286" t="s">
        <v>23</v>
      </c>
      <c r="H1286" t="s">
        <v>225</v>
      </c>
      <c r="I1286" t="s">
        <v>28</v>
      </c>
      <c r="J1286" t="s">
        <v>72</v>
      </c>
      <c r="K1286" t="s">
        <v>282</v>
      </c>
      <c r="L1286" t="s">
        <v>192</v>
      </c>
      <c r="M1286" t="s">
        <v>134</v>
      </c>
      <c r="N1286" s="2">
        <v>40302</v>
      </c>
      <c r="O1286" s="2">
        <v>40302</v>
      </c>
      <c r="P1286">
        <v>1</v>
      </c>
      <c r="Q1286" s="1">
        <v>0.09</v>
      </c>
      <c r="R1286">
        <v>6.28</v>
      </c>
      <c r="S1286">
        <v>5.29</v>
      </c>
      <c r="T1286">
        <f t="shared" si="20"/>
        <v>6.28</v>
      </c>
    </row>
    <row r="1287" spans="1:20" x14ac:dyDescent="0.25">
      <c r="A1287">
        <v>1286</v>
      </c>
      <c r="B1287">
        <v>86840</v>
      </c>
      <c r="C1287" t="s">
        <v>254</v>
      </c>
      <c r="D1287" t="s">
        <v>20</v>
      </c>
      <c r="E1287" t="s">
        <v>39</v>
      </c>
      <c r="F1287" t="s">
        <v>31</v>
      </c>
      <c r="G1287" t="s">
        <v>93</v>
      </c>
      <c r="H1287" t="s">
        <v>42</v>
      </c>
      <c r="I1287" t="s">
        <v>28</v>
      </c>
      <c r="J1287" t="s">
        <v>56</v>
      </c>
      <c r="K1287" t="s">
        <v>95</v>
      </c>
      <c r="L1287" t="s">
        <v>44</v>
      </c>
      <c r="M1287" t="s">
        <v>255</v>
      </c>
      <c r="N1287" s="2">
        <v>40881</v>
      </c>
      <c r="O1287" s="2">
        <v>40883</v>
      </c>
      <c r="P1287">
        <v>10</v>
      </c>
      <c r="Q1287" s="1">
        <v>0.03</v>
      </c>
      <c r="R1287">
        <v>1.76</v>
      </c>
      <c r="S1287">
        <v>0.7</v>
      </c>
      <c r="T1287">
        <f t="shared" si="20"/>
        <v>17.600000000000001</v>
      </c>
    </row>
    <row r="1288" spans="1:20" x14ac:dyDescent="0.25">
      <c r="A1288">
        <v>1287</v>
      </c>
      <c r="B1288">
        <v>87293</v>
      </c>
      <c r="C1288" t="s">
        <v>761</v>
      </c>
      <c r="D1288" t="s">
        <v>20</v>
      </c>
      <c r="E1288" t="s">
        <v>39</v>
      </c>
      <c r="F1288" t="s">
        <v>22</v>
      </c>
      <c r="G1288" t="s">
        <v>41</v>
      </c>
      <c r="H1288" t="s">
        <v>54</v>
      </c>
      <c r="I1288" t="s">
        <v>28</v>
      </c>
      <c r="J1288" t="s">
        <v>72</v>
      </c>
      <c r="K1288" t="s">
        <v>101</v>
      </c>
      <c r="L1288" t="s">
        <v>192</v>
      </c>
      <c r="M1288" t="s">
        <v>227</v>
      </c>
      <c r="N1288" s="2">
        <v>41379</v>
      </c>
      <c r="O1288" s="2">
        <v>41380</v>
      </c>
      <c r="P1288">
        <v>1</v>
      </c>
      <c r="Q1288" s="1">
        <v>0.09</v>
      </c>
      <c r="R1288">
        <v>4.9800000000000004</v>
      </c>
      <c r="S1288">
        <v>4.75</v>
      </c>
      <c r="T1288">
        <f t="shared" si="20"/>
        <v>4.9800000000000004</v>
      </c>
    </row>
    <row r="1289" spans="1:20" x14ac:dyDescent="0.25">
      <c r="A1289">
        <v>1288</v>
      </c>
      <c r="B1289">
        <v>87297</v>
      </c>
      <c r="C1289" t="s">
        <v>549</v>
      </c>
      <c r="D1289" t="s">
        <v>20</v>
      </c>
      <c r="E1289" t="s">
        <v>39</v>
      </c>
      <c r="F1289" t="s">
        <v>22</v>
      </c>
      <c r="G1289" t="s">
        <v>41</v>
      </c>
      <c r="H1289" t="s">
        <v>42</v>
      </c>
      <c r="I1289" t="s">
        <v>28</v>
      </c>
      <c r="J1289" t="s">
        <v>72</v>
      </c>
      <c r="K1289" t="s">
        <v>189</v>
      </c>
      <c r="L1289" t="s">
        <v>192</v>
      </c>
      <c r="M1289" t="s">
        <v>27</v>
      </c>
      <c r="N1289" s="2">
        <v>40305</v>
      </c>
      <c r="O1289" s="2">
        <v>40306</v>
      </c>
      <c r="P1289">
        <v>17</v>
      </c>
      <c r="Q1289" s="1">
        <v>7.0000000000000007E-2</v>
      </c>
      <c r="R1289">
        <v>2.78</v>
      </c>
      <c r="S1289">
        <v>1.49</v>
      </c>
      <c r="T1289">
        <f t="shared" si="20"/>
        <v>47.26</v>
      </c>
    </row>
    <row r="1290" spans="1:20" x14ac:dyDescent="0.25">
      <c r="A1290">
        <v>1289</v>
      </c>
      <c r="B1290">
        <v>86333</v>
      </c>
      <c r="C1290" t="s">
        <v>1058</v>
      </c>
      <c r="D1290" t="s">
        <v>578</v>
      </c>
      <c r="E1290" t="s">
        <v>39</v>
      </c>
      <c r="F1290" t="s">
        <v>31</v>
      </c>
      <c r="G1290" t="s">
        <v>23</v>
      </c>
      <c r="H1290" t="s">
        <v>94</v>
      </c>
      <c r="I1290" t="s">
        <v>28</v>
      </c>
      <c r="J1290" t="s">
        <v>72</v>
      </c>
      <c r="K1290" t="s">
        <v>136</v>
      </c>
      <c r="L1290" t="s">
        <v>283</v>
      </c>
      <c r="M1290" t="s">
        <v>143</v>
      </c>
      <c r="N1290" s="2">
        <v>40878</v>
      </c>
      <c r="O1290" s="2">
        <v>40879</v>
      </c>
      <c r="P1290">
        <v>15</v>
      </c>
      <c r="Q1290" s="1">
        <v>0</v>
      </c>
      <c r="R1290">
        <v>370.98</v>
      </c>
      <c r="S1290">
        <v>99</v>
      </c>
      <c r="T1290">
        <f t="shared" si="20"/>
        <v>5564.7000000000007</v>
      </c>
    </row>
    <row r="1291" spans="1:20" x14ac:dyDescent="0.25">
      <c r="A1291">
        <v>1290</v>
      </c>
      <c r="B1291">
        <v>87312</v>
      </c>
      <c r="C1291" t="s">
        <v>1586</v>
      </c>
      <c r="D1291" t="s">
        <v>20</v>
      </c>
      <c r="E1291" t="s">
        <v>39</v>
      </c>
      <c r="F1291" t="s">
        <v>31</v>
      </c>
      <c r="G1291" t="s">
        <v>41</v>
      </c>
      <c r="H1291" t="s">
        <v>78</v>
      </c>
      <c r="I1291" t="s">
        <v>28</v>
      </c>
      <c r="J1291" t="s">
        <v>72</v>
      </c>
      <c r="K1291" t="s">
        <v>163</v>
      </c>
      <c r="L1291" t="s">
        <v>746</v>
      </c>
      <c r="M1291" t="s">
        <v>296</v>
      </c>
      <c r="N1291" s="2">
        <v>41352</v>
      </c>
      <c r="O1291" s="2">
        <v>41354</v>
      </c>
      <c r="P1291">
        <v>6</v>
      </c>
      <c r="Q1291" s="1">
        <v>0.08</v>
      </c>
      <c r="R1291">
        <v>60.98</v>
      </c>
      <c r="S1291">
        <v>49</v>
      </c>
      <c r="T1291">
        <f t="shared" si="20"/>
        <v>365.88</v>
      </c>
    </row>
    <row r="1292" spans="1:20" x14ac:dyDescent="0.25">
      <c r="A1292">
        <v>1291</v>
      </c>
      <c r="B1292">
        <v>87312</v>
      </c>
      <c r="C1292" t="s">
        <v>1586</v>
      </c>
      <c r="D1292" t="s">
        <v>20</v>
      </c>
      <c r="E1292" t="s">
        <v>21</v>
      </c>
      <c r="F1292" t="s">
        <v>31</v>
      </c>
      <c r="G1292" t="s">
        <v>41</v>
      </c>
      <c r="H1292" t="s">
        <v>24</v>
      </c>
      <c r="I1292" t="s">
        <v>28</v>
      </c>
      <c r="J1292" t="s">
        <v>72</v>
      </c>
      <c r="K1292" t="s">
        <v>1254</v>
      </c>
      <c r="L1292" t="s">
        <v>192</v>
      </c>
      <c r="M1292" t="s">
        <v>131</v>
      </c>
      <c r="N1292" s="2">
        <v>41352</v>
      </c>
      <c r="O1292" s="2">
        <v>41353</v>
      </c>
      <c r="P1292">
        <v>11</v>
      </c>
      <c r="Q1292" s="1">
        <v>0.05</v>
      </c>
      <c r="R1292">
        <v>125.99</v>
      </c>
      <c r="S1292">
        <v>8.08</v>
      </c>
      <c r="T1292">
        <f t="shared" si="20"/>
        <v>1385.8899999999999</v>
      </c>
    </row>
    <row r="1293" spans="1:20" x14ac:dyDescent="0.25">
      <c r="A1293">
        <v>1292</v>
      </c>
      <c r="B1293">
        <v>87312</v>
      </c>
      <c r="C1293" t="s">
        <v>1586</v>
      </c>
      <c r="D1293" t="s">
        <v>20</v>
      </c>
      <c r="E1293" t="s">
        <v>21</v>
      </c>
      <c r="F1293" t="s">
        <v>31</v>
      </c>
      <c r="G1293" t="s">
        <v>41</v>
      </c>
      <c r="H1293" t="s">
        <v>206</v>
      </c>
      <c r="I1293" t="s">
        <v>28</v>
      </c>
      <c r="J1293" t="s">
        <v>72</v>
      </c>
      <c r="K1293" t="s">
        <v>198</v>
      </c>
      <c r="L1293" t="s">
        <v>192</v>
      </c>
      <c r="M1293" t="s">
        <v>296</v>
      </c>
      <c r="N1293" s="2">
        <v>41352</v>
      </c>
      <c r="O1293" s="2">
        <v>41353</v>
      </c>
      <c r="P1293">
        <v>11</v>
      </c>
      <c r="Q1293" s="1">
        <v>0.1</v>
      </c>
      <c r="R1293">
        <v>125.99</v>
      </c>
      <c r="S1293">
        <v>8.8000000000000007</v>
      </c>
      <c r="T1293">
        <f t="shared" si="20"/>
        <v>1385.8899999999999</v>
      </c>
    </row>
    <row r="1294" spans="1:20" x14ac:dyDescent="0.25">
      <c r="A1294">
        <v>1293</v>
      </c>
      <c r="B1294">
        <v>87318</v>
      </c>
      <c r="C1294" t="s">
        <v>1331</v>
      </c>
      <c r="D1294" t="s">
        <v>20</v>
      </c>
      <c r="E1294" t="s">
        <v>39</v>
      </c>
      <c r="F1294" t="s">
        <v>22</v>
      </c>
      <c r="G1294" t="s">
        <v>41</v>
      </c>
      <c r="H1294" t="s">
        <v>89</v>
      </c>
      <c r="I1294" t="s">
        <v>28</v>
      </c>
      <c r="J1294" t="s">
        <v>72</v>
      </c>
      <c r="K1294" t="s">
        <v>165</v>
      </c>
      <c r="L1294" t="s">
        <v>44</v>
      </c>
      <c r="M1294" t="s">
        <v>238</v>
      </c>
      <c r="N1294" s="2">
        <v>40555</v>
      </c>
      <c r="O1294" s="2">
        <v>40556</v>
      </c>
      <c r="P1294">
        <v>9</v>
      </c>
      <c r="Q1294" s="1">
        <v>7.0000000000000007E-2</v>
      </c>
      <c r="R1294">
        <v>5.58</v>
      </c>
      <c r="S1294">
        <v>1.99</v>
      </c>
      <c r="T1294">
        <f t="shared" si="20"/>
        <v>50.22</v>
      </c>
    </row>
    <row r="1295" spans="1:20" x14ac:dyDescent="0.25">
      <c r="A1295">
        <v>1294</v>
      </c>
      <c r="B1295">
        <v>87329</v>
      </c>
      <c r="C1295" t="s">
        <v>1620</v>
      </c>
      <c r="D1295" t="s">
        <v>578</v>
      </c>
      <c r="E1295" t="s">
        <v>187</v>
      </c>
      <c r="F1295" t="s">
        <v>40</v>
      </c>
      <c r="G1295" t="s">
        <v>41</v>
      </c>
      <c r="H1295" t="s">
        <v>217</v>
      </c>
      <c r="I1295" t="s">
        <v>28</v>
      </c>
      <c r="J1295" t="s">
        <v>72</v>
      </c>
      <c r="K1295" t="s">
        <v>113</v>
      </c>
      <c r="L1295" t="s">
        <v>283</v>
      </c>
      <c r="M1295" t="s">
        <v>469</v>
      </c>
      <c r="N1295" s="2">
        <v>40808</v>
      </c>
      <c r="O1295" s="2">
        <v>40809</v>
      </c>
      <c r="P1295">
        <v>12</v>
      </c>
      <c r="Q1295" s="1">
        <v>0.08</v>
      </c>
      <c r="R1295">
        <v>95.95</v>
      </c>
      <c r="S1295">
        <v>74.349999999999994</v>
      </c>
      <c r="T1295">
        <f t="shared" si="20"/>
        <v>1151.4000000000001</v>
      </c>
    </row>
    <row r="1296" spans="1:20" x14ac:dyDescent="0.25">
      <c r="A1296">
        <v>1295</v>
      </c>
      <c r="B1296">
        <v>87337</v>
      </c>
      <c r="C1296" t="s">
        <v>1294</v>
      </c>
      <c r="D1296" t="s">
        <v>578</v>
      </c>
      <c r="E1296" t="s">
        <v>187</v>
      </c>
      <c r="F1296" t="s">
        <v>47</v>
      </c>
      <c r="G1296" t="s">
        <v>32</v>
      </c>
      <c r="H1296" t="s">
        <v>188</v>
      </c>
      <c r="I1296" t="s">
        <v>28</v>
      </c>
      <c r="J1296" t="s">
        <v>56</v>
      </c>
      <c r="K1296" t="s">
        <v>248</v>
      </c>
      <c r="L1296" t="s">
        <v>330</v>
      </c>
      <c r="M1296" t="s">
        <v>167</v>
      </c>
      <c r="N1296" s="2">
        <v>40846</v>
      </c>
      <c r="O1296" s="2">
        <v>40846</v>
      </c>
      <c r="P1296">
        <v>17</v>
      </c>
      <c r="Q1296" s="1">
        <v>0</v>
      </c>
      <c r="R1296">
        <v>31.76</v>
      </c>
      <c r="S1296">
        <v>45.51</v>
      </c>
      <c r="T1296">
        <f t="shared" si="20"/>
        <v>539.92000000000007</v>
      </c>
    </row>
    <row r="1297" spans="1:20" x14ac:dyDescent="0.25">
      <c r="A1297">
        <v>1296</v>
      </c>
      <c r="B1297">
        <v>87337</v>
      </c>
      <c r="C1297" t="s">
        <v>155</v>
      </c>
      <c r="D1297" t="s">
        <v>20</v>
      </c>
      <c r="E1297" t="s">
        <v>39</v>
      </c>
      <c r="F1297" t="s">
        <v>47</v>
      </c>
      <c r="G1297" t="s">
        <v>32</v>
      </c>
      <c r="H1297" t="s">
        <v>94</v>
      </c>
      <c r="I1297" t="s">
        <v>28</v>
      </c>
      <c r="J1297" t="s">
        <v>56</v>
      </c>
      <c r="K1297" t="s">
        <v>58</v>
      </c>
      <c r="L1297" t="s">
        <v>192</v>
      </c>
      <c r="M1297" t="s">
        <v>114</v>
      </c>
      <c r="N1297" s="2">
        <v>40846</v>
      </c>
      <c r="O1297" s="2">
        <v>40847</v>
      </c>
      <c r="P1297">
        <v>16</v>
      </c>
      <c r="Q1297" s="1">
        <v>0.09</v>
      </c>
      <c r="R1297">
        <v>4.57</v>
      </c>
      <c r="S1297">
        <v>5.42</v>
      </c>
      <c r="T1297">
        <f t="shared" si="20"/>
        <v>73.12</v>
      </c>
    </row>
    <row r="1298" spans="1:20" x14ac:dyDescent="0.25">
      <c r="A1298">
        <v>1297</v>
      </c>
      <c r="B1298">
        <v>87342</v>
      </c>
      <c r="C1298" t="s">
        <v>2114</v>
      </c>
      <c r="D1298" t="s">
        <v>20</v>
      </c>
      <c r="E1298" t="s">
        <v>187</v>
      </c>
      <c r="F1298" t="s">
        <v>22</v>
      </c>
      <c r="G1298" t="s">
        <v>48</v>
      </c>
      <c r="H1298" t="s">
        <v>188</v>
      </c>
      <c r="I1298" t="s">
        <v>28</v>
      </c>
      <c r="J1298" t="s">
        <v>72</v>
      </c>
      <c r="K1298" t="s">
        <v>189</v>
      </c>
      <c r="L1298" t="s">
        <v>706</v>
      </c>
      <c r="M1298" t="s">
        <v>86</v>
      </c>
      <c r="N1298" s="2">
        <v>40526</v>
      </c>
      <c r="O1298" s="2">
        <v>40528</v>
      </c>
      <c r="P1298">
        <v>1</v>
      </c>
      <c r="Q1298" s="1">
        <v>0.09</v>
      </c>
      <c r="R1298">
        <v>107.53</v>
      </c>
      <c r="S1298">
        <v>5.81</v>
      </c>
      <c r="T1298">
        <f t="shared" si="20"/>
        <v>107.53</v>
      </c>
    </row>
    <row r="1299" spans="1:20" x14ac:dyDescent="0.25">
      <c r="A1299">
        <v>1298</v>
      </c>
      <c r="B1299">
        <v>87345</v>
      </c>
      <c r="C1299" t="s">
        <v>935</v>
      </c>
      <c r="D1299" t="s">
        <v>20</v>
      </c>
      <c r="E1299" t="s">
        <v>39</v>
      </c>
      <c r="F1299" t="s">
        <v>31</v>
      </c>
      <c r="G1299" t="s">
        <v>48</v>
      </c>
      <c r="H1299" t="s">
        <v>61</v>
      </c>
      <c r="I1299" t="s">
        <v>28</v>
      </c>
      <c r="J1299" t="s">
        <v>72</v>
      </c>
      <c r="K1299" t="s">
        <v>172</v>
      </c>
      <c r="L1299" t="s">
        <v>192</v>
      </c>
      <c r="M1299" t="s">
        <v>146</v>
      </c>
      <c r="N1299" s="2">
        <v>40262</v>
      </c>
      <c r="O1299" s="2">
        <v>40266</v>
      </c>
      <c r="P1299">
        <v>12</v>
      </c>
      <c r="Q1299" s="1">
        <v>0.05</v>
      </c>
      <c r="R1299">
        <v>3.98</v>
      </c>
      <c r="S1299">
        <v>5.26</v>
      </c>
      <c r="T1299">
        <f t="shared" si="20"/>
        <v>47.76</v>
      </c>
    </row>
    <row r="1300" spans="1:20" x14ac:dyDescent="0.25">
      <c r="A1300">
        <v>1299</v>
      </c>
      <c r="B1300">
        <v>87345</v>
      </c>
      <c r="C1300" t="s">
        <v>935</v>
      </c>
      <c r="D1300" t="s">
        <v>20</v>
      </c>
      <c r="E1300" t="s">
        <v>39</v>
      </c>
      <c r="F1300" t="s">
        <v>31</v>
      </c>
      <c r="G1300" t="s">
        <v>48</v>
      </c>
      <c r="H1300" t="s">
        <v>89</v>
      </c>
      <c r="I1300" t="s">
        <v>28</v>
      </c>
      <c r="J1300" t="s">
        <v>72</v>
      </c>
      <c r="K1300" t="s">
        <v>43</v>
      </c>
      <c r="L1300" t="s">
        <v>192</v>
      </c>
      <c r="M1300" t="s">
        <v>63</v>
      </c>
      <c r="N1300" s="2">
        <v>40262</v>
      </c>
      <c r="O1300" s="2">
        <v>40262</v>
      </c>
      <c r="P1300">
        <v>2</v>
      </c>
      <c r="Q1300" s="1">
        <v>0.01</v>
      </c>
      <c r="R1300">
        <v>6.48</v>
      </c>
      <c r="S1300">
        <v>5.4</v>
      </c>
      <c r="T1300">
        <f t="shared" si="20"/>
        <v>12.96</v>
      </c>
    </row>
    <row r="1301" spans="1:20" x14ac:dyDescent="0.25">
      <c r="A1301">
        <v>1300</v>
      </c>
      <c r="B1301">
        <v>87347</v>
      </c>
      <c r="C1301" t="s">
        <v>856</v>
      </c>
      <c r="D1301" t="s">
        <v>578</v>
      </c>
      <c r="E1301" t="s">
        <v>39</v>
      </c>
      <c r="F1301" t="s">
        <v>31</v>
      </c>
      <c r="G1301" t="s">
        <v>93</v>
      </c>
      <c r="H1301" t="s">
        <v>94</v>
      </c>
      <c r="I1301" t="s">
        <v>28</v>
      </c>
      <c r="J1301" t="s">
        <v>72</v>
      </c>
      <c r="K1301" t="s">
        <v>181</v>
      </c>
      <c r="L1301" t="s">
        <v>283</v>
      </c>
      <c r="M1301" t="s">
        <v>35</v>
      </c>
      <c r="N1301" s="2">
        <v>40195</v>
      </c>
      <c r="O1301" s="2">
        <v>40197</v>
      </c>
      <c r="P1301">
        <v>6</v>
      </c>
      <c r="Q1301" s="1">
        <v>0.05</v>
      </c>
      <c r="R1301">
        <v>328.14</v>
      </c>
      <c r="S1301">
        <v>91.05</v>
      </c>
      <c r="T1301">
        <f t="shared" si="20"/>
        <v>1968.84</v>
      </c>
    </row>
    <row r="1302" spans="1:20" x14ac:dyDescent="0.25">
      <c r="A1302">
        <v>1301</v>
      </c>
      <c r="B1302">
        <v>87362</v>
      </c>
      <c r="C1302" t="s">
        <v>2098</v>
      </c>
      <c r="D1302" t="s">
        <v>20</v>
      </c>
      <c r="E1302" t="s">
        <v>21</v>
      </c>
      <c r="F1302" t="s">
        <v>40</v>
      </c>
      <c r="G1302" t="s">
        <v>23</v>
      </c>
      <c r="H1302" t="s">
        <v>33</v>
      </c>
      <c r="I1302" t="s">
        <v>28</v>
      </c>
      <c r="J1302" t="s">
        <v>72</v>
      </c>
      <c r="K1302" t="s">
        <v>210</v>
      </c>
      <c r="L1302" t="s">
        <v>26</v>
      </c>
      <c r="M1302" t="s">
        <v>99</v>
      </c>
      <c r="N1302" s="2">
        <v>41337</v>
      </c>
      <c r="O1302" s="2">
        <v>41339</v>
      </c>
      <c r="P1302">
        <v>10</v>
      </c>
      <c r="Q1302" s="1">
        <v>0.02</v>
      </c>
      <c r="R1302">
        <v>22.98</v>
      </c>
      <c r="S1302">
        <v>1.99</v>
      </c>
      <c r="T1302">
        <f t="shared" si="20"/>
        <v>229.8</v>
      </c>
    </row>
    <row r="1303" spans="1:20" x14ac:dyDescent="0.25">
      <c r="A1303">
        <v>1302</v>
      </c>
      <c r="B1303">
        <v>87362</v>
      </c>
      <c r="C1303" t="s">
        <v>2511</v>
      </c>
      <c r="D1303" t="s">
        <v>20</v>
      </c>
      <c r="E1303" t="s">
        <v>187</v>
      </c>
      <c r="F1303" t="s">
        <v>31</v>
      </c>
      <c r="G1303" t="s">
        <v>23</v>
      </c>
      <c r="H1303" t="s">
        <v>217</v>
      </c>
      <c r="I1303" t="s">
        <v>28</v>
      </c>
      <c r="J1303" t="s">
        <v>72</v>
      </c>
      <c r="K1303" t="s">
        <v>189</v>
      </c>
      <c r="L1303" t="s">
        <v>746</v>
      </c>
      <c r="M1303" t="s">
        <v>131</v>
      </c>
      <c r="N1303" s="2">
        <v>41337</v>
      </c>
      <c r="O1303" s="2">
        <v>41338</v>
      </c>
      <c r="P1303">
        <v>2</v>
      </c>
      <c r="Q1303" s="1">
        <v>0.08</v>
      </c>
      <c r="R1303">
        <v>276.2</v>
      </c>
      <c r="S1303">
        <v>24.49</v>
      </c>
      <c r="T1303">
        <f t="shared" si="20"/>
        <v>552.4</v>
      </c>
    </row>
    <row r="1304" spans="1:20" x14ac:dyDescent="0.25">
      <c r="A1304">
        <v>1303</v>
      </c>
      <c r="B1304">
        <v>87365</v>
      </c>
      <c r="C1304" t="s">
        <v>350</v>
      </c>
      <c r="D1304" t="s">
        <v>578</v>
      </c>
      <c r="E1304" t="s">
        <v>187</v>
      </c>
      <c r="F1304" t="s">
        <v>31</v>
      </c>
      <c r="G1304" t="s">
        <v>41</v>
      </c>
      <c r="H1304" t="s">
        <v>188</v>
      </c>
      <c r="I1304" t="s">
        <v>28</v>
      </c>
      <c r="J1304" t="s">
        <v>72</v>
      </c>
      <c r="K1304" t="s">
        <v>43</v>
      </c>
      <c r="L1304" t="s">
        <v>330</v>
      </c>
      <c r="M1304" t="s">
        <v>375</v>
      </c>
      <c r="N1304" s="2">
        <v>40252</v>
      </c>
      <c r="O1304" s="2">
        <v>40252</v>
      </c>
      <c r="P1304">
        <v>6</v>
      </c>
      <c r="Q1304" s="1">
        <v>0.04</v>
      </c>
      <c r="R1304">
        <v>296.18</v>
      </c>
      <c r="S1304">
        <v>54.12</v>
      </c>
      <c r="T1304">
        <f t="shared" si="20"/>
        <v>1777.08</v>
      </c>
    </row>
    <row r="1305" spans="1:20" x14ac:dyDescent="0.25">
      <c r="A1305">
        <v>1304</v>
      </c>
      <c r="B1305">
        <v>87376</v>
      </c>
      <c r="C1305" t="s">
        <v>1135</v>
      </c>
      <c r="D1305" t="s">
        <v>20</v>
      </c>
      <c r="E1305" t="s">
        <v>39</v>
      </c>
      <c r="F1305" t="s">
        <v>31</v>
      </c>
      <c r="G1305" t="s">
        <v>93</v>
      </c>
      <c r="H1305" t="s">
        <v>94</v>
      </c>
      <c r="I1305" t="s">
        <v>28</v>
      </c>
      <c r="J1305" t="s">
        <v>72</v>
      </c>
      <c r="K1305" t="s">
        <v>165</v>
      </c>
      <c r="L1305" t="s">
        <v>192</v>
      </c>
      <c r="M1305" t="s">
        <v>102</v>
      </c>
      <c r="N1305" s="2">
        <v>40876</v>
      </c>
      <c r="O1305" s="2">
        <v>40876</v>
      </c>
      <c r="P1305">
        <v>11</v>
      </c>
      <c r="Q1305" s="1">
        <v>0.06</v>
      </c>
      <c r="R1305">
        <v>10.91</v>
      </c>
      <c r="S1305">
        <v>2.99</v>
      </c>
      <c r="T1305">
        <f t="shared" si="20"/>
        <v>120.01</v>
      </c>
    </row>
    <row r="1306" spans="1:20" x14ac:dyDescent="0.25">
      <c r="A1306">
        <v>1305</v>
      </c>
      <c r="B1306">
        <v>87378</v>
      </c>
      <c r="C1306" t="s">
        <v>2552</v>
      </c>
      <c r="D1306" t="s">
        <v>578</v>
      </c>
      <c r="E1306" t="s">
        <v>21</v>
      </c>
      <c r="F1306" t="s">
        <v>31</v>
      </c>
      <c r="G1306" t="s">
        <v>32</v>
      </c>
      <c r="H1306" t="s">
        <v>206</v>
      </c>
      <c r="I1306" t="s">
        <v>28</v>
      </c>
      <c r="J1306" t="s">
        <v>72</v>
      </c>
      <c r="K1306" t="s">
        <v>1138</v>
      </c>
      <c r="L1306" t="s">
        <v>283</v>
      </c>
      <c r="M1306" t="s">
        <v>35</v>
      </c>
      <c r="N1306" s="2">
        <v>40422</v>
      </c>
      <c r="O1306" s="2">
        <v>40424</v>
      </c>
      <c r="P1306">
        <v>15</v>
      </c>
      <c r="Q1306" s="1">
        <v>0.05</v>
      </c>
      <c r="R1306">
        <v>535.64</v>
      </c>
      <c r="S1306">
        <v>14.7</v>
      </c>
      <c r="T1306">
        <f t="shared" si="20"/>
        <v>8034.5999999999995</v>
      </c>
    </row>
    <row r="1307" spans="1:20" x14ac:dyDescent="0.25">
      <c r="A1307">
        <v>1306</v>
      </c>
      <c r="B1307">
        <v>87378</v>
      </c>
      <c r="C1307" t="s">
        <v>1372</v>
      </c>
      <c r="D1307" t="s">
        <v>20</v>
      </c>
      <c r="E1307" t="s">
        <v>39</v>
      </c>
      <c r="F1307" t="s">
        <v>31</v>
      </c>
      <c r="G1307" t="s">
        <v>32</v>
      </c>
      <c r="H1307" t="s">
        <v>94</v>
      </c>
      <c r="I1307" t="s">
        <v>28</v>
      </c>
      <c r="J1307" t="s">
        <v>56</v>
      </c>
      <c r="K1307" t="s">
        <v>154</v>
      </c>
      <c r="L1307" t="s">
        <v>192</v>
      </c>
      <c r="M1307" t="s">
        <v>143</v>
      </c>
      <c r="N1307" s="2">
        <v>40422</v>
      </c>
      <c r="O1307" s="2">
        <v>40424</v>
      </c>
      <c r="P1307">
        <v>1</v>
      </c>
      <c r="Q1307" s="1">
        <v>0.09</v>
      </c>
      <c r="R1307">
        <v>5.78</v>
      </c>
      <c r="S1307">
        <v>5.67</v>
      </c>
      <c r="T1307">
        <f t="shared" si="20"/>
        <v>5.78</v>
      </c>
    </row>
    <row r="1308" spans="1:20" x14ac:dyDescent="0.25">
      <c r="A1308">
        <v>1307</v>
      </c>
      <c r="B1308">
        <v>87386</v>
      </c>
      <c r="C1308" t="s">
        <v>1928</v>
      </c>
      <c r="D1308" t="s">
        <v>20</v>
      </c>
      <c r="E1308" t="s">
        <v>39</v>
      </c>
      <c r="F1308" t="s">
        <v>31</v>
      </c>
      <c r="G1308" t="s">
        <v>32</v>
      </c>
      <c r="H1308" t="s">
        <v>42</v>
      </c>
      <c r="I1308" t="s">
        <v>28</v>
      </c>
      <c r="J1308" t="s">
        <v>56</v>
      </c>
      <c r="K1308" t="s">
        <v>158</v>
      </c>
      <c r="L1308" t="s">
        <v>192</v>
      </c>
      <c r="M1308" t="s">
        <v>35</v>
      </c>
      <c r="N1308" s="2">
        <v>41187</v>
      </c>
      <c r="O1308" s="2">
        <v>41189</v>
      </c>
      <c r="P1308">
        <v>4</v>
      </c>
      <c r="Q1308" s="1">
        <v>0.04</v>
      </c>
      <c r="R1308">
        <v>13.48</v>
      </c>
      <c r="S1308">
        <v>4.51</v>
      </c>
      <c r="T1308">
        <f t="shared" si="20"/>
        <v>53.92</v>
      </c>
    </row>
    <row r="1309" spans="1:20" x14ac:dyDescent="0.25">
      <c r="A1309">
        <v>1308</v>
      </c>
      <c r="B1309">
        <v>87394</v>
      </c>
      <c r="C1309" t="s">
        <v>2444</v>
      </c>
      <c r="D1309" t="s">
        <v>20</v>
      </c>
      <c r="E1309" t="s">
        <v>187</v>
      </c>
      <c r="F1309" t="s">
        <v>31</v>
      </c>
      <c r="G1309" t="s">
        <v>93</v>
      </c>
      <c r="H1309" t="s">
        <v>188</v>
      </c>
      <c r="I1309" t="s">
        <v>28</v>
      </c>
      <c r="J1309" t="s">
        <v>72</v>
      </c>
      <c r="K1309" t="s">
        <v>226</v>
      </c>
      <c r="L1309" t="s">
        <v>746</v>
      </c>
      <c r="M1309" t="s">
        <v>63</v>
      </c>
      <c r="N1309" s="2">
        <v>41523</v>
      </c>
      <c r="O1309" s="2">
        <v>41523</v>
      </c>
      <c r="P1309">
        <v>14</v>
      </c>
      <c r="Q1309" s="1">
        <v>0.09</v>
      </c>
      <c r="R1309">
        <v>136.97999999999999</v>
      </c>
      <c r="S1309">
        <v>24.49</v>
      </c>
      <c r="T1309">
        <f t="shared" si="20"/>
        <v>1917.7199999999998</v>
      </c>
    </row>
    <row r="1310" spans="1:20" x14ac:dyDescent="0.25">
      <c r="A1310">
        <v>1309</v>
      </c>
      <c r="B1310">
        <v>87394</v>
      </c>
      <c r="C1310" t="s">
        <v>2444</v>
      </c>
      <c r="D1310" t="s">
        <v>578</v>
      </c>
      <c r="E1310" t="s">
        <v>21</v>
      </c>
      <c r="F1310" t="s">
        <v>31</v>
      </c>
      <c r="G1310" t="s">
        <v>93</v>
      </c>
      <c r="H1310" t="s">
        <v>206</v>
      </c>
      <c r="I1310" t="s">
        <v>28</v>
      </c>
      <c r="J1310" t="s">
        <v>56</v>
      </c>
      <c r="K1310" t="s">
        <v>25</v>
      </c>
      <c r="L1310" t="s">
        <v>330</v>
      </c>
      <c r="M1310" t="s">
        <v>35</v>
      </c>
      <c r="N1310" s="2">
        <v>41523</v>
      </c>
      <c r="O1310" s="2">
        <v>41524</v>
      </c>
      <c r="P1310">
        <v>19</v>
      </c>
      <c r="Q1310" s="1">
        <v>0.01</v>
      </c>
      <c r="R1310">
        <v>399.98</v>
      </c>
      <c r="S1310">
        <v>12.06</v>
      </c>
      <c r="T1310">
        <f t="shared" si="20"/>
        <v>7599.6200000000008</v>
      </c>
    </row>
    <row r="1311" spans="1:20" x14ac:dyDescent="0.25">
      <c r="A1311">
        <v>1310</v>
      </c>
      <c r="B1311">
        <v>87398</v>
      </c>
      <c r="C1311" t="s">
        <v>1262</v>
      </c>
      <c r="D1311" t="s">
        <v>20</v>
      </c>
      <c r="E1311" t="s">
        <v>21</v>
      </c>
      <c r="F1311" t="s">
        <v>22</v>
      </c>
      <c r="G1311" t="s">
        <v>93</v>
      </c>
      <c r="H1311" t="s">
        <v>206</v>
      </c>
      <c r="I1311" t="s">
        <v>28</v>
      </c>
      <c r="J1311" t="s">
        <v>72</v>
      </c>
      <c r="K1311" t="s">
        <v>1114</v>
      </c>
      <c r="L1311" t="s">
        <v>26</v>
      </c>
      <c r="M1311" t="s">
        <v>398</v>
      </c>
      <c r="N1311" s="2">
        <v>40714</v>
      </c>
      <c r="O1311" s="2">
        <v>40716</v>
      </c>
      <c r="P1311">
        <v>16</v>
      </c>
      <c r="Q1311" s="1">
        <v>0.03</v>
      </c>
      <c r="R1311">
        <v>5.0199999999999996</v>
      </c>
      <c r="S1311">
        <v>5.14</v>
      </c>
      <c r="T1311">
        <f t="shared" si="20"/>
        <v>80.319999999999993</v>
      </c>
    </row>
    <row r="1312" spans="1:20" x14ac:dyDescent="0.25">
      <c r="A1312">
        <v>1311</v>
      </c>
      <c r="B1312">
        <v>87416</v>
      </c>
      <c r="C1312" t="s">
        <v>548</v>
      </c>
      <c r="D1312" t="s">
        <v>20</v>
      </c>
      <c r="E1312" t="s">
        <v>39</v>
      </c>
      <c r="F1312" t="s">
        <v>22</v>
      </c>
      <c r="G1312" t="s">
        <v>23</v>
      </c>
      <c r="H1312" t="s">
        <v>42</v>
      </c>
      <c r="I1312" t="s">
        <v>28</v>
      </c>
      <c r="J1312" t="s">
        <v>72</v>
      </c>
      <c r="K1312" t="s">
        <v>136</v>
      </c>
      <c r="L1312" t="s">
        <v>192</v>
      </c>
      <c r="M1312" t="s">
        <v>80</v>
      </c>
      <c r="N1312" s="2">
        <v>41347</v>
      </c>
      <c r="O1312" s="2">
        <v>41348</v>
      </c>
      <c r="P1312">
        <v>11</v>
      </c>
      <c r="Q1312" s="1">
        <v>0</v>
      </c>
      <c r="R1312">
        <v>3.95</v>
      </c>
      <c r="S1312">
        <v>5.13</v>
      </c>
      <c r="T1312">
        <f t="shared" si="20"/>
        <v>43.45</v>
      </c>
    </row>
    <row r="1313" spans="1:20" x14ac:dyDescent="0.25">
      <c r="A1313">
        <v>1312</v>
      </c>
      <c r="B1313">
        <v>86296</v>
      </c>
      <c r="C1313" t="s">
        <v>953</v>
      </c>
      <c r="D1313" t="s">
        <v>20</v>
      </c>
      <c r="E1313" t="s">
        <v>21</v>
      </c>
      <c r="F1313" t="s">
        <v>31</v>
      </c>
      <c r="G1313" t="s">
        <v>48</v>
      </c>
      <c r="H1313" t="s">
        <v>206</v>
      </c>
      <c r="I1313" t="s">
        <v>28</v>
      </c>
      <c r="J1313" t="s">
        <v>72</v>
      </c>
      <c r="K1313" t="s">
        <v>210</v>
      </c>
      <c r="L1313" t="s">
        <v>192</v>
      </c>
      <c r="M1313" t="s">
        <v>279</v>
      </c>
      <c r="N1313" s="2">
        <v>41399</v>
      </c>
      <c r="O1313" s="2">
        <v>41399</v>
      </c>
      <c r="P1313">
        <v>1</v>
      </c>
      <c r="Q1313" s="1">
        <v>0.09</v>
      </c>
      <c r="R1313">
        <v>73.98</v>
      </c>
      <c r="S1313">
        <v>12.14</v>
      </c>
      <c r="T1313">
        <f t="shared" si="20"/>
        <v>73.98</v>
      </c>
    </row>
    <row r="1314" spans="1:20" x14ac:dyDescent="0.25">
      <c r="A1314">
        <v>1313</v>
      </c>
      <c r="B1314">
        <v>87261</v>
      </c>
      <c r="C1314" t="s">
        <v>993</v>
      </c>
      <c r="D1314" t="s">
        <v>578</v>
      </c>
      <c r="E1314" t="s">
        <v>39</v>
      </c>
      <c r="F1314" t="s">
        <v>22</v>
      </c>
      <c r="G1314" t="s">
        <v>23</v>
      </c>
      <c r="H1314" t="s">
        <v>78</v>
      </c>
      <c r="I1314" t="s">
        <v>28</v>
      </c>
      <c r="J1314" t="s">
        <v>56</v>
      </c>
      <c r="K1314" t="s">
        <v>136</v>
      </c>
      <c r="L1314" t="s">
        <v>283</v>
      </c>
      <c r="M1314" t="s">
        <v>246</v>
      </c>
      <c r="N1314" s="2">
        <v>40861</v>
      </c>
      <c r="O1314" s="2">
        <v>40862</v>
      </c>
      <c r="P1314">
        <v>10</v>
      </c>
      <c r="Q1314" s="1">
        <v>0.01</v>
      </c>
      <c r="R1314">
        <v>294.62</v>
      </c>
      <c r="S1314">
        <v>42.52</v>
      </c>
      <c r="T1314">
        <f t="shared" si="20"/>
        <v>2946.2</v>
      </c>
    </row>
    <row r="1315" spans="1:20" x14ac:dyDescent="0.25">
      <c r="A1315">
        <v>1314</v>
      </c>
      <c r="B1315">
        <v>87261</v>
      </c>
      <c r="C1315" t="s">
        <v>993</v>
      </c>
      <c r="D1315" t="s">
        <v>38</v>
      </c>
      <c r="E1315" t="s">
        <v>39</v>
      </c>
      <c r="F1315" t="s">
        <v>22</v>
      </c>
      <c r="G1315" t="s">
        <v>23</v>
      </c>
      <c r="H1315" t="s">
        <v>54</v>
      </c>
      <c r="I1315" t="s">
        <v>28</v>
      </c>
      <c r="J1315" t="s">
        <v>72</v>
      </c>
      <c r="K1315" t="s">
        <v>165</v>
      </c>
      <c r="L1315" t="s">
        <v>192</v>
      </c>
      <c r="M1315" t="s">
        <v>137</v>
      </c>
      <c r="N1315" s="2">
        <v>40861</v>
      </c>
      <c r="O1315" s="2">
        <v>40862</v>
      </c>
      <c r="P1315">
        <v>8</v>
      </c>
      <c r="Q1315" s="1">
        <v>0.1</v>
      </c>
      <c r="R1315">
        <v>60.97</v>
      </c>
      <c r="S1315">
        <v>4.5</v>
      </c>
      <c r="T1315">
        <f t="shared" si="20"/>
        <v>487.76</v>
      </c>
    </row>
    <row r="1316" spans="1:20" x14ac:dyDescent="0.25">
      <c r="A1316">
        <v>1315</v>
      </c>
      <c r="B1316">
        <v>87425</v>
      </c>
      <c r="C1316" t="s">
        <v>667</v>
      </c>
      <c r="D1316" t="s">
        <v>20</v>
      </c>
      <c r="E1316" t="s">
        <v>39</v>
      </c>
      <c r="F1316" t="s">
        <v>22</v>
      </c>
      <c r="G1316" t="s">
        <v>32</v>
      </c>
      <c r="H1316" t="s">
        <v>78</v>
      </c>
      <c r="I1316" t="s">
        <v>28</v>
      </c>
      <c r="J1316" t="s">
        <v>56</v>
      </c>
      <c r="K1316" t="s">
        <v>105</v>
      </c>
      <c r="L1316" t="s">
        <v>192</v>
      </c>
      <c r="M1316" t="s">
        <v>86</v>
      </c>
      <c r="N1316" s="2">
        <v>40330</v>
      </c>
      <c r="O1316" s="2">
        <v>40332</v>
      </c>
      <c r="P1316">
        <v>6</v>
      </c>
      <c r="Q1316" s="1">
        <v>0.06</v>
      </c>
      <c r="R1316">
        <v>2.89</v>
      </c>
      <c r="S1316">
        <v>0.99</v>
      </c>
      <c r="T1316">
        <f t="shared" si="20"/>
        <v>17.34</v>
      </c>
    </row>
    <row r="1317" spans="1:20" x14ac:dyDescent="0.25">
      <c r="A1317">
        <v>1316</v>
      </c>
      <c r="B1317">
        <v>87425</v>
      </c>
      <c r="C1317" t="s">
        <v>667</v>
      </c>
      <c r="D1317" t="s">
        <v>20</v>
      </c>
      <c r="E1317" t="s">
        <v>39</v>
      </c>
      <c r="F1317" t="s">
        <v>22</v>
      </c>
      <c r="G1317" t="s">
        <v>32</v>
      </c>
      <c r="H1317" t="s">
        <v>94</v>
      </c>
      <c r="I1317" t="s">
        <v>28</v>
      </c>
      <c r="J1317" t="s">
        <v>72</v>
      </c>
      <c r="K1317" t="s">
        <v>228</v>
      </c>
      <c r="L1317" t="s">
        <v>192</v>
      </c>
      <c r="M1317" t="s">
        <v>227</v>
      </c>
      <c r="N1317" s="2">
        <v>40330</v>
      </c>
      <c r="O1317" s="2">
        <v>40332</v>
      </c>
      <c r="P1317">
        <v>9</v>
      </c>
      <c r="Q1317" s="1">
        <v>0.08</v>
      </c>
      <c r="R1317">
        <v>22.84</v>
      </c>
      <c r="S1317">
        <v>11.54</v>
      </c>
      <c r="T1317">
        <f t="shared" si="20"/>
        <v>205.56</v>
      </c>
    </row>
    <row r="1318" spans="1:20" x14ac:dyDescent="0.25">
      <c r="A1318">
        <v>1317</v>
      </c>
      <c r="B1318">
        <v>87434</v>
      </c>
      <c r="C1318" t="s">
        <v>980</v>
      </c>
      <c r="D1318" t="s">
        <v>20</v>
      </c>
      <c r="E1318" t="s">
        <v>39</v>
      </c>
      <c r="F1318" t="s">
        <v>47</v>
      </c>
      <c r="G1318" t="s">
        <v>41</v>
      </c>
      <c r="H1318" t="s">
        <v>42</v>
      </c>
      <c r="I1318" t="s">
        <v>28</v>
      </c>
      <c r="J1318" t="s">
        <v>72</v>
      </c>
      <c r="K1318" t="s">
        <v>129</v>
      </c>
      <c r="L1318" t="s">
        <v>192</v>
      </c>
      <c r="M1318" t="s">
        <v>51</v>
      </c>
      <c r="N1318" s="2">
        <v>41376</v>
      </c>
      <c r="O1318" s="2">
        <v>41378</v>
      </c>
      <c r="P1318">
        <v>6</v>
      </c>
      <c r="Q1318" s="1">
        <v>0</v>
      </c>
      <c r="R1318">
        <v>4.13</v>
      </c>
      <c r="S1318">
        <v>5.34</v>
      </c>
      <c r="T1318">
        <f t="shared" si="20"/>
        <v>24.78</v>
      </c>
    </row>
    <row r="1319" spans="1:20" x14ac:dyDescent="0.25">
      <c r="A1319">
        <v>1318</v>
      </c>
      <c r="B1319">
        <v>87439</v>
      </c>
      <c r="C1319" t="s">
        <v>1555</v>
      </c>
      <c r="D1319" t="s">
        <v>578</v>
      </c>
      <c r="E1319" t="s">
        <v>187</v>
      </c>
      <c r="F1319" t="s">
        <v>22</v>
      </c>
      <c r="G1319" t="s">
        <v>23</v>
      </c>
      <c r="H1319" t="s">
        <v>225</v>
      </c>
      <c r="I1319" t="s">
        <v>28</v>
      </c>
      <c r="J1319" t="s">
        <v>56</v>
      </c>
      <c r="K1319" t="s">
        <v>145</v>
      </c>
      <c r="L1319" t="s">
        <v>283</v>
      </c>
      <c r="M1319" t="s">
        <v>190</v>
      </c>
      <c r="N1319" s="2">
        <v>40945</v>
      </c>
      <c r="O1319" s="2">
        <v>40946</v>
      </c>
      <c r="P1319">
        <v>11</v>
      </c>
      <c r="Q1319" s="1">
        <v>0.01</v>
      </c>
      <c r="R1319">
        <v>500.98</v>
      </c>
      <c r="S1319">
        <v>126</v>
      </c>
      <c r="T1319">
        <f t="shared" si="20"/>
        <v>5510.7800000000007</v>
      </c>
    </row>
    <row r="1320" spans="1:20" x14ac:dyDescent="0.25">
      <c r="A1320">
        <v>1319</v>
      </c>
      <c r="B1320">
        <v>87439</v>
      </c>
      <c r="C1320" t="s">
        <v>1555</v>
      </c>
      <c r="D1320" t="s">
        <v>20</v>
      </c>
      <c r="E1320" t="s">
        <v>21</v>
      </c>
      <c r="F1320" t="s">
        <v>22</v>
      </c>
      <c r="G1320" t="s">
        <v>23</v>
      </c>
      <c r="H1320" t="s">
        <v>24</v>
      </c>
      <c r="I1320" t="s">
        <v>28</v>
      </c>
      <c r="J1320" t="s">
        <v>72</v>
      </c>
      <c r="K1320" t="s">
        <v>34</v>
      </c>
      <c r="L1320" t="s">
        <v>192</v>
      </c>
      <c r="M1320" t="s">
        <v>190</v>
      </c>
      <c r="N1320" s="2">
        <v>40945</v>
      </c>
      <c r="O1320" s="2">
        <v>40947</v>
      </c>
      <c r="P1320">
        <v>2</v>
      </c>
      <c r="Q1320" s="1">
        <v>0.08</v>
      </c>
      <c r="R1320">
        <v>140.99</v>
      </c>
      <c r="S1320">
        <v>4.2</v>
      </c>
      <c r="T1320">
        <f t="shared" si="20"/>
        <v>281.98</v>
      </c>
    </row>
    <row r="1321" spans="1:20" x14ac:dyDescent="0.25">
      <c r="A1321">
        <v>1320</v>
      </c>
      <c r="B1321">
        <v>87450</v>
      </c>
      <c r="C1321" t="s">
        <v>2100</v>
      </c>
      <c r="D1321" t="s">
        <v>20</v>
      </c>
      <c r="E1321" t="s">
        <v>39</v>
      </c>
      <c r="F1321" t="s">
        <v>22</v>
      </c>
      <c r="G1321" t="s">
        <v>32</v>
      </c>
      <c r="H1321" t="s">
        <v>94</v>
      </c>
      <c r="I1321" t="s">
        <v>28</v>
      </c>
      <c r="J1321" t="s">
        <v>56</v>
      </c>
      <c r="K1321" t="s">
        <v>184</v>
      </c>
      <c r="L1321" t="s">
        <v>192</v>
      </c>
      <c r="M1321" t="s">
        <v>173</v>
      </c>
      <c r="N1321" s="2">
        <v>41432</v>
      </c>
      <c r="O1321" s="2">
        <v>41435</v>
      </c>
      <c r="P1321">
        <v>1</v>
      </c>
      <c r="Q1321" s="1">
        <v>0.09</v>
      </c>
      <c r="R1321">
        <v>363.25</v>
      </c>
      <c r="S1321">
        <v>19.989999999999998</v>
      </c>
      <c r="T1321">
        <f t="shared" si="20"/>
        <v>363.25</v>
      </c>
    </row>
    <row r="1322" spans="1:20" x14ac:dyDescent="0.25">
      <c r="A1322">
        <v>1321</v>
      </c>
      <c r="B1322">
        <v>87450</v>
      </c>
      <c r="C1322" t="s">
        <v>2100</v>
      </c>
      <c r="D1322" t="s">
        <v>20</v>
      </c>
      <c r="E1322" t="s">
        <v>187</v>
      </c>
      <c r="F1322" t="s">
        <v>22</v>
      </c>
      <c r="G1322" t="s">
        <v>32</v>
      </c>
      <c r="H1322" t="s">
        <v>219</v>
      </c>
      <c r="I1322" t="s">
        <v>28</v>
      </c>
      <c r="J1322" t="s">
        <v>72</v>
      </c>
      <c r="K1322" t="s">
        <v>116</v>
      </c>
      <c r="L1322" t="s">
        <v>192</v>
      </c>
      <c r="M1322" t="s">
        <v>123</v>
      </c>
      <c r="N1322" s="2">
        <v>41432</v>
      </c>
      <c r="O1322" s="2">
        <v>41434</v>
      </c>
      <c r="P1322">
        <v>13</v>
      </c>
      <c r="Q1322" s="1">
        <v>0.03</v>
      </c>
      <c r="R1322">
        <v>22.98</v>
      </c>
      <c r="S1322">
        <v>7.58</v>
      </c>
      <c r="T1322">
        <f t="shared" si="20"/>
        <v>298.74</v>
      </c>
    </row>
    <row r="1323" spans="1:20" x14ac:dyDescent="0.25">
      <c r="A1323">
        <v>1322</v>
      </c>
      <c r="B1323">
        <v>87457</v>
      </c>
      <c r="C1323" t="s">
        <v>1748</v>
      </c>
      <c r="D1323" t="s">
        <v>20</v>
      </c>
      <c r="E1323" t="s">
        <v>39</v>
      </c>
      <c r="F1323" t="s">
        <v>47</v>
      </c>
      <c r="G1323" t="s">
        <v>23</v>
      </c>
      <c r="H1323" t="s">
        <v>78</v>
      </c>
      <c r="I1323" t="s">
        <v>28</v>
      </c>
      <c r="J1323" t="s">
        <v>72</v>
      </c>
      <c r="K1323" t="s">
        <v>43</v>
      </c>
      <c r="L1323" t="s">
        <v>192</v>
      </c>
      <c r="M1323" t="s">
        <v>117</v>
      </c>
      <c r="N1323" s="2">
        <v>40789</v>
      </c>
      <c r="O1323" s="2">
        <v>40791</v>
      </c>
      <c r="P1323">
        <v>3</v>
      </c>
      <c r="Q1323" s="1">
        <v>0.05</v>
      </c>
      <c r="R1323">
        <v>8.74</v>
      </c>
      <c r="S1323">
        <v>8.2899999999999991</v>
      </c>
      <c r="T1323">
        <f t="shared" si="20"/>
        <v>26.22</v>
      </c>
    </row>
    <row r="1324" spans="1:20" x14ac:dyDescent="0.25">
      <c r="A1324">
        <v>1323</v>
      </c>
      <c r="B1324">
        <v>87465</v>
      </c>
      <c r="C1324" t="s">
        <v>1647</v>
      </c>
      <c r="D1324" t="s">
        <v>20</v>
      </c>
      <c r="E1324" t="s">
        <v>39</v>
      </c>
      <c r="F1324" t="s">
        <v>31</v>
      </c>
      <c r="G1324" t="s">
        <v>41</v>
      </c>
      <c r="H1324" t="s">
        <v>78</v>
      </c>
      <c r="I1324" t="s">
        <v>28</v>
      </c>
      <c r="J1324" t="s">
        <v>72</v>
      </c>
      <c r="K1324" t="s">
        <v>154</v>
      </c>
      <c r="L1324" t="s">
        <v>192</v>
      </c>
      <c r="M1324" t="s">
        <v>102</v>
      </c>
      <c r="N1324" s="2">
        <v>40618</v>
      </c>
      <c r="O1324" s="2">
        <v>40620</v>
      </c>
      <c r="P1324">
        <v>4</v>
      </c>
      <c r="Q1324" s="1">
        <v>0.01</v>
      </c>
      <c r="R1324">
        <v>40.99</v>
      </c>
      <c r="S1324">
        <v>17.48</v>
      </c>
      <c r="T1324">
        <f t="shared" si="20"/>
        <v>163.96</v>
      </c>
    </row>
    <row r="1325" spans="1:20" x14ac:dyDescent="0.25">
      <c r="A1325">
        <v>1324</v>
      </c>
      <c r="B1325">
        <v>87357</v>
      </c>
      <c r="C1325" t="s">
        <v>2098</v>
      </c>
      <c r="D1325" t="s">
        <v>38</v>
      </c>
      <c r="E1325" t="s">
        <v>39</v>
      </c>
      <c r="F1325" t="s">
        <v>40</v>
      </c>
      <c r="G1325" t="s">
        <v>23</v>
      </c>
      <c r="H1325" t="s">
        <v>54</v>
      </c>
      <c r="I1325" t="s">
        <v>28</v>
      </c>
      <c r="J1325" t="s">
        <v>72</v>
      </c>
      <c r="K1325" t="s">
        <v>119</v>
      </c>
      <c r="L1325" t="s">
        <v>192</v>
      </c>
      <c r="M1325" t="s">
        <v>99</v>
      </c>
      <c r="N1325" s="2">
        <v>40469</v>
      </c>
      <c r="O1325" s="2">
        <v>40471</v>
      </c>
      <c r="P1325">
        <v>11</v>
      </c>
      <c r="Q1325" s="1">
        <v>0.01</v>
      </c>
      <c r="R1325">
        <v>55.98</v>
      </c>
      <c r="S1325">
        <v>4.8600000000000003</v>
      </c>
      <c r="T1325">
        <f t="shared" si="20"/>
        <v>615.78</v>
      </c>
    </row>
    <row r="1326" spans="1:20" x14ac:dyDescent="0.25">
      <c r="A1326">
        <v>1325</v>
      </c>
      <c r="B1326">
        <v>87357</v>
      </c>
      <c r="C1326" t="s">
        <v>2098</v>
      </c>
      <c r="D1326" t="s">
        <v>20</v>
      </c>
      <c r="E1326" t="s">
        <v>21</v>
      </c>
      <c r="F1326" t="s">
        <v>40</v>
      </c>
      <c r="G1326" t="s">
        <v>23</v>
      </c>
      <c r="H1326" t="s">
        <v>203</v>
      </c>
      <c r="I1326" t="s">
        <v>28</v>
      </c>
      <c r="J1326" t="s">
        <v>72</v>
      </c>
      <c r="K1326" t="s">
        <v>201</v>
      </c>
      <c r="L1326" t="s">
        <v>192</v>
      </c>
      <c r="M1326" t="s">
        <v>99</v>
      </c>
      <c r="N1326" s="2">
        <v>40469</v>
      </c>
      <c r="O1326" s="2">
        <v>40470</v>
      </c>
      <c r="P1326">
        <v>17</v>
      </c>
      <c r="Q1326" s="1">
        <v>0.04</v>
      </c>
      <c r="R1326">
        <v>65.989999999999995</v>
      </c>
      <c r="S1326">
        <v>8.99</v>
      </c>
      <c r="T1326">
        <f t="shared" si="20"/>
        <v>1121.83</v>
      </c>
    </row>
    <row r="1327" spans="1:20" x14ac:dyDescent="0.25">
      <c r="A1327">
        <v>1326</v>
      </c>
      <c r="B1327">
        <v>87357</v>
      </c>
      <c r="C1327" t="s">
        <v>954</v>
      </c>
      <c r="D1327" t="s">
        <v>20</v>
      </c>
      <c r="E1327" t="s">
        <v>187</v>
      </c>
      <c r="F1327" t="s">
        <v>40</v>
      </c>
      <c r="G1327" t="s">
        <v>23</v>
      </c>
      <c r="H1327" t="s">
        <v>217</v>
      </c>
      <c r="I1327" t="s">
        <v>28</v>
      </c>
      <c r="J1327" t="s">
        <v>72</v>
      </c>
      <c r="K1327" t="s">
        <v>291</v>
      </c>
      <c r="L1327" t="s">
        <v>706</v>
      </c>
      <c r="M1327" t="s">
        <v>99</v>
      </c>
      <c r="N1327" s="2">
        <v>40469</v>
      </c>
      <c r="O1327" s="2">
        <v>40472</v>
      </c>
      <c r="P1327">
        <v>4</v>
      </c>
      <c r="Q1327" s="1">
        <v>0.01</v>
      </c>
      <c r="R1327">
        <v>128.24</v>
      </c>
      <c r="S1327">
        <v>12.65</v>
      </c>
      <c r="T1327">
        <f t="shared" si="20"/>
        <v>512.96</v>
      </c>
    </row>
    <row r="1328" spans="1:20" x14ac:dyDescent="0.25">
      <c r="A1328">
        <v>1327</v>
      </c>
      <c r="B1328">
        <v>85865</v>
      </c>
      <c r="C1328" t="s">
        <v>1542</v>
      </c>
      <c r="D1328" t="s">
        <v>20</v>
      </c>
      <c r="E1328" t="s">
        <v>21</v>
      </c>
      <c r="F1328" t="s">
        <v>40</v>
      </c>
      <c r="G1328" t="s">
        <v>93</v>
      </c>
      <c r="H1328" t="s">
        <v>24</v>
      </c>
      <c r="I1328" t="s">
        <v>28</v>
      </c>
      <c r="J1328" t="s">
        <v>72</v>
      </c>
      <c r="K1328" t="s">
        <v>198</v>
      </c>
      <c r="L1328" t="s">
        <v>192</v>
      </c>
      <c r="M1328" t="s">
        <v>59</v>
      </c>
      <c r="N1328" s="2">
        <v>40265</v>
      </c>
      <c r="O1328" s="2">
        <v>40265</v>
      </c>
      <c r="P1328">
        <v>10</v>
      </c>
      <c r="Q1328" s="1">
        <v>0.08</v>
      </c>
      <c r="R1328">
        <v>175.99</v>
      </c>
      <c r="S1328">
        <v>4.99</v>
      </c>
      <c r="T1328">
        <f t="shared" si="20"/>
        <v>1759.9</v>
      </c>
    </row>
    <row r="1329" spans="1:20" x14ac:dyDescent="0.25">
      <c r="A1329">
        <v>1328</v>
      </c>
      <c r="B1329">
        <v>87443</v>
      </c>
      <c r="C1329" t="s">
        <v>1555</v>
      </c>
      <c r="D1329" t="s">
        <v>20</v>
      </c>
      <c r="E1329" t="s">
        <v>21</v>
      </c>
      <c r="F1329" t="s">
        <v>22</v>
      </c>
      <c r="G1329" t="s">
        <v>41</v>
      </c>
      <c r="H1329" t="s">
        <v>206</v>
      </c>
      <c r="I1329" t="s">
        <v>28</v>
      </c>
      <c r="J1329" t="s">
        <v>72</v>
      </c>
      <c r="K1329" t="s">
        <v>204</v>
      </c>
      <c r="L1329" t="s">
        <v>192</v>
      </c>
      <c r="M1329" t="s">
        <v>246</v>
      </c>
      <c r="N1329" s="2">
        <v>41530</v>
      </c>
      <c r="O1329" s="2">
        <v>41531</v>
      </c>
      <c r="P1329">
        <v>22</v>
      </c>
      <c r="Q1329" s="1">
        <v>0.06</v>
      </c>
      <c r="R1329">
        <v>175.99</v>
      </c>
      <c r="S1329">
        <v>4.99</v>
      </c>
      <c r="T1329">
        <f t="shared" si="20"/>
        <v>3871.78</v>
      </c>
    </row>
    <row r="1330" spans="1:20" x14ac:dyDescent="0.25">
      <c r="A1330">
        <v>1329</v>
      </c>
      <c r="B1330">
        <v>87443</v>
      </c>
      <c r="C1330" t="s">
        <v>514</v>
      </c>
      <c r="D1330" t="s">
        <v>20</v>
      </c>
      <c r="E1330" t="s">
        <v>39</v>
      </c>
      <c r="F1330" t="s">
        <v>22</v>
      </c>
      <c r="G1330" t="s">
        <v>41</v>
      </c>
      <c r="H1330" t="s">
        <v>54</v>
      </c>
      <c r="I1330" t="s">
        <v>28</v>
      </c>
      <c r="J1330" t="s">
        <v>72</v>
      </c>
      <c r="K1330" t="s">
        <v>58</v>
      </c>
      <c r="L1330" t="s">
        <v>192</v>
      </c>
      <c r="M1330" t="s">
        <v>294</v>
      </c>
      <c r="N1330" s="2">
        <v>41530</v>
      </c>
      <c r="O1330" s="2">
        <v>41532</v>
      </c>
      <c r="P1330">
        <v>23</v>
      </c>
      <c r="Q1330" s="1">
        <v>7.0000000000000007E-2</v>
      </c>
      <c r="R1330">
        <v>2.61</v>
      </c>
      <c r="S1330">
        <v>0.5</v>
      </c>
      <c r="T1330">
        <f t="shared" si="20"/>
        <v>60.029999999999994</v>
      </c>
    </row>
    <row r="1331" spans="1:20" x14ac:dyDescent="0.25">
      <c r="A1331">
        <v>1330</v>
      </c>
      <c r="B1331">
        <v>86717</v>
      </c>
      <c r="C1331" t="s">
        <v>2149</v>
      </c>
      <c r="D1331" t="s">
        <v>38</v>
      </c>
      <c r="E1331" t="s">
        <v>39</v>
      </c>
      <c r="F1331" t="s">
        <v>40</v>
      </c>
      <c r="G1331" t="s">
        <v>32</v>
      </c>
      <c r="H1331" t="s">
        <v>42</v>
      </c>
      <c r="I1331" t="s">
        <v>28</v>
      </c>
      <c r="J1331" t="s">
        <v>84</v>
      </c>
      <c r="K1331" t="s">
        <v>145</v>
      </c>
      <c r="L1331" t="s">
        <v>192</v>
      </c>
      <c r="M1331" t="s">
        <v>59</v>
      </c>
      <c r="N1331" s="2">
        <v>41522</v>
      </c>
      <c r="O1331" s="2">
        <v>41524</v>
      </c>
      <c r="P1331">
        <v>8</v>
      </c>
      <c r="Q1331" s="1">
        <v>0.04</v>
      </c>
      <c r="R1331">
        <v>40.98</v>
      </c>
      <c r="S1331">
        <v>5.33</v>
      </c>
      <c r="T1331">
        <f t="shared" si="20"/>
        <v>327.84</v>
      </c>
    </row>
    <row r="1332" spans="1:20" x14ac:dyDescent="0.25">
      <c r="A1332">
        <v>1331</v>
      </c>
      <c r="B1332">
        <v>87469</v>
      </c>
      <c r="C1332" t="s">
        <v>1313</v>
      </c>
      <c r="D1332" t="s">
        <v>20</v>
      </c>
      <c r="E1332" t="s">
        <v>187</v>
      </c>
      <c r="F1332" t="s">
        <v>22</v>
      </c>
      <c r="G1332" t="s">
        <v>48</v>
      </c>
      <c r="H1332" t="s">
        <v>225</v>
      </c>
      <c r="I1332" t="s">
        <v>28</v>
      </c>
      <c r="J1332" t="s">
        <v>84</v>
      </c>
      <c r="K1332" t="s">
        <v>82</v>
      </c>
      <c r="L1332" t="s">
        <v>192</v>
      </c>
      <c r="M1332" t="s">
        <v>238</v>
      </c>
      <c r="N1332" s="2">
        <v>40614</v>
      </c>
      <c r="O1332" s="2">
        <v>40618</v>
      </c>
      <c r="P1332">
        <v>1</v>
      </c>
      <c r="Q1332" s="1">
        <v>0.01</v>
      </c>
      <c r="R1332">
        <v>9.3800000000000008</v>
      </c>
      <c r="S1332">
        <v>4.93</v>
      </c>
      <c r="T1332">
        <f t="shared" si="20"/>
        <v>9.3800000000000008</v>
      </c>
    </row>
    <row r="1333" spans="1:20" x14ac:dyDescent="0.25">
      <c r="A1333">
        <v>1332</v>
      </c>
      <c r="B1333">
        <v>87473</v>
      </c>
      <c r="C1333" t="s">
        <v>830</v>
      </c>
      <c r="D1333" t="s">
        <v>578</v>
      </c>
      <c r="E1333" t="s">
        <v>187</v>
      </c>
      <c r="F1333" t="s">
        <v>40</v>
      </c>
      <c r="G1333" t="s">
        <v>93</v>
      </c>
      <c r="H1333" t="s">
        <v>225</v>
      </c>
      <c r="I1333" t="s">
        <v>28</v>
      </c>
      <c r="J1333" t="s">
        <v>84</v>
      </c>
      <c r="K1333" t="s">
        <v>68</v>
      </c>
      <c r="L1333" t="s">
        <v>330</v>
      </c>
      <c r="M1333" t="s">
        <v>125</v>
      </c>
      <c r="N1333" s="2">
        <v>40331</v>
      </c>
      <c r="O1333" s="2">
        <v>40333</v>
      </c>
      <c r="P1333">
        <v>8</v>
      </c>
      <c r="Q1333" s="1">
        <v>0.01</v>
      </c>
      <c r="R1333">
        <v>179.29</v>
      </c>
      <c r="S1333">
        <v>29.21</v>
      </c>
      <c r="T1333">
        <f t="shared" si="20"/>
        <v>1434.32</v>
      </c>
    </row>
    <row r="1334" spans="1:20" x14ac:dyDescent="0.25">
      <c r="A1334">
        <v>1333</v>
      </c>
      <c r="B1334">
        <v>86691</v>
      </c>
      <c r="C1334" t="s">
        <v>507</v>
      </c>
      <c r="D1334" t="s">
        <v>20</v>
      </c>
      <c r="E1334" t="s">
        <v>39</v>
      </c>
      <c r="F1334" t="s">
        <v>22</v>
      </c>
      <c r="G1334" t="s">
        <v>93</v>
      </c>
      <c r="H1334" t="s">
        <v>61</v>
      </c>
      <c r="I1334" t="s">
        <v>28</v>
      </c>
      <c r="J1334" t="s">
        <v>84</v>
      </c>
      <c r="K1334" t="s">
        <v>149</v>
      </c>
      <c r="L1334" t="s">
        <v>192</v>
      </c>
      <c r="M1334" t="s">
        <v>238</v>
      </c>
      <c r="N1334" s="2">
        <v>41164</v>
      </c>
      <c r="O1334" s="2">
        <v>41164</v>
      </c>
      <c r="P1334">
        <v>20</v>
      </c>
      <c r="Q1334" s="1">
        <v>0.06</v>
      </c>
      <c r="R1334">
        <v>2.61</v>
      </c>
      <c r="S1334">
        <v>0.5</v>
      </c>
      <c r="T1334">
        <f t="shared" si="20"/>
        <v>52.199999999999996</v>
      </c>
    </row>
    <row r="1335" spans="1:20" x14ac:dyDescent="0.25">
      <c r="A1335">
        <v>1334</v>
      </c>
      <c r="B1335">
        <v>86691</v>
      </c>
      <c r="C1335" t="s">
        <v>814</v>
      </c>
      <c r="D1335" t="s">
        <v>38</v>
      </c>
      <c r="E1335" t="s">
        <v>39</v>
      </c>
      <c r="F1335" t="s">
        <v>22</v>
      </c>
      <c r="G1335" t="s">
        <v>93</v>
      </c>
      <c r="H1335" t="s">
        <v>42</v>
      </c>
      <c r="I1335" t="s">
        <v>28</v>
      </c>
      <c r="J1335" t="s">
        <v>84</v>
      </c>
      <c r="K1335" t="s">
        <v>98</v>
      </c>
      <c r="L1335" t="s">
        <v>44</v>
      </c>
      <c r="M1335" t="s">
        <v>232</v>
      </c>
      <c r="N1335" s="2">
        <v>41164</v>
      </c>
      <c r="O1335" s="2">
        <v>41166</v>
      </c>
      <c r="P1335">
        <v>1</v>
      </c>
      <c r="Q1335" s="1">
        <v>0.01</v>
      </c>
      <c r="R1335">
        <v>3.49</v>
      </c>
      <c r="S1335">
        <v>0.76</v>
      </c>
      <c r="T1335">
        <f t="shared" si="20"/>
        <v>3.49</v>
      </c>
    </row>
    <row r="1336" spans="1:20" x14ac:dyDescent="0.25">
      <c r="A1336">
        <v>1335</v>
      </c>
      <c r="B1336">
        <v>87496</v>
      </c>
      <c r="C1336" t="s">
        <v>1855</v>
      </c>
      <c r="D1336" t="s">
        <v>20</v>
      </c>
      <c r="E1336" t="s">
        <v>39</v>
      </c>
      <c r="F1336" t="s">
        <v>31</v>
      </c>
      <c r="G1336" t="s">
        <v>32</v>
      </c>
      <c r="H1336" t="s">
        <v>89</v>
      </c>
      <c r="I1336" t="s">
        <v>28</v>
      </c>
      <c r="J1336" t="s">
        <v>84</v>
      </c>
      <c r="K1336" t="s">
        <v>58</v>
      </c>
      <c r="L1336" t="s">
        <v>192</v>
      </c>
      <c r="M1336" t="s">
        <v>35</v>
      </c>
      <c r="N1336" s="2">
        <v>41029</v>
      </c>
      <c r="O1336" s="2">
        <v>41031</v>
      </c>
      <c r="P1336">
        <v>2</v>
      </c>
      <c r="Q1336" s="1">
        <v>7.0000000000000007E-2</v>
      </c>
      <c r="R1336">
        <v>11.5</v>
      </c>
      <c r="S1336">
        <v>7.19</v>
      </c>
      <c r="T1336">
        <f t="shared" si="20"/>
        <v>23</v>
      </c>
    </row>
    <row r="1337" spans="1:20" x14ac:dyDescent="0.25">
      <c r="A1337">
        <v>1336</v>
      </c>
      <c r="B1337">
        <v>87496</v>
      </c>
      <c r="C1337" t="s">
        <v>1855</v>
      </c>
      <c r="D1337" t="s">
        <v>20</v>
      </c>
      <c r="E1337" t="s">
        <v>21</v>
      </c>
      <c r="F1337" t="s">
        <v>31</v>
      </c>
      <c r="G1337" t="s">
        <v>32</v>
      </c>
      <c r="H1337" t="s">
        <v>33</v>
      </c>
      <c r="I1337" t="s">
        <v>28</v>
      </c>
      <c r="J1337" t="s">
        <v>84</v>
      </c>
      <c r="K1337" t="s">
        <v>198</v>
      </c>
      <c r="L1337" t="s">
        <v>746</v>
      </c>
      <c r="M1337" t="s">
        <v>35</v>
      </c>
      <c r="N1337" s="2">
        <v>41029</v>
      </c>
      <c r="O1337" s="2">
        <v>41030</v>
      </c>
      <c r="P1337">
        <v>11</v>
      </c>
      <c r="Q1337" s="1">
        <v>0.09</v>
      </c>
      <c r="R1337">
        <v>599.99</v>
      </c>
      <c r="S1337">
        <v>24.49</v>
      </c>
      <c r="T1337">
        <f t="shared" si="20"/>
        <v>6599.89</v>
      </c>
    </row>
    <row r="1338" spans="1:20" x14ac:dyDescent="0.25">
      <c r="A1338">
        <v>1337</v>
      </c>
      <c r="B1338">
        <v>87510</v>
      </c>
      <c r="C1338" t="s">
        <v>1027</v>
      </c>
      <c r="D1338" t="s">
        <v>578</v>
      </c>
      <c r="E1338" t="s">
        <v>187</v>
      </c>
      <c r="F1338" t="s">
        <v>40</v>
      </c>
      <c r="G1338" t="s">
        <v>41</v>
      </c>
      <c r="H1338" t="s">
        <v>188</v>
      </c>
      <c r="I1338" t="s">
        <v>28</v>
      </c>
      <c r="J1338" t="s">
        <v>84</v>
      </c>
      <c r="K1338" t="s">
        <v>68</v>
      </c>
      <c r="L1338" t="s">
        <v>283</v>
      </c>
      <c r="M1338" t="s">
        <v>45</v>
      </c>
      <c r="N1338" s="2">
        <v>41464</v>
      </c>
      <c r="O1338" s="2">
        <v>41466</v>
      </c>
      <c r="P1338">
        <v>9</v>
      </c>
      <c r="Q1338" s="1">
        <v>0</v>
      </c>
      <c r="R1338">
        <v>320.98</v>
      </c>
      <c r="S1338">
        <v>58.95</v>
      </c>
      <c r="T1338">
        <f t="shared" si="20"/>
        <v>2888.82</v>
      </c>
    </row>
    <row r="1339" spans="1:20" x14ac:dyDescent="0.25">
      <c r="A1339">
        <v>1338</v>
      </c>
      <c r="B1339">
        <v>87510</v>
      </c>
      <c r="C1339" t="s">
        <v>1027</v>
      </c>
      <c r="D1339" t="s">
        <v>20</v>
      </c>
      <c r="E1339" t="s">
        <v>39</v>
      </c>
      <c r="F1339" t="s">
        <v>40</v>
      </c>
      <c r="G1339" t="s">
        <v>41</v>
      </c>
      <c r="H1339" t="s">
        <v>42</v>
      </c>
      <c r="I1339" t="s">
        <v>28</v>
      </c>
      <c r="J1339" t="s">
        <v>84</v>
      </c>
      <c r="K1339" t="s">
        <v>154</v>
      </c>
      <c r="L1339" t="s">
        <v>44</v>
      </c>
      <c r="M1339" t="s">
        <v>175</v>
      </c>
      <c r="N1339" s="2">
        <v>41464</v>
      </c>
      <c r="O1339" s="2">
        <v>41465</v>
      </c>
      <c r="P1339">
        <v>1</v>
      </c>
      <c r="Q1339" s="1">
        <v>0.02</v>
      </c>
      <c r="R1339">
        <v>4.76</v>
      </c>
      <c r="S1339">
        <v>0.88</v>
      </c>
      <c r="T1339">
        <f t="shared" si="20"/>
        <v>4.76</v>
      </c>
    </row>
    <row r="1340" spans="1:20" x14ac:dyDescent="0.25">
      <c r="A1340">
        <v>1339</v>
      </c>
      <c r="B1340">
        <v>87510</v>
      </c>
      <c r="C1340" t="s">
        <v>1027</v>
      </c>
      <c r="D1340" t="s">
        <v>20</v>
      </c>
      <c r="E1340" t="s">
        <v>39</v>
      </c>
      <c r="F1340" t="s">
        <v>40</v>
      </c>
      <c r="G1340" t="s">
        <v>41</v>
      </c>
      <c r="H1340" t="s">
        <v>42</v>
      </c>
      <c r="I1340" t="s">
        <v>28</v>
      </c>
      <c r="J1340" t="s">
        <v>84</v>
      </c>
      <c r="K1340" t="s">
        <v>116</v>
      </c>
      <c r="L1340" t="s">
        <v>44</v>
      </c>
      <c r="M1340" t="s">
        <v>309</v>
      </c>
      <c r="N1340" s="2">
        <v>41464</v>
      </c>
      <c r="O1340" s="2">
        <v>41464</v>
      </c>
      <c r="P1340">
        <v>15</v>
      </c>
      <c r="Q1340" s="1">
        <v>0.08</v>
      </c>
      <c r="R1340">
        <v>4.28</v>
      </c>
      <c r="S1340">
        <v>0.94</v>
      </c>
      <c r="T1340">
        <f t="shared" si="20"/>
        <v>64.2</v>
      </c>
    </row>
    <row r="1341" spans="1:20" x14ac:dyDescent="0.25">
      <c r="A1341">
        <v>1340</v>
      </c>
      <c r="B1341">
        <v>87510</v>
      </c>
      <c r="C1341" t="s">
        <v>1027</v>
      </c>
      <c r="D1341" t="s">
        <v>20</v>
      </c>
      <c r="E1341" t="s">
        <v>21</v>
      </c>
      <c r="F1341" t="s">
        <v>40</v>
      </c>
      <c r="G1341" t="s">
        <v>41</v>
      </c>
      <c r="H1341" t="s">
        <v>203</v>
      </c>
      <c r="I1341" t="s">
        <v>28</v>
      </c>
      <c r="J1341" t="s">
        <v>84</v>
      </c>
      <c r="K1341" t="s">
        <v>1107</v>
      </c>
      <c r="L1341" t="s">
        <v>192</v>
      </c>
      <c r="M1341" t="s">
        <v>309</v>
      </c>
      <c r="N1341" s="2">
        <v>41464</v>
      </c>
      <c r="O1341" s="2">
        <v>41465</v>
      </c>
      <c r="P1341">
        <v>5</v>
      </c>
      <c r="Q1341" s="1">
        <v>0.1</v>
      </c>
      <c r="R1341">
        <v>125.99</v>
      </c>
      <c r="S1341">
        <v>3</v>
      </c>
      <c r="T1341">
        <f t="shared" si="20"/>
        <v>629.94999999999993</v>
      </c>
    </row>
    <row r="1342" spans="1:20" x14ac:dyDescent="0.25">
      <c r="A1342">
        <v>1341</v>
      </c>
      <c r="B1342">
        <v>87474</v>
      </c>
      <c r="C1342" t="s">
        <v>830</v>
      </c>
      <c r="D1342" t="s">
        <v>20</v>
      </c>
      <c r="E1342" t="s">
        <v>21</v>
      </c>
      <c r="F1342" t="s">
        <v>40</v>
      </c>
      <c r="G1342" t="s">
        <v>41</v>
      </c>
      <c r="H1342" t="s">
        <v>206</v>
      </c>
      <c r="I1342" t="s">
        <v>28</v>
      </c>
      <c r="J1342" t="s">
        <v>84</v>
      </c>
      <c r="K1342" t="s">
        <v>198</v>
      </c>
      <c r="L1342" t="s">
        <v>192</v>
      </c>
      <c r="M1342" t="s">
        <v>125</v>
      </c>
      <c r="N1342" s="2">
        <v>40358</v>
      </c>
      <c r="O1342" s="2">
        <v>40359</v>
      </c>
      <c r="P1342">
        <v>8</v>
      </c>
      <c r="Q1342" s="1">
        <v>0.05</v>
      </c>
      <c r="R1342">
        <v>73.98</v>
      </c>
      <c r="S1342">
        <v>12.14</v>
      </c>
      <c r="T1342">
        <f t="shared" si="20"/>
        <v>591.84</v>
      </c>
    </row>
    <row r="1343" spans="1:20" x14ac:dyDescent="0.25">
      <c r="A1343">
        <v>1342</v>
      </c>
      <c r="B1343">
        <v>87474</v>
      </c>
      <c r="C1343" t="s">
        <v>830</v>
      </c>
      <c r="D1343" t="s">
        <v>20</v>
      </c>
      <c r="E1343" t="s">
        <v>39</v>
      </c>
      <c r="F1343" t="s">
        <v>40</v>
      </c>
      <c r="G1343" t="s">
        <v>41</v>
      </c>
      <c r="H1343" t="s">
        <v>49</v>
      </c>
      <c r="I1343" t="s">
        <v>28</v>
      </c>
      <c r="J1343" t="s">
        <v>84</v>
      </c>
      <c r="K1343" t="s">
        <v>163</v>
      </c>
      <c r="L1343" t="s">
        <v>192</v>
      </c>
      <c r="M1343" t="s">
        <v>125</v>
      </c>
      <c r="N1343" s="2">
        <v>40358</v>
      </c>
      <c r="O1343" s="2">
        <v>40360</v>
      </c>
      <c r="P1343">
        <v>5</v>
      </c>
      <c r="Q1343" s="1">
        <v>0</v>
      </c>
      <c r="R1343">
        <v>5.98</v>
      </c>
      <c r="S1343">
        <v>7.15</v>
      </c>
      <c r="T1343">
        <f t="shared" si="20"/>
        <v>29.900000000000002</v>
      </c>
    </row>
    <row r="1344" spans="1:20" x14ac:dyDescent="0.25">
      <c r="A1344">
        <v>1343</v>
      </c>
      <c r="B1344">
        <v>87474</v>
      </c>
      <c r="C1344" t="s">
        <v>830</v>
      </c>
      <c r="D1344" t="s">
        <v>20</v>
      </c>
      <c r="E1344" t="s">
        <v>39</v>
      </c>
      <c r="F1344" t="s">
        <v>40</v>
      </c>
      <c r="G1344" t="s">
        <v>41</v>
      </c>
      <c r="H1344" t="s">
        <v>94</v>
      </c>
      <c r="I1344" t="s">
        <v>28</v>
      </c>
      <c r="J1344" t="s">
        <v>84</v>
      </c>
      <c r="K1344" t="s">
        <v>145</v>
      </c>
      <c r="L1344" t="s">
        <v>26</v>
      </c>
      <c r="M1344" t="s">
        <v>264</v>
      </c>
      <c r="N1344" s="2">
        <v>40358</v>
      </c>
      <c r="O1344" s="2">
        <v>40360</v>
      </c>
      <c r="P1344">
        <v>9</v>
      </c>
      <c r="Q1344" s="1">
        <v>0.09</v>
      </c>
      <c r="R1344">
        <v>3.57</v>
      </c>
      <c r="S1344">
        <v>4.17</v>
      </c>
      <c r="T1344">
        <f t="shared" si="20"/>
        <v>32.129999999999995</v>
      </c>
    </row>
    <row r="1345" spans="1:20" x14ac:dyDescent="0.25">
      <c r="A1345">
        <v>1344</v>
      </c>
      <c r="B1345">
        <v>87375</v>
      </c>
      <c r="C1345" t="s">
        <v>1135</v>
      </c>
      <c r="D1345" t="s">
        <v>20</v>
      </c>
      <c r="E1345" t="s">
        <v>39</v>
      </c>
      <c r="F1345" t="s">
        <v>31</v>
      </c>
      <c r="G1345" t="s">
        <v>32</v>
      </c>
      <c r="H1345" t="s">
        <v>61</v>
      </c>
      <c r="I1345" t="s">
        <v>28</v>
      </c>
      <c r="J1345" t="s">
        <v>84</v>
      </c>
      <c r="K1345" t="s">
        <v>149</v>
      </c>
      <c r="L1345" t="s">
        <v>192</v>
      </c>
      <c r="M1345" t="s">
        <v>279</v>
      </c>
      <c r="N1345" s="2">
        <v>40557</v>
      </c>
      <c r="O1345" s="2">
        <v>40558</v>
      </c>
      <c r="P1345">
        <v>2</v>
      </c>
      <c r="Q1345" s="1">
        <v>0.08</v>
      </c>
      <c r="R1345">
        <v>5.78</v>
      </c>
      <c r="S1345">
        <v>8.09</v>
      </c>
      <c r="T1345">
        <f t="shared" si="20"/>
        <v>11.56</v>
      </c>
    </row>
    <row r="1346" spans="1:20" x14ac:dyDescent="0.25">
      <c r="A1346">
        <v>1345</v>
      </c>
      <c r="B1346">
        <v>87517</v>
      </c>
      <c r="C1346" t="s">
        <v>1817</v>
      </c>
      <c r="D1346" t="s">
        <v>20</v>
      </c>
      <c r="E1346" t="s">
        <v>187</v>
      </c>
      <c r="F1346" t="s">
        <v>22</v>
      </c>
      <c r="G1346" t="s">
        <v>32</v>
      </c>
      <c r="H1346" t="s">
        <v>188</v>
      </c>
      <c r="I1346" t="s">
        <v>28</v>
      </c>
      <c r="J1346" t="s">
        <v>84</v>
      </c>
      <c r="K1346" t="s">
        <v>71</v>
      </c>
      <c r="L1346" t="s">
        <v>192</v>
      </c>
      <c r="M1346" t="s">
        <v>150</v>
      </c>
      <c r="N1346" s="2">
        <v>41338</v>
      </c>
      <c r="O1346" s="2">
        <v>41339</v>
      </c>
      <c r="P1346">
        <v>4</v>
      </c>
      <c r="Q1346" s="1">
        <v>0.01</v>
      </c>
      <c r="R1346">
        <v>10.64</v>
      </c>
      <c r="S1346">
        <v>5.16</v>
      </c>
      <c r="T1346">
        <f t="shared" si="20"/>
        <v>42.56</v>
      </c>
    </row>
    <row r="1347" spans="1:20" x14ac:dyDescent="0.25">
      <c r="A1347">
        <v>1346</v>
      </c>
      <c r="B1347">
        <v>87517</v>
      </c>
      <c r="C1347" t="s">
        <v>1817</v>
      </c>
      <c r="D1347" t="s">
        <v>20</v>
      </c>
      <c r="E1347" t="s">
        <v>39</v>
      </c>
      <c r="F1347" t="s">
        <v>22</v>
      </c>
      <c r="G1347" t="s">
        <v>32</v>
      </c>
      <c r="H1347" t="s">
        <v>49</v>
      </c>
      <c r="I1347" t="s">
        <v>28</v>
      </c>
      <c r="J1347" t="s">
        <v>84</v>
      </c>
      <c r="K1347" t="s">
        <v>133</v>
      </c>
      <c r="L1347" t="s">
        <v>26</v>
      </c>
      <c r="M1347" t="s">
        <v>123</v>
      </c>
      <c r="N1347" s="2">
        <v>41338</v>
      </c>
      <c r="O1347" s="2">
        <v>41339</v>
      </c>
      <c r="P1347">
        <v>1</v>
      </c>
      <c r="Q1347" s="1">
        <v>0.06</v>
      </c>
      <c r="R1347">
        <v>28.15</v>
      </c>
      <c r="S1347">
        <v>6.17</v>
      </c>
      <c r="T1347">
        <f t="shared" ref="T1347:T1410" si="21">R1347*P1347</f>
        <v>28.15</v>
      </c>
    </row>
    <row r="1348" spans="1:20" x14ac:dyDescent="0.25">
      <c r="A1348">
        <v>1347</v>
      </c>
      <c r="B1348">
        <v>87512</v>
      </c>
      <c r="C1348" t="s">
        <v>1817</v>
      </c>
      <c r="D1348" t="s">
        <v>20</v>
      </c>
      <c r="E1348" t="s">
        <v>39</v>
      </c>
      <c r="F1348" t="s">
        <v>22</v>
      </c>
      <c r="G1348" t="s">
        <v>23</v>
      </c>
      <c r="H1348" t="s">
        <v>54</v>
      </c>
      <c r="I1348" t="s">
        <v>28</v>
      </c>
      <c r="J1348" t="s">
        <v>84</v>
      </c>
      <c r="K1348" t="s">
        <v>226</v>
      </c>
      <c r="L1348" t="s">
        <v>192</v>
      </c>
      <c r="M1348" t="s">
        <v>326</v>
      </c>
      <c r="N1348" s="2">
        <v>40673</v>
      </c>
      <c r="O1348" s="2">
        <v>40675</v>
      </c>
      <c r="P1348">
        <v>14</v>
      </c>
      <c r="Q1348" s="1">
        <v>0.04</v>
      </c>
      <c r="R1348">
        <v>24.95</v>
      </c>
      <c r="S1348">
        <v>2.99</v>
      </c>
      <c r="T1348">
        <f t="shared" si="21"/>
        <v>349.3</v>
      </c>
    </row>
    <row r="1349" spans="1:20" x14ac:dyDescent="0.25">
      <c r="A1349">
        <v>1348</v>
      </c>
      <c r="B1349">
        <v>87522</v>
      </c>
      <c r="C1349" t="s">
        <v>904</v>
      </c>
      <c r="D1349" t="s">
        <v>38</v>
      </c>
      <c r="E1349" t="s">
        <v>39</v>
      </c>
      <c r="F1349" t="s">
        <v>31</v>
      </c>
      <c r="G1349" t="s">
        <v>23</v>
      </c>
      <c r="H1349" t="s">
        <v>54</v>
      </c>
      <c r="I1349" t="s">
        <v>28</v>
      </c>
      <c r="J1349" t="s">
        <v>84</v>
      </c>
      <c r="K1349" t="s">
        <v>248</v>
      </c>
      <c r="L1349" t="s">
        <v>192</v>
      </c>
      <c r="M1349" t="s">
        <v>131</v>
      </c>
      <c r="N1349" s="2">
        <v>40551</v>
      </c>
      <c r="O1349" s="2">
        <v>40553</v>
      </c>
      <c r="P1349">
        <v>5</v>
      </c>
      <c r="Q1349" s="1">
        <v>0.01</v>
      </c>
      <c r="R1349">
        <v>3.8</v>
      </c>
      <c r="S1349">
        <v>1.49</v>
      </c>
      <c r="T1349">
        <f t="shared" si="21"/>
        <v>19</v>
      </c>
    </row>
    <row r="1350" spans="1:20" x14ac:dyDescent="0.25">
      <c r="A1350">
        <v>1349</v>
      </c>
      <c r="B1350">
        <v>87528</v>
      </c>
      <c r="C1350" t="s">
        <v>1723</v>
      </c>
      <c r="D1350" t="s">
        <v>578</v>
      </c>
      <c r="E1350" t="s">
        <v>21</v>
      </c>
      <c r="F1350" t="s">
        <v>22</v>
      </c>
      <c r="G1350" t="s">
        <v>32</v>
      </c>
      <c r="H1350" t="s">
        <v>24</v>
      </c>
      <c r="I1350" t="s">
        <v>28</v>
      </c>
      <c r="J1350" t="s">
        <v>84</v>
      </c>
      <c r="K1350" t="s">
        <v>198</v>
      </c>
      <c r="L1350" t="s">
        <v>330</v>
      </c>
      <c r="M1350" t="s">
        <v>331</v>
      </c>
      <c r="N1350" s="2">
        <v>41487</v>
      </c>
      <c r="O1350" s="2">
        <v>41489</v>
      </c>
      <c r="P1350">
        <v>3</v>
      </c>
      <c r="Q1350" s="1">
        <v>0.06</v>
      </c>
      <c r="R1350">
        <v>3502.14</v>
      </c>
      <c r="S1350">
        <v>8.73</v>
      </c>
      <c r="T1350">
        <f t="shared" si="21"/>
        <v>10506.42</v>
      </c>
    </row>
    <row r="1351" spans="1:20" x14ac:dyDescent="0.25">
      <c r="A1351">
        <v>1350</v>
      </c>
      <c r="B1351">
        <v>87531</v>
      </c>
      <c r="C1351" t="s">
        <v>355</v>
      </c>
      <c r="D1351" t="s">
        <v>578</v>
      </c>
      <c r="E1351" t="s">
        <v>187</v>
      </c>
      <c r="F1351" t="s">
        <v>22</v>
      </c>
      <c r="G1351" t="s">
        <v>41</v>
      </c>
      <c r="H1351" t="s">
        <v>188</v>
      </c>
      <c r="I1351" t="s">
        <v>28</v>
      </c>
      <c r="J1351" t="s">
        <v>84</v>
      </c>
      <c r="K1351" t="s">
        <v>158</v>
      </c>
      <c r="L1351" t="s">
        <v>330</v>
      </c>
      <c r="M1351" t="s">
        <v>238</v>
      </c>
      <c r="N1351" s="2">
        <v>40645</v>
      </c>
      <c r="O1351" s="2">
        <v>40645</v>
      </c>
      <c r="P1351">
        <v>10</v>
      </c>
      <c r="Q1351" s="1">
        <v>0.08</v>
      </c>
      <c r="R1351">
        <v>212.6</v>
      </c>
      <c r="S1351">
        <v>52.2</v>
      </c>
      <c r="T1351">
        <f t="shared" si="21"/>
        <v>2126</v>
      </c>
    </row>
    <row r="1352" spans="1:20" x14ac:dyDescent="0.25">
      <c r="A1352">
        <v>1351</v>
      </c>
      <c r="B1352">
        <v>87550</v>
      </c>
      <c r="C1352" t="s">
        <v>1473</v>
      </c>
      <c r="D1352" t="s">
        <v>20</v>
      </c>
      <c r="E1352" t="s">
        <v>39</v>
      </c>
      <c r="F1352" t="s">
        <v>47</v>
      </c>
      <c r="G1352" t="s">
        <v>93</v>
      </c>
      <c r="H1352" t="s">
        <v>78</v>
      </c>
      <c r="I1352" t="s">
        <v>28</v>
      </c>
      <c r="J1352" t="s">
        <v>84</v>
      </c>
      <c r="K1352" t="s">
        <v>154</v>
      </c>
      <c r="L1352" t="s">
        <v>44</v>
      </c>
      <c r="M1352" t="s">
        <v>117</v>
      </c>
      <c r="N1352" s="2">
        <v>41568</v>
      </c>
      <c r="O1352" s="2">
        <v>41569</v>
      </c>
      <c r="P1352">
        <v>26</v>
      </c>
      <c r="Q1352" s="1">
        <v>0.08</v>
      </c>
      <c r="R1352">
        <v>6.08</v>
      </c>
      <c r="S1352">
        <v>1.17</v>
      </c>
      <c r="T1352">
        <f t="shared" si="21"/>
        <v>158.08000000000001</v>
      </c>
    </row>
    <row r="1353" spans="1:20" x14ac:dyDescent="0.25">
      <c r="A1353">
        <v>1352</v>
      </c>
      <c r="B1353">
        <v>87111</v>
      </c>
      <c r="C1353" t="s">
        <v>626</v>
      </c>
      <c r="D1353" t="s">
        <v>20</v>
      </c>
      <c r="E1353" t="s">
        <v>21</v>
      </c>
      <c r="F1353" t="s">
        <v>47</v>
      </c>
      <c r="G1353" t="s">
        <v>32</v>
      </c>
      <c r="H1353" t="s">
        <v>33</v>
      </c>
      <c r="I1353" t="s">
        <v>28</v>
      </c>
      <c r="J1353" t="s">
        <v>84</v>
      </c>
      <c r="K1353" t="s">
        <v>1108</v>
      </c>
      <c r="L1353" t="s">
        <v>26</v>
      </c>
      <c r="M1353" t="s">
        <v>114</v>
      </c>
      <c r="N1353" s="2">
        <v>40909</v>
      </c>
      <c r="O1353" s="2">
        <v>40910</v>
      </c>
      <c r="P1353">
        <v>3</v>
      </c>
      <c r="Q1353" s="1">
        <v>0.01</v>
      </c>
      <c r="R1353">
        <v>5.98</v>
      </c>
      <c r="S1353">
        <v>4.38</v>
      </c>
      <c r="T1353">
        <f t="shared" si="21"/>
        <v>17.940000000000001</v>
      </c>
    </row>
    <row r="1354" spans="1:20" x14ac:dyDescent="0.25">
      <c r="A1354">
        <v>1353</v>
      </c>
      <c r="B1354">
        <v>87111</v>
      </c>
      <c r="C1354" t="s">
        <v>626</v>
      </c>
      <c r="D1354" t="s">
        <v>20</v>
      </c>
      <c r="E1354" t="s">
        <v>39</v>
      </c>
      <c r="F1354" t="s">
        <v>47</v>
      </c>
      <c r="G1354" t="s">
        <v>32</v>
      </c>
      <c r="H1354" t="s">
        <v>61</v>
      </c>
      <c r="I1354" t="s">
        <v>28</v>
      </c>
      <c r="J1354" t="s">
        <v>84</v>
      </c>
      <c r="K1354" t="s">
        <v>172</v>
      </c>
      <c r="L1354" t="s">
        <v>192</v>
      </c>
      <c r="M1354" t="s">
        <v>167</v>
      </c>
      <c r="N1354" s="2">
        <v>40909</v>
      </c>
      <c r="O1354" s="2">
        <v>40911</v>
      </c>
      <c r="P1354">
        <v>6</v>
      </c>
      <c r="Q1354" s="1">
        <v>0.06</v>
      </c>
      <c r="R1354">
        <v>40.99</v>
      </c>
      <c r="S1354">
        <v>19.989999999999998</v>
      </c>
      <c r="T1354">
        <f t="shared" si="21"/>
        <v>245.94</v>
      </c>
    </row>
    <row r="1355" spans="1:20" x14ac:dyDescent="0.25">
      <c r="A1355">
        <v>1354</v>
      </c>
      <c r="B1355">
        <v>87557</v>
      </c>
      <c r="C1355" t="s">
        <v>515</v>
      </c>
      <c r="D1355" t="s">
        <v>578</v>
      </c>
      <c r="E1355" t="s">
        <v>187</v>
      </c>
      <c r="F1355" t="s">
        <v>31</v>
      </c>
      <c r="G1355" t="s">
        <v>93</v>
      </c>
      <c r="H1355" t="s">
        <v>219</v>
      </c>
      <c r="I1355" t="s">
        <v>28</v>
      </c>
      <c r="J1355" t="s">
        <v>84</v>
      </c>
      <c r="K1355" t="s">
        <v>282</v>
      </c>
      <c r="L1355" t="s">
        <v>283</v>
      </c>
      <c r="M1355" t="s">
        <v>35</v>
      </c>
      <c r="N1355" s="2">
        <v>40596</v>
      </c>
      <c r="O1355" s="2">
        <v>40597</v>
      </c>
      <c r="P1355">
        <v>12</v>
      </c>
      <c r="Q1355" s="1">
        <v>0</v>
      </c>
      <c r="R1355">
        <v>90.98</v>
      </c>
      <c r="S1355">
        <v>30</v>
      </c>
      <c r="T1355">
        <f t="shared" si="21"/>
        <v>1091.76</v>
      </c>
    </row>
    <row r="1356" spans="1:20" x14ac:dyDescent="0.25">
      <c r="A1356">
        <v>1355</v>
      </c>
      <c r="B1356">
        <v>87557</v>
      </c>
      <c r="C1356" t="s">
        <v>515</v>
      </c>
      <c r="D1356" t="s">
        <v>20</v>
      </c>
      <c r="E1356" t="s">
        <v>39</v>
      </c>
      <c r="F1356" t="s">
        <v>31</v>
      </c>
      <c r="G1356" t="s">
        <v>93</v>
      </c>
      <c r="H1356" t="s">
        <v>61</v>
      </c>
      <c r="I1356" t="s">
        <v>28</v>
      </c>
      <c r="J1356" t="s">
        <v>84</v>
      </c>
      <c r="K1356" t="s">
        <v>138</v>
      </c>
      <c r="L1356" t="s">
        <v>192</v>
      </c>
      <c r="M1356" t="s">
        <v>35</v>
      </c>
      <c r="N1356" s="2">
        <v>40596</v>
      </c>
      <c r="O1356" s="2">
        <v>40598</v>
      </c>
      <c r="P1356">
        <v>10</v>
      </c>
      <c r="Q1356" s="1">
        <v>0.04</v>
      </c>
      <c r="R1356">
        <v>20.98</v>
      </c>
      <c r="S1356">
        <v>5.42</v>
      </c>
      <c r="T1356">
        <f t="shared" si="21"/>
        <v>209.8</v>
      </c>
    </row>
    <row r="1357" spans="1:20" x14ac:dyDescent="0.25">
      <c r="A1357">
        <v>1356</v>
      </c>
      <c r="B1357">
        <v>87571</v>
      </c>
      <c r="C1357" t="s">
        <v>690</v>
      </c>
      <c r="D1357" t="s">
        <v>578</v>
      </c>
      <c r="E1357" t="s">
        <v>187</v>
      </c>
      <c r="F1357" t="s">
        <v>31</v>
      </c>
      <c r="G1357" t="s">
        <v>41</v>
      </c>
      <c r="H1357" t="s">
        <v>225</v>
      </c>
      <c r="I1357" t="s">
        <v>28</v>
      </c>
      <c r="J1357" t="s">
        <v>84</v>
      </c>
      <c r="K1357" t="s">
        <v>170</v>
      </c>
      <c r="L1357" t="s">
        <v>330</v>
      </c>
      <c r="M1357" t="s">
        <v>35</v>
      </c>
      <c r="N1357" s="2">
        <v>40568</v>
      </c>
      <c r="O1357" s="2">
        <v>40570</v>
      </c>
      <c r="P1357">
        <v>8</v>
      </c>
      <c r="Q1357" s="1">
        <v>0.1</v>
      </c>
      <c r="R1357">
        <v>100.98</v>
      </c>
      <c r="S1357">
        <v>57.38</v>
      </c>
      <c r="T1357">
        <f t="shared" si="21"/>
        <v>807.84</v>
      </c>
    </row>
    <row r="1358" spans="1:20" x14ac:dyDescent="0.25">
      <c r="A1358">
        <v>1357</v>
      </c>
      <c r="B1358">
        <v>87571</v>
      </c>
      <c r="C1358" t="s">
        <v>690</v>
      </c>
      <c r="D1358" t="s">
        <v>20</v>
      </c>
      <c r="E1358" t="s">
        <v>39</v>
      </c>
      <c r="F1358" t="s">
        <v>31</v>
      </c>
      <c r="G1358" t="s">
        <v>41</v>
      </c>
      <c r="H1358" t="s">
        <v>89</v>
      </c>
      <c r="I1358" t="s">
        <v>28</v>
      </c>
      <c r="J1358" t="s">
        <v>84</v>
      </c>
      <c r="K1358" t="s">
        <v>43</v>
      </c>
      <c r="L1358" t="s">
        <v>192</v>
      </c>
      <c r="M1358" t="s">
        <v>139</v>
      </c>
      <c r="N1358" s="2">
        <v>40568</v>
      </c>
      <c r="O1358" s="2">
        <v>40569</v>
      </c>
      <c r="P1358">
        <v>1</v>
      </c>
      <c r="Q1358" s="1">
        <v>0.01</v>
      </c>
      <c r="R1358">
        <v>6.68</v>
      </c>
      <c r="S1358">
        <v>5.66</v>
      </c>
      <c r="T1358">
        <f t="shared" si="21"/>
        <v>6.68</v>
      </c>
    </row>
    <row r="1359" spans="1:20" x14ac:dyDescent="0.25">
      <c r="A1359">
        <v>1358</v>
      </c>
      <c r="B1359">
        <v>87571</v>
      </c>
      <c r="C1359" t="s">
        <v>2417</v>
      </c>
      <c r="D1359" t="s">
        <v>20</v>
      </c>
      <c r="E1359" t="s">
        <v>39</v>
      </c>
      <c r="F1359" t="s">
        <v>31</v>
      </c>
      <c r="G1359" t="s">
        <v>41</v>
      </c>
      <c r="H1359" t="s">
        <v>78</v>
      </c>
      <c r="I1359" t="s">
        <v>28</v>
      </c>
      <c r="J1359" t="s">
        <v>84</v>
      </c>
      <c r="K1359" t="s">
        <v>145</v>
      </c>
      <c r="L1359" t="s">
        <v>192</v>
      </c>
      <c r="M1359" t="s">
        <v>139</v>
      </c>
      <c r="N1359" s="2">
        <v>40568</v>
      </c>
      <c r="O1359" s="2">
        <v>40568</v>
      </c>
      <c r="P1359">
        <v>3</v>
      </c>
      <c r="Q1359" s="1">
        <v>0.01</v>
      </c>
      <c r="R1359">
        <v>120.33</v>
      </c>
      <c r="S1359">
        <v>19.989999999999998</v>
      </c>
      <c r="T1359">
        <f t="shared" si="21"/>
        <v>360.99</v>
      </c>
    </row>
    <row r="1360" spans="1:20" x14ac:dyDescent="0.25">
      <c r="A1360">
        <v>1359</v>
      </c>
      <c r="B1360">
        <v>87576</v>
      </c>
      <c r="C1360" t="s">
        <v>346</v>
      </c>
      <c r="D1360" t="s">
        <v>20</v>
      </c>
      <c r="E1360" t="s">
        <v>39</v>
      </c>
      <c r="F1360" t="s">
        <v>40</v>
      </c>
      <c r="G1360" t="s">
        <v>41</v>
      </c>
      <c r="H1360" t="s">
        <v>54</v>
      </c>
      <c r="I1360" t="s">
        <v>28</v>
      </c>
      <c r="J1360" t="s">
        <v>84</v>
      </c>
      <c r="K1360" t="s">
        <v>181</v>
      </c>
      <c r="L1360" t="s">
        <v>192</v>
      </c>
      <c r="M1360" t="s">
        <v>99</v>
      </c>
      <c r="N1360" s="2">
        <v>41115</v>
      </c>
      <c r="O1360" s="2">
        <v>41117</v>
      </c>
      <c r="P1360">
        <v>5</v>
      </c>
      <c r="Q1360" s="1">
        <v>0.05</v>
      </c>
      <c r="R1360">
        <v>7.45</v>
      </c>
      <c r="S1360">
        <v>6.28</v>
      </c>
      <c r="T1360">
        <f t="shared" si="21"/>
        <v>37.25</v>
      </c>
    </row>
    <row r="1361" spans="1:20" x14ac:dyDescent="0.25">
      <c r="A1361">
        <v>1360</v>
      </c>
      <c r="B1361">
        <v>87580</v>
      </c>
      <c r="C1361" t="s">
        <v>1466</v>
      </c>
      <c r="D1361" t="s">
        <v>20</v>
      </c>
      <c r="E1361" t="s">
        <v>39</v>
      </c>
      <c r="F1361" t="s">
        <v>40</v>
      </c>
      <c r="G1361" t="s">
        <v>48</v>
      </c>
      <c r="H1361" t="s">
        <v>54</v>
      </c>
      <c r="I1361" t="s">
        <v>28</v>
      </c>
      <c r="J1361" t="s">
        <v>84</v>
      </c>
      <c r="K1361" t="s">
        <v>248</v>
      </c>
      <c r="L1361" t="s">
        <v>192</v>
      </c>
      <c r="M1361" t="s">
        <v>393</v>
      </c>
      <c r="N1361" s="2">
        <v>40722</v>
      </c>
      <c r="O1361" s="2">
        <v>40722</v>
      </c>
      <c r="P1361">
        <v>12</v>
      </c>
      <c r="Q1361" s="1">
        <v>0.1</v>
      </c>
      <c r="R1361">
        <v>5.98</v>
      </c>
      <c r="S1361">
        <v>1.49</v>
      </c>
      <c r="T1361">
        <f t="shared" si="21"/>
        <v>71.760000000000005</v>
      </c>
    </row>
    <row r="1362" spans="1:20" x14ac:dyDescent="0.25">
      <c r="A1362">
        <v>1361</v>
      </c>
      <c r="B1362">
        <v>87596</v>
      </c>
      <c r="C1362" t="s">
        <v>902</v>
      </c>
      <c r="D1362" t="s">
        <v>20</v>
      </c>
      <c r="E1362" t="s">
        <v>39</v>
      </c>
      <c r="F1362" t="s">
        <v>47</v>
      </c>
      <c r="G1362" t="s">
        <v>48</v>
      </c>
      <c r="H1362" t="s">
        <v>94</v>
      </c>
      <c r="I1362" t="s">
        <v>28</v>
      </c>
      <c r="J1362" t="s">
        <v>84</v>
      </c>
      <c r="K1362" t="s">
        <v>189</v>
      </c>
      <c r="L1362" t="s">
        <v>192</v>
      </c>
      <c r="M1362" t="s">
        <v>117</v>
      </c>
      <c r="N1362" s="2">
        <v>41155</v>
      </c>
      <c r="O1362" s="2">
        <v>41157</v>
      </c>
      <c r="P1362">
        <v>3</v>
      </c>
      <c r="Q1362" s="1">
        <v>0.05</v>
      </c>
      <c r="R1362">
        <v>3.8</v>
      </c>
      <c r="S1362">
        <v>1.49</v>
      </c>
      <c r="T1362">
        <f t="shared" si="21"/>
        <v>11.399999999999999</v>
      </c>
    </row>
    <row r="1363" spans="1:20" x14ac:dyDescent="0.25">
      <c r="A1363">
        <v>1362</v>
      </c>
      <c r="B1363">
        <v>87609</v>
      </c>
      <c r="C1363" t="s">
        <v>1084</v>
      </c>
      <c r="D1363" t="s">
        <v>20</v>
      </c>
      <c r="E1363" t="s">
        <v>187</v>
      </c>
      <c r="F1363" t="s">
        <v>31</v>
      </c>
      <c r="G1363" t="s">
        <v>41</v>
      </c>
      <c r="H1363" t="s">
        <v>217</v>
      </c>
      <c r="I1363" t="s">
        <v>28</v>
      </c>
      <c r="J1363" t="s">
        <v>84</v>
      </c>
      <c r="K1363" t="s">
        <v>248</v>
      </c>
      <c r="L1363" t="s">
        <v>192</v>
      </c>
      <c r="M1363" t="s">
        <v>146</v>
      </c>
      <c r="N1363" s="2">
        <v>41030</v>
      </c>
      <c r="O1363" s="2">
        <v>41031</v>
      </c>
      <c r="P1363">
        <v>12</v>
      </c>
      <c r="Q1363" s="1">
        <v>0.01</v>
      </c>
      <c r="R1363">
        <v>40.89</v>
      </c>
      <c r="S1363">
        <v>18.98</v>
      </c>
      <c r="T1363">
        <f t="shared" si="21"/>
        <v>490.68</v>
      </c>
    </row>
    <row r="1364" spans="1:20" x14ac:dyDescent="0.25">
      <c r="A1364">
        <v>1363</v>
      </c>
      <c r="B1364">
        <v>87613</v>
      </c>
      <c r="C1364" t="s">
        <v>2449</v>
      </c>
      <c r="D1364" t="s">
        <v>20</v>
      </c>
      <c r="E1364" t="s">
        <v>39</v>
      </c>
      <c r="F1364" t="s">
        <v>31</v>
      </c>
      <c r="G1364" t="s">
        <v>48</v>
      </c>
      <c r="H1364" t="s">
        <v>49</v>
      </c>
      <c r="I1364" t="s">
        <v>28</v>
      </c>
      <c r="J1364" t="s">
        <v>84</v>
      </c>
      <c r="K1364" t="s">
        <v>138</v>
      </c>
      <c r="L1364" t="s">
        <v>192</v>
      </c>
      <c r="M1364" t="s">
        <v>35</v>
      </c>
      <c r="N1364" s="2">
        <v>40891</v>
      </c>
      <c r="O1364" s="2">
        <v>40893</v>
      </c>
      <c r="P1364">
        <v>6</v>
      </c>
      <c r="Q1364" s="1">
        <v>0.09</v>
      </c>
      <c r="R1364">
        <v>140.85</v>
      </c>
      <c r="S1364">
        <v>19.989999999999998</v>
      </c>
      <c r="T1364">
        <f t="shared" si="21"/>
        <v>845.09999999999991</v>
      </c>
    </row>
    <row r="1365" spans="1:20" x14ac:dyDescent="0.25">
      <c r="A1365">
        <v>1364</v>
      </c>
      <c r="B1365">
        <v>87621</v>
      </c>
      <c r="C1365" t="s">
        <v>1376</v>
      </c>
      <c r="D1365" t="s">
        <v>20</v>
      </c>
      <c r="E1365" t="s">
        <v>39</v>
      </c>
      <c r="F1365" t="s">
        <v>47</v>
      </c>
      <c r="G1365" t="s">
        <v>48</v>
      </c>
      <c r="H1365" t="s">
        <v>78</v>
      </c>
      <c r="I1365" t="s">
        <v>28</v>
      </c>
      <c r="J1365" t="s">
        <v>84</v>
      </c>
      <c r="K1365" t="s">
        <v>181</v>
      </c>
      <c r="L1365" t="s">
        <v>192</v>
      </c>
      <c r="M1365" t="s">
        <v>114</v>
      </c>
      <c r="N1365" s="2">
        <v>40692</v>
      </c>
      <c r="O1365" s="2">
        <v>40699</v>
      </c>
      <c r="P1365">
        <v>11</v>
      </c>
      <c r="Q1365" s="1">
        <v>0.09</v>
      </c>
      <c r="R1365">
        <v>5.78</v>
      </c>
      <c r="S1365">
        <v>4.96</v>
      </c>
      <c r="T1365">
        <f t="shared" si="21"/>
        <v>63.580000000000005</v>
      </c>
    </row>
    <row r="1366" spans="1:20" x14ac:dyDescent="0.25">
      <c r="A1366">
        <v>1365</v>
      </c>
      <c r="B1366">
        <v>87637</v>
      </c>
      <c r="C1366" t="s">
        <v>1528</v>
      </c>
      <c r="D1366" t="s">
        <v>20</v>
      </c>
      <c r="E1366" t="s">
        <v>39</v>
      </c>
      <c r="F1366" t="s">
        <v>31</v>
      </c>
      <c r="G1366" t="s">
        <v>23</v>
      </c>
      <c r="H1366" t="s">
        <v>89</v>
      </c>
      <c r="I1366" t="s">
        <v>28</v>
      </c>
      <c r="J1366" t="s">
        <v>84</v>
      </c>
      <c r="K1366" t="s">
        <v>82</v>
      </c>
      <c r="L1366" t="s">
        <v>192</v>
      </c>
      <c r="M1366" t="s">
        <v>214</v>
      </c>
      <c r="N1366" s="2">
        <v>40774</v>
      </c>
      <c r="O1366" s="2">
        <v>40776</v>
      </c>
      <c r="P1366">
        <v>16</v>
      </c>
      <c r="Q1366" s="1">
        <v>0.08</v>
      </c>
      <c r="R1366">
        <v>14.81</v>
      </c>
      <c r="S1366">
        <v>13.32</v>
      </c>
      <c r="T1366">
        <f t="shared" si="21"/>
        <v>236.96</v>
      </c>
    </row>
    <row r="1367" spans="1:20" x14ac:dyDescent="0.25">
      <c r="A1367">
        <v>1366</v>
      </c>
      <c r="B1367">
        <v>86591</v>
      </c>
      <c r="C1367" t="s">
        <v>707</v>
      </c>
      <c r="D1367" t="s">
        <v>20</v>
      </c>
      <c r="E1367" t="s">
        <v>187</v>
      </c>
      <c r="F1367" t="s">
        <v>40</v>
      </c>
      <c r="G1367" t="s">
        <v>23</v>
      </c>
      <c r="H1367" t="s">
        <v>188</v>
      </c>
      <c r="I1367" t="s">
        <v>28</v>
      </c>
      <c r="J1367" t="s">
        <v>84</v>
      </c>
      <c r="K1367" t="s">
        <v>98</v>
      </c>
      <c r="L1367" t="s">
        <v>706</v>
      </c>
      <c r="M1367" t="s">
        <v>393</v>
      </c>
      <c r="N1367" s="2">
        <v>40194</v>
      </c>
      <c r="O1367" s="2">
        <v>40196</v>
      </c>
      <c r="P1367">
        <v>2</v>
      </c>
      <c r="Q1367" s="1">
        <v>0.02</v>
      </c>
      <c r="R1367">
        <v>110.98</v>
      </c>
      <c r="S1367">
        <v>13.99</v>
      </c>
      <c r="T1367">
        <f t="shared" si="21"/>
        <v>221.96</v>
      </c>
    </row>
    <row r="1368" spans="1:20" x14ac:dyDescent="0.25">
      <c r="A1368">
        <v>1367</v>
      </c>
      <c r="B1368">
        <v>86591</v>
      </c>
      <c r="C1368" t="s">
        <v>707</v>
      </c>
      <c r="D1368" t="s">
        <v>20</v>
      </c>
      <c r="E1368" t="s">
        <v>39</v>
      </c>
      <c r="F1368" t="s">
        <v>40</v>
      </c>
      <c r="G1368" t="s">
        <v>23</v>
      </c>
      <c r="H1368" t="s">
        <v>94</v>
      </c>
      <c r="I1368" t="s">
        <v>28</v>
      </c>
      <c r="J1368" t="s">
        <v>84</v>
      </c>
      <c r="K1368" t="s">
        <v>289</v>
      </c>
      <c r="L1368" t="s">
        <v>44</v>
      </c>
      <c r="M1368" t="s">
        <v>125</v>
      </c>
      <c r="N1368" s="2">
        <v>40194</v>
      </c>
      <c r="O1368" s="2">
        <v>40196</v>
      </c>
      <c r="P1368">
        <v>8</v>
      </c>
      <c r="Q1368" s="1">
        <v>0.01</v>
      </c>
      <c r="R1368">
        <v>8.01</v>
      </c>
      <c r="S1368">
        <v>2.87</v>
      </c>
      <c r="T1368">
        <f t="shared" si="21"/>
        <v>64.08</v>
      </c>
    </row>
    <row r="1369" spans="1:20" x14ac:dyDescent="0.25">
      <c r="A1369">
        <v>1368</v>
      </c>
      <c r="B1369">
        <v>86867</v>
      </c>
      <c r="C1369" t="s">
        <v>1732</v>
      </c>
      <c r="D1369" t="s">
        <v>20</v>
      </c>
      <c r="E1369" t="s">
        <v>39</v>
      </c>
      <c r="F1369" t="s">
        <v>31</v>
      </c>
      <c r="G1369" t="s">
        <v>32</v>
      </c>
      <c r="H1369" t="s">
        <v>42</v>
      </c>
      <c r="I1369" t="s">
        <v>28</v>
      </c>
      <c r="J1369" t="s">
        <v>84</v>
      </c>
      <c r="K1369" t="s">
        <v>228</v>
      </c>
      <c r="L1369" t="s">
        <v>192</v>
      </c>
      <c r="M1369" t="s">
        <v>631</v>
      </c>
      <c r="N1369" s="2">
        <v>40248</v>
      </c>
      <c r="O1369" s="2">
        <v>40249</v>
      </c>
      <c r="P1369">
        <v>9</v>
      </c>
      <c r="Q1369" s="1">
        <v>0.06</v>
      </c>
      <c r="R1369">
        <v>8.6</v>
      </c>
      <c r="S1369">
        <v>6.19</v>
      </c>
      <c r="T1369">
        <f t="shared" si="21"/>
        <v>77.399999999999991</v>
      </c>
    </row>
    <row r="1370" spans="1:20" x14ac:dyDescent="0.25">
      <c r="A1370">
        <v>1369</v>
      </c>
      <c r="B1370">
        <v>87648</v>
      </c>
      <c r="C1370" t="s">
        <v>579</v>
      </c>
      <c r="D1370" t="s">
        <v>38</v>
      </c>
      <c r="E1370" t="s">
        <v>39</v>
      </c>
      <c r="F1370" t="s">
        <v>40</v>
      </c>
      <c r="G1370" t="s">
        <v>93</v>
      </c>
      <c r="H1370" t="s">
        <v>54</v>
      </c>
      <c r="I1370" t="s">
        <v>28</v>
      </c>
      <c r="J1370" t="s">
        <v>84</v>
      </c>
      <c r="K1370" t="s">
        <v>154</v>
      </c>
      <c r="L1370" t="s">
        <v>192</v>
      </c>
      <c r="M1370" t="s">
        <v>45</v>
      </c>
      <c r="N1370" s="2">
        <v>40844</v>
      </c>
      <c r="O1370" s="2">
        <v>40846</v>
      </c>
      <c r="P1370">
        <v>9</v>
      </c>
      <c r="Q1370" s="1">
        <v>0.01</v>
      </c>
      <c r="R1370">
        <v>2.84</v>
      </c>
      <c r="S1370">
        <v>5.44</v>
      </c>
      <c r="T1370">
        <f t="shared" si="21"/>
        <v>25.56</v>
      </c>
    </row>
    <row r="1371" spans="1:20" x14ac:dyDescent="0.25">
      <c r="A1371">
        <v>1370</v>
      </c>
      <c r="B1371">
        <v>86190</v>
      </c>
      <c r="C1371" t="s">
        <v>872</v>
      </c>
      <c r="D1371" t="s">
        <v>578</v>
      </c>
      <c r="E1371" t="s">
        <v>21</v>
      </c>
      <c r="F1371" t="s">
        <v>22</v>
      </c>
      <c r="G1371" t="s">
        <v>32</v>
      </c>
      <c r="H1371" t="s">
        <v>203</v>
      </c>
      <c r="I1371" t="s">
        <v>28</v>
      </c>
      <c r="J1371" t="s">
        <v>84</v>
      </c>
      <c r="K1371" t="s">
        <v>198</v>
      </c>
      <c r="L1371" t="s">
        <v>283</v>
      </c>
      <c r="M1371" t="s">
        <v>331</v>
      </c>
      <c r="N1371" s="2">
        <v>40411</v>
      </c>
      <c r="O1371" s="2">
        <v>40411</v>
      </c>
      <c r="P1371">
        <v>6</v>
      </c>
      <c r="Q1371" s="1">
        <v>7.0000000000000007E-2</v>
      </c>
      <c r="R1371">
        <v>2036.48</v>
      </c>
      <c r="S1371">
        <v>14.7</v>
      </c>
      <c r="T1371">
        <f t="shared" si="21"/>
        <v>12218.880000000001</v>
      </c>
    </row>
    <row r="1372" spans="1:20" x14ac:dyDescent="0.25">
      <c r="A1372">
        <v>1371</v>
      </c>
      <c r="B1372">
        <v>87660</v>
      </c>
      <c r="C1372" t="s">
        <v>1941</v>
      </c>
      <c r="D1372" t="s">
        <v>38</v>
      </c>
      <c r="E1372" t="s">
        <v>39</v>
      </c>
      <c r="F1372" t="s">
        <v>47</v>
      </c>
      <c r="G1372" t="s">
        <v>48</v>
      </c>
      <c r="H1372" t="s">
        <v>54</v>
      </c>
      <c r="I1372" t="s">
        <v>28</v>
      </c>
      <c r="J1372" t="s">
        <v>84</v>
      </c>
      <c r="K1372" t="s">
        <v>136</v>
      </c>
      <c r="L1372" t="s">
        <v>192</v>
      </c>
      <c r="M1372" t="s">
        <v>160</v>
      </c>
      <c r="N1372" s="2">
        <v>41162</v>
      </c>
      <c r="O1372" s="2">
        <v>41165</v>
      </c>
      <c r="P1372">
        <v>7</v>
      </c>
      <c r="Q1372" s="1">
        <v>7.0000000000000007E-2</v>
      </c>
      <c r="R1372">
        <v>22.84</v>
      </c>
      <c r="S1372">
        <v>5.47</v>
      </c>
      <c r="T1372">
        <f t="shared" si="21"/>
        <v>159.88</v>
      </c>
    </row>
    <row r="1373" spans="1:20" x14ac:dyDescent="0.25">
      <c r="A1373">
        <v>1372</v>
      </c>
      <c r="B1373">
        <v>87673</v>
      </c>
      <c r="C1373" t="s">
        <v>1204</v>
      </c>
      <c r="D1373" t="s">
        <v>20</v>
      </c>
      <c r="E1373" t="s">
        <v>39</v>
      </c>
      <c r="F1373" t="s">
        <v>31</v>
      </c>
      <c r="G1373" t="s">
        <v>41</v>
      </c>
      <c r="H1373" t="s">
        <v>61</v>
      </c>
      <c r="I1373" t="s">
        <v>28</v>
      </c>
      <c r="J1373" t="s">
        <v>84</v>
      </c>
      <c r="K1373" t="s">
        <v>138</v>
      </c>
      <c r="L1373" t="s">
        <v>192</v>
      </c>
      <c r="M1373" t="s">
        <v>143</v>
      </c>
      <c r="N1373" s="2">
        <v>40738</v>
      </c>
      <c r="O1373" s="2">
        <v>40741</v>
      </c>
      <c r="P1373">
        <v>6</v>
      </c>
      <c r="Q1373" s="1">
        <v>0.06</v>
      </c>
      <c r="R1373">
        <v>14.48</v>
      </c>
      <c r="S1373">
        <v>6.46</v>
      </c>
      <c r="T1373">
        <f t="shared" si="21"/>
        <v>86.88</v>
      </c>
    </row>
    <row r="1374" spans="1:20" x14ac:dyDescent="0.25">
      <c r="A1374">
        <v>1373</v>
      </c>
      <c r="B1374">
        <v>87673</v>
      </c>
      <c r="C1374" t="s">
        <v>1204</v>
      </c>
      <c r="D1374" t="s">
        <v>20</v>
      </c>
      <c r="E1374" t="s">
        <v>21</v>
      </c>
      <c r="F1374" t="s">
        <v>31</v>
      </c>
      <c r="G1374" t="s">
        <v>41</v>
      </c>
      <c r="H1374" t="s">
        <v>206</v>
      </c>
      <c r="I1374" t="s">
        <v>28</v>
      </c>
      <c r="J1374" t="s">
        <v>84</v>
      </c>
      <c r="K1374" t="s">
        <v>1138</v>
      </c>
      <c r="L1374" t="s">
        <v>26</v>
      </c>
      <c r="M1374" t="s">
        <v>143</v>
      </c>
      <c r="N1374" s="2">
        <v>40738</v>
      </c>
      <c r="O1374" s="2">
        <v>40740</v>
      </c>
      <c r="P1374">
        <v>7</v>
      </c>
      <c r="Q1374" s="1">
        <v>0.01</v>
      </c>
      <c r="R1374">
        <v>35.99</v>
      </c>
      <c r="S1374">
        <v>0.99</v>
      </c>
      <c r="T1374">
        <f t="shared" si="21"/>
        <v>251.93</v>
      </c>
    </row>
    <row r="1375" spans="1:20" x14ac:dyDescent="0.25">
      <c r="A1375">
        <v>1374</v>
      </c>
      <c r="B1375">
        <v>87562</v>
      </c>
      <c r="C1375" t="s">
        <v>515</v>
      </c>
      <c r="D1375" t="s">
        <v>20</v>
      </c>
      <c r="E1375" t="s">
        <v>21</v>
      </c>
      <c r="F1375" t="s">
        <v>31</v>
      </c>
      <c r="G1375" t="s">
        <v>23</v>
      </c>
      <c r="H1375" t="s">
        <v>33</v>
      </c>
      <c r="I1375" t="s">
        <v>28</v>
      </c>
      <c r="J1375" t="s">
        <v>84</v>
      </c>
      <c r="K1375" t="s">
        <v>204</v>
      </c>
      <c r="L1375" t="s">
        <v>26</v>
      </c>
      <c r="M1375" t="s">
        <v>35</v>
      </c>
      <c r="N1375" s="2">
        <v>41083</v>
      </c>
      <c r="O1375" s="2">
        <v>41085</v>
      </c>
      <c r="P1375">
        <v>12</v>
      </c>
      <c r="Q1375" s="1">
        <v>0.04</v>
      </c>
      <c r="R1375">
        <v>39.479999999999997</v>
      </c>
      <c r="S1375">
        <v>1.99</v>
      </c>
      <c r="T1375">
        <f t="shared" si="21"/>
        <v>473.76</v>
      </c>
    </row>
    <row r="1376" spans="1:20" x14ac:dyDescent="0.25">
      <c r="A1376">
        <v>1375</v>
      </c>
      <c r="B1376">
        <v>87676</v>
      </c>
      <c r="C1376" t="s">
        <v>2399</v>
      </c>
      <c r="D1376" t="s">
        <v>20</v>
      </c>
      <c r="E1376" t="s">
        <v>187</v>
      </c>
      <c r="F1376" t="s">
        <v>22</v>
      </c>
      <c r="G1376" t="s">
        <v>23</v>
      </c>
      <c r="H1376" t="s">
        <v>219</v>
      </c>
      <c r="I1376" t="s">
        <v>28</v>
      </c>
      <c r="J1376" t="s">
        <v>84</v>
      </c>
      <c r="K1376" t="s">
        <v>221</v>
      </c>
      <c r="L1376" t="s">
        <v>706</v>
      </c>
      <c r="M1376" t="s">
        <v>27</v>
      </c>
      <c r="N1376" s="2">
        <v>40242</v>
      </c>
      <c r="O1376" s="2">
        <v>40243</v>
      </c>
      <c r="P1376">
        <v>6</v>
      </c>
      <c r="Q1376" s="1">
        <v>0.05</v>
      </c>
      <c r="R1376">
        <v>107.53</v>
      </c>
      <c r="S1376">
        <v>5.81</v>
      </c>
      <c r="T1376">
        <f t="shared" si="21"/>
        <v>645.18000000000006</v>
      </c>
    </row>
    <row r="1377" spans="1:20" x14ac:dyDescent="0.25">
      <c r="A1377">
        <v>1376</v>
      </c>
      <c r="B1377">
        <v>86442</v>
      </c>
      <c r="C1377" t="s">
        <v>406</v>
      </c>
      <c r="D1377" t="s">
        <v>578</v>
      </c>
      <c r="E1377" t="s">
        <v>21</v>
      </c>
      <c r="F1377" t="s">
        <v>31</v>
      </c>
      <c r="G1377" t="s">
        <v>32</v>
      </c>
      <c r="H1377" t="s">
        <v>24</v>
      </c>
      <c r="I1377" t="s">
        <v>28</v>
      </c>
      <c r="J1377" t="s">
        <v>84</v>
      </c>
      <c r="K1377" t="s">
        <v>409</v>
      </c>
      <c r="L1377" t="s">
        <v>283</v>
      </c>
      <c r="M1377" t="s">
        <v>69</v>
      </c>
      <c r="N1377" s="2">
        <v>41105</v>
      </c>
      <c r="O1377" s="2">
        <v>41106</v>
      </c>
      <c r="P1377">
        <v>10</v>
      </c>
      <c r="Q1377" s="1">
        <v>0.09</v>
      </c>
      <c r="R1377">
        <v>145.44999999999999</v>
      </c>
      <c r="S1377">
        <v>17.850000000000001</v>
      </c>
      <c r="T1377">
        <f t="shared" si="21"/>
        <v>1454.5</v>
      </c>
    </row>
    <row r="1378" spans="1:20" x14ac:dyDescent="0.25">
      <c r="A1378">
        <v>1377</v>
      </c>
      <c r="B1378">
        <v>87699</v>
      </c>
      <c r="C1378" t="s">
        <v>2378</v>
      </c>
      <c r="D1378" t="s">
        <v>20</v>
      </c>
      <c r="E1378" t="s">
        <v>21</v>
      </c>
      <c r="F1378" t="s">
        <v>22</v>
      </c>
      <c r="G1378" t="s">
        <v>23</v>
      </c>
      <c r="H1378" t="s">
        <v>24</v>
      </c>
      <c r="I1378" t="s">
        <v>28</v>
      </c>
      <c r="J1378" t="s">
        <v>84</v>
      </c>
      <c r="K1378" t="s">
        <v>1243</v>
      </c>
      <c r="L1378" t="s">
        <v>192</v>
      </c>
      <c r="M1378" t="s">
        <v>398</v>
      </c>
      <c r="N1378" s="2">
        <v>41512</v>
      </c>
      <c r="O1378" s="2">
        <v>41514</v>
      </c>
      <c r="P1378">
        <v>11</v>
      </c>
      <c r="Q1378" s="1">
        <v>0.06</v>
      </c>
      <c r="R1378">
        <v>205.99</v>
      </c>
      <c r="S1378">
        <v>5.26</v>
      </c>
      <c r="T1378">
        <f t="shared" si="21"/>
        <v>2265.8900000000003</v>
      </c>
    </row>
    <row r="1379" spans="1:20" x14ac:dyDescent="0.25">
      <c r="A1379">
        <v>1378</v>
      </c>
      <c r="B1379">
        <v>87708</v>
      </c>
      <c r="C1379" t="s">
        <v>277</v>
      </c>
      <c r="D1379" t="s">
        <v>20</v>
      </c>
      <c r="E1379" t="s">
        <v>39</v>
      </c>
      <c r="F1379" t="s">
        <v>47</v>
      </c>
      <c r="G1379" t="s">
        <v>41</v>
      </c>
      <c r="H1379" t="s">
        <v>54</v>
      </c>
      <c r="I1379" t="s">
        <v>28</v>
      </c>
      <c r="J1379" t="s">
        <v>84</v>
      </c>
      <c r="K1379" t="s">
        <v>129</v>
      </c>
      <c r="L1379" t="s">
        <v>192</v>
      </c>
      <c r="M1379" t="s">
        <v>167</v>
      </c>
      <c r="N1379" s="2">
        <v>41500</v>
      </c>
      <c r="O1379" s="2">
        <v>41502</v>
      </c>
      <c r="P1379">
        <v>3</v>
      </c>
      <c r="Q1379" s="1">
        <v>0.04</v>
      </c>
      <c r="R1379">
        <v>3.36</v>
      </c>
      <c r="S1379">
        <v>6.27</v>
      </c>
      <c r="T1379">
        <f t="shared" si="21"/>
        <v>10.08</v>
      </c>
    </row>
    <row r="1380" spans="1:20" x14ac:dyDescent="0.25">
      <c r="A1380">
        <v>1379</v>
      </c>
      <c r="B1380">
        <v>86005</v>
      </c>
      <c r="C1380" t="s">
        <v>735</v>
      </c>
      <c r="D1380" t="s">
        <v>20</v>
      </c>
      <c r="E1380" t="s">
        <v>39</v>
      </c>
      <c r="F1380" t="s">
        <v>47</v>
      </c>
      <c r="G1380" t="s">
        <v>93</v>
      </c>
      <c r="H1380" t="s">
        <v>94</v>
      </c>
      <c r="I1380" t="s">
        <v>28</v>
      </c>
      <c r="J1380" t="s">
        <v>84</v>
      </c>
      <c r="K1380" t="s">
        <v>231</v>
      </c>
      <c r="L1380" t="s">
        <v>192</v>
      </c>
      <c r="M1380" t="s">
        <v>117</v>
      </c>
      <c r="N1380" s="2">
        <v>40713</v>
      </c>
      <c r="O1380" s="2">
        <v>40714</v>
      </c>
      <c r="P1380">
        <v>8</v>
      </c>
      <c r="Q1380" s="1">
        <v>0.03</v>
      </c>
      <c r="R1380">
        <v>4.13</v>
      </c>
      <c r="S1380">
        <v>5.34</v>
      </c>
      <c r="T1380">
        <f t="shared" si="21"/>
        <v>33.04</v>
      </c>
    </row>
    <row r="1381" spans="1:20" x14ac:dyDescent="0.25">
      <c r="A1381">
        <v>1380</v>
      </c>
      <c r="B1381">
        <v>86005</v>
      </c>
      <c r="C1381" t="s">
        <v>735</v>
      </c>
      <c r="D1381" t="s">
        <v>20</v>
      </c>
      <c r="E1381" t="s">
        <v>39</v>
      </c>
      <c r="F1381" t="s">
        <v>47</v>
      </c>
      <c r="G1381" t="s">
        <v>93</v>
      </c>
      <c r="H1381" t="s">
        <v>42</v>
      </c>
      <c r="I1381" t="s">
        <v>28</v>
      </c>
      <c r="J1381" t="s">
        <v>84</v>
      </c>
      <c r="K1381" t="s">
        <v>95</v>
      </c>
      <c r="L1381" t="s">
        <v>192</v>
      </c>
      <c r="M1381" t="s">
        <v>134</v>
      </c>
      <c r="N1381" s="2">
        <v>40713</v>
      </c>
      <c r="O1381" s="2">
        <v>40714</v>
      </c>
      <c r="P1381">
        <v>17</v>
      </c>
      <c r="Q1381" s="1">
        <v>0.1</v>
      </c>
      <c r="R1381">
        <v>4.13</v>
      </c>
      <c r="S1381">
        <v>0.5</v>
      </c>
      <c r="T1381">
        <f t="shared" si="21"/>
        <v>70.209999999999994</v>
      </c>
    </row>
    <row r="1382" spans="1:20" x14ac:dyDescent="0.25">
      <c r="A1382">
        <v>1381</v>
      </c>
      <c r="B1382">
        <v>86005</v>
      </c>
      <c r="C1382" t="s">
        <v>735</v>
      </c>
      <c r="D1382" t="s">
        <v>20</v>
      </c>
      <c r="E1382" t="s">
        <v>21</v>
      </c>
      <c r="F1382" t="s">
        <v>47</v>
      </c>
      <c r="G1382" t="s">
        <v>93</v>
      </c>
      <c r="H1382" t="s">
        <v>33</v>
      </c>
      <c r="I1382" t="s">
        <v>28</v>
      </c>
      <c r="J1382" t="s">
        <v>84</v>
      </c>
      <c r="K1382" t="s">
        <v>213</v>
      </c>
      <c r="L1382" t="s">
        <v>706</v>
      </c>
      <c r="M1382" t="s">
        <v>111</v>
      </c>
      <c r="N1382" s="2">
        <v>40713</v>
      </c>
      <c r="O1382" s="2">
        <v>40715</v>
      </c>
      <c r="P1382">
        <v>3</v>
      </c>
      <c r="Q1382" s="1">
        <v>0.08</v>
      </c>
      <c r="R1382">
        <v>20.99</v>
      </c>
      <c r="S1382">
        <v>4.8099999999999996</v>
      </c>
      <c r="T1382">
        <f t="shared" si="21"/>
        <v>62.97</v>
      </c>
    </row>
    <row r="1383" spans="1:20" x14ac:dyDescent="0.25">
      <c r="A1383">
        <v>1382</v>
      </c>
      <c r="B1383">
        <v>87554</v>
      </c>
      <c r="C1383" t="s">
        <v>515</v>
      </c>
      <c r="D1383" t="s">
        <v>20</v>
      </c>
      <c r="E1383" t="s">
        <v>39</v>
      </c>
      <c r="F1383" t="s">
        <v>31</v>
      </c>
      <c r="G1383" t="s">
        <v>93</v>
      </c>
      <c r="H1383" t="s">
        <v>89</v>
      </c>
      <c r="I1383" t="s">
        <v>28</v>
      </c>
      <c r="J1383" t="s">
        <v>84</v>
      </c>
      <c r="K1383" t="s">
        <v>291</v>
      </c>
      <c r="L1383" t="s">
        <v>192</v>
      </c>
      <c r="M1383" t="s">
        <v>35</v>
      </c>
      <c r="N1383" s="2">
        <v>40257</v>
      </c>
      <c r="O1383" s="2">
        <v>40259</v>
      </c>
      <c r="P1383">
        <v>2</v>
      </c>
      <c r="Q1383" s="1">
        <v>0.06</v>
      </c>
      <c r="R1383">
        <v>2.61</v>
      </c>
      <c r="S1383">
        <v>0.5</v>
      </c>
      <c r="T1383">
        <f t="shared" si="21"/>
        <v>5.22</v>
      </c>
    </row>
    <row r="1384" spans="1:20" x14ac:dyDescent="0.25">
      <c r="A1384">
        <v>1383</v>
      </c>
      <c r="B1384">
        <v>87714</v>
      </c>
      <c r="C1384" t="s">
        <v>587</v>
      </c>
      <c r="D1384" t="s">
        <v>20</v>
      </c>
      <c r="E1384" t="s">
        <v>39</v>
      </c>
      <c r="F1384" t="s">
        <v>47</v>
      </c>
      <c r="G1384" t="s">
        <v>41</v>
      </c>
      <c r="H1384" t="s">
        <v>94</v>
      </c>
      <c r="I1384" t="s">
        <v>28</v>
      </c>
      <c r="J1384" t="s">
        <v>84</v>
      </c>
      <c r="K1384" t="s">
        <v>149</v>
      </c>
      <c r="L1384" t="s">
        <v>192</v>
      </c>
      <c r="M1384" t="s">
        <v>114</v>
      </c>
      <c r="N1384" s="2">
        <v>41192</v>
      </c>
      <c r="O1384" s="2">
        <v>41193</v>
      </c>
      <c r="P1384">
        <v>19</v>
      </c>
      <c r="Q1384" s="1">
        <v>0.03</v>
      </c>
      <c r="R1384">
        <v>7.31</v>
      </c>
      <c r="S1384">
        <v>0.49</v>
      </c>
      <c r="T1384">
        <f t="shared" si="21"/>
        <v>138.88999999999999</v>
      </c>
    </row>
    <row r="1385" spans="1:20" x14ac:dyDescent="0.25">
      <c r="A1385">
        <v>1384</v>
      </c>
      <c r="B1385">
        <v>87714</v>
      </c>
      <c r="C1385" t="s">
        <v>587</v>
      </c>
      <c r="D1385" t="s">
        <v>20</v>
      </c>
      <c r="E1385" t="s">
        <v>21</v>
      </c>
      <c r="F1385" t="s">
        <v>47</v>
      </c>
      <c r="G1385" t="s">
        <v>41</v>
      </c>
      <c r="H1385" t="s">
        <v>203</v>
      </c>
      <c r="I1385" t="s">
        <v>28</v>
      </c>
      <c r="J1385" t="s">
        <v>84</v>
      </c>
      <c r="K1385" t="s">
        <v>25</v>
      </c>
      <c r="L1385" t="s">
        <v>44</v>
      </c>
      <c r="M1385" t="s">
        <v>134</v>
      </c>
      <c r="N1385" s="2">
        <v>41192</v>
      </c>
      <c r="O1385" s="2">
        <v>41193</v>
      </c>
      <c r="P1385">
        <v>12</v>
      </c>
      <c r="Q1385" s="1">
        <v>0.01</v>
      </c>
      <c r="R1385">
        <v>20.99</v>
      </c>
      <c r="S1385">
        <v>2.5</v>
      </c>
      <c r="T1385">
        <f t="shared" si="21"/>
        <v>251.88</v>
      </c>
    </row>
    <row r="1386" spans="1:20" x14ac:dyDescent="0.25">
      <c r="A1386">
        <v>1385</v>
      </c>
      <c r="B1386">
        <v>87722</v>
      </c>
      <c r="C1386" t="s">
        <v>1950</v>
      </c>
      <c r="D1386" t="s">
        <v>20</v>
      </c>
      <c r="E1386" t="s">
        <v>21</v>
      </c>
      <c r="F1386" t="s">
        <v>47</v>
      </c>
      <c r="G1386" t="s">
        <v>48</v>
      </c>
      <c r="H1386" t="s">
        <v>206</v>
      </c>
      <c r="I1386" t="s">
        <v>28</v>
      </c>
      <c r="J1386" t="s">
        <v>84</v>
      </c>
      <c r="K1386" t="s">
        <v>34</v>
      </c>
      <c r="L1386" t="s">
        <v>26</v>
      </c>
      <c r="M1386" t="s">
        <v>156</v>
      </c>
      <c r="N1386" s="2">
        <v>40687</v>
      </c>
      <c r="O1386" s="2">
        <v>40689</v>
      </c>
      <c r="P1386">
        <v>2</v>
      </c>
      <c r="Q1386" s="1">
        <v>0.08</v>
      </c>
      <c r="R1386">
        <v>14.48</v>
      </c>
      <c r="S1386">
        <v>1.99</v>
      </c>
      <c r="T1386">
        <f t="shared" si="21"/>
        <v>28.96</v>
      </c>
    </row>
    <row r="1387" spans="1:20" x14ac:dyDescent="0.25">
      <c r="A1387">
        <v>1386</v>
      </c>
      <c r="B1387">
        <v>87083</v>
      </c>
      <c r="C1387" t="s">
        <v>1246</v>
      </c>
      <c r="D1387" t="s">
        <v>20</v>
      </c>
      <c r="E1387" t="s">
        <v>21</v>
      </c>
      <c r="F1387" t="s">
        <v>31</v>
      </c>
      <c r="G1387" t="s">
        <v>23</v>
      </c>
      <c r="H1387" t="s">
        <v>33</v>
      </c>
      <c r="I1387" t="s">
        <v>28</v>
      </c>
      <c r="J1387" t="s">
        <v>84</v>
      </c>
      <c r="K1387" t="s">
        <v>1254</v>
      </c>
      <c r="L1387" t="s">
        <v>192</v>
      </c>
      <c r="M1387" t="s">
        <v>279</v>
      </c>
      <c r="N1387" s="2">
        <v>41521</v>
      </c>
      <c r="O1387" s="2">
        <v>41522</v>
      </c>
      <c r="P1387">
        <v>17</v>
      </c>
      <c r="Q1387" s="1">
        <v>0</v>
      </c>
      <c r="R1387">
        <v>20.97</v>
      </c>
      <c r="S1387">
        <v>6.5</v>
      </c>
      <c r="T1387">
        <f t="shared" si="21"/>
        <v>356.49</v>
      </c>
    </row>
    <row r="1388" spans="1:20" x14ac:dyDescent="0.25">
      <c r="A1388">
        <v>1387</v>
      </c>
      <c r="B1388">
        <v>87083</v>
      </c>
      <c r="C1388" t="s">
        <v>1246</v>
      </c>
      <c r="D1388" t="s">
        <v>20</v>
      </c>
      <c r="E1388" t="s">
        <v>39</v>
      </c>
      <c r="F1388" t="s">
        <v>31</v>
      </c>
      <c r="G1388" t="s">
        <v>23</v>
      </c>
      <c r="H1388" t="s">
        <v>61</v>
      </c>
      <c r="I1388" t="s">
        <v>28</v>
      </c>
      <c r="J1388" t="s">
        <v>84</v>
      </c>
      <c r="K1388" t="s">
        <v>113</v>
      </c>
      <c r="L1388" t="s">
        <v>192</v>
      </c>
      <c r="M1388" t="s">
        <v>631</v>
      </c>
      <c r="N1388" s="2">
        <v>41521</v>
      </c>
      <c r="O1388" s="2">
        <v>41523</v>
      </c>
      <c r="P1388">
        <v>12</v>
      </c>
      <c r="Q1388" s="1">
        <v>7.0000000000000007E-2</v>
      </c>
      <c r="R1388">
        <v>4.9800000000000004</v>
      </c>
      <c r="S1388">
        <v>5.49</v>
      </c>
      <c r="T1388">
        <f t="shared" si="21"/>
        <v>59.760000000000005</v>
      </c>
    </row>
    <row r="1389" spans="1:20" x14ac:dyDescent="0.25">
      <c r="A1389">
        <v>1388</v>
      </c>
      <c r="B1389">
        <v>87734</v>
      </c>
      <c r="C1389" t="s">
        <v>407</v>
      </c>
      <c r="D1389" t="s">
        <v>20</v>
      </c>
      <c r="E1389" t="s">
        <v>21</v>
      </c>
      <c r="F1389" t="s">
        <v>31</v>
      </c>
      <c r="G1389" t="s">
        <v>23</v>
      </c>
      <c r="H1389" t="s">
        <v>33</v>
      </c>
      <c r="I1389" t="s">
        <v>28</v>
      </c>
      <c r="J1389" t="s">
        <v>84</v>
      </c>
      <c r="K1389" t="s">
        <v>213</v>
      </c>
      <c r="L1389" t="s">
        <v>26</v>
      </c>
      <c r="M1389" t="s">
        <v>83</v>
      </c>
      <c r="N1389" s="2">
        <v>41486</v>
      </c>
      <c r="O1389" s="2">
        <v>41489</v>
      </c>
      <c r="P1389">
        <v>10</v>
      </c>
      <c r="Q1389" s="1">
        <v>0.02</v>
      </c>
      <c r="R1389">
        <v>2.12</v>
      </c>
      <c r="S1389">
        <v>1.99</v>
      </c>
      <c r="T1389">
        <f t="shared" si="21"/>
        <v>21.200000000000003</v>
      </c>
    </row>
    <row r="1390" spans="1:20" x14ac:dyDescent="0.25">
      <c r="A1390">
        <v>1389</v>
      </c>
      <c r="B1390">
        <v>87734</v>
      </c>
      <c r="C1390" t="s">
        <v>407</v>
      </c>
      <c r="D1390" t="s">
        <v>20</v>
      </c>
      <c r="E1390" t="s">
        <v>39</v>
      </c>
      <c r="F1390" t="s">
        <v>31</v>
      </c>
      <c r="G1390" t="s">
        <v>23</v>
      </c>
      <c r="H1390" t="s">
        <v>89</v>
      </c>
      <c r="I1390" t="s">
        <v>28</v>
      </c>
      <c r="J1390" t="s">
        <v>84</v>
      </c>
      <c r="K1390" t="s">
        <v>105</v>
      </c>
      <c r="L1390" t="s">
        <v>192</v>
      </c>
      <c r="M1390" t="s">
        <v>631</v>
      </c>
      <c r="N1390" s="2">
        <v>41486</v>
      </c>
      <c r="O1390" s="2">
        <v>41488</v>
      </c>
      <c r="P1390">
        <v>2</v>
      </c>
      <c r="Q1390" s="1">
        <v>0.08</v>
      </c>
      <c r="R1390">
        <v>11.34</v>
      </c>
      <c r="S1390">
        <v>11.25</v>
      </c>
      <c r="T1390">
        <f t="shared" si="21"/>
        <v>22.68</v>
      </c>
    </row>
    <row r="1391" spans="1:20" x14ac:dyDescent="0.25">
      <c r="A1391">
        <v>1390</v>
      </c>
      <c r="B1391">
        <v>87734</v>
      </c>
      <c r="C1391" t="s">
        <v>407</v>
      </c>
      <c r="D1391" t="s">
        <v>38</v>
      </c>
      <c r="E1391" t="s">
        <v>39</v>
      </c>
      <c r="F1391" t="s">
        <v>31</v>
      </c>
      <c r="G1391" t="s">
        <v>23</v>
      </c>
      <c r="H1391" t="s">
        <v>89</v>
      </c>
      <c r="I1391" t="s">
        <v>28</v>
      </c>
      <c r="J1391" t="s">
        <v>84</v>
      </c>
      <c r="K1391" t="s">
        <v>165</v>
      </c>
      <c r="L1391" t="s">
        <v>192</v>
      </c>
      <c r="M1391" t="s">
        <v>178</v>
      </c>
      <c r="N1391" s="2">
        <v>41486</v>
      </c>
      <c r="O1391" s="2">
        <v>41487</v>
      </c>
      <c r="P1391">
        <v>6</v>
      </c>
      <c r="Q1391" s="1">
        <v>0.04</v>
      </c>
      <c r="R1391">
        <v>48.91</v>
      </c>
      <c r="S1391">
        <v>5.81</v>
      </c>
      <c r="T1391">
        <f t="shared" si="21"/>
        <v>293.45999999999998</v>
      </c>
    </row>
    <row r="1392" spans="1:20" x14ac:dyDescent="0.25">
      <c r="A1392">
        <v>1391</v>
      </c>
      <c r="B1392">
        <v>87743</v>
      </c>
      <c r="C1392" t="s">
        <v>516</v>
      </c>
      <c r="D1392" t="s">
        <v>20</v>
      </c>
      <c r="E1392" t="s">
        <v>39</v>
      </c>
      <c r="F1392" t="s">
        <v>31</v>
      </c>
      <c r="G1392" t="s">
        <v>41</v>
      </c>
      <c r="H1392" t="s">
        <v>78</v>
      </c>
      <c r="I1392" t="s">
        <v>28</v>
      </c>
      <c r="J1392" t="s">
        <v>84</v>
      </c>
      <c r="K1392" t="s">
        <v>172</v>
      </c>
      <c r="L1392" t="s">
        <v>192</v>
      </c>
      <c r="M1392" t="s">
        <v>69</v>
      </c>
      <c r="N1392" s="2">
        <v>40865</v>
      </c>
      <c r="O1392" s="2">
        <v>40866</v>
      </c>
      <c r="P1392">
        <v>10</v>
      </c>
      <c r="Q1392" s="1">
        <v>0.04</v>
      </c>
      <c r="R1392">
        <v>2.61</v>
      </c>
      <c r="S1392">
        <v>0.5</v>
      </c>
      <c r="T1392">
        <f t="shared" si="21"/>
        <v>26.099999999999998</v>
      </c>
    </row>
    <row r="1393" spans="1:20" x14ac:dyDescent="0.25">
      <c r="A1393">
        <v>1392</v>
      </c>
      <c r="B1393">
        <v>87743</v>
      </c>
      <c r="C1393" t="s">
        <v>516</v>
      </c>
      <c r="D1393" t="s">
        <v>20</v>
      </c>
      <c r="E1393" t="s">
        <v>39</v>
      </c>
      <c r="F1393" t="s">
        <v>31</v>
      </c>
      <c r="G1393" t="s">
        <v>41</v>
      </c>
      <c r="H1393" t="s">
        <v>54</v>
      </c>
      <c r="I1393" t="s">
        <v>28</v>
      </c>
      <c r="J1393" t="s">
        <v>84</v>
      </c>
      <c r="K1393" t="s">
        <v>101</v>
      </c>
      <c r="L1393" t="s">
        <v>44</v>
      </c>
      <c r="M1393" t="s">
        <v>131</v>
      </c>
      <c r="N1393" s="2">
        <v>40865</v>
      </c>
      <c r="O1393" s="2">
        <v>40866</v>
      </c>
      <c r="P1393">
        <v>28</v>
      </c>
      <c r="Q1393" s="1">
        <v>0.01</v>
      </c>
      <c r="R1393">
        <v>5.98</v>
      </c>
      <c r="S1393">
        <v>0.96</v>
      </c>
      <c r="T1393">
        <f t="shared" si="21"/>
        <v>167.44</v>
      </c>
    </row>
    <row r="1394" spans="1:20" x14ac:dyDescent="0.25">
      <c r="A1394">
        <v>1393</v>
      </c>
      <c r="B1394">
        <v>87752</v>
      </c>
      <c r="C1394" t="s">
        <v>1673</v>
      </c>
      <c r="D1394" t="s">
        <v>38</v>
      </c>
      <c r="E1394" t="s">
        <v>39</v>
      </c>
      <c r="F1394" t="s">
        <v>31</v>
      </c>
      <c r="G1394" t="s">
        <v>41</v>
      </c>
      <c r="H1394" t="s">
        <v>94</v>
      </c>
      <c r="I1394" t="s">
        <v>28</v>
      </c>
      <c r="J1394" t="s">
        <v>84</v>
      </c>
      <c r="K1394" t="s">
        <v>165</v>
      </c>
      <c r="L1394" t="s">
        <v>192</v>
      </c>
      <c r="M1394" t="s">
        <v>83</v>
      </c>
      <c r="N1394" s="2">
        <v>40789</v>
      </c>
      <c r="O1394" s="2">
        <v>40791</v>
      </c>
      <c r="P1394">
        <v>2</v>
      </c>
      <c r="Q1394" s="1">
        <v>0.1</v>
      </c>
      <c r="R1394">
        <v>420.98</v>
      </c>
      <c r="S1394">
        <v>19.989999999999998</v>
      </c>
      <c r="T1394">
        <f t="shared" si="21"/>
        <v>841.96</v>
      </c>
    </row>
    <row r="1395" spans="1:20" x14ac:dyDescent="0.25">
      <c r="A1395">
        <v>1394</v>
      </c>
      <c r="B1395">
        <v>87752</v>
      </c>
      <c r="C1395" t="s">
        <v>1673</v>
      </c>
      <c r="D1395" t="s">
        <v>578</v>
      </c>
      <c r="E1395" t="s">
        <v>187</v>
      </c>
      <c r="F1395" t="s">
        <v>31</v>
      </c>
      <c r="G1395" t="s">
        <v>41</v>
      </c>
      <c r="H1395" t="s">
        <v>225</v>
      </c>
      <c r="I1395" t="s">
        <v>28</v>
      </c>
      <c r="J1395" t="s">
        <v>84</v>
      </c>
      <c r="K1395" t="s">
        <v>181</v>
      </c>
      <c r="L1395" t="s">
        <v>283</v>
      </c>
      <c r="M1395" t="s">
        <v>91</v>
      </c>
      <c r="N1395" s="2">
        <v>40789</v>
      </c>
      <c r="O1395" s="2">
        <v>40790</v>
      </c>
      <c r="P1395">
        <v>7</v>
      </c>
      <c r="Q1395" s="1">
        <v>0.03</v>
      </c>
      <c r="R1395">
        <v>243.98</v>
      </c>
      <c r="S1395">
        <v>43.32</v>
      </c>
      <c r="T1395">
        <f t="shared" si="21"/>
        <v>1707.86</v>
      </c>
    </row>
    <row r="1396" spans="1:20" x14ac:dyDescent="0.25">
      <c r="A1396">
        <v>1395</v>
      </c>
      <c r="B1396">
        <v>87763</v>
      </c>
      <c r="C1396" t="s">
        <v>1329</v>
      </c>
      <c r="D1396" t="s">
        <v>578</v>
      </c>
      <c r="E1396" t="s">
        <v>187</v>
      </c>
      <c r="F1396" t="s">
        <v>31</v>
      </c>
      <c r="G1396" t="s">
        <v>32</v>
      </c>
      <c r="H1396" t="s">
        <v>188</v>
      </c>
      <c r="I1396" t="s">
        <v>28</v>
      </c>
      <c r="J1396" t="s">
        <v>84</v>
      </c>
      <c r="K1396" t="s">
        <v>101</v>
      </c>
      <c r="L1396" t="s">
        <v>330</v>
      </c>
      <c r="M1396" t="s">
        <v>121</v>
      </c>
      <c r="N1396" s="2">
        <v>41256</v>
      </c>
      <c r="O1396" s="2">
        <v>41257</v>
      </c>
      <c r="P1396">
        <v>7</v>
      </c>
      <c r="Q1396" s="1">
        <v>0.04</v>
      </c>
      <c r="R1396">
        <v>880.98</v>
      </c>
      <c r="S1396">
        <v>44.55</v>
      </c>
      <c r="T1396">
        <f t="shared" si="21"/>
        <v>6166.8600000000006</v>
      </c>
    </row>
    <row r="1397" spans="1:20" x14ac:dyDescent="0.25">
      <c r="A1397">
        <v>1396</v>
      </c>
      <c r="B1397">
        <v>87763</v>
      </c>
      <c r="C1397" t="s">
        <v>1329</v>
      </c>
      <c r="D1397" t="s">
        <v>20</v>
      </c>
      <c r="E1397" t="s">
        <v>187</v>
      </c>
      <c r="F1397" t="s">
        <v>31</v>
      </c>
      <c r="G1397" t="s">
        <v>32</v>
      </c>
      <c r="H1397" t="s">
        <v>188</v>
      </c>
      <c r="I1397" t="s">
        <v>28</v>
      </c>
      <c r="J1397" t="s">
        <v>84</v>
      </c>
      <c r="K1397" t="s">
        <v>181</v>
      </c>
      <c r="L1397" t="s">
        <v>26</v>
      </c>
      <c r="M1397" t="s">
        <v>121</v>
      </c>
      <c r="N1397" s="2">
        <v>41256</v>
      </c>
      <c r="O1397" s="2">
        <v>41258</v>
      </c>
      <c r="P1397">
        <v>2</v>
      </c>
      <c r="Q1397" s="1">
        <v>0.09</v>
      </c>
      <c r="R1397">
        <v>5.47</v>
      </c>
      <c r="S1397">
        <v>5.26</v>
      </c>
      <c r="T1397">
        <f t="shared" si="21"/>
        <v>10.94</v>
      </c>
    </row>
    <row r="1398" spans="1:20" x14ac:dyDescent="0.25">
      <c r="A1398">
        <v>1397</v>
      </c>
      <c r="B1398">
        <v>87763</v>
      </c>
      <c r="C1398" t="s">
        <v>596</v>
      </c>
      <c r="D1398" t="s">
        <v>38</v>
      </c>
      <c r="E1398" t="s">
        <v>39</v>
      </c>
      <c r="F1398" t="s">
        <v>31</v>
      </c>
      <c r="G1398" t="s">
        <v>32</v>
      </c>
      <c r="H1398" t="s">
        <v>89</v>
      </c>
      <c r="I1398" t="s">
        <v>28</v>
      </c>
      <c r="J1398" t="s">
        <v>84</v>
      </c>
      <c r="K1398" t="s">
        <v>165</v>
      </c>
      <c r="L1398" t="s">
        <v>192</v>
      </c>
      <c r="M1398" t="s">
        <v>143</v>
      </c>
      <c r="N1398" s="2">
        <v>41256</v>
      </c>
      <c r="O1398" s="2">
        <v>41258</v>
      </c>
      <c r="P1398">
        <v>15</v>
      </c>
      <c r="Q1398" s="1">
        <v>0.01</v>
      </c>
      <c r="R1398">
        <v>6.48</v>
      </c>
      <c r="S1398">
        <v>8.74</v>
      </c>
      <c r="T1398">
        <f t="shared" si="21"/>
        <v>97.2</v>
      </c>
    </row>
    <row r="1399" spans="1:20" x14ac:dyDescent="0.25">
      <c r="A1399">
        <v>1398</v>
      </c>
      <c r="B1399">
        <v>87766</v>
      </c>
      <c r="C1399" t="s">
        <v>630</v>
      </c>
      <c r="D1399" t="s">
        <v>20</v>
      </c>
      <c r="E1399" t="s">
        <v>39</v>
      </c>
      <c r="F1399" t="s">
        <v>31</v>
      </c>
      <c r="G1399" t="s">
        <v>32</v>
      </c>
      <c r="H1399" t="s">
        <v>42</v>
      </c>
      <c r="I1399" t="s">
        <v>28</v>
      </c>
      <c r="J1399" t="s">
        <v>84</v>
      </c>
      <c r="K1399" t="s">
        <v>58</v>
      </c>
      <c r="L1399" t="s">
        <v>192</v>
      </c>
      <c r="M1399" t="s">
        <v>631</v>
      </c>
      <c r="N1399" s="2">
        <v>41159</v>
      </c>
      <c r="O1399" s="2">
        <v>41161</v>
      </c>
      <c r="P1399">
        <v>8</v>
      </c>
      <c r="Q1399" s="1">
        <v>0.02</v>
      </c>
      <c r="R1399">
        <v>2.88</v>
      </c>
      <c r="S1399">
        <v>0.5</v>
      </c>
      <c r="T1399">
        <f t="shared" si="21"/>
        <v>23.04</v>
      </c>
    </row>
    <row r="1400" spans="1:20" x14ac:dyDescent="0.25">
      <c r="A1400">
        <v>1399</v>
      </c>
      <c r="B1400">
        <v>87767</v>
      </c>
      <c r="C1400" t="s">
        <v>433</v>
      </c>
      <c r="D1400" t="s">
        <v>20</v>
      </c>
      <c r="E1400" t="s">
        <v>39</v>
      </c>
      <c r="F1400" t="s">
        <v>22</v>
      </c>
      <c r="G1400" t="s">
        <v>48</v>
      </c>
      <c r="H1400" t="s">
        <v>49</v>
      </c>
      <c r="I1400" t="s">
        <v>28</v>
      </c>
      <c r="J1400" t="s">
        <v>84</v>
      </c>
      <c r="K1400" t="s">
        <v>172</v>
      </c>
      <c r="L1400" t="s">
        <v>44</v>
      </c>
      <c r="M1400" t="s">
        <v>27</v>
      </c>
      <c r="N1400" s="2">
        <v>40837</v>
      </c>
      <c r="O1400" s="2">
        <v>40842</v>
      </c>
      <c r="P1400">
        <v>6</v>
      </c>
      <c r="Q1400" s="1">
        <v>0.04</v>
      </c>
      <c r="R1400">
        <v>2.1800000000000002</v>
      </c>
      <c r="S1400">
        <v>5</v>
      </c>
      <c r="T1400">
        <f t="shared" si="21"/>
        <v>13.080000000000002</v>
      </c>
    </row>
    <row r="1401" spans="1:20" x14ac:dyDescent="0.25">
      <c r="A1401">
        <v>1400</v>
      </c>
      <c r="B1401">
        <v>87767</v>
      </c>
      <c r="C1401" t="s">
        <v>433</v>
      </c>
      <c r="D1401" t="s">
        <v>578</v>
      </c>
      <c r="E1401" t="s">
        <v>187</v>
      </c>
      <c r="F1401" t="s">
        <v>22</v>
      </c>
      <c r="G1401" t="s">
        <v>48</v>
      </c>
      <c r="H1401" t="s">
        <v>225</v>
      </c>
      <c r="I1401" t="s">
        <v>28</v>
      </c>
      <c r="J1401" t="s">
        <v>52</v>
      </c>
      <c r="K1401" t="s">
        <v>145</v>
      </c>
      <c r="L1401" t="s">
        <v>330</v>
      </c>
      <c r="M1401" t="s">
        <v>199</v>
      </c>
      <c r="N1401" s="2">
        <v>40837</v>
      </c>
      <c r="O1401" s="2">
        <v>40846</v>
      </c>
      <c r="P1401">
        <v>13</v>
      </c>
      <c r="Q1401" s="1">
        <v>0.02</v>
      </c>
      <c r="R1401">
        <v>218.75</v>
      </c>
      <c r="S1401">
        <v>69.64</v>
      </c>
      <c r="T1401">
        <f t="shared" si="21"/>
        <v>2843.75</v>
      </c>
    </row>
    <row r="1402" spans="1:20" x14ac:dyDescent="0.25">
      <c r="A1402">
        <v>1401</v>
      </c>
      <c r="B1402">
        <v>87783</v>
      </c>
      <c r="C1402" t="s">
        <v>1100</v>
      </c>
      <c r="D1402" t="s">
        <v>20</v>
      </c>
      <c r="E1402" t="s">
        <v>39</v>
      </c>
      <c r="F1402" t="s">
        <v>22</v>
      </c>
      <c r="G1402" t="s">
        <v>48</v>
      </c>
      <c r="H1402" t="s">
        <v>54</v>
      </c>
      <c r="I1402" t="s">
        <v>28</v>
      </c>
      <c r="J1402" t="s">
        <v>52</v>
      </c>
      <c r="K1402" t="s">
        <v>226</v>
      </c>
      <c r="L1402" t="s">
        <v>44</v>
      </c>
      <c r="M1402" t="s">
        <v>238</v>
      </c>
      <c r="N1402" s="2">
        <v>41570</v>
      </c>
      <c r="O1402" s="2">
        <v>41570</v>
      </c>
      <c r="P1402">
        <v>16</v>
      </c>
      <c r="Q1402" s="1">
        <v>0.04</v>
      </c>
      <c r="R1402">
        <v>4.7300000000000004</v>
      </c>
      <c r="S1402">
        <v>1.52</v>
      </c>
      <c r="T1402">
        <f t="shared" si="21"/>
        <v>75.680000000000007</v>
      </c>
    </row>
    <row r="1403" spans="1:20" x14ac:dyDescent="0.25">
      <c r="A1403">
        <v>1402</v>
      </c>
      <c r="B1403">
        <v>87785</v>
      </c>
      <c r="C1403" t="s">
        <v>2210</v>
      </c>
      <c r="D1403" t="s">
        <v>20</v>
      </c>
      <c r="E1403" t="s">
        <v>21</v>
      </c>
      <c r="F1403" t="s">
        <v>47</v>
      </c>
      <c r="G1403" t="s">
        <v>48</v>
      </c>
      <c r="H1403" t="s">
        <v>203</v>
      </c>
      <c r="I1403" t="s">
        <v>28</v>
      </c>
      <c r="J1403" t="s">
        <v>52</v>
      </c>
      <c r="K1403" t="s">
        <v>1108</v>
      </c>
      <c r="L1403" t="s">
        <v>26</v>
      </c>
      <c r="M1403" t="s">
        <v>167</v>
      </c>
      <c r="N1403" s="2">
        <v>40809</v>
      </c>
      <c r="O1403" s="2">
        <v>40811</v>
      </c>
      <c r="P1403">
        <v>12</v>
      </c>
      <c r="Q1403" s="1">
        <v>0.08</v>
      </c>
      <c r="R1403">
        <v>40.96</v>
      </c>
      <c r="S1403">
        <v>1.99</v>
      </c>
      <c r="T1403">
        <f t="shared" si="21"/>
        <v>491.52</v>
      </c>
    </row>
    <row r="1404" spans="1:20" x14ac:dyDescent="0.25">
      <c r="A1404">
        <v>1403</v>
      </c>
      <c r="B1404">
        <v>87791</v>
      </c>
      <c r="C1404" t="s">
        <v>2188</v>
      </c>
      <c r="D1404" t="s">
        <v>578</v>
      </c>
      <c r="E1404" t="s">
        <v>187</v>
      </c>
      <c r="F1404" t="s">
        <v>31</v>
      </c>
      <c r="G1404" t="s">
        <v>23</v>
      </c>
      <c r="H1404" t="s">
        <v>219</v>
      </c>
      <c r="I1404" t="s">
        <v>28</v>
      </c>
      <c r="J1404" t="s">
        <v>52</v>
      </c>
      <c r="K1404" t="s">
        <v>282</v>
      </c>
      <c r="L1404" t="s">
        <v>283</v>
      </c>
      <c r="M1404" t="s">
        <v>35</v>
      </c>
      <c r="N1404" s="2">
        <v>40666</v>
      </c>
      <c r="O1404" s="2">
        <v>40667</v>
      </c>
      <c r="P1404">
        <v>1</v>
      </c>
      <c r="Q1404" s="1">
        <v>0.05</v>
      </c>
      <c r="R1404">
        <v>159.31</v>
      </c>
      <c r="S1404">
        <v>60</v>
      </c>
      <c r="T1404">
        <f t="shared" si="21"/>
        <v>159.31</v>
      </c>
    </row>
    <row r="1405" spans="1:20" x14ac:dyDescent="0.25">
      <c r="A1405">
        <v>1404</v>
      </c>
      <c r="B1405">
        <v>87791</v>
      </c>
      <c r="C1405" t="s">
        <v>2188</v>
      </c>
      <c r="D1405" t="s">
        <v>20</v>
      </c>
      <c r="E1405" t="s">
        <v>21</v>
      </c>
      <c r="F1405" t="s">
        <v>31</v>
      </c>
      <c r="G1405" t="s">
        <v>23</v>
      </c>
      <c r="H1405" t="s">
        <v>203</v>
      </c>
      <c r="I1405" t="s">
        <v>28</v>
      </c>
      <c r="J1405" t="s">
        <v>52</v>
      </c>
      <c r="K1405" t="s">
        <v>201</v>
      </c>
      <c r="L1405" t="s">
        <v>26</v>
      </c>
      <c r="M1405" t="s">
        <v>35</v>
      </c>
      <c r="N1405" s="2">
        <v>40666</v>
      </c>
      <c r="O1405" s="2">
        <v>40668</v>
      </c>
      <c r="P1405">
        <v>11</v>
      </c>
      <c r="Q1405" s="1">
        <v>0.01</v>
      </c>
      <c r="R1405">
        <v>35.99</v>
      </c>
      <c r="S1405">
        <v>1.25</v>
      </c>
      <c r="T1405">
        <f t="shared" si="21"/>
        <v>395.89000000000004</v>
      </c>
    </row>
    <row r="1406" spans="1:20" x14ac:dyDescent="0.25">
      <c r="A1406">
        <v>1405</v>
      </c>
      <c r="B1406">
        <v>87802</v>
      </c>
      <c r="C1406" t="s">
        <v>470</v>
      </c>
      <c r="D1406" t="s">
        <v>578</v>
      </c>
      <c r="E1406" t="s">
        <v>39</v>
      </c>
      <c r="F1406" t="s">
        <v>22</v>
      </c>
      <c r="G1406" t="s">
        <v>41</v>
      </c>
      <c r="H1406" t="s">
        <v>89</v>
      </c>
      <c r="I1406" t="s">
        <v>28</v>
      </c>
      <c r="J1406" t="s">
        <v>52</v>
      </c>
      <c r="K1406" t="s">
        <v>289</v>
      </c>
      <c r="L1406" t="s">
        <v>283</v>
      </c>
      <c r="M1406" t="s">
        <v>238</v>
      </c>
      <c r="N1406" s="2">
        <v>41198</v>
      </c>
      <c r="O1406" s="2">
        <v>41200</v>
      </c>
      <c r="P1406">
        <v>15</v>
      </c>
      <c r="Q1406" s="1">
        <v>0.05</v>
      </c>
      <c r="R1406">
        <v>279.81</v>
      </c>
      <c r="S1406">
        <v>23.19</v>
      </c>
      <c r="T1406">
        <f t="shared" si="21"/>
        <v>4197.1499999999996</v>
      </c>
    </row>
    <row r="1407" spans="1:20" x14ac:dyDescent="0.25">
      <c r="A1407">
        <v>1406</v>
      </c>
      <c r="B1407">
        <v>87802</v>
      </c>
      <c r="C1407" t="s">
        <v>470</v>
      </c>
      <c r="D1407" t="s">
        <v>20</v>
      </c>
      <c r="E1407" t="s">
        <v>21</v>
      </c>
      <c r="F1407" t="s">
        <v>22</v>
      </c>
      <c r="G1407" t="s">
        <v>41</v>
      </c>
      <c r="H1407" t="s">
        <v>203</v>
      </c>
      <c r="I1407" t="s">
        <v>28</v>
      </c>
      <c r="J1407" t="s">
        <v>52</v>
      </c>
      <c r="K1407" t="s">
        <v>204</v>
      </c>
      <c r="L1407" t="s">
        <v>192</v>
      </c>
      <c r="M1407" t="s">
        <v>199</v>
      </c>
      <c r="N1407" s="2">
        <v>41198</v>
      </c>
      <c r="O1407" s="2">
        <v>41199</v>
      </c>
      <c r="P1407">
        <v>18</v>
      </c>
      <c r="Q1407" s="1">
        <v>0.02</v>
      </c>
      <c r="R1407">
        <v>65.989999999999995</v>
      </c>
      <c r="S1407">
        <v>8.99</v>
      </c>
      <c r="T1407">
        <f t="shared" si="21"/>
        <v>1187.82</v>
      </c>
    </row>
    <row r="1408" spans="1:20" x14ac:dyDescent="0.25">
      <c r="A1408">
        <v>1407</v>
      </c>
      <c r="B1408">
        <v>87806</v>
      </c>
      <c r="C1408" t="s">
        <v>1519</v>
      </c>
      <c r="D1408" t="s">
        <v>20</v>
      </c>
      <c r="E1408" t="s">
        <v>39</v>
      </c>
      <c r="F1408" t="s">
        <v>47</v>
      </c>
      <c r="G1408" t="s">
        <v>93</v>
      </c>
      <c r="H1408" t="s">
        <v>49</v>
      </c>
      <c r="I1408" t="s">
        <v>28</v>
      </c>
      <c r="J1408" t="s">
        <v>52</v>
      </c>
      <c r="K1408" t="s">
        <v>79</v>
      </c>
      <c r="L1408" t="s">
        <v>192</v>
      </c>
      <c r="M1408" t="s">
        <v>111</v>
      </c>
      <c r="N1408" s="2">
        <v>41174</v>
      </c>
      <c r="O1408" s="2">
        <v>41175</v>
      </c>
      <c r="P1408">
        <v>17</v>
      </c>
      <c r="Q1408" s="1">
        <v>0.04</v>
      </c>
      <c r="R1408">
        <v>6.48</v>
      </c>
      <c r="S1408">
        <v>9.5399999999999991</v>
      </c>
      <c r="T1408">
        <f t="shared" si="21"/>
        <v>110.16000000000001</v>
      </c>
    </row>
    <row r="1409" spans="1:20" x14ac:dyDescent="0.25">
      <c r="A1409">
        <v>1408</v>
      </c>
      <c r="B1409">
        <v>87806</v>
      </c>
      <c r="C1409" t="s">
        <v>1519</v>
      </c>
      <c r="D1409" t="s">
        <v>38</v>
      </c>
      <c r="E1409" t="s">
        <v>39</v>
      </c>
      <c r="F1409" t="s">
        <v>47</v>
      </c>
      <c r="G1409" t="s">
        <v>93</v>
      </c>
      <c r="H1409" t="s">
        <v>78</v>
      </c>
      <c r="I1409" t="s">
        <v>28</v>
      </c>
      <c r="J1409" t="s">
        <v>52</v>
      </c>
      <c r="K1409" t="s">
        <v>145</v>
      </c>
      <c r="L1409" t="s">
        <v>192</v>
      </c>
      <c r="M1409" t="s">
        <v>160</v>
      </c>
      <c r="N1409" s="2">
        <v>41174</v>
      </c>
      <c r="O1409" s="2">
        <v>41174</v>
      </c>
      <c r="P1409">
        <v>16</v>
      </c>
      <c r="Q1409" s="1">
        <v>0.09</v>
      </c>
      <c r="R1409">
        <v>15.42</v>
      </c>
      <c r="S1409">
        <v>10.68</v>
      </c>
      <c r="T1409">
        <f t="shared" si="21"/>
        <v>246.72</v>
      </c>
    </row>
    <row r="1410" spans="1:20" x14ac:dyDescent="0.25">
      <c r="A1410">
        <v>1409</v>
      </c>
      <c r="B1410">
        <v>86521</v>
      </c>
      <c r="C1410" t="s">
        <v>1006</v>
      </c>
      <c r="D1410" t="s">
        <v>20</v>
      </c>
      <c r="E1410" t="s">
        <v>39</v>
      </c>
      <c r="F1410" t="s">
        <v>22</v>
      </c>
      <c r="G1410" t="s">
        <v>41</v>
      </c>
      <c r="H1410" t="s">
        <v>42</v>
      </c>
      <c r="I1410" t="s">
        <v>28</v>
      </c>
      <c r="J1410" t="s">
        <v>52</v>
      </c>
      <c r="K1410" t="s">
        <v>289</v>
      </c>
      <c r="L1410" t="s">
        <v>192</v>
      </c>
      <c r="M1410" t="s">
        <v>232</v>
      </c>
      <c r="N1410" s="2">
        <v>40894</v>
      </c>
      <c r="O1410" s="2">
        <v>40896</v>
      </c>
      <c r="P1410">
        <v>23</v>
      </c>
      <c r="Q1410" s="1">
        <v>0.08</v>
      </c>
      <c r="R1410">
        <v>18.97</v>
      </c>
      <c r="S1410">
        <v>9.0299999999999994</v>
      </c>
      <c r="T1410">
        <f t="shared" si="21"/>
        <v>436.30999999999995</v>
      </c>
    </row>
    <row r="1411" spans="1:20" x14ac:dyDescent="0.25">
      <c r="A1411">
        <v>1410</v>
      </c>
      <c r="B1411">
        <v>86496</v>
      </c>
      <c r="C1411" t="s">
        <v>538</v>
      </c>
      <c r="D1411" t="s">
        <v>20</v>
      </c>
      <c r="E1411" t="s">
        <v>21</v>
      </c>
      <c r="F1411" t="s">
        <v>22</v>
      </c>
      <c r="G1411" t="s">
        <v>41</v>
      </c>
      <c r="H1411" t="s">
        <v>24</v>
      </c>
      <c r="I1411" t="s">
        <v>28</v>
      </c>
      <c r="J1411" t="s">
        <v>52</v>
      </c>
      <c r="K1411" t="s">
        <v>210</v>
      </c>
      <c r="L1411" t="s">
        <v>26</v>
      </c>
      <c r="M1411" t="s">
        <v>199</v>
      </c>
      <c r="N1411" s="2">
        <v>41297</v>
      </c>
      <c r="O1411" s="2">
        <v>41298</v>
      </c>
      <c r="P1411">
        <v>9</v>
      </c>
      <c r="Q1411" s="1">
        <v>0.1</v>
      </c>
      <c r="R1411">
        <v>85.99</v>
      </c>
      <c r="S1411">
        <v>1.25</v>
      </c>
      <c r="T1411">
        <f t="shared" ref="T1411:T1474" si="22">R1411*P1411</f>
        <v>773.91</v>
      </c>
    </row>
    <row r="1412" spans="1:20" x14ac:dyDescent="0.25">
      <c r="A1412">
        <v>1411</v>
      </c>
      <c r="B1412">
        <v>86496</v>
      </c>
      <c r="C1412" t="s">
        <v>606</v>
      </c>
      <c r="D1412" t="s">
        <v>20</v>
      </c>
      <c r="E1412" t="s">
        <v>21</v>
      </c>
      <c r="F1412" t="s">
        <v>22</v>
      </c>
      <c r="G1412" t="s">
        <v>41</v>
      </c>
      <c r="H1412" t="s">
        <v>33</v>
      </c>
      <c r="I1412" t="s">
        <v>28</v>
      </c>
      <c r="J1412" t="s">
        <v>52</v>
      </c>
      <c r="K1412" t="s">
        <v>1254</v>
      </c>
      <c r="L1412" t="s">
        <v>192</v>
      </c>
      <c r="M1412" t="s">
        <v>173</v>
      </c>
      <c r="N1412" s="2">
        <v>41297</v>
      </c>
      <c r="O1412" s="2">
        <v>41298</v>
      </c>
      <c r="P1412">
        <v>2</v>
      </c>
      <c r="Q1412" s="1">
        <v>0.09</v>
      </c>
      <c r="R1412">
        <v>20.97</v>
      </c>
      <c r="S1412">
        <v>6.5</v>
      </c>
      <c r="T1412">
        <f t="shared" si="22"/>
        <v>41.94</v>
      </c>
    </row>
    <row r="1413" spans="1:20" x14ac:dyDescent="0.25">
      <c r="A1413">
        <v>1412</v>
      </c>
      <c r="B1413">
        <v>86496</v>
      </c>
      <c r="C1413" t="s">
        <v>606</v>
      </c>
      <c r="D1413" t="s">
        <v>20</v>
      </c>
      <c r="E1413" t="s">
        <v>21</v>
      </c>
      <c r="F1413" t="s">
        <v>22</v>
      </c>
      <c r="G1413" t="s">
        <v>41</v>
      </c>
      <c r="H1413" t="s">
        <v>24</v>
      </c>
      <c r="I1413" t="s">
        <v>28</v>
      </c>
      <c r="J1413" t="s">
        <v>52</v>
      </c>
      <c r="K1413" t="s">
        <v>1111</v>
      </c>
      <c r="L1413" t="s">
        <v>192</v>
      </c>
      <c r="M1413" t="s">
        <v>80</v>
      </c>
      <c r="N1413" s="2">
        <v>41297</v>
      </c>
      <c r="O1413" s="2">
        <v>41299</v>
      </c>
      <c r="P1413">
        <v>3</v>
      </c>
      <c r="Q1413" s="1">
        <v>0.01</v>
      </c>
      <c r="R1413">
        <v>155.99</v>
      </c>
      <c r="S1413">
        <v>3.9</v>
      </c>
      <c r="T1413">
        <f t="shared" si="22"/>
        <v>467.97</v>
      </c>
    </row>
    <row r="1414" spans="1:20" x14ac:dyDescent="0.25">
      <c r="A1414">
        <v>1413</v>
      </c>
      <c r="B1414">
        <v>87103</v>
      </c>
      <c r="C1414" t="s">
        <v>649</v>
      </c>
      <c r="D1414" t="s">
        <v>578</v>
      </c>
      <c r="E1414" t="s">
        <v>187</v>
      </c>
      <c r="F1414" t="s">
        <v>22</v>
      </c>
      <c r="G1414" t="s">
        <v>48</v>
      </c>
      <c r="H1414" t="s">
        <v>188</v>
      </c>
      <c r="I1414" t="s">
        <v>28</v>
      </c>
      <c r="J1414" t="s">
        <v>52</v>
      </c>
      <c r="K1414" t="s">
        <v>82</v>
      </c>
      <c r="L1414" t="s">
        <v>330</v>
      </c>
      <c r="M1414" t="s">
        <v>444</v>
      </c>
      <c r="N1414" s="2">
        <v>41393</v>
      </c>
      <c r="O1414" s="2">
        <v>41402</v>
      </c>
      <c r="P1414">
        <v>4</v>
      </c>
      <c r="Q1414" s="1">
        <v>0.1</v>
      </c>
      <c r="R1414">
        <v>260.98</v>
      </c>
      <c r="S1414">
        <v>41.91</v>
      </c>
      <c r="T1414">
        <f t="shared" si="22"/>
        <v>1043.92</v>
      </c>
    </row>
    <row r="1415" spans="1:20" x14ac:dyDescent="0.25">
      <c r="A1415">
        <v>1414</v>
      </c>
      <c r="B1415">
        <v>87815</v>
      </c>
      <c r="C1415" t="s">
        <v>1080</v>
      </c>
      <c r="D1415" t="s">
        <v>38</v>
      </c>
      <c r="E1415" t="s">
        <v>21</v>
      </c>
      <c r="F1415" t="s">
        <v>31</v>
      </c>
      <c r="G1415" t="s">
        <v>23</v>
      </c>
      <c r="H1415" t="s">
        <v>203</v>
      </c>
      <c r="I1415" t="s">
        <v>28</v>
      </c>
      <c r="J1415" t="s">
        <v>52</v>
      </c>
      <c r="K1415" t="s">
        <v>1108</v>
      </c>
      <c r="L1415" t="s">
        <v>192</v>
      </c>
      <c r="M1415" t="s">
        <v>63</v>
      </c>
      <c r="N1415" s="2">
        <v>40701</v>
      </c>
      <c r="O1415" s="2">
        <v>40704</v>
      </c>
      <c r="P1415">
        <v>14</v>
      </c>
      <c r="Q1415" s="1">
        <v>0.02</v>
      </c>
      <c r="R1415">
        <v>65.989999999999995</v>
      </c>
      <c r="S1415">
        <v>3.99</v>
      </c>
      <c r="T1415">
        <f t="shared" si="22"/>
        <v>923.8599999999999</v>
      </c>
    </row>
    <row r="1416" spans="1:20" x14ac:dyDescent="0.25">
      <c r="A1416">
        <v>1415</v>
      </c>
      <c r="B1416">
        <v>87823</v>
      </c>
      <c r="C1416" t="s">
        <v>2212</v>
      </c>
      <c r="D1416" t="s">
        <v>20</v>
      </c>
      <c r="E1416" t="s">
        <v>21</v>
      </c>
      <c r="F1416" t="s">
        <v>47</v>
      </c>
      <c r="G1416" t="s">
        <v>48</v>
      </c>
      <c r="H1416" t="s">
        <v>24</v>
      </c>
      <c r="I1416" t="s">
        <v>28</v>
      </c>
      <c r="J1416" t="s">
        <v>52</v>
      </c>
      <c r="K1416" t="s">
        <v>1147</v>
      </c>
      <c r="L1416" t="s">
        <v>26</v>
      </c>
      <c r="M1416" t="s">
        <v>156</v>
      </c>
      <c r="N1416" s="2">
        <v>40276</v>
      </c>
      <c r="O1416" s="2">
        <v>40280</v>
      </c>
      <c r="P1416">
        <v>12</v>
      </c>
      <c r="Q1416" s="1">
        <v>0.06</v>
      </c>
      <c r="R1416">
        <v>40.97</v>
      </c>
      <c r="S1416">
        <v>1.99</v>
      </c>
      <c r="T1416">
        <f t="shared" si="22"/>
        <v>491.64</v>
      </c>
    </row>
    <row r="1417" spans="1:20" x14ac:dyDescent="0.25">
      <c r="A1417">
        <v>1416</v>
      </c>
      <c r="B1417">
        <v>87135</v>
      </c>
      <c r="C1417" t="s">
        <v>1234</v>
      </c>
      <c r="D1417" t="s">
        <v>38</v>
      </c>
      <c r="E1417" t="s">
        <v>21</v>
      </c>
      <c r="F1417" t="s">
        <v>47</v>
      </c>
      <c r="G1417" t="s">
        <v>32</v>
      </c>
      <c r="H1417" t="s">
        <v>203</v>
      </c>
      <c r="I1417" t="s">
        <v>28</v>
      </c>
      <c r="J1417" t="s">
        <v>52</v>
      </c>
      <c r="K1417" t="s">
        <v>204</v>
      </c>
      <c r="L1417" t="s">
        <v>192</v>
      </c>
      <c r="M1417" t="s">
        <v>51</v>
      </c>
      <c r="N1417" s="2">
        <v>40318</v>
      </c>
      <c r="O1417" s="2">
        <v>40319</v>
      </c>
      <c r="P1417">
        <v>14</v>
      </c>
      <c r="Q1417" s="1">
        <v>0.01</v>
      </c>
      <c r="R1417">
        <v>65.989999999999995</v>
      </c>
      <c r="S1417">
        <v>8.99</v>
      </c>
      <c r="T1417">
        <f t="shared" si="22"/>
        <v>923.8599999999999</v>
      </c>
    </row>
    <row r="1418" spans="1:20" x14ac:dyDescent="0.25">
      <c r="A1418">
        <v>1417</v>
      </c>
      <c r="B1418">
        <v>87438</v>
      </c>
      <c r="C1418" t="s">
        <v>514</v>
      </c>
      <c r="D1418" t="s">
        <v>20</v>
      </c>
      <c r="E1418" t="s">
        <v>21</v>
      </c>
      <c r="F1418" t="s">
        <v>22</v>
      </c>
      <c r="G1418" t="s">
        <v>41</v>
      </c>
      <c r="H1418" t="s">
        <v>206</v>
      </c>
      <c r="I1418" t="s">
        <v>28</v>
      </c>
      <c r="J1418" t="s">
        <v>52</v>
      </c>
      <c r="K1418" t="s">
        <v>204</v>
      </c>
      <c r="L1418" t="s">
        <v>26</v>
      </c>
      <c r="M1418" t="s">
        <v>86</v>
      </c>
      <c r="N1418" s="2">
        <v>40865</v>
      </c>
      <c r="O1418" s="2">
        <v>40867</v>
      </c>
      <c r="P1418">
        <v>26</v>
      </c>
      <c r="Q1418" s="1">
        <v>0.03</v>
      </c>
      <c r="R1418">
        <v>22.98</v>
      </c>
      <c r="S1418">
        <v>1.99</v>
      </c>
      <c r="T1418">
        <f t="shared" si="22"/>
        <v>597.48</v>
      </c>
    </row>
    <row r="1419" spans="1:20" x14ac:dyDescent="0.25">
      <c r="A1419">
        <v>1418</v>
      </c>
      <c r="B1419">
        <v>87438</v>
      </c>
      <c r="C1419" t="s">
        <v>514</v>
      </c>
      <c r="D1419" t="s">
        <v>20</v>
      </c>
      <c r="E1419" t="s">
        <v>39</v>
      </c>
      <c r="F1419" t="s">
        <v>22</v>
      </c>
      <c r="G1419" t="s">
        <v>41</v>
      </c>
      <c r="H1419" t="s">
        <v>94</v>
      </c>
      <c r="I1419" t="s">
        <v>28</v>
      </c>
      <c r="J1419" t="s">
        <v>52</v>
      </c>
      <c r="K1419" t="s">
        <v>228</v>
      </c>
      <c r="L1419" t="s">
        <v>44</v>
      </c>
      <c r="M1419" t="s">
        <v>227</v>
      </c>
      <c r="N1419" s="2">
        <v>40865</v>
      </c>
      <c r="O1419" s="2">
        <v>40867</v>
      </c>
      <c r="P1419">
        <v>35</v>
      </c>
      <c r="Q1419" s="1">
        <v>0.02</v>
      </c>
      <c r="R1419">
        <v>3.78</v>
      </c>
      <c r="S1419">
        <v>0.71</v>
      </c>
      <c r="T1419">
        <f t="shared" si="22"/>
        <v>132.29999999999998</v>
      </c>
    </row>
    <row r="1420" spans="1:20" x14ac:dyDescent="0.25">
      <c r="A1420">
        <v>1419</v>
      </c>
      <c r="B1420">
        <v>87438</v>
      </c>
      <c r="C1420" t="s">
        <v>514</v>
      </c>
      <c r="D1420" t="s">
        <v>20</v>
      </c>
      <c r="E1420" t="s">
        <v>39</v>
      </c>
      <c r="F1420" t="s">
        <v>22</v>
      </c>
      <c r="G1420" t="s">
        <v>41</v>
      </c>
      <c r="H1420" t="s">
        <v>42</v>
      </c>
      <c r="I1420" t="s">
        <v>28</v>
      </c>
      <c r="J1420" t="s">
        <v>52</v>
      </c>
      <c r="K1420" t="s">
        <v>55</v>
      </c>
      <c r="L1420" t="s">
        <v>192</v>
      </c>
      <c r="M1420" t="s">
        <v>331</v>
      </c>
      <c r="N1420" s="2">
        <v>40865</v>
      </c>
      <c r="O1420" s="2">
        <v>40865</v>
      </c>
      <c r="P1420">
        <v>9</v>
      </c>
      <c r="Q1420" s="1">
        <v>0.03</v>
      </c>
      <c r="R1420">
        <v>34.76</v>
      </c>
      <c r="S1420">
        <v>8.2200000000000006</v>
      </c>
      <c r="T1420">
        <f t="shared" si="22"/>
        <v>312.83999999999997</v>
      </c>
    </row>
    <row r="1421" spans="1:20" x14ac:dyDescent="0.25">
      <c r="A1421">
        <v>1420</v>
      </c>
      <c r="B1421">
        <v>87438</v>
      </c>
      <c r="C1421" t="s">
        <v>514</v>
      </c>
      <c r="D1421" t="s">
        <v>20</v>
      </c>
      <c r="E1421" t="s">
        <v>21</v>
      </c>
      <c r="F1421" t="s">
        <v>22</v>
      </c>
      <c r="G1421" t="s">
        <v>41</v>
      </c>
      <c r="H1421" t="s">
        <v>203</v>
      </c>
      <c r="I1421" t="s">
        <v>28</v>
      </c>
      <c r="J1421" t="s">
        <v>52</v>
      </c>
      <c r="K1421" t="s">
        <v>198</v>
      </c>
      <c r="L1421" t="s">
        <v>192</v>
      </c>
      <c r="M1421" t="s">
        <v>232</v>
      </c>
      <c r="N1421" s="2">
        <v>40865</v>
      </c>
      <c r="O1421" s="2">
        <v>40867</v>
      </c>
      <c r="P1421">
        <v>9</v>
      </c>
      <c r="Q1421" s="1">
        <v>0.04</v>
      </c>
      <c r="R1421">
        <v>65.989999999999995</v>
      </c>
      <c r="S1421">
        <v>5.63</v>
      </c>
      <c r="T1421">
        <f t="shared" si="22"/>
        <v>593.91</v>
      </c>
    </row>
    <row r="1422" spans="1:20" x14ac:dyDescent="0.25">
      <c r="A1422">
        <v>1421</v>
      </c>
      <c r="B1422">
        <v>87831</v>
      </c>
      <c r="C1422" t="s">
        <v>2248</v>
      </c>
      <c r="D1422" t="s">
        <v>20</v>
      </c>
      <c r="E1422" t="s">
        <v>39</v>
      </c>
      <c r="F1422" t="s">
        <v>31</v>
      </c>
      <c r="G1422" t="s">
        <v>41</v>
      </c>
      <c r="H1422" t="s">
        <v>94</v>
      </c>
      <c r="I1422" t="s">
        <v>28</v>
      </c>
      <c r="J1422" t="s">
        <v>52</v>
      </c>
      <c r="K1422" t="s">
        <v>71</v>
      </c>
      <c r="L1422" t="s">
        <v>192</v>
      </c>
      <c r="M1422" t="s">
        <v>375</v>
      </c>
      <c r="N1422" s="2">
        <v>40270</v>
      </c>
      <c r="O1422" s="2">
        <v>40272</v>
      </c>
      <c r="P1422">
        <v>4</v>
      </c>
      <c r="Q1422" s="1">
        <v>0.04</v>
      </c>
      <c r="R1422">
        <v>90.24</v>
      </c>
      <c r="S1422">
        <v>0.99</v>
      </c>
      <c r="T1422">
        <f t="shared" si="22"/>
        <v>360.96</v>
      </c>
    </row>
    <row r="1423" spans="1:20" x14ac:dyDescent="0.25">
      <c r="A1423">
        <v>1422</v>
      </c>
      <c r="B1423">
        <v>87831</v>
      </c>
      <c r="C1423" t="s">
        <v>2248</v>
      </c>
      <c r="D1423" t="s">
        <v>38</v>
      </c>
      <c r="E1423" t="s">
        <v>39</v>
      </c>
      <c r="F1423" t="s">
        <v>31</v>
      </c>
      <c r="G1423" t="s">
        <v>41</v>
      </c>
      <c r="H1423" t="s">
        <v>54</v>
      </c>
      <c r="I1423" t="s">
        <v>28</v>
      </c>
      <c r="J1423" t="s">
        <v>52</v>
      </c>
      <c r="K1423" t="s">
        <v>189</v>
      </c>
      <c r="L1423" t="s">
        <v>192</v>
      </c>
      <c r="M1423" t="s">
        <v>279</v>
      </c>
      <c r="N1423" s="2">
        <v>40270</v>
      </c>
      <c r="O1423" s="2">
        <v>40272</v>
      </c>
      <c r="P1423">
        <v>3</v>
      </c>
      <c r="Q1423" s="1">
        <v>0.09</v>
      </c>
      <c r="R1423">
        <v>47.9</v>
      </c>
      <c r="S1423">
        <v>5.86</v>
      </c>
      <c r="T1423">
        <f t="shared" si="22"/>
        <v>143.69999999999999</v>
      </c>
    </row>
    <row r="1424" spans="1:20" x14ac:dyDescent="0.25">
      <c r="A1424">
        <v>1423</v>
      </c>
      <c r="B1424">
        <v>87843</v>
      </c>
      <c r="C1424" t="s">
        <v>1454</v>
      </c>
      <c r="D1424" t="s">
        <v>20</v>
      </c>
      <c r="E1424" t="s">
        <v>39</v>
      </c>
      <c r="F1424" t="s">
        <v>31</v>
      </c>
      <c r="G1424" t="s">
        <v>32</v>
      </c>
      <c r="H1424" t="s">
        <v>42</v>
      </c>
      <c r="I1424" t="s">
        <v>28</v>
      </c>
      <c r="J1424" t="s">
        <v>52</v>
      </c>
      <c r="K1424" t="s">
        <v>231</v>
      </c>
      <c r="L1424" t="s">
        <v>192</v>
      </c>
      <c r="M1424" t="s">
        <v>178</v>
      </c>
      <c r="N1424" s="2">
        <v>41311</v>
      </c>
      <c r="O1424" s="2">
        <v>41311</v>
      </c>
      <c r="P1424">
        <v>8</v>
      </c>
      <c r="Q1424" s="1">
        <v>0.03</v>
      </c>
      <c r="R1424">
        <v>24.95</v>
      </c>
      <c r="S1424">
        <v>2.99</v>
      </c>
      <c r="T1424">
        <f t="shared" si="22"/>
        <v>199.6</v>
      </c>
    </row>
    <row r="1425" spans="1:20" x14ac:dyDescent="0.25">
      <c r="A1425">
        <v>1424</v>
      </c>
      <c r="B1425">
        <v>87843</v>
      </c>
      <c r="C1425" t="s">
        <v>1454</v>
      </c>
      <c r="D1425" t="s">
        <v>20</v>
      </c>
      <c r="E1425" t="s">
        <v>39</v>
      </c>
      <c r="F1425" t="s">
        <v>31</v>
      </c>
      <c r="G1425" t="s">
        <v>32</v>
      </c>
      <c r="H1425" t="s">
        <v>49</v>
      </c>
      <c r="I1425" t="s">
        <v>28</v>
      </c>
      <c r="J1425" t="s">
        <v>52</v>
      </c>
      <c r="K1425" t="s">
        <v>82</v>
      </c>
      <c r="L1425" t="s">
        <v>192</v>
      </c>
      <c r="M1425" t="s">
        <v>106</v>
      </c>
      <c r="N1425" s="2">
        <v>41311</v>
      </c>
      <c r="O1425" s="2">
        <v>41311</v>
      </c>
      <c r="P1425">
        <v>13</v>
      </c>
      <c r="Q1425" s="1">
        <v>0</v>
      </c>
      <c r="R1425">
        <v>6.48</v>
      </c>
      <c r="S1425">
        <v>5.86</v>
      </c>
      <c r="T1425">
        <f t="shared" si="22"/>
        <v>84.240000000000009</v>
      </c>
    </row>
    <row r="1426" spans="1:20" x14ac:dyDescent="0.25">
      <c r="A1426">
        <v>1425</v>
      </c>
      <c r="B1426">
        <v>87846</v>
      </c>
      <c r="C1426" t="s">
        <v>1488</v>
      </c>
      <c r="D1426" t="s">
        <v>20</v>
      </c>
      <c r="E1426" t="s">
        <v>21</v>
      </c>
      <c r="F1426" t="s">
        <v>47</v>
      </c>
      <c r="G1426" t="s">
        <v>23</v>
      </c>
      <c r="H1426" t="s">
        <v>24</v>
      </c>
      <c r="I1426" t="s">
        <v>28</v>
      </c>
      <c r="J1426" t="s">
        <v>52</v>
      </c>
      <c r="K1426" t="s">
        <v>1138</v>
      </c>
      <c r="L1426" t="s">
        <v>192</v>
      </c>
      <c r="M1426" t="s">
        <v>156</v>
      </c>
      <c r="N1426" s="2">
        <v>40285</v>
      </c>
      <c r="O1426" s="2">
        <v>40286</v>
      </c>
      <c r="P1426">
        <v>6</v>
      </c>
      <c r="Q1426" s="1">
        <v>0.06</v>
      </c>
      <c r="R1426">
        <v>55.94</v>
      </c>
      <c r="S1426">
        <v>4</v>
      </c>
      <c r="T1426">
        <f t="shared" si="22"/>
        <v>335.64</v>
      </c>
    </row>
    <row r="1427" spans="1:20" x14ac:dyDescent="0.25">
      <c r="A1427">
        <v>1426</v>
      </c>
      <c r="B1427">
        <v>87846</v>
      </c>
      <c r="C1427" t="s">
        <v>1488</v>
      </c>
      <c r="D1427" t="s">
        <v>20</v>
      </c>
      <c r="E1427" t="s">
        <v>39</v>
      </c>
      <c r="F1427" t="s">
        <v>47</v>
      </c>
      <c r="G1427" t="s">
        <v>23</v>
      </c>
      <c r="H1427" t="s">
        <v>78</v>
      </c>
      <c r="I1427" t="s">
        <v>28</v>
      </c>
      <c r="J1427" t="s">
        <v>52</v>
      </c>
      <c r="K1427" t="s">
        <v>98</v>
      </c>
      <c r="L1427" t="s">
        <v>192</v>
      </c>
      <c r="M1427" t="s">
        <v>114</v>
      </c>
      <c r="N1427" s="2">
        <v>40285</v>
      </c>
      <c r="O1427" s="2">
        <v>40285</v>
      </c>
      <c r="P1427">
        <v>11</v>
      </c>
      <c r="Q1427" s="1">
        <v>7.0000000000000007E-2</v>
      </c>
      <c r="R1427">
        <v>6.3</v>
      </c>
      <c r="S1427">
        <v>0.5</v>
      </c>
      <c r="T1427">
        <f t="shared" si="22"/>
        <v>69.3</v>
      </c>
    </row>
    <row r="1428" spans="1:20" x14ac:dyDescent="0.25">
      <c r="A1428">
        <v>1427</v>
      </c>
      <c r="B1428">
        <v>87857</v>
      </c>
      <c r="C1428" t="s">
        <v>2207</v>
      </c>
      <c r="D1428" t="s">
        <v>578</v>
      </c>
      <c r="E1428" t="s">
        <v>187</v>
      </c>
      <c r="F1428" t="s">
        <v>47</v>
      </c>
      <c r="G1428" t="s">
        <v>23</v>
      </c>
      <c r="H1428" t="s">
        <v>219</v>
      </c>
      <c r="I1428" t="s">
        <v>28</v>
      </c>
      <c r="J1428" t="s">
        <v>52</v>
      </c>
      <c r="K1428" t="s">
        <v>98</v>
      </c>
      <c r="L1428" t="s">
        <v>283</v>
      </c>
      <c r="M1428" t="s">
        <v>156</v>
      </c>
      <c r="N1428" s="2">
        <v>41109</v>
      </c>
      <c r="O1428" s="2">
        <v>41109</v>
      </c>
      <c r="P1428">
        <v>13</v>
      </c>
      <c r="Q1428" s="1">
        <v>7.0000000000000007E-2</v>
      </c>
      <c r="R1428">
        <v>95.95</v>
      </c>
      <c r="S1428">
        <v>74.349999999999994</v>
      </c>
      <c r="T1428">
        <f t="shared" si="22"/>
        <v>1247.3500000000001</v>
      </c>
    </row>
    <row r="1429" spans="1:20" x14ac:dyDescent="0.25">
      <c r="A1429">
        <v>1428</v>
      </c>
      <c r="B1429">
        <v>87871</v>
      </c>
      <c r="C1429" t="s">
        <v>1914</v>
      </c>
      <c r="D1429" t="s">
        <v>38</v>
      </c>
      <c r="E1429" t="s">
        <v>39</v>
      </c>
      <c r="F1429" t="s">
        <v>40</v>
      </c>
      <c r="G1429" t="s">
        <v>41</v>
      </c>
      <c r="H1429" t="s">
        <v>89</v>
      </c>
      <c r="I1429" t="s">
        <v>28</v>
      </c>
      <c r="J1429" t="s">
        <v>52</v>
      </c>
      <c r="K1429" t="s">
        <v>184</v>
      </c>
      <c r="L1429" t="s">
        <v>26</v>
      </c>
      <c r="M1429" t="s">
        <v>99</v>
      </c>
      <c r="N1429" s="2">
        <v>41109</v>
      </c>
      <c r="O1429" s="2">
        <v>41110</v>
      </c>
      <c r="P1429">
        <v>14</v>
      </c>
      <c r="Q1429" s="1">
        <v>0.05</v>
      </c>
      <c r="R1429">
        <v>12.98</v>
      </c>
      <c r="S1429">
        <v>3.14</v>
      </c>
      <c r="T1429">
        <f t="shared" si="22"/>
        <v>181.72</v>
      </c>
    </row>
    <row r="1430" spans="1:20" x14ac:dyDescent="0.25">
      <c r="A1430">
        <v>1429</v>
      </c>
      <c r="B1430">
        <v>87744</v>
      </c>
      <c r="C1430" t="s">
        <v>516</v>
      </c>
      <c r="D1430" t="s">
        <v>20</v>
      </c>
      <c r="E1430" t="s">
        <v>21</v>
      </c>
      <c r="F1430" t="s">
        <v>31</v>
      </c>
      <c r="G1430" t="s">
        <v>41</v>
      </c>
      <c r="H1430" t="s">
        <v>33</v>
      </c>
      <c r="I1430" t="s">
        <v>28</v>
      </c>
      <c r="J1430" t="s">
        <v>52</v>
      </c>
      <c r="K1430" t="s">
        <v>1114</v>
      </c>
      <c r="L1430" t="s">
        <v>192</v>
      </c>
      <c r="M1430" t="s">
        <v>255</v>
      </c>
      <c r="N1430" s="2">
        <v>40871</v>
      </c>
      <c r="O1430" s="2">
        <v>40873</v>
      </c>
      <c r="P1430">
        <v>21</v>
      </c>
      <c r="Q1430" s="1">
        <v>0</v>
      </c>
      <c r="R1430">
        <v>30.98</v>
      </c>
      <c r="S1430">
        <v>6.5</v>
      </c>
      <c r="T1430">
        <f t="shared" si="22"/>
        <v>650.58000000000004</v>
      </c>
    </row>
    <row r="1431" spans="1:20" x14ac:dyDescent="0.25">
      <c r="A1431">
        <v>1430</v>
      </c>
      <c r="B1431">
        <v>87570</v>
      </c>
      <c r="C1431" t="s">
        <v>690</v>
      </c>
      <c r="D1431" t="s">
        <v>20</v>
      </c>
      <c r="E1431" t="s">
        <v>39</v>
      </c>
      <c r="F1431" t="s">
        <v>31</v>
      </c>
      <c r="G1431" t="s">
        <v>41</v>
      </c>
      <c r="H1431" t="s">
        <v>78</v>
      </c>
      <c r="I1431" t="s">
        <v>28</v>
      </c>
      <c r="J1431" t="s">
        <v>52</v>
      </c>
      <c r="K1431" t="s">
        <v>158</v>
      </c>
      <c r="L1431" t="s">
        <v>192</v>
      </c>
      <c r="M1431" t="s">
        <v>63</v>
      </c>
      <c r="N1431" s="2">
        <v>40408</v>
      </c>
      <c r="O1431" s="2">
        <v>40409</v>
      </c>
      <c r="P1431">
        <v>3</v>
      </c>
      <c r="Q1431" s="1">
        <v>0.01</v>
      </c>
      <c r="R1431">
        <v>5.44</v>
      </c>
      <c r="S1431">
        <v>7.46</v>
      </c>
      <c r="T1431">
        <f t="shared" si="22"/>
        <v>16.32</v>
      </c>
    </row>
    <row r="1432" spans="1:20" x14ac:dyDescent="0.25">
      <c r="A1432">
        <v>1431</v>
      </c>
      <c r="B1432">
        <v>87570</v>
      </c>
      <c r="C1432" t="s">
        <v>690</v>
      </c>
      <c r="D1432" t="s">
        <v>578</v>
      </c>
      <c r="E1432" t="s">
        <v>21</v>
      </c>
      <c r="F1432" t="s">
        <v>31</v>
      </c>
      <c r="G1432" t="s">
        <v>41</v>
      </c>
      <c r="H1432" t="s">
        <v>33</v>
      </c>
      <c r="I1432" t="s">
        <v>28</v>
      </c>
      <c r="J1432" t="s">
        <v>52</v>
      </c>
      <c r="K1432" t="s">
        <v>213</v>
      </c>
      <c r="L1432" t="s">
        <v>283</v>
      </c>
      <c r="M1432" t="s">
        <v>121</v>
      </c>
      <c r="N1432" s="2">
        <v>40408</v>
      </c>
      <c r="O1432" s="2">
        <v>40410</v>
      </c>
      <c r="P1432">
        <v>18</v>
      </c>
      <c r="Q1432" s="1">
        <v>0.02</v>
      </c>
      <c r="R1432">
        <v>549.99</v>
      </c>
      <c r="S1432">
        <v>49</v>
      </c>
      <c r="T1432">
        <f t="shared" si="22"/>
        <v>9899.82</v>
      </c>
    </row>
    <row r="1433" spans="1:20" x14ac:dyDescent="0.25">
      <c r="A1433">
        <v>1432</v>
      </c>
      <c r="B1433">
        <v>87570</v>
      </c>
      <c r="C1433" t="s">
        <v>690</v>
      </c>
      <c r="D1433" t="s">
        <v>38</v>
      </c>
      <c r="E1433" t="s">
        <v>39</v>
      </c>
      <c r="F1433" t="s">
        <v>31</v>
      </c>
      <c r="G1433" t="s">
        <v>41</v>
      </c>
      <c r="H1433" t="s">
        <v>54</v>
      </c>
      <c r="I1433" t="s">
        <v>28</v>
      </c>
      <c r="J1433" t="s">
        <v>52</v>
      </c>
      <c r="K1433" t="s">
        <v>50</v>
      </c>
      <c r="L1433" t="s">
        <v>26</v>
      </c>
      <c r="M1433" t="s">
        <v>143</v>
      </c>
      <c r="N1433" s="2">
        <v>40408</v>
      </c>
      <c r="O1433" s="2">
        <v>40409</v>
      </c>
      <c r="P1433">
        <v>7</v>
      </c>
      <c r="Q1433" s="1">
        <v>0.03</v>
      </c>
      <c r="R1433">
        <v>22.01</v>
      </c>
      <c r="S1433">
        <v>5.53</v>
      </c>
      <c r="T1433">
        <f t="shared" si="22"/>
        <v>154.07000000000002</v>
      </c>
    </row>
    <row r="1434" spans="1:20" x14ac:dyDescent="0.25">
      <c r="A1434">
        <v>1433</v>
      </c>
      <c r="B1434">
        <v>87570</v>
      </c>
      <c r="C1434" t="s">
        <v>690</v>
      </c>
      <c r="D1434" t="s">
        <v>20</v>
      </c>
      <c r="E1434" t="s">
        <v>39</v>
      </c>
      <c r="F1434" t="s">
        <v>31</v>
      </c>
      <c r="G1434" t="s">
        <v>41</v>
      </c>
      <c r="H1434" t="s">
        <v>54</v>
      </c>
      <c r="I1434" t="s">
        <v>28</v>
      </c>
      <c r="J1434" t="s">
        <v>52</v>
      </c>
      <c r="K1434" t="s">
        <v>149</v>
      </c>
      <c r="L1434" t="s">
        <v>192</v>
      </c>
      <c r="M1434" t="s">
        <v>146</v>
      </c>
      <c r="N1434" s="2">
        <v>40408</v>
      </c>
      <c r="O1434" s="2">
        <v>40410</v>
      </c>
      <c r="P1434">
        <v>7</v>
      </c>
      <c r="Q1434" s="1">
        <v>0.09</v>
      </c>
      <c r="R1434">
        <v>34.76</v>
      </c>
      <c r="S1434">
        <v>8.2200000000000006</v>
      </c>
      <c r="T1434">
        <f t="shared" si="22"/>
        <v>243.32</v>
      </c>
    </row>
    <row r="1435" spans="1:20" x14ac:dyDescent="0.25">
      <c r="A1435">
        <v>1434</v>
      </c>
      <c r="B1435">
        <v>87877</v>
      </c>
      <c r="C1435" t="s">
        <v>916</v>
      </c>
      <c r="D1435" t="s">
        <v>20</v>
      </c>
      <c r="E1435" t="s">
        <v>39</v>
      </c>
      <c r="F1435" t="s">
        <v>47</v>
      </c>
      <c r="G1435" t="s">
        <v>41</v>
      </c>
      <c r="H1435" t="s">
        <v>49</v>
      </c>
      <c r="I1435" t="s">
        <v>28</v>
      </c>
      <c r="J1435" t="s">
        <v>52</v>
      </c>
      <c r="K1435" t="s">
        <v>58</v>
      </c>
      <c r="L1435" t="s">
        <v>192</v>
      </c>
      <c r="M1435" t="s">
        <v>134</v>
      </c>
      <c r="N1435" s="2">
        <v>40460</v>
      </c>
      <c r="O1435" s="2">
        <v>40460</v>
      </c>
      <c r="P1435">
        <v>21</v>
      </c>
      <c r="Q1435" s="1">
        <v>0</v>
      </c>
      <c r="R1435">
        <v>3.89</v>
      </c>
      <c r="S1435">
        <v>7.01</v>
      </c>
      <c r="T1435">
        <f t="shared" si="22"/>
        <v>81.69</v>
      </c>
    </row>
    <row r="1436" spans="1:20" x14ac:dyDescent="0.25">
      <c r="A1436">
        <v>1435</v>
      </c>
      <c r="B1436">
        <v>87877</v>
      </c>
      <c r="C1436" t="s">
        <v>916</v>
      </c>
      <c r="D1436" t="s">
        <v>578</v>
      </c>
      <c r="E1436" t="s">
        <v>187</v>
      </c>
      <c r="F1436" t="s">
        <v>47</v>
      </c>
      <c r="G1436" t="s">
        <v>41</v>
      </c>
      <c r="H1436" t="s">
        <v>188</v>
      </c>
      <c r="I1436" t="s">
        <v>28</v>
      </c>
      <c r="J1436" t="s">
        <v>52</v>
      </c>
      <c r="K1436" t="s">
        <v>68</v>
      </c>
      <c r="L1436" t="s">
        <v>283</v>
      </c>
      <c r="M1436" t="s">
        <v>160</v>
      </c>
      <c r="N1436" s="2">
        <v>40460</v>
      </c>
      <c r="O1436" s="2">
        <v>40462</v>
      </c>
      <c r="P1436">
        <v>22</v>
      </c>
      <c r="Q1436" s="1">
        <v>0.09</v>
      </c>
      <c r="R1436">
        <v>120.98</v>
      </c>
      <c r="S1436">
        <v>30</v>
      </c>
      <c r="T1436">
        <f t="shared" si="22"/>
        <v>2661.56</v>
      </c>
    </row>
    <row r="1437" spans="1:20" x14ac:dyDescent="0.25">
      <c r="A1437">
        <v>1436</v>
      </c>
      <c r="B1437">
        <v>87877</v>
      </c>
      <c r="C1437" t="s">
        <v>916</v>
      </c>
      <c r="D1437" t="s">
        <v>20</v>
      </c>
      <c r="E1437" t="s">
        <v>39</v>
      </c>
      <c r="F1437" t="s">
        <v>47</v>
      </c>
      <c r="G1437" t="s">
        <v>41</v>
      </c>
      <c r="H1437" t="s">
        <v>42</v>
      </c>
      <c r="I1437" t="s">
        <v>28</v>
      </c>
      <c r="J1437" t="s">
        <v>52</v>
      </c>
      <c r="K1437" t="s">
        <v>274</v>
      </c>
      <c r="L1437" t="s">
        <v>192</v>
      </c>
      <c r="M1437" t="s">
        <v>117</v>
      </c>
      <c r="N1437" s="2">
        <v>40460</v>
      </c>
      <c r="O1437" s="2">
        <v>40461</v>
      </c>
      <c r="P1437">
        <v>8</v>
      </c>
      <c r="Q1437" s="1">
        <v>0.1</v>
      </c>
      <c r="R1437">
        <v>30.98</v>
      </c>
      <c r="S1437">
        <v>5.76</v>
      </c>
      <c r="T1437">
        <f t="shared" si="22"/>
        <v>247.84</v>
      </c>
    </row>
    <row r="1438" spans="1:20" x14ac:dyDescent="0.25">
      <c r="A1438">
        <v>1437</v>
      </c>
      <c r="B1438">
        <v>87884</v>
      </c>
      <c r="C1438" t="s">
        <v>1960</v>
      </c>
      <c r="D1438" t="s">
        <v>20</v>
      </c>
      <c r="E1438" t="s">
        <v>39</v>
      </c>
      <c r="F1438" t="s">
        <v>22</v>
      </c>
      <c r="G1438" t="s">
        <v>41</v>
      </c>
      <c r="H1438" t="s">
        <v>61</v>
      </c>
      <c r="I1438" t="s">
        <v>28</v>
      </c>
      <c r="J1438" t="s">
        <v>52</v>
      </c>
      <c r="K1438" t="s">
        <v>50</v>
      </c>
      <c r="L1438" t="s">
        <v>26</v>
      </c>
      <c r="M1438" t="s">
        <v>190</v>
      </c>
      <c r="N1438" s="2">
        <v>40440</v>
      </c>
      <c r="O1438" s="2">
        <v>40441</v>
      </c>
      <c r="P1438">
        <v>16</v>
      </c>
      <c r="Q1438" s="1">
        <v>0</v>
      </c>
      <c r="R1438">
        <v>21.98</v>
      </c>
      <c r="S1438">
        <v>2.87</v>
      </c>
      <c r="T1438">
        <f t="shared" si="22"/>
        <v>351.68</v>
      </c>
    </row>
    <row r="1439" spans="1:20" x14ac:dyDescent="0.25">
      <c r="A1439">
        <v>1438</v>
      </c>
      <c r="B1439">
        <v>87889</v>
      </c>
      <c r="C1439" t="s">
        <v>2522</v>
      </c>
      <c r="D1439" t="s">
        <v>20</v>
      </c>
      <c r="E1439" t="s">
        <v>21</v>
      </c>
      <c r="F1439" t="s">
        <v>31</v>
      </c>
      <c r="G1439" t="s">
        <v>93</v>
      </c>
      <c r="H1439" t="s">
        <v>203</v>
      </c>
      <c r="I1439" t="s">
        <v>28</v>
      </c>
      <c r="J1439" t="s">
        <v>52</v>
      </c>
      <c r="K1439" t="s">
        <v>34</v>
      </c>
      <c r="L1439" t="s">
        <v>192</v>
      </c>
      <c r="M1439" t="s">
        <v>69</v>
      </c>
      <c r="N1439" s="2">
        <v>40286</v>
      </c>
      <c r="O1439" s="2">
        <v>40287</v>
      </c>
      <c r="P1439">
        <v>4</v>
      </c>
      <c r="Q1439" s="1">
        <v>0.1</v>
      </c>
      <c r="R1439">
        <v>300.97000000000003</v>
      </c>
      <c r="S1439">
        <v>7.18</v>
      </c>
      <c r="T1439">
        <f t="shared" si="22"/>
        <v>1203.8800000000001</v>
      </c>
    </row>
    <row r="1440" spans="1:20" x14ac:dyDescent="0.25">
      <c r="A1440">
        <v>1439</v>
      </c>
      <c r="B1440">
        <v>87889</v>
      </c>
      <c r="C1440" t="s">
        <v>1526</v>
      </c>
      <c r="D1440" t="s">
        <v>20</v>
      </c>
      <c r="E1440" t="s">
        <v>187</v>
      </c>
      <c r="F1440" t="s">
        <v>31</v>
      </c>
      <c r="G1440" t="s">
        <v>93</v>
      </c>
      <c r="H1440" t="s">
        <v>188</v>
      </c>
      <c r="I1440" t="s">
        <v>28</v>
      </c>
      <c r="J1440" t="s">
        <v>52</v>
      </c>
      <c r="K1440" t="s">
        <v>116</v>
      </c>
      <c r="L1440" t="s">
        <v>44</v>
      </c>
      <c r="M1440" t="s">
        <v>69</v>
      </c>
      <c r="N1440" s="2">
        <v>40286</v>
      </c>
      <c r="O1440" s="2">
        <v>40288</v>
      </c>
      <c r="P1440">
        <v>10</v>
      </c>
      <c r="Q1440" s="1">
        <v>0.06</v>
      </c>
      <c r="R1440">
        <v>39.89</v>
      </c>
      <c r="S1440">
        <v>3.04</v>
      </c>
      <c r="T1440">
        <f t="shared" si="22"/>
        <v>398.9</v>
      </c>
    </row>
    <row r="1441" spans="1:20" x14ac:dyDescent="0.25">
      <c r="A1441">
        <v>1440</v>
      </c>
      <c r="B1441">
        <v>87885</v>
      </c>
      <c r="C1441" t="s">
        <v>1960</v>
      </c>
      <c r="D1441" t="s">
        <v>20</v>
      </c>
      <c r="E1441" t="s">
        <v>187</v>
      </c>
      <c r="F1441" t="s">
        <v>22</v>
      </c>
      <c r="G1441" t="s">
        <v>93</v>
      </c>
      <c r="H1441" t="s">
        <v>217</v>
      </c>
      <c r="I1441" t="s">
        <v>28</v>
      </c>
      <c r="J1441" t="s">
        <v>52</v>
      </c>
      <c r="K1441" t="s">
        <v>158</v>
      </c>
      <c r="L1441" t="s">
        <v>26</v>
      </c>
      <c r="M1441" t="s">
        <v>331</v>
      </c>
      <c r="N1441" s="2">
        <v>40523</v>
      </c>
      <c r="O1441" s="2">
        <v>40525</v>
      </c>
      <c r="P1441">
        <v>17</v>
      </c>
      <c r="Q1441" s="1">
        <v>0.05</v>
      </c>
      <c r="R1441">
        <v>15.68</v>
      </c>
      <c r="S1441">
        <v>3.73</v>
      </c>
      <c r="T1441">
        <f t="shared" si="22"/>
        <v>266.56</v>
      </c>
    </row>
    <row r="1442" spans="1:20" x14ac:dyDescent="0.25">
      <c r="A1442">
        <v>1441</v>
      </c>
      <c r="B1442">
        <v>87885</v>
      </c>
      <c r="C1442" t="s">
        <v>1960</v>
      </c>
      <c r="D1442" t="s">
        <v>20</v>
      </c>
      <c r="E1442" t="s">
        <v>187</v>
      </c>
      <c r="F1442" t="s">
        <v>22</v>
      </c>
      <c r="G1442" t="s">
        <v>93</v>
      </c>
      <c r="H1442" t="s">
        <v>219</v>
      </c>
      <c r="I1442" t="s">
        <v>28</v>
      </c>
      <c r="J1442" t="s">
        <v>52</v>
      </c>
      <c r="K1442" t="s">
        <v>101</v>
      </c>
      <c r="L1442" t="s">
        <v>26</v>
      </c>
      <c r="M1442" t="s">
        <v>86</v>
      </c>
      <c r="N1442" s="2">
        <v>40523</v>
      </c>
      <c r="O1442" s="2">
        <v>40524</v>
      </c>
      <c r="P1442">
        <v>18</v>
      </c>
      <c r="Q1442" s="1">
        <v>0</v>
      </c>
      <c r="R1442">
        <v>14.98</v>
      </c>
      <c r="S1442">
        <v>8.99</v>
      </c>
      <c r="T1442">
        <f t="shared" si="22"/>
        <v>269.64</v>
      </c>
    </row>
    <row r="1443" spans="1:20" x14ac:dyDescent="0.25">
      <c r="A1443">
        <v>1442</v>
      </c>
      <c r="B1443">
        <v>87885</v>
      </c>
      <c r="C1443" t="s">
        <v>1960</v>
      </c>
      <c r="D1443" t="s">
        <v>20</v>
      </c>
      <c r="E1443" t="s">
        <v>39</v>
      </c>
      <c r="F1443" t="s">
        <v>22</v>
      </c>
      <c r="G1443" t="s">
        <v>93</v>
      </c>
      <c r="H1443" t="s">
        <v>94</v>
      </c>
      <c r="I1443" t="s">
        <v>28</v>
      </c>
      <c r="J1443" t="s">
        <v>52</v>
      </c>
      <c r="K1443" t="s">
        <v>154</v>
      </c>
      <c r="L1443" t="s">
        <v>192</v>
      </c>
      <c r="M1443" t="s">
        <v>80</v>
      </c>
      <c r="N1443" s="2">
        <v>40523</v>
      </c>
      <c r="O1443" s="2">
        <v>40524</v>
      </c>
      <c r="P1443">
        <v>1</v>
      </c>
      <c r="Q1443" s="1">
        <v>0.02</v>
      </c>
      <c r="R1443">
        <v>38.76</v>
      </c>
      <c r="S1443">
        <v>13.26</v>
      </c>
      <c r="T1443">
        <f t="shared" si="22"/>
        <v>38.76</v>
      </c>
    </row>
    <row r="1444" spans="1:20" x14ac:dyDescent="0.25">
      <c r="A1444">
        <v>1443</v>
      </c>
      <c r="B1444">
        <v>87902</v>
      </c>
      <c r="C1444" t="s">
        <v>1527</v>
      </c>
      <c r="D1444" t="s">
        <v>20</v>
      </c>
      <c r="E1444" t="s">
        <v>21</v>
      </c>
      <c r="F1444" t="s">
        <v>40</v>
      </c>
      <c r="G1444" t="s">
        <v>41</v>
      </c>
      <c r="H1444" t="s">
        <v>24</v>
      </c>
      <c r="I1444" t="s">
        <v>28</v>
      </c>
      <c r="J1444" t="s">
        <v>52</v>
      </c>
      <c r="K1444" t="s">
        <v>201</v>
      </c>
      <c r="L1444" t="s">
        <v>192</v>
      </c>
      <c r="M1444" t="s">
        <v>59</v>
      </c>
      <c r="N1444" s="2">
        <v>41160</v>
      </c>
      <c r="O1444" s="2">
        <v>41161</v>
      </c>
      <c r="P1444">
        <v>8</v>
      </c>
      <c r="Q1444" s="1">
        <v>0.08</v>
      </c>
      <c r="R1444">
        <v>20.97</v>
      </c>
      <c r="S1444">
        <v>6.5</v>
      </c>
      <c r="T1444">
        <f t="shared" si="22"/>
        <v>167.76</v>
      </c>
    </row>
    <row r="1445" spans="1:20" x14ac:dyDescent="0.25">
      <c r="A1445">
        <v>1444</v>
      </c>
      <c r="B1445">
        <v>87902</v>
      </c>
      <c r="C1445" t="s">
        <v>1527</v>
      </c>
      <c r="D1445" t="s">
        <v>578</v>
      </c>
      <c r="E1445" t="s">
        <v>39</v>
      </c>
      <c r="F1445" t="s">
        <v>40</v>
      </c>
      <c r="G1445" t="s">
        <v>41</v>
      </c>
      <c r="H1445" t="s">
        <v>54</v>
      </c>
      <c r="I1445" t="s">
        <v>28</v>
      </c>
      <c r="J1445" t="s">
        <v>52</v>
      </c>
      <c r="K1445" t="s">
        <v>170</v>
      </c>
      <c r="L1445" t="s">
        <v>283</v>
      </c>
      <c r="M1445" t="s">
        <v>99</v>
      </c>
      <c r="N1445" s="2">
        <v>41160</v>
      </c>
      <c r="O1445" s="2">
        <v>41161</v>
      </c>
      <c r="P1445">
        <v>10</v>
      </c>
      <c r="Q1445" s="1">
        <v>0</v>
      </c>
      <c r="R1445">
        <v>225.02</v>
      </c>
      <c r="S1445">
        <v>28.66</v>
      </c>
      <c r="T1445">
        <f t="shared" si="22"/>
        <v>2250.2000000000003</v>
      </c>
    </row>
    <row r="1446" spans="1:20" x14ac:dyDescent="0.25">
      <c r="A1446">
        <v>1445</v>
      </c>
      <c r="B1446">
        <v>86919</v>
      </c>
      <c r="C1446" t="s">
        <v>565</v>
      </c>
      <c r="D1446" t="s">
        <v>38</v>
      </c>
      <c r="E1446" t="s">
        <v>187</v>
      </c>
      <c r="F1446" t="s">
        <v>31</v>
      </c>
      <c r="G1446" t="s">
        <v>23</v>
      </c>
      <c r="H1446" t="s">
        <v>217</v>
      </c>
      <c r="I1446" t="s">
        <v>28</v>
      </c>
      <c r="J1446" t="s">
        <v>52</v>
      </c>
      <c r="K1446" t="s">
        <v>282</v>
      </c>
      <c r="L1446" t="s">
        <v>706</v>
      </c>
      <c r="M1446" t="s">
        <v>69</v>
      </c>
      <c r="N1446" s="2">
        <v>41342</v>
      </c>
      <c r="O1446" s="2">
        <v>41344</v>
      </c>
      <c r="P1446">
        <v>9</v>
      </c>
      <c r="Q1446" s="1">
        <v>0.06</v>
      </c>
      <c r="R1446">
        <v>43.31</v>
      </c>
      <c r="S1446">
        <v>15.9</v>
      </c>
      <c r="T1446">
        <f t="shared" si="22"/>
        <v>389.79</v>
      </c>
    </row>
    <row r="1447" spans="1:20" x14ac:dyDescent="0.25">
      <c r="A1447">
        <v>1446</v>
      </c>
      <c r="B1447">
        <v>86919</v>
      </c>
      <c r="C1447" t="s">
        <v>565</v>
      </c>
      <c r="D1447" t="s">
        <v>20</v>
      </c>
      <c r="E1447" t="s">
        <v>21</v>
      </c>
      <c r="F1447" t="s">
        <v>31</v>
      </c>
      <c r="G1447" t="s">
        <v>23</v>
      </c>
      <c r="H1447" t="s">
        <v>24</v>
      </c>
      <c r="I1447" t="s">
        <v>28</v>
      </c>
      <c r="J1447" t="s">
        <v>52</v>
      </c>
      <c r="K1447" t="s">
        <v>201</v>
      </c>
      <c r="L1447" t="s">
        <v>192</v>
      </c>
      <c r="M1447" t="s">
        <v>69</v>
      </c>
      <c r="N1447" s="2">
        <v>41342</v>
      </c>
      <c r="O1447" s="2">
        <v>41344</v>
      </c>
      <c r="P1447">
        <v>2</v>
      </c>
      <c r="Q1447" s="1">
        <v>0.04</v>
      </c>
      <c r="R1447">
        <v>125.99</v>
      </c>
      <c r="S1447">
        <v>8.99</v>
      </c>
      <c r="T1447">
        <f t="shared" si="22"/>
        <v>251.98</v>
      </c>
    </row>
    <row r="1448" spans="1:20" x14ac:dyDescent="0.25">
      <c r="A1448">
        <v>1447</v>
      </c>
      <c r="B1448">
        <v>87890</v>
      </c>
      <c r="C1448" t="s">
        <v>1526</v>
      </c>
      <c r="D1448" t="s">
        <v>20</v>
      </c>
      <c r="E1448" t="s">
        <v>39</v>
      </c>
      <c r="F1448" t="s">
        <v>31</v>
      </c>
      <c r="G1448" t="s">
        <v>23</v>
      </c>
      <c r="H1448" t="s">
        <v>94</v>
      </c>
      <c r="I1448" t="s">
        <v>28</v>
      </c>
      <c r="J1448" t="s">
        <v>52</v>
      </c>
      <c r="K1448" t="s">
        <v>116</v>
      </c>
      <c r="L1448" t="s">
        <v>192</v>
      </c>
      <c r="M1448" t="s">
        <v>255</v>
      </c>
      <c r="N1448" s="2">
        <v>40558</v>
      </c>
      <c r="O1448" s="2">
        <v>40558</v>
      </c>
      <c r="P1448">
        <v>3</v>
      </c>
      <c r="Q1448" s="1">
        <v>0.02</v>
      </c>
      <c r="R1448">
        <v>6.48</v>
      </c>
      <c r="S1448">
        <v>8.19</v>
      </c>
      <c r="T1448">
        <f t="shared" si="22"/>
        <v>19.440000000000001</v>
      </c>
    </row>
    <row r="1449" spans="1:20" x14ac:dyDescent="0.25">
      <c r="A1449">
        <v>1448</v>
      </c>
      <c r="B1449">
        <v>87890</v>
      </c>
      <c r="C1449" t="s">
        <v>600</v>
      </c>
      <c r="D1449" t="s">
        <v>20</v>
      </c>
      <c r="E1449" t="s">
        <v>21</v>
      </c>
      <c r="F1449" t="s">
        <v>31</v>
      </c>
      <c r="G1449" t="s">
        <v>23</v>
      </c>
      <c r="H1449" t="s">
        <v>203</v>
      </c>
      <c r="I1449" t="s">
        <v>28</v>
      </c>
      <c r="J1449" t="s">
        <v>52</v>
      </c>
      <c r="K1449" t="s">
        <v>213</v>
      </c>
      <c r="L1449" t="s">
        <v>192</v>
      </c>
      <c r="M1449" t="s">
        <v>131</v>
      </c>
      <c r="N1449" s="2">
        <v>40558</v>
      </c>
      <c r="O1449" s="2">
        <v>40559</v>
      </c>
      <c r="P1449">
        <v>11</v>
      </c>
      <c r="Q1449" s="1">
        <v>0.06</v>
      </c>
      <c r="R1449">
        <v>115.99</v>
      </c>
      <c r="S1449">
        <v>4.2300000000000004</v>
      </c>
      <c r="T1449">
        <f t="shared" si="22"/>
        <v>1275.8899999999999</v>
      </c>
    </row>
    <row r="1450" spans="1:20" x14ac:dyDescent="0.25">
      <c r="A1450">
        <v>1449</v>
      </c>
      <c r="B1450">
        <v>87905</v>
      </c>
      <c r="C1450" t="s">
        <v>2470</v>
      </c>
      <c r="D1450" t="s">
        <v>38</v>
      </c>
      <c r="E1450" t="s">
        <v>39</v>
      </c>
      <c r="F1450" t="s">
        <v>47</v>
      </c>
      <c r="G1450" t="s">
        <v>41</v>
      </c>
      <c r="H1450" t="s">
        <v>54</v>
      </c>
      <c r="I1450" t="s">
        <v>28</v>
      </c>
      <c r="J1450" t="s">
        <v>52</v>
      </c>
      <c r="K1450" t="s">
        <v>129</v>
      </c>
      <c r="L1450" t="s">
        <v>192</v>
      </c>
      <c r="M1450" t="s">
        <v>160</v>
      </c>
      <c r="N1450" s="2">
        <v>40302</v>
      </c>
      <c r="O1450" s="2">
        <v>40305</v>
      </c>
      <c r="P1450">
        <v>9</v>
      </c>
      <c r="Q1450" s="1">
        <v>0.05</v>
      </c>
      <c r="R1450">
        <v>178.47</v>
      </c>
      <c r="S1450">
        <v>19.989999999999998</v>
      </c>
      <c r="T1450">
        <f t="shared" si="22"/>
        <v>1606.23</v>
      </c>
    </row>
    <row r="1451" spans="1:20" x14ac:dyDescent="0.25">
      <c r="A1451">
        <v>1450</v>
      </c>
      <c r="B1451">
        <v>87912</v>
      </c>
      <c r="C1451" t="s">
        <v>1075</v>
      </c>
      <c r="D1451" t="s">
        <v>578</v>
      </c>
      <c r="E1451" t="s">
        <v>187</v>
      </c>
      <c r="F1451" t="s">
        <v>22</v>
      </c>
      <c r="G1451" t="s">
        <v>41</v>
      </c>
      <c r="H1451" t="s">
        <v>188</v>
      </c>
      <c r="I1451" t="s">
        <v>28</v>
      </c>
      <c r="J1451" t="s">
        <v>52</v>
      </c>
      <c r="K1451" t="s">
        <v>43</v>
      </c>
      <c r="L1451" t="s">
        <v>283</v>
      </c>
      <c r="M1451" t="s">
        <v>398</v>
      </c>
      <c r="N1451" s="2">
        <v>41142</v>
      </c>
      <c r="O1451" s="2">
        <v>41144</v>
      </c>
      <c r="P1451">
        <v>11</v>
      </c>
      <c r="Q1451" s="1">
        <v>0.03</v>
      </c>
      <c r="R1451">
        <v>160.97999999999999</v>
      </c>
      <c r="S1451">
        <v>30</v>
      </c>
      <c r="T1451">
        <f t="shared" si="22"/>
        <v>1770.78</v>
      </c>
    </row>
    <row r="1452" spans="1:20" x14ac:dyDescent="0.25">
      <c r="A1452">
        <v>1451</v>
      </c>
      <c r="B1452">
        <v>87912</v>
      </c>
      <c r="C1452" t="s">
        <v>1075</v>
      </c>
      <c r="D1452" t="s">
        <v>20</v>
      </c>
      <c r="E1452" t="s">
        <v>21</v>
      </c>
      <c r="F1452" t="s">
        <v>22</v>
      </c>
      <c r="G1452" t="s">
        <v>41</v>
      </c>
      <c r="H1452" t="s">
        <v>24</v>
      </c>
      <c r="I1452" t="s">
        <v>28</v>
      </c>
      <c r="J1452" t="s">
        <v>52</v>
      </c>
      <c r="K1452" t="s">
        <v>1108</v>
      </c>
      <c r="L1452" t="s">
        <v>26</v>
      </c>
      <c r="M1452" t="s">
        <v>173</v>
      </c>
      <c r="N1452" s="2">
        <v>41142</v>
      </c>
      <c r="O1452" s="2">
        <v>41143</v>
      </c>
      <c r="P1452">
        <v>4</v>
      </c>
      <c r="Q1452" s="1">
        <v>7.0000000000000007E-2</v>
      </c>
      <c r="R1452">
        <v>40.98</v>
      </c>
      <c r="S1452">
        <v>1.99</v>
      </c>
      <c r="T1452">
        <f t="shared" si="22"/>
        <v>163.92</v>
      </c>
    </row>
    <row r="1453" spans="1:20" x14ac:dyDescent="0.25">
      <c r="A1453">
        <v>1452</v>
      </c>
      <c r="B1453">
        <v>87560</v>
      </c>
      <c r="C1453" t="s">
        <v>515</v>
      </c>
      <c r="D1453" t="s">
        <v>20</v>
      </c>
      <c r="E1453" t="s">
        <v>39</v>
      </c>
      <c r="F1453" t="s">
        <v>31</v>
      </c>
      <c r="G1453" t="s">
        <v>48</v>
      </c>
      <c r="H1453" t="s">
        <v>89</v>
      </c>
      <c r="I1453" t="s">
        <v>28</v>
      </c>
      <c r="J1453" t="s">
        <v>52</v>
      </c>
      <c r="K1453" t="s">
        <v>98</v>
      </c>
      <c r="L1453" t="s">
        <v>192</v>
      </c>
      <c r="M1453" t="s">
        <v>35</v>
      </c>
      <c r="N1453" s="2">
        <v>40930</v>
      </c>
      <c r="O1453" s="2">
        <v>40932</v>
      </c>
      <c r="P1453">
        <v>10</v>
      </c>
      <c r="Q1453" s="1">
        <v>0.1</v>
      </c>
      <c r="R1453">
        <v>64.98</v>
      </c>
      <c r="S1453">
        <v>6.88</v>
      </c>
      <c r="T1453">
        <f t="shared" si="22"/>
        <v>649.80000000000007</v>
      </c>
    </row>
    <row r="1454" spans="1:20" x14ac:dyDescent="0.25">
      <c r="A1454">
        <v>1453</v>
      </c>
      <c r="B1454">
        <v>87929</v>
      </c>
      <c r="C1454" t="s">
        <v>1575</v>
      </c>
      <c r="D1454" t="s">
        <v>20</v>
      </c>
      <c r="E1454" t="s">
        <v>39</v>
      </c>
      <c r="F1454" t="s">
        <v>22</v>
      </c>
      <c r="G1454" t="s">
        <v>32</v>
      </c>
      <c r="H1454" t="s">
        <v>78</v>
      </c>
      <c r="I1454" t="s">
        <v>28</v>
      </c>
      <c r="J1454" t="s">
        <v>52</v>
      </c>
      <c r="K1454" t="s">
        <v>228</v>
      </c>
      <c r="L1454" t="s">
        <v>192</v>
      </c>
      <c r="M1454" t="s">
        <v>227</v>
      </c>
      <c r="N1454" s="2">
        <v>41535</v>
      </c>
      <c r="O1454" s="2">
        <v>41535</v>
      </c>
      <c r="P1454">
        <v>15</v>
      </c>
      <c r="Q1454" s="1">
        <v>0.06</v>
      </c>
      <c r="R1454">
        <v>6.48</v>
      </c>
      <c r="S1454">
        <v>8.4</v>
      </c>
      <c r="T1454">
        <f t="shared" si="22"/>
        <v>97.2</v>
      </c>
    </row>
    <row r="1455" spans="1:20" x14ac:dyDescent="0.25">
      <c r="A1455">
        <v>1454</v>
      </c>
      <c r="B1455">
        <v>87929</v>
      </c>
      <c r="C1455" t="s">
        <v>1575</v>
      </c>
      <c r="D1455" t="s">
        <v>20</v>
      </c>
      <c r="E1455" t="s">
        <v>39</v>
      </c>
      <c r="F1455" t="s">
        <v>22</v>
      </c>
      <c r="G1455" t="s">
        <v>32</v>
      </c>
      <c r="H1455" t="s">
        <v>89</v>
      </c>
      <c r="I1455" t="s">
        <v>28</v>
      </c>
      <c r="J1455" t="s">
        <v>52</v>
      </c>
      <c r="K1455" t="s">
        <v>165</v>
      </c>
      <c r="L1455" t="s">
        <v>192</v>
      </c>
      <c r="M1455" t="s">
        <v>199</v>
      </c>
      <c r="N1455" s="2">
        <v>41535</v>
      </c>
      <c r="O1455" s="2">
        <v>41537</v>
      </c>
      <c r="P1455">
        <v>24</v>
      </c>
      <c r="Q1455" s="1">
        <v>0.06</v>
      </c>
      <c r="R1455">
        <v>15.42</v>
      </c>
      <c r="S1455">
        <v>5.41</v>
      </c>
      <c r="T1455">
        <f t="shared" si="22"/>
        <v>370.08</v>
      </c>
    </row>
    <row r="1456" spans="1:20" x14ac:dyDescent="0.25">
      <c r="A1456">
        <v>1455</v>
      </c>
      <c r="B1456">
        <v>85855</v>
      </c>
      <c r="C1456" t="s">
        <v>179</v>
      </c>
      <c r="D1456" t="s">
        <v>578</v>
      </c>
      <c r="E1456" t="s">
        <v>21</v>
      </c>
      <c r="F1456" t="s">
        <v>22</v>
      </c>
      <c r="G1456" t="s">
        <v>48</v>
      </c>
      <c r="H1456" t="s">
        <v>206</v>
      </c>
      <c r="I1456" t="s">
        <v>28</v>
      </c>
      <c r="J1456" t="s">
        <v>52</v>
      </c>
      <c r="K1456" t="s">
        <v>1108</v>
      </c>
      <c r="L1456" t="s">
        <v>283</v>
      </c>
      <c r="M1456" t="s">
        <v>182</v>
      </c>
      <c r="N1456" s="2">
        <v>41344</v>
      </c>
      <c r="O1456" s="2">
        <v>41346</v>
      </c>
      <c r="P1456">
        <v>2</v>
      </c>
      <c r="Q1456" s="1">
        <v>0.08</v>
      </c>
      <c r="R1456">
        <v>2550.14</v>
      </c>
      <c r="S1456">
        <v>29.7</v>
      </c>
      <c r="T1456">
        <f t="shared" si="22"/>
        <v>5100.28</v>
      </c>
    </row>
    <row r="1457" spans="1:20" x14ac:dyDescent="0.25">
      <c r="A1457">
        <v>1456</v>
      </c>
      <c r="B1457">
        <v>85855</v>
      </c>
      <c r="C1457" t="s">
        <v>179</v>
      </c>
      <c r="D1457" t="s">
        <v>38</v>
      </c>
      <c r="E1457" t="s">
        <v>39</v>
      </c>
      <c r="F1457" t="s">
        <v>22</v>
      </c>
      <c r="G1457" t="s">
        <v>48</v>
      </c>
      <c r="H1457" t="s">
        <v>42</v>
      </c>
      <c r="I1457" t="s">
        <v>28</v>
      </c>
      <c r="J1457" t="s">
        <v>52</v>
      </c>
      <c r="K1457" t="s">
        <v>172</v>
      </c>
      <c r="L1457" t="s">
        <v>192</v>
      </c>
      <c r="M1457" t="s">
        <v>294</v>
      </c>
      <c r="N1457" s="2">
        <v>41344</v>
      </c>
      <c r="O1457" s="2">
        <v>41351</v>
      </c>
      <c r="P1457">
        <v>2</v>
      </c>
      <c r="Q1457" s="1">
        <v>0.05</v>
      </c>
      <c r="R1457">
        <v>55.98</v>
      </c>
      <c r="S1457">
        <v>4.8600000000000003</v>
      </c>
      <c r="T1457">
        <f t="shared" si="22"/>
        <v>111.96</v>
      </c>
    </row>
    <row r="1458" spans="1:20" x14ac:dyDescent="0.25">
      <c r="A1458">
        <v>1457</v>
      </c>
      <c r="B1458">
        <v>86680</v>
      </c>
      <c r="C1458" t="s">
        <v>1933</v>
      </c>
      <c r="D1458" t="s">
        <v>20</v>
      </c>
      <c r="E1458" t="s">
        <v>39</v>
      </c>
      <c r="F1458" t="s">
        <v>47</v>
      </c>
      <c r="G1458" t="s">
        <v>93</v>
      </c>
      <c r="H1458" t="s">
        <v>54</v>
      </c>
      <c r="I1458" t="s">
        <v>28</v>
      </c>
      <c r="J1458" t="s">
        <v>52</v>
      </c>
      <c r="K1458" t="s">
        <v>158</v>
      </c>
      <c r="L1458" t="s">
        <v>192</v>
      </c>
      <c r="M1458" t="s">
        <v>160</v>
      </c>
      <c r="N1458" s="2">
        <v>40604</v>
      </c>
      <c r="O1458" s="2">
        <v>40605</v>
      </c>
      <c r="P1458">
        <v>1</v>
      </c>
      <c r="Q1458" s="1">
        <v>0.09</v>
      </c>
      <c r="R1458">
        <v>18.97</v>
      </c>
      <c r="S1458">
        <v>9.5399999999999991</v>
      </c>
      <c r="T1458">
        <f t="shared" si="22"/>
        <v>18.97</v>
      </c>
    </row>
    <row r="1459" spans="1:20" x14ac:dyDescent="0.25">
      <c r="A1459">
        <v>1458</v>
      </c>
      <c r="B1459">
        <v>87933</v>
      </c>
      <c r="C1459" t="s">
        <v>1462</v>
      </c>
      <c r="D1459" t="s">
        <v>20</v>
      </c>
      <c r="E1459" t="s">
        <v>39</v>
      </c>
      <c r="F1459" t="s">
        <v>40</v>
      </c>
      <c r="G1459" t="s">
        <v>48</v>
      </c>
      <c r="H1459" t="s">
        <v>49</v>
      </c>
      <c r="I1459" t="s">
        <v>28</v>
      </c>
      <c r="J1459" t="s">
        <v>52</v>
      </c>
      <c r="K1459" t="s">
        <v>231</v>
      </c>
      <c r="L1459" t="s">
        <v>44</v>
      </c>
      <c r="M1459" t="s">
        <v>309</v>
      </c>
      <c r="N1459" s="2">
        <v>40267</v>
      </c>
      <c r="O1459" s="2">
        <v>40271</v>
      </c>
      <c r="P1459">
        <v>10</v>
      </c>
      <c r="Q1459" s="1">
        <v>7.0000000000000007E-2</v>
      </c>
      <c r="R1459">
        <v>5.98</v>
      </c>
      <c r="S1459">
        <v>0.96</v>
      </c>
      <c r="T1459">
        <f t="shared" si="22"/>
        <v>59.800000000000004</v>
      </c>
    </row>
    <row r="1460" spans="1:20" x14ac:dyDescent="0.25">
      <c r="A1460">
        <v>1459</v>
      </c>
      <c r="B1460">
        <v>87933</v>
      </c>
      <c r="C1460" t="s">
        <v>519</v>
      </c>
      <c r="D1460" t="s">
        <v>20</v>
      </c>
      <c r="E1460" t="s">
        <v>21</v>
      </c>
      <c r="F1460" t="s">
        <v>40</v>
      </c>
      <c r="G1460" t="s">
        <v>48</v>
      </c>
      <c r="H1460" t="s">
        <v>203</v>
      </c>
      <c r="I1460" t="s">
        <v>28</v>
      </c>
      <c r="J1460" t="s">
        <v>52</v>
      </c>
      <c r="K1460" t="s">
        <v>1254</v>
      </c>
      <c r="L1460" t="s">
        <v>192</v>
      </c>
      <c r="M1460" t="s">
        <v>342</v>
      </c>
      <c r="N1460" s="2">
        <v>40267</v>
      </c>
      <c r="O1460" s="2">
        <v>40272</v>
      </c>
      <c r="P1460">
        <v>6</v>
      </c>
      <c r="Q1460" s="1">
        <v>0.01</v>
      </c>
      <c r="R1460">
        <v>39.979999999999997</v>
      </c>
      <c r="S1460">
        <v>4</v>
      </c>
      <c r="T1460">
        <f t="shared" si="22"/>
        <v>239.88</v>
      </c>
    </row>
    <row r="1461" spans="1:20" x14ac:dyDescent="0.25">
      <c r="A1461">
        <v>1460</v>
      </c>
      <c r="B1461">
        <v>87508</v>
      </c>
      <c r="C1461" t="s">
        <v>1027</v>
      </c>
      <c r="D1461" t="s">
        <v>20</v>
      </c>
      <c r="E1461" t="s">
        <v>39</v>
      </c>
      <c r="F1461" t="s">
        <v>40</v>
      </c>
      <c r="G1461" t="s">
        <v>23</v>
      </c>
      <c r="H1461" t="s">
        <v>61</v>
      </c>
      <c r="I1461" t="s">
        <v>28</v>
      </c>
      <c r="J1461" t="s">
        <v>52</v>
      </c>
      <c r="K1461" t="s">
        <v>62</v>
      </c>
      <c r="L1461" t="s">
        <v>192</v>
      </c>
      <c r="M1461" t="s">
        <v>108</v>
      </c>
      <c r="N1461" s="2">
        <v>41024</v>
      </c>
      <c r="O1461" s="2">
        <v>41026</v>
      </c>
      <c r="P1461">
        <v>2</v>
      </c>
      <c r="Q1461" s="1">
        <v>0.05</v>
      </c>
      <c r="R1461">
        <v>6.48</v>
      </c>
      <c r="S1461">
        <v>6.81</v>
      </c>
      <c r="T1461">
        <f t="shared" si="22"/>
        <v>12.96</v>
      </c>
    </row>
    <row r="1462" spans="1:20" x14ac:dyDescent="0.25">
      <c r="A1462">
        <v>1461</v>
      </c>
      <c r="B1462">
        <v>87942</v>
      </c>
      <c r="C1462" t="s">
        <v>2549</v>
      </c>
      <c r="D1462" t="s">
        <v>578</v>
      </c>
      <c r="E1462" t="s">
        <v>187</v>
      </c>
      <c r="F1462" t="s">
        <v>47</v>
      </c>
      <c r="G1462" t="s">
        <v>32</v>
      </c>
      <c r="H1462" t="s">
        <v>217</v>
      </c>
      <c r="I1462" t="s">
        <v>28</v>
      </c>
      <c r="J1462" t="s">
        <v>52</v>
      </c>
      <c r="K1462" t="s">
        <v>113</v>
      </c>
      <c r="L1462" t="s">
        <v>283</v>
      </c>
      <c r="M1462" t="s">
        <v>111</v>
      </c>
      <c r="N1462" s="2">
        <v>40886</v>
      </c>
      <c r="O1462" s="2">
        <v>40888</v>
      </c>
      <c r="P1462">
        <v>14</v>
      </c>
      <c r="Q1462" s="1">
        <v>0.09</v>
      </c>
      <c r="R1462">
        <v>500.98</v>
      </c>
      <c r="S1462">
        <v>26</v>
      </c>
      <c r="T1462">
        <f t="shared" si="22"/>
        <v>7013.72</v>
      </c>
    </row>
    <row r="1463" spans="1:20" x14ac:dyDescent="0.25">
      <c r="A1463">
        <v>1462</v>
      </c>
      <c r="B1463">
        <v>87948</v>
      </c>
      <c r="C1463" t="s">
        <v>2487</v>
      </c>
      <c r="D1463" t="s">
        <v>20</v>
      </c>
      <c r="E1463" t="s">
        <v>21</v>
      </c>
      <c r="F1463" t="s">
        <v>47</v>
      </c>
      <c r="G1463" t="s">
        <v>23</v>
      </c>
      <c r="H1463" t="s">
        <v>33</v>
      </c>
      <c r="I1463" t="s">
        <v>28</v>
      </c>
      <c r="J1463" t="s">
        <v>52</v>
      </c>
      <c r="K1463" t="s">
        <v>1108</v>
      </c>
      <c r="L1463" t="s">
        <v>192</v>
      </c>
      <c r="M1463" t="s">
        <v>167</v>
      </c>
      <c r="N1463" s="2">
        <v>41031</v>
      </c>
      <c r="O1463" s="2">
        <v>41032</v>
      </c>
      <c r="P1463">
        <v>13</v>
      </c>
      <c r="Q1463" s="1">
        <v>0.01</v>
      </c>
      <c r="R1463">
        <v>205.99</v>
      </c>
      <c r="S1463">
        <v>19.989999999999998</v>
      </c>
      <c r="T1463">
        <f t="shared" si="22"/>
        <v>2677.87</v>
      </c>
    </row>
    <row r="1464" spans="1:20" x14ac:dyDescent="0.25">
      <c r="A1464">
        <v>1463</v>
      </c>
      <c r="B1464">
        <v>87948</v>
      </c>
      <c r="C1464" t="s">
        <v>399</v>
      </c>
      <c r="D1464" t="s">
        <v>20</v>
      </c>
      <c r="E1464" t="s">
        <v>39</v>
      </c>
      <c r="F1464" t="s">
        <v>47</v>
      </c>
      <c r="G1464" t="s">
        <v>23</v>
      </c>
      <c r="H1464" t="s">
        <v>49</v>
      </c>
      <c r="I1464" t="s">
        <v>28</v>
      </c>
      <c r="J1464" t="s">
        <v>52</v>
      </c>
      <c r="K1464" t="s">
        <v>58</v>
      </c>
      <c r="L1464" t="s">
        <v>192</v>
      </c>
      <c r="M1464" t="s">
        <v>114</v>
      </c>
      <c r="N1464" s="2">
        <v>41031</v>
      </c>
      <c r="O1464" s="2">
        <v>41033</v>
      </c>
      <c r="P1464">
        <v>14</v>
      </c>
      <c r="Q1464" s="1">
        <v>0.09</v>
      </c>
      <c r="R1464">
        <v>162.93</v>
      </c>
      <c r="S1464">
        <v>19.989999999999998</v>
      </c>
      <c r="T1464">
        <f t="shared" si="22"/>
        <v>2281.02</v>
      </c>
    </row>
    <row r="1465" spans="1:20" x14ac:dyDescent="0.25">
      <c r="A1465">
        <v>1464</v>
      </c>
      <c r="B1465">
        <v>87948</v>
      </c>
      <c r="C1465" t="s">
        <v>292</v>
      </c>
      <c r="D1465" t="s">
        <v>20</v>
      </c>
      <c r="E1465" t="s">
        <v>21</v>
      </c>
      <c r="F1465" t="s">
        <v>31</v>
      </c>
      <c r="G1465" t="s">
        <v>23</v>
      </c>
      <c r="H1465" t="s">
        <v>206</v>
      </c>
      <c r="I1465" t="s">
        <v>28</v>
      </c>
      <c r="J1465" t="s">
        <v>52</v>
      </c>
      <c r="K1465" t="s">
        <v>1254</v>
      </c>
      <c r="L1465" t="s">
        <v>192</v>
      </c>
      <c r="M1465" t="s">
        <v>35</v>
      </c>
      <c r="N1465" s="2">
        <v>41031</v>
      </c>
      <c r="O1465" s="2">
        <v>41032</v>
      </c>
      <c r="P1465">
        <v>11</v>
      </c>
      <c r="Q1465" s="1">
        <v>7.0000000000000007E-2</v>
      </c>
      <c r="R1465">
        <v>200.99</v>
      </c>
      <c r="S1465">
        <v>4.2</v>
      </c>
      <c r="T1465">
        <f t="shared" si="22"/>
        <v>2210.8900000000003</v>
      </c>
    </row>
    <row r="1466" spans="1:20" x14ac:dyDescent="0.25">
      <c r="A1466">
        <v>1465</v>
      </c>
      <c r="B1466">
        <v>87960</v>
      </c>
      <c r="C1466" t="s">
        <v>423</v>
      </c>
      <c r="D1466" t="s">
        <v>20</v>
      </c>
      <c r="E1466" t="s">
        <v>39</v>
      </c>
      <c r="F1466" t="s">
        <v>47</v>
      </c>
      <c r="G1466" t="s">
        <v>93</v>
      </c>
      <c r="H1466" t="s">
        <v>89</v>
      </c>
      <c r="I1466" t="s">
        <v>28</v>
      </c>
      <c r="J1466" t="s">
        <v>52</v>
      </c>
      <c r="K1466" t="s">
        <v>189</v>
      </c>
      <c r="L1466" t="s">
        <v>192</v>
      </c>
      <c r="M1466" t="s">
        <v>160</v>
      </c>
      <c r="N1466" s="2">
        <v>41220</v>
      </c>
      <c r="O1466" s="2">
        <v>41221</v>
      </c>
      <c r="P1466">
        <v>35</v>
      </c>
      <c r="Q1466" s="1">
        <v>0.01</v>
      </c>
      <c r="R1466">
        <v>162.93</v>
      </c>
      <c r="S1466">
        <v>19.989999999999998</v>
      </c>
      <c r="T1466">
        <f t="shared" si="22"/>
        <v>5702.55</v>
      </c>
    </row>
    <row r="1467" spans="1:20" x14ac:dyDescent="0.25">
      <c r="A1467">
        <v>1466</v>
      </c>
      <c r="B1467">
        <v>87966</v>
      </c>
      <c r="C1467" t="s">
        <v>568</v>
      </c>
      <c r="D1467" t="s">
        <v>20</v>
      </c>
      <c r="E1467" t="s">
        <v>39</v>
      </c>
      <c r="F1467" t="s">
        <v>40</v>
      </c>
      <c r="G1467" t="s">
        <v>23</v>
      </c>
      <c r="H1467" t="s">
        <v>42</v>
      </c>
      <c r="I1467" t="s">
        <v>28</v>
      </c>
      <c r="J1467" t="s">
        <v>52</v>
      </c>
      <c r="K1467" t="s">
        <v>105</v>
      </c>
      <c r="L1467" t="s">
        <v>192</v>
      </c>
      <c r="M1467" t="s">
        <v>59</v>
      </c>
      <c r="N1467" s="2">
        <v>40667</v>
      </c>
      <c r="O1467" s="2">
        <v>40669</v>
      </c>
      <c r="P1467">
        <v>15</v>
      </c>
      <c r="Q1467" s="1">
        <v>0</v>
      </c>
      <c r="R1467">
        <v>2.78</v>
      </c>
      <c r="S1467">
        <v>1.49</v>
      </c>
      <c r="T1467">
        <f t="shared" si="22"/>
        <v>41.699999999999996</v>
      </c>
    </row>
    <row r="1468" spans="1:20" x14ac:dyDescent="0.25">
      <c r="A1468">
        <v>1467</v>
      </c>
      <c r="B1468">
        <v>86470</v>
      </c>
      <c r="C1468" t="s">
        <v>926</v>
      </c>
      <c r="D1468" t="s">
        <v>20</v>
      </c>
      <c r="E1468" t="s">
        <v>39</v>
      </c>
      <c r="F1468" t="s">
        <v>31</v>
      </c>
      <c r="G1468" t="s">
        <v>32</v>
      </c>
      <c r="H1468" t="s">
        <v>89</v>
      </c>
      <c r="I1468" t="s">
        <v>28</v>
      </c>
      <c r="J1468" t="s">
        <v>52</v>
      </c>
      <c r="K1468" t="s">
        <v>98</v>
      </c>
      <c r="L1468" t="s">
        <v>192</v>
      </c>
      <c r="M1468" t="s">
        <v>255</v>
      </c>
      <c r="N1468" s="2">
        <v>41576</v>
      </c>
      <c r="O1468" s="2">
        <v>41578</v>
      </c>
      <c r="P1468">
        <v>7</v>
      </c>
      <c r="Q1468" s="1">
        <v>0.02</v>
      </c>
      <c r="R1468">
        <v>304.99</v>
      </c>
      <c r="S1468">
        <v>19.989999999999998</v>
      </c>
      <c r="T1468">
        <f t="shared" si="22"/>
        <v>2134.9300000000003</v>
      </c>
    </row>
    <row r="1469" spans="1:20" x14ac:dyDescent="0.25">
      <c r="A1469">
        <v>1468</v>
      </c>
      <c r="B1469">
        <v>87973</v>
      </c>
      <c r="C1469" t="s">
        <v>1502</v>
      </c>
      <c r="D1469" t="s">
        <v>38</v>
      </c>
      <c r="E1469" t="s">
        <v>39</v>
      </c>
      <c r="F1469" t="s">
        <v>22</v>
      </c>
      <c r="G1469" t="s">
        <v>93</v>
      </c>
      <c r="H1469" t="s">
        <v>61</v>
      </c>
      <c r="I1469" t="s">
        <v>28</v>
      </c>
      <c r="J1469" t="s">
        <v>52</v>
      </c>
      <c r="K1469" t="s">
        <v>58</v>
      </c>
      <c r="L1469" t="s">
        <v>192</v>
      </c>
      <c r="M1469" t="s">
        <v>326</v>
      </c>
      <c r="N1469" s="2">
        <v>40644</v>
      </c>
      <c r="O1469" s="2">
        <v>40645</v>
      </c>
      <c r="P1469">
        <v>3</v>
      </c>
      <c r="Q1469" s="1">
        <v>0.01</v>
      </c>
      <c r="R1469">
        <v>6.48</v>
      </c>
      <c r="S1469">
        <v>6.6</v>
      </c>
      <c r="T1469">
        <f t="shared" si="22"/>
        <v>19.440000000000001</v>
      </c>
    </row>
    <row r="1470" spans="1:20" x14ac:dyDescent="0.25">
      <c r="A1470">
        <v>1469</v>
      </c>
      <c r="B1470">
        <v>87980</v>
      </c>
      <c r="C1470" t="s">
        <v>1024</v>
      </c>
      <c r="D1470" t="s">
        <v>20</v>
      </c>
      <c r="E1470" t="s">
        <v>39</v>
      </c>
      <c r="F1470" t="s">
        <v>47</v>
      </c>
      <c r="G1470" t="s">
        <v>93</v>
      </c>
      <c r="H1470" t="s">
        <v>94</v>
      </c>
      <c r="I1470" t="s">
        <v>28</v>
      </c>
      <c r="J1470" t="s">
        <v>52</v>
      </c>
      <c r="K1470" t="s">
        <v>74</v>
      </c>
      <c r="L1470" t="s">
        <v>44</v>
      </c>
      <c r="M1470" t="s">
        <v>117</v>
      </c>
      <c r="N1470" s="2">
        <v>40502</v>
      </c>
      <c r="O1470" s="2">
        <v>40503</v>
      </c>
      <c r="P1470">
        <v>22</v>
      </c>
      <c r="Q1470" s="1">
        <v>0.1</v>
      </c>
      <c r="R1470">
        <v>4.26</v>
      </c>
      <c r="S1470">
        <v>1.2</v>
      </c>
      <c r="T1470">
        <f t="shared" si="22"/>
        <v>93.72</v>
      </c>
    </row>
    <row r="1471" spans="1:20" x14ac:dyDescent="0.25">
      <c r="A1471">
        <v>1470</v>
      </c>
      <c r="B1471">
        <v>87331</v>
      </c>
      <c r="C1471" t="s">
        <v>1620</v>
      </c>
      <c r="D1471" t="s">
        <v>20</v>
      </c>
      <c r="E1471" t="s">
        <v>39</v>
      </c>
      <c r="F1471" t="s">
        <v>40</v>
      </c>
      <c r="G1471" t="s">
        <v>41</v>
      </c>
      <c r="H1471" t="s">
        <v>54</v>
      </c>
      <c r="I1471" t="s">
        <v>28</v>
      </c>
      <c r="J1471" t="s">
        <v>52</v>
      </c>
      <c r="K1471" t="s">
        <v>181</v>
      </c>
      <c r="L1471" t="s">
        <v>192</v>
      </c>
      <c r="M1471" t="s">
        <v>309</v>
      </c>
      <c r="N1471" s="2">
        <v>41242</v>
      </c>
      <c r="O1471" s="2">
        <v>41244</v>
      </c>
      <c r="P1471">
        <v>20</v>
      </c>
      <c r="Q1471" s="1">
        <v>0.03</v>
      </c>
      <c r="R1471">
        <v>420.98</v>
      </c>
      <c r="S1471">
        <v>19.989999999999998</v>
      </c>
      <c r="T1471">
        <f t="shared" si="22"/>
        <v>8419.6</v>
      </c>
    </row>
    <row r="1472" spans="1:20" x14ac:dyDescent="0.25">
      <c r="A1472">
        <v>1471</v>
      </c>
      <c r="B1472">
        <v>87993</v>
      </c>
      <c r="C1472" t="s">
        <v>347</v>
      </c>
      <c r="D1472" t="s">
        <v>20</v>
      </c>
      <c r="E1472" t="s">
        <v>39</v>
      </c>
      <c r="F1472" t="s">
        <v>31</v>
      </c>
      <c r="G1472" t="s">
        <v>93</v>
      </c>
      <c r="H1472" t="s">
        <v>94</v>
      </c>
      <c r="I1472" t="s">
        <v>28</v>
      </c>
      <c r="J1472" t="s">
        <v>52</v>
      </c>
      <c r="K1472" t="s">
        <v>119</v>
      </c>
      <c r="L1472" t="s">
        <v>192</v>
      </c>
      <c r="M1472" t="s">
        <v>255</v>
      </c>
      <c r="N1472" s="2">
        <v>40185</v>
      </c>
      <c r="O1472" s="2">
        <v>40186</v>
      </c>
      <c r="P1472">
        <v>1</v>
      </c>
      <c r="Q1472" s="1">
        <v>0.05</v>
      </c>
      <c r="R1472">
        <v>1.98</v>
      </c>
      <c r="S1472">
        <v>4.7699999999999996</v>
      </c>
      <c r="T1472">
        <f t="shared" si="22"/>
        <v>1.98</v>
      </c>
    </row>
    <row r="1473" spans="1:20" x14ac:dyDescent="0.25">
      <c r="A1473">
        <v>1472</v>
      </c>
      <c r="B1473">
        <v>87993</v>
      </c>
      <c r="C1473" t="s">
        <v>347</v>
      </c>
      <c r="D1473" t="s">
        <v>38</v>
      </c>
      <c r="E1473" t="s">
        <v>21</v>
      </c>
      <c r="F1473" t="s">
        <v>31</v>
      </c>
      <c r="G1473" t="s">
        <v>93</v>
      </c>
      <c r="H1473" t="s">
        <v>206</v>
      </c>
      <c r="I1473" t="s">
        <v>28</v>
      </c>
      <c r="J1473" t="s">
        <v>52</v>
      </c>
      <c r="K1473" t="s">
        <v>1111</v>
      </c>
      <c r="L1473" t="s">
        <v>746</v>
      </c>
      <c r="M1473" t="s">
        <v>296</v>
      </c>
      <c r="N1473" s="2">
        <v>40185</v>
      </c>
      <c r="O1473" s="2">
        <v>40186</v>
      </c>
      <c r="P1473">
        <v>1</v>
      </c>
      <c r="Q1473" s="1">
        <v>7.0000000000000007E-2</v>
      </c>
      <c r="R1473">
        <v>699.99</v>
      </c>
      <c r="S1473">
        <v>24.49</v>
      </c>
      <c r="T1473">
        <f t="shared" si="22"/>
        <v>699.99</v>
      </c>
    </row>
    <row r="1474" spans="1:20" x14ac:dyDescent="0.25">
      <c r="A1474">
        <v>1473</v>
      </c>
      <c r="B1474">
        <v>87993</v>
      </c>
      <c r="C1474" t="s">
        <v>347</v>
      </c>
      <c r="D1474" t="s">
        <v>20</v>
      </c>
      <c r="E1474" t="s">
        <v>21</v>
      </c>
      <c r="F1474" t="s">
        <v>31</v>
      </c>
      <c r="G1474" t="s">
        <v>93</v>
      </c>
      <c r="H1474" t="s">
        <v>203</v>
      </c>
      <c r="I1474" t="s">
        <v>28</v>
      </c>
      <c r="J1474" t="s">
        <v>52</v>
      </c>
      <c r="K1474" t="s">
        <v>1147</v>
      </c>
      <c r="L1474" t="s">
        <v>746</v>
      </c>
      <c r="M1474" t="s">
        <v>131</v>
      </c>
      <c r="N1474" s="2">
        <v>40185</v>
      </c>
      <c r="O1474" s="2">
        <v>40186</v>
      </c>
      <c r="P1474">
        <v>2</v>
      </c>
      <c r="Q1474" s="1">
        <v>7.0000000000000007E-2</v>
      </c>
      <c r="R1474">
        <v>6783.02</v>
      </c>
      <c r="S1474">
        <v>24.49</v>
      </c>
      <c r="T1474">
        <f t="shared" si="22"/>
        <v>13566.04</v>
      </c>
    </row>
    <row r="1475" spans="1:20" x14ac:dyDescent="0.25">
      <c r="A1475">
        <v>1474</v>
      </c>
      <c r="B1475">
        <v>86120</v>
      </c>
      <c r="C1475" t="s">
        <v>603</v>
      </c>
      <c r="D1475" t="s">
        <v>20</v>
      </c>
      <c r="E1475" t="s">
        <v>39</v>
      </c>
      <c r="F1475" t="s">
        <v>47</v>
      </c>
      <c r="G1475" t="s">
        <v>41</v>
      </c>
      <c r="H1475" t="s">
        <v>54</v>
      </c>
      <c r="I1475" t="s">
        <v>28</v>
      </c>
      <c r="J1475" t="s">
        <v>29</v>
      </c>
      <c r="K1475" t="s">
        <v>189</v>
      </c>
      <c r="L1475" t="s">
        <v>44</v>
      </c>
      <c r="M1475" t="s">
        <v>134</v>
      </c>
      <c r="N1475" s="2">
        <v>40585</v>
      </c>
      <c r="O1475" s="2">
        <v>40586</v>
      </c>
      <c r="P1475">
        <v>3</v>
      </c>
      <c r="Q1475" s="1">
        <v>0.05</v>
      </c>
      <c r="R1475">
        <v>2.88</v>
      </c>
      <c r="S1475">
        <v>0.7</v>
      </c>
      <c r="T1475">
        <f t="shared" ref="T1475:T1538" si="23">R1475*P1475</f>
        <v>8.64</v>
      </c>
    </row>
    <row r="1476" spans="1:20" x14ac:dyDescent="0.25">
      <c r="A1476">
        <v>1475</v>
      </c>
      <c r="B1476">
        <v>86120</v>
      </c>
      <c r="C1476" t="s">
        <v>2515</v>
      </c>
      <c r="D1476" t="s">
        <v>578</v>
      </c>
      <c r="E1476" t="s">
        <v>187</v>
      </c>
      <c r="F1476" t="s">
        <v>47</v>
      </c>
      <c r="G1476" t="s">
        <v>41</v>
      </c>
      <c r="H1476" t="s">
        <v>188</v>
      </c>
      <c r="I1476" t="s">
        <v>28</v>
      </c>
      <c r="J1476" t="s">
        <v>29</v>
      </c>
      <c r="K1476" t="s">
        <v>116</v>
      </c>
      <c r="L1476" t="s">
        <v>283</v>
      </c>
      <c r="M1476" t="s">
        <v>156</v>
      </c>
      <c r="N1476" s="2">
        <v>40585</v>
      </c>
      <c r="O1476" s="2">
        <v>40587</v>
      </c>
      <c r="P1476">
        <v>1</v>
      </c>
      <c r="Q1476" s="1">
        <v>0.1</v>
      </c>
      <c r="R1476">
        <v>291.73</v>
      </c>
      <c r="S1476">
        <v>48.8</v>
      </c>
      <c r="T1476">
        <f t="shared" si="23"/>
        <v>291.73</v>
      </c>
    </row>
    <row r="1477" spans="1:20" x14ac:dyDescent="0.25">
      <c r="A1477">
        <v>1476</v>
      </c>
      <c r="B1477">
        <v>88002</v>
      </c>
      <c r="C1477" t="s">
        <v>1101</v>
      </c>
      <c r="D1477" t="s">
        <v>20</v>
      </c>
      <c r="E1477" t="s">
        <v>39</v>
      </c>
      <c r="F1477" t="s">
        <v>31</v>
      </c>
      <c r="G1477" t="s">
        <v>93</v>
      </c>
      <c r="H1477" t="s">
        <v>78</v>
      </c>
      <c r="I1477" t="s">
        <v>28</v>
      </c>
      <c r="J1477" t="s">
        <v>29</v>
      </c>
      <c r="K1477" t="s">
        <v>291</v>
      </c>
      <c r="L1477" t="s">
        <v>192</v>
      </c>
      <c r="M1477" t="s">
        <v>296</v>
      </c>
      <c r="N1477" s="2">
        <v>40801</v>
      </c>
      <c r="O1477" s="2">
        <v>40803</v>
      </c>
      <c r="P1477">
        <v>23</v>
      </c>
      <c r="Q1477" s="1">
        <v>0.01</v>
      </c>
      <c r="R1477">
        <v>6.48</v>
      </c>
      <c r="S1477">
        <v>8.8800000000000008</v>
      </c>
      <c r="T1477">
        <f t="shared" si="23"/>
        <v>149.04000000000002</v>
      </c>
    </row>
    <row r="1478" spans="1:20" x14ac:dyDescent="0.25">
      <c r="A1478">
        <v>1477</v>
      </c>
      <c r="B1478">
        <v>88002</v>
      </c>
      <c r="C1478" t="s">
        <v>1101</v>
      </c>
      <c r="D1478" t="s">
        <v>38</v>
      </c>
      <c r="E1478" t="s">
        <v>39</v>
      </c>
      <c r="F1478" t="s">
        <v>31</v>
      </c>
      <c r="G1478" t="s">
        <v>93</v>
      </c>
      <c r="H1478" t="s">
        <v>54</v>
      </c>
      <c r="I1478" t="s">
        <v>28</v>
      </c>
      <c r="J1478" t="s">
        <v>29</v>
      </c>
      <c r="K1478" t="s">
        <v>68</v>
      </c>
      <c r="L1478" t="s">
        <v>26</v>
      </c>
      <c r="M1478" t="s">
        <v>255</v>
      </c>
      <c r="N1478" s="2">
        <v>40801</v>
      </c>
      <c r="O1478" s="2">
        <v>40801</v>
      </c>
      <c r="P1478">
        <v>11</v>
      </c>
      <c r="Q1478" s="1">
        <v>0.06</v>
      </c>
      <c r="R1478">
        <v>15.94</v>
      </c>
      <c r="S1478">
        <v>5.45</v>
      </c>
      <c r="T1478">
        <f t="shared" si="23"/>
        <v>175.34</v>
      </c>
    </row>
    <row r="1479" spans="1:20" x14ac:dyDescent="0.25">
      <c r="A1479">
        <v>1478</v>
      </c>
      <c r="B1479">
        <v>87784</v>
      </c>
      <c r="C1479" t="s">
        <v>293</v>
      </c>
      <c r="D1479" t="s">
        <v>20</v>
      </c>
      <c r="E1479" t="s">
        <v>39</v>
      </c>
      <c r="F1479" t="s">
        <v>22</v>
      </c>
      <c r="G1479" t="s">
        <v>23</v>
      </c>
      <c r="H1479" t="s">
        <v>78</v>
      </c>
      <c r="I1479" t="s">
        <v>28</v>
      </c>
      <c r="J1479" t="s">
        <v>29</v>
      </c>
      <c r="K1479" t="s">
        <v>158</v>
      </c>
      <c r="L1479" t="s">
        <v>44</v>
      </c>
      <c r="M1479" t="s">
        <v>294</v>
      </c>
      <c r="N1479" s="2">
        <v>40759</v>
      </c>
      <c r="O1479" s="2">
        <v>40760</v>
      </c>
      <c r="P1479">
        <v>16</v>
      </c>
      <c r="Q1479" s="1">
        <v>0.09</v>
      </c>
      <c r="R1479">
        <v>1.82</v>
      </c>
      <c r="S1479">
        <v>1</v>
      </c>
      <c r="T1479">
        <f t="shared" si="23"/>
        <v>29.12</v>
      </c>
    </row>
    <row r="1480" spans="1:20" x14ac:dyDescent="0.25">
      <c r="A1480">
        <v>1479</v>
      </c>
      <c r="B1480">
        <v>87152</v>
      </c>
      <c r="C1480" t="s">
        <v>1226</v>
      </c>
      <c r="D1480" t="s">
        <v>20</v>
      </c>
      <c r="E1480" t="s">
        <v>187</v>
      </c>
      <c r="F1480" t="s">
        <v>31</v>
      </c>
      <c r="G1480" t="s">
        <v>48</v>
      </c>
      <c r="H1480" t="s">
        <v>219</v>
      </c>
      <c r="I1480" t="s">
        <v>28</v>
      </c>
      <c r="J1480" t="s">
        <v>29</v>
      </c>
      <c r="K1480" t="s">
        <v>71</v>
      </c>
      <c r="L1480" t="s">
        <v>26</v>
      </c>
      <c r="M1480" t="s">
        <v>66</v>
      </c>
      <c r="N1480" s="2">
        <v>40747</v>
      </c>
      <c r="O1480" s="2">
        <v>40754</v>
      </c>
      <c r="P1480">
        <v>14</v>
      </c>
      <c r="Q1480" s="1">
        <v>0.1</v>
      </c>
      <c r="R1480">
        <v>22.23</v>
      </c>
      <c r="S1480">
        <v>8.99</v>
      </c>
      <c r="T1480">
        <f t="shared" si="23"/>
        <v>311.22000000000003</v>
      </c>
    </row>
    <row r="1481" spans="1:20" x14ac:dyDescent="0.25">
      <c r="A1481">
        <v>1480</v>
      </c>
      <c r="B1481">
        <v>87152</v>
      </c>
      <c r="C1481" t="s">
        <v>1226</v>
      </c>
      <c r="D1481" t="s">
        <v>20</v>
      </c>
      <c r="E1481" t="s">
        <v>21</v>
      </c>
      <c r="F1481" t="s">
        <v>31</v>
      </c>
      <c r="G1481" t="s">
        <v>48</v>
      </c>
      <c r="H1481" t="s">
        <v>33</v>
      </c>
      <c r="I1481" t="s">
        <v>28</v>
      </c>
      <c r="J1481" t="s">
        <v>29</v>
      </c>
      <c r="K1481" t="s">
        <v>1254</v>
      </c>
      <c r="L1481" t="s">
        <v>192</v>
      </c>
      <c r="M1481" t="s">
        <v>375</v>
      </c>
      <c r="N1481" s="2">
        <v>40747</v>
      </c>
      <c r="O1481" s="2">
        <v>40754</v>
      </c>
      <c r="P1481">
        <v>11</v>
      </c>
      <c r="Q1481" s="1">
        <v>0.01</v>
      </c>
      <c r="R1481">
        <v>205.99</v>
      </c>
      <c r="S1481">
        <v>8.99</v>
      </c>
      <c r="T1481">
        <f t="shared" si="23"/>
        <v>2265.8900000000003</v>
      </c>
    </row>
    <row r="1482" spans="1:20" x14ac:dyDescent="0.25">
      <c r="A1482">
        <v>1481</v>
      </c>
      <c r="B1482">
        <v>88004</v>
      </c>
      <c r="C1482" t="s">
        <v>527</v>
      </c>
      <c r="D1482" t="s">
        <v>578</v>
      </c>
      <c r="E1482" t="s">
        <v>21</v>
      </c>
      <c r="F1482" t="s">
        <v>40</v>
      </c>
      <c r="G1482" t="s">
        <v>41</v>
      </c>
      <c r="H1482" t="s">
        <v>33</v>
      </c>
      <c r="I1482" t="s">
        <v>28</v>
      </c>
      <c r="J1482" t="s">
        <v>29</v>
      </c>
      <c r="K1482" t="s">
        <v>1147</v>
      </c>
      <c r="L1482" t="s">
        <v>283</v>
      </c>
      <c r="M1482" t="s">
        <v>59</v>
      </c>
      <c r="N1482" s="2">
        <v>40528</v>
      </c>
      <c r="O1482" s="2">
        <v>40530</v>
      </c>
      <c r="P1482">
        <v>6</v>
      </c>
      <c r="Q1482" s="1">
        <v>0.04</v>
      </c>
      <c r="R1482">
        <v>119.99</v>
      </c>
      <c r="S1482">
        <v>14</v>
      </c>
      <c r="T1482">
        <f t="shared" si="23"/>
        <v>719.93999999999994</v>
      </c>
    </row>
    <row r="1483" spans="1:20" x14ac:dyDescent="0.25">
      <c r="A1483">
        <v>1482</v>
      </c>
      <c r="B1483">
        <v>88015</v>
      </c>
      <c r="C1483" t="s">
        <v>1127</v>
      </c>
      <c r="D1483" t="s">
        <v>20</v>
      </c>
      <c r="E1483" t="s">
        <v>39</v>
      </c>
      <c r="F1483" t="s">
        <v>40</v>
      </c>
      <c r="G1483" t="s">
        <v>32</v>
      </c>
      <c r="H1483" t="s">
        <v>42</v>
      </c>
      <c r="I1483" t="s">
        <v>28</v>
      </c>
      <c r="J1483" t="s">
        <v>29</v>
      </c>
      <c r="K1483" t="s">
        <v>158</v>
      </c>
      <c r="L1483" t="s">
        <v>26</v>
      </c>
      <c r="M1483" t="s">
        <v>59</v>
      </c>
      <c r="N1483" s="2">
        <v>40399</v>
      </c>
      <c r="O1483" s="2">
        <v>40401</v>
      </c>
      <c r="P1483">
        <v>4</v>
      </c>
      <c r="Q1483" s="1">
        <v>0.1</v>
      </c>
      <c r="R1483">
        <v>30.98</v>
      </c>
      <c r="S1483">
        <v>8.99</v>
      </c>
      <c r="T1483">
        <f t="shared" si="23"/>
        <v>123.92</v>
      </c>
    </row>
    <row r="1484" spans="1:20" x14ac:dyDescent="0.25">
      <c r="A1484">
        <v>1483</v>
      </c>
      <c r="B1484">
        <v>88023</v>
      </c>
      <c r="C1484" t="s">
        <v>1336</v>
      </c>
      <c r="D1484" t="s">
        <v>38</v>
      </c>
      <c r="E1484" t="s">
        <v>21</v>
      </c>
      <c r="F1484" t="s">
        <v>40</v>
      </c>
      <c r="G1484" t="s">
        <v>41</v>
      </c>
      <c r="H1484" t="s">
        <v>206</v>
      </c>
      <c r="I1484" t="s">
        <v>28</v>
      </c>
      <c r="J1484" t="s">
        <v>29</v>
      </c>
      <c r="K1484" t="s">
        <v>1111</v>
      </c>
      <c r="L1484" t="s">
        <v>192</v>
      </c>
      <c r="M1484" t="s">
        <v>45</v>
      </c>
      <c r="N1484" s="2">
        <v>40217</v>
      </c>
      <c r="O1484" s="2">
        <v>40217</v>
      </c>
      <c r="P1484">
        <v>1</v>
      </c>
      <c r="Q1484" s="1">
        <v>7.0000000000000007E-2</v>
      </c>
      <c r="R1484">
        <v>179.99</v>
      </c>
      <c r="S1484">
        <v>19.989999999999998</v>
      </c>
      <c r="T1484">
        <f t="shared" si="23"/>
        <v>179.99</v>
      </c>
    </row>
    <row r="1485" spans="1:20" x14ac:dyDescent="0.25">
      <c r="A1485">
        <v>1484</v>
      </c>
      <c r="B1485">
        <v>88033</v>
      </c>
      <c r="C1485" t="s">
        <v>851</v>
      </c>
      <c r="D1485" t="s">
        <v>20</v>
      </c>
      <c r="E1485" t="s">
        <v>21</v>
      </c>
      <c r="F1485" t="s">
        <v>40</v>
      </c>
      <c r="G1485" t="s">
        <v>23</v>
      </c>
      <c r="H1485" t="s">
        <v>24</v>
      </c>
      <c r="I1485" t="s">
        <v>28</v>
      </c>
      <c r="J1485" t="s">
        <v>29</v>
      </c>
      <c r="K1485" t="s">
        <v>1254</v>
      </c>
      <c r="L1485" t="s">
        <v>26</v>
      </c>
      <c r="M1485" t="s">
        <v>393</v>
      </c>
      <c r="N1485" s="2">
        <v>41222</v>
      </c>
      <c r="O1485" s="2">
        <v>41224</v>
      </c>
      <c r="P1485">
        <v>26</v>
      </c>
      <c r="Q1485" s="1">
        <v>0.08</v>
      </c>
      <c r="R1485">
        <v>18.89</v>
      </c>
      <c r="S1485">
        <v>3.17</v>
      </c>
      <c r="T1485">
        <f t="shared" si="23"/>
        <v>491.14</v>
      </c>
    </row>
    <row r="1486" spans="1:20" x14ac:dyDescent="0.25">
      <c r="A1486">
        <v>1485</v>
      </c>
      <c r="B1486">
        <v>87998</v>
      </c>
      <c r="C1486" t="s">
        <v>347</v>
      </c>
      <c r="D1486" t="s">
        <v>20</v>
      </c>
      <c r="E1486" t="s">
        <v>187</v>
      </c>
      <c r="F1486" t="s">
        <v>31</v>
      </c>
      <c r="G1486" t="s">
        <v>48</v>
      </c>
      <c r="H1486" t="s">
        <v>217</v>
      </c>
      <c r="I1486" t="s">
        <v>28</v>
      </c>
      <c r="J1486" t="s">
        <v>29</v>
      </c>
      <c r="K1486" t="s">
        <v>181</v>
      </c>
      <c r="L1486" t="s">
        <v>44</v>
      </c>
      <c r="M1486" t="s">
        <v>69</v>
      </c>
      <c r="N1486" s="2">
        <v>41303</v>
      </c>
      <c r="O1486" s="2">
        <v>41308</v>
      </c>
      <c r="P1486">
        <v>4</v>
      </c>
      <c r="Q1486" s="1">
        <v>0.04</v>
      </c>
      <c r="R1486">
        <v>5.28</v>
      </c>
      <c r="S1486">
        <v>3.96</v>
      </c>
      <c r="T1486">
        <f t="shared" si="23"/>
        <v>21.12</v>
      </c>
    </row>
    <row r="1487" spans="1:20" x14ac:dyDescent="0.25">
      <c r="A1487">
        <v>1486</v>
      </c>
      <c r="B1487">
        <v>88042</v>
      </c>
      <c r="C1487" t="s">
        <v>504</v>
      </c>
      <c r="D1487" t="s">
        <v>20</v>
      </c>
      <c r="E1487" t="s">
        <v>39</v>
      </c>
      <c r="F1487" t="s">
        <v>40</v>
      </c>
      <c r="G1487" t="s">
        <v>93</v>
      </c>
      <c r="H1487" t="s">
        <v>42</v>
      </c>
      <c r="I1487" t="s">
        <v>28</v>
      </c>
      <c r="J1487" t="s">
        <v>29</v>
      </c>
      <c r="K1487" t="s">
        <v>172</v>
      </c>
      <c r="L1487" t="s">
        <v>192</v>
      </c>
      <c r="M1487" t="s">
        <v>59</v>
      </c>
      <c r="N1487" s="2">
        <v>40897</v>
      </c>
      <c r="O1487" s="2">
        <v>40898</v>
      </c>
      <c r="P1487">
        <v>3</v>
      </c>
      <c r="Q1487" s="1">
        <v>0.04</v>
      </c>
      <c r="R1487">
        <v>4.42</v>
      </c>
      <c r="S1487">
        <v>4.99</v>
      </c>
      <c r="T1487">
        <f t="shared" si="23"/>
        <v>13.26</v>
      </c>
    </row>
    <row r="1488" spans="1:20" x14ac:dyDescent="0.25">
      <c r="A1488">
        <v>1487</v>
      </c>
      <c r="B1488">
        <v>88057</v>
      </c>
      <c r="C1488" t="s">
        <v>1131</v>
      </c>
      <c r="D1488" t="s">
        <v>20</v>
      </c>
      <c r="E1488" t="s">
        <v>21</v>
      </c>
      <c r="F1488" t="s">
        <v>22</v>
      </c>
      <c r="G1488" t="s">
        <v>41</v>
      </c>
      <c r="H1488" t="s">
        <v>206</v>
      </c>
      <c r="I1488" t="s">
        <v>28</v>
      </c>
      <c r="J1488" t="s">
        <v>29</v>
      </c>
      <c r="K1488" t="s">
        <v>201</v>
      </c>
      <c r="L1488" t="s">
        <v>26</v>
      </c>
      <c r="M1488" t="s">
        <v>173</v>
      </c>
      <c r="N1488" s="2">
        <v>41427</v>
      </c>
      <c r="O1488" s="2">
        <v>41429</v>
      </c>
      <c r="P1488">
        <v>12</v>
      </c>
      <c r="Q1488" s="1">
        <v>0.05</v>
      </c>
      <c r="R1488">
        <v>20.99</v>
      </c>
      <c r="S1488">
        <v>3.3</v>
      </c>
      <c r="T1488">
        <f t="shared" si="23"/>
        <v>251.88</v>
      </c>
    </row>
    <row r="1489" spans="1:20" x14ac:dyDescent="0.25">
      <c r="A1489">
        <v>1488</v>
      </c>
      <c r="B1489">
        <v>88061</v>
      </c>
      <c r="C1489" t="s">
        <v>1702</v>
      </c>
      <c r="D1489" t="s">
        <v>20</v>
      </c>
      <c r="E1489" t="s">
        <v>39</v>
      </c>
      <c r="F1489" t="s">
        <v>47</v>
      </c>
      <c r="G1489" t="s">
        <v>48</v>
      </c>
      <c r="H1489" t="s">
        <v>49</v>
      </c>
      <c r="I1489" t="s">
        <v>28</v>
      </c>
      <c r="J1489" t="s">
        <v>29</v>
      </c>
      <c r="K1489" t="s">
        <v>62</v>
      </c>
      <c r="L1489" t="s">
        <v>192</v>
      </c>
      <c r="M1489" t="s">
        <v>156</v>
      </c>
      <c r="N1489" s="2">
        <v>40373</v>
      </c>
      <c r="O1489" s="2">
        <v>40375</v>
      </c>
      <c r="P1489">
        <v>7</v>
      </c>
      <c r="Q1489" s="1">
        <v>7.0000000000000007E-2</v>
      </c>
      <c r="R1489">
        <v>165.2</v>
      </c>
      <c r="S1489">
        <v>19.989999999999998</v>
      </c>
      <c r="T1489">
        <f t="shared" si="23"/>
        <v>1156.3999999999999</v>
      </c>
    </row>
    <row r="1490" spans="1:20" x14ac:dyDescent="0.25">
      <c r="A1490">
        <v>1489</v>
      </c>
      <c r="B1490">
        <v>88074</v>
      </c>
      <c r="C1490" t="s">
        <v>800</v>
      </c>
      <c r="D1490" t="s">
        <v>20</v>
      </c>
      <c r="E1490" t="s">
        <v>21</v>
      </c>
      <c r="F1490" t="s">
        <v>22</v>
      </c>
      <c r="G1490" t="s">
        <v>48</v>
      </c>
      <c r="H1490" t="s">
        <v>24</v>
      </c>
      <c r="I1490" t="s">
        <v>28</v>
      </c>
      <c r="J1490" t="s">
        <v>29</v>
      </c>
      <c r="K1490" t="s">
        <v>1138</v>
      </c>
      <c r="L1490" t="s">
        <v>192</v>
      </c>
      <c r="M1490" t="s">
        <v>326</v>
      </c>
      <c r="N1490" s="2">
        <v>41631</v>
      </c>
      <c r="O1490" s="2">
        <v>41635</v>
      </c>
      <c r="P1490">
        <v>5</v>
      </c>
      <c r="Q1490" s="1">
        <v>0.05</v>
      </c>
      <c r="R1490">
        <v>53.98</v>
      </c>
      <c r="S1490">
        <v>5.5</v>
      </c>
      <c r="T1490">
        <f t="shared" si="23"/>
        <v>269.89999999999998</v>
      </c>
    </row>
    <row r="1491" spans="1:20" x14ac:dyDescent="0.25">
      <c r="A1491">
        <v>1490</v>
      </c>
      <c r="B1491">
        <v>88081</v>
      </c>
      <c r="C1491" t="s">
        <v>1795</v>
      </c>
      <c r="D1491" t="s">
        <v>20</v>
      </c>
      <c r="E1491" t="s">
        <v>187</v>
      </c>
      <c r="F1491" t="s">
        <v>31</v>
      </c>
      <c r="G1491" t="s">
        <v>48</v>
      </c>
      <c r="H1491" t="s">
        <v>217</v>
      </c>
      <c r="I1491" t="s">
        <v>28</v>
      </c>
      <c r="J1491" t="s">
        <v>29</v>
      </c>
      <c r="K1491" t="s">
        <v>116</v>
      </c>
      <c r="L1491" t="s">
        <v>26</v>
      </c>
      <c r="M1491" t="s">
        <v>255</v>
      </c>
      <c r="N1491" s="2">
        <v>41374</v>
      </c>
      <c r="O1491" s="2">
        <v>41374</v>
      </c>
      <c r="P1491">
        <v>2</v>
      </c>
      <c r="Q1491" s="1">
        <v>0.01</v>
      </c>
      <c r="R1491">
        <v>15.68</v>
      </c>
      <c r="S1491">
        <v>3.73</v>
      </c>
      <c r="T1491">
        <f t="shared" si="23"/>
        <v>31.36</v>
      </c>
    </row>
    <row r="1492" spans="1:20" x14ac:dyDescent="0.25">
      <c r="A1492">
        <v>1491</v>
      </c>
      <c r="B1492">
        <v>88081</v>
      </c>
      <c r="C1492" t="s">
        <v>1795</v>
      </c>
      <c r="D1492" t="s">
        <v>38</v>
      </c>
      <c r="E1492" t="s">
        <v>187</v>
      </c>
      <c r="F1492" t="s">
        <v>31</v>
      </c>
      <c r="G1492" t="s">
        <v>48</v>
      </c>
      <c r="H1492" t="s">
        <v>225</v>
      </c>
      <c r="I1492" t="s">
        <v>28</v>
      </c>
      <c r="J1492" t="s">
        <v>29</v>
      </c>
      <c r="K1492" t="s">
        <v>82</v>
      </c>
      <c r="L1492" t="s">
        <v>746</v>
      </c>
      <c r="M1492" t="s">
        <v>255</v>
      </c>
      <c r="N1492" s="2">
        <v>41374</v>
      </c>
      <c r="O1492" s="2">
        <v>41378</v>
      </c>
      <c r="P1492">
        <v>11</v>
      </c>
      <c r="Q1492" s="1">
        <v>0.04</v>
      </c>
      <c r="R1492">
        <v>71.37</v>
      </c>
      <c r="S1492">
        <v>69</v>
      </c>
      <c r="T1492">
        <f t="shared" si="23"/>
        <v>785.07</v>
      </c>
    </row>
    <row r="1493" spans="1:20" x14ac:dyDescent="0.25">
      <c r="A1493">
        <v>1492</v>
      </c>
      <c r="B1493">
        <v>88090</v>
      </c>
      <c r="C1493" t="s">
        <v>711</v>
      </c>
      <c r="D1493" t="s">
        <v>20</v>
      </c>
      <c r="E1493" t="s">
        <v>39</v>
      </c>
      <c r="F1493" t="s">
        <v>47</v>
      </c>
      <c r="G1493" t="s">
        <v>23</v>
      </c>
      <c r="H1493" t="s">
        <v>78</v>
      </c>
      <c r="I1493" t="s">
        <v>28</v>
      </c>
      <c r="J1493" t="s">
        <v>29</v>
      </c>
      <c r="K1493" t="s">
        <v>136</v>
      </c>
      <c r="L1493" t="s">
        <v>192</v>
      </c>
      <c r="M1493" t="s">
        <v>111</v>
      </c>
      <c r="N1493" s="2">
        <v>41555</v>
      </c>
      <c r="O1493" s="2">
        <v>41557</v>
      </c>
      <c r="P1493">
        <v>3</v>
      </c>
      <c r="Q1493" s="1">
        <v>0.06</v>
      </c>
      <c r="R1493">
        <v>7.84</v>
      </c>
      <c r="S1493">
        <v>4.71</v>
      </c>
      <c r="T1493">
        <f t="shared" si="23"/>
        <v>23.52</v>
      </c>
    </row>
    <row r="1494" spans="1:20" x14ac:dyDescent="0.25">
      <c r="A1494">
        <v>1493</v>
      </c>
      <c r="B1494">
        <v>88097</v>
      </c>
      <c r="C1494" t="s">
        <v>1092</v>
      </c>
      <c r="D1494" t="s">
        <v>38</v>
      </c>
      <c r="E1494" t="s">
        <v>39</v>
      </c>
      <c r="F1494" t="s">
        <v>22</v>
      </c>
      <c r="G1494" t="s">
        <v>48</v>
      </c>
      <c r="H1494" t="s">
        <v>54</v>
      </c>
      <c r="I1494" t="s">
        <v>28</v>
      </c>
      <c r="J1494" t="s">
        <v>29</v>
      </c>
      <c r="K1494" t="s">
        <v>133</v>
      </c>
      <c r="L1494" t="s">
        <v>44</v>
      </c>
      <c r="M1494" t="s">
        <v>182</v>
      </c>
      <c r="N1494" s="2">
        <v>41227</v>
      </c>
      <c r="O1494" s="2">
        <v>41229</v>
      </c>
      <c r="P1494">
        <v>26</v>
      </c>
      <c r="Q1494" s="1">
        <v>0.1</v>
      </c>
      <c r="R1494">
        <v>4.71</v>
      </c>
      <c r="S1494">
        <v>0.7</v>
      </c>
      <c r="T1494">
        <f t="shared" si="23"/>
        <v>122.46</v>
      </c>
    </row>
    <row r="1495" spans="1:20" x14ac:dyDescent="0.25">
      <c r="A1495">
        <v>1494</v>
      </c>
      <c r="B1495">
        <v>88109</v>
      </c>
      <c r="C1495" t="s">
        <v>903</v>
      </c>
      <c r="D1495" t="s">
        <v>20</v>
      </c>
      <c r="E1495" t="s">
        <v>39</v>
      </c>
      <c r="F1495" t="s">
        <v>22</v>
      </c>
      <c r="G1495" t="s">
        <v>48</v>
      </c>
      <c r="H1495" t="s">
        <v>94</v>
      </c>
      <c r="I1495" t="s">
        <v>28</v>
      </c>
      <c r="J1495" t="s">
        <v>29</v>
      </c>
      <c r="K1495" t="s">
        <v>226</v>
      </c>
      <c r="L1495" t="s">
        <v>192</v>
      </c>
      <c r="M1495" t="s">
        <v>199</v>
      </c>
      <c r="N1495" s="2">
        <v>40984</v>
      </c>
      <c r="O1495" s="2">
        <v>40988</v>
      </c>
      <c r="P1495">
        <v>1</v>
      </c>
      <c r="Q1495" s="1">
        <v>0.03</v>
      </c>
      <c r="R1495">
        <v>3.8</v>
      </c>
      <c r="S1495">
        <v>1.49</v>
      </c>
      <c r="T1495">
        <f t="shared" si="23"/>
        <v>3.8</v>
      </c>
    </row>
    <row r="1496" spans="1:20" x14ac:dyDescent="0.25">
      <c r="A1496">
        <v>1495</v>
      </c>
      <c r="B1496">
        <v>87252</v>
      </c>
      <c r="C1496" t="s">
        <v>1717</v>
      </c>
      <c r="D1496" t="s">
        <v>578</v>
      </c>
      <c r="E1496" t="s">
        <v>21</v>
      </c>
      <c r="F1496" t="s">
        <v>40</v>
      </c>
      <c r="G1496" t="s">
        <v>23</v>
      </c>
      <c r="H1496" t="s">
        <v>24</v>
      </c>
      <c r="I1496" t="s">
        <v>28</v>
      </c>
      <c r="J1496" t="s">
        <v>29</v>
      </c>
      <c r="K1496" t="s">
        <v>213</v>
      </c>
      <c r="L1496" t="s">
        <v>283</v>
      </c>
      <c r="M1496" t="s">
        <v>342</v>
      </c>
      <c r="N1496" s="2">
        <v>41274</v>
      </c>
      <c r="O1496" s="2">
        <v>41274</v>
      </c>
      <c r="P1496">
        <v>23</v>
      </c>
      <c r="Q1496" s="1">
        <v>7.0000000000000007E-2</v>
      </c>
      <c r="R1496">
        <v>264.98</v>
      </c>
      <c r="S1496">
        <v>17.86</v>
      </c>
      <c r="T1496">
        <f t="shared" si="23"/>
        <v>6094.5400000000009</v>
      </c>
    </row>
    <row r="1497" spans="1:20" x14ac:dyDescent="0.25">
      <c r="A1497">
        <v>1496</v>
      </c>
      <c r="B1497">
        <v>87252</v>
      </c>
      <c r="C1497" t="s">
        <v>1717</v>
      </c>
      <c r="D1497" t="s">
        <v>38</v>
      </c>
      <c r="E1497" t="s">
        <v>39</v>
      </c>
      <c r="F1497" t="s">
        <v>40</v>
      </c>
      <c r="G1497" t="s">
        <v>23</v>
      </c>
      <c r="H1497" t="s">
        <v>94</v>
      </c>
      <c r="I1497" t="s">
        <v>28</v>
      </c>
      <c r="J1497" t="s">
        <v>29</v>
      </c>
      <c r="K1497" t="s">
        <v>129</v>
      </c>
      <c r="L1497" t="s">
        <v>44</v>
      </c>
      <c r="M1497" t="s">
        <v>469</v>
      </c>
      <c r="N1497" s="2">
        <v>41274</v>
      </c>
      <c r="O1497" s="2">
        <v>41275</v>
      </c>
      <c r="P1497">
        <v>9</v>
      </c>
      <c r="Q1497" s="1">
        <v>0.06</v>
      </c>
      <c r="R1497">
        <v>8.34</v>
      </c>
      <c r="S1497">
        <v>1.43</v>
      </c>
      <c r="T1497">
        <f t="shared" si="23"/>
        <v>75.06</v>
      </c>
    </row>
    <row r="1498" spans="1:20" x14ac:dyDescent="0.25">
      <c r="A1498">
        <v>1497</v>
      </c>
      <c r="B1498">
        <v>88125</v>
      </c>
      <c r="C1498" t="s">
        <v>885</v>
      </c>
      <c r="D1498" t="s">
        <v>20</v>
      </c>
      <c r="E1498" t="s">
        <v>39</v>
      </c>
      <c r="F1498" t="s">
        <v>22</v>
      </c>
      <c r="G1498" t="s">
        <v>41</v>
      </c>
      <c r="H1498" t="s">
        <v>61</v>
      </c>
      <c r="I1498" t="s">
        <v>28</v>
      </c>
      <c r="J1498" t="s">
        <v>29</v>
      </c>
      <c r="K1498" t="s">
        <v>95</v>
      </c>
      <c r="L1498" t="s">
        <v>192</v>
      </c>
      <c r="M1498" t="s">
        <v>331</v>
      </c>
      <c r="N1498" s="2">
        <v>41580</v>
      </c>
      <c r="O1498" s="2">
        <v>41581</v>
      </c>
      <c r="P1498">
        <v>36</v>
      </c>
      <c r="Q1498" s="1">
        <v>0.04</v>
      </c>
      <c r="R1498">
        <v>3.75</v>
      </c>
      <c r="S1498">
        <v>7.5</v>
      </c>
      <c r="T1498">
        <f t="shared" si="23"/>
        <v>135</v>
      </c>
    </row>
    <row r="1499" spans="1:20" x14ac:dyDescent="0.25">
      <c r="A1499">
        <v>1498</v>
      </c>
      <c r="B1499">
        <v>88130</v>
      </c>
      <c r="C1499" t="s">
        <v>567</v>
      </c>
      <c r="D1499" t="s">
        <v>20</v>
      </c>
      <c r="E1499" t="s">
        <v>21</v>
      </c>
      <c r="F1499" t="s">
        <v>47</v>
      </c>
      <c r="G1499" t="s">
        <v>48</v>
      </c>
      <c r="H1499" t="s">
        <v>24</v>
      </c>
      <c r="I1499" t="s">
        <v>28</v>
      </c>
      <c r="J1499" t="s">
        <v>29</v>
      </c>
      <c r="K1499" t="s">
        <v>1243</v>
      </c>
      <c r="L1499" t="s">
        <v>192</v>
      </c>
      <c r="M1499" t="s">
        <v>51</v>
      </c>
      <c r="N1499" s="2">
        <v>41104</v>
      </c>
      <c r="O1499" s="2">
        <v>41109</v>
      </c>
      <c r="P1499">
        <v>2</v>
      </c>
      <c r="Q1499" s="1">
        <v>0.1</v>
      </c>
      <c r="R1499">
        <v>15.98</v>
      </c>
      <c r="S1499">
        <v>4</v>
      </c>
      <c r="T1499">
        <f t="shared" si="23"/>
        <v>31.96</v>
      </c>
    </row>
    <row r="1500" spans="1:20" x14ac:dyDescent="0.25">
      <c r="A1500">
        <v>1499</v>
      </c>
      <c r="B1500">
        <v>87669</v>
      </c>
      <c r="C1500" t="s">
        <v>1941</v>
      </c>
      <c r="D1500" t="s">
        <v>578</v>
      </c>
      <c r="E1500" t="s">
        <v>187</v>
      </c>
      <c r="F1500" t="s">
        <v>47</v>
      </c>
      <c r="G1500" t="s">
        <v>48</v>
      </c>
      <c r="H1500" t="s">
        <v>219</v>
      </c>
      <c r="I1500" t="s">
        <v>28</v>
      </c>
      <c r="J1500" t="s">
        <v>29</v>
      </c>
      <c r="K1500" t="s">
        <v>43</v>
      </c>
      <c r="L1500" t="s">
        <v>330</v>
      </c>
      <c r="M1500" t="s">
        <v>160</v>
      </c>
      <c r="N1500" s="2">
        <v>41596</v>
      </c>
      <c r="O1500" s="2">
        <v>41603</v>
      </c>
      <c r="P1500">
        <v>11</v>
      </c>
      <c r="Q1500" s="1">
        <v>0.1</v>
      </c>
      <c r="R1500">
        <v>146.05000000000001</v>
      </c>
      <c r="S1500">
        <v>80.2</v>
      </c>
      <c r="T1500">
        <f t="shared" si="23"/>
        <v>1606.5500000000002</v>
      </c>
    </row>
    <row r="1501" spans="1:20" x14ac:dyDescent="0.25">
      <c r="A1501">
        <v>1500</v>
      </c>
      <c r="B1501">
        <v>88139</v>
      </c>
      <c r="C1501" t="s">
        <v>1169</v>
      </c>
      <c r="D1501" t="s">
        <v>20</v>
      </c>
      <c r="E1501" t="s">
        <v>39</v>
      </c>
      <c r="F1501" t="s">
        <v>40</v>
      </c>
      <c r="G1501" t="s">
        <v>41</v>
      </c>
      <c r="H1501" t="s">
        <v>54</v>
      </c>
      <c r="I1501" t="s">
        <v>28</v>
      </c>
      <c r="J1501" t="s">
        <v>29</v>
      </c>
      <c r="K1501" t="s">
        <v>221</v>
      </c>
      <c r="L1501" t="s">
        <v>192</v>
      </c>
      <c r="M1501" t="s">
        <v>59</v>
      </c>
      <c r="N1501" s="2">
        <v>40683</v>
      </c>
      <c r="O1501" s="2">
        <v>40684</v>
      </c>
      <c r="P1501">
        <v>11</v>
      </c>
      <c r="Q1501" s="1">
        <v>0.05</v>
      </c>
      <c r="R1501">
        <v>4.91</v>
      </c>
      <c r="S1501">
        <v>0.5</v>
      </c>
      <c r="T1501">
        <f t="shared" si="23"/>
        <v>54.010000000000005</v>
      </c>
    </row>
    <row r="1502" spans="1:20" x14ac:dyDescent="0.25">
      <c r="A1502">
        <v>1501</v>
      </c>
      <c r="B1502">
        <v>88152</v>
      </c>
      <c r="C1502" t="s">
        <v>753</v>
      </c>
      <c r="D1502" t="s">
        <v>20</v>
      </c>
      <c r="E1502" t="s">
        <v>39</v>
      </c>
      <c r="F1502" t="s">
        <v>31</v>
      </c>
      <c r="G1502" t="s">
        <v>23</v>
      </c>
      <c r="H1502" t="s">
        <v>78</v>
      </c>
      <c r="I1502" t="s">
        <v>28</v>
      </c>
      <c r="J1502" t="s">
        <v>29</v>
      </c>
      <c r="K1502" t="s">
        <v>138</v>
      </c>
      <c r="L1502" t="s">
        <v>44</v>
      </c>
      <c r="M1502" t="s">
        <v>178</v>
      </c>
      <c r="N1502" s="2">
        <v>40486</v>
      </c>
      <c r="O1502" s="2">
        <v>40488</v>
      </c>
      <c r="P1502">
        <v>5</v>
      </c>
      <c r="Q1502" s="1">
        <v>0.01</v>
      </c>
      <c r="R1502">
        <v>3.26</v>
      </c>
      <c r="S1502">
        <v>1.86</v>
      </c>
      <c r="T1502">
        <f t="shared" si="23"/>
        <v>16.299999999999997</v>
      </c>
    </row>
    <row r="1503" spans="1:20" x14ac:dyDescent="0.25">
      <c r="A1503">
        <v>1502</v>
      </c>
      <c r="B1503">
        <v>88162</v>
      </c>
      <c r="C1503" t="s">
        <v>1547</v>
      </c>
      <c r="D1503" t="s">
        <v>20</v>
      </c>
      <c r="E1503" t="s">
        <v>39</v>
      </c>
      <c r="F1503" t="s">
        <v>31</v>
      </c>
      <c r="G1503" t="s">
        <v>32</v>
      </c>
      <c r="H1503" t="s">
        <v>78</v>
      </c>
      <c r="I1503" t="s">
        <v>28</v>
      </c>
      <c r="J1503" t="s">
        <v>29</v>
      </c>
      <c r="K1503" t="s">
        <v>43</v>
      </c>
      <c r="L1503" t="s">
        <v>192</v>
      </c>
      <c r="M1503" t="s">
        <v>91</v>
      </c>
      <c r="N1503" s="2">
        <v>41532</v>
      </c>
      <c r="O1503" s="2">
        <v>41534</v>
      </c>
      <c r="P1503">
        <v>22</v>
      </c>
      <c r="Q1503" s="1">
        <v>0.08</v>
      </c>
      <c r="R1503">
        <v>22.98</v>
      </c>
      <c r="S1503">
        <v>4.5</v>
      </c>
      <c r="T1503">
        <f t="shared" si="23"/>
        <v>505.56</v>
      </c>
    </row>
    <row r="1504" spans="1:20" x14ac:dyDescent="0.25">
      <c r="A1504">
        <v>1503</v>
      </c>
      <c r="B1504">
        <v>88162</v>
      </c>
      <c r="C1504" t="s">
        <v>1547</v>
      </c>
      <c r="D1504" t="s">
        <v>20</v>
      </c>
      <c r="E1504" t="s">
        <v>39</v>
      </c>
      <c r="F1504" t="s">
        <v>31</v>
      </c>
      <c r="G1504" t="s">
        <v>32</v>
      </c>
      <c r="H1504" t="s">
        <v>61</v>
      </c>
      <c r="I1504" t="s">
        <v>28</v>
      </c>
      <c r="J1504" t="s">
        <v>29</v>
      </c>
      <c r="K1504" t="s">
        <v>74</v>
      </c>
      <c r="L1504" t="s">
        <v>192</v>
      </c>
      <c r="M1504" t="s">
        <v>91</v>
      </c>
      <c r="N1504" s="2">
        <v>41532</v>
      </c>
      <c r="O1504" s="2">
        <v>41532</v>
      </c>
      <c r="P1504">
        <v>5</v>
      </c>
      <c r="Q1504" s="1">
        <v>0.08</v>
      </c>
      <c r="R1504">
        <v>6.48</v>
      </c>
      <c r="S1504">
        <v>5.4</v>
      </c>
      <c r="T1504">
        <f t="shared" si="23"/>
        <v>32.400000000000006</v>
      </c>
    </row>
    <row r="1505" spans="1:20" x14ac:dyDescent="0.25">
      <c r="A1505">
        <v>1504</v>
      </c>
      <c r="B1505">
        <v>88171</v>
      </c>
      <c r="C1505" t="s">
        <v>950</v>
      </c>
      <c r="D1505" t="s">
        <v>20</v>
      </c>
      <c r="E1505" t="s">
        <v>39</v>
      </c>
      <c r="F1505" t="s">
        <v>31</v>
      </c>
      <c r="G1505" t="s">
        <v>32</v>
      </c>
      <c r="H1505" t="s">
        <v>78</v>
      </c>
      <c r="I1505" t="s">
        <v>28</v>
      </c>
      <c r="J1505" t="s">
        <v>29</v>
      </c>
      <c r="K1505" t="s">
        <v>138</v>
      </c>
      <c r="L1505" t="s">
        <v>192</v>
      </c>
      <c r="M1505" t="s">
        <v>35</v>
      </c>
      <c r="N1505" s="2">
        <v>41508</v>
      </c>
      <c r="O1505" s="2">
        <v>41508</v>
      </c>
      <c r="P1505">
        <v>25</v>
      </c>
      <c r="Q1505" s="1">
        <v>0.06</v>
      </c>
      <c r="R1505">
        <v>4.28</v>
      </c>
      <c r="S1505">
        <v>6.72</v>
      </c>
      <c r="T1505">
        <f t="shared" si="23"/>
        <v>107</v>
      </c>
    </row>
    <row r="1506" spans="1:20" x14ac:dyDescent="0.25">
      <c r="A1506">
        <v>1505</v>
      </c>
      <c r="B1506">
        <v>88171</v>
      </c>
      <c r="C1506" t="s">
        <v>950</v>
      </c>
      <c r="D1506" t="s">
        <v>20</v>
      </c>
      <c r="E1506" t="s">
        <v>39</v>
      </c>
      <c r="F1506" t="s">
        <v>31</v>
      </c>
      <c r="G1506" t="s">
        <v>32</v>
      </c>
      <c r="H1506" t="s">
        <v>78</v>
      </c>
      <c r="I1506" t="s">
        <v>28</v>
      </c>
      <c r="J1506" t="s">
        <v>29</v>
      </c>
      <c r="K1506" t="s">
        <v>181</v>
      </c>
      <c r="L1506" t="s">
        <v>44</v>
      </c>
      <c r="M1506" t="s">
        <v>35</v>
      </c>
      <c r="N1506" s="2">
        <v>41508</v>
      </c>
      <c r="O1506" s="2">
        <v>41509</v>
      </c>
      <c r="P1506">
        <v>12</v>
      </c>
      <c r="Q1506" s="1">
        <v>7.0000000000000007E-2</v>
      </c>
      <c r="R1506">
        <v>5.85</v>
      </c>
      <c r="S1506">
        <v>2.27</v>
      </c>
      <c r="T1506">
        <f t="shared" si="23"/>
        <v>70.199999999999989</v>
      </c>
    </row>
    <row r="1507" spans="1:20" x14ac:dyDescent="0.25">
      <c r="A1507">
        <v>1506</v>
      </c>
      <c r="B1507">
        <v>88179</v>
      </c>
      <c r="C1507" t="s">
        <v>1965</v>
      </c>
      <c r="D1507" t="s">
        <v>20</v>
      </c>
      <c r="E1507" t="s">
        <v>21</v>
      </c>
      <c r="F1507" t="s">
        <v>31</v>
      </c>
      <c r="G1507" t="s">
        <v>48</v>
      </c>
      <c r="H1507" t="s">
        <v>206</v>
      </c>
      <c r="I1507" t="s">
        <v>28</v>
      </c>
      <c r="J1507" t="s">
        <v>29</v>
      </c>
      <c r="K1507" t="s">
        <v>1447</v>
      </c>
      <c r="L1507" t="s">
        <v>26</v>
      </c>
      <c r="M1507" t="s">
        <v>35</v>
      </c>
      <c r="N1507" s="2">
        <v>41118</v>
      </c>
      <c r="O1507" s="2">
        <v>41122</v>
      </c>
      <c r="P1507">
        <v>14</v>
      </c>
      <c r="Q1507" s="1">
        <v>0.04</v>
      </c>
      <c r="R1507">
        <v>40.98</v>
      </c>
      <c r="S1507">
        <v>1.99</v>
      </c>
      <c r="T1507">
        <f t="shared" si="23"/>
        <v>573.71999999999991</v>
      </c>
    </row>
    <row r="1508" spans="1:20" x14ac:dyDescent="0.25">
      <c r="A1508">
        <v>1507</v>
      </c>
      <c r="B1508">
        <v>88179</v>
      </c>
      <c r="C1508" t="s">
        <v>1965</v>
      </c>
      <c r="D1508" t="s">
        <v>20</v>
      </c>
      <c r="E1508" t="s">
        <v>39</v>
      </c>
      <c r="F1508" t="s">
        <v>31</v>
      </c>
      <c r="G1508" t="s">
        <v>48</v>
      </c>
      <c r="H1508" t="s">
        <v>61</v>
      </c>
      <c r="I1508" t="s">
        <v>28</v>
      </c>
      <c r="J1508" t="s">
        <v>29</v>
      </c>
      <c r="K1508" t="s">
        <v>170</v>
      </c>
      <c r="L1508" t="s">
        <v>192</v>
      </c>
      <c r="M1508" t="s">
        <v>35</v>
      </c>
      <c r="N1508" s="2">
        <v>41118</v>
      </c>
      <c r="O1508" s="2">
        <v>41127</v>
      </c>
      <c r="P1508">
        <v>17</v>
      </c>
      <c r="Q1508" s="1">
        <v>0.03</v>
      </c>
      <c r="R1508">
        <v>15.14</v>
      </c>
      <c r="S1508">
        <v>4.53</v>
      </c>
      <c r="T1508">
        <f t="shared" si="23"/>
        <v>257.38</v>
      </c>
    </row>
    <row r="1509" spans="1:20" x14ac:dyDescent="0.25">
      <c r="A1509">
        <v>1508</v>
      </c>
      <c r="B1509">
        <v>88188</v>
      </c>
      <c r="C1509" t="s">
        <v>1148</v>
      </c>
      <c r="D1509" t="s">
        <v>20</v>
      </c>
      <c r="E1509" t="s">
        <v>39</v>
      </c>
      <c r="F1509" t="s">
        <v>22</v>
      </c>
      <c r="G1509" t="s">
        <v>41</v>
      </c>
      <c r="H1509" t="s">
        <v>42</v>
      </c>
      <c r="I1509" t="s">
        <v>28</v>
      </c>
      <c r="J1509" t="s">
        <v>29</v>
      </c>
      <c r="K1509" t="s">
        <v>172</v>
      </c>
      <c r="L1509" t="s">
        <v>192</v>
      </c>
      <c r="M1509" t="s">
        <v>294</v>
      </c>
      <c r="N1509" s="2">
        <v>41174</v>
      </c>
      <c r="O1509" s="2">
        <v>41174</v>
      </c>
      <c r="P1509">
        <v>10</v>
      </c>
      <c r="Q1509" s="1">
        <v>0.09</v>
      </c>
      <c r="R1509">
        <v>415.88</v>
      </c>
      <c r="S1509">
        <v>11.37</v>
      </c>
      <c r="T1509">
        <f t="shared" si="23"/>
        <v>4158.8</v>
      </c>
    </row>
    <row r="1510" spans="1:20" x14ac:dyDescent="0.25">
      <c r="A1510">
        <v>1509</v>
      </c>
      <c r="B1510">
        <v>88193</v>
      </c>
      <c r="C1510" t="s">
        <v>1011</v>
      </c>
      <c r="D1510" t="s">
        <v>38</v>
      </c>
      <c r="E1510" t="s">
        <v>21</v>
      </c>
      <c r="F1510" t="s">
        <v>31</v>
      </c>
      <c r="G1510" t="s">
        <v>41</v>
      </c>
      <c r="H1510" t="s">
        <v>206</v>
      </c>
      <c r="I1510" t="s">
        <v>28</v>
      </c>
      <c r="J1510" t="s">
        <v>29</v>
      </c>
      <c r="K1510" t="s">
        <v>1107</v>
      </c>
      <c r="L1510" t="s">
        <v>192</v>
      </c>
      <c r="M1510" t="s">
        <v>35</v>
      </c>
      <c r="N1510" s="2">
        <v>41093</v>
      </c>
      <c r="O1510" s="2">
        <v>41094</v>
      </c>
      <c r="P1510">
        <v>2</v>
      </c>
      <c r="Q1510" s="1">
        <v>0.04</v>
      </c>
      <c r="R1510">
        <v>15.98</v>
      </c>
      <c r="S1510">
        <v>4</v>
      </c>
      <c r="T1510">
        <f t="shared" si="23"/>
        <v>31.96</v>
      </c>
    </row>
    <row r="1511" spans="1:20" x14ac:dyDescent="0.25">
      <c r="A1511">
        <v>1510</v>
      </c>
      <c r="B1511">
        <v>88193</v>
      </c>
      <c r="C1511" t="s">
        <v>1011</v>
      </c>
      <c r="D1511" t="s">
        <v>20</v>
      </c>
      <c r="E1511" t="s">
        <v>187</v>
      </c>
      <c r="F1511" t="s">
        <v>31</v>
      </c>
      <c r="G1511" t="s">
        <v>41</v>
      </c>
      <c r="H1511" t="s">
        <v>219</v>
      </c>
      <c r="I1511" t="s">
        <v>28</v>
      </c>
      <c r="J1511" t="s">
        <v>29</v>
      </c>
      <c r="K1511" t="s">
        <v>291</v>
      </c>
      <c r="L1511" t="s">
        <v>26</v>
      </c>
      <c r="M1511" t="s">
        <v>35</v>
      </c>
      <c r="N1511" s="2">
        <v>41093</v>
      </c>
      <c r="O1511" s="2">
        <v>41093</v>
      </c>
      <c r="P1511">
        <v>11</v>
      </c>
      <c r="Q1511" s="1">
        <v>0.03</v>
      </c>
      <c r="R1511">
        <v>9.48</v>
      </c>
      <c r="S1511">
        <v>7.29</v>
      </c>
      <c r="T1511">
        <f t="shared" si="23"/>
        <v>104.28</v>
      </c>
    </row>
    <row r="1512" spans="1:20" x14ac:dyDescent="0.25">
      <c r="A1512">
        <v>1511</v>
      </c>
      <c r="B1512">
        <v>88198</v>
      </c>
      <c r="C1512" t="s">
        <v>1315</v>
      </c>
      <c r="D1512" t="s">
        <v>38</v>
      </c>
      <c r="E1512" t="s">
        <v>39</v>
      </c>
      <c r="F1512" t="s">
        <v>31</v>
      </c>
      <c r="G1512" t="s">
        <v>32</v>
      </c>
      <c r="H1512" t="s">
        <v>94</v>
      </c>
      <c r="I1512" t="s">
        <v>28</v>
      </c>
      <c r="J1512" t="s">
        <v>29</v>
      </c>
      <c r="K1512" t="s">
        <v>149</v>
      </c>
      <c r="L1512" t="s">
        <v>192</v>
      </c>
      <c r="M1512" t="s">
        <v>146</v>
      </c>
      <c r="N1512" s="2">
        <v>40480</v>
      </c>
      <c r="O1512" s="2">
        <v>40482</v>
      </c>
      <c r="P1512">
        <v>14</v>
      </c>
      <c r="Q1512" s="1">
        <v>0.06</v>
      </c>
      <c r="R1512">
        <v>5.38</v>
      </c>
      <c r="S1512">
        <v>5.24</v>
      </c>
      <c r="T1512">
        <f t="shared" si="23"/>
        <v>75.319999999999993</v>
      </c>
    </row>
    <row r="1513" spans="1:20" x14ac:dyDescent="0.25">
      <c r="A1513">
        <v>1512</v>
      </c>
      <c r="B1513">
        <v>88198</v>
      </c>
      <c r="C1513" t="s">
        <v>1315</v>
      </c>
      <c r="D1513" t="s">
        <v>20</v>
      </c>
      <c r="E1513" t="s">
        <v>39</v>
      </c>
      <c r="F1513" t="s">
        <v>31</v>
      </c>
      <c r="G1513" t="s">
        <v>32</v>
      </c>
      <c r="H1513" t="s">
        <v>89</v>
      </c>
      <c r="I1513" t="s">
        <v>28</v>
      </c>
      <c r="J1513" t="s">
        <v>29</v>
      </c>
      <c r="K1513" t="s">
        <v>105</v>
      </c>
      <c r="L1513" t="s">
        <v>192</v>
      </c>
      <c r="M1513" t="s">
        <v>143</v>
      </c>
      <c r="N1513" s="2">
        <v>40480</v>
      </c>
      <c r="O1513" s="2">
        <v>40482</v>
      </c>
      <c r="P1513">
        <v>1</v>
      </c>
      <c r="Q1513" s="1">
        <v>0.03</v>
      </c>
      <c r="R1513">
        <v>7.35</v>
      </c>
      <c r="S1513">
        <v>5.96</v>
      </c>
      <c r="T1513">
        <f t="shared" si="23"/>
        <v>7.35</v>
      </c>
    </row>
    <row r="1514" spans="1:20" x14ac:dyDescent="0.25">
      <c r="A1514">
        <v>1513</v>
      </c>
      <c r="B1514">
        <v>88198</v>
      </c>
      <c r="C1514" t="s">
        <v>1977</v>
      </c>
      <c r="D1514" t="s">
        <v>20</v>
      </c>
      <c r="E1514" t="s">
        <v>39</v>
      </c>
      <c r="F1514" t="s">
        <v>31</v>
      </c>
      <c r="G1514" t="s">
        <v>32</v>
      </c>
      <c r="H1514" t="s">
        <v>61</v>
      </c>
      <c r="I1514" t="s">
        <v>28</v>
      </c>
      <c r="J1514" t="s">
        <v>29</v>
      </c>
      <c r="K1514" t="s">
        <v>58</v>
      </c>
      <c r="L1514" t="s">
        <v>192</v>
      </c>
      <c r="M1514" t="s">
        <v>143</v>
      </c>
      <c r="N1514" s="2">
        <v>40480</v>
      </c>
      <c r="O1514" s="2">
        <v>40481</v>
      </c>
      <c r="P1514">
        <v>3</v>
      </c>
      <c r="Q1514" s="1">
        <v>0.02</v>
      </c>
      <c r="R1514">
        <v>15.57</v>
      </c>
      <c r="S1514">
        <v>1.39</v>
      </c>
      <c r="T1514">
        <f t="shared" si="23"/>
        <v>46.71</v>
      </c>
    </row>
    <row r="1515" spans="1:20" x14ac:dyDescent="0.25">
      <c r="A1515">
        <v>1514</v>
      </c>
      <c r="B1515">
        <v>88198</v>
      </c>
      <c r="C1515" t="s">
        <v>1977</v>
      </c>
      <c r="D1515" t="s">
        <v>20</v>
      </c>
      <c r="E1515" t="s">
        <v>39</v>
      </c>
      <c r="F1515" t="s">
        <v>31</v>
      </c>
      <c r="G1515" t="s">
        <v>32</v>
      </c>
      <c r="H1515" t="s">
        <v>94</v>
      </c>
      <c r="I1515" t="s">
        <v>28</v>
      </c>
      <c r="J1515" t="s">
        <v>29</v>
      </c>
      <c r="K1515" t="s">
        <v>170</v>
      </c>
      <c r="L1515" t="s">
        <v>192</v>
      </c>
      <c r="M1515" t="s">
        <v>139</v>
      </c>
      <c r="N1515" s="2">
        <v>40480</v>
      </c>
      <c r="O1515" s="2">
        <v>40481</v>
      </c>
      <c r="P1515">
        <v>13</v>
      </c>
      <c r="Q1515" s="1">
        <v>0.02</v>
      </c>
      <c r="R1515">
        <v>20.89</v>
      </c>
      <c r="S1515">
        <v>11.52</v>
      </c>
      <c r="T1515">
        <f t="shared" si="23"/>
        <v>271.57</v>
      </c>
    </row>
    <row r="1516" spans="1:20" x14ac:dyDescent="0.25">
      <c r="A1516">
        <v>1515</v>
      </c>
      <c r="B1516">
        <v>88205</v>
      </c>
      <c r="C1516" t="s">
        <v>1811</v>
      </c>
      <c r="D1516" t="s">
        <v>20</v>
      </c>
      <c r="E1516" t="s">
        <v>21</v>
      </c>
      <c r="F1516" t="s">
        <v>31</v>
      </c>
      <c r="G1516" t="s">
        <v>93</v>
      </c>
      <c r="H1516" t="s">
        <v>33</v>
      </c>
      <c r="I1516" t="s">
        <v>28</v>
      </c>
      <c r="J1516" t="s">
        <v>29</v>
      </c>
      <c r="K1516" t="s">
        <v>1108</v>
      </c>
      <c r="L1516" t="s">
        <v>192</v>
      </c>
      <c r="M1516" t="s">
        <v>106</v>
      </c>
      <c r="N1516" s="2">
        <v>40351</v>
      </c>
      <c r="O1516" s="2">
        <v>40353</v>
      </c>
      <c r="P1516">
        <v>16</v>
      </c>
      <c r="Q1516" s="1">
        <v>0.1</v>
      </c>
      <c r="R1516">
        <v>19.98</v>
      </c>
      <c r="S1516">
        <v>4</v>
      </c>
      <c r="T1516">
        <f t="shared" si="23"/>
        <v>319.68</v>
      </c>
    </row>
    <row r="1517" spans="1:20" x14ac:dyDescent="0.25">
      <c r="A1517">
        <v>1516</v>
      </c>
      <c r="B1517">
        <v>88205</v>
      </c>
      <c r="C1517" t="s">
        <v>656</v>
      </c>
      <c r="D1517" t="s">
        <v>20</v>
      </c>
      <c r="E1517" t="s">
        <v>39</v>
      </c>
      <c r="F1517" t="s">
        <v>31</v>
      </c>
      <c r="G1517" t="s">
        <v>93</v>
      </c>
      <c r="H1517" t="s">
        <v>42</v>
      </c>
      <c r="I1517" t="s">
        <v>28</v>
      </c>
      <c r="J1517" t="s">
        <v>29</v>
      </c>
      <c r="K1517" t="s">
        <v>248</v>
      </c>
      <c r="L1517" t="s">
        <v>192</v>
      </c>
      <c r="M1517" t="s">
        <v>143</v>
      </c>
      <c r="N1517" s="2">
        <v>40351</v>
      </c>
      <c r="O1517" s="2">
        <v>40352</v>
      </c>
      <c r="P1517">
        <v>4</v>
      </c>
      <c r="Q1517" s="1">
        <v>0.09</v>
      </c>
      <c r="R1517">
        <v>2.88</v>
      </c>
      <c r="S1517">
        <v>1.49</v>
      </c>
      <c r="T1517">
        <f t="shared" si="23"/>
        <v>11.52</v>
      </c>
    </row>
    <row r="1518" spans="1:20" x14ac:dyDescent="0.25">
      <c r="A1518">
        <v>1517</v>
      </c>
      <c r="B1518">
        <v>88215</v>
      </c>
      <c r="C1518" t="s">
        <v>1359</v>
      </c>
      <c r="D1518" t="s">
        <v>578</v>
      </c>
      <c r="E1518" t="s">
        <v>187</v>
      </c>
      <c r="F1518" t="s">
        <v>47</v>
      </c>
      <c r="G1518" t="s">
        <v>48</v>
      </c>
      <c r="H1518" t="s">
        <v>188</v>
      </c>
      <c r="I1518" t="s">
        <v>28</v>
      </c>
      <c r="J1518" t="s">
        <v>29</v>
      </c>
      <c r="K1518" t="s">
        <v>101</v>
      </c>
      <c r="L1518" t="s">
        <v>330</v>
      </c>
      <c r="M1518" t="s">
        <v>117</v>
      </c>
      <c r="N1518" s="2">
        <v>40694</v>
      </c>
      <c r="O1518" s="2">
        <v>40698</v>
      </c>
      <c r="P1518">
        <v>7</v>
      </c>
      <c r="Q1518" s="1">
        <v>7.0000000000000007E-2</v>
      </c>
      <c r="R1518">
        <v>280.98</v>
      </c>
      <c r="S1518">
        <v>35.67</v>
      </c>
      <c r="T1518">
        <f t="shared" si="23"/>
        <v>1966.8600000000001</v>
      </c>
    </row>
    <row r="1519" spans="1:20" x14ac:dyDescent="0.25">
      <c r="A1519">
        <v>1518</v>
      </c>
      <c r="B1519">
        <v>88220</v>
      </c>
      <c r="C1519" t="s">
        <v>243</v>
      </c>
      <c r="D1519" t="s">
        <v>20</v>
      </c>
      <c r="E1519" t="s">
        <v>21</v>
      </c>
      <c r="F1519" t="s">
        <v>22</v>
      </c>
      <c r="G1519" t="s">
        <v>41</v>
      </c>
      <c r="H1519" t="s">
        <v>203</v>
      </c>
      <c r="I1519" t="s">
        <v>28</v>
      </c>
      <c r="J1519" t="s">
        <v>29</v>
      </c>
      <c r="K1519" t="s">
        <v>198</v>
      </c>
      <c r="L1519" t="s">
        <v>26</v>
      </c>
      <c r="M1519" t="s">
        <v>326</v>
      </c>
      <c r="N1519" s="2">
        <v>40533</v>
      </c>
      <c r="O1519" s="2">
        <v>40535</v>
      </c>
      <c r="P1519">
        <v>19</v>
      </c>
      <c r="Q1519" s="1">
        <v>0.03</v>
      </c>
      <c r="R1519">
        <v>15.28</v>
      </c>
      <c r="S1519">
        <v>1.99</v>
      </c>
      <c r="T1519">
        <f t="shared" si="23"/>
        <v>290.32</v>
      </c>
    </row>
    <row r="1520" spans="1:20" x14ac:dyDescent="0.25">
      <c r="A1520">
        <v>1519</v>
      </c>
      <c r="B1520">
        <v>88220</v>
      </c>
      <c r="C1520" t="s">
        <v>243</v>
      </c>
      <c r="D1520" t="s">
        <v>20</v>
      </c>
      <c r="E1520" t="s">
        <v>39</v>
      </c>
      <c r="F1520" t="s">
        <v>22</v>
      </c>
      <c r="G1520" t="s">
        <v>41</v>
      </c>
      <c r="H1520" t="s">
        <v>42</v>
      </c>
      <c r="I1520" t="s">
        <v>28</v>
      </c>
      <c r="J1520" t="s">
        <v>29</v>
      </c>
      <c r="K1520" t="s">
        <v>172</v>
      </c>
      <c r="L1520" t="s">
        <v>44</v>
      </c>
      <c r="M1520" t="s">
        <v>190</v>
      </c>
      <c r="N1520" s="2">
        <v>40533</v>
      </c>
      <c r="O1520" s="2">
        <v>40536</v>
      </c>
      <c r="P1520">
        <v>13</v>
      </c>
      <c r="Q1520" s="1">
        <v>0.09</v>
      </c>
      <c r="R1520">
        <v>1.76</v>
      </c>
      <c r="S1520">
        <v>0.7</v>
      </c>
      <c r="T1520">
        <f t="shared" si="23"/>
        <v>22.88</v>
      </c>
    </row>
    <row r="1521" spans="1:20" x14ac:dyDescent="0.25">
      <c r="A1521">
        <v>1520</v>
      </c>
      <c r="B1521">
        <v>88232</v>
      </c>
      <c r="C1521" t="s">
        <v>2403</v>
      </c>
      <c r="D1521" t="s">
        <v>38</v>
      </c>
      <c r="E1521" t="s">
        <v>21</v>
      </c>
      <c r="F1521" t="s">
        <v>22</v>
      </c>
      <c r="G1521" t="s">
        <v>32</v>
      </c>
      <c r="H1521" t="s">
        <v>33</v>
      </c>
      <c r="I1521" t="s">
        <v>28</v>
      </c>
      <c r="J1521" t="s">
        <v>29</v>
      </c>
      <c r="K1521" t="s">
        <v>210</v>
      </c>
      <c r="L1521" t="s">
        <v>192</v>
      </c>
      <c r="M1521" t="s">
        <v>227</v>
      </c>
      <c r="N1521" s="2">
        <v>40386</v>
      </c>
      <c r="O1521" s="2">
        <v>40388</v>
      </c>
      <c r="P1521">
        <v>7</v>
      </c>
      <c r="Q1521" s="1">
        <v>0.1</v>
      </c>
      <c r="R1521">
        <v>110.99</v>
      </c>
      <c r="S1521">
        <v>8.99</v>
      </c>
      <c r="T1521">
        <f t="shared" si="23"/>
        <v>776.93</v>
      </c>
    </row>
    <row r="1522" spans="1:20" x14ac:dyDescent="0.25">
      <c r="A1522">
        <v>1521</v>
      </c>
      <c r="B1522">
        <v>88247</v>
      </c>
      <c r="C1522" t="s">
        <v>361</v>
      </c>
      <c r="D1522" t="s">
        <v>20</v>
      </c>
      <c r="E1522" t="s">
        <v>39</v>
      </c>
      <c r="F1522" t="s">
        <v>31</v>
      </c>
      <c r="G1522" t="s">
        <v>41</v>
      </c>
      <c r="H1522" t="s">
        <v>42</v>
      </c>
      <c r="I1522" t="s">
        <v>28</v>
      </c>
      <c r="J1522" t="s">
        <v>29</v>
      </c>
      <c r="K1522" t="s">
        <v>136</v>
      </c>
      <c r="L1522" t="s">
        <v>192</v>
      </c>
      <c r="M1522" t="s">
        <v>106</v>
      </c>
      <c r="N1522" s="2">
        <v>41184</v>
      </c>
      <c r="O1522" s="2">
        <v>41186</v>
      </c>
      <c r="P1522">
        <v>13</v>
      </c>
      <c r="Q1522" s="1">
        <v>0.08</v>
      </c>
      <c r="R1522">
        <v>5.98</v>
      </c>
      <c r="S1522">
        <v>4.6900000000000004</v>
      </c>
      <c r="T1522">
        <f t="shared" si="23"/>
        <v>77.740000000000009</v>
      </c>
    </row>
    <row r="1523" spans="1:20" x14ac:dyDescent="0.25">
      <c r="A1523">
        <v>1522</v>
      </c>
      <c r="B1523">
        <v>88254</v>
      </c>
      <c r="C1523" t="s">
        <v>235</v>
      </c>
      <c r="D1523" t="s">
        <v>20</v>
      </c>
      <c r="E1523" t="s">
        <v>21</v>
      </c>
      <c r="F1523" t="s">
        <v>31</v>
      </c>
      <c r="G1523" t="s">
        <v>23</v>
      </c>
      <c r="H1523" t="s">
        <v>24</v>
      </c>
      <c r="I1523" t="s">
        <v>28</v>
      </c>
      <c r="J1523" t="s">
        <v>29</v>
      </c>
      <c r="K1523" t="s">
        <v>409</v>
      </c>
      <c r="L1523" t="s">
        <v>26</v>
      </c>
      <c r="M1523" t="s">
        <v>102</v>
      </c>
      <c r="N1523" s="2">
        <v>40573</v>
      </c>
      <c r="O1523" s="2">
        <v>40575</v>
      </c>
      <c r="P1523">
        <v>12</v>
      </c>
      <c r="Q1523" s="1">
        <v>0.1</v>
      </c>
      <c r="R1523">
        <v>55.99</v>
      </c>
      <c r="S1523">
        <v>1.25</v>
      </c>
      <c r="T1523">
        <f t="shared" si="23"/>
        <v>671.88</v>
      </c>
    </row>
    <row r="1524" spans="1:20" x14ac:dyDescent="0.25">
      <c r="A1524">
        <v>1523</v>
      </c>
      <c r="B1524">
        <v>88254</v>
      </c>
      <c r="C1524" t="s">
        <v>235</v>
      </c>
      <c r="D1524" t="s">
        <v>20</v>
      </c>
      <c r="E1524" t="s">
        <v>21</v>
      </c>
      <c r="F1524" t="s">
        <v>31</v>
      </c>
      <c r="G1524" t="s">
        <v>23</v>
      </c>
      <c r="H1524" t="s">
        <v>206</v>
      </c>
      <c r="I1524" t="s">
        <v>28</v>
      </c>
      <c r="J1524" t="s">
        <v>29</v>
      </c>
      <c r="K1524" t="s">
        <v>201</v>
      </c>
      <c r="L1524" t="s">
        <v>192</v>
      </c>
      <c r="M1524" t="s">
        <v>102</v>
      </c>
      <c r="N1524" s="2">
        <v>40573</v>
      </c>
      <c r="O1524" s="2">
        <v>40575</v>
      </c>
      <c r="P1524">
        <v>9</v>
      </c>
      <c r="Q1524" s="1">
        <v>0.08</v>
      </c>
      <c r="R1524">
        <v>115.99</v>
      </c>
      <c r="S1524">
        <v>2.5</v>
      </c>
      <c r="T1524">
        <f t="shared" si="23"/>
        <v>1043.9099999999999</v>
      </c>
    </row>
    <row r="1525" spans="1:20" x14ac:dyDescent="0.25">
      <c r="A1525">
        <v>1524</v>
      </c>
      <c r="B1525">
        <v>88259</v>
      </c>
      <c r="C1525" t="s">
        <v>1546</v>
      </c>
      <c r="D1525" t="s">
        <v>20</v>
      </c>
      <c r="E1525" t="s">
        <v>39</v>
      </c>
      <c r="F1525" t="s">
        <v>40</v>
      </c>
      <c r="G1525" t="s">
        <v>23</v>
      </c>
      <c r="H1525" t="s">
        <v>78</v>
      </c>
      <c r="I1525" t="s">
        <v>28</v>
      </c>
      <c r="J1525" t="s">
        <v>29</v>
      </c>
      <c r="K1525" t="s">
        <v>50</v>
      </c>
      <c r="L1525" t="s">
        <v>192</v>
      </c>
      <c r="M1525" t="s">
        <v>59</v>
      </c>
      <c r="N1525" s="2">
        <v>40772</v>
      </c>
      <c r="O1525" s="2">
        <v>40773</v>
      </c>
      <c r="P1525">
        <v>19</v>
      </c>
      <c r="Q1525" s="1">
        <v>0.08</v>
      </c>
      <c r="R1525">
        <v>6.48</v>
      </c>
      <c r="S1525">
        <v>8.4</v>
      </c>
      <c r="T1525">
        <f t="shared" si="23"/>
        <v>123.12</v>
      </c>
    </row>
    <row r="1526" spans="1:20" x14ac:dyDescent="0.25">
      <c r="A1526">
        <v>1525</v>
      </c>
      <c r="B1526">
        <v>88271</v>
      </c>
      <c r="C1526" t="s">
        <v>363</v>
      </c>
      <c r="D1526" t="s">
        <v>578</v>
      </c>
      <c r="E1526" t="s">
        <v>187</v>
      </c>
      <c r="F1526" t="s">
        <v>22</v>
      </c>
      <c r="G1526" t="s">
        <v>93</v>
      </c>
      <c r="H1526" t="s">
        <v>188</v>
      </c>
      <c r="I1526" t="s">
        <v>28</v>
      </c>
      <c r="J1526" t="s">
        <v>29</v>
      </c>
      <c r="K1526" t="s">
        <v>71</v>
      </c>
      <c r="L1526" t="s">
        <v>283</v>
      </c>
      <c r="M1526" t="s">
        <v>86</v>
      </c>
      <c r="N1526" s="2">
        <v>40915</v>
      </c>
      <c r="O1526" s="2">
        <v>40918</v>
      </c>
      <c r="P1526">
        <v>11</v>
      </c>
      <c r="Q1526" s="1">
        <v>0.06</v>
      </c>
      <c r="R1526">
        <v>122.99</v>
      </c>
      <c r="S1526">
        <v>70.2</v>
      </c>
      <c r="T1526">
        <f t="shared" si="23"/>
        <v>1352.8899999999999</v>
      </c>
    </row>
    <row r="1527" spans="1:20" x14ac:dyDescent="0.25">
      <c r="A1527">
        <v>1526</v>
      </c>
      <c r="B1527">
        <v>88271</v>
      </c>
      <c r="C1527" t="s">
        <v>363</v>
      </c>
      <c r="D1527" t="s">
        <v>20</v>
      </c>
      <c r="E1527" t="s">
        <v>39</v>
      </c>
      <c r="F1527" t="s">
        <v>22</v>
      </c>
      <c r="G1527" t="s">
        <v>93</v>
      </c>
      <c r="H1527" t="s">
        <v>61</v>
      </c>
      <c r="I1527" t="s">
        <v>28</v>
      </c>
      <c r="J1527" t="s">
        <v>29</v>
      </c>
      <c r="K1527" t="s">
        <v>82</v>
      </c>
      <c r="L1527" t="s">
        <v>26</v>
      </c>
      <c r="M1527" t="s">
        <v>27</v>
      </c>
      <c r="N1527" s="2">
        <v>40915</v>
      </c>
      <c r="O1527" s="2">
        <v>40916</v>
      </c>
      <c r="P1527">
        <v>2</v>
      </c>
      <c r="Q1527" s="1">
        <v>0.02</v>
      </c>
      <c r="R1527">
        <v>21.98</v>
      </c>
      <c r="S1527">
        <v>2.87</v>
      </c>
      <c r="T1527">
        <f t="shared" si="23"/>
        <v>43.96</v>
      </c>
    </row>
    <row r="1528" spans="1:20" x14ac:dyDescent="0.25">
      <c r="A1528">
        <v>1527</v>
      </c>
      <c r="B1528">
        <v>88282</v>
      </c>
      <c r="C1528" t="s">
        <v>554</v>
      </c>
      <c r="D1528" t="s">
        <v>20</v>
      </c>
      <c r="E1528" t="s">
        <v>39</v>
      </c>
      <c r="F1528" t="s">
        <v>22</v>
      </c>
      <c r="G1528" t="s">
        <v>48</v>
      </c>
      <c r="H1528" t="s">
        <v>89</v>
      </c>
      <c r="I1528" t="s">
        <v>28</v>
      </c>
      <c r="J1528" t="s">
        <v>29</v>
      </c>
      <c r="K1528" t="s">
        <v>228</v>
      </c>
      <c r="L1528" t="s">
        <v>192</v>
      </c>
      <c r="M1528" t="s">
        <v>190</v>
      </c>
      <c r="N1528" s="2">
        <v>40505</v>
      </c>
      <c r="O1528" s="2">
        <v>40510</v>
      </c>
      <c r="P1528">
        <v>30</v>
      </c>
      <c r="Q1528" s="1">
        <v>0.04</v>
      </c>
      <c r="R1528">
        <v>67.28</v>
      </c>
      <c r="S1528">
        <v>19.989999999999998</v>
      </c>
      <c r="T1528">
        <f t="shared" si="23"/>
        <v>2018.4</v>
      </c>
    </row>
    <row r="1529" spans="1:20" x14ac:dyDescent="0.25">
      <c r="A1529">
        <v>1528</v>
      </c>
      <c r="B1529">
        <v>88282</v>
      </c>
      <c r="C1529" t="s">
        <v>554</v>
      </c>
      <c r="D1529" t="s">
        <v>578</v>
      </c>
      <c r="E1529" t="s">
        <v>187</v>
      </c>
      <c r="F1529" t="s">
        <v>22</v>
      </c>
      <c r="G1529" t="s">
        <v>48</v>
      </c>
      <c r="H1529" t="s">
        <v>225</v>
      </c>
      <c r="I1529" t="s">
        <v>28</v>
      </c>
      <c r="J1529" t="s">
        <v>29</v>
      </c>
      <c r="K1529" t="s">
        <v>181</v>
      </c>
      <c r="L1529" t="s">
        <v>330</v>
      </c>
      <c r="M1529" t="s">
        <v>326</v>
      </c>
      <c r="N1529" s="2">
        <v>40505</v>
      </c>
      <c r="O1529" s="2">
        <v>40505</v>
      </c>
      <c r="P1529">
        <v>42</v>
      </c>
      <c r="Q1529" s="1">
        <v>0.1</v>
      </c>
      <c r="R1529">
        <v>130.97999999999999</v>
      </c>
      <c r="S1529">
        <v>54.74</v>
      </c>
      <c r="T1529">
        <f t="shared" si="23"/>
        <v>5501.16</v>
      </c>
    </row>
    <row r="1530" spans="1:20" x14ac:dyDescent="0.25">
      <c r="A1530">
        <v>1529</v>
      </c>
      <c r="B1530">
        <v>88282</v>
      </c>
      <c r="C1530" t="s">
        <v>554</v>
      </c>
      <c r="D1530" t="s">
        <v>20</v>
      </c>
      <c r="E1530" t="s">
        <v>39</v>
      </c>
      <c r="F1530" t="s">
        <v>22</v>
      </c>
      <c r="G1530" t="s">
        <v>48</v>
      </c>
      <c r="H1530" t="s">
        <v>89</v>
      </c>
      <c r="I1530" t="s">
        <v>28</v>
      </c>
      <c r="J1530" t="s">
        <v>29</v>
      </c>
      <c r="K1530" t="s">
        <v>172</v>
      </c>
      <c r="L1530" t="s">
        <v>44</v>
      </c>
      <c r="M1530" t="s">
        <v>398</v>
      </c>
      <c r="N1530" s="2">
        <v>40505</v>
      </c>
      <c r="O1530" s="2">
        <v>40505</v>
      </c>
      <c r="P1530">
        <v>28</v>
      </c>
      <c r="Q1530" s="1">
        <v>0.04</v>
      </c>
      <c r="R1530">
        <v>2.78</v>
      </c>
      <c r="S1530">
        <v>1.25</v>
      </c>
      <c r="T1530">
        <f t="shared" si="23"/>
        <v>77.839999999999989</v>
      </c>
    </row>
    <row r="1531" spans="1:20" x14ac:dyDescent="0.25">
      <c r="A1531">
        <v>1530</v>
      </c>
      <c r="B1531">
        <v>88300</v>
      </c>
      <c r="C1531" t="s">
        <v>1273</v>
      </c>
      <c r="D1531" t="s">
        <v>20</v>
      </c>
      <c r="E1531" t="s">
        <v>21</v>
      </c>
      <c r="F1531" t="s">
        <v>22</v>
      </c>
      <c r="G1531" t="s">
        <v>41</v>
      </c>
      <c r="H1531" t="s">
        <v>33</v>
      </c>
      <c r="I1531" t="s">
        <v>28</v>
      </c>
      <c r="J1531" t="s">
        <v>29</v>
      </c>
      <c r="K1531" t="s">
        <v>1243</v>
      </c>
      <c r="L1531" t="s">
        <v>192</v>
      </c>
      <c r="M1531" t="s">
        <v>182</v>
      </c>
      <c r="N1531" s="2">
        <v>40778</v>
      </c>
      <c r="O1531" s="2">
        <v>40780</v>
      </c>
      <c r="P1531">
        <v>22</v>
      </c>
      <c r="Q1531" s="1">
        <v>0.04</v>
      </c>
      <c r="R1531">
        <v>152.47999999999999</v>
      </c>
      <c r="S1531">
        <v>6.5</v>
      </c>
      <c r="T1531">
        <f t="shared" si="23"/>
        <v>3354.56</v>
      </c>
    </row>
    <row r="1532" spans="1:20" x14ac:dyDescent="0.25">
      <c r="A1532">
        <v>1531</v>
      </c>
      <c r="B1532">
        <v>88318</v>
      </c>
      <c r="C1532" t="s">
        <v>1053</v>
      </c>
      <c r="D1532" t="s">
        <v>20</v>
      </c>
      <c r="E1532" t="s">
        <v>39</v>
      </c>
      <c r="F1532" t="s">
        <v>31</v>
      </c>
      <c r="G1532" t="s">
        <v>48</v>
      </c>
      <c r="H1532" t="s">
        <v>89</v>
      </c>
      <c r="I1532" t="s">
        <v>28</v>
      </c>
      <c r="J1532" t="s">
        <v>29</v>
      </c>
      <c r="K1532" t="s">
        <v>158</v>
      </c>
      <c r="L1532" t="s">
        <v>44</v>
      </c>
      <c r="M1532" t="s">
        <v>146</v>
      </c>
      <c r="N1532" s="2">
        <v>41572</v>
      </c>
      <c r="O1532" s="2">
        <v>41574</v>
      </c>
      <c r="P1532">
        <v>26</v>
      </c>
      <c r="Q1532" s="1">
        <v>0.06</v>
      </c>
      <c r="R1532">
        <v>4.28</v>
      </c>
      <c r="S1532">
        <v>0.94</v>
      </c>
      <c r="T1532">
        <f t="shared" si="23"/>
        <v>111.28</v>
      </c>
    </row>
    <row r="1533" spans="1:20" x14ac:dyDescent="0.25">
      <c r="A1533">
        <v>1532</v>
      </c>
      <c r="B1533">
        <v>87426</v>
      </c>
      <c r="C1533" t="s">
        <v>1521</v>
      </c>
      <c r="D1533" t="s">
        <v>20</v>
      </c>
      <c r="E1533" t="s">
        <v>39</v>
      </c>
      <c r="F1533" t="s">
        <v>22</v>
      </c>
      <c r="G1533" t="s">
        <v>48</v>
      </c>
      <c r="H1533" t="s">
        <v>54</v>
      </c>
      <c r="I1533" t="s">
        <v>28</v>
      </c>
      <c r="J1533" t="s">
        <v>29</v>
      </c>
      <c r="K1533" t="s">
        <v>226</v>
      </c>
      <c r="L1533" t="s">
        <v>746</v>
      </c>
      <c r="M1533" t="s">
        <v>96</v>
      </c>
      <c r="N1533" s="2">
        <v>40446</v>
      </c>
      <c r="O1533" s="2">
        <v>40453</v>
      </c>
      <c r="P1533">
        <v>15</v>
      </c>
      <c r="Q1533" s="1">
        <v>0.09</v>
      </c>
      <c r="R1533">
        <v>60.98</v>
      </c>
      <c r="S1533">
        <v>49</v>
      </c>
      <c r="T1533">
        <f t="shared" si="23"/>
        <v>914.69999999999993</v>
      </c>
    </row>
    <row r="1534" spans="1:20" x14ac:dyDescent="0.25">
      <c r="A1534">
        <v>1533</v>
      </c>
      <c r="B1534">
        <v>87426</v>
      </c>
      <c r="C1534" t="s">
        <v>1521</v>
      </c>
      <c r="D1534" t="s">
        <v>20</v>
      </c>
      <c r="E1534" t="s">
        <v>21</v>
      </c>
      <c r="F1534" t="s">
        <v>22</v>
      </c>
      <c r="G1534" t="s">
        <v>48</v>
      </c>
      <c r="H1534" t="s">
        <v>203</v>
      </c>
      <c r="I1534" t="s">
        <v>28</v>
      </c>
      <c r="J1534" t="s">
        <v>29</v>
      </c>
      <c r="K1534" t="s">
        <v>208</v>
      </c>
      <c r="L1534" t="s">
        <v>26</v>
      </c>
      <c r="M1534" t="s">
        <v>398</v>
      </c>
      <c r="N1534" s="2">
        <v>40446</v>
      </c>
      <c r="O1534" s="2">
        <v>40448</v>
      </c>
      <c r="P1534">
        <v>12</v>
      </c>
      <c r="Q1534" s="1">
        <v>0.05</v>
      </c>
      <c r="R1534">
        <v>29.89</v>
      </c>
      <c r="S1534">
        <v>1.99</v>
      </c>
      <c r="T1534">
        <f t="shared" si="23"/>
        <v>358.68</v>
      </c>
    </row>
    <row r="1535" spans="1:20" x14ac:dyDescent="0.25">
      <c r="A1535">
        <v>1534</v>
      </c>
      <c r="B1535">
        <v>88325</v>
      </c>
      <c r="C1535" t="s">
        <v>1504</v>
      </c>
      <c r="D1535" t="s">
        <v>20</v>
      </c>
      <c r="E1535" t="s">
        <v>39</v>
      </c>
      <c r="F1535" t="s">
        <v>47</v>
      </c>
      <c r="G1535" t="s">
        <v>41</v>
      </c>
      <c r="H1535" t="s">
        <v>42</v>
      </c>
      <c r="I1535" t="s">
        <v>28</v>
      </c>
      <c r="J1535" t="s">
        <v>29</v>
      </c>
      <c r="K1535" t="s">
        <v>82</v>
      </c>
      <c r="L1535" t="s">
        <v>192</v>
      </c>
      <c r="M1535" t="s">
        <v>167</v>
      </c>
      <c r="N1535" s="2">
        <v>41396</v>
      </c>
      <c r="O1535" s="2">
        <v>41397</v>
      </c>
      <c r="P1535">
        <v>7</v>
      </c>
      <c r="Q1535" s="1">
        <v>0</v>
      </c>
      <c r="R1535">
        <v>18.97</v>
      </c>
      <c r="S1535">
        <v>9.0299999999999994</v>
      </c>
      <c r="T1535">
        <f t="shared" si="23"/>
        <v>132.79</v>
      </c>
    </row>
    <row r="1536" spans="1:20" x14ac:dyDescent="0.25">
      <c r="A1536">
        <v>1535</v>
      </c>
      <c r="B1536">
        <v>88131</v>
      </c>
      <c r="C1536" t="s">
        <v>567</v>
      </c>
      <c r="D1536" t="s">
        <v>20</v>
      </c>
      <c r="E1536" t="s">
        <v>39</v>
      </c>
      <c r="F1536" t="s">
        <v>47</v>
      </c>
      <c r="G1536" t="s">
        <v>32</v>
      </c>
      <c r="H1536" t="s">
        <v>49</v>
      </c>
      <c r="I1536" t="s">
        <v>28</v>
      </c>
      <c r="J1536" t="s">
        <v>29</v>
      </c>
      <c r="K1536" t="s">
        <v>98</v>
      </c>
      <c r="L1536" t="s">
        <v>44</v>
      </c>
      <c r="M1536" t="s">
        <v>134</v>
      </c>
      <c r="N1536" s="2">
        <v>41264</v>
      </c>
      <c r="O1536" s="2">
        <v>41266</v>
      </c>
      <c r="P1536">
        <v>19</v>
      </c>
      <c r="Q1536" s="1">
        <v>0</v>
      </c>
      <c r="R1536">
        <v>2.78</v>
      </c>
      <c r="S1536">
        <v>1.34</v>
      </c>
      <c r="T1536">
        <f t="shared" si="23"/>
        <v>52.819999999999993</v>
      </c>
    </row>
    <row r="1537" spans="1:20" x14ac:dyDescent="0.25">
      <c r="A1537">
        <v>1536</v>
      </c>
      <c r="B1537">
        <v>88333</v>
      </c>
      <c r="C1537" t="s">
        <v>1421</v>
      </c>
      <c r="D1537" t="s">
        <v>20</v>
      </c>
      <c r="E1537" t="s">
        <v>187</v>
      </c>
      <c r="F1537" t="s">
        <v>47</v>
      </c>
      <c r="G1537" t="s">
        <v>48</v>
      </c>
      <c r="H1537" t="s">
        <v>225</v>
      </c>
      <c r="I1537" t="s">
        <v>28</v>
      </c>
      <c r="J1537" t="s">
        <v>29</v>
      </c>
      <c r="K1537" t="s">
        <v>98</v>
      </c>
      <c r="L1537" t="s">
        <v>44</v>
      </c>
      <c r="M1537" t="s">
        <v>51</v>
      </c>
      <c r="N1537" s="2">
        <v>40983</v>
      </c>
      <c r="O1537" s="2">
        <v>40985</v>
      </c>
      <c r="P1537">
        <v>6</v>
      </c>
      <c r="Q1537" s="1">
        <v>0.08</v>
      </c>
      <c r="R1537">
        <v>12.07</v>
      </c>
      <c r="S1537">
        <v>6.2</v>
      </c>
      <c r="T1537">
        <f t="shared" si="23"/>
        <v>72.42</v>
      </c>
    </row>
    <row r="1538" spans="1:20" x14ac:dyDescent="0.25">
      <c r="A1538">
        <v>1537</v>
      </c>
      <c r="B1538">
        <v>88279</v>
      </c>
      <c r="C1538" t="s">
        <v>554</v>
      </c>
      <c r="D1538" t="s">
        <v>20</v>
      </c>
      <c r="E1538" t="s">
        <v>39</v>
      </c>
      <c r="F1538" t="s">
        <v>22</v>
      </c>
      <c r="G1538" t="s">
        <v>93</v>
      </c>
      <c r="H1538" t="s">
        <v>94</v>
      </c>
      <c r="I1538" t="s">
        <v>28</v>
      </c>
      <c r="J1538" t="s">
        <v>29</v>
      </c>
      <c r="K1538" t="s">
        <v>98</v>
      </c>
      <c r="L1538" t="s">
        <v>44</v>
      </c>
      <c r="M1538" t="s">
        <v>80</v>
      </c>
      <c r="N1538" s="2">
        <v>40315</v>
      </c>
      <c r="O1538" s="2">
        <v>40316</v>
      </c>
      <c r="P1538">
        <v>3</v>
      </c>
      <c r="Q1538" s="1">
        <v>0.06</v>
      </c>
      <c r="R1538">
        <v>2.94</v>
      </c>
      <c r="S1538">
        <v>0.96</v>
      </c>
      <c r="T1538">
        <f t="shared" si="23"/>
        <v>8.82</v>
      </c>
    </row>
    <row r="1539" spans="1:20" x14ac:dyDescent="0.25">
      <c r="A1539">
        <v>1538</v>
      </c>
      <c r="B1539">
        <v>88344</v>
      </c>
      <c r="C1539" t="s">
        <v>1370</v>
      </c>
      <c r="D1539" t="s">
        <v>20</v>
      </c>
      <c r="E1539" t="s">
        <v>39</v>
      </c>
      <c r="F1539" t="s">
        <v>31</v>
      </c>
      <c r="G1539" t="s">
        <v>48</v>
      </c>
      <c r="H1539" t="s">
        <v>61</v>
      </c>
      <c r="I1539" t="s">
        <v>28</v>
      </c>
      <c r="J1539" t="s">
        <v>29</v>
      </c>
      <c r="K1539" t="s">
        <v>231</v>
      </c>
      <c r="L1539" t="s">
        <v>192</v>
      </c>
      <c r="M1539" t="s">
        <v>279</v>
      </c>
      <c r="N1539" s="2">
        <v>41076</v>
      </c>
      <c r="O1539" s="2">
        <v>41085</v>
      </c>
      <c r="P1539">
        <v>10</v>
      </c>
      <c r="Q1539" s="1">
        <v>0.08</v>
      </c>
      <c r="R1539">
        <v>12.28</v>
      </c>
      <c r="S1539">
        <v>6.47</v>
      </c>
      <c r="T1539">
        <f t="shared" ref="T1539:T1602" si="24">R1539*P1539</f>
        <v>122.8</v>
      </c>
    </row>
    <row r="1540" spans="1:20" x14ac:dyDescent="0.25">
      <c r="A1540">
        <v>1539</v>
      </c>
      <c r="B1540">
        <v>88218</v>
      </c>
      <c r="C1540" t="s">
        <v>1359</v>
      </c>
      <c r="D1540" t="s">
        <v>20</v>
      </c>
      <c r="E1540" t="s">
        <v>39</v>
      </c>
      <c r="F1540" t="s">
        <v>47</v>
      </c>
      <c r="G1540" t="s">
        <v>32</v>
      </c>
      <c r="H1540" t="s">
        <v>49</v>
      </c>
      <c r="I1540" t="s">
        <v>28</v>
      </c>
      <c r="J1540" t="s">
        <v>29</v>
      </c>
      <c r="K1540" t="s">
        <v>50</v>
      </c>
      <c r="L1540" t="s">
        <v>192</v>
      </c>
      <c r="M1540" t="s">
        <v>111</v>
      </c>
      <c r="N1540" s="2">
        <v>41539</v>
      </c>
      <c r="O1540" s="2">
        <v>41542</v>
      </c>
      <c r="P1540">
        <v>25</v>
      </c>
      <c r="Q1540" s="1">
        <v>0.05</v>
      </c>
      <c r="R1540">
        <v>5.74</v>
      </c>
      <c r="S1540">
        <v>5.01</v>
      </c>
      <c r="T1540">
        <f t="shared" si="24"/>
        <v>143.5</v>
      </c>
    </row>
    <row r="1541" spans="1:20" x14ac:dyDescent="0.25">
      <c r="A1541">
        <v>1540</v>
      </c>
      <c r="B1541">
        <v>88218</v>
      </c>
      <c r="C1541" t="s">
        <v>2438</v>
      </c>
      <c r="D1541" t="s">
        <v>20</v>
      </c>
      <c r="E1541" t="s">
        <v>187</v>
      </c>
      <c r="F1541" t="s">
        <v>31</v>
      </c>
      <c r="G1541" t="s">
        <v>32</v>
      </c>
      <c r="H1541" t="s">
        <v>217</v>
      </c>
      <c r="I1541" t="s">
        <v>28</v>
      </c>
      <c r="J1541" t="s">
        <v>29</v>
      </c>
      <c r="K1541" t="s">
        <v>181</v>
      </c>
      <c r="L1541" t="s">
        <v>706</v>
      </c>
      <c r="M1541" t="s">
        <v>631</v>
      </c>
      <c r="N1541" s="2">
        <v>41539</v>
      </c>
      <c r="O1541" s="2">
        <v>41539</v>
      </c>
      <c r="P1541">
        <v>22</v>
      </c>
      <c r="Q1541" s="1">
        <v>0.1</v>
      </c>
      <c r="R1541">
        <v>128.24</v>
      </c>
      <c r="S1541">
        <v>12.65</v>
      </c>
      <c r="T1541">
        <f t="shared" si="24"/>
        <v>2821.28</v>
      </c>
    </row>
    <row r="1542" spans="1:20" x14ac:dyDescent="0.25">
      <c r="A1542">
        <v>1541</v>
      </c>
      <c r="B1542">
        <v>88358</v>
      </c>
      <c r="C1542" t="s">
        <v>908</v>
      </c>
      <c r="D1542" t="s">
        <v>38</v>
      </c>
      <c r="E1542" t="s">
        <v>39</v>
      </c>
      <c r="F1542" t="s">
        <v>31</v>
      </c>
      <c r="G1542" t="s">
        <v>93</v>
      </c>
      <c r="H1542" t="s">
        <v>49</v>
      </c>
      <c r="I1542" t="s">
        <v>28</v>
      </c>
      <c r="J1542" t="s">
        <v>29</v>
      </c>
      <c r="K1542" t="s">
        <v>289</v>
      </c>
      <c r="L1542" t="s">
        <v>192</v>
      </c>
      <c r="M1542" t="s">
        <v>69</v>
      </c>
      <c r="N1542" s="2">
        <v>41570</v>
      </c>
      <c r="O1542" s="2">
        <v>41571</v>
      </c>
      <c r="P1542">
        <v>18</v>
      </c>
      <c r="Q1542" s="1">
        <v>7.0000000000000007E-2</v>
      </c>
      <c r="R1542">
        <v>3.81</v>
      </c>
      <c r="S1542">
        <v>5.44</v>
      </c>
      <c r="T1542">
        <f t="shared" si="24"/>
        <v>68.58</v>
      </c>
    </row>
    <row r="1543" spans="1:20" x14ac:dyDescent="0.25">
      <c r="A1543">
        <v>1542</v>
      </c>
      <c r="B1543">
        <v>88361</v>
      </c>
      <c r="C1543" t="s">
        <v>185</v>
      </c>
      <c r="D1543" t="s">
        <v>20</v>
      </c>
      <c r="E1543" t="s">
        <v>39</v>
      </c>
      <c r="F1543" t="s">
        <v>22</v>
      </c>
      <c r="G1543" t="s">
        <v>41</v>
      </c>
      <c r="H1543" t="s">
        <v>42</v>
      </c>
      <c r="I1543" t="s">
        <v>28</v>
      </c>
      <c r="J1543" t="s">
        <v>29</v>
      </c>
      <c r="K1543" t="s">
        <v>79</v>
      </c>
      <c r="L1543" t="s">
        <v>44</v>
      </c>
      <c r="M1543" t="s">
        <v>294</v>
      </c>
      <c r="N1543" s="2">
        <v>40504</v>
      </c>
      <c r="O1543" s="2">
        <v>40504</v>
      </c>
      <c r="P1543">
        <v>23</v>
      </c>
      <c r="Q1543" s="1">
        <v>7.0000000000000007E-2</v>
      </c>
      <c r="R1543">
        <v>10.06</v>
      </c>
      <c r="S1543">
        <v>2.06</v>
      </c>
      <c r="T1543">
        <f t="shared" si="24"/>
        <v>231.38000000000002</v>
      </c>
    </row>
    <row r="1544" spans="1:20" x14ac:dyDescent="0.25">
      <c r="A1544">
        <v>1543</v>
      </c>
      <c r="B1544">
        <v>88361</v>
      </c>
      <c r="C1544" t="s">
        <v>185</v>
      </c>
      <c r="D1544" t="s">
        <v>20</v>
      </c>
      <c r="E1544" t="s">
        <v>39</v>
      </c>
      <c r="F1544" t="s">
        <v>22</v>
      </c>
      <c r="G1544" t="s">
        <v>41</v>
      </c>
      <c r="H1544" t="s">
        <v>54</v>
      </c>
      <c r="I1544" t="s">
        <v>28</v>
      </c>
      <c r="J1544" t="s">
        <v>29</v>
      </c>
      <c r="K1544" t="s">
        <v>165</v>
      </c>
      <c r="L1544" t="s">
        <v>44</v>
      </c>
      <c r="M1544" t="s">
        <v>27</v>
      </c>
      <c r="N1544" s="2">
        <v>40504</v>
      </c>
      <c r="O1544" s="2">
        <v>40505</v>
      </c>
      <c r="P1544">
        <v>29</v>
      </c>
      <c r="Q1544" s="1">
        <v>7.0000000000000007E-2</v>
      </c>
      <c r="R1544">
        <v>1.68</v>
      </c>
      <c r="S1544">
        <v>1.57</v>
      </c>
      <c r="T1544">
        <f t="shared" si="24"/>
        <v>48.72</v>
      </c>
    </row>
    <row r="1545" spans="1:20" x14ac:dyDescent="0.25">
      <c r="A1545">
        <v>1544</v>
      </c>
      <c r="B1545">
        <v>88370</v>
      </c>
      <c r="C1545" t="s">
        <v>1900</v>
      </c>
      <c r="D1545" t="s">
        <v>20</v>
      </c>
      <c r="E1545" t="s">
        <v>187</v>
      </c>
      <c r="F1545" t="s">
        <v>31</v>
      </c>
      <c r="G1545" t="s">
        <v>41</v>
      </c>
      <c r="H1545" t="s">
        <v>225</v>
      </c>
      <c r="I1545" t="s">
        <v>28</v>
      </c>
      <c r="J1545" t="s">
        <v>29</v>
      </c>
      <c r="K1545" t="s">
        <v>82</v>
      </c>
      <c r="L1545" t="s">
        <v>192</v>
      </c>
      <c r="M1545" t="s">
        <v>255</v>
      </c>
      <c r="N1545" s="2">
        <v>40881</v>
      </c>
      <c r="O1545" s="2">
        <v>40882</v>
      </c>
      <c r="P1545">
        <v>15</v>
      </c>
      <c r="Q1545" s="1">
        <v>0.06</v>
      </c>
      <c r="R1545">
        <v>12.58</v>
      </c>
      <c r="S1545">
        <v>5.16</v>
      </c>
      <c r="T1545">
        <f t="shared" si="24"/>
        <v>188.7</v>
      </c>
    </row>
    <row r="1546" spans="1:20" x14ac:dyDescent="0.25">
      <c r="A1546">
        <v>1545</v>
      </c>
      <c r="B1546">
        <v>88370</v>
      </c>
      <c r="C1546" t="s">
        <v>1900</v>
      </c>
      <c r="D1546" t="s">
        <v>20</v>
      </c>
      <c r="E1546" t="s">
        <v>187</v>
      </c>
      <c r="F1546" t="s">
        <v>31</v>
      </c>
      <c r="G1546" t="s">
        <v>41</v>
      </c>
      <c r="H1546" t="s">
        <v>188</v>
      </c>
      <c r="I1546" t="s">
        <v>28</v>
      </c>
      <c r="J1546" t="s">
        <v>29</v>
      </c>
      <c r="K1546" t="s">
        <v>98</v>
      </c>
      <c r="L1546" t="s">
        <v>26</v>
      </c>
      <c r="M1546" t="s">
        <v>69</v>
      </c>
      <c r="N1546" s="2">
        <v>40881</v>
      </c>
      <c r="O1546" s="2">
        <v>40883</v>
      </c>
      <c r="P1546">
        <v>14</v>
      </c>
      <c r="Q1546" s="1">
        <v>0.05</v>
      </c>
      <c r="R1546">
        <v>14.34</v>
      </c>
      <c r="S1546">
        <v>5</v>
      </c>
      <c r="T1546">
        <f t="shared" si="24"/>
        <v>200.76</v>
      </c>
    </row>
    <row r="1547" spans="1:20" x14ac:dyDescent="0.25">
      <c r="A1547">
        <v>1546</v>
      </c>
      <c r="B1547">
        <v>88304</v>
      </c>
      <c r="C1547" t="s">
        <v>1273</v>
      </c>
      <c r="D1547" t="s">
        <v>20</v>
      </c>
      <c r="E1547" t="s">
        <v>39</v>
      </c>
      <c r="F1547" t="s">
        <v>22</v>
      </c>
      <c r="G1547" t="s">
        <v>32</v>
      </c>
      <c r="H1547" t="s">
        <v>94</v>
      </c>
      <c r="I1547" t="s">
        <v>28</v>
      </c>
      <c r="J1547" t="s">
        <v>29</v>
      </c>
      <c r="K1547" t="s">
        <v>116</v>
      </c>
      <c r="L1547" t="s">
        <v>192</v>
      </c>
      <c r="M1547" t="s">
        <v>331</v>
      </c>
      <c r="N1547" s="2">
        <v>40986</v>
      </c>
      <c r="O1547" s="2">
        <v>40987</v>
      </c>
      <c r="P1547">
        <v>12</v>
      </c>
      <c r="Q1547" s="1">
        <v>0.03</v>
      </c>
      <c r="R1547">
        <v>8.67</v>
      </c>
      <c r="S1547">
        <v>3.5</v>
      </c>
      <c r="T1547">
        <f t="shared" si="24"/>
        <v>104.03999999999999</v>
      </c>
    </row>
    <row r="1548" spans="1:20" x14ac:dyDescent="0.25">
      <c r="A1548">
        <v>1547</v>
      </c>
      <c r="B1548">
        <v>88304</v>
      </c>
      <c r="C1548" t="s">
        <v>1273</v>
      </c>
      <c r="D1548" t="s">
        <v>20</v>
      </c>
      <c r="E1548" t="s">
        <v>21</v>
      </c>
      <c r="F1548" t="s">
        <v>22</v>
      </c>
      <c r="G1548" t="s">
        <v>32</v>
      </c>
      <c r="H1548" t="s">
        <v>33</v>
      </c>
      <c r="I1548" t="s">
        <v>28</v>
      </c>
      <c r="J1548" t="s">
        <v>29</v>
      </c>
      <c r="K1548" t="s">
        <v>1107</v>
      </c>
      <c r="L1548" t="s">
        <v>192</v>
      </c>
      <c r="M1548" t="s">
        <v>227</v>
      </c>
      <c r="N1548" s="2">
        <v>40986</v>
      </c>
      <c r="O1548" s="2">
        <v>40988</v>
      </c>
      <c r="P1548">
        <v>6</v>
      </c>
      <c r="Q1548" s="1">
        <v>0.01</v>
      </c>
      <c r="R1548">
        <v>73.98</v>
      </c>
      <c r="S1548">
        <v>4</v>
      </c>
      <c r="T1548">
        <f t="shared" si="24"/>
        <v>443.88</v>
      </c>
    </row>
    <row r="1549" spans="1:20" x14ac:dyDescent="0.25">
      <c r="A1549">
        <v>1548</v>
      </c>
      <c r="B1549">
        <v>88304</v>
      </c>
      <c r="C1549" t="s">
        <v>1273</v>
      </c>
      <c r="D1549" t="s">
        <v>20</v>
      </c>
      <c r="E1549" t="s">
        <v>187</v>
      </c>
      <c r="F1549" t="s">
        <v>22</v>
      </c>
      <c r="G1549" t="s">
        <v>32</v>
      </c>
      <c r="H1549" t="s">
        <v>219</v>
      </c>
      <c r="I1549" t="s">
        <v>28</v>
      </c>
      <c r="J1549" t="s">
        <v>29</v>
      </c>
      <c r="K1549" t="s">
        <v>181</v>
      </c>
      <c r="L1549" t="s">
        <v>26</v>
      </c>
      <c r="M1549" t="s">
        <v>123</v>
      </c>
      <c r="N1549" s="2">
        <v>40986</v>
      </c>
      <c r="O1549" s="2">
        <v>40988</v>
      </c>
      <c r="P1549">
        <v>4</v>
      </c>
      <c r="Q1549" s="1">
        <v>0.08</v>
      </c>
      <c r="R1549">
        <v>30.93</v>
      </c>
      <c r="S1549">
        <v>3.92</v>
      </c>
      <c r="T1549">
        <f t="shared" si="24"/>
        <v>123.72</v>
      </c>
    </row>
    <row r="1550" spans="1:20" x14ac:dyDescent="0.25">
      <c r="A1550">
        <v>1549</v>
      </c>
      <c r="B1550">
        <v>88304</v>
      </c>
      <c r="C1550" t="s">
        <v>1273</v>
      </c>
      <c r="D1550" t="s">
        <v>578</v>
      </c>
      <c r="E1550" t="s">
        <v>21</v>
      </c>
      <c r="F1550" t="s">
        <v>22</v>
      </c>
      <c r="G1550" t="s">
        <v>32</v>
      </c>
      <c r="H1550" t="s">
        <v>203</v>
      </c>
      <c r="I1550" t="s">
        <v>28</v>
      </c>
      <c r="J1550" t="s">
        <v>29</v>
      </c>
      <c r="K1550" t="s">
        <v>1108</v>
      </c>
      <c r="L1550" t="s">
        <v>283</v>
      </c>
      <c r="M1550" t="s">
        <v>80</v>
      </c>
      <c r="N1550" s="2">
        <v>40986</v>
      </c>
      <c r="O1550" s="2">
        <v>40986</v>
      </c>
      <c r="P1550">
        <v>5</v>
      </c>
      <c r="Q1550" s="1">
        <v>0.1</v>
      </c>
      <c r="R1550">
        <v>90.97</v>
      </c>
      <c r="S1550">
        <v>14</v>
      </c>
      <c r="T1550">
        <f t="shared" si="24"/>
        <v>454.85</v>
      </c>
    </row>
    <row r="1551" spans="1:20" x14ac:dyDescent="0.25">
      <c r="A1551">
        <v>1550</v>
      </c>
      <c r="B1551">
        <v>88371</v>
      </c>
      <c r="C1551" t="s">
        <v>739</v>
      </c>
      <c r="D1551" t="s">
        <v>20</v>
      </c>
      <c r="E1551" t="s">
        <v>39</v>
      </c>
      <c r="F1551" t="s">
        <v>31</v>
      </c>
      <c r="G1551" t="s">
        <v>41</v>
      </c>
      <c r="H1551" t="s">
        <v>94</v>
      </c>
      <c r="I1551" t="s">
        <v>28</v>
      </c>
      <c r="J1551" t="s">
        <v>29</v>
      </c>
      <c r="K1551" t="s">
        <v>158</v>
      </c>
      <c r="L1551" t="s">
        <v>192</v>
      </c>
      <c r="M1551" t="s">
        <v>91</v>
      </c>
      <c r="N1551" s="2">
        <v>40323</v>
      </c>
      <c r="O1551" s="2">
        <v>40325</v>
      </c>
      <c r="P1551">
        <v>8</v>
      </c>
      <c r="Q1551" s="1">
        <v>0.01</v>
      </c>
      <c r="R1551">
        <v>3.15</v>
      </c>
      <c r="S1551">
        <v>0.49</v>
      </c>
      <c r="T1551">
        <f t="shared" si="24"/>
        <v>25.2</v>
      </c>
    </row>
    <row r="1552" spans="1:20" x14ac:dyDescent="0.25">
      <c r="A1552">
        <v>1551</v>
      </c>
      <c r="B1552">
        <v>88379</v>
      </c>
      <c r="C1552" t="s">
        <v>1911</v>
      </c>
      <c r="D1552" t="s">
        <v>578</v>
      </c>
      <c r="E1552" t="s">
        <v>39</v>
      </c>
      <c r="F1552" t="s">
        <v>31</v>
      </c>
      <c r="G1552" t="s">
        <v>93</v>
      </c>
      <c r="H1552" t="s">
        <v>78</v>
      </c>
      <c r="I1552" t="s">
        <v>28</v>
      </c>
      <c r="J1552" t="s">
        <v>29</v>
      </c>
      <c r="K1552" t="s">
        <v>289</v>
      </c>
      <c r="L1552" t="s">
        <v>283</v>
      </c>
      <c r="M1552" t="s">
        <v>66</v>
      </c>
      <c r="N1552" s="2">
        <v>40884</v>
      </c>
      <c r="O1552" s="2">
        <v>40886</v>
      </c>
      <c r="P1552">
        <v>1</v>
      </c>
      <c r="Q1552" s="1">
        <v>0.01</v>
      </c>
      <c r="R1552">
        <v>100.98</v>
      </c>
      <c r="S1552">
        <v>15.66</v>
      </c>
      <c r="T1552">
        <f t="shared" si="24"/>
        <v>100.98</v>
      </c>
    </row>
    <row r="1553" spans="1:20" x14ac:dyDescent="0.25">
      <c r="A1553">
        <v>1552</v>
      </c>
      <c r="B1553">
        <v>88379</v>
      </c>
      <c r="C1553" t="s">
        <v>1911</v>
      </c>
      <c r="D1553" t="s">
        <v>578</v>
      </c>
      <c r="E1553" t="s">
        <v>187</v>
      </c>
      <c r="F1553" t="s">
        <v>31</v>
      </c>
      <c r="G1553" t="s">
        <v>93</v>
      </c>
      <c r="H1553" t="s">
        <v>225</v>
      </c>
      <c r="I1553" t="s">
        <v>28</v>
      </c>
      <c r="J1553" t="s">
        <v>29</v>
      </c>
      <c r="K1553" t="s">
        <v>181</v>
      </c>
      <c r="L1553" t="s">
        <v>283</v>
      </c>
      <c r="M1553" t="s">
        <v>83</v>
      </c>
      <c r="N1553" s="2">
        <v>40884</v>
      </c>
      <c r="O1553" s="2">
        <v>40885</v>
      </c>
      <c r="P1553">
        <v>6</v>
      </c>
      <c r="Q1553" s="1">
        <v>0.08</v>
      </c>
      <c r="R1553">
        <v>89.99</v>
      </c>
      <c r="S1553">
        <v>42</v>
      </c>
      <c r="T1553">
        <f t="shared" si="24"/>
        <v>539.93999999999994</v>
      </c>
    </row>
    <row r="1554" spans="1:20" x14ac:dyDescent="0.25">
      <c r="A1554">
        <v>1553</v>
      </c>
      <c r="B1554">
        <v>87592</v>
      </c>
      <c r="C1554" t="s">
        <v>902</v>
      </c>
      <c r="D1554" t="s">
        <v>20</v>
      </c>
      <c r="E1554" t="s">
        <v>39</v>
      </c>
      <c r="F1554" t="s">
        <v>47</v>
      </c>
      <c r="G1554" t="s">
        <v>93</v>
      </c>
      <c r="H1554" t="s">
        <v>54</v>
      </c>
      <c r="I1554" t="s">
        <v>28</v>
      </c>
      <c r="J1554" t="s">
        <v>29</v>
      </c>
      <c r="K1554" t="s">
        <v>184</v>
      </c>
      <c r="L1554" t="s">
        <v>192</v>
      </c>
      <c r="M1554" t="s">
        <v>156</v>
      </c>
      <c r="N1554" s="2">
        <v>40668</v>
      </c>
      <c r="O1554" s="2">
        <v>40669</v>
      </c>
      <c r="P1554">
        <v>5</v>
      </c>
      <c r="Q1554" s="1">
        <v>0.06</v>
      </c>
      <c r="R1554">
        <v>5.58</v>
      </c>
      <c r="S1554">
        <v>5.3</v>
      </c>
      <c r="T1554">
        <f t="shared" si="24"/>
        <v>27.9</v>
      </c>
    </row>
    <row r="1555" spans="1:20" x14ac:dyDescent="0.25">
      <c r="A1555">
        <v>1554</v>
      </c>
      <c r="B1555">
        <v>88385</v>
      </c>
      <c r="C1555" t="s">
        <v>1015</v>
      </c>
      <c r="D1555" t="s">
        <v>20</v>
      </c>
      <c r="E1555" t="s">
        <v>39</v>
      </c>
      <c r="F1555" t="s">
        <v>22</v>
      </c>
      <c r="G1555" t="s">
        <v>48</v>
      </c>
      <c r="H1555" t="s">
        <v>54</v>
      </c>
      <c r="I1555" t="s">
        <v>28</v>
      </c>
      <c r="J1555" t="s">
        <v>29</v>
      </c>
      <c r="K1555" t="s">
        <v>189</v>
      </c>
      <c r="L1555" t="s">
        <v>192</v>
      </c>
      <c r="M1555" t="s">
        <v>238</v>
      </c>
      <c r="N1555" s="2">
        <v>41239</v>
      </c>
      <c r="O1555" s="2">
        <v>41244</v>
      </c>
      <c r="P1555">
        <v>14</v>
      </c>
      <c r="Q1555" s="1">
        <v>0.01</v>
      </c>
      <c r="R1555">
        <v>4.24</v>
      </c>
      <c r="S1555">
        <v>5.41</v>
      </c>
      <c r="T1555">
        <f t="shared" si="24"/>
        <v>59.36</v>
      </c>
    </row>
    <row r="1556" spans="1:20" x14ac:dyDescent="0.25">
      <c r="A1556">
        <v>1555</v>
      </c>
      <c r="B1556">
        <v>87833</v>
      </c>
      <c r="C1556" t="s">
        <v>742</v>
      </c>
      <c r="D1556" t="s">
        <v>20</v>
      </c>
      <c r="E1556" t="s">
        <v>39</v>
      </c>
      <c r="F1556" t="s">
        <v>40</v>
      </c>
      <c r="G1556" t="s">
        <v>48</v>
      </c>
      <c r="H1556" t="s">
        <v>49</v>
      </c>
      <c r="I1556" t="s">
        <v>28</v>
      </c>
      <c r="J1556" t="s">
        <v>29</v>
      </c>
      <c r="K1556" t="s">
        <v>181</v>
      </c>
      <c r="L1556" t="s">
        <v>192</v>
      </c>
      <c r="M1556" t="s">
        <v>99</v>
      </c>
      <c r="N1556" s="2">
        <v>40710</v>
      </c>
      <c r="O1556" s="2">
        <v>40712</v>
      </c>
      <c r="P1556">
        <v>17</v>
      </c>
      <c r="Q1556" s="1">
        <v>0.1</v>
      </c>
      <c r="R1556">
        <v>3.15</v>
      </c>
      <c r="S1556">
        <v>0.49</v>
      </c>
      <c r="T1556">
        <f t="shared" si="24"/>
        <v>53.55</v>
      </c>
    </row>
    <row r="1557" spans="1:20" x14ac:dyDescent="0.25">
      <c r="A1557">
        <v>1556</v>
      </c>
      <c r="B1557">
        <v>87833</v>
      </c>
      <c r="C1557" t="s">
        <v>742</v>
      </c>
      <c r="D1557" t="s">
        <v>20</v>
      </c>
      <c r="E1557" t="s">
        <v>21</v>
      </c>
      <c r="F1557" t="s">
        <v>40</v>
      </c>
      <c r="G1557" t="s">
        <v>48</v>
      </c>
      <c r="H1557" t="s">
        <v>206</v>
      </c>
      <c r="I1557" t="s">
        <v>28</v>
      </c>
      <c r="J1557" t="s">
        <v>29</v>
      </c>
      <c r="K1557" t="s">
        <v>210</v>
      </c>
      <c r="L1557" t="s">
        <v>192</v>
      </c>
      <c r="M1557" t="s">
        <v>59</v>
      </c>
      <c r="N1557" s="2">
        <v>40710</v>
      </c>
      <c r="O1557" s="2">
        <v>40717</v>
      </c>
      <c r="P1557">
        <v>13</v>
      </c>
      <c r="Q1557" s="1">
        <v>0.05</v>
      </c>
      <c r="R1557">
        <v>195.99</v>
      </c>
      <c r="S1557">
        <v>4.2</v>
      </c>
      <c r="T1557">
        <f t="shared" si="24"/>
        <v>2547.87</v>
      </c>
    </row>
    <row r="1558" spans="1:20" x14ac:dyDescent="0.25">
      <c r="A1558">
        <v>1557</v>
      </c>
      <c r="B1558">
        <v>86013</v>
      </c>
      <c r="C1558" t="s">
        <v>633</v>
      </c>
      <c r="D1558" t="s">
        <v>20</v>
      </c>
      <c r="E1558" t="s">
        <v>39</v>
      </c>
      <c r="F1558" t="s">
        <v>47</v>
      </c>
      <c r="G1558" t="s">
        <v>48</v>
      </c>
      <c r="H1558" t="s">
        <v>54</v>
      </c>
      <c r="I1558" t="s">
        <v>28</v>
      </c>
      <c r="J1558" t="s">
        <v>29</v>
      </c>
      <c r="K1558" t="s">
        <v>274</v>
      </c>
      <c r="L1558" t="s">
        <v>192</v>
      </c>
      <c r="M1558" t="s">
        <v>160</v>
      </c>
      <c r="N1558" s="2">
        <v>40364</v>
      </c>
      <c r="O1558" s="2">
        <v>40369</v>
      </c>
      <c r="P1558">
        <v>2</v>
      </c>
      <c r="Q1558" s="1">
        <v>0.01</v>
      </c>
      <c r="R1558">
        <v>8.8800000000000008</v>
      </c>
      <c r="S1558">
        <v>6.28</v>
      </c>
      <c r="T1558">
        <f t="shared" si="24"/>
        <v>17.760000000000002</v>
      </c>
    </row>
    <row r="1559" spans="1:20" x14ac:dyDescent="0.25">
      <c r="A1559">
        <v>1558</v>
      </c>
      <c r="B1559">
        <v>86013</v>
      </c>
      <c r="C1559" t="s">
        <v>633</v>
      </c>
      <c r="D1559" t="s">
        <v>20</v>
      </c>
      <c r="E1559" t="s">
        <v>39</v>
      </c>
      <c r="F1559" t="s">
        <v>47</v>
      </c>
      <c r="G1559" t="s">
        <v>48</v>
      </c>
      <c r="H1559" t="s">
        <v>78</v>
      </c>
      <c r="I1559" t="s">
        <v>28</v>
      </c>
      <c r="J1559" t="s">
        <v>29</v>
      </c>
      <c r="K1559" t="s">
        <v>158</v>
      </c>
      <c r="L1559" t="s">
        <v>192</v>
      </c>
      <c r="M1559" t="s">
        <v>117</v>
      </c>
      <c r="N1559" s="2">
        <v>40364</v>
      </c>
      <c r="O1559" s="2">
        <v>40373</v>
      </c>
      <c r="P1559">
        <v>8</v>
      </c>
      <c r="Q1559" s="1">
        <v>0.06</v>
      </c>
      <c r="R1559">
        <v>2.88</v>
      </c>
      <c r="S1559">
        <v>0.99</v>
      </c>
      <c r="T1559">
        <f t="shared" si="24"/>
        <v>23.04</v>
      </c>
    </row>
    <row r="1560" spans="1:20" x14ac:dyDescent="0.25">
      <c r="A1560">
        <v>1559</v>
      </c>
      <c r="B1560">
        <v>88400</v>
      </c>
      <c r="C1560" t="s">
        <v>488</v>
      </c>
      <c r="D1560" t="s">
        <v>38</v>
      </c>
      <c r="E1560" t="s">
        <v>39</v>
      </c>
      <c r="F1560" t="s">
        <v>40</v>
      </c>
      <c r="G1560" t="s">
        <v>32</v>
      </c>
      <c r="H1560" t="s">
        <v>94</v>
      </c>
      <c r="I1560" t="s">
        <v>28</v>
      </c>
      <c r="J1560" t="s">
        <v>29</v>
      </c>
      <c r="K1560" t="s">
        <v>43</v>
      </c>
      <c r="L1560" t="s">
        <v>192</v>
      </c>
      <c r="M1560" t="s">
        <v>99</v>
      </c>
      <c r="N1560" s="2">
        <v>41421</v>
      </c>
      <c r="O1560" s="2">
        <v>41423</v>
      </c>
      <c r="P1560">
        <v>12</v>
      </c>
      <c r="Q1560" s="1">
        <v>0.04</v>
      </c>
      <c r="R1560">
        <v>3.58</v>
      </c>
      <c r="S1560">
        <v>5.47</v>
      </c>
      <c r="T1560">
        <f t="shared" si="24"/>
        <v>42.96</v>
      </c>
    </row>
    <row r="1561" spans="1:20" x14ac:dyDescent="0.25">
      <c r="A1561">
        <v>1560</v>
      </c>
      <c r="B1561">
        <v>88400</v>
      </c>
      <c r="C1561" t="s">
        <v>488</v>
      </c>
      <c r="D1561" t="s">
        <v>578</v>
      </c>
      <c r="E1561" t="s">
        <v>187</v>
      </c>
      <c r="F1561" t="s">
        <v>40</v>
      </c>
      <c r="G1561" t="s">
        <v>32</v>
      </c>
      <c r="H1561" t="s">
        <v>225</v>
      </c>
      <c r="I1561" t="s">
        <v>28</v>
      </c>
      <c r="J1561" t="s">
        <v>29</v>
      </c>
      <c r="K1561" t="s">
        <v>68</v>
      </c>
      <c r="L1561" t="s">
        <v>283</v>
      </c>
      <c r="M1561" t="s">
        <v>59</v>
      </c>
      <c r="N1561" s="2">
        <v>41421</v>
      </c>
      <c r="O1561" s="2">
        <v>41423</v>
      </c>
      <c r="P1561">
        <v>8</v>
      </c>
      <c r="Q1561" s="1">
        <v>0.03</v>
      </c>
      <c r="R1561">
        <v>216.6</v>
      </c>
      <c r="S1561">
        <v>64.2</v>
      </c>
      <c r="T1561">
        <f t="shared" si="24"/>
        <v>1732.8</v>
      </c>
    </row>
    <row r="1562" spans="1:20" x14ac:dyDescent="0.25">
      <c r="A1562">
        <v>1561</v>
      </c>
      <c r="B1562">
        <v>88403</v>
      </c>
      <c r="C1562" t="s">
        <v>495</v>
      </c>
      <c r="D1562" t="s">
        <v>20</v>
      </c>
      <c r="E1562" t="s">
        <v>39</v>
      </c>
      <c r="F1562" t="s">
        <v>22</v>
      </c>
      <c r="G1562" t="s">
        <v>23</v>
      </c>
      <c r="H1562" t="s">
        <v>49</v>
      </c>
      <c r="I1562" t="s">
        <v>28</v>
      </c>
      <c r="J1562" t="s">
        <v>29</v>
      </c>
      <c r="K1562" t="s">
        <v>172</v>
      </c>
      <c r="L1562" t="s">
        <v>44</v>
      </c>
      <c r="M1562" t="s">
        <v>199</v>
      </c>
      <c r="N1562" s="2">
        <v>40263</v>
      </c>
      <c r="O1562" s="2">
        <v>40265</v>
      </c>
      <c r="P1562">
        <v>10</v>
      </c>
      <c r="Q1562" s="1">
        <v>0.08</v>
      </c>
      <c r="R1562">
        <v>6.68</v>
      </c>
      <c r="S1562">
        <v>1.5</v>
      </c>
      <c r="T1562">
        <f t="shared" si="24"/>
        <v>66.8</v>
      </c>
    </row>
    <row r="1563" spans="1:20" x14ac:dyDescent="0.25">
      <c r="A1563">
        <v>1562</v>
      </c>
      <c r="B1563">
        <v>86857</v>
      </c>
      <c r="C1563" t="s">
        <v>390</v>
      </c>
      <c r="D1563" t="s">
        <v>20</v>
      </c>
      <c r="E1563" t="s">
        <v>187</v>
      </c>
      <c r="F1563" t="s">
        <v>47</v>
      </c>
      <c r="G1563" t="s">
        <v>48</v>
      </c>
      <c r="H1563" t="s">
        <v>219</v>
      </c>
      <c r="I1563" t="s">
        <v>28</v>
      </c>
      <c r="J1563" t="s">
        <v>29</v>
      </c>
      <c r="K1563" t="s">
        <v>68</v>
      </c>
      <c r="L1563" t="s">
        <v>192</v>
      </c>
      <c r="M1563" t="s">
        <v>160</v>
      </c>
      <c r="N1563" s="2">
        <v>41427</v>
      </c>
      <c r="O1563" s="2">
        <v>41432</v>
      </c>
      <c r="P1563">
        <v>15</v>
      </c>
      <c r="Q1563" s="1">
        <v>0</v>
      </c>
      <c r="R1563">
        <v>2.08</v>
      </c>
      <c r="S1563">
        <v>5.33</v>
      </c>
      <c r="T1563">
        <f t="shared" si="24"/>
        <v>31.200000000000003</v>
      </c>
    </row>
    <row r="1564" spans="1:20" x14ac:dyDescent="0.25">
      <c r="A1564">
        <v>1563</v>
      </c>
      <c r="B1564">
        <v>86857</v>
      </c>
      <c r="C1564" t="s">
        <v>2484</v>
      </c>
      <c r="D1564" t="s">
        <v>20</v>
      </c>
      <c r="E1564" t="s">
        <v>21</v>
      </c>
      <c r="F1564" t="s">
        <v>47</v>
      </c>
      <c r="G1564" t="s">
        <v>48</v>
      </c>
      <c r="H1564" t="s">
        <v>203</v>
      </c>
      <c r="I1564" t="s">
        <v>28</v>
      </c>
      <c r="J1564" t="s">
        <v>29</v>
      </c>
      <c r="K1564" t="s">
        <v>213</v>
      </c>
      <c r="L1564" t="s">
        <v>706</v>
      </c>
      <c r="M1564" t="s">
        <v>114</v>
      </c>
      <c r="N1564" s="2">
        <v>41427</v>
      </c>
      <c r="O1564" s="2">
        <v>41432</v>
      </c>
      <c r="P1564">
        <v>15</v>
      </c>
      <c r="Q1564" s="1">
        <v>0.03</v>
      </c>
      <c r="R1564">
        <v>204.1</v>
      </c>
      <c r="S1564">
        <v>13.99</v>
      </c>
      <c r="T1564">
        <f t="shared" si="24"/>
        <v>3061.5</v>
      </c>
    </row>
    <row r="1565" spans="1:20" x14ac:dyDescent="0.25">
      <c r="A1565">
        <v>1564</v>
      </c>
      <c r="B1565">
        <v>86857</v>
      </c>
      <c r="C1565" t="s">
        <v>2512</v>
      </c>
      <c r="D1565" t="s">
        <v>578</v>
      </c>
      <c r="E1565" t="s">
        <v>39</v>
      </c>
      <c r="F1565" t="s">
        <v>47</v>
      </c>
      <c r="G1565" t="s">
        <v>48</v>
      </c>
      <c r="H1565" t="s">
        <v>54</v>
      </c>
      <c r="I1565" t="s">
        <v>28</v>
      </c>
      <c r="J1565" t="s">
        <v>29</v>
      </c>
      <c r="K1565" t="s">
        <v>165</v>
      </c>
      <c r="L1565" t="s">
        <v>283</v>
      </c>
      <c r="M1565" t="s">
        <v>134</v>
      </c>
      <c r="N1565" s="2">
        <v>41427</v>
      </c>
      <c r="O1565" s="2">
        <v>41427</v>
      </c>
      <c r="P1565">
        <v>18</v>
      </c>
      <c r="Q1565" s="1">
        <v>0.1</v>
      </c>
      <c r="R1565">
        <v>279.81</v>
      </c>
      <c r="S1565">
        <v>23.19</v>
      </c>
      <c r="T1565">
        <f t="shared" si="24"/>
        <v>5036.58</v>
      </c>
    </row>
    <row r="1566" spans="1:20" x14ac:dyDescent="0.25">
      <c r="A1566">
        <v>1565</v>
      </c>
      <c r="B1566">
        <v>86247</v>
      </c>
      <c r="C1566" t="s">
        <v>527</v>
      </c>
      <c r="D1566" t="s">
        <v>20</v>
      </c>
      <c r="E1566" t="s">
        <v>39</v>
      </c>
      <c r="F1566" t="s">
        <v>22</v>
      </c>
      <c r="G1566" t="s">
        <v>23</v>
      </c>
      <c r="H1566" t="s">
        <v>89</v>
      </c>
      <c r="I1566" t="s">
        <v>28</v>
      </c>
      <c r="J1566" t="s">
        <v>29</v>
      </c>
      <c r="K1566" t="s">
        <v>291</v>
      </c>
      <c r="L1566" t="s">
        <v>192</v>
      </c>
      <c r="M1566" t="s">
        <v>444</v>
      </c>
      <c r="N1566" s="2">
        <v>41552</v>
      </c>
      <c r="O1566" s="2">
        <v>41552</v>
      </c>
      <c r="P1566">
        <v>2</v>
      </c>
      <c r="Q1566" s="1">
        <v>0.02</v>
      </c>
      <c r="R1566">
        <v>15.99</v>
      </c>
      <c r="S1566">
        <v>13.18</v>
      </c>
      <c r="T1566">
        <f t="shared" si="24"/>
        <v>31.98</v>
      </c>
    </row>
    <row r="1567" spans="1:20" x14ac:dyDescent="0.25">
      <c r="A1567">
        <v>1566</v>
      </c>
      <c r="B1567">
        <v>86247</v>
      </c>
      <c r="C1567" t="s">
        <v>527</v>
      </c>
      <c r="D1567" t="s">
        <v>20</v>
      </c>
      <c r="E1567" t="s">
        <v>21</v>
      </c>
      <c r="F1567" t="s">
        <v>22</v>
      </c>
      <c r="G1567" t="s">
        <v>23</v>
      </c>
      <c r="H1567" t="s">
        <v>24</v>
      </c>
      <c r="I1567" t="s">
        <v>28</v>
      </c>
      <c r="J1567" t="s">
        <v>29</v>
      </c>
      <c r="K1567" t="s">
        <v>1254</v>
      </c>
      <c r="L1567" t="s">
        <v>192</v>
      </c>
      <c r="M1567" t="s">
        <v>294</v>
      </c>
      <c r="N1567" s="2">
        <v>41552</v>
      </c>
      <c r="O1567" s="2">
        <v>41553</v>
      </c>
      <c r="P1567">
        <v>13</v>
      </c>
      <c r="Q1567" s="1">
        <v>0</v>
      </c>
      <c r="R1567">
        <v>125.99</v>
      </c>
      <c r="S1567">
        <v>7.69</v>
      </c>
      <c r="T1567">
        <f t="shared" si="24"/>
        <v>1637.87</v>
      </c>
    </row>
    <row r="1568" spans="1:20" x14ac:dyDescent="0.25">
      <c r="A1568">
        <v>1567</v>
      </c>
      <c r="B1568">
        <v>88415</v>
      </c>
      <c r="C1568" t="s">
        <v>1556</v>
      </c>
      <c r="D1568" t="s">
        <v>20</v>
      </c>
      <c r="E1568" t="s">
        <v>39</v>
      </c>
      <c r="F1568" t="s">
        <v>47</v>
      </c>
      <c r="G1568" t="s">
        <v>32</v>
      </c>
      <c r="H1568" t="s">
        <v>61</v>
      </c>
      <c r="I1568" t="s">
        <v>28</v>
      </c>
      <c r="J1568" t="s">
        <v>29</v>
      </c>
      <c r="K1568" t="s">
        <v>291</v>
      </c>
      <c r="L1568" t="s">
        <v>192</v>
      </c>
      <c r="M1568" t="s">
        <v>134</v>
      </c>
      <c r="N1568" s="2">
        <v>41617</v>
      </c>
      <c r="O1568" s="2">
        <v>41619</v>
      </c>
      <c r="P1568">
        <v>14</v>
      </c>
      <c r="Q1568" s="1">
        <v>0.09</v>
      </c>
      <c r="R1568">
        <v>6.48</v>
      </c>
      <c r="S1568">
        <v>6</v>
      </c>
      <c r="T1568">
        <f t="shared" si="24"/>
        <v>90.72</v>
      </c>
    </row>
    <row r="1569" spans="1:20" x14ac:dyDescent="0.25">
      <c r="A1569">
        <v>1568</v>
      </c>
      <c r="B1569">
        <v>88415</v>
      </c>
      <c r="C1569" t="s">
        <v>905</v>
      </c>
      <c r="D1569" t="s">
        <v>38</v>
      </c>
      <c r="E1569" t="s">
        <v>39</v>
      </c>
      <c r="F1569" t="s">
        <v>31</v>
      </c>
      <c r="G1569" t="s">
        <v>32</v>
      </c>
      <c r="H1569" t="s">
        <v>94</v>
      </c>
      <c r="I1569" t="s">
        <v>28</v>
      </c>
      <c r="J1569" t="s">
        <v>29</v>
      </c>
      <c r="K1569" t="s">
        <v>113</v>
      </c>
      <c r="L1569" t="s">
        <v>192</v>
      </c>
      <c r="M1569" t="s">
        <v>141</v>
      </c>
      <c r="N1569" s="2">
        <v>41617</v>
      </c>
      <c r="O1569" s="2">
        <v>41619</v>
      </c>
      <c r="P1569">
        <v>12</v>
      </c>
      <c r="Q1569" s="1">
        <v>0.1</v>
      </c>
      <c r="R1569">
        <v>3.8</v>
      </c>
      <c r="S1569">
        <v>1.49</v>
      </c>
      <c r="T1569">
        <f t="shared" si="24"/>
        <v>45.599999999999994</v>
      </c>
    </row>
    <row r="1570" spans="1:20" x14ac:dyDescent="0.25">
      <c r="A1570">
        <v>1569</v>
      </c>
      <c r="B1570">
        <v>86660</v>
      </c>
      <c r="C1570" t="s">
        <v>216</v>
      </c>
      <c r="D1570" t="s">
        <v>20</v>
      </c>
      <c r="E1570" t="s">
        <v>39</v>
      </c>
      <c r="F1570" t="s">
        <v>31</v>
      </c>
      <c r="G1570" t="s">
        <v>93</v>
      </c>
      <c r="H1570" t="s">
        <v>42</v>
      </c>
      <c r="I1570" t="s">
        <v>28</v>
      </c>
      <c r="J1570" t="s">
        <v>29</v>
      </c>
      <c r="K1570" t="s">
        <v>228</v>
      </c>
      <c r="L1570" t="s">
        <v>44</v>
      </c>
      <c r="M1570" t="s">
        <v>63</v>
      </c>
      <c r="N1570" s="2">
        <v>41290</v>
      </c>
      <c r="O1570" s="2">
        <v>41291</v>
      </c>
      <c r="P1570">
        <v>8</v>
      </c>
      <c r="Q1570" s="1">
        <v>0</v>
      </c>
      <c r="R1570">
        <v>3.28</v>
      </c>
      <c r="S1570">
        <v>5</v>
      </c>
      <c r="T1570">
        <f t="shared" si="24"/>
        <v>26.24</v>
      </c>
    </row>
    <row r="1571" spans="1:20" x14ac:dyDescent="0.25">
      <c r="A1571">
        <v>1570</v>
      </c>
      <c r="B1571">
        <v>88419</v>
      </c>
      <c r="C1571" t="s">
        <v>793</v>
      </c>
      <c r="D1571" t="s">
        <v>20</v>
      </c>
      <c r="E1571" t="s">
        <v>39</v>
      </c>
      <c r="F1571" t="s">
        <v>31</v>
      </c>
      <c r="G1571" t="s">
        <v>23</v>
      </c>
      <c r="H1571" t="s">
        <v>49</v>
      </c>
      <c r="I1571" t="s">
        <v>28</v>
      </c>
      <c r="J1571" t="s">
        <v>29</v>
      </c>
      <c r="K1571" t="s">
        <v>189</v>
      </c>
      <c r="L1571" t="s">
        <v>44</v>
      </c>
      <c r="M1571" t="s">
        <v>63</v>
      </c>
      <c r="N1571" s="2">
        <v>40576</v>
      </c>
      <c r="O1571" s="2">
        <v>40576</v>
      </c>
      <c r="P1571">
        <v>6</v>
      </c>
      <c r="Q1571" s="1">
        <v>7.0000000000000007E-2</v>
      </c>
      <c r="R1571">
        <v>3.29</v>
      </c>
      <c r="S1571">
        <v>1.35</v>
      </c>
      <c r="T1571">
        <f t="shared" si="24"/>
        <v>19.740000000000002</v>
      </c>
    </row>
    <row r="1572" spans="1:20" x14ac:dyDescent="0.25">
      <c r="A1572">
        <v>1571</v>
      </c>
      <c r="B1572">
        <v>88423</v>
      </c>
      <c r="C1572" t="s">
        <v>539</v>
      </c>
      <c r="D1572" t="s">
        <v>38</v>
      </c>
      <c r="E1572" t="s">
        <v>187</v>
      </c>
      <c r="F1572" t="s">
        <v>22</v>
      </c>
      <c r="G1572" t="s">
        <v>48</v>
      </c>
      <c r="H1572" t="s">
        <v>188</v>
      </c>
      <c r="I1572" t="s">
        <v>28</v>
      </c>
      <c r="J1572" t="s">
        <v>29</v>
      </c>
      <c r="K1572" t="s">
        <v>101</v>
      </c>
      <c r="L1572" t="s">
        <v>192</v>
      </c>
      <c r="M1572" t="s">
        <v>227</v>
      </c>
      <c r="N1572" s="2">
        <v>40814</v>
      </c>
      <c r="O1572" s="2">
        <v>40816</v>
      </c>
      <c r="P1572">
        <v>17</v>
      </c>
      <c r="Q1572" s="1">
        <v>0.04</v>
      </c>
      <c r="R1572">
        <v>29.18</v>
      </c>
      <c r="S1572">
        <v>8.5500000000000007</v>
      </c>
      <c r="T1572">
        <f t="shared" si="24"/>
        <v>496.06</v>
      </c>
    </row>
    <row r="1573" spans="1:20" x14ac:dyDescent="0.25">
      <c r="A1573">
        <v>1572</v>
      </c>
      <c r="B1573">
        <v>88426</v>
      </c>
      <c r="C1573" t="s">
        <v>1684</v>
      </c>
      <c r="D1573" t="s">
        <v>20</v>
      </c>
      <c r="E1573" t="s">
        <v>21</v>
      </c>
      <c r="F1573" t="s">
        <v>22</v>
      </c>
      <c r="G1573" t="s">
        <v>41</v>
      </c>
      <c r="H1573" t="s">
        <v>33</v>
      </c>
      <c r="I1573" t="s">
        <v>28</v>
      </c>
      <c r="J1573" t="s">
        <v>29</v>
      </c>
      <c r="K1573" t="s">
        <v>198</v>
      </c>
      <c r="L1573" t="s">
        <v>192</v>
      </c>
      <c r="M1573" t="s">
        <v>444</v>
      </c>
      <c r="N1573" s="2">
        <v>40431</v>
      </c>
      <c r="O1573" s="2">
        <v>40431</v>
      </c>
      <c r="P1573">
        <v>6</v>
      </c>
      <c r="Q1573" s="1">
        <v>0</v>
      </c>
      <c r="R1573">
        <v>115.99</v>
      </c>
      <c r="S1573">
        <v>2.5</v>
      </c>
      <c r="T1573">
        <f t="shared" si="24"/>
        <v>695.93999999999994</v>
      </c>
    </row>
    <row r="1574" spans="1:20" x14ac:dyDescent="0.25">
      <c r="A1574">
        <v>1573</v>
      </c>
      <c r="B1574">
        <v>88426</v>
      </c>
      <c r="C1574" t="s">
        <v>715</v>
      </c>
      <c r="D1574" t="s">
        <v>20</v>
      </c>
      <c r="E1574" t="s">
        <v>39</v>
      </c>
      <c r="F1574" t="s">
        <v>22</v>
      </c>
      <c r="G1574" t="s">
        <v>41</v>
      </c>
      <c r="H1574" t="s">
        <v>54</v>
      </c>
      <c r="I1574" t="s">
        <v>28</v>
      </c>
      <c r="J1574" t="s">
        <v>29</v>
      </c>
      <c r="K1574" t="s">
        <v>165</v>
      </c>
      <c r="L1574" t="s">
        <v>192</v>
      </c>
      <c r="M1574" t="s">
        <v>123</v>
      </c>
      <c r="N1574" s="2">
        <v>40431</v>
      </c>
      <c r="O1574" s="2">
        <v>40432</v>
      </c>
      <c r="P1574">
        <v>17</v>
      </c>
      <c r="Q1574" s="1">
        <v>0.02</v>
      </c>
      <c r="R1574">
        <v>5.98</v>
      </c>
      <c r="S1574">
        <v>5.79</v>
      </c>
      <c r="T1574">
        <f t="shared" si="24"/>
        <v>101.66000000000001</v>
      </c>
    </row>
    <row r="1575" spans="1:20" x14ac:dyDescent="0.25">
      <c r="A1575">
        <v>1574</v>
      </c>
      <c r="B1575">
        <v>88431</v>
      </c>
      <c r="C1575" t="s">
        <v>1912</v>
      </c>
      <c r="D1575" t="s">
        <v>20</v>
      </c>
      <c r="E1575" t="s">
        <v>39</v>
      </c>
      <c r="F1575" t="s">
        <v>40</v>
      </c>
      <c r="G1575" t="s">
        <v>93</v>
      </c>
      <c r="H1575" t="s">
        <v>49</v>
      </c>
      <c r="I1575" t="s">
        <v>28</v>
      </c>
      <c r="J1575" t="s">
        <v>29</v>
      </c>
      <c r="K1575" t="s">
        <v>71</v>
      </c>
      <c r="L1575" t="s">
        <v>192</v>
      </c>
      <c r="M1575" t="s">
        <v>469</v>
      </c>
      <c r="N1575" s="2">
        <v>40962</v>
      </c>
      <c r="O1575" s="2">
        <v>40964</v>
      </c>
      <c r="P1575">
        <v>8</v>
      </c>
      <c r="Q1575" s="1">
        <v>0.01</v>
      </c>
      <c r="R1575">
        <v>12.97</v>
      </c>
      <c r="S1575">
        <v>1.49</v>
      </c>
      <c r="T1575">
        <f t="shared" si="24"/>
        <v>103.76</v>
      </c>
    </row>
    <row r="1576" spans="1:20" x14ac:dyDescent="0.25">
      <c r="A1576">
        <v>1575</v>
      </c>
      <c r="B1576">
        <v>86841</v>
      </c>
      <c r="C1576" t="s">
        <v>254</v>
      </c>
      <c r="D1576" t="s">
        <v>20</v>
      </c>
      <c r="E1576" t="s">
        <v>39</v>
      </c>
      <c r="F1576" t="s">
        <v>31</v>
      </c>
      <c r="G1576" t="s">
        <v>93</v>
      </c>
      <c r="H1576" t="s">
        <v>78</v>
      </c>
      <c r="I1576" t="s">
        <v>28</v>
      </c>
      <c r="J1576" t="s">
        <v>29</v>
      </c>
      <c r="K1576" t="s">
        <v>133</v>
      </c>
      <c r="L1576" t="s">
        <v>192</v>
      </c>
      <c r="M1576" t="s">
        <v>255</v>
      </c>
      <c r="N1576" s="2">
        <v>41028</v>
      </c>
      <c r="O1576" s="2">
        <v>41030</v>
      </c>
      <c r="P1576">
        <v>3</v>
      </c>
      <c r="Q1576" s="1">
        <v>0.04</v>
      </c>
      <c r="R1576">
        <v>5.98</v>
      </c>
      <c r="S1576">
        <v>5.2</v>
      </c>
      <c r="T1576">
        <f t="shared" si="24"/>
        <v>17.940000000000001</v>
      </c>
    </row>
    <row r="1577" spans="1:20" x14ac:dyDescent="0.25">
      <c r="A1577">
        <v>1576</v>
      </c>
      <c r="B1577">
        <v>87765</v>
      </c>
      <c r="C1577" t="s">
        <v>630</v>
      </c>
      <c r="D1577" t="s">
        <v>38</v>
      </c>
      <c r="E1577" t="s">
        <v>187</v>
      </c>
      <c r="F1577" t="s">
        <v>31</v>
      </c>
      <c r="G1577" t="s">
        <v>93</v>
      </c>
      <c r="H1577" t="s">
        <v>217</v>
      </c>
      <c r="I1577" t="s">
        <v>28</v>
      </c>
      <c r="J1577" t="s">
        <v>29</v>
      </c>
      <c r="K1577" t="s">
        <v>231</v>
      </c>
      <c r="L1577" t="s">
        <v>26</v>
      </c>
      <c r="M1577" t="s">
        <v>375</v>
      </c>
      <c r="N1577" s="2">
        <v>40275</v>
      </c>
      <c r="O1577" s="2">
        <v>40276</v>
      </c>
      <c r="P1577">
        <v>4</v>
      </c>
      <c r="Q1577" s="1">
        <v>0.06</v>
      </c>
      <c r="R1577">
        <v>17.670000000000002</v>
      </c>
      <c r="S1577">
        <v>8.99</v>
      </c>
      <c r="T1577">
        <f t="shared" si="24"/>
        <v>70.680000000000007</v>
      </c>
    </row>
    <row r="1578" spans="1:20" x14ac:dyDescent="0.25">
      <c r="A1578">
        <v>1577</v>
      </c>
      <c r="B1578">
        <v>88434</v>
      </c>
      <c r="C1578" t="s">
        <v>1591</v>
      </c>
      <c r="D1578" t="s">
        <v>20</v>
      </c>
      <c r="E1578" t="s">
        <v>21</v>
      </c>
      <c r="F1578" t="s">
        <v>31</v>
      </c>
      <c r="G1578" t="s">
        <v>23</v>
      </c>
      <c r="H1578" t="s">
        <v>24</v>
      </c>
      <c r="I1578" t="s">
        <v>28</v>
      </c>
      <c r="J1578" t="s">
        <v>29</v>
      </c>
      <c r="K1578" t="s">
        <v>1114</v>
      </c>
      <c r="L1578" t="s">
        <v>26</v>
      </c>
      <c r="M1578" t="s">
        <v>69</v>
      </c>
      <c r="N1578" s="2">
        <v>40688</v>
      </c>
      <c r="O1578" s="2">
        <v>40690</v>
      </c>
      <c r="P1578">
        <v>12</v>
      </c>
      <c r="Q1578" s="1">
        <v>7.0000000000000007E-2</v>
      </c>
      <c r="R1578">
        <v>8.32</v>
      </c>
      <c r="S1578">
        <v>2.38</v>
      </c>
      <c r="T1578">
        <f t="shared" si="24"/>
        <v>99.84</v>
      </c>
    </row>
    <row r="1579" spans="1:20" x14ac:dyDescent="0.25">
      <c r="A1579">
        <v>1578</v>
      </c>
      <c r="B1579">
        <v>88434</v>
      </c>
      <c r="C1579" t="s">
        <v>1591</v>
      </c>
      <c r="D1579" t="s">
        <v>20</v>
      </c>
      <c r="E1579" t="s">
        <v>21</v>
      </c>
      <c r="F1579" t="s">
        <v>31</v>
      </c>
      <c r="G1579" t="s">
        <v>23</v>
      </c>
      <c r="H1579" t="s">
        <v>206</v>
      </c>
      <c r="I1579" t="s">
        <v>28</v>
      </c>
      <c r="J1579" t="s">
        <v>29</v>
      </c>
      <c r="K1579" t="s">
        <v>1107</v>
      </c>
      <c r="L1579" t="s">
        <v>26</v>
      </c>
      <c r="M1579" t="s">
        <v>255</v>
      </c>
      <c r="N1579" s="2">
        <v>40688</v>
      </c>
      <c r="O1579" s="2">
        <v>40689</v>
      </c>
      <c r="P1579">
        <v>4</v>
      </c>
      <c r="Q1579" s="1">
        <v>0.04</v>
      </c>
      <c r="R1579">
        <v>45.19</v>
      </c>
      <c r="S1579">
        <v>1.99</v>
      </c>
      <c r="T1579">
        <f t="shared" si="24"/>
        <v>180.76</v>
      </c>
    </row>
    <row r="1580" spans="1:20" x14ac:dyDescent="0.25">
      <c r="A1580">
        <v>1579</v>
      </c>
      <c r="B1580">
        <v>88434</v>
      </c>
      <c r="C1580" t="s">
        <v>1591</v>
      </c>
      <c r="D1580" t="s">
        <v>20</v>
      </c>
      <c r="E1580" t="s">
        <v>39</v>
      </c>
      <c r="F1580" t="s">
        <v>31</v>
      </c>
      <c r="G1580" t="s">
        <v>23</v>
      </c>
      <c r="H1580" t="s">
        <v>78</v>
      </c>
      <c r="I1580" t="s">
        <v>28</v>
      </c>
      <c r="J1580" t="s">
        <v>29</v>
      </c>
      <c r="K1580" t="s">
        <v>101</v>
      </c>
      <c r="L1580" t="s">
        <v>192</v>
      </c>
      <c r="M1580" t="s">
        <v>69</v>
      </c>
      <c r="N1580" s="2">
        <v>40688</v>
      </c>
      <c r="O1580" s="2">
        <v>40689</v>
      </c>
      <c r="P1580">
        <v>1</v>
      </c>
      <c r="Q1580" s="1">
        <v>0.05</v>
      </c>
      <c r="R1580">
        <v>6.68</v>
      </c>
      <c r="S1580">
        <v>6.92</v>
      </c>
      <c r="T1580">
        <f t="shared" si="24"/>
        <v>6.68</v>
      </c>
    </row>
    <row r="1581" spans="1:20" x14ac:dyDescent="0.25">
      <c r="A1581">
        <v>1580</v>
      </c>
      <c r="B1581">
        <v>88434</v>
      </c>
      <c r="C1581" t="s">
        <v>1591</v>
      </c>
      <c r="D1581" t="s">
        <v>20</v>
      </c>
      <c r="E1581" t="s">
        <v>21</v>
      </c>
      <c r="F1581" t="s">
        <v>31</v>
      </c>
      <c r="G1581" t="s">
        <v>23</v>
      </c>
      <c r="H1581" t="s">
        <v>206</v>
      </c>
      <c r="I1581" t="s">
        <v>28</v>
      </c>
      <c r="J1581" t="s">
        <v>29</v>
      </c>
      <c r="K1581" t="s">
        <v>204</v>
      </c>
      <c r="L1581" t="s">
        <v>192</v>
      </c>
      <c r="M1581" t="s">
        <v>69</v>
      </c>
      <c r="N1581" s="2">
        <v>40688</v>
      </c>
      <c r="O1581" s="2">
        <v>40689</v>
      </c>
      <c r="P1581">
        <v>12</v>
      </c>
      <c r="Q1581" s="1">
        <v>0.02</v>
      </c>
      <c r="R1581">
        <v>175.99</v>
      </c>
      <c r="S1581">
        <v>4.99</v>
      </c>
      <c r="T1581">
        <f t="shared" si="24"/>
        <v>2111.88</v>
      </c>
    </row>
    <row r="1582" spans="1:20" x14ac:dyDescent="0.25">
      <c r="A1582">
        <v>1581</v>
      </c>
      <c r="B1582">
        <v>85871</v>
      </c>
      <c r="C1582" t="s">
        <v>1542</v>
      </c>
      <c r="D1582" t="s">
        <v>20</v>
      </c>
      <c r="E1582" t="s">
        <v>21</v>
      </c>
      <c r="F1582" t="s">
        <v>40</v>
      </c>
      <c r="G1582" t="s">
        <v>32</v>
      </c>
      <c r="H1582" t="s">
        <v>203</v>
      </c>
      <c r="I1582" t="s">
        <v>28</v>
      </c>
      <c r="J1582" t="s">
        <v>29</v>
      </c>
      <c r="K1582" t="s">
        <v>1138</v>
      </c>
      <c r="L1582" t="s">
        <v>26</v>
      </c>
      <c r="M1582" t="s">
        <v>59</v>
      </c>
      <c r="N1582" s="2">
        <v>40882</v>
      </c>
      <c r="O1582" s="2">
        <v>40882</v>
      </c>
      <c r="P1582">
        <v>5</v>
      </c>
      <c r="Q1582" s="1">
        <v>0.01</v>
      </c>
      <c r="R1582">
        <v>8.1199999999999992</v>
      </c>
      <c r="S1582">
        <v>2.83</v>
      </c>
      <c r="T1582">
        <f t="shared" si="24"/>
        <v>40.599999999999994</v>
      </c>
    </row>
    <row r="1583" spans="1:20" x14ac:dyDescent="0.25">
      <c r="A1583">
        <v>1582</v>
      </c>
      <c r="B1583">
        <v>85871</v>
      </c>
      <c r="C1583" t="s">
        <v>1542</v>
      </c>
      <c r="D1583" t="s">
        <v>20</v>
      </c>
      <c r="E1583" t="s">
        <v>39</v>
      </c>
      <c r="F1583" t="s">
        <v>40</v>
      </c>
      <c r="G1583" t="s">
        <v>32</v>
      </c>
      <c r="H1583" t="s">
        <v>94</v>
      </c>
      <c r="I1583" t="s">
        <v>28</v>
      </c>
      <c r="J1583" t="s">
        <v>29</v>
      </c>
      <c r="K1583" t="s">
        <v>136</v>
      </c>
      <c r="L1583" t="s">
        <v>192</v>
      </c>
      <c r="M1583" t="s">
        <v>59</v>
      </c>
      <c r="N1583" s="2">
        <v>40882</v>
      </c>
      <c r="O1583" s="2">
        <v>40884</v>
      </c>
      <c r="P1583">
        <v>19</v>
      </c>
      <c r="Q1583" s="1">
        <v>0.05</v>
      </c>
      <c r="R1583">
        <v>6.48</v>
      </c>
      <c r="S1583">
        <v>8.73</v>
      </c>
      <c r="T1583">
        <f t="shared" si="24"/>
        <v>123.12</v>
      </c>
    </row>
    <row r="1584" spans="1:20" x14ac:dyDescent="0.25">
      <c r="A1584">
        <v>1583</v>
      </c>
      <c r="B1584">
        <v>88404</v>
      </c>
      <c r="C1584" t="s">
        <v>495</v>
      </c>
      <c r="D1584" t="s">
        <v>20</v>
      </c>
      <c r="E1584" t="s">
        <v>39</v>
      </c>
      <c r="F1584" t="s">
        <v>22</v>
      </c>
      <c r="G1584" t="s">
        <v>23</v>
      </c>
      <c r="H1584" t="s">
        <v>78</v>
      </c>
      <c r="I1584" t="s">
        <v>28</v>
      </c>
      <c r="J1584" t="s">
        <v>29</v>
      </c>
      <c r="K1584" t="s">
        <v>231</v>
      </c>
      <c r="L1584" t="s">
        <v>192</v>
      </c>
      <c r="M1584" t="s">
        <v>182</v>
      </c>
      <c r="N1584" s="2">
        <v>40291</v>
      </c>
      <c r="O1584" s="2">
        <v>40291</v>
      </c>
      <c r="P1584">
        <v>1</v>
      </c>
      <c r="Q1584" s="1">
        <v>0.08</v>
      </c>
      <c r="R1584">
        <v>2.89</v>
      </c>
      <c r="S1584">
        <v>0.49</v>
      </c>
      <c r="T1584">
        <f t="shared" si="24"/>
        <v>2.89</v>
      </c>
    </row>
    <row r="1585" spans="1:20" x14ac:dyDescent="0.25">
      <c r="A1585">
        <v>1584</v>
      </c>
      <c r="B1585">
        <v>86911</v>
      </c>
      <c r="C1585" t="s">
        <v>511</v>
      </c>
      <c r="D1585" t="s">
        <v>20</v>
      </c>
      <c r="E1585" t="s">
        <v>39</v>
      </c>
      <c r="F1585" t="s">
        <v>22</v>
      </c>
      <c r="G1585" t="s">
        <v>23</v>
      </c>
      <c r="H1585" t="s">
        <v>54</v>
      </c>
      <c r="I1585" t="s">
        <v>28</v>
      </c>
      <c r="J1585" t="s">
        <v>29</v>
      </c>
      <c r="K1585" t="s">
        <v>43</v>
      </c>
      <c r="L1585" t="s">
        <v>746</v>
      </c>
      <c r="M1585" t="s">
        <v>238</v>
      </c>
      <c r="N1585" s="2">
        <v>41533</v>
      </c>
      <c r="O1585" s="2">
        <v>41535</v>
      </c>
      <c r="P1585">
        <v>21</v>
      </c>
      <c r="Q1585" s="1">
        <v>0.09</v>
      </c>
      <c r="R1585">
        <v>4.4800000000000004</v>
      </c>
      <c r="S1585">
        <v>49</v>
      </c>
      <c r="T1585">
        <f t="shared" si="24"/>
        <v>94.080000000000013</v>
      </c>
    </row>
    <row r="1586" spans="1:20" x14ac:dyDescent="0.25">
      <c r="A1586">
        <v>1585</v>
      </c>
      <c r="B1586">
        <v>86911</v>
      </c>
      <c r="C1586" t="s">
        <v>511</v>
      </c>
      <c r="D1586" t="s">
        <v>38</v>
      </c>
      <c r="E1586" t="s">
        <v>39</v>
      </c>
      <c r="F1586" t="s">
        <v>22</v>
      </c>
      <c r="G1586" t="s">
        <v>23</v>
      </c>
      <c r="H1586" t="s">
        <v>94</v>
      </c>
      <c r="I1586" t="s">
        <v>28</v>
      </c>
      <c r="J1586" t="s">
        <v>29</v>
      </c>
      <c r="K1586" t="s">
        <v>79</v>
      </c>
      <c r="L1586" t="s">
        <v>192</v>
      </c>
      <c r="M1586" t="s">
        <v>150</v>
      </c>
      <c r="N1586" s="2">
        <v>41533</v>
      </c>
      <c r="O1586" s="2">
        <v>41535</v>
      </c>
      <c r="P1586">
        <v>13</v>
      </c>
      <c r="Q1586" s="1">
        <v>0.04</v>
      </c>
      <c r="R1586">
        <v>2.61</v>
      </c>
      <c r="S1586">
        <v>0.5</v>
      </c>
      <c r="T1586">
        <f t="shared" si="24"/>
        <v>33.93</v>
      </c>
    </row>
    <row r="1587" spans="1:20" x14ac:dyDescent="0.25">
      <c r="A1587">
        <v>1586</v>
      </c>
      <c r="B1587">
        <v>88439</v>
      </c>
      <c r="C1587" t="s">
        <v>610</v>
      </c>
      <c r="D1587" t="s">
        <v>38</v>
      </c>
      <c r="E1587" t="s">
        <v>39</v>
      </c>
      <c r="F1587" t="s">
        <v>47</v>
      </c>
      <c r="G1587" t="s">
        <v>48</v>
      </c>
      <c r="H1587" t="s">
        <v>89</v>
      </c>
      <c r="I1587" t="s">
        <v>28</v>
      </c>
      <c r="J1587" t="s">
        <v>29</v>
      </c>
      <c r="K1587" t="s">
        <v>50</v>
      </c>
      <c r="L1587" t="s">
        <v>706</v>
      </c>
      <c r="M1587" t="s">
        <v>111</v>
      </c>
      <c r="N1587" s="2">
        <v>40960</v>
      </c>
      <c r="O1587" s="2">
        <v>40966</v>
      </c>
      <c r="P1587">
        <v>12</v>
      </c>
      <c r="Q1587" s="1">
        <v>0.04</v>
      </c>
      <c r="R1587">
        <v>28.28</v>
      </c>
      <c r="S1587">
        <v>13.99</v>
      </c>
      <c r="T1587">
        <f t="shared" si="24"/>
        <v>339.36</v>
      </c>
    </row>
    <row r="1588" spans="1:20" x14ac:dyDescent="0.25">
      <c r="A1588">
        <v>1587</v>
      </c>
      <c r="B1588">
        <v>88443</v>
      </c>
      <c r="C1588" t="s">
        <v>1115</v>
      </c>
      <c r="D1588" t="s">
        <v>20</v>
      </c>
      <c r="E1588" t="s">
        <v>39</v>
      </c>
      <c r="F1588" t="s">
        <v>31</v>
      </c>
      <c r="G1588" t="s">
        <v>32</v>
      </c>
      <c r="H1588" t="s">
        <v>78</v>
      </c>
      <c r="I1588" t="s">
        <v>28</v>
      </c>
      <c r="J1588" t="s">
        <v>29</v>
      </c>
      <c r="K1588" t="s">
        <v>138</v>
      </c>
      <c r="L1588" t="s">
        <v>746</v>
      </c>
      <c r="M1588" t="s">
        <v>296</v>
      </c>
      <c r="N1588" s="2">
        <v>40455</v>
      </c>
      <c r="O1588" s="2">
        <v>40457</v>
      </c>
      <c r="P1588">
        <v>9</v>
      </c>
      <c r="Q1588" s="1">
        <v>0.02</v>
      </c>
      <c r="R1588">
        <v>60.98</v>
      </c>
      <c r="S1588">
        <v>49</v>
      </c>
      <c r="T1588">
        <f t="shared" si="24"/>
        <v>548.81999999999994</v>
      </c>
    </row>
    <row r="1589" spans="1:20" x14ac:dyDescent="0.25">
      <c r="A1589">
        <v>1588</v>
      </c>
      <c r="B1589">
        <v>88443</v>
      </c>
      <c r="C1589" t="s">
        <v>1115</v>
      </c>
      <c r="D1589" t="s">
        <v>20</v>
      </c>
      <c r="E1589" t="s">
        <v>39</v>
      </c>
      <c r="F1589" t="s">
        <v>31</v>
      </c>
      <c r="G1589" t="s">
        <v>32</v>
      </c>
      <c r="H1589" t="s">
        <v>49</v>
      </c>
      <c r="I1589" t="s">
        <v>28</v>
      </c>
      <c r="J1589" t="s">
        <v>29</v>
      </c>
      <c r="K1589" t="s">
        <v>116</v>
      </c>
      <c r="L1589" t="s">
        <v>192</v>
      </c>
      <c r="M1589" t="s">
        <v>131</v>
      </c>
      <c r="N1589" s="2">
        <v>40455</v>
      </c>
      <c r="O1589" s="2">
        <v>40457</v>
      </c>
      <c r="P1589">
        <v>9</v>
      </c>
      <c r="Q1589" s="1">
        <v>0.02</v>
      </c>
      <c r="R1589">
        <v>1270.99</v>
      </c>
      <c r="S1589">
        <v>19.989999999999998</v>
      </c>
      <c r="T1589">
        <f t="shared" si="24"/>
        <v>11438.91</v>
      </c>
    </row>
    <row r="1590" spans="1:20" x14ac:dyDescent="0.25">
      <c r="A1590">
        <v>1589</v>
      </c>
      <c r="B1590">
        <v>88443</v>
      </c>
      <c r="C1590" t="s">
        <v>1115</v>
      </c>
      <c r="D1590" t="s">
        <v>38</v>
      </c>
      <c r="E1590" t="s">
        <v>21</v>
      </c>
      <c r="F1590" t="s">
        <v>31</v>
      </c>
      <c r="G1590" t="s">
        <v>32</v>
      </c>
      <c r="H1590" t="s">
        <v>203</v>
      </c>
      <c r="I1590" t="s">
        <v>28</v>
      </c>
      <c r="J1590" t="s">
        <v>29</v>
      </c>
      <c r="K1590" t="s">
        <v>1254</v>
      </c>
      <c r="L1590" t="s">
        <v>192</v>
      </c>
      <c r="M1590" t="s">
        <v>296</v>
      </c>
      <c r="N1590" s="2">
        <v>40455</v>
      </c>
      <c r="O1590" s="2">
        <v>40457</v>
      </c>
      <c r="P1590">
        <v>19</v>
      </c>
      <c r="Q1590" s="1">
        <v>0.05</v>
      </c>
      <c r="R1590">
        <v>205.99</v>
      </c>
      <c r="S1590">
        <v>8.99</v>
      </c>
      <c r="T1590">
        <f t="shared" si="24"/>
        <v>3913.8100000000004</v>
      </c>
    </row>
    <row r="1591" spans="1:20" x14ac:dyDescent="0.25">
      <c r="A1591">
        <v>1590</v>
      </c>
      <c r="B1591">
        <v>88451</v>
      </c>
      <c r="C1591" t="s">
        <v>1410</v>
      </c>
      <c r="D1591" t="s">
        <v>20</v>
      </c>
      <c r="E1591" t="s">
        <v>39</v>
      </c>
      <c r="F1591" t="s">
        <v>22</v>
      </c>
      <c r="G1591" t="s">
        <v>23</v>
      </c>
      <c r="H1591" t="s">
        <v>54</v>
      </c>
      <c r="I1591" t="s">
        <v>28</v>
      </c>
      <c r="J1591" t="s">
        <v>29</v>
      </c>
      <c r="K1591" t="s">
        <v>165</v>
      </c>
      <c r="L1591" t="s">
        <v>192</v>
      </c>
      <c r="M1591" t="s">
        <v>232</v>
      </c>
      <c r="N1591" s="2">
        <v>41389</v>
      </c>
      <c r="O1591" s="2">
        <v>41389</v>
      </c>
      <c r="P1591">
        <v>2</v>
      </c>
      <c r="Q1591" s="1">
        <v>0.09</v>
      </c>
      <c r="R1591">
        <v>363.25</v>
      </c>
      <c r="S1591">
        <v>19.989999999999998</v>
      </c>
      <c r="T1591">
        <f t="shared" si="24"/>
        <v>726.5</v>
      </c>
    </row>
    <row r="1592" spans="1:20" x14ac:dyDescent="0.25">
      <c r="A1592">
        <v>1591</v>
      </c>
      <c r="B1592">
        <v>88451</v>
      </c>
      <c r="C1592" t="s">
        <v>1410</v>
      </c>
      <c r="D1592" t="s">
        <v>20</v>
      </c>
      <c r="E1592" t="s">
        <v>187</v>
      </c>
      <c r="F1592" t="s">
        <v>22</v>
      </c>
      <c r="G1592" t="s">
        <v>23</v>
      </c>
      <c r="H1592" t="s">
        <v>225</v>
      </c>
      <c r="I1592" t="s">
        <v>28</v>
      </c>
      <c r="J1592" t="s">
        <v>29</v>
      </c>
      <c r="K1592" t="s">
        <v>181</v>
      </c>
      <c r="L1592" t="s">
        <v>192</v>
      </c>
      <c r="M1592" t="s">
        <v>232</v>
      </c>
      <c r="N1592" s="2">
        <v>41389</v>
      </c>
      <c r="O1592" s="2">
        <v>41391</v>
      </c>
      <c r="P1592">
        <v>6</v>
      </c>
      <c r="Q1592" s="1">
        <v>0.02</v>
      </c>
      <c r="R1592">
        <v>19.98</v>
      </c>
      <c r="S1592">
        <v>10.49</v>
      </c>
      <c r="T1592">
        <f t="shared" si="24"/>
        <v>119.88</v>
      </c>
    </row>
    <row r="1593" spans="1:20" x14ac:dyDescent="0.25">
      <c r="A1593">
        <v>1592</v>
      </c>
      <c r="B1593">
        <v>88451</v>
      </c>
      <c r="C1593" t="s">
        <v>1410</v>
      </c>
      <c r="D1593" t="s">
        <v>20</v>
      </c>
      <c r="E1593" t="s">
        <v>187</v>
      </c>
      <c r="F1593" t="s">
        <v>22</v>
      </c>
      <c r="G1593" t="s">
        <v>23</v>
      </c>
      <c r="H1593" t="s">
        <v>219</v>
      </c>
      <c r="I1593" t="s">
        <v>28</v>
      </c>
      <c r="J1593" t="s">
        <v>29</v>
      </c>
      <c r="K1593" t="s">
        <v>116</v>
      </c>
      <c r="L1593" t="s">
        <v>44</v>
      </c>
      <c r="M1593" t="s">
        <v>294</v>
      </c>
      <c r="N1593" s="2">
        <v>41389</v>
      </c>
      <c r="O1593" s="2">
        <v>41390</v>
      </c>
      <c r="P1593">
        <v>4</v>
      </c>
      <c r="Q1593" s="1">
        <v>0.09</v>
      </c>
      <c r="R1593">
        <v>8.34</v>
      </c>
      <c r="S1593">
        <v>0.96</v>
      </c>
      <c r="T1593">
        <f t="shared" si="24"/>
        <v>33.36</v>
      </c>
    </row>
    <row r="1594" spans="1:20" x14ac:dyDescent="0.25">
      <c r="A1594">
        <v>1593</v>
      </c>
      <c r="B1594">
        <v>87384</v>
      </c>
      <c r="C1594" t="s">
        <v>2257</v>
      </c>
      <c r="D1594" t="s">
        <v>38</v>
      </c>
      <c r="E1594" t="s">
        <v>39</v>
      </c>
      <c r="F1594" t="s">
        <v>31</v>
      </c>
      <c r="G1594" t="s">
        <v>48</v>
      </c>
      <c r="H1594" t="s">
        <v>61</v>
      </c>
      <c r="I1594" t="s">
        <v>28</v>
      </c>
      <c r="J1594" t="s">
        <v>29</v>
      </c>
      <c r="K1594" t="s">
        <v>154</v>
      </c>
      <c r="L1594" t="s">
        <v>192</v>
      </c>
      <c r="M1594" t="s">
        <v>63</v>
      </c>
      <c r="N1594" s="2">
        <v>40683</v>
      </c>
      <c r="O1594" s="2">
        <v>40683</v>
      </c>
      <c r="P1594">
        <v>5</v>
      </c>
      <c r="Q1594" s="1">
        <v>0.02</v>
      </c>
      <c r="R1594">
        <v>48.04</v>
      </c>
      <c r="S1594">
        <v>7.23</v>
      </c>
      <c r="T1594">
        <f t="shared" si="24"/>
        <v>240.2</v>
      </c>
    </row>
    <row r="1595" spans="1:20" x14ac:dyDescent="0.25">
      <c r="A1595">
        <v>1594</v>
      </c>
      <c r="B1595">
        <v>88453</v>
      </c>
      <c r="C1595" t="s">
        <v>2308</v>
      </c>
      <c r="D1595" t="s">
        <v>578</v>
      </c>
      <c r="E1595" t="s">
        <v>187</v>
      </c>
      <c r="F1595" t="s">
        <v>31</v>
      </c>
      <c r="G1595" t="s">
        <v>32</v>
      </c>
      <c r="H1595" t="s">
        <v>217</v>
      </c>
      <c r="I1595" t="s">
        <v>28</v>
      </c>
      <c r="J1595" t="s">
        <v>29</v>
      </c>
      <c r="K1595" t="s">
        <v>113</v>
      </c>
      <c r="L1595" t="s">
        <v>283</v>
      </c>
      <c r="M1595" t="s">
        <v>375</v>
      </c>
      <c r="N1595" s="2">
        <v>40897</v>
      </c>
      <c r="O1595" s="2">
        <v>40898</v>
      </c>
      <c r="P1595">
        <v>19</v>
      </c>
      <c r="Q1595" s="1">
        <v>0.03</v>
      </c>
      <c r="R1595">
        <v>60.89</v>
      </c>
      <c r="S1595">
        <v>32.409999999999997</v>
      </c>
      <c r="T1595">
        <f t="shared" si="24"/>
        <v>1156.9100000000001</v>
      </c>
    </row>
    <row r="1596" spans="1:20" x14ac:dyDescent="0.25">
      <c r="A1596">
        <v>1595</v>
      </c>
      <c r="B1596">
        <v>87820</v>
      </c>
      <c r="C1596" t="s">
        <v>1080</v>
      </c>
      <c r="D1596" t="s">
        <v>20</v>
      </c>
      <c r="E1596" t="s">
        <v>39</v>
      </c>
      <c r="F1596" t="s">
        <v>31</v>
      </c>
      <c r="G1596" t="s">
        <v>93</v>
      </c>
      <c r="H1596" t="s">
        <v>94</v>
      </c>
      <c r="I1596" t="s">
        <v>28</v>
      </c>
      <c r="J1596" t="s">
        <v>29</v>
      </c>
      <c r="K1596" t="s">
        <v>170</v>
      </c>
      <c r="L1596" t="s">
        <v>746</v>
      </c>
      <c r="M1596" t="s">
        <v>146</v>
      </c>
      <c r="N1596" s="2">
        <v>41504</v>
      </c>
      <c r="O1596" s="2">
        <v>41504</v>
      </c>
      <c r="P1596">
        <v>18</v>
      </c>
      <c r="Q1596" s="1">
        <v>0.02</v>
      </c>
      <c r="R1596">
        <v>4.4800000000000004</v>
      </c>
      <c r="S1596">
        <v>49</v>
      </c>
      <c r="T1596">
        <f t="shared" si="24"/>
        <v>80.640000000000015</v>
      </c>
    </row>
    <row r="1597" spans="1:20" x14ac:dyDescent="0.25">
      <c r="A1597">
        <v>1596</v>
      </c>
      <c r="B1597">
        <v>87820</v>
      </c>
      <c r="C1597" t="s">
        <v>60</v>
      </c>
      <c r="D1597" t="s">
        <v>20</v>
      </c>
      <c r="E1597" t="s">
        <v>39</v>
      </c>
      <c r="F1597" t="s">
        <v>31</v>
      </c>
      <c r="G1597" t="s">
        <v>93</v>
      </c>
      <c r="H1597" t="s">
        <v>49</v>
      </c>
      <c r="I1597" t="s">
        <v>28</v>
      </c>
      <c r="J1597" t="s">
        <v>29</v>
      </c>
      <c r="K1597" t="s">
        <v>154</v>
      </c>
      <c r="L1597" t="s">
        <v>192</v>
      </c>
      <c r="M1597" t="s">
        <v>146</v>
      </c>
      <c r="N1597" s="2">
        <v>41504</v>
      </c>
      <c r="O1597" s="2">
        <v>41506</v>
      </c>
      <c r="P1597">
        <v>17</v>
      </c>
      <c r="Q1597" s="1">
        <v>7.0000000000000007E-2</v>
      </c>
      <c r="R1597">
        <v>22.38</v>
      </c>
      <c r="S1597">
        <v>15.1</v>
      </c>
      <c r="T1597">
        <f t="shared" si="24"/>
        <v>380.46</v>
      </c>
    </row>
    <row r="1598" spans="1:20" x14ac:dyDescent="0.25">
      <c r="A1598">
        <v>1597</v>
      </c>
      <c r="B1598">
        <v>87820</v>
      </c>
      <c r="C1598" t="s">
        <v>60</v>
      </c>
      <c r="D1598" t="s">
        <v>38</v>
      </c>
      <c r="E1598" t="s">
        <v>21</v>
      </c>
      <c r="F1598" t="s">
        <v>31</v>
      </c>
      <c r="G1598" t="s">
        <v>93</v>
      </c>
      <c r="H1598" t="s">
        <v>24</v>
      </c>
      <c r="I1598" t="s">
        <v>28</v>
      </c>
      <c r="J1598" t="s">
        <v>29</v>
      </c>
      <c r="K1598" t="s">
        <v>1138</v>
      </c>
      <c r="L1598" t="s">
        <v>192</v>
      </c>
      <c r="M1598" t="s">
        <v>121</v>
      </c>
      <c r="N1598" s="2">
        <v>41504</v>
      </c>
      <c r="O1598" s="2">
        <v>41505</v>
      </c>
      <c r="P1598">
        <v>18</v>
      </c>
      <c r="Q1598" s="1">
        <v>0.03</v>
      </c>
      <c r="R1598">
        <v>29.99</v>
      </c>
      <c r="S1598">
        <v>5.5</v>
      </c>
      <c r="T1598">
        <f t="shared" si="24"/>
        <v>539.81999999999994</v>
      </c>
    </row>
    <row r="1599" spans="1:20" x14ac:dyDescent="0.25">
      <c r="A1599">
        <v>1598</v>
      </c>
      <c r="B1599">
        <v>88462</v>
      </c>
      <c r="C1599" t="s">
        <v>2204</v>
      </c>
      <c r="D1599" t="s">
        <v>20</v>
      </c>
      <c r="E1599" t="s">
        <v>21</v>
      </c>
      <c r="F1599" t="s">
        <v>47</v>
      </c>
      <c r="G1599" t="s">
        <v>93</v>
      </c>
      <c r="H1599" t="s">
        <v>203</v>
      </c>
      <c r="I1599" t="s">
        <v>28</v>
      </c>
      <c r="J1599" t="s">
        <v>29</v>
      </c>
      <c r="K1599" t="s">
        <v>198</v>
      </c>
      <c r="L1599" t="s">
        <v>192</v>
      </c>
      <c r="M1599" t="s">
        <v>134</v>
      </c>
      <c r="N1599" s="2">
        <v>40610</v>
      </c>
      <c r="O1599" s="2">
        <v>40610</v>
      </c>
      <c r="P1599">
        <v>2</v>
      </c>
      <c r="Q1599" s="1">
        <v>0</v>
      </c>
      <c r="R1599">
        <v>115.99</v>
      </c>
      <c r="S1599">
        <v>2.5</v>
      </c>
      <c r="T1599">
        <f t="shared" si="24"/>
        <v>231.98</v>
      </c>
    </row>
    <row r="1600" spans="1:20" x14ac:dyDescent="0.25">
      <c r="A1600">
        <v>1599</v>
      </c>
      <c r="B1600">
        <v>87704</v>
      </c>
      <c r="C1600" t="s">
        <v>277</v>
      </c>
      <c r="D1600" t="s">
        <v>20</v>
      </c>
      <c r="E1600" t="s">
        <v>39</v>
      </c>
      <c r="F1600" t="s">
        <v>47</v>
      </c>
      <c r="G1600" t="s">
        <v>41</v>
      </c>
      <c r="H1600" t="s">
        <v>54</v>
      </c>
      <c r="I1600" t="s">
        <v>28</v>
      </c>
      <c r="J1600" t="s">
        <v>29</v>
      </c>
      <c r="K1600" t="s">
        <v>145</v>
      </c>
      <c r="L1600" t="s">
        <v>192</v>
      </c>
      <c r="M1600" t="s">
        <v>167</v>
      </c>
      <c r="N1600" s="2">
        <v>40984</v>
      </c>
      <c r="O1600" s="2">
        <v>40984</v>
      </c>
      <c r="P1600">
        <v>7</v>
      </c>
      <c r="Q1600" s="1">
        <v>0.1</v>
      </c>
      <c r="R1600">
        <v>15.7</v>
      </c>
      <c r="S1600">
        <v>11.25</v>
      </c>
      <c r="T1600">
        <f t="shared" si="24"/>
        <v>109.89999999999999</v>
      </c>
    </row>
    <row r="1601" spans="1:20" x14ac:dyDescent="0.25">
      <c r="A1601">
        <v>1600</v>
      </c>
      <c r="B1601">
        <v>88471</v>
      </c>
      <c r="C1601" t="s">
        <v>618</v>
      </c>
      <c r="D1601" t="s">
        <v>20</v>
      </c>
      <c r="E1601" t="s">
        <v>39</v>
      </c>
      <c r="F1601" t="s">
        <v>47</v>
      </c>
      <c r="G1601" t="s">
        <v>32</v>
      </c>
      <c r="H1601" t="s">
        <v>42</v>
      </c>
      <c r="I1601" t="s">
        <v>28</v>
      </c>
      <c r="J1601" t="s">
        <v>29</v>
      </c>
      <c r="K1601" t="s">
        <v>129</v>
      </c>
      <c r="L1601" t="s">
        <v>26</v>
      </c>
      <c r="M1601" t="s">
        <v>111</v>
      </c>
      <c r="N1601" s="2">
        <v>40721</v>
      </c>
      <c r="O1601" s="2">
        <v>40722</v>
      </c>
      <c r="P1601">
        <v>4</v>
      </c>
      <c r="Q1601" s="1">
        <v>0.08</v>
      </c>
      <c r="R1601">
        <v>20.149999999999999</v>
      </c>
      <c r="S1601">
        <v>8.99</v>
      </c>
      <c r="T1601">
        <f t="shared" si="24"/>
        <v>80.599999999999994</v>
      </c>
    </row>
    <row r="1602" spans="1:20" x14ac:dyDescent="0.25">
      <c r="A1602">
        <v>1601</v>
      </c>
      <c r="B1602">
        <v>88471</v>
      </c>
      <c r="C1602" t="s">
        <v>2362</v>
      </c>
      <c r="D1602" t="s">
        <v>20</v>
      </c>
      <c r="E1602" t="s">
        <v>21</v>
      </c>
      <c r="F1602" t="s">
        <v>31</v>
      </c>
      <c r="G1602" t="s">
        <v>32</v>
      </c>
      <c r="H1602" t="s">
        <v>24</v>
      </c>
      <c r="I1602" t="s">
        <v>28</v>
      </c>
      <c r="J1602" t="s">
        <v>29</v>
      </c>
      <c r="K1602" t="s">
        <v>213</v>
      </c>
      <c r="L1602" t="s">
        <v>44</v>
      </c>
      <c r="M1602" t="s">
        <v>35</v>
      </c>
      <c r="N1602" s="2">
        <v>40721</v>
      </c>
      <c r="O1602" s="2">
        <v>40722</v>
      </c>
      <c r="P1602">
        <v>8</v>
      </c>
      <c r="Q1602" s="1">
        <v>0.03</v>
      </c>
      <c r="R1602">
        <v>85.99</v>
      </c>
      <c r="S1602">
        <v>0.99</v>
      </c>
      <c r="T1602">
        <f t="shared" si="24"/>
        <v>687.92</v>
      </c>
    </row>
    <row r="1603" spans="1:20" x14ac:dyDescent="0.25">
      <c r="A1603">
        <v>1602</v>
      </c>
      <c r="B1603">
        <v>88478</v>
      </c>
      <c r="C1603" t="s">
        <v>2063</v>
      </c>
      <c r="D1603" t="s">
        <v>20</v>
      </c>
      <c r="E1603" t="s">
        <v>21</v>
      </c>
      <c r="F1603" t="s">
        <v>22</v>
      </c>
      <c r="G1603" t="s">
        <v>93</v>
      </c>
      <c r="H1603" t="s">
        <v>33</v>
      </c>
      <c r="I1603" t="s">
        <v>28</v>
      </c>
      <c r="J1603" t="s">
        <v>29</v>
      </c>
      <c r="K1603" t="s">
        <v>1138</v>
      </c>
      <c r="L1603" t="s">
        <v>26</v>
      </c>
      <c r="M1603" t="s">
        <v>326</v>
      </c>
      <c r="N1603" s="2">
        <v>41359</v>
      </c>
      <c r="O1603" s="2">
        <v>41361</v>
      </c>
      <c r="P1603">
        <v>10</v>
      </c>
      <c r="Q1603" s="1">
        <v>7.0000000000000007E-2</v>
      </c>
      <c r="R1603">
        <v>28.48</v>
      </c>
      <c r="S1603">
        <v>1.99</v>
      </c>
      <c r="T1603">
        <f t="shared" ref="T1603:T1666" si="25">R1603*P1603</f>
        <v>284.8</v>
      </c>
    </row>
    <row r="1604" spans="1:20" x14ac:dyDescent="0.25">
      <c r="A1604">
        <v>1603</v>
      </c>
      <c r="B1604">
        <v>88478</v>
      </c>
      <c r="C1604" t="s">
        <v>2063</v>
      </c>
      <c r="D1604" t="s">
        <v>578</v>
      </c>
      <c r="E1604" t="s">
        <v>39</v>
      </c>
      <c r="F1604" t="s">
        <v>22</v>
      </c>
      <c r="G1604" t="s">
        <v>93</v>
      </c>
      <c r="H1604" t="s">
        <v>42</v>
      </c>
      <c r="I1604" t="s">
        <v>28</v>
      </c>
      <c r="J1604" t="s">
        <v>29</v>
      </c>
      <c r="K1604" t="s">
        <v>289</v>
      </c>
      <c r="L1604" t="s">
        <v>283</v>
      </c>
      <c r="M1604" t="s">
        <v>232</v>
      </c>
      <c r="N1604" s="2">
        <v>41359</v>
      </c>
      <c r="O1604" s="2">
        <v>41360</v>
      </c>
      <c r="P1604">
        <v>3</v>
      </c>
      <c r="Q1604" s="1">
        <v>0.05</v>
      </c>
      <c r="R1604">
        <v>20.98</v>
      </c>
      <c r="S1604">
        <v>45</v>
      </c>
      <c r="T1604">
        <f t="shared" si="25"/>
        <v>62.94</v>
      </c>
    </row>
    <row r="1605" spans="1:20" x14ac:dyDescent="0.25">
      <c r="A1605">
        <v>1604</v>
      </c>
      <c r="B1605">
        <v>88485</v>
      </c>
      <c r="C1605" t="s">
        <v>1982</v>
      </c>
      <c r="D1605" t="s">
        <v>20</v>
      </c>
      <c r="E1605" t="s">
        <v>187</v>
      </c>
      <c r="F1605" t="s">
        <v>31</v>
      </c>
      <c r="G1605" t="s">
        <v>41</v>
      </c>
      <c r="H1605" t="s">
        <v>217</v>
      </c>
      <c r="I1605" t="s">
        <v>28</v>
      </c>
      <c r="J1605" t="s">
        <v>29</v>
      </c>
      <c r="K1605" t="s">
        <v>82</v>
      </c>
      <c r="L1605" t="s">
        <v>26</v>
      </c>
      <c r="M1605" t="s">
        <v>106</v>
      </c>
      <c r="N1605" s="2">
        <v>41356</v>
      </c>
      <c r="O1605" s="2">
        <v>41358</v>
      </c>
      <c r="P1605">
        <v>5</v>
      </c>
      <c r="Q1605" s="1">
        <v>0.06</v>
      </c>
      <c r="R1605">
        <v>15.68</v>
      </c>
      <c r="S1605">
        <v>3.73</v>
      </c>
      <c r="T1605">
        <f t="shared" si="25"/>
        <v>78.400000000000006</v>
      </c>
    </row>
    <row r="1606" spans="1:20" x14ac:dyDescent="0.25">
      <c r="A1606">
        <v>1605</v>
      </c>
      <c r="B1606">
        <v>86347</v>
      </c>
      <c r="C1606" t="s">
        <v>866</v>
      </c>
      <c r="D1606" t="s">
        <v>20</v>
      </c>
      <c r="E1606" t="s">
        <v>39</v>
      </c>
      <c r="F1606" t="s">
        <v>31</v>
      </c>
      <c r="G1606" t="s">
        <v>93</v>
      </c>
      <c r="H1606" t="s">
        <v>78</v>
      </c>
      <c r="I1606" t="s">
        <v>28</v>
      </c>
      <c r="J1606" t="s">
        <v>29</v>
      </c>
      <c r="K1606" t="s">
        <v>116</v>
      </c>
      <c r="L1606" t="s">
        <v>44</v>
      </c>
      <c r="M1606" t="s">
        <v>296</v>
      </c>
      <c r="N1606" s="2">
        <v>40669</v>
      </c>
      <c r="O1606" s="2">
        <v>40672</v>
      </c>
      <c r="P1606">
        <v>5</v>
      </c>
      <c r="Q1606" s="1">
        <v>0.1</v>
      </c>
      <c r="R1606">
        <v>4.84</v>
      </c>
      <c r="S1606">
        <v>0.71</v>
      </c>
      <c r="T1606">
        <f t="shared" si="25"/>
        <v>24.2</v>
      </c>
    </row>
    <row r="1607" spans="1:20" x14ac:dyDescent="0.25">
      <c r="A1607">
        <v>1606</v>
      </c>
      <c r="B1607">
        <v>86347</v>
      </c>
      <c r="C1607" t="s">
        <v>866</v>
      </c>
      <c r="D1607" t="s">
        <v>20</v>
      </c>
      <c r="E1607" t="s">
        <v>39</v>
      </c>
      <c r="F1607" t="s">
        <v>31</v>
      </c>
      <c r="G1607" t="s">
        <v>93</v>
      </c>
      <c r="H1607" t="s">
        <v>49</v>
      </c>
      <c r="I1607" t="s">
        <v>28</v>
      </c>
      <c r="J1607" t="s">
        <v>29</v>
      </c>
      <c r="K1607" t="s">
        <v>221</v>
      </c>
      <c r="L1607" t="s">
        <v>26</v>
      </c>
      <c r="M1607" t="s">
        <v>131</v>
      </c>
      <c r="N1607" s="2">
        <v>40669</v>
      </c>
      <c r="O1607" s="2">
        <v>40670</v>
      </c>
      <c r="P1607">
        <v>16</v>
      </c>
      <c r="Q1607" s="1">
        <v>0.05</v>
      </c>
      <c r="R1607">
        <v>34.58</v>
      </c>
      <c r="S1607">
        <v>8.99</v>
      </c>
      <c r="T1607">
        <f t="shared" si="25"/>
        <v>553.28</v>
      </c>
    </row>
    <row r="1608" spans="1:20" x14ac:dyDescent="0.25">
      <c r="A1608">
        <v>1607</v>
      </c>
      <c r="B1608">
        <v>86672</v>
      </c>
      <c r="C1608" t="s">
        <v>2203</v>
      </c>
      <c r="D1608" t="s">
        <v>20</v>
      </c>
      <c r="E1608" t="s">
        <v>39</v>
      </c>
      <c r="F1608" t="s">
        <v>31</v>
      </c>
      <c r="G1608" t="s">
        <v>93</v>
      </c>
      <c r="H1608" t="s">
        <v>42</v>
      </c>
      <c r="I1608" t="s">
        <v>28</v>
      </c>
      <c r="J1608" t="s">
        <v>29</v>
      </c>
      <c r="K1608" t="s">
        <v>119</v>
      </c>
      <c r="L1608" t="s">
        <v>44</v>
      </c>
      <c r="M1608" t="s">
        <v>631</v>
      </c>
      <c r="N1608" s="2">
        <v>40911</v>
      </c>
      <c r="O1608" s="2">
        <v>40912</v>
      </c>
      <c r="P1608">
        <v>11</v>
      </c>
      <c r="Q1608" s="1">
        <v>0.06</v>
      </c>
      <c r="R1608">
        <v>37.94</v>
      </c>
      <c r="S1608">
        <v>5.08</v>
      </c>
      <c r="T1608">
        <f t="shared" si="25"/>
        <v>417.34</v>
      </c>
    </row>
    <row r="1609" spans="1:20" x14ac:dyDescent="0.25">
      <c r="A1609">
        <v>1608</v>
      </c>
      <c r="B1609">
        <v>88490</v>
      </c>
      <c r="C1609" t="s">
        <v>2107</v>
      </c>
      <c r="D1609" t="s">
        <v>20</v>
      </c>
      <c r="E1609" t="s">
        <v>39</v>
      </c>
      <c r="F1609" t="s">
        <v>31</v>
      </c>
      <c r="G1609" t="s">
        <v>41</v>
      </c>
      <c r="H1609" t="s">
        <v>89</v>
      </c>
      <c r="I1609" t="s">
        <v>28</v>
      </c>
      <c r="J1609" t="s">
        <v>29</v>
      </c>
      <c r="K1609" t="s">
        <v>189</v>
      </c>
      <c r="L1609" t="s">
        <v>192</v>
      </c>
      <c r="M1609" t="s">
        <v>143</v>
      </c>
      <c r="N1609" s="2">
        <v>40711</v>
      </c>
      <c r="O1609" s="2">
        <v>40712</v>
      </c>
      <c r="P1609">
        <v>7</v>
      </c>
      <c r="Q1609" s="1">
        <v>0.01</v>
      </c>
      <c r="R1609">
        <v>56.96</v>
      </c>
      <c r="S1609">
        <v>13.22</v>
      </c>
      <c r="T1609">
        <f t="shared" si="25"/>
        <v>398.72</v>
      </c>
    </row>
    <row r="1610" spans="1:20" x14ac:dyDescent="0.25">
      <c r="A1610">
        <v>1609</v>
      </c>
      <c r="B1610">
        <v>88490</v>
      </c>
      <c r="C1610" t="s">
        <v>2107</v>
      </c>
      <c r="D1610" t="s">
        <v>20</v>
      </c>
      <c r="E1610" t="s">
        <v>39</v>
      </c>
      <c r="F1610" t="s">
        <v>31</v>
      </c>
      <c r="G1610" t="s">
        <v>41</v>
      </c>
      <c r="H1610" t="s">
        <v>49</v>
      </c>
      <c r="I1610" t="s">
        <v>28</v>
      </c>
      <c r="J1610" t="s">
        <v>29</v>
      </c>
      <c r="K1610" t="s">
        <v>228</v>
      </c>
      <c r="L1610" t="s">
        <v>746</v>
      </c>
      <c r="M1610" t="s">
        <v>143</v>
      </c>
      <c r="N1610" s="2">
        <v>40711</v>
      </c>
      <c r="O1610" s="2">
        <v>40712</v>
      </c>
      <c r="P1610">
        <v>1</v>
      </c>
      <c r="Q1610" s="1">
        <v>0.05</v>
      </c>
      <c r="R1610">
        <v>279.48</v>
      </c>
      <c r="S1610">
        <v>35</v>
      </c>
      <c r="T1610">
        <f t="shared" si="25"/>
        <v>279.48</v>
      </c>
    </row>
    <row r="1611" spans="1:20" x14ac:dyDescent="0.25">
      <c r="A1611">
        <v>1610</v>
      </c>
      <c r="B1611">
        <v>87907</v>
      </c>
      <c r="C1611" t="s">
        <v>2176</v>
      </c>
      <c r="D1611" t="s">
        <v>20</v>
      </c>
      <c r="E1611" t="s">
        <v>39</v>
      </c>
      <c r="F1611" t="s">
        <v>31</v>
      </c>
      <c r="G1611" t="s">
        <v>48</v>
      </c>
      <c r="H1611" t="s">
        <v>89</v>
      </c>
      <c r="I1611" t="s">
        <v>28</v>
      </c>
      <c r="J1611" t="s">
        <v>29</v>
      </c>
      <c r="K1611" t="s">
        <v>95</v>
      </c>
      <c r="L1611" t="s">
        <v>192</v>
      </c>
      <c r="M1611" t="s">
        <v>139</v>
      </c>
      <c r="N1611" s="2">
        <v>40695</v>
      </c>
      <c r="O1611" s="2">
        <v>40697</v>
      </c>
      <c r="P1611">
        <v>8</v>
      </c>
      <c r="Q1611" s="1">
        <v>0.03</v>
      </c>
      <c r="R1611">
        <v>34.76</v>
      </c>
      <c r="S1611">
        <v>5.49</v>
      </c>
      <c r="T1611">
        <f t="shared" si="25"/>
        <v>278.08</v>
      </c>
    </row>
    <row r="1612" spans="1:20" x14ac:dyDescent="0.25">
      <c r="A1612">
        <v>1611</v>
      </c>
      <c r="B1612">
        <v>87907</v>
      </c>
      <c r="C1612" t="s">
        <v>2550</v>
      </c>
      <c r="D1612" t="s">
        <v>578</v>
      </c>
      <c r="E1612" t="s">
        <v>187</v>
      </c>
      <c r="F1612" t="s">
        <v>31</v>
      </c>
      <c r="G1612" t="s">
        <v>48</v>
      </c>
      <c r="H1612" t="s">
        <v>217</v>
      </c>
      <c r="I1612" t="s">
        <v>28</v>
      </c>
      <c r="J1612" t="s">
        <v>29</v>
      </c>
      <c r="K1612" t="s">
        <v>158</v>
      </c>
      <c r="L1612" t="s">
        <v>330</v>
      </c>
      <c r="M1612" t="s">
        <v>102</v>
      </c>
      <c r="N1612" s="2">
        <v>40695</v>
      </c>
      <c r="O1612" s="2">
        <v>40702</v>
      </c>
      <c r="P1612">
        <v>14</v>
      </c>
      <c r="Q1612" s="1">
        <v>0</v>
      </c>
      <c r="R1612">
        <v>500.98</v>
      </c>
      <c r="S1612">
        <v>41.44</v>
      </c>
      <c r="T1612">
        <f t="shared" si="25"/>
        <v>7013.72</v>
      </c>
    </row>
    <row r="1613" spans="1:20" x14ac:dyDescent="0.25">
      <c r="A1613">
        <v>1612</v>
      </c>
      <c r="B1613">
        <v>88505</v>
      </c>
      <c r="C1613" t="s">
        <v>573</v>
      </c>
      <c r="D1613" t="s">
        <v>20</v>
      </c>
      <c r="E1613" t="s">
        <v>187</v>
      </c>
      <c r="F1613" t="s">
        <v>40</v>
      </c>
      <c r="G1613" t="s">
        <v>32</v>
      </c>
      <c r="H1613" t="s">
        <v>217</v>
      </c>
      <c r="I1613" t="s">
        <v>28</v>
      </c>
      <c r="J1613" t="s">
        <v>29</v>
      </c>
      <c r="K1613" t="s">
        <v>113</v>
      </c>
      <c r="L1613" t="s">
        <v>706</v>
      </c>
      <c r="M1613" t="s">
        <v>59</v>
      </c>
      <c r="N1613" s="2">
        <v>40860</v>
      </c>
      <c r="O1613" s="2">
        <v>40861</v>
      </c>
      <c r="P1613">
        <v>37</v>
      </c>
      <c r="Q1613" s="1">
        <v>7.0000000000000007E-2</v>
      </c>
      <c r="R1613">
        <v>79.52</v>
      </c>
      <c r="S1613">
        <v>48.2</v>
      </c>
      <c r="T1613">
        <f t="shared" si="25"/>
        <v>2942.24</v>
      </c>
    </row>
    <row r="1614" spans="1:20" x14ac:dyDescent="0.25">
      <c r="A1614">
        <v>1613</v>
      </c>
      <c r="B1614">
        <v>88505</v>
      </c>
      <c r="C1614" t="s">
        <v>573</v>
      </c>
      <c r="D1614" t="s">
        <v>578</v>
      </c>
      <c r="E1614" t="s">
        <v>187</v>
      </c>
      <c r="F1614" t="s">
        <v>40</v>
      </c>
      <c r="G1614" t="s">
        <v>32</v>
      </c>
      <c r="H1614" t="s">
        <v>188</v>
      </c>
      <c r="I1614" t="s">
        <v>28</v>
      </c>
      <c r="J1614" t="s">
        <v>29</v>
      </c>
      <c r="K1614" t="s">
        <v>43</v>
      </c>
      <c r="L1614" t="s">
        <v>330</v>
      </c>
      <c r="M1614" t="s">
        <v>59</v>
      </c>
      <c r="N1614" s="2">
        <v>40860</v>
      </c>
      <c r="O1614" s="2">
        <v>40861</v>
      </c>
      <c r="P1614">
        <v>31</v>
      </c>
      <c r="Q1614" s="1">
        <v>0</v>
      </c>
      <c r="R1614">
        <v>145.97999999999999</v>
      </c>
      <c r="S1614">
        <v>51.92</v>
      </c>
      <c r="T1614">
        <f t="shared" si="25"/>
        <v>4525.38</v>
      </c>
    </row>
    <row r="1615" spans="1:20" x14ac:dyDescent="0.25">
      <c r="A1615">
        <v>1614</v>
      </c>
      <c r="B1615">
        <v>88512</v>
      </c>
      <c r="C1615" t="s">
        <v>1567</v>
      </c>
      <c r="D1615" t="s">
        <v>20</v>
      </c>
      <c r="E1615" t="s">
        <v>39</v>
      </c>
      <c r="F1615" t="s">
        <v>40</v>
      </c>
      <c r="G1615" t="s">
        <v>41</v>
      </c>
      <c r="H1615" t="s">
        <v>49</v>
      </c>
      <c r="I1615" t="s">
        <v>28</v>
      </c>
      <c r="J1615" t="s">
        <v>29</v>
      </c>
      <c r="K1615" t="s">
        <v>58</v>
      </c>
      <c r="L1615" t="s">
        <v>192</v>
      </c>
      <c r="M1615" t="s">
        <v>99</v>
      </c>
      <c r="N1615" s="2">
        <v>40625</v>
      </c>
      <c r="O1615" s="2">
        <v>40626</v>
      </c>
      <c r="P1615">
        <v>7</v>
      </c>
      <c r="Q1615" s="1">
        <v>0</v>
      </c>
      <c r="R1615">
        <v>6.48</v>
      </c>
      <c r="S1615">
        <v>7.86</v>
      </c>
      <c r="T1615">
        <f t="shared" si="25"/>
        <v>45.36</v>
      </c>
    </row>
    <row r="1616" spans="1:20" x14ac:dyDescent="0.25">
      <c r="A1616">
        <v>1615</v>
      </c>
      <c r="B1616">
        <v>87055</v>
      </c>
      <c r="C1616" t="s">
        <v>1641</v>
      </c>
      <c r="D1616" t="s">
        <v>20</v>
      </c>
      <c r="E1616" t="s">
        <v>39</v>
      </c>
      <c r="F1616" t="s">
        <v>31</v>
      </c>
      <c r="G1616" t="s">
        <v>41</v>
      </c>
      <c r="H1616" t="s">
        <v>89</v>
      </c>
      <c r="I1616" t="s">
        <v>28</v>
      </c>
      <c r="J1616" t="s">
        <v>29</v>
      </c>
      <c r="K1616" t="s">
        <v>129</v>
      </c>
      <c r="L1616" t="s">
        <v>192</v>
      </c>
      <c r="M1616" t="s">
        <v>143</v>
      </c>
      <c r="N1616" s="2">
        <v>41553</v>
      </c>
      <c r="O1616" s="2">
        <v>41555</v>
      </c>
      <c r="P1616">
        <v>8</v>
      </c>
      <c r="Q1616" s="1">
        <v>0.04</v>
      </c>
      <c r="R1616">
        <v>7.1</v>
      </c>
      <c r="S1616">
        <v>6.05</v>
      </c>
      <c r="T1616">
        <f t="shared" si="25"/>
        <v>56.8</v>
      </c>
    </row>
    <row r="1617" spans="1:20" x14ac:dyDescent="0.25">
      <c r="A1617">
        <v>1616</v>
      </c>
      <c r="B1617">
        <v>86748</v>
      </c>
      <c r="C1617" t="s">
        <v>531</v>
      </c>
      <c r="D1617" t="s">
        <v>20</v>
      </c>
      <c r="E1617" t="s">
        <v>39</v>
      </c>
      <c r="F1617" t="s">
        <v>47</v>
      </c>
      <c r="G1617" t="s">
        <v>93</v>
      </c>
      <c r="H1617" t="s">
        <v>61</v>
      </c>
      <c r="I1617" t="s">
        <v>28</v>
      </c>
      <c r="J1617" t="s">
        <v>29</v>
      </c>
      <c r="K1617" t="s">
        <v>184</v>
      </c>
      <c r="L1617" t="s">
        <v>192</v>
      </c>
      <c r="M1617" t="s">
        <v>51</v>
      </c>
      <c r="N1617" s="2">
        <v>41406</v>
      </c>
      <c r="O1617" s="2">
        <v>41408</v>
      </c>
      <c r="P1617">
        <v>3</v>
      </c>
      <c r="Q1617" s="1">
        <v>0.08</v>
      </c>
      <c r="R1617">
        <v>6.48</v>
      </c>
      <c r="S1617">
        <v>6.74</v>
      </c>
      <c r="T1617">
        <f t="shared" si="25"/>
        <v>19.440000000000001</v>
      </c>
    </row>
    <row r="1618" spans="1:20" x14ac:dyDescent="0.25">
      <c r="A1618">
        <v>1617</v>
      </c>
      <c r="B1618">
        <v>86748</v>
      </c>
      <c r="C1618" t="s">
        <v>531</v>
      </c>
      <c r="D1618" t="s">
        <v>38</v>
      </c>
      <c r="E1618" t="s">
        <v>39</v>
      </c>
      <c r="F1618" t="s">
        <v>47</v>
      </c>
      <c r="G1618" t="s">
        <v>93</v>
      </c>
      <c r="H1618" t="s">
        <v>61</v>
      </c>
      <c r="I1618" t="s">
        <v>28</v>
      </c>
      <c r="J1618" t="s">
        <v>29</v>
      </c>
      <c r="K1618" t="s">
        <v>119</v>
      </c>
      <c r="L1618" t="s">
        <v>44</v>
      </c>
      <c r="M1618" t="s">
        <v>114</v>
      </c>
      <c r="N1618" s="2">
        <v>41406</v>
      </c>
      <c r="O1618" s="2">
        <v>41406</v>
      </c>
      <c r="P1618">
        <v>15</v>
      </c>
      <c r="Q1618" s="1">
        <v>0.1</v>
      </c>
      <c r="R1618">
        <v>2.78</v>
      </c>
      <c r="S1618">
        <v>1.34</v>
      </c>
      <c r="T1618">
        <f t="shared" si="25"/>
        <v>41.699999999999996</v>
      </c>
    </row>
    <row r="1619" spans="1:20" x14ac:dyDescent="0.25">
      <c r="A1619">
        <v>1618</v>
      </c>
      <c r="B1619">
        <v>86748</v>
      </c>
      <c r="C1619" t="s">
        <v>531</v>
      </c>
      <c r="D1619" t="s">
        <v>20</v>
      </c>
      <c r="E1619" t="s">
        <v>39</v>
      </c>
      <c r="F1619" t="s">
        <v>47</v>
      </c>
      <c r="G1619" t="s">
        <v>93</v>
      </c>
      <c r="H1619" t="s">
        <v>49</v>
      </c>
      <c r="I1619" t="s">
        <v>28</v>
      </c>
      <c r="J1619" t="s">
        <v>29</v>
      </c>
      <c r="K1619" t="s">
        <v>71</v>
      </c>
      <c r="L1619" t="s">
        <v>44</v>
      </c>
      <c r="M1619" t="s">
        <v>51</v>
      </c>
      <c r="N1619" s="2">
        <v>41406</v>
      </c>
      <c r="O1619" s="2">
        <v>41409</v>
      </c>
      <c r="P1619">
        <v>10</v>
      </c>
      <c r="Q1619" s="1">
        <v>0.05</v>
      </c>
      <c r="R1619">
        <v>2.62</v>
      </c>
      <c r="S1619">
        <v>0.8</v>
      </c>
      <c r="T1619">
        <f t="shared" si="25"/>
        <v>26.200000000000003</v>
      </c>
    </row>
    <row r="1620" spans="1:20" x14ac:dyDescent="0.25">
      <c r="A1620">
        <v>1619</v>
      </c>
      <c r="B1620">
        <v>86341</v>
      </c>
      <c r="C1620" t="s">
        <v>1594</v>
      </c>
      <c r="D1620" t="s">
        <v>38</v>
      </c>
      <c r="E1620" t="s">
        <v>21</v>
      </c>
      <c r="F1620" t="s">
        <v>40</v>
      </c>
      <c r="G1620" t="s">
        <v>41</v>
      </c>
      <c r="H1620" t="s">
        <v>24</v>
      </c>
      <c r="I1620" t="s">
        <v>28</v>
      </c>
      <c r="J1620" t="s">
        <v>29</v>
      </c>
      <c r="K1620" t="s">
        <v>1138</v>
      </c>
      <c r="L1620" t="s">
        <v>26</v>
      </c>
      <c r="M1620" t="s">
        <v>264</v>
      </c>
      <c r="N1620" s="2">
        <v>41071</v>
      </c>
      <c r="O1620" s="2">
        <v>41071</v>
      </c>
      <c r="P1620">
        <v>9</v>
      </c>
      <c r="Q1620" s="1">
        <v>0.06</v>
      </c>
      <c r="R1620">
        <v>28.48</v>
      </c>
      <c r="S1620">
        <v>1.99</v>
      </c>
      <c r="T1620">
        <f t="shared" si="25"/>
        <v>256.32</v>
      </c>
    </row>
    <row r="1621" spans="1:20" x14ac:dyDescent="0.25">
      <c r="A1621">
        <v>1620</v>
      </c>
      <c r="B1621">
        <v>86394</v>
      </c>
      <c r="C1621" t="s">
        <v>1075</v>
      </c>
      <c r="D1621" t="s">
        <v>20</v>
      </c>
      <c r="E1621" t="s">
        <v>39</v>
      </c>
      <c r="F1621" t="s">
        <v>31</v>
      </c>
      <c r="G1621" t="s">
        <v>41</v>
      </c>
      <c r="H1621" t="s">
        <v>54</v>
      </c>
      <c r="I1621" t="s">
        <v>28</v>
      </c>
      <c r="J1621" t="s">
        <v>29</v>
      </c>
      <c r="K1621" t="s">
        <v>58</v>
      </c>
      <c r="L1621" t="s">
        <v>192</v>
      </c>
      <c r="M1621" t="s">
        <v>69</v>
      </c>
      <c r="N1621" s="2">
        <v>41457</v>
      </c>
      <c r="O1621" s="2">
        <v>41458</v>
      </c>
      <c r="P1621">
        <v>7</v>
      </c>
      <c r="Q1621" s="1">
        <v>0.04</v>
      </c>
      <c r="R1621">
        <v>6.3</v>
      </c>
      <c r="S1621">
        <v>0.5</v>
      </c>
      <c r="T1621">
        <f t="shared" si="25"/>
        <v>44.1</v>
      </c>
    </row>
    <row r="1622" spans="1:20" x14ac:dyDescent="0.25">
      <c r="A1622">
        <v>1621</v>
      </c>
      <c r="B1622">
        <v>86786</v>
      </c>
      <c r="C1622" t="s">
        <v>1076</v>
      </c>
      <c r="D1622" t="s">
        <v>20</v>
      </c>
      <c r="E1622" t="s">
        <v>39</v>
      </c>
      <c r="F1622" t="s">
        <v>31</v>
      </c>
      <c r="G1622" t="s">
        <v>23</v>
      </c>
      <c r="H1622" t="s">
        <v>94</v>
      </c>
      <c r="I1622" t="s">
        <v>28</v>
      </c>
      <c r="J1622" t="s">
        <v>29</v>
      </c>
      <c r="K1622" t="s">
        <v>68</v>
      </c>
      <c r="L1622" t="s">
        <v>192</v>
      </c>
      <c r="M1622" t="s">
        <v>106</v>
      </c>
      <c r="N1622" s="2">
        <v>41506</v>
      </c>
      <c r="O1622" s="2">
        <v>41509</v>
      </c>
      <c r="P1622">
        <v>6</v>
      </c>
      <c r="Q1622" s="1">
        <v>0.04</v>
      </c>
      <c r="R1622">
        <v>9.7799999999999994</v>
      </c>
      <c r="S1622">
        <v>5.76</v>
      </c>
      <c r="T1622">
        <f t="shared" si="25"/>
        <v>58.679999999999993</v>
      </c>
    </row>
    <row r="1623" spans="1:20" x14ac:dyDescent="0.25">
      <c r="A1623">
        <v>1622</v>
      </c>
      <c r="B1623">
        <v>86786</v>
      </c>
      <c r="C1623" t="s">
        <v>1076</v>
      </c>
      <c r="D1623" t="s">
        <v>20</v>
      </c>
      <c r="E1623" t="s">
        <v>187</v>
      </c>
      <c r="F1623" t="s">
        <v>31</v>
      </c>
      <c r="G1623" t="s">
        <v>23</v>
      </c>
      <c r="H1623" t="s">
        <v>225</v>
      </c>
      <c r="I1623" t="s">
        <v>28</v>
      </c>
      <c r="J1623" t="s">
        <v>29</v>
      </c>
      <c r="K1623" t="s">
        <v>145</v>
      </c>
      <c r="L1623" t="s">
        <v>26</v>
      </c>
      <c r="M1623" t="s">
        <v>367</v>
      </c>
      <c r="N1623" s="2">
        <v>41506</v>
      </c>
      <c r="O1623" s="2">
        <v>41507</v>
      </c>
      <c r="P1623">
        <v>2</v>
      </c>
      <c r="Q1623" s="1">
        <v>0</v>
      </c>
      <c r="R1623">
        <v>9.48</v>
      </c>
      <c r="S1623">
        <v>7.29</v>
      </c>
      <c r="T1623">
        <f t="shared" si="25"/>
        <v>18.96</v>
      </c>
    </row>
    <row r="1624" spans="1:20" x14ac:dyDescent="0.25">
      <c r="A1624">
        <v>1623</v>
      </c>
      <c r="B1624">
        <v>86786</v>
      </c>
      <c r="C1624" t="s">
        <v>1076</v>
      </c>
      <c r="D1624" t="s">
        <v>20</v>
      </c>
      <c r="E1624" t="s">
        <v>21</v>
      </c>
      <c r="F1624" t="s">
        <v>31</v>
      </c>
      <c r="G1624" t="s">
        <v>23</v>
      </c>
      <c r="H1624" t="s">
        <v>206</v>
      </c>
      <c r="I1624" t="s">
        <v>28</v>
      </c>
      <c r="J1624" t="s">
        <v>29</v>
      </c>
      <c r="K1624" t="s">
        <v>1447</v>
      </c>
      <c r="L1624" t="s">
        <v>192</v>
      </c>
      <c r="M1624" t="s">
        <v>279</v>
      </c>
      <c r="N1624" s="2">
        <v>41506</v>
      </c>
      <c r="O1624" s="2">
        <v>41508</v>
      </c>
      <c r="P1624">
        <v>20</v>
      </c>
      <c r="Q1624" s="1">
        <v>0.05</v>
      </c>
      <c r="R1624">
        <v>110.99</v>
      </c>
      <c r="S1624">
        <v>8.99</v>
      </c>
      <c r="T1624">
        <f t="shared" si="25"/>
        <v>2219.7999999999997</v>
      </c>
    </row>
    <row r="1625" spans="1:20" x14ac:dyDescent="0.25">
      <c r="A1625">
        <v>1624</v>
      </c>
      <c r="B1625">
        <v>88376</v>
      </c>
      <c r="C1625" t="s">
        <v>1866</v>
      </c>
      <c r="D1625" t="s">
        <v>20</v>
      </c>
      <c r="E1625" t="s">
        <v>39</v>
      </c>
      <c r="F1625" t="s">
        <v>31</v>
      </c>
      <c r="G1625" t="s">
        <v>48</v>
      </c>
      <c r="H1625" t="s">
        <v>78</v>
      </c>
      <c r="I1625" t="s">
        <v>28</v>
      </c>
      <c r="J1625" t="s">
        <v>29</v>
      </c>
      <c r="K1625" t="s">
        <v>226</v>
      </c>
      <c r="L1625" t="s">
        <v>26</v>
      </c>
      <c r="M1625" t="s">
        <v>63</v>
      </c>
      <c r="N1625" s="2">
        <v>41457</v>
      </c>
      <c r="O1625" s="2">
        <v>41461</v>
      </c>
      <c r="P1625">
        <v>1</v>
      </c>
      <c r="Q1625" s="1">
        <v>7.0000000000000007E-2</v>
      </c>
      <c r="R1625">
        <v>11.66</v>
      </c>
      <c r="S1625">
        <v>8.99</v>
      </c>
      <c r="T1625">
        <f t="shared" si="25"/>
        <v>11.66</v>
      </c>
    </row>
    <row r="1626" spans="1:20" x14ac:dyDescent="0.25">
      <c r="A1626">
        <v>1625</v>
      </c>
      <c r="B1626">
        <v>88518</v>
      </c>
      <c r="C1626" t="s">
        <v>421</v>
      </c>
      <c r="D1626" t="s">
        <v>20</v>
      </c>
      <c r="E1626" t="s">
        <v>39</v>
      </c>
      <c r="F1626" t="s">
        <v>22</v>
      </c>
      <c r="G1626" t="s">
        <v>41</v>
      </c>
      <c r="H1626" t="s">
        <v>89</v>
      </c>
      <c r="I1626" t="s">
        <v>28</v>
      </c>
      <c r="J1626" t="s">
        <v>29</v>
      </c>
      <c r="K1626" t="s">
        <v>68</v>
      </c>
      <c r="L1626" t="s">
        <v>192</v>
      </c>
      <c r="M1626" t="s">
        <v>499</v>
      </c>
      <c r="N1626" s="2">
        <v>41188</v>
      </c>
      <c r="O1626" s="2">
        <v>41190</v>
      </c>
      <c r="P1626">
        <v>19</v>
      </c>
      <c r="Q1626" s="1">
        <v>0.04</v>
      </c>
      <c r="R1626">
        <v>9.99</v>
      </c>
      <c r="S1626">
        <v>5.12</v>
      </c>
      <c r="T1626">
        <f t="shared" si="25"/>
        <v>189.81</v>
      </c>
    </row>
    <row r="1627" spans="1:20" x14ac:dyDescent="0.25">
      <c r="A1627">
        <v>1626</v>
      </c>
      <c r="B1627">
        <v>88525</v>
      </c>
      <c r="C1627" t="s">
        <v>619</v>
      </c>
      <c r="D1627" t="s">
        <v>20</v>
      </c>
      <c r="E1627" t="s">
        <v>39</v>
      </c>
      <c r="F1627" t="s">
        <v>47</v>
      </c>
      <c r="G1627" t="s">
        <v>41</v>
      </c>
      <c r="H1627" t="s">
        <v>94</v>
      </c>
      <c r="I1627" t="s">
        <v>28</v>
      </c>
      <c r="J1627" t="s">
        <v>29</v>
      </c>
      <c r="K1627" t="s">
        <v>248</v>
      </c>
      <c r="L1627" t="s">
        <v>192</v>
      </c>
      <c r="M1627" t="s">
        <v>134</v>
      </c>
      <c r="N1627" s="2">
        <v>41057</v>
      </c>
      <c r="O1627" s="2">
        <v>41059</v>
      </c>
      <c r="P1627">
        <v>2</v>
      </c>
      <c r="Q1627" s="1">
        <v>0.01</v>
      </c>
      <c r="R1627">
        <v>2.88</v>
      </c>
      <c r="S1627">
        <v>0.5</v>
      </c>
      <c r="T1627">
        <f t="shared" si="25"/>
        <v>5.76</v>
      </c>
    </row>
    <row r="1628" spans="1:20" x14ac:dyDescent="0.25">
      <c r="A1628">
        <v>1627</v>
      </c>
      <c r="B1628">
        <v>88530</v>
      </c>
      <c r="C1628" t="s">
        <v>2151</v>
      </c>
      <c r="D1628" t="s">
        <v>578</v>
      </c>
      <c r="E1628" t="s">
        <v>187</v>
      </c>
      <c r="F1628" t="s">
        <v>47</v>
      </c>
      <c r="G1628" t="s">
        <v>23</v>
      </c>
      <c r="H1628" t="s">
        <v>188</v>
      </c>
      <c r="I1628" t="s">
        <v>28</v>
      </c>
      <c r="J1628" t="s">
        <v>29</v>
      </c>
      <c r="K1628" t="s">
        <v>98</v>
      </c>
      <c r="L1628" t="s">
        <v>330</v>
      </c>
      <c r="M1628" t="s">
        <v>160</v>
      </c>
      <c r="N1628" s="2">
        <v>40919</v>
      </c>
      <c r="O1628" s="2">
        <v>40921</v>
      </c>
      <c r="P1628">
        <v>13</v>
      </c>
      <c r="Q1628" s="1">
        <v>0.01</v>
      </c>
      <c r="R1628">
        <v>130.97999999999999</v>
      </c>
      <c r="S1628">
        <v>54.74</v>
      </c>
      <c r="T1628">
        <f t="shared" si="25"/>
        <v>1702.7399999999998</v>
      </c>
    </row>
    <row r="1629" spans="1:20" x14ac:dyDescent="0.25">
      <c r="A1629">
        <v>1628</v>
      </c>
      <c r="B1629">
        <v>88530</v>
      </c>
      <c r="C1629" t="s">
        <v>2151</v>
      </c>
      <c r="D1629" t="s">
        <v>20</v>
      </c>
      <c r="E1629" t="s">
        <v>21</v>
      </c>
      <c r="F1629" t="s">
        <v>47</v>
      </c>
      <c r="G1629" t="s">
        <v>23</v>
      </c>
      <c r="H1629" t="s">
        <v>206</v>
      </c>
      <c r="I1629" t="s">
        <v>28</v>
      </c>
      <c r="J1629" t="s">
        <v>29</v>
      </c>
      <c r="K1629" t="s">
        <v>201</v>
      </c>
      <c r="L1629" t="s">
        <v>192</v>
      </c>
      <c r="M1629" t="s">
        <v>117</v>
      </c>
      <c r="N1629" s="2">
        <v>40919</v>
      </c>
      <c r="O1629" s="2">
        <v>40919</v>
      </c>
      <c r="P1629">
        <v>6</v>
      </c>
      <c r="Q1629" s="1">
        <v>0.02</v>
      </c>
      <c r="R1629">
        <v>30.97</v>
      </c>
      <c r="S1629">
        <v>4</v>
      </c>
      <c r="T1629">
        <f t="shared" si="25"/>
        <v>185.82</v>
      </c>
    </row>
    <row r="1630" spans="1:20" x14ac:dyDescent="0.25">
      <c r="A1630">
        <v>1629</v>
      </c>
      <c r="B1630">
        <v>88537</v>
      </c>
      <c r="C1630" t="s">
        <v>958</v>
      </c>
      <c r="D1630" t="s">
        <v>20</v>
      </c>
      <c r="E1630" t="s">
        <v>39</v>
      </c>
      <c r="F1630" t="s">
        <v>47</v>
      </c>
      <c r="G1630" t="s">
        <v>48</v>
      </c>
      <c r="H1630" t="s">
        <v>42</v>
      </c>
      <c r="I1630" t="s">
        <v>28</v>
      </c>
      <c r="J1630" t="s">
        <v>29</v>
      </c>
      <c r="K1630" t="s">
        <v>228</v>
      </c>
      <c r="L1630" t="s">
        <v>192</v>
      </c>
      <c r="M1630" t="s">
        <v>160</v>
      </c>
      <c r="N1630" s="2">
        <v>41314</v>
      </c>
      <c r="O1630" s="2">
        <v>41318</v>
      </c>
      <c r="P1630">
        <v>1</v>
      </c>
      <c r="Q1630" s="1">
        <v>0.1</v>
      </c>
      <c r="R1630">
        <v>193.17</v>
      </c>
      <c r="S1630">
        <v>19.989999999999998</v>
      </c>
      <c r="T1630">
        <f t="shared" si="25"/>
        <v>193.17</v>
      </c>
    </row>
    <row r="1631" spans="1:20" x14ac:dyDescent="0.25">
      <c r="A1631">
        <v>1630</v>
      </c>
      <c r="B1631">
        <v>87776</v>
      </c>
      <c r="C1631" t="s">
        <v>1082</v>
      </c>
      <c r="D1631" t="s">
        <v>20</v>
      </c>
      <c r="E1631" t="s">
        <v>39</v>
      </c>
      <c r="F1631" t="s">
        <v>31</v>
      </c>
      <c r="G1631" t="s">
        <v>48</v>
      </c>
      <c r="H1631" t="s">
        <v>78</v>
      </c>
      <c r="I1631" t="s">
        <v>28</v>
      </c>
      <c r="J1631" t="s">
        <v>29</v>
      </c>
      <c r="K1631" t="s">
        <v>129</v>
      </c>
      <c r="L1631" t="s">
        <v>192</v>
      </c>
      <c r="M1631" t="s">
        <v>367</v>
      </c>
      <c r="N1631" s="2">
        <v>40601</v>
      </c>
      <c r="O1631" s="2">
        <v>40601</v>
      </c>
      <c r="P1631">
        <v>5</v>
      </c>
      <c r="Q1631" s="1">
        <v>0.08</v>
      </c>
      <c r="R1631">
        <v>7.1</v>
      </c>
      <c r="S1631">
        <v>6.05</v>
      </c>
      <c r="T1631">
        <f t="shared" si="25"/>
        <v>35.5</v>
      </c>
    </row>
    <row r="1632" spans="1:20" x14ac:dyDescent="0.25">
      <c r="A1632">
        <v>1631</v>
      </c>
      <c r="B1632">
        <v>88156</v>
      </c>
      <c r="C1632" t="s">
        <v>732</v>
      </c>
      <c r="D1632" t="s">
        <v>20</v>
      </c>
      <c r="E1632" t="s">
        <v>39</v>
      </c>
      <c r="F1632" t="s">
        <v>31</v>
      </c>
      <c r="G1632" t="s">
        <v>41</v>
      </c>
      <c r="H1632" t="s">
        <v>54</v>
      </c>
      <c r="I1632" t="s">
        <v>28</v>
      </c>
      <c r="J1632" t="s">
        <v>29</v>
      </c>
      <c r="K1632" t="s">
        <v>68</v>
      </c>
      <c r="L1632" t="s">
        <v>192</v>
      </c>
      <c r="M1632" t="s">
        <v>631</v>
      </c>
      <c r="N1632" s="2">
        <v>40186</v>
      </c>
      <c r="O1632" s="2">
        <v>40186</v>
      </c>
      <c r="P1632">
        <v>4</v>
      </c>
      <c r="Q1632" s="1">
        <v>7.0000000000000007E-2</v>
      </c>
      <c r="R1632">
        <v>4.13</v>
      </c>
      <c r="S1632">
        <v>0.99</v>
      </c>
      <c r="T1632">
        <f t="shared" si="25"/>
        <v>16.52</v>
      </c>
    </row>
    <row r="1633" spans="1:20" x14ac:dyDescent="0.25">
      <c r="A1633">
        <v>1632</v>
      </c>
      <c r="B1633">
        <v>88156</v>
      </c>
      <c r="C1633" t="s">
        <v>732</v>
      </c>
      <c r="D1633" t="s">
        <v>20</v>
      </c>
      <c r="E1633" t="s">
        <v>187</v>
      </c>
      <c r="F1633" t="s">
        <v>31</v>
      </c>
      <c r="G1633" t="s">
        <v>41</v>
      </c>
      <c r="H1633" t="s">
        <v>225</v>
      </c>
      <c r="I1633" t="s">
        <v>28</v>
      </c>
      <c r="J1633" t="s">
        <v>29</v>
      </c>
      <c r="K1633" t="s">
        <v>113</v>
      </c>
      <c r="L1633" t="s">
        <v>26</v>
      </c>
      <c r="M1633" t="s">
        <v>83</v>
      </c>
      <c r="N1633" s="2">
        <v>40186</v>
      </c>
      <c r="O1633" s="2">
        <v>40186</v>
      </c>
      <c r="P1633">
        <v>1</v>
      </c>
      <c r="Q1633" s="1">
        <v>0.03</v>
      </c>
      <c r="R1633">
        <v>22.72</v>
      </c>
      <c r="S1633">
        <v>8.99</v>
      </c>
      <c r="T1633">
        <f t="shared" si="25"/>
        <v>22.72</v>
      </c>
    </row>
    <row r="1634" spans="1:20" x14ac:dyDescent="0.25">
      <c r="A1634">
        <v>1633</v>
      </c>
      <c r="B1634">
        <v>87758</v>
      </c>
      <c r="C1634" t="s">
        <v>596</v>
      </c>
      <c r="D1634" t="s">
        <v>20</v>
      </c>
      <c r="E1634" t="s">
        <v>21</v>
      </c>
      <c r="F1634" t="s">
        <v>31</v>
      </c>
      <c r="G1634" t="s">
        <v>32</v>
      </c>
      <c r="H1634" t="s">
        <v>203</v>
      </c>
      <c r="I1634" t="s">
        <v>28</v>
      </c>
      <c r="J1634" t="s">
        <v>29</v>
      </c>
      <c r="K1634" t="s">
        <v>1111</v>
      </c>
      <c r="L1634" t="s">
        <v>26</v>
      </c>
      <c r="M1634" t="s">
        <v>121</v>
      </c>
      <c r="N1634" s="2">
        <v>40691</v>
      </c>
      <c r="O1634" s="2">
        <v>40693</v>
      </c>
      <c r="P1634">
        <v>11</v>
      </c>
      <c r="Q1634" s="1">
        <v>7.0000000000000007E-2</v>
      </c>
      <c r="R1634">
        <v>8.5</v>
      </c>
      <c r="S1634">
        <v>1.99</v>
      </c>
      <c r="T1634">
        <f t="shared" si="25"/>
        <v>93.5</v>
      </c>
    </row>
    <row r="1635" spans="1:20" x14ac:dyDescent="0.25">
      <c r="A1635">
        <v>1634</v>
      </c>
      <c r="B1635">
        <v>88541</v>
      </c>
      <c r="C1635" t="s">
        <v>1939</v>
      </c>
      <c r="D1635" t="s">
        <v>38</v>
      </c>
      <c r="E1635" t="s">
        <v>187</v>
      </c>
      <c r="F1635" t="s">
        <v>22</v>
      </c>
      <c r="G1635" t="s">
        <v>23</v>
      </c>
      <c r="H1635" t="s">
        <v>225</v>
      </c>
      <c r="I1635" t="s">
        <v>28</v>
      </c>
      <c r="J1635" t="s">
        <v>29</v>
      </c>
      <c r="K1635" t="s">
        <v>221</v>
      </c>
      <c r="L1635" t="s">
        <v>44</v>
      </c>
      <c r="M1635" t="s">
        <v>86</v>
      </c>
      <c r="N1635" s="2">
        <v>41317</v>
      </c>
      <c r="O1635" s="2">
        <v>41318</v>
      </c>
      <c r="P1635">
        <v>11</v>
      </c>
      <c r="Q1635" s="1">
        <v>0.01</v>
      </c>
      <c r="R1635">
        <v>14.2</v>
      </c>
      <c r="S1635">
        <v>5.3</v>
      </c>
      <c r="T1635">
        <f t="shared" si="25"/>
        <v>156.19999999999999</v>
      </c>
    </row>
    <row r="1636" spans="1:20" x14ac:dyDescent="0.25">
      <c r="A1636">
        <v>1635</v>
      </c>
      <c r="B1636">
        <v>88551</v>
      </c>
      <c r="C1636" t="s">
        <v>1443</v>
      </c>
      <c r="D1636" t="s">
        <v>20</v>
      </c>
      <c r="E1636" t="s">
        <v>187</v>
      </c>
      <c r="F1636" t="s">
        <v>47</v>
      </c>
      <c r="G1636" t="s">
        <v>23</v>
      </c>
      <c r="H1636" t="s">
        <v>225</v>
      </c>
      <c r="I1636" t="s">
        <v>28</v>
      </c>
      <c r="J1636" t="s">
        <v>29</v>
      </c>
      <c r="K1636" t="s">
        <v>226</v>
      </c>
      <c r="L1636" t="s">
        <v>26</v>
      </c>
      <c r="M1636" t="s">
        <v>114</v>
      </c>
      <c r="N1636" s="2">
        <v>41336</v>
      </c>
      <c r="O1636" s="2">
        <v>41337</v>
      </c>
      <c r="P1636">
        <v>5</v>
      </c>
      <c r="Q1636" s="1">
        <v>0.05</v>
      </c>
      <c r="R1636">
        <v>22.72</v>
      </c>
      <c r="S1636">
        <v>8.99</v>
      </c>
      <c r="T1636">
        <f t="shared" si="25"/>
        <v>113.6</v>
      </c>
    </row>
    <row r="1637" spans="1:20" x14ac:dyDescent="0.25">
      <c r="A1637">
        <v>1636</v>
      </c>
      <c r="B1637">
        <v>88551</v>
      </c>
      <c r="C1637" t="s">
        <v>1443</v>
      </c>
      <c r="D1637" t="s">
        <v>38</v>
      </c>
      <c r="E1637" t="s">
        <v>21</v>
      </c>
      <c r="F1637" t="s">
        <v>47</v>
      </c>
      <c r="G1637" t="s">
        <v>23</v>
      </c>
      <c r="H1637" t="s">
        <v>24</v>
      </c>
      <c r="I1637" t="s">
        <v>28</v>
      </c>
      <c r="J1637" t="s">
        <v>29</v>
      </c>
      <c r="K1637" t="s">
        <v>1254</v>
      </c>
      <c r="L1637" t="s">
        <v>192</v>
      </c>
      <c r="M1637" t="s">
        <v>51</v>
      </c>
      <c r="N1637" s="2">
        <v>41336</v>
      </c>
      <c r="O1637" s="2">
        <v>41338</v>
      </c>
      <c r="P1637">
        <v>12</v>
      </c>
      <c r="Q1637" s="1">
        <v>7.0000000000000007E-2</v>
      </c>
      <c r="R1637">
        <v>65.989999999999995</v>
      </c>
      <c r="S1637">
        <v>8.99</v>
      </c>
      <c r="T1637">
        <f t="shared" si="25"/>
        <v>791.87999999999988</v>
      </c>
    </row>
    <row r="1638" spans="1:20" x14ac:dyDescent="0.25">
      <c r="A1638">
        <v>1637</v>
      </c>
      <c r="B1638">
        <v>88561</v>
      </c>
      <c r="C1638" t="s">
        <v>1334</v>
      </c>
      <c r="D1638" t="s">
        <v>20</v>
      </c>
      <c r="E1638" t="s">
        <v>39</v>
      </c>
      <c r="F1638" t="s">
        <v>31</v>
      </c>
      <c r="G1638" t="s">
        <v>93</v>
      </c>
      <c r="H1638" t="s">
        <v>61</v>
      </c>
      <c r="I1638" t="s">
        <v>28</v>
      </c>
      <c r="J1638" t="s">
        <v>29</v>
      </c>
      <c r="K1638" t="s">
        <v>189</v>
      </c>
      <c r="L1638" t="s">
        <v>192</v>
      </c>
      <c r="M1638" t="s">
        <v>143</v>
      </c>
      <c r="N1638" s="2">
        <v>40992</v>
      </c>
      <c r="O1638" s="2">
        <v>40994</v>
      </c>
      <c r="P1638">
        <v>13</v>
      </c>
      <c r="Q1638" s="1">
        <v>0.01</v>
      </c>
      <c r="R1638">
        <v>5.58</v>
      </c>
      <c r="S1638">
        <v>5.3</v>
      </c>
      <c r="T1638">
        <f t="shared" si="25"/>
        <v>72.540000000000006</v>
      </c>
    </row>
    <row r="1639" spans="1:20" x14ac:dyDescent="0.25">
      <c r="A1639">
        <v>1638</v>
      </c>
      <c r="B1639">
        <v>86882</v>
      </c>
      <c r="C1639" t="s">
        <v>1018</v>
      </c>
      <c r="D1639" t="s">
        <v>578</v>
      </c>
      <c r="E1639" t="s">
        <v>39</v>
      </c>
      <c r="F1639" t="s">
        <v>31</v>
      </c>
      <c r="G1639" t="s">
        <v>23</v>
      </c>
      <c r="H1639" t="s">
        <v>49</v>
      </c>
      <c r="I1639" t="s">
        <v>28</v>
      </c>
      <c r="J1639" t="s">
        <v>29</v>
      </c>
      <c r="K1639" t="s">
        <v>68</v>
      </c>
      <c r="L1639" t="s">
        <v>283</v>
      </c>
      <c r="M1639" t="s">
        <v>141</v>
      </c>
      <c r="N1639" s="2">
        <v>41549</v>
      </c>
      <c r="O1639" s="2">
        <v>41550</v>
      </c>
      <c r="P1639">
        <v>12</v>
      </c>
      <c r="Q1639" s="1">
        <v>0.04</v>
      </c>
      <c r="R1639">
        <v>68.81</v>
      </c>
      <c r="S1639">
        <v>60</v>
      </c>
      <c r="T1639">
        <f t="shared" si="25"/>
        <v>825.72</v>
      </c>
    </row>
    <row r="1640" spans="1:20" x14ac:dyDescent="0.25">
      <c r="A1640">
        <v>1639</v>
      </c>
      <c r="B1640">
        <v>86882</v>
      </c>
      <c r="C1640" t="s">
        <v>1018</v>
      </c>
      <c r="D1640" t="s">
        <v>20</v>
      </c>
      <c r="E1640" t="s">
        <v>39</v>
      </c>
      <c r="F1640" t="s">
        <v>31</v>
      </c>
      <c r="G1640" t="s">
        <v>23</v>
      </c>
      <c r="H1640" t="s">
        <v>78</v>
      </c>
      <c r="I1640" t="s">
        <v>28</v>
      </c>
      <c r="J1640" t="s">
        <v>29</v>
      </c>
      <c r="K1640" t="s">
        <v>228</v>
      </c>
      <c r="L1640" t="s">
        <v>192</v>
      </c>
      <c r="M1640" t="s">
        <v>143</v>
      </c>
      <c r="N1640" s="2">
        <v>41549</v>
      </c>
      <c r="O1640" s="2">
        <v>41551</v>
      </c>
      <c r="P1640">
        <v>17</v>
      </c>
      <c r="Q1640" s="1">
        <v>0.08</v>
      </c>
      <c r="R1640">
        <v>5.98</v>
      </c>
      <c r="S1640">
        <v>5.35</v>
      </c>
      <c r="T1640">
        <f t="shared" si="25"/>
        <v>101.66000000000001</v>
      </c>
    </row>
    <row r="1641" spans="1:20" x14ac:dyDescent="0.25">
      <c r="A1641">
        <v>1640</v>
      </c>
      <c r="B1641">
        <v>86882</v>
      </c>
      <c r="C1641" t="s">
        <v>1373</v>
      </c>
      <c r="D1641" t="s">
        <v>20</v>
      </c>
      <c r="E1641" t="s">
        <v>39</v>
      </c>
      <c r="F1641" t="s">
        <v>31</v>
      </c>
      <c r="G1641" t="s">
        <v>23</v>
      </c>
      <c r="H1641" t="s">
        <v>78</v>
      </c>
      <c r="I1641" t="s">
        <v>28</v>
      </c>
      <c r="J1641" t="s">
        <v>56</v>
      </c>
      <c r="K1641" t="s">
        <v>136</v>
      </c>
      <c r="L1641" t="s">
        <v>746</v>
      </c>
      <c r="M1641" t="s">
        <v>141</v>
      </c>
      <c r="N1641" s="2">
        <v>41549</v>
      </c>
      <c r="O1641" s="2">
        <v>41551</v>
      </c>
      <c r="P1641">
        <v>17</v>
      </c>
      <c r="Q1641" s="1">
        <v>0.04</v>
      </c>
      <c r="R1641">
        <v>300.64999999999998</v>
      </c>
      <c r="S1641">
        <v>24.49</v>
      </c>
      <c r="T1641">
        <f t="shared" si="25"/>
        <v>5111.0499999999993</v>
      </c>
    </row>
    <row r="1642" spans="1:20" x14ac:dyDescent="0.25">
      <c r="A1642">
        <v>1641</v>
      </c>
      <c r="B1642">
        <v>86882</v>
      </c>
      <c r="C1642" t="s">
        <v>1373</v>
      </c>
      <c r="D1642" t="s">
        <v>20</v>
      </c>
      <c r="E1642" t="s">
        <v>39</v>
      </c>
      <c r="F1642" t="s">
        <v>31</v>
      </c>
      <c r="G1642" t="s">
        <v>23</v>
      </c>
      <c r="H1642" t="s">
        <v>49</v>
      </c>
      <c r="I1642" t="s">
        <v>28</v>
      </c>
      <c r="J1642" t="s">
        <v>56</v>
      </c>
      <c r="K1642" t="s">
        <v>136</v>
      </c>
      <c r="L1642" t="s">
        <v>192</v>
      </c>
      <c r="M1642" t="s">
        <v>141</v>
      </c>
      <c r="N1642" s="2">
        <v>41549</v>
      </c>
      <c r="O1642" s="2">
        <v>41551</v>
      </c>
      <c r="P1642">
        <v>25</v>
      </c>
      <c r="Q1642" s="1">
        <v>0.04</v>
      </c>
      <c r="R1642">
        <v>5.78</v>
      </c>
      <c r="S1642">
        <v>5.37</v>
      </c>
      <c r="T1642">
        <f t="shared" si="25"/>
        <v>144.5</v>
      </c>
    </row>
    <row r="1643" spans="1:20" x14ac:dyDescent="0.25">
      <c r="A1643">
        <v>1642</v>
      </c>
      <c r="B1643">
        <v>86661</v>
      </c>
      <c r="C1643" t="s">
        <v>216</v>
      </c>
      <c r="D1643" t="s">
        <v>20</v>
      </c>
      <c r="E1643" t="s">
        <v>187</v>
      </c>
      <c r="F1643" t="s">
        <v>31</v>
      </c>
      <c r="G1643" t="s">
        <v>93</v>
      </c>
      <c r="H1643" t="s">
        <v>217</v>
      </c>
      <c r="I1643" t="s">
        <v>28</v>
      </c>
      <c r="J1643" t="s">
        <v>56</v>
      </c>
      <c r="K1643" t="s">
        <v>158</v>
      </c>
      <c r="L1643" t="s">
        <v>26</v>
      </c>
      <c r="M1643" t="s">
        <v>141</v>
      </c>
      <c r="N1643" s="2">
        <v>41500</v>
      </c>
      <c r="O1643" s="2">
        <v>41502</v>
      </c>
      <c r="P1643">
        <v>4</v>
      </c>
      <c r="Q1643" s="1">
        <v>0.02</v>
      </c>
      <c r="R1643">
        <v>1.74</v>
      </c>
      <c r="S1643">
        <v>4.08</v>
      </c>
      <c r="T1643">
        <f t="shared" si="25"/>
        <v>6.96</v>
      </c>
    </row>
    <row r="1644" spans="1:20" x14ac:dyDescent="0.25">
      <c r="A1644">
        <v>1643</v>
      </c>
      <c r="B1644">
        <v>85916</v>
      </c>
      <c r="C1644" t="s">
        <v>1566</v>
      </c>
      <c r="D1644" t="s">
        <v>38</v>
      </c>
      <c r="E1644" t="s">
        <v>39</v>
      </c>
      <c r="F1644" t="s">
        <v>40</v>
      </c>
      <c r="G1644" t="s">
        <v>93</v>
      </c>
      <c r="H1644" t="s">
        <v>49</v>
      </c>
      <c r="I1644" t="s">
        <v>28</v>
      </c>
      <c r="J1644" t="s">
        <v>56</v>
      </c>
      <c r="K1644" t="s">
        <v>133</v>
      </c>
      <c r="L1644" t="s">
        <v>192</v>
      </c>
      <c r="M1644" t="s">
        <v>175</v>
      </c>
      <c r="N1644" s="2">
        <v>40376</v>
      </c>
      <c r="O1644" s="2">
        <v>40378</v>
      </c>
      <c r="P1644">
        <v>14</v>
      </c>
      <c r="Q1644" s="1">
        <v>0.02</v>
      </c>
      <c r="R1644">
        <v>30.53</v>
      </c>
      <c r="S1644">
        <v>19.989999999999998</v>
      </c>
      <c r="T1644">
        <f t="shared" si="25"/>
        <v>427.42</v>
      </c>
    </row>
    <row r="1645" spans="1:20" x14ac:dyDescent="0.25">
      <c r="A1645">
        <v>1644</v>
      </c>
      <c r="B1645">
        <v>88573</v>
      </c>
      <c r="C1645" t="s">
        <v>1472</v>
      </c>
      <c r="D1645" t="s">
        <v>20</v>
      </c>
      <c r="E1645" t="s">
        <v>39</v>
      </c>
      <c r="F1645" t="s">
        <v>47</v>
      </c>
      <c r="G1645" t="s">
        <v>23</v>
      </c>
      <c r="H1645" t="s">
        <v>49</v>
      </c>
      <c r="I1645" t="s">
        <v>28</v>
      </c>
      <c r="J1645" t="s">
        <v>56</v>
      </c>
      <c r="K1645" t="s">
        <v>172</v>
      </c>
      <c r="L1645" t="s">
        <v>26</v>
      </c>
      <c r="M1645" t="s">
        <v>134</v>
      </c>
      <c r="N1645" s="2">
        <v>41106</v>
      </c>
      <c r="O1645" s="2">
        <v>41108</v>
      </c>
      <c r="P1645">
        <v>9</v>
      </c>
      <c r="Q1645" s="1">
        <v>0.04</v>
      </c>
      <c r="R1645">
        <v>40.97</v>
      </c>
      <c r="S1645">
        <v>8.99</v>
      </c>
      <c r="T1645">
        <f t="shared" si="25"/>
        <v>368.73</v>
      </c>
    </row>
    <row r="1646" spans="1:20" x14ac:dyDescent="0.25">
      <c r="A1646">
        <v>1645</v>
      </c>
      <c r="B1646">
        <v>86076</v>
      </c>
      <c r="C1646" t="s">
        <v>541</v>
      </c>
      <c r="D1646" t="s">
        <v>20</v>
      </c>
      <c r="E1646" t="s">
        <v>187</v>
      </c>
      <c r="F1646" t="s">
        <v>22</v>
      </c>
      <c r="G1646" t="s">
        <v>32</v>
      </c>
      <c r="H1646" t="s">
        <v>217</v>
      </c>
      <c r="I1646" t="s">
        <v>28</v>
      </c>
      <c r="J1646" t="s">
        <v>56</v>
      </c>
      <c r="K1646" t="s">
        <v>145</v>
      </c>
      <c r="L1646" t="s">
        <v>192</v>
      </c>
      <c r="M1646" t="s">
        <v>246</v>
      </c>
      <c r="N1646" s="2">
        <v>40450</v>
      </c>
      <c r="O1646" s="2">
        <v>40451</v>
      </c>
      <c r="P1646">
        <v>3</v>
      </c>
      <c r="Q1646" s="1">
        <v>0.02</v>
      </c>
      <c r="R1646">
        <v>7.38</v>
      </c>
      <c r="S1646">
        <v>5.21</v>
      </c>
      <c r="T1646">
        <f t="shared" si="25"/>
        <v>22.14</v>
      </c>
    </row>
    <row r="1647" spans="1:20" x14ac:dyDescent="0.25">
      <c r="A1647">
        <v>1646</v>
      </c>
      <c r="B1647">
        <v>88581</v>
      </c>
      <c r="C1647" t="s">
        <v>1543</v>
      </c>
      <c r="D1647" t="s">
        <v>20</v>
      </c>
      <c r="E1647" t="s">
        <v>39</v>
      </c>
      <c r="F1647" t="s">
        <v>31</v>
      </c>
      <c r="G1647" t="s">
        <v>23</v>
      </c>
      <c r="H1647" t="s">
        <v>54</v>
      </c>
      <c r="I1647" t="s">
        <v>28</v>
      </c>
      <c r="J1647" t="s">
        <v>56</v>
      </c>
      <c r="K1647" t="s">
        <v>228</v>
      </c>
      <c r="L1647" t="s">
        <v>192</v>
      </c>
      <c r="M1647" t="s">
        <v>69</v>
      </c>
      <c r="N1647" s="2">
        <v>40604</v>
      </c>
      <c r="O1647" s="2">
        <v>40606</v>
      </c>
      <c r="P1647">
        <v>5</v>
      </c>
      <c r="Q1647" s="1">
        <v>0.09</v>
      </c>
      <c r="R1647">
        <v>10.9</v>
      </c>
      <c r="S1647">
        <v>7.46</v>
      </c>
      <c r="T1647">
        <f t="shared" si="25"/>
        <v>54.5</v>
      </c>
    </row>
    <row r="1648" spans="1:20" x14ac:dyDescent="0.25">
      <c r="A1648">
        <v>1647</v>
      </c>
      <c r="B1648">
        <v>88158</v>
      </c>
      <c r="C1648" t="s">
        <v>732</v>
      </c>
      <c r="D1648" t="s">
        <v>578</v>
      </c>
      <c r="E1648" t="s">
        <v>187</v>
      </c>
      <c r="F1648" t="s">
        <v>31</v>
      </c>
      <c r="G1648" t="s">
        <v>23</v>
      </c>
      <c r="H1648" t="s">
        <v>188</v>
      </c>
      <c r="I1648" t="s">
        <v>28</v>
      </c>
      <c r="J1648" t="s">
        <v>56</v>
      </c>
      <c r="K1648" t="s">
        <v>98</v>
      </c>
      <c r="L1648" t="s">
        <v>330</v>
      </c>
      <c r="M1648" t="s">
        <v>91</v>
      </c>
      <c r="N1648" s="2">
        <v>41204</v>
      </c>
      <c r="O1648" s="2">
        <v>41205</v>
      </c>
      <c r="P1648">
        <v>2</v>
      </c>
      <c r="Q1648" s="1">
        <v>7.0000000000000007E-2</v>
      </c>
      <c r="R1648">
        <v>150.97999999999999</v>
      </c>
      <c r="S1648">
        <v>39.25</v>
      </c>
      <c r="T1648">
        <f t="shared" si="25"/>
        <v>301.95999999999998</v>
      </c>
    </row>
    <row r="1649" spans="1:20" x14ac:dyDescent="0.25">
      <c r="A1649">
        <v>1648</v>
      </c>
      <c r="B1649">
        <v>88588</v>
      </c>
      <c r="C1649" t="s">
        <v>1308</v>
      </c>
      <c r="D1649" t="s">
        <v>20</v>
      </c>
      <c r="E1649" t="s">
        <v>39</v>
      </c>
      <c r="F1649" t="s">
        <v>40</v>
      </c>
      <c r="G1649" t="s">
        <v>93</v>
      </c>
      <c r="H1649" t="s">
        <v>94</v>
      </c>
      <c r="I1649" t="s">
        <v>28</v>
      </c>
      <c r="J1649" t="s">
        <v>56</v>
      </c>
      <c r="K1649" t="s">
        <v>119</v>
      </c>
      <c r="L1649" t="s">
        <v>192</v>
      </c>
      <c r="M1649" t="s">
        <v>638</v>
      </c>
      <c r="N1649" s="2">
        <v>40302</v>
      </c>
      <c r="O1649" s="2">
        <v>40304</v>
      </c>
      <c r="P1649">
        <v>13</v>
      </c>
      <c r="Q1649" s="1">
        <v>7.0000000000000007E-2</v>
      </c>
      <c r="R1649">
        <v>5.34</v>
      </c>
      <c r="S1649">
        <v>5.63</v>
      </c>
      <c r="T1649">
        <f t="shared" si="25"/>
        <v>69.42</v>
      </c>
    </row>
    <row r="1650" spans="1:20" x14ac:dyDescent="0.25">
      <c r="A1650">
        <v>1649</v>
      </c>
      <c r="B1650">
        <v>88588</v>
      </c>
      <c r="C1650" t="s">
        <v>1308</v>
      </c>
      <c r="D1650" t="s">
        <v>578</v>
      </c>
      <c r="E1650" t="s">
        <v>187</v>
      </c>
      <c r="F1650" t="s">
        <v>40</v>
      </c>
      <c r="G1650" t="s">
        <v>93</v>
      </c>
      <c r="H1650" t="s">
        <v>188</v>
      </c>
      <c r="I1650" t="s">
        <v>28</v>
      </c>
      <c r="J1650" t="s">
        <v>56</v>
      </c>
      <c r="K1650" t="s">
        <v>248</v>
      </c>
      <c r="L1650" t="s">
        <v>283</v>
      </c>
      <c r="M1650" t="s">
        <v>175</v>
      </c>
      <c r="N1650" s="2">
        <v>40302</v>
      </c>
      <c r="O1650" s="2">
        <v>40303</v>
      </c>
      <c r="P1650">
        <v>18</v>
      </c>
      <c r="Q1650" s="1">
        <v>0.03</v>
      </c>
      <c r="R1650">
        <v>160.97999999999999</v>
      </c>
      <c r="S1650">
        <v>30</v>
      </c>
      <c r="T1650">
        <f t="shared" si="25"/>
        <v>2897.64</v>
      </c>
    </row>
    <row r="1651" spans="1:20" x14ac:dyDescent="0.25">
      <c r="A1651">
        <v>1650</v>
      </c>
      <c r="B1651">
        <v>88588</v>
      </c>
      <c r="C1651" t="s">
        <v>1308</v>
      </c>
      <c r="D1651" t="s">
        <v>38</v>
      </c>
      <c r="E1651" t="s">
        <v>21</v>
      </c>
      <c r="F1651" t="s">
        <v>40</v>
      </c>
      <c r="G1651" t="s">
        <v>93</v>
      </c>
      <c r="H1651" t="s">
        <v>33</v>
      </c>
      <c r="I1651" t="s">
        <v>28</v>
      </c>
      <c r="J1651" t="s">
        <v>56</v>
      </c>
      <c r="K1651" t="s">
        <v>204</v>
      </c>
      <c r="L1651" t="s">
        <v>192</v>
      </c>
      <c r="M1651" t="s">
        <v>108</v>
      </c>
      <c r="N1651" s="2">
        <v>40302</v>
      </c>
      <c r="O1651" s="2">
        <v>40302</v>
      </c>
      <c r="P1651">
        <v>15</v>
      </c>
      <c r="Q1651" s="1">
        <v>0.04</v>
      </c>
      <c r="R1651">
        <v>65.989999999999995</v>
      </c>
      <c r="S1651">
        <v>5.63</v>
      </c>
      <c r="T1651">
        <f t="shared" si="25"/>
        <v>989.84999999999991</v>
      </c>
    </row>
    <row r="1652" spans="1:20" x14ac:dyDescent="0.25">
      <c r="A1652">
        <v>1651</v>
      </c>
      <c r="B1652">
        <v>86542</v>
      </c>
      <c r="C1652" t="s">
        <v>220</v>
      </c>
      <c r="D1652" t="s">
        <v>20</v>
      </c>
      <c r="E1652" t="s">
        <v>21</v>
      </c>
      <c r="F1652" t="s">
        <v>31</v>
      </c>
      <c r="G1652" t="s">
        <v>41</v>
      </c>
      <c r="H1652" t="s">
        <v>33</v>
      </c>
      <c r="I1652" t="s">
        <v>28</v>
      </c>
      <c r="J1652" t="s">
        <v>56</v>
      </c>
      <c r="K1652" t="s">
        <v>1147</v>
      </c>
      <c r="L1652" t="s">
        <v>192</v>
      </c>
      <c r="M1652" t="s">
        <v>141</v>
      </c>
      <c r="N1652" s="2">
        <v>41322</v>
      </c>
      <c r="O1652" s="2">
        <v>41324</v>
      </c>
      <c r="P1652">
        <v>5</v>
      </c>
      <c r="Q1652" s="1">
        <v>0.06</v>
      </c>
      <c r="R1652">
        <v>155.99</v>
      </c>
      <c r="S1652">
        <v>3.9</v>
      </c>
      <c r="T1652">
        <f t="shared" si="25"/>
        <v>779.95</v>
      </c>
    </row>
    <row r="1653" spans="1:20" x14ac:dyDescent="0.25">
      <c r="A1653">
        <v>1652</v>
      </c>
      <c r="B1653">
        <v>88608</v>
      </c>
      <c r="C1653" t="s">
        <v>717</v>
      </c>
      <c r="D1653" t="s">
        <v>20</v>
      </c>
      <c r="E1653" t="s">
        <v>39</v>
      </c>
      <c r="F1653" t="s">
        <v>31</v>
      </c>
      <c r="G1653" t="s">
        <v>48</v>
      </c>
      <c r="H1653" t="s">
        <v>94</v>
      </c>
      <c r="I1653" t="s">
        <v>28</v>
      </c>
      <c r="J1653" t="s">
        <v>56</v>
      </c>
      <c r="K1653" t="s">
        <v>55</v>
      </c>
      <c r="L1653" t="s">
        <v>192</v>
      </c>
      <c r="M1653" t="s">
        <v>139</v>
      </c>
      <c r="N1653" s="2">
        <v>41454</v>
      </c>
      <c r="O1653" s="2">
        <v>41458</v>
      </c>
      <c r="P1653">
        <v>17</v>
      </c>
      <c r="Q1653" s="1">
        <v>0.1</v>
      </c>
      <c r="R1653">
        <v>165.98</v>
      </c>
      <c r="S1653">
        <v>19.989999999999998</v>
      </c>
      <c r="T1653">
        <f t="shared" si="25"/>
        <v>2821.66</v>
      </c>
    </row>
    <row r="1654" spans="1:20" x14ac:dyDescent="0.25">
      <c r="A1654">
        <v>1653</v>
      </c>
      <c r="B1654">
        <v>88614</v>
      </c>
      <c r="C1654" t="s">
        <v>1104</v>
      </c>
      <c r="D1654" t="s">
        <v>20</v>
      </c>
      <c r="E1654" t="s">
        <v>187</v>
      </c>
      <c r="F1654" t="s">
        <v>31</v>
      </c>
      <c r="G1654" t="s">
        <v>93</v>
      </c>
      <c r="H1654" t="s">
        <v>188</v>
      </c>
      <c r="I1654" t="s">
        <v>28</v>
      </c>
      <c r="J1654" t="s">
        <v>56</v>
      </c>
      <c r="K1654" t="s">
        <v>71</v>
      </c>
      <c r="L1654" t="s">
        <v>26</v>
      </c>
      <c r="M1654" t="s">
        <v>63</v>
      </c>
      <c r="N1654" s="2">
        <v>41050</v>
      </c>
      <c r="O1654" s="2">
        <v>41050</v>
      </c>
      <c r="P1654">
        <v>5</v>
      </c>
      <c r="Q1654" s="1">
        <v>0.02</v>
      </c>
      <c r="R1654">
        <v>25.38</v>
      </c>
      <c r="S1654">
        <v>8.99</v>
      </c>
      <c r="T1654">
        <f t="shared" si="25"/>
        <v>126.89999999999999</v>
      </c>
    </row>
    <row r="1655" spans="1:20" x14ac:dyDescent="0.25">
      <c r="A1655">
        <v>1654</v>
      </c>
      <c r="B1655">
        <v>88614</v>
      </c>
      <c r="C1655" t="s">
        <v>1104</v>
      </c>
      <c r="D1655" t="s">
        <v>20</v>
      </c>
      <c r="E1655" t="s">
        <v>39</v>
      </c>
      <c r="F1655" t="s">
        <v>31</v>
      </c>
      <c r="G1655" t="s">
        <v>93</v>
      </c>
      <c r="H1655" t="s">
        <v>42</v>
      </c>
      <c r="I1655" t="s">
        <v>28</v>
      </c>
      <c r="J1655" t="s">
        <v>56</v>
      </c>
      <c r="K1655" t="s">
        <v>55</v>
      </c>
      <c r="L1655" t="s">
        <v>26</v>
      </c>
      <c r="M1655" t="s">
        <v>146</v>
      </c>
      <c r="N1655" s="2">
        <v>41050</v>
      </c>
      <c r="O1655" s="2">
        <v>41050</v>
      </c>
      <c r="P1655">
        <v>7</v>
      </c>
      <c r="Q1655" s="1">
        <v>0.02</v>
      </c>
      <c r="R1655">
        <v>21.38</v>
      </c>
      <c r="S1655">
        <v>8.99</v>
      </c>
      <c r="T1655">
        <f t="shared" si="25"/>
        <v>149.66</v>
      </c>
    </row>
    <row r="1656" spans="1:20" x14ac:dyDescent="0.25">
      <c r="A1656">
        <v>1655</v>
      </c>
      <c r="B1656">
        <v>86901</v>
      </c>
      <c r="C1656" t="s">
        <v>1205</v>
      </c>
      <c r="D1656" t="s">
        <v>20</v>
      </c>
      <c r="E1656" t="s">
        <v>39</v>
      </c>
      <c r="F1656" t="s">
        <v>22</v>
      </c>
      <c r="G1656" t="s">
        <v>23</v>
      </c>
      <c r="H1656" t="s">
        <v>78</v>
      </c>
      <c r="I1656" t="s">
        <v>28</v>
      </c>
      <c r="J1656" t="s">
        <v>56</v>
      </c>
      <c r="K1656" t="s">
        <v>82</v>
      </c>
      <c r="L1656" t="s">
        <v>26</v>
      </c>
      <c r="M1656" t="s">
        <v>199</v>
      </c>
      <c r="N1656" s="2">
        <v>40451</v>
      </c>
      <c r="O1656" s="2">
        <v>40451</v>
      </c>
      <c r="P1656">
        <v>21</v>
      </c>
      <c r="Q1656" s="1">
        <v>0.04</v>
      </c>
      <c r="R1656">
        <v>21.38</v>
      </c>
      <c r="S1656">
        <v>8.99</v>
      </c>
      <c r="T1656">
        <f t="shared" si="25"/>
        <v>448.97999999999996</v>
      </c>
    </row>
    <row r="1657" spans="1:20" x14ac:dyDescent="0.25">
      <c r="A1657">
        <v>1656</v>
      </c>
      <c r="B1657">
        <v>88598</v>
      </c>
      <c r="C1657" t="s">
        <v>717</v>
      </c>
      <c r="D1657" t="s">
        <v>20</v>
      </c>
      <c r="E1657" t="s">
        <v>39</v>
      </c>
      <c r="F1657" t="s">
        <v>31</v>
      </c>
      <c r="G1657" t="s">
        <v>48</v>
      </c>
      <c r="H1657" t="s">
        <v>49</v>
      </c>
      <c r="I1657" t="s">
        <v>28</v>
      </c>
      <c r="J1657" t="s">
        <v>56</v>
      </c>
      <c r="K1657" t="s">
        <v>133</v>
      </c>
      <c r="L1657" t="s">
        <v>192</v>
      </c>
      <c r="M1657" t="s">
        <v>143</v>
      </c>
      <c r="N1657" s="2">
        <v>40210</v>
      </c>
      <c r="O1657" s="2">
        <v>40215</v>
      </c>
      <c r="P1657">
        <v>4</v>
      </c>
      <c r="Q1657" s="1">
        <v>0.01</v>
      </c>
      <c r="R1657">
        <v>3.08</v>
      </c>
      <c r="S1657">
        <v>0.5</v>
      </c>
      <c r="T1657">
        <f t="shared" si="25"/>
        <v>12.32</v>
      </c>
    </row>
    <row r="1658" spans="1:20" x14ac:dyDescent="0.25">
      <c r="A1658">
        <v>1657</v>
      </c>
      <c r="B1658">
        <v>88620</v>
      </c>
      <c r="C1658" t="s">
        <v>1670</v>
      </c>
      <c r="D1658" t="s">
        <v>20</v>
      </c>
      <c r="E1658" t="s">
        <v>187</v>
      </c>
      <c r="F1658" t="s">
        <v>31</v>
      </c>
      <c r="G1658" t="s">
        <v>93</v>
      </c>
      <c r="H1658" t="s">
        <v>219</v>
      </c>
      <c r="I1658" t="s">
        <v>28</v>
      </c>
      <c r="J1658" t="s">
        <v>56</v>
      </c>
      <c r="K1658" t="s">
        <v>221</v>
      </c>
      <c r="L1658" t="s">
        <v>44</v>
      </c>
      <c r="M1658" t="s">
        <v>121</v>
      </c>
      <c r="N1658" s="2">
        <v>40826</v>
      </c>
      <c r="O1658" s="2">
        <v>40828</v>
      </c>
      <c r="P1658">
        <v>18</v>
      </c>
      <c r="Q1658" s="1">
        <v>7.0000000000000007E-2</v>
      </c>
      <c r="R1658">
        <v>7.59</v>
      </c>
      <c r="S1658">
        <v>4</v>
      </c>
      <c r="T1658">
        <f t="shared" si="25"/>
        <v>136.62</v>
      </c>
    </row>
    <row r="1659" spans="1:20" x14ac:dyDescent="0.25">
      <c r="A1659">
        <v>1658</v>
      </c>
      <c r="B1659">
        <v>88624</v>
      </c>
      <c r="C1659" t="s">
        <v>1460</v>
      </c>
      <c r="D1659" t="s">
        <v>20</v>
      </c>
      <c r="E1659" t="s">
        <v>39</v>
      </c>
      <c r="F1659" t="s">
        <v>31</v>
      </c>
      <c r="G1659" t="s">
        <v>93</v>
      </c>
      <c r="H1659" t="s">
        <v>94</v>
      </c>
      <c r="I1659" t="s">
        <v>28</v>
      </c>
      <c r="J1659" t="s">
        <v>56</v>
      </c>
      <c r="K1659" t="s">
        <v>149</v>
      </c>
      <c r="L1659" t="s">
        <v>192</v>
      </c>
      <c r="M1659" t="s">
        <v>35</v>
      </c>
      <c r="N1659" s="2">
        <v>40596</v>
      </c>
      <c r="O1659" s="2">
        <v>40597</v>
      </c>
      <c r="P1659">
        <v>13</v>
      </c>
      <c r="Q1659" s="1">
        <v>0.05</v>
      </c>
      <c r="R1659">
        <v>6.54</v>
      </c>
      <c r="S1659">
        <v>5.27</v>
      </c>
      <c r="T1659">
        <f t="shared" si="25"/>
        <v>85.02</v>
      </c>
    </row>
    <row r="1660" spans="1:20" x14ac:dyDescent="0.25">
      <c r="A1660">
        <v>1659</v>
      </c>
      <c r="B1660">
        <v>88159</v>
      </c>
      <c r="C1660" t="s">
        <v>732</v>
      </c>
      <c r="D1660" t="s">
        <v>578</v>
      </c>
      <c r="E1660" t="s">
        <v>187</v>
      </c>
      <c r="F1660" t="s">
        <v>31</v>
      </c>
      <c r="G1660" t="s">
        <v>48</v>
      </c>
      <c r="H1660" t="s">
        <v>188</v>
      </c>
      <c r="I1660" t="s">
        <v>28</v>
      </c>
      <c r="J1660" t="s">
        <v>56</v>
      </c>
      <c r="K1660" t="s">
        <v>221</v>
      </c>
      <c r="L1660" t="s">
        <v>330</v>
      </c>
      <c r="M1660" t="s">
        <v>91</v>
      </c>
      <c r="N1660" s="2">
        <v>41206</v>
      </c>
      <c r="O1660" s="2">
        <v>41211</v>
      </c>
      <c r="P1660">
        <v>21</v>
      </c>
      <c r="Q1660" s="1">
        <v>0.06</v>
      </c>
      <c r="R1660">
        <v>146.34</v>
      </c>
      <c r="S1660">
        <v>43.75</v>
      </c>
      <c r="T1660">
        <f t="shared" si="25"/>
        <v>3073.14</v>
      </c>
    </row>
    <row r="1661" spans="1:20" x14ac:dyDescent="0.25">
      <c r="A1661">
        <v>1660</v>
      </c>
      <c r="B1661">
        <v>87908</v>
      </c>
      <c r="C1661" t="s">
        <v>1075</v>
      </c>
      <c r="D1661" t="s">
        <v>20</v>
      </c>
      <c r="E1661" t="s">
        <v>21</v>
      </c>
      <c r="F1661" t="s">
        <v>22</v>
      </c>
      <c r="G1661" t="s">
        <v>93</v>
      </c>
      <c r="H1661" t="s">
        <v>206</v>
      </c>
      <c r="I1661" t="s">
        <v>28</v>
      </c>
      <c r="J1661" t="s">
        <v>56</v>
      </c>
      <c r="K1661" t="s">
        <v>198</v>
      </c>
      <c r="L1661" t="s">
        <v>192</v>
      </c>
      <c r="M1661" t="s">
        <v>173</v>
      </c>
      <c r="N1661" s="2">
        <v>40297</v>
      </c>
      <c r="O1661" s="2">
        <v>40298</v>
      </c>
      <c r="P1661">
        <v>7</v>
      </c>
      <c r="Q1661" s="1">
        <v>0.08</v>
      </c>
      <c r="R1661">
        <v>125.99</v>
      </c>
      <c r="S1661">
        <v>7.69</v>
      </c>
      <c r="T1661">
        <f t="shared" si="25"/>
        <v>881.93</v>
      </c>
    </row>
    <row r="1662" spans="1:20" x14ac:dyDescent="0.25">
      <c r="A1662">
        <v>1661</v>
      </c>
      <c r="B1662">
        <v>87480</v>
      </c>
      <c r="C1662" t="s">
        <v>830</v>
      </c>
      <c r="D1662" t="s">
        <v>20</v>
      </c>
      <c r="E1662" t="s">
        <v>21</v>
      </c>
      <c r="F1662" t="s">
        <v>40</v>
      </c>
      <c r="G1662" t="s">
        <v>23</v>
      </c>
      <c r="H1662" t="s">
        <v>24</v>
      </c>
      <c r="I1662" t="s">
        <v>28</v>
      </c>
      <c r="J1662" t="s">
        <v>56</v>
      </c>
      <c r="K1662" t="s">
        <v>198</v>
      </c>
      <c r="L1662" t="s">
        <v>706</v>
      </c>
      <c r="M1662" t="s">
        <v>469</v>
      </c>
      <c r="N1662" s="2">
        <v>41349</v>
      </c>
      <c r="O1662" s="2">
        <v>41350</v>
      </c>
      <c r="P1662">
        <v>2</v>
      </c>
      <c r="Q1662" s="1">
        <v>0.02</v>
      </c>
      <c r="R1662">
        <v>120.97</v>
      </c>
      <c r="S1662">
        <v>7.11</v>
      </c>
      <c r="T1662">
        <f t="shared" si="25"/>
        <v>241.94</v>
      </c>
    </row>
    <row r="1663" spans="1:20" x14ac:dyDescent="0.25">
      <c r="A1663">
        <v>1662</v>
      </c>
      <c r="B1663">
        <v>88626</v>
      </c>
      <c r="C1663" t="s">
        <v>743</v>
      </c>
      <c r="D1663" t="s">
        <v>20</v>
      </c>
      <c r="E1663" t="s">
        <v>39</v>
      </c>
      <c r="F1663" t="s">
        <v>22</v>
      </c>
      <c r="G1663" t="s">
        <v>93</v>
      </c>
      <c r="H1663" t="s">
        <v>94</v>
      </c>
      <c r="I1663" t="s">
        <v>28</v>
      </c>
      <c r="J1663" t="s">
        <v>56</v>
      </c>
      <c r="K1663" t="s">
        <v>43</v>
      </c>
      <c r="L1663" t="s">
        <v>192</v>
      </c>
      <c r="M1663" t="s">
        <v>246</v>
      </c>
      <c r="N1663" s="2">
        <v>40265</v>
      </c>
      <c r="O1663" s="2">
        <v>40266</v>
      </c>
      <c r="P1663">
        <v>11</v>
      </c>
      <c r="Q1663" s="1">
        <v>0.05</v>
      </c>
      <c r="R1663">
        <v>6.68</v>
      </c>
      <c r="S1663">
        <v>6.93</v>
      </c>
      <c r="T1663">
        <f t="shared" si="25"/>
        <v>73.47999999999999</v>
      </c>
    </row>
    <row r="1664" spans="1:20" x14ac:dyDescent="0.25">
      <c r="A1664">
        <v>1663</v>
      </c>
      <c r="B1664">
        <v>85917</v>
      </c>
      <c r="C1664" t="s">
        <v>616</v>
      </c>
      <c r="D1664" t="s">
        <v>20</v>
      </c>
      <c r="E1664" t="s">
        <v>39</v>
      </c>
      <c r="F1664" t="s">
        <v>40</v>
      </c>
      <c r="G1664" t="s">
        <v>32</v>
      </c>
      <c r="H1664" t="s">
        <v>61</v>
      </c>
      <c r="I1664" t="s">
        <v>28</v>
      </c>
      <c r="J1664" t="s">
        <v>56</v>
      </c>
      <c r="K1664" t="s">
        <v>221</v>
      </c>
      <c r="L1664" t="s">
        <v>44</v>
      </c>
      <c r="M1664" t="s">
        <v>370</v>
      </c>
      <c r="N1664" s="2">
        <v>40559</v>
      </c>
      <c r="O1664" s="2">
        <v>40561</v>
      </c>
      <c r="P1664">
        <v>8</v>
      </c>
      <c r="Q1664" s="1">
        <v>0.08</v>
      </c>
      <c r="R1664">
        <v>4</v>
      </c>
      <c r="S1664">
        <v>1.3</v>
      </c>
      <c r="T1664">
        <f t="shared" si="25"/>
        <v>32</v>
      </c>
    </row>
    <row r="1665" spans="1:20" x14ac:dyDescent="0.25">
      <c r="A1665">
        <v>1664</v>
      </c>
      <c r="B1665">
        <v>85917</v>
      </c>
      <c r="C1665" t="s">
        <v>616</v>
      </c>
      <c r="D1665" t="s">
        <v>20</v>
      </c>
      <c r="E1665" t="s">
        <v>39</v>
      </c>
      <c r="F1665" t="s">
        <v>40</v>
      </c>
      <c r="G1665" t="s">
        <v>32</v>
      </c>
      <c r="H1665" t="s">
        <v>42</v>
      </c>
      <c r="I1665" t="s">
        <v>28</v>
      </c>
      <c r="J1665" t="s">
        <v>56</v>
      </c>
      <c r="K1665" t="s">
        <v>133</v>
      </c>
      <c r="L1665" t="s">
        <v>192</v>
      </c>
      <c r="M1665" t="s">
        <v>469</v>
      </c>
      <c r="N1665" s="2">
        <v>40559</v>
      </c>
      <c r="O1665" s="2">
        <v>40560</v>
      </c>
      <c r="P1665">
        <v>1</v>
      </c>
      <c r="Q1665" s="1">
        <v>0.06</v>
      </c>
      <c r="R1665">
        <v>6.48</v>
      </c>
      <c r="S1665">
        <v>8.74</v>
      </c>
      <c r="T1665">
        <f t="shared" si="25"/>
        <v>6.48</v>
      </c>
    </row>
    <row r="1666" spans="1:20" x14ac:dyDescent="0.25">
      <c r="A1666">
        <v>1665</v>
      </c>
      <c r="B1666">
        <v>88185</v>
      </c>
      <c r="C1666" t="s">
        <v>1148</v>
      </c>
      <c r="D1666" t="s">
        <v>578</v>
      </c>
      <c r="E1666" t="s">
        <v>21</v>
      </c>
      <c r="F1666" t="s">
        <v>22</v>
      </c>
      <c r="G1666" t="s">
        <v>41</v>
      </c>
      <c r="H1666" t="s">
        <v>24</v>
      </c>
      <c r="I1666" t="s">
        <v>28</v>
      </c>
      <c r="J1666" t="s">
        <v>56</v>
      </c>
      <c r="K1666" t="s">
        <v>210</v>
      </c>
      <c r="L1666" t="s">
        <v>330</v>
      </c>
      <c r="M1666" t="s">
        <v>232</v>
      </c>
      <c r="N1666" s="2">
        <v>40540</v>
      </c>
      <c r="O1666" s="2">
        <v>40542</v>
      </c>
      <c r="P1666">
        <v>15</v>
      </c>
      <c r="Q1666" s="1">
        <v>7.0000000000000007E-2</v>
      </c>
      <c r="R1666">
        <v>119.99</v>
      </c>
      <c r="S1666">
        <v>16.8</v>
      </c>
      <c r="T1666">
        <f t="shared" si="25"/>
        <v>1799.85</v>
      </c>
    </row>
    <row r="1667" spans="1:20" x14ac:dyDescent="0.25">
      <c r="A1667">
        <v>1666</v>
      </c>
      <c r="B1667">
        <v>88292</v>
      </c>
      <c r="C1667" t="s">
        <v>554</v>
      </c>
      <c r="D1667" t="s">
        <v>20</v>
      </c>
      <c r="E1667" t="s">
        <v>39</v>
      </c>
      <c r="F1667" t="s">
        <v>22</v>
      </c>
      <c r="G1667" t="s">
        <v>48</v>
      </c>
      <c r="H1667" t="s">
        <v>78</v>
      </c>
      <c r="I1667" t="s">
        <v>28</v>
      </c>
      <c r="J1667" t="s">
        <v>56</v>
      </c>
      <c r="K1667" t="s">
        <v>136</v>
      </c>
      <c r="L1667" t="s">
        <v>192</v>
      </c>
      <c r="M1667" t="s">
        <v>80</v>
      </c>
      <c r="N1667" s="2">
        <v>41529</v>
      </c>
      <c r="O1667" s="2">
        <v>41534</v>
      </c>
      <c r="P1667">
        <v>24</v>
      </c>
      <c r="Q1667" s="1">
        <v>0.09</v>
      </c>
      <c r="R1667">
        <v>6.48</v>
      </c>
      <c r="S1667">
        <v>6.74</v>
      </c>
      <c r="T1667">
        <f t="shared" ref="T1667:T1730" si="26">R1667*P1667</f>
        <v>155.52000000000001</v>
      </c>
    </row>
    <row r="1668" spans="1:20" x14ac:dyDescent="0.25">
      <c r="A1668">
        <v>1667</v>
      </c>
      <c r="B1668">
        <v>88292</v>
      </c>
      <c r="C1668" t="s">
        <v>247</v>
      </c>
      <c r="D1668" t="s">
        <v>20</v>
      </c>
      <c r="E1668" t="s">
        <v>39</v>
      </c>
      <c r="F1668" t="s">
        <v>22</v>
      </c>
      <c r="G1668" t="s">
        <v>48</v>
      </c>
      <c r="H1668" t="s">
        <v>94</v>
      </c>
      <c r="I1668" t="s">
        <v>28</v>
      </c>
      <c r="J1668" t="s">
        <v>56</v>
      </c>
      <c r="K1668" t="s">
        <v>165</v>
      </c>
      <c r="L1668" t="s">
        <v>192</v>
      </c>
      <c r="M1668" t="s">
        <v>326</v>
      </c>
      <c r="N1668" s="2">
        <v>41529</v>
      </c>
      <c r="O1668" s="2">
        <v>41536</v>
      </c>
      <c r="P1668">
        <v>25</v>
      </c>
      <c r="Q1668" s="1">
        <v>0.01</v>
      </c>
      <c r="R1668">
        <v>14.81</v>
      </c>
      <c r="S1668">
        <v>13.32</v>
      </c>
      <c r="T1668">
        <f t="shared" si="26"/>
        <v>370.25</v>
      </c>
    </row>
    <row r="1669" spans="1:20" x14ac:dyDescent="0.25">
      <c r="A1669">
        <v>1668</v>
      </c>
      <c r="B1669">
        <v>88292</v>
      </c>
      <c r="C1669" t="s">
        <v>247</v>
      </c>
      <c r="D1669" t="s">
        <v>20</v>
      </c>
      <c r="E1669" t="s">
        <v>187</v>
      </c>
      <c r="F1669" t="s">
        <v>22</v>
      </c>
      <c r="G1669" t="s">
        <v>48</v>
      </c>
      <c r="H1669" t="s">
        <v>225</v>
      </c>
      <c r="I1669" t="s">
        <v>28</v>
      </c>
      <c r="J1669" t="s">
        <v>56</v>
      </c>
      <c r="K1669" t="s">
        <v>68</v>
      </c>
      <c r="L1669" t="s">
        <v>26</v>
      </c>
      <c r="M1669" t="s">
        <v>227</v>
      </c>
      <c r="N1669" s="2">
        <v>41529</v>
      </c>
      <c r="O1669" s="2">
        <v>41536</v>
      </c>
      <c r="P1669">
        <v>8</v>
      </c>
      <c r="Q1669" s="1">
        <v>7.0000000000000007E-2</v>
      </c>
      <c r="R1669">
        <v>20.239999999999998</v>
      </c>
      <c r="S1669">
        <v>6.67</v>
      </c>
      <c r="T1669">
        <f t="shared" si="26"/>
        <v>161.91999999999999</v>
      </c>
    </row>
    <row r="1670" spans="1:20" x14ac:dyDescent="0.25">
      <c r="A1670">
        <v>1669</v>
      </c>
      <c r="B1670">
        <v>88639</v>
      </c>
      <c r="C1670" t="s">
        <v>2234</v>
      </c>
      <c r="D1670" t="s">
        <v>20</v>
      </c>
      <c r="E1670" t="s">
        <v>39</v>
      </c>
      <c r="F1670" t="s">
        <v>31</v>
      </c>
      <c r="G1670" t="s">
        <v>41</v>
      </c>
      <c r="H1670" t="s">
        <v>54</v>
      </c>
      <c r="I1670" t="s">
        <v>28</v>
      </c>
      <c r="J1670" t="s">
        <v>56</v>
      </c>
      <c r="K1670" t="s">
        <v>149</v>
      </c>
      <c r="L1670" t="s">
        <v>192</v>
      </c>
      <c r="M1670" t="s">
        <v>35</v>
      </c>
      <c r="N1670" s="2">
        <v>41243</v>
      </c>
      <c r="O1670" s="2">
        <v>41244</v>
      </c>
      <c r="P1670">
        <v>34</v>
      </c>
      <c r="Q1670" s="1">
        <v>0.05</v>
      </c>
      <c r="R1670">
        <v>43.41</v>
      </c>
      <c r="S1670">
        <v>2.99</v>
      </c>
      <c r="T1670">
        <f t="shared" si="26"/>
        <v>1475.9399999999998</v>
      </c>
    </row>
    <row r="1671" spans="1:20" x14ac:dyDescent="0.25">
      <c r="A1671">
        <v>1670</v>
      </c>
      <c r="B1671">
        <v>88651</v>
      </c>
      <c r="C1671" t="s">
        <v>1932</v>
      </c>
      <c r="D1671" t="s">
        <v>578</v>
      </c>
      <c r="E1671" t="s">
        <v>187</v>
      </c>
      <c r="F1671" t="s">
        <v>47</v>
      </c>
      <c r="G1671" t="s">
        <v>32</v>
      </c>
      <c r="H1671" t="s">
        <v>217</v>
      </c>
      <c r="I1671" t="s">
        <v>28</v>
      </c>
      <c r="J1671" t="s">
        <v>56</v>
      </c>
      <c r="K1671" t="s">
        <v>145</v>
      </c>
      <c r="L1671" t="s">
        <v>330</v>
      </c>
      <c r="M1671" t="s">
        <v>167</v>
      </c>
      <c r="N1671" s="2">
        <v>40861</v>
      </c>
      <c r="O1671" s="2">
        <v>40862</v>
      </c>
      <c r="P1671">
        <v>24</v>
      </c>
      <c r="Q1671" s="1">
        <v>0.09</v>
      </c>
      <c r="R1671">
        <v>280.98</v>
      </c>
      <c r="S1671">
        <v>81.98</v>
      </c>
      <c r="T1671">
        <f t="shared" si="26"/>
        <v>6743.52</v>
      </c>
    </row>
    <row r="1672" spans="1:20" x14ac:dyDescent="0.25">
      <c r="A1672">
        <v>1671</v>
      </c>
      <c r="B1672">
        <v>86811</v>
      </c>
      <c r="C1672" t="s">
        <v>194</v>
      </c>
      <c r="D1672" t="s">
        <v>20</v>
      </c>
      <c r="E1672" t="s">
        <v>39</v>
      </c>
      <c r="F1672" t="s">
        <v>47</v>
      </c>
      <c r="G1672" t="s">
        <v>41</v>
      </c>
      <c r="H1672" t="s">
        <v>49</v>
      </c>
      <c r="I1672" t="s">
        <v>28</v>
      </c>
      <c r="J1672" t="s">
        <v>56</v>
      </c>
      <c r="K1672" t="s">
        <v>105</v>
      </c>
      <c r="L1672" t="s">
        <v>192</v>
      </c>
      <c r="M1672" t="s">
        <v>134</v>
      </c>
      <c r="N1672" s="2">
        <v>41520</v>
      </c>
      <c r="O1672" s="2">
        <v>41522</v>
      </c>
      <c r="P1672">
        <v>13</v>
      </c>
      <c r="Q1672" s="1">
        <v>0.02</v>
      </c>
      <c r="R1672">
        <v>90.48</v>
      </c>
      <c r="S1672">
        <v>19.989999999999998</v>
      </c>
      <c r="T1672">
        <f t="shared" si="26"/>
        <v>1176.24</v>
      </c>
    </row>
    <row r="1673" spans="1:20" x14ac:dyDescent="0.25">
      <c r="A1673">
        <v>1672</v>
      </c>
      <c r="B1673">
        <v>87964</v>
      </c>
      <c r="C1673" t="s">
        <v>568</v>
      </c>
      <c r="D1673" t="s">
        <v>578</v>
      </c>
      <c r="E1673" t="s">
        <v>187</v>
      </c>
      <c r="F1673" t="s">
        <v>40</v>
      </c>
      <c r="G1673" t="s">
        <v>93</v>
      </c>
      <c r="H1673" t="s">
        <v>188</v>
      </c>
      <c r="I1673" t="s">
        <v>28</v>
      </c>
      <c r="J1673" t="s">
        <v>56</v>
      </c>
      <c r="K1673" t="s">
        <v>189</v>
      </c>
      <c r="L1673" t="s">
        <v>283</v>
      </c>
      <c r="M1673" t="s">
        <v>99</v>
      </c>
      <c r="N1673" s="2">
        <v>40445</v>
      </c>
      <c r="O1673" s="2">
        <v>40447</v>
      </c>
      <c r="P1673">
        <v>20</v>
      </c>
      <c r="Q1673" s="1">
        <v>7.0000000000000007E-2</v>
      </c>
      <c r="R1673">
        <v>70.98</v>
      </c>
      <c r="S1673">
        <v>30</v>
      </c>
      <c r="T1673">
        <f t="shared" si="26"/>
        <v>1419.6000000000001</v>
      </c>
    </row>
    <row r="1674" spans="1:20" x14ac:dyDescent="0.25">
      <c r="A1674">
        <v>1673</v>
      </c>
      <c r="B1674">
        <v>88659</v>
      </c>
      <c r="C1674" t="s">
        <v>752</v>
      </c>
      <c r="D1674" t="s">
        <v>20</v>
      </c>
      <c r="E1674" t="s">
        <v>21</v>
      </c>
      <c r="F1674" t="s">
        <v>31</v>
      </c>
      <c r="G1674" t="s">
        <v>48</v>
      </c>
      <c r="H1674" t="s">
        <v>24</v>
      </c>
      <c r="I1674" t="s">
        <v>28</v>
      </c>
      <c r="J1674" t="s">
        <v>56</v>
      </c>
      <c r="K1674" t="s">
        <v>1254</v>
      </c>
      <c r="L1674" t="s">
        <v>26</v>
      </c>
      <c r="M1674" t="s">
        <v>143</v>
      </c>
      <c r="N1674" s="2">
        <v>40711</v>
      </c>
      <c r="O1674" s="2">
        <v>40713</v>
      </c>
      <c r="P1674">
        <v>3</v>
      </c>
      <c r="Q1674" s="1">
        <v>0.09</v>
      </c>
      <c r="R1674">
        <v>8.33</v>
      </c>
      <c r="S1674">
        <v>1.99</v>
      </c>
      <c r="T1674">
        <f t="shared" si="26"/>
        <v>24.990000000000002</v>
      </c>
    </row>
    <row r="1675" spans="1:20" x14ac:dyDescent="0.25">
      <c r="A1675">
        <v>1674</v>
      </c>
      <c r="B1675">
        <v>88659</v>
      </c>
      <c r="C1675" t="s">
        <v>752</v>
      </c>
      <c r="D1675" t="s">
        <v>20</v>
      </c>
      <c r="E1675" t="s">
        <v>39</v>
      </c>
      <c r="F1675" t="s">
        <v>31</v>
      </c>
      <c r="G1675" t="s">
        <v>48</v>
      </c>
      <c r="H1675" t="s">
        <v>49</v>
      </c>
      <c r="I1675" t="s">
        <v>28</v>
      </c>
      <c r="J1675" t="s">
        <v>56</v>
      </c>
      <c r="K1675" t="s">
        <v>129</v>
      </c>
      <c r="L1675" t="s">
        <v>192</v>
      </c>
      <c r="M1675" t="s">
        <v>63</v>
      </c>
      <c r="N1675" s="2">
        <v>40711</v>
      </c>
      <c r="O1675" s="2">
        <v>40715</v>
      </c>
      <c r="P1675">
        <v>11</v>
      </c>
      <c r="Q1675" s="1">
        <v>0.08</v>
      </c>
      <c r="R1675">
        <v>15.67</v>
      </c>
      <c r="S1675">
        <v>1.39</v>
      </c>
      <c r="T1675">
        <f t="shared" si="26"/>
        <v>172.37</v>
      </c>
    </row>
    <row r="1676" spans="1:20" x14ac:dyDescent="0.25">
      <c r="A1676">
        <v>1675</v>
      </c>
      <c r="B1676">
        <v>88381</v>
      </c>
      <c r="C1676" t="s">
        <v>1015</v>
      </c>
      <c r="D1676" t="s">
        <v>578</v>
      </c>
      <c r="E1676" t="s">
        <v>21</v>
      </c>
      <c r="F1676" t="s">
        <v>22</v>
      </c>
      <c r="G1676" t="s">
        <v>41</v>
      </c>
      <c r="H1676" t="s">
        <v>203</v>
      </c>
      <c r="I1676" t="s">
        <v>28</v>
      </c>
      <c r="J1676" t="s">
        <v>56</v>
      </c>
      <c r="K1676" t="s">
        <v>1254</v>
      </c>
      <c r="L1676" t="s">
        <v>283</v>
      </c>
      <c r="M1676" t="s">
        <v>227</v>
      </c>
      <c r="N1676" s="2">
        <v>40552</v>
      </c>
      <c r="O1676" s="2">
        <v>40552</v>
      </c>
      <c r="P1676">
        <v>8</v>
      </c>
      <c r="Q1676" s="1">
        <v>0.03</v>
      </c>
      <c r="R1676">
        <v>500.98</v>
      </c>
      <c r="S1676">
        <v>28.14</v>
      </c>
      <c r="T1676">
        <f t="shared" si="26"/>
        <v>4007.84</v>
      </c>
    </row>
    <row r="1677" spans="1:20" x14ac:dyDescent="0.25">
      <c r="A1677">
        <v>1676</v>
      </c>
      <c r="B1677">
        <v>86976</v>
      </c>
      <c r="C1677" t="s">
        <v>384</v>
      </c>
      <c r="D1677" t="s">
        <v>20</v>
      </c>
      <c r="E1677" t="s">
        <v>39</v>
      </c>
      <c r="F1677" t="s">
        <v>47</v>
      </c>
      <c r="G1677" t="s">
        <v>93</v>
      </c>
      <c r="H1677" t="s">
        <v>42</v>
      </c>
      <c r="I1677" t="s">
        <v>28</v>
      </c>
      <c r="J1677" t="s">
        <v>56</v>
      </c>
      <c r="K1677" t="s">
        <v>68</v>
      </c>
      <c r="L1677" t="s">
        <v>746</v>
      </c>
      <c r="M1677" t="s">
        <v>51</v>
      </c>
      <c r="N1677" s="2">
        <v>40805</v>
      </c>
      <c r="O1677" s="2">
        <v>40807</v>
      </c>
      <c r="P1677">
        <v>4</v>
      </c>
      <c r="Q1677" s="1">
        <v>0.06</v>
      </c>
      <c r="R1677">
        <v>4.4800000000000004</v>
      </c>
      <c r="S1677">
        <v>49</v>
      </c>
      <c r="T1677">
        <f t="shared" si="26"/>
        <v>17.920000000000002</v>
      </c>
    </row>
    <row r="1678" spans="1:20" x14ac:dyDescent="0.25">
      <c r="A1678">
        <v>1677</v>
      </c>
      <c r="B1678">
        <v>87049</v>
      </c>
      <c r="C1678" t="s">
        <v>307</v>
      </c>
      <c r="D1678" t="s">
        <v>20</v>
      </c>
      <c r="E1678" t="s">
        <v>21</v>
      </c>
      <c r="F1678" t="s">
        <v>31</v>
      </c>
      <c r="G1678" t="s">
        <v>23</v>
      </c>
      <c r="H1678" t="s">
        <v>24</v>
      </c>
      <c r="I1678" t="s">
        <v>28</v>
      </c>
      <c r="J1678" t="s">
        <v>56</v>
      </c>
      <c r="K1678" t="s">
        <v>1138</v>
      </c>
      <c r="L1678" t="s">
        <v>26</v>
      </c>
      <c r="M1678" t="s">
        <v>63</v>
      </c>
      <c r="N1678" s="2">
        <v>40965</v>
      </c>
      <c r="O1678" s="2">
        <v>40966</v>
      </c>
      <c r="P1678">
        <v>3</v>
      </c>
      <c r="Q1678" s="1">
        <v>0.08</v>
      </c>
      <c r="R1678">
        <v>7.28</v>
      </c>
      <c r="S1678">
        <v>3.52</v>
      </c>
      <c r="T1678">
        <f t="shared" si="26"/>
        <v>21.84</v>
      </c>
    </row>
    <row r="1679" spans="1:20" x14ac:dyDescent="0.25">
      <c r="A1679">
        <v>1678</v>
      </c>
      <c r="B1679">
        <v>87049</v>
      </c>
      <c r="C1679" t="s">
        <v>307</v>
      </c>
      <c r="D1679" t="s">
        <v>38</v>
      </c>
      <c r="E1679" t="s">
        <v>39</v>
      </c>
      <c r="F1679" t="s">
        <v>31</v>
      </c>
      <c r="G1679" t="s">
        <v>23</v>
      </c>
      <c r="H1679" t="s">
        <v>49</v>
      </c>
      <c r="I1679" t="s">
        <v>28</v>
      </c>
      <c r="J1679" t="s">
        <v>56</v>
      </c>
      <c r="K1679" t="s">
        <v>184</v>
      </c>
      <c r="L1679" t="s">
        <v>192</v>
      </c>
      <c r="M1679" t="s">
        <v>141</v>
      </c>
      <c r="N1679" s="2">
        <v>40965</v>
      </c>
      <c r="O1679" s="2">
        <v>40965</v>
      </c>
      <c r="P1679">
        <v>6</v>
      </c>
      <c r="Q1679" s="1">
        <v>0</v>
      </c>
      <c r="R1679">
        <v>14.03</v>
      </c>
      <c r="S1679">
        <v>9.3699999999999992</v>
      </c>
      <c r="T1679">
        <f t="shared" si="26"/>
        <v>84.179999999999993</v>
      </c>
    </row>
    <row r="1680" spans="1:20" x14ac:dyDescent="0.25">
      <c r="A1680">
        <v>1679</v>
      </c>
      <c r="B1680">
        <v>88667</v>
      </c>
      <c r="C1680" t="s">
        <v>2146</v>
      </c>
      <c r="D1680" t="s">
        <v>20</v>
      </c>
      <c r="E1680" t="s">
        <v>21</v>
      </c>
      <c r="F1680" t="s">
        <v>47</v>
      </c>
      <c r="G1680" t="s">
        <v>23</v>
      </c>
      <c r="H1680" t="s">
        <v>206</v>
      </c>
      <c r="I1680" t="s">
        <v>28</v>
      </c>
      <c r="J1680" t="s">
        <v>36</v>
      </c>
      <c r="K1680" t="s">
        <v>198</v>
      </c>
      <c r="L1680" t="s">
        <v>192</v>
      </c>
      <c r="M1680" t="s">
        <v>134</v>
      </c>
      <c r="N1680" s="2">
        <v>40440</v>
      </c>
      <c r="O1680" s="2">
        <v>40440</v>
      </c>
      <c r="P1680">
        <v>14</v>
      </c>
      <c r="Q1680" s="1">
        <v>0.08</v>
      </c>
      <c r="R1680">
        <v>30.73</v>
      </c>
      <c r="S1680">
        <v>4</v>
      </c>
      <c r="T1680">
        <f t="shared" si="26"/>
        <v>430.22</v>
      </c>
    </row>
    <row r="1681" spans="1:20" x14ac:dyDescent="0.25">
      <c r="A1681">
        <v>1680</v>
      </c>
      <c r="B1681">
        <v>88667</v>
      </c>
      <c r="C1681" t="s">
        <v>1951</v>
      </c>
      <c r="D1681" t="s">
        <v>20</v>
      </c>
      <c r="E1681" t="s">
        <v>39</v>
      </c>
      <c r="F1681" t="s">
        <v>47</v>
      </c>
      <c r="G1681" t="s">
        <v>23</v>
      </c>
      <c r="H1681" t="s">
        <v>94</v>
      </c>
      <c r="I1681" t="s">
        <v>28</v>
      </c>
      <c r="J1681" t="s">
        <v>36</v>
      </c>
      <c r="K1681" t="s">
        <v>71</v>
      </c>
      <c r="L1681" t="s">
        <v>192</v>
      </c>
      <c r="M1681" t="s">
        <v>156</v>
      </c>
      <c r="N1681" s="2">
        <v>40440</v>
      </c>
      <c r="O1681" s="2">
        <v>40442</v>
      </c>
      <c r="P1681">
        <v>3</v>
      </c>
      <c r="Q1681" s="1">
        <v>0.05</v>
      </c>
      <c r="R1681">
        <v>14.56</v>
      </c>
      <c r="S1681">
        <v>3.5</v>
      </c>
      <c r="T1681">
        <f t="shared" si="26"/>
        <v>43.68</v>
      </c>
    </row>
    <row r="1682" spans="1:20" x14ac:dyDescent="0.25">
      <c r="A1682">
        <v>1681</v>
      </c>
      <c r="B1682">
        <v>88667</v>
      </c>
      <c r="C1682" t="s">
        <v>1951</v>
      </c>
      <c r="D1682" t="s">
        <v>20</v>
      </c>
      <c r="E1682" t="s">
        <v>21</v>
      </c>
      <c r="F1682" t="s">
        <v>47</v>
      </c>
      <c r="G1682" t="s">
        <v>23</v>
      </c>
      <c r="H1682" t="s">
        <v>33</v>
      </c>
      <c r="I1682" t="s">
        <v>28</v>
      </c>
      <c r="J1682" t="s">
        <v>36</v>
      </c>
      <c r="K1682" t="s">
        <v>201</v>
      </c>
      <c r="L1682" t="s">
        <v>746</v>
      </c>
      <c r="M1682" t="s">
        <v>114</v>
      </c>
      <c r="N1682" s="2">
        <v>40440</v>
      </c>
      <c r="O1682" s="2">
        <v>40442</v>
      </c>
      <c r="P1682">
        <v>5</v>
      </c>
      <c r="Q1682" s="1">
        <v>0</v>
      </c>
      <c r="R1682">
        <v>299.99</v>
      </c>
      <c r="S1682">
        <v>11.64</v>
      </c>
      <c r="T1682">
        <f t="shared" si="26"/>
        <v>1499.95</v>
      </c>
    </row>
    <row r="1683" spans="1:20" x14ac:dyDescent="0.25">
      <c r="A1683">
        <v>1682</v>
      </c>
      <c r="B1683">
        <v>88644</v>
      </c>
      <c r="C1683" t="s">
        <v>2287</v>
      </c>
      <c r="D1683" t="s">
        <v>20</v>
      </c>
      <c r="E1683" t="s">
        <v>21</v>
      </c>
      <c r="F1683" t="s">
        <v>31</v>
      </c>
      <c r="G1683" t="s">
        <v>93</v>
      </c>
      <c r="H1683" t="s">
        <v>24</v>
      </c>
      <c r="I1683" t="s">
        <v>28</v>
      </c>
      <c r="J1683" t="s">
        <v>36</v>
      </c>
      <c r="K1683" t="s">
        <v>201</v>
      </c>
      <c r="L1683" t="s">
        <v>26</v>
      </c>
      <c r="M1683" t="s">
        <v>66</v>
      </c>
      <c r="N1683" s="2">
        <v>40311</v>
      </c>
      <c r="O1683" s="2">
        <v>40312</v>
      </c>
      <c r="P1683">
        <v>12</v>
      </c>
      <c r="Q1683" s="1">
        <v>0.01</v>
      </c>
      <c r="R1683">
        <v>55.99</v>
      </c>
      <c r="S1683">
        <v>5</v>
      </c>
      <c r="T1683">
        <f t="shared" si="26"/>
        <v>671.88</v>
      </c>
    </row>
    <row r="1684" spans="1:20" x14ac:dyDescent="0.25">
      <c r="A1684">
        <v>1683</v>
      </c>
      <c r="B1684">
        <v>88644</v>
      </c>
      <c r="C1684" t="s">
        <v>1932</v>
      </c>
      <c r="D1684" t="s">
        <v>20</v>
      </c>
      <c r="E1684" t="s">
        <v>39</v>
      </c>
      <c r="F1684" t="s">
        <v>47</v>
      </c>
      <c r="G1684" t="s">
        <v>93</v>
      </c>
      <c r="H1684" t="s">
        <v>42</v>
      </c>
      <c r="I1684" t="s">
        <v>28</v>
      </c>
      <c r="J1684" t="s">
        <v>36</v>
      </c>
      <c r="K1684" t="s">
        <v>184</v>
      </c>
      <c r="L1684" t="s">
        <v>26</v>
      </c>
      <c r="M1684" t="s">
        <v>167</v>
      </c>
      <c r="N1684" s="2">
        <v>40311</v>
      </c>
      <c r="O1684" s="2">
        <v>40312</v>
      </c>
      <c r="P1684">
        <v>12</v>
      </c>
      <c r="Q1684" s="1">
        <v>0.06</v>
      </c>
      <c r="R1684">
        <v>13.9</v>
      </c>
      <c r="S1684">
        <v>7.59</v>
      </c>
      <c r="T1684">
        <f t="shared" si="26"/>
        <v>166.8</v>
      </c>
    </row>
    <row r="1685" spans="1:20" x14ac:dyDescent="0.25">
      <c r="A1685">
        <v>1684</v>
      </c>
      <c r="B1685">
        <v>88644</v>
      </c>
      <c r="C1685" t="s">
        <v>2461</v>
      </c>
      <c r="D1685" t="s">
        <v>20</v>
      </c>
      <c r="E1685" t="s">
        <v>39</v>
      </c>
      <c r="F1685" t="s">
        <v>31</v>
      </c>
      <c r="G1685" t="s">
        <v>93</v>
      </c>
      <c r="H1685" t="s">
        <v>89</v>
      </c>
      <c r="I1685" t="s">
        <v>28</v>
      </c>
      <c r="J1685" t="s">
        <v>36</v>
      </c>
      <c r="K1685" t="s">
        <v>165</v>
      </c>
      <c r="L1685" t="s">
        <v>192</v>
      </c>
      <c r="M1685" t="s">
        <v>35</v>
      </c>
      <c r="N1685" s="2">
        <v>40311</v>
      </c>
      <c r="O1685" s="2">
        <v>40312</v>
      </c>
      <c r="P1685">
        <v>3</v>
      </c>
      <c r="Q1685" s="1">
        <v>0.03</v>
      </c>
      <c r="R1685">
        <v>162.93</v>
      </c>
      <c r="S1685">
        <v>19.989999999999998</v>
      </c>
      <c r="T1685">
        <f t="shared" si="26"/>
        <v>488.79</v>
      </c>
    </row>
    <row r="1686" spans="1:20" x14ac:dyDescent="0.25">
      <c r="A1686">
        <v>1685</v>
      </c>
      <c r="B1686">
        <v>88644</v>
      </c>
      <c r="C1686" t="s">
        <v>570</v>
      </c>
      <c r="D1686" t="s">
        <v>20</v>
      </c>
      <c r="E1686" t="s">
        <v>39</v>
      </c>
      <c r="F1686" t="s">
        <v>31</v>
      </c>
      <c r="G1686" t="s">
        <v>93</v>
      </c>
      <c r="H1686" t="s">
        <v>54</v>
      </c>
      <c r="I1686" t="s">
        <v>28</v>
      </c>
      <c r="J1686" t="s">
        <v>36</v>
      </c>
      <c r="K1686" t="s">
        <v>165</v>
      </c>
      <c r="L1686" t="s">
        <v>192</v>
      </c>
      <c r="M1686" t="s">
        <v>35</v>
      </c>
      <c r="N1686" s="2">
        <v>40311</v>
      </c>
      <c r="O1686" s="2">
        <v>40313</v>
      </c>
      <c r="P1686">
        <v>2</v>
      </c>
      <c r="Q1686" s="1">
        <v>0.01</v>
      </c>
      <c r="R1686">
        <v>11.58</v>
      </c>
      <c r="S1686">
        <v>5.72</v>
      </c>
      <c r="T1686">
        <f t="shared" si="26"/>
        <v>23.16</v>
      </c>
    </row>
    <row r="1687" spans="1:20" x14ac:dyDescent="0.25">
      <c r="A1687">
        <v>1686</v>
      </c>
      <c r="B1687">
        <v>88428</v>
      </c>
      <c r="C1687" t="s">
        <v>1684</v>
      </c>
      <c r="D1687" t="s">
        <v>20</v>
      </c>
      <c r="E1687" t="s">
        <v>187</v>
      </c>
      <c r="F1687" t="s">
        <v>22</v>
      </c>
      <c r="G1687" t="s">
        <v>23</v>
      </c>
      <c r="H1687" t="s">
        <v>219</v>
      </c>
      <c r="I1687" t="s">
        <v>28</v>
      </c>
      <c r="J1687" t="s">
        <v>36</v>
      </c>
      <c r="K1687" t="s">
        <v>189</v>
      </c>
      <c r="L1687" t="s">
        <v>44</v>
      </c>
      <c r="M1687" t="s">
        <v>331</v>
      </c>
      <c r="N1687" s="2">
        <v>41219</v>
      </c>
      <c r="O1687" s="2">
        <v>41220</v>
      </c>
      <c r="P1687">
        <v>17</v>
      </c>
      <c r="Q1687" s="1">
        <v>0.08</v>
      </c>
      <c r="R1687">
        <v>7.7</v>
      </c>
      <c r="S1687">
        <v>3.68</v>
      </c>
      <c r="T1687">
        <f t="shared" si="26"/>
        <v>130.9</v>
      </c>
    </row>
    <row r="1688" spans="1:20" x14ac:dyDescent="0.25">
      <c r="A1688">
        <v>1687</v>
      </c>
      <c r="B1688">
        <v>88678</v>
      </c>
      <c r="C1688" t="s">
        <v>2094</v>
      </c>
      <c r="D1688" t="s">
        <v>578</v>
      </c>
      <c r="E1688" t="s">
        <v>187</v>
      </c>
      <c r="F1688" t="s">
        <v>22</v>
      </c>
      <c r="G1688" t="s">
        <v>23</v>
      </c>
      <c r="H1688" t="s">
        <v>225</v>
      </c>
      <c r="I1688" t="s">
        <v>28</v>
      </c>
      <c r="J1688" t="s">
        <v>36</v>
      </c>
      <c r="K1688" t="s">
        <v>231</v>
      </c>
      <c r="L1688" t="s">
        <v>283</v>
      </c>
      <c r="M1688" t="s">
        <v>190</v>
      </c>
      <c r="N1688" s="2">
        <v>40286</v>
      </c>
      <c r="O1688" s="2">
        <v>40287</v>
      </c>
      <c r="P1688">
        <v>6</v>
      </c>
      <c r="Q1688" s="1">
        <v>0.02</v>
      </c>
      <c r="R1688">
        <v>130.97999999999999</v>
      </c>
      <c r="S1688">
        <v>30</v>
      </c>
      <c r="T1688">
        <f t="shared" si="26"/>
        <v>785.87999999999988</v>
      </c>
    </row>
    <row r="1689" spans="1:20" x14ac:dyDescent="0.25">
      <c r="A1689">
        <v>1688</v>
      </c>
      <c r="B1689">
        <v>87168</v>
      </c>
      <c r="C1689" t="s">
        <v>929</v>
      </c>
      <c r="D1689" t="s">
        <v>20</v>
      </c>
      <c r="E1689" t="s">
        <v>39</v>
      </c>
      <c r="F1689" t="s">
        <v>40</v>
      </c>
      <c r="G1689" t="s">
        <v>32</v>
      </c>
      <c r="H1689" t="s">
        <v>89</v>
      </c>
      <c r="I1689" t="s">
        <v>28</v>
      </c>
      <c r="J1689" t="s">
        <v>36</v>
      </c>
      <c r="K1689" t="s">
        <v>248</v>
      </c>
      <c r="L1689" t="s">
        <v>44</v>
      </c>
      <c r="M1689" t="s">
        <v>59</v>
      </c>
      <c r="N1689" s="2">
        <v>40871</v>
      </c>
      <c r="O1689" s="2">
        <v>40873</v>
      </c>
      <c r="P1689">
        <v>3</v>
      </c>
      <c r="Q1689" s="1">
        <v>0</v>
      </c>
      <c r="R1689">
        <v>3.98</v>
      </c>
      <c r="S1689">
        <v>0.7</v>
      </c>
      <c r="T1689">
        <f t="shared" si="26"/>
        <v>11.94</v>
      </c>
    </row>
    <row r="1690" spans="1:20" x14ac:dyDescent="0.25">
      <c r="A1690">
        <v>1689</v>
      </c>
      <c r="B1690">
        <v>87232</v>
      </c>
      <c r="C1690" t="s">
        <v>582</v>
      </c>
      <c r="D1690" t="s">
        <v>20</v>
      </c>
      <c r="E1690" t="s">
        <v>21</v>
      </c>
      <c r="F1690" t="s">
        <v>47</v>
      </c>
      <c r="G1690" t="s">
        <v>41</v>
      </c>
      <c r="H1690" t="s">
        <v>206</v>
      </c>
      <c r="I1690" t="s">
        <v>28</v>
      </c>
      <c r="J1690" t="s">
        <v>36</v>
      </c>
      <c r="K1690" t="s">
        <v>201</v>
      </c>
      <c r="L1690" t="s">
        <v>192</v>
      </c>
      <c r="M1690" t="s">
        <v>160</v>
      </c>
      <c r="N1690" s="2">
        <v>41152</v>
      </c>
      <c r="O1690" s="2">
        <v>41153</v>
      </c>
      <c r="P1690">
        <v>5</v>
      </c>
      <c r="Q1690" s="1">
        <v>0.04</v>
      </c>
      <c r="R1690">
        <v>125.99</v>
      </c>
      <c r="S1690">
        <v>7.69</v>
      </c>
      <c r="T1690">
        <f t="shared" si="26"/>
        <v>629.94999999999993</v>
      </c>
    </row>
    <row r="1691" spans="1:20" x14ac:dyDescent="0.25">
      <c r="A1691">
        <v>1690</v>
      </c>
      <c r="B1691">
        <v>87232</v>
      </c>
      <c r="C1691" t="s">
        <v>884</v>
      </c>
      <c r="D1691" t="s">
        <v>20</v>
      </c>
      <c r="E1691" t="s">
        <v>39</v>
      </c>
      <c r="F1691" t="s">
        <v>47</v>
      </c>
      <c r="G1691" t="s">
        <v>41</v>
      </c>
      <c r="H1691" t="s">
        <v>42</v>
      </c>
      <c r="I1691" t="s">
        <v>28</v>
      </c>
      <c r="J1691" t="s">
        <v>36</v>
      </c>
      <c r="K1691" t="s">
        <v>189</v>
      </c>
      <c r="L1691" t="s">
        <v>192</v>
      </c>
      <c r="M1691" t="s">
        <v>117</v>
      </c>
      <c r="N1691" s="2">
        <v>41152</v>
      </c>
      <c r="O1691" s="2">
        <v>41154</v>
      </c>
      <c r="P1691">
        <v>25</v>
      </c>
      <c r="Q1691" s="1">
        <v>0.03</v>
      </c>
      <c r="R1691">
        <v>3.75</v>
      </c>
      <c r="S1691">
        <v>0.5</v>
      </c>
      <c r="T1691">
        <f t="shared" si="26"/>
        <v>93.75</v>
      </c>
    </row>
    <row r="1692" spans="1:20" x14ac:dyDescent="0.25">
      <c r="A1692">
        <v>1691</v>
      </c>
      <c r="B1692">
        <v>87232</v>
      </c>
      <c r="C1692" t="s">
        <v>884</v>
      </c>
      <c r="D1692" t="s">
        <v>38</v>
      </c>
      <c r="E1692" t="s">
        <v>39</v>
      </c>
      <c r="F1692" t="s">
        <v>47</v>
      </c>
      <c r="G1692" t="s">
        <v>41</v>
      </c>
      <c r="H1692" t="s">
        <v>89</v>
      </c>
      <c r="I1692" t="s">
        <v>28</v>
      </c>
      <c r="J1692" t="s">
        <v>36</v>
      </c>
      <c r="K1692" t="s">
        <v>184</v>
      </c>
      <c r="L1692" t="s">
        <v>192</v>
      </c>
      <c r="M1692" t="s">
        <v>117</v>
      </c>
      <c r="N1692" s="2">
        <v>41152</v>
      </c>
      <c r="O1692" s="2">
        <v>41154</v>
      </c>
      <c r="P1692">
        <v>1</v>
      </c>
      <c r="Q1692" s="1">
        <v>7.0000000000000007E-2</v>
      </c>
      <c r="R1692">
        <v>12.28</v>
      </c>
      <c r="S1692">
        <v>6.47</v>
      </c>
      <c r="T1692">
        <f t="shared" si="26"/>
        <v>12.28</v>
      </c>
    </row>
    <row r="1693" spans="1:20" x14ac:dyDescent="0.25">
      <c r="A1693">
        <v>1692</v>
      </c>
      <c r="B1693">
        <v>87232</v>
      </c>
      <c r="C1693" t="s">
        <v>884</v>
      </c>
      <c r="D1693" t="s">
        <v>20</v>
      </c>
      <c r="E1693" t="s">
        <v>21</v>
      </c>
      <c r="F1693" t="s">
        <v>47</v>
      </c>
      <c r="G1693" t="s">
        <v>41</v>
      </c>
      <c r="H1693" t="s">
        <v>203</v>
      </c>
      <c r="I1693" t="s">
        <v>28</v>
      </c>
      <c r="J1693" t="s">
        <v>36</v>
      </c>
      <c r="K1693" t="s">
        <v>1447</v>
      </c>
      <c r="L1693" t="s">
        <v>192</v>
      </c>
      <c r="M1693" t="s">
        <v>167</v>
      </c>
      <c r="N1693" s="2">
        <v>41152</v>
      </c>
      <c r="O1693" s="2">
        <v>41153</v>
      </c>
      <c r="P1693">
        <v>15</v>
      </c>
      <c r="Q1693" s="1">
        <v>0.01</v>
      </c>
      <c r="R1693">
        <v>155.99</v>
      </c>
      <c r="S1693">
        <v>8.99</v>
      </c>
      <c r="T1693">
        <f t="shared" si="26"/>
        <v>2339.8500000000004</v>
      </c>
    </row>
    <row r="1694" spans="1:20" x14ac:dyDescent="0.25">
      <c r="A1694">
        <v>1693</v>
      </c>
      <c r="B1694">
        <v>88683</v>
      </c>
      <c r="C1694" t="s">
        <v>1694</v>
      </c>
      <c r="D1694" t="s">
        <v>20</v>
      </c>
      <c r="E1694" t="s">
        <v>39</v>
      </c>
      <c r="F1694" t="s">
        <v>22</v>
      </c>
      <c r="G1694" t="s">
        <v>48</v>
      </c>
      <c r="H1694" t="s">
        <v>78</v>
      </c>
      <c r="I1694" t="s">
        <v>28</v>
      </c>
      <c r="J1694" t="s">
        <v>36</v>
      </c>
      <c r="K1694" t="s">
        <v>116</v>
      </c>
      <c r="L1694" t="s">
        <v>706</v>
      </c>
      <c r="M1694" t="s">
        <v>326</v>
      </c>
      <c r="N1694" s="2">
        <v>41354</v>
      </c>
      <c r="O1694" s="2">
        <v>41356</v>
      </c>
      <c r="P1694">
        <v>4</v>
      </c>
      <c r="Q1694" s="1">
        <v>0.09</v>
      </c>
      <c r="R1694">
        <v>7.98</v>
      </c>
      <c r="S1694">
        <v>6.5</v>
      </c>
      <c r="T1694">
        <f t="shared" si="26"/>
        <v>31.92</v>
      </c>
    </row>
    <row r="1695" spans="1:20" x14ac:dyDescent="0.25">
      <c r="A1695">
        <v>1694</v>
      </c>
      <c r="B1695">
        <v>88070</v>
      </c>
      <c r="C1695" t="s">
        <v>1702</v>
      </c>
      <c r="D1695" t="s">
        <v>20</v>
      </c>
      <c r="E1695" t="s">
        <v>39</v>
      </c>
      <c r="F1695" t="s">
        <v>47</v>
      </c>
      <c r="G1695" t="s">
        <v>41</v>
      </c>
      <c r="H1695" t="s">
        <v>54</v>
      </c>
      <c r="I1695" t="s">
        <v>28</v>
      </c>
      <c r="J1695" t="s">
        <v>36</v>
      </c>
      <c r="K1695" t="s">
        <v>95</v>
      </c>
      <c r="L1695" t="s">
        <v>192</v>
      </c>
      <c r="M1695" t="s">
        <v>117</v>
      </c>
      <c r="N1695" s="2">
        <v>41636</v>
      </c>
      <c r="O1695" s="2">
        <v>41638</v>
      </c>
      <c r="P1695">
        <v>15</v>
      </c>
      <c r="Q1695" s="1">
        <v>0.02</v>
      </c>
      <c r="R1695">
        <v>67.28</v>
      </c>
      <c r="S1695">
        <v>19.989999999999998</v>
      </c>
      <c r="T1695">
        <f t="shared" si="26"/>
        <v>1009.2</v>
      </c>
    </row>
    <row r="1696" spans="1:20" x14ac:dyDescent="0.25">
      <c r="A1696">
        <v>1695</v>
      </c>
      <c r="B1696">
        <v>86163</v>
      </c>
      <c r="C1696" t="s">
        <v>1394</v>
      </c>
      <c r="D1696" t="s">
        <v>20</v>
      </c>
      <c r="E1696" t="s">
        <v>39</v>
      </c>
      <c r="F1696" t="s">
        <v>40</v>
      </c>
      <c r="G1696" t="s">
        <v>23</v>
      </c>
      <c r="H1696" t="s">
        <v>89</v>
      </c>
      <c r="I1696" t="s">
        <v>28</v>
      </c>
      <c r="J1696" t="s">
        <v>36</v>
      </c>
      <c r="K1696" t="s">
        <v>62</v>
      </c>
      <c r="L1696" t="s">
        <v>192</v>
      </c>
      <c r="M1696" t="s">
        <v>393</v>
      </c>
      <c r="N1696" s="2">
        <v>40451</v>
      </c>
      <c r="O1696" s="2">
        <v>40453</v>
      </c>
      <c r="P1696">
        <v>13</v>
      </c>
      <c r="Q1696" s="1">
        <v>0.08</v>
      </c>
      <c r="R1696">
        <v>6.48</v>
      </c>
      <c r="S1696">
        <v>7.49</v>
      </c>
      <c r="T1696">
        <f t="shared" si="26"/>
        <v>84.240000000000009</v>
      </c>
    </row>
    <row r="1697" spans="1:20" x14ac:dyDescent="0.25">
      <c r="A1697">
        <v>1696</v>
      </c>
      <c r="B1697">
        <v>85930</v>
      </c>
      <c r="C1697" t="s">
        <v>1413</v>
      </c>
      <c r="D1697" t="s">
        <v>20</v>
      </c>
      <c r="E1697" t="s">
        <v>39</v>
      </c>
      <c r="F1697" t="s">
        <v>22</v>
      </c>
      <c r="G1697" t="s">
        <v>32</v>
      </c>
      <c r="H1697" t="s">
        <v>49</v>
      </c>
      <c r="I1697" t="s">
        <v>28</v>
      </c>
      <c r="J1697" t="s">
        <v>36</v>
      </c>
      <c r="K1697" t="s">
        <v>43</v>
      </c>
      <c r="L1697" t="s">
        <v>44</v>
      </c>
      <c r="M1697" t="s">
        <v>27</v>
      </c>
      <c r="N1697" s="2">
        <v>40612</v>
      </c>
      <c r="O1697" s="2">
        <v>40613</v>
      </c>
      <c r="P1697">
        <v>12</v>
      </c>
      <c r="Q1697" s="1">
        <v>0</v>
      </c>
      <c r="R1697">
        <v>5.88</v>
      </c>
      <c r="S1697">
        <v>3.04</v>
      </c>
      <c r="T1697">
        <f t="shared" si="26"/>
        <v>70.56</v>
      </c>
    </row>
    <row r="1698" spans="1:20" x14ac:dyDescent="0.25">
      <c r="A1698">
        <v>1697</v>
      </c>
      <c r="B1698">
        <v>86571</v>
      </c>
      <c r="C1698" t="s">
        <v>1097</v>
      </c>
      <c r="D1698" t="s">
        <v>20</v>
      </c>
      <c r="E1698" t="s">
        <v>39</v>
      </c>
      <c r="F1698" t="s">
        <v>47</v>
      </c>
      <c r="G1698" t="s">
        <v>41</v>
      </c>
      <c r="H1698" t="s">
        <v>78</v>
      </c>
      <c r="I1698" t="s">
        <v>28</v>
      </c>
      <c r="J1698" t="s">
        <v>36</v>
      </c>
      <c r="K1698" t="s">
        <v>98</v>
      </c>
      <c r="L1698" t="s">
        <v>44</v>
      </c>
      <c r="M1698" t="s">
        <v>114</v>
      </c>
      <c r="N1698" s="2">
        <v>41371</v>
      </c>
      <c r="O1698" s="2">
        <v>41372</v>
      </c>
      <c r="P1698">
        <v>1</v>
      </c>
      <c r="Q1698" s="1">
        <v>0.02</v>
      </c>
      <c r="R1698">
        <v>4.71</v>
      </c>
      <c r="S1698">
        <v>0.7</v>
      </c>
      <c r="T1698">
        <f t="shared" si="26"/>
        <v>4.71</v>
      </c>
    </row>
    <row r="1699" spans="1:20" x14ac:dyDescent="0.25">
      <c r="A1699">
        <v>1698</v>
      </c>
      <c r="B1699">
        <v>88407</v>
      </c>
      <c r="C1699" t="s">
        <v>495</v>
      </c>
      <c r="D1699" t="s">
        <v>20</v>
      </c>
      <c r="E1699" t="s">
        <v>39</v>
      </c>
      <c r="F1699" t="s">
        <v>22</v>
      </c>
      <c r="G1699" t="s">
        <v>48</v>
      </c>
      <c r="H1699" t="s">
        <v>78</v>
      </c>
      <c r="I1699" t="s">
        <v>28</v>
      </c>
      <c r="J1699" t="s">
        <v>36</v>
      </c>
      <c r="K1699" t="s">
        <v>116</v>
      </c>
      <c r="L1699" t="s">
        <v>44</v>
      </c>
      <c r="M1699" t="s">
        <v>27</v>
      </c>
      <c r="N1699" s="2">
        <v>40594</v>
      </c>
      <c r="O1699" s="2">
        <v>40598</v>
      </c>
      <c r="P1699">
        <v>4</v>
      </c>
      <c r="Q1699" s="1">
        <v>0.04</v>
      </c>
      <c r="R1699">
        <v>2.94</v>
      </c>
      <c r="S1699">
        <v>0.7</v>
      </c>
      <c r="T1699">
        <f t="shared" si="26"/>
        <v>11.76</v>
      </c>
    </row>
    <row r="1700" spans="1:20" x14ac:dyDescent="0.25">
      <c r="A1700">
        <v>1699</v>
      </c>
      <c r="B1700">
        <v>86627</v>
      </c>
      <c r="C1700" t="s">
        <v>553</v>
      </c>
      <c r="D1700" t="s">
        <v>20</v>
      </c>
      <c r="E1700" t="s">
        <v>187</v>
      </c>
      <c r="F1700" t="s">
        <v>31</v>
      </c>
      <c r="G1700" t="s">
        <v>41</v>
      </c>
      <c r="H1700" t="s">
        <v>225</v>
      </c>
      <c r="I1700" t="s">
        <v>28</v>
      </c>
      <c r="J1700" t="s">
        <v>36</v>
      </c>
      <c r="K1700" t="s">
        <v>101</v>
      </c>
      <c r="L1700" t="s">
        <v>26</v>
      </c>
      <c r="M1700" t="s">
        <v>121</v>
      </c>
      <c r="N1700" s="2">
        <v>41461</v>
      </c>
      <c r="O1700" s="2">
        <v>41462</v>
      </c>
      <c r="P1700">
        <v>14</v>
      </c>
      <c r="Q1700" s="1">
        <v>0.09</v>
      </c>
      <c r="R1700">
        <v>8.75</v>
      </c>
      <c r="S1700">
        <v>8.5399999999999991</v>
      </c>
      <c r="T1700">
        <f t="shared" si="26"/>
        <v>122.5</v>
      </c>
    </row>
    <row r="1701" spans="1:20" x14ac:dyDescent="0.25">
      <c r="A1701">
        <v>1700</v>
      </c>
      <c r="B1701">
        <v>88187</v>
      </c>
      <c r="C1701" t="s">
        <v>1148</v>
      </c>
      <c r="D1701" t="s">
        <v>20</v>
      </c>
      <c r="E1701" t="s">
        <v>39</v>
      </c>
      <c r="F1701" t="s">
        <v>22</v>
      </c>
      <c r="G1701" t="s">
        <v>48</v>
      </c>
      <c r="H1701" t="s">
        <v>54</v>
      </c>
      <c r="I1701" t="s">
        <v>28</v>
      </c>
      <c r="J1701" t="s">
        <v>36</v>
      </c>
      <c r="K1701" t="s">
        <v>274</v>
      </c>
      <c r="L1701" t="s">
        <v>192</v>
      </c>
      <c r="M1701" t="s">
        <v>80</v>
      </c>
      <c r="N1701" s="2">
        <v>40632</v>
      </c>
      <c r="O1701" s="2">
        <v>40636</v>
      </c>
      <c r="P1701">
        <v>7</v>
      </c>
      <c r="Q1701" s="1">
        <v>0.09</v>
      </c>
      <c r="R1701">
        <v>12.97</v>
      </c>
      <c r="S1701">
        <v>1.49</v>
      </c>
      <c r="T1701">
        <f t="shared" si="26"/>
        <v>90.79</v>
      </c>
    </row>
    <row r="1702" spans="1:20" x14ac:dyDescent="0.25">
      <c r="A1702">
        <v>1701</v>
      </c>
      <c r="B1702">
        <v>88187</v>
      </c>
      <c r="C1702" t="s">
        <v>1148</v>
      </c>
      <c r="D1702" t="s">
        <v>20</v>
      </c>
      <c r="E1702" t="s">
        <v>39</v>
      </c>
      <c r="F1702" t="s">
        <v>22</v>
      </c>
      <c r="G1702" t="s">
        <v>48</v>
      </c>
      <c r="H1702" t="s">
        <v>49</v>
      </c>
      <c r="I1702" t="s">
        <v>28</v>
      </c>
      <c r="J1702" t="s">
        <v>36</v>
      </c>
      <c r="K1702" t="s">
        <v>149</v>
      </c>
      <c r="L1702" t="s">
        <v>192</v>
      </c>
      <c r="M1702" t="s">
        <v>27</v>
      </c>
      <c r="N1702" s="2">
        <v>40632</v>
      </c>
      <c r="O1702" s="2">
        <v>40639</v>
      </c>
      <c r="P1702">
        <v>8</v>
      </c>
      <c r="Q1702" s="1">
        <v>0.01</v>
      </c>
      <c r="R1702">
        <v>20.89</v>
      </c>
      <c r="S1702">
        <v>11.52</v>
      </c>
      <c r="T1702">
        <f t="shared" si="26"/>
        <v>167.12</v>
      </c>
    </row>
    <row r="1703" spans="1:20" x14ac:dyDescent="0.25">
      <c r="A1703">
        <v>1702</v>
      </c>
      <c r="B1703">
        <v>88688</v>
      </c>
      <c r="C1703" t="s">
        <v>636</v>
      </c>
      <c r="D1703" t="s">
        <v>20</v>
      </c>
      <c r="E1703" t="s">
        <v>39</v>
      </c>
      <c r="F1703" t="s">
        <v>31</v>
      </c>
      <c r="G1703" t="s">
        <v>93</v>
      </c>
      <c r="H1703" t="s">
        <v>94</v>
      </c>
      <c r="I1703" t="s">
        <v>28</v>
      </c>
      <c r="J1703" t="s">
        <v>36</v>
      </c>
      <c r="K1703" t="s">
        <v>165</v>
      </c>
      <c r="L1703" t="s">
        <v>192</v>
      </c>
      <c r="M1703" t="s">
        <v>69</v>
      </c>
      <c r="N1703" s="2">
        <v>41012</v>
      </c>
      <c r="O1703" s="2">
        <v>41013</v>
      </c>
      <c r="P1703">
        <v>11</v>
      </c>
      <c r="Q1703" s="1">
        <v>0.01</v>
      </c>
      <c r="R1703">
        <v>2.88</v>
      </c>
      <c r="S1703">
        <v>0.5</v>
      </c>
      <c r="T1703">
        <f t="shared" si="26"/>
        <v>31.68</v>
      </c>
    </row>
    <row r="1704" spans="1:20" x14ac:dyDescent="0.25">
      <c r="A1704">
        <v>1703</v>
      </c>
      <c r="B1704">
        <v>87992</v>
      </c>
      <c r="C1704" t="s">
        <v>2083</v>
      </c>
      <c r="D1704" t="s">
        <v>578</v>
      </c>
      <c r="E1704" t="s">
        <v>187</v>
      </c>
      <c r="F1704" t="s">
        <v>47</v>
      </c>
      <c r="G1704" t="s">
        <v>23</v>
      </c>
      <c r="H1704" t="s">
        <v>225</v>
      </c>
      <c r="I1704" t="s">
        <v>28</v>
      </c>
      <c r="J1704" t="s">
        <v>36</v>
      </c>
      <c r="K1704" t="s">
        <v>248</v>
      </c>
      <c r="L1704" t="s">
        <v>330</v>
      </c>
      <c r="M1704" t="s">
        <v>167</v>
      </c>
      <c r="N1704" s="2">
        <v>41621</v>
      </c>
      <c r="O1704" s="2">
        <v>41623</v>
      </c>
      <c r="P1704">
        <v>2</v>
      </c>
      <c r="Q1704" s="1">
        <v>0.04</v>
      </c>
      <c r="R1704">
        <v>31.76</v>
      </c>
      <c r="S1704">
        <v>45.51</v>
      </c>
      <c r="T1704">
        <f t="shared" si="26"/>
        <v>63.52</v>
      </c>
    </row>
    <row r="1705" spans="1:20" x14ac:dyDescent="0.25">
      <c r="A1705">
        <v>1704</v>
      </c>
      <c r="B1705">
        <v>88137</v>
      </c>
      <c r="C1705" t="s">
        <v>403</v>
      </c>
      <c r="D1705" t="s">
        <v>20</v>
      </c>
      <c r="E1705" t="s">
        <v>21</v>
      </c>
      <c r="F1705" t="s">
        <v>40</v>
      </c>
      <c r="G1705" t="s">
        <v>23</v>
      </c>
      <c r="H1705" t="s">
        <v>206</v>
      </c>
      <c r="I1705" t="s">
        <v>28</v>
      </c>
      <c r="J1705" t="s">
        <v>36</v>
      </c>
      <c r="K1705" t="s">
        <v>201</v>
      </c>
      <c r="L1705" t="s">
        <v>192</v>
      </c>
      <c r="M1705" t="s">
        <v>59</v>
      </c>
      <c r="N1705" s="2">
        <v>40434</v>
      </c>
      <c r="O1705" s="2">
        <v>40435</v>
      </c>
      <c r="P1705">
        <v>13</v>
      </c>
      <c r="Q1705" s="1">
        <v>0.04</v>
      </c>
      <c r="R1705">
        <v>65.989999999999995</v>
      </c>
      <c r="S1705">
        <v>8.99</v>
      </c>
      <c r="T1705">
        <f t="shared" si="26"/>
        <v>857.86999999999989</v>
      </c>
    </row>
    <row r="1706" spans="1:20" x14ac:dyDescent="0.25">
      <c r="A1706">
        <v>1705</v>
      </c>
      <c r="B1706">
        <v>86097</v>
      </c>
      <c r="C1706" t="s">
        <v>581</v>
      </c>
      <c r="D1706" t="s">
        <v>578</v>
      </c>
      <c r="E1706" t="s">
        <v>187</v>
      </c>
      <c r="F1706" t="s">
        <v>31</v>
      </c>
      <c r="G1706" t="s">
        <v>23</v>
      </c>
      <c r="H1706" t="s">
        <v>219</v>
      </c>
      <c r="I1706" t="s">
        <v>28</v>
      </c>
      <c r="J1706" t="s">
        <v>36</v>
      </c>
      <c r="K1706" t="s">
        <v>181</v>
      </c>
      <c r="L1706" t="s">
        <v>330</v>
      </c>
      <c r="M1706" t="s">
        <v>66</v>
      </c>
      <c r="N1706" s="2">
        <v>41265</v>
      </c>
      <c r="O1706" s="2">
        <v>41267</v>
      </c>
      <c r="P1706">
        <v>24</v>
      </c>
      <c r="Q1706" s="1">
        <v>7.0000000000000007E-2</v>
      </c>
      <c r="R1706">
        <v>179.29</v>
      </c>
      <c r="S1706">
        <v>29.21</v>
      </c>
      <c r="T1706">
        <f t="shared" si="26"/>
        <v>4302.96</v>
      </c>
    </row>
    <row r="1707" spans="1:20" x14ac:dyDescent="0.25">
      <c r="A1707">
        <v>1706</v>
      </c>
      <c r="B1707">
        <v>86097</v>
      </c>
      <c r="C1707" t="s">
        <v>1863</v>
      </c>
      <c r="D1707" t="s">
        <v>20</v>
      </c>
      <c r="E1707" t="s">
        <v>39</v>
      </c>
      <c r="F1707" t="s">
        <v>31</v>
      </c>
      <c r="G1707" t="s">
        <v>23</v>
      </c>
      <c r="H1707" t="s">
        <v>49</v>
      </c>
      <c r="I1707" t="s">
        <v>28</v>
      </c>
      <c r="J1707" t="s">
        <v>36</v>
      </c>
      <c r="K1707" t="s">
        <v>291</v>
      </c>
      <c r="L1707" t="s">
        <v>192</v>
      </c>
      <c r="M1707" t="s">
        <v>178</v>
      </c>
      <c r="N1707" s="2">
        <v>41265</v>
      </c>
      <c r="O1707" s="2">
        <v>41266</v>
      </c>
      <c r="P1707">
        <v>13</v>
      </c>
      <c r="Q1707" s="1">
        <v>0.06</v>
      </c>
      <c r="R1707">
        <v>11.58</v>
      </c>
      <c r="S1707">
        <v>5.72</v>
      </c>
      <c r="T1707">
        <f t="shared" si="26"/>
        <v>150.54</v>
      </c>
    </row>
    <row r="1708" spans="1:20" x14ac:dyDescent="0.25">
      <c r="A1708">
        <v>1707</v>
      </c>
      <c r="B1708">
        <v>88693</v>
      </c>
      <c r="C1708" t="s">
        <v>2074</v>
      </c>
      <c r="D1708" t="s">
        <v>20</v>
      </c>
      <c r="E1708" t="s">
        <v>21</v>
      </c>
      <c r="F1708" t="s">
        <v>40</v>
      </c>
      <c r="G1708" t="s">
        <v>93</v>
      </c>
      <c r="H1708" t="s">
        <v>203</v>
      </c>
      <c r="I1708" t="s">
        <v>28</v>
      </c>
      <c r="J1708" t="s">
        <v>36</v>
      </c>
      <c r="K1708" t="s">
        <v>1243</v>
      </c>
      <c r="L1708" t="s">
        <v>192</v>
      </c>
      <c r="M1708" t="s">
        <v>309</v>
      </c>
      <c r="N1708" s="2">
        <v>40652</v>
      </c>
      <c r="O1708" s="2">
        <v>40653</v>
      </c>
      <c r="P1708">
        <v>1</v>
      </c>
      <c r="Q1708" s="1">
        <v>0.08</v>
      </c>
      <c r="R1708">
        <v>32.979999999999997</v>
      </c>
      <c r="S1708">
        <v>5.5</v>
      </c>
      <c r="T1708">
        <f t="shared" si="26"/>
        <v>32.979999999999997</v>
      </c>
    </row>
    <row r="1709" spans="1:20" x14ac:dyDescent="0.25">
      <c r="A1709">
        <v>1708</v>
      </c>
      <c r="B1709">
        <v>88699</v>
      </c>
      <c r="C1709" t="s">
        <v>1172</v>
      </c>
      <c r="D1709" t="s">
        <v>20</v>
      </c>
      <c r="E1709" t="s">
        <v>39</v>
      </c>
      <c r="F1709" t="s">
        <v>31</v>
      </c>
      <c r="G1709" t="s">
        <v>48</v>
      </c>
      <c r="H1709" t="s">
        <v>54</v>
      </c>
      <c r="I1709" t="s">
        <v>28</v>
      </c>
      <c r="J1709" t="s">
        <v>36</v>
      </c>
      <c r="K1709" t="s">
        <v>136</v>
      </c>
      <c r="L1709" t="s">
        <v>192</v>
      </c>
      <c r="M1709" t="s">
        <v>131</v>
      </c>
      <c r="N1709" s="2">
        <v>41279</v>
      </c>
      <c r="O1709" s="2">
        <v>41286</v>
      </c>
      <c r="P1709">
        <v>1</v>
      </c>
      <c r="Q1709" s="1">
        <v>0.05</v>
      </c>
      <c r="R1709">
        <v>8.0399999999999991</v>
      </c>
      <c r="S1709">
        <v>8.94</v>
      </c>
      <c r="T1709">
        <f t="shared" si="26"/>
        <v>8.0399999999999991</v>
      </c>
    </row>
    <row r="1710" spans="1:20" x14ac:dyDescent="0.25">
      <c r="A1710">
        <v>1709</v>
      </c>
      <c r="B1710">
        <v>88699</v>
      </c>
      <c r="C1710" t="s">
        <v>1172</v>
      </c>
      <c r="D1710" t="s">
        <v>20</v>
      </c>
      <c r="E1710" t="s">
        <v>39</v>
      </c>
      <c r="F1710" t="s">
        <v>31</v>
      </c>
      <c r="G1710" t="s">
        <v>48</v>
      </c>
      <c r="H1710" t="s">
        <v>78</v>
      </c>
      <c r="I1710" t="s">
        <v>28</v>
      </c>
      <c r="J1710" t="s">
        <v>36</v>
      </c>
      <c r="K1710" t="s">
        <v>172</v>
      </c>
      <c r="L1710" t="s">
        <v>192</v>
      </c>
      <c r="M1710" t="s">
        <v>69</v>
      </c>
      <c r="N1710" s="2">
        <v>41279</v>
      </c>
      <c r="O1710" s="2">
        <v>41286</v>
      </c>
      <c r="P1710">
        <v>5</v>
      </c>
      <c r="Q1710" s="1">
        <v>0.01</v>
      </c>
      <c r="R1710">
        <v>4.91</v>
      </c>
      <c r="S1710">
        <v>0.5</v>
      </c>
      <c r="T1710">
        <f t="shared" si="26"/>
        <v>24.55</v>
      </c>
    </row>
    <row r="1711" spans="1:20" x14ac:dyDescent="0.25">
      <c r="A1711">
        <v>1710</v>
      </c>
      <c r="B1711">
        <v>88699</v>
      </c>
      <c r="C1711" t="s">
        <v>1172</v>
      </c>
      <c r="D1711" t="s">
        <v>20</v>
      </c>
      <c r="E1711" t="s">
        <v>39</v>
      </c>
      <c r="F1711" t="s">
        <v>31</v>
      </c>
      <c r="G1711" t="s">
        <v>48</v>
      </c>
      <c r="H1711" t="s">
        <v>49</v>
      </c>
      <c r="I1711" t="s">
        <v>28</v>
      </c>
      <c r="J1711" t="s">
        <v>36</v>
      </c>
      <c r="K1711" t="s">
        <v>95</v>
      </c>
      <c r="L1711" t="s">
        <v>44</v>
      </c>
      <c r="M1711" t="s">
        <v>255</v>
      </c>
      <c r="N1711" s="2">
        <v>41279</v>
      </c>
      <c r="O1711" s="2">
        <v>41284</v>
      </c>
      <c r="P1711">
        <v>2</v>
      </c>
      <c r="Q1711" s="1">
        <v>7.0000000000000007E-2</v>
      </c>
      <c r="R1711">
        <v>11.55</v>
      </c>
      <c r="S1711">
        <v>2.36</v>
      </c>
      <c r="T1711">
        <f t="shared" si="26"/>
        <v>23.1</v>
      </c>
    </row>
    <row r="1712" spans="1:20" x14ac:dyDescent="0.25">
      <c r="A1712">
        <v>1711</v>
      </c>
      <c r="B1712">
        <v>87339</v>
      </c>
      <c r="C1712" t="s">
        <v>155</v>
      </c>
      <c r="D1712" t="s">
        <v>20</v>
      </c>
      <c r="E1712" t="s">
        <v>21</v>
      </c>
      <c r="F1712" t="s">
        <v>47</v>
      </c>
      <c r="G1712" t="s">
        <v>41</v>
      </c>
      <c r="H1712" t="s">
        <v>203</v>
      </c>
      <c r="I1712" t="s">
        <v>28</v>
      </c>
      <c r="J1712" t="s">
        <v>36</v>
      </c>
      <c r="K1712" t="s">
        <v>204</v>
      </c>
      <c r="L1712" t="s">
        <v>26</v>
      </c>
      <c r="M1712" t="s">
        <v>167</v>
      </c>
      <c r="N1712" s="2">
        <v>41301</v>
      </c>
      <c r="O1712" s="2">
        <v>41302</v>
      </c>
      <c r="P1712">
        <v>4</v>
      </c>
      <c r="Q1712" s="1">
        <v>0</v>
      </c>
      <c r="R1712">
        <v>33.979999999999997</v>
      </c>
      <c r="S1712">
        <v>1.99</v>
      </c>
      <c r="T1712">
        <f t="shared" si="26"/>
        <v>135.91999999999999</v>
      </c>
    </row>
    <row r="1713" spans="1:20" x14ac:dyDescent="0.25">
      <c r="A1713">
        <v>1712</v>
      </c>
      <c r="B1713">
        <v>86243</v>
      </c>
      <c r="C1713" t="s">
        <v>337</v>
      </c>
      <c r="D1713" t="s">
        <v>20</v>
      </c>
      <c r="E1713" t="s">
        <v>39</v>
      </c>
      <c r="F1713" t="s">
        <v>22</v>
      </c>
      <c r="G1713" t="s">
        <v>41</v>
      </c>
      <c r="H1713" t="s">
        <v>54</v>
      </c>
      <c r="I1713" t="s">
        <v>28</v>
      </c>
      <c r="J1713" t="s">
        <v>36</v>
      </c>
      <c r="K1713" t="s">
        <v>170</v>
      </c>
      <c r="L1713" t="s">
        <v>192</v>
      </c>
      <c r="M1713" t="s">
        <v>326</v>
      </c>
      <c r="N1713" s="2">
        <v>41388</v>
      </c>
      <c r="O1713" s="2">
        <v>41391</v>
      </c>
      <c r="P1713">
        <v>2</v>
      </c>
      <c r="Q1713" s="1">
        <v>0.02</v>
      </c>
      <c r="R1713">
        <v>6.48</v>
      </c>
      <c r="S1713">
        <v>7.37</v>
      </c>
      <c r="T1713">
        <f t="shared" si="26"/>
        <v>12.96</v>
      </c>
    </row>
    <row r="1714" spans="1:20" x14ac:dyDescent="0.25">
      <c r="A1714">
        <v>1713</v>
      </c>
      <c r="B1714">
        <v>86536</v>
      </c>
      <c r="C1714" t="s">
        <v>220</v>
      </c>
      <c r="D1714" t="s">
        <v>20</v>
      </c>
      <c r="E1714" t="s">
        <v>39</v>
      </c>
      <c r="F1714" t="s">
        <v>31</v>
      </c>
      <c r="G1714" t="s">
        <v>23</v>
      </c>
      <c r="H1714" t="s">
        <v>61</v>
      </c>
      <c r="I1714" t="s">
        <v>28</v>
      </c>
      <c r="J1714" t="s">
        <v>36</v>
      </c>
      <c r="K1714" t="s">
        <v>95</v>
      </c>
      <c r="L1714" t="s">
        <v>44</v>
      </c>
      <c r="M1714" t="s">
        <v>121</v>
      </c>
      <c r="N1714" s="2">
        <v>40475</v>
      </c>
      <c r="O1714" s="2">
        <v>40475</v>
      </c>
      <c r="P1714">
        <v>1</v>
      </c>
      <c r="Q1714" s="1">
        <v>0.04</v>
      </c>
      <c r="R1714">
        <v>2.52</v>
      </c>
      <c r="S1714">
        <v>1.92</v>
      </c>
      <c r="T1714">
        <f t="shared" si="26"/>
        <v>2.52</v>
      </c>
    </row>
    <row r="1715" spans="1:20" x14ac:dyDescent="0.25">
      <c r="A1715">
        <v>1714</v>
      </c>
      <c r="B1715">
        <v>87632</v>
      </c>
      <c r="C1715" t="s">
        <v>1528</v>
      </c>
      <c r="D1715" t="s">
        <v>20</v>
      </c>
      <c r="E1715" t="s">
        <v>39</v>
      </c>
      <c r="F1715" t="s">
        <v>31</v>
      </c>
      <c r="G1715" t="s">
        <v>23</v>
      </c>
      <c r="H1715" t="s">
        <v>49</v>
      </c>
      <c r="I1715" t="s">
        <v>28</v>
      </c>
      <c r="J1715" t="s">
        <v>36</v>
      </c>
      <c r="K1715" t="s">
        <v>98</v>
      </c>
      <c r="L1715" t="s">
        <v>192</v>
      </c>
      <c r="M1715" t="s">
        <v>102</v>
      </c>
      <c r="N1715" s="2">
        <v>40307</v>
      </c>
      <c r="O1715" s="2">
        <v>40307</v>
      </c>
      <c r="P1715">
        <v>9</v>
      </c>
      <c r="Q1715" s="1">
        <v>0.05</v>
      </c>
      <c r="R1715">
        <v>6.48</v>
      </c>
      <c r="S1715">
        <v>8.73</v>
      </c>
      <c r="T1715">
        <f t="shared" si="26"/>
        <v>58.320000000000007</v>
      </c>
    </row>
    <row r="1716" spans="1:20" x14ac:dyDescent="0.25">
      <c r="A1716">
        <v>1715</v>
      </c>
      <c r="B1716">
        <v>88712</v>
      </c>
      <c r="C1716" t="s">
        <v>2288</v>
      </c>
      <c r="D1716" t="s">
        <v>20</v>
      </c>
      <c r="E1716" t="s">
        <v>39</v>
      </c>
      <c r="F1716" t="s">
        <v>31</v>
      </c>
      <c r="G1716" t="s">
        <v>48</v>
      </c>
      <c r="H1716" t="s">
        <v>89</v>
      </c>
      <c r="I1716" t="s">
        <v>28</v>
      </c>
      <c r="J1716" t="s">
        <v>36</v>
      </c>
      <c r="K1716" t="s">
        <v>274</v>
      </c>
      <c r="L1716" t="s">
        <v>192</v>
      </c>
      <c r="M1716" t="s">
        <v>63</v>
      </c>
      <c r="N1716" s="2">
        <v>41588</v>
      </c>
      <c r="O1716" s="2">
        <v>41592</v>
      </c>
      <c r="P1716">
        <v>14</v>
      </c>
      <c r="Q1716" s="1">
        <v>0.04</v>
      </c>
      <c r="R1716">
        <v>315.98</v>
      </c>
      <c r="S1716">
        <v>19.989999999999998</v>
      </c>
      <c r="T1716">
        <f t="shared" si="26"/>
        <v>4423.72</v>
      </c>
    </row>
    <row r="1717" spans="1:20" x14ac:dyDescent="0.25">
      <c r="A1717">
        <v>1716</v>
      </c>
      <c r="B1717">
        <v>86629</v>
      </c>
      <c r="C1717" t="s">
        <v>373</v>
      </c>
      <c r="D1717" t="s">
        <v>578</v>
      </c>
      <c r="E1717" t="s">
        <v>187</v>
      </c>
      <c r="F1717" t="s">
        <v>47</v>
      </c>
      <c r="G1717" t="s">
        <v>93</v>
      </c>
      <c r="H1717" t="s">
        <v>217</v>
      </c>
      <c r="I1717" t="s">
        <v>28</v>
      </c>
      <c r="J1717" t="s">
        <v>36</v>
      </c>
      <c r="K1717" t="s">
        <v>226</v>
      </c>
      <c r="L1717" t="s">
        <v>330</v>
      </c>
      <c r="M1717" t="s">
        <v>134</v>
      </c>
      <c r="N1717" s="2">
        <v>40395</v>
      </c>
      <c r="O1717" s="2">
        <v>40396</v>
      </c>
      <c r="P1717">
        <v>20</v>
      </c>
      <c r="Q1717" s="1">
        <v>0.08</v>
      </c>
      <c r="R1717">
        <v>400.98</v>
      </c>
      <c r="S1717">
        <v>42.52</v>
      </c>
      <c r="T1717">
        <f t="shared" si="26"/>
        <v>8019.6</v>
      </c>
    </row>
    <row r="1718" spans="1:20" x14ac:dyDescent="0.25">
      <c r="A1718">
        <v>1717</v>
      </c>
      <c r="B1718">
        <v>88717</v>
      </c>
      <c r="C1718" t="s">
        <v>1767</v>
      </c>
      <c r="D1718" t="s">
        <v>578</v>
      </c>
      <c r="E1718" t="s">
        <v>187</v>
      </c>
      <c r="F1718" t="s">
        <v>22</v>
      </c>
      <c r="G1718" t="s">
        <v>23</v>
      </c>
      <c r="H1718" t="s">
        <v>188</v>
      </c>
      <c r="I1718" t="s">
        <v>28</v>
      </c>
      <c r="J1718" t="s">
        <v>36</v>
      </c>
      <c r="K1718" t="s">
        <v>68</v>
      </c>
      <c r="L1718" t="s">
        <v>283</v>
      </c>
      <c r="M1718" t="s">
        <v>80</v>
      </c>
      <c r="N1718" s="2">
        <v>41071</v>
      </c>
      <c r="O1718" s="2">
        <v>41073</v>
      </c>
      <c r="P1718">
        <v>3</v>
      </c>
      <c r="Q1718" s="1">
        <v>0.02</v>
      </c>
      <c r="R1718">
        <v>89.99</v>
      </c>
      <c r="S1718">
        <v>42</v>
      </c>
      <c r="T1718">
        <f t="shared" si="26"/>
        <v>269.96999999999997</v>
      </c>
    </row>
    <row r="1719" spans="1:20" x14ac:dyDescent="0.25">
      <c r="A1719">
        <v>1718</v>
      </c>
      <c r="B1719">
        <v>88717</v>
      </c>
      <c r="C1719" t="s">
        <v>1767</v>
      </c>
      <c r="D1719" t="s">
        <v>20</v>
      </c>
      <c r="E1719" t="s">
        <v>39</v>
      </c>
      <c r="F1719" t="s">
        <v>22</v>
      </c>
      <c r="G1719" t="s">
        <v>23</v>
      </c>
      <c r="H1719" t="s">
        <v>94</v>
      </c>
      <c r="I1719" t="s">
        <v>28</v>
      </c>
      <c r="J1719" t="s">
        <v>36</v>
      </c>
      <c r="K1719" t="s">
        <v>43</v>
      </c>
      <c r="L1719" t="s">
        <v>26</v>
      </c>
      <c r="M1719" t="s">
        <v>227</v>
      </c>
      <c r="N1719" s="2">
        <v>41071</v>
      </c>
      <c r="O1719" s="2">
        <v>41074</v>
      </c>
      <c r="P1719">
        <v>11</v>
      </c>
      <c r="Q1719" s="1">
        <v>0.06</v>
      </c>
      <c r="R1719">
        <v>9.31</v>
      </c>
      <c r="S1719">
        <v>3.98</v>
      </c>
      <c r="T1719">
        <f t="shared" si="26"/>
        <v>102.41000000000001</v>
      </c>
    </row>
    <row r="1720" spans="1:20" x14ac:dyDescent="0.25">
      <c r="A1720">
        <v>1719</v>
      </c>
      <c r="B1720">
        <v>88725</v>
      </c>
      <c r="C1720" t="s">
        <v>2177</v>
      </c>
      <c r="D1720" t="s">
        <v>20</v>
      </c>
      <c r="E1720" t="s">
        <v>21</v>
      </c>
      <c r="F1720" t="s">
        <v>47</v>
      </c>
      <c r="G1720" t="s">
        <v>23</v>
      </c>
      <c r="H1720" t="s">
        <v>203</v>
      </c>
      <c r="I1720" t="s">
        <v>28</v>
      </c>
      <c r="J1720" t="s">
        <v>36</v>
      </c>
      <c r="K1720" t="s">
        <v>409</v>
      </c>
      <c r="L1720" t="s">
        <v>26</v>
      </c>
      <c r="M1720" t="s">
        <v>156</v>
      </c>
      <c r="N1720" s="2">
        <v>41507</v>
      </c>
      <c r="O1720" s="2">
        <v>41507</v>
      </c>
      <c r="P1720">
        <v>13</v>
      </c>
      <c r="Q1720" s="1">
        <v>7.0000000000000007E-2</v>
      </c>
      <c r="R1720">
        <v>35.409999999999997</v>
      </c>
      <c r="S1720">
        <v>1.99</v>
      </c>
      <c r="T1720">
        <f t="shared" si="26"/>
        <v>460.32999999999993</v>
      </c>
    </row>
    <row r="1721" spans="1:20" x14ac:dyDescent="0.25">
      <c r="A1721">
        <v>1720</v>
      </c>
      <c r="B1721">
        <v>88725</v>
      </c>
      <c r="C1721" t="s">
        <v>2434</v>
      </c>
      <c r="D1721" t="s">
        <v>38</v>
      </c>
      <c r="E1721" t="s">
        <v>21</v>
      </c>
      <c r="F1721" t="s">
        <v>47</v>
      </c>
      <c r="G1721" t="s">
        <v>23</v>
      </c>
      <c r="H1721" t="s">
        <v>33</v>
      </c>
      <c r="I1721" t="s">
        <v>28</v>
      </c>
      <c r="J1721" t="s">
        <v>36</v>
      </c>
      <c r="K1721" t="s">
        <v>1254</v>
      </c>
      <c r="L1721" t="s">
        <v>192</v>
      </c>
      <c r="M1721" t="s">
        <v>111</v>
      </c>
      <c r="N1721" s="2">
        <v>41507</v>
      </c>
      <c r="O1721" s="2">
        <v>41509</v>
      </c>
      <c r="P1721">
        <v>5</v>
      </c>
      <c r="Q1721" s="1">
        <v>0.06</v>
      </c>
      <c r="R1721">
        <v>125.99</v>
      </c>
      <c r="S1721">
        <v>5.99</v>
      </c>
      <c r="T1721">
        <f t="shared" si="26"/>
        <v>629.94999999999993</v>
      </c>
    </row>
    <row r="1722" spans="1:20" x14ac:dyDescent="0.25">
      <c r="A1722">
        <v>1721</v>
      </c>
      <c r="B1722">
        <v>88725</v>
      </c>
      <c r="C1722" t="s">
        <v>1382</v>
      </c>
      <c r="D1722" t="s">
        <v>20</v>
      </c>
      <c r="E1722" t="s">
        <v>39</v>
      </c>
      <c r="F1722" t="s">
        <v>31</v>
      </c>
      <c r="G1722" t="s">
        <v>23</v>
      </c>
      <c r="H1722" t="s">
        <v>42</v>
      </c>
      <c r="I1722" t="s">
        <v>28</v>
      </c>
      <c r="J1722" t="s">
        <v>36</v>
      </c>
      <c r="K1722" t="s">
        <v>74</v>
      </c>
      <c r="L1722" t="s">
        <v>192</v>
      </c>
      <c r="M1722" t="s">
        <v>35</v>
      </c>
      <c r="N1722" s="2">
        <v>41507</v>
      </c>
      <c r="O1722" s="2">
        <v>41509</v>
      </c>
      <c r="P1722">
        <v>11</v>
      </c>
      <c r="Q1722" s="1">
        <v>0.05</v>
      </c>
      <c r="R1722">
        <v>5.8</v>
      </c>
      <c r="S1722">
        <v>5.59</v>
      </c>
      <c r="T1722">
        <f t="shared" si="26"/>
        <v>63.8</v>
      </c>
    </row>
    <row r="1723" spans="1:20" x14ac:dyDescent="0.25">
      <c r="A1723">
        <v>1722</v>
      </c>
      <c r="B1723">
        <v>88731</v>
      </c>
      <c r="C1723" t="s">
        <v>1708</v>
      </c>
      <c r="D1723" t="s">
        <v>20</v>
      </c>
      <c r="E1723" t="s">
        <v>39</v>
      </c>
      <c r="F1723" t="s">
        <v>47</v>
      </c>
      <c r="G1723" t="s">
        <v>23</v>
      </c>
      <c r="H1723" t="s">
        <v>94</v>
      </c>
      <c r="I1723" t="s">
        <v>28</v>
      </c>
      <c r="J1723" t="s">
        <v>36</v>
      </c>
      <c r="K1723" t="s">
        <v>163</v>
      </c>
      <c r="L1723" t="s">
        <v>44</v>
      </c>
      <c r="M1723" t="s">
        <v>114</v>
      </c>
      <c r="N1723" s="2">
        <v>40498</v>
      </c>
      <c r="O1723" s="2">
        <v>40498</v>
      </c>
      <c r="P1723">
        <v>19</v>
      </c>
      <c r="Q1723" s="1">
        <v>0.1</v>
      </c>
      <c r="R1723">
        <v>8.17</v>
      </c>
      <c r="S1723">
        <v>1.69</v>
      </c>
      <c r="T1723">
        <f t="shared" si="26"/>
        <v>155.22999999999999</v>
      </c>
    </row>
    <row r="1724" spans="1:20" x14ac:dyDescent="0.25">
      <c r="A1724">
        <v>1723</v>
      </c>
      <c r="B1724">
        <v>88731</v>
      </c>
      <c r="C1724" t="s">
        <v>1708</v>
      </c>
      <c r="D1724" t="s">
        <v>20</v>
      </c>
      <c r="E1724" t="s">
        <v>21</v>
      </c>
      <c r="F1724" t="s">
        <v>47</v>
      </c>
      <c r="G1724" t="s">
        <v>23</v>
      </c>
      <c r="H1724" t="s">
        <v>33</v>
      </c>
      <c r="I1724" t="s">
        <v>28</v>
      </c>
      <c r="J1724" t="s">
        <v>36</v>
      </c>
      <c r="K1724" t="s">
        <v>204</v>
      </c>
      <c r="L1724" t="s">
        <v>192</v>
      </c>
      <c r="M1724" t="s">
        <v>51</v>
      </c>
      <c r="N1724" s="2">
        <v>40498</v>
      </c>
      <c r="O1724" s="2">
        <v>40500</v>
      </c>
      <c r="P1724">
        <v>38</v>
      </c>
      <c r="Q1724" s="1">
        <v>0.03</v>
      </c>
      <c r="R1724">
        <v>110.99</v>
      </c>
      <c r="S1724">
        <v>2.5</v>
      </c>
      <c r="T1724">
        <f t="shared" si="26"/>
        <v>4217.62</v>
      </c>
    </row>
    <row r="1725" spans="1:20" x14ac:dyDescent="0.25">
      <c r="A1725">
        <v>1724</v>
      </c>
      <c r="B1725">
        <v>88482</v>
      </c>
      <c r="C1725" t="s">
        <v>1690</v>
      </c>
      <c r="D1725" t="s">
        <v>20</v>
      </c>
      <c r="E1725" t="s">
        <v>39</v>
      </c>
      <c r="F1725" t="s">
        <v>31</v>
      </c>
      <c r="G1725" t="s">
        <v>23</v>
      </c>
      <c r="H1725" t="s">
        <v>94</v>
      </c>
      <c r="I1725" t="s">
        <v>28</v>
      </c>
      <c r="J1725" t="s">
        <v>36</v>
      </c>
      <c r="K1725" t="s">
        <v>149</v>
      </c>
      <c r="L1725" t="s">
        <v>44</v>
      </c>
      <c r="M1725" t="s">
        <v>91</v>
      </c>
      <c r="N1725" s="2">
        <v>40764</v>
      </c>
      <c r="O1725" s="2">
        <v>40766</v>
      </c>
      <c r="P1725">
        <v>5</v>
      </c>
      <c r="Q1725" s="1">
        <v>7.0000000000000007E-2</v>
      </c>
      <c r="R1725">
        <v>10.31</v>
      </c>
      <c r="S1725">
        <v>1.79</v>
      </c>
      <c r="T1725">
        <f t="shared" si="26"/>
        <v>51.550000000000004</v>
      </c>
    </row>
    <row r="1726" spans="1:20" x14ac:dyDescent="0.25">
      <c r="A1726">
        <v>1725</v>
      </c>
      <c r="B1726">
        <v>88748</v>
      </c>
      <c r="C1726" t="s">
        <v>846</v>
      </c>
      <c r="D1726" t="s">
        <v>20</v>
      </c>
      <c r="E1726" t="s">
        <v>39</v>
      </c>
      <c r="F1726" t="s">
        <v>31</v>
      </c>
      <c r="G1726" t="s">
        <v>93</v>
      </c>
      <c r="H1726" t="s">
        <v>94</v>
      </c>
      <c r="I1726" t="s">
        <v>28</v>
      </c>
      <c r="J1726" t="s">
        <v>36</v>
      </c>
      <c r="K1726" t="s">
        <v>101</v>
      </c>
      <c r="L1726" t="s">
        <v>44</v>
      </c>
      <c r="M1726" t="s">
        <v>279</v>
      </c>
      <c r="N1726" s="2">
        <v>40687</v>
      </c>
      <c r="O1726" s="2">
        <v>40690</v>
      </c>
      <c r="P1726">
        <v>11</v>
      </c>
      <c r="Q1726" s="1">
        <v>0.1</v>
      </c>
      <c r="R1726">
        <v>3.68</v>
      </c>
      <c r="S1726">
        <v>1.32</v>
      </c>
      <c r="T1726">
        <f t="shared" si="26"/>
        <v>40.480000000000004</v>
      </c>
    </row>
    <row r="1727" spans="1:20" x14ac:dyDescent="0.25">
      <c r="A1727">
        <v>1726</v>
      </c>
      <c r="B1727">
        <v>88755</v>
      </c>
      <c r="C1727" t="s">
        <v>1518</v>
      </c>
      <c r="D1727" t="s">
        <v>38</v>
      </c>
      <c r="E1727" t="s">
        <v>39</v>
      </c>
      <c r="F1727" t="s">
        <v>31</v>
      </c>
      <c r="G1727" t="s">
        <v>48</v>
      </c>
      <c r="H1727" t="s">
        <v>89</v>
      </c>
      <c r="I1727" t="s">
        <v>28</v>
      </c>
      <c r="J1727" t="s">
        <v>36</v>
      </c>
      <c r="K1727" t="s">
        <v>248</v>
      </c>
      <c r="L1727" t="s">
        <v>192</v>
      </c>
      <c r="M1727" t="s">
        <v>63</v>
      </c>
      <c r="N1727" s="2">
        <v>40964</v>
      </c>
      <c r="O1727" s="2">
        <v>40966</v>
      </c>
      <c r="P1727">
        <v>1</v>
      </c>
      <c r="Q1727" s="1">
        <v>0.04</v>
      </c>
      <c r="R1727">
        <v>6.48</v>
      </c>
      <c r="S1727">
        <v>8.74</v>
      </c>
      <c r="T1727">
        <f t="shared" si="26"/>
        <v>6.48</v>
      </c>
    </row>
    <row r="1728" spans="1:20" x14ac:dyDescent="0.25">
      <c r="A1728">
        <v>1727</v>
      </c>
      <c r="B1728">
        <v>88755</v>
      </c>
      <c r="C1728" t="s">
        <v>2524</v>
      </c>
      <c r="D1728" t="s">
        <v>578</v>
      </c>
      <c r="E1728" t="s">
        <v>187</v>
      </c>
      <c r="F1728" t="s">
        <v>31</v>
      </c>
      <c r="G1728" t="s">
        <v>48</v>
      </c>
      <c r="H1728" t="s">
        <v>225</v>
      </c>
      <c r="I1728" t="s">
        <v>28</v>
      </c>
      <c r="J1728" t="s">
        <v>36</v>
      </c>
      <c r="K1728" t="s">
        <v>228</v>
      </c>
      <c r="L1728" t="s">
        <v>283</v>
      </c>
      <c r="M1728" t="s">
        <v>35</v>
      </c>
      <c r="N1728" s="2">
        <v>40964</v>
      </c>
      <c r="O1728" s="2">
        <v>40968</v>
      </c>
      <c r="P1728">
        <v>8</v>
      </c>
      <c r="Q1728" s="1">
        <v>0.09</v>
      </c>
      <c r="R1728">
        <v>300.98</v>
      </c>
      <c r="S1728">
        <v>64.73</v>
      </c>
      <c r="T1728">
        <f t="shared" si="26"/>
        <v>2407.84</v>
      </c>
    </row>
    <row r="1729" spans="1:20" x14ac:dyDescent="0.25">
      <c r="A1729">
        <v>1728</v>
      </c>
      <c r="B1729">
        <v>86121</v>
      </c>
      <c r="C1729" t="s">
        <v>2350</v>
      </c>
      <c r="D1729" t="s">
        <v>20</v>
      </c>
      <c r="E1729" t="s">
        <v>39</v>
      </c>
      <c r="F1729" t="s">
        <v>47</v>
      </c>
      <c r="G1729" t="s">
        <v>48</v>
      </c>
      <c r="H1729" t="s">
        <v>78</v>
      </c>
      <c r="I1729" t="s">
        <v>28</v>
      </c>
      <c r="J1729" t="s">
        <v>36</v>
      </c>
      <c r="K1729" t="s">
        <v>184</v>
      </c>
      <c r="L1729" t="s">
        <v>746</v>
      </c>
      <c r="M1729" t="s">
        <v>111</v>
      </c>
      <c r="N1729" s="2">
        <v>40836</v>
      </c>
      <c r="O1729" s="2">
        <v>40836</v>
      </c>
      <c r="P1729">
        <v>6</v>
      </c>
      <c r="Q1729" s="1">
        <v>7.0000000000000007E-2</v>
      </c>
      <c r="R1729">
        <v>76.72</v>
      </c>
      <c r="S1729">
        <v>19.95</v>
      </c>
      <c r="T1729">
        <f t="shared" si="26"/>
        <v>460.32</v>
      </c>
    </row>
    <row r="1730" spans="1:20" x14ac:dyDescent="0.25">
      <c r="A1730">
        <v>1729</v>
      </c>
      <c r="B1730">
        <v>86121</v>
      </c>
      <c r="C1730" t="s">
        <v>1366</v>
      </c>
      <c r="D1730" t="s">
        <v>20</v>
      </c>
      <c r="E1730" t="s">
        <v>39</v>
      </c>
      <c r="F1730" t="s">
        <v>22</v>
      </c>
      <c r="G1730" t="s">
        <v>48</v>
      </c>
      <c r="H1730" t="s">
        <v>94</v>
      </c>
      <c r="I1730" t="s">
        <v>28</v>
      </c>
      <c r="J1730" t="s">
        <v>36</v>
      </c>
      <c r="K1730" t="s">
        <v>181</v>
      </c>
      <c r="L1730" t="s">
        <v>192</v>
      </c>
      <c r="M1730" t="s">
        <v>96</v>
      </c>
      <c r="N1730" s="2">
        <v>40836</v>
      </c>
      <c r="O1730" s="2">
        <v>40841</v>
      </c>
      <c r="P1730">
        <v>21</v>
      </c>
      <c r="Q1730" s="1">
        <v>0</v>
      </c>
      <c r="R1730">
        <v>5.78</v>
      </c>
      <c r="S1730">
        <v>7.96</v>
      </c>
      <c r="T1730">
        <f t="shared" si="26"/>
        <v>121.38000000000001</v>
      </c>
    </row>
    <row r="1731" spans="1:20" x14ac:dyDescent="0.25">
      <c r="A1731">
        <v>1730</v>
      </c>
      <c r="B1731">
        <v>88764</v>
      </c>
      <c r="C1731" t="s">
        <v>2452</v>
      </c>
      <c r="D1731" t="s">
        <v>20</v>
      </c>
      <c r="E1731" t="s">
        <v>39</v>
      </c>
      <c r="F1731" t="s">
        <v>31</v>
      </c>
      <c r="G1731" t="s">
        <v>93</v>
      </c>
      <c r="H1731" t="s">
        <v>78</v>
      </c>
      <c r="I1731" t="s">
        <v>28</v>
      </c>
      <c r="J1731" t="s">
        <v>36</v>
      </c>
      <c r="K1731" t="s">
        <v>163</v>
      </c>
      <c r="L1731" t="s">
        <v>192</v>
      </c>
      <c r="M1731" t="s">
        <v>139</v>
      </c>
      <c r="N1731" s="2">
        <v>41530</v>
      </c>
      <c r="O1731" s="2">
        <v>41531</v>
      </c>
      <c r="P1731">
        <v>16</v>
      </c>
      <c r="Q1731" s="1">
        <v>0</v>
      </c>
      <c r="R1731">
        <v>142.86000000000001</v>
      </c>
      <c r="S1731">
        <v>19.989999999999998</v>
      </c>
      <c r="T1731">
        <f t="shared" ref="T1731:T1794" si="27">R1731*P1731</f>
        <v>2285.7600000000002</v>
      </c>
    </row>
    <row r="1732" spans="1:20" x14ac:dyDescent="0.25">
      <c r="A1732">
        <v>1731</v>
      </c>
      <c r="B1732">
        <v>87764</v>
      </c>
      <c r="C1732" t="s">
        <v>596</v>
      </c>
      <c r="D1732" t="s">
        <v>20</v>
      </c>
      <c r="E1732" t="s">
        <v>187</v>
      </c>
      <c r="F1732" t="s">
        <v>31</v>
      </c>
      <c r="G1732" t="s">
        <v>41</v>
      </c>
      <c r="H1732" t="s">
        <v>188</v>
      </c>
      <c r="I1732" t="s">
        <v>28</v>
      </c>
      <c r="J1732" t="s">
        <v>36</v>
      </c>
      <c r="K1732" t="s">
        <v>226</v>
      </c>
      <c r="L1732" t="s">
        <v>44</v>
      </c>
      <c r="M1732" t="s">
        <v>121</v>
      </c>
      <c r="N1732" s="2">
        <v>41380</v>
      </c>
      <c r="O1732" s="2">
        <v>41382</v>
      </c>
      <c r="P1732">
        <v>3</v>
      </c>
      <c r="Q1732" s="1">
        <v>0.06</v>
      </c>
      <c r="R1732">
        <v>7.7</v>
      </c>
      <c r="S1732">
        <v>3.68</v>
      </c>
      <c r="T1732">
        <f t="shared" si="27"/>
        <v>23.1</v>
      </c>
    </row>
    <row r="1733" spans="1:20" x14ac:dyDescent="0.25">
      <c r="A1733">
        <v>1732</v>
      </c>
      <c r="B1733">
        <v>88769</v>
      </c>
      <c r="C1733" t="s">
        <v>1327</v>
      </c>
      <c r="D1733" t="s">
        <v>38</v>
      </c>
      <c r="E1733" t="s">
        <v>39</v>
      </c>
      <c r="F1733" t="s">
        <v>31</v>
      </c>
      <c r="G1733" t="s">
        <v>41</v>
      </c>
      <c r="H1733" t="s">
        <v>61</v>
      </c>
      <c r="I1733" t="s">
        <v>28</v>
      </c>
      <c r="J1733" t="s">
        <v>36</v>
      </c>
      <c r="K1733" t="s">
        <v>101</v>
      </c>
      <c r="L1733" t="s">
        <v>192</v>
      </c>
      <c r="M1733" t="s">
        <v>91</v>
      </c>
      <c r="N1733" s="2">
        <v>40856</v>
      </c>
      <c r="O1733" s="2">
        <v>40858</v>
      </c>
      <c r="P1733">
        <v>4</v>
      </c>
      <c r="Q1733" s="1">
        <v>0.1</v>
      </c>
      <c r="R1733">
        <v>5.44</v>
      </c>
      <c r="S1733">
        <v>7.46</v>
      </c>
      <c r="T1733">
        <f t="shared" si="27"/>
        <v>21.76</v>
      </c>
    </row>
    <row r="1734" spans="1:20" x14ac:dyDescent="0.25">
      <c r="A1734">
        <v>1733</v>
      </c>
      <c r="B1734">
        <v>88773</v>
      </c>
      <c r="C1734" t="s">
        <v>609</v>
      </c>
      <c r="D1734" t="s">
        <v>20</v>
      </c>
      <c r="E1734" t="s">
        <v>39</v>
      </c>
      <c r="F1734" t="s">
        <v>31</v>
      </c>
      <c r="G1734" t="s">
        <v>23</v>
      </c>
      <c r="H1734" t="s">
        <v>49</v>
      </c>
      <c r="I1734" t="s">
        <v>28</v>
      </c>
      <c r="J1734" t="s">
        <v>36</v>
      </c>
      <c r="K1734" t="s">
        <v>289</v>
      </c>
      <c r="L1734" t="s">
        <v>44</v>
      </c>
      <c r="M1734" t="s">
        <v>35</v>
      </c>
      <c r="N1734" s="2">
        <v>40768</v>
      </c>
      <c r="O1734" s="2">
        <v>40770</v>
      </c>
      <c r="P1734">
        <v>2</v>
      </c>
      <c r="Q1734" s="1">
        <v>0</v>
      </c>
      <c r="R1734">
        <v>2.88</v>
      </c>
      <c r="S1734">
        <v>0.7</v>
      </c>
      <c r="T1734">
        <f t="shared" si="27"/>
        <v>5.76</v>
      </c>
    </row>
    <row r="1735" spans="1:20" x14ac:dyDescent="0.25">
      <c r="A1735">
        <v>1734</v>
      </c>
      <c r="B1735">
        <v>88789</v>
      </c>
      <c r="C1735" t="s">
        <v>1170</v>
      </c>
      <c r="D1735" t="s">
        <v>578</v>
      </c>
      <c r="E1735" t="s">
        <v>187</v>
      </c>
      <c r="F1735" t="s">
        <v>31</v>
      </c>
      <c r="G1735" t="s">
        <v>48</v>
      </c>
      <c r="H1735" t="s">
        <v>217</v>
      </c>
      <c r="I1735" t="s">
        <v>28</v>
      </c>
      <c r="J1735" t="s">
        <v>36</v>
      </c>
      <c r="K1735" t="s">
        <v>71</v>
      </c>
      <c r="L1735" t="s">
        <v>330</v>
      </c>
      <c r="M1735" t="s">
        <v>35</v>
      </c>
      <c r="N1735" s="2">
        <v>41211</v>
      </c>
      <c r="O1735" s="2">
        <v>41211</v>
      </c>
      <c r="P1735">
        <v>1</v>
      </c>
      <c r="Q1735" s="1">
        <v>0.1</v>
      </c>
      <c r="R1735">
        <v>220.98</v>
      </c>
      <c r="S1735">
        <v>64.66</v>
      </c>
      <c r="T1735">
        <f t="shared" si="27"/>
        <v>220.98</v>
      </c>
    </row>
    <row r="1736" spans="1:20" x14ac:dyDescent="0.25">
      <c r="A1736">
        <v>1735</v>
      </c>
      <c r="B1736">
        <v>88789</v>
      </c>
      <c r="C1736" t="s">
        <v>1170</v>
      </c>
      <c r="D1736" t="s">
        <v>20</v>
      </c>
      <c r="E1736" t="s">
        <v>39</v>
      </c>
      <c r="F1736" t="s">
        <v>31</v>
      </c>
      <c r="G1736" t="s">
        <v>48</v>
      </c>
      <c r="H1736" t="s">
        <v>94</v>
      </c>
      <c r="I1736" t="s">
        <v>28</v>
      </c>
      <c r="J1736" t="s">
        <v>36</v>
      </c>
      <c r="K1736" t="s">
        <v>55</v>
      </c>
      <c r="L1736" t="s">
        <v>192</v>
      </c>
      <c r="M1736" t="s">
        <v>35</v>
      </c>
      <c r="N1736" s="2">
        <v>41211</v>
      </c>
      <c r="O1736" s="2">
        <v>41216</v>
      </c>
      <c r="P1736">
        <v>12</v>
      </c>
      <c r="Q1736" s="1">
        <v>0.06</v>
      </c>
      <c r="R1736">
        <v>38.76</v>
      </c>
      <c r="S1736">
        <v>13.26</v>
      </c>
      <c r="T1736">
        <f t="shared" si="27"/>
        <v>465.12</v>
      </c>
    </row>
    <row r="1737" spans="1:20" x14ac:dyDescent="0.25">
      <c r="A1737">
        <v>1736</v>
      </c>
      <c r="B1737">
        <v>88795</v>
      </c>
      <c r="C1737" t="s">
        <v>762</v>
      </c>
      <c r="D1737" t="s">
        <v>20</v>
      </c>
      <c r="E1737" t="s">
        <v>39</v>
      </c>
      <c r="F1737" t="s">
        <v>47</v>
      </c>
      <c r="G1737" t="s">
        <v>32</v>
      </c>
      <c r="H1737" t="s">
        <v>42</v>
      </c>
      <c r="I1737" t="s">
        <v>28</v>
      </c>
      <c r="J1737" t="s">
        <v>36</v>
      </c>
      <c r="K1737" t="s">
        <v>274</v>
      </c>
      <c r="L1737" t="s">
        <v>44</v>
      </c>
      <c r="M1737" t="s">
        <v>160</v>
      </c>
      <c r="N1737" s="2">
        <v>40630</v>
      </c>
      <c r="O1737" s="2">
        <v>40632</v>
      </c>
      <c r="P1737">
        <v>1</v>
      </c>
      <c r="Q1737" s="1">
        <v>0.06</v>
      </c>
      <c r="R1737">
        <v>37.44</v>
      </c>
      <c r="S1737">
        <v>4.2699999999999996</v>
      </c>
      <c r="T1737">
        <f t="shared" si="27"/>
        <v>37.44</v>
      </c>
    </row>
    <row r="1738" spans="1:20" x14ac:dyDescent="0.25">
      <c r="A1738">
        <v>1737</v>
      </c>
      <c r="B1738">
        <v>88812</v>
      </c>
      <c r="C1738" t="s">
        <v>821</v>
      </c>
      <c r="D1738" t="s">
        <v>20</v>
      </c>
      <c r="E1738" t="s">
        <v>21</v>
      </c>
      <c r="F1738" t="s">
        <v>31</v>
      </c>
      <c r="G1738" t="s">
        <v>41</v>
      </c>
      <c r="H1738" t="s">
        <v>33</v>
      </c>
      <c r="I1738" t="s">
        <v>28</v>
      </c>
      <c r="J1738" t="s">
        <v>36</v>
      </c>
      <c r="K1738" t="s">
        <v>210</v>
      </c>
      <c r="L1738" t="s">
        <v>192</v>
      </c>
      <c r="M1738" t="s">
        <v>146</v>
      </c>
      <c r="N1738" s="2">
        <v>41385</v>
      </c>
      <c r="O1738" s="2">
        <v>41386</v>
      </c>
      <c r="P1738">
        <v>2</v>
      </c>
      <c r="Q1738" s="1">
        <v>0.01</v>
      </c>
      <c r="R1738">
        <v>125.99</v>
      </c>
      <c r="S1738">
        <v>8.8000000000000007</v>
      </c>
      <c r="T1738">
        <f t="shared" si="27"/>
        <v>251.98</v>
      </c>
    </row>
    <row r="1739" spans="1:20" x14ac:dyDescent="0.25">
      <c r="A1739">
        <v>1738</v>
      </c>
      <c r="B1739">
        <v>88710</v>
      </c>
      <c r="C1739" t="s">
        <v>2288</v>
      </c>
      <c r="D1739" t="s">
        <v>20</v>
      </c>
      <c r="E1739" t="s">
        <v>21</v>
      </c>
      <c r="F1739" t="s">
        <v>31</v>
      </c>
      <c r="G1739" t="s">
        <v>32</v>
      </c>
      <c r="H1739" t="s">
        <v>203</v>
      </c>
      <c r="I1739" t="s">
        <v>28</v>
      </c>
      <c r="J1739" t="s">
        <v>36</v>
      </c>
      <c r="K1739" t="s">
        <v>1107</v>
      </c>
      <c r="L1739" t="s">
        <v>26</v>
      </c>
      <c r="M1739" t="s">
        <v>141</v>
      </c>
      <c r="N1739" s="2">
        <v>41404</v>
      </c>
      <c r="O1739" s="2">
        <v>41405</v>
      </c>
      <c r="P1739">
        <v>15</v>
      </c>
      <c r="Q1739" s="1">
        <v>7.0000000000000007E-2</v>
      </c>
      <c r="R1739">
        <v>55.99</v>
      </c>
      <c r="S1739">
        <v>1.25</v>
      </c>
      <c r="T1739">
        <f t="shared" si="27"/>
        <v>839.85</v>
      </c>
    </row>
    <row r="1740" spans="1:20" x14ac:dyDescent="0.25">
      <c r="A1740">
        <v>1739</v>
      </c>
      <c r="B1740">
        <v>86474</v>
      </c>
      <c r="C1740" t="s">
        <v>2322</v>
      </c>
      <c r="D1740" t="s">
        <v>38</v>
      </c>
      <c r="E1740" t="s">
        <v>187</v>
      </c>
      <c r="F1740" t="s">
        <v>31</v>
      </c>
      <c r="G1740" t="s">
        <v>23</v>
      </c>
      <c r="H1740" t="s">
        <v>217</v>
      </c>
      <c r="I1740" t="s">
        <v>28</v>
      </c>
      <c r="J1740" t="s">
        <v>36</v>
      </c>
      <c r="K1740" t="s">
        <v>248</v>
      </c>
      <c r="L1740" t="s">
        <v>706</v>
      </c>
      <c r="M1740" t="s">
        <v>139</v>
      </c>
      <c r="N1740" s="2">
        <v>41146</v>
      </c>
      <c r="O1740" s="2">
        <v>41148</v>
      </c>
      <c r="P1740">
        <v>18</v>
      </c>
      <c r="Q1740" s="1">
        <v>0.04</v>
      </c>
      <c r="R1740">
        <v>128.24</v>
      </c>
      <c r="S1740">
        <v>12.65</v>
      </c>
      <c r="T1740">
        <f t="shared" si="27"/>
        <v>2308.3200000000002</v>
      </c>
    </row>
    <row r="1741" spans="1:20" x14ac:dyDescent="0.25">
      <c r="A1741">
        <v>1740</v>
      </c>
      <c r="B1741">
        <v>88814</v>
      </c>
      <c r="C1741" t="s">
        <v>1894</v>
      </c>
      <c r="D1741" t="s">
        <v>20</v>
      </c>
      <c r="E1741" t="s">
        <v>21</v>
      </c>
      <c r="F1741" t="s">
        <v>40</v>
      </c>
      <c r="G1741" t="s">
        <v>41</v>
      </c>
      <c r="H1741" t="s">
        <v>203</v>
      </c>
      <c r="I1741" t="s">
        <v>28</v>
      </c>
      <c r="J1741" t="s">
        <v>36</v>
      </c>
      <c r="K1741" t="s">
        <v>1111</v>
      </c>
      <c r="L1741" t="s">
        <v>192</v>
      </c>
      <c r="M1741" t="s">
        <v>469</v>
      </c>
      <c r="N1741" s="2">
        <v>40340</v>
      </c>
      <c r="O1741" s="2">
        <v>40341</v>
      </c>
      <c r="P1741">
        <v>5</v>
      </c>
      <c r="Q1741" s="1">
        <v>0.01</v>
      </c>
      <c r="R1741">
        <v>39.979999999999997</v>
      </c>
      <c r="S1741">
        <v>4</v>
      </c>
      <c r="T1741">
        <f t="shared" si="27"/>
        <v>199.89999999999998</v>
      </c>
    </row>
    <row r="1742" spans="1:20" x14ac:dyDescent="0.25">
      <c r="A1742">
        <v>1741</v>
      </c>
      <c r="B1742">
        <v>88065</v>
      </c>
      <c r="C1742" t="s">
        <v>1702</v>
      </c>
      <c r="D1742" t="s">
        <v>20</v>
      </c>
      <c r="E1742" t="s">
        <v>39</v>
      </c>
      <c r="F1742" t="s">
        <v>47</v>
      </c>
      <c r="G1742" t="s">
        <v>41</v>
      </c>
      <c r="H1742" t="s">
        <v>78</v>
      </c>
      <c r="I1742" t="s">
        <v>28</v>
      </c>
      <c r="J1742" t="s">
        <v>36</v>
      </c>
      <c r="K1742" t="s">
        <v>58</v>
      </c>
      <c r="L1742" t="s">
        <v>44</v>
      </c>
      <c r="M1742" t="s">
        <v>167</v>
      </c>
      <c r="N1742" s="2">
        <v>40969</v>
      </c>
      <c r="O1742" s="2">
        <v>40972</v>
      </c>
      <c r="P1742">
        <v>7</v>
      </c>
      <c r="Q1742" s="1">
        <v>0.05</v>
      </c>
      <c r="R1742">
        <v>8.01</v>
      </c>
      <c r="S1742">
        <v>2.87</v>
      </c>
      <c r="T1742">
        <f t="shared" si="27"/>
        <v>56.07</v>
      </c>
    </row>
    <row r="1743" spans="1:20" x14ac:dyDescent="0.25">
      <c r="A1743">
        <v>1742</v>
      </c>
      <c r="B1743">
        <v>88413</v>
      </c>
      <c r="C1743" t="s">
        <v>1028</v>
      </c>
      <c r="D1743" t="s">
        <v>20</v>
      </c>
      <c r="E1743" t="s">
        <v>21</v>
      </c>
      <c r="F1743" t="s">
        <v>47</v>
      </c>
      <c r="G1743" t="s">
        <v>48</v>
      </c>
      <c r="H1743" t="s">
        <v>206</v>
      </c>
      <c r="I1743" t="s">
        <v>28</v>
      </c>
      <c r="J1743" t="s">
        <v>36</v>
      </c>
      <c r="K1743" t="s">
        <v>1254</v>
      </c>
      <c r="L1743" t="s">
        <v>192</v>
      </c>
      <c r="M1743" t="s">
        <v>156</v>
      </c>
      <c r="N1743" s="2">
        <v>40872</v>
      </c>
      <c r="O1743" s="2">
        <v>40879</v>
      </c>
      <c r="P1743">
        <v>10</v>
      </c>
      <c r="Q1743" s="1">
        <v>0.05</v>
      </c>
      <c r="R1743">
        <v>73.98</v>
      </c>
      <c r="S1743">
        <v>14.52</v>
      </c>
      <c r="T1743">
        <f t="shared" si="27"/>
        <v>739.80000000000007</v>
      </c>
    </row>
    <row r="1744" spans="1:20" x14ac:dyDescent="0.25">
      <c r="A1744">
        <v>1743</v>
      </c>
      <c r="B1744">
        <v>88413</v>
      </c>
      <c r="C1744" t="s">
        <v>2448</v>
      </c>
      <c r="D1744" t="s">
        <v>20</v>
      </c>
      <c r="E1744" t="s">
        <v>39</v>
      </c>
      <c r="F1744" t="s">
        <v>31</v>
      </c>
      <c r="G1744" t="s">
        <v>48</v>
      </c>
      <c r="H1744" t="s">
        <v>49</v>
      </c>
      <c r="I1744" t="s">
        <v>28</v>
      </c>
      <c r="J1744" t="s">
        <v>36</v>
      </c>
      <c r="K1744" t="s">
        <v>101</v>
      </c>
      <c r="L1744" t="s">
        <v>192</v>
      </c>
      <c r="M1744" t="s">
        <v>63</v>
      </c>
      <c r="N1744" s="2">
        <v>40872</v>
      </c>
      <c r="O1744" s="2">
        <v>40874</v>
      </c>
      <c r="P1744">
        <v>12</v>
      </c>
      <c r="Q1744" s="1">
        <v>0.03</v>
      </c>
      <c r="R1744">
        <v>140.85</v>
      </c>
      <c r="S1744">
        <v>19.989999999999998</v>
      </c>
      <c r="T1744">
        <f t="shared" si="27"/>
        <v>1690.1999999999998</v>
      </c>
    </row>
    <row r="1745" spans="1:20" x14ac:dyDescent="0.25">
      <c r="A1745">
        <v>1744</v>
      </c>
      <c r="B1745">
        <v>88413</v>
      </c>
      <c r="C1745" t="s">
        <v>536</v>
      </c>
      <c r="D1745" t="s">
        <v>20</v>
      </c>
      <c r="E1745" t="s">
        <v>39</v>
      </c>
      <c r="F1745" t="s">
        <v>31</v>
      </c>
      <c r="G1745" t="s">
        <v>48</v>
      </c>
      <c r="H1745" t="s">
        <v>49</v>
      </c>
      <c r="I1745" t="s">
        <v>28</v>
      </c>
      <c r="J1745" t="s">
        <v>36</v>
      </c>
      <c r="K1745" t="s">
        <v>133</v>
      </c>
      <c r="L1745" t="s">
        <v>26</v>
      </c>
      <c r="M1745" t="s">
        <v>375</v>
      </c>
      <c r="N1745" s="2">
        <v>40872</v>
      </c>
      <c r="O1745" s="2">
        <v>40874</v>
      </c>
      <c r="P1745">
        <v>7</v>
      </c>
      <c r="Q1745" s="1">
        <v>0.06</v>
      </c>
      <c r="R1745">
        <v>2.74</v>
      </c>
      <c r="S1745">
        <v>3.5</v>
      </c>
      <c r="T1745">
        <f t="shared" si="27"/>
        <v>19.18</v>
      </c>
    </row>
    <row r="1746" spans="1:20" x14ac:dyDescent="0.25">
      <c r="A1746">
        <v>1745</v>
      </c>
      <c r="B1746">
        <v>87872</v>
      </c>
      <c r="C1746" t="s">
        <v>708</v>
      </c>
      <c r="D1746" t="s">
        <v>38</v>
      </c>
      <c r="E1746" t="s">
        <v>39</v>
      </c>
      <c r="F1746" t="s">
        <v>40</v>
      </c>
      <c r="G1746" t="s">
        <v>41</v>
      </c>
      <c r="H1746" t="s">
        <v>42</v>
      </c>
      <c r="I1746" t="s">
        <v>28</v>
      </c>
      <c r="J1746" t="s">
        <v>36</v>
      </c>
      <c r="K1746" t="s">
        <v>129</v>
      </c>
      <c r="L1746" t="s">
        <v>192</v>
      </c>
      <c r="M1746" t="s">
        <v>59</v>
      </c>
      <c r="N1746" s="2">
        <v>41194</v>
      </c>
      <c r="O1746" s="2">
        <v>41194</v>
      </c>
      <c r="P1746">
        <v>4</v>
      </c>
      <c r="Q1746" s="1">
        <v>0.03</v>
      </c>
      <c r="R1746">
        <v>40.98</v>
      </c>
      <c r="S1746">
        <v>5.33</v>
      </c>
      <c r="T1746">
        <f t="shared" si="27"/>
        <v>163.92</v>
      </c>
    </row>
    <row r="1747" spans="1:20" x14ac:dyDescent="0.25">
      <c r="A1747">
        <v>1746</v>
      </c>
      <c r="B1747">
        <v>87872</v>
      </c>
      <c r="C1747" t="s">
        <v>708</v>
      </c>
      <c r="D1747" t="s">
        <v>20</v>
      </c>
      <c r="E1747" t="s">
        <v>39</v>
      </c>
      <c r="F1747" t="s">
        <v>40</v>
      </c>
      <c r="G1747" t="s">
        <v>41</v>
      </c>
      <c r="H1747" t="s">
        <v>54</v>
      </c>
      <c r="I1747" t="s">
        <v>28</v>
      </c>
      <c r="J1747" t="s">
        <v>36</v>
      </c>
      <c r="K1747" t="s">
        <v>105</v>
      </c>
      <c r="L1747" t="s">
        <v>192</v>
      </c>
      <c r="M1747" t="s">
        <v>59</v>
      </c>
      <c r="N1747" s="2">
        <v>41194</v>
      </c>
      <c r="O1747" s="2">
        <v>41196</v>
      </c>
      <c r="P1747">
        <v>5</v>
      </c>
      <c r="Q1747" s="1">
        <v>0.09</v>
      </c>
      <c r="R1747">
        <v>3.08</v>
      </c>
      <c r="S1747">
        <v>0.99</v>
      </c>
      <c r="T1747">
        <f t="shared" si="27"/>
        <v>15.4</v>
      </c>
    </row>
    <row r="1748" spans="1:20" x14ac:dyDescent="0.25">
      <c r="A1748">
        <v>1747</v>
      </c>
      <c r="B1748">
        <v>88820</v>
      </c>
      <c r="C1748" t="s">
        <v>1158</v>
      </c>
      <c r="D1748" t="s">
        <v>20</v>
      </c>
      <c r="E1748" t="s">
        <v>21</v>
      </c>
      <c r="F1748" t="s">
        <v>22</v>
      </c>
      <c r="G1748" t="s">
        <v>32</v>
      </c>
      <c r="H1748" t="s">
        <v>33</v>
      </c>
      <c r="I1748" t="s">
        <v>28</v>
      </c>
      <c r="J1748" t="s">
        <v>36</v>
      </c>
      <c r="K1748" t="s">
        <v>1447</v>
      </c>
      <c r="L1748" t="s">
        <v>26</v>
      </c>
      <c r="M1748" t="s">
        <v>331</v>
      </c>
      <c r="N1748" s="2">
        <v>41068</v>
      </c>
      <c r="O1748" s="2">
        <v>41070</v>
      </c>
      <c r="P1748">
        <v>20</v>
      </c>
      <c r="Q1748" s="1">
        <v>7.0000000000000007E-2</v>
      </c>
      <c r="R1748">
        <v>28.48</v>
      </c>
      <c r="S1748">
        <v>1.99</v>
      </c>
      <c r="T1748">
        <f t="shared" si="27"/>
        <v>569.6</v>
      </c>
    </row>
    <row r="1749" spans="1:20" x14ac:dyDescent="0.25">
      <c r="A1749">
        <v>1748</v>
      </c>
      <c r="B1749">
        <v>88825</v>
      </c>
      <c r="C1749" t="s">
        <v>1203</v>
      </c>
      <c r="D1749" t="s">
        <v>578</v>
      </c>
      <c r="E1749" t="s">
        <v>187</v>
      </c>
      <c r="F1749" t="s">
        <v>22</v>
      </c>
      <c r="G1749" t="s">
        <v>41</v>
      </c>
      <c r="H1749" t="s">
        <v>219</v>
      </c>
      <c r="I1749" t="s">
        <v>28</v>
      </c>
      <c r="J1749" t="s">
        <v>36</v>
      </c>
      <c r="K1749" t="s">
        <v>248</v>
      </c>
      <c r="L1749" t="s">
        <v>283</v>
      </c>
      <c r="M1749" t="s">
        <v>86</v>
      </c>
      <c r="N1749" s="2">
        <v>40324</v>
      </c>
      <c r="O1749" s="2">
        <v>40325</v>
      </c>
      <c r="P1749">
        <v>15</v>
      </c>
      <c r="Q1749" s="1">
        <v>0.01</v>
      </c>
      <c r="R1749">
        <v>349.45</v>
      </c>
      <c r="S1749">
        <v>60</v>
      </c>
      <c r="T1749">
        <f t="shared" si="27"/>
        <v>5241.75</v>
      </c>
    </row>
    <row r="1750" spans="1:20" x14ac:dyDescent="0.25">
      <c r="A1750">
        <v>1749</v>
      </c>
      <c r="B1750">
        <v>85853</v>
      </c>
      <c r="C1750" t="s">
        <v>179</v>
      </c>
      <c r="D1750" t="s">
        <v>38</v>
      </c>
      <c r="E1750" t="s">
        <v>21</v>
      </c>
      <c r="F1750" t="s">
        <v>22</v>
      </c>
      <c r="G1750" t="s">
        <v>93</v>
      </c>
      <c r="H1750" t="s">
        <v>24</v>
      </c>
      <c r="I1750" t="s">
        <v>28</v>
      </c>
      <c r="J1750" t="s">
        <v>36</v>
      </c>
      <c r="K1750" t="s">
        <v>210</v>
      </c>
      <c r="L1750" t="s">
        <v>192</v>
      </c>
      <c r="M1750" t="s">
        <v>499</v>
      </c>
      <c r="N1750" s="2">
        <v>41010</v>
      </c>
      <c r="O1750" s="2">
        <v>41012</v>
      </c>
      <c r="P1750">
        <v>11</v>
      </c>
      <c r="Q1750" s="1">
        <v>0.05</v>
      </c>
      <c r="R1750">
        <v>115.99</v>
      </c>
      <c r="S1750">
        <v>5.99</v>
      </c>
      <c r="T1750">
        <f t="shared" si="27"/>
        <v>1275.8899999999999</v>
      </c>
    </row>
    <row r="1751" spans="1:20" x14ac:dyDescent="0.25">
      <c r="A1751">
        <v>1750</v>
      </c>
      <c r="B1751">
        <v>88848</v>
      </c>
      <c r="C1751" t="s">
        <v>333</v>
      </c>
      <c r="D1751" t="s">
        <v>20</v>
      </c>
      <c r="E1751" t="s">
        <v>21</v>
      </c>
      <c r="F1751" t="s">
        <v>31</v>
      </c>
      <c r="G1751" t="s">
        <v>93</v>
      </c>
      <c r="H1751" t="s">
        <v>203</v>
      </c>
      <c r="I1751" t="s">
        <v>28</v>
      </c>
      <c r="J1751" t="s">
        <v>36</v>
      </c>
      <c r="K1751" t="s">
        <v>201</v>
      </c>
      <c r="L1751" t="s">
        <v>192</v>
      </c>
      <c r="M1751" t="s">
        <v>66</v>
      </c>
      <c r="N1751" s="2">
        <v>41480</v>
      </c>
      <c r="O1751" s="2">
        <v>41482</v>
      </c>
      <c r="P1751">
        <v>11</v>
      </c>
      <c r="Q1751" s="1">
        <v>0.08</v>
      </c>
      <c r="R1751">
        <v>65.989999999999995</v>
      </c>
      <c r="S1751">
        <v>8.99</v>
      </c>
      <c r="T1751">
        <f t="shared" si="27"/>
        <v>725.89</v>
      </c>
    </row>
    <row r="1752" spans="1:20" x14ac:dyDescent="0.25">
      <c r="A1752">
        <v>1751</v>
      </c>
      <c r="B1752">
        <v>88855</v>
      </c>
      <c r="C1752" t="s">
        <v>1154</v>
      </c>
      <c r="D1752" t="s">
        <v>578</v>
      </c>
      <c r="E1752" t="s">
        <v>187</v>
      </c>
      <c r="F1752" t="s">
        <v>22</v>
      </c>
      <c r="G1752" t="s">
        <v>41</v>
      </c>
      <c r="H1752" t="s">
        <v>219</v>
      </c>
      <c r="I1752" t="s">
        <v>28</v>
      </c>
      <c r="J1752" t="s">
        <v>36</v>
      </c>
      <c r="K1752" t="s">
        <v>68</v>
      </c>
      <c r="L1752" t="s">
        <v>283</v>
      </c>
      <c r="M1752" t="s">
        <v>80</v>
      </c>
      <c r="N1752" s="2">
        <v>41214</v>
      </c>
      <c r="O1752" s="2">
        <v>41215</v>
      </c>
      <c r="P1752">
        <v>31</v>
      </c>
      <c r="Q1752" s="1">
        <v>0</v>
      </c>
      <c r="R1752">
        <v>120.98</v>
      </c>
      <c r="S1752">
        <v>30</v>
      </c>
      <c r="T1752">
        <f t="shared" si="27"/>
        <v>3750.38</v>
      </c>
    </row>
    <row r="1753" spans="1:20" x14ac:dyDescent="0.25">
      <c r="A1753">
        <v>1752</v>
      </c>
      <c r="B1753">
        <v>88855</v>
      </c>
      <c r="C1753" t="s">
        <v>1154</v>
      </c>
      <c r="D1753" t="s">
        <v>20</v>
      </c>
      <c r="E1753" t="s">
        <v>187</v>
      </c>
      <c r="F1753" t="s">
        <v>22</v>
      </c>
      <c r="G1753" t="s">
        <v>41</v>
      </c>
      <c r="H1753" t="s">
        <v>219</v>
      </c>
      <c r="I1753" t="s">
        <v>28</v>
      </c>
      <c r="J1753" t="s">
        <v>36</v>
      </c>
      <c r="K1753" t="s">
        <v>248</v>
      </c>
      <c r="L1753" t="s">
        <v>746</v>
      </c>
      <c r="M1753" t="s">
        <v>182</v>
      </c>
      <c r="N1753" s="2">
        <v>41214</v>
      </c>
      <c r="O1753" s="2">
        <v>41215</v>
      </c>
      <c r="P1753">
        <v>12</v>
      </c>
      <c r="Q1753" s="1">
        <v>0.1</v>
      </c>
      <c r="R1753">
        <v>209.84</v>
      </c>
      <c r="S1753">
        <v>21.21</v>
      </c>
      <c r="T1753">
        <f t="shared" si="27"/>
        <v>2518.08</v>
      </c>
    </row>
    <row r="1754" spans="1:20" x14ac:dyDescent="0.25">
      <c r="A1754">
        <v>1753</v>
      </c>
      <c r="B1754">
        <v>88184</v>
      </c>
      <c r="C1754" t="s">
        <v>1148</v>
      </c>
      <c r="D1754" t="s">
        <v>20</v>
      </c>
      <c r="E1754" t="s">
        <v>21</v>
      </c>
      <c r="F1754" t="s">
        <v>22</v>
      </c>
      <c r="G1754" t="s">
        <v>93</v>
      </c>
      <c r="H1754" t="s">
        <v>206</v>
      </c>
      <c r="I1754" t="s">
        <v>28</v>
      </c>
      <c r="J1754" t="s">
        <v>36</v>
      </c>
      <c r="K1754" t="s">
        <v>1111</v>
      </c>
      <c r="L1754" t="s">
        <v>192</v>
      </c>
      <c r="M1754" t="s">
        <v>150</v>
      </c>
      <c r="N1754" s="2">
        <v>40332</v>
      </c>
      <c r="O1754" s="2">
        <v>40334</v>
      </c>
      <c r="P1754">
        <v>9</v>
      </c>
      <c r="Q1754" s="1">
        <v>0.03</v>
      </c>
      <c r="R1754">
        <v>125.99</v>
      </c>
      <c r="S1754">
        <v>7.69</v>
      </c>
      <c r="T1754">
        <f t="shared" si="27"/>
        <v>1133.9099999999999</v>
      </c>
    </row>
    <row r="1755" spans="1:20" x14ac:dyDescent="0.25">
      <c r="A1755">
        <v>1754</v>
      </c>
      <c r="B1755">
        <v>87231</v>
      </c>
      <c r="C1755" t="s">
        <v>884</v>
      </c>
      <c r="D1755" t="s">
        <v>20</v>
      </c>
      <c r="E1755" t="s">
        <v>39</v>
      </c>
      <c r="F1755" t="s">
        <v>47</v>
      </c>
      <c r="G1755" t="s">
        <v>41</v>
      </c>
      <c r="H1755" t="s">
        <v>42</v>
      </c>
      <c r="I1755" t="s">
        <v>28</v>
      </c>
      <c r="J1755" t="s">
        <v>36</v>
      </c>
      <c r="K1755" t="s">
        <v>116</v>
      </c>
      <c r="L1755" t="s">
        <v>192</v>
      </c>
      <c r="M1755" t="s">
        <v>134</v>
      </c>
      <c r="N1755" s="2">
        <v>41098</v>
      </c>
      <c r="O1755" s="2">
        <v>41100</v>
      </c>
      <c r="P1755">
        <v>2</v>
      </c>
      <c r="Q1755" s="1">
        <v>0.1</v>
      </c>
      <c r="R1755">
        <v>8.69</v>
      </c>
      <c r="S1755">
        <v>2.99</v>
      </c>
      <c r="T1755">
        <f t="shared" si="27"/>
        <v>17.38</v>
      </c>
    </row>
    <row r="1756" spans="1:20" x14ac:dyDescent="0.25">
      <c r="A1756">
        <v>1755</v>
      </c>
      <c r="B1756">
        <v>86279</v>
      </c>
      <c r="C1756" t="s">
        <v>1515</v>
      </c>
      <c r="D1756" t="s">
        <v>20</v>
      </c>
      <c r="E1756" t="s">
        <v>21</v>
      </c>
      <c r="F1756" t="s">
        <v>47</v>
      </c>
      <c r="G1756" t="s">
        <v>23</v>
      </c>
      <c r="H1756" t="s">
        <v>33</v>
      </c>
      <c r="I1756" t="s">
        <v>28</v>
      </c>
      <c r="J1756" t="s">
        <v>36</v>
      </c>
      <c r="K1756" t="s">
        <v>208</v>
      </c>
      <c r="L1756" t="s">
        <v>26</v>
      </c>
      <c r="M1756" t="s">
        <v>156</v>
      </c>
      <c r="N1756" s="2">
        <v>40208</v>
      </c>
      <c r="O1756" s="2">
        <v>40210</v>
      </c>
      <c r="P1756">
        <v>11</v>
      </c>
      <c r="Q1756" s="1">
        <v>0.1</v>
      </c>
      <c r="R1756">
        <v>31.78</v>
      </c>
      <c r="S1756">
        <v>1.99</v>
      </c>
      <c r="T1756">
        <f t="shared" si="27"/>
        <v>349.58000000000004</v>
      </c>
    </row>
    <row r="1757" spans="1:20" x14ac:dyDescent="0.25">
      <c r="A1757">
        <v>1756</v>
      </c>
      <c r="B1757">
        <v>87812</v>
      </c>
      <c r="C1757" t="s">
        <v>60</v>
      </c>
      <c r="D1757" t="s">
        <v>38</v>
      </c>
      <c r="E1757" t="s">
        <v>39</v>
      </c>
      <c r="F1757" t="s">
        <v>31</v>
      </c>
      <c r="G1757" t="s">
        <v>48</v>
      </c>
      <c r="H1757" t="s">
        <v>89</v>
      </c>
      <c r="I1757" t="s">
        <v>28</v>
      </c>
      <c r="J1757" t="s">
        <v>36</v>
      </c>
      <c r="K1757" t="s">
        <v>172</v>
      </c>
      <c r="L1757" t="s">
        <v>192</v>
      </c>
      <c r="M1757" t="s">
        <v>139</v>
      </c>
      <c r="N1757" s="2">
        <v>40429</v>
      </c>
      <c r="O1757" s="2">
        <v>40436</v>
      </c>
      <c r="P1757">
        <v>17</v>
      </c>
      <c r="Q1757" s="1">
        <v>0.09</v>
      </c>
      <c r="R1757">
        <v>5.34</v>
      </c>
      <c r="S1757">
        <v>2.99</v>
      </c>
      <c r="T1757">
        <f t="shared" si="27"/>
        <v>90.78</v>
      </c>
    </row>
    <row r="1758" spans="1:20" x14ac:dyDescent="0.25">
      <c r="A1758">
        <v>1757</v>
      </c>
      <c r="B1758">
        <v>87812</v>
      </c>
      <c r="C1758" t="s">
        <v>60</v>
      </c>
      <c r="D1758" t="s">
        <v>578</v>
      </c>
      <c r="E1758" t="s">
        <v>187</v>
      </c>
      <c r="F1758" t="s">
        <v>31</v>
      </c>
      <c r="G1758" t="s">
        <v>48</v>
      </c>
      <c r="H1758" t="s">
        <v>225</v>
      </c>
      <c r="I1758" t="s">
        <v>28</v>
      </c>
      <c r="J1758" t="s">
        <v>36</v>
      </c>
      <c r="K1758" t="s">
        <v>221</v>
      </c>
      <c r="L1758" t="s">
        <v>330</v>
      </c>
      <c r="M1758" t="s">
        <v>63</v>
      </c>
      <c r="N1758" s="2">
        <v>40429</v>
      </c>
      <c r="O1758" s="2">
        <v>40436</v>
      </c>
      <c r="P1758">
        <v>5</v>
      </c>
      <c r="Q1758" s="1">
        <v>7.0000000000000007E-2</v>
      </c>
      <c r="R1758">
        <v>140.97999999999999</v>
      </c>
      <c r="S1758">
        <v>53.48</v>
      </c>
      <c r="T1758">
        <f t="shared" si="27"/>
        <v>704.9</v>
      </c>
    </row>
    <row r="1759" spans="1:20" x14ac:dyDescent="0.25">
      <c r="A1759">
        <v>1758</v>
      </c>
      <c r="B1759">
        <v>87812</v>
      </c>
      <c r="C1759" t="s">
        <v>60</v>
      </c>
      <c r="D1759" t="s">
        <v>20</v>
      </c>
      <c r="E1759" t="s">
        <v>21</v>
      </c>
      <c r="F1759" t="s">
        <v>31</v>
      </c>
      <c r="G1759" t="s">
        <v>48</v>
      </c>
      <c r="H1759" t="s">
        <v>24</v>
      </c>
      <c r="I1759" t="s">
        <v>28</v>
      </c>
      <c r="J1759" t="s">
        <v>36</v>
      </c>
      <c r="K1759" t="s">
        <v>201</v>
      </c>
      <c r="L1759" t="s">
        <v>192</v>
      </c>
      <c r="M1759" t="s">
        <v>146</v>
      </c>
      <c r="N1759" s="2">
        <v>40429</v>
      </c>
      <c r="O1759" s="2">
        <v>40436</v>
      </c>
      <c r="P1759">
        <v>11</v>
      </c>
      <c r="Q1759" s="1">
        <v>0.06</v>
      </c>
      <c r="R1759">
        <v>205.99</v>
      </c>
      <c r="S1759">
        <v>5.26</v>
      </c>
      <c r="T1759">
        <f t="shared" si="27"/>
        <v>2265.8900000000003</v>
      </c>
    </row>
    <row r="1760" spans="1:20" x14ac:dyDescent="0.25">
      <c r="A1760">
        <v>1759</v>
      </c>
      <c r="B1760">
        <v>86259</v>
      </c>
      <c r="C1760" t="s">
        <v>1984</v>
      </c>
      <c r="D1760" t="s">
        <v>20</v>
      </c>
      <c r="E1760" t="s">
        <v>39</v>
      </c>
      <c r="F1760" t="s">
        <v>31</v>
      </c>
      <c r="G1760" t="s">
        <v>41</v>
      </c>
      <c r="H1760" t="s">
        <v>42</v>
      </c>
      <c r="I1760" t="s">
        <v>28</v>
      </c>
      <c r="J1760" t="s">
        <v>36</v>
      </c>
      <c r="K1760" t="s">
        <v>68</v>
      </c>
      <c r="L1760" t="s">
        <v>192</v>
      </c>
      <c r="M1760" t="s">
        <v>35</v>
      </c>
      <c r="N1760" s="2">
        <v>40636</v>
      </c>
      <c r="O1760" s="2">
        <v>40638</v>
      </c>
      <c r="P1760">
        <v>2</v>
      </c>
      <c r="Q1760" s="1">
        <v>0.08</v>
      </c>
      <c r="R1760">
        <v>131.12</v>
      </c>
      <c r="S1760">
        <v>0.99</v>
      </c>
      <c r="T1760">
        <f t="shared" si="27"/>
        <v>262.24</v>
      </c>
    </row>
    <row r="1761" spans="1:20" x14ac:dyDescent="0.25">
      <c r="A1761">
        <v>1760</v>
      </c>
      <c r="B1761">
        <v>86259</v>
      </c>
      <c r="C1761" t="s">
        <v>1984</v>
      </c>
      <c r="D1761" t="s">
        <v>38</v>
      </c>
      <c r="E1761" t="s">
        <v>21</v>
      </c>
      <c r="F1761" t="s">
        <v>31</v>
      </c>
      <c r="G1761" t="s">
        <v>41</v>
      </c>
      <c r="H1761" t="s">
        <v>33</v>
      </c>
      <c r="I1761" t="s">
        <v>28</v>
      </c>
      <c r="J1761" t="s">
        <v>36</v>
      </c>
      <c r="K1761" t="s">
        <v>1107</v>
      </c>
      <c r="L1761" t="s">
        <v>192</v>
      </c>
      <c r="M1761" t="s">
        <v>35</v>
      </c>
      <c r="N1761" s="2">
        <v>40636</v>
      </c>
      <c r="O1761" s="2">
        <v>40637</v>
      </c>
      <c r="P1761">
        <v>7</v>
      </c>
      <c r="Q1761" s="1">
        <v>0.03</v>
      </c>
      <c r="R1761">
        <v>200.99</v>
      </c>
      <c r="S1761">
        <v>4.2</v>
      </c>
      <c r="T1761">
        <f t="shared" si="27"/>
        <v>1406.93</v>
      </c>
    </row>
    <row r="1762" spans="1:20" x14ac:dyDescent="0.25">
      <c r="A1762">
        <v>1761</v>
      </c>
      <c r="B1762">
        <v>88859</v>
      </c>
      <c r="C1762" t="s">
        <v>2369</v>
      </c>
      <c r="D1762" t="s">
        <v>20</v>
      </c>
      <c r="E1762" t="s">
        <v>187</v>
      </c>
      <c r="F1762" t="s">
        <v>31</v>
      </c>
      <c r="G1762" t="s">
        <v>23</v>
      </c>
      <c r="H1762" t="s">
        <v>225</v>
      </c>
      <c r="I1762" t="s">
        <v>28</v>
      </c>
      <c r="J1762" t="s">
        <v>36</v>
      </c>
      <c r="K1762" t="s">
        <v>226</v>
      </c>
      <c r="L1762" t="s">
        <v>706</v>
      </c>
      <c r="M1762" t="s">
        <v>141</v>
      </c>
      <c r="N1762" s="2">
        <v>40902</v>
      </c>
      <c r="O1762" s="2">
        <v>40903</v>
      </c>
      <c r="P1762">
        <v>16</v>
      </c>
      <c r="Q1762" s="1">
        <v>7.0000000000000007E-2</v>
      </c>
      <c r="R1762">
        <v>90.98</v>
      </c>
      <c r="S1762">
        <v>56.2</v>
      </c>
      <c r="T1762">
        <f t="shared" si="27"/>
        <v>1455.68</v>
      </c>
    </row>
    <row r="1763" spans="1:20" x14ac:dyDescent="0.25">
      <c r="A1763">
        <v>1762</v>
      </c>
      <c r="B1763">
        <v>88859</v>
      </c>
      <c r="C1763" t="s">
        <v>2369</v>
      </c>
      <c r="D1763" t="s">
        <v>578</v>
      </c>
      <c r="E1763" t="s">
        <v>187</v>
      </c>
      <c r="F1763" t="s">
        <v>31</v>
      </c>
      <c r="G1763" t="s">
        <v>23</v>
      </c>
      <c r="H1763" t="s">
        <v>225</v>
      </c>
      <c r="I1763" t="s">
        <v>28</v>
      </c>
      <c r="J1763" t="s">
        <v>36</v>
      </c>
      <c r="K1763" t="s">
        <v>226</v>
      </c>
      <c r="L1763" t="s">
        <v>330</v>
      </c>
      <c r="M1763" t="s">
        <v>63</v>
      </c>
      <c r="N1763" s="2">
        <v>40902</v>
      </c>
      <c r="O1763" s="2">
        <v>40904</v>
      </c>
      <c r="P1763">
        <v>21</v>
      </c>
      <c r="Q1763" s="1">
        <v>0.1</v>
      </c>
      <c r="R1763">
        <v>218.75</v>
      </c>
      <c r="S1763">
        <v>69.64</v>
      </c>
      <c r="T1763">
        <f t="shared" si="27"/>
        <v>4593.75</v>
      </c>
    </row>
    <row r="1764" spans="1:20" x14ac:dyDescent="0.25">
      <c r="A1764">
        <v>1763</v>
      </c>
      <c r="B1764">
        <v>88859</v>
      </c>
      <c r="C1764" t="s">
        <v>1078</v>
      </c>
      <c r="D1764" t="s">
        <v>578</v>
      </c>
      <c r="E1764" t="s">
        <v>187</v>
      </c>
      <c r="F1764" t="s">
        <v>31</v>
      </c>
      <c r="G1764" t="s">
        <v>23</v>
      </c>
      <c r="H1764" t="s">
        <v>188</v>
      </c>
      <c r="I1764" t="s">
        <v>28</v>
      </c>
      <c r="J1764" t="s">
        <v>36</v>
      </c>
      <c r="K1764" t="s">
        <v>113</v>
      </c>
      <c r="L1764" t="s">
        <v>330</v>
      </c>
      <c r="M1764" t="s">
        <v>121</v>
      </c>
      <c r="N1764" s="2">
        <v>40902</v>
      </c>
      <c r="O1764" s="2">
        <v>40904</v>
      </c>
      <c r="P1764">
        <v>8</v>
      </c>
      <c r="Q1764" s="1">
        <v>0.08</v>
      </c>
      <c r="R1764">
        <v>140.97999999999999</v>
      </c>
      <c r="S1764">
        <v>36.090000000000003</v>
      </c>
      <c r="T1764">
        <f t="shared" si="27"/>
        <v>1127.8399999999999</v>
      </c>
    </row>
    <row r="1765" spans="1:20" x14ac:dyDescent="0.25">
      <c r="A1765">
        <v>1764</v>
      </c>
      <c r="B1765">
        <v>88874</v>
      </c>
      <c r="C1765" t="s">
        <v>1700</v>
      </c>
      <c r="D1765" t="s">
        <v>20</v>
      </c>
      <c r="E1765" t="s">
        <v>21</v>
      </c>
      <c r="F1765" t="s">
        <v>22</v>
      </c>
      <c r="G1765" t="s">
        <v>93</v>
      </c>
      <c r="H1765" t="s">
        <v>206</v>
      </c>
      <c r="I1765" t="s">
        <v>28</v>
      </c>
      <c r="J1765" t="s">
        <v>36</v>
      </c>
      <c r="K1765" t="s">
        <v>201</v>
      </c>
      <c r="L1765" t="s">
        <v>26</v>
      </c>
      <c r="M1765" t="s">
        <v>190</v>
      </c>
      <c r="N1765" s="2">
        <v>40960</v>
      </c>
      <c r="O1765" s="2">
        <v>40962</v>
      </c>
      <c r="P1765">
        <v>2</v>
      </c>
      <c r="Q1765" s="1">
        <v>0.04</v>
      </c>
      <c r="R1765">
        <v>85.99</v>
      </c>
      <c r="S1765">
        <v>1.25</v>
      </c>
      <c r="T1765">
        <f t="shared" si="27"/>
        <v>171.98</v>
      </c>
    </row>
    <row r="1766" spans="1:20" x14ac:dyDescent="0.25">
      <c r="A1766">
        <v>1765</v>
      </c>
      <c r="B1766">
        <v>88874</v>
      </c>
      <c r="C1766" t="s">
        <v>1700</v>
      </c>
      <c r="D1766" t="s">
        <v>20</v>
      </c>
      <c r="E1766" t="s">
        <v>21</v>
      </c>
      <c r="F1766" t="s">
        <v>22</v>
      </c>
      <c r="G1766" t="s">
        <v>93</v>
      </c>
      <c r="H1766" t="s">
        <v>33</v>
      </c>
      <c r="I1766" t="s">
        <v>28</v>
      </c>
      <c r="J1766" t="s">
        <v>36</v>
      </c>
      <c r="K1766" t="s">
        <v>1111</v>
      </c>
      <c r="L1766" t="s">
        <v>706</v>
      </c>
      <c r="M1766" t="s">
        <v>190</v>
      </c>
      <c r="N1766" s="2">
        <v>40960</v>
      </c>
      <c r="O1766" s="2">
        <v>40963</v>
      </c>
      <c r="P1766">
        <v>11</v>
      </c>
      <c r="Q1766" s="1">
        <v>0.05</v>
      </c>
      <c r="R1766">
        <v>7.99</v>
      </c>
      <c r="S1766">
        <v>5.03</v>
      </c>
      <c r="T1766">
        <f t="shared" si="27"/>
        <v>87.89</v>
      </c>
    </row>
    <row r="1767" spans="1:20" x14ac:dyDescent="0.25">
      <c r="A1767">
        <v>1766</v>
      </c>
      <c r="B1767">
        <v>88874</v>
      </c>
      <c r="C1767" t="s">
        <v>1700</v>
      </c>
      <c r="D1767" t="s">
        <v>20</v>
      </c>
      <c r="E1767" t="s">
        <v>21</v>
      </c>
      <c r="F1767" t="s">
        <v>22</v>
      </c>
      <c r="G1767" t="s">
        <v>93</v>
      </c>
      <c r="H1767" t="s">
        <v>203</v>
      </c>
      <c r="I1767" t="s">
        <v>28</v>
      </c>
      <c r="J1767" t="s">
        <v>36</v>
      </c>
      <c r="K1767" t="s">
        <v>1111</v>
      </c>
      <c r="L1767" t="s">
        <v>192</v>
      </c>
      <c r="M1767" t="s">
        <v>331</v>
      </c>
      <c r="N1767" s="2">
        <v>40960</v>
      </c>
      <c r="O1767" s="2">
        <v>40961</v>
      </c>
      <c r="P1767">
        <v>1</v>
      </c>
      <c r="Q1767" s="1">
        <v>0.01</v>
      </c>
      <c r="R1767">
        <v>205.99</v>
      </c>
      <c r="S1767">
        <v>5.26</v>
      </c>
      <c r="T1767">
        <f t="shared" si="27"/>
        <v>205.99</v>
      </c>
    </row>
    <row r="1768" spans="1:20" x14ac:dyDescent="0.25">
      <c r="A1768">
        <v>1767</v>
      </c>
      <c r="B1768">
        <v>88884</v>
      </c>
      <c r="C1768" t="s">
        <v>1841</v>
      </c>
      <c r="D1768" t="s">
        <v>20</v>
      </c>
      <c r="E1768" t="s">
        <v>39</v>
      </c>
      <c r="F1768" t="s">
        <v>40</v>
      </c>
      <c r="G1768" t="s">
        <v>48</v>
      </c>
      <c r="H1768" t="s">
        <v>54</v>
      </c>
      <c r="I1768" t="s">
        <v>28</v>
      </c>
      <c r="J1768" t="s">
        <v>36</v>
      </c>
      <c r="K1768" t="s">
        <v>58</v>
      </c>
      <c r="L1768" t="s">
        <v>706</v>
      </c>
      <c r="M1768" t="s">
        <v>309</v>
      </c>
      <c r="N1768" s="2">
        <v>40825</v>
      </c>
      <c r="O1768" s="2">
        <v>40827</v>
      </c>
      <c r="P1768">
        <v>18</v>
      </c>
      <c r="Q1768" s="1">
        <v>0.03</v>
      </c>
      <c r="R1768">
        <v>11.33</v>
      </c>
      <c r="S1768">
        <v>6.12</v>
      </c>
      <c r="T1768">
        <f t="shared" si="27"/>
        <v>203.94</v>
      </c>
    </row>
    <row r="1769" spans="1:20" x14ac:dyDescent="0.25">
      <c r="A1769">
        <v>1768</v>
      </c>
      <c r="B1769">
        <v>88884</v>
      </c>
      <c r="C1769" t="s">
        <v>1758</v>
      </c>
      <c r="D1769" t="s">
        <v>20</v>
      </c>
      <c r="E1769" t="s">
        <v>39</v>
      </c>
      <c r="F1769" t="s">
        <v>31</v>
      </c>
      <c r="G1769" t="s">
        <v>48</v>
      </c>
      <c r="H1769" t="s">
        <v>89</v>
      </c>
      <c r="I1769" t="s">
        <v>28</v>
      </c>
      <c r="J1769" t="s">
        <v>36</v>
      </c>
      <c r="K1769" t="s">
        <v>116</v>
      </c>
      <c r="L1769" t="s">
        <v>192</v>
      </c>
      <c r="M1769" t="s">
        <v>296</v>
      </c>
      <c r="N1769" s="2">
        <v>40825</v>
      </c>
      <c r="O1769" s="2">
        <v>40832</v>
      </c>
      <c r="P1769">
        <v>23</v>
      </c>
      <c r="Q1769" s="1">
        <v>0.08</v>
      </c>
      <c r="R1769">
        <v>140.85</v>
      </c>
      <c r="S1769">
        <v>19.989999999999998</v>
      </c>
      <c r="T1769">
        <f t="shared" si="27"/>
        <v>3239.5499999999997</v>
      </c>
    </row>
    <row r="1770" spans="1:20" x14ac:dyDescent="0.25">
      <c r="A1770">
        <v>1769</v>
      </c>
      <c r="B1770">
        <v>88898</v>
      </c>
      <c r="C1770" t="s">
        <v>1479</v>
      </c>
      <c r="D1770" t="s">
        <v>38</v>
      </c>
      <c r="E1770" t="s">
        <v>187</v>
      </c>
      <c r="F1770" t="s">
        <v>22</v>
      </c>
      <c r="G1770" t="s">
        <v>23</v>
      </c>
      <c r="H1770" t="s">
        <v>219</v>
      </c>
      <c r="I1770" t="s">
        <v>28</v>
      </c>
      <c r="J1770" t="s">
        <v>36</v>
      </c>
      <c r="K1770" t="s">
        <v>282</v>
      </c>
      <c r="L1770" t="s">
        <v>192</v>
      </c>
      <c r="M1770" t="s">
        <v>137</v>
      </c>
      <c r="N1770" s="2">
        <v>41571</v>
      </c>
      <c r="O1770" s="2">
        <v>41573</v>
      </c>
      <c r="P1770">
        <v>3</v>
      </c>
      <c r="Q1770" s="1">
        <v>0.01</v>
      </c>
      <c r="R1770">
        <v>6.24</v>
      </c>
      <c r="S1770">
        <v>5.22</v>
      </c>
      <c r="T1770">
        <f t="shared" si="27"/>
        <v>18.72</v>
      </c>
    </row>
    <row r="1771" spans="1:20" x14ac:dyDescent="0.25">
      <c r="A1771">
        <v>1770</v>
      </c>
      <c r="B1771">
        <v>86577</v>
      </c>
      <c r="C1771" t="s">
        <v>428</v>
      </c>
      <c r="D1771" t="s">
        <v>20</v>
      </c>
      <c r="E1771" t="s">
        <v>187</v>
      </c>
      <c r="F1771" t="s">
        <v>22</v>
      </c>
      <c r="G1771" t="s">
        <v>48</v>
      </c>
      <c r="H1771" t="s">
        <v>225</v>
      </c>
      <c r="I1771" t="s">
        <v>28</v>
      </c>
      <c r="J1771" t="s">
        <v>36</v>
      </c>
      <c r="K1771" t="s">
        <v>181</v>
      </c>
      <c r="L1771" t="s">
        <v>706</v>
      </c>
      <c r="M1771" t="s">
        <v>96</v>
      </c>
      <c r="N1771" s="2">
        <v>40571</v>
      </c>
      <c r="O1771" s="2">
        <v>40578</v>
      </c>
      <c r="P1771">
        <v>12</v>
      </c>
      <c r="Q1771" s="1">
        <v>7.0000000000000007E-2</v>
      </c>
      <c r="R1771">
        <v>107.53</v>
      </c>
      <c r="S1771">
        <v>5.81</v>
      </c>
      <c r="T1771">
        <f t="shared" si="27"/>
        <v>1290.3600000000001</v>
      </c>
    </row>
    <row r="1772" spans="1:20" x14ac:dyDescent="0.25">
      <c r="A1772">
        <v>1771</v>
      </c>
      <c r="B1772">
        <v>86577</v>
      </c>
      <c r="C1772" t="s">
        <v>428</v>
      </c>
      <c r="D1772" t="s">
        <v>20</v>
      </c>
      <c r="E1772" t="s">
        <v>39</v>
      </c>
      <c r="F1772" t="s">
        <v>22</v>
      </c>
      <c r="G1772" t="s">
        <v>48</v>
      </c>
      <c r="H1772" t="s">
        <v>49</v>
      </c>
      <c r="I1772" t="s">
        <v>28</v>
      </c>
      <c r="J1772" t="s">
        <v>36</v>
      </c>
      <c r="K1772" t="s">
        <v>129</v>
      </c>
      <c r="L1772" t="s">
        <v>44</v>
      </c>
      <c r="M1772" t="s">
        <v>190</v>
      </c>
      <c r="N1772" s="2">
        <v>40571</v>
      </c>
      <c r="O1772" s="2">
        <v>40578</v>
      </c>
      <c r="P1772">
        <v>7</v>
      </c>
      <c r="Q1772" s="1">
        <v>0.09</v>
      </c>
      <c r="R1772">
        <v>2.1800000000000002</v>
      </c>
      <c r="S1772">
        <v>7.09</v>
      </c>
      <c r="T1772">
        <f t="shared" si="27"/>
        <v>15.260000000000002</v>
      </c>
    </row>
    <row r="1773" spans="1:20" x14ac:dyDescent="0.25">
      <c r="A1773">
        <v>1772</v>
      </c>
      <c r="B1773">
        <v>86171</v>
      </c>
      <c r="C1773" t="s">
        <v>1394</v>
      </c>
      <c r="D1773" t="s">
        <v>20</v>
      </c>
      <c r="E1773" t="s">
        <v>187</v>
      </c>
      <c r="F1773" t="s">
        <v>40</v>
      </c>
      <c r="G1773" t="s">
        <v>48</v>
      </c>
      <c r="H1773" t="s">
        <v>219</v>
      </c>
      <c r="I1773" t="s">
        <v>28</v>
      </c>
      <c r="J1773" t="s">
        <v>36</v>
      </c>
      <c r="K1773" t="s">
        <v>189</v>
      </c>
      <c r="L1773" t="s">
        <v>26</v>
      </c>
      <c r="M1773" t="s">
        <v>175</v>
      </c>
      <c r="N1773" s="2">
        <v>41286</v>
      </c>
      <c r="O1773" s="2">
        <v>41293</v>
      </c>
      <c r="P1773">
        <v>8</v>
      </c>
      <c r="Q1773" s="1">
        <v>0.05</v>
      </c>
      <c r="R1773">
        <v>8.98</v>
      </c>
      <c r="S1773">
        <v>4.1900000000000004</v>
      </c>
      <c r="T1773">
        <f t="shared" si="27"/>
        <v>71.84</v>
      </c>
    </row>
    <row r="1774" spans="1:20" x14ac:dyDescent="0.25">
      <c r="A1774">
        <v>1773</v>
      </c>
      <c r="B1774">
        <v>87707</v>
      </c>
      <c r="C1774" t="s">
        <v>277</v>
      </c>
      <c r="D1774" t="s">
        <v>20</v>
      </c>
      <c r="E1774" t="s">
        <v>39</v>
      </c>
      <c r="F1774" t="s">
        <v>47</v>
      </c>
      <c r="G1774" t="s">
        <v>48</v>
      </c>
      <c r="H1774" t="s">
        <v>49</v>
      </c>
      <c r="I1774" t="s">
        <v>28</v>
      </c>
      <c r="J1774" t="s">
        <v>36</v>
      </c>
      <c r="K1774" t="s">
        <v>133</v>
      </c>
      <c r="L1774" t="s">
        <v>192</v>
      </c>
      <c r="M1774" t="s">
        <v>117</v>
      </c>
      <c r="N1774" s="2">
        <v>41475</v>
      </c>
      <c r="O1774" s="2">
        <v>41482</v>
      </c>
      <c r="P1774">
        <v>7</v>
      </c>
      <c r="Q1774" s="1">
        <v>0.01</v>
      </c>
      <c r="R1774">
        <v>4.13</v>
      </c>
      <c r="S1774">
        <v>0.5</v>
      </c>
      <c r="T1774">
        <f t="shared" si="27"/>
        <v>28.91</v>
      </c>
    </row>
    <row r="1775" spans="1:20" x14ac:dyDescent="0.25">
      <c r="A1775">
        <v>1774</v>
      </c>
      <c r="B1775">
        <v>87707</v>
      </c>
      <c r="C1775" t="s">
        <v>277</v>
      </c>
      <c r="D1775" t="s">
        <v>20</v>
      </c>
      <c r="E1775" t="s">
        <v>187</v>
      </c>
      <c r="F1775" t="s">
        <v>47</v>
      </c>
      <c r="G1775" t="s">
        <v>48</v>
      </c>
      <c r="H1775" t="s">
        <v>219</v>
      </c>
      <c r="I1775" t="s">
        <v>28</v>
      </c>
      <c r="J1775" t="s">
        <v>36</v>
      </c>
      <c r="K1775" t="s">
        <v>145</v>
      </c>
      <c r="L1775" t="s">
        <v>746</v>
      </c>
      <c r="M1775" t="s">
        <v>111</v>
      </c>
      <c r="N1775" s="2">
        <v>41475</v>
      </c>
      <c r="O1775" s="2">
        <v>41484</v>
      </c>
      <c r="P1775">
        <v>4</v>
      </c>
      <c r="Q1775" s="1">
        <v>0.04</v>
      </c>
      <c r="R1775">
        <v>209.84</v>
      </c>
      <c r="S1775">
        <v>21.21</v>
      </c>
      <c r="T1775">
        <f t="shared" si="27"/>
        <v>839.36</v>
      </c>
    </row>
    <row r="1776" spans="1:20" x14ac:dyDescent="0.25">
      <c r="A1776">
        <v>1775</v>
      </c>
      <c r="B1776">
        <v>88900</v>
      </c>
      <c r="C1776" t="s">
        <v>936</v>
      </c>
      <c r="D1776" t="s">
        <v>20</v>
      </c>
      <c r="E1776" t="s">
        <v>39</v>
      </c>
      <c r="F1776" t="s">
        <v>47</v>
      </c>
      <c r="G1776" t="s">
        <v>48</v>
      </c>
      <c r="H1776" t="s">
        <v>54</v>
      </c>
      <c r="I1776" t="s">
        <v>28</v>
      </c>
      <c r="J1776" t="s">
        <v>36</v>
      </c>
      <c r="K1776" t="s">
        <v>50</v>
      </c>
      <c r="L1776" t="s">
        <v>44</v>
      </c>
      <c r="M1776" t="s">
        <v>167</v>
      </c>
      <c r="N1776" s="2">
        <v>41282</v>
      </c>
      <c r="O1776" s="2">
        <v>41287</v>
      </c>
      <c r="P1776">
        <v>3</v>
      </c>
      <c r="Q1776" s="1">
        <v>0.01</v>
      </c>
      <c r="R1776">
        <v>3.98</v>
      </c>
      <c r="S1776">
        <v>2.97</v>
      </c>
      <c r="T1776">
        <f t="shared" si="27"/>
        <v>11.94</v>
      </c>
    </row>
    <row r="1777" spans="1:20" x14ac:dyDescent="0.25">
      <c r="A1777">
        <v>1776</v>
      </c>
      <c r="B1777">
        <v>86167</v>
      </c>
      <c r="C1777" t="s">
        <v>1394</v>
      </c>
      <c r="D1777" t="s">
        <v>38</v>
      </c>
      <c r="E1777" t="s">
        <v>39</v>
      </c>
      <c r="F1777" t="s">
        <v>40</v>
      </c>
      <c r="G1777" t="s">
        <v>32</v>
      </c>
      <c r="H1777" t="s">
        <v>78</v>
      </c>
      <c r="I1777" t="s">
        <v>28</v>
      </c>
      <c r="J1777" t="s">
        <v>36</v>
      </c>
      <c r="K1777" t="s">
        <v>129</v>
      </c>
      <c r="L1777" t="s">
        <v>192</v>
      </c>
      <c r="M1777" t="s">
        <v>125</v>
      </c>
      <c r="N1777" s="2">
        <v>40626</v>
      </c>
      <c r="O1777" s="2">
        <v>40627</v>
      </c>
      <c r="P1777">
        <v>4</v>
      </c>
      <c r="Q1777" s="1">
        <v>0.1</v>
      </c>
      <c r="R1777">
        <v>20.98</v>
      </c>
      <c r="S1777">
        <v>5.42</v>
      </c>
      <c r="T1777">
        <f t="shared" si="27"/>
        <v>83.92</v>
      </c>
    </row>
    <row r="1778" spans="1:20" x14ac:dyDescent="0.25">
      <c r="A1778">
        <v>1777</v>
      </c>
      <c r="B1778">
        <v>88906</v>
      </c>
      <c r="C1778" t="s">
        <v>1568</v>
      </c>
      <c r="D1778" t="s">
        <v>20</v>
      </c>
      <c r="E1778" t="s">
        <v>39</v>
      </c>
      <c r="F1778" t="s">
        <v>22</v>
      </c>
      <c r="G1778" t="s">
        <v>32</v>
      </c>
      <c r="H1778" t="s">
        <v>54</v>
      </c>
      <c r="I1778" t="s">
        <v>28</v>
      </c>
      <c r="J1778" t="s">
        <v>36</v>
      </c>
      <c r="K1778" t="s">
        <v>119</v>
      </c>
      <c r="L1778" t="s">
        <v>192</v>
      </c>
      <c r="M1778" t="s">
        <v>137</v>
      </c>
      <c r="N1778" s="2">
        <v>40379</v>
      </c>
      <c r="O1778" s="2">
        <v>40381</v>
      </c>
      <c r="P1778">
        <v>10</v>
      </c>
      <c r="Q1778" s="1">
        <v>0.02</v>
      </c>
      <c r="R1778">
        <v>6.48</v>
      </c>
      <c r="S1778">
        <v>6.6</v>
      </c>
      <c r="T1778">
        <f t="shared" si="27"/>
        <v>64.800000000000011</v>
      </c>
    </row>
    <row r="1779" spans="1:20" x14ac:dyDescent="0.25">
      <c r="A1779">
        <v>1778</v>
      </c>
      <c r="B1779">
        <v>88906</v>
      </c>
      <c r="C1779" t="s">
        <v>1568</v>
      </c>
      <c r="D1779" t="s">
        <v>20</v>
      </c>
      <c r="E1779" t="s">
        <v>39</v>
      </c>
      <c r="F1779" t="s">
        <v>22</v>
      </c>
      <c r="G1779" t="s">
        <v>32</v>
      </c>
      <c r="H1779" t="s">
        <v>49</v>
      </c>
      <c r="I1779" t="s">
        <v>28</v>
      </c>
      <c r="J1779" t="s">
        <v>36</v>
      </c>
      <c r="K1779" t="s">
        <v>231</v>
      </c>
      <c r="L1779" t="s">
        <v>192</v>
      </c>
      <c r="M1779" t="s">
        <v>80</v>
      </c>
      <c r="N1779" s="2">
        <v>40379</v>
      </c>
      <c r="O1779" s="2">
        <v>40380</v>
      </c>
      <c r="P1779">
        <v>5</v>
      </c>
      <c r="Q1779" s="1">
        <v>0.04</v>
      </c>
      <c r="R1779">
        <v>17.149999999999999</v>
      </c>
      <c r="S1779">
        <v>4.96</v>
      </c>
      <c r="T1779">
        <f t="shared" si="27"/>
        <v>85.75</v>
      </c>
    </row>
    <row r="1780" spans="1:20" x14ac:dyDescent="0.25">
      <c r="A1780">
        <v>1779</v>
      </c>
      <c r="B1780">
        <v>88913</v>
      </c>
      <c r="C1780" t="s">
        <v>2546</v>
      </c>
      <c r="D1780" t="s">
        <v>20</v>
      </c>
      <c r="E1780" t="s">
        <v>21</v>
      </c>
      <c r="F1780" t="s">
        <v>22</v>
      </c>
      <c r="G1780" t="s">
        <v>23</v>
      </c>
      <c r="H1780" t="s">
        <v>24</v>
      </c>
      <c r="I1780" t="s">
        <v>28</v>
      </c>
      <c r="J1780" t="s">
        <v>36</v>
      </c>
      <c r="K1780" t="s">
        <v>208</v>
      </c>
      <c r="L1780" t="s">
        <v>746</v>
      </c>
      <c r="M1780" t="s">
        <v>331</v>
      </c>
      <c r="N1780" s="2">
        <v>40985</v>
      </c>
      <c r="O1780" s="2">
        <v>40987</v>
      </c>
      <c r="P1780">
        <v>1</v>
      </c>
      <c r="Q1780" s="1">
        <v>0.08</v>
      </c>
      <c r="R1780">
        <v>449.99</v>
      </c>
      <c r="S1780">
        <v>24.49</v>
      </c>
      <c r="T1780">
        <f t="shared" si="27"/>
        <v>449.99</v>
      </c>
    </row>
    <row r="1781" spans="1:20" x14ac:dyDescent="0.25">
      <c r="A1781">
        <v>1780</v>
      </c>
      <c r="B1781">
        <v>85951</v>
      </c>
      <c r="C1781" t="s">
        <v>854</v>
      </c>
      <c r="D1781" t="s">
        <v>38</v>
      </c>
      <c r="E1781" t="s">
        <v>39</v>
      </c>
      <c r="F1781" t="s">
        <v>22</v>
      </c>
      <c r="G1781" t="s">
        <v>48</v>
      </c>
      <c r="H1781" t="s">
        <v>94</v>
      </c>
      <c r="I1781" t="s">
        <v>28</v>
      </c>
      <c r="J1781" t="s">
        <v>36</v>
      </c>
      <c r="K1781" t="s">
        <v>79</v>
      </c>
      <c r="L1781" t="s">
        <v>192</v>
      </c>
      <c r="M1781" t="s">
        <v>150</v>
      </c>
      <c r="N1781" s="2">
        <v>40749</v>
      </c>
      <c r="O1781" s="2">
        <v>40754</v>
      </c>
      <c r="P1781">
        <v>1</v>
      </c>
      <c r="Q1781" s="1">
        <v>0.06</v>
      </c>
      <c r="R1781">
        <v>3.69</v>
      </c>
      <c r="S1781">
        <v>0.5</v>
      </c>
      <c r="T1781">
        <f t="shared" si="27"/>
        <v>3.69</v>
      </c>
    </row>
    <row r="1782" spans="1:20" x14ac:dyDescent="0.25">
      <c r="A1782">
        <v>1781</v>
      </c>
      <c r="B1782">
        <v>85951</v>
      </c>
      <c r="C1782" t="s">
        <v>854</v>
      </c>
      <c r="D1782" t="s">
        <v>20</v>
      </c>
      <c r="E1782" t="s">
        <v>39</v>
      </c>
      <c r="F1782" t="s">
        <v>22</v>
      </c>
      <c r="G1782" t="s">
        <v>48</v>
      </c>
      <c r="H1782" t="s">
        <v>89</v>
      </c>
      <c r="I1782" t="s">
        <v>28</v>
      </c>
      <c r="J1782" t="s">
        <v>36</v>
      </c>
      <c r="K1782" t="s">
        <v>181</v>
      </c>
      <c r="L1782" t="s">
        <v>44</v>
      </c>
      <c r="M1782" t="s">
        <v>173</v>
      </c>
      <c r="N1782" s="2">
        <v>40749</v>
      </c>
      <c r="O1782" s="2">
        <v>40756</v>
      </c>
      <c r="P1782">
        <v>3</v>
      </c>
      <c r="Q1782" s="1">
        <v>0.01</v>
      </c>
      <c r="R1782">
        <v>4.63</v>
      </c>
      <c r="S1782">
        <v>1.93</v>
      </c>
      <c r="T1782">
        <f t="shared" si="27"/>
        <v>13.89</v>
      </c>
    </row>
    <row r="1783" spans="1:20" x14ac:dyDescent="0.25">
      <c r="A1783">
        <v>1782</v>
      </c>
      <c r="B1783">
        <v>86827</v>
      </c>
      <c r="C1783" t="s">
        <v>1786</v>
      </c>
      <c r="D1783" t="s">
        <v>20</v>
      </c>
      <c r="E1783" t="s">
        <v>39</v>
      </c>
      <c r="F1783" t="s">
        <v>31</v>
      </c>
      <c r="G1783" t="s">
        <v>48</v>
      </c>
      <c r="H1783" t="s">
        <v>54</v>
      </c>
      <c r="I1783" t="s">
        <v>28</v>
      </c>
      <c r="J1783" t="s">
        <v>36</v>
      </c>
      <c r="K1783" t="s">
        <v>82</v>
      </c>
      <c r="L1783" t="s">
        <v>192</v>
      </c>
      <c r="M1783" t="s">
        <v>63</v>
      </c>
      <c r="N1783" s="2">
        <v>40349</v>
      </c>
      <c r="O1783" s="2">
        <v>40356</v>
      </c>
      <c r="P1783">
        <v>16</v>
      </c>
      <c r="Q1783" s="1">
        <v>7.0000000000000007E-2</v>
      </c>
      <c r="R1783">
        <v>10.98</v>
      </c>
      <c r="S1783">
        <v>4.8</v>
      </c>
      <c r="T1783">
        <f t="shared" si="27"/>
        <v>175.68</v>
      </c>
    </row>
    <row r="1784" spans="1:20" x14ac:dyDescent="0.25">
      <c r="A1784">
        <v>1783</v>
      </c>
      <c r="B1784">
        <v>86848</v>
      </c>
      <c r="C1784" t="s">
        <v>390</v>
      </c>
      <c r="D1784" t="s">
        <v>20</v>
      </c>
      <c r="E1784" t="s">
        <v>39</v>
      </c>
      <c r="F1784" t="s">
        <v>47</v>
      </c>
      <c r="G1784" t="s">
        <v>48</v>
      </c>
      <c r="H1784" t="s">
        <v>94</v>
      </c>
      <c r="I1784" t="s">
        <v>28</v>
      </c>
      <c r="J1784" t="s">
        <v>36</v>
      </c>
      <c r="K1784" t="s">
        <v>274</v>
      </c>
      <c r="L1784" t="s">
        <v>192</v>
      </c>
      <c r="M1784" t="s">
        <v>51</v>
      </c>
      <c r="N1784" s="2">
        <v>40643</v>
      </c>
      <c r="O1784" s="2">
        <v>40645</v>
      </c>
      <c r="P1784">
        <v>8</v>
      </c>
      <c r="Q1784" s="1">
        <v>0</v>
      </c>
      <c r="R1784">
        <v>6.48</v>
      </c>
      <c r="S1784">
        <v>6.65</v>
      </c>
      <c r="T1784">
        <f t="shared" si="27"/>
        <v>51.84</v>
      </c>
    </row>
    <row r="1785" spans="1:20" x14ac:dyDescent="0.25">
      <c r="A1785">
        <v>1784</v>
      </c>
      <c r="B1785">
        <v>86848</v>
      </c>
      <c r="C1785" t="s">
        <v>390</v>
      </c>
      <c r="D1785" t="s">
        <v>20</v>
      </c>
      <c r="E1785" t="s">
        <v>39</v>
      </c>
      <c r="F1785" t="s">
        <v>47</v>
      </c>
      <c r="G1785" t="s">
        <v>48</v>
      </c>
      <c r="H1785" t="s">
        <v>78</v>
      </c>
      <c r="I1785" t="s">
        <v>28</v>
      </c>
      <c r="J1785" t="s">
        <v>36</v>
      </c>
      <c r="K1785" t="s">
        <v>113</v>
      </c>
      <c r="L1785" t="s">
        <v>192</v>
      </c>
      <c r="M1785" t="s">
        <v>111</v>
      </c>
      <c r="N1785" s="2">
        <v>40643</v>
      </c>
      <c r="O1785" s="2">
        <v>40647</v>
      </c>
      <c r="P1785">
        <v>7</v>
      </c>
      <c r="Q1785" s="1">
        <v>0.09</v>
      </c>
      <c r="R1785">
        <v>13.48</v>
      </c>
      <c r="S1785">
        <v>4.51</v>
      </c>
      <c r="T1785">
        <f t="shared" si="27"/>
        <v>94.36</v>
      </c>
    </row>
    <row r="1786" spans="1:20" x14ac:dyDescent="0.25">
      <c r="A1786">
        <v>1785</v>
      </c>
      <c r="B1786">
        <v>86848</v>
      </c>
      <c r="C1786" t="s">
        <v>390</v>
      </c>
      <c r="D1786" t="s">
        <v>20</v>
      </c>
      <c r="E1786" t="s">
        <v>21</v>
      </c>
      <c r="F1786" t="s">
        <v>47</v>
      </c>
      <c r="G1786" t="s">
        <v>48</v>
      </c>
      <c r="H1786" t="s">
        <v>24</v>
      </c>
      <c r="I1786" t="s">
        <v>28</v>
      </c>
      <c r="J1786" t="s">
        <v>36</v>
      </c>
      <c r="K1786" t="s">
        <v>1108</v>
      </c>
      <c r="L1786" t="s">
        <v>192</v>
      </c>
      <c r="M1786" t="s">
        <v>111</v>
      </c>
      <c r="N1786" s="2">
        <v>40643</v>
      </c>
      <c r="O1786" s="2">
        <v>40645</v>
      </c>
      <c r="P1786">
        <v>3</v>
      </c>
      <c r="Q1786" s="1">
        <v>0.09</v>
      </c>
      <c r="R1786">
        <v>115.99</v>
      </c>
      <c r="S1786">
        <v>5.92</v>
      </c>
      <c r="T1786">
        <f t="shared" si="27"/>
        <v>347.96999999999997</v>
      </c>
    </row>
    <row r="1787" spans="1:20" x14ac:dyDescent="0.25">
      <c r="A1787">
        <v>1786</v>
      </c>
      <c r="B1787">
        <v>88918</v>
      </c>
      <c r="C1787" t="s">
        <v>1745</v>
      </c>
      <c r="D1787" t="s">
        <v>20</v>
      </c>
      <c r="E1787" t="s">
        <v>39</v>
      </c>
      <c r="F1787" t="s">
        <v>31</v>
      </c>
      <c r="G1787" t="s">
        <v>32</v>
      </c>
      <c r="H1787" t="s">
        <v>49</v>
      </c>
      <c r="I1787" t="s">
        <v>28</v>
      </c>
      <c r="J1787" t="s">
        <v>36</v>
      </c>
      <c r="K1787" t="s">
        <v>158</v>
      </c>
      <c r="L1787" t="s">
        <v>192</v>
      </c>
      <c r="M1787" t="s">
        <v>35</v>
      </c>
      <c r="N1787" s="2">
        <v>41357</v>
      </c>
      <c r="O1787" s="2">
        <v>41359</v>
      </c>
      <c r="P1787">
        <v>11</v>
      </c>
      <c r="Q1787" s="1">
        <v>0.09</v>
      </c>
      <c r="R1787">
        <v>8.74</v>
      </c>
      <c r="S1787">
        <v>8.2899999999999991</v>
      </c>
      <c r="T1787">
        <f t="shared" si="27"/>
        <v>96.14</v>
      </c>
    </row>
    <row r="1788" spans="1:20" x14ac:dyDescent="0.25">
      <c r="A1788">
        <v>1787</v>
      </c>
      <c r="B1788">
        <v>88922</v>
      </c>
      <c r="C1788" t="s">
        <v>956</v>
      </c>
      <c r="D1788" t="s">
        <v>38</v>
      </c>
      <c r="E1788" t="s">
        <v>39</v>
      </c>
      <c r="F1788" t="s">
        <v>31</v>
      </c>
      <c r="G1788" t="s">
        <v>41</v>
      </c>
      <c r="H1788" t="s">
        <v>61</v>
      </c>
      <c r="I1788" t="s">
        <v>28</v>
      </c>
      <c r="J1788" t="s">
        <v>36</v>
      </c>
      <c r="K1788" t="s">
        <v>58</v>
      </c>
      <c r="L1788" t="s">
        <v>192</v>
      </c>
      <c r="M1788" t="s">
        <v>296</v>
      </c>
      <c r="N1788" s="2">
        <v>40548</v>
      </c>
      <c r="O1788" s="2">
        <v>40550</v>
      </c>
      <c r="P1788">
        <v>2</v>
      </c>
      <c r="Q1788" s="1">
        <v>0.06</v>
      </c>
      <c r="R1788">
        <v>5.78</v>
      </c>
      <c r="S1788">
        <v>7.64</v>
      </c>
      <c r="T1788">
        <f t="shared" si="27"/>
        <v>11.56</v>
      </c>
    </row>
    <row r="1789" spans="1:20" x14ac:dyDescent="0.25">
      <c r="A1789">
        <v>1788</v>
      </c>
      <c r="B1789">
        <v>88922</v>
      </c>
      <c r="C1789" t="s">
        <v>956</v>
      </c>
      <c r="D1789" t="s">
        <v>20</v>
      </c>
      <c r="E1789" t="s">
        <v>21</v>
      </c>
      <c r="F1789" t="s">
        <v>31</v>
      </c>
      <c r="G1789" t="s">
        <v>41</v>
      </c>
      <c r="H1789" t="s">
        <v>24</v>
      </c>
      <c r="I1789" t="s">
        <v>28</v>
      </c>
      <c r="J1789" t="s">
        <v>36</v>
      </c>
      <c r="K1789" t="s">
        <v>1147</v>
      </c>
      <c r="L1789" t="s">
        <v>192</v>
      </c>
      <c r="M1789" t="s">
        <v>296</v>
      </c>
      <c r="N1789" s="2">
        <v>40548</v>
      </c>
      <c r="O1789" s="2">
        <v>40550</v>
      </c>
      <c r="P1789">
        <v>4</v>
      </c>
      <c r="Q1789" s="1">
        <v>0.04</v>
      </c>
      <c r="R1789">
        <v>45.99</v>
      </c>
      <c r="S1789">
        <v>4.99</v>
      </c>
      <c r="T1789">
        <f t="shared" si="27"/>
        <v>183.96</v>
      </c>
    </row>
    <row r="1790" spans="1:20" x14ac:dyDescent="0.25">
      <c r="A1790">
        <v>1789</v>
      </c>
      <c r="B1790">
        <v>88932</v>
      </c>
      <c r="C1790" t="s">
        <v>563</v>
      </c>
      <c r="D1790" t="s">
        <v>20</v>
      </c>
      <c r="E1790" t="s">
        <v>39</v>
      </c>
      <c r="F1790" t="s">
        <v>47</v>
      </c>
      <c r="G1790" t="s">
        <v>23</v>
      </c>
      <c r="H1790" t="s">
        <v>94</v>
      </c>
      <c r="I1790" t="s">
        <v>28</v>
      </c>
      <c r="J1790" t="s">
        <v>36</v>
      </c>
      <c r="K1790" t="s">
        <v>154</v>
      </c>
      <c r="L1790" t="s">
        <v>44</v>
      </c>
      <c r="M1790" t="s">
        <v>167</v>
      </c>
      <c r="N1790" s="2">
        <v>40854</v>
      </c>
      <c r="O1790" s="2">
        <v>40855</v>
      </c>
      <c r="P1790">
        <v>19</v>
      </c>
      <c r="Q1790" s="1">
        <v>0.05</v>
      </c>
      <c r="R1790">
        <v>5.88</v>
      </c>
      <c r="S1790">
        <v>3.04</v>
      </c>
      <c r="T1790">
        <f t="shared" si="27"/>
        <v>111.72</v>
      </c>
    </row>
    <row r="1791" spans="1:20" x14ac:dyDescent="0.25">
      <c r="A1791">
        <v>1790</v>
      </c>
      <c r="B1791">
        <v>88941</v>
      </c>
      <c r="C1791" t="s">
        <v>787</v>
      </c>
      <c r="D1791" t="s">
        <v>20</v>
      </c>
      <c r="E1791" t="s">
        <v>39</v>
      </c>
      <c r="F1791" t="s">
        <v>31</v>
      </c>
      <c r="G1791" t="s">
        <v>48</v>
      </c>
      <c r="H1791" t="s">
        <v>78</v>
      </c>
      <c r="I1791" t="s">
        <v>28</v>
      </c>
      <c r="J1791" t="s">
        <v>36</v>
      </c>
      <c r="K1791" t="s">
        <v>170</v>
      </c>
      <c r="L1791" t="s">
        <v>192</v>
      </c>
      <c r="M1791" t="s">
        <v>367</v>
      </c>
      <c r="N1791" s="2">
        <v>40275</v>
      </c>
      <c r="O1791" s="2">
        <v>40280</v>
      </c>
      <c r="P1791">
        <v>3</v>
      </c>
      <c r="Q1791" s="1">
        <v>0.02</v>
      </c>
      <c r="R1791">
        <v>5.58</v>
      </c>
      <c r="S1791">
        <v>5.3</v>
      </c>
      <c r="T1791">
        <f t="shared" si="27"/>
        <v>16.740000000000002</v>
      </c>
    </row>
    <row r="1792" spans="1:20" x14ac:dyDescent="0.25">
      <c r="A1792">
        <v>1791</v>
      </c>
      <c r="B1792">
        <v>88941</v>
      </c>
      <c r="C1792" t="s">
        <v>787</v>
      </c>
      <c r="D1792" t="s">
        <v>20</v>
      </c>
      <c r="E1792" t="s">
        <v>187</v>
      </c>
      <c r="F1792" t="s">
        <v>31</v>
      </c>
      <c r="G1792" t="s">
        <v>48</v>
      </c>
      <c r="H1792" t="s">
        <v>225</v>
      </c>
      <c r="I1792" t="s">
        <v>28</v>
      </c>
      <c r="J1792" t="s">
        <v>36</v>
      </c>
      <c r="K1792" t="s">
        <v>82</v>
      </c>
      <c r="L1792" t="s">
        <v>192</v>
      </c>
      <c r="M1792" t="s">
        <v>214</v>
      </c>
      <c r="N1792" s="2">
        <v>40275</v>
      </c>
      <c r="O1792" s="2">
        <v>40282</v>
      </c>
      <c r="P1792">
        <v>5</v>
      </c>
      <c r="Q1792" s="1">
        <v>0.03</v>
      </c>
      <c r="R1792">
        <v>40.89</v>
      </c>
      <c r="S1792">
        <v>18.98</v>
      </c>
      <c r="T1792">
        <f t="shared" si="27"/>
        <v>204.45</v>
      </c>
    </row>
    <row r="1793" spans="1:20" x14ac:dyDescent="0.25">
      <c r="A1793">
        <v>1792</v>
      </c>
      <c r="B1793">
        <v>87214</v>
      </c>
      <c r="C1793" t="s">
        <v>479</v>
      </c>
      <c r="D1793" t="s">
        <v>38</v>
      </c>
      <c r="E1793" t="s">
        <v>39</v>
      </c>
      <c r="F1793" t="s">
        <v>31</v>
      </c>
      <c r="G1793" t="s">
        <v>23</v>
      </c>
      <c r="H1793" t="s">
        <v>61</v>
      </c>
      <c r="I1793" t="s">
        <v>28</v>
      </c>
      <c r="J1793" t="s">
        <v>36</v>
      </c>
      <c r="K1793" t="s">
        <v>71</v>
      </c>
      <c r="L1793" t="s">
        <v>44</v>
      </c>
      <c r="M1793" t="s">
        <v>35</v>
      </c>
      <c r="N1793" s="2">
        <v>40510</v>
      </c>
      <c r="O1793" s="2">
        <v>40511</v>
      </c>
      <c r="P1793">
        <v>39</v>
      </c>
      <c r="Q1793" s="1">
        <v>0.02</v>
      </c>
      <c r="R1793">
        <v>2.58</v>
      </c>
      <c r="S1793">
        <v>1.3</v>
      </c>
      <c r="T1793">
        <f t="shared" si="27"/>
        <v>100.62</v>
      </c>
    </row>
    <row r="1794" spans="1:20" x14ac:dyDescent="0.25">
      <c r="A1794">
        <v>1793</v>
      </c>
      <c r="B1794">
        <v>87214</v>
      </c>
      <c r="C1794" t="s">
        <v>479</v>
      </c>
      <c r="D1794" t="s">
        <v>20</v>
      </c>
      <c r="E1794" t="s">
        <v>21</v>
      </c>
      <c r="F1794" t="s">
        <v>31</v>
      </c>
      <c r="G1794" t="s">
        <v>23</v>
      </c>
      <c r="H1794" t="s">
        <v>203</v>
      </c>
      <c r="I1794" t="s">
        <v>28</v>
      </c>
      <c r="J1794" t="s">
        <v>36</v>
      </c>
      <c r="K1794" t="s">
        <v>1114</v>
      </c>
      <c r="L1794" t="s">
        <v>192</v>
      </c>
      <c r="M1794" t="s">
        <v>35</v>
      </c>
      <c r="N1794" s="2">
        <v>40510</v>
      </c>
      <c r="O1794" s="2">
        <v>40511</v>
      </c>
      <c r="P1794">
        <v>27</v>
      </c>
      <c r="Q1794" s="1">
        <v>0.02</v>
      </c>
      <c r="R1794">
        <v>65.989999999999995</v>
      </c>
      <c r="S1794">
        <v>3.9</v>
      </c>
      <c r="T1794">
        <f t="shared" si="27"/>
        <v>1781.7299999999998</v>
      </c>
    </row>
    <row r="1795" spans="1:20" x14ac:dyDescent="0.25">
      <c r="A1795">
        <v>1794</v>
      </c>
      <c r="B1795">
        <v>88261</v>
      </c>
      <c r="C1795" t="s">
        <v>1546</v>
      </c>
      <c r="D1795" t="s">
        <v>20</v>
      </c>
      <c r="E1795" t="s">
        <v>39</v>
      </c>
      <c r="F1795" t="s">
        <v>40</v>
      </c>
      <c r="G1795" t="s">
        <v>23</v>
      </c>
      <c r="H1795" t="s">
        <v>78</v>
      </c>
      <c r="I1795" t="s">
        <v>28</v>
      </c>
      <c r="J1795" t="s">
        <v>36</v>
      </c>
      <c r="K1795" t="s">
        <v>74</v>
      </c>
      <c r="L1795" t="s">
        <v>192</v>
      </c>
      <c r="M1795" t="s">
        <v>59</v>
      </c>
      <c r="N1795" s="2">
        <v>40901</v>
      </c>
      <c r="O1795" s="2">
        <v>40903</v>
      </c>
      <c r="P1795">
        <v>20</v>
      </c>
      <c r="Q1795" s="1">
        <v>0.05</v>
      </c>
      <c r="R1795">
        <v>29.17</v>
      </c>
      <c r="S1795">
        <v>6.27</v>
      </c>
      <c r="T1795">
        <f t="shared" ref="T1795:T1858" si="28">R1795*P1795</f>
        <v>583.40000000000009</v>
      </c>
    </row>
    <row r="1796" spans="1:20" x14ac:dyDescent="0.25">
      <c r="A1796">
        <v>1795</v>
      </c>
      <c r="B1796">
        <v>88261</v>
      </c>
      <c r="C1796" t="s">
        <v>1546</v>
      </c>
      <c r="D1796" t="s">
        <v>578</v>
      </c>
      <c r="E1796" t="s">
        <v>187</v>
      </c>
      <c r="F1796" t="s">
        <v>40</v>
      </c>
      <c r="G1796" t="s">
        <v>23</v>
      </c>
      <c r="H1796" t="s">
        <v>217</v>
      </c>
      <c r="I1796" t="s">
        <v>28</v>
      </c>
      <c r="J1796" t="s">
        <v>36</v>
      </c>
      <c r="K1796" t="s">
        <v>228</v>
      </c>
      <c r="L1796" t="s">
        <v>330</v>
      </c>
      <c r="M1796" t="s">
        <v>99</v>
      </c>
      <c r="N1796" s="2">
        <v>40901</v>
      </c>
      <c r="O1796" s="2">
        <v>40902</v>
      </c>
      <c r="P1796">
        <v>6</v>
      </c>
      <c r="Q1796" s="1">
        <v>0.03</v>
      </c>
      <c r="R1796">
        <v>146.05000000000001</v>
      </c>
      <c r="S1796">
        <v>80.2</v>
      </c>
      <c r="T1796">
        <f t="shared" si="28"/>
        <v>876.30000000000007</v>
      </c>
    </row>
    <row r="1797" spans="1:20" x14ac:dyDescent="0.25">
      <c r="A1797">
        <v>1796</v>
      </c>
      <c r="B1797">
        <v>88261</v>
      </c>
      <c r="C1797" t="s">
        <v>1546</v>
      </c>
      <c r="D1797" t="s">
        <v>20</v>
      </c>
      <c r="E1797" t="s">
        <v>21</v>
      </c>
      <c r="F1797" t="s">
        <v>40</v>
      </c>
      <c r="G1797" t="s">
        <v>23</v>
      </c>
      <c r="H1797" t="s">
        <v>203</v>
      </c>
      <c r="I1797" t="s">
        <v>28</v>
      </c>
      <c r="J1797" t="s">
        <v>36</v>
      </c>
      <c r="K1797" t="s">
        <v>1138</v>
      </c>
      <c r="L1797" t="s">
        <v>192</v>
      </c>
      <c r="M1797" t="s">
        <v>99</v>
      </c>
      <c r="N1797" s="2">
        <v>40901</v>
      </c>
      <c r="O1797" s="2">
        <v>40904</v>
      </c>
      <c r="P1797">
        <v>2</v>
      </c>
      <c r="Q1797" s="1">
        <v>0.06</v>
      </c>
      <c r="R1797">
        <v>125.99</v>
      </c>
      <c r="S1797">
        <v>5.63</v>
      </c>
      <c r="T1797">
        <f t="shared" si="28"/>
        <v>251.98</v>
      </c>
    </row>
    <row r="1798" spans="1:20" x14ac:dyDescent="0.25">
      <c r="A1798">
        <v>1797</v>
      </c>
      <c r="B1798">
        <v>88954</v>
      </c>
      <c r="C1798" t="s">
        <v>2261</v>
      </c>
      <c r="D1798" t="s">
        <v>20</v>
      </c>
      <c r="E1798" t="s">
        <v>39</v>
      </c>
      <c r="F1798" t="s">
        <v>31</v>
      </c>
      <c r="G1798" t="s">
        <v>93</v>
      </c>
      <c r="H1798" t="s">
        <v>94</v>
      </c>
      <c r="I1798" t="s">
        <v>28</v>
      </c>
      <c r="J1798" t="s">
        <v>36</v>
      </c>
      <c r="K1798" t="s">
        <v>149</v>
      </c>
      <c r="L1798" t="s">
        <v>192</v>
      </c>
      <c r="M1798" t="s">
        <v>131</v>
      </c>
      <c r="N1798" s="2">
        <v>40810</v>
      </c>
      <c r="O1798" s="2">
        <v>40812</v>
      </c>
      <c r="P1798">
        <v>7</v>
      </c>
      <c r="Q1798" s="1">
        <v>0.04</v>
      </c>
      <c r="R1798">
        <v>48.58</v>
      </c>
      <c r="S1798">
        <v>3.99</v>
      </c>
      <c r="T1798">
        <f t="shared" si="28"/>
        <v>340.06</v>
      </c>
    </row>
    <row r="1799" spans="1:20" x14ac:dyDescent="0.25">
      <c r="A1799">
        <v>1798</v>
      </c>
      <c r="B1799">
        <v>88954</v>
      </c>
      <c r="C1799" t="s">
        <v>434</v>
      </c>
      <c r="D1799" t="s">
        <v>20</v>
      </c>
      <c r="E1799" t="s">
        <v>39</v>
      </c>
      <c r="F1799" t="s">
        <v>31</v>
      </c>
      <c r="G1799" t="s">
        <v>93</v>
      </c>
      <c r="H1799" t="s">
        <v>78</v>
      </c>
      <c r="I1799" t="s">
        <v>28</v>
      </c>
      <c r="J1799" t="s">
        <v>36</v>
      </c>
      <c r="K1799" t="s">
        <v>165</v>
      </c>
      <c r="L1799" t="s">
        <v>44</v>
      </c>
      <c r="M1799" t="s">
        <v>255</v>
      </c>
      <c r="N1799" s="2">
        <v>40810</v>
      </c>
      <c r="O1799" s="2">
        <v>40813</v>
      </c>
      <c r="P1799">
        <v>3</v>
      </c>
      <c r="Q1799" s="1">
        <v>0.04</v>
      </c>
      <c r="R1799">
        <v>10.31</v>
      </c>
      <c r="S1799">
        <v>1.79</v>
      </c>
      <c r="T1799">
        <f t="shared" si="28"/>
        <v>30.93</v>
      </c>
    </row>
    <row r="1800" spans="1:20" x14ac:dyDescent="0.25">
      <c r="A1800">
        <v>1799</v>
      </c>
      <c r="B1800">
        <v>88954</v>
      </c>
      <c r="C1800" t="s">
        <v>434</v>
      </c>
      <c r="D1800" t="s">
        <v>20</v>
      </c>
      <c r="E1800" t="s">
        <v>39</v>
      </c>
      <c r="F1800" t="s">
        <v>31</v>
      </c>
      <c r="G1800" t="s">
        <v>93</v>
      </c>
      <c r="H1800" t="s">
        <v>49</v>
      </c>
      <c r="I1800" t="s">
        <v>28</v>
      </c>
      <c r="J1800" t="s">
        <v>36</v>
      </c>
      <c r="K1800" t="s">
        <v>158</v>
      </c>
      <c r="L1800" t="s">
        <v>44</v>
      </c>
      <c r="M1800" t="s">
        <v>255</v>
      </c>
      <c r="N1800" s="2">
        <v>40810</v>
      </c>
      <c r="O1800" s="2">
        <v>40812</v>
      </c>
      <c r="P1800">
        <v>12</v>
      </c>
      <c r="Q1800" s="1">
        <v>0.02</v>
      </c>
      <c r="R1800">
        <v>2.1800000000000002</v>
      </c>
      <c r="S1800">
        <v>5</v>
      </c>
      <c r="T1800">
        <f t="shared" si="28"/>
        <v>26.160000000000004</v>
      </c>
    </row>
    <row r="1801" spans="1:20" x14ac:dyDescent="0.25">
      <c r="A1801">
        <v>1800</v>
      </c>
      <c r="B1801">
        <v>88962</v>
      </c>
      <c r="C1801" t="s">
        <v>1940</v>
      </c>
      <c r="D1801" t="s">
        <v>20</v>
      </c>
      <c r="E1801" t="s">
        <v>187</v>
      </c>
      <c r="F1801" t="s">
        <v>22</v>
      </c>
      <c r="G1801" t="s">
        <v>93</v>
      </c>
      <c r="H1801" t="s">
        <v>219</v>
      </c>
      <c r="I1801" t="s">
        <v>28</v>
      </c>
      <c r="J1801" t="s">
        <v>36</v>
      </c>
      <c r="K1801" t="s">
        <v>145</v>
      </c>
      <c r="L1801" t="s">
        <v>26</v>
      </c>
      <c r="M1801" t="s">
        <v>246</v>
      </c>
      <c r="N1801" s="2">
        <v>41066</v>
      </c>
      <c r="O1801" s="2">
        <v>41067</v>
      </c>
      <c r="P1801">
        <v>3</v>
      </c>
      <c r="Q1801" s="1">
        <v>7.0000000000000007E-2</v>
      </c>
      <c r="R1801">
        <v>14.34</v>
      </c>
      <c r="S1801">
        <v>5</v>
      </c>
      <c r="T1801">
        <f t="shared" si="28"/>
        <v>43.019999999999996</v>
      </c>
    </row>
    <row r="1802" spans="1:20" x14ac:dyDescent="0.25">
      <c r="A1802">
        <v>1801</v>
      </c>
      <c r="B1802">
        <v>88967</v>
      </c>
      <c r="C1802" t="s">
        <v>1773</v>
      </c>
      <c r="D1802" t="s">
        <v>20</v>
      </c>
      <c r="E1802" t="s">
        <v>187</v>
      </c>
      <c r="F1802" t="s">
        <v>47</v>
      </c>
      <c r="G1802" t="s">
        <v>32</v>
      </c>
      <c r="H1802" t="s">
        <v>219</v>
      </c>
      <c r="I1802" t="s">
        <v>28</v>
      </c>
      <c r="J1802" t="s">
        <v>36</v>
      </c>
      <c r="K1802" t="s">
        <v>98</v>
      </c>
      <c r="L1802" t="s">
        <v>192</v>
      </c>
      <c r="M1802" t="s">
        <v>111</v>
      </c>
      <c r="N1802" s="2">
        <v>40662</v>
      </c>
      <c r="O1802" s="2">
        <v>40664</v>
      </c>
      <c r="P1802">
        <v>3</v>
      </c>
      <c r="Q1802" s="1">
        <v>0.09</v>
      </c>
      <c r="R1802">
        <v>9.65</v>
      </c>
      <c r="S1802">
        <v>6.22</v>
      </c>
      <c r="T1802">
        <f t="shared" si="28"/>
        <v>28.950000000000003</v>
      </c>
    </row>
    <row r="1803" spans="1:20" x14ac:dyDescent="0.25">
      <c r="A1803">
        <v>1802</v>
      </c>
      <c r="B1803">
        <v>88972</v>
      </c>
      <c r="C1803" t="s">
        <v>1663</v>
      </c>
      <c r="D1803" t="s">
        <v>20</v>
      </c>
      <c r="E1803" t="s">
        <v>21</v>
      </c>
      <c r="F1803" t="s">
        <v>40</v>
      </c>
      <c r="G1803" t="s">
        <v>41</v>
      </c>
      <c r="H1803" t="s">
        <v>33</v>
      </c>
      <c r="I1803" t="s">
        <v>28</v>
      </c>
      <c r="J1803" t="s">
        <v>36</v>
      </c>
      <c r="K1803" t="s">
        <v>198</v>
      </c>
      <c r="L1803" t="s">
        <v>26</v>
      </c>
      <c r="M1803" t="s">
        <v>342</v>
      </c>
      <c r="N1803" s="2">
        <v>40375</v>
      </c>
      <c r="O1803" s="2">
        <v>40377</v>
      </c>
      <c r="P1803">
        <v>11</v>
      </c>
      <c r="Q1803" s="1">
        <v>0.03</v>
      </c>
      <c r="R1803">
        <v>7.37</v>
      </c>
      <c r="S1803">
        <v>5.53</v>
      </c>
      <c r="T1803">
        <f t="shared" si="28"/>
        <v>81.070000000000007</v>
      </c>
    </row>
    <row r="1804" spans="1:20" x14ac:dyDescent="0.25">
      <c r="A1804">
        <v>1803</v>
      </c>
      <c r="B1804">
        <v>88987</v>
      </c>
      <c r="C1804" t="s">
        <v>1878</v>
      </c>
      <c r="D1804" t="s">
        <v>20</v>
      </c>
      <c r="E1804" t="s">
        <v>187</v>
      </c>
      <c r="F1804" t="s">
        <v>22</v>
      </c>
      <c r="G1804" t="s">
        <v>41</v>
      </c>
      <c r="H1804" t="s">
        <v>217</v>
      </c>
      <c r="I1804" t="s">
        <v>28</v>
      </c>
      <c r="J1804" t="s">
        <v>36</v>
      </c>
      <c r="K1804" t="s">
        <v>145</v>
      </c>
      <c r="L1804" t="s">
        <v>26</v>
      </c>
      <c r="M1804" t="s">
        <v>331</v>
      </c>
      <c r="N1804" s="2">
        <v>41279</v>
      </c>
      <c r="O1804" s="2">
        <v>41280</v>
      </c>
      <c r="P1804">
        <v>3</v>
      </c>
      <c r="Q1804" s="1">
        <v>0.1</v>
      </c>
      <c r="R1804">
        <v>12.22</v>
      </c>
      <c r="S1804">
        <v>2.85</v>
      </c>
      <c r="T1804">
        <f t="shared" si="28"/>
        <v>36.660000000000004</v>
      </c>
    </row>
    <row r="1805" spans="1:20" x14ac:dyDescent="0.25">
      <c r="A1805">
        <v>1804</v>
      </c>
      <c r="B1805">
        <v>88992</v>
      </c>
      <c r="C1805" t="s">
        <v>1699</v>
      </c>
      <c r="D1805" t="s">
        <v>20</v>
      </c>
      <c r="E1805" t="s">
        <v>21</v>
      </c>
      <c r="F1805" t="s">
        <v>47</v>
      </c>
      <c r="G1805" t="s">
        <v>32</v>
      </c>
      <c r="H1805" t="s">
        <v>203</v>
      </c>
      <c r="I1805" t="s">
        <v>28</v>
      </c>
      <c r="J1805" t="s">
        <v>36</v>
      </c>
      <c r="K1805" t="s">
        <v>25</v>
      </c>
      <c r="L1805" t="s">
        <v>706</v>
      </c>
      <c r="M1805" t="s">
        <v>114</v>
      </c>
      <c r="N1805" s="2">
        <v>41274</v>
      </c>
      <c r="O1805" s="2">
        <v>41277</v>
      </c>
      <c r="P1805">
        <v>4</v>
      </c>
      <c r="Q1805" s="1">
        <v>0</v>
      </c>
      <c r="R1805">
        <v>7.99</v>
      </c>
      <c r="S1805">
        <v>5.03</v>
      </c>
      <c r="T1805">
        <f t="shared" si="28"/>
        <v>31.96</v>
      </c>
    </row>
    <row r="1806" spans="1:20" x14ac:dyDescent="0.25">
      <c r="A1806">
        <v>1805</v>
      </c>
      <c r="B1806">
        <v>89002</v>
      </c>
      <c r="C1806" t="s">
        <v>1363</v>
      </c>
      <c r="D1806" t="s">
        <v>20</v>
      </c>
      <c r="E1806" t="s">
        <v>39</v>
      </c>
      <c r="F1806" t="s">
        <v>22</v>
      </c>
      <c r="G1806" t="s">
        <v>93</v>
      </c>
      <c r="H1806" t="s">
        <v>78</v>
      </c>
      <c r="I1806" t="s">
        <v>28</v>
      </c>
      <c r="J1806" t="s">
        <v>36</v>
      </c>
      <c r="K1806" t="s">
        <v>289</v>
      </c>
      <c r="L1806" t="s">
        <v>192</v>
      </c>
      <c r="M1806" t="s">
        <v>246</v>
      </c>
      <c r="N1806" s="2">
        <v>41501</v>
      </c>
      <c r="O1806" s="2">
        <v>41503</v>
      </c>
      <c r="P1806">
        <v>9</v>
      </c>
      <c r="Q1806" s="1">
        <v>0.02</v>
      </c>
      <c r="R1806">
        <v>11.5</v>
      </c>
      <c r="S1806">
        <v>7.19</v>
      </c>
      <c r="T1806">
        <f t="shared" si="28"/>
        <v>103.5</v>
      </c>
    </row>
    <row r="1807" spans="1:20" x14ac:dyDescent="0.25">
      <c r="A1807">
        <v>1806</v>
      </c>
      <c r="B1807">
        <v>89002</v>
      </c>
      <c r="C1807" t="s">
        <v>1363</v>
      </c>
      <c r="D1807" t="s">
        <v>20</v>
      </c>
      <c r="E1807" t="s">
        <v>187</v>
      </c>
      <c r="F1807" t="s">
        <v>22</v>
      </c>
      <c r="G1807" t="s">
        <v>93</v>
      </c>
      <c r="H1807" t="s">
        <v>225</v>
      </c>
      <c r="I1807" t="s">
        <v>28</v>
      </c>
      <c r="J1807" t="s">
        <v>36</v>
      </c>
      <c r="K1807" t="s">
        <v>282</v>
      </c>
      <c r="L1807" t="s">
        <v>706</v>
      </c>
      <c r="M1807" t="s">
        <v>398</v>
      </c>
      <c r="N1807" s="2">
        <v>41501</v>
      </c>
      <c r="O1807" s="2">
        <v>41503</v>
      </c>
      <c r="P1807">
        <v>25</v>
      </c>
      <c r="Q1807" s="1">
        <v>0.09</v>
      </c>
      <c r="R1807">
        <v>5.77</v>
      </c>
      <c r="S1807">
        <v>5.92</v>
      </c>
      <c r="T1807">
        <f t="shared" si="28"/>
        <v>144.25</v>
      </c>
    </row>
    <row r="1808" spans="1:20" x14ac:dyDescent="0.25">
      <c r="A1808">
        <v>1807</v>
      </c>
      <c r="B1808">
        <v>89011</v>
      </c>
      <c r="C1808" t="s">
        <v>1406</v>
      </c>
      <c r="D1808" t="s">
        <v>20</v>
      </c>
      <c r="E1808" t="s">
        <v>39</v>
      </c>
      <c r="F1808" t="s">
        <v>31</v>
      </c>
      <c r="G1808" t="s">
        <v>93</v>
      </c>
      <c r="H1808" t="s">
        <v>49</v>
      </c>
      <c r="I1808" t="s">
        <v>28</v>
      </c>
      <c r="J1808" t="s">
        <v>36</v>
      </c>
      <c r="K1808" t="s">
        <v>71</v>
      </c>
      <c r="L1808" t="s">
        <v>44</v>
      </c>
      <c r="M1808" t="s">
        <v>255</v>
      </c>
      <c r="N1808" s="2">
        <v>40954</v>
      </c>
      <c r="O1808" s="2">
        <v>40956</v>
      </c>
      <c r="P1808">
        <v>6</v>
      </c>
      <c r="Q1808" s="1">
        <v>0</v>
      </c>
      <c r="R1808">
        <v>5.85</v>
      </c>
      <c r="S1808">
        <v>2.27</v>
      </c>
      <c r="T1808">
        <f t="shared" si="28"/>
        <v>35.099999999999994</v>
      </c>
    </row>
    <row r="1809" spans="1:20" x14ac:dyDescent="0.25">
      <c r="A1809">
        <v>1808</v>
      </c>
      <c r="B1809">
        <v>89019</v>
      </c>
      <c r="C1809" t="s">
        <v>1971</v>
      </c>
      <c r="D1809" t="s">
        <v>20</v>
      </c>
      <c r="E1809" t="s">
        <v>39</v>
      </c>
      <c r="F1809" t="s">
        <v>22</v>
      </c>
      <c r="G1809" t="s">
        <v>93</v>
      </c>
      <c r="H1809" t="s">
        <v>94</v>
      </c>
      <c r="I1809" t="s">
        <v>28</v>
      </c>
      <c r="J1809" t="s">
        <v>36</v>
      </c>
      <c r="K1809" t="s">
        <v>231</v>
      </c>
      <c r="L1809" t="s">
        <v>192</v>
      </c>
      <c r="M1809" t="s">
        <v>150</v>
      </c>
      <c r="N1809" s="2">
        <v>40330</v>
      </c>
      <c r="O1809" s="2">
        <v>40331</v>
      </c>
      <c r="P1809">
        <v>12</v>
      </c>
      <c r="Q1809" s="1">
        <v>0.03</v>
      </c>
      <c r="R1809">
        <v>15.31</v>
      </c>
      <c r="S1809">
        <v>8.7799999999999994</v>
      </c>
      <c r="T1809">
        <f t="shared" si="28"/>
        <v>183.72</v>
      </c>
    </row>
    <row r="1810" spans="1:20" x14ac:dyDescent="0.25">
      <c r="A1810">
        <v>1809</v>
      </c>
      <c r="B1810">
        <v>89029</v>
      </c>
      <c r="C1810" t="s">
        <v>435</v>
      </c>
      <c r="D1810" t="s">
        <v>20</v>
      </c>
      <c r="E1810" t="s">
        <v>39</v>
      </c>
      <c r="F1810" t="s">
        <v>22</v>
      </c>
      <c r="G1810" t="s">
        <v>23</v>
      </c>
      <c r="H1810" t="s">
        <v>78</v>
      </c>
      <c r="I1810" t="s">
        <v>28</v>
      </c>
      <c r="J1810" t="s">
        <v>36</v>
      </c>
      <c r="K1810" t="s">
        <v>291</v>
      </c>
      <c r="L1810" t="s">
        <v>192</v>
      </c>
      <c r="M1810" t="s">
        <v>232</v>
      </c>
      <c r="N1810" s="2">
        <v>41032</v>
      </c>
      <c r="O1810" s="2">
        <v>41034</v>
      </c>
      <c r="P1810">
        <v>2</v>
      </c>
      <c r="Q1810" s="1">
        <v>0.02</v>
      </c>
      <c r="R1810">
        <v>525.98</v>
      </c>
      <c r="S1810">
        <v>19.989999999999998</v>
      </c>
      <c r="T1810">
        <f t="shared" si="28"/>
        <v>1051.96</v>
      </c>
    </row>
    <row r="1811" spans="1:20" x14ac:dyDescent="0.25">
      <c r="A1811">
        <v>1810</v>
      </c>
      <c r="B1811">
        <v>89029</v>
      </c>
      <c r="C1811" t="s">
        <v>435</v>
      </c>
      <c r="D1811" t="s">
        <v>20</v>
      </c>
      <c r="E1811" t="s">
        <v>39</v>
      </c>
      <c r="F1811" t="s">
        <v>22</v>
      </c>
      <c r="G1811" t="s">
        <v>23</v>
      </c>
      <c r="H1811" t="s">
        <v>42</v>
      </c>
      <c r="I1811" t="s">
        <v>28</v>
      </c>
      <c r="J1811" t="s">
        <v>36</v>
      </c>
      <c r="K1811" t="s">
        <v>119</v>
      </c>
      <c r="L1811" t="s">
        <v>192</v>
      </c>
      <c r="M1811" t="s">
        <v>182</v>
      </c>
      <c r="N1811" s="2">
        <v>41032</v>
      </c>
      <c r="O1811" s="2">
        <v>41034</v>
      </c>
      <c r="P1811">
        <v>16</v>
      </c>
      <c r="Q1811" s="1">
        <v>0.1</v>
      </c>
      <c r="R1811">
        <v>16.510000000000002</v>
      </c>
      <c r="S1811">
        <v>2.99</v>
      </c>
      <c r="T1811">
        <f t="shared" si="28"/>
        <v>264.16000000000003</v>
      </c>
    </row>
    <row r="1812" spans="1:20" x14ac:dyDescent="0.25">
      <c r="A1812">
        <v>1811</v>
      </c>
      <c r="B1812">
        <v>89029</v>
      </c>
      <c r="C1812" t="s">
        <v>435</v>
      </c>
      <c r="D1812" t="s">
        <v>20</v>
      </c>
      <c r="E1812" t="s">
        <v>21</v>
      </c>
      <c r="F1812" t="s">
        <v>22</v>
      </c>
      <c r="G1812" t="s">
        <v>23</v>
      </c>
      <c r="H1812" t="s">
        <v>203</v>
      </c>
      <c r="I1812" t="s">
        <v>28</v>
      </c>
      <c r="J1812" t="s">
        <v>36</v>
      </c>
      <c r="K1812" t="s">
        <v>34</v>
      </c>
      <c r="L1812" t="s">
        <v>26</v>
      </c>
      <c r="M1812" t="s">
        <v>86</v>
      </c>
      <c r="N1812" s="2">
        <v>41032</v>
      </c>
      <c r="O1812" s="2">
        <v>41034</v>
      </c>
      <c r="P1812">
        <v>12</v>
      </c>
      <c r="Q1812" s="1">
        <v>0.09</v>
      </c>
      <c r="R1812">
        <v>5.98</v>
      </c>
      <c r="S1812">
        <v>3.85</v>
      </c>
      <c r="T1812">
        <f t="shared" si="28"/>
        <v>71.760000000000005</v>
      </c>
    </row>
    <row r="1813" spans="1:20" x14ac:dyDescent="0.25">
      <c r="A1813">
        <v>1812</v>
      </c>
      <c r="B1813">
        <v>86709</v>
      </c>
      <c r="C1813" t="s">
        <v>1677</v>
      </c>
      <c r="D1813" t="s">
        <v>20</v>
      </c>
      <c r="E1813" t="s">
        <v>39</v>
      </c>
      <c r="F1813" t="s">
        <v>31</v>
      </c>
      <c r="G1813" t="s">
        <v>23</v>
      </c>
      <c r="H1813" t="s">
        <v>42</v>
      </c>
      <c r="I1813" t="s">
        <v>28</v>
      </c>
      <c r="J1813" t="s">
        <v>36</v>
      </c>
      <c r="K1813" t="s">
        <v>149</v>
      </c>
      <c r="L1813" t="s">
        <v>192</v>
      </c>
      <c r="M1813" t="s">
        <v>143</v>
      </c>
      <c r="N1813" s="2">
        <v>41551</v>
      </c>
      <c r="O1813" s="2">
        <v>41553</v>
      </c>
      <c r="P1813">
        <v>16</v>
      </c>
      <c r="Q1813" s="1">
        <v>0.03</v>
      </c>
      <c r="R1813">
        <v>11.29</v>
      </c>
      <c r="S1813">
        <v>5.03</v>
      </c>
      <c r="T1813">
        <f t="shared" si="28"/>
        <v>180.64</v>
      </c>
    </row>
    <row r="1814" spans="1:20" x14ac:dyDescent="0.25">
      <c r="A1814">
        <v>1813</v>
      </c>
      <c r="B1814">
        <v>89040</v>
      </c>
      <c r="C1814" t="s">
        <v>1980</v>
      </c>
      <c r="D1814" t="s">
        <v>20</v>
      </c>
      <c r="E1814" t="s">
        <v>39</v>
      </c>
      <c r="F1814" t="s">
        <v>31</v>
      </c>
      <c r="G1814" t="s">
        <v>93</v>
      </c>
      <c r="H1814" t="s">
        <v>49</v>
      </c>
      <c r="I1814" t="s">
        <v>28</v>
      </c>
      <c r="J1814" t="s">
        <v>36</v>
      </c>
      <c r="K1814" t="s">
        <v>291</v>
      </c>
      <c r="L1814" t="s">
        <v>192</v>
      </c>
      <c r="M1814" t="s">
        <v>139</v>
      </c>
      <c r="N1814" s="2">
        <v>40318</v>
      </c>
      <c r="O1814" s="2">
        <v>40319</v>
      </c>
      <c r="P1814">
        <v>5</v>
      </c>
      <c r="Q1814" s="1">
        <v>0.09</v>
      </c>
      <c r="R1814">
        <v>20.48</v>
      </c>
      <c r="S1814">
        <v>6.32</v>
      </c>
      <c r="T1814">
        <f t="shared" si="28"/>
        <v>102.4</v>
      </c>
    </row>
    <row r="1815" spans="1:20" x14ac:dyDescent="0.25">
      <c r="A1815">
        <v>1814</v>
      </c>
      <c r="B1815">
        <v>89040</v>
      </c>
      <c r="C1815" t="s">
        <v>1980</v>
      </c>
      <c r="D1815" t="s">
        <v>20</v>
      </c>
      <c r="E1815" t="s">
        <v>39</v>
      </c>
      <c r="F1815" t="s">
        <v>31</v>
      </c>
      <c r="G1815" t="s">
        <v>93</v>
      </c>
      <c r="H1815" t="s">
        <v>94</v>
      </c>
      <c r="I1815" t="s">
        <v>28</v>
      </c>
      <c r="J1815" t="s">
        <v>36</v>
      </c>
      <c r="K1815" t="s">
        <v>291</v>
      </c>
      <c r="L1815" t="s">
        <v>192</v>
      </c>
      <c r="M1815" t="s">
        <v>63</v>
      </c>
      <c r="N1815" s="2">
        <v>40318</v>
      </c>
      <c r="O1815" s="2">
        <v>40319</v>
      </c>
      <c r="P1815">
        <v>3</v>
      </c>
      <c r="Q1815" s="1">
        <v>0.06</v>
      </c>
      <c r="R1815">
        <v>15.67</v>
      </c>
      <c r="S1815">
        <v>1.39</v>
      </c>
      <c r="T1815">
        <f t="shared" si="28"/>
        <v>47.01</v>
      </c>
    </row>
    <row r="1816" spans="1:20" x14ac:dyDescent="0.25">
      <c r="A1816">
        <v>1815</v>
      </c>
      <c r="B1816">
        <v>89051</v>
      </c>
      <c r="C1816" t="s">
        <v>988</v>
      </c>
      <c r="D1816" t="s">
        <v>20</v>
      </c>
      <c r="E1816" t="s">
        <v>39</v>
      </c>
      <c r="F1816" t="s">
        <v>22</v>
      </c>
      <c r="G1816" t="s">
        <v>48</v>
      </c>
      <c r="H1816" t="s">
        <v>49</v>
      </c>
      <c r="I1816" t="s">
        <v>28</v>
      </c>
      <c r="J1816" t="s">
        <v>36</v>
      </c>
      <c r="K1816" t="s">
        <v>154</v>
      </c>
      <c r="L1816" t="s">
        <v>192</v>
      </c>
      <c r="M1816" t="s">
        <v>80</v>
      </c>
      <c r="N1816" s="2">
        <v>41484</v>
      </c>
      <c r="O1816" s="2">
        <v>41489</v>
      </c>
      <c r="P1816">
        <v>1</v>
      </c>
      <c r="Q1816" s="1">
        <v>0.01</v>
      </c>
      <c r="R1816">
        <v>4.13</v>
      </c>
      <c r="S1816">
        <v>0.99</v>
      </c>
      <c r="T1816">
        <f t="shared" si="28"/>
        <v>4.13</v>
      </c>
    </row>
    <row r="1817" spans="1:20" x14ac:dyDescent="0.25">
      <c r="A1817">
        <v>1816</v>
      </c>
      <c r="B1817">
        <v>89051</v>
      </c>
      <c r="C1817" t="s">
        <v>988</v>
      </c>
      <c r="D1817" t="s">
        <v>38</v>
      </c>
      <c r="E1817" t="s">
        <v>39</v>
      </c>
      <c r="F1817" t="s">
        <v>22</v>
      </c>
      <c r="G1817" t="s">
        <v>48</v>
      </c>
      <c r="H1817" t="s">
        <v>78</v>
      </c>
      <c r="I1817" t="s">
        <v>28</v>
      </c>
      <c r="J1817" t="s">
        <v>36</v>
      </c>
      <c r="K1817" t="s">
        <v>172</v>
      </c>
      <c r="L1817" t="s">
        <v>192</v>
      </c>
      <c r="M1817" t="s">
        <v>331</v>
      </c>
      <c r="N1817" s="2">
        <v>41484</v>
      </c>
      <c r="O1817" s="2">
        <v>41489</v>
      </c>
      <c r="P1817">
        <v>14</v>
      </c>
      <c r="Q1817" s="1">
        <v>0.09</v>
      </c>
      <c r="R1817">
        <v>14.98</v>
      </c>
      <c r="S1817">
        <v>7.69</v>
      </c>
      <c r="T1817">
        <f t="shared" si="28"/>
        <v>209.72</v>
      </c>
    </row>
    <row r="1818" spans="1:20" x14ac:dyDescent="0.25">
      <c r="A1818">
        <v>1817</v>
      </c>
      <c r="B1818">
        <v>87090</v>
      </c>
      <c r="C1818" t="s">
        <v>1720</v>
      </c>
      <c r="D1818" t="s">
        <v>20</v>
      </c>
      <c r="E1818" t="s">
        <v>21</v>
      </c>
      <c r="F1818" t="s">
        <v>47</v>
      </c>
      <c r="G1818" t="s">
        <v>32</v>
      </c>
      <c r="H1818" t="s">
        <v>206</v>
      </c>
      <c r="I1818" t="s">
        <v>28</v>
      </c>
      <c r="J1818" t="s">
        <v>36</v>
      </c>
      <c r="K1818" t="s">
        <v>1107</v>
      </c>
      <c r="L1818" t="s">
        <v>192</v>
      </c>
      <c r="M1818" t="s">
        <v>160</v>
      </c>
      <c r="N1818" s="2">
        <v>40792</v>
      </c>
      <c r="O1818" s="2">
        <v>40794</v>
      </c>
      <c r="P1818">
        <v>9</v>
      </c>
      <c r="Q1818" s="1">
        <v>0.01</v>
      </c>
      <c r="R1818">
        <v>99.99</v>
      </c>
      <c r="S1818">
        <v>19.989999999999998</v>
      </c>
      <c r="T1818">
        <f t="shared" si="28"/>
        <v>899.91</v>
      </c>
    </row>
    <row r="1819" spans="1:20" x14ac:dyDescent="0.25">
      <c r="A1819">
        <v>1818</v>
      </c>
      <c r="B1819">
        <v>87248</v>
      </c>
      <c r="C1819" t="s">
        <v>625</v>
      </c>
      <c r="D1819" t="s">
        <v>20</v>
      </c>
      <c r="E1819" t="s">
        <v>39</v>
      </c>
      <c r="F1819" t="s">
        <v>40</v>
      </c>
      <c r="G1819" t="s">
        <v>93</v>
      </c>
      <c r="H1819" t="s">
        <v>61</v>
      </c>
      <c r="I1819" t="s">
        <v>28</v>
      </c>
      <c r="J1819" t="s">
        <v>36</v>
      </c>
      <c r="K1819" t="s">
        <v>170</v>
      </c>
      <c r="L1819" t="s">
        <v>192</v>
      </c>
      <c r="M1819" t="s">
        <v>342</v>
      </c>
      <c r="N1819" s="2">
        <v>40678</v>
      </c>
      <c r="O1819" s="2">
        <v>40679</v>
      </c>
      <c r="P1819">
        <v>11</v>
      </c>
      <c r="Q1819" s="1">
        <v>0.06</v>
      </c>
      <c r="R1819">
        <v>12.28</v>
      </c>
      <c r="S1819">
        <v>6.47</v>
      </c>
      <c r="T1819">
        <f t="shared" si="28"/>
        <v>135.07999999999998</v>
      </c>
    </row>
    <row r="1820" spans="1:20" x14ac:dyDescent="0.25">
      <c r="A1820">
        <v>1819</v>
      </c>
      <c r="B1820">
        <v>86268</v>
      </c>
      <c r="C1820" t="s">
        <v>1707</v>
      </c>
      <c r="D1820" t="s">
        <v>578</v>
      </c>
      <c r="E1820" t="s">
        <v>187</v>
      </c>
      <c r="F1820" t="s">
        <v>31</v>
      </c>
      <c r="G1820" t="s">
        <v>93</v>
      </c>
      <c r="H1820" t="s">
        <v>225</v>
      </c>
      <c r="I1820" t="s">
        <v>28</v>
      </c>
      <c r="J1820" t="s">
        <v>36</v>
      </c>
      <c r="K1820" t="s">
        <v>158</v>
      </c>
      <c r="L1820" t="s">
        <v>330</v>
      </c>
      <c r="M1820" t="s">
        <v>146</v>
      </c>
      <c r="N1820" s="2">
        <v>40522</v>
      </c>
      <c r="O1820" s="2">
        <v>40523</v>
      </c>
      <c r="P1820">
        <v>5</v>
      </c>
      <c r="Q1820" s="1">
        <v>0.1</v>
      </c>
      <c r="R1820">
        <v>280.98</v>
      </c>
      <c r="S1820">
        <v>35.67</v>
      </c>
      <c r="T1820">
        <f t="shared" si="28"/>
        <v>1404.9</v>
      </c>
    </row>
    <row r="1821" spans="1:20" x14ac:dyDescent="0.25">
      <c r="A1821">
        <v>1820</v>
      </c>
      <c r="B1821">
        <v>89053</v>
      </c>
      <c r="C1821" t="s">
        <v>913</v>
      </c>
      <c r="D1821" t="s">
        <v>578</v>
      </c>
      <c r="E1821" t="s">
        <v>187</v>
      </c>
      <c r="F1821" t="s">
        <v>22</v>
      </c>
      <c r="G1821" t="s">
        <v>32</v>
      </c>
      <c r="H1821" t="s">
        <v>225</v>
      </c>
      <c r="I1821" t="s">
        <v>28</v>
      </c>
      <c r="J1821" t="s">
        <v>36</v>
      </c>
      <c r="K1821" t="s">
        <v>43</v>
      </c>
      <c r="L1821" t="s">
        <v>283</v>
      </c>
      <c r="M1821" t="s">
        <v>444</v>
      </c>
      <c r="N1821" s="2">
        <v>40322</v>
      </c>
      <c r="O1821" s="2">
        <v>40323</v>
      </c>
      <c r="P1821">
        <v>12</v>
      </c>
      <c r="Q1821" s="1">
        <v>0.05</v>
      </c>
      <c r="R1821">
        <v>150.97999999999999</v>
      </c>
      <c r="S1821">
        <v>43.71</v>
      </c>
      <c r="T1821">
        <f t="shared" si="28"/>
        <v>1811.7599999999998</v>
      </c>
    </row>
    <row r="1822" spans="1:20" x14ac:dyDescent="0.25">
      <c r="A1822">
        <v>1821</v>
      </c>
      <c r="B1822">
        <v>89061</v>
      </c>
      <c r="C1822" t="s">
        <v>1064</v>
      </c>
      <c r="D1822" t="s">
        <v>20</v>
      </c>
      <c r="E1822" t="s">
        <v>39</v>
      </c>
      <c r="F1822" t="s">
        <v>22</v>
      </c>
      <c r="G1822" t="s">
        <v>32</v>
      </c>
      <c r="H1822" t="s">
        <v>89</v>
      </c>
      <c r="I1822" t="s">
        <v>28</v>
      </c>
      <c r="J1822" t="s">
        <v>36</v>
      </c>
      <c r="K1822" t="s">
        <v>163</v>
      </c>
      <c r="L1822" t="s">
        <v>192</v>
      </c>
      <c r="M1822" t="s">
        <v>27</v>
      </c>
      <c r="N1822" s="2">
        <v>40818</v>
      </c>
      <c r="O1822" s="2">
        <v>40819</v>
      </c>
      <c r="P1822">
        <v>10</v>
      </c>
      <c r="Q1822" s="1">
        <v>0.02</v>
      </c>
      <c r="R1822">
        <v>8.0399999999999991</v>
      </c>
      <c r="S1822">
        <v>8.94</v>
      </c>
      <c r="T1822">
        <f t="shared" si="28"/>
        <v>80.399999999999991</v>
      </c>
    </row>
    <row r="1823" spans="1:20" x14ac:dyDescent="0.25">
      <c r="A1823">
        <v>1822</v>
      </c>
      <c r="B1823">
        <v>85868</v>
      </c>
      <c r="C1823" t="s">
        <v>1542</v>
      </c>
      <c r="D1823" t="s">
        <v>20</v>
      </c>
      <c r="E1823" t="s">
        <v>39</v>
      </c>
      <c r="F1823" t="s">
        <v>40</v>
      </c>
      <c r="G1823" t="s">
        <v>48</v>
      </c>
      <c r="H1823" t="s">
        <v>49</v>
      </c>
      <c r="I1823" t="s">
        <v>28</v>
      </c>
      <c r="J1823" t="s">
        <v>36</v>
      </c>
      <c r="K1823" t="s">
        <v>50</v>
      </c>
      <c r="L1823" t="s">
        <v>192</v>
      </c>
      <c r="M1823" t="s">
        <v>99</v>
      </c>
      <c r="N1823" s="2">
        <v>40526</v>
      </c>
      <c r="O1823" s="2">
        <v>40533</v>
      </c>
      <c r="P1823">
        <v>11</v>
      </c>
      <c r="Q1823" s="1">
        <v>0.04</v>
      </c>
      <c r="R1823">
        <v>35.44</v>
      </c>
      <c r="S1823">
        <v>19.989999999999998</v>
      </c>
      <c r="T1823">
        <f t="shared" si="28"/>
        <v>389.84</v>
      </c>
    </row>
    <row r="1824" spans="1:20" x14ac:dyDescent="0.25">
      <c r="A1824">
        <v>1823</v>
      </c>
      <c r="B1824">
        <v>89070</v>
      </c>
      <c r="C1824" t="s">
        <v>966</v>
      </c>
      <c r="D1824" t="s">
        <v>38</v>
      </c>
      <c r="E1824" t="s">
        <v>39</v>
      </c>
      <c r="F1824" t="s">
        <v>40</v>
      </c>
      <c r="G1824" t="s">
        <v>41</v>
      </c>
      <c r="H1824" t="s">
        <v>61</v>
      </c>
      <c r="I1824" t="s">
        <v>28</v>
      </c>
      <c r="J1824" t="s">
        <v>36</v>
      </c>
      <c r="K1824" t="s">
        <v>138</v>
      </c>
      <c r="L1824" t="s">
        <v>192</v>
      </c>
      <c r="M1824" t="s">
        <v>264</v>
      </c>
      <c r="N1824" s="2">
        <v>41392</v>
      </c>
      <c r="O1824" s="2">
        <v>41393</v>
      </c>
      <c r="P1824">
        <v>9</v>
      </c>
      <c r="Q1824" s="1">
        <v>0.03</v>
      </c>
      <c r="R1824">
        <v>4.13</v>
      </c>
      <c r="S1824">
        <v>5.04</v>
      </c>
      <c r="T1824">
        <f t="shared" si="28"/>
        <v>37.17</v>
      </c>
    </row>
    <row r="1825" spans="1:20" x14ac:dyDescent="0.25">
      <c r="A1825">
        <v>1824</v>
      </c>
      <c r="B1825">
        <v>89070</v>
      </c>
      <c r="C1825" t="s">
        <v>966</v>
      </c>
      <c r="D1825" t="s">
        <v>20</v>
      </c>
      <c r="E1825" t="s">
        <v>21</v>
      </c>
      <c r="F1825" t="s">
        <v>40</v>
      </c>
      <c r="G1825" t="s">
        <v>41</v>
      </c>
      <c r="H1825" t="s">
        <v>33</v>
      </c>
      <c r="I1825" t="s">
        <v>28</v>
      </c>
      <c r="J1825" t="s">
        <v>36</v>
      </c>
      <c r="K1825" t="s">
        <v>1108</v>
      </c>
      <c r="L1825" t="s">
        <v>192</v>
      </c>
      <c r="M1825" t="s">
        <v>175</v>
      </c>
      <c r="N1825" s="2">
        <v>41392</v>
      </c>
      <c r="O1825" s="2">
        <v>41394</v>
      </c>
      <c r="P1825">
        <v>8</v>
      </c>
      <c r="Q1825" s="1">
        <v>0.08</v>
      </c>
      <c r="R1825">
        <v>82.99</v>
      </c>
      <c r="S1825">
        <v>5.5</v>
      </c>
      <c r="T1825">
        <f t="shared" si="28"/>
        <v>663.92</v>
      </c>
    </row>
    <row r="1826" spans="1:20" x14ac:dyDescent="0.25">
      <c r="A1826">
        <v>1825</v>
      </c>
      <c r="B1826">
        <v>87501</v>
      </c>
      <c r="C1826" t="s">
        <v>1855</v>
      </c>
      <c r="D1826" t="s">
        <v>578</v>
      </c>
      <c r="E1826" t="s">
        <v>39</v>
      </c>
      <c r="F1826" t="s">
        <v>31</v>
      </c>
      <c r="G1826" t="s">
        <v>23</v>
      </c>
      <c r="H1826" t="s">
        <v>61</v>
      </c>
      <c r="I1826" t="s">
        <v>28</v>
      </c>
      <c r="J1826" t="s">
        <v>36</v>
      </c>
      <c r="K1826" t="s">
        <v>43</v>
      </c>
      <c r="L1826" t="s">
        <v>283</v>
      </c>
      <c r="M1826" t="s">
        <v>35</v>
      </c>
      <c r="N1826" s="2">
        <v>41123</v>
      </c>
      <c r="O1826" s="2">
        <v>41125</v>
      </c>
      <c r="P1826">
        <v>17</v>
      </c>
      <c r="Q1826" s="1">
        <v>0.08</v>
      </c>
      <c r="R1826">
        <v>294.62</v>
      </c>
      <c r="S1826">
        <v>42.52</v>
      </c>
      <c r="T1826">
        <f t="shared" si="28"/>
        <v>5008.54</v>
      </c>
    </row>
    <row r="1827" spans="1:20" x14ac:dyDescent="0.25">
      <c r="A1827">
        <v>1826</v>
      </c>
      <c r="B1827">
        <v>88474</v>
      </c>
      <c r="C1827" t="s">
        <v>2063</v>
      </c>
      <c r="D1827" t="s">
        <v>578</v>
      </c>
      <c r="E1827" t="s">
        <v>187</v>
      </c>
      <c r="F1827" t="s">
        <v>22</v>
      </c>
      <c r="G1827" t="s">
        <v>48</v>
      </c>
      <c r="H1827" t="s">
        <v>219</v>
      </c>
      <c r="I1827" t="s">
        <v>28</v>
      </c>
      <c r="J1827" t="s">
        <v>36</v>
      </c>
      <c r="K1827" t="s">
        <v>82</v>
      </c>
      <c r="L1827" t="s">
        <v>330</v>
      </c>
      <c r="M1827" t="s">
        <v>227</v>
      </c>
      <c r="N1827" s="2">
        <v>40242</v>
      </c>
      <c r="O1827" s="2">
        <v>40249</v>
      </c>
      <c r="P1827">
        <v>5</v>
      </c>
      <c r="Q1827" s="1">
        <v>0.08</v>
      </c>
      <c r="R1827">
        <v>296.18</v>
      </c>
      <c r="S1827">
        <v>54.12</v>
      </c>
      <c r="T1827">
        <f t="shared" si="28"/>
        <v>1480.9</v>
      </c>
    </row>
    <row r="1828" spans="1:20" x14ac:dyDescent="0.25">
      <c r="A1828">
        <v>1827</v>
      </c>
      <c r="B1828">
        <v>89072</v>
      </c>
      <c r="C1828" t="s">
        <v>1256</v>
      </c>
      <c r="D1828" t="s">
        <v>20</v>
      </c>
      <c r="E1828" t="s">
        <v>187</v>
      </c>
      <c r="F1828" t="s">
        <v>47</v>
      </c>
      <c r="G1828" t="s">
        <v>93</v>
      </c>
      <c r="H1828" t="s">
        <v>188</v>
      </c>
      <c r="I1828" t="s">
        <v>28</v>
      </c>
      <c r="J1828" t="s">
        <v>36</v>
      </c>
      <c r="K1828" t="s">
        <v>68</v>
      </c>
      <c r="L1828" t="s">
        <v>746</v>
      </c>
      <c r="M1828" t="s">
        <v>160</v>
      </c>
      <c r="N1828" s="2">
        <v>40626</v>
      </c>
      <c r="O1828" s="2">
        <v>40627</v>
      </c>
      <c r="P1828">
        <v>12</v>
      </c>
      <c r="Q1828" s="1">
        <v>7.0000000000000007E-2</v>
      </c>
      <c r="R1828">
        <v>40.97</v>
      </c>
      <c r="S1828">
        <v>14.45</v>
      </c>
      <c r="T1828">
        <f t="shared" si="28"/>
        <v>491.64</v>
      </c>
    </row>
    <row r="1829" spans="1:20" x14ac:dyDescent="0.25">
      <c r="A1829">
        <v>1828</v>
      </c>
      <c r="B1829">
        <v>87813</v>
      </c>
      <c r="C1829" t="s">
        <v>60</v>
      </c>
      <c r="D1829" t="s">
        <v>578</v>
      </c>
      <c r="E1829" t="s">
        <v>187</v>
      </c>
      <c r="F1829" t="s">
        <v>31</v>
      </c>
      <c r="G1829" t="s">
        <v>41</v>
      </c>
      <c r="H1829" t="s">
        <v>219</v>
      </c>
      <c r="I1829" t="s">
        <v>28</v>
      </c>
      <c r="J1829" t="s">
        <v>36</v>
      </c>
      <c r="K1829" t="s">
        <v>43</v>
      </c>
      <c r="L1829" t="s">
        <v>330</v>
      </c>
      <c r="M1829" t="s">
        <v>121</v>
      </c>
      <c r="N1829" s="2">
        <v>40487</v>
      </c>
      <c r="O1829" s="2">
        <v>40489</v>
      </c>
      <c r="P1829">
        <v>36</v>
      </c>
      <c r="Q1829" s="1">
        <v>0</v>
      </c>
      <c r="R1829">
        <v>230.98</v>
      </c>
      <c r="S1829">
        <v>23.78</v>
      </c>
      <c r="T1829">
        <f t="shared" si="28"/>
        <v>8315.2799999999988</v>
      </c>
    </row>
    <row r="1830" spans="1:20" x14ac:dyDescent="0.25">
      <c r="A1830">
        <v>1829</v>
      </c>
      <c r="B1830">
        <v>86483</v>
      </c>
      <c r="C1830" t="s">
        <v>716</v>
      </c>
      <c r="D1830" t="s">
        <v>20</v>
      </c>
      <c r="E1830" t="s">
        <v>39</v>
      </c>
      <c r="F1830" t="s">
        <v>47</v>
      </c>
      <c r="G1830" t="s">
        <v>257</v>
      </c>
      <c r="H1830" t="s">
        <v>78</v>
      </c>
      <c r="I1830" t="s">
        <v>28</v>
      </c>
      <c r="J1830" t="s">
        <v>36</v>
      </c>
      <c r="K1830" t="s">
        <v>274</v>
      </c>
      <c r="L1830" t="s">
        <v>192</v>
      </c>
      <c r="M1830" t="s">
        <v>156</v>
      </c>
      <c r="N1830" s="2">
        <v>41468</v>
      </c>
      <c r="O1830" s="2">
        <v>41470</v>
      </c>
      <c r="P1830">
        <v>17</v>
      </c>
      <c r="Q1830" s="1">
        <v>0.02</v>
      </c>
      <c r="R1830">
        <v>50.98</v>
      </c>
      <c r="S1830">
        <v>13.66</v>
      </c>
      <c r="T1830">
        <f t="shared" si="28"/>
        <v>866.66</v>
      </c>
    </row>
    <row r="1831" spans="1:20" x14ac:dyDescent="0.25">
      <c r="A1831">
        <v>1830</v>
      </c>
      <c r="B1831">
        <v>86483</v>
      </c>
      <c r="C1831" t="s">
        <v>344</v>
      </c>
      <c r="D1831" t="s">
        <v>20</v>
      </c>
      <c r="E1831" t="s">
        <v>21</v>
      </c>
      <c r="F1831" t="s">
        <v>47</v>
      </c>
      <c r="G1831" t="s">
        <v>257</v>
      </c>
      <c r="H1831" t="s">
        <v>203</v>
      </c>
      <c r="I1831" t="s">
        <v>28</v>
      </c>
      <c r="J1831" t="s">
        <v>36</v>
      </c>
      <c r="K1831" t="s">
        <v>1254</v>
      </c>
      <c r="L1831" t="s">
        <v>192</v>
      </c>
      <c r="M1831" t="s">
        <v>117</v>
      </c>
      <c r="N1831" s="2">
        <v>41468</v>
      </c>
      <c r="O1831" s="2">
        <v>41470</v>
      </c>
      <c r="P1831">
        <v>10</v>
      </c>
      <c r="Q1831" s="1">
        <v>0</v>
      </c>
      <c r="R1831">
        <v>205.99</v>
      </c>
      <c r="S1831">
        <v>8.99</v>
      </c>
      <c r="T1831">
        <f t="shared" si="28"/>
        <v>2059.9</v>
      </c>
    </row>
    <row r="1832" spans="1:20" x14ac:dyDescent="0.25">
      <c r="A1832">
        <v>1831</v>
      </c>
      <c r="B1832">
        <v>88056</v>
      </c>
      <c r="C1832" t="s">
        <v>1131</v>
      </c>
      <c r="D1832" t="s">
        <v>20</v>
      </c>
      <c r="E1832" t="s">
        <v>39</v>
      </c>
      <c r="F1832" t="s">
        <v>22</v>
      </c>
      <c r="G1832" t="s">
        <v>41</v>
      </c>
      <c r="H1832" t="s">
        <v>89</v>
      </c>
      <c r="I1832" t="s">
        <v>28</v>
      </c>
      <c r="J1832" t="s">
        <v>36</v>
      </c>
      <c r="K1832" t="s">
        <v>105</v>
      </c>
      <c r="L1832" t="s">
        <v>44</v>
      </c>
      <c r="M1832" t="s">
        <v>227</v>
      </c>
      <c r="N1832" s="2">
        <v>41324</v>
      </c>
      <c r="O1832" s="2">
        <v>41326</v>
      </c>
      <c r="P1832">
        <v>3</v>
      </c>
      <c r="Q1832" s="1">
        <v>0.09</v>
      </c>
      <c r="R1832">
        <v>4.84</v>
      </c>
      <c r="S1832">
        <v>0.71</v>
      </c>
      <c r="T1832">
        <f t="shared" si="28"/>
        <v>14.52</v>
      </c>
    </row>
    <row r="1833" spans="1:20" x14ac:dyDescent="0.25">
      <c r="A1833">
        <v>1832</v>
      </c>
      <c r="B1833">
        <v>89079</v>
      </c>
      <c r="C1833" t="s">
        <v>100</v>
      </c>
      <c r="D1833" t="s">
        <v>20</v>
      </c>
      <c r="E1833" t="s">
        <v>187</v>
      </c>
      <c r="F1833" t="s">
        <v>40</v>
      </c>
      <c r="G1833" t="s">
        <v>93</v>
      </c>
      <c r="H1833" t="s">
        <v>225</v>
      </c>
      <c r="I1833" t="s">
        <v>28</v>
      </c>
      <c r="J1833" t="s">
        <v>36</v>
      </c>
      <c r="K1833" t="s">
        <v>226</v>
      </c>
      <c r="L1833" t="s">
        <v>192</v>
      </c>
      <c r="M1833" t="s">
        <v>99</v>
      </c>
      <c r="N1833" s="2">
        <v>40868</v>
      </c>
      <c r="O1833" s="2">
        <v>40869</v>
      </c>
      <c r="P1833">
        <v>34</v>
      </c>
      <c r="Q1833" s="1">
        <v>0.05</v>
      </c>
      <c r="R1833">
        <v>22.98</v>
      </c>
      <c r="S1833">
        <v>7.58</v>
      </c>
      <c r="T1833">
        <f t="shared" si="28"/>
        <v>781.32</v>
      </c>
    </row>
    <row r="1834" spans="1:20" x14ac:dyDescent="0.25">
      <c r="A1834">
        <v>1833</v>
      </c>
      <c r="B1834">
        <v>89091</v>
      </c>
      <c r="C1834" t="s">
        <v>1032</v>
      </c>
      <c r="D1834" t="s">
        <v>38</v>
      </c>
      <c r="E1834" t="s">
        <v>21</v>
      </c>
      <c r="F1834" t="s">
        <v>31</v>
      </c>
      <c r="G1834" t="s">
        <v>41</v>
      </c>
      <c r="H1834" t="s">
        <v>203</v>
      </c>
      <c r="I1834" t="s">
        <v>28</v>
      </c>
      <c r="J1834" t="s">
        <v>36</v>
      </c>
      <c r="K1834" t="s">
        <v>201</v>
      </c>
      <c r="L1834" t="s">
        <v>44</v>
      </c>
      <c r="M1834" t="s">
        <v>35</v>
      </c>
      <c r="N1834" s="2">
        <v>41581</v>
      </c>
      <c r="O1834" s="2">
        <v>41582</v>
      </c>
      <c r="P1834">
        <v>38</v>
      </c>
      <c r="Q1834" s="1">
        <v>0</v>
      </c>
      <c r="R1834">
        <v>20.99</v>
      </c>
      <c r="S1834">
        <v>0.99</v>
      </c>
      <c r="T1834">
        <f t="shared" si="28"/>
        <v>797.61999999999989</v>
      </c>
    </row>
    <row r="1835" spans="1:20" x14ac:dyDescent="0.25">
      <c r="A1835">
        <v>1834</v>
      </c>
      <c r="B1835">
        <v>86278</v>
      </c>
      <c r="C1835" t="s">
        <v>1707</v>
      </c>
      <c r="D1835" t="s">
        <v>20</v>
      </c>
      <c r="E1835" t="s">
        <v>39</v>
      </c>
      <c r="F1835" t="s">
        <v>31</v>
      </c>
      <c r="G1835" t="s">
        <v>93</v>
      </c>
      <c r="H1835" t="s">
        <v>94</v>
      </c>
      <c r="I1835" t="s">
        <v>28</v>
      </c>
      <c r="J1835" t="s">
        <v>36</v>
      </c>
      <c r="K1835" t="s">
        <v>145</v>
      </c>
      <c r="L1835" t="s">
        <v>192</v>
      </c>
      <c r="M1835" t="s">
        <v>35</v>
      </c>
      <c r="N1835" s="2">
        <v>41636</v>
      </c>
      <c r="O1835" s="2">
        <v>41638</v>
      </c>
      <c r="P1835">
        <v>1</v>
      </c>
      <c r="Q1835" s="1">
        <v>0.01</v>
      </c>
      <c r="R1835">
        <v>20.98</v>
      </c>
      <c r="S1835">
        <v>1.49</v>
      </c>
      <c r="T1835">
        <f t="shared" si="28"/>
        <v>20.98</v>
      </c>
    </row>
    <row r="1836" spans="1:20" x14ac:dyDescent="0.25">
      <c r="A1836">
        <v>1835</v>
      </c>
      <c r="B1836">
        <v>89092</v>
      </c>
      <c r="C1836" t="s">
        <v>1240</v>
      </c>
      <c r="D1836" t="s">
        <v>20</v>
      </c>
      <c r="E1836" t="s">
        <v>39</v>
      </c>
      <c r="F1836" t="s">
        <v>47</v>
      </c>
      <c r="G1836" t="s">
        <v>41</v>
      </c>
      <c r="H1836" t="s">
        <v>78</v>
      </c>
      <c r="I1836" t="s">
        <v>28</v>
      </c>
      <c r="J1836" t="s">
        <v>36</v>
      </c>
      <c r="K1836" t="s">
        <v>113</v>
      </c>
      <c r="L1836" t="s">
        <v>192</v>
      </c>
      <c r="M1836" t="s">
        <v>117</v>
      </c>
      <c r="N1836" s="2">
        <v>40402</v>
      </c>
      <c r="O1836" s="2">
        <v>40403</v>
      </c>
      <c r="P1836">
        <v>3</v>
      </c>
      <c r="Q1836" s="1">
        <v>0.1</v>
      </c>
      <c r="R1836">
        <v>58.1</v>
      </c>
      <c r="S1836">
        <v>1.49</v>
      </c>
      <c r="T1836">
        <f t="shared" si="28"/>
        <v>174.3</v>
      </c>
    </row>
    <row r="1837" spans="1:20" x14ac:dyDescent="0.25">
      <c r="A1837">
        <v>1836</v>
      </c>
      <c r="B1837">
        <v>89092</v>
      </c>
      <c r="C1837" t="s">
        <v>896</v>
      </c>
      <c r="D1837" t="s">
        <v>20</v>
      </c>
      <c r="E1837" t="s">
        <v>39</v>
      </c>
      <c r="F1837" t="s">
        <v>47</v>
      </c>
      <c r="G1837" t="s">
        <v>41</v>
      </c>
      <c r="H1837" t="s">
        <v>94</v>
      </c>
      <c r="I1837" t="s">
        <v>28</v>
      </c>
      <c r="J1837" t="s">
        <v>36</v>
      </c>
      <c r="K1837" t="s">
        <v>43</v>
      </c>
      <c r="L1837" t="s">
        <v>192</v>
      </c>
      <c r="M1837" t="s">
        <v>117</v>
      </c>
      <c r="N1837" s="2">
        <v>40402</v>
      </c>
      <c r="O1837" s="2">
        <v>40405</v>
      </c>
      <c r="P1837">
        <v>1</v>
      </c>
      <c r="Q1837" s="1">
        <v>0.01</v>
      </c>
      <c r="R1837">
        <v>80.48</v>
      </c>
      <c r="S1837">
        <v>4.5</v>
      </c>
      <c r="T1837">
        <f t="shared" si="28"/>
        <v>80.48</v>
      </c>
    </row>
    <row r="1838" spans="1:20" x14ac:dyDescent="0.25">
      <c r="A1838">
        <v>1837</v>
      </c>
      <c r="B1838">
        <v>89096</v>
      </c>
      <c r="C1838" t="s">
        <v>1320</v>
      </c>
      <c r="D1838" t="s">
        <v>20</v>
      </c>
      <c r="E1838" t="s">
        <v>39</v>
      </c>
      <c r="F1838" t="s">
        <v>40</v>
      </c>
      <c r="G1838" t="s">
        <v>41</v>
      </c>
      <c r="H1838" t="s">
        <v>78</v>
      </c>
      <c r="I1838" t="s">
        <v>28</v>
      </c>
      <c r="J1838" t="s">
        <v>36</v>
      </c>
      <c r="K1838" t="s">
        <v>74</v>
      </c>
      <c r="L1838" t="s">
        <v>192</v>
      </c>
      <c r="M1838" t="s">
        <v>75</v>
      </c>
      <c r="N1838" s="2">
        <v>40501</v>
      </c>
      <c r="O1838" s="2">
        <v>40501</v>
      </c>
      <c r="P1838">
        <v>3</v>
      </c>
      <c r="Q1838" s="1">
        <v>7.0000000000000007E-2</v>
      </c>
      <c r="R1838">
        <v>155.06</v>
      </c>
      <c r="S1838">
        <v>7.07</v>
      </c>
      <c r="T1838">
        <f t="shared" si="28"/>
        <v>465.18</v>
      </c>
    </row>
    <row r="1839" spans="1:20" x14ac:dyDescent="0.25">
      <c r="A1839">
        <v>1838</v>
      </c>
      <c r="B1839">
        <v>89102</v>
      </c>
      <c r="C1839" t="s">
        <v>1609</v>
      </c>
      <c r="D1839" t="s">
        <v>38</v>
      </c>
      <c r="E1839" t="s">
        <v>39</v>
      </c>
      <c r="F1839" t="s">
        <v>22</v>
      </c>
      <c r="G1839" t="s">
        <v>48</v>
      </c>
      <c r="H1839" t="s">
        <v>61</v>
      </c>
      <c r="I1839" t="s">
        <v>28</v>
      </c>
      <c r="J1839" t="s">
        <v>36</v>
      </c>
      <c r="K1839" t="s">
        <v>221</v>
      </c>
      <c r="L1839" t="s">
        <v>192</v>
      </c>
      <c r="M1839" t="s">
        <v>173</v>
      </c>
      <c r="N1839" s="2">
        <v>40274</v>
      </c>
      <c r="O1839" s="2">
        <v>40281</v>
      </c>
      <c r="P1839">
        <v>7</v>
      </c>
      <c r="Q1839" s="1">
        <v>0.01</v>
      </c>
      <c r="R1839">
        <v>13.43</v>
      </c>
      <c r="S1839">
        <v>5.5</v>
      </c>
      <c r="T1839">
        <f t="shared" si="28"/>
        <v>94.009999999999991</v>
      </c>
    </row>
    <row r="1840" spans="1:20" x14ac:dyDescent="0.25">
      <c r="A1840">
        <v>1839</v>
      </c>
      <c r="B1840">
        <v>89108</v>
      </c>
      <c r="C1840" t="s">
        <v>2026</v>
      </c>
      <c r="D1840" t="s">
        <v>20</v>
      </c>
      <c r="E1840" t="s">
        <v>187</v>
      </c>
      <c r="F1840" t="s">
        <v>47</v>
      </c>
      <c r="G1840" t="s">
        <v>48</v>
      </c>
      <c r="H1840" t="s">
        <v>225</v>
      </c>
      <c r="I1840" t="s">
        <v>28</v>
      </c>
      <c r="J1840" t="s">
        <v>36</v>
      </c>
      <c r="K1840" t="s">
        <v>226</v>
      </c>
      <c r="L1840" t="s">
        <v>706</v>
      </c>
      <c r="M1840" t="s">
        <v>134</v>
      </c>
      <c r="N1840" s="2">
        <v>41225</v>
      </c>
      <c r="O1840" s="2">
        <v>41232</v>
      </c>
      <c r="P1840">
        <v>37</v>
      </c>
      <c r="Q1840" s="1">
        <v>0.08</v>
      </c>
      <c r="R1840">
        <v>92.23</v>
      </c>
      <c r="S1840">
        <v>39.61</v>
      </c>
      <c r="T1840">
        <f t="shared" si="28"/>
        <v>3412.51</v>
      </c>
    </row>
    <row r="1841" spans="1:20" x14ac:dyDescent="0.25">
      <c r="A1841">
        <v>1840</v>
      </c>
      <c r="B1841">
        <v>89108</v>
      </c>
      <c r="C1841" t="s">
        <v>2026</v>
      </c>
      <c r="D1841" t="s">
        <v>20</v>
      </c>
      <c r="E1841" t="s">
        <v>21</v>
      </c>
      <c r="F1841" t="s">
        <v>47</v>
      </c>
      <c r="G1841" t="s">
        <v>48</v>
      </c>
      <c r="H1841" t="s">
        <v>33</v>
      </c>
      <c r="I1841" t="s">
        <v>28</v>
      </c>
      <c r="J1841" t="s">
        <v>36</v>
      </c>
      <c r="K1841" t="s">
        <v>34</v>
      </c>
      <c r="L1841" t="s">
        <v>44</v>
      </c>
      <c r="M1841" t="s">
        <v>160</v>
      </c>
      <c r="N1841" s="2">
        <v>41225</v>
      </c>
      <c r="O1841" s="2">
        <v>41232</v>
      </c>
      <c r="P1841">
        <v>21</v>
      </c>
      <c r="Q1841" s="1">
        <v>7.0000000000000007E-2</v>
      </c>
      <c r="R1841">
        <v>85.99</v>
      </c>
      <c r="S1841">
        <v>0.99</v>
      </c>
      <c r="T1841">
        <f t="shared" si="28"/>
        <v>1805.79</v>
      </c>
    </row>
    <row r="1842" spans="1:20" x14ac:dyDescent="0.25">
      <c r="A1842">
        <v>1841</v>
      </c>
      <c r="B1842">
        <v>88346</v>
      </c>
      <c r="C1842" t="s">
        <v>1370</v>
      </c>
      <c r="D1842" t="s">
        <v>578</v>
      </c>
      <c r="E1842" t="s">
        <v>21</v>
      </c>
      <c r="F1842" t="s">
        <v>31</v>
      </c>
      <c r="G1842" t="s">
        <v>23</v>
      </c>
      <c r="H1842" t="s">
        <v>203</v>
      </c>
      <c r="I1842" t="s">
        <v>28</v>
      </c>
      <c r="J1842" t="s">
        <v>36</v>
      </c>
      <c r="K1842" t="s">
        <v>1243</v>
      </c>
      <c r="L1842" t="s">
        <v>283</v>
      </c>
      <c r="M1842" t="s">
        <v>375</v>
      </c>
      <c r="N1842" s="2">
        <v>41610</v>
      </c>
      <c r="O1842" s="2">
        <v>41612</v>
      </c>
      <c r="P1842">
        <v>16</v>
      </c>
      <c r="Q1842" s="1">
        <v>0.06</v>
      </c>
      <c r="R1842">
        <v>596.98</v>
      </c>
      <c r="S1842">
        <v>14.7</v>
      </c>
      <c r="T1842">
        <f t="shared" si="28"/>
        <v>9551.68</v>
      </c>
    </row>
    <row r="1843" spans="1:20" x14ac:dyDescent="0.25">
      <c r="A1843">
        <v>1842</v>
      </c>
      <c r="B1843">
        <v>86818</v>
      </c>
      <c r="C1843" t="s">
        <v>1050</v>
      </c>
      <c r="D1843" t="s">
        <v>20</v>
      </c>
      <c r="E1843" t="s">
        <v>39</v>
      </c>
      <c r="F1843" t="s">
        <v>22</v>
      </c>
      <c r="G1843" t="s">
        <v>41</v>
      </c>
      <c r="H1843" t="s">
        <v>94</v>
      </c>
      <c r="I1843" t="s">
        <v>28</v>
      </c>
      <c r="J1843" t="s">
        <v>36</v>
      </c>
      <c r="K1843" t="s">
        <v>79</v>
      </c>
      <c r="L1843" t="s">
        <v>192</v>
      </c>
      <c r="M1843" t="s">
        <v>499</v>
      </c>
      <c r="N1843" s="2">
        <v>40903</v>
      </c>
      <c r="O1843" s="2">
        <v>40904</v>
      </c>
      <c r="P1843">
        <v>7</v>
      </c>
      <c r="Q1843" s="1">
        <v>0.05</v>
      </c>
      <c r="R1843">
        <v>4.28</v>
      </c>
      <c r="S1843">
        <v>6.72</v>
      </c>
      <c r="T1843">
        <f t="shared" si="28"/>
        <v>29.96</v>
      </c>
    </row>
    <row r="1844" spans="1:20" x14ac:dyDescent="0.25">
      <c r="A1844">
        <v>1843</v>
      </c>
      <c r="B1844">
        <v>86818</v>
      </c>
      <c r="C1844" t="s">
        <v>1847</v>
      </c>
      <c r="D1844" t="s">
        <v>578</v>
      </c>
      <c r="E1844" t="s">
        <v>187</v>
      </c>
      <c r="F1844" t="s">
        <v>22</v>
      </c>
      <c r="G1844" t="s">
        <v>41</v>
      </c>
      <c r="H1844" t="s">
        <v>225</v>
      </c>
      <c r="I1844" t="s">
        <v>28</v>
      </c>
      <c r="J1844" t="s">
        <v>36</v>
      </c>
      <c r="K1844" t="s">
        <v>116</v>
      </c>
      <c r="L1844" t="s">
        <v>330</v>
      </c>
      <c r="M1844" t="s">
        <v>227</v>
      </c>
      <c r="N1844" s="2">
        <v>40903</v>
      </c>
      <c r="O1844" s="2">
        <v>40905</v>
      </c>
      <c r="P1844">
        <v>1</v>
      </c>
      <c r="Q1844" s="1">
        <v>0.03</v>
      </c>
      <c r="R1844">
        <v>150.97999999999999</v>
      </c>
      <c r="S1844">
        <v>66.27</v>
      </c>
      <c r="T1844">
        <f t="shared" si="28"/>
        <v>150.97999999999999</v>
      </c>
    </row>
    <row r="1845" spans="1:20" x14ac:dyDescent="0.25">
      <c r="A1845">
        <v>1844</v>
      </c>
      <c r="B1845">
        <v>86818</v>
      </c>
      <c r="C1845" t="s">
        <v>1847</v>
      </c>
      <c r="D1845" t="s">
        <v>20</v>
      </c>
      <c r="E1845" t="s">
        <v>21</v>
      </c>
      <c r="F1845" t="s">
        <v>22</v>
      </c>
      <c r="G1845" t="s">
        <v>41</v>
      </c>
      <c r="H1845" t="s">
        <v>33</v>
      </c>
      <c r="I1845" t="s">
        <v>28</v>
      </c>
      <c r="J1845" t="s">
        <v>36</v>
      </c>
      <c r="K1845" t="s">
        <v>1243</v>
      </c>
      <c r="L1845" t="s">
        <v>706</v>
      </c>
      <c r="M1845" t="s">
        <v>326</v>
      </c>
      <c r="N1845" s="2">
        <v>40903</v>
      </c>
      <c r="O1845" s="2">
        <v>40906</v>
      </c>
      <c r="P1845">
        <v>11</v>
      </c>
      <c r="Q1845" s="1">
        <v>0.1</v>
      </c>
      <c r="R1845">
        <v>20.99</v>
      </c>
      <c r="S1845">
        <v>4.8099999999999996</v>
      </c>
      <c r="T1845">
        <f t="shared" si="28"/>
        <v>230.89</v>
      </c>
    </row>
    <row r="1846" spans="1:20" x14ac:dyDescent="0.25">
      <c r="A1846">
        <v>1845</v>
      </c>
      <c r="B1846">
        <v>88739</v>
      </c>
      <c r="C1846" t="s">
        <v>223</v>
      </c>
      <c r="D1846" t="s">
        <v>20</v>
      </c>
      <c r="E1846" t="s">
        <v>21</v>
      </c>
      <c r="F1846" t="s">
        <v>47</v>
      </c>
      <c r="G1846" t="s">
        <v>93</v>
      </c>
      <c r="H1846" t="s">
        <v>33</v>
      </c>
      <c r="I1846" t="s">
        <v>28</v>
      </c>
      <c r="J1846" t="s">
        <v>36</v>
      </c>
      <c r="K1846" t="s">
        <v>1138</v>
      </c>
      <c r="L1846" t="s">
        <v>746</v>
      </c>
      <c r="M1846" t="s">
        <v>160</v>
      </c>
      <c r="N1846" s="2">
        <v>41167</v>
      </c>
      <c r="O1846" s="2">
        <v>41169</v>
      </c>
      <c r="P1846">
        <v>1</v>
      </c>
      <c r="Q1846" s="1">
        <v>0.03</v>
      </c>
      <c r="R1846">
        <v>699.99</v>
      </c>
      <c r="S1846">
        <v>24.49</v>
      </c>
      <c r="T1846">
        <f t="shared" si="28"/>
        <v>699.99</v>
      </c>
    </row>
    <row r="1847" spans="1:20" x14ac:dyDescent="0.25">
      <c r="A1847">
        <v>1846</v>
      </c>
      <c r="B1847">
        <v>88739</v>
      </c>
      <c r="C1847" t="s">
        <v>1708</v>
      </c>
      <c r="D1847" t="s">
        <v>578</v>
      </c>
      <c r="E1847" t="s">
        <v>187</v>
      </c>
      <c r="F1847" t="s">
        <v>47</v>
      </c>
      <c r="G1847" t="s">
        <v>93</v>
      </c>
      <c r="H1847" t="s">
        <v>188</v>
      </c>
      <c r="I1847" t="s">
        <v>28</v>
      </c>
      <c r="J1847" t="s">
        <v>36</v>
      </c>
      <c r="K1847" t="s">
        <v>116</v>
      </c>
      <c r="L1847" t="s">
        <v>283</v>
      </c>
      <c r="M1847" t="s">
        <v>111</v>
      </c>
      <c r="N1847" s="2">
        <v>41167</v>
      </c>
      <c r="O1847" s="2">
        <v>41167</v>
      </c>
      <c r="P1847">
        <v>10</v>
      </c>
      <c r="Q1847" s="1">
        <v>0.09</v>
      </c>
      <c r="R1847">
        <v>159.31</v>
      </c>
      <c r="S1847">
        <v>60</v>
      </c>
      <c r="T1847">
        <f t="shared" si="28"/>
        <v>1593.1</v>
      </c>
    </row>
    <row r="1848" spans="1:20" x14ac:dyDescent="0.25">
      <c r="A1848">
        <v>1847</v>
      </c>
      <c r="B1848">
        <v>87584</v>
      </c>
      <c r="C1848" t="s">
        <v>902</v>
      </c>
      <c r="D1848" t="s">
        <v>20</v>
      </c>
      <c r="E1848" t="s">
        <v>39</v>
      </c>
      <c r="F1848" t="s">
        <v>47</v>
      </c>
      <c r="G1848" t="s">
        <v>48</v>
      </c>
      <c r="H1848" t="s">
        <v>89</v>
      </c>
      <c r="I1848" t="s">
        <v>28</v>
      </c>
      <c r="J1848" t="s">
        <v>36</v>
      </c>
      <c r="K1848" t="s">
        <v>189</v>
      </c>
      <c r="L1848" t="s">
        <v>192</v>
      </c>
      <c r="M1848" t="s">
        <v>114</v>
      </c>
      <c r="N1848" s="2">
        <v>40346</v>
      </c>
      <c r="O1848" s="2">
        <v>40351</v>
      </c>
      <c r="P1848">
        <v>14</v>
      </c>
      <c r="Q1848" s="1">
        <v>0.06</v>
      </c>
      <c r="R1848">
        <v>10.89</v>
      </c>
      <c r="S1848">
        <v>4.5</v>
      </c>
      <c r="T1848">
        <f t="shared" si="28"/>
        <v>152.46</v>
      </c>
    </row>
    <row r="1849" spans="1:20" x14ac:dyDescent="0.25">
      <c r="A1849">
        <v>1848</v>
      </c>
      <c r="B1849">
        <v>87584</v>
      </c>
      <c r="C1849" t="s">
        <v>902</v>
      </c>
      <c r="D1849" t="s">
        <v>20</v>
      </c>
      <c r="E1849" t="s">
        <v>187</v>
      </c>
      <c r="F1849" t="s">
        <v>47</v>
      </c>
      <c r="G1849" t="s">
        <v>48</v>
      </c>
      <c r="H1849" t="s">
        <v>188</v>
      </c>
      <c r="I1849" t="s">
        <v>28</v>
      </c>
      <c r="J1849" t="s">
        <v>36</v>
      </c>
      <c r="K1849" t="s">
        <v>291</v>
      </c>
      <c r="L1849" t="s">
        <v>192</v>
      </c>
      <c r="M1849" t="s">
        <v>117</v>
      </c>
      <c r="N1849" s="2">
        <v>40346</v>
      </c>
      <c r="O1849" s="2">
        <v>40351</v>
      </c>
      <c r="P1849">
        <v>16</v>
      </c>
      <c r="Q1849" s="1">
        <v>0.03</v>
      </c>
      <c r="R1849">
        <v>10.64</v>
      </c>
      <c r="S1849">
        <v>5.16</v>
      </c>
      <c r="T1849">
        <f t="shared" si="28"/>
        <v>170.24</v>
      </c>
    </row>
    <row r="1850" spans="1:20" x14ac:dyDescent="0.25">
      <c r="A1850">
        <v>1849</v>
      </c>
      <c r="B1850">
        <v>87584</v>
      </c>
      <c r="C1850" t="s">
        <v>902</v>
      </c>
      <c r="D1850" t="s">
        <v>20</v>
      </c>
      <c r="E1850" t="s">
        <v>187</v>
      </c>
      <c r="F1850" t="s">
        <v>47</v>
      </c>
      <c r="G1850" t="s">
        <v>48</v>
      </c>
      <c r="H1850" t="s">
        <v>219</v>
      </c>
      <c r="I1850" t="s">
        <v>28</v>
      </c>
      <c r="J1850" t="s">
        <v>76</v>
      </c>
      <c r="K1850" t="s">
        <v>282</v>
      </c>
      <c r="L1850" t="s">
        <v>192</v>
      </c>
      <c r="M1850" t="s">
        <v>134</v>
      </c>
      <c r="N1850" s="2">
        <v>40346</v>
      </c>
      <c r="O1850" s="2">
        <v>40348</v>
      </c>
      <c r="P1850">
        <v>4</v>
      </c>
      <c r="Q1850" s="1">
        <v>0.03</v>
      </c>
      <c r="R1850">
        <v>7.96</v>
      </c>
      <c r="S1850">
        <v>4.95</v>
      </c>
      <c r="T1850">
        <f t="shared" si="28"/>
        <v>31.84</v>
      </c>
    </row>
    <row r="1851" spans="1:20" x14ac:dyDescent="0.25">
      <c r="A1851">
        <v>1850</v>
      </c>
      <c r="B1851">
        <v>89116</v>
      </c>
      <c r="C1851" t="s">
        <v>1136</v>
      </c>
      <c r="D1851" t="s">
        <v>20</v>
      </c>
      <c r="E1851" t="s">
        <v>39</v>
      </c>
      <c r="F1851" t="s">
        <v>31</v>
      </c>
      <c r="G1851" t="s">
        <v>41</v>
      </c>
      <c r="H1851" t="s">
        <v>42</v>
      </c>
      <c r="I1851" t="s">
        <v>28</v>
      </c>
      <c r="J1851" t="s">
        <v>76</v>
      </c>
      <c r="K1851" t="s">
        <v>98</v>
      </c>
      <c r="L1851" t="s">
        <v>192</v>
      </c>
      <c r="M1851" t="s">
        <v>143</v>
      </c>
      <c r="N1851" s="2">
        <v>41385</v>
      </c>
      <c r="O1851" s="2">
        <v>41385</v>
      </c>
      <c r="P1851">
        <v>12</v>
      </c>
      <c r="Q1851" s="1">
        <v>0.08</v>
      </c>
      <c r="R1851">
        <v>120.98</v>
      </c>
      <c r="S1851">
        <v>3.99</v>
      </c>
      <c r="T1851">
        <f t="shared" si="28"/>
        <v>1451.76</v>
      </c>
    </row>
    <row r="1852" spans="1:20" x14ac:dyDescent="0.25">
      <c r="A1852">
        <v>1851</v>
      </c>
      <c r="B1852">
        <v>89116</v>
      </c>
      <c r="C1852" t="s">
        <v>1136</v>
      </c>
      <c r="D1852" t="s">
        <v>578</v>
      </c>
      <c r="E1852" t="s">
        <v>187</v>
      </c>
      <c r="F1852" t="s">
        <v>31</v>
      </c>
      <c r="G1852" t="s">
        <v>41</v>
      </c>
      <c r="H1852" t="s">
        <v>225</v>
      </c>
      <c r="I1852" t="s">
        <v>28</v>
      </c>
      <c r="J1852" t="s">
        <v>76</v>
      </c>
      <c r="K1852" t="s">
        <v>282</v>
      </c>
      <c r="L1852" t="s">
        <v>283</v>
      </c>
      <c r="M1852" t="s">
        <v>146</v>
      </c>
      <c r="N1852" s="2">
        <v>41385</v>
      </c>
      <c r="O1852" s="2">
        <v>41386</v>
      </c>
      <c r="P1852">
        <v>5</v>
      </c>
      <c r="Q1852" s="1">
        <v>0.05</v>
      </c>
      <c r="R1852">
        <v>50.98</v>
      </c>
      <c r="S1852">
        <v>14.19</v>
      </c>
      <c r="T1852">
        <f t="shared" si="28"/>
        <v>254.89999999999998</v>
      </c>
    </row>
    <row r="1853" spans="1:20" x14ac:dyDescent="0.25">
      <c r="A1853">
        <v>1852</v>
      </c>
      <c r="B1853">
        <v>89116</v>
      </c>
      <c r="C1853" t="s">
        <v>1136</v>
      </c>
      <c r="D1853" t="s">
        <v>20</v>
      </c>
      <c r="E1853" t="s">
        <v>21</v>
      </c>
      <c r="F1853" t="s">
        <v>31</v>
      </c>
      <c r="G1853" t="s">
        <v>41</v>
      </c>
      <c r="H1853" t="s">
        <v>206</v>
      </c>
      <c r="I1853" t="s">
        <v>28</v>
      </c>
      <c r="J1853" t="s">
        <v>76</v>
      </c>
      <c r="K1853" t="s">
        <v>210</v>
      </c>
      <c r="L1853" t="s">
        <v>26</v>
      </c>
      <c r="M1853" t="s">
        <v>121</v>
      </c>
      <c r="N1853" s="2">
        <v>41385</v>
      </c>
      <c r="O1853" s="2">
        <v>41386</v>
      </c>
      <c r="P1853">
        <v>10</v>
      </c>
      <c r="Q1853" s="1">
        <v>0.03</v>
      </c>
      <c r="R1853">
        <v>4.8899999999999997</v>
      </c>
      <c r="S1853">
        <v>4.93</v>
      </c>
      <c r="T1853">
        <f t="shared" si="28"/>
        <v>48.9</v>
      </c>
    </row>
    <row r="1854" spans="1:20" x14ac:dyDescent="0.25">
      <c r="A1854">
        <v>1853</v>
      </c>
      <c r="B1854">
        <v>86139</v>
      </c>
      <c r="C1854" t="s">
        <v>1457</v>
      </c>
      <c r="D1854" t="s">
        <v>38</v>
      </c>
      <c r="E1854" t="s">
        <v>21</v>
      </c>
      <c r="F1854" t="s">
        <v>31</v>
      </c>
      <c r="G1854" t="s">
        <v>32</v>
      </c>
      <c r="H1854" t="s">
        <v>203</v>
      </c>
      <c r="I1854" t="s">
        <v>28</v>
      </c>
      <c r="J1854" t="s">
        <v>76</v>
      </c>
      <c r="K1854" t="s">
        <v>1243</v>
      </c>
      <c r="L1854" t="s">
        <v>746</v>
      </c>
      <c r="M1854" t="s">
        <v>35</v>
      </c>
      <c r="N1854" s="2">
        <v>40868</v>
      </c>
      <c r="O1854" s="2">
        <v>40869</v>
      </c>
      <c r="P1854">
        <v>34</v>
      </c>
      <c r="Q1854" s="1">
        <v>0.1</v>
      </c>
      <c r="R1854">
        <v>499.99</v>
      </c>
      <c r="S1854">
        <v>24.49</v>
      </c>
      <c r="T1854">
        <f t="shared" si="28"/>
        <v>16999.66</v>
      </c>
    </row>
    <row r="1855" spans="1:20" x14ac:dyDescent="0.25">
      <c r="A1855">
        <v>1854</v>
      </c>
      <c r="B1855">
        <v>89121</v>
      </c>
      <c r="C1855" t="s">
        <v>546</v>
      </c>
      <c r="D1855" t="s">
        <v>20</v>
      </c>
      <c r="E1855" t="s">
        <v>39</v>
      </c>
      <c r="F1855" t="s">
        <v>47</v>
      </c>
      <c r="G1855" t="s">
        <v>93</v>
      </c>
      <c r="H1855" t="s">
        <v>61</v>
      </c>
      <c r="I1855" t="s">
        <v>28</v>
      </c>
      <c r="J1855" t="s">
        <v>76</v>
      </c>
      <c r="K1855" t="s">
        <v>119</v>
      </c>
      <c r="L1855" t="s">
        <v>706</v>
      </c>
      <c r="M1855" t="s">
        <v>114</v>
      </c>
      <c r="N1855" s="2">
        <v>41196</v>
      </c>
      <c r="O1855" s="2">
        <v>41198</v>
      </c>
      <c r="P1855">
        <v>3</v>
      </c>
      <c r="Q1855" s="1">
        <v>0.1</v>
      </c>
      <c r="R1855">
        <v>25.98</v>
      </c>
      <c r="S1855">
        <v>5.37</v>
      </c>
      <c r="T1855">
        <f t="shared" si="28"/>
        <v>77.94</v>
      </c>
    </row>
    <row r="1856" spans="1:20" x14ac:dyDescent="0.25">
      <c r="A1856">
        <v>1855</v>
      </c>
      <c r="B1856">
        <v>89121</v>
      </c>
      <c r="C1856" t="s">
        <v>546</v>
      </c>
      <c r="D1856" t="s">
        <v>20</v>
      </c>
      <c r="E1856" t="s">
        <v>39</v>
      </c>
      <c r="F1856" t="s">
        <v>47</v>
      </c>
      <c r="G1856" t="s">
        <v>93</v>
      </c>
      <c r="H1856" t="s">
        <v>61</v>
      </c>
      <c r="I1856" t="s">
        <v>28</v>
      </c>
      <c r="J1856" t="s">
        <v>76</v>
      </c>
      <c r="K1856" t="s">
        <v>181</v>
      </c>
      <c r="L1856" t="s">
        <v>44</v>
      </c>
      <c r="M1856" t="s">
        <v>114</v>
      </c>
      <c r="N1856" s="2">
        <v>41196</v>
      </c>
      <c r="O1856" s="2">
        <v>41197</v>
      </c>
      <c r="P1856">
        <v>10</v>
      </c>
      <c r="Q1856" s="1">
        <v>0.06</v>
      </c>
      <c r="R1856">
        <v>2.78</v>
      </c>
      <c r="S1856">
        <v>1.34</v>
      </c>
      <c r="T1856">
        <f t="shared" si="28"/>
        <v>27.799999999999997</v>
      </c>
    </row>
    <row r="1857" spans="1:20" x14ac:dyDescent="0.25">
      <c r="A1857">
        <v>1856</v>
      </c>
      <c r="B1857">
        <v>89124</v>
      </c>
      <c r="C1857" t="s">
        <v>166</v>
      </c>
      <c r="D1857" t="s">
        <v>20</v>
      </c>
      <c r="E1857" t="s">
        <v>39</v>
      </c>
      <c r="F1857" t="s">
        <v>47</v>
      </c>
      <c r="G1857" t="s">
        <v>23</v>
      </c>
      <c r="H1857" t="s">
        <v>54</v>
      </c>
      <c r="I1857" t="s">
        <v>28</v>
      </c>
      <c r="J1857" t="s">
        <v>76</v>
      </c>
      <c r="K1857" t="s">
        <v>79</v>
      </c>
      <c r="L1857" t="s">
        <v>192</v>
      </c>
      <c r="M1857" t="s">
        <v>134</v>
      </c>
      <c r="N1857" s="2">
        <v>40640</v>
      </c>
      <c r="O1857" s="2">
        <v>40641</v>
      </c>
      <c r="P1857">
        <v>2</v>
      </c>
      <c r="Q1857" s="1">
        <v>0.06</v>
      </c>
      <c r="R1857">
        <v>6.48</v>
      </c>
      <c r="S1857">
        <v>6.35</v>
      </c>
      <c r="T1857">
        <f t="shared" si="28"/>
        <v>12.96</v>
      </c>
    </row>
    <row r="1858" spans="1:20" x14ac:dyDescent="0.25">
      <c r="A1858">
        <v>1857</v>
      </c>
      <c r="B1858">
        <v>89132</v>
      </c>
      <c r="C1858" t="s">
        <v>1851</v>
      </c>
      <c r="D1858" t="s">
        <v>20</v>
      </c>
      <c r="E1858" t="s">
        <v>39</v>
      </c>
      <c r="F1858" t="s">
        <v>47</v>
      </c>
      <c r="G1858" t="s">
        <v>41</v>
      </c>
      <c r="H1858" t="s">
        <v>94</v>
      </c>
      <c r="I1858" t="s">
        <v>28</v>
      </c>
      <c r="J1858" t="s">
        <v>76</v>
      </c>
      <c r="K1858" t="s">
        <v>172</v>
      </c>
      <c r="L1858" t="s">
        <v>192</v>
      </c>
      <c r="M1858" t="s">
        <v>117</v>
      </c>
      <c r="N1858" s="2">
        <v>41294</v>
      </c>
      <c r="O1858" s="2">
        <v>41294</v>
      </c>
      <c r="P1858">
        <v>5</v>
      </c>
      <c r="Q1858" s="1">
        <v>7.0000000000000007E-2</v>
      </c>
      <c r="R1858">
        <v>11.48</v>
      </c>
      <c r="S1858">
        <v>5.43</v>
      </c>
      <c r="T1858">
        <f t="shared" si="28"/>
        <v>57.400000000000006</v>
      </c>
    </row>
    <row r="1859" spans="1:20" x14ac:dyDescent="0.25">
      <c r="A1859">
        <v>1858</v>
      </c>
      <c r="B1859">
        <v>89137</v>
      </c>
      <c r="C1859" t="s">
        <v>540</v>
      </c>
      <c r="D1859" t="s">
        <v>20</v>
      </c>
      <c r="E1859" t="s">
        <v>187</v>
      </c>
      <c r="F1859" t="s">
        <v>31</v>
      </c>
      <c r="G1859" t="s">
        <v>48</v>
      </c>
      <c r="H1859" t="s">
        <v>188</v>
      </c>
      <c r="I1859" t="s">
        <v>28</v>
      </c>
      <c r="J1859" t="s">
        <v>76</v>
      </c>
      <c r="K1859" t="s">
        <v>231</v>
      </c>
      <c r="L1859" t="s">
        <v>44</v>
      </c>
      <c r="M1859" t="s">
        <v>367</v>
      </c>
      <c r="N1859" s="2">
        <v>41504</v>
      </c>
      <c r="O1859" s="2">
        <v>41506</v>
      </c>
      <c r="P1859">
        <v>20</v>
      </c>
      <c r="Q1859" s="1">
        <v>0</v>
      </c>
      <c r="R1859">
        <v>5.08</v>
      </c>
      <c r="S1859">
        <v>2.0299999999999998</v>
      </c>
      <c r="T1859">
        <f t="shared" ref="T1859:T1922" si="29">R1859*P1859</f>
        <v>101.6</v>
      </c>
    </row>
    <row r="1860" spans="1:20" x14ac:dyDescent="0.25">
      <c r="A1860">
        <v>1859</v>
      </c>
      <c r="B1860">
        <v>89137</v>
      </c>
      <c r="C1860" t="s">
        <v>2284</v>
      </c>
      <c r="D1860" t="s">
        <v>20</v>
      </c>
      <c r="E1860" t="s">
        <v>39</v>
      </c>
      <c r="F1860" t="s">
        <v>31</v>
      </c>
      <c r="G1860" t="s">
        <v>48</v>
      </c>
      <c r="H1860" t="s">
        <v>89</v>
      </c>
      <c r="I1860" t="s">
        <v>28</v>
      </c>
      <c r="J1860" t="s">
        <v>76</v>
      </c>
      <c r="K1860" t="s">
        <v>165</v>
      </c>
      <c r="L1860" t="s">
        <v>192</v>
      </c>
      <c r="M1860" t="s">
        <v>106</v>
      </c>
      <c r="N1860" s="2">
        <v>41504</v>
      </c>
      <c r="O1860" s="2">
        <v>41509</v>
      </c>
      <c r="P1860">
        <v>1</v>
      </c>
      <c r="Q1860" s="1">
        <v>7.0000000000000007E-2</v>
      </c>
      <c r="R1860">
        <v>55.98</v>
      </c>
      <c r="S1860">
        <v>13.88</v>
      </c>
      <c r="T1860">
        <f t="shared" si="29"/>
        <v>55.98</v>
      </c>
    </row>
    <row r="1861" spans="1:20" x14ac:dyDescent="0.25">
      <c r="A1861">
        <v>1860</v>
      </c>
      <c r="B1861">
        <v>89140</v>
      </c>
      <c r="C1861" t="s">
        <v>604</v>
      </c>
      <c r="D1861" t="s">
        <v>20</v>
      </c>
      <c r="E1861" t="s">
        <v>39</v>
      </c>
      <c r="F1861" t="s">
        <v>22</v>
      </c>
      <c r="G1861" t="s">
        <v>93</v>
      </c>
      <c r="H1861" t="s">
        <v>42</v>
      </c>
      <c r="I1861" t="s">
        <v>28</v>
      </c>
      <c r="J1861" t="s">
        <v>76</v>
      </c>
      <c r="K1861" t="s">
        <v>289</v>
      </c>
      <c r="L1861" t="s">
        <v>192</v>
      </c>
      <c r="M1861" t="s">
        <v>137</v>
      </c>
      <c r="N1861" s="2">
        <v>40442</v>
      </c>
      <c r="O1861" s="2">
        <v>40444</v>
      </c>
      <c r="P1861">
        <v>10</v>
      </c>
      <c r="Q1861" s="1">
        <v>0.09</v>
      </c>
      <c r="R1861">
        <v>2.88</v>
      </c>
      <c r="S1861">
        <v>0.99</v>
      </c>
      <c r="T1861">
        <f t="shared" si="29"/>
        <v>28.799999999999997</v>
      </c>
    </row>
    <row r="1862" spans="1:20" x14ac:dyDescent="0.25">
      <c r="A1862">
        <v>1861</v>
      </c>
      <c r="B1862">
        <v>89149</v>
      </c>
      <c r="C1862" t="s">
        <v>849</v>
      </c>
      <c r="D1862" t="s">
        <v>578</v>
      </c>
      <c r="E1862" t="s">
        <v>21</v>
      </c>
      <c r="F1862" t="s">
        <v>31</v>
      </c>
      <c r="G1862" t="s">
        <v>48</v>
      </c>
      <c r="H1862" t="s">
        <v>33</v>
      </c>
      <c r="I1862" t="s">
        <v>28</v>
      </c>
      <c r="J1862" t="s">
        <v>76</v>
      </c>
      <c r="K1862" t="s">
        <v>204</v>
      </c>
      <c r="L1862" t="s">
        <v>283</v>
      </c>
      <c r="M1862" t="s">
        <v>255</v>
      </c>
      <c r="N1862" s="2">
        <v>40630</v>
      </c>
      <c r="O1862" s="2">
        <v>40637</v>
      </c>
      <c r="P1862">
        <v>1</v>
      </c>
      <c r="Q1862" s="1">
        <v>0.06</v>
      </c>
      <c r="R1862">
        <v>80.97</v>
      </c>
      <c r="S1862">
        <v>33.6</v>
      </c>
      <c r="T1862">
        <f t="shared" si="29"/>
        <v>80.97</v>
      </c>
    </row>
    <row r="1863" spans="1:20" x14ac:dyDescent="0.25">
      <c r="A1863">
        <v>1862</v>
      </c>
      <c r="B1863">
        <v>89149</v>
      </c>
      <c r="C1863" t="s">
        <v>849</v>
      </c>
      <c r="D1863" t="s">
        <v>20</v>
      </c>
      <c r="E1863" t="s">
        <v>187</v>
      </c>
      <c r="F1863" t="s">
        <v>31</v>
      </c>
      <c r="G1863" t="s">
        <v>48</v>
      </c>
      <c r="H1863" t="s">
        <v>219</v>
      </c>
      <c r="I1863" t="s">
        <v>28</v>
      </c>
      <c r="J1863" t="s">
        <v>76</v>
      </c>
      <c r="K1863" t="s">
        <v>189</v>
      </c>
      <c r="L1863" t="s">
        <v>746</v>
      </c>
      <c r="M1863" t="s">
        <v>255</v>
      </c>
      <c r="N1863" s="2">
        <v>40630</v>
      </c>
      <c r="O1863" s="2">
        <v>40635</v>
      </c>
      <c r="P1863">
        <v>12</v>
      </c>
      <c r="Q1863" s="1">
        <v>0.08</v>
      </c>
      <c r="R1863">
        <v>209.37</v>
      </c>
      <c r="S1863">
        <v>69</v>
      </c>
      <c r="T1863">
        <f t="shared" si="29"/>
        <v>2512.44</v>
      </c>
    </row>
    <row r="1864" spans="1:20" x14ac:dyDescent="0.25">
      <c r="A1864">
        <v>1863</v>
      </c>
      <c r="B1864">
        <v>89157</v>
      </c>
      <c r="C1864" t="s">
        <v>901</v>
      </c>
      <c r="D1864" t="s">
        <v>20</v>
      </c>
      <c r="E1864" t="s">
        <v>39</v>
      </c>
      <c r="F1864" t="s">
        <v>31</v>
      </c>
      <c r="G1864" t="s">
        <v>93</v>
      </c>
      <c r="H1864" t="s">
        <v>89</v>
      </c>
      <c r="I1864" t="s">
        <v>28</v>
      </c>
      <c r="J1864" t="s">
        <v>76</v>
      </c>
      <c r="K1864" t="s">
        <v>170</v>
      </c>
      <c r="L1864" t="s">
        <v>192</v>
      </c>
      <c r="M1864" t="s">
        <v>141</v>
      </c>
      <c r="N1864" s="2">
        <v>40888</v>
      </c>
      <c r="O1864" s="2">
        <v>40890</v>
      </c>
      <c r="P1864">
        <v>2</v>
      </c>
      <c r="Q1864" s="1">
        <v>0.04</v>
      </c>
      <c r="R1864">
        <v>3.8</v>
      </c>
      <c r="S1864">
        <v>1.49</v>
      </c>
      <c r="T1864">
        <f t="shared" si="29"/>
        <v>7.6</v>
      </c>
    </row>
    <row r="1865" spans="1:20" x14ac:dyDescent="0.25">
      <c r="A1865">
        <v>1864</v>
      </c>
      <c r="B1865">
        <v>87182</v>
      </c>
      <c r="C1865" t="s">
        <v>371</v>
      </c>
      <c r="D1865" t="s">
        <v>38</v>
      </c>
      <c r="E1865" t="s">
        <v>187</v>
      </c>
      <c r="F1865" t="s">
        <v>47</v>
      </c>
      <c r="G1865" t="s">
        <v>48</v>
      </c>
      <c r="H1865" t="s">
        <v>219</v>
      </c>
      <c r="I1865" t="s">
        <v>28</v>
      </c>
      <c r="J1865" t="s">
        <v>76</v>
      </c>
      <c r="K1865" t="s">
        <v>113</v>
      </c>
      <c r="L1865" t="s">
        <v>192</v>
      </c>
      <c r="M1865" t="s">
        <v>167</v>
      </c>
      <c r="N1865" s="2">
        <v>41160</v>
      </c>
      <c r="O1865" s="2">
        <v>41162</v>
      </c>
      <c r="P1865">
        <v>3</v>
      </c>
      <c r="Q1865" s="1">
        <v>0.05</v>
      </c>
      <c r="R1865">
        <v>2.08</v>
      </c>
      <c r="S1865">
        <v>5.33</v>
      </c>
      <c r="T1865">
        <f t="shared" si="29"/>
        <v>6.24</v>
      </c>
    </row>
    <row r="1866" spans="1:20" x14ac:dyDescent="0.25">
      <c r="A1866">
        <v>1865</v>
      </c>
      <c r="B1866">
        <v>87182</v>
      </c>
      <c r="C1866" t="s">
        <v>371</v>
      </c>
      <c r="D1866" t="s">
        <v>38</v>
      </c>
      <c r="E1866" t="s">
        <v>39</v>
      </c>
      <c r="F1866" t="s">
        <v>47</v>
      </c>
      <c r="G1866" t="s">
        <v>48</v>
      </c>
      <c r="H1866" t="s">
        <v>54</v>
      </c>
      <c r="I1866" t="s">
        <v>28</v>
      </c>
      <c r="J1866" t="s">
        <v>76</v>
      </c>
      <c r="K1866" t="s">
        <v>105</v>
      </c>
      <c r="L1866" t="s">
        <v>192</v>
      </c>
      <c r="M1866" t="s">
        <v>134</v>
      </c>
      <c r="N1866" s="2">
        <v>41160</v>
      </c>
      <c r="O1866" s="2">
        <v>41165</v>
      </c>
      <c r="P1866">
        <v>21</v>
      </c>
      <c r="Q1866" s="1">
        <v>0.08</v>
      </c>
      <c r="R1866">
        <v>15.42</v>
      </c>
      <c r="S1866">
        <v>10.68</v>
      </c>
      <c r="T1866">
        <f t="shared" si="29"/>
        <v>323.82</v>
      </c>
    </row>
    <row r="1867" spans="1:20" x14ac:dyDescent="0.25">
      <c r="A1867">
        <v>1866</v>
      </c>
      <c r="B1867">
        <v>89161</v>
      </c>
      <c r="C1867" t="s">
        <v>2179</v>
      </c>
      <c r="D1867" t="s">
        <v>20</v>
      </c>
      <c r="E1867" t="s">
        <v>39</v>
      </c>
      <c r="F1867" t="s">
        <v>31</v>
      </c>
      <c r="G1867" t="s">
        <v>23</v>
      </c>
      <c r="H1867" t="s">
        <v>54</v>
      </c>
      <c r="I1867" t="s">
        <v>28</v>
      </c>
      <c r="J1867" t="s">
        <v>76</v>
      </c>
      <c r="K1867" t="s">
        <v>133</v>
      </c>
      <c r="L1867" t="s">
        <v>192</v>
      </c>
      <c r="M1867" t="s">
        <v>35</v>
      </c>
      <c r="N1867" s="2">
        <v>41174</v>
      </c>
      <c r="O1867" s="2">
        <v>41176</v>
      </c>
      <c r="P1867">
        <v>23</v>
      </c>
      <c r="Q1867" s="1">
        <v>0.04</v>
      </c>
      <c r="R1867">
        <v>35.44</v>
      </c>
      <c r="S1867">
        <v>19.989999999999998</v>
      </c>
      <c r="T1867">
        <f t="shared" si="29"/>
        <v>815.11999999999989</v>
      </c>
    </row>
    <row r="1868" spans="1:20" x14ac:dyDescent="0.25">
      <c r="A1868">
        <v>1867</v>
      </c>
      <c r="B1868">
        <v>89139</v>
      </c>
      <c r="C1868" t="s">
        <v>604</v>
      </c>
      <c r="D1868" t="s">
        <v>578</v>
      </c>
      <c r="E1868" t="s">
        <v>187</v>
      </c>
      <c r="F1868" t="s">
        <v>22</v>
      </c>
      <c r="G1868" t="s">
        <v>93</v>
      </c>
      <c r="H1868" t="s">
        <v>188</v>
      </c>
      <c r="I1868" t="s">
        <v>28</v>
      </c>
      <c r="J1868" t="s">
        <v>76</v>
      </c>
      <c r="K1868" t="s">
        <v>226</v>
      </c>
      <c r="L1868" t="s">
        <v>330</v>
      </c>
      <c r="M1868" t="s">
        <v>86</v>
      </c>
      <c r="N1868" s="2">
        <v>40413</v>
      </c>
      <c r="O1868" s="2">
        <v>40413</v>
      </c>
      <c r="P1868">
        <v>5</v>
      </c>
      <c r="Q1868" s="1">
        <v>0.02</v>
      </c>
      <c r="R1868">
        <v>146.05000000000001</v>
      </c>
      <c r="S1868">
        <v>80.2</v>
      </c>
      <c r="T1868">
        <f t="shared" si="29"/>
        <v>730.25</v>
      </c>
    </row>
    <row r="1869" spans="1:20" x14ac:dyDescent="0.25">
      <c r="A1869">
        <v>1868</v>
      </c>
      <c r="B1869">
        <v>89139</v>
      </c>
      <c r="C1869" t="s">
        <v>604</v>
      </c>
      <c r="D1869" t="s">
        <v>20</v>
      </c>
      <c r="E1869" t="s">
        <v>21</v>
      </c>
      <c r="F1869" t="s">
        <v>22</v>
      </c>
      <c r="G1869" t="s">
        <v>93</v>
      </c>
      <c r="H1869" t="s">
        <v>203</v>
      </c>
      <c r="I1869" t="s">
        <v>28</v>
      </c>
      <c r="J1869" t="s">
        <v>76</v>
      </c>
      <c r="K1869" t="s">
        <v>1108</v>
      </c>
      <c r="L1869" t="s">
        <v>192</v>
      </c>
      <c r="M1869" t="s">
        <v>398</v>
      </c>
      <c r="N1869" s="2">
        <v>40413</v>
      </c>
      <c r="O1869" s="2">
        <v>40414</v>
      </c>
      <c r="P1869">
        <v>14</v>
      </c>
      <c r="Q1869" s="1">
        <v>0.06</v>
      </c>
      <c r="R1869">
        <v>65.989999999999995</v>
      </c>
      <c r="S1869">
        <v>5.92</v>
      </c>
      <c r="T1869">
        <f t="shared" si="29"/>
        <v>923.8599999999999</v>
      </c>
    </row>
    <row r="1870" spans="1:20" x14ac:dyDescent="0.25">
      <c r="A1870">
        <v>1869</v>
      </c>
      <c r="B1870">
        <v>86261</v>
      </c>
      <c r="C1870" t="s">
        <v>1984</v>
      </c>
      <c r="D1870" t="s">
        <v>20</v>
      </c>
      <c r="E1870" t="s">
        <v>187</v>
      </c>
      <c r="F1870" t="s">
        <v>31</v>
      </c>
      <c r="G1870" t="s">
        <v>93</v>
      </c>
      <c r="H1870" t="s">
        <v>217</v>
      </c>
      <c r="I1870" t="s">
        <v>28</v>
      </c>
      <c r="J1870" t="s">
        <v>76</v>
      </c>
      <c r="K1870" t="s">
        <v>291</v>
      </c>
      <c r="L1870" t="s">
        <v>192</v>
      </c>
      <c r="M1870" t="s">
        <v>35</v>
      </c>
      <c r="N1870" s="2">
        <v>40797</v>
      </c>
      <c r="O1870" s="2">
        <v>40798</v>
      </c>
      <c r="P1870">
        <v>11</v>
      </c>
      <c r="Q1870" s="1">
        <v>0.1</v>
      </c>
      <c r="R1870">
        <v>17.78</v>
      </c>
      <c r="S1870">
        <v>5.03</v>
      </c>
      <c r="T1870">
        <f t="shared" si="29"/>
        <v>195.58</v>
      </c>
    </row>
    <row r="1871" spans="1:20" x14ac:dyDescent="0.25">
      <c r="A1871">
        <v>1870</v>
      </c>
      <c r="B1871">
        <v>89166</v>
      </c>
      <c r="C1871" t="s">
        <v>1400</v>
      </c>
      <c r="D1871" t="s">
        <v>20</v>
      </c>
      <c r="E1871" t="s">
        <v>21</v>
      </c>
      <c r="F1871" t="s">
        <v>47</v>
      </c>
      <c r="G1871" t="s">
        <v>93</v>
      </c>
      <c r="H1871" t="s">
        <v>33</v>
      </c>
      <c r="I1871" t="s">
        <v>28</v>
      </c>
      <c r="J1871" t="s">
        <v>76</v>
      </c>
      <c r="K1871" t="s">
        <v>1254</v>
      </c>
      <c r="L1871" t="s">
        <v>192</v>
      </c>
      <c r="M1871" t="s">
        <v>117</v>
      </c>
      <c r="N1871" s="2">
        <v>40257</v>
      </c>
      <c r="O1871" s="2">
        <v>40257</v>
      </c>
      <c r="P1871">
        <v>2</v>
      </c>
      <c r="Q1871" s="1">
        <v>0.01</v>
      </c>
      <c r="R1871">
        <v>19.98</v>
      </c>
      <c r="S1871">
        <v>4</v>
      </c>
      <c r="T1871">
        <f t="shared" si="29"/>
        <v>39.96</v>
      </c>
    </row>
    <row r="1872" spans="1:20" x14ac:dyDescent="0.25">
      <c r="A1872">
        <v>1871</v>
      </c>
      <c r="B1872">
        <v>89166</v>
      </c>
      <c r="C1872" t="s">
        <v>1979</v>
      </c>
      <c r="D1872" t="s">
        <v>20</v>
      </c>
      <c r="E1872" t="s">
        <v>39</v>
      </c>
      <c r="F1872" t="s">
        <v>47</v>
      </c>
      <c r="G1872" t="s">
        <v>93</v>
      </c>
      <c r="H1872" t="s">
        <v>54</v>
      </c>
      <c r="I1872" t="s">
        <v>28</v>
      </c>
      <c r="J1872" t="s">
        <v>76</v>
      </c>
      <c r="K1872" t="s">
        <v>226</v>
      </c>
      <c r="L1872" t="s">
        <v>706</v>
      </c>
      <c r="M1872" t="s">
        <v>117</v>
      </c>
      <c r="N1872" s="2">
        <v>40257</v>
      </c>
      <c r="O1872" s="2">
        <v>40259</v>
      </c>
      <c r="P1872">
        <v>2</v>
      </c>
      <c r="Q1872" s="1">
        <v>0.04</v>
      </c>
      <c r="R1872">
        <v>1637.53</v>
      </c>
      <c r="S1872">
        <v>24.49</v>
      </c>
      <c r="T1872">
        <f t="shared" si="29"/>
        <v>3275.06</v>
      </c>
    </row>
    <row r="1873" spans="1:20" x14ac:dyDescent="0.25">
      <c r="A1873">
        <v>1872</v>
      </c>
      <c r="B1873">
        <v>88059</v>
      </c>
      <c r="C1873" t="s">
        <v>1131</v>
      </c>
      <c r="D1873" t="s">
        <v>20</v>
      </c>
      <c r="E1873" t="s">
        <v>187</v>
      </c>
      <c r="F1873" t="s">
        <v>22</v>
      </c>
      <c r="G1873" t="s">
        <v>23</v>
      </c>
      <c r="H1873" t="s">
        <v>225</v>
      </c>
      <c r="I1873" t="s">
        <v>28</v>
      </c>
      <c r="J1873" t="s">
        <v>76</v>
      </c>
      <c r="K1873" t="s">
        <v>43</v>
      </c>
      <c r="L1873" t="s">
        <v>26</v>
      </c>
      <c r="M1873" t="s">
        <v>80</v>
      </c>
      <c r="N1873" s="2">
        <v>41629</v>
      </c>
      <c r="O1873" s="2">
        <v>41630</v>
      </c>
      <c r="P1873">
        <v>4</v>
      </c>
      <c r="Q1873" s="1">
        <v>7.0000000000000007E-2</v>
      </c>
      <c r="R1873">
        <v>22.23</v>
      </c>
      <c r="S1873">
        <v>5.08</v>
      </c>
      <c r="T1873">
        <f t="shared" si="29"/>
        <v>88.92</v>
      </c>
    </row>
    <row r="1874" spans="1:20" x14ac:dyDescent="0.25">
      <c r="A1874">
        <v>1873</v>
      </c>
      <c r="B1874">
        <v>88701</v>
      </c>
      <c r="C1874" t="s">
        <v>561</v>
      </c>
      <c r="D1874" t="s">
        <v>20</v>
      </c>
      <c r="E1874" t="s">
        <v>39</v>
      </c>
      <c r="F1874" t="s">
        <v>31</v>
      </c>
      <c r="G1874" t="s">
        <v>23</v>
      </c>
      <c r="H1874" t="s">
        <v>89</v>
      </c>
      <c r="I1874" t="s">
        <v>28</v>
      </c>
      <c r="J1874" t="s">
        <v>76</v>
      </c>
      <c r="K1874" t="s">
        <v>154</v>
      </c>
      <c r="L1874" t="s">
        <v>192</v>
      </c>
      <c r="M1874" t="s">
        <v>139</v>
      </c>
      <c r="N1874" s="2">
        <v>40350</v>
      </c>
      <c r="O1874" s="2">
        <v>40353</v>
      </c>
      <c r="P1874">
        <v>9</v>
      </c>
      <c r="Q1874" s="1">
        <v>7.0000000000000007E-2</v>
      </c>
      <c r="R1874">
        <v>2.88</v>
      </c>
      <c r="S1874">
        <v>0.5</v>
      </c>
      <c r="T1874">
        <f t="shared" si="29"/>
        <v>25.919999999999998</v>
      </c>
    </row>
    <row r="1875" spans="1:20" x14ac:dyDescent="0.25">
      <c r="A1875">
        <v>1874</v>
      </c>
      <c r="B1875">
        <v>88701</v>
      </c>
      <c r="C1875" t="s">
        <v>561</v>
      </c>
      <c r="D1875" t="s">
        <v>578</v>
      </c>
      <c r="E1875" t="s">
        <v>187</v>
      </c>
      <c r="F1875" t="s">
        <v>31</v>
      </c>
      <c r="G1875" t="s">
        <v>23</v>
      </c>
      <c r="H1875" t="s">
        <v>219</v>
      </c>
      <c r="I1875" t="s">
        <v>28</v>
      </c>
      <c r="J1875" t="s">
        <v>76</v>
      </c>
      <c r="K1875" t="s">
        <v>231</v>
      </c>
      <c r="L1875" t="s">
        <v>330</v>
      </c>
      <c r="M1875" t="s">
        <v>141</v>
      </c>
      <c r="N1875" s="2">
        <v>40350</v>
      </c>
      <c r="O1875" s="2">
        <v>40351</v>
      </c>
      <c r="P1875">
        <v>2</v>
      </c>
      <c r="Q1875" s="1">
        <v>0.03</v>
      </c>
      <c r="R1875">
        <v>348.21</v>
      </c>
      <c r="S1875">
        <v>40.19</v>
      </c>
      <c r="T1875">
        <f t="shared" si="29"/>
        <v>696.42</v>
      </c>
    </row>
    <row r="1876" spans="1:20" x14ac:dyDescent="0.25">
      <c r="A1876">
        <v>1875</v>
      </c>
      <c r="B1876">
        <v>89181</v>
      </c>
      <c r="C1876" t="s">
        <v>1819</v>
      </c>
      <c r="D1876" t="s">
        <v>20</v>
      </c>
      <c r="E1876" t="s">
        <v>187</v>
      </c>
      <c r="F1876" t="s">
        <v>31</v>
      </c>
      <c r="G1876" t="s">
        <v>93</v>
      </c>
      <c r="H1876" t="s">
        <v>225</v>
      </c>
      <c r="I1876" t="s">
        <v>28</v>
      </c>
      <c r="J1876" t="s">
        <v>76</v>
      </c>
      <c r="K1876" t="s">
        <v>248</v>
      </c>
      <c r="L1876" t="s">
        <v>192</v>
      </c>
      <c r="M1876" t="s">
        <v>69</v>
      </c>
      <c r="N1876" s="2">
        <v>41267</v>
      </c>
      <c r="O1876" s="2">
        <v>41268</v>
      </c>
      <c r="P1876">
        <v>25</v>
      </c>
      <c r="Q1876" s="1">
        <v>0.05</v>
      </c>
      <c r="R1876">
        <v>10.64</v>
      </c>
      <c r="S1876">
        <v>5.16</v>
      </c>
      <c r="T1876">
        <f t="shared" si="29"/>
        <v>266</v>
      </c>
    </row>
    <row r="1877" spans="1:20" x14ac:dyDescent="0.25">
      <c r="A1877">
        <v>1876</v>
      </c>
      <c r="B1877">
        <v>89181</v>
      </c>
      <c r="C1877" t="s">
        <v>1819</v>
      </c>
      <c r="D1877" t="s">
        <v>38</v>
      </c>
      <c r="E1877" t="s">
        <v>187</v>
      </c>
      <c r="F1877" t="s">
        <v>31</v>
      </c>
      <c r="G1877" t="s">
        <v>93</v>
      </c>
      <c r="H1877" t="s">
        <v>219</v>
      </c>
      <c r="I1877" t="s">
        <v>28</v>
      </c>
      <c r="J1877" t="s">
        <v>76</v>
      </c>
      <c r="K1877" t="s">
        <v>221</v>
      </c>
      <c r="L1877" t="s">
        <v>192</v>
      </c>
      <c r="M1877" t="s">
        <v>296</v>
      </c>
      <c r="N1877" s="2">
        <v>41267</v>
      </c>
      <c r="O1877" s="2">
        <v>41268</v>
      </c>
      <c r="P1877">
        <v>9</v>
      </c>
      <c r="Q1877" s="1">
        <v>0.05</v>
      </c>
      <c r="R1877">
        <v>20.28</v>
      </c>
      <c r="S1877">
        <v>6.68</v>
      </c>
      <c r="T1877">
        <f t="shared" si="29"/>
        <v>182.52</v>
      </c>
    </row>
    <row r="1878" spans="1:20" x14ac:dyDescent="0.25">
      <c r="A1878">
        <v>1877</v>
      </c>
      <c r="B1878">
        <v>89192</v>
      </c>
      <c r="C1878" t="s">
        <v>1202</v>
      </c>
      <c r="D1878" t="s">
        <v>20</v>
      </c>
      <c r="E1878" t="s">
        <v>39</v>
      </c>
      <c r="F1878" t="s">
        <v>31</v>
      </c>
      <c r="G1878" t="s">
        <v>23</v>
      </c>
      <c r="H1878" t="s">
        <v>78</v>
      </c>
      <c r="I1878" t="s">
        <v>28</v>
      </c>
      <c r="J1878" t="s">
        <v>76</v>
      </c>
      <c r="K1878" t="s">
        <v>98</v>
      </c>
      <c r="L1878" t="s">
        <v>44</v>
      </c>
      <c r="M1878" t="s">
        <v>35</v>
      </c>
      <c r="N1878" s="2">
        <v>41548</v>
      </c>
      <c r="O1878" s="2">
        <v>41549</v>
      </c>
      <c r="P1878">
        <v>20</v>
      </c>
      <c r="Q1878" s="1">
        <v>0.06</v>
      </c>
      <c r="R1878">
        <v>4.9800000000000004</v>
      </c>
      <c r="S1878">
        <v>0.8</v>
      </c>
      <c r="T1878">
        <f t="shared" si="29"/>
        <v>99.600000000000009</v>
      </c>
    </row>
    <row r="1879" spans="1:20" x14ac:dyDescent="0.25">
      <c r="A1879">
        <v>1878</v>
      </c>
      <c r="B1879">
        <v>87520</v>
      </c>
      <c r="C1879" t="s">
        <v>904</v>
      </c>
      <c r="D1879" t="s">
        <v>20</v>
      </c>
      <c r="E1879" t="s">
        <v>39</v>
      </c>
      <c r="F1879" t="s">
        <v>31</v>
      </c>
      <c r="G1879" t="s">
        <v>32</v>
      </c>
      <c r="H1879" t="s">
        <v>54</v>
      </c>
      <c r="I1879" t="s">
        <v>28</v>
      </c>
      <c r="J1879" t="s">
        <v>76</v>
      </c>
      <c r="K1879" t="s">
        <v>221</v>
      </c>
      <c r="L1879" t="s">
        <v>192</v>
      </c>
      <c r="M1879" t="s">
        <v>255</v>
      </c>
      <c r="N1879" s="2">
        <v>40331</v>
      </c>
      <c r="O1879" s="2">
        <v>40332</v>
      </c>
      <c r="P1879">
        <v>19</v>
      </c>
      <c r="Q1879" s="1">
        <v>0.09</v>
      </c>
      <c r="R1879">
        <v>9.7799999999999994</v>
      </c>
      <c r="S1879">
        <v>1.39</v>
      </c>
      <c r="T1879">
        <f t="shared" si="29"/>
        <v>185.82</v>
      </c>
    </row>
    <row r="1880" spans="1:20" x14ac:dyDescent="0.25">
      <c r="A1880">
        <v>1879</v>
      </c>
      <c r="B1880">
        <v>87520</v>
      </c>
      <c r="C1880" t="s">
        <v>904</v>
      </c>
      <c r="D1880" t="s">
        <v>20</v>
      </c>
      <c r="E1880" t="s">
        <v>21</v>
      </c>
      <c r="F1880" t="s">
        <v>31</v>
      </c>
      <c r="G1880" t="s">
        <v>32</v>
      </c>
      <c r="H1880" t="s">
        <v>206</v>
      </c>
      <c r="I1880" t="s">
        <v>28</v>
      </c>
      <c r="J1880" t="s">
        <v>76</v>
      </c>
      <c r="K1880" t="s">
        <v>1138</v>
      </c>
      <c r="L1880" t="s">
        <v>192</v>
      </c>
      <c r="M1880" t="s">
        <v>69</v>
      </c>
      <c r="N1880" s="2">
        <v>40331</v>
      </c>
      <c r="O1880" s="2">
        <v>40333</v>
      </c>
      <c r="P1880">
        <v>6</v>
      </c>
      <c r="Q1880" s="1">
        <v>0</v>
      </c>
      <c r="R1880">
        <v>200.99</v>
      </c>
      <c r="S1880">
        <v>8.08</v>
      </c>
      <c r="T1880">
        <f t="shared" si="29"/>
        <v>1205.94</v>
      </c>
    </row>
    <row r="1881" spans="1:20" x14ac:dyDescent="0.25">
      <c r="A1881">
        <v>1880</v>
      </c>
      <c r="B1881">
        <v>86328</v>
      </c>
      <c r="C1881" t="s">
        <v>37</v>
      </c>
      <c r="D1881" t="s">
        <v>20</v>
      </c>
      <c r="E1881" t="s">
        <v>21</v>
      </c>
      <c r="F1881" t="s">
        <v>40</v>
      </c>
      <c r="G1881" t="s">
        <v>93</v>
      </c>
      <c r="H1881" t="s">
        <v>203</v>
      </c>
      <c r="I1881" t="s">
        <v>28</v>
      </c>
      <c r="J1881" t="s">
        <v>76</v>
      </c>
      <c r="K1881" t="s">
        <v>213</v>
      </c>
      <c r="L1881" t="s">
        <v>192</v>
      </c>
      <c r="M1881" t="s">
        <v>45</v>
      </c>
      <c r="N1881" s="2">
        <v>41010</v>
      </c>
      <c r="O1881" s="2">
        <v>41012</v>
      </c>
      <c r="P1881">
        <v>12</v>
      </c>
      <c r="Q1881" s="1">
        <v>0.01</v>
      </c>
      <c r="R1881">
        <v>65.989999999999995</v>
      </c>
      <c r="S1881">
        <v>3.99</v>
      </c>
      <c r="T1881">
        <f t="shared" si="29"/>
        <v>791.87999999999988</v>
      </c>
    </row>
    <row r="1882" spans="1:20" x14ac:dyDescent="0.25">
      <c r="A1882">
        <v>1881</v>
      </c>
      <c r="B1882">
        <v>87548</v>
      </c>
      <c r="C1882" t="s">
        <v>1473</v>
      </c>
      <c r="D1882" t="s">
        <v>20</v>
      </c>
      <c r="E1882" t="s">
        <v>39</v>
      </c>
      <c r="F1882" t="s">
        <v>47</v>
      </c>
      <c r="G1882" t="s">
        <v>48</v>
      </c>
      <c r="H1882" t="s">
        <v>78</v>
      </c>
      <c r="I1882" t="s">
        <v>28</v>
      </c>
      <c r="J1882" t="s">
        <v>76</v>
      </c>
      <c r="K1882" t="s">
        <v>129</v>
      </c>
      <c r="L1882" t="s">
        <v>192</v>
      </c>
      <c r="M1882" t="s">
        <v>117</v>
      </c>
      <c r="N1882" s="2">
        <v>41476</v>
      </c>
      <c r="O1882" s="2">
        <v>41483</v>
      </c>
      <c r="P1882">
        <v>14</v>
      </c>
      <c r="Q1882" s="1">
        <v>0.04</v>
      </c>
      <c r="R1882">
        <v>6.48</v>
      </c>
      <c r="S1882">
        <v>6.65</v>
      </c>
      <c r="T1882">
        <f t="shared" si="29"/>
        <v>90.72</v>
      </c>
    </row>
    <row r="1883" spans="1:20" x14ac:dyDescent="0.25">
      <c r="A1883">
        <v>1882</v>
      </c>
      <c r="B1883">
        <v>87548</v>
      </c>
      <c r="C1883" t="s">
        <v>1473</v>
      </c>
      <c r="D1883" t="s">
        <v>38</v>
      </c>
      <c r="E1883" t="s">
        <v>39</v>
      </c>
      <c r="F1883" t="s">
        <v>47</v>
      </c>
      <c r="G1883" t="s">
        <v>48</v>
      </c>
      <c r="H1883" t="s">
        <v>42</v>
      </c>
      <c r="I1883" t="s">
        <v>28</v>
      </c>
      <c r="J1883" t="s">
        <v>76</v>
      </c>
      <c r="K1883" t="s">
        <v>58</v>
      </c>
      <c r="L1883" t="s">
        <v>192</v>
      </c>
      <c r="M1883" t="s">
        <v>167</v>
      </c>
      <c r="N1883" s="2">
        <v>41476</v>
      </c>
      <c r="O1883" s="2">
        <v>41480</v>
      </c>
      <c r="P1883">
        <v>6</v>
      </c>
      <c r="Q1883" s="1">
        <v>0.04</v>
      </c>
      <c r="R1883">
        <v>6.48</v>
      </c>
      <c r="S1883">
        <v>7.86</v>
      </c>
      <c r="T1883">
        <f t="shared" si="29"/>
        <v>38.880000000000003</v>
      </c>
    </row>
    <row r="1884" spans="1:20" x14ac:dyDescent="0.25">
      <c r="A1884">
        <v>1883</v>
      </c>
      <c r="B1884">
        <v>86822</v>
      </c>
      <c r="C1884" t="s">
        <v>1847</v>
      </c>
      <c r="D1884" t="s">
        <v>20</v>
      </c>
      <c r="E1884" t="s">
        <v>39</v>
      </c>
      <c r="F1884" t="s">
        <v>22</v>
      </c>
      <c r="G1884" t="s">
        <v>93</v>
      </c>
      <c r="H1884" t="s">
        <v>54</v>
      </c>
      <c r="I1884" t="s">
        <v>28</v>
      </c>
      <c r="J1884" t="s">
        <v>76</v>
      </c>
      <c r="K1884" t="s">
        <v>62</v>
      </c>
      <c r="L1884" t="s">
        <v>192</v>
      </c>
      <c r="M1884" t="s">
        <v>150</v>
      </c>
      <c r="N1884" s="2">
        <v>41440</v>
      </c>
      <c r="O1884" s="2">
        <v>41441</v>
      </c>
      <c r="P1884">
        <v>15</v>
      </c>
      <c r="Q1884" s="1">
        <v>0.02</v>
      </c>
      <c r="R1884">
        <v>48.94</v>
      </c>
      <c r="S1884">
        <v>5.86</v>
      </c>
      <c r="T1884">
        <f t="shared" si="29"/>
        <v>734.09999999999991</v>
      </c>
    </row>
    <row r="1885" spans="1:20" x14ac:dyDescent="0.25">
      <c r="A1885">
        <v>1884</v>
      </c>
      <c r="B1885">
        <v>87208</v>
      </c>
      <c r="C1885" t="s">
        <v>415</v>
      </c>
      <c r="D1885" t="s">
        <v>20</v>
      </c>
      <c r="E1885" t="s">
        <v>39</v>
      </c>
      <c r="F1885" t="s">
        <v>22</v>
      </c>
      <c r="G1885" t="s">
        <v>23</v>
      </c>
      <c r="H1885" t="s">
        <v>94</v>
      </c>
      <c r="I1885" t="s">
        <v>28</v>
      </c>
      <c r="J1885" t="s">
        <v>76</v>
      </c>
      <c r="K1885" t="s">
        <v>82</v>
      </c>
      <c r="L1885" t="s">
        <v>192</v>
      </c>
      <c r="M1885" t="s">
        <v>27</v>
      </c>
      <c r="N1885" s="2">
        <v>40505</v>
      </c>
      <c r="O1885" s="2">
        <v>40507</v>
      </c>
      <c r="P1885">
        <v>24</v>
      </c>
      <c r="Q1885" s="1">
        <v>0.01</v>
      </c>
      <c r="R1885">
        <v>2.16</v>
      </c>
      <c r="S1885">
        <v>6.05</v>
      </c>
      <c r="T1885">
        <f t="shared" si="29"/>
        <v>51.84</v>
      </c>
    </row>
    <row r="1886" spans="1:20" x14ac:dyDescent="0.25">
      <c r="A1886">
        <v>1885</v>
      </c>
      <c r="B1886">
        <v>87208</v>
      </c>
      <c r="C1886" t="s">
        <v>2079</v>
      </c>
      <c r="D1886" t="s">
        <v>20</v>
      </c>
      <c r="E1886" t="s">
        <v>39</v>
      </c>
      <c r="F1886" t="s">
        <v>22</v>
      </c>
      <c r="G1886" t="s">
        <v>23</v>
      </c>
      <c r="H1886" t="s">
        <v>94</v>
      </c>
      <c r="I1886" t="s">
        <v>28</v>
      </c>
      <c r="J1886" t="s">
        <v>76</v>
      </c>
      <c r="K1886" t="s">
        <v>82</v>
      </c>
      <c r="L1886" t="s">
        <v>26</v>
      </c>
      <c r="M1886" t="s">
        <v>227</v>
      </c>
      <c r="N1886" s="2">
        <v>40505</v>
      </c>
      <c r="O1886" s="2">
        <v>40507</v>
      </c>
      <c r="P1886">
        <v>3</v>
      </c>
      <c r="Q1886" s="1">
        <v>7.0000000000000007E-2</v>
      </c>
      <c r="R1886">
        <v>21.38</v>
      </c>
      <c r="S1886">
        <v>8.99</v>
      </c>
      <c r="T1886">
        <f t="shared" si="29"/>
        <v>64.14</v>
      </c>
    </row>
    <row r="1887" spans="1:20" x14ac:dyDescent="0.25">
      <c r="A1887">
        <v>1886</v>
      </c>
      <c r="B1887">
        <v>89194</v>
      </c>
      <c r="C1887" t="s">
        <v>568</v>
      </c>
      <c r="D1887" t="s">
        <v>38</v>
      </c>
      <c r="E1887" t="s">
        <v>39</v>
      </c>
      <c r="F1887" t="s">
        <v>22</v>
      </c>
      <c r="G1887" t="s">
        <v>48</v>
      </c>
      <c r="H1887" t="s">
        <v>42</v>
      </c>
      <c r="I1887" t="s">
        <v>28</v>
      </c>
      <c r="J1887" t="s">
        <v>76</v>
      </c>
      <c r="K1887" t="s">
        <v>133</v>
      </c>
      <c r="L1887" t="s">
        <v>44</v>
      </c>
      <c r="M1887" t="s">
        <v>246</v>
      </c>
      <c r="N1887" s="2">
        <v>40541</v>
      </c>
      <c r="O1887" s="2">
        <v>40546</v>
      </c>
      <c r="P1887">
        <v>11</v>
      </c>
      <c r="Q1887" s="1">
        <v>0.08</v>
      </c>
      <c r="R1887">
        <v>5.84</v>
      </c>
      <c r="S1887">
        <v>1</v>
      </c>
      <c r="T1887">
        <f t="shared" si="29"/>
        <v>64.239999999999995</v>
      </c>
    </row>
    <row r="1888" spans="1:20" x14ac:dyDescent="0.25">
      <c r="A1888">
        <v>1887</v>
      </c>
      <c r="B1888">
        <v>89194</v>
      </c>
      <c r="C1888" t="s">
        <v>568</v>
      </c>
      <c r="D1888" t="s">
        <v>20</v>
      </c>
      <c r="E1888" t="s">
        <v>21</v>
      </c>
      <c r="F1888" t="s">
        <v>22</v>
      </c>
      <c r="G1888" t="s">
        <v>48</v>
      </c>
      <c r="H1888" t="s">
        <v>24</v>
      </c>
      <c r="I1888" t="s">
        <v>28</v>
      </c>
      <c r="J1888" t="s">
        <v>76</v>
      </c>
      <c r="K1888" t="s">
        <v>1111</v>
      </c>
      <c r="L1888" t="s">
        <v>192</v>
      </c>
      <c r="M1888" t="s">
        <v>331</v>
      </c>
      <c r="N1888" s="2">
        <v>40541</v>
      </c>
      <c r="O1888" s="2">
        <v>40545</v>
      </c>
      <c r="P1888">
        <v>13</v>
      </c>
      <c r="Q1888" s="1">
        <v>0</v>
      </c>
      <c r="R1888">
        <v>205.99</v>
      </c>
      <c r="S1888">
        <v>8.99</v>
      </c>
      <c r="T1888">
        <f t="shared" si="29"/>
        <v>2677.87</v>
      </c>
    </row>
    <row r="1889" spans="1:20" x14ac:dyDescent="0.25">
      <c r="A1889">
        <v>1888</v>
      </c>
      <c r="B1889">
        <v>87832</v>
      </c>
      <c r="C1889" t="s">
        <v>742</v>
      </c>
      <c r="D1889" t="s">
        <v>20</v>
      </c>
      <c r="E1889" t="s">
        <v>39</v>
      </c>
      <c r="F1889" t="s">
        <v>40</v>
      </c>
      <c r="G1889" t="s">
        <v>32</v>
      </c>
      <c r="H1889" t="s">
        <v>94</v>
      </c>
      <c r="I1889" t="s">
        <v>28</v>
      </c>
      <c r="J1889" t="s">
        <v>76</v>
      </c>
      <c r="K1889" t="s">
        <v>149</v>
      </c>
      <c r="L1889" t="s">
        <v>44</v>
      </c>
      <c r="M1889" t="s">
        <v>59</v>
      </c>
      <c r="N1889" s="2">
        <v>40472</v>
      </c>
      <c r="O1889" s="2">
        <v>40474</v>
      </c>
      <c r="P1889">
        <v>6</v>
      </c>
      <c r="Q1889" s="1">
        <v>0.06</v>
      </c>
      <c r="R1889">
        <v>3.93</v>
      </c>
      <c r="S1889">
        <v>0.99</v>
      </c>
      <c r="T1889">
        <f t="shared" si="29"/>
        <v>23.580000000000002</v>
      </c>
    </row>
    <row r="1890" spans="1:20" x14ac:dyDescent="0.25">
      <c r="A1890">
        <v>1889</v>
      </c>
      <c r="B1890">
        <v>88960</v>
      </c>
      <c r="C1890" t="s">
        <v>1940</v>
      </c>
      <c r="D1890" t="s">
        <v>20</v>
      </c>
      <c r="E1890" t="s">
        <v>187</v>
      </c>
      <c r="F1890" t="s">
        <v>22</v>
      </c>
      <c r="G1890" t="s">
        <v>41</v>
      </c>
      <c r="H1890" t="s">
        <v>219</v>
      </c>
      <c r="I1890" t="s">
        <v>28</v>
      </c>
      <c r="J1890" t="s">
        <v>64</v>
      </c>
      <c r="K1890" t="s">
        <v>226</v>
      </c>
      <c r="L1890" t="s">
        <v>26</v>
      </c>
      <c r="M1890" t="s">
        <v>150</v>
      </c>
      <c r="N1890" s="2">
        <v>40601</v>
      </c>
      <c r="O1890" s="2">
        <v>40603</v>
      </c>
      <c r="P1890">
        <v>8</v>
      </c>
      <c r="Q1890" s="1">
        <v>0.05</v>
      </c>
      <c r="R1890">
        <v>14.98</v>
      </c>
      <c r="S1890">
        <v>8.99</v>
      </c>
      <c r="T1890">
        <f t="shared" si="29"/>
        <v>119.84</v>
      </c>
    </row>
    <row r="1891" spans="1:20" x14ac:dyDescent="0.25">
      <c r="A1891">
        <v>1890</v>
      </c>
      <c r="B1891">
        <v>88960</v>
      </c>
      <c r="C1891" t="s">
        <v>1940</v>
      </c>
      <c r="D1891" t="s">
        <v>578</v>
      </c>
      <c r="E1891" t="s">
        <v>187</v>
      </c>
      <c r="F1891" t="s">
        <v>22</v>
      </c>
      <c r="G1891" t="s">
        <v>41</v>
      </c>
      <c r="H1891" t="s">
        <v>225</v>
      </c>
      <c r="I1891" t="s">
        <v>28</v>
      </c>
      <c r="J1891" t="s">
        <v>64</v>
      </c>
      <c r="K1891" t="s">
        <v>68</v>
      </c>
      <c r="L1891" t="s">
        <v>330</v>
      </c>
      <c r="M1891" t="s">
        <v>137</v>
      </c>
      <c r="N1891" s="2">
        <v>40601</v>
      </c>
      <c r="O1891" s="2">
        <v>40603</v>
      </c>
      <c r="P1891">
        <v>12</v>
      </c>
      <c r="Q1891" s="1">
        <v>0</v>
      </c>
      <c r="R1891">
        <v>124.49</v>
      </c>
      <c r="S1891">
        <v>51.94</v>
      </c>
      <c r="T1891">
        <f t="shared" si="29"/>
        <v>1493.8799999999999</v>
      </c>
    </row>
    <row r="1892" spans="1:20" x14ac:dyDescent="0.25">
      <c r="A1892">
        <v>1891</v>
      </c>
      <c r="B1892">
        <v>88960</v>
      </c>
      <c r="C1892" t="s">
        <v>1940</v>
      </c>
      <c r="D1892" t="s">
        <v>38</v>
      </c>
      <c r="E1892" t="s">
        <v>21</v>
      </c>
      <c r="F1892" t="s">
        <v>22</v>
      </c>
      <c r="G1892" t="s">
        <v>41</v>
      </c>
      <c r="H1892" t="s">
        <v>24</v>
      </c>
      <c r="I1892" t="s">
        <v>28</v>
      </c>
      <c r="J1892" t="s">
        <v>64</v>
      </c>
      <c r="K1892" t="s">
        <v>210</v>
      </c>
      <c r="L1892" t="s">
        <v>26</v>
      </c>
      <c r="M1892" t="s">
        <v>232</v>
      </c>
      <c r="N1892" s="2">
        <v>40601</v>
      </c>
      <c r="O1892" s="2">
        <v>40603</v>
      </c>
      <c r="P1892">
        <v>2</v>
      </c>
      <c r="Q1892" s="1">
        <v>0.09</v>
      </c>
      <c r="R1892">
        <v>55.99</v>
      </c>
      <c r="S1892">
        <v>2.5</v>
      </c>
      <c r="T1892">
        <f t="shared" si="29"/>
        <v>111.98</v>
      </c>
    </row>
    <row r="1893" spans="1:20" x14ac:dyDescent="0.25">
      <c r="A1893">
        <v>1892</v>
      </c>
      <c r="B1893">
        <v>88960</v>
      </c>
      <c r="C1893" t="s">
        <v>1255</v>
      </c>
      <c r="D1893" t="s">
        <v>20</v>
      </c>
      <c r="E1893" t="s">
        <v>187</v>
      </c>
      <c r="F1893" t="s">
        <v>22</v>
      </c>
      <c r="G1893" t="s">
        <v>41</v>
      </c>
      <c r="H1893" t="s">
        <v>188</v>
      </c>
      <c r="I1893" t="s">
        <v>28</v>
      </c>
      <c r="J1893" t="s">
        <v>64</v>
      </c>
      <c r="K1893" t="s">
        <v>116</v>
      </c>
      <c r="L1893" t="s">
        <v>706</v>
      </c>
      <c r="M1893" t="s">
        <v>444</v>
      </c>
      <c r="N1893" s="2">
        <v>40601</v>
      </c>
      <c r="O1893" s="2">
        <v>40603</v>
      </c>
      <c r="P1893">
        <v>8</v>
      </c>
      <c r="Q1893" s="1">
        <v>0.03</v>
      </c>
      <c r="R1893">
        <v>105.98</v>
      </c>
      <c r="S1893">
        <v>13.99</v>
      </c>
      <c r="T1893">
        <f t="shared" si="29"/>
        <v>847.84</v>
      </c>
    </row>
    <row r="1894" spans="1:20" x14ac:dyDescent="0.25">
      <c r="A1894">
        <v>1893</v>
      </c>
      <c r="B1894">
        <v>86541</v>
      </c>
      <c r="C1894" t="s">
        <v>220</v>
      </c>
      <c r="D1894" t="s">
        <v>38</v>
      </c>
      <c r="E1894" t="s">
        <v>187</v>
      </c>
      <c r="F1894" t="s">
        <v>31</v>
      </c>
      <c r="G1894" t="s">
        <v>32</v>
      </c>
      <c r="H1894" t="s">
        <v>217</v>
      </c>
      <c r="I1894" t="s">
        <v>28</v>
      </c>
      <c r="J1894" t="s">
        <v>64</v>
      </c>
      <c r="K1894" t="s">
        <v>221</v>
      </c>
      <c r="L1894" t="s">
        <v>26</v>
      </c>
      <c r="M1894" t="s">
        <v>121</v>
      </c>
      <c r="N1894" s="2">
        <v>41104</v>
      </c>
      <c r="O1894" s="2">
        <v>41105</v>
      </c>
      <c r="P1894">
        <v>7</v>
      </c>
      <c r="Q1894" s="1">
        <v>0.05</v>
      </c>
      <c r="R1894">
        <v>1.74</v>
      </c>
      <c r="S1894">
        <v>4.08</v>
      </c>
      <c r="T1894">
        <f t="shared" si="29"/>
        <v>12.18</v>
      </c>
    </row>
    <row r="1895" spans="1:20" x14ac:dyDescent="0.25">
      <c r="A1895">
        <v>1894</v>
      </c>
      <c r="B1895">
        <v>87444</v>
      </c>
      <c r="C1895" t="s">
        <v>2100</v>
      </c>
      <c r="D1895" t="s">
        <v>20</v>
      </c>
      <c r="E1895" t="s">
        <v>39</v>
      </c>
      <c r="F1895" t="s">
        <v>22</v>
      </c>
      <c r="G1895" t="s">
        <v>23</v>
      </c>
      <c r="H1895" t="s">
        <v>78</v>
      </c>
      <c r="I1895" t="s">
        <v>28</v>
      </c>
      <c r="J1895" t="s">
        <v>64</v>
      </c>
      <c r="K1895" t="s">
        <v>184</v>
      </c>
      <c r="L1895" t="s">
        <v>192</v>
      </c>
      <c r="M1895" t="s">
        <v>150</v>
      </c>
      <c r="N1895" s="2">
        <v>40572</v>
      </c>
      <c r="O1895" s="2">
        <v>40574</v>
      </c>
      <c r="P1895">
        <v>12</v>
      </c>
      <c r="Q1895" s="1">
        <v>0.01</v>
      </c>
      <c r="R1895">
        <v>67.28</v>
      </c>
      <c r="S1895">
        <v>19.989999999999998</v>
      </c>
      <c r="T1895">
        <f t="shared" si="29"/>
        <v>807.36</v>
      </c>
    </row>
    <row r="1896" spans="1:20" x14ac:dyDescent="0.25">
      <c r="A1896">
        <v>1895</v>
      </c>
      <c r="B1896">
        <v>89206</v>
      </c>
      <c r="C1896" t="s">
        <v>1167</v>
      </c>
      <c r="D1896" t="s">
        <v>20</v>
      </c>
      <c r="E1896" t="s">
        <v>39</v>
      </c>
      <c r="F1896" t="s">
        <v>47</v>
      </c>
      <c r="G1896" t="s">
        <v>41</v>
      </c>
      <c r="H1896" t="s">
        <v>54</v>
      </c>
      <c r="I1896" t="s">
        <v>28</v>
      </c>
      <c r="J1896" t="s">
        <v>64</v>
      </c>
      <c r="K1896" t="s">
        <v>289</v>
      </c>
      <c r="L1896" t="s">
        <v>192</v>
      </c>
      <c r="M1896" t="s">
        <v>117</v>
      </c>
      <c r="N1896" s="2">
        <v>41132</v>
      </c>
      <c r="O1896" s="2">
        <v>41134</v>
      </c>
      <c r="P1896">
        <v>15</v>
      </c>
      <c r="Q1896" s="1">
        <v>0.01</v>
      </c>
      <c r="R1896">
        <v>6.48</v>
      </c>
      <c r="S1896">
        <v>6.65</v>
      </c>
      <c r="T1896">
        <f t="shared" si="29"/>
        <v>97.2</v>
      </c>
    </row>
    <row r="1897" spans="1:20" x14ac:dyDescent="0.25">
      <c r="A1897">
        <v>1896</v>
      </c>
      <c r="B1897">
        <v>87759</v>
      </c>
      <c r="C1897" t="s">
        <v>596</v>
      </c>
      <c r="D1897" t="s">
        <v>20</v>
      </c>
      <c r="E1897" t="s">
        <v>39</v>
      </c>
      <c r="F1897" t="s">
        <v>31</v>
      </c>
      <c r="G1897" t="s">
        <v>93</v>
      </c>
      <c r="H1897" t="s">
        <v>61</v>
      </c>
      <c r="I1897" t="s">
        <v>28</v>
      </c>
      <c r="J1897" t="s">
        <v>64</v>
      </c>
      <c r="K1897" t="s">
        <v>221</v>
      </c>
      <c r="L1897" t="s">
        <v>192</v>
      </c>
      <c r="M1897" t="s">
        <v>146</v>
      </c>
      <c r="N1897" s="2">
        <v>40703</v>
      </c>
      <c r="O1897" s="2">
        <v>40704</v>
      </c>
      <c r="P1897">
        <v>4</v>
      </c>
      <c r="Q1897" s="1">
        <v>0.01</v>
      </c>
      <c r="R1897">
        <v>2.88</v>
      </c>
      <c r="S1897">
        <v>0.99</v>
      </c>
      <c r="T1897">
        <f t="shared" si="29"/>
        <v>11.52</v>
      </c>
    </row>
    <row r="1898" spans="1:20" x14ac:dyDescent="0.25">
      <c r="A1898">
        <v>1897</v>
      </c>
      <c r="B1898">
        <v>89209</v>
      </c>
      <c r="C1898" t="s">
        <v>1704</v>
      </c>
      <c r="D1898" t="s">
        <v>20</v>
      </c>
      <c r="E1898" t="s">
        <v>187</v>
      </c>
      <c r="F1898" t="s">
        <v>31</v>
      </c>
      <c r="G1898" t="s">
        <v>32</v>
      </c>
      <c r="H1898" t="s">
        <v>188</v>
      </c>
      <c r="I1898" t="s">
        <v>28</v>
      </c>
      <c r="J1898" t="s">
        <v>64</v>
      </c>
      <c r="K1898" t="s">
        <v>98</v>
      </c>
      <c r="L1898" t="s">
        <v>192</v>
      </c>
      <c r="M1898" t="s">
        <v>35</v>
      </c>
      <c r="N1898" s="2">
        <v>40301</v>
      </c>
      <c r="O1898" s="2">
        <v>40302</v>
      </c>
      <c r="P1898">
        <v>10</v>
      </c>
      <c r="Q1898" s="1">
        <v>0.08</v>
      </c>
      <c r="R1898">
        <v>8.09</v>
      </c>
      <c r="S1898">
        <v>7.96</v>
      </c>
      <c r="T1898">
        <f t="shared" si="29"/>
        <v>80.900000000000006</v>
      </c>
    </row>
    <row r="1899" spans="1:20" x14ac:dyDescent="0.25">
      <c r="A1899">
        <v>1898</v>
      </c>
      <c r="B1899">
        <v>88973</v>
      </c>
      <c r="C1899" t="s">
        <v>1663</v>
      </c>
      <c r="D1899" t="s">
        <v>20</v>
      </c>
      <c r="E1899" t="s">
        <v>21</v>
      </c>
      <c r="F1899" t="s">
        <v>40</v>
      </c>
      <c r="G1899" t="s">
        <v>93</v>
      </c>
      <c r="H1899" t="s">
        <v>206</v>
      </c>
      <c r="I1899" t="s">
        <v>28</v>
      </c>
      <c r="J1899" t="s">
        <v>64</v>
      </c>
      <c r="K1899" t="s">
        <v>25</v>
      </c>
      <c r="L1899" t="s">
        <v>192</v>
      </c>
      <c r="M1899" t="s">
        <v>75</v>
      </c>
      <c r="N1899" s="2">
        <v>40584</v>
      </c>
      <c r="O1899" s="2">
        <v>40587</v>
      </c>
      <c r="P1899">
        <v>5</v>
      </c>
      <c r="Q1899" s="1">
        <v>0.04</v>
      </c>
      <c r="R1899">
        <v>85.99</v>
      </c>
      <c r="S1899">
        <v>10.78</v>
      </c>
      <c r="T1899">
        <f t="shared" si="29"/>
        <v>429.95</v>
      </c>
    </row>
    <row r="1900" spans="1:20" x14ac:dyDescent="0.25">
      <c r="A1900">
        <v>1899</v>
      </c>
      <c r="B1900">
        <v>89213</v>
      </c>
      <c r="C1900" t="s">
        <v>1634</v>
      </c>
      <c r="D1900" t="s">
        <v>38</v>
      </c>
      <c r="E1900" t="s">
        <v>39</v>
      </c>
      <c r="F1900" t="s">
        <v>31</v>
      </c>
      <c r="G1900" t="s">
        <v>41</v>
      </c>
      <c r="H1900" t="s">
        <v>42</v>
      </c>
      <c r="I1900" t="s">
        <v>28</v>
      </c>
      <c r="J1900" t="s">
        <v>64</v>
      </c>
      <c r="K1900" t="s">
        <v>95</v>
      </c>
      <c r="L1900" t="s">
        <v>192</v>
      </c>
      <c r="M1900" t="s">
        <v>178</v>
      </c>
      <c r="N1900" s="2">
        <v>41149</v>
      </c>
      <c r="O1900" s="2">
        <v>41151</v>
      </c>
      <c r="P1900">
        <v>21</v>
      </c>
      <c r="Q1900" s="1">
        <v>0.01</v>
      </c>
      <c r="R1900">
        <v>7.1</v>
      </c>
      <c r="S1900">
        <v>6.05</v>
      </c>
      <c r="T1900">
        <f t="shared" si="29"/>
        <v>149.1</v>
      </c>
    </row>
    <row r="1901" spans="1:20" x14ac:dyDescent="0.25">
      <c r="A1901">
        <v>1900</v>
      </c>
      <c r="B1901">
        <v>86962</v>
      </c>
      <c r="C1901" t="s">
        <v>1765</v>
      </c>
      <c r="D1901" t="s">
        <v>20</v>
      </c>
      <c r="E1901" t="s">
        <v>187</v>
      </c>
      <c r="F1901" t="s">
        <v>31</v>
      </c>
      <c r="G1901" t="s">
        <v>32</v>
      </c>
      <c r="H1901" t="s">
        <v>219</v>
      </c>
      <c r="I1901" t="s">
        <v>28</v>
      </c>
      <c r="J1901" t="s">
        <v>64</v>
      </c>
      <c r="K1901" t="s">
        <v>221</v>
      </c>
      <c r="L1901" t="s">
        <v>44</v>
      </c>
      <c r="M1901" t="s">
        <v>35</v>
      </c>
      <c r="N1901" s="2">
        <v>41152</v>
      </c>
      <c r="O1901" s="2">
        <v>41154</v>
      </c>
      <c r="P1901">
        <v>24</v>
      </c>
      <c r="Q1901" s="1">
        <v>0.01</v>
      </c>
      <c r="R1901">
        <v>70.709999999999994</v>
      </c>
      <c r="S1901">
        <v>37.58</v>
      </c>
      <c r="T1901">
        <f t="shared" si="29"/>
        <v>1697.04</v>
      </c>
    </row>
    <row r="1902" spans="1:20" x14ac:dyDescent="0.25">
      <c r="A1902">
        <v>1901</v>
      </c>
      <c r="B1902">
        <v>86962</v>
      </c>
      <c r="C1902" t="s">
        <v>1765</v>
      </c>
      <c r="D1902" t="s">
        <v>578</v>
      </c>
      <c r="E1902" t="s">
        <v>187</v>
      </c>
      <c r="F1902" t="s">
        <v>31</v>
      </c>
      <c r="G1902" t="s">
        <v>32</v>
      </c>
      <c r="H1902" t="s">
        <v>217</v>
      </c>
      <c r="I1902" t="s">
        <v>28</v>
      </c>
      <c r="J1902" t="s">
        <v>64</v>
      </c>
      <c r="K1902" t="s">
        <v>98</v>
      </c>
      <c r="L1902" t="s">
        <v>330</v>
      </c>
      <c r="M1902" t="s">
        <v>35</v>
      </c>
      <c r="N1902" s="2">
        <v>41152</v>
      </c>
      <c r="O1902" s="2">
        <v>41153</v>
      </c>
      <c r="P1902">
        <v>1</v>
      </c>
      <c r="Q1902" s="1">
        <v>7.0000000000000007E-2</v>
      </c>
      <c r="R1902">
        <v>376.13</v>
      </c>
      <c r="S1902">
        <v>85.63</v>
      </c>
      <c r="T1902">
        <f t="shared" si="29"/>
        <v>376.13</v>
      </c>
    </row>
    <row r="1903" spans="1:20" x14ac:dyDescent="0.25">
      <c r="A1903">
        <v>1902</v>
      </c>
      <c r="B1903">
        <v>85879</v>
      </c>
      <c r="C1903" t="s">
        <v>831</v>
      </c>
      <c r="D1903" t="s">
        <v>20</v>
      </c>
      <c r="E1903" t="s">
        <v>39</v>
      </c>
      <c r="F1903" t="s">
        <v>40</v>
      </c>
      <c r="G1903" t="s">
        <v>23</v>
      </c>
      <c r="H1903" t="s">
        <v>94</v>
      </c>
      <c r="I1903" t="s">
        <v>28</v>
      </c>
      <c r="J1903" t="s">
        <v>64</v>
      </c>
      <c r="K1903" t="s">
        <v>226</v>
      </c>
      <c r="L1903" t="s">
        <v>192</v>
      </c>
      <c r="M1903" t="s">
        <v>59</v>
      </c>
      <c r="N1903" s="2">
        <v>41619</v>
      </c>
      <c r="O1903" s="2">
        <v>41620</v>
      </c>
      <c r="P1903">
        <v>10</v>
      </c>
      <c r="Q1903" s="1">
        <v>0.05</v>
      </c>
      <c r="R1903">
        <v>14.98</v>
      </c>
      <c r="S1903">
        <v>7.69</v>
      </c>
      <c r="T1903">
        <f t="shared" si="29"/>
        <v>149.80000000000001</v>
      </c>
    </row>
    <row r="1904" spans="1:20" x14ac:dyDescent="0.25">
      <c r="A1904">
        <v>1903</v>
      </c>
      <c r="B1904">
        <v>86621</v>
      </c>
      <c r="C1904" t="s">
        <v>553</v>
      </c>
      <c r="D1904" t="s">
        <v>578</v>
      </c>
      <c r="E1904" t="s">
        <v>21</v>
      </c>
      <c r="F1904" t="s">
        <v>31</v>
      </c>
      <c r="G1904" t="s">
        <v>41</v>
      </c>
      <c r="H1904" t="s">
        <v>203</v>
      </c>
      <c r="I1904" t="s">
        <v>28</v>
      </c>
      <c r="J1904" t="s">
        <v>64</v>
      </c>
      <c r="K1904" t="s">
        <v>1138</v>
      </c>
      <c r="L1904" t="s">
        <v>283</v>
      </c>
      <c r="M1904" t="s">
        <v>141</v>
      </c>
      <c r="N1904" s="2">
        <v>40231</v>
      </c>
      <c r="O1904" s="2">
        <v>40231</v>
      </c>
      <c r="P1904">
        <v>10</v>
      </c>
      <c r="Q1904" s="1">
        <v>0</v>
      </c>
      <c r="R1904">
        <v>442.14</v>
      </c>
      <c r="S1904">
        <v>14.7</v>
      </c>
      <c r="T1904">
        <f t="shared" si="29"/>
        <v>4421.3999999999996</v>
      </c>
    </row>
    <row r="1905" spans="1:20" x14ac:dyDescent="0.25">
      <c r="A1905">
        <v>1904</v>
      </c>
      <c r="B1905">
        <v>88372</v>
      </c>
      <c r="C1905" t="s">
        <v>2310</v>
      </c>
      <c r="D1905" t="s">
        <v>578</v>
      </c>
      <c r="E1905" t="s">
        <v>187</v>
      </c>
      <c r="F1905" t="s">
        <v>31</v>
      </c>
      <c r="G1905" t="s">
        <v>41</v>
      </c>
      <c r="H1905" t="s">
        <v>225</v>
      </c>
      <c r="I1905" t="s">
        <v>28</v>
      </c>
      <c r="J1905" t="s">
        <v>64</v>
      </c>
      <c r="K1905" t="s">
        <v>82</v>
      </c>
      <c r="L1905" t="s">
        <v>330</v>
      </c>
      <c r="M1905" t="s">
        <v>375</v>
      </c>
      <c r="N1905" s="2">
        <v>40531</v>
      </c>
      <c r="O1905" s="2">
        <v>40533</v>
      </c>
      <c r="P1905">
        <v>14</v>
      </c>
      <c r="Q1905" s="1">
        <v>0.1</v>
      </c>
      <c r="R1905">
        <v>550.98</v>
      </c>
      <c r="S1905">
        <v>45.7</v>
      </c>
      <c r="T1905">
        <f t="shared" si="29"/>
        <v>7713.72</v>
      </c>
    </row>
    <row r="1906" spans="1:20" x14ac:dyDescent="0.25">
      <c r="A1906">
        <v>1905</v>
      </c>
      <c r="B1906">
        <v>88375</v>
      </c>
      <c r="C1906" t="s">
        <v>2310</v>
      </c>
      <c r="D1906" t="s">
        <v>20</v>
      </c>
      <c r="E1906" t="s">
        <v>39</v>
      </c>
      <c r="F1906" t="s">
        <v>31</v>
      </c>
      <c r="G1906" t="s">
        <v>32</v>
      </c>
      <c r="H1906" t="s">
        <v>61</v>
      </c>
      <c r="I1906" t="s">
        <v>28</v>
      </c>
      <c r="J1906" t="s">
        <v>64</v>
      </c>
      <c r="K1906" t="s">
        <v>228</v>
      </c>
      <c r="L1906" t="s">
        <v>192</v>
      </c>
      <c r="M1906" t="s">
        <v>375</v>
      </c>
      <c r="N1906" s="2">
        <v>41297</v>
      </c>
      <c r="O1906" s="2">
        <v>41298</v>
      </c>
      <c r="P1906">
        <v>1</v>
      </c>
      <c r="Q1906" s="1">
        <v>0.01</v>
      </c>
      <c r="R1906">
        <v>60.97</v>
      </c>
      <c r="S1906">
        <v>4.5</v>
      </c>
      <c r="T1906">
        <f t="shared" si="29"/>
        <v>60.97</v>
      </c>
    </row>
    <row r="1907" spans="1:20" x14ac:dyDescent="0.25">
      <c r="A1907">
        <v>1906</v>
      </c>
      <c r="B1907">
        <v>89214</v>
      </c>
      <c r="C1907" t="s">
        <v>120</v>
      </c>
      <c r="D1907" t="s">
        <v>38</v>
      </c>
      <c r="E1907" t="s">
        <v>21</v>
      </c>
      <c r="F1907" t="s">
        <v>31</v>
      </c>
      <c r="G1907" t="s">
        <v>23</v>
      </c>
      <c r="H1907" t="s">
        <v>206</v>
      </c>
      <c r="I1907" t="s">
        <v>28</v>
      </c>
      <c r="J1907" t="s">
        <v>64</v>
      </c>
      <c r="K1907" t="s">
        <v>409</v>
      </c>
      <c r="L1907" t="s">
        <v>26</v>
      </c>
      <c r="M1907" t="s">
        <v>63</v>
      </c>
      <c r="N1907" s="2">
        <v>41128</v>
      </c>
      <c r="O1907" s="2">
        <v>41129</v>
      </c>
      <c r="P1907">
        <v>14</v>
      </c>
      <c r="Q1907" s="1">
        <v>7.0000000000000007E-2</v>
      </c>
      <c r="R1907">
        <v>31.11</v>
      </c>
      <c r="S1907">
        <v>3.6</v>
      </c>
      <c r="T1907">
        <f t="shared" si="29"/>
        <v>435.53999999999996</v>
      </c>
    </row>
    <row r="1908" spans="1:20" x14ac:dyDescent="0.25">
      <c r="A1908">
        <v>1907</v>
      </c>
      <c r="B1908">
        <v>89214</v>
      </c>
      <c r="C1908" t="s">
        <v>120</v>
      </c>
      <c r="D1908" t="s">
        <v>20</v>
      </c>
      <c r="E1908" t="s">
        <v>39</v>
      </c>
      <c r="F1908" t="s">
        <v>31</v>
      </c>
      <c r="G1908" t="s">
        <v>23</v>
      </c>
      <c r="H1908" t="s">
        <v>54</v>
      </c>
      <c r="I1908" t="s">
        <v>28</v>
      </c>
      <c r="J1908" t="s">
        <v>64</v>
      </c>
      <c r="K1908" t="s">
        <v>113</v>
      </c>
      <c r="L1908" t="s">
        <v>44</v>
      </c>
      <c r="M1908" t="s">
        <v>121</v>
      </c>
      <c r="N1908" s="2">
        <v>41128</v>
      </c>
      <c r="O1908" s="2">
        <v>41130</v>
      </c>
      <c r="P1908">
        <v>1</v>
      </c>
      <c r="Q1908" s="1">
        <v>0.01</v>
      </c>
      <c r="R1908">
        <v>1.48</v>
      </c>
      <c r="S1908">
        <v>0.7</v>
      </c>
      <c r="T1908">
        <f t="shared" si="29"/>
        <v>1.48</v>
      </c>
    </row>
    <row r="1909" spans="1:20" x14ac:dyDescent="0.25">
      <c r="A1909">
        <v>1908</v>
      </c>
      <c r="B1909">
        <v>89226</v>
      </c>
      <c r="C1909" t="s">
        <v>85</v>
      </c>
      <c r="D1909" t="s">
        <v>20</v>
      </c>
      <c r="E1909" t="s">
        <v>39</v>
      </c>
      <c r="F1909" t="s">
        <v>22</v>
      </c>
      <c r="G1909" t="s">
        <v>48</v>
      </c>
      <c r="H1909" t="s">
        <v>49</v>
      </c>
      <c r="I1909" t="s">
        <v>28</v>
      </c>
      <c r="J1909" t="s">
        <v>64</v>
      </c>
      <c r="K1909" t="s">
        <v>145</v>
      </c>
      <c r="L1909" t="s">
        <v>26</v>
      </c>
      <c r="M1909" t="s">
        <v>137</v>
      </c>
      <c r="N1909" s="2">
        <v>41022</v>
      </c>
      <c r="O1909" s="2">
        <v>41027</v>
      </c>
      <c r="P1909">
        <v>10</v>
      </c>
      <c r="Q1909" s="1">
        <v>0.01</v>
      </c>
      <c r="R1909">
        <v>10.23</v>
      </c>
      <c r="S1909">
        <v>4.68</v>
      </c>
      <c r="T1909">
        <f t="shared" si="29"/>
        <v>102.30000000000001</v>
      </c>
    </row>
    <row r="1910" spans="1:20" x14ac:dyDescent="0.25">
      <c r="A1910">
        <v>1909</v>
      </c>
      <c r="B1910">
        <v>87199</v>
      </c>
      <c r="C1910" t="s">
        <v>2190</v>
      </c>
      <c r="D1910" t="s">
        <v>20</v>
      </c>
      <c r="E1910" t="s">
        <v>39</v>
      </c>
      <c r="F1910" t="s">
        <v>31</v>
      </c>
      <c r="G1910" t="s">
        <v>48</v>
      </c>
      <c r="H1910" t="s">
        <v>94</v>
      </c>
      <c r="I1910" t="s">
        <v>28</v>
      </c>
      <c r="J1910" t="s">
        <v>64</v>
      </c>
      <c r="K1910" t="s">
        <v>133</v>
      </c>
      <c r="L1910" t="s">
        <v>192</v>
      </c>
      <c r="M1910" t="s">
        <v>178</v>
      </c>
      <c r="N1910" s="2">
        <v>40950</v>
      </c>
      <c r="O1910" s="2">
        <v>40952</v>
      </c>
      <c r="P1910">
        <v>11</v>
      </c>
      <c r="Q1910" s="1">
        <v>0</v>
      </c>
      <c r="R1910">
        <v>419.19</v>
      </c>
      <c r="S1910">
        <v>19.989999999999998</v>
      </c>
      <c r="T1910">
        <f t="shared" si="29"/>
        <v>4611.09</v>
      </c>
    </row>
    <row r="1911" spans="1:20" x14ac:dyDescent="0.25">
      <c r="A1911">
        <v>1910</v>
      </c>
      <c r="B1911">
        <v>88268</v>
      </c>
      <c r="C1911" t="s">
        <v>363</v>
      </c>
      <c r="D1911" t="s">
        <v>20</v>
      </c>
      <c r="E1911" t="s">
        <v>39</v>
      </c>
      <c r="F1911" t="s">
        <v>22</v>
      </c>
      <c r="G1911" t="s">
        <v>23</v>
      </c>
      <c r="H1911" t="s">
        <v>42</v>
      </c>
      <c r="I1911" t="s">
        <v>28</v>
      </c>
      <c r="J1911" t="s">
        <v>64</v>
      </c>
      <c r="K1911" t="s">
        <v>98</v>
      </c>
      <c r="L1911" t="s">
        <v>26</v>
      </c>
      <c r="M1911" t="s">
        <v>150</v>
      </c>
      <c r="N1911" s="2">
        <v>40404</v>
      </c>
      <c r="O1911" s="2">
        <v>40406</v>
      </c>
      <c r="P1911">
        <v>19</v>
      </c>
      <c r="Q1911" s="1">
        <v>0.05</v>
      </c>
      <c r="R1911">
        <v>2.08</v>
      </c>
      <c r="S1911">
        <v>2.56</v>
      </c>
      <c r="T1911">
        <f t="shared" si="29"/>
        <v>39.520000000000003</v>
      </c>
    </row>
    <row r="1912" spans="1:20" x14ac:dyDescent="0.25">
      <c r="A1912">
        <v>1911</v>
      </c>
      <c r="B1912">
        <v>86942</v>
      </c>
      <c r="C1912" t="s">
        <v>1274</v>
      </c>
      <c r="D1912" t="s">
        <v>20</v>
      </c>
      <c r="E1912" t="s">
        <v>39</v>
      </c>
      <c r="F1912" t="s">
        <v>31</v>
      </c>
      <c r="G1912" t="s">
        <v>23</v>
      </c>
      <c r="H1912" t="s">
        <v>94</v>
      </c>
      <c r="I1912" t="s">
        <v>28</v>
      </c>
      <c r="J1912" t="s">
        <v>64</v>
      </c>
      <c r="K1912" t="s">
        <v>289</v>
      </c>
      <c r="L1912" t="s">
        <v>192</v>
      </c>
      <c r="M1912" t="s">
        <v>141</v>
      </c>
      <c r="N1912" s="2">
        <v>41223</v>
      </c>
      <c r="O1912" s="2">
        <v>41225</v>
      </c>
      <c r="P1912">
        <v>26</v>
      </c>
      <c r="Q1912" s="1">
        <v>0.08</v>
      </c>
      <c r="R1912">
        <v>10.89</v>
      </c>
      <c r="S1912">
        <v>4.5</v>
      </c>
      <c r="T1912">
        <f t="shared" si="29"/>
        <v>283.14</v>
      </c>
    </row>
    <row r="1913" spans="1:20" x14ac:dyDescent="0.25">
      <c r="A1913">
        <v>1912</v>
      </c>
      <c r="B1913">
        <v>88034</v>
      </c>
      <c r="C1913" t="s">
        <v>851</v>
      </c>
      <c r="D1913" t="s">
        <v>20</v>
      </c>
      <c r="E1913" t="s">
        <v>39</v>
      </c>
      <c r="F1913" t="s">
        <v>40</v>
      </c>
      <c r="G1913" t="s">
        <v>93</v>
      </c>
      <c r="H1913" t="s">
        <v>78</v>
      </c>
      <c r="I1913" t="s">
        <v>28</v>
      </c>
      <c r="J1913" t="s">
        <v>64</v>
      </c>
      <c r="K1913" t="s">
        <v>221</v>
      </c>
      <c r="L1913" t="s">
        <v>192</v>
      </c>
      <c r="M1913" t="s">
        <v>264</v>
      </c>
      <c r="N1913" s="2">
        <v>41235</v>
      </c>
      <c r="O1913" s="2">
        <v>41236</v>
      </c>
      <c r="P1913">
        <v>35</v>
      </c>
      <c r="Q1913" s="1">
        <v>0.01</v>
      </c>
      <c r="R1913">
        <v>3.69</v>
      </c>
      <c r="S1913">
        <v>0.5</v>
      </c>
      <c r="T1913">
        <f t="shared" si="29"/>
        <v>129.15</v>
      </c>
    </row>
    <row r="1914" spans="1:20" x14ac:dyDescent="0.25">
      <c r="A1914">
        <v>1913</v>
      </c>
      <c r="B1914">
        <v>87555</v>
      </c>
      <c r="C1914" t="s">
        <v>515</v>
      </c>
      <c r="D1914" t="s">
        <v>20</v>
      </c>
      <c r="E1914" t="s">
        <v>39</v>
      </c>
      <c r="F1914" t="s">
        <v>31</v>
      </c>
      <c r="G1914" t="s">
        <v>41</v>
      </c>
      <c r="H1914" t="s">
        <v>49</v>
      </c>
      <c r="I1914" t="s">
        <v>28</v>
      </c>
      <c r="J1914" t="s">
        <v>64</v>
      </c>
      <c r="K1914" t="s">
        <v>116</v>
      </c>
      <c r="L1914" t="s">
        <v>44</v>
      </c>
      <c r="M1914" t="s">
        <v>35</v>
      </c>
      <c r="N1914" s="2">
        <v>40336</v>
      </c>
      <c r="O1914" s="2">
        <v>40336</v>
      </c>
      <c r="P1914">
        <v>5</v>
      </c>
      <c r="Q1914" s="1">
        <v>7.0000000000000007E-2</v>
      </c>
      <c r="R1914">
        <v>4.76</v>
      </c>
      <c r="S1914">
        <v>0.88</v>
      </c>
      <c r="T1914">
        <f t="shared" si="29"/>
        <v>23.799999999999997</v>
      </c>
    </row>
    <row r="1915" spans="1:20" x14ac:dyDescent="0.25">
      <c r="A1915">
        <v>1914</v>
      </c>
      <c r="B1915">
        <v>89236</v>
      </c>
      <c r="C1915" t="s">
        <v>1426</v>
      </c>
      <c r="D1915" t="s">
        <v>20</v>
      </c>
      <c r="E1915" t="s">
        <v>187</v>
      </c>
      <c r="F1915" t="s">
        <v>22</v>
      </c>
      <c r="G1915" t="s">
        <v>41</v>
      </c>
      <c r="H1915" t="s">
        <v>217</v>
      </c>
      <c r="I1915" t="s">
        <v>28</v>
      </c>
      <c r="J1915" t="s">
        <v>72</v>
      </c>
      <c r="K1915" t="s">
        <v>145</v>
      </c>
      <c r="L1915" t="s">
        <v>706</v>
      </c>
      <c r="M1915" t="s">
        <v>331</v>
      </c>
      <c r="N1915" s="2">
        <v>40679</v>
      </c>
      <c r="O1915" s="2">
        <v>40679</v>
      </c>
      <c r="P1915">
        <v>3</v>
      </c>
      <c r="Q1915" s="1">
        <v>0.02</v>
      </c>
      <c r="R1915">
        <v>9.77</v>
      </c>
      <c r="S1915">
        <v>6.02</v>
      </c>
      <c r="T1915">
        <f t="shared" si="29"/>
        <v>29.31</v>
      </c>
    </row>
    <row r="1916" spans="1:20" x14ac:dyDescent="0.25">
      <c r="A1916">
        <v>1915</v>
      </c>
      <c r="B1916">
        <v>89236</v>
      </c>
      <c r="C1916" t="s">
        <v>1426</v>
      </c>
      <c r="D1916" t="s">
        <v>20</v>
      </c>
      <c r="E1916" t="s">
        <v>39</v>
      </c>
      <c r="F1916" t="s">
        <v>22</v>
      </c>
      <c r="G1916" t="s">
        <v>41</v>
      </c>
      <c r="H1916" t="s">
        <v>54</v>
      </c>
      <c r="I1916" t="s">
        <v>28</v>
      </c>
      <c r="J1916" t="s">
        <v>72</v>
      </c>
      <c r="K1916" t="s">
        <v>163</v>
      </c>
      <c r="L1916" t="s">
        <v>192</v>
      </c>
      <c r="M1916" t="s">
        <v>444</v>
      </c>
      <c r="N1916" s="2">
        <v>40679</v>
      </c>
      <c r="O1916" s="2">
        <v>40680</v>
      </c>
      <c r="P1916">
        <v>14</v>
      </c>
      <c r="Q1916" s="1">
        <v>0.06</v>
      </c>
      <c r="R1916">
        <v>5.98</v>
      </c>
      <c r="S1916">
        <v>5.2</v>
      </c>
      <c r="T1916">
        <f t="shared" si="29"/>
        <v>83.72</v>
      </c>
    </row>
    <row r="1917" spans="1:20" x14ac:dyDescent="0.25">
      <c r="A1917">
        <v>1916</v>
      </c>
      <c r="B1917">
        <v>89240</v>
      </c>
      <c r="C1917" t="s">
        <v>1643</v>
      </c>
      <c r="D1917" t="s">
        <v>20</v>
      </c>
      <c r="E1917" t="s">
        <v>39</v>
      </c>
      <c r="F1917" t="s">
        <v>40</v>
      </c>
      <c r="G1917" t="s">
        <v>93</v>
      </c>
      <c r="H1917" t="s">
        <v>94</v>
      </c>
      <c r="I1917" t="s">
        <v>28</v>
      </c>
      <c r="J1917" t="s">
        <v>72</v>
      </c>
      <c r="K1917" t="s">
        <v>221</v>
      </c>
      <c r="L1917" t="s">
        <v>192</v>
      </c>
      <c r="M1917" t="s">
        <v>342</v>
      </c>
      <c r="N1917" s="2">
        <v>40326</v>
      </c>
      <c r="O1917" s="2">
        <v>40328</v>
      </c>
      <c r="P1917">
        <v>1</v>
      </c>
      <c r="Q1917" s="1">
        <v>7.0000000000000007E-2</v>
      </c>
      <c r="R1917">
        <v>60.97</v>
      </c>
      <c r="S1917">
        <v>4.5</v>
      </c>
      <c r="T1917">
        <f t="shared" si="29"/>
        <v>60.97</v>
      </c>
    </row>
    <row r="1918" spans="1:20" x14ac:dyDescent="0.25">
      <c r="A1918">
        <v>1917</v>
      </c>
      <c r="B1918">
        <v>89240</v>
      </c>
      <c r="C1918" t="s">
        <v>1643</v>
      </c>
      <c r="D1918" t="s">
        <v>20</v>
      </c>
      <c r="E1918" t="s">
        <v>187</v>
      </c>
      <c r="F1918" t="s">
        <v>40</v>
      </c>
      <c r="G1918" t="s">
        <v>93</v>
      </c>
      <c r="H1918" t="s">
        <v>188</v>
      </c>
      <c r="I1918" t="s">
        <v>28</v>
      </c>
      <c r="J1918" t="s">
        <v>56</v>
      </c>
      <c r="K1918" t="s">
        <v>158</v>
      </c>
      <c r="L1918" t="s">
        <v>706</v>
      </c>
      <c r="M1918" t="s">
        <v>370</v>
      </c>
      <c r="N1918" s="2">
        <v>40326</v>
      </c>
      <c r="O1918" s="2">
        <v>40328</v>
      </c>
      <c r="P1918">
        <v>15</v>
      </c>
      <c r="Q1918" s="1">
        <v>0</v>
      </c>
      <c r="R1918">
        <v>90.98</v>
      </c>
      <c r="S1918">
        <v>56.2</v>
      </c>
      <c r="T1918">
        <f t="shared" si="29"/>
        <v>1364.7</v>
      </c>
    </row>
    <row r="1919" spans="1:20" x14ac:dyDescent="0.25">
      <c r="A1919">
        <v>1918</v>
      </c>
      <c r="B1919">
        <v>89248</v>
      </c>
      <c r="C1919" t="s">
        <v>1617</v>
      </c>
      <c r="D1919" t="s">
        <v>38</v>
      </c>
      <c r="E1919" t="s">
        <v>39</v>
      </c>
      <c r="F1919" t="s">
        <v>31</v>
      </c>
      <c r="G1919" t="s">
        <v>48</v>
      </c>
      <c r="H1919" t="s">
        <v>61</v>
      </c>
      <c r="I1919" t="s">
        <v>28</v>
      </c>
      <c r="J1919" t="s">
        <v>72</v>
      </c>
      <c r="K1919" t="s">
        <v>55</v>
      </c>
      <c r="L1919" t="s">
        <v>44</v>
      </c>
      <c r="M1919" t="s">
        <v>367</v>
      </c>
      <c r="N1919" s="2">
        <v>41133</v>
      </c>
      <c r="O1919" s="2">
        <v>41140</v>
      </c>
      <c r="P1919">
        <v>18</v>
      </c>
      <c r="Q1919" s="1">
        <v>0.06</v>
      </c>
      <c r="R1919">
        <v>6.88</v>
      </c>
      <c r="S1919">
        <v>2</v>
      </c>
      <c r="T1919">
        <f t="shared" si="29"/>
        <v>123.84</v>
      </c>
    </row>
    <row r="1920" spans="1:20" x14ac:dyDescent="0.25">
      <c r="A1920">
        <v>1919</v>
      </c>
      <c r="B1920">
        <v>89251</v>
      </c>
      <c r="C1920" t="s">
        <v>1198</v>
      </c>
      <c r="D1920" t="s">
        <v>38</v>
      </c>
      <c r="E1920" t="s">
        <v>21</v>
      </c>
      <c r="F1920" t="s">
        <v>22</v>
      </c>
      <c r="G1920" t="s">
        <v>93</v>
      </c>
      <c r="H1920" t="s">
        <v>24</v>
      </c>
      <c r="I1920" t="s">
        <v>28</v>
      </c>
      <c r="J1920" t="s">
        <v>56</v>
      </c>
      <c r="K1920" t="s">
        <v>25</v>
      </c>
      <c r="L1920" t="s">
        <v>26</v>
      </c>
      <c r="M1920" t="s">
        <v>137</v>
      </c>
      <c r="N1920" s="2">
        <v>40254</v>
      </c>
      <c r="O1920" s="2">
        <v>40255</v>
      </c>
      <c r="P1920">
        <v>10</v>
      </c>
      <c r="Q1920" s="1">
        <v>0.01</v>
      </c>
      <c r="R1920">
        <v>8.1199999999999992</v>
      </c>
      <c r="S1920">
        <v>2.83</v>
      </c>
      <c r="T1920">
        <f t="shared" si="29"/>
        <v>81.199999999999989</v>
      </c>
    </row>
    <row r="1921" spans="1:20" x14ac:dyDescent="0.25">
      <c r="A1921">
        <v>1920</v>
      </c>
      <c r="B1921">
        <v>86248</v>
      </c>
      <c r="C1921" t="s">
        <v>337</v>
      </c>
      <c r="D1921" t="s">
        <v>20</v>
      </c>
      <c r="E1921" t="s">
        <v>21</v>
      </c>
      <c r="F1921" t="s">
        <v>22</v>
      </c>
      <c r="G1921" t="s">
        <v>23</v>
      </c>
      <c r="H1921" t="s">
        <v>24</v>
      </c>
      <c r="I1921" t="s">
        <v>28</v>
      </c>
      <c r="J1921" t="s">
        <v>72</v>
      </c>
      <c r="K1921" t="s">
        <v>208</v>
      </c>
      <c r="L1921" t="s">
        <v>192</v>
      </c>
      <c r="M1921" t="s">
        <v>199</v>
      </c>
      <c r="N1921" s="2">
        <v>41559</v>
      </c>
      <c r="O1921" s="2">
        <v>41561</v>
      </c>
      <c r="P1921">
        <v>8</v>
      </c>
      <c r="Q1921" s="1">
        <v>0.1</v>
      </c>
      <c r="R1921">
        <v>30.42</v>
      </c>
      <c r="S1921">
        <v>8.65</v>
      </c>
      <c r="T1921">
        <f t="shared" si="29"/>
        <v>243.36</v>
      </c>
    </row>
    <row r="1922" spans="1:20" x14ac:dyDescent="0.25">
      <c r="A1922">
        <v>1921</v>
      </c>
      <c r="B1922">
        <v>86248</v>
      </c>
      <c r="C1922" t="s">
        <v>337</v>
      </c>
      <c r="D1922" t="s">
        <v>20</v>
      </c>
      <c r="E1922" t="s">
        <v>39</v>
      </c>
      <c r="F1922" t="s">
        <v>22</v>
      </c>
      <c r="G1922" t="s">
        <v>23</v>
      </c>
      <c r="H1922" t="s">
        <v>61</v>
      </c>
      <c r="I1922" t="s">
        <v>28</v>
      </c>
      <c r="J1922" t="s">
        <v>72</v>
      </c>
      <c r="K1922" t="s">
        <v>291</v>
      </c>
      <c r="L1922" t="s">
        <v>44</v>
      </c>
      <c r="M1922" t="s">
        <v>326</v>
      </c>
      <c r="N1922" s="2">
        <v>41559</v>
      </c>
      <c r="O1922" s="2">
        <v>41560</v>
      </c>
      <c r="P1922">
        <v>11</v>
      </c>
      <c r="Q1922" s="1">
        <v>0.06</v>
      </c>
      <c r="R1922">
        <v>1.95</v>
      </c>
      <c r="S1922">
        <v>1.63</v>
      </c>
      <c r="T1922">
        <f t="shared" si="29"/>
        <v>21.45</v>
      </c>
    </row>
    <row r="1923" spans="1:20" x14ac:dyDescent="0.25">
      <c r="A1923">
        <v>1922</v>
      </c>
      <c r="B1923">
        <v>89145</v>
      </c>
      <c r="C1923" t="s">
        <v>604</v>
      </c>
      <c r="D1923" t="s">
        <v>20</v>
      </c>
      <c r="E1923" t="s">
        <v>39</v>
      </c>
      <c r="F1923" t="s">
        <v>22</v>
      </c>
      <c r="G1923" t="s">
        <v>41</v>
      </c>
      <c r="H1923" t="s">
        <v>61</v>
      </c>
      <c r="I1923" t="s">
        <v>28</v>
      </c>
      <c r="J1923" t="s">
        <v>72</v>
      </c>
      <c r="K1923" t="s">
        <v>58</v>
      </c>
      <c r="L1923" t="s">
        <v>192</v>
      </c>
      <c r="M1923" t="s">
        <v>27</v>
      </c>
      <c r="N1923" s="2">
        <v>41287</v>
      </c>
      <c r="O1923" s="2">
        <v>41289</v>
      </c>
      <c r="P1923">
        <v>10</v>
      </c>
      <c r="Q1923" s="1">
        <v>0.06</v>
      </c>
      <c r="R1923">
        <v>6.48</v>
      </c>
      <c r="S1923">
        <v>6.74</v>
      </c>
      <c r="T1923">
        <f t="shared" ref="T1923:T1986" si="30">R1923*P1923</f>
        <v>64.800000000000011</v>
      </c>
    </row>
    <row r="1924" spans="1:20" x14ac:dyDescent="0.25">
      <c r="A1924">
        <v>1923</v>
      </c>
      <c r="B1924">
        <v>89145</v>
      </c>
      <c r="C1924" t="s">
        <v>549</v>
      </c>
      <c r="D1924" t="s">
        <v>20</v>
      </c>
      <c r="E1924" t="s">
        <v>21</v>
      </c>
      <c r="F1924" t="s">
        <v>22</v>
      </c>
      <c r="G1924" t="s">
        <v>41</v>
      </c>
      <c r="H1924" t="s">
        <v>206</v>
      </c>
      <c r="I1924" t="s">
        <v>28</v>
      </c>
      <c r="J1924" t="s">
        <v>72</v>
      </c>
      <c r="K1924" t="s">
        <v>1107</v>
      </c>
      <c r="L1924" t="s">
        <v>192</v>
      </c>
      <c r="M1924" t="s">
        <v>182</v>
      </c>
      <c r="N1924" s="2">
        <v>41287</v>
      </c>
      <c r="O1924" s="2">
        <v>41289</v>
      </c>
      <c r="P1924">
        <v>13</v>
      </c>
      <c r="Q1924" s="1">
        <v>0.09</v>
      </c>
      <c r="R1924">
        <v>125.99</v>
      </c>
      <c r="S1924">
        <v>7.69</v>
      </c>
      <c r="T1924">
        <f t="shared" si="30"/>
        <v>1637.87</v>
      </c>
    </row>
    <row r="1925" spans="1:20" x14ac:dyDescent="0.25">
      <c r="A1925">
        <v>1924</v>
      </c>
      <c r="B1925">
        <v>86705</v>
      </c>
      <c r="C1925" t="s">
        <v>1677</v>
      </c>
      <c r="D1925" t="s">
        <v>38</v>
      </c>
      <c r="E1925" t="s">
        <v>39</v>
      </c>
      <c r="F1925" t="s">
        <v>31</v>
      </c>
      <c r="G1925" t="s">
        <v>93</v>
      </c>
      <c r="H1925" t="s">
        <v>42</v>
      </c>
      <c r="I1925" t="s">
        <v>28</v>
      </c>
      <c r="J1925" t="s">
        <v>72</v>
      </c>
      <c r="K1925" t="s">
        <v>43</v>
      </c>
      <c r="L1925" t="s">
        <v>44</v>
      </c>
      <c r="M1925" t="s">
        <v>35</v>
      </c>
      <c r="N1925" s="2">
        <v>41141</v>
      </c>
      <c r="O1925" s="2">
        <v>41141</v>
      </c>
      <c r="P1925">
        <v>8</v>
      </c>
      <c r="Q1925" s="1">
        <v>0.1</v>
      </c>
      <c r="R1925">
        <v>7.64</v>
      </c>
      <c r="S1925">
        <v>5.83</v>
      </c>
      <c r="T1925">
        <f t="shared" si="30"/>
        <v>61.12</v>
      </c>
    </row>
    <row r="1926" spans="1:20" x14ac:dyDescent="0.25">
      <c r="A1926">
        <v>1925</v>
      </c>
      <c r="B1926">
        <v>86705</v>
      </c>
      <c r="C1926" t="s">
        <v>1677</v>
      </c>
      <c r="D1926" t="s">
        <v>20</v>
      </c>
      <c r="E1926" t="s">
        <v>39</v>
      </c>
      <c r="F1926" t="s">
        <v>31</v>
      </c>
      <c r="G1926" t="s">
        <v>93</v>
      </c>
      <c r="H1926" t="s">
        <v>89</v>
      </c>
      <c r="I1926" t="s">
        <v>28</v>
      </c>
      <c r="J1926" t="s">
        <v>72</v>
      </c>
      <c r="K1926" t="s">
        <v>74</v>
      </c>
      <c r="L1926" t="s">
        <v>192</v>
      </c>
      <c r="M1926" t="s">
        <v>35</v>
      </c>
      <c r="N1926" s="2">
        <v>41141</v>
      </c>
      <c r="O1926" s="2">
        <v>41144</v>
      </c>
      <c r="P1926">
        <v>15</v>
      </c>
      <c r="Q1926" s="1">
        <v>0.05</v>
      </c>
      <c r="R1926">
        <v>9.99</v>
      </c>
      <c r="S1926">
        <v>5.12</v>
      </c>
      <c r="T1926">
        <f t="shared" si="30"/>
        <v>149.85</v>
      </c>
    </row>
    <row r="1927" spans="1:20" x14ac:dyDescent="0.25">
      <c r="A1927">
        <v>1926</v>
      </c>
      <c r="B1927">
        <v>89273</v>
      </c>
      <c r="C1927" t="s">
        <v>524</v>
      </c>
      <c r="D1927" t="s">
        <v>20</v>
      </c>
      <c r="E1927" t="s">
        <v>39</v>
      </c>
      <c r="F1927" t="s">
        <v>22</v>
      </c>
      <c r="G1927" t="s">
        <v>93</v>
      </c>
      <c r="H1927" t="s">
        <v>89</v>
      </c>
      <c r="I1927" t="s">
        <v>28</v>
      </c>
      <c r="J1927" t="s">
        <v>72</v>
      </c>
      <c r="K1927" t="s">
        <v>43</v>
      </c>
      <c r="L1927" t="s">
        <v>44</v>
      </c>
      <c r="M1927" t="s">
        <v>238</v>
      </c>
      <c r="N1927" s="2">
        <v>41604</v>
      </c>
      <c r="O1927" s="2">
        <v>41606</v>
      </c>
      <c r="P1927">
        <v>32</v>
      </c>
      <c r="Q1927" s="1">
        <v>0.04</v>
      </c>
      <c r="R1927">
        <v>2.62</v>
      </c>
      <c r="S1927">
        <v>0.8</v>
      </c>
      <c r="T1927">
        <f t="shared" si="30"/>
        <v>83.84</v>
      </c>
    </row>
    <row r="1928" spans="1:20" x14ac:dyDescent="0.25">
      <c r="A1928">
        <v>1927</v>
      </c>
      <c r="B1928">
        <v>89274</v>
      </c>
      <c r="C1928" t="s">
        <v>1062</v>
      </c>
      <c r="D1928" t="s">
        <v>20</v>
      </c>
      <c r="E1928" t="s">
        <v>39</v>
      </c>
      <c r="F1928" t="s">
        <v>47</v>
      </c>
      <c r="G1928" t="s">
        <v>41</v>
      </c>
      <c r="H1928" t="s">
        <v>89</v>
      </c>
      <c r="I1928" t="s">
        <v>28</v>
      </c>
      <c r="J1928" t="s">
        <v>72</v>
      </c>
      <c r="K1928" t="s">
        <v>181</v>
      </c>
      <c r="L1928" t="s">
        <v>192</v>
      </c>
      <c r="M1928" t="s">
        <v>111</v>
      </c>
      <c r="N1928" s="2">
        <v>40741</v>
      </c>
      <c r="O1928" s="2">
        <v>40743</v>
      </c>
      <c r="P1928">
        <v>13</v>
      </c>
      <c r="Q1928" s="1">
        <v>0.05</v>
      </c>
      <c r="R1928">
        <v>4.37</v>
      </c>
      <c r="S1928">
        <v>5.15</v>
      </c>
      <c r="T1928">
        <f t="shared" si="30"/>
        <v>56.81</v>
      </c>
    </row>
    <row r="1929" spans="1:20" x14ac:dyDescent="0.25">
      <c r="A1929">
        <v>1928</v>
      </c>
      <c r="B1929">
        <v>89274</v>
      </c>
      <c r="C1929" t="s">
        <v>1062</v>
      </c>
      <c r="D1929" t="s">
        <v>20</v>
      </c>
      <c r="E1929" t="s">
        <v>39</v>
      </c>
      <c r="F1929" t="s">
        <v>47</v>
      </c>
      <c r="G1929" t="s">
        <v>41</v>
      </c>
      <c r="H1929" t="s">
        <v>78</v>
      </c>
      <c r="I1929" t="s">
        <v>28</v>
      </c>
      <c r="J1929" t="s">
        <v>72</v>
      </c>
      <c r="K1929" t="s">
        <v>221</v>
      </c>
      <c r="L1929" t="s">
        <v>44</v>
      </c>
      <c r="M1929" t="s">
        <v>117</v>
      </c>
      <c r="N1929" s="2">
        <v>40741</v>
      </c>
      <c r="O1929" s="2">
        <v>40743</v>
      </c>
      <c r="P1929">
        <v>8</v>
      </c>
      <c r="Q1929" s="1">
        <v>0.06</v>
      </c>
      <c r="R1929">
        <v>19.84</v>
      </c>
      <c r="S1929">
        <v>4.0999999999999996</v>
      </c>
      <c r="T1929">
        <f t="shared" si="30"/>
        <v>158.72</v>
      </c>
    </row>
    <row r="1930" spans="1:20" x14ac:dyDescent="0.25">
      <c r="A1930">
        <v>1929</v>
      </c>
      <c r="B1930">
        <v>88684</v>
      </c>
      <c r="C1930" t="s">
        <v>164</v>
      </c>
      <c r="D1930" t="s">
        <v>38</v>
      </c>
      <c r="E1930" t="s">
        <v>39</v>
      </c>
      <c r="F1930" t="s">
        <v>47</v>
      </c>
      <c r="G1930" t="s">
        <v>23</v>
      </c>
      <c r="H1930" t="s">
        <v>61</v>
      </c>
      <c r="I1930" t="s">
        <v>28</v>
      </c>
      <c r="J1930" t="s">
        <v>72</v>
      </c>
      <c r="K1930" t="s">
        <v>181</v>
      </c>
      <c r="L1930" t="s">
        <v>26</v>
      </c>
      <c r="M1930" t="s">
        <v>167</v>
      </c>
      <c r="N1930" s="2">
        <v>41437</v>
      </c>
      <c r="O1930" s="2">
        <v>41440</v>
      </c>
      <c r="P1930">
        <v>4</v>
      </c>
      <c r="Q1930" s="1">
        <v>7.0000000000000007E-2</v>
      </c>
      <c r="R1930">
        <v>28.15</v>
      </c>
      <c r="S1930">
        <v>8.99</v>
      </c>
      <c r="T1930">
        <f t="shared" si="30"/>
        <v>112.6</v>
      </c>
    </row>
    <row r="1931" spans="1:20" x14ac:dyDescent="0.25">
      <c r="A1931">
        <v>1930</v>
      </c>
      <c r="B1931">
        <v>89281</v>
      </c>
      <c r="C1931" t="s">
        <v>1738</v>
      </c>
      <c r="D1931" t="s">
        <v>20</v>
      </c>
      <c r="E1931" t="s">
        <v>39</v>
      </c>
      <c r="F1931" t="s">
        <v>40</v>
      </c>
      <c r="G1931" t="s">
        <v>48</v>
      </c>
      <c r="H1931" t="s">
        <v>49</v>
      </c>
      <c r="I1931" t="s">
        <v>28</v>
      </c>
      <c r="J1931" t="s">
        <v>72</v>
      </c>
      <c r="K1931" t="s">
        <v>172</v>
      </c>
      <c r="L1931" t="s">
        <v>192</v>
      </c>
      <c r="M1931" t="s">
        <v>59</v>
      </c>
      <c r="N1931" s="2">
        <v>40912</v>
      </c>
      <c r="O1931" s="2">
        <v>40916</v>
      </c>
      <c r="P1931">
        <v>6</v>
      </c>
      <c r="Q1931" s="1">
        <v>0.09</v>
      </c>
      <c r="R1931">
        <v>8.67</v>
      </c>
      <c r="S1931">
        <v>3.5</v>
      </c>
      <c r="T1931">
        <f t="shared" si="30"/>
        <v>52.019999999999996</v>
      </c>
    </row>
    <row r="1932" spans="1:20" x14ac:dyDescent="0.25">
      <c r="A1932">
        <v>1931</v>
      </c>
      <c r="B1932">
        <v>89281</v>
      </c>
      <c r="C1932" t="s">
        <v>1425</v>
      </c>
      <c r="D1932" t="s">
        <v>578</v>
      </c>
      <c r="E1932" t="s">
        <v>187</v>
      </c>
      <c r="F1932" t="s">
        <v>40</v>
      </c>
      <c r="G1932" t="s">
        <v>48</v>
      </c>
      <c r="H1932" t="s">
        <v>188</v>
      </c>
      <c r="I1932" t="s">
        <v>28</v>
      </c>
      <c r="J1932" t="s">
        <v>72</v>
      </c>
      <c r="K1932" t="s">
        <v>221</v>
      </c>
      <c r="L1932" t="s">
        <v>330</v>
      </c>
      <c r="M1932" t="s">
        <v>59</v>
      </c>
      <c r="N1932" s="2">
        <v>40912</v>
      </c>
      <c r="O1932" s="2">
        <v>40917</v>
      </c>
      <c r="P1932">
        <v>10</v>
      </c>
      <c r="Q1932" s="1">
        <v>0.04</v>
      </c>
      <c r="R1932">
        <v>280.98</v>
      </c>
      <c r="S1932">
        <v>35.67</v>
      </c>
      <c r="T1932">
        <f t="shared" si="30"/>
        <v>2809.8</v>
      </c>
    </row>
    <row r="1933" spans="1:20" x14ac:dyDescent="0.25">
      <c r="A1933">
        <v>1932</v>
      </c>
      <c r="B1933">
        <v>88908</v>
      </c>
      <c r="C1933" t="s">
        <v>693</v>
      </c>
      <c r="D1933" t="s">
        <v>578</v>
      </c>
      <c r="E1933" t="s">
        <v>21</v>
      </c>
      <c r="F1933" t="s">
        <v>22</v>
      </c>
      <c r="G1933" t="s">
        <v>23</v>
      </c>
      <c r="H1933" t="s">
        <v>33</v>
      </c>
      <c r="I1933" t="s">
        <v>28</v>
      </c>
      <c r="J1933" t="s">
        <v>72</v>
      </c>
      <c r="K1933" t="s">
        <v>1147</v>
      </c>
      <c r="L1933" t="s">
        <v>283</v>
      </c>
      <c r="M1933" t="s">
        <v>182</v>
      </c>
      <c r="N1933" s="2">
        <v>40532</v>
      </c>
      <c r="O1933" s="2">
        <v>40534</v>
      </c>
      <c r="P1933">
        <v>6</v>
      </c>
      <c r="Q1933" s="1">
        <v>0.02</v>
      </c>
      <c r="R1933">
        <v>1360.14</v>
      </c>
      <c r="S1933">
        <v>14.7</v>
      </c>
      <c r="T1933">
        <f t="shared" si="30"/>
        <v>8160.84</v>
      </c>
    </row>
    <row r="1934" spans="1:20" x14ac:dyDescent="0.25">
      <c r="A1934">
        <v>1933</v>
      </c>
      <c r="B1934">
        <v>89282</v>
      </c>
      <c r="C1934" t="s">
        <v>1989</v>
      </c>
      <c r="D1934" t="s">
        <v>20</v>
      </c>
      <c r="E1934" t="s">
        <v>21</v>
      </c>
      <c r="F1934" t="s">
        <v>47</v>
      </c>
      <c r="G1934" t="s">
        <v>48</v>
      </c>
      <c r="H1934" t="s">
        <v>203</v>
      </c>
      <c r="I1934" t="s">
        <v>28</v>
      </c>
      <c r="J1934" t="s">
        <v>72</v>
      </c>
      <c r="K1934" t="s">
        <v>34</v>
      </c>
      <c r="L1934" t="s">
        <v>192</v>
      </c>
      <c r="M1934" t="s">
        <v>134</v>
      </c>
      <c r="N1934" s="2">
        <v>40929</v>
      </c>
      <c r="O1934" s="2">
        <v>40929</v>
      </c>
      <c r="P1934">
        <v>7</v>
      </c>
      <c r="Q1934" s="1">
        <v>0.01</v>
      </c>
      <c r="R1934">
        <v>15.98</v>
      </c>
      <c r="S1934">
        <v>4</v>
      </c>
      <c r="T1934">
        <f t="shared" si="30"/>
        <v>111.86</v>
      </c>
    </row>
    <row r="1935" spans="1:20" x14ac:dyDescent="0.25">
      <c r="A1935">
        <v>1934</v>
      </c>
      <c r="B1935">
        <v>87338</v>
      </c>
      <c r="C1935" t="s">
        <v>155</v>
      </c>
      <c r="D1935" t="s">
        <v>20</v>
      </c>
      <c r="E1935" t="s">
        <v>21</v>
      </c>
      <c r="F1935" t="s">
        <v>47</v>
      </c>
      <c r="G1935" t="s">
        <v>23</v>
      </c>
      <c r="H1935" t="s">
        <v>33</v>
      </c>
      <c r="I1935" t="s">
        <v>28</v>
      </c>
      <c r="J1935" t="s">
        <v>72</v>
      </c>
      <c r="K1935" t="s">
        <v>198</v>
      </c>
      <c r="L1935" t="s">
        <v>26</v>
      </c>
      <c r="M1935" t="s">
        <v>156</v>
      </c>
      <c r="N1935" s="2">
        <v>41050</v>
      </c>
      <c r="O1935" s="2">
        <v>41050</v>
      </c>
      <c r="P1935">
        <v>8</v>
      </c>
      <c r="Q1935" s="1">
        <v>0.01</v>
      </c>
      <c r="R1935">
        <v>33.979999999999997</v>
      </c>
      <c r="S1935">
        <v>1.99</v>
      </c>
      <c r="T1935">
        <f t="shared" si="30"/>
        <v>271.83999999999997</v>
      </c>
    </row>
    <row r="1936" spans="1:20" x14ac:dyDescent="0.25">
      <c r="A1936">
        <v>1935</v>
      </c>
      <c r="B1936">
        <v>86369</v>
      </c>
      <c r="C1936" t="s">
        <v>1506</v>
      </c>
      <c r="D1936" t="s">
        <v>20</v>
      </c>
      <c r="E1936" t="s">
        <v>39</v>
      </c>
      <c r="F1936" t="s">
        <v>22</v>
      </c>
      <c r="G1936" t="s">
        <v>48</v>
      </c>
      <c r="H1936" t="s">
        <v>78</v>
      </c>
      <c r="I1936" t="s">
        <v>28</v>
      </c>
      <c r="J1936" t="s">
        <v>72</v>
      </c>
      <c r="K1936" t="s">
        <v>79</v>
      </c>
      <c r="L1936" t="s">
        <v>26</v>
      </c>
      <c r="M1936" t="s">
        <v>182</v>
      </c>
      <c r="N1936" s="2">
        <v>40513</v>
      </c>
      <c r="O1936" s="2">
        <v>40520</v>
      </c>
      <c r="P1936">
        <v>13</v>
      </c>
      <c r="Q1936" s="1">
        <v>0.09</v>
      </c>
      <c r="R1936">
        <v>6.84</v>
      </c>
      <c r="S1936">
        <v>8.3699999999999992</v>
      </c>
      <c r="T1936">
        <f t="shared" si="30"/>
        <v>88.92</v>
      </c>
    </row>
    <row r="1937" spans="1:20" x14ac:dyDescent="0.25">
      <c r="A1937">
        <v>1936</v>
      </c>
      <c r="B1937">
        <v>86369</v>
      </c>
      <c r="C1937" t="s">
        <v>1506</v>
      </c>
      <c r="D1937" t="s">
        <v>38</v>
      </c>
      <c r="E1937" t="s">
        <v>39</v>
      </c>
      <c r="F1937" t="s">
        <v>22</v>
      </c>
      <c r="G1937" t="s">
        <v>48</v>
      </c>
      <c r="H1937" t="s">
        <v>61</v>
      </c>
      <c r="I1937" t="s">
        <v>28</v>
      </c>
      <c r="J1937" t="s">
        <v>72</v>
      </c>
      <c r="K1937" t="s">
        <v>221</v>
      </c>
      <c r="L1937" t="s">
        <v>746</v>
      </c>
      <c r="M1937" t="s">
        <v>398</v>
      </c>
      <c r="N1937" s="2">
        <v>40513</v>
      </c>
      <c r="O1937" s="2">
        <v>40515</v>
      </c>
      <c r="P1937">
        <v>15</v>
      </c>
      <c r="Q1937" s="1">
        <v>7.0000000000000007E-2</v>
      </c>
      <c r="R1937">
        <v>48.91</v>
      </c>
      <c r="S1937">
        <v>35</v>
      </c>
      <c r="T1937">
        <f t="shared" si="30"/>
        <v>733.65</v>
      </c>
    </row>
    <row r="1938" spans="1:20" x14ac:dyDescent="0.25">
      <c r="A1938">
        <v>1937</v>
      </c>
      <c r="B1938">
        <v>89287</v>
      </c>
      <c r="C1938" t="s">
        <v>396</v>
      </c>
      <c r="D1938" t="s">
        <v>578</v>
      </c>
      <c r="E1938" t="s">
        <v>21</v>
      </c>
      <c r="F1938" t="s">
        <v>31</v>
      </c>
      <c r="G1938" t="s">
        <v>48</v>
      </c>
      <c r="H1938" t="s">
        <v>24</v>
      </c>
      <c r="I1938" t="s">
        <v>28</v>
      </c>
      <c r="J1938" t="s">
        <v>72</v>
      </c>
      <c r="K1938" t="s">
        <v>1243</v>
      </c>
      <c r="L1938" t="s">
        <v>283</v>
      </c>
      <c r="M1938" t="s">
        <v>35</v>
      </c>
      <c r="N1938" s="2">
        <v>41111</v>
      </c>
      <c r="O1938" s="2">
        <v>41116</v>
      </c>
      <c r="P1938">
        <v>12</v>
      </c>
      <c r="Q1938" s="1">
        <v>0.02</v>
      </c>
      <c r="R1938">
        <v>500.98</v>
      </c>
      <c r="S1938">
        <v>28.14</v>
      </c>
      <c r="T1938">
        <f t="shared" si="30"/>
        <v>6011.76</v>
      </c>
    </row>
    <row r="1939" spans="1:20" x14ac:dyDescent="0.25">
      <c r="A1939">
        <v>1938</v>
      </c>
      <c r="B1939">
        <v>88283</v>
      </c>
      <c r="C1939" t="s">
        <v>247</v>
      </c>
      <c r="D1939" t="s">
        <v>578</v>
      </c>
      <c r="E1939" t="s">
        <v>187</v>
      </c>
      <c r="F1939" t="s">
        <v>22</v>
      </c>
      <c r="G1939" t="s">
        <v>41</v>
      </c>
      <c r="H1939" t="s">
        <v>219</v>
      </c>
      <c r="I1939" t="s">
        <v>28</v>
      </c>
      <c r="J1939" t="s">
        <v>72</v>
      </c>
      <c r="K1939" t="s">
        <v>113</v>
      </c>
      <c r="L1939" t="s">
        <v>330</v>
      </c>
      <c r="M1939" t="s">
        <v>190</v>
      </c>
      <c r="N1939" s="2">
        <v>40770</v>
      </c>
      <c r="O1939" s="2">
        <v>40772</v>
      </c>
      <c r="P1939">
        <v>10</v>
      </c>
      <c r="Q1939" s="1">
        <v>0.01</v>
      </c>
      <c r="R1939">
        <v>880.98</v>
      </c>
      <c r="S1939">
        <v>44.55</v>
      </c>
      <c r="T1939">
        <f t="shared" si="30"/>
        <v>8809.7999999999993</v>
      </c>
    </row>
    <row r="1940" spans="1:20" x14ac:dyDescent="0.25">
      <c r="A1940">
        <v>1939</v>
      </c>
      <c r="B1940">
        <v>88633</v>
      </c>
      <c r="C1940" t="s">
        <v>1422</v>
      </c>
      <c r="D1940" t="s">
        <v>20</v>
      </c>
      <c r="E1940" t="s">
        <v>39</v>
      </c>
      <c r="F1940" t="s">
        <v>31</v>
      </c>
      <c r="G1940" t="s">
        <v>23</v>
      </c>
      <c r="H1940" t="s">
        <v>94</v>
      </c>
      <c r="I1940" t="s">
        <v>28</v>
      </c>
      <c r="J1940" t="s">
        <v>56</v>
      </c>
      <c r="K1940" t="s">
        <v>58</v>
      </c>
      <c r="L1940" t="s">
        <v>192</v>
      </c>
      <c r="M1940" t="s">
        <v>121</v>
      </c>
      <c r="N1940" s="2">
        <v>40313</v>
      </c>
      <c r="O1940" s="2">
        <v>40313</v>
      </c>
      <c r="P1940">
        <v>16</v>
      </c>
      <c r="Q1940" s="1">
        <v>0.02</v>
      </c>
      <c r="R1940">
        <v>39.06</v>
      </c>
      <c r="S1940">
        <v>10.55</v>
      </c>
      <c r="T1940">
        <f t="shared" si="30"/>
        <v>624.96</v>
      </c>
    </row>
    <row r="1941" spans="1:20" x14ac:dyDescent="0.25">
      <c r="A1941">
        <v>1940</v>
      </c>
      <c r="B1941">
        <v>88633</v>
      </c>
      <c r="C1941" t="s">
        <v>1422</v>
      </c>
      <c r="D1941" t="s">
        <v>20</v>
      </c>
      <c r="E1941" t="s">
        <v>39</v>
      </c>
      <c r="F1941" t="s">
        <v>31</v>
      </c>
      <c r="G1941" t="s">
        <v>23</v>
      </c>
      <c r="H1941" t="s">
        <v>94</v>
      </c>
      <c r="I1941" t="s">
        <v>28</v>
      </c>
      <c r="J1941" t="s">
        <v>72</v>
      </c>
      <c r="K1941" t="s">
        <v>158</v>
      </c>
      <c r="L1941" t="s">
        <v>192</v>
      </c>
      <c r="M1941" t="s">
        <v>141</v>
      </c>
      <c r="N1941" s="2">
        <v>40313</v>
      </c>
      <c r="O1941" s="2">
        <v>40314</v>
      </c>
      <c r="P1941">
        <v>18</v>
      </c>
      <c r="Q1941" s="1">
        <v>0.1</v>
      </c>
      <c r="R1941">
        <v>37.700000000000003</v>
      </c>
      <c r="S1941">
        <v>2.99</v>
      </c>
      <c r="T1941">
        <f t="shared" si="30"/>
        <v>678.6</v>
      </c>
    </row>
    <row r="1942" spans="1:20" x14ac:dyDescent="0.25">
      <c r="A1942">
        <v>1941</v>
      </c>
      <c r="B1942">
        <v>88670</v>
      </c>
      <c r="C1942" t="s">
        <v>1951</v>
      </c>
      <c r="D1942" t="s">
        <v>578</v>
      </c>
      <c r="E1942" t="s">
        <v>21</v>
      </c>
      <c r="F1942" t="s">
        <v>47</v>
      </c>
      <c r="G1942" t="s">
        <v>48</v>
      </c>
      <c r="H1942" t="s">
        <v>24</v>
      </c>
      <c r="I1942" t="s">
        <v>28</v>
      </c>
      <c r="J1942" t="s">
        <v>56</v>
      </c>
      <c r="K1942" t="s">
        <v>1243</v>
      </c>
      <c r="L1942" t="s">
        <v>283</v>
      </c>
      <c r="M1942" t="s">
        <v>160</v>
      </c>
      <c r="N1942" s="2">
        <v>40649</v>
      </c>
      <c r="O1942" s="2">
        <v>40653</v>
      </c>
      <c r="P1942">
        <v>12</v>
      </c>
      <c r="Q1942" s="1">
        <v>0.1</v>
      </c>
      <c r="R1942">
        <v>449.99</v>
      </c>
      <c r="S1942">
        <v>49</v>
      </c>
      <c r="T1942">
        <f t="shared" si="30"/>
        <v>5399.88</v>
      </c>
    </row>
    <row r="1943" spans="1:20" x14ac:dyDescent="0.25">
      <c r="A1943">
        <v>1942</v>
      </c>
      <c r="B1943">
        <v>88670</v>
      </c>
      <c r="C1943" t="s">
        <v>1951</v>
      </c>
      <c r="D1943" t="s">
        <v>20</v>
      </c>
      <c r="E1943" t="s">
        <v>187</v>
      </c>
      <c r="F1943" t="s">
        <v>47</v>
      </c>
      <c r="G1943" t="s">
        <v>48</v>
      </c>
      <c r="H1943" t="s">
        <v>219</v>
      </c>
      <c r="I1943" t="s">
        <v>28</v>
      </c>
      <c r="J1943" t="s">
        <v>72</v>
      </c>
      <c r="K1943" t="s">
        <v>68</v>
      </c>
      <c r="L1943" t="s">
        <v>26</v>
      </c>
      <c r="M1943" t="s">
        <v>111</v>
      </c>
      <c r="N1943" s="2">
        <v>40649</v>
      </c>
      <c r="O1943" s="2">
        <v>40656</v>
      </c>
      <c r="P1943">
        <v>10</v>
      </c>
      <c r="Q1943" s="1">
        <v>0</v>
      </c>
      <c r="R1943">
        <v>19.23</v>
      </c>
      <c r="S1943">
        <v>6.15</v>
      </c>
      <c r="T1943">
        <f t="shared" si="30"/>
        <v>192.3</v>
      </c>
    </row>
    <row r="1944" spans="1:20" x14ac:dyDescent="0.25">
      <c r="A1944">
        <v>1943</v>
      </c>
      <c r="B1944">
        <v>89297</v>
      </c>
      <c r="C1944" t="s">
        <v>527</v>
      </c>
      <c r="D1944" t="s">
        <v>20</v>
      </c>
      <c r="E1944" t="s">
        <v>39</v>
      </c>
      <c r="F1944" t="s">
        <v>47</v>
      </c>
      <c r="G1944" t="s">
        <v>23</v>
      </c>
      <c r="H1944" t="s">
        <v>94</v>
      </c>
      <c r="I1944" t="s">
        <v>28</v>
      </c>
      <c r="J1944" t="s">
        <v>72</v>
      </c>
      <c r="K1944" t="s">
        <v>181</v>
      </c>
      <c r="L1944" t="s">
        <v>44</v>
      </c>
      <c r="M1944" t="s">
        <v>114</v>
      </c>
      <c r="N1944" s="2">
        <v>41418</v>
      </c>
      <c r="O1944" s="2">
        <v>41420</v>
      </c>
      <c r="P1944">
        <v>5</v>
      </c>
      <c r="Q1944" s="1">
        <v>0.09</v>
      </c>
      <c r="R1944">
        <v>2.62</v>
      </c>
      <c r="S1944">
        <v>0.8</v>
      </c>
      <c r="T1944">
        <f t="shared" si="30"/>
        <v>13.100000000000001</v>
      </c>
    </row>
    <row r="1945" spans="1:20" x14ac:dyDescent="0.25">
      <c r="A1945">
        <v>1944</v>
      </c>
      <c r="B1945">
        <v>89311</v>
      </c>
      <c r="C1945" t="s">
        <v>1387</v>
      </c>
      <c r="D1945" t="s">
        <v>38</v>
      </c>
      <c r="E1945" t="s">
        <v>39</v>
      </c>
      <c r="F1945" t="s">
        <v>47</v>
      </c>
      <c r="G1945" t="s">
        <v>48</v>
      </c>
      <c r="H1945" t="s">
        <v>94</v>
      </c>
      <c r="I1945" t="s">
        <v>28</v>
      </c>
      <c r="J1945" t="s">
        <v>72</v>
      </c>
      <c r="K1945" t="s">
        <v>71</v>
      </c>
      <c r="L1945" t="s">
        <v>192</v>
      </c>
      <c r="M1945" t="s">
        <v>111</v>
      </c>
      <c r="N1945" s="2">
        <v>41452</v>
      </c>
      <c r="O1945" s="2">
        <v>41452</v>
      </c>
      <c r="P1945">
        <v>18</v>
      </c>
      <c r="Q1945" s="1">
        <v>0.08</v>
      </c>
      <c r="R1945">
        <v>5.81</v>
      </c>
      <c r="S1945">
        <v>8.49</v>
      </c>
      <c r="T1945">
        <f t="shared" si="30"/>
        <v>104.58</v>
      </c>
    </row>
    <row r="1946" spans="1:20" x14ac:dyDescent="0.25">
      <c r="A1946">
        <v>1945</v>
      </c>
      <c r="B1946">
        <v>88302</v>
      </c>
      <c r="C1946" t="s">
        <v>1273</v>
      </c>
      <c r="D1946" t="s">
        <v>20</v>
      </c>
      <c r="E1946" t="s">
        <v>39</v>
      </c>
      <c r="F1946" t="s">
        <v>22</v>
      </c>
      <c r="G1946" t="s">
        <v>32</v>
      </c>
      <c r="H1946" t="s">
        <v>89</v>
      </c>
      <c r="I1946" t="s">
        <v>28</v>
      </c>
      <c r="J1946" t="s">
        <v>72</v>
      </c>
      <c r="K1946" t="s">
        <v>145</v>
      </c>
      <c r="L1946" t="s">
        <v>192</v>
      </c>
      <c r="M1946" t="s">
        <v>331</v>
      </c>
      <c r="N1946" s="2">
        <v>40795</v>
      </c>
      <c r="O1946" s="2">
        <v>40796</v>
      </c>
      <c r="P1946">
        <v>14</v>
      </c>
      <c r="Q1946" s="1">
        <v>0.03</v>
      </c>
      <c r="R1946">
        <v>5.18</v>
      </c>
      <c r="S1946">
        <v>5.74</v>
      </c>
      <c r="T1946">
        <f t="shared" si="30"/>
        <v>72.52</v>
      </c>
    </row>
    <row r="1947" spans="1:20" x14ac:dyDescent="0.25">
      <c r="A1947">
        <v>1946</v>
      </c>
      <c r="B1947">
        <v>88302</v>
      </c>
      <c r="C1947" t="s">
        <v>832</v>
      </c>
      <c r="D1947" t="s">
        <v>578</v>
      </c>
      <c r="E1947" t="s">
        <v>187</v>
      </c>
      <c r="F1947" t="s">
        <v>22</v>
      </c>
      <c r="G1947" t="s">
        <v>32</v>
      </c>
      <c r="H1947" t="s">
        <v>219</v>
      </c>
      <c r="I1947" t="s">
        <v>28</v>
      </c>
      <c r="J1947" t="s">
        <v>72</v>
      </c>
      <c r="K1947" t="s">
        <v>228</v>
      </c>
      <c r="L1947" t="s">
        <v>330</v>
      </c>
      <c r="M1947" t="s">
        <v>199</v>
      </c>
      <c r="N1947" s="2">
        <v>40795</v>
      </c>
      <c r="O1947" s="2">
        <v>40798</v>
      </c>
      <c r="P1947">
        <v>16</v>
      </c>
      <c r="Q1947" s="1">
        <v>0.08</v>
      </c>
      <c r="R1947">
        <v>120.98</v>
      </c>
      <c r="S1947">
        <v>58.64</v>
      </c>
      <c r="T1947">
        <f t="shared" si="30"/>
        <v>1935.68</v>
      </c>
    </row>
    <row r="1948" spans="1:20" x14ac:dyDescent="0.25">
      <c r="A1948">
        <v>1947</v>
      </c>
      <c r="B1948">
        <v>88302</v>
      </c>
      <c r="C1948" t="s">
        <v>832</v>
      </c>
      <c r="D1948" t="s">
        <v>20</v>
      </c>
      <c r="E1948" t="s">
        <v>39</v>
      </c>
      <c r="F1948" t="s">
        <v>22</v>
      </c>
      <c r="G1948" t="s">
        <v>32</v>
      </c>
      <c r="H1948" t="s">
        <v>78</v>
      </c>
      <c r="I1948" t="s">
        <v>28</v>
      </c>
      <c r="J1948" t="s">
        <v>72</v>
      </c>
      <c r="K1948" t="s">
        <v>170</v>
      </c>
      <c r="L1948" t="s">
        <v>192</v>
      </c>
      <c r="M1948" t="s">
        <v>182</v>
      </c>
      <c r="N1948" s="2">
        <v>40795</v>
      </c>
      <c r="O1948" s="2">
        <v>40797</v>
      </c>
      <c r="P1948">
        <v>4</v>
      </c>
      <c r="Q1948" s="1">
        <v>0.01</v>
      </c>
      <c r="R1948">
        <v>6.3</v>
      </c>
      <c r="S1948">
        <v>0.5</v>
      </c>
      <c r="T1948">
        <f t="shared" si="30"/>
        <v>25.2</v>
      </c>
    </row>
    <row r="1949" spans="1:20" x14ac:dyDescent="0.25">
      <c r="A1949">
        <v>1948</v>
      </c>
      <c r="B1949">
        <v>89316</v>
      </c>
      <c r="C1949" t="s">
        <v>659</v>
      </c>
      <c r="D1949" t="s">
        <v>20</v>
      </c>
      <c r="E1949" t="s">
        <v>39</v>
      </c>
      <c r="F1949" t="s">
        <v>31</v>
      </c>
      <c r="G1949" t="s">
        <v>48</v>
      </c>
      <c r="H1949" t="s">
        <v>94</v>
      </c>
      <c r="I1949" t="s">
        <v>28</v>
      </c>
      <c r="J1949" t="s">
        <v>72</v>
      </c>
      <c r="K1949" t="s">
        <v>165</v>
      </c>
      <c r="L1949" t="s">
        <v>192</v>
      </c>
      <c r="M1949" t="s">
        <v>69</v>
      </c>
      <c r="N1949" s="2">
        <v>40419</v>
      </c>
      <c r="O1949" s="2">
        <v>40419</v>
      </c>
      <c r="P1949">
        <v>5</v>
      </c>
      <c r="Q1949" s="1">
        <v>0.06</v>
      </c>
      <c r="R1949">
        <v>2.89</v>
      </c>
      <c r="S1949">
        <v>0.5</v>
      </c>
      <c r="T1949">
        <f t="shared" si="30"/>
        <v>14.450000000000001</v>
      </c>
    </row>
    <row r="1950" spans="1:20" x14ac:dyDescent="0.25">
      <c r="A1950">
        <v>1949</v>
      </c>
      <c r="B1950">
        <v>86229</v>
      </c>
      <c r="C1950" t="s">
        <v>473</v>
      </c>
      <c r="D1950" t="s">
        <v>20</v>
      </c>
      <c r="E1950" t="s">
        <v>187</v>
      </c>
      <c r="F1950" t="s">
        <v>47</v>
      </c>
      <c r="G1950" t="s">
        <v>48</v>
      </c>
      <c r="H1950" t="s">
        <v>217</v>
      </c>
      <c r="I1950" t="s">
        <v>28</v>
      </c>
      <c r="J1950" t="s">
        <v>72</v>
      </c>
      <c r="K1950" t="s">
        <v>113</v>
      </c>
      <c r="L1950" t="s">
        <v>26</v>
      </c>
      <c r="M1950" t="s">
        <v>167</v>
      </c>
      <c r="N1950" s="2">
        <v>40812</v>
      </c>
      <c r="O1950" s="2">
        <v>40814</v>
      </c>
      <c r="P1950">
        <v>3</v>
      </c>
      <c r="Q1950" s="1">
        <v>0.04</v>
      </c>
      <c r="R1950">
        <v>6.64</v>
      </c>
      <c r="S1950">
        <v>4.95</v>
      </c>
      <c r="T1950">
        <f t="shared" si="30"/>
        <v>19.919999999999998</v>
      </c>
    </row>
    <row r="1951" spans="1:20" x14ac:dyDescent="0.25">
      <c r="A1951">
        <v>1950</v>
      </c>
      <c r="B1951">
        <v>86690</v>
      </c>
      <c r="C1951" t="s">
        <v>814</v>
      </c>
      <c r="D1951" t="s">
        <v>20</v>
      </c>
      <c r="E1951" t="s">
        <v>39</v>
      </c>
      <c r="F1951" t="s">
        <v>22</v>
      </c>
      <c r="G1951" t="s">
        <v>41</v>
      </c>
      <c r="H1951" t="s">
        <v>89</v>
      </c>
      <c r="I1951" t="s">
        <v>28</v>
      </c>
      <c r="J1951" t="s">
        <v>72</v>
      </c>
      <c r="K1951" t="s">
        <v>43</v>
      </c>
      <c r="L1951" t="s">
        <v>192</v>
      </c>
      <c r="M1951" t="s">
        <v>137</v>
      </c>
      <c r="N1951" s="2">
        <v>41030</v>
      </c>
      <c r="O1951" s="2">
        <v>41032</v>
      </c>
      <c r="P1951">
        <v>8</v>
      </c>
      <c r="Q1951" s="1">
        <v>0.01</v>
      </c>
      <c r="R1951">
        <v>7.1</v>
      </c>
      <c r="S1951">
        <v>6.05</v>
      </c>
      <c r="T1951">
        <f t="shared" si="30"/>
        <v>56.8</v>
      </c>
    </row>
    <row r="1952" spans="1:20" x14ac:dyDescent="0.25">
      <c r="A1952">
        <v>1951</v>
      </c>
      <c r="B1952">
        <v>89330</v>
      </c>
      <c r="C1952" t="s">
        <v>1848</v>
      </c>
      <c r="D1952" t="s">
        <v>20</v>
      </c>
      <c r="E1952" t="s">
        <v>39</v>
      </c>
      <c r="F1952" t="s">
        <v>47</v>
      </c>
      <c r="G1952" t="s">
        <v>93</v>
      </c>
      <c r="H1952" t="s">
        <v>89</v>
      </c>
      <c r="I1952" t="s">
        <v>28</v>
      </c>
      <c r="J1952" t="s">
        <v>72</v>
      </c>
      <c r="K1952" t="s">
        <v>105</v>
      </c>
      <c r="L1952" t="s">
        <v>192</v>
      </c>
      <c r="M1952" t="s">
        <v>114</v>
      </c>
      <c r="N1952" s="2">
        <v>41306</v>
      </c>
      <c r="O1952" s="2">
        <v>41308</v>
      </c>
      <c r="P1952">
        <v>7</v>
      </c>
      <c r="Q1952" s="1">
        <v>0.1</v>
      </c>
      <c r="R1952">
        <v>34.76</v>
      </c>
      <c r="S1952">
        <v>8.2200000000000006</v>
      </c>
      <c r="T1952">
        <f t="shared" si="30"/>
        <v>243.32</v>
      </c>
    </row>
    <row r="1953" spans="1:20" x14ac:dyDescent="0.25">
      <c r="A1953">
        <v>1952</v>
      </c>
      <c r="B1953">
        <v>89330</v>
      </c>
      <c r="C1953" t="s">
        <v>1848</v>
      </c>
      <c r="D1953" t="s">
        <v>578</v>
      </c>
      <c r="E1953" t="s">
        <v>187</v>
      </c>
      <c r="F1953" t="s">
        <v>47</v>
      </c>
      <c r="G1953" t="s">
        <v>93</v>
      </c>
      <c r="H1953" t="s">
        <v>188</v>
      </c>
      <c r="I1953" t="s">
        <v>28</v>
      </c>
      <c r="J1953" t="s">
        <v>72</v>
      </c>
      <c r="K1953" t="s">
        <v>248</v>
      </c>
      <c r="L1953" t="s">
        <v>330</v>
      </c>
      <c r="M1953" t="s">
        <v>51</v>
      </c>
      <c r="N1953" s="2">
        <v>41306</v>
      </c>
      <c r="O1953" s="2">
        <v>41307</v>
      </c>
      <c r="P1953">
        <v>3</v>
      </c>
      <c r="Q1953" s="1">
        <v>0.1</v>
      </c>
      <c r="R1953">
        <v>286.85000000000002</v>
      </c>
      <c r="S1953">
        <v>61.76</v>
      </c>
      <c r="T1953">
        <f t="shared" si="30"/>
        <v>860.55000000000007</v>
      </c>
    </row>
    <row r="1954" spans="1:20" x14ac:dyDescent="0.25">
      <c r="A1954">
        <v>1953</v>
      </c>
      <c r="B1954">
        <v>89230</v>
      </c>
      <c r="C1954" t="s">
        <v>85</v>
      </c>
      <c r="D1954" t="s">
        <v>20</v>
      </c>
      <c r="E1954" t="s">
        <v>187</v>
      </c>
      <c r="F1954" t="s">
        <v>22</v>
      </c>
      <c r="G1954" t="s">
        <v>93</v>
      </c>
      <c r="H1954" t="s">
        <v>225</v>
      </c>
      <c r="I1954" t="s">
        <v>28</v>
      </c>
      <c r="J1954" t="s">
        <v>72</v>
      </c>
      <c r="K1954" t="s">
        <v>189</v>
      </c>
      <c r="L1954" t="s">
        <v>26</v>
      </c>
      <c r="M1954" t="s">
        <v>123</v>
      </c>
      <c r="N1954" s="2">
        <v>41400</v>
      </c>
      <c r="O1954" s="2">
        <v>41402</v>
      </c>
      <c r="P1954">
        <v>2</v>
      </c>
      <c r="Q1954" s="1">
        <v>0.03</v>
      </c>
      <c r="R1954">
        <v>25.38</v>
      </c>
      <c r="S1954">
        <v>8.99</v>
      </c>
      <c r="T1954">
        <f t="shared" si="30"/>
        <v>50.76</v>
      </c>
    </row>
    <row r="1955" spans="1:20" x14ac:dyDescent="0.25">
      <c r="A1955">
        <v>1954</v>
      </c>
      <c r="B1955">
        <v>87705</v>
      </c>
      <c r="C1955" t="s">
        <v>277</v>
      </c>
      <c r="D1955" t="s">
        <v>38</v>
      </c>
      <c r="E1955" t="s">
        <v>39</v>
      </c>
      <c r="F1955" t="s">
        <v>47</v>
      </c>
      <c r="G1955" t="s">
        <v>41</v>
      </c>
      <c r="H1955" t="s">
        <v>49</v>
      </c>
      <c r="I1955" t="s">
        <v>28</v>
      </c>
      <c r="J1955" t="s">
        <v>72</v>
      </c>
      <c r="K1955" t="s">
        <v>189</v>
      </c>
      <c r="L1955" t="s">
        <v>44</v>
      </c>
      <c r="M1955" t="s">
        <v>114</v>
      </c>
      <c r="N1955" s="2">
        <v>41125</v>
      </c>
      <c r="O1955" s="2">
        <v>41127</v>
      </c>
      <c r="P1955">
        <v>20</v>
      </c>
      <c r="Q1955" s="1">
        <v>0.02</v>
      </c>
      <c r="R1955">
        <v>2.94</v>
      </c>
      <c r="S1955">
        <v>0.96</v>
      </c>
      <c r="T1955">
        <f t="shared" si="30"/>
        <v>58.8</v>
      </c>
    </row>
    <row r="1956" spans="1:20" x14ac:dyDescent="0.25">
      <c r="A1956">
        <v>1955</v>
      </c>
      <c r="B1956">
        <v>87705</v>
      </c>
      <c r="C1956" t="s">
        <v>277</v>
      </c>
      <c r="D1956" t="s">
        <v>20</v>
      </c>
      <c r="E1956" t="s">
        <v>39</v>
      </c>
      <c r="F1956" t="s">
        <v>47</v>
      </c>
      <c r="G1956" t="s">
        <v>41</v>
      </c>
      <c r="H1956" t="s">
        <v>89</v>
      </c>
      <c r="I1956" t="s">
        <v>28</v>
      </c>
      <c r="J1956" t="s">
        <v>72</v>
      </c>
      <c r="K1956" t="s">
        <v>50</v>
      </c>
      <c r="L1956" t="s">
        <v>44</v>
      </c>
      <c r="M1956" t="s">
        <v>51</v>
      </c>
      <c r="N1956" s="2">
        <v>41125</v>
      </c>
      <c r="O1956" s="2">
        <v>41126</v>
      </c>
      <c r="P1956">
        <v>3</v>
      </c>
      <c r="Q1956" s="1">
        <v>7.0000000000000007E-2</v>
      </c>
      <c r="R1956">
        <v>1.81</v>
      </c>
      <c r="S1956">
        <v>0.75</v>
      </c>
      <c r="T1956">
        <f t="shared" si="30"/>
        <v>5.43</v>
      </c>
    </row>
    <row r="1957" spans="1:20" x14ac:dyDescent="0.25">
      <c r="A1957">
        <v>1956</v>
      </c>
      <c r="B1957">
        <v>89336</v>
      </c>
      <c r="C1957" t="s">
        <v>2269</v>
      </c>
      <c r="D1957" t="s">
        <v>38</v>
      </c>
      <c r="E1957" t="s">
        <v>21</v>
      </c>
      <c r="F1957" t="s">
        <v>22</v>
      </c>
      <c r="G1957" t="s">
        <v>93</v>
      </c>
      <c r="H1957" t="s">
        <v>206</v>
      </c>
      <c r="I1957" t="s">
        <v>28</v>
      </c>
      <c r="J1957" t="s">
        <v>72</v>
      </c>
      <c r="K1957" t="s">
        <v>210</v>
      </c>
      <c r="L1957" t="s">
        <v>706</v>
      </c>
      <c r="M1957" t="s">
        <v>137</v>
      </c>
      <c r="N1957" s="2">
        <v>40940</v>
      </c>
      <c r="O1957" s="2">
        <v>40942</v>
      </c>
      <c r="P1957">
        <v>4</v>
      </c>
      <c r="Q1957" s="1">
        <v>0.1</v>
      </c>
      <c r="R1957">
        <v>51.98</v>
      </c>
      <c r="S1957">
        <v>10.17</v>
      </c>
      <c r="T1957">
        <f t="shared" si="30"/>
        <v>207.92</v>
      </c>
    </row>
    <row r="1958" spans="1:20" x14ac:dyDescent="0.25">
      <c r="A1958">
        <v>1957</v>
      </c>
      <c r="B1958">
        <v>87435</v>
      </c>
      <c r="C1958" t="s">
        <v>514</v>
      </c>
      <c r="D1958" t="s">
        <v>20</v>
      </c>
      <c r="E1958" t="s">
        <v>39</v>
      </c>
      <c r="F1958" t="s">
        <v>22</v>
      </c>
      <c r="G1958" t="s">
        <v>41</v>
      </c>
      <c r="H1958" t="s">
        <v>94</v>
      </c>
      <c r="I1958" t="s">
        <v>28</v>
      </c>
      <c r="J1958" t="s">
        <v>72</v>
      </c>
      <c r="K1958" t="s">
        <v>43</v>
      </c>
      <c r="L1958" t="s">
        <v>192</v>
      </c>
      <c r="M1958" t="s">
        <v>499</v>
      </c>
      <c r="N1958" s="2">
        <v>40380</v>
      </c>
      <c r="O1958" s="2">
        <v>40381</v>
      </c>
      <c r="P1958">
        <v>15</v>
      </c>
      <c r="Q1958" s="1">
        <v>0.01</v>
      </c>
      <c r="R1958">
        <v>24.95</v>
      </c>
      <c r="S1958">
        <v>2.99</v>
      </c>
      <c r="T1958">
        <f t="shared" si="30"/>
        <v>374.25</v>
      </c>
    </row>
    <row r="1959" spans="1:20" x14ac:dyDescent="0.25">
      <c r="A1959">
        <v>1958</v>
      </c>
      <c r="B1959">
        <v>87435</v>
      </c>
      <c r="C1959" t="s">
        <v>1156</v>
      </c>
      <c r="D1959" t="s">
        <v>20</v>
      </c>
      <c r="E1959" t="s">
        <v>21</v>
      </c>
      <c r="F1959" t="s">
        <v>22</v>
      </c>
      <c r="G1959" t="s">
        <v>41</v>
      </c>
      <c r="H1959" t="s">
        <v>24</v>
      </c>
      <c r="I1959" t="s">
        <v>28</v>
      </c>
      <c r="J1959" t="s">
        <v>72</v>
      </c>
      <c r="K1959" t="s">
        <v>1243</v>
      </c>
      <c r="L1959" t="s">
        <v>26</v>
      </c>
      <c r="M1959" t="s">
        <v>444</v>
      </c>
      <c r="N1959" s="2">
        <v>40380</v>
      </c>
      <c r="O1959" s="2">
        <v>40382</v>
      </c>
      <c r="P1959">
        <v>9</v>
      </c>
      <c r="Q1959" s="1">
        <v>0</v>
      </c>
      <c r="R1959">
        <v>15.98</v>
      </c>
      <c r="S1959">
        <v>8.99</v>
      </c>
      <c r="T1959">
        <f t="shared" si="30"/>
        <v>143.82</v>
      </c>
    </row>
    <row r="1960" spans="1:20" x14ac:dyDescent="0.25">
      <c r="A1960">
        <v>1959</v>
      </c>
      <c r="B1960">
        <v>89341</v>
      </c>
      <c r="C1960" t="s">
        <v>1316</v>
      </c>
      <c r="D1960" t="s">
        <v>20</v>
      </c>
      <c r="E1960" t="s">
        <v>39</v>
      </c>
      <c r="F1960" t="s">
        <v>40</v>
      </c>
      <c r="G1960" t="s">
        <v>41</v>
      </c>
      <c r="H1960" t="s">
        <v>54</v>
      </c>
      <c r="I1960" t="s">
        <v>28</v>
      </c>
      <c r="J1960" t="s">
        <v>72</v>
      </c>
      <c r="K1960" t="s">
        <v>129</v>
      </c>
      <c r="L1960" t="s">
        <v>192</v>
      </c>
      <c r="M1960" t="s">
        <v>99</v>
      </c>
      <c r="N1960" s="2">
        <v>40799</v>
      </c>
      <c r="O1960" s="2">
        <v>40800</v>
      </c>
      <c r="P1960">
        <v>10</v>
      </c>
      <c r="Q1960" s="1">
        <v>0.1</v>
      </c>
      <c r="R1960">
        <v>5.4</v>
      </c>
      <c r="S1960">
        <v>7.78</v>
      </c>
      <c r="T1960">
        <f t="shared" si="30"/>
        <v>54</v>
      </c>
    </row>
    <row r="1961" spans="1:20" x14ac:dyDescent="0.25">
      <c r="A1961">
        <v>1960</v>
      </c>
      <c r="B1961">
        <v>89345</v>
      </c>
      <c r="C1961" t="s">
        <v>1805</v>
      </c>
      <c r="D1961" t="s">
        <v>20</v>
      </c>
      <c r="E1961" t="s">
        <v>21</v>
      </c>
      <c r="F1961" t="s">
        <v>40</v>
      </c>
      <c r="G1961" t="s">
        <v>41</v>
      </c>
      <c r="H1961" t="s">
        <v>33</v>
      </c>
      <c r="I1961" t="s">
        <v>28</v>
      </c>
      <c r="J1961" t="s">
        <v>72</v>
      </c>
      <c r="K1961" t="s">
        <v>1254</v>
      </c>
      <c r="L1961" t="s">
        <v>26</v>
      </c>
      <c r="M1961" t="s">
        <v>638</v>
      </c>
      <c r="N1961" s="2">
        <v>40585</v>
      </c>
      <c r="O1961" s="2">
        <v>40585</v>
      </c>
      <c r="P1961">
        <v>2</v>
      </c>
      <c r="Q1961" s="1">
        <v>0.08</v>
      </c>
      <c r="R1961">
        <v>10.01</v>
      </c>
      <c r="S1961">
        <v>1.99</v>
      </c>
      <c r="T1961">
        <f t="shared" si="30"/>
        <v>20.02</v>
      </c>
    </row>
    <row r="1962" spans="1:20" x14ac:dyDescent="0.25">
      <c r="A1962">
        <v>1961</v>
      </c>
      <c r="B1962">
        <v>89345</v>
      </c>
      <c r="C1962" t="s">
        <v>1805</v>
      </c>
      <c r="D1962" t="s">
        <v>20</v>
      </c>
      <c r="E1962" t="s">
        <v>21</v>
      </c>
      <c r="F1962" t="s">
        <v>40</v>
      </c>
      <c r="G1962" t="s">
        <v>41</v>
      </c>
      <c r="H1962" t="s">
        <v>33</v>
      </c>
      <c r="I1962" t="s">
        <v>28</v>
      </c>
      <c r="J1962" t="s">
        <v>72</v>
      </c>
      <c r="K1962" t="s">
        <v>201</v>
      </c>
      <c r="L1962" t="s">
        <v>706</v>
      </c>
      <c r="M1962" t="s">
        <v>75</v>
      </c>
      <c r="N1962" s="2">
        <v>40585</v>
      </c>
      <c r="O1962" s="2">
        <v>40586</v>
      </c>
      <c r="P1962">
        <v>10</v>
      </c>
      <c r="Q1962" s="1">
        <v>0.08</v>
      </c>
      <c r="R1962">
        <v>51.98</v>
      </c>
      <c r="S1962">
        <v>10.17</v>
      </c>
      <c r="T1962">
        <f t="shared" si="30"/>
        <v>519.79999999999995</v>
      </c>
    </row>
    <row r="1963" spans="1:20" x14ac:dyDescent="0.25">
      <c r="A1963">
        <v>1962</v>
      </c>
      <c r="B1963">
        <v>89345</v>
      </c>
      <c r="C1963" t="s">
        <v>583</v>
      </c>
      <c r="D1963" t="s">
        <v>20</v>
      </c>
      <c r="E1963" t="s">
        <v>39</v>
      </c>
      <c r="F1963" t="s">
        <v>40</v>
      </c>
      <c r="G1963" t="s">
        <v>41</v>
      </c>
      <c r="H1963" t="s">
        <v>78</v>
      </c>
      <c r="I1963" t="s">
        <v>28</v>
      </c>
      <c r="J1963" t="s">
        <v>72</v>
      </c>
      <c r="K1963" t="s">
        <v>55</v>
      </c>
      <c r="L1963" t="s">
        <v>192</v>
      </c>
      <c r="M1963" t="s">
        <v>469</v>
      </c>
      <c r="N1963" s="2">
        <v>40585</v>
      </c>
      <c r="O1963" s="2">
        <v>40587</v>
      </c>
      <c r="P1963">
        <v>9</v>
      </c>
      <c r="Q1963" s="1">
        <v>0.05</v>
      </c>
      <c r="R1963">
        <v>64.98</v>
      </c>
      <c r="S1963">
        <v>6.88</v>
      </c>
      <c r="T1963">
        <f t="shared" si="30"/>
        <v>584.82000000000005</v>
      </c>
    </row>
    <row r="1964" spans="1:20" x14ac:dyDescent="0.25">
      <c r="A1964">
        <v>1963</v>
      </c>
      <c r="B1964">
        <v>89345</v>
      </c>
      <c r="C1964" t="s">
        <v>583</v>
      </c>
      <c r="D1964" t="s">
        <v>578</v>
      </c>
      <c r="E1964" t="s">
        <v>187</v>
      </c>
      <c r="F1964" t="s">
        <v>40</v>
      </c>
      <c r="G1964" t="s">
        <v>41</v>
      </c>
      <c r="H1964" t="s">
        <v>219</v>
      </c>
      <c r="I1964" t="s">
        <v>28</v>
      </c>
      <c r="J1964" t="s">
        <v>72</v>
      </c>
      <c r="K1964" t="s">
        <v>145</v>
      </c>
      <c r="L1964" t="s">
        <v>330</v>
      </c>
      <c r="M1964" t="s">
        <v>125</v>
      </c>
      <c r="N1964" s="2">
        <v>40585</v>
      </c>
      <c r="O1964" s="2">
        <v>40586</v>
      </c>
      <c r="P1964">
        <v>7</v>
      </c>
      <c r="Q1964" s="1">
        <v>0.05</v>
      </c>
      <c r="R1964">
        <v>138.75</v>
      </c>
      <c r="S1964">
        <v>52.42</v>
      </c>
      <c r="T1964">
        <f t="shared" si="30"/>
        <v>971.25</v>
      </c>
    </row>
    <row r="1965" spans="1:20" x14ac:dyDescent="0.25">
      <c r="A1965">
        <v>1964</v>
      </c>
      <c r="B1965">
        <v>89355</v>
      </c>
      <c r="C1965" t="s">
        <v>1582</v>
      </c>
      <c r="D1965" t="s">
        <v>38</v>
      </c>
      <c r="E1965" t="s">
        <v>39</v>
      </c>
      <c r="F1965" t="s">
        <v>22</v>
      </c>
      <c r="G1965" t="s">
        <v>93</v>
      </c>
      <c r="H1965" t="s">
        <v>78</v>
      </c>
      <c r="I1965" t="s">
        <v>28</v>
      </c>
      <c r="J1965" t="s">
        <v>56</v>
      </c>
      <c r="K1965" t="s">
        <v>231</v>
      </c>
      <c r="L1965" t="s">
        <v>192</v>
      </c>
      <c r="M1965" t="s">
        <v>199</v>
      </c>
      <c r="N1965" s="2">
        <v>40184</v>
      </c>
      <c r="O1965" s="2">
        <v>40186</v>
      </c>
      <c r="P1965">
        <v>1</v>
      </c>
      <c r="Q1965" s="1">
        <v>7.0000000000000007E-2</v>
      </c>
      <c r="R1965">
        <v>7.68</v>
      </c>
      <c r="S1965">
        <v>6.16</v>
      </c>
      <c r="T1965">
        <f t="shared" si="30"/>
        <v>7.68</v>
      </c>
    </row>
    <row r="1966" spans="1:20" x14ac:dyDescent="0.25">
      <c r="A1966">
        <v>1965</v>
      </c>
      <c r="B1966">
        <v>89355</v>
      </c>
      <c r="C1966" t="s">
        <v>1582</v>
      </c>
      <c r="D1966" t="s">
        <v>38</v>
      </c>
      <c r="E1966" t="s">
        <v>187</v>
      </c>
      <c r="F1966" t="s">
        <v>22</v>
      </c>
      <c r="G1966" t="s">
        <v>93</v>
      </c>
      <c r="H1966" t="s">
        <v>219</v>
      </c>
      <c r="I1966" t="s">
        <v>28</v>
      </c>
      <c r="J1966" t="s">
        <v>72</v>
      </c>
      <c r="K1966" t="s">
        <v>145</v>
      </c>
      <c r="L1966" t="s">
        <v>26</v>
      </c>
      <c r="M1966" t="s">
        <v>190</v>
      </c>
      <c r="N1966" s="2">
        <v>40184</v>
      </c>
      <c r="O1966" s="2">
        <v>40186</v>
      </c>
      <c r="P1966">
        <v>5</v>
      </c>
      <c r="Q1966" s="1">
        <v>0.05</v>
      </c>
      <c r="R1966">
        <v>6.64</v>
      </c>
      <c r="S1966">
        <v>4.95</v>
      </c>
      <c r="T1966">
        <f t="shared" si="30"/>
        <v>33.199999999999996</v>
      </c>
    </row>
    <row r="1967" spans="1:20" x14ac:dyDescent="0.25">
      <c r="A1967">
        <v>1966</v>
      </c>
      <c r="B1967">
        <v>89361</v>
      </c>
      <c r="C1967" t="s">
        <v>1142</v>
      </c>
      <c r="D1967" t="s">
        <v>20</v>
      </c>
      <c r="E1967" t="s">
        <v>39</v>
      </c>
      <c r="F1967" t="s">
        <v>47</v>
      </c>
      <c r="G1967" t="s">
        <v>93</v>
      </c>
      <c r="H1967" t="s">
        <v>54</v>
      </c>
      <c r="I1967" t="s">
        <v>28</v>
      </c>
      <c r="J1967" t="s">
        <v>72</v>
      </c>
      <c r="K1967" t="s">
        <v>181</v>
      </c>
      <c r="L1967" t="s">
        <v>192</v>
      </c>
      <c r="M1967" t="s">
        <v>114</v>
      </c>
      <c r="N1967" s="2">
        <v>40323</v>
      </c>
      <c r="O1967" s="2">
        <v>40325</v>
      </c>
      <c r="P1967">
        <v>2</v>
      </c>
      <c r="Q1967" s="1">
        <v>0.06</v>
      </c>
      <c r="R1967">
        <v>47.9</v>
      </c>
      <c r="S1967">
        <v>5.86</v>
      </c>
      <c r="T1967">
        <f t="shared" si="30"/>
        <v>95.8</v>
      </c>
    </row>
    <row r="1968" spans="1:20" x14ac:dyDescent="0.25">
      <c r="A1968">
        <v>1967</v>
      </c>
      <c r="B1968">
        <v>89128</v>
      </c>
      <c r="C1968" t="s">
        <v>1228</v>
      </c>
      <c r="D1968" t="s">
        <v>20</v>
      </c>
      <c r="E1968" t="s">
        <v>39</v>
      </c>
      <c r="F1968" t="s">
        <v>47</v>
      </c>
      <c r="G1968" t="s">
        <v>48</v>
      </c>
      <c r="H1968" t="s">
        <v>49</v>
      </c>
      <c r="I1968" t="s">
        <v>28</v>
      </c>
      <c r="J1968" t="s">
        <v>72</v>
      </c>
      <c r="K1968" t="s">
        <v>133</v>
      </c>
      <c r="L1968" t="s">
        <v>192</v>
      </c>
      <c r="M1968" t="s">
        <v>51</v>
      </c>
      <c r="N1968" s="2">
        <v>40193</v>
      </c>
      <c r="O1968" s="2">
        <v>40198</v>
      </c>
      <c r="P1968">
        <v>10</v>
      </c>
      <c r="Q1968" s="1">
        <v>0.01</v>
      </c>
      <c r="R1968">
        <v>4.9800000000000004</v>
      </c>
      <c r="S1968">
        <v>4.75</v>
      </c>
      <c r="T1968">
        <f t="shared" si="30"/>
        <v>49.800000000000004</v>
      </c>
    </row>
    <row r="1969" spans="1:20" x14ac:dyDescent="0.25">
      <c r="A1969">
        <v>1968</v>
      </c>
      <c r="B1969">
        <v>89128</v>
      </c>
      <c r="C1969" t="s">
        <v>1228</v>
      </c>
      <c r="D1969" t="s">
        <v>20</v>
      </c>
      <c r="E1969" t="s">
        <v>39</v>
      </c>
      <c r="F1969" t="s">
        <v>47</v>
      </c>
      <c r="G1969" t="s">
        <v>48</v>
      </c>
      <c r="H1969" t="s">
        <v>89</v>
      </c>
      <c r="I1969" t="s">
        <v>28</v>
      </c>
      <c r="J1969" t="s">
        <v>56</v>
      </c>
      <c r="K1969" t="s">
        <v>189</v>
      </c>
      <c r="L1969" t="s">
        <v>44</v>
      </c>
      <c r="M1969" t="s">
        <v>114</v>
      </c>
      <c r="N1969" s="2">
        <v>40193</v>
      </c>
      <c r="O1969" s="2">
        <v>40198</v>
      </c>
      <c r="P1969">
        <v>12</v>
      </c>
      <c r="Q1969" s="1">
        <v>0.04</v>
      </c>
      <c r="R1969">
        <v>6.35</v>
      </c>
      <c r="S1969">
        <v>1.02</v>
      </c>
      <c r="T1969">
        <f t="shared" si="30"/>
        <v>76.199999999999989</v>
      </c>
    </row>
    <row r="1970" spans="1:20" x14ac:dyDescent="0.25">
      <c r="A1970">
        <v>1969</v>
      </c>
      <c r="B1970">
        <v>89369</v>
      </c>
      <c r="C1970" t="s">
        <v>2409</v>
      </c>
      <c r="D1970" t="s">
        <v>578</v>
      </c>
      <c r="E1970" t="s">
        <v>187</v>
      </c>
      <c r="F1970" t="s">
        <v>47</v>
      </c>
      <c r="G1970" t="s">
        <v>48</v>
      </c>
      <c r="H1970" t="s">
        <v>217</v>
      </c>
      <c r="I1970" t="s">
        <v>28</v>
      </c>
      <c r="J1970" t="s">
        <v>72</v>
      </c>
      <c r="K1970" t="s">
        <v>248</v>
      </c>
      <c r="L1970" t="s">
        <v>283</v>
      </c>
      <c r="M1970" t="s">
        <v>117</v>
      </c>
      <c r="N1970" s="2">
        <v>41444</v>
      </c>
      <c r="O1970" s="2">
        <v>41446</v>
      </c>
      <c r="P1970">
        <v>2</v>
      </c>
      <c r="Q1970" s="1">
        <v>0.02</v>
      </c>
      <c r="R1970">
        <v>113.98</v>
      </c>
      <c r="S1970">
        <v>30</v>
      </c>
      <c r="T1970">
        <f t="shared" si="30"/>
        <v>227.96</v>
      </c>
    </row>
    <row r="1971" spans="1:20" x14ac:dyDescent="0.25">
      <c r="A1971">
        <v>1970</v>
      </c>
      <c r="B1971">
        <v>89369</v>
      </c>
      <c r="C1971" t="s">
        <v>2106</v>
      </c>
      <c r="D1971" t="s">
        <v>20</v>
      </c>
      <c r="E1971" t="s">
        <v>21</v>
      </c>
      <c r="F1971" t="s">
        <v>31</v>
      </c>
      <c r="G1971" t="s">
        <v>48</v>
      </c>
      <c r="H1971" t="s">
        <v>203</v>
      </c>
      <c r="I1971" t="s">
        <v>28</v>
      </c>
      <c r="J1971" t="s">
        <v>72</v>
      </c>
      <c r="K1971" t="s">
        <v>1254</v>
      </c>
      <c r="L1971" t="s">
        <v>706</v>
      </c>
      <c r="M1971" t="s">
        <v>631</v>
      </c>
      <c r="N1971" s="2">
        <v>41444</v>
      </c>
      <c r="O1971" s="2">
        <v>41444</v>
      </c>
      <c r="P1971">
        <v>15</v>
      </c>
      <c r="Q1971" s="1">
        <v>0.09</v>
      </c>
      <c r="R1971">
        <v>23.99</v>
      </c>
      <c r="S1971">
        <v>6.3</v>
      </c>
      <c r="T1971">
        <f t="shared" si="30"/>
        <v>359.84999999999997</v>
      </c>
    </row>
    <row r="1972" spans="1:20" x14ac:dyDescent="0.25">
      <c r="A1972">
        <v>1971</v>
      </c>
      <c r="B1972">
        <v>86682</v>
      </c>
      <c r="C1972" t="s">
        <v>2373</v>
      </c>
      <c r="D1972" t="s">
        <v>20</v>
      </c>
      <c r="E1972" t="s">
        <v>39</v>
      </c>
      <c r="F1972" t="s">
        <v>47</v>
      </c>
      <c r="G1972" t="s">
        <v>41</v>
      </c>
      <c r="H1972" t="s">
        <v>61</v>
      </c>
      <c r="I1972" t="s">
        <v>28</v>
      </c>
      <c r="J1972" t="s">
        <v>72</v>
      </c>
      <c r="K1972" t="s">
        <v>43</v>
      </c>
      <c r="L1972" t="s">
        <v>192</v>
      </c>
      <c r="M1972" t="s">
        <v>134</v>
      </c>
      <c r="N1972" s="2">
        <v>41293</v>
      </c>
      <c r="O1972" s="2">
        <v>41294</v>
      </c>
      <c r="P1972">
        <v>13</v>
      </c>
      <c r="Q1972" s="1">
        <v>0.08</v>
      </c>
      <c r="R1972">
        <v>178.47</v>
      </c>
      <c r="S1972">
        <v>19.989999999999998</v>
      </c>
      <c r="T1972">
        <f t="shared" si="30"/>
        <v>2320.11</v>
      </c>
    </row>
    <row r="1973" spans="1:20" x14ac:dyDescent="0.25">
      <c r="A1973">
        <v>1972</v>
      </c>
      <c r="B1973">
        <v>89249</v>
      </c>
      <c r="C1973" t="s">
        <v>341</v>
      </c>
      <c r="D1973" t="s">
        <v>20</v>
      </c>
      <c r="E1973" t="s">
        <v>39</v>
      </c>
      <c r="F1973" t="s">
        <v>31</v>
      </c>
      <c r="G1973" t="s">
        <v>41</v>
      </c>
      <c r="H1973" t="s">
        <v>78</v>
      </c>
      <c r="I1973" t="s">
        <v>28</v>
      </c>
      <c r="J1973" t="s">
        <v>72</v>
      </c>
      <c r="K1973" t="s">
        <v>138</v>
      </c>
      <c r="L1973" t="s">
        <v>706</v>
      </c>
      <c r="M1973" t="s">
        <v>141</v>
      </c>
      <c r="N1973" s="2">
        <v>41253</v>
      </c>
      <c r="O1973" s="2">
        <v>41255</v>
      </c>
      <c r="P1973">
        <v>7</v>
      </c>
      <c r="Q1973" s="1">
        <v>0.09</v>
      </c>
      <c r="R1973">
        <v>21.78</v>
      </c>
      <c r="S1973">
        <v>5.94</v>
      </c>
      <c r="T1973">
        <f t="shared" si="30"/>
        <v>152.46</v>
      </c>
    </row>
    <row r="1974" spans="1:20" x14ac:dyDescent="0.25">
      <c r="A1974">
        <v>1973</v>
      </c>
      <c r="B1974">
        <v>89372</v>
      </c>
      <c r="C1974" t="s">
        <v>1407</v>
      </c>
      <c r="D1974" t="s">
        <v>38</v>
      </c>
      <c r="E1974" t="s">
        <v>39</v>
      </c>
      <c r="F1974" t="s">
        <v>47</v>
      </c>
      <c r="G1974" t="s">
        <v>48</v>
      </c>
      <c r="H1974" t="s">
        <v>42</v>
      </c>
      <c r="I1974" t="s">
        <v>28</v>
      </c>
      <c r="J1974" t="s">
        <v>72</v>
      </c>
      <c r="K1974" t="s">
        <v>248</v>
      </c>
      <c r="L1974" t="s">
        <v>192</v>
      </c>
      <c r="M1974" t="s">
        <v>111</v>
      </c>
      <c r="N1974" s="2">
        <v>40698</v>
      </c>
      <c r="O1974" s="2">
        <v>40702</v>
      </c>
      <c r="P1974">
        <v>15</v>
      </c>
      <c r="Q1974" s="1">
        <v>0.08</v>
      </c>
      <c r="R1974">
        <v>10.9</v>
      </c>
      <c r="S1974">
        <v>7.46</v>
      </c>
      <c r="T1974">
        <f t="shared" si="30"/>
        <v>163.5</v>
      </c>
    </row>
    <row r="1975" spans="1:20" x14ac:dyDescent="0.25">
      <c r="A1975">
        <v>1974</v>
      </c>
      <c r="B1975">
        <v>89379</v>
      </c>
      <c r="C1975" t="s">
        <v>276</v>
      </c>
      <c r="D1975" t="s">
        <v>20</v>
      </c>
      <c r="E1975" t="s">
        <v>21</v>
      </c>
      <c r="F1975" t="s">
        <v>22</v>
      </c>
      <c r="G1975" t="s">
        <v>23</v>
      </c>
      <c r="H1975" t="s">
        <v>203</v>
      </c>
      <c r="I1975" t="s">
        <v>28</v>
      </c>
      <c r="J1975" t="s">
        <v>72</v>
      </c>
      <c r="K1975" t="s">
        <v>409</v>
      </c>
      <c r="L1975" t="s">
        <v>26</v>
      </c>
      <c r="M1975" t="s">
        <v>182</v>
      </c>
      <c r="N1975" s="2">
        <v>41091</v>
      </c>
      <c r="O1975" s="2">
        <v>41093</v>
      </c>
      <c r="P1975">
        <v>13</v>
      </c>
      <c r="Q1975" s="1">
        <v>0.01</v>
      </c>
      <c r="R1975">
        <v>39.479999999999997</v>
      </c>
      <c r="S1975">
        <v>1.99</v>
      </c>
      <c r="T1975">
        <f t="shared" si="30"/>
        <v>513.24</v>
      </c>
    </row>
    <row r="1976" spans="1:20" x14ac:dyDescent="0.25">
      <c r="A1976">
        <v>1975</v>
      </c>
      <c r="B1976">
        <v>89383</v>
      </c>
      <c r="C1976" t="s">
        <v>2268</v>
      </c>
      <c r="D1976" t="s">
        <v>20</v>
      </c>
      <c r="E1976" t="s">
        <v>187</v>
      </c>
      <c r="F1976" t="s">
        <v>40</v>
      </c>
      <c r="G1976" t="s">
        <v>23</v>
      </c>
      <c r="H1976" t="s">
        <v>217</v>
      </c>
      <c r="I1976" t="s">
        <v>28</v>
      </c>
      <c r="J1976" t="s">
        <v>72</v>
      </c>
      <c r="K1976" t="s">
        <v>82</v>
      </c>
      <c r="L1976" t="s">
        <v>706</v>
      </c>
      <c r="M1976" t="s">
        <v>638</v>
      </c>
      <c r="N1976" s="2">
        <v>41109</v>
      </c>
      <c r="O1976" s="2">
        <v>41111</v>
      </c>
      <c r="P1976">
        <v>3</v>
      </c>
      <c r="Q1976" s="1">
        <v>0</v>
      </c>
      <c r="R1976">
        <v>51.65</v>
      </c>
      <c r="S1976">
        <v>18.45</v>
      </c>
      <c r="T1976">
        <f t="shared" si="30"/>
        <v>154.94999999999999</v>
      </c>
    </row>
    <row r="1977" spans="1:20" x14ac:dyDescent="0.25">
      <c r="A1977">
        <v>1976</v>
      </c>
      <c r="B1977">
        <v>89386</v>
      </c>
      <c r="C1977" t="s">
        <v>1541</v>
      </c>
      <c r="D1977" t="s">
        <v>20</v>
      </c>
      <c r="E1977" t="s">
        <v>21</v>
      </c>
      <c r="F1977" t="s">
        <v>22</v>
      </c>
      <c r="G1977" t="s">
        <v>32</v>
      </c>
      <c r="H1977" t="s">
        <v>24</v>
      </c>
      <c r="I1977" t="s">
        <v>28</v>
      </c>
      <c r="J1977" t="s">
        <v>72</v>
      </c>
      <c r="K1977" t="s">
        <v>1108</v>
      </c>
      <c r="L1977" t="s">
        <v>192</v>
      </c>
      <c r="M1977" t="s">
        <v>123</v>
      </c>
      <c r="N1977" s="2">
        <v>40886</v>
      </c>
      <c r="O1977" s="2">
        <v>40887</v>
      </c>
      <c r="P1977">
        <v>7</v>
      </c>
      <c r="Q1977" s="1">
        <v>0.04</v>
      </c>
      <c r="R1977">
        <v>73.98</v>
      </c>
      <c r="S1977">
        <v>4</v>
      </c>
      <c r="T1977">
        <f t="shared" si="30"/>
        <v>517.86</v>
      </c>
    </row>
    <row r="1978" spans="1:20" x14ac:dyDescent="0.25">
      <c r="A1978">
        <v>1977</v>
      </c>
      <c r="B1978">
        <v>89392</v>
      </c>
      <c r="C1978" t="s">
        <v>2293</v>
      </c>
      <c r="D1978" t="s">
        <v>20</v>
      </c>
      <c r="E1978" t="s">
        <v>21</v>
      </c>
      <c r="F1978" t="s">
        <v>31</v>
      </c>
      <c r="G1978" t="s">
        <v>48</v>
      </c>
      <c r="H1978" t="s">
        <v>206</v>
      </c>
      <c r="I1978" t="s">
        <v>28</v>
      </c>
      <c r="J1978" t="s">
        <v>72</v>
      </c>
      <c r="K1978" t="s">
        <v>25</v>
      </c>
      <c r="L1978" t="s">
        <v>26</v>
      </c>
      <c r="M1978" t="s">
        <v>146</v>
      </c>
      <c r="N1978" s="2">
        <v>41359</v>
      </c>
      <c r="O1978" s="2">
        <v>41361</v>
      </c>
      <c r="P1978">
        <v>1</v>
      </c>
      <c r="Q1978" s="1">
        <v>0.08</v>
      </c>
      <c r="R1978">
        <v>55.99</v>
      </c>
      <c r="S1978">
        <v>3.3</v>
      </c>
      <c r="T1978">
        <f t="shared" si="30"/>
        <v>55.99</v>
      </c>
    </row>
    <row r="1979" spans="1:20" x14ac:dyDescent="0.25">
      <c r="A1979">
        <v>1978</v>
      </c>
      <c r="B1979">
        <v>86272</v>
      </c>
      <c r="C1979" t="s">
        <v>1707</v>
      </c>
      <c r="D1979" t="s">
        <v>20</v>
      </c>
      <c r="E1979" t="s">
        <v>21</v>
      </c>
      <c r="F1979" t="s">
        <v>31</v>
      </c>
      <c r="G1979" t="s">
        <v>41</v>
      </c>
      <c r="H1979" t="s">
        <v>203</v>
      </c>
      <c r="I1979" t="s">
        <v>28</v>
      </c>
      <c r="J1979" t="s">
        <v>72</v>
      </c>
      <c r="K1979" t="s">
        <v>1254</v>
      </c>
      <c r="L1979" t="s">
        <v>26</v>
      </c>
      <c r="M1979" t="s">
        <v>143</v>
      </c>
      <c r="N1979" s="2">
        <v>40886</v>
      </c>
      <c r="O1979" s="2">
        <v>40887</v>
      </c>
      <c r="P1979">
        <v>22</v>
      </c>
      <c r="Q1979" s="1">
        <v>7.0000000000000007E-2</v>
      </c>
      <c r="R1979">
        <v>8.1199999999999992</v>
      </c>
      <c r="S1979">
        <v>2.83</v>
      </c>
      <c r="T1979">
        <f t="shared" si="30"/>
        <v>178.64</v>
      </c>
    </row>
    <row r="1980" spans="1:20" x14ac:dyDescent="0.25">
      <c r="A1980">
        <v>1979</v>
      </c>
      <c r="B1980">
        <v>85893</v>
      </c>
      <c r="C1980" t="s">
        <v>1873</v>
      </c>
      <c r="D1980" t="s">
        <v>20</v>
      </c>
      <c r="E1980" t="s">
        <v>21</v>
      </c>
      <c r="F1980" t="s">
        <v>40</v>
      </c>
      <c r="G1980" t="s">
        <v>23</v>
      </c>
      <c r="H1980" t="s">
        <v>33</v>
      </c>
      <c r="I1980" t="s">
        <v>28</v>
      </c>
      <c r="J1980" t="s">
        <v>84</v>
      </c>
      <c r="K1980" t="s">
        <v>1108</v>
      </c>
      <c r="L1980" t="s">
        <v>706</v>
      </c>
      <c r="M1980" t="s">
        <v>393</v>
      </c>
      <c r="N1980" s="2">
        <v>40236</v>
      </c>
      <c r="O1980" s="2">
        <v>40237</v>
      </c>
      <c r="P1980">
        <v>7</v>
      </c>
      <c r="Q1980" s="1">
        <v>0.03</v>
      </c>
      <c r="R1980">
        <v>11.99</v>
      </c>
      <c r="S1980">
        <v>5.99</v>
      </c>
      <c r="T1980">
        <f t="shared" si="30"/>
        <v>83.93</v>
      </c>
    </row>
    <row r="1981" spans="1:20" x14ac:dyDescent="0.25">
      <c r="A1981">
        <v>1980</v>
      </c>
      <c r="B1981">
        <v>89396</v>
      </c>
      <c r="C1981" t="s">
        <v>1655</v>
      </c>
      <c r="D1981" t="s">
        <v>20</v>
      </c>
      <c r="E1981" t="s">
        <v>39</v>
      </c>
      <c r="F1981" t="s">
        <v>47</v>
      </c>
      <c r="G1981" t="s">
        <v>32</v>
      </c>
      <c r="H1981" t="s">
        <v>49</v>
      </c>
      <c r="I1981" t="s">
        <v>28</v>
      </c>
      <c r="J1981" t="s">
        <v>84</v>
      </c>
      <c r="K1981" t="s">
        <v>116</v>
      </c>
      <c r="L1981" t="s">
        <v>192</v>
      </c>
      <c r="M1981" t="s">
        <v>160</v>
      </c>
      <c r="N1981" s="2">
        <v>40592</v>
      </c>
      <c r="O1981" s="2">
        <v>40593</v>
      </c>
      <c r="P1981">
        <v>5</v>
      </c>
      <c r="Q1981" s="1">
        <v>0.05</v>
      </c>
      <c r="R1981">
        <v>7.3</v>
      </c>
      <c r="S1981">
        <v>7.72</v>
      </c>
      <c r="T1981">
        <f t="shared" si="30"/>
        <v>36.5</v>
      </c>
    </row>
    <row r="1982" spans="1:20" x14ac:dyDescent="0.25">
      <c r="A1982">
        <v>1981</v>
      </c>
      <c r="B1982">
        <v>88465</v>
      </c>
      <c r="C1982" t="s">
        <v>2204</v>
      </c>
      <c r="D1982" t="s">
        <v>38</v>
      </c>
      <c r="E1982" t="s">
        <v>21</v>
      </c>
      <c r="F1982" t="s">
        <v>47</v>
      </c>
      <c r="G1982" t="s">
        <v>32</v>
      </c>
      <c r="H1982" t="s">
        <v>203</v>
      </c>
      <c r="I1982" t="s">
        <v>28</v>
      </c>
      <c r="J1982" t="s">
        <v>84</v>
      </c>
      <c r="K1982" t="s">
        <v>210</v>
      </c>
      <c r="L1982" t="s">
        <v>26</v>
      </c>
      <c r="M1982" t="s">
        <v>134</v>
      </c>
      <c r="N1982" s="2">
        <v>41229</v>
      </c>
      <c r="O1982" s="2">
        <v>41231</v>
      </c>
      <c r="P1982">
        <v>27</v>
      </c>
      <c r="Q1982" s="1">
        <v>0</v>
      </c>
      <c r="R1982">
        <v>39.479999999999997</v>
      </c>
      <c r="S1982">
        <v>1.99</v>
      </c>
      <c r="T1982">
        <f t="shared" si="30"/>
        <v>1065.9599999999998</v>
      </c>
    </row>
    <row r="1983" spans="1:20" x14ac:dyDescent="0.25">
      <c r="A1983">
        <v>1982</v>
      </c>
      <c r="B1983">
        <v>88465</v>
      </c>
      <c r="C1983" t="s">
        <v>1034</v>
      </c>
      <c r="D1983" t="s">
        <v>578</v>
      </c>
      <c r="E1983" t="s">
        <v>187</v>
      </c>
      <c r="F1983" t="s">
        <v>47</v>
      </c>
      <c r="G1983" t="s">
        <v>32</v>
      </c>
      <c r="H1983" t="s">
        <v>225</v>
      </c>
      <c r="I1983" t="s">
        <v>28</v>
      </c>
      <c r="J1983" t="s">
        <v>84</v>
      </c>
      <c r="K1983" t="s">
        <v>189</v>
      </c>
      <c r="L1983" t="s">
        <v>330</v>
      </c>
      <c r="M1983" t="s">
        <v>114</v>
      </c>
      <c r="N1983" s="2">
        <v>41229</v>
      </c>
      <c r="O1983" s="2">
        <v>41231</v>
      </c>
      <c r="P1983">
        <v>4</v>
      </c>
      <c r="Q1983" s="1">
        <v>0.09</v>
      </c>
      <c r="R1983">
        <v>100.98</v>
      </c>
      <c r="S1983">
        <v>57.38</v>
      </c>
      <c r="T1983">
        <f t="shared" si="30"/>
        <v>403.92</v>
      </c>
    </row>
    <row r="1984" spans="1:20" x14ac:dyDescent="0.25">
      <c r="A1984">
        <v>1983</v>
      </c>
      <c r="B1984">
        <v>88465</v>
      </c>
      <c r="C1984" t="s">
        <v>1034</v>
      </c>
      <c r="D1984" t="s">
        <v>20</v>
      </c>
      <c r="E1984" t="s">
        <v>187</v>
      </c>
      <c r="F1984" t="s">
        <v>47</v>
      </c>
      <c r="G1984" t="s">
        <v>32</v>
      </c>
      <c r="H1984" t="s">
        <v>225</v>
      </c>
      <c r="I1984" t="s">
        <v>28</v>
      </c>
      <c r="J1984" t="s">
        <v>84</v>
      </c>
      <c r="K1984" t="s">
        <v>82</v>
      </c>
      <c r="L1984" t="s">
        <v>192</v>
      </c>
      <c r="M1984" t="s">
        <v>167</v>
      </c>
      <c r="N1984" s="2">
        <v>41229</v>
      </c>
      <c r="O1984" s="2">
        <v>41231</v>
      </c>
      <c r="P1984">
        <v>35</v>
      </c>
      <c r="Q1984" s="1">
        <v>0.04</v>
      </c>
      <c r="R1984">
        <v>19.98</v>
      </c>
      <c r="S1984">
        <v>10.49</v>
      </c>
      <c r="T1984">
        <f t="shared" si="30"/>
        <v>699.30000000000007</v>
      </c>
    </row>
    <row r="1985" spans="1:20" x14ac:dyDescent="0.25">
      <c r="A1985">
        <v>1984</v>
      </c>
      <c r="B1985">
        <v>86055</v>
      </c>
      <c r="C1985" t="s">
        <v>1902</v>
      </c>
      <c r="D1985" t="s">
        <v>20</v>
      </c>
      <c r="E1985" t="s">
        <v>21</v>
      </c>
      <c r="F1985" t="s">
        <v>31</v>
      </c>
      <c r="G1985" t="s">
        <v>32</v>
      </c>
      <c r="H1985" t="s">
        <v>24</v>
      </c>
      <c r="I1985" t="s">
        <v>28</v>
      </c>
      <c r="J1985" t="s">
        <v>84</v>
      </c>
      <c r="K1985" t="s">
        <v>25</v>
      </c>
      <c r="L1985" t="s">
        <v>26</v>
      </c>
      <c r="M1985" t="s">
        <v>35</v>
      </c>
      <c r="N1985" s="2">
        <v>40828</v>
      </c>
      <c r="O1985" s="2">
        <v>40830</v>
      </c>
      <c r="P1985">
        <v>21</v>
      </c>
      <c r="Q1985" s="1">
        <v>7.0000000000000007E-2</v>
      </c>
      <c r="R1985">
        <v>40.98</v>
      </c>
      <c r="S1985">
        <v>1.99</v>
      </c>
      <c r="T1985">
        <f t="shared" si="30"/>
        <v>860.57999999999993</v>
      </c>
    </row>
    <row r="1986" spans="1:20" x14ac:dyDescent="0.25">
      <c r="A1986">
        <v>1985</v>
      </c>
      <c r="B1986">
        <v>86055</v>
      </c>
      <c r="C1986" t="s">
        <v>1902</v>
      </c>
      <c r="D1986" t="s">
        <v>38</v>
      </c>
      <c r="E1986" t="s">
        <v>21</v>
      </c>
      <c r="F1986" t="s">
        <v>31</v>
      </c>
      <c r="G1986" t="s">
        <v>32</v>
      </c>
      <c r="H1986" t="s">
        <v>203</v>
      </c>
      <c r="I1986" t="s">
        <v>28</v>
      </c>
      <c r="J1986" t="s">
        <v>84</v>
      </c>
      <c r="K1986" t="s">
        <v>25</v>
      </c>
      <c r="L1986" t="s">
        <v>192</v>
      </c>
      <c r="M1986" t="s">
        <v>35</v>
      </c>
      <c r="N1986" s="2">
        <v>40828</v>
      </c>
      <c r="O1986" s="2">
        <v>40829</v>
      </c>
      <c r="P1986">
        <v>19</v>
      </c>
      <c r="Q1986" s="1">
        <v>0.02</v>
      </c>
      <c r="R1986">
        <v>195.99</v>
      </c>
      <c r="S1986">
        <v>4.2</v>
      </c>
      <c r="T1986">
        <f t="shared" si="30"/>
        <v>3723.8100000000004</v>
      </c>
    </row>
    <row r="1987" spans="1:20" x14ac:dyDescent="0.25">
      <c r="A1987">
        <v>1986</v>
      </c>
      <c r="B1987">
        <v>89405</v>
      </c>
      <c r="C1987" t="s">
        <v>677</v>
      </c>
      <c r="D1987" t="s">
        <v>578</v>
      </c>
      <c r="E1987" t="s">
        <v>187</v>
      </c>
      <c r="F1987" t="s">
        <v>47</v>
      </c>
      <c r="G1987" t="s">
        <v>93</v>
      </c>
      <c r="H1987" t="s">
        <v>217</v>
      </c>
      <c r="I1987" t="s">
        <v>28</v>
      </c>
      <c r="J1987" t="s">
        <v>84</v>
      </c>
      <c r="K1987" t="s">
        <v>43</v>
      </c>
      <c r="L1987" t="s">
        <v>330</v>
      </c>
      <c r="M1987" t="s">
        <v>51</v>
      </c>
      <c r="N1987" s="2">
        <v>41282</v>
      </c>
      <c r="O1987" s="2">
        <v>41284</v>
      </c>
      <c r="P1987">
        <v>1</v>
      </c>
      <c r="Q1987" s="1">
        <v>7.0000000000000007E-2</v>
      </c>
      <c r="R1987">
        <v>376.13</v>
      </c>
      <c r="S1987">
        <v>85.63</v>
      </c>
      <c r="T1987">
        <f t="shared" ref="T1987:T2050" si="31">R1987*P1987</f>
        <v>376.13</v>
      </c>
    </row>
    <row r="1988" spans="1:20" x14ac:dyDescent="0.25">
      <c r="A1988">
        <v>1987</v>
      </c>
      <c r="B1988">
        <v>88726</v>
      </c>
      <c r="C1988" t="s">
        <v>223</v>
      </c>
      <c r="D1988" t="s">
        <v>20</v>
      </c>
      <c r="E1988" t="s">
        <v>187</v>
      </c>
      <c r="F1988" t="s">
        <v>47</v>
      </c>
      <c r="G1988" t="s">
        <v>23</v>
      </c>
      <c r="H1988" t="s">
        <v>217</v>
      </c>
      <c r="I1988" t="s">
        <v>28</v>
      </c>
      <c r="J1988" t="s">
        <v>84</v>
      </c>
      <c r="K1988" t="s">
        <v>71</v>
      </c>
      <c r="L1988" t="s">
        <v>26</v>
      </c>
      <c r="M1988" t="s">
        <v>167</v>
      </c>
      <c r="N1988" s="2">
        <v>40203</v>
      </c>
      <c r="O1988" s="2">
        <v>40204</v>
      </c>
      <c r="P1988">
        <v>1</v>
      </c>
      <c r="Q1988" s="1">
        <v>0.06</v>
      </c>
      <c r="R1988">
        <v>1.74</v>
      </c>
      <c r="S1988">
        <v>4.08</v>
      </c>
      <c r="T1988">
        <f t="shared" si="31"/>
        <v>1.74</v>
      </c>
    </row>
    <row r="1989" spans="1:20" x14ac:dyDescent="0.25">
      <c r="A1989">
        <v>1988</v>
      </c>
      <c r="B1989">
        <v>89159</v>
      </c>
      <c r="C1989" t="s">
        <v>901</v>
      </c>
      <c r="D1989" t="s">
        <v>20</v>
      </c>
      <c r="E1989" t="s">
        <v>39</v>
      </c>
      <c r="F1989" t="s">
        <v>31</v>
      </c>
      <c r="G1989" t="s">
        <v>23</v>
      </c>
      <c r="H1989" t="s">
        <v>42</v>
      </c>
      <c r="I1989" t="s">
        <v>28</v>
      </c>
      <c r="J1989" t="s">
        <v>84</v>
      </c>
      <c r="K1989" t="s">
        <v>248</v>
      </c>
      <c r="L1989" t="s">
        <v>192</v>
      </c>
      <c r="M1989" t="s">
        <v>63</v>
      </c>
      <c r="N1989" s="2">
        <v>41309</v>
      </c>
      <c r="O1989" s="2">
        <v>41309</v>
      </c>
      <c r="P1989">
        <v>7</v>
      </c>
      <c r="Q1989" s="1">
        <v>7.0000000000000007E-2</v>
      </c>
      <c r="R1989">
        <v>8.85</v>
      </c>
      <c r="S1989">
        <v>5.6</v>
      </c>
      <c r="T1989">
        <f t="shared" si="31"/>
        <v>61.949999999999996</v>
      </c>
    </row>
    <row r="1990" spans="1:20" x14ac:dyDescent="0.25">
      <c r="A1990">
        <v>1989</v>
      </c>
      <c r="B1990">
        <v>89074</v>
      </c>
      <c r="C1990" t="s">
        <v>1917</v>
      </c>
      <c r="D1990" t="s">
        <v>20</v>
      </c>
      <c r="E1990" t="s">
        <v>39</v>
      </c>
      <c r="F1990" t="s">
        <v>31</v>
      </c>
      <c r="G1990" t="s">
        <v>48</v>
      </c>
      <c r="H1990" t="s">
        <v>61</v>
      </c>
      <c r="I1990" t="s">
        <v>28</v>
      </c>
      <c r="J1990" t="s">
        <v>84</v>
      </c>
      <c r="K1990" t="s">
        <v>98</v>
      </c>
      <c r="L1990" t="s">
        <v>192</v>
      </c>
      <c r="M1990" t="s">
        <v>146</v>
      </c>
      <c r="N1990" s="2">
        <v>41192</v>
      </c>
      <c r="O1990" s="2">
        <v>41194</v>
      </c>
      <c r="P1990">
        <v>7</v>
      </c>
      <c r="Q1990" s="1">
        <v>0.02</v>
      </c>
      <c r="R1990">
        <v>15.42</v>
      </c>
      <c r="S1990">
        <v>10.68</v>
      </c>
      <c r="T1990">
        <f t="shared" si="31"/>
        <v>107.94</v>
      </c>
    </row>
    <row r="1991" spans="1:20" x14ac:dyDescent="0.25">
      <c r="A1991">
        <v>1990</v>
      </c>
      <c r="B1991">
        <v>89074</v>
      </c>
      <c r="C1991" t="s">
        <v>302</v>
      </c>
      <c r="D1991" t="s">
        <v>20</v>
      </c>
      <c r="E1991" t="s">
        <v>39</v>
      </c>
      <c r="F1991" t="s">
        <v>31</v>
      </c>
      <c r="G1991" t="s">
        <v>48</v>
      </c>
      <c r="H1991" t="s">
        <v>89</v>
      </c>
      <c r="I1991" t="s">
        <v>28</v>
      </c>
      <c r="J1991" t="s">
        <v>84</v>
      </c>
      <c r="K1991" t="s">
        <v>170</v>
      </c>
      <c r="L1991" t="s">
        <v>44</v>
      </c>
      <c r="M1991" t="s">
        <v>146</v>
      </c>
      <c r="N1991" s="2">
        <v>41192</v>
      </c>
      <c r="O1991" s="2">
        <v>41196</v>
      </c>
      <c r="P1991">
        <v>21</v>
      </c>
      <c r="Q1991" s="1">
        <v>0.01</v>
      </c>
      <c r="R1991">
        <v>1.86</v>
      </c>
      <c r="S1991">
        <v>2.58</v>
      </c>
      <c r="T1991">
        <f t="shared" si="31"/>
        <v>39.06</v>
      </c>
    </row>
    <row r="1992" spans="1:20" x14ac:dyDescent="0.25">
      <c r="A1992">
        <v>1991</v>
      </c>
      <c r="B1992">
        <v>89411</v>
      </c>
      <c r="C1992" t="s">
        <v>458</v>
      </c>
      <c r="D1992" t="s">
        <v>20</v>
      </c>
      <c r="E1992" t="s">
        <v>39</v>
      </c>
      <c r="F1992" t="s">
        <v>22</v>
      </c>
      <c r="G1992" t="s">
        <v>41</v>
      </c>
      <c r="H1992" t="s">
        <v>42</v>
      </c>
      <c r="I1992" t="s">
        <v>28</v>
      </c>
      <c r="J1992" t="s">
        <v>84</v>
      </c>
      <c r="K1992" t="s">
        <v>274</v>
      </c>
      <c r="L1992" t="s">
        <v>706</v>
      </c>
      <c r="M1992" t="s">
        <v>326</v>
      </c>
      <c r="N1992" s="2">
        <v>41264</v>
      </c>
      <c r="O1992" s="2">
        <v>41266</v>
      </c>
      <c r="P1992">
        <v>7</v>
      </c>
      <c r="Q1992" s="1">
        <v>0.04</v>
      </c>
      <c r="R1992">
        <v>21.78</v>
      </c>
      <c r="S1992">
        <v>5.94</v>
      </c>
      <c r="T1992">
        <f t="shared" si="31"/>
        <v>152.46</v>
      </c>
    </row>
    <row r="1993" spans="1:20" x14ac:dyDescent="0.25">
      <c r="A1993">
        <v>1992</v>
      </c>
      <c r="B1993">
        <v>86185</v>
      </c>
      <c r="C1993" t="s">
        <v>107</v>
      </c>
      <c r="D1993" t="s">
        <v>20</v>
      </c>
      <c r="E1993" t="s">
        <v>39</v>
      </c>
      <c r="F1993" t="s">
        <v>40</v>
      </c>
      <c r="G1993" t="s">
        <v>41</v>
      </c>
      <c r="H1993" t="s">
        <v>49</v>
      </c>
      <c r="I1993" t="s">
        <v>28</v>
      </c>
      <c r="J1993" t="s">
        <v>84</v>
      </c>
      <c r="K1993" t="s">
        <v>55</v>
      </c>
      <c r="L1993" t="s">
        <v>706</v>
      </c>
      <c r="M1993" t="s">
        <v>469</v>
      </c>
      <c r="N1993" s="2">
        <v>40644</v>
      </c>
      <c r="O1993" s="2">
        <v>40646</v>
      </c>
      <c r="P1993">
        <v>2</v>
      </c>
      <c r="Q1993" s="1">
        <v>0.01</v>
      </c>
      <c r="R1993">
        <v>11.33</v>
      </c>
      <c r="S1993">
        <v>6.12</v>
      </c>
      <c r="T1993">
        <f t="shared" si="31"/>
        <v>22.66</v>
      </c>
    </row>
    <row r="1994" spans="1:20" x14ac:dyDescent="0.25">
      <c r="A1994">
        <v>1993</v>
      </c>
      <c r="B1994">
        <v>86185</v>
      </c>
      <c r="C1994" t="s">
        <v>107</v>
      </c>
      <c r="D1994" t="s">
        <v>38</v>
      </c>
      <c r="E1994" t="s">
        <v>39</v>
      </c>
      <c r="F1994" t="s">
        <v>40</v>
      </c>
      <c r="G1994" t="s">
        <v>41</v>
      </c>
      <c r="H1994" t="s">
        <v>54</v>
      </c>
      <c r="I1994" t="s">
        <v>28</v>
      </c>
      <c r="J1994" t="s">
        <v>84</v>
      </c>
      <c r="K1994" t="s">
        <v>95</v>
      </c>
      <c r="L1994" t="s">
        <v>192</v>
      </c>
      <c r="M1994" t="s">
        <v>393</v>
      </c>
      <c r="N1994" s="2">
        <v>40644</v>
      </c>
      <c r="O1994" s="2">
        <v>40645</v>
      </c>
      <c r="P1994">
        <v>3</v>
      </c>
      <c r="Q1994" s="1">
        <v>0.1</v>
      </c>
      <c r="R1994">
        <v>3.36</v>
      </c>
      <c r="S1994">
        <v>6.27</v>
      </c>
      <c r="T1994">
        <f t="shared" si="31"/>
        <v>10.08</v>
      </c>
    </row>
    <row r="1995" spans="1:20" x14ac:dyDescent="0.25">
      <c r="A1995">
        <v>1994</v>
      </c>
      <c r="B1995">
        <v>86185</v>
      </c>
      <c r="C1995" t="s">
        <v>107</v>
      </c>
      <c r="D1995" t="s">
        <v>578</v>
      </c>
      <c r="E1995" t="s">
        <v>187</v>
      </c>
      <c r="F1995" t="s">
        <v>40</v>
      </c>
      <c r="G1995" t="s">
        <v>41</v>
      </c>
      <c r="H1995" t="s">
        <v>225</v>
      </c>
      <c r="I1995" t="s">
        <v>28</v>
      </c>
      <c r="J1995" t="s">
        <v>84</v>
      </c>
      <c r="K1995" t="s">
        <v>116</v>
      </c>
      <c r="L1995" t="s">
        <v>283</v>
      </c>
      <c r="M1995" t="s">
        <v>469</v>
      </c>
      <c r="N1995" s="2">
        <v>40644</v>
      </c>
      <c r="O1995" s="2">
        <v>40646</v>
      </c>
      <c r="P1995">
        <v>4</v>
      </c>
      <c r="Q1995" s="1">
        <v>0.05</v>
      </c>
      <c r="R1995">
        <v>122.99</v>
      </c>
      <c r="S1995">
        <v>70.2</v>
      </c>
      <c r="T1995">
        <f t="shared" si="31"/>
        <v>491.96</v>
      </c>
    </row>
    <row r="1996" spans="1:20" x14ac:dyDescent="0.25">
      <c r="A1996">
        <v>1995</v>
      </c>
      <c r="B1996">
        <v>86185</v>
      </c>
      <c r="C1996" t="s">
        <v>107</v>
      </c>
      <c r="D1996" t="s">
        <v>38</v>
      </c>
      <c r="E1996" t="s">
        <v>187</v>
      </c>
      <c r="F1996" t="s">
        <v>40</v>
      </c>
      <c r="G1996" t="s">
        <v>41</v>
      </c>
      <c r="H1996" t="s">
        <v>225</v>
      </c>
      <c r="I1996" t="s">
        <v>28</v>
      </c>
      <c r="J1996" t="s">
        <v>84</v>
      </c>
      <c r="K1996" t="s">
        <v>248</v>
      </c>
      <c r="L1996" t="s">
        <v>26</v>
      </c>
      <c r="M1996" t="s">
        <v>638</v>
      </c>
      <c r="N1996" s="2">
        <v>40644</v>
      </c>
      <c r="O1996" s="2">
        <v>40645</v>
      </c>
      <c r="P1996">
        <v>7</v>
      </c>
      <c r="Q1996" s="1">
        <v>0.02</v>
      </c>
      <c r="R1996">
        <v>14.98</v>
      </c>
      <c r="S1996">
        <v>8.99</v>
      </c>
      <c r="T1996">
        <f t="shared" si="31"/>
        <v>104.86</v>
      </c>
    </row>
    <row r="1997" spans="1:20" x14ac:dyDescent="0.25">
      <c r="A1997">
        <v>1996</v>
      </c>
      <c r="B1997">
        <v>87739</v>
      </c>
      <c r="C1997" t="s">
        <v>489</v>
      </c>
      <c r="D1997" t="s">
        <v>578</v>
      </c>
      <c r="E1997" t="s">
        <v>187</v>
      </c>
      <c r="F1997" t="s">
        <v>31</v>
      </c>
      <c r="G1997" t="s">
        <v>93</v>
      </c>
      <c r="H1997" t="s">
        <v>188</v>
      </c>
      <c r="I1997" t="s">
        <v>28</v>
      </c>
      <c r="J1997" t="s">
        <v>84</v>
      </c>
      <c r="K1997" t="s">
        <v>228</v>
      </c>
      <c r="L1997" t="s">
        <v>283</v>
      </c>
      <c r="M1997" t="s">
        <v>255</v>
      </c>
      <c r="N1997" s="2">
        <v>40582</v>
      </c>
      <c r="O1997" s="2">
        <v>40583</v>
      </c>
      <c r="P1997">
        <v>11</v>
      </c>
      <c r="Q1997" s="1">
        <v>0.01</v>
      </c>
      <c r="R1997">
        <v>280.98</v>
      </c>
      <c r="S1997">
        <v>57</v>
      </c>
      <c r="T1997">
        <f t="shared" si="31"/>
        <v>3090.78</v>
      </c>
    </row>
    <row r="1998" spans="1:20" x14ac:dyDescent="0.25">
      <c r="A1998">
        <v>1997</v>
      </c>
      <c r="B1998">
        <v>87739</v>
      </c>
      <c r="C1998" t="s">
        <v>489</v>
      </c>
      <c r="D1998" t="s">
        <v>20</v>
      </c>
      <c r="E1998" t="s">
        <v>39</v>
      </c>
      <c r="F1998" t="s">
        <v>31</v>
      </c>
      <c r="G1998" t="s">
        <v>93</v>
      </c>
      <c r="H1998" t="s">
        <v>54</v>
      </c>
      <c r="I1998" t="s">
        <v>28</v>
      </c>
      <c r="J1998" t="s">
        <v>84</v>
      </c>
      <c r="K1998" t="s">
        <v>163</v>
      </c>
      <c r="L1998" t="s">
        <v>192</v>
      </c>
      <c r="M1998" t="s">
        <v>69</v>
      </c>
      <c r="N1998" s="2">
        <v>40582</v>
      </c>
      <c r="O1998" s="2">
        <v>40584</v>
      </c>
      <c r="P1998">
        <v>5</v>
      </c>
      <c r="Q1998" s="1">
        <v>0.03</v>
      </c>
      <c r="R1998">
        <v>6.48</v>
      </c>
      <c r="S1998">
        <v>5.94</v>
      </c>
      <c r="T1998">
        <f t="shared" si="31"/>
        <v>32.400000000000006</v>
      </c>
    </row>
    <row r="1999" spans="1:20" x14ac:dyDescent="0.25">
      <c r="A1999">
        <v>1998</v>
      </c>
      <c r="B1999">
        <v>87358</v>
      </c>
      <c r="C1999" t="s">
        <v>954</v>
      </c>
      <c r="D1999" t="s">
        <v>20</v>
      </c>
      <c r="E1999" t="s">
        <v>39</v>
      </c>
      <c r="F1999" t="s">
        <v>40</v>
      </c>
      <c r="G1999" t="s">
        <v>48</v>
      </c>
      <c r="H1999" t="s">
        <v>94</v>
      </c>
      <c r="I1999" t="s">
        <v>28</v>
      </c>
      <c r="J1999" t="s">
        <v>84</v>
      </c>
      <c r="K1999" t="s">
        <v>82</v>
      </c>
      <c r="L1999" t="s">
        <v>192</v>
      </c>
      <c r="M1999" t="s">
        <v>99</v>
      </c>
      <c r="N1999" s="2">
        <v>40715</v>
      </c>
      <c r="O1999" s="2">
        <v>40722</v>
      </c>
      <c r="P1999">
        <v>6</v>
      </c>
      <c r="Q1999" s="1">
        <v>0.03</v>
      </c>
      <c r="R1999">
        <v>4.0599999999999996</v>
      </c>
      <c r="S1999">
        <v>6.89</v>
      </c>
      <c r="T1999">
        <f t="shared" si="31"/>
        <v>24.36</v>
      </c>
    </row>
    <row r="2000" spans="1:20" x14ac:dyDescent="0.25">
      <c r="A2000">
        <v>1999</v>
      </c>
      <c r="B2000">
        <v>89417</v>
      </c>
      <c r="C2000" t="s">
        <v>1800</v>
      </c>
      <c r="D2000" t="s">
        <v>20</v>
      </c>
      <c r="E2000" t="s">
        <v>39</v>
      </c>
      <c r="F2000" t="s">
        <v>31</v>
      </c>
      <c r="G2000" t="s">
        <v>48</v>
      </c>
      <c r="H2000" t="s">
        <v>61</v>
      </c>
      <c r="I2000" t="s">
        <v>28</v>
      </c>
      <c r="J2000" t="s">
        <v>84</v>
      </c>
      <c r="K2000" t="s">
        <v>62</v>
      </c>
      <c r="L2000" t="s">
        <v>192</v>
      </c>
      <c r="M2000" t="s">
        <v>35</v>
      </c>
      <c r="N2000" s="2">
        <v>41404</v>
      </c>
      <c r="O2000" s="2">
        <v>41406</v>
      </c>
      <c r="P2000">
        <v>3</v>
      </c>
      <c r="Q2000" s="1">
        <v>0.05</v>
      </c>
      <c r="R2000">
        <v>14.27</v>
      </c>
      <c r="S2000">
        <v>7.27</v>
      </c>
      <c r="T2000">
        <f t="shared" si="31"/>
        <v>42.81</v>
      </c>
    </row>
    <row r="2001" spans="1:20" x14ac:dyDescent="0.25">
      <c r="A2001">
        <v>2000</v>
      </c>
      <c r="B2001">
        <v>89417</v>
      </c>
      <c r="C2001" t="s">
        <v>1800</v>
      </c>
      <c r="D2001" t="s">
        <v>20</v>
      </c>
      <c r="E2001" t="s">
        <v>21</v>
      </c>
      <c r="F2001" t="s">
        <v>31</v>
      </c>
      <c r="G2001" t="s">
        <v>48</v>
      </c>
      <c r="H2001" t="s">
        <v>33</v>
      </c>
      <c r="I2001" t="s">
        <v>28</v>
      </c>
      <c r="J2001" t="s">
        <v>84</v>
      </c>
      <c r="K2001" t="s">
        <v>1108</v>
      </c>
      <c r="L2001" t="s">
        <v>192</v>
      </c>
      <c r="M2001" t="s">
        <v>35</v>
      </c>
      <c r="N2001" s="2">
        <v>41404</v>
      </c>
      <c r="O2001" s="2">
        <v>41406</v>
      </c>
      <c r="P2001">
        <v>10</v>
      </c>
      <c r="Q2001" s="1">
        <v>0.01</v>
      </c>
      <c r="R2001">
        <v>159.99</v>
      </c>
      <c r="S2001">
        <v>5.5</v>
      </c>
      <c r="T2001">
        <f t="shared" si="31"/>
        <v>1599.9</v>
      </c>
    </row>
    <row r="2002" spans="1:20" x14ac:dyDescent="0.25">
      <c r="A2002">
        <v>2001</v>
      </c>
      <c r="B2002">
        <v>89417</v>
      </c>
      <c r="C2002" t="s">
        <v>1800</v>
      </c>
      <c r="D2002" t="s">
        <v>20</v>
      </c>
      <c r="E2002" t="s">
        <v>39</v>
      </c>
      <c r="F2002" t="s">
        <v>31</v>
      </c>
      <c r="G2002" t="s">
        <v>48</v>
      </c>
      <c r="H2002" t="s">
        <v>49</v>
      </c>
      <c r="I2002" t="s">
        <v>28</v>
      </c>
      <c r="J2002" t="s">
        <v>84</v>
      </c>
      <c r="K2002" t="s">
        <v>129</v>
      </c>
      <c r="L2002" t="s">
        <v>192</v>
      </c>
      <c r="M2002" t="s">
        <v>35</v>
      </c>
      <c r="N2002" s="2">
        <v>41404</v>
      </c>
      <c r="O2002" s="2">
        <v>41406</v>
      </c>
      <c r="P2002">
        <v>12</v>
      </c>
      <c r="Q2002" s="1">
        <v>0.01</v>
      </c>
      <c r="R2002">
        <v>27.75</v>
      </c>
      <c r="S2002">
        <v>19.989999999999998</v>
      </c>
      <c r="T2002">
        <f t="shared" si="31"/>
        <v>333</v>
      </c>
    </row>
    <row r="2003" spans="1:20" x14ac:dyDescent="0.25">
      <c r="A2003">
        <v>2002</v>
      </c>
      <c r="B2003">
        <v>89423</v>
      </c>
      <c r="C2003" t="s">
        <v>2275</v>
      </c>
      <c r="D2003" t="s">
        <v>20</v>
      </c>
      <c r="E2003" t="s">
        <v>187</v>
      </c>
      <c r="F2003" t="s">
        <v>40</v>
      </c>
      <c r="G2003" t="s">
        <v>257</v>
      </c>
      <c r="H2003" t="s">
        <v>217</v>
      </c>
      <c r="I2003" t="s">
        <v>28</v>
      </c>
      <c r="J2003" t="s">
        <v>84</v>
      </c>
      <c r="K2003" t="s">
        <v>231</v>
      </c>
      <c r="L2003" t="s">
        <v>706</v>
      </c>
      <c r="M2003" t="s">
        <v>45</v>
      </c>
      <c r="N2003" s="2">
        <v>41278</v>
      </c>
      <c r="O2003" s="2">
        <v>41278</v>
      </c>
      <c r="P2003">
        <v>1</v>
      </c>
      <c r="Q2003" s="1">
        <v>0.02</v>
      </c>
      <c r="R2003">
        <v>54.2</v>
      </c>
      <c r="S2003">
        <v>11.1</v>
      </c>
      <c r="T2003">
        <f t="shared" si="31"/>
        <v>54.2</v>
      </c>
    </row>
    <row r="2004" spans="1:20" x14ac:dyDescent="0.25">
      <c r="A2004">
        <v>2003</v>
      </c>
      <c r="B2004">
        <v>89423</v>
      </c>
      <c r="C2004" t="s">
        <v>1617</v>
      </c>
      <c r="D2004" t="s">
        <v>20</v>
      </c>
      <c r="E2004" t="s">
        <v>39</v>
      </c>
      <c r="F2004" t="s">
        <v>40</v>
      </c>
      <c r="G2004" t="s">
        <v>257</v>
      </c>
      <c r="H2004" t="s">
        <v>54</v>
      </c>
      <c r="I2004" t="s">
        <v>28</v>
      </c>
      <c r="J2004" t="s">
        <v>84</v>
      </c>
      <c r="K2004" t="s">
        <v>98</v>
      </c>
      <c r="L2004" t="s">
        <v>44</v>
      </c>
      <c r="M2004" t="s">
        <v>108</v>
      </c>
      <c r="N2004" s="2">
        <v>41278</v>
      </c>
      <c r="O2004" s="2">
        <v>41280</v>
      </c>
      <c r="P2004">
        <v>1</v>
      </c>
      <c r="Q2004" s="1">
        <v>0.06</v>
      </c>
      <c r="R2004">
        <v>37.94</v>
      </c>
      <c r="S2004">
        <v>5.08</v>
      </c>
      <c r="T2004">
        <f t="shared" si="31"/>
        <v>37.94</v>
      </c>
    </row>
    <row r="2005" spans="1:20" x14ac:dyDescent="0.25">
      <c r="A2005">
        <v>2004</v>
      </c>
      <c r="B2005">
        <v>89423</v>
      </c>
      <c r="C2005" t="s">
        <v>1617</v>
      </c>
      <c r="D2005" t="s">
        <v>20</v>
      </c>
      <c r="E2005" t="s">
        <v>39</v>
      </c>
      <c r="F2005" t="s">
        <v>40</v>
      </c>
      <c r="G2005" t="s">
        <v>257</v>
      </c>
      <c r="H2005" t="s">
        <v>49</v>
      </c>
      <c r="I2005" t="s">
        <v>28</v>
      </c>
      <c r="J2005" t="s">
        <v>84</v>
      </c>
      <c r="K2005" t="s">
        <v>50</v>
      </c>
      <c r="L2005" t="s">
        <v>192</v>
      </c>
      <c r="M2005" t="s">
        <v>638</v>
      </c>
      <c r="N2005" s="2">
        <v>41278</v>
      </c>
      <c r="O2005" s="2">
        <v>41279</v>
      </c>
      <c r="P2005">
        <v>9</v>
      </c>
      <c r="Q2005" s="1">
        <v>0.1</v>
      </c>
      <c r="R2005">
        <v>55.29</v>
      </c>
      <c r="S2005">
        <v>5.08</v>
      </c>
      <c r="T2005">
        <f t="shared" si="31"/>
        <v>497.61</v>
      </c>
    </row>
    <row r="2006" spans="1:20" x14ac:dyDescent="0.25">
      <c r="A2006">
        <v>2005</v>
      </c>
      <c r="B2006">
        <v>87541</v>
      </c>
      <c r="C2006" t="s">
        <v>1473</v>
      </c>
      <c r="D2006" t="s">
        <v>20</v>
      </c>
      <c r="E2006" t="s">
        <v>187</v>
      </c>
      <c r="F2006" t="s">
        <v>47</v>
      </c>
      <c r="G2006" t="s">
        <v>48</v>
      </c>
      <c r="H2006" t="s">
        <v>217</v>
      </c>
      <c r="I2006" t="s">
        <v>28</v>
      </c>
      <c r="J2006" t="s">
        <v>84</v>
      </c>
      <c r="K2006" t="s">
        <v>170</v>
      </c>
      <c r="L2006" t="s">
        <v>746</v>
      </c>
      <c r="M2006" t="s">
        <v>117</v>
      </c>
      <c r="N2006" s="2">
        <v>41128</v>
      </c>
      <c r="O2006" s="2">
        <v>41132</v>
      </c>
      <c r="P2006">
        <v>11</v>
      </c>
      <c r="Q2006" s="1">
        <v>0.02</v>
      </c>
      <c r="R2006">
        <v>276.2</v>
      </c>
      <c r="S2006">
        <v>24.49</v>
      </c>
      <c r="T2006">
        <f t="shared" si="31"/>
        <v>3038.2</v>
      </c>
    </row>
    <row r="2007" spans="1:20" x14ac:dyDescent="0.25">
      <c r="A2007">
        <v>2006</v>
      </c>
      <c r="B2007">
        <v>88367</v>
      </c>
      <c r="C2007" t="s">
        <v>1152</v>
      </c>
      <c r="D2007" t="s">
        <v>20</v>
      </c>
      <c r="E2007" t="s">
        <v>21</v>
      </c>
      <c r="F2007" t="s">
        <v>31</v>
      </c>
      <c r="G2007" t="s">
        <v>41</v>
      </c>
      <c r="H2007" t="s">
        <v>33</v>
      </c>
      <c r="I2007" t="s">
        <v>28</v>
      </c>
      <c r="J2007" t="s">
        <v>84</v>
      </c>
      <c r="K2007" t="s">
        <v>213</v>
      </c>
      <c r="L2007" t="s">
        <v>26</v>
      </c>
      <c r="M2007" t="s">
        <v>35</v>
      </c>
      <c r="N2007" s="2">
        <v>40259</v>
      </c>
      <c r="O2007" s="2">
        <v>40261</v>
      </c>
      <c r="P2007">
        <v>4</v>
      </c>
      <c r="Q2007" s="1">
        <v>7.0000000000000007E-2</v>
      </c>
      <c r="R2007">
        <v>39.479999999999997</v>
      </c>
      <c r="S2007">
        <v>1.99</v>
      </c>
      <c r="T2007">
        <f t="shared" si="31"/>
        <v>157.91999999999999</v>
      </c>
    </row>
    <row r="2008" spans="1:20" x14ac:dyDescent="0.25">
      <c r="A2008">
        <v>2007</v>
      </c>
      <c r="B2008">
        <v>88367</v>
      </c>
      <c r="C2008" t="s">
        <v>1152</v>
      </c>
      <c r="D2008" t="s">
        <v>20</v>
      </c>
      <c r="E2008" t="s">
        <v>39</v>
      </c>
      <c r="F2008" t="s">
        <v>31</v>
      </c>
      <c r="G2008" t="s">
        <v>41</v>
      </c>
      <c r="H2008" t="s">
        <v>54</v>
      </c>
      <c r="I2008" t="s">
        <v>28</v>
      </c>
      <c r="J2008" t="s">
        <v>84</v>
      </c>
      <c r="K2008" t="s">
        <v>113</v>
      </c>
      <c r="L2008" t="s">
        <v>192</v>
      </c>
      <c r="M2008" t="s">
        <v>35</v>
      </c>
      <c r="N2008" s="2">
        <v>40259</v>
      </c>
      <c r="O2008" s="2">
        <v>40261</v>
      </c>
      <c r="P2008">
        <v>2</v>
      </c>
      <c r="Q2008" s="1">
        <v>0</v>
      </c>
      <c r="R2008">
        <v>4.91</v>
      </c>
      <c r="S2008">
        <v>0.5</v>
      </c>
      <c r="T2008">
        <f t="shared" si="31"/>
        <v>9.82</v>
      </c>
    </row>
    <row r="2009" spans="1:20" x14ac:dyDescent="0.25">
      <c r="A2009">
        <v>2008</v>
      </c>
      <c r="B2009">
        <v>86196</v>
      </c>
      <c r="C2009" t="s">
        <v>872</v>
      </c>
      <c r="D2009" t="s">
        <v>20</v>
      </c>
      <c r="E2009" t="s">
        <v>39</v>
      </c>
      <c r="F2009" t="s">
        <v>22</v>
      </c>
      <c r="G2009" t="s">
        <v>23</v>
      </c>
      <c r="H2009" t="s">
        <v>78</v>
      </c>
      <c r="I2009" t="s">
        <v>28</v>
      </c>
      <c r="J2009" t="s">
        <v>84</v>
      </c>
      <c r="K2009" t="s">
        <v>138</v>
      </c>
      <c r="L2009" t="s">
        <v>192</v>
      </c>
      <c r="M2009" t="s">
        <v>246</v>
      </c>
      <c r="N2009" s="2">
        <v>41111</v>
      </c>
      <c r="O2009" s="2">
        <v>41113</v>
      </c>
      <c r="P2009">
        <v>12</v>
      </c>
      <c r="Q2009" s="1">
        <v>0.06</v>
      </c>
      <c r="R2009">
        <v>3.69</v>
      </c>
      <c r="S2009">
        <v>0.5</v>
      </c>
      <c r="T2009">
        <f t="shared" si="31"/>
        <v>44.28</v>
      </c>
    </row>
    <row r="2010" spans="1:20" x14ac:dyDescent="0.25">
      <c r="A2010">
        <v>2009</v>
      </c>
      <c r="B2010">
        <v>86876</v>
      </c>
      <c r="C2010" t="s">
        <v>1373</v>
      </c>
      <c r="D2010" t="s">
        <v>20</v>
      </c>
      <c r="E2010" t="s">
        <v>187</v>
      </c>
      <c r="F2010" t="s">
        <v>31</v>
      </c>
      <c r="G2010" t="s">
        <v>93</v>
      </c>
      <c r="H2010" t="s">
        <v>188</v>
      </c>
      <c r="I2010" t="s">
        <v>28</v>
      </c>
      <c r="J2010" t="s">
        <v>84</v>
      </c>
      <c r="K2010" t="s">
        <v>43</v>
      </c>
      <c r="L2010" t="s">
        <v>192</v>
      </c>
      <c r="M2010" t="s">
        <v>141</v>
      </c>
      <c r="N2010" s="2">
        <v>40628</v>
      </c>
      <c r="O2010" s="2">
        <v>40630</v>
      </c>
      <c r="P2010">
        <v>6</v>
      </c>
      <c r="Q2010" s="1">
        <v>0.05</v>
      </c>
      <c r="R2010">
        <v>20.28</v>
      </c>
      <c r="S2010">
        <v>14.39</v>
      </c>
      <c r="T2010">
        <f t="shared" si="31"/>
        <v>121.68</v>
      </c>
    </row>
    <row r="2011" spans="1:20" x14ac:dyDescent="0.25">
      <c r="A2011">
        <v>2010</v>
      </c>
      <c r="B2011">
        <v>86876</v>
      </c>
      <c r="C2011" t="s">
        <v>1373</v>
      </c>
      <c r="D2011" t="s">
        <v>20</v>
      </c>
      <c r="E2011" t="s">
        <v>21</v>
      </c>
      <c r="F2011" t="s">
        <v>31</v>
      </c>
      <c r="G2011" t="s">
        <v>93</v>
      </c>
      <c r="H2011" t="s">
        <v>33</v>
      </c>
      <c r="I2011" t="s">
        <v>28</v>
      </c>
      <c r="J2011" t="s">
        <v>84</v>
      </c>
      <c r="K2011" t="s">
        <v>1447</v>
      </c>
      <c r="L2011" t="s">
        <v>192</v>
      </c>
      <c r="M2011" t="s">
        <v>146</v>
      </c>
      <c r="N2011" s="2">
        <v>40628</v>
      </c>
      <c r="O2011" s="2">
        <v>40630</v>
      </c>
      <c r="P2011">
        <v>8</v>
      </c>
      <c r="Q2011" s="1">
        <v>7.0000000000000007E-2</v>
      </c>
      <c r="R2011">
        <v>65.989999999999995</v>
      </c>
      <c r="S2011">
        <v>2.79</v>
      </c>
      <c r="T2011">
        <f t="shared" si="31"/>
        <v>527.91999999999996</v>
      </c>
    </row>
    <row r="2012" spans="1:20" x14ac:dyDescent="0.25">
      <c r="A2012">
        <v>2011</v>
      </c>
      <c r="B2012">
        <v>89429</v>
      </c>
      <c r="C2012" t="s">
        <v>606</v>
      </c>
      <c r="D2012" t="s">
        <v>20</v>
      </c>
      <c r="E2012" t="s">
        <v>21</v>
      </c>
      <c r="F2012" t="s">
        <v>22</v>
      </c>
      <c r="G2012" t="s">
        <v>93</v>
      </c>
      <c r="H2012" t="s">
        <v>203</v>
      </c>
      <c r="I2012" t="s">
        <v>28</v>
      </c>
      <c r="J2012" t="s">
        <v>84</v>
      </c>
      <c r="K2012" t="s">
        <v>213</v>
      </c>
      <c r="L2012" t="s">
        <v>192</v>
      </c>
      <c r="M2012" t="s">
        <v>137</v>
      </c>
      <c r="N2012" s="2">
        <v>40952</v>
      </c>
      <c r="O2012" s="2">
        <v>40954</v>
      </c>
      <c r="P2012">
        <v>8</v>
      </c>
      <c r="Q2012" s="1">
        <v>0</v>
      </c>
      <c r="R2012">
        <v>65.989999999999995</v>
      </c>
      <c r="S2012">
        <v>8.99</v>
      </c>
      <c r="T2012">
        <f t="shared" si="31"/>
        <v>527.91999999999996</v>
      </c>
    </row>
    <row r="2013" spans="1:20" x14ac:dyDescent="0.25">
      <c r="A2013">
        <v>2012</v>
      </c>
      <c r="B2013">
        <v>89429</v>
      </c>
      <c r="C2013" t="s">
        <v>606</v>
      </c>
      <c r="D2013" t="s">
        <v>20</v>
      </c>
      <c r="E2013" t="s">
        <v>21</v>
      </c>
      <c r="F2013" t="s">
        <v>22</v>
      </c>
      <c r="G2013" t="s">
        <v>93</v>
      </c>
      <c r="H2013" t="s">
        <v>206</v>
      </c>
      <c r="I2013" t="s">
        <v>28</v>
      </c>
      <c r="J2013" t="s">
        <v>84</v>
      </c>
      <c r="K2013" t="s">
        <v>1114</v>
      </c>
      <c r="L2013" t="s">
        <v>44</v>
      </c>
      <c r="M2013" t="s">
        <v>199</v>
      </c>
      <c r="N2013" s="2">
        <v>40952</v>
      </c>
      <c r="O2013" s="2">
        <v>40954</v>
      </c>
      <c r="P2013">
        <v>5</v>
      </c>
      <c r="Q2013" s="1">
        <v>0.02</v>
      </c>
      <c r="R2013">
        <v>20.99</v>
      </c>
      <c r="S2013">
        <v>0.99</v>
      </c>
      <c r="T2013">
        <f t="shared" si="31"/>
        <v>104.94999999999999</v>
      </c>
    </row>
    <row r="2014" spans="1:20" x14ac:dyDescent="0.25">
      <c r="A2014">
        <v>2013</v>
      </c>
      <c r="B2014">
        <v>88440</v>
      </c>
      <c r="C2014" t="s">
        <v>610</v>
      </c>
      <c r="D2014" t="s">
        <v>20</v>
      </c>
      <c r="E2014" t="s">
        <v>187</v>
      </c>
      <c r="F2014" t="s">
        <v>47</v>
      </c>
      <c r="G2014" t="s">
        <v>41</v>
      </c>
      <c r="H2014" t="s">
        <v>217</v>
      </c>
      <c r="I2014" t="s">
        <v>28</v>
      </c>
      <c r="J2014" t="s">
        <v>84</v>
      </c>
      <c r="K2014" t="s">
        <v>228</v>
      </c>
      <c r="L2014" t="s">
        <v>26</v>
      </c>
      <c r="M2014" t="s">
        <v>111</v>
      </c>
      <c r="N2014" s="2">
        <v>41343</v>
      </c>
      <c r="O2014" s="2">
        <v>41345</v>
      </c>
      <c r="P2014">
        <v>3</v>
      </c>
      <c r="Q2014" s="1">
        <v>0.06</v>
      </c>
      <c r="R2014">
        <v>13.73</v>
      </c>
      <c r="S2014">
        <v>8.99</v>
      </c>
      <c r="T2014">
        <f t="shared" si="31"/>
        <v>41.19</v>
      </c>
    </row>
    <row r="2015" spans="1:20" x14ac:dyDescent="0.25">
      <c r="A2015">
        <v>2014</v>
      </c>
      <c r="B2015">
        <v>88005</v>
      </c>
      <c r="C2015" t="s">
        <v>527</v>
      </c>
      <c r="D2015" t="s">
        <v>578</v>
      </c>
      <c r="E2015" t="s">
        <v>187</v>
      </c>
      <c r="F2015" t="s">
        <v>40</v>
      </c>
      <c r="G2015" t="s">
        <v>23</v>
      </c>
      <c r="H2015" t="s">
        <v>217</v>
      </c>
      <c r="I2015" t="s">
        <v>28</v>
      </c>
      <c r="J2015" t="s">
        <v>84</v>
      </c>
      <c r="K2015" t="s">
        <v>170</v>
      </c>
      <c r="L2015" t="s">
        <v>330</v>
      </c>
      <c r="M2015" t="s">
        <v>99</v>
      </c>
      <c r="N2015" s="2">
        <v>40581</v>
      </c>
      <c r="O2015" s="2">
        <v>40583</v>
      </c>
      <c r="P2015">
        <v>3</v>
      </c>
      <c r="Q2015" s="1">
        <v>0.05</v>
      </c>
      <c r="R2015">
        <v>70.98</v>
      </c>
      <c r="S2015">
        <v>26.74</v>
      </c>
      <c r="T2015">
        <f t="shared" si="31"/>
        <v>212.94</v>
      </c>
    </row>
    <row r="2016" spans="1:20" x14ac:dyDescent="0.25">
      <c r="A2016">
        <v>2015</v>
      </c>
      <c r="B2016">
        <v>85826</v>
      </c>
      <c r="C2016" t="s">
        <v>397</v>
      </c>
      <c r="D2016" t="s">
        <v>20</v>
      </c>
      <c r="E2016" t="s">
        <v>39</v>
      </c>
      <c r="F2016" t="s">
        <v>22</v>
      </c>
      <c r="G2016" t="s">
        <v>41</v>
      </c>
      <c r="H2016" t="s">
        <v>78</v>
      </c>
      <c r="I2016" t="s">
        <v>28</v>
      </c>
      <c r="J2016" t="s">
        <v>84</v>
      </c>
      <c r="K2016" t="s">
        <v>50</v>
      </c>
      <c r="L2016" t="s">
        <v>192</v>
      </c>
      <c r="M2016" t="s">
        <v>190</v>
      </c>
      <c r="N2016" s="2">
        <v>40186</v>
      </c>
      <c r="O2016" s="2">
        <v>40188</v>
      </c>
      <c r="P2016">
        <v>6</v>
      </c>
      <c r="Q2016" s="1">
        <v>0.03</v>
      </c>
      <c r="R2016">
        <v>896.99</v>
      </c>
      <c r="S2016">
        <v>19.989999999999998</v>
      </c>
      <c r="T2016">
        <f t="shared" si="31"/>
        <v>5381.9400000000005</v>
      </c>
    </row>
    <row r="2017" spans="1:20" x14ac:dyDescent="0.25">
      <c r="A2017">
        <v>2016</v>
      </c>
      <c r="B2017">
        <v>86871</v>
      </c>
      <c r="C2017" t="s">
        <v>1732</v>
      </c>
      <c r="D2017" t="s">
        <v>20</v>
      </c>
      <c r="E2017" t="s">
        <v>39</v>
      </c>
      <c r="F2017" t="s">
        <v>31</v>
      </c>
      <c r="G2017" t="s">
        <v>93</v>
      </c>
      <c r="H2017" t="s">
        <v>54</v>
      </c>
      <c r="I2017" t="s">
        <v>28</v>
      </c>
      <c r="J2017" t="s">
        <v>84</v>
      </c>
      <c r="K2017" t="s">
        <v>158</v>
      </c>
      <c r="L2017" t="s">
        <v>192</v>
      </c>
      <c r="M2017" t="s">
        <v>367</v>
      </c>
      <c r="N2017" s="2">
        <v>41089</v>
      </c>
      <c r="O2017" s="2">
        <v>41091</v>
      </c>
      <c r="P2017">
        <v>21</v>
      </c>
      <c r="Q2017" s="1">
        <v>0.03</v>
      </c>
      <c r="R2017">
        <v>120.33</v>
      </c>
      <c r="S2017">
        <v>19.989999999999998</v>
      </c>
      <c r="T2017">
        <f t="shared" si="31"/>
        <v>2526.9299999999998</v>
      </c>
    </row>
    <row r="2018" spans="1:20" x14ac:dyDescent="0.25">
      <c r="A2018">
        <v>2017</v>
      </c>
      <c r="B2018">
        <v>86762</v>
      </c>
      <c r="C2018" t="s">
        <v>1764</v>
      </c>
      <c r="D2018" t="s">
        <v>20</v>
      </c>
      <c r="E2018" t="s">
        <v>39</v>
      </c>
      <c r="F2018" t="s">
        <v>22</v>
      </c>
      <c r="G2018" t="s">
        <v>41</v>
      </c>
      <c r="H2018" t="s">
        <v>49</v>
      </c>
      <c r="I2018" t="s">
        <v>28</v>
      </c>
      <c r="J2018" t="s">
        <v>84</v>
      </c>
      <c r="K2018" t="s">
        <v>82</v>
      </c>
      <c r="L2018" t="s">
        <v>192</v>
      </c>
      <c r="M2018" t="s">
        <v>232</v>
      </c>
      <c r="N2018" s="2">
        <v>41514</v>
      </c>
      <c r="O2018" s="2">
        <v>41514</v>
      </c>
      <c r="P2018">
        <v>10</v>
      </c>
      <c r="Q2018" s="1">
        <v>7.0000000000000007E-2</v>
      </c>
      <c r="R2018">
        <v>14.48</v>
      </c>
      <c r="S2018">
        <v>6.46</v>
      </c>
      <c r="T2018">
        <f t="shared" si="31"/>
        <v>144.80000000000001</v>
      </c>
    </row>
    <row r="2019" spans="1:20" x14ac:dyDescent="0.25">
      <c r="A2019">
        <v>2018</v>
      </c>
      <c r="B2019">
        <v>86754</v>
      </c>
      <c r="C2019" t="s">
        <v>1764</v>
      </c>
      <c r="D2019" t="s">
        <v>20</v>
      </c>
      <c r="E2019" t="s">
        <v>21</v>
      </c>
      <c r="F2019" t="s">
        <v>22</v>
      </c>
      <c r="G2019" t="s">
        <v>93</v>
      </c>
      <c r="H2019" t="s">
        <v>24</v>
      </c>
      <c r="I2019" t="s">
        <v>28</v>
      </c>
      <c r="J2019" t="s">
        <v>84</v>
      </c>
      <c r="K2019" t="s">
        <v>210</v>
      </c>
      <c r="L2019" t="s">
        <v>192</v>
      </c>
      <c r="M2019" t="s">
        <v>232</v>
      </c>
      <c r="N2019" s="2">
        <v>40435</v>
      </c>
      <c r="O2019" s="2">
        <v>40436</v>
      </c>
      <c r="P2019">
        <v>13</v>
      </c>
      <c r="Q2019" s="1">
        <v>0</v>
      </c>
      <c r="R2019">
        <v>65.989999999999995</v>
      </c>
      <c r="S2019">
        <v>3.99</v>
      </c>
      <c r="T2019">
        <f t="shared" si="31"/>
        <v>857.86999999999989</v>
      </c>
    </row>
    <row r="2020" spans="1:20" x14ac:dyDescent="0.25">
      <c r="A2020">
        <v>2019</v>
      </c>
      <c r="B2020">
        <v>89433</v>
      </c>
      <c r="C2020" t="s">
        <v>2173</v>
      </c>
      <c r="D2020" t="s">
        <v>20</v>
      </c>
      <c r="E2020" t="s">
        <v>187</v>
      </c>
      <c r="F2020" t="s">
        <v>22</v>
      </c>
      <c r="G2020" t="s">
        <v>41</v>
      </c>
      <c r="H2020" t="s">
        <v>217</v>
      </c>
      <c r="I2020" t="s">
        <v>28</v>
      </c>
      <c r="J2020" t="s">
        <v>84</v>
      </c>
      <c r="K2020" t="s">
        <v>68</v>
      </c>
      <c r="L2020" t="s">
        <v>192</v>
      </c>
      <c r="M2020" t="s">
        <v>326</v>
      </c>
      <c r="N2020" s="2">
        <v>40435</v>
      </c>
      <c r="O2020" s="2">
        <v>40436</v>
      </c>
      <c r="P2020">
        <v>12</v>
      </c>
      <c r="Q2020" s="1">
        <v>0.03</v>
      </c>
      <c r="R2020">
        <v>33.979999999999997</v>
      </c>
      <c r="S2020">
        <v>19.989999999999998</v>
      </c>
      <c r="T2020">
        <f t="shared" si="31"/>
        <v>407.76</v>
      </c>
    </row>
    <row r="2021" spans="1:20" x14ac:dyDescent="0.25">
      <c r="A2021">
        <v>2020</v>
      </c>
      <c r="B2021">
        <v>89433</v>
      </c>
      <c r="C2021" t="s">
        <v>2242</v>
      </c>
      <c r="D2021" t="s">
        <v>20</v>
      </c>
      <c r="E2021" t="s">
        <v>21</v>
      </c>
      <c r="F2021" t="s">
        <v>31</v>
      </c>
      <c r="G2021" t="s">
        <v>41</v>
      </c>
      <c r="H2021" t="s">
        <v>33</v>
      </c>
      <c r="I2021" t="s">
        <v>28</v>
      </c>
      <c r="J2021" t="s">
        <v>84</v>
      </c>
      <c r="K2021" t="s">
        <v>1243</v>
      </c>
      <c r="L2021" t="s">
        <v>26</v>
      </c>
      <c r="M2021" t="s">
        <v>139</v>
      </c>
      <c r="N2021" s="2">
        <v>40435</v>
      </c>
      <c r="O2021" s="2">
        <v>40436</v>
      </c>
      <c r="P2021">
        <v>3</v>
      </c>
      <c r="Q2021" s="1">
        <v>0.08</v>
      </c>
      <c r="R2021">
        <v>45.19</v>
      </c>
      <c r="S2021">
        <v>1.99</v>
      </c>
      <c r="T2021">
        <f t="shared" si="31"/>
        <v>135.57</v>
      </c>
    </row>
    <row r="2022" spans="1:20" x14ac:dyDescent="0.25">
      <c r="A2022">
        <v>2021</v>
      </c>
      <c r="B2022">
        <v>89433</v>
      </c>
      <c r="C2022" t="s">
        <v>2538</v>
      </c>
      <c r="D2022" t="s">
        <v>578</v>
      </c>
      <c r="E2022" t="s">
        <v>187</v>
      </c>
      <c r="F2022" t="s">
        <v>31</v>
      </c>
      <c r="G2022" t="s">
        <v>41</v>
      </c>
      <c r="H2022" t="s">
        <v>225</v>
      </c>
      <c r="I2022" t="s">
        <v>28</v>
      </c>
      <c r="J2022" t="s">
        <v>84</v>
      </c>
      <c r="K2022" t="s">
        <v>158</v>
      </c>
      <c r="L2022" t="s">
        <v>330</v>
      </c>
      <c r="M2022" t="s">
        <v>367</v>
      </c>
      <c r="N2022" s="2">
        <v>40435</v>
      </c>
      <c r="O2022" s="2">
        <v>40436</v>
      </c>
      <c r="P2022">
        <v>2</v>
      </c>
      <c r="Q2022" s="1">
        <v>0.1</v>
      </c>
      <c r="R2022">
        <v>400.98</v>
      </c>
      <c r="S2022">
        <v>76.37</v>
      </c>
      <c r="T2022">
        <f t="shared" si="31"/>
        <v>801.96</v>
      </c>
    </row>
    <row r="2023" spans="1:20" x14ac:dyDescent="0.25">
      <c r="A2023">
        <v>2022</v>
      </c>
      <c r="B2023">
        <v>88352</v>
      </c>
      <c r="C2023" t="s">
        <v>908</v>
      </c>
      <c r="D2023" t="s">
        <v>20</v>
      </c>
      <c r="E2023" t="s">
        <v>21</v>
      </c>
      <c r="F2023" t="s">
        <v>31</v>
      </c>
      <c r="G2023" t="s">
        <v>48</v>
      </c>
      <c r="H2023" t="s">
        <v>206</v>
      </c>
      <c r="I2023" t="s">
        <v>28</v>
      </c>
      <c r="J2023" t="s">
        <v>84</v>
      </c>
      <c r="K2023" t="s">
        <v>409</v>
      </c>
      <c r="L2023" t="s">
        <v>192</v>
      </c>
      <c r="M2023" t="s">
        <v>131</v>
      </c>
      <c r="N2023" s="2">
        <v>40905</v>
      </c>
      <c r="O2023" s="2">
        <v>40922</v>
      </c>
      <c r="P2023">
        <v>8</v>
      </c>
      <c r="Q2023" s="1">
        <v>0.06</v>
      </c>
      <c r="R2023">
        <v>65.989999999999995</v>
      </c>
      <c r="S2023">
        <v>2.5</v>
      </c>
      <c r="T2023">
        <f t="shared" si="31"/>
        <v>527.91999999999996</v>
      </c>
    </row>
    <row r="2024" spans="1:20" x14ac:dyDescent="0.25">
      <c r="A2024">
        <v>2023</v>
      </c>
      <c r="B2024">
        <v>89439</v>
      </c>
      <c r="C2024" t="s">
        <v>1047</v>
      </c>
      <c r="D2024" t="s">
        <v>20</v>
      </c>
      <c r="E2024" t="s">
        <v>21</v>
      </c>
      <c r="F2024" t="s">
        <v>22</v>
      </c>
      <c r="G2024" t="s">
        <v>48</v>
      </c>
      <c r="H2024" t="s">
        <v>206</v>
      </c>
      <c r="I2024" t="s">
        <v>28</v>
      </c>
      <c r="J2024" t="s">
        <v>84</v>
      </c>
      <c r="K2024" t="s">
        <v>1138</v>
      </c>
      <c r="L2024" t="s">
        <v>192</v>
      </c>
      <c r="M2024" t="s">
        <v>27</v>
      </c>
      <c r="N2024" s="2">
        <v>40692</v>
      </c>
      <c r="O2024" s="2">
        <v>40697</v>
      </c>
      <c r="P2024">
        <v>16</v>
      </c>
      <c r="Q2024" s="1">
        <v>0.01</v>
      </c>
      <c r="R2024">
        <v>95.99</v>
      </c>
      <c r="S2024">
        <v>4.9000000000000004</v>
      </c>
      <c r="T2024">
        <f t="shared" si="31"/>
        <v>1535.84</v>
      </c>
    </row>
    <row r="2025" spans="1:20" x14ac:dyDescent="0.25">
      <c r="A2025">
        <v>2024</v>
      </c>
      <c r="B2025">
        <v>86861</v>
      </c>
      <c r="C2025" t="s">
        <v>316</v>
      </c>
      <c r="D2025" t="s">
        <v>20</v>
      </c>
      <c r="E2025" t="s">
        <v>187</v>
      </c>
      <c r="F2025" t="s">
        <v>22</v>
      </c>
      <c r="G2025" t="s">
        <v>93</v>
      </c>
      <c r="H2025" t="s">
        <v>188</v>
      </c>
      <c r="I2025" t="s">
        <v>28</v>
      </c>
      <c r="J2025" t="s">
        <v>84</v>
      </c>
      <c r="K2025" t="s">
        <v>82</v>
      </c>
      <c r="L2025" t="s">
        <v>44</v>
      </c>
      <c r="M2025" t="s">
        <v>246</v>
      </c>
      <c r="N2025" s="2">
        <v>40856</v>
      </c>
      <c r="O2025" s="2">
        <v>40858</v>
      </c>
      <c r="P2025">
        <v>20</v>
      </c>
      <c r="Q2025" s="1">
        <v>0.09</v>
      </c>
      <c r="R2025">
        <v>37.93</v>
      </c>
      <c r="S2025">
        <v>13.99</v>
      </c>
      <c r="T2025">
        <f t="shared" si="31"/>
        <v>758.6</v>
      </c>
    </row>
    <row r="2026" spans="1:20" x14ac:dyDescent="0.25">
      <c r="A2026">
        <v>2025</v>
      </c>
      <c r="B2026">
        <v>89440</v>
      </c>
      <c r="C2026" t="s">
        <v>1560</v>
      </c>
      <c r="D2026" t="s">
        <v>20</v>
      </c>
      <c r="E2026" t="s">
        <v>39</v>
      </c>
      <c r="F2026" t="s">
        <v>40</v>
      </c>
      <c r="G2026" t="s">
        <v>41</v>
      </c>
      <c r="H2026" t="s">
        <v>54</v>
      </c>
      <c r="I2026" t="s">
        <v>28</v>
      </c>
      <c r="J2026" t="s">
        <v>84</v>
      </c>
      <c r="K2026" t="s">
        <v>43</v>
      </c>
      <c r="L2026" t="s">
        <v>192</v>
      </c>
      <c r="M2026" t="s">
        <v>59</v>
      </c>
      <c r="N2026" s="2">
        <v>40306</v>
      </c>
      <c r="O2026" s="2">
        <v>40308</v>
      </c>
      <c r="P2026">
        <v>5</v>
      </c>
      <c r="Q2026" s="1">
        <v>0.09</v>
      </c>
      <c r="R2026">
        <v>16.98</v>
      </c>
      <c r="S2026">
        <v>12.39</v>
      </c>
      <c r="T2026">
        <f t="shared" si="31"/>
        <v>84.9</v>
      </c>
    </row>
    <row r="2027" spans="1:20" x14ac:dyDescent="0.25">
      <c r="A2027">
        <v>2026</v>
      </c>
      <c r="B2027">
        <v>89021</v>
      </c>
      <c r="C2027" t="s">
        <v>1324</v>
      </c>
      <c r="D2027" t="s">
        <v>38</v>
      </c>
      <c r="E2027" t="s">
        <v>39</v>
      </c>
      <c r="F2027" t="s">
        <v>31</v>
      </c>
      <c r="G2027" t="s">
        <v>48</v>
      </c>
      <c r="H2027" t="s">
        <v>61</v>
      </c>
      <c r="I2027" t="s">
        <v>28</v>
      </c>
      <c r="J2027" t="s">
        <v>84</v>
      </c>
      <c r="K2027" t="s">
        <v>105</v>
      </c>
      <c r="L2027" t="s">
        <v>44</v>
      </c>
      <c r="M2027" t="s">
        <v>367</v>
      </c>
      <c r="N2027" s="2">
        <v>41065</v>
      </c>
      <c r="O2027" s="2">
        <v>41070</v>
      </c>
      <c r="P2027">
        <v>20</v>
      </c>
      <c r="Q2027" s="1">
        <v>0.05</v>
      </c>
      <c r="R2027">
        <v>5.43</v>
      </c>
      <c r="S2027">
        <v>0.95</v>
      </c>
      <c r="T2027">
        <f t="shared" si="31"/>
        <v>108.6</v>
      </c>
    </row>
    <row r="2028" spans="1:20" x14ac:dyDescent="0.25">
      <c r="A2028">
        <v>2027</v>
      </c>
      <c r="B2028">
        <v>89021</v>
      </c>
      <c r="C2028" t="s">
        <v>1529</v>
      </c>
      <c r="D2028" t="s">
        <v>20</v>
      </c>
      <c r="E2028" t="s">
        <v>21</v>
      </c>
      <c r="F2028" t="s">
        <v>31</v>
      </c>
      <c r="G2028" t="s">
        <v>48</v>
      </c>
      <c r="H2028" t="s">
        <v>203</v>
      </c>
      <c r="I2028" t="s">
        <v>28</v>
      </c>
      <c r="J2028" t="s">
        <v>84</v>
      </c>
      <c r="K2028" t="s">
        <v>1254</v>
      </c>
      <c r="L2028" t="s">
        <v>26</v>
      </c>
      <c r="M2028" t="s">
        <v>35</v>
      </c>
      <c r="N2028" s="2">
        <v>41065</v>
      </c>
      <c r="O2028" s="2">
        <v>41072</v>
      </c>
      <c r="P2028">
        <v>19</v>
      </c>
      <c r="Q2028" s="1">
        <v>0.02</v>
      </c>
      <c r="R2028">
        <v>6.48</v>
      </c>
      <c r="S2028">
        <v>2.74</v>
      </c>
      <c r="T2028">
        <f t="shared" si="31"/>
        <v>123.12</v>
      </c>
    </row>
    <row r="2029" spans="1:20" x14ac:dyDescent="0.25">
      <c r="A2029">
        <v>2028</v>
      </c>
      <c r="B2029">
        <v>86868</v>
      </c>
      <c r="C2029" t="s">
        <v>485</v>
      </c>
      <c r="D2029" t="s">
        <v>20</v>
      </c>
      <c r="E2029" t="s">
        <v>39</v>
      </c>
      <c r="F2029" t="s">
        <v>22</v>
      </c>
      <c r="G2029" t="s">
        <v>32</v>
      </c>
      <c r="H2029" t="s">
        <v>54</v>
      </c>
      <c r="I2029" t="s">
        <v>28</v>
      </c>
      <c r="J2029" t="s">
        <v>84</v>
      </c>
      <c r="K2029" t="s">
        <v>158</v>
      </c>
      <c r="L2029" t="s">
        <v>44</v>
      </c>
      <c r="M2029" t="s">
        <v>80</v>
      </c>
      <c r="N2029" s="2">
        <v>40330</v>
      </c>
      <c r="O2029" s="2">
        <v>40333</v>
      </c>
      <c r="P2029">
        <v>2</v>
      </c>
      <c r="Q2029" s="1">
        <v>0.04</v>
      </c>
      <c r="R2029">
        <v>9.11</v>
      </c>
      <c r="S2029">
        <v>2.25</v>
      </c>
      <c r="T2029">
        <f t="shared" si="31"/>
        <v>18.22</v>
      </c>
    </row>
    <row r="2030" spans="1:20" x14ac:dyDescent="0.25">
      <c r="A2030">
        <v>2029</v>
      </c>
      <c r="B2030">
        <v>86868</v>
      </c>
      <c r="C2030" t="s">
        <v>485</v>
      </c>
      <c r="D2030" t="s">
        <v>20</v>
      </c>
      <c r="E2030" t="s">
        <v>39</v>
      </c>
      <c r="F2030" t="s">
        <v>22</v>
      </c>
      <c r="G2030" t="s">
        <v>32</v>
      </c>
      <c r="H2030" t="s">
        <v>89</v>
      </c>
      <c r="I2030" t="s">
        <v>28</v>
      </c>
      <c r="J2030" t="s">
        <v>84</v>
      </c>
      <c r="K2030" t="s">
        <v>181</v>
      </c>
      <c r="L2030" t="s">
        <v>746</v>
      </c>
      <c r="M2030" t="s">
        <v>326</v>
      </c>
      <c r="N2030" s="2">
        <v>40330</v>
      </c>
      <c r="O2030" s="2">
        <v>40332</v>
      </c>
      <c r="P2030">
        <v>13</v>
      </c>
      <c r="Q2030" s="1">
        <v>7.0000000000000007E-2</v>
      </c>
      <c r="R2030">
        <v>64.650000000000006</v>
      </c>
      <c r="S2030">
        <v>35</v>
      </c>
      <c r="T2030">
        <f t="shared" si="31"/>
        <v>840.45</v>
      </c>
    </row>
    <row r="2031" spans="1:20" x14ac:dyDescent="0.25">
      <c r="A2031">
        <v>2030</v>
      </c>
      <c r="B2031">
        <v>89217</v>
      </c>
      <c r="C2031" t="s">
        <v>120</v>
      </c>
      <c r="D2031" t="s">
        <v>20</v>
      </c>
      <c r="E2031" t="s">
        <v>39</v>
      </c>
      <c r="F2031" t="s">
        <v>31</v>
      </c>
      <c r="G2031" t="s">
        <v>32</v>
      </c>
      <c r="H2031" t="s">
        <v>61</v>
      </c>
      <c r="I2031" t="s">
        <v>28</v>
      </c>
      <c r="J2031" t="s">
        <v>84</v>
      </c>
      <c r="K2031" t="s">
        <v>189</v>
      </c>
      <c r="L2031" t="s">
        <v>192</v>
      </c>
      <c r="M2031" t="s">
        <v>146</v>
      </c>
      <c r="N2031" s="2">
        <v>41623</v>
      </c>
      <c r="O2031" s="2">
        <v>41623</v>
      </c>
      <c r="P2031">
        <v>24</v>
      </c>
      <c r="Q2031" s="1">
        <v>0.09</v>
      </c>
      <c r="R2031">
        <v>363.25</v>
      </c>
      <c r="S2031">
        <v>19.989999999999998</v>
      </c>
      <c r="T2031">
        <f t="shared" si="31"/>
        <v>8718</v>
      </c>
    </row>
    <row r="2032" spans="1:20" x14ac:dyDescent="0.25">
      <c r="A2032">
        <v>2031</v>
      </c>
      <c r="B2032">
        <v>89217</v>
      </c>
      <c r="C2032" t="s">
        <v>120</v>
      </c>
      <c r="D2032" t="s">
        <v>20</v>
      </c>
      <c r="E2032" t="s">
        <v>39</v>
      </c>
      <c r="F2032" t="s">
        <v>31</v>
      </c>
      <c r="G2032" t="s">
        <v>32</v>
      </c>
      <c r="H2032" t="s">
        <v>78</v>
      </c>
      <c r="I2032" t="s">
        <v>28</v>
      </c>
      <c r="J2032" t="s">
        <v>84</v>
      </c>
      <c r="K2032" t="s">
        <v>158</v>
      </c>
      <c r="L2032" t="s">
        <v>192</v>
      </c>
      <c r="M2032" t="s">
        <v>143</v>
      </c>
      <c r="N2032" s="2">
        <v>41623</v>
      </c>
      <c r="O2032" s="2">
        <v>41624</v>
      </c>
      <c r="P2032">
        <v>5</v>
      </c>
      <c r="Q2032" s="1">
        <v>0.01</v>
      </c>
      <c r="R2032">
        <v>18.940000000000001</v>
      </c>
      <c r="S2032">
        <v>1.49</v>
      </c>
      <c r="T2032">
        <f t="shared" si="31"/>
        <v>94.7</v>
      </c>
    </row>
    <row r="2033" spans="1:20" x14ac:dyDescent="0.25">
      <c r="A2033">
        <v>2032</v>
      </c>
      <c r="B2033">
        <v>86270</v>
      </c>
      <c r="C2033" t="s">
        <v>863</v>
      </c>
      <c r="D2033" t="s">
        <v>20</v>
      </c>
      <c r="E2033" t="s">
        <v>21</v>
      </c>
      <c r="F2033" t="s">
        <v>31</v>
      </c>
      <c r="G2033" t="s">
        <v>41</v>
      </c>
      <c r="H2033" t="s">
        <v>33</v>
      </c>
      <c r="I2033" t="s">
        <v>28</v>
      </c>
      <c r="J2033" t="s">
        <v>84</v>
      </c>
      <c r="K2033" t="s">
        <v>201</v>
      </c>
      <c r="L2033" t="s">
        <v>192</v>
      </c>
      <c r="M2033" t="s">
        <v>63</v>
      </c>
      <c r="N2033" s="2">
        <v>40689</v>
      </c>
      <c r="O2033" s="2">
        <v>40690</v>
      </c>
      <c r="P2033">
        <v>12</v>
      </c>
      <c r="Q2033" s="1">
        <v>0.04</v>
      </c>
      <c r="R2033">
        <v>40.479999999999997</v>
      </c>
      <c r="S2033">
        <v>19.989999999999998</v>
      </c>
      <c r="T2033">
        <f t="shared" si="31"/>
        <v>485.76</v>
      </c>
    </row>
    <row r="2034" spans="1:20" x14ac:dyDescent="0.25">
      <c r="A2034">
        <v>2033</v>
      </c>
      <c r="B2034">
        <v>86270</v>
      </c>
      <c r="C2034" t="s">
        <v>863</v>
      </c>
      <c r="D2034" t="s">
        <v>38</v>
      </c>
      <c r="E2034" t="s">
        <v>187</v>
      </c>
      <c r="F2034" t="s">
        <v>31</v>
      </c>
      <c r="G2034" t="s">
        <v>41</v>
      </c>
      <c r="H2034" t="s">
        <v>219</v>
      </c>
      <c r="I2034" t="s">
        <v>28</v>
      </c>
      <c r="J2034" t="s">
        <v>84</v>
      </c>
      <c r="K2034" t="s">
        <v>43</v>
      </c>
      <c r="L2034" t="s">
        <v>192</v>
      </c>
      <c r="M2034" t="s">
        <v>63</v>
      </c>
      <c r="N2034" s="2">
        <v>40689</v>
      </c>
      <c r="O2034" s="2">
        <v>40690</v>
      </c>
      <c r="P2034">
        <v>2</v>
      </c>
      <c r="Q2034" s="1">
        <v>0.09</v>
      </c>
      <c r="R2034">
        <v>26.48</v>
      </c>
      <c r="S2034">
        <v>6.93</v>
      </c>
      <c r="T2034">
        <f t="shared" si="31"/>
        <v>52.96</v>
      </c>
    </row>
    <row r="2035" spans="1:20" x14ac:dyDescent="0.25">
      <c r="A2035">
        <v>2034</v>
      </c>
      <c r="B2035">
        <v>89167</v>
      </c>
      <c r="C2035" t="s">
        <v>1979</v>
      </c>
      <c r="D2035" t="s">
        <v>20</v>
      </c>
      <c r="E2035" t="s">
        <v>39</v>
      </c>
      <c r="F2035" t="s">
        <v>47</v>
      </c>
      <c r="G2035" t="s">
        <v>93</v>
      </c>
      <c r="H2035" t="s">
        <v>89</v>
      </c>
      <c r="I2035" t="s">
        <v>28</v>
      </c>
      <c r="J2035" t="s">
        <v>84</v>
      </c>
      <c r="K2035" t="s">
        <v>74</v>
      </c>
      <c r="L2035" t="s">
        <v>192</v>
      </c>
      <c r="M2035" t="s">
        <v>111</v>
      </c>
      <c r="N2035" s="2">
        <v>40702</v>
      </c>
      <c r="O2035" s="2">
        <v>40703</v>
      </c>
      <c r="P2035">
        <v>19</v>
      </c>
      <c r="Q2035" s="1">
        <v>0.05</v>
      </c>
      <c r="R2035">
        <v>15.67</v>
      </c>
      <c r="S2035">
        <v>1.39</v>
      </c>
      <c r="T2035">
        <f t="shared" si="31"/>
        <v>297.73</v>
      </c>
    </row>
    <row r="2036" spans="1:20" x14ac:dyDescent="0.25">
      <c r="A2036">
        <v>2035</v>
      </c>
      <c r="B2036">
        <v>89406</v>
      </c>
      <c r="C2036" t="s">
        <v>458</v>
      </c>
      <c r="D2036" t="s">
        <v>20</v>
      </c>
      <c r="E2036" t="s">
        <v>187</v>
      </c>
      <c r="F2036" t="s">
        <v>22</v>
      </c>
      <c r="G2036" t="s">
        <v>93</v>
      </c>
      <c r="H2036" t="s">
        <v>217</v>
      </c>
      <c r="I2036" t="s">
        <v>28</v>
      </c>
      <c r="J2036" t="s">
        <v>52</v>
      </c>
      <c r="K2036" t="s">
        <v>43</v>
      </c>
      <c r="L2036" t="s">
        <v>26</v>
      </c>
      <c r="M2036" t="s">
        <v>86</v>
      </c>
      <c r="N2036" s="2">
        <v>40299</v>
      </c>
      <c r="O2036" s="2">
        <v>40300</v>
      </c>
      <c r="P2036">
        <v>12</v>
      </c>
      <c r="Q2036" s="1">
        <v>0.03</v>
      </c>
      <c r="R2036">
        <v>2.23</v>
      </c>
      <c r="S2036">
        <v>4.57</v>
      </c>
      <c r="T2036">
        <f t="shared" si="31"/>
        <v>26.759999999999998</v>
      </c>
    </row>
    <row r="2037" spans="1:20" x14ac:dyDescent="0.25">
      <c r="A2037">
        <v>2036</v>
      </c>
      <c r="B2037">
        <v>89444</v>
      </c>
      <c r="C2037" t="s">
        <v>1090</v>
      </c>
      <c r="D2037" t="s">
        <v>20</v>
      </c>
      <c r="E2037" t="s">
        <v>39</v>
      </c>
      <c r="F2037" t="s">
        <v>22</v>
      </c>
      <c r="G2037" t="s">
        <v>32</v>
      </c>
      <c r="H2037" t="s">
        <v>89</v>
      </c>
      <c r="I2037" t="s">
        <v>28</v>
      </c>
      <c r="J2037" t="s">
        <v>52</v>
      </c>
      <c r="K2037" t="s">
        <v>113</v>
      </c>
      <c r="L2037" t="s">
        <v>192</v>
      </c>
      <c r="M2037" t="s">
        <v>123</v>
      </c>
      <c r="N2037" s="2">
        <v>40816</v>
      </c>
      <c r="O2037" s="2">
        <v>40819</v>
      </c>
      <c r="P2037">
        <v>16</v>
      </c>
      <c r="Q2037" s="1">
        <v>0.02</v>
      </c>
      <c r="R2037">
        <v>60.98</v>
      </c>
      <c r="S2037">
        <v>19.989999999999998</v>
      </c>
      <c r="T2037">
        <f t="shared" si="31"/>
        <v>975.68</v>
      </c>
    </row>
    <row r="2038" spans="1:20" x14ac:dyDescent="0.25">
      <c r="A2038">
        <v>2037</v>
      </c>
      <c r="B2038">
        <v>89444</v>
      </c>
      <c r="C2038" t="s">
        <v>1090</v>
      </c>
      <c r="D2038" t="s">
        <v>20</v>
      </c>
      <c r="E2038" t="s">
        <v>39</v>
      </c>
      <c r="F2038" t="s">
        <v>22</v>
      </c>
      <c r="G2038" t="s">
        <v>32</v>
      </c>
      <c r="H2038" t="s">
        <v>42</v>
      </c>
      <c r="I2038" t="s">
        <v>28</v>
      </c>
      <c r="J2038" t="s">
        <v>52</v>
      </c>
      <c r="K2038" t="s">
        <v>55</v>
      </c>
      <c r="L2038" t="s">
        <v>44</v>
      </c>
      <c r="M2038" t="s">
        <v>331</v>
      </c>
      <c r="N2038" s="2">
        <v>40816</v>
      </c>
      <c r="O2038" s="2">
        <v>40818</v>
      </c>
      <c r="P2038">
        <v>21</v>
      </c>
      <c r="Q2038" s="1">
        <v>0.04</v>
      </c>
      <c r="R2038">
        <v>11.55</v>
      </c>
      <c r="S2038">
        <v>2.36</v>
      </c>
      <c r="T2038">
        <f t="shared" si="31"/>
        <v>242.55</v>
      </c>
    </row>
    <row r="2039" spans="1:20" x14ac:dyDescent="0.25">
      <c r="A2039">
        <v>2038</v>
      </c>
      <c r="B2039">
        <v>86608</v>
      </c>
      <c r="C2039" t="s">
        <v>1947</v>
      </c>
      <c r="D2039" t="s">
        <v>20</v>
      </c>
      <c r="E2039" t="s">
        <v>39</v>
      </c>
      <c r="F2039" t="s">
        <v>47</v>
      </c>
      <c r="G2039" t="s">
        <v>23</v>
      </c>
      <c r="H2039" t="s">
        <v>89</v>
      </c>
      <c r="I2039" t="s">
        <v>28</v>
      </c>
      <c r="J2039" t="s">
        <v>52</v>
      </c>
      <c r="K2039" t="s">
        <v>95</v>
      </c>
      <c r="L2039" t="s">
        <v>192</v>
      </c>
      <c r="M2039" t="s">
        <v>111</v>
      </c>
      <c r="N2039" s="2">
        <v>41368</v>
      </c>
      <c r="O2039" s="2">
        <v>41370</v>
      </c>
      <c r="P2039">
        <v>4</v>
      </c>
      <c r="Q2039" s="1">
        <v>0.05</v>
      </c>
      <c r="R2039">
        <v>14.45</v>
      </c>
      <c r="S2039">
        <v>7.17</v>
      </c>
      <c r="T2039">
        <f t="shared" si="31"/>
        <v>57.8</v>
      </c>
    </row>
    <row r="2040" spans="1:20" x14ac:dyDescent="0.25">
      <c r="A2040">
        <v>2039</v>
      </c>
      <c r="B2040">
        <v>86608</v>
      </c>
      <c r="C2040" t="s">
        <v>1826</v>
      </c>
      <c r="D2040" t="s">
        <v>20</v>
      </c>
      <c r="E2040" t="s">
        <v>21</v>
      </c>
      <c r="F2040" t="s">
        <v>47</v>
      </c>
      <c r="G2040" t="s">
        <v>23</v>
      </c>
      <c r="H2040" t="s">
        <v>33</v>
      </c>
      <c r="I2040" t="s">
        <v>28</v>
      </c>
      <c r="J2040" t="s">
        <v>52</v>
      </c>
      <c r="K2040" t="s">
        <v>198</v>
      </c>
      <c r="L2040" t="s">
        <v>192</v>
      </c>
      <c r="M2040" t="s">
        <v>134</v>
      </c>
      <c r="N2040" s="2">
        <v>41368</v>
      </c>
      <c r="O2040" s="2">
        <v>41369</v>
      </c>
      <c r="P2040">
        <v>12</v>
      </c>
      <c r="Q2040" s="1">
        <v>0.01</v>
      </c>
      <c r="R2040">
        <v>10.97</v>
      </c>
      <c r="S2040">
        <v>6.5</v>
      </c>
      <c r="T2040">
        <f t="shared" si="31"/>
        <v>131.64000000000001</v>
      </c>
    </row>
    <row r="2041" spans="1:20" x14ac:dyDescent="0.25">
      <c r="A2041">
        <v>2040</v>
      </c>
      <c r="B2041">
        <v>86608</v>
      </c>
      <c r="C2041" t="s">
        <v>1213</v>
      </c>
      <c r="D2041" t="s">
        <v>20</v>
      </c>
      <c r="E2041" t="s">
        <v>21</v>
      </c>
      <c r="F2041" t="s">
        <v>47</v>
      </c>
      <c r="G2041" t="s">
        <v>23</v>
      </c>
      <c r="H2041" t="s">
        <v>33</v>
      </c>
      <c r="I2041" t="s">
        <v>28</v>
      </c>
      <c r="J2041" t="s">
        <v>52</v>
      </c>
      <c r="K2041" t="s">
        <v>201</v>
      </c>
      <c r="L2041" t="s">
        <v>26</v>
      </c>
      <c r="M2041" t="s">
        <v>134</v>
      </c>
      <c r="N2041" s="2">
        <v>41368</v>
      </c>
      <c r="O2041" s="2">
        <v>41370</v>
      </c>
      <c r="P2041">
        <v>2</v>
      </c>
      <c r="Q2041" s="1">
        <v>0.06</v>
      </c>
      <c r="R2041">
        <v>39.479999999999997</v>
      </c>
      <c r="S2041">
        <v>1.99</v>
      </c>
      <c r="T2041">
        <f t="shared" si="31"/>
        <v>78.959999999999994</v>
      </c>
    </row>
    <row r="2042" spans="1:20" x14ac:dyDescent="0.25">
      <c r="A2042">
        <v>2041</v>
      </c>
      <c r="B2042">
        <v>89448</v>
      </c>
      <c r="C2042" t="s">
        <v>352</v>
      </c>
      <c r="D2042" t="s">
        <v>578</v>
      </c>
      <c r="E2042" t="s">
        <v>187</v>
      </c>
      <c r="F2042" t="s">
        <v>31</v>
      </c>
      <c r="G2042" t="s">
        <v>48</v>
      </c>
      <c r="H2042" t="s">
        <v>217</v>
      </c>
      <c r="I2042" t="s">
        <v>28</v>
      </c>
      <c r="J2042" t="s">
        <v>52</v>
      </c>
      <c r="K2042" t="s">
        <v>101</v>
      </c>
      <c r="L2042" t="s">
        <v>283</v>
      </c>
      <c r="M2042" t="s">
        <v>146</v>
      </c>
      <c r="N2042" s="2">
        <v>40190</v>
      </c>
      <c r="O2042" s="2">
        <v>40192</v>
      </c>
      <c r="P2042">
        <v>3</v>
      </c>
      <c r="Q2042" s="1">
        <v>0.05</v>
      </c>
      <c r="R2042">
        <v>350.99</v>
      </c>
      <c r="S2042">
        <v>39</v>
      </c>
      <c r="T2042">
        <f t="shared" si="31"/>
        <v>1052.97</v>
      </c>
    </row>
    <row r="2043" spans="1:20" x14ac:dyDescent="0.25">
      <c r="A2043">
        <v>2042</v>
      </c>
      <c r="B2043">
        <v>89448</v>
      </c>
      <c r="C2043" t="s">
        <v>352</v>
      </c>
      <c r="D2043" t="s">
        <v>20</v>
      </c>
      <c r="E2043" t="s">
        <v>39</v>
      </c>
      <c r="F2043" t="s">
        <v>31</v>
      </c>
      <c r="G2043" t="s">
        <v>48</v>
      </c>
      <c r="H2043" t="s">
        <v>78</v>
      </c>
      <c r="I2043" t="s">
        <v>28</v>
      </c>
      <c r="J2043" t="s">
        <v>52</v>
      </c>
      <c r="K2043" t="s">
        <v>274</v>
      </c>
      <c r="L2043" t="s">
        <v>192</v>
      </c>
      <c r="M2043" t="s">
        <v>143</v>
      </c>
      <c r="N2043" s="2">
        <v>40190</v>
      </c>
      <c r="O2043" s="2">
        <v>40194</v>
      </c>
      <c r="P2043">
        <v>7</v>
      </c>
      <c r="Q2043" s="1">
        <v>0</v>
      </c>
      <c r="R2043">
        <v>8.74</v>
      </c>
      <c r="S2043">
        <v>1.39</v>
      </c>
      <c r="T2043">
        <f t="shared" si="31"/>
        <v>61.18</v>
      </c>
    </row>
    <row r="2044" spans="1:20" x14ac:dyDescent="0.25">
      <c r="A2044">
        <v>2043</v>
      </c>
      <c r="B2044">
        <v>89448</v>
      </c>
      <c r="C2044" t="s">
        <v>352</v>
      </c>
      <c r="D2044" t="s">
        <v>20</v>
      </c>
      <c r="E2044" t="s">
        <v>39</v>
      </c>
      <c r="F2044" t="s">
        <v>31</v>
      </c>
      <c r="G2044" t="s">
        <v>48</v>
      </c>
      <c r="H2044" t="s">
        <v>42</v>
      </c>
      <c r="I2044" t="s">
        <v>28</v>
      </c>
      <c r="J2044" t="s">
        <v>52</v>
      </c>
      <c r="K2044" t="s">
        <v>149</v>
      </c>
      <c r="L2044" t="s">
        <v>44</v>
      </c>
      <c r="M2044" t="s">
        <v>139</v>
      </c>
      <c r="N2044" s="2">
        <v>40190</v>
      </c>
      <c r="O2044" s="2">
        <v>40194</v>
      </c>
      <c r="P2044">
        <v>11</v>
      </c>
      <c r="Q2044" s="1">
        <v>0.02</v>
      </c>
      <c r="R2044">
        <v>1.98</v>
      </c>
      <c r="S2044">
        <v>0.7</v>
      </c>
      <c r="T2044">
        <f t="shared" si="31"/>
        <v>21.78</v>
      </c>
    </row>
    <row r="2045" spans="1:20" x14ac:dyDescent="0.25">
      <c r="A2045">
        <v>2044</v>
      </c>
      <c r="B2045">
        <v>87129</v>
      </c>
      <c r="C2045" t="s">
        <v>2086</v>
      </c>
      <c r="D2045" t="s">
        <v>38</v>
      </c>
      <c r="E2045" t="s">
        <v>39</v>
      </c>
      <c r="F2045" t="s">
        <v>22</v>
      </c>
      <c r="G2045" t="s">
        <v>41</v>
      </c>
      <c r="H2045" t="s">
        <v>54</v>
      </c>
      <c r="I2045" t="s">
        <v>28</v>
      </c>
      <c r="J2045" t="s">
        <v>52</v>
      </c>
      <c r="K2045" t="s">
        <v>154</v>
      </c>
      <c r="L2045" t="s">
        <v>26</v>
      </c>
      <c r="M2045" t="s">
        <v>227</v>
      </c>
      <c r="N2045" s="2">
        <v>40959</v>
      </c>
      <c r="O2045" s="2">
        <v>40960</v>
      </c>
      <c r="P2045">
        <v>1</v>
      </c>
      <c r="Q2045" s="1">
        <v>7.0000000000000007E-2</v>
      </c>
      <c r="R2045">
        <v>22.01</v>
      </c>
      <c r="S2045">
        <v>5.53</v>
      </c>
      <c r="T2045">
        <f t="shared" si="31"/>
        <v>22.01</v>
      </c>
    </row>
    <row r="2046" spans="1:20" x14ac:dyDescent="0.25">
      <c r="A2046">
        <v>2045</v>
      </c>
      <c r="B2046">
        <v>89353</v>
      </c>
      <c r="C2046" t="s">
        <v>583</v>
      </c>
      <c r="D2046" t="s">
        <v>20</v>
      </c>
      <c r="E2046" t="s">
        <v>39</v>
      </c>
      <c r="F2046" t="s">
        <v>40</v>
      </c>
      <c r="G2046" t="s">
        <v>23</v>
      </c>
      <c r="H2046" t="s">
        <v>49</v>
      </c>
      <c r="I2046" t="s">
        <v>28</v>
      </c>
      <c r="J2046" t="s">
        <v>52</v>
      </c>
      <c r="K2046" t="s">
        <v>50</v>
      </c>
      <c r="L2046" t="s">
        <v>44</v>
      </c>
      <c r="M2046" t="s">
        <v>309</v>
      </c>
      <c r="N2046" s="2">
        <v>41397</v>
      </c>
      <c r="O2046" s="2">
        <v>41398</v>
      </c>
      <c r="P2046">
        <v>3</v>
      </c>
      <c r="Q2046" s="1">
        <v>0.08</v>
      </c>
      <c r="R2046">
        <v>2.84</v>
      </c>
      <c r="S2046">
        <v>0.93</v>
      </c>
      <c r="T2046">
        <f t="shared" si="31"/>
        <v>8.52</v>
      </c>
    </row>
    <row r="2047" spans="1:20" x14ac:dyDescent="0.25">
      <c r="A2047">
        <v>2046</v>
      </c>
      <c r="B2047">
        <v>89457</v>
      </c>
      <c r="C2047" t="s">
        <v>1381</v>
      </c>
      <c r="D2047" t="s">
        <v>578</v>
      </c>
      <c r="E2047" t="s">
        <v>187</v>
      </c>
      <c r="F2047" t="s">
        <v>31</v>
      </c>
      <c r="G2047" t="s">
        <v>23</v>
      </c>
      <c r="H2047" t="s">
        <v>219</v>
      </c>
      <c r="I2047" t="s">
        <v>28</v>
      </c>
      <c r="J2047" t="s">
        <v>52</v>
      </c>
      <c r="K2047" t="s">
        <v>231</v>
      </c>
      <c r="L2047" t="s">
        <v>330</v>
      </c>
      <c r="M2047" t="s">
        <v>35</v>
      </c>
      <c r="N2047" s="2">
        <v>40816</v>
      </c>
      <c r="O2047" s="2">
        <v>40819</v>
      </c>
      <c r="P2047">
        <v>17</v>
      </c>
      <c r="Q2047" s="1">
        <v>0.01</v>
      </c>
      <c r="R2047">
        <v>180.98</v>
      </c>
      <c r="S2047">
        <v>23.58</v>
      </c>
      <c r="T2047">
        <f t="shared" si="31"/>
        <v>3076.66</v>
      </c>
    </row>
    <row r="2048" spans="1:20" x14ac:dyDescent="0.25">
      <c r="A2048">
        <v>2047</v>
      </c>
      <c r="B2048">
        <v>89471</v>
      </c>
      <c r="C2048" t="s">
        <v>2414</v>
      </c>
      <c r="D2048" t="s">
        <v>38</v>
      </c>
      <c r="E2048" t="s">
        <v>21</v>
      </c>
      <c r="F2048" t="s">
        <v>31</v>
      </c>
      <c r="G2048" t="s">
        <v>48</v>
      </c>
      <c r="H2048" t="s">
        <v>203</v>
      </c>
      <c r="I2048" t="s">
        <v>28</v>
      </c>
      <c r="J2048" t="s">
        <v>52</v>
      </c>
      <c r="K2048" t="s">
        <v>25</v>
      </c>
      <c r="L2048" t="s">
        <v>192</v>
      </c>
      <c r="M2048" t="s">
        <v>35</v>
      </c>
      <c r="N2048" s="2">
        <v>40966</v>
      </c>
      <c r="O2048" s="2">
        <v>40972</v>
      </c>
      <c r="P2048">
        <v>5</v>
      </c>
      <c r="Q2048" s="1">
        <v>0</v>
      </c>
      <c r="R2048">
        <v>115.99</v>
      </c>
      <c r="S2048">
        <v>2.5</v>
      </c>
      <c r="T2048">
        <f t="shared" si="31"/>
        <v>579.94999999999993</v>
      </c>
    </row>
    <row r="2049" spans="1:20" x14ac:dyDescent="0.25">
      <c r="A2049">
        <v>2048</v>
      </c>
      <c r="B2049">
        <v>87917</v>
      </c>
      <c r="C2049" t="s">
        <v>1575</v>
      </c>
      <c r="D2049" t="s">
        <v>20</v>
      </c>
      <c r="E2049" t="s">
        <v>187</v>
      </c>
      <c r="F2049" t="s">
        <v>22</v>
      </c>
      <c r="G2049" t="s">
        <v>93</v>
      </c>
      <c r="H2049" t="s">
        <v>188</v>
      </c>
      <c r="I2049" t="s">
        <v>28</v>
      </c>
      <c r="J2049" t="s">
        <v>52</v>
      </c>
      <c r="K2049" t="s">
        <v>158</v>
      </c>
      <c r="L2049" t="s">
        <v>26</v>
      </c>
      <c r="M2049" t="s">
        <v>190</v>
      </c>
      <c r="N2049" s="2">
        <v>40523</v>
      </c>
      <c r="O2049" s="2">
        <v>40524</v>
      </c>
      <c r="P2049">
        <v>17</v>
      </c>
      <c r="Q2049" s="1">
        <v>0.05</v>
      </c>
      <c r="R2049">
        <v>15.68</v>
      </c>
      <c r="S2049">
        <v>3.73</v>
      </c>
      <c r="T2049">
        <f t="shared" si="31"/>
        <v>266.56</v>
      </c>
    </row>
    <row r="2050" spans="1:20" x14ac:dyDescent="0.25">
      <c r="A2050">
        <v>2049</v>
      </c>
      <c r="B2050">
        <v>87917</v>
      </c>
      <c r="C2050" t="s">
        <v>1575</v>
      </c>
      <c r="D2050" t="s">
        <v>20</v>
      </c>
      <c r="E2050" t="s">
        <v>21</v>
      </c>
      <c r="F2050" t="s">
        <v>22</v>
      </c>
      <c r="G2050" t="s">
        <v>93</v>
      </c>
      <c r="H2050" t="s">
        <v>33</v>
      </c>
      <c r="I2050" t="s">
        <v>28</v>
      </c>
      <c r="J2050" t="s">
        <v>52</v>
      </c>
      <c r="K2050" t="s">
        <v>204</v>
      </c>
      <c r="L2050" t="s">
        <v>192</v>
      </c>
      <c r="M2050" t="s">
        <v>398</v>
      </c>
      <c r="N2050" s="2">
        <v>40523</v>
      </c>
      <c r="O2050" s="2">
        <v>40524</v>
      </c>
      <c r="P2050">
        <v>19</v>
      </c>
      <c r="Q2050" s="1">
        <v>0.02</v>
      </c>
      <c r="R2050">
        <v>195.99</v>
      </c>
      <c r="S2050">
        <v>4.2</v>
      </c>
      <c r="T2050">
        <f t="shared" si="31"/>
        <v>3723.8100000000004</v>
      </c>
    </row>
    <row r="2051" spans="1:20" x14ac:dyDescent="0.25">
      <c r="A2051">
        <v>2050</v>
      </c>
      <c r="B2051">
        <v>89354</v>
      </c>
      <c r="C2051" t="s">
        <v>583</v>
      </c>
      <c r="D2051" t="s">
        <v>20</v>
      </c>
      <c r="E2051" t="s">
        <v>39</v>
      </c>
      <c r="F2051" t="s">
        <v>40</v>
      </c>
      <c r="G2051" t="s">
        <v>23</v>
      </c>
      <c r="H2051" t="s">
        <v>94</v>
      </c>
      <c r="I2051" t="s">
        <v>28</v>
      </c>
      <c r="J2051" t="s">
        <v>52</v>
      </c>
      <c r="K2051" t="s">
        <v>163</v>
      </c>
      <c r="L2051" t="s">
        <v>26</v>
      </c>
      <c r="M2051" t="s">
        <v>309</v>
      </c>
      <c r="N2051" s="2">
        <v>41527</v>
      </c>
      <c r="O2051" s="2">
        <v>41529</v>
      </c>
      <c r="P2051">
        <v>25</v>
      </c>
      <c r="Q2051" s="1">
        <v>0.02</v>
      </c>
      <c r="R2051">
        <v>28.15</v>
      </c>
      <c r="S2051">
        <v>6.17</v>
      </c>
      <c r="T2051">
        <f t="shared" ref="T2051:T2114" si="32">R2051*P2051</f>
        <v>703.75</v>
      </c>
    </row>
    <row r="2052" spans="1:20" x14ac:dyDescent="0.25">
      <c r="A2052">
        <v>2051</v>
      </c>
      <c r="B2052">
        <v>89354</v>
      </c>
      <c r="C2052" t="s">
        <v>583</v>
      </c>
      <c r="D2052" t="s">
        <v>20</v>
      </c>
      <c r="E2052" t="s">
        <v>39</v>
      </c>
      <c r="F2052" t="s">
        <v>40</v>
      </c>
      <c r="G2052" t="s">
        <v>23</v>
      </c>
      <c r="H2052" t="s">
        <v>94</v>
      </c>
      <c r="I2052" t="s">
        <v>28</v>
      </c>
      <c r="J2052" t="s">
        <v>52</v>
      </c>
      <c r="K2052" t="s">
        <v>145</v>
      </c>
      <c r="L2052" t="s">
        <v>26</v>
      </c>
      <c r="M2052" t="s">
        <v>125</v>
      </c>
      <c r="N2052" s="2">
        <v>41527</v>
      </c>
      <c r="O2052" s="2">
        <v>41529</v>
      </c>
      <c r="P2052">
        <v>26</v>
      </c>
      <c r="Q2052" s="1">
        <v>0.09</v>
      </c>
      <c r="R2052">
        <v>12.98</v>
      </c>
      <c r="S2052">
        <v>3.14</v>
      </c>
      <c r="T2052">
        <f t="shared" si="32"/>
        <v>337.48</v>
      </c>
    </row>
    <row r="2053" spans="1:20" x14ac:dyDescent="0.25">
      <c r="A2053">
        <v>2052</v>
      </c>
      <c r="B2053">
        <v>86235</v>
      </c>
      <c r="C2053" t="s">
        <v>337</v>
      </c>
      <c r="D2053" t="s">
        <v>20</v>
      </c>
      <c r="E2053" t="s">
        <v>187</v>
      </c>
      <c r="F2053" t="s">
        <v>22</v>
      </c>
      <c r="G2053" t="s">
        <v>93</v>
      </c>
      <c r="H2053" t="s">
        <v>219</v>
      </c>
      <c r="I2053" t="s">
        <v>28</v>
      </c>
      <c r="J2053" t="s">
        <v>52</v>
      </c>
      <c r="K2053" t="s">
        <v>71</v>
      </c>
      <c r="L2053" t="s">
        <v>706</v>
      </c>
      <c r="M2053" t="s">
        <v>190</v>
      </c>
      <c r="N2053" s="2">
        <v>40670</v>
      </c>
      <c r="O2053" s="2">
        <v>40671</v>
      </c>
      <c r="P2053">
        <v>4</v>
      </c>
      <c r="Q2053" s="1">
        <v>7.0000000000000007E-2</v>
      </c>
      <c r="R2053">
        <v>92.23</v>
      </c>
      <c r="S2053">
        <v>39.61</v>
      </c>
      <c r="T2053">
        <f t="shared" si="32"/>
        <v>368.92</v>
      </c>
    </row>
    <row r="2054" spans="1:20" x14ac:dyDescent="0.25">
      <c r="A2054">
        <v>2053</v>
      </c>
      <c r="B2054">
        <v>86235</v>
      </c>
      <c r="C2054" t="s">
        <v>337</v>
      </c>
      <c r="D2054" t="s">
        <v>20</v>
      </c>
      <c r="E2054" t="s">
        <v>39</v>
      </c>
      <c r="F2054" t="s">
        <v>22</v>
      </c>
      <c r="G2054" t="s">
        <v>93</v>
      </c>
      <c r="H2054" t="s">
        <v>54</v>
      </c>
      <c r="I2054" t="s">
        <v>28</v>
      </c>
      <c r="J2054" t="s">
        <v>52</v>
      </c>
      <c r="K2054" t="s">
        <v>291</v>
      </c>
      <c r="L2054" t="s">
        <v>192</v>
      </c>
      <c r="M2054" t="s">
        <v>123</v>
      </c>
      <c r="N2054" s="2">
        <v>40670</v>
      </c>
      <c r="O2054" s="2">
        <v>40673</v>
      </c>
      <c r="P2054">
        <v>1</v>
      </c>
      <c r="Q2054" s="1">
        <v>0.04</v>
      </c>
      <c r="R2054">
        <v>4.28</v>
      </c>
      <c r="S2054">
        <v>6.72</v>
      </c>
      <c r="T2054">
        <f t="shared" si="32"/>
        <v>4.28</v>
      </c>
    </row>
    <row r="2055" spans="1:20" x14ac:dyDescent="0.25">
      <c r="A2055">
        <v>2054</v>
      </c>
      <c r="B2055">
        <v>87778</v>
      </c>
      <c r="C2055" t="s">
        <v>1082</v>
      </c>
      <c r="D2055" t="s">
        <v>20</v>
      </c>
      <c r="E2055" t="s">
        <v>39</v>
      </c>
      <c r="F2055" t="s">
        <v>31</v>
      </c>
      <c r="G2055" t="s">
        <v>23</v>
      </c>
      <c r="H2055" t="s">
        <v>42</v>
      </c>
      <c r="I2055" t="s">
        <v>28</v>
      </c>
      <c r="J2055" t="s">
        <v>52</v>
      </c>
      <c r="K2055" t="s">
        <v>133</v>
      </c>
      <c r="L2055" t="s">
        <v>746</v>
      </c>
      <c r="M2055" t="s">
        <v>178</v>
      </c>
      <c r="N2055" s="2">
        <v>40828</v>
      </c>
      <c r="O2055" s="2">
        <v>40830</v>
      </c>
      <c r="P2055">
        <v>4</v>
      </c>
      <c r="Q2055" s="1">
        <v>0.05</v>
      </c>
      <c r="R2055">
        <v>4.4800000000000004</v>
      </c>
      <c r="S2055">
        <v>49</v>
      </c>
      <c r="T2055">
        <f t="shared" si="32"/>
        <v>17.920000000000002</v>
      </c>
    </row>
    <row r="2056" spans="1:20" x14ac:dyDescent="0.25">
      <c r="A2056">
        <v>2055</v>
      </c>
      <c r="B2056">
        <v>87778</v>
      </c>
      <c r="C2056" t="s">
        <v>1082</v>
      </c>
      <c r="D2056" t="s">
        <v>20</v>
      </c>
      <c r="E2056" t="s">
        <v>21</v>
      </c>
      <c r="F2056" t="s">
        <v>31</v>
      </c>
      <c r="G2056" t="s">
        <v>23</v>
      </c>
      <c r="H2056" t="s">
        <v>206</v>
      </c>
      <c r="I2056" t="s">
        <v>28</v>
      </c>
      <c r="J2056" t="s">
        <v>52</v>
      </c>
      <c r="K2056" t="s">
        <v>1107</v>
      </c>
      <c r="L2056" t="s">
        <v>192</v>
      </c>
      <c r="M2056" t="s">
        <v>106</v>
      </c>
      <c r="N2056" s="2">
        <v>40828</v>
      </c>
      <c r="O2056" s="2">
        <v>40829</v>
      </c>
      <c r="P2056">
        <v>18</v>
      </c>
      <c r="Q2056" s="1">
        <v>0.04</v>
      </c>
      <c r="R2056">
        <v>20.95</v>
      </c>
      <c r="S2056">
        <v>5.99</v>
      </c>
      <c r="T2056">
        <f t="shared" si="32"/>
        <v>377.09999999999997</v>
      </c>
    </row>
    <row r="2057" spans="1:20" x14ac:dyDescent="0.25">
      <c r="A2057">
        <v>2056</v>
      </c>
      <c r="B2057">
        <v>89473</v>
      </c>
      <c r="C2057" t="s">
        <v>1948</v>
      </c>
      <c r="D2057" t="s">
        <v>20</v>
      </c>
      <c r="E2057" t="s">
        <v>21</v>
      </c>
      <c r="F2057" t="s">
        <v>40</v>
      </c>
      <c r="G2057" t="s">
        <v>41</v>
      </c>
      <c r="H2057" t="s">
        <v>206</v>
      </c>
      <c r="I2057" t="s">
        <v>28</v>
      </c>
      <c r="J2057" t="s">
        <v>52</v>
      </c>
      <c r="K2057" t="s">
        <v>198</v>
      </c>
      <c r="L2057" t="s">
        <v>26</v>
      </c>
      <c r="M2057" t="s">
        <v>393</v>
      </c>
      <c r="N2057" s="2">
        <v>41048</v>
      </c>
      <c r="O2057" s="2">
        <v>41050</v>
      </c>
      <c r="P2057">
        <v>13</v>
      </c>
      <c r="Q2057" s="1">
        <v>0</v>
      </c>
      <c r="R2057">
        <v>20.99</v>
      </c>
      <c r="S2057">
        <v>1.25</v>
      </c>
      <c r="T2057">
        <f t="shared" si="32"/>
        <v>272.87</v>
      </c>
    </row>
    <row r="2058" spans="1:20" x14ac:dyDescent="0.25">
      <c r="A2058">
        <v>2057</v>
      </c>
      <c r="B2058">
        <v>87638</v>
      </c>
      <c r="C2058" t="s">
        <v>1528</v>
      </c>
      <c r="D2058" t="s">
        <v>20</v>
      </c>
      <c r="E2058" t="s">
        <v>21</v>
      </c>
      <c r="F2058" t="s">
        <v>31</v>
      </c>
      <c r="G2058" t="s">
        <v>32</v>
      </c>
      <c r="H2058" t="s">
        <v>206</v>
      </c>
      <c r="I2058" t="s">
        <v>28</v>
      </c>
      <c r="J2058" t="s">
        <v>52</v>
      </c>
      <c r="K2058" t="s">
        <v>1243</v>
      </c>
      <c r="L2058" t="s">
        <v>26</v>
      </c>
      <c r="M2058" t="s">
        <v>83</v>
      </c>
      <c r="N2058" s="2">
        <v>40824</v>
      </c>
      <c r="O2058" s="2">
        <v>40825</v>
      </c>
      <c r="P2058">
        <v>4</v>
      </c>
      <c r="Q2058" s="1">
        <v>0.02</v>
      </c>
      <c r="R2058">
        <v>17.48</v>
      </c>
      <c r="S2058">
        <v>1.99</v>
      </c>
      <c r="T2058">
        <f t="shared" si="32"/>
        <v>69.92</v>
      </c>
    </row>
    <row r="2059" spans="1:20" x14ac:dyDescent="0.25">
      <c r="A2059">
        <v>2058</v>
      </c>
      <c r="B2059">
        <v>86346</v>
      </c>
      <c r="C2059" t="s">
        <v>866</v>
      </c>
      <c r="D2059" t="s">
        <v>20</v>
      </c>
      <c r="E2059" t="s">
        <v>39</v>
      </c>
      <c r="F2059" t="s">
        <v>31</v>
      </c>
      <c r="G2059" t="s">
        <v>23</v>
      </c>
      <c r="H2059" t="s">
        <v>42</v>
      </c>
      <c r="I2059" t="s">
        <v>28</v>
      </c>
      <c r="J2059" t="s">
        <v>52</v>
      </c>
      <c r="K2059" t="s">
        <v>74</v>
      </c>
      <c r="L2059" t="s">
        <v>746</v>
      </c>
      <c r="M2059" t="s">
        <v>131</v>
      </c>
      <c r="N2059" s="2">
        <v>40479</v>
      </c>
      <c r="O2059" s="2">
        <v>40481</v>
      </c>
      <c r="P2059">
        <v>8</v>
      </c>
      <c r="Q2059" s="1">
        <v>0.03</v>
      </c>
      <c r="R2059">
        <v>300.64999999999998</v>
      </c>
      <c r="S2059">
        <v>24.49</v>
      </c>
      <c r="T2059">
        <f t="shared" si="32"/>
        <v>2405.1999999999998</v>
      </c>
    </row>
    <row r="2060" spans="1:20" x14ac:dyDescent="0.25">
      <c r="A2060">
        <v>2059</v>
      </c>
      <c r="B2060">
        <v>86346</v>
      </c>
      <c r="C2060" t="s">
        <v>866</v>
      </c>
      <c r="D2060" t="s">
        <v>20</v>
      </c>
      <c r="E2060" t="s">
        <v>21</v>
      </c>
      <c r="F2060" t="s">
        <v>31</v>
      </c>
      <c r="G2060" t="s">
        <v>23</v>
      </c>
      <c r="H2060" t="s">
        <v>24</v>
      </c>
      <c r="I2060" t="s">
        <v>28</v>
      </c>
      <c r="J2060" t="s">
        <v>52</v>
      </c>
      <c r="K2060" t="s">
        <v>210</v>
      </c>
      <c r="L2060" t="s">
        <v>192</v>
      </c>
      <c r="M2060" t="s">
        <v>296</v>
      </c>
      <c r="N2060" s="2">
        <v>40479</v>
      </c>
      <c r="O2060" s="2">
        <v>40481</v>
      </c>
      <c r="P2060">
        <v>17</v>
      </c>
      <c r="Q2060" s="1">
        <v>0.06</v>
      </c>
      <c r="R2060">
        <v>49.99</v>
      </c>
      <c r="S2060">
        <v>19.989999999999998</v>
      </c>
      <c r="T2060">
        <f t="shared" si="32"/>
        <v>849.83</v>
      </c>
    </row>
    <row r="2061" spans="1:20" x14ac:dyDescent="0.25">
      <c r="A2061">
        <v>2060</v>
      </c>
      <c r="B2061">
        <v>86346</v>
      </c>
      <c r="C2061" t="s">
        <v>866</v>
      </c>
      <c r="D2061" t="s">
        <v>20</v>
      </c>
      <c r="E2061" t="s">
        <v>39</v>
      </c>
      <c r="F2061" t="s">
        <v>31</v>
      </c>
      <c r="G2061" t="s">
        <v>23</v>
      </c>
      <c r="H2061" t="s">
        <v>61</v>
      </c>
      <c r="I2061" t="s">
        <v>28</v>
      </c>
      <c r="J2061" t="s">
        <v>52</v>
      </c>
      <c r="K2061" t="s">
        <v>274</v>
      </c>
      <c r="L2061" t="s">
        <v>192</v>
      </c>
      <c r="M2061" t="s">
        <v>296</v>
      </c>
      <c r="N2061" s="2">
        <v>40479</v>
      </c>
      <c r="O2061" s="2">
        <v>40480</v>
      </c>
      <c r="P2061">
        <v>14</v>
      </c>
      <c r="Q2061" s="1">
        <v>0.1</v>
      </c>
      <c r="R2061">
        <v>104.85</v>
      </c>
      <c r="S2061">
        <v>4.6500000000000004</v>
      </c>
      <c r="T2061">
        <f t="shared" si="32"/>
        <v>1467.8999999999999</v>
      </c>
    </row>
    <row r="2062" spans="1:20" x14ac:dyDescent="0.25">
      <c r="A2062">
        <v>2061</v>
      </c>
      <c r="B2062">
        <v>89477</v>
      </c>
      <c r="C2062" t="s">
        <v>2259</v>
      </c>
      <c r="D2062" t="s">
        <v>20</v>
      </c>
      <c r="E2062" t="s">
        <v>39</v>
      </c>
      <c r="F2062" t="s">
        <v>22</v>
      </c>
      <c r="G2062" t="s">
        <v>93</v>
      </c>
      <c r="H2062" t="s">
        <v>61</v>
      </c>
      <c r="I2062" t="s">
        <v>28</v>
      </c>
      <c r="J2062" t="s">
        <v>52</v>
      </c>
      <c r="K2062" t="s">
        <v>248</v>
      </c>
      <c r="L2062" t="s">
        <v>192</v>
      </c>
      <c r="M2062" t="s">
        <v>199</v>
      </c>
      <c r="N2062" s="2">
        <v>41332</v>
      </c>
      <c r="O2062" s="2">
        <v>41335</v>
      </c>
      <c r="P2062">
        <v>8</v>
      </c>
      <c r="Q2062" s="1">
        <v>0.1</v>
      </c>
      <c r="R2062">
        <v>48.04</v>
      </c>
      <c r="S2062">
        <v>5.09</v>
      </c>
      <c r="T2062">
        <f t="shared" si="32"/>
        <v>384.32</v>
      </c>
    </row>
    <row r="2063" spans="1:20" x14ac:dyDescent="0.25">
      <c r="A2063">
        <v>2062</v>
      </c>
      <c r="B2063">
        <v>89482</v>
      </c>
      <c r="C2063" t="s">
        <v>967</v>
      </c>
      <c r="D2063" t="s">
        <v>20</v>
      </c>
      <c r="E2063" t="s">
        <v>39</v>
      </c>
      <c r="F2063" t="s">
        <v>40</v>
      </c>
      <c r="G2063" t="s">
        <v>41</v>
      </c>
      <c r="H2063" t="s">
        <v>42</v>
      </c>
      <c r="I2063" t="s">
        <v>28</v>
      </c>
      <c r="J2063" t="s">
        <v>52</v>
      </c>
      <c r="K2063" t="s">
        <v>74</v>
      </c>
      <c r="L2063" t="s">
        <v>192</v>
      </c>
      <c r="M2063" t="s">
        <v>469</v>
      </c>
      <c r="N2063" s="2">
        <v>40584</v>
      </c>
      <c r="O2063" s="2">
        <v>40586</v>
      </c>
      <c r="P2063">
        <v>1</v>
      </c>
      <c r="Q2063" s="1">
        <v>0.06</v>
      </c>
      <c r="R2063">
        <v>4.13</v>
      </c>
      <c r="S2063">
        <v>6.89</v>
      </c>
      <c r="T2063">
        <f t="shared" si="32"/>
        <v>4.13</v>
      </c>
    </row>
    <row r="2064" spans="1:20" x14ac:dyDescent="0.25">
      <c r="A2064">
        <v>2063</v>
      </c>
      <c r="B2064">
        <v>89490</v>
      </c>
      <c r="C2064" t="s">
        <v>324</v>
      </c>
      <c r="D2064" t="s">
        <v>20</v>
      </c>
      <c r="E2064" t="s">
        <v>39</v>
      </c>
      <c r="F2064" t="s">
        <v>22</v>
      </c>
      <c r="G2064" t="s">
        <v>32</v>
      </c>
      <c r="H2064" t="s">
        <v>89</v>
      </c>
      <c r="I2064" t="s">
        <v>28</v>
      </c>
      <c r="J2064" t="s">
        <v>52</v>
      </c>
      <c r="K2064" t="s">
        <v>184</v>
      </c>
      <c r="L2064" t="s">
        <v>192</v>
      </c>
      <c r="M2064" t="s">
        <v>398</v>
      </c>
      <c r="N2064" s="2">
        <v>41007</v>
      </c>
      <c r="O2064" s="2">
        <v>41007</v>
      </c>
      <c r="P2064">
        <v>9</v>
      </c>
      <c r="Q2064" s="1">
        <v>0.04</v>
      </c>
      <c r="R2064">
        <v>35.44</v>
      </c>
      <c r="S2064">
        <v>19.989999999999998</v>
      </c>
      <c r="T2064">
        <f t="shared" si="32"/>
        <v>318.95999999999998</v>
      </c>
    </row>
    <row r="2065" spans="1:20" x14ac:dyDescent="0.25">
      <c r="A2065">
        <v>2064</v>
      </c>
      <c r="B2065">
        <v>86233</v>
      </c>
      <c r="C2065" t="s">
        <v>337</v>
      </c>
      <c r="D2065" t="s">
        <v>20</v>
      </c>
      <c r="E2065" t="s">
        <v>39</v>
      </c>
      <c r="F2065" t="s">
        <v>22</v>
      </c>
      <c r="G2065" t="s">
        <v>48</v>
      </c>
      <c r="H2065" t="s">
        <v>61</v>
      </c>
      <c r="I2065" t="s">
        <v>28</v>
      </c>
      <c r="J2065" t="s">
        <v>52</v>
      </c>
      <c r="K2065" t="s">
        <v>248</v>
      </c>
      <c r="L2065" t="s">
        <v>192</v>
      </c>
      <c r="M2065" t="s">
        <v>331</v>
      </c>
      <c r="N2065" s="2">
        <v>40258</v>
      </c>
      <c r="O2065" s="2">
        <v>40260</v>
      </c>
      <c r="P2065">
        <v>9</v>
      </c>
      <c r="Q2065" s="1">
        <v>0.02</v>
      </c>
      <c r="R2065">
        <v>13.48</v>
      </c>
      <c r="S2065">
        <v>4.51</v>
      </c>
      <c r="T2065">
        <f t="shared" si="32"/>
        <v>121.32000000000001</v>
      </c>
    </row>
    <row r="2066" spans="1:20" x14ac:dyDescent="0.25">
      <c r="A2066">
        <v>2065</v>
      </c>
      <c r="B2066">
        <v>86500</v>
      </c>
      <c r="C2066" t="s">
        <v>1867</v>
      </c>
      <c r="D2066" t="s">
        <v>20</v>
      </c>
      <c r="E2066" t="s">
        <v>39</v>
      </c>
      <c r="F2066" t="s">
        <v>31</v>
      </c>
      <c r="G2066" t="s">
        <v>48</v>
      </c>
      <c r="H2066" t="s">
        <v>49</v>
      </c>
      <c r="I2066" t="s">
        <v>28</v>
      </c>
      <c r="J2066" t="s">
        <v>52</v>
      </c>
      <c r="K2066" t="s">
        <v>105</v>
      </c>
      <c r="L2066" t="s">
        <v>192</v>
      </c>
      <c r="M2066" t="s">
        <v>214</v>
      </c>
      <c r="N2066" s="2">
        <v>40499</v>
      </c>
      <c r="O2066" s="2">
        <v>40499</v>
      </c>
      <c r="P2066">
        <v>22</v>
      </c>
      <c r="Q2066" s="1">
        <v>7.0000000000000007E-2</v>
      </c>
      <c r="R2066">
        <v>172.99</v>
      </c>
      <c r="S2066">
        <v>19.989999999999998</v>
      </c>
      <c r="T2066">
        <f t="shared" si="32"/>
        <v>3805.78</v>
      </c>
    </row>
    <row r="2067" spans="1:20" x14ac:dyDescent="0.25">
      <c r="A2067">
        <v>2066</v>
      </c>
      <c r="B2067">
        <v>86500</v>
      </c>
      <c r="C2067" t="s">
        <v>374</v>
      </c>
      <c r="D2067" t="s">
        <v>20</v>
      </c>
      <c r="E2067" t="s">
        <v>39</v>
      </c>
      <c r="F2067" t="s">
        <v>31</v>
      </c>
      <c r="G2067" t="s">
        <v>48</v>
      </c>
      <c r="H2067" t="s">
        <v>61</v>
      </c>
      <c r="I2067" t="s">
        <v>28</v>
      </c>
      <c r="J2067" t="s">
        <v>52</v>
      </c>
      <c r="K2067" t="s">
        <v>248</v>
      </c>
      <c r="L2067" t="s">
        <v>192</v>
      </c>
      <c r="M2067" t="s">
        <v>375</v>
      </c>
      <c r="N2067" s="2">
        <v>40499</v>
      </c>
      <c r="O2067" s="2">
        <v>40508</v>
      </c>
      <c r="P2067">
        <v>1</v>
      </c>
      <c r="Q2067" s="1">
        <v>0.09</v>
      </c>
      <c r="R2067">
        <v>7.64</v>
      </c>
      <c r="S2067">
        <v>1.39</v>
      </c>
      <c r="T2067">
        <f t="shared" si="32"/>
        <v>7.64</v>
      </c>
    </row>
    <row r="2068" spans="1:20" x14ac:dyDescent="0.25">
      <c r="A2068">
        <v>2067</v>
      </c>
      <c r="B2068">
        <v>89499</v>
      </c>
      <c r="C2068" t="s">
        <v>1295</v>
      </c>
      <c r="D2068" t="s">
        <v>20</v>
      </c>
      <c r="E2068" t="s">
        <v>39</v>
      </c>
      <c r="F2068" t="s">
        <v>40</v>
      </c>
      <c r="G2068" t="s">
        <v>93</v>
      </c>
      <c r="H2068" t="s">
        <v>78</v>
      </c>
      <c r="I2068" t="s">
        <v>28</v>
      </c>
      <c r="J2068" t="s">
        <v>52</v>
      </c>
      <c r="K2068" t="s">
        <v>221</v>
      </c>
      <c r="L2068" t="s">
        <v>192</v>
      </c>
      <c r="M2068" t="s">
        <v>264</v>
      </c>
      <c r="N2068" s="2">
        <v>40882</v>
      </c>
      <c r="O2068" s="2">
        <v>40884</v>
      </c>
      <c r="P2068">
        <v>1</v>
      </c>
      <c r="Q2068" s="1">
        <v>0.06</v>
      </c>
      <c r="R2068">
        <v>19.98</v>
      </c>
      <c r="S2068">
        <v>8.68</v>
      </c>
      <c r="T2068">
        <f t="shared" si="32"/>
        <v>19.98</v>
      </c>
    </row>
    <row r="2069" spans="1:20" x14ac:dyDescent="0.25">
      <c r="A2069">
        <v>2068</v>
      </c>
      <c r="B2069">
        <v>88366</v>
      </c>
      <c r="C2069" t="s">
        <v>1041</v>
      </c>
      <c r="D2069" t="s">
        <v>578</v>
      </c>
      <c r="E2069" t="s">
        <v>187</v>
      </c>
      <c r="F2069" t="s">
        <v>31</v>
      </c>
      <c r="G2069" t="s">
        <v>41</v>
      </c>
      <c r="H2069" t="s">
        <v>188</v>
      </c>
      <c r="I2069" t="s">
        <v>28</v>
      </c>
      <c r="J2069" t="s">
        <v>52</v>
      </c>
      <c r="K2069" t="s">
        <v>43</v>
      </c>
      <c r="L2069" t="s">
        <v>283</v>
      </c>
      <c r="M2069" t="s">
        <v>631</v>
      </c>
      <c r="N2069" s="2">
        <v>41631</v>
      </c>
      <c r="O2069" s="2">
        <v>41632</v>
      </c>
      <c r="P2069">
        <v>23</v>
      </c>
      <c r="Q2069" s="1">
        <v>0.01</v>
      </c>
      <c r="R2069">
        <v>95.98</v>
      </c>
      <c r="S2069">
        <v>58.2</v>
      </c>
      <c r="T2069">
        <f t="shared" si="32"/>
        <v>2207.54</v>
      </c>
    </row>
    <row r="2070" spans="1:20" x14ac:dyDescent="0.25">
      <c r="A2070">
        <v>2069</v>
      </c>
      <c r="B2070">
        <v>89504</v>
      </c>
      <c r="C2070" t="s">
        <v>2471</v>
      </c>
      <c r="D2070" t="s">
        <v>578</v>
      </c>
      <c r="E2070" t="s">
        <v>187</v>
      </c>
      <c r="F2070" t="s">
        <v>40</v>
      </c>
      <c r="G2070" t="s">
        <v>93</v>
      </c>
      <c r="H2070" t="s">
        <v>217</v>
      </c>
      <c r="I2070" t="s">
        <v>28</v>
      </c>
      <c r="J2070" t="s">
        <v>52</v>
      </c>
      <c r="K2070" t="s">
        <v>226</v>
      </c>
      <c r="L2070" t="s">
        <v>283</v>
      </c>
      <c r="M2070" t="s">
        <v>59</v>
      </c>
      <c r="N2070" s="2">
        <v>40251</v>
      </c>
      <c r="O2070" s="2">
        <v>40252</v>
      </c>
      <c r="P2070">
        <v>9</v>
      </c>
      <c r="Q2070" s="1">
        <v>7.0000000000000007E-2</v>
      </c>
      <c r="R2070">
        <v>200.98</v>
      </c>
      <c r="S2070">
        <v>23.76</v>
      </c>
      <c r="T2070">
        <f t="shared" si="32"/>
        <v>1808.82</v>
      </c>
    </row>
    <row r="2071" spans="1:20" x14ac:dyDescent="0.25">
      <c r="A2071">
        <v>2070</v>
      </c>
      <c r="B2071">
        <v>89504</v>
      </c>
      <c r="C2071" t="s">
        <v>2471</v>
      </c>
      <c r="D2071" t="s">
        <v>578</v>
      </c>
      <c r="E2071" t="s">
        <v>187</v>
      </c>
      <c r="F2071" t="s">
        <v>40</v>
      </c>
      <c r="G2071" t="s">
        <v>93</v>
      </c>
      <c r="H2071" t="s">
        <v>188</v>
      </c>
      <c r="I2071" t="s">
        <v>28</v>
      </c>
      <c r="J2071" t="s">
        <v>52</v>
      </c>
      <c r="K2071" t="s">
        <v>181</v>
      </c>
      <c r="L2071" t="s">
        <v>330</v>
      </c>
      <c r="M2071" t="s">
        <v>59</v>
      </c>
      <c r="N2071" s="2">
        <v>40251</v>
      </c>
      <c r="O2071" s="2">
        <v>40251</v>
      </c>
      <c r="P2071">
        <v>2</v>
      </c>
      <c r="Q2071" s="1">
        <v>0.02</v>
      </c>
      <c r="R2071">
        <v>179.29</v>
      </c>
      <c r="S2071">
        <v>29.21</v>
      </c>
      <c r="T2071">
        <f t="shared" si="32"/>
        <v>358.58</v>
      </c>
    </row>
    <row r="2072" spans="1:20" x14ac:dyDescent="0.25">
      <c r="A2072">
        <v>2071</v>
      </c>
      <c r="B2072">
        <v>87963</v>
      </c>
      <c r="C2072" t="s">
        <v>568</v>
      </c>
      <c r="D2072" t="s">
        <v>38</v>
      </c>
      <c r="E2072" t="s">
        <v>39</v>
      </c>
      <c r="F2072" t="s">
        <v>40</v>
      </c>
      <c r="G2072" t="s">
        <v>23</v>
      </c>
      <c r="H2072" t="s">
        <v>61</v>
      </c>
      <c r="I2072" t="s">
        <v>28</v>
      </c>
      <c r="J2072" t="s">
        <v>52</v>
      </c>
      <c r="K2072" t="s">
        <v>274</v>
      </c>
      <c r="L2072" t="s">
        <v>192</v>
      </c>
      <c r="M2072" t="s">
        <v>59</v>
      </c>
      <c r="N2072" s="2">
        <v>40361</v>
      </c>
      <c r="O2072" s="2">
        <v>40363</v>
      </c>
      <c r="P2072">
        <v>6</v>
      </c>
      <c r="Q2072" s="1">
        <v>7.0000000000000007E-2</v>
      </c>
      <c r="R2072">
        <v>60.97</v>
      </c>
      <c r="S2072">
        <v>4.5</v>
      </c>
      <c r="T2072">
        <f t="shared" si="32"/>
        <v>365.82</v>
      </c>
    </row>
    <row r="2073" spans="1:20" x14ac:dyDescent="0.25">
      <c r="A2073">
        <v>2072</v>
      </c>
      <c r="B2073">
        <v>89517</v>
      </c>
      <c r="C2073" t="s">
        <v>1463</v>
      </c>
      <c r="D2073" t="s">
        <v>20</v>
      </c>
      <c r="E2073" t="s">
        <v>39</v>
      </c>
      <c r="F2073" t="s">
        <v>22</v>
      </c>
      <c r="G2073" t="s">
        <v>93</v>
      </c>
      <c r="H2073" t="s">
        <v>54</v>
      </c>
      <c r="I2073" t="s">
        <v>28</v>
      </c>
      <c r="J2073" t="s">
        <v>52</v>
      </c>
      <c r="K2073" t="s">
        <v>129</v>
      </c>
      <c r="L2073" t="s">
        <v>192</v>
      </c>
      <c r="M2073" t="s">
        <v>294</v>
      </c>
      <c r="N2073" s="2">
        <v>41286</v>
      </c>
      <c r="O2073" s="2">
        <v>41287</v>
      </c>
      <c r="P2073">
        <v>1</v>
      </c>
      <c r="Q2073" s="1">
        <v>0.03</v>
      </c>
      <c r="R2073">
        <v>8.85</v>
      </c>
      <c r="S2073">
        <v>5.6</v>
      </c>
      <c r="T2073">
        <f t="shared" si="32"/>
        <v>8.85</v>
      </c>
    </row>
    <row r="2074" spans="1:20" x14ac:dyDescent="0.25">
      <c r="A2074">
        <v>2073</v>
      </c>
      <c r="B2074">
        <v>86853</v>
      </c>
      <c r="C2074" t="s">
        <v>390</v>
      </c>
      <c r="D2074" t="s">
        <v>20</v>
      </c>
      <c r="E2074" t="s">
        <v>187</v>
      </c>
      <c r="F2074" t="s">
        <v>47</v>
      </c>
      <c r="G2074" t="s">
        <v>48</v>
      </c>
      <c r="H2074" t="s">
        <v>225</v>
      </c>
      <c r="I2074" t="s">
        <v>28</v>
      </c>
      <c r="J2074" t="s">
        <v>52</v>
      </c>
      <c r="K2074" t="s">
        <v>158</v>
      </c>
      <c r="L2074" t="s">
        <v>192</v>
      </c>
      <c r="M2074" t="s">
        <v>111</v>
      </c>
      <c r="N2074" s="2">
        <v>41019</v>
      </c>
      <c r="O2074" s="2">
        <v>41026</v>
      </c>
      <c r="P2074">
        <v>5</v>
      </c>
      <c r="Q2074" s="1">
        <v>0.04</v>
      </c>
      <c r="R2074">
        <v>27.42</v>
      </c>
      <c r="S2074">
        <v>19.46</v>
      </c>
      <c r="T2074">
        <f t="shared" si="32"/>
        <v>137.10000000000002</v>
      </c>
    </row>
    <row r="2075" spans="1:20" x14ac:dyDescent="0.25">
      <c r="A2075">
        <v>2074</v>
      </c>
      <c r="B2075">
        <v>86853</v>
      </c>
      <c r="C2075" t="s">
        <v>390</v>
      </c>
      <c r="D2075" t="s">
        <v>578</v>
      </c>
      <c r="E2075" t="s">
        <v>187</v>
      </c>
      <c r="F2075" t="s">
        <v>47</v>
      </c>
      <c r="G2075" t="s">
        <v>48</v>
      </c>
      <c r="H2075" t="s">
        <v>217</v>
      </c>
      <c r="I2075" t="s">
        <v>28</v>
      </c>
      <c r="J2075" t="s">
        <v>52</v>
      </c>
      <c r="K2075" t="s">
        <v>98</v>
      </c>
      <c r="L2075" t="s">
        <v>330</v>
      </c>
      <c r="M2075" t="s">
        <v>51</v>
      </c>
      <c r="N2075" s="2">
        <v>41019</v>
      </c>
      <c r="O2075" s="2">
        <v>41021</v>
      </c>
      <c r="P2075">
        <v>3</v>
      </c>
      <c r="Q2075" s="1">
        <v>0.09</v>
      </c>
      <c r="R2075">
        <v>320.64</v>
      </c>
      <c r="S2075">
        <v>29.2</v>
      </c>
      <c r="T2075">
        <f t="shared" si="32"/>
        <v>961.92</v>
      </c>
    </row>
    <row r="2076" spans="1:20" x14ac:dyDescent="0.25">
      <c r="A2076">
        <v>2075</v>
      </c>
      <c r="B2076">
        <v>89521</v>
      </c>
      <c r="C2076" t="s">
        <v>1443</v>
      </c>
      <c r="D2076" t="s">
        <v>20</v>
      </c>
      <c r="E2076" t="s">
        <v>21</v>
      </c>
      <c r="F2076" t="s">
        <v>22</v>
      </c>
      <c r="G2076" t="s">
        <v>23</v>
      </c>
      <c r="H2076" t="s">
        <v>33</v>
      </c>
      <c r="I2076" t="s">
        <v>28</v>
      </c>
      <c r="J2076" t="s">
        <v>52</v>
      </c>
      <c r="K2076" t="s">
        <v>1447</v>
      </c>
      <c r="L2076" t="s">
        <v>192</v>
      </c>
      <c r="M2076" t="s">
        <v>80</v>
      </c>
      <c r="N2076" s="2">
        <v>40200</v>
      </c>
      <c r="O2076" s="2">
        <v>40201</v>
      </c>
      <c r="P2076">
        <v>2</v>
      </c>
      <c r="Q2076" s="1">
        <v>0.09</v>
      </c>
      <c r="R2076">
        <v>32.979999999999997</v>
      </c>
      <c r="S2076">
        <v>5.5</v>
      </c>
      <c r="T2076">
        <f t="shared" si="32"/>
        <v>65.959999999999994</v>
      </c>
    </row>
    <row r="2077" spans="1:20" x14ac:dyDescent="0.25">
      <c r="A2077">
        <v>2076</v>
      </c>
      <c r="B2077">
        <v>89362</v>
      </c>
      <c r="C2077" t="s">
        <v>1142</v>
      </c>
      <c r="D2077" t="s">
        <v>20</v>
      </c>
      <c r="E2077" t="s">
        <v>21</v>
      </c>
      <c r="F2077" t="s">
        <v>47</v>
      </c>
      <c r="G2077" t="s">
        <v>48</v>
      </c>
      <c r="H2077" t="s">
        <v>24</v>
      </c>
      <c r="I2077" t="s">
        <v>28</v>
      </c>
      <c r="J2077" t="s">
        <v>52</v>
      </c>
      <c r="K2077" t="s">
        <v>213</v>
      </c>
      <c r="L2077" t="s">
        <v>26</v>
      </c>
      <c r="M2077" t="s">
        <v>167</v>
      </c>
      <c r="N2077" s="2">
        <v>40916</v>
      </c>
      <c r="O2077" s="2">
        <v>40920</v>
      </c>
      <c r="P2077">
        <v>10</v>
      </c>
      <c r="Q2077" s="1">
        <v>0.1</v>
      </c>
      <c r="R2077">
        <v>4.8899999999999997</v>
      </c>
      <c r="S2077">
        <v>4.93</v>
      </c>
      <c r="T2077">
        <f t="shared" si="32"/>
        <v>48.9</v>
      </c>
    </row>
    <row r="2078" spans="1:20" x14ac:dyDescent="0.25">
      <c r="A2078">
        <v>2077</v>
      </c>
      <c r="B2078">
        <v>89555</v>
      </c>
      <c r="C2078" t="s">
        <v>1807</v>
      </c>
      <c r="D2078" t="s">
        <v>20</v>
      </c>
      <c r="E2078" t="s">
        <v>187</v>
      </c>
      <c r="F2078" t="s">
        <v>22</v>
      </c>
      <c r="G2078" t="s">
        <v>32</v>
      </c>
      <c r="H2078" t="s">
        <v>225</v>
      </c>
      <c r="I2078" t="s">
        <v>28</v>
      </c>
      <c r="J2078" t="s">
        <v>52</v>
      </c>
      <c r="K2078" t="s">
        <v>221</v>
      </c>
      <c r="L2078" t="s">
        <v>746</v>
      </c>
      <c r="M2078" t="s">
        <v>173</v>
      </c>
      <c r="N2078" s="2">
        <v>41414</v>
      </c>
      <c r="O2078" s="2">
        <v>41416</v>
      </c>
      <c r="P2078">
        <v>7</v>
      </c>
      <c r="Q2078" s="1">
        <v>7.0000000000000007E-2</v>
      </c>
      <c r="R2078">
        <v>49.34</v>
      </c>
      <c r="S2078">
        <v>10.25</v>
      </c>
      <c r="T2078">
        <f t="shared" si="32"/>
        <v>345.38</v>
      </c>
    </row>
    <row r="2079" spans="1:20" x14ac:dyDescent="0.25">
      <c r="A2079">
        <v>2078</v>
      </c>
      <c r="B2079">
        <v>89555</v>
      </c>
      <c r="C2079" t="s">
        <v>1807</v>
      </c>
      <c r="D2079" t="s">
        <v>20</v>
      </c>
      <c r="E2079" t="s">
        <v>187</v>
      </c>
      <c r="F2079" t="s">
        <v>22</v>
      </c>
      <c r="G2079" t="s">
        <v>32</v>
      </c>
      <c r="H2079" t="s">
        <v>219</v>
      </c>
      <c r="I2079" t="s">
        <v>28</v>
      </c>
      <c r="J2079" t="s">
        <v>52</v>
      </c>
      <c r="K2079" t="s">
        <v>231</v>
      </c>
      <c r="L2079" t="s">
        <v>44</v>
      </c>
      <c r="M2079" t="s">
        <v>246</v>
      </c>
      <c r="N2079" s="2">
        <v>41414</v>
      </c>
      <c r="O2079" s="2">
        <v>41416</v>
      </c>
      <c r="P2079">
        <v>6</v>
      </c>
      <c r="Q2079" s="1">
        <v>0.01</v>
      </c>
      <c r="R2079">
        <v>10.06</v>
      </c>
      <c r="S2079">
        <v>2.06</v>
      </c>
      <c r="T2079">
        <f t="shared" si="32"/>
        <v>60.36</v>
      </c>
    </row>
    <row r="2080" spans="1:20" x14ac:dyDescent="0.25">
      <c r="A2080">
        <v>2079</v>
      </c>
      <c r="B2080">
        <v>87436</v>
      </c>
      <c r="C2080" t="s">
        <v>1156</v>
      </c>
      <c r="D2080" t="s">
        <v>38</v>
      </c>
      <c r="E2080" t="s">
        <v>39</v>
      </c>
      <c r="F2080" t="s">
        <v>22</v>
      </c>
      <c r="G2080" t="s">
        <v>23</v>
      </c>
      <c r="H2080" t="s">
        <v>42</v>
      </c>
      <c r="I2080" t="s">
        <v>28</v>
      </c>
      <c r="J2080" t="s">
        <v>52</v>
      </c>
      <c r="K2080" t="s">
        <v>165</v>
      </c>
      <c r="L2080" t="s">
        <v>192</v>
      </c>
      <c r="M2080" t="s">
        <v>27</v>
      </c>
      <c r="N2080" s="2">
        <v>40525</v>
      </c>
      <c r="O2080" s="2">
        <v>40525</v>
      </c>
      <c r="P2080">
        <v>10</v>
      </c>
      <c r="Q2080" s="1">
        <v>0.06</v>
      </c>
      <c r="R2080">
        <v>4.91</v>
      </c>
      <c r="S2080">
        <v>5.68</v>
      </c>
      <c r="T2080">
        <f t="shared" si="32"/>
        <v>49.1</v>
      </c>
    </row>
    <row r="2081" spans="1:20" x14ac:dyDescent="0.25">
      <c r="A2081">
        <v>2080</v>
      </c>
      <c r="B2081">
        <v>87436</v>
      </c>
      <c r="C2081" t="s">
        <v>1156</v>
      </c>
      <c r="D2081" t="s">
        <v>38</v>
      </c>
      <c r="E2081" t="s">
        <v>39</v>
      </c>
      <c r="F2081" t="s">
        <v>22</v>
      </c>
      <c r="G2081" t="s">
        <v>23</v>
      </c>
      <c r="H2081" t="s">
        <v>61</v>
      </c>
      <c r="I2081" t="s">
        <v>28</v>
      </c>
      <c r="J2081" t="s">
        <v>52</v>
      </c>
      <c r="K2081" t="s">
        <v>50</v>
      </c>
      <c r="L2081" t="s">
        <v>192</v>
      </c>
      <c r="M2081" t="s">
        <v>294</v>
      </c>
      <c r="N2081" s="2">
        <v>40525</v>
      </c>
      <c r="O2081" s="2">
        <v>40526</v>
      </c>
      <c r="P2081">
        <v>21</v>
      </c>
      <c r="Q2081" s="1">
        <v>7.0000000000000007E-2</v>
      </c>
      <c r="R2081">
        <v>48.94</v>
      </c>
      <c r="S2081">
        <v>5.86</v>
      </c>
      <c r="T2081">
        <f t="shared" si="32"/>
        <v>1027.74</v>
      </c>
    </row>
    <row r="2082" spans="1:20" x14ac:dyDescent="0.25">
      <c r="A2082">
        <v>2081</v>
      </c>
      <c r="B2082">
        <v>86361</v>
      </c>
      <c r="C2082" t="s">
        <v>262</v>
      </c>
      <c r="D2082" t="s">
        <v>20</v>
      </c>
      <c r="E2082" t="s">
        <v>39</v>
      </c>
      <c r="F2082" t="s">
        <v>40</v>
      </c>
      <c r="G2082" t="s">
        <v>48</v>
      </c>
      <c r="H2082" t="s">
        <v>78</v>
      </c>
      <c r="I2082" t="s">
        <v>28</v>
      </c>
      <c r="J2082" t="s">
        <v>52</v>
      </c>
      <c r="K2082" t="s">
        <v>165</v>
      </c>
      <c r="L2082" t="s">
        <v>192</v>
      </c>
      <c r="M2082" t="s">
        <v>125</v>
      </c>
      <c r="N2082" s="2">
        <v>41085</v>
      </c>
      <c r="O2082" s="2">
        <v>41090</v>
      </c>
      <c r="P2082">
        <v>19</v>
      </c>
      <c r="Q2082" s="1">
        <v>0.09</v>
      </c>
      <c r="R2082">
        <v>67.28</v>
      </c>
      <c r="S2082">
        <v>19.989999999999998</v>
      </c>
      <c r="T2082">
        <f t="shared" si="32"/>
        <v>1278.32</v>
      </c>
    </row>
    <row r="2083" spans="1:20" x14ac:dyDescent="0.25">
      <c r="A2083">
        <v>2082</v>
      </c>
      <c r="B2083">
        <v>86361</v>
      </c>
      <c r="C2083" t="s">
        <v>262</v>
      </c>
      <c r="D2083" t="s">
        <v>20</v>
      </c>
      <c r="E2083" t="s">
        <v>39</v>
      </c>
      <c r="F2083" t="s">
        <v>40</v>
      </c>
      <c r="G2083" t="s">
        <v>48</v>
      </c>
      <c r="H2083" t="s">
        <v>42</v>
      </c>
      <c r="I2083" t="s">
        <v>28</v>
      </c>
      <c r="J2083" t="s">
        <v>52</v>
      </c>
      <c r="K2083" t="s">
        <v>62</v>
      </c>
      <c r="L2083" t="s">
        <v>192</v>
      </c>
      <c r="M2083" t="s">
        <v>75</v>
      </c>
      <c r="N2083" s="2">
        <v>41085</v>
      </c>
      <c r="O2083" s="2">
        <v>41090</v>
      </c>
      <c r="P2083">
        <v>8</v>
      </c>
      <c r="Q2083" s="1">
        <v>0.1</v>
      </c>
      <c r="R2083">
        <v>2.08</v>
      </c>
      <c r="S2083">
        <v>1.49</v>
      </c>
      <c r="T2083">
        <f t="shared" si="32"/>
        <v>16.64</v>
      </c>
    </row>
    <row r="2084" spans="1:20" x14ac:dyDescent="0.25">
      <c r="A2084">
        <v>2083</v>
      </c>
      <c r="B2084">
        <v>86361</v>
      </c>
      <c r="C2084" t="s">
        <v>262</v>
      </c>
      <c r="D2084" t="s">
        <v>20</v>
      </c>
      <c r="E2084" t="s">
        <v>21</v>
      </c>
      <c r="F2084" t="s">
        <v>40</v>
      </c>
      <c r="G2084" t="s">
        <v>48</v>
      </c>
      <c r="H2084" t="s">
        <v>24</v>
      </c>
      <c r="I2084" t="s">
        <v>28</v>
      </c>
      <c r="J2084" t="s">
        <v>29</v>
      </c>
      <c r="K2084" t="s">
        <v>201</v>
      </c>
      <c r="L2084" t="s">
        <v>192</v>
      </c>
      <c r="M2084" t="s">
        <v>342</v>
      </c>
      <c r="N2084" s="2">
        <v>41085</v>
      </c>
      <c r="O2084" s="2">
        <v>41092</v>
      </c>
      <c r="P2084">
        <v>8</v>
      </c>
      <c r="Q2084" s="1">
        <v>0.01</v>
      </c>
      <c r="R2084">
        <v>26.31</v>
      </c>
      <c r="S2084">
        <v>5.89</v>
      </c>
      <c r="T2084">
        <f t="shared" si="32"/>
        <v>210.48</v>
      </c>
    </row>
    <row r="2085" spans="1:20" x14ac:dyDescent="0.25">
      <c r="A2085">
        <v>2084</v>
      </c>
      <c r="B2085">
        <v>86361</v>
      </c>
      <c r="C2085" t="s">
        <v>262</v>
      </c>
      <c r="D2085" t="s">
        <v>20</v>
      </c>
      <c r="E2085" t="s">
        <v>187</v>
      </c>
      <c r="F2085" t="s">
        <v>40</v>
      </c>
      <c r="G2085" t="s">
        <v>48</v>
      </c>
      <c r="H2085" t="s">
        <v>217</v>
      </c>
      <c r="I2085" t="s">
        <v>28</v>
      </c>
      <c r="J2085" t="s">
        <v>29</v>
      </c>
      <c r="K2085" t="s">
        <v>231</v>
      </c>
      <c r="L2085" t="s">
        <v>192</v>
      </c>
      <c r="M2085" t="s">
        <v>75</v>
      </c>
      <c r="N2085" s="2">
        <v>41085</v>
      </c>
      <c r="O2085" s="2">
        <v>41085</v>
      </c>
      <c r="P2085">
        <v>5</v>
      </c>
      <c r="Q2085" s="1">
        <v>0.05</v>
      </c>
      <c r="R2085">
        <v>1.76</v>
      </c>
      <c r="S2085">
        <v>4.8600000000000003</v>
      </c>
      <c r="T2085">
        <f t="shared" si="32"/>
        <v>8.8000000000000007</v>
      </c>
    </row>
    <row r="2086" spans="1:20" x14ac:dyDescent="0.25">
      <c r="A2086">
        <v>2085</v>
      </c>
      <c r="B2086">
        <v>86614</v>
      </c>
      <c r="C2086" t="s">
        <v>1386</v>
      </c>
      <c r="D2086" t="s">
        <v>578</v>
      </c>
      <c r="E2086" t="s">
        <v>187</v>
      </c>
      <c r="F2086" t="s">
        <v>40</v>
      </c>
      <c r="G2086" t="s">
        <v>23</v>
      </c>
      <c r="H2086" t="s">
        <v>217</v>
      </c>
      <c r="I2086" t="s">
        <v>28</v>
      </c>
      <c r="J2086" t="s">
        <v>29</v>
      </c>
      <c r="K2086" t="s">
        <v>116</v>
      </c>
      <c r="L2086" t="s">
        <v>330</v>
      </c>
      <c r="M2086" t="s">
        <v>59</v>
      </c>
      <c r="N2086" s="2">
        <v>41030</v>
      </c>
      <c r="O2086" s="2">
        <v>41035</v>
      </c>
      <c r="P2086">
        <v>20</v>
      </c>
      <c r="Q2086" s="1">
        <v>7.0000000000000007E-2</v>
      </c>
      <c r="R2086">
        <v>81.94</v>
      </c>
      <c r="S2086">
        <v>55.81</v>
      </c>
      <c r="T2086">
        <f t="shared" si="32"/>
        <v>1638.8</v>
      </c>
    </row>
    <row r="2087" spans="1:20" x14ac:dyDescent="0.25">
      <c r="A2087">
        <v>2086</v>
      </c>
      <c r="B2087">
        <v>86614</v>
      </c>
      <c r="C2087" t="s">
        <v>1386</v>
      </c>
      <c r="D2087" t="s">
        <v>20</v>
      </c>
      <c r="E2087" t="s">
        <v>187</v>
      </c>
      <c r="F2087" t="s">
        <v>40</v>
      </c>
      <c r="G2087" t="s">
        <v>23</v>
      </c>
      <c r="H2087" t="s">
        <v>217</v>
      </c>
      <c r="I2087" t="s">
        <v>28</v>
      </c>
      <c r="J2087" t="s">
        <v>29</v>
      </c>
      <c r="K2087" t="s">
        <v>43</v>
      </c>
      <c r="L2087" t="s">
        <v>26</v>
      </c>
      <c r="M2087" t="s">
        <v>59</v>
      </c>
      <c r="N2087" s="2">
        <v>41030</v>
      </c>
      <c r="O2087" s="2">
        <v>41032</v>
      </c>
      <c r="P2087">
        <v>16</v>
      </c>
      <c r="Q2087" s="1">
        <v>0.06</v>
      </c>
      <c r="R2087">
        <v>8.57</v>
      </c>
      <c r="S2087">
        <v>3.44</v>
      </c>
      <c r="T2087">
        <f t="shared" si="32"/>
        <v>137.12</v>
      </c>
    </row>
    <row r="2088" spans="1:20" x14ac:dyDescent="0.25">
      <c r="A2088">
        <v>2087</v>
      </c>
      <c r="B2088">
        <v>86614</v>
      </c>
      <c r="C2088" t="s">
        <v>1386</v>
      </c>
      <c r="D2088" t="s">
        <v>20</v>
      </c>
      <c r="E2088" t="s">
        <v>39</v>
      </c>
      <c r="F2088" t="s">
        <v>40</v>
      </c>
      <c r="G2088" t="s">
        <v>48</v>
      </c>
      <c r="H2088" t="s">
        <v>78</v>
      </c>
      <c r="I2088" t="s">
        <v>28</v>
      </c>
      <c r="J2088" t="s">
        <v>29</v>
      </c>
      <c r="K2088" t="s">
        <v>55</v>
      </c>
      <c r="L2088" t="s">
        <v>44</v>
      </c>
      <c r="M2088" t="s">
        <v>59</v>
      </c>
      <c r="N2088" s="2">
        <v>41030</v>
      </c>
      <c r="O2088" s="2">
        <v>41037</v>
      </c>
      <c r="P2088">
        <v>16</v>
      </c>
      <c r="Q2088" s="1">
        <v>0.03</v>
      </c>
      <c r="R2088">
        <v>5.81</v>
      </c>
      <c r="S2088">
        <v>3.37</v>
      </c>
      <c r="T2088">
        <f t="shared" si="32"/>
        <v>92.96</v>
      </c>
    </row>
    <row r="2089" spans="1:20" x14ac:dyDescent="0.25">
      <c r="A2089">
        <v>2088</v>
      </c>
      <c r="B2089">
        <v>89565</v>
      </c>
      <c r="C2089" t="s">
        <v>1486</v>
      </c>
      <c r="D2089" t="s">
        <v>38</v>
      </c>
      <c r="E2089" t="s">
        <v>39</v>
      </c>
      <c r="F2089" t="s">
        <v>47</v>
      </c>
      <c r="G2089" t="s">
        <v>48</v>
      </c>
      <c r="H2089" t="s">
        <v>49</v>
      </c>
      <c r="I2089" t="s">
        <v>28</v>
      </c>
      <c r="J2089" t="s">
        <v>29</v>
      </c>
      <c r="K2089" t="s">
        <v>68</v>
      </c>
      <c r="L2089" t="s">
        <v>192</v>
      </c>
      <c r="M2089" t="s">
        <v>134</v>
      </c>
      <c r="N2089" s="2">
        <v>40690</v>
      </c>
      <c r="O2089" s="2">
        <v>40699</v>
      </c>
      <c r="P2089">
        <v>17</v>
      </c>
      <c r="Q2089" s="1">
        <v>0.08</v>
      </c>
      <c r="R2089">
        <v>6.3</v>
      </c>
      <c r="S2089">
        <v>0.5</v>
      </c>
      <c r="T2089">
        <f t="shared" si="32"/>
        <v>107.1</v>
      </c>
    </row>
    <row r="2090" spans="1:20" x14ac:dyDescent="0.25">
      <c r="A2090">
        <v>2089</v>
      </c>
      <c r="B2090">
        <v>89571</v>
      </c>
      <c r="C2090" t="s">
        <v>426</v>
      </c>
      <c r="D2090" t="s">
        <v>578</v>
      </c>
      <c r="E2090" t="s">
        <v>187</v>
      </c>
      <c r="F2090" t="s">
        <v>22</v>
      </c>
      <c r="G2090" t="s">
        <v>48</v>
      </c>
      <c r="H2090" t="s">
        <v>217</v>
      </c>
      <c r="I2090" t="s">
        <v>28</v>
      </c>
      <c r="J2090" t="s">
        <v>29</v>
      </c>
      <c r="K2090" t="s">
        <v>101</v>
      </c>
      <c r="L2090" t="s">
        <v>330</v>
      </c>
      <c r="M2090" t="s">
        <v>246</v>
      </c>
      <c r="N2090" s="2">
        <v>40332</v>
      </c>
      <c r="O2090" s="2">
        <v>40336</v>
      </c>
      <c r="P2090">
        <v>17</v>
      </c>
      <c r="Q2090" s="1">
        <v>0.08</v>
      </c>
      <c r="R2090">
        <v>259.70999999999998</v>
      </c>
      <c r="S2090">
        <v>66.67</v>
      </c>
      <c r="T2090">
        <f t="shared" si="32"/>
        <v>4415.07</v>
      </c>
    </row>
    <row r="2091" spans="1:20" x14ac:dyDescent="0.25">
      <c r="A2091">
        <v>2090</v>
      </c>
      <c r="B2091">
        <v>89579</v>
      </c>
      <c r="C2091" t="s">
        <v>321</v>
      </c>
      <c r="D2091" t="s">
        <v>20</v>
      </c>
      <c r="E2091" t="s">
        <v>39</v>
      </c>
      <c r="F2091" t="s">
        <v>47</v>
      </c>
      <c r="G2091" t="s">
        <v>93</v>
      </c>
      <c r="H2091" t="s">
        <v>89</v>
      </c>
      <c r="I2091" t="s">
        <v>28</v>
      </c>
      <c r="J2091" t="s">
        <v>29</v>
      </c>
      <c r="K2091" t="s">
        <v>170</v>
      </c>
      <c r="L2091" t="s">
        <v>706</v>
      </c>
      <c r="M2091" t="s">
        <v>160</v>
      </c>
      <c r="N2091" s="2">
        <v>40468</v>
      </c>
      <c r="O2091" s="2">
        <v>40468</v>
      </c>
      <c r="P2091">
        <v>17</v>
      </c>
      <c r="Q2091" s="1">
        <v>0.03</v>
      </c>
      <c r="R2091">
        <v>25.98</v>
      </c>
      <c r="S2091">
        <v>5.37</v>
      </c>
      <c r="T2091">
        <f t="shared" si="32"/>
        <v>441.66</v>
      </c>
    </row>
    <row r="2092" spans="1:20" x14ac:dyDescent="0.25">
      <c r="A2092">
        <v>2091</v>
      </c>
      <c r="B2092">
        <v>89583</v>
      </c>
      <c r="C2092" t="s">
        <v>517</v>
      </c>
      <c r="D2092" t="s">
        <v>20</v>
      </c>
      <c r="E2092" t="s">
        <v>39</v>
      </c>
      <c r="F2092" t="s">
        <v>47</v>
      </c>
      <c r="G2092" t="s">
        <v>41</v>
      </c>
      <c r="H2092" t="s">
        <v>42</v>
      </c>
      <c r="I2092" t="s">
        <v>28</v>
      </c>
      <c r="J2092" t="s">
        <v>29</v>
      </c>
      <c r="K2092" t="s">
        <v>129</v>
      </c>
      <c r="L2092" t="s">
        <v>44</v>
      </c>
      <c r="M2092" t="s">
        <v>160</v>
      </c>
      <c r="N2092" s="2">
        <v>40181</v>
      </c>
      <c r="O2092" s="2">
        <v>40182</v>
      </c>
      <c r="P2092">
        <v>7</v>
      </c>
      <c r="Q2092" s="1">
        <v>0.03</v>
      </c>
      <c r="R2092">
        <v>4.26</v>
      </c>
      <c r="S2092">
        <v>1.2</v>
      </c>
      <c r="T2092">
        <f t="shared" si="32"/>
        <v>29.82</v>
      </c>
    </row>
    <row r="2093" spans="1:20" x14ac:dyDescent="0.25">
      <c r="A2093">
        <v>2092</v>
      </c>
      <c r="B2093">
        <v>89593</v>
      </c>
      <c r="C2093" t="s">
        <v>2033</v>
      </c>
      <c r="D2093" t="s">
        <v>20</v>
      </c>
      <c r="E2093" t="s">
        <v>187</v>
      </c>
      <c r="F2093" t="s">
        <v>31</v>
      </c>
      <c r="G2093" t="s">
        <v>23</v>
      </c>
      <c r="H2093" t="s">
        <v>217</v>
      </c>
      <c r="I2093" t="s">
        <v>28</v>
      </c>
      <c r="J2093" t="s">
        <v>29</v>
      </c>
      <c r="K2093" t="s">
        <v>181</v>
      </c>
      <c r="L2093" t="s">
        <v>44</v>
      </c>
      <c r="M2093" t="s">
        <v>146</v>
      </c>
      <c r="N2093" s="2">
        <v>40653</v>
      </c>
      <c r="O2093" s="2">
        <v>40656</v>
      </c>
      <c r="P2093">
        <v>10</v>
      </c>
      <c r="Q2093" s="1">
        <v>0.01</v>
      </c>
      <c r="R2093">
        <v>45.98</v>
      </c>
      <c r="S2093">
        <v>4.8</v>
      </c>
      <c r="T2093">
        <f t="shared" si="32"/>
        <v>459.79999999999995</v>
      </c>
    </row>
    <row r="2094" spans="1:20" x14ac:dyDescent="0.25">
      <c r="A2094">
        <v>2093</v>
      </c>
      <c r="B2094">
        <v>89593</v>
      </c>
      <c r="C2094" t="s">
        <v>2033</v>
      </c>
      <c r="D2094" t="s">
        <v>20</v>
      </c>
      <c r="E2094" t="s">
        <v>39</v>
      </c>
      <c r="F2094" t="s">
        <v>31</v>
      </c>
      <c r="G2094" t="s">
        <v>23</v>
      </c>
      <c r="H2094" t="s">
        <v>78</v>
      </c>
      <c r="I2094" t="s">
        <v>28</v>
      </c>
      <c r="J2094" t="s">
        <v>29</v>
      </c>
      <c r="K2094" t="s">
        <v>129</v>
      </c>
      <c r="L2094" t="s">
        <v>192</v>
      </c>
      <c r="M2094" t="s">
        <v>143</v>
      </c>
      <c r="N2094" s="2">
        <v>40653</v>
      </c>
      <c r="O2094" s="2">
        <v>40653</v>
      </c>
      <c r="P2094">
        <v>6</v>
      </c>
      <c r="Q2094" s="1">
        <v>0.08</v>
      </c>
      <c r="R2094">
        <v>35.44</v>
      </c>
      <c r="S2094">
        <v>5.09</v>
      </c>
      <c r="T2094">
        <f t="shared" si="32"/>
        <v>212.64</v>
      </c>
    </row>
    <row r="2095" spans="1:20" x14ac:dyDescent="0.25">
      <c r="A2095">
        <v>2094</v>
      </c>
      <c r="B2095">
        <v>88816</v>
      </c>
      <c r="C2095" t="s">
        <v>1894</v>
      </c>
      <c r="D2095" t="s">
        <v>578</v>
      </c>
      <c r="E2095" t="s">
        <v>187</v>
      </c>
      <c r="F2095" t="s">
        <v>40</v>
      </c>
      <c r="G2095" t="s">
        <v>48</v>
      </c>
      <c r="H2095" t="s">
        <v>188</v>
      </c>
      <c r="I2095" t="s">
        <v>28</v>
      </c>
      <c r="J2095" t="s">
        <v>29</v>
      </c>
      <c r="K2095" t="s">
        <v>282</v>
      </c>
      <c r="L2095" t="s">
        <v>330</v>
      </c>
      <c r="M2095" t="s">
        <v>75</v>
      </c>
      <c r="N2095" s="2">
        <v>40638</v>
      </c>
      <c r="O2095" s="2">
        <v>40638</v>
      </c>
      <c r="P2095">
        <v>13</v>
      </c>
      <c r="Q2095" s="1">
        <v>0.06</v>
      </c>
      <c r="R2095">
        <v>58.14</v>
      </c>
      <c r="S2095">
        <v>36.61</v>
      </c>
      <c r="T2095">
        <f t="shared" si="32"/>
        <v>755.82</v>
      </c>
    </row>
    <row r="2096" spans="1:20" x14ac:dyDescent="0.25">
      <c r="A2096">
        <v>2095</v>
      </c>
      <c r="B2096">
        <v>88816</v>
      </c>
      <c r="C2096" t="s">
        <v>1894</v>
      </c>
      <c r="D2096" t="s">
        <v>20</v>
      </c>
      <c r="E2096" t="s">
        <v>39</v>
      </c>
      <c r="F2096" t="s">
        <v>40</v>
      </c>
      <c r="G2096" t="s">
        <v>48</v>
      </c>
      <c r="H2096" t="s">
        <v>94</v>
      </c>
      <c r="I2096" t="s">
        <v>28</v>
      </c>
      <c r="J2096" t="s">
        <v>29</v>
      </c>
      <c r="K2096" t="s">
        <v>228</v>
      </c>
      <c r="L2096" t="s">
        <v>706</v>
      </c>
      <c r="M2096" t="s">
        <v>108</v>
      </c>
      <c r="N2096" s="2">
        <v>40638</v>
      </c>
      <c r="O2096" s="2">
        <v>40643</v>
      </c>
      <c r="P2096">
        <v>4</v>
      </c>
      <c r="Q2096" s="1">
        <v>0.06</v>
      </c>
      <c r="R2096">
        <v>12.44</v>
      </c>
      <c r="S2096">
        <v>6.27</v>
      </c>
      <c r="T2096">
        <f t="shared" si="32"/>
        <v>49.76</v>
      </c>
    </row>
    <row r="2097" spans="1:20" x14ac:dyDescent="0.25">
      <c r="A2097">
        <v>2096</v>
      </c>
      <c r="B2097">
        <v>88648</v>
      </c>
      <c r="C2097" t="s">
        <v>1794</v>
      </c>
      <c r="D2097" t="s">
        <v>20</v>
      </c>
      <c r="E2097" t="s">
        <v>39</v>
      </c>
      <c r="F2097" t="s">
        <v>31</v>
      </c>
      <c r="G2097" t="s">
        <v>93</v>
      </c>
      <c r="H2097" t="s">
        <v>78</v>
      </c>
      <c r="I2097" t="s">
        <v>28</v>
      </c>
      <c r="J2097" t="s">
        <v>29</v>
      </c>
      <c r="K2097" t="s">
        <v>119</v>
      </c>
      <c r="L2097" t="s">
        <v>44</v>
      </c>
      <c r="M2097" t="s">
        <v>35</v>
      </c>
      <c r="N2097" s="2">
        <v>40615</v>
      </c>
      <c r="O2097" s="2">
        <v>40616</v>
      </c>
      <c r="P2097">
        <v>9</v>
      </c>
      <c r="Q2097" s="1">
        <v>0.05</v>
      </c>
      <c r="R2097">
        <v>9.93</v>
      </c>
      <c r="S2097">
        <v>1.0900000000000001</v>
      </c>
      <c r="T2097">
        <f t="shared" si="32"/>
        <v>89.37</v>
      </c>
    </row>
    <row r="2098" spans="1:20" x14ac:dyDescent="0.25">
      <c r="A2098">
        <v>2097</v>
      </c>
      <c r="B2098">
        <v>88648</v>
      </c>
      <c r="C2098" t="s">
        <v>1427</v>
      </c>
      <c r="D2098" t="s">
        <v>20</v>
      </c>
      <c r="E2098" t="s">
        <v>39</v>
      </c>
      <c r="F2098" t="s">
        <v>31</v>
      </c>
      <c r="G2098" t="s">
        <v>93</v>
      </c>
      <c r="H2098" t="s">
        <v>94</v>
      </c>
      <c r="I2098" t="s">
        <v>28</v>
      </c>
      <c r="J2098" t="s">
        <v>29</v>
      </c>
      <c r="K2098" t="s">
        <v>119</v>
      </c>
      <c r="L2098" t="s">
        <v>192</v>
      </c>
      <c r="M2098" t="s">
        <v>143</v>
      </c>
      <c r="N2098" s="2">
        <v>40615</v>
      </c>
      <c r="O2098" s="2">
        <v>40617</v>
      </c>
      <c r="P2098">
        <v>6</v>
      </c>
      <c r="Q2098" s="1">
        <v>0.04</v>
      </c>
      <c r="R2098">
        <v>5.98</v>
      </c>
      <c r="S2098">
        <v>7.15</v>
      </c>
      <c r="T2098">
        <f t="shared" si="32"/>
        <v>35.880000000000003</v>
      </c>
    </row>
    <row r="2099" spans="1:20" x14ac:dyDescent="0.25">
      <c r="A2099">
        <v>2098</v>
      </c>
      <c r="B2099">
        <v>88648</v>
      </c>
      <c r="C2099" t="s">
        <v>650</v>
      </c>
      <c r="D2099" t="s">
        <v>578</v>
      </c>
      <c r="E2099" t="s">
        <v>187</v>
      </c>
      <c r="F2099" t="s">
        <v>47</v>
      </c>
      <c r="G2099" t="s">
        <v>93</v>
      </c>
      <c r="H2099" t="s">
        <v>219</v>
      </c>
      <c r="I2099" t="s">
        <v>28</v>
      </c>
      <c r="J2099" t="s">
        <v>29</v>
      </c>
      <c r="K2099" t="s">
        <v>98</v>
      </c>
      <c r="L2099" t="s">
        <v>283</v>
      </c>
      <c r="M2099" t="s">
        <v>156</v>
      </c>
      <c r="N2099" s="2">
        <v>40615</v>
      </c>
      <c r="O2099" s="2">
        <v>40617</v>
      </c>
      <c r="P2099">
        <v>4</v>
      </c>
      <c r="Q2099" s="1">
        <v>0.1</v>
      </c>
      <c r="R2099">
        <v>135.99</v>
      </c>
      <c r="S2099">
        <v>28.63</v>
      </c>
      <c r="T2099">
        <f t="shared" si="32"/>
        <v>543.96</v>
      </c>
    </row>
    <row r="2100" spans="1:20" x14ac:dyDescent="0.25">
      <c r="A2100">
        <v>2099</v>
      </c>
      <c r="B2100">
        <v>88144</v>
      </c>
      <c r="C2100" t="s">
        <v>403</v>
      </c>
      <c r="D2100" t="s">
        <v>20</v>
      </c>
      <c r="E2100" t="s">
        <v>39</v>
      </c>
      <c r="F2100" t="s">
        <v>40</v>
      </c>
      <c r="G2100" t="s">
        <v>48</v>
      </c>
      <c r="H2100" t="s">
        <v>54</v>
      </c>
      <c r="I2100" t="s">
        <v>28</v>
      </c>
      <c r="J2100" t="s">
        <v>29</v>
      </c>
      <c r="K2100" t="s">
        <v>113</v>
      </c>
      <c r="L2100" t="s">
        <v>192</v>
      </c>
      <c r="M2100" t="s">
        <v>59</v>
      </c>
      <c r="N2100" s="2">
        <v>41356</v>
      </c>
      <c r="O2100" s="2">
        <v>41363</v>
      </c>
      <c r="P2100">
        <v>13</v>
      </c>
      <c r="Q2100" s="1">
        <v>0.01</v>
      </c>
      <c r="R2100">
        <v>55.29</v>
      </c>
      <c r="S2100">
        <v>5.08</v>
      </c>
      <c r="T2100">
        <f t="shared" si="32"/>
        <v>718.77</v>
      </c>
    </row>
    <row r="2101" spans="1:20" x14ac:dyDescent="0.25">
      <c r="A2101">
        <v>2100</v>
      </c>
      <c r="B2101">
        <v>89598</v>
      </c>
      <c r="C2101" t="s">
        <v>183</v>
      </c>
      <c r="D2101" t="s">
        <v>578</v>
      </c>
      <c r="E2101" t="s">
        <v>187</v>
      </c>
      <c r="F2101" t="s">
        <v>31</v>
      </c>
      <c r="G2101" t="s">
        <v>48</v>
      </c>
      <c r="H2101" t="s">
        <v>217</v>
      </c>
      <c r="I2101" t="s">
        <v>28</v>
      </c>
      <c r="J2101" t="s">
        <v>29</v>
      </c>
      <c r="K2101" t="s">
        <v>228</v>
      </c>
      <c r="L2101" t="s">
        <v>283</v>
      </c>
      <c r="M2101" t="s">
        <v>35</v>
      </c>
      <c r="N2101" s="2">
        <v>40801</v>
      </c>
      <c r="O2101" s="2">
        <v>40801</v>
      </c>
      <c r="P2101">
        <v>5</v>
      </c>
      <c r="Q2101" s="1">
        <v>0.06</v>
      </c>
      <c r="R2101">
        <v>150.97999999999999</v>
      </c>
      <c r="S2101">
        <v>30</v>
      </c>
      <c r="T2101">
        <f t="shared" si="32"/>
        <v>754.9</v>
      </c>
    </row>
    <row r="2102" spans="1:20" x14ac:dyDescent="0.25">
      <c r="A2102">
        <v>2101</v>
      </c>
      <c r="B2102">
        <v>88445</v>
      </c>
      <c r="C2102" t="s">
        <v>1115</v>
      </c>
      <c r="D2102" t="s">
        <v>20</v>
      </c>
      <c r="E2102" t="s">
        <v>39</v>
      </c>
      <c r="F2102" t="s">
        <v>31</v>
      </c>
      <c r="G2102" t="s">
        <v>48</v>
      </c>
      <c r="H2102" t="s">
        <v>54</v>
      </c>
      <c r="I2102" t="s">
        <v>28</v>
      </c>
      <c r="J2102" t="s">
        <v>29</v>
      </c>
      <c r="K2102" t="s">
        <v>163</v>
      </c>
      <c r="L2102" t="s">
        <v>192</v>
      </c>
      <c r="M2102" t="s">
        <v>296</v>
      </c>
      <c r="N2102" s="2">
        <v>40805</v>
      </c>
      <c r="O2102" s="2">
        <v>40807</v>
      </c>
      <c r="P2102">
        <v>5</v>
      </c>
      <c r="Q2102" s="1">
        <v>0.08</v>
      </c>
      <c r="R2102">
        <v>15.01</v>
      </c>
      <c r="S2102">
        <v>8.4</v>
      </c>
      <c r="T2102">
        <f t="shared" si="32"/>
        <v>75.05</v>
      </c>
    </row>
    <row r="2103" spans="1:20" x14ac:dyDescent="0.25">
      <c r="A2103">
        <v>2102</v>
      </c>
      <c r="B2103">
        <v>88445</v>
      </c>
      <c r="C2103" t="s">
        <v>1115</v>
      </c>
      <c r="D2103" t="s">
        <v>20</v>
      </c>
      <c r="E2103" t="s">
        <v>39</v>
      </c>
      <c r="F2103" t="s">
        <v>31</v>
      </c>
      <c r="G2103" t="s">
        <v>48</v>
      </c>
      <c r="H2103" t="s">
        <v>78</v>
      </c>
      <c r="I2103" t="s">
        <v>28</v>
      </c>
      <c r="J2103" t="s">
        <v>29</v>
      </c>
      <c r="K2103" t="s">
        <v>129</v>
      </c>
      <c r="L2103" t="s">
        <v>192</v>
      </c>
      <c r="M2103" t="s">
        <v>69</v>
      </c>
      <c r="N2103" s="2">
        <v>40805</v>
      </c>
      <c r="O2103" s="2">
        <v>40807</v>
      </c>
      <c r="P2103">
        <v>1</v>
      </c>
      <c r="Q2103" s="1">
        <v>0.04</v>
      </c>
      <c r="R2103">
        <v>4.82</v>
      </c>
      <c r="S2103">
        <v>5.24</v>
      </c>
      <c r="T2103">
        <f t="shared" si="32"/>
        <v>4.82</v>
      </c>
    </row>
    <row r="2104" spans="1:20" x14ac:dyDescent="0.25">
      <c r="A2104">
        <v>2103</v>
      </c>
      <c r="B2104">
        <v>87956</v>
      </c>
      <c r="C2104" t="s">
        <v>423</v>
      </c>
      <c r="D2104" t="s">
        <v>20</v>
      </c>
      <c r="E2104" t="s">
        <v>39</v>
      </c>
      <c r="F2104" t="s">
        <v>47</v>
      </c>
      <c r="G2104" t="s">
        <v>41</v>
      </c>
      <c r="H2104" t="s">
        <v>94</v>
      </c>
      <c r="I2104" t="s">
        <v>28</v>
      </c>
      <c r="J2104" t="s">
        <v>29</v>
      </c>
      <c r="K2104" t="s">
        <v>231</v>
      </c>
      <c r="L2104" t="s">
        <v>44</v>
      </c>
      <c r="M2104" t="s">
        <v>160</v>
      </c>
      <c r="N2104" s="2">
        <v>40866</v>
      </c>
      <c r="O2104" s="2">
        <v>40868</v>
      </c>
      <c r="P2104">
        <v>13</v>
      </c>
      <c r="Q2104" s="1">
        <v>0.1</v>
      </c>
      <c r="R2104">
        <v>2.1800000000000002</v>
      </c>
      <c r="S2104">
        <v>7.09</v>
      </c>
      <c r="T2104">
        <f t="shared" si="32"/>
        <v>28.340000000000003</v>
      </c>
    </row>
    <row r="2105" spans="1:20" x14ac:dyDescent="0.25">
      <c r="A2105">
        <v>2104</v>
      </c>
      <c r="B2105">
        <v>87956</v>
      </c>
      <c r="C2105" t="s">
        <v>423</v>
      </c>
      <c r="D2105" t="s">
        <v>20</v>
      </c>
      <c r="E2105" t="s">
        <v>39</v>
      </c>
      <c r="F2105" t="s">
        <v>47</v>
      </c>
      <c r="G2105" t="s">
        <v>41</v>
      </c>
      <c r="H2105" t="s">
        <v>54</v>
      </c>
      <c r="I2105" t="s">
        <v>28</v>
      </c>
      <c r="J2105" t="s">
        <v>29</v>
      </c>
      <c r="K2105" t="s">
        <v>68</v>
      </c>
      <c r="L2105" t="s">
        <v>192</v>
      </c>
      <c r="M2105" t="s">
        <v>167</v>
      </c>
      <c r="N2105" s="2">
        <v>40866</v>
      </c>
      <c r="O2105" s="2">
        <v>40868</v>
      </c>
      <c r="P2105">
        <v>40</v>
      </c>
      <c r="Q2105" s="1">
        <v>0.01</v>
      </c>
      <c r="R2105">
        <v>20.98</v>
      </c>
      <c r="S2105">
        <v>5.42</v>
      </c>
      <c r="T2105">
        <f t="shared" si="32"/>
        <v>839.2</v>
      </c>
    </row>
    <row r="2106" spans="1:20" x14ac:dyDescent="0.25">
      <c r="A2106">
        <v>2105</v>
      </c>
      <c r="B2106">
        <v>86873</v>
      </c>
      <c r="C2106" t="s">
        <v>485</v>
      </c>
      <c r="D2106" t="s">
        <v>20</v>
      </c>
      <c r="E2106" t="s">
        <v>39</v>
      </c>
      <c r="F2106" t="s">
        <v>22</v>
      </c>
      <c r="G2106" t="s">
        <v>23</v>
      </c>
      <c r="H2106" t="s">
        <v>78</v>
      </c>
      <c r="I2106" t="s">
        <v>28</v>
      </c>
      <c r="J2106" t="s">
        <v>29</v>
      </c>
      <c r="K2106" t="s">
        <v>231</v>
      </c>
      <c r="L2106" t="s">
        <v>192</v>
      </c>
      <c r="M2106" t="s">
        <v>199</v>
      </c>
      <c r="N2106" s="2">
        <v>41369</v>
      </c>
      <c r="O2106" s="2">
        <v>41371</v>
      </c>
      <c r="P2106">
        <v>6</v>
      </c>
      <c r="Q2106" s="1">
        <v>0.1</v>
      </c>
      <c r="R2106">
        <v>34.54</v>
      </c>
      <c r="S2106">
        <v>14.72</v>
      </c>
      <c r="T2106">
        <f t="shared" si="32"/>
        <v>207.24</v>
      </c>
    </row>
    <row r="2107" spans="1:20" x14ac:dyDescent="0.25">
      <c r="A2107">
        <v>2106</v>
      </c>
      <c r="B2107">
        <v>86224</v>
      </c>
      <c r="C2107" t="s">
        <v>1586</v>
      </c>
      <c r="D2107" t="s">
        <v>38</v>
      </c>
      <c r="E2107" t="s">
        <v>39</v>
      </c>
      <c r="F2107" t="s">
        <v>31</v>
      </c>
      <c r="G2107" t="s">
        <v>93</v>
      </c>
      <c r="H2107" t="s">
        <v>94</v>
      </c>
      <c r="I2107" t="s">
        <v>28</v>
      </c>
      <c r="J2107" t="s">
        <v>29</v>
      </c>
      <c r="K2107" t="s">
        <v>231</v>
      </c>
      <c r="L2107" t="s">
        <v>192</v>
      </c>
      <c r="M2107" t="s">
        <v>631</v>
      </c>
      <c r="N2107" s="2">
        <v>41063</v>
      </c>
      <c r="O2107" s="2">
        <v>41065</v>
      </c>
      <c r="P2107">
        <v>11</v>
      </c>
      <c r="Q2107" s="1">
        <v>0</v>
      </c>
      <c r="R2107">
        <v>6.68</v>
      </c>
      <c r="S2107">
        <v>5.2</v>
      </c>
      <c r="T2107">
        <f t="shared" si="32"/>
        <v>73.47999999999999</v>
      </c>
    </row>
    <row r="2108" spans="1:20" x14ac:dyDescent="0.25">
      <c r="A2108">
        <v>2107</v>
      </c>
      <c r="B2108">
        <v>89604</v>
      </c>
      <c r="C2108" t="s">
        <v>2485</v>
      </c>
      <c r="D2108" t="s">
        <v>20</v>
      </c>
      <c r="E2108" t="s">
        <v>21</v>
      </c>
      <c r="F2108" t="s">
        <v>31</v>
      </c>
      <c r="G2108" t="s">
        <v>48</v>
      </c>
      <c r="H2108" t="s">
        <v>33</v>
      </c>
      <c r="I2108" t="s">
        <v>28</v>
      </c>
      <c r="J2108" t="s">
        <v>29</v>
      </c>
      <c r="K2108" t="s">
        <v>198</v>
      </c>
      <c r="L2108" t="s">
        <v>192</v>
      </c>
      <c r="M2108" t="s">
        <v>35</v>
      </c>
      <c r="N2108" s="2">
        <v>41316</v>
      </c>
      <c r="O2108" s="2">
        <v>41316</v>
      </c>
      <c r="P2108">
        <v>1</v>
      </c>
      <c r="Q2108" s="1">
        <v>0.09</v>
      </c>
      <c r="R2108">
        <v>205.99</v>
      </c>
      <c r="S2108">
        <v>8.99</v>
      </c>
      <c r="T2108">
        <f t="shared" si="32"/>
        <v>205.99</v>
      </c>
    </row>
    <row r="2109" spans="1:20" x14ac:dyDescent="0.25">
      <c r="A2109">
        <v>2108</v>
      </c>
      <c r="B2109">
        <v>89617</v>
      </c>
      <c r="C2109" t="s">
        <v>962</v>
      </c>
      <c r="D2109" t="s">
        <v>20</v>
      </c>
      <c r="E2109" t="s">
        <v>39</v>
      </c>
      <c r="F2109" t="s">
        <v>22</v>
      </c>
      <c r="G2109" t="s">
        <v>41</v>
      </c>
      <c r="H2109" t="s">
        <v>61</v>
      </c>
      <c r="I2109" t="s">
        <v>28</v>
      </c>
      <c r="J2109" t="s">
        <v>29</v>
      </c>
      <c r="K2109" t="s">
        <v>105</v>
      </c>
      <c r="L2109" t="s">
        <v>192</v>
      </c>
      <c r="M2109" t="s">
        <v>227</v>
      </c>
      <c r="N2109" s="2">
        <v>41388</v>
      </c>
      <c r="O2109" s="2">
        <v>41389</v>
      </c>
      <c r="P2109">
        <v>7</v>
      </c>
      <c r="Q2109" s="1">
        <v>0.06</v>
      </c>
      <c r="R2109">
        <v>4.0599999999999996</v>
      </c>
      <c r="S2109">
        <v>6.89</v>
      </c>
      <c r="T2109">
        <f t="shared" si="32"/>
        <v>28.419999999999998</v>
      </c>
    </row>
    <row r="2110" spans="1:20" x14ac:dyDescent="0.25">
      <c r="A2110">
        <v>2109</v>
      </c>
      <c r="B2110">
        <v>89626</v>
      </c>
      <c r="C2110" t="s">
        <v>1170</v>
      </c>
      <c r="D2110" t="s">
        <v>20</v>
      </c>
      <c r="E2110" t="s">
        <v>39</v>
      </c>
      <c r="F2110" t="s">
        <v>40</v>
      </c>
      <c r="G2110" t="s">
        <v>41</v>
      </c>
      <c r="H2110" t="s">
        <v>94</v>
      </c>
      <c r="I2110" t="s">
        <v>28</v>
      </c>
      <c r="J2110" t="s">
        <v>29</v>
      </c>
      <c r="K2110" t="s">
        <v>50</v>
      </c>
      <c r="L2110" t="s">
        <v>192</v>
      </c>
      <c r="M2110" t="s">
        <v>99</v>
      </c>
      <c r="N2110" s="2">
        <v>41293</v>
      </c>
      <c r="O2110" s="2">
        <v>41293</v>
      </c>
      <c r="P2110">
        <v>9</v>
      </c>
      <c r="Q2110" s="1">
        <v>0.01</v>
      </c>
      <c r="R2110">
        <v>10.98</v>
      </c>
      <c r="S2110">
        <v>3.99</v>
      </c>
      <c r="T2110">
        <f t="shared" si="32"/>
        <v>98.820000000000007</v>
      </c>
    </row>
    <row r="2111" spans="1:20" x14ac:dyDescent="0.25">
      <c r="A2111">
        <v>2110</v>
      </c>
      <c r="B2111">
        <v>89626</v>
      </c>
      <c r="C2111" t="s">
        <v>1170</v>
      </c>
      <c r="D2111" t="s">
        <v>20</v>
      </c>
      <c r="E2111" t="s">
        <v>39</v>
      </c>
      <c r="F2111" t="s">
        <v>40</v>
      </c>
      <c r="G2111" t="s">
        <v>41</v>
      </c>
      <c r="H2111" t="s">
        <v>78</v>
      </c>
      <c r="I2111" t="s">
        <v>28</v>
      </c>
      <c r="J2111" t="s">
        <v>29</v>
      </c>
      <c r="K2111" t="s">
        <v>133</v>
      </c>
      <c r="L2111" t="s">
        <v>26</v>
      </c>
      <c r="M2111" t="s">
        <v>59</v>
      </c>
      <c r="N2111" s="2">
        <v>41293</v>
      </c>
      <c r="O2111" s="2">
        <v>41294</v>
      </c>
      <c r="P2111">
        <v>4</v>
      </c>
      <c r="Q2111" s="1">
        <v>0.02</v>
      </c>
      <c r="R2111">
        <v>16.989999999999998</v>
      </c>
      <c r="S2111">
        <v>8.99</v>
      </c>
      <c r="T2111">
        <f t="shared" si="32"/>
        <v>67.959999999999994</v>
      </c>
    </row>
    <row r="2112" spans="1:20" x14ac:dyDescent="0.25">
      <c r="A2112">
        <v>2111</v>
      </c>
      <c r="B2112">
        <v>89626</v>
      </c>
      <c r="C2112" t="s">
        <v>1170</v>
      </c>
      <c r="D2112" t="s">
        <v>578</v>
      </c>
      <c r="E2112" t="s">
        <v>187</v>
      </c>
      <c r="F2112" t="s">
        <v>40</v>
      </c>
      <c r="G2112" t="s">
        <v>41</v>
      </c>
      <c r="H2112" t="s">
        <v>225</v>
      </c>
      <c r="I2112" t="s">
        <v>28</v>
      </c>
      <c r="J2112" t="s">
        <v>29</v>
      </c>
      <c r="K2112" t="s">
        <v>231</v>
      </c>
      <c r="L2112" t="s">
        <v>330</v>
      </c>
      <c r="M2112" t="s">
        <v>59</v>
      </c>
      <c r="N2112" s="2">
        <v>41293</v>
      </c>
      <c r="O2112" s="2">
        <v>41295</v>
      </c>
      <c r="P2112">
        <v>10</v>
      </c>
      <c r="Q2112" s="1">
        <v>0.08</v>
      </c>
      <c r="R2112">
        <v>44.43</v>
      </c>
      <c r="S2112">
        <v>46.59</v>
      </c>
      <c r="T2112">
        <f t="shared" si="32"/>
        <v>444.3</v>
      </c>
    </row>
    <row r="2113" spans="1:20" x14ac:dyDescent="0.25">
      <c r="A2113">
        <v>2112</v>
      </c>
      <c r="B2113">
        <v>89632</v>
      </c>
      <c r="C2113" t="s">
        <v>709</v>
      </c>
      <c r="D2113" t="s">
        <v>20</v>
      </c>
      <c r="E2113" t="s">
        <v>39</v>
      </c>
      <c r="F2113" t="s">
        <v>31</v>
      </c>
      <c r="G2113" t="s">
        <v>93</v>
      </c>
      <c r="H2113" t="s">
        <v>54</v>
      </c>
      <c r="I2113" t="s">
        <v>28</v>
      </c>
      <c r="J2113" t="s">
        <v>29</v>
      </c>
      <c r="K2113" t="s">
        <v>226</v>
      </c>
      <c r="L2113" t="s">
        <v>706</v>
      </c>
      <c r="M2113" t="s">
        <v>121</v>
      </c>
      <c r="N2113" s="2">
        <v>41334</v>
      </c>
      <c r="O2113" s="2">
        <v>41336</v>
      </c>
      <c r="P2113">
        <v>2</v>
      </c>
      <c r="Q2113" s="1">
        <v>7.0000000000000007E-2</v>
      </c>
      <c r="R2113">
        <v>14.42</v>
      </c>
      <c r="S2113">
        <v>6.75</v>
      </c>
      <c r="T2113">
        <f t="shared" si="32"/>
        <v>28.84</v>
      </c>
    </row>
    <row r="2114" spans="1:20" x14ac:dyDescent="0.25">
      <c r="A2114">
        <v>2113</v>
      </c>
      <c r="B2114">
        <v>89154</v>
      </c>
      <c r="C2114" t="s">
        <v>849</v>
      </c>
      <c r="D2114" t="s">
        <v>20</v>
      </c>
      <c r="E2114" t="s">
        <v>39</v>
      </c>
      <c r="F2114" t="s">
        <v>31</v>
      </c>
      <c r="G2114" t="s">
        <v>93</v>
      </c>
      <c r="H2114" t="s">
        <v>49</v>
      </c>
      <c r="I2114" t="s">
        <v>28</v>
      </c>
      <c r="J2114" t="s">
        <v>29</v>
      </c>
      <c r="K2114" t="s">
        <v>181</v>
      </c>
      <c r="L2114" t="s">
        <v>192</v>
      </c>
      <c r="M2114" t="s">
        <v>255</v>
      </c>
      <c r="N2114" s="2">
        <v>41509</v>
      </c>
      <c r="O2114" s="2">
        <v>41510</v>
      </c>
      <c r="P2114">
        <v>19</v>
      </c>
      <c r="Q2114" s="1">
        <v>0.01</v>
      </c>
      <c r="R2114">
        <v>30.98</v>
      </c>
      <c r="S2114">
        <v>19.510000000000002</v>
      </c>
      <c r="T2114">
        <f t="shared" si="32"/>
        <v>588.62</v>
      </c>
    </row>
    <row r="2115" spans="1:20" x14ac:dyDescent="0.25">
      <c r="A2115">
        <v>2114</v>
      </c>
      <c r="B2115">
        <v>88235</v>
      </c>
      <c r="C2115" t="s">
        <v>1523</v>
      </c>
      <c r="D2115" t="s">
        <v>578</v>
      </c>
      <c r="E2115" t="s">
        <v>187</v>
      </c>
      <c r="F2115" t="s">
        <v>22</v>
      </c>
      <c r="G2115" t="s">
        <v>41</v>
      </c>
      <c r="H2115" t="s">
        <v>219</v>
      </c>
      <c r="I2115" t="s">
        <v>28</v>
      </c>
      <c r="J2115" t="s">
        <v>29</v>
      </c>
      <c r="K2115" t="s">
        <v>145</v>
      </c>
      <c r="L2115" t="s">
        <v>283</v>
      </c>
      <c r="M2115" t="s">
        <v>182</v>
      </c>
      <c r="N2115" s="2">
        <v>41041</v>
      </c>
      <c r="O2115" s="2">
        <v>41042</v>
      </c>
      <c r="P2115">
        <v>17</v>
      </c>
      <c r="Q2115" s="1">
        <v>7.0000000000000007E-2</v>
      </c>
      <c r="R2115">
        <v>243.98</v>
      </c>
      <c r="S2115">
        <v>62.94</v>
      </c>
      <c r="T2115">
        <f t="shared" ref="T2115:T2178" si="33">R2115*P2115</f>
        <v>4147.66</v>
      </c>
    </row>
    <row r="2116" spans="1:20" x14ac:dyDescent="0.25">
      <c r="A2116">
        <v>2115</v>
      </c>
      <c r="B2116">
        <v>89438</v>
      </c>
      <c r="C2116" t="s">
        <v>2306</v>
      </c>
      <c r="D2116" t="s">
        <v>20</v>
      </c>
      <c r="E2116" t="s">
        <v>187</v>
      </c>
      <c r="F2116" t="s">
        <v>31</v>
      </c>
      <c r="G2116" t="s">
        <v>93</v>
      </c>
      <c r="H2116" t="s">
        <v>217</v>
      </c>
      <c r="I2116" t="s">
        <v>28</v>
      </c>
      <c r="J2116" t="s">
        <v>29</v>
      </c>
      <c r="K2116" t="s">
        <v>43</v>
      </c>
      <c r="L2116" t="s">
        <v>706</v>
      </c>
      <c r="M2116" t="s">
        <v>63</v>
      </c>
      <c r="N2116" s="2">
        <v>41568</v>
      </c>
      <c r="O2116" s="2">
        <v>41570</v>
      </c>
      <c r="P2116">
        <v>9</v>
      </c>
      <c r="Q2116" s="1">
        <v>0</v>
      </c>
      <c r="R2116">
        <v>60.65</v>
      </c>
      <c r="S2116">
        <v>12.23</v>
      </c>
      <c r="T2116">
        <f t="shared" si="33"/>
        <v>545.85</v>
      </c>
    </row>
    <row r="2117" spans="1:20" x14ac:dyDescent="0.25">
      <c r="A2117">
        <v>2116</v>
      </c>
      <c r="B2117">
        <v>88981</v>
      </c>
      <c r="C2117" t="s">
        <v>2214</v>
      </c>
      <c r="D2117" t="s">
        <v>20</v>
      </c>
      <c r="E2117" t="s">
        <v>39</v>
      </c>
      <c r="F2117" t="s">
        <v>31</v>
      </c>
      <c r="G2117" t="s">
        <v>93</v>
      </c>
      <c r="H2117" t="s">
        <v>54</v>
      </c>
      <c r="I2117" t="s">
        <v>28</v>
      </c>
      <c r="J2117" t="s">
        <v>29</v>
      </c>
      <c r="K2117" t="s">
        <v>172</v>
      </c>
      <c r="L2117" t="s">
        <v>26</v>
      </c>
      <c r="M2117" t="s">
        <v>83</v>
      </c>
      <c r="N2117" s="2">
        <v>41302</v>
      </c>
      <c r="O2117" s="2">
        <v>41303</v>
      </c>
      <c r="P2117">
        <v>4</v>
      </c>
      <c r="Q2117" s="1">
        <v>0</v>
      </c>
      <c r="R2117">
        <v>40.97</v>
      </c>
      <c r="S2117">
        <v>8.99</v>
      </c>
      <c r="T2117">
        <f t="shared" si="33"/>
        <v>163.88</v>
      </c>
    </row>
    <row r="2118" spans="1:20" x14ac:dyDescent="0.25">
      <c r="A2118">
        <v>2117</v>
      </c>
      <c r="B2118">
        <v>89636</v>
      </c>
      <c r="C2118" t="s">
        <v>2462</v>
      </c>
      <c r="D2118" t="s">
        <v>38</v>
      </c>
      <c r="E2118" t="s">
        <v>39</v>
      </c>
      <c r="F2118" t="s">
        <v>47</v>
      </c>
      <c r="G2118" t="s">
        <v>93</v>
      </c>
      <c r="H2118" t="s">
        <v>42</v>
      </c>
      <c r="I2118" t="s">
        <v>28</v>
      </c>
      <c r="J2118" t="s">
        <v>29</v>
      </c>
      <c r="K2118" t="s">
        <v>79</v>
      </c>
      <c r="L2118" t="s">
        <v>192</v>
      </c>
      <c r="M2118" t="s">
        <v>134</v>
      </c>
      <c r="N2118" s="2">
        <v>40886</v>
      </c>
      <c r="O2118" s="2">
        <v>40888</v>
      </c>
      <c r="P2118">
        <v>22</v>
      </c>
      <c r="Q2118" s="1">
        <v>0.04</v>
      </c>
      <c r="R2118">
        <v>162.93</v>
      </c>
      <c r="S2118">
        <v>19.989999999999998</v>
      </c>
      <c r="T2118">
        <f t="shared" si="33"/>
        <v>3584.46</v>
      </c>
    </row>
    <row r="2119" spans="1:20" x14ac:dyDescent="0.25">
      <c r="A2119">
        <v>2118</v>
      </c>
      <c r="B2119">
        <v>86681</v>
      </c>
      <c r="C2119" t="s">
        <v>2373</v>
      </c>
      <c r="D2119" t="s">
        <v>578</v>
      </c>
      <c r="E2119" t="s">
        <v>187</v>
      </c>
      <c r="F2119" t="s">
        <v>47</v>
      </c>
      <c r="G2119" t="s">
        <v>93</v>
      </c>
      <c r="H2119" t="s">
        <v>217</v>
      </c>
      <c r="I2119" t="s">
        <v>28</v>
      </c>
      <c r="J2119" t="s">
        <v>29</v>
      </c>
      <c r="K2119" t="s">
        <v>116</v>
      </c>
      <c r="L2119" t="s">
        <v>283</v>
      </c>
      <c r="M2119" t="s">
        <v>51</v>
      </c>
      <c r="N2119" s="2">
        <v>40606</v>
      </c>
      <c r="O2119" s="2">
        <v>40608</v>
      </c>
      <c r="P2119">
        <v>9</v>
      </c>
      <c r="Q2119" s="1">
        <v>0.04</v>
      </c>
      <c r="R2119">
        <v>95.95</v>
      </c>
      <c r="S2119">
        <v>74.349999999999994</v>
      </c>
      <c r="T2119">
        <f t="shared" si="33"/>
        <v>863.55000000000007</v>
      </c>
    </row>
    <row r="2120" spans="1:20" x14ac:dyDescent="0.25">
      <c r="A2120">
        <v>2119</v>
      </c>
      <c r="B2120">
        <v>86681</v>
      </c>
      <c r="C2120" t="s">
        <v>1740</v>
      </c>
      <c r="D2120" t="s">
        <v>20</v>
      </c>
      <c r="E2120" t="s">
        <v>39</v>
      </c>
      <c r="F2120" t="s">
        <v>47</v>
      </c>
      <c r="G2120" t="s">
        <v>93</v>
      </c>
      <c r="H2120" t="s">
        <v>94</v>
      </c>
      <c r="I2120" t="s">
        <v>28</v>
      </c>
      <c r="J2120" t="s">
        <v>29</v>
      </c>
      <c r="K2120" t="s">
        <v>58</v>
      </c>
      <c r="L2120" t="s">
        <v>26</v>
      </c>
      <c r="M2120" t="s">
        <v>111</v>
      </c>
      <c r="N2120" s="2">
        <v>40606</v>
      </c>
      <c r="O2120" s="2">
        <v>40608</v>
      </c>
      <c r="P2120">
        <v>4</v>
      </c>
      <c r="Q2120" s="1">
        <v>0.1</v>
      </c>
      <c r="R2120">
        <v>34.58</v>
      </c>
      <c r="S2120">
        <v>8.99</v>
      </c>
      <c r="T2120">
        <f t="shared" si="33"/>
        <v>138.32</v>
      </c>
    </row>
    <row r="2121" spans="1:20" x14ac:dyDescent="0.25">
      <c r="A2121">
        <v>2120</v>
      </c>
      <c r="B2121">
        <v>89639</v>
      </c>
      <c r="C2121" t="s">
        <v>811</v>
      </c>
      <c r="D2121" t="s">
        <v>20</v>
      </c>
      <c r="E2121" t="s">
        <v>39</v>
      </c>
      <c r="F2121" t="s">
        <v>22</v>
      </c>
      <c r="G2121" t="s">
        <v>48</v>
      </c>
      <c r="H2121" t="s">
        <v>94</v>
      </c>
      <c r="I2121" t="s">
        <v>28</v>
      </c>
      <c r="J2121" t="s">
        <v>29</v>
      </c>
      <c r="K2121" t="s">
        <v>291</v>
      </c>
      <c r="L2121" t="s">
        <v>192</v>
      </c>
      <c r="M2121" t="s">
        <v>232</v>
      </c>
      <c r="N2121" s="2">
        <v>40484</v>
      </c>
      <c r="O2121" s="2">
        <v>40488</v>
      </c>
      <c r="P2121">
        <v>14</v>
      </c>
      <c r="Q2121" s="1">
        <v>7.0000000000000007E-2</v>
      </c>
      <c r="R2121">
        <v>29.17</v>
      </c>
      <c r="S2121">
        <v>6.27</v>
      </c>
      <c r="T2121">
        <f t="shared" si="33"/>
        <v>408.38</v>
      </c>
    </row>
    <row r="2122" spans="1:20" x14ac:dyDescent="0.25">
      <c r="A2122">
        <v>2121</v>
      </c>
      <c r="B2122">
        <v>89644</v>
      </c>
      <c r="C2122" t="s">
        <v>983</v>
      </c>
      <c r="D2122" t="s">
        <v>20</v>
      </c>
      <c r="E2122" t="s">
        <v>39</v>
      </c>
      <c r="F2122" t="s">
        <v>22</v>
      </c>
      <c r="G2122" t="s">
        <v>23</v>
      </c>
      <c r="H2122" t="s">
        <v>49</v>
      </c>
      <c r="I2122" t="s">
        <v>28</v>
      </c>
      <c r="J2122" t="s">
        <v>29</v>
      </c>
      <c r="K2122" t="s">
        <v>189</v>
      </c>
      <c r="L2122" t="s">
        <v>192</v>
      </c>
      <c r="M2122" t="s">
        <v>398</v>
      </c>
      <c r="N2122" s="2">
        <v>41407</v>
      </c>
      <c r="O2122" s="2">
        <v>41409</v>
      </c>
      <c r="P2122">
        <v>5</v>
      </c>
      <c r="Q2122" s="1">
        <v>0.03</v>
      </c>
      <c r="R2122">
        <v>4.13</v>
      </c>
      <c r="S2122">
        <v>5.04</v>
      </c>
      <c r="T2122">
        <f t="shared" si="33"/>
        <v>20.65</v>
      </c>
    </row>
    <row r="2123" spans="1:20" x14ac:dyDescent="0.25">
      <c r="A2123">
        <v>2122</v>
      </c>
      <c r="B2123">
        <v>86471</v>
      </c>
      <c r="C2123" t="s">
        <v>1244</v>
      </c>
      <c r="D2123" t="s">
        <v>20</v>
      </c>
      <c r="E2123" t="s">
        <v>21</v>
      </c>
      <c r="F2123" t="s">
        <v>31</v>
      </c>
      <c r="G2123" t="s">
        <v>23</v>
      </c>
      <c r="H2123" t="s">
        <v>33</v>
      </c>
      <c r="I2123" t="s">
        <v>28</v>
      </c>
      <c r="J2123" t="s">
        <v>29</v>
      </c>
      <c r="K2123" t="s">
        <v>34</v>
      </c>
      <c r="L2123" t="s">
        <v>26</v>
      </c>
      <c r="M2123" t="s">
        <v>141</v>
      </c>
      <c r="N2123" s="2">
        <v>40666</v>
      </c>
      <c r="O2123" s="2">
        <v>40666</v>
      </c>
      <c r="P2123">
        <v>9</v>
      </c>
      <c r="Q2123" s="1">
        <v>0.01</v>
      </c>
      <c r="R2123">
        <v>29.89</v>
      </c>
      <c r="S2123">
        <v>1.99</v>
      </c>
      <c r="T2123">
        <f t="shared" si="33"/>
        <v>269.01</v>
      </c>
    </row>
    <row r="2124" spans="1:20" x14ac:dyDescent="0.25">
      <c r="A2124">
        <v>2123</v>
      </c>
      <c r="B2124">
        <v>89647</v>
      </c>
      <c r="C2124" t="s">
        <v>1140</v>
      </c>
      <c r="D2124" t="s">
        <v>38</v>
      </c>
      <c r="E2124" t="s">
        <v>21</v>
      </c>
      <c r="F2124" t="s">
        <v>31</v>
      </c>
      <c r="G2124" t="s">
        <v>48</v>
      </c>
      <c r="H2124" t="s">
        <v>203</v>
      </c>
      <c r="I2124" t="s">
        <v>28</v>
      </c>
      <c r="J2124" t="s">
        <v>29</v>
      </c>
      <c r="K2124" t="s">
        <v>1108</v>
      </c>
      <c r="L2124" t="s">
        <v>26</v>
      </c>
      <c r="M2124" t="s">
        <v>83</v>
      </c>
      <c r="N2124" s="2">
        <v>40312</v>
      </c>
      <c r="O2124" s="2">
        <v>40312</v>
      </c>
      <c r="P2124">
        <v>17</v>
      </c>
      <c r="Q2124" s="1">
        <v>0.08</v>
      </c>
      <c r="R2124">
        <v>4.8899999999999997</v>
      </c>
      <c r="S2124">
        <v>4.93</v>
      </c>
      <c r="T2124">
        <f t="shared" si="33"/>
        <v>83.13</v>
      </c>
    </row>
    <row r="2125" spans="1:20" x14ac:dyDescent="0.25">
      <c r="A2125">
        <v>2124</v>
      </c>
      <c r="B2125">
        <v>88715</v>
      </c>
      <c r="C2125" t="s">
        <v>1767</v>
      </c>
      <c r="D2125" t="s">
        <v>20</v>
      </c>
      <c r="E2125" t="s">
        <v>39</v>
      </c>
      <c r="F2125" t="s">
        <v>22</v>
      </c>
      <c r="G2125" t="s">
        <v>93</v>
      </c>
      <c r="H2125" t="s">
        <v>54</v>
      </c>
      <c r="I2125" t="s">
        <v>28</v>
      </c>
      <c r="J2125" t="s">
        <v>29</v>
      </c>
      <c r="K2125" t="s">
        <v>105</v>
      </c>
      <c r="L2125" t="s">
        <v>192</v>
      </c>
      <c r="M2125" t="s">
        <v>326</v>
      </c>
      <c r="N2125" s="2">
        <v>40965</v>
      </c>
      <c r="O2125" s="2">
        <v>40966</v>
      </c>
      <c r="P2125">
        <v>3</v>
      </c>
      <c r="Q2125" s="1">
        <v>0.04</v>
      </c>
      <c r="R2125">
        <v>35.44</v>
      </c>
      <c r="S2125">
        <v>5.09</v>
      </c>
      <c r="T2125">
        <f t="shared" si="33"/>
        <v>106.32</v>
      </c>
    </row>
    <row r="2126" spans="1:20" x14ac:dyDescent="0.25">
      <c r="A2126">
        <v>2125</v>
      </c>
      <c r="B2126">
        <v>87170</v>
      </c>
      <c r="C2126" t="s">
        <v>929</v>
      </c>
      <c r="D2126" t="s">
        <v>20</v>
      </c>
      <c r="E2126" t="s">
        <v>21</v>
      </c>
      <c r="F2126" t="s">
        <v>40</v>
      </c>
      <c r="G2126" t="s">
        <v>32</v>
      </c>
      <c r="H2126" t="s">
        <v>24</v>
      </c>
      <c r="I2126" t="s">
        <v>28</v>
      </c>
      <c r="J2126" t="s">
        <v>29</v>
      </c>
      <c r="K2126" t="s">
        <v>201</v>
      </c>
      <c r="L2126" t="s">
        <v>26</v>
      </c>
      <c r="M2126" t="s">
        <v>59</v>
      </c>
      <c r="N2126" s="2">
        <v>41086</v>
      </c>
      <c r="O2126" s="2">
        <v>41087</v>
      </c>
      <c r="P2126">
        <v>7</v>
      </c>
      <c r="Q2126" s="1">
        <v>0.03</v>
      </c>
      <c r="R2126">
        <v>55.99</v>
      </c>
      <c r="S2126">
        <v>5</v>
      </c>
      <c r="T2126">
        <f t="shared" si="33"/>
        <v>391.93</v>
      </c>
    </row>
    <row r="2127" spans="1:20" x14ac:dyDescent="0.25">
      <c r="A2127">
        <v>2126</v>
      </c>
      <c r="B2127">
        <v>88729</v>
      </c>
      <c r="C2127" t="s">
        <v>223</v>
      </c>
      <c r="D2127" t="s">
        <v>20</v>
      </c>
      <c r="E2127" t="s">
        <v>39</v>
      </c>
      <c r="F2127" t="s">
        <v>47</v>
      </c>
      <c r="G2127" t="s">
        <v>41</v>
      </c>
      <c r="H2127" t="s">
        <v>54</v>
      </c>
      <c r="I2127" t="s">
        <v>28</v>
      </c>
      <c r="J2127" t="s">
        <v>29</v>
      </c>
      <c r="K2127" t="s">
        <v>231</v>
      </c>
      <c r="L2127" t="s">
        <v>192</v>
      </c>
      <c r="M2127" t="s">
        <v>156</v>
      </c>
      <c r="N2127" s="2">
        <v>40332</v>
      </c>
      <c r="O2127" s="2">
        <v>40334</v>
      </c>
      <c r="P2127">
        <v>17</v>
      </c>
      <c r="Q2127" s="1">
        <v>0.09</v>
      </c>
      <c r="R2127">
        <v>2.61</v>
      </c>
      <c r="S2127">
        <v>0.5</v>
      </c>
      <c r="T2127">
        <f t="shared" si="33"/>
        <v>44.37</v>
      </c>
    </row>
    <row r="2128" spans="1:20" x14ac:dyDescent="0.25">
      <c r="A2128">
        <v>2127</v>
      </c>
      <c r="B2128">
        <v>89175</v>
      </c>
      <c r="C2128" t="s">
        <v>1777</v>
      </c>
      <c r="D2128" t="s">
        <v>20</v>
      </c>
      <c r="E2128" t="s">
        <v>21</v>
      </c>
      <c r="F2128" t="s">
        <v>31</v>
      </c>
      <c r="G2128" t="s">
        <v>93</v>
      </c>
      <c r="H2128" t="s">
        <v>206</v>
      </c>
      <c r="I2128" t="s">
        <v>28</v>
      </c>
      <c r="J2128" t="s">
        <v>29</v>
      </c>
      <c r="K2128" t="s">
        <v>1138</v>
      </c>
      <c r="L2128" t="s">
        <v>192</v>
      </c>
      <c r="M2128" t="s">
        <v>255</v>
      </c>
      <c r="N2128" s="2">
        <v>40458</v>
      </c>
      <c r="O2128" s="2">
        <v>40459</v>
      </c>
      <c r="P2128">
        <v>11</v>
      </c>
      <c r="Q2128" s="1">
        <v>0.03</v>
      </c>
      <c r="R2128">
        <v>27.48</v>
      </c>
      <c r="S2128">
        <v>4</v>
      </c>
      <c r="T2128">
        <f t="shared" si="33"/>
        <v>302.28000000000003</v>
      </c>
    </row>
    <row r="2129" spans="1:20" x14ac:dyDescent="0.25">
      <c r="A2129">
        <v>2128</v>
      </c>
      <c r="B2129">
        <v>89175</v>
      </c>
      <c r="C2129" t="s">
        <v>1777</v>
      </c>
      <c r="D2129" t="s">
        <v>20</v>
      </c>
      <c r="E2129" t="s">
        <v>21</v>
      </c>
      <c r="F2129" t="s">
        <v>31</v>
      </c>
      <c r="G2129" t="s">
        <v>93</v>
      </c>
      <c r="H2129" t="s">
        <v>24</v>
      </c>
      <c r="I2129" t="s">
        <v>28</v>
      </c>
      <c r="J2129" t="s">
        <v>29</v>
      </c>
      <c r="K2129" t="s">
        <v>1254</v>
      </c>
      <c r="L2129" t="s">
        <v>192</v>
      </c>
      <c r="M2129" t="s">
        <v>255</v>
      </c>
      <c r="N2129" s="2">
        <v>40458</v>
      </c>
      <c r="O2129" s="2">
        <v>40459</v>
      </c>
      <c r="P2129">
        <v>14</v>
      </c>
      <c r="Q2129" s="1">
        <v>0.1</v>
      </c>
      <c r="R2129">
        <v>179.99</v>
      </c>
      <c r="S2129">
        <v>19.989999999999998</v>
      </c>
      <c r="T2129">
        <f t="shared" si="33"/>
        <v>2519.86</v>
      </c>
    </row>
    <row r="2130" spans="1:20" x14ac:dyDescent="0.25">
      <c r="A2130">
        <v>2129</v>
      </c>
      <c r="B2130">
        <v>89175</v>
      </c>
      <c r="C2130" t="s">
        <v>1777</v>
      </c>
      <c r="D2130" t="s">
        <v>20</v>
      </c>
      <c r="E2130" t="s">
        <v>39</v>
      </c>
      <c r="F2130" t="s">
        <v>31</v>
      </c>
      <c r="G2130" t="s">
        <v>93</v>
      </c>
      <c r="H2130" t="s">
        <v>54</v>
      </c>
      <c r="I2130" t="s">
        <v>28</v>
      </c>
      <c r="J2130" t="s">
        <v>29</v>
      </c>
      <c r="K2130" t="s">
        <v>145</v>
      </c>
      <c r="L2130" t="s">
        <v>192</v>
      </c>
      <c r="M2130" t="s">
        <v>296</v>
      </c>
      <c r="N2130" s="2">
        <v>40458</v>
      </c>
      <c r="O2130" s="2">
        <v>40460</v>
      </c>
      <c r="P2130">
        <v>19</v>
      </c>
      <c r="Q2130" s="1">
        <v>0.1</v>
      </c>
      <c r="R2130">
        <v>140.85</v>
      </c>
      <c r="S2130">
        <v>19.989999999999998</v>
      </c>
      <c r="T2130">
        <f t="shared" si="33"/>
        <v>2676.15</v>
      </c>
    </row>
    <row r="2131" spans="1:20" x14ac:dyDescent="0.25">
      <c r="A2131">
        <v>2130</v>
      </c>
      <c r="B2131">
        <v>86191</v>
      </c>
      <c r="C2131" t="s">
        <v>872</v>
      </c>
      <c r="D2131" t="s">
        <v>20</v>
      </c>
      <c r="E2131" t="s">
        <v>39</v>
      </c>
      <c r="F2131" t="s">
        <v>22</v>
      </c>
      <c r="G2131" t="s">
        <v>48</v>
      </c>
      <c r="H2131" t="s">
        <v>89</v>
      </c>
      <c r="I2131" t="s">
        <v>28</v>
      </c>
      <c r="J2131" t="s">
        <v>29</v>
      </c>
      <c r="K2131" t="s">
        <v>71</v>
      </c>
      <c r="L2131" t="s">
        <v>192</v>
      </c>
      <c r="M2131" t="s">
        <v>137</v>
      </c>
      <c r="N2131" s="2">
        <v>40466</v>
      </c>
      <c r="O2131" s="2">
        <v>40475</v>
      </c>
      <c r="P2131">
        <v>16</v>
      </c>
      <c r="Q2131" s="1">
        <v>0.01</v>
      </c>
      <c r="R2131">
        <v>4.9800000000000004</v>
      </c>
      <c r="S2131">
        <v>7.44</v>
      </c>
      <c r="T2131">
        <f t="shared" si="33"/>
        <v>79.680000000000007</v>
      </c>
    </row>
    <row r="2132" spans="1:20" x14ac:dyDescent="0.25">
      <c r="A2132">
        <v>2131</v>
      </c>
      <c r="B2132">
        <v>89495</v>
      </c>
      <c r="C2132" t="s">
        <v>324</v>
      </c>
      <c r="D2132" t="s">
        <v>20</v>
      </c>
      <c r="E2132" t="s">
        <v>39</v>
      </c>
      <c r="F2132" t="s">
        <v>22</v>
      </c>
      <c r="G2132" t="s">
        <v>23</v>
      </c>
      <c r="H2132" t="s">
        <v>61</v>
      </c>
      <c r="I2132" t="s">
        <v>28</v>
      </c>
      <c r="J2132" t="s">
        <v>29</v>
      </c>
      <c r="K2132" t="s">
        <v>221</v>
      </c>
      <c r="L2132" t="s">
        <v>192</v>
      </c>
      <c r="M2132" t="s">
        <v>123</v>
      </c>
      <c r="N2132" s="2">
        <v>41490</v>
      </c>
      <c r="O2132" s="2">
        <v>41492</v>
      </c>
      <c r="P2132">
        <v>2</v>
      </c>
      <c r="Q2132" s="1">
        <v>0.1</v>
      </c>
      <c r="R2132">
        <v>6.48</v>
      </c>
      <c r="S2132">
        <v>6.22</v>
      </c>
      <c r="T2132">
        <f t="shared" si="33"/>
        <v>12.96</v>
      </c>
    </row>
    <row r="2133" spans="1:20" x14ac:dyDescent="0.25">
      <c r="A2133">
        <v>2132</v>
      </c>
      <c r="B2133">
        <v>89495</v>
      </c>
      <c r="C2133" t="s">
        <v>324</v>
      </c>
      <c r="D2133" t="s">
        <v>20</v>
      </c>
      <c r="E2133" t="s">
        <v>21</v>
      </c>
      <c r="F2133" t="s">
        <v>22</v>
      </c>
      <c r="G2133" t="s">
        <v>23</v>
      </c>
      <c r="H2133" t="s">
        <v>24</v>
      </c>
      <c r="I2133" t="s">
        <v>28</v>
      </c>
      <c r="J2133" t="s">
        <v>29</v>
      </c>
      <c r="K2133" t="s">
        <v>210</v>
      </c>
      <c r="L2133" t="s">
        <v>26</v>
      </c>
      <c r="M2133" t="s">
        <v>232</v>
      </c>
      <c r="N2133" s="2">
        <v>41490</v>
      </c>
      <c r="O2133" s="2">
        <v>41492</v>
      </c>
      <c r="P2133">
        <v>24</v>
      </c>
      <c r="Q2133" s="1">
        <v>0.06</v>
      </c>
      <c r="R2133">
        <v>35.99</v>
      </c>
      <c r="S2133">
        <v>1.25</v>
      </c>
      <c r="T2133">
        <f t="shared" si="33"/>
        <v>863.76</v>
      </c>
    </row>
    <row r="2134" spans="1:20" x14ac:dyDescent="0.25">
      <c r="A2134">
        <v>2133</v>
      </c>
      <c r="B2134">
        <v>89244</v>
      </c>
      <c r="C2134" t="s">
        <v>1643</v>
      </c>
      <c r="D2134" t="s">
        <v>38</v>
      </c>
      <c r="E2134" t="s">
        <v>39</v>
      </c>
      <c r="F2134" t="s">
        <v>40</v>
      </c>
      <c r="G2134" t="s">
        <v>93</v>
      </c>
      <c r="H2134" t="s">
        <v>49</v>
      </c>
      <c r="I2134" t="s">
        <v>28</v>
      </c>
      <c r="J2134" t="s">
        <v>29</v>
      </c>
      <c r="K2134" t="s">
        <v>163</v>
      </c>
      <c r="L2134" t="s">
        <v>192</v>
      </c>
      <c r="M2134" t="s">
        <v>309</v>
      </c>
      <c r="N2134" s="2">
        <v>40914</v>
      </c>
      <c r="O2134" s="2">
        <v>40915</v>
      </c>
      <c r="P2134">
        <v>1</v>
      </c>
      <c r="Q2134" s="1">
        <v>0.05</v>
      </c>
      <c r="R2134">
        <v>7.28</v>
      </c>
      <c r="S2134">
        <v>11.15</v>
      </c>
      <c r="T2134">
        <f t="shared" si="33"/>
        <v>7.28</v>
      </c>
    </row>
    <row r="2135" spans="1:20" x14ac:dyDescent="0.25">
      <c r="A2135">
        <v>2134</v>
      </c>
      <c r="B2135">
        <v>89244</v>
      </c>
      <c r="C2135" t="s">
        <v>775</v>
      </c>
      <c r="D2135" t="s">
        <v>20</v>
      </c>
      <c r="E2135" t="s">
        <v>187</v>
      </c>
      <c r="F2135" t="s">
        <v>40</v>
      </c>
      <c r="G2135" t="s">
        <v>93</v>
      </c>
      <c r="H2135" t="s">
        <v>219</v>
      </c>
      <c r="I2135" t="s">
        <v>28</v>
      </c>
      <c r="J2135" t="s">
        <v>29</v>
      </c>
      <c r="K2135" t="s">
        <v>181</v>
      </c>
      <c r="L2135" t="s">
        <v>44</v>
      </c>
      <c r="M2135" t="s">
        <v>45</v>
      </c>
      <c r="N2135" s="2">
        <v>40914</v>
      </c>
      <c r="O2135" s="2">
        <v>40916</v>
      </c>
      <c r="P2135">
        <v>1</v>
      </c>
      <c r="Q2135" s="1">
        <v>0.1</v>
      </c>
      <c r="R2135">
        <v>5.08</v>
      </c>
      <c r="S2135">
        <v>3.63</v>
      </c>
      <c r="T2135">
        <f t="shared" si="33"/>
        <v>5.08</v>
      </c>
    </row>
    <row r="2136" spans="1:20" x14ac:dyDescent="0.25">
      <c r="A2136">
        <v>2135</v>
      </c>
      <c r="B2136">
        <v>89244</v>
      </c>
      <c r="C2136" t="s">
        <v>775</v>
      </c>
      <c r="D2136" t="s">
        <v>20</v>
      </c>
      <c r="E2136" t="s">
        <v>39</v>
      </c>
      <c r="F2136" t="s">
        <v>40</v>
      </c>
      <c r="G2136" t="s">
        <v>93</v>
      </c>
      <c r="H2136" t="s">
        <v>54</v>
      </c>
      <c r="I2136" t="s">
        <v>28</v>
      </c>
      <c r="J2136" t="s">
        <v>29</v>
      </c>
      <c r="K2136" t="s">
        <v>79</v>
      </c>
      <c r="L2136" t="s">
        <v>44</v>
      </c>
      <c r="M2136" t="s">
        <v>370</v>
      </c>
      <c r="N2136" s="2">
        <v>40914</v>
      </c>
      <c r="O2136" s="2">
        <v>40915</v>
      </c>
      <c r="P2136">
        <v>7</v>
      </c>
      <c r="Q2136" s="1">
        <v>0.03</v>
      </c>
      <c r="R2136">
        <v>3.28</v>
      </c>
      <c r="S2136">
        <v>3.97</v>
      </c>
      <c r="T2136">
        <f t="shared" si="33"/>
        <v>22.959999999999997</v>
      </c>
    </row>
    <row r="2137" spans="1:20" x14ac:dyDescent="0.25">
      <c r="A2137">
        <v>2136</v>
      </c>
      <c r="B2137">
        <v>89656</v>
      </c>
      <c r="C2137" t="s">
        <v>448</v>
      </c>
      <c r="D2137" t="s">
        <v>20</v>
      </c>
      <c r="E2137" t="s">
        <v>39</v>
      </c>
      <c r="F2137" t="s">
        <v>31</v>
      </c>
      <c r="G2137" t="s">
        <v>32</v>
      </c>
      <c r="H2137" t="s">
        <v>78</v>
      </c>
      <c r="I2137" t="s">
        <v>28</v>
      </c>
      <c r="J2137" t="s">
        <v>29</v>
      </c>
      <c r="K2137" t="s">
        <v>129</v>
      </c>
      <c r="L2137" t="s">
        <v>44</v>
      </c>
      <c r="M2137" t="s">
        <v>214</v>
      </c>
      <c r="N2137" s="2">
        <v>41312</v>
      </c>
      <c r="O2137" s="2">
        <v>41314</v>
      </c>
      <c r="P2137">
        <v>10</v>
      </c>
      <c r="Q2137" s="1">
        <v>0.03</v>
      </c>
      <c r="R2137">
        <v>2.21</v>
      </c>
      <c r="S2137">
        <v>1</v>
      </c>
      <c r="T2137">
        <f t="shared" si="33"/>
        <v>22.1</v>
      </c>
    </row>
    <row r="2138" spans="1:20" x14ac:dyDescent="0.25">
      <c r="A2138">
        <v>2137</v>
      </c>
      <c r="B2138">
        <v>88175</v>
      </c>
      <c r="C2138" t="s">
        <v>109</v>
      </c>
      <c r="D2138" t="s">
        <v>38</v>
      </c>
      <c r="E2138" t="s">
        <v>21</v>
      </c>
      <c r="F2138" t="s">
        <v>31</v>
      </c>
      <c r="G2138" t="s">
        <v>32</v>
      </c>
      <c r="H2138" t="s">
        <v>203</v>
      </c>
      <c r="I2138" t="s">
        <v>28</v>
      </c>
      <c r="J2138" t="s">
        <v>29</v>
      </c>
      <c r="K2138" t="s">
        <v>1107</v>
      </c>
      <c r="L2138" t="s">
        <v>26</v>
      </c>
      <c r="M2138" t="s">
        <v>35</v>
      </c>
      <c r="N2138" s="2">
        <v>40553</v>
      </c>
      <c r="O2138" s="2">
        <v>40554</v>
      </c>
      <c r="P2138">
        <v>8</v>
      </c>
      <c r="Q2138" s="1">
        <v>0.05</v>
      </c>
      <c r="R2138">
        <v>4.7699999999999996</v>
      </c>
      <c r="S2138">
        <v>2.39</v>
      </c>
      <c r="T2138">
        <f t="shared" si="33"/>
        <v>38.159999999999997</v>
      </c>
    </row>
    <row r="2139" spans="1:20" x14ac:dyDescent="0.25">
      <c r="A2139">
        <v>2138</v>
      </c>
      <c r="B2139">
        <v>89657</v>
      </c>
      <c r="C2139" t="s">
        <v>1103</v>
      </c>
      <c r="D2139" t="s">
        <v>578</v>
      </c>
      <c r="E2139" t="s">
        <v>21</v>
      </c>
      <c r="F2139" t="s">
        <v>31</v>
      </c>
      <c r="G2139" t="s">
        <v>93</v>
      </c>
      <c r="H2139" t="s">
        <v>33</v>
      </c>
      <c r="I2139" t="s">
        <v>28</v>
      </c>
      <c r="J2139" t="s">
        <v>29</v>
      </c>
      <c r="K2139" t="s">
        <v>1114</v>
      </c>
      <c r="L2139" t="s">
        <v>283</v>
      </c>
      <c r="M2139" t="s">
        <v>121</v>
      </c>
      <c r="N2139" s="2">
        <v>40519</v>
      </c>
      <c r="O2139" s="2">
        <v>40521</v>
      </c>
      <c r="P2139">
        <v>3</v>
      </c>
      <c r="Q2139" s="1">
        <v>0.04</v>
      </c>
      <c r="R2139">
        <v>510.14</v>
      </c>
      <c r="S2139">
        <v>14.7</v>
      </c>
      <c r="T2139">
        <f t="shared" si="33"/>
        <v>1530.42</v>
      </c>
    </row>
    <row r="2140" spans="1:20" x14ac:dyDescent="0.25">
      <c r="A2140">
        <v>2139</v>
      </c>
      <c r="B2140">
        <v>89657</v>
      </c>
      <c r="C2140" t="s">
        <v>1103</v>
      </c>
      <c r="D2140" t="s">
        <v>20</v>
      </c>
      <c r="E2140" t="s">
        <v>39</v>
      </c>
      <c r="F2140" t="s">
        <v>31</v>
      </c>
      <c r="G2140" t="s">
        <v>93</v>
      </c>
      <c r="H2140" t="s">
        <v>94</v>
      </c>
      <c r="I2140" t="s">
        <v>28</v>
      </c>
      <c r="J2140" t="s">
        <v>29</v>
      </c>
      <c r="K2140" t="s">
        <v>163</v>
      </c>
      <c r="L2140" t="s">
        <v>44</v>
      </c>
      <c r="M2140" t="s">
        <v>63</v>
      </c>
      <c r="N2140" s="2">
        <v>40519</v>
      </c>
      <c r="O2140" s="2">
        <v>40521</v>
      </c>
      <c r="P2140">
        <v>23</v>
      </c>
      <c r="Q2140" s="1">
        <v>0</v>
      </c>
      <c r="R2140">
        <v>4.76</v>
      </c>
      <c r="S2140">
        <v>3.01</v>
      </c>
      <c r="T2140">
        <f t="shared" si="33"/>
        <v>109.47999999999999</v>
      </c>
    </row>
    <row r="2141" spans="1:20" x14ac:dyDescent="0.25">
      <c r="A2141">
        <v>2140</v>
      </c>
      <c r="B2141">
        <v>85925</v>
      </c>
      <c r="C2141" t="s">
        <v>616</v>
      </c>
      <c r="D2141" t="s">
        <v>20</v>
      </c>
      <c r="E2141" t="s">
        <v>39</v>
      </c>
      <c r="F2141" t="s">
        <v>40</v>
      </c>
      <c r="G2141" t="s">
        <v>23</v>
      </c>
      <c r="H2141" t="s">
        <v>49</v>
      </c>
      <c r="I2141" t="s">
        <v>28</v>
      </c>
      <c r="J2141" t="s">
        <v>29</v>
      </c>
      <c r="K2141" t="s">
        <v>119</v>
      </c>
      <c r="L2141" t="s">
        <v>192</v>
      </c>
      <c r="M2141" t="s">
        <v>342</v>
      </c>
      <c r="N2141" s="2">
        <v>41565</v>
      </c>
      <c r="O2141" s="2">
        <v>41567</v>
      </c>
      <c r="P2141">
        <v>14</v>
      </c>
      <c r="Q2141" s="1">
        <v>0.06</v>
      </c>
      <c r="R2141">
        <v>2.88</v>
      </c>
      <c r="S2141">
        <v>0.5</v>
      </c>
      <c r="T2141">
        <f t="shared" si="33"/>
        <v>40.32</v>
      </c>
    </row>
    <row r="2142" spans="1:20" x14ac:dyDescent="0.25">
      <c r="A2142">
        <v>2141</v>
      </c>
      <c r="B2142">
        <v>85925</v>
      </c>
      <c r="C2142" t="s">
        <v>616</v>
      </c>
      <c r="D2142" t="s">
        <v>20</v>
      </c>
      <c r="E2142" t="s">
        <v>187</v>
      </c>
      <c r="F2142" t="s">
        <v>40</v>
      </c>
      <c r="G2142" t="s">
        <v>23</v>
      </c>
      <c r="H2142" t="s">
        <v>188</v>
      </c>
      <c r="I2142" t="s">
        <v>28</v>
      </c>
      <c r="J2142" t="s">
        <v>29</v>
      </c>
      <c r="K2142" t="s">
        <v>226</v>
      </c>
      <c r="L2142" t="s">
        <v>192</v>
      </c>
      <c r="M2142" t="s">
        <v>638</v>
      </c>
      <c r="N2142" s="2">
        <v>41565</v>
      </c>
      <c r="O2142" s="2">
        <v>41566</v>
      </c>
      <c r="P2142">
        <v>3</v>
      </c>
      <c r="Q2142" s="1">
        <v>0.06</v>
      </c>
      <c r="R2142">
        <v>19.98</v>
      </c>
      <c r="S2142">
        <v>10.49</v>
      </c>
      <c r="T2142">
        <f t="shared" si="33"/>
        <v>59.94</v>
      </c>
    </row>
    <row r="2143" spans="1:20" x14ac:dyDescent="0.25">
      <c r="A2143">
        <v>2142</v>
      </c>
      <c r="B2143">
        <v>89084</v>
      </c>
      <c r="C2143" t="s">
        <v>1032</v>
      </c>
      <c r="D2143" t="s">
        <v>578</v>
      </c>
      <c r="E2143" t="s">
        <v>21</v>
      </c>
      <c r="F2143" t="s">
        <v>31</v>
      </c>
      <c r="G2143" t="s">
        <v>48</v>
      </c>
      <c r="H2143" t="s">
        <v>33</v>
      </c>
      <c r="I2143" t="s">
        <v>28</v>
      </c>
      <c r="J2143" t="s">
        <v>29</v>
      </c>
      <c r="K2143" t="s">
        <v>409</v>
      </c>
      <c r="L2143" t="s">
        <v>283</v>
      </c>
      <c r="M2143" t="s">
        <v>35</v>
      </c>
      <c r="N2143" s="2">
        <v>40259</v>
      </c>
      <c r="O2143" s="2">
        <v>40259</v>
      </c>
      <c r="P2143">
        <v>1</v>
      </c>
      <c r="Q2143" s="1">
        <v>0.05</v>
      </c>
      <c r="R2143">
        <v>1500.97</v>
      </c>
      <c r="S2143">
        <v>29.7</v>
      </c>
      <c r="T2143">
        <f t="shared" si="33"/>
        <v>1500.97</v>
      </c>
    </row>
    <row r="2144" spans="1:20" x14ac:dyDescent="0.25">
      <c r="A2144">
        <v>2143</v>
      </c>
      <c r="B2144">
        <v>89084</v>
      </c>
      <c r="C2144" t="s">
        <v>1032</v>
      </c>
      <c r="D2144" t="s">
        <v>20</v>
      </c>
      <c r="E2144" t="s">
        <v>39</v>
      </c>
      <c r="F2144" t="s">
        <v>31</v>
      </c>
      <c r="G2144" t="s">
        <v>48</v>
      </c>
      <c r="H2144" t="s">
        <v>54</v>
      </c>
      <c r="I2144" t="s">
        <v>28</v>
      </c>
      <c r="J2144" t="s">
        <v>29</v>
      </c>
      <c r="K2144" t="s">
        <v>113</v>
      </c>
      <c r="L2144" t="s">
        <v>192</v>
      </c>
      <c r="M2144" t="s">
        <v>35</v>
      </c>
      <c r="N2144" s="2">
        <v>40259</v>
      </c>
      <c r="O2144" s="2">
        <v>40263</v>
      </c>
      <c r="P2144">
        <v>5</v>
      </c>
      <c r="Q2144" s="1">
        <v>0.02</v>
      </c>
      <c r="R2144">
        <v>48.04</v>
      </c>
      <c r="S2144">
        <v>5.09</v>
      </c>
      <c r="T2144">
        <f t="shared" si="33"/>
        <v>240.2</v>
      </c>
    </row>
    <row r="2145" spans="1:20" x14ac:dyDescent="0.25">
      <c r="A2145">
        <v>2144</v>
      </c>
      <c r="B2145">
        <v>89084</v>
      </c>
      <c r="C2145" t="s">
        <v>1032</v>
      </c>
      <c r="D2145" t="s">
        <v>20</v>
      </c>
      <c r="E2145" t="s">
        <v>39</v>
      </c>
      <c r="F2145" t="s">
        <v>31</v>
      </c>
      <c r="G2145" t="s">
        <v>48</v>
      </c>
      <c r="H2145" t="s">
        <v>42</v>
      </c>
      <c r="I2145" t="s">
        <v>28</v>
      </c>
      <c r="J2145" t="s">
        <v>29</v>
      </c>
      <c r="K2145" t="s">
        <v>228</v>
      </c>
      <c r="L2145" t="s">
        <v>44</v>
      </c>
      <c r="M2145" t="s">
        <v>35</v>
      </c>
      <c r="N2145" s="2">
        <v>40259</v>
      </c>
      <c r="O2145" s="2">
        <v>40266</v>
      </c>
      <c r="P2145">
        <v>1</v>
      </c>
      <c r="Q2145" s="1">
        <v>0.03</v>
      </c>
      <c r="R2145">
        <v>4.28</v>
      </c>
      <c r="S2145">
        <v>1.6</v>
      </c>
      <c r="T2145">
        <f t="shared" si="33"/>
        <v>4.28</v>
      </c>
    </row>
    <row r="2146" spans="1:20" x14ac:dyDescent="0.25">
      <c r="A2146">
        <v>2145</v>
      </c>
      <c r="B2146">
        <v>88093</v>
      </c>
      <c r="C2146" t="s">
        <v>1092</v>
      </c>
      <c r="D2146" t="s">
        <v>20</v>
      </c>
      <c r="E2146" t="s">
        <v>39</v>
      </c>
      <c r="F2146" t="s">
        <v>22</v>
      </c>
      <c r="G2146" t="s">
        <v>41</v>
      </c>
      <c r="H2146" t="s">
        <v>89</v>
      </c>
      <c r="I2146" t="s">
        <v>28</v>
      </c>
      <c r="J2146" t="s">
        <v>29</v>
      </c>
      <c r="K2146" t="s">
        <v>62</v>
      </c>
      <c r="L2146" t="s">
        <v>192</v>
      </c>
      <c r="M2146" t="s">
        <v>182</v>
      </c>
      <c r="N2146" s="2">
        <v>40238</v>
      </c>
      <c r="O2146" s="2">
        <v>40239</v>
      </c>
      <c r="P2146">
        <v>9</v>
      </c>
      <c r="Q2146" s="1">
        <v>0.02</v>
      </c>
      <c r="R2146">
        <v>11.34</v>
      </c>
      <c r="S2146">
        <v>11.25</v>
      </c>
      <c r="T2146">
        <f t="shared" si="33"/>
        <v>102.06</v>
      </c>
    </row>
    <row r="2147" spans="1:20" x14ac:dyDescent="0.25">
      <c r="A2147">
        <v>2146</v>
      </c>
      <c r="B2147">
        <v>86063</v>
      </c>
      <c r="C2147" t="s">
        <v>679</v>
      </c>
      <c r="D2147" t="s">
        <v>578</v>
      </c>
      <c r="E2147" t="s">
        <v>187</v>
      </c>
      <c r="F2147" t="s">
        <v>31</v>
      </c>
      <c r="G2147" t="s">
        <v>93</v>
      </c>
      <c r="H2147" t="s">
        <v>225</v>
      </c>
      <c r="I2147" t="s">
        <v>28</v>
      </c>
      <c r="J2147" t="s">
        <v>29</v>
      </c>
      <c r="K2147" t="s">
        <v>226</v>
      </c>
      <c r="L2147" t="s">
        <v>283</v>
      </c>
      <c r="M2147" t="s">
        <v>91</v>
      </c>
      <c r="N2147" s="2">
        <v>40286</v>
      </c>
      <c r="O2147" s="2">
        <v>40286</v>
      </c>
      <c r="P2147">
        <v>6</v>
      </c>
      <c r="Q2147" s="1">
        <v>0.09</v>
      </c>
      <c r="R2147">
        <v>89.99</v>
      </c>
      <c r="S2147">
        <v>42</v>
      </c>
      <c r="T2147">
        <f t="shared" si="33"/>
        <v>539.93999999999994</v>
      </c>
    </row>
    <row r="2148" spans="1:20" x14ac:dyDescent="0.25">
      <c r="A2148">
        <v>2147</v>
      </c>
      <c r="B2148">
        <v>89671</v>
      </c>
      <c r="C2148" t="s">
        <v>2300</v>
      </c>
      <c r="D2148" t="s">
        <v>20</v>
      </c>
      <c r="E2148" t="s">
        <v>39</v>
      </c>
      <c r="F2148" t="s">
        <v>40</v>
      </c>
      <c r="G2148" t="s">
        <v>23</v>
      </c>
      <c r="H2148" t="s">
        <v>42</v>
      </c>
      <c r="I2148" t="s">
        <v>28</v>
      </c>
      <c r="J2148" t="s">
        <v>29</v>
      </c>
      <c r="K2148" t="s">
        <v>74</v>
      </c>
      <c r="L2148" t="s">
        <v>192</v>
      </c>
      <c r="M2148" t="s">
        <v>309</v>
      </c>
      <c r="N2148" s="2">
        <v>41038</v>
      </c>
      <c r="O2148" s="2">
        <v>41039</v>
      </c>
      <c r="P2148">
        <v>9</v>
      </c>
      <c r="Q2148" s="1">
        <v>0.02</v>
      </c>
      <c r="R2148">
        <v>59.78</v>
      </c>
      <c r="S2148">
        <v>10.29</v>
      </c>
      <c r="T2148">
        <f t="shared" si="33"/>
        <v>538.02</v>
      </c>
    </row>
    <row r="2149" spans="1:20" x14ac:dyDescent="0.25">
      <c r="A2149">
        <v>2148</v>
      </c>
      <c r="B2149">
        <v>89475</v>
      </c>
      <c r="C2149" t="s">
        <v>1948</v>
      </c>
      <c r="D2149" t="s">
        <v>20</v>
      </c>
      <c r="E2149" t="s">
        <v>39</v>
      </c>
      <c r="F2149" t="s">
        <v>40</v>
      </c>
      <c r="G2149" t="s">
        <v>48</v>
      </c>
      <c r="H2149" t="s">
        <v>49</v>
      </c>
      <c r="I2149" t="s">
        <v>28</v>
      </c>
      <c r="J2149" t="s">
        <v>29</v>
      </c>
      <c r="K2149" t="s">
        <v>291</v>
      </c>
      <c r="L2149" t="s">
        <v>192</v>
      </c>
      <c r="M2149" t="s">
        <v>125</v>
      </c>
      <c r="N2149" s="2">
        <v>41575</v>
      </c>
      <c r="O2149" s="2">
        <v>41575</v>
      </c>
      <c r="P2149">
        <v>20</v>
      </c>
      <c r="Q2149" s="1">
        <v>0</v>
      </c>
      <c r="R2149">
        <v>14.45</v>
      </c>
      <c r="S2149">
        <v>7.17</v>
      </c>
      <c r="T2149">
        <f t="shared" si="33"/>
        <v>289</v>
      </c>
    </row>
    <row r="2150" spans="1:20" x14ac:dyDescent="0.25">
      <c r="A2150">
        <v>2149</v>
      </c>
      <c r="B2150">
        <v>89658</v>
      </c>
      <c r="C2150" t="s">
        <v>1483</v>
      </c>
      <c r="D2150" t="s">
        <v>20</v>
      </c>
      <c r="E2150" t="s">
        <v>39</v>
      </c>
      <c r="F2150" t="s">
        <v>31</v>
      </c>
      <c r="G2150" t="s">
        <v>23</v>
      </c>
      <c r="H2150" t="s">
        <v>42</v>
      </c>
      <c r="I2150" t="s">
        <v>28</v>
      </c>
      <c r="J2150" t="s">
        <v>29</v>
      </c>
      <c r="K2150" t="s">
        <v>184</v>
      </c>
      <c r="L2150" t="s">
        <v>192</v>
      </c>
      <c r="M2150" t="s">
        <v>63</v>
      </c>
      <c r="N2150" s="2">
        <v>40521</v>
      </c>
      <c r="O2150" s="2">
        <v>40523</v>
      </c>
      <c r="P2150">
        <v>15</v>
      </c>
      <c r="Q2150" s="1">
        <v>0.04</v>
      </c>
      <c r="R2150">
        <v>6.3</v>
      </c>
      <c r="S2150">
        <v>0.5</v>
      </c>
      <c r="T2150">
        <f t="shared" si="33"/>
        <v>94.5</v>
      </c>
    </row>
    <row r="2151" spans="1:20" x14ac:dyDescent="0.25">
      <c r="A2151">
        <v>2150</v>
      </c>
      <c r="B2151">
        <v>89118</v>
      </c>
      <c r="C2151" t="s">
        <v>1988</v>
      </c>
      <c r="D2151" t="s">
        <v>20</v>
      </c>
      <c r="E2151" t="s">
        <v>39</v>
      </c>
      <c r="F2151" t="s">
        <v>31</v>
      </c>
      <c r="G2151" t="s">
        <v>32</v>
      </c>
      <c r="H2151" t="s">
        <v>49</v>
      </c>
      <c r="I2151" t="s">
        <v>28</v>
      </c>
      <c r="J2151" t="s">
        <v>29</v>
      </c>
      <c r="K2151" t="s">
        <v>74</v>
      </c>
      <c r="L2151" t="s">
        <v>192</v>
      </c>
      <c r="M2151" t="s">
        <v>121</v>
      </c>
      <c r="N2151" s="2">
        <v>40575</v>
      </c>
      <c r="O2151" s="2">
        <v>40576</v>
      </c>
      <c r="P2151">
        <v>5</v>
      </c>
      <c r="Q2151" s="1">
        <v>0.02</v>
      </c>
      <c r="R2151">
        <v>15.74</v>
      </c>
      <c r="S2151">
        <v>1.39</v>
      </c>
      <c r="T2151">
        <f t="shared" si="33"/>
        <v>78.7</v>
      </c>
    </row>
    <row r="2152" spans="1:20" x14ac:dyDescent="0.25">
      <c r="A2152">
        <v>2151</v>
      </c>
      <c r="B2152">
        <v>89684</v>
      </c>
      <c r="C2152" t="s">
        <v>729</v>
      </c>
      <c r="D2152" t="s">
        <v>20</v>
      </c>
      <c r="E2152" t="s">
        <v>39</v>
      </c>
      <c r="F2152" t="s">
        <v>31</v>
      </c>
      <c r="G2152" t="s">
        <v>48</v>
      </c>
      <c r="H2152" t="s">
        <v>61</v>
      </c>
      <c r="I2152" t="s">
        <v>28</v>
      </c>
      <c r="J2152" t="s">
        <v>29</v>
      </c>
      <c r="K2152" t="s">
        <v>289</v>
      </c>
      <c r="L2152" t="s">
        <v>44</v>
      </c>
      <c r="M2152" t="s">
        <v>131</v>
      </c>
      <c r="N2152" s="2">
        <v>41496</v>
      </c>
      <c r="O2152" s="2">
        <v>41500</v>
      </c>
      <c r="P2152">
        <v>11</v>
      </c>
      <c r="Q2152" s="1">
        <v>0.02</v>
      </c>
      <c r="R2152">
        <v>3.14</v>
      </c>
      <c r="S2152">
        <v>1.92</v>
      </c>
      <c r="T2152">
        <f t="shared" si="33"/>
        <v>34.54</v>
      </c>
    </row>
    <row r="2153" spans="1:20" x14ac:dyDescent="0.25">
      <c r="A2153">
        <v>2152</v>
      </c>
      <c r="B2153">
        <v>89684</v>
      </c>
      <c r="C2153" t="s">
        <v>1757</v>
      </c>
      <c r="D2153" t="s">
        <v>20</v>
      </c>
      <c r="E2153" t="s">
        <v>21</v>
      </c>
      <c r="F2153" t="s">
        <v>40</v>
      </c>
      <c r="G2153" t="s">
        <v>48</v>
      </c>
      <c r="H2153" t="s">
        <v>206</v>
      </c>
      <c r="I2153" t="s">
        <v>28</v>
      </c>
      <c r="J2153" t="s">
        <v>29</v>
      </c>
      <c r="K2153" t="s">
        <v>1107</v>
      </c>
      <c r="L2153" t="s">
        <v>192</v>
      </c>
      <c r="M2153" t="s">
        <v>264</v>
      </c>
      <c r="N2153" s="2">
        <v>41496</v>
      </c>
      <c r="O2153" s="2">
        <v>41501</v>
      </c>
      <c r="P2153">
        <v>25</v>
      </c>
      <c r="Q2153" s="1">
        <v>0.04</v>
      </c>
      <c r="R2153">
        <v>35.99</v>
      </c>
      <c r="S2153">
        <v>1.1000000000000001</v>
      </c>
      <c r="T2153">
        <f t="shared" si="33"/>
        <v>899.75</v>
      </c>
    </row>
    <row r="2154" spans="1:20" x14ac:dyDescent="0.25">
      <c r="A2154">
        <v>2153</v>
      </c>
      <c r="B2154">
        <v>89693</v>
      </c>
      <c r="C2154" t="s">
        <v>385</v>
      </c>
      <c r="D2154" t="s">
        <v>20</v>
      </c>
      <c r="E2154" t="s">
        <v>21</v>
      </c>
      <c r="F2154" t="s">
        <v>22</v>
      </c>
      <c r="G2154" t="s">
        <v>93</v>
      </c>
      <c r="H2154" t="s">
        <v>206</v>
      </c>
      <c r="I2154" t="s">
        <v>28</v>
      </c>
      <c r="J2154" t="s">
        <v>29</v>
      </c>
      <c r="K2154" t="s">
        <v>1447</v>
      </c>
      <c r="L2154" t="s">
        <v>706</v>
      </c>
      <c r="M2154" t="s">
        <v>150</v>
      </c>
      <c r="N2154" s="2">
        <v>41445</v>
      </c>
      <c r="O2154" s="2">
        <v>41446</v>
      </c>
      <c r="P2154">
        <v>11</v>
      </c>
      <c r="Q2154" s="1">
        <v>0.05</v>
      </c>
      <c r="R2154">
        <v>7.99</v>
      </c>
      <c r="S2154">
        <v>5.03</v>
      </c>
      <c r="T2154">
        <f t="shared" si="33"/>
        <v>87.89</v>
      </c>
    </row>
    <row r="2155" spans="1:20" x14ac:dyDescent="0.25">
      <c r="A2155">
        <v>2154</v>
      </c>
      <c r="B2155">
        <v>89697</v>
      </c>
      <c r="C2155" t="s">
        <v>2113</v>
      </c>
      <c r="D2155" t="s">
        <v>20</v>
      </c>
      <c r="E2155" t="s">
        <v>21</v>
      </c>
      <c r="F2155" t="s">
        <v>22</v>
      </c>
      <c r="G2155" t="s">
        <v>41</v>
      </c>
      <c r="H2155" t="s">
        <v>24</v>
      </c>
      <c r="I2155" t="s">
        <v>28</v>
      </c>
      <c r="J2155" t="s">
        <v>29</v>
      </c>
      <c r="K2155" t="s">
        <v>198</v>
      </c>
      <c r="L2155" t="s">
        <v>192</v>
      </c>
      <c r="M2155" t="s">
        <v>137</v>
      </c>
      <c r="N2155" s="2">
        <v>40269</v>
      </c>
      <c r="O2155" s="2">
        <v>40271</v>
      </c>
      <c r="P2155">
        <v>8</v>
      </c>
      <c r="Q2155" s="1">
        <v>0.09</v>
      </c>
      <c r="R2155">
        <v>35.99</v>
      </c>
      <c r="S2155">
        <v>1.1000000000000001</v>
      </c>
      <c r="T2155">
        <f t="shared" si="33"/>
        <v>287.92</v>
      </c>
    </row>
    <row r="2156" spans="1:20" x14ac:dyDescent="0.25">
      <c r="A2156">
        <v>2155</v>
      </c>
      <c r="B2156">
        <v>89697</v>
      </c>
      <c r="C2156" t="s">
        <v>2113</v>
      </c>
      <c r="D2156" t="s">
        <v>20</v>
      </c>
      <c r="E2156" t="s">
        <v>21</v>
      </c>
      <c r="F2156" t="s">
        <v>22</v>
      </c>
      <c r="G2156" t="s">
        <v>41</v>
      </c>
      <c r="H2156" t="s">
        <v>24</v>
      </c>
      <c r="I2156" t="s">
        <v>28</v>
      </c>
      <c r="J2156" t="s">
        <v>29</v>
      </c>
      <c r="K2156" t="s">
        <v>1107</v>
      </c>
      <c r="L2156" t="s">
        <v>192</v>
      </c>
      <c r="M2156" t="s">
        <v>444</v>
      </c>
      <c r="N2156" s="2">
        <v>40269</v>
      </c>
      <c r="O2156" s="2">
        <v>40270</v>
      </c>
      <c r="P2156">
        <v>2</v>
      </c>
      <c r="Q2156" s="1">
        <v>0.01</v>
      </c>
      <c r="R2156">
        <v>125.99</v>
      </c>
      <c r="S2156">
        <v>2.5</v>
      </c>
      <c r="T2156">
        <f t="shared" si="33"/>
        <v>251.98</v>
      </c>
    </row>
    <row r="2157" spans="1:20" x14ac:dyDescent="0.25">
      <c r="A2157">
        <v>2156</v>
      </c>
      <c r="B2157">
        <v>86847</v>
      </c>
      <c r="C2157" t="s">
        <v>390</v>
      </c>
      <c r="D2157" t="s">
        <v>38</v>
      </c>
      <c r="E2157" t="s">
        <v>39</v>
      </c>
      <c r="F2157" t="s">
        <v>47</v>
      </c>
      <c r="G2157" t="s">
        <v>32</v>
      </c>
      <c r="H2157" t="s">
        <v>94</v>
      </c>
      <c r="I2157" t="s">
        <v>28</v>
      </c>
      <c r="J2157" t="s">
        <v>29</v>
      </c>
      <c r="K2157" t="s">
        <v>170</v>
      </c>
      <c r="L2157" t="s">
        <v>192</v>
      </c>
      <c r="M2157" t="s">
        <v>51</v>
      </c>
      <c r="N2157" s="2">
        <v>40440</v>
      </c>
      <c r="O2157" s="2">
        <v>40442</v>
      </c>
      <c r="P2157">
        <v>10</v>
      </c>
      <c r="Q2157" s="1">
        <v>0.06</v>
      </c>
      <c r="R2157">
        <v>6.48</v>
      </c>
      <c r="S2157">
        <v>5.14</v>
      </c>
      <c r="T2157">
        <f t="shared" si="33"/>
        <v>64.800000000000011</v>
      </c>
    </row>
    <row r="2158" spans="1:20" x14ac:dyDescent="0.25">
      <c r="A2158">
        <v>2157</v>
      </c>
      <c r="B2158">
        <v>86847</v>
      </c>
      <c r="C2158" t="s">
        <v>195</v>
      </c>
      <c r="D2158" t="s">
        <v>20</v>
      </c>
      <c r="E2158" t="s">
        <v>21</v>
      </c>
      <c r="F2158" t="s">
        <v>31</v>
      </c>
      <c r="G2158" t="s">
        <v>32</v>
      </c>
      <c r="H2158" t="s">
        <v>206</v>
      </c>
      <c r="I2158" t="s">
        <v>28</v>
      </c>
      <c r="J2158" t="s">
        <v>29</v>
      </c>
      <c r="K2158" t="s">
        <v>198</v>
      </c>
      <c r="L2158" t="s">
        <v>192</v>
      </c>
      <c r="M2158" t="s">
        <v>35</v>
      </c>
      <c r="N2158" s="2">
        <v>40440</v>
      </c>
      <c r="O2158" s="2">
        <v>40443</v>
      </c>
      <c r="P2158">
        <v>16</v>
      </c>
      <c r="Q2158" s="1">
        <v>0.02</v>
      </c>
      <c r="R2158">
        <v>30.73</v>
      </c>
      <c r="S2158">
        <v>4</v>
      </c>
      <c r="T2158">
        <f t="shared" si="33"/>
        <v>491.68</v>
      </c>
    </row>
    <row r="2159" spans="1:20" x14ac:dyDescent="0.25">
      <c r="A2159">
        <v>2158</v>
      </c>
      <c r="B2159">
        <v>86675</v>
      </c>
      <c r="C2159" t="s">
        <v>1367</v>
      </c>
      <c r="D2159" t="s">
        <v>38</v>
      </c>
      <c r="E2159" t="s">
        <v>21</v>
      </c>
      <c r="F2159" t="s">
        <v>31</v>
      </c>
      <c r="G2159" t="s">
        <v>41</v>
      </c>
      <c r="H2159" t="s">
        <v>24</v>
      </c>
      <c r="I2159" t="s">
        <v>28</v>
      </c>
      <c r="J2159" t="s">
        <v>29</v>
      </c>
      <c r="K2159" t="s">
        <v>1111</v>
      </c>
      <c r="L2159" t="s">
        <v>44</v>
      </c>
      <c r="M2159" t="s">
        <v>214</v>
      </c>
      <c r="N2159" s="2">
        <v>41158</v>
      </c>
      <c r="O2159" s="2">
        <v>41159</v>
      </c>
      <c r="P2159">
        <v>22</v>
      </c>
      <c r="Q2159" s="1">
        <v>0.05</v>
      </c>
      <c r="R2159">
        <v>20.99</v>
      </c>
      <c r="S2159">
        <v>2.5</v>
      </c>
      <c r="T2159">
        <f t="shared" si="33"/>
        <v>461.78</v>
      </c>
    </row>
    <row r="2160" spans="1:20" x14ac:dyDescent="0.25">
      <c r="A2160">
        <v>2159</v>
      </c>
      <c r="B2160">
        <v>89704</v>
      </c>
      <c r="C2160" t="s">
        <v>1044</v>
      </c>
      <c r="D2160" t="s">
        <v>578</v>
      </c>
      <c r="E2160" t="s">
        <v>21</v>
      </c>
      <c r="F2160" t="s">
        <v>47</v>
      </c>
      <c r="G2160" t="s">
        <v>23</v>
      </c>
      <c r="H2160" t="s">
        <v>206</v>
      </c>
      <c r="I2160" t="s">
        <v>28</v>
      </c>
      <c r="J2160" t="s">
        <v>29</v>
      </c>
      <c r="K2160" t="s">
        <v>198</v>
      </c>
      <c r="L2160" t="s">
        <v>283</v>
      </c>
      <c r="M2160" t="s">
        <v>134</v>
      </c>
      <c r="N2160" s="2">
        <v>40192</v>
      </c>
      <c r="O2160" s="2">
        <v>40194</v>
      </c>
      <c r="P2160">
        <v>5</v>
      </c>
      <c r="Q2160" s="1">
        <v>0.08</v>
      </c>
      <c r="R2160">
        <v>115.99</v>
      </c>
      <c r="S2160">
        <v>56.14</v>
      </c>
      <c r="T2160">
        <f t="shared" si="33"/>
        <v>579.94999999999993</v>
      </c>
    </row>
    <row r="2161" spans="1:20" x14ac:dyDescent="0.25">
      <c r="A2161">
        <v>2160</v>
      </c>
      <c r="B2161">
        <v>89704</v>
      </c>
      <c r="C2161" t="s">
        <v>1044</v>
      </c>
      <c r="D2161" t="s">
        <v>20</v>
      </c>
      <c r="E2161" t="s">
        <v>39</v>
      </c>
      <c r="F2161" t="s">
        <v>47</v>
      </c>
      <c r="G2161" t="s">
        <v>23</v>
      </c>
      <c r="H2161" t="s">
        <v>49</v>
      </c>
      <c r="I2161" t="s">
        <v>28</v>
      </c>
      <c r="J2161" t="s">
        <v>29</v>
      </c>
      <c r="K2161" t="s">
        <v>228</v>
      </c>
      <c r="L2161" t="s">
        <v>44</v>
      </c>
      <c r="M2161" t="s">
        <v>134</v>
      </c>
      <c r="N2161" s="2">
        <v>40192</v>
      </c>
      <c r="O2161" s="2">
        <v>40195</v>
      </c>
      <c r="P2161">
        <v>7</v>
      </c>
      <c r="Q2161" s="1">
        <v>0.08</v>
      </c>
      <c r="R2161">
        <v>4.28</v>
      </c>
      <c r="S2161">
        <v>0.94</v>
      </c>
      <c r="T2161">
        <f t="shared" si="33"/>
        <v>29.96</v>
      </c>
    </row>
    <row r="2162" spans="1:20" x14ac:dyDescent="0.25">
      <c r="A2162">
        <v>2161</v>
      </c>
      <c r="B2162">
        <v>88905</v>
      </c>
      <c r="C2162" t="s">
        <v>693</v>
      </c>
      <c r="D2162" t="s">
        <v>20</v>
      </c>
      <c r="E2162" t="s">
        <v>21</v>
      </c>
      <c r="F2162" t="s">
        <v>22</v>
      </c>
      <c r="G2162" t="s">
        <v>93</v>
      </c>
      <c r="H2162" t="s">
        <v>203</v>
      </c>
      <c r="I2162" t="s">
        <v>28</v>
      </c>
      <c r="J2162" t="s">
        <v>29</v>
      </c>
      <c r="K2162" t="s">
        <v>34</v>
      </c>
      <c r="L2162" t="s">
        <v>26</v>
      </c>
      <c r="M2162" t="s">
        <v>326</v>
      </c>
      <c r="N2162" s="2">
        <v>40313</v>
      </c>
      <c r="O2162" s="2">
        <v>40315</v>
      </c>
      <c r="P2162">
        <v>12</v>
      </c>
      <c r="Q2162" s="1">
        <v>0.06</v>
      </c>
      <c r="R2162">
        <v>8.32</v>
      </c>
      <c r="S2162">
        <v>2.38</v>
      </c>
      <c r="T2162">
        <f t="shared" si="33"/>
        <v>99.84</v>
      </c>
    </row>
    <row r="2163" spans="1:20" x14ac:dyDescent="0.25">
      <c r="A2163">
        <v>2162</v>
      </c>
      <c r="B2163">
        <v>88905</v>
      </c>
      <c r="C2163" t="s">
        <v>693</v>
      </c>
      <c r="D2163" t="s">
        <v>20</v>
      </c>
      <c r="E2163" t="s">
        <v>39</v>
      </c>
      <c r="F2163" t="s">
        <v>22</v>
      </c>
      <c r="G2163" t="s">
        <v>93</v>
      </c>
      <c r="H2163" t="s">
        <v>54</v>
      </c>
      <c r="I2163" t="s">
        <v>28</v>
      </c>
      <c r="J2163" t="s">
        <v>29</v>
      </c>
      <c r="K2163" t="s">
        <v>105</v>
      </c>
      <c r="L2163" t="s">
        <v>44</v>
      </c>
      <c r="M2163" t="s">
        <v>444</v>
      </c>
      <c r="N2163" s="2">
        <v>40313</v>
      </c>
      <c r="O2163" s="2">
        <v>40315</v>
      </c>
      <c r="P2163">
        <v>6</v>
      </c>
      <c r="Q2163" s="1">
        <v>0.08</v>
      </c>
      <c r="R2163">
        <v>2.94</v>
      </c>
      <c r="S2163">
        <v>0.96</v>
      </c>
      <c r="T2163">
        <f t="shared" si="33"/>
        <v>17.64</v>
      </c>
    </row>
    <row r="2164" spans="1:20" x14ac:dyDescent="0.25">
      <c r="A2164">
        <v>2163</v>
      </c>
      <c r="B2164">
        <v>89573</v>
      </c>
      <c r="C2164" t="s">
        <v>426</v>
      </c>
      <c r="D2164" t="s">
        <v>578</v>
      </c>
      <c r="E2164" t="s">
        <v>187</v>
      </c>
      <c r="F2164" t="s">
        <v>22</v>
      </c>
      <c r="G2164" t="s">
        <v>41</v>
      </c>
      <c r="H2164" t="s">
        <v>188</v>
      </c>
      <c r="I2164" t="s">
        <v>28</v>
      </c>
      <c r="J2164" t="s">
        <v>29</v>
      </c>
      <c r="K2164" t="s">
        <v>113</v>
      </c>
      <c r="L2164" t="s">
        <v>330</v>
      </c>
      <c r="M2164" t="s">
        <v>331</v>
      </c>
      <c r="N2164" s="2">
        <v>40668</v>
      </c>
      <c r="O2164" s="2">
        <v>40669</v>
      </c>
      <c r="P2164">
        <v>13</v>
      </c>
      <c r="Q2164" s="1">
        <v>7.0000000000000007E-2</v>
      </c>
      <c r="R2164">
        <v>140.97999999999999</v>
      </c>
      <c r="S2164">
        <v>36.090000000000003</v>
      </c>
      <c r="T2164">
        <f t="shared" si="33"/>
        <v>1832.7399999999998</v>
      </c>
    </row>
    <row r="2165" spans="1:20" x14ac:dyDescent="0.25">
      <c r="A2165">
        <v>2164</v>
      </c>
      <c r="B2165">
        <v>89717</v>
      </c>
      <c r="C2165" t="s">
        <v>1796</v>
      </c>
      <c r="D2165" t="s">
        <v>20</v>
      </c>
      <c r="E2165" t="s">
        <v>39</v>
      </c>
      <c r="F2165" t="s">
        <v>40</v>
      </c>
      <c r="G2165" t="s">
        <v>41</v>
      </c>
      <c r="H2165" t="s">
        <v>49</v>
      </c>
      <c r="I2165" t="s">
        <v>28</v>
      </c>
      <c r="J2165" t="s">
        <v>29</v>
      </c>
      <c r="K2165" t="s">
        <v>231</v>
      </c>
      <c r="L2165" t="s">
        <v>192</v>
      </c>
      <c r="M2165" t="s">
        <v>45</v>
      </c>
      <c r="N2165" s="2">
        <v>40622</v>
      </c>
      <c r="O2165" s="2">
        <v>40623</v>
      </c>
      <c r="P2165">
        <v>9</v>
      </c>
      <c r="Q2165" s="1">
        <v>0.02</v>
      </c>
      <c r="R2165">
        <v>31.74</v>
      </c>
      <c r="S2165">
        <v>12.62</v>
      </c>
      <c r="T2165">
        <f t="shared" si="33"/>
        <v>285.65999999999997</v>
      </c>
    </row>
    <row r="2166" spans="1:20" x14ac:dyDescent="0.25">
      <c r="A2166">
        <v>2165</v>
      </c>
      <c r="B2166">
        <v>86533</v>
      </c>
      <c r="C2166" t="s">
        <v>1672</v>
      </c>
      <c r="D2166" t="s">
        <v>20</v>
      </c>
      <c r="E2166" t="s">
        <v>187</v>
      </c>
      <c r="F2166" t="s">
        <v>22</v>
      </c>
      <c r="G2166" t="s">
        <v>48</v>
      </c>
      <c r="H2166" t="s">
        <v>219</v>
      </c>
      <c r="I2166" t="s">
        <v>28</v>
      </c>
      <c r="J2166" t="s">
        <v>29</v>
      </c>
      <c r="K2166" t="s">
        <v>101</v>
      </c>
      <c r="L2166" t="s">
        <v>44</v>
      </c>
      <c r="M2166" t="s">
        <v>80</v>
      </c>
      <c r="N2166" s="2">
        <v>41328</v>
      </c>
      <c r="O2166" s="2">
        <v>41330</v>
      </c>
      <c r="P2166">
        <v>10</v>
      </c>
      <c r="Q2166" s="1">
        <v>7.0000000000000007E-2</v>
      </c>
      <c r="R2166">
        <v>7.59</v>
      </c>
      <c r="S2166">
        <v>4</v>
      </c>
      <c r="T2166">
        <f t="shared" si="33"/>
        <v>75.900000000000006</v>
      </c>
    </row>
    <row r="2167" spans="1:20" x14ac:dyDescent="0.25">
      <c r="A2167">
        <v>2166</v>
      </c>
      <c r="B2167">
        <v>86533</v>
      </c>
      <c r="C2167" t="s">
        <v>1429</v>
      </c>
      <c r="D2167" t="s">
        <v>20</v>
      </c>
      <c r="E2167" t="s">
        <v>39</v>
      </c>
      <c r="F2167" t="s">
        <v>22</v>
      </c>
      <c r="G2167" t="s">
        <v>48</v>
      </c>
      <c r="H2167" t="s">
        <v>61</v>
      </c>
      <c r="I2167" t="s">
        <v>28</v>
      </c>
      <c r="J2167" t="s">
        <v>29</v>
      </c>
      <c r="K2167" t="s">
        <v>172</v>
      </c>
      <c r="L2167" t="s">
        <v>192</v>
      </c>
      <c r="M2167" t="s">
        <v>499</v>
      </c>
      <c r="N2167" s="2">
        <v>41328</v>
      </c>
      <c r="O2167" s="2">
        <v>41330</v>
      </c>
      <c r="P2167">
        <v>9</v>
      </c>
      <c r="Q2167" s="1">
        <v>0.02</v>
      </c>
      <c r="R2167">
        <v>11.7</v>
      </c>
      <c r="S2167">
        <v>5.63</v>
      </c>
      <c r="T2167">
        <f t="shared" si="33"/>
        <v>105.3</v>
      </c>
    </row>
    <row r="2168" spans="1:20" x14ac:dyDescent="0.25">
      <c r="A2168">
        <v>2167</v>
      </c>
      <c r="B2168">
        <v>86533</v>
      </c>
      <c r="C2168" t="s">
        <v>1429</v>
      </c>
      <c r="D2168" t="s">
        <v>20</v>
      </c>
      <c r="E2168" t="s">
        <v>39</v>
      </c>
      <c r="F2168" t="s">
        <v>22</v>
      </c>
      <c r="G2168" t="s">
        <v>48</v>
      </c>
      <c r="H2168" t="s">
        <v>49</v>
      </c>
      <c r="I2168" t="s">
        <v>28</v>
      </c>
      <c r="J2168" t="s">
        <v>29</v>
      </c>
      <c r="K2168" t="s">
        <v>98</v>
      </c>
      <c r="L2168" t="s">
        <v>44</v>
      </c>
      <c r="M2168" t="s">
        <v>232</v>
      </c>
      <c r="N2168" s="2">
        <v>41328</v>
      </c>
      <c r="O2168" s="2">
        <v>41330</v>
      </c>
      <c r="P2168">
        <v>11</v>
      </c>
      <c r="Q2168" s="1">
        <v>0.02</v>
      </c>
      <c r="R2168">
        <v>6.98</v>
      </c>
      <c r="S2168">
        <v>1.6</v>
      </c>
      <c r="T2168">
        <f t="shared" si="33"/>
        <v>76.78</v>
      </c>
    </row>
    <row r="2169" spans="1:20" x14ac:dyDescent="0.25">
      <c r="A2169">
        <v>2168</v>
      </c>
      <c r="B2169">
        <v>86920</v>
      </c>
      <c r="C2169" t="s">
        <v>565</v>
      </c>
      <c r="D2169" t="s">
        <v>20</v>
      </c>
      <c r="E2169" t="s">
        <v>21</v>
      </c>
      <c r="F2169" t="s">
        <v>31</v>
      </c>
      <c r="G2169" t="s">
        <v>93</v>
      </c>
      <c r="H2169" t="s">
        <v>33</v>
      </c>
      <c r="I2169" t="s">
        <v>28</v>
      </c>
      <c r="J2169" t="s">
        <v>29</v>
      </c>
      <c r="K2169" t="s">
        <v>201</v>
      </c>
      <c r="L2169" t="s">
        <v>192</v>
      </c>
      <c r="M2169" t="s">
        <v>296</v>
      </c>
      <c r="N2169" s="2">
        <v>41385</v>
      </c>
      <c r="O2169" s="2">
        <v>41385</v>
      </c>
      <c r="P2169">
        <v>6</v>
      </c>
      <c r="Q2169" s="1">
        <v>0.08</v>
      </c>
      <c r="R2169">
        <v>30.98</v>
      </c>
      <c r="S2169">
        <v>4</v>
      </c>
      <c r="T2169">
        <f t="shared" si="33"/>
        <v>185.88</v>
      </c>
    </row>
    <row r="2170" spans="1:20" x14ac:dyDescent="0.25">
      <c r="A2170">
        <v>2169</v>
      </c>
      <c r="B2170">
        <v>86800</v>
      </c>
      <c r="C2170" t="s">
        <v>621</v>
      </c>
      <c r="D2170" t="s">
        <v>578</v>
      </c>
      <c r="E2170" t="s">
        <v>187</v>
      </c>
      <c r="F2170" t="s">
        <v>47</v>
      </c>
      <c r="G2170" t="s">
        <v>41</v>
      </c>
      <c r="H2170" t="s">
        <v>188</v>
      </c>
      <c r="I2170" t="s">
        <v>28</v>
      </c>
      <c r="J2170" t="s">
        <v>29</v>
      </c>
      <c r="K2170" t="s">
        <v>221</v>
      </c>
      <c r="L2170" t="s">
        <v>283</v>
      </c>
      <c r="M2170" t="s">
        <v>111</v>
      </c>
      <c r="N2170" s="2">
        <v>41149</v>
      </c>
      <c r="O2170" s="2">
        <v>41150</v>
      </c>
      <c r="P2170">
        <v>2</v>
      </c>
      <c r="Q2170" s="1">
        <v>0.04</v>
      </c>
      <c r="R2170">
        <v>300.98</v>
      </c>
      <c r="S2170">
        <v>64.73</v>
      </c>
      <c r="T2170">
        <f t="shared" si="33"/>
        <v>601.96</v>
      </c>
    </row>
    <row r="2171" spans="1:20" x14ac:dyDescent="0.25">
      <c r="A2171">
        <v>2170</v>
      </c>
      <c r="B2171">
        <v>89724</v>
      </c>
      <c r="C2171" t="s">
        <v>723</v>
      </c>
      <c r="D2171" t="s">
        <v>20</v>
      </c>
      <c r="E2171" t="s">
        <v>39</v>
      </c>
      <c r="F2171" t="s">
        <v>22</v>
      </c>
      <c r="G2171" t="s">
        <v>48</v>
      </c>
      <c r="H2171" t="s">
        <v>94</v>
      </c>
      <c r="I2171" t="s">
        <v>28</v>
      </c>
      <c r="J2171" t="s">
        <v>29</v>
      </c>
      <c r="K2171" t="s">
        <v>105</v>
      </c>
      <c r="L2171" t="s">
        <v>192</v>
      </c>
      <c r="M2171" t="s">
        <v>27</v>
      </c>
      <c r="N2171" s="2">
        <v>40761</v>
      </c>
      <c r="O2171" s="2">
        <v>40765</v>
      </c>
      <c r="P2171">
        <v>1</v>
      </c>
      <c r="Q2171" s="1">
        <v>7.0000000000000007E-2</v>
      </c>
      <c r="R2171">
        <v>5.98</v>
      </c>
      <c r="S2171">
        <v>10.39</v>
      </c>
      <c r="T2171">
        <f t="shared" si="33"/>
        <v>5.98</v>
      </c>
    </row>
    <row r="2172" spans="1:20" x14ac:dyDescent="0.25">
      <c r="A2172">
        <v>2171</v>
      </c>
      <c r="B2172">
        <v>88323</v>
      </c>
      <c r="C2172" t="s">
        <v>1504</v>
      </c>
      <c r="D2172" t="s">
        <v>38</v>
      </c>
      <c r="E2172" t="s">
        <v>39</v>
      </c>
      <c r="F2172" t="s">
        <v>47</v>
      </c>
      <c r="G2172" t="s">
        <v>23</v>
      </c>
      <c r="H2172" t="s">
        <v>49</v>
      </c>
      <c r="I2172" t="s">
        <v>28</v>
      </c>
      <c r="J2172" t="s">
        <v>29</v>
      </c>
      <c r="K2172" t="s">
        <v>98</v>
      </c>
      <c r="L2172" t="s">
        <v>192</v>
      </c>
      <c r="M2172" t="s">
        <v>156</v>
      </c>
      <c r="N2172" s="2">
        <v>41181</v>
      </c>
      <c r="O2172" s="2">
        <v>41183</v>
      </c>
      <c r="P2172">
        <v>9</v>
      </c>
      <c r="Q2172" s="1">
        <v>7.0000000000000007E-2</v>
      </c>
      <c r="R2172">
        <v>19.98</v>
      </c>
      <c r="S2172">
        <v>5.97</v>
      </c>
      <c r="T2172">
        <f t="shared" si="33"/>
        <v>179.82</v>
      </c>
    </row>
    <row r="2173" spans="1:20" x14ac:dyDescent="0.25">
      <c r="A2173">
        <v>2172</v>
      </c>
      <c r="B2173">
        <v>88323</v>
      </c>
      <c r="C2173" t="s">
        <v>1504</v>
      </c>
      <c r="D2173" t="s">
        <v>20</v>
      </c>
      <c r="E2173" t="s">
        <v>39</v>
      </c>
      <c r="F2173" t="s">
        <v>47</v>
      </c>
      <c r="G2173" t="s">
        <v>23</v>
      </c>
      <c r="H2173" t="s">
        <v>89</v>
      </c>
      <c r="I2173" t="s">
        <v>28</v>
      </c>
      <c r="J2173" t="s">
        <v>29</v>
      </c>
      <c r="K2173" t="s">
        <v>165</v>
      </c>
      <c r="L2173" t="s">
        <v>192</v>
      </c>
      <c r="M2173" t="s">
        <v>114</v>
      </c>
      <c r="N2173" s="2">
        <v>41181</v>
      </c>
      <c r="O2173" s="2">
        <v>41182</v>
      </c>
      <c r="P2173">
        <v>12</v>
      </c>
      <c r="Q2173" s="1">
        <v>0.1</v>
      </c>
      <c r="R2173">
        <v>6.48</v>
      </c>
      <c r="S2173">
        <v>7.03</v>
      </c>
      <c r="T2173">
        <f t="shared" si="33"/>
        <v>77.760000000000005</v>
      </c>
    </row>
    <row r="2174" spans="1:20" x14ac:dyDescent="0.25">
      <c r="A2174">
        <v>2173</v>
      </c>
      <c r="B2174">
        <v>89726</v>
      </c>
      <c r="C2174" t="s">
        <v>523</v>
      </c>
      <c r="D2174" t="s">
        <v>38</v>
      </c>
      <c r="E2174" t="s">
        <v>21</v>
      </c>
      <c r="F2174" t="s">
        <v>47</v>
      </c>
      <c r="G2174" t="s">
        <v>93</v>
      </c>
      <c r="H2174" t="s">
        <v>33</v>
      </c>
      <c r="I2174" t="s">
        <v>28</v>
      </c>
      <c r="J2174" t="s">
        <v>29</v>
      </c>
      <c r="K2174" t="s">
        <v>1111</v>
      </c>
      <c r="L2174" t="s">
        <v>192</v>
      </c>
      <c r="M2174" t="s">
        <v>111</v>
      </c>
      <c r="N2174" s="2">
        <v>40282</v>
      </c>
      <c r="O2174" s="2">
        <v>40284</v>
      </c>
      <c r="P2174">
        <v>8</v>
      </c>
      <c r="Q2174" s="1">
        <v>0.01</v>
      </c>
      <c r="R2174">
        <v>29.1</v>
      </c>
      <c r="S2174">
        <v>4</v>
      </c>
      <c r="T2174">
        <f t="shared" si="33"/>
        <v>232.8</v>
      </c>
    </row>
    <row r="2175" spans="1:20" x14ac:dyDescent="0.25">
      <c r="A2175">
        <v>2174</v>
      </c>
      <c r="B2175">
        <v>89726</v>
      </c>
      <c r="C2175" t="s">
        <v>2516</v>
      </c>
      <c r="D2175" t="s">
        <v>578</v>
      </c>
      <c r="E2175" t="s">
        <v>187</v>
      </c>
      <c r="F2175" t="s">
        <v>31</v>
      </c>
      <c r="G2175" t="s">
        <v>93</v>
      </c>
      <c r="H2175" t="s">
        <v>188</v>
      </c>
      <c r="I2175" t="s">
        <v>28</v>
      </c>
      <c r="J2175" t="s">
        <v>29</v>
      </c>
      <c r="K2175" t="s">
        <v>228</v>
      </c>
      <c r="L2175" t="s">
        <v>330</v>
      </c>
      <c r="M2175" t="s">
        <v>66</v>
      </c>
      <c r="N2175" s="2">
        <v>40282</v>
      </c>
      <c r="O2175" s="2">
        <v>40283</v>
      </c>
      <c r="P2175">
        <v>5</v>
      </c>
      <c r="Q2175" s="1">
        <v>0.06</v>
      </c>
      <c r="R2175">
        <v>296.18</v>
      </c>
      <c r="S2175">
        <v>54.12</v>
      </c>
      <c r="T2175">
        <f t="shared" si="33"/>
        <v>1480.9</v>
      </c>
    </row>
    <row r="2176" spans="1:20" x14ac:dyDescent="0.25">
      <c r="A2176">
        <v>2175</v>
      </c>
      <c r="B2176">
        <v>89736</v>
      </c>
      <c r="C2176" t="s">
        <v>312</v>
      </c>
      <c r="D2176" t="s">
        <v>20</v>
      </c>
      <c r="E2176" t="s">
        <v>39</v>
      </c>
      <c r="F2176" t="s">
        <v>40</v>
      </c>
      <c r="G2176" t="s">
        <v>32</v>
      </c>
      <c r="H2176" t="s">
        <v>89</v>
      </c>
      <c r="I2176" t="s">
        <v>28</v>
      </c>
      <c r="J2176" t="s">
        <v>29</v>
      </c>
      <c r="K2176" t="s">
        <v>138</v>
      </c>
      <c r="L2176" t="s">
        <v>192</v>
      </c>
      <c r="M2176" t="s">
        <v>99</v>
      </c>
      <c r="N2176" s="2">
        <v>41377</v>
      </c>
      <c r="O2176" s="2">
        <v>41379</v>
      </c>
      <c r="P2176">
        <v>6</v>
      </c>
      <c r="Q2176" s="1">
        <v>0.02</v>
      </c>
      <c r="R2176">
        <v>54.48</v>
      </c>
      <c r="S2176">
        <v>0.99</v>
      </c>
      <c r="T2176">
        <f t="shared" si="33"/>
        <v>326.88</v>
      </c>
    </row>
    <row r="2177" spans="1:20" x14ac:dyDescent="0.25">
      <c r="A2177">
        <v>2176</v>
      </c>
      <c r="B2177">
        <v>89736</v>
      </c>
      <c r="C2177" t="s">
        <v>312</v>
      </c>
      <c r="D2177" t="s">
        <v>20</v>
      </c>
      <c r="E2177" t="s">
        <v>39</v>
      </c>
      <c r="F2177" t="s">
        <v>40</v>
      </c>
      <c r="G2177" t="s">
        <v>32</v>
      </c>
      <c r="H2177" t="s">
        <v>61</v>
      </c>
      <c r="I2177" t="s">
        <v>28</v>
      </c>
      <c r="J2177" t="s">
        <v>29</v>
      </c>
      <c r="K2177" t="s">
        <v>133</v>
      </c>
      <c r="L2177" t="s">
        <v>192</v>
      </c>
      <c r="M2177" t="s">
        <v>59</v>
      </c>
      <c r="N2177" s="2">
        <v>41377</v>
      </c>
      <c r="O2177" s="2">
        <v>41378</v>
      </c>
      <c r="P2177">
        <v>6</v>
      </c>
      <c r="Q2177" s="1">
        <v>0.09</v>
      </c>
      <c r="R2177">
        <v>1.88</v>
      </c>
      <c r="S2177">
        <v>1.49</v>
      </c>
      <c r="T2177">
        <f t="shared" si="33"/>
        <v>11.28</v>
      </c>
    </row>
    <row r="2178" spans="1:20" x14ac:dyDescent="0.25">
      <c r="A2178">
        <v>2177</v>
      </c>
      <c r="B2178">
        <v>89742</v>
      </c>
      <c r="C2178" t="s">
        <v>1317</v>
      </c>
      <c r="D2178" t="s">
        <v>20</v>
      </c>
      <c r="E2178" t="s">
        <v>39</v>
      </c>
      <c r="F2178" t="s">
        <v>22</v>
      </c>
      <c r="G2178" t="s">
        <v>93</v>
      </c>
      <c r="H2178" t="s">
        <v>42</v>
      </c>
      <c r="I2178" t="s">
        <v>28</v>
      </c>
      <c r="J2178" t="s">
        <v>29</v>
      </c>
      <c r="K2178" t="s">
        <v>74</v>
      </c>
      <c r="L2178" t="s">
        <v>192</v>
      </c>
      <c r="M2178" t="s">
        <v>238</v>
      </c>
      <c r="N2178" s="2">
        <v>41501</v>
      </c>
      <c r="O2178" s="2">
        <v>41504</v>
      </c>
      <c r="P2178">
        <v>19</v>
      </c>
      <c r="Q2178" s="1">
        <v>0.03</v>
      </c>
      <c r="R2178">
        <v>5.4</v>
      </c>
      <c r="S2178">
        <v>7.78</v>
      </c>
      <c r="T2178">
        <f t="shared" si="33"/>
        <v>102.60000000000001</v>
      </c>
    </row>
    <row r="2179" spans="1:20" x14ac:dyDescent="0.25">
      <c r="A2179">
        <v>2178</v>
      </c>
      <c r="B2179">
        <v>89747</v>
      </c>
      <c r="C2179" t="s">
        <v>1554</v>
      </c>
      <c r="D2179" t="s">
        <v>20</v>
      </c>
      <c r="E2179" t="s">
        <v>39</v>
      </c>
      <c r="F2179" t="s">
        <v>31</v>
      </c>
      <c r="G2179" t="s">
        <v>41</v>
      </c>
      <c r="H2179" t="s">
        <v>49</v>
      </c>
      <c r="I2179" t="s">
        <v>28</v>
      </c>
      <c r="J2179" t="s">
        <v>29</v>
      </c>
      <c r="K2179" t="s">
        <v>133</v>
      </c>
      <c r="L2179" t="s">
        <v>192</v>
      </c>
      <c r="M2179" t="s">
        <v>91</v>
      </c>
      <c r="N2179" s="2">
        <v>40937</v>
      </c>
      <c r="O2179" s="2">
        <v>40939</v>
      </c>
      <c r="P2179">
        <v>3</v>
      </c>
      <c r="Q2179" s="1">
        <v>7.0000000000000007E-2</v>
      </c>
      <c r="R2179">
        <v>6.48</v>
      </c>
      <c r="S2179">
        <v>8.74</v>
      </c>
      <c r="T2179">
        <f t="shared" ref="T2179:T2242" si="34">R2179*P2179</f>
        <v>19.440000000000001</v>
      </c>
    </row>
    <row r="2180" spans="1:20" x14ac:dyDescent="0.25">
      <c r="A2180">
        <v>2179</v>
      </c>
      <c r="B2180">
        <v>89747</v>
      </c>
      <c r="C2180" t="s">
        <v>1554</v>
      </c>
      <c r="D2180" t="s">
        <v>20</v>
      </c>
      <c r="E2180" t="s">
        <v>21</v>
      </c>
      <c r="F2180" t="s">
        <v>31</v>
      </c>
      <c r="G2180" t="s">
        <v>41</v>
      </c>
      <c r="H2180" t="s">
        <v>203</v>
      </c>
      <c r="I2180" t="s">
        <v>28</v>
      </c>
      <c r="J2180" t="s">
        <v>29</v>
      </c>
      <c r="K2180" t="s">
        <v>201</v>
      </c>
      <c r="L2180" t="s">
        <v>192</v>
      </c>
      <c r="M2180" t="s">
        <v>83</v>
      </c>
      <c r="N2180" s="2">
        <v>40937</v>
      </c>
      <c r="O2180" s="2">
        <v>40939</v>
      </c>
      <c r="P2180">
        <v>1</v>
      </c>
      <c r="Q2180" s="1">
        <v>0.09</v>
      </c>
      <c r="R2180">
        <v>125.99</v>
      </c>
      <c r="S2180">
        <v>7.69</v>
      </c>
      <c r="T2180">
        <f t="shared" si="34"/>
        <v>125.99</v>
      </c>
    </row>
    <row r="2181" spans="1:20" x14ac:dyDescent="0.25">
      <c r="A2181">
        <v>2180</v>
      </c>
      <c r="B2181">
        <v>89755</v>
      </c>
      <c r="C2181" t="s">
        <v>2019</v>
      </c>
      <c r="D2181" t="s">
        <v>20</v>
      </c>
      <c r="E2181" t="s">
        <v>21</v>
      </c>
      <c r="F2181" t="s">
        <v>22</v>
      </c>
      <c r="G2181" t="s">
        <v>48</v>
      </c>
      <c r="H2181" t="s">
        <v>24</v>
      </c>
      <c r="I2181" t="s">
        <v>28</v>
      </c>
      <c r="J2181" t="s">
        <v>29</v>
      </c>
      <c r="K2181" t="s">
        <v>213</v>
      </c>
      <c r="L2181" t="s">
        <v>706</v>
      </c>
      <c r="M2181" t="s">
        <v>150</v>
      </c>
      <c r="N2181" s="2">
        <v>41105</v>
      </c>
      <c r="O2181" s="2">
        <v>41107</v>
      </c>
      <c r="P2181">
        <v>3</v>
      </c>
      <c r="Q2181" s="1">
        <v>0.05</v>
      </c>
      <c r="R2181">
        <v>17.98</v>
      </c>
      <c r="S2181">
        <v>8.51</v>
      </c>
      <c r="T2181">
        <f t="shared" si="34"/>
        <v>53.94</v>
      </c>
    </row>
    <row r="2182" spans="1:20" x14ac:dyDescent="0.25">
      <c r="A2182">
        <v>2181</v>
      </c>
      <c r="B2182">
        <v>89755</v>
      </c>
      <c r="C2182" t="s">
        <v>1737</v>
      </c>
      <c r="D2182" t="s">
        <v>38</v>
      </c>
      <c r="E2182" t="s">
        <v>39</v>
      </c>
      <c r="F2182" t="s">
        <v>31</v>
      </c>
      <c r="G2182" t="s">
        <v>48</v>
      </c>
      <c r="H2182" t="s">
        <v>94</v>
      </c>
      <c r="I2182" t="s">
        <v>28</v>
      </c>
      <c r="J2182" t="s">
        <v>29</v>
      </c>
      <c r="K2182" t="s">
        <v>189</v>
      </c>
      <c r="L2182" t="s">
        <v>192</v>
      </c>
      <c r="M2182" t="s">
        <v>121</v>
      </c>
      <c r="N2182" s="2">
        <v>41105</v>
      </c>
      <c r="O2182" s="2">
        <v>41112</v>
      </c>
      <c r="P2182">
        <v>3</v>
      </c>
      <c r="Q2182" s="1">
        <v>0</v>
      </c>
      <c r="R2182">
        <v>8.6199999999999992</v>
      </c>
      <c r="S2182">
        <v>4.5</v>
      </c>
      <c r="T2182">
        <f t="shared" si="34"/>
        <v>25.86</v>
      </c>
    </row>
    <row r="2183" spans="1:20" x14ac:dyDescent="0.25">
      <c r="A2183">
        <v>2182</v>
      </c>
      <c r="B2183">
        <v>87273</v>
      </c>
      <c r="C2183" t="s">
        <v>1357</v>
      </c>
      <c r="D2183" t="s">
        <v>20</v>
      </c>
      <c r="E2183" t="s">
        <v>21</v>
      </c>
      <c r="F2183" t="s">
        <v>31</v>
      </c>
      <c r="G2183" t="s">
        <v>23</v>
      </c>
      <c r="H2183" t="s">
        <v>206</v>
      </c>
      <c r="I2183" t="s">
        <v>28</v>
      </c>
      <c r="J2183" t="s">
        <v>29</v>
      </c>
      <c r="K2183" t="s">
        <v>1114</v>
      </c>
      <c r="L2183" t="s">
        <v>192</v>
      </c>
      <c r="M2183" t="s">
        <v>121</v>
      </c>
      <c r="N2183" s="2">
        <v>40898</v>
      </c>
      <c r="O2183" s="2">
        <v>40899</v>
      </c>
      <c r="P2183">
        <v>15</v>
      </c>
      <c r="Q2183" s="1">
        <v>0</v>
      </c>
      <c r="R2183">
        <v>20.95</v>
      </c>
      <c r="S2183">
        <v>4</v>
      </c>
      <c r="T2183">
        <f t="shared" si="34"/>
        <v>314.25</v>
      </c>
    </row>
    <row r="2184" spans="1:20" x14ac:dyDescent="0.25">
      <c r="A2184">
        <v>2183</v>
      </c>
      <c r="B2184">
        <v>89761</v>
      </c>
      <c r="C2184" t="s">
        <v>975</v>
      </c>
      <c r="D2184" t="s">
        <v>20</v>
      </c>
      <c r="E2184" t="s">
        <v>39</v>
      </c>
      <c r="F2184" t="s">
        <v>31</v>
      </c>
      <c r="G2184" t="s">
        <v>48</v>
      </c>
      <c r="H2184" t="s">
        <v>61</v>
      </c>
      <c r="I2184" t="s">
        <v>28</v>
      </c>
      <c r="J2184" t="s">
        <v>29</v>
      </c>
      <c r="K2184" t="s">
        <v>226</v>
      </c>
      <c r="L2184" t="s">
        <v>192</v>
      </c>
      <c r="M2184" t="s">
        <v>131</v>
      </c>
      <c r="N2184" s="2">
        <v>40346</v>
      </c>
      <c r="O2184" s="2">
        <v>40350</v>
      </c>
      <c r="P2184">
        <v>9</v>
      </c>
      <c r="Q2184" s="1">
        <v>0</v>
      </c>
      <c r="R2184">
        <v>4.13</v>
      </c>
      <c r="S2184">
        <v>5.34</v>
      </c>
      <c r="T2184">
        <f t="shared" si="34"/>
        <v>37.17</v>
      </c>
    </row>
    <row r="2185" spans="1:20" x14ac:dyDescent="0.25">
      <c r="A2185">
        <v>2184</v>
      </c>
      <c r="B2185">
        <v>89761</v>
      </c>
      <c r="C2185" t="s">
        <v>975</v>
      </c>
      <c r="D2185" t="s">
        <v>578</v>
      </c>
      <c r="E2185" t="s">
        <v>187</v>
      </c>
      <c r="F2185" t="s">
        <v>31</v>
      </c>
      <c r="G2185" t="s">
        <v>48</v>
      </c>
      <c r="H2185" t="s">
        <v>217</v>
      </c>
      <c r="I2185" t="s">
        <v>28</v>
      </c>
      <c r="J2185" t="s">
        <v>29</v>
      </c>
      <c r="K2185" t="s">
        <v>43</v>
      </c>
      <c r="L2185" t="s">
        <v>330</v>
      </c>
      <c r="M2185" t="s">
        <v>255</v>
      </c>
      <c r="N2185" s="2">
        <v>40346</v>
      </c>
      <c r="O2185" s="2">
        <v>40350</v>
      </c>
      <c r="P2185">
        <v>9</v>
      </c>
      <c r="Q2185" s="1">
        <v>0.1</v>
      </c>
      <c r="R2185">
        <v>130.97999999999999</v>
      </c>
      <c r="S2185">
        <v>54.74</v>
      </c>
      <c r="T2185">
        <f t="shared" si="34"/>
        <v>1178.82</v>
      </c>
    </row>
    <row r="2186" spans="1:20" x14ac:dyDescent="0.25">
      <c r="A2186">
        <v>2185</v>
      </c>
      <c r="B2186">
        <v>87923</v>
      </c>
      <c r="C2186" t="s">
        <v>450</v>
      </c>
      <c r="D2186" t="s">
        <v>38</v>
      </c>
      <c r="E2186" t="s">
        <v>21</v>
      </c>
      <c r="F2186" t="s">
        <v>22</v>
      </c>
      <c r="G2186" t="s">
        <v>41</v>
      </c>
      <c r="H2186" t="s">
        <v>33</v>
      </c>
      <c r="I2186" t="s">
        <v>28</v>
      </c>
      <c r="J2186" t="s">
        <v>29</v>
      </c>
      <c r="K2186" t="s">
        <v>198</v>
      </c>
      <c r="L2186" t="s">
        <v>26</v>
      </c>
      <c r="M2186" t="s">
        <v>199</v>
      </c>
      <c r="N2186" s="2">
        <v>41365</v>
      </c>
      <c r="O2186" s="2">
        <v>41367</v>
      </c>
      <c r="P2186">
        <v>1</v>
      </c>
      <c r="Q2186" s="1">
        <v>0.03</v>
      </c>
      <c r="R2186">
        <v>10.01</v>
      </c>
      <c r="S2186">
        <v>1.99</v>
      </c>
      <c r="T2186">
        <f t="shared" si="34"/>
        <v>10.01</v>
      </c>
    </row>
    <row r="2187" spans="1:20" x14ac:dyDescent="0.25">
      <c r="A2187">
        <v>2186</v>
      </c>
      <c r="B2187">
        <v>86612</v>
      </c>
      <c r="C2187" t="s">
        <v>1509</v>
      </c>
      <c r="D2187" t="s">
        <v>20</v>
      </c>
      <c r="E2187" t="s">
        <v>39</v>
      </c>
      <c r="F2187" t="s">
        <v>40</v>
      </c>
      <c r="G2187" t="s">
        <v>23</v>
      </c>
      <c r="H2187" t="s">
        <v>42</v>
      </c>
      <c r="I2187" t="s">
        <v>28</v>
      </c>
      <c r="J2187" t="s">
        <v>29</v>
      </c>
      <c r="K2187" t="s">
        <v>101</v>
      </c>
      <c r="L2187" t="s">
        <v>192</v>
      </c>
      <c r="M2187" t="s">
        <v>99</v>
      </c>
      <c r="N2187" s="2">
        <v>40388</v>
      </c>
      <c r="O2187" s="2">
        <v>40391</v>
      </c>
      <c r="P2187">
        <v>8</v>
      </c>
      <c r="Q2187" s="1">
        <v>0.1</v>
      </c>
      <c r="R2187">
        <v>7.45</v>
      </c>
      <c r="S2187">
        <v>6.28</v>
      </c>
      <c r="T2187">
        <f t="shared" si="34"/>
        <v>59.6</v>
      </c>
    </row>
    <row r="2188" spans="1:20" x14ac:dyDescent="0.25">
      <c r="A2188">
        <v>2187</v>
      </c>
      <c r="B2188">
        <v>86612</v>
      </c>
      <c r="C2188" t="s">
        <v>1509</v>
      </c>
      <c r="D2188" t="s">
        <v>20</v>
      </c>
      <c r="E2188" t="s">
        <v>39</v>
      </c>
      <c r="F2188" t="s">
        <v>40</v>
      </c>
      <c r="G2188" t="s">
        <v>23</v>
      </c>
      <c r="H2188" t="s">
        <v>78</v>
      </c>
      <c r="I2188" t="s">
        <v>28</v>
      </c>
      <c r="J2188" t="s">
        <v>29</v>
      </c>
      <c r="K2188" t="s">
        <v>231</v>
      </c>
      <c r="L2188" t="s">
        <v>192</v>
      </c>
      <c r="M2188" t="s">
        <v>99</v>
      </c>
      <c r="N2188" s="2">
        <v>40388</v>
      </c>
      <c r="O2188" s="2">
        <v>40390</v>
      </c>
      <c r="P2188">
        <v>10</v>
      </c>
      <c r="Q2188" s="1">
        <v>0.01</v>
      </c>
      <c r="R2188">
        <v>6.48</v>
      </c>
      <c r="S2188">
        <v>7.86</v>
      </c>
      <c r="T2188">
        <f t="shared" si="34"/>
        <v>64.800000000000011</v>
      </c>
    </row>
    <row r="2189" spans="1:20" x14ac:dyDescent="0.25">
      <c r="A2189">
        <v>2188</v>
      </c>
      <c r="B2189">
        <v>89770</v>
      </c>
      <c r="C2189" t="s">
        <v>1545</v>
      </c>
      <c r="D2189" t="s">
        <v>38</v>
      </c>
      <c r="E2189" t="s">
        <v>39</v>
      </c>
      <c r="F2189" t="s">
        <v>47</v>
      </c>
      <c r="G2189" t="s">
        <v>41</v>
      </c>
      <c r="H2189" t="s">
        <v>78</v>
      </c>
      <c r="I2189" t="s">
        <v>28</v>
      </c>
      <c r="J2189" t="s">
        <v>29</v>
      </c>
      <c r="K2189" t="s">
        <v>289</v>
      </c>
      <c r="L2189" t="s">
        <v>26</v>
      </c>
      <c r="M2189" t="s">
        <v>134</v>
      </c>
      <c r="N2189" s="2">
        <v>40187</v>
      </c>
      <c r="O2189" s="2">
        <v>40189</v>
      </c>
      <c r="P2189">
        <v>11</v>
      </c>
      <c r="Q2189" s="1">
        <v>0</v>
      </c>
      <c r="R2189">
        <v>11.66</v>
      </c>
      <c r="S2189">
        <v>8.99</v>
      </c>
      <c r="T2189">
        <f t="shared" si="34"/>
        <v>128.26</v>
      </c>
    </row>
    <row r="2190" spans="1:20" x14ac:dyDescent="0.25">
      <c r="A2190">
        <v>2189</v>
      </c>
      <c r="B2190">
        <v>88227</v>
      </c>
      <c r="C2190" t="s">
        <v>243</v>
      </c>
      <c r="D2190" t="s">
        <v>20</v>
      </c>
      <c r="E2190" t="s">
        <v>187</v>
      </c>
      <c r="F2190" t="s">
        <v>22</v>
      </c>
      <c r="G2190" t="s">
        <v>41</v>
      </c>
      <c r="H2190" t="s">
        <v>219</v>
      </c>
      <c r="I2190" t="s">
        <v>28</v>
      </c>
      <c r="J2190" t="s">
        <v>29</v>
      </c>
      <c r="K2190" t="s">
        <v>158</v>
      </c>
      <c r="L2190" t="s">
        <v>192</v>
      </c>
      <c r="M2190" t="s">
        <v>80</v>
      </c>
      <c r="N2190" s="2">
        <v>41154</v>
      </c>
      <c r="O2190" s="2">
        <v>41155</v>
      </c>
      <c r="P2190">
        <v>20</v>
      </c>
      <c r="Q2190" s="1">
        <v>0.1</v>
      </c>
      <c r="R2190">
        <v>9.74</v>
      </c>
      <c r="S2190">
        <v>5.71</v>
      </c>
      <c r="T2190">
        <f t="shared" si="34"/>
        <v>194.8</v>
      </c>
    </row>
    <row r="2191" spans="1:20" x14ac:dyDescent="0.25">
      <c r="A2191">
        <v>2190</v>
      </c>
      <c r="B2191">
        <v>89781</v>
      </c>
      <c r="C2191" t="s">
        <v>161</v>
      </c>
      <c r="D2191" t="s">
        <v>20</v>
      </c>
      <c r="E2191" t="s">
        <v>39</v>
      </c>
      <c r="F2191" t="s">
        <v>22</v>
      </c>
      <c r="G2191" t="s">
        <v>41</v>
      </c>
      <c r="H2191" t="s">
        <v>78</v>
      </c>
      <c r="I2191" t="s">
        <v>28</v>
      </c>
      <c r="J2191" t="s">
        <v>29</v>
      </c>
      <c r="K2191" t="s">
        <v>291</v>
      </c>
      <c r="L2191" t="s">
        <v>192</v>
      </c>
      <c r="M2191" t="s">
        <v>199</v>
      </c>
      <c r="N2191" s="2">
        <v>40990</v>
      </c>
      <c r="O2191" s="2">
        <v>40990</v>
      </c>
      <c r="P2191">
        <v>3</v>
      </c>
      <c r="Q2191" s="1">
        <v>0</v>
      </c>
      <c r="R2191">
        <v>11.58</v>
      </c>
      <c r="S2191">
        <v>6.97</v>
      </c>
      <c r="T2191">
        <f t="shared" si="34"/>
        <v>34.74</v>
      </c>
    </row>
    <row r="2192" spans="1:20" x14ac:dyDescent="0.25">
      <c r="A2192">
        <v>2191</v>
      </c>
      <c r="B2192">
        <v>89781</v>
      </c>
      <c r="C2192" t="s">
        <v>244</v>
      </c>
      <c r="D2192" t="s">
        <v>20</v>
      </c>
      <c r="E2192" t="s">
        <v>39</v>
      </c>
      <c r="F2192" t="s">
        <v>22</v>
      </c>
      <c r="G2192" t="s">
        <v>41</v>
      </c>
      <c r="H2192" t="s">
        <v>54</v>
      </c>
      <c r="I2192" t="s">
        <v>28</v>
      </c>
      <c r="J2192" t="s">
        <v>29</v>
      </c>
      <c r="K2192" t="s">
        <v>98</v>
      </c>
      <c r="L2192" t="s">
        <v>192</v>
      </c>
      <c r="M2192" t="s">
        <v>499</v>
      </c>
      <c r="N2192" s="2">
        <v>40990</v>
      </c>
      <c r="O2192" s="2">
        <v>40991</v>
      </c>
      <c r="P2192">
        <v>10</v>
      </c>
      <c r="Q2192" s="1">
        <v>0</v>
      </c>
      <c r="R2192">
        <v>7.77</v>
      </c>
      <c r="S2192">
        <v>9.23</v>
      </c>
      <c r="T2192">
        <f t="shared" si="34"/>
        <v>77.699999999999989</v>
      </c>
    </row>
    <row r="2193" spans="1:20" x14ac:dyDescent="0.25">
      <c r="A2193">
        <v>2192</v>
      </c>
      <c r="B2193">
        <v>86569</v>
      </c>
      <c r="C2193" t="s">
        <v>1097</v>
      </c>
      <c r="D2193" t="s">
        <v>20</v>
      </c>
      <c r="E2193" t="s">
        <v>187</v>
      </c>
      <c r="F2193" t="s">
        <v>47</v>
      </c>
      <c r="G2193" t="s">
        <v>48</v>
      </c>
      <c r="H2193" t="s">
        <v>188</v>
      </c>
      <c r="I2193" t="s">
        <v>28</v>
      </c>
      <c r="J2193" t="s">
        <v>29</v>
      </c>
      <c r="K2193" t="s">
        <v>228</v>
      </c>
      <c r="L2193" t="s">
        <v>746</v>
      </c>
      <c r="M2193" t="s">
        <v>117</v>
      </c>
      <c r="N2193" s="2">
        <v>40867</v>
      </c>
      <c r="O2193" s="2">
        <v>40867</v>
      </c>
      <c r="P2193">
        <v>13</v>
      </c>
      <c r="Q2193" s="1">
        <v>0.04</v>
      </c>
      <c r="R2193">
        <v>105.34</v>
      </c>
      <c r="S2193">
        <v>24.49</v>
      </c>
      <c r="T2193">
        <f t="shared" si="34"/>
        <v>1369.42</v>
      </c>
    </row>
    <row r="2194" spans="1:20" x14ac:dyDescent="0.25">
      <c r="A2194">
        <v>2193</v>
      </c>
      <c r="B2194">
        <v>87325</v>
      </c>
      <c r="C2194" t="s">
        <v>1331</v>
      </c>
      <c r="D2194" t="s">
        <v>20</v>
      </c>
      <c r="E2194" t="s">
        <v>21</v>
      </c>
      <c r="F2194" t="s">
        <v>22</v>
      </c>
      <c r="G2194" t="s">
        <v>23</v>
      </c>
      <c r="H2194" t="s">
        <v>206</v>
      </c>
      <c r="I2194" t="s">
        <v>28</v>
      </c>
      <c r="J2194" t="s">
        <v>29</v>
      </c>
      <c r="K2194" t="s">
        <v>201</v>
      </c>
      <c r="L2194" t="s">
        <v>44</v>
      </c>
      <c r="M2194" t="s">
        <v>190</v>
      </c>
      <c r="N2194" s="2">
        <v>41378</v>
      </c>
      <c r="O2194" s="2">
        <v>41379</v>
      </c>
      <c r="P2194">
        <v>1</v>
      </c>
      <c r="Q2194" s="1">
        <v>0.04</v>
      </c>
      <c r="R2194">
        <v>20.99</v>
      </c>
      <c r="S2194">
        <v>2.5</v>
      </c>
      <c r="T2194">
        <f t="shared" si="34"/>
        <v>20.99</v>
      </c>
    </row>
    <row r="2195" spans="1:20" x14ac:dyDescent="0.25">
      <c r="A2195">
        <v>2194</v>
      </c>
      <c r="B2195">
        <v>89564</v>
      </c>
      <c r="C2195" t="s">
        <v>1486</v>
      </c>
      <c r="D2195" t="s">
        <v>20</v>
      </c>
      <c r="E2195" t="s">
        <v>21</v>
      </c>
      <c r="F2195" t="s">
        <v>47</v>
      </c>
      <c r="G2195" t="s">
        <v>48</v>
      </c>
      <c r="H2195" t="s">
        <v>203</v>
      </c>
      <c r="I2195" t="s">
        <v>28</v>
      </c>
      <c r="J2195" t="s">
        <v>29</v>
      </c>
      <c r="K2195" t="s">
        <v>198</v>
      </c>
      <c r="L2195" t="s">
        <v>192</v>
      </c>
      <c r="M2195" t="s">
        <v>111</v>
      </c>
      <c r="N2195" s="2">
        <v>40333</v>
      </c>
      <c r="O2195" s="2">
        <v>40335</v>
      </c>
      <c r="P2195">
        <v>5</v>
      </c>
      <c r="Q2195" s="1">
        <v>0.06</v>
      </c>
      <c r="R2195">
        <v>115.99</v>
      </c>
      <c r="S2195">
        <v>5.92</v>
      </c>
      <c r="T2195">
        <f t="shared" si="34"/>
        <v>579.94999999999993</v>
      </c>
    </row>
    <row r="2196" spans="1:20" x14ac:dyDescent="0.25">
      <c r="A2196">
        <v>2195</v>
      </c>
      <c r="B2196">
        <v>87774</v>
      </c>
      <c r="C2196" t="s">
        <v>486</v>
      </c>
      <c r="D2196" t="s">
        <v>20</v>
      </c>
      <c r="E2196" t="s">
        <v>39</v>
      </c>
      <c r="F2196" t="s">
        <v>31</v>
      </c>
      <c r="G2196" t="s">
        <v>41</v>
      </c>
      <c r="H2196" t="s">
        <v>78</v>
      </c>
      <c r="I2196" t="s">
        <v>28</v>
      </c>
      <c r="J2196" t="s">
        <v>29</v>
      </c>
      <c r="K2196" t="s">
        <v>221</v>
      </c>
      <c r="L2196" t="s">
        <v>192</v>
      </c>
      <c r="M2196" t="s">
        <v>367</v>
      </c>
      <c r="N2196" s="2">
        <v>40559</v>
      </c>
      <c r="O2196" s="2">
        <v>40560</v>
      </c>
      <c r="P2196">
        <v>7</v>
      </c>
      <c r="Q2196" s="1">
        <v>0.09</v>
      </c>
      <c r="R2196">
        <v>5.8</v>
      </c>
      <c r="S2196">
        <v>5.59</v>
      </c>
      <c r="T2196">
        <f t="shared" si="34"/>
        <v>40.6</v>
      </c>
    </row>
    <row r="2197" spans="1:20" x14ac:dyDescent="0.25">
      <c r="A2197">
        <v>2196</v>
      </c>
      <c r="B2197">
        <v>87774</v>
      </c>
      <c r="C2197" t="s">
        <v>486</v>
      </c>
      <c r="D2197" t="s">
        <v>20</v>
      </c>
      <c r="E2197" t="s">
        <v>39</v>
      </c>
      <c r="F2197" t="s">
        <v>31</v>
      </c>
      <c r="G2197" t="s">
        <v>41</v>
      </c>
      <c r="H2197" t="s">
        <v>61</v>
      </c>
      <c r="I2197" t="s">
        <v>28</v>
      </c>
      <c r="J2197" t="s">
        <v>29</v>
      </c>
      <c r="K2197" t="s">
        <v>165</v>
      </c>
      <c r="L2197" t="s">
        <v>192</v>
      </c>
      <c r="M2197" t="s">
        <v>83</v>
      </c>
      <c r="N2197" s="2">
        <v>40559</v>
      </c>
      <c r="O2197" s="2">
        <v>40560</v>
      </c>
      <c r="P2197">
        <v>3</v>
      </c>
      <c r="Q2197" s="1">
        <v>0.04</v>
      </c>
      <c r="R2197">
        <v>10.35</v>
      </c>
      <c r="S2197">
        <v>0.99</v>
      </c>
      <c r="T2197">
        <f t="shared" si="34"/>
        <v>31.049999999999997</v>
      </c>
    </row>
    <row r="2198" spans="1:20" x14ac:dyDescent="0.25">
      <c r="A2198">
        <v>2197</v>
      </c>
      <c r="B2198">
        <v>89787</v>
      </c>
      <c r="C2198" t="s">
        <v>1071</v>
      </c>
      <c r="D2198" t="s">
        <v>20</v>
      </c>
      <c r="E2198" t="s">
        <v>39</v>
      </c>
      <c r="F2198" t="s">
        <v>22</v>
      </c>
      <c r="G2198" t="s">
        <v>41</v>
      </c>
      <c r="H2198" t="s">
        <v>94</v>
      </c>
      <c r="I2198" t="s">
        <v>28</v>
      </c>
      <c r="J2198" t="s">
        <v>29</v>
      </c>
      <c r="K2198" t="s">
        <v>82</v>
      </c>
      <c r="L2198" t="s">
        <v>746</v>
      </c>
      <c r="M2198" t="s">
        <v>444</v>
      </c>
      <c r="N2198" s="2">
        <v>40277</v>
      </c>
      <c r="O2198" s="2">
        <v>40279</v>
      </c>
      <c r="P2198">
        <v>2</v>
      </c>
      <c r="Q2198" s="1">
        <v>0.03</v>
      </c>
      <c r="R2198">
        <v>4.4800000000000004</v>
      </c>
      <c r="S2198">
        <v>49</v>
      </c>
      <c r="T2198">
        <f t="shared" si="34"/>
        <v>8.9600000000000009</v>
      </c>
    </row>
    <row r="2199" spans="1:20" x14ac:dyDescent="0.25">
      <c r="A2199">
        <v>2198</v>
      </c>
      <c r="B2199">
        <v>89787</v>
      </c>
      <c r="C2199" t="s">
        <v>1071</v>
      </c>
      <c r="D2199" t="s">
        <v>578</v>
      </c>
      <c r="E2199" t="s">
        <v>187</v>
      </c>
      <c r="F2199" t="s">
        <v>22</v>
      </c>
      <c r="G2199" t="s">
        <v>41</v>
      </c>
      <c r="H2199" t="s">
        <v>217</v>
      </c>
      <c r="I2199" t="s">
        <v>28</v>
      </c>
      <c r="J2199" t="s">
        <v>29</v>
      </c>
      <c r="K2199" t="s">
        <v>43</v>
      </c>
      <c r="L2199" t="s">
        <v>283</v>
      </c>
      <c r="M2199" t="s">
        <v>398</v>
      </c>
      <c r="N2199" s="2">
        <v>40277</v>
      </c>
      <c r="O2199" s="2">
        <v>40279</v>
      </c>
      <c r="P2199">
        <v>10</v>
      </c>
      <c r="Q2199" s="1">
        <v>0.06</v>
      </c>
      <c r="R2199">
        <v>350.99</v>
      </c>
      <c r="S2199">
        <v>39</v>
      </c>
      <c r="T2199">
        <f t="shared" si="34"/>
        <v>3509.9</v>
      </c>
    </row>
    <row r="2200" spans="1:20" x14ac:dyDescent="0.25">
      <c r="A2200">
        <v>2199</v>
      </c>
      <c r="B2200">
        <v>89787</v>
      </c>
      <c r="C2200" t="s">
        <v>1071</v>
      </c>
      <c r="D2200" t="s">
        <v>38</v>
      </c>
      <c r="E2200" t="s">
        <v>21</v>
      </c>
      <c r="F2200" t="s">
        <v>22</v>
      </c>
      <c r="G2200" t="s">
        <v>41</v>
      </c>
      <c r="H2200" t="s">
        <v>33</v>
      </c>
      <c r="I2200" t="s">
        <v>28</v>
      </c>
      <c r="J2200" t="s">
        <v>29</v>
      </c>
      <c r="K2200" t="s">
        <v>204</v>
      </c>
      <c r="L2200" t="s">
        <v>192</v>
      </c>
      <c r="M2200" t="s">
        <v>246</v>
      </c>
      <c r="N2200" s="2">
        <v>40277</v>
      </c>
      <c r="O2200" s="2">
        <v>40279</v>
      </c>
      <c r="P2200">
        <v>7</v>
      </c>
      <c r="Q2200" s="1">
        <v>0.09</v>
      </c>
      <c r="R2200">
        <v>40.98</v>
      </c>
      <c r="S2200">
        <v>6.5</v>
      </c>
      <c r="T2200">
        <f t="shared" si="34"/>
        <v>286.85999999999996</v>
      </c>
    </row>
    <row r="2201" spans="1:20" x14ac:dyDescent="0.25">
      <c r="A2201">
        <v>2200</v>
      </c>
      <c r="B2201">
        <v>89787</v>
      </c>
      <c r="C2201" t="s">
        <v>1071</v>
      </c>
      <c r="D2201" t="s">
        <v>578</v>
      </c>
      <c r="E2201" t="s">
        <v>187</v>
      </c>
      <c r="F2201" t="s">
        <v>22</v>
      </c>
      <c r="G2201" t="s">
        <v>41</v>
      </c>
      <c r="H2201" t="s">
        <v>188</v>
      </c>
      <c r="I2201" t="s">
        <v>28</v>
      </c>
      <c r="J2201" t="s">
        <v>56</v>
      </c>
      <c r="K2201" t="s">
        <v>145</v>
      </c>
      <c r="L2201" t="s">
        <v>283</v>
      </c>
      <c r="M2201" t="s">
        <v>123</v>
      </c>
      <c r="N2201" s="2">
        <v>40277</v>
      </c>
      <c r="O2201" s="2">
        <v>40278</v>
      </c>
      <c r="P2201">
        <v>7</v>
      </c>
      <c r="Q2201" s="1">
        <v>0.09</v>
      </c>
      <c r="R2201">
        <v>349.45</v>
      </c>
      <c r="S2201">
        <v>60</v>
      </c>
      <c r="T2201">
        <f t="shared" si="34"/>
        <v>2446.15</v>
      </c>
    </row>
    <row r="2202" spans="1:20" x14ac:dyDescent="0.25">
      <c r="A2202">
        <v>2201</v>
      </c>
      <c r="B2202">
        <v>89796</v>
      </c>
      <c r="C2202" t="s">
        <v>484</v>
      </c>
      <c r="D2202" t="s">
        <v>20</v>
      </c>
      <c r="E2202" t="s">
        <v>39</v>
      </c>
      <c r="F2202" t="s">
        <v>47</v>
      </c>
      <c r="G2202" t="s">
        <v>41</v>
      </c>
      <c r="H2202" t="s">
        <v>78</v>
      </c>
      <c r="I2202" t="s">
        <v>28</v>
      </c>
      <c r="J2202" t="s">
        <v>56</v>
      </c>
      <c r="K2202" t="s">
        <v>82</v>
      </c>
      <c r="L2202" t="s">
        <v>192</v>
      </c>
      <c r="M2202" t="s">
        <v>160</v>
      </c>
      <c r="N2202" s="2">
        <v>41554</v>
      </c>
      <c r="O2202" s="2">
        <v>41556</v>
      </c>
      <c r="P2202">
        <v>20</v>
      </c>
      <c r="Q2202" s="1">
        <v>0.1</v>
      </c>
      <c r="R2202">
        <v>43.57</v>
      </c>
      <c r="S2202">
        <v>16.36</v>
      </c>
      <c r="T2202">
        <f t="shared" si="34"/>
        <v>871.4</v>
      </c>
    </row>
    <row r="2203" spans="1:20" x14ac:dyDescent="0.25">
      <c r="A2203">
        <v>2202</v>
      </c>
      <c r="B2203">
        <v>88433</v>
      </c>
      <c r="C2203" t="s">
        <v>1912</v>
      </c>
      <c r="D2203" t="s">
        <v>20</v>
      </c>
      <c r="E2203" t="s">
        <v>39</v>
      </c>
      <c r="F2203" t="s">
        <v>40</v>
      </c>
      <c r="G2203" t="s">
        <v>48</v>
      </c>
      <c r="H2203" t="s">
        <v>61</v>
      </c>
      <c r="I2203" t="s">
        <v>28</v>
      </c>
      <c r="J2203" t="s">
        <v>56</v>
      </c>
      <c r="K2203" t="s">
        <v>129</v>
      </c>
      <c r="L2203" t="s">
        <v>192</v>
      </c>
      <c r="M2203" t="s">
        <v>45</v>
      </c>
      <c r="N2203" s="2">
        <v>41547</v>
      </c>
      <c r="O2203" s="2">
        <v>41552</v>
      </c>
      <c r="P2203">
        <v>16</v>
      </c>
      <c r="Q2203" s="1">
        <v>0</v>
      </c>
      <c r="R2203">
        <v>29.74</v>
      </c>
      <c r="S2203">
        <v>6.64</v>
      </c>
      <c r="T2203">
        <f t="shared" si="34"/>
        <v>475.84</v>
      </c>
    </row>
    <row r="2204" spans="1:20" x14ac:dyDescent="0.25">
      <c r="A2204">
        <v>2203</v>
      </c>
      <c r="B2204">
        <v>89799</v>
      </c>
      <c r="C2204" t="s">
        <v>637</v>
      </c>
      <c r="D2204" t="s">
        <v>20</v>
      </c>
      <c r="E2204" t="s">
        <v>39</v>
      </c>
      <c r="F2204" t="s">
        <v>40</v>
      </c>
      <c r="G2204" t="s">
        <v>93</v>
      </c>
      <c r="H2204" t="s">
        <v>54</v>
      </c>
      <c r="I2204" t="s">
        <v>28</v>
      </c>
      <c r="J2204" t="s">
        <v>56</v>
      </c>
      <c r="K2204" t="s">
        <v>154</v>
      </c>
      <c r="L2204" t="s">
        <v>44</v>
      </c>
      <c r="M2204" t="s">
        <v>370</v>
      </c>
      <c r="N2204" s="2">
        <v>41400</v>
      </c>
      <c r="O2204" s="2">
        <v>41401</v>
      </c>
      <c r="P2204">
        <v>15</v>
      </c>
      <c r="Q2204" s="1">
        <v>0.01</v>
      </c>
      <c r="R2204">
        <v>9.11</v>
      </c>
      <c r="S2204">
        <v>2.15</v>
      </c>
      <c r="T2204">
        <f t="shared" si="34"/>
        <v>136.64999999999998</v>
      </c>
    </row>
    <row r="2205" spans="1:20" x14ac:dyDescent="0.25">
      <c r="A2205">
        <v>2204</v>
      </c>
      <c r="B2205">
        <v>87685</v>
      </c>
      <c r="C2205" t="s">
        <v>224</v>
      </c>
      <c r="D2205" t="s">
        <v>20</v>
      </c>
      <c r="E2205" t="s">
        <v>39</v>
      </c>
      <c r="F2205" t="s">
        <v>22</v>
      </c>
      <c r="G2205" t="s">
        <v>93</v>
      </c>
      <c r="H2205" t="s">
        <v>94</v>
      </c>
      <c r="I2205" t="s">
        <v>28</v>
      </c>
      <c r="J2205" t="s">
        <v>56</v>
      </c>
      <c r="K2205" t="s">
        <v>95</v>
      </c>
      <c r="L2205" t="s">
        <v>44</v>
      </c>
      <c r="M2205" t="s">
        <v>190</v>
      </c>
      <c r="N2205" s="2">
        <v>41090</v>
      </c>
      <c r="O2205" s="2">
        <v>41091</v>
      </c>
      <c r="P2205">
        <v>18</v>
      </c>
      <c r="Q2205" s="1">
        <v>0.01</v>
      </c>
      <c r="R2205">
        <v>9.93</v>
      </c>
      <c r="S2205">
        <v>1.0900000000000001</v>
      </c>
      <c r="T2205">
        <f t="shared" si="34"/>
        <v>178.74</v>
      </c>
    </row>
    <row r="2206" spans="1:20" x14ac:dyDescent="0.25">
      <c r="A2206">
        <v>2205</v>
      </c>
      <c r="B2206">
        <v>87685</v>
      </c>
      <c r="C2206" t="s">
        <v>224</v>
      </c>
      <c r="D2206" t="s">
        <v>20</v>
      </c>
      <c r="E2206" t="s">
        <v>39</v>
      </c>
      <c r="F2206" t="s">
        <v>22</v>
      </c>
      <c r="G2206" t="s">
        <v>93</v>
      </c>
      <c r="H2206" t="s">
        <v>78</v>
      </c>
      <c r="I2206" t="s">
        <v>28</v>
      </c>
      <c r="J2206" t="s">
        <v>56</v>
      </c>
      <c r="K2206" t="s">
        <v>274</v>
      </c>
      <c r="L2206" t="s">
        <v>44</v>
      </c>
      <c r="M2206" t="s">
        <v>227</v>
      </c>
      <c r="N2206" s="2">
        <v>41090</v>
      </c>
      <c r="O2206" s="2">
        <v>41091</v>
      </c>
      <c r="P2206">
        <v>16</v>
      </c>
      <c r="Q2206" s="1">
        <v>0.08</v>
      </c>
      <c r="R2206">
        <v>2.21</v>
      </c>
      <c r="S2206">
        <v>1</v>
      </c>
      <c r="T2206">
        <f t="shared" si="34"/>
        <v>35.36</v>
      </c>
    </row>
    <row r="2207" spans="1:20" x14ac:dyDescent="0.25">
      <c r="A2207">
        <v>2206</v>
      </c>
      <c r="B2207">
        <v>89801</v>
      </c>
      <c r="C2207" t="s">
        <v>678</v>
      </c>
      <c r="D2207" t="s">
        <v>20</v>
      </c>
      <c r="E2207" t="s">
        <v>21</v>
      </c>
      <c r="F2207" t="s">
        <v>40</v>
      </c>
      <c r="G2207" t="s">
        <v>41</v>
      </c>
      <c r="H2207" t="s">
        <v>24</v>
      </c>
      <c r="I2207" t="s">
        <v>28</v>
      </c>
      <c r="J2207" t="s">
        <v>56</v>
      </c>
      <c r="K2207" t="s">
        <v>198</v>
      </c>
      <c r="L2207" t="s">
        <v>706</v>
      </c>
      <c r="M2207" t="s">
        <v>309</v>
      </c>
      <c r="N2207" s="2">
        <v>40245</v>
      </c>
      <c r="O2207" s="2">
        <v>40247</v>
      </c>
      <c r="P2207">
        <v>13</v>
      </c>
      <c r="Q2207" s="1">
        <v>7.0000000000000007E-2</v>
      </c>
      <c r="R2207">
        <v>51.98</v>
      </c>
      <c r="S2207">
        <v>10.17</v>
      </c>
      <c r="T2207">
        <f t="shared" si="34"/>
        <v>675.74</v>
      </c>
    </row>
    <row r="2208" spans="1:20" x14ac:dyDescent="0.25">
      <c r="A2208">
        <v>2207</v>
      </c>
      <c r="B2208">
        <v>89801</v>
      </c>
      <c r="C2208" t="s">
        <v>678</v>
      </c>
      <c r="D2208" t="s">
        <v>578</v>
      </c>
      <c r="E2208" t="s">
        <v>21</v>
      </c>
      <c r="F2208" t="s">
        <v>40</v>
      </c>
      <c r="G2208" t="s">
        <v>41</v>
      </c>
      <c r="H2208" t="s">
        <v>33</v>
      </c>
      <c r="I2208" t="s">
        <v>28</v>
      </c>
      <c r="J2208" t="s">
        <v>56</v>
      </c>
      <c r="K2208" t="s">
        <v>204</v>
      </c>
      <c r="L2208" t="s">
        <v>283</v>
      </c>
      <c r="M2208" t="s">
        <v>342</v>
      </c>
      <c r="N2208" s="2">
        <v>40245</v>
      </c>
      <c r="O2208" s="2">
        <v>40248</v>
      </c>
      <c r="P2208">
        <v>3</v>
      </c>
      <c r="Q2208" s="1">
        <v>0.1</v>
      </c>
      <c r="R2208">
        <v>80.97</v>
      </c>
      <c r="S2208">
        <v>33.6</v>
      </c>
      <c r="T2208">
        <f t="shared" si="34"/>
        <v>242.91</v>
      </c>
    </row>
    <row r="2209" spans="1:20" x14ac:dyDescent="0.25">
      <c r="A2209">
        <v>2208</v>
      </c>
      <c r="B2209">
        <v>85850</v>
      </c>
      <c r="C2209" t="s">
        <v>325</v>
      </c>
      <c r="D2209" t="s">
        <v>20</v>
      </c>
      <c r="E2209" t="s">
        <v>39</v>
      </c>
      <c r="F2209" t="s">
        <v>22</v>
      </c>
      <c r="G2209" t="s">
        <v>23</v>
      </c>
      <c r="H2209" t="s">
        <v>94</v>
      </c>
      <c r="I2209" t="s">
        <v>28</v>
      </c>
      <c r="J2209" t="s">
        <v>56</v>
      </c>
      <c r="K2209" t="s">
        <v>50</v>
      </c>
      <c r="L2209" t="s">
        <v>192</v>
      </c>
      <c r="M2209" t="s">
        <v>199</v>
      </c>
      <c r="N2209" s="2">
        <v>40182</v>
      </c>
      <c r="O2209" s="2">
        <v>40183</v>
      </c>
      <c r="P2209">
        <v>4</v>
      </c>
      <c r="Q2209" s="1">
        <v>0.03</v>
      </c>
      <c r="R2209">
        <v>3.36</v>
      </c>
      <c r="S2209">
        <v>6.27</v>
      </c>
      <c r="T2209">
        <f t="shared" si="34"/>
        <v>13.44</v>
      </c>
    </row>
    <row r="2210" spans="1:20" x14ac:dyDescent="0.25">
      <c r="A2210">
        <v>2209</v>
      </c>
      <c r="B2210">
        <v>85850</v>
      </c>
      <c r="C2210" t="s">
        <v>325</v>
      </c>
      <c r="D2210" t="s">
        <v>38</v>
      </c>
      <c r="E2210" t="s">
        <v>39</v>
      </c>
      <c r="F2210" t="s">
        <v>22</v>
      </c>
      <c r="G2210" t="s">
        <v>23</v>
      </c>
      <c r="H2210" t="s">
        <v>89</v>
      </c>
      <c r="I2210" t="s">
        <v>28</v>
      </c>
      <c r="J2210" t="s">
        <v>56</v>
      </c>
      <c r="K2210" t="s">
        <v>43</v>
      </c>
      <c r="L2210" t="s">
        <v>44</v>
      </c>
      <c r="M2210" t="s">
        <v>137</v>
      </c>
      <c r="N2210" s="2">
        <v>40182</v>
      </c>
      <c r="O2210" s="2">
        <v>40184</v>
      </c>
      <c r="P2210">
        <v>11</v>
      </c>
      <c r="Q2210" s="1">
        <v>7.0000000000000007E-2</v>
      </c>
      <c r="R2210">
        <v>3.71</v>
      </c>
      <c r="S2210">
        <v>1.93</v>
      </c>
      <c r="T2210">
        <f t="shared" si="34"/>
        <v>40.81</v>
      </c>
    </row>
    <row r="2211" spans="1:20" x14ac:dyDescent="0.25">
      <c r="A2211">
        <v>2210</v>
      </c>
      <c r="B2211">
        <v>89485</v>
      </c>
      <c r="C2211" t="s">
        <v>967</v>
      </c>
      <c r="D2211" t="s">
        <v>20</v>
      </c>
      <c r="E2211" t="s">
        <v>21</v>
      </c>
      <c r="F2211" t="s">
        <v>40</v>
      </c>
      <c r="G2211" t="s">
        <v>41</v>
      </c>
      <c r="H2211" t="s">
        <v>24</v>
      </c>
      <c r="I2211" t="s">
        <v>28</v>
      </c>
      <c r="J2211" t="s">
        <v>56</v>
      </c>
      <c r="K2211" t="s">
        <v>1138</v>
      </c>
      <c r="L2211" t="s">
        <v>192</v>
      </c>
      <c r="M2211" t="s">
        <v>175</v>
      </c>
      <c r="N2211" s="2">
        <v>41139</v>
      </c>
      <c r="O2211" s="2">
        <v>41140</v>
      </c>
      <c r="P2211">
        <v>22</v>
      </c>
      <c r="Q2211" s="1">
        <v>0.03</v>
      </c>
      <c r="R2211">
        <v>65.989999999999995</v>
      </c>
      <c r="S2211">
        <v>5.31</v>
      </c>
      <c r="T2211">
        <f t="shared" si="34"/>
        <v>1451.78</v>
      </c>
    </row>
    <row r="2212" spans="1:20" x14ac:dyDescent="0.25">
      <c r="A2212">
        <v>2211</v>
      </c>
      <c r="B2212">
        <v>86930</v>
      </c>
      <c r="C2212" t="s">
        <v>1992</v>
      </c>
      <c r="D2212" t="s">
        <v>20</v>
      </c>
      <c r="E2212" t="s">
        <v>21</v>
      </c>
      <c r="F2212" t="s">
        <v>31</v>
      </c>
      <c r="G2212" t="s">
        <v>23</v>
      </c>
      <c r="H2212" t="s">
        <v>33</v>
      </c>
      <c r="I2212" t="s">
        <v>28</v>
      </c>
      <c r="J2212" t="s">
        <v>56</v>
      </c>
      <c r="K2212" t="s">
        <v>208</v>
      </c>
      <c r="L2212" t="s">
        <v>26</v>
      </c>
      <c r="M2212" t="s">
        <v>35</v>
      </c>
      <c r="N2212" s="2">
        <v>41204</v>
      </c>
      <c r="O2212" s="2">
        <v>41204</v>
      </c>
      <c r="P2212">
        <v>2</v>
      </c>
      <c r="Q2212" s="1">
        <v>0.09</v>
      </c>
      <c r="R2212">
        <v>55.99</v>
      </c>
      <c r="S2212">
        <v>5</v>
      </c>
      <c r="T2212">
        <f t="shared" si="34"/>
        <v>111.98</v>
      </c>
    </row>
    <row r="2213" spans="1:20" x14ac:dyDescent="0.25">
      <c r="A2213">
        <v>2212</v>
      </c>
      <c r="B2213">
        <v>89809</v>
      </c>
      <c r="C2213" t="s">
        <v>749</v>
      </c>
      <c r="D2213" t="s">
        <v>38</v>
      </c>
      <c r="E2213" t="s">
        <v>187</v>
      </c>
      <c r="F2213" t="s">
        <v>31</v>
      </c>
      <c r="G2213" t="s">
        <v>48</v>
      </c>
      <c r="H2213" t="s">
        <v>188</v>
      </c>
      <c r="I2213" t="s">
        <v>28</v>
      </c>
      <c r="J2213" t="s">
        <v>56</v>
      </c>
      <c r="K2213" t="s">
        <v>221</v>
      </c>
      <c r="L2213" t="s">
        <v>706</v>
      </c>
      <c r="M2213" t="s">
        <v>146</v>
      </c>
      <c r="N2213" s="2">
        <v>41496</v>
      </c>
      <c r="O2213" s="2">
        <v>41501</v>
      </c>
      <c r="P2213">
        <v>16</v>
      </c>
      <c r="Q2213" s="1">
        <v>0</v>
      </c>
      <c r="R2213">
        <v>79.52</v>
      </c>
      <c r="S2213">
        <v>48.2</v>
      </c>
      <c r="T2213">
        <f t="shared" si="34"/>
        <v>1272.32</v>
      </c>
    </row>
    <row r="2214" spans="1:20" x14ac:dyDescent="0.25">
      <c r="A2214">
        <v>2213</v>
      </c>
      <c r="B2214">
        <v>89809</v>
      </c>
      <c r="C2214" t="s">
        <v>749</v>
      </c>
      <c r="D2214" t="s">
        <v>38</v>
      </c>
      <c r="E2214" t="s">
        <v>21</v>
      </c>
      <c r="F2214" t="s">
        <v>31</v>
      </c>
      <c r="G2214" t="s">
        <v>48</v>
      </c>
      <c r="H2214" t="s">
        <v>206</v>
      </c>
      <c r="I2214" t="s">
        <v>28</v>
      </c>
      <c r="J2214" t="s">
        <v>56</v>
      </c>
      <c r="K2214" t="s">
        <v>213</v>
      </c>
      <c r="L2214" t="s">
        <v>192</v>
      </c>
      <c r="M2214" t="s">
        <v>146</v>
      </c>
      <c r="N2214" s="2">
        <v>41496</v>
      </c>
      <c r="O2214" s="2">
        <v>41498</v>
      </c>
      <c r="P2214">
        <v>13</v>
      </c>
      <c r="Q2214" s="1">
        <v>0.06</v>
      </c>
      <c r="R2214">
        <v>125.99</v>
      </c>
      <c r="S2214">
        <v>3</v>
      </c>
      <c r="T2214">
        <f t="shared" si="34"/>
        <v>1637.87</v>
      </c>
    </row>
    <row r="2215" spans="1:20" x14ac:dyDescent="0.25">
      <c r="A2215">
        <v>2214</v>
      </c>
      <c r="B2215">
        <v>89812</v>
      </c>
      <c r="C2215" t="s">
        <v>464</v>
      </c>
      <c r="D2215" t="s">
        <v>20</v>
      </c>
      <c r="E2215" t="s">
        <v>39</v>
      </c>
      <c r="F2215" t="s">
        <v>22</v>
      </c>
      <c r="G2215" t="s">
        <v>93</v>
      </c>
      <c r="H2215" t="s">
        <v>94</v>
      </c>
      <c r="I2215" t="s">
        <v>28</v>
      </c>
      <c r="J2215" t="s">
        <v>56</v>
      </c>
      <c r="K2215" t="s">
        <v>95</v>
      </c>
      <c r="L2215" t="s">
        <v>746</v>
      </c>
      <c r="M2215" t="s">
        <v>246</v>
      </c>
      <c r="N2215" s="2">
        <v>40939</v>
      </c>
      <c r="O2215" s="2">
        <v>40941</v>
      </c>
      <c r="P2215">
        <v>4</v>
      </c>
      <c r="Q2215" s="1">
        <v>7.0000000000000007E-2</v>
      </c>
      <c r="R2215">
        <v>123.38</v>
      </c>
      <c r="S2215">
        <v>24.49</v>
      </c>
      <c r="T2215">
        <f t="shared" si="34"/>
        <v>493.52</v>
      </c>
    </row>
    <row r="2216" spans="1:20" x14ac:dyDescent="0.25">
      <c r="A2216">
        <v>2215</v>
      </c>
      <c r="B2216">
        <v>88851</v>
      </c>
      <c r="C2216" t="s">
        <v>333</v>
      </c>
      <c r="D2216" t="s">
        <v>20</v>
      </c>
      <c r="E2216" t="s">
        <v>39</v>
      </c>
      <c r="F2216" t="s">
        <v>31</v>
      </c>
      <c r="G2216" t="s">
        <v>93</v>
      </c>
      <c r="H2216" t="s">
        <v>54</v>
      </c>
      <c r="I2216" t="s">
        <v>28</v>
      </c>
      <c r="J2216" t="s">
        <v>56</v>
      </c>
      <c r="K2216" t="s">
        <v>228</v>
      </c>
      <c r="L2216" t="s">
        <v>192</v>
      </c>
      <c r="M2216" t="s">
        <v>66</v>
      </c>
      <c r="N2216" s="2">
        <v>41628</v>
      </c>
      <c r="O2216" s="2">
        <v>41629</v>
      </c>
      <c r="P2216">
        <v>3</v>
      </c>
      <c r="Q2216" s="1">
        <v>7.0000000000000007E-2</v>
      </c>
      <c r="R2216">
        <v>193.17</v>
      </c>
      <c r="S2216">
        <v>19.989999999999998</v>
      </c>
      <c r="T2216">
        <f t="shared" si="34"/>
        <v>579.51</v>
      </c>
    </row>
    <row r="2217" spans="1:20" x14ac:dyDescent="0.25">
      <c r="A2217">
        <v>2216</v>
      </c>
      <c r="B2217">
        <v>88851</v>
      </c>
      <c r="C2217" t="s">
        <v>722</v>
      </c>
      <c r="D2217" t="s">
        <v>20</v>
      </c>
      <c r="E2217" t="s">
        <v>39</v>
      </c>
      <c r="F2217" t="s">
        <v>31</v>
      </c>
      <c r="G2217" t="s">
        <v>93</v>
      </c>
      <c r="H2217" t="s">
        <v>42</v>
      </c>
      <c r="I2217" t="s">
        <v>28</v>
      </c>
      <c r="J2217" t="s">
        <v>56</v>
      </c>
      <c r="K2217" t="s">
        <v>50</v>
      </c>
      <c r="L2217" t="s">
        <v>192</v>
      </c>
      <c r="M2217" t="s">
        <v>367</v>
      </c>
      <c r="N2217" s="2">
        <v>41628</v>
      </c>
      <c r="O2217" s="2">
        <v>41631</v>
      </c>
      <c r="P2217">
        <v>9</v>
      </c>
      <c r="Q2217" s="1">
        <v>0.02</v>
      </c>
      <c r="R2217">
        <v>30.56</v>
      </c>
      <c r="S2217">
        <v>2.99</v>
      </c>
      <c r="T2217">
        <f t="shared" si="34"/>
        <v>275.03999999999996</v>
      </c>
    </row>
    <row r="2218" spans="1:20" x14ac:dyDescent="0.25">
      <c r="A2218">
        <v>2217</v>
      </c>
      <c r="B2218">
        <v>89302</v>
      </c>
      <c r="C2218" t="s">
        <v>2095</v>
      </c>
      <c r="D2218" t="s">
        <v>20</v>
      </c>
      <c r="E2218" t="s">
        <v>39</v>
      </c>
      <c r="F2218" t="s">
        <v>47</v>
      </c>
      <c r="G2218" t="s">
        <v>48</v>
      </c>
      <c r="H2218" t="s">
        <v>94</v>
      </c>
      <c r="I2218" t="s">
        <v>28</v>
      </c>
      <c r="J2218" t="s">
        <v>56</v>
      </c>
      <c r="K2218" t="s">
        <v>289</v>
      </c>
      <c r="L2218" t="s">
        <v>192</v>
      </c>
      <c r="M2218" t="s">
        <v>51</v>
      </c>
      <c r="N2218" s="2">
        <v>40599</v>
      </c>
      <c r="O2218" s="2">
        <v>40601</v>
      </c>
      <c r="P2218">
        <v>5</v>
      </c>
      <c r="Q2218" s="1">
        <v>0.04</v>
      </c>
      <c r="R2218">
        <v>22.84</v>
      </c>
      <c r="S2218">
        <v>11.54</v>
      </c>
      <c r="T2218">
        <f t="shared" si="34"/>
        <v>114.2</v>
      </c>
    </row>
    <row r="2219" spans="1:20" x14ac:dyDescent="0.25">
      <c r="A2219">
        <v>2218</v>
      </c>
      <c r="B2219">
        <v>89302</v>
      </c>
      <c r="C2219" t="s">
        <v>2427</v>
      </c>
      <c r="D2219" t="s">
        <v>20</v>
      </c>
      <c r="E2219" t="s">
        <v>21</v>
      </c>
      <c r="F2219" t="s">
        <v>31</v>
      </c>
      <c r="G2219" t="s">
        <v>48</v>
      </c>
      <c r="H2219" t="s">
        <v>33</v>
      </c>
      <c r="I2219" t="s">
        <v>28</v>
      </c>
      <c r="J2219" t="s">
        <v>56</v>
      </c>
      <c r="K2219" t="s">
        <v>198</v>
      </c>
      <c r="L2219" t="s">
        <v>192</v>
      </c>
      <c r="M2219" t="s">
        <v>35</v>
      </c>
      <c r="N2219" s="2">
        <v>40599</v>
      </c>
      <c r="O2219" s="2">
        <v>40606</v>
      </c>
      <c r="P2219">
        <v>4</v>
      </c>
      <c r="Q2219" s="1">
        <v>0.08</v>
      </c>
      <c r="R2219">
        <v>125.99</v>
      </c>
      <c r="S2219">
        <v>4.2</v>
      </c>
      <c r="T2219">
        <f t="shared" si="34"/>
        <v>503.96</v>
      </c>
    </row>
    <row r="2220" spans="1:20" x14ac:dyDescent="0.25">
      <c r="A2220">
        <v>2219</v>
      </c>
      <c r="B2220">
        <v>88742</v>
      </c>
      <c r="C2220" t="s">
        <v>223</v>
      </c>
      <c r="D2220" t="s">
        <v>20</v>
      </c>
      <c r="E2220" t="s">
        <v>187</v>
      </c>
      <c r="F2220" t="s">
        <v>47</v>
      </c>
      <c r="G2220" t="s">
        <v>48</v>
      </c>
      <c r="H2220" t="s">
        <v>188</v>
      </c>
      <c r="I2220" t="s">
        <v>28</v>
      </c>
      <c r="J2220" t="s">
        <v>56</v>
      </c>
      <c r="K2220" t="s">
        <v>221</v>
      </c>
      <c r="L2220" t="s">
        <v>26</v>
      </c>
      <c r="M2220" t="s">
        <v>156</v>
      </c>
      <c r="N2220" s="2">
        <v>41307</v>
      </c>
      <c r="O2220" s="2">
        <v>41311</v>
      </c>
      <c r="P2220">
        <v>10</v>
      </c>
      <c r="Q2220" s="1">
        <v>0.1</v>
      </c>
      <c r="R2220">
        <v>17.670000000000002</v>
      </c>
      <c r="S2220">
        <v>8.99</v>
      </c>
      <c r="T2220">
        <f t="shared" si="34"/>
        <v>176.70000000000002</v>
      </c>
    </row>
    <row r="2221" spans="1:20" x14ac:dyDescent="0.25">
      <c r="A2221">
        <v>2220</v>
      </c>
      <c r="B2221">
        <v>88326</v>
      </c>
      <c r="C2221" t="s">
        <v>1504</v>
      </c>
      <c r="D2221" t="s">
        <v>20</v>
      </c>
      <c r="E2221" t="s">
        <v>39</v>
      </c>
      <c r="F2221" t="s">
        <v>47</v>
      </c>
      <c r="G2221" t="s">
        <v>48</v>
      </c>
      <c r="H2221" t="s">
        <v>49</v>
      </c>
      <c r="I2221" t="s">
        <v>28</v>
      </c>
      <c r="J2221" t="s">
        <v>56</v>
      </c>
      <c r="K2221" t="s">
        <v>181</v>
      </c>
      <c r="L2221" t="s">
        <v>746</v>
      </c>
      <c r="M2221" t="s">
        <v>134</v>
      </c>
      <c r="N2221" s="2">
        <v>41398</v>
      </c>
      <c r="O2221" s="2">
        <v>41402</v>
      </c>
      <c r="P2221">
        <v>13</v>
      </c>
      <c r="Q2221" s="1">
        <v>0</v>
      </c>
      <c r="R2221">
        <v>80.98</v>
      </c>
      <c r="S2221">
        <v>35</v>
      </c>
      <c r="T2221">
        <f t="shared" si="34"/>
        <v>1052.74</v>
      </c>
    </row>
    <row r="2222" spans="1:20" x14ac:dyDescent="0.25">
      <c r="A2222">
        <v>2221</v>
      </c>
      <c r="B2222">
        <v>89821</v>
      </c>
      <c r="C2222" t="s">
        <v>2456</v>
      </c>
      <c r="D2222" t="s">
        <v>20</v>
      </c>
      <c r="E2222" t="s">
        <v>21</v>
      </c>
      <c r="F2222" t="s">
        <v>22</v>
      </c>
      <c r="G2222" t="s">
        <v>41</v>
      </c>
      <c r="H2222" t="s">
        <v>33</v>
      </c>
      <c r="I2222" t="s">
        <v>28</v>
      </c>
      <c r="J2222" t="s">
        <v>56</v>
      </c>
      <c r="K2222" t="s">
        <v>1254</v>
      </c>
      <c r="L2222" t="s">
        <v>706</v>
      </c>
      <c r="M2222" t="s">
        <v>190</v>
      </c>
      <c r="N2222" s="2">
        <v>40855</v>
      </c>
      <c r="O2222" s="2">
        <v>40856</v>
      </c>
      <c r="P2222">
        <v>38</v>
      </c>
      <c r="Q2222" s="1">
        <v>0.08</v>
      </c>
      <c r="R2222">
        <v>150.97999999999999</v>
      </c>
      <c r="S2222">
        <v>13.99</v>
      </c>
      <c r="T2222">
        <f t="shared" si="34"/>
        <v>5737.24</v>
      </c>
    </row>
    <row r="2223" spans="1:20" x14ac:dyDescent="0.25">
      <c r="A2223">
        <v>2222</v>
      </c>
      <c r="B2223">
        <v>89821</v>
      </c>
      <c r="C2223" t="s">
        <v>1020</v>
      </c>
      <c r="D2223" t="s">
        <v>20</v>
      </c>
      <c r="E2223" t="s">
        <v>187</v>
      </c>
      <c r="F2223" t="s">
        <v>40</v>
      </c>
      <c r="G2223" t="s">
        <v>41</v>
      </c>
      <c r="H2223" t="s">
        <v>225</v>
      </c>
      <c r="I2223" t="s">
        <v>28</v>
      </c>
      <c r="J2223" t="s">
        <v>56</v>
      </c>
      <c r="K2223" t="s">
        <v>101</v>
      </c>
      <c r="L2223" t="s">
        <v>26</v>
      </c>
      <c r="M2223" t="s">
        <v>99</v>
      </c>
      <c r="N2223" s="2">
        <v>40855</v>
      </c>
      <c r="O2223" s="2">
        <v>40856</v>
      </c>
      <c r="P2223">
        <v>1</v>
      </c>
      <c r="Q2223" s="1">
        <v>0.08</v>
      </c>
      <c r="R2223">
        <v>12.64</v>
      </c>
      <c r="S2223">
        <v>4.9800000000000004</v>
      </c>
      <c r="T2223">
        <f t="shared" si="34"/>
        <v>12.64</v>
      </c>
    </row>
    <row r="2224" spans="1:20" x14ac:dyDescent="0.25">
      <c r="A2224">
        <v>2223</v>
      </c>
      <c r="B2224">
        <v>88094</v>
      </c>
      <c r="C2224" t="s">
        <v>1092</v>
      </c>
      <c r="D2224" t="s">
        <v>20</v>
      </c>
      <c r="E2224" t="s">
        <v>187</v>
      </c>
      <c r="F2224" t="s">
        <v>22</v>
      </c>
      <c r="G2224" t="s">
        <v>23</v>
      </c>
      <c r="H2224" t="s">
        <v>188</v>
      </c>
      <c r="I2224" t="s">
        <v>28</v>
      </c>
      <c r="J2224" t="s">
        <v>56</v>
      </c>
      <c r="K2224" t="s">
        <v>181</v>
      </c>
      <c r="L2224" t="s">
        <v>26</v>
      </c>
      <c r="M2224" t="s">
        <v>246</v>
      </c>
      <c r="N2224" s="2">
        <v>40464</v>
      </c>
      <c r="O2224" s="2">
        <v>40465</v>
      </c>
      <c r="P2224">
        <v>5</v>
      </c>
      <c r="Q2224" s="1">
        <v>0.05</v>
      </c>
      <c r="R2224">
        <v>12.2</v>
      </c>
      <c r="S2224">
        <v>6.02</v>
      </c>
      <c r="T2224">
        <f t="shared" si="34"/>
        <v>61</v>
      </c>
    </row>
    <row r="2225" spans="1:20" x14ac:dyDescent="0.25">
      <c r="A2225">
        <v>2224</v>
      </c>
      <c r="B2225">
        <v>87725</v>
      </c>
      <c r="C2225" t="s">
        <v>407</v>
      </c>
      <c r="D2225" t="s">
        <v>20</v>
      </c>
      <c r="E2225" t="s">
        <v>39</v>
      </c>
      <c r="F2225" t="s">
        <v>31</v>
      </c>
      <c r="G2225" t="s">
        <v>48</v>
      </c>
      <c r="H2225" t="s">
        <v>89</v>
      </c>
      <c r="I2225" t="s">
        <v>28</v>
      </c>
      <c r="J2225" t="s">
        <v>56</v>
      </c>
      <c r="K2225" t="s">
        <v>172</v>
      </c>
      <c r="L2225" t="s">
        <v>192</v>
      </c>
      <c r="M2225" t="s">
        <v>631</v>
      </c>
      <c r="N2225" s="2">
        <v>40206</v>
      </c>
      <c r="O2225" s="2">
        <v>40215</v>
      </c>
      <c r="P2225">
        <v>1</v>
      </c>
      <c r="Q2225" s="1">
        <v>0.02</v>
      </c>
      <c r="R2225">
        <v>59.98</v>
      </c>
      <c r="S2225">
        <v>3.99</v>
      </c>
      <c r="T2225">
        <f t="shared" si="34"/>
        <v>59.98</v>
      </c>
    </row>
    <row r="2226" spans="1:20" x14ac:dyDescent="0.25">
      <c r="A2226">
        <v>2225</v>
      </c>
      <c r="B2226">
        <v>87725</v>
      </c>
      <c r="C2226" t="s">
        <v>407</v>
      </c>
      <c r="D2226" t="s">
        <v>20</v>
      </c>
      <c r="E2226" t="s">
        <v>39</v>
      </c>
      <c r="F2226" t="s">
        <v>31</v>
      </c>
      <c r="G2226" t="s">
        <v>48</v>
      </c>
      <c r="H2226" t="s">
        <v>49</v>
      </c>
      <c r="I2226" t="s">
        <v>28</v>
      </c>
      <c r="J2226" t="s">
        <v>56</v>
      </c>
      <c r="K2226" t="s">
        <v>154</v>
      </c>
      <c r="L2226" t="s">
        <v>192</v>
      </c>
      <c r="M2226" t="s">
        <v>214</v>
      </c>
      <c r="N2226" s="2">
        <v>40206</v>
      </c>
      <c r="O2226" s="2">
        <v>40210</v>
      </c>
      <c r="P2226">
        <v>9</v>
      </c>
      <c r="Q2226" s="1">
        <v>0.03</v>
      </c>
      <c r="R2226">
        <v>5.18</v>
      </c>
      <c r="S2226">
        <v>5.74</v>
      </c>
      <c r="T2226">
        <f t="shared" si="34"/>
        <v>46.62</v>
      </c>
    </row>
    <row r="2227" spans="1:20" x14ac:dyDescent="0.25">
      <c r="A2227">
        <v>2226</v>
      </c>
      <c r="B2227">
        <v>89177</v>
      </c>
      <c r="C2227" t="s">
        <v>1777</v>
      </c>
      <c r="D2227" t="s">
        <v>20</v>
      </c>
      <c r="E2227" t="s">
        <v>39</v>
      </c>
      <c r="F2227" t="s">
        <v>31</v>
      </c>
      <c r="G2227" t="s">
        <v>32</v>
      </c>
      <c r="H2227" t="s">
        <v>42</v>
      </c>
      <c r="I2227" t="s">
        <v>28</v>
      </c>
      <c r="J2227" t="s">
        <v>56</v>
      </c>
      <c r="K2227" t="s">
        <v>133</v>
      </c>
      <c r="L2227" t="s">
        <v>192</v>
      </c>
      <c r="M2227" t="s">
        <v>296</v>
      </c>
      <c r="N2227" s="2">
        <v>40607</v>
      </c>
      <c r="O2227" s="2">
        <v>40608</v>
      </c>
      <c r="P2227">
        <v>4</v>
      </c>
      <c r="Q2227" s="1">
        <v>7.0000000000000007E-2</v>
      </c>
      <c r="R2227">
        <v>30.98</v>
      </c>
      <c r="S2227">
        <v>5.09</v>
      </c>
      <c r="T2227">
        <f t="shared" si="34"/>
        <v>123.92</v>
      </c>
    </row>
    <row r="2228" spans="1:20" x14ac:dyDescent="0.25">
      <c r="A2228">
        <v>2227</v>
      </c>
      <c r="B2228">
        <v>89832</v>
      </c>
      <c r="C2228" t="s">
        <v>1120</v>
      </c>
      <c r="D2228" t="s">
        <v>38</v>
      </c>
      <c r="E2228" t="s">
        <v>21</v>
      </c>
      <c r="F2228" t="s">
        <v>47</v>
      </c>
      <c r="G2228" t="s">
        <v>48</v>
      </c>
      <c r="H2228" t="s">
        <v>203</v>
      </c>
      <c r="I2228" t="s">
        <v>28</v>
      </c>
      <c r="J2228" t="s">
        <v>56</v>
      </c>
      <c r="K2228" t="s">
        <v>213</v>
      </c>
      <c r="L2228" t="s">
        <v>706</v>
      </c>
      <c r="M2228" t="s">
        <v>134</v>
      </c>
      <c r="N2228" s="2">
        <v>41141</v>
      </c>
      <c r="O2228" s="2">
        <v>41148</v>
      </c>
      <c r="P2228">
        <v>7</v>
      </c>
      <c r="Q2228" s="1">
        <v>0.09</v>
      </c>
      <c r="R2228">
        <v>9.99</v>
      </c>
      <c r="S2228">
        <v>6.24</v>
      </c>
      <c r="T2228">
        <f t="shared" si="34"/>
        <v>69.930000000000007</v>
      </c>
    </row>
    <row r="2229" spans="1:20" x14ac:dyDescent="0.25">
      <c r="A2229">
        <v>2228</v>
      </c>
      <c r="B2229">
        <v>89410</v>
      </c>
      <c r="C2229" t="s">
        <v>458</v>
      </c>
      <c r="D2229" t="s">
        <v>20</v>
      </c>
      <c r="E2229" t="s">
        <v>39</v>
      </c>
      <c r="F2229" t="s">
        <v>22</v>
      </c>
      <c r="G2229" t="s">
        <v>41</v>
      </c>
      <c r="H2229" t="s">
        <v>49</v>
      </c>
      <c r="I2229" t="s">
        <v>28</v>
      </c>
      <c r="J2229" t="s">
        <v>56</v>
      </c>
      <c r="K2229" t="s">
        <v>58</v>
      </c>
      <c r="L2229" t="s">
        <v>192</v>
      </c>
      <c r="M2229" t="s">
        <v>182</v>
      </c>
      <c r="N2229" s="2">
        <v>41079</v>
      </c>
      <c r="O2229" s="2">
        <v>41081</v>
      </c>
      <c r="P2229">
        <v>11</v>
      </c>
      <c r="Q2229" s="1">
        <v>0.05</v>
      </c>
      <c r="R2229">
        <v>6.48</v>
      </c>
      <c r="S2229">
        <v>5.94</v>
      </c>
      <c r="T2229">
        <f t="shared" si="34"/>
        <v>71.28</v>
      </c>
    </row>
    <row r="2230" spans="1:20" x14ac:dyDescent="0.25">
      <c r="A2230">
        <v>2229</v>
      </c>
      <c r="B2230">
        <v>89835</v>
      </c>
      <c r="C2230" t="s">
        <v>1798</v>
      </c>
      <c r="D2230" t="s">
        <v>20</v>
      </c>
      <c r="E2230" t="s">
        <v>39</v>
      </c>
      <c r="F2230" t="s">
        <v>47</v>
      </c>
      <c r="G2230" t="s">
        <v>93</v>
      </c>
      <c r="H2230" t="s">
        <v>61</v>
      </c>
      <c r="I2230" t="s">
        <v>28</v>
      </c>
      <c r="J2230" t="s">
        <v>36</v>
      </c>
      <c r="K2230" t="s">
        <v>62</v>
      </c>
      <c r="L2230" t="s">
        <v>192</v>
      </c>
      <c r="M2230" t="s">
        <v>167</v>
      </c>
      <c r="N2230" s="2">
        <v>40317</v>
      </c>
      <c r="O2230" s="2">
        <v>40319</v>
      </c>
      <c r="P2230">
        <v>5</v>
      </c>
      <c r="Q2230" s="1">
        <v>0.04</v>
      </c>
      <c r="R2230">
        <v>9.99</v>
      </c>
      <c r="S2230">
        <v>11.59</v>
      </c>
      <c r="T2230">
        <f t="shared" si="34"/>
        <v>49.95</v>
      </c>
    </row>
    <row r="2231" spans="1:20" x14ac:dyDescent="0.25">
      <c r="A2231">
        <v>2230</v>
      </c>
      <c r="B2231">
        <v>87470</v>
      </c>
      <c r="C2231" t="s">
        <v>1313</v>
      </c>
      <c r="D2231" t="s">
        <v>20</v>
      </c>
      <c r="E2231" t="s">
        <v>39</v>
      </c>
      <c r="F2231" t="s">
        <v>22</v>
      </c>
      <c r="G2231" t="s">
        <v>41</v>
      </c>
      <c r="H2231" t="s">
        <v>89</v>
      </c>
      <c r="I2231" t="s">
        <v>28</v>
      </c>
      <c r="J2231" t="s">
        <v>36</v>
      </c>
      <c r="K2231" t="s">
        <v>71</v>
      </c>
      <c r="L2231" t="s">
        <v>192</v>
      </c>
      <c r="M2231" t="s">
        <v>444</v>
      </c>
      <c r="N2231" s="2">
        <v>40823</v>
      </c>
      <c r="O2231" s="2">
        <v>40824</v>
      </c>
      <c r="P2231">
        <v>17</v>
      </c>
      <c r="Q2231" s="1">
        <v>0.04</v>
      </c>
      <c r="R2231">
        <v>42.8</v>
      </c>
      <c r="S2231">
        <v>2.99</v>
      </c>
      <c r="T2231">
        <f t="shared" si="34"/>
        <v>727.59999999999991</v>
      </c>
    </row>
    <row r="2232" spans="1:20" x14ac:dyDescent="0.25">
      <c r="A2232">
        <v>2231</v>
      </c>
      <c r="B2232">
        <v>87470</v>
      </c>
      <c r="C2232" t="s">
        <v>1313</v>
      </c>
      <c r="D2232" t="s">
        <v>20</v>
      </c>
      <c r="E2232" t="s">
        <v>187</v>
      </c>
      <c r="F2232" t="s">
        <v>22</v>
      </c>
      <c r="G2232" t="s">
        <v>41</v>
      </c>
      <c r="H2232" t="s">
        <v>225</v>
      </c>
      <c r="I2232" t="s">
        <v>28</v>
      </c>
      <c r="J2232" t="s">
        <v>36</v>
      </c>
      <c r="K2232" t="s">
        <v>158</v>
      </c>
      <c r="L2232" t="s">
        <v>192</v>
      </c>
      <c r="M2232" t="s">
        <v>326</v>
      </c>
      <c r="N2232" s="2">
        <v>40823</v>
      </c>
      <c r="O2232" s="2">
        <v>40825</v>
      </c>
      <c r="P2232">
        <v>14</v>
      </c>
      <c r="Q2232" s="1">
        <v>0.06</v>
      </c>
      <c r="R2232">
        <v>22.98</v>
      </c>
      <c r="S2232">
        <v>7.58</v>
      </c>
      <c r="T2232">
        <f t="shared" si="34"/>
        <v>321.72000000000003</v>
      </c>
    </row>
    <row r="2233" spans="1:20" x14ac:dyDescent="0.25">
      <c r="A2233">
        <v>2232</v>
      </c>
      <c r="B2233">
        <v>89739</v>
      </c>
      <c r="C2233" t="s">
        <v>1317</v>
      </c>
      <c r="D2233" t="s">
        <v>38</v>
      </c>
      <c r="E2233" t="s">
        <v>21</v>
      </c>
      <c r="F2233" t="s">
        <v>22</v>
      </c>
      <c r="G2233" t="s">
        <v>93</v>
      </c>
      <c r="H2233" t="s">
        <v>24</v>
      </c>
      <c r="I2233" t="s">
        <v>28</v>
      </c>
      <c r="J2233" t="s">
        <v>36</v>
      </c>
      <c r="K2233" t="s">
        <v>1447</v>
      </c>
      <c r="L2233" t="s">
        <v>192</v>
      </c>
      <c r="M2233" t="s">
        <v>326</v>
      </c>
      <c r="N2233" s="2">
        <v>40699</v>
      </c>
      <c r="O2233" s="2">
        <v>40701</v>
      </c>
      <c r="P2233">
        <v>17</v>
      </c>
      <c r="Q2233" s="1">
        <v>7.0000000000000007E-2</v>
      </c>
      <c r="R2233">
        <v>99.99</v>
      </c>
      <c r="S2233">
        <v>19.989999999999998</v>
      </c>
      <c r="T2233">
        <f t="shared" si="34"/>
        <v>1699.83</v>
      </c>
    </row>
    <row r="2234" spans="1:20" x14ac:dyDescent="0.25">
      <c r="A2234">
        <v>2233</v>
      </c>
      <c r="B2234">
        <v>89739</v>
      </c>
      <c r="C2234" t="s">
        <v>1317</v>
      </c>
      <c r="D2234" t="s">
        <v>20</v>
      </c>
      <c r="E2234" t="s">
        <v>21</v>
      </c>
      <c r="F2234" t="s">
        <v>22</v>
      </c>
      <c r="G2234" t="s">
        <v>93</v>
      </c>
      <c r="H2234" t="s">
        <v>206</v>
      </c>
      <c r="I2234" t="s">
        <v>28</v>
      </c>
      <c r="J2234" t="s">
        <v>36</v>
      </c>
      <c r="K2234" t="s">
        <v>201</v>
      </c>
      <c r="L2234" t="s">
        <v>26</v>
      </c>
      <c r="M2234" t="s">
        <v>137</v>
      </c>
      <c r="N2234" s="2">
        <v>40699</v>
      </c>
      <c r="O2234" s="2">
        <v>40701</v>
      </c>
      <c r="P2234">
        <v>6</v>
      </c>
      <c r="Q2234" s="1">
        <v>0.01</v>
      </c>
      <c r="R2234">
        <v>85.99</v>
      </c>
      <c r="S2234">
        <v>1.25</v>
      </c>
      <c r="T2234">
        <f t="shared" si="34"/>
        <v>515.93999999999994</v>
      </c>
    </row>
    <row r="2235" spans="1:20" x14ac:dyDescent="0.25">
      <c r="A2235">
        <v>2234</v>
      </c>
      <c r="B2235">
        <v>89068</v>
      </c>
      <c r="C2235" t="s">
        <v>966</v>
      </c>
      <c r="D2235" t="s">
        <v>578</v>
      </c>
      <c r="E2235" t="s">
        <v>187</v>
      </c>
      <c r="F2235" t="s">
        <v>40</v>
      </c>
      <c r="G2235" t="s">
        <v>48</v>
      </c>
      <c r="H2235" t="s">
        <v>188</v>
      </c>
      <c r="I2235" t="s">
        <v>28</v>
      </c>
      <c r="J2235" t="s">
        <v>36</v>
      </c>
      <c r="K2235" t="s">
        <v>228</v>
      </c>
      <c r="L2235" t="s">
        <v>283</v>
      </c>
      <c r="M2235" t="s">
        <v>469</v>
      </c>
      <c r="N2235" s="2">
        <v>41088</v>
      </c>
      <c r="O2235" s="2">
        <v>41093</v>
      </c>
      <c r="P2235">
        <v>20</v>
      </c>
      <c r="Q2235" s="1">
        <v>0.08</v>
      </c>
      <c r="R2235">
        <v>100.8</v>
      </c>
      <c r="S2235">
        <v>60</v>
      </c>
      <c r="T2235">
        <f t="shared" si="34"/>
        <v>2016</v>
      </c>
    </row>
    <row r="2236" spans="1:20" x14ac:dyDescent="0.25">
      <c r="A2236">
        <v>2235</v>
      </c>
      <c r="B2236">
        <v>89068</v>
      </c>
      <c r="C2236" t="s">
        <v>1432</v>
      </c>
      <c r="D2236" t="s">
        <v>20</v>
      </c>
      <c r="E2236" t="s">
        <v>21</v>
      </c>
      <c r="F2236" t="s">
        <v>31</v>
      </c>
      <c r="G2236" t="s">
        <v>48</v>
      </c>
      <c r="H2236" t="s">
        <v>206</v>
      </c>
      <c r="I2236" t="s">
        <v>28</v>
      </c>
      <c r="J2236" t="s">
        <v>36</v>
      </c>
      <c r="K2236" t="s">
        <v>1138</v>
      </c>
      <c r="L2236" t="s">
        <v>192</v>
      </c>
      <c r="M2236" t="s">
        <v>146</v>
      </c>
      <c r="N2236" s="2">
        <v>41088</v>
      </c>
      <c r="O2236" s="2">
        <v>41093</v>
      </c>
      <c r="P2236">
        <v>6</v>
      </c>
      <c r="Q2236" s="1">
        <v>0</v>
      </c>
      <c r="R2236">
        <v>39.979999999999997</v>
      </c>
      <c r="S2236">
        <v>4</v>
      </c>
      <c r="T2236">
        <f t="shared" si="34"/>
        <v>239.88</v>
      </c>
    </row>
    <row r="2237" spans="1:20" x14ac:dyDescent="0.25">
      <c r="A2237">
        <v>2236</v>
      </c>
      <c r="B2237">
        <v>87046</v>
      </c>
      <c r="C2237" t="s">
        <v>307</v>
      </c>
      <c r="D2237" t="s">
        <v>20</v>
      </c>
      <c r="E2237" t="s">
        <v>187</v>
      </c>
      <c r="F2237" t="s">
        <v>31</v>
      </c>
      <c r="G2237" t="s">
        <v>41</v>
      </c>
      <c r="H2237" t="s">
        <v>225</v>
      </c>
      <c r="I2237" t="s">
        <v>28</v>
      </c>
      <c r="J2237" t="s">
        <v>36</v>
      </c>
      <c r="K2237" t="s">
        <v>98</v>
      </c>
      <c r="L2237" t="s">
        <v>746</v>
      </c>
      <c r="M2237" t="s">
        <v>63</v>
      </c>
      <c r="N2237" s="2">
        <v>40859</v>
      </c>
      <c r="O2237" s="2">
        <v>40860</v>
      </c>
      <c r="P2237">
        <v>3</v>
      </c>
      <c r="Q2237" s="1">
        <v>0.06</v>
      </c>
      <c r="R2237">
        <v>140.81</v>
      </c>
      <c r="S2237">
        <v>24.49</v>
      </c>
      <c r="T2237">
        <f t="shared" si="34"/>
        <v>422.43</v>
      </c>
    </row>
    <row r="2238" spans="1:20" x14ac:dyDescent="0.25">
      <c r="A2238">
        <v>2237</v>
      </c>
      <c r="B2238">
        <v>87046</v>
      </c>
      <c r="C2238" t="s">
        <v>307</v>
      </c>
      <c r="D2238" t="s">
        <v>20</v>
      </c>
      <c r="E2238" t="s">
        <v>21</v>
      </c>
      <c r="F2238" t="s">
        <v>31</v>
      </c>
      <c r="G2238" t="s">
        <v>41</v>
      </c>
      <c r="H2238" t="s">
        <v>24</v>
      </c>
      <c r="I2238" t="s">
        <v>28</v>
      </c>
      <c r="J2238" t="s">
        <v>36</v>
      </c>
      <c r="K2238" t="s">
        <v>1138</v>
      </c>
      <c r="L2238" t="s">
        <v>192</v>
      </c>
      <c r="M2238" t="s">
        <v>141</v>
      </c>
      <c r="N2238" s="2">
        <v>40859</v>
      </c>
      <c r="O2238" s="2">
        <v>40861</v>
      </c>
      <c r="P2238">
        <v>12</v>
      </c>
      <c r="Q2238" s="1">
        <v>0.08</v>
      </c>
      <c r="R2238">
        <v>195.99</v>
      </c>
      <c r="S2238">
        <v>4.2</v>
      </c>
      <c r="T2238">
        <f t="shared" si="34"/>
        <v>2351.88</v>
      </c>
    </row>
    <row r="2239" spans="1:20" x14ac:dyDescent="0.25">
      <c r="A2239">
        <v>2238</v>
      </c>
      <c r="B2239">
        <v>87046</v>
      </c>
      <c r="C2239" t="s">
        <v>307</v>
      </c>
      <c r="D2239" t="s">
        <v>20</v>
      </c>
      <c r="E2239" t="s">
        <v>21</v>
      </c>
      <c r="F2239" t="s">
        <v>31</v>
      </c>
      <c r="G2239" t="s">
        <v>41</v>
      </c>
      <c r="H2239" t="s">
        <v>24</v>
      </c>
      <c r="I2239" t="s">
        <v>28</v>
      </c>
      <c r="J2239" t="s">
        <v>36</v>
      </c>
      <c r="K2239" t="s">
        <v>1147</v>
      </c>
      <c r="L2239" t="s">
        <v>192</v>
      </c>
      <c r="M2239" t="s">
        <v>146</v>
      </c>
      <c r="N2239" s="2">
        <v>40859</v>
      </c>
      <c r="O2239" s="2">
        <v>40860</v>
      </c>
      <c r="P2239">
        <v>15</v>
      </c>
      <c r="Q2239" s="1">
        <v>0</v>
      </c>
      <c r="R2239">
        <v>85.99</v>
      </c>
      <c r="S2239">
        <v>2.79</v>
      </c>
      <c r="T2239">
        <f t="shared" si="34"/>
        <v>1289.8499999999999</v>
      </c>
    </row>
    <row r="2240" spans="1:20" x14ac:dyDescent="0.25">
      <c r="A2240">
        <v>2239</v>
      </c>
      <c r="B2240">
        <v>89842</v>
      </c>
      <c r="C2240" t="s">
        <v>371</v>
      </c>
      <c r="D2240" t="s">
        <v>38</v>
      </c>
      <c r="E2240" t="s">
        <v>39</v>
      </c>
      <c r="F2240" t="s">
        <v>22</v>
      </c>
      <c r="G2240" t="s">
        <v>93</v>
      </c>
      <c r="H2240" t="s">
        <v>89</v>
      </c>
      <c r="I2240" t="s">
        <v>28</v>
      </c>
      <c r="J2240" t="s">
        <v>36</v>
      </c>
      <c r="K2240" t="s">
        <v>289</v>
      </c>
      <c r="L2240" t="s">
        <v>192</v>
      </c>
      <c r="M2240" t="s">
        <v>331</v>
      </c>
      <c r="N2240" s="2">
        <v>41057</v>
      </c>
      <c r="O2240" s="2">
        <v>41059</v>
      </c>
      <c r="P2240">
        <v>16</v>
      </c>
      <c r="Q2240" s="1">
        <v>0.02</v>
      </c>
      <c r="R2240">
        <v>3.69</v>
      </c>
      <c r="S2240">
        <v>0.5</v>
      </c>
      <c r="T2240">
        <f t="shared" si="34"/>
        <v>59.04</v>
      </c>
    </row>
    <row r="2241" spans="1:20" x14ac:dyDescent="0.25">
      <c r="A2241">
        <v>2240</v>
      </c>
      <c r="B2241">
        <v>89848</v>
      </c>
      <c r="C2241" t="s">
        <v>807</v>
      </c>
      <c r="D2241" t="s">
        <v>20</v>
      </c>
      <c r="E2241" t="s">
        <v>21</v>
      </c>
      <c r="F2241" t="s">
        <v>31</v>
      </c>
      <c r="G2241" t="s">
        <v>48</v>
      </c>
      <c r="H2241" t="s">
        <v>24</v>
      </c>
      <c r="I2241" t="s">
        <v>28</v>
      </c>
      <c r="J2241" t="s">
        <v>36</v>
      </c>
      <c r="K2241" t="s">
        <v>1147</v>
      </c>
      <c r="L2241" t="s">
        <v>192</v>
      </c>
      <c r="M2241" t="s">
        <v>121</v>
      </c>
      <c r="N2241" s="2">
        <v>40275</v>
      </c>
      <c r="O2241" s="2">
        <v>40277</v>
      </c>
      <c r="P2241">
        <v>9</v>
      </c>
      <c r="Q2241" s="1">
        <v>0.1</v>
      </c>
      <c r="R2241">
        <v>40.479999999999997</v>
      </c>
      <c r="S2241">
        <v>19.989999999999998</v>
      </c>
      <c r="T2241">
        <f t="shared" si="34"/>
        <v>364.32</v>
      </c>
    </row>
    <row r="2242" spans="1:20" x14ac:dyDescent="0.25">
      <c r="A2242">
        <v>2241</v>
      </c>
      <c r="B2242">
        <v>89580</v>
      </c>
      <c r="C2242" t="s">
        <v>321</v>
      </c>
      <c r="D2242" t="s">
        <v>38</v>
      </c>
      <c r="E2242" t="s">
        <v>39</v>
      </c>
      <c r="F2242" t="s">
        <v>47</v>
      </c>
      <c r="G2242" t="s">
        <v>41</v>
      </c>
      <c r="H2242" t="s">
        <v>61</v>
      </c>
      <c r="I2242" t="s">
        <v>28</v>
      </c>
      <c r="J2242" t="s">
        <v>36</v>
      </c>
      <c r="K2242" t="s">
        <v>181</v>
      </c>
      <c r="L2242" t="s">
        <v>192</v>
      </c>
      <c r="M2242" t="s">
        <v>51</v>
      </c>
      <c r="N2242" s="2">
        <v>41046</v>
      </c>
      <c r="O2242" s="2">
        <v>41047</v>
      </c>
      <c r="P2242">
        <v>2</v>
      </c>
      <c r="Q2242" s="1">
        <v>0.08</v>
      </c>
      <c r="R2242">
        <v>1.88</v>
      </c>
      <c r="S2242">
        <v>1.49</v>
      </c>
      <c r="T2242">
        <f t="shared" si="34"/>
        <v>3.76</v>
      </c>
    </row>
    <row r="2243" spans="1:20" x14ac:dyDescent="0.25">
      <c r="A2243">
        <v>2242</v>
      </c>
      <c r="B2243">
        <v>89580</v>
      </c>
      <c r="C2243" t="s">
        <v>321</v>
      </c>
      <c r="D2243" t="s">
        <v>38</v>
      </c>
      <c r="E2243" t="s">
        <v>39</v>
      </c>
      <c r="F2243" t="s">
        <v>47</v>
      </c>
      <c r="G2243" t="s">
        <v>41</v>
      </c>
      <c r="H2243" t="s">
        <v>94</v>
      </c>
      <c r="I2243" t="s">
        <v>28</v>
      </c>
      <c r="J2243" t="s">
        <v>36</v>
      </c>
      <c r="K2243" t="s">
        <v>228</v>
      </c>
      <c r="L2243" t="s">
        <v>192</v>
      </c>
      <c r="M2243" t="s">
        <v>134</v>
      </c>
      <c r="N2243" s="2">
        <v>41046</v>
      </c>
      <c r="O2243" s="2">
        <v>41047</v>
      </c>
      <c r="P2243">
        <v>16</v>
      </c>
      <c r="Q2243" s="1">
        <v>0.1</v>
      </c>
      <c r="R2243">
        <v>6.48</v>
      </c>
      <c r="S2243">
        <v>5.86</v>
      </c>
      <c r="T2243">
        <f t="shared" ref="T2243:T2306" si="35">R2243*P2243</f>
        <v>103.68</v>
      </c>
    </row>
    <row r="2244" spans="1:20" x14ac:dyDescent="0.25">
      <c r="A2244">
        <v>2243</v>
      </c>
      <c r="B2244">
        <v>89580</v>
      </c>
      <c r="C2244" t="s">
        <v>333</v>
      </c>
      <c r="D2244" t="s">
        <v>38</v>
      </c>
      <c r="E2244" t="s">
        <v>187</v>
      </c>
      <c r="F2244" t="s">
        <v>47</v>
      </c>
      <c r="G2244" t="s">
        <v>41</v>
      </c>
      <c r="H2244" t="s">
        <v>217</v>
      </c>
      <c r="I2244" t="s">
        <v>28</v>
      </c>
      <c r="J2244" t="s">
        <v>36</v>
      </c>
      <c r="K2244" t="s">
        <v>282</v>
      </c>
      <c r="L2244" t="s">
        <v>746</v>
      </c>
      <c r="M2244" t="s">
        <v>167</v>
      </c>
      <c r="N2244" s="2">
        <v>41046</v>
      </c>
      <c r="O2244" s="2">
        <v>41047</v>
      </c>
      <c r="P2244">
        <v>14</v>
      </c>
      <c r="Q2244" s="1">
        <v>0.08</v>
      </c>
      <c r="R2244">
        <v>102.3</v>
      </c>
      <c r="S2244">
        <v>21.26</v>
      </c>
      <c r="T2244">
        <f t="shared" si="35"/>
        <v>1432.2</v>
      </c>
    </row>
    <row r="2245" spans="1:20" x14ac:dyDescent="0.25">
      <c r="A2245">
        <v>2244</v>
      </c>
      <c r="B2245">
        <v>89580</v>
      </c>
      <c r="C2245" t="s">
        <v>333</v>
      </c>
      <c r="D2245" t="s">
        <v>20</v>
      </c>
      <c r="E2245" t="s">
        <v>39</v>
      </c>
      <c r="F2245" t="s">
        <v>47</v>
      </c>
      <c r="G2245" t="s">
        <v>41</v>
      </c>
      <c r="H2245" t="s">
        <v>89</v>
      </c>
      <c r="I2245" t="s">
        <v>28</v>
      </c>
      <c r="J2245" t="s">
        <v>36</v>
      </c>
      <c r="K2245" t="s">
        <v>248</v>
      </c>
      <c r="L2245" t="s">
        <v>192</v>
      </c>
      <c r="M2245" t="s">
        <v>156</v>
      </c>
      <c r="N2245" s="2">
        <v>41046</v>
      </c>
      <c r="O2245" s="2">
        <v>41047</v>
      </c>
      <c r="P2245">
        <v>16</v>
      </c>
      <c r="Q2245" s="1">
        <v>7.0000000000000007E-2</v>
      </c>
      <c r="R2245">
        <v>6.48</v>
      </c>
      <c r="S2245">
        <v>8.19</v>
      </c>
      <c r="T2245">
        <f t="shared" si="35"/>
        <v>103.68</v>
      </c>
    </row>
    <row r="2246" spans="1:20" x14ac:dyDescent="0.25">
      <c r="A2246">
        <v>2245</v>
      </c>
      <c r="B2246">
        <v>89580</v>
      </c>
      <c r="C2246" t="s">
        <v>333</v>
      </c>
      <c r="D2246" t="s">
        <v>20</v>
      </c>
      <c r="E2246" t="s">
        <v>39</v>
      </c>
      <c r="F2246" t="s">
        <v>47</v>
      </c>
      <c r="G2246" t="s">
        <v>41</v>
      </c>
      <c r="H2246" t="s">
        <v>94</v>
      </c>
      <c r="I2246" t="s">
        <v>28</v>
      </c>
      <c r="J2246" t="s">
        <v>36</v>
      </c>
      <c r="K2246" t="s">
        <v>165</v>
      </c>
      <c r="L2246" t="s">
        <v>44</v>
      </c>
      <c r="M2246" t="s">
        <v>167</v>
      </c>
      <c r="N2246" s="2">
        <v>41046</v>
      </c>
      <c r="O2246" s="2">
        <v>41048</v>
      </c>
      <c r="P2246">
        <v>18</v>
      </c>
      <c r="Q2246" s="1">
        <v>0.01</v>
      </c>
      <c r="R2246">
        <v>1.89</v>
      </c>
      <c r="S2246">
        <v>0.76</v>
      </c>
      <c r="T2246">
        <f t="shared" si="35"/>
        <v>34.019999999999996</v>
      </c>
    </row>
    <row r="2247" spans="1:20" x14ac:dyDescent="0.25">
      <c r="A2247">
        <v>2246</v>
      </c>
      <c r="B2247">
        <v>86907</v>
      </c>
      <c r="C2247" t="s">
        <v>1205</v>
      </c>
      <c r="D2247" t="s">
        <v>20</v>
      </c>
      <c r="E2247" t="s">
        <v>21</v>
      </c>
      <c r="F2247" t="s">
        <v>22</v>
      </c>
      <c r="G2247" t="s">
        <v>48</v>
      </c>
      <c r="H2247" t="s">
        <v>206</v>
      </c>
      <c r="I2247" t="s">
        <v>28</v>
      </c>
      <c r="J2247" t="s">
        <v>36</v>
      </c>
      <c r="K2247" t="s">
        <v>198</v>
      </c>
      <c r="L2247" t="s">
        <v>192</v>
      </c>
      <c r="M2247" t="s">
        <v>190</v>
      </c>
      <c r="N2247" s="2">
        <v>41062</v>
      </c>
      <c r="O2247" s="2">
        <v>41066</v>
      </c>
      <c r="P2247">
        <v>5</v>
      </c>
      <c r="Q2247" s="1">
        <v>0.02</v>
      </c>
      <c r="R2247">
        <v>65.989999999999995</v>
      </c>
      <c r="S2247">
        <v>8.99</v>
      </c>
      <c r="T2247">
        <f t="shared" si="35"/>
        <v>329.95</v>
      </c>
    </row>
    <row r="2248" spans="1:20" x14ac:dyDescent="0.25">
      <c r="A2248">
        <v>2247</v>
      </c>
      <c r="B2248">
        <v>86234</v>
      </c>
      <c r="C2248" t="s">
        <v>337</v>
      </c>
      <c r="D2248" t="s">
        <v>20</v>
      </c>
      <c r="E2248" t="s">
        <v>21</v>
      </c>
      <c r="F2248" t="s">
        <v>22</v>
      </c>
      <c r="G2248" t="s">
        <v>48</v>
      </c>
      <c r="H2248" t="s">
        <v>206</v>
      </c>
      <c r="I2248" t="s">
        <v>28</v>
      </c>
      <c r="J2248" t="s">
        <v>36</v>
      </c>
      <c r="K2248" t="s">
        <v>1108</v>
      </c>
      <c r="L2248" t="s">
        <v>746</v>
      </c>
      <c r="M2248" t="s">
        <v>294</v>
      </c>
      <c r="N2248" s="2">
        <v>40360</v>
      </c>
      <c r="O2248" s="2">
        <v>40364</v>
      </c>
      <c r="P2248">
        <v>12</v>
      </c>
      <c r="Q2248" s="1">
        <v>0.04</v>
      </c>
      <c r="R2248">
        <v>449.99</v>
      </c>
      <c r="S2248">
        <v>24.49</v>
      </c>
      <c r="T2248">
        <f t="shared" si="35"/>
        <v>5399.88</v>
      </c>
    </row>
    <row r="2249" spans="1:20" x14ac:dyDescent="0.25">
      <c r="A2249">
        <v>2248</v>
      </c>
      <c r="B2249">
        <v>86234</v>
      </c>
      <c r="C2249" t="s">
        <v>337</v>
      </c>
      <c r="D2249" t="s">
        <v>20</v>
      </c>
      <c r="E2249" t="s">
        <v>39</v>
      </c>
      <c r="F2249" t="s">
        <v>22</v>
      </c>
      <c r="G2249" t="s">
        <v>48</v>
      </c>
      <c r="H2249" t="s">
        <v>61</v>
      </c>
      <c r="I2249" t="s">
        <v>28</v>
      </c>
      <c r="J2249" t="s">
        <v>36</v>
      </c>
      <c r="K2249" t="s">
        <v>163</v>
      </c>
      <c r="L2249" t="s">
        <v>44</v>
      </c>
      <c r="M2249" t="s">
        <v>444</v>
      </c>
      <c r="N2249" s="2">
        <v>40360</v>
      </c>
      <c r="O2249" s="2">
        <v>40369</v>
      </c>
      <c r="P2249">
        <v>6</v>
      </c>
      <c r="Q2249" s="1">
        <v>0.01</v>
      </c>
      <c r="R2249">
        <v>5.84</v>
      </c>
      <c r="S2249">
        <v>1.2</v>
      </c>
      <c r="T2249">
        <f t="shared" si="35"/>
        <v>35.04</v>
      </c>
    </row>
    <row r="2250" spans="1:20" x14ac:dyDescent="0.25">
      <c r="A2250">
        <v>2249</v>
      </c>
      <c r="B2250">
        <v>87118</v>
      </c>
      <c r="C2250" t="s">
        <v>1162</v>
      </c>
      <c r="D2250" t="s">
        <v>20</v>
      </c>
      <c r="E2250" t="s">
        <v>39</v>
      </c>
      <c r="F2250" t="s">
        <v>22</v>
      </c>
      <c r="G2250" t="s">
        <v>48</v>
      </c>
      <c r="H2250" t="s">
        <v>61</v>
      </c>
      <c r="I2250" t="s">
        <v>28</v>
      </c>
      <c r="J2250" t="s">
        <v>36</v>
      </c>
      <c r="K2250" t="s">
        <v>248</v>
      </c>
      <c r="L2250" t="s">
        <v>192</v>
      </c>
      <c r="M2250" t="s">
        <v>238</v>
      </c>
      <c r="N2250" s="2">
        <v>40546</v>
      </c>
      <c r="O2250" s="2">
        <v>40550</v>
      </c>
      <c r="P2250">
        <v>9</v>
      </c>
      <c r="Q2250" s="1">
        <v>7.0000000000000007E-2</v>
      </c>
      <c r="R2250">
        <v>50.98</v>
      </c>
      <c r="S2250">
        <v>13.66</v>
      </c>
      <c r="T2250">
        <f t="shared" si="35"/>
        <v>458.82</v>
      </c>
    </row>
    <row r="2251" spans="1:20" x14ac:dyDescent="0.25">
      <c r="A2251">
        <v>2250</v>
      </c>
      <c r="B2251">
        <v>87118</v>
      </c>
      <c r="C2251" t="s">
        <v>1162</v>
      </c>
      <c r="D2251" t="s">
        <v>20</v>
      </c>
      <c r="E2251" t="s">
        <v>21</v>
      </c>
      <c r="F2251" t="s">
        <v>22</v>
      </c>
      <c r="G2251" t="s">
        <v>48</v>
      </c>
      <c r="H2251" t="s">
        <v>206</v>
      </c>
      <c r="I2251" t="s">
        <v>28</v>
      </c>
      <c r="J2251" t="s">
        <v>36</v>
      </c>
      <c r="K2251" t="s">
        <v>208</v>
      </c>
      <c r="L2251" t="s">
        <v>26</v>
      </c>
      <c r="M2251" t="s">
        <v>190</v>
      </c>
      <c r="N2251" s="2">
        <v>40546</v>
      </c>
      <c r="O2251" s="2">
        <v>40548</v>
      </c>
      <c r="P2251">
        <v>3</v>
      </c>
      <c r="Q2251" s="1">
        <v>0.01</v>
      </c>
      <c r="R2251">
        <v>22.24</v>
      </c>
      <c r="S2251">
        <v>1.99</v>
      </c>
      <c r="T2251">
        <f t="shared" si="35"/>
        <v>66.72</v>
      </c>
    </row>
    <row r="2252" spans="1:20" x14ac:dyDescent="0.25">
      <c r="A2252">
        <v>2251</v>
      </c>
      <c r="B2252">
        <v>87118</v>
      </c>
      <c r="C2252" t="s">
        <v>1162</v>
      </c>
      <c r="D2252" t="s">
        <v>20</v>
      </c>
      <c r="E2252" t="s">
        <v>39</v>
      </c>
      <c r="F2252" t="s">
        <v>22</v>
      </c>
      <c r="G2252" t="s">
        <v>48</v>
      </c>
      <c r="H2252" t="s">
        <v>61</v>
      </c>
      <c r="I2252" t="s">
        <v>28</v>
      </c>
      <c r="J2252" t="s">
        <v>36</v>
      </c>
      <c r="K2252" t="s">
        <v>105</v>
      </c>
      <c r="L2252" t="s">
        <v>192</v>
      </c>
      <c r="M2252" t="s">
        <v>150</v>
      </c>
      <c r="N2252" s="2">
        <v>40546</v>
      </c>
      <c r="O2252" s="2">
        <v>40551</v>
      </c>
      <c r="P2252">
        <v>3</v>
      </c>
      <c r="Q2252" s="1">
        <v>0.04</v>
      </c>
      <c r="R2252">
        <v>13.43</v>
      </c>
      <c r="S2252">
        <v>5.5</v>
      </c>
      <c r="T2252">
        <f t="shared" si="35"/>
        <v>40.29</v>
      </c>
    </row>
    <row r="2253" spans="1:20" x14ac:dyDescent="0.25">
      <c r="A2253">
        <v>2252</v>
      </c>
      <c r="B2253">
        <v>89857</v>
      </c>
      <c r="C2253" t="s">
        <v>1267</v>
      </c>
      <c r="D2253" t="s">
        <v>20</v>
      </c>
      <c r="E2253" t="s">
        <v>39</v>
      </c>
      <c r="F2253" t="s">
        <v>47</v>
      </c>
      <c r="G2253" t="s">
        <v>41</v>
      </c>
      <c r="H2253" t="s">
        <v>54</v>
      </c>
      <c r="I2253" t="s">
        <v>28</v>
      </c>
      <c r="J2253" t="s">
        <v>36</v>
      </c>
      <c r="K2253" t="s">
        <v>113</v>
      </c>
      <c r="L2253" t="s">
        <v>192</v>
      </c>
      <c r="M2253" t="s">
        <v>167</v>
      </c>
      <c r="N2253" s="2">
        <v>40341</v>
      </c>
      <c r="O2253" s="2">
        <v>40343</v>
      </c>
      <c r="P2253">
        <v>11</v>
      </c>
      <c r="Q2253" s="1">
        <v>0</v>
      </c>
      <c r="R2253">
        <v>55.48</v>
      </c>
      <c r="S2253">
        <v>14.3</v>
      </c>
      <c r="T2253">
        <f t="shared" si="35"/>
        <v>610.28</v>
      </c>
    </row>
    <row r="2254" spans="1:20" x14ac:dyDescent="0.25">
      <c r="A2254">
        <v>2253</v>
      </c>
      <c r="B2254">
        <v>87381</v>
      </c>
      <c r="C2254" t="s">
        <v>1322</v>
      </c>
      <c r="D2254" t="s">
        <v>20</v>
      </c>
      <c r="E2254" t="s">
        <v>39</v>
      </c>
      <c r="F2254" t="s">
        <v>47</v>
      </c>
      <c r="G2254" t="s">
        <v>93</v>
      </c>
      <c r="H2254" t="s">
        <v>42</v>
      </c>
      <c r="I2254" t="s">
        <v>28</v>
      </c>
      <c r="J2254" t="s">
        <v>36</v>
      </c>
      <c r="K2254" t="s">
        <v>163</v>
      </c>
      <c r="L2254" t="s">
        <v>44</v>
      </c>
      <c r="M2254" t="s">
        <v>134</v>
      </c>
      <c r="N2254" s="2">
        <v>41427</v>
      </c>
      <c r="O2254" s="2">
        <v>41428</v>
      </c>
      <c r="P2254">
        <v>1</v>
      </c>
      <c r="Q2254" s="1">
        <v>0.03</v>
      </c>
      <c r="R2254">
        <v>5.43</v>
      </c>
      <c r="S2254">
        <v>0.95</v>
      </c>
      <c r="T2254">
        <f t="shared" si="35"/>
        <v>5.43</v>
      </c>
    </row>
    <row r="2255" spans="1:20" x14ac:dyDescent="0.25">
      <c r="A2255">
        <v>2254</v>
      </c>
      <c r="B2255">
        <v>87381</v>
      </c>
      <c r="C2255" t="s">
        <v>678</v>
      </c>
      <c r="D2255" t="s">
        <v>20</v>
      </c>
      <c r="E2255" t="s">
        <v>21</v>
      </c>
      <c r="F2255" t="s">
        <v>47</v>
      </c>
      <c r="G2255" t="s">
        <v>93</v>
      </c>
      <c r="H2255" t="s">
        <v>206</v>
      </c>
      <c r="I2255" t="s">
        <v>28</v>
      </c>
      <c r="J2255" t="s">
        <v>36</v>
      </c>
      <c r="K2255" t="s">
        <v>1108</v>
      </c>
      <c r="L2255" t="s">
        <v>192</v>
      </c>
      <c r="M2255" t="s">
        <v>160</v>
      </c>
      <c r="N2255" s="2">
        <v>41427</v>
      </c>
      <c r="O2255" s="2">
        <v>41427</v>
      </c>
      <c r="P2255">
        <v>17</v>
      </c>
      <c r="Q2255" s="1">
        <v>7.0000000000000007E-2</v>
      </c>
      <c r="R2255">
        <v>65.989999999999995</v>
      </c>
      <c r="S2255">
        <v>2.79</v>
      </c>
      <c r="T2255">
        <f t="shared" si="35"/>
        <v>1121.83</v>
      </c>
    </row>
    <row r="2256" spans="1:20" x14ac:dyDescent="0.25">
      <c r="A2256">
        <v>2255</v>
      </c>
      <c r="B2256">
        <v>87381</v>
      </c>
      <c r="C2256" t="s">
        <v>2215</v>
      </c>
      <c r="D2256" t="s">
        <v>20</v>
      </c>
      <c r="E2256" t="s">
        <v>21</v>
      </c>
      <c r="F2256" t="s">
        <v>31</v>
      </c>
      <c r="G2256" t="s">
        <v>93</v>
      </c>
      <c r="H2256" t="s">
        <v>206</v>
      </c>
      <c r="I2256" t="s">
        <v>28</v>
      </c>
      <c r="J2256" t="s">
        <v>36</v>
      </c>
      <c r="K2256" t="s">
        <v>34</v>
      </c>
      <c r="L2256" t="s">
        <v>192</v>
      </c>
      <c r="M2256" t="s">
        <v>139</v>
      </c>
      <c r="N2256" s="2">
        <v>41427</v>
      </c>
      <c r="O2256" s="2">
        <v>41429</v>
      </c>
      <c r="P2256">
        <v>11</v>
      </c>
      <c r="Q2256" s="1">
        <v>0.09</v>
      </c>
      <c r="R2256">
        <v>40.98</v>
      </c>
      <c r="S2256">
        <v>6.5</v>
      </c>
      <c r="T2256">
        <f t="shared" si="35"/>
        <v>450.78</v>
      </c>
    </row>
    <row r="2257" spans="1:20" x14ac:dyDescent="0.25">
      <c r="A2257">
        <v>2256</v>
      </c>
      <c r="B2257">
        <v>86458</v>
      </c>
      <c r="C2257" t="s">
        <v>2186</v>
      </c>
      <c r="D2257" t="s">
        <v>20</v>
      </c>
      <c r="E2257" t="s">
        <v>21</v>
      </c>
      <c r="F2257" t="s">
        <v>31</v>
      </c>
      <c r="G2257" t="s">
        <v>48</v>
      </c>
      <c r="H2257" t="s">
        <v>206</v>
      </c>
      <c r="I2257" t="s">
        <v>28</v>
      </c>
      <c r="J2257" t="s">
        <v>36</v>
      </c>
      <c r="K2257" t="s">
        <v>208</v>
      </c>
      <c r="L2257" t="s">
        <v>26</v>
      </c>
      <c r="M2257" t="s">
        <v>139</v>
      </c>
      <c r="N2257" s="2">
        <v>41154</v>
      </c>
      <c r="O2257" s="2">
        <v>41163</v>
      </c>
      <c r="P2257">
        <v>15</v>
      </c>
      <c r="Q2257" s="1">
        <v>0.05</v>
      </c>
      <c r="R2257">
        <v>35.99</v>
      </c>
      <c r="S2257">
        <v>0.99</v>
      </c>
      <c r="T2257">
        <f t="shared" si="35"/>
        <v>539.85</v>
      </c>
    </row>
    <row r="2258" spans="1:20" x14ac:dyDescent="0.25">
      <c r="A2258">
        <v>2257</v>
      </c>
      <c r="B2258">
        <v>89870</v>
      </c>
      <c r="C2258" t="s">
        <v>2364</v>
      </c>
      <c r="D2258" t="s">
        <v>578</v>
      </c>
      <c r="E2258" t="s">
        <v>21</v>
      </c>
      <c r="F2258" t="s">
        <v>40</v>
      </c>
      <c r="G2258" t="s">
        <v>48</v>
      </c>
      <c r="H2258" t="s">
        <v>33</v>
      </c>
      <c r="I2258" t="s">
        <v>28</v>
      </c>
      <c r="J2258" t="s">
        <v>36</v>
      </c>
      <c r="K2258" t="s">
        <v>1147</v>
      </c>
      <c r="L2258" t="s">
        <v>283</v>
      </c>
      <c r="M2258" t="s">
        <v>59</v>
      </c>
      <c r="N2258" s="2">
        <v>40898</v>
      </c>
      <c r="O2258" s="2">
        <v>40902</v>
      </c>
      <c r="P2258">
        <v>22</v>
      </c>
      <c r="Q2258" s="1">
        <v>0.04</v>
      </c>
      <c r="R2258">
        <v>306.14</v>
      </c>
      <c r="S2258">
        <v>26.53</v>
      </c>
      <c r="T2258">
        <f t="shared" si="35"/>
        <v>6735.08</v>
      </c>
    </row>
    <row r="2259" spans="1:20" x14ac:dyDescent="0.25">
      <c r="A2259">
        <v>2258</v>
      </c>
      <c r="B2259">
        <v>88165</v>
      </c>
      <c r="C2259" t="s">
        <v>950</v>
      </c>
      <c r="D2259" t="s">
        <v>20</v>
      </c>
      <c r="E2259" t="s">
        <v>187</v>
      </c>
      <c r="F2259" t="s">
        <v>31</v>
      </c>
      <c r="G2259" t="s">
        <v>23</v>
      </c>
      <c r="H2259" t="s">
        <v>217</v>
      </c>
      <c r="I2259" t="s">
        <v>28</v>
      </c>
      <c r="J2259" t="s">
        <v>36</v>
      </c>
      <c r="K2259" t="s">
        <v>231</v>
      </c>
      <c r="L2259" t="s">
        <v>44</v>
      </c>
      <c r="M2259" t="s">
        <v>35</v>
      </c>
      <c r="N2259" s="2">
        <v>40486</v>
      </c>
      <c r="O2259" s="2">
        <v>40486</v>
      </c>
      <c r="P2259">
        <v>17</v>
      </c>
      <c r="Q2259" s="1">
        <v>0.01</v>
      </c>
      <c r="R2259">
        <v>7.59</v>
      </c>
      <c r="S2259">
        <v>4</v>
      </c>
      <c r="T2259">
        <f t="shared" si="35"/>
        <v>129.03</v>
      </c>
    </row>
    <row r="2260" spans="1:20" x14ac:dyDescent="0.25">
      <c r="A2260">
        <v>2259</v>
      </c>
      <c r="B2260">
        <v>87595</v>
      </c>
      <c r="C2260" t="s">
        <v>918</v>
      </c>
      <c r="D2260" t="s">
        <v>20</v>
      </c>
      <c r="E2260" t="s">
        <v>39</v>
      </c>
      <c r="F2260" t="s">
        <v>31</v>
      </c>
      <c r="G2260" t="s">
        <v>41</v>
      </c>
      <c r="H2260" t="s">
        <v>89</v>
      </c>
      <c r="I2260" t="s">
        <v>28</v>
      </c>
      <c r="J2260" t="s">
        <v>36</v>
      </c>
      <c r="K2260" t="s">
        <v>248</v>
      </c>
      <c r="L2260" t="s">
        <v>44</v>
      </c>
      <c r="M2260" t="s">
        <v>367</v>
      </c>
      <c r="N2260" s="2">
        <v>40988</v>
      </c>
      <c r="O2260" s="2">
        <v>40989</v>
      </c>
      <c r="P2260">
        <v>9</v>
      </c>
      <c r="Q2260" s="1">
        <v>0.06</v>
      </c>
      <c r="R2260">
        <v>3.93</v>
      </c>
      <c r="S2260">
        <v>0.99</v>
      </c>
      <c r="T2260">
        <f t="shared" si="35"/>
        <v>35.370000000000005</v>
      </c>
    </row>
    <row r="2261" spans="1:20" x14ac:dyDescent="0.25">
      <c r="A2261">
        <v>2260</v>
      </c>
      <c r="B2261">
        <v>87595</v>
      </c>
      <c r="C2261" t="s">
        <v>2380</v>
      </c>
      <c r="D2261" t="s">
        <v>20</v>
      </c>
      <c r="E2261" t="s">
        <v>187</v>
      </c>
      <c r="F2261" t="s">
        <v>31</v>
      </c>
      <c r="G2261" t="s">
        <v>41</v>
      </c>
      <c r="H2261" t="s">
        <v>188</v>
      </c>
      <c r="I2261" t="s">
        <v>28</v>
      </c>
      <c r="J2261" t="s">
        <v>36</v>
      </c>
      <c r="K2261" t="s">
        <v>170</v>
      </c>
      <c r="L2261" t="s">
        <v>26</v>
      </c>
      <c r="M2261" t="s">
        <v>35</v>
      </c>
      <c r="N2261" s="2">
        <v>40988</v>
      </c>
      <c r="O2261" s="2">
        <v>40991</v>
      </c>
      <c r="P2261">
        <v>5</v>
      </c>
      <c r="Q2261" s="1">
        <v>0.06</v>
      </c>
      <c r="R2261">
        <v>99.23</v>
      </c>
      <c r="S2261">
        <v>8.99</v>
      </c>
      <c r="T2261">
        <f t="shared" si="35"/>
        <v>496.15000000000003</v>
      </c>
    </row>
    <row r="2262" spans="1:20" x14ac:dyDescent="0.25">
      <c r="A2262">
        <v>2261</v>
      </c>
      <c r="B2262">
        <v>89874</v>
      </c>
      <c r="C2262" t="s">
        <v>534</v>
      </c>
      <c r="D2262" t="s">
        <v>20</v>
      </c>
      <c r="E2262" t="s">
        <v>39</v>
      </c>
      <c r="F2262" t="s">
        <v>31</v>
      </c>
      <c r="G2262" t="s">
        <v>23</v>
      </c>
      <c r="H2262" t="s">
        <v>89</v>
      </c>
      <c r="I2262" t="s">
        <v>28</v>
      </c>
      <c r="J2262" t="s">
        <v>36</v>
      </c>
      <c r="K2262" t="s">
        <v>113</v>
      </c>
      <c r="L2262" t="s">
        <v>192</v>
      </c>
      <c r="M2262" t="s">
        <v>178</v>
      </c>
      <c r="N2262" s="2">
        <v>40351</v>
      </c>
      <c r="O2262" s="2">
        <v>40353</v>
      </c>
      <c r="P2262">
        <v>19</v>
      </c>
      <c r="Q2262" s="1">
        <v>0.03</v>
      </c>
      <c r="R2262">
        <v>304.99</v>
      </c>
      <c r="S2262">
        <v>19.989999999999998</v>
      </c>
      <c r="T2262">
        <f t="shared" si="35"/>
        <v>5794.81</v>
      </c>
    </row>
    <row r="2263" spans="1:20" x14ac:dyDescent="0.25">
      <c r="A2263">
        <v>2262</v>
      </c>
      <c r="B2263">
        <v>89881</v>
      </c>
      <c r="C2263" t="s">
        <v>595</v>
      </c>
      <c r="D2263" t="s">
        <v>38</v>
      </c>
      <c r="E2263" t="s">
        <v>21</v>
      </c>
      <c r="F2263" t="s">
        <v>22</v>
      </c>
      <c r="G2263" t="s">
        <v>23</v>
      </c>
      <c r="H2263" t="s">
        <v>206</v>
      </c>
      <c r="I2263" t="s">
        <v>28</v>
      </c>
      <c r="J2263" t="s">
        <v>36</v>
      </c>
      <c r="K2263" t="s">
        <v>34</v>
      </c>
      <c r="L2263" t="s">
        <v>192</v>
      </c>
      <c r="M2263" t="s">
        <v>398</v>
      </c>
      <c r="N2263" s="2">
        <v>40686</v>
      </c>
      <c r="O2263" s="2">
        <v>40687</v>
      </c>
      <c r="P2263">
        <v>3</v>
      </c>
      <c r="Q2263" s="1">
        <v>0.1</v>
      </c>
      <c r="R2263">
        <v>125.99</v>
      </c>
      <c r="S2263">
        <v>8.8000000000000007</v>
      </c>
      <c r="T2263">
        <f t="shared" si="35"/>
        <v>377.96999999999997</v>
      </c>
    </row>
    <row r="2264" spans="1:20" x14ac:dyDescent="0.25">
      <c r="A2264">
        <v>2263</v>
      </c>
      <c r="B2264">
        <v>87655</v>
      </c>
      <c r="C2264" t="s">
        <v>1941</v>
      </c>
      <c r="D2264" t="s">
        <v>20</v>
      </c>
      <c r="E2264" t="s">
        <v>187</v>
      </c>
      <c r="F2264" t="s">
        <v>47</v>
      </c>
      <c r="G2264" t="s">
        <v>41</v>
      </c>
      <c r="H2264" t="s">
        <v>188</v>
      </c>
      <c r="I2264" t="s">
        <v>28</v>
      </c>
      <c r="J2264" t="s">
        <v>36</v>
      </c>
      <c r="K2264" t="s">
        <v>145</v>
      </c>
      <c r="L2264" t="s">
        <v>26</v>
      </c>
      <c r="M2264" t="s">
        <v>111</v>
      </c>
      <c r="N2264" s="2">
        <v>40858</v>
      </c>
      <c r="O2264" s="2">
        <v>40859</v>
      </c>
      <c r="P2264">
        <v>36</v>
      </c>
      <c r="Q2264" s="1">
        <v>0.05</v>
      </c>
      <c r="R2264">
        <v>14.34</v>
      </c>
      <c r="S2264">
        <v>5</v>
      </c>
      <c r="T2264">
        <f t="shared" si="35"/>
        <v>516.24</v>
      </c>
    </row>
    <row r="2265" spans="1:20" x14ac:dyDescent="0.25">
      <c r="A2265">
        <v>2264</v>
      </c>
      <c r="B2265">
        <v>87655</v>
      </c>
      <c r="C2265" t="s">
        <v>1941</v>
      </c>
      <c r="D2265" t="s">
        <v>20</v>
      </c>
      <c r="E2265" t="s">
        <v>39</v>
      </c>
      <c r="F2265" t="s">
        <v>47</v>
      </c>
      <c r="G2265" t="s">
        <v>41</v>
      </c>
      <c r="H2265" t="s">
        <v>89</v>
      </c>
      <c r="I2265" t="s">
        <v>28</v>
      </c>
      <c r="J2265" t="s">
        <v>36</v>
      </c>
      <c r="K2265" t="s">
        <v>50</v>
      </c>
      <c r="L2265" t="s">
        <v>192</v>
      </c>
      <c r="M2265" t="s">
        <v>134</v>
      </c>
      <c r="N2265" s="2">
        <v>40858</v>
      </c>
      <c r="O2265" s="2">
        <v>40859</v>
      </c>
      <c r="P2265">
        <v>37</v>
      </c>
      <c r="Q2265" s="1">
        <v>0</v>
      </c>
      <c r="R2265">
        <v>30.98</v>
      </c>
      <c r="S2265">
        <v>8.74</v>
      </c>
      <c r="T2265">
        <f t="shared" si="35"/>
        <v>1146.26</v>
      </c>
    </row>
    <row r="2266" spans="1:20" x14ac:dyDescent="0.25">
      <c r="A2266">
        <v>2265</v>
      </c>
      <c r="B2266">
        <v>89885</v>
      </c>
      <c r="C2266" t="s">
        <v>602</v>
      </c>
      <c r="D2266" t="s">
        <v>38</v>
      </c>
      <c r="E2266" t="s">
        <v>39</v>
      </c>
      <c r="F2266" t="s">
        <v>47</v>
      </c>
      <c r="G2266" t="s">
        <v>32</v>
      </c>
      <c r="H2266" t="s">
        <v>61</v>
      </c>
      <c r="I2266" t="s">
        <v>28</v>
      </c>
      <c r="J2266" t="s">
        <v>36</v>
      </c>
      <c r="K2266" t="s">
        <v>105</v>
      </c>
      <c r="L2266" t="s">
        <v>746</v>
      </c>
      <c r="M2266" t="s">
        <v>117</v>
      </c>
      <c r="N2266" s="2">
        <v>40383</v>
      </c>
      <c r="O2266" s="2">
        <v>40384</v>
      </c>
      <c r="P2266">
        <v>10</v>
      </c>
      <c r="Q2266" s="1">
        <v>0</v>
      </c>
      <c r="R2266">
        <v>101.41</v>
      </c>
      <c r="S2266">
        <v>35</v>
      </c>
      <c r="T2266">
        <f t="shared" si="35"/>
        <v>1014.0999999999999</v>
      </c>
    </row>
    <row r="2267" spans="1:20" x14ac:dyDescent="0.25">
      <c r="A2267">
        <v>2266</v>
      </c>
      <c r="B2267">
        <v>89885</v>
      </c>
      <c r="C2267" t="s">
        <v>602</v>
      </c>
      <c r="D2267" t="s">
        <v>20</v>
      </c>
      <c r="E2267" t="s">
        <v>21</v>
      </c>
      <c r="F2267" t="s">
        <v>47</v>
      </c>
      <c r="G2267" t="s">
        <v>32</v>
      </c>
      <c r="H2267" t="s">
        <v>203</v>
      </c>
      <c r="I2267" t="s">
        <v>28</v>
      </c>
      <c r="J2267" t="s">
        <v>36</v>
      </c>
      <c r="K2267" t="s">
        <v>409</v>
      </c>
      <c r="L2267" t="s">
        <v>192</v>
      </c>
      <c r="M2267" t="s">
        <v>114</v>
      </c>
      <c r="N2267" s="2">
        <v>40383</v>
      </c>
      <c r="O2267" s="2">
        <v>40384</v>
      </c>
      <c r="P2267">
        <v>2</v>
      </c>
      <c r="Q2267" s="1">
        <v>0.1</v>
      </c>
      <c r="R2267">
        <v>95.99</v>
      </c>
      <c r="S2267">
        <v>4.9000000000000004</v>
      </c>
      <c r="T2267">
        <f t="shared" si="35"/>
        <v>191.98</v>
      </c>
    </row>
    <row r="2268" spans="1:20" x14ac:dyDescent="0.25">
      <c r="A2268">
        <v>2267</v>
      </c>
      <c r="B2268">
        <v>89895</v>
      </c>
      <c r="C2268" t="s">
        <v>681</v>
      </c>
      <c r="D2268" t="s">
        <v>20</v>
      </c>
      <c r="E2268" t="s">
        <v>21</v>
      </c>
      <c r="F2268" t="s">
        <v>47</v>
      </c>
      <c r="G2268" t="s">
        <v>93</v>
      </c>
      <c r="H2268" t="s">
        <v>33</v>
      </c>
      <c r="I2268" t="s">
        <v>28</v>
      </c>
      <c r="J2268" t="s">
        <v>36</v>
      </c>
      <c r="K2268" t="s">
        <v>1108</v>
      </c>
      <c r="L2268" t="s">
        <v>26</v>
      </c>
      <c r="M2268" t="s">
        <v>134</v>
      </c>
      <c r="N2268" s="2">
        <v>41252</v>
      </c>
      <c r="O2268" s="2">
        <v>41252</v>
      </c>
      <c r="P2268">
        <v>18</v>
      </c>
      <c r="Q2268" s="1">
        <v>0.1</v>
      </c>
      <c r="R2268">
        <v>8.1199999999999992</v>
      </c>
      <c r="S2268">
        <v>2.83</v>
      </c>
      <c r="T2268">
        <f t="shared" si="35"/>
        <v>146.16</v>
      </c>
    </row>
    <row r="2269" spans="1:20" x14ac:dyDescent="0.25">
      <c r="A2269">
        <v>2268</v>
      </c>
      <c r="B2269">
        <v>89900</v>
      </c>
      <c r="C2269" t="s">
        <v>1896</v>
      </c>
      <c r="D2269" t="s">
        <v>20</v>
      </c>
      <c r="E2269" t="s">
        <v>39</v>
      </c>
      <c r="F2269" t="s">
        <v>31</v>
      </c>
      <c r="G2269" t="s">
        <v>41</v>
      </c>
      <c r="H2269" t="s">
        <v>89</v>
      </c>
      <c r="I2269" t="s">
        <v>28</v>
      </c>
      <c r="J2269" t="s">
        <v>36</v>
      </c>
      <c r="K2269" t="s">
        <v>189</v>
      </c>
      <c r="L2269" t="s">
        <v>706</v>
      </c>
      <c r="M2269" t="s">
        <v>296</v>
      </c>
      <c r="N2269" s="2">
        <v>41070</v>
      </c>
      <c r="O2269" s="2">
        <v>41072</v>
      </c>
      <c r="P2269">
        <v>9</v>
      </c>
      <c r="Q2269" s="1">
        <v>0.03</v>
      </c>
      <c r="R2269">
        <v>12.44</v>
      </c>
      <c r="S2269">
        <v>6.27</v>
      </c>
      <c r="T2269">
        <f t="shared" si="35"/>
        <v>111.96</v>
      </c>
    </row>
    <row r="2270" spans="1:20" x14ac:dyDescent="0.25">
      <c r="A2270">
        <v>2269</v>
      </c>
      <c r="B2270">
        <v>86260</v>
      </c>
      <c r="C2270" t="s">
        <v>1935</v>
      </c>
      <c r="D2270" t="s">
        <v>38</v>
      </c>
      <c r="E2270" t="s">
        <v>39</v>
      </c>
      <c r="F2270" t="s">
        <v>31</v>
      </c>
      <c r="G2270" t="s">
        <v>23</v>
      </c>
      <c r="H2270" t="s">
        <v>94</v>
      </c>
      <c r="I2270" t="s">
        <v>28</v>
      </c>
      <c r="J2270" t="s">
        <v>36</v>
      </c>
      <c r="K2270" t="s">
        <v>71</v>
      </c>
      <c r="L2270" t="s">
        <v>192</v>
      </c>
      <c r="M2270" t="s">
        <v>35</v>
      </c>
      <c r="N2270" s="2">
        <v>40720</v>
      </c>
      <c r="O2270" s="2">
        <v>40721</v>
      </c>
      <c r="P2270">
        <v>10</v>
      </c>
      <c r="Q2270" s="1">
        <v>7.0000000000000007E-2</v>
      </c>
      <c r="R2270">
        <v>14.03</v>
      </c>
      <c r="S2270">
        <v>9.3699999999999992</v>
      </c>
      <c r="T2270">
        <f t="shared" si="35"/>
        <v>140.29999999999998</v>
      </c>
    </row>
    <row r="2271" spans="1:20" x14ac:dyDescent="0.25">
      <c r="A2271">
        <v>2270</v>
      </c>
      <c r="B2271">
        <v>89196</v>
      </c>
      <c r="C2271" t="s">
        <v>568</v>
      </c>
      <c r="D2271" t="s">
        <v>20</v>
      </c>
      <c r="E2271" t="s">
        <v>21</v>
      </c>
      <c r="F2271" t="s">
        <v>22</v>
      </c>
      <c r="G2271" t="s">
        <v>48</v>
      </c>
      <c r="H2271" t="s">
        <v>206</v>
      </c>
      <c r="I2271" t="s">
        <v>28</v>
      </c>
      <c r="J2271" t="s">
        <v>36</v>
      </c>
      <c r="K2271" t="s">
        <v>1243</v>
      </c>
      <c r="L2271" t="s">
        <v>192</v>
      </c>
      <c r="M2271" t="s">
        <v>238</v>
      </c>
      <c r="N2271" s="2">
        <v>41198</v>
      </c>
      <c r="O2271" s="2">
        <v>41198</v>
      </c>
      <c r="P2271">
        <v>8</v>
      </c>
      <c r="Q2271" s="1">
        <v>0.04</v>
      </c>
      <c r="R2271">
        <v>152.47999999999999</v>
      </c>
      <c r="S2271">
        <v>6.5</v>
      </c>
      <c r="T2271">
        <f t="shared" si="35"/>
        <v>1219.8399999999999</v>
      </c>
    </row>
    <row r="2272" spans="1:20" x14ac:dyDescent="0.25">
      <c r="A2272">
        <v>2271</v>
      </c>
      <c r="B2272">
        <v>89196</v>
      </c>
      <c r="C2272" t="s">
        <v>568</v>
      </c>
      <c r="D2272" t="s">
        <v>20</v>
      </c>
      <c r="E2272" t="s">
        <v>39</v>
      </c>
      <c r="F2272" t="s">
        <v>22</v>
      </c>
      <c r="G2272" t="s">
        <v>48</v>
      </c>
      <c r="H2272" t="s">
        <v>94</v>
      </c>
      <c r="I2272" t="s">
        <v>28</v>
      </c>
      <c r="J2272" t="s">
        <v>36</v>
      </c>
      <c r="K2272" t="s">
        <v>158</v>
      </c>
      <c r="L2272" t="s">
        <v>192</v>
      </c>
      <c r="M2272" t="s">
        <v>123</v>
      </c>
      <c r="N2272" s="2">
        <v>41198</v>
      </c>
      <c r="O2272" s="2">
        <v>41203</v>
      </c>
      <c r="P2272">
        <v>14</v>
      </c>
      <c r="Q2272" s="1">
        <v>0.01</v>
      </c>
      <c r="R2272">
        <v>4.9800000000000004</v>
      </c>
      <c r="S2272">
        <v>7.28</v>
      </c>
      <c r="T2272">
        <f t="shared" si="35"/>
        <v>69.72</v>
      </c>
    </row>
    <row r="2273" spans="1:20" x14ac:dyDescent="0.25">
      <c r="A2273">
        <v>2272</v>
      </c>
      <c r="B2273">
        <v>86794</v>
      </c>
      <c r="C2273" t="s">
        <v>621</v>
      </c>
      <c r="D2273" t="s">
        <v>20</v>
      </c>
      <c r="E2273" t="s">
        <v>39</v>
      </c>
      <c r="F2273" t="s">
        <v>47</v>
      </c>
      <c r="G2273" t="s">
        <v>93</v>
      </c>
      <c r="H2273" t="s">
        <v>89</v>
      </c>
      <c r="I2273" t="s">
        <v>28</v>
      </c>
      <c r="J2273" t="s">
        <v>36</v>
      </c>
      <c r="K2273" t="s">
        <v>95</v>
      </c>
      <c r="L2273" t="s">
        <v>192</v>
      </c>
      <c r="M2273" t="s">
        <v>51</v>
      </c>
      <c r="N2273" s="2">
        <v>40499</v>
      </c>
      <c r="O2273" s="2">
        <v>40500</v>
      </c>
      <c r="P2273">
        <v>40</v>
      </c>
      <c r="Q2273" s="1">
        <v>0.04</v>
      </c>
      <c r="R2273">
        <v>62.05</v>
      </c>
      <c r="S2273">
        <v>3.99</v>
      </c>
      <c r="T2273">
        <f t="shared" si="35"/>
        <v>2482</v>
      </c>
    </row>
    <row r="2274" spans="1:20" x14ac:dyDescent="0.25">
      <c r="A2274">
        <v>2273</v>
      </c>
      <c r="B2274">
        <v>89902</v>
      </c>
      <c r="C2274" t="s">
        <v>987</v>
      </c>
      <c r="D2274" t="s">
        <v>38</v>
      </c>
      <c r="E2274" t="s">
        <v>39</v>
      </c>
      <c r="F2274" t="s">
        <v>47</v>
      </c>
      <c r="G2274" t="s">
        <v>32</v>
      </c>
      <c r="H2274" t="s">
        <v>61</v>
      </c>
      <c r="I2274" t="s">
        <v>28</v>
      </c>
      <c r="J2274" t="s">
        <v>36</v>
      </c>
      <c r="K2274" t="s">
        <v>68</v>
      </c>
      <c r="L2274" t="s">
        <v>746</v>
      </c>
      <c r="M2274" t="s">
        <v>134</v>
      </c>
      <c r="N2274" s="2">
        <v>41192</v>
      </c>
      <c r="O2274" s="2">
        <v>41194</v>
      </c>
      <c r="P2274">
        <v>3</v>
      </c>
      <c r="Q2274" s="1">
        <v>0.04</v>
      </c>
      <c r="R2274">
        <v>279.48</v>
      </c>
      <c r="S2274">
        <v>35</v>
      </c>
      <c r="T2274">
        <f t="shared" si="35"/>
        <v>838.44</v>
      </c>
    </row>
    <row r="2275" spans="1:20" x14ac:dyDescent="0.25">
      <c r="A2275">
        <v>2274</v>
      </c>
      <c r="B2275">
        <v>89905</v>
      </c>
      <c r="C2275" t="s">
        <v>148</v>
      </c>
      <c r="D2275" t="s">
        <v>20</v>
      </c>
      <c r="E2275" t="s">
        <v>21</v>
      </c>
      <c r="F2275" t="s">
        <v>22</v>
      </c>
      <c r="G2275" t="s">
        <v>257</v>
      </c>
      <c r="H2275" t="s">
        <v>206</v>
      </c>
      <c r="I2275" t="s">
        <v>28</v>
      </c>
      <c r="J2275" t="s">
        <v>36</v>
      </c>
      <c r="K2275" t="s">
        <v>25</v>
      </c>
      <c r="L2275" t="s">
        <v>706</v>
      </c>
      <c r="M2275" t="s">
        <v>80</v>
      </c>
      <c r="N2275" s="2">
        <v>40775</v>
      </c>
      <c r="O2275" s="2">
        <v>40775</v>
      </c>
      <c r="P2275">
        <v>19</v>
      </c>
      <c r="Q2275" s="1">
        <v>0.05</v>
      </c>
      <c r="R2275">
        <v>7.99</v>
      </c>
      <c r="S2275">
        <v>5.03</v>
      </c>
      <c r="T2275">
        <f t="shared" si="35"/>
        <v>151.81</v>
      </c>
    </row>
    <row r="2276" spans="1:20" x14ac:dyDescent="0.25">
      <c r="A2276">
        <v>2275</v>
      </c>
      <c r="B2276">
        <v>89825</v>
      </c>
      <c r="C2276" t="s">
        <v>1020</v>
      </c>
      <c r="D2276" t="s">
        <v>20</v>
      </c>
      <c r="E2276" t="s">
        <v>39</v>
      </c>
      <c r="F2276" t="s">
        <v>40</v>
      </c>
      <c r="G2276" t="s">
        <v>23</v>
      </c>
      <c r="H2276" t="s">
        <v>61</v>
      </c>
      <c r="I2276" t="s">
        <v>28</v>
      </c>
      <c r="J2276" t="s">
        <v>36</v>
      </c>
      <c r="K2276" t="s">
        <v>95</v>
      </c>
      <c r="L2276" t="s">
        <v>192</v>
      </c>
      <c r="M2276" t="s">
        <v>59</v>
      </c>
      <c r="N2276" s="2">
        <v>41516</v>
      </c>
      <c r="O2276" s="2">
        <v>41517</v>
      </c>
      <c r="P2276">
        <v>9</v>
      </c>
      <c r="Q2276" s="1">
        <v>0.1</v>
      </c>
      <c r="R2276">
        <v>30.98</v>
      </c>
      <c r="S2276">
        <v>11.63</v>
      </c>
      <c r="T2276">
        <f t="shared" si="35"/>
        <v>278.82</v>
      </c>
    </row>
    <row r="2277" spans="1:20" x14ac:dyDescent="0.25">
      <c r="A2277">
        <v>2276</v>
      </c>
      <c r="B2277">
        <v>89059</v>
      </c>
      <c r="C2277" t="s">
        <v>1064</v>
      </c>
      <c r="D2277" t="s">
        <v>20</v>
      </c>
      <c r="E2277" t="s">
        <v>39</v>
      </c>
      <c r="F2277" t="s">
        <v>22</v>
      </c>
      <c r="G2277" t="s">
        <v>41</v>
      </c>
      <c r="H2277" t="s">
        <v>42</v>
      </c>
      <c r="I2277" t="s">
        <v>28</v>
      </c>
      <c r="J2277" t="s">
        <v>36</v>
      </c>
      <c r="K2277" t="s">
        <v>289</v>
      </c>
      <c r="L2277" t="s">
        <v>192</v>
      </c>
      <c r="M2277" t="s">
        <v>123</v>
      </c>
      <c r="N2277" s="2">
        <v>40411</v>
      </c>
      <c r="O2277" s="2">
        <v>40412</v>
      </c>
      <c r="P2277">
        <v>18</v>
      </c>
      <c r="Q2277" s="1">
        <v>0.04</v>
      </c>
      <c r="R2277">
        <v>4.37</v>
      </c>
      <c r="S2277">
        <v>5.15</v>
      </c>
      <c r="T2277">
        <f t="shared" si="35"/>
        <v>78.66</v>
      </c>
    </row>
    <row r="2278" spans="1:20" x14ac:dyDescent="0.25">
      <c r="A2278">
        <v>2277</v>
      </c>
      <c r="B2278">
        <v>89059</v>
      </c>
      <c r="C2278" t="s">
        <v>1064</v>
      </c>
      <c r="D2278" t="s">
        <v>20</v>
      </c>
      <c r="E2278" t="s">
        <v>21</v>
      </c>
      <c r="F2278" t="s">
        <v>22</v>
      </c>
      <c r="G2278" t="s">
        <v>41</v>
      </c>
      <c r="H2278" t="s">
        <v>33</v>
      </c>
      <c r="I2278" t="s">
        <v>28</v>
      </c>
      <c r="J2278" t="s">
        <v>36</v>
      </c>
      <c r="K2278" t="s">
        <v>1147</v>
      </c>
      <c r="L2278" t="s">
        <v>192</v>
      </c>
      <c r="M2278" t="s">
        <v>331</v>
      </c>
      <c r="N2278" s="2">
        <v>40411</v>
      </c>
      <c r="O2278" s="2">
        <v>40413</v>
      </c>
      <c r="P2278">
        <v>4</v>
      </c>
      <c r="Q2278" s="1">
        <v>0.09</v>
      </c>
      <c r="R2278">
        <v>155.99</v>
      </c>
      <c r="S2278">
        <v>8.99</v>
      </c>
      <c r="T2278">
        <f t="shared" si="35"/>
        <v>623.96</v>
      </c>
    </row>
    <row r="2279" spans="1:20" x14ac:dyDescent="0.25">
      <c r="A2279">
        <v>2278</v>
      </c>
      <c r="B2279">
        <v>86457</v>
      </c>
      <c r="C2279" t="s">
        <v>2186</v>
      </c>
      <c r="D2279" t="s">
        <v>578</v>
      </c>
      <c r="E2279" t="s">
        <v>39</v>
      </c>
      <c r="F2279" t="s">
        <v>31</v>
      </c>
      <c r="G2279" t="s">
        <v>93</v>
      </c>
      <c r="H2279" t="s">
        <v>94</v>
      </c>
      <c r="I2279" t="s">
        <v>28</v>
      </c>
      <c r="J2279" t="s">
        <v>36</v>
      </c>
      <c r="K2279" t="s">
        <v>170</v>
      </c>
      <c r="L2279" t="s">
        <v>283</v>
      </c>
      <c r="M2279" t="s">
        <v>63</v>
      </c>
      <c r="N2279" s="2">
        <v>41013</v>
      </c>
      <c r="O2279" s="2">
        <v>41015</v>
      </c>
      <c r="P2279">
        <v>10</v>
      </c>
      <c r="Q2279" s="1">
        <v>0.1</v>
      </c>
      <c r="R2279">
        <v>180.98</v>
      </c>
      <c r="S2279">
        <v>55.24</v>
      </c>
      <c r="T2279">
        <f t="shared" si="35"/>
        <v>1809.8</v>
      </c>
    </row>
    <row r="2280" spans="1:20" x14ac:dyDescent="0.25">
      <c r="A2280">
        <v>2279</v>
      </c>
      <c r="B2280">
        <v>89910</v>
      </c>
      <c r="C2280" t="s">
        <v>1507</v>
      </c>
      <c r="D2280" t="s">
        <v>20</v>
      </c>
      <c r="E2280" t="s">
        <v>21</v>
      </c>
      <c r="F2280" t="s">
        <v>22</v>
      </c>
      <c r="G2280" t="s">
        <v>48</v>
      </c>
      <c r="H2280" t="s">
        <v>206</v>
      </c>
      <c r="I2280" t="s">
        <v>28</v>
      </c>
      <c r="J2280" t="s">
        <v>36</v>
      </c>
      <c r="K2280" t="s">
        <v>213</v>
      </c>
      <c r="L2280" t="s">
        <v>192</v>
      </c>
      <c r="M2280" t="s">
        <v>232</v>
      </c>
      <c r="N2280" s="2">
        <v>40449</v>
      </c>
      <c r="O2280" s="2">
        <v>40454</v>
      </c>
      <c r="P2280">
        <v>11</v>
      </c>
      <c r="Q2280" s="1">
        <v>0.04</v>
      </c>
      <c r="R2280">
        <v>50.98</v>
      </c>
      <c r="S2280">
        <v>6.5</v>
      </c>
      <c r="T2280">
        <f t="shared" si="35"/>
        <v>560.78</v>
      </c>
    </row>
    <row r="2281" spans="1:20" x14ac:dyDescent="0.25">
      <c r="A2281">
        <v>2280</v>
      </c>
      <c r="B2281">
        <v>89910</v>
      </c>
      <c r="C2281" t="s">
        <v>1507</v>
      </c>
      <c r="D2281" t="s">
        <v>20</v>
      </c>
      <c r="E2281" t="s">
        <v>39</v>
      </c>
      <c r="F2281" t="s">
        <v>22</v>
      </c>
      <c r="G2281" t="s">
        <v>48</v>
      </c>
      <c r="H2281" t="s">
        <v>94</v>
      </c>
      <c r="I2281" t="s">
        <v>28</v>
      </c>
      <c r="J2281" t="s">
        <v>36</v>
      </c>
      <c r="K2281" t="s">
        <v>221</v>
      </c>
      <c r="L2281" t="s">
        <v>192</v>
      </c>
      <c r="M2281" t="s">
        <v>238</v>
      </c>
      <c r="N2281" s="2">
        <v>40449</v>
      </c>
      <c r="O2281" s="2">
        <v>40451</v>
      </c>
      <c r="P2281">
        <v>19</v>
      </c>
      <c r="Q2281" s="1">
        <v>0.02</v>
      </c>
      <c r="R2281">
        <v>6.48</v>
      </c>
      <c r="S2281">
        <v>5.14</v>
      </c>
      <c r="T2281">
        <f t="shared" si="35"/>
        <v>123.12</v>
      </c>
    </row>
    <row r="2282" spans="1:20" x14ac:dyDescent="0.25">
      <c r="A2282">
        <v>2281</v>
      </c>
      <c r="B2282">
        <v>89917</v>
      </c>
      <c r="C2282" t="s">
        <v>348</v>
      </c>
      <c r="D2282" t="s">
        <v>20</v>
      </c>
      <c r="E2282" t="s">
        <v>39</v>
      </c>
      <c r="F2282" t="s">
        <v>22</v>
      </c>
      <c r="G2282" t="s">
        <v>48</v>
      </c>
      <c r="H2282" t="s">
        <v>78</v>
      </c>
      <c r="I2282" t="s">
        <v>28</v>
      </c>
      <c r="J2282" t="s">
        <v>36</v>
      </c>
      <c r="K2282" t="s">
        <v>189</v>
      </c>
      <c r="L2282" t="s">
        <v>746</v>
      </c>
      <c r="M2282" t="s">
        <v>227</v>
      </c>
      <c r="N2282" s="2">
        <v>40911</v>
      </c>
      <c r="O2282" s="2">
        <v>40915</v>
      </c>
      <c r="P2282">
        <v>3</v>
      </c>
      <c r="Q2282" s="1">
        <v>0.03</v>
      </c>
      <c r="R2282">
        <v>3.25</v>
      </c>
      <c r="S2282">
        <v>49</v>
      </c>
      <c r="T2282">
        <f t="shared" si="35"/>
        <v>9.75</v>
      </c>
    </row>
    <row r="2283" spans="1:20" x14ac:dyDescent="0.25">
      <c r="A2283">
        <v>2282</v>
      </c>
      <c r="B2283">
        <v>89917</v>
      </c>
      <c r="C2283" t="s">
        <v>348</v>
      </c>
      <c r="D2283" t="s">
        <v>20</v>
      </c>
      <c r="E2283" t="s">
        <v>39</v>
      </c>
      <c r="F2283" t="s">
        <v>22</v>
      </c>
      <c r="G2283" t="s">
        <v>48</v>
      </c>
      <c r="H2283" t="s">
        <v>89</v>
      </c>
      <c r="I2283" t="s">
        <v>28</v>
      </c>
      <c r="J2283" t="s">
        <v>36</v>
      </c>
      <c r="K2283" t="s">
        <v>163</v>
      </c>
      <c r="L2283" t="s">
        <v>192</v>
      </c>
      <c r="M2283" t="s">
        <v>123</v>
      </c>
      <c r="N2283" s="2">
        <v>40911</v>
      </c>
      <c r="O2283" s="2">
        <v>40915</v>
      </c>
      <c r="P2283">
        <v>7</v>
      </c>
      <c r="Q2283" s="1">
        <v>0.04</v>
      </c>
      <c r="R2283">
        <v>60.98</v>
      </c>
      <c r="S2283">
        <v>19.989999999999998</v>
      </c>
      <c r="T2283">
        <f t="shared" si="35"/>
        <v>426.85999999999996</v>
      </c>
    </row>
    <row r="2284" spans="1:20" x14ac:dyDescent="0.25">
      <c r="A2284">
        <v>2283</v>
      </c>
      <c r="B2284">
        <v>86812</v>
      </c>
      <c r="C2284" t="s">
        <v>1847</v>
      </c>
      <c r="D2284" t="s">
        <v>20</v>
      </c>
      <c r="E2284" t="s">
        <v>39</v>
      </c>
      <c r="F2284" t="s">
        <v>22</v>
      </c>
      <c r="G2284" t="s">
        <v>41</v>
      </c>
      <c r="H2284" t="s">
        <v>94</v>
      </c>
      <c r="I2284" t="s">
        <v>28</v>
      </c>
      <c r="J2284" t="s">
        <v>36</v>
      </c>
      <c r="K2284" t="s">
        <v>58</v>
      </c>
      <c r="L2284" t="s">
        <v>192</v>
      </c>
      <c r="M2284" t="s">
        <v>182</v>
      </c>
      <c r="N2284" s="2">
        <v>40219</v>
      </c>
      <c r="O2284" s="2">
        <v>40220</v>
      </c>
      <c r="P2284">
        <v>10</v>
      </c>
      <c r="Q2284" s="1">
        <v>0.04</v>
      </c>
      <c r="R2284">
        <v>11.34</v>
      </c>
      <c r="S2284">
        <v>5.01</v>
      </c>
      <c r="T2284">
        <f t="shared" si="35"/>
        <v>113.4</v>
      </c>
    </row>
    <row r="2285" spans="1:20" x14ac:dyDescent="0.25">
      <c r="A2285">
        <v>2284</v>
      </c>
      <c r="B2285">
        <v>86166</v>
      </c>
      <c r="C2285" t="s">
        <v>919</v>
      </c>
      <c r="D2285" t="s">
        <v>20</v>
      </c>
      <c r="E2285" t="s">
        <v>187</v>
      </c>
      <c r="F2285" t="s">
        <v>40</v>
      </c>
      <c r="G2285" t="s">
        <v>32</v>
      </c>
      <c r="H2285" t="s">
        <v>225</v>
      </c>
      <c r="I2285" t="s">
        <v>28</v>
      </c>
      <c r="J2285" t="s">
        <v>36</v>
      </c>
      <c r="K2285" t="s">
        <v>221</v>
      </c>
      <c r="L2285" t="s">
        <v>746</v>
      </c>
      <c r="M2285" t="s">
        <v>342</v>
      </c>
      <c r="N2285" s="2">
        <v>40535</v>
      </c>
      <c r="O2285" s="2">
        <v>40536</v>
      </c>
      <c r="P2285">
        <v>19</v>
      </c>
      <c r="Q2285" s="1">
        <v>0.09</v>
      </c>
      <c r="R2285">
        <v>71.37</v>
      </c>
      <c r="S2285">
        <v>69</v>
      </c>
      <c r="T2285">
        <f t="shared" si="35"/>
        <v>1356.0300000000002</v>
      </c>
    </row>
    <row r="2286" spans="1:20" x14ac:dyDescent="0.25">
      <c r="A2286">
        <v>2285</v>
      </c>
      <c r="B2286">
        <v>89924</v>
      </c>
      <c r="C2286" t="s">
        <v>827</v>
      </c>
      <c r="D2286" t="s">
        <v>20</v>
      </c>
      <c r="E2286" t="s">
        <v>39</v>
      </c>
      <c r="F2286" t="s">
        <v>47</v>
      </c>
      <c r="G2286" t="s">
        <v>41</v>
      </c>
      <c r="H2286" t="s">
        <v>61</v>
      </c>
      <c r="I2286" t="s">
        <v>28</v>
      </c>
      <c r="J2286" t="s">
        <v>36</v>
      </c>
      <c r="K2286" t="s">
        <v>163</v>
      </c>
      <c r="L2286" t="s">
        <v>26</v>
      </c>
      <c r="M2286" t="s">
        <v>167</v>
      </c>
      <c r="N2286" s="2">
        <v>40682</v>
      </c>
      <c r="O2286" s="2">
        <v>40683</v>
      </c>
      <c r="P2286">
        <v>17</v>
      </c>
      <c r="Q2286" s="1">
        <v>0.01</v>
      </c>
      <c r="R2286">
        <v>3.57</v>
      </c>
      <c r="S2286">
        <v>4.17</v>
      </c>
      <c r="T2286">
        <f t="shared" si="35"/>
        <v>60.69</v>
      </c>
    </row>
    <row r="2287" spans="1:20" x14ac:dyDescent="0.25">
      <c r="A2287">
        <v>2286</v>
      </c>
      <c r="B2287">
        <v>89924</v>
      </c>
      <c r="C2287" t="s">
        <v>827</v>
      </c>
      <c r="D2287" t="s">
        <v>20</v>
      </c>
      <c r="E2287" t="s">
        <v>39</v>
      </c>
      <c r="F2287" t="s">
        <v>47</v>
      </c>
      <c r="G2287" t="s">
        <v>41</v>
      </c>
      <c r="H2287" t="s">
        <v>54</v>
      </c>
      <c r="I2287" t="s">
        <v>28</v>
      </c>
      <c r="J2287" t="s">
        <v>36</v>
      </c>
      <c r="K2287" t="s">
        <v>181</v>
      </c>
      <c r="L2287" t="s">
        <v>192</v>
      </c>
      <c r="M2287" t="s">
        <v>156</v>
      </c>
      <c r="N2287" s="2">
        <v>40682</v>
      </c>
      <c r="O2287" s="2">
        <v>40683</v>
      </c>
      <c r="P2287">
        <v>15</v>
      </c>
      <c r="Q2287" s="1">
        <v>7.0000000000000007E-2</v>
      </c>
      <c r="R2287">
        <v>37.76</v>
      </c>
      <c r="S2287">
        <v>12.9</v>
      </c>
      <c r="T2287">
        <f t="shared" si="35"/>
        <v>566.4</v>
      </c>
    </row>
    <row r="2288" spans="1:20" x14ac:dyDescent="0.25">
      <c r="A2288">
        <v>2287</v>
      </c>
      <c r="B2288">
        <v>89924</v>
      </c>
      <c r="C2288" t="s">
        <v>827</v>
      </c>
      <c r="D2288" t="s">
        <v>578</v>
      </c>
      <c r="E2288" t="s">
        <v>187</v>
      </c>
      <c r="F2288" t="s">
        <v>47</v>
      </c>
      <c r="G2288" t="s">
        <v>41</v>
      </c>
      <c r="H2288" t="s">
        <v>225</v>
      </c>
      <c r="I2288" t="s">
        <v>28</v>
      </c>
      <c r="J2288" t="s">
        <v>36</v>
      </c>
      <c r="K2288" t="s">
        <v>226</v>
      </c>
      <c r="L2288" t="s">
        <v>330</v>
      </c>
      <c r="M2288" t="s">
        <v>114</v>
      </c>
      <c r="N2288" s="2">
        <v>40682</v>
      </c>
      <c r="O2288" s="2">
        <v>40684</v>
      </c>
      <c r="P2288">
        <v>13</v>
      </c>
      <c r="Q2288" s="1">
        <v>0.02</v>
      </c>
      <c r="R2288">
        <v>124.49</v>
      </c>
      <c r="S2288">
        <v>51.94</v>
      </c>
      <c r="T2288">
        <f t="shared" si="35"/>
        <v>1618.37</v>
      </c>
    </row>
    <row r="2289" spans="1:20" x14ac:dyDescent="0.25">
      <c r="A2289">
        <v>2288</v>
      </c>
      <c r="B2289">
        <v>88734</v>
      </c>
      <c r="C2289" t="s">
        <v>223</v>
      </c>
      <c r="D2289" t="s">
        <v>578</v>
      </c>
      <c r="E2289" t="s">
        <v>187</v>
      </c>
      <c r="F2289" t="s">
        <v>47</v>
      </c>
      <c r="G2289" t="s">
        <v>93</v>
      </c>
      <c r="H2289" t="s">
        <v>225</v>
      </c>
      <c r="I2289" t="s">
        <v>28</v>
      </c>
      <c r="J2289" t="s">
        <v>36</v>
      </c>
      <c r="K2289" t="s">
        <v>228</v>
      </c>
      <c r="L2289" t="s">
        <v>283</v>
      </c>
      <c r="M2289" t="s">
        <v>134</v>
      </c>
      <c r="N2289" s="2">
        <v>40784</v>
      </c>
      <c r="O2289" s="2">
        <v>40786</v>
      </c>
      <c r="P2289">
        <v>17</v>
      </c>
      <c r="Q2289" s="1">
        <v>0</v>
      </c>
      <c r="R2289">
        <v>89.99</v>
      </c>
      <c r="S2289">
        <v>42</v>
      </c>
      <c r="T2289">
        <f t="shared" si="35"/>
        <v>1529.83</v>
      </c>
    </row>
    <row r="2290" spans="1:20" x14ac:dyDescent="0.25">
      <c r="A2290">
        <v>2289</v>
      </c>
      <c r="B2290">
        <v>89062</v>
      </c>
      <c r="C2290" t="s">
        <v>1970</v>
      </c>
      <c r="D2290" t="s">
        <v>20</v>
      </c>
      <c r="E2290" t="s">
        <v>187</v>
      </c>
      <c r="F2290" t="s">
        <v>31</v>
      </c>
      <c r="G2290" t="s">
        <v>23</v>
      </c>
      <c r="H2290" t="s">
        <v>188</v>
      </c>
      <c r="I2290" t="s">
        <v>28</v>
      </c>
      <c r="J2290" t="s">
        <v>36</v>
      </c>
      <c r="K2290" t="s">
        <v>145</v>
      </c>
      <c r="L2290" t="s">
        <v>192</v>
      </c>
      <c r="M2290" t="s">
        <v>255</v>
      </c>
      <c r="N2290" s="2">
        <v>41304</v>
      </c>
      <c r="O2290" s="2">
        <v>41306</v>
      </c>
      <c r="P2290">
        <v>10</v>
      </c>
      <c r="Q2290" s="1">
        <v>0.05</v>
      </c>
      <c r="R2290">
        <v>46.94</v>
      </c>
      <c r="S2290">
        <v>6.77</v>
      </c>
      <c r="T2290">
        <f t="shared" si="35"/>
        <v>469.4</v>
      </c>
    </row>
    <row r="2291" spans="1:20" x14ac:dyDescent="0.25">
      <c r="A2291">
        <v>2290</v>
      </c>
      <c r="B2291">
        <v>89911</v>
      </c>
      <c r="C2291" t="s">
        <v>1177</v>
      </c>
      <c r="D2291" t="s">
        <v>38</v>
      </c>
      <c r="E2291" t="s">
        <v>39</v>
      </c>
      <c r="F2291" t="s">
        <v>31</v>
      </c>
      <c r="G2291" t="s">
        <v>93</v>
      </c>
      <c r="H2291" t="s">
        <v>49</v>
      </c>
      <c r="I2291" t="s">
        <v>28</v>
      </c>
      <c r="J2291" t="s">
        <v>36</v>
      </c>
      <c r="K2291" t="s">
        <v>58</v>
      </c>
      <c r="L2291" t="s">
        <v>192</v>
      </c>
      <c r="M2291" t="s">
        <v>255</v>
      </c>
      <c r="N2291" s="2">
        <v>40677</v>
      </c>
      <c r="O2291" s="2">
        <v>40679</v>
      </c>
      <c r="P2291">
        <v>9</v>
      </c>
      <c r="Q2291" s="1">
        <v>0.01</v>
      </c>
      <c r="R2291">
        <v>4.91</v>
      </c>
      <c r="S2291">
        <v>0.5</v>
      </c>
      <c r="T2291">
        <f t="shared" si="35"/>
        <v>44.19</v>
      </c>
    </row>
    <row r="2292" spans="1:20" x14ac:dyDescent="0.25">
      <c r="A2292">
        <v>2291</v>
      </c>
      <c r="B2292">
        <v>87413</v>
      </c>
      <c r="C2292" t="s">
        <v>548</v>
      </c>
      <c r="D2292" t="s">
        <v>38</v>
      </c>
      <c r="E2292" t="s">
        <v>39</v>
      </c>
      <c r="F2292" t="s">
        <v>22</v>
      </c>
      <c r="G2292" t="s">
        <v>23</v>
      </c>
      <c r="H2292" t="s">
        <v>89</v>
      </c>
      <c r="I2292" t="s">
        <v>28</v>
      </c>
      <c r="J2292" t="s">
        <v>36</v>
      </c>
      <c r="K2292" t="s">
        <v>274</v>
      </c>
      <c r="L2292" t="s">
        <v>192</v>
      </c>
      <c r="M2292" t="s">
        <v>294</v>
      </c>
      <c r="N2292" s="2">
        <v>41328</v>
      </c>
      <c r="O2292" s="2">
        <v>41330</v>
      </c>
      <c r="P2292">
        <v>8</v>
      </c>
      <c r="Q2292" s="1">
        <v>0.08</v>
      </c>
      <c r="R2292">
        <v>6.48</v>
      </c>
      <c r="S2292">
        <v>6.81</v>
      </c>
      <c r="T2292">
        <f t="shared" si="35"/>
        <v>51.84</v>
      </c>
    </row>
    <row r="2293" spans="1:20" x14ac:dyDescent="0.25">
      <c r="A2293">
        <v>2292</v>
      </c>
      <c r="B2293">
        <v>87413</v>
      </c>
      <c r="C2293" t="s">
        <v>548</v>
      </c>
      <c r="D2293" t="s">
        <v>20</v>
      </c>
      <c r="E2293" t="s">
        <v>39</v>
      </c>
      <c r="F2293" t="s">
        <v>22</v>
      </c>
      <c r="G2293" t="s">
        <v>23</v>
      </c>
      <c r="H2293" t="s">
        <v>78</v>
      </c>
      <c r="I2293" t="s">
        <v>28</v>
      </c>
      <c r="J2293" t="s">
        <v>36</v>
      </c>
      <c r="K2293" t="s">
        <v>98</v>
      </c>
      <c r="L2293" t="s">
        <v>44</v>
      </c>
      <c r="M2293" t="s">
        <v>238</v>
      </c>
      <c r="N2293" s="2">
        <v>41328</v>
      </c>
      <c r="O2293" s="2">
        <v>41330</v>
      </c>
      <c r="P2293">
        <v>6</v>
      </c>
      <c r="Q2293" s="1">
        <v>0.02</v>
      </c>
      <c r="R2293">
        <v>2.78</v>
      </c>
      <c r="S2293">
        <v>0.97</v>
      </c>
      <c r="T2293">
        <f t="shared" si="35"/>
        <v>16.68</v>
      </c>
    </row>
    <row r="2294" spans="1:20" x14ac:dyDescent="0.25">
      <c r="A2294">
        <v>2293</v>
      </c>
      <c r="B2294">
        <v>89083</v>
      </c>
      <c r="C2294" t="s">
        <v>1032</v>
      </c>
      <c r="D2294" t="s">
        <v>20</v>
      </c>
      <c r="E2294" t="s">
        <v>39</v>
      </c>
      <c r="F2294" t="s">
        <v>31</v>
      </c>
      <c r="G2294" t="s">
        <v>23</v>
      </c>
      <c r="H2294" t="s">
        <v>89</v>
      </c>
      <c r="I2294" t="s">
        <v>28</v>
      </c>
      <c r="J2294" t="s">
        <v>36</v>
      </c>
      <c r="K2294" t="s">
        <v>113</v>
      </c>
      <c r="L2294" t="s">
        <v>192</v>
      </c>
      <c r="M2294" t="s">
        <v>35</v>
      </c>
      <c r="N2294" s="2">
        <v>40180</v>
      </c>
      <c r="O2294" s="2">
        <v>40182</v>
      </c>
      <c r="P2294">
        <v>1</v>
      </c>
      <c r="Q2294" s="1">
        <v>0.06</v>
      </c>
      <c r="R2294">
        <v>40.98</v>
      </c>
      <c r="S2294">
        <v>2.99</v>
      </c>
      <c r="T2294">
        <f t="shared" si="35"/>
        <v>40.98</v>
      </c>
    </row>
    <row r="2295" spans="1:20" x14ac:dyDescent="0.25">
      <c r="A2295">
        <v>2294</v>
      </c>
      <c r="B2295">
        <v>88831</v>
      </c>
      <c r="C2295" t="s">
        <v>1203</v>
      </c>
      <c r="D2295" t="s">
        <v>20</v>
      </c>
      <c r="E2295" t="s">
        <v>39</v>
      </c>
      <c r="F2295" t="s">
        <v>22</v>
      </c>
      <c r="G2295" t="s">
        <v>23</v>
      </c>
      <c r="H2295" t="s">
        <v>42</v>
      </c>
      <c r="I2295" t="s">
        <v>28</v>
      </c>
      <c r="J2295" t="s">
        <v>36</v>
      </c>
      <c r="K2295" t="s">
        <v>82</v>
      </c>
      <c r="L2295" t="s">
        <v>44</v>
      </c>
      <c r="M2295" t="s">
        <v>96</v>
      </c>
      <c r="N2295" s="2">
        <v>41002</v>
      </c>
      <c r="O2295" s="2">
        <v>41004</v>
      </c>
      <c r="P2295">
        <v>7</v>
      </c>
      <c r="Q2295" s="1">
        <v>0.1</v>
      </c>
      <c r="R2295">
        <v>4.9800000000000004</v>
      </c>
      <c r="S2295">
        <v>0.8</v>
      </c>
      <c r="T2295">
        <f t="shared" si="35"/>
        <v>34.86</v>
      </c>
    </row>
    <row r="2296" spans="1:20" x14ac:dyDescent="0.25">
      <c r="A2296">
        <v>2295</v>
      </c>
      <c r="B2296">
        <v>89908</v>
      </c>
      <c r="C2296" t="s">
        <v>148</v>
      </c>
      <c r="D2296" t="s">
        <v>578</v>
      </c>
      <c r="E2296" t="s">
        <v>187</v>
      </c>
      <c r="F2296" t="s">
        <v>22</v>
      </c>
      <c r="G2296" t="s">
        <v>257</v>
      </c>
      <c r="H2296" t="s">
        <v>188</v>
      </c>
      <c r="I2296" t="s">
        <v>28</v>
      </c>
      <c r="J2296" t="s">
        <v>36</v>
      </c>
      <c r="K2296" t="s">
        <v>291</v>
      </c>
      <c r="L2296" t="s">
        <v>283</v>
      </c>
      <c r="M2296" t="s">
        <v>199</v>
      </c>
      <c r="N2296" s="2">
        <v>41412</v>
      </c>
      <c r="O2296" s="2">
        <v>41413</v>
      </c>
      <c r="P2296">
        <v>14</v>
      </c>
      <c r="Q2296" s="1">
        <v>0.05</v>
      </c>
      <c r="R2296">
        <v>25.98</v>
      </c>
      <c r="S2296">
        <v>14.36</v>
      </c>
      <c r="T2296">
        <f t="shared" si="35"/>
        <v>363.72</v>
      </c>
    </row>
    <row r="2297" spans="1:20" x14ac:dyDescent="0.25">
      <c r="A2297">
        <v>2296</v>
      </c>
      <c r="B2297">
        <v>87987</v>
      </c>
      <c r="C2297" t="s">
        <v>2083</v>
      </c>
      <c r="D2297" t="s">
        <v>20</v>
      </c>
      <c r="E2297" t="s">
        <v>39</v>
      </c>
      <c r="F2297" t="s">
        <v>47</v>
      </c>
      <c r="G2297" t="s">
        <v>48</v>
      </c>
      <c r="H2297" t="s">
        <v>42</v>
      </c>
      <c r="I2297" t="s">
        <v>28</v>
      </c>
      <c r="J2297" t="s">
        <v>36</v>
      </c>
      <c r="K2297" t="s">
        <v>189</v>
      </c>
      <c r="L2297" t="s">
        <v>746</v>
      </c>
      <c r="M2297" t="s">
        <v>160</v>
      </c>
      <c r="N2297" s="2">
        <v>41249</v>
      </c>
      <c r="O2297" s="2">
        <v>41251</v>
      </c>
      <c r="P2297">
        <v>9</v>
      </c>
      <c r="Q2297" s="1">
        <v>0.09</v>
      </c>
      <c r="R2297">
        <v>95.99</v>
      </c>
      <c r="S2297">
        <v>35</v>
      </c>
      <c r="T2297">
        <f t="shared" si="35"/>
        <v>863.91</v>
      </c>
    </row>
    <row r="2298" spans="1:20" x14ac:dyDescent="0.25">
      <c r="A2298">
        <v>2297</v>
      </c>
      <c r="B2298">
        <v>87987</v>
      </c>
      <c r="C2298" t="s">
        <v>2083</v>
      </c>
      <c r="D2298" t="s">
        <v>20</v>
      </c>
      <c r="E2298" t="s">
        <v>21</v>
      </c>
      <c r="F2298" t="s">
        <v>47</v>
      </c>
      <c r="G2298" t="s">
        <v>48</v>
      </c>
      <c r="H2298" t="s">
        <v>24</v>
      </c>
      <c r="I2298" t="s">
        <v>28</v>
      </c>
      <c r="J2298" t="s">
        <v>36</v>
      </c>
      <c r="K2298" t="s">
        <v>409</v>
      </c>
      <c r="L2298" t="s">
        <v>192</v>
      </c>
      <c r="M2298" t="s">
        <v>117</v>
      </c>
      <c r="N2298" s="2">
        <v>41249</v>
      </c>
      <c r="O2298" s="2">
        <v>41249</v>
      </c>
      <c r="P2298">
        <v>16</v>
      </c>
      <c r="Q2298" s="1">
        <v>0.02</v>
      </c>
      <c r="R2298">
        <v>125.99</v>
      </c>
      <c r="S2298">
        <v>8.99</v>
      </c>
      <c r="T2298">
        <f t="shared" si="35"/>
        <v>2015.84</v>
      </c>
    </row>
    <row r="2299" spans="1:20" x14ac:dyDescent="0.25">
      <c r="A2299">
        <v>2298</v>
      </c>
      <c r="B2299">
        <v>86172</v>
      </c>
      <c r="C2299" t="s">
        <v>919</v>
      </c>
      <c r="D2299" t="s">
        <v>20</v>
      </c>
      <c r="E2299" t="s">
        <v>39</v>
      </c>
      <c r="F2299" t="s">
        <v>40</v>
      </c>
      <c r="G2299" t="s">
        <v>48</v>
      </c>
      <c r="H2299" t="s">
        <v>94</v>
      </c>
      <c r="I2299" t="s">
        <v>28</v>
      </c>
      <c r="J2299" t="s">
        <v>36</v>
      </c>
      <c r="K2299" t="s">
        <v>116</v>
      </c>
      <c r="L2299" t="s">
        <v>192</v>
      </c>
      <c r="M2299" t="s">
        <v>125</v>
      </c>
      <c r="N2299" s="2">
        <v>41495</v>
      </c>
      <c r="O2299" s="2">
        <v>41504</v>
      </c>
      <c r="P2299">
        <v>16</v>
      </c>
      <c r="Q2299" s="1">
        <v>0.01</v>
      </c>
      <c r="R2299">
        <v>3.95</v>
      </c>
      <c r="S2299">
        <v>5.13</v>
      </c>
      <c r="T2299">
        <f t="shared" si="35"/>
        <v>63.2</v>
      </c>
    </row>
    <row r="2300" spans="1:20" x14ac:dyDescent="0.25">
      <c r="A2300">
        <v>2299</v>
      </c>
      <c r="B2300">
        <v>89561</v>
      </c>
      <c r="C2300" t="s">
        <v>1807</v>
      </c>
      <c r="D2300" t="s">
        <v>578</v>
      </c>
      <c r="E2300" t="s">
        <v>187</v>
      </c>
      <c r="F2300" t="s">
        <v>22</v>
      </c>
      <c r="G2300" t="s">
        <v>23</v>
      </c>
      <c r="H2300" t="s">
        <v>188</v>
      </c>
      <c r="I2300" t="s">
        <v>28</v>
      </c>
      <c r="J2300" t="s">
        <v>36</v>
      </c>
      <c r="K2300" t="s">
        <v>228</v>
      </c>
      <c r="L2300" t="s">
        <v>330</v>
      </c>
      <c r="M2300" t="s">
        <v>96</v>
      </c>
      <c r="N2300" s="2">
        <v>41578</v>
      </c>
      <c r="O2300" s="2">
        <v>41579</v>
      </c>
      <c r="P2300">
        <v>7</v>
      </c>
      <c r="Q2300" s="1">
        <v>0.1</v>
      </c>
      <c r="R2300">
        <v>140.97999999999999</v>
      </c>
      <c r="S2300">
        <v>53.48</v>
      </c>
      <c r="T2300">
        <f t="shared" si="35"/>
        <v>986.8599999999999</v>
      </c>
    </row>
    <row r="2301" spans="1:20" x14ac:dyDescent="0.25">
      <c r="A2301">
        <v>2300</v>
      </c>
      <c r="B2301">
        <v>89561</v>
      </c>
      <c r="C2301" t="s">
        <v>1807</v>
      </c>
      <c r="D2301" t="s">
        <v>20</v>
      </c>
      <c r="E2301" t="s">
        <v>187</v>
      </c>
      <c r="F2301" t="s">
        <v>22</v>
      </c>
      <c r="G2301" t="s">
        <v>23</v>
      </c>
      <c r="H2301" t="s">
        <v>225</v>
      </c>
      <c r="I2301" t="s">
        <v>28</v>
      </c>
      <c r="J2301" t="s">
        <v>36</v>
      </c>
      <c r="K2301" t="s">
        <v>221</v>
      </c>
      <c r="L2301" t="s">
        <v>706</v>
      </c>
      <c r="M2301" t="s">
        <v>182</v>
      </c>
      <c r="N2301" s="2">
        <v>41578</v>
      </c>
      <c r="O2301" s="2">
        <v>41580</v>
      </c>
      <c r="P2301">
        <v>1</v>
      </c>
      <c r="Q2301" s="1">
        <v>0.1</v>
      </c>
      <c r="R2301">
        <v>172.99</v>
      </c>
      <c r="S2301">
        <v>19.989999999999998</v>
      </c>
      <c r="T2301">
        <f t="shared" si="35"/>
        <v>172.99</v>
      </c>
    </row>
    <row r="2302" spans="1:20" x14ac:dyDescent="0.25">
      <c r="A2302">
        <v>2301</v>
      </c>
      <c r="B2302">
        <v>87747</v>
      </c>
      <c r="C2302" t="s">
        <v>1673</v>
      </c>
      <c r="D2302" t="s">
        <v>20</v>
      </c>
      <c r="E2302" t="s">
        <v>187</v>
      </c>
      <c r="F2302" t="s">
        <v>31</v>
      </c>
      <c r="G2302" t="s">
        <v>32</v>
      </c>
      <c r="H2302" t="s">
        <v>225</v>
      </c>
      <c r="I2302" t="s">
        <v>28</v>
      </c>
      <c r="J2302" t="s">
        <v>36</v>
      </c>
      <c r="K2302" t="s">
        <v>145</v>
      </c>
      <c r="L2302" t="s">
        <v>44</v>
      </c>
      <c r="M2302" t="s">
        <v>102</v>
      </c>
      <c r="N2302" s="2">
        <v>40253</v>
      </c>
      <c r="O2302" s="2">
        <v>40255</v>
      </c>
      <c r="P2302">
        <v>3</v>
      </c>
      <c r="Q2302" s="1">
        <v>7.0000000000000007E-2</v>
      </c>
      <c r="R2302">
        <v>7.59</v>
      </c>
      <c r="S2302">
        <v>4</v>
      </c>
      <c r="T2302">
        <f t="shared" si="35"/>
        <v>22.77</v>
      </c>
    </row>
    <row r="2303" spans="1:20" x14ac:dyDescent="0.25">
      <c r="A2303">
        <v>2302</v>
      </c>
      <c r="B2303">
        <v>89932</v>
      </c>
      <c r="C2303" t="s">
        <v>1967</v>
      </c>
      <c r="D2303" t="s">
        <v>20</v>
      </c>
      <c r="E2303" t="s">
        <v>21</v>
      </c>
      <c r="F2303" t="s">
        <v>31</v>
      </c>
      <c r="G2303" t="s">
        <v>23</v>
      </c>
      <c r="H2303" t="s">
        <v>203</v>
      </c>
      <c r="I2303" t="s">
        <v>28</v>
      </c>
      <c r="J2303" t="s">
        <v>36</v>
      </c>
      <c r="K2303" t="s">
        <v>208</v>
      </c>
      <c r="L2303" t="s">
        <v>192</v>
      </c>
      <c r="M2303" t="s">
        <v>141</v>
      </c>
      <c r="N2303" s="2">
        <v>41399</v>
      </c>
      <c r="O2303" s="2">
        <v>41401</v>
      </c>
      <c r="P2303">
        <v>4</v>
      </c>
      <c r="Q2303" s="1">
        <v>0.1</v>
      </c>
      <c r="R2303">
        <v>152.47999999999999</v>
      </c>
      <c r="S2303">
        <v>4</v>
      </c>
      <c r="T2303">
        <f t="shared" si="35"/>
        <v>609.91999999999996</v>
      </c>
    </row>
    <row r="2304" spans="1:20" x14ac:dyDescent="0.25">
      <c r="A2304">
        <v>2303</v>
      </c>
      <c r="B2304">
        <v>89936</v>
      </c>
      <c r="C2304" t="s">
        <v>737</v>
      </c>
      <c r="D2304" t="s">
        <v>20</v>
      </c>
      <c r="E2304" t="s">
        <v>39</v>
      </c>
      <c r="F2304" t="s">
        <v>40</v>
      </c>
      <c r="G2304" t="s">
        <v>23</v>
      </c>
      <c r="H2304" t="s">
        <v>78</v>
      </c>
      <c r="I2304" t="s">
        <v>28</v>
      </c>
      <c r="J2304" t="s">
        <v>36</v>
      </c>
      <c r="K2304" t="s">
        <v>158</v>
      </c>
      <c r="L2304" t="s">
        <v>192</v>
      </c>
      <c r="M2304" t="s">
        <v>108</v>
      </c>
      <c r="N2304" s="2">
        <v>41076</v>
      </c>
      <c r="O2304" s="2">
        <v>41079</v>
      </c>
      <c r="P2304">
        <v>7</v>
      </c>
      <c r="Q2304" s="1">
        <v>0.05</v>
      </c>
      <c r="R2304">
        <v>3.15</v>
      </c>
      <c r="S2304">
        <v>0.49</v>
      </c>
      <c r="T2304">
        <f t="shared" si="35"/>
        <v>22.05</v>
      </c>
    </row>
    <row r="2305" spans="1:20" x14ac:dyDescent="0.25">
      <c r="A2305">
        <v>2304</v>
      </c>
      <c r="B2305">
        <v>85878</v>
      </c>
      <c r="C2305" t="s">
        <v>831</v>
      </c>
      <c r="D2305" t="s">
        <v>20</v>
      </c>
      <c r="E2305" t="s">
        <v>39</v>
      </c>
      <c r="F2305" t="s">
        <v>40</v>
      </c>
      <c r="G2305" t="s">
        <v>32</v>
      </c>
      <c r="H2305" t="s">
        <v>61</v>
      </c>
      <c r="I2305" t="s">
        <v>28</v>
      </c>
      <c r="J2305" t="s">
        <v>36</v>
      </c>
      <c r="K2305" t="s">
        <v>68</v>
      </c>
      <c r="L2305" t="s">
        <v>192</v>
      </c>
      <c r="M2305" t="s">
        <v>59</v>
      </c>
      <c r="N2305" s="2">
        <v>41558</v>
      </c>
      <c r="O2305" s="2">
        <v>41560</v>
      </c>
      <c r="P2305">
        <v>2</v>
      </c>
      <c r="Q2305" s="1">
        <v>0.1</v>
      </c>
      <c r="R2305">
        <v>8.0399999999999991</v>
      </c>
      <c r="S2305">
        <v>8.94</v>
      </c>
      <c r="T2305">
        <f t="shared" si="35"/>
        <v>16.079999999999998</v>
      </c>
    </row>
    <row r="2306" spans="1:20" x14ac:dyDescent="0.25">
      <c r="A2306">
        <v>2305</v>
      </c>
      <c r="B2306">
        <v>85878</v>
      </c>
      <c r="C2306" t="s">
        <v>831</v>
      </c>
      <c r="D2306" t="s">
        <v>20</v>
      </c>
      <c r="E2306" t="s">
        <v>39</v>
      </c>
      <c r="F2306" t="s">
        <v>40</v>
      </c>
      <c r="G2306" t="s">
        <v>32</v>
      </c>
      <c r="H2306" t="s">
        <v>61</v>
      </c>
      <c r="I2306" t="s">
        <v>28</v>
      </c>
      <c r="J2306" t="s">
        <v>36</v>
      </c>
      <c r="K2306" t="s">
        <v>79</v>
      </c>
      <c r="L2306" t="s">
        <v>192</v>
      </c>
      <c r="M2306" t="s">
        <v>59</v>
      </c>
      <c r="N2306" s="2">
        <v>41558</v>
      </c>
      <c r="O2306" s="2">
        <v>41559</v>
      </c>
      <c r="P2306">
        <v>18</v>
      </c>
      <c r="Q2306" s="1">
        <v>0.03</v>
      </c>
      <c r="R2306">
        <v>16.510000000000002</v>
      </c>
      <c r="S2306">
        <v>2.99</v>
      </c>
      <c r="T2306">
        <f t="shared" si="35"/>
        <v>297.18</v>
      </c>
    </row>
    <row r="2307" spans="1:20" x14ac:dyDescent="0.25">
      <c r="A2307">
        <v>2306</v>
      </c>
      <c r="B2307">
        <v>85878</v>
      </c>
      <c r="C2307" t="s">
        <v>831</v>
      </c>
      <c r="D2307" t="s">
        <v>20</v>
      </c>
      <c r="E2307" t="s">
        <v>39</v>
      </c>
      <c r="F2307" t="s">
        <v>40</v>
      </c>
      <c r="G2307" t="s">
        <v>32</v>
      </c>
      <c r="H2307" t="s">
        <v>78</v>
      </c>
      <c r="I2307" t="s">
        <v>28</v>
      </c>
      <c r="J2307" t="s">
        <v>36</v>
      </c>
      <c r="K2307" t="s">
        <v>181</v>
      </c>
      <c r="L2307" t="s">
        <v>192</v>
      </c>
      <c r="M2307" t="s">
        <v>99</v>
      </c>
      <c r="N2307" s="2">
        <v>41558</v>
      </c>
      <c r="O2307" s="2">
        <v>41560</v>
      </c>
      <c r="P2307">
        <v>16</v>
      </c>
      <c r="Q2307" s="1">
        <v>0.04</v>
      </c>
      <c r="R2307">
        <v>15.51</v>
      </c>
      <c r="S2307">
        <v>17.78</v>
      </c>
      <c r="T2307">
        <f t="shared" ref="T2307:T2370" si="36">R2307*P2307</f>
        <v>248.16</v>
      </c>
    </row>
    <row r="2308" spans="1:20" x14ac:dyDescent="0.25">
      <c r="A2308">
        <v>2307</v>
      </c>
      <c r="B2308">
        <v>85828</v>
      </c>
      <c r="C2308" t="s">
        <v>397</v>
      </c>
      <c r="D2308" t="s">
        <v>38</v>
      </c>
      <c r="E2308" t="s">
        <v>39</v>
      </c>
      <c r="F2308" t="s">
        <v>22</v>
      </c>
      <c r="G2308" t="s">
        <v>32</v>
      </c>
      <c r="H2308" t="s">
        <v>94</v>
      </c>
      <c r="I2308" t="s">
        <v>28</v>
      </c>
      <c r="J2308" t="s">
        <v>36</v>
      </c>
      <c r="K2308" t="s">
        <v>170</v>
      </c>
      <c r="L2308" t="s">
        <v>192</v>
      </c>
      <c r="M2308" t="s">
        <v>27</v>
      </c>
      <c r="N2308" s="2">
        <v>40323</v>
      </c>
      <c r="O2308" s="2">
        <v>40325</v>
      </c>
      <c r="P2308">
        <v>4</v>
      </c>
      <c r="Q2308" s="1">
        <v>0.08</v>
      </c>
      <c r="R2308">
        <v>15.99</v>
      </c>
      <c r="S2308">
        <v>13.18</v>
      </c>
      <c r="T2308">
        <f t="shared" si="36"/>
        <v>63.96</v>
      </c>
    </row>
    <row r="2309" spans="1:20" x14ac:dyDescent="0.25">
      <c r="A2309">
        <v>2308</v>
      </c>
      <c r="B2309">
        <v>87830</v>
      </c>
      <c r="C2309" t="s">
        <v>742</v>
      </c>
      <c r="D2309" t="s">
        <v>20</v>
      </c>
      <c r="E2309" t="s">
        <v>187</v>
      </c>
      <c r="F2309" t="s">
        <v>40</v>
      </c>
      <c r="G2309" t="s">
        <v>41</v>
      </c>
      <c r="H2309" t="s">
        <v>217</v>
      </c>
      <c r="I2309" t="s">
        <v>28</v>
      </c>
      <c r="J2309" t="s">
        <v>36</v>
      </c>
      <c r="K2309" t="s">
        <v>113</v>
      </c>
      <c r="L2309" t="s">
        <v>26</v>
      </c>
      <c r="M2309" t="s">
        <v>99</v>
      </c>
      <c r="N2309" s="2">
        <v>40265</v>
      </c>
      <c r="O2309" s="2">
        <v>40266</v>
      </c>
      <c r="P2309">
        <v>12</v>
      </c>
      <c r="Q2309" s="1">
        <v>0.04</v>
      </c>
      <c r="R2309">
        <v>10.4</v>
      </c>
      <c r="S2309">
        <v>5.4</v>
      </c>
      <c r="T2309">
        <f t="shared" si="36"/>
        <v>124.80000000000001</v>
      </c>
    </row>
    <row r="2310" spans="1:20" x14ac:dyDescent="0.25">
      <c r="A2310">
        <v>2309</v>
      </c>
      <c r="B2310">
        <v>87830</v>
      </c>
      <c r="C2310" t="s">
        <v>742</v>
      </c>
      <c r="D2310" t="s">
        <v>20</v>
      </c>
      <c r="E2310" t="s">
        <v>39</v>
      </c>
      <c r="F2310" t="s">
        <v>40</v>
      </c>
      <c r="G2310" t="s">
        <v>41</v>
      </c>
      <c r="H2310" t="s">
        <v>89</v>
      </c>
      <c r="I2310" t="s">
        <v>28</v>
      </c>
      <c r="J2310" t="s">
        <v>36</v>
      </c>
      <c r="K2310" t="s">
        <v>55</v>
      </c>
      <c r="L2310" t="s">
        <v>192</v>
      </c>
      <c r="M2310" t="s">
        <v>99</v>
      </c>
      <c r="N2310" s="2">
        <v>40265</v>
      </c>
      <c r="O2310" s="2">
        <v>40267</v>
      </c>
      <c r="P2310">
        <v>12</v>
      </c>
      <c r="Q2310" s="1">
        <v>0.08</v>
      </c>
      <c r="R2310">
        <v>4.28</v>
      </c>
      <c r="S2310">
        <v>4.79</v>
      </c>
      <c r="T2310">
        <f t="shared" si="36"/>
        <v>51.36</v>
      </c>
    </row>
    <row r="2311" spans="1:20" x14ac:dyDescent="0.25">
      <c r="A2311">
        <v>2310</v>
      </c>
      <c r="B2311">
        <v>87334</v>
      </c>
      <c r="C2311" t="s">
        <v>1620</v>
      </c>
      <c r="D2311" t="s">
        <v>20</v>
      </c>
      <c r="E2311" t="s">
        <v>21</v>
      </c>
      <c r="F2311" t="s">
        <v>40</v>
      </c>
      <c r="G2311" t="s">
        <v>93</v>
      </c>
      <c r="H2311" t="s">
        <v>203</v>
      </c>
      <c r="I2311" t="s">
        <v>28</v>
      </c>
      <c r="J2311" t="s">
        <v>36</v>
      </c>
      <c r="K2311" t="s">
        <v>198</v>
      </c>
      <c r="L2311" t="s">
        <v>192</v>
      </c>
      <c r="M2311" t="s">
        <v>469</v>
      </c>
      <c r="N2311" s="2">
        <v>41603</v>
      </c>
      <c r="O2311" s="2">
        <v>41605</v>
      </c>
      <c r="P2311">
        <v>15</v>
      </c>
      <c r="Q2311" s="1">
        <v>0.05</v>
      </c>
      <c r="R2311">
        <v>140.99</v>
      </c>
      <c r="S2311">
        <v>4.2</v>
      </c>
      <c r="T2311">
        <f t="shared" si="36"/>
        <v>2114.8500000000004</v>
      </c>
    </row>
    <row r="2312" spans="1:20" x14ac:dyDescent="0.25">
      <c r="A2312">
        <v>2311</v>
      </c>
      <c r="B2312">
        <v>87574</v>
      </c>
      <c r="C2312" t="s">
        <v>690</v>
      </c>
      <c r="D2312" t="s">
        <v>20</v>
      </c>
      <c r="E2312" t="s">
        <v>21</v>
      </c>
      <c r="F2312" t="s">
        <v>31</v>
      </c>
      <c r="G2312" t="s">
        <v>41</v>
      </c>
      <c r="H2312" t="s">
        <v>203</v>
      </c>
      <c r="I2312" t="s">
        <v>28</v>
      </c>
      <c r="J2312" t="s">
        <v>36</v>
      </c>
      <c r="K2312" t="s">
        <v>201</v>
      </c>
      <c r="L2312" t="s">
        <v>192</v>
      </c>
      <c r="M2312" t="s">
        <v>141</v>
      </c>
      <c r="N2312" s="2">
        <v>41432</v>
      </c>
      <c r="O2312" s="2">
        <v>41434</v>
      </c>
      <c r="P2312">
        <v>1</v>
      </c>
      <c r="Q2312" s="1">
        <v>0.03</v>
      </c>
      <c r="R2312">
        <v>152.47999999999999</v>
      </c>
      <c r="S2312">
        <v>4</v>
      </c>
      <c r="T2312">
        <f t="shared" si="36"/>
        <v>152.47999999999999</v>
      </c>
    </row>
    <row r="2313" spans="1:20" x14ac:dyDescent="0.25">
      <c r="A2313">
        <v>2312</v>
      </c>
      <c r="B2313">
        <v>87574</v>
      </c>
      <c r="C2313" t="s">
        <v>690</v>
      </c>
      <c r="D2313" t="s">
        <v>20</v>
      </c>
      <c r="E2313" t="s">
        <v>21</v>
      </c>
      <c r="F2313" t="s">
        <v>31</v>
      </c>
      <c r="G2313" t="s">
        <v>41</v>
      </c>
      <c r="H2313" t="s">
        <v>206</v>
      </c>
      <c r="I2313" t="s">
        <v>28</v>
      </c>
      <c r="J2313" t="s">
        <v>36</v>
      </c>
      <c r="K2313" t="s">
        <v>1108</v>
      </c>
      <c r="L2313" t="s">
        <v>192</v>
      </c>
      <c r="M2313" t="s">
        <v>139</v>
      </c>
      <c r="N2313" s="2">
        <v>41432</v>
      </c>
      <c r="O2313" s="2">
        <v>41435</v>
      </c>
      <c r="P2313">
        <v>2</v>
      </c>
      <c r="Q2313" s="1">
        <v>0.1</v>
      </c>
      <c r="R2313">
        <v>32.979999999999997</v>
      </c>
      <c r="S2313">
        <v>5.5</v>
      </c>
      <c r="T2313">
        <f t="shared" si="36"/>
        <v>65.959999999999994</v>
      </c>
    </row>
    <row r="2314" spans="1:20" x14ac:dyDescent="0.25">
      <c r="A2314">
        <v>2313</v>
      </c>
      <c r="B2314">
        <v>89111</v>
      </c>
      <c r="C2314" t="s">
        <v>2026</v>
      </c>
      <c r="D2314" t="s">
        <v>578</v>
      </c>
      <c r="E2314" t="s">
        <v>187</v>
      </c>
      <c r="F2314" t="s">
        <v>47</v>
      </c>
      <c r="G2314" t="s">
        <v>32</v>
      </c>
      <c r="H2314" t="s">
        <v>217</v>
      </c>
      <c r="I2314" t="s">
        <v>28</v>
      </c>
      <c r="J2314" t="s">
        <v>36</v>
      </c>
      <c r="K2314" t="s">
        <v>98</v>
      </c>
      <c r="L2314" t="s">
        <v>283</v>
      </c>
      <c r="M2314" t="s">
        <v>51</v>
      </c>
      <c r="N2314" s="2">
        <v>41554</v>
      </c>
      <c r="O2314" s="2">
        <v>41555</v>
      </c>
      <c r="P2314">
        <v>19</v>
      </c>
      <c r="Q2314" s="1">
        <v>0.02</v>
      </c>
      <c r="R2314">
        <v>320.98</v>
      </c>
      <c r="S2314">
        <v>58.95</v>
      </c>
      <c r="T2314">
        <f t="shared" si="36"/>
        <v>6098.6200000000008</v>
      </c>
    </row>
    <row r="2315" spans="1:20" x14ac:dyDescent="0.25">
      <c r="A2315">
        <v>2314</v>
      </c>
      <c r="B2315">
        <v>89111</v>
      </c>
      <c r="C2315" t="s">
        <v>2026</v>
      </c>
      <c r="D2315" t="s">
        <v>38</v>
      </c>
      <c r="E2315" t="s">
        <v>39</v>
      </c>
      <c r="F2315" t="s">
        <v>47</v>
      </c>
      <c r="G2315" t="s">
        <v>32</v>
      </c>
      <c r="H2315" t="s">
        <v>54</v>
      </c>
      <c r="I2315" t="s">
        <v>28</v>
      </c>
      <c r="J2315" t="s">
        <v>36</v>
      </c>
      <c r="K2315" t="s">
        <v>50</v>
      </c>
      <c r="L2315" t="s">
        <v>192</v>
      </c>
      <c r="M2315" t="s">
        <v>117</v>
      </c>
      <c r="N2315" s="2">
        <v>41554</v>
      </c>
      <c r="O2315" s="2">
        <v>41555</v>
      </c>
      <c r="P2315">
        <v>3</v>
      </c>
      <c r="Q2315" s="1">
        <v>0.1</v>
      </c>
      <c r="R2315">
        <v>18.97</v>
      </c>
      <c r="S2315">
        <v>5.21</v>
      </c>
      <c r="T2315">
        <f t="shared" si="36"/>
        <v>56.91</v>
      </c>
    </row>
    <row r="2316" spans="1:20" x14ac:dyDescent="0.25">
      <c r="A2316">
        <v>2315</v>
      </c>
      <c r="B2316">
        <v>89111</v>
      </c>
      <c r="C2316" t="s">
        <v>2026</v>
      </c>
      <c r="D2316" t="s">
        <v>20</v>
      </c>
      <c r="E2316" t="s">
        <v>39</v>
      </c>
      <c r="F2316" t="s">
        <v>47</v>
      </c>
      <c r="G2316" t="s">
        <v>32</v>
      </c>
      <c r="H2316" t="s">
        <v>54</v>
      </c>
      <c r="I2316" t="s">
        <v>28</v>
      </c>
      <c r="J2316" t="s">
        <v>36</v>
      </c>
      <c r="K2316" t="s">
        <v>68</v>
      </c>
      <c r="L2316" t="s">
        <v>192</v>
      </c>
      <c r="M2316" t="s">
        <v>134</v>
      </c>
      <c r="N2316" s="2">
        <v>41554</v>
      </c>
      <c r="O2316" s="2">
        <v>41554</v>
      </c>
      <c r="P2316">
        <v>17</v>
      </c>
      <c r="Q2316" s="1">
        <v>0.02</v>
      </c>
      <c r="R2316">
        <v>48.91</v>
      </c>
      <c r="S2316">
        <v>5.81</v>
      </c>
      <c r="T2316">
        <f t="shared" si="36"/>
        <v>831.46999999999991</v>
      </c>
    </row>
    <row r="2317" spans="1:20" x14ac:dyDescent="0.25">
      <c r="A2317">
        <v>2316</v>
      </c>
      <c r="B2317">
        <v>87614</v>
      </c>
      <c r="C2317" t="s">
        <v>2449</v>
      </c>
      <c r="D2317" t="s">
        <v>578</v>
      </c>
      <c r="E2317" t="s">
        <v>187</v>
      </c>
      <c r="F2317" t="s">
        <v>31</v>
      </c>
      <c r="G2317" t="s">
        <v>32</v>
      </c>
      <c r="H2317" t="s">
        <v>217</v>
      </c>
      <c r="I2317" t="s">
        <v>28</v>
      </c>
      <c r="J2317" t="s">
        <v>36</v>
      </c>
      <c r="K2317" t="s">
        <v>68</v>
      </c>
      <c r="L2317" t="s">
        <v>330</v>
      </c>
      <c r="M2317" t="s">
        <v>141</v>
      </c>
      <c r="N2317" s="2">
        <v>40952</v>
      </c>
      <c r="O2317" s="2">
        <v>40954</v>
      </c>
      <c r="P2317">
        <v>2</v>
      </c>
      <c r="Q2317" s="1">
        <v>0.1</v>
      </c>
      <c r="R2317">
        <v>150.97999999999999</v>
      </c>
      <c r="S2317">
        <v>66.27</v>
      </c>
      <c r="T2317">
        <f t="shared" si="36"/>
        <v>301.95999999999998</v>
      </c>
    </row>
    <row r="2318" spans="1:20" x14ac:dyDescent="0.25">
      <c r="A2318">
        <v>2317</v>
      </c>
      <c r="B2318">
        <v>87614</v>
      </c>
      <c r="C2318" t="s">
        <v>865</v>
      </c>
      <c r="D2318" t="s">
        <v>20</v>
      </c>
      <c r="E2318" t="s">
        <v>39</v>
      </c>
      <c r="F2318" t="s">
        <v>31</v>
      </c>
      <c r="G2318" t="s">
        <v>32</v>
      </c>
      <c r="H2318" t="s">
        <v>42</v>
      </c>
      <c r="I2318" t="s">
        <v>28</v>
      </c>
      <c r="J2318" t="s">
        <v>36</v>
      </c>
      <c r="K2318" t="s">
        <v>82</v>
      </c>
      <c r="L2318" t="s">
        <v>192</v>
      </c>
      <c r="M2318" t="s">
        <v>146</v>
      </c>
      <c r="N2318" s="2">
        <v>40952</v>
      </c>
      <c r="O2318" s="2">
        <v>40954</v>
      </c>
      <c r="P2318">
        <v>12</v>
      </c>
      <c r="Q2318" s="1">
        <v>0.01</v>
      </c>
      <c r="R2318">
        <v>3.81</v>
      </c>
      <c r="S2318">
        <v>5.44</v>
      </c>
      <c r="T2318">
        <f t="shared" si="36"/>
        <v>45.72</v>
      </c>
    </row>
    <row r="2319" spans="1:20" x14ac:dyDescent="0.25">
      <c r="A2319">
        <v>2318</v>
      </c>
      <c r="B2319">
        <v>87196</v>
      </c>
      <c r="C2319" t="s">
        <v>1271</v>
      </c>
      <c r="D2319" t="s">
        <v>20</v>
      </c>
      <c r="E2319" t="s">
        <v>39</v>
      </c>
      <c r="F2319" t="s">
        <v>31</v>
      </c>
      <c r="G2319" t="s">
        <v>32</v>
      </c>
      <c r="H2319" t="s">
        <v>89</v>
      </c>
      <c r="I2319" t="s">
        <v>28</v>
      </c>
      <c r="J2319" t="s">
        <v>36</v>
      </c>
      <c r="K2319" t="s">
        <v>163</v>
      </c>
      <c r="L2319" t="s">
        <v>746</v>
      </c>
      <c r="M2319" t="s">
        <v>178</v>
      </c>
      <c r="N2319" s="2">
        <v>40609</v>
      </c>
      <c r="O2319" s="2">
        <v>40611</v>
      </c>
      <c r="P2319">
        <v>12</v>
      </c>
      <c r="Q2319" s="1">
        <v>0</v>
      </c>
      <c r="R2319">
        <v>76.72</v>
      </c>
      <c r="S2319">
        <v>19.95</v>
      </c>
      <c r="T2319">
        <f t="shared" si="36"/>
        <v>920.64</v>
      </c>
    </row>
    <row r="2320" spans="1:20" x14ac:dyDescent="0.25">
      <c r="A2320">
        <v>2319</v>
      </c>
      <c r="B2320">
        <v>86921</v>
      </c>
      <c r="C2320" t="s">
        <v>565</v>
      </c>
      <c r="D2320" t="s">
        <v>20</v>
      </c>
      <c r="E2320" t="s">
        <v>39</v>
      </c>
      <c r="F2320" t="s">
        <v>31</v>
      </c>
      <c r="G2320" t="s">
        <v>93</v>
      </c>
      <c r="H2320" t="s">
        <v>54</v>
      </c>
      <c r="I2320" t="s">
        <v>28</v>
      </c>
      <c r="J2320" t="s">
        <v>36</v>
      </c>
      <c r="K2320" t="s">
        <v>163</v>
      </c>
      <c r="L2320" t="s">
        <v>44</v>
      </c>
      <c r="M2320" t="s">
        <v>131</v>
      </c>
      <c r="N2320" s="2">
        <v>41438</v>
      </c>
      <c r="O2320" s="2">
        <v>41439</v>
      </c>
      <c r="P2320">
        <v>15</v>
      </c>
      <c r="Q2320" s="1">
        <v>0</v>
      </c>
      <c r="R2320">
        <v>3.14</v>
      </c>
      <c r="S2320">
        <v>1.92</v>
      </c>
      <c r="T2320">
        <f t="shared" si="36"/>
        <v>47.1</v>
      </c>
    </row>
    <row r="2321" spans="1:20" x14ac:dyDescent="0.25">
      <c r="A2321">
        <v>2320</v>
      </c>
      <c r="B2321">
        <v>86921</v>
      </c>
      <c r="C2321" t="s">
        <v>500</v>
      </c>
      <c r="D2321" t="s">
        <v>38</v>
      </c>
      <c r="E2321" t="s">
        <v>39</v>
      </c>
      <c r="F2321" t="s">
        <v>22</v>
      </c>
      <c r="G2321" t="s">
        <v>93</v>
      </c>
      <c r="H2321" t="s">
        <v>89</v>
      </c>
      <c r="I2321" t="s">
        <v>28</v>
      </c>
      <c r="J2321" t="s">
        <v>36</v>
      </c>
      <c r="K2321" t="s">
        <v>231</v>
      </c>
      <c r="L2321" t="s">
        <v>44</v>
      </c>
      <c r="M2321" t="s">
        <v>199</v>
      </c>
      <c r="N2321" s="2">
        <v>41438</v>
      </c>
      <c r="O2321" s="2">
        <v>41439</v>
      </c>
      <c r="P2321">
        <v>8</v>
      </c>
      <c r="Q2321" s="1">
        <v>0.01</v>
      </c>
      <c r="R2321">
        <v>6.35</v>
      </c>
      <c r="S2321">
        <v>1.02</v>
      </c>
      <c r="T2321">
        <f t="shared" si="36"/>
        <v>50.8</v>
      </c>
    </row>
    <row r="2322" spans="1:20" x14ac:dyDescent="0.25">
      <c r="A2322">
        <v>2321</v>
      </c>
      <c r="B2322">
        <v>89949</v>
      </c>
      <c r="C2322" t="s">
        <v>1857</v>
      </c>
      <c r="D2322" t="s">
        <v>20</v>
      </c>
      <c r="E2322" t="s">
        <v>39</v>
      </c>
      <c r="F2322" t="s">
        <v>31</v>
      </c>
      <c r="G2322" t="s">
        <v>93</v>
      </c>
      <c r="H2322" t="s">
        <v>78</v>
      </c>
      <c r="I2322" t="s">
        <v>28</v>
      </c>
      <c r="J2322" t="s">
        <v>36</v>
      </c>
      <c r="K2322" t="s">
        <v>221</v>
      </c>
      <c r="L2322" t="s">
        <v>192</v>
      </c>
      <c r="M2322" t="s">
        <v>139</v>
      </c>
      <c r="N2322" s="2">
        <v>41120</v>
      </c>
      <c r="O2322" s="2">
        <v>41121</v>
      </c>
      <c r="P2322">
        <v>14</v>
      </c>
      <c r="Q2322" s="1">
        <v>0.08</v>
      </c>
      <c r="R2322">
        <v>11.5</v>
      </c>
      <c r="S2322">
        <v>7.19</v>
      </c>
      <c r="T2322">
        <f t="shared" si="36"/>
        <v>161</v>
      </c>
    </row>
    <row r="2323" spans="1:20" x14ac:dyDescent="0.25">
      <c r="A2323">
        <v>2322</v>
      </c>
      <c r="B2323">
        <v>89960</v>
      </c>
      <c r="C2323" t="s">
        <v>2365</v>
      </c>
      <c r="D2323" t="s">
        <v>578</v>
      </c>
      <c r="E2323" t="s">
        <v>21</v>
      </c>
      <c r="F2323" t="s">
        <v>31</v>
      </c>
      <c r="G2323" t="s">
        <v>23</v>
      </c>
      <c r="H2323" t="s">
        <v>203</v>
      </c>
      <c r="I2323" t="s">
        <v>28</v>
      </c>
      <c r="J2323" t="s">
        <v>36</v>
      </c>
      <c r="K2323" t="s">
        <v>1447</v>
      </c>
      <c r="L2323" t="s">
        <v>283</v>
      </c>
      <c r="M2323" t="s">
        <v>35</v>
      </c>
      <c r="N2323" s="2">
        <v>41588</v>
      </c>
      <c r="O2323" s="2">
        <v>41590</v>
      </c>
      <c r="P2323">
        <v>24</v>
      </c>
      <c r="Q2323" s="1">
        <v>0.01</v>
      </c>
      <c r="R2323">
        <v>90.97</v>
      </c>
      <c r="S2323">
        <v>28</v>
      </c>
      <c r="T2323">
        <f t="shared" si="36"/>
        <v>2183.2799999999997</v>
      </c>
    </row>
    <row r="2324" spans="1:20" x14ac:dyDescent="0.25">
      <c r="A2324">
        <v>2323</v>
      </c>
      <c r="B2324">
        <v>89960</v>
      </c>
      <c r="C2324" t="s">
        <v>410</v>
      </c>
      <c r="D2324" t="s">
        <v>20</v>
      </c>
      <c r="E2324" t="s">
        <v>21</v>
      </c>
      <c r="F2324" t="s">
        <v>47</v>
      </c>
      <c r="G2324" t="s">
        <v>23</v>
      </c>
      <c r="H2324" t="s">
        <v>33</v>
      </c>
      <c r="I2324" t="s">
        <v>28</v>
      </c>
      <c r="J2324" t="s">
        <v>36</v>
      </c>
      <c r="K2324" t="s">
        <v>213</v>
      </c>
      <c r="L2324" t="s">
        <v>26</v>
      </c>
      <c r="M2324" t="s">
        <v>117</v>
      </c>
      <c r="N2324" s="2">
        <v>41588</v>
      </c>
      <c r="O2324" s="2">
        <v>41590</v>
      </c>
      <c r="P2324">
        <v>14</v>
      </c>
      <c r="Q2324" s="1">
        <v>0.02</v>
      </c>
      <c r="R2324">
        <v>2.12</v>
      </c>
      <c r="S2324">
        <v>1.99</v>
      </c>
      <c r="T2324">
        <f t="shared" si="36"/>
        <v>29.68</v>
      </c>
    </row>
    <row r="2325" spans="1:20" x14ac:dyDescent="0.25">
      <c r="A2325">
        <v>2324</v>
      </c>
      <c r="B2325">
        <v>89960</v>
      </c>
      <c r="C2325" t="s">
        <v>2411</v>
      </c>
      <c r="D2325" t="s">
        <v>578</v>
      </c>
      <c r="E2325" t="s">
        <v>187</v>
      </c>
      <c r="F2325" t="s">
        <v>31</v>
      </c>
      <c r="G2325" t="s">
        <v>23</v>
      </c>
      <c r="H2325" t="s">
        <v>217</v>
      </c>
      <c r="I2325" t="s">
        <v>28</v>
      </c>
      <c r="J2325" t="s">
        <v>36</v>
      </c>
      <c r="K2325" t="s">
        <v>226</v>
      </c>
      <c r="L2325" t="s">
        <v>330</v>
      </c>
      <c r="M2325" t="s">
        <v>35</v>
      </c>
      <c r="N2325" s="2">
        <v>41588</v>
      </c>
      <c r="O2325" s="2">
        <v>41589</v>
      </c>
      <c r="P2325">
        <v>14</v>
      </c>
      <c r="Q2325" s="1">
        <v>0.05</v>
      </c>
      <c r="R2325">
        <v>114.98</v>
      </c>
      <c r="S2325">
        <v>51.42</v>
      </c>
      <c r="T2325">
        <f t="shared" si="36"/>
        <v>1609.72</v>
      </c>
    </row>
    <row r="2326" spans="1:20" x14ac:dyDescent="0.25">
      <c r="A2326">
        <v>2325</v>
      </c>
      <c r="B2326">
        <v>86264</v>
      </c>
      <c r="C2326" t="s">
        <v>1270</v>
      </c>
      <c r="D2326" t="s">
        <v>20</v>
      </c>
      <c r="E2326" t="s">
        <v>39</v>
      </c>
      <c r="F2326" t="s">
        <v>31</v>
      </c>
      <c r="G2326" t="s">
        <v>32</v>
      </c>
      <c r="H2326" t="s">
        <v>42</v>
      </c>
      <c r="I2326" t="s">
        <v>28</v>
      </c>
      <c r="J2326" t="s">
        <v>36</v>
      </c>
      <c r="K2326" t="s">
        <v>79</v>
      </c>
      <c r="L2326" t="s">
        <v>192</v>
      </c>
      <c r="M2326" t="s">
        <v>139</v>
      </c>
      <c r="N2326" s="2">
        <v>40386</v>
      </c>
      <c r="O2326" s="2">
        <v>40386</v>
      </c>
      <c r="P2326">
        <v>12</v>
      </c>
      <c r="Q2326" s="1">
        <v>0.02</v>
      </c>
      <c r="R2326">
        <v>12.53</v>
      </c>
      <c r="S2326">
        <v>0.49</v>
      </c>
      <c r="T2326">
        <f t="shared" si="36"/>
        <v>150.35999999999999</v>
      </c>
    </row>
    <row r="2327" spans="1:20" x14ac:dyDescent="0.25">
      <c r="A2327">
        <v>2326</v>
      </c>
      <c r="B2327">
        <v>86264</v>
      </c>
      <c r="C2327" t="s">
        <v>1270</v>
      </c>
      <c r="D2327" t="s">
        <v>38</v>
      </c>
      <c r="E2327" t="s">
        <v>39</v>
      </c>
      <c r="F2327" t="s">
        <v>31</v>
      </c>
      <c r="G2327" t="s">
        <v>32</v>
      </c>
      <c r="H2327" t="s">
        <v>42</v>
      </c>
      <c r="I2327" t="s">
        <v>28</v>
      </c>
      <c r="J2327" t="s">
        <v>36</v>
      </c>
      <c r="K2327" t="s">
        <v>170</v>
      </c>
      <c r="L2327" t="s">
        <v>44</v>
      </c>
      <c r="M2327" t="s">
        <v>141</v>
      </c>
      <c r="N2327" s="2">
        <v>40386</v>
      </c>
      <c r="O2327" s="2">
        <v>40388</v>
      </c>
      <c r="P2327">
        <v>11</v>
      </c>
      <c r="Q2327" s="1">
        <v>7.0000000000000007E-2</v>
      </c>
      <c r="R2327">
        <v>5.18</v>
      </c>
      <c r="S2327">
        <v>2.04</v>
      </c>
      <c r="T2327">
        <f t="shared" si="36"/>
        <v>56.98</v>
      </c>
    </row>
    <row r="2328" spans="1:20" x14ac:dyDescent="0.25">
      <c r="A2328">
        <v>2327</v>
      </c>
      <c r="B2328">
        <v>89965</v>
      </c>
      <c r="C2328" t="s">
        <v>649</v>
      </c>
      <c r="D2328" t="s">
        <v>20</v>
      </c>
      <c r="E2328" t="s">
        <v>39</v>
      </c>
      <c r="F2328" t="s">
        <v>22</v>
      </c>
      <c r="G2328" t="s">
        <v>48</v>
      </c>
      <c r="H2328" t="s">
        <v>49</v>
      </c>
      <c r="I2328" t="s">
        <v>28</v>
      </c>
      <c r="J2328" t="s">
        <v>36</v>
      </c>
      <c r="K2328" t="s">
        <v>55</v>
      </c>
      <c r="L2328" t="s">
        <v>192</v>
      </c>
      <c r="M2328" t="s">
        <v>444</v>
      </c>
      <c r="N2328" s="2">
        <v>41290</v>
      </c>
      <c r="O2328" s="2">
        <v>41294</v>
      </c>
      <c r="P2328">
        <v>9</v>
      </c>
      <c r="Q2328" s="1">
        <v>0.09</v>
      </c>
      <c r="R2328">
        <v>120.98</v>
      </c>
      <c r="S2328">
        <v>9.07</v>
      </c>
      <c r="T2328">
        <f t="shared" si="36"/>
        <v>1088.82</v>
      </c>
    </row>
    <row r="2329" spans="1:20" x14ac:dyDescent="0.25">
      <c r="A2329">
        <v>2328</v>
      </c>
      <c r="B2329">
        <v>87464</v>
      </c>
      <c r="C2329" t="s">
        <v>315</v>
      </c>
      <c r="D2329" t="s">
        <v>20</v>
      </c>
      <c r="E2329" t="s">
        <v>39</v>
      </c>
      <c r="F2329" t="s">
        <v>31</v>
      </c>
      <c r="G2329" t="s">
        <v>23</v>
      </c>
      <c r="H2329" t="s">
        <v>78</v>
      </c>
      <c r="I2329" t="s">
        <v>28</v>
      </c>
      <c r="J2329" t="s">
        <v>36</v>
      </c>
      <c r="K2329" t="s">
        <v>289</v>
      </c>
      <c r="L2329" t="s">
        <v>192</v>
      </c>
      <c r="M2329" t="s">
        <v>121</v>
      </c>
      <c r="N2329" s="2">
        <v>40281</v>
      </c>
      <c r="O2329" s="2">
        <v>40283</v>
      </c>
      <c r="P2329">
        <v>1</v>
      </c>
      <c r="Q2329" s="1">
        <v>0.05</v>
      </c>
      <c r="R2329">
        <v>1.88</v>
      </c>
      <c r="S2329">
        <v>1.49</v>
      </c>
      <c r="T2329">
        <f t="shared" si="36"/>
        <v>1.88</v>
      </c>
    </row>
    <row r="2330" spans="1:20" x14ac:dyDescent="0.25">
      <c r="A2330">
        <v>2329</v>
      </c>
      <c r="B2330">
        <v>87463</v>
      </c>
      <c r="C2330" t="s">
        <v>1649</v>
      </c>
      <c r="D2330" t="s">
        <v>20</v>
      </c>
      <c r="E2330" t="s">
        <v>21</v>
      </c>
      <c r="F2330" t="s">
        <v>22</v>
      </c>
      <c r="G2330" t="s">
        <v>48</v>
      </c>
      <c r="H2330" t="s">
        <v>33</v>
      </c>
      <c r="I2330" t="s">
        <v>28</v>
      </c>
      <c r="J2330" t="s">
        <v>36</v>
      </c>
      <c r="K2330" t="s">
        <v>1254</v>
      </c>
      <c r="L2330" t="s">
        <v>192</v>
      </c>
      <c r="M2330" t="s">
        <v>499</v>
      </c>
      <c r="N2330" s="2">
        <v>40181</v>
      </c>
      <c r="O2330" s="2">
        <v>40183</v>
      </c>
      <c r="P2330">
        <v>3</v>
      </c>
      <c r="Q2330" s="1">
        <v>0.08</v>
      </c>
      <c r="R2330">
        <v>43.22</v>
      </c>
      <c r="S2330">
        <v>16.71</v>
      </c>
      <c r="T2330">
        <f t="shared" si="36"/>
        <v>129.66</v>
      </c>
    </row>
    <row r="2331" spans="1:20" x14ac:dyDescent="0.25">
      <c r="A2331">
        <v>2330</v>
      </c>
      <c r="B2331">
        <v>87463</v>
      </c>
      <c r="C2331" t="s">
        <v>1649</v>
      </c>
      <c r="D2331" t="s">
        <v>20</v>
      </c>
      <c r="E2331" t="s">
        <v>21</v>
      </c>
      <c r="F2331" t="s">
        <v>22</v>
      </c>
      <c r="G2331" t="s">
        <v>48</v>
      </c>
      <c r="H2331" t="s">
        <v>203</v>
      </c>
      <c r="I2331" t="s">
        <v>28</v>
      </c>
      <c r="J2331" t="s">
        <v>36</v>
      </c>
      <c r="K2331" t="s">
        <v>201</v>
      </c>
      <c r="L2331" t="s">
        <v>746</v>
      </c>
      <c r="M2331" t="s">
        <v>246</v>
      </c>
      <c r="N2331" s="2">
        <v>40181</v>
      </c>
      <c r="O2331" s="2">
        <v>40188</v>
      </c>
      <c r="P2331">
        <v>12</v>
      </c>
      <c r="Q2331" s="1">
        <v>0.05</v>
      </c>
      <c r="R2331">
        <v>574.74</v>
      </c>
      <c r="S2331">
        <v>24.49</v>
      </c>
      <c r="T2331">
        <f t="shared" si="36"/>
        <v>6896.88</v>
      </c>
    </row>
    <row r="2332" spans="1:20" x14ac:dyDescent="0.25">
      <c r="A2332">
        <v>2331</v>
      </c>
      <c r="B2332">
        <v>87463</v>
      </c>
      <c r="C2332" t="s">
        <v>1649</v>
      </c>
      <c r="D2332" t="s">
        <v>20</v>
      </c>
      <c r="E2332" t="s">
        <v>39</v>
      </c>
      <c r="F2332" t="s">
        <v>22</v>
      </c>
      <c r="G2332" t="s">
        <v>48</v>
      </c>
      <c r="H2332" t="s">
        <v>49</v>
      </c>
      <c r="I2332" t="s">
        <v>28</v>
      </c>
      <c r="J2332" t="s">
        <v>36</v>
      </c>
      <c r="K2332" t="s">
        <v>133</v>
      </c>
      <c r="L2332" t="s">
        <v>44</v>
      </c>
      <c r="M2332" t="s">
        <v>238</v>
      </c>
      <c r="N2332" s="2">
        <v>40181</v>
      </c>
      <c r="O2332" s="2">
        <v>40185</v>
      </c>
      <c r="P2332">
        <v>3</v>
      </c>
      <c r="Q2332" s="1">
        <v>0.04</v>
      </c>
      <c r="R2332">
        <v>10.14</v>
      </c>
      <c r="S2332">
        <v>2.27</v>
      </c>
      <c r="T2332">
        <f t="shared" si="36"/>
        <v>30.42</v>
      </c>
    </row>
    <row r="2333" spans="1:20" x14ac:dyDescent="0.25">
      <c r="A2333">
        <v>2332</v>
      </c>
      <c r="B2333">
        <v>87278</v>
      </c>
      <c r="C2333" t="s">
        <v>414</v>
      </c>
      <c r="D2333" t="s">
        <v>578</v>
      </c>
      <c r="E2333" t="s">
        <v>187</v>
      </c>
      <c r="F2333" t="s">
        <v>47</v>
      </c>
      <c r="G2333" t="s">
        <v>93</v>
      </c>
      <c r="H2333" t="s">
        <v>188</v>
      </c>
      <c r="I2333" t="s">
        <v>28</v>
      </c>
      <c r="J2333" t="s">
        <v>36</v>
      </c>
      <c r="K2333" t="s">
        <v>248</v>
      </c>
      <c r="L2333" t="s">
        <v>283</v>
      </c>
      <c r="M2333" t="s">
        <v>51</v>
      </c>
      <c r="N2333" s="2">
        <v>40791</v>
      </c>
      <c r="O2333" s="2">
        <v>40793</v>
      </c>
      <c r="P2333">
        <v>21</v>
      </c>
      <c r="Q2333" s="1">
        <v>0.1</v>
      </c>
      <c r="R2333">
        <v>25.98</v>
      </c>
      <c r="S2333">
        <v>14.36</v>
      </c>
      <c r="T2333">
        <f t="shared" si="36"/>
        <v>545.58000000000004</v>
      </c>
    </row>
    <row r="2334" spans="1:20" x14ac:dyDescent="0.25">
      <c r="A2334">
        <v>2333</v>
      </c>
      <c r="B2334">
        <v>87278</v>
      </c>
      <c r="C2334" t="s">
        <v>414</v>
      </c>
      <c r="D2334" t="s">
        <v>20</v>
      </c>
      <c r="E2334" t="s">
        <v>39</v>
      </c>
      <c r="F2334" t="s">
        <v>47</v>
      </c>
      <c r="G2334" t="s">
        <v>93</v>
      </c>
      <c r="H2334" t="s">
        <v>42</v>
      </c>
      <c r="I2334" t="s">
        <v>28</v>
      </c>
      <c r="J2334" t="s">
        <v>36</v>
      </c>
      <c r="K2334" t="s">
        <v>189</v>
      </c>
      <c r="L2334" t="s">
        <v>192</v>
      </c>
      <c r="M2334" t="s">
        <v>160</v>
      </c>
      <c r="N2334" s="2">
        <v>40791</v>
      </c>
      <c r="O2334" s="2">
        <v>40791</v>
      </c>
      <c r="P2334">
        <v>5</v>
      </c>
      <c r="Q2334" s="1">
        <v>0.09</v>
      </c>
      <c r="R2334">
        <v>4.13</v>
      </c>
      <c r="S2334">
        <v>0.99</v>
      </c>
      <c r="T2334">
        <f t="shared" si="36"/>
        <v>20.65</v>
      </c>
    </row>
    <row r="2335" spans="1:20" x14ac:dyDescent="0.25">
      <c r="A2335">
        <v>2334</v>
      </c>
      <c r="B2335">
        <v>87278</v>
      </c>
      <c r="C2335" t="s">
        <v>414</v>
      </c>
      <c r="D2335" t="s">
        <v>20</v>
      </c>
      <c r="E2335" t="s">
        <v>21</v>
      </c>
      <c r="F2335" t="s">
        <v>47</v>
      </c>
      <c r="G2335" t="s">
        <v>93</v>
      </c>
      <c r="H2335" t="s">
        <v>24</v>
      </c>
      <c r="I2335" t="s">
        <v>28</v>
      </c>
      <c r="J2335" t="s">
        <v>36</v>
      </c>
      <c r="K2335" t="s">
        <v>198</v>
      </c>
      <c r="L2335" t="s">
        <v>192</v>
      </c>
      <c r="M2335" t="s">
        <v>51</v>
      </c>
      <c r="N2335" s="2">
        <v>40791</v>
      </c>
      <c r="O2335" s="2">
        <v>40791</v>
      </c>
      <c r="P2335">
        <v>10</v>
      </c>
      <c r="Q2335" s="1">
        <v>0</v>
      </c>
      <c r="R2335">
        <v>125.99</v>
      </c>
      <c r="S2335">
        <v>5.63</v>
      </c>
      <c r="T2335">
        <f t="shared" si="36"/>
        <v>1259.8999999999999</v>
      </c>
    </row>
    <row r="2336" spans="1:20" x14ac:dyDescent="0.25">
      <c r="A2336">
        <v>2335</v>
      </c>
      <c r="B2336">
        <v>89971</v>
      </c>
      <c r="C2336" t="s">
        <v>518</v>
      </c>
      <c r="D2336" t="s">
        <v>20</v>
      </c>
      <c r="E2336" t="s">
        <v>39</v>
      </c>
      <c r="F2336" t="s">
        <v>31</v>
      </c>
      <c r="G2336" t="s">
        <v>41</v>
      </c>
      <c r="H2336" t="s">
        <v>94</v>
      </c>
      <c r="I2336" t="s">
        <v>28</v>
      </c>
      <c r="J2336" t="s">
        <v>36</v>
      </c>
      <c r="K2336" t="s">
        <v>291</v>
      </c>
      <c r="L2336" t="s">
        <v>192</v>
      </c>
      <c r="M2336" t="s">
        <v>35</v>
      </c>
      <c r="N2336" s="2">
        <v>40640</v>
      </c>
      <c r="O2336" s="2">
        <v>40643</v>
      </c>
      <c r="P2336">
        <v>3</v>
      </c>
      <c r="Q2336" s="1">
        <v>0.06</v>
      </c>
      <c r="R2336">
        <v>6.48</v>
      </c>
      <c r="S2336">
        <v>8.4</v>
      </c>
      <c r="T2336">
        <f t="shared" si="36"/>
        <v>19.440000000000001</v>
      </c>
    </row>
    <row r="2337" spans="1:20" x14ac:dyDescent="0.25">
      <c r="A2337">
        <v>2336</v>
      </c>
      <c r="B2337">
        <v>89981</v>
      </c>
      <c r="C2337" t="s">
        <v>2246</v>
      </c>
      <c r="D2337" t="s">
        <v>20</v>
      </c>
      <c r="E2337" t="s">
        <v>39</v>
      </c>
      <c r="F2337" t="s">
        <v>22</v>
      </c>
      <c r="G2337" t="s">
        <v>48</v>
      </c>
      <c r="H2337" t="s">
        <v>42</v>
      </c>
      <c r="I2337" t="s">
        <v>28</v>
      </c>
      <c r="J2337" t="s">
        <v>36</v>
      </c>
      <c r="K2337" t="s">
        <v>68</v>
      </c>
      <c r="L2337" t="s">
        <v>706</v>
      </c>
      <c r="M2337" t="s">
        <v>86</v>
      </c>
      <c r="N2337" s="2">
        <v>40291</v>
      </c>
      <c r="O2337" s="2">
        <v>40291</v>
      </c>
      <c r="P2337">
        <v>13</v>
      </c>
      <c r="Q2337" s="1">
        <v>0.02</v>
      </c>
      <c r="R2337">
        <v>46.89</v>
      </c>
      <c r="S2337">
        <v>5.0999999999999996</v>
      </c>
      <c r="T2337">
        <f t="shared" si="36"/>
        <v>609.57000000000005</v>
      </c>
    </row>
    <row r="2338" spans="1:20" x14ac:dyDescent="0.25">
      <c r="A2338">
        <v>2337</v>
      </c>
      <c r="B2338">
        <v>89981</v>
      </c>
      <c r="C2338" t="s">
        <v>2246</v>
      </c>
      <c r="D2338" t="s">
        <v>578</v>
      </c>
      <c r="E2338" t="s">
        <v>187</v>
      </c>
      <c r="F2338" t="s">
        <v>22</v>
      </c>
      <c r="G2338" t="s">
        <v>48</v>
      </c>
      <c r="H2338" t="s">
        <v>225</v>
      </c>
      <c r="I2338" t="s">
        <v>28</v>
      </c>
      <c r="J2338" t="s">
        <v>36</v>
      </c>
      <c r="K2338" t="s">
        <v>145</v>
      </c>
      <c r="L2338" t="s">
        <v>330</v>
      </c>
      <c r="M2338" t="s">
        <v>150</v>
      </c>
      <c r="N2338" s="2">
        <v>40291</v>
      </c>
      <c r="O2338" s="2">
        <v>40293</v>
      </c>
      <c r="P2338">
        <v>5</v>
      </c>
      <c r="Q2338" s="1">
        <v>0.05</v>
      </c>
      <c r="R2338">
        <v>140.97999999999999</v>
      </c>
      <c r="S2338">
        <v>36.090000000000003</v>
      </c>
      <c r="T2338">
        <f t="shared" si="36"/>
        <v>704.9</v>
      </c>
    </row>
    <row r="2339" spans="1:20" x14ac:dyDescent="0.25">
      <c r="A2339">
        <v>2338</v>
      </c>
      <c r="B2339">
        <v>89981</v>
      </c>
      <c r="C2339" t="s">
        <v>2246</v>
      </c>
      <c r="D2339" t="s">
        <v>578</v>
      </c>
      <c r="E2339" t="s">
        <v>187</v>
      </c>
      <c r="F2339" t="s">
        <v>22</v>
      </c>
      <c r="G2339" t="s">
        <v>48</v>
      </c>
      <c r="H2339" t="s">
        <v>225</v>
      </c>
      <c r="I2339" t="s">
        <v>28</v>
      </c>
      <c r="J2339" t="s">
        <v>36</v>
      </c>
      <c r="K2339" t="s">
        <v>228</v>
      </c>
      <c r="L2339" t="s">
        <v>330</v>
      </c>
      <c r="M2339" t="s">
        <v>499</v>
      </c>
      <c r="N2339" s="2">
        <v>40291</v>
      </c>
      <c r="O2339" s="2">
        <v>40293</v>
      </c>
      <c r="P2339">
        <v>12</v>
      </c>
      <c r="Q2339" s="1">
        <v>0.1</v>
      </c>
      <c r="R2339">
        <v>212.6</v>
      </c>
      <c r="S2339">
        <v>110.2</v>
      </c>
      <c r="T2339">
        <f t="shared" si="36"/>
        <v>2551.1999999999998</v>
      </c>
    </row>
    <row r="2340" spans="1:20" x14ac:dyDescent="0.25">
      <c r="A2340">
        <v>2339</v>
      </c>
      <c r="B2340">
        <v>88504</v>
      </c>
      <c r="C2340" t="s">
        <v>573</v>
      </c>
      <c r="D2340" t="s">
        <v>20</v>
      </c>
      <c r="E2340" t="s">
        <v>39</v>
      </c>
      <c r="F2340" t="s">
        <v>40</v>
      </c>
      <c r="G2340" t="s">
        <v>48</v>
      </c>
      <c r="H2340" t="s">
        <v>61</v>
      </c>
      <c r="I2340" t="s">
        <v>28</v>
      </c>
      <c r="J2340" t="s">
        <v>36</v>
      </c>
      <c r="K2340" t="s">
        <v>74</v>
      </c>
      <c r="L2340" t="s">
        <v>192</v>
      </c>
      <c r="M2340" t="s">
        <v>59</v>
      </c>
      <c r="N2340" s="2">
        <v>40427</v>
      </c>
      <c r="O2340" s="2">
        <v>40429</v>
      </c>
      <c r="P2340">
        <v>5</v>
      </c>
      <c r="Q2340" s="1">
        <v>0.06</v>
      </c>
      <c r="R2340">
        <v>4.18</v>
      </c>
      <c r="S2340">
        <v>2.99</v>
      </c>
      <c r="T2340">
        <f t="shared" si="36"/>
        <v>20.9</v>
      </c>
    </row>
    <row r="2341" spans="1:20" x14ac:dyDescent="0.25">
      <c r="A2341">
        <v>2340</v>
      </c>
      <c r="B2341">
        <v>88889</v>
      </c>
      <c r="C2341" t="s">
        <v>1479</v>
      </c>
      <c r="D2341" t="s">
        <v>38</v>
      </c>
      <c r="E2341" t="s">
        <v>39</v>
      </c>
      <c r="F2341" t="s">
        <v>22</v>
      </c>
      <c r="G2341" t="s">
        <v>93</v>
      </c>
      <c r="H2341" t="s">
        <v>61</v>
      </c>
      <c r="I2341" t="s">
        <v>28</v>
      </c>
      <c r="J2341" t="s">
        <v>36</v>
      </c>
      <c r="K2341" t="s">
        <v>189</v>
      </c>
      <c r="L2341" t="s">
        <v>192</v>
      </c>
      <c r="M2341" t="s">
        <v>80</v>
      </c>
      <c r="N2341" s="2">
        <v>40290</v>
      </c>
      <c r="O2341" s="2">
        <v>40291</v>
      </c>
      <c r="P2341">
        <v>5</v>
      </c>
      <c r="Q2341" s="1">
        <v>0.04</v>
      </c>
      <c r="R2341">
        <v>15.42</v>
      </c>
      <c r="S2341">
        <v>10.68</v>
      </c>
      <c r="T2341">
        <f t="shared" si="36"/>
        <v>77.099999999999994</v>
      </c>
    </row>
    <row r="2342" spans="1:20" x14ac:dyDescent="0.25">
      <c r="A2342">
        <v>2341</v>
      </c>
      <c r="B2342">
        <v>86862</v>
      </c>
      <c r="C2342" t="s">
        <v>316</v>
      </c>
      <c r="D2342" t="s">
        <v>20</v>
      </c>
      <c r="E2342" t="s">
        <v>39</v>
      </c>
      <c r="F2342" t="s">
        <v>22</v>
      </c>
      <c r="G2342" t="s">
        <v>41</v>
      </c>
      <c r="H2342" t="s">
        <v>54</v>
      </c>
      <c r="I2342" t="s">
        <v>28</v>
      </c>
      <c r="J2342" t="s">
        <v>76</v>
      </c>
      <c r="K2342" t="s">
        <v>113</v>
      </c>
      <c r="L2342" t="s">
        <v>192</v>
      </c>
      <c r="M2342" t="s">
        <v>27</v>
      </c>
      <c r="N2342" s="2">
        <v>41164</v>
      </c>
      <c r="O2342" s="2">
        <v>41166</v>
      </c>
      <c r="P2342">
        <v>3</v>
      </c>
      <c r="Q2342" s="1">
        <v>7.0000000000000007E-2</v>
      </c>
      <c r="R2342">
        <v>1.88</v>
      </c>
      <c r="S2342">
        <v>1.49</v>
      </c>
      <c r="T2342">
        <f t="shared" si="36"/>
        <v>5.64</v>
      </c>
    </row>
    <row r="2343" spans="1:20" x14ac:dyDescent="0.25">
      <c r="A2343">
        <v>2342</v>
      </c>
      <c r="B2343">
        <v>86743</v>
      </c>
      <c r="C2343" t="s">
        <v>531</v>
      </c>
      <c r="D2343" t="s">
        <v>20</v>
      </c>
      <c r="E2343" t="s">
        <v>39</v>
      </c>
      <c r="F2343" t="s">
        <v>47</v>
      </c>
      <c r="G2343" t="s">
        <v>32</v>
      </c>
      <c r="H2343" t="s">
        <v>94</v>
      </c>
      <c r="I2343" t="s">
        <v>28</v>
      </c>
      <c r="J2343" t="s">
        <v>76</v>
      </c>
      <c r="K2343" t="s">
        <v>68</v>
      </c>
      <c r="L2343" t="s">
        <v>192</v>
      </c>
      <c r="M2343" t="s">
        <v>160</v>
      </c>
      <c r="N2343" s="2">
        <v>40958</v>
      </c>
      <c r="O2343" s="2">
        <v>40960</v>
      </c>
      <c r="P2343">
        <v>4</v>
      </c>
      <c r="Q2343" s="1">
        <v>0.02</v>
      </c>
      <c r="R2343">
        <v>6.75</v>
      </c>
      <c r="S2343">
        <v>2.99</v>
      </c>
      <c r="T2343">
        <f t="shared" si="36"/>
        <v>27</v>
      </c>
    </row>
    <row r="2344" spans="1:20" x14ac:dyDescent="0.25">
      <c r="A2344">
        <v>2343</v>
      </c>
      <c r="B2344">
        <v>86743</v>
      </c>
      <c r="C2344" t="s">
        <v>531</v>
      </c>
      <c r="D2344" t="s">
        <v>578</v>
      </c>
      <c r="E2344" t="s">
        <v>187</v>
      </c>
      <c r="F2344" t="s">
        <v>47</v>
      </c>
      <c r="G2344" t="s">
        <v>32</v>
      </c>
      <c r="H2344" t="s">
        <v>225</v>
      </c>
      <c r="I2344" t="s">
        <v>28</v>
      </c>
      <c r="J2344" t="s">
        <v>76</v>
      </c>
      <c r="K2344" t="s">
        <v>145</v>
      </c>
      <c r="L2344" t="s">
        <v>283</v>
      </c>
      <c r="M2344" t="s">
        <v>134</v>
      </c>
      <c r="N2344" s="2">
        <v>40958</v>
      </c>
      <c r="O2344" s="2">
        <v>40960</v>
      </c>
      <c r="P2344">
        <v>4</v>
      </c>
      <c r="Q2344" s="1">
        <v>0.03</v>
      </c>
      <c r="R2344">
        <v>243.98</v>
      </c>
      <c r="S2344">
        <v>43.32</v>
      </c>
      <c r="T2344">
        <f t="shared" si="36"/>
        <v>975.92</v>
      </c>
    </row>
    <row r="2345" spans="1:20" x14ac:dyDescent="0.25">
      <c r="A2345">
        <v>2344</v>
      </c>
      <c r="B2345">
        <v>89991</v>
      </c>
      <c r="C2345" t="s">
        <v>721</v>
      </c>
      <c r="D2345" t="s">
        <v>20</v>
      </c>
      <c r="E2345" t="s">
        <v>39</v>
      </c>
      <c r="F2345" t="s">
        <v>22</v>
      </c>
      <c r="G2345" t="s">
        <v>23</v>
      </c>
      <c r="H2345" t="s">
        <v>78</v>
      </c>
      <c r="I2345" t="s">
        <v>28</v>
      </c>
      <c r="J2345" t="s">
        <v>76</v>
      </c>
      <c r="K2345" t="s">
        <v>136</v>
      </c>
      <c r="L2345" t="s">
        <v>44</v>
      </c>
      <c r="M2345" t="s">
        <v>182</v>
      </c>
      <c r="N2345" s="2">
        <v>41129</v>
      </c>
      <c r="O2345" s="2">
        <v>41130</v>
      </c>
      <c r="P2345">
        <v>17</v>
      </c>
      <c r="Q2345" s="1">
        <v>0.08</v>
      </c>
      <c r="R2345">
        <v>3.14</v>
      </c>
      <c r="S2345">
        <v>1.92</v>
      </c>
      <c r="T2345">
        <f t="shared" si="36"/>
        <v>53.38</v>
      </c>
    </row>
    <row r="2346" spans="1:20" x14ac:dyDescent="0.25">
      <c r="A2346">
        <v>2345</v>
      </c>
      <c r="B2346">
        <v>88377</v>
      </c>
      <c r="C2346" t="s">
        <v>1911</v>
      </c>
      <c r="D2346" t="s">
        <v>20</v>
      </c>
      <c r="E2346" t="s">
        <v>39</v>
      </c>
      <c r="F2346" t="s">
        <v>31</v>
      </c>
      <c r="G2346" t="s">
        <v>48</v>
      </c>
      <c r="H2346" t="s">
        <v>61</v>
      </c>
      <c r="I2346" t="s">
        <v>28</v>
      </c>
      <c r="J2346" t="s">
        <v>76</v>
      </c>
      <c r="K2346" t="s">
        <v>165</v>
      </c>
      <c r="L2346" t="s">
        <v>192</v>
      </c>
      <c r="M2346" t="s">
        <v>279</v>
      </c>
      <c r="N2346" s="2">
        <v>40601</v>
      </c>
      <c r="O2346" s="2">
        <v>40606</v>
      </c>
      <c r="P2346">
        <v>2</v>
      </c>
      <c r="Q2346" s="1">
        <v>0.01</v>
      </c>
      <c r="R2346">
        <v>12.97</v>
      </c>
      <c r="S2346">
        <v>1.49</v>
      </c>
      <c r="T2346">
        <f t="shared" si="36"/>
        <v>25.94</v>
      </c>
    </row>
    <row r="2347" spans="1:20" x14ac:dyDescent="0.25">
      <c r="A2347">
        <v>2346</v>
      </c>
      <c r="B2347">
        <v>88377</v>
      </c>
      <c r="C2347" t="s">
        <v>1911</v>
      </c>
      <c r="D2347" t="s">
        <v>20</v>
      </c>
      <c r="E2347" t="s">
        <v>21</v>
      </c>
      <c r="F2347" t="s">
        <v>31</v>
      </c>
      <c r="G2347" t="s">
        <v>48</v>
      </c>
      <c r="H2347" t="s">
        <v>24</v>
      </c>
      <c r="I2347" t="s">
        <v>28</v>
      </c>
      <c r="J2347" t="s">
        <v>76</v>
      </c>
      <c r="K2347" t="s">
        <v>213</v>
      </c>
      <c r="L2347" t="s">
        <v>192</v>
      </c>
      <c r="M2347" t="s">
        <v>178</v>
      </c>
      <c r="N2347" s="2">
        <v>40601</v>
      </c>
      <c r="O2347" s="2">
        <v>40605</v>
      </c>
      <c r="P2347">
        <v>2</v>
      </c>
      <c r="Q2347" s="1">
        <v>0.04</v>
      </c>
      <c r="R2347">
        <v>110.99</v>
      </c>
      <c r="S2347">
        <v>2.5</v>
      </c>
      <c r="T2347">
        <f t="shared" si="36"/>
        <v>221.98</v>
      </c>
    </row>
    <row r="2348" spans="1:20" x14ac:dyDescent="0.25">
      <c r="A2348">
        <v>2347</v>
      </c>
      <c r="B2348">
        <v>89994</v>
      </c>
      <c r="C2348" t="s">
        <v>1438</v>
      </c>
      <c r="D2348" t="s">
        <v>20</v>
      </c>
      <c r="E2348" t="s">
        <v>39</v>
      </c>
      <c r="F2348" t="s">
        <v>40</v>
      </c>
      <c r="G2348" t="s">
        <v>32</v>
      </c>
      <c r="H2348" t="s">
        <v>49</v>
      </c>
      <c r="I2348" t="s">
        <v>28</v>
      </c>
      <c r="J2348" t="s">
        <v>76</v>
      </c>
      <c r="K2348" t="s">
        <v>231</v>
      </c>
      <c r="L2348" t="s">
        <v>192</v>
      </c>
      <c r="M2348" t="s">
        <v>469</v>
      </c>
      <c r="N2348" s="2">
        <v>40254</v>
      </c>
      <c r="O2348" s="2">
        <v>40254</v>
      </c>
      <c r="P2348">
        <v>10</v>
      </c>
      <c r="Q2348" s="1">
        <v>0.1</v>
      </c>
      <c r="R2348">
        <v>5.98</v>
      </c>
      <c r="S2348">
        <v>5.35</v>
      </c>
      <c r="T2348">
        <f t="shared" si="36"/>
        <v>59.800000000000004</v>
      </c>
    </row>
    <row r="2349" spans="1:20" x14ac:dyDescent="0.25">
      <c r="A2349">
        <v>2348</v>
      </c>
      <c r="B2349">
        <v>87442</v>
      </c>
      <c r="C2349" t="s">
        <v>1156</v>
      </c>
      <c r="D2349" t="s">
        <v>578</v>
      </c>
      <c r="E2349" t="s">
        <v>21</v>
      </c>
      <c r="F2349" t="s">
        <v>22</v>
      </c>
      <c r="G2349" t="s">
        <v>41</v>
      </c>
      <c r="H2349" t="s">
        <v>203</v>
      </c>
      <c r="I2349" t="s">
        <v>28</v>
      </c>
      <c r="J2349" t="s">
        <v>76</v>
      </c>
      <c r="K2349" t="s">
        <v>25</v>
      </c>
      <c r="L2349" t="s">
        <v>283</v>
      </c>
      <c r="M2349" t="s">
        <v>27</v>
      </c>
      <c r="N2349" s="2">
        <v>41296</v>
      </c>
      <c r="O2349" s="2">
        <v>41297</v>
      </c>
      <c r="P2349">
        <v>1</v>
      </c>
      <c r="Q2349" s="1">
        <v>0.04</v>
      </c>
      <c r="R2349">
        <v>90.97</v>
      </c>
      <c r="S2349">
        <v>14</v>
      </c>
      <c r="T2349">
        <f t="shared" si="36"/>
        <v>90.97</v>
      </c>
    </row>
    <row r="2350" spans="1:20" x14ac:dyDescent="0.25">
      <c r="A2350">
        <v>2349</v>
      </c>
      <c r="B2350">
        <v>87442</v>
      </c>
      <c r="C2350" t="s">
        <v>305</v>
      </c>
      <c r="D2350" t="s">
        <v>20</v>
      </c>
      <c r="E2350" t="s">
        <v>39</v>
      </c>
      <c r="F2350" t="s">
        <v>22</v>
      </c>
      <c r="G2350" t="s">
        <v>41</v>
      </c>
      <c r="H2350" t="s">
        <v>54</v>
      </c>
      <c r="I2350" t="s">
        <v>28</v>
      </c>
      <c r="J2350" t="s">
        <v>76</v>
      </c>
      <c r="K2350" t="s">
        <v>289</v>
      </c>
      <c r="L2350" t="s">
        <v>192</v>
      </c>
      <c r="M2350" t="s">
        <v>190</v>
      </c>
      <c r="N2350" s="2">
        <v>41296</v>
      </c>
      <c r="O2350" s="2">
        <v>41298</v>
      </c>
      <c r="P2350">
        <v>6</v>
      </c>
      <c r="Q2350" s="1">
        <v>0.08</v>
      </c>
      <c r="R2350">
        <v>5.98</v>
      </c>
      <c r="S2350">
        <v>7.15</v>
      </c>
      <c r="T2350">
        <f t="shared" si="36"/>
        <v>35.880000000000003</v>
      </c>
    </row>
    <row r="2351" spans="1:20" x14ac:dyDescent="0.25">
      <c r="A2351">
        <v>2350</v>
      </c>
      <c r="B2351">
        <v>89999</v>
      </c>
      <c r="C2351" t="s">
        <v>2058</v>
      </c>
      <c r="D2351" t="s">
        <v>20</v>
      </c>
      <c r="E2351" t="s">
        <v>187</v>
      </c>
      <c r="F2351" t="s">
        <v>22</v>
      </c>
      <c r="G2351" t="s">
        <v>41</v>
      </c>
      <c r="H2351" t="s">
        <v>188</v>
      </c>
      <c r="I2351" t="s">
        <v>28</v>
      </c>
      <c r="J2351" t="s">
        <v>76</v>
      </c>
      <c r="K2351" t="s">
        <v>68</v>
      </c>
      <c r="L2351" t="s">
        <v>706</v>
      </c>
      <c r="M2351" t="s">
        <v>123</v>
      </c>
      <c r="N2351" s="2">
        <v>40181</v>
      </c>
      <c r="O2351" s="2">
        <v>40182</v>
      </c>
      <c r="P2351">
        <v>3</v>
      </c>
      <c r="Q2351" s="1">
        <v>0.05</v>
      </c>
      <c r="R2351">
        <v>20.98</v>
      </c>
      <c r="S2351">
        <v>21.2</v>
      </c>
      <c r="T2351">
        <f t="shared" si="36"/>
        <v>62.94</v>
      </c>
    </row>
    <row r="2352" spans="1:20" x14ac:dyDescent="0.25">
      <c r="A2352">
        <v>2351</v>
      </c>
      <c r="B2352">
        <v>87713</v>
      </c>
      <c r="C2352" t="s">
        <v>587</v>
      </c>
      <c r="D2352" t="s">
        <v>20</v>
      </c>
      <c r="E2352" t="s">
        <v>39</v>
      </c>
      <c r="F2352" t="s">
        <v>47</v>
      </c>
      <c r="G2352" t="s">
        <v>93</v>
      </c>
      <c r="H2352" t="s">
        <v>61</v>
      </c>
      <c r="I2352" t="s">
        <v>28</v>
      </c>
      <c r="J2352" t="s">
        <v>76</v>
      </c>
      <c r="K2352" t="s">
        <v>68</v>
      </c>
      <c r="L2352" t="s">
        <v>192</v>
      </c>
      <c r="M2352" t="s">
        <v>167</v>
      </c>
      <c r="N2352" s="2">
        <v>41134</v>
      </c>
      <c r="O2352" s="2">
        <v>41137</v>
      </c>
      <c r="P2352">
        <v>22</v>
      </c>
      <c r="Q2352" s="1">
        <v>7.0000000000000007E-2</v>
      </c>
      <c r="R2352">
        <v>4.13</v>
      </c>
      <c r="S2352">
        <v>0.5</v>
      </c>
      <c r="T2352">
        <f t="shared" si="36"/>
        <v>90.86</v>
      </c>
    </row>
    <row r="2353" spans="1:20" x14ac:dyDescent="0.25">
      <c r="A2353">
        <v>2352</v>
      </c>
      <c r="B2353">
        <v>89804</v>
      </c>
      <c r="C2353" t="s">
        <v>678</v>
      </c>
      <c r="D2353" t="s">
        <v>20</v>
      </c>
      <c r="E2353" t="s">
        <v>187</v>
      </c>
      <c r="F2353" t="s">
        <v>40</v>
      </c>
      <c r="G2353" t="s">
        <v>48</v>
      </c>
      <c r="H2353" t="s">
        <v>225</v>
      </c>
      <c r="I2353" t="s">
        <v>28</v>
      </c>
      <c r="J2353" t="s">
        <v>76</v>
      </c>
      <c r="K2353" t="s">
        <v>68</v>
      </c>
      <c r="L2353" t="s">
        <v>706</v>
      </c>
      <c r="M2353" t="s">
        <v>75</v>
      </c>
      <c r="N2353" s="2">
        <v>41559</v>
      </c>
      <c r="O2353" s="2">
        <v>41566</v>
      </c>
      <c r="P2353">
        <v>14</v>
      </c>
      <c r="Q2353" s="1">
        <v>0.03</v>
      </c>
      <c r="R2353">
        <v>128.24</v>
      </c>
      <c r="S2353">
        <v>12.65</v>
      </c>
      <c r="T2353">
        <f t="shared" si="36"/>
        <v>1795.3600000000001</v>
      </c>
    </row>
    <row r="2354" spans="1:20" x14ac:dyDescent="0.25">
      <c r="A2354">
        <v>2353</v>
      </c>
      <c r="B2354">
        <v>90016</v>
      </c>
      <c r="C2354" t="s">
        <v>613</v>
      </c>
      <c r="D2354" t="s">
        <v>20</v>
      </c>
      <c r="E2354" t="s">
        <v>39</v>
      </c>
      <c r="F2354" t="s">
        <v>31</v>
      </c>
      <c r="G2354" t="s">
        <v>48</v>
      </c>
      <c r="H2354" t="s">
        <v>42</v>
      </c>
      <c r="I2354" t="s">
        <v>28</v>
      </c>
      <c r="J2354" t="s">
        <v>76</v>
      </c>
      <c r="K2354" t="s">
        <v>163</v>
      </c>
      <c r="L2354" t="s">
        <v>192</v>
      </c>
      <c r="M2354" t="s">
        <v>35</v>
      </c>
      <c r="N2354" s="2">
        <v>41113</v>
      </c>
      <c r="O2354" s="2">
        <v>41113</v>
      </c>
      <c r="P2354">
        <v>5</v>
      </c>
      <c r="Q2354" s="1">
        <v>0.02</v>
      </c>
      <c r="R2354">
        <v>5.4</v>
      </c>
      <c r="S2354">
        <v>7.78</v>
      </c>
      <c r="T2354">
        <f t="shared" si="36"/>
        <v>27</v>
      </c>
    </row>
    <row r="2355" spans="1:20" x14ac:dyDescent="0.25">
      <c r="A2355">
        <v>2354</v>
      </c>
      <c r="B2355">
        <v>88616</v>
      </c>
      <c r="C2355" t="s">
        <v>1104</v>
      </c>
      <c r="D2355" t="s">
        <v>20</v>
      </c>
      <c r="E2355" t="s">
        <v>39</v>
      </c>
      <c r="F2355" t="s">
        <v>31</v>
      </c>
      <c r="G2355" t="s">
        <v>32</v>
      </c>
      <c r="H2355" t="s">
        <v>78</v>
      </c>
      <c r="I2355" t="s">
        <v>28</v>
      </c>
      <c r="J2355" t="s">
        <v>76</v>
      </c>
      <c r="K2355" t="s">
        <v>291</v>
      </c>
      <c r="L2355" t="s">
        <v>26</v>
      </c>
      <c r="M2355" t="s">
        <v>146</v>
      </c>
      <c r="N2355" s="2">
        <v>41357</v>
      </c>
      <c r="O2355" s="2">
        <v>41358</v>
      </c>
      <c r="P2355">
        <v>6</v>
      </c>
      <c r="Q2355" s="1">
        <v>0.1</v>
      </c>
      <c r="R2355">
        <v>5.68</v>
      </c>
      <c r="S2355">
        <v>3.6</v>
      </c>
      <c r="T2355">
        <f t="shared" si="36"/>
        <v>34.08</v>
      </c>
    </row>
    <row r="2356" spans="1:20" x14ac:dyDescent="0.25">
      <c r="A2356">
        <v>2355</v>
      </c>
      <c r="B2356">
        <v>88427</v>
      </c>
      <c r="C2356" t="s">
        <v>1684</v>
      </c>
      <c r="D2356" t="s">
        <v>20</v>
      </c>
      <c r="E2356" t="s">
        <v>21</v>
      </c>
      <c r="F2356" t="s">
        <v>22</v>
      </c>
      <c r="G2356" t="s">
        <v>23</v>
      </c>
      <c r="H2356" t="s">
        <v>203</v>
      </c>
      <c r="I2356" t="s">
        <v>28</v>
      </c>
      <c r="J2356" t="s">
        <v>76</v>
      </c>
      <c r="K2356" t="s">
        <v>1138</v>
      </c>
      <c r="L2356" t="s">
        <v>26</v>
      </c>
      <c r="M2356" t="s">
        <v>331</v>
      </c>
      <c r="N2356" s="2">
        <v>40796</v>
      </c>
      <c r="O2356" s="2">
        <v>40797</v>
      </c>
      <c r="P2356">
        <v>13</v>
      </c>
      <c r="Q2356" s="1">
        <v>0.02</v>
      </c>
      <c r="R2356">
        <v>40.97</v>
      </c>
      <c r="S2356">
        <v>1.99</v>
      </c>
      <c r="T2356">
        <f t="shared" si="36"/>
        <v>532.61</v>
      </c>
    </row>
    <row r="2357" spans="1:20" x14ac:dyDescent="0.25">
      <c r="A2357">
        <v>2356</v>
      </c>
      <c r="B2357">
        <v>88438</v>
      </c>
      <c r="C2357" t="s">
        <v>610</v>
      </c>
      <c r="D2357" t="s">
        <v>38</v>
      </c>
      <c r="E2357" t="s">
        <v>39</v>
      </c>
      <c r="F2357" t="s">
        <v>47</v>
      </c>
      <c r="G2357" t="s">
        <v>23</v>
      </c>
      <c r="H2357" t="s">
        <v>42</v>
      </c>
      <c r="I2357" t="s">
        <v>28</v>
      </c>
      <c r="J2357" t="s">
        <v>76</v>
      </c>
      <c r="K2357" t="s">
        <v>58</v>
      </c>
      <c r="L2357" t="s">
        <v>192</v>
      </c>
      <c r="M2357" t="s">
        <v>156</v>
      </c>
      <c r="N2357" s="2">
        <v>40930</v>
      </c>
      <c r="O2357" s="2">
        <v>40932</v>
      </c>
      <c r="P2357">
        <v>11</v>
      </c>
      <c r="Q2357" s="1">
        <v>0.03</v>
      </c>
      <c r="R2357">
        <v>48.92</v>
      </c>
      <c r="S2357">
        <v>4.5</v>
      </c>
      <c r="T2357">
        <f t="shared" si="36"/>
        <v>538.12</v>
      </c>
    </row>
    <row r="2358" spans="1:20" x14ac:dyDescent="0.25">
      <c r="A2358">
        <v>2357</v>
      </c>
      <c r="B2358">
        <v>88438</v>
      </c>
      <c r="C2358" t="s">
        <v>610</v>
      </c>
      <c r="D2358" t="s">
        <v>20</v>
      </c>
      <c r="E2358" t="s">
        <v>39</v>
      </c>
      <c r="F2358" t="s">
        <v>47</v>
      </c>
      <c r="G2358" t="s">
        <v>23</v>
      </c>
      <c r="H2358" t="s">
        <v>42</v>
      </c>
      <c r="I2358" t="s">
        <v>28</v>
      </c>
      <c r="J2358" t="s">
        <v>76</v>
      </c>
      <c r="K2358" t="s">
        <v>105</v>
      </c>
      <c r="L2358" t="s">
        <v>192</v>
      </c>
      <c r="M2358" t="s">
        <v>160</v>
      </c>
      <c r="N2358" s="2">
        <v>40930</v>
      </c>
      <c r="O2358" s="2">
        <v>40932</v>
      </c>
      <c r="P2358">
        <v>1</v>
      </c>
      <c r="Q2358" s="1">
        <v>0</v>
      </c>
      <c r="R2358">
        <v>4.13</v>
      </c>
      <c r="S2358">
        <v>0.5</v>
      </c>
      <c r="T2358">
        <f t="shared" si="36"/>
        <v>4.13</v>
      </c>
    </row>
    <row r="2359" spans="1:20" x14ac:dyDescent="0.25">
      <c r="A2359">
        <v>2358</v>
      </c>
      <c r="B2359">
        <v>88438</v>
      </c>
      <c r="C2359" t="s">
        <v>610</v>
      </c>
      <c r="D2359" t="s">
        <v>20</v>
      </c>
      <c r="E2359" t="s">
        <v>39</v>
      </c>
      <c r="F2359" t="s">
        <v>47</v>
      </c>
      <c r="G2359" t="s">
        <v>23</v>
      </c>
      <c r="H2359" t="s">
        <v>42</v>
      </c>
      <c r="I2359" t="s">
        <v>28</v>
      </c>
      <c r="J2359" t="s">
        <v>76</v>
      </c>
      <c r="K2359" t="s">
        <v>145</v>
      </c>
      <c r="L2359" t="s">
        <v>44</v>
      </c>
      <c r="M2359" t="s">
        <v>117</v>
      </c>
      <c r="N2359" s="2">
        <v>40930</v>
      </c>
      <c r="O2359" s="2">
        <v>40932</v>
      </c>
      <c r="P2359">
        <v>12</v>
      </c>
      <c r="Q2359" s="1">
        <v>0.1</v>
      </c>
      <c r="R2359">
        <v>2.88</v>
      </c>
      <c r="S2359">
        <v>1.01</v>
      </c>
      <c r="T2359">
        <f t="shared" si="36"/>
        <v>34.56</v>
      </c>
    </row>
    <row r="2360" spans="1:20" x14ac:dyDescent="0.25">
      <c r="A2360">
        <v>2359</v>
      </c>
      <c r="B2360">
        <v>88856</v>
      </c>
      <c r="C2360" t="s">
        <v>1154</v>
      </c>
      <c r="D2360" t="s">
        <v>20</v>
      </c>
      <c r="E2360" t="s">
        <v>21</v>
      </c>
      <c r="F2360" t="s">
        <v>22</v>
      </c>
      <c r="G2360" t="s">
        <v>93</v>
      </c>
      <c r="H2360" t="s">
        <v>203</v>
      </c>
      <c r="I2360" t="s">
        <v>28</v>
      </c>
      <c r="J2360" t="s">
        <v>76</v>
      </c>
      <c r="K2360" t="s">
        <v>25</v>
      </c>
      <c r="L2360" t="s">
        <v>26</v>
      </c>
      <c r="M2360" t="s">
        <v>86</v>
      </c>
      <c r="N2360" s="2">
        <v>41355</v>
      </c>
      <c r="O2360" s="2">
        <v>41357</v>
      </c>
      <c r="P2360">
        <v>2</v>
      </c>
      <c r="Q2360" s="1">
        <v>0.01</v>
      </c>
      <c r="R2360">
        <v>17.48</v>
      </c>
      <c r="S2360">
        <v>1.99</v>
      </c>
      <c r="T2360">
        <f t="shared" si="36"/>
        <v>34.96</v>
      </c>
    </row>
    <row r="2361" spans="1:20" x14ac:dyDescent="0.25">
      <c r="A2361">
        <v>2360</v>
      </c>
      <c r="B2361">
        <v>85984</v>
      </c>
      <c r="C2361" t="s">
        <v>1157</v>
      </c>
      <c r="D2361" t="s">
        <v>20</v>
      </c>
      <c r="E2361" t="s">
        <v>39</v>
      </c>
      <c r="F2361" t="s">
        <v>31</v>
      </c>
      <c r="G2361" t="s">
        <v>23</v>
      </c>
      <c r="H2361" t="s">
        <v>61</v>
      </c>
      <c r="I2361" t="s">
        <v>28</v>
      </c>
      <c r="J2361" t="s">
        <v>76</v>
      </c>
      <c r="K2361" t="s">
        <v>68</v>
      </c>
      <c r="L2361" t="s">
        <v>192</v>
      </c>
      <c r="M2361" t="s">
        <v>296</v>
      </c>
      <c r="N2361" s="2">
        <v>41251</v>
      </c>
      <c r="O2361" s="2">
        <v>41252</v>
      </c>
      <c r="P2361">
        <v>12</v>
      </c>
      <c r="Q2361" s="1">
        <v>0.04</v>
      </c>
      <c r="R2361">
        <v>30.98</v>
      </c>
      <c r="S2361">
        <v>11.63</v>
      </c>
      <c r="T2361">
        <f t="shared" si="36"/>
        <v>371.76</v>
      </c>
    </row>
    <row r="2362" spans="1:20" x14ac:dyDescent="0.25">
      <c r="A2362">
        <v>2361</v>
      </c>
      <c r="B2362">
        <v>85984</v>
      </c>
      <c r="C2362" t="s">
        <v>1157</v>
      </c>
      <c r="D2362" t="s">
        <v>20</v>
      </c>
      <c r="E2362" t="s">
        <v>39</v>
      </c>
      <c r="F2362" t="s">
        <v>31</v>
      </c>
      <c r="G2362" t="s">
        <v>23</v>
      </c>
      <c r="H2362" t="s">
        <v>78</v>
      </c>
      <c r="I2362" t="s">
        <v>28</v>
      </c>
      <c r="J2362" t="s">
        <v>76</v>
      </c>
      <c r="K2362" t="s">
        <v>113</v>
      </c>
      <c r="L2362" t="s">
        <v>192</v>
      </c>
      <c r="M2362" t="s">
        <v>131</v>
      </c>
      <c r="N2362" s="2">
        <v>41251</v>
      </c>
      <c r="O2362" s="2">
        <v>41253</v>
      </c>
      <c r="P2362">
        <v>2</v>
      </c>
      <c r="Q2362" s="1">
        <v>0.06</v>
      </c>
      <c r="R2362">
        <v>4.91</v>
      </c>
      <c r="S2362">
        <v>0.5</v>
      </c>
      <c r="T2362">
        <f t="shared" si="36"/>
        <v>9.82</v>
      </c>
    </row>
    <row r="2363" spans="1:20" x14ac:dyDescent="0.25">
      <c r="A2363">
        <v>2362</v>
      </c>
      <c r="B2363">
        <v>90028</v>
      </c>
      <c r="C2363" t="s">
        <v>1930</v>
      </c>
      <c r="D2363" t="s">
        <v>20</v>
      </c>
      <c r="E2363" t="s">
        <v>39</v>
      </c>
      <c r="F2363" t="s">
        <v>31</v>
      </c>
      <c r="G2363" t="s">
        <v>41</v>
      </c>
      <c r="H2363" t="s">
        <v>61</v>
      </c>
      <c r="I2363" t="s">
        <v>28</v>
      </c>
      <c r="J2363" t="s">
        <v>76</v>
      </c>
      <c r="K2363" t="s">
        <v>181</v>
      </c>
      <c r="L2363" t="s">
        <v>192</v>
      </c>
      <c r="M2363" t="s">
        <v>139</v>
      </c>
      <c r="N2363" s="2">
        <v>40674</v>
      </c>
      <c r="O2363" s="2">
        <v>40676</v>
      </c>
      <c r="P2363">
        <v>6</v>
      </c>
      <c r="Q2363" s="1">
        <v>0.1</v>
      </c>
      <c r="R2363">
        <v>162.93</v>
      </c>
      <c r="S2363">
        <v>19.989999999999998</v>
      </c>
      <c r="T2363">
        <f t="shared" si="36"/>
        <v>977.58</v>
      </c>
    </row>
    <row r="2364" spans="1:20" x14ac:dyDescent="0.25">
      <c r="A2364">
        <v>2363</v>
      </c>
      <c r="B2364">
        <v>90028</v>
      </c>
      <c r="C2364" t="s">
        <v>1930</v>
      </c>
      <c r="D2364" t="s">
        <v>20</v>
      </c>
      <c r="E2364" t="s">
        <v>187</v>
      </c>
      <c r="F2364" t="s">
        <v>31</v>
      </c>
      <c r="G2364" t="s">
        <v>41</v>
      </c>
      <c r="H2364" t="s">
        <v>217</v>
      </c>
      <c r="I2364" t="s">
        <v>28</v>
      </c>
      <c r="J2364" t="s">
        <v>76</v>
      </c>
      <c r="K2364" t="s">
        <v>221</v>
      </c>
      <c r="L2364" t="s">
        <v>192</v>
      </c>
      <c r="M2364" t="s">
        <v>139</v>
      </c>
      <c r="N2364" s="2">
        <v>40674</v>
      </c>
      <c r="O2364" s="2">
        <v>40674</v>
      </c>
      <c r="P2364">
        <v>18</v>
      </c>
      <c r="Q2364" s="1">
        <v>0.06</v>
      </c>
      <c r="R2364">
        <v>13.79</v>
      </c>
      <c r="S2364">
        <v>8.7799999999999994</v>
      </c>
      <c r="T2364">
        <f t="shared" si="36"/>
        <v>248.21999999999997</v>
      </c>
    </row>
    <row r="2365" spans="1:20" x14ac:dyDescent="0.25">
      <c r="A2365">
        <v>2364</v>
      </c>
      <c r="B2365">
        <v>90028</v>
      </c>
      <c r="C2365" t="s">
        <v>1930</v>
      </c>
      <c r="D2365" t="s">
        <v>20</v>
      </c>
      <c r="E2365" t="s">
        <v>21</v>
      </c>
      <c r="F2365" t="s">
        <v>31</v>
      </c>
      <c r="G2365" t="s">
        <v>41</v>
      </c>
      <c r="H2365" t="s">
        <v>203</v>
      </c>
      <c r="I2365" t="s">
        <v>28</v>
      </c>
      <c r="J2365" t="s">
        <v>76</v>
      </c>
      <c r="K2365" t="s">
        <v>208</v>
      </c>
      <c r="L2365" t="s">
        <v>26</v>
      </c>
      <c r="M2365" t="s">
        <v>141</v>
      </c>
      <c r="N2365" s="2">
        <v>40674</v>
      </c>
      <c r="O2365" s="2">
        <v>40676</v>
      </c>
      <c r="P2365">
        <v>6</v>
      </c>
      <c r="Q2365" s="1">
        <v>0.05</v>
      </c>
      <c r="R2365">
        <v>20.99</v>
      </c>
      <c r="S2365">
        <v>3.3</v>
      </c>
      <c r="T2365">
        <f t="shared" si="36"/>
        <v>125.94</v>
      </c>
    </row>
    <row r="2366" spans="1:20" x14ac:dyDescent="0.25">
      <c r="A2366">
        <v>2365</v>
      </c>
      <c r="B2366">
        <v>90028</v>
      </c>
      <c r="C2366" t="s">
        <v>319</v>
      </c>
      <c r="D2366" t="s">
        <v>20</v>
      </c>
      <c r="E2366" t="s">
        <v>21</v>
      </c>
      <c r="F2366" t="s">
        <v>31</v>
      </c>
      <c r="G2366" t="s">
        <v>41</v>
      </c>
      <c r="H2366" t="s">
        <v>24</v>
      </c>
      <c r="I2366" t="s">
        <v>28</v>
      </c>
      <c r="J2366" t="s">
        <v>64</v>
      </c>
      <c r="K2366" t="s">
        <v>213</v>
      </c>
      <c r="L2366" t="s">
        <v>26</v>
      </c>
      <c r="M2366" t="s">
        <v>279</v>
      </c>
      <c r="N2366" s="2">
        <v>40674</v>
      </c>
      <c r="O2366" s="2">
        <v>40676</v>
      </c>
      <c r="P2366">
        <v>18</v>
      </c>
      <c r="Q2366" s="1">
        <v>0.03</v>
      </c>
      <c r="R2366">
        <v>85.99</v>
      </c>
      <c r="S2366">
        <v>3.3</v>
      </c>
      <c r="T2366">
        <f t="shared" si="36"/>
        <v>1547.82</v>
      </c>
    </row>
    <row r="2367" spans="1:20" x14ac:dyDescent="0.25">
      <c r="A2367">
        <v>2366</v>
      </c>
      <c r="B2367">
        <v>89458</v>
      </c>
      <c r="C2367" t="s">
        <v>1381</v>
      </c>
      <c r="D2367" t="s">
        <v>20</v>
      </c>
      <c r="E2367" t="s">
        <v>21</v>
      </c>
      <c r="F2367" t="s">
        <v>31</v>
      </c>
      <c r="G2367" t="s">
        <v>23</v>
      </c>
      <c r="H2367" t="s">
        <v>203</v>
      </c>
      <c r="I2367" t="s">
        <v>28</v>
      </c>
      <c r="J2367" t="s">
        <v>64</v>
      </c>
      <c r="K2367" t="s">
        <v>1107</v>
      </c>
      <c r="L2367" t="s">
        <v>26</v>
      </c>
      <c r="M2367" t="s">
        <v>35</v>
      </c>
      <c r="N2367" s="2">
        <v>40826</v>
      </c>
      <c r="O2367" s="2">
        <v>40827</v>
      </c>
      <c r="P2367">
        <v>19</v>
      </c>
      <c r="Q2367" s="1">
        <v>0</v>
      </c>
      <c r="R2367">
        <v>7.28</v>
      </c>
      <c r="S2367">
        <v>3.52</v>
      </c>
      <c r="T2367">
        <f t="shared" si="36"/>
        <v>138.32</v>
      </c>
    </row>
    <row r="2368" spans="1:20" x14ac:dyDescent="0.25">
      <c r="A2368">
        <v>2367</v>
      </c>
      <c r="B2368">
        <v>89290</v>
      </c>
      <c r="C2368" t="s">
        <v>396</v>
      </c>
      <c r="D2368" t="s">
        <v>20</v>
      </c>
      <c r="E2368" t="s">
        <v>39</v>
      </c>
      <c r="F2368" t="s">
        <v>31</v>
      </c>
      <c r="G2368" t="s">
        <v>48</v>
      </c>
      <c r="H2368" t="s">
        <v>49</v>
      </c>
      <c r="I2368" t="s">
        <v>28</v>
      </c>
      <c r="J2368" t="s">
        <v>64</v>
      </c>
      <c r="K2368" t="s">
        <v>158</v>
      </c>
      <c r="L2368" t="s">
        <v>26</v>
      </c>
      <c r="M2368" t="s">
        <v>35</v>
      </c>
      <c r="N2368" s="2">
        <v>41575</v>
      </c>
      <c r="O2368" s="2">
        <v>41579</v>
      </c>
      <c r="P2368">
        <v>25</v>
      </c>
      <c r="Q2368" s="1">
        <v>0.1</v>
      </c>
      <c r="R2368">
        <v>15.94</v>
      </c>
      <c r="S2368">
        <v>5.45</v>
      </c>
      <c r="T2368">
        <f t="shared" si="36"/>
        <v>398.5</v>
      </c>
    </row>
    <row r="2369" spans="1:20" x14ac:dyDescent="0.25">
      <c r="A2369">
        <v>2368</v>
      </c>
      <c r="B2369">
        <v>87190</v>
      </c>
      <c r="C2369" t="s">
        <v>236</v>
      </c>
      <c r="D2369" t="s">
        <v>20</v>
      </c>
      <c r="E2369" t="s">
        <v>39</v>
      </c>
      <c r="F2369" t="s">
        <v>22</v>
      </c>
      <c r="G2369" t="s">
        <v>23</v>
      </c>
      <c r="H2369" t="s">
        <v>61</v>
      </c>
      <c r="I2369" t="s">
        <v>28</v>
      </c>
      <c r="J2369" t="s">
        <v>64</v>
      </c>
      <c r="K2369" t="s">
        <v>133</v>
      </c>
      <c r="L2369" t="s">
        <v>44</v>
      </c>
      <c r="M2369" t="s">
        <v>137</v>
      </c>
      <c r="N2369" s="2">
        <v>41156</v>
      </c>
      <c r="O2369" s="2">
        <v>41158</v>
      </c>
      <c r="P2369">
        <v>9</v>
      </c>
      <c r="Q2369" s="1">
        <v>0</v>
      </c>
      <c r="R2369">
        <v>1.76</v>
      </c>
      <c r="S2369">
        <v>0.7</v>
      </c>
      <c r="T2369">
        <f t="shared" si="36"/>
        <v>15.84</v>
      </c>
    </row>
    <row r="2370" spans="1:20" x14ac:dyDescent="0.25">
      <c r="A2370">
        <v>2369</v>
      </c>
      <c r="B2370">
        <v>89203</v>
      </c>
      <c r="C2370" t="s">
        <v>771</v>
      </c>
      <c r="D2370" t="s">
        <v>20</v>
      </c>
      <c r="E2370" t="s">
        <v>21</v>
      </c>
      <c r="F2370" t="s">
        <v>47</v>
      </c>
      <c r="G2370" t="s">
        <v>48</v>
      </c>
      <c r="H2370" t="s">
        <v>203</v>
      </c>
      <c r="I2370" t="s">
        <v>28</v>
      </c>
      <c r="J2370" t="s">
        <v>64</v>
      </c>
      <c r="K2370" t="s">
        <v>1108</v>
      </c>
      <c r="L2370" t="s">
        <v>192</v>
      </c>
      <c r="M2370" t="s">
        <v>117</v>
      </c>
      <c r="N2370" s="2">
        <v>40433</v>
      </c>
      <c r="O2370" s="2">
        <v>40440</v>
      </c>
      <c r="P2370">
        <v>22</v>
      </c>
      <c r="Q2370" s="1">
        <v>0.06</v>
      </c>
      <c r="R2370">
        <v>205.99</v>
      </c>
      <c r="S2370">
        <v>8.99</v>
      </c>
      <c r="T2370">
        <f t="shared" si="36"/>
        <v>4531.7800000000007</v>
      </c>
    </row>
    <row r="2371" spans="1:20" x14ac:dyDescent="0.25">
      <c r="A2371">
        <v>2370</v>
      </c>
      <c r="B2371">
        <v>88877</v>
      </c>
      <c r="C2371" t="s">
        <v>1605</v>
      </c>
      <c r="D2371" t="s">
        <v>20</v>
      </c>
      <c r="E2371" t="s">
        <v>39</v>
      </c>
      <c r="F2371" t="s">
        <v>31</v>
      </c>
      <c r="G2371" t="s">
        <v>93</v>
      </c>
      <c r="H2371" t="s">
        <v>42</v>
      </c>
      <c r="I2371" t="s">
        <v>28</v>
      </c>
      <c r="J2371" t="s">
        <v>64</v>
      </c>
      <c r="K2371" t="s">
        <v>119</v>
      </c>
      <c r="L2371" t="s">
        <v>192</v>
      </c>
      <c r="M2371" t="s">
        <v>296</v>
      </c>
      <c r="N2371" s="2">
        <v>41471</v>
      </c>
      <c r="O2371" s="2">
        <v>41472</v>
      </c>
      <c r="P2371">
        <v>18</v>
      </c>
      <c r="Q2371" s="1">
        <v>0.02</v>
      </c>
      <c r="R2371">
        <v>27.18</v>
      </c>
      <c r="S2371">
        <v>8.23</v>
      </c>
      <c r="T2371">
        <f t="shared" ref="T2371:T2434" si="37">R2371*P2371</f>
        <v>489.24</v>
      </c>
    </row>
    <row r="2372" spans="1:20" x14ac:dyDescent="0.25">
      <c r="A2372">
        <v>2371</v>
      </c>
      <c r="B2372">
        <v>86574</v>
      </c>
      <c r="C2372" t="s">
        <v>428</v>
      </c>
      <c r="D2372" t="s">
        <v>578</v>
      </c>
      <c r="E2372" t="s">
        <v>187</v>
      </c>
      <c r="F2372" t="s">
        <v>22</v>
      </c>
      <c r="G2372" t="s">
        <v>93</v>
      </c>
      <c r="H2372" t="s">
        <v>219</v>
      </c>
      <c r="I2372" t="s">
        <v>28</v>
      </c>
      <c r="J2372" t="s">
        <v>64</v>
      </c>
      <c r="K2372" t="s">
        <v>228</v>
      </c>
      <c r="L2372" t="s">
        <v>283</v>
      </c>
      <c r="M2372" t="s">
        <v>27</v>
      </c>
      <c r="N2372" s="2">
        <v>40406</v>
      </c>
      <c r="O2372" s="2">
        <v>40409</v>
      </c>
      <c r="P2372">
        <v>1</v>
      </c>
      <c r="Q2372" s="1">
        <v>0.02</v>
      </c>
      <c r="R2372">
        <v>160.97999999999999</v>
      </c>
      <c r="S2372">
        <v>30</v>
      </c>
      <c r="T2372">
        <f t="shared" si="37"/>
        <v>160.97999999999999</v>
      </c>
    </row>
    <row r="2373" spans="1:20" x14ac:dyDescent="0.25">
      <c r="A2373">
        <v>2372</v>
      </c>
      <c r="B2373">
        <v>87583</v>
      </c>
      <c r="C2373" t="s">
        <v>2533</v>
      </c>
      <c r="D2373" t="s">
        <v>578</v>
      </c>
      <c r="E2373" t="s">
        <v>187</v>
      </c>
      <c r="F2373" t="s">
        <v>47</v>
      </c>
      <c r="G2373" t="s">
        <v>41</v>
      </c>
      <c r="H2373" t="s">
        <v>225</v>
      </c>
      <c r="I2373" t="s">
        <v>28</v>
      </c>
      <c r="J2373" t="s">
        <v>64</v>
      </c>
      <c r="K2373" t="s">
        <v>189</v>
      </c>
      <c r="L2373" t="s">
        <v>283</v>
      </c>
      <c r="M2373" t="s">
        <v>111</v>
      </c>
      <c r="N2373" s="2">
        <v>40255</v>
      </c>
      <c r="O2373" s="2">
        <v>40257</v>
      </c>
      <c r="P2373">
        <v>4</v>
      </c>
      <c r="Q2373" s="1">
        <v>0.08</v>
      </c>
      <c r="R2373">
        <v>355.98</v>
      </c>
      <c r="S2373">
        <v>58.92</v>
      </c>
      <c r="T2373">
        <f t="shared" si="37"/>
        <v>1423.92</v>
      </c>
    </row>
    <row r="2374" spans="1:20" x14ac:dyDescent="0.25">
      <c r="A2374">
        <v>2373</v>
      </c>
      <c r="B2374">
        <v>90033</v>
      </c>
      <c r="C2374" t="s">
        <v>946</v>
      </c>
      <c r="D2374" t="s">
        <v>20</v>
      </c>
      <c r="E2374" t="s">
        <v>39</v>
      </c>
      <c r="F2374" t="s">
        <v>22</v>
      </c>
      <c r="G2374" t="s">
        <v>48</v>
      </c>
      <c r="H2374" t="s">
        <v>54</v>
      </c>
      <c r="I2374" t="s">
        <v>28</v>
      </c>
      <c r="J2374" t="s">
        <v>64</v>
      </c>
      <c r="K2374" t="s">
        <v>62</v>
      </c>
      <c r="L2374" t="s">
        <v>44</v>
      </c>
      <c r="M2374" t="s">
        <v>182</v>
      </c>
      <c r="N2374" s="2">
        <v>40653</v>
      </c>
      <c r="O2374" s="2">
        <v>40657</v>
      </c>
      <c r="P2374">
        <v>2</v>
      </c>
      <c r="Q2374" s="1">
        <v>0.05</v>
      </c>
      <c r="R2374">
        <v>5.85</v>
      </c>
      <c r="S2374">
        <v>2.27</v>
      </c>
      <c r="T2374">
        <f t="shared" si="37"/>
        <v>11.7</v>
      </c>
    </row>
    <row r="2375" spans="1:20" x14ac:dyDescent="0.25">
      <c r="A2375">
        <v>2374</v>
      </c>
      <c r="B2375">
        <v>89528</v>
      </c>
      <c r="C2375" t="s">
        <v>1443</v>
      </c>
      <c r="D2375" t="s">
        <v>20</v>
      </c>
      <c r="E2375" t="s">
        <v>39</v>
      </c>
      <c r="F2375" t="s">
        <v>22</v>
      </c>
      <c r="G2375" t="s">
        <v>48</v>
      </c>
      <c r="H2375" t="s">
        <v>61</v>
      </c>
      <c r="I2375" t="s">
        <v>28</v>
      </c>
      <c r="J2375" t="s">
        <v>64</v>
      </c>
      <c r="K2375" t="s">
        <v>95</v>
      </c>
      <c r="L2375" t="s">
        <v>192</v>
      </c>
      <c r="M2375" t="s">
        <v>123</v>
      </c>
      <c r="N2375" s="2">
        <v>41043</v>
      </c>
      <c r="O2375" s="2">
        <v>41043</v>
      </c>
      <c r="P2375">
        <v>9</v>
      </c>
      <c r="Q2375" s="1">
        <v>0.05</v>
      </c>
      <c r="R2375">
        <v>15.67</v>
      </c>
      <c r="S2375">
        <v>1.39</v>
      </c>
      <c r="T2375">
        <f t="shared" si="37"/>
        <v>141.03</v>
      </c>
    </row>
    <row r="2376" spans="1:20" x14ac:dyDescent="0.25">
      <c r="A2376">
        <v>2375</v>
      </c>
      <c r="B2376">
        <v>87493</v>
      </c>
      <c r="C2376" t="s">
        <v>388</v>
      </c>
      <c r="D2376" t="s">
        <v>20</v>
      </c>
      <c r="E2376" t="s">
        <v>21</v>
      </c>
      <c r="F2376" t="s">
        <v>31</v>
      </c>
      <c r="G2376" t="s">
        <v>32</v>
      </c>
      <c r="H2376" t="s">
        <v>24</v>
      </c>
      <c r="I2376" t="s">
        <v>28</v>
      </c>
      <c r="J2376" t="s">
        <v>64</v>
      </c>
      <c r="K2376" t="s">
        <v>198</v>
      </c>
      <c r="L2376" t="s">
        <v>192</v>
      </c>
      <c r="M2376" t="s">
        <v>255</v>
      </c>
      <c r="N2376" s="2">
        <v>41002</v>
      </c>
      <c r="O2376" s="2">
        <v>41003</v>
      </c>
      <c r="P2376">
        <v>7</v>
      </c>
      <c r="Q2376" s="1">
        <v>0.03</v>
      </c>
      <c r="R2376">
        <v>39.979999999999997</v>
      </c>
      <c r="S2376">
        <v>7.12</v>
      </c>
      <c r="T2376">
        <f t="shared" si="37"/>
        <v>279.85999999999996</v>
      </c>
    </row>
    <row r="2377" spans="1:20" x14ac:dyDescent="0.25">
      <c r="A2377">
        <v>2376</v>
      </c>
      <c r="B2377">
        <v>87493</v>
      </c>
      <c r="C2377" t="s">
        <v>388</v>
      </c>
      <c r="D2377" t="s">
        <v>20</v>
      </c>
      <c r="E2377" t="s">
        <v>21</v>
      </c>
      <c r="F2377" t="s">
        <v>31</v>
      </c>
      <c r="G2377" t="s">
        <v>32</v>
      </c>
      <c r="H2377" t="s">
        <v>203</v>
      </c>
      <c r="I2377" t="s">
        <v>28</v>
      </c>
      <c r="J2377" t="s">
        <v>64</v>
      </c>
      <c r="K2377" t="s">
        <v>204</v>
      </c>
      <c r="L2377" t="s">
        <v>192</v>
      </c>
      <c r="M2377" t="s">
        <v>69</v>
      </c>
      <c r="N2377" s="2">
        <v>41002</v>
      </c>
      <c r="O2377" s="2">
        <v>41003</v>
      </c>
      <c r="P2377">
        <v>6</v>
      </c>
      <c r="Q2377" s="1">
        <v>0.03</v>
      </c>
      <c r="R2377">
        <v>65.989999999999995</v>
      </c>
      <c r="S2377">
        <v>3.99</v>
      </c>
      <c r="T2377">
        <f t="shared" si="37"/>
        <v>395.93999999999994</v>
      </c>
    </row>
    <row r="2378" spans="1:20" x14ac:dyDescent="0.25">
      <c r="A2378">
        <v>2377</v>
      </c>
      <c r="B2378">
        <v>87493</v>
      </c>
      <c r="C2378" t="s">
        <v>1855</v>
      </c>
      <c r="D2378" t="s">
        <v>578</v>
      </c>
      <c r="E2378" t="s">
        <v>187</v>
      </c>
      <c r="F2378" t="s">
        <v>31</v>
      </c>
      <c r="G2378" t="s">
        <v>32</v>
      </c>
      <c r="H2378" t="s">
        <v>188</v>
      </c>
      <c r="I2378" t="s">
        <v>28</v>
      </c>
      <c r="J2378" t="s">
        <v>64</v>
      </c>
      <c r="K2378" t="s">
        <v>71</v>
      </c>
      <c r="L2378" t="s">
        <v>330</v>
      </c>
      <c r="M2378" t="s">
        <v>35</v>
      </c>
      <c r="N2378" s="2">
        <v>41002</v>
      </c>
      <c r="O2378" s="2">
        <v>41003</v>
      </c>
      <c r="P2378">
        <v>7</v>
      </c>
      <c r="Q2378" s="1">
        <v>0.1</v>
      </c>
      <c r="R2378">
        <v>280.98</v>
      </c>
      <c r="S2378">
        <v>35.67</v>
      </c>
      <c r="T2378">
        <f t="shared" si="37"/>
        <v>1966.8600000000001</v>
      </c>
    </row>
    <row r="2379" spans="1:20" x14ac:dyDescent="0.25">
      <c r="A2379">
        <v>2378</v>
      </c>
      <c r="B2379">
        <v>89284</v>
      </c>
      <c r="C2379" t="s">
        <v>396</v>
      </c>
      <c r="D2379" t="s">
        <v>20</v>
      </c>
      <c r="E2379" t="s">
        <v>187</v>
      </c>
      <c r="F2379" t="s">
        <v>31</v>
      </c>
      <c r="G2379" t="s">
        <v>41</v>
      </c>
      <c r="H2379" t="s">
        <v>217</v>
      </c>
      <c r="I2379" t="s">
        <v>28</v>
      </c>
      <c r="J2379" t="s">
        <v>64</v>
      </c>
      <c r="K2379" t="s">
        <v>71</v>
      </c>
      <c r="L2379" t="s">
        <v>192</v>
      </c>
      <c r="M2379" t="s">
        <v>35</v>
      </c>
      <c r="N2379" s="2">
        <v>40456</v>
      </c>
      <c r="O2379" s="2">
        <v>40456</v>
      </c>
      <c r="P2379">
        <v>12</v>
      </c>
      <c r="Q2379" s="1">
        <v>0.01</v>
      </c>
      <c r="R2379">
        <v>2.08</v>
      </c>
      <c r="S2379">
        <v>5.33</v>
      </c>
      <c r="T2379">
        <f t="shared" si="37"/>
        <v>24.96</v>
      </c>
    </row>
    <row r="2380" spans="1:20" x14ac:dyDescent="0.25">
      <c r="A2380">
        <v>2379</v>
      </c>
      <c r="B2380">
        <v>89284</v>
      </c>
      <c r="C2380" t="s">
        <v>396</v>
      </c>
      <c r="D2380" t="s">
        <v>578</v>
      </c>
      <c r="E2380" t="s">
        <v>39</v>
      </c>
      <c r="F2380" t="s">
        <v>31</v>
      </c>
      <c r="G2380" t="s">
        <v>41</v>
      </c>
      <c r="H2380" t="s">
        <v>89</v>
      </c>
      <c r="I2380" t="s">
        <v>28</v>
      </c>
      <c r="J2380" t="s">
        <v>64</v>
      </c>
      <c r="K2380" t="s">
        <v>101</v>
      </c>
      <c r="L2380" t="s">
        <v>283</v>
      </c>
      <c r="M2380" t="s">
        <v>35</v>
      </c>
      <c r="N2380" s="2">
        <v>40456</v>
      </c>
      <c r="O2380" s="2">
        <v>40457</v>
      </c>
      <c r="P2380">
        <v>6</v>
      </c>
      <c r="Q2380" s="1">
        <v>0.03</v>
      </c>
      <c r="R2380">
        <v>370.98</v>
      </c>
      <c r="S2380">
        <v>99</v>
      </c>
      <c r="T2380">
        <f t="shared" si="37"/>
        <v>2225.88</v>
      </c>
    </row>
    <row r="2381" spans="1:20" x14ac:dyDescent="0.25">
      <c r="A2381">
        <v>2380</v>
      </c>
      <c r="B2381">
        <v>89289</v>
      </c>
      <c r="C2381" t="s">
        <v>396</v>
      </c>
      <c r="D2381" t="s">
        <v>38</v>
      </c>
      <c r="E2381" t="s">
        <v>39</v>
      </c>
      <c r="F2381" t="s">
        <v>31</v>
      </c>
      <c r="G2381" t="s">
        <v>23</v>
      </c>
      <c r="H2381" t="s">
        <v>49</v>
      </c>
      <c r="I2381" t="s">
        <v>28</v>
      </c>
      <c r="J2381" t="s">
        <v>64</v>
      </c>
      <c r="K2381" t="s">
        <v>189</v>
      </c>
      <c r="L2381" t="s">
        <v>192</v>
      </c>
      <c r="M2381" t="s">
        <v>35</v>
      </c>
      <c r="N2381" s="2">
        <v>41304</v>
      </c>
      <c r="O2381" s="2">
        <v>41307</v>
      </c>
      <c r="P2381">
        <v>12</v>
      </c>
      <c r="Q2381" s="1">
        <v>0.1</v>
      </c>
      <c r="R2381">
        <v>41.94</v>
      </c>
      <c r="S2381">
        <v>2.99</v>
      </c>
      <c r="T2381">
        <f t="shared" si="37"/>
        <v>503.28</v>
      </c>
    </row>
    <row r="2382" spans="1:20" x14ac:dyDescent="0.25">
      <c r="A2382">
        <v>2381</v>
      </c>
      <c r="B2382">
        <v>89289</v>
      </c>
      <c r="C2382" t="s">
        <v>396</v>
      </c>
      <c r="D2382" t="s">
        <v>20</v>
      </c>
      <c r="E2382" t="s">
        <v>39</v>
      </c>
      <c r="F2382" t="s">
        <v>31</v>
      </c>
      <c r="G2382" t="s">
        <v>23</v>
      </c>
      <c r="H2382" t="s">
        <v>78</v>
      </c>
      <c r="I2382" t="s">
        <v>28</v>
      </c>
      <c r="J2382" t="s">
        <v>64</v>
      </c>
      <c r="K2382" t="s">
        <v>62</v>
      </c>
      <c r="L2382" t="s">
        <v>192</v>
      </c>
      <c r="M2382" t="s">
        <v>35</v>
      </c>
      <c r="N2382" s="2">
        <v>41304</v>
      </c>
      <c r="O2382" s="2">
        <v>41306</v>
      </c>
      <c r="P2382">
        <v>5</v>
      </c>
      <c r="Q2382" s="1">
        <v>7.0000000000000007E-2</v>
      </c>
      <c r="R2382">
        <v>5.28</v>
      </c>
      <c r="S2382">
        <v>2.99</v>
      </c>
      <c r="T2382">
        <f t="shared" si="37"/>
        <v>26.400000000000002</v>
      </c>
    </row>
    <row r="2383" spans="1:20" x14ac:dyDescent="0.25">
      <c r="A2383">
        <v>2382</v>
      </c>
      <c r="B2383">
        <v>89289</v>
      </c>
      <c r="C2383" t="s">
        <v>396</v>
      </c>
      <c r="D2383" t="s">
        <v>20</v>
      </c>
      <c r="E2383" t="s">
        <v>39</v>
      </c>
      <c r="F2383" t="s">
        <v>31</v>
      </c>
      <c r="G2383" t="s">
        <v>23</v>
      </c>
      <c r="H2383" t="s">
        <v>94</v>
      </c>
      <c r="I2383" t="s">
        <v>28</v>
      </c>
      <c r="J2383" t="s">
        <v>64</v>
      </c>
      <c r="K2383" t="s">
        <v>105</v>
      </c>
      <c r="L2383" t="s">
        <v>26</v>
      </c>
      <c r="M2383" t="s">
        <v>35</v>
      </c>
      <c r="N2383" s="2">
        <v>41304</v>
      </c>
      <c r="O2383" s="2">
        <v>41306</v>
      </c>
      <c r="P2383">
        <v>9</v>
      </c>
      <c r="Q2383" s="1">
        <v>0.02</v>
      </c>
      <c r="R2383">
        <v>21.38</v>
      </c>
      <c r="S2383">
        <v>8.99</v>
      </c>
      <c r="T2383">
        <f t="shared" si="37"/>
        <v>192.42</v>
      </c>
    </row>
    <row r="2384" spans="1:20" x14ac:dyDescent="0.25">
      <c r="A2384">
        <v>2383</v>
      </c>
      <c r="B2384">
        <v>90040</v>
      </c>
      <c r="C2384" t="s">
        <v>773</v>
      </c>
      <c r="D2384" t="s">
        <v>20</v>
      </c>
      <c r="E2384" t="s">
        <v>187</v>
      </c>
      <c r="F2384" t="s">
        <v>31</v>
      </c>
      <c r="G2384" t="s">
        <v>41</v>
      </c>
      <c r="H2384" t="s">
        <v>225</v>
      </c>
      <c r="I2384" t="s">
        <v>28</v>
      </c>
      <c r="J2384" t="s">
        <v>64</v>
      </c>
      <c r="K2384" t="s">
        <v>116</v>
      </c>
      <c r="L2384" t="s">
        <v>706</v>
      </c>
      <c r="M2384" t="s">
        <v>83</v>
      </c>
      <c r="N2384" s="2">
        <v>40462</v>
      </c>
      <c r="O2384" s="2">
        <v>40464</v>
      </c>
      <c r="P2384">
        <v>11</v>
      </c>
      <c r="Q2384" s="1">
        <v>0</v>
      </c>
      <c r="R2384">
        <v>5.77</v>
      </c>
      <c r="S2384">
        <v>5.92</v>
      </c>
      <c r="T2384">
        <f t="shared" si="37"/>
        <v>63.47</v>
      </c>
    </row>
    <row r="2385" spans="1:20" x14ac:dyDescent="0.25">
      <c r="A2385">
        <v>2384</v>
      </c>
      <c r="B2385">
        <v>87542</v>
      </c>
      <c r="C2385" t="s">
        <v>1473</v>
      </c>
      <c r="D2385" t="s">
        <v>578</v>
      </c>
      <c r="E2385" t="s">
        <v>187</v>
      </c>
      <c r="F2385" t="s">
        <v>47</v>
      </c>
      <c r="G2385" t="s">
        <v>41</v>
      </c>
      <c r="H2385" t="s">
        <v>217</v>
      </c>
      <c r="I2385" t="s">
        <v>28</v>
      </c>
      <c r="J2385" t="s">
        <v>64</v>
      </c>
      <c r="K2385" t="s">
        <v>158</v>
      </c>
      <c r="L2385" t="s">
        <v>330</v>
      </c>
      <c r="M2385" t="s">
        <v>51</v>
      </c>
      <c r="N2385" s="2">
        <v>41137</v>
      </c>
      <c r="O2385" s="2">
        <v>41138</v>
      </c>
      <c r="P2385">
        <v>16</v>
      </c>
      <c r="Q2385" s="1">
        <v>0</v>
      </c>
      <c r="R2385">
        <v>140.97999999999999</v>
      </c>
      <c r="S2385">
        <v>53.48</v>
      </c>
      <c r="T2385">
        <f t="shared" si="37"/>
        <v>2255.6799999999998</v>
      </c>
    </row>
    <row r="2386" spans="1:20" x14ac:dyDescent="0.25">
      <c r="A2386">
        <v>2385</v>
      </c>
      <c r="B2386">
        <v>87542</v>
      </c>
      <c r="C2386" t="s">
        <v>1473</v>
      </c>
      <c r="D2386" t="s">
        <v>20</v>
      </c>
      <c r="E2386" t="s">
        <v>187</v>
      </c>
      <c r="F2386" t="s">
        <v>47</v>
      </c>
      <c r="G2386" t="s">
        <v>41</v>
      </c>
      <c r="H2386" t="s">
        <v>217</v>
      </c>
      <c r="I2386" t="s">
        <v>28</v>
      </c>
      <c r="J2386" t="s">
        <v>64</v>
      </c>
      <c r="K2386" t="s">
        <v>43</v>
      </c>
      <c r="L2386" t="s">
        <v>746</v>
      </c>
      <c r="M2386" t="s">
        <v>167</v>
      </c>
      <c r="N2386" s="2">
        <v>41137</v>
      </c>
      <c r="O2386" s="2">
        <v>41138</v>
      </c>
      <c r="P2386">
        <v>22</v>
      </c>
      <c r="Q2386" s="1">
        <v>0.01</v>
      </c>
      <c r="R2386">
        <v>218.08</v>
      </c>
      <c r="S2386">
        <v>18.059999999999999</v>
      </c>
      <c r="T2386">
        <f t="shared" si="37"/>
        <v>4797.76</v>
      </c>
    </row>
    <row r="2387" spans="1:20" x14ac:dyDescent="0.25">
      <c r="A2387">
        <v>2386</v>
      </c>
      <c r="B2387">
        <v>87542</v>
      </c>
      <c r="C2387" t="s">
        <v>1473</v>
      </c>
      <c r="D2387" t="s">
        <v>38</v>
      </c>
      <c r="E2387" t="s">
        <v>21</v>
      </c>
      <c r="F2387" t="s">
        <v>47</v>
      </c>
      <c r="G2387" t="s">
        <v>41</v>
      </c>
      <c r="H2387" t="s">
        <v>203</v>
      </c>
      <c r="I2387" t="s">
        <v>28</v>
      </c>
      <c r="J2387" t="s">
        <v>64</v>
      </c>
      <c r="K2387" t="s">
        <v>1108</v>
      </c>
      <c r="L2387" t="s">
        <v>192</v>
      </c>
      <c r="M2387" t="s">
        <v>114</v>
      </c>
      <c r="N2387" s="2">
        <v>41137</v>
      </c>
      <c r="O2387" s="2">
        <v>41138</v>
      </c>
      <c r="P2387">
        <v>17</v>
      </c>
      <c r="Q2387" s="1">
        <v>0.09</v>
      </c>
      <c r="R2387">
        <v>50.98</v>
      </c>
      <c r="S2387">
        <v>6.5</v>
      </c>
      <c r="T2387">
        <f t="shared" si="37"/>
        <v>866.66</v>
      </c>
    </row>
    <row r="2388" spans="1:20" x14ac:dyDescent="0.25">
      <c r="A2388">
        <v>2387</v>
      </c>
      <c r="B2388">
        <v>87573</v>
      </c>
      <c r="C2388" t="s">
        <v>2011</v>
      </c>
      <c r="D2388" t="s">
        <v>38</v>
      </c>
      <c r="E2388" t="s">
        <v>39</v>
      </c>
      <c r="F2388" t="s">
        <v>22</v>
      </c>
      <c r="G2388" t="s">
        <v>41</v>
      </c>
      <c r="H2388" t="s">
        <v>89</v>
      </c>
      <c r="I2388" t="s">
        <v>28</v>
      </c>
      <c r="J2388" t="s">
        <v>64</v>
      </c>
      <c r="K2388" t="s">
        <v>165</v>
      </c>
      <c r="L2388" t="s">
        <v>746</v>
      </c>
      <c r="M2388" t="s">
        <v>444</v>
      </c>
      <c r="N2388" s="2">
        <v>41395</v>
      </c>
      <c r="O2388" s="2">
        <v>41397</v>
      </c>
      <c r="P2388">
        <v>15</v>
      </c>
      <c r="Q2388" s="1">
        <v>0.01</v>
      </c>
      <c r="R2388">
        <v>167.27</v>
      </c>
      <c r="S2388">
        <v>35</v>
      </c>
      <c r="T2388">
        <f t="shared" si="37"/>
        <v>2509.0500000000002</v>
      </c>
    </row>
    <row r="2389" spans="1:20" x14ac:dyDescent="0.25">
      <c r="A2389">
        <v>2388</v>
      </c>
      <c r="B2389">
        <v>86491</v>
      </c>
      <c r="C2389" t="s">
        <v>938</v>
      </c>
      <c r="D2389" t="s">
        <v>578</v>
      </c>
      <c r="E2389" t="s">
        <v>187</v>
      </c>
      <c r="F2389" t="s">
        <v>22</v>
      </c>
      <c r="G2389" t="s">
        <v>41</v>
      </c>
      <c r="H2389" t="s">
        <v>217</v>
      </c>
      <c r="I2389" t="s">
        <v>28</v>
      </c>
      <c r="J2389" t="s">
        <v>64</v>
      </c>
      <c r="K2389" t="s">
        <v>181</v>
      </c>
      <c r="L2389" t="s">
        <v>283</v>
      </c>
      <c r="M2389" t="s">
        <v>246</v>
      </c>
      <c r="N2389" s="2">
        <v>40348</v>
      </c>
      <c r="O2389" s="2">
        <v>40349</v>
      </c>
      <c r="P2389">
        <v>14</v>
      </c>
      <c r="Q2389" s="1">
        <v>7.0000000000000007E-2</v>
      </c>
      <c r="R2389">
        <v>280.98</v>
      </c>
      <c r="S2389">
        <v>57</v>
      </c>
      <c r="T2389">
        <f t="shared" si="37"/>
        <v>3933.7200000000003</v>
      </c>
    </row>
    <row r="2390" spans="1:20" x14ac:dyDescent="0.25">
      <c r="A2390">
        <v>2389</v>
      </c>
      <c r="B2390">
        <v>86491</v>
      </c>
      <c r="C2390" t="s">
        <v>938</v>
      </c>
      <c r="D2390" t="s">
        <v>20</v>
      </c>
      <c r="E2390" t="s">
        <v>39</v>
      </c>
      <c r="F2390" t="s">
        <v>22</v>
      </c>
      <c r="G2390" t="s">
        <v>41</v>
      </c>
      <c r="H2390" t="s">
        <v>89</v>
      </c>
      <c r="I2390" t="s">
        <v>28</v>
      </c>
      <c r="J2390" t="s">
        <v>64</v>
      </c>
      <c r="K2390" t="s">
        <v>181</v>
      </c>
      <c r="L2390" t="s">
        <v>192</v>
      </c>
      <c r="M2390" t="s">
        <v>137</v>
      </c>
      <c r="N2390" s="2">
        <v>40348</v>
      </c>
      <c r="O2390" s="2">
        <v>40350</v>
      </c>
      <c r="P2390">
        <v>15</v>
      </c>
      <c r="Q2390" s="1">
        <v>0</v>
      </c>
      <c r="R2390">
        <v>4.9800000000000004</v>
      </c>
      <c r="S2390">
        <v>7.44</v>
      </c>
      <c r="T2390">
        <f t="shared" si="37"/>
        <v>74.7</v>
      </c>
    </row>
    <row r="2391" spans="1:20" x14ac:dyDescent="0.25">
      <c r="A2391">
        <v>2390</v>
      </c>
      <c r="B2391">
        <v>86491</v>
      </c>
      <c r="C2391" t="s">
        <v>938</v>
      </c>
      <c r="D2391" t="s">
        <v>20</v>
      </c>
      <c r="E2391" t="s">
        <v>39</v>
      </c>
      <c r="F2391" t="s">
        <v>22</v>
      </c>
      <c r="G2391" t="s">
        <v>41</v>
      </c>
      <c r="H2391" t="s">
        <v>61</v>
      </c>
      <c r="I2391" t="s">
        <v>28</v>
      </c>
      <c r="J2391" t="s">
        <v>64</v>
      </c>
      <c r="K2391" t="s">
        <v>98</v>
      </c>
      <c r="L2391" t="s">
        <v>44</v>
      </c>
      <c r="M2391" t="s">
        <v>137</v>
      </c>
      <c r="N2391" s="2">
        <v>40348</v>
      </c>
      <c r="O2391" s="2">
        <v>40350</v>
      </c>
      <c r="P2391">
        <v>11</v>
      </c>
      <c r="Q2391" s="1">
        <v>0.1</v>
      </c>
      <c r="R2391">
        <v>3.98</v>
      </c>
      <c r="S2391">
        <v>0.83</v>
      </c>
      <c r="T2391">
        <f t="shared" si="37"/>
        <v>43.78</v>
      </c>
    </row>
    <row r="2392" spans="1:20" x14ac:dyDescent="0.25">
      <c r="A2392">
        <v>2391</v>
      </c>
      <c r="B2392">
        <v>85839</v>
      </c>
      <c r="C2392" t="s">
        <v>1698</v>
      </c>
      <c r="D2392" t="s">
        <v>20</v>
      </c>
      <c r="E2392" t="s">
        <v>21</v>
      </c>
      <c r="F2392" t="s">
        <v>22</v>
      </c>
      <c r="G2392" t="s">
        <v>23</v>
      </c>
      <c r="H2392" t="s">
        <v>24</v>
      </c>
      <c r="I2392" t="s">
        <v>28</v>
      </c>
      <c r="J2392" t="s">
        <v>64</v>
      </c>
      <c r="K2392" t="s">
        <v>213</v>
      </c>
      <c r="L2392" t="s">
        <v>192</v>
      </c>
      <c r="M2392" t="s">
        <v>444</v>
      </c>
      <c r="N2392" s="2">
        <v>41156</v>
      </c>
      <c r="O2392" s="2">
        <v>41158</v>
      </c>
      <c r="P2392">
        <v>18</v>
      </c>
      <c r="Q2392" s="1">
        <v>0.09</v>
      </c>
      <c r="R2392">
        <v>95.99</v>
      </c>
      <c r="S2392">
        <v>4.9000000000000004</v>
      </c>
      <c r="T2392">
        <f t="shared" si="37"/>
        <v>1727.82</v>
      </c>
    </row>
    <row r="2393" spans="1:20" x14ac:dyDescent="0.25">
      <c r="A2393">
        <v>2392</v>
      </c>
      <c r="B2393">
        <v>89811</v>
      </c>
      <c r="C2393" t="s">
        <v>464</v>
      </c>
      <c r="D2393" t="s">
        <v>38</v>
      </c>
      <c r="E2393" t="s">
        <v>39</v>
      </c>
      <c r="F2393" t="s">
        <v>22</v>
      </c>
      <c r="G2393" t="s">
        <v>41</v>
      </c>
      <c r="H2393" t="s">
        <v>94</v>
      </c>
      <c r="I2393" t="s">
        <v>28</v>
      </c>
      <c r="J2393" t="s">
        <v>64</v>
      </c>
      <c r="K2393" t="s">
        <v>119</v>
      </c>
      <c r="L2393" t="s">
        <v>44</v>
      </c>
      <c r="M2393" t="s">
        <v>123</v>
      </c>
      <c r="N2393" s="2">
        <v>40877</v>
      </c>
      <c r="O2393" s="2">
        <v>40878</v>
      </c>
      <c r="P2393">
        <v>26</v>
      </c>
      <c r="Q2393" s="1">
        <v>0.06</v>
      </c>
      <c r="R2393">
        <v>2.2799999999999998</v>
      </c>
      <c r="S2393">
        <v>5.2</v>
      </c>
      <c r="T2393">
        <f t="shared" si="37"/>
        <v>59.279999999999994</v>
      </c>
    </row>
    <row r="2394" spans="1:20" x14ac:dyDescent="0.25">
      <c r="A2394">
        <v>2393</v>
      </c>
      <c r="B2394">
        <v>88116</v>
      </c>
      <c r="C2394" t="s">
        <v>669</v>
      </c>
      <c r="D2394" t="s">
        <v>20</v>
      </c>
      <c r="E2394" t="s">
        <v>39</v>
      </c>
      <c r="F2394" t="s">
        <v>22</v>
      </c>
      <c r="G2394" t="s">
        <v>48</v>
      </c>
      <c r="H2394" t="s">
        <v>42</v>
      </c>
      <c r="I2394" t="s">
        <v>28</v>
      </c>
      <c r="J2394" t="s">
        <v>64</v>
      </c>
      <c r="K2394" t="s">
        <v>291</v>
      </c>
      <c r="L2394" t="s">
        <v>192</v>
      </c>
      <c r="M2394" t="s">
        <v>326</v>
      </c>
      <c r="N2394" s="2">
        <v>40762</v>
      </c>
      <c r="O2394" s="2">
        <v>40762</v>
      </c>
      <c r="P2394">
        <v>5</v>
      </c>
      <c r="Q2394" s="1">
        <v>0.08</v>
      </c>
      <c r="R2394">
        <v>6.68</v>
      </c>
      <c r="S2394">
        <v>5.2</v>
      </c>
      <c r="T2394">
        <f t="shared" si="37"/>
        <v>33.4</v>
      </c>
    </row>
    <row r="2395" spans="1:20" x14ac:dyDescent="0.25">
      <c r="A2395">
        <v>2394</v>
      </c>
      <c r="B2395">
        <v>90043</v>
      </c>
      <c r="C2395" t="s">
        <v>1809</v>
      </c>
      <c r="D2395" t="s">
        <v>20</v>
      </c>
      <c r="E2395" t="s">
        <v>39</v>
      </c>
      <c r="F2395" t="s">
        <v>47</v>
      </c>
      <c r="G2395" t="s">
        <v>48</v>
      </c>
      <c r="H2395" t="s">
        <v>42</v>
      </c>
      <c r="I2395" t="s">
        <v>28</v>
      </c>
      <c r="J2395" t="s">
        <v>64</v>
      </c>
      <c r="K2395" t="s">
        <v>71</v>
      </c>
      <c r="L2395" t="s">
        <v>44</v>
      </c>
      <c r="M2395" t="s">
        <v>167</v>
      </c>
      <c r="N2395" s="2">
        <v>40241</v>
      </c>
      <c r="O2395" s="2">
        <v>40241</v>
      </c>
      <c r="P2395">
        <v>1</v>
      </c>
      <c r="Q2395" s="1">
        <v>0.06</v>
      </c>
      <c r="R2395">
        <v>10.14</v>
      </c>
      <c r="S2395">
        <v>2.27</v>
      </c>
      <c r="T2395">
        <f t="shared" si="37"/>
        <v>10.14</v>
      </c>
    </row>
    <row r="2396" spans="1:20" x14ac:dyDescent="0.25">
      <c r="A2396">
        <v>2395</v>
      </c>
      <c r="B2396">
        <v>86102</v>
      </c>
      <c r="C2396" t="s">
        <v>843</v>
      </c>
      <c r="D2396" t="s">
        <v>20</v>
      </c>
      <c r="E2396" t="s">
        <v>21</v>
      </c>
      <c r="F2396" t="s">
        <v>31</v>
      </c>
      <c r="G2396" t="s">
        <v>257</v>
      </c>
      <c r="H2396" t="s">
        <v>24</v>
      </c>
      <c r="I2396" t="s">
        <v>28</v>
      </c>
      <c r="J2396" t="s">
        <v>64</v>
      </c>
      <c r="K2396" t="s">
        <v>198</v>
      </c>
      <c r="L2396" t="s">
        <v>192</v>
      </c>
      <c r="M2396" t="s">
        <v>296</v>
      </c>
      <c r="N2396" s="2">
        <v>40313</v>
      </c>
      <c r="O2396" s="2">
        <v>40316</v>
      </c>
      <c r="P2396">
        <v>17</v>
      </c>
      <c r="Q2396" s="1">
        <v>0.08</v>
      </c>
      <c r="R2396">
        <v>73.98</v>
      </c>
      <c r="S2396">
        <v>4</v>
      </c>
      <c r="T2396">
        <f t="shared" si="37"/>
        <v>1257.6600000000001</v>
      </c>
    </row>
    <row r="2397" spans="1:20" x14ac:dyDescent="0.25">
      <c r="A2397">
        <v>2396</v>
      </c>
      <c r="B2397">
        <v>86102</v>
      </c>
      <c r="C2397" t="s">
        <v>843</v>
      </c>
      <c r="D2397" t="s">
        <v>20</v>
      </c>
      <c r="E2397" t="s">
        <v>39</v>
      </c>
      <c r="F2397" t="s">
        <v>31</v>
      </c>
      <c r="G2397" t="s">
        <v>257</v>
      </c>
      <c r="H2397" t="s">
        <v>78</v>
      </c>
      <c r="I2397" t="s">
        <v>28</v>
      </c>
      <c r="J2397" t="s">
        <v>64</v>
      </c>
      <c r="K2397" t="s">
        <v>71</v>
      </c>
      <c r="L2397" t="s">
        <v>44</v>
      </c>
      <c r="M2397" t="s">
        <v>69</v>
      </c>
      <c r="N2397" s="2">
        <v>40313</v>
      </c>
      <c r="O2397" s="2">
        <v>40315</v>
      </c>
      <c r="P2397">
        <v>8</v>
      </c>
      <c r="Q2397" s="1">
        <v>0.02</v>
      </c>
      <c r="R2397">
        <v>3.68</v>
      </c>
      <c r="S2397">
        <v>1.32</v>
      </c>
      <c r="T2397">
        <f t="shared" si="37"/>
        <v>29.44</v>
      </c>
    </row>
    <row r="2398" spans="1:20" x14ac:dyDescent="0.25">
      <c r="A2398">
        <v>2397</v>
      </c>
      <c r="B2398">
        <v>88569</v>
      </c>
      <c r="C2398" t="s">
        <v>1472</v>
      </c>
      <c r="D2398" t="s">
        <v>20</v>
      </c>
      <c r="E2398" t="s">
        <v>39</v>
      </c>
      <c r="F2398" t="s">
        <v>47</v>
      </c>
      <c r="G2398" t="s">
        <v>32</v>
      </c>
      <c r="H2398" t="s">
        <v>61</v>
      </c>
      <c r="I2398" t="s">
        <v>28</v>
      </c>
      <c r="J2398" t="s">
        <v>64</v>
      </c>
      <c r="K2398" t="s">
        <v>82</v>
      </c>
      <c r="L2398" t="s">
        <v>44</v>
      </c>
      <c r="M2398" t="s">
        <v>51</v>
      </c>
      <c r="N2398" s="2">
        <v>40428</v>
      </c>
      <c r="O2398" s="2">
        <v>40429</v>
      </c>
      <c r="P2398">
        <v>7</v>
      </c>
      <c r="Q2398" s="1">
        <v>7.0000000000000007E-2</v>
      </c>
      <c r="R2398">
        <v>6.08</v>
      </c>
      <c r="S2398">
        <v>0.91</v>
      </c>
      <c r="T2398">
        <f t="shared" si="37"/>
        <v>42.56</v>
      </c>
    </row>
    <row r="2399" spans="1:20" x14ac:dyDescent="0.25">
      <c r="A2399">
        <v>2398</v>
      </c>
      <c r="B2399">
        <v>88569</v>
      </c>
      <c r="C2399" t="s">
        <v>88</v>
      </c>
      <c r="D2399" t="s">
        <v>20</v>
      </c>
      <c r="E2399" t="s">
        <v>39</v>
      </c>
      <c r="F2399" t="s">
        <v>47</v>
      </c>
      <c r="G2399" t="s">
        <v>32</v>
      </c>
      <c r="H2399" t="s">
        <v>89</v>
      </c>
      <c r="I2399" t="s">
        <v>28</v>
      </c>
      <c r="J2399" t="s">
        <v>64</v>
      </c>
      <c r="K2399" t="s">
        <v>145</v>
      </c>
      <c r="L2399" t="s">
        <v>706</v>
      </c>
      <c r="M2399" t="s">
        <v>134</v>
      </c>
      <c r="N2399" s="2">
        <v>40428</v>
      </c>
      <c r="O2399" s="2">
        <v>40430</v>
      </c>
      <c r="P2399">
        <v>13</v>
      </c>
      <c r="Q2399" s="1">
        <v>0.08</v>
      </c>
      <c r="R2399">
        <v>19.899999999999999</v>
      </c>
      <c r="S2399">
        <v>5.29</v>
      </c>
      <c r="T2399">
        <f t="shared" si="37"/>
        <v>258.7</v>
      </c>
    </row>
    <row r="2400" spans="1:20" x14ac:dyDescent="0.25">
      <c r="A2400">
        <v>2399</v>
      </c>
      <c r="B2400">
        <v>88569</v>
      </c>
      <c r="C2400" t="s">
        <v>88</v>
      </c>
      <c r="D2400" t="s">
        <v>20</v>
      </c>
      <c r="E2400" t="s">
        <v>39</v>
      </c>
      <c r="F2400" t="s">
        <v>47</v>
      </c>
      <c r="G2400" t="s">
        <v>32</v>
      </c>
      <c r="H2400" t="s">
        <v>54</v>
      </c>
      <c r="I2400" t="s">
        <v>28</v>
      </c>
      <c r="J2400" t="s">
        <v>64</v>
      </c>
      <c r="K2400" t="s">
        <v>62</v>
      </c>
      <c r="L2400" t="s">
        <v>192</v>
      </c>
      <c r="M2400" t="s">
        <v>114</v>
      </c>
      <c r="N2400" s="2">
        <v>40428</v>
      </c>
      <c r="O2400" s="2">
        <v>40430</v>
      </c>
      <c r="P2400">
        <v>21</v>
      </c>
      <c r="Q2400" s="1">
        <v>0.02</v>
      </c>
      <c r="R2400">
        <v>3.36</v>
      </c>
      <c r="S2400">
        <v>6.27</v>
      </c>
      <c r="T2400">
        <f t="shared" si="37"/>
        <v>70.56</v>
      </c>
    </row>
    <row r="2401" spans="1:20" x14ac:dyDescent="0.25">
      <c r="A2401">
        <v>2400</v>
      </c>
      <c r="B2401">
        <v>90053</v>
      </c>
      <c r="C2401" t="s">
        <v>1137</v>
      </c>
      <c r="D2401" t="s">
        <v>20</v>
      </c>
      <c r="E2401" t="s">
        <v>21</v>
      </c>
      <c r="F2401" t="s">
        <v>22</v>
      </c>
      <c r="G2401" t="s">
        <v>41</v>
      </c>
      <c r="H2401" t="s">
        <v>203</v>
      </c>
      <c r="I2401" t="s">
        <v>28</v>
      </c>
      <c r="J2401" t="s">
        <v>64</v>
      </c>
      <c r="K2401" t="s">
        <v>1138</v>
      </c>
      <c r="L2401" t="s">
        <v>26</v>
      </c>
      <c r="M2401" t="s">
        <v>398</v>
      </c>
      <c r="N2401" s="2">
        <v>41284</v>
      </c>
      <c r="O2401" s="2">
        <v>41287</v>
      </c>
      <c r="P2401">
        <v>9</v>
      </c>
      <c r="Q2401" s="1">
        <v>0</v>
      </c>
      <c r="R2401">
        <v>4.8899999999999997</v>
      </c>
      <c r="S2401">
        <v>4.93</v>
      </c>
      <c r="T2401">
        <f t="shared" si="37"/>
        <v>44.01</v>
      </c>
    </row>
    <row r="2402" spans="1:20" x14ac:dyDescent="0.25">
      <c r="A2402">
        <v>2401</v>
      </c>
      <c r="B2402">
        <v>90053</v>
      </c>
      <c r="C2402" t="s">
        <v>1137</v>
      </c>
      <c r="D2402" t="s">
        <v>578</v>
      </c>
      <c r="E2402" t="s">
        <v>187</v>
      </c>
      <c r="F2402" t="s">
        <v>22</v>
      </c>
      <c r="G2402" t="s">
        <v>41</v>
      </c>
      <c r="H2402" t="s">
        <v>217</v>
      </c>
      <c r="I2402" t="s">
        <v>28</v>
      </c>
      <c r="J2402" t="s">
        <v>72</v>
      </c>
      <c r="K2402" t="s">
        <v>291</v>
      </c>
      <c r="L2402" t="s">
        <v>330</v>
      </c>
      <c r="M2402" t="s">
        <v>80</v>
      </c>
      <c r="N2402" s="2">
        <v>41284</v>
      </c>
      <c r="O2402" s="2">
        <v>41286</v>
      </c>
      <c r="P2402">
        <v>12</v>
      </c>
      <c r="Q2402" s="1">
        <v>0</v>
      </c>
      <c r="R2402">
        <v>150.97999999999999</v>
      </c>
      <c r="S2402">
        <v>39.25</v>
      </c>
      <c r="T2402">
        <f t="shared" si="37"/>
        <v>1811.7599999999998</v>
      </c>
    </row>
    <row r="2403" spans="1:20" x14ac:dyDescent="0.25">
      <c r="A2403">
        <v>2402</v>
      </c>
      <c r="B2403">
        <v>85885</v>
      </c>
      <c r="C2403" t="s">
        <v>1430</v>
      </c>
      <c r="D2403" t="s">
        <v>20</v>
      </c>
      <c r="E2403" t="s">
        <v>187</v>
      </c>
      <c r="F2403" t="s">
        <v>40</v>
      </c>
      <c r="G2403" t="s">
        <v>41</v>
      </c>
      <c r="H2403" t="s">
        <v>188</v>
      </c>
      <c r="I2403" t="s">
        <v>28</v>
      </c>
      <c r="J2403" t="s">
        <v>72</v>
      </c>
      <c r="K2403" t="s">
        <v>221</v>
      </c>
      <c r="L2403" t="s">
        <v>706</v>
      </c>
      <c r="M2403" t="s">
        <v>469</v>
      </c>
      <c r="N2403" s="2">
        <v>41027</v>
      </c>
      <c r="O2403" s="2">
        <v>41029</v>
      </c>
      <c r="P2403">
        <v>1</v>
      </c>
      <c r="Q2403" s="1">
        <v>0.08</v>
      </c>
      <c r="R2403">
        <v>79.52</v>
      </c>
      <c r="S2403">
        <v>48.2</v>
      </c>
      <c r="T2403">
        <f t="shared" si="37"/>
        <v>79.52</v>
      </c>
    </row>
    <row r="2404" spans="1:20" x14ac:dyDescent="0.25">
      <c r="A2404">
        <v>2403</v>
      </c>
      <c r="B2404">
        <v>85885</v>
      </c>
      <c r="C2404" t="s">
        <v>1430</v>
      </c>
      <c r="D2404" t="s">
        <v>20</v>
      </c>
      <c r="E2404" t="s">
        <v>21</v>
      </c>
      <c r="F2404" t="s">
        <v>40</v>
      </c>
      <c r="G2404" t="s">
        <v>41</v>
      </c>
      <c r="H2404" t="s">
        <v>206</v>
      </c>
      <c r="I2404" t="s">
        <v>28</v>
      </c>
      <c r="J2404" t="s">
        <v>72</v>
      </c>
      <c r="K2404" t="s">
        <v>204</v>
      </c>
      <c r="L2404" t="s">
        <v>192</v>
      </c>
      <c r="M2404" t="s">
        <v>393</v>
      </c>
      <c r="N2404" s="2">
        <v>41027</v>
      </c>
      <c r="O2404" s="2">
        <v>41027</v>
      </c>
      <c r="P2404">
        <v>1</v>
      </c>
      <c r="Q2404" s="1">
        <v>0.09</v>
      </c>
      <c r="R2404">
        <v>125.99</v>
      </c>
      <c r="S2404">
        <v>5.99</v>
      </c>
      <c r="T2404">
        <f t="shared" si="37"/>
        <v>125.99</v>
      </c>
    </row>
    <row r="2405" spans="1:20" x14ac:dyDescent="0.25">
      <c r="A2405">
        <v>2404</v>
      </c>
      <c r="B2405">
        <v>87089</v>
      </c>
      <c r="C2405" t="s">
        <v>1720</v>
      </c>
      <c r="D2405" t="s">
        <v>20</v>
      </c>
      <c r="E2405" t="s">
        <v>21</v>
      </c>
      <c r="F2405" t="s">
        <v>47</v>
      </c>
      <c r="G2405" t="s">
        <v>48</v>
      </c>
      <c r="H2405" t="s">
        <v>203</v>
      </c>
      <c r="I2405" t="s">
        <v>28</v>
      </c>
      <c r="J2405" t="s">
        <v>72</v>
      </c>
      <c r="K2405" t="s">
        <v>1114</v>
      </c>
      <c r="L2405" t="s">
        <v>192</v>
      </c>
      <c r="M2405" t="s">
        <v>167</v>
      </c>
      <c r="N2405" s="2">
        <v>40586</v>
      </c>
      <c r="O2405" s="2">
        <v>40593</v>
      </c>
      <c r="P2405">
        <v>5</v>
      </c>
      <c r="Q2405" s="1">
        <v>0</v>
      </c>
      <c r="R2405">
        <v>30.73</v>
      </c>
      <c r="S2405">
        <v>4</v>
      </c>
      <c r="T2405">
        <f t="shared" si="37"/>
        <v>153.65</v>
      </c>
    </row>
    <row r="2406" spans="1:20" x14ac:dyDescent="0.25">
      <c r="A2406">
        <v>2405</v>
      </c>
      <c r="B2406">
        <v>90055</v>
      </c>
      <c r="C2406" t="s">
        <v>1836</v>
      </c>
      <c r="D2406" t="s">
        <v>20</v>
      </c>
      <c r="E2406" t="s">
        <v>187</v>
      </c>
      <c r="F2406" t="s">
        <v>22</v>
      </c>
      <c r="G2406" t="s">
        <v>32</v>
      </c>
      <c r="H2406" t="s">
        <v>219</v>
      </c>
      <c r="I2406" t="s">
        <v>28</v>
      </c>
      <c r="J2406" t="s">
        <v>56</v>
      </c>
      <c r="K2406" t="s">
        <v>226</v>
      </c>
      <c r="L2406" t="s">
        <v>192</v>
      </c>
      <c r="M2406" t="s">
        <v>173</v>
      </c>
      <c r="N2406" s="2">
        <v>40762</v>
      </c>
      <c r="O2406" s="2">
        <v>40763</v>
      </c>
      <c r="P2406">
        <v>22</v>
      </c>
      <c r="Q2406" s="1">
        <v>0.02</v>
      </c>
      <c r="R2406">
        <v>20.28</v>
      </c>
      <c r="S2406">
        <v>6.68</v>
      </c>
      <c r="T2406">
        <f t="shared" si="37"/>
        <v>446.16</v>
      </c>
    </row>
    <row r="2407" spans="1:20" x14ac:dyDescent="0.25">
      <c r="A2407">
        <v>2406</v>
      </c>
      <c r="B2407">
        <v>88619</v>
      </c>
      <c r="C2407" t="s">
        <v>834</v>
      </c>
      <c r="D2407" t="s">
        <v>20</v>
      </c>
      <c r="E2407" t="s">
        <v>39</v>
      </c>
      <c r="F2407" t="s">
        <v>47</v>
      </c>
      <c r="G2407" t="s">
        <v>23</v>
      </c>
      <c r="H2407" t="s">
        <v>78</v>
      </c>
      <c r="I2407" t="s">
        <v>28</v>
      </c>
      <c r="J2407" t="s">
        <v>72</v>
      </c>
      <c r="K2407" t="s">
        <v>226</v>
      </c>
      <c r="L2407" t="s">
        <v>192</v>
      </c>
      <c r="M2407" t="s">
        <v>114</v>
      </c>
      <c r="N2407" s="2">
        <v>40582</v>
      </c>
      <c r="O2407" s="2">
        <v>40584</v>
      </c>
      <c r="P2407">
        <v>10</v>
      </c>
      <c r="Q2407" s="1">
        <v>0</v>
      </c>
      <c r="R2407">
        <v>3.58</v>
      </c>
      <c r="S2407">
        <v>5.47</v>
      </c>
      <c r="T2407">
        <f t="shared" si="37"/>
        <v>35.799999999999997</v>
      </c>
    </row>
    <row r="2408" spans="1:20" x14ac:dyDescent="0.25">
      <c r="A2408">
        <v>2407</v>
      </c>
      <c r="B2408">
        <v>90062</v>
      </c>
      <c r="C2408" t="s">
        <v>1492</v>
      </c>
      <c r="D2408" t="s">
        <v>38</v>
      </c>
      <c r="E2408" t="s">
        <v>39</v>
      </c>
      <c r="F2408" t="s">
        <v>47</v>
      </c>
      <c r="G2408" t="s">
        <v>93</v>
      </c>
      <c r="H2408" t="s">
        <v>54</v>
      </c>
      <c r="I2408" t="s">
        <v>28</v>
      </c>
      <c r="J2408" t="s">
        <v>72</v>
      </c>
      <c r="K2408" t="s">
        <v>129</v>
      </c>
      <c r="L2408" t="s">
        <v>192</v>
      </c>
      <c r="M2408" t="s">
        <v>167</v>
      </c>
      <c r="N2408" s="2">
        <v>40863</v>
      </c>
      <c r="O2408" s="2">
        <v>40864</v>
      </c>
      <c r="P2408">
        <v>5</v>
      </c>
      <c r="Q2408" s="1">
        <v>7.0000000000000007E-2</v>
      </c>
      <c r="R2408">
        <v>8.85</v>
      </c>
      <c r="S2408">
        <v>5.6</v>
      </c>
      <c r="T2408">
        <f t="shared" si="37"/>
        <v>44.25</v>
      </c>
    </row>
    <row r="2409" spans="1:20" x14ac:dyDescent="0.25">
      <c r="A2409">
        <v>2408</v>
      </c>
      <c r="B2409">
        <v>90062</v>
      </c>
      <c r="C2409" t="s">
        <v>1492</v>
      </c>
      <c r="D2409" t="s">
        <v>20</v>
      </c>
      <c r="E2409" t="s">
        <v>21</v>
      </c>
      <c r="F2409" t="s">
        <v>47</v>
      </c>
      <c r="G2409" t="s">
        <v>93</v>
      </c>
      <c r="H2409" t="s">
        <v>24</v>
      </c>
      <c r="I2409" t="s">
        <v>28</v>
      </c>
      <c r="J2409" t="s">
        <v>72</v>
      </c>
      <c r="K2409" t="s">
        <v>409</v>
      </c>
      <c r="L2409" t="s">
        <v>746</v>
      </c>
      <c r="M2409" t="s">
        <v>160</v>
      </c>
      <c r="N2409" s="2">
        <v>40863</v>
      </c>
      <c r="O2409" s="2">
        <v>40865</v>
      </c>
      <c r="P2409">
        <v>9</v>
      </c>
      <c r="Q2409" s="1">
        <v>0.01</v>
      </c>
      <c r="R2409">
        <v>449.99</v>
      </c>
      <c r="S2409">
        <v>24.49</v>
      </c>
      <c r="T2409">
        <f t="shared" si="37"/>
        <v>4049.91</v>
      </c>
    </row>
    <row r="2410" spans="1:20" x14ac:dyDescent="0.25">
      <c r="A2410">
        <v>2409</v>
      </c>
      <c r="B2410">
        <v>86110</v>
      </c>
      <c r="C2410" t="s">
        <v>1661</v>
      </c>
      <c r="D2410" t="s">
        <v>578</v>
      </c>
      <c r="E2410" t="s">
        <v>187</v>
      </c>
      <c r="F2410" t="s">
        <v>31</v>
      </c>
      <c r="G2410" t="s">
        <v>23</v>
      </c>
      <c r="H2410" t="s">
        <v>219</v>
      </c>
      <c r="I2410" t="s">
        <v>28</v>
      </c>
      <c r="J2410" t="s">
        <v>72</v>
      </c>
      <c r="K2410" t="s">
        <v>158</v>
      </c>
      <c r="L2410" t="s">
        <v>283</v>
      </c>
      <c r="M2410" t="s">
        <v>255</v>
      </c>
      <c r="N2410" s="2">
        <v>40910</v>
      </c>
      <c r="O2410" s="2">
        <v>40912</v>
      </c>
      <c r="P2410">
        <v>4</v>
      </c>
      <c r="Q2410" s="1">
        <v>0.08</v>
      </c>
      <c r="R2410">
        <v>355.98</v>
      </c>
      <c r="S2410">
        <v>58.92</v>
      </c>
      <c r="T2410">
        <f t="shared" si="37"/>
        <v>1423.92</v>
      </c>
    </row>
    <row r="2411" spans="1:20" x14ac:dyDescent="0.25">
      <c r="A2411">
        <v>2410</v>
      </c>
      <c r="B2411">
        <v>86110</v>
      </c>
      <c r="C2411" t="s">
        <v>1661</v>
      </c>
      <c r="D2411" t="s">
        <v>578</v>
      </c>
      <c r="E2411" t="s">
        <v>187</v>
      </c>
      <c r="F2411" t="s">
        <v>31</v>
      </c>
      <c r="G2411" t="s">
        <v>23</v>
      </c>
      <c r="H2411" t="s">
        <v>188</v>
      </c>
      <c r="I2411" t="s">
        <v>28</v>
      </c>
      <c r="J2411" t="s">
        <v>72</v>
      </c>
      <c r="K2411" t="s">
        <v>181</v>
      </c>
      <c r="L2411" t="s">
        <v>283</v>
      </c>
      <c r="M2411" t="s">
        <v>296</v>
      </c>
      <c r="N2411" s="2">
        <v>40910</v>
      </c>
      <c r="O2411" s="2">
        <v>40912</v>
      </c>
      <c r="P2411">
        <v>1</v>
      </c>
      <c r="Q2411" s="1">
        <v>0.02</v>
      </c>
      <c r="R2411">
        <v>160.97999999999999</v>
      </c>
      <c r="S2411">
        <v>30</v>
      </c>
      <c r="T2411">
        <f t="shared" si="37"/>
        <v>160.97999999999999</v>
      </c>
    </row>
    <row r="2412" spans="1:20" x14ac:dyDescent="0.25">
      <c r="A2412">
        <v>2411</v>
      </c>
      <c r="B2412">
        <v>86110</v>
      </c>
      <c r="C2412" t="s">
        <v>1661</v>
      </c>
      <c r="D2412" t="s">
        <v>578</v>
      </c>
      <c r="E2412" t="s">
        <v>187</v>
      </c>
      <c r="F2412" t="s">
        <v>31</v>
      </c>
      <c r="G2412" t="s">
        <v>23</v>
      </c>
      <c r="H2412" t="s">
        <v>219</v>
      </c>
      <c r="I2412" t="s">
        <v>28</v>
      </c>
      <c r="J2412" t="s">
        <v>72</v>
      </c>
      <c r="K2412" t="s">
        <v>98</v>
      </c>
      <c r="L2412" t="s">
        <v>330</v>
      </c>
      <c r="M2412" t="s">
        <v>255</v>
      </c>
      <c r="N2412" s="2">
        <v>40910</v>
      </c>
      <c r="O2412" s="2">
        <v>40910</v>
      </c>
      <c r="P2412">
        <v>7</v>
      </c>
      <c r="Q2412" s="1">
        <v>0.1</v>
      </c>
      <c r="R2412">
        <v>280.98</v>
      </c>
      <c r="S2412">
        <v>35.67</v>
      </c>
      <c r="T2412">
        <f t="shared" si="37"/>
        <v>1966.8600000000001</v>
      </c>
    </row>
    <row r="2413" spans="1:20" x14ac:dyDescent="0.25">
      <c r="A2413">
        <v>2412</v>
      </c>
      <c r="B2413">
        <v>88411</v>
      </c>
      <c r="C2413" t="s">
        <v>1028</v>
      </c>
      <c r="D2413" t="s">
        <v>20</v>
      </c>
      <c r="E2413" t="s">
        <v>187</v>
      </c>
      <c r="F2413" t="s">
        <v>47</v>
      </c>
      <c r="G2413" t="s">
        <v>48</v>
      </c>
      <c r="H2413" t="s">
        <v>188</v>
      </c>
      <c r="I2413" t="s">
        <v>28</v>
      </c>
      <c r="J2413" t="s">
        <v>72</v>
      </c>
      <c r="K2413" t="s">
        <v>282</v>
      </c>
      <c r="L2413" t="s">
        <v>192</v>
      </c>
      <c r="M2413" t="s">
        <v>51</v>
      </c>
      <c r="N2413" s="2">
        <v>40299</v>
      </c>
      <c r="O2413" s="2">
        <v>40304</v>
      </c>
      <c r="P2413">
        <v>7</v>
      </c>
      <c r="Q2413" s="1">
        <v>0.1</v>
      </c>
      <c r="R2413">
        <v>34.229999999999997</v>
      </c>
      <c r="S2413">
        <v>5.0199999999999996</v>
      </c>
      <c r="T2413">
        <f t="shared" si="37"/>
        <v>239.60999999999999</v>
      </c>
    </row>
    <row r="2414" spans="1:20" x14ac:dyDescent="0.25">
      <c r="A2414">
        <v>2413</v>
      </c>
      <c r="B2414">
        <v>86216</v>
      </c>
      <c r="C2414" t="s">
        <v>1010</v>
      </c>
      <c r="D2414" t="s">
        <v>20</v>
      </c>
      <c r="E2414" t="s">
        <v>39</v>
      </c>
      <c r="F2414" t="s">
        <v>40</v>
      </c>
      <c r="G2414" t="s">
        <v>41</v>
      </c>
      <c r="H2414" t="s">
        <v>94</v>
      </c>
      <c r="I2414" t="s">
        <v>28</v>
      </c>
      <c r="J2414" t="s">
        <v>72</v>
      </c>
      <c r="K2414" t="s">
        <v>79</v>
      </c>
      <c r="L2414" t="s">
        <v>192</v>
      </c>
      <c r="M2414" t="s">
        <v>108</v>
      </c>
      <c r="N2414" s="2">
        <v>40825</v>
      </c>
      <c r="O2414" s="2">
        <v>40826</v>
      </c>
      <c r="P2414">
        <v>10</v>
      </c>
      <c r="Q2414" s="1">
        <v>0.04</v>
      </c>
      <c r="R2414">
        <v>4.24</v>
      </c>
      <c r="S2414">
        <v>5.41</v>
      </c>
      <c r="T2414">
        <f t="shared" si="37"/>
        <v>42.400000000000006</v>
      </c>
    </row>
    <row r="2415" spans="1:20" x14ac:dyDescent="0.25">
      <c r="A2415">
        <v>2414</v>
      </c>
      <c r="B2415">
        <v>87811</v>
      </c>
      <c r="C2415" t="s">
        <v>60</v>
      </c>
      <c r="D2415" t="s">
        <v>578</v>
      </c>
      <c r="E2415" t="s">
        <v>187</v>
      </c>
      <c r="F2415" t="s">
        <v>31</v>
      </c>
      <c r="G2415" t="s">
        <v>48</v>
      </c>
      <c r="H2415" t="s">
        <v>188</v>
      </c>
      <c r="I2415" t="s">
        <v>28</v>
      </c>
      <c r="J2415" t="s">
        <v>72</v>
      </c>
      <c r="K2415" t="s">
        <v>248</v>
      </c>
      <c r="L2415" t="s">
        <v>330</v>
      </c>
      <c r="M2415" t="s">
        <v>143</v>
      </c>
      <c r="N2415" s="2">
        <v>40262</v>
      </c>
      <c r="O2415" s="2">
        <v>40262</v>
      </c>
      <c r="P2415">
        <v>7</v>
      </c>
      <c r="Q2415" s="1">
        <v>0.02</v>
      </c>
      <c r="R2415">
        <v>500.98</v>
      </c>
      <c r="S2415">
        <v>41.44</v>
      </c>
      <c r="T2415">
        <f t="shared" si="37"/>
        <v>3506.86</v>
      </c>
    </row>
    <row r="2416" spans="1:20" x14ac:dyDescent="0.25">
      <c r="A2416">
        <v>2415</v>
      </c>
      <c r="B2416">
        <v>89537</v>
      </c>
      <c r="C2416" t="s">
        <v>1807</v>
      </c>
      <c r="D2416" t="s">
        <v>578</v>
      </c>
      <c r="E2416" t="s">
        <v>187</v>
      </c>
      <c r="F2416" t="s">
        <v>22</v>
      </c>
      <c r="G2416" t="s">
        <v>23</v>
      </c>
      <c r="H2416" t="s">
        <v>217</v>
      </c>
      <c r="I2416" t="s">
        <v>28</v>
      </c>
      <c r="J2416" t="s">
        <v>72</v>
      </c>
      <c r="K2416" t="s">
        <v>145</v>
      </c>
      <c r="L2416" t="s">
        <v>283</v>
      </c>
      <c r="M2416" t="s">
        <v>238</v>
      </c>
      <c r="N2416" s="2">
        <v>40506</v>
      </c>
      <c r="O2416" s="2">
        <v>40507</v>
      </c>
      <c r="P2416">
        <v>41</v>
      </c>
      <c r="Q2416" s="1">
        <v>0.06</v>
      </c>
      <c r="R2416">
        <v>25.98</v>
      </c>
      <c r="S2416">
        <v>14.36</v>
      </c>
      <c r="T2416">
        <f t="shared" si="37"/>
        <v>1065.18</v>
      </c>
    </row>
    <row r="2417" spans="1:20" x14ac:dyDescent="0.25">
      <c r="A2417">
        <v>2416</v>
      </c>
      <c r="B2417">
        <v>87391</v>
      </c>
      <c r="C2417" t="s">
        <v>848</v>
      </c>
      <c r="D2417" t="s">
        <v>20</v>
      </c>
      <c r="E2417" t="s">
        <v>187</v>
      </c>
      <c r="F2417" t="s">
        <v>31</v>
      </c>
      <c r="G2417" t="s">
        <v>93</v>
      </c>
      <c r="H2417" t="s">
        <v>225</v>
      </c>
      <c r="I2417" t="s">
        <v>28</v>
      </c>
      <c r="J2417" t="s">
        <v>72</v>
      </c>
      <c r="K2417" t="s">
        <v>231</v>
      </c>
      <c r="L2417" t="s">
        <v>192</v>
      </c>
      <c r="M2417" t="s">
        <v>35</v>
      </c>
      <c r="N2417" s="2">
        <v>40876</v>
      </c>
      <c r="O2417" s="2">
        <v>40876</v>
      </c>
      <c r="P2417">
        <v>12</v>
      </c>
      <c r="Q2417" s="1">
        <v>0.09</v>
      </c>
      <c r="R2417">
        <v>33.979999999999997</v>
      </c>
      <c r="S2417">
        <v>19.989999999999998</v>
      </c>
      <c r="T2417">
        <f t="shared" si="37"/>
        <v>407.76</v>
      </c>
    </row>
    <row r="2418" spans="1:20" x14ac:dyDescent="0.25">
      <c r="A2418">
        <v>2417</v>
      </c>
      <c r="B2418">
        <v>87391</v>
      </c>
      <c r="C2418" t="s">
        <v>1731</v>
      </c>
      <c r="D2418" t="s">
        <v>20</v>
      </c>
      <c r="E2418" t="s">
        <v>39</v>
      </c>
      <c r="F2418" t="s">
        <v>31</v>
      </c>
      <c r="G2418" t="s">
        <v>93</v>
      </c>
      <c r="H2418" t="s">
        <v>89</v>
      </c>
      <c r="I2418" t="s">
        <v>28</v>
      </c>
      <c r="J2418" t="s">
        <v>72</v>
      </c>
      <c r="K2418" t="s">
        <v>221</v>
      </c>
      <c r="L2418" t="s">
        <v>192</v>
      </c>
      <c r="M2418" t="s">
        <v>178</v>
      </c>
      <c r="N2418" s="2">
        <v>40876</v>
      </c>
      <c r="O2418" s="2">
        <v>40878</v>
      </c>
      <c r="P2418">
        <v>41</v>
      </c>
      <c r="Q2418" s="1">
        <v>0.02</v>
      </c>
      <c r="R2418">
        <v>8.6</v>
      </c>
      <c r="S2418">
        <v>6.19</v>
      </c>
      <c r="T2418">
        <f t="shared" si="37"/>
        <v>352.59999999999997</v>
      </c>
    </row>
    <row r="2419" spans="1:20" x14ac:dyDescent="0.25">
      <c r="A2419">
        <v>2418</v>
      </c>
      <c r="B2419">
        <v>88043</v>
      </c>
      <c r="C2419" t="s">
        <v>504</v>
      </c>
      <c r="D2419" t="s">
        <v>20</v>
      </c>
      <c r="E2419" t="s">
        <v>21</v>
      </c>
      <c r="F2419" t="s">
        <v>40</v>
      </c>
      <c r="G2419" t="s">
        <v>32</v>
      </c>
      <c r="H2419" t="s">
        <v>203</v>
      </c>
      <c r="I2419" t="s">
        <v>28</v>
      </c>
      <c r="J2419" t="s">
        <v>72</v>
      </c>
      <c r="K2419" t="s">
        <v>1254</v>
      </c>
      <c r="L2419" t="s">
        <v>192</v>
      </c>
      <c r="M2419" t="s">
        <v>99</v>
      </c>
      <c r="N2419" s="2">
        <v>41083</v>
      </c>
      <c r="O2419" s="2">
        <v>41084</v>
      </c>
      <c r="P2419">
        <v>4</v>
      </c>
      <c r="Q2419" s="1">
        <v>0.04</v>
      </c>
      <c r="R2419">
        <v>73.98</v>
      </c>
      <c r="S2419">
        <v>14.52</v>
      </c>
      <c r="T2419">
        <f t="shared" si="37"/>
        <v>295.92</v>
      </c>
    </row>
    <row r="2420" spans="1:20" x14ac:dyDescent="0.25">
      <c r="A2420">
        <v>2419</v>
      </c>
      <c r="B2420">
        <v>88827</v>
      </c>
      <c r="C2420" t="s">
        <v>1203</v>
      </c>
      <c r="D2420" t="s">
        <v>20</v>
      </c>
      <c r="E2420" t="s">
        <v>187</v>
      </c>
      <c r="F2420" t="s">
        <v>22</v>
      </c>
      <c r="G2420" t="s">
        <v>48</v>
      </c>
      <c r="H2420" t="s">
        <v>225</v>
      </c>
      <c r="I2420" t="s">
        <v>28</v>
      </c>
      <c r="J2420" t="s">
        <v>72</v>
      </c>
      <c r="K2420" t="s">
        <v>116</v>
      </c>
      <c r="L2420" t="s">
        <v>44</v>
      </c>
      <c r="M2420" t="s">
        <v>86</v>
      </c>
      <c r="N2420" s="2">
        <v>40686</v>
      </c>
      <c r="O2420" s="2">
        <v>40688</v>
      </c>
      <c r="P2420">
        <v>5</v>
      </c>
      <c r="Q2420" s="1">
        <v>0.02</v>
      </c>
      <c r="R2420">
        <v>5.08</v>
      </c>
      <c r="S2420">
        <v>3.63</v>
      </c>
      <c r="T2420">
        <f t="shared" si="37"/>
        <v>25.4</v>
      </c>
    </row>
    <row r="2421" spans="1:20" x14ac:dyDescent="0.25">
      <c r="A2421">
        <v>2420</v>
      </c>
      <c r="B2421">
        <v>88827</v>
      </c>
      <c r="C2421" t="s">
        <v>1203</v>
      </c>
      <c r="D2421" t="s">
        <v>20</v>
      </c>
      <c r="E2421" t="s">
        <v>39</v>
      </c>
      <c r="F2421" t="s">
        <v>22</v>
      </c>
      <c r="G2421" t="s">
        <v>48</v>
      </c>
      <c r="H2421" t="s">
        <v>89</v>
      </c>
      <c r="I2421" t="s">
        <v>28</v>
      </c>
      <c r="J2421" t="s">
        <v>72</v>
      </c>
      <c r="K2421" t="s">
        <v>74</v>
      </c>
      <c r="L2421" t="s">
        <v>192</v>
      </c>
      <c r="M2421" t="s">
        <v>331</v>
      </c>
      <c r="N2421" s="2">
        <v>40686</v>
      </c>
      <c r="O2421" s="2">
        <v>40690</v>
      </c>
      <c r="P2421">
        <v>8</v>
      </c>
      <c r="Q2421" s="1">
        <v>0</v>
      </c>
      <c r="R2421">
        <v>55.48</v>
      </c>
      <c r="S2421">
        <v>6.79</v>
      </c>
      <c r="T2421">
        <f t="shared" si="37"/>
        <v>443.84</v>
      </c>
    </row>
    <row r="2422" spans="1:20" x14ac:dyDescent="0.25">
      <c r="A2422">
        <v>2421</v>
      </c>
      <c r="B2422">
        <v>90072</v>
      </c>
      <c r="C2422" t="s">
        <v>2206</v>
      </c>
      <c r="D2422" t="s">
        <v>20</v>
      </c>
      <c r="E2422" t="s">
        <v>21</v>
      </c>
      <c r="F2422" t="s">
        <v>31</v>
      </c>
      <c r="G2422" t="s">
        <v>41</v>
      </c>
      <c r="H2422" t="s">
        <v>206</v>
      </c>
      <c r="I2422" t="s">
        <v>28</v>
      </c>
      <c r="J2422" t="s">
        <v>72</v>
      </c>
      <c r="K2422" t="s">
        <v>213</v>
      </c>
      <c r="L2422" t="s">
        <v>192</v>
      </c>
      <c r="M2422" t="s">
        <v>367</v>
      </c>
      <c r="N2422" s="2">
        <v>40956</v>
      </c>
      <c r="O2422" s="2">
        <v>40958</v>
      </c>
      <c r="P2422">
        <v>3</v>
      </c>
      <c r="Q2422" s="1">
        <v>0.04</v>
      </c>
      <c r="R2422">
        <v>39.979999999999997</v>
      </c>
      <c r="S2422">
        <v>4</v>
      </c>
      <c r="T2422">
        <f t="shared" si="37"/>
        <v>119.94</v>
      </c>
    </row>
    <row r="2423" spans="1:20" x14ac:dyDescent="0.25">
      <c r="A2423">
        <v>2422</v>
      </c>
      <c r="B2423">
        <v>90081</v>
      </c>
      <c r="C2423" t="s">
        <v>2099</v>
      </c>
      <c r="D2423" t="s">
        <v>20</v>
      </c>
      <c r="E2423" t="s">
        <v>187</v>
      </c>
      <c r="F2423" t="s">
        <v>40</v>
      </c>
      <c r="G2423" t="s">
        <v>93</v>
      </c>
      <c r="H2423" t="s">
        <v>188</v>
      </c>
      <c r="I2423" t="s">
        <v>28</v>
      </c>
      <c r="J2423" t="s">
        <v>72</v>
      </c>
      <c r="K2423" t="s">
        <v>71</v>
      </c>
      <c r="L2423" t="s">
        <v>192</v>
      </c>
      <c r="M2423" t="s">
        <v>99</v>
      </c>
      <c r="N2423" s="2">
        <v>40889</v>
      </c>
      <c r="O2423" s="2">
        <v>40890</v>
      </c>
      <c r="P2423">
        <v>15</v>
      </c>
      <c r="Q2423" s="1">
        <v>0.08</v>
      </c>
      <c r="R2423">
        <v>22.98</v>
      </c>
      <c r="S2423">
        <v>7.58</v>
      </c>
      <c r="T2423">
        <f t="shared" si="37"/>
        <v>344.7</v>
      </c>
    </row>
    <row r="2424" spans="1:20" x14ac:dyDescent="0.25">
      <c r="A2424">
        <v>2423</v>
      </c>
      <c r="B2424">
        <v>90096</v>
      </c>
      <c r="C2424" t="s">
        <v>349</v>
      </c>
      <c r="D2424" t="s">
        <v>20</v>
      </c>
      <c r="E2424" t="s">
        <v>39</v>
      </c>
      <c r="F2424" t="s">
        <v>22</v>
      </c>
      <c r="G2424" t="s">
        <v>41</v>
      </c>
      <c r="H2424" t="s">
        <v>54</v>
      </c>
      <c r="I2424" t="s">
        <v>28</v>
      </c>
      <c r="J2424" t="s">
        <v>72</v>
      </c>
      <c r="K2424" t="s">
        <v>129</v>
      </c>
      <c r="L2424" t="s">
        <v>192</v>
      </c>
      <c r="M2424" t="s">
        <v>190</v>
      </c>
      <c r="N2424" s="2">
        <v>41267</v>
      </c>
      <c r="O2424" s="2">
        <v>41268</v>
      </c>
      <c r="P2424">
        <v>6</v>
      </c>
      <c r="Q2424" s="1">
        <v>7.0000000000000007E-2</v>
      </c>
      <c r="R2424">
        <v>1.98</v>
      </c>
      <c r="S2424">
        <v>4.7699999999999996</v>
      </c>
      <c r="T2424">
        <f t="shared" si="37"/>
        <v>11.879999999999999</v>
      </c>
    </row>
    <row r="2425" spans="1:20" x14ac:dyDescent="0.25">
      <c r="A2425">
        <v>2424</v>
      </c>
      <c r="B2425">
        <v>89294</v>
      </c>
      <c r="C2425" t="s">
        <v>527</v>
      </c>
      <c r="D2425" t="s">
        <v>578</v>
      </c>
      <c r="E2425" t="s">
        <v>187</v>
      </c>
      <c r="F2425" t="s">
        <v>47</v>
      </c>
      <c r="G2425" t="s">
        <v>93</v>
      </c>
      <c r="H2425" t="s">
        <v>188</v>
      </c>
      <c r="I2425" t="s">
        <v>28</v>
      </c>
      <c r="J2425" t="s">
        <v>56</v>
      </c>
      <c r="K2425" t="s">
        <v>248</v>
      </c>
      <c r="L2425" t="s">
        <v>330</v>
      </c>
      <c r="M2425" t="s">
        <v>51</v>
      </c>
      <c r="N2425" s="2">
        <v>40952</v>
      </c>
      <c r="O2425" s="2">
        <v>40953</v>
      </c>
      <c r="P2425">
        <v>8</v>
      </c>
      <c r="Q2425" s="1">
        <v>0.06</v>
      </c>
      <c r="R2425">
        <v>100.98</v>
      </c>
      <c r="S2425">
        <v>57.38</v>
      </c>
      <c r="T2425">
        <f t="shared" si="37"/>
        <v>807.84</v>
      </c>
    </row>
    <row r="2426" spans="1:20" x14ac:dyDescent="0.25">
      <c r="A2426">
        <v>2425</v>
      </c>
      <c r="B2426">
        <v>89294</v>
      </c>
      <c r="C2426" t="s">
        <v>890</v>
      </c>
      <c r="D2426" t="s">
        <v>578</v>
      </c>
      <c r="E2426" t="s">
        <v>187</v>
      </c>
      <c r="F2426" t="s">
        <v>22</v>
      </c>
      <c r="G2426" t="s">
        <v>93</v>
      </c>
      <c r="H2426" t="s">
        <v>188</v>
      </c>
      <c r="I2426" t="s">
        <v>28</v>
      </c>
      <c r="J2426" t="s">
        <v>72</v>
      </c>
      <c r="K2426" t="s">
        <v>43</v>
      </c>
      <c r="L2426" t="s">
        <v>283</v>
      </c>
      <c r="M2426" t="s">
        <v>227</v>
      </c>
      <c r="N2426" s="2">
        <v>40952</v>
      </c>
      <c r="O2426" s="2">
        <v>40953</v>
      </c>
      <c r="P2426">
        <v>6</v>
      </c>
      <c r="Q2426" s="1">
        <v>0.04</v>
      </c>
      <c r="R2426">
        <v>122.99</v>
      </c>
      <c r="S2426">
        <v>70.2</v>
      </c>
      <c r="T2426">
        <f t="shared" si="37"/>
        <v>737.93999999999994</v>
      </c>
    </row>
    <row r="2427" spans="1:20" x14ac:dyDescent="0.25">
      <c r="A2427">
        <v>2426</v>
      </c>
      <c r="B2427">
        <v>89294</v>
      </c>
      <c r="C2427" t="s">
        <v>284</v>
      </c>
      <c r="D2427" t="s">
        <v>20</v>
      </c>
      <c r="E2427" t="s">
        <v>39</v>
      </c>
      <c r="F2427" t="s">
        <v>31</v>
      </c>
      <c r="G2427" t="s">
        <v>93</v>
      </c>
      <c r="H2427" t="s">
        <v>42</v>
      </c>
      <c r="I2427" t="s">
        <v>28</v>
      </c>
      <c r="J2427" t="s">
        <v>72</v>
      </c>
      <c r="K2427" t="s">
        <v>181</v>
      </c>
      <c r="L2427" t="s">
        <v>192</v>
      </c>
      <c r="M2427" t="s">
        <v>214</v>
      </c>
      <c r="N2427" s="2">
        <v>40952</v>
      </c>
      <c r="O2427" s="2">
        <v>40954</v>
      </c>
      <c r="P2427">
        <v>6</v>
      </c>
      <c r="Q2427" s="1">
        <v>0.1</v>
      </c>
      <c r="R2427">
        <v>5.53</v>
      </c>
      <c r="S2427">
        <v>6.98</v>
      </c>
      <c r="T2427">
        <f t="shared" si="37"/>
        <v>33.18</v>
      </c>
    </row>
    <row r="2428" spans="1:20" x14ac:dyDescent="0.25">
      <c r="A2428">
        <v>2427</v>
      </c>
      <c r="B2428">
        <v>88106</v>
      </c>
      <c r="C2428" t="s">
        <v>903</v>
      </c>
      <c r="D2428" t="s">
        <v>20</v>
      </c>
      <c r="E2428" t="s">
        <v>39</v>
      </c>
      <c r="F2428" t="s">
        <v>22</v>
      </c>
      <c r="G2428" t="s">
        <v>93</v>
      </c>
      <c r="H2428" t="s">
        <v>94</v>
      </c>
      <c r="I2428" t="s">
        <v>28</v>
      </c>
      <c r="J2428" t="s">
        <v>72</v>
      </c>
      <c r="K2428" t="s">
        <v>138</v>
      </c>
      <c r="L2428" t="s">
        <v>192</v>
      </c>
      <c r="M2428" t="s">
        <v>246</v>
      </c>
      <c r="N2428" s="2">
        <v>40553</v>
      </c>
      <c r="O2428" s="2">
        <v>40554</v>
      </c>
      <c r="P2428">
        <v>5</v>
      </c>
      <c r="Q2428" s="1">
        <v>0.06</v>
      </c>
      <c r="R2428">
        <v>4.9800000000000004</v>
      </c>
      <c r="S2428">
        <v>5.49</v>
      </c>
      <c r="T2428">
        <f t="shared" si="37"/>
        <v>24.900000000000002</v>
      </c>
    </row>
    <row r="2429" spans="1:20" x14ac:dyDescent="0.25">
      <c r="A2429">
        <v>2428</v>
      </c>
      <c r="B2429">
        <v>88106</v>
      </c>
      <c r="C2429" t="s">
        <v>873</v>
      </c>
      <c r="D2429" t="s">
        <v>20</v>
      </c>
      <c r="E2429" t="s">
        <v>21</v>
      </c>
      <c r="F2429" t="s">
        <v>22</v>
      </c>
      <c r="G2429" t="s">
        <v>93</v>
      </c>
      <c r="H2429" t="s">
        <v>33</v>
      </c>
      <c r="I2429" t="s">
        <v>28</v>
      </c>
      <c r="J2429" t="s">
        <v>72</v>
      </c>
      <c r="K2429" t="s">
        <v>25</v>
      </c>
      <c r="L2429" t="s">
        <v>26</v>
      </c>
      <c r="M2429" t="s">
        <v>173</v>
      </c>
      <c r="N2429" s="2">
        <v>40553</v>
      </c>
      <c r="O2429" s="2">
        <v>40555</v>
      </c>
      <c r="P2429">
        <v>6</v>
      </c>
      <c r="Q2429" s="1">
        <v>0.03</v>
      </c>
      <c r="R2429">
        <v>9.7799999999999994</v>
      </c>
      <c r="S2429">
        <v>1.99</v>
      </c>
      <c r="T2429">
        <f t="shared" si="37"/>
        <v>58.679999999999993</v>
      </c>
    </row>
    <row r="2430" spans="1:20" x14ac:dyDescent="0.25">
      <c r="A2430">
        <v>2429</v>
      </c>
      <c r="B2430">
        <v>90099</v>
      </c>
      <c r="C2430" t="s">
        <v>1627</v>
      </c>
      <c r="D2430" t="s">
        <v>20</v>
      </c>
      <c r="E2430" t="s">
        <v>39</v>
      </c>
      <c r="F2430" t="s">
        <v>22</v>
      </c>
      <c r="G2430" t="s">
        <v>93</v>
      </c>
      <c r="H2430" t="s">
        <v>61</v>
      </c>
      <c r="I2430" t="s">
        <v>28</v>
      </c>
      <c r="J2430" t="s">
        <v>56</v>
      </c>
      <c r="K2430" t="s">
        <v>165</v>
      </c>
      <c r="L2430" t="s">
        <v>192</v>
      </c>
      <c r="M2430" t="s">
        <v>137</v>
      </c>
      <c r="N2430" s="2">
        <v>40195</v>
      </c>
      <c r="O2430" s="2">
        <v>40197</v>
      </c>
      <c r="P2430">
        <v>1</v>
      </c>
      <c r="Q2430" s="1">
        <v>0.03</v>
      </c>
      <c r="R2430">
        <v>90.48</v>
      </c>
      <c r="S2430">
        <v>19.989999999999998</v>
      </c>
      <c r="T2430">
        <f t="shared" si="37"/>
        <v>90.48</v>
      </c>
    </row>
    <row r="2431" spans="1:20" x14ac:dyDescent="0.25">
      <c r="A2431">
        <v>2430</v>
      </c>
      <c r="B2431">
        <v>90099</v>
      </c>
      <c r="C2431" t="s">
        <v>1627</v>
      </c>
      <c r="D2431" t="s">
        <v>20</v>
      </c>
      <c r="E2431" t="s">
        <v>39</v>
      </c>
      <c r="F2431" t="s">
        <v>22</v>
      </c>
      <c r="G2431" t="s">
        <v>93</v>
      </c>
      <c r="H2431" t="s">
        <v>61</v>
      </c>
      <c r="I2431" t="s">
        <v>28</v>
      </c>
      <c r="J2431" t="s">
        <v>56</v>
      </c>
      <c r="K2431" t="s">
        <v>116</v>
      </c>
      <c r="L2431" t="s">
        <v>192</v>
      </c>
      <c r="M2431" t="s">
        <v>227</v>
      </c>
      <c r="N2431" s="2">
        <v>40195</v>
      </c>
      <c r="O2431" s="2">
        <v>40195</v>
      </c>
      <c r="P2431">
        <v>7</v>
      </c>
      <c r="Q2431" s="1">
        <v>0.06</v>
      </c>
      <c r="R2431">
        <v>22.84</v>
      </c>
      <c r="S2431">
        <v>8.18</v>
      </c>
      <c r="T2431">
        <f t="shared" si="37"/>
        <v>159.88</v>
      </c>
    </row>
    <row r="2432" spans="1:20" x14ac:dyDescent="0.25">
      <c r="A2432">
        <v>2431</v>
      </c>
      <c r="B2432">
        <v>87086</v>
      </c>
      <c r="C2432" t="s">
        <v>1720</v>
      </c>
      <c r="D2432" t="s">
        <v>20</v>
      </c>
      <c r="E2432" t="s">
        <v>21</v>
      </c>
      <c r="F2432" t="s">
        <v>47</v>
      </c>
      <c r="G2432" t="s">
        <v>93</v>
      </c>
      <c r="H2432" t="s">
        <v>33</v>
      </c>
      <c r="I2432" t="s">
        <v>28</v>
      </c>
      <c r="J2432" t="s">
        <v>72</v>
      </c>
      <c r="K2432" t="s">
        <v>1447</v>
      </c>
      <c r="L2432" t="s">
        <v>192</v>
      </c>
      <c r="M2432" t="s">
        <v>134</v>
      </c>
      <c r="N2432" s="2">
        <v>40275</v>
      </c>
      <c r="O2432" s="2">
        <v>40276</v>
      </c>
      <c r="P2432">
        <v>9</v>
      </c>
      <c r="Q2432" s="1">
        <v>0</v>
      </c>
      <c r="R2432">
        <v>65.989999999999995</v>
      </c>
      <c r="S2432">
        <v>5.26</v>
      </c>
      <c r="T2432">
        <f t="shared" si="37"/>
        <v>593.91</v>
      </c>
    </row>
    <row r="2433" spans="1:20" x14ac:dyDescent="0.25">
      <c r="A2433">
        <v>2432</v>
      </c>
      <c r="B2433">
        <v>88980</v>
      </c>
      <c r="C2433" t="s">
        <v>2214</v>
      </c>
      <c r="D2433" t="s">
        <v>578</v>
      </c>
      <c r="E2433" t="s">
        <v>187</v>
      </c>
      <c r="F2433" t="s">
        <v>31</v>
      </c>
      <c r="G2433" t="s">
        <v>48</v>
      </c>
      <c r="H2433" t="s">
        <v>217</v>
      </c>
      <c r="I2433" t="s">
        <v>28</v>
      </c>
      <c r="J2433" t="s">
        <v>72</v>
      </c>
      <c r="K2433" t="s">
        <v>228</v>
      </c>
      <c r="L2433" t="s">
        <v>330</v>
      </c>
      <c r="M2433" t="s">
        <v>91</v>
      </c>
      <c r="N2433" s="2">
        <v>41164</v>
      </c>
      <c r="O2433" s="2">
        <v>41171</v>
      </c>
      <c r="P2433">
        <v>12</v>
      </c>
      <c r="Q2433" s="1">
        <v>0</v>
      </c>
      <c r="R2433">
        <v>70.98</v>
      </c>
      <c r="S2433">
        <v>26.74</v>
      </c>
      <c r="T2433">
        <f t="shared" si="37"/>
        <v>851.76</v>
      </c>
    </row>
    <row r="2434" spans="1:20" x14ac:dyDescent="0.25">
      <c r="A2434">
        <v>2433</v>
      </c>
      <c r="B2434">
        <v>89858</v>
      </c>
      <c r="C2434" t="s">
        <v>1267</v>
      </c>
      <c r="D2434" t="s">
        <v>20</v>
      </c>
      <c r="E2434" t="s">
        <v>187</v>
      </c>
      <c r="F2434" t="s">
        <v>47</v>
      </c>
      <c r="G2434" t="s">
        <v>48</v>
      </c>
      <c r="H2434" t="s">
        <v>225</v>
      </c>
      <c r="I2434" t="s">
        <v>28</v>
      </c>
      <c r="J2434" t="s">
        <v>72</v>
      </c>
      <c r="K2434" t="s">
        <v>71</v>
      </c>
      <c r="L2434" t="s">
        <v>44</v>
      </c>
      <c r="M2434" t="s">
        <v>117</v>
      </c>
      <c r="N2434" s="2">
        <v>40366</v>
      </c>
      <c r="O2434" s="2">
        <v>40371</v>
      </c>
      <c r="P2434">
        <v>4</v>
      </c>
      <c r="Q2434" s="1">
        <v>0.03</v>
      </c>
      <c r="R2434">
        <v>5.08</v>
      </c>
      <c r="S2434">
        <v>2.0299999999999998</v>
      </c>
      <c r="T2434">
        <f t="shared" si="37"/>
        <v>20.32</v>
      </c>
    </row>
    <row r="2435" spans="1:20" x14ac:dyDescent="0.25">
      <c r="A2435">
        <v>2434</v>
      </c>
      <c r="B2435">
        <v>86877</v>
      </c>
      <c r="C2435" t="s">
        <v>1373</v>
      </c>
      <c r="D2435" t="s">
        <v>20</v>
      </c>
      <c r="E2435" t="s">
        <v>187</v>
      </c>
      <c r="F2435" t="s">
        <v>31</v>
      </c>
      <c r="G2435" t="s">
        <v>48</v>
      </c>
      <c r="H2435" t="s">
        <v>188</v>
      </c>
      <c r="I2435" t="s">
        <v>28</v>
      </c>
      <c r="J2435" t="s">
        <v>72</v>
      </c>
      <c r="K2435" t="s">
        <v>181</v>
      </c>
      <c r="L2435" t="s">
        <v>192</v>
      </c>
      <c r="M2435" t="s">
        <v>146</v>
      </c>
      <c r="N2435" s="2">
        <v>40745</v>
      </c>
      <c r="O2435" s="2">
        <v>40745</v>
      </c>
      <c r="P2435">
        <v>6</v>
      </c>
      <c r="Q2435" s="1">
        <v>0.02</v>
      </c>
      <c r="R2435">
        <v>14.58</v>
      </c>
      <c r="S2435">
        <v>7.4</v>
      </c>
      <c r="T2435">
        <f t="shared" ref="T2435:T2498" si="38">R2435*P2435</f>
        <v>87.48</v>
      </c>
    </row>
    <row r="2436" spans="1:20" x14ac:dyDescent="0.25">
      <c r="A2436">
        <v>2435</v>
      </c>
      <c r="B2436">
        <v>89622</v>
      </c>
      <c r="C2436" t="s">
        <v>1170</v>
      </c>
      <c r="D2436" t="s">
        <v>20</v>
      </c>
      <c r="E2436" t="s">
        <v>21</v>
      </c>
      <c r="F2436" t="s">
        <v>40</v>
      </c>
      <c r="G2436" t="s">
        <v>41</v>
      </c>
      <c r="H2436" t="s">
        <v>33</v>
      </c>
      <c r="I2436" t="s">
        <v>28</v>
      </c>
      <c r="J2436" t="s">
        <v>72</v>
      </c>
      <c r="K2436" t="s">
        <v>1108</v>
      </c>
      <c r="L2436" t="s">
        <v>192</v>
      </c>
      <c r="M2436" t="s">
        <v>59</v>
      </c>
      <c r="N2436" s="2">
        <v>41019</v>
      </c>
      <c r="O2436" s="2">
        <v>41021</v>
      </c>
      <c r="P2436">
        <v>11</v>
      </c>
      <c r="Q2436" s="1">
        <v>0.09</v>
      </c>
      <c r="R2436">
        <v>175.99</v>
      </c>
      <c r="S2436">
        <v>8.99</v>
      </c>
      <c r="T2436">
        <f t="shared" si="38"/>
        <v>1935.89</v>
      </c>
    </row>
    <row r="2437" spans="1:20" x14ac:dyDescent="0.25">
      <c r="A2437">
        <v>2436</v>
      </c>
      <c r="B2437">
        <v>90104</v>
      </c>
      <c r="C2437" t="s">
        <v>1193</v>
      </c>
      <c r="D2437" t="s">
        <v>20</v>
      </c>
      <c r="E2437" t="s">
        <v>39</v>
      </c>
      <c r="F2437" t="s">
        <v>22</v>
      </c>
      <c r="G2437" t="s">
        <v>48</v>
      </c>
      <c r="H2437" t="s">
        <v>89</v>
      </c>
      <c r="I2437" t="s">
        <v>28</v>
      </c>
      <c r="J2437" t="s">
        <v>72</v>
      </c>
      <c r="K2437" t="s">
        <v>116</v>
      </c>
      <c r="L2437" t="s">
        <v>192</v>
      </c>
      <c r="M2437" t="s">
        <v>398</v>
      </c>
      <c r="N2437" s="2">
        <v>40503</v>
      </c>
      <c r="O2437" s="2">
        <v>40503</v>
      </c>
      <c r="P2437">
        <v>20</v>
      </c>
      <c r="Q2437" s="1">
        <v>0.03</v>
      </c>
      <c r="R2437">
        <v>20.98</v>
      </c>
      <c r="S2437">
        <v>1.49</v>
      </c>
      <c r="T2437">
        <f t="shared" si="38"/>
        <v>419.6</v>
      </c>
    </row>
    <row r="2438" spans="1:20" x14ac:dyDescent="0.25">
      <c r="A2438">
        <v>2437</v>
      </c>
      <c r="B2438">
        <v>88173</v>
      </c>
      <c r="C2438" t="s">
        <v>109</v>
      </c>
      <c r="D2438" t="s">
        <v>20</v>
      </c>
      <c r="E2438" t="s">
        <v>39</v>
      </c>
      <c r="F2438" t="s">
        <v>31</v>
      </c>
      <c r="G2438" t="s">
        <v>48</v>
      </c>
      <c r="H2438" t="s">
        <v>89</v>
      </c>
      <c r="I2438" t="s">
        <v>28</v>
      </c>
      <c r="J2438" t="s">
        <v>72</v>
      </c>
      <c r="K2438" t="s">
        <v>68</v>
      </c>
      <c r="L2438" t="s">
        <v>44</v>
      </c>
      <c r="M2438" t="s">
        <v>35</v>
      </c>
      <c r="N2438" s="2">
        <v>40214</v>
      </c>
      <c r="O2438" s="2">
        <v>40218</v>
      </c>
      <c r="P2438">
        <v>12</v>
      </c>
      <c r="Q2438" s="1">
        <v>7.0000000000000007E-2</v>
      </c>
      <c r="R2438">
        <v>2.88</v>
      </c>
      <c r="S2438">
        <v>1.01</v>
      </c>
      <c r="T2438">
        <f t="shared" si="38"/>
        <v>34.56</v>
      </c>
    </row>
    <row r="2439" spans="1:20" x14ac:dyDescent="0.25">
      <c r="A2439">
        <v>2438</v>
      </c>
      <c r="B2439">
        <v>88173</v>
      </c>
      <c r="C2439" t="s">
        <v>109</v>
      </c>
      <c r="D2439" t="s">
        <v>20</v>
      </c>
      <c r="E2439" t="s">
        <v>21</v>
      </c>
      <c r="F2439" t="s">
        <v>31</v>
      </c>
      <c r="G2439" t="s">
        <v>48</v>
      </c>
      <c r="H2439" t="s">
        <v>24</v>
      </c>
      <c r="I2439" t="s">
        <v>28</v>
      </c>
      <c r="J2439" t="s">
        <v>72</v>
      </c>
      <c r="K2439" t="s">
        <v>198</v>
      </c>
      <c r="L2439" t="s">
        <v>192</v>
      </c>
      <c r="M2439" t="s">
        <v>35</v>
      </c>
      <c r="N2439" s="2">
        <v>40214</v>
      </c>
      <c r="O2439" s="2">
        <v>40221</v>
      </c>
      <c r="P2439">
        <v>2</v>
      </c>
      <c r="Q2439" s="1">
        <v>0.1</v>
      </c>
      <c r="R2439">
        <v>195.99</v>
      </c>
      <c r="S2439">
        <v>3.99</v>
      </c>
      <c r="T2439">
        <f t="shared" si="38"/>
        <v>391.98</v>
      </c>
    </row>
    <row r="2440" spans="1:20" x14ac:dyDescent="0.25">
      <c r="A2440">
        <v>2439</v>
      </c>
      <c r="B2440">
        <v>87392</v>
      </c>
      <c r="C2440" t="s">
        <v>2366</v>
      </c>
      <c r="D2440" t="s">
        <v>578</v>
      </c>
      <c r="E2440" t="s">
        <v>21</v>
      </c>
      <c r="F2440" t="s">
        <v>31</v>
      </c>
      <c r="G2440" t="s">
        <v>93</v>
      </c>
      <c r="H2440" t="s">
        <v>206</v>
      </c>
      <c r="I2440" t="s">
        <v>28</v>
      </c>
      <c r="J2440" t="s">
        <v>56</v>
      </c>
      <c r="K2440" t="s">
        <v>198</v>
      </c>
      <c r="L2440" t="s">
        <v>283</v>
      </c>
      <c r="M2440" t="s">
        <v>35</v>
      </c>
      <c r="N2440" s="2">
        <v>41104</v>
      </c>
      <c r="O2440" s="2">
        <v>41106</v>
      </c>
      <c r="P2440">
        <v>3</v>
      </c>
      <c r="Q2440" s="1">
        <v>0.04</v>
      </c>
      <c r="R2440">
        <v>90.97</v>
      </c>
      <c r="S2440">
        <v>14</v>
      </c>
      <c r="T2440">
        <f t="shared" si="38"/>
        <v>272.90999999999997</v>
      </c>
    </row>
    <row r="2441" spans="1:20" x14ac:dyDescent="0.25">
      <c r="A2441">
        <v>2440</v>
      </c>
      <c r="B2441">
        <v>87392</v>
      </c>
      <c r="C2441" t="s">
        <v>2241</v>
      </c>
      <c r="D2441" t="s">
        <v>578</v>
      </c>
      <c r="E2441" t="s">
        <v>187</v>
      </c>
      <c r="F2441" t="s">
        <v>47</v>
      </c>
      <c r="G2441" t="s">
        <v>93</v>
      </c>
      <c r="H2441" t="s">
        <v>219</v>
      </c>
      <c r="I2441" t="s">
        <v>28</v>
      </c>
      <c r="J2441" t="s">
        <v>72</v>
      </c>
      <c r="K2441" t="s">
        <v>221</v>
      </c>
      <c r="L2441" t="s">
        <v>330</v>
      </c>
      <c r="M2441" t="s">
        <v>134</v>
      </c>
      <c r="N2441" s="2">
        <v>41104</v>
      </c>
      <c r="O2441" s="2">
        <v>41106</v>
      </c>
      <c r="P2441">
        <v>2</v>
      </c>
      <c r="Q2441" s="1">
        <v>0.02</v>
      </c>
      <c r="R2441">
        <v>44.43</v>
      </c>
      <c r="S2441">
        <v>46.59</v>
      </c>
      <c r="T2441">
        <f t="shared" si="38"/>
        <v>88.86</v>
      </c>
    </row>
    <row r="2442" spans="1:20" x14ac:dyDescent="0.25">
      <c r="A2442">
        <v>2441</v>
      </c>
      <c r="B2442">
        <v>88066</v>
      </c>
      <c r="C2442" t="s">
        <v>1702</v>
      </c>
      <c r="D2442" t="s">
        <v>20</v>
      </c>
      <c r="E2442" t="s">
        <v>187</v>
      </c>
      <c r="F2442" t="s">
        <v>47</v>
      </c>
      <c r="G2442" t="s">
        <v>48</v>
      </c>
      <c r="H2442" t="s">
        <v>188</v>
      </c>
      <c r="I2442" t="s">
        <v>28</v>
      </c>
      <c r="J2442" t="s">
        <v>72</v>
      </c>
      <c r="K2442" t="s">
        <v>82</v>
      </c>
      <c r="L2442" t="s">
        <v>746</v>
      </c>
      <c r="M2442" t="s">
        <v>111</v>
      </c>
      <c r="N2442" s="2">
        <v>41193</v>
      </c>
      <c r="O2442" s="2">
        <v>41197</v>
      </c>
      <c r="P2442">
        <v>24</v>
      </c>
      <c r="Q2442" s="1">
        <v>0.09</v>
      </c>
      <c r="R2442">
        <v>209.84</v>
      </c>
      <c r="S2442">
        <v>21.21</v>
      </c>
      <c r="T2442">
        <f t="shared" si="38"/>
        <v>5036.16</v>
      </c>
    </row>
    <row r="2443" spans="1:20" x14ac:dyDescent="0.25">
      <c r="A2443">
        <v>2442</v>
      </c>
      <c r="B2443">
        <v>87400</v>
      </c>
      <c r="C2443" t="s">
        <v>1262</v>
      </c>
      <c r="D2443" t="s">
        <v>20</v>
      </c>
      <c r="E2443" t="s">
        <v>187</v>
      </c>
      <c r="F2443" t="s">
        <v>22</v>
      </c>
      <c r="G2443" t="s">
        <v>41</v>
      </c>
      <c r="H2443" t="s">
        <v>225</v>
      </c>
      <c r="I2443" t="s">
        <v>28</v>
      </c>
      <c r="J2443" t="s">
        <v>72</v>
      </c>
      <c r="K2443" t="s">
        <v>231</v>
      </c>
      <c r="L2443" t="s">
        <v>746</v>
      </c>
      <c r="M2443" t="s">
        <v>137</v>
      </c>
      <c r="N2443" s="2">
        <v>41082</v>
      </c>
      <c r="O2443" s="2">
        <v>41083</v>
      </c>
      <c r="P2443">
        <v>10</v>
      </c>
      <c r="Q2443" s="1">
        <v>0.03</v>
      </c>
      <c r="R2443">
        <v>320.98</v>
      </c>
      <c r="S2443">
        <v>24.49</v>
      </c>
      <c r="T2443">
        <f t="shared" si="38"/>
        <v>3209.8</v>
      </c>
    </row>
    <row r="2444" spans="1:20" x14ac:dyDescent="0.25">
      <c r="A2444">
        <v>2443</v>
      </c>
      <c r="B2444">
        <v>87400</v>
      </c>
      <c r="C2444" t="s">
        <v>759</v>
      </c>
      <c r="D2444" t="s">
        <v>20</v>
      </c>
      <c r="E2444" t="s">
        <v>187</v>
      </c>
      <c r="F2444" t="s">
        <v>22</v>
      </c>
      <c r="G2444" t="s">
        <v>41</v>
      </c>
      <c r="H2444" t="s">
        <v>217</v>
      </c>
      <c r="I2444" t="s">
        <v>28</v>
      </c>
      <c r="J2444" t="s">
        <v>72</v>
      </c>
      <c r="K2444" t="s">
        <v>68</v>
      </c>
      <c r="L2444" t="s">
        <v>706</v>
      </c>
      <c r="M2444" t="s">
        <v>227</v>
      </c>
      <c r="N2444" s="2">
        <v>41082</v>
      </c>
      <c r="O2444" s="2">
        <v>41083</v>
      </c>
      <c r="P2444">
        <v>1</v>
      </c>
      <c r="Q2444" s="1">
        <v>0.08</v>
      </c>
      <c r="R2444">
        <v>110.98</v>
      </c>
      <c r="S2444">
        <v>13.99</v>
      </c>
      <c r="T2444">
        <f t="shared" si="38"/>
        <v>110.98</v>
      </c>
    </row>
    <row r="2445" spans="1:20" x14ac:dyDescent="0.25">
      <c r="A2445">
        <v>2444</v>
      </c>
      <c r="B2445">
        <v>87400</v>
      </c>
      <c r="C2445" t="s">
        <v>759</v>
      </c>
      <c r="D2445" t="s">
        <v>20</v>
      </c>
      <c r="E2445" t="s">
        <v>39</v>
      </c>
      <c r="F2445" t="s">
        <v>22</v>
      </c>
      <c r="G2445" t="s">
        <v>41</v>
      </c>
      <c r="H2445" t="s">
        <v>78</v>
      </c>
      <c r="I2445" t="s">
        <v>28</v>
      </c>
      <c r="J2445" t="s">
        <v>72</v>
      </c>
      <c r="K2445" t="s">
        <v>43</v>
      </c>
      <c r="L2445" t="s">
        <v>26</v>
      </c>
      <c r="M2445" t="s">
        <v>444</v>
      </c>
      <c r="N2445" s="2">
        <v>41082</v>
      </c>
      <c r="O2445" s="2">
        <v>41085</v>
      </c>
      <c r="P2445">
        <v>6</v>
      </c>
      <c r="Q2445" s="1">
        <v>0.09</v>
      </c>
      <c r="R2445">
        <v>22.01</v>
      </c>
      <c r="S2445">
        <v>5.53</v>
      </c>
      <c r="T2445">
        <f t="shared" si="38"/>
        <v>132.06</v>
      </c>
    </row>
    <row r="2446" spans="1:20" x14ac:dyDescent="0.25">
      <c r="A2446">
        <v>2445</v>
      </c>
      <c r="B2446">
        <v>87335</v>
      </c>
      <c r="C2446" t="s">
        <v>1620</v>
      </c>
      <c r="D2446" t="s">
        <v>578</v>
      </c>
      <c r="E2446" t="s">
        <v>21</v>
      </c>
      <c r="F2446" t="s">
        <v>40</v>
      </c>
      <c r="G2446" t="s">
        <v>41</v>
      </c>
      <c r="H2446" t="s">
        <v>203</v>
      </c>
      <c r="I2446" t="s">
        <v>28</v>
      </c>
      <c r="J2446" t="s">
        <v>72</v>
      </c>
      <c r="K2446" t="s">
        <v>1108</v>
      </c>
      <c r="L2446" t="s">
        <v>283</v>
      </c>
      <c r="M2446" t="s">
        <v>75</v>
      </c>
      <c r="N2446" s="2">
        <v>41629</v>
      </c>
      <c r="O2446" s="2">
        <v>41630</v>
      </c>
      <c r="P2446">
        <v>9</v>
      </c>
      <c r="Q2446" s="1">
        <v>0.09</v>
      </c>
      <c r="R2446">
        <v>145.44999999999999</v>
      </c>
      <c r="S2446">
        <v>17.850000000000001</v>
      </c>
      <c r="T2446">
        <f t="shared" si="38"/>
        <v>1309.05</v>
      </c>
    </row>
    <row r="2447" spans="1:20" x14ac:dyDescent="0.25">
      <c r="A2447">
        <v>2446</v>
      </c>
      <c r="B2447">
        <v>89616</v>
      </c>
      <c r="C2447" t="s">
        <v>962</v>
      </c>
      <c r="D2447" t="s">
        <v>578</v>
      </c>
      <c r="E2447" t="s">
        <v>187</v>
      </c>
      <c r="F2447" t="s">
        <v>22</v>
      </c>
      <c r="G2447" t="s">
        <v>93</v>
      </c>
      <c r="H2447" t="s">
        <v>219</v>
      </c>
      <c r="I2447" t="s">
        <v>28</v>
      </c>
      <c r="J2447" t="s">
        <v>72</v>
      </c>
      <c r="K2447" t="s">
        <v>71</v>
      </c>
      <c r="L2447" t="s">
        <v>330</v>
      </c>
      <c r="M2447" t="s">
        <v>123</v>
      </c>
      <c r="N2447" s="2">
        <v>41235</v>
      </c>
      <c r="O2447" s="2">
        <v>41237</v>
      </c>
      <c r="P2447">
        <v>38</v>
      </c>
      <c r="Q2447" s="1">
        <v>0.01</v>
      </c>
      <c r="R2447">
        <v>114.98</v>
      </c>
      <c r="S2447">
        <v>58.72</v>
      </c>
      <c r="T2447">
        <f t="shared" si="38"/>
        <v>4369.24</v>
      </c>
    </row>
    <row r="2448" spans="1:20" x14ac:dyDescent="0.25">
      <c r="A2448">
        <v>2447</v>
      </c>
      <c r="B2448">
        <v>89616</v>
      </c>
      <c r="C2448" t="s">
        <v>962</v>
      </c>
      <c r="D2448" t="s">
        <v>20</v>
      </c>
      <c r="E2448" t="s">
        <v>21</v>
      </c>
      <c r="F2448" t="s">
        <v>22</v>
      </c>
      <c r="G2448" t="s">
        <v>93</v>
      </c>
      <c r="H2448" t="s">
        <v>206</v>
      </c>
      <c r="I2448" t="s">
        <v>28</v>
      </c>
      <c r="J2448" t="s">
        <v>56</v>
      </c>
      <c r="K2448" t="s">
        <v>213</v>
      </c>
      <c r="L2448" t="s">
        <v>746</v>
      </c>
      <c r="M2448" t="s">
        <v>238</v>
      </c>
      <c r="N2448" s="2">
        <v>41235</v>
      </c>
      <c r="O2448" s="2">
        <v>41236</v>
      </c>
      <c r="P2448">
        <v>32</v>
      </c>
      <c r="Q2448" s="1">
        <v>0.1</v>
      </c>
      <c r="R2448">
        <v>299.99</v>
      </c>
      <c r="S2448">
        <v>11.64</v>
      </c>
      <c r="T2448">
        <f t="shared" si="38"/>
        <v>9599.68</v>
      </c>
    </row>
    <row r="2449" spans="1:20" x14ac:dyDescent="0.25">
      <c r="A2449">
        <v>2448</v>
      </c>
      <c r="B2449">
        <v>89616</v>
      </c>
      <c r="C2449" t="s">
        <v>962</v>
      </c>
      <c r="D2449" t="s">
        <v>20</v>
      </c>
      <c r="E2449" t="s">
        <v>187</v>
      </c>
      <c r="F2449" t="s">
        <v>22</v>
      </c>
      <c r="G2449" t="s">
        <v>93</v>
      </c>
      <c r="H2449" t="s">
        <v>188</v>
      </c>
      <c r="I2449" t="s">
        <v>28</v>
      </c>
      <c r="J2449" t="s">
        <v>72</v>
      </c>
      <c r="K2449" t="s">
        <v>189</v>
      </c>
      <c r="L2449" t="s">
        <v>746</v>
      </c>
      <c r="M2449" t="s">
        <v>86</v>
      </c>
      <c r="N2449" s="2">
        <v>41235</v>
      </c>
      <c r="O2449" s="2">
        <v>41237</v>
      </c>
      <c r="P2449">
        <v>32</v>
      </c>
      <c r="Q2449" s="1">
        <v>0.01</v>
      </c>
      <c r="R2449">
        <v>40.97</v>
      </c>
      <c r="S2449">
        <v>14.45</v>
      </c>
      <c r="T2449">
        <f t="shared" si="38"/>
        <v>1311.04</v>
      </c>
    </row>
    <row r="2450" spans="1:20" x14ac:dyDescent="0.25">
      <c r="A2450">
        <v>2449</v>
      </c>
      <c r="B2450">
        <v>89616</v>
      </c>
      <c r="C2450" t="s">
        <v>962</v>
      </c>
      <c r="D2450" t="s">
        <v>38</v>
      </c>
      <c r="E2450" t="s">
        <v>21</v>
      </c>
      <c r="F2450" t="s">
        <v>22</v>
      </c>
      <c r="G2450" t="s">
        <v>93</v>
      </c>
      <c r="H2450" t="s">
        <v>24</v>
      </c>
      <c r="I2450" t="s">
        <v>28</v>
      </c>
      <c r="J2450" t="s">
        <v>72</v>
      </c>
      <c r="K2450" t="s">
        <v>1114</v>
      </c>
      <c r="L2450" t="s">
        <v>706</v>
      </c>
      <c r="M2450" t="s">
        <v>80</v>
      </c>
      <c r="N2450" s="2">
        <v>41235</v>
      </c>
      <c r="O2450" s="2">
        <v>41237</v>
      </c>
      <c r="P2450">
        <v>2</v>
      </c>
      <c r="Q2450" s="1">
        <v>0.05</v>
      </c>
      <c r="R2450">
        <v>999.99</v>
      </c>
      <c r="S2450">
        <v>13.99</v>
      </c>
      <c r="T2450">
        <f t="shared" si="38"/>
        <v>1999.98</v>
      </c>
    </row>
    <row r="2451" spans="1:20" x14ac:dyDescent="0.25">
      <c r="A2451">
        <v>2450</v>
      </c>
      <c r="B2451">
        <v>89463</v>
      </c>
      <c r="C2451" t="s">
        <v>1381</v>
      </c>
      <c r="D2451" t="s">
        <v>20</v>
      </c>
      <c r="E2451" t="s">
        <v>39</v>
      </c>
      <c r="F2451" t="s">
        <v>31</v>
      </c>
      <c r="G2451" t="s">
        <v>48</v>
      </c>
      <c r="H2451" t="s">
        <v>78</v>
      </c>
      <c r="I2451" t="s">
        <v>28</v>
      </c>
      <c r="J2451" t="s">
        <v>72</v>
      </c>
      <c r="K2451" t="s">
        <v>74</v>
      </c>
      <c r="L2451" t="s">
        <v>192</v>
      </c>
      <c r="M2451" t="s">
        <v>35</v>
      </c>
      <c r="N2451" s="2">
        <v>41222</v>
      </c>
      <c r="O2451" s="2">
        <v>41224</v>
      </c>
      <c r="P2451">
        <v>3</v>
      </c>
      <c r="Q2451" s="1">
        <v>0.06</v>
      </c>
      <c r="R2451">
        <v>5.78</v>
      </c>
      <c r="S2451">
        <v>4.96</v>
      </c>
      <c r="T2451">
        <f t="shared" si="38"/>
        <v>17.34</v>
      </c>
    </row>
    <row r="2452" spans="1:20" x14ac:dyDescent="0.25">
      <c r="A2452">
        <v>2451</v>
      </c>
      <c r="B2452">
        <v>89463</v>
      </c>
      <c r="C2452" t="s">
        <v>357</v>
      </c>
      <c r="D2452" t="s">
        <v>20</v>
      </c>
      <c r="E2452" t="s">
        <v>21</v>
      </c>
      <c r="F2452" t="s">
        <v>31</v>
      </c>
      <c r="G2452" t="s">
        <v>48</v>
      </c>
      <c r="H2452" t="s">
        <v>206</v>
      </c>
      <c r="I2452" t="s">
        <v>28</v>
      </c>
      <c r="J2452" t="s">
        <v>72</v>
      </c>
      <c r="K2452" t="s">
        <v>25</v>
      </c>
      <c r="L2452" t="s">
        <v>26</v>
      </c>
      <c r="M2452" t="s">
        <v>35</v>
      </c>
      <c r="N2452" s="2">
        <v>41222</v>
      </c>
      <c r="O2452" s="2">
        <v>41227</v>
      </c>
      <c r="P2452">
        <v>20</v>
      </c>
      <c r="Q2452" s="1">
        <v>0</v>
      </c>
      <c r="R2452">
        <v>28.48</v>
      </c>
      <c r="S2452">
        <v>8.99</v>
      </c>
      <c r="T2452">
        <f t="shared" si="38"/>
        <v>569.6</v>
      </c>
    </row>
    <row r="2453" spans="1:20" x14ac:dyDescent="0.25">
      <c r="A2453">
        <v>2452</v>
      </c>
      <c r="B2453">
        <v>90110</v>
      </c>
      <c r="C2453" t="s">
        <v>1987</v>
      </c>
      <c r="D2453" t="s">
        <v>38</v>
      </c>
      <c r="E2453" t="s">
        <v>39</v>
      </c>
      <c r="F2453" t="s">
        <v>22</v>
      </c>
      <c r="G2453" t="s">
        <v>41</v>
      </c>
      <c r="H2453" t="s">
        <v>94</v>
      </c>
      <c r="I2453" t="s">
        <v>28</v>
      </c>
      <c r="J2453" t="s">
        <v>72</v>
      </c>
      <c r="K2453" t="s">
        <v>149</v>
      </c>
      <c r="L2453" t="s">
        <v>26</v>
      </c>
      <c r="M2453" t="s">
        <v>232</v>
      </c>
      <c r="N2453" s="2">
        <v>40437</v>
      </c>
      <c r="O2453" s="2">
        <v>40439</v>
      </c>
      <c r="P2453">
        <v>5</v>
      </c>
      <c r="Q2453" s="1">
        <v>0.08</v>
      </c>
      <c r="R2453">
        <v>15.73</v>
      </c>
      <c r="S2453">
        <v>7.42</v>
      </c>
      <c r="T2453">
        <f t="shared" si="38"/>
        <v>78.650000000000006</v>
      </c>
    </row>
    <row r="2454" spans="1:20" x14ac:dyDescent="0.25">
      <c r="A2454">
        <v>2453</v>
      </c>
      <c r="B2454">
        <v>87636</v>
      </c>
      <c r="C2454" t="s">
        <v>451</v>
      </c>
      <c r="D2454" t="s">
        <v>20</v>
      </c>
      <c r="E2454" t="s">
        <v>39</v>
      </c>
      <c r="F2454" t="s">
        <v>31</v>
      </c>
      <c r="G2454" t="s">
        <v>23</v>
      </c>
      <c r="H2454" t="s">
        <v>89</v>
      </c>
      <c r="I2454" t="s">
        <v>28</v>
      </c>
      <c r="J2454" t="s">
        <v>56</v>
      </c>
      <c r="K2454" t="s">
        <v>136</v>
      </c>
      <c r="L2454" t="s">
        <v>192</v>
      </c>
      <c r="M2454" t="s">
        <v>66</v>
      </c>
      <c r="N2454" s="2">
        <v>40719</v>
      </c>
      <c r="O2454" s="2">
        <v>40721</v>
      </c>
      <c r="P2454">
        <v>11</v>
      </c>
      <c r="Q2454" s="1">
        <v>0.03</v>
      </c>
      <c r="R2454">
        <v>6.48</v>
      </c>
      <c r="S2454">
        <v>6.6</v>
      </c>
      <c r="T2454">
        <f t="shared" si="38"/>
        <v>71.28</v>
      </c>
    </row>
    <row r="2455" spans="1:20" x14ac:dyDescent="0.25">
      <c r="A2455">
        <v>2454</v>
      </c>
      <c r="B2455">
        <v>86113</v>
      </c>
      <c r="C2455" t="s">
        <v>1661</v>
      </c>
      <c r="D2455" t="s">
        <v>20</v>
      </c>
      <c r="E2455" t="s">
        <v>21</v>
      </c>
      <c r="F2455" t="s">
        <v>31</v>
      </c>
      <c r="G2455" t="s">
        <v>48</v>
      </c>
      <c r="H2455" t="s">
        <v>24</v>
      </c>
      <c r="I2455" t="s">
        <v>28</v>
      </c>
      <c r="J2455" t="s">
        <v>72</v>
      </c>
      <c r="K2455" t="s">
        <v>1107</v>
      </c>
      <c r="L2455" t="s">
        <v>192</v>
      </c>
      <c r="M2455" t="s">
        <v>255</v>
      </c>
      <c r="N2455" s="2">
        <v>41279</v>
      </c>
      <c r="O2455" s="2">
        <v>41286</v>
      </c>
      <c r="P2455">
        <v>4</v>
      </c>
      <c r="Q2455" s="1">
        <v>0.08</v>
      </c>
      <c r="R2455">
        <v>179.99</v>
      </c>
      <c r="S2455">
        <v>19.989999999999998</v>
      </c>
      <c r="T2455">
        <f t="shared" si="38"/>
        <v>719.96</v>
      </c>
    </row>
    <row r="2456" spans="1:20" x14ac:dyDescent="0.25">
      <c r="A2456">
        <v>2455</v>
      </c>
      <c r="B2456">
        <v>89611</v>
      </c>
      <c r="C2456" t="s">
        <v>1223</v>
      </c>
      <c r="D2456" t="s">
        <v>578</v>
      </c>
      <c r="E2456" t="s">
        <v>187</v>
      </c>
      <c r="F2456" t="s">
        <v>22</v>
      </c>
      <c r="G2456" t="s">
        <v>41</v>
      </c>
      <c r="H2456" t="s">
        <v>225</v>
      </c>
      <c r="I2456" t="s">
        <v>28</v>
      </c>
      <c r="J2456" t="s">
        <v>72</v>
      </c>
      <c r="K2456" t="s">
        <v>116</v>
      </c>
      <c r="L2456" t="s">
        <v>283</v>
      </c>
      <c r="M2456" t="s">
        <v>294</v>
      </c>
      <c r="N2456" s="2">
        <v>40535</v>
      </c>
      <c r="O2456" s="2">
        <v>40536</v>
      </c>
      <c r="P2456">
        <v>1</v>
      </c>
      <c r="Q2456" s="1">
        <v>0.06</v>
      </c>
      <c r="R2456">
        <v>180.98</v>
      </c>
      <c r="S2456">
        <v>26.2</v>
      </c>
      <c r="T2456">
        <f t="shared" si="38"/>
        <v>180.98</v>
      </c>
    </row>
    <row r="2457" spans="1:20" x14ac:dyDescent="0.25">
      <c r="A2457">
        <v>2456</v>
      </c>
      <c r="B2457">
        <v>90117</v>
      </c>
      <c r="C2457" t="s">
        <v>1865</v>
      </c>
      <c r="D2457" t="s">
        <v>20</v>
      </c>
      <c r="E2457" t="s">
        <v>39</v>
      </c>
      <c r="F2457" t="s">
        <v>31</v>
      </c>
      <c r="G2457" t="s">
        <v>93</v>
      </c>
      <c r="H2457" t="s">
        <v>54</v>
      </c>
      <c r="I2457" t="s">
        <v>28</v>
      </c>
      <c r="J2457" t="s">
        <v>72</v>
      </c>
      <c r="K2457" t="s">
        <v>248</v>
      </c>
      <c r="L2457" t="s">
        <v>26</v>
      </c>
      <c r="M2457" t="s">
        <v>63</v>
      </c>
      <c r="N2457" s="2">
        <v>40765</v>
      </c>
      <c r="O2457" s="2">
        <v>40767</v>
      </c>
      <c r="P2457">
        <v>17</v>
      </c>
      <c r="Q2457" s="1">
        <v>0.06</v>
      </c>
      <c r="R2457">
        <v>22.99</v>
      </c>
      <c r="S2457">
        <v>8.99</v>
      </c>
      <c r="T2457">
        <f t="shared" si="38"/>
        <v>390.83</v>
      </c>
    </row>
    <row r="2458" spans="1:20" x14ac:dyDescent="0.25">
      <c r="A2458">
        <v>2457</v>
      </c>
      <c r="B2458">
        <v>90117</v>
      </c>
      <c r="C2458" t="s">
        <v>1865</v>
      </c>
      <c r="D2458" t="s">
        <v>20</v>
      </c>
      <c r="E2458" t="s">
        <v>39</v>
      </c>
      <c r="F2458" t="s">
        <v>31</v>
      </c>
      <c r="G2458" t="s">
        <v>93</v>
      </c>
      <c r="H2458" t="s">
        <v>78</v>
      </c>
      <c r="I2458" t="s">
        <v>28</v>
      </c>
      <c r="J2458" t="s">
        <v>72</v>
      </c>
      <c r="K2458" t="s">
        <v>101</v>
      </c>
      <c r="L2458" t="s">
        <v>26</v>
      </c>
      <c r="M2458" t="s">
        <v>143</v>
      </c>
      <c r="N2458" s="2">
        <v>40765</v>
      </c>
      <c r="O2458" s="2">
        <v>40766</v>
      </c>
      <c r="P2458">
        <v>21</v>
      </c>
      <c r="Q2458" s="1">
        <v>0.05</v>
      </c>
      <c r="R2458">
        <v>11.66</v>
      </c>
      <c r="S2458">
        <v>7.95</v>
      </c>
      <c r="T2458">
        <f t="shared" si="38"/>
        <v>244.86</v>
      </c>
    </row>
    <row r="2459" spans="1:20" x14ac:dyDescent="0.25">
      <c r="A2459">
        <v>2458</v>
      </c>
      <c r="B2459">
        <v>86851</v>
      </c>
      <c r="C2459" t="s">
        <v>1396</v>
      </c>
      <c r="D2459" t="s">
        <v>20</v>
      </c>
      <c r="E2459" t="s">
        <v>39</v>
      </c>
      <c r="F2459" t="s">
        <v>31</v>
      </c>
      <c r="G2459" t="s">
        <v>48</v>
      </c>
      <c r="H2459" t="s">
        <v>94</v>
      </c>
      <c r="I2459" t="s">
        <v>28</v>
      </c>
      <c r="J2459" t="s">
        <v>72</v>
      </c>
      <c r="K2459" t="s">
        <v>184</v>
      </c>
      <c r="L2459" t="s">
        <v>44</v>
      </c>
      <c r="M2459" t="s">
        <v>143</v>
      </c>
      <c r="N2459" s="2">
        <v>40910</v>
      </c>
      <c r="O2459" s="2">
        <v>40917</v>
      </c>
      <c r="P2459">
        <v>7</v>
      </c>
      <c r="Q2459" s="1">
        <v>0.09</v>
      </c>
      <c r="R2459">
        <v>5.84</v>
      </c>
      <c r="S2459">
        <v>1</v>
      </c>
      <c r="T2459">
        <f t="shared" si="38"/>
        <v>40.879999999999995</v>
      </c>
    </row>
    <row r="2460" spans="1:20" x14ac:dyDescent="0.25">
      <c r="A2460">
        <v>2459</v>
      </c>
      <c r="B2460">
        <v>88899</v>
      </c>
      <c r="C2460" t="s">
        <v>936</v>
      </c>
      <c r="D2460" t="s">
        <v>20</v>
      </c>
      <c r="E2460" t="s">
        <v>39</v>
      </c>
      <c r="F2460" t="s">
        <v>47</v>
      </c>
      <c r="G2460" t="s">
        <v>23</v>
      </c>
      <c r="H2460" t="s">
        <v>42</v>
      </c>
      <c r="I2460" t="s">
        <v>28</v>
      </c>
      <c r="J2460" t="s">
        <v>72</v>
      </c>
      <c r="K2460" t="s">
        <v>221</v>
      </c>
      <c r="L2460" t="s">
        <v>192</v>
      </c>
      <c r="M2460" t="s">
        <v>134</v>
      </c>
      <c r="N2460" s="2">
        <v>40408</v>
      </c>
      <c r="O2460" s="2">
        <v>40410</v>
      </c>
      <c r="P2460">
        <v>23</v>
      </c>
      <c r="Q2460" s="1">
        <v>0.01</v>
      </c>
      <c r="R2460">
        <v>15.99</v>
      </c>
      <c r="S2460">
        <v>13.18</v>
      </c>
      <c r="T2460">
        <f t="shared" si="38"/>
        <v>367.77</v>
      </c>
    </row>
    <row r="2461" spans="1:20" x14ac:dyDescent="0.25">
      <c r="A2461">
        <v>2460</v>
      </c>
      <c r="B2461">
        <v>88122</v>
      </c>
      <c r="C2461" t="s">
        <v>669</v>
      </c>
      <c r="D2461" t="s">
        <v>20</v>
      </c>
      <c r="E2461" t="s">
        <v>39</v>
      </c>
      <c r="F2461" t="s">
        <v>22</v>
      </c>
      <c r="G2461" t="s">
        <v>32</v>
      </c>
      <c r="H2461" t="s">
        <v>42</v>
      </c>
      <c r="I2461" t="s">
        <v>28</v>
      </c>
      <c r="J2461" t="s">
        <v>72</v>
      </c>
      <c r="K2461" t="s">
        <v>138</v>
      </c>
      <c r="L2461" t="s">
        <v>192</v>
      </c>
      <c r="M2461" t="s">
        <v>331</v>
      </c>
      <c r="N2461" s="2">
        <v>41361</v>
      </c>
      <c r="O2461" s="2">
        <v>41363</v>
      </c>
      <c r="P2461">
        <v>10</v>
      </c>
      <c r="Q2461" s="1">
        <v>0</v>
      </c>
      <c r="R2461">
        <v>18.940000000000001</v>
      </c>
      <c r="S2461">
        <v>1.49</v>
      </c>
      <c r="T2461">
        <f t="shared" si="38"/>
        <v>189.4</v>
      </c>
    </row>
    <row r="2462" spans="1:20" x14ac:dyDescent="0.25">
      <c r="A2462">
        <v>2461</v>
      </c>
      <c r="B2462">
        <v>88122</v>
      </c>
      <c r="C2462" t="s">
        <v>669</v>
      </c>
      <c r="D2462" t="s">
        <v>20</v>
      </c>
      <c r="E2462" t="s">
        <v>21</v>
      </c>
      <c r="F2462" t="s">
        <v>22</v>
      </c>
      <c r="G2462" t="s">
        <v>32</v>
      </c>
      <c r="H2462" t="s">
        <v>206</v>
      </c>
      <c r="I2462" t="s">
        <v>28</v>
      </c>
      <c r="J2462" t="s">
        <v>56</v>
      </c>
      <c r="K2462" t="s">
        <v>201</v>
      </c>
      <c r="L2462" t="s">
        <v>192</v>
      </c>
      <c r="M2462" t="s">
        <v>398</v>
      </c>
      <c r="N2462" s="2">
        <v>41361</v>
      </c>
      <c r="O2462" s="2">
        <v>41363</v>
      </c>
      <c r="P2462">
        <v>8</v>
      </c>
      <c r="Q2462" s="1">
        <v>0.02</v>
      </c>
      <c r="R2462">
        <v>17.98</v>
      </c>
      <c r="S2462">
        <v>4</v>
      </c>
      <c r="T2462">
        <f t="shared" si="38"/>
        <v>143.84</v>
      </c>
    </row>
    <row r="2463" spans="1:20" x14ac:dyDescent="0.25">
      <c r="A2463">
        <v>2462</v>
      </c>
      <c r="B2463">
        <v>88122</v>
      </c>
      <c r="C2463" t="s">
        <v>669</v>
      </c>
      <c r="D2463" t="s">
        <v>20</v>
      </c>
      <c r="E2463" t="s">
        <v>39</v>
      </c>
      <c r="F2463" t="s">
        <v>22</v>
      </c>
      <c r="G2463" t="s">
        <v>32</v>
      </c>
      <c r="H2463" t="s">
        <v>89</v>
      </c>
      <c r="I2463" t="s">
        <v>28</v>
      </c>
      <c r="J2463" t="s">
        <v>84</v>
      </c>
      <c r="K2463" t="s">
        <v>43</v>
      </c>
      <c r="L2463" t="s">
        <v>192</v>
      </c>
      <c r="M2463" t="s">
        <v>123</v>
      </c>
      <c r="N2463" s="2">
        <v>41361</v>
      </c>
      <c r="O2463" s="2">
        <v>41362</v>
      </c>
      <c r="P2463">
        <v>7</v>
      </c>
      <c r="Q2463" s="1">
        <v>0.09</v>
      </c>
      <c r="R2463">
        <v>2.89</v>
      </c>
      <c r="S2463">
        <v>0.5</v>
      </c>
      <c r="T2463">
        <f t="shared" si="38"/>
        <v>20.23</v>
      </c>
    </row>
    <row r="2464" spans="1:20" x14ac:dyDescent="0.25">
      <c r="A2464">
        <v>2463</v>
      </c>
      <c r="B2464">
        <v>88122</v>
      </c>
      <c r="C2464" t="s">
        <v>669</v>
      </c>
      <c r="D2464" t="s">
        <v>38</v>
      </c>
      <c r="E2464" t="s">
        <v>187</v>
      </c>
      <c r="F2464" t="s">
        <v>22</v>
      </c>
      <c r="G2464" t="s">
        <v>32</v>
      </c>
      <c r="H2464" t="s">
        <v>225</v>
      </c>
      <c r="I2464" t="s">
        <v>28</v>
      </c>
      <c r="J2464" t="s">
        <v>84</v>
      </c>
      <c r="K2464" t="s">
        <v>145</v>
      </c>
      <c r="L2464" t="s">
        <v>192</v>
      </c>
      <c r="M2464" t="s">
        <v>246</v>
      </c>
      <c r="N2464" s="2">
        <v>41361</v>
      </c>
      <c r="O2464" s="2">
        <v>41363</v>
      </c>
      <c r="P2464">
        <v>12</v>
      </c>
      <c r="Q2464" s="1">
        <v>0.01</v>
      </c>
      <c r="R2464">
        <v>4.4800000000000004</v>
      </c>
      <c r="S2464">
        <v>7.24</v>
      </c>
      <c r="T2464">
        <f t="shared" si="38"/>
        <v>53.760000000000005</v>
      </c>
    </row>
    <row r="2465" spans="1:20" x14ac:dyDescent="0.25">
      <c r="A2465">
        <v>2464</v>
      </c>
      <c r="B2465">
        <v>88907</v>
      </c>
      <c r="C2465" t="s">
        <v>693</v>
      </c>
      <c r="D2465" t="s">
        <v>20</v>
      </c>
      <c r="E2465" t="s">
        <v>39</v>
      </c>
      <c r="F2465" t="s">
        <v>22</v>
      </c>
      <c r="G2465" t="s">
        <v>23</v>
      </c>
      <c r="H2465" t="s">
        <v>42</v>
      </c>
      <c r="I2465" t="s">
        <v>28</v>
      </c>
      <c r="J2465" t="s">
        <v>84</v>
      </c>
      <c r="K2465" t="s">
        <v>170</v>
      </c>
      <c r="L2465" t="s">
        <v>192</v>
      </c>
      <c r="M2465" t="s">
        <v>398</v>
      </c>
      <c r="N2465" s="2">
        <v>40400</v>
      </c>
      <c r="O2465" s="2">
        <v>40401</v>
      </c>
      <c r="P2465">
        <v>10</v>
      </c>
      <c r="Q2465" s="1">
        <v>0.01</v>
      </c>
      <c r="R2465">
        <v>4.9800000000000004</v>
      </c>
      <c r="S2465">
        <v>6.07</v>
      </c>
      <c r="T2465">
        <f t="shared" si="38"/>
        <v>49.800000000000004</v>
      </c>
    </row>
    <row r="2466" spans="1:20" x14ac:dyDescent="0.25">
      <c r="A2466">
        <v>2465</v>
      </c>
      <c r="B2466">
        <v>88417</v>
      </c>
      <c r="C2466" t="s">
        <v>1028</v>
      </c>
      <c r="D2466" t="s">
        <v>20</v>
      </c>
      <c r="E2466" t="s">
        <v>39</v>
      </c>
      <c r="F2466" t="s">
        <v>47</v>
      </c>
      <c r="G2466" t="s">
        <v>41</v>
      </c>
      <c r="H2466" t="s">
        <v>94</v>
      </c>
      <c r="I2466" t="s">
        <v>28</v>
      </c>
      <c r="J2466" t="s">
        <v>84</v>
      </c>
      <c r="K2466" t="s">
        <v>181</v>
      </c>
      <c r="L2466" t="s">
        <v>44</v>
      </c>
      <c r="M2466" t="s">
        <v>51</v>
      </c>
      <c r="N2466" s="2">
        <v>41633</v>
      </c>
      <c r="O2466" s="2">
        <v>41634</v>
      </c>
      <c r="P2466">
        <v>14</v>
      </c>
      <c r="Q2466" s="1">
        <v>7.0000000000000007E-2</v>
      </c>
      <c r="R2466">
        <v>4.28</v>
      </c>
      <c r="S2466">
        <v>0.94</v>
      </c>
      <c r="T2466">
        <f t="shared" si="38"/>
        <v>59.92</v>
      </c>
    </row>
    <row r="2467" spans="1:20" x14ac:dyDescent="0.25">
      <c r="A2467">
        <v>2466</v>
      </c>
      <c r="B2467">
        <v>90125</v>
      </c>
      <c r="C2467" t="s">
        <v>1995</v>
      </c>
      <c r="D2467" t="s">
        <v>38</v>
      </c>
      <c r="E2467" t="s">
        <v>39</v>
      </c>
      <c r="F2467" t="s">
        <v>31</v>
      </c>
      <c r="G2467" t="s">
        <v>48</v>
      </c>
      <c r="H2467" t="s">
        <v>42</v>
      </c>
      <c r="I2467" t="s">
        <v>28</v>
      </c>
      <c r="J2467" t="s">
        <v>84</v>
      </c>
      <c r="K2467" t="s">
        <v>189</v>
      </c>
      <c r="L2467" t="s">
        <v>192</v>
      </c>
      <c r="M2467" t="s">
        <v>66</v>
      </c>
      <c r="N2467" s="2">
        <v>41398</v>
      </c>
      <c r="O2467" s="2">
        <v>41400</v>
      </c>
      <c r="P2467">
        <v>13</v>
      </c>
      <c r="Q2467" s="1">
        <v>0.02</v>
      </c>
      <c r="R2467">
        <v>44.01</v>
      </c>
      <c r="S2467">
        <v>3.5</v>
      </c>
      <c r="T2467">
        <f t="shared" si="38"/>
        <v>572.13</v>
      </c>
    </row>
    <row r="2468" spans="1:20" x14ac:dyDescent="0.25">
      <c r="A2468">
        <v>2467</v>
      </c>
      <c r="B2468">
        <v>90125</v>
      </c>
      <c r="C2468" t="s">
        <v>1995</v>
      </c>
      <c r="D2468" t="s">
        <v>20</v>
      </c>
      <c r="E2468" t="s">
        <v>39</v>
      </c>
      <c r="F2468" t="s">
        <v>31</v>
      </c>
      <c r="G2468" t="s">
        <v>48</v>
      </c>
      <c r="H2468" t="s">
        <v>61</v>
      </c>
      <c r="I2468" t="s">
        <v>28</v>
      </c>
      <c r="J2468" t="s">
        <v>84</v>
      </c>
      <c r="K2468" t="s">
        <v>113</v>
      </c>
      <c r="L2468" t="s">
        <v>192</v>
      </c>
      <c r="M2468" t="s">
        <v>367</v>
      </c>
      <c r="N2468" s="2">
        <v>41398</v>
      </c>
      <c r="O2468" s="2">
        <v>41405</v>
      </c>
      <c r="P2468">
        <v>3</v>
      </c>
      <c r="Q2468" s="1">
        <v>0.03</v>
      </c>
      <c r="R2468">
        <v>15.99</v>
      </c>
      <c r="S2468">
        <v>13.18</v>
      </c>
      <c r="T2468">
        <f t="shared" si="38"/>
        <v>47.97</v>
      </c>
    </row>
    <row r="2469" spans="1:20" x14ac:dyDescent="0.25">
      <c r="A2469">
        <v>2468</v>
      </c>
      <c r="B2469">
        <v>90125</v>
      </c>
      <c r="C2469" t="s">
        <v>1995</v>
      </c>
      <c r="D2469" t="s">
        <v>20</v>
      </c>
      <c r="E2469" t="s">
        <v>21</v>
      </c>
      <c r="F2469" t="s">
        <v>31</v>
      </c>
      <c r="G2469" t="s">
        <v>48</v>
      </c>
      <c r="H2469" t="s">
        <v>203</v>
      </c>
      <c r="I2469" t="s">
        <v>28</v>
      </c>
      <c r="J2469" t="s">
        <v>84</v>
      </c>
      <c r="K2469" t="s">
        <v>1243</v>
      </c>
      <c r="L2469" t="s">
        <v>192</v>
      </c>
      <c r="M2469" t="s">
        <v>83</v>
      </c>
      <c r="N2469" s="2">
        <v>41398</v>
      </c>
      <c r="O2469" s="2">
        <v>41400</v>
      </c>
      <c r="P2469">
        <v>7</v>
      </c>
      <c r="Q2469" s="1">
        <v>0.09</v>
      </c>
      <c r="R2469">
        <v>175.99</v>
      </c>
      <c r="S2469">
        <v>4.99</v>
      </c>
      <c r="T2469">
        <f t="shared" si="38"/>
        <v>1231.93</v>
      </c>
    </row>
    <row r="2470" spans="1:20" x14ac:dyDescent="0.25">
      <c r="A2470">
        <v>2469</v>
      </c>
      <c r="B2470">
        <v>88865</v>
      </c>
      <c r="C2470" t="s">
        <v>1078</v>
      </c>
      <c r="D2470" t="s">
        <v>20</v>
      </c>
      <c r="E2470" t="s">
        <v>187</v>
      </c>
      <c r="F2470" t="s">
        <v>31</v>
      </c>
      <c r="G2470" t="s">
        <v>23</v>
      </c>
      <c r="H2470" t="s">
        <v>217</v>
      </c>
      <c r="I2470" t="s">
        <v>28</v>
      </c>
      <c r="J2470" t="s">
        <v>84</v>
      </c>
      <c r="K2470" t="s">
        <v>145</v>
      </c>
      <c r="L2470" t="s">
        <v>192</v>
      </c>
      <c r="M2470" t="s">
        <v>63</v>
      </c>
      <c r="N2470" s="2">
        <v>41398</v>
      </c>
      <c r="O2470" s="2">
        <v>41403</v>
      </c>
      <c r="P2470">
        <v>11</v>
      </c>
      <c r="Q2470" s="1">
        <v>0.1</v>
      </c>
      <c r="R2470">
        <v>7.38</v>
      </c>
      <c r="S2470">
        <v>5.21</v>
      </c>
      <c r="T2470">
        <f t="shared" si="38"/>
        <v>81.179999999999993</v>
      </c>
    </row>
    <row r="2471" spans="1:20" x14ac:dyDescent="0.25">
      <c r="A2471">
        <v>2470</v>
      </c>
      <c r="B2471">
        <v>90128</v>
      </c>
      <c r="C2471" t="s">
        <v>1487</v>
      </c>
      <c r="D2471" t="s">
        <v>20</v>
      </c>
      <c r="E2471" t="s">
        <v>39</v>
      </c>
      <c r="F2471" t="s">
        <v>22</v>
      </c>
      <c r="G2471" t="s">
        <v>48</v>
      </c>
      <c r="H2471" t="s">
        <v>94</v>
      </c>
      <c r="I2471" t="s">
        <v>28</v>
      </c>
      <c r="J2471" t="s">
        <v>84</v>
      </c>
      <c r="K2471" t="s">
        <v>154</v>
      </c>
      <c r="L2471" t="s">
        <v>26</v>
      </c>
      <c r="M2471" t="s">
        <v>27</v>
      </c>
      <c r="N2471" s="2">
        <v>40839</v>
      </c>
      <c r="O2471" s="2">
        <v>40846</v>
      </c>
      <c r="P2471">
        <v>21</v>
      </c>
      <c r="Q2471" s="1">
        <v>0.04</v>
      </c>
      <c r="R2471">
        <v>40.97</v>
      </c>
      <c r="S2471">
        <v>8.99</v>
      </c>
      <c r="T2471">
        <f t="shared" si="38"/>
        <v>860.37</v>
      </c>
    </row>
    <row r="2472" spans="1:20" x14ac:dyDescent="0.25">
      <c r="A2472">
        <v>2471</v>
      </c>
      <c r="B2472">
        <v>90135</v>
      </c>
      <c r="C2472" t="s">
        <v>234</v>
      </c>
      <c r="D2472" t="s">
        <v>578</v>
      </c>
      <c r="E2472" t="s">
        <v>187</v>
      </c>
      <c r="F2472" t="s">
        <v>47</v>
      </c>
      <c r="G2472" t="s">
        <v>32</v>
      </c>
      <c r="H2472" t="s">
        <v>219</v>
      </c>
      <c r="I2472" t="s">
        <v>28</v>
      </c>
      <c r="J2472" t="s">
        <v>84</v>
      </c>
      <c r="K2472" t="s">
        <v>43</v>
      </c>
      <c r="L2472" t="s">
        <v>330</v>
      </c>
      <c r="M2472" t="s">
        <v>111</v>
      </c>
      <c r="N2472" s="2">
        <v>40863</v>
      </c>
      <c r="O2472" s="2">
        <v>40864</v>
      </c>
      <c r="P2472">
        <v>25</v>
      </c>
      <c r="Q2472" s="1">
        <v>0.01</v>
      </c>
      <c r="R2472">
        <v>262.11</v>
      </c>
      <c r="S2472">
        <v>62.74</v>
      </c>
      <c r="T2472">
        <f t="shared" si="38"/>
        <v>6552.75</v>
      </c>
    </row>
    <row r="2473" spans="1:20" x14ac:dyDescent="0.25">
      <c r="A2473">
        <v>2472</v>
      </c>
      <c r="B2473">
        <v>89699</v>
      </c>
      <c r="C2473" t="s">
        <v>2113</v>
      </c>
      <c r="D2473" t="s">
        <v>578</v>
      </c>
      <c r="E2473" t="s">
        <v>187</v>
      </c>
      <c r="F2473" t="s">
        <v>22</v>
      </c>
      <c r="G2473" t="s">
        <v>32</v>
      </c>
      <c r="H2473" t="s">
        <v>217</v>
      </c>
      <c r="I2473" t="s">
        <v>28</v>
      </c>
      <c r="J2473" t="s">
        <v>84</v>
      </c>
      <c r="K2473" t="s">
        <v>43</v>
      </c>
      <c r="L2473" t="s">
        <v>283</v>
      </c>
      <c r="M2473" t="s">
        <v>232</v>
      </c>
      <c r="N2473" s="2">
        <v>40677</v>
      </c>
      <c r="O2473" s="2">
        <v>40678</v>
      </c>
      <c r="P2473">
        <v>12</v>
      </c>
      <c r="Q2473" s="1">
        <v>0.1</v>
      </c>
      <c r="R2473">
        <v>243.98</v>
      </c>
      <c r="S2473">
        <v>43.32</v>
      </c>
      <c r="T2473">
        <f t="shared" si="38"/>
        <v>2927.7599999999998</v>
      </c>
    </row>
    <row r="2474" spans="1:20" x14ac:dyDescent="0.25">
      <c r="A2474">
        <v>2473</v>
      </c>
      <c r="B2474">
        <v>89699</v>
      </c>
      <c r="C2474" t="s">
        <v>2113</v>
      </c>
      <c r="D2474" t="s">
        <v>20</v>
      </c>
      <c r="E2474" t="s">
        <v>187</v>
      </c>
      <c r="F2474" t="s">
        <v>22</v>
      </c>
      <c r="G2474" t="s">
        <v>32</v>
      </c>
      <c r="H2474" t="s">
        <v>225</v>
      </c>
      <c r="I2474" t="s">
        <v>28</v>
      </c>
      <c r="J2474" t="s">
        <v>84</v>
      </c>
      <c r="K2474" t="s">
        <v>113</v>
      </c>
      <c r="L2474" t="s">
        <v>26</v>
      </c>
      <c r="M2474" t="s">
        <v>123</v>
      </c>
      <c r="N2474" s="2">
        <v>40677</v>
      </c>
      <c r="O2474" s="2">
        <v>40679</v>
      </c>
      <c r="P2474">
        <v>13</v>
      </c>
      <c r="Q2474" s="1">
        <v>0.04</v>
      </c>
      <c r="R2474">
        <v>25.38</v>
      </c>
      <c r="S2474">
        <v>8.99</v>
      </c>
      <c r="T2474">
        <f t="shared" si="38"/>
        <v>329.94</v>
      </c>
    </row>
    <row r="2475" spans="1:20" x14ac:dyDescent="0.25">
      <c r="A2475">
        <v>2474</v>
      </c>
      <c r="B2475">
        <v>90148</v>
      </c>
      <c r="C2475" t="s">
        <v>2015</v>
      </c>
      <c r="D2475" t="s">
        <v>38</v>
      </c>
      <c r="E2475" t="s">
        <v>39</v>
      </c>
      <c r="F2475" t="s">
        <v>31</v>
      </c>
      <c r="G2475" t="s">
        <v>93</v>
      </c>
      <c r="H2475" t="s">
        <v>89</v>
      </c>
      <c r="I2475" t="s">
        <v>28</v>
      </c>
      <c r="J2475" t="s">
        <v>84</v>
      </c>
      <c r="K2475" t="s">
        <v>62</v>
      </c>
      <c r="L2475" t="s">
        <v>192</v>
      </c>
      <c r="M2475" t="s">
        <v>296</v>
      </c>
      <c r="N2475" s="2">
        <v>40434</v>
      </c>
      <c r="O2475" s="2">
        <v>40436</v>
      </c>
      <c r="P2475">
        <v>21</v>
      </c>
      <c r="Q2475" s="1">
        <v>0.02</v>
      </c>
      <c r="R2475">
        <v>17.7</v>
      </c>
      <c r="S2475">
        <v>9.4700000000000006</v>
      </c>
      <c r="T2475">
        <f t="shared" si="38"/>
        <v>371.7</v>
      </c>
    </row>
    <row r="2476" spans="1:20" x14ac:dyDescent="0.25">
      <c r="A2476">
        <v>2475</v>
      </c>
      <c r="B2476">
        <v>89356</v>
      </c>
      <c r="C2476" t="s">
        <v>1582</v>
      </c>
      <c r="D2476" t="s">
        <v>20</v>
      </c>
      <c r="E2476" t="s">
        <v>21</v>
      </c>
      <c r="F2476" t="s">
        <v>22</v>
      </c>
      <c r="G2476" t="s">
        <v>93</v>
      </c>
      <c r="H2476" t="s">
        <v>206</v>
      </c>
      <c r="I2476" t="s">
        <v>28</v>
      </c>
      <c r="J2476" t="s">
        <v>84</v>
      </c>
      <c r="K2476" t="s">
        <v>208</v>
      </c>
      <c r="L2476" t="s">
        <v>192</v>
      </c>
      <c r="M2476" t="s">
        <v>150</v>
      </c>
      <c r="N2476" s="2">
        <v>40205</v>
      </c>
      <c r="O2476" s="2">
        <v>40207</v>
      </c>
      <c r="P2476">
        <v>1</v>
      </c>
      <c r="Q2476" s="1">
        <v>0.02</v>
      </c>
      <c r="R2476">
        <v>110.99</v>
      </c>
      <c r="S2476">
        <v>2.5</v>
      </c>
      <c r="T2476">
        <f t="shared" si="38"/>
        <v>110.99</v>
      </c>
    </row>
    <row r="2477" spans="1:20" x14ac:dyDescent="0.25">
      <c r="A2477">
        <v>2476</v>
      </c>
      <c r="B2477">
        <v>90136</v>
      </c>
      <c r="C2477" t="s">
        <v>234</v>
      </c>
      <c r="D2477" t="s">
        <v>20</v>
      </c>
      <c r="E2477" t="s">
        <v>187</v>
      </c>
      <c r="F2477" t="s">
        <v>47</v>
      </c>
      <c r="G2477" t="s">
        <v>48</v>
      </c>
      <c r="H2477" t="s">
        <v>188</v>
      </c>
      <c r="I2477" t="s">
        <v>28</v>
      </c>
      <c r="J2477" t="s">
        <v>84</v>
      </c>
      <c r="K2477" t="s">
        <v>228</v>
      </c>
      <c r="L2477" t="s">
        <v>192</v>
      </c>
      <c r="M2477" t="s">
        <v>156</v>
      </c>
      <c r="N2477" s="2">
        <v>41056</v>
      </c>
      <c r="O2477" s="2">
        <v>41058</v>
      </c>
      <c r="P2477">
        <v>10</v>
      </c>
      <c r="Q2477" s="1">
        <v>0.09</v>
      </c>
      <c r="R2477">
        <v>33.979999999999997</v>
      </c>
      <c r="S2477">
        <v>19.989999999999998</v>
      </c>
      <c r="T2477">
        <f t="shared" si="38"/>
        <v>339.79999999999995</v>
      </c>
    </row>
    <row r="2478" spans="1:20" x14ac:dyDescent="0.25">
      <c r="A2478">
        <v>2477</v>
      </c>
      <c r="B2478">
        <v>90136</v>
      </c>
      <c r="C2478" t="s">
        <v>234</v>
      </c>
      <c r="D2478" t="s">
        <v>20</v>
      </c>
      <c r="E2478" t="s">
        <v>39</v>
      </c>
      <c r="F2478" t="s">
        <v>47</v>
      </c>
      <c r="G2478" t="s">
        <v>48</v>
      </c>
      <c r="H2478" t="s">
        <v>78</v>
      </c>
      <c r="I2478" t="s">
        <v>28</v>
      </c>
      <c r="J2478" t="s">
        <v>84</v>
      </c>
      <c r="K2478" t="s">
        <v>165</v>
      </c>
      <c r="L2478" t="s">
        <v>44</v>
      </c>
      <c r="M2478" t="s">
        <v>114</v>
      </c>
      <c r="N2478" s="2">
        <v>41056</v>
      </c>
      <c r="O2478" s="2">
        <v>41063</v>
      </c>
      <c r="P2478">
        <v>18</v>
      </c>
      <c r="Q2478" s="1">
        <v>0.09</v>
      </c>
      <c r="R2478">
        <v>1.76</v>
      </c>
      <c r="S2478">
        <v>0.7</v>
      </c>
      <c r="T2478">
        <f t="shared" si="38"/>
        <v>31.68</v>
      </c>
    </row>
    <row r="2479" spans="1:20" x14ac:dyDescent="0.25">
      <c r="A2479">
        <v>2478</v>
      </c>
      <c r="B2479">
        <v>90154</v>
      </c>
      <c r="C2479" t="s">
        <v>745</v>
      </c>
      <c r="D2479" t="s">
        <v>20</v>
      </c>
      <c r="E2479" t="s">
        <v>39</v>
      </c>
      <c r="F2479" t="s">
        <v>47</v>
      </c>
      <c r="G2479" t="s">
        <v>93</v>
      </c>
      <c r="H2479" t="s">
        <v>49</v>
      </c>
      <c r="I2479" t="s">
        <v>28</v>
      </c>
      <c r="J2479" t="s">
        <v>84</v>
      </c>
      <c r="K2479" t="s">
        <v>74</v>
      </c>
      <c r="L2479" t="s">
        <v>746</v>
      </c>
      <c r="M2479" t="s">
        <v>134</v>
      </c>
      <c r="N2479" s="2">
        <v>40493</v>
      </c>
      <c r="O2479" s="2">
        <v>40494</v>
      </c>
      <c r="P2479">
        <v>9</v>
      </c>
      <c r="Q2479" s="1">
        <v>0.03</v>
      </c>
      <c r="R2479">
        <v>95.99</v>
      </c>
      <c r="S2479">
        <v>35</v>
      </c>
      <c r="T2479">
        <f t="shared" si="38"/>
        <v>863.91</v>
      </c>
    </row>
    <row r="2480" spans="1:20" x14ac:dyDescent="0.25">
      <c r="A2480">
        <v>2479</v>
      </c>
      <c r="B2480">
        <v>89859</v>
      </c>
      <c r="C2480" t="s">
        <v>1267</v>
      </c>
      <c r="D2480" t="s">
        <v>20</v>
      </c>
      <c r="E2480" t="s">
        <v>39</v>
      </c>
      <c r="F2480" t="s">
        <v>47</v>
      </c>
      <c r="G2480" t="s">
        <v>23</v>
      </c>
      <c r="H2480" t="s">
        <v>61</v>
      </c>
      <c r="I2480" t="s">
        <v>28</v>
      </c>
      <c r="J2480" t="s">
        <v>84</v>
      </c>
      <c r="K2480" t="s">
        <v>181</v>
      </c>
      <c r="L2480" t="s">
        <v>192</v>
      </c>
      <c r="M2480" t="s">
        <v>117</v>
      </c>
      <c r="N2480" s="2">
        <v>40815</v>
      </c>
      <c r="O2480" s="2">
        <v>40816</v>
      </c>
      <c r="P2480">
        <v>17</v>
      </c>
      <c r="Q2480" s="1">
        <v>0.08</v>
      </c>
      <c r="R2480">
        <v>289.52999999999997</v>
      </c>
      <c r="S2480">
        <v>19.989999999999998</v>
      </c>
      <c r="T2480">
        <f t="shared" si="38"/>
        <v>4922.0099999999993</v>
      </c>
    </row>
    <row r="2481" spans="1:20" x14ac:dyDescent="0.25">
      <c r="A2481">
        <v>2480</v>
      </c>
      <c r="B2481">
        <v>89859</v>
      </c>
      <c r="C2481" t="s">
        <v>1267</v>
      </c>
      <c r="D2481" t="s">
        <v>20</v>
      </c>
      <c r="E2481" t="s">
        <v>39</v>
      </c>
      <c r="F2481" t="s">
        <v>47</v>
      </c>
      <c r="G2481" t="s">
        <v>23</v>
      </c>
      <c r="H2481" t="s">
        <v>49</v>
      </c>
      <c r="I2481" t="s">
        <v>28</v>
      </c>
      <c r="J2481" t="s">
        <v>84</v>
      </c>
      <c r="K2481" t="s">
        <v>228</v>
      </c>
      <c r="L2481" t="s">
        <v>192</v>
      </c>
      <c r="M2481" t="s">
        <v>167</v>
      </c>
      <c r="N2481" s="2">
        <v>40815</v>
      </c>
      <c r="O2481" s="2">
        <v>40817</v>
      </c>
      <c r="P2481">
        <v>23</v>
      </c>
      <c r="Q2481" s="1">
        <v>0.08</v>
      </c>
      <c r="R2481">
        <v>6.48</v>
      </c>
      <c r="S2481">
        <v>5.4</v>
      </c>
      <c r="T2481">
        <f t="shared" si="38"/>
        <v>149.04000000000002</v>
      </c>
    </row>
    <row r="2482" spans="1:20" x14ac:dyDescent="0.25">
      <c r="A2482">
        <v>2481</v>
      </c>
      <c r="B2482">
        <v>90163</v>
      </c>
      <c r="C2482" t="s">
        <v>598</v>
      </c>
      <c r="D2482" t="s">
        <v>578</v>
      </c>
      <c r="E2482" t="s">
        <v>187</v>
      </c>
      <c r="F2482" t="s">
        <v>22</v>
      </c>
      <c r="G2482" t="s">
        <v>41</v>
      </c>
      <c r="H2482" t="s">
        <v>225</v>
      </c>
      <c r="I2482" t="s">
        <v>28</v>
      </c>
      <c r="J2482" t="s">
        <v>84</v>
      </c>
      <c r="K2482" t="s">
        <v>189</v>
      </c>
      <c r="L2482" t="s">
        <v>330</v>
      </c>
      <c r="M2482" t="s">
        <v>294</v>
      </c>
      <c r="N2482" s="2">
        <v>41362</v>
      </c>
      <c r="O2482" s="2">
        <v>41363</v>
      </c>
      <c r="P2482">
        <v>3</v>
      </c>
      <c r="Q2482" s="1">
        <v>0.09</v>
      </c>
      <c r="R2482">
        <v>146.34</v>
      </c>
      <c r="S2482">
        <v>43.75</v>
      </c>
      <c r="T2482">
        <f t="shared" si="38"/>
        <v>439.02</v>
      </c>
    </row>
    <row r="2483" spans="1:20" x14ac:dyDescent="0.25">
      <c r="A2483">
        <v>2482</v>
      </c>
      <c r="B2483">
        <v>86931</v>
      </c>
      <c r="C2483" t="s">
        <v>1992</v>
      </c>
      <c r="D2483" t="s">
        <v>20</v>
      </c>
      <c r="E2483" t="s">
        <v>21</v>
      </c>
      <c r="F2483" t="s">
        <v>31</v>
      </c>
      <c r="G2483" t="s">
        <v>41</v>
      </c>
      <c r="H2483" t="s">
        <v>33</v>
      </c>
      <c r="I2483" t="s">
        <v>28</v>
      </c>
      <c r="J2483" t="s">
        <v>84</v>
      </c>
      <c r="K2483" t="s">
        <v>1138</v>
      </c>
      <c r="L2483" t="s">
        <v>26</v>
      </c>
      <c r="M2483" t="s">
        <v>35</v>
      </c>
      <c r="N2483" s="2">
        <v>41317</v>
      </c>
      <c r="O2483" s="2">
        <v>41318</v>
      </c>
      <c r="P2483">
        <v>7</v>
      </c>
      <c r="Q2483" s="1">
        <v>0.05</v>
      </c>
      <c r="R2483">
        <v>15.98</v>
      </c>
      <c r="S2483">
        <v>8.99</v>
      </c>
      <c r="T2483">
        <f t="shared" si="38"/>
        <v>111.86</v>
      </c>
    </row>
    <row r="2484" spans="1:20" x14ac:dyDescent="0.25">
      <c r="A2484">
        <v>2483</v>
      </c>
      <c r="B2484">
        <v>86931</v>
      </c>
      <c r="C2484" t="s">
        <v>1992</v>
      </c>
      <c r="D2484" t="s">
        <v>20</v>
      </c>
      <c r="E2484" t="s">
        <v>187</v>
      </c>
      <c r="F2484" t="s">
        <v>31</v>
      </c>
      <c r="G2484" t="s">
        <v>41</v>
      </c>
      <c r="H2484" t="s">
        <v>217</v>
      </c>
      <c r="I2484" t="s">
        <v>28</v>
      </c>
      <c r="J2484" t="s">
        <v>84</v>
      </c>
      <c r="K2484" t="s">
        <v>282</v>
      </c>
      <c r="L2484" t="s">
        <v>192</v>
      </c>
      <c r="M2484" t="s">
        <v>35</v>
      </c>
      <c r="N2484" s="2">
        <v>41317</v>
      </c>
      <c r="O2484" s="2">
        <v>41319</v>
      </c>
      <c r="P2484">
        <v>7</v>
      </c>
      <c r="Q2484" s="1">
        <v>0.05</v>
      </c>
      <c r="R2484">
        <v>27.42</v>
      </c>
      <c r="S2484">
        <v>19.46</v>
      </c>
      <c r="T2484">
        <f t="shared" si="38"/>
        <v>191.94</v>
      </c>
    </row>
    <row r="2485" spans="1:20" x14ac:dyDescent="0.25">
      <c r="A2485">
        <v>2484</v>
      </c>
      <c r="B2485">
        <v>90167</v>
      </c>
      <c r="C2485" t="s">
        <v>772</v>
      </c>
      <c r="D2485" t="s">
        <v>20</v>
      </c>
      <c r="E2485" t="s">
        <v>21</v>
      </c>
      <c r="F2485" t="s">
        <v>22</v>
      </c>
      <c r="G2485" t="s">
        <v>23</v>
      </c>
      <c r="H2485" t="s">
        <v>33</v>
      </c>
      <c r="I2485" t="s">
        <v>28</v>
      </c>
      <c r="J2485" t="s">
        <v>84</v>
      </c>
      <c r="K2485" t="s">
        <v>1111</v>
      </c>
      <c r="L2485" t="s">
        <v>26</v>
      </c>
      <c r="M2485" t="s">
        <v>150</v>
      </c>
      <c r="N2485" s="2">
        <v>40532</v>
      </c>
      <c r="O2485" s="2">
        <v>40534</v>
      </c>
      <c r="P2485">
        <v>11</v>
      </c>
      <c r="Q2485" s="1">
        <v>0.06</v>
      </c>
      <c r="R2485">
        <v>47.98</v>
      </c>
      <c r="S2485">
        <v>3.61</v>
      </c>
      <c r="T2485">
        <f t="shared" si="38"/>
        <v>527.78</v>
      </c>
    </row>
    <row r="2486" spans="1:20" x14ac:dyDescent="0.25">
      <c r="A2486">
        <v>2485</v>
      </c>
      <c r="B2486">
        <v>88032</v>
      </c>
      <c r="C2486" t="s">
        <v>1685</v>
      </c>
      <c r="D2486" t="s">
        <v>20</v>
      </c>
      <c r="E2486" t="s">
        <v>39</v>
      </c>
      <c r="F2486" t="s">
        <v>40</v>
      </c>
      <c r="G2486" t="s">
        <v>48</v>
      </c>
      <c r="H2486" t="s">
        <v>49</v>
      </c>
      <c r="I2486" t="s">
        <v>28</v>
      </c>
      <c r="J2486" t="s">
        <v>84</v>
      </c>
      <c r="K2486" t="s">
        <v>136</v>
      </c>
      <c r="L2486" t="s">
        <v>192</v>
      </c>
      <c r="M2486" t="s">
        <v>175</v>
      </c>
      <c r="N2486" s="2">
        <v>40598</v>
      </c>
      <c r="O2486" s="2">
        <v>40603</v>
      </c>
      <c r="P2486">
        <v>1</v>
      </c>
      <c r="Q2486" s="1">
        <v>0.05</v>
      </c>
      <c r="R2486">
        <v>7.77</v>
      </c>
      <c r="S2486">
        <v>9.23</v>
      </c>
      <c r="T2486">
        <f t="shared" si="38"/>
        <v>7.77</v>
      </c>
    </row>
    <row r="2487" spans="1:20" x14ac:dyDescent="0.25">
      <c r="A2487">
        <v>2486</v>
      </c>
      <c r="B2487">
        <v>85880</v>
      </c>
      <c r="C2487" t="s">
        <v>1430</v>
      </c>
      <c r="D2487" t="s">
        <v>20</v>
      </c>
      <c r="E2487" t="s">
        <v>187</v>
      </c>
      <c r="F2487" t="s">
        <v>40</v>
      </c>
      <c r="G2487" t="s">
        <v>23</v>
      </c>
      <c r="H2487" t="s">
        <v>219</v>
      </c>
      <c r="I2487" t="s">
        <v>28</v>
      </c>
      <c r="J2487" t="s">
        <v>84</v>
      </c>
      <c r="K2487" t="s">
        <v>116</v>
      </c>
      <c r="L2487" t="s">
        <v>746</v>
      </c>
      <c r="M2487" t="s">
        <v>175</v>
      </c>
      <c r="N2487" s="2">
        <v>40432</v>
      </c>
      <c r="O2487" s="2">
        <v>40434</v>
      </c>
      <c r="P2487">
        <v>18</v>
      </c>
      <c r="Q2487" s="1">
        <v>0.06</v>
      </c>
      <c r="R2487">
        <v>8.3699999999999992</v>
      </c>
      <c r="S2487">
        <v>10.16</v>
      </c>
      <c r="T2487">
        <f t="shared" si="38"/>
        <v>150.66</v>
      </c>
    </row>
    <row r="2488" spans="1:20" x14ac:dyDescent="0.25">
      <c r="A2488">
        <v>2487</v>
      </c>
      <c r="B2488">
        <v>85880</v>
      </c>
      <c r="C2488" t="s">
        <v>1430</v>
      </c>
      <c r="D2488" t="s">
        <v>38</v>
      </c>
      <c r="E2488" t="s">
        <v>39</v>
      </c>
      <c r="F2488" t="s">
        <v>40</v>
      </c>
      <c r="G2488" t="s">
        <v>23</v>
      </c>
      <c r="H2488" t="s">
        <v>54</v>
      </c>
      <c r="I2488" t="s">
        <v>28</v>
      </c>
      <c r="J2488" t="s">
        <v>84</v>
      </c>
      <c r="K2488" t="s">
        <v>248</v>
      </c>
      <c r="L2488" t="s">
        <v>192</v>
      </c>
      <c r="M2488" t="s">
        <v>45</v>
      </c>
      <c r="N2488" s="2">
        <v>40432</v>
      </c>
      <c r="O2488" s="2">
        <v>40434</v>
      </c>
      <c r="P2488">
        <v>6</v>
      </c>
      <c r="Q2488" s="1">
        <v>0.09</v>
      </c>
      <c r="R2488">
        <v>6.48</v>
      </c>
      <c r="S2488">
        <v>9.17</v>
      </c>
      <c r="T2488">
        <f t="shared" si="38"/>
        <v>38.880000000000003</v>
      </c>
    </row>
    <row r="2489" spans="1:20" x14ac:dyDescent="0.25">
      <c r="A2489">
        <v>2488</v>
      </c>
      <c r="B2489">
        <v>90175</v>
      </c>
      <c r="C2489" t="s">
        <v>2295</v>
      </c>
      <c r="D2489" t="s">
        <v>578</v>
      </c>
      <c r="E2489" t="s">
        <v>187</v>
      </c>
      <c r="F2489" t="s">
        <v>22</v>
      </c>
      <c r="G2489" t="s">
        <v>93</v>
      </c>
      <c r="H2489" t="s">
        <v>188</v>
      </c>
      <c r="I2489" t="s">
        <v>28</v>
      </c>
      <c r="J2489" t="s">
        <v>84</v>
      </c>
      <c r="K2489" t="s">
        <v>145</v>
      </c>
      <c r="L2489" t="s">
        <v>330</v>
      </c>
      <c r="M2489" t="s">
        <v>398</v>
      </c>
      <c r="N2489" s="2">
        <v>40578</v>
      </c>
      <c r="O2489" s="2">
        <v>40580</v>
      </c>
      <c r="P2489">
        <v>11</v>
      </c>
      <c r="Q2489" s="1">
        <v>0</v>
      </c>
      <c r="R2489">
        <v>58.14</v>
      </c>
      <c r="S2489">
        <v>36.61</v>
      </c>
      <c r="T2489">
        <f t="shared" si="38"/>
        <v>639.54</v>
      </c>
    </row>
    <row r="2490" spans="1:20" x14ac:dyDescent="0.25">
      <c r="A2490">
        <v>2489</v>
      </c>
      <c r="B2490">
        <v>87429</v>
      </c>
      <c r="C2490" t="s">
        <v>1521</v>
      </c>
      <c r="D2490" t="s">
        <v>20</v>
      </c>
      <c r="E2490" t="s">
        <v>39</v>
      </c>
      <c r="F2490" t="s">
        <v>22</v>
      </c>
      <c r="G2490" t="s">
        <v>93</v>
      </c>
      <c r="H2490" t="s">
        <v>94</v>
      </c>
      <c r="I2490" t="s">
        <v>28</v>
      </c>
      <c r="J2490" t="s">
        <v>84</v>
      </c>
      <c r="K2490" t="s">
        <v>43</v>
      </c>
      <c r="L2490" t="s">
        <v>192</v>
      </c>
      <c r="M2490" t="s">
        <v>444</v>
      </c>
      <c r="N2490" s="2">
        <v>40811</v>
      </c>
      <c r="O2490" s="2">
        <v>40813</v>
      </c>
      <c r="P2490">
        <v>20</v>
      </c>
      <c r="Q2490" s="1">
        <v>7.0000000000000007E-2</v>
      </c>
      <c r="R2490">
        <v>6.48</v>
      </c>
      <c r="S2490">
        <v>6.22</v>
      </c>
      <c r="T2490">
        <f t="shared" si="38"/>
        <v>129.60000000000002</v>
      </c>
    </row>
    <row r="2491" spans="1:20" x14ac:dyDescent="0.25">
      <c r="A2491">
        <v>2490</v>
      </c>
      <c r="B2491">
        <v>87429</v>
      </c>
      <c r="C2491" t="s">
        <v>1521</v>
      </c>
      <c r="D2491" t="s">
        <v>578</v>
      </c>
      <c r="E2491" t="s">
        <v>187</v>
      </c>
      <c r="F2491" t="s">
        <v>22</v>
      </c>
      <c r="G2491" t="s">
        <v>93</v>
      </c>
      <c r="H2491" t="s">
        <v>219</v>
      </c>
      <c r="I2491" t="s">
        <v>28</v>
      </c>
      <c r="J2491" t="s">
        <v>52</v>
      </c>
      <c r="K2491" t="s">
        <v>82</v>
      </c>
      <c r="L2491" t="s">
        <v>330</v>
      </c>
      <c r="M2491" t="s">
        <v>80</v>
      </c>
      <c r="N2491" s="2">
        <v>40811</v>
      </c>
      <c r="O2491" s="2">
        <v>40812</v>
      </c>
      <c r="P2491">
        <v>4</v>
      </c>
      <c r="Q2491" s="1">
        <v>0.05</v>
      </c>
      <c r="R2491">
        <v>218.75</v>
      </c>
      <c r="S2491">
        <v>69.64</v>
      </c>
      <c r="T2491">
        <f t="shared" si="38"/>
        <v>875</v>
      </c>
    </row>
    <row r="2492" spans="1:20" x14ac:dyDescent="0.25">
      <c r="A2492">
        <v>2491</v>
      </c>
      <c r="B2492">
        <v>90178</v>
      </c>
      <c r="C2492" t="s">
        <v>1729</v>
      </c>
      <c r="D2492" t="s">
        <v>20</v>
      </c>
      <c r="E2492" t="s">
        <v>21</v>
      </c>
      <c r="F2492" t="s">
        <v>47</v>
      </c>
      <c r="G2492" t="s">
        <v>48</v>
      </c>
      <c r="H2492" t="s">
        <v>33</v>
      </c>
      <c r="I2492" t="s">
        <v>28</v>
      </c>
      <c r="J2492" t="s">
        <v>52</v>
      </c>
      <c r="K2492" t="s">
        <v>198</v>
      </c>
      <c r="L2492" t="s">
        <v>26</v>
      </c>
      <c r="M2492" t="s">
        <v>167</v>
      </c>
      <c r="N2492" s="2">
        <v>40417</v>
      </c>
      <c r="O2492" s="2">
        <v>40421</v>
      </c>
      <c r="P2492">
        <v>14</v>
      </c>
      <c r="Q2492" s="1">
        <v>0.04</v>
      </c>
      <c r="R2492">
        <v>8.5</v>
      </c>
      <c r="S2492">
        <v>1.99</v>
      </c>
      <c r="T2492">
        <f t="shared" si="38"/>
        <v>119</v>
      </c>
    </row>
    <row r="2493" spans="1:20" x14ac:dyDescent="0.25">
      <c r="A2493">
        <v>2492</v>
      </c>
      <c r="B2493">
        <v>90178</v>
      </c>
      <c r="C2493" t="s">
        <v>1729</v>
      </c>
      <c r="D2493" t="s">
        <v>20</v>
      </c>
      <c r="E2493" t="s">
        <v>21</v>
      </c>
      <c r="F2493" t="s">
        <v>47</v>
      </c>
      <c r="G2493" t="s">
        <v>48</v>
      </c>
      <c r="H2493" t="s">
        <v>33</v>
      </c>
      <c r="I2493" t="s">
        <v>28</v>
      </c>
      <c r="J2493" t="s">
        <v>52</v>
      </c>
      <c r="K2493" t="s">
        <v>213</v>
      </c>
      <c r="L2493" t="s">
        <v>192</v>
      </c>
      <c r="M2493" t="s">
        <v>156</v>
      </c>
      <c r="N2493" s="2">
        <v>40417</v>
      </c>
      <c r="O2493" s="2">
        <v>40417</v>
      </c>
      <c r="P2493">
        <v>5</v>
      </c>
      <c r="Q2493" s="1">
        <v>0.1</v>
      </c>
      <c r="R2493">
        <v>15.99</v>
      </c>
      <c r="S2493">
        <v>9.4</v>
      </c>
      <c r="T2493">
        <f t="shared" si="38"/>
        <v>79.95</v>
      </c>
    </row>
    <row r="2494" spans="1:20" x14ac:dyDescent="0.25">
      <c r="A2494">
        <v>2493</v>
      </c>
      <c r="B2494">
        <v>90178</v>
      </c>
      <c r="C2494" t="s">
        <v>1729</v>
      </c>
      <c r="D2494" t="s">
        <v>20</v>
      </c>
      <c r="E2494" t="s">
        <v>21</v>
      </c>
      <c r="F2494" t="s">
        <v>47</v>
      </c>
      <c r="G2494" t="s">
        <v>48</v>
      </c>
      <c r="H2494" t="s">
        <v>33</v>
      </c>
      <c r="I2494" t="s">
        <v>28</v>
      </c>
      <c r="J2494" t="s">
        <v>52</v>
      </c>
      <c r="K2494" t="s">
        <v>198</v>
      </c>
      <c r="L2494" t="s">
        <v>192</v>
      </c>
      <c r="M2494" t="s">
        <v>111</v>
      </c>
      <c r="N2494" s="2">
        <v>40417</v>
      </c>
      <c r="O2494" s="2">
        <v>40424</v>
      </c>
      <c r="P2494">
        <v>8</v>
      </c>
      <c r="Q2494" s="1">
        <v>0.09</v>
      </c>
      <c r="R2494">
        <v>95.99</v>
      </c>
      <c r="S2494">
        <v>8.99</v>
      </c>
      <c r="T2494">
        <f t="shared" si="38"/>
        <v>767.92</v>
      </c>
    </row>
    <row r="2495" spans="1:20" x14ac:dyDescent="0.25">
      <c r="A2495">
        <v>2494</v>
      </c>
      <c r="B2495">
        <v>90187</v>
      </c>
      <c r="C2495" t="s">
        <v>1302</v>
      </c>
      <c r="D2495" t="s">
        <v>20</v>
      </c>
      <c r="E2495" t="s">
        <v>39</v>
      </c>
      <c r="F2495" t="s">
        <v>40</v>
      </c>
      <c r="G2495" t="s">
        <v>23</v>
      </c>
      <c r="H2495" t="s">
        <v>78</v>
      </c>
      <c r="I2495" t="s">
        <v>28</v>
      </c>
      <c r="J2495" t="s">
        <v>52</v>
      </c>
      <c r="K2495" t="s">
        <v>221</v>
      </c>
      <c r="L2495" t="s">
        <v>192</v>
      </c>
      <c r="M2495" t="s">
        <v>108</v>
      </c>
      <c r="N2495" s="2">
        <v>40312</v>
      </c>
      <c r="O2495" s="2">
        <v>40312</v>
      </c>
      <c r="P2495">
        <v>15</v>
      </c>
      <c r="Q2495" s="1">
        <v>0</v>
      </c>
      <c r="R2495">
        <v>5.28</v>
      </c>
      <c r="S2495">
        <v>5.61</v>
      </c>
      <c r="T2495">
        <f t="shared" si="38"/>
        <v>79.2</v>
      </c>
    </row>
    <row r="2496" spans="1:20" x14ac:dyDescent="0.25">
      <c r="A2496">
        <v>2495</v>
      </c>
      <c r="B2496">
        <v>90189</v>
      </c>
      <c r="C2496" t="s">
        <v>1615</v>
      </c>
      <c r="D2496" t="s">
        <v>20</v>
      </c>
      <c r="E2496" t="s">
        <v>39</v>
      </c>
      <c r="F2496" t="s">
        <v>31</v>
      </c>
      <c r="G2496" t="s">
        <v>32</v>
      </c>
      <c r="H2496" t="s">
        <v>54</v>
      </c>
      <c r="I2496" t="s">
        <v>28</v>
      </c>
      <c r="J2496" t="s">
        <v>52</v>
      </c>
      <c r="K2496" t="s">
        <v>158</v>
      </c>
      <c r="L2496" t="s">
        <v>26</v>
      </c>
      <c r="M2496" t="s">
        <v>131</v>
      </c>
      <c r="N2496" s="2">
        <v>40201</v>
      </c>
      <c r="O2496" s="2">
        <v>40202</v>
      </c>
      <c r="P2496">
        <v>5</v>
      </c>
      <c r="Q2496" s="1">
        <v>0</v>
      </c>
      <c r="R2496">
        <v>6.84</v>
      </c>
      <c r="S2496">
        <v>8.3699999999999992</v>
      </c>
      <c r="T2496">
        <f t="shared" si="38"/>
        <v>34.200000000000003</v>
      </c>
    </row>
    <row r="2497" spans="1:20" x14ac:dyDescent="0.25">
      <c r="A2497">
        <v>2496</v>
      </c>
      <c r="B2497">
        <v>90189</v>
      </c>
      <c r="C2497" t="s">
        <v>1978</v>
      </c>
      <c r="D2497" t="s">
        <v>20</v>
      </c>
      <c r="E2497" t="s">
        <v>39</v>
      </c>
      <c r="F2497" t="s">
        <v>22</v>
      </c>
      <c r="G2497" t="s">
        <v>32</v>
      </c>
      <c r="H2497" t="s">
        <v>78</v>
      </c>
      <c r="I2497" t="s">
        <v>28</v>
      </c>
      <c r="J2497" t="s">
        <v>52</v>
      </c>
      <c r="K2497" t="s">
        <v>154</v>
      </c>
      <c r="L2497" t="s">
        <v>192</v>
      </c>
      <c r="M2497" t="s">
        <v>398</v>
      </c>
      <c r="N2497" s="2">
        <v>40201</v>
      </c>
      <c r="O2497" s="2">
        <v>40203</v>
      </c>
      <c r="P2497">
        <v>11</v>
      </c>
      <c r="Q2497" s="1">
        <v>7.0000000000000007E-2</v>
      </c>
      <c r="R2497">
        <v>30.98</v>
      </c>
      <c r="S2497">
        <v>5.76</v>
      </c>
      <c r="T2497">
        <f t="shared" si="38"/>
        <v>340.78000000000003</v>
      </c>
    </row>
    <row r="2498" spans="1:20" x14ac:dyDescent="0.25">
      <c r="A2498">
        <v>2497</v>
      </c>
      <c r="B2498">
        <v>90197</v>
      </c>
      <c r="C2498" t="s">
        <v>455</v>
      </c>
      <c r="D2498" t="s">
        <v>20</v>
      </c>
      <c r="E2498" t="s">
        <v>39</v>
      </c>
      <c r="F2498" t="s">
        <v>47</v>
      </c>
      <c r="G2498" t="s">
        <v>48</v>
      </c>
      <c r="H2498" t="s">
        <v>94</v>
      </c>
      <c r="I2498" t="s">
        <v>28</v>
      </c>
      <c r="J2498" t="s">
        <v>52</v>
      </c>
      <c r="K2498" t="s">
        <v>181</v>
      </c>
      <c r="L2498" t="s">
        <v>192</v>
      </c>
      <c r="M2498" t="s">
        <v>114</v>
      </c>
      <c r="N2498" s="2">
        <v>41041</v>
      </c>
      <c r="O2498" s="2">
        <v>41050</v>
      </c>
      <c r="P2498">
        <v>18</v>
      </c>
      <c r="Q2498" s="1">
        <v>0.08</v>
      </c>
      <c r="R2498">
        <v>6.48</v>
      </c>
      <c r="S2498">
        <v>6.81</v>
      </c>
      <c r="T2498">
        <f t="shared" si="38"/>
        <v>116.64000000000001</v>
      </c>
    </row>
    <row r="2499" spans="1:20" x14ac:dyDescent="0.25">
      <c r="A2499">
        <v>2498</v>
      </c>
      <c r="B2499">
        <v>86913</v>
      </c>
      <c r="C2499" t="s">
        <v>500</v>
      </c>
      <c r="D2499" t="s">
        <v>20</v>
      </c>
      <c r="E2499" t="s">
        <v>39</v>
      </c>
      <c r="F2499" t="s">
        <v>22</v>
      </c>
      <c r="G2499" t="s">
        <v>41</v>
      </c>
      <c r="H2499" t="s">
        <v>49</v>
      </c>
      <c r="I2499" t="s">
        <v>28</v>
      </c>
      <c r="J2499" t="s">
        <v>52</v>
      </c>
      <c r="K2499" t="s">
        <v>184</v>
      </c>
      <c r="L2499" t="s">
        <v>192</v>
      </c>
      <c r="M2499" t="s">
        <v>294</v>
      </c>
      <c r="N2499" s="2">
        <v>40321</v>
      </c>
      <c r="O2499" s="2">
        <v>40321</v>
      </c>
      <c r="P2499">
        <v>15</v>
      </c>
      <c r="Q2499" s="1">
        <v>7.0000000000000007E-2</v>
      </c>
      <c r="R2499">
        <v>2.61</v>
      </c>
      <c r="S2499">
        <v>0.5</v>
      </c>
      <c r="T2499">
        <f t="shared" ref="T2499:T2562" si="39">R2499*P2499</f>
        <v>39.15</v>
      </c>
    </row>
    <row r="2500" spans="1:20" x14ac:dyDescent="0.25">
      <c r="A2500">
        <v>2499</v>
      </c>
      <c r="B2500">
        <v>85913</v>
      </c>
      <c r="C2500" t="s">
        <v>2230</v>
      </c>
      <c r="D2500" t="s">
        <v>20</v>
      </c>
      <c r="E2500" t="s">
        <v>187</v>
      </c>
      <c r="F2500" t="s">
        <v>31</v>
      </c>
      <c r="G2500" t="s">
        <v>93</v>
      </c>
      <c r="H2500" t="s">
        <v>219</v>
      </c>
      <c r="I2500" t="s">
        <v>28</v>
      </c>
      <c r="J2500" t="s">
        <v>52</v>
      </c>
      <c r="K2500" t="s">
        <v>158</v>
      </c>
      <c r="L2500" t="s">
        <v>44</v>
      </c>
      <c r="M2500" t="s">
        <v>35</v>
      </c>
      <c r="N2500" s="2">
        <v>41406</v>
      </c>
      <c r="O2500" s="2">
        <v>41407</v>
      </c>
      <c r="P2500">
        <v>5</v>
      </c>
      <c r="Q2500" s="1">
        <v>0.05</v>
      </c>
      <c r="R2500">
        <v>41.47</v>
      </c>
      <c r="S2500">
        <v>34.200000000000003</v>
      </c>
      <c r="T2500">
        <f t="shared" si="39"/>
        <v>207.35</v>
      </c>
    </row>
    <row r="2501" spans="1:20" x14ac:dyDescent="0.25">
      <c r="A2501">
        <v>2500</v>
      </c>
      <c r="B2501">
        <v>87556</v>
      </c>
      <c r="C2501" t="s">
        <v>829</v>
      </c>
      <c r="D2501" t="s">
        <v>20</v>
      </c>
      <c r="E2501" t="s">
        <v>39</v>
      </c>
      <c r="F2501" t="s">
        <v>31</v>
      </c>
      <c r="G2501" t="s">
        <v>48</v>
      </c>
      <c r="H2501" t="s">
        <v>42</v>
      </c>
      <c r="I2501" t="s">
        <v>28</v>
      </c>
      <c r="J2501" t="s">
        <v>52</v>
      </c>
      <c r="K2501" t="s">
        <v>68</v>
      </c>
      <c r="L2501" t="s">
        <v>26</v>
      </c>
      <c r="M2501" t="s">
        <v>35</v>
      </c>
      <c r="N2501" s="2">
        <v>40385</v>
      </c>
      <c r="O2501" s="2">
        <v>40387</v>
      </c>
      <c r="P2501">
        <v>8</v>
      </c>
      <c r="Q2501" s="1">
        <v>0.04</v>
      </c>
      <c r="R2501">
        <v>3.57</v>
      </c>
      <c r="S2501">
        <v>4.17</v>
      </c>
      <c r="T2501">
        <f t="shared" si="39"/>
        <v>28.56</v>
      </c>
    </row>
    <row r="2502" spans="1:20" x14ac:dyDescent="0.25">
      <c r="A2502">
        <v>2501</v>
      </c>
      <c r="B2502">
        <v>87556</v>
      </c>
      <c r="C2502" t="s">
        <v>829</v>
      </c>
      <c r="D2502" t="s">
        <v>20</v>
      </c>
      <c r="E2502" t="s">
        <v>21</v>
      </c>
      <c r="F2502" t="s">
        <v>31</v>
      </c>
      <c r="G2502" t="s">
        <v>48</v>
      </c>
      <c r="H2502" t="s">
        <v>206</v>
      </c>
      <c r="I2502" t="s">
        <v>28</v>
      </c>
      <c r="J2502" t="s">
        <v>52</v>
      </c>
      <c r="K2502" t="s">
        <v>198</v>
      </c>
      <c r="L2502" t="s">
        <v>192</v>
      </c>
      <c r="M2502" t="s">
        <v>35</v>
      </c>
      <c r="N2502" s="2">
        <v>40385</v>
      </c>
      <c r="O2502" s="2">
        <v>40389</v>
      </c>
      <c r="P2502">
        <v>14</v>
      </c>
      <c r="Q2502" s="1">
        <v>0.05</v>
      </c>
      <c r="R2502">
        <v>200.99</v>
      </c>
      <c r="S2502">
        <v>4.2</v>
      </c>
      <c r="T2502">
        <f t="shared" si="39"/>
        <v>2813.86</v>
      </c>
    </row>
    <row r="2503" spans="1:20" x14ac:dyDescent="0.25">
      <c r="A2503">
        <v>2502</v>
      </c>
      <c r="B2503">
        <v>87556</v>
      </c>
      <c r="C2503" t="s">
        <v>829</v>
      </c>
      <c r="D2503" t="s">
        <v>20</v>
      </c>
      <c r="E2503" t="s">
        <v>21</v>
      </c>
      <c r="F2503" t="s">
        <v>31</v>
      </c>
      <c r="G2503" t="s">
        <v>48</v>
      </c>
      <c r="H2503" t="s">
        <v>24</v>
      </c>
      <c r="I2503" t="s">
        <v>28</v>
      </c>
      <c r="J2503" t="s">
        <v>52</v>
      </c>
      <c r="K2503" t="s">
        <v>1108</v>
      </c>
      <c r="L2503" t="s">
        <v>192</v>
      </c>
      <c r="M2503" t="s">
        <v>35</v>
      </c>
      <c r="N2503" s="2">
        <v>40385</v>
      </c>
      <c r="O2503" s="2">
        <v>40385</v>
      </c>
      <c r="P2503">
        <v>2</v>
      </c>
      <c r="Q2503" s="1">
        <v>7.0000000000000007E-2</v>
      </c>
      <c r="R2503">
        <v>195.99</v>
      </c>
      <c r="S2503">
        <v>8.99</v>
      </c>
      <c r="T2503">
        <f t="shared" si="39"/>
        <v>391.98</v>
      </c>
    </row>
    <row r="2504" spans="1:20" x14ac:dyDescent="0.25">
      <c r="A2504">
        <v>2503</v>
      </c>
      <c r="B2504">
        <v>90208</v>
      </c>
      <c r="C2504" t="s">
        <v>2047</v>
      </c>
      <c r="D2504" t="s">
        <v>20</v>
      </c>
      <c r="E2504" t="s">
        <v>21</v>
      </c>
      <c r="F2504" t="s">
        <v>40</v>
      </c>
      <c r="G2504" t="s">
        <v>41</v>
      </c>
      <c r="H2504" t="s">
        <v>203</v>
      </c>
      <c r="I2504" t="s">
        <v>28</v>
      </c>
      <c r="J2504" t="s">
        <v>52</v>
      </c>
      <c r="K2504" t="s">
        <v>1254</v>
      </c>
      <c r="L2504" t="s">
        <v>192</v>
      </c>
      <c r="M2504" t="s">
        <v>370</v>
      </c>
      <c r="N2504" s="2">
        <v>41031</v>
      </c>
      <c r="O2504" s="2">
        <v>41032</v>
      </c>
      <c r="P2504">
        <v>15</v>
      </c>
      <c r="Q2504" s="1">
        <v>0.1</v>
      </c>
      <c r="R2504">
        <v>205.99</v>
      </c>
      <c r="S2504">
        <v>2.5</v>
      </c>
      <c r="T2504">
        <f t="shared" si="39"/>
        <v>3089.8500000000004</v>
      </c>
    </row>
    <row r="2505" spans="1:20" x14ac:dyDescent="0.25">
      <c r="A2505">
        <v>2504</v>
      </c>
      <c r="B2505">
        <v>86128</v>
      </c>
      <c r="C2505" t="s">
        <v>1029</v>
      </c>
      <c r="D2505" t="s">
        <v>20</v>
      </c>
      <c r="E2505" t="s">
        <v>39</v>
      </c>
      <c r="F2505" t="s">
        <v>31</v>
      </c>
      <c r="G2505" t="s">
        <v>32</v>
      </c>
      <c r="H2505" t="s">
        <v>54</v>
      </c>
      <c r="I2505" t="s">
        <v>28</v>
      </c>
      <c r="J2505" t="s">
        <v>52</v>
      </c>
      <c r="K2505" t="s">
        <v>163</v>
      </c>
      <c r="L2505" t="s">
        <v>192</v>
      </c>
      <c r="M2505" t="s">
        <v>131</v>
      </c>
      <c r="N2505" s="2">
        <v>40927</v>
      </c>
      <c r="O2505" s="2">
        <v>40929</v>
      </c>
      <c r="P2505">
        <v>2</v>
      </c>
      <c r="Q2505" s="1">
        <v>0.01</v>
      </c>
      <c r="R2505">
        <v>4.28</v>
      </c>
      <c r="S2505">
        <v>5.68</v>
      </c>
      <c r="T2505">
        <f t="shared" si="39"/>
        <v>8.56</v>
      </c>
    </row>
    <row r="2506" spans="1:20" x14ac:dyDescent="0.25">
      <c r="A2506">
        <v>2505</v>
      </c>
      <c r="B2506">
        <v>90217</v>
      </c>
      <c r="C2506" t="s">
        <v>1960</v>
      </c>
      <c r="D2506" t="s">
        <v>20</v>
      </c>
      <c r="E2506" t="s">
        <v>39</v>
      </c>
      <c r="F2506" t="s">
        <v>31</v>
      </c>
      <c r="G2506" t="s">
        <v>23</v>
      </c>
      <c r="H2506" t="s">
        <v>54</v>
      </c>
      <c r="I2506" t="s">
        <v>28</v>
      </c>
      <c r="J2506" t="s">
        <v>52</v>
      </c>
      <c r="K2506" t="s">
        <v>181</v>
      </c>
      <c r="L2506" t="s">
        <v>192</v>
      </c>
      <c r="M2506" t="s">
        <v>63</v>
      </c>
      <c r="N2506" s="2">
        <v>41162</v>
      </c>
      <c r="O2506" s="2">
        <v>41163</v>
      </c>
      <c r="P2506">
        <v>2</v>
      </c>
      <c r="Q2506" s="1">
        <v>0.03</v>
      </c>
      <c r="R2506">
        <v>15.99</v>
      </c>
      <c r="S2506">
        <v>13.18</v>
      </c>
      <c r="T2506">
        <f t="shared" si="39"/>
        <v>31.98</v>
      </c>
    </row>
    <row r="2507" spans="1:20" x14ac:dyDescent="0.25">
      <c r="A2507">
        <v>2506</v>
      </c>
      <c r="B2507">
        <v>90219</v>
      </c>
      <c r="C2507" t="s">
        <v>317</v>
      </c>
      <c r="D2507" t="s">
        <v>20</v>
      </c>
      <c r="E2507" t="s">
        <v>39</v>
      </c>
      <c r="F2507" t="s">
        <v>31</v>
      </c>
      <c r="G2507" t="s">
        <v>48</v>
      </c>
      <c r="H2507" t="s">
        <v>78</v>
      </c>
      <c r="I2507" t="s">
        <v>28</v>
      </c>
      <c r="J2507" t="s">
        <v>52</v>
      </c>
      <c r="K2507" t="s">
        <v>55</v>
      </c>
      <c r="L2507" t="s">
        <v>192</v>
      </c>
      <c r="M2507" t="s">
        <v>255</v>
      </c>
      <c r="N2507" s="2">
        <v>40619</v>
      </c>
      <c r="O2507" s="2">
        <v>40621</v>
      </c>
      <c r="P2507">
        <v>2</v>
      </c>
      <c r="Q2507" s="1">
        <v>0.09</v>
      </c>
      <c r="R2507">
        <v>6.48</v>
      </c>
      <c r="S2507">
        <v>5.94</v>
      </c>
      <c r="T2507">
        <f t="shared" si="39"/>
        <v>12.96</v>
      </c>
    </row>
    <row r="2508" spans="1:20" x14ac:dyDescent="0.25">
      <c r="A2508">
        <v>2507</v>
      </c>
      <c r="B2508">
        <v>87476</v>
      </c>
      <c r="C2508" t="s">
        <v>830</v>
      </c>
      <c r="D2508" t="s">
        <v>20</v>
      </c>
      <c r="E2508" t="s">
        <v>39</v>
      </c>
      <c r="F2508" t="s">
        <v>40</v>
      </c>
      <c r="G2508" t="s">
        <v>93</v>
      </c>
      <c r="H2508" t="s">
        <v>89</v>
      </c>
      <c r="I2508" t="s">
        <v>28</v>
      </c>
      <c r="J2508" t="s">
        <v>52</v>
      </c>
      <c r="K2508" t="s">
        <v>79</v>
      </c>
      <c r="L2508" t="s">
        <v>192</v>
      </c>
      <c r="M2508" t="s">
        <v>45</v>
      </c>
      <c r="N2508" s="2">
        <v>40729</v>
      </c>
      <c r="O2508" s="2">
        <v>40730</v>
      </c>
      <c r="P2508">
        <v>1</v>
      </c>
      <c r="Q2508" s="1">
        <v>0.1</v>
      </c>
      <c r="R2508">
        <v>6.78</v>
      </c>
      <c r="S2508">
        <v>6.18</v>
      </c>
      <c r="T2508">
        <f t="shared" si="39"/>
        <v>6.78</v>
      </c>
    </row>
    <row r="2509" spans="1:20" x14ac:dyDescent="0.25">
      <c r="A2509">
        <v>2508</v>
      </c>
      <c r="B2509">
        <v>87476</v>
      </c>
      <c r="C2509" t="s">
        <v>1046</v>
      </c>
      <c r="D2509" t="s">
        <v>20</v>
      </c>
      <c r="E2509" t="s">
        <v>39</v>
      </c>
      <c r="F2509" t="s">
        <v>40</v>
      </c>
      <c r="G2509" t="s">
        <v>93</v>
      </c>
      <c r="H2509" t="s">
        <v>49</v>
      </c>
      <c r="I2509" t="s">
        <v>28</v>
      </c>
      <c r="J2509" t="s">
        <v>52</v>
      </c>
      <c r="K2509" t="s">
        <v>55</v>
      </c>
      <c r="L2509" t="s">
        <v>192</v>
      </c>
      <c r="M2509" t="s">
        <v>264</v>
      </c>
      <c r="N2509" s="2">
        <v>40729</v>
      </c>
      <c r="O2509" s="2">
        <v>40731</v>
      </c>
      <c r="P2509">
        <v>9</v>
      </c>
      <c r="Q2509" s="1">
        <v>0.09</v>
      </c>
      <c r="R2509">
        <v>6.81</v>
      </c>
      <c r="S2509">
        <v>5.48</v>
      </c>
      <c r="T2509">
        <f t="shared" si="39"/>
        <v>61.29</v>
      </c>
    </row>
    <row r="2510" spans="1:20" x14ac:dyDescent="0.25">
      <c r="A2510">
        <v>2509</v>
      </c>
      <c r="B2510">
        <v>90232</v>
      </c>
      <c r="C2510" t="s">
        <v>1983</v>
      </c>
      <c r="D2510" t="s">
        <v>38</v>
      </c>
      <c r="E2510" t="s">
        <v>39</v>
      </c>
      <c r="F2510" t="s">
        <v>47</v>
      </c>
      <c r="G2510" t="s">
        <v>32</v>
      </c>
      <c r="H2510" t="s">
        <v>78</v>
      </c>
      <c r="I2510" t="s">
        <v>28</v>
      </c>
      <c r="J2510" t="s">
        <v>52</v>
      </c>
      <c r="K2510" t="s">
        <v>221</v>
      </c>
      <c r="L2510" t="s">
        <v>44</v>
      </c>
      <c r="M2510" t="s">
        <v>117</v>
      </c>
      <c r="N2510" s="2">
        <v>40778</v>
      </c>
      <c r="O2510" s="2">
        <v>40779</v>
      </c>
      <c r="P2510">
        <v>7</v>
      </c>
      <c r="Q2510" s="1">
        <v>0</v>
      </c>
      <c r="R2510">
        <v>19.84</v>
      </c>
      <c r="S2510">
        <v>4.0999999999999996</v>
      </c>
      <c r="T2510">
        <f t="shared" si="39"/>
        <v>138.88</v>
      </c>
    </row>
    <row r="2511" spans="1:20" x14ac:dyDescent="0.25">
      <c r="A2511">
        <v>2510</v>
      </c>
      <c r="B2511">
        <v>90241</v>
      </c>
      <c r="C2511" t="s">
        <v>1200</v>
      </c>
      <c r="D2511" t="s">
        <v>20</v>
      </c>
      <c r="E2511" t="s">
        <v>39</v>
      </c>
      <c r="F2511" t="s">
        <v>47</v>
      </c>
      <c r="G2511" t="s">
        <v>41</v>
      </c>
      <c r="H2511" t="s">
        <v>54</v>
      </c>
      <c r="I2511" t="s">
        <v>28</v>
      </c>
      <c r="J2511" t="s">
        <v>52</v>
      </c>
      <c r="K2511" t="s">
        <v>58</v>
      </c>
      <c r="L2511" t="s">
        <v>192</v>
      </c>
      <c r="M2511" t="s">
        <v>156</v>
      </c>
      <c r="N2511" s="2">
        <v>41140</v>
      </c>
      <c r="O2511" s="2">
        <v>41142</v>
      </c>
      <c r="P2511">
        <v>10</v>
      </c>
      <c r="Q2511" s="1">
        <v>0.05</v>
      </c>
      <c r="R2511">
        <v>19.98</v>
      </c>
      <c r="S2511">
        <v>5.77</v>
      </c>
      <c r="T2511">
        <f t="shared" si="39"/>
        <v>199.8</v>
      </c>
    </row>
    <row r="2512" spans="1:20" x14ac:dyDescent="0.25">
      <c r="A2512">
        <v>2511</v>
      </c>
      <c r="B2512">
        <v>86656</v>
      </c>
      <c r="C2512" t="s">
        <v>216</v>
      </c>
      <c r="D2512" t="s">
        <v>20</v>
      </c>
      <c r="E2512" t="s">
        <v>39</v>
      </c>
      <c r="F2512" t="s">
        <v>31</v>
      </c>
      <c r="G2512" t="s">
        <v>23</v>
      </c>
      <c r="H2512" t="s">
        <v>49</v>
      </c>
      <c r="I2512" t="s">
        <v>28</v>
      </c>
      <c r="J2512" t="s">
        <v>52</v>
      </c>
      <c r="K2512" t="s">
        <v>68</v>
      </c>
      <c r="L2512" t="s">
        <v>192</v>
      </c>
      <c r="M2512" t="s">
        <v>143</v>
      </c>
      <c r="N2512" s="2">
        <v>40779</v>
      </c>
      <c r="O2512" s="2">
        <v>40779</v>
      </c>
      <c r="P2512">
        <v>16</v>
      </c>
      <c r="Q2512" s="1">
        <v>0.06</v>
      </c>
      <c r="R2512">
        <v>6.48</v>
      </c>
      <c r="S2512">
        <v>9.5399999999999991</v>
      </c>
      <c r="T2512">
        <f t="shared" si="39"/>
        <v>103.68</v>
      </c>
    </row>
    <row r="2513" spans="1:20" x14ac:dyDescent="0.25">
      <c r="A2513">
        <v>2512</v>
      </c>
      <c r="B2513">
        <v>90245</v>
      </c>
      <c r="C2513" t="s">
        <v>1096</v>
      </c>
      <c r="D2513" t="s">
        <v>38</v>
      </c>
      <c r="E2513" t="s">
        <v>39</v>
      </c>
      <c r="F2513" t="s">
        <v>22</v>
      </c>
      <c r="G2513" t="s">
        <v>32</v>
      </c>
      <c r="H2513" t="s">
        <v>61</v>
      </c>
      <c r="I2513" t="s">
        <v>28</v>
      </c>
      <c r="J2513" t="s">
        <v>52</v>
      </c>
      <c r="K2513" t="s">
        <v>138</v>
      </c>
      <c r="L2513" t="s">
        <v>26</v>
      </c>
      <c r="M2513" t="s">
        <v>331</v>
      </c>
      <c r="N2513" s="2">
        <v>41270</v>
      </c>
      <c r="O2513" s="2">
        <v>41271</v>
      </c>
      <c r="P2513">
        <v>25</v>
      </c>
      <c r="Q2513" s="1">
        <v>0.04</v>
      </c>
      <c r="R2513">
        <v>40.97</v>
      </c>
      <c r="S2513">
        <v>8.99</v>
      </c>
      <c r="T2513">
        <f t="shared" si="39"/>
        <v>1024.25</v>
      </c>
    </row>
    <row r="2514" spans="1:20" x14ac:dyDescent="0.25">
      <c r="A2514">
        <v>2513</v>
      </c>
      <c r="B2514">
        <v>90245</v>
      </c>
      <c r="C2514" t="s">
        <v>1096</v>
      </c>
      <c r="D2514" t="s">
        <v>20</v>
      </c>
      <c r="E2514" t="s">
        <v>39</v>
      </c>
      <c r="F2514" t="s">
        <v>22</v>
      </c>
      <c r="G2514" t="s">
        <v>32</v>
      </c>
      <c r="H2514" t="s">
        <v>94</v>
      </c>
      <c r="I2514" t="s">
        <v>28</v>
      </c>
      <c r="J2514" t="s">
        <v>52</v>
      </c>
      <c r="K2514" t="s">
        <v>291</v>
      </c>
      <c r="L2514" t="s">
        <v>44</v>
      </c>
      <c r="M2514" t="s">
        <v>246</v>
      </c>
      <c r="N2514" s="2">
        <v>41270</v>
      </c>
      <c r="O2514" s="2">
        <v>41270</v>
      </c>
      <c r="P2514">
        <v>17</v>
      </c>
      <c r="Q2514" s="1">
        <v>0.06</v>
      </c>
      <c r="R2514">
        <v>4.71</v>
      </c>
      <c r="S2514">
        <v>0.7</v>
      </c>
      <c r="T2514">
        <f t="shared" si="39"/>
        <v>80.069999999999993</v>
      </c>
    </row>
    <row r="2515" spans="1:20" x14ac:dyDescent="0.25">
      <c r="A2515">
        <v>2514</v>
      </c>
      <c r="B2515">
        <v>85891</v>
      </c>
      <c r="C2515" t="s">
        <v>1430</v>
      </c>
      <c r="D2515" t="s">
        <v>20</v>
      </c>
      <c r="E2515" t="s">
        <v>39</v>
      </c>
      <c r="F2515" t="s">
        <v>40</v>
      </c>
      <c r="G2515" t="s">
        <v>48</v>
      </c>
      <c r="H2515" t="s">
        <v>61</v>
      </c>
      <c r="I2515" t="s">
        <v>28</v>
      </c>
      <c r="J2515" t="s">
        <v>52</v>
      </c>
      <c r="K2515" t="s">
        <v>113</v>
      </c>
      <c r="L2515" t="s">
        <v>192</v>
      </c>
      <c r="M2515" t="s">
        <v>469</v>
      </c>
      <c r="N2515" s="2">
        <v>41437</v>
      </c>
      <c r="O2515" s="2">
        <v>41437</v>
      </c>
      <c r="P2515">
        <v>1</v>
      </c>
      <c r="Q2515" s="1">
        <v>0.03</v>
      </c>
      <c r="R2515">
        <v>43.41</v>
      </c>
      <c r="S2515">
        <v>2.99</v>
      </c>
      <c r="T2515">
        <f t="shared" si="39"/>
        <v>43.41</v>
      </c>
    </row>
    <row r="2516" spans="1:20" x14ac:dyDescent="0.25">
      <c r="A2516">
        <v>2515</v>
      </c>
      <c r="B2516">
        <v>90248</v>
      </c>
      <c r="C2516" t="s">
        <v>1906</v>
      </c>
      <c r="D2516" t="s">
        <v>20</v>
      </c>
      <c r="E2516" t="s">
        <v>39</v>
      </c>
      <c r="F2516" t="s">
        <v>31</v>
      </c>
      <c r="G2516" t="s">
        <v>41</v>
      </c>
      <c r="H2516" t="s">
        <v>49</v>
      </c>
      <c r="I2516" t="s">
        <v>28</v>
      </c>
      <c r="J2516" t="s">
        <v>52</v>
      </c>
      <c r="K2516" t="s">
        <v>163</v>
      </c>
      <c r="L2516" t="s">
        <v>44</v>
      </c>
      <c r="M2516" t="s">
        <v>143</v>
      </c>
      <c r="N2516" s="2">
        <v>40274</v>
      </c>
      <c r="O2516" s="2">
        <v>40274</v>
      </c>
      <c r="P2516">
        <v>13</v>
      </c>
      <c r="Q2516" s="1">
        <v>0.09</v>
      </c>
      <c r="R2516">
        <v>12.88</v>
      </c>
      <c r="S2516">
        <v>4.59</v>
      </c>
      <c r="T2516">
        <f t="shared" si="39"/>
        <v>167.44</v>
      </c>
    </row>
    <row r="2517" spans="1:20" x14ac:dyDescent="0.25">
      <c r="A2517">
        <v>2516</v>
      </c>
      <c r="B2517">
        <v>90248</v>
      </c>
      <c r="C2517" t="s">
        <v>1846</v>
      </c>
      <c r="D2517" t="s">
        <v>38</v>
      </c>
      <c r="E2517" t="s">
        <v>21</v>
      </c>
      <c r="F2517" t="s">
        <v>31</v>
      </c>
      <c r="G2517" t="s">
        <v>41</v>
      </c>
      <c r="H2517" t="s">
        <v>206</v>
      </c>
      <c r="I2517" t="s">
        <v>28</v>
      </c>
      <c r="J2517" t="s">
        <v>52</v>
      </c>
      <c r="K2517" t="s">
        <v>1243</v>
      </c>
      <c r="L2517" t="s">
        <v>192</v>
      </c>
      <c r="M2517" t="s">
        <v>146</v>
      </c>
      <c r="N2517" s="2">
        <v>40274</v>
      </c>
      <c r="O2517" s="2">
        <v>40275</v>
      </c>
      <c r="P2517">
        <v>4</v>
      </c>
      <c r="Q2517" s="1">
        <v>0.02</v>
      </c>
      <c r="R2517">
        <v>45.99</v>
      </c>
      <c r="S2517">
        <v>4.99</v>
      </c>
      <c r="T2517">
        <f t="shared" si="39"/>
        <v>183.96</v>
      </c>
    </row>
    <row r="2518" spans="1:20" x14ac:dyDescent="0.25">
      <c r="A2518">
        <v>2517</v>
      </c>
      <c r="B2518">
        <v>86400</v>
      </c>
      <c r="C2518" t="s">
        <v>1910</v>
      </c>
      <c r="D2518" t="s">
        <v>20</v>
      </c>
      <c r="E2518" t="s">
        <v>39</v>
      </c>
      <c r="F2518" t="s">
        <v>31</v>
      </c>
      <c r="G2518" t="s">
        <v>41</v>
      </c>
      <c r="H2518" t="s">
        <v>61</v>
      </c>
      <c r="I2518" t="s">
        <v>28</v>
      </c>
      <c r="J2518" t="s">
        <v>52</v>
      </c>
      <c r="K2518" t="s">
        <v>291</v>
      </c>
      <c r="L2518" t="s">
        <v>192</v>
      </c>
      <c r="M2518" t="s">
        <v>121</v>
      </c>
      <c r="N2518" s="2">
        <v>40842</v>
      </c>
      <c r="O2518" s="2">
        <v>40844</v>
      </c>
      <c r="P2518">
        <v>8</v>
      </c>
      <c r="Q2518" s="1">
        <v>0.02</v>
      </c>
      <c r="R2518">
        <v>15.28</v>
      </c>
      <c r="S2518">
        <v>10.91</v>
      </c>
      <c r="T2518">
        <f t="shared" si="39"/>
        <v>122.24</v>
      </c>
    </row>
    <row r="2519" spans="1:20" x14ac:dyDescent="0.25">
      <c r="A2519">
        <v>2518</v>
      </c>
      <c r="B2519">
        <v>86400</v>
      </c>
      <c r="C2519" t="s">
        <v>1910</v>
      </c>
      <c r="D2519" t="s">
        <v>578</v>
      </c>
      <c r="E2519" t="s">
        <v>187</v>
      </c>
      <c r="F2519" t="s">
        <v>31</v>
      </c>
      <c r="G2519" t="s">
        <v>41</v>
      </c>
      <c r="H2519" t="s">
        <v>217</v>
      </c>
      <c r="I2519" t="s">
        <v>28</v>
      </c>
      <c r="J2519" t="s">
        <v>52</v>
      </c>
      <c r="K2519" t="s">
        <v>189</v>
      </c>
      <c r="L2519" t="s">
        <v>330</v>
      </c>
      <c r="M2519" t="s">
        <v>63</v>
      </c>
      <c r="N2519" s="2">
        <v>40842</v>
      </c>
      <c r="O2519" s="2">
        <v>40843</v>
      </c>
      <c r="P2519">
        <v>18</v>
      </c>
      <c r="Q2519" s="1">
        <v>0.01</v>
      </c>
      <c r="R2519">
        <v>300.98</v>
      </c>
      <c r="S2519">
        <v>54.92</v>
      </c>
      <c r="T2519">
        <f t="shared" si="39"/>
        <v>5417.64</v>
      </c>
    </row>
    <row r="2520" spans="1:20" x14ac:dyDescent="0.25">
      <c r="A2520">
        <v>2519</v>
      </c>
      <c r="B2520">
        <v>87727</v>
      </c>
      <c r="C2520" t="s">
        <v>407</v>
      </c>
      <c r="D2520" t="s">
        <v>20</v>
      </c>
      <c r="E2520" t="s">
        <v>21</v>
      </c>
      <c r="F2520" t="s">
        <v>31</v>
      </c>
      <c r="G2520" t="s">
        <v>48</v>
      </c>
      <c r="H2520" t="s">
        <v>203</v>
      </c>
      <c r="I2520" t="s">
        <v>28</v>
      </c>
      <c r="J2520" t="s">
        <v>52</v>
      </c>
      <c r="K2520" t="s">
        <v>1114</v>
      </c>
      <c r="L2520" t="s">
        <v>192</v>
      </c>
      <c r="M2520" t="s">
        <v>214</v>
      </c>
      <c r="N2520" s="2">
        <v>40507</v>
      </c>
      <c r="O2520" s="2">
        <v>40514</v>
      </c>
      <c r="P2520">
        <v>20</v>
      </c>
      <c r="Q2520" s="1">
        <v>0.09</v>
      </c>
      <c r="R2520">
        <v>125.99</v>
      </c>
      <c r="S2520">
        <v>8.99</v>
      </c>
      <c r="T2520">
        <f t="shared" si="39"/>
        <v>2519.7999999999997</v>
      </c>
    </row>
    <row r="2521" spans="1:20" x14ac:dyDescent="0.25">
      <c r="A2521">
        <v>2520</v>
      </c>
      <c r="B2521">
        <v>87678</v>
      </c>
      <c r="C2521" t="s">
        <v>224</v>
      </c>
      <c r="D2521" t="s">
        <v>20</v>
      </c>
      <c r="E2521" t="s">
        <v>187</v>
      </c>
      <c r="F2521" t="s">
        <v>22</v>
      </c>
      <c r="G2521" t="s">
        <v>23</v>
      </c>
      <c r="H2521" t="s">
        <v>225</v>
      </c>
      <c r="I2521" t="s">
        <v>28</v>
      </c>
      <c r="J2521" t="s">
        <v>52</v>
      </c>
      <c r="K2521" t="s">
        <v>226</v>
      </c>
      <c r="L2521" t="s">
        <v>26</v>
      </c>
      <c r="M2521" t="s">
        <v>227</v>
      </c>
      <c r="N2521" s="2">
        <v>40413</v>
      </c>
      <c r="O2521" s="2">
        <v>40415</v>
      </c>
      <c r="P2521">
        <v>16</v>
      </c>
      <c r="Q2521" s="1">
        <v>0.04</v>
      </c>
      <c r="R2521">
        <v>1.74</v>
      </c>
      <c r="S2521">
        <v>4.08</v>
      </c>
      <c r="T2521">
        <f t="shared" si="39"/>
        <v>27.84</v>
      </c>
    </row>
    <row r="2522" spans="1:20" x14ac:dyDescent="0.25">
      <c r="A2522">
        <v>2521</v>
      </c>
      <c r="B2522">
        <v>87678</v>
      </c>
      <c r="C2522" t="s">
        <v>224</v>
      </c>
      <c r="D2522" t="s">
        <v>578</v>
      </c>
      <c r="E2522" t="s">
        <v>21</v>
      </c>
      <c r="F2522" t="s">
        <v>22</v>
      </c>
      <c r="G2522" t="s">
        <v>23</v>
      </c>
      <c r="H2522" t="s">
        <v>203</v>
      </c>
      <c r="I2522" t="s">
        <v>28</v>
      </c>
      <c r="J2522" t="s">
        <v>52</v>
      </c>
      <c r="K2522" t="s">
        <v>208</v>
      </c>
      <c r="L2522" t="s">
        <v>330</v>
      </c>
      <c r="M2522" t="s">
        <v>499</v>
      </c>
      <c r="N2522" s="2">
        <v>40413</v>
      </c>
      <c r="O2522" s="2">
        <v>40414</v>
      </c>
      <c r="P2522">
        <v>21</v>
      </c>
      <c r="Q2522" s="1">
        <v>0.01</v>
      </c>
      <c r="R2522">
        <v>119.99</v>
      </c>
      <c r="S2522">
        <v>56.14</v>
      </c>
      <c r="T2522">
        <f t="shared" si="39"/>
        <v>2519.79</v>
      </c>
    </row>
    <row r="2523" spans="1:20" x14ac:dyDescent="0.25">
      <c r="A2523">
        <v>2522</v>
      </c>
      <c r="B2523">
        <v>89923</v>
      </c>
      <c r="C2523" t="s">
        <v>827</v>
      </c>
      <c r="D2523" t="s">
        <v>578</v>
      </c>
      <c r="E2523" t="s">
        <v>187</v>
      </c>
      <c r="F2523" t="s">
        <v>47</v>
      </c>
      <c r="G2523" t="s">
        <v>48</v>
      </c>
      <c r="H2523" t="s">
        <v>219</v>
      </c>
      <c r="I2523" t="s">
        <v>28</v>
      </c>
      <c r="J2523" t="s">
        <v>52</v>
      </c>
      <c r="K2523" t="s">
        <v>113</v>
      </c>
      <c r="L2523" t="s">
        <v>283</v>
      </c>
      <c r="M2523" t="s">
        <v>111</v>
      </c>
      <c r="N2523" s="2">
        <v>40580</v>
      </c>
      <c r="O2523" s="2">
        <v>40580</v>
      </c>
      <c r="P2523">
        <v>7</v>
      </c>
      <c r="Q2523" s="1">
        <v>0.03</v>
      </c>
      <c r="R2523">
        <v>180.98</v>
      </c>
      <c r="S2523">
        <v>30</v>
      </c>
      <c r="T2523">
        <f t="shared" si="39"/>
        <v>1266.8599999999999</v>
      </c>
    </row>
    <row r="2524" spans="1:20" x14ac:dyDescent="0.25">
      <c r="A2524">
        <v>2523</v>
      </c>
      <c r="B2524">
        <v>87274</v>
      </c>
      <c r="C2524" t="s">
        <v>1357</v>
      </c>
      <c r="D2524" t="s">
        <v>20</v>
      </c>
      <c r="E2524" t="s">
        <v>39</v>
      </c>
      <c r="F2524" t="s">
        <v>31</v>
      </c>
      <c r="G2524" t="s">
        <v>93</v>
      </c>
      <c r="H2524" t="s">
        <v>54</v>
      </c>
      <c r="I2524" t="s">
        <v>28</v>
      </c>
      <c r="J2524" t="s">
        <v>52</v>
      </c>
      <c r="K2524" t="s">
        <v>138</v>
      </c>
      <c r="L2524" t="s">
        <v>192</v>
      </c>
      <c r="M2524" t="s">
        <v>121</v>
      </c>
      <c r="N2524" s="2">
        <v>40978</v>
      </c>
      <c r="O2524" s="2">
        <v>40978</v>
      </c>
      <c r="P2524">
        <v>6</v>
      </c>
      <c r="Q2524" s="1">
        <v>0.06</v>
      </c>
      <c r="R2524">
        <v>5.74</v>
      </c>
      <c r="S2524">
        <v>5.01</v>
      </c>
      <c r="T2524">
        <f t="shared" si="39"/>
        <v>34.44</v>
      </c>
    </row>
    <row r="2525" spans="1:20" x14ac:dyDescent="0.25">
      <c r="A2525">
        <v>2524</v>
      </c>
      <c r="B2525">
        <v>86525</v>
      </c>
      <c r="C2525" t="s">
        <v>1006</v>
      </c>
      <c r="D2525" t="s">
        <v>38</v>
      </c>
      <c r="E2525" t="s">
        <v>21</v>
      </c>
      <c r="F2525" t="s">
        <v>22</v>
      </c>
      <c r="G2525" t="s">
        <v>23</v>
      </c>
      <c r="H2525" t="s">
        <v>206</v>
      </c>
      <c r="I2525" t="s">
        <v>28</v>
      </c>
      <c r="J2525" t="s">
        <v>52</v>
      </c>
      <c r="K2525" t="s">
        <v>1447</v>
      </c>
      <c r="L2525" t="s">
        <v>192</v>
      </c>
      <c r="M2525" t="s">
        <v>182</v>
      </c>
      <c r="N2525" s="2">
        <v>41315</v>
      </c>
      <c r="O2525" s="2">
        <v>41317</v>
      </c>
      <c r="P2525">
        <v>4</v>
      </c>
      <c r="Q2525" s="1">
        <v>0.09</v>
      </c>
      <c r="R2525">
        <v>115.99</v>
      </c>
      <c r="S2525">
        <v>5.99</v>
      </c>
      <c r="T2525">
        <f t="shared" si="39"/>
        <v>463.96</v>
      </c>
    </row>
    <row r="2526" spans="1:20" x14ac:dyDescent="0.25">
      <c r="A2526">
        <v>2525</v>
      </c>
      <c r="B2526">
        <v>90256</v>
      </c>
      <c r="C2526" t="s">
        <v>2263</v>
      </c>
      <c r="D2526" t="s">
        <v>20</v>
      </c>
      <c r="E2526" t="s">
        <v>39</v>
      </c>
      <c r="F2526" t="s">
        <v>40</v>
      </c>
      <c r="G2526" t="s">
        <v>41</v>
      </c>
      <c r="H2526" t="s">
        <v>49</v>
      </c>
      <c r="I2526" t="s">
        <v>28</v>
      </c>
      <c r="J2526" t="s">
        <v>52</v>
      </c>
      <c r="K2526" t="s">
        <v>231</v>
      </c>
      <c r="L2526" t="s">
        <v>746</v>
      </c>
      <c r="M2526" t="s">
        <v>264</v>
      </c>
      <c r="N2526" s="2">
        <v>40629</v>
      </c>
      <c r="O2526" s="2">
        <v>40629</v>
      </c>
      <c r="P2526">
        <v>11</v>
      </c>
      <c r="Q2526" s="1">
        <v>7.0000000000000007E-2</v>
      </c>
      <c r="R2526">
        <v>48.91</v>
      </c>
      <c r="S2526">
        <v>35</v>
      </c>
      <c r="T2526">
        <f t="shared" si="39"/>
        <v>538.01</v>
      </c>
    </row>
    <row r="2527" spans="1:20" x14ac:dyDescent="0.25">
      <c r="A2527">
        <v>2526</v>
      </c>
      <c r="B2527">
        <v>86659</v>
      </c>
      <c r="C2527" t="s">
        <v>216</v>
      </c>
      <c r="D2527" t="s">
        <v>20</v>
      </c>
      <c r="E2527" t="s">
        <v>21</v>
      </c>
      <c r="F2527" t="s">
        <v>31</v>
      </c>
      <c r="G2527" t="s">
        <v>41</v>
      </c>
      <c r="H2527" t="s">
        <v>203</v>
      </c>
      <c r="I2527" t="s">
        <v>28</v>
      </c>
      <c r="J2527" t="s">
        <v>52</v>
      </c>
      <c r="K2527" t="s">
        <v>1108</v>
      </c>
      <c r="L2527" t="s">
        <v>706</v>
      </c>
      <c r="M2527" t="s">
        <v>143</v>
      </c>
      <c r="N2527" s="2">
        <v>41225</v>
      </c>
      <c r="O2527" s="2">
        <v>41227</v>
      </c>
      <c r="P2527">
        <v>8</v>
      </c>
      <c r="Q2527" s="1">
        <v>0</v>
      </c>
      <c r="R2527">
        <v>17.98</v>
      </c>
      <c r="S2527">
        <v>8.51</v>
      </c>
      <c r="T2527">
        <f t="shared" si="39"/>
        <v>143.84</v>
      </c>
    </row>
    <row r="2528" spans="1:20" x14ac:dyDescent="0.25">
      <c r="A2528">
        <v>2527</v>
      </c>
      <c r="B2528">
        <v>89398</v>
      </c>
      <c r="C2528" t="s">
        <v>1601</v>
      </c>
      <c r="D2528" t="s">
        <v>20</v>
      </c>
      <c r="E2528" t="s">
        <v>21</v>
      </c>
      <c r="F2528" t="s">
        <v>47</v>
      </c>
      <c r="G2528" t="s">
        <v>93</v>
      </c>
      <c r="H2528" t="s">
        <v>33</v>
      </c>
      <c r="I2528" t="s">
        <v>28</v>
      </c>
      <c r="J2528" t="s">
        <v>52</v>
      </c>
      <c r="K2528" t="s">
        <v>208</v>
      </c>
      <c r="L2528" t="s">
        <v>192</v>
      </c>
      <c r="M2528" t="s">
        <v>134</v>
      </c>
      <c r="N2528" s="2">
        <v>41277</v>
      </c>
      <c r="O2528" s="2">
        <v>41279</v>
      </c>
      <c r="P2528">
        <v>4</v>
      </c>
      <c r="Q2528" s="1">
        <v>0.04</v>
      </c>
      <c r="R2528">
        <v>95.99</v>
      </c>
      <c r="S2528">
        <v>8.99</v>
      </c>
      <c r="T2528">
        <f t="shared" si="39"/>
        <v>383.96</v>
      </c>
    </row>
    <row r="2529" spans="1:20" x14ac:dyDescent="0.25">
      <c r="A2529">
        <v>2528</v>
      </c>
      <c r="B2529">
        <v>88575</v>
      </c>
      <c r="C2529" t="s">
        <v>88</v>
      </c>
      <c r="D2529" t="s">
        <v>20</v>
      </c>
      <c r="E2529" t="s">
        <v>39</v>
      </c>
      <c r="F2529" t="s">
        <v>47</v>
      </c>
      <c r="G2529" t="s">
        <v>93</v>
      </c>
      <c r="H2529" t="s">
        <v>61</v>
      </c>
      <c r="I2529" t="s">
        <v>28</v>
      </c>
      <c r="J2529" t="s">
        <v>52</v>
      </c>
      <c r="K2529" t="s">
        <v>248</v>
      </c>
      <c r="L2529" t="s">
        <v>192</v>
      </c>
      <c r="M2529" t="s">
        <v>117</v>
      </c>
      <c r="N2529" s="2">
        <v>41499</v>
      </c>
      <c r="O2529" s="2">
        <v>41499</v>
      </c>
      <c r="P2529">
        <v>25</v>
      </c>
      <c r="Q2529" s="1">
        <v>0.08</v>
      </c>
      <c r="R2529">
        <v>3.89</v>
      </c>
      <c r="S2529">
        <v>7.01</v>
      </c>
      <c r="T2529">
        <f t="shared" si="39"/>
        <v>97.25</v>
      </c>
    </row>
    <row r="2530" spans="1:20" x14ac:dyDescent="0.25">
      <c r="A2530">
        <v>2529</v>
      </c>
      <c r="B2530">
        <v>88940</v>
      </c>
      <c r="C2530" t="s">
        <v>1510</v>
      </c>
      <c r="D2530" t="s">
        <v>578</v>
      </c>
      <c r="E2530" t="s">
        <v>21</v>
      </c>
      <c r="F2530" t="s">
        <v>31</v>
      </c>
      <c r="G2530" t="s">
        <v>93</v>
      </c>
      <c r="H2530" t="s">
        <v>33</v>
      </c>
      <c r="I2530" t="s">
        <v>28</v>
      </c>
      <c r="J2530" t="s">
        <v>52</v>
      </c>
      <c r="K2530" t="s">
        <v>198</v>
      </c>
      <c r="L2530" t="s">
        <v>330</v>
      </c>
      <c r="M2530" t="s">
        <v>66</v>
      </c>
      <c r="N2530" s="2">
        <v>40267</v>
      </c>
      <c r="O2530" s="2">
        <v>40268</v>
      </c>
      <c r="P2530">
        <v>12</v>
      </c>
      <c r="Q2530" s="1">
        <v>0.1</v>
      </c>
      <c r="R2530">
        <v>80.97</v>
      </c>
      <c r="S2530">
        <v>30.06</v>
      </c>
      <c r="T2530">
        <f t="shared" si="39"/>
        <v>971.64</v>
      </c>
    </row>
    <row r="2531" spans="1:20" x14ac:dyDescent="0.25">
      <c r="A2531">
        <v>2530</v>
      </c>
      <c r="B2531">
        <v>88150</v>
      </c>
      <c r="C2531" t="s">
        <v>403</v>
      </c>
      <c r="D2531" t="s">
        <v>20</v>
      </c>
      <c r="E2531" t="s">
        <v>187</v>
      </c>
      <c r="F2531" t="s">
        <v>40</v>
      </c>
      <c r="G2531" t="s">
        <v>32</v>
      </c>
      <c r="H2531" t="s">
        <v>225</v>
      </c>
      <c r="I2531" t="s">
        <v>28</v>
      </c>
      <c r="J2531" t="s">
        <v>52</v>
      </c>
      <c r="K2531" t="s">
        <v>82</v>
      </c>
      <c r="L2531" t="s">
        <v>746</v>
      </c>
      <c r="M2531" t="s">
        <v>59</v>
      </c>
      <c r="N2531" s="2">
        <v>41584</v>
      </c>
      <c r="O2531" s="2">
        <v>41584</v>
      </c>
      <c r="P2531">
        <v>13</v>
      </c>
      <c r="Q2531" s="1">
        <v>0.1</v>
      </c>
      <c r="R2531">
        <v>50.98</v>
      </c>
      <c r="S2531">
        <v>22.24</v>
      </c>
      <c r="T2531">
        <f t="shared" si="39"/>
        <v>662.74</v>
      </c>
    </row>
    <row r="2532" spans="1:20" x14ac:dyDescent="0.25">
      <c r="A2532">
        <v>2531</v>
      </c>
      <c r="B2532">
        <v>86508</v>
      </c>
      <c r="C2532" t="s">
        <v>1189</v>
      </c>
      <c r="D2532" t="s">
        <v>578</v>
      </c>
      <c r="E2532" t="s">
        <v>187</v>
      </c>
      <c r="F2532" t="s">
        <v>22</v>
      </c>
      <c r="G2532" t="s">
        <v>23</v>
      </c>
      <c r="H2532" t="s">
        <v>188</v>
      </c>
      <c r="I2532" t="s">
        <v>28</v>
      </c>
      <c r="J2532" t="s">
        <v>52</v>
      </c>
      <c r="K2532" t="s">
        <v>101</v>
      </c>
      <c r="L2532" t="s">
        <v>283</v>
      </c>
      <c r="M2532" t="s">
        <v>182</v>
      </c>
      <c r="N2532" s="2">
        <v>40269</v>
      </c>
      <c r="O2532" s="2">
        <v>40270</v>
      </c>
      <c r="P2532">
        <v>2</v>
      </c>
      <c r="Q2532" s="1">
        <v>0.06</v>
      </c>
      <c r="R2532">
        <v>60.98</v>
      </c>
      <c r="S2532">
        <v>30</v>
      </c>
      <c r="T2532">
        <f t="shared" si="39"/>
        <v>121.96</v>
      </c>
    </row>
    <row r="2533" spans="1:20" x14ac:dyDescent="0.25">
      <c r="A2533">
        <v>2532</v>
      </c>
      <c r="B2533">
        <v>89530</v>
      </c>
      <c r="C2533" t="s">
        <v>1443</v>
      </c>
      <c r="D2533" t="s">
        <v>20</v>
      </c>
      <c r="E2533" t="s">
        <v>187</v>
      </c>
      <c r="F2533" t="s">
        <v>22</v>
      </c>
      <c r="G2533" t="s">
        <v>93</v>
      </c>
      <c r="H2533" t="s">
        <v>188</v>
      </c>
      <c r="I2533" t="s">
        <v>28</v>
      </c>
      <c r="J2533" t="s">
        <v>29</v>
      </c>
      <c r="K2533" t="s">
        <v>226</v>
      </c>
      <c r="L2533" t="s">
        <v>26</v>
      </c>
      <c r="M2533" t="s">
        <v>150</v>
      </c>
      <c r="N2533" s="2">
        <v>41186</v>
      </c>
      <c r="O2533" s="2">
        <v>41188</v>
      </c>
      <c r="P2533">
        <v>7</v>
      </c>
      <c r="Q2533" s="1">
        <v>0</v>
      </c>
      <c r="R2533">
        <v>30.93</v>
      </c>
      <c r="S2533">
        <v>3.92</v>
      </c>
      <c r="T2533">
        <f t="shared" si="39"/>
        <v>216.51</v>
      </c>
    </row>
    <row r="2534" spans="1:20" x14ac:dyDescent="0.25">
      <c r="A2534">
        <v>2533</v>
      </c>
      <c r="B2534">
        <v>89530</v>
      </c>
      <c r="C2534" t="s">
        <v>1443</v>
      </c>
      <c r="D2534" t="s">
        <v>38</v>
      </c>
      <c r="E2534" t="s">
        <v>39</v>
      </c>
      <c r="F2534" t="s">
        <v>22</v>
      </c>
      <c r="G2534" t="s">
        <v>93</v>
      </c>
      <c r="H2534" t="s">
        <v>42</v>
      </c>
      <c r="I2534" t="s">
        <v>28</v>
      </c>
      <c r="J2534" t="s">
        <v>29</v>
      </c>
      <c r="K2534" t="s">
        <v>58</v>
      </c>
      <c r="L2534" t="s">
        <v>192</v>
      </c>
      <c r="M2534" t="s">
        <v>173</v>
      </c>
      <c r="N2534" s="2">
        <v>41186</v>
      </c>
      <c r="O2534" s="2">
        <v>41188</v>
      </c>
      <c r="P2534">
        <v>3</v>
      </c>
      <c r="Q2534" s="1">
        <v>0.08</v>
      </c>
      <c r="R2534">
        <v>19.98</v>
      </c>
      <c r="S2534">
        <v>5.86</v>
      </c>
      <c r="T2534">
        <f t="shared" si="39"/>
        <v>59.94</v>
      </c>
    </row>
    <row r="2535" spans="1:20" x14ac:dyDescent="0.25">
      <c r="A2535">
        <v>2534</v>
      </c>
      <c r="B2535">
        <v>90259</v>
      </c>
      <c r="C2535" t="s">
        <v>299</v>
      </c>
      <c r="D2535" t="s">
        <v>20</v>
      </c>
      <c r="E2535" t="s">
        <v>39</v>
      </c>
      <c r="F2535" t="s">
        <v>47</v>
      </c>
      <c r="G2535" t="s">
        <v>41</v>
      </c>
      <c r="H2535" t="s">
        <v>94</v>
      </c>
      <c r="I2535" t="s">
        <v>28</v>
      </c>
      <c r="J2535" t="s">
        <v>29</v>
      </c>
      <c r="K2535" t="s">
        <v>43</v>
      </c>
      <c r="L2535" t="s">
        <v>44</v>
      </c>
      <c r="M2535" t="s">
        <v>134</v>
      </c>
      <c r="N2535" s="2">
        <v>40677</v>
      </c>
      <c r="O2535" s="2">
        <v>40679</v>
      </c>
      <c r="P2535">
        <v>15</v>
      </c>
      <c r="Q2535" s="1">
        <v>0.09</v>
      </c>
      <c r="R2535">
        <v>1.86</v>
      </c>
      <c r="S2535">
        <v>2.58</v>
      </c>
      <c r="T2535">
        <f t="shared" si="39"/>
        <v>27.900000000000002</v>
      </c>
    </row>
    <row r="2536" spans="1:20" x14ac:dyDescent="0.25">
      <c r="A2536">
        <v>2535</v>
      </c>
      <c r="B2536">
        <v>90259</v>
      </c>
      <c r="C2536" t="s">
        <v>299</v>
      </c>
      <c r="D2536" t="s">
        <v>20</v>
      </c>
      <c r="E2536" t="s">
        <v>21</v>
      </c>
      <c r="F2536" t="s">
        <v>47</v>
      </c>
      <c r="G2536" t="s">
        <v>41</v>
      </c>
      <c r="H2536" t="s">
        <v>33</v>
      </c>
      <c r="I2536" t="s">
        <v>28</v>
      </c>
      <c r="J2536" t="s">
        <v>29</v>
      </c>
      <c r="K2536" t="s">
        <v>34</v>
      </c>
      <c r="L2536" t="s">
        <v>192</v>
      </c>
      <c r="M2536" t="s">
        <v>114</v>
      </c>
      <c r="N2536" s="2">
        <v>40677</v>
      </c>
      <c r="O2536" s="2">
        <v>40679</v>
      </c>
      <c r="P2536">
        <v>12</v>
      </c>
      <c r="Q2536" s="1">
        <v>0.04</v>
      </c>
      <c r="R2536">
        <v>125.99</v>
      </c>
      <c r="S2536">
        <v>8.99</v>
      </c>
      <c r="T2536">
        <f t="shared" si="39"/>
        <v>1511.8799999999999</v>
      </c>
    </row>
    <row r="2537" spans="1:20" x14ac:dyDescent="0.25">
      <c r="A2537">
        <v>2536</v>
      </c>
      <c r="B2537">
        <v>86330</v>
      </c>
      <c r="C2537" t="s">
        <v>37</v>
      </c>
      <c r="D2537" t="s">
        <v>20</v>
      </c>
      <c r="E2537" t="s">
        <v>39</v>
      </c>
      <c r="F2537" t="s">
        <v>40</v>
      </c>
      <c r="G2537" t="s">
        <v>41</v>
      </c>
      <c r="H2537" t="s">
        <v>78</v>
      </c>
      <c r="I2537" t="s">
        <v>28</v>
      </c>
      <c r="J2537" t="s">
        <v>29</v>
      </c>
      <c r="K2537" t="s">
        <v>82</v>
      </c>
      <c r="L2537" t="s">
        <v>192</v>
      </c>
      <c r="M2537" t="s">
        <v>264</v>
      </c>
      <c r="N2537" s="2">
        <v>41618</v>
      </c>
      <c r="O2537" s="2">
        <v>41619</v>
      </c>
      <c r="P2537">
        <v>15</v>
      </c>
      <c r="Q2537" s="1">
        <v>0.02</v>
      </c>
      <c r="R2537">
        <v>18.940000000000001</v>
      </c>
      <c r="S2537">
        <v>1.49</v>
      </c>
      <c r="T2537">
        <f t="shared" si="39"/>
        <v>284.10000000000002</v>
      </c>
    </row>
    <row r="2538" spans="1:20" x14ac:dyDescent="0.25">
      <c r="A2538">
        <v>2537</v>
      </c>
      <c r="B2538">
        <v>86330</v>
      </c>
      <c r="C2538" t="s">
        <v>37</v>
      </c>
      <c r="D2538" t="s">
        <v>20</v>
      </c>
      <c r="E2538" t="s">
        <v>39</v>
      </c>
      <c r="F2538" t="s">
        <v>40</v>
      </c>
      <c r="G2538" t="s">
        <v>41</v>
      </c>
      <c r="H2538" t="s">
        <v>94</v>
      </c>
      <c r="I2538" t="s">
        <v>28</v>
      </c>
      <c r="J2538" t="s">
        <v>29</v>
      </c>
      <c r="K2538" t="s">
        <v>62</v>
      </c>
      <c r="L2538" t="s">
        <v>192</v>
      </c>
      <c r="M2538" t="s">
        <v>638</v>
      </c>
      <c r="N2538" s="2">
        <v>41618</v>
      </c>
      <c r="O2538" s="2">
        <v>41620</v>
      </c>
      <c r="P2538">
        <v>15</v>
      </c>
      <c r="Q2538" s="1">
        <v>0.05</v>
      </c>
      <c r="R2538">
        <v>122.99</v>
      </c>
      <c r="S2538">
        <v>19.989999999999998</v>
      </c>
      <c r="T2538">
        <f t="shared" si="39"/>
        <v>1844.85</v>
      </c>
    </row>
    <row r="2539" spans="1:20" x14ac:dyDescent="0.25">
      <c r="A2539">
        <v>2538</v>
      </c>
      <c r="B2539">
        <v>86330</v>
      </c>
      <c r="C2539" t="s">
        <v>37</v>
      </c>
      <c r="D2539" t="s">
        <v>38</v>
      </c>
      <c r="E2539" t="s">
        <v>39</v>
      </c>
      <c r="F2539" t="s">
        <v>40</v>
      </c>
      <c r="G2539" t="s">
        <v>41</v>
      </c>
      <c r="H2539" t="s">
        <v>42</v>
      </c>
      <c r="I2539" t="s">
        <v>28</v>
      </c>
      <c r="J2539" t="s">
        <v>29</v>
      </c>
      <c r="K2539" t="s">
        <v>43</v>
      </c>
      <c r="L2539" t="s">
        <v>44</v>
      </c>
      <c r="M2539" t="s">
        <v>45</v>
      </c>
      <c r="N2539" s="2">
        <v>41618</v>
      </c>
      <c r="O2539" s="2">
        <v>41620</v>
      </c>
      <c r="P2539">
        <v>7</v>
      </c>
      <c r="Q2539" s="1">
        <v>0</v>
      </c>
      <c r="R2539">
        <v>1.1399999999999999</v>
      </c>
      <c r="S2539">
        <v>0.7</v>
      </c>
      <c r="T2539">
        <f t="shared" si="39"/>
        <v>7.9799999999999995</v>
      </c>
    </row>
    <row r="2540" spans="1:20" x14ac:dyDescent="0.25">
      <c r="A2540">
        <v>2539</v>
      </c>
      <c r="B2540">
        <v>86486</v>
      </c>
      <c r="C2540" t="s">
        <v>2445</v>
      </c>
      <c r="D2540" t="s">
        <v>20</v>
      </c>
      <c r="E2540" t="s">
        <v>39</v>
      </c>
      <c r="F2540" t="s">
        <v>31</v>
      </c>
      <c r="G2540" t="s">
        <v>23</v>
      </c>
      <c r="H2540" t="s">
        <v>78</v>
      </c>
      <c r="I2540" t="s">
        <v>28</v>
      </c>
      <c r="J2540" t="s">
        <v>29</v>
      </c>
      <c r="K2540" t="s">
        <v>116</v>
      </c>
      <c r="L2540" t="s">
        <v>746</v>
      </c>
      <c r="M2540" t="s">
        <v>279</v>
      </c>
      <c r="N2540" s="2">
        <v>40233</v>
      </c>
      <c r="O2540" s="2">
        <v>40235</v>
      </c>
      <c r="P2540">
        <v>4</v>
      </c>
      <c r="Q2540" s="1">
        <v>0.01</v>
      </c>
      <c r="R2540">
        <v>138.13999999999999</v>
      </c>
      <c r="S2540">
        <v>35</v>
      </c>
      <c r="T2540">
        <f t="shared" si="39"/>
        <v>552.55999999999995</v>
      </c>
    </row>
    <row r="2541" spans="1:20" x14ac:dyDescent="0.25">
      <c r="A2541">
        <v>2540</v>
      </c>
      <c r="B2541">
        <v>89759</v>
      </c>
      <c r="C2541" t="s">
        <v>2506</v>
      </c>
      <c r="D2541" t="s">
        <v>578</v>
      </c>
      <c r="E2541" t="s">
        <v>187</v>
      </c>
      <c r="F2541" t="s">
        <v>22</v>
      </c>
      <c r="G2541" t="s">
        <v>41</v>
      </c>
      <c r="H2541" t="s">
        <v>217</v>
      </c>
      <c r="I2541" t="s">
        <v>28</v>
      </c>
      <c r="J2541" t="s">
        <v>29</v>
      </c>
      <c r="K2541" t="s">
        <v>170</v>
      </c>
      <c r="L2541" t="s">
        <v>330</v>
      </c>
      <c r="M2541" t="s">
        <v>27</v>
      </c>
      <c r="N2541" s="2">
        <v>41407</v>
      </c>
      <c r="O2541" s="2">
        <v>41409</v>
      </c>
      <c r="P2541">
        <v>11</v>
      </c>
      <c r="Q2541" s="1">
        <v>0.04</v>
      </c>
      <c r="R2541">
        <v>240.98</v>
      </c>
      <c r="S2541">
        <v>60.2</v>
      </c>
      <c r="T2541">
        <f t="shared" si="39"/>
        <v>2650.7799999999997</v>
      </c>
    </row>
    <row r="2542" spans="1:20" x14ac:dyDescent="0.25">
      <c r="A2542">
        <v>2541</v>
      </c>
      <c r="B2542">
        <v>89759</v>
      </c>
      <c r="C2542" t="s">
        <v>1659</v>
      </c>
      <c r="D2542" t="s">
        <v>20</v>
      </c>
      <c r="E2542" t="s">
        <v>39</v>
      </c>
      <c r="F2542" t="s">
        <v>31</v>
      </c>
      <c r="G2542" t="s">
        <v>41</v>
      </c>
      <c r="H2542" t="s">
        <v>94</v>
      </c>
      <c r="I2542" t="s">
        <v>28</v>
      </c>
      <c r="J2542" t="s">
        <v>29</v>
      </c>
      <c r="K2542" t="s">
        <v>68</v>
      </c>
      <c r="L2542" t="s">
        <v>192</v>
      </c>
      <c r="M2542" t="s">
        <v>141</v>
      </c>
      <c r="N2542" s="2">
        <v>41407</v>
      </c>
      <c r="O2542" s="2">
        <v>41408</v>
      </c>
      <c r="P2542">
        <v>12</v>
      </c>
      <c r="Q2542" s="1">
        <v>0.1</v>
      </c>
      <c r="R2542">
        <v>7.31</v>
      </c>
      <c r="S2542">
        <v>0.49</v>
      </c>
      <c r="T2542">
        <f t="shared" si="39"/>
        <v>87.72</v>
      </c>
    </row>
    <row r="2543" spans="1:20" x14ac:dyDescent="0.25">
      <c r="A2543">
        <v>2542</v>
      </c>
      <c r="B2543">
        <v>89759</v>
      </c>
      <c r="C2543" t="s">
        <v>1744</v>
      </c>
      <c r="D2543" t="s">
        <v>20</v>
      </c>
      <c r="E2543" t="s">
        <v>39</v>
      </c>
      <c r="F2543" t="s">
        <v>47</v>
      </c>
      <c r="G2543" t="s">
        <v>41</v>
      </c>
      <c r="H2543" t="s">
        <v>42</v>
      </c>
      <c r="I2543" t="s">
        <v>28</v>
      </c>
      <c r="J2543" t="s">
        <v>29</v>
      </c>
      <c r="K2543" t="s">
        <v>98</v>
      </c>
      <c r="L2543" t="s">
        <v>192</v>
      </c>
      <c r="M2543" t="s">
        <v>134</v>
      </c>
      <c r="N2543" s="2">
        <v>41407</v>
      </c>
      <c r="O2543" s="2">
        <v>41408</v>
      </c>
      <c r="P2543">
        <v>12</v>
      </c>
      <c r="Q2543" s="1">
        <v>0.1</v>
      </c>
      <c r="R2543">
        <v>8.74</v>
      </c>
      <c r="S2543">
        <v>8.2899999999999991</v>
      </c>
      <c r="T2543">
        <f t="shared" si="39"/>
        <v>104.88</v>
      </c>
    </row>
    <row r="2544" spans="1:20" x14ac:dyDescent="0.25">
      <c r="A2544">
        <v>2543</v>
      </c>
      <c r="B2544">
        <v>85827</v>
      </c>
      <c r="C2544" t="s">
        <v>397</v>
      </c>
      <c r="D2544" t="s">
        <v>20</v>
      </c>
      <c r="E2544" t="s">
        <v>21</v>
      </c>
      <c r="F2544" t="s">
        <v>22</v>
      </c>
      <c r="G2544" t="s">
        <v>41</v>
      </c>
      <c r="H2544" t="s">
        <v>33</v>
      </c>
      <c r="I2544" t="s">
        <v>28</v>
      </c>
      <c r="J2544" t="s">
        <v>29</v>
      </c>
      <c r="K2544" t="s">
        <v>1147</v>
      </c>
      <c r="L2544" t="s">
        <v>192</v>
      </c>
      <c r="M2544" t="s">
        <v>398</v>
      </c>
      <c r="N2544" s="2">
        <v>40285</v>
      </c>
      <c r="O2544" s="2">
        <v>40286</v>
      </c>
      <c r="P2544">
        <v>1</v>
      </c>
      <c r="Q2544" s="1">
        <v>0.01</v>
      </c>
      <c r="R2544">
        <v>125.99</v>
      </c>
      <c r="S2544">
        <v>8.99</v>
      </c>
      <c r="T2544">
        <f t="shared" si="39"/>
        <v>125.99</v>
      </c>
    </row>
    <row r="2545" spans="1:20" x14ac:dyDescent="0.25">
      <c r="A2545">
        <v>2544</v>
      </c>
      <c r="B2545">
        <v>88594</v>
      </c>
      <c r="C2545" t="s">
        <v>862</v>
      </c>
      <c r="D2545" t="s">
        <v>20</v>
      </c>
      <c r="E2545" t="s">
        <v>39</v>
      </c>
      <c r="F2545" t="s">
        <v>47</v>
      </c>
      <c r="G2545" t="s">
        <v>41</v>
      </c>
      <c r="H2545" t="s">
        <v>42</v>
      </c>
      <c r="I2545" t="s">
        <v>28</v>
      </c>
      <c r="J2545" t="s">
        <v>29</v>
      </c>
      <c r="K2545" t="s">
        <v>231</v>
      </c>
      <c r="L2545" t="s">
        <v>192</v>
      </c>
      <c r="M2545" t="s">
        <v>51</v>
      </c>
      <c r="N2545" s="2">
        <v>40793</v>
      </c>
      <c r="O2545" s="2">
        <v>40795</v>
      </c>
      <c r="P2545">
        <v>6</v>
      </c>
      <c r="Q2545" s="1">
        <v>0.05</v>
      </c>
      <c r="R2545">
        <v>11.7</v>
      </c>
      <c r="S2545">
        <v>5.63</v>
      </c>
      <c r="T2545">
        <f t="shared" si="39"/>
        <v>70.199999999999989</v>
      </c>
    </row>
    <row r="2546" spans="1:20" x14ac:dyDescent="0.25">
      <c r="A2546">
        <v>2545</v>
      </c>
      <c r="B2546">
        <v>88594</v>
      </c>
      <c r="C2546" t="s">
        <v>1308</v>
      </c>
      <c r="D2546" t="s">
        <v>20</v>
      </c>
      <c r="E2546" t="s">
        <v>39</v>
      </c>
      <c r="F2546" t="s">
        <v>40</v>
      </c>
      <c r="G2546" t="s">
        <v>41</v>
      </c>
      <c r="H2546" t="s">
        <v>78</v>
      </c>
      <c r="I2546" t="s">
        <v>28</v>
      </c>
      <c r="J2546" t="s">
        <v>29</v>
      </c>
      <c r="K2546" t="s">
        <v>291</v>
      </c>
      <c r="L2546" t="s">
        <v>192</v>
      </c>
      <c r="M2546" t="s">
        <v>175</v>
      </c>
      <c r="N2546" s="2">
        <v>40793</v>
      </c>
      <c r="O2546" s="2">
        <v>40794</v>
      </c>
      <c r="P2546">
        <v>18</v>
      </c>
      <c r="Q2546" s="1">
        <v>7.0000000000000007E-2</v>
      </c>
      <c r="R2546">
        <v>7.64</v>
      </c>
      <c r="S2546">
        <v>1.39</v>
      </c>
      <c r="T2546">
        <f t="shared" si="39"/>
        <v>137.51999999999998</v>
      </c>
    </row>
    <row r="2547" spans="1:20" x14ac:dyDescent="0.25">
      <c r="A2547">
        <v>2546</v>
      </c>
      <c r="B2547">
        <v>90266</v>
      </c>
      <c r="C2547" t="s">
        <v>2105</v>
      </c>
      <c r="D2547" t="s">
        <v>20</v>
      </c>
      <c r="E2547" t="s">
        <v>39</v>
      </c>
      <c r="F2547" t="s">
        <v>22</v>
      </c>
      <c r="G2547" t="s">
        <v>32</v>
      </c>
      <c r="H2547" t="s">
        <v>54</v>
      </c>
      <c r="I2547" t="s">
        <v>28</v>
      </c>
      <c r="J2547" t="s">
        <v>29</v>
      </c>
      <c r="K2547" t="s">
        <v>228</v>
      </c>
      <c r="L2547" t="s">
        <v>192</v>
      </c>
      <c r="M2547" t="s">
        <v>150</v>
      </c>
      <c r="N2547" s="2">
        <v>41205</v>
      </c>
      <c r="O2547" s="2">
        <v>41205</v>
      </c>
      <c r="P2547">
        <v>22</v>
      </c>
      <c r="Q2547" s="1">
        <v>0.03</v>
      </c>
      <c r="R2547">
        <v>23.99</v>
      </c>
      <c r="S2547">
        <v>6.71</v>
      </c>
      <c r="T2547">
        <f t="shared" si="39"/>
        <v>527.78</v>
      </c>
    </row>
    <row r="2548" spans="1:20" x14ac:dyDescent="0.25">
      <c r="A2548">
        <v>2547</v>
      </c>
      <c r="B2548">
        <v>87404</v>
      </c>
      <c r="C2548" t="s">
        <v>759</v>
      </c>
      <c r="D2548" t="s">
        <v>20</v>
      </c>
      <c r="E2548" t="s">
        <v>39</v>
      </c>
      <c r="F2548" t="s">
        <v>22</v>
      </c>
      <c r="G2548" t="s">
        <v>93</v>
      </c>
      <c r="H2548" t="s">
        <v>42</v>
      </c>
      <c r="I2548" t="s">
        <v>28</v>
      </c>
      <c r="J2548" t="s">
        <v>29</v>
      </c>
      <c r="K2548" t="s">
        <v>82</v>
      </c>
      <c r="L2548" t="s">
        <v>44</v>
      </c>
      <c r="M2548" t="s">
        <v>182</v>
      </c>
      <c r="N2548" s="2">
        <v>41449</v>
      </c>
      <c r="O2548" s="2">
        <v>41450</v>
      </c>
      <c r="P2548">
        <v>1</v>
      </c>
      <c r="Q2548" s="1">
        <v>0.09</v>
      </c>
      <c r="R2548">
        <v>3.28</v>
      </c>
      <c r="S2548">
        <v>5</v>
      </c>
      <c r="T2548">
        <f t="shared" si="39"/>
        <v>3.28</v>
      </c>
    </row>
    <row r="2549" spans="1:20" x14ac:dyDescent="0.25">
      <c r="A2549">
        <v>2548</v>
      </c>
      <c r="B2549">
        <v>86543</v>
      </c>
      <c r="C2549" t="s">
        <v>220</v>
      </c>
      <c r="D2549" t="s">
        <v>20</v>
      </c>
      <c r="E2549" t="s">
        <v>39</v>
      </c>
      <c r="F2549" t="s">
        <v>31</v>
      </c>
      <c r="G2549" t="s">
        <v>93</v>
      </c>
      <c r="H2549" t="s">
        <v>89</v>
      </c>
      <c r="I2549" t="s">
        <v>28</v>
      </c>
      <c r="J2549" t="s">
        <v>29</v>
      </c>
      <c r="K2549" t="s">
        <v>289</v>
      </c>
      <c r="L2549" t="s">
        <v>192</v>
      </c>
      <c r="M2549" t="s">
        <v>121</v>
      </c>
      <c r="N2549" s="2">
        <v>41358</v>
      </c>
      <c r="O2549" s="2">
        <v>41359</v>
      </c>
      <c r="P2549">
        <v>9</v>
      </c>
      <c r="Q2549" s="1">
        <v>0.04</v>
      </c>
      <c r="R2549">
        <v>19.98</v>
      </c>
      <c r="S2549">
        <v>5.97</v>
      </c>
      <c r="T2549">
        <f t="shared" si="39"/>
        <v>179.82</v>
      </c>
    </row>
    <row r="2550" spans="1:20" x14ac:dyDescent="0.25">
      <c r="A2550">
        <v>2549</v>
      </c>
      <c r="B2550">
        <v>86817</v>
      </c>
      <c r="C2550" t="s">
        <v>1847</v>
      </c>
      <c r="D2550" t="s">
        <v>578</v>
      </c>
      <c r="E2550" t="s">
        <v>39</v>
      </c>
      <c r="F2550" t="s">
        <v>22</v>
      </c>
      <c r="G2550" t="s">
        <v>48</v>
      </c>
      <c r="H2550" t="s">
        <v>78</v>
      </c>
      <c r="I2550" t="s">
        <v>28</v>
      </c>
      <c r="J2550" t="s">
        <v>29</v>
      </c>
      <c r="K2550" t="s">
        <v>226</v>
      </c>
      <c r="L2550" t="s">
        <v>283</v>
      </c>
      <c r="M2550" t="s">
        <v>294</v>
      </c>
      <c r="N2550" s="2">
        <v>40887</v>
      </c>
      <c r="O2550" s="2">
        <v>40894</v>
      </c>
      <c r="P2550">
        <v>12</v>
      </c>
      <c r="Q2550" s="1">
        <v>0.01</v>
      </c>
      <c r="R2550">
        <v>68.81</v>
      </c>
      <c r="S2550">
        <v>60</v>
      </c>
      <c r="T2550">
        <f t="shared" si="39"/>
        <v>825.72</v>
      </c>
    </row>
    <row r="2551" spans="1:20" x14ac:dyDescent="0.25">
      <c r="A2551">
        <v>2550</v>
      </c>
      <c r="B2551">
        <v>86817</v>
      </c>
      <c r="C2551" t="s">
        <v>1847</v>
      </c>
      <c r="D2551" t="s">
        <v>578</v>
      </c>
      <c r="E2551" t="s">
        <v>187</v>
      </c>
      <c r="F2551" t="s">
        <v>22</v>
      </c>
      <c r="G2551" t="s">
        <v>48</v>
      </c>
      <c r="H2551" t="s">
        <v>188</v>
      </c>
      <c r="I2551" t="s">
        <v>28</v>
      </c>
      <c r="J2551" t="s">
        <v>29</v>
      </c>
      <c r="K2551" t="s">
        <v>71</v>
      </c>
      <c r="L2551" t="s">
        <v>330</v>
      </c>
      <c r="M2551" t="s">
        <v>190</v>
      </c>
      <c r="N2551" s="2">
        <v>40887</v>
      </c>
      <c r="O2551" s="2">
        <v>40889</v>
      </c>
      <c r="P2551">
        <v>11</v>
      </c>
      <c r="Q2551" s="1">
        <v>7.0000000000000007E-2</v>
      </c>
      <c r="R2551">
        <v>550.98</v>
      </c>
      <c r="S2551">
        <v>64.59</v>
      </c>
      <c r="T2551">
        <f t="shared" si="39"/>
        <v>6060.7800000000007</v>
      </c>
    </row>
    <row r="2552" spans="1:20" x14ac:dyDescent="0.25">
      <c r="A2552">
        <v>2551</v>
      </c>
      <c r="B2552">
        <v>90275</v>
      </c>
      <c r="C2552" t="s">
        <v>1353</v>
      </c>
      <c r="D2552" t="s">
        <v>20</v>
      </c>
      <c r="E2552" t="s">
        <v>39</v>
      </c>
      <c r="F2552" t="s">
        <v>31</v>
      </c>
      <c r="G2552" t="s">
        <v>41</v>
      </c>
      <c r="H2552" t="s">
        <v>54</v>
      </c>
      <c r="I2552" t="s">
        <v>28</v>
      </c>
      <c r="J2552" t="s">
        <v>29</v>
      </c>
      <c r="K2552" t="s">
        <v>113</v>
      </c>
      <c r="L2552" t="s">
        <v>26</v>
      </c>
      <c r="M2552" t="s">
        <v>121</v>
      </c>
      <c r="N2552" s="2">
        <v>41069</v>
      </c>
      <c r="O2552" s="2">
        <v>41071</v>
      </c>
      <c r="P2552">
        <v>9</v>
      </c>
      <c r="Q2552" s="1">
        <v>7.0000000000000007E-2</v>
      </c>
      <c r="R2552">
        <v>5.68</v>
      </c>
      <c r="S2552">
        <v>3.6</v>
      </c>
      <c r="T2552">
        <f t="shared" si="39"/>
        <v>51.12</v>
      </c>
    </row>
    <row r="2553" spans="1:20" x14ac:dyDescent="0.25">
      <c r="A2553">
        <v>2552</v>
      </c>
      <c r="B2553">
        <v>90275</v>
      </c>
      <c r="C2553" t="s">
        <v>1353</v>
      </c>
      <c r="D2553" t="s">
        <v>20</v>
      </c>
      <c r="E2553" t="s">
        <v>21</v>
      </c>
      <c r="F2553" t="s">
        <v>31</v>
      </c>
      <c r="G2553" t="s">
        <v>41</v>
      </c>
      <c r="H2553" t="s">
        <v>24</v>
      </c>
      <c r="I2553" t="s">
        <v>28</v>
      </c>
      <c r="J2553" t="s">
        <v>29</v>
      </c>
      <c r="K2553" t="s">
        <v>1254</v>
      </c>
      <c r="L2553" t="s">
        <v>192</v>
      </c>
      <c r="M2553" t="s">
        <v>146</v>
      </c>
      <c r="N2553" s="2">
        <v>41069</v>
      </c>
      <c r="O2553" s="2">
        <v>41070</v>
      </c>
      <c r="P2553">
        <v>18</v>
      </c>
      <c r="Q2553" s="1">
        <v>7.0000000000000007E-2</v>
      </c>
      <c r="R2553">
        <v>205.99</v>
      </c>
      <c r="S2553">
        <v>5.99</v>
      </c>
      <c r="T2553">
        <f t="shared" si="39"/>
        <v>3707.82</v>
      </c>
    </row>
    <row r="2554" spans="1:20" x14ac:dyDescent="0.25">
      <c r="A2554">
        <v>2553</v>
      </c>
      <c r="B2554">
        <v>87953</v>
      </c>
      <c r="C2554" t="s">
        <v>423</v>
      </c>
      <c r="D2554" t="s">
        <v>578</v>
      </c>
      <c r="E2554" t="s">
        <v>187</v>
      </c>
      <c r="F2554" t="s">
        <v>47</v>
      </c>
      <c r="G2554" t="s">
        <v>48</v>
      </c>
      <c r="H2554" t="s">
        <v>217</v>
      </c>
      <c r="I2554" t="s">
        <v>28</v>
      </c>
      <c r="J2554" t="s">
        <v>29</v>
      </c>
      <c r="K2554" t="s">
        <v>231</v>
      </c>
      <c r="L2554" t="s">
        <v>330</v>
      </c>
      <c r="M2554" t="s">
        <v>160</v>
      </c>
      <c r="N2554" s="2">
        <v>40257</v>
      </c>
      <c r="O2554" s="2">
        <v>40261</v>
      </c>
      <c r="P2554">
        <v>8</v>
      </c>
      <c r="Q2554" s="1">
        <v>0.06</v>
      </c>
      <c r="R2554">
        <v>160.97999999999999</v>
      </c>
      <c r="S2554">
        <v>35.020000000000003</v>
      </c>
      <c r="T2554">
        <f t="shared" si="39"/>
        <v>1287.8399999999999</v>
      </c>
    </row>
    <row r="2555" spans="1:20" x14ac:dyDescent="0.25">
      <c r="A2555">
        <v>2554</v>
      </c>
      <c r="B2555">
        <v>89270</v>
      </c>
      <c r="C2555" t="s">
        <v>1477</v>
      </c>
      <c r="D2555" t="s">
        <v>20</v>
      </c>
      <c r="E2555" t="s">
        <v>39</v>
      </c>
      <c r="F2555" t="s">
        <v>22</v>
      </c>
      <c r="G2555" t="s">
        <v>32</v>
      </c>
      <c r="H2555" t="s">
        <v>78</v>
      </c>
      <c r="I2555" t="s">
        <v>28</v>
      </c>
      <c r="J2555" t="s">
        <v>29</v>
      </c>
      <c r="K2555" t="s">
        <v>55</v>
      </c>
      <c r="L2555" t="s">
        <v>192</v>
      </c>
      <c r="M2555" t="s">
        <v>80</v>
      </c>
      <c r="N2555" s="2">
        <v>41502</v>
      </c>
      <c r="O2555" s="2">
        <v>41504</v>
      </c>
      <c r="P2555">
        <v>10</v>
      </c>
      <c r="Q2555" s="1">
        <v>0.1</v>
      </c>
      <c r="R2555">
        <v>6.48</v>
      </c>
      <c r="S2555">
        <v>5.74</v>
      </c>
      <c r="T2555">
        <f t="shared" si="39"/>
        <v>64.800000000000011</v>
      </c>
    </row>
    <row r="2556" spans="1:20" x14ac:dyDescent="0.25">
      <c r="A2556">
        <v>2555</v>
      </c>
      <c r="B2556">
        <v>90224</v>
      </c>
      <c r="C2556" t="s">
        <v>317</v>
      </c>
      <c r="D2556" t="s">
        <v>20</v>
      </c>
      <c r="E2556" t="s">
        <v>39</v>
      </c>
      <c r="F2556" t="s">
        <v>31</v>
      </c>
      <c r="G2556" t="s">
        <v>93</v>
      </c>
      <c r="H2556" t="s">
        <v>89</v>
      </c>
      <c r="I2556" t="s">
        <v>28</v>
      </c>
      <c r="J2556" t="s">
        <v>29</v>
      </c>
      <c r="K2556" t="s">
        <v>289</v>
      </c>
      <c r="L2556" t="s">
        <v>44</v>
      </c>
      <c r="M2556" t="s">
        <v>69</v>
      </c>
      <c r="N2556" s="2">
        <v>40983</v>
      </c>
      <c r="O2556" s="2">
        <v>40984</v>
      </c>
      <c r="P2556">
        <v>5</v>
      </c>
      <c r="Q2556" s="1">
        <v>0.08</v>
      </c>
      <c r="R2556">
        <v>7.4</v>
      </c>
      <c r="S2556">
        <v>1.71</v>
      </c>
      <c r="T2556">
        <f t="shared" si="39"/>
        <v>37</v>
      </c>
    </row>
    <row r="2557" spans="1:20" x14ac:dyDescent="0.25">
      <c r="A2557">
        <v>2556</v>
      </c>
      <c r="B2557">
        <v>90123</v>
      </c>
      <c r="C2557" t="s">
        <v>1559</v>
      </c>
      <c r="D2557" t="s">
        <v>20</v>
      </c>
      <c r="E2557" t="s">
        <v>187</v>
      </c>
      <c r="F2557" t="s">
        <v>31</v>
      </c>
      <c r="G2557" t="s">
        <v>93</v>
      </c>
      <c r="H2557" t="s">
        <v>188</v>
      </c>
      <c r="I2557" t="s">
        <v>28</v>
      </c>
      <c r="J2557" t="s">
        <v>29</v>
      </c>
      <c r="K2557" t="s">
        <v>101</v>
      </c>
      <c r="L2557" t="s">
        <v>44</v>
      </c>
      <c r="M2557" t="s">
        <v>367</v>
      </c>
      <c r="N2557" s="2">
        <v>40925</v>
      </c>
      <c r="O2557" s="2">
        <v>40927</v>
      </c>
      <c r="P2557">
        <v>2</v>
      </c>
      <c r="Q2557" s="1">
        <v>0.1</v>
      </c>
      <c r="R2557">
        <v>41.47</v>
      </c>
      <c r="S2557">
        <v>34.200000000000003</v>
      </c>
      <c r="T2557">
        <f t="shared" si="39"/>
        <v>82.94</v>
      </c>
    </row>
    <row r="2558" spans="1:20" x14ac:dyDescent="0.25">
      <c r="A2558">
        <v>2557</v>
      </c>
      <c r="B2558">
        <v>90123</v>
      </c>
      <c r="C2558" t="s">
        <v>1559</v>
      </c>
      <c r="D2558" t="s">
        <v>20</v>
      </c>
      <c r="E2558" t="s">
        <v>39</v>
      </c>
      <c r="F2558" t="s">
        <v>31</v>
      </c>
      <c r="G2558" t="s">
        <v>93</v>
      </c>
      <c r="H2558" t="s">
        <v>89</v>
      </c>
      <c r="I2558" t="s">
        <v>28</v>
      </c>
      <c r="J2558" t="s">
        <v>29</v>
      </c>
      <c r="K2558" t="s">
        <v>98</v>
      </c>
      <c r="L2558" t="s">
        <v>192</v>
      </c>
      <c r="M2558" t="s">
        <v>631</v>
      </c>
      <c r="N2558" s="2">
        <v>40925</v>
      </c>
      <c r="O2558" s="2">
        <v>40927</v>
      </c>
      <c r="P2558">
        <v>8</v>
      </c>
      <c r="Q2558" s="1">
        <v>0.1</v>
      </c>
      <c r="R2558">
        <v>6.48</v>
      </c>
      <c r="S2558">
        <v>7.37</v>
      </c>
      <c r="T2558">
        <f t="shared" si="39"/>
        <v>51.84</v>
      </c>
    </row>
    <row r="2559" spans="1:20" x14ac:dyDescent="0.25">
      <c r="A2559">
        <v>2558</v>
      </c>
      <c r="B2559">
        <v>86698</v>
      </c>
      <c r="C2559" t="s">
        <v>218</v>
      </c>
      <c r="D2559" t="s">
        <v>20</v>
      </c>
      <c r="E2559" t="s">
        <v>39</v>
      </c>
      <c r="F2559" t="s">
        <v>47</v>
      </c>
      <c r="G2559" t="s">
        <v>41</v>
      </c>
      <c r="H2559" t="s">
        <v>94</v>
      </c>
      <c r="I2559" t="s">
        <v>28</v>
      </c>
      <c r="J2559" t="s">
        <v>29</v>
      </c>
      <c r="K2559" t="s">
        <v>170</v>
      </c>
      <c r="L2559" t="s">
        <v>192</v>
      </c>
      <c r="M2559" t="s">
        <v>134</v>
      </c>
      <c r="N2559" s="2">
        <v>41607</v>
      </c>
      <c r="O2559" s="2">
        <v>41608</v>
      </c>
      <c r="P2559">
        <v>43</v>
      </c>
      <c r="Q2559" s="1">
        <v>0.1</v>
      </c>
      <c r="R2559">
        <v>111.03</v>
      </c>
      <c r="S2559">
        <v>8.64</v>
      </c>
      <c r="T2559">
        <f t="shared" si="39"/>
        <v>4774.29</v>
      </c>
    </row>
    <row r="2560" spans="1:20" x14ac:dyDescent="0.25">
      <c r="A2560">
        <v>2559</v>
      </c>
      <c r="B2560">
        <v>87238</v>
      </c>
      <c r="C2560" t="s">
        <v>1123</v>
      </c>
      <c r="D2560" t="s">
        <v>20</v>
      </c>
      <c r="E2560" t="s">
        <v>187</v>
      </c>
      <c r="F2560" t="s">
        <v>31</v>
      </c>
      <c r="G2560" t="s">
        <v>23</v>
      </c>
      <c r="H2560" t="s">
        <v>188</v>
      </c>
      <c r="I2560" t="s">
        <v>28</v>
      </c>
      <c r="J2560" t="s">
        <v>29</v>
      </c>
      <c r="K2560" t="s">
        <v>228</v>
      </c>
      <c r="L2560" t="s">
        <v>26</v>
      </c>
      <c r="M2560" t="s">
        <v>35</v>
      </c>
      <c r="N2560" s="2">
        <v>41568</v>
      </c>
      <c r="O2560" s="2">
        <v>41570</v>
      </c>
      <c r="P2560">
        <v>18</v>
      </c>
      <c r="Q2560" s="1">
        <v>0</v>
      </c>
      <c r="R2560">
        <v>4.82</v>
      </c>
      <c r="S2560">
        <v>5.72</v>
      </c>
      <c r="T2560">
        <f t="shared" si="39"/>
        <v>86.76</v>
      </c>
    </row>
    <row r="2561" spans="1:20" x14ac:dyDescent="0.25">
      <c r="A2561">
        <v>2560</v>
      </c>
      <c r="B2561">
        <v>88892</v>
      </c>
      <c r="C2561" t="s">
        <v>506</v>
      </c>
      <c r="D2561" t="s">
        <v>20</v>
      </c>
      <c r="E2561" t="s">
        <v>39</v>
      </c>
      <c r="F2561" t="s">
        <v>22</v>
      </c>
      <c r="G2561" t="s">
        <v>93</v>
      </c>
      <c r="H2561" t="s">
        <v>54</v>
      </c>
      <c r="I2561" t="s">
        <v>28</v>
      </c>
      <c r="J2561" t="s">
        <v>29</v>
      </c>
      <c r="K2561" t="s">
        <v>136</v>
      </c>
      <c r="L2561" t="s">
        <v>192</v>
      </c>
      <c r="M2561" t="s">
        <v>190</v>
      </c>
      <c r="N2561" s="2">
        <v>40684</v>
      </c>
      <c r="O2561" s="2">
        <v>40685</v>
      </c>
      <c r="P2561">
        <v>17</v>
      </c>
      <c r="Q2561" s="1">
        <v>0.08</v>
      </c>
      <c r="R2561">
        <v>8.85</v>
      </c>
      <c r="S2561">
        <v>5.6</v>
      </c>
      <c r="T2561">
        <f t="shared" si="39"/>
        <v>150.44999999999999</v>
      </c>
    </row>
    <row r="2562" spans="1:20" x14ac:dyDescent="0.25">
      <c r="A2562">
        <v>2561</v>
      </c>
      <c r="B2562">
        <v>88892</v>
      </c>
      <c r="C2562" t="s">
        <v>506</v>
      </c>
      <c r="D2562" t="s">
        <v>20</v>
      </c>
      <c r="E2562" t="s">
        <v>39</v>
      </c>
      <c r="F2562" t="s">
        <v>22</v>
      </c>
      <c r="G2562" t="s">
        <v>93</v>
      </c>
      <c r="H2562" t="s">
        <v>49</v>
      </c>
      <c r="I2562" t="s">
        <v>28</v>
      </c>
      <c r="J2562" t="s">
        <v>29</v>
      </c>
      <c r="K2562" t="s">
        <v>113</v>
      </c>
      <c r="L2562" t="s">
        <v>192</v>
      </c>
      <c r="M2562" t="s">
        <v>294</v>
      </c>
      <c r="N2562" s="2">
        <v>40684</v>
      </c>
      <c r="O2562" s="2">
        <v>40684</v>
      </c>
      <c r="P2562">
        <v>16</v>
      </c>
      <c r="Q2562" s="1">
        <v>0.09</v>
      </c>
      <c r="R2562">
        <v>2.61</v>
      </c>
      <c r="S2562">
        <v>0.5</v>
      </c>
      <c r="T2562">
        <f t="shared" si="39"/>
        <v>41.76</v>
      </c>
    </row>
    <row r="2563" spans="1:20" x14ac:dyDescent="0.25">
      <c r="A2563">
        <v>2562</v>
      </c>
      <c r="B2563">
        <v>88892</v>
      </c>
      <c r="C2563" t="s">
        <v>506</v>
      </c>
      <c r="D2563" t="s">
        <v>20</v>
      </c>
      <c r="E2563" t="s">
        <v>39</v>
      </c>
      <c r="F2563" t="s">
        <v>22</v>
      </c>
      <c r="G2563" t="s">
        <v>93</v>
      </c>
      <c r="H2563" t="s">
        <v>89</v>
      </c>
      <c r="I2563" t="s">
        <v>28</v>
      </c>
      <c r="J2563" t="s">
        <v>29</v>
      </c>
      <c r="K2563" t="s">
        <v>43</v>
      </c>
      <c r="L2563" t="s">
        <v>192</v>
      </c>
      <c r="M2563" t="s">
        <v>96</v>
      </c>
      <c r="N2563" s="2">
        <v>40684</v>
      </c>
      <c r="O2563" s="2">
        <v>40685</v>
      </c>
      <c r="P2563">
        <v>2</v>
      </c>
      <c r="Q2563" s="1">
        <v>0.05</v>
      </c>
      <c r="R2563">
        <v>4.9800000000000004</v>
      </c>
      <c r="S2563">
        <v>4.7</v>
      </c>
      <c r="T2563">
        <f t="shared" ref="T2563:T2626" si="40">R2563*P2563</f>
        <v>9.9600000000000009</v>
      </c>
    </row>
    <row r="2564" spans="1:20" x14ac:dyDescent="0.25">
      <c r="A2564">
        <v>2563</v>
      </c>
      <c r="B2564">
        <v>90283</v>
      </c>
      <c r="C2564" t="s">
        <v>1109</v>
      </c>
      <c r="D2564" t="s">
        <v>20</v>
      </c>
      <c r="E2564" t="s">
        <v>21</v>
      </c>
      <c r="F2564" t="s">
        <v>31</v>
      </c>
      <c r="G2564" t="s">
        <v>23</v>
      </c>
      <c r="H2564" t="s">
        <v>33</v>
      </c>
      <c r="I2564" t="s">
        <v>28</v>
      </c>
      <c r="J2564" t="s">
        <v>29</v>
      </c>
      <c r="K2564" t="s">
        <v>213</v>
      </c>
      <c r="L2564" t="s">
        <v>26</v>
      </c>
      <c r="M2564" t="s">
        <v>91</v>
      </c>
      <c r="N2564" s="2">
        <v>41363</v>
      </c>
      <c r="O2564" s="2">
        <v>41365</v>
      </c>
      <c r="P2564">
        <v>9</v>
      </c>
      <c r="Q2564" s="1">
        <v>0.08</v>
      </c>
      <c r="R2564">
        <v>5.98</v>
      </c>
      <c r="S2564">
        <v>3.85</v>
      </c>
      <c r="T2564">
        <f t="shared" si="40"/>
        <v>53.820000000000007</v>
      </c>
    </row>
    <row r="2565" spans="1:20" x14ac:dyDescent="0.25">
      <c r="A2565">
        <v>2564</v>
      </c>
      <c r="B2565">
        <v>88410</v>
      </c>
      <c r="C2565" t="s">
        <v>1028</v>
      </c>
      <c r="D2565" t="s">
        <v>20</v>
      </c>
      <c r="E2565" t="s">
        <v>21</v>
      </c>
      <c r="F2565" t="s">
        <v>47</v>
      </c>
      <c r="G2565" t="s">
        <v>93</v>
      </c>
      <c r="H2565" t="s">
        <v>33</v>
      </c>
      <c r="I2565" t="s">
        <v>28</v>
      </c>
      <c r="J2565" t="s">
        <v>29</v>
      </c>
      <c r="K2565" t="s">
        <v>1254</v>
      </c>
      <c r="L2565" t="s">
        <v>192</v>
      </c>
      <c r="M2565" t="s">
        <v>111</v>
      </c>
      <c r="N2565" s="2">
        <v>40277</v>
      </c>
      <c r="O2565" s="2">
        <v>40278</v>
      </c>
      <c r="P2565">
        <v>8</v>
      </c>
      <c r="Q2565" s="1">
        <v>7.0000000000000007E-2</v>
      </c>
      <c r="R2565">
        <v>125.99</v>
      </c>
      <c r="S2565">
        <v>7.69</v>
      </c>
      <c r="T2565">
        <f t="shared" si="40"/>
        <v>1007.92</v>
      </c>
    </row>
    <row r="2566" spans="1:20" x14ac:dyDescent="0.25">
      <c r="A2566">
        <v>2565</v>
      </c>
      <c r="B2566">
        <v>89171</v>
      </c>
      <c r="C2566" t="s">
        <v>1979</v>
      </c>
      <c r="D2566" t="s">
        <v>20</v>
      </c>
      <c r="E2566" t="s">
        <v>39</v>
      </c>
      <c r="F2566" t="s">
        <v>47</v>
      </c>
      <c r="G2566" t="s">
        <v>93</v>
      </c>
      <c r="H2566" t="s">
        <v>94</v>
      </c>
      <c r="I2566" t="s">
        <v>28</v>
      </c>
      <c r="J2566" t="s">
        <v>29</v>
      </c>
      <c r="K2566" t="s">
        <v>184</v>
      </c>
      <c r="L2566" t="s">
        <v>192</v>
      </c>
      <c r="M2566" t="s">
        <v>134</v>
      </c>
      <c r="N2566" s="2">
        <v>41350</v>
      </c>
      <c r="O2566" s="2">
        <v>41351</v>
      </c>
      <c r="P2566">
        <v>2</v>
      </c>
      <c r="Q2566" s="1">
        <v>0.05</v>
      </c>
      <c r="R2566">
        <v>43.41</v>
      </c>
      <c r="S2566">
        <v>2.99</v>
      </c>
      <c r="T2566">
        <f t="shared" si="40"/>
        <v>86.82</v>
      </c>
    </row>
    <row r="2567" spans="1:20" x14ac:dyDescent="0.25">
      <c r="A2567">
        <v>2566</v>
      </c>
      <c r="B2567">
        <v>87587</v>
      </c>
      <c r="C2567" t="s">
        <v>2265</v>
      </c>
      <c r="D2567" t="s">
        <v>20</v>
      </c>
      <c r="E2567" t="s">
        <v>21</v>
      </c>
      <c r="F2567" t="s">
        <v>31</v>
      </c>
      <c r="G2567" t="s">
        <v>48</v>
      </c>
      <c r="H2567" t="s">
        <v>24</v>
      </c>
      <c r="I2567" t="s">
        <v>28</v>
      </c>
      <c r="J2567" t="s">
        <v>29</v>
      </c>
      <c r="K2567" t="s">
        <v>198</v>
      </c>
      <c r="L2567" t="s">
        <v>192</v>
      </c>
      <c r="M2567" t="s">
        <v>35</v>
      </c>
      <c r="N2567" s="2">
        <v>40540</v>
      </c>
      <c r="O2567" s="2">
        <v>40542</v>
      </c>
      <c r="P2567">
        <v>12</v>
      </c>
      <c r="Q2567" s="1">
        <v>0.09</v>
      </c>
      <c r="R2567">
        <v>49.99</v>
      </c>
      <c r="S2567">
        <v>19.989999999999998</v>
      </c>
      <c r="T2567">
        <f t="shared" si="40"/>
        <v>599.88</v>
      </c>
    </row>
    <row r="2568" spans="1:20" x14ac:dyDescent="0.25">
      <c r="A2568">
        <v>2567</v>
      </c>
      <c r="B2568">
        <v>87587</v>
      </c>
      <c r="C2568" t="s">
        <v>2130</v>
      </c>
      <c r="D2568" t="s">
        <v>20</v>
      </c>
      <c r="E2568" t="s">
        <v>39</v>
      </c>
      <c r="F2568" t="s">
        <v>31</v>
      </c>
      <c r="G2568" t="s">
        <v>48</v>
      </c>
      <c r="H2568" t="s">
        <v>94</v>
      </c>
      <c r="I2568" t="s">
        <v>28</v>
      </c>
      <c r="J2568" t="s">
        <v>29</v>
      </c>
      <c r="K2568" t="s">
        <v>181</v>
      </c>
      <c r="L2568" t="s">
        <v>192</v>
      </c>
      <c r="M2568" t="s">
        <v>35</v>
      </c>
      <c r="N2568" s="2">
        <v>40540</v>
      </c>
      <c r="O2568" s="2">
        <v>40544</v>
      </c>
      <c r="P2568">
        <v>3</v>
      </c>
      <c r="Q2568" s="1">
        <v>0.03</v>
      </c>
      <c r="R2568">
        <v>28.53</v>
      </c>
      <c r="S2568">
        <v>1.49</v>
      </c>
      <c r="T2568">
        <f t="shared" si="40"/>
        <v>85.59</v>
      </c>
    </row>
    <row r="2569" spans="1:20" x14ac:dyDescent="0.25">
      <c r="A2569">
        <v>2568</v>
      </c>
      <c r="B2569">
        <v>90286</v>
      </c>
      <c r="C2569" t="s">
        <v>1778</v>
      </c>
      <c r="D2569" t="s">
        <v>20</v>
      </c>
      <c r="E2569" t="s">
        <v>39</v>
      </c>
      <c r="F2569" t="s">
        <v>31</v>
      </c>
      <c r="G2569" t="s">
        <v>32</v>
      </c>
      <c r="H2569" t="s">
        <v>78</v>
      </c>
      <c r="I2569" t="s">
        <v>28</v>
      </c>
      <c r="J2569" t="s">
        <v>29</v>
      </c>
      <c r="K2569" t="s">
        <v>136</v>
      </c>
      <c r="L2569" t="s">
        <v>192</v>
      </c>
      <c r="M2569" t="s">
        <v>141</v>
      </c>
      <c r="N2569" s="2">
        <v>41151</v>
      </c>
      <c r="O2569" s="2">
        <v>41153</v>
      </c>
      <c r="P2569">
        <v>12</v>
      </c>
      <c r="Q2569" s="1">
        <v>0.02</v>
      </c>
      <c r="R2569">
        <v>10.98</v>
      </c>
      <c r="S2569">
        <v>4.8</v>
      </c>
      <c r="T2569">
        <f t="shared" si="40"/>
        <v>131.76</v>
      </c>
    </row>
    <row r="2570" spans="1:20" x14ac:dyDescent="0.25">
      <c r="A2570">
        <v>2569</v>
      </c>
      <c r="B2570">
        <v>86230</v>
      </c>
      <c r="C2570" t="s">
        <v>473</v>
      </c>
      <c r="D2570" t="s">
        <v>20</v>
      </c>
      <c r="E2570" t="s">
        <v>39</v>
      </c>
      <c r="F2570" t="s">
        <v>47</v>
      </c>
      <c r="G2570" t="s">
        <v>41</v>
      </c>
      <c r="H2570" t="s">
        <v>89</v>
      </c>
      <c r="I2570" t="s">
        <v>28</v>
      </c>
      <c r="J2570" t="s">
        <v>29</v>
      </c>
      <c r="K2570" t="s">
        <v>289</v>
      </c>
      <c r="L2570" t="s">
        <v>44</v>
      </c>
      <c r="M2570" t="s">
        <v>114</v>
      </c>
      <c r="N2570" s="2">
        <v>40846</v>
      </c>
      <c r="O2570" s="2">
        <v>40846</v>
      </c>
      <c r="P2570">
        <v>20</v>
      </c>
      <c r="Q2570" s="1">
        <v>7.0000000000000007E-2</v>
      </c>
      <c r="R2570">
        <v>6.88</v>
      </c>
      <c r="S2570">
        <v>2</v>
      </c>
      <c r="T2570">
        <f t="shared" si="40"/>
        <v>137.6</v>
      </c>
    </row>
    <row r="2571" spans="1:20" x14ac:dyDescent="0.25">
      <c r="A2571">
        <v>2570</v>
      </c>
      <c r="B2571">
        <v>86230</v>
      </c>
      <c r="C2571" t="s">
        <v>473</v>
      </c>
      <c r="D2571" t="s">
        <v>20</v>
      </c>
      <c r="E2571" t="s">
        <v>39</v>
      </c>
      <c r="F2571" t="s">
        <v>47</v>
      </c>
      <c r="G2571" t="s">
        <v>41</v>
      </c>
      <c r="H2571" t="s">
        <v>49</v>
      </c>
      <c r="I2571" t="s">
        <v>28</v>
      </c>
      <c r="J2571" t="s">
        <v>29</v>
      </c>
      <c r="K2571" t="s">
        <v>50</v>
      </c>
      <c r="L2571" t="s">
        <v>44</v>
      </c>
      <c r="M2571" t="s">
        <v>156</v>
      </c>
      <c r="N2571" s="2">
        <v>40846</v>
      </c>
      <c r="O2571" s="2">
        <v>40846</v>
      </c>
      <c r="P2571">
        <v>7</v>
      </c>
      <c r="Q2571" s="1">
        <v>0.01</v>
      </c>
      <c r="R2571">
        <v>2.52</v>
      </c>
      <c r="S2571">
        <v>4.28</v>
      </c>
      <c r="T2571">
        <f t="shared" si="40"/>
        <v>17.64</v>
      </c>
    </row>
    <row r="2572" spans="1:20" x14ac:dyDescent="0.25">
      <c r="A2572">
        <v>2571</v>
      </c>
      <c r="B2572">
        <v>86230</v>
      </c>
      <c r="C2572" t="s">
        <v>2539</v>
      </c>
      <c r="D2572" t="s">
        <v>20</v>
      </c>
      <c r="E2572" t="s">
        <v>39</v>
      </c>
      <c r="F2572" t="s">
        <v>47</v>
      </c>
      <c r="G2572" t="s">
        <v>41</v>
      </c>
      <c r="H2572" t="s">
        <v>42</v>
      </c>
      <c r="I2572" t="s">
        <v>28</v>
      </c>
      <c r="J2572" t="s">
        <v>29</v>
      </c>
      <c r="K2572" t="s">
        <v>82</v>
      </c>
      <c r="L2572" t="s">
        <v>192</v>
      </c>
      <c r="M2572" t="s">
        <v>51</v>
      </c>
      <c r="N2572" s="2">
        <v>40846</v>
      </c>
      <c r="O2572" s="2">
        <v>40848</v>
      </c>
      <c r="P2572">
        <v>2</v>
      </c>
      <c r="Q2572" s="1">
        <v>0.03</v>
      </c>
      <c r="R2572">
        <v>415.88</v>
      </c>
      <c r="S2572">
        <v>11.37</v>
      </c>
      <c r="T2572">
        <f t="shared" si="40"/>
        <v>831.76</v>
      </c>
    </row>
    <row r="2573" spans="1:20" x14ac:dyDescent="0.25">
      <c r="A2573">
        <v>2572</v>
      </c>
      <c r="B2573">
        <v>86230</v>
      </c>
      <c r="C2573" t="s">
        <v>1210</v>
      </c>
      <c r="D2573" t="s">
        <v>20</v>
      </c>
      <c r="E2573" t="s">
        <v>39</v>
      </c>
      <c r="F2573" t="s">
        <v>31</v>
      </c>
      <c r="G2573" t="s">
        <v>41</v>
      </c>
      <c r="H2573" t="s">
        <v>78</v>
      </c>
      <c r="I2573" t="s">
        <v>28</v>
      </c>
      <c r="J2573" t="s">
        <v>29</v>
      </c>
      <c r="K2573" t="s">
        <v>79</v>
      </c>
      <c r="L2573" t="s">
        <v>192</v>
      </c>
      <c r="M2573" t="s">
        <v>139</v>
      </c>
      <c r="N2573" s="2">
        <v>40846</v>
      </c>
      <c r="O2573" s="2">
        <v>40847</v>
      </c>
      <c r="P2573">
        <v>22</v>
      </c>
      <c r="Q2573" s="1">
        <v>0.01</v>
      </c>
      <c r="R2573">
        <v>4.9800000000000004</v>
      </c>
      <c r="S2573">
        <v>4.95</v>
      </c>
      <c r="T2573">
        <f t="shared" si="40"/>
        <v>109.56</v>
      </c>
    </row>
    <row r="2574" spans="1:20" x14ac:dyDescent="0.25">
      <c r="A2574">
        <v>2573</v>
      </c>
      <c r="B2574">
        <v>90289</v>
      </c>
      <c r="C2574" t="s">
        <v>1642</v>
      </c>
      <c r="D2574" t="s">
        <v>578</v>
      </c>
      <c r="E2574" t="s">
        <v>187</v>
      </c>
      <c r="F2574" t="s">
        <v>31</v>
      </c>
      <c r="G2574" t="s">
        <v>23</v>
      </c>
      <c r="H2574" t="s">
        <v>219</v>
      </c>
      <c r="I2574" t="s">
        <v>28</v>
      </c>
      <c r="J2574" t="s">
        <v>29</v>
      </c>
      <c r="K2574" t="s">
        <v>101</v>
      </c>
      <c r="L2574" t="s">
        <v>330</v>
      </c>
      <c r="M2574" t="s">
        <v>631</v>
      </c>
      <c r="N2574" s="2">
        <v>41314</v>
      </c>
      <c r="O2574" s="2">
        <v>41316</v>
      </c>
      <c r="P2574">
        <v>8</v>
      </c>
      <c r="Q2574" s="1">
        <v>0.03</v>
      </c>
      <c r="R2574">
        <v>179.29</v>
      </c>
      <c r="S2574">
        <v>29.21</v>
      </c>
      <c r="T2574">
        <f t="shared" si="40"/>
        <v>1434.32</v>
      </c>
    </row>
    <row r="2575" spans="1:20" x14ac:dyDescent="0.25">
      <c r="A2575">
        <v>2574</v>
      </c>
      <c r="B2575">
        <v>86408</v>
      </c>
      <c r="C2575" t="s">
        <v>1910</v>
      </c>
      <c r="D2575" t="s">
        <v>38</v>
      </c>
      <c r="E2575" t="s">
        <v>21</v>
      </c>
      <c r="F2575" t="s">
        <v>31</v>
      </c>
      <c r="G2575" t="s">
        <v>48</v>
      </c>
      <c r="H2575" t="s">
        <v>206</v>
      </c>
      <c r="I2575" t="s">
        <v>28</v>
      </c>
      <c r="J2575" t="s">
        <v>29</v>
      </c>
      <c r="K2575" t="s">
        <v>198</v>
      </c>
      <c r="L2575" t="s">
        <v>192</v>
      </c>
      <c r="M2575" t="s">
        <v>63</v>
      </c>
      <c r="N2575" s="2">
        <v>41420</v>
      </c>
      <c r="O2575" s="2">
        <v>41424</v>
      </c>
      <c r="P2575">
        <v>13</v>
      </c>
      <c r="Q2575" s="1">
        <v>0.09</v>
      </c>
      <c r="R2575">
        <v>65.989999999999995</v>
      </c>
      <c r="S2575">
        <v>5.99</v>
      </c>
      <c r="T2575">
        <f t="shared" si="40"/>
        <v>857.86999999999989</v>
      </c>
    </row>
    <row r="2576" spans="1:20" x14ac:dyDescent="0.25">
      <c r="A2576">
        <v>2575</v>
      </c>
      <c r="B2576">
        <v>86408</v>
      </c>
      <c r="C2576" t="s">
        <v>1182</v>
      </c>
      <c r="D2576" t="s">
        <v>20</v>
      </c>
      <c r="E2576" t="s">
        <v>39</v>
      </c>
      <c r="F2576" t="s">
        <v>31</v>
      </c>
      <c r="G2576" t="s">
        <v>48</v>
      </c>
      <c r="H2576" t="s">
        <v>54</v>
      </c>
      <c r="I2576" t="s">
        <v>28</v>
      </c>
      <c r="J2576" t="s">
        <v>29</v>
      </c>
      <c r="K2576" t="s">
        <v>43</v>
      </c>
      <c r="L2576" t="s">
        <v>192</v>
      </c>
      <c r="M2576" t="s">
        <v>63</v>
      </c>
      <c r="N2576" s="2">
        <v>41420</v>
      </c>
      <c r="O2576" s="2">
        <v>41427</v>
      </c>
      <c r="P2576">
        <v>16</v>
      </c>
      <c r="Q2576" s="1">
        <v>0.04</v>
      </c>
      <c r="R2576">
        <v>4.91</v>
      </c>
      <c r="S2576">
        <v>0.5</v>
      </c>
      <c r="T2576">
        <f t="shared" si="40"/>
        <v>78.56</v>
      </c>
    </row>
    <row r="2577" spans="1:20" x14ac:dyDescent="0.25">
      <c r="A2577">
        <v>2576</v>
      </c>
      <c r="B2577">
        <v>86408</v>
      </c>
      <c r="C2577" t="s">
        <v>1182</v>
      </c>
      <c r="D2577" t="s">
        <v>20</v>
      </c>
      <c r="E2577" t="s">
        <v>39</v>
      </c>
      <c r="F2577" t="s">
        <v>31</v>
      </c>
      <c r="G2577" t="s">
        <v>48</v>
      </c>
      <c r="H2577" t="s">
        <v>94</v>
      </c>
      <c r="I2577" t="s">
        <v>28</v>
      </c>
      <c r="J2577" t="s">
        <v>29</v>
      </c>
      <c r="K2577" t="s">
        <v>170</v>
      </c>
      <c r="L2577" t="s">
        <v>192</v>
      </c>
      <c r="M2577" t="s">
        <v>63</v>
      </c>
      <c r="N2577" s="2">
        <v>41420</v>
      </c>
      <c r="O2577" s="2">
        <v>41427</v>
      </c>
      <c r="P2577">
        <v>1</v>
      </c>
      <c r="Q2577" s="1">
        <v>0.09</v>
      </c>
      <c r="R2577">
        <v>27.75</v>
      </c>
      <c r="S2577">
        <v>19.989999999999998</v>
      </c>
      <c r="T2577">
        <f t="shared" si="40"/>
        <v>27.75</v>
      </c>
    </row>
    <row r="2578" spans="1:20" x14ac:dyDescent="0.25">
      <c r="A2578">
        <v>2577</v>
      </c>
      <c r="B2578">
        <v>86908</v>
      </c>
      <c r="C2578" t="s">
        <v>1205</v>
      </c>
      <c r="D2578" t="s">
        <v>38</v>
      </c>
      <c r="E2578" t="s">
        <v>39</v>
      </c>
      <c r="F2578" t="s">
        <v>22</v>
      </c>
      <c r="G2578" t="s">
        <v>41</v>
      </c>
      <c r="H2578" t="s">
        <v>61</v>
      </c>
      <c r="I2578" t="s">
        <v>28</v>
      </c>
      <c r="J2578" t="s">
        <v>29</v>
      </c>
      <c r="K2578" t="s">
        <v>71</v>
      </c>
      <c r="L2578" t="s">
        <v>192</v>
      </c>
      <c r="M2578" t="s">
        <v>232</v>
      </c>
      <c r="N2578" s="2">
        <v>41090</v>
      </c>
      <c r="O2578" s="2">
        <v>41091</v>
      </c>
      <c r="P2578">
        <v>6</v>
      </c>
      <c r="Q2578" s="1">
        <v>0.04</v>
      </c>
      <c r="R2578">
        <v>8.6</v>
      </c>
      <c r="S2578">
        <v>6.19</v>
      </c>
      <c r="T2578">
        <f t="shared" si="40"/>
        <v>51.599999999999994</v>
      </c>
    </row>
    <row r="2579" spans="1:20" x14ac:dyDescent="0.25">
      <c r="A2579">
        <v>2578</v>
      </c>
      <c r="B2579">
        <v>90293</v>
      </c>
      <c r="C2579" t="s">
        <v>755</v>
      </c>
      <c r="D2579" t="s">
        <v>20</v>
      </c>
      <c r="E2579" t="s">
        <v>39</v>
      </c>
      <c r="F2579" t="s">
        <v>47</v>
      </c>
      <c r="G2579" t="s">
        <v>41</v>
      </c>
      <c r="H2579" t="s">
        <v>42</v>
      </c>
      <c r="I2579" t="s">
        <v>28</v>
      </c>
      <c r="J2579" t="s">
        <v>29</v>
      </c>
      <c r="K2579" t="s">
        <v>62</v>
      </c>
      <c r="L2579" t="s">
        <v>44</v>
      </c>
      <c r="M2579" t="s">
        <v>160</v>
      </c>
      <c r="N2579" s="2">
        <v>41200</v>
      </c>
      <c r="O2579" s="2">
        <v>41202</v>
      </c>
      <c r="P2579">
        <v>23</v>
      </c>
      <c r="Q2579" s="1">
        <v>0</v>
      </c>
      <c r="R2579">
        <v>3.28</v>
      </c>
      <c r="S2579">
        <v>3.97</v>
      </c>
      <c r="T2579">
        <f t="shared" si="40"/>
        <v>75.44</v>
      </c>
    </row>
    <row r="2580" spans="1:20" x14ac:dyDescent="0.25">
      <c r="A2580">
        <v>2579</v>
      </c>
      <c r="B2580">
        <v>90300</v>
      </c>
      <c r="C2580" t="s">
        <v>542</v>
      </c>
      <c r="D2580" t="s">
        <v>20</v>
      </c>
      <c r="E2580" t="s">
        <v>21</v>
      </c>
      <c r="F2580" t="s">
        <v>31</v>
      </c>
      <c r="G2580" t="s">
        <v>93</v>
      </c>
      <c r="H2580" t="s">
        <v>33</v>
      </c>
      <c r="I2580" t="s">
        <v>28</v>
      </c>
      <c r="J2580" t="s">
        <v>29</v>
      </c>
      <c r="K2580" t="s">
        <v>409</v>
      </c>
      <c r="L2580" t="s">
        <v>192</v>
      </c>
      <c r="M2580" t="s">
        <v>139</v>
      </c>
      <c r="N2580" s="2">
        <v>41355</v>
      </c>
      <c r="O2580" s="2">
        <v>41355</v>
      </c>
      <c r="P2580">
        <v>7</v>
      </c>
      <c r="Q2580" s="1">
        <v>0.04</v>
      </c>
      <c r="R2580">
        <v>39.979999999999997</v>
      </c>
      <c r="S2580">
        <v>4</v>
      </c>
      <c r="T2580">
        <f t="shared" si="40"/>
        <v>279.85999999999996</v>
      </c>
    </row>
    <row r="2581" spans="1:20" x14ac:dyDescent="0.25">
      <c r="A2581">
        <v>2580</v>
      </c>
      <c r="B2581">
        <v>90301</v>
      </c>
      <c r="C2581" t="s">
        <v>1814</v>
      </c>
      <c r="D2581" t="s">
        <v>578</v>
      </c>
      <c r="E2581" t="s">
        <v>21</v>
      </c>
      <c r="F2581" t="s">
        <v>22</v>
      </c>
      <c r="G2581" t="s">
        <v>48</v>
      </c>
      <c r="H2581" t="s">
        <v>203</v>
      </c>
      <c r="I2581" t="s">
        <v>28</v>
      </c>
      <c r="J2581" t="s">
        <v>29</v>
      </c>
      <c r="K2581" t="s">
        <v>1107</v>
      </c>
      <c r="L2581" t="s">
        <v>283</v>
      </c>
      <c r="M2581" t="s">
        <v>398</v>
      </c>
      <c r="N2581" s="2">
        <v>40238</v>
      </c>
      <c r="O2581" s="2">
        <v>40240</v>
      </c>
      <c r="P2581">
        <v>3</v>
      </c>
      <c r="Q2581" s="1">
        <v>0.09</v>
      </c>
      <c r="R2581">
        <v>90.97</v>
      </c>
      <c r="S2581">
        <v>14</v>
      </c>
      <c r="T2581">
        <f t="shared" si="40"/>
        <v>272.90999999999997</v>
      </c>
    </row>
    <row r="2582" spans="1:20" x14ac:dyDescent="0.25">
      <c r="A2582">
        <v>2581</v>
      </c>
      <c r="B2582">
        <v>88558</v>
      </c>
      <c r="C2582" t="s">
        <v>1334</v>
      </c>
      <c r="D2582" t="s">
        <v>20</v>
      </c>
      <c r="E2582" t="s">
        <v>21</v>
      </c>
      <c r="F2582" t="s">
        <v>31</v>
      </c>
      <c r="G2582" t="s">
        <v>48</v>
      </c>
      <c r="H2582" t="s">
        <v>24</v>
      </c>
      <c r="I2582" t="s">
        <v>28</v>
      </c>
      <c r="J2582" t="s">
        <v>29</v>
      </c>
      <c r="K2582" t="s">
        <v>1138</v>
      </c>
      <c r="L2582" t="s">
        <v>44</v>
      </c>
      <c r="M2582" t="s">
        <v>141</v>
      </c>
      <c r="N2582" s="2">
        <v>40498</v>
      </c>
      <c r="O2582" s="2">
        <v>40502</v>
      </c>
      <c r="P2582">
        <v>5</v>
      </c>
      <c r="Q2582" s="1">
        <v>7.0000000000000007E-2</v>
      </c>
      <c r="R2582">
        <v>35.99</v>
      </c>
      <c r="S2582">
        <v>5.99</v>
      </c>
      <c r="T2582">
        <f t="shared" si="40"/>
        <v>179.95000000000002</v>
      </c>
    </row>
    <row r="2583" spans="1:20" x14ac:dyDescent="0.25">
      <c r="A2583">
        <v>2582</v>
      </c>
      <c r="B2583">
        <v>88558</v>
      </c>
      <c r="C2583" t="s">
        <v>303</v>
      </c>
      <c r="D2583" t="s">
        <v>38</v>
      </c>
      <c r="E2583" t="s">
        <v>21</v>
      </c>
      <c r="F2583" t="s">
        <v>31</v>
      </c>
      <c r="G2583" t="s">
        <v>48</v>
      </c>
      <c r="H2583" t="s">
        <v>33</v>
      </c>
      <c r="I2583" t="s">
        <v>28</v>
      </c>
      <c r="J2583" t="s">
        <v>29</v>
      </c>
      <c r="K2583" t="s">
        <v>198</v>
      </c>
      <c r="L2583" t="s">
        <v>192</v>
      </c>
      <c r="M2583" t="s">
        <v>141</v>
      </c>
      <c r="N2583" s="2">
        <v>40498</v>
      </c>
      <c r="O2583" s="2">
        <v>40505</v>
      </c>
      <c r="P2583">
        <v>20</v>
      </c>
      <c r="Q2583" s="1">
        <v>0.08</v>
      </c>
      <c r="R2583">
        <v>65.989999999999995</v>
      </c>
      <c r="S2583">
        <v>5.92</v>
      </c>
      <c r="T2583">
        <f t="shared" si="40"/>
        <v>1319.8</v>
      </c>
    </row>
    <row r="2584" spans="1:20" x14ac:dyDescent="0.25">
      <c r="A2584">
        <v>2583</v>
      </c>
      <c r="B2584">
        <v>89602</v>
      </c>
      <c r="C2584" t="s">
        <v>1214</v>
      </c>
      <c r="D2584" t="s">
        <v>20</v>
      </c>
      <c r="E2584" t="s">
        <v>39</v>
      </c>
      <c r="F2584" t="s">
        <v>31</v>
      </c>
      <c r="G2584" t="s">
        <v>41</v>
      </c>
      <c r="H2584" t="s">
        <v>42</v>
      </c>
      <c r="I2584" t="s">
        <v>28</v>
      </c>
      <c r="J2584" t="s">
        <v>29</v>
      </c>
      <c r="K2584" t="s">
        <v>82</v>
      </c>
      <c r="L2584" t="s">
        <v>192</v>
      </c>
      <c r="M2584" t="s">
        <v>106</v>
      </c>
      <c r="N2584" s="2">
        <v>40472</v>
      </c>
      <c r="O2584" s="2">
        <v>40473</v>
      </c>
      <c r="P2584">
        <v>1</v>
      </c>
      <c r="Q2584" s="1">
        <v>0.08</v>
      </c>
      <c r="R2584">
        <v>4.9800000000000004</v>
      </c>
      <c r="S2584">
        <v>0.49</v>
      </c>
      <c r="T2584">
        <f t="shared" si="40"/>
        <v>4.9800000000000004</v>
      </c>
    </row>
    <row r="2585" spans="1:20" x14ac:dyDescent="0.25">
      <c r="A2585">
        <v>2584</v>
      </c>
      <c r="B2585">
        <v>89602</v>
      </c>
      <c r="C2585" t="s">
        <v>1214</v>
      </c>
      <c r="D2585" t="s">
        <v>578</v>
      </c>
      <c r="E2585" t="s">
        <v>21</v>
      </c>
      <c r="F2585" t="s">
        <v>31</v>
      </c>
      <c r="G2585" t="s">
        <v>41</v>
      </c>
      <c r="H2585" t="s">
        <v>206</v>
      </c>
      <c r="I2585" t="s">
        <v>28</v>
      </c>
      <c r="J2585" t="s">
        <v>29</v>
      </c>
      <c r="K2585" t="s">
        <v>213</v>
      </c>
      <c r="L2585" t="s">
        <v>283</v>
      </c>
      <c r="M2585" t="s">
        <v>66</v>
      </c>
      <c r="N2585" s="2">
        <v>40472</v>
      </c>
      <c r="O2585" s="2">
        <v>40474</v>
      </c>
      <c r="P2585">
        <v>4</v>
      </c>
      <c r="Q2585" s="1">
        <v>0.09</v>
      </c>
      <c r="R2585">
        <v>119.99</v>
      </c>
      <c r="S2585">
        <v>14</v>
      </c>
      <c r="T2585">
        <f t="shared" si="40"/>
        <v>479.96</v>
      </c>
    </row>
    <row r="2586" spans="1:20" x14ac:dyDescent="0.25">
      <c r="A2586">
        <v>2585</v>
      </c>
      <c r="B2586">
        <v>90308</v>
      </c>
      <c r="C2586" t="s">
        <v>430</v>
      </c>
      <c r="D2586" t="s">
        <v>20</v>
      </c>
      <c r="E2586" t="s">
        <v>187</v>
      </c>
      <c r="F2586" t="s">
        <v>31</v>
      </c>
      <c r="G2586" t="s">
        <v>48</v>
      </c>
      <c r="H2586" t="s">
        <v>219</v>
      </c>
      <c r="I2586" t="s">
        <v>28</v>
      </c>
      <c r="J2586" t="s">
        <v>29</v>
      </c>
      <c r="K2586" t="s">
        <v>170</v>
      </c>
      <c r="L2586" t="s">
        <v>706</v>
      </c>
      <c r="M2586" t="s">
        <v>143</v>
      </c>
      <c r="N2586" s="2">
        <v>41527</v>
      </c>
      <c r="O2586" s="2">
        <v>41529</v>
      </c>
      <c r="P2586">
        <v>17</v>
      </c>
      <c r="Q2586" s="1">
        <v>0.09</v>
      </c>
      <c r="R2586">
        <v>110.98</v>
      </c>
      <c r="S2586">
        <v>13.99</v>
      </c>
      <c r="T2586">
        <f t="shared" si="40"/>
        <v>1886.66</v>
      </c>
    </row>
    <row r="2587" spans="1:20" x14ac:dyDescent="0.25">
      <c r="A2587">
        <v>2586</v>
      </c>
      <c r="B2587">
        <v>90308</v>
      </c>
      <c r="C2587" t="s">
        <v>430</v>
      </c>
      <c r="D2587" t="s">
        <v>20</v>
      </c>
      <c r="E2587" t="s">
        <v>39</v>
      </c>
      <c r="F2587" t="s">
        <v>31</v>
      </c>
      <c r="G2587" t="s">
        <v>48</v>
      </c>
      <c r="H2587" t="s">
        <v>78</v>
      </c>
      <c r="I2587" t="s">
        <v>28</v>
      </c>
      <c r="J2587" t="s">
        <v>29</v>
      </c>
      <c r="K2587" t="s">
        <v>274</v>
      </c>
      <c r="L2587" t="s">
        <v>44</v>
      </c>
      <c r="M2587" t="s">
        <v>139</v>
      </c>
      <c r="N2587" s="2">
        <v>41527</v>
      </c>
      <c r="O2587" s="2">
        <v>41529</v>
      </c>
      <c r="P2587">
        <v>14</v>
      </c>
      <c r="Q2587" s="1">
        <v>7.0000000000000007E-2</v>
      </c>
      <c r="R2587">
        <v>2.1800000000000002</v>
      </c>
      <c r="S2587">
        <v>5</v>
      </c>
      <c r="T2587">
        <f t="shared" si="40"/>
        <v>30.520000000000003</v>
      </c>
    </row>
    <row r="2588" spans="1:20" x14ac:dyDescent="0.25">
      <c r="A2588">
        <v>2587</v>
      </c>
      <c r="B2588">
        <v>90308</v>
      </c>
      <c r="C2588" t="s">
        <v>2039</v>
      </c>
      <c r="D2588" t="s">
        <v>20</v>
      </c>
      <c r="E2588" t="s">
        <v>21</v>
      </c>
      <c r="F2588" t="s">
        <v>31</v>
      </c>
      <c r="G2588" t="s">
        <v>48</v>
      </c>
      <c r="H2588" t="s">
        <v>203</v>
      </c>
      <c r="I2588" t="s">
        <v>28</v>
      </c>
      <c r="J2588" t="s">
        <v>29</v>
      </c>
      <c r="K2588" t="s">
        <v>1114</v>
      </c>
      <c r="L2588" t="s">
        <v>746</v>
      </c>
      <c r="M2588" t="s">
        <v>139</v>
      </c>
      <c r="N2588" s="2">
        <v>41527</v>
      </c>
      <c r="O2588" s="2">
        <v>41532</v>
      </c>
      <c r="P2588">
        <v>5</v>
      </c>
      <c r="Q2588" s="1">
        <v>0.02</v>
      </c>
      <c r="R2588">
        <v>699.99</v>
      </c>
      <c r="S2588">
        <v>24.49</v>
      </c>
      <c r="T2588">
        <f t="shared" si="40"/>
        <v>3499.95</v>
      </c>
    </row>
    <row r="2589" spans="1:20" x14ac:dyDescent="0.25">
      <c r="A2589">
        <v>2588</v>
      </c>
      <c r="B2589">
        <v>90308</v>
      </c>
      <c r="C2589" t="s">
        <v>2039</v>
      </c>
      <c r="D2589" t="s">
        <v>20</v>
      </c>
      <c r="E2589" t="s">
        <v>21</v>
      </c>
      <c r="F2589" t="s">
        <v>31</v>
      </c>
      <c r="G2589" t="s">
        <v>48</v>
      </c>
      <c r="H2589" t="s">
        <v>24</v>
      </c>
      <c r="I2589" t="s">
        <v>28</v>
      </c>
      <c r="J2589" t="s">
        <v>29</v>
      </c>
      <c r="K2589" t="s">
        <v>1114</v>
      </c>
      <c r="L2589" t="s">
        <v>192</v>
      </c>
      <c r="M2589" t="s">
        <v>141</v>
      </c>
      <c r="N2589" s="2">
        <v>41527</v>
      </c>
      <c r="O2589" s="2">
        <v>41531</v>
      </c>
      <c r="P2589">
        <v>13</v>
      </c>
      <c r="Q2589" s="1">
        <v>0.04</v>
      </c>
      <c r="R2589">
        <v>110.99</v>
      </c>
      <c r="S2589">
        <v>8.99</v>
      </c>
      <c r="T2589">
        <f t="shared" si="40"/>
        <v>1442.87</v>
      </c>
    </row>
    <row r="2590" spans="1:20" x14ac:dyDescent="0.25">
      <c r="A2590">
        <v>2589</v>
      </c>
      <c r="B2590">
        <v>90309</v>
      </c>
      <c r="C2590" t="s">
        <v>1088</v>
      </c>
      <c r="D2590" t="s">
        <v>20</v>
      </c>
      <c r="E2590" t="s">
        <v>39</v>
      </c>
      <c r="F2590" t="s">
        <v>31</v>
      </c>
      <c r="G2590" t="s">
        <v>48</v>
      </c>
      <c r="H2590" t="s">
        <v>78</v>
      </c>
      <c r="I2590" t="s">
        <v>28</v>
      </c>
      <c r="J2590" t="s">
        <v>29</v>
      </c>
      <c r="K2590" t="s">
        <v>145</v>
      </c>
      <c r="L2590" t="s">
        <v>192</v>
      </c>
      <c r="M2590" t="s">
        <v>143</v>
      </c>
      <c r="N2590" s="2">
        <v>40426</v>
      </c>
      <c r="O2590" s="2">
        <v>40428</v>
      </c>
      <c r="P2590">
        <v>13</v>
      </c>
      <c r="Q2590" s="1">
        <v>0.04</v>
      </c>
      <c r="R2590">
        <v>4.55</v>
      </c>
      <c r="S2590">
        <v>1.49</v>
      </c>
      <c r="T2590">
        <f t="shared" si="40"/>
        <v>59.15</v>
      </c>
    </row>
    <row r="2591" spans="1:20" x14ac:dyDescent="0.25">
      <c r="A2591">
        <v>2590</v>
      </c>
      <c r="B2591">
        <v>90319</v>
      </c>
      <c r="C2591" t="s">
        <v>774</v>
      </c>
      <c r="D2591" t="s">
        <v>20</v>
      </c>
      <c r="E2591" t="s">
        <v>39</v>
      </c>
      <c r="F2591" t="s">
        <v>31</v>
      </c>
      <c r="G2591" t="s">
        <v>23</v>
      </c>
      <c r="H2591" t="s">
        <v>78</v>
      </c>
      <c r="I2591" t="s">
        <v>28</v>
      </c>
      <c r="J2591" t="s">
        <v>29</v>
      </c>
      <c r="K2591" t="s">
        <v>101</v>
      </c>
      <c r="L2591" t="s">
        <v>192</v>
      </c>
      <c r="M2591" t="s">
        <v>178</v>
      </c>
      <c r="N2591" s="2">
        <v>41476</v>
      </c>
      <c r="O2591" s="2">
        <v>41477</v>
      </c>
      <c r="P2591">
        <v>15</v>
      </c>
      <c r="Q2591" s="1">
        <v>7.0000000000000007E-2</v>
      </c>
      <c r="R2591">
        <v>304.99</v>
      </c>
      <c r="S2591">
        <v>19.989999999999998</v>
      </c>
      <c r="T2591">
        <f t="shared" si="40"/>
        <v>4574.8500000000004</v>
      </c>
    </row>
    <row r="2592" spans="1:20" x14ac:dyDescent="0.25">
      <c r="A2592">
        <v>2591</v>
      </c>
      <c r="B2592">
        <v>90326</v>
      </c>
      <c r="C2592" t="s">
        <v>682</v>
      </c>
      <c r="D2592" t="s">
        <v>20</v>
      </c>
      <c r="E2592" t="s">
        <v>39</v>
      </c>
      <c r="F2592" t="s">
        <v>22</v>
      </c>
      <c r="G2592" t="s">
        <v>41</v>
      </c>
      <c r="H2592" t="s">
        <v>42</v>
      </c>
      <c r="I2592" t="s">
        <v>28</v>
      </c>
      <c r="J2592" t="s">
        <v>29</v>
      </c>
      <c r="K2592" t="s">
        <v>158</v>
      </c>
      <c r="L2592" t="s">
        <v>192</v>
      </c>
      <c r="M2592" t="s">
        <v>444</v>
      </c>
      <c r="N2592" s="2">
        <v>41492</v>
      </c>
      <c r="O2592" s="2">
        <v>41493</v>
      </c>
      <c r="P2592">
        <v>8</v>
      </c>
      <c r="Q2592" s="1">
        <v>0.03</v>
      </c>
      <c r="R2592">
        <v>5.98</v>
      </c>
      <c r="S2592">
        <v>10.39</v>
      </c>
      <c r="T2592">
        <f t="shared" si="40"/>
        <v>47.84</v>
      </c>
    </row>
    <row r="2593" spans="1:20" x14ac:dyDescent="0.25">
      <c r="A2593">
        <v>2592</v>
      </c>
      <c r="B2593">
        <v>90326</v>
      </c>
      <c r="C2593" t="s">
        <v>682</v>
      </c>
      <c r="D2593" t="s">
        <v>20</v>
      </c>
      <c r="E2593" t="s">
        <v>39</v>
      </c>
      <c r="F2593" t="s">
        <v>22</v>
      </c>
      <c r="G2593" t="s">
        <v>41</v>
      </c>
      <c r="H2593" t="s">
        <v>61</v>
      </c>
      <c r="I2593" t="s">
        <v>28</v>
      </c>
      <c r="J2593" t="s">
        <v>29</v>
      </c>
      <c r="K2593" t="s">
        <v>181</v>
      </c>
      <c r="L2593" t="s">
        <v>44</v>
      </c>
      <c r="M2593" t="s">
        <v>398</v>
      </c>
      <c r="N2593" s="2">
        <v>41492</v>
      </c>
      <c r="O2593" s="2">
        <v>41494</v>
      </c>
      <c r="P2593">
        <v>13</v>
      </c>
      <c r="Q2593" s="1">
        <v>0.03</v>
      </c>
      <c r="R2593">
        <v>2.94</v>
      </c>
      <c r="S2593">
        <v>0.81</v>
      </c>
      <c r="T2593">
        <f t="shared" si="40"/>
        <v>38.22</v>
      </c>
    </row>
    <row r="2594" spans="1:20" x14ac:dyDescent="0.25">
      <c r="A2594">
        <v>2593</v>
      </c>
      <c r="B2594">
        <v>90331</v>
      </c>
      <c r="C2594" t="s">
        <v>1036</v>
      </c>
      <c r="D2594" t="s">
        <v>20</v>
      </c>
      <c r="E2594" t="s">
        <v>39</v>
      </c>
      <c r="F2594" t="s">
        <v>22</v>
      </c>
      <c r="G2594" t="s">
        <v>23</v>
      </c>
      <c r="H2594" t="s">
        <v>78</v>
      </c>
      <c r="I2594" t="s">
        <v>28</v>
      </c>
      <c r="J2594" t="s">
        <v>29</v>
      </c>
      <c r="K2594" t="s">
        <v>136</v>
      </c>
      <c r="L2594" t="s">
        <v>192</v>
      </c>
      <c r="M2594" t="s">
        <v>444</v>
      </c>
      <c r="N2594" s="2">
        <v>41082</v>
      </c>
      <c r="O2594" s="2">
        <v>41083</v>
      </c>
      <c r="P2594">
        <v>12</v>
      </c>
      <c r="Q2594" s="1">
        <v>0.1</v>
      </c>
      <c r="R2594">
        <v>16.91</v>
      </c>
      <c r="S2594">
        <v>6.25</v>
      </c>
      <c r="T2594">
        <f t="shared" si="40"/>
        <v>202.92000000000002</v>
      </c>
    </row>
    <row r="2595" spans="1:20" x14ac:dyDescent="0.25">
      <c r="A2595">
        <v>2594</v>
      </c>
      <c r="B2595">
        <v>90331</v>
      </c>
      <c r="C2595" t="s">
        <v>1036</v>
      </c>
      <c r="D2595" t="s">
        <v>38</v>
      </c>
      <c r="E2595" t="s">
        <v>21</v>
      </c>
      <c r="F2595" t="s">
        <v>22</v>
      </c>
      <c r="G2595" t="s">
        <v>23</v>
      </c>
      <c r="H2595" t="s">
        <v>206</v>
      </c>
      <c r="I2595" t="s">
        <v>28</v>
      </c>
      <c r="J2595" t="s">
        <v>29</v>
      </c>
      <c r="K2595" t="s">
        <v>204</v>
      </c>
      <c r="L2595" t="s">
        <v>192</v>
      </c>
      <c r="M2595" t="s">
        <v>96</v>
      </c>
      <c r="N2595" s="2">
        <v>41082</v>
      </c>
      <c r="O2595" s="2">
        <v>41084</v>
      </c>
      <c r="P2595">
        <v>9</v>
      </c>
      <c r="Q2595" s="1">
        <v>0.04</v>
      </c>
      <c r="R2595">
        <v>155.99</v>
      </c>
      <c r="S2595">
        <v>8.99</v>
      </c>
      <c r="T2595">
        <f t="shared" si="40"/>
        <v>1403.91</v>
      </c>
    </row>
    <row r="2596" spans="1:20" x14ac:dyDescent="0.25">
      <c r="A2596">
        <v>2595</v>
      </c>
      <c r="B2596">
        <v>90334</v>
      </c>
      <c r="C2596" t="s">
        <v>1998</v>
      </c>
      <c r="D2596" t="s">
        <v>20</v>
      </c>
      <c r="E2596" t="s">
        <v>21</v>
      </c>
      <c r="F2596" t="s">
        <v>31</v>
      </c>
      <c r="G2596" t="s">
        <v>93</v>
      </c>
      <c r="H2596" t="s">
        <v>33</v>
      </c>
      <c r="I2596" t="s">
        <v>28</v>
      </c>
      <c r="J2596" t="s">
        <v>29</v>
      </c>
      <c r="K2596" t="s">
        <v>1138</v>
      </c>
      <c r="L2596" t="s">
        <v>26</v>
      </c>
      <c r="M2596" t="s">
        <v>131</v>
      </c>
      <c r="N2596" s="2">
        <v>40305</v>
      </c>
      <c r="O2596" s="2">
        <v>40306</v>
      </c>
      <c r="P2596">
        <v>7</v>
      </c>
      <c r="Q2596" s="1">
        <v>0.01</v>
      </c>
      <c r="R2596">
        <v>16.48</v>
      </c>
      <c r="S2596">
        <v>1.99</v>
      </c>
      <c r="T2596">
        <f t="shared" si="40"/>
        <v>115.36</v>
      </c>
    </row>
    <row r="2597" spans="1:20" x14ac:dyDescent="0.25">
      <c r="A2597">
        <v>2596</v>
      </c>
      <c r="B2597">
        <v>87918</v>
      </c>
      <c r="C2597" t="s">
        <v>450</v>
      </c>
      <c r="D2597" t="s">
        <v>20</v>
      </c>
      <c r="E2597" t="s">
        <v>39</v>
      </c>
      <c r="F2597" t="s">
        <v>22</v>
      </c>
      <c r="G2597" t="s">
        <v>93</v>
      </c>
      <c r="H2597" t="s">
        <v>61</v>
      </c>
      <c r="I2597" t="s">
        <v>28</v>
      </c>
      <c r="J2597" t="s">
        <v>29</v>
      </c>
      <c r="K2597" t="s">
        <v>274</v>
      </c>
      <c r="L2597" t="s">
        <v>44</v>
      </c>
      <c r="M2597" t="s">
        <v>238</v>
      </c>
      <c r="N2597" s="2">
        <v>40871</v>
      </c>
      <c r="O2597" s="2">
        <v>40872</v>
      </c>
      <c r="P2597">
        <v>23</v>
      </c>
      <c r="Q2597" s="1">
        <v>0.08</v>
      </c>
      <c r="R2597">
        <v>2.21</v>
      </c>
      <c r="S2597">
        <v>1</v>
      </c>
      <c r="T2597">
        <f t="shared" si="40"/>
        <v>50.83</v>
      </c>
    </row>
    <row r="2598" spans="1:20" x14ac:dyDescent="0.25">
      <c r="A2598">
        <v>2597</v>
      </c>
      <c r="B2598">
        <v>87918</v>
      </c>
      <c r="C2598" t="s">
        <v>1490</v>
      </c>
      <c r="D2598" t="s">
        <v>20</v>
      </c>
      <c r="E2598" t="s">
        <v>39</v>
      </c>
      <c r="F2598" t="s">
        <v>22</v>
      </c>
      <c r="G2598" t="s">
        <v>93</v>
      </c>
      <c r="H2598" t="s">
        <v>42</v>
      </c>
      <c r="I2598" t="s">
        <v>28</v>
      </c>
      <c r="J2598" t="s">
        <v>29</v>
      </c>
      <c r="K2598" t="s">
        <v>43</v>
      </c>
      <c r="L2598" t="s">
        <v>192</v>
      </c>
      <c r="M2598" t="s">
        <v>326</v>
      </c>
      <c r="N2598" s="2">
        <v>40871</v>
      </c>
      <c r="O2598" s="2">
        <v>40873</v>
      </c>
      <c r="P2598">
        <v>17</v>
      </c>
      <c r="Q2598" s="1">
        <v>0.04</v>
      </c>
      <c r="R2598">
        <v>6.37</v>
      </c>
      <c r="S2598">
        <v>5.19</v>
      </c>
      <c r="T2598">
        <f t="shared" si="40"/>
        <v>108.29</v>
      </c>
    </row>
    <row r="2599" spans="1:20" x14ac:dyDescent="0.25">
      <c r="A2599">
        <v>2598</v>
      </c>
      <c r="B2599">
        <v>90346</v>
      </c>
      <c r="C2599" t="s">
        <v>990</v>
      </c>
      <c r="D2599" t="s">
        <v>20</v>
      </c>
      <c r="E2599" t="s">
        <v>39</v>
      </c>
      <c r="F2599" t="s">
        <v>31</v>
      </c>
      <c r="G2599" t="s">
        <v>93</v>
      </c>
      <c r="H2599" t="s">
        <v>49</v>
      </c>
      <c r="I2599" t="s">
        <v>28</v>
      </c>
      <c r="J2599" t="s">
        <v>29</v>
      </c>
      <c r="K2599" t="s">
        <v>289</v>
      </c>
      <c r="L2599" t="s">
        <v>192</v>
      </c>
      <c r="M2599" t="s">
        <v>375</v>
      </c>
      <c r="N2599" s="2">
        <v>41295</v>
      </c>
      <c r="O2599" s="2">
        <v>41295</v>
      </c>
      <c r="P2599">
        <v>4</v>
      </c>
      <c r="Q2599" s="1">
        <v>0</v>
      </c>
      <c r="R2599">
        <v>90.48</v>
      </c>
      <c r="S2599">
        <v>19.989999999999998</v>
      </c>
      <c r="T2599">
        <f t="shared" si="40"/>
        <v>361.92</v>
      </c>
    </row>
    <row r="2600" spans="1:20" x14ac:dyDescent="0.25">
      <c r="A2600">
        <v>2599</v>
      </c>
      <c r="B2600">
        <v>89681</v>
      </c>
      <c r="C2600" t="s">
        <v>1757</v>
      </c>
      <c r="D2600" t="s">
        <v>20</v>
      </c>
      <c r="E2600" t="s">
        <v>39</v>
      </c>
      <c r="F2600" t="s">
        <v>40</v>
      </c>
      <c r="G2600" t="s">
        <v>48</v>
      </c>
      <c r="H2600" t="s">
        <v>42</v>
      </c>
      <c r="I2600" t="s">
        <v>28</v>
      </c>
      <c r="J2600" t="s">
        <v>29</v>
      </c>
      <c r="K2600" t="s">
        <v>55</v>
      </c>
      <c r="L2600" t="s">
        <v>192</v>
      </c>
      <c r="M2600" t="s">
        <v>638</v>
      </c>
      <c r="N2600" s="2">
        <v>40605</v>
      </c>
      <c r="O2600" s="2">
        <v>40609</v>
      </c>
      <c r="P2600">
        <v>10</v>
      </c>
      <c r="Q2600" s="1">
        <v>0.01</v>
      </c>
      <c r="R2600">
        <v>10.98</v>
      </c>
      <c r="S2600">
        <v>5.14</v>
      </c>
      <c r="T2600">
        <f t="shared" si="40"/>
        <v>109.80000000000001</v>
      </c>
    </row>
    <row r="2601" spans="1:20" x14ac:dyDescent="0.25">
      <c r="A2601">
        <v>2600</v>
      </c>
      <c r="B2601">
        <v>89681</v>
      </c>
      <c r="C2601" t="s">
        <v>1757</v>
      </c>
      <c r="D2601" t="s">
        <v>578</v>
      </c>
      <c r="E2601" t="s">
        <v>187</v>
      </c>
      <c r="F2601" t="s">
        <v>40</v>
      </c>
      <c r="G2601" t="s">
        <v>48</v>
      </c>
      <c r="H2601" t="s">
        <v>225</v>
      </c>
      <c r="I2601" t="s">
        <v>28</v>
      </c>
      <c r="J2601" t="s">
        <v>29</v>
      </c>
      <c r="K2601" t="s">
        <v>116</v>
      </c>
      <c r="L2601" t="s">
        <v>330</v>
      </c>
      <c r="M2601" t="s">
        <v>108</v>
      </c>
      <c r="N2601" s="2">
        <v>40605</v>
      </c>
      <c r="O2601" s="2">
        <v>40607</v>
      </c>
      <c r="P2601">
        <v>12</v>
      </c>
      <c r="Q2601" s="1">
        <v>0.06</v>
      </c>
      <c r="R2601">
        <v>400.98</v>
      </c>
      <c r="S2601">
        <v>42.52</v>
      </c>
      <c r="T2601">
        <f t="shared" si="40"/>
        <v>4811.76</v>
      </c>
    </row>
    <row r="2602" spans="1:20" x14ac:dyDescent="0.25">
      <c r="A2602">
        <v>2601</v>
      </c>
      <c r="B2602">
        <v>89446</v>
      </c>
      <c r="C2602" t="s">
        <v>1090</v>
      </c>
      <c r="D2602" t="s">
        <v>20</v>
      </c>
      <c r="E2602" t="s">
        <v>39</v>
      </c>
      <c r="F2602" t="s">
        <v>22</v>
      </c>
      <c r="G2602" t="s">
        <v>41</v>
      </c>
      <c r="H2602" t="s">
        <v>54</v>
      </c>
      <c r="I2602" t="s">
        <v>28</v>
      </c>
      <c r="J2602" t="s">
        <v>29</v>
      </c>
      <c r="K2602" t="s">
        <v>98</v>
      </c>
      <c r="L2602" t="s">
        <v>44</v>
      </c>
      <c r="M2602" t="s">
        <v>398</v>
      </c>
      <c r="N2602" s="2">
        <v>41487</v>
      </c>
      <c r="O2602" s="2">
        <v>41489</v>
      </c>
      <c r="P2602">
        <v>3</v>
      </c>
      <c r="Q2602" s="1">
        <v>0.09</v>
      </c>
      <c r="R2602">
        <v>8.01</v>
      </c>
      <c r="S2602">
        <v>2.87</v>
      </c>
      <c r="T2602">
        <f t="shared" si="40"/>
        <v>24.03</v>
      </c>
    </row>
    <row r="2603" spans="1:20" x14ac:dyDescent="0.25">
      <c r="A2603">
        <v>2602</v>
      </c>
      <c r="B2603">
        <v>89446</v>
      </c>
      <c r="C2603" t="s">
        <v>1090</v>
      </c>
      <c r="D2603" t="s">
        <v>20</v>
      </c>
      <c r="E2603" t="s">
        <v>21</v>
      </c>
      <c r="F2603" t="s">
        <v>22</v>
      </c>
      <c r="G2603" t="s">
        <v>41</v>
      </c>
      <c r="H2603" t="s">
        <v>206</v>
      </c>
      <c r="I2603" t="s">
        <v>28</v>
      </c>
      <c r="J2603" t="s">
        <v>29</v>
      </c>
      <c r="K2603" t="s">
        <v>1147</v>
      </c>
      <c r="L2603" t="s">
        <v>192</v>
      </c>
      <c r="M2603" t="s">
        <v>499</v>
      </c>
      <c r="N2603" s="2">
        <v>41487</v>
      </c>
      <c r="O2603" s="2">
        <v>41488</v>
      </c>
      <c r="P2603">
        <v>4</v>
      </c>
      <c r="Q2603" s="1">
        <v>0.1</v>
      </c>
      <c r="R2603">
        <v>205.99</v>
      </c>
      <c r="S2603">
        <v>8.99</v>
      </c>
      <c r="T2603">
        <f t="shared" si="40"/>
        <v>823.96</v>
      </c>
    </row>
    <row r="2604" spans="1:20" x14ac:dyDescent="0.25">
      <c r="A2604">
        <v>2603</v>
      </c>
      <c r="B2604">
        <v>90133</v>
      </c>
      <c r="C2604" t="s">
        <v>234</v>
      </c>
      <c r="D2604" t="s">
        <v>20</v>
      </c>
      <c r="E2604" t="s">
        <v>187</v>
      </c>
      <c r="F2604" t="s">
        <v>47</v>
      </c>
      <c r="G2604" t="s">
        <v>48</v>
      </c>
      <c r="H2604" t="s">
        <v>188</v>
      </c>
      <c r="I2604" t="s">
        <v>28</v>
      </c>
      <c r="J2604" t="s">
        <v>29</v>
      </c>
      <c r="K2604" t="s">
        <v>282</v>
      </c>
      <c r="L2604" t="s">
        <v>746</v>
      </c>
      <c r="M2604" t="s">
        <v>111</v>
      </c>
      <c r="N2604" s="2">
        <v>40645</v>
      </c>
      <c r="O2604" s="2">
        <v>40652</v>
      </c>
      <c r="P2604">
        <v>4</v>
      </c>
      <c r="Q2604" s="1">
        <v>0.09</v>
      </c>
      <c r="R2604">
        <v>105.34</v>
      </c>
      <c r="S2604">
        <v>24.49</v>
      </c>
      <c r="T2604">
        <f t="shared" si="40"/>
        <v>421.36</v>
      </c>
    </row>
    <row r="2605" spans="1:20" x14ac:dyDescent="0.25">
      <c r="A2605">
        <v>2604</v>
      </c>
      <c r="B2605">
        <v>86353</v>
      </c>
      <c r="C2605" t="s">
        <v>860</v>
      </c>
      <c r="D2605" t="s">
        <v>20</v>
      </c>
      <c r="E2605" t="s">
        <v>39</v>
      </c>
      <c r="F2605" t="s">
        <v>47</v>
      </c>
      <c r="G2605" t="s">
        <v>41</v>
      </c>
      <c r="H2605" t="s">
        <v>54</v>
      </c>
      <c r="I2605" t="s">
        <v>28</v>
      </c>
      <c r="J2605" t="s">
        <v>29</v>
      </c>
      <c r="K2605" t="s">
        <v>149</v>
      </c>
      <c r="L2605" t="s">
        <v>192</v>
      </c>
      <c r="M2605" t="s">
        <v>111</v>
      </c>
      <c r="N2605" s="2">
        <v>40779</v>
      </c>
      <c r="O2605" s="2">
        <v>40781</v>
      </c>
      <c r="P2605">
        <v>14</v>
      </c>
      <c r="Q2605" s="1">
        <v>0.09</v>
      </c>
      <c r="R2605">
        <v>3.69</v>
      </c>
      <c r="S2605">
        <v>0.5</v>
      </c>
      <c r="T2605">
        <f t="shared" si="40"/>
        <v>51.66</v>
      </c>
    </row>
    <row r="2606" spans="1:20" x14ac:dyDescent="0.25">
      <c r="A2606">
        <v>2605</v>
      </c>
      <c r="B2606">
        <v>89542</v>
      </c>
      <c r="C2606" t="s">
        <v>779</v>
      </c>
      <c r="D2606" t="s">
        <v>20</v>
      </c>
      <c r="E2606" t="s">
        <v>21</v>
      </c>
      <c r="F2606" t="s">
        <v>22</v>
      </c>
      <c r="G2606" t="s">
        <v>48</v>
      </c>
      <c r="H2606" t="s">
        <v>206</v>
      </c>
      <c r="I2606" t="s">
        <v>28</v>
      </c>
      <c r="J2606" t="s">
        <v>29</v>
      </c>
      <c r="K2606" t="s">
        <v>25</v>
      </c>
      <c r="L2606" t="s">
        <v>26</v>
      </c>
      <c r="M2606" t="s">
        <v>137</v>
      </c>
      <c r="N2606" s="2">
        <v>40772</v>
      </c>
      <c r="O2606" s="2">
        <v>40781</v>
      </c>
      <c r="P2606">
        <v>12</v>
      </c>
      <c r="Q2606" s="1">
        <v>0.06</v>
      </c>
      <c r="R2606">
        <v>6.6</v>
      </c>
      <c r="S2606">
        <v>4.07</v>
      </c>
      <c r="T2606">
        <f t="shared" si="40"/>
        <v>79.199999999999989</v>
      </c>
    </row>
    <row r="2607" spans="1:20" x14ac:dyDescent="0.25">
      <c r="A2607">
        <v>2606</v>
      </c>
      <c r="B2607">
        <v>89542</v>
      </c>
      <c r="C2607" t="s">
        <v>779</v>
      </c>
      <c r="D2607" t="s">
        <v>38</v>
      </c>
      <c r="E2607" t="s">
        <v>187</v>
      </c>
      <c r="F2607" t="s">
        <v>22</v>
      </c>
      <c r="G2607" t="s">
        <v>48</v>
      </c>
      <c r="H2607" t="s">
        <v>188</v>
      </c>
      <c r="I2607" t="s">
        <v>28</v>
      </c>
      <c r="J2607" t="s">
        <v>29</v>
      </c>
      <c r="K2607" t="s">
        <v>145</v>
      </c>
      <c r="L2607" t="s">
        <v>192</v>
      </c>
      <c r="M2607" t="s">
        <v>444</v>
      </c>
      <c r="N2607" s="2">
        <v>40772</v>
      </c>
      <c r="O2607" s="2">
        <v>40774</v>
      </c>
      <c r="P2607">
        <v>17</v>
      </c>
      <c r="Q2607" s="1">
        <v>0.03</v>
      </c>
      <c r="R2607">
        <v>48.04</v>
      </c>
      <c r="S2607">
        <v>7.23</v>
      </c>
      <c r="T2607">
        <f t="shared" si="40"/>
        <v>816.68</v>
      </c>
    </row>
    <row r="2608" spans="1:20" x14ac:dyDescent="0.25">
      <c r="A2608">
        <v>2607</v>
      </c>
      <c r="B2608">
        <v>88638</v>
      </c>
      <c r="C2608" t="s">
        <v>1422</v>
      </c>
      <c r="D2608" t="s">
        <v>20</v>
      </c>
      <c r="E2608" t="s">
        <v>39</v>
      </c>
      <c r="F2608" t="s">
        <v>31</v>
      </c>
      <c r="G2608" t="s">
        <v>23</v>
      </c>
      <c r="H2608" t="s">
        <v>94</v>
      </c>
      <c r="I2608" t="s">
        <v>28</v>
      </c>
      <c r="J2608" t="s">
        <v>29</v>
      </c>
      <c r="K2608" t="s">
        <v>181</v>
      </c>
      <c r="L2608" t="s">
        <v>44</v>
      </c>
      <c r="M2608" t="s">
        <v>121</v>
      </c>
      <c r="N2608" s="2">
        <v>41202</v>
      </c>
      <c r="O2608" s="2">
        <v>41204</v>
      </c>
      <c r="P2608">
        <v>8</v>
      </c>
      <c r="Q2608" s="1">
        <v>0.01</v>
      </c>
      <c r="R2608">
        <v>6.47</v>
      </c>
      <c r="S2608">
        <v>1.22</v>
      </c>
      <c r="T2608">
        <f t="shared" si="40"/>
        <v>51.76</v>
      </c>
    </row>
    <row r="2609" spans="1:20" x14ac:dyDescent="0.25">
      <c r="A2609">
        <v>2608</v>
      </c>
      <c r="B2609">
        <v>90356</v>
      </c>
      <c r="C2609" t="s">
        <v>2418</v>
      </c>
      <c r="D2609" t="s">
        <v>578</v>
      </c>
      <c r="E2609" t="s">
        <v>187</v>
      </c>
      <c r="F2609" t="s">
        <v>47</v>
      </c>
      <c r="G2609" t="s">
        <v>41</v>
      </c>
      <c r="H2609" t="s">
        <v>225</v>
      </c>
      <c r="I2609" t="s">
        <v>28</v>
      </c>
      <c r="J2609" t="s">
        <v>29</v>
      </c>
      <c r="K2609" t="s">
        <v>113</v>
      </c>
      <c r="L2609" t="s">
        <v>330</v>
      </c>
      <c r="M2609" t="s">
        <v>51</v>
      </c>
      <c r="N2609" s="2">
        <v>41094</v>
      </c>
      <c r="O2609" s="2">
        <v>41095</v>
      </c>
      <c r="P2609">
        <v>2</v>
      </c>
      <c r="Q2609" s="1">
        <v>0</v>
      </c>
      <c r="R2609">
        <v>146.34</v>
      </c>
      <c r="S2609">
        <v>43.75</v>
      </c>
      <c r="T2609">
        <f t="shared" si="40"/>
        <v>292.68</v>
      </c>
    </row>
    <row r="2610" spans="1:20" x14ac:dyDescent="0.25">
      <c r="A2610">
        <v>2609</v>
      </c>
      <c r="B2610">
        <v>88686</v>
      </c>
      <c r="C2610" t="s">
        <v>237</v>
      </c>
      <c r="D2610" t="s">
        <v>20</v>
      </c>
      <c r="E2610" t="s">
        <v>187</v>
      </c>
      <c r="F2610" t="s">
        <v>31</v>
      </c>
      <c r="G2610" t="s">
        <v>93</v>
      </c>
      <c r="H2610" t="s">
        <v>225</v>
      </c>
      <c r="I2610" t="s">
        <v>28</v>
      </c>
      <c r="J2610" t="s">
        <v>29</v>
      </c>
      <c r="K2610" t="s">
        <v>101</v>
      </c>
      <c r="L2610" t="s">
        <v>26</v>
      </c>
      <c r="M2610" t="s">
        <v>131</v>
      </c>
      <c r="N2610" s="2">
        <v>40361</v>
      </c>
      <c r="O2610" s="2">
        <v>40363</v>
      </c>
      <c r="P2610">
        <v>14</v>
      </c>
      <c r="Q2610" s="1">
        <v>0.04</v>
      </c>
      <c r="R2610">
        <v>99.23</v>
      </c>
      <c r="S2610">
        <v>8.99</v>
      </c>
      <c r="T2610">
        <f t="shared" si="40"/>
        <v>1389.22</v>
      </c>
    </row>
    <row r="2611" spans="1:20" x14ac:dyDescent="0.25">
      <c r="A2611">
        <v>2610</v>
      </c>
      <c r="B2611">
        <v>86958</v>
      </c>
      <c r="C2611" t="s">
        <v>1765</v>
      </c>
      <c r="D2611" t="s">
        <v>38</v>
      </c>
      <c r="E2611" t="s">
        <v>39</v>
      </c>
      <c r="F2611" t="s">
        <v>31</v>
      </c>
      <c r="G2611" t="s">
        <v>93</v>
      </c>
      <c r="H2611" t="s">
        <v>54</v>
      </c>
      <c r="I2611" t="s">
        <v>28</v>
      </c>
      <c r="J2611" t="s">
        <v>29</v>
      </c>
      <c r="K2611" t="s">
        <v>58</v>
      </c>
      <c r="L2611" t="s">
        <v>192</v>
      </c>
      <c r="M2611" t="s">
        <v>35</v>
      </c>
      <c r="N2611" s="2">
        <v>40286</v>
      </c>
      <c r="O2611" s="2">
        <v>40287</v>
      </c>
      <c r="P2611">
        <v>7</v>
      </c>
      <c r="Q2611" s="1">
        <v>0.1</v>
      </c>
      <c r="R2611">
        <v>52.99</v>
      </c>
      <c r="S2611">
        <v>19.989999999999998</v>
      </c>
      <c r="T2611">
        <f t="shared" si="40"/>
        <v>370.93</v>
      </c>
    </row>
    <row r="2612" spans="1:20" x14ac:dyDescent="0.25">
      <c r="A2612">
        <v>2611</v>
      </c>
      <c r="B2612">
        <v>86958</v>
      </c>
      <c r="C2612" t="s">
        <v>365</v>
      </c>
      <c r="D2612" t="s">
        <v>578</v>
      </c>
      <c r="E2612" t="s">
        <v>187</v>
      </c>
      <c r="F2612" t="s">
        <v>31</v>
      </c>
      <c r="G2612" t="s">
        <v>93</v>
      </c>
      <c r="H2612" t="s">
        <v>217</v>
      </c>
      <c r="I2612" t="s">
        <v>28</v>
      </c>
      <c r="J2612" t="s">
        <v>29</v>
      </c>
      <c r="K2612" t="s">
        <v>170</v>
      </c>
      <c r="L2612" t="s">
        <v>330</v>
      </c>
      <c r="M2612" t="s">
        <v>35</v>
      </c>
      <c r="N2612" s="2">
        <v>40286</v>
      </c>
      <c r="O2612" s="2">
        <v>40289</v>
      </c>
      <c r="P2612">
        <v>2</v>
      </c>
      <c r="Q2612" s="1">
        <v>7.0000000000000007E-2</v>
      </c>
      <c r="R2612">
        <v>100.98</v>
      </c>
      <c r="S2612">
        <v>57.38</v>
      </c>
      <c r="T2612">
        <f t="shared" si="40"/>
        <v>201.96</v>
      </c>
    </row>
    <row r="2613" spans="1:20" x14ac:dyDescent="0.25">
      <c r="A2613">
        <v>2612</v>
      </c>
      <c r="B2613">
        <v>86958</v>
      </c>
      <c r="C2613" t="s">
        <v>365</v>
      </c>
      <c r="D2613" t="s">
        <v>20</v>
      </c>
      <c r="E2613" t="s">
        <v>21</v>
      </c>
      <c r="F2613" t="s">
        <v>31</v>
      </c>
      <c r="G2613" t="s">
        <v>93</v>
      </c>
      <c r="H2613" t="s">
        <v>24</v>
      </c>
      <c r="I2613" t="s">
        <v>28</v>
      </c>
      <c r="J2613" t="s">
        <v>29</v>
      </c>
      <c r="K2613" t="s">
        <v>25</v>
      </c>
      <c r="L2613" t="s">
        <v>44</v>
      </c>
      <c r="M2613" t="s">
        <v>35</v>
      </c>
      <c r="N2613" s="2">
        <v>40286</v>
      </c>
      <c r="O2613" s="2">
        <v>40288</v>
      </c>
      <c r="P2613">
        <v>5</v>
      </c>
      <c r="Q2613" s="1">
        <v>0.03</v>
      </c>
      <c r="R2613">
        <v>85.99</v>
      </c>
      <c r="S2613">
        <v>0.99</v>
      </c>
      <c r="T2613">
        <f t="shared" si="40"/>
        <v>429.95</v>
      </c>
    </row>
    <row r="2614" spans="1:20" x14ac:dyDescent="0.25">
      <c r="A2614">
        <v>2613</v>
      </c>
      <c r="B2614">
        <v>89047</v>
      </c>
      <c r="C2614" t="s">
        <v>988</v>
      </c>
      <c r="D2614" t="s">
        <v>20</v>
      </c>
      <c r="E2614" t="s">
        <v>21</v>
      </c>
      <c r="F2614" t="s">
        <v>22</v>
      </c>
      <c r="G2614" t="s">
        <v>93</v>
      </c>
      <c r="H2614" t="s">
        <v>33</v>
      </c>
      <c r="I2614" t="s">
        <v>28</v>
      </c>
      <c r="J2614" t="s">
        <v>29</v>
      </c>
      <c r="K2614" t="s">
        <v>1114</v>
      </c>
      <c r="L2614" t="s">
        <v>26</v>
      </c>
      <c r="M2614" t="s">
        <v>326</v>
      </c>
      <c r="N2614" s="2">
        <v>40504</v>
      </c>
      <c r="O2614" s="2">
        <v>40505</v>
      </c>
      <c r="P2614">
        <v>41</v>
      </c>
      <c r="Q2614" s="1">
        <v>0.01</v>
      </c>
      <c r="R2614">
        <v>35.99</v>
      </c>
      <c r="S2614">
        <v>0.99</v>
      </c>
      <c r="T2614">
        <f t="shared" si="40"/>
        <v>1475.5900000000001</v>
      </c>
    </row>
    <row r="2615" spans="1:20" x14ac:dyDescent="0.25">
      <c r="A2615">
        <v>2614</v>
      </c>
      <c r="B2615">
        <v>90359</v>
      </c>
      <c r="C2615" t="s">
        <v>2020</v>
      </c>
      <c r="D2615" t="s">
        <v>20</v>
      </c>
      <c r="E2615" t="s">
        <v>21</v>
      </c>
      <c r="F2615" t="s">
        <v>31</v>
      </c>
      <c r="G2615" t="s">
        <v>93</v>
      </c>
      <c r="H2615" t="s">
        <v>203</v>
      </c>
      <c r="I2615" t="s">
        <v>28</v>
      </c>
      <c r="J2615" t="s">
        <v>29</v>
      </c>
      <c r="K2615" t="s">
        <v>34</v>
      </c>
      <c r="L2615" t="s">
        <v>192</v>
      </c>
      <c r="M2615" t="s">
        <v>83</v>
      </c>
      <c r="N2615" s="2">
        <v>40252</v>
      </c>
      <c r="O2615" s="2">
        <v>40253</v>
      </c>
      <c r="P2615">
        <v>4</v>
      </c>
      <c r="Q2615" s="1">
        <v>0.1</v>
      </c>
      <c r="R2615">
        <v>17.98</v>
      </c>
      <c r="S2615">
        <v>4</v>
      </c>
      <c r="T2615">
        <f t="shared" si="40"/>
        <v>71.92</v>
      </c>
    </row>
    <row r="2616" spans="1:20" x14ac:dyDescent="0.25">
      <c r="A2616">
        <v>2615</v>
      </c>
      <c r="B2616">
        <v>90359</v>
      </c>
      <c r="C2616" t="s">
        <v>2430</v>
      </c>
      <c r="D2616" t="s">
        <v>20</v>
      </c>
      <c r="E2616" t="s">
        <v>21</v>
      </c>
      <c r="F2616" t="s">
        <v>31</v>
      </c>
      <c r="G2616" t="s">
        <v>93</v>
      </c>
      <c r="H2616" t="s">
        <v>33</v>
      </c>
      <c r="I2616" t="s">
        <v>28</v>
      </c>
      <c r="J2616" t="s">
        <v>29</v>
      </c>
      <c r="K2616" t="s">
        <v>1138</v>
      </c>
      <c r="L2616" t="s">
        <v>192</v>
      </c>
      <c r="M2616" t="s">
        <v>35</v>
      </c>
      <c r="N2616" s="2">
        <v>40252</v>
      </c>
      <c r="O2616" s="2">
        <v>40253</v>
      </c>
      <c r="P2616">
        <v>1</v>
      </c>
      <c r="Q2616" s="1">
        <v>0.09</v>
      </c>
      <c r="R2616">
        <v>125.99</v>
      </c>
      <c r="S2616">
        <v>8.99</v>
      </c>
      <c r="T2616">
        <f t="shared" si="40"/>
        <v>125.99</v>
      </c>
    </row>
    <row r="2617" spans="1:20" x14ac:dyDescent="0.25">
      <c r="A2617">
        <v>2616</v>
      </c>
      <c r="B2617">
        <v>90368</v>
      </c>
      <c r="C2617" t="s">
        <v>2000</v>
      </c>
      <c r="D2617" t="s">
        <v>20</v>
      </c>
      <c r="E2617" t="s">
        <v>21</v>
      </c>
      <c r="F2617" t="s">
        <v>22</v>
      </c>
      <c r="G2617" t="s">
        <v>48</v>
      </c>
      <c r="H2617" t="s">
        <v>33</v>
      </c>
      <c r="I2617" t="s">
        <v>28</v>
      </c>
      <c r="J2617" t="s">
        <v>29</v>
      </c>
      <c r="K2617" t="s">
        <v>210</v>
      </c>
      <c r="L2617" t="s">
        <v>26</v>
      </c>
      <c r="M2617" t="s">
        <v>182</v>
      </c>
      <c r="N2617" s="2">
        <v>41008</v>
      </c>
      <c r="O2617" s="2">
        <v>41015</v>
      </c>
      <c r="P2617">
        <v>1</v>
      </c>
      <c r="Q2617" s="1">
        <v>0.1</v>
      </c>
      <c r="R2617">
        <v>35.409999999999997</v>
      </c>
      <c r="S2617">
        <v>1.99</v>
      </c>
      <c r="T2617">
        <f t="shared" si="40"/>
        <v>35.409999999999997</v>
      </c>
    </row>
    <row r="2618" spans="1:20" x14ac:dyDescent="0.25">
      <c r="A2618">
        <v>2617</v>
      </c>
      <c r="B2618">
        <v>90368</v>
      </c>
      <c r="C2618" t="s">
        <v>2000</v>
      </c>
      <c r="D2618" t="s">
        <v>20</v>
      </c>
      <c r="E2618" t="s">
        <v>39</v>
      </c>
      <c r="F2618" t="s">
        <v>22</v>
      </c>
      <c r="G2618" t="s">
        <v>48</v>
      </c>
      <c r="H2618" t="s">
        <v>54</v>
      </c>
      <c r="I2618" t="s">
        <v>28</v>
      </c>
      <c r="J2618" t="s">
        <v>29</v>
      </c>
      <c r="K2618" t="s">
        <v>50</v>
      </c>
      <c r="L2618" t="s">
        <v>192</v>
      </c>
      <c r="M2618" t="s">
        <v>499</v>
      </c>
      <c r="N2618" s="2">
        <v>41008</v>
      </c>
      <c r="O2618" s="2">
        <v>41008</v>
      </c>
      <c r="P2618">
        <v>9</v>
      </c>
      <c r="Q2618" s="1">
        <v>0</v>
      </c>
      <c r="R2618">
        <v>16.739999999999998</v>
      </c>
      <c r="S2618">
        <v>7.04</v>
      </c>
      <c r="T2618">
        <f t="shared" si="40"/>
        <v>150.66</v>
      </c>
    </row>
    <row r="2619" spans="1:20" x14ac:dyDescent="0.25">
      <c r="A2619">
        <v>2618</v>
      </c>
      <c r="B2619">
        <v>90377</v>
      </c>
      <c r="C2619" t="s">
        <v>1480</v>
      </c>
      <c r="D2619" t="s">
        <v>20</v>
      </c>
      <c r="E2619" t="s">
        <v>21</v>
      </c>
      <c r="F2619" t="s">
        <v>31</v>
      </c>
      <c r="G2619" t="s">
        <v>93</v>
      </c>
      <c r="H2619" t="s">
        <v>203</v>
      </c>
      <c r="I2619" t="s">
        <v>28</v>
      </c>
      <c r="J2619" t="s">
        <v>29</v>
      </c>
      <c r="K2619" t="s">
        <v>1107</v>
      </c>
      <c r="L2619" t="s">
        <v>26</v>
      </c>
      <c r="M2619" t="s">
        <v>141</v>
      </c>
      <c r="N2619" s="2">
        <v>41541</v>
      </c>
      <c r="O2619" s="2">
        <v>41542</v>
      </c>
      <c r="P2619">
        <v>16</v>
      </c>
      <c r="Q2619" s="1">
        <v>0.08</v>
      </c>
      <c r="R2619">
        <v>8.32</v>
      </c>
      <c r="S2619">
        <v>2.38</v>
      </c>
      <c r="T2619">
        <f t="shared" si="40"/>
        <v>133.12</v>
      </c>
    </row>
    <row r="2620" spans="1:20" x14ac:dyDescent="0.25">
      <c r="A2620">
        <v>2619</v>
      </c>
      <c r="B2620">
        <v>90377</v>
      </c>
      <c r="C2620" t="s">
        <v>1371</v>
      </c>
      <c r="D2620" t="s">
        <v>20</v>
      </c>
      <c r="E2620" t="s">
        <v>39</v>
      </c>
      <c r="F2620" t="s">
        <v>40</v>
      </c>
      <c r="G2620" t="s">
        <v>93</v>
      </c>
      <c r="H2620" t="s">
        <v>94</v>
      </c>
      <c r="I2620" t="s">
        <v>28</v>
      </c>
      <c r="J2620" t="s">
        <v>29</v>
      </c>
      <c r="K2620" t="s">
        <v>43</v>
      </c>
      <c r="L2620" t="s">
        <v>26</v>
      </c>
      <c r="M2620" t="s">
        <v>638</v>
      </c>
      <c r="N2620" s="2">
        <v>41541</v>
      </c>
      <c r="O2620" s="2">
        <v>41543</v>
      </c>
      <c r="P2620">
        <v>14</v>
      </c>
      <c r="Q2620" s="1">
        <v>0.06</v>
      </c>
      <c r="R2620">
        <v>40.97</v>
      </c>
      <c r="S2620">
        <v>8.99</v>
      </c>
      <c r="T2620">
        <f t="shared" si="40"/>
        <v>573.57999999999993</v>
      </c>
    </row>
    <row r="2621" spans="1:20" x14ac:dyDescent="0.25">
      <c r="A2621">
        <v>2620</v>
      </c>
      <c r="B2621">
        <v>90380</v>
      </c>
      <c r="C2621" t="s">
        <v>765</v>
      </c>
      <c r="D2621" t="s">
        <v>38</v>
      </c>
      <c r="E2621" t="s">
        <v>39</v>
      </c>
      <c r="F2621" t="s">
        <v>22</v>
      </c>
      <c r="G2621" t="s">
        <v>93</v>
      </c>
      <c r="H2621" t="s">
        <v>61</v>
      </c>
      <c r="I2621" t="s">
        <v>28</v>
      </c>
      <c r="J2621" t="s">
        <v>29</v>
      </c>
      <c r="K2621" t="s">
        <v>289</v>
      </c>
      <c r="L2621" t="s">
        <v>44</v>
      </c>
      <c r="M2621" t="s">
        <v>246</v>
      </c>
      <c r="N2621" s="2">
        <v>40961</v>
      </c>
      <c r="O2621" s="2">
        <v>40963</v>
      </c>
      <c r="P2621">
        <v>5</v>
      </c>
      <c r="Q2621" s="1">
        <v>7.0000000000000007E-2</v>
      </c>
      <c r="R2621">
        <v>3.28</v>
      </c>
      <c r="S2621">
        <v>0.98</v>
      </c>
      <c r="T2621">
        <f t="shared" si="40"/>
        <v>16.399999999999999</v>
      </c>
    </row>
    <row r="2622" spans="1:20" x14ac:dyDescent="0.25">
      <c r="A2622">
        <v>2621</v>
      </c>
      <c r="B2622">
        <v>86532</v>
      </c>
      <c r="C2622" t="s">
        <v>1429</v>
      </c>
      <c r="D2622" t="s">
        <v>20</v>
      </c>
      <c r="E2622" t="s">
        <v>21</v>
      </c>
      <c r="F2622" t="s">
        <v>22</v>
      </c>
      <c r="G2622" t="s">
        <v>32</v>
      </c>
      <c r="H2622" t="s">
        <v>206</v>
      </c>
      <c r="I2622" t="s">
        <v>28</v>
      </c>
      <c r="J2622" t="s">
        <v>29</v>
      </c>
      <c r="K2622" t="s">
        <v>409</v>
      </c>
      <c r="L2622" t="s">
        <v>192</v>
      </c>
      <c r="M2622" t="s">
        <v>398</v>
      </c>
      <c r="N2622" s="2">
        <v>41223</v>
      </c>
      <c r="O2622" s="2">
        <v>41224</v>
      </c>
      <c r="P2622">
        <v>30</v>
      </c>
      <c r="Q2622" s="1">
        <v>7.0000000000000007E-2</v>
      </c>
      <c r="R2622">
        <v>32.979999999999997</v>
      </c>
      <c r="S2622">
        <v>5.5</v>
      </c>
      <c r="T2622">
        <f t="shared" si="40"/>
        <v>989.39999999999986</v>
      </c>
    </row>
    <row r="2623" spans="1:20" x14ac:dyDescent="0.25">
      <c r="A2623">
        <v>2622</v>
      </c>
      <c r="B2623">
        <v>86532</v>
      </c>
      <c r="C2623" t="s">
        <v>1429</v>
      </c>
      <c r="D2623" t="s">
        <v>20</v>
      </c>
      <c r="E2623" t="s">
        <v>39</v>
      </c>
      <c r="F2623" t="s">
        <v>22</v>
      </c>
      <c r="G2623" t="s">
        <v>32</v>
      </c>
      <c r="H2623" t="s">
        <v>42</v>
      </c>
      <c r="I2623" t="s">
        <v>28</v>
      </c>
      <c r="J2623" t="s">
        <v>29</v>
      </c>
      <c r="K2623" t="s">
        <v>43</v>
      </c>
      <c r="L2623" t="s">
        <v>192</v>
      </c>
      <c r="M2623" t="s">
        <v>137</v>
      </c>
      <c r="N2623" s="2">
        <v>41223</v>
      </c>
      <c r="O2623" s="2">
        <v>41224</v>
      </c>
      <c r="P2623">
        <v>31</v>
      </c>
      <c r="Q2623" s="1">
        <v>0.09</v>
      </c>
      <c r="R2623">
        <v>5.98</v>
      </c>
      <c r="S2623">
        <v>10.39</v>
      </c>
      <c r="T2623">
        <f t="shared" si="40"/>
        <v>185.38000000000002</v>
      </c>
    </row>
    <row r="2624" spans="1:20" x14ac:dyDescent="0.25">
      <c r="A2624">
        <v>2623</v>
      </c>
      <c r="B2624">
        <v>86532</v>
      </c>
      <c r="C2624" t="s">
        <v>1429</v>
      </c>
      <c r="D2624" t="s">
        <v>20</v>
      </c>
      <c r="E2624" t="s">
        <v>21</v>
      </c>
      <c r="F2624" t="s">
        <v>22</v>
      </c>
      <c r="G2624" t="s">
        <v>32</v>
      </c>
      <c r="H2624" t="s">
        <v>203</v>
      </c>
      <c r="I2624" t="s">
        <v>28</v>
      </c>
      <c r="J2624" t="s">
        <v>29</v>
      </c>
      <c r="K2624" t="s">
        <v>34</v>
      </c>
      <c r="L2624" t="s">
        <v>192</v>
      </c>
      <c r="M2624" t="s">
        <v>150</v>
      </c>
      <c r="N2624" s="2">
        <v>41223</v>
      </c>
      <c r="O2624" s="2">
        <v>41225</v>
      </c>
      <c r="P2624">
        <v>1</v>
      </c>
      <c r="Q2624" s="1">
        <v>0.05</v>
      </c>
      <c r="R2624">
        <v>65.989999999999995</v>
      </c>
      <c r="S2624">
        <v>8.99</v>
      </c>
      <c r="T2624">
        <f t="shared" si="40"/>
        <v>65.989999999999995</v>
      </c>
    </row>
    <row r="2625" spans="1:20" x14ac:dyDescent="0.25">
      <c r="A2625">
        <v>2624</v>
      </c>
      <c r="B2625">
        <v>86532</v>
      </c>
      <c r="C2625" t="s">
        <v>493</v>
      </c>
      <c r="D2625" t="s">
        <v>20</v>
      </c>
      <c r="E2625" t="s">
        <v>39</v>
      </c>
      <c r="F2625" t="s">
        <v>22</v>
      </c>
      <c r="G2625" t="s">
        <v>32</v>
      </c>
      <c r="H2625" t="s">
        <v>54</v>
      </c>
      <c r="I2625" t="s">
        <v>28</v>
      </c>
      <c r="J2625" t="s">
        <v>29</v>
      </c>
      <c r="K2625" t="s">
        <v>138</v>
      </c>
      <c r="L2625" t="s">
        <v>44</v>
      </c>
      <c r="M2625" t="s">
        <v>294</v>
      </c>
      <c r="N2625" s="2">
        <v>41223</v>
      </c>
      <c r="O2625" s="2">
        <v>41225</v>
      </c>
      <c r="P2625">
        <v>21</v>
      </c>
      <c r="Q2625" s="1">
        <v>0.1</v>
      </c>
      <c r="R2625">
        <v>5.18</v>
      </c>
      <c r="S2625">
        <v>2.04</v>
      </c>
      <c r="T2625">
        <f t="shared" si="40"/>
        <v>108.78</v>
      </c>
    </row>
    <row r="2626" spans="1:20" x14ac:dyDescent="0.25">
      <c r="A2626">
        <v>2625</v>
      </c>
      <c r="B2626">
        <v>87177</v>
      </c>
      <c r="C2626" t="s">
        <v>371</v>
      </c>
      <c r="D2626" t="s">
        <v>20</v>
      </c>
      <c r="E2626" t="s">
        <v>21</v>
      </c>
      <c r="F2626" t="s">
        <v>47</v>
      </c>
      <c r="G2626" t="s">
        <v>93</v>
      </c>
      <c r="H2626" t="s">
        <v>206</v>
      </c>
      <c r="I2626" t="s">
        <v>28</v>
      </c>
      <c r="J2626" t="s">
        <v>29</v>
      </c>
      <c r="K2626" t="s">
        <v>409</v>
      </c>
      <c r="L2626" t="s">
        <v>192</v>
      </c>
      <c r="M2626" t="s">
        <v>156</v>
      </c>
      <c r="N2626" s="2">
        <v>40425</v>
      </c>
      <c r="O2626" s="2">
        <v>40427</v>
      </c>
      <c r="P2626">
        <v>23</v>
      </c>
      <c r="Q2626" s="1">
        <v>0.06</v>
      </c>
      <c r="R2626">
        <v>175.99</v>
      </c>
      <c r="S2626">
        <v>8.99</v>
      </c>
      <c r="T2626">
        <f t="shared" si="40"/>
        <v>4047.7700000000004</v>
      </c>
    </row>
    <row r="2627" spans="1:20" x14ac:dyDescent="0.25">
      <c r="A2627">
        <v>2626</v>
      </c>
      <c r="B2627">
        <v>86016</v>
      </c>
      <c r="C2627" t="s">
        <v>633</v>
      </c>
      <c r="D2627" t="s">
        <v>20</v>
      </c>
      <c r="E2627" t="s">
        <v>21</v>
      </c>
      <c r="F2627" t="s">
        <v>47</v>
      </c>
      <c r="G2627" t="s">
        <v>48</v>
      </c>
      <c r="H2627" t="s">
        <v>206</v>
      </c>
      <c r="I2627" t="s">
        <v>28</v>
      </c>
      <c r="J2627" t="s">
        <v>29</v>
      </c>
      <c r="K2627" t="s">
        <v>409</v>
      </c>
      <c r="L2627" t="s">
        <v>192</v>
      </c>
      <c r="M2627" t="s">
        <v>111</v>
      </c>
      <c r="N2627" s="2">
        <v>40728</v>
      </c>
      <c r="O2627" s="2">
        <v>40735</v>
      </c>
      <c r="P2627">
        <v>2</v>
      </c>
      <c r="Q2627" s="1">
        <v>0.09</v>
      </c>
      <c r="R2627">
        <v>19.98</v>
      </c>
      <c r="S2627">
        <v>4</v>
      </c>
      <c r="T2627">
        <f t="shared" ref="T2627:T2690" si="41">R2627*P2627</f>
        <v>39.96</v>
      </c>
    </row>
    <row r="2628" spans="1:20" x14ac:dyDescent="0.25">
      <c r="A2628">
        <v>2627</v>
      </c>
      <c r="B2628">
        <v>88956</v>
      </c>
      <c r="C2628" t="s">
        <v>434</v>
      </c>
      <c r="D2628" t="s">
        <v>20</v>
      </c>
      <c r="E2628" t="s">
        <v>21</v>
      </c>
      <c r="F2628" t="s">
        <v>31</v>
      </c>
      <c r="G2628" t="s">
        <v>32</v>
      </c>
      <c r="H2628" t="s">
        <v>206</v>
      </c>
      <c r="I2628" t="s">
        <v>28</v>
      </c>
      <c r="J2628" t="s">
        <v>29</v>
      </c>
      <c r="K2628" t="s">
        <v>1147</v>
      </c>
      <c r="L2628" t="s">
        <v>192</v>
      </c>
      <c r="M2628" t="s">
        <v>296</v>
      </c>
      <c r="N2628" s="2">
        <v>41312</v>
      </c>
      <c r="O2628" s="2">
        <v>41312</v>
      </c>
      <c r="P2628">
        <v>7</v>
      </c>
      <c r="Q2628" s="1">
        <v>0.03</v>
      </c>
      <c r="R2628">
        <v>65.989999999999995</v>
      </c>
      <c r="S2628">
        <v>5.99</v>
      </c>
      <c r="T2628">
        <f t="shared" si="41"/>
        <v>461.92999999999995</v>
      </c>
    </row>
    <row r="2629" spans="1:20" x14ac:dyDescent="0.25">
      <c r="A2629">
        <v>2628</v>
      </c>
      <c r="B2629">
        <v>90255</v>
      </c>
      <c r="C2629" t="s">
        <v>1846</v>
      </c>
      <c r="D2629" t="s">
        <v>20</v>
      </c>
      <c r="E2629" t="s">
        <v>187</v>
      </c>
      <c r="F2629" t="s">
        <v>31</v>
      </c>
      <c r="G2629" t="s">
        <v>41</v>
      </c>
      <c r="H2629" t="s">
        <v>217</v>
      </c>
      <c r="I2629" t="s">
        <v>28</v>
      </c>
      <c r="J2629" t="s">
        <v>29</v>
      </c>
      <c r="K2629" t="s">
        <v>68</v>
      </c>
      <c r="L2629" t="s">
        <v>746</v>
      </c>
      <c r="M2629" t="s">
        <v>139</v>
      </c>
      <c r="N2629" s="2">
        <v>41482</v>
      </c>
      <c r="O2629" s="2">
        <v>41484</v>
      </c>
      <c r="P2629">
        <v>3</v>
      </c>
      <c r="Q2629" s="1">
        <v>0</v>
      </c>
      <c r="R2629">
        <v>140.81</v>
      </c>
      <c r="S2629">
        <v>24.49</v>
      </c>
      <c r="T2629">
        <f t="shared" si="41"/>
        <v>422.43</v>
      </c>
    </row>
    <row r="2630" spans="1:20" x14ac:dyDescent="0.25">
      <c r="A2630">
        <v>2629</v>
      </c>
      <c r="B2630">
        <v>85948</v>
      </c>
      <c r="C2630" t="s">
        <v>854</v>
      </c>
      <c r="D2630" t="s">
        <v>20</v>
      </c>
      <c r="E2630" t="s">
        <v>21</v>
      </c>
      <c r="F2630" t="s">
        <v>22</v>
      </c>
      <c r="G2630" t="s">
        <v>32</v>
      </c>
      <c r="H2630" t="s">
        <v>206</v>
      </c>
      <c r="I2630" t="s">
        <v>28</v>
      </c>
      <c r="J2630" t="s">
        <v>29</v>
      </c>
      <c r="K2630" t="s">
        <v>208</v>
      </c>
      <c r="L2630" t="s">
        <v>192</v>
      </c>
      <c r="M2630" t="s">
        <v>27</v>
      </c>
      <c r="N2630" s="2">
        <v>40205</v>
      </c>
      <c r="O2630" s="2">
        <v>40206</v>
      </c>
      <c r="P2630">
        <v>10</v>
      </c>
      <c r="Q2630" s="1">
        <v>0.08</v>
      </c>
      <c r="R2630">
        <v>205.99</v>
      </c>
      <c r="S2630">
        <v>2.5</v>
      </c>
      <c r="T2630">
        <f t="shared" si="41"/>
        <v>2059.9</v>
      </c>
    </row>
    <row r="2631" spans="1:20" x14ac:dyDescent="0.25">
      <c r="A2631">
        <v>2630</v>
      </c>
      <c r="B2631">
        <v>86178</v>
      </c>
      <c r="C2631" t="s">
        <v>1650</v>
      </c>
      <c r="D2631" t="s">
        <v>20</v>
      </c>
      <c r="E2631" t="s">
        <v>39</v>
      </c>
      <c r="F2631" t="s">
        <v>47</v>
      </c>
      <c r="G2631" t="s">
        <v>41</v>
      </c>
      <c r="H2631" t="s">
        <v>78</v>
      </c>
      <c r="I2631" t="s">
        <v>28</v>
      </c>
      <c r="J2631" t="s">
        <v>29</v>
      </c>
      <c r="K2631" t="s">
        <v>138</v>
      </c>
      <c r="L2631" t="s">
        <v>44</v>
      </c>
      <c r="M2631" t="s">
        <v>156</v>
      </c>
      <c r="N2631" s="2">
        <v>41268</v>
      </c>
      <c r="O2631" s="2">
        <v>41268</v>
      </c>
      <c r="P2631">
        <v>13</v>
      </c>
      <c r="Q2631" s="1">
        <v>0.04</v>
      </c>
      <c r="R2631">
        <v>7.28</v>
      </c>
      <c r="S2631">
        <v>1.77</v>
      </c>
      <c r="T2631">
        <f t="shared" si="41"/>
        <v>94.64</v>
      </c>
    </row>
    <row r="2632" spans="1:20" x14ac:dyDescent="0.25">
      <c r="A2632">
        <v>2631</v>
      </c>
      <c r="B2632">
        <v>86885</v>
      </c>
      <c r="C2632" t="s">
        <v>1035</v>
      </c>
      <c r="D2632" t="s">
        <v>20</v>
      </c>
      <c r="E2632" t="s">
        <v>39</v>
      </c>
      <c r="F2632" t="s">
        <v>40</v>
      </c>
      <c r="G2632" t="s">
        <v>48</v>
      </c>
      <c r="H2632" t="s">
        <v>61</v>
      </c>
      <c r="I2632" t="s">
        <v>28</v>
      </c>
      <c r="J2632" t="s">
        <v>29</v>
      </c>
      <c r="K2632" t="s">
        <v>291</v>
      </c>
      <c r="L2632" t="s">
        <v>44</v>
      </c>
      <c r="M2632" t="s">
        <v>175</v>
      </c>
      <c r="N2632" s="2">
        <v>40294</v>
      </c>
      <c r="O2632" s="2">
        <v>40296</v>
      </c>
      <c r="P2632">
        <v>2</v>
      </c>
      <c r="Q2632" s="1">
        <v>0.06</v>
      </c>
      <c r="R2632">
        <v>4.28</v>
      </c>
      <c r="S2632">
        <v>0.94</v>
      </c>
      <c r="T2632">
        <f t="shared" si="41"/>
        <v>8.56</v>
      </c>
    </row>
    <row r="2633" spans="1:20" x14ac:dyDescent="0.25">
      <c r="A2633">
        <v>2632</v>
      </c>
      <c r="B2633">
        <v>88544</v>
      </c>
      <c r="C2633" t="s">
        <v>1443</v>
      </c>
      <c r="D2633" t="s">
        <v>578</v>
      </c>
      <c r="E2633" t="s">
        <v>21</v>
      </c>
      <c r="F2633" t="s">
        <v>47</v>
      </c>
      <c r="G2633" t="s">
        <v>23</v>
      </c>
      <c r="H2633" t="s">
        <v>24</v>
      </c>
      <c r="I2633" t="s">
        <v>28</v>
      </c>
      <c r="J2633" t="s">
        <v>29</v>
      </c>
      <c r="K2633" t="s">
        <v>201</v>
      </c>
      <c r="L2633" t="s">
        <v>330</v>
      </c>
      <c r="M2633" t="s">
        <v>114</v>
      </c>
      <c r="N2633" s="2">
        <v>40394</v>
      </c>
      <c r="O2633" s="2">
        <v>40395</v>
      </c>
      <c r="P2633">
        <v>1</v>
      </c>
      <c r="Q2633" s="1">
        <v>0.01</v>
      </c>
      <c r="R2633">
        <v>3502.14</v>
      </c>
      <c r="S2633">
        <v>8.73</v>
      </c>
      <c r="T2633">
        <f t="shared" si="41"/>
        <v>3502.14</v>
      </c>
    </row>
    <row r="2634" spans="1:20" x14ac:dyDescent="0.25">
      <c r="A2634">
        <v>2633</v>
      </c>
      <c r="B2634">
        <v>88544</v>
      </c>
      <c r="C2634" t="s">
        <v>1443</v>
      </c>
      <c r="D2634" t="s">
        <v>20</v>
      </c>
      <c r="E2634" t="s">
        <v>39</v>
      </c>
      <c r="F2634" t="s">
        <v>47</v>
      </c>
      <c r="G2634" t="s">
        <v>23</v>
      </c>
      <c r="H2634" t="s">
        <v>54</v>
      </c>
      <c r="I2634" t="s">
        <v>28</v>
      </c>
      <c r="J2634" t="s">
        <v>29</v>
      </c>
      <c r="K2634" t="s">
        <v>133</v>
      </c>
      <c r="L2634" t="s">
        <v>26</v>
      </c>
      <c r="M2634" t="s">
        <v>117</v>
      </c>
      <c r="N2634" s="2">
        <v>40394</v>
      </c>
      <c r="O2634" s="2">
        <v>40395</v>
      </c>
      <c r="P2634">
        <v>4</v>
      </c>
      <c r="Q2634" s="1">
        <v>0.06</v>
      </c>
      <c r="R2634">
        <v>15.73</v>
      </c>
      <c r="S2634">
        <v>7.42</v>
      </c>
      <c r="T2634">
        <f t="shared" si="41"/>
        <v>62.92</v>
      </c>
    </row>
    <row r="2635" spans="1:20" x14ac:dyDescent="0.25">
      <c r="A2635">
        <v>2634</v>
      </c>
      <c r="B2635">
        <v>85902</v>
      </c>
      <c r="C2635" t="s">
        <v>2023</v>
      </c>
      <c r="D2635" t="s">
        <v>578</v>
      </c>
      <c r="E2635" t="s">
        <v>21</v>
      </c>
      <c r="F2635" t="s">
        <v>40</v>
      </c>
      <c r="G2635" t="s">
        <v>32</v>
      </c>
      <c r="H2635" t="s">
        <v>203</v>
      </c>
      <c r="I2635" t="s">
        <v>28</v>
      </c>
      <c r="J2635" t="s">
        <v>56</v>
      </c>
      <c r="K2635" t="s">
        <v>201</v>
      </c>
      <c r="L2635" t="s">
        <v>283</v>
      </c>
      <c r="M2635" t="s">
        <v>125</v>
      </c>
      <c r="N2635" s="2">
        <v>40944</v>
      </c>
      <c r="O2635" s="2">
        <v>40945</v>
      </c>
      <c r="P2635">
        <v>1</v>
      </c>
      <c r="Q2635" s="1">
        <v>0.06</v>
      </c>
      <c r="R2635">
        <v>500.97</v>
      </c>
      <c r="S2635">
        <v>69.3</v>
      </c>
      <c r="T2635">
        <f t="shared" si="41"/>
        <v>500.97</v>
      </c>
    </row>
    <row r="2636" spans="1:20" x14ac:dyDescent="0.25">
      <c r="A2636">
        <v>2635</v>
      </c>
      <c r="B2636">
        <v>85902</v>
      </c>
      <c r="C2636" t="s">
        <v>2023</v>
      </c>
      <c r="D2636" t="s">
        <v>20</v>
      </c>
      <c r="E2636" t="s">
        <v>39</v>
      </c>
      <c r="F2636" t="s">
        <v>40</v>
      </c>
      <c r="G2636" t="s">
        <v>32</v>
      </c>
      <c r="H2636" t="s">
        <v>49</v>
      </c>
      <c r="I2636" t="s">
        <v>28</v>
      </c>
      <c r="J2636" t="s">
        <v>56</v>
      </c>
      <c r="K2636" t="s">
        <v>138</v>
      </c>
      <c r="L2636" t="s">
        <v>26</v>
      </c>
      <c r="M2636" t="s">
        <v>638</v>
      </c>
      <c r="N2636" s="2">
        <v>40944</v>
      </c>
      <c r="O2636" s="2">
        <v>40944</v>
      </c>
      <c r="P2636">
        <v>8</v>
      </c>
      <c r="Q2636" s="1">
        <v>0.09</v>
      </c>
      <c r="R2636">
        <v>21.38</v>
      </c>
      <c r="S2636">
        <v>8.99</v>
      </c>
      <c r="T2636">
        <f t="shared" si="41"/>
        <v>171.04</v>
      </c>
    </row>
    <row r="2637" spans="1:20" x14ac:dyDescent="0.25">
      <c r="A2637">
        <v>2636</v>
      </c>
      <c r="B2637">
        <v>85902</v>
      </c>
      <c r="C2637" t="s">
        <v>2023</v>
      </c>
      <c r="D2637" t="s">
        <v>20</v>
      </c>
      <c r="E2637" t="s">
        <v>21</v>
      </c>
      <c r="F2637" t="s">
        <v>40</v>
      </c>
      <c r="G2637" t="s">
        <v>32</v>
      </c>
      <c r="H2637" t="s">
        <v>33</v>
      </c>
      <c r="I2637" t="s">
        <v>28</v>
      </c>
      <c r="J2637" t="s">
        <v>56</v>
      </c>
      <c r="K2637" t="s">
        <v>1447</v>
      </c>
      <c r="L2637" t="s">
        <v>706</v>
      </c>
      <c r="M2637" t="s">
        <v>342</v>
      </c>
      <c r="N2637" s="2">
        <v>40944</v>
      </c>
      <c r="O2637" s="2">
        <v>40944</v>
      </c>
      <c r="P2637">
        <v>5</v>
      </c>
      <c r="Q2637" s="1">
        <v>0.01</v>
      </c>
      <c r="R2637">
        <v>28.99</v>
      </c>
      <c r="S2637">
        <v>8.59</v>
      </c>
      <c r="T2637">
        <f t="shared" si="41"/>
        <v>144.94999999999999</v>
      </c>
    </row>
    <row r="2638" spans="1:20" x14ac:dyDescent="0.25">
      <c r="A2638">
        <v>2637</v>
      </c>
      <c r="B2638">
        <v>90402</v>
      </c>
      <c r="C2638" t="s">
        <v>2209</v>
      </c>
      <c r="D2638" t="s">
        <v>20</v>
      </c>
      <c r="E2638" t="s">
        <v>21</v>
      </c>
      <c r="F2638" t="s">
        <v>31</v>
      </c>
      <c r="G2638" t="s">
        <v>41</v>
      </c>
      <c r="H2638" t="s">
        <v>206</v>
      </c>
      <c r="I2638" t="s">
        <v>28</v>
      </c>
      <c r="J2638" t="s">
        <v>56</v>
      </c>
      <c r="K2638" t="s">
        <v>201</v>
      </c>
      <c r="L2638" t="s">
        <v>192</v>
      </c>
      <c r="M2638" t="s">
        <v>139</v>
      </c>
      <c r="N2638" s="2">
        <v>41474</v>
      </c>
      <c r="O2638" s="2">
        <v>41475</v>
      </c>
      <c r="P2638">
        <v>6</v>
      </c>
      <c r="Q2638" s="1">
        <v>0.06</v>
      </c>
      <c r="R2638">
        <v>40.479999999999997</v>
      </c>
      <c r="S2638">
        <v>19.989999999999998</v>
      </c>
      <c r="T2638">
        <f t="shared" si="41"/>
        <v>242.88</v>
      </c>
    </row>
    <row r="2639" spans="1:20" x14ac:dyDescent="0.25">
      <c r="A2639">
        <v>2638</v>
      </c>
      <c r="B2639">
        <v>88000</v>
      </c>
      <c r="C2639" t="s">
        <v>1101</v>
      </c>
      <c r="D2639" t="s">
        <v>20</v>
      </c>
      <c r="E2639" t="s">
        <v>21</v>
      </c>
      <c r="F2639" t="s">
        <v>31</v>
      </c>
      <c r="G2639" t="s">
        <v>93</v>
      </c>
      <c r="H2639" t="s">
        <v>206</v>
      </c>
      <c r="I2639" t="s">
        <v>28</v>
      </c>
      <c r="J2639" t="s">
        <v>56</v>
      </c>
      <c r="K2639" t="s">
        <v>201</v>
      </c>
      <c r="L2639" t="s">
        <v>192</v>
      </c>
      <c r="M2639" t="s">
        <v>131</v>
      </c>
      <c r="N2639" s="2">
        <v>40599</v>
      </c>
      <c r="O2639" s="2">
        <v>40599</v>
      </c>
      <c r="P2639">
        <v>1</v>
      </c>
      <c r="Q2639" s="1">
        <v>0.08</v>
      </c>
      <c r="R2639">
        <v>99.99</v>
      </c>
      <c r="S2639">
        <v>19.989999999999998</v>
      </c>
      <c r="T2639">
        <f t="shared" si="41"/>
        <v>99.99</v>
      </c>
    </row>
    <row r="2640" spans="1:20" x14ac:dyDescent="0.25">
      <c r="A2640">
        <v>2639</v>
      </c>
      <c r="B2640">
        <v>88543</v>
      </c>
      <c r="C2640" t="s">
        <v>1443</v>
      </c>
      <c r="D2640" t="s">
        <v>578</v>
      </c>
      <c r="E2640" t="s">
        <v>187</v>
      </c>
      <c r="F2640" t="s">
        <v>47</v>
      </c>
      <c r="G2640" t="s">
        <v>41</v>
      </c>
      <c r="H2640" t="s">
        <v>217</v>
      </c>
      <c r="I2640" t="s">
        <v>28</v>
      </c>
      <c r="J2640" t="s">
        <v>56</v>
      </c>
      <c r="K2640" t="s">
        <v>82</v>
      </c>
      <c r="L2640" t="s">
        <v>330</v>
      </c>
      <c r="M2640" t="s">
        <v>167</v>
      </c>
      <c r="N2640" s="2">
        <v>40332</v>
      </c>
      <c r="O2640" s="2">
        <v>40332</v>
      </c>
      <c r="P2640">
        <v>9</v>
      </c>
      <c r="Q2640" s="1">
        <v>0.01</v>
      </c>
      <c r="R2640">
        <v>145.97999999999999</v>
      </c>
      <c r="S2640">
        <v>46.2</v>
      </c>
      <c r="T2640">
        <f t="shared" si="41"/>
        <v>1313.82</v>
      </c>
    </row>
    <row r="2641" spans="1:20" x14ac:dyDescent="0.25">
      <c r="A2641">
        <v>2640</v>
      </c>
      <c r="B2641">
        <v>88181</v>
      </c>
      <c r="C2641" t="s">
        <v>109</v>
      </c>
      <c r="D2641" t="s">
        <v>38</v>
      </c>
      <c r="E2641" t="s">
        <v>39</v>
      </c>
      <c r="F2641" t="s">
        <v>31</v>
      </c>
      <c r="G2641" t="s">
        <v>48</v>
      </c>
      <c r="H2641" t="s">
        <v>89</v>
      </c>
      <c r="I2641" t="s">
        <v>28</v>
      </c>
      <c r="J2641" t="s">
        <v>56</v>
      </c>
      <c r="K2641" t="s">
        <v>62</v>
      </c>
      <c r="L2641" t="s">
        <v>44</v>
      </c>
      <c r="M2641" t="s">
        <v>35</v>
      </c>
      <c r="N2641" s="2">
        <v>41329</v>
      </c>
      <c r="O2641" s="2">
        <v>41329</v>
      </c>
      <c r="P2641">
        <v>10</v>
      </c>
      <c r="Q2641" s="1">
        <v>0.04</v>
      </c>
      <c r="R2641">
        <v>1.26</v>
      </c>
      <c r="S2641">
        <v>0.7</v>
      </c>
      <c r="T2641">
        <f t="shared" si="41"/>
        <v>12.6</v>
      </c>
    </row>
    <row r="2642" spans="1:20" x14ac:dyDescent="0.25">
      <c r="A2642">
        <v>2641</v>
      </c>
      <c r="B2642">
        <v>87488</v>
      </c>
      <c r="C2642" t="s">
        <v>388</v>
      </c>
      <c r="D2642" t="s">
        <v>20</v>
      </c>
      <c r="E2642" t="s">
        <v>39</v>
      </c>
      <c r="F2642" t="s">
        <v>31</v>
      </c>
      <c r="G2642" t="s">
        <v>48</v>
      </c>
      <c r="H2642" t="s">
        <v>89</v>
      </c>
      <c r="I2642" t="s">
        <v>28</v>
      </c>
      <c r="J2642" t="s">
        <v>56</v>
      </c>
      <c r="K2642" t="s">
        <v>95</v>
      </c>
      <c r="L2642" t="s">
        <v>192</v>
      </c>
      <c r="M2642" t="s">
        <v>255</v>
      </c>
      <c r="N2642" s="2">
        <v>40537</v>
      </c>
      <c r="O2642" s="2">
        <v>40544</v>
      </c>
      <c r="P2642">
        <v>18</v>
      </c>
      <c r="Q2642" s="1">
        <v>7.0000000000000007E-2</v>
      </c>
      <c r="R2642">
        <v>17.7</v>
      </c>
      <c r="S2642">
        <v>9.4700000000000006</v>
      </c>
      <c r="T2642">
        <f t="shared" si="41"/>
        <v>318.59999999999997</v>
      </c>
    </row>
    <row r="2643" spans="1:20" x14ac:dyDescent="0.25">
      <c r="A2643">
        <v>2642</v>
      </c>
      <c r="B2643">
        <v>88208</v>
      </c>
      <c r="C2643" t="s">
        <v>1620</v>
      </c>
      <c r="D2643" t="s">
        <v>20</v>
      </c>
      <c r="E2643" t="s">
        <v>39</v>
      </c>
      <c r="F2643" t="s">
        <v>31</v>
      </c>
      <c r="G2643" t="s">
        <v>41</v>
      </c>
      <c r="H2643" t="s">
        <v>42</v>
      </c>
      <c r="I2643" t="s">
        <v>28</v>
      </c>
      <c r="J2643" t="s">
        <v>56</v>
      </c>
      <c r="K2643" t="s">
        <v>228</v>
      </c>
      <c r="L2643" t="s">
        <v>44</v>
      </c>
      <c r="M2643" t="s">
        <v>146</v>
      </c>
      <c r="N2643" s="2">
        <v>40723</v>
      </c>
      <c r="O2643" s="2">
        <v>40725</v>
      </c>
      <c r="P2643">
        <v>17</v>
      </c>
      <c r="Q2643" s="1">
        <v>0.04</v>
      </c>
      <c r="R2643">
        <v>6.88</v>
      </c>
      <c r="S2643">
        <v>2</v>
      </c>
      <c r="T2643">
        <f t="shared" si="41"/>
        <v>116.96</v>
      </c>
    </row>
    <row r="2644" spans="1:20" x14ac:dyDescent="0.25">
      <c r="A2644">
        <v>2643</v>
      </c>
      <c r="B2644">
        <v>88208</v>
      </c>
      <c r="C2644" t="s">
        <v>316</v>
      </c>
      <c r="D2644" t="s">
        <v>20</v>
      </c>
      <c r="E2644" t="s">
        <v>21</v>
      </c>
      <c r="F2644" t="s">
        <v>31</v>
      </c>
      <c r="G2644" t="s">
        <v>41</v>
      </c>
      <c r="H2644" t="s">
        <v>206</v>
      </c>
      <c r="I2644" t="s">
        <v>28</v>
      </c>
      <c r="J2644" t="s">
        <v>56</v>
      </c>
      <c r="K2644" t="s">
        <v>1111</v>
      </c>
      <c r="L2644" t="s">
        <v>192</v>
      </c>
      <c r="M2644" t="s">
        <v>139</v>
      </c>
      <c r="N2644" s="2">
        <v>40723</v>
      </c>
      <c r="O2644" s="2">
        <v>40724</v>
      </c>
      <c r="P2644">
        <v>16</v>
      </c>
      <c r="Q2644" s="1">
        <v>0.09</v>
      </c>
      <c r="R2644">
        <v>10.97</v>
      </c>
      <c r="S2644">
        <v>6.5</v>
      </c>
      <c r="T2644">
        <f t="shared" si="41"/>
        <v>175.52</v>
      </c>
    </row>
    <row r="2645" spans="1:20" x14ac:dyDescent="0.25">
      <c r="A2645">
        <v>2644</v>
      </c>
      <c r="B2645">
        <v>88332</v>
      </c>
      <c r="C2645" t="s">
        <v>1421</v>
      </c>
      <c r="D2645" t="s">
        <v>20</v>
      </c>
      <c r="E2645" t="s">
        <v>39</v>
      </c>
      <c r="F2645" t="s">
        <v>47</v>
      </c>
      <c r="G2645" t="s">
        <v>23</v>
      </c>
      <c r="H2645" t="s">
        <v>78</v>
      </c>
      <c r="I2645" t="s">
        <v>28</v>
      </c>
      <c r="J2645" t="s">
        <v>56</v>
      </c>
      <c r="K2645" t="s">
        <v>228</v>
      </c>
      <c r="L2645" t="s">
        <v>192</v>
      </c>
      <c r="M2645" t="s">
        <v>117</v>
      </c>
      <c r="N2645" s="2">
        <v>40807</v>
      </c>
      <c r="O2645" s="2">
        <v>40808</v>
      </c>
      <c r="P2645">
        <v>3</v>
      </c>
      <c r="Q2645" s="1">
        <v>0.08</v>
      </c>
      <c r="R2645">
        <v>7.28</v>
      </c>
      <c r="S2645">
        <v>5.47</v>
      </c>
      <c r="T2645">
        <f t="shared" si="41"/>
        <v>21.84</v>
      </c>
    </row>
    <row r="2646" spans="1:20" x14ac:dyDescent="0.25">
      <c r="A2646">
        <v>2645</v>
      </c>
      <c r="B2646">
        <v>90407</v>
      </c>
      <c r="C2646" t="s">
        <v>1230</v>
      </c>
      <c r="D2646" t="s">
        <v>20</v>
      </c>
      <c r="E2646" t="s">
        <v>39</v>
      </c>
      <c r="F2646" t="s">
        <v>31</v>
      </c>
      <c r="G2646" t="s">
        <v>48</v>
      </c>
      <c r="H2646" t="s">
        <v>61</v>
      </c>
      <c r="I2646" t="s">
        <v>28</v>
      </c>
      <c r="J2646" t="s">
        <v>56</v>
      </c>
      <c r="K2646" t="s">
        <v>154</v>
      </c>
      <c r="L2646" t="s">
        <v>192</v>
      </c>
      <c r="M2646" t="s">
        <v>35</v>
      </c>
      <c r="N2646" s="2">
        <v>41483</v>
      </c>
      <c r="O2646" s="2">
        <v>41488</v>
      </c>
      <c r="P2646">
        <v>16</v>
      </c>
      <c r="Q2646" s="1">
        <v>0.02</v>
      </c>
      <c r="R2646">
        <v>4.9800000000000004</v>
      </c>
      <c r="S2646">
        <v>4.75</v>
      </c>
      <c r="T2646">
        <f t="shared" si="41"/>
        <v>79.680000000000007</v>
      </c>
    </row>
    <row r="2647" spans="1:20" x14ac:dyDescent="0.25">
      <c r="A2647">
        <v>2646</v>
      </c>
      <c r="B2647">
        <v>90407</v>
      </c>
      <c r="C2647" t="s">
        <v>1230</v>
      </c>
      <c r="D2647" t="s">
        <v>20</v>
      </c>
      <c r="E2647" t="s">
        <v>21</v>
      </c>
      <c r="F2647" t="s">
        <v>31</v>
      </c>
      <c r="G2647" t="s">
        <v>48</v>
      </c>
      <c r="H2647" t="s">
        <v>206</v>
      </c>
      <c r="I2647" t="s">
        <v>28</v>
      </c>
      <c r="J2647" t="s">
        <v>56</v>
      </c>
      <c r="K2647" t="s">
        <v>210</v>
      </c>
      <c r="L2647" t="s">
        <v>706</v>
      </c>
      <c r="M2647" t="s">
        <v>35</v>
      </c>
      <c r="N2647" s="2">
        <v>41483</v>
      </c>
      <c r="O2647" s="2">
        <v>41490</v>
      </c>
      <c r="P2647">
        <v>9</v>
      </c>
      <c r="Q2647" s="1">
        <v>7.0000000000000007E-2</v>
      </c>
      <c r="R2647">
        <v>66.989999999999995</v>
      </c>
      <c r="S2647">
        <v>13.99</v>
      </c>
      <c r="T2647">
        <f t="shared" si="41"/>
        <v>602.91</v>
      </c>
    </row>
    <row r="2648" spans="1:20" x14ac:dyDescent="0.25">
      <c r="A2648">
        <v>2647</v>
      </c>
      <c r="B2648">
        <v>86213</v>
      </c>
      <c r="C2648" t="s">
        <v>848</v>
      </c>
      <c r="D2648" t="s">
        <v>578</v>
      </c>
      <c r="E2648" t="s">
        <v>187</v>
      </c>
      <c r="F2648" t="s">
        <v>31</v>
      </c>
      <c r="G2648" t="s">
        <v>93</v>
      </c>
      <c r="H2648" t="s">
        <v>225</v>
      </c>
      <c r="I2648" t="s">
        <v>28</v>
      </c>
      <c r="J2648" t="s">
        <v>56</v>
      </c>
      <c r="K2648" t="s">
        <v>228</v>
      </c>
      <c r="L2648" t="s">
        <v>330</v>
      </c>
      <c r="M2648" t="s">
        <v>91</v>
      </c>
      <c r="N2648" s="2">
        <v>41486</v>
      </c>
      <c r="O2648" s="2">
        <v>41487</v>
      </c>
      <c r="P2648">
        <v>1</v>
      </c>
      <c r="Q2648" s="1">
        <v>0.06</v>
      </c>
      <c r="R2648">
        <v>150.97999999999999</v>
      </c>
      <c r="S2648">
        <v>39.25</v>
      </c>
      <c r="T2648">
        <f t="shared" si="41"/>
        <v>150.97999999999999</v>
      </c>
    </row>
    <row r="2649" spans="1:20" x14ac:dyDescent="0.25">
      <c r="A2649">
        <v>2648</v>
      </c>
      <c r="B2649">
        <v>90413</v>
      </c>
      <c r="C2649" t="s">
        <v>910</v>
      </c>
      <c r="D2649" t="s">
        <v>20</v>
      </c>
      <c r="E2649" t="s">
        <v>39</v>
      </c>
      <c r="F2649" t="s">
        <v>22</v>
      </c>
      <c r="G2649" t="s">
        <v>48</v>
      </c>
      <c r="H2649" t="s">
        <v>89</v>
      </c>
      <c r="I2649" t="s">
        <v>28</v>
      </c>
      <c r="J2649" t="s">
        <v>56</v>
      </c>
      <c r="K2649" t="s">
        <v>231</v>
      </c>
      <c r="L2649" t="s">
        <v>26</v>
      </c>
      <c r="M2649" t="s">
        <v>190</v>
      </c>
      <c r="N2649" s="2">
        <v>41164</v>
      </c>
      <c r="O2649" s="2">
        <v>41166</v>
      </c>
      <c r="P2649">
        <v>11</v>
      </c>
      <c r="Q2649" s="1">
        <v>0.08</v>
      </c>
      <c r="R2649">
        <v>15.73</v>
      </c>
      <c r="S2649">
        <v>7.42</v>
      </c>
      <c r="T2649">
        <f t="shared" si="41"/>
        <v>173.03</v>
      </c>
    </row>
    <row r="2650" spans="1:20" x14ac:dyDescent="0.25">
      <c r="A2650">
        <v>2649</v>
      </c>
      <c r="B2650">
        <v>87909</v>
      </c>
      <c r="C2650" t="s">
        <v>1075</v>
      </c>
      <c r="D2650" t="s">
        <v>20</v>
      </c>
      <c r="E2650" t="s">
        <v>39</v>
      </c>
      <c r="F2650" t="s">
        <v>22</v>
      </c>
      <c r="G2650" t="s">
        <v>23</v>
      </c>
      <c r="H2650" t="s">
        <v>89</v>
      </c>
      <c r="I2650" t="s">
        <v>28</v>
      </c>
      <c r="J2650" t="s">
        <v>56</v>
      </c>
      <c r="K2650" t="s">
        <v>248</v>
      </c>
      <c r="L2650" t="s">
        <v>192</v>
      </c>
      <c r="M2650" t="s">
        <v>190</v>
      </c>
      <c r="N2650" s="2">
        <v>40404</v>
      </c>
      <c r="O2650" s="2">
        <v>40405</v>
      </c>
      <c r="P2650">
        <v>19</v>
      </c>
      <c r="Q2650" s="1">
        <v>0.08</v>
      </c>
      <c r="R2650">
        <v>4.4800000000000004</v>
      </c>
      <c r="S2650">
        <v>2.5</v>
      </c>
      <c r="T2650">
        <f t="shared" si="41"/>
        <v>85.12</v>
      </c>
    </row>
    <row r="2651" spans="1:20" x14ac:dyDescent="0.25">
      <c r="A2651">
        <v>2650</v>
      </c>
      <c r="B2651">
        <v>90112</v>
      </c>
      <c r="C2651" t="s">
        <v>1869</v>
      </c>
      <c r="D2651" t="s">
        <v>20</v>
      </c>
      <c r="E2651" t="s">
        <v>39</v>
      </c>
      <c r="F2651" t="s">
        <v>22</v>
      </c>
      <c r="G2651" t="s">
        <v>93</v>
      </c>
      <c r="H2651" t="s">
        <v>61</v>
      </c>
      <c r="I2651" t="s">
        <v>28</v>
      </c>
      <c r="J2651" t="s">
        <v>56</v>
      </c>
      <c r="K2651" t="s">
        <v>129</v>
      </c>
      <c r="L2651" t="s">
        <v>192</v>
      </c>
      <c r="M2651" t="s">
        <v>123</v>
      </c>
      <c r="N2651" s="2">
        <v>40653</v>
      </c>
      <c r="O2651" s="2">
        <v>40655</v>
      </c>
      <c r="P2651">
        <v>11</v>
      </c>
      <c r="Q2651" s="1">
        <v>0.1</v>
      </c>
      <c r="R2651">
        <v>54.96</v>
      </c>
      <c r="S2651">
        <v>10.75</v>
      </c>
      <c r="T2651">
        <f t="shared" si="41"/>
        <v>604.56000000000006</v>
      </c>
    </row>
    <row r="2652" spans="1:20" x14ac:dyDescent="0.25">
      <c r="A2652">
        <v>2651</v>
      </c>
      <c r="B2652">
        <v>90112</v>
      </c>
      <c r="C2652" t="s">
        <v>1869</v>
      </c>
      <c r="D2652" t="s">
        <v>20</v>
      </c>
      <c r="E2652" t="s">
        <v>39</v>
      </c>
      <c r="F2652" t="s">
        <v>22</v>
      </c>
      <c r="G2652" t="s">
        <v>93</v>
      </c>
      <c r="H2652" t="s">
        <v>61</v>
      </c>
      <c r="I2652" t="s">
        <v>28</v>
      </c>
      <c r="J2652" t="s">
        <v>56</v>
      </c>
      <c r="K2652" t="s">
        <v>50</v>
      </c>
      <c r="L2652" t="s">
        <v>26</v>
      </c>
      <c r="M2652" t="s">
        <v>232</v>
      </c>
      <c r="N2652" s="2">
        <v>40653</v>
      </c>
      <c r="O2652" s="2">
        <v>40653</v>
      </c>
      <c r="P2652">
        <v>12</v>
      </c>
      <c r="Q2652" s="1">
        <v>7.0000000000000007E-2</v>
      </c>
      <c r="R2652">
        <v>11.97</v>
      </c>
      <c r="S2652">
        <v>5.81</v>
      </c>
      <c r="T2652">
        <f t="shared" si="41"/>
        <v>143.64000000000001</v>
      </c>
    </row>
    <row r="2653" spans="1:20" x14ac:dyDescent="0.25">
      <c r="A2653">
        <v>2652</v>
      </c>
      <c r="B2653">
        <v>87726</v>
      </c>
      <c r="C2653" t="s">
        <v>407</v>
      </c>
      <c r="D2653" t="s">
        <v>578</v>
      </c>
      <c r="E2653" t="s">
        <v>21</v>
      </c>
      <c r="F2653" t="s">
        <v>31</v>
      </c>
      <c r="G2653" t="s">
        <v>93</v>
      </c>
      <c r="H2653" t="s">
        <v>24</v>
      </c>
      <c r="I2653" t="s">
        <v>28</v>
      </c>
      <c r="J2653" t="s">
        <v>56</v>
      </c>
      <c r="K2653" t="s">
        <v>1254</v>
      </c>
      <c r="L2653" t="s">
        <v>330</v>
      </c>
      <c r="M2653" t="s">
        <v>367</v>
      </c>
      <c r="N2653" s="2">
        <v>40376</v>
      </c>
      <c r="O2653" s="2">
        <v>40378</v>
      </c>
      <c r="P2653">
        <v>13</v>
      </c>
      <c r="Q2653" s="1">
        <v>0.03</v>
      </c>
      <c r="R2653">
        <v>119.99</v>
      </c>
      <c r="S2653">
        <v>56.14</v>
      </c>
      <c r="T2653">
        <f t="shared" si="41"/>
        <v>1559.87</v>
      </c>
    </row>
    <row r="2654" spans="1:20" x14ac:dyDescent="0.25">
      <c r="A2654">
        <v>2653</v>
      </c>
      <c r="B2654">
        <v>87726</v>
      </c>
      <c r="C2654" t="s">
        <v>90</v>
      </c>
      <c r="D2654" t="s">
        <v>20</v>
      </c>
      <c r="E2654" t="s">
        <v>21</v>
      </c>
      <c r="F2654" t="s">
        <v>31</v>
      </c>
      <c r="G2654" t="s">
        <v>93</v>
      </c>
      <c r="H2654" t="s">
        <v>206</v>
      </c>
      <c r="I2654" t="s">
        <v>28</v>
      </c>
      <c r="J2654" t="s">
        <v>56</v>
      </c>
      <c r="K2654" t="s">
        <v>1107</v>
      </c>
      <c r="L2654" t="s">
        <v>26</v>
      </c>
      <c r="M2654" t="s">
        <v>91</v>
      </c>
      <c r="N2654" s="2">
        <v>40376</v>
      </c>
      <c r="O2654" s="2">
        <v>40378</v>
      </c>
      <c r="P2654">
        <v>3</v>
      </c>
      <c r="Q2654" s="1">
        <v>0.05</v>
      </c>
      <c r="R2654">
        <v>115.79</v>
      </c>
      <c r="S2654">
        <v>1.99</v>
      </c>
      <c r="T2654">
        <f t="shared" si="41"/>
        <v>347.37</v>
      </c>
    </row>
    <row r="2655" spans="1:20" x14ac:dyDescent="0.25">
      <c r="A2655">
        <v>2654</v>
      </c>
      <c r="B2655">
        <v>90416</v>
      </c>
      <c r="C2655" t="s">
        <v>2111</v>
      </c>
      <c r="D2655" t="s">
        <v>20</v>
      </c>
      <c r="E2655" t="s">
        <v>21</v>
      </c>
      <c r="F2655" t="s">
        <v>22</v>
      </c>
      <c r="G2655" t="s">
        <v>48</v>
      </c>
      <c r="H2655" t="s">
        <v>24</v>
      </c>
      <c r="I2655" t="s">
        <v>28</v>
      </c>
      <c r="J2655" t="s">
        <v>56</v>
      </c>
      <c r="K2655" t="s">
        <v>198</v>
      </c>
      <c r="L2655" t="s">
        <v>192</v>
      </c>
      <c r="M2655" t="s">
        <v>173</v>
      </c>
      <c r="N2655" s="2">
        <v>40653</v>
      </c>
      <c r="O2655" s="2">
        <v>40657</v>
      </c>
      <c r="P2655">
        <v>12</v>
      </c>
      <c r="Q2655" s="1">
        <v>0.03</v>
      </c>
      <c r="R2655">
        <v>152.47999999999999</v>
      </c>
      <c r="S2655">
        <v>4</v>
      </c>
      <c r="T2655">
        <f t="shared" si="41"/>
        <v>1829.7599999999998</v>
      </c>
    </row>
    <row r="2656" spans="1:20" x14ac:dyDescent="0.25">
      <c r="A2656">
        <v>2655</v>
      </c>
      <c r="B2656">
        <v>90416</v>
      </c>
      <c r="C2656" t="s">
        <v>2111</v>
      </c>
      <c r="D2656" t="s">
        <v>38</v>
      </c>
      <c r="E2656" t="s">
        <v>39</v>
      </c>
      <c r="F2656" t="s">
        <v>22</v>
      </c>
      <c r="G2656" t="s">
        <v>48</v>
      </c>
      <c r="H2656" t="s">
        <v>78</v>
      </c>
      <c r="I2656" t="s">
        <v>28</v>
      </c>
      <c r="J2656" t="s">
        <v>56</v>
      </c>
      <c r="K2656" t="s">
        <v>79</v>
      </c>
      <c r="L2656" t="s">
        <v>192</v>
      </c>
      <c r="M2656" t="s">
        <v>137</v>
      </c>
      <c r="N2656" s="2">
        <v>40653</v>
      </c>
      <c r="O2656" s="2">
        <v>40660</v>
      </c>
      <c r="P2656">
        <v>7</v>
      </c>
      <c r="Q2656" s="1">
        <v>0.01</v>
      </c>
      <c r="R2656">
        <v>24.98</v>
      </c>
      <c r="S2656">
        <v>8.7899999999999991</v>
      </c>
      <c r="T2656">
        <f t="shared" si="41"/>
        <v>174.86</v>
      </c>
    </row>
    <row r="2657" spans="1:20" x14ac:dyDescent="0.25">
      <c r="A2657">
        <v>2656</v>
      </c>
      <c r="B2657">
        <v>86214</v>
      </c>
      <c r="C2657" t="s">
        <v>848</v>
      </c>
      <c r="D2657" t="s">
        <v>20</v>
      </c>
      <c r="E2657" t="s">
        <v>21</v>
      </c>
      <c r="F2657" t="s">
        <v>31</v>
      </c>
      <c r="G2657" t="s">
        <v>93</v>
      </c>
      <c r="H2657" t="s">
        <v>206</v>
      </c>
      <c r="I2657" t="s">
        <v>28</v>
      </c>
      <c r="J2657" t="s">
        <v>56</v>
      </c>
      <c r="K2657" t="s">
        <v>1107</v>
      </c>
      <c r="L2657" t="s">
        <v>192</v>
      </c>
      <c r="M2657" t="s">
        <v>279</v>
      </c>
      <c r="N2657" s="2">
        <v>41526</v>
      </c>
      <c r="O2657" s="2">
        <v>41528</v>
      </c>
      <c r="P2657">
        <v>1</v>
      </c>
      <c r="Q2657" s="1">
        <v>0</v>
      </c>
      <c r="R2657">
        <v>30.42</v>
      </c>
      <c r="S2657">
        <v>8.65</v>
      </c>
      <c r="T2657">
        <f t="shared" si="41"/>
        <v>30.42</v>
      </c>
    </row>
    <row r="2658" spans="1:20" x14ac:dyDescent="0.25">
      <c r="A2658">
        <v>2657</v>
      </c>
      <c r="B2658">
        <v>86214</v>
      </c>
      <c r="C2658" t="s">
        <v>848</v>
      </c>
      <c r="D2658" t="s">
        <v>20</v>
      </c>
      <c r="E2658" t="s">
        <v>39</v>
      </c>
      <c r="F2658" t="s">
        <v>31</v>
      </c>
      <c r="G2658" t="s">
        <v>93</v>
      </c>
      <c r="H2658" t="s">
        <v>54</v>
      </c>
      <c r="I2658" t="s">
        <v>28</v>
      </c>
      <c r="J2658" t="s">
        <v>56</v>
      </c>
      <c r="K2658" t="s">
        <v>105</v>
      </c>
      <c r="L2658" t="s">
        <v>192</v>
      </c>
      <c r="M2658" t="s">
        <v>367</v>
      </c>
      <c r="N2658" s="2">
        <v>41526</v>
      </c>
      <c r="O2658" s="2">
        <v>41526</v>
      </c>
      <c r="P2658">
        <v>11</v>
      </c>
      <c r="Q2658" s="1">
        <v>7.0000000000000007E-2</v>
      </c>
      <c r="R2658">
        <v>39.979999999999997</v>
      </c>
      <c r="S2658">
        <v>9.83</v>
      </c>
      <c r="T2658">
        <f t="shared" si="41"/>
        <v>439.78</v>
      </c>
    </row>
    <row r="2659" spans="1:20" x14ac:dyDescent="0.25">
      <c r="A2659">
        <v>2658</v>
      </c>
      <c r="B2659">
        <v>88920</v>
      </c>
      <c r="C2659" t="s">
        <v>1745</v>
      </c>
      <c r="D2659" t="s">
        <v>20</v>
      </c>
      <c r="E2659" t="s">
        <v>39</v>
      </c>
      <c r="F2659" t="s">
        <v>31</v>
      </c>
      <c r="G2659" t="s">
        <v>93</v>
      </c>
      <c r="H2659" t="s">
        <v>49</v>
      </c>
      <c r="I2659" t="s">
        <v>28</v>
      </c>
      <c r="J2659" t="s">
        <v>56</v>
      </c>
      <c r="K2659" t="s">
        <v>116</v>
      </c>
      <c r="L2659" t="s">
        <v>706</v>
      </c>
      <c r="M2659" t="s">
        <v>141</v>
      </c>
      <c r="N2659" s="2">
        <v>41506</v>
      </c>
      <c r="O2659" s="2">
        <v>41507</v>
      </c>
      <c r="P2659">
        <v>10</v>
      </c>
      <c r="Q2659" s="1">
        <v>0</v>
      </c>
      <c r="R2659">
        <v>12.44</v>
      </c>
      <c r="S2659">
        <v>6.27</v>
      </c>
      <c r="T2659">
        <f t="shared" si="41"/>
        <v>124.39999999999999</v>
      </c>
    </row>
    <row r="2660" spans="1:20" x14ac:dyDescent="0.25">
      <c r="A2660">
        <v>2659</v>
      </c>
      <c r="B2660">
        <v>87251</v>
      </c>
      <c r="C2660" t="s">
        <v>625</v>
      </c>
      <c r="D2660" t="s">
        <v>20</v>
      </c>
      <c r="E2660" t="s">
        <v>187</v>
      </c>
      <c r="F2660" t="s">
        <v>40</v>
      </c>
      <c r="G2660" t="s">
        <v>41</v>
      </c>
      <c r="H2660" t="s">
        <v>188</v>
      </c>
      <c r="I2660" t="s">
        <v>28</v>
      </c>
      <c r="J2660" t="s">
        <v>56</v>
      </c>
      <c r="K2660" t="s">
        <v>116</v>
      </c>
      <c r="L2660" t="s">
        <v>706</v>
      </c>
      <c r="M2660" t="s">
        <v>342</v>
      </c>
      <c r="N2660" s="2">
        <v>41093</v>
      </c>
      <c r="O2660" s="2">
        <v>41096</v>
      </c>
      <c r="P2660">
        <v>16</v>
      </c>
      <c r="Q2660" s="1">
        <v>0.02</v>
      </c>
      <c r="R2660">
        <v>107.53</v>
      </c>
      <c r="S2660">
        <v>5.81</v>
      </c>
      <c r="T2660">
        <f t="shared" si="41"/>
        <v>1720.48</v>
      </c>
    </row>
    <row r="2661" spans="1:20" x14ac:dyDescent="0.25">
      <c r="A2661">
        <v>2660</v>
      </c>
      <c r="B2661">
        <v>88001</v>
      </c>
      <c r="C2661" t="s">
        <v>1101</v>
      </c>
      <c r="D2661" t="s">
        <v>20</v>
      </c>
      <c r="E2661" t="s">
        <v>39</v>
      </c>
      <c r="F2661" t="s">
        <v>31</v>
      </c>
      <c r="G2661" t="s">
        <v>32</v>
      </c>
      <c r="H2661" t="s">
        <v>78</v>
      </c>
      <c r="I2661" t="s">
        <v>28</v>
      </c>
      <c r="J2661" t="s">
        <v>56</v>
      </c>
      <c r="K2661" t="s">
        <v>129</v>
      </c>
      <c r="L2661" t="s">
        <v>192</v>
      </c>
      <c r="M2661" t="s">
        <v>69</v>
      </c>
      <c r="N2661" s="2">
        <v>40686</v>
      </c>
      <c r="O2661" s="2">
        <v>40687</v>
      </c>
      <c r="P2661">
        <v>7</v>
      </c>
      <c r="Q2661" s="1">
        <v>0.03</v>
      </c>
      <c r="R2661">
        <v>41.94</v>
      </c>
      <c r="S2661">
        <v>2.99</v>
      </c>
      <c r="T2661">
        <f t="shared" si="41"/>
        <v>293.58</v>
      </c>
    </row>
    <row r="2662" spans="1:20" x14ac:dyDescent="0.25">
      <c r="A2662">
        <v>2661</v>
      </c>
      <c r="B2662">
        <v>88001</v>
      </c>
      <c r="C2662" t="s">
        <v>1101</v>
      </c>
      <c r="D2662" t="s">
        <v>20</v>
      </c>
      <c r="E2662" t="s">
        <v>39</v>
      </c>
      <c r="F2662" t="s">
        <v>31</v>
      </c>
      <c r="G2662" t="s">
        <v>32</v>
      </c>
      <c r="H2662" t="s">
        <v>61</v>
      </c>
      <c r="I2662" t="s">
        <v>28</v>
      </c>
      <c r="J2662" t="s">
        <v>56</v>
      </c>
      <c r="K2662" t="s">
        <v>74</v>
      </c>
      <c r="L2662" t="s">
        <v>44</v>
      </c>
      <c r="M2662" t="s">
        <v>296</v>
      </c>
      <c r="N2662" s="2">
        <v>40686</v>
      </c>
      <c r="O2662" s="2">
        <v>40688</v>
      </c>
      <c r="P2662">
        <v>11</v>
      </c>
      <c r="Q2662" s="1">
        <v>0.09</v>
      </c>
      <c r="R2662">
        <v>4.7300000000000004</v>
      </c>
      <c r="S2662">
        <v>1.52</v>
      </c>
      <c r="T2662">
        <f t="shared" si="41"/>
        <v>52.03</v>
      </c>
    </row>
    <row r="2663" spans="1:20" x14ac:dyDescent="0.25">
      <c r="A2663">
        <v>2662</v>
      </c>
      <c r="B2663">
        <v>90127</v>
      </c>
      <c r="C2663" t="s">
        <v>1487</v>
      </c>
      <c r="D2663" t="s">
        <v>20</v>
      </c>
      <c r="E2663" t="s">
        <v>39</v>
      </c>
      <c r="F2663" t="s">
        <v>22</v>
      </c>
      <c r="G2663" t="s">
        <v>32</v>
      </c>
      <c r="H2663" t="s">
        <v>78</v>
      </c>
      <c r="I2663" t="s">
        <v>28</v>
      </c>
      <c r="J2663" t="s">
        <v>56</v>
      </c>
      <c r="K2663" t="s">
        <v>154</v>
      </c>
      <c r="L2663" t="s">
        <v>192</v>
      </c>
      <c r="M2663" t="s">
        <v>137</v>
      </c>
      <c r="N2663" s="2">
        <v>40598</v>
      </c>
      <c r="O2663" s="2">
        <v>40599</v>
      </c>
      <c r="P2663">
        <v>5</v>
      </c>
      <c r="Q2663" s="1">
        <v>0.1</v>
      </c>
      <c r="R2663">
        <v>6.3</v>
      </c>
      <c r="S2663">
        <v>0.5</v>
      </c>
      <c r="T2663">
        <f t="shared" si="41"/>
        <v>31.5</v>
      </c>
    </row>
    <row r="2664" spans="1:20" x14ac:dyDescent="0.25">
      <c r="A2664">
        <v>2663</v>
      </c>
      <c r="B2664">
        <v>90127</v>
      </c>
      <c r="C2664" t="s">
        <v>1487</v>
      </c>
      <c r="D2664" t="s">
        <v>20</v>
      </c>
      <c r="E2664" t="s">
        <v>39</v>
      </c>
      <c r="F2664" t="s">
        <v>22</v>
      </c>
      <c r="G2664" t="s">
        <v>32</v>
      </c>
      <c r="H2664" t="s">
        <v>94</v>
      </c>
      <c r="I2664" t="s">
        <v>28</v>
      </c>
      <c r="J2664" t="s">
        <v>56</v>
      </c>
      <c r="K2664" t="s">
        <v>291</v>
      </c>
      <c r="L2664" t="s">
        <v>192</v>
      </c>
      <c r="M2664" t="s">
        <v>227</v>
      </c>
      <c r="N2664" s="2">
        <v>40598</v>
      </c>
      <c r="O2664" s="2">
        <v>40599</v>
      </c>
      <c r="P2664">
        <v>4</v>
      </c>
      <c r="Q2664" s="1">
        <v>0.08</v>
      </c>
      <c r="R2664">
        <v>6.48</v>
      </c>
      <c r="S2664">
        <v>7.03</v>
      </c>
      <c r="T2664">
        <f t="shared" si="41"/>
        <v>25.92</v>
      </c>
    </row>
    <row r="2665" spans="1:20" x14ac:dyDescent="0.25">
      <c r="A2665">
        <v>2664</v>
      </c>
      <c r="B2665">
        <v>90389</v>
      </c>
      <c r="C2665" t="s">
        <v>2209</v>
      </c>
      <c r="D2665" t="s">
        <v>578</v>
      </c>
      <c r="E2665" t="s">
        <v>21</v>
      </c>
      <c r="F2665" t="s">
        <v>31</v>
      </c>
      <c r="G2665" t="s">
        <v>48</v>
      </c>
      <c r="H2665" t="s">
        <v>203</v>
      </c>
      <c r="I2665" t="s">
        <v>28</v>
      </c>
      <c r="J2665" t="s">
        <v>56</v>
      </c>
      <c r="K2665" t="s">
        <v>208</v>
      </c>
      <c r="L2665" t="s">
        <v>283</v>
      </c>
      <c r="M2665" t="s">
        <v>139</v>
      </c>
      <c r="N2665" s="2">
        <v>40778</v>
      </c>
      <c r="O2665" s="2">
        <v>40778</v>
      </c>
      <c r="P2665">
        <v>20</v>
      </c>
      <c r="Q2665" s="1">
        <v>0.03</v>
      </c>
      <c r="R2665">
        <v>100.97</v>
      </c>
      <c r="S2665">
        <v>14</v>
      </c>
      <c r="T2665">
        <f t="shared" si="41"/>
        <v>2019.4</v>
      </c>
    </row>
    <row r="2666" spans="1:20" x14ac:dyDescent="0.25">
      <c r="A2666">
        <v>2665</v>
      </c>
      <c r="B2666">
        <v>89667</v>
      </c>
      <c r="C2666" t="s">
        <v>2300</v>
      </c>
      <c r="D2666" t="s">
        <v>578</v>
      </c>
      <c r="E2666" t="s">
        <v>187</v>
      </c>
      <c r="F2666" t="s">
        <v>40</v>
      </c>
      <c r="G2666" t="s">
        <v>32</v>
      </c>
      <c r="H2666" t="s">
        <v>225</v>
      </c>
      <c r="I2666" t="s">
        <v>28</v>
      </c>
      <c r="J2666" t="s">
        <v>56</v>
      </c>
      <c r="K2666" t="s">
        <v>43</v>
      </c>
      <c r="L2666" t="s">
        <v>283</v>
      </c>
      <c r="M2666" t="s">
        <v>125</v>
      </c>
      <c r="N2666" s="2">
        <v>40688</v>
      </c>
      <c r="O2666" s="2">
        <v>40690</v>
      </c>
      <c r="P2666">
        <v>2</v>
      </c>
      <c r="Q2666" s="1">
        <v>0.09</v>
      </c>
      <c r="R2666">
        <v>280.98</v>
      </c>
      <c r="S2666">
        <v>57</v>
      </c>
      <c r="T2666">
        <f t="shared" si="41"/>
        <v>561.96</v>
      </c>
    </row>
    <row r="2667" spans="1:20" x14ac:dyDescent="0.25">
      <c r="A2667">
        <v>2666</v>
      </c>
      <c r="B2667">
        <v>88449</v>
      </c>
      <c r="C2667" t="s">
        <v>1711</v>
      </c>
      <c r="D2667" t="s">
        <v>20</v>
      </c>
      <c r="E2667" t="s">
        <v>21</v>
      </c>
      <c r="F2667" t="s">
        <v>22</v>
      </c>
      <c r="G2667" t="s">
        <v>257</v>
      </c>
      <c r="H2667" t="s">
        <v>33</v>
      </c>
      <c r="I2667" t="s">
        <v>28</v>
      </c>
      <c r="J2667" t="s">
        <v>56</v>
      </c>
      <c r="K2667" t="s">
        <v>1107</v>
      </c>
      <c r="L2667" t="s">
        <v>44</v>
      </c>
      <c r="M2667" t="s">
        <v>123</v>
      </c>
      <c r="N2667" s="2">
        <v>40506</v>
      </c>
      <c r="O2667" s="2">
        <v>40508</v>
      </c>
      <c r="P2667">
        <v>9</v>
      </c>
      <c r="Q2667" s="1">
        <v>0.03</v>
      </c>
      <c r="R2667">
        <v>20.99</v>
      </c>
      <c r="S2667">
        <v>0.99</v>
      </c>
      <c r="T2667">
        <f t="shared" si="41"/>
        <v>188.91</v>
      </c>
    </row>
    <row r="2668" spans="1:20" x14ac:dyDescent="0.25">
      <c r="A2668">
        <v>2667</v>
      </c>
      <c r="B2668">
        <v>89918</v>
      </c>
      <c r="C2668" t="s">
        <v>348</v>
      </c>
      <c r="D2668" t="s">
        <v>20</v>
      </c>
      <c r="E2668" t="s">
        <v>39</v>
      </c>
      <c r="F2668" t="s">
        <v>22</v>
      </c>
      <c r="G2668" t="s">
        <v>41</v>
      </c>
      <c r="H2668" t="s">
        <v>42</v>
      </c>
      <c r="I2668" t="s">
        <v>28</v>
      </c>
      <c r="J2668" t="s">
        <v>56</v>
      </c>
      <c r="K2668" t="s">
        <v>274</v>
      </c>
      <c r="L2668" t="s">
        <v>192</v>
      </c>
      <c r="M2668" t="s">
        <v>150</v>
      </c>
      <c r="N2668" s="2">
        <v>41075</v>
      </c>
      <c r="O2668" s="2">
        <v>41077</v>
      </c>
      <c r="P2668">
        <v>9</v>
      </c>
      <c r="Q2668" s="1">
        <v>0.01</v>
      </c>
      <c r="R2668">
        <v>1.98</v>
      </c>
      <c r="S2668">
        <v>4.7699999999999996</v>
      </c>
      <c r="T2668">
        <f t="shared" si="41"/>
        <v>17.82</v>
      </c>
    </row>
    <row r="2669" spans="1:20" x14ac:dyDescent="0.25">
      <c r="A2669">
        <v>2668</v>
      </c>
      <c r="B2669">
        <v>87941</v>
      </c>
      <c r="C2669" t="s">
        <v>1299</v>
      </c>
      <c r="D2669" t="s">
        <v>20</v>
      </c>
      <c r="E2669" t="s">
        <v>39</v>
      </c>
      <c r="F2669" t="s">
        <v>47</v>
      </c>
      <c r="G2669" t="s">
        <v>23</v>
      </c>
      <c r="H2669" t="s">
        <v>54</v>
      </c>
      <c r="I2669" t="s">
        <v>28</v>
      </c>
      <c r="J2669" t="s">
        <v>56</v>
      </c>
      <c r="K2669" t="s">
        <v>79</v>
      </c>
      <c r="L2669" t="s">
        <v>192</v>
      </c>
      <c r="M2669" t="s">
        <v>167</v>
      </c>
      <c r="N2669" s="2">
        <v>40857</v>
      </c>
      <c r="O2669" s="2">
        <v>40859</v>
      </c>
      <c r="P2669">
        <v>21</v>
      </c>
      <c r="Q2669" s="1">
        <v>0</v>
      </c>
      <c r="R2669">
        <v>15.22</v>
      </c>
      <c r="S2669">
        <v>9.73</v>
      </c>
      <c r="T2669">
        <f t="shared" si="41"/>
        <v>319.62</v>
      </c>
    </row>
    <row r="2670" spans="1:20" x14ac:dyDescent="0.25">
      <c r="A2670">
        <v>2669</v>
      </c>
      <c r="B2670">
        <v>90230</v>
      </c>
      <c r="C2670" t="s">
        <v>1983</v>
      </c>
      <c r="D2670" t="s">
        <v>20</v>
      </c>
      <c r="E2670" t="s">
        <v>39</v>
      </c>
      <c r="F2670" t="s">
        <v>47</v>
      </c>
      <c r="G2670" t="s">
        <v>23</v>
      </c>
      <c r="H2670" t="s">
        <v>89</v>
      </c>
      <c r="I2670" t="s">
        <v>28</v>
      </c>
      <c r="J2670" t="s">
        <v>56</v>
      </c>
      <c r="K2670" t="s">
        <v>289</v>
      </c>
      <c r="L2670" t="s">
        <v>192</v>
      </c>
      <c r="M2670" t="s">
        <v>114</v>
      </c>
      <c r="N2670" s="2">
        <v>40718</v>
      </c>
      <c r="O2670" s="2">
        <v>40719</v>
      </c>
      <c r="P2670">
        <v>2</v>
      </c>
      <c r="Q2670" s="1">
        <v>0.08</v>
      </c>
      <c r="R2670">
        <v>15.7</v>
      </c>
      <c r="S2670">
        <v>11.25</v>
      </c>
      <c r="T2670">
        <f t="shared" si="41"/>
        <v>31.4</v>
      </c>
    </row>
    <row r="2671" spans="1:20" x14ac:dyDescent="0.25">
      <c r="A2671">
        <v>2670</v>
      </c>
      <c r="B2671">
        <v>90230</v>
      </c>
      <c r="C2671" t="s">
        <v>1983</v>
      </c>
      <c r="D2671" t="s">
        <v>578</v>
      </c>
      <c r="E2671" t="s">
        <v>187</v>
      </c>
      <c r="F2671" t="s">
        <v>47</v>
      </c>
      <c r="G2671" t="s">
        <v>23</v>
      </c>
      <c r="H2671" t="s">
        <v>219</v>
      </c>
      <c r="I2671" t="s">
        <v>28</v>
      </c>
      <c r="J2671" t="s">
        <v>56</v>
      </c>
      <c r="K2671" t="s">
        <v>228</v>
      </c>
      <c r="L2671" t="s">
        <v>330</v>
      </c>
      <c r="M2671" t="s">
        <v>167</v>
      </c>
      <c r="N2671" s="2">
        <v>40718</v>
      </c>
      <c r="O2671" s="2">
        <v>40719</v>
      </c>
      <c r="P2671">
        <v>10</v>
      </c>
      <c r="Q2671" s="1">
        <v>0.05</v>
      </c>
      <c r="R2671">
        <v>179.29</v>
      </c>
      <c r="S2671">
        <v>29.21</v>
      </c>
      <c r="T2671">
        <f t="shared" si="41"/>
        <v>1792.8999999999999</v>
      </c>
    </row>
    <row r="2672" spans="1:20" x14ac:dyDescent="0.25">
      <c r="A2672">
        <v>2671</v>
      </c>
      <c r="B2672">
        <v>88450</v>
      </c>
      <c r="C2672" t="s">
        <v>1711</v>
      </c>
      <c r="D2672" t="s">
        <v>20</v>
      </c>
      <c r="E2672" t="s">
        <v>39</v>
      </c>
      <c r="F2672" t="s">
        <v>22</v>
      </c>
      <c r="G2672" t="s">
        <v>48</v>
      </c>
      <c r="H2672" t="s">
        <v>54</v>
      </c>
      <c r="I2672" t="s">
        <v>28</v>
      </c>
      <c r="J2672" t="s">
        <v>56</v>
      </c>
      <c r="K2672" t="s">
        <v>58</v>
      </c>
      <c r="L2672" t="s">
        <v>192</v>
      </c>
      <c r="M2672" t="s">
        <v>190</v>
      </c>
      <c r="N2672" s="2">
        <v>40640</v>
      </c>
      <c r="O2672" s="2">
        <v>40647</v>
      </c>
      <c r="P2672">
        <v>12</v>
      </c>
      <c r="Q2672" s="1">
        <v>0.09</v>
      </c>
      <c r="R2672">
        <v>14.45</v>
      </c>
      <c r="S2672">
        <v>7.17</v>
      </c>
      <c r="T2672">
        <f t="shared" si="41"/>
        <v>173.39999999999998</v>
      </c>
    </row>
    <row r="2673" spans="1:20" x14ac:dyDescent="0.25">
      <c r="A2673">
        <v>2672</v>
      </c>
      <c r="B2673">
        <v>88450</v>
      </c>
      <c r="C2673" t="s">
        <v>1711</v>
      </c>
      <c r="D2673" t="s">
        <v>578</v>
      </c>
      <c r="E2673" t="s">
        <v>187</v>
      </c>
      <c r="F2673" t="s">
        <v>22</v>
      </c>
      <c r="G2673" t="s">
        <v>48</v>
      </c>
      <c r="H2673" t="s">
        <v>188</v>
      </c>
      <c r="I2673" t="s">
        <v>28</v>
      </c>
      <c r="J2673" t="s">
        <v>56</v>
      </c>
      <c r="K2673" t="s">
        <v>170</v>
      </c>
      <c r="L2673" t="s">
        <v>283</v>
      </c>
      <c r="M2673" t="s">
        <v>137</v>
      </c>
      <c r="N2673" s="2">
        <v>40640</v>
      </c>
      <c r="O2673" s="2">
        <v>40642</v>
      </c>
      <c r="P2673">
        <v>5</v>
      </c>
      <c r="Q2673" s="1">
        <v>0.08</v>
      </c>
      <c r="R2673">
        <v>70.98</v>
      </c>
      <c r="S2673">
        <v>30</v>
      </c>
      <c r="T2673">
        <f t="shared" si="41"/>
        <v>354.90000000000003</v>
      </c>
    </row>
    <row r="2674" spans="1:20" x14ac:dyDescent="0.25">
      <c r="A2674">
        <v>2673</v>
      </c>
      <c r="B2674">
        <v>89852</v>
      </c>
      <c r="C2674" t="s">
        <v>807</v>
      </c>
      <c r="D2674" t="s">
        <v>20</v>
      </c>
      <c r="E2674" t="s">
        <v>39</v>
      </c>
      <c r="F2674" t="s">
        <v>31</v>
      </c>
      <c r="G2674" t="s">
        <v>48</v>
      </c>
      <c r="H2674" t="s">
        <v>94</v>
      </c>
      <c r="I2674" t="s">
        <v>28</v>
      </c>
      <c r="J2674" t="s">
        <v>56</v>
      </c>
      <c r="K2674" t="s">
        <v>129</v>
      </c>
      <c r="L2674" t="s">
        <v>44</v>
      </c>
      <c r="M2674" t="s">
        <v>139</v>
      </c>
      <c r="N2674" s="2">
        <v>40984</v>
      </c>
      <c r="O2674" s="2">
        <v>40984</v>
      </c>
      <c r="P2674">
        <v>9</v>
      </c>
      <c r="Q2674" s="1">
        <v>0.04</v>
      </c>
      <c r="R2674">
        <v>3.38</v>
      </c>
      <c r="S2674">
        <v>0.85</v>
      </c>
      <c r="T2674">
        <f t="shared" si="41"/>
        <v>30.419999999999998</v>
      </c>
    </row>
    <row r="2675" spans="1:20" x14ac:dyDescent="0.25">
      <c r="A2675">
        <v>2674</v>
      </c>
      <c r="B2675">
        <v>90426</v>
      </c>
      <c r="C2675" t="s">
        <v>2401</v>
      </c>
      <c r="D2675" t="s">
        <v>20</v>
      </c>
      <c r="E2675" t="s">
        <v>39</v>
      </c>
      <c r="F2675" t="s">
        <v>31</v>
      </c>
      <c r="G2675" t="s">
        <v>32</v>
      </c>
      <c r="H2675" t="s">
        <v>54</v>
      </c>
      <c r="I2675" t="s">
        <v>28</v>
      </c>
      <c r="J2675" t="s">
        <v>56</v>
      </c>
      <c r="K2675" t="s">
        <v>95</v>
      </c>
      <c r="L2675" t="s">
        <v>746</v>
      </c>
      <c r="M2675" t="s">
        <v>35</v>
      </c>
      <c r="N2675" s="2">
        <v>41293</v>
      </c>
      <c r="O2675" s="2">
        <v>41294</v>
      </c>
      <c r="P2675">
        <v>4</v>
      </c>
      <c r="Q2675" s="1">
        <v>0.08</v>
      </c>
      <c r="R2675">
        <v>110.98</v>
      </c>
      <c r="S2675">
        <v>35</v>
      </c>
      <c r="T2675">
        <f t="shared" si="41"/>
        <v>443.92</v>
      </c>
    </row>
    <row r="2676" spans="1:20" x14ac:dyDescent="0.25">
      <c r="A2676">
        <v>2675</v>
      </c>
      <c r="B2676">
        <v>90426</v>
      </c>
      <c r="C2676" t="s">
        <v>2401</v>
      </c>
      <c r="D2676" t="s">
        <v>578</v>
      </c>
      <c r="E2676" t="s">
        <v>187</v>
      </c>
      <c r="F2676" t="s">
        <v>31</v>
      </c>
      <c r="G2676" t="s">
        <v>32</v>
      </c>
      <c r="H2676" t="s">
        <v>217</v>
      </c>
      <c r="I2676" t="s">
        <v>28</v>
      </c>
      <c r="J2676" t="s">
        <v>56</v>
      </c>
      <c r="K2676" t="s">
        <v>113</v>
      </c>
      <c r="L2676" t="s">
        <v>330</v>
      </c>
      <c r="M2676" t="s">
        <v>35</v>
      </c>
      <c r="N2676" s="2">
        <v>41293</v>
      </c>
      <c r="O2676" s="2">
        <v>41295</v>
      </c>
      <c r="P2676">
        <v>2</v>
      </c>
      <c r="Q2676" s="1">
        <v>0.03</v>
      </c>
      <c r="R2676">
        <v>212.6</v>
      </c>
      <c r="S2676">
        <v>110.2</v>
      </c>
      <c r="T2676">
        <f t="shared" si="41"/>
        <v>425.2</v>
      </c>
    </row>
    <row r="2677" spans="1:20" x14ac:dyDescent="0.25">
      <c r="A2677">
        <v>2676</v>
      </c>
      <c r="B2677">
        <v>90426</v>
      </c>
      <c r="C2677" t="s">
        <v>2401</v>
      </c>
      <c r="D2677" t="s">
        <v>578</v>
      </c>
      <c r="E2677" t="s">
        <v>187</v>
      </c>
      <c r="F2677" t="s">
        <v>31</v>
      </c>
      <c r="G2677" t="s">
        <v>32</v>
      </c>
      <c r="H2677" t="s">
        <v>188</v>
      </c>
      <c r="I2677" t="s">
        <v>28</v>
      </c>
      <c r="J2677" t="s">
        <v>56</v>
      </c>
      <c r="K2677" t="s">
        <v>228</v>
      </c>
      <c r="L2677" t="s">
        <v>283</v>
      </c>
      <c r="M2677" t="s">
        <v>35</v>
      </c>
      <c r="N2677" s="2">
        <v>41293</v>
      </c>
      <c r="O2677" s="2">
        <v>41295</v>
      </c>
      <c r="P2677">
        <v>12</v>
      </c>
      <c r="Q2677" s="1">
        <v>0.1</v>
      </c>
      <c r="R2677">
        <v>349.45</v>
      </c>
      <c r="S2677">
        <v>60</v>
      </c>
      <c r="T2677">
        <f t="shared" si="41"/>
        <v>4193.3999999999996</v>
      </c>
    </row>
    <row r="2678" spans="1:20" x14ac:dyDescent="0.25">
      <c r="A2678">
        <v>2677</v>
      </c>
      <c r="B2678">
        <v>90430</v>
      </c>
      <c r="C2678" t="s">
        <v>1576</v>
      </c>
      <c r="D2678" t="s">
        <v>578</v>
      </c>
      <c r="E2678" t="s">
        <v>21</v>
      </c>
      <c r="F2678" t="s">
        <v>22</v>
      </c>
      <c r="G2678" t="s">
        <v>41</v>
      </c>
      <c r="H2678" t="s">
        <v>206</v>
      </c>
      <c r="I2678" t="s">
        <v>28</v>
      </c>
      <c r="J2678" t="s">
        <v>56</v>
      </c>
      <c r="K2678" t="s">
        <v>1243</v>
      </c>
      <c r="L2678" t="s">
        <v>283</v>
      </c>
      <c r="M2678" t="s">
        <v>227</v>
      </c>
      <c r="N2678" s="2">
        <v>40181</v>
      </c>
      <c r="O2678" s="2">
        <v>40183</v>
      </c>
      <c r="P2678">
        <v>1</v>
      </c>
      <c r="Q2678" s="1">
        <v>0</v>
      </c>
      <c r="R2678">
        <v>213.45</v>
      </c>
      <c r="S2678">
        <v>14.7</v>
      </c>
      <c r="T2678">
        <f t="shared" si="41"/>
        <v>213.45</v>
      </c>
    </row>
    <row r="2679" spans="1:20" x14ac:dyDescent="0.25">
      <c r="A2679">
        <v>2678</v>
      </c>
      <c r="B2679">
        <v>86704</v>
      </c>
      <c r="C2679" t="s">
        <v>1278</v>
      </c>
      <c r="D2679" t="s">
        <v>20</v>
      </c>
      <c r="E2679" t="s">
        <v>39</v>
      </c>
      <c r="F2679" t="s">
        <v>31</v>
      </c>
      <c r="G2679" t="s">
        <v>23</v>
      </c>
      <c r="H2679" t="s">
        <v>94</v>
      </c>
      <c r="I2679" t="s">
        <v>28</v>
      </c>
      <c r="J2679" t="s">
        <v>56</v>
      </c>
      <c r="K2679" t="s">
        <v>189</v>
      </c>
      <c r="L2679" t="s">
        <v>192</v>
      </c>
      <c r="M2679" t="s">
        <v>139</v>
      </c>
      <c r="N2679" s="2">
        <v>41012</v>
      </c>
      <c r="O2679" s="2">
        <v>41014</v>
      </c>
      <c r="P2679">
        <v>12</v>
      </c>
      <c r="Q2679" s="1">
        <v>0.08</v>
      </c>
      <c r="R2679">
        <v>5.18</v>
      </c>
      <c r="S2679">
        <v>5.74</v>
      </c>
      <c r="T2679">
        <f t="shared" si="41"/>
        <v>62.16</v>
      </c>
    </row>
    <row r="2680" spans="1:20" x14ac:dyDescent="0.25">
      <c r="A2680">
        <v>2679</v>
      </c>
      <c r="B2680">
        <v>86179</v>
      </c>
      <c r="C2680" t="s">
        <v>2540</v>
      </c>
      <c r="D2680" t="s">
        <v>20</v>
      </c>
      <c r="E2680" t="s">
        <v>39</v>
      </c>
      <c r="F2680" t="s">
        <v>47</v>
      </c>
      <c r="G2680" t="s">
        <v>32</v>
      </c>
      <c r="H2680" t="s">
        <v>54</v>
      </c>
      <c r="I2680" t="s">
        <v>28</v>
      </c>
      <c r="J2680" t="s">
        <v>56</v>
      </c>
      <c r="K2680" t="s">
        <v>163</v>
      </c>
      <c r="L2680" t="s">
        <v>192</v>
      </c>
      <c r="M2680" t="s">
        <v>114</v>
      </c>
      <c r="N2680" s="2">
        <v>41449</v>
      </c>
      <c r="O2680" s="2">
        <v>41451</v>
      </c>
      <c r="P2680">
        <v>2</v>
      </c>
      <c r="Q2680" s="1">
        <v>0.04</v>
      </c>
      <c r="R2680">
        <v>415.88</v>
      </c>
      <c r="S2680">
        <v>11.37</v>
      </c>
      <c r="T2680">
        <f t="shared" si="41"/>
        <v>831.76</v>
      </c>
    </row>
    <row r="2681" spans="1:20" x14ac:dyDescent="0.25">
      <c r="A2681">
        <v>2680</v>
      </c>
      <c r="B2681">
        <v>88590</v>
      </c>
      <c r="C2681" t="s">
        <v>862</v>
      </c>
      <c r="D2681" t="s">
        <v>20</v>
      </c>
      <c r="E2681" t="s">
        <v>39</v>
      </c>
      <c r="F2681" t="s">
        <v>47</v>
      </c>
      <c r="G2681" t="s">
        <v>93</v>
      </c>
      <c r="H2681" t="s">
        <v>89</v>
      </c>
      <c r="I2681" t="s">
        <v>28</v>
      </c>
      <c r="J2681" t="s">
        <v>56</v>
      </c>
      <c r="K2681" t="s">
        <v>133</v>
      </c>
      <c r="L2681" t="s">
        <v>192</v>
      </c>
      <c r="M2681" t="s">
        <v>117</v>
      </c>
      <c r="N2681" s="2">
        <v>40448</v>
      </c>
      <c r="O2681" s="2">
        <v>40450</v>
      </c>
      <c r="P2681">
        <v>19</v>
      </c>
      <c r="Q2681" s="1">
        <v>0.04</v>
      </c>
      <c r="R2681">
        <v>3.69</v>
      </c>
      <c r="S2681">
        <v>0.5</v>
      </c>
      <c r="T2681">
        <f t="shared" si="41"/>
        <v>70.11</v>
      </c>
    </row>
    <row r="2682" spans="1:20" x14ac:dyDescent="0.25">
      <c r="A2682">
        <v>2681</v>
      </c>
      <c r="B2682">
        <v>86760</v>
      </c>
      <c r="C2682" t="s">
        <v>1764</v>
      </c>
      <c r="D2682" t="s">
        <v>20</v>
      </c>
      <c r="E2682" t="s">
        <v>39</v>
      </c>
      <c r="F2682" t="s">
        <v>22</v>
      </c>
      <c r="G2682" t="s">
        <v>48</v>
      </c>
      <c r="H2682" t="s">
        <v>94</v>
      </c>
      <c r="I2682" t="s">
        <v>28</v>
      </c>
      <c r="J2682" t="s">
        <v>56</v>
      </c>
      <c r="K2682" t="s">
        <v>129</v>
      </c>
      <c r="L2682" t="s">
        <v>44</v>
      </c>
      <c r="M2682" t="s">
        <v>199</v>
      </c>
      <c r="N2682" s="2">
        <v>41090</v>
      </c>
      <c r="O2682" s="2">
        <v>41095</v>
      </c>
      <c r="P2682">
        <v>6</v>
      </c>
      <c r="Q2682" s="1">
        <v>0.04</v>
      </c>
      <c r="R2682">
        <v>9.27</v>
      </c>
      <c r="S2682">
        <v>4.3899999999999997</v>
      </c>
      <c r="T2682">
        <f t="shared" si="41"/>
        <v>55.62</v>
      </c>
    </row>
    <row r="2683" spans="1:20" x14ac:dyDescent="0.25">
      <c r="A2683">
        <v>2682</v>
      </c>
      <c r="B2683">
        <v>88649</v>
      </c>
      <c r="C2683" t="s">
        <v>650</v>
      </c>
      <c r="D2683" t="s">
        <v>20</v>
      </c>
      <c r="E2683" t="s">
        <v>21</v>
      </c>
      <c r="F2683" t="s">
        <v>47</v>
      </c>
      <c r="G2683" t="s">
        <v>41</v>
      </c>
      <c r="H2683" t="s">
        <v>203</v>
      </c>
      <c r="I2683" t="s">
        <v>28</v>
      </c>
      <c r="J2683" t="s">
        <v>56</v>
      </c>
      <c r="K2683" t="s">
        <v>1254</v>
      </c>
      <c r="L2683" t="s">
        <v>192</v>
      </c>
      <c r="M2683" t="s">
        <v>117</v>
      </c>
      <c r="N2683" s="2">
        <v>40710</v>
      </c>
      <c r="O2683" s="2">
        <v>40712</v>
      </c>
      <c r="P2683">
        <v>5</v>
      </c>
      <c r="Q2683" s="1">
        <v>0.1</v>
      </c>
      <c r="R2683">
        <v>205.99</v>
      </c>
      <c r="S2683">
        <v>8.99</v>
      </c>
      <c r="T2683">
        <f t="shared" si="41"/>
        <v>1029.95</v>
      </c>
    </row>
    <row r="2684" spans="1:20" x14ac:dyDescent="0.25">
      <c r="A2684">
        <v>2683</v>
      </c>
      <c r="B2684">
        <v>87849</v>
      </c>
      <c r="C2684" t="s">
        <v>1488</v>
      </c>
      <c r="D2684" t="s">
        <v>20</v>
      </c>
      <c r="E2684" t="s">
        <v>21</v>
      </c>
      <c r="F2684" t="s">
        <v>47</v>
      </c>
      <c r="G2684" t="s">
        <v>93</v>
      </c>
      <c r="H2684" t="s">
        <v>206</v>
      </c>
      <c r="I2684" t="s">
        <v>28</v>
      </c>
      <c r="J2684" t="s">
        <v>56</v>
      </c>
      <c r="K2684" t="s">
        <v>201</v>
      </c>
      <c r="L2684" t="s">
        <v>192</v>
      </c>
      <c r="M2684" t="s">
        <v>160</v>
      </c>
      <c r="N2684" s="2">
        <v>40945</v>
      </c>
      <c r="O2684" s="2">
        <v>40946</v>
      </c>
      <c r="P2684">
        <v>8</v>
      </c>
      <c r="Q2684" s="1">
        <v>0.1</v>
      </c>
      <c r="R2684">
        <v>200.99</v>
      </c>
      <c r="S2684">
        <v>8.08</v>
      </c>
      <c r="T2684">
        <f t="shared" si="41"/>
        <v>1607.92</v>
      </c>
    </row>
    <row r="2685" spans="1:20" x14ac:dyDescent="0.25">
      <c r="A2685">
        <v>2684</v>
      </c>
      <c r="B2685">
        <v>86510</v>
      </c>
      <c r="C2685" t="s">
        <v>1189</v>
      </c>
      <c r="D2685" t="s">
        <v>20</v>
      </c>
      <c r="E2685" t="s">
        <v>39</v>
      </c>
      <c r="F2685" t="s">
        <v>22</v>
      </c>
      <c r="G2685" t="s">
        <v>23</v>
      </c>
      <c r="H2685" t="s">
        <v>94</v>
      </c>
      <c r="I2685" t="s">
        <v>28</v>
      </c>
      <c r="J2685" t="s">
        <v>56</v>
      </c>
      <c r="K2685" t="s">
        <v>165</v>
      </c>
      <c r="L2685" t="s">
        <v>192</v>
      </c>
      <c r="M2685" t="s">
        <v>444</v>
      </c>
      <c r="N2685" s="2">
        <v>40578</v>
      </c>
      <c r="O2685" s="2">
        <v>40578</v>
      </c>
      <c r="P2685">
        <v>11</v>
      </c>
      <c r="Q2685" s="1">
        <v>0</v>
      </c>
      <c r="R2685">
        <v>5.74</v>
      </c>
      <c r="S2685">
        <v>5.01</v>
      </c>
      <c r="T2685">
        <f t="shared" si="41"/>
        <v>63.14</v>
      </c>
    </row>
    <row r="2686" spans="1:20" x14ac:dyDescent="0.25">
      <c r="A2686">
        <v>2685</v>
      </c>
      <c r="B2686">
        <v>86510</v>
      </c>
      <c r="C2686" t="s">
        <v>1189</v>
      </c>
      <c r="D2686" t="s">
        <v>20</v>
      </c>
      <c r="E2686" t="s">
        <v>187</v>
      </c>
      <c r="F2686" t="s">
        <v>22</v>
      </c>
      <c r="G2686" t="s">
        <v>23</v>
      </c>
      <c r="H2686" t="s">
        <v>217</v>
      </c>
      <c r="I2686" t="s">
        <v>28</v>
      </c>
      <c r="J2686" t="s">
        <v>56</v>
      </c>
      <c r="K2686" t="s">
        <v>231</v>
      </c>
      <c r="L2686" t="s">
        <v>26</v>
      </c>
      <c r="M2686" t="s">
        <v>80</v>
      </c>
      <c r="N2686" s="2">
        <v>40578</v>
      </c>
      <c r="O2686" s="2">
        <v>40579</v>
      </c>
      <c r="P2686">
        <v>2</v>
      </c>
      <c r="Q2686" s="1">
        <v>0.05</v>
      </c>
      <c r="R2686">
        <v>9.48</v>
      </c>
      <c r="S2686">
        <v>3.72</v>
      </c>
      <c r="T2686">
        <f t="shared" si="41"/>
        <v>18.96</v>
      </c>
    </row>
    <row r="2687" spans="1:20" x14ac:dyDescent="0.25">
      <c r="A2687">
        <v>2686</v>
      </c>
      <c r="B2687">
        <v>86510</v>
      </c>
      <c r="C2687" t="s">
        <v>1189</v>
      </c>
      <c r="D2687" t="s">
        <v>20</v>
      </c>
      <c r="E2687" t="s">
        <v>187</v>
      </c>
      <c r="F2687" t="s">
        <v>22</v>
      </c>
      <c r="G2687" t="s">
        <v>23</v>
      </c>
      <c r="H2687" t="s">
        <v>217</v>
      </c>
      <c r="I2687" t="s">
        <v>28</v>
      </c>
      <c r="J2687" t="s">
        <v>36</v>
      </c>
      <c r="K2687" t="s">
        <v>116</v>
      </c>
      <c r="L2687" t="s">
        <v>26</v>
      </c>
      <c r="M2687" t="s">
        <v>232</v>
      </c>
      <c r="N2687" s="2">
        <v>40578</v>
      </c>
      <c r="O2687" s="2">
        <v>40579</v>
      </c>
      <c r="P2687">
        <v>3</v>
      </c>
      <c r="Q2687" s="1">
        <v>0.04</v>
      </c>
      <c r="R2687">
        <v>99.23</v>
      </c>
      <c r="S2687">
        <v>8.99</v>
      </c>
      <c r="T2687">
        <f t="shared" si="41"/>
        <v>297.69</v>
      </c>
    </row>
    <row r="2688" spans="1:20" x14ac:dyDescent="0.25">
      <c r="A2688">
        <v>2687</v>
      </c>
      <c r="B2688">
        <v>86510</v>
      </c>
      <c r="C2688" t="s">
        <v>1189</v>
      </c>
      <c r="D2688" t="s">
        <v>20</v>
      </c>
      <c r="E2688" t="s">
        <v>39</v>
      </c>
      <c r="F2688" t="s">
        <v>22</v>
      </c>
      <c r="G2688" t="s">
        <v>23</v>
      </c>
      <c r="H2688" t="s">
        <v>89</v>
      </c>
      <c r="I2688" t="s">
        <v>28</v>
      </c>
      <c r="J2688" t="s">
        <v>36</v>
      </c>
      <c r="K2688" t="s">
        <v>154</v>
      </c>
      <c r="L2688" t="s">
        <v>44</v>
      </c>
      <c r="M2688" t="s">
        <v>190</v>
      </c>
      <c r="N2688" s="2">
        <v>40578</v>
      </c>
      <c r="O2688" s="2">
        <v>40579</v>
      </c>
      <c r="P2688">
        <v>2</v>
      </c>
      <c r="Q2688" s="1">
        <v>0.01</v>
      </c>
      <c r="R2688">
        <v>7.64</v>
      </c>
      <c r="S2688">
        <v>5.83</v>
      </c>
      <c r="T2688">
        <f t="shared" si="41"/>
        <v>15.28</v>
      </c>
    </row>
    <row r="2689" spans="1:20" x14ac:dyDescent="0.25">
      <c r="A2689">
        <v>2688</v>
      </c>
      <c r="B2689">
        <v>86510</v>
      </c>
      <c r="C2689" t="s">
        <v>1189</v>
      </c>
      <c r="D2689" t="s">
        <v>20</v>
      </c>
      <c r="E2689" t="s">
        <v>21</v>
      </c>
      <c r="F2689" t="s">
        <v>22</v>
      </c>
      <c r="G2689" t="s">
        <v>23</v>
      </c>
      <c r="H2689" t="s">
        <v>206</v>
      </c>
      <c r="I2689" t="s">
        <v>28</v>
      </c>
      <c r="J2689" t="s">
        <v>36</v>
      </c>
      <c r="K2689" t="s">
        <v>1147</v>
      </c>
      <c r="L2689" t="s">
        <v>192</v>
      </c>
      <c r="M2689" t="s">
        <v>331</v>
      </c>
      <c r="N2689" s="2">
        <v>40578</v>
      </c>
      <c r="O2689" s="2">
        <v>40579</v>
      </c>
      <c r="P2689">
        <v>2</v>
      </c>
      <c r="Q2689" s="1">
        <v>0.08</v>
      </c>
      <c r="R2689">
        <v>65.989999999999995</v>
      </c>
      <c r="S2689">
        <v>19.989999999999998</v>
      </c>
      <c r="T2689">
        <f t="shared" si="41"/>
        <v>131.97999999999999</v>
      </c>
    </row>
    <row r="2690" spans="1:20" x14ac:dyDescent="0.25">
      <c r="A2690">
        <v>2689</v>
      </c>
      <c r="B2690">
        <v>88996</v>
      </c>
      <c r="C2690" t="s">
        <v>1699</v>
      </c>
      <c r="D2690" t="s">
        <v>20</v>
      </c>
      <c r="E2690" t="s">
        <v>21</v>
      </c>
      <c r="F2690" t="s">
        <v>47</v>
      </c>
      <c r="G2690" t="s">
        <v>93</v>
      </c>
      <c r="H2690" t="s">
        <v>24</v>
      </c>
      <c r="I2690" t="s">
        <v>28</v>
      </c>
      <c r="J2690" t="s">
        <v>36</v>
      </c>
      <c r="K2690" t="s">
        <v>1138</v>
      </c>
      <c r="L2690" t="s">
        <v>192</v>
      </c>
      <c r="M2690" t="s">
        <v>160</v>
      </c>
      <c r="N2690" s="2">
        <v>41536</v>
      </c>
      <c r="O2690" s="2">
        <v>41536</v>
      </c>
      <c r="P2690">
        <v>24</v>
      </c>
      <c r="Q2690" s="1">
        <v>0.02</v>
      </c>
      <c r="R2690">
        <v>200.99</v>
      </c>
      <c r="S2690">
        <v>8.08</v>
      </c>
      <c r="T2690">
        <f t="shared" si="41"/>
        <v>4823.76</v>
      </c>
    </row>
    <row r="2691" spans="1:20" x14ac:dyDescent="0.25">
      <c r="A2691">
        <v>2690</v>
      </c>
      <c r="B2691">
        <v>88996</v>
      </c>
      <c r="C2691" t="s">
        <v>2090</v>
      </c>
      <c r="D2691" t="s">
        <v>20</v>
      </c>
      <c r="E2691" t="s">
        <v>187</v>
      </c>
      <c r="F2691" t="s">
        <v>47</v>
      </c>
      <c r="G2691" t="s">
        <v>93</v>
      </c>
      <c r="H2691" t="s">
        <v>225</v>
      </c>
      <c r="I2691" t="s">
        <v>28</v>
      </c>
      <c r="J2691" t="s">
        <v>36</v>
      </c>
      <c r="K2691" t="s">
        <v>98</v>
      </c>
      <c r="L2691" t="s">
        <v>746</v>
      </c>
      <c r="M2691" t="s">
        <v>167</v>
      </c>
      <c r="N2691" s="2">
        <v>41536</v>
      </c>
      <c r="O2691" s="2">
        <v>41538</v>
      </c>
      <c r="P2691">
        <v>12</v>
      </c>
      <c r="Q2691" s="1">
        <v>0.01</v>
      </c>
      <c r="R2691">
        <v>194.3</v>
      </c>
      <c r="S2691">
        <v>11.54</v>
      </c>
      <c r="T2691">
        <f t="shared" ref="T2691:T2754" si="42">R2691*P2691</f>
        <v>2331.6000000000004</v>
      </c>
    </row>
    <row r="2692" spans="1:20" x14ac:dyDescent="0.25">
      <c r="A2692">
        <v>2691</v>
      </c>
      <c r="B2692">
        <v>86904</v>
      </c>
      <c r="C2692" t="s">
        <v>1205</v>
      </c>
      <c r="D2692" t="s">
        <v>20</v>
      </c>
      <c r="E2692" t="s">
        <v>39</v>
      </c>
      <c r="F2692" t="s">
        <v>22</v>
      </c>
      <c r="G2692" t="s">
        <v>23</v>
      </c>
      <c r="H2692" t="s">
        <v>42</v>
      </c>
      <c r="I2692" t="s">
        <v>28</v>
      </c>
      <c r="J2692" t="s">
        <v>36</v>
      </c>
      <c r="K2692" t="s">
        <v>149</v>
      </c>
      <c r="L2692" t="s">
        <v>192</v>
      </c>
      <c r="M2692" t="s">
        <v>326</v>
      </c>
      <c r="N2692" s="2">
        <v>40856</v>
      </c>
      <c r="O2692" s="2">
        <v>40858</v>
      </c>
      <c r="P2692">
        <v>8</v>
      </c>
      <c r="Q2692" s="1">
        <v>0.06</v>
      </c>
      <c r="R2692">
        <v>4.9800000000000004</v>
      </c>
      <c r="S2692">
        <v>6.07</v>
      </c>
      <c r="T2692">
        <f t="shared" si="42"/>
        <v>39.840000000000003</v>
      </c>
    </row>
    <row r="2693" spans="1:20" x14ac:dyDescent="0.25">
      <c r="A2693">
        <v>2692</v>
      </c>
      <c r="B2693">
        <v>86904</v>
      </c>
      <c r="C2693" t="s">
        <v>1205</v>
      </c>
      <c r="D2693" t="s">
        <v>38</v>
      </c>
      <c r="E2693" t="s">
        <v>21</v>
      </c>
      <c r="F2693" t="s">
        <v>22</v>
      </c>
      <c r="G2693" t="s">
        <v>23</v>
      </c>
      <c r="H2693" t="s">
        <v>33</v>
      </c>
      <c r="I2693" t="s">
        <v>28</v>
      </c>
      <c r="J2693" t="s">
        <v>36</v>
      </c>
      <c r="K2693" t="s">
        <v>1114</v>
      </c>
      <c r="L2693" t="s">
        <v>44</v>
      </c>
      <c r="M2693" t="s">
        <v>238</v>
      </c>
      <c r="N2693" s="2">
        <v>40856</v>
      </c>
      <c r="O2693" s="2">
        <v>40856</v>
      </c>
      <c r="P2693">
        <v>21</v>
      </c>
      <c r="Q2693" s="1">
        <v>0</v>
      </c>
      <c r="R2693">
        <v>85.99</v>
      </c>
      <c r="S2693">
        <v>0.99</v>
      </c>
      <c r="T2693">
        <f t="shared" si="42"/>
        <v>1805.79</v>
      </c>
    </row>
    <row r="2694" spans="1:20" x14ac:dyDescent="0.25">
      <c r="A2694">
        <v>2693</v>
      </c>
      <c r="B2694">
        <v>90438</v>
      </c>
      <c r="C2694" t="s">
        <v>497</v>
      </c>
      <c r="D2694" t="s">
        <v>38</v>
      </c>
      <c r="E2694" t="s">
        <v>39</v>
      </c>
      <c r="F2694" t="s">
        <v>31</v>
      </c>
      <c r="G2694" t="s">
        <v>23</v>
      </c>
      <c r="H2694" t="s">
        <v>54</v>
      </c>
      <c r="I2694" t="s">
        <v>28</v>
      </c>
      <c r="J2694" t="s">
        <v>36</v>
      </c>
      <c r="K2694" t="s">
        <v>136</v>
      </c>
      <c r="L2694" t="s">
        <v>192</v>
      </c>
      <c r="M2694" t="s">
        <v>279</v>
      </c>
      <c r="N2694" s="2">
        <v>40432</v>
      </c>
      <c r="O2694" s="2">
        <v>40432</v>
      </c>
      <c r="P2694">
        <v>1</v>
      </c>
      <c r="Q2694" s="1">
        <v>0.06</v>
      </c>
      <c r="R2694">
        <v>2.61</v>
      </c>
      <c r="S2694">
        <v>0.5</v>
      </c>
      <c r="T2694">
        <f t="shared" si="42"/>
        <v>2.61</v>
      </c>
    </row>
    <row r="2695" spans="1:20" x14ac:dyDescent="0.25">
      <c r="A2695">
        <v>2694</v>
      </c>
      <c r="B2695">
        <v>90438</v>
      </c>
      <c r="C2695" t="s">
        <v>497</v>
      </c>
      <c r="D2695" t="s">
        <v>20</v>
      </c>
      <c r="E2695" t="s">
        <v>39</v>
      </c>
      <c r="F2695" t="s">
        <v>31</v>
      </c>
      <c r="G2695" t="s">
        <v>23</v>
      </c>
      <c r="H2695" t="s">
        <v>89</v>
      </c>
      <c r="I2695" t="s">
        <v>28</v>
      </c>
      <c r="J2695" t="s">
        <v>36</v>
      </c>
      <c r="K2695" t="s">
        <v>165</v>
      </c>
      <c r="L2695" t="s">
        <v>44</v>
      </c>
      <c r="M2695" t="s">
        <v>102</v>
      </c>
      <c r="N2695" s="2">
        <v>40432</v>
      </c>
      <c r="O2695" s="2">
        <v>40434</v>
      </c>
      <c r="P2695">
        <v>22</v>
      </c>
      <c r="Q2695" s="1">
        <v>0.01</v>
      </c>
      <c r="R2695">
        <v>6.35</v>
      </c>
      <c r="S2695">
        <v>1.02</v>
      </c>
      <c r="T2695">
        <f t="shared" si="42"/>
        <v>139.69999999999999</v>
      </c>
    </row>
    <row r="2696" spans="1:20" x14ac:dyDescent="0.25">
      <c r="A2696">
        <v>2695</v>
      </c>
      <c r="B2696">
        <v>86152</v>
      </c>
      <c r="C2696" t="s">
        <v>314</v>
      </c>
      <c r="D2696" t="s">
        <v>578</v>
      </c>
      <c r="E2696" t="s">
        <v>187</v>
      </c>
      <c r="F2696" t="s">
        <v>31</v>
      </c>
      <c r="G2696" t="s">
        <v>93</v>
      </c>
      <c r="H2696" t="s">
        <v>219</v>
      </c>
      <c r="I2696" t="s">
        <v>28</v>
      </c>
      <c r="J2696" t="s">
        <v>36</v>
      </c>
      <c r="K2696" t="s">
        <v>189</v>
      </c>
      <c r="L2696" t="s">
        <v>283</v>
      </c>
      <c r="M2696" t="s">
        <v>146</v>
      </c>
      <c r="N2696" s="2">
        <v>41633</v>
      </c>
      <c r="O2696" s="2">
        <v>41636</v>
      </c>
      <c r="P2696">
        <v>18</v>
      </c>
      <c r="Q2696" s="1">
        <v>0</v>
      </c>
      <c r="R2696">
        <v>122.99</v>
      </c>
      <c r="S2696">
        <v>70.2</v>
      </c>
      <c r="T2696">
        <f t="shared" si="42"/>
        <v>2213.8199999999997</v>
      </c>
    </row>
    <row r="2697" spans="1:20" x14ac:dyDescent="0.25">
      <c r="A2697">
        <v>2696</v>
      </c>
      <c r="B2697">
        <v>90446</v>
      </c>
      <c r="C2697" t="s">
        <v>2024</v>
      </c>
      <c r="D2697" t="s">
        <v>20</v>
      </c>
      <c r="E2697" t="s">
        <v>187</v>
      </c>
      <c r="F2697" t="s">
        <v>22</v>
      </c>
      <c r="G2697" t="s">
        <v>32</v>
      </c>
      <c r="H2697" t="s">
        <v>225</v>
      </c>
      <c r="I2697" t="s">
        <v>28</v>
      </c>
      <c r="J2697" t="s">
        <v>36</v>
      </c>
      <c r="K2697" t="s">
        <v>226</v>
      </c>
      <c r="L2697" t="s">
        <v>44</v>
      </c>
      <c r="M2697" t="s">
        <v>246</v>
      </c>
      <c r="N2697" s="2">
        <v>41252</v>
      </c>
      <c r="O2697" s="2">
        <v>41255</v>
      </c>
      <c r="P2697">
        <v>19</v>
      </c>
      <c r="Q2697" s="1">
        <v>0.04</v>
      </c>
      <c r="R2697">
        <v>18.84</v>
      </c>
      <c r="S2697">
        <v>3.62</v>
      </c>
      <c r="T2697">
        <f t="shared" si="42"/>
        <v>357.96</v>
      </c>
    </row>
    <row r="2698" spans="1:20" x14ac:dyDescent="0.25">
      <c r="A2698">
        <v>2697</v>
      </c>
      <c r="B2698">
        <v>90446</v>
      </c>
      <c r="C2698" t="s">
        <v>2024</v>
      </c>
      <c r="D2698" t="s">
        <v>20</v>
      </c>
      <c r="E2698" t="s">
        <v>21</v>
      </c>
      <c r="F2698" t="s">
        <v>22</v>
      </c>
      <c r="G2698" t="s">
        <v>32</v>
      </c>
      <c r="H2698" t="s">
        <v>206</v>
      </c>
      <c r="I2698" t="s">
        <v>28</v>
      </c>
      <c r="J2698" t="s">
        <v>36</v>
      </c>
      <c r="K2698" t="s">
        <v>1147</v>
      </c>
      <c r="L2698" t="s">
        <v>44</v>
      </c>
      <c r="M2698" t="s">
        <v>27</v>
      </c>
      <c r="N2698" s="2">
        <v>41252</v>
      </c>
      <c r="O2698" s="2">
        <v>41255</v>
      </c>
      <c r="P2698">
        <v>21</v>
      </c>
      <c r="Q2698" s="1">
        <v>0.05</v>
      </c>
      <c r="R2698">
        <v>35.99</v>
      </c>
      <c r="S2698">
        <v>5.99</v>
      </c>
      <c r="T2698">
        <f t="shared" si="42"/>
        <v>755.79000000000008</v>
      </c>
    </row>
    <row r="2699" spans="1:20" x14ac:dyDescent="0.25">
      <c r="A2699">
        <v>2698</v>
      </c>
      <c r="B2699">
        <v>89544</v>
      </c>
      <c r="C2699" t="s">
        <v>779</v>
      </c>
      <c r="D2699" t="s">
        <v>578</v>
      </c>
      <c r="E2699" t="s">
        <v>187</v>
      </c>
      <c r="F2699" t="s">
        <v>22</v>
      </c>
      <c r="G2699" t="s">
        <v>48</v>
      </c>
      <c r="H2699" t="s">
        <v>188</v>
      </c>
      <c r="I2699" t="s">
        <v>28</v>
      </c>
      <c r="J2699" t="s">
        <v>36</v>
      </c>
      <c r="K2699" t="s">
        <v>116</v>
      </c>
      <c r="L2699" t="s">
        <v>283</v>
      </c>
      <c r="M2699" t="s">
        <v>294</v>
      </c>
      <c r="N2699" s="2">
        <v>40889</v>
      </c>
      <c r="O2699" s="2">
        <v>40894</v>
      </c>
      <c r="P2699">
        <v>22</v>
      </c>
      <c r="Q2699" s="1">
        <v>0.03</v>
      </c>
      <c r="R2699">
        <v>208.16</v>
      </c>
      <c r="S2699">
        <v>68.02</v>
      </c>
      <c r="T2699">
        <f t="shared" si="42"/>
        <v>4579.5199999999995</v>
      </c>
    </row>
    <row r="2700" spans="1:20" x14ac:dyDescent="0.25">
      <c r="A2700">
        <v>2699</v>
      </c>
      <c r="B2700">
        <v>89544</v>
      </c>
      <c r="C2700" t="s">
        <v>779</v>
      </c>
      <c r="D2700" t="s">
        <v>20</v>
      </c>
      <c r="E2700" t="s">
        <v>187</v>
      </c>
      <c r="F2700" t="s">
        <v>22</v>
      </c>
      <c r="G2700" t="s">
        <v>48</v>
      </c>
      <c r="H2700" t="s">
        <v>188</v>
      </c>
      <c r="I2700" t="s">
        <v>28</v>
      </c>
      <c r="J2700" t="s">
        <v>36</v>
      </c>
      <c r="K2700" t="s">
        <v>231</v>
      </c>
      <c r="L2700" t="s">
        <v>283</v>
      </c>
      <c r="M2700" t="s">
        <v>246</v>
      </c>
      <c r="N2700" s="2">
        <v>40889</v>
      </c>
      <c r="O2700" s="2">
        <v>40893</v>
      </c>
      <c r="P2700">
        <v>1</v>
      </c>
      <c r="Q2700" s="1">
        <v>0.08</v>
      </c>
      <c r="R2700">
        <v>24.98</v>
      </c>
      <c r="S2700">
        <v>8.7899999999999991</v>
      </c>
      <c r="T2700">
        <f t="shared" si="42"/>
        <v>24.98</v>
      </c>
    </row>
    <row r="2701" spans="1:20" x14ac:dyDescent="0.25">
      <c r="A2701">
        <v>2700</v>
      </c>
      <c r="B2701">
        <v>89544</v>
      </c>
      <c r="C2701" t="s">
        <v>779</v>
      </c>
      <c r="D2701" t="s">
        <v>20</v>
      </c>
      <c r="E2701" t="s">
        <v>187</v>
      </c>
      <c r="F2701" t="s">
        <v>22</v>
      </c>
      <c r="G2701" t="s">
        <v>48</v>
      </c>
      <c r="H2701" t="s">
        <v>217</v>
      </c>
      <c r="I2701" t="s">
        <v>28</v>
      </c>
      <c r="J2701" t="s">
        <v>36</v>
      </c>
      <c r="K2701" t="s">
        <v>248</v>
      </c>
      <c r="L2701" t="s">
        <v>746</v>
      </c>
      <c r="M2701" t="s">
        <v>294</v>
      </c>
      <c r="N2701" s="2">
        <v>40889</v>
      </c>
      <c r="O2701" s="2">
        <v>40894</v>
      </c>
      <c r="P2701">
        <v>4</v>
      </c>
      <c r="Q2701" s="1">
        <v>0.01</v>
      </c>
      <c r="R2701">
        <v>3.36</v>
      </c>
      <c r="S2701">
        <v>6.27</v>
      </c>
      <c r="T2701">
        <f t="shared" si="42"/>
        <v>13.44</v>
      </c>
    </row>
    <row r="2702" spans="1:20" x14ac:dyDescent="0.25">
      <c r="A2702">
        <v>2701</v>
      </c>
      <c r="B2702">
        <v>87969</v>
      </c>
      <c r="C2702" t="s">
        <v>568</v>
      </c>
      <c r="D2702" t="s">
        <v>20</v>
      </c>
      <c r="E2702" t="s">
        <v>21</v>
      </c>
      <c r="F2702" t="s">
        <v>40</v>
      </c>
      <c r="G2702" t="s">
        <v>23</v>
      </c>
      <c r="H2702" t="s">
        <v>203</v>
      </c>
      <c r="I2702" t="s">
        <v>28</v>
      </c>
      <c r="J2702" t="s">
        <v>36</v>
      </c>
      <c r="K2702" t="s">
        <v>1447</v>
      </c>
      <c r="L2702" t="s">
        <v>192</v>
      </c>
      <c r="M2702" t="s">
        <v>59</v>
      </c>
      <c r="N2702" s="2">
        <v>40969</v>
      </c>
      <c r="O2702" s="2">
        <v>40970</v>
      </c>
      <c r="P2702">
        <v>5</v>
      </c>
      <c r="Q2702" s="1">
        <v>0</v>
      </c>
      <c r="R2702">
        <v>195.99</v>
      </c>
      <c r="S2702">
        <v>3.99</v>
      </c>
      <c r="T2702">
        <f t="shared" si="42"/>
        <v>979.95</v>
      </c>
    </row>
    <row r="2703" spans="1:20" x14ac:dyDescent="0.25">
      <c r="A2703">
        <v>2702</v>
      </c>
      <c r="B2703">
        <v>87974</v>
      </c>
      <c r="C2703" t="s">
        <v>1502</v>
      </c>
      <c r="D2703" t="s">
        <v>20</v>
      </c>
      <c r="E2703" t="s">
        <v>21</v>
      </c>
      <c r="F2703" t="s">
        <v>22</v>
      </c>
      <c r="G2703" t="s">
        <v>93</v>
      </c>
      <c r="H2703" t="s">
        <v>203</v>
      </c>
      <c r="I2703" t="s">
        <v>28</v>
      </c>
      <c r="J2703" t="s">
        <v>36</v>
      </c>
      <c r="K2703" t="s">
        <v>1243</v>
      </c>
      <c r="L2703" t="s">
        <v>706</v>
      </c>
      <c r="M2703" t="s">
        <v>182</v>
      </c>
      <c r="N2703" s="2">
        <v>40696</v>
      </c>
      <c r="O2703" s="2">
        <v>40697</v>
      </c>
      <c r="P2703">
        <v>12</v>
      </c>
      <c r="Q2703" s="1">
        <v>0.04</v>
      </c>
      <c r="R2703">
        <v>17.98</v>
      </c>
      <c r="S2703">
        <v>8.51</v>
      </c>
      <c r="T2703">
        <f t="shared" si="42"/>
        <v>215.76</v>
      </c>
    </row>
    <row r="2704" spans="1:20" x14ac:dyDescent="0.25">
      <c r="A2704">
        <v>2703</v>
      </c>
      <c r="B2704">
        <v>87974</v>
      </c>
      <c r="C2704" t="s">
        <v>1502</v>
      </c>
      <c r="D2704" t="s">
        <v>20</v>
      </c>
      <c r="E2704" t="s">
        <v>39</v>
      </c>
      <c r="F2704" t="s">
        <v>22</v>
      </c>
      <c r="G2704" t="s">
        <v>93</v>
      </c>
      <c r="H2704" t="s">
        <v>42</v>
      </c>
      <c r="I2704" t="s">
        <v>28</v>
      </c>
      <c r="J2704" t="s">
        <v>36</v>
      </c>
      <c r="K2704" t="s">
        <v>116</v>
      </c>
      <c r="L2704" t="s">
        <v>192</v>
      </c>
      <c r="M2704" t="s">
        <v>199</v>
      </c>
      <c r="N2704" s="2">
        <v>40696</v>
      </c>
      <c r="O2704" s="2">
        <v>40696</v>
      </c>
      <c r="P2704">
        <v>9</v>
      </c>
      <c r="Q2704" s="1">
        <v>7.0000000000000007E-2</v>
      </c>
      <c r="R2704">
        <v>419.19</v>
      </c>
      <c r="S2704">
        <v>19.989999999999998</v>
      </c>
      <c r="T2704">
        <f t="shared" si="42"/>
        <v>3772.71</v>
      </c>
    </row>
    <row r="2705" spans="1:20" x14ac:dyDescent="0.25">
      <c r="A2705">
        <v>2704</v>
      </c>
      <c r="B2705">
        <v>86963</v>
      </c>
      <c r="C2705" t="s">
        <v>365</v>
      </c>
      <c r="D2705" t="s">
        <v>20</v>
      </c>
      <c r="E2705" t="s">
        <v>39</v>
      </c>
      <c r="F2705" t="s">
        <v>31</v>
      </c>
      <c r="G2705" t="s">
        <v>48</v>
      </c>
      <c r="H2705" t="s">
        <v>49</v>
      </c>
      <c r="I2705" t="s">
        <v>28</v>
      </c>
      <c r="J2705" t="s">
        <v>36</v>
      </c>
      <c r="K2705" t="s">
        <v>119</v>
      </c>
      <c r="L2705" t="s">
        <v>192</v>
      </c>
      <c r="M2705" t="s">
        <v>35</v>
      </c>
      <c r="N2705" s="2">
        <v>41257</v>
      </c>
      <c r="O2705" s="2">
        <v>41262</v>
      </c>
      <c r="P2705">
        <v>1</v>
      </c>
      <c r="Q2705" s="1">
        <v>0.01</v>
      </c>
      <c r="R2705">
        <v>6.54</v>
      </c>
      <c r="S2705">
        <v>5.27</v>
      </c>
      <c r="T2705">
        <f t="shared" si="42"/>
        <v>6.54</v>
      </c>
    </row>
    <row r="2706" spans="1:20" x14ac:dyDescent="0.25">
      <c r="A2706">
        <v>2705</v>
      </c>
      <c r="B2706">
        <v>86963</v>
      </c>
      <c r="C2706" t="s">
        <v>365</v>
      </c>
      <c r="D2706" t="s">
        <v>20</v>
      </c>
      <c r="E2706" t="s">
        <v>39</v>
      </c>
      <c r="F2706" t="s">
        <v>31</v>
      </c>
      <c r="G2706" t="s">
        <v>48</v>
      </c>
      <c r="H2706" t="s">
        <v>89</v>
      </c>
      <c r="I2706" t="s">
        <v>28</v>
      </c>
      <c r="J2706" t="s">
        <v>36</v>
      </c>
      <c r="K2706" t="s">
        <v>165</v>
      </c>
      <c r="L2706" t="s">
        <v>192</v>
      </c>
      <c r="M2706" t="s">
        <v>35</v>
      </c>
      <c r="N2706" s="2">
        <v>41257</v>
      </c>
      <c r="O2706" s="2">
        <v>41261</v>
      </c>
      <c r="P2706">
        <v>25</v>
      </c>
      <c r="Q2706" s="1">
        <v>0.01</v>
      </c>
      <c r="R2706">
        <v>155.06</v>
      </c>
      <c r="S2706">
        <v>7.07</v>
      </c>
      <c r="T2706">
        <f t="shared" si="42"/>
        <v>3876.5</v>
      </c>
    </row>
    <row r="2707" spans="1:20" x14ac:dyDescent="0.25">
      <c r="A2707">
        <v>2706</v>
      </c>
      <c r="B2707">
        <v>87245</v>
      </c>
      <c r="C2707" t="s">
        <v>625</v>
      </c>
      <c r="D2707" t="s">
        <v>578</v>
      </c>
      <c r="E2707" t="s">
        <v>187</v>
      </c>
      <c r="F2707" t="s">
        <v>40</v>
      </c>
      <c r="G2707" t="s">
        <v>41</v>
      </c>
      <c r="H2707" t="s">
        <v>219</v>
      </c>
      <c r="I2707" t="s">
        <v>28</v>
      </c>
      <c r="J2707" t="s">
        <v>36</v>
      </c>
      <c r="K2707" t="s">
        <v>189</v>
      </c>
      <c r="L2707" t="s">
        <v>330</v>
      </c>
      <c r="M2707" t="s">
        <v>175</v>
      </c>
      <c r="N2707" s="2">
        <v>40524</v>
      </c>
      <c r="O2707" s="2">
        <v>40526</v>
      </c>
      <c r="P2707">
        <v>1</v>
      </c>
      <c r="Q2707" s="1">
        <v>0.04</v>
      </c>
      <c r="R2707">
        <v>124.49</v>
      </c>
      <c r="S2707">
        <v>51.94</v>
      </c>
      <c r="T2707">
        <f t="shared" si="42"/>
        <v>124.49</v>
      </c>
    </row>
    <row r="2708" spans="1:20" x14ac:dyDescent="0.25">
      <c r="A2708">
        <v>2707</v>
      </c>
      <c r="B2708">
        <v>87256</v>
      </c>
      <c r="C2708" t="s">
        <v>625</v>
      </c>
      <c r="D2708" t="s">
        <v>20</v>
      </c>
      <c r="E2708" t="s">
        <v>21</v>
      </c>
      <c r="F2708" t="s">
        <v>40</v>
      </c>
      <c r="G2708" t="s">
        <v>41</v>
      </c>
      <c r="H2708" t="s">
        <v>206</v>
      </c>
      <c r="I2708" t="s">
        <v>28</v>
      </c>
      <c r="J2708" t="s">
        <v>36</v>
      </c>
      <c r="K2708" t="s">
        <v>198</v>
      </c>
      <c r="L2708" t="s">
        <v>44</v>
      </c>
      <c r="M2708" t="s">
        <v>108</v>
      </c>
      <c r="N2708" s="2">
        <v>41620</v>
      </c>
      <c r="O2708" s="2">
        <v>41620</v>
      </c>
      <c r="P2708">
        <v>15</v>
      </c>
      <c r="Q2708" s="1">
        <v>0.1</v>
      </c>
      <c r="R2708">
        <v>35.99</v>
      </c>
      <c r="S2708">
        <v>5</v>
      </c>
      <c r="T2708">
        <f t="shared" si="42"/>
        <v>539.85</v>
      </c>
    </row>
    <row r="2709" spans="1:20" x14ac:dyDescent="0.25">
      <c r="A2709">
        <v>2708</v>
      </c>
      <c r="B2709">
        <v>90449</v>
      </c>
      <c r="C2709" t="s">
        <v>2439</v>
      </c>
      <c r="D2709" t="s">
        <v>578</v>
      </c>
      <c r="E2709" t="s">
        <v>187</v>
      </c>
      <c r="F2709" t="s">
        <v>31</v>
      </c>
      <c r="G2709" t="s">
        <v>41</v>
      </c>
      <c r="H2709" t="s">
        <v>188</v>
      </c>
      <c r="I2709" t="s">
        <v>28</v>
      </c>
      <c r="J2709" t="s">
        <v>36</v>
      </c>
      <c r="K2709" t="s">
        <v>170</v>
      </c>
      <c r="L2709" t="s">
        <v>283</v>
      </c>
      <c r="M2709" t="s">
        <v>35</v>
      </c>
      <c r="N2709" s="2">
        <v>40354</v>
      </c>
      <c r="O2709" s="2">
        <v>40357</v>
      </c>
      <c r="P2709">
        <v>1</v>
      </c>
      <c r="Q2709" s="1">
        <v>0.04</v>
      </c>
      <c r="R2709">
        <v>130.97999999999999</v>
      </c>
      <c r="S2709">
        <v>30</v>
      </c>
      <c r="T2709">
        <f t="shared" si="42"/>
        <v>130.97999999999999</v>
      </c>
    </row>
    <row r="2710" spans="1:20" x14ac:dyDescent="0.25">
      <c r="A2710">
        <v>2709</v>
      </c>
      <c r="B2710">
        <v>90449</v>
      </c>
      <c r="C2710" t="s">
        <v>2439</v>
      </c>
      <c r="D2710" t="s">
        <v>20</v>
      </c>
      <c r="E2710" t="s">
        <v>21</v>
      </c>
      <c r="F2710" t="s">
        <v>31</v>
      </c>
      <c r="G2710" t="s">
        <v>41</v>
      </c>
      <c r="H2710" t="s">
        <v>33</v>
      </c>
      <c r="I2710" t="s">
        <v>28</v>
      </c>
      <c r="J2710" t="s">
        <v>36</v>
      </c>
      <c r="K2710" t="s">
        <v>34</v>
      </c>
      <c r="L2710" t="s">
        <v>192</v>
      </c>
      <c r="M2710" t="s">
        <v>35</v>
      </c>
      <c r="N2710" s="2">
        <v>40354</v>
      </c>
      <c r="O2710" s="2">
        <v>40354</v>
      </c>
      <c r="P2710">
        <v>11</v>
      </c>
      <c r="Q2710" s="1">
        <v>0.05</v>
      </c>
      <c r="R2710">
        <v>200.99</v>
      </c>
      <c r="S2710">
        <v>4.2</v>
      </c>
      <c r="T2710">
        <f t="shared" si="42"/>
        <v>2210.8900000000003</v>
      </c>
    </row>
    <row r="2711" spans="1:20" x14ac:dyDescent="0.25">
      <c r="A2711">
        <v>2710</v>
      </c>
      <c r="B2711">
        <v>87257</v>
      </c>
      <c r="C2711" t="s">
        <v>625</v>
      </c>
      <c r="D2711" t="s">
        <v>20</v>
      </c>
      <c r="E2711" t="s">
        <v>39</v>
      </c>
      <c r="F2711" t="s">
        <v>40</v>
      </c>
      <c r="G2711" t="s">
        <v>93</v>
      </c>
      <c r="H2711" t="s">
        <v>78</v>
      </c>
      <c r="I2711" t="s">
        <v>28</v>
      </c>
      <c r="J2711" t="s">
        <v>36</v>
      </c>
      <c r="K2711" t="s">
        <v>43</v>
      </c>
      <c r="L2711" t="s">
        <v>192</v>
      </c>
      <c r="M2711" t="s">
        <v>309</v>
      </c>
      <c r="N2711" s="2">
        <v>41626</v>
      </c>
      <c r="O2711" s="2">
        <v>41628</v>
      </c>
      <c r="P2711">
        <v>22</v>
      </c>
      <c r="Q2711" s="1">
        <v>0.1</v>
      </c>
      <c r="R2711">
        <v>2.88</v>
      </c>
      <c r="S2711">
        <v>0.5</v>
      </c>
      <c r="T2711">
        <f t="shared" si="42"/>
        <v>63.36</v>
      </c>
    </row>
    <row r="2712" spans="1:20" x14ac:dyDescent="0.25">
      <c r="A2712">
        <v>2711</v>
      </c>
      <c r="B2712">
        <v>86688</v>
      </c>
      <c r="C2712" t="s">
        <v>814</v>
      </c>
      <c r="D2712" t="s">
        <v>578</v>
      </c>
      <c r="E2712" t="s">
        <v>187</v>
      </c>
      <c r="F2712" t="s">
        <v>22</v>
      </c>
      <c r="G2712" t="s">
        <v>48</v>
      </c>
      <c r="H2712" t="s">
        <v>217</v>
      </c>
      <c r="I2712" t="s">
        <v>28</v>
      </c>
      <c r="J2712" t="s">
        <v>36</v>
      </c>
      <c r="K2712" t="s">
        <v>282</v>
      </c>
      <c r="L2712" t="s">
        <v>283</v>
      </c>
      <c r="M2712" t="s">
        <v>96</v>
      </c>
      <c r="N2712" s="2">
        <v>40512</v>
      </c>
      <c r="O2712" s="2">
        <v>40512</v>
      </c>
      <c r="P2712">
        <v>3</v>
      </c>
      <c r="Q2712" s="1">
        <v>0.04</v>
      </c>
      <c r="R2712">
        <v>180.98</v>
      </c>
      <c r="S2712">
        <v>30</v>
      </c>
      <c r="T2712">
        <f t="shared" si="42"/>
        <v>542.93999999999994</v>
      </c>
    </row>
    <row r="2713" spans="1:20" x14ac:dyDescent="0.25">
      <c r="A2713">
        <v>2712</v>
      </c>
      <c r="B2713">
        <v>86688</v>
      </c>
      <c r="C2713" t="s">
        <v>748</v>
      </c>
      <c r="D2713" t="s">
        <v>20</v>
      </c>
      <c r="E2713" t="s">
        <v>39</v>
      </c>
      <c r="F2713" t="s">
        <v>22</v>
      </c>
      <c r="G2713" t="s">
        <v>48</v>
      </c>
      <c r="H2713" t="s">
        <v>54</v>
      </c>
      <c r="I2713" t="s">
        <v>28</v>
      </c>
      <c r="J2713" t="s">
        <v>36</v>
      </c>
      <c r="K2713" t="s">
        <v>163</v>
      </c>
      <c r="L2713" t="s">
        <v>746</v>
      </c>
      <c r="M2713" t="s">
        <v>150</v>
      </c>
      <c r="N2713" s="2">
        <v>40512</v>
      </c>
      <c r="O2713" s="2">
        <v>40517</v>
      </c>
      <c r="P2713">
        <v>2</v>
      </c>
      <c r="Q2713" s="1">
        <v>0.06</v>
      </c>
      <c r="R2713">
        <v>3.25</v>
      </c>
      <c r="S2713">
        <v>49</v>
      </c>
      <c r="T2713">
        <f t="shared" si="42"/>
        <v>6.5</v>
      </c>
    </row>
    <row r="2714" spans="1:20" x14ac:dyDescent="0.25">
      <c r="A2714">
        <v>2713</v>
      </c>
      <c r="B2714">
        <v>86688</v>
      </c>
      <c r="C2714" t="s">
        <v>748</v>
      </c>
      <c r="D2714" t="s">
        <v>20</v>
      </c>
      <c r="E2714" t="s">
        <v>187</v>
      </c>
      <c r="F2714" t="s">
        <v>22</v>
      </c>
      <c r="G2714" t="s">
        <v>48</v>
      </c>
      <c r="H2714" t="s">
        <v>219</v>
      </c>
      <c r="I2714" t="s">
        <v>28</v>
      </c>
      <c r="J2714" t="s">
        <v>36</v>
      </c>
      <c r="K2714" t="s">
        <v>43</v>
      </c>
      <c r="L2714" t="s">
        <v>706</v>
      </c>
      <c r="M2714" t="s">
        <v>27</v>
      </c>
      <c r="N2714" s="2">
        <v>40512</v>
      </c>
      <c r="O2714" s="2">
        <v>40516</v>
      </c>
      <c r="P2714">
        <v>19</v>
      </c>
      <c r="Q2714" s="1">
        <v>0.01</v>
      </c>
      <c r="R2714">
        <v>110.98</v>
      </c>
      <c r="S2714">
        <v>13.99</v>
      </c>
      <c r="T2714">
        <f t="shared" si="42"/>
        <v>2108.62</v>
      </c>
    </row>
    <row r="2715" spans="1:20" x14ac:dyDescent="0.25">
      <c r="A2715">
        <v>2714</v>
      </c>
      <c r="B2715">
        <v>86688</v>
      </c>
      <c r="C2715" t="s">
        <v>748</v>
      </c>
      <c r="D2715" t="s">
        <v>38</v>
      </c>
      <c r="E2715" t="s">
        <v>39</v>
      </c>
      <c r="F2715" t="s">
        <v>22</v>
      </c>
      <c r="G2715" t="s">
        <v>48</v>
      </c>
      <c r="H2715" t="s">
        <v>94</v>
      </c>
      <c r="I2715" t="s">
        <v>28</v>
      </c>
      <c r="J2715" t="s">
        <v>36</v>
      </c>
      <c r="K2715" t="s">
        <v>184</v>
      </c>
      <c r="L2715" t="s">
        <v>44</v>
      </c>
      <c r="M2715" t="s">
        <v>199</v>
      </c>
      <c r="N2715" s="2">
        <v>40512</v>
      </c>
      <c r="O2715" s="2">
        <v>40519</v>
      </c>
      <c r="P2715">
        <v>23</v>
      </c>
      <c r="Q2715" s="1">
        <v>0.05</v>
      </c>
      <c r="R2715">
        <v>3.95</v>
      </c>
      <c r="S2715">
        <v>2</v>
      </c>
      <c r="T2715">
        <f t="shared" si="42"/>
        <v>90.850000000000009</v>
      </c>
    </row>
    <row r="2716" spans="1:20" x14ac:dyDescent="0.25">
      <c r="A2716">
        <v>2715</v>
      </c>
      <c r="B2716">
        <v>86755</v>
      </c>
      <c r="C2716" t="s">
        <v>404</v>
      </c>
      <c r="D2716" t="s">
        <v>578</v>
      </c>
      <c r="E2716" t="s">
        <v>187</v>
      </c>
      <c r="F2716" t="s">
        <v>22</v>
      </c>
      <c r="G2716" t="s">
        <v>41</v>
      </c>
      <c r="H2716" t="s">
        <v>217</v>
      </c>
      <c r="I2716" t="s">
        <v>28</v>
      </c>
      <c r="J2716" t="s">
        <v>36</v>
      </c>
      <c r="K2716" t="s">
        <v>282</v>
      </c>
      <c r="L2716" t="s">
        <v>330</v>
      </c>
      <c r="M2716" t="s">
        <v>398</v>
      </c>
      <c r="N2716" s="2">
        <v>40588</v>
      </c>
      <c r="O2716" s="2">
        <v>40590</v>
      </c>
      <c r="P2716">
        <v>11</v>
      </c>
      <c r="Q2716" s="1">
        <v>7.0000000000000007E-2</v>
      </c>
      <c r="R2716">
        <v>114.98</v>
      </c>
      <c r="S2716">
        <v>51.42</v>
      </c>
      <c r="T2716">
        <f t="shared" si="42"/>
        <v>1264.78</v>
      </c>
    </row>
    <row r="2717" spans="1:20" x14ac:dyDescent="0.25">
      <c r="A2717">
        <v>2716</v>
      </c>
      <c r="B2717">
        <v>86755</v>
      </c>
      <c r="C2717" t="s">
        <v>404</v>
      </c>
      <c r="D2717" t="s">
        <v>20</v>
      </c>
      <c r="E2717" t="s">
        <v>39</v>
      </c>
      <c r="F2717" t="s">
        <v>22</v>
      </c>
      <c r="G2717" t="s">
        <v>41</v>
      </c>
      <c r="H2717" t="s">
        <v>54</v>
      </c>
      <c r="I2717" t="s">
        <v>28</v>
      </c>
      <c r="J2717" t="s">
        <v>36</v>
      </c>
      <c r="K2717" t="s">
        <v>133</v>
      </c>
      <c r="L2717" t="s">
        <v>192</v>
      </c>
      <c r="M2717" t="s">
        <v>398</v>
      </c>
      <c r="N2717" s="2">
        <v>40588</v>
      </c>
      <c r="O2717" s="2">
        <v>40589</v>
      </c>
      <c r="P2717">
        <v>11</v>
      </c>
      <c r="Q2717" s="1">
        <v>0.1</v>
      </c>
      <c r="R2717">
        <v>31.98</v>
      </c>
      <c r="S2717">
        <v>6.72</v>
      </c>
      <c r="T2717">
        <f t="shared" si="42"/>
        <v>351.78000000000003</v>
      </c>
    </row>
    <row r="2718" spans="1:20" x14ac:dyDescent="0.25">
      <c r="A2718">
        <v>2717</v>
      </c>
      <c r="B2718">
        <v>86983</v>
      </c>
      <c r="C2718" t="s">
        <v>944</v>
      </c>
      <c r="D2718" t="s">
        <v>578</v>
      </c>
      <c r="E2718" t="s">
        <v>187</v>
      </c>
      <c r="F2718" t="s">
        <v>40</v>
      </c>
      <c r="G2718" t="s">
        <v>48</v>
      </c>
      <c r="H2718" t="s">
        <v>219</v>
      </c>
      <c r="I2718" t="s">
        <v>28</v>
      </c>
      <c r="J2718" t="s">
        <v>36</v>
      </c>
      <c r="K2718" t="s">
        <v>71</v>
      </c>
      <c r="L2718" t="s">
        <v>283</v>
      </c>
      <c r="M2718" t="s">
        <v>264</v>
      </c>
      <c r="N2718" s="2">
        <v>40839</v>
      </c>
      <c r="O2718" s="2">
        <v>40844</v>
      </c>
      <c r="P2718">
        <v>5</v>
      </c>
      <c r="Q2718" s="1">
        <v>0.1</v>
      </c>
      <c r="R2718">
        <v>200.98</v>
      </c>
      <c r="S2718">
        <v>23.76</v>
      </c>
      <c r="T2718">
        <f t="shared" si="42"/>
        <v>1004.9</v>
      </c>
    </row>
    <row r="2719" spans="1:20" x14ac:dyDescent="0.25">
      <c r="A2719">
        <v>2718</v>
      </c>
      <c r="B2719">
        <v>86983</v>
      </c>
      <c r="C2719" t="s">
        <v>944</v>
      </c>
      <c r="D2719" t="s">
        <v>38</v>
      </c>
      <c r="E2719" t="s">
        <v>39</v>
      </c>
      <c r="F2719" t="s">
        <v>40</v>
      </c>
      <c r="G2719" t="s">
        <v>48</v>
      </c>
      <c r="H2719" t="s">
        <v>89</v>
      </c>
      <c r="I2719" t="s">
        <v>28</v>
      </c>
      <c r="J2719" t="s">
        <v>36</v>
      </c>
      <c r="K2719" t="s">
        <v>248</v>
      </c>
      <c r="L2719" t="s">
        <v>44</v>
      </c>
      <c r="M2719" t="s">
        <v>638</v>
      </c>
      <c r="N2719" s="2">
        <v>40839</v>
      </c>
      <c r="O2719" s="2">
        <v>40843</v>
      </c>
      <c r="P2719">
        <v>2</v>
      </c>
      <c r="Q2719" s="1">
        <v>0.02</v>
      </c>
      <c r="R2719">
        <v>3.98</v>
      </c>
      <c r="S2719">
        <v>0.83</v>
      </c>
      <c r="T2719">
        <f t="shared" si="42"/>
        <v>7.96</v>
      </c>
    </row>
    <row r="2720" spans="1:20" x14ac:dyDescent="0.25">
      <c r="A2720">
        <v>2719</v>
      </c>
      <c r="B2720">
        <v>86983</v>
      </c>
      <c r="C2720" t="s">
        <v>1750</v>
      </c>
      <c r="D2720" t="s">
        <v>20</v>
      </c>
      <c r="E2720" t="s">
        <v>39</v>
      </c>
      <c r="F2720" t="s">
        <v>40</v>
      </c>
      <c r="G2720" t="s">
        <v>48</v>
      </c>
      <c r="H2720" t="s">
        <v>61</v>
      </c>
      <c r="I2720" t="s">
        <v>28</v>
      </c>
      <c r="J2720" t="s">
        <v>36</v>
      </c>
      <c r="K2720" t="s">
        <v>138</v>
      </c>
      <c r="L2720" t="s">
        <v>192</v>
      </c>
      <c r="M2720" t="s">
        <v>108</v>
      </c>
      <c r="N2720" s="2">
        <v>40839</v>
      </c>
      <c r="O2720" s="2">
        <v>40844</v>
      </c>
      <c r="P2720">
        <v>9</v>
      </c>
      <c r="Q2720" s="1">
        <v>0.06</v>
      </c>
      <c r="R2720">
        <v>14.56</v>
      </c>
      <c r="S2720">
        <v>3.5</v>
      </c>
      <c r="T2720">
        <f t="shared" si="42"/>
        <v>131.04</v>
      </c>
    </row>
    <row r="2721" spans="1:20" x14ac:dyDescent="0.25">
      <c r="A2721">
        <v>2720</v>
      </c>
      <c r="B2721">
        <v>86983</v>
      </c>
      <c r="C2721" t="s">
        <v>1750</v>
      </c>
      <c r="D2721" t="s">
        <v>20</v>
      </c>
      <c r="E2721" t="s">
        <v>39</v>
      </c>
      <c r="F2721" t="s">
        <v>40</v>
      </c>
      <c r="G2721" t="s">
        <v>48</v>
      </c>
      <c r="H2721" t="s">
        <v>94</v>
      </c>
      <c r="I2721" t="s">
        <v>28</v>
      </c>
      <c r="J2721" t="s">
        <v>36</v>
      </c>
      <c r="K2721" t="s">
        <v>50</v>
      </c>
      <c r="L2721" t="s">
        <v>192</v>
      </c>
      <c r="M2721" t="s">
        <v>108</v>
      </c>
      <c r="N2721" s="2">
        <v>40839</v>
      </c>
      <c r="O2721" s="2">
        <v>40846</v>
      </c>
      <c r="P2721">
        <v>10</v>
      </c>
      <c r="Q2721" s="1">
        <v>0</v>
      </c>
      <c r="R2721">
        <v>8.74</v>
      </c>
      <c r="S2721">
        <v>8.2899999999999991</v>
      </c>
      <c r="T2721">
        <f t="shared" si="42"/>
        <v>87.4</v>
      </c>
    </row>
    <row r="2722" spans="1:20" x14ac:dyDescent="0.25">
      <c r="A2722">
        <v>2721</v>
      </c>
      <c r="B2722">
        <v>86983</v>
      </c>
      <c r="C2722" t="s">
        <v>1750</v>
      </c>
      <c r="D2722" t="s">
        <v>20</v>
      </c>
      <c r="E2722" t="s">
        <v>39</v>
      </c>
      <c r="F2722" t="s">
        <v>40</v>
      </c>
      <c r="G2722" t="s">
        <v>48</v>
      </c>
      <c r="H2722" t="s">
        <v>49</v>
      </c>
      <c r="I2722" t="s">
        <v>28</v>
      </c>
      <c r="J2722" t="s">
        <v>36</v>
      </c>
      <c r="K2722" t="s">
        <v>95</v>
      </c>
      <c r="L2722" t="s">
        <v>192</v>
      </c>
      <c r="M2722" t="s">
        <v>638</v>
      </c>
      <c r="N2722" s="2">
        <v>40839</v>
      </c>
      <c r="O2722" s="2">
        <v>40844</v>
      </c>
      <c r="P2722">
        <v>7</v>
      </c>
      <c r="Q2722" s="1">
        <v>0.03</v>
      </c>
      <c r="R2722">
        <v>178.47</v>
      </c>
      <c r="S2722">
        <v>19.989999999999998</v>
      </c>
      <c r="T2722">
        <f t="shared" si="42"/>
        <v>1249.29</v>
      </c>
    </row>
    <row r="2723" spans="1:20" x14ac:dyDescent="0.25">
      <c r="A2723">
        <v>2722</v>
      </c>
      <c r="B2723">
        <v>89864</v>
      </c>
      <c r="C2723" t="s">
        <v>1267</v>
      </c>
      <c r="D2723" t="s">
        <v>578</v>
      </c>
      <c r="E2723" t="s">
        <v>187</v>
      </c>
      <c r="F2723" t="s">
        <v>47</v>
      </c>
      <c r="G2723" t="s">
        <v>48</v>
      </c>
      <c r="H2723" t="s">
        <v>219</v>
      </c>
      <c r="I2723" t="s">
        <v>28</v>
      </c>
      <c r="J2723" t="s">
        <v>36</v>
      </c>
      <c r="K2723" t="s">
        <v>71</v>
      </c>
      <c r="L2723" t="s">
        <v>330</v>
      </c>
      <c r="M2723" t="s">
        <v>160</v>
      </c>
      <c r="N2723" s="2">
        <v>41253</v>
      </c>
      <c r="O2723" s="2">
        <v>41258</v>
      </c>
      <c r="P2723">
        <v>23</v>
      </c>
      <c r="Q2723" s="1">
        <v>0.02</v>
      </c>
      <c r="R2723">
        <v>31.76</v>
      </c>
      <c r="S2723">
        <v>45.51</v>
      </c>
      <c r="T2723">
        <f t="shared" si="42"/>
        <v>730.48</v>
      </c>
    </row>
    <row r="2724" spans="1:20" x14ac:dyDescent="0.25">
      <c r="A2724">
        <v>2723</v>
      </c>
      <c r="B2724">
        <v>90454</v>
      </c>
      <c r="C2724" t="s">
        <v>1581</v>
      </c>
      <c r="D2724" t="s">
        <v>20</v>
      </c>
      <c r="E2724" t="s">
        <v>39</v>
      </c>
      <c r="F2724" t="s">
        <v>22</v>
      </c>
      <c r="G2724" t="s">
        <v>41</v>
      </c>
      <c r="H2724" t="s">
        <v>89</v>
      </c>
      <c r="I2724" t="s">
        <v>28</v>
      </c>
      <c r="J2724" t="s">
        <v>36</v>
      </c>
      <c r="K2724" t="s">
        <v>291</v>
      </c>
      <c r="L2724" t="s">
        <v>192</v>
      </c>
      <c r="M2724" t="s">
        <v>86</v>
      </c>
      <c r="N2724" s="2">
        <v>41096</v>
      </c>
      <c r="O2724" s="2">
        <v>41096</v>
      </c>
      <c r="P2724">
        <v>4</v>
      </c>
      <c r="Q2724" s="1">
        <v>0</v>
      </c>
      <c r="R2724">
        <v>39.479999999999997</v>
      </c>
      <c r="S2724">
        <v>3.99</v>
      </c>
      <c r="T2724">
        <f t="shared" si="42"/>
        <v>157.91999999999999</v>
      </c>
    </row>
    <row r="2725" spans="1:20" x14ac:dyDescent="0.25">
      <c r="A2725">
        <v>2724</v>
      </c>
      <c r="B2725">
        <v>90357</v>
      </c>
      <c r="C2725" t="s">
        <v>2418</v>
      </c>
      <c r="D2725" t="s">
        <v>20</v>
      </c>
      <c r="E2725" t="s">
        <v>21</v>
      </c>
      <c r="F2725" t="s">
        <v>47</v>
      </c>
      <c r="G2725" t="s">
        <v>48</v>
      </c>
      <c r="H2725" t="s">
        <v>206</v>
      </c>
      <c r="I2725" t="s">
        <v>28</v>
      </c>
      <c r="J2725" t="s">
        <v>36</v>
      </c>
      <c r="K2725" t="s">
        <v>210</v>
      </c>
      <c r="L2725" t="s">
        <v>706</v>
      </c>
      <c r="M2725" t="s">
        <v>134</v>
      </c>
      <c r="N2725" s="2">
        <v>41267</v>
      </c>
      <c r="O2725" s="2">
        <v>41271</v>
      </c>
      <c r="P2725">
        <v>13</v>
      </c>
      <c r="Q2725" s="1">
        <v>0.04</v>
      </c>
      <c r="R2725">
        <v>120.97</v>
      </c>
      <c r="S2725">
        <v>7.11</v>
      </c>
      <c r="T2725">
        <f t="shared" si="42"/>
        <v>1572.61</v>
      </c>
    </row>
    <row r="2726" spans="1:20" x14ac:dyDescent="0.25">
      <c r="A2726">
        <v>2725</v>
      </c>
      <c r="B2726">
        <v>89824</v>
      </c>
      <c r="C2726" t="s">
        <v>1020</v>
      </c>
      <c r="D2726" t="s">
        <v>20</v>
      </c>
      <c r="E2726" t="s">
        <v>21</v>
      </c>
      <c r="F2726" t="s">
        <v>40</v>
      </c>
      <c r="G2726" t="s">
        <v>32</v>
      </c>
      <c r="H2726" t="s">
        <v>33</v>
      </c>
      <c r="I2726" t="s">
        <v>28</v>
      </c>
      <c r="J2726" t="s">
        <v>36</v>
      </c>
      <c r="K2726" t="s">
        <v>208</v>
      </c>
      <c r="L2726" t="s">
        <v>192</v>
      </c>
      <c r="M2726" t="s">
        <v>59</v>
      </c>
      <c r="N2726" s="2">
        <v>41427</v>
      </c>
      <c r="O2726" s="2">
        <v>41427</v>
      </c>
      <c r="P2726">
        <v>12</v>
      </c>
      <c r="Q2726" s="1">
        <v>0.1</v>
      </c>
      <c r="R2726">
        <v>26.31</v>
      </c>
      <c r="S2726">
        <v>5.89</v>
      </c>
      <c r="T2726">
        <f t="shared" si="42"/>
        <v>315.71999999999997</v>
      </c>
    </row>
    <row r="2727" spans="1:20" x14ac:dyDescent="0.25">
      <c r="A2727">
        <v>2726</v>
      </c>
      <c r="B2727">
        <v>86404</v>
      </c>
      <c r="C2727" t="s">
        <v>1182</v>
      </c>
      <c r="D2727" t="s">
        <v>20</v>
      </c>
      <c r="E2727" t="s">
        <v>39</v>
      </c>
      <c r="F2727" t="s">
        <v>31</v>
      </c>
      <c r="G2727" t="s">
        <v>41</v>
      </c>
      <c r="H2727" t="s">
        <v>94</v>
      </c>
      <c r="I2727" t="s">
        <v>28</v>
      </c>
      <c r="J2727" t="s">
        <v>36</v>
      </c>
      <c r="K2727" t="s">
        <v>82</v>
      </c>
      <c r="L2727" t="s">
        <v>192</v>
      </c>
      <c r="M2727" t="s">
        <v>139</v>
      </c>
      <c r="N2727" s="2">
        <v>41078</v>
      </c>
      <c r="O2727" s="2">
        <v>41079</v>
      </c>
      <c r="P2727">
        <v>13</v>
      </c>
      <c r="Q2727" s="1">
        <v>0</v>
      </c>
      <c r="R2727">
        <v>8.74</v>
      </c>
      <c r="S2727">
        <v>1.39</v>
      </c>
      <c r="T2727">
        <f t="shared" si="42"/>
        <v>113.62</v>
      </c>
    </row>
    <row r="2728" spans="1:20" x14ac:dyDescent="0.25">
      <c r="A2728">
        <v>2727</v>
      </c>
      <c r="B2728">
        <v>86210</v>
      </c>
      <c r="C2728" t="s">
        <v>1731</v>
      </c>
      <c r="D2728" t="s">
        <v>578</v>
      </c>
      <c r="E2728" t="s">
        <v>187</v>
      </c>
      <c r="F2728" t="s">
        <v>22</v>
      </c>
      <c r="G2728" t="s">
        <v>23</v>
      </c>
      <c r="H2728" t="s">
        <v>225</v>
      </c>
      <c r="I2728" t="s">
        <v>28</v>
      </c>
      <c r="J2728" t="s">
        <v>36</v>
      </c>
      <c r="K2728" t="s">
        <v>82</v>
      </c>
      <c r="L2728" t="s">
        <v>330</v>
      </c>
      <c r="M2728" t="s">
        <v>173</v>
      </c>
      <c r="N2728" s="2">
        <v>41263</v>
      </c>
      <c r="O2728" s="2">
        <v>41265</v>
      </c>
      <c r="P2728">
        <v>18</v>
      </c>
      <c r="Q2728" s="1">
        <v>0.05</v>
      </c>
      <c r="R2728">
        <v>15.23</v>
      </c>
      <c r="S2728">
        <v>27.75</v>
      </c>
      <c r="T2728">
        <f t="shared" si="42"/>
        <v>274.14</v>
      </c>
    </row>
    <row r="2729" spans="1:20" x14ac:dyDescent="0.25">
      <c r="A2729">
        <v>2728</v>
      </c>
      <c r="B2729">
        <v>90288</v>
      </c>
      <c r="C2729" t="s">
        <v>1642</v>
      </c>
      <c r="D2729" t="s">
        <v>38</v>
      </c>
      <c r="E2729" t="s">
        <v>187</v>
      </c>
      <c r="F2729" t="s">
        <v>31</v>
      </c>
      <c r="G2729" t="s">
        <v>23</v>
      </c>
      <c r="H2729" t="s">
        <v>219</v>
      </c>
      <c r="I2729" t="s">
        <v>28</v>
      </c>
      <c r="J2729" t="s">
        <v>36</v>
      </c>
      <c r="K2729" t="s">
        <v>228</v>
      </c>
      <c r="L2729" t="s">
        <v>706</v>
      </c>
      <c r="M2729" t="s">
        <v>214</v>
      </c>
      <c r="N2729" s="2">
        <v>41040</v>
      </c>
      <c r="O2729" s="2">
        <v>41042</v>
      </c>
      <c r="P2729">
        <v>14</v>
      </c>
      <c r="Q2729" s="1">
        <v>0.03</v>
      </c>
      <c r="R2729">
        <v>92.23</v>
      </c>
      <c r="S2729">
        <v>39.61</v>
      </c>
      <c r="T2729">
        <f t="shared" si="42"/>
        <v>1291.22</v>
      </c>
    </row>
    <row r="2730" spans="1:20" x14ac:dyDescent="0.25">
      <c r="A2730">
        <v>2729</v>
      </c>
      <c r="B2730">
        <v>88225</v>
      </c>
      <c r="C2730" t="s">
        <v>1235</v>
      </c>
      <c r="D2730" t="s">
        <v>20</v>
      </c>
      <c r="E2730" t="s">
        <v>39</v>
      </c>
      <c r="F2730" t="s">
        <v>40</v>
      </c>
      <c r="G2730" t="s">
        <v>32</v>
      </c>
      <c r="H2730" t="s">
        <v>61</v>
      </c>
      <c r="I2730" t="s">
        <v>28</v>
      </c>
      <c r="J2730" t="s">
        <v>36</v>
      </c>
      <c r="K2730" t="s">
        <v>145</v>
      </c>
      <c r="L2730" t="s">
        <v>192</v>
      </c>
      <c r="M2730" t="s">
        <v>99</v>
      </c>
      <c r="N2730" s="2">
        <v>41001</v>
      </c>
      <c r="O2730" s="2">
        <v>41002</v>
      </c>
      <c r="P2730">
        <v>9</v>
      </c>
      <c r="Q2730" s="1">
        <v>0.02</v>
      </c>
      <c r="R2730">
        <v>15.15</v>
      </c>
      <c r="S2730">
        <v>10.130000000000001</v>
      </c>
      <c r="T2730">
        <f t="shared" si="42"/>
        <v>136.35</v>
      </c>
    </row>
    <row r="2731" spans="1:20" x14ac:dyDescent="0.25">
      <c r="A2731">
        <v>2730</v>
      </c>
      <c r="B2731">
        <v>88225</v>
      </c>
      <c r="C2731" t="s">
        <v>1235</v>
      </c>
      <c r="D2731" t="s">
        <v>20</v>
      </c>
      <c r="E2731" t="s">
        <v>187</v>
      </c>
      <c r="F2731" t="s">
        <v>40</v>
      </c>
      <c r="G2731" t="s">
        <v>32</v>
      </c>
      <c r="H2731" t="s">
        <v>219</v>
      </c>
      <c r="I2731" t="s">
        <v>28</v>
      </c>
      <c r="J2731" t="s">
        <v>36</v>
      </c>
      <c r="K2731" t="s">
        <v>68</v>
      </c>
      <c r="L2731" t="s">
        <v>192</v>
      </c>
      <c r="M2731" t="s">
        <v>59</v>
      </c>
      <c r="N2731" s="2">
        <v>41001</v>
      </c>
      <c r="O2731" s="2">
        <v>41003</v>
      </c>
      <c r="P2731">
        <v>1</v>
      </c>
      <c r="Q2731" s="1">
        <v>0</v>
      </c>
      <c r="R2731">
        <v>7.38</v>
      </c>
      <c r="S2731">
        <v>5.21</v>
      </c>
      <c r="T2731">
        <f t="shared" si="42"/>
        <v>7.38</v>
      </c>
    </row>
    <row r="2732" spans="1:20" x14ac:dyDescent="0.25">
      <c r="A2732">
        <v>2731</v>
      </c>
      <c r="B2732">
        <v>90465</v>
      </c>
      <c r="C2732" t="s">
        <v>2138</v>
      </c>
      <c r="D2732" t="s">
        <v>20</v>
      </c>
      <c r="E2732" t="s">
        <v>187</v>
      </c>
      <c r="F2732" t="s">
        <v>22</v>
      </c>
      <c r="G2732" t="s">
        <v>23</v>
      </c>
      <c r="H2732" t="s">
        <v>188</v>
      </c>
      <c r="I2732" t="s">
        <v>28</v>
      </c>
      <c r="J2732" t="s">
        <v>36</v>
      </c>
      <c r="K2732" t="s">
        <v>113</v>
      </c>
      <c r="L2732" t="s">
        <v>192</v>
      </c>
      <c r="M2732" t="s">
        <v>199</v>
      </c>
      <c r="N2732" s="2">
        <v>40941</v>
      </c>
      <c r="O2732" s="2">
        <v>40943</v>
      </c>
      <c r="P2732">
        <v>1</v>
      </c>
      <c r="Q2732" s="1">
        <v>0.05</v>
      </c>
      <c r="R2732">
        <v>29.34</v>
      </c>
      <c r="S2732">
        <v>57.87</v>
      </c>
      <c r="T2732">
        <f t="shared" si="42"/>
        <v>29.34</v>
      </c>
    </row>
    <row r="2733" spans="1:20" x14ac:dyDescent="0.25">
      <c r="A2733">
        <v>2732</v>
      </c>
      <c r="B2733">
        <v>90468</v>
      </c>
      <c r="C2733" t="s">
        <v>1393</v>
      </c>
      <c r="D2733" t="s">
        <v>20</v>
      </c>
      <c r="E2733" t="s">
        <v>39</v>
      </c>
      <c r="F2733" t="s">
        <v>47</v>
      </c>
      <c r="G2733" t="s">
        <v>93</v>
      </c>
      <c r="H2733" t="s">
        <v>54</v>
      </c>
      <c r="I2733" t="s">
        <v>28</v>
      </c>
      <c r="J2733" t="s">
        <v>36</v>
      </c>
      <c r="K2733" t="s">
        <v>226</v>
      </c>
      <c r="L2733" t="s">
        <v>192</v>
      </c>
      <c r="M2733" t="s">
        <v>117</v>
      </c>
      <c r="N2733" s="2">
        <v>41356</v>
      </c>
      <c r="O2733" s="2">
        <v>41357</v>
      </c>
      <c r="P2733">
        <v>1</v>
      </c>
      <c r="Q2733" s="1">
        <v>7.0000000000000007E-2</v>
      </c>
      <c r="R2733">
        <v>5.81</v>
      </c>
      <c r="S2733">
        <v>8.49</v>
      </c>
      <c r="T2733">
        <f t="shared" si="42"/>
        <v>5.81</v>
      </c>
    </row>
    <row r="2734" spans="1:20" x14ac:dyDescent="0.25">
      <c r="A2734">
        <v>2733</v>
      </c>
      <c r="B2734">
        <v>88343</v>
      </c>
      <c r="C2734" t="s">
        <v>1370</v>
      </c>
      <c r="D2734" t="s">
        <v>20</v>
      </c>
      <c r="E2734" t="s">
        <v>39</v>
      </c>
      <c r="F2734" t="s">
        <v>31</v>
      </c>
      <c r="G2734" t="s">
        <v>32</v>
      </c>
      <c r="H2734" t="s">
        <v>49</v>
      </c>
      <c r="I2734" t="s">
        <v>28</v>
      </c>
      <c r="J2734" t="s">
        <v>36</v>
      </c>
      <c r="K2734" t="s">
        <v>274</v>
      </c>
      <c r="L2734" t="s">
        <v>192</v>
      </c>
      <c r="M2734" t="s">
        <v>66</v>
      </c>
      <c r="N2734" s="2">
        <v>41057</v>
      </c>
      <c r="O2734" s="2">
        <v>41058</v>
      </c>
      <c r="P2734">
        <v>14</v>
      </c>
      <c r="Q2734" s="1">
        <v>0.03</v>
      </c>
      <c r="R2734">
        <v>5.78</v>
      </c>
      <c r="S2734">
        <v>5.67</v>
      </c>
      <c r="T2734">
        <f t="shared" si="42"/>
        <v>80.92</v>
      </c>
    </row>
    <row r="2735" spans="1:20" x14ac:dyDescent="0.25">
      <c r="A2735">
        <v>2734</v>
      </c>
      <c r="B2735">
        <v>88343</v>
      </c>
      <c r="C2735" t="s">
        <v>1370</v>
      </c>
      <c r="D2735" t="s">
        <v>20</v>
      </c>
      <c r="E2735" t="s">
        <v>39</v>
      </c>
      <c r="F2735" t="s">
        <v>31</v>
      </c>
      <c r="G2735" t="s">
        <v>32</v>
      </c>
      <c r="H2735" t="s">
        <v>61</v>
      </c>
      <c r="I2735" t="s">
        <v>28</v>
      </c>
      <c r="J2735" t="s">
        <v>36</v>
      </c>
      <c r="K2735" t="s">
        <v>165</v>
      </c>
      <c r="L2735" t="s">
        <v>192</v>
      </c>
      <c r="M2735" t="s">
        <v>66</v>
      </c>
      <c r="N2735" s="2">
        <v>41057</v>
      </c>
      <c r="O2735" s="2">
        <v>41058</v>
      </c>
      <c r="P2735">
        <v>5</v>
      </c>
      <c r="Q2735" s="1">
        <v>0</v>
      </c>
      <c r="R2735">
        <v>14.97</v>
      </c>
      <c r="S2735">
        <v>7.51</v>
      </c>
      <c r="T2735">
        <f t="shared" si="42"/>
        <v>74.850000000000009</v>
      </c>
    </row>
    <row r="2736" spans="1:20" x14ac:dyDescent="0.25">
      <c r="A2736">
        <v>2735</v>
      </c>
      <c r="B2736">
        <v>88343</v>
      </c>
      <c r="C2736" t="s">
        <v>295</v>
      </c>
      <c r="D2736" t="s">
        <v>20</v>
      </c>
      <c r="E2736" t="s">
        <v>39</v>
      </c>
      <c r="F2736" t="s">
        <v>31</v>
      </c>
      <c r="G2736" t="s">
        <v>32</v>
      </c>
      <c r="H2736" t="s">
        <v>61</v>
      </c>
      <c r="I2736" t="s">
        <v>28</v>
      </c>
      <c r="J2736" t="s">
        <v>36</v>
      </c>
      <c r="K2736" t="s">
        <v>172</v>
      </c>
      <c r="L2736" t="s">
        <v>192</v>
      </c>
      <c r="M2736" t="s">
        <v>35</v>
      </c>
      <c r="N2736" s="2">
        <v>41057</v>
      </c>
      <c r="O2736" s="2">
        <v>41059</v>
      </c>
      <c r="P2736">
        <v>18</v>
      </c>
      <c r="Q2736" s="1">
        <v>0.08</v>
      </c>
      <c r="R2736">
        <v>3.95</v>
      </c>
      <c r="S2736">
        <v>5.13</v>
      </c>
      <c r="T2736">
        <f t="shared" si="42"/>
        <v>71.100000000000009</v>
      </c>
    </row>
    <row r="2737" spans="1:20" x14ac:dyDescent="0.25">
      <c r="A2737">
        <v>2736</v>
      </c>
      <c r="B2737">
        <v>87914</v>
      </c>
      <c r="C2737" t="s">
        <v>1075</v>
      </c>
      <c r="D2737" t="s">
        <v>20</v>
      </c>
      <c r="E2737" t="s">
        <v>39</v>
      </c>
      <c r="F2737" t="s">
        <v>22</v>
      </c>
      <c r="G2737" t="s">
        <v>23</v>
      </c>
      <c r="H2737" t="s">
        <v>61</v>
      </c>
      <c r="I2737" t="s">
        <v>28</v>
      </c>
      <c r="J2737" t="s">
        <v>36</v>
      </c>
      <c r="K2737" t="s">
        <v>50</v>
      </c>
      <c r="L2737" t="s">
        <v>192</v>
      </c>
      <c r="M2737" t="s">
        <v>173</v>
      </c>
      <c r="N2737" s="2">
        <v>41565</v>
      </c>
      <c r="O2737" s="2">
        <v>41568</v>
      </c>
      <c r="P2737">
        <v>20</v>
      </c>
      <c r="Q2737" s="1">
        <v>0.02</v>
      </c>
      <c r="R2737">
        <v>5.98</v>
      </c>
      <c r="S2737">
        <v>5.35</v>
      </c>
      <c r="T2737">
        <f t="shared" si="42"/>
        <v>119.60000000000001</v>
      </c>
    </row>
    <row r="2738" spans="1:20" x14ac:dyDescent="0.25">
      <c r="A2738">
        <v>2737</v>
      </c>
      <c r="B2738">
        <v>88164</v>
      </c>
      <c r="C2738" t="s">
        <v>738</v>
      </c>
      <c r="D2738" t="s">
        <v>20</v>
      </c>
      <c r="E2738" t="s">
        <v>21</v>
      </c>
      <c r="F2738" t="s">
        <v>31</v>
      </c>
      <c r="G2738" t="s">
        <v>93</v>
      </c>
      <c r="H2738" t="s">
        <v>203</v>
      </c>
      <c r="I2738" t="s">
        <v>28</v>
      </c>
      <c r="J2738" t="s">
        <v>36</v>
      </c>
      <c r="K2738" t="s">
        <v>1111</v>
      </c>
      <c r="L2738" t="s">
        <v>192</v>
      </c>
      <c r="M2738" t="s">
        <v>35</v>
      </c>
      <c r="N2738" s="2">
        <v>40394</v>
      </c>
      <c r="O2738" s="2">
        <v>40396</v>
      </c>
      <c r="P2738">
        <v>15</v>
      </c>
      <c r="Q2738" s="1">
        <v>7.0000000000000007E-2</v>
      </c>
      <c r="R2738">
        <v>80.98</v>
      </c>
      <c r="S2738">
        <v>7.18</v>
      </c>
      <c r="T2738">
        <f t="shared" si="42"/>
        <v>1214.7</v>
      </c>
    </row>
    <row r="2739" spans="1:20" x14ac:dyDescent="0.25">
      <c r="A2739">
        <v>2738</v>
      </c>
      <c r="B2739">
        <v>88170</v>
      </c>
      <c r="C2739" t="s">
        <v>738</v>
      </c>
      <c r="D2739" t="s">
        <v>20</v>
      </c>
      <c r="E2739" t="s">
        <v>39</v>
      </c>
      <c r="F2739" t="s">
        <v>31</v>
      </c>
      <c r="G2739" t="s">
        <v>93</v>
      </c>
      <c r="H2739" t="s">
        <v>61</v>
      </c>
      <c r="I2739" t="s">
        <v>28</v>
      </c>
      <c r="J2739" t="s">
        <v>36</v>
      </c>
      <c r="K2739" t="s">
        <v>55</v>
      </c>
      <c r="L2739" t="s">
        <v>192</v>
      </c>
      <c r="M2739" t="s">
        <v>35</v>
      </c>
      <c r="N2739" s="2">
        <v>41490</v>
      </c>
      <c r="O2739" s="2">
        <v>41491</v>
      </c>
      <c r="P2739">
        <v>8</v>
      </c>
      <c r="Q2739" s="1">
        <v>0.08</v>
      </c>
      <c r="R2739">
        <v>11.35</v>
      </c>
      <c r="S2739">
        <v>8.6</v>
      </c>
      <c r="T2739">
        <f t="shared" si="42"/>
        <v>90.8</v>
      </c>
    </row>
    <row r="2740" spans="1:20" x14ac:dyDescent="0.25">
      <c r="A2740">
        <v>2739</v>
      </c>
      <c r="B2740">
        <v>90471</v>
      </c>
      <c r="C2740" t="s">
        <v>1668</v>
      </c>
      <c r="D2740" t="s">
        <v>20</v>
      </c>
      <c r="E2740" t="s">
        <v>39</v>
      </c>
      <c r="F2740" t="s">
        <v>31</v>
      </c>
      <c r="G2740" t="s">
        <v>23</v>
      </c>
      <c r="H2740" t="s">
        <v>54</v>
      </c>
      <c r="I2740" t="s">
        <v>28</v>
      </c>
      <c r="J2740" t="s">
        <v>36</v>
      </c>
      <c r="K2740" t="s">
        <v>50</v>
      </c>
      <c r="L2740" t="s">
        <v>44</v>
      </c>
      <c r="M2740" t="s">
        <v>35</v>
      </c>
      <c r="N2740" s="2">
        <v>40840</v>
      </c>
      <c r="O2740" s="2">
        <v>40842</v>
      </c>
      <c r="P2740">
        <v>9</v>
      </c>
      <c r="Q2740" s="1">
        <v>0.06</v>
      </c>
      <c r="R2740">
        <v>7.4</v>
      </c>
      <c r="S2740">
        <v>1.71</v>
      </c>
      <c r="T2740">
        <f t="shared" si="42"/>
        <v>66.600000000000009</v>
      </c>
    </row>
    <row r="2741" spans="1:20" x14ac:dyDescent="0.25">
      <c r="A2741">
        <v>2740</v>
      </c>
      <c r="B2741">
        <v>86781</v>
      </c>
      <c r="C2741" t="s">
        <v>1076</v>
      </c>
      <c r="D2741" t="s">
        <v>20</v>
      </c>
      <c r="E2741" t="s">
        <v>39</v>
      </c>
      <c r="F2741" t="s">
        <v>31</v>
      </c>
      <c r="G2741" t="s">
        <v>32</v>
      </c>
      <c r="H2741" t="s">
        <v>78</v>
      </c>
      <c r="I2741" t="s">
        <v>28</v>
      </c>
      <c r="J2741" t="s">
        <v>36</v>
      </c>
      <c r="K2741" t="s">
        <v>189</v>
      </c>
      <c r="L2741" t="s">
        <v>706</v>
      </c>
      <c r="M2741" t="s">
        <v>91</v>
      </c>
      <c r="N2741" s="2">
        <v>41323</v>
      </c>
      <c r="O2741" s="2">
        <v>41325</v>
      </c>
      <c r="P2741">
        <v>10</v>
      </c>
      <c r="Q2741" s="1">
        <v>0.09</v>
      </c>
      <c r="R2741">
        <v>7.98</v>
      </c>
      <c r="S2741">
        <v>6.5</v>
      </c>
      <c r="T2741">
        <f t="shared" si="42"/>
        <v>79.800000000000011</v>
      </c>
    </row>
    <row r="2742" spans="1:20" x14ac:dyDescent="0.25">
      <c r="A2742">
        <v>2741</v>
      </c>
      <c r="B2742">
        <v>86801</v>
      </c>
      <c r="C2742" t="s">
        <v>621</v>
      </c>
      <c r="D2742" t="s">
        <v>20</v>
      </c>
      <c r="E2742" t="s">
        <v>21</v>
      </c>
      <c r="F2742" t="s">
        <v>47</v>
      </c>
      <c r="G2742" t="s">
        <v>23</v>
      </c>
      <c r="H2742" t="s">
        <v>33</v>
      </c>
      <c r="I2742" t="s">
        <v>28</v>
      </c>
      <c r="J2742" t="s">
        <v>36</v>
      </c>
      <c r="K2742" t="s">
        <v>1147</v>
      </c>
      <c r="L2742" t="s">
        <v>706</v>
      </c>
      <c r="M2742" t="s">
        <v>117</v>
      </c>
      <c r="N2742" s="2">
        <v>41197</v>
      </c>
      <c r="O2742" s="2">
        <v>41199</v>
      </c>
      <c r="P2742">
        <v>6</v>
      </c>
      <c r="Q2742" s="1">
        <v>0.06</v>
      </c>
      <c r="R2742">
        <v>1938.02</v>
      </c>
      <c r="S2742">
        <v>13.99</v>
      </c>
      <c r="T2742">
        <f t="shared" si="42"/>
        <v>11628.119999999999</v>
      </c>
    </row>
    <row r="2743" spans="1:20" x14ac:dyDescent="0.25">
      <c r="A2743">
        <v>2742</v>
      </c>
      <c r="B2743">
        <v>90475</v>
      </c>
      <c r="C2743" t="s">
        <v>1212</v>
      </c>
      <c r="D2743" t="s">
        <v>38</v>
      </c>
      <c r="E2743" t="s">
        <v>39</v>
      </c>
      <c r="F2743" t="s">
        <v>31</v>
      </c>
      <c r="G2743" t="s">
        <v>93</v>
      </c>
      <c r="H2743" t="s">
        <v>42</v>
      </c>
      <c r="I2743" t="s">
        <v>28</v>
      </c>
      <c r="J2743" t="s">
        <v>36</v>
      </c>
      <c r="K2743" t="s">
        <v>248</v>
      </c>
      <c r="L2743" t="s">
        <v>192</v>
      </c>
      <c r="M2743" t="s">
        <v>255</v>
      </c>
      <c r="N2743" s="2">
        <v>40903</v>
      </c>
      <c r="O2743" s="2">
        <v>40903</v>
      </c>
      <c r="P2743">
        <v>16</v>
      </c>
      <c r="Q2743" s="1">
        <v>0.06</v>
      </c>
      <c r="R2743">
        <v>15.99</v>
      </c>
      <c r="S2743">
        <v>13.18</v>
      </c>
      <c r="T2743">
        <f t="shared" si="42"/>
        <v>255.84</v>
      </c>
    </row>
    <row r="2744" spans="1:20" x14ac:dyDescent="0.25">
      <c r="A2744">
        <v>2743</v>
      </c>
      <c r="B2744">
        <v>90475</v>
      </c>
      <c r="C2744" t="s">
        <v>1212</v>
      </c>
      <c r="D2744" t="s">
        <v>20</v>
      </c>
      <c r="E2744" t="s">
        <v>39</v>
      </c>
      <c r="F2744" t="s">
        <v>31</v>
      </c>
      <c r="G2744" t="s">
        <v>93</v>
      </c>
      <c r="H2744" t="s">
        <v>42</v>
      </c>
      <c r="I2744" t="s">
        <v>28</v>
      </c>
      <c r="J2744" t="s">
        <v>36</v>
      </c>
      <c r="K2744" t="s">
        <v>62</v>
      </c>
      <c r="L2744" t="s">
        <v>44</v>
      </c>
      <c r="M2744" t="s">
        <v>69</v>
      </c>
      <c r="N2744" s="2">
        <v>40903</v>
      </c>
      <c r="O2744" s="2">
        <v>40904</v>
      </c>
      <c r="P2744">
        <v>1</v>
      </c>
      <c r="Q2744" s="1">
        <v>0.01</v>
      </c>
      <c r="R2744">
        <v>4.9800000000000004</v>
      </c>
      <c r="S2744">
        <v>0.8</v>
      </c>
      <c r="T2744">
        <f t="shared" si="42"/>
        <v>4.9800000000000004</v>
      </c>
    </row>
    <row r="2745" spans="1:20" x14ac:dyDescent="0.25">
      <c r="A2745">
        <v>2744</v>
      </c>
      <c r="B2745">
        <v>89013</v>
      </c>
      <c r="C2745" t="s">
        <v>1406</v>
      </c>
      <c r="D2745" t="s">
        <v>20</v>
      </c>
      <c r="E2745" t="s">
        <v>39</v>
      </c>
      <c r="F2745" t="s">
        <v>31</v>
      </c>
      <c r="G2745" t="s">
        <v>23</v>
      </c>
      <c r="H2745" t="s">
        <v>78</v>
      </c>
      <c r="I2745" t="s">
        <v>28</v>
      </c>
      <c r="J2745" t="s">
        <v>36</v>
      </c>
      <c r="K2745" t="s">
        <v>133</v>
      </c>
      <c r="L2745" t="s">
        <v>192</v>
      </c>
      <c r="M2745" t="s">
        <v>255</v>
      </c>
      <c r="N2745" s="2">
        <v>41221</v>
      </c>
      <c r="O2745" s="2">
        <v>41224</v>
      </c>
      <c r="P2745">
        <v>28</v>
      </c>
      <c r="Q2745" s="1">
        <v>7.0000000000000007E-2</v>
      </c>
      <c r="R2745">
        <v>7.38</v>
      </c>
      <c r="S2745">
        <v>11.51</v>
      </c>
      <c r="T2745">
        <f t="shared" si="42"/>
        <v>206.64</v>
      </c>
    </row>
    <row r="2746" spans="1:20" x14ac:dyDescent="0.25">
      <c r="A2746">
        <v>2745</v>
      </c>
      <c r="B2746">
        <v>89013</v>
      </c>
      <c r="C2746" t="s">
        <v>1406</v>
      </c>
      <c r="D2746" t="s">
        <v>578</v>
      </c>
      <c r="E2746" t="s">
        <v>187</v>
      </c>
      <c r="F2746" t="s">
        <v>31</v>
      </c>
      <c r="G2746" t="s">
        <v>23</v>
      </c>
      <c r="H2746" t="s">
        <v>219</v>
      </c>
      <c r="I2746" t="s">
        <v>28</v>
      </c>
      <c r="J2746" t="s">
        <v>36</v>
      </c>
      <c r="K2746" t="s">
        <v>231</v>
      </c>
      <c r="L2746" t="s">
        <v>283</v>
      </c>
      <c r="M2746" t="s">
        <v>255</v>
      </c>
      <c r="N2746" s="2">
        <v>41221</v>
      </c>
      <c r="O2746" s="2">
        <v>41222</v>
      </c>
      <c r="P2746">
        <v>20</v>
      </c>
      <c r="Q2746" s="1">
        <v>0.08</v>
      </c>
      <c r="R2746">
        <v>284.98</v>
      </c>
      <c r="S2746">
        <v>69.55</v>
      </c>
      <c r="T2746">
        <f t="shared" si="42"/>
        <v>5699.6</v>
      </c>
    </row>
    <row r="2747" spans="1:20" x14ac:dyDescent="0.25">
      <c r="A2747">
        <v>2746</v>
      </c>
      <c r="B2747">
        <v>90481</v>
      </c>
      <c r="C2747" t="s">
        <v>429</v>
      </c>
      <c r="D2747" t="s">
        <v>20</v>
      </c>
      <c r="E2747" t="s">
        <v>21</v>
      </c>
      <c r="F2747" t="s">
        <v>31</v>
      </c>
      <c r="G2747" t="s">
        <v>93</v>
      </c>
      <c r="H2747" t="s">
        <v>206</v>
      </c>
      <c r="I2747" t="s">
        <v>28</v>
      </c>
      <c r="J2747" t="s">
        <v>36</v>
      </c>
      <c r="K2747" t="s">
        <v>409</v>
      </c>
      <c r="L2747" t="s">
        <v>192</v>
      </c>
      <c r="M2747" t="s">
        <v>139</v>
      </c>
      <c r="N2747" s="2">
        <v>40574</v>
      </c>
      <c r="O2747" s="2">
        <v>40576</v>
      </c>
      <c r="P2747">
        <v>9</v>
      </c>
      <c r="Q2747" s="1">
        <v>0.03</v>
      </c>
      <c r="R2747">
        <v>39.979999999999997</v>
      </c>
      <c r="S2747">
        <v>4</v>
      </c>
      <c r="T2747">
        <f t="shared" si="42"/>
        <v>359.82</v>
      </c>
    </row>
    <row r="2748" spans="1:20" x14ac:dyDescent="0.25">
      <c r="A2748">
        <v>2747</v>
      </c>
      <c r="B2748">
        <v>89333</v>
      </c>
      <c r="C2748" t="s">
        <v>2269</v>
      </c>
      <c r="D2748" t="s">
        <v>20</v>
      </c>
      <c r="E2748" t="s">
        <v>21</v>
      </c>
      <c r="F2748" t="s">
        <v>22</v>
      </c>
      <c r="G2748" t="s">
        <v>32</v>
      </c>
      <c r="H2748" t="s">
        <v>33</v>
      </c>
      <c r="I2748" t="s">
        <v>28</v>
      </c>
      <c r="J2748" t="s">
        <v>36</v>
      </c>
      <c r="K2748" t="s">
        <v>204</v>
      </c>
      <c r="L2748" t="s">
        <v>192</v>
      </c>
      <c r="M2748" t="s">
        <v>137</v>
      </c>
      <c r="N2748" s="2">
        <v>40249</v>
      </c>
      <c r="O2748" s="2">
        <v>40251</v>
      </c>
      <c r="P2748">
        <v>4</v>
      </c>
      <c r="Q2748" s="1">
        <v>0</v>
      </c>
      <c r="R2748">
        <v>73.98</v>
      </c>
      <c r="S2748">
        <v>14.52</v>
      </c>
      <c r="T2748">
        <f t="shared" si="42"/>
        <v>295.92</v>
      </c>
    </row>
    <row r="2749" spans="1:20" x14ac:dyDescent="0.25">
      <c r="A2749">
        <v>2748</v>
      </c>
      <c r="B2749">
        <v>86493</v>
      </c>
      <c r="C2749" t="s">
        <v>938</v>
      </c>
      <c r="D2749" t="s">
        <v>578</v>
      </c>
      <c r="E2749" t="s">
        <v>187</v>
      </c>
      <c r="F2749" t="s">
        <v>22</v>
      </c>
      <c r="G2749" t="s">
        <v>48</v>
      </c>
      <c r="H2749" t="s">
        <v>217</v>
      </c>
      <c r="I2749" t="s">
        <v>28</v>
      </c>
      <c r="J2749" t="s">
        <v>36</v>
      </c>
      <c r="K2749" t="s">
        <v>226</v>
      </c>
      <c r="L2749" t="s">
        <v>330</v>
      </c>
      <c r="M2749" t="s">
        <v>326</v>
      </c>
      <c r="N2749" s="2">
        <v>40652</v>
      </c>
      <c r="O2749" s="2">
        <v>40654</v>
      </c>
      <c r="P2749">
        <v>7</v>
      </c>
      <c r="Q2749" s="1">
        <v>0.01</v>
      </c>
      <c r="R2749">
        <v>130.97999999999999</v>
      </c>
      <c r="S2749">
        <v>54.74</v>
      </c>
      <c r="T2749">
        <f t="shared" si="42"/>
        <v>916.8599999999999</v>
      </c>
    </row>
    <row r="2750" spans="1:20" x14ac:dyDescent="0.25">
      <c r="A2750">
        <v>2749</v>
      </c>
      <c r="B2750">
        <v>86493</v>
      </c>
      <c r="C2750" t="s">
        <v>938</v>
      </c>
      <c r="D2750" t="s">
        <v>38</v>
      </c>
      <c r="E2750" t="s">
        <v>39</v>
      </c>
      <c r="F2750" t="s">
        <v>22</v>
      </c>
      <c r="G2750" t="s">
        <v>48</v>
      </c>
      <c r="H2750" t="s">
        <v>94</v>
      </c>
      <c r="I2750" t="s">
        <v>28</v>
      </c>
      <c r="J2750" t="s">
        <v>36</v>
      </c>
      <c r="K2750" t="s">
        <v>221</v>
      </c>
      <c r="L2750" t="s">
        <v>192</v>
      </c>
      <c r="M2750" t="s">
        <v>173</v>
      </c>
      <c r="N2750" s="2">
        <v>40652</v>
      </c>
      <c r="O2750" s="2">
        <v>40654</v>
      </c>
      <c r="P2750">
        <v>5</v>
      </c>
      <c r="Q2750" s="1">
        <v>0.04</v>
      </c>
      <c r="R2750">
        <v>15.14</v>
      </c>
      <c r="S2750">
        <v>4.53</v>
      </c>
      <c r="T2750">
        <f t="shared" si="42"/>
        <v>75.7</v>
      </c>
    </row>
    <row r="2751" spans="1:20" x14ac:dyDescent="0.25">
      <c r="A2751">
        <v>2750</v>
      </c>
      <c r="B2751">
        <v>90342</v>
      </c>
      <c r="C2751" t="s">
        <v>990</v>
      </c>
      <c r="D2751" t="s">
        <v>20</v>
      </c>
      <c r="E2751" t="s">
        <v>39</v>
      </c>
      <c r="F2751" t="s">
        <v>31</v>
      </c>
      <c r="G2751" t="s">
        <v>93</v>
      </c>
      <c r="H2751" t="s">
        <v>89</v>
      </c>
      <c r="I2751" t="s">
        <v>28</v>
      </c>
      <c r="J2751" t="s">
        <v>36</v>
      </c>
      <c r="K2751" t="s">
        <v>248</v>
      </c>
      <c r="L2751" t="s">
        <v>192</v>
      </c>
      <c r="M2751" t="s">
        <v>83</v>
      </c>
      <c r="N2751" s="2">
        <v>40884</v>
      </c>
      <c r="O2751" s="2">
        <v>40885</v>
      </c>
      <c r="P2751">
        <v>1</v>
      </c>
      <c r="Q2751" s="1">
        <v>0.08</v>
      </c>
      <c r="R2751">
        <v>387.99</v>
      </c>
      <c r="S2751">
        <v>19.989999999999998</v>
      </c>
      <c r="T2751">
        <f t="shared" si="42"/>
        <v>387.99</v>
      </c>
    </row>
    <row r="2752" spans="1:20" x14ac:dyDescent="0.25">
      <c r="A2752">
        <v>2751</v>
      </c>
      <c r="B2752">
        <v>90342</v>
      </c>
      <c r="C2752" t="s">
        <v>501</v>
      </c>
      <c r="D2752" t="s">
        <v>20</v>
      </c>
      <c r="E2752" t="s">
        <v>39</v>
      </c>
      <c r="F2752" t="s">
        <v>31</v>
      </c>
      <c r="G2752" t="s">
        <v>93</v>
      </c>
      <c r="H2752" t="s">
        <v>61</v>
      </c>
      <c r="I2752" t="s">
        <v>28</v>
      </c>
      <c r="J2752" t="s">
        <v>36</v>
      </c>
      <c r="K2752" t="s">
        <v>291</v>
      </c>
      <c r="L2752" t="s">
        <v>192</v>
      </c>
      <c r="M2752" t="s">
        <v>178</v>
      </c>
      <c r="N2752" s="2">
        <v>40884</v>
      </c>
      <c r="O2752" s="2">
        <v>40886</v>
      </c>
      <c r="P2752">
        <v>18</v>
      </c>
      <c r="Q2752" s="1">
        <v>0.03</v>
      </c>
      <c r="R2752">
        <v>55.98</v>
      </c>
      <c r="S2752">
        <v>5.15</v>
      </c>
      <c r="T2752">
        <f t="shared" si="42"/>
        <v>1007.64</v>
      </c>
    </row>
    <row r="2753" spans="1:20" x14ac:dyDescent="0.25">
      <c r="A2753">
        <v>2752</v>
      </c>
      <c r="B2753">
        <v>88241</v>
      </c>
      <c r="C2753" t="s">
        <v>361</v>
      </c>
      <c r="D2753" t="s">
        <v>578</v>
      </c>
      <c r="E2753" t="s">
        <v>187</v>
      </c>
      <c r="F2753" t="s">
        <v>31</v>
      </c>
      <c r="G2753" t="s">
        <v>93</v>
      </c>
      <c r="H2753" t="s">
        <v>225</v>
      </c>
      <c r="I2753" t="s">
        <v>28</v>
      </c>
      <c r="J2753" t="s">
        <v>36</v>
      </c>
      <c r="K2753" t="s">
        <v>43</v>
      </c>
      <c r="L2753" t="s">
        <v>330</v>
      </c>
      <c r="M2753" t="s">
        <v>83</v>
      </c>
      <c r="N2753" s="2">
        <v>40366</v>
      </c>
      <c r="O2753" s="2">
        <v>40367</v>
      </c>
      <c r="P2753">
        <v>2</v>
      </c>
      <c r="Q2753" s="1">
        <v>0</v>
      </c>
      <c r="R2753">
        <v>137.47999999999999</v>
      </c>
      <c r="S2753">
        <v>32.18</v>
      </c>
      <c r="T2753">
        <f t="shared" si="42"/>
        <v>274.95999999999998</v>
      </c>
    </row>
    <row r="2754" spans="1:20" x14ac:dyDescent="0.25">
      <c r="A2754">
        <v>2753</v>
      </c>
      <c r="B2754">
        <v>89350</v>
      </c>
      <c r="C2754" t="s">
        <v>583</v>
      </c>
      <c r="D2754" t="s">
        <v>20</v>
      </c>
      <c r="E2754" t="s">
        <v>21</v>
      </c>
      <c r="F2754" t="s">
        <v>40</v>
      </c>
      <c r="G2754" t="s">
        <v>23</v>
      </c>
      <c r="H2754" t="s">
        <v>33</v>
      </c>
      <c r="I2754" t="s">
        <v>28</v>
      </c>
      <c r="J2754" t="s">
        <v>36</v>
      </c>
      <c r="K2754" t="s">
        <v>198</v>
      </c>
      <c r="L2754" t="s">
        <v>26</v>
      </c>
      <c r="M2754" t="s">
        <v>393</v>
      </c>
      <c r="N2754" s="2">
        <v>41100</v>
      </c>
      <c r="O2754" s="2">
        <v>41102</v>
      </c>
      <c r="P2754">
        <v>12</v>
      </c>
      <c r="Q2754" s="1">
        <v>0.04</v>
      </c>
      <c r="R2754">
        <v>20.89</v>
      </c>
      <c r="S2754">
        <v>1.99</v>
      </c>
      <c r="T2754">
        <f t="shared" si="42"/>
        <v>250.68</v>
      </c>
    </row>
    <row r="2755" spans="1:20" x14ac:dyDescent="0.25">
      <c r="A2755">
        <v>2754</v>
      </c>
      <c r="B2755">
        <v>89350</v>
      </c>
      <c r="C2755" t="s">
        <v>583</v>
      </c>
      <c r="D2755" t="s">
        <v>20</v>
      </c>
      <c r="E2755" t="s">
        <v>21</v>
      </c>
      <c r="F2755" t="s">
        <v>40</v>
      </c>
      <c r="G2755" t="s">
        <v>23</v>
      </c>
      <c r="H2755" t="s">
        <v>206</v>
      </c>
      <c r="I2755" t="s">
        <v>28</v>
      </c>
      <c r="J2755" t="s">
        <v>36</v>
      </c>
      <c r="K2755" t="s">
        <v>210</v>
      </c>
      <c r="L2755" t="s">
        <v>26</v>
      </c>
      <c r="M2755" t="s">
        <v>45</v>
      </c>
      <c r="N2755" s="2">
        <v>41100</v>
      </c>
      <c r="O2755" s="2">
        <v>41100</v>
      </c>
      <c r="P2755">
        <v>4</v>
      </c>
      <c r="Q2755" s="1">
        <v>0.01</v>
      </c>
      <c r="R2755">
        <v>35.99</v>
      </c>
      <c r="S2755">
        <v>0.99</v>
      </c>
      <c r="T2755">
        <f t="shared" ref="T2755:T2818" si="43">R2755*P2755</f>
        <v>143.96</v>
      </c>
    </row>
    <row r="2756" spans="1:20" x14ac:dyDescent="0.25">
      <c r="A2756">
        <v>2755</v>
      </c>
      <c r="B2756">
        <v>90489</v>
      </c>
      <c r="C2756" t="s">
        <v>1707</v>
      </c>
      <c r="D2756" t="s">
        <v>20</v>
      </c>
      <c r="E2756" t="s">
        <v>39</v>
      </c>
      <c r="F2756" t="s">
        <v>22</v>
      </c>
      <c r="G2756" t="s">
        <v>23</v>
      </c>
      <c r="H2756" t="s">
        <v>61</v>
      </c>
      <c r="I2756" t="s">
        <v>28</v>
      </c>
      <c r="J2756" t="s">
        <v>36</v>
      </c>
      <c r="K2756" t="s">
        <v>79</v>
      </c>
      <c r="L2756" t="s">
        <v>192</v>
      </c>
      <c r="M2756" t="s">
        <v>86</v>
      </c>
      <c r="N2756" s="2">
        <v>40759</v>
      </c>
      <c r="O2756" s="2">
        <v>40759</v>
      </c>
      <c r="P2756">
        <v>6</v>
      </c>
      <c r="Q2756" s="1">
        <v>0.02</v>
      </c>
      <c r="R2756">
        <v>120.98</v>
      </c>
      <c r="S2756">
        <v>9.07</v>
      </c>
      <c r="T2756">
        <f t="shared" si="43"/>
        <v>725.88</v>
      </c>
    </row>
    <row r="2757" spans="1:20" x14ac:dyDescent="0.25">
      <c r="A2757">
        <v>2756</v>
      </c>
      <c r="B2757">
        <v>90489</v>
      </c>
      <c r="C2757" t="s">
        <v>1707</v>
      </c>
      <c r="D2757" t="s">
        <v>578</v>
      </c>
      <c r="E2757" t="s">
        <v>187</v>
      </c>
      <c r="F2757" t="s">
        <v>22</v>
      </c>
      <c r="G2757" t="s">
        <v>23</v>
      </c>
      <c r="H2757" t="s">
        <v>217</v>
      </c>
      <c r="I2757" t="s">
        <v>28</v>
      </c>
      <c r="J2757" t="s">
        <v>36</v>
      </c>
      <c r="K2757" t="s">
        <v>221</v>
      </c>
      <c r="L2757" t="s">
        <v>330</v>
      </c>
      <c r="M2757" t="s">
        <v>173</v>
      </c>
      <c r="N2757" s="2">
        <v>40759</v>
      </c>
      <c r="O2757" s="2">
        <v>40761</v>
      </c>
      <c r="P2757">
        <v>6</v>
      </c>
      <c r="Q2757" s="1">
        <v>0.1</v>
      </c>
      <c r="R2757">
        <v>100.98</v>
      </c>
      <c r="S2757">
        <v>57.38</v>
      </c>
      <c r="T2757">
        <f t="shared" si="43"/>
        <v>605.88</v>
      </c>
    </row>
    <row r="2758" spans="1:20" x14ac:dyDescent="0.25">
      <c r="A2758">
        <v>2757</v>
      </c>
      <c r="B2758">
        <v>90489</v>
      </c>
      <c r="C2758" t="s">
        <v>1707</v>
      </c>
      <c r="D2758" t="s">
        <v>20</v>
      </c>
      <c r="E2758" t="s">
        <v>39</v>
      </c>
      <c r="F2758" t="s">
        <v>22</v>
      </c>
      <c r="G2758" t="s">
        <v>23</v>
      </c>
      <c r="H2758" t="s">
        <v>42</v>
      </c>
      <c r="I2758" t="s">
        <v>28</v>
      </c>
      <c r="J2758" t="s">
        <v>36</v>
      </c>
      <c r="K2758" t="s">
        <v>119</v>
      </c>
      <c r="L2758" t="s">
        <v>192</v>
      </c>
      <c r="M2758" t="s">
        <v>227</v>
      </c>
      <c r="N2758" s="2">
        <v>40759</v>
      </c>
      <c r="O2758" s="2">
        <v>40760</v>
      </c>
      <c r="P2758">
        <v>14</v>
      </c>
      <c r="Q2758" s="1">
        <v>0.09</v>
      </c>
      <c r="R2758">
        <v>59.76</v>
      </c>
      <c r="S2758">
        <v>9.7100000000000009</v>
      </c>
      <c r="T2758">
        <f t="shared" si="43"/>
        <v>836.64</v>
      </c>
    </row>
    <row r="2759" spans="1:20" x14ac:dyDescent="0.25">
      <c r="A2759">
        <v>2758</v>
      </c>
      <c r="B2759">
        <v>87879</v>
      </c>
      <c r="C2759" t="s">
        <v>916</v>
      </c>
      <c r="D2759" t="s">
        <v>578</v>
      </c>
      <c r="E2759" t="s">
        <v>187</v>
      </c>
      <c r="F2759" t="s">
        <v>47</v>
      </c>
      <c r="G2759" t="s">
        <v>23</v>
      </c>
      <c r="H2759" t="s">
        <v>225</v>
      </c>
      <c r="I2759" t="s">
        <v>28</v>
      </c>
      <c r="J2759" t="s">
        <v>36</v>
      </c>
      <c r="K2759" t="s">
        <v>291</v>
      </c>
      <c r="L2759" t="s">
        <v>283</v>
      </c>
      <c r="M2759" t="s">
        <v>160</v>
      </c>
      <c r="N2759" s="2">
        <v>40762</v>
      </c>
      <c r="O2759" s="2">
        <v>40763</v>
      </c>
      <c r="P2759">
        <v>11</v>
      </c>
      <c r="Q2759" s="1">
        <v>0.04</v>
      </c>
      <c r="R2759">
        <v>226.67</v>
      </c>
      <c r="S2759">
        <v>28.16</v>
      </c>
      <c r="T2759">
        <f t="shared" si="43"/>
        <v>2493.37</v>
      </c>
    </row>
    <row r="2760" spans="1:20" x14ac:dyDescent="0.25">
      <c r="A2760">
        <v>2759</v>
      </c>
      <c r="B2760">
        <v>90495</v>
      </c>
      <c r="C2760" t="s">
        <v>1288</v>
      </c>
      <c r="D2760" t="s">
        <v>578</v>
      </c>
      <c r="E2760" t="s">
        <v>187</v>
      </c>
      <c r="F2760" t="s">
        <v>47</v>
      </c>
      <c r="G2760" t="s">
        <v>41</v>
      </c>
      <c r="H2760" t="s">
        <v>225</v>
      </c>
      <c r="I2760" t="s">
        <v>28</v>
      </c>
      <c r="J2760" t="s">
        <v>36</v>
      </c>
      <c r="K2760" t="s">
        <v>43</v>
      </c>
      <c r="L2760" t="s">
        <v>330</v>
      </c>
      <c r="M2760" t="s">
        <v>111</v>
      </c>
      <c r="N2760" s="2">
        <v>40959</v>
      </c>
      <c r="O2760" s="2">
        <v>40960</v>
      </c>
      <c r="P2760">
        <v>9</v>
      </c>
      <c r="Q2760" s="1">
        <v>0.08</v>
      </c>
      <c r="R2760">
        <v>100.98</v>
      </c>
      <c r="S2760">
        <v>57.38</v>
      </c>
      <c r="T2760">
        <f t="shared" si="43"/>
        <v>908.82</v>
      </c>
    </row>
    <row r="2761" spans="1:20" x14ac:dyDescent="0.25">
      <c r="A2761">
        <v>2760</v>
      </c>
      <c r="B2761">
        <v>90495</v>
      </c>
      <c r="C2761" t="s">
        <v>1719</v>
      </c>
      <c r="D2761" t="s">
        <v>20</v>
      </c>
      <c r="E2761" t="s">
        <v>39</v>
      </c>
      <c r="F2761" t="s">
        <v>47</v>
      </c>
      <c r="G2761" t="s">
        <v>41</v>
      </c>
      <c r="H2761" t="s">
        <v>78</v>
      </c>
      <c r="I2761" t="s">
        <v>28</v>
      </c>
      <c r="J2761" t="s">
        <v>36</v>
      </c>
      <c r="K2761" t="s">
        <v>98</v>
      </c>
      <c r="L2761" t="s">
        <v>192</v>
      </c>
      <c r="M2761" t="s">
        <v>134</v>
      </c>
      <c r="N2761" s="2">
        <v>40959</v>
      </c>
      <c r="O2761" s="2">
        <v>40960</v>
      </c>
      <c r="P2761">
        <v>12</v>
      </c>
      <c r="Q2761" s="1">
        <v>0.04</v>
      </c>
      <c r="R2761">
        <v>40.98</v>
      </c>
      <c r="S2761">
        <v>7.2</v>
      </c>
      <c r="T2761">
        <f t="shared" si="43"/>
        <v>491.76</v>
      </c>
    </row>
    <row r="2762" spans="1:20" x14ac:dyDescent="0.25">
      <c r="A2762">
        <v>2761</v>
      </c>
      <c r="B2762">
        <v>88723</v>
      </c>
      <c r="C2762" t="s">
        <v>2433</v>
      </c>
      <c r="D2762" t="s">
        <v>20</v>
      </c>
      <c r="E2762" t="s">
        <v>21</v>
      </c>
      <c r="F2762" t="s">
        <v>31</v>
      </c>
      <c r="G2762" t="s">
        <v>93</v>
      </c>
      <c r="H2762" t="s">
        <v>203</v>
      </c>
      <c r="I2762" t="s">
        <v>28</v>
      </c>
      <c r="J2762" t="s">
        <v>36</v>
      </c>
      <c r="K2762" t="s">
        <v>34</v>
      </c>
      <c r="L2762" t="s">
        <v>192</v>
      </c>
      <c r="M2762" t="s">
        <v>139</v>
      </c>
      <c r="N2762" s="2">
        <v>40676</v>
      </c>
      <c r="O2762" s="2">
        <v>40679</v>
      </c>
      <c r="P2762">
        <v>6</v>
      </c>
      <c r="Q2762" s="1">
        <v>0.08</v>
      </c>
      <c r="R2762">
        <v>125.99</v>
      </c>
      <c r="S2762">
        <v>5.99</v>
      </c>
      <c r="T2762">
        <f t="shared" si="43"/>
        <v>755.93999999999994</v>
      </c>
    </row>
    <row r="2763" spans="1:20" x14ac:dyDescent="0.25">
      <c r="A2763">
        <v>2762</v>
      </c>
      <c r="B2763">
        <v>90501</v>
      </c>
      <c r="C2763" t="s">
        <v>856</v>
      </c>
      <c r="D2763" t="s">
        <v>578</v>
      </c>
      <c r="E2763" t="s">
        <v>21</v>
      </c>
      <c r="F2763" t="s">
        <v>31</v>
      </c>
      <c r="G2763" t="s">
        <v>48</v>
      </c>
      <c r="H2763" t="s">
        <v>206</v>
      </c>
      <c r="I2763" t="s">
        <v>28</v>
      </c>
      <c r="J2763" t="s">
        <v>36</v>
      </c>
      <c r="K2763" t="s">
        <v>409</v>
      </c>
      <c r="L2763" t="s">
        <v>283</v>
      </c>
      <c r="M2763" t="s">
        <v>66</v>
      </c>
      <c r="N2763" s="2">
        <v>40322</v>
      </c>
      <c r="O2763" s="2">
        <v>40327</v>
      </c>
      <c r="P2763">
        <v>11</v>
      </c>
      <c r="Q2763" s="1">
        <v>0.1</v>
      </c>
      <c r="R2763">
        <v>80.97</v>
      </c>
      <c r="S2763">
        <v>33.6</v>
      </c>
      <c r="T2763">
        <f t="shared" si="43"/>
        <v>890.67</v>
      </c>
    </row>
    <row r="2764" spans="1:20" x14ac:dyDescent="0.25">
      <c r="A2764">
        <v>2763</v>
      </c>
      <c r="B2764">
        <v>90501</v>
      </c>
      <c r="C2764" t="s">
        <v>856</v>
      </c>
      <c r="D2764" t="s">
        <v>20</v>
      </c>
      <c r="E2764" t="s">
        <v>39</v>
      </c>
      <c r="F2764" t="s">
        <v>31</v>
      </c>
      <c r="G2764" t="s">
        <v>48</v>
      </c>
      <c r="H2764" t="s">
        <v>78</v>
      </c>
      <c r="I2764" t="s">
        <v>28</v>
      </c>
      <c r="J2764" t="s">
        <v>36</v>
      </c>
      <c r="K2764" t="s">
        <v>189</v>
      </c>
      <c r="L2764" t="s">
        <v>192</v>
      </c>
      <c r="M2764" t="s">
        <v>631</v>
      </c>
      <c r="N2764" s="2">
        <v>40322</v>
      </c>
      <c r="O2764" s="2">
        <v>40326</v>
      </c>
      <c r="P2764">
        <v>8</v>
      </c>
      <c r="Q2764" s="1">
        <v>0.02</v>
      </c>
      <c r="R2764">
        <v>6.48</v>
      </c>
      <c r="S2764">
        <v>5.1100000000000003</v>
      </c>
      <c r="T2764">
        <f t="shared" si="43"/>
        <v>51.84</v>
      </c>
    </row>
    <row r="2765" spans="1:20" x14ac:dyDescent="0.25">
      <c r="A2765">
        <v>2764</v>
      </c>
      <c r="B2765">
        <v>86973</v>
      </c>
      <c r="C2765" t="s">
        <v>384</v>
      </c>
      <c r="D2765" t="s">
        <v>20</v>
      </c>
      <c r="E2765" t="s">
        <v>187</v>
      </c>
      <c r="F2765" t="s">
        <v>47</v>
      </c>
      <c r="G2765" t="s">
        <v>48</v>
      </c>
      <c r="H2765" t="s">
        <v>188</v>
      </c>
      <c r="I2765" t="s">
        <v>28</v>
      </c>
      <c r="J2765" t="s">
        <v>36</v>
      </c>
      <c r="K2765" t="s">
        <v>291</v>
      </c>
      <c r="L2765" t="s">
        <v>192</v>
      </c>
      <c r="M2765" t="s">
        <v>117</v>
      </c>
      <c r="N2765" s="2">
        <v>40240</v>
      </c>
      <c r="O2765" s="2">
        <v>40247</v>
      </c>
      <c r="P2765">
        <v>9</v>
      </c>
      <c r="Q2765" s="1">
        <v>0.08</v>
      </c>
      <c r="R2765">
        <v>2.08</v>
      </c>
      <c r="S2765">
        <v>5.33</v>
      </c>
      <c r="T2765">
        <f t="shared" si="43"/>
        <v>18.72</v>
      </c>
    </row>
    <row r="2766" spans="1:20" x14ac:dyDescent="0.25">
      <c r="A2766">
        <v>2765</v>
      </c>
      <c r="B2766">
        <v>90522</v>
      </c>
      <c r="C2766" t="s">
        <v>127</v>
      </c>
      <c r="D2766" t="s">
        <v>20</v>
      </c>
      <c r="E2766" t="s">
        <v>21</v>
      </c>
      <c r="F2766" t="s">
        <v>22</v>
      </c>
      <c r="G2766" t="s">
        <v>48</v>
      </c>
      <c r="H2766" t="s">
        <v>24</v>
      </c>
      <c r="I2766" t="s">
        <v>28</v>
      </c>
      <c r="J2766" t="s">
        <v>36</v>
      </c>
      <c r="K2766" t="s">
        <v>25</v>
      </c>
      <c r="L2766" t="s">
        <v>192</v>
      </c>
      <c r="M2766" t="s">
        <v>227</v>
      </c>
      <c r="N2766" s="2">
        <v>41436</v>
      </c>
      <c r="O2766" s="2">
        <v>41443</v>
      </c>
      <c r="P2766">
        <v>17</v>
      </c>
      <c r="Q2766" s="1">
        <v>0.01</v>
      </c>
      <c r="R2766">
        <v>125.99</v>
      </c>
      <c r="S2766">
        <v>5.26</v>
      </c>
      <c r="T2766">
        <f t="shared" si="43"/>
        <v>2141.83</v>
      </c>
    </row>
    <row r="2767" spans="1:20" x14ac:dyDescent="0.25">
      <c r="A2767">
        <v>2766</v>
      </c>
      <c r="B2767">
        <v>89661</v>
      </c>
      <c r="C2767" t="s">
        <v>1483</v>
      </c>
      <c r="D2767" t="s">
        <v>20</v>
      </c>
      <c r="E2767" t="s">
        <v>39</v>
      </c>
      <c r="F2767" t="s">
        <v>31</v>
      </c>
      <c r="G2767" t="s">
        <v>32</v>
      </c>
      <c r="H2767" t="s">
        <v>54</v>
      </c>
      <c r="I2767" t="s">
        <v>28</v>
      </c>
      <c r="J2767" t="s">
        <v>36</v>
      </c>
      <c r="K2767" t="s">
        <v>50</v>
      </c>
      <c r="L2767" t="s">
        <v>44</v>
      </c>
      <c r="M2767" t="s">
        <v>139</v>
      </c>
      <c r="N2767" s="2">
        <v>41076</v>
      </c>
      <c r="O2767" s="2">
        <v>41076</v>
      </c>
      <c r="P2767">
        <v>2</v>
      </c>
      <c r="Q2767" s="1">
        <v>0.1</v>
      </c>
      <c r="R2767">
        <v>15.04</v>
      </c>
      <c r="S2767">
        <v>1.97</v>
      </c>
      <c r="T2767">
        <f t="shared" si="43"/>
        <v>30.08</v>
      </c>
    </row>
    <row r="2768" spans="1:20" x14ac:dyDescent="0.25">
      <c r="A2768">
        <v>2767</v>
      </c>
      <c r="B2768">
        <v>87136</v>
      </c>
      <c r="C2768" t="s">
        <v>783</v>
      </c>
      <c r="D2768" t="s">
        <v>20</v>
      </c>
      <c r="E2768" t="s">
        <v>39</v>
      </c>
      <c r="F2768" t="s">
        <v>31</v>
      </c>
      <c r="G2768" t="s">
        <v>48</v>
      </c>
      <c r="H2768" t="s">
        <v>42</v>
      </c>
      <c r="I2768" t="s">
        <v>28</v>
      </c>
      <c r="J2768" t="s">
        <v>36</v>
      </c>
      <c r="K2768" t="s">
        <v>74</v>
      </c>
      <c r="L2768" t="s">
        <v>44</v>
      </c>
      <c r="M2768" t="s">
        <v>121</v>
      </c>
      <c r="N2768" s="2">
        <v>40556</v>
      </c>
      <c r="O2768" s="2">
        <v>40558</v>
      </c>
      <c r="P2768">
        <v>11</v>
      </c>
      <c r="Q2768" s="1">
        <v>0.04</v>
      </c>
      <c r="R2768">
        <v>3.28</v>
      </c>
      <c r="S2768">
        <v>3.97</v>
      </c>
      <c r="T2768">
        <f t="shared" si="43"/>
        <v>36.08</v>
      </c>
    </row>
    <row r="2769" spans="1:20" x14ac:dyDescent="0.25">
      <c r="A2769">
        <v>2768</v>
      </c>
      <c r="B2769">
        <v>87136</v>
      </c>
      <c r="C2769" t="s">
        <v>1234</v>
      </c>
      <c r="D2769" t="s">
        <v>20</v>
      </c>
      <c r="E2769" t="s">
        <v>39</v>
      </c>
      <c r="F2769" t="s">
        <v>47</v>
      </c>
      <c r="G2769" t="s">
        <v>48</v>
      </c>
      <c r="H2769" t="s">
        <v>89</v>
      </c>
      <c r="I2769" t="s">
        <v>28</v>
      </c>
      <c r="J2769" t="s">
        <v>36</v>
      </c>
      <c r="K2769" t="s">
        <v>226</v>
      </c>
      <c r="L2769" t="s">
        <v>192</v>
      </c>
      <c r="M2769" t="s">
        <v>114</v>
      </c>
      <c r="N2769" s="2">
        <v>40556</v>
      </c>
      <c r="O2769" s="2">
        <v>40558</v>
      </c>
      <c r="P2769">
        <v>13</v>
      </c>
      <c r="Q2769" s="1">
        <v>0.1</v>
      </c>
      <c r="R2769">
        <v>172.99</v>
      </c>
      <c r="S2769">
        <v>19.989999999999998</v>
      </c>
      <c r="T2769">
        <f t="shared" si="43"/>
        <v>2248.87</v>
      </c>
    </row>
    <row r="2770" spans="1:20" x14ac:dyDescent="0.25">
      <c r="A2770">
        <v>2769</v>
      </c>
      <c r="B2770">
        <v>89879</v>
      </c>
      <c r="C2770" t="s">
        <v>595</v>
      </c>
      <c r="D2770" t="s">
        <v>38</v>
      </c>
      <c r="E2770" t="s">
        <v>21</v>
      </c>
      <c r="F2770" t="s">
        <v>22</v>
      </c>
      <c r="G2770" t="s">
        <v>41</v>
      </c>
      <c r="H2770" t="s">
        <v>24</v>
      </c>
      <c r="I2770" t="s">
        <v>28</v>
      </c>
      <c r="J2770" t="s">
        <v>36</v>
      </c>
      <c r="K2770" t="s">
        <v>1147</v>
      </c>
      <c r="L2770" t="s">
        <v>192</v>
      </c>
      <c r="M2770" t="s">
        <v>246</v>
      </c>
      <c r="N2770" s="2">
        <v>40471</v>
      </c>
      <c r="O2770" s="2">
        <v>40473</v>
      </c>
      <c r="P2770">
        <v>14</v>
      </c>
      <c r="Q2770" s="1">
        <v>0</v>
      </c>
      <c r="R2770">
        <v>65.989999999999995</v>
      </c>
      <c r="S2770">
        <v>5.99</v>
      </c>
      <c r="T2770">
        <f t="shared" si="43"/>
        <v>923.8599999999999</v>
      </c>
    </row>
    <row r="2771" spans="1:20" x14ac:dyDescent="0.25">
      <c r="A2771">
        <v>2770</v>
      </c>
      <c r="B2771">
        <v>90527</v>
      </c>
      <c r="C2771" t="s">
        <v>1093</v>
      </c>
      <c r="D2771" t="s">
        <v>38</v>
      </c>
      <c r="E2771" t="s">
        <v>39</v>
      </c>
      <c r="F2771" t="s">
        <v>31</v>
      </c>
      <c r="G2771" t="s">
        <v>93</v>
      </c>
      <c r="H2771" t="s">
        <v>42</v>
      </c>
      <c r="I2771" t="s">
        <v>28</v>
      </c>
      <c r="J2771" t="s">
        <v>36</v>
      </c>
      <c r="K2771" t="s">
        <v>133</v>
      </c>
      <c r="L2771" t="s">
        <v>192</v>
      </c>
      <c r="M2771" t="s">
        <v>255</v>
      </c>
      <c r="N2771" s="2">
        <v>41197</v>
      </c>
      <c r="O2771" s="2">
        <v>41199</v>
      </c>
      <c r="P2771">
        <v>6</v>
      </c>
      <c r="Q2771" s="1">
        <v>0.03</v>
      </c>
      <c r="R2771">
        <v>12.97</v>
      </c>
      <c r="S2771">
        <v>1.49</v>
      </c>
      <c r="T2771">
        <f t="shared" si="43"/>
        <v>77.820000000000007</v>
      </c>
    </row>
    <row r="2772" spans="1:20" x14ac:dyDescent="0.25">
      <c r="A2772">
        <v>2771</v>
      </c>
      <c r="B2772">
        <v>89861</v>
      </c>
      <c r="C2772" t="s">
        <v>777</v>
      </c>
      <c r="D2772" t="s">
        <v>20</v>
      </c>
      <c r="E2772" t="s">
        <v>39</v>
      </c>
      <c r="F2772" t="s">
        <v>47</v>
      </c>
      <c r="G2772" t="s">
        <v>48</v>
      </c>
      <c r="H2772" t="s">
        <v>42</v>
      </c>
      <c r="I2772" t="s">
        <v>28</v>
      </c>
      <c r="J2772" t="s">
        <v>36</v>
      </c>
      <c r="K2772" t="s">
        <v>136</v>
      </c>
      <c r="L2772" t="s">
        <v>706</v>
      </c>
      <c r="M2772" t="s">
        <v>160</v>
      </c>
      <c r="N2772" s="2">
        <v>40898</v>
      </c>
      <c r="O2772" s="2">
        <v>40898</v>
      </c>
      <c r="P2772">
        <v>13</v>
      </c>
      <c r="Q2772" s="1">
        <v>0.02</v>
      </c>
      <c r="R2772">
        <v>78.650000000000006</v>
      </c>
      <c r="S2772">
        <v>13.99</v>
      </c>
      <c r="T2772">
        <f t="shared" si="43"/>
        <v>1022.45</v>
      </c>
    </row>
    <row r="2773" spans="1:20" x14ac:dyDescent="0.25">
      <c r="A2773">
        <v>2772</v>
      </c>
      <c r="B2773">
        <v>89861</v>
      </c>
      <c r="C2773" t="s">
        <v>777</v>
      </c>
      <c r="D2773" t="s">
        <v>38</v>
      </c>
      <c r="E2773" t="s">
        <v>39</v>
      </c>
      <c r="F2773" t="s">
        <v>47</v>
      </c>
      <c r="G2773" t="s">
        <v>48</v>
      </c>
      <c r="H2773" t="s">
        <v>54</v>
      </c>
      <c r="I2773" t="s">
        <v>28</v>
      </c>
      <c r="J2773" t="s">
        <v>36</v>
      </c>
      <c r="K2773" t="s">
        <v>129</v>
      </c>
      <c r="L2773" t="s">
        <v>192</v>
      </c>
      <c r="M2773" t="s">
        <v>160</v>
      </c>
      <c r="N2773" s="2">
        <v>40898</v>
      </c>
      <c r="O2773" s="2">
        <v>40903</v>
      </c>
      <c r="P2773">
        <v>23</v>
      </c>
      <c r="Q2773" s="1">
        <v>0.09</v>
      </c>
      <c r="R2773">
        <v>3.75</v>
      </c>
      <c r="S2773">
        <v>0.5</v>
      </c>
      <c r="T2773">
        <f t="shared" si="43"/>
        <v>86.25</v>
      </c>
    </row>
    <row r="2774" spans="1:20" x14ac:dyDescent="0.25">
      <c r="A2774">
        <v>2773</v>
      </c>
      <c r="B2774">
        <v>88071</v>
      </c>
      <c r="C2774" t="s">
        <v>800</v>
      </c>
      <c r="D2774" t="s">
        <v>20</v>
      </c>
      <c r="E2774" t="s">
        <v>39</v>
      </c>
      <c r="F2774" t="s">
        <v>22</v>
      </c>
      <c r="G2774" t="s">
        <v>93</v>
      </c>
      <c r="H2774" t="s">
        <v>89</v>
      </c>
      <c r="I2774" t="s">
        <v>28</v>
      </c>
      <c r="J2774" t="s">
        <v>36</v>
      </c>
      <c r="K2774" t="s">
        <v>116</v>
      </c>
      <c r="L2774" t="s">
        <v>192</v>
      </c>
      <c r="M2774" t="s">
        <v>199</v>
      </c>
      <c r="N2774" s="2">
        <v>40643</v>
      </c>
      <c r="O2774" s="2">
        <v>40646</v>
      </c>
      <c r="P2774">
        <v>1</v>
      </c>
      <c r="Q2774" s="1">
        <v>0.08</v>
      </c>
      <c r="R2774">
        <v>3.36</v>
      </c>
      <c r="S2774">
        <v>6.27</v>
      </c>
      <c r="T2774">
        <f t="shared" si="43"/>
        <v>3.36</v>
      </c>
    </row>
    <row r="2775" spans="1:20" x14ac:dyDescent="0.25">
      <c r="A2775">
        <v>2774</v>
      </c>
      <c r="B2775">
        <v>88071</v>
      </c>
      <c r="C2775" t="s">
        <v>800</v>
      </c>
      <c r="D2775" t="s">
        <v>20</v>
      </c>
      <c r="E2775" t="s">
        <v>39</v>
      </c>
      <c r="F2775" t="s">
        <v>22</v>
      </c>
      <c r="G2775" t="s">
        <v>93</v>
      </c>
      <c r="H2775" t="s">
        <v>54</v>
      </c>
      <c r="I2775" t="s">
        <v>28</v>
      </c>
      <c r="J2775" t="s">
        <v>36</v>
      </c>
      <c r="K2775" t="s">
        <v>221</v>
      </c>
      <c r="L2775" t="s">
        <v>192</v>
      </c>
      <c r="M2775" t="s">
        <v>190</v>
      </c>
      <c r="N2775" s="2">
        <v>40643</v>
      </c>
      <c r="O2775" s="2">
        <v>40644</v>
      </c>
      <c r="P2775">
        <v>7</v>
      </c>
      <c r="Q2775" s="1">
        <v>0</v>
      </c>
      <c r="R2775">
        <v>59.78</v>
      </c>
      <c r="S2775">
        <v>10.29</v>
      </c>
      <c r="T2775">
        <f t="shared" si="43"/>
        <v>418.46000000000004</v>
      </c>
    </row>
    <row r="2776" spans="1:20" x14ac:dyDescent="0.25">
      <c r="A2776">
        <v>2775</v>
      </c>
      <c r="B2776">
        <v>88071</v>
      </c>
      <c r="C2776" t="s">
        <v>800</v>
      </c>
      <c r="D2776" t="s">
        <v>38</v>
      </c>
      <c r="E2776" t="s">
        <v>187</v>
      </c>
      <c r="F2776" t="s">
        <v>22</v>
      </c>
      <c r="G2776" t="s">
        <v>93</v>
      </c>
      <c r="H2776" t="s">
        <v>188</v>
      </c>
      <c r="I2776" t="s">
        <v>28</v>
      </c>
      <c r="J2776" t="s">
        <v>36</v>
      </c>
      <c r="K2776" t="s">
        <v>226</v>
      </c>
      <c r="L2776" t="s">
        <v>26</v>
      </c>
      <c r="M2776" t="s">
        <v>398</v>
      </c>
      <c r="N2776" s="2">
        <v>40643</v>
      </c>
      <c r="O2776" s="2">
        <v>40644</v>
      </c>
      <c r="P2776">
        <v>5</v>
      </c>
      <c r="Q2776" s="1">
        <v>0.04</v>
      </c>
      <c r="R2776">
        <v>12.22</v>
      </c>
      <c r="S2776">
        <v>2.85</v>
      </c>
      <c r="T2776">
        <f t="shared" si="43"/>
        <v>61.1</v>
      </c>
    </row>
    <row r="2777" spans="1:20" x14ac:dyDescent="0.25">
      <c r="A2777">
        <v>2776</v>
      </c>
      <c r="B2777">
        <v>88052</v>
      </c>
      <c r="C2777" t="s">
        <v>1211</v>
      </c>
      <c r="D2777" t="s">
        <v>20</v>
      </c>
      <c r="E2777" t="s">
        <v>39</v>
      </c>
      <c r="F2777" t="s">
        <v>22</v>
      </c>
      <c r="G2777" t="s">
        <v>48</v>
      </c>
      <c r="H2777" t="s">
        <v>42</v>
      </c>
      <c r="I2777" t="s">
        <v>28</v>
      </c>
      <c r="J2777" t="s">
        <v>36</v>
      </c>
      <c r="K2777" t="s">
        <v>221</v>
      </c>
      <c r="L2777" t="s">
        <v>192</v>
      </c>
      <c r="M2777" t="s">
        <v>182</v>
      </c>
      <c r="N2777" s="2">
        <v>40961</v>
      </c>
      <c r="O2777" s="2">
        <v>40967</v>
      </c>
      <c r="P2777">
        <v>1</v>
      </c>
      <c r="Q2777" s="1">
        <v>0.08</v>
      </c>
      <c r="R2777">
        <v>55.98</v>
      </c>
      <c r="S2777">
        <v>4.8600000000000003</v>
      </c>
      <c r="T2777">
        <f t="shared" si="43"/>
        <v>55.98</v>
      </c>
    </row>
    <row r="2778" spans="1:20" x14ac:dyDescent="0.25">
      <c r="A2778">
        <v>2777</v>
      </c>
      <c r="B2778">
        <v>88052</v>
      </c>
      <c r="C2778" t="s">
        <v>1211</v>
      </c>
      <c r="D2778" t="s">
        <v>20</v>
      </c>
      <c r="E2778" t="s">
        <v>39</v>
      </c>
      <c r="F2778" t="s">
        <v>22</v>
      </c>
      <c r="G2778" t="s">
        <v>48</v>
      </c>
      <c r="H2778" t="s">
        <v>94</v>
      </c>
      <c r="I2778" t="s">
        <v>28</v>
      </c>
      <c r="J2778" t="s">
        <v>36</v>
      </c>
      <c r="K2778" t="s">
        <v>221</v>
      </c>
      <c r="L2778" t="s">
        <v>192</v>
      </c>
      <c r="M2778" t="s">
        <v>398</v>
      </c>
      <c r="N2778" s="2">
        <v>40961</v>
      </c>
      <c r="O2778" s="2">
        <v>40965</v>
      </c>
      <c r="P2778">
        <v>7</v>
      </c>
      <c r="Q2778" s="1">
        <v>0.05</v>
      </c>
      <c r="R2778">
        <v>26.38</v>
      </c>
      <c r="S2778">
        <v>5.86</v>
      </c>
      <c r="T2778">
        <f t="shared" si="43"/>
        <v>184.66</v>
      </c>
    </row>
    <row r="2779" spans="1:20" x14ac:dyDescent="0.25">
      <c r="A2779">
        <v>2778</v>
      </c>
      <c r="B2779">
        <v>88052</v>
      </c>
      <c r="C2779" t="s">
        <v>1211</v>
      </c>
      <c r="D2779" t="s">
        <v>20</v>
      </c>
      <c r="E2779" t="s">
        <v>39</v>
      </c>
      <c r="F2779" t="s">
        <v>22</v>
      </c>
      <c r="G2779" t="s">
        <v>48</v>
      </c>
      <c r="H2779" t="s">
        <v>61</v>
      </c>
      <c r="I2779" t="s">
        <v>28</v>
      </c>
      <c r="J2779" t="s">
        <v>36</v>
      </c>
      <c r="K2779" t="s">
        <v>133</v>
      </c>
      <c r="L2779" t="s">
        <v>192</v>
      </c>
      <c r="M2779" t="s">
        <v>190</v>
      </c>
      <c r="N2779" s="2">
        <v>40961</v>
      </c>
      <c r="O2779" s="2">
        <v>40965</v>
      </c>
      <c r="P2779">
        <v>7</v>
      </c>
      <c r="Q2779" s="1">
        <v>7.0000000000000007E-2</v>
      </c>
      <c r="R2779">
        <v>155.06</v>
      </c>
      <c r="S2779">
        <v>7.07</v>
      </c>
      <c r="T2779">
        <f t="shared" si="43"/>
        <v>1085.42</v>
      </c>
    </row>
    <row r="2780" spans="1:20" x14ac:dyDescent="0.25">
      <c r="A2780">
        <v>2779</v>
      </c>
      <c r="B2780">
        <v>88135</v>
      </c>
      <c r="C2780" t="s">
        <v>403</v>
      </c>
      <c r="D2780" t="s">
        <v>38</v>
      </c>
      <c r="E2780" t="s">
        <v>39</v>
      </c>
      <c r="F2780" t="s">
        <v>40</v>
      </c>
      <c r="G2780" t="s">
        <v>23</v>
      </c>
      <c r="H2780" t="s">
        <v>54</v>
      </c>
      <c r="I2780" t="s">
        <v>28</v>
      </c>
      <c r="J2780" t="s">
        <v>36</v>
      </c>
      <c r="K2780" t="s">
        <v>231</v>
      </c>
      <c r="L2780" t="s">
        <v>192</v>
      </c>
      <c r="M2780" t="s">
        <v>99</v>
      </c>
      <c r="N2780" s="2">
        <v>40295</v>
      </c>
      <c r="O2780" s="2">
        <v>40297</v>
      </c>
      <c r="P2780">
        <v>3</v>
      </c>
      <c r="Q2780" s="1">
        <v>0.09</v>
      </c>
      <c r="R2780">
        <v>58.1</v>
      </c>
      <c r="S2780">
        <v>1.49</v>
      </c>
      <c r="T2780">
        <f t="shared" si="43"/>
        <v>174.3</v>
      </c>
    </row>
    <row r="2781" spans="1:20" x14ac:dyDescent="0.25">
      <c r="A2781">
        <v>2780</v>
      </c>
      <c r="B2781">
        <v>88145</v>
      </c>
      <c r="C2781" t="s">
        <v>403</v>
      </c>
      <c r="D2781" t="s">
        <v>20</v>
      </c>
      <c r="E2781" t="s">
        <v>21</v>
      </c>
      <c r="F2781" t="s">
        <v>40</v>
      </c>
      <c r="G2781" t="s">
        <v>23</v>
      </c>
      <c r="H2781" t="s">
        <v>203</v>
      </c>
      <c r="I2781" t="s">
        <v>28</v>
      </c>
      <c r="J2781" t="s">
        <v>36</v>
      </c>
      <c r="K2781" t="s">
        <v>1447</v>
      </c>
      <c r="L2781" t="s">
        <v>192</v>
      </c>
      <c r="M2781" t="s">
        <v>99</v>
      </c>
      <c r="N2781" s="2">
        <v>41391</v>
      </c>
      <c r="O2781" s="2">
        <v>41393</v>
      </c>
      <c r="P2781">
        <v>4</v>
      </c>
      <c r="Q2781" s="1">
        <v>0.01</v>
      </c>
      <c r="R2781">
        <v>39.979999999999997</v>
      </c>
      <c r="S2781">
        <v>7.12</v>
      </c>
      <c r="T2781">
        <f t="shared" si="43"/>
        <v>159.91999999999999</v>
      </c>
    </row>
    <row r="2782" spans="1:20" x14ac:dyDescent="0.25">
      <c r="A2782">
        <v>2781</v>
      </c>
      <c r="B2782">
        <v>88362</v>
      </c>
      <c r="C2782" t="s">
        <v>135</v>
      </c>
      <c r="D2782" t="s">
        <v>20</v>
      </c>
      <c r="E2782" t="s">
        <v>39</v>
      </c>
      <c r="F2782" t="s">
        <v>47</v>
      </c>
      <c r="G2782" t="s">
        <v>48</v>
      </c>
      <c r="H2782" t="s">
        <v>54</v>
      </c>
      <c r="I2782" t="s">
        <v>28</v>
      </c>
      <c r="J2782" t="s">
        <v>36</v>
      </c>
      <c r="K2782" t="s">
        <v>74</v>
      </c>
      <c r="L2782" t="s">
        <v>44</v>
      </c>
      <c r="M2782" t="s">
        <v>117</v>
      </c>
      <c r="N2782" s="2">
        <v>40621</v>
      </c>
      <c r="O2782" s="2">
        <v>40623</v>
      </c>
      <c r="P2782">
        <v>6</v>
      </c>
      <c r="Q2782" s="1">
        <v>0.02</v>
      </c>
      <c r="R2782">
        <v>15.04</v>
      </c>
      <c r="S2782">
        <v>1.97</v>
      </c>
      <c r="T2782">
        <f t="shared" si="43"/>
        <v>90.24</v>
      </c>
    </row>
    <row r="2783" spans="1:20" x14ac:dyDescent="0.25">
      <c r="A2783">
        <v>2782</v>
      </c>
      <c r="B2783">
        <v>90530</v>
      </c>
      <c r="C2783" t="s">
        <v>1705</v>
      </c>
      <c r="D2783" t="s">
        <v>38</v>
      </c>
      <c r="E2783" t="s">
        <v>187</v>
      </c>
      <c r="F2783" t="s">
        <v>31</v>
      </c>
      <c r="G2783" t="s">
        <v>41</v>
      </c>
      <c r="H2783" t="s">
        <v>219</v>
      </c>
      <c r="I2783" t="s">
        <v>28</v>
      </c>
      <c r="J2783" t="s">
        <v>36</v>
      </c>
      <c r="K2783" t="s">
        <v>101</v>
      </c>
      <c r="L2783" t="s">
        <v>192</v>
      </c>
      <c r="M2783" t="s">
        <v>255</v>
      </c>
      <c r="N2783" s="2">
        <v>40193</v>
      </c>
      <c r="O2783" s="2">
        <v>40194</v>
      </c>
      <c r="P2783">
        <v>6</v>
      </c>
      <c r="Q2783" s="1">
        <v>0.08</v>
      </c>
      <c r="R2783">
        <v>8.09</v>
      </c>
      <c r="S2783">
        <v>7.96</v>
      </c>
      <c r="T2783">
        <f t="shared" si="43"/>
        <v>48.54</v>
      </c>
    </row>
    <row r="2784" spans="1:20" x14ac:dyDescent="0.25">
      <c r="A2784">
        <v>2783</v>
      </c>
      <c r="B2784">
        <v>86312</v>
      </c>
      <c r="C2784" t="s">
        <v>868</v>
      </c>
      <c r="D2784" t="s">
        <v>20</v>
      </c>
      <c r="E2784" t="s">
        <v>21</v>
      </c>
      <c r="F2784" t="s">
        <v>47</v>
      </c>
      <c r="G2784" t="s">
        <v>48</v>
      </c>
      <c r="H2784" t="s">
        <v>24</v>
      </c>
      <c r="I2784" t="s">
        <v>28</v>
      </c>
      <c r="J2784" t="s">
        <v>36</v>
      </c>
      <c r="K2784" t="s">
        <v>1243</v>
      </c>
      <c r="L2784" t="s">
        <v>746</v>
      </c>
      <c r="M2784" t="s">
        <v>156</v>
      </c>
      <c r="N2784" s="2">
        <v>40583</v>
      </c>
      <c r="O2784" s="2">
        <v>40583</v>
      </c>
      <c r="P2784">
        <v>11</v>
      </c>
      <c r="Q2784" s="1">
        <v>0.06</v>
      </c>
      <c r="R2784">
        <v>499.99</v>
      </c>
      <c r="S2784">
        <v>24.49</v>
      </c>
      <c r="T2784">
        <f t="shared" si="43"/>
        <v>5499.89</v>
      </c>
    </row>
    <row r="2785" spans="1:20" x14ac:dyDescent="0.25">
      <c r="A2785">
        <v>2784</v>
      </c>
      <c r="B2785">
        <v>86312</v>
      </c>
      <c r="C2785" t="s">
        <v>868</v>
      </c>
      <c r="D2785" t="s">
        <v>578</v>
      </c>
      <c r="E2785" t="s">
        <v>39</v>
      </c>
      <c r="F2785" t="s">
        <v>47</v>
      </c>
      <c r="G2785" t="s">
        <v>48</v>
      </c>
      <c r="H2785" t="s">
        <v>78</v>
      </c>
      <c r="I2785" t="s">
        <v>28</v>
      </c>
      <c r="J2785" t="s">
        <v>36</v>
      </c>
      <c r="K2785" t="s">
        <v>181</v>
      </c>
      <c r="L2785" t="s">
        <v>283</v>
      </c>
      <c r="M2785" t="s">
        <v>117</v>
      </c>
      <c r="N2785" s="2">
        <v>40583</v>
      </c>
      <c r="O2785" s="2">
        <v>40585</v>
      </c>
      <c r="P2785">
        <v>7</v>
      </c>
      <c r="Q2785" s="1">
        <v>0.02</v>
      </c>
      <c r="R2785">
        <v>20.98</v>
      </c>
      <c r="S2785">
        <v>53.03</v>
      </c>
      <c r="T2785">
        <f t="shared" si="43"/>
        <v>146.86000000000001</v>
      </c>
    </row>
    <row r="2786" spans="1:20" x14ac:dyDescent="0.25">
      <c r="A2786">
        <v>2785</v>
      </c>
      <c r="B2786">
        <v>90493</v>
      </c>
      <c r="C2786" t="s">
        <v>1288</v>
      </c>
      <c r="D2786" t="s">
        <v>578</v>
      </c>
      <c r="E2786" t="s">
        <v>187</v>
      </c>
      <c r="F2786" t="s">
        <v>47</v>
      </c>
      <c r="G2786" t="s">
        <v>23</v>
      </c>
      <c r="H2786" t="s">
        <v>217</v>
      </c>
      <c r="I2786" t="s">
        <v>28</v>
      </c>
      <c r="J2786" t="s">
        <v>36</v>
      </c>
      <c r="K2786" t="s">
        <v>98</v>
      </c>
      <c r="L2786" t="s">
        <v>330</v>
      </c>
      <c r="M2786" t="s">
        <v>134</v>
      </c>
      <c r="N2786" s="2">
        <v>40502</v>
      </c>
      <c r="O2786" s="2">
        <v>40503</v>
      </c>
      <c r="P2786">
        <v>39</v>
      </c>
      <c r="Q2786" s="1">
        <v>0.09</v>
      </c>
      <c r="R2786">
        <v>58.14</v>
      </c>
      <c r="S2786">
        <v>36.61</v>
      </c>
      <c r="T2786">
        <f t="shared" si="43"/>
        <v>2267.46</v>
      </c>
    </row>
    <row r="2787" spans="1:20" x14ac:dyDescent="0.25">
      <c r="A2787">
        <v>2786</v>
      </c>
      <c r="B2787">
        <v>89925</v>
      </c>
      <c r="C2787" t="s">
        <v>827</v>
      </c>
      <c r="D2787" t="s">
        <v>20</v>
      </c>
      <c r="E2787" t="s">
        <v>187</v>
      </c>
      <c r="F2787" t="s">
        <v>47</v>
      </c>
      <c r="G2787" t="s">
        <v>41</v>
      </c>
      <c r="H2787" t="s">
        <v>188</v>
      </c>
      <c r="I2787" t="s">
        <v>28</v>
      </c>
      <c r="J2787" t="s">
        <v>36</v>
      </c>
      <c r="K2787" t="s">
        <v>221</v>
      </c>
      <c r="L2787" t="s">
        <v>706</v>
      </c>
      <c r="M2787" t="s">
        <v>156</v>
      </c>
      <c r="N2787" s="2">
        <v>40692</v>
      </c>
      <c r="O2787" s="2">
        <v>40694</v>
      </c>
      <c r="P2787">
        <v>7</v>
      </c>
      <c r="Q2787" s="1">
        <v>0.03</v>
      </c>
      <c r="R2787">
        <v>105.98</v>
      </c>
      <c r="S2787">
        <v>13.99</v>
      </c>
      <c r="T2787">
        <f t="shared" si="43"/>
        <v>741.86</v>
      </c>
    </row>
    <row r="2788" spans="1:20" x14ac:dyDescent="0.25">
      <c r="A2788">
        <v>2787</v>
      </c>
      <c r="B2788">
        <v>90155</v>
      </c>
      <c r="C2788" t="s">
        <v>745</v>
      </c>
      <c r="D2788" t="s">
        <v>38</v>
      </c>
      <c r="E2788" t="s">
        <v>39</v>
      </c>
      <c r="F2788" t="s">
        <v>47</v>
      </c>
      <c r="G2788" t="s">
        <v>48</v>
      </c>
      <c r="H2788" t="s">
        <v>54</v>
      </c>
      <c r="I2788" t="s">
        <v>28</v>
      </c>
      <c r="J2788" t="s">
        <v>36</v>
      </c>
      <c r="K2788" t="s">
        <v>98</v>
      </c>
      <c r="L2788" t="s">
        <v>44</v>
      </c>
      <c r="M2788" t="s">
        <v>160</v>
      </c>
      <c r="N2788" s="2">
        <v>40550</v>
      </c>
      <c r="O2788" s="2">
        <v>40555</v>
      </c>
      <c r="P2788">
        <v>11</v>
      </c>
      <c r="Q2788" s="1">
        <v>0</v>
      </c>
      <c r="R2788">
        <v>3.28</v>
      </c>
      <c r="S2788">
        <v>0.98</v>
      </c>
      <c r="T2788">
        <f t="shared" si="43"/>
        <v>36.08</v>
      </c>
    </row>
    <row r="2789" spans="1:20" x14ac:dyDescent="0.25">
      <c r="A2789">
        <v>2788</v>
      </c>
      <c r="B2789">
        <v>88787</v>
      </c>
      <c r="C2789" t="s">
        <v>1170</v>
      </c>
      <c r="D2789" t="s">
        <v>20</v>
      </c>
      <c r="E2789" t="s">
        <v>39</v>
      </c>
      <c r="F2789" t="s">
        <v>31</v>
      </c>
      <c r="G2789" t="s">
        <v>23</v>
      </c>
      <c r="H2789" t="s">
        <v>89</v>
      </c>
      <c r="I2789" t="s">
        <v>28</v>
      </c>
      <c r="J2789" t="s">
        <v>36</v>
      </c>
      <c r="K2789" t="s">
        <v>221</v>
      </c>
      <c r="L2789" t="s">
        <v>192</v>
      </c>
      <c r="M2789" t="s">
        <v>35</v>
      </c>
      <c r="N2789" s="2">
        <v>40772</v>
      </c>
      <c r="O2789" s="2">
        <v>40772</v>
      </c>
      <c r="P2789">
        <v>17</v>
      </c>
      <c r="Q2789" s="1">
        <v>0.06</v>
      </c>
      <c r="R2789">
        <v>55.98</v>
      </c>
      <c r="S2789">
        <v>13.88</v>
      </c>
      <c r="T2789">
        <f t="shared" si="43"/>
        <v>951.66</v>
      </c>
    </row>
    <row r="2790" spans="1:20" x14ac:dyDescent="0.25">
      <c r="A2790">
        <v>2789</v>
      </c>
      <c r="B2790">
        <v>86863</v>
      </c>
      <c r="C2790" t="s">
        <v>316</v>
      </c>
      <c r="D2790" t="s">
        <v>20</v>
      </c>
      <c r="E2790" t="s">
        <v>39</v>
      </c>
      <c r="F2790" t="s">
        <v>22</v>
      </c>
      <c r="G2790" t="s">
        <v>23</v>
      </c>
      <c r="H2790" t="s">
        <v>78</v>
      </c>
      <c r="I2790" t="s">
        <v>28</v>
      </c>
      <c r="J2790" t="s">
        <v>36</v>
      </c>
      <c r="K2790" t="s">
        <v>71</v>
      </c>
      <c r="L2790" t="s">
        <v>26</v>
      </c>
      <c r="M2790" t="s">
        <v>96</v>
      </c>
      <c r="N2790" s="2">
        <v>41324</v>
      </c>
      <c r="O2790" s="2">
        <v>41325</v>
      </c>
      <c r="P2790">
        <v>8</v>
      </c>
      <c r="Q2790" s="1">
        <v>0</v>
      </c>
      <c r="R2790">
        <v>43.98</v>
      </c>
      <c r="S2790">
        <v>8.99</v>
      </c>
      <c r="T2790">
        <f t="shared" si="43"/>
        <v>351.84</v>
      </c>
    </row>
    <row r="2791" spans="1:20" x14ac:dyDescent="0.25">
      <c r="A2791">
        <v>2790</v>
      </c>
      <c r="B2791">
        <v>86863</v>
      </c>
      <c r="C2791" t="s">
        <v>92</v>
      </c>
      <c r="D2791" t="s">
        <v>20</v>
      </c>
      <c r="E2791" t="s">
        <v>39</v>
      </c>
      <c r="F2791" t="s">
        <v>22</v>
      </c>
      <c r="G2791" t="s">
        <v>23</v>
      </c>
      <c r="H2791" t="s">
        <v>42</v>
      </c>
      <c r="I2791" t="s">
        <v>28</v>
      </c>
      <c r="J2791" t="s">
        <v>36</v>
      </c>
      <c r="K2791" t="s">
        <v>136</v>
      </c>
      <c r="L2791" t="s">
        <v>26</v>
      </c>
      <c r="M2791" t="s">
        <v>199</v>
      </c>
      <c r="N2791" s="2">
        <v>41324</v>
      </c>
      <c r="O2791" s="2">
        <v>41325</v>
      </c>
      <c r="P2791">
        <v>11</v>
      </c>
      <c r="Q2791" s="1">
        <v>0.05</v>
      </c>
      <c r="R2791">
        <v>12.98</v>
      </c>
      <c r="S2791">
        <v>3.14</v>
      </c>
      <c r="T2791">
        <f t="shared" si="43"/>
        <v>142.78</v>
      </c>
    </row>
    <row r="2792" spans="1:20" x14ac:dyDescent="0.25">
      <c r="A2792">
        <v>2791</v>
      </c>
      <c r="B2792">
        <v>86182</v>
      </c>
      <c r="C2792" t="s">
        <v>1496</v>
      </c>
      <c r="D2792" t="s">
        <v>20</v>
      </c>
      <c r="E2792" t="s">
        <v>187</v>
      </c>
      <c r="F2792" t="s">
        <v>22</v>
      </c>
      <c r="G2792" t="s">
        <v>48</v>
      </c>
      <c r="H2792" t="s">
        <v>225</v>
      </c>
      <c r="I2792" t="s">
        <v>28</v>
      </c>
      <c r="J2792" t="s">
        <v>36</v>
      </c>
      <c r="K2792" t="s">
        <v>170</v>
      </c>
      <c r="L2792" t="s">
        <v>192</v>
      </c>
      <c r="M2792" t="s">
        <v>96</v>
      </c>
      <c r="N2792" s="2">
        <v>40610</v>
      </c>
      <c r="O2792" s="2">
        <v>40617</v>
      </c>
      <c r="P2792">
        <v>1</v>
      </c>
      <c r="Q2792" s="1">
        <v>0.01</v>
      </c>
      <c r="R2792">
        <v>9.65</v>
      </c>
      <c r="S2792">
        <v>6.22</v>
      </c>
      <c r="T2792">
        <f t="shared" si="43"/>
        <v>9.65</v>
      </c>
    </row>
    <row r="2793" spans="1:20" x14ac:dyDescent="0.25">
      <c r="A2793">
        <v>2792</v>
      </c>
      <c r="B2793">
        <v>90388</v>
      </c>
      <c r="C2793" t="s">
        <v>2070</v>
      </c>
      <c r="D2793" t="s">
        <v>20</v>
      </c>
      <c r="E2793" t="s">
        <v>21</v>
      </c>
      <c r="F2793" t="s">
        <v>31</v>
      </c>
      <c r="G2793" t="s">
        <v>41</v>
      </c>
      <c r="H2793" t="s">
        <v>24</v>
      </c>
      <c r="I2793" t="s">
        <v>28</v>
      </c>
      <c r="J2793" t="s">
        <v>36</v>
      </c>
      <c r="K2793" t="s">
        <v>1138</v>
      </c>
      <c r="L2793" t="s">
        <v>44</v>
      </c>
      <c r="M2793" t="s">
        <v>143</v>
      </c>
      <c r="N2793" s="2">
        <v>40717</v>
      </c>
      <c r="O2793" s="2">
        <v>40719</v>
      </c>
      <c r="P2793">
        <v>15</v>
      </c>
      <c r="Q2793" s="1">
        <v>0.09</v>
      </c>
      <c r="R2793">
        <v>20.99</v>
      </c>
      <c r="S2793">
        <v>0.99</v>
      </c>
      <c r="T2793">
        <f t="shared" si="43"/>
        <v>314.84999999999997</v>
      </c>
    </row>
    <row r="2794" spans="1:20" x14ac:dyDescent="0.25">
      <c r="A2794">
        <v>2793</v>
      </c>
      <c r="B2794">
        <v>86686</v>
      </c>
      <c r="C2794" t="s">
        <v>748</v>
      </c>
      <c r="D2794" t="s">
        <v>38</v>
      </c>
      <c r="E2794" t="s">
        <v>39</v>
      </c>
      <c r="F2794" t="s">
        <v>22</v>
      </c>
      <c r="G2794" t="s">
        <v>23</v>
      </c>
      <c r="H2794" t="s">
        <v>49</v>
      </c>
      <c r="I2794" t="s">
        <v>28</v>
      </c>
      <c r="J2794" t="s">
        <v>36</v>
      </c>
      <c r="K2794" t="s">
        <v>291</v>
      </c>
      <c r="L2794" t="s">
        <v>192</v>
      </c>
      <c r="M2794" t="s">
        <v>227</v>
      </c>
      <c r="N2794" s="2">
        <v>40276</v>
      </c>
      <c r="O2794" s="2">
        <v>40278</v>
      </c>
      <c r="P2794">
        <v>9</v>
      </c>
      <c r="Q2794" s="1">
        <v>0.01</v>
      </c>
      <c r="R2794">
        <v>42.98</v>
      </c>
      <c r="S2794">
        <v>4.62</v>
      </c>
      <c r="T2794">
        <f t="shared" si="43"/>
        <v>386.82</v>
      </c>
    </row>
    <row r="2795" spans="1:20" x14ac:dyDescent="0.25">
      <c r="A2795">
        <v>2794</v>
      </c>
      <c r="B2795">
        <v>86307</v>
      </c>
      <c r="C2795" t="s">
        <v>868</v>
      </c>
      <c r="D2795" t="s">
        <v>20</v>
      </c>
      <c r="E2795" t="s">
        <v>39</v>
      </c>
      <c r="F2795" t="s">
        <v>47</v>
      </c>
      <c r="G2795" t="s">
        <v>23</v>
      </c>
      <c r="H2795" t="s">
        <v>94</v>
      </c>
      <c r="I2795" t="s">
        <v>28</v>
      </c>
      <c r="J2795" t="s">
        <v>36</v>
      </c>
      <c r="K2795" t="s">
        <v>98</v>
      </c>
      <c r="L2795" t="s">
        <v>192</v>
      </c>
      <c r="M2795" t="s">
        <v>51</v>
      </c>
      <c r="N2795" s="2">
        <v>40195</v>
      </c>
      <c r="O2795" s="2">
        <v>40195</v>
      </c>
      <c r="P2795">
        <v>10</v>
      </c>
      <c r="Q2795" s="1">
        <v>0.08</v>
      </c>
      <c r="R2795">
        <v>30.53</v>
      </c>
      <c r="S2795">
        <v>19.989999999999998</v>
      </c>
      <c r="T2795">
        <f t="shared" si="43"/>
        <v>305.3</v>
      </c>
    </row>
    <row r="2796" spans="1:20" x14ac:dyDescent="0.25">
      <c r="A2796">
        <v>2795</v>
      </c>
      <c r="B2796">
        <v>86307</v>
      </c>
      <c r="C2796" t="s">
        <v>193</v>
      </c>
      <c r="D2796" t="s">
        <v>20</v>
      </c>
      <c r="E2796" t="s">
        <v>39</v>
      </c>
      <c r="F2796" t="s">
        <v>47</v>
      </c>
      <c r="G2796" t="s">
        <v>23</v>
      </c>
      <c r="H2796" t="s">
        <v>61</v>
      </c>
      <c r="I2796" t="s">
        <v>28</v>
      </c>
      <c r="J2796" t="s">
        <v>36</v>
      </c>
      <c r="K2796" t="s">
        <v>113</v>
      </c>
      <c r="L2796" t="s">
        <v>44</v>
      </c>
      <c r="M2796" t="s">
        <v>134</v>
      </c>
      <c r="N2796" s="2">
        <v>40195</v>
      </c>
      <c r="O2796" s="2">
        <v>40197</v>
      </c>
      <c r="P2796">
        <v>12</v>
      </c>
      <c r="Q2796" s="1">
        <v>0.01</v>
      </c>
      <c r="R2796">
        <v>1.68</v>
      </c>
      <c r="S2796">
        <v>1.57</v>
      </c>
      <c r="T2796">
        <f t="shared" si="43"/>
        <v>20.16</v>
      </c>
    </row>
    <row r="2797" spans="1:20" x14ac:dyDescent="0.25">
      <c r="A2797">
        <v>2796</v>
      </c>
      <c r="B2797">
        <v>90545</v>
      </c>
      <c r="C2797" t="s">
        <v>570</v>
      </c>
      <c r="D2797" t="s">
        <v>20</v>
      </c>
      <c r="E2797" t="s">
        <v>39</v>
      </c>
      <c r="F2797" t="s">
        <v>31</v>
      </c>
      <c r="G2797" t="s">
        <v>48</v>
      </c>
      <c r="H2797" t="s">
        <v>61</v>
      </c>
      <c r="I2797" t="s">
        <v>28</v>
      </c>
      <c r="J2797" t="s">
        <v>36</v>
      </c>
      <c r="K2797" t="s">
        <v>291</v>
      </c>
      <c r="L2797" t="s">
        <v>192</v>
      </c>
      <c r="M2797" t="s">
        <v>143</v>
      </c>
      <c r="N2797" s="2">
        <v>40919</v>
      </c>
      <c r="O2797" s="2">
        <v>40921</v>
      </c>
      <c r="P2797">
        <v>2</v>
      </c>
      <c r="Q2797" s="1">
        <v>7.0000000000000007E-2</v>
      </c>
      <c r="R2797">
        <v>2.78</v>
      </c>
      <c r="S2797">
        <v>1.49</v>
      </c>
      <c r="T2797">
        <f t="shared" si="43"/>
        <v>5.56</v>
      </c>
    </row>
    <row r="2798" spans="1:20" x14ac:dyDescent="0.25">
      <c r="A2798">
        <v>2797</v>
      </c>
      <c r="B2798">
        <v>90545</v>
      </c>
      <c r="C2798" t="s">
        <v>570</v>
      </c>
      <c r="D2798" t="s">
        <v>20</v>
      </c>
      <c r="E2798" t="s">
        <v>187</v>
      </c>
      <c r="F2798" t="s">
        <v>31</v>
      </c>
      <c r="G2798" t="s">
        <v>48</v>
      </c>
      <c r="H2798" t="s">
        <v>225</v>
      </c>
      <c r="I2798" t="s">
        <v>28</v>
      </c>
      <c r="J2798" t="s">
        <v>36</v>
      </c>
      <c r="K2798" t="s">
        <v>226</v>
      </c>
      <c r="L2798" t="s">
        <v>192</v>
      </c>
      <c r="M2798" t="s">
        <v>63</v>
      </c>
      <c r="N2798" s="2">
        <v>40919</v>
      </c>
      <c r="O2798" s="2">
        <v>40928</v>
      </c>
      <c r="P2798">
        <v>4</v>
      </c>
      <c r="Q2798" s="1">
        <v>0.04</v>
      </c>
      <c r="R2798">
        <v>4.1399999999999997</v>
      </c>
      <c r="S2798">
        <v>6.6</v>
      </c>
      <c r="T2798">
        <f t="shared" si="43"/>
        <v>16.559999999999999</v>
      </c>
    </row>
    <row r="2799" spans="1:20" x14ac:dyDescent="0.25">
      <c r="A2799">
        <v>2798</v>
      </c>
      <c r="B2799">
        <v>90545</v>
      </c>
      <c r="C2799" t="s">
        <v>570</v>
      </c>
      <c r="D2799" t="s">
        <v>20</v>
      </c>
      <c r="E2799" t="s">
        <v>39</v>
      </c>
      <c r="F2799" t="s">
        <v>31</v>
      </c>
      <c r="G2799" t="s">
        <v>48</v>
      </c>
      <c r="H2799" t="s">
        <v>89</v>
      </c>
      <c r="I2799" t="s">
        <v>28</v>
      </c>
      <c r="J2799" t="s">
        <v>36</v>
      </c>
      <c r="K2799" t="s">
        <v>184</v>
      </c>
      <c r="L2799" t="s">
        <v>192</v>
      </c>
      <c r="M2799" t="s">
        <v>139</v>
      </c>
      <c r="N2799" s="2">
        <v>40919</v>
      </c>
      <c r="O2799" s="2">
        <v>40924</v>
      </c>
      <c r="P2799">
        <v>5</v>
      </c>
      <c r="Q2799" s="1">
        <v>0.05</v>
      </c>
      <c r="R2799">
        <v>6.48</v>
      </c>
      <c r="S2799">
        <v>7.86</v>
      </c>
      <c r="T2799">
        <f t="shared" si="43"/>
        <v>32.400000000000006</v>
      </c>
    </row>
    <row r="2800" spans="1:20" x14ac:dyDescent="0.25">
      <c r="A2800">
        <v>2799</v>
      </c>
      <c r="B2800">
        <v>90545</v>
      </c>
      <c r="C2800" t="s">
        <v>776</v>
      </c>
      <c r="D2800" t="s">
        <v>20</v>
      </c>
      <c r="E2800" t="s">
        <v>39</v>
      </c>
      <c r="F2800" t="s">
        <v>31</v>
      </c>
      <c r="G2800" t="s">
        <v>48</v>
      </c>
      <c r="H2800" t="s">
        <v>94</v>
      </c>
      <c r="I2800" t="s">
        <v>28</v>
      </c>
      <c r="J2800" t="s">
        <v>36</v>
      </c>
      <c r="K2800" t="s">
        <v>58</v>
      </c>
      <c r="L2800" t="s">
        <v>44</v>
      </c>
      <c r="M2800" t="s">
        <v>121</v>
      </c>
      <c r="N2800" s="2">
        <v>40919</v>
      </c>
      <c r="O2800" s="2">
        <v>40924</v>
      </c>
      <c r="P2800">
        <v>6</v>
      </c>
      <c r="Q2800" s="1">
        <v>0.01</v>
      </c>
      <c r="R2800">
        <v>3.28</v>
      </c>
      <c r="S2800">
        <v>3.97</v>
      </c>
      <c r="T2800">
        <f t="shared" si="43"/>
        <v>19.68</v>
      </c>
    </row>
    <row r="2801" spans="1:20" x14ac:dyDescent="0.25">
      <c r="A2801">
        <v>2800</v>
      </c>
      <c r="B2801">
        <v>88299</v>
      </c>
      <c r="C2801" t="s">
        <v>832</v>
      </c>
      <c r="D2801" t="s">
        <v>20</v>
      </c>
      <c r="E2801" t="s">
        <v>39</v>
      </c>
      <c r="F2801" t="s">
        <v>22</v>
      </c>
      <c r="G2801" t="s">
        <v>32</v>
      </c>
      <c r="H2801" t="s">
        <v>78</v>
      </c>
      <c r="I2801" t="s">
        <v>28</v>
      </c>
      <c r="J2801" t="s">
        <v>36</v>
      </c>
      <c r="K2801" t="s">
        <v>98</v>
      </c>
      <c r="L2801" t="s">
        <v>192</v>
      </c>
      <c r="M2801" t="s">
        <v>331</v>
      </c>
      <c r="N2801" s="2">
        <v>40599</v>
      </c>
      <c r="O2801" s="2">
        <v>40601</v>
      </c>
      <c r="P2801">
        <v>8</v>
      </c>
      <c r="Q2801" s="1">
        <v>0.03</v>
      </c>
      <c r="R2801">
        <v>12.21</v>
      </c>
      <c r="S2801">
        <v>4.8099999999999996</v>
      </c>
      <c r="T2801">
        <f t="shared" si="43"/>
        <v>97.68</v>
      </c>
    </row>
    <row r="2802" spans="1:20" x14ac:dyDescent="0.25">
      <c r="A2802">
        <v>2801</v>
      </c>
      <c r="B2802">
        <v>90553</v>
      </c>
      <c r="C2802" t="s">
        <v>287</v>
      </c>
      <c r="D2802" t="s">
        <v>20</v>
      </c>
      <c r="E2802" t="s">
        <v>39</v>
      </c>
      <c r="F2802" t="s">
        <v>22</v>
      </c>
      <c r="G2802" t="s">
        <v>93</v>
      </c>
      <c r="H2802" t="s">
        <v>49</v>
      </c>
      <c r="I2802" t="s">
        <v>28</v>
      </c>
      <c r="J2802" t="s">
        <v>36</v>
      </c>
      <c r="K2802" t="s">
        <v>154</v>
      </c>
      <c r="L2802" t="s">
        <v>192</v>
      </c>
      <c r="M2802" t="s">
        <v>182</v>
      </c>
      <c r="N2802" s="2">
        <v>41419</v>
      </c>
      <c r="O2802" s="2">
        <v>41422</v>
      </c>
      <c r="P2802">
        <v>7</v>
      </c>
      <c r="Q2802" s="1">
        <v>0</v>
      </c>
      <c r="R2802">
        <v>3.08</v>
      </c>
      <c r="S2802">
        <v>0.5</v>
      </c>
      <c r="T2802">
        <f t="shared" si="43"/>
        <v>21.560000000000002</v>
      </c>
    </row>
    <row r="2803" spans="1:20" x14ac:dyDescent="0.25">
      <c r="A2803">
        <v>2802</v>
      </c>
      <c r="B2803">
        <v>90553</v>
      </c>
      <c r="C2803" t="s">
        <v>287</v>
      </c>
      <c r="D2803" t="s">
        <v>20</v>
      </c>
      <c r="E2803" t="s">
        <v>39</v>
      </c>
      <c r="F2803" t="s">
        <v>22</v>
      </c>
      <c r="G2803" t="s">
        <v>93</v>
      </c>
      <c r="H2803" t="s">
        <v>78</v>
      </c>
      <c r="I2803" t="s">
        <v>28</v>
      </c>
      <c r="J2803" t="s">
        <v>36</v>
      </c>
      <c r="K2803" t="s">
        <v>133</v>
      </c>
      <c r="L2803" t="s">
        <v>44</v>
      </c>
      <c r="M2803" t="s">
        <v>80</v>
      </c>
      <c r="N2803" s="2">
        <v>41419</v>
      </c>
      <c r="O2803" s="2">
        <v>41421</v>
      </c>
      <c r="P2803">
        <v>16</v>
      </c>
      <c r="Q2803" s="1">
        <v>0.08</v>
      </c>
      <c r="R2803">
        <v>1.81</v>
      </c>
      <c r="S2803">
        <v>0.75</v>
      </c>
      <c r="T2803">
        <f t="shared" si="43"/>
        <v>28.96</v>
      </c>
    </row>
    <row r="2804" spans="1:20" x14ac:dyDescent="0.25">
      <c r="A2804">
        <v>2803</v>
      </c>
      <c r="B2804">
        <v>90553</v>
      </c>
      <c r="C2804" t="s">
        <v>287</v>
      </c>
      <c r="D2804" t="s">
        <v>38</v>
      </c>
      <c r="E2804" t="s">
        <v>39</v>
      </c>
      <c r="F2804" t="s">
        <v>22</v>
      </c>
      <c r="G2804" t="s">
        <v>93</v>
      </c>
      <c r="H2804" t="s">
        <v>61</v>
      </c>
      <c r="I2804" t="s">
        <v>28</v>
      </c>
      <c r="J2804" t="s">
        <v>36</v>
      </c>
      <c r="K2804" t="s">
        <v>79</v>
      </c>
      <c r="L2804" t="s">
        <v>192</v>
      </c>
      <c r="M2804" t="s">
        <v>238</v>
      </c>
      <c r="N2804" s="2">
        <v>41419</v>
      </c>
      <c r="O2804" s="2">
        <v>41421</v>
      </c>
      <c r="P2804">
        <v>11</v>
      </c>
      <c r="Q2804" s="1">
        <v>0.02</v>
      </c>
      <c r="R2804">
        <v>16.059999999999999</v>
      </c>
      <c r="S2804">
        <v>8.34</v>
      </c>
      <c r="T2804">
        <f t="shared" si="43"/>
        <v>176.66</v>
      </c>
    </row>
    <row r="2805" spans="1:20" x14ac:dyDescent="0.25">
      <c r="A2805">
        <v>2804</v>
      </c>
      <c r="B2805">
        <v>86112</v>
      </c>
      <c r="C2805" t="s">
        <v>1661</v>
      </c>
      <c r="D2805" t="s">
        <v>20</v>
      </c>
      <c r="E2805" t="s">
        <v>39</v>
      </c>
      <c r="F2805" t="s">
        <v>31</v>
      </c>
      <c r="G2805" t="s">
        <v>257</v>
      </c>
      <c r="H2805" t="s">
        <v>61</v>
      </c>
      <c r="I2805" t="s">
        <v>28</v>
      </c>
      <c r="J2805" t="s">
        <v>36</v>
      </c>
      <c r="K2805" t="s">
        <v>172</v>
      </c>
      <c r="L2805" t="s">
        <v>192</v>
      </c>
      <c r="M2805" t="s">
        <v>296</v>
      </c>
      <c r="N2805" s="2">
        <v>41267</v>
      </c>
      <c r="O2805" s="2">
        <v>41268</v>
      </c>
      <c r="P2805">
        <v>10</v>
      </c>
      <c r="Q2805" s="1">
        <v>0</v>
      </c>
      <c r="R2805">
        <v>35.89</v>
      </c>
      <c r="S2805">
        <v>14.72</v>
      </c>
      <c r="T2805">
        <f t="shared" si="43"/>
        <v>358.9</v>
      </c>
    </row>
    <row r="2806" spans="1:20" x14ac:dyDescent="0.25">
      <c r="A2806">
        <v>2805</v>
      </c>
      <c r="B2806">
        <v>86367</v>
      </c>
      <c r="C2806" t="s">
        <v>628</v>
      </c>
      <c r="D2806" t="s">
        <v>20</v>
      </c>
      <c r="E2806" t="s">
        <v>39</v>
      </c>
      <c r="F2806" t="s">
        <v>22</v>
      </c>
      <c r="G2806" t="s">
        <v>93</v>
      </c>
      <c r="H2806" t="s">
        <v>94</v>
      </c>
      <c r="I2806" t="s">
        <v>28</v>
      </c>
      <c r="J2806" t="s">
        <v>36</v>
      </c>
      <c r="K2806" t="s">
        <v>136</v>
      </c>
      <c r="L2806" t="s">
        <v>192</v>
      </c>
      <c r="M2806" t="s">
        <v>398</v>
      </c>
      <c r="N2806" s="2">
        <v>41610</v>
      </c>
      <c r="O2806" s="2">
        <v>41611</v>
      </c>
      <c r="P2806">
        <v>11</v>
      </c>
      <c r="Q2806" s="1">
        <v>0.02</v>
      </c>
      <c r="R2806">
        <v>2.88</v>
      </c>
      <c r="S2806">
        <v>0.99</v>
      </c>
      <c r="T2806">
        <f t="shared" si="43"/>
        <v>31.68</v>
      </c>
    </row>
    <row r="2807" spans="1:20" x14ac:dyDescent="0.25">
      <c r="A2807">
        <v>2806</v>
      </c>
      <c r="B2807">
        <v>86367</v>
      </c>
      <c r="C2807" t="s">
        <v>262</v>
      </c>
      <c r="D2807" t="s">
        <v>20</v>
      </c>
      <c r="E2807" t="s">
        <v>21</v>
      </c>
      <c r="F2807" t="s">
        <v>40</v>
      </c>
      <c r="G2807" t="s">
        <v>93</v>
      </c>
      <c r="H2807" t="s">
        <v>33</v>
      </c>
      <c r="I2807" t="s">
        <v>28</v>
      </c>
      <c r="J2807" t="s">
        <v>36</v>
      </c>
      <c r="K2807" t="s">
        <v>1147</v>
      </c>
      <c r="L2807" t="s">
        <v>26</v>
      </c>
      <c r="M2807" t="s">
        <v>342</v>
      </c>
      <c r="N2807" s="2">
        <v>41610</v>
      </c>
      <c r="O2807" s="2">
        <v>41610</v>
      </c>
      <c r="P2807">
        <v>25</v>
      </c>
      <c r="Q2807" s="1">
        <v>0.03</v>
      </c>
      <c r="R2807">
        <v>22.24</v>
      </c>
      <c r="S2807">
        <v>1.99</v>
      </c>
      <c r="T2807">
        <f t="shared" si="43"/>
        <v>556</v>
      </c>
    </row>
    <row r="2808" spans="1:20" x14ac:dyDescent="0.25">
      <c r="A2808">
        <v>2807</v>
      </c>
      <c r="B2808">
        <v>86494</v>
      </c>
      <c r="C2808" t="s">
        <v>938</v>
      </c>
      <c r="D2808" t="s">
        <v>38</v>
      </c>
      <c r="E2808" t="s">
        <v>21</v>
      </c>
      <c r="F2808" t="s">
        <v>22</v>
      </c>
      <c r="G2808" t="s">
        <v>41</v>
      </c>
      <c r="H2808" t="s">
        <v>206</v>
      </c>
      <c r="I2808" t="s">
        <v>28</v>
      </c>
      <c r="J2808" t="s">
        <v>36</v>
      </c>
      <c r="K2808" t="s">
        <v>1108</v>
      </c>
      <c r="L2808" t="s">
        <v>192</v>
      </c>
      <c r="M2808" t="s">
        <v>86</v>
      </c>
      <c r="N2808" s="2">
        <v>40979</v>
      </c>
      <c r="O2808" s="2">
        <v>40979</v>
      </c>
      <c r="P2808">
        <v>2</v>
      </c>
      <c r="Q2808" s="1">
        <v>0.08</v>
      </c>
      <c r="R2808">
        <v>19.98</v>
      </c>
      <c r="S2808">
        <v>4</v>
      </c>
      <c r="T2808">
        <f t="shared" si="43"/>
        <v>39.96</v>
      </c>
    </row>
    <row r="2809" spans="1:20" x14ac:dyDescent="0.25">
      <c r="A2809">
        <v>2808</v>
      </c>
      <c r="B2809">
        <v>88454</v>
      </c>
      <c r="C2809" t="s">
        <v>253</v>
      </c>
      <c r="D2809" t="s">
        <v>20</v>
      </c>
      <c r="E2809" t="s">
        <v>39</v>
      </c>
      <c r="F2809" t="s">
        <v>31</v>
      </c>
      <c r="G2809" t="s">
        <v>23</v>
      </c>
      <c r="H2809" t="s">
        <v>54</v>
      </c>
      <c r="I2809" t="s">
        <v>28</v>
      </c>
      <c r="J2809" t="s">
        <v>36</v>
      </c>
      <c r="K2809" t="s">
        <v>119</v>
      </c>
      <c r="L2809" t="s">
        <v>44</v>
      </c>
      <c r="M2809" t="s">
        <v>63</v>
      </c>
      <c r="N2809" s="2">
        <v>40969</v>
      </c>
      <c r="O2809" s="2">
        <v>40970</v>
      </c>
      <c r="P2809">
        <v>9</v>
      </c>
      <c r="Q2809" s="1">
        <v>0.09</v>
      </c>
      <c r="R2809">
        <v>1.76</v>
      </c>
      <c r="S2809">
        <v>0.7</v>
      </c>
      <c r="T2809">
        <f t="shared" si="43"/>
        <v>15.84</v>
      </c>
    </row>
    <row r="2810" spans="1:20" x14ac:dyDescent="0.25">
      <c r="A2810">
        <v>2809</v>
      </c>
      <c r="B2810">
        <v>88454</v>
      </c>
      <c r="C2810" t="s">
        <v>1069</v>
      </c>
      <c r="D2810" t="s">
        <v>20</v>
      </c>
      <c r="E2810" t="s">
        <v>39</v>
      </c>
      <c r="F2810" t="s">
        <v>31</v>
      </c>
      <c r="G2810" t="s">
        <v>23</v>
      </c>
      <c r="H2810" t="s">
        <v>94</v>
      </c>
      <c r="I2810" t="s">
        <v>28</v>
      </c>
      <c r="J2810" t="s">
        <v>36</v>
      </c>
      <c r="K2810" t="s">
        <v>248</v>
      </c>
      <c r="L2810" t="s">
        <v>44</v>
      </c>
      <c r="M2810" t="s">
        <v>35</v>
      </c>
      <c r="N2810" s="2">
        <v>40969</v>
      </c>
      <c r="O2810" s="2">
        <v>40971</v>
      </c>
      <c r="P2810">
        <v>1</v>
      </c>
      <c r="Q2810" s="1">
        <v>0.09</v>
      </c>
      <c r="R2810">
        <v>4.4800000000000004</v>
      </c>
      <c r="S2810">
        <v>1.22</v>
      </c>
      <c r="T2810">
        <f t="shared" si="43"/>
        <v>4.4800000000000004</v>
      </c>
    </row>
    <row r="2811" spans="1:20" x14ac:dyDescent="0.25">
      <c r="A2811">
        <v>2810</v>
      </c>
      <c r="B2811">
        <v>90333</v>
      </c>
      <c r="C2811" t="s">
        <v>1998</v>
      </c>
      <c r="D2811" t="s">
        <v>20</v>
      </c>
      <c r="E2811" t="s">
        <v>21</v>
      </c>
      <c r="F2811" t="s">
        <v>31</v>
      </c>
      <c r="G2811" t="s">
        <v>32</v>
      </c>
      <c r="H2811" t="s">
        <v>24</v>
      </c>
      <c r="I2811" t="s">
        <v>28</v>
      </c>
      <c r="J2811" t="s">
        <v>36</v>
      </c>
      <c r="K2811" t="s">
        <v>1254</v>
      </c>
      <c r="L2811" t="s">
        <v>192</v>
      </c>
      <c r="M2811" t="s">
        <v>296</v>
      </c>
      <c r="N2811" s="2">
        <v>40203</v>
      </c>
      <c r="O2811" s="2">
        <v>40206</v>
      </c>
      <c r="P2811">
        <v>4</v>
      </c>
      <c r="Q2811" s="1">
        <v>0.1</v>
      </c>
      <c r="R2811">
        <v>125.99</v>
      </c>
      <c r="S2811">
        <v>8.99</v>
      </c>
      <c r="T2811">
        <f t="shared" si="43"/>
        <v>503.96</v>
      </c>
    </row>
    <row r="2812" spans="1:20" x14ac:dyDescent="0.25">
      <c r="A2812">
        <v>2811</v>
      </c>
      <c r="B2812">
        <v>90562</v>
      </c>
      <c r="C2812" t="s">
        <v>1401</v>
      </c>
      <c r="D2812" t="s">
        <v>20</v>
      </c>
      <c r="E2812" t="s">
        <v>39</v>
      </c>
      <c r="F2812" t="s">
        <v>31</v>
      </c>
      <c r="G2812" t="s">
        <v>32</v>
      </c>
      <c r="H2812" t="s">
        <v>61</v>
      </c>
      <c r="I2812" t="s">
        <v>28</v>
      </c>
      <c r="J2812" t="s">
        <v>36</v>
      </c>
      <c r="K2812" t="s">
        <v>158</v>
      </c>
      <c r="L2812" t="s">
        <v>26</v>
      </c>
      <c r="M2812" t="s">
        <v>296</v>
      </c>
      <c r="N2812" s="2">
        <v>41186</v>
      </c>
      <c r="O2812" s="2">
        <v>41188</v>
      </c>
      <c r="P2812">
        <v>23</v>
      </c>
      <c r="Q2812" s="1">
        <v>0.08</v>
      </c>
      <c r="R2812">
        <v>10.23</v>
      </c>
      <c r="S2812">
        <v>4.68</v>
      </c>
      <c r="T2812">
        <f t="shared" si="43"/>
        <v>235.29000000000002</v>
      </c>
    </row>
    <row r="2813" spans="1:20" x14ac:dyDescent="0.25">
      <c r="A2813">
        <v>2812</v>
      </c>
      <c r="B2813">
        <v>88111</v>
      </c>
      <c r="C2813" t="s">
        <v>873</v>
      </c>
      <c r="D2813" t="s">
        <v>20</v>
      </c>
      <c r="E2813" t="s">
        <v>39</v>
      </c>
      <c r="F2813" t="s">
        <v>22</v>
      </c>
      <c r="G2813" t="s">
        <v>32</v>
      </c>
      <c r="H2813" t="s">
        <v>78</v>
      </c>
      <c r="I2813" t="s">
        <v>28</v>
      </c>
      <c r="J2813" t="s">
        <v>36</v>
      </c>
      <c r="K2813" t="s">
        <v>158</v>
      </c>
      <c r="L2813" t="s">
        <v>192</v>
      </c>
      <c r="M2813" t="s">
        <v>123</v>
      </c>
      <c r="N2813" s="2">
        <v>41108</v>
      </c>
      <c r="O2813" s="2">
        <v>41109</v>
      </c>
      <c r="P2813">
        <v>13</v>
      </c>
      <c r="Q2813" s="1">
        <v>0.03</v>
      </c>
      <c r="R2813">
        <v>3.69</v>
      </c>
      <c r="S2813">
        <v>0.5</v>
      </c>
      <c r="T2813">
        <f t="shared" si="43"/>
        <v>47.97</v>
      </c>
    </row>
    <row r="2814" spans="1:20" x14ac:dyDescent="0.25">
      <c r="A2814">
        <v>2813</v>
      </c>
      <c r="B2814">
        <v>88111</v>
      </c>
      <c r="C2814" t="s">
        <v>873</v>
      </c>
      <c r="D2814" t="s">
        <v>38</v>
      </c>
      <c r="E2814" t="s">
        <v>39</v>
      </c>
      <c r="F2814" t="s">
        <v>22</v>
      </c>
      <c r="G2814" t="s">
        <v>32</v>
      </c>
      <c r="H2814" t="s">
        <v>94</v>
      </c>
      <c r="I2814" t="s">
        <v>28</v>
      </c>
      <c r="J2814" t="s">
        <v>36</v>
      </c>
      <c r="K2814" t="s">
        <v>116</v>
      </c>
      <c r="L2814" t="s">
        <v>192</v>
      </c>
      <c r="M2814" t="s">
        <v>199</v>
      </c>
      <c r="N2814" s="2">
        <v>41108</v>
      </c>
      <c r="O2814" s="2">
        <v>41109</v>
      </c>
      <c r="P2814">
        <v>10</v>
      </c>
      <c r="Q2814" s="1">
        <v>0.05</v>
      </c>
      <c r="R2814">
        <v>6.48</v>
      </c>
      <c r="S2814">
        <v>7.91</v>
      </c>
      <c r="T2814">
        <f t="shared" si="43"/>
        <v>64.800000000000011</v>
      </c>
    </row>
    <row r="2815" spans="1:20" x14ac:dyDescent="0.25">
      <c r="A2815">
        <v>2814</v>
      </c>
      <c r="B2815">
        <v>90569</v>
      </c>
      <c r="C2815" t="s">
        <v>1903</v>
      </c>
      <c r="D2815" t="s">
        <v>20</v>
      </c>
      <c r="E2815" t="s">
        <v>187</v>
      </c>
      <c r="F2815" t="s">
        <v>22</v>
      </c>
      <c r="G2815" t="s">
        <v>41</v>
      </c>
      <c r="H2815" t="s">
        <v>188</v>
      </c>
      <c r="I2815" t="s">
        <v>28</v>
      </c>
      <c r="J2815" t="s">
        <v>36</v>
      </c>
      <c r="K2815" t="s">
        <v>145</v>
      </c>
      <c r="L2815" t="s">
        <v>26</v>
      </c>
      <c r="M2815" t="s">
        <v>86</v>
      </c>
      <c r="N2815" s="2">
        <v>40666</v>
      </c>
      <c r="O2815" s="2">
        <v>40667</v>
      </c>
      <c r="P2815">
        <v>18</v>
      </c>
      <c r="Q2815" s="1">
        <v>0.08</v>
      </c>
      <c r="R2815">
        <v>12.64</v>
      </c>
      <c r="S2815">
        <v>4.9800000000000004</v>
      </c>
      <c r="T2815">
        <f t="shared" si="43"/>
        <v>227.52</v>
      </c>
    </row>
    <row r="2816" spans="1:20" x14ac:dyDescent="0.25">
      <c r="A2816">
        <v>2815</v>
      </c>
      <c r="B2816">
        <v>90569</v>
      </c>
      <c r="C2816" t="s">
        <v>1903</v>
      </c>
      <c r="D2816" t="s">
        <v>578</v>
      </c>
      <c r="E2816" t="s">
        <v>21</v>
      </c>
      <c r="F2816" t="s">
        <v>22</v>
      </c>
      <c r="G2816" t="s">
        <v>41</v>
      </c>
      <c r="H2816" t="s">
        <v>33</v>
      </c>
      <c r="I2816" t="s">
        <v>28</v>
      </c>
      <c r="J2816" t="s">
        <v>36</v>
      </c>
      <c r="K2816" t="s">
        <v>201</v>
      </c>
      <c r="L2816" t="s">
        <v>283</v>
      </c>
      <c r="M2816" t="s">
        <v>173</v>
      </c>
      <c r="N2816" s="2">
        <v>40666</v>
      </c>
      <c r="O2816" s="2">
        <v>40668</v>
      </c>
      <c r="P2816">
        <v>7</v>
      </c>
      <c r="Q2816" s="1">
        <v>0.08</v>
      </c>
      <c r="R2816">
        <v>306.14</v>
      </c>
      <c r="S2816">
        <v>26.53</v>
      </c>
      <c r="T2816">
        <f t="shared" si="43"/>
        <v>2142.98</v>
      </c>
    </row>
    <row r="2817" spans="1:20" x14ac:dyDescent="0.25">
      <c r="A2817">
        <v>2816</v>
      </c>
      <c r="B2817">
        <v>90581</v>
      </c>
      <c r="C2817" t="s">
        <v>2158</v>
      </c>
      <c r="D2817" t="s">
        <v>20</v>
      </c>
      <c r="E2817" t="s">
        <v>21</v>
      </c>
      <c r="F2817" t="s">
        <v>31</v>
      </c>
      <c r="G2817" t="s">
        <v>32</v>
      </c>
      <c r="H2817" t="s">
        <v>206</v>
      </c>
      <c r="I2817" t="s">
        <v>28</v>
      </c>
      <c r="J2817" t="s">
        <v>36</v>
      </c>
      <c r="K2817" t="s">
        <v>208</v>
      </c>
      <c r="L2817" t="s">
        <v>192</v>
      </c>
      <c r="M2817" t="s">
        <v>146</v>
      </c>
      <c r="N2817" s="2">
        <v>40845</v>
      </c>
      <c r="O2817" s="2">
        <v>40847</v>
      </c>
      <c r="P2817">
        <v>4</v>
      </c>
      <c r="Q2817" s="1">
        <v>0</v>
      </c>
      <c r="R2817">
        <v>30.98</v>
      </c>
      <c r="S2817">
        <v>6.5</v>
      </c>
      <c r="T2817">
        <f t="shared" si="43"/>
        <v>123.92</v>
      </c>
    </row>
    <row r="2818" spans="1:20" x14ac:dyDescent="0.25">
      <c r="A2818">
        <v>2817</v>
      </c>
      <c r="B2818">
        <v>90581</v>
      </c>
      <c r="C2818" t="s">
        <v>468</v>
      </c>
      <c r="D2818" t="s">
        <v>578</v>
      </c>
      <c r="E2818" t="s">
        <v>187</v>
      </c>
      <c r="F2818" t="s">
        <v>40</v>
      </c>
      <c r="G2818" t="s">
        <v>32</v>
      </c>
      <c r="H2818" t="s">
        <v>217</v>
      </c>
      <c r="I2818" t="s">
        <v>28</v>
      </c>
      <c r="J2818" t="s">
        <v>36</v>
      </c>
      <c r="K2818" t="s">
        <v>145</v>
      </c>
      <c r="L2818" t="s">
        <v>330</v>
      </c>
      <c r="M2818" t="s">
        <v>125</v>
      </c>
      <c r="N2818" s="2">
        <v>40845</v>
      </c>
      <c r="O2818" s="2">
        <v>40847</v>
      </c>
      <c r="P2818">
        <v>14</v>
      </c>
      <c r="Q2818" s="1">
        <v>0.04</v>
      </c>
      <c r="R2818">
        <v>120.98</v>
      </c>
      <c r="S2818">
        <v>56.7</v>
      </c>
      <c r="T2818">
        <f t="shared" si="43"/>
        <v>1693.72</v>
      </c>
    </row>
    <row r="2819" spans="1:20" x14ac:dyDescent="0.25">
      <c r="A2819">
        <v>2818</v>
      </c>
      <c r="B2819">
        <v>89988</v>
      </c>
      <c r="C2819" t="s">
        <v>721</v>
      </c>
      <c r="D2819" t="s">
        <v>20</v>
      </c>
      <c r="E2819" t="s">
        <v>21</v>
      </c>
      <c r="F2819" t="s">
        <v>22</v>
      </c>
      <c r="G2819" t="s">
        <v>23</v>
      </c>
      <c r="H2819" t="s">
        <v>24</v>
      </c>
      <c r="I2819" t="s">
        <v>28</v>
      </c>
      <c r="J2819" t="s">
        <v>36</v>
      </c>
      <c r="K2819" t="s">
        <v>1111</v>
      </c>
      <c r="L2819" t="s">
        <v>44</v>
      </c>
      <c r="M2819" t="s">
        <v>190</v>
      </c>
      <c r="N2819" s="2">
        <v>40446</v>
      </c>
      <c r="O2819" s="2">
        <v>40448</v>
      </c>
      <c r="P2819">
        <v>1</v>
      </c>
      <c r="Q2819" s="1">
        <v>7.0000000000000007E-2</v>
      </c>
      <c r="R2819">
        <v>35.99</v>
      </c>
      <c r="S2819">
        <v>5</v>
      </c>
      <c r="T2819">
        <f t="shared" ref="T2819:T2882" si="44">R2819*P2819</f>
        <v>35.99</v>
      </c>
    </row>
    <row r="2820" spans="1:20" x14ac:dyDescent="0.25">
      <c r="A2820">
        <v>2819</v>
      </c>
      <c r="B2820">
        <v>86975</v>
      </c>
      <c r="C2820" t="s">
        <v>1073</v>
      </c>
      <c r="D2820" t="s">
        <v>578</v>
      </c>
      <c r="E2820" t="s">
        <v>187</v>
      </c>
      <c r="F2820" t="s">
        <v>47</v>
      </c>
      <c r="G2820" t="s">
        <v>23</v>
      </c>
      <c r="H2820" t="s">
        <v>219</v>
      </c>
      <c r="I2820" t="s">
        <v>28</v>
      </c>
      <c r="J2820" t="s">
        <v>36</v>
      </c>
      <c r="K2820" t="s">
        <v>226</v>
      </c>
      <c r="L2820" t="s">
        <v>283</v>
      </c>
      <c r="M2820" t="s">
        <v>114</v>
      </c>
      <c r="N2820" s="2">
        <v>40785</v>
      </c>
      <c r="O2820" s="2">
        <v>40786</v>
      </c>
      <c r="P2820">
        <v>9</v>
      </c>
      <c r="Q2820" s="1">
        <v>0.02</v>
      </c>
      <c r="R2820">
        <v>270.98</v>
      </c>
      <c r="S2820">
        <v>50</v>
      </c>
      <c r="T2820">
        <f t="shared" si="44"/>
        <v>2438.8200000000002</v>
      </c>
    </row>
    <row r="2821" spans="1:20" x14ac:dyDescent="0.25">
      <c r="A2821">
        <v>2820</v>
      </c>
      <c r="B2821">
        <v>86975</v>
      </c>
      <c r="C2821" t="s">
        <v>1073</v>
      </c>
      <c r="D2821" t="s">
        <v>20</v>
      </c>
      <c r="E2821" t="s">
        <v>39</v>
      </c>
      <c r="F2821" t="s">
        <v>47</v>
      </c>
      <c r="G2821" t="s">
        <v>23</v>
      </c>
      <c r="H2821" t="s">
        <v>54</v>
      </c>
      <c r="I2821" t="s">
        <v>28</v>
      </c>
      <c r="J2821" t="s">
        <v>36</v>
      </c>
      <c r="K2821" t="s">
        <v>170</v>
      </c>
      <c r="L2821" t="s">
        <v>44</v>
      </c>
      <c r="M2821" t="s">
        <v>167</v>
      </c>
      <c r="N2821" s="2">
        <v>40785</v>
      </c>
      <c r="O2821" s="2">
        <v>40786</v>
      </c>
      <c r="P2821">
        <v>9</v>
      </c>
      <c r="Q2821" s="1">
        <v>0</v>
      </c>
      <c r="R2821">
        <v>4.4800000000000004</v>
      </c>
      <c r="S2821">
        <v>1.22</v>
      </c>
      <c r="T2821">
        <f t="shared" si="44"/>
        <v>40.320000000000007</v>
      </c>
    </row>
    <row r="2822" spans="1:20" x14ac:dyDescent="0.25">
      <c r="A2822">
        <v>2821</v>
      </c>
      <c r="B2822">
        <v>87094</v>
      </c>
      <c r="C2822" t="s">
        <v>1720</v>
      </c>
      <c r="D2822" t="s">
        <v>20</v>
      </c>
      <c r="E2822" t="s">
        <v>39</v>
      </c>
      <c r="F2822" t="s">
        <v>47</v>
      </c>
      <c r="G2822" t="s">
        <v>41</v>
      </c>
      <c r="H2822" t="s">
        <v>89</v>
      </c>
      <c r="I2822" t="s">
        <v>28</v>
      </c>
      <c r="J2822" t="s">
        <v>36</v>
      </c>
      <c r="K2822" t="s">
        <v>119</v>
      </c>
      <c r="L2822" t="s">
        <v>192</v>
      </c>
      <c r="M2822" t="s">
        <v>111</v>
      </c>
      <c r="N2822" s="2">
        <v>41237</v>
      </c>
      <c r="O2822" s="2">
        <v>41238</v>
      </c>
      <c r="P2822">
        <v>42</v>
      </c>
      <c r="Q2822" s="1">
        <v>0.06</v>
      </c>
      <c r="R2822">
        <v>22.98</v>
      </c>
      <c r="S2822">
        <v>4.5</v>
      </c>
      <c r="T2822">
        <f t="shared" si="44"/>
        <v>965.16</v>
      </c>
    </row>
    <row r="2823" spans="1:20" x14ac:dyDescent="0.25">
      <c r="A2823">
        <v>2822</v>
      </c>
      <c r="B2823">
        <v>89637</v>
      </c>
      <c r="C2823" t="s">
        <v>2298</v>
      </c>
      <c r="D2823" t="s">
        <v>20</v>
      </c>
      <c r="E2823" t="s">
        <v>39</v>
      </c>
      <c r="F2823" t="s">
        <v>31</v>
      </c>
      <c r="G2823" t="s">
        <v>93</v>
      </c>
      <c r="H2823" t="s">
        <v>49</v>
      </c>
      <c r="I2823" t="s">
        <v>28</v>
      </c>
      <c r="J2823" t="s">
        <v>36</v>
      </c>
      <c r="K2823" t="s">
        <v>165</v>
      </c>
      <c r="L2823" t="s">
        <v>192</v>
      </c>
      <c r="M2823" t="s">
        <v>121</v>
      </c>
      <c r="N2823" s="2">
        <v>41388</v>
      </c>
      <c r="O2823" s="2">
        <v>41389</v>
      </c>
      <c r="P2823">
        <v>3</v>
      </c>
      <c r="Q2823" s="1">
        <v>0.02</v>
      </c>
      <c r="R2823">
        <v>59.76</v>
      </c>
      <c r="S2823">
        <v>9.7100000000000009</v>
      </c>
      <c r="T2823">
        <f t="shared" si="44"/>
        <v>179.28</v>
      </c>
    </row>
    <row r="2824" spans="1:20" x14ac:dyDescent="0.25">
      <c r="A2824">
        <v>2823</v>
      </c>
      <c r="B2824">
        <v>86826</v>
      </c>
      <c r="C2824" t="s">
        <v>1786</v>
      </c>
      <c r="D2824" t="s">
        <v>20</v>
      </c>
      <c r="E2824" t="s">
        <v>39</v>
      </c>
      <c r="F2824" t="s">
        <v>31</v>
      </c>
      <c r="G2824" t="s">
        <v>32</v>
      </c>
      <c r="H2824" t="s">
        <v>61</v>
      </c>
      <c r="I2824" t="s">
        <v>28</v>
      </c>
      <c r="J2824" t="s">
        <v>36</v>
      </c>
      <c r="K2824" t="s">
        <v>43</v>
      </c>
      <c r="L2824" t="s">
        <v>192</v>
      </c>
      <c r="M2824" t="s">
        <v>146</v>
      </c>
      <c r="N2824" s="2">
        <v>40242</v>
      </c>
      <c r="O2824" s="2">
        <v>40243</v>
      </c>
      <c r="P2824">
        <v>11</v>
      </c>
      <c r="Q2824" s="1">
        <v>0.05</v>
      </c>
      <c r="R2824">
        <v>9.7799999999999994</v>
      </c>
      <c r="S2824">
        <v>1.39</v>
      </c>
      <c r="T2824">
        <f t="shared" si="44"/>
        <v>107.58</v>
      </c>
    </row>
    <row r="2825" spans="1:20" x14ac:dyDescent="0.25">
      <c r="A2825">
        <v>2824</v>
      </c>
      <c r="B2825">
        <v>86826</v>
      </c>
      <c r="C2825" t="s">
        <v>491</v>
      </c>
      <c r="D2825" t="s">
        <v>38</v>
      </c>
      <c r="E2825" t="s">
        <v>39</v>
      </c>
      <c r="F2825" t="s">
        <v>31</v>
      </c>
      <c r="G2825" t="s">
        <v>32</v>
      </c>
      <c r="H2825" t="s">
        <v>94</v>
      </c>
      <c r="I2825" t="s">
        <v>28</v>
      </c>
      <c r="J2825" t="s">
        <v>36</v>
      </c>
      <c r="K2825" t="s">
        <v>95</v>
      </c>
      <c r="L2825" t="s">
        <v>44</v>
      </c>
      <c r="M2825" t="s">
        <v>146</v>
      </c>
      <c r="N2825" s="2">
        <v>40242</v>
      </c>
      <c r="O2825" s="2">
        <v>40243</v>
      </c>
      <c r="P2825">
        <v>7</v>
      </c>
      <c r="Q2825" s="1">
        <v>0.02</v>
      </c>
      <c r="R2825">
        <v>3.28</v>
      </c>
      <c r="S2825">
        <v>3.97</v>
      </c>
      <c r="T2825">
        <f t="shared" si="44"/>
        <v>22.959999999999997</v>
      </c>
    </row>
    <row r="2826" spans="1:20" x14ac:dyDescent="0.25">
      <c r="A2826">
        <v>2825</v>
      </c>
      <c r="B2826">
        <v>89073</v>
      </c>
      <c r="C2826" t="s">
        <v>946</v>
      </c>
      <c r="D2826" t="s">
        <v>20</v>
      </c>
      <c r="E2826" t="s">
        <v>39</v>
      </c>
      <c r="F2826" t="s">
        <v>47</v>
      </c>
      <c r="G2826" t="s">
        <v>93</v>
      </c>
      <c r="H2826" t="s">
        <v>89</v>
      </c>
      <c r="I2826" t="s">
        <v>28</v>
      </c>
      <c r="J2826" t="s">
        <v>36</v>
      </c>
      <c r="K2826" t="s">
        <v>82</v>
      </c>
      <c r="L2826" t="s">
        <v>192</v>
      </c>
      <c r="M2826" t="s">
        <v>167</v>
      </c>
      <c r="N2826" s="2">
        <v>40719</v>
      </c>
      <c r="O2826" s="2">
        <v>40720</v>
      </c>
      <c r="P2826">
        <v>3</v>
      </c>
      <c r="Q2826" s="1">
        <v>0.04</v>
      </c>
      <c r="R2826">
        <v>5.74</v>
      </c>
      <c r="S2826">
        <v>5.01</v>
      </c>
      <c r="T2826">
        <f t="shared" si="44"/>
        <v>17.22</v>
      </c>
    </row>
    <row r="2827" spans="1:20" x14ac:dyDescent="0.25">
      <c r="A2827">
        <v>2826</v>
      </c>
      <c r="B2827">
        <v>89073</v>
      </c>
      <c r="C2827" t="s">
        <v>946</v>
      </c>
      <c r="D2827" t="s">
        <v>20</v>
      </c>
      <c r="E2827" t="s">
        <v>39</v>
      </c>
      <c r="F2827" t="s">
        <v>47</v>
      </c>
      <c r="G2827" t="s">
        <v>93</v>
      </c>
      <c r="H2827" t="s">
        <v>54</v>
      </c>
      <c r="I2827" t="s">
        <v>28</v>
      </c>
      <c r="J2827" t="s">
        <v>36</v>
      </c>
      <c r="K2827" t="s">
        <v>172</v>
      </c>
      <c r="L2827" t="s">
        <v>192</v>
      </c>
      <c r="M2827" t="s">
        <v>117</v>
      </c>
      <c r="N2827" s="2">
        <v>40719</v>
      </c>
      <c r="O2827" s="2">
        <v>40720</v>
      </c>
      <c r="P2827">
        <v>8</v>
      </c>
      <c r="Q2827" s="1">
        <v>0.06</v>
      </c>
      <c r="R2827">
        <v>4.24</v>
      </c>
      <c r="S2827">
        <v>5.41</v>
      </c>
      <c r="T2827">
        <f t="shared" si="44"/>
        <v>33.92</v>
      </c>
    </row>
    <row r="2828" spans="1:20" x14ac:dyDescent="0.25">
      <c r="A2828">
        <v>2827</v>
      </c>
      <c r="B2828">
        <v>89409</v>
      </c>
      <c r="C2828" t="s">
        <v>1839</v>
      </c>
      <c r="D2828" t="s">
        <v>20</v>
      </c>
      <c r="E2828" t="s">
        <v>39</v>
      </c>
      <c r="F2828" t="s">
        <v>22</v>
      </c>
      <c r="G2828" t="s">
        <v>41</v>
      </c>
      <c r="H2828" t="s">
        <v>78</v>
      </c>
      <c r="I2828" t="s">
        <v>28</v>
      </c>
      <c r="J2828" t="s">
        <v>36</v>
      </c>
      <c r="K2828" t="s">
        <v>119</v>
      </c>
      <c r="L2828" t="s">
        <v>192</v>
      </c>
      <c r="M2828" t="s">
        <v>182</v>
      </c>
      <c r="N2828" s="2">
        <v>40636</v>
      </c>
      <c r="O2828" s="2">
        <v>40637</v>
      </c>
      <c r="P2828">
        <v>8</v>
      </c>
      <c r="Q2828" s="1">
        <v>0.09</v>
      </c>
      <c r="R2828">
        <v>95.43</v>
      </c>
      <c r="S2828">
        <v>19.989999999999998</v>
      </c>
      <c r="T2828">
        <f t="shared" si="44"/>
        <v>763.44</v>
      </c>
    </row>
    <row r="2829" spans="1:20" x14ac:dyDescent="0.25">
      <c r="A2829">
        <v>2828</v>
      </c>
      <c r="B2829">
        <v>89757</v>
      </c>
      <c r="C2829" t="s">
        <v>1606</v>
      </c>
      <c r="D2829" t="s">
        <v>20</v>
      </c>
      <c r="E2829" t="s">
        <v>39</v>
      </c>
      <c r="F2829" t="s">
        <v>31</v>
      </c>
      <c r="G2829" t="s">
        <v>23</v>
      </c>
      <c r="H2829" t="s">
        <v>89</v>
      </c>
      <c r="I2829" t="s">
        <v>28</v>
      </c>
      <c r="J2829" t="s">
        <v>36</v>
      </c>
      <c r="K2829" t="s">
        <v>228</v>
      </c>
      <c r="L2829" t="s">
        <v>192</v>
      </c>
      <c r="M2829" t="s">
        <v>143</v>
      </c>
      <c r="N2829" s="2">
        <v>41289</v>
      </c>
      <c r="O2829" s="2">
        <v>41291</v>
      </c>
      <c r="P2829">
        <v>12</v>
      </c>
      <c r="Q2829" s="1">
        <v>0.03</v>
      </c>
      <c r="R2829">
        <v>6.78</v>
      </c>
      <c r="S2829">
        <v>6.18</v>
      </c>
      <c r="T2829">
        <f t="shared" si="44"/>
        <v>81.36</v>
      </c>
    </row>
    <row r="2830" spans="1:20" x14ac:dyDescent="0.25">
      <c r="A2830">
        <v>2829</v>
      </c>
      <c r="B2830">
        <v>89314</v>
      </c>
      <c r="C2830" t="s">
        <v>659</v>
      </c>
      <c r="D2830" t="s">
        <v>20</v>
      </c>
      <c r="E2830" t="s">
        <v>39</v>
      </c>
      <c r="F2830" t="s">
        <v>31</v>
      </c>
      <c r="G2830" t="s">
        <v>23</v>
      </c>
      <c r="H2830" t="s">
        <v>78</v>
      </c>
      <c r="I2830" t="s">
        <v>28</v>
      </c>
      <c r="J2830" t="s">
        <v>36</v>
      </c>
      <c r="K2830" t="s">
        <v>289</v>
      </c>
      <c r="L2830" t="s">
        <v>192</v>
      </c>
      <c r="M2830" t="s">
        <v>69</v>
      </c>
      <c r="N2830" s="2">
        <v>40276</v>
      </c>
      <c r="O2830" s="2">
        <v>40277</v>
      </c>
      <c r="P2830">
        <v>10</v>
      </c>
      <c r="Q2830" s="1">
        <v>0.05</v>
      </c>
      <c r="R2830">
        <v>35.44</v>
      </c>
      <c r="S2830">
        <v>5.09</v>
      </c>
      <c r="T2830">
        <f t="shared" si="44"/>
        <v>354.4</v>
      </c>
    </row>
    <row r="2831" spans="1:20" x14ac:dyDescent="0.25">
      <c r="A2831">
        <v>2830</v>
      </c>
      <c r="B2831">
        <v>89055</v>
      </c>
      <c r="C2831" t="s">
        <v>913</v>
      </c>
      <c r="D2831" t="s">
        <v>38</v>
      </c>
      <c r="E2831" t="s">
        <v>39</v>
      </c>
      <c r="F2831" t="s">
        <v>22</v>
      </c>
      <c r="G2831" t="s">
        <v>93</v>
      </c>
      <c r="H2831" t="s">
        <v>94</v>
      </c>
      <c r="I2831" t="s">
        <v>28</v>
      </c>
      <c r="J2831" t="s">
        <v>36</v>
      </c>
      <c r="K2831" t="s">
        <v>82</v>
      </c>
      <c r="L2831" t="s">
        <v>192</v>
      </c>
      <c r="M2831" t="s">
        <v>246</v>
      </c>
      <c r="N2831" s="2">
        <v>40381</v>
      </c>
      <c r="O2831" s="2">
        <v>40383</v>
      </c>
      <c r="P2831">
        <v>10</v>
      </c>
      <c r="Q2831" s="1">
        <v>0.09</v>
      </c>
      <c r="R2831">
        <v>3.89</v>
      </c>
      <c r="S2831">
        <v>7.01</v>
      </c>
      <c r="T2831">
        <f t="shared" si="44"/>
        <v>38.9</v>
      </c>
    </row>
    <row r="2832" spans="1:20" x14ac:dyDescent="0.25">
      <c r="A2832">
        <v>2831</v>
      </c>
      <c r="B2832">
        <v>87519</v>
      </c>
      <c r="C2832" t="s">
        <v>1330</v>
      </c>
      <c r="D2832" t="s">
        <v>20</v>
      </c>
      <c r="E2832" t="s">
        <v>39</v>
      </c>
      <c r="F2832" t="s">
        <v>22</v>
      </c>
      <c r="G2832" t="s">
        <v>48</v>
      </c>
      <c r="H2832" t="s">
        <v>94</v>
      </c>
      <c r="I2832" t="s">
        <v>28</v>
      </c>
      <c r="J2832" t="s">
        <v>36</v>
      </c>
      <c r="K2832" t="s">
        <v>172</v>
      </c>
      <c r="L2832" t="s">
        <v>192</v>
      </c>
      <c r="M2832" t="s">
        <v>190</v>
      </c>
      <c r="N2832" s="2">
        <v>41612</v>
      </c>
      <c r="O2832" s="2">
        <v>41617</v>
      </c>
      <c r="P2832">
        <v>17</v>
      </c>
      <c r="Q2832" s="1">
        <v>0.08</v>
      </c>
      <c r="R2832">
        <v>6.48</v>
      </c>
      <c r="S2832">
        <v>7.37</v>
      </c>
      <c r="T2832">
        <f t="shared" si="44"/>
        <v>110.16000000000001</v>
      </c>
    </row>
    <row r="2833" spans="1:20" x14ac:dyDescent="0.25">
      <c r="A2833">
        <v>2832</v>
      </c>
      <c r="B2833">
        <v>89018</v>
      </c>
      <c r="C2833" t="s">
        <v>1971</v>
      </c>
      <c r="D2833" t="s">
        <v>20</v>
      </c>
      <c r="E2833" t="s">
        <v>21</v>
      </c>
      <c r="F2833" t="s">
        <v>22</v>
      </c>
      <c r="G2833" t="s">
        <v>32</v>
      </c>
      <c r="H2833" t="s">
        <v>206</v>
      </c>
      <c r="I2833" t="s">
        <v>28</v>
      </c>
      <c r="J2833" t="s">
        <v>36</v>
      </c>
      <c r="K2833" t="s">
        <v>1111</v>
      </c>
      <c r="L2833" t="s">
        <v>192</v>
      </c>
      <c r="M2833" t="s">
        <v>27</v>
      </c>
      <c r="N2833" s="2">
        <v>40290</v>
      </c>
      <c r="O2833" s="2">
        <v>40292</v>
      </c>
      <c r="P2833">
        <v>8</v>
      </c>
      <c r="Q2833" s="1">
        <v>0.05</v>
      </c>
      <c r="R2833">
        <v>100.98</v>
      </c>
      <c r="S2833">
        <v>7.18</v>
      </c>
      <c r="T2833">
        <f t="shared" si="44"/>
        <v>807.84</v>
      </c>
    </row>
    <row r="2834" spans="1:20" x14ac:dyDescent="0.25">
      <c r="A2834">
        <v>2833</v>
      </c>
      <c r="B2834">
        <v>90584</v>
      </c>
      <c r="C2834" t="s">
        <v>508</v>
      </c>
      <c r="D2834" t="s">
        <v>20</v>
      </c>
      <c r="E2834" t="s">
        <v>39</v>
      </c>
      <c r="F2834" t="s">
        <v>31</v>
      </c>
      <c r="G2834" t="s">
        <v>93</v>
      </c>
      <c r="H2834" t="s">
        <v>89</v>
      </c>
      <c r="I2834" t="s">
        <v>28</v>
      </c>
      <c r="J2834" t="s">
        <v>36</v>
      </c>
      <c r="K2834" t="s">
        <v>62</v>
      </c>
      <c r="L2834" t="s">
        <v>746</v>
      </c>
      <c r="M2834" t="s">
        <v>279</v>
      </c>
      <c r="N2834" s="2">
        <v>40655</v>
      </c>
      <c r="O2834" s="2">
        <v>40657</v>
      </c>
      <c r="P2834">
        <v>12</v>
      </c>
      <c r="Q2834" s="1">
        <v>0.08</v>
      </c>
      <c r="R2834">
        <v>3.25</v>
      </c>
      <c r="S2834">
        <v>49</v>
      </c>
      <c r="T2834">
        <f t="shared" si="44"/>
        <v>39</v>
      </c>
    </row>
    <row r="2835" spans="1:20" x14ac:dyDescent="0.25">
      <c r="A2835">
        <v>2834</v>
      </c>
      <c r="B2835">
        <v>89368</v>
      </c>
      <c r="C2835" t="s">
        <v>2412</v>
      </c>
      <c r="D2835" t="s">
        <v>578</v>
      </c>
      <c r="E2835" t="s">
        <v>187</v>
      </c>
      <c r="F2835" t="s">
        <v>47</v>
      </c>
      <c r="G2835" t="s">
        <v>32</v>
      </c>
      <c r="H2835" t="s">
        <v>217</v>
      </c>
      <c r="I2835" t="s">
        <v>28</v>
      </c>
      <c r="J2835" t="s">
        <v>36</v>
      </c>
      <c r="K2835" t="s">
        <v>189</v>
      </c>
      <c r="L2835" t="s">
        <v>330</v>
      </c>
      <c r="M2835" t="s">
        <v>51</v>
      </c>
      <c r="N2835" s="2">
        <v>41257</v>
      </c>
      <c r="O2835" s="2">
        <v>41260</v>
      </c>
      <c r="P2835">
        <v>17</v>
      </c>
      <c r="Q2835" s="1">
        <v>0.1</v>
      </c>
      <c r="R2835">
        <v>114.98</v>
      </c>
      <c r="S2835">
        <v>58.72</v>
      </c>
      <c r="T2835">
        <f t="shared" si="44"/>
        <v>1954.66</v>
      </c>
    </row>
    <row r="2836" spans="1:20" x14ac:dyDescent="0.25">
      <c r="A2836">
        <v>2835</v>
      </c>
      <c r="B2836">
        <v>90590</v>
      </c>
      <c r="C2836" t="s">
        <v>1461</v>
      </c>
      <c r="D2836" t="s">
        <v>20</v>
      </c>
      <c r="E2836" t="s">
        <v>39</v>
      </c>
      <c r="F2836" t="s">
        <v>47</v>
      </c>
      <c r="G2836" t="s">
        <v>32</v>
      </c>
      <c r="H2836" t="s">
        <v>49</v>
      </c>
      <c r="I2836" t="s">
        <v>28</v>
      </c>
      <c r="J2836" t="s">
        <v>36</v>
      </c>
      <c r="K2836" t="s">
        <v>62</v>
      </c>
      <c r="L2836" t="s">
        <v>44</v>
      </c>
      <c r="M2836" t="s">
        <v>167</v>
      </c>
      <c r="N2836" s="2">
        <v>40750</v>
      </c>
      <c r="O2836" s="2">
        <v>40751</v>
      </c>
      <c r="P2836">
        <v>5</v>
      </c>
      <c r="Q2836" s="1">
        <v>0.02</v>
      </c>
      <c r="R2836">
        <v>9.27</v>
      </c>
      <c r="S2836">
        <v>4.3899999999999997</v>
      </c>
      <c r="T2836">
        <f t="shared" si="44"/>
        <v>46.349999999999994</v>
      </c>
    </row>
    <row r="2837" spans="1:20" x14ac:dyDescent="0.25">
      <c r="A2837">
        <v>2836</v>
      </c>
      <c r="B2837">
        <v>90594</v>
      </c>
      <c r="C2837" t="s">
        <v>1535</v>
      </c>
      <c r="D2837" t="s">
        <v>20</v>
      </c>
      <c r="E2837" t="s">
        <v>39</v>
      </c>
      <c r="F2837" t="s">
        <v>22</v>
      </c>
      <c r="G2837" t="s">
        <v>93</v>
      </c>
      <c r="H2837" t="s">
        <v>78</v>
      </c>
      <c r="I2837" t="s">
        <v>28</v>
      </c>
      <c r="J2837" t="s">
        <v>36</v>
      </c>
      <c r="K2837" t="s">
        <v>98</v>
      </c>
      <c r="L2837" t="s">
        <v>192</v>
      </c>
      <c r="M2837" t="s">
        <v>246</v>
      </c>
      <c r="N2837" s="2">
        <v>40497</v>
      </c>
      <c r="O2837" s="2">
        <v>40498</v>
      </c>
      <c r="P2837">
        <v>10</v>
      </c>
      <c r="Q2837" s="1">
        <v>0.08</v>
      </c>
      <c r="R2837">
        <v>6.48</v>
      </c>
      <c r="S2837">
        <v>7.03</v>
      </c>
      <c r="T2837">
        <f t="shared" si="44"/>
        <v>64.800000000000011</v>
      </c>
    </row>
    <row r="2838" spans="1:20" x14ac:dyDescent="0.25">
      <c r="A2838">
        <v>2837</v>
      </c>
      <c r="B2838">
        <v>90594</v>
      </c>
      <c r="C2838" t="s">
        <v>1535</v>
      </c>
      <c r="D2838" t="s">
        <v>20</v>
      </c>
      <c r="E2838" t="s">
        <v>39</v>
      </c>
      <c r="F2838" t="s">
        <v>22</v>
      </c>
      <c r="G2838" t="s">
        <v>93</v>
      </c>
      <c r="H2838" t="s">
        <v>94</v>
      </c>
      <c r="I2838" t="s">
        <v>28</v>
      </c>
      <c r="J2838" t="s">
        <v>36</v>
      </c>
      <c r="K2838" t="s">
        <v>172</v>
      </c>
      <c r="L2838" t="s">
        <v>746</v>
      </c>
      <c r="M2838" t="s">
        <v>398</v>
      </c>
      <c r="N2838" s="2">
        <v>40497</v>
      </c>
      <c r="O2838" s="2">
        <v>40498</v>
      </c>
      <c r="P2838">
        <v>33</v>
      </c>
      <c r="Q2838" s="1">
        <v>0.01</v>
      </c>
      <c r="R2838">
        <v>20.34</v>
      </c>
      <c r="S2838">
        <v>35</v>
      </c>
      <c r="T2838">
        <f t="shared" si="44"/>
        <v>671.22</v>
      </c>
    </row>
    <row r="2839" spans="1:20" x14ac:dyDescent="0.25">
      <c r="A2839">
        <v>2838</v>
      </c>
      <c r="B2839">
        <v>89912</v>
      </c>
      <c r="C2839" t="s">
        <v>1177</v>
      </c>
      <c r="D2839" t="s">
        <v>20</v>
      </c>
      <c r="E2839" t="s">
        <v>39</v>
      </c>
      <c r="F2839" t="s">
        <v>31</v>
      </c>
      <c r="G2839" t="s">
        <v>32</v>
      </c>
      <c r="H2839" t="s">
        <v>94</v>
      </c>
      <c r="I2839" t="s">
        <v>28</v>
      </c>
      <c r="J2839" t="s">
        <v>36</v>
      </c>
      <c r="K2839" t="s">
        <v>231</v>
      </c>
      <c r="L2839" t="s">
        <v>44</v>
      </c>
      <c r="M2839" t="s">
        <v>69</v>
      </c>
      <c r="N2839" s="2">
        <v>40773</v>
      </c>
      <c r="O2839" s="2">
        <v>40774</v>
      </c>
      <c r="P2839">
        <v>3</v>
      </c>
      <c r="Q2839" s="1">
        <v>0.02</v>
      </c>
      <c r="R2839">
        <v>37.94</v>
      </c>
      <c r="S2839">
        <v>5.08</v>
      </c>
      <c r="T2839">
        <f t="shared" si="44"/>
        <v>113.82</v>
      </c>
    </row>
    <row r="2840" spans="1:20" x14ac:dyDescent="0.25">
      <c r="A2840">
        <v>2839</v>
      </c>
      <c r="B2840">
        <v>89944</v>
      </c>
      <c r="C2840" t="s">
        <v>1857</v>
      </c>
      <c r="D2840" t="s">
        <v>20</v>
      </c>
      <c r="E2840" t="s">
        <v>39</v>
      </c>
      <c r="F2840" t="s">
        <v>31</v>
      </c>
      <c r="G2840" t="s">
        <v>48</v>
      </c>
      <c r="H2840" t="s">
        <v>54</v>
      </c>
      <c r="I2840" t="s">
        <v>28</v>
      </c>
      <c r="J2840" t="s">
        <v>36</v>
      </c>
      <c r="K2840" t="s">
        <v>113</v>
      </c>
      <c r="L2840" t="s">
        <v>192</v>
      </c>
      <c r="M2840" t="s">
        <v>63</v>
      </c>
      <c r="N2840" s="2">
        <v>40526</v>
      </c>
      <c r="O2840" s="2">
        <v>40533</v>
      </c>
      <c r="P2840">
        <v>21</v>
      </c>
      <c r="Q2840" s="1">
        <v>0.09</v>
      </c>
      <c r="R2840">
        <v>12.95</v>
      </c>
      <c r="S2840">
        <v>4.9800000000000004</v>
      </c>
      <c r="T2840">
        <f t="shared" si="44"/>
        <v>271.95</v>
      </c>
    </row>
    <row r="2841" spans="1:20" x14ac:dyDescent="0.25">
      <c r="A2841">
        <v>2840</v>
      </c>
      <c r="B2841">
        <v>89956</v>
      </c>
      <c r="C2841" t="s">
        <v>1857</v>
      </c>
      <c r="D2841" t="s">
        <v>20</v>
      </c>
      <c r="E2841" t="s">
        <v>39</v>
      </c>
      <c r="F2841" t="s">
        <v>31</v>
      </c>
      <c r="G2841" t="s">
        <v>48</v>
      </c>
      <c r="H2841" t="s">
        <v>54</v>
      </c>
      <c r="I2841" t="s">
        <v>28</v>
      </c>
      <c r="J2841" t="s">
        <v>36</v>
      </c>
      <c r="K2841" t="s">
        <v>116</v>
      </c>
      <c r="L2841" t="s">
        <v>192</v>
      </c>
      <c r="M2841" t="s">
        <v>146</v>
      </c>
      <c r="N2841" s="2">
        <v>41622</v>
      </c>
      <c r="O2841" s="2">
        <v>41622</v>
      </c>
      <c r="P2841">
        <v>4</v>
      </c>
      <c r="Q2841" s="1">
        <v>0</v>
      </c>
      <c r="R2841">
        <v>24.92</v>
      </c>
      <c r="S2841">
        <v>12.98</v>
      </c>
      <c r="T2841">
        <f t="shared" si="44"/>
        <v>99.68</v>
      </c>
    </row>
    <row r="2842" spans="1:20" x14ac:dyDescent="0.25">
      <c r="A2842">
        <v>2841</v>
      </c>
      <c r="B2842">
        <v>88747</v>
      </c>
      <c r="C2842" t="s">
        <v>990</v>
      </c>
      <c r="D2842" t="s">
        <v>20</v>
      </c>
      <c r="E2842" t="s">
        <v>21</v>
      </c>
      <c r="F2842" t="s">
        <v>31</v>
      </c>
      <c r="G2842" t="s">
        <v>41</v>
      </c>
      <c r="H2842" t="s">
        <v>203</v>
      </c>
      <c r="I2842" t="s">
        <v>28</v>
      </c>
      <c r="J2842" t="s">
        <v>36</v>
      </c>
      <c r="K2842" t="s">
        <v>201</v>
      </c>
      <c r="L2842" t="s">
        <v>192</v>
      </c>
      <c r="M2842" t="s">
        <v>178</v>
      </c>
      <c r="N2842" s="2">
        <v>40609</v>
      </c>
      <c r="O2842" s="2">
        <v>40610</v>
      </c>
      <c r="P2842">
        <v>9</v>
      </c>
      <c r="Q2842" s="1">
        <v>0</v>
      </c>
      <c r="R2842">
        <v>30.98</v>
      </c>
      <c r="S2842">
        <v>6.5</v>
      </c>
      <c r="T2842">
        <f t="shared" si="44"/>
        <v>278.82</v>
      </c>
    </row>
    <row r="2843" spans="1:20" x14ac:dyDescent="0.25">
      <c r="A2843">
        <v>2842</v>
      </c>
      <c r="B2843">
        <v>88747</v>
      </c>
      <c r="C2843" t="s">
        <v>990</v>
      </c>
      <c r="D2843" t="s">
        <v>20</v>
      </c>
      <c r="E2843" t="s">
        <v>21</v>
      </c>
      <c r="F2843" t="s">
        <v>31</v>
      </c>
      <c r="G2843" t="s">
        <v>41</v>
      </c>
      <c r="H2843" t="s">
        <v>24</v>
      </c>
      <c r="I2843" t="s">
        <v>28</v>
      </c>
      <c r="J2843" t="s">
        <v>36</v>
      </c>
      <c r="K2843" t="s">
        <v>1108</v>
      </c>
      <c r="L2843" t="s">
        <v>192</v>
      </c>
      <c r="M2843" t="s">
        <v>631</v>
      </c>
      <c r="N2843" s="2">
        <v>40609</v>
      </c>
      <c r="O2843" s="2">
        <v>40612</v>
      </c>
      <c r="P2843">
        <v>7</v>
      </c>
      <c r="Q2843" s="1">
        <v>7.0000000000000007E-2</v>
      </c>
      <c r="R2843">
        <v>205.99</v>
      </c>
      <c r="S2843">
        <v>8.99</v>
      </c>
      <c r="T2843">
        <f t="shared" si="44"/>
        <v>1441.93</v>
      </c>
    </row>
    <row r="2844" spans="1:20" x14ac:dyDescent="0.25">
      <c r="A2844">
        <v>2843</v>
      </c>
      <c r="B2844">
        <v>90598</v>
      </c>
      <c r="C2844" t="s">
        <v>2148</v>
      </c>
      <c r="D2844" t="s">
        <v>38</v>
      </c>
      <c r="E2844" t="s">
        <v>21</v>
      </c>
      <c r="F2844" t="s">
        <v>22</v>
      </c>
      <c r="G2844" t="s">
        <v>41</v>
      </c>
      <c r="H2844" t="s">
        <v>203</v>
      </c>
      <c r="I2844" t="s">
        <v>28</v>
      </c>
      <c r="J2844" t="s">
        <v>36</v>
      </c>
      <c r="K2844" t="s">
        <v>198</v>
      </c>
      <c r="L2844" t="s">
        <v>192</v>
      </c>
      <c r="M2844" t="s">
        <v>27</v>
      </c>
      <c r="N2844" s="2">
        <v>40890</v>
      </c>
      <c r="O2844" s="2">
        <v>40892</v>
      </c>
      <c r="P2844">
        <v>14</v>
      </c>
      <c r="Q2844" s="1">
        <v>0.02</v>
      </c>
      <c r="R2844">
        <v>30.73</v>
      </c>
      <c r="S2844">
        <v>4</v>
      </c>
      <c r="T2844">
        <f t="shared" si="44"/>
        <v>430.22</v>
      </c>
    </row>
    <row r="2845" spans="1:20" x14ac:dyDescent="0.25">
      <c r="A2845">
        <v>2844</v>
      </c>
      <c r="B2845">
        <v>88121</v>
      </c>
      <c r="C2845" t="s">
        <v>669</v>
      </c>
      <c r="D2845" t="s">
        <v>20</v>
      </c>
      <c r="E2845" t="s">
        <v>21</v>
      </c>
      <c r="F2845" t="s">
        <v>22</v>
      </c>
      <c r="G2845" t="s">
        <v>32</v>
      </c>
      <c r="H2845" t="s">
        <v>206</v>
      </c>
      <c r="I2845" t="s">
        <v>28</v>
      </c>
      <c r="J2845" t="s">
        <v>36</v>
      </c>
      <c r="K2845" t="s">
        <v>409</v>
      </c>
      <c r="L2845" t="s">
        <v>746</v>
      </c>
      <c r="M2845" t="s">
        <v>96</v>
      </c>
      <c r="N2845" s="2">
        <v>41201</v>
      </c>
      <c r="O2845" s="2">
        <v>41202</v>
      </c>
      <c r="P2845">
        <v>21</v>
      </c>
      <c r="Q2845" s="1">
        <v>7.0000000000000007E-2</v>
      </c>
      <c r="R2845">
        <v>599.99</v>
      </c>
      <c r="S2845">
        <v>24.49</v>
      </c>
      <c r="T2845">
        <f t="shared" si="44"/>
        <v>12599.79</v>
      </c>
    </row>
    <row r="2846" spans="1:20" x14ac:dyDescent="0.25">
      <c r="A2846">
        <v>2845</v>
      </c>
      <c r="B2846">
        <v>88121</v>
      </c>
      <c r="C2846" t="s">
        <v>2442</v>
      </c>
      <c r="D2846" t="s">
        <v>578</v>
      </c>
      <c r="E2846" t="s">
        <v>187</v>
      </c>
      <c r="F2846" t="s">
        <v>22</v>
      </c>
      <c r="G2846" t="s">
        <v>32</v>
      </c>
      <c r="H2846" t="s">
        <v>217</v>
      </c>
      <c r="I2846" t="s">
        <v>28</v>
      </c>
      <c r="J2846" t="s">
        <v>36</v>
      </c>
      <c r="K2846" t="s">
        <v>158</v>
      </c>
      <c r="L2846" t="s">
        <v>283</v>
      </c>
      <c r="M2846" t="s">
        <v>499</v>
      </c>
      <c r="N2846" s="2">
        <v>41201</v>
      </c>
      <c r="O2846" s="2">
        <v>41203</v>
      </c>
      <c r="P2846">
        <v>22</v>
      </c>
      <c r="Q2846" s="1">
        <v>0.02</v>
      </c>
      <c r="R2846">
        <v>135.99</v>
      </c>
      <c r="S2846">
        <v>28.63</v>
      </c>
      <c r="T2846">
        <f t="shared" si="44"/>
        <v>2991.78</v>
      </c>
    </row>
    <row r="2847" spans="1:20" x14ac:dyDescent="0.25">
      <c r="A2847">
        <v>2846</v>
      </c>
      <c r="B2847">
        <v>88121</v>
      </c>
      <c r="C2847" t="s">
        <v>2442</v>
      </c>
      <c r="D2847" t="s">
        <v>578</v>
      </c>
      <c r="E2847" t="s">
        <v>187</v>
      </c>
      <c r="F2847" t="s">
        <v>22</v>
      </c>
      <c r="G2847" t="s">
        <v>32</v>
      </c>
      <c r="H2847" t="s">
        <v>188</v>
      </c>
      <c r="I2847" t="s">
        <v>28</v>
      </c>
      <c r="J2847" t="s">
        <v>36</v>
      </c>
      <c r="K2847" t="s">
        <v>101</v>
      </c>
      <c r="L2847" t="s">
        <v>330</v>
      </c>
      <c r="M2847" t="s">
        <v>182</v>
      </c>
      <c r="N2847" s="2">
        <v>41201</v>
      </c>
      <c r="O2847" s="2">
        <v>41203</v>
      </c>
      <c r="P2847">
        <v>1</v>
      </c>
      <c r="Q2847" s="1">
        <v>0.02</v>
      </c>
      <c r="R2847">
        <v>179.29</v>
      </c>
      <c r="S2847">
        <v>29.21</v>
      </c>
      <c r="T2847">
        <f t="shared" si="44"/>
        <v>179.29</v>
      </c>
    </row>
    <row r="2848" spans="1:20" x14ac:dyDescent="0.25">
      <c r="A2848">
        <v>2847</v>
      </c>
      <c r="B2848">
        <v>86292</v>
      </c>
      <c r="C2848" t="s">
        <v>953</v>
      </c>
      <c r="D2848" t="s">
        <v>578</v>
      </c>
      <c r="E2848" t="s">
        <v>39</v>
      </c>
      <c r="F2848" t="s">
        <v>31</v>
      </c>
      <c r="G2848" t="s">
        <v>93</v>
      </c>
      <c r="H2848" t="s">
        <v>94</v>
      </c>
      <c r="I2848" t="s">
        <v>28</v>
      </c>
      <c r="J2848" t="s">
        <v>36</v>
      </c>
      <c r="K2848" t="s">
        <v>154</v>
      </c>
      <c r="L2848" t="s">
        <v>283</v>
      </c>
      <c r="M2848" t="s">
        <v>102</v>
      </c>
      <c r="N2848" s="2">
        <v>40755</v>
      </c>
      <c r="O2848" s="2">
        <v>40758</v>
      </c>
      <c r="P2848">
        <v>4</v>
      </c>
      <c r="Q2848" s="1">
        <v>0.06</v>
      </c>
      <c r="R2848">
        <v>68.81</v>
      </c>
      <c r="S2848">
        <v>60</v>
      </c>
      <c r="T2848">
        <f t="shared" si="44"/>
        <v>275.24</v>
      </c>
    </row>
    <row r="2849" spans="1:20" x14ac:dyDescent="0.25">
      <c r="A2849">
        <v>2848</v>
      </c>
      <c r="B2849">
        <v>90604</v>
      </c>
      <c r="C2849" t="s">
        <v>1997</v>
      </c>
      <c r="D2849" t="s">
        <v>20</v>
      </c>
      <c r="E2849" t="s">
        <v>187</v>
      </c>
      <c r="F2849" t="s">
        <v>31</v>
      </c>
      <c r="G2849" t="s">
        <v>48</v>
      </c>
      <c r="H2849" t="s">
        <v>225</v>
      </c>
      <c r="I2849" t="s">
        <v>28</v>
      </c>
      <c r="J2849" t="s">
        <v>36</v>
      </c>
      <c r="K2849" t="s">
        <v>291</v>
      </c>
      <c r="L2849" t="s">
        <v>44</v>
      </c>
      <c r="M2849" t="s">
        <v>131</v>
      </c>
      <c r="N2849" s="2">
        <v>41187</v>
      </c>
      <c r="O2849" s="2">
        <v>41192</v>
      </c>
      <c r="P2849">
        <v>6</v>
      </c>
      <c r="Q2849" s="1">
        <v>0.04</v>
      </c>
      <c r="R2849">
        <v>39.979999999999997</v>
      </c>
      <c r="S2849">
        <v>9.1999999999999993</v>
      </c>
      <c r="T2849">
        <f t="shared" si="44"/>
        <v>239.88</v>
      </c>
    </row>
    <row r="2850" spans="1:20" x14ac:dyDescent="0.25">
      <c r="A2850">
        <v>2849</v>
      </c>
      <c r="B2850">
        <v>87265</v>
      </c>
      <c r="C2850" t="s">
        <v>1753</v>
      </c>
      <c r="D2850" t="s">
        <v>20</v>
      </c>
      <c r="E2850" t="s">
        <v>21</v>
      </c>
      <c r="F2850" t="s">
        <v>47</v>
      </c>
      <c r="G2850" t="s">
        <v>93</v>
      </c>
      <c r="H2850" t="s">
        <v>33</v>
      </c>
      <c r="I2850" t="s">
        <v>28</v>
      </c>
      <c r="J2850" t="s">
        <v>36</v>
      </c>
      <c r="K2850" t="s">
        <v>208</v>
      </c>
      <c r="L2850" t="s">
        <v>706</v>
      </c>
      <c r="M2850" t="s">
        <v>114</v>
      </c>
      <c r="N2850" s="2">
        <v>41316</v>
      </c>
      <c r="O2850" s="2">
        <v>41317</v>
      </c>
      <c r="P2850">
        <v>1</v>
      </c>
      <c r="Q2850" s="1">
        <v>7.0000000000000007E-2</v>
      </c>
      <c r="R2850">
        <v>20.99</v>
      </c>
      <c r="S2850">
        <v>4.8099999999999996</v>
      </c>
      <c r="T2850">
        <f t="shared" si="44"/>
        <v>20.99</v>
      </c>
    </row>
    <row r="2851" spans="1:20" x14ac:dyDescent="0.25">
      <c r="A2851">
        <v>2850</v>
      </c>
      <c r="B2851">
        <v>88878</v>
      </c>
      <c r="C2851" t="s">
        <v>1605</v>
      </c>
      <c r="D2851" t="s">
        <v>20</v>
      </c>
      <c r="E2851" t="s">
        <v>39</v>
      </c>
      <c r="F2851" t="s">
        <v>31</v>
      </c>
      <c r="G2851" t="s">
        <v>23</v>
      </c>
      <c r="H2851" t="s">
        <v>78</v>
      </c>
      <c r="I2851" t="s">
        <v>28</v>
      </c>
      <c r="J2851" t="s">
        <v>36</v>
      </c>
      <c r="K2851" t="s">
        <v>116</v>
      </c>
      <c r="L2851" t="s">
        <v>192</v>
      </c>
      <c r="M2851" t="s">
        <v>69</v>
      </c>
      <c r="N2851" s="2">
        <v>41598</v>
      </c>
      <c r="O2851" s="2">
        <v>41600</v>
      </c>
      <c r="P2851">
        <v>23</v>
      </c>
      <c r="Q2851" s="1">
        <v>0.01</v>
      </c>
      <c r="R2851">
        <v>6.75</v>
      </c>
      <c r="S2851">
        <v>2.99</v>
      </c>
      <c r="T2851">
        <f t="shared" si="44"/>
        <v>155.25</v>
      </c>
    </row>
    <row r="2852" spans="1:20" x14ac:dyDescent="0.25">
      <c r="A2852">
        <v>2851</v>
      </c>
      <c r="B2852">
        <v>88589</v>
      </c>
      <c r="C2852" t="s">
        <v>862</v>
      </c>
      <c r="D2852" t="s">
        <v>20</v>
      </c>
      <c r="E2852" t="s">
        <v>39</v>
      </c>
      <c r="F2852" t="s">
        <v>47</v>
      </c>
      <c r="G2852" t="s">
        <v>41</v>
      </c>
      <c r="H2852" t="s">
        <v>54</v>
      </c>
      <c r="I2852" t="s">
        <v>28</v>
      </c>
      <c r="J2852" t="s">
        <v>36</v>
      </c>
      <c r="K2852" t="s">
        <v>149</v>
      </c>
      <c r="L2852" t="s">
        <v>192</v>
      </c>
      <c r="M2852" t="s">
        <v>134</v>
      </c>
      <c r="N2852" s="2">
        <v>40314</v>
      </c>
      <c r="O2852" s="2">
        <v>40315</v>
      </c>
      <c r="P2852">
        <v>7</v>
      </c>
      <c r="Q2852" s="1">
        <v>0.03</v>
      </c>
      <c r="R2852">
        <v>28.53</v>
      </c>
      <c r="S2852">
        <v>1.49</v>
      </c>
      <c r="T2852">
        <f t="shared" si="44"/>
        <v>199.71</v>
      </c>
    </row>
    <row r="2853" spans="1:20" x14ac:dyDescent="0.25">
      <c r="A2853">
        <v>2852</v>
      </c>
      <c r="B2853">
        <v>88589</v>
      </c>
      <c r="C2853" t="s">
        <v>862</v>
      </c>
      <c r="D2853" t="s">
        <v>20</v>
      </c>
      <c r="E2853" t="s">
        <v>39</v>
      </c>
      <c r="F2853" t="s">
        <v>47</v>
      </c>
      <c r="G2853" t="s">
        <v>41</v>
      </c>
      <c r="H2853" t="s">
        <v>89</v>
      </c>
      <c r="I2853" t="s">
        <v>28</v>
      </c>
      <c r="J2853" t="s">
        <v>36</v>
      </c>
      <c r="K2853" t="s">
        <v>158</v>
      </c>
      <c r="L2853" t="s">
        <v>192</v>
      </c>
      <c r="M2853" t="s">
        <v>51</v>
      </c>
      <c r="N2853" s="2">
        <v>40314</v>
      </c>
      <c r="O2853" s="2">
        <v>40316</v>
      </c>
      <c r="P2853">
        <v>6</v>
      </c>
      <c r="Q2853" s="1">
        <v>7.0000000000000007E-2</v>
      </c>
      <c r="R2853">
        <v>5.98</v>
      </c>
      <c r="S2853">
        <v>7.15</v>
      </c>
      <c r="T2853">
        <f t="shared" si="44"/>
        <v>35.880000000000003</v>
      </c>
    </row>
    <row r="2854" spans="1:20" x14ac:dyDescent="0.25">
      <c r="A2854">
        <v>2853</v>
      </c>
      <c r="B2854">
        <v>86465</v>
      </c>
      <c r="C2854" t="s">
        <v>926</v>
      </c>
      <c r="D2854" t="s">
        <v>578</v>
      </c>
      <c r="E2854" t="s">
        <v>187</v>
      </c>
      <c r="F2854" t="s">
        <v>31</v>
      </c>
      <c r="G2854" t="s">
        <v>32</v>
      </c>
      <c r="H2854" t="s">
        <v>217</v>
      </c>
      <c r="I2854" t="s">
        <v>28</v>
      </c>
      <c r="J2854" t="s">
        <v>36</v>
      </c>
      <c r="K2854" t="s">
        <v>116</v>
      </c>
      <c r="L2854" t="s">
        <v>283</v>
      </c>
      <c r="M2854" t="s">
        <v>296</v>
      </c>
      <c r="N2854" s="2">
        <v>40259</v>
      </c>
      <c r="O2854" s="2">
        <v>40262</v>
      </c>
      <c r="P2854">
        <v>11</v>
      </c>
      <c r="Q2854" s="1">
        <v>0.03</v>
      </c>
      <c r="R2854">
        <v>160.97999999999999</v>
      </c>
      <c r="S2854">
        <v>30</v>
      </c>
      <c r="T2854">
        <f t="shared" si="44"/>
        <v>1770.78</v>
      </c>
    </row>
    <row r="2855" spans="1:20" x14ac:dyDescent="0.25">
      <c r="A2855">
        <v>2854</v>
      </c>
      <c r="B2855">
        <v>86469</v>
      </c>
      <c r="C2855" t="s">
        <v>926</v>
      </c>
      <c r="D2855" t="s">
        <v>20</v>
      </c>
      <c r="E2855" t="s">
        <v>21</v>
      </c>
      <c r="F2855" t="s">
        <v>31</v>
      </c>
      <c r="G2855" t="s">
        <v>32</v>
      </c>
      <c r="H2855" t="s">
        <v>24</v>
      </c>
      <c r="I2855" t="s">
        <v>28</v>
      </c>
      <c r="J2855" t="s">
        <v>36</v>
      </c>
      <c r="K2855" t="s">
        <v>1108</v>
      </c>
      <c r="L2855" t="s">
        <v>192</v>
      </c>
      <c r="M2855" t="s">
        <v>296</v>
      </c>
      <c r="N2855" s="2">
        <v>41355</v>
      </c>
      <c r="O2855" s="2">
        <v>41357</v>
      </c>
      <c r="P2855">
        <v>10</v>
      </c>
      <c r="Q2855" s="1">
        <v>0.09</v>
      </c>
      <c r="R2855">
        <v>15.98</v>
      </c>
      <c r="S2855">
        <v>4</v>
      </c>
      <c r="T2855">
        <f t="shared" si="44"/>
        <v>159.80000000000001</v>
      </c>
    </row>
    <row r="2856" spans="1:20" x14ac:dyDescent="0.25">
      <c r="A2856">
        <v>2855</v>
      </c>
      <c r="B2856">
        <v>87536</v>
      </c>
      <c r="C2856" t="s">
        <v>1696</v>
      </c>
      <c r="D2856" t="s">
        <v>20</v>
      </c>
      <c r="E2856" t="s">
        <v>39</v>
      </c>
      <c r="F2856" t="s">
        <v>47</v>
      </c>
      <c r="G2856" t="s">
        <v>41</v>
      </c>
      <c r="H2856" t="s">
        <v>42</v>
      </c>
      <c r="I2856" t="s">
        <v>28</v>
      </c>
      <c r="J2856" t="s">
        <v>36</v>
      </c>
      <c r="K2856" t="s">
        <v>116</v>
      </c>
      <c r="L2856" t="s">
        <v>192</v>
      </c>
      <c r="M2856" t="s">
        <v>111</v>
      </c>
      <c r="N2856" s="2">
        <v>40432</v>
      </c>
      <c r="O2856" s="2">
        <v>40433</v>
      </c>
      <c r="P2856">
        <v>18</v>
      </c>
      <c r="Q2856" s="1">
        <v>0.01</v>
      </c>
      <c r="R2856">
        <v>10.9</v>
      </c>
      <c r="S2856">
        <v>7.46</v>
      </c>
      <c r="T2856">
        <f t="shared" si="44"/>
        <v>196.20000000000002</v>
      </c>
    </row>
    <row r="2857" spans="1:20" x14ac:dyDescent="0.25">
      <c r="A2857">
        <v>2856</v>
      </c>
      <c r="B2857">
        <v>87536</v>
      </c>
      <c r="C2857" t="s">
        <v>1696</v>
      </c>
      <c r="D2857" t="s">
        <v>20</v>
      </c>
      <c r="E2857" t="s">
        <v>21</v>
      </c>
      <c r="F2857" t="s">
        <v>47</v>
      </c>
      <c r="G2857" t="s">
        <v>41</v>
      </c>
      <c r="H2857" t="s">
        <v>33</v>
      </c>
      <c r="I2857" t="s">
        <v>28</v>
      </c>
      <c r="J2857" t="s">
        <v>36</v>
      </c>
      <c r="K2857" t="s">
        <v>198</v>
      </c>
      <c r="L2857" t="s">
        <v>706</v>
      </c>
      <c r="M2857" t="s">
        <v>134</v>
      </c>
      <c r="N2857" s="2">
        <v>40432</v>
      </c>
      <c r="O2857" s="2">
        <v>40433</v>
      </c>
      <c r="P2857">
        <v>22</v>
      </c>
      <c r="Q2857" s="1">
        <v>0.1</v>
      </c>
      <c r="R2857">
        <v>7.99</v>
      </c>
      <c r="S2857">
        <v>5.03</v>
      </c>
      <c r="T2857">
        <f t="shared" si="44"/>
        <v>175.78</v>
      </c>
    </row>
    <row r="2858" spans="1:20" x14ac:dyDescent="0.25">
      <c r="A2858">
        <v>2857</v>
      </c>
      <c r="B2858">
        <v>87326</v>
      </c>
      <c r="C2858" t="s">
        <v>362</v>
      </c>
      <c r="D2858" t="s">
        <v>20</v>
      </c>
      <c r="E2858" t="s">
        <v>21</v>
      </c>
      <c r="F2858" t="s">
        <v>22</v>
      </c>
      <c r="G2858" t="s">
        <v>48</v>
      </c>
      <c r="H2858" t="s">
        <v>33</v>
      </c>
      <c r="I2858" t="s">
        <v>28</v>
      </c>
      <c r="J2858" t="s">
        <v>36</v>
      </c>
      <c r="K2858" t="s">
        <v>210</v>
      </c>
      <c r="L2858" t="s">
        <v>192</v>
      </c>
      <c r="M2858" t="s">
        <v>27</v>
      </c>
      <c r="N2858" s="2">
        <v>41403</v>
      </c>
      <c r="O2858" s="2">
        <v>41408</v>
      </c>
      <c r="P2858">
        <v>7</v>
      </c>
      <c r="Q2858" s="1">
        <v>0.09</v>
      </c>
      <c r="R2858">
        <v>34.979999999999997</v>
      </c>
      <c r="S2858">
        <v>7.53</v>
      </c>
      <c r="T2858">
        <f t="shared" si="44"/>
        <v>244.85999999999999</v>
      </c>
    </row>
    <row r="2859" spans="1:20" x14ac:dyDescent="0.25">
      <c r="A2859">
        <v>2858</v>
      </c>
      <c r="B2859">
        <v>87326</v>
      </c>
      <c r="C2859" t="s">
        <v>362</v>
      </c>
      <c r="D2859" t="s">
        <v>20</v>
      </c>
      <c r="E2859" t="s">
        <v>39</v>
      </c>
      <c r="F2859" t="s">
        <v>22</v>
      </c>
      <c r="G2859" t="s">
        <v>48</v>
      </c>
      <c r="H2859" t="s">
        <v>89</v>
      </c>
      <c r="I2859" t="s">
        <v>28</v>
      </c>
      <c r="J2859" t="s">
        <v>36</v>
      </c>
      <c r="K2859" t="s">
        <v>184</v>
      </c>
      <c r="L2859" t="s">
        <v>192</v>
      </c>
      <c r="M2859" t="s">
        <v>398</v>
      </c>
      <c r="N2859" s="2">
        <v>41403</v>
      </c>
      <c r="O2859" s="2">
        <v>41407</v>
      </c>
      <c r="P2859">
        <v>1</v>
      </c>
      <c r="Q2859" s="1">
        <v>0.02</v>
      </c>
      <c r="R2859">
        <v>6.3</v>
      </c>
      <c r="S2859">
        <v>0.5</v>
      </c>
      <c r="T2859">
        <f t="shared" si="44"/>
        <v>6.3</v>
      </c>
    </row>
    <row r="2860" spans="1:20" x14ac:dyDescent="0.25">
      <c r="A2860">
        <v>2859</v>
      </c>
      <c r="B2860">
        <v>88458</v>
      </c>
      <c r="C2860" t="s">
        <v>2542</v>
      </c>
      <c r="D2860" t="s">
        <v>20</v>
      </c>
      <c r="E2860" t="s">
        <v>39</v>
      </c>
      <c r="F2860" t="s">
        <v>47</v>
      </c>
      <c r="G2860" t="s">
        <v>41</v>
      </c>
      <c r="H2860" t="s">
        <v>89</v>
      </c>
      <c r="I2860" t="s">
        <v>28</v>
      </c>
      <c r="J2860" t="s">
        <v>36</v>
      </c>
      <c r="K2860" t="s">
        <v>170</v>
      </c>
      <c r="L2860" t="s">
        <v>192</v>
      </c>
      <c r="M2860" t="s">
        <v>134</v>
      </c>
      <c r="N2860" s="2">
        <v>41498</v>
      </c>
      <c r="O2860" s="2">
        <v>41499</v>
      </c>
      <c r="P2860">
        <v>11</v>
      </c>
      <c r="Q2860" s="1">
        <v>0.05</v>
      </c>
      <c r="R2860">
        <v>420.98</v>
      </c>
      <c r="S2860">
        <v>19.989999999999998</v>
      </c>
      <c r="T2860">
        <f t="shared" si="44"/>
        <v>4630.7800000000007</v>
      </c>
    </row>
    <row r="2861" spans="1:20" x14ac:dyDescent="0.25">
      <c r="A2861">
        <v>2860</v>
      </c>
      <c r="B2861">
        <v>88458</v>
      </c>
      <c r="C2861" t="s">
        <v>2198</v>
      </c>
      <c r="D2861" t="s">
        <v>20</v>
      </c>
      <c r="E2861" t="s">
        <v>39</v>
      </c>
      <c r="F2861" t="s">
        <v>47</v>
      </c>
      <c r="G2861" t="s">
        <v>41</v>
      </c>
      <c r="H2861" t="s">
        <v>42</v>
      </c>
      <c r="I2861" t="s">
        <v>28</v>
      </c>
      <c r="J2861" t="s">
        <v>36</v>
      </c>
      <c r="K2861" t="s">
        <v>79</v>
      </c>
      <c r="L2861" t="s">
        <v>192</v>
      </c>
      <c r="M2861" t="s">
        <v>160</v>
      </c>
      <c r="N2861" s="2">
        <v>41498</v>
      </c>
      <c r="O2861" s="2">
        <v>41499</v>
      </c>
      <c r="P2861">
        <v>25</v>
      </c>
      <c r="Q2861" s="1">
        <v>0.1</v>
      </c>
      <c r="R2861">
        <v>37.700000000000003</v>
      </c>
      <c r="S2861">
        <v>2.99</v>
      </c>
      <c r="T2861">
        <f t="shared" si="44"/>
        <v>942.50000000000011</v>
      </c>
    </row>
    <row r="2862" spans="1:20" x14ac:dyDescent="0.25">
      <c r="A2862">
        <v>2861</v>
      </c>
      <c r="B2862">
        <v>89133</v>
      </c>
      <c r="C2862" t="s">
        <v>1228</v>
      </c>
      <c r="D2862" t="s">
        <v>20</v>
      </c>
      <c r="E2862" t="s">
        <v>39</v>
      </c>
      <c r="F2862" t="s">
        <v>47</v>
      </c>
      <c r="G2862" t="s">
        <v>257</v>
      </c>
      <c r="H2862" t="s">
        <v>54</v>
      </c>
      <c r="I2862" t="s">
        <v>28</v>
      </c>
      <c r="J2862" t="s">
        <v>36</v>
      </c>
      <c r="K2862" t="s">
        <v>129</v>
      </c>
      <c r="L2862" t="s">
        <v>706</v>
      </c>
      <c r="M2862" t="s">
        <v>117</v>
      </c>
      <c r="N2862" s="2">
        <v>41471</v>
      </c>
      <c r="O2862" s="2">
        <v>41472</v>
      </c>
      <c r="P2862">
        <v>16</v>
      </c>
      <c r="Q2862" s="1">
        <v>0.04</v>
      </c>
      <c r="R2862">
        <v>21.66</v>
      </c>
      <c r="S2862">
        <v>13.99</v>
      </c>
      <c r="T2862">
        <f t="shared" si="44"/>
        <v>346.56</v>
      </c>
    </row>
    <row r="2863" spans="1:20" x14ac:dyDescent="0.25">
      <c r="A2863">
        <v>2862</v>
      </c>
      <c r="B2863">
        <v>89129</v>
      </c>
      <c r="C2863" t="s">
        <v>1435</v>
      </c>
      <c r="D2863" t="s">
        <v>20</v>
      </c>
      <c r="E2863" t="s">
        <v>187</v>
      </c>
      <c r="F2863" t="s">
        <v>22</v>
      </c>
      <c r="G2863" t="s">
        <v>257</v>
      </c>
      <c r="H2863" t="s">
        <v>188</v>
      </c>
      <c r="I2863" t="s">
        <v>28</v>
      </c>
      <c r="J2863" t="s">
        <v>36</v>
      </c>
      <c r="K2863" t="s">
        <v>282</v>
      </c>
      <c r="L2863" t="s">
        <v>746</v>
      </c>
      <c r="M2863" t="s">
        <v>123</v>
      </c>
      <c r="N2863" s="2">
        <v>40375</v>
      </c>
      <c r="O2863" s="2">
        <v>40377</v>
      </c>
      <c r="P2863">
        <v>5</v>
      </c>
      <c r="Q2863" s="1">
        <v>0.02</v>
      </c>
      <c r="R2863">
        <v>12.99</v>
      </c>
      <c r="S2863">
        <v>14.37</v>
      </c>
      <c r="T2863">
        <f t="shared" si="44"/>
        <v>64.95</v>
      </c>
    </row>
    <row r="2864" spans="1:20" x14ac:dyDescent="0.25">
      <c r="A2864">
        <v>2863</v>
      </c>
      <c r="B2864">
        <v>89129</v>
      </c>
      <c r="C2864" t="s">
        <v>1435</v>
      </c>
      <c r="D2864" t="s">
        <v>20</v>
      </c>
      <c r="E2864" t="s">
        <v>39</v>
      </c>
      <c r="F2864" t="s">
        <v>22</v>
      </c>
      <c r="G2864" t="s">
        <v>257</v>
      </c>
      <c r="H2864" t="s">
        <v>54</v>
      </c>
      <c r="I2864" t="s">
        <v>28</v>
      </c>
      <c r="J2864" t="s">
        <v>36</v>
      </c>
      <c r="K2864" t="s">
        <v>145</v>
      </c>
      <c r="L2864" t="s">
        <v>192</v>
      </c>
      <c r="M2864" t="s">
        <v>137</v>
      </c>
      <c r="N2864" s="2">
        <v>40375</v>
      </c>
      <c r="O2864" s="2">
        <v>40377</v>
      </c>
      <c r="P2864">
        <v>7</v>
      </c>
      <c r="Q2864" s="1">
        <v>0.05</v>
      </c>
      <c r="R2864">
        <v>35.44</v>
      </c>
      <c r="S2864">
        <v>7.5</v>
      </c>
      <c r="T2864">
        <f t="shared" si="44"/>
        <v>248.07999999999998</v>
      </c>
    </row>
    <row r="2865" spans="1:20" x14ac:dyDescent="0.25">
      <c r="A2865">
        <v>2864</v>
      </c>
      <c r="B2865">
        <v>89129</v>
      </c>
      <c r="C2865" t="s">
        <v>1435</v>
      </c>
      <c r="D2865" t="s">
        <v>20</v>
      </c>
      <c r="E2865" t="s">
        <v>39</v>
      </c>
      <c r="F2865" t="s">
        <v>22</v>
      </c>
      <c r="G2865" t="s">
        <v>257</v>
      </c>
      <c r="H2865" t="s">
        <v>61</v>
      </c>
      <c r="I2865" t="s">
        <v>28</v>
      </c>
      <c r="J2865" t="s">
        <v>36</v>
      </c>
      <c r="K2865" t="s">
        <v>165</v>
      </c>
      <c r="L2865" t="s">
        <v>26</v>
      </c>
      <c r="M2865" t="s">
        <v>80</v>
      </c>
      <c r="N2865" s="2">
        <v>40375</v>
      </c>
      <c r="O2865" s="2">
        <v>40378</v>
      </c>
      <c r="P2865">
        <v>14</v>
      </c>
      <c r="Q2865" s="1">
        <v>0.02</v>
      </c>
      <c r="R2865">
        <v>12.98</v>
      </c>
      <c r="S2865">
        <v>3.14</v>
      </c>
      <c r="T2865">
        <f t="shared" si="44"/>
        <v>181.72</v>
      </c>
    </row>
    <row r="2866" spans="1:20" x14ac:dyDescent="0.25">
      <c r="A2866">
        <v>2865</v>
      </c>
      <c r="B2866">
        <v>88728</v>
      </c>
      <c r="C2866" t="s">
        <v>223</v>
      </c>
      <c r="D2866" t="s">
        <v>38</v>
      </c>
      <c r="E2866" t="s">
        <v>39</v>
      </c>
      <c r="F2866" t="s">
        <v>47</v>
      </c>
      <c r="G2866" t="s">
        <v>41</v>
      </c>
      <c r="H2866" t="s">
        <v>61</v>
      </c>
      <c r="I2866" t="s">
        <v>28</v>
      </c>
      <c r="J2866" t="s">
        <v>36</v>
      </c>
      <c r="K2866" t="s">
        <v>170</v>
      </c>
      <c r="L2866" t="s">
        <v>44</v>
      </c>
      <c r="M2866" t="s">
        <v>156</v>
      </c>
      <c r="N2866" s="2">
        <v>40311</v>
      </c>
      <c r="O2866" s="2">
        <v>40313</v>
      </c>
      <c r="P2866">
        <v>12</v>
      </c>
      <c r="Q2866" s="1">
        <v>0.08</v>
      </c>
      <c r="R2866">
        <v>2.62</v>
      </c>
      <c r="S2866">
        <v>0.8</v>
      </c>
      <c r="T2866">
        <f t="shared" si="44"/>
        <v>31.44</v>
      </c>
    </row>
    <row r="2867" spans="1:20" x14ac:dyDescent="0.25">
      <c r="A2867">
        <v>2866</v>
      </c>
      <c r="B2867">
        <v>90350</v>
      </c>
      <c r="C2867" t="s">
        <v>501</v>
      </c>
      <c r="D2867" t="s">
        <v>20</v>
      </c>
      <c r="E2867" t="s">
        <v>39</v>
      </c>
      <c r="F2867" t="s">
        <v>31</v>
      </c>
      <c r="G2867" t="s">
        <v>41</v>
      </c>
      <c r="H2867" t="s">
        <v>61</v>
      </c>
      <c r="I2867" t="s">
        <v>28</v>
      </c>
      <c r="J2867" t="s">
        <v>36</v>
      </c>
      <c r="K2867" t="s">
        <v>189</v>
      </c>
      <c r="L2867" t="s">
        <v>26</v>
      </c>
      <c r="M2867" t="s">
        <v>66</v>
      </c>
      <c r="N2867" s="2">
        <v>41519</v>
      </c>
      <c r="O2867" s="2">
        <v>41519</v>
      </c>
      <c r="P2867">
        <v>24</v>
      </c>
      <c r="Q2867" s="1">
        <v>0.1</v>
      </c>
      <c r="R2867">
        <v>10.98</v>
      </c>
      <c r="S2867">
        <v>3.37</v>
      </c>
      <c r="T2867">
        <f t="shared" si="44"/>
        <v>263.52</v>
      </c>
    </row>
    <row r="2868" spans="1:20" x14ac:dyDescent="0.25">
      <c r="A2868">
        <v>2867</v>
      </c>
      <c r="B2868">
        <v>90143</v>
      </c>
      <c r="C2868" t="s">
        <v>234</v>
      </c>
      <c r="D2868" t="s">
        <v>20</v>
      </c>
      <c r="E2868" t="s">
        <v>39</v>
      </c>
      <c r="F2868" t="s">
        <v>47</v>
      </c>
      <c r="G2868" t="s">
        <v>48</v>
      </c>
      <c r="H2868" t="s">
        <v>78</v>
      </c>
      <c r="I2868" t="s">
        <v>28</v>
      </c>
      <c r="J2868" t="s">
        <v>36</v>
      </c>
      <c r="K2868" t="s">
        <v>172</v>
      </c>
      <c r="L2868" t="s">
        <v>192</v>
      </c>
      <c r="M2868" t="s">
        <v>134</v>
      </c>
      <c r="N2868" s="2">
        <v>41593</v>
      </c>
      <c r="O2868" s="2">
        <v>41598</v>
      </c>
      <c r="P2868">
        <v>40</v>
      </c>
      <c r="Q2868" s="1">
        <v>0.09</v>
      </c>
      <c r="R2868">
        <v>6.48</v>
      </c>
      <c r="S2868">
        <v>8.8800000000000008</v>
      </c>
      <c r="T2868">
        <f t="shared" si="44"/>
        <v>259.20000000000005</v>
      </c>
    </row>
    <row r="2869" spans="1:20" x14ac:dyDescent="0.25">
      <c r="A2869">
        <v>2868</v>
      </c>
      <c r="B2869">
        <v>87646</v>
      </c>
      <c r="C2869" t="s">
        <v>579</v>
      </c>
      <c r="D2869" t="s">
        <v>38</v>
      </c>
      <c r="E2869" t="s">
        <v>39</v>
      </c>
      <c r="F2869" t="s">
        <v>40</v>
      </c>
      <c r="G2869" t="s">
        <v>93</v>
      </c>
      <c r="H2869" t="s">
        <v>61</v>
      </c>
      <c r="I2869" t="s">
        <v>28</v>
      </c>
      <c r="J2869" t="s">
        <v>36</v>
      </c>
      <c r="K2869" t="s">
        <v>105</v>
      </c>
      <c r="L2869" t="s">
        <v>192</v>
      </c>
      <c r="M2869" t="s">
        <v>125</v>
      </c>
      <c r="N2869" s="2">
        <v>40656</v>
      </c>
      <c r="O2869" s="2">
        <v>40657</v>
      </c>
      <c r="P2869">
        <v>6</v>
      </c>
      <c r="Q2869" s="1">
        <v>7.0000000000000007E-2</v>
      </c>
      <c r="R2869">
        <v>3.8</v>
      </c>
      <c r="S2869">
        <v>1.49</v>
      </c>
      <c r="T2869">
        <f t="shared" si="44"/>
        <v>22.799999999999997</v>
      </c>
    </row>
    <row r="2870" spans="1:20" x14ac:dyDescent="0.25">
      <c r="A2870">
        <v>2869</v>
      </c>
      <c r="B2870">
        <v>86647</v>
      </c>
      <c r="C2870" t="s">
        <v>1929</v>
      </c>
      <c r="D2870" t="s">
        <v>20</v>
      </c>
      <c r="E2870" t="s">
        <v>39</v>
      </c>
      <c r="F2870" t="s">
        <v>31</v>
      </c>
      <c r="G2870" t="s">
        <v>93</v>
      </c>
      <c r="H2870" t="s">
        <v>89</v>
      </c>
      <c r="I2870" t="s">
        <v>28</v>
      </c>
      <c r="J2870" t="s">
        <v>36</v>
      </c>
      <c r="K2870" t="s">
        <v>71</v>
      </c>
      <c r="L2870" t="s">
        <v>192</v>
      </c>
      <c r="M2870" t="s">
        <v>375</v>
      </c>
      <c r="N2870" s="2">
        <v>40854</v>
      </c>
      <c r="O2870" s="2">
        <v>40855</v>
      </c>
      <c r="P2870">
        <v>30</v>
      </c>
      <c r="Q2870" s="1">
        <v>0.05</v>
      </c>
      <c r="R2870">
        <v>140.85</v>
      </c>
      <c r="S2870">
        <v>19.989999999999998</v>
      </c>
      <c r="T2870">
        <f t="shared" si="44"/>
        <v>4225.5</v>
      </c>
    </row>
    <row r="2871" spans="1:20" x14ac:dyDescent="0.25">
      <c r="A2871">
        <v>2870</v>
      </c>
      <c r="B2871">
        <v>86849</v>
      </c>
      <c r="C2871" t="s">
        <v>2474</v>
      </c>
      <c r="D2871" t="s">
        <v>20</v>
      </c>
      <c r="E2871" t="s">
        <v>21</v>
      </c>
      <c r="F2871" t="s">
        <v>31</v>
      </c>
      <c r="G2871" t="s">
        <v>93</v>
      </c>
      <c r="H2871" t="s">
        <v>203</v>
      </c>
      <c r="I2871" t="s">
        <v>28</v>
      </c>
      <c r="J2871" t="s">
        <v>36</v>
      </c>
      <c r="K2871" t="s">
        <v>1114</v>
      </c>
      <c r="L2871" t="s">
        <v>192</v>
      </c>
      <c r="M2871" t="s">
        <v>35</v>
      </c>
      <c r="N2871" s="2">
        <v>40669</v>
      </c>
      <c r="O2871" s="2">
        <v>40670</v>
      </c>
      <c r="P2871">
        <v>7</v>
      </c>
      <c r="Q2871" s="1">
        <v>0.08</v>
      </c>
      <c r="R2871">
        <v>179.99</v>
      </c>
      <c r="S2871">
        <v>19.989999999999998</v>
      </c>
      <c r="T2871">
        <f t="shared" si="44"/>
        <v>1259.93</v>
      </c>
    </row>
    <row r="2872" spans="1:20" x14ac:dyDescent="0.25">
      <c r="A2872">
        <v>2871</v>
      </c>
      <c r="B2872">
        <v>87382</v>
      </c>
      <c r="C2872" t="s">
        <v>1358</v>
      </c>
      <c r="D2872" t="s">
        <v>20</v>
      </c>
      <c r="E2872" t="s">
        <v>39</v>
      </c>
      <c r="F2872" t="s">
        <v>47</v>
      </c>
      <c r="G2872" t="s">
        <v>48</v>
      </c>
      <c r="H2872" t="s">
        <v>54</v>
      </c>
      <c r="I2872" t="s">
        <v>28</v>
      </c>
      <c r="J2872" t="s">
        <v>36</v>
      </c>
      <c r="K2872" t="s">
        <v>149</v>
      </c>
      <c r="L2872" t="s">
        <v>26</v>
      </c>
      <c r="M2872" t="s">
        <v>167</v>
      </c>
      <c r="N2872" s="2">
        <v>40442</v>
      </c>
      <c r="O2872" s="2">
        <v>40447</v>
      </c>
      <c r="P2872">
        <v>7</v>
      </c>
      <c r="Q2872" s="1">
        <v>0.05</v>
      </c>
      <c r="R2872">
        <v>5.74</v>
      </c>
      <c r="S2872">
        <v>5.3</v>
      </c>
      <c r="T2872">
        <f t="shared" si="44"/>
        <v>40.18</v>
      </c>
    </row>
    <row r="2873" spans="1:20" x14ac:dyDescent="0.25">
      <c r="A2873">
        <v>2872</v>
      </c>
      <c r="B2873">
        <v>88758</v>
      </c>
      <c r="C2873" t="s">
        <v>647</v>
      </c>
      <c r="D2873" t="s">
        <v>20</v>
      </c>
      <c r="E2873" t="s">
        <v>39</v>
      </c>
      <c r="F2873" t="s">
        <v>31</v>
      </c>
      <c r="G2873" t="s">
        <v>23</v>
      </c>
      <c r="H2873" t="s">
        <v>89</v>
      </c>
      <c r="I2873" t="s">
        <v>28</v>
      </c>
      <c r="J2873" t="s">
        <v>36</v>
      </c>
      <c r="K2873" t="s">
        <v>55</v>
      </c>
      <c r="L2873" t="s">
        <v>44</v>
      </c>
      <c r="M2873" t="s">
        <v>146</v>
      </c>
      <c r="N2873" s="2">
        <v>40374</v>
      </c>
      <c r="O2873" s="2">
        <v>40374</v>
      </c>
      <c r="P2873">
        <v>7</v>
      </c>
      <c r="Q2873" s="1">
        <v>0.09</v>
      </c>
      <c r="R2873">
        <v>2.88</v>
      </c>
      <c r="S2873">
        <v>0.7</v>
      </c>
      <c r="T2873">
        <f t="shared" si="44"/>
        <v>20.16</v>
      </c>
    </row>
    <row r="2874" spans="1:20" x14ac:dyDescent="0.25">
      <c r="A2874">
        <v>2873</v>
      </c>
      <c r="B2874">
        <v>87478</v>
      </c>
      <c r="C2874" t="s">
        <v>1046</v>
      </c>
      <c r="D2874" t="s">
        <v>578</v>
      </c>
      <c r="E2874" t="s">
        <v>187</v>
      </c>
      <c r="F2874" t="s">
        <v>40</v>
      </c>
      <c r="G2874" t="s">
        <v>93</v>
      </c>
      <c r="H2874" t="s">
        <v>225</v>
      </c>
      <c r="I2874" t="s">
        <v>28</v>
      </c>
      <c r="J2874" t="s">
        <v>36</v>
      </c>
      <c r="K2874" t="s">
        <v>43</v>
      </c>
      <c r="L2874" t="s">
        <v>330</v>
      </c>
      <c r="M2874" t="s">
        <v>45</v>
      </c>
      <c r="N2874" s="2">
        <v>41138</v>
      </c>
      <c r="O2874" s="2">
        <v>41138</v>
      </c>
      <c r="P2874">
        <v>20</v>
      </c>
      <c r="Q2874" s="1">
        <v>0</v>
      </c>
      <c r="R2874">
        <v>259.70999999999998</v>
      </c>
      <c r="S2874">
        <v>66.67</v>
      </c>
      <c r="T2874">
        <f t="shared" si="44"/>
        <v>5194.2</v>
      </c>
    </row>
    <row r="2875" spans="1:20" x14ac:dyDescent="0.25">
      <c r="A2875">
        <v>2874</v>
      </c>
      <c r="B2875">
        <v>86419</v>
      </c>
      <c r="C2875" t="s">
        <v>891</v>
      </c>
      <c r="D2875" t="s">
        <v>20</v>
      </c>
      <c r="E2875" t="s">
        <v>39</v>
      </c>
      <c r="F2875" t="s">
        <v>22</v>
      </c>
      <c r="G2875" t="s">
        <v>32</v>
      </c>
      <c r="H2875" t="s">
        <v>78</v>
      </c>
      <c r="I2875" t="s">
        <v>28</v>
      </c>
      <c r="J2875" t="s">
        <v>36</v>
      </c>
      <c r="K2875" t="s">
        <v>129</v>
      </c>
      <c r="L2875" t="s">
        <v>746</v>
      </c>
      <c r="M2875" t="s">
        <v>238</v>
      </c>
      <c r="N2875" s="2">
        <v>41440</v>
      </c>
      <c r="O2875" s="2">
        <v>41442</v>
      </c>
      <c r="P2875">
        <v>13</v>
      </c>
      <c r="Q2875" s="1">
        <v>7.0000000000000007E-2</v>
      </c>
      <c r="R2875">
        <v>20.34</v>
      </c>
      <c r="S2875">
        <v>35</v>
      </c>
      <c r="T2875">
        <f t="shared" si="44"/>
        <v>264.42</v>
      </c>
    </row>
    <row r="2876" spans="1:20" x14ac:dyDescent="0.25">
      <c r="A2876">
        <v>2875</v>
      </c>
      <c r="B2876">
        <v>87244</v>
      </c>
      <c r="C2876" t="s">
        <v>977</v>
      </c>
      <c r="D2876" t="s">
        <v>20</v>
      </c>
      <c r="E2876" t="s">
        <v>187</v>
      </c>
      <c r="F2876" t="s">
        <v>40</v>
      </c>
      <c r="G2876" t="s">
        <v>48</v>
      </c>
      <c r="H2876" t="s">
        <v>188</v>
      </c>
      <c r="I2876" t="s">
        <v>28</v>
      </c>
      <c r="J2876" t="s">
        <v>36</v>
      </c>
      <c r="K2876" t="s">
        <v>43</v>
      </c>
      <c r="L2876" t="s">
        <v>706</v>
      </c>
      <c r="M2876" t="s">
        <v>125</v>
      </c>
      <c r="N2876" s="2">
        <v>40223</v>
      </c>
      <c r="O2876" s="2">
        <v>40225</v>
      </c>
      <c r="P2876">
        <v>1</v>
      </c>
      <c r="Q2876" s="1">
        <v>0.04</v>
      </c>
      <c r="R2876">
        <v>60.65</v>
      </c>
      <c r="S2876">
        <v>12.23</v>
      </c>
      <c r="T2876">
        <f t="shared" si="44"/>
        <v>60.65</v>
      </c>
    </row>
    <row r="2877" spans="1:20" x14ac:dyDescent="0.25">
      <c r="A2877">
        <v>2876</v>
      </c>
      <c r="B2877">
        <v>88481</v>
      </c>
      <c r="C2877" t="s">
        <v>1690</v>
      </c>
      <c r="D2877" t="s">
        <v>20</v>
      </c>
      <c r="E2877" t="s">
        <v>21</v>
      </c>
      <c r="F2877" t="s">
        <v>31</v>
      </c>
      <c r="G2877" t="s">
        <v>41</v>
      </c>
      <c r="H2877" t="s">
        <v>33</v>
      </c>
      <c r="I2877" t="s">
        <v>28</v>
      </c>
      <c r="J2877" t="s">
        <v>36</v>
      </c>
      <c r="K2877" t="s">
        <v>1114</v>
      </c>
      <c r="L2877" t="s">
        <v>26</v>
      </c>
      <c r="M2877" t="s">
        <v>83</v>
      </c>
      <c r="N2877" s="2">
        <v>40700</v>
      </c>
      <c r="O2877" s="2">
        <v>40702</v>
      </c>
      <c r="P2877">
        <v>2</v>
      </c>
      <c r="Q2877" s="1">
        <v>7.0000000000000007E-2</v>
      </c>
      <c r="R2877">
        <v>8.1199999999999992</v>
      </c>
      <c r="S2877">
        <v>2.83</v>
      </c>
      <c r="T2877">
        <f t="shared" si="44"/>
        <v>16.239999999999998</v>
      </c>
    </row>
    <row r="2878" spans="1:20" x14ac:dyDescent="0.25">
      <c r="A2878">
        <v>2877</v>
      </c>
      <c r="B2878">
        <v>88481</v>
      </c>
      <c r="C2878" t="s">
        <v>1690</v>
      </c>
      <c r="D2878" t="s">
        <v>20</v>
      </c>
      <c r="E2878" t="s">
        <v>21</v>
      </c>
      <c r="F2878" t="s">
        <v>31</v>
      </c>
      <c r="G2878" t="s">
        <v>41</v>
      </c>
      <c r="H2878" t="s">
        <v>206</v>
      </c>
      <c r="I2878" t="s">
        <v>28</v>
      </c>
      <c r="J2878" t="s">
        <v>76</v>
      </c>
      <c r="K2878" t="s">
        <v>208</v>
      </c>
      <c r="L2878" t="s">
        <v>706</v>
      </c>
      <c r="M2878" t="s">
        <v>66</v>
      </c>
      <c r="N2878" s="2">
        <v>40700</v>
      </c>
      <c r="O2878" s="2">
        <v>40701</v>
      </c>
      <c r="P2878">
        <v>11</v>
      </c>
      <c r="Q2878" s="1">
        <v>0.01</v>
      </c>
      <c r="R2878">
        <v>23.99</v>
      </c>
      <c r="S2878">
        <v>6.3</v>
      </c>
      <c r="T2878">
        <f t="shared" si="44"/>
        <v>263.89</v>
      </c>
    </row>
    <row r="2879" spans="1:20" x14ac:dyDescent="0.25">
      <c r="A2879">
        <v>2878</v>
      </c>
      <c r="B2879">
        <v>90608</v>
      </c>
      <c r="C2879" t="s">
        <v>1247</v>
      </c>
      <c r="D2879" t="s">
        <v>20</v>
      </c>
      <c r="E2879" t="s">
        <v>39</v>
      </c>
      <c r="F2879" t="s">
        <v>31</v>
      </c>
      <c r="G2879" t="s">
        <v>23</v>
      </c>
      <c r="H2879" t="s">
        <v>61</v>
      </c>
      <c r="I2879" t="s">
        <v>28</v>
      </c>
      <c r="J2879" t="s">
        <v>76</v>
      </c>
      <c r="K2879" t="s">
        <v>181</v>
      </c>
      <c r="L2879" t="s">
        <v>192</v>
      </c>
      <c r="M2879" t="s">
        <v>214</v>
      </c>
      <c r="N2879" s="2">
        <v>40572</v>
      </c>
      <c r="O2879" s="2">
        <v>40574</v>
      </c>
      <c r="P2879">
        <v>7</v>
      </c>
      <c r="Q2879" s="1">
        <v>0.04</v>
      </c>
      <c r="R2879">
        <v>4.9800000000000004</v>
      </c>
      <c r="S2879">
        <v>4.7</v>
      </c>
      <c r="T2879">
        <f t="shared" si="44"/>
        <v>34.86</v>
      </c>
    </row>
    <row r="2880" spans="1:20" x14ac:dyDescent="0.25">
      <c r="A2880">
        <v>2879</v>
      </c>
      <c r="B2880">
        <v>90615</v>
      </c>
      <c r="C2880" t="s">
        <v>1192</v>
      </c>
      <c r="D2880" t="s">
        <v>20</v>
      </c>
      <c r="E2880" t="s">
        <v>21</v>
      </c>
      <c r="F2880" t="s">
        <v>22</v>
      </c>
      <c r="G2880" t="s">
        <v>32</v>
      </c>
      <c r="H2880" t="s">
        <v>24</v>
      </c>
      <c r="I2880" t="s">
        <v>28</v>
      </c>
      <c r="J2880" t="s">
        <v>76</v>
      </c>
      <c r="K2880" t="s">
        <v>34</v>
      </c>
      <c r="L2880" t="s">
        <v>26</v>
      </c>
      <c r="M2880" t="s">
        <v>182</v>
      </c>
      <c r="N2880" s="2">
        <v>40829</v>
      </c>
      <c r="O2880" s="2">
        <v>40831</v>
      </c>
      <c r="P2880">
        <v>10</v>
      </c>
      <c r="Q2880" s="1">
        <v>7.0000000000000007E-2</v>
      </c>
      <c r="R2880">
        <v>43.98</v>
      </c>
      <c r="S2880">
        <v>1.99</v>
      </c>
      <c r="T2880">
        <f t="shared" si="44"/>
        <v>439.79999999999995</v>
      </c>
    </row>
    <row r="2881" spans="1:20" x14ac:dyDescent="0.25">
      <c r="A2881">
        <v>2880</v>
      </c>
      <c r="B2881">
        <v>87509</v>
      </c>
      <c r="C2881" t="s">
        <v>1027</v>
      </c>
      <c r="D2881" t="s">
        <v>20</v>
      </c>
      <c r="E2881" t="s">
        <v>39</v>
      </c>
      <c r="F2881" t="s">
        <v>40</v>
      </c>
      <c r="G2881" t="s">
        <v>41</v>
      </c>
      <c r="H2881" t="s">
        <v>49</v>
      </c>
      <c r="I2881" t="s">
        <v>28</v>
      </c>
      <c r="J2881" t="s">
        <v>76</v>
      </c>
      <c r="K2881" t="s">
        <v>274</v>
      </c>
      <c r="L2881" t="s">
        <v>44</v>
      </c>
      <c r="M2881" t="s">
        <v>469</v>
      </c>
      <c r="N2881" s="2">
        <v>41279</v>
      </c>
      <c r="O2881" s="2">
        <v>41282</v>
      </c>
      <c r="P2881">
        <v>9</v>
      </c>
      <c r="Q2881" s="1">
        <v>0.06</v>
      </c>
      <c r="R2881">
        <v>4.76</v>
      </c>
      <c r="S2881">
        <v>0.88</v>
      </c>
      <c r="T2881">
        <f t="shared" si="44"/>
        <v>42.839999999999996</v>
      </c>
    </row>
    <row r="2882" spans="1:20" x14ac:dyDescent="0.25">
      <c r="A2882">
        <v>2881</v>
      </c>
      <c r="B2882">
        <v>90619</v>
      </c>
      <c r="C2882" t="s">
        <v>684</v>
      </c>
      <c r="D2882" t="s">
        <v>20</v>
      </c>
      <c r="E2882" t="s">
        <v>21</v>
      </c>
      <c r="F2882" t="s">
        <v>31</v>
      </c>
      <c r="G2882" t="s">
        <v>41</v>
      </c>
      <c r="H2882" t="s">
        <v>33</v>
      </c>
      <c r="I2882" t="s">
        <v>28</v>
      </c>
      <c r="J2882" t="s">
        <v>76</v>
      </c>
      <c r="K2882" t="s">
        <v>201</v>
      </c>
      <c r="L2882" t="s">
        <v>706</v>
      </c>
      <c r="M2882" t="s">
        <v>178</v>
      </c>
      <c r="N2882" s="2">
        <v>40551</v>
      </c>
      <c r="O2882" s="2">
        <v>40553</v>
      </c>
      <c r="P2882">
        <v>6</v>
      </c>
      <c r="Q2882" s="1">
        <v>0.01</v>
      </c>
      <c r="R2882">
        <v>20.99</v>
      </c>
      <c r="S2882">
        <v>4.8099999999999996</v>
      </c>
      <c r="T2882">
        <f t="shared" si="44"/>
        <v>125.94</v>
      </c>
    </row>
    <row r="2883" spans="1:20" x14ac:dyDescent="0.25">
      <c r="A2883">
        <v>2882</v>
      </c>
      <c r="B2883">
        <v>87036</v>
      </c>
      <c r="C2883" t="s">
        <v>2272</v>
      </c>
      <c r="D2883" t="s">
        <v>20</v>
      </c>
      <c r="E2883" t="s">
        <v>39</v>
      </c>
      <c r="F2883" t="s">
        <v>47</v>
      </c>
      <c r="G2883" t="s">
        <v>32</v>
      </c>
      <c r="H2883" t="s">
        <v>94</v>
      </c>
      <c r="I2883" t="s">
        <v>28</v>
      </c>
      <c r="J2883" t="s">
        <v>76</v>
      </c>
      <c r="K2883" t="s">
        <v>154</v>
      </c>
      <c r="L2883" t="s">
        <v>192</v>
      </c>
      <c r="M2883" t="s">
        <v>51</v>
      </c>
      <c r="N2883" s="2">
        <v>40832</v>
      </c>
      <c r="O2883" s="2">
        <v>40833</v>
      </c>
      <c r="P2883">
        <v>1</v>
      </c>
      <c r="Q2883" s="1">
        <v>0.09</v>
      </c>
      <c r="R2883">
        <v>52.99</v>
      </c>
      <c r="S2883">
        <v>19.989999999999998</v>
      </c>
      <c r="T2883">
        <f t="shared" ref="T2883:T2946" si="45">R2883*P2883</f>
        <v>52.99</v>
      </c>
    </row>
    <row r="2884" spans="1:20" x14ac:dyDescent="0.25">
      <c r="A2884">
        <v>2883</v>
      </c>
      <c r="B2884">
        <v>87036</v>
      </c>
      <c r="C2884" t="s">
        <v>2147</v>
      </c>
      <c r="D2884" t="s">
        <v>20</v>
      </c>
      <c r="E2884" t="s">
        <v>21</v>
      </c>
      <c r="F2884" t="s">
        <v>31</v>
      </c>
      <c r="G2884" t="s">
        <v>32</v>
      </c>
      <c r="H2884" t="s">
        <v>203</v>
      </c>
      <c r="I2884" t="s">
        <v>28</v>
      </c>
      <c r="J2884" t="s">
        <v>76</v>
      </c>
      <c r="K2884" t="s">
        <v>1447</v>
      </c>
      <c r="L2884" t="s">
        <v>192</v>
      </c>
      <c r="M2884" t="s">
        <v>35</v>
      </c>
      <c r="N2884" s="2">
        <v>40832</v>
      </c>
      <c r="O2884" s="2">
        <v>40832</v>
      </c>
      <c r="P2884">
        <v>14</v>
      </c>
      <c r="Q2884" s="1">
        <v>0.05</v>
      </c>
      <c r="R2884">
        <v>30.73</v>
      </c>
      <c r="S2884">
        <v>4</v>
      </c>
      <c r="T2884">
        <f t="shared" si="45"/>
        <v>430.22</v>
      </c>
    </row>
    <row r="2885" spans="1:20" x14ac:dyDescent="0.25">
      <c r="A2885">
        <v>2884</v>
      </c>
      <c r="B2885">
        <v>87036</v>
      </c>
      <c r="C2885" t="s">
        <v>1168</v>
      </c>
      <c r="D2885" t="s">
        <v>38</v>
      </c>
      <c r="E2885" t="s">
        <v>39</v>
      </c>
      <c r="F2885" t="s">
        <v>31</v>
      </c>
      <c r="G2885" t="s">
        <v>32</v>
      </c>
      <c r="H2885" t="s">
        <v>89</v>
      </c>
      <c r="I2885" t="s">
        <v>28</v>
      </c>
      <c r="J2885" t="s">
        <v>76</v>
      </c>
      <c r="K2885" t="s">
        <v>43</v>
      </c>
      <c r="L2885" t="s">
        <v>192</v>
      </c>
      <c r="M2885" t="s">
        <v>141</v>
      </c>
      <c r="N2885" s="2">
        <v>40832</v>
      </c>
      <c r="O2885" s="2">
        <v>40834</v>
      </c>
      <c r="P2885">
        <v>21</v>
      </c>
      <c r="Q2885" s="1">
        <v>0.09</v>
      </c>
      <c r="R2885">
        <v>4.91</v>
      </c>
      <c r="S2885">
        <v>5.68</v>
      </c>
      <c r="T2885">
        <f t="shared" si="45"/>
        <v>103.11</v>
      </c>
    </row>
    <row r="2886" spans="1:20" x14ac:dyDescent="0.25">
      <c r="A2886">
        <v>2885</v>
      </c>
      <c r="B2886">
        <v>89376</v>
      </c>
      <c r="C2886" t="s">
        <v>276</v>
      </c>
      <c r="D2886" t="s">
        <v>20</v>
      </c>
      <c r="E2886" t="s">
        <v>21</v>
      </c>
      <c r="F2886" t="s">
        <v>22</v>
      </c>
      <c r="G2886" t="s">
        <v>41</v>
      </c>
      <c r="H2886" t="s">
        <v>24</v>
      </c>
      <c r="I2886" t="s">
        <v>28</v>
      </c>
      <c r="J2886" t="s">
        <v>76</v>
      </c>
      <c r="K2886" t="s">
        <v>201</v>
      </c>
      <c r="L2886" t="s">
        <v>192</v>
      </c>
      <c r="M2886" t="s">
        <v>331</v>
      </c>
      <c r="N2886" s="2">
        <v>40516</v>
      </c>
      <c r="O2886" s="2">
        <v>40518</v>
      </c>
      <c r="P2886">
        <v>1</v>
      </c>
      <c r="Q2886" s="1">
        <v>0.09</v>
      </c>
      <c r="R2886">
        <v>99.99</v>
      </c>
      <c r="S2886">
        <v>19.989999999999998</v>
      </c>
      <c r="T2886">
        <f t="shared" si="45"/>
        <v>99.99</v>
      </c>
    </row>
    <row r="2887" spans="1:20" x14ac:dyDescent="0.25">
      <c r="A2887">
        <v>2886</v>
      </c>
      <c r="B2887">
        <v>89376</v>
      </c>
      <c r="C2887" t="s">
        <v>276</v>
      </c>
      <c r="D2887" t="s">
        <v>20</v>
      </c>
      <c r="E2887" t="s">
        <v>21</v>
      </c>
      <c r="F2887" t="s">
        <v>22</v>
      </c>
      <c r="G2887" t="s">
        <v>41</v>
      </c>
      <c r="H2887" t="s">
        <v>33</v>
      </c>
      <c r="I2887" t="s">
        <v>28</v>
      </c>
      <c r="J2887" t="s">
        <v>76</v>
      </c>
      <c r="K2887" t="s">
        <v>208</v>
      </c>
      <c r="L2887" t="s">
        <v>192</v>
      </c>
      <c r="M2887" t="s">
        <v>86</v>
      </c>
      <c r="N2887" s="2">
        <v>40516</v>
      </c>
      <c r="O2887" s="2">
        <v>40517</v>
      </c>
      <c r="P2887">
        <v>6</v>
      </c>
      <c r="Q2887" s="1">
        <v>0.04</v>
      </c>
      <c r="R2887">
        <v>205.99</v>
      </c>
      <c r="S2887">
        <v>5.26</v>
      </c>
      <c r="T2887">
        <f t="shared" si="45"/>
        <v>1235.94</v>
      </c>
    </row>
    <row r="2888" spans="1:20" x14ac:dyDescent="0.25">
      <c r="A2888">
        <v>2887</v>
      </c>
      <c r="B2888">
        <v>88927</v>
      </c>
      <c r="C2888" t="s">
        <v>956</v>
      </c>
      <c r="D2888" t="s">
        <v>20</v>
      </c>
      <c r="E2888" t="s">
        <v>39</v>
      </c>
      <c r="F2888" t="s">
        <v>31</v>
      </c>
      <c r="G2888" t="s">
        <v>93</v>
      </c>
      <c r="H2888" t="s">
        <v>54</v>
      </c>
      <c r="I2888" t="s">
        <v>28</v>
      </c>
      <c r="J2888" t="s">
        <v>76</v>
      </c>
      <c r="K2888" t="s">
        <v>154</v>
      </c>
      <c r="L2888" t="s">
        <v>192</v>
      </c>
      <c r="M2888" t="s">
        <v>131</v>
      </c>
      <c r="N2888" s="2">
        <v>41637</v>
      </c>
      <c r="O2888" s="2">
        <v>41638</v>
      </c>
      <c r="P2888">
        <v>14</v>
      </c>
      <c r="Q2888" s="1">
        <v>0.09</v>
      </c>
      <c r="R2888">
        <v>6.78</v>
      </c>
      <c r="S2888">
        <v>6.18</v>
      </c>
      <c r="T2888">
        <f t="shared" si="45"/>
        <v>94.92</v>
      </c>
    </row>
    <row r="2889" spans="1:20" x14ac:dyDescent="0.25">
      <c r="A2889">
        <v>2888</v>
      </c>
      <c r="B2889">
        <v>87176</v>
      </c>
      <c r="C2889" t="s">
        <v>371</v>
      </c>
      <c r="D2889" t="s">
        <v>20</v>
      </c>
      <c r="E2889" t="s">
        <v>39</v>
      </c>
      <c r="F2889" t="s">
        <v>47</v>
      </c>
      <c r="G2889" t="s">
        <v>93</v>
      </c>
      <c r="H2889" t="s">
        <v>78</v>
      </c>
      <c r="I2889" t="s">
        <v>28</v>
      </c>
      <c r="J2889" t="s">
        <v>76</v>
      </c>
      <c r="K2889" t="s">
        <v>158</v>
      </c>
      <c r="L2889" t="s">
        <v>44</v>
      </c>
      <c r="M2889" t="s">
        <v>160</v>
      </c>
      <c r="N2889" s="2">
        <v>40408</v>
      </c>
      <c r="O2889" s="2">
        <v>40410</v>
      </c>
      <c r="P2889">
        <v>10</v>
      </c>
      <c r="Q2889" s="1">
        <v>0.05</v>
      </c>
      <c r="R2889">
        <v>5.18</v>
      </c>
      <c r="S2889">
        <v>2.04</v>
      </c>
      <c r="T2889">
        <f t="shared" si="45"/>
        <v>51.8</v>
      </c>
    </row>
    <row r="2890" spans="1:20" x14ac:dyDescent="0.25">
      <c r="A2890">
        <v>2889</v>
      </c>
      <c r="B2890">
        <v>86936</v>
      </c>
      <c r="C2890" t="s">
        <v>1274</v>
      </c>
      <c r="D2890" t="s">
        <v>20</v>
      </c>
      <c r="E2890" t="s">
        <v>39</v>
      </c>
      <c r="F2890" t="s">
        <v>31</v>
      </c>
      <c r="G2890" t="s">
        <v>48</v>
      </c>
      <c r="H2890" t="s">
        <v>42</v>
      </c>
      <c r="I2890" t="s">
        <v>28</v>
      </c>
      <c r="J2890" t="s">
        <v>76</v>
      </c>
      <c r="K2890" t="s">
        <v>248</v>
      </c>
      <c r="L2890" t="s">
        <v>44</v>
      </c>
      <c r="M2890" t="s">
        <v>143</v>
      </c>
      <c r="N2890" s="2">
        <v>40693</v>
      </c>
      <c r="O2890" s="2">
        <v>40695</v>
      </c>
      <c r="P2890">
        <v>15</v>
      </c>
      <c r="Q2890" s="1">
        <v>0.03</v>
      </c>
      <c r="R2890">
        <v>7.4</v>
      </c>
      <c r="S2890">
        <v>1.71</v>
      </c>
      <c r="T2890">
        <f t="shared" si="45"/>
        <v>111</v>
      </c>
    </row>
    <row r="2891" spans="1:20" x14ac:dyDescent="0.25">
      <c r="A2891">
        <v>2890</v>
      </c>
      <c r="B2891">
        <v>89027</v>
      </c>
      <c r="C2891" t="s">
        <v>185</v>
      </c>
      <c r="D2891" t="s">
        <v>20</v>
      </c>
      <c r="E2891" t="s">
        <v>39</v>
      </c>
      <c r="F2891" t="s">
        <v>31</v>
      </c>
      <c r="G2891" t="s">
        <v>41</v>
      </c>
      <c r="H2891" t="s">
        <v>78</v>
      </c>
      <c r="I2891" t="s">
        <v>28</v>
      </c>
      <c r="J2891" t="s">
        <v>76</v>
      </c>
      <c r="K2891" t="s">
        <v>116</v>
      </c>
      <c r="L2891" t="s">
        <v>192</v>
      </c>
      <c r="M2891" t="s">
        <v>296</v>
      </c>
      <c r="N2891" s="2">
        <v>40686</v>
      </c>
      <c r="O2891" s="2">
        <v>40688</v>
      </c>
      <c r="P2891">
        <v>12</v>
      </c>
      <c r="Q2891" s="1">
        <v>0.09</v>
      </c>
      <c r="R2891">
        <v>3.75</v>
      </c>
      <c r="S2891">
        <v>0.5</v>
      </c>
      <c r="T2891">
        <f t="shared" si="45"/>
        <v>45</v>
      </c>
    </row>
    <row r="2892" spans="1:20" x14ac:dyDescent="0.25">
      <c r="A2892">
        <v>2891</v>
      </c>
      <c r="B2892">
        <v>89027</v>
      </c>
      <c r="C2892" t="s">
        <v>185</v>
      </c>
      <c r="D2892" t="s">
        <v>20</v>
      </c>
      <c r="E2892" t="s">
        <v>21</v>
      </c>
      <c r="F2892" t="s">
        <v>31</v>
      </c>
      <c r="G2892" t="s">
        <v>41</v>
      </c>
      <c r="H2892" t="s">
        <v>33</v>
      </c>
      <c r="I2892" t="s">
        <v>28</v>
      </c>
      <c r="J2892" t="s">
        <v>76</v>
      </c>
      <c r="K2892" t="s">
        <v>25</v>
      </c>
      <c r="L2892" t="s">
        <v>192</v>
      </c>
      <c r="M2892" t="s">
        <v>69</v>
      </c>
      <c r="N2892" s="2">
        <v>40686</v>
      </c>
      <c r="O2892" s="2">
        <v>40688</v>
      </c>
      <c r="P2892">
        <v>10</v>
      </c>
      <c r="Q2892" s="1">
        <v>0.02</v>
      </c>
      <c r="R2892">
        <v>65.989999999999995</v>
      </c>
      <c r="S2892">
        <v>4.99</v>
      </c>
      <c r="T2892">
        <f t="shared" si="45"/>
        <v>659.9</v>
      </c>
    </row>
    <row r="2893" spans="1:20" x14ac:dyDescent="0.25">
      <c r="A2893">
        <v>2892</v>
      </c>
      <c r="B2893">
        <v>89027</v>
      </c>
      <c r="C2893" t="s">
        <v>435</v>
      </c>
      <c r="D2893" t="s">
        <v>20</v>
      </c>
      <c r="E2893" t="s">
        <v>21</v>
      </c>
      <c r="F2893" t="s">
        <v>22</v>
      </c>
      <c r="G2893" t="s">
        <v>41</v>
      </c>
      <c r="H2893" t="s">
        <v>24</v>
      </c>
      <c r="I2893" t="s">
        <v>28</v>
      </c>
      <c r="J2893" t="s">
        <v>76</v>
      </c>
      <c r="K2893" t="s">
        <v>198</v>
      </c>
      <c r="L2893" t="s">
        <v>26</v>
      </c>
      <c r="M2893" t="s">
        <v>326</v>
      </c>
      <c r="N2893" s="2">
        <v>40686</v>
      </c>
      <c r="O2893" s="2">
        <v>40686</v>
      </c>
      <c r="P2893">
        <v>11</v>
      </c>
      <c r="Q2893" s="1">
        <v>0.06</v>
      </c>
      <c r="R2893">
        <v>8.5</v>
      </c>
      <c r="S2893">
        <v>1.99</v>
      </c>
      <c r="T2893">
        <f t="shared" si="45"/>
        <v>93.5</v>
      </c>
    </row>
    <row r="2894" spans="1:20" x14ac:dyDescent="0.25">
      <c r="A2894">
        <v>2893</v>
      </c>
      <c r="B2894">
        <v>89027</v>
      </c>
      <c r="C2894" t="s">
        <v>435</v>
      </c>
      <c r="D2894" t="s">
        <v>20</v>
      </c>
      <c r="E2894" t="s">
        <v>39</v>
      </c>
      <c r="F2894" t="s">
        <v>22</v>
      </c>
      <c r="G2894" t="s">
        <v>41</v>
      </c>
      <c r="H2894" t="s">
        <v>42</v>
      </c>
      <c r="I2894" t="s">
        <v>28</v>
      </c>
      <c r="J2894" t="s">
        <v>76</v>
      </c>
      <c r="K2894" t="s">
        <v>43</v>
      </c>
      <c r="L2894" t="s">
        <v>44</v>
      </c>
      <c r="M2894" t="s">
        <v>232</v>
      </c>
      <c r="N2894" s="2">
        <v>40686</v>
      </c>
      <c r="O2894" s="2">
        <v>40686</v>
      </c>
      <c r="P2894">
        <v>6</v>
      </c>
      <c r="Q2894" s="1">
        <v>0.04</v>
      </c>
      <c r="R2894">
        <v>2.1800000000000002</v>
      </c>
      <c r="S2894">
        <v>0.78</v>
      </c>
      <c r="T2894">
        <f t="shared" si="45"/>
        <v>13.080000000000002</v>
      </c>
    </row>
    <row r="2895" spans="1:20" x14ac:dyDescent="0.25">
      <c r="A2895">
        <v>2894</v>
      </c>
      <c r="B2895">
        <v>89027</v>
      </c>
      <c r="C2895" t="s">
        <v>435</v>
      </c>
      <c r="D2895" t="s">
        <v>20</v>
      </c>
      <c r="E2895" t="s">
        <v>39</v>
      </c>
      <c r="F2895" t="s">
        <v>22</v>
      </c>
      <c r="G2895" t="s">
        <v>41</v>
      </c>
      <c r="H2895" t="s">
        <v>78</v>
      </c>
      <c r="I2895" t="s">
        <v>28</v>
      </c>
      <c r="J2895" t="s">
        <v>76</v>
      </c>
      <c r="K2895" t="s">
        <v>189</v>
      </c>
      <c r="L2895" t="s">
        <v>192</v>
      </c>
      <c r="M2895" t="s">
        <v>80</v>
      </c>
      <c r="N2895" s="2">
        <v>40686</v>
      </c>
      <c r="O2895" s="2">
        <v>40686</v>
      </c>
      <c r="P2895">
        <v>12</v>
      </c>
      <c r="Q2895" s="1">
        <v>0.02</v>
      </c>
      <c r="R2895">
        <v>12.28</v>
      </c>
      <c r="S2895">
        <v>6.13</v>
      </c>
      <c r="T2895">
        <f t="shared" si="45"/>
        <v>147.35999999999999</v>
      </c>
    </row>
    <row r="2896" spans="1:20" x14ac:dyDescent="0.25">
      <c r="A2896">
        <v>2895</v>
      </c>
      <c r="B2896">
        <v>90621</v>
      </c>
      <c r="C2896" t="s">
        <v>857</v>
      </c>
      <c r="D2896" t="s">
        <v>578</v>
      </c>
      <c r="E2896" t="s">
        <v>187</v>
      </c>
      <c r="F2896" t="s">
        <v>40</v>
      </c>
      <c r="G2896" t="s">
        <v>48</v>
      </c>
      <c r="H2896" t="s">
        <v>217</v>
      </c>
      <c r="I2896" t="s">
        <v>28</v>
      </c>
      <c r="J2896" t="s">
        <v>76</v>
      </c>
      <c r="K2896" t="s">
        <v>248</v>
      </c>
      <c r="L2896" t="s">
        <v>283</v>
      </c>
      <c r="M2896" t="s">
        <v>99</v>
      </c>
      <c r="N2896" s="2">
        <v>40245</v>
      </c>
      <c r="O2896" s="2">
        <v>40252</v>
      </c>
      <c r="P2896">
        <v>3</v>
      </c>
      <c r="Q2896" s="1">
        <v>0.01</v>
      </c>
      <c r="R2896">
        <v>300.98</v>
      </c>
      <c r="S2896">
        <v>64.73</v>
      </c>
      <c r="T2896">
        <f t="shared" si="45"/>
        <v>902.94</v>
      </c>
    </row>
    <row r="2897" spans="1:20" x14ac:dyDescent="0.25">
      <c r="A2897">
        <v>2896</v>
      </c>
      <c r="B2897">
        <v>90622</v>
      </c>
      <c r="C2897" t="s">
        <v>857</v>
      </c>
      <c r="D2897" t="s">
        <v>20</v>
      </c>
      <c r="E2897" t="s">
        <v>39</v>
      </c>
      <c r="F2897" t="s">
        <v>40</v>
      </c>
      <c r="G2897" t="s">
        <v>48</v>
      </c>
      <c r="H2897" t="s">
        <v>42</v>
      </c>
      <c r="I2897" t="s">
        <v>28</v>
      </c>
      <c r="J2897" t="s">
        <v>76</v>
      </c>
      <c r="K2897" t="s">
        <v>189</v>
      </c>
      <c r="L2897" t="s">
        <v>192</v>
      </c>
      <c r="M2897" t="s">
        <v>59</v>
      </c>
      <c r="N2897" s="2">
        <v>41341</v>
      </c>
      <c r="O2897" s="2">
        <v>41341</v>
      </c>
      <c r="P2897">
        <v>8</v>
      </c>
      <c r="Q2897" s="1">
        <v>0.03</v>
      </c>
      <c r="R2897">
        <v>8.74</v>
      </c>
      <c r="S2897">
        <v>8.2899999999999991</v>
      </c>
      <c r="T2897">
        <f t="shared" si="45"/>
        <v>69.92</v>
      </c>
    </row>
    <row r="2898" spans="1:20" x14ac:dyDescent="0.25">
      <c r="A2898">
        <v>2897</v>
      </c>
      <c r="B2898">
        <v>87468</v>
      </c>
      <c r="C2898" t="s">
        <v>1649</v>
      </c>
      <c r="D2898" t="s">
        <v>20</v>
      </c>
      <c r="E2898" t="s">
        <v>39</v>
      </c>
      <c r="F2898" t="s">
        <v>22</v>
      </c>
      <c r="G2898" t="s">
        <v>93</v>
      </c>
      <c r="H2898" t="s">
        <v>89</v>
      </c>
      <c r="I2898" t="s">
        <v>28</v>
      </c>
      <c r="J2898" t="s">
        <v>76</v>
      </c>
      <c r="K2898" t="s">
        <v>158</v>
      </c>
      <c r="L2898" t="s">
        <v>192</v>
      </c>
      <c r="M2898" t="s">
        <v>398</v>
      </c>
      <c r="N2898" s="2">
        <v>41494</v>
      </c>
      <c r="O2898" s="2">
        <v>41494</v>
      </c>
      <c r="P2898">
        <v>1</v>
      </c>
      <c r="Q2898" s="1">
        <v>0.09</v>
      </c>
      <c r="R2898">
        <v>9.7100000000000009</v>
      </c>
      <c r="S2898">
        <v>9.4499999999999993</v>
      </c>
      <c r="T2898">
        <f t="shared" si="45"/>
        <v>9.7100000000000009</v>
      </c>
    </row>
    <row r="2899" spans="1:20" x14ac:dyDescent="0.25">
      <c r="A2899">
        <v>2898</v>
      </c>
      <c r="B2899">
        <v>88652</v>
      </c>
      <c r="C2899" t="s">
        <v>650</v>
      </c>
      <c r="D2899" t="s">
        <v>38</v>
      </c>
      <c r="E2899" t="s">
        <v>39</v>
      </c>
      <c r="F2899" t="s">
        <v>47</v>
      </c>
      <c r="G2899" t="s">
        <v>23</v>
      </c>
      <c r="H2899" t="s">
        <v>54</v>
      </c>
      <c r="I2899" t="s">
        <v>28</v>
      </c>
      <c r="J2899" t="s">
        <v>76</v>
      </c>
      <c r="K2899" t="s">
        <v>138</v>
      </c>
      <c r="L2899" t="s">
        <v>192</v>
      </c>
      <c r="M2899" t="s">
        <v>160</v>
      </c>
      <c r="N2899" s="2">
        <v>41009</v>
      </c>
      <c r="O2899" s="2">
        <v>41011</v>
      </c>
      <c r="P2899">
        <v>4</v>
      </c>
      <c r="Q2899" s="1">
        <v>0.02</v>
      </c>
      <c r="R2899">
        <v>40.98</v>
      </c>
      <c r="S2899">
        <v>7.2</v>
      </c>
      <c r="T2899">
        <f t="shared" si="45"/>
        <v>163.92</v>
      </c>
    </row>
    <row r="2900" spans="1:20" x14ac:dyDescent="0.25">
      <c r="A2900">
        <v>2899</v>
      </c>
      <c r="B2900">
        <v>88652</v>
      </c>
      <c r="C2900" t="s">
        <v>650</v>
      </c>
      <c r="D2900" t="s">
        <v>20</v>
      </c>
      <c r="E2900" t="s">
        <v>39</v>
      </c>
      <c r="F2900" t="s">
        <v>47</v>
      </c>
      <c r="G2900" t="s">
        <v>23</v>
      </c>
      <c r="H2900" t="s">
        <v>94</v>
      </c>
      <c r="I2900" t="s">
        <v>28</v>
      </c>
      <c r="J2900" t="s">
        <v>76</v>
      </c>
      <c r="K2900" t="s">
        <v>98</v>
      </c>
      <c r="L2900" t="s">
        <v>192</v>
      </c>
      <c r="M2900" t="s">
        <v>117</v>
      </c>
      <c r="N2900" s="2">
        <v>41009</v>
      </c>
      <c r="O2900" s="2">
        <v>41010</v>
      </c>
      <c r="P2900">
        <v>4</v>
      </c>
      <c r="Q2900" s="1">
        <v>0.05</v>
      </c>
      <c r="R2900">
        <v>2.88</v>
      </c>
      <c r="S2900">
        <v>1.49</v>
      </c>
      <c r="T2900">
        <f t="shared" si="45"/>
        <v>11.52</v>
      </c>
    </row>
    <row r="2901" spans="1:20" x14ac:dyDescent="0.25">
      <c r="A2901">
        <v>2900</v>
      </c>
      <c r="B2901">
        <v>87098</v>
      </c>
      <c r="C2901" t="s">
        <v>1720</v>
      </c>
      <c r="D2901" t="s">
        <v>20</v>
      </c>
      <c r="E2901" t="s">
        <v>187</v>
      </c>
      <c r="F2901" t="s">
        <v>47</v>
      </c>
      <c r="G2901" t="s">
        <v>32</v>
      </c>
      <c r="H2901" t="s">
        <v>225</v>
      </c>
      <c r="I2901" t="s">
        <v>28</v>
      </c>
      <c r="J2901" t="s">
        <v>76</v>
      </c>
      <c r="K2901" t="s">
        <v>231</v>
      </c>
      <c r="L2901" t="s">
        <v>44</v>
      </c>
      <c r="M2901" t="s">
        <v>156</v>
      </c>
      <c r="N2901" s="2">
        <v>41610</v>
      </c>
      <c r="O2901" s="2">
        <v>41611</v>
      </c>
      <c r="P2901">
        <v>1</v>
      </c>
      <c r="Q2901" s="1">
        <v>0.04</v>
      </c>
      <c r="R2901">
        <v>8.34</v>
      </c>
      <c r="S2901">
        <v>0.96</v>
      </c>
      <c r="T2901">
        <f t="shared" si="45"/>
        <v>8.34</v>
      </c>
    </row>
    <row r="2902" spans="1:20" x14ac:dyDescent="0.25">
      <c r="A2902">
        <v>2901</v>
      </c>
      <c r="B2902">
        <v>87098</v>
      </c>
      <c r="C2902" t="s">
        <v>1720</v>
      </c>
      <c r="D2902" t="s">
        <v>20</v>
      </c>
      <c r="E2902" t="s">
        <v>21</v>
      </c>
      <c r="F2902" t="s">
        <v>47</v>
      </c>
      <c r="G2902" t="s">
        <v>32</v>
      </c>
      <c r="H2902" t="s">
        <v>206</v>
      </c>
      <c r="I2902" t="s">
        <v>28</v>
      </c>
      <c r="J2902" t="s">
        <v>76</v>
      </c>
      <c r="K2902" t="s">
        <v>1254</v>
      </c>
      <c r="L2902" t="s">
        <v>192</v>
      </c>
      <c r="M2902" t="s">
        <v>114</v>
      </c>
      <c r="N2902" s="2">
        <v>41610</v>
      </c>
      <c r="O2902" s="2">
        <v>41610</v>
      </c>
      <c r="P2902">
        <v>21</v>
      </c>
      <c r="Q2902" s="1">
        <v>0.04</v>
      </c>
      <c r="R2902">
        <v>110.99</v>
      </c>
      <c r="S2902">
        <v>8.99</v>
      </c>
      <c r="T2902">
        <f t="shared" si="45"/>
        <v>2330.79</v>
      </c>
    </row>
    <row r="2903" spans="1:20" x14ac:dyDescent="0.25">
      <c r="A2903">
        <v>2902</v>
      </c>
      <c r="B2903">
        <v>90627</v>
      </c>
      <c r="C2903" t="s">
        <v>1261</v>
      </c>
      <c r="D2903" t="s">
        <v>20</v>
      </c>
      <c r="E2903" t="s">
        <v>21</v>
      </c>
      <c r="F2903" t="s">
        <v>31</v>
      </c>
      <c r="G2903" t="s">
        <v>23</v>
      </c>
      <c r="H2903" t="s">
        <v>206</v>
      </c>
      <c r="I2903" t="s">
        <v>28</v>
      </c>
      <c r="J2903" t="s">
        <v>76</v>
      </c>
      <c r="K2903" t="s">
        <v>1243</v>
      </c>
      <c r="L2903" t="s">
        <v>26</v>
      </c>
      <c r="M2903" t="s">
        <v>146</v>
      </c>
      <c r="N2903" s="2">
        <v>41411</v>
      </c>
      <c r="O2903" s="2">
        <v>41412</v>
      </c>
      <c r="P2903">
        <v>2</v>
      </c>
      <c r="Q2903" s="1">
        <v>7.0000000000000007E-2</v>
      </c>
      <c r="R2903">
        <v>5.0199999999999996</v>
      </c>
      <c r="S2903">
        <v>5.14</v>
      </c>
      <c r="T2903">
        <f t="shared" si="45"/>
        <v>10.039999999999999</v>
      </c>
    </row>
    <row r="2904" spans="1:20" x14ac:dyDescent="0.25">
      <c r="A2904">
        <v>2903</v>
      </c>
      <c r="B2904">
        <v>89271</v>
      </c>
      <c r="C2904" t="s">
        <v>1477</v>
      </c>
      <c r="D2904" t="s">
        <v>38</v>
      </c>
      <c r="E2904" t="s">
        <v>39</v>
      </c>
      <c r="F2904" t="s">
        <v>22</v>
      </c>
      <c r="G2904" t="s">
        <v>23</v>
      </c>
      <c r="H2904" t="s">
        <v>42</v>
      </c>
      <c r="I2904" t="s">
        <v>28</v>
      </c>
      <c r="J2904" t="s">
        <v>76</v>
      </c>
      <c r="K2904" t="s">
        <v>55</v>
      </c>
      <c r="L2904" t="s">
        <v>192</v>
      </c>
      <c r="M2904" t="s">
        <v>80</v>
      </c>
      <c r="N2904" s="2">
        <v>41515</v>
      </c>
      <c r="O2904" s="2">
        <v>41518</v>
      </c>
      <c r="P2904">
        <v>8</v>
      </c>
      <c r="Q2904" s="1">
        <v>0.09</v>
      </c>
      <c r="R2904">
        <v>6.48</v>
      </c>
      <c r="S2904">
        <v>8.19</v>
      </c>
      <c r="T2904">
        <f t="shared" si="45"/>
        <v>51.84</v>
      </c>
    </row>
    <row r="2905" spans="1:20" x14ac:dyDescent="0.25">
      <c r="A2905">
        <v>2904</v>
      </c>
      <c r="B2905">
        <v>87255</v>
      </c>
      <c r="C2905" t="s">
        <v>977</v>
      </c>
      <c r="D2905" t="s">
        <v>20</v>
      </c>
      <c r="E2905" t="s">
        <v>39</v>
      </c>
      <c r="F2905" t="s">
        <v>40</v>
      </c>
      <c r="G2905" t="s">
        <v>48</v>
      </c>
      <c r="H2905" t="s">
        <v>61</v>
      </c>
      <c r="I2905" t="s">
        <v>28</v>
      </c>
      <c r="J2905" t="s">
        <v>76</v>
      </c>
      <c r="K2905" t="s">
        <v>181</v>
      </c>
      <c r="L2905" t="s">
        <v>192</v>
      </c>
      <c r="M2905" t="s">
        <v>370</v>
      </c>
      <c r="N2905" s="2">
        <v>41502</v>
      </c>
      <c r="O2905" s="2">
        <v>41506</v>
      </c>
      <c r="P2905">
        <v>9</v>
      </c>
      <c r="Q2905" s="1">
        <v>0.09</v>
      </c>
      <c r="R2905">
        <v>49.43</v>
      </c>
      <c r="S2905">
        <v>19.989999999999998</v>
      </c>
      <c r="T2905">
        <f t="shared" si="45"/>
        <v>444.87</v>
      </c>
    </row>
    <row r="2906" spans="1:20" x14ac:dyDescent="0.25">
      <c r="A2906">
        <v>2905</v>
      </c>
      <c r="B2906">
        <v>90067</v>
      </c>
      <c r="C2906" t="s">
        <v>1492</v>
      </c>
      <c r="D2906" t="s">
        <v>578</v>
      </c>
      <c r="E2906" t="s">
        <v>21</v>
      </c>
      <c r="F2906" t="s">
        <v>47</v>
      </c>
      <c r="G2906" t="s">
        <v>48</v>
      </c>
      <c r="H2906" t="s">
        <v>206</v>
      </c>
      <c r="I2906" t="s">
        <v>28</v>
      </c>
      <c r="J2906" t="s">
        <v>76</v>
      </c>
      <c r="K2906" t="s">
        <v>25</v>
      </c>
      <c r="L2906" t="s">
        <v>283</v>
      </c>
      <c r="M2906" t="s">
        <v>114</v>
      </c>
      <c r="N2906" s="2">
        <v>41287</v>
      </c>
      <c r="O2906" s="2">
        <v>41292</v>
      </c>
      <c r="P2906">
        <v>1</v>
      </c>
      <c r="Q2906" s="1">
        <v>0.03</v>
      </c>
      <c r="R2906">
        <v>145.44999999999999</v>
      </c>
      <c r="S2906">
        <v>17.850000000000001</v>
      </c>
      <c r="T2906">
        <f t="shared" si="45"/>
        <v>145.44999999999999</v>
      </c>
    </row>
    <row r="2907" spans="1:20" x14ac:dyDescent="0.25">
      <c r="A2907">
        <v>2906</v>
      </c>
      <c r="B2907">
        <v>90058</v>
      </c>
      <c r="C2907" t="s">
        <v>1492</v>
      </c>
      <c r="D2907" t="s">
        <v>20</v>
      </c>
      <c r="E2907" t="s">
        <v>39</v>
      </c>
      <c r="F2907" t="s">
        <v>47</v>
      </c>
      <c r="G2907" t="s">
        <v>48</v>
      </c>
      <c r="H2907" t="s">
        <v>94</v>
      </c>
      <c r="I2907" t="s">
        <v>28</v>
      </c>
      <c r="J2907" t="s">
        <v>76</v>
      </c>
      <c r="K2907" t="s">
        <v>289</v>
      </c>
      <c r="L2907" t="s">
        <v>192</v>
      </c>
      <c r="M2907" t="s">
        <v>134</v>
      </c>
      <c r="N2907" s="2">
        <v>40191</v>
      </c>
      <c r="O2907" s="2">
        <v>40191</v>
      </c>
      <c r="P2907">
        <v>3</v>
      </c>
      <c r="Q2907" s="1">
        <v>0.02</v>
      </c>
      <c r="R2907">
        <v>48.04</v>
      </c>
      <c r="S2907">
        <v>5.09</v>
      </c>
      <c r="T2907">
        <f t="shared" si="45"/>
        <v>144.12</v>
      </c>
    </row>
    <row r="2908" spans="1:20" x14ac:dyDescent="0.25">
      <c r="A2908">
        <v>2907</v>
      </c>
      <c r="B2908">
        <v>88606</v>
      </c>
      <c r="C2908" t="s">
        <v>717</v>
      </c>
      <c r="D2908" t="s">
        <v>20</v>
      </c>
      <c r="E2908" t="s">
        <v>21</v>
      </c>
      <c r="F2908" t="s">
        <v>31</v>
      </c>
      <c r="G2908" t="s">
        <v>32</v>
      </c>
      <c r="H2908" t="s">
        <v>206</v>
      </c>
      <c r="I2908" t="s">
        <v>28</v>
      </c>
      <c r="J2908" t="s">
        <v>76</v>
      </c>
      <c r="K2908" t="s">
        <v>1107</v>
      </c>
      <c r="L2908" t="s">
        <v>192</v>
      </c>
      <c r="M2908" t="s">
        <v>146</v>
      </c>
      <c r="N2908" s="2">
        <v>41307</v>
      </c>
      <c r="O2908" s="2">
        <v>41309</v>
      </c>
      <c r="P2908">
        <v>10</v>
      </c>
      <c r="Q2908" s="1">
        <v>0.04</v>
      </c>
      <c r="R2908">
        <v>83.1</v>
      </c>
      <c r="S2908">
        <v>6.13</v>
      </c>
      <c r="T2908">
        <f t="shared" si="45"/>
        <v>831</v>
      </c>
    </row>
    <row r="2909" spans="1:20" x14ac:dyDescent="0.25">
      <c r="A2909">
        <v>2908</v>
      </c>
      <c r="B2909">
        <v>88606</v>
      </c>
      <c r="C2909" t="s">
        <v>717</v>
      </c>
      <c r="D2909" t="s">
        <v>20</v>
      </c>
      <c r="E2909" t="s">
        <v>187</v>
      </c>
      <c r="F2909" t="s">
        <v>31</v>
      </c>
      <c r="G2909" t="s">
        <v>32</v>
      </c>
      <c r="H2909" t="s">
        <v>188</v>
      </c>
      <c r="I2909" t="s">
        <v>28</v>
      </c>
      <c r="J2909" t="s">
        <v>76</v>
      </c>
      <c r="K2909" t="s">
        <v>116</v>
      </c>
      <c r="L2909" t="s">
        <v>706</v>
      </c>
      <c r="M2909" t="s">
        <v>146</v>
      </c>
      <c r="N2909" s="2">
        <v>41307</v>
      </c>
      <c r="O2909" s="2">
        <v>41310</v>
      </c>
      <c r="P2909">
        <v>11</v>
      </c>
      <c r="Q2909" s="1">
        <v>7.0000000000000007E-2</v>
      </c>
      <c r="R2909">
        <v>90.98</v>
      </c>
      <c r="S2909">
        <v>56.2</v>
      </c>
      <c r="T2909">
        <f t="shared" si="45"/>
        <v>1000.7800000000001</v>
      </c>
    </row>
    <row r="2910" spans="1:20" x14ac:dyDescent="0.25">
      <c r="A2910">
        <v>2909</v>
      </c>
      <c r="B2910">
        <v>86654</v>
      </c>
      <c r="C2910" t="s">
        <v>216</v>
      </c>
      <c r="D2910" t="s">
        <v>20</v>
      </c>
      <c r="E2910" t="s">
        <v>39</v>
      </c>
      <c r="F2910" t="s">
        <v>31</v>
      </c>
      <c r="G2910" t="s">
        <v>32</v>
      </c>
      <c r="H2910" t="s">
        <v>49</v>
      </c>
      <c r="I2910" t="s">
        <v>28</v>
      </c>
      <c r="J2910" t="s">
        <v>76</v>
      </c>
      <c r="K2910" t="s">
        <v>58</v>
      </c>
      <c r="L2910" t="s">
        <v>44</v>
      </c>
      <c r="M2910" t="s">
        <v>146</v>
      </c>
      <c r="N2910" s="2">
        <v>40294</v>
      </c>
      <c r="O2910" s="2">
        <v>40296</v>
      </c>
      <c r="P2910">
        <v>9</v>
      </c>
      <c r="Q2910" s="1">
        <v>7.0000000000000007E-2</v>
      </c>
      <c r="R2910">
        <v>3.38</v>
      </c>
      <c r="S2910">
        <v>0.85</v>
      </c>
      <c r="T2910">
        <f t="shared" si="45"/>
        <v>30.419999999999998</v>
      </c>
    </row>
    <row r="2911" spans="1:20" x14ac:dyDescent="0.25">
      <c r="A2911">
        <v>2910</v>
      </c>
      <c r="B2911">
        <v>89974</v>
      </c>
      <c r="C2911" t="s">
        <v>518</v>
      </c>
      <c r="D2911" t="s">
        <v>20</v>
      </c>
      <c r="E2911" t="s">
        <v>21</v>
      </c>
      <c r="F2911" t="s">
        <v>31</v>
      </c>
      <c r="G2911" t="s">
        <v>23</v>
      </c>
      <c r="H2911" t="s">
        <v>203</v>
      </c>
      <c r="I2911" t="s">
        <v>28</v>
      </c>
      <c r="J2911" t="s">
        <v>76</v>
      </c>
      <c r="K2911" t="s">
        <v>1138</v>
      </c>
      <c r="L2911" t="s">
        <v>26</v>
      </c>
      <c r="M2911" t="s">
        <v>35</v>
      </c>
      <c r="N2911" s="2">
        <v>40865</v>
      </c>
      <c r="O2911" s="2">
        <v>40866</v>
      </c>
      <c r="P2911">
        <v>10</v>
      </c>
      <c r="Q2911" s="1">
        <v>7.0000000000000007E-2</v>
      </c>
      <c r="R2911">
        <v>39.479999999999997</v>
      </c>
      <c r="S2911">
        <v>1.99</v>
      </c>
      <c r="T2911">
        <f t="shared" si="45"/>
        <v>394.79999999999995</v>
      </c>
    </row>
    <row r="2912" spans="1:20" x14ac:dyDescent="0.25">
      <c r="A2912">
        <v>2911</v>
      </c>
      <c r="B2912">
        <v>89974</v>
      </c>
      <c r="C2912" t="s">
        <v>518</v>
      </c>
      <c r="D2912" t="s">
        <v>38</v>
      </c>
      <c r="E2912" t="s">
        <v>39</v>
      </c>
      <c r="F2912" t="s">
        <v>31</v>
      </c>
      <c r="G2912" t="s">
        <v>23</v>
      </c>
      <c r="H2912" t="s">
        <v>89</v>
      </c>
      <c r="I2912" t="s">
        <v>28</v>
      </c>
      <c r="J2912" t="s">
        <v>76</v>
      </c>
      <c r="K2912" t="s">
        <v>129</v>
      </c>
      <c r="L2912" t="s">
        <v>192</v>
      </c>
      <c r="M2912" t="s">
        <v>35</v>
      </c>
      <c r="N2912" s="2">
        <v>40865</v>
      </c>
      <c r="O2912" s="2">
        <v>40866</v>
      </c>
      <c r="P2912">
        <v>31</v>
      </c>
      <c r="Q2912" s="1">
        <v>0.09</v>
      </c>
      <c r="R2912">
        <v>2.61</v>
      </c>
      <c r="S2912">
        <v>0.5</v>
      </c>
      <c r="T2912">
        <f t="shared" si="45"/>
        <v>80.91</v>
      </c>
    </row>
    <row r="2913" spans="1:20" x14ac:dyDescent="0.25">
      <c r="A2913">
        <v>2912</v>
      </c>
      <c r="B2913">
        <v>89974</v>
      </c>
      <c r="C2913" t="s">
        <v>518</v>
      </c>
      <c r="D2913" t="s">
        <v>20</v>
      </c>
      <c r="E2913" t="s">
        <v>39</v>
      </c>
      <c r="F2913" t="s">
        <v>31</v>
      </c>
      <c r="G2913" t="s">
        <v>23</v>
      </c>
      <c r="H2913" t="s">
        <v>42</v>
      </c>
      <c r="I2913" t="s">
        <v>28</v>
      </c>
      <c r="J2913" t="s">
        <v>76</v>
      </c>
      <c r="K2913" t="s">
        <v>98</v>
      </c>
      <c r="L2913" t="s">
        <v>746</v>
      </c>
      <c r="M2913" t="s">
        <v>35</v>
      </c>
      <c r="N2913" s="2">
        <v>40865</v>
      </c>
      <c r="O2913" s="2">
        <v>40867</v>
      </c>
      <c r="P2913">
        <v>11</v>
      </c>
      <c r="Q2913" s="1">
        <v>0</v>
      </c>
      <c r="R2913">
        <v>20.34</v>
      </c>
      <c r="S2913">
        <v>35</v>
      </c>
      <c r="T2913">
        <f t="shared" si="45"/>
        <v>223.74</v>
      </c>
    </row>
    <row r="2914" spans="1:20" x14ac:dyDescent="0.25">
      <c r="A2914">
        <v>2913</v>
      </c>
      <c r="B2914">
        <v>87915</v>
      </c>
      <c r="C2914" t="s">
        <v>1490</v>
      </c>
      <c r="D2914" t="s">
        <v>38</v>
      </c>
      <c r="E2914" t="s">
        <v>21</v>
      </c>
      <c r="F2914" t="s">
        <v>22</v>
      </c>
      <c r="G2914" t="s">
        <v>93</v>
      </c>
      <c r="H2914" t="s">
        <v>24</v>
      </c>
      <c r="I2914" t="s">
        <v>28</v>
      </c>
      <c r="J2914" t="s">
        <v>76</v>
      </c>
      <c r="K2914" t="s">
        <v>1108</v>
      </c>
      <c r="L2914" t="s">
        <v>192</v>
      </c>
      <c r="M2914" t="s">
        <v>86</v>
      </c>
      <c r="N2914" s="2">
        <v>40247</v>
      </c>
      <c r="O2914" s="2">
        <v>40249</v>
      </c>
      <c r="P2914">
        <v>2</v>
      </c>
      <c r="Q2914" s="1">
        <v>0.01</v>
      </c>
      <c r="R2914">
        <v>99.99</v>
      </c>
      <c r="S2914">
        <v>19.989999999999998</v>
      </c>
      <c r="T2914">
        <f t="shared" si="45"/>
        <v>199.98</v>
      </c>
    </row>
    <row r="2915" spans="1:20" x14ac:dyDescent="0.25">
      <c r="A2915">
        <v>2914</v>
      </c>
      <c r="B2915">
        <v>87417</v>
      </c>
      <c r="C2915" t="s">
        <v>548</v>
      </c>
      <c r="D2915" t="s">
        <v>578</v>
      </c>
      <c r="E2915" t="s">
        <v>187</v>
      </c>
      <c r="F2915" t="s">
        <v>22</v>
      </c>
      <c r="G2915" t="s">
        <v>41</v>
      </c>
      <c r="H2915" t="s">
        <v>219</v>
      </c>
      <c r="I2915" t="s">
        <v>28</v>
      </c>
      <c r="J2915" t="s">
        <v>76</v>
      </c>
      <c r="K2915" t="s">
        <v>170</v>
      </c>
      <c r="L2915" t="s">
        <v>283</v>
      </c>
      <c r="M2915" t="s">
        <v>326</v>
      </c>
      <c r="N2915" s="2">
        <v>41367</v>
      </c>
      <c r="O2915" s="2">
        <v>41368</v>
      </c>
      <c r="P2915">
        <v>5</v>
      </c>
      <c r="Q2915" s="1">
        <v>0.09</v>
      </c>
      <c r="R2915">
        <v>150.97999999999999</v>
      </c>
      <c r="S2915">
        <v>57.2</v>
      </c>
      <c r="T2915">
        <f t="shared" si="45"/>
        <v>754.9</v>
      </c>
    </row>
    <row r="2916" spans="1:20" x14ac:dyDescent="0.25">
      <c r="A2916">
        <v>2915</v>
      </c>
      <c r="B2916">
        <v>87417</v>
      </c>
      <c r="C2916" t="s">
        <v>548</v>
      </c>
      <c r="D2916" t="s">
        <v>20</v>
      </c>
      <c r="E2916" t="s">
        <v>39</v>
      </c>
      <c r="F2916" t="s">
        <v>22</v>
      </c>
      <c r="G2916" t="s">
        <v>41</v>
      </c>
      <c r="H2916" t="s">
        <v>54</v>
      </c>
      <c r="I2916" t="s">
        <v>28</v>
      </c>
      <c r="J2916" t="s">
        <v>76</v>
      </c>
      <c r="K2916" t="s">
        <v>172</v>
      </c>
      <c r="L2916" t="s">
        <v>746</v>
      </c>
      <c r="M2916" t="s">
        <v>137</v>
      </c>
      <c r="N2916" s="2">
        <v>41367</v>
      </c>
      <c r="O2916" s="2">
        <v>41368</v>
      </c>
      <c r="P2916">
        <v>10</v>
      </c>
      <c r="Q2916" s="1">
        <v>0.02</v>
      </c>
      <c r="R2916">
        <v>38.94</v>
      </c>
      <c r="S2916">
        <v>35</v>
      </c>
      <c r="T2916">
        <f t="shared" si="45"/>
        <v>389.4</v>
      </c>
    </row>
    <row r="2917" spans="1:20" x14ac:dyDescent="0.25">
      <c r="A2917">
        <v>2916</v>
      </c>
      <c r="B2917">
        <v>88026</v>
      </c>
      <c r="C2917" t="s">
        <v>1336</v>
      </c>
      <c r="D2917" t="s">
        <v>20</v>
      </c>
      <c r="E2917" t="s">
        <v>21</v>
      </c>
      <c r="F2917" t="s">
        <v>40</v>
      </c>
      <c r="G2917" t="s">
        <v>41</v>
      </c>
      <c r="H2917" t="s">
        <v>24</v>
      </c>
      <c r="I2917" t="s">
        <v>28</v>
      </c>
      <c r="J2917" t="s">
        <v>76</v>
      </c>
      <c r="K2917" t="s">
        <v>1111</v>
      </c>
      <c r="L2917" t="s">
        <v>192</v>
      </c>
      <c r="M2917" t="s">
        <v>108</v>
      </c>
      <c r="N2917" s="2">
        <v>41017</v>
      </c>
      <c r="O2917" s="2">
        <v>41017</v>
      </c>
      <c r="P2917">
        <v>13</v>
      </c>
      <c r="Q2917" s="1">
        <v>0.05</v>
      </c>
      <c r="R2917">
        <v>39.979999999999997</v>
      </c>
      <c r="S2917">
        <v>7.12</v>
      </c>
      <c r="T2917">
        <f t="shared" si="45"/>
        <v>519.74</v>
      </c>
    </row>
    <row r="2918" spans="1:20" x14ac:dyDescent="0.25">
      <c r="A2918">
        <v>2917</v>
      </c>
      <c r="B2918">
        <v>88026</v>
      </c>
      <c r="C2918" t="s">
        <v>1336</v>
      </c>
      <c r="D2918" t="s">
        <v>20</v>
      </c>
      <c r="E2918" t="s">
        <v>39</v>
      </c>
      <c r="F2918" t="s">
        <v>40</v>
      </c>
      <c r="G2918" t="s">
        <v>41</v>
      </c>
      <c r="H2918" t="s">
        <v>61</v>
      </c>
      <c r="I2918" t="s">
        <v>28</v>
      </c>
      <c r="J2918" t="s">
        <v>76</v>
      </c>
      <c r="K2918" t="s">
        <v>138</v>
      </c>
      <c r="L2918" t="s">
        <v>192</v>
      </c>
      <c r="M2918" t="s">
        <v>309</v>
      </c>
      <c r="N2918" s="2">
        <v>41017</v>
      </c>
      <c r="O2918" s="2">
        <v>41018</v>
      </c>
      <c r="P2918">
        <v>8</v>
      </c>
      <c r="Q2918" s="1">
        <v>0.04</v>
      </c>
      <c r="R2918">
        <v>5.58</v>
      </c>
      <c r="S2918">
        <v>5.3</v>
      </c>
      <c r="T2918">
        <f t="shared" si="45"/>
        <v>44.64</v>
      </c>
    </row>
    <row r="2919" spans="1:20" x14ac:dyDescent="0.25">
      <c r="A2919">
        <v>2918</v>
      </c>
      <c r="B2919">
        <v>88959</v>
      </c>
      <c r="C2919" t="s">
        <v>1255</v>
      </c>
      <c r="D2919" t="s">
        <v>20</v>
      </c>
      <c r="E2919" t="s">
        <v>39</v>
      </c>
      <c r="F2919" t="s">
        <v>22</v>
      </c>
      <c r="G2919" t="s">
        <v>23</v>
      </c>
      <c r="H2919" t="s">
        <v>42</v>
      </c>
      <c r="I2919" t="s">
        <v>28</v>
      </c>
      <c r="J2919" t="s">
        <v>76</v>
      </c>
      <c r="K2919" t="s">
        <v>221</v>
      </c>
      <c r="L2919" t="s">
        <v>192</v>
      </c>
      <c r="M2919" t="s">
        <v>398</v>
      </c>
      <c r="N2919" s="2">
        <v>40299</v>
      </c>
      <c r="O2919" s="2">
        <v>40300</v>
      </c>
      <c r="P2919">
        <v>10</v>
      </c>
      <c r="Q2919" s="1">
        <v>0.06</v>
      </c>
      <c r="R2919">
        <v>4.9800000000000004</v>
      </c>
      <c r="S2919">
        <v>7.44</v>
      </c>
      <c r="T2919">
        <f t="shared" si="45"/>
        <v>49.800000000000004</v>
      </c>
    </row>
    <row r="2920" spans="1:20" x14ac:dyDescent="0.25">
      <c r="A2920">
        <v>2919</v>
      </c>
      <c r="B2920">
        <v>88959</v>
      </c>
      <c r="C2920" t="s">
        <v>1255</v>
      </c>
      <c r="D2920" t="s">
        <v>20</v>
      </c>
      <c r="E2920" t="s">
        <v>39</v>
      </c>
      <c r="F2920" t="s">
        <v>22</v>
      </c>
      <c r="G2920" t="s">
        <v>23</v>
      </c>
      <c r="H2920" t="s">
        <v>42</v>
      </c>
      <c r="I2920" t="s">
        <v>28</v>
      </c>
      <c r="J2920" t="s">
        <v>76</v>
      </c>
      <c r="K2920" t="s">
        <v>291</v>
      </c>
      <c r="L2920" t="s">
        <v>192</v>
      </c>
      <c r="M2920" t="s">
        <v>227</v>
      </c>
      <c r="N2920" s="2">
        <v>40299</v>
      </c>
      <c r="O2920" s="2">
        <v>40301</v>
      </c>
      <c r="P2920">
        <v>18</v>
      </c>
      <c r="Q2920" s="1">
        <v>0.01</v>
      </c>
      <c r="R2920">
        <v>6.48</v>
      </c>
      <c r="S2920">
        <v>7.37</v>
      </c>
      <c r="T2920">
        <f t="shared" si="45"/>
        <v>116.64000000000001</v>
      </c>
    </row>
    <row r="2921" spans="1:20" x14ac:dyDescent="0.25">
      <c r="A2921">
        <v>2920</v>
      </c>
      <c r="B2921">
        <v>86925</v>
      </c>
      <c r="C2921" t="s">
        <v>1992</v>
      </c>
      <c r="D2921" t="s">
        <v>578</v>
      </c>
      <c r="E2921" t="s">
        <v>187</v>
      </c>
      <c r="F2921" t="s">
        <v>31</v>
      </c>
      <c r="G2921" t="s">
        <v>48</v>
      </c>
      <c r="H2921" t="s">
        <v>217</v>
      </c>
      <c r="I2921" t="s">
        <v>28</v>
      </c>
      <c r="J2921" t="s">
        <v>76</v>
      </c>
      <c r="K2921" t="s">
        <v>189</v>
      </c>
      <c r="L2921" t="s">
        <v>330</v>
      </c>
      <c r="M2921" t="s">
        <v>35</v>
      </c>
      <c r="N2921" s="2">
        <v>40200</v>
      </c>
      <c r="O2921" s="2">
        <v>40204</v>
      </c>
      <c r="P2921">
        <v>8</v>
      </c>
      <c r="Q2921" s="1">
        <v>0.02</v>
      </c>
      <c r="R2921">
        <v>880.98</v>
      </c>
      <c r="S2921">
        <v>44.55</v>
      </c>
      <c r="T2921">
        <f t="shared" si="45"/>
        <v>7047.84</v>
      </c>
    </row>
    <row r="2922" spans="1:20" x14ac:dyDescent="0.25">
      <c r="A2922">
        <v>2921</v>
      </c>
      <c r="B2922">
        <v>88246</v>
      </c>
      <c r="C2922" t="s">
        <v>361</v>
      </c>
      <c r="D2922" t="s">
        <v>20</v>
      </c>
      <c r="E2922" t="s">
        <v>21</v>
      </c>
      <c r="F2922" t="s">
        <v>31</v>
      </c>
      <c r="G2922" t="s">
        <v>41</v>
      </c>
      <c r="H2922" t="s">
        <v>24</v>
      </c>
      <c r="I2922" t="s">
        <v>28</v>
      </c>
      <c r="J2922" t="s">
        <v>76</v>
      </c>
      <c r="K2922" t="s">
        <v>34</v>
      </c>
      <c r="L2922" t="s">
        <v>26</v>
      </c>
      <c r="M2922" t="s">
        <v>367</v>
      </c>
      <c r="N2922" s="2">
        <v>41182</v>
      </c>
      <c r="O2922" s="2">
        <v>41184</v>
      </c>
      <c r="P2922">
        <v>24</v>
      </c>
      <c r="Q2922" s="1">
        <v>0.05</v>
      </c>
      <c r="R2922">
        <v>14.48</v>
      </c>
      <c r="S2922">
        <v>1.99</v>
      </c>
      <c r="T2922">
        <f t="shared" si="45"/>
        <v>347.52</v>
      </c>
    </row>
    <row r="2923" spans="1:20" x14ac:dyDescent="0.25">
      <c r="A2923">
        <v>2922</v>
      </c>
      <c r="B2923">
        <v>89276</v>
      </c>
      <c r="C2923" t="s">
        <v>1062</v>
      </c>
      <c r="D2923" t="s">
        <v>20</v>
      </c>
      <c r="E2923" t="s">
        <v>187</v>
      </c>
      <c r="F2923" t="s">
        <v>47</v>
      </c>
      <c r="G2923" t="s">
        <v>23</v>
      </c>
      <c r="H2923" t="s">
        <v>188</v>
      </c>
      <c r="I2923" t="s">
        <v>28</v>
      </c>
      <c r="J2923" t="s">
        <v>76</v>
      </c>
      <c r="K2923" t="s">
        <v>226</v>
      </c>
      <c r="L2923" t="s">
        <v>192</v>
      </c>
      <c r="M2923" t="s">
        <v>167</v>
      </c>
      <c r="N2923" s="2">
        <v>41329</v>
      </c>
      <c r="O2923" s="2">
        <v>41331</v>
      </c>
      <c r="P2923">
        <v>11</v>
      </c>
      <c r="Q2923" s="1">
        <v>0.02</v>
      </c>
      <c r="R2923">
        <v>6.24</v>
      </c>
      <c r="S2923">
        <v>5.22</v>
      </c>
      <c r="T2923">
        <f t="shared" si="45"/>
        <v>68.64</v>
      </c>
    </row>
    <row r="2924" spans="1:20" x14ac:dyDescent="0.25">
      <c r="A2924">
        <v>2923</v>
      </c>
      <c r="B2924">
        <v>86276</v>
      </c>
      <c r="C2924" t="s">
        <v>863</v>
      </c>
      <c r="D2924" t="s">
        <v>38</v>
      </c>
      <c r="E2924" t="s">
        <v>39</v>
      </c>
      <c r="F2924" t="s">
        <v>31</v>
      </c>
      <c r="G2924" t="s">
        <v>23</v>
      </c>
      <c r="H2924" t="s">
        <v>61</v>
      </c>
      <c r="I2924" t="s">
        <v>28</v>
      </c>
      <c r="J2924" t="s">
        <v>76</v>
      </c>
      <c r="K2924" t="s">
        <v>291</v>
      </c>
      <c r="L2924" t="s">
        <v>192</v>
      </c>
      <c r="M2924" t="s">
        <v>143</v>
      </c>
      <c r="N2924" s="2">
        <v>41417</v>
      </c>
      <c r="O2924" s="2">
        <v>41420</v>
      </c>
      <c r="P2924">
        <v>9</v>
      </c>
      <c r="Q2924" s="1">
        <v>0.04</v>
      </c>
      <c r="R2924">
        <v>3.69</v>
      </c>
      <c r="S2924">
        <v>0.5</v>
      </c>
      <c r="T2924">
        <f t="shared" si="45"/>
        <v>33.21</v>
      </c>
    </row>
    <row r="2925" spans="1:20" x14ac:dyDescent="0.25">
      <c r="A2925">
        <v>2924</v>
      </c>
      <c r="B2925">
        <v>87543</v>
      </c>
      <c r="C2925" t="s">
        <v>1696</v>
      </c>
      <c r="D2925" t="s">
        <v>20</v>
      </c>
      <c r="E2925" t="s">
        <v>39</v>
      </c>
      <c r="F2925" t="s">
        <v>47</v>
      </c>
      <c r="G2925" t="s">
        <v>48</v>
      </c>
      <c r="H2925" t="s">
        <v>54</v>
      </c>
      <c r="I2925" t="s">
        <v>28</v>
      </c>
      <c r="J2925" t="s">
        <v>76</v>
      </c>
      <c r="K2925" t="s">
        <v>105</v>
      </c>
      <c r="L2925" t="s">
        <v>192</v>
      </c>
      <c r="M2925" t="s">
        <v>111</v>
      </c>
      <c r="N2925" s="2">
        <v>41162</v>
      </c>
      <c r="O2925" s="2">
        <v>41166</v>
      </c>
      <c r="P2925">
        <v>3</v>
      </c>
      <c r="Q2925" s="1">
        <v>0.08</v>
      </c>
      <c r="R2925">
        <v>35.44</v>
      </c>
      <c r="S2925">
        <v>7.5</v>
      </c>
      <c r="T2925">
        <f t="shared" si="45"/>
        <v>106.32</v>
      </c>
    </row>
    <row r="2926" spans="1:20" x14ac:dyDescent="0.25">
      <c r="A2926">
        <v>2925</v>
      </c>
      <c r="B2926">
        <v>88028</v>
      </c>
      <c r="C2926" t="s">
        <v>1685</v>
      </c>
      <c r="D2926" t="s">
        <v>38</v>
      </c>
      <c r="E2926" t="s">
        <v>39</v>
      </c>
      <c r="F2926" t="s">
        <v>40</v>
      </c>
      <c r="G2926" t="s">
        <v>32</v>
      </c>
      <c r="H2926" t="s">
        <v>94</v>
      </c>
      <c r="I2926" t="s">
        <v>28</v>
      </c>
      <c r="J2926" t="s">
        <v>76</v>
      </c>
      <c r="K2926" t="s">
        <v>221</v>
      </c>
      <c r="L2926" t="s">
        <v>746</v>
      </c>
      <c r="M2926" t="s">
        <v>393</v>
      </c>
      <c r="N2926" s="2">
        <v>40179</v>
      </c>
      <c r="O2926" s="2">
        <v>40181</v>
      </c>
      <c r="P2926">
        <v>2</v>
      </c>
      <c r="Q2926" s="1">
        <v>0.08</v>
      </c>
      <c r="R2926">
        <v>95.99</v>
      </c>
      <c r="S2926">
        <v>35</v>
      </c>
      <c r="T2926">
        <f t="shared" si="45"/>
        <v>191.98</v>
      </c>
    </row>
    <row r="2927" spans="1:20" x14ac:dyDescent="0.25">
      <c r="A2927">
        <v>2926</v>
      </c>
      <c r="B2927">
        <v>88027</v>
      </c>
      <c r="C2927" t="s">
        <v>1336</v>
      </c>
      <c r="D2927" t="s">
        <v>578</v>
      </c>
      <c r="E2927" t="s">
        <v>187</v>
      </c>
      <c r="F2927" t="s">
        <v>40</v>
      </c>
      <c r="G2927" t="s">
        <v>41</v>
      </c>
      <c r="H2927" t="s">
        <v>217</v>
      </c>
      <c r="I2927" t="s">
        <v>28</v>
      </c>
      <c r="J2927" t="s">
        <v>76</v>
      </c>
      <c r="K2927" t="s">
        <v>181</v>
      </c>
      <c r="L2927" t="s">
        <v>330</v>
      </c>
      <c r="M2927" t="s">
        <v>342</v>
      </c>
      <c r="N2927" s="2">
        <v>41038</v>
      </c>
      <c r="O2927" s="2">
        <v>41040</v>
      </c>
      <c r="P2927">
        <v>10</v>
      </c>
      <c r="Q2927" s="1">
        <v>7.0000000000000007E-2</v>
      </c>
      <c r="R2927">
        <v>146.34</v>
      </c>
      <c r="S2927">
        <v>43.75</v>
      </c>
      <c r="T2927">
        <f t="shared" si="45"/>
        <v>1463.4</v>
      </c>
    </row>
    <row r="2928" spans="1:20" x14ac:dyDescent="0.25">
      <c r="A2928">
        <v>2927</v>
      </c>
      <c r="B2928">
        <v>88331</v>
      </c>
      <c r="C2928" t="s">
        <v>604</v>
      </c>
      <c r="D2928" t="s">
        <v>20</v>
      </c>
      <c r="E2928" t="s">
        <v>39</v>
      </c>
      <c r="F2928" t="s">
        <v>31</v>
      </c>
      <c r="G2928" t="s">
        <v>41</v>
      </c>
      <c r="H2928" t="s">
        <v>61</v>
      </c>
      <c r="I2928" t="s">
        <v>28</v>
      </c>
      <c r="J2928" t="s">
        <v>76</v>
      </c>
      <c r="K2928" t="s">
        <v>98</v>
      </c>
      <c r="L2928" t="s">
        <v>44</v>
      </c>
      <c r="M2928" t="s">
        <v>63</v>
      </c>
      <c r="N2928" s="2">
        <v>40672</v>
      </c>
      <c r="O2928" s="2">
        <v>40675</v>
      </c>
      <c r="P2928">
        <v>4</v>
      </c>
      <c r="Q2928" s="1">
        <v>0.08</v>
      </c>
      <c r="R2928">
        <v>4.4800000000000004</v>
      </c>
      <c r="S2928">
        <v>1.22</v>
      </c>
      <c r="T2928">
        <f t="shared" si="45"/>
        <v>17.920000000000002</v>
      </c>
    </row>
    <row r="2929" spans="1:20" x14ac:dyDescent="0.25">
      <c r="A2929">
        <v>2928</v>
      </c>
      <c r="B2929">
        <v>88103</v>
      </c>
      <c r="C2929" t="s">
        <v>873</v>
      </c>
      <c r="D2929" t="s">
        <v>20</v>
      </c>
      <c r="E2929" t="s">
        <v>39</v>
      </c>
      <c r="F2929" t="s">
        <v>22</v>
      </c>
      <c r="G2929" t="s">
        <v>93</v>
      </c>
      <c r="H2929" t="s">
        <v>49</v>
      </c>
      <c r="I2929" t="s">
        <v>28</v>
      </c>
      <c r="J2929" t="s">
        <v>76</v>
      </c>
      <c r="K2929" t="s">
        <v>170</v>
      </c>
      <c r="L2929" t="s">
        <v>192</v>
      </c>
      <c r="M2929" t="s">
        <v>150</v>
      </c>
      <c r="N2929" s="2">
        <v>40319</v>
      </c>
      <c r="O2929" s="2">
        <v>40321</v>
      </c>
      <c r="P2929">
        <v>13</v>
      </c>
      <c r="Q2929" s="1">
        <v>0.02</v>
      </c>
      <c r="R2929">
        <v>7.64</v>
      </c>
      <c r="S2929">
        <v>1.39</v>
      </c>
      <c r="T2929">
        <f t="shared" si="45"/>
        <v>99.32</v>
      </c>
    </row>
    <row r="2930" spans="1:20" x14ac:dyDescent="0.25">
      <c r="A2930">
        <v>2929</v>
      </c>
      <c r="B2930">
        <v>90631</v>
      </c>
      <c r="C2930" t="s">
        <v>1379</v>
      </c>
      <c r="D2930" t="s">
        <v>20</v>
      </c>
      <c r="E2930" t="s">
        <v>39</v>
      </c>
      <c r="F2930" t="s">
        <v>31</v>
      </c>
      <c r="G2930" t="s">
        <v>48</v>
      </c>
      <c r="H2930" t="s">
        <v>78</v>
      </c>
      <c r="I2930" t="s">
        <v>28</v>
      </c>
      <c r="J2930" t="s">
        <v>64</v>
      </c>
      <c r="K2930" t="s">
        <v>221</v>
      </c>
      <c r="L2930" t="s">
        <v>746</v>
      </c>
      <c r="M2930" t="s">
        <v>214</v>
      </c>
      <c r="N2930" s="2">
        <v>40468</v>
      </c>
      <c r="O2930" s="2">
        <v>40472</v>
      </c>
      <c r="P2930">
        <v>14</v>
      </c>
      <c r="Q2930" s="1">
        <v>0.09</v>
      </c>
      <c r="R2930">
        <v>78.8</v>
      </c>
      <c r="S2930">
        <v>35</v>
      </c>
      <c r="T2930">
        <f t="shared" si="45"/>
        <v>1103.2</v>
      </c>
    </row>
    <row r="2931" spans="1:20" x14ac:dyDescent="0.25">
      <c r="A2931">
        <v>2930</v>
      </c>
      <c r="B2931">
        <v>90642</v>
      </c>
      <c r="C2931" t="s">
        <v>744</v>
      </c>
      <c r="D2931" t="s">
        <v>20</v>
      </c>
      <c r="E2931" t="s">
        <v>39</v>
      </c>
      <c r="F2931" t="s">
        <v>22</v>
      </c>
      <c r="G2931" t="s">
        <v>93</v>
      </c>
      <c r="H2931" t="s">
        <v>54</v>
      </c>
      <c r="I2931" t="s">
        <v>28</v>
      </c>
      <c r="J2931" t="s">
        <v>64</v>
      </c>
      <c r="K2931" t="s">
        <v>274</v>
      </c>
      <c r="L2931" t="s">
        <v>192</v>
      </c>
      <c r="M2931" t="s">
        <v>173</v>
      </c>
      <c r="N2931" s="2">
        <v>40715</v>
      </c>
      <c r="O2931" s="2">
        <v>40718</v>
      </c>
      <c r="P2931">
        <v>3</v>
      </c>
      <c r="Q2931" s="1">
        <v>0.05</v>
      </c>
      <c r="R2931">
        <v>6.28</v>
      </c>
      <c r="S2931">
        <v>5.36</v>
      </c>
      <c r="T2931">
        <f t="shared" si="45"/>
        <v>18.84</v>
      </c>
    </row>
    <row r="2932" spans="1:20" x14ac:dyDescent="0.25">
      <c r="A2932">
        <v>2931</v>
      </c>
      <c r="B2932">
        <v>90642</v>
      </c>
      <c r="C2932" t="s">
        <v>744</v>
      </c>
      <c r="D2932" t="s">
        <v>20</v>
      </c>
      <c r="E2932" t="s">
        <v>39</v>
      </c>
      <c r="F2932" t="s">
        <v>22</v>
      </c>
      <c r="G2932" t="s">
        <v>93</v>
      </c>
      <c r="H2932" t="s">
        <v>78</v>
      </c>
      <c r="I2932" t="s">
        <v>28</v>
      </c>
      <c r="J2932" t="s">
        <v>64</v>
      </c>
      <c r="K2932" t="s">
        <v>163</v>
      </c>
      <c r="L2932" t="s">
        <v>192</v>
      </c>
      <c r="M2932" t="s">
        <v>80</v>
      </c>
      <c r="N2932" s="2">
        <v>40715</v>
      </c>
      <c r="O2932" s="2">
        <v>40717</v>
      </c>
      <c r="P2932">
        <v>3</v>
      </c>
      <c r="Q2932" s="1">
        <v>0.06</v>
      </c>
      <c r="R2932">
        <v>7.64</v>
      </c>
      <c r="S2932">
        <v>1.39</v>
      </c>
      <c r="T2932">
        <f t="shared" si="45"/>
        <v>22.919999999999998</v>
      </c>
    </row>
    <row r="2933" spans="1:20" x14ac:dyDescent="0.25">
      <c r="A2933">
        <v>2932</v>
      </c>
      <c r="B2933">
        <v>90642</v>
      </c>
      <c r="C2933" t="s">
        <v>744</v>
      </c>
      <c r="D2933" t="s">
        <v>20</v>
      </c>
      <c r="E2933" t="s">
        <v>39</v>
      </c>
      <c r="F2933" t="s">
        <v>22</v>
      </c>
      <c r="G2933" t="s">
        <v>93</v>
      </c>
      <c r="H2933" t="s">
        <v>42</v>
      </c>
      <c r="I2933" t="s">
        <v>28</v>
      </c>
      <c r="J2933" t="s">
        <v>64</v>
      </c>
      <c r="K2933" t="s">
        <v>165</v>
      </c>
      <c r="L2933" t="s">
        <v>192</v>
      </c>
      <c r="M2933" t="s">
        <v>86</v>
      </c>
      <c r="N2933" s="2">
        <v>40715</v>
      </c>
      <c r="O2933" s="2">
        <v>40717</v>
      </c>
      <c r="P2933">
        <v>14</v>
      </c>
      <c r="Q2933" s="1">
        <v>0.08</v>
      </c>
      <c r="R2933">
        <v>3.15</v>
      </c>
      <c r="S2933">
        <v>0.5</v>
      </c>
      <c r="T2933">
        <f t="shared" si="45"/>
        <v>44.1</v>
      </c>
    </row>
    <row r="2934" spans="1:20" x14ac:dyDescent="0.25">
      <c r="A2934">
        <v>2933</v>
      </c>
      <c r="B2934">
        <v>86334</v>
      </c>
      <c r="C2934" t="s">
        <v>1058</v>
      </c>
      <c r="D2934" t="s">
        <v>20</v>
      </c>
      <c r="E2934" t="s">
        <v>39</v>
      </c>
      <c r="F2934" t="s">
        <v>31</v>
      </c>
      <c r="G2934" t="s">
        <v>93</v>
      </c>
      <c r="H2934" t="s">
        <v>94</v>
      </c>
      <c r="I2934" t="s">
        <v>28</v>
      </c>
      <c r="J2934" t="s">
        <v>64</v>
      </c>
      <c r="K2934" t="s">
        <v>71</v>
      </c>
      <c r="L2934" t="s">
        <v>44</v>
      </c>
      <c r="M2934" t="s">
        <v>146</v>
      </c>
      <c r="N2934" s="2">
        <v>41103</v>
      </c>
      <c r="O2934" s="2">
        <v>41104</v>
      </c>
      <c r="P2934">
        <v>10</v>
      </c>
      <c r="Q2934" s="1">
        <v>0.1</v>
      </c>
      <c r="R2934">
        <v>4.28</v>
      </c>
      <c r="S2934">
        <v>0.94</v>
      </c>
      <c r="T2934">
        <f t="shared" si="45"/>
        <v>42.800000000000004</v>
      </c>
    </row>
    <row r="2935" spans="1:20" x14ac:dyDescent="0.25">
      <c r="A2935">
        <v>2934</v>
      </c>
      <c r="B2935">
        <v>90646</v>
      </c>
      <c r="C2935" t="s">
        <v>1000</v>
      </c>
      <c r="D2935" t="s">
        <v>20</v>
      </c>
      <c r="E2935" t="s">
        <v>39</v>
      </c>
      <c r="F2935" t="s">
        <v>40</v>
      </c>
      <c r="G2935" t="s">
        <v>32</v>
      </c>
      <c r="H2935" t="s">
        <v>89</v>
      </c>
      <c r="I2935" t="s">
        <v>28</v>
      </c>
      <c r="J2935" t="s">
        <v>64</v>
      </c>
      <c r="K2935" t="s">
        <v>163</v>
      </c>
      <c r="L2935" t="s">
        <v>44</v>
      </c>
      <c r="M2935" t="s">
        <v>75</v>
      </c>
      <c r="N2935" s="2">
        <v>40273</v>
      </c>
      <c r="O2935" s="2">
        <v>40275</v>
      </c>
      <c r="P2935">
        <v>11</v>
      </c>
      <c r="Q2935" s="1">
        <v>0.1</v>
      </c>
      <c r="R2935">
        <v>36.549999999999997</v>
      </c>
      <c r="S2935">
        <v>13.89</v>
      </c>
      <c r="T2935">
        <f t="shared" si="45"/>
        <v>402.04999999999995</v>
      </c>
    </row>
    <row r="2936" spans="1:20" x14ac:dyDescent="0.25">
      <c r="A2936">
        <v>2935</v>
      </c>
      <c r="B2936">
        <v>87209</v>
      </c>
      <c r="C2936" t="s">
        <v>2079</v>
      </c>
      <c r="D2936" t="s">
        <v>20</v>
      </c>
      <c r="E2936" t="s">
        <v>39</v>
      </c>
      <c r="F2936" t="s">
        <v>22</v>
      </c>
      <c r="G2936" t="s">
        <v>41</v>
      </c>
      <c r="H2936" t="s">
        <v>94</v>
      </c>
      <c r="I2936" t="s">
        <v>28</v>
      </c>
      <c r="J2936" t="s">
        <v>64</v>
      </c>
      <c r="K2936" t="s">
        <v>165</v>
      </c>
      <c r="L2936" t="s">
        <v>706</v>
      </c>
      <c r="M2936" t="s">
        <v>199</v>
      </c>
      <c r="N2936" s="2">
        <v>40781</v>
      </c>
      <c r="O2936" s="2">
        <v>40783</v>
      </c>
      <c r="P2936">
        <v>13</v>
      </c>
      <c r="Q2936" s="1">
        <v>0.08</v>
      </c>
      <c r="R2936">
        <v>21.66</v>
      </c>
      <c r="S2936">
        <v>13.99</v>
      </c>
      <c r="T2936">
        <f t="shared" si="45"/>
        <v>281.58</v>
      </c>
    </row>
    <row r="2937" spans="1:20" x14ac:dyDescent="0.25">
      <c r="A2937">
        <v>2936</v>
      </c>
      <c r="B2937">
        <v>87209</v>
      </c>
      <c r="C2937" t="s">
        <v>2079</v>
      </c>
      <c r="D2937" t="s">
        <v>20</v>
      </c>
      <c r="E2937" t="s">
        <v>21</v>
      </c>
      <c r="F2937" t="s">
        <v>22</v>
      </c>
      <c r="G2937" t="s">
        <v>41</v>
      </c>
      <c r="H2937" t="s">
        <v>203</v>
      </c>
      <c r="I2937" t="s">
        <v>28</v>
      </c>
      <c r="J2937" t="s">
        <v>64</v>
      </c>
      <c r="K2937" t="s">
        <v>34</v>
      </c>
      <c r="L2937" t="s">
        <v>26</v>
      </c>
      <c r="M2937" t="s">
        <v>199</v>
      </c>
      <c r="N2937" s="2">
        <v>40781</v>
      </c>
      <c r="O2937" s="2">
        <v>40783</v>
      </c>
      <c r="P2937">
        <v>20</v>
      </c>
      <c r="Q2937" s="1">
        <v>0.01</v>
      </c>
      <c r="R2937">
        <v>35.99</v>
      </c>
      <c r="S2937">
        <v>3.3</v>
      </c>
      <c r="T2937">
        <f t="shared" si="45"/>
        <v>719.80000000000007</v>
      </c>
    </row>
    <row r="2938" spans="1:20" x14ac:dyDescent="0.25">
      <c r="A2938">
        <v>2937</v>
      </c>
      <c r="B2938">
        <v>87209</v>
      </c>
      <c r="C2938" t="s">
        <v>2079</v>
      </c>
      <c r="D2938" t="s">
        <v>20</v>
      </c>
      <c r="E2938" t="s">
        <v>21</v>
      </c>
      <c r="F2938" t="s">
        <v>22</v>
      </c>
      <c r="G2938" t="s">
        <v>41</v>
      </c>
      <c r="H2938" t="s">
        <v>24</v>
      </c>
      <c r="I2938" t="s">
        <v>28</v>
      </c>
      <c r="J2938" t="s">
        <v>64</v>
      </c>
      <c r="K2938" t="s">
        <v>1254</v>
      </c>
      <c r="L2938" t="s">
        <v>192</v>
      </c>
      <c r="M2938" t="s">
        <v>246</v>
      </c>
      <c r="N2938" s="2">
        <v>40781</v>
      </c>
      <c r="O2938" s="2">
        <v>40782</v>
      </c>
      <c r="P2938">
        <v>5</v>
      </c>
      <c r="Q2938" s="1">
        <v>0.06</v>
      </c>
      <c r="R2938">
        <v>155.99</v>
      </c>
      <c r="S2938">
        <v>8.99</v>
      </c>
      <c r="T2938">
        <f t="shared" si="45"/>
        <v>779.95</v>
      </c>
    </row>
    <row r="2939" spans="1:20" x14ac:dyDescent="0.25">
      <c r="A2939">
        <v>2938</v>
      </c>
      <c r="B2939">
        <v>87209</v>
      </c>
      <c r="C2939" t="s">
        <v>1227</v>
      </c>
      <c r="D2939" t="s">
        <v>578</v>
      </c>
      <c r="E2939" t="s">
        <v>187</v>
      </c>
      <c r="F2939" t="s">
        <v>22</v>
      </c>
      <c r="G2939" t="s">
        <v>41</v>
      </c>
      <c r="H2939" t="s">
        <v>217</v>
      </c>
      <c r="I2939" t="s">
        <v>28</v>
      </c>
      <c r="J2939" t="s">
        <v>64</v>
      </c>
      <c r="K2939" t="s">
        <v>189</v>
      </c>
      <c r="L2939" t="s">
        <v>330</v>
      </c>
      <c r="M2939" t="s">
        <v>232</v>
      </c>
      <c r="N2939" s="2">
        <v>40781</v>
      </c>
      <c r="O2939" s="2">
        <v>40783</v>
      </c>
      <c r="P2939">
        <v>5</v>
      </c>
      <c r="Q2939" s="1">
        <v>0.05</v>
      </c>
      <c r="R2939">
        <v>218.75</v>
      </c>
      <c r="S2939">
        <v>69.64</v>
      </c>
      <c r="T2939">
        <f t="shared" si="45"/>
        <v>1093.75</v>
      </c>
    </row>
    <row r="2940" spans="1:20" x14ac:dyDescent="0.25">
      <c r="A2940">
        <v>2939</v>
      </c>
      <c r="B2940">
        <v>85822</v>
      </c>
      <c r="C2940" t="s">
        <v>1843</v>
      </c>
      <c r="D2940" t="s">
        <v>20</v>
      </c>
      <c r="E2940" t="s">
        <v>39</v>
      </c>
      <c r="F2940" t="s">
        <v>47</v>
      </c>
      <c r="G2940" t="s">
        <v>32</v>
      </c>
      <c r="H2940" t="s">
        <v>78</v>
      </c>
      <c r="I2940" t="s">
        <v>28</v>
      </c>
      <c r="J2940" t="s">
        <v>64</v>
      </c>
      <c r="K2940" t="s">
        <v>62</v>
      </c>
      <c r="L2940" t="s">
        <v>192</v>
      </c>
      <c r="M2940" t="s">
        <v>167</v>
      </c>
      <c r="N2940" s="2">
        <v>41009</v>
      </c>
      <c r="O2940" s="2">
        <v>41012</v>
      </c>
      <c r="P2940">
        <v>8</v>
      </c>
      <c r="Q2940" s="1">
        <v>0.04</v>
      </c>
      <c r="R2940">
        <v>15.99</v>
      </c>
      <c r="S2940">
        <v>13.18</v>
      </c>
      <c r="T2940">
        <f t="shared" si="45"/>
        <v>127.92</v>
      </c>
    </row>
    <row r="2941" spans="1:20" x14ac:dyDescent="0.25">
      <c r="A2941">
        <v>2940</v>
      </c>
      <c r="B2941">
        <v>85822</v>
      </c>
      <c r="C2941" t="s">
        <v>1843</v>
      </c>
      <c r="D2941" t="s">
        <v>38</v>
      </c>
      <c r="E2941" t="s">
        <v>39</v>
      </c>
      <c r="F2941" t="s">
        <v>47</v>
      </c>
      <c r="G2941" t="s">
        <v>32</v>
      </c>
      <c r="H2941" t="s">
        <v>42</v>
      </c>
      <c r="I2941" t="s">
        <v>28</v>
      </c>
      <c r="J2941" t="s">
        <v>64</v>
      </c>
      <c r="K2941" t="s">
        <v>145</v>
      </c>
      <c r="L2941" t="s">
        <v>192</v>
      </c>
      <c r="M2941" t="s">
        <v>160</v>
      </c>
      <c r="N2941" s="2">
        <v>41009</v>
      </c>
      <c r="O2941" s="2">
        <v>41012</v>
      </c>
      <c r="P2941">
        <v>6</v>
      </c>
      <c r="Q2941" s="1">
        <v>0.05</v>
      </c>
      <c r="R2941">
        <v>11.34</v>
      </c>
      <c r="S2941">
        <v>5.01</v>
      </c>
      <c r="T2941">
        <f t="shared" si="45"/>
        <v>68.039999999999992</v>
      </c>
    </row>
    <row r="2942" spans="1:20" x14ac:dyDescent="0.25">
      <c r="A2942">
        <v>2941</v>
      </c>
      <c r="B2942">
        <v>85822</v>
      </c>
      <c r="C2942" t="s">
        <v>1843</v>
      </c>
      <c r="D2942" t="s">
        <v>20</v>
      </c>
      <c r="E2942" t="s">
        <v>39</v>
      </c>
      <c r="F2942" t="s">
        <v>47</v>
      </c>
      <c r="G2942" t="s">
        <v>32</v>
      </c>
      <c r="H2942" t="s">
        <v>61</v>
      </c>
      <c r="I2942" t="s">
        <v>28</v>
      </c>
      <c r="J2942" t="s">
        <v>64</v>
      </c>
      <c r="K2942" t="s">
        <v>274</v>
      </c>
      <c r="L2942" t="s">
        <v>192</v>
      </c>
      <c r="M2942" t="s">
        <v>114</v>
      </c>
      <c r="N2942" s="2">
        <v>41009</v>
      </c>
      <c r="O2942" s="2">
        <v>41010</v>
      </c>
      <c r="P2942">
        <v>10</v>
      </c>
      <c r="Q2942" s="1">
        <v>0.02</v>
      </c>
      <c r="R2942">
        <v>35.44</v>
      </c>
      <c r="S2942">
        <v>5.09</v>
      </c>
      <c r="T2942">
        <f t="shared" si="45"/>
        <v>354.4</v>
      </c>
    </row>
    <row r="2943" spans="1:20" x14ac:dyDescent="0.25">
      <c r="A2943">
        <v>2942</v>
      </c>
      <c r="B2943">
        <v>86476</v>
      </c>
      <c r="C2943" t="s">
        <v>344</v>
      </c>
      <c r="D2943" t="s">
        <v>20</v>
      </c>
      <c r="E2943" t="s">
        <v>187</v>
      </c>
      <c r="F2943" t="s">
        <v>47</v>
      </c>
      <c r="G2943" t="s">
        <v>23</v>
      </c>
      <c r="H2943" t="s">
        <v>217</v>
      </c>
      <c r="I2943" t="s">
        <v>28</v>
      </c>
      <c r="J2943" t="s">
        <v>64</v>
      </c>
      <c r="K2943" t="s">
        <v>145</v>
      </c>
      <c r="L2943" t="s">
        <v>26</v>
      </c>
      <c r="M2943" t="s">
        <v>114</v>
      </c>
      <c r="N2943" s="2">
        <v>40878</v>
      </c>
      <c r="O2943" s="2">
        <v>40880</v>
      </c>
      <c r="P2943">
        <v>2</v>
      </c>
      <c r="Q2943" s="1">
        <v>0.05</v>
      </c>
      <c r="R2943">
        <v>22.23</v>
      </c>
      <c r="S2943">
        <v>5.08</v>
      </c>
      <c r="T2943">
        <f t="shared" si="45"/>
        <v>44.46</v>
      </c>
    </row>
    <row r="2944" spans="1:20" x14ac:dyDescent="0.25">
      <c r="A2944">
        <v>2943</v>
      </c>
      <c r="B2944">
        <v>88213</v>
      </c>
      <c r="C2944" t="s">
        <v>670</v>
      </c>
      <c r="D2944" t="s">
        <v>20</v>
      </c>
      <c r="E2944" t="s">
        <v>39</v>
      </c>
      <c r="F2944" t="s">
        <v>47</v>
      </c>
      <c r="G2944" t="s">
        <v>48</v>
      </c>
      <c r="H2944" t="s">
        <v>89</v>
      </c>
      <c r="I2944" t="s">
        <v>28</v>
      </c>
      <c r="J2944" t="s">
        <v>64</v>
      </c>
      <c r="K2944" t="s">
        <v>170</v>
      </c>
      <c r="L2944" t="s">
        <v>192</v>
      </c>
      <c r="M2944" t="s">
        <v>117</v>
      </c>
      <c r="N2944" s="2">
        <v>40539</v>
      </c>
      <c r="O2944" s="2">
        <v>40546</v>
      </c>
      <c r="P2944">
        <v>9</v>
      </c>
      <c r="Q2944" s="1">
        <v>0.05</v>
      </c>
      <c r="R2944">
        <v>2.89</v>
      </c>
      <c r="S2944">
        <v>0.5</v>
      </c>
      <c r="T2944">
        <f t="shared" si="45"/>
        <v>26.01</v>
      </c>
    </row>
    <row r="2945" spans="1:20" x14ac:dyDescent="0.25">
      <c r="A2945">
        <v>2944</v>
      </c>
      <c r="B2945">
        <v>89915</v>
      </c>
      <c r="C2945" t="s">
        <v>348</v>
      </c>
      <c r="D2945" t="s">
        <v>20</v>
      </c>
      <c r="E2945" t="s">
        <v>39</v>
      </c>
      <c r="F2945" t="s">
        <v>22</v>
      </c>
      <c r="G2945" t="s">
        <v>41</v>
      </c>
      <c r="H2945" t="s">
        <v>54</v>
      </c>
      <c r="I2945" t="s">
        <v>28</v>
      </c>
      <c r="J2945" t="s">
        <v>64</v>
      </c>
      <c r="K2945" t="s">
        <v>170</v>
      </c>
      <c r="L2945" t="s">
        <v>192</v>
      </c>
      <c r="M2945" t="s">
        <v>246</v>
      </c>
      <c r="N2945" s="2">
        <v>40258</v>
      </c>
      <c r="O2945" s="2">
        <v>40259</v>
      </c>
      <c r="P2945">
        <v>8</v>
      </c>
      <c r="Q2945" s="1">
        <v>0.09</v>
      </c>
      <c r="R2945">
        <v>6.48</v>
      </c>
      <c r="S2945">
        <v>6.35</v>
      </c>
      <c r="T2945">
        <f t="shared" si="45"/>
        <v>51.84</v>
      </c>
    </row>
    <row r="2946" spans="1:20" x14ac:dyDescent="0.25">
      <c r="A2946">
        <v>2945</v>
      </c>
      <c r="B2946">
        <v>89869</v>
      </c>
      <c r="C2946" t="s">
        <v>2364</v>
      </c>
      <c r="D2946" t="s">
        <v>20</v>
      </c>
      <c r="E2946" t="s">
        <v>39</v>
      </c>
      <c r="F2946" t="s">
        <v>40</v>
      </c>
      <c r="G2946" t="s">
        <v>41</v>
      </c>
      <c r="H2946" t="s">
        <v>78</v>
      </c>
      <c r="I2946" t="s">
        <v>28</v>
      </c>
      <c r="J2946" t="s">
        <v>64</v>
      </c>
      <c r="K2946" t="s">
        <v>71</v>
      </c>
      <c r="L2946" t="s">
        <v>192</v>
      </c>
      <c r="M2946" t="s">
        <v>59</v>
      </c>
      <c r="N2946" s="2">
        <v>40533</v>
      </c>
      <c r="O2946" s="2">
        <v>40536</v>
      </c>
      <c r="P2946">
        <v>12</v>
      </c>
      <c r="Q2946" s="1">
        <v>0</v>
      </c>
      <c r="R2946">
        <v>90.48</v>
      </c>
      <c r="S2946">
        <v>19.989999999999998</v>
      </c>
      <c r="T2946">
        <f t="shared" si="45"/>
        <v>1085.76</v>
      </c>
    </row>
    <row r="2947" spans="1:20" x14ac:dyDescent="0.25">
      <c r="A2947">
        <v>2946</v>
      </c>
      <c r="B2947">
        <v>90651</v>
      </c>
      <c r="C2947" t="s">
        <v>1130</v>
      </c>
      <c r="D2947" t="s">
        <v>20</v>
      </c>
      <c r="E2947" t="s">
        <v>39</v>
      </c>
      <c r="F2947" t="s">
        <v>22</v>
      </c>
      <c r="G2947" t="s">
        <v>41</v>
      </c>
      <c r="H2947" t="s">
        <v>78</v>
      </c>
      <c r="I2947" t="s">
        <v>28</v>
      </c>
      <c r="J2947" t="s">
        <v>64</v>
      </c>
      <c r="K2947" t="s">
        <v>50</v>
      </c>
      <c r="L2947" t="s">
        <v>44</v>
      </c>
      <c r="M2947" t="s">
        <v>173</v>
      </c>
      <c r="N2947" s="2">
        <v>40766</v>
      </c>
      <c r="O2947" s="2">
        <v>40766</v>
      </c>
      <c r="P2947">
        <v>3</v>
      </c>
      <c r="Q2947" s="1">
        <v>0</v>
      </c>
      <c r="R2947">
        <v>4.84</v>
      </c>
      <c r="S2947">
        <v>0.71</v>
      </c>
      <c r="T2947">
        <f t="shared" ref="T2947:T3010" si="46">R2947*P2947</f>
        <v>14.52</v>
      </c>
    </row>
    <row r="2948" spans="1:20" x14ac:dyDescent="0.25">
      <c r="A2948">
        <v>2947</v>
      </c>
      <c r="B2948">
        <v>90656</v>
      </c>
      <c r="C2948" t="s">
        <v>2509</v>
      </c>
      <c r="D2948" t="s">
        <v>578</v>
      </c>
      <c r="E2948" t="s">
        <v>187</v>
      </c>
      <c r="F2948" t="s">
        <v>31</v>
      </c>
      <c r="G2948" t="s">
        <v>93</v>
      </c>
      <c r="H2948" t="s">
        <v>219</v>
      </c>
      <c r="I2948" t="s">
        <v>28</v>
      </c>
      <c r="J2948" t="s">
        <v>64</v>
      </c>
      <c r="K2948" t="s">
        <v>181</v>
      </c>
      <c r="L2948" t="s">
        <v>283</v>
      </c>
      <c r="M2948" t="s">
        <v>143</v>
      </c>
      <c r="N2948" s="2">
        <v>41156</v>
      </c>
      <c r="O2948" s="2">
        <v>41157</v>
      </c>
      <c r="P2948">
        <v>24</v>
      </c>
      <c r="Q2948" s="1">
        <v>0.03</v>
      </c>
      <c r="R2948">
        <v>258.98</v>
      </c>
      <c r="S2948">
        <v>54.31</v>
      </c>
      <c r="T2948">
        <f t="shared" si="46"/>
        <v>6215.52</v>
      </c>
    </row>
    <row r="2949" spans="1:20" x14ac:dyDescent="0.25">
      <c r="A2949">
        <v>2948</v>
      </c>
      <c r="B2949">
        <v>90667</v>
      </c>
      <c r="C2949" t="s">
        <v>2141</v>
      </c>
      <c r="D2949" t="s">
        <v>20</v>
      </c>
      <c r="E2949" t="s">
        <v>21</v>
      </c>
      <c r="F2949" t="s">
        <v>22</v>
      </c>
      <c r="G2949" t="s">
        <v>41</v>
      </c>
      <c r="H2949" t="s">
        <v>24</v>
      </c>
      <c r="I2949" t="s">
        <v>28</v>
      </c>
      <c r="J2949" t="s">
        <v>64</v>
      </c>
      <c r="K2949" t="s">
        <v>198</v>
      </c>
      <c r="L2949" t="s">
        <v>26</v>
      </c>
      <c r="M2949" t="s">
        <v>499</v>
      </c>
      <c r="N2949" s="2">
        <v>41391</v>
      </c>
      <c r="O2949" s="2">
        <v>41392</v>
      </c>
      <c r="P2949">
        <v>12</v>
      </c>
      <c r="Q2949" s="1">
        <v>0</v>
      </c>
      <c r="R2949">
        <v>29.89</v>
      </c>
      <c r="S2949">
        <v>1.99</v>
      </c>
      <c r="T2949">
        <f t="shared" si="46"/>
        <v>358.68</v>
      </c>
    </row>
    <row r="2950" spans="1:20" x14ac:dyDescent="0.25">
      <c r="A2950">
        <v>2949</v>
      </c>
      <c r="B2950">
        <v>89803</v>
      </c>
      <c r="C2950" t="s">
        <v>678</v>
      </c>
      <c r="D2950" t="s">
        <v>20</v>
      </c>
      <c r="E2950" t="s">
        <v>39</v>
      </c>
      <c r="F2950" t="s">
        <v>40</v>
      </c>
      <c r="G2950" t="s">
        <v>93</v>
      </c>
      <c r="H2950" t="s">
        <v>54</v>
      </c>
      <c r="I2950" t="s">
        <v>28</v>
      </c>
      <c r="J2950" t="s">
        <v>64</v>
      </c>
      <c r="K2950" t="s">
        <v>145</v>
      </c>
      <c r="L2950" t="s">
        <v>44</v>
      </c>
      <c r="M2950" t="s">
        <v>75</v>
      </c>
      <c r="N2950" s="2">
        <v>41374</v>
      </c>
      <c r="O2950" s="2">
        <v>41375</v>
      </c>
      <c r="P2950">
        <v>8</v>
      </c>
      <c r="Q2950" s="1">
        <v>0.04</v>
      </c>
      <c r="R2950">
        <v>2.94</v>
      </c>
      <c r="S2950">
        <v>0.81</v>
      </c>
      <c r="T2950">
        <f t="shared" si="46"/>
        <v>23.52</v>
      </c>
    </row>
    <row r="2951" spans="1:20" x14ac:dyDescent="0.25">
      <c r="A2951">
        <v>2950</v>
      </c>
      <c r="B2951">
        <v>89803</v>
      </c>
      <c r="C2951" t="s">
        <v>678</v>
      </c>
      <c r="D2951" t="s">
        <v>20</v>
      </c>
      <c r="E2951" t="s">
        <v>21</v>
      </c>
      <c r="F2951" t="s">
        <v>40</v>
      </c>
      <c r="G2951" t="s">
        <v>93</v>
      </c>
      <c r="H2951" t="s">
        <v>203</v>
      </c>
      <c r="I2951" t="s">
        <v>28</v>
      </c>
      <c r="J2951" t="s">
        <v>64</v>
      </c>
      <c r="K2951" t="s">
        <v>1243</v>
      </c>
      <c r="L2951" t="s">
        <v>26</v>
      </c>
      <c r="M2951" t="s">
        <v>309</v>
      </c>
      <c r="N2951" s="2">
        <v>41374</v>
      </c>
      <c r="O2951" s="2">
        <v>41375</v>
      </c>
      <c r="P2951">
        <v>13</v>
      </c>
      <c r="Q2951" s="1">
        <v>0.05</v>
      </c>
      <c r="R2951">
        <v>35.99</v>
      </c>
      <c r="S2951">
        <v>1.25</v>
      </c>
      <c r="T2951">
        <f t="shared" si="46"/>
        <v>467.87</v>
      </c>
    </row>
    <row r="2952" spans="1:20" x14ac:dyDescent="0.25">
      <c r="A2952">
        <v>2951</v>
      </c>
      <c r="B2952">
        <v>89614</v>
      </c>
      <c r="C2952" t="s">
        <v>1223</v>
      </c>
      <c r="D2952" t="s">
        <v>20</v>
      </c>
      <c r="E2952" t="s">
        <v>39</v>
      </c>
      <c r="F2952" t="s">
        <v>22</v>
      </c>
      <c r="G2952" t="s">
        <v>41</v>
      </c>
      <c r="H2952" t="s">
        <v>89</v>
      </c>
      <c r="I2952" t="s">
        <v>28</v>
      </c>
      <c r="J2952" t="s">
        <v>64</v>
      </c>
      <c r="K2952" t="s">
        <v>149</v>
      </c>
      <c r="L2952" t="s">
        <v>192</v>
      </c>
      <c r="M2952" t="s">
        <v>227</v>
      </c>
      <c r="N2952" s="2">
        <v>40867</v>
      </c>
      <c r="O2952" s="2">
        <v>40867</v>
      </c>
      <c r="P2952">
        <v>37</v>
      </c>
      <c r="Q2952" s="1">
        <v>0.02</v>
      </c>
      <c r="R2952">
        <v>14.03</v>
      </c>
      <c r="S2952">
        <v>9.3699999999999992</v>
      </c>
      <c r="T2952">
        <f t="shared" si="46"/>
        <v>519.11</v>
      </c>
    </row>
    <row r="2953" spans="1:20" x14ac:dyDescent="0.25">
      <c r="A2953">
        <v>2952</v>
      </c>
      <c r="B2953">
        <v>90673</v>
      </c>
      <c r="C2953" t="s">
        <v>1347</v>
      </c>
      <c r="D2953" t="s">
        <v>38</v>
      </c>
      <c r="E2953" t="s">
        <v>39</v>
      </c>
      <c r="F2953" t="s">
        <v>22</v>
      </c>
      <c r="G2953" t="s">
        <v>23</v>
      </c>
      <c r="H2953" t="s">
        <v>42</v>
      </c>
      <c r="I2953" t="s">
        <v>28</v>
      </c>
      <c r="J2953" t="s">
        <v>64</v>
      </c>
      <c r="K2953" t="s">
        <v>71</v>
      </c>
      <c r="L2953" t="s">
        <v>44</v>
      </c>
      <c r="M2953" t="s">
        <v>96</v>
      </c>
      <c r="N2953" s="2">
        <v>41556</v>
      </c>
      <c r="O2953" s="2">
        <v>41558</v>
      </c>
      <c r="P2953">
        <v>13</v>
      </c>
      <c r="Q2953" s="1">
        <v>0.1</v>
      </c>
      <c r="R2953">
        <v>37.94</v>
      </c>
      <c r="S2953">
        <v>5.08</v>
      </c>
      <c r="T2953">
        <f t="shared" si="46"/>
        <v>493.21999999999997</v>
      </c>
    </row>
    <row r="2954" spans="1:20" x14ac:dyDescent="0.25">
      <c r="A2954">
        <v>2953</v>
      </c>
      <c r="B2954">
        <v>90669</v>
      </c>
      <c r="C2954" t="s">
        <v>1347</v>
      </c>
      <c r="D2954" t="s">
        <v>20</v>
      </c>
      <c r="E2954" t="s">
        <v>39</v>
      </c>
      <c r="F2954" t="s">
        <v>22</v>
      </c>
      <c r="G2954" t="s">
        <v>23</v>
      </c>
      <c r="H2954" t="s">
        <v>42</v>
      </c>
      <c r="I2954" t="s">
        <v>28</v>
      </c>
      <c r="J2954" t="s">
        <v>64</v>
      </c>
      <c r="K2954" t="s">
        <v>43</v>
      </c>
      <c r="L2954" t="s">
        <v>26</v>
      </c>
      <c r="M2954" t="s">
        <v>398</v>
      </c>
      <c r="N2954" s="2">
        <v>40460</v>
      </c>
      <c r="O2954" s="2">
        <v>40461</v>
      </c>
      <c r="P2954">
        <v>11</v>
      </c>
      <c r="Q2954" s="1">
        <v>0.06</v>
      </c>
      <c r="R2954">
        <v>8.57</v>
      </c>
      <c r="S2954">
        <v>6.14</v>
      </c>
      <c r="T2954">
        <f t="shared" si="46"/>
        <v>94.27000000000001</v>
      </c>
    </row>
    <row r="2955" spans="1:20" x14ac:dyDescent="0.25">
      <c r="A2955">
        <v>2954</v>
      </c>
      <c r="B2955">
        <v>86785</v>
      </c>
      <c r="C2955" t="s">
        <v>1968</v>
      </c>
      <c r="D2955" t="s">
        <v>578</v>
      </c>
      <c r="E2955" t="s">
        <v>21</v>
      </c>
      <c r="F2955" t="s">
        <v>47</v>
      </c>
      <c r="G2955" t="s">
        <v>41</v>
      </c>
      <c r="H2955" t="s">
        <v>24</v>
      </c>
      <c r="I2955" t="s">
        <v>28</v>
      </c>
      <c r="J2955" t="s">
        <v>64</v>
      </c>
      <c r="K2955" t="s">
        <v>409</v>
      </c>
      <c r="L2955" t="s">
        <v>283</v>
      </c>
      <c r="M2955" t="s">
        <v>114</v>
      </c>
      <c r="N2955" s="2">
        <v>41463</v>
      </c>
      <c r="O2955" s="2">
        <v>41465</v>
      </c>
      <c r="P2955">
        <v>10</v>
      </c>
      <c r="Q2955" s="1">
        <v>0.08</v>
      </c>
      <c r="R2955">
        <v>200.97</v>
      </c>
      <c r="S2955">
        <v>15.59</v>
      </c>
      <c r="T2955">
        <f t="shared" si="46"/>
        <v>2009.7</v>
      </c>
    </row>
    <row r="2956" spans="1:20" x14ac:dyDescent="0.25">
      <c r="A2956">
        <v>2955</v>
      </c>
      <c r="B2956">
        <v>86785</v>
      </c>
      <c r="C2956" t="s">
        <v>1076</v>
      </c>
      <c r="D2956" t="s">
        <v>20</v>
      </c>
      <c r="E2956" t="s">
        <v>39</v>
      </c>
      <c r="F2956" t="s">
        <v>31</v>
      </c>
      <c r="G2956" t="s">
        <v>41</v>
      </c>
      <c r="H2956" t="s">
        <v>94</v>
      </c>
      <c r="I2956" t="s">
        <v>28</v>
      </c>
      <c r="J2956" t="s">
        <v>64</v>
      </c>
      <c r="K2956" t="s">
        <v>228</v>
      </c>
      <c r="L2956" t="s">
        <v>746</v>
      </c>
      <c r="M2956" t="s">
        <v>375</v>
      </c>
      <c r="N2956" s="2">
        <v>41463</v>
      </c>
      <c r="O2956" s="2">
        <v>41465</v>
      </c>
      <c r="P2956">
        <v>14</v>
      </c>
      <c r="Q2956" s="1">
        <v>0.04</v>
      </c>
      <c r="R2956">
        <v>4.4800000000000004</v>
      </c>
      <c r="S2956">
        <v>49</v>
      </c>
      <c r="T2956">
        <f t="shared" si="46"/>
        <v>62.720000000000006</v>
      </c>
    </row>
    <row r="2957" spans="1:20" x14ac:dyDescent="0.25">
      <c r="A2957">
        <v>2956</v>
      </c>
      <c r="B2957">
        <v>86785</v>
      </c>
      <c r="C2957" t="s">
        <v>1076</v>
      </c>
      <c r="D2957" t="s">
        <v>20</v>
      </c>
      <c r="E2957" t="s">
        <v>39</v>
      </c>
      <c r="F2957" t="s">
        <v>31</v>
      </c>
      <c r="G2957" t="s">
        <v>41</v>
      </c>
      <c r="H2957" t="s">
        <v>61</v>
      </c>
      <c r="I2957" t="s">
        <v>28</v>
      </c>
      <c r="J2957" t="s">
        <v>64</v>
      </c>
      <c r="K2957" t="s">
        <v>231</v>
      </c>
      <c r="L2957" t="s">
        <v>192</v>
      </c>
      <c r="M2957" t="s">
        <v>279</v>
      </c>
      <c r="N2957" s="2">
        <v>41463</v>
      </c>
      <c r="O2957" s="2">
        <v>41464</v>
      </c>
      <c r="P2957">
        <v>17</v>
      </c>
      <c r="Q2957" s="1">
        <v>0</v>
      </c>
      <c r="R2957">
        <v>22.84</v>
      </c>
      <c r="S2957">
        <v>11.54</v>
      </c>
      <c r="T2957">
        <f t="shared" si="46"/>
        <v>388.28</v>
      </c>
    </row>
    <row r="2958" spans="1:20" x14ac:dyDescent="0.25">
      <c r="A2958">
        <v>2957</v>
      </c>
      <c r="B2958">
        <v>86785</v>
      </c>
      <c r="C2958" t="s">
        <v>1076</v>
      </c>
      <c r="D2958" t="s">
        <v>578</v>
      </c>
      <c r="E2958" t="s">
        <v>39</v>
      </c>
      <c r="F2958" t="s">
        <v>31</v>
      </c>
      <c r="G2958" t="s">
        <v>41</v>
      </c>
      <c r="H2958" t="s">
        <v>42</v>
      </c>
      <c r="I2958" t="s">
        <v>28</v>
      </c>
      <c r="J2958" t="s">
        <v>64</v>
      </c>
      <c r="K2958" t="s">
        <v>133</v>
      </c>
      <c r="L2958" t="s">
        <v>283</v>
      </c>
      <c r="M2958" t="s">
        <v>102</v>
      </c>
      <c r="N2958" s="2">
        <v>41463</v>
      </c>
      <c r="O2958" s="2">
        <v>41465</v>
      </c>
      <c r="P2958">
        <v>9</v>
      </c>
      <c r="Q2958" s="1">
        <v>0.04</v>
      </c>
      <c r="R2958">
        <v>225.02</v>
      </c>
      <c r="S2958">
        <v>28.66</v>
      </c>
      <c r="T2958">
        <f t="shared" si="46"/>
        <v>2025.18</v>
      </c>
    </row>
    <row r="2959" spans="1:20" x14ac:dyDescent="0.25">
      <c r="A2959">
        <v>2958</v>
      </c>
      <c r="B2959">
        <v>90675</v>
      </c>
      <c r="C2959" t="s">
        <v>1574</v>
      </c>
      <c r="D2959" t="s">
        <v>38</v>
      </c>
      <c r="E2959" t="s">
        <v>39</v>
      </c>
      <c r="F2959" t="s">
        <v>31</v>
      </c>
      <c r="G2959" t="s">
        <v>48</v>
      </c>
      <c r="H2959" t="s">
        <v>94</v>
      </c>
      <c r="I2959" t="s">
        <v>28</v>
      </c>
      <c r="J2959" t="s">
        <v>64</v>
      </c>
      <c r="K2959" t="s">
        <v>105</v>
      </c>
      <c r="L2959" t="s">
        <v>192</v>
      </c>
      <c r="M2959" t="s">
        <v>141</v>
      </c>
      <c r="N2959" s="2">
        <v>40416</v>
      </c>
      <c r="O2959" s="2">
        <v>40423</v>
      </c>
      <c r="P2959">
        <v>12</v>
      </c>
      <c r="Q2959" s="1">
        <v>0.04</v>
      </c>
      <c r="R2959">
        <v>6.48</v>
      </c>
      <c r="S2959">
        <v>5.16</v>
      </c>
      <c r="T2959">
        <f t="shared" si="46"/>
        <v>77.760000000000005</v>
      </c>
    </row>
    <row r="2960" spans="1:20" x14ac:dyDescent="0.25">
      <c r="A2960">
        <v>2959</v>
      </c>
      <c r="B2960">
        <v>90250</v>
      </c>
      <c r="C2960" t="s">
        <v>1846</v>
      </c>
      <c r="D2960" t="s">
        <v>20</v>
      </c>
      <c r="E2960" t="s">
        <v>39</v>
      </c>
      <c r="F2960" t="s">
        <v>31</v>
      </c>
      <c r="G2960" t="s">
        <v>23</v>
      </c>
      <c r="H2960" t="s">
        <v>89</v>
      </c>
      <c r="I2960" t="s">
        <v>28</v>
      </c>
      <c r="J2960" t="s">
        <v>64</v>
      </c>
      <c r="K2960" t="s">
        <v>98</v>
      </c>
      <c r="L2960" t="s">
        <v>192</v>
      </c>
      <c r="M2960" t="s">
        <v>121</v>
      </c>
      <c r="N2960" s="2">
        <v>41060</v>
      </c>
      <c r="O2960" s="2">
        <v>41062</v>
      </c>
      <c r="P2960">
        <v>13</v>
      </c>
      <c r="Q2960" s="1">
        <v>0.04</v>
      </c>
      <c r="R2960">
        <v>11.34</v>
      </c>
      <c r="S2960">
        <v>5.01</v>
      </c>
      <c r="T2960">
        <f t="shared" si="46"/>
        <v>147.41999999999999</v>
      </c>
    </row>
    <row r="2961" spans="1:20" x14ac:dyDescent="0.25">
      <c r="A2961">
        <v>2960</v>
      </c>
      <c r="B2961">
        <v>90679</v>
      </c>
      <c r="C2961" t="s">
        <v>838</v>
      </c>
      <c r="D2961" t="s">
        <v>20</v>
      </c>
      <c r="E2961" t="s">
        <v>21</v>
      </c>
      <c r="F2961" t="s">
        <v>47</v>
      </c>
      <c r="G2961" t="s">
        <v>48</v>
      </c>
      <c r="H2961" t="s">
        <v>203</v>
      </c>
      <c r="I2961" t="s">
        <v>28</v>
      </c>
      <c r="J2961" t="s">
        <v>64</v>
      </c>
      <c r="K2961" t="s">
        <v>1138</v>
      </c>
      <c r="L2961" t="s">
        <v>44</v>
      </c>
      <c r="M2961" t="s">
        <v>160</v>
      </c>
      <c r="N2961" s="2">
        <v>40566</v>
      </c>
      <c r="O2961" s="2">
        <v>40575</v>
      </c>
      <c r="P2961">
        <v>3</v>
      </c>
      <c r="Q2961" s="1">
        <v>0.06</v>
      </c>
      <c r="R2961">
        <v>85.99</v>
      </c>
      <c r="S2961">
        <v>0.99</v>
      </c>
      <c r="T2961">
        <f t="shared" si="46"/>
        <v>257.96999999999997</v>
      </c>
    </row>
    <row r="2962" spans="1:20" x14ac:dyDescent="0.25">
      <c r="A2962">
        <v>2961</v>
      </c>
      <c r="B2962">
        <v>89584</v>
      </c>
      <c r="C2962" t="s">
        <v>517</v>
      </c>
      <c r="D2962" t="s">
        <v>20</v>
      </c>
      <c r="E2962" t="s">
        <v>39</v>
      </c>
      <c r="F2962" t="s">
        <v>47</v>
      </c>
      <c r="G2962" t="s">
        <v>93</v>
      </c>
      <c r="H2962" t="s">
        <v>61</v>
      </c>
      <c r="I2962" t="s">
        <v>28</v>
      </c>
      <c r="J2962" t="s">
        <v>64</v>
      </c>
      <c r="K2962" t="s">
        <v>62</v>
      </c>
      <c r="L2962" t="s">
        <v>192</v>
      </c>
      <c r="M2962" t="s">
        <v>156</v>
      </c>
      <c r="N2962" s="2">
        <v>40272</v>
      </c>
      <c r="O2962" s="2">
        <v>40274</v>
      </c>
      <c r="P2962">
        <v>12</v>
      </c>
      <c r="Q2962" s="1">
        <v>0.01</v>
      </c>
      <c r="R2962">
        <v>4.91</v>
      </c>
      <c r="S2962">
        <v>0.5</v>
      </c>
      <c r="T2962">
        <f t="shared" si="46"/>
        <v>58.92</v>
      </c>
    </row>
    <row r="2963" spans="1:20" x14ac:dyDescent="0.25">
      <c r="A2963">
        <v>2962</v>
      </c>
      <c r="B2963">
        <v>89584</v>
      </c>
      <c r="C2963" t="s">
        <v>517</v>
      </c>
      <c r="D2963" t="s">
        <v>38</v>
      </c>
      <c r="E2963" t="s">
        <v>39</v>
      </c>
      <c r="F2963" t="s">
        <v>47</v>
      </c>
      <c r="G2963" t="s">
        <v>93</v>
      </c>
      <c r="H2963" t="s">
        <v>42</v>
      </c>
      <c r="I2963" t="s">
        <v>28</v>
      </c>
      <c r="J2963" t="s">
        <v>64</v>
      </c>
      <c r="K2963" t="s">
        <v>181</v>
      </c>
      <c r="L2963" t="s">
        <v>44</v>
      </c>
      <c r="M2963" t="s">
        <v>160</v>
      </c>
      <c r="N2963" s="2">
        <v>40272</v>
      </c>
      <c r="O2963" s="2">
        <v>40274</v>
      </c>
      <c r="P2963">
        <v>5</v>
      </c>
      <c r="Q2963" s="1">
        <v>0.09</v>
      </c>
      <c r="R2963">
        <v>4</v>
      </c>
      <c r="S2963">
        <v>1.3</v>
      </c>
      <c r="T2963">
        <f t="shared" si="46"/>
        <v>20</v>
      </c>
    </row>
    <row r="2964" spans="1:20" x14ac:dyDescent="0.25">
      <c r="A2964">
        <v>2963</v>
      </c>
      <c r="B2964">
        <v>88867</v>
      </c>
      <c r="C2964" t="s">
        <v>1078</v>
      </c>
      <c r="D2964" t="s">
        <v>20</v>
      </c>
      <c r="E2964" t="s">
        <v>187</v>
      </c>
      <c r="F2964" t="s">
        <v>31</v>
      </c>
      <c r="G2964" t="s">
        <v>23</v>
      </c>
      <c r="H2964" t="s">
        <v>188</v>
      </c>
      <c r="I2964" t="s">
        <v>28</v>
      </c>
      <c r="J2964" t="s">
        <v>64</v>
      </c>
      <c r="K2964" t="s">
        <v>248</v>
      </c>
      <c r="L2964" t="s">
        <v>44</v>
      </c>
      <c r="M2964" t="s">
        <v>121</v>
      </c>
      <c r="N2964" s="2">
        <v>41541</v>
      </c>
      <c r="O2964" s="2">
        <v>41541</v>
      </c>
      <c r="P2964">
        <v>16</v>
      </c>
      <c r="Q2964" s="1">
        <v>0.05</v>
      </c>
      <c r="R2964">
        <v>70.709999999999994</v>
      </c>
      <c r="S2964">
        <v>37.58</v>
      </c>
      <c r="T2964">
        <f t="shared" si="46"/>
        <v>1131.3599999999999</v>
      </c>
    </row>
    <row r="2965" spans="1:20" x14ac:dyDescent="0.25">
      <c r="A2965">
        <v>2964</v>
      </c>
      <c r="B2965">
        <v>89042</v>
      </c>
      <c r="C2965" t="s">
        <v>1980</v>
      </c>
      <c r="D2965" t="s">
        <v>20</v>
      </c>
      <c r="E2965" t="s">
        <v>21</v>
      </c>
      <c r="F2965" t="s">
        <v>31</v>
      </c>
      <c r="G2965" t="s">
        <v>41</v>
      </c>
      <c r="H2965" t="s">
        <v>206</v>
      </c>
      <c r="I2965" t="s">
        <v>28</v>
      </c>
      <c r="J2965" t="s">
        <v>64</v>
      </c>
      <c r="K2965" t="s">
        <v>201</v>
      </c>
      <c r="L2965" t="s">
        <v>26</v>
      </c>
      <c r="M2965" t="s">
        <v>146</v>
      </c>
      <c r="N2965" s="2">
        <v>41193</v>
      </c>
      <c r="O2965" s="2">
        <v>41196</v>
      </c>
      <c r="P2965">
        <v>23</v>
      </c>
      <c r="Q2965" s="1">
        <v>0.01</v>
      </c>
      <c r="R2965">
        <v>39.479999999999997</v>
      </c>
      <c r="S2965">
        <v>1.99</v>
      </c>
      <c r="T2965">
        <f t="shared" si="46"/>
        <v>908.04</v>
      </c>
    </row>
    <row r="2966" spans="1:20" x14ac:dyDescent="0.25">
      <c r="A2966">
        <v>2965</v>
      </c>
      <c r="B2966">
        <v>90690</v>
      </c>
      <c r="C2966" t="s">
        <v>1185</v>
      </c>
      <c r="D2966" t="s">
        <v>20</v>
      </c>
      <c r="E2966" t="s">
        <v>187</v>
      </c>
      <c r="F2966" t="s">
        <v>40</v>
      </c>
      <c r="G2966" t="s">
        <v>32</v>
      </c>
      <c r="H2966" t="s">
        <v>225</v>
      </c>
      <c r="I2966" t="s">
        <v>28</v>
      </c>
      <c r="J2966" t="s">
        <v>64</v>
      </c>
      <c r="K2966" t="s">
        <v>116</v>
      </c>
      <c r="L2966" t="s">
        <v>192</v>
      </c>
      <c r="M2966" t="s">
        <v>59</v>
      </c>
      <c r="N2966" s="2">
        <v>41487</v>
      </c>
      <c r="O2966" s="2">
        <v>41488</v>
      </c>
      <c r="P2966">
        <v>17</v>
      </c>
      <c r="Q2966" s="1">
        <v>0.01</v>
      </c>
      <c r="R2966">
        <v>4.95</v>
      </c>
      <c r="S2966">
        <v>5.32</v>
      </c>
      <c r="T2966">
        <f t="shared" si="46"/>
        <v>84.15</v>
      </c>
    </row>
    <row r="2967" spans="1:20" x14ac:dyDescent="0.25">
      <c r="A2967">
        <v>2966</v>
      </c>
      <c r="B2967">
        <v>90690</v>
      </c>
      <c r="C2967" t="s">
        <v>1185</v>
      </c>
      <c r="D2967" t="s">
        <v>20</v>
      </c>
      <c r="E2967" t="s">
        <v>39</v>
      </c>
      <c r="F2967" t="s">
        <v>40</v>
      </c>
      <c r="G2967" t="s">
        <v>32</v>
      </c>
      <c r="H2967" t="s">
        <v>94</v>
      </c>
      <c r="I2967" t="s">
        <v>28</v>
      </c>
      <c r="J2967" t="s">
        <v>64</v>
      </c>
      <c r="K2967" t="s">
        <v>116</v>
      </c>
      <c r="L2967" t="s">
        <v>192</v>
      </c>
      <c r="M2967" t="s">
        <v>99</v>
      </c>
      <c r="N2967" s="2">
        <v>41487</v>
      </c>
      <c r="O2967" s="2">
        <v>41488</v>
      </c>
      <c r="P2967">
        <v>20</v>
      </c>
      <c r="Q2967" s="1">
        <v>0</v>
      </c>
      <c r="R2967">
        <v>14.98</v>
      </c>
      <c r="S2967">
        <v>7.69</v>
      </c>
      <c r="T2967">
        <f t="shared" si="46"/>
        <v>299.60000000000002</v>
      </c>
    </row>
    <row r="2968" spans="1:20" x14ac:dyDescent="0.25">
      <c r="A2968">
        <v>2967</v>
      </c>
      <c r="B2968">
        <v>90690</v>
      </c>
      <c r="C2968" t="s">
        <v>1633</v>
      </c>
      <c r="D2968" t="s">
        <v>38</v>
      </c>
      <c r="E2968" t="s">
        <v>39</v>
      </c>
      <c r="F2968" t="s">
        <v>40</v>
      </c>
      <c r="G2968" t="s">
        <v>32</v>
      </c>
      <c r="H2968" t="s">
        <v>61</v>
      </c>
      <c r="I2968" t="s">
        <v>28</v>
      </c>
      <c r="J2968" t="s">
        <v>64</v>
      </c>
      <c r="K2968" t="s">
        <v>129</v>
      </c>
      <c r="L2968" t="s">
        <v>192</v>
      </c>
      <c r="M2968" t="s">
        <v>59</v>
      </c>
      <c r="N2968" s="2">
        <v>41487</v>
      </c>
      <c r="O2968" s="2">
        <v>41488</v>
      </c>
      <c r="P2968">
        <v>9</v>
      </c>
      <c r="Q2968" s="1">
        <v>0.04</v>
      </c>
      <c r="R2968">
        <v>11.97</v>
      </c>
      <c r="S2968">
        <v>4.9800000000000004</v>
      </c>
      <c r="T2968">
        <f t="shared" si="46"/>
        <v>107.73</v>
      </c>
    </row>
    <row r="2969" spans="1:20" x14ac:dyDescent="0.25">
      <c r="A2969">
        <v>2968</v>
      </c>
      <c r="B2969">
        <v>89772</v>
      </c>
      <c r="C2969" t="s">
        <v>1545</v>
      </c>
      <c r="D2969" t="s">
        <v>20</v>
      </c>
      <c r="E2969" t="s">
        <v>21</v>
      </c>
      <c r="F2969" t="s">
        <v>47</v>
      </c>
      <c r="G2969" t="s">
        <v>41</v>
      </c>
      <c r="H2969" t="s">
        <v>33</v>
      </c>
      <c r="I2969" t="s">
        <v>28</v>
      </c>
      <c r="J2969" t="s">
        <v>56</v>
      </c>
      <c r="K2969" t="s">
        <v>1254</v>
      </c>
      <c r="L2969" t="s">
        <v>26</v>
      </c>
      <c r="M2969" t="s">
        <v>111</v>
      </c>
      <c r="N2969" s="2">
        <v>41339</v>
      </c>
      <c r="O2969" s="2">
        <v>41341</v>
      </c>
      <c r="P2969">
        <v>6</v>
      </c>
      <c r="Q2969" s="1">
        <v>0</v>
      </c>
      <c r="R2969">
        <v>6.48</v>
      </c>
      <c r="S2969">
        <v>2.74</v>
      </c>
      <c r="T2969">
        <f t="shared" si="46"/>
        <v>38.880000000000003</v>
      </c>
    </row>
    <row r="2970" spans="1:20" x14ac:dyDescent="0.25">
      <c r="A2970">
        <v>2969</v>
      </c>
      <c r="B2970">
        <v>89772</v>
      </c>
      <c r="C2970" t="s">
        <v>1545</v>
      </c>
      <c r="D2970" t="s">
        <v>20</v>
      </c>
      <c r="E2970" t="s">
        <v>187</v>
      </c>
      <c r="F2970" t="s">
        <v>47</v>
      </c>
      <c r="G2970" t="s">
        <v>41</v>
      </c>
      <c r="H2970" t="s">
        <v>219</v>
      </c>
      <c r="I2970" t="s">
        <v>28</v>
      </c>
      <c r="J2970" t="s">
        <v>72</v>
      </c>
      <c r="K2970" t="s">
        <v>189</v>
      </c>
      <c r="L2970" t="s">
        <v>746</v>
      </c>
      <c r="M2970" t="s">
        <v>160</v>
      </c>
      <c r="N2970" s="2">
        <v>41339</v>
      </c>
      <c r="O2970" s="2">
        <v>41340</v>
      </c>
      <c r="P2970">
        <v>5</v>
      </c>
      <c r="Q2970" s="1">
        <v>7.0000000000000007E-2</v>
      </c>
      <c r="R2970">
        <v>111.96</v>
      </c>
      <c r="S2970">
        <v>69</v>
      </c>
      <c r="T2970">
        <f t="shared" si="46"/>
        <v>559.79999999999995</v>
      </c>
    </row>
    <row r="2971" spans="1:20" x14ac:dyDescent="0.25">
      <c r="A2971">
        <v>2970</v>
      </c>
      <c r="B2971">
        <v>89569</v>
      </c>
      <c r="C2971" t="s">
        <v>1442</v>
      </c>
      <c r="D2971" t="s">
        <v>578</v>
      </c>
      <c r="E2971" t="s">
        <v>187</v>
      </c>
      <c r="F2971" t="s">
        <v>47</v>
      </c>
      <c r="G2971" t="s">
        <v>48</v>
      </c>
      <c r="H2971" t="s">
        <v>217</v>
      </c>
      <c r="I2971" t="s">
        <v>28</v>
      </c>
      <c r="J2971" t="s">
        <v>72</v>
      </c>
      <c r="K2971" t="s">
        <v>68</v>
      </c>
      <c r="L2971" t="s">
        <v>330</v>
      </c>
      <c r="M2971" t="s">
        <v>51</v>
      </c>
      <c r="N2971" s="2">
        <v>41466</v>
      </c>
      <c r="O2971" s="2">
        <v>41468</v>
      </c>
      <c r="P2971">
        <v>3</v>
      </c>
      <c r="Q2971" s="1">
        <v>0.05</v>
      </c>
      <c r="R2971">
        <v>124.49</v>
      </c>
      <c r="S2971">
        <v>51.94</v>
      </c>
      <c r="T2971">
        <f t="shared" si="46"/>
        <v>373.46999999999997</v>
      </c>
    </row>
    <row r="2972" spans="1:20" x14ac:dyDescent="0.25">
      <c r="A2972">
        <v>2971</v>
      </c>
      <c r="B2972">
        <v>88049</v>
      </c>
      <c r="C2972" t="s">
        <v>1211</v>
      </c>
      <c r="D2972" t="s">
        <v>38</v>
      </c>
      <c r="E2972" t="s">
        <v>39</v>
      </c>
      <c r="F2972" t="s">
        <v>22</v>
      </c>
      <c r="G2972" t="s">
        <v>41</v>
      </c>
      <c r="H2972" t="s">
        <v>42</v>
      </c>
      <c r="I2972" t="s">
        <v>28</v>
      </c>
      <c r="J2972" t="s">
        <v>72</v>
      </c>
      <c r="K2972" t="s">
        <v>228</v>
      </c>
      <c r="L2972" t="s">
        <v>192</v>
      </c>
      <c r="M2972" t="s">
        <v>123</v>
      </c>
      <c r="N2972" s="2">
        <v>40700</v>
      </c>
      <c r="O2972" s="2">
        <v>40700</v>
      </c>
      <c r="P2972">
        <v>11</v>
      </c>
      <c r="Q2972" s="1">
        <v>0.08</v>
      </c>
      <c r="R2972">
        <v>4.9800000000000004</v>
      </c>
      <c r="S2972">
        <v>0.49</v>
      </c>
      <c r="T2972">
        <f t="shared" si="46"/>
        <v>54.78</v>
      </c>
    </row>
    <row r="2973" spans="1:20" x14ac:dyDescent="0.25">
      <c r="A2973">
        <v>2972</v>
      </c>
      <c r="B2973">
        <v>88342</v>
      </c>
      <c r="C2973" t="s">
        <v>295</v>
      </c>
      <c r="D2973" t="s">
        <v>38</v>
      </c>
      <c r="E2973" t="s">
        <v>39</v>
      </c>
      <c r="F2973" t="s">
        <v>31</v>
      </c>
      <c r="G2973" t="s">
        <v>41</v>
      </c>
      <c r="H2973" t="s">
        <v>54</v>
      </c>
      <c r="I2973" t="s">
        <v>28</v>
      </c>
      <c r="J2973" t="s">
        <v>72</v>
      </c>
      <c r="K2973" t="s">
        <v>172</v>
      </c>
      <c r="L2973" t="s">
        <v>44</v>
      </c>
      <c r="M2973" t="s">
        <v>35</v>
      </c>
      <c r="N2973" s="2">
        <v>40975</v>
      </c>
      <c r="O2973" s="2">
        <v>40976</v>
      </c>
      <c r="P2973">
        <v>3</v>
      </c>
      <c r="Q2973" s="1">
        <v>0</v>
      </c>
      <c r="R2973">
        <v>1.82</v>
      </c>
      <c r="S2973">
        <v>0.83</v>
      </c>
      <c r="T2973">
        <f t="shared" si="46"/>
        <v>5.46</v>
      </c>
    </row>
    <row r="2974" spans="1:20" x14ac:dyDescent="0.25">
      <c r="A2974">
        <v>2973</v>
      </c>
      <c r="B2974">
        <v>88107</v>
      </c>
      <c r="C2974" t="s">
        <v>873</v>
      </c>
      <c r="D2974" t="s">
        <v>20</v>
      </c>
      <c r="E2974" t="s">
        <v>39</v>
      </c>
      <c r="F2974" t="s">
        <v>22</v>
      </c>
      <c r="G2974" t="s">
        <v>32</v>
      </c>
      <c r="H2974" t="s">
        <v>94</v>
      </c>
      <c r="I2974" t="s">
        <v>28</v>
      </c>
      <c r="J2974" t="s">
        <v>72</v>
      </c>
      <c r="K2974" t="s">
        <v>221</v>
      </c>
      <c r="L2974" t="s">
        <v>192</v>
      </c>
      <c r="M2974" t="s">
        <v>123</v>
      </c>
      <c r="N2974" s="2">
        <v>40594</v>
      </c>
      <c r="O2974" s="2">
        <v>40596</v>
      </c>
      <c r="P2974">
        <v>9</v>
      </c>
      <c r="Q2974" s="1">
        <v>0.08</v>
      </c>
      <c r="R2974">
        <v>21.38</v>
      </c>
      <c r="S2974">
        <v>2.99</v>
      </c>
      <c r="T2974">
        <f t="shared" si="46"/>
        <v>192.42</v>
      </c>
    </row>
    <row r="2975" spans="1:20" x14ac:dyDescent="0.25">
      <c r="A2975">
        <v>2974</v>
      </c>
      <c r="B2975">
        <v>88107</v>
      </c>
      <c r="C2975" t="s">
        <v>873</v>
      </c>
      <c r="D2975" t="s">
        <v>20</v>
      </c>
      <c r="E2975" t="s">
        <v>39</v>
      </c>
      <c r="F2975" t="s">
        <v>22</v>
      </c>
      <c r="G2975" t="s">
        <v>32</v>
      </c>
      <c r="H2975" t="s">
        <v>54</v>
      </c>
      <c r="I2975" t="s">
        <v>28</v>
      </c>
      <c r="J2975" t="s">
        <v>72</v>
      </c>
      <c r="K2975" t="s">
        <v>145</v>
      </c>
      <c r="L2975" t="s">
        <v>192</v>
      </c>
      <c r="M2975" t="s">
        <v>331</v>
      </c>
      <c r="N2975" s="2">
        <v>40594</v>
      </c>
      <c r="O2975" s="2">
        <v>40595</v>
      </c>
      <c r="P2975">
        <v>12</v>
      </c>
      <c r="Q2975" s="1">
        <v>0.03</v>
      </c>
      <c r="R2975">
        <v>9.99</v>
      </c>
      <c r="S2975">
        <v>5.12</v>
      </c>
      <c r="T2975">
        <f t="shared" si="46"/>
        <v>119.88</v>
      </c>
    </row>
    <row r="2976" spans="1:20" x14ac:dyDescent="0.25">
      <c r="A2976">
        <v>2975</v>
      </c>
      <c r="B2976">
        <v>87456</v>
      </c>
      <c r="C2976" t="s">
        <v>2213</v>
      </c>
      <c r="D2976" t="s">
        <v>20</v>
      </c>
      <c r="E2976" t="s">
        <v>39</v>
      </c>
      <c r="F2976" t="s">
        <v>47</v>
      </c>
      <c r="G2976" t="s">
        <v>32</v>
      </c>
      <c r="H2976" t="s">
        <v>49</v>
      </c>
      <c r="I2976" t="s">
        <v>28</v>
      </c>
      <c r="J2976" t="s">
        <v>72</v>
      </c>
      <c r="K2976" t="s">
        <v>274</v>
      </c>
      <c r="L2976" t="s">
        <v>26</v>
      </c>
      <c r="M2976" t="s">
        <v>156</v>
      </c>
      <c r="N2976" s="2">
        <v>40680</v>
      </c>
      <c r="O2976" s="2">
        <v>40680</v>
      </c>
      <c r="P2976">
        <v>17</v>
      </c>
      <c r="Q2976" s="1">
        <v>0.06</v>
      </c>
      <c r="R2976">
        <v>40.97</v>
      </c>
      <c r="S2976">
        <v>8.99</v>
      </c>
      <c r="T2976">
        <f t="shared" si="46"/>
        <v>696.49</v>
      </c>
    </row>
    <row r="2977" spans="1:20" x14ac:dyDescent="0.25">
      <c r="A2977">
        <v>2976</v>
      </c>
      <c r="B2977">
        <v>87456</v>
      </c>
      <c r="C2977" t="s">
        <v>2213</v>
      </c>
      <c r="D2977" t="s">
        <v>20</v>
      </c>
      <c r="E2977" t="s">
        <v>39</v>
      </c>
      <c r="F2977" t="s">
        <v>47</v>
      </c>
      <c r="G2977" t="s">
        <v>32</v>
      </c>
      <c r="H2977" t="s">
        <v>54</v>
      </c>
      <c r="I2977" t="s">
        <v>28</v>
      </c>
      <c r="J2977" t="s">
        <v>72</v>
      </c>
      <c r="K2977" t="s">
        <v>101</v>
      </c>
      <c r="L2977" t="s">
        <v>746</v>
      </c>
      <c r="M2977" t="s">
        <v>117</v>
      </c>
      <c r="N2977" s="2">
        <v>40680</v>
      </c>
      <c r="O2977" s="2">
        <v>40682</v>
      </c>
      <c r="P2977">
        <v>2</v>
      </c>
      <c r="Q2977" s="1">
        <v>0.06</v>
      </c>
      <c r="R2977">
        <v>101.41</v>
      </c>
      <c r="S2977">
        <v>35</v>
      </c>
      <c r="T2977">
        <f t="shared" si="46"/>
        <v>202.82</v>
      </c>
    </row>
    <row r="2978" spans="1:20" x14ac:dyDescent="0.25">
      <c r="A2978">
        <v>2977</v>
      </c>
      <c r="B2978">
        <v>87456</v>
      </c>
      <c r="C2978" t="s">
        <v>2213</v>
      </c>
      <c r="D2978" t="s">
        <v>20</v>
      </c>
      <c r="E2978" t="s">
        <v>21</v>
      </c>
      <c r="F2978" t="s">
        <v>47</v>
      </c>
      <c r="G2978" t="s">
        <v>32</v>
      </c>
      <c r="H2978" t="s">
        <v>33</v>
      </c>
      <c r="I2978" t="s">
        <v>28</v>
      </c>
      <c r="J2978" t="s">
        <v>72</v>
      </c>
      <c r="K2978" t="s">
        <v>208</v>
      </c>
      <c r="L2978" t="s">
        <v>26</v>
      </c>
      <c r="M2978" t="s">
        <v>51</v>
      </c>
      <c r="N2978" s="2">
        <v>40680</v>
      </c>
      <c r="O2978" s="2">
        <v>40682</v>
      </c>
      <c r="P2978">
        <v>15</v>
      </c>
      <c r="Q2978" s="1">
        <v>0.01</v>
      </c>
      <c r="R2978">
        <v>55.99</v>
      </c>
      <c r="S2978">
        <v>1.25</v>
      </c>
      <c r="T2978">
        <f t="shared" si="46"/>
        <v>839.85</v>
      </c>
    </row>
    <row r="2979" spans="1:20" x14ac:dyDescent="0.25">
      <c r="A2979">
        <v>2978</v>
      </c>
      <c r="B2979">
        <v>85897</v>
      </c>
      <c r="C2979" t="s">
        <v>2023</v>
      </c>
      <c r="D2979" t="s">
        <v>20</v>
      </c>
      <c r="E2979" t="s">
        <v>187</v>
      </c>
      <c r="F2979" t="s">
        <v>40</v>
      </c>
      <c r="G2979" t="s">
        <v>41</v>
      </c>
      <c r="H2979" t="s">
        <v>217</v>
      </c>
      <c r="I2979" t="s">
        <v>28</v>
      </c>
      <c r="J2979" t="s">
        <v>72</v>
      </c>
      <c r="K2979" t="s">
        <v>248</v>
      </c>
      <c r="L2979" t="s">
        <v>26</v>
      </c>
      <c r="M2979" t="s">
        <v>108</v>
      </c>
      <c r="N2979" s="2">
        <v>40422</v>
      </c>
      <c r="O2979" s="2">
        <v>40424</v>
      </c>
      <c r="P2979">
        <v>10</v>
      </c>
      <c r="Q2979" s="1">
        <v>0.08</v>
      </c>
      <c r="R2979">
        <v>22.23</v>
      </c>
      <c r="S2979">
        <v>3.63</v>
      </c>
      <c r="T2979">
        <f t="shared" si="46"/>
        <v>222.3</v>
      </c>
    </row>
    <row r="2980" spans="1:20" x14ac:dyDescent="0.25">
      <c r="A2980">
        <v>2979</v>
      </c>
      <c r="B2980">
        <v>88076</v>
      </c>
      <c r="C2980" t="s">
        <v>1795</v>
      </c>
      <c r="D2980" t="s">
        <v>578</v>
      </c>
      <c r="E2980" t="s">
        <v>187</v>
      </c>
      <c r="F2980" t="s">
        <v>31</v>
      </c>
      <c r="G2980" t="s">
        <v>41</v>
      </c>
      <c r="H2980" t="s">
        <v>188</v>
      </c>
      <c r="I2980" t="s">
        <v>28</v>
      </c>
      <c r="J2980" t="s">
        <v>72</v>
      </c>
      <c r="K2980" t="s">
        <v>189</v>
      </c>
      <c r="L2980" t="s">
        <v>330</v>
      </c>
      <c r="M2980" t="s">
        <v>296</v>
      </c>
      <c r="N2980" s="2">
        <v>40822</v>
      </c>
      <c r="O2980" s="2">
        <v>40823</v>
      </c>
      <c r="P2980">
        <v>14</v>
      </c>
      <c r="Q2980" s="1">
        <v>0.03</v>
      </c>
      <c r="R2980">
        <v>44.43</v>
      </c>
      <c r="S2980">
        <v>46.59</v>
      </c>
      <c r="T2980">
        <f t="shared" si="46"/>
        <v>622.02</v>
      </c>
    </row>
    <row r="2981" spans="1:20" x14ac:dyDescent="0.25">
      <c r="A2981">
        <v>2980</v>
      </c>
      <c r="B2981">
        <v>88077</v>
      </c>
      <c r="C2981" t="s">
        <v>1795</v>
      </c>
      <c r="D2981" t="s">
        <v>578</v>
      </c>
      <c r="E2981" t="s">
        <v>187</v>
      </c>
      <c r="F2981" t="s">
        <v>31</v>
      </c>
      <c r="G2981" t="s">
        <v>48</v>
      </c>
      <c r="H2981" t="s">
        <v>217</v>
      </c>
      <c r="I2981" t="s">
        <v>28</v>
      </c>
      <c r="J2981" t="s">
        <v>72</v>
      </c>
      <c r="K2981" t="s">
        <v>221</v>
      </c>
      <c r="L2981" t="s">
        <v>330</v>
      </c>
      <c r="M2981" t="s">
        <v>296</v>
      </c>
      <c r="N2981" s="2">
        <v>40836</v>
      </c>
      <c r="O2981" s="2">
        <v>40841</v>
      </c>
      <c r="P2981">
        <v>6</v>
      </c>
      <c r="Q2981" s="1">
        <v>7.0000000000000007E-2</v>
      </c>
      <c r="R2981">
        <v>130.97999999999999</v>
      </c>
      <c r="S2981">
        <v>54.74</v>
      </c>
      <c r="T2981">
        <f t="shared" si="46"/>
        <v>785.87999999999988</v>
      </c>
    </row>
    <row r="2982" spans="1:20" x14ac:dyDescent="0.25">
      <c r="A2982">
        <v>2981</v>
      </c>
      <c r="B2982">
        <v>88077</v>
      </c>
      <c r="C2982" t="s">
        <v>265</v>
      </c>
      <c r="D2982" t="s">
        <v>20</v>
      </c>
      <c r="E2982" t="s">
        <v>39</v>
      </c>
      <c r="F2982" t="s">
        <v>31</v>
      </c>
      <c r="G2982" t="s">
        <v>48</v>
      </c>
      <c r="H2982" t="s">
        <v>54</v>
      </c>
      <c r="I2982" t="s">
        <v>28</v>
      </c>
      <c r="J2982" t="s">
        <v>56</v>
      </c>
      <c r="K2982" t="s">
        <v>248</v>
      </c>
      <c r="L2982" t="s">
        <v>44</v>
      </c>
      <c r="M2982" t="s">
        <v>131</v>
      </c>
      <c r="N2982" s="2">
        <v>40836</v>
      </c>
      <c r="O2982" s="2">
        <v>40843</v>
      </c>
      <c r="P2982">
        <v>23</v>
      </c>
      <c r="Q2982" s="1">
        <v>0.04</v>
      </c>
      <c r="R2982">
        <v>4.76</v>
      </c>
      <c r="S2982">
        <v>3.01</v>
      </c>
      <c r="T2982">
        <f t="shared" si="46"/>
        <v>109.47999999999999</v>
      </c>
    </row>
    <row r="2983" spans="1:20" x14ac:dyDescent="0.25">
      <c r="A2983">
        <v>2982</v>
      </c>
      <c r="B2983">
        <v>86119</v>
      </c>
      <c r="C2983" t="s">
        <v>2267</v>
      </c>
      <c r="D2983" t="s">
        <v>38</v>
      </c>
      <c r="E2983" t="s">
        <v>39</v>
      </c>
      <c r="F2983" t="s">
        <v>31</v>
      </c>
      <c r="G2983" t="s">
        <v>48</v>
      </c>
      <c r="H2983" t="s">
        <v>94</v>
      </c>
      <c r="I2983" t="s">
        <v>28</v>
      </c>
      <c r="J2983" t="s">
        <v>72</v>
      </c>
      <c r="K2983" t="s">
        <v>50</v>
      </c>
      <c r="L2983" t="s">
        <v>192</v>
      </c>
      <c r="M2983" t="s">
        <v>139</v>
      </c>
      <c r="N2983" s="2">
        <v>40383</v>
      </c>
      <c r="O2983" s="2">
        <v>40383</v>
      </c>
      <c r="P2983">
        <v>1</v>
      </c>
      <c r="Q2983" s="1">
        <v>0.02</v>
      </c>
      <c r="R2983">
        <v>50.98</v>
      </c>
      <c r="S2983">
        <v>13.66</v>
      </c>
      <c r="T2983">
        <f t="shared" si="46"/>
        <v>50.98</v>
      </c>
    </row>
    <row r="2984" spans="1:20" x14ac:dyDescent="0.25">
      <c r="A2984">
        <v>2983</v>
      </c>
      <c r="B2984">
        <v>85888</v>
      </c>
      <c r="C2984" t="s">
        <v>1430</v>
      </c>
      <c r="D2984" t="s">
        <v>578</v>
      </c>
      <c r="E2984" t="s">
        <v>187</v>
      </c>
      <c r="F2984" t="s">
        <v>40</v>
      </c>
      <c r="G2984" t="s">
        <v>41</v>
      </c>
      <c r="H2984" t="s">
        <v>217</v>
      </c>
      <c r="I2984" t="s">
        <v>28</v>
      </c>
      <c r="J2984" t="s">
        <v>72</v>
      </c>
      <c r="K2984" t="s">
        <v>291</v>
      </c>
      <c r="L2984" t="s">
        <v>330</v>
      </c>
      <c r="M2984" t="s">
        <v>125</v>
      </c>
      <c r="N2984" s="2">
        <v>41125</v>
      </c>
      <c r="O2984" s="2">
        <v>41127</v>
      </c>
      <c r="P2984">
        <v>11</v>
      </c>
      <c r="Q2984" s="1">
        <v>0.09</v>
      </c>
      <c r="R2984">
        <v>376.13</v>
      </c>
      <c r="S2984">
        <v>85.63</v>
      </c>
      <c r="T2984">
        <f t="shared" si="46"/>
        <v>4137.43</v>
      </c>
    </row>
    <row r="2985" spans="1:20" x14ac:dyDescent="0.25">
      <c r="A2985">
        <v>2984</v>
      </c>
      <c r="B2985">
        <v>87134</v>
      </c>
      <c r="C2985" t="s">
        <v>431</v>
      </c>
      <c r="D2985" t="s">
        <v>20</v>
      </c>
      <c r="E2985" t="s">
        <v>39</v>
      </c>
      <c r="F2985" t="s">
        <v>31</v>
      </c>
      <c r="G2985" t="s">
        <v>23</v>
      </c>
      <c r="H2985" t="s">
        <v>89</v>
      </c>
      <c r="I2985" t="s">
        <v>28</v>
      </c>
      <c r="J2985" t="s">
        <v>56</v>
      </c>
      <c r="K2985" t="s">
        <v>149</v>
      </c>
      <c r="L2985" t="s">
        <v>44</v>
      </c>
      <c r="M2985" t="s">
        <v>106</v>
      </c>
      <c r="N2985" s="2">
        <v>40274</v>
      </c>
      <c r="O2985" s="2">
        <v>40274</v>
      </c>
      <c r="P2985">
        <v>7</v>
      </c>
      <c r="Q2985" s="1">
        <v>0.03</v>
      </c>
      <c r="R2985">
        <v>2.1800000000000002</v>
      </c>
      <c r="S2985">
        <v>1.38</v>
      </c>
      <c r="T2985">
        <f t="shared" si="46"/>
        <v>15.260000000000002</v>
      </c>
    </row>
    <row r="2986" spans="1:20" x14ac:dyDescent="0.25">
      <c r="A2986">
        <v>2985</v>
      </c>
      <c r="B2986">
        <v>87134</v>
      </c>
      <c r="C2986" t="s">
        <v>2465</v>
      </c>
      <c r="D2986" t="s">
        <v>578</v>
      </c>
      <c r="E2986" t="s">
        <v>187</v>
      </c>
      <c r="F2986" t="s">
        <v>31</v>
      </c>
      <c r="G2986" t="s">
        <v>23</v>
      </c>
      <c r="H2986" t="s">
        <v>188</v>
      </c>
      <c r="I2986" t="s">
        <v>28</v>
      </c>
      <c r="J2986" t="s">
        <v>72</v>
      </c>
      <c r="K2986" t="s">
        <v>228</v>
      </c>
      <c r="L2986" t="s">
        <v>330</v>
      </c>
      <c r="M2986" t="s">
        <v>146</v>
      </c>
      <c r="N2986" s="2">
        <v>40274</v>
      </c>
      <c r="O2986" s="2">
        <v>40276</v>
      </c>
      <c r="P2986">
        <v>10</v>
      </c>
      <c r="Q2986" s="1">
        <v>0.01</v>
      </c>
      <c r="R2986">
        <v>170.98</v>
      </c>
      <c r="S2986">
        <v>35.89</v>
      </c>
      <c r="T2986">
        <f t="shared" si="46"/>
        <v>1709.8</v>
      </c>
    </row>
    <row r="2987" spans="1:20" x14ac:dyDescent="0.25">
      <c r="A2987">
        <v>2986</v>
      </c>
      <c r="B2987">
        <v>87142</v>
      </c>
      <c r="C2987" t="s">
        <v>1364</v>
      </c>
      <c r="D2987" t="s">
        <v>20</v>
      </c>
      <c r="E2987" t="s">
        <v>187</v>
      </c>
      <c r="F2987" t="s">
        <v>31</v>
      </c>
      <c r="G2987" t="s">
        <v>23</v>
      </c>
      <c r="H2987" t="s">
        <v>225</v>
      </c>
      <c r="I2987" t="s">
        <v>28</v>
      </c>
      <c r="J2987" t="s">
        <v>72</v>
      </c>
      <c r="K2987" t="s">
        <v>116</v>
      </c>
      <c r="L2987" t="s">
        <v>706</v>
      </c>
      <c r="M2987" t="s">
        <v>63</v>
      </c>
      <c r="N2987" s="2">
        <v>41370</v>
      </c>
      <c r="O2987" s="2">
        <v>41370</v>
      </c>
      <c r="P2987">
        <v>10</v>
      </c>
      <c r="Q2987" s="1">
        <v>0.05</v>
      </c>
      <c r="R2987">
        <v>5.77</v>
      </c>
      <c r="S2987">
        <v>5.92</v>
      </c>
      <c r="T2987">
        <f t="shared" si="46"/>
        <v>57.699999999999996</v>
      </c>
    </row>
    <row r="2988" spans="1:20" x14ac:dyDescent="0.25">
      <c r="A2988">
        <v>2987</v>
      </c>
      <c r="B2988">
        <v>90612</v>
      </c>
      <c r="C2988" t="s">
        <v>1192</v>
      </c>
      <c r="D2988" t="s">
        <v>20</v>
      </c>
      <c r="E2988" t="s">
        <v>187</v>
      </c>
      <c r="F2988" t="s">
        <v>22</v>
      </c>
      <c r="G2988" t="s">
        <v>32</v>
      </c>
      <c r="H2988" t="s">
        <v>219</v>
      </c>
      <c r="I2988" t="s">
        <v>28</v>
      </c>
      <c r="J2988" t="s">
        <v>72</v>
      </c>
      <c r="K2988" t="s">
        <v>113</v>
      </c>
      <c r="L2988" t="s">
        <v>192</v>
      </c>
      <c r="M2988" t="s">
        <v>182</v>
      </c>
      <c r="N2988" s="2">
        <v>40404</v>
      </c>
      <c r="O2988" s="2">
        <v>40406</v>
      </c>
      <c r="P2988">
        <v>11</v>
      </c>
      <c r="Q2988" s="1">
        <v>0.04</v>
      </c>
      <c r="R2988">
        <v>6.28</v>
      </c>
      <c r="S2988">
        <v>5.41</v>
      </c>
      <c r="T2988">
        <f t="shared" si="46"/>
        <v>69.08</v>
      </c>
    </row>
    <row r="2989" spans="1:20" x14ac:dyDescent="0.25">
      <c r="A2989">
        <v>2988</v>
      </c>
      <c r="B2989">
        <v>90617</v>
      </c>
      <c r="C2989" t="s">
        <v>1192</v>
      </c>
      <c r="D2989" t="s">
        <v>20</v>
      </c>
      <c r="E2989" t="s">
        <v>21</v>
      </c>
      <c r="F2989" t="s">
        <v>22</v>
      </c>
      <c r="G2989" t="s">
        <v>32</v>
      </c>
      <c r="H2989" t="s">
        <v>206</v>
      </c>
      <c r="I2989" t="s">
        <v>28</v>
      </c>
      <c r="J2989" t="s">
        <v>72</v>
      </c>
      <c r="K2989" t="s">
        <v>210</v>
      </c>
      <c r="L2989" t="s">
        <v>192</v>
      </c>
      <c r="M2989" t="s">
        <v>80</v>
      </c>
      <c r="N2989" s="2">
        <v>41500</v>
      </c>
      <c r="O2989" s="2">
        <v>41502</v>
      </c>
      <c r="P2989">
        <v>23</v>
      </c>
      <c r="Q2989" s="1">
        <v>0.06</v>
      </c>
      <c r="R2989">
        <v>85.99</v>
      </c>
      <c r="S2989">
        <v>10.78</v>
      </c>
      <c r="T2989">
        <f t="shared" si="46"/>
        <v>1977.77</v>
      </c>
    </row>
    <row r="2990" spans="1:20" x14ac:dyDescent="0.25">
      <c r="A2990">
        <v>2989</v>
      </c>
      <c r="B2990">
        <v>90137</v>
      </c>
      <c r="C2990" t="s">
        <v>234</v>
      </c>
      <c r="D2990" t="s">
        <v>20</v>
      </c>
      <c r="E2990" t="s">
        <v>39</v>
      </c>
      <c r="F2990" t="s">
        <v>47</v>
      </c>
      <c r="G2990" t="s">
        <v>41</v>
      </c>
      <c r="H2990" t="s">
        <v>54</v>
      </c>
      <c r="I2990" t="s">
        <v>28</v>
      </c>
      <c r="J2990" t="s">
        <v>72</v>
      </c>
      <c r="K2990" t="s">
        <v>189</v>
      </c>
      <c r="L2990" t="s">
        <v>192</v>
      </c>
      <c r="M2990" t="s">
        <v>51</v>
      </c>
      <c r="N2990" s="2">
        <v>41191</v>
      </c>
      <c r="O2990" s="2">
        <v>41193</v>
      </c>
      <c r="P2990">
        <v>1</v>
      </c>
      <c r="Q2990" s="1">
        <v>0.09</v>
      </c>
      <c r="R2990">
        <v>30.98</v>
      </c>
      <c r="S2990">
        <v>11.63</v>
      </c>
      <c r="T2990">
        <f t="shared" si="46"/>
        <v>30.98</v>
      </c>
    </row>
    <row r="2991" spans="1:20" x14ac:dyDescent="0.25">
      <c r="A2991">
        <v>2990</v>
      </c>
      <c r="B2991">
        <v>90137</v>
      </c>
      <c r="C2991" t="s">
        <v>1614</v>
      </c>
      <c r="D2991" t="s">
        <v>20</v>
      </c>
      <c r="E2991" t="s">
        <v>39</v>
      </c>
      <c r="F2991" t="s">
        <v>47</v>
      </c>
      <c r="G2991" t="s">
        <v>41</v>
      </c>
      <c r="H2991" t="s">
        <v>89</v>
      </c>
      <c r="I2991" t="s">
        <v>28</v>
      </c>
      <c r="J2991" t="s">
        <v>72</v>
      </c>
      <c r="K2991" t="s">
        <v>71</v>
      </c>
      <c r="L2991" t="s">
        <v>192</v>
      </c>
      <c r="M2991" t="s">
        <v>114</v>
      </c>
      <c r="N2991" s="2">
        <v>41191</v>
      </c>
      <c r="O2991" s="2">
        <v>41192</v>
      </c>
      <c r="P2991">
        <v>21</v>
      </c>
      <c r="Q2991" s="1">
        <v>0.09</v>
      </c>
      <c r="R2991">
        <v>34.54</v>
      </c>
      <c r="S2991">
        <v>14.72</v>
      </c>
      <c r="T2991">
        <f t="shared" si="46"/>
        <v>725.34</v>
      </c>
    </row>
    <row r="2992" spans="1:20" x14ac:dyDescent="0.25">
      <c r="A2992">
        <v>2991</v>
      </c>
      <c r="B2992">
        <v>89223</v>
      </c>
      <c r="C2992" t="s">
        <v>85</v>
      </c>
      <c r="D2992" t="s">
        <v>20</v>
      </c>
      <c r="E2992" t="s">
        <v>39</v>
      </c>
      <c r="F2992" t="s">
        <v>22</v>
      </c>
      <c r="G2992" t="s">
        <v>32</v>
      </c>
      <c r="H2992" t="s">
        <v>42</v>
      </c>
      <c r="I2992" t="s">
        <v>28</v>
      </c>
      <c r="J2992" t="s">
        <v>72</v>
      </c>
      <c r="K2992" t="s">
        <v>62</v>
      </c>
      <c r="L2992" t="s">
        <v>44</v>
      </c>
      <c r="M2992" t="s">
        <v>86</v>
      </c>
      <c r="N2992" s="2">
        <v>40780</v>
      </c>
      <c r="O2992" s="2">
        <v>40782</v>
      </c>
      <c r="P2992">
        <v>2</v>
      </c>
      <c r="Q2992" s="1">
        <v>0</v>
      </c>
      <c r="R2992">
        <v>1.1399999999999999</v>
      </c>
      <c r="S2992">
        <v>0.7</v>
      </c>
      <c r="T2992">
        <f t="shared" si="46"/>
        <v>2.2799999999999998</v>
      </c>
    </row>
    <row r="2993" spans="1:20" x14ac:dyDescent="0.25">
      <c r="A2993">
        <v>2992</v>
      </c>
      <c r="B2993">
        <v>87798</v>
      </c>
      <c r="C2993" t="s">
        <v>496</v>
      </c>
      <c r="D2993" t="s">
        <v>20</v>
      </c>
      <c r="E2993" t="s">
        <v>187</v>
      </c>
      <c r="F2993" t="s">
        <v>31</v>
      </c>
      <c r="G2993" t="s">
        <v>48</v>
      </c>
      <c r="H2993" t="s">
        <v>225</v>
      </c>
      <c r="I2993" t="s">
        <v>28</v>
      </c>
      <c r="J2993" t="s">
        <v>72</v>
      </c>
      <c r="K2993" t="s">
        <v>231</v>
      </c>
      <c r="L2993" t="s">
        <v>192</v>
      </c>
      <c r="M2993" t="s">
        <v>146</v>
      </c>
      <c r="N2993" s="2">
        <v>40694</v>
      </c>
      <c r="O2993" s="2">
        <v>40698</v>
      </c>
      <c r="P2993">
        <v>9</v>
      </c>
      <c r="Q2993" s="1">
        <v>0.06</v>
      </c>
      <c r="R2993">
        <v>4.18</v>
      </c>
      <c r="S2993">
        <v>6.92</v>
      </c>
      <c r="T2993">
        <f t="shared" si="46"/>
        <v>37.619999999999997</v>
      </c>
    </row>
    <row r="2994" spans="1:20" x14ac:dyDescent="0.25">
      <c r="A2994">
        <v>2993</v>
      </c>
      <c r="B2994">
        <v>87798</v>
      </c>
      <c r="C2994" t="s">
        <v>496</v>
      </c>
      <c r="D2994" t="s">
        <v>20</v>
      </c>
      <c r="E2994" t="s">
        <v>21</v>
      </c>
      <c r="F2994" t="s">
        <v>31</v>
      </c>
      <c r="G2994" t="s">
        <v>48</v>
      </c>
      <c r="H2994" t="s">
        <v>33</v>
      </c>
      <c r="I2994" t="s">
        <v>28</v>
      </c>
      <c r="J2994" t="s">
        <v>72</v>
      </c>
      <c r="K2994" t="s">
        <v>1107</v>
      </c>
      <c r="L2994" t="s">
        <v>26</v>
      </c>
      <c r="M2994" t="s">
        <v>121</v>
      </c>
      <c r="N2994" s="2">
        <v>40694</v>
      </c>
      <c r="O2994" s="2">
        <v>40699</v>
      </c>
      <c r="P2994">
        <v>13</v>
      </c>
      <c r="Q2994" s="1">
        <v>0.04</v>
      </c>
      <c r="R2994">
        <v>55.99</v>
      </c>
      <c r="S2994">
        <v>3.3</v>
      </c>
      <c r="T2994">
        <f t="shared" si="46"/>
        <v>727.87</v>
      </c>
    </row>
    <row r="2995" spans="1:20" x14ac:dyDescent="0.25">
      <c r="A2995">
        <v>2994</v>
      </c>
      <c r="B2995">
        <v>87798</v>
      </c>
      <c r="C2995" t="s">
        <v>496</v>
      </c>
      <c r="D2995" t="s">
        <v>20</v>
      </c>
      <c r="E2995" t="s">
        <v>21</v>
      </c>
      <c r="F2995" t="s">
        <v>31</v>
      </c>
      <c r="G2995" t="s">
        <v>48</v>
      </c>
      <c r="H2995" t="s">
        <v>206</v>
      </c>
      <c r="I2995" t="s">
        <v>28</v>
      </c>
      <c r="J2995" t="s">
        <v>72</v>
      </c>
      <c r="K2995" t="s">
        <v>1114</v>
      </c>
      <c r="L2995" t="s">
        <v>192</v>
      </c>
      <c r="M2995" t="s">
        <v>141</v>
      </c>
      <c r="N2995" s="2">
        <v>40694</v>
      </c>
      <c r="O2995" s="2">
        <v>40696</v>
      </c>
      <c r="P2995">
        <v>11</v>
      </c>
      <c r="Q2995" s="1">
        <v>0.05</v>
      </c>
      <c r="R2995">
        <v>35.99</v>
      </c>
      <c r="S2995">
        <v>5</v>
      </c>
      <c r="T2995">
        <f t="shared" si="46"/>
        <v>395.89000000000004</v>
      </c>
    </row>
    <row r="2996" spans="1:20" x14ac:dyDescent="0.25">
      <c r="A2996">
        <v>2995</v>
      </c>
      <c r="B2996">
        <v>90692</v>
      </c>
      <c r="C2996" t="s">
        <v>1041</v>
      </c>
      <c r="D2996" t="s">
        <v>20</v>
      </c>
      <c r="E2996" t="s">
        <v>39</v>
      </c>
      <c r="F2996" t="s">
        <v>22</v>
      </c>
      <c r="G2996" t="s">
        <v>41</v>
      </c>
      <c r="H2996" t="s">
        <v>78</v>
      </c>
      <c r="I2996" t="s">
        <v>28</v>
      </c>
      <c r="J2996" t="s">
        <v>72</v>
      </c>
      <c r="K2996" t="s">
        <v>58</v>
      </c>
      <c r="L2996" t="s">
        <v>192</v>
      </c>
      <c r="M2996" t="s">
        <v>123</v>
      </c>
      <c r="N2996" s="2">
        <v>40609</v>
      </c>
      <c r="O2996" s="2">
        <v>40612</v>
      </c>
      <c r="P2996">
        <v>2</v>
      </c>
      <c r="Q2996" s="1">
        <v>0.03</v>
      </c>
      <c r="R2996">
        <v>41.94</v>
      </c>
      <c r="S2996">
        <v>2.99</v>
      </c>
      <c r="T2996">
        <f t="shared" si="46"/>
        <v>83.88</v>
      </c>
    </row>
    <row r="2997" spans="1:20" x14ac:dyDescent="0.25">
      <c r="A2997">
        <v>2996</v>
      </c>
      <c r="B2997">
        <v>90692</v>
      </c>
      <c r="C2997" t="s">
        <v>1041</v>
      </c>
      <c r="D2997" t="s">
        <v>20</v>
      </c>
      <c r="E2997" t="s">
        <v>39</v>
      </c>
      <c r="F2997" t="s">
        <v>22</v>
      </c>
      <c r="G2997" t="s">
        <v>41</v>
      </c>
      <c r="H2997" t="s">
        <v>89</v>
      </c>
      <c r="I2997" t="s">
        <v>28</v>
      </c>
      <c r="J2997" t="s">
        <v>72</v>
      </c>
      <c r="K2997" t="s">
        <v>228</v>
      </c>
      <c r="L2997" t="s">
        <v>192</v>
      </c>
      <c r="M2997" t="s">
        <v>398</v>
      </c>
      <c r="N2997" s="2">
        <v>40609</v>
      </c>
      <c r="O2997" s="2">
        <v>40610</v>
      </c>
      <c r="P2997">
        <v>4</v>
      </c>
      <c r="Q2997" s="1">
        <v>0.08</v>
      </c>
      <c r="R2997">
        <v>4.28</v>
      </c>
      <c r="S2997">
        <v>6.72</v>
      </c>
      <c r="T2997">
        <f t="shared" si="46"/>
        <v>17.12</v>
      </c>
    </row>
    <row r="2998" spans="1:20" x14ac:dyDescent="0.25">
      <c r="A2998">
        <v>2997</v>
      </c>
      <c r="B2998">
        <v>90692</v>
      </c>
      <c r="C2998" t="s">
        <v>1041</v>
      </c>
      <c r="D2998" t="s">
        <v>20</v>
      </c>
      <c r="E2998" t="s">
        <v>39</v>
      </c>
      <c r="F2998" t="s">
        <v>22</v>
      </c>
      <c r="G2998" t="s">
        <v>41</v>
      </c>
      <c r="H2998" t="s">
        <v>94</v>
      </c>
      <c r="I2998" t="s">
        <v>28</v>
      </c>
      <c r="J2998" t="s">
        <v>72</v>
      </c>
      <c r="K2998" t="s">
        <v>231</v>
      </c>
      <c r="L2998" t="s">
        <v>192</v>
      </c>
      <c r="M2998" t="s">
        <v>173</v>
      </c>
      <c r="N2998" s="2">
        <v>40609</v>
      </c>
      <c r="O2998" s="2">
        <v>40611</v>
      </c>
      <c r="P2998">
        <v>11</v>
      </c>
      <c r="Q2998" s="1">
        <v>0.09</v>
      </c>
      <c r="R2998">
        <v>4.28</v>
      </c>
      <c r="S2998">
        <v>5.74</v>
      </c>
      <c r="T2998">
        <f t="shared" si="46"/>
        <v>47.080000000000005</v>
      </c>
    </row>
    <row r="2999" spans="1:20" x14ac:dyDescent="0.25">
      <c r="A2999">
        <v>2998</v>
      </c>
      <c r="B2999">
        <v>89481</v>
      </c>
      <c r="C2999" t="s">
        <v>1116</v>
      </c>
      <c r="D2999" t="s">
        <v>20</v>
      </c>
      <c r="E2999" t="s">
        <v>21</v>
      </c>
      <c r="F2999" t="s">
        <v>40</v>
      </c>
      <c r="G2999" t="s">
        <v>48</v>
      </c>
      <c r="H2999" t="s">
        <v>33</v>
      </c>
      <c r="I2999" t="s">
        <v>28</v>
      </c>
      <c r="J2999" t="s">
        <v>56</v>
      </c>
      <c r="K2999" t="s">
        <v>201</v>
      </c>
      <c r="L2999" t="s">
        <v>44</v>
      </c>
      <c r="M2999" t="s">
        <v>393</v>
      </c>
      <c r="N2999" s="2">
        <v>40249</v>
      </c>
      <c r="O2999" s="2">
        <v>40256</v>
      </c>
      <c r="P2999">
        <v>10</v>
      </c>
      <c r="Q2999" s="1">
        <v>0.01</v>
      </c>
      <c r="R2999">
        <v>35.99</v>
      </c>
      <c r="S2999">
        <v>5.99</v>
      </c>
      <c r="T2999">
        <f t="shared" si="46"/>
        <v>359.90000000000003</v>
      </c>
    </row>
    <row r="3000" spans="1:20" x14ac:dyDescent="0.25">
      <c r="A3000">
        <v>2999</v>
      </c>
      <c r="B3000">
        <v>90695</v>
      </c>
      <c r="C3000" t="s">
        <v>2436</v>
      </c>
      <c r="D3000" t="s">
        <v>20</v>
      </c>
      <c r="E3000" t="s">
        <v>21</v>
      </c>
      <c r="F3000" t="s">
        <v>47</v>
      </c>
      <c r="G3000" t="s">
        <v>48</v>
      </c>
      <c r="H3000" t="s">
        <v>203</v>
      </c>
      <c r="I3000" t="s">
        <v>28</v>
      </c>
      <c r="J3000" t="s">
        <v>72</v>
      </c>
      <c r="K3000" t="s">
        <v>1447</v>
      </c>
      <c r="L3000" t="s">
        <v>192</v>
      </c>
      <c r="M3000" t="s">
        <v>117</v>
      </c>
      <c r="N3000" s="2">
        <v>40351</v>
      </c>
      <c r="O3000" s="2">
        <v>40356</v>
      </c>
      <c r="P3000">
        <v>9</v>
      </c>
      <c r="Q3000" s="1">
        <v>0.05</v>
      </c>
      <c r="R3000">
        <v>125.99</v>
      </c>
      <c r="S3000">
        <v>8.08</v>
      </c>
      <c r="T3000">
        <f t="shared" si="46"/>
        <v>1133.9099999999999</v>
      </c>
    </row>
    <row r="3001" spans="1:20" x14ac:dyDescent="0.25">
      <c r="A3001">
        <v>3000</v>
      </c>
      <c r="B3001">
        <v>85892</v>
      </c>
      <c r="C3001" t="s">
        <v>1430</v>
      </c>
      <c r="D3001" t="s">
        <v>20</v>
      </c>
      <c r="E3001" t="s">
        <v>21</v>
      </c>
      <c r="F3001" t="s">
        <v>40</v>
      </c>
      <c r="G3001" t="s">
        <v>32</v>
      </c>
      <c r="H3001" t="s">
        <v>203</v>
      </c>
      <c r="I3001" t="s">
        <v>28</v>
      </c>
      <c r="J3001" t="s">
        <v>72</v>
      </c>
      <c r="K3001" t="s">
        <v>409</v>
      </c>
      <c r="L3001" t="s">
        <v>26</v>
      </c>
      <c r="M3001" t="s">
        <v>125</v>
      </c>
      <c r="N3001" s="2">
        <v>41451</v>
      </c>
      <c r="O3001" s="2">
        <v>41453</v>
      </c>
      <c r="P3001">
        <v>7</v>
      </c>
      <c r="Q3001" s="1">
        <v>0</v>
      </c>
      <c r="R3001">
        <v>33.29</v>
      </c>
      <c r="S3001">
        <v>1.99</v>
      </c>
      <c r="T3001">
        <f t="shared" si="46"/>
        <v>233.03</v>
      </c>
    </row>
    <row r="3002" spans="1:20" x14ac:dyDescent="0.25">
      <c r="A3002">
        <v>3001</v>
      </c>
      <c r="B3002">
        <v>90662</v>
      </c>
      <c r="C3002" t="s">
        <v>2141</v>
      </c>
      <c r="D3002" t="s">
        <v>20</v>
      </c>
      <c r="E3002" t="s">
        <v>21</v>
      </c>
      <c r="F3002" t="s">
        <v>22</v>
      </c>
      <c r="G3002" t="s">
        <v>32</v>
      </c>
      <c r="H3002" t="s">
        <v>206</v>
      </c>
      <c r="I3002" t="s">
        <v>28</v>
      </c>
      <c r="J3002" t="s">
        <v>72</v>
      </c>
      <c r="K3002" t="s">
        <v>210</v>
      </c>
      <c r="L3002" t="s">
        <v>706</v>
      </c>
      <c r="M3002" t="s">
        <v>331</v>
      </c>
      <c r="N3002" s="2">
        <v>40221</v>
      </c>
      <c r="O3002" s="2">
        <v>40224</v>
      </c>
      <c r="P3002">
        <v>6</v>
      </c>
      <c r="Q3002" s="1">
        <v>0.04</v>
      </c>
      <c r="R3002">
        <v>150.97999999999999</v>
      </c>
      <c r="S3002">
        <v>13.99</v>
      </c>
      <c r="T3002">
        <f t="shared" si="46"/>
        <v>905.87999999999988</v>
      </c>
    </row>
    <row r="3003" spans="1:20" x14ac:dyDescent="0.25">
      <c r="A3003">
        <v>3002</v>
      </c>
      <c r="B3003">
        <v>90662</v>
      </c>
      <c r="C3003" t="s">
        <v>2141</v>
      </c>
      <c r="D3003" t="s">
        <v>20</v>
      </c>
      <c r="E3003" t="s">
        <v>39</v>
      </c>
      <c r="F3003" t="s">
        <v>22</v>
      </c>
      <c r="G3003" t="s">
        <v>32</v>
      </c>
      <c r="H3003" t="s">
        <v>54</v>
      </c>
      <c r="I3003" t="s">
        <v>28</v>
      </c>
      <c r="J3003" t="s">
        <v>72</v>
      </c>
      <c r="K3003" t="s">
        <v>74</v>
      </c>
      <c r="L3003" t="s">
        <v>192</v>
      </c>
      <c r="M3003" t="s">
        <v>173</v>
      </c>
      <c r="N3003" s="2">
        <v>40221</v>
      </c>
      <c r="O3003" s="2">
        <v>40223</v>
      </c>
      <c r="P3003">
        <v>4</v>
      </c>
      <c r="Q3003" s="1">
        <v>0.04</v>
      </c>
      <c r="R3003">
        <v>176.19</v>
      </c>
      <c r="S3003">
        <v>11.87</v>
      </c>
      <c r="T3003">
        <f t="shared" si="46"/>
        <v>704.76</v>
      </c>
    </row>
    <row r="3004" spans="1:20" x14ac:dyDescent="0.25">
      <c r="A3004">
        <v>3003</v>
      </c>
      <c r="B3004">
        <v>90246</v>
      </c>
      <c r="C3004" t="s">
        <v>1096</v>
      </c>
      <c r="D3004" t="s">
        <v>20</v>
      </c>
      <c r="E3004" t="s">
        <v>187</v>
      </c>
      <c r="F3004" t="s">
        <v>22</v>
      </c>
      <c r="G3004" t="s">
        <v>23</v>
      </c>
      <c r="H3004" t="s">
        <v>188</v>
      </c>
      <c r="I3004" t="s">
        <v>28</v>
      </c>
      <c r="J3004" t="s">
        <v>56</v>
      </c>
      <c r="K3004" t="s">
        <v>291</v>
      </c>
      <c r="L3004" t="s">
        <v>192</v>
      </c>
      <c r="M3004" t="s">
        <v>173</v>
      </c>
      <c r="N3004" s="2">
        <v>41321</v>
      </c>
      <c r="O3004" s="2">
        <v>41322</v>
      </c>
      <c r="P3004">
        <v>1</v>
      </c>
      <c r="Q3004" s="1">
        <v>0</v>
      </c>
      <c r="R3004">
        <v>6.24</v>
      </c>
      <c r="S3004">
        <v>5.22</v>
      </c>
      <c r="T3004">
        <f t="shared" si="46"/>
        <v>6.24</v>
      </c>
    </row>
    <row r="3005" spans="1:20" x14ac:dyDescent="0.25">
      <c r="A3005">
        <v>3004</v>
      </c>
      <c r="B3005">
        <v>90246</v>
      </c>
      <c r="C3005" t="s">
        <v>502</v>
      </c>
      <c r="D3005" t="s">
        <v>20</v>
      </c>
      <c r="E3005" t="s">
        <v>39</v>
      </c>
      <c r="F3005" t="s">
        <v>22</v>
      </c>
      <c r="G3005" t="s">
        <v>23</v>
      </c>
      <c r="H3005" t="s">
        <v>49</v>
      </c>
      <c r="I3005" t="s">
        <v>28</v>
      </c>
      <c r="J3005" t="s">
        <v>72</v>
      </c>
      <c r="K3005" t="s">
        <v>95</v>
      </c>
      <c r="L3005" t="s">
        <v>192</v>
      </c>
      <c r="M3005" t="s">
        <v>199</v>
      </c>
      <c r="N3005" s="2">
        <v>41321</v>
      </c>
      <c r="O3005" s="2">
        <v>41323</v>
      </c>
      <c r="P3005">
        <v>2</v>
      </c>
      <c r="Q3005" s="1">
        <v>0.02</v>
      </c>
      <c r="R3005">
        <v>2.61</v>
      </c>
      <c r="S3005">
        <v>0.5</v>
      </c>
      <c r="T3005">
        <f t="shared" si="46"/>
        <v>5.22</v>
      </c>
    </row>
    <row r="3006" spans="1:20" x14ac:dyDescent="0.25">
      <c r="A3006">
        <v>3005</v>
      </c>
      <c r="B3006">
        <v>86858</v>
      </c>
      <c r="C3006" t="s">
        <v>2280</v>
      </c>
      <c r="D3006" t="s">
        <v>20</v>
      </c>
      <c r="E3006" t="s">
        <v>39</v>
      </c>
      <c r="F3006" t="s">
        <v>31</v>
      </c>
      <c r="G3006" t="s">
        <v>93</v>
      </c>
      <c r="H3006" t="s">
        <v>49</v>
      </c>
      <c r="I3006" t="s">
        <v>28</v>
      </c>
      <c r="J3006" t="s">
        <v>56</v>
      </c>
      <c r="K3006" t="s">
        <v>74</v>
      </c>
      <c r="L3006" t="s">
        <v>192</v>
      </c>
      <c r="M3006" t="s">
        <v>35</v>
      </c>
      <c r="N3006" s="2">
        <v>41468</v>
      </c>
      <c r="O3006" s="2">
        <v>41469</v>
      </c>
      <c r="P3006">
        <v>15</v>
      </c>
      <c r="Q3006" s="1">
        <v>7.0000000000000007E-2</v>
      </c>
      <c r="R3006">
        <v>55.48</v>
      </c>
      <c r="S3006">
        <v>6.79</v>
      </c>
      <c r="T3006">
        <f t="shared" si="46"/>
        <v>832.19999999999993</v>
      </c>
    </row>
    <row r="3007" spans="1:20" x14ac:dyDescent="0.25">
      <c r="A3007">
        <v>3006</v>
      </c>
      <c r="B3007">
        <v>88709</v>
      </c>
      <c r="C3007" t="s">
        <v>561</v>
      </c>
      <c r="D3007" t="s">
        <v>20</v>
      </c>
      <c r="E3007" t="s">
        <v>39</v>
      </c>
      <c r="F3007" t="s">
        <v>31</v>
      </c>
      <c r="G3007" t="s">
        <v>41</v>
      </c>
      <c r="H3007" t="s">
        <v>89</v>
      </c>
      <c r="I3007" t="s">
        <v>28</v>
      </c>
      <c r="J3007" t="s">
        <v>72</v>
      </c>
      <c r="K3007" t="s">
        <v>50</v>
      </c>
      <c r="L3007" t="s">
        <v>192</v>
      </c>
      <c r="M3007" t="s">
        <v>121</v>
      </c>
      <c r="N3007" s="2">
        <v>41322</v>
      </c>
      <c r="O3007" s="2">
        <v>41323</v>
      </c>
      <c r="P3007">
        <v>6</v>
      </c>
      <c r="Q3007" s="1">
        <v>0</v>
      </c>
      <c r="R3007">
        <v>2.78</v>
      </c>
      <c r="S3007">
        <v>1.49</v>
      </c>
      <c r="T3007">
        <f t="shared" si="46"/>
        <v>16.68</v>
      </c>
    </row>
    <row r="3008" spans="1:20" x14ac:dyDescent="0.25">
      <c r="A3008">
        <v>3007</v>
      </c>
      <c r="B3008">
        <v>90689</v>
      </c>
      <c r="C3008" t="s">
        <v>1633</v>
      </c>
      <c r="D3008" t="s">
        <v>20</v>
      </c>
      <c r="E3008" t="s">
        <v>39</v>
      </c>
      <c r="F3008" t="s">
        <v>40</v>
      </c>
      <c r="G3008" t="s">
        <v>23</v>
      </c>
      <c r="H3008" t="s">
        <v>78</v>
      </c>
      <c r="I3008" t="s">
        <v>28</v>
      </c>
      <c r="J3008" t="s">
        <v>72</v>
      </c>
      <c r="K3008" t="s">
        <v>113</v>
      </c>
      <c r="L3008" t="s">
        <v>44</v>
      </c>
      <c r="M3008" t="s">
        <v>99</v>
      </c>
      <c r="N3008" s="2">
        <v>41439</v>
      </c>
      <c r="O3008" s="2">
        <v>41440</v>
      </c>
      <c r="P3008">
        <v>8</v>
      </c>
      <c r="Q3008" s="1">
        <v>0.03</v>
      </c>
      <c r="R3008">
        <v>11.55</v>
      </c>
      <c r="S3008">
        <v>2.36</v>
      </c>
      <c r="T3008">
        <f t="shared" si="46"/>
        <v>92.4</v>
      </c>
    </row>
    <row r="3009" spans="1:20" x14ac:dyDescent="0.25">
      <c r="A3009">
        <v>3008</v>
      </c>
      <c r="B3009">
        <v>89623</v>
      </c>
      <c r="C3009" t="s">
        <v>1630</v>
      </c>
      <c r="D3009" t="s">
        <v>20</v>
      </c>
      <c r="E3009" t="s">
        <v>21</v>
      </c>
      <c r="F3009" t="s">
        <v>40</v>
      </c>
      <c r="G3009" t="s">
        <v>41</v>
      </c>
      <c r="H3009" t="s">
        <v>206</v>
      </c>
      <c r="I3009" t="s">
        <v>28</v>
      </c>
      <c r="J3009" t="s">
        <v>72</v>
      </c>
      <c r="K3009" t="s">
        <v>1243</v>
      </c>
      <c r="L3009" t="s">
        <v>192</v>
      </c>
      <c r="M3009" t="s">
        <v>59</v>
      </c>
      <c r="N3009" s="2">
        <v>41037</v>
      </c>
      <c r="O3009" s="2">
        <v>41039</v>
      </c>
      <c r="P3009">
        <v>14</v>
      </c>
      <c r="Q3009" s="1">
        <v>0.03</v>
      </c>
      <c r="R3009">
        <v>30.73</v>
      </c>
      <c r="S3009">
        <v>4</v>
      </c>
      <c r="T3009">
        <f t="shared" si="46"/>
        <v>430.22</v>
      </c>
    </row>
    <row r="3010" spans="1:20" x14ac:dyDescent="0.25">
      <c r="A3010">
        <v>3009</v>
      </c>
      <c r="B3010">
        <v>90707</v>
      </c>
      <c r="C3010" t="s">
        <v>2126</v>
      </c>
      <c r="D3010" t="s">
        <v>20</v>
      </c>
      <c r="E3010" t="s">
        <v>39</v>
      </c>
      <c r="F3010" t="s">
        <v>22</v>
      </c>
      <c r="G3010" t="s">
        <v>23</v>
      </c>
      <c r="H3010" t="s">
        <v>49</v>
      </c>
      <c r="I3010" t="s">
        <v>28</v>
      </c>
      <c r="J3010" t="s">
        <v>72</v>
      </c>
      <c r="K3010" t="s">
        <v>189</v>
      </c>
      <c r="L3010" t="s">
        <v>26</v>
      </c>
      <c r="M3010" t="s">
        <v>232</v>
      </c>
      <c r="N3010" s="2">
        <v>40585</v>
      </c>
      <c r="O3010" s="2">
        <v>40586</v>
      </c>
      <c r="P3010">
        <v>4</v>
      </c>
      <c r="Q3010" s="1">
        <v>0.1</v>
      </c>
      <c r="R3010">
        <v>28.15</v>
      </c>
      <c r="S3010">
        <v>6.17</v>
      </c>
      <c r="T3010">
        <f t="shared" si="46"/>
        <v>112.6</v>
      </c>
    </row>
    <row r="3011" spans="1:20" x14ac:dyDescent="0.25">
      <c r="A3011">
        <v>3010</v>
      </c>
      <c r="B3011">
        <v>90713</v>
      </c>
      <c r="C3011" t="s">
        <v>789</v>
      </c>
      <c r="D3011" t="s">
        <v>20</v>
      </c>
      <c r="E3011" t="s">
        <v>39</v>
      </c>
      <c r="F3011" t="s">
        <v>31</v>
      </c>
      <c r="G3011" t="s">
        <v>23</v>
      </c>
      <c r="H3011" t="s">
        <v>94</v>
      </c>
      <c r="I3011" t="s">
        <v>28</v>
      </c>
      <c r="J3011" t="s">
        <v>72</v>
      </c>
      <c r="K3011" t="s">
        <v>149</v>
      </c>
      <c r="L3011" t="s">
        <v>44</v>
      </c>
      <c r="M3011" t="s">
        <v>375</v>
      </c>
      <c r="N3011" s="2">
        <v>41137</v>
      </c>
      <c r="O3011" s="2">
        <v>41139</v>
      </c>
      <c r="P3011">
        <v>2</v>
      </c>
      <c r="Q3011" s="1">
        <v>0.03</v>
      </c>
      <c r="R3011">
        <v>3.29</v>
      </c>
      <c r="S3011">
        <v>1.35</v>
      </c>
      <c r="T3011">
        <f t="shared" ref="T3011:T3074" si="47">R3011*P3011</f>
        <v>6.58</v>
      </c>
    </row>
    <row r="3012" spans="1:20" x14ac:dyDescent="0.25">
      <c r="A3012">
        <v>3011</v>
      </c>
      <c r="B3012">
        <v>87479</v>
      </c>
      <c r="C3012" t="s">
        <v>1046</v>
      </c>
      <c r="D3012" t="s">
        <v>20</v>
      </c>
      <c r="E3012" t="s">
        <v>39</v>
      </c>
      <c r="F3012" t="s">
        <v>40</v>
      </c>
      <c r="G3012" t="s">
        <v>93</v>
      </c>
      <c r="H3012" t="s">
        <v>49</v>
      </c>
      <c r="I3012" t="s">
        <v>28</v>
      </c>
      <c r="J3012" t="s">
        <v>72</v>
      </c>
      <c r="K3012" t="s">
        <v>163</v>
      </c>
      <c r="L3012" t="s">
        <v>192</v>
      </c>
      <c r="M3012" t="s">
        <v>638</v>
      </c>
      <c r="N3012" s="2">
        <v>41317</v>
      </c>
      <c r="O3012" s="2">
        <v>41319</v>
      </c>
      <c r="P3012">
        <v>8</v>
      </c>
      <c r="Q3012" s="1">
        <v>7.0000000000000007E-2</v>
      </c>
      <c r="R3012">
        <v>80.98</v>
      </c>
      <c r="S3012">
        <v>4.5</v>
      </c>
      <c r="T3012">
        <f t="shared" si="47"/>
        <v>647.84</v>
      </c>
    </row>
    <row r="3013" spans="1:20" x14ac:dyDescent="0.25">
      <c r="A3013">
        <v>3012</v>
      </c>
      <c r="B3013">
        <v>89909</v>
      </c>
      <c r="C3013" t="s">
        <v>1177</v>
      </c>
      <c r="D3013" t="s">
        <v>578</v>
      </c>
      <c r="E3013" t="s">
        <v>187</v>
      </c>
      <c r="F3013" t="s">
        <v>31</v>
      </c>
      <c r="G3013" t="s">
        <v>32</v>
      </c>
      <c r="H3013" t="s">
        <v>225</v>
      </c>
      <c r="I3013" t="s">
        <v>28</v>
      </c>
      <c r="J3013" t="s">
        <v>72</v>
      </c>
      <c r="K3013" t="s">
        <v>221</v>
      </c>
      <c r="L3013" t="s">
        <v>283</v>
      </c>
      <c r="M3013" t="s">
        <v>255</v>
      </c>
      <c r="N3013" s="2">
        <v>40184</v>
      </c>
      <c r="O3013" s="2">
        <v>40186</v>
      </c>
      <c r="P3013">
        <v>6</v>
      </c>
      <c r="Q3013" s="1">
        <v>0.01</v>
      </c>
      <c r="R3013">
        <v>150.97999999999999</v>
      </c>
      <c r="S3013">
        <v>30</v>
      </c>
      <c r="T3013">
        <f t="shared" si="47"/>
        <v>905.87999999999988</v>
      </c>
    </row>
    <row r="3014" spans="1:20" x14ac:dyDescent="0.25">
      <c r="A3014">
        <v>3013</v>
      </c>
      <c r="B3014">
        <v>89909</v>
      </c>
      <c r="C3014" t="s">
        <v>1177</v>
      </c>
      <c r="D3014" t="s">
        <v>38</v>
      </c>
      <c r="E3014" t="s">
        <v>39</v>
      </c>
      <c r="F3014" t="s">
        <v>31</v>
      </c>
      <c r="G3014" t="s">
        <v>32</v>
      </c>
      <c r="H3014" t="s">
        <v>94</v>
      </c>
      <c r="I3014" t="s">
        <v>28</v>
      </c>
      <c r="J3014" t="s">
        <v>56</v>
      </c>
      <c r="K3014" t="s">
        <v>274</v>
      </c>
      <c r="L3014" t="s">
        <v>706</v>
      </c>
      <c r="M3014" t="s">
        <v>131</v>
      </c>
      <c r="N3014" s="2">
        <v>40184</v>
      </c>
      <c r="O3014" s="2">
        <v>40186</v>
      </c>
      <c r="P3014">
        <v>12</v>
      </c>
      <c r="Q3014" s="1">
        <v>0.01</v>
      </c>
      <c r="R3014">
        <v>28.28</v>
      </c>
      <c r="S3014">
        <v>13.99</v>
      </c>
      <c r="T3014">
        <f t="shared" si="47"/>
        <v>339.36</v>
      </c>
    </row>
    <row r="3015" spans="1:20" x14ac:dyDescent="0.25">
      <c r="A3015">
        <v>3014</v>
      </c>
      <c r="B3015">
        <v>89909</v>
      </c>
      <c r="C3015" t="s">
        <v>1177</v>
      </c>
      <c r="D3015" t="s">
        <v>20</v>
      </c>
      <c r="E3015" t="s">
        <v>21</v>
      </c>
      <c r="F3015" t="s">
        <v>31</v>
      </c>
      <c r="G3015" t="s">
        <v>32</v>
      </c>
      <c r="H3015" t="s">
        <v>203</v>
      </c>
      <c r="I3015" t="s">
        <v>28</v>
      </c>
      <c r="J3015" t="s">
        <v>56</v>
      </c>
      <c r="K3015" t="s">
        <v>1111</v>
      </c>
      <c r="L3015" t="s">
        <v>192</v>
      </c>
      <c r="M3015" t="s">
        <v>69</v>
      </c>
      <c r="N3015" s="2">
        <v>40184</v>
      </c>
      <c r="O3015" s="2">
        <v>40185</v>
      </c>
      <c r="P3015">
        <v>1</v>
      </c>
      <c r="Q3015" s="1">
        <v>0.03</v>
      </c>
      <c r="R3015">
        <v>35.99</v>
      </c>
      <c r="S3015">
        <v>1.1000000000000001</v>
      </c>
      <c r="T3015">
        <f t="shared" si="47"/>
        <v>35.99</v>
      </c>
    </row>
    <row r="3016" spans="1:20" x14ac:dyDescent="0.25">
      <c r="A3016">
        <v>3015</v>
      </c>
      <c r="B3016">
        <v>89597</v>
      </c>
      <c r="C3016" t="s">
        <v>183</v>
      </c>
      <c r="D3016" t="s">
        <v>20</v>
      </c>
      <c r="E3016" t="s">
        <v>39</v>
      </c>
      <c r="F3016" t="s">
        <v>31</v>
      </c>
      <c r="G3016" t="s">
        <v>48</v>
      </c>
      <c r="H3016" t="s">
        <v>89</v>
      </c>
      <c r="I3016" t="s">
        <v>28</v>
      </c>
      <c r="J3016" t="s">
        <v>72</v>
      </c>
      <c r="K3016" t="s">
        <v>98</v>
      </c>
      <c r="L3016" t="s">
        <v>192</v>
      </c>
      <c r="M3016" t="s">
        <v>35</v>
      </c>
      <c r="N3016" s="2">
        <v>40707</v>
      </c>
      <c r="O3016" s="2">
        <v>40709</v>
      </c>
      <c r="P3016">
        <v>8</v>
      </c>
      <c r="Q3016" s="1">
        <v>0.04</v>
      </c>
      <c r="R3016">
        <v>2.08</v>
      </c>
      <c r="S3016">
        <v>1.49</v>
      </c>
      <c r="T3016">
        <f t="shared" si="47"/>
        <v>16.64</v>
      </c>
    </row>
    <row r="3017" spans="1:20" x14ac:dyDescent="0.25">
      <c r="A3017">
        <v>3016</v>
      </c>
      <c r="B3017">
        <v>89597</v>
      </c>
      <c r="C3017" t="s">
        <v>183</v>
      </c>
      <c r="D3017" t="s">
        <v>578</v>
      </c>
      <c r="E3017" t="s">
        <v>187</v>
      </c>
      <c r="F3017" t="s">
        <v>31</v>
      </c>
      <c r="G3017" t="s">
        <v>48</v>
      </c>
      <c r="H3017" t="s">
        <v>188</v>
      </c>
      <c r="I3017" t="s">
        <v>28</v>
      </c>
      <c r="J3017" t="s">
        <v>72</v>
      </c>
      <c r="K3017" t="s">
        <v>248</v>
      </c>
      <c r="L3017" t="s">
        <v>283</v>
      </c>
      <c r="M3017" t="s">
        <v>35</v>
      </c>
      <c r="N3017" s="2">
        <v>40707</v>
      </c>
      <c r="O3017" s="2">
        <v>40709</v>
      </c>
      <c r="P3017">
        <v>2</v>
      </c>
      <c r="Q3017" s="1">
        <v>0.06</v>
      </c>
      <c r="R3017">
        <v>160.97999999999999</v>
      </c>
      <c r="S3017">
        <v>30</v>
      </c>
      <c r="T3017">
        <f t="shared" si="47"/>
        <v>321.95999999999998</v>
      </c>
    </row>
    <row r="3018" spans="1:20" x14ac:dyDescent="0.25">
      <c r="A3018">
        <v>3017</v>
      </c>
      <c r="B3018">
        <v>86874</v>
      </c>
      <c r="C3018" t="s">
        <v>1373</v>
      </c>
      <c r="D3018" t="s">
        <v>20</v>
      </c>
      <c r="E3018" t="s">
        <v>39</v>
      </c>
      <c r="F3018" t="s">
        <v>31</v>
      </c>
      <c r="G3018" t="s">
        <v>93</v>
      </c>
      <c r="H3018" t="s">
        <v>78</v>
      </c>
      <c r="I3018" t="s">
        <v>28</v>
      </c>
      <c r="J3018" t="s">
        <v>72</v>
      </c>
      <c r="K3018" t="s">
        <v>248</v>
      </c>
      <c r="L3018" t="s">
        <v>26</v>
      </c>
      <c r="M3018" t="s">
        <v>139</v>
      </c>
      <c r="N3018" s="2">
        <v>40347</v>
      </c>
      <c r="O3018" s="2">
        <v>40348</v>
      </c>
      <c r="P3018">
        <v>4</v>
      </c>
      <c r="Q3018" s="1">
        <v>0.1</v>
      </c>
      <c r="R3018">
        <v>10.48</v>
      </c>
      <c r="S3018">
        <v>2.89</v>
      </c>
      <c r="T3018">
        <f t="shared" si="47"/>
        <v>41.92</v>
      </c>
    </row>
    <row r="3019" spans="1:20" x14ac:dyDescent="0.25">
      <c r="A3019">
        <v>3018</v>
      </c>
      <c r="B3019">
        <v>90059</v>
      </c>
      <c r="C3019" t="s">
        <v>1492</v>
      </c>
      <c r="D3019" t="s">
        <v>20</v>
      </c>
      <c r="E3019" t="s">
        <v>39</v>
      </c>
      <c r="F3019" t="s">
        <v>47</v>
      </c>
      <c r="G3019" t="s">
        <v>23</v>
      </c>
      <c r="H3019" t="s">
        <v>42</v>
      </c>
      <c r="I3019" t="s">
        <v>28</v>
      </c>
      <c r="J3019" t="s">
        <v>72</v>
      </c>
      <c r="K3019" t="s">
        <v>154</v>
      </c>
      <c r="L3019" t="s">
        <v>192</v>
      </c>
      <c r="M3019" t="s">
        <v>156</v>
      </c>
      <c r="N3019" s="2">
        <v>40391</v>
      </c>
      <c r="O3019" s="2">
        <v>40392</v>
      </c>
      <c r="P3019">
        <v>14</v>
      </c>
      <c r="Q3019" s="1">
        <v>0.03</v>
      </c>
      <c r="R3019">
        <v>6.37</v>
      </c>
      <c r="S3019">
        <v>5.19</v>
      </c>
      <c r="T3019">
        <f t="shared" si="47"/>
        <v>89.18</v>
      </c>
    </row>
    <row r="3020" spans="1:20" x14ac:dyDescent="0.25">
      <c r="A3020">
        <v>3019</v>
      </c>
      <c r="B3020">
        <v>88380</v>
      </c>
      <c r="C3020" t="s">
        <v>1015</v>
      </c>
      <c r="D3020" t="s">
        <v>38</v>
      </c>
      <c r="E3020" t="s">
        <v>21</v>
      </c>
      <c r="F3020" t="s">
        <v>22</v>
      </c>
      <c r="G3020" t="s">
        <v>41</v>
      </c>
      <c r="H3020" t="s">
        <v>203</v>
      </c>
      <c r="I3020" t="s">
        <v>28</v>
      </c>
      <c r="J3020" t="s">
        <v>72</v>
      </c>
      <c r="K3020" t="s">
        <v>1447</v>
      </c>
      <c r="L3020" t="s">
        <v>192</v>
      </c>
      <c r="M3020" t="s">
        <v>444</v>
      </c>
      <c r="N3020" s="2">
        <v>40500</v>
      </c>
      <c r="O3020" s="2">
        <v>40501</v>
      </c>
      <c r="P3020">
        <v>3</v>
      </c>
      <c r="Q3020" s="1">
        <v>0.05</v>
      </c>
      <c r="R3020">
        <v>39.99</v>
      </c>
      <c r="S3020">
        <v>10.25</v>
      </c>
      <c r="T3020">
        <f t="shared" si="47"/>
        <v>119.97</v>
      </c>
    </row>
    <row r="3021" spans="1:20" x14ac:dyDescent="0.25">
      <c r="A3021">
        <v>3020</v>
      </c>
      <c r="B3021">
        <v>90716</v>
      </c>
      <c r="C3021" t="s">
        <v>1648</v>
      </c>
      <c r="D3021" t="s">
        <v>578</v>
      </c>
      <c r="E3021" t="s">
        <v>21</v>
      </c>
      <c r="F3021" t="s">
        <v>31</v>
      </c>
      <c r="G3021" t="s">
        <v>48</v>
      </c>
      <c r="H3021" t="s">
        <v>203</v>
      </c>
      <c r="I3021" t="s">
        <v>28</v>
      </c>
      <c r="J3021" t="s">
        <v>56</v>
      </c>
      <c r="K3021" t="s">
        <v>204</v>
      </c>
      <c r="L3021" t="s">
        <v>283</v>
      </c>
      <c r="M3021" t="s">
        <v>35</v>
      </c>
      <c r="N3021" s="2">
        <v>40574</v>
      </c>
      <c r="O3021" s="2">
        <v>40581</v>
      </c>
      <c r="P3021">
        <v>9</v>
      </c>
      <c r="Q3021" s="1">
        <v>0.1</v>
      </c>
      <c r="R3021">
        <v>200.97</v>
      </c>
      <c r="S3021">
        <v>15.59</v>
      </c>
      <c r="T3021">
        <f t="shared" si="47"/>
        <v>1808.73</v>
      </c>
    </row>
    <row r="3022" spans="1:20" x14ac:dyDescent="0.25">
      <c r="A3022">
        <v>3021</v>
      </c>
      <c r="B3022">
        <v>90201</v>
      </c>
      <c r="C3022" t="s">
        <v>2047</v>
      </c>
      <c r="D3022" t="s">
        <v>20</v>
      </c>
      <c r="E3022" t="s">
        <v>21</v>
      </c>
      <c r="F3022" t="s">
        <v>40</v>
      </c>
      <c r="G3022" t="s">
        <v>48</v>
      </c>
      <c r="H3022" t="s">
        <v>206</v>
      </c>
      <c r="I3022" t="s">
        <v>28</v>
      </c>
      <c r="J3022" t="s">
        <v>72</v>
      </c>
      <c r="K3022" t="s">
        <v>1111</v>
      </c>
      <c r="L3022" t="s">
        <v>192</v>
      </c>
      <c r="M3022" t="s">
        <v>108</v>
      </c>
      <c r="N3022" s="2">
        <v>40295</v>
      </c>
      <c r="O3022" s="2">
        <v>40295</v>
      </c>
      <c r="P3022">
        <v>10</v>
      </c>
      <c r="Q3022" s="1">
        <v>0.09</v>
      </c>
      <c r="R3022">
        <v>300.97000000000003</v>
      </c>
      <c r="S3022">
        <v>7.18</v>
      </c>
      <c r="T3022">
        <f t="shared" si="47"/>
        <v>3009.7000000000003</v>
      </c>
    </row>
    <row r="3023" spans="1:20" x14ac:dyDescent="0.25">
      <c r="A3023">
        <v>3022</v>
      </c>
      <c r="B3023">
        <v>90424</v>
      </c>
      <c r="C3023" t="s">
        <v>585</v>
      </c>
      <c r="D3023" t="s">
        <v>20</v>
      </c>
      <c r="E3023" t="s">
        <v>187</v>
      </c>
      <c r="F3023" t="s">
        <v>22</v>
      </c>
      <c r="G3023" t="s">
        <v>41</v>
      </c>
      <c r="H3023" t="s">
        <v>219</v>
      </c>
      <c r="I3023" t="s">
        <v>28</v>
      </c>
      <c r="J3023" t="s">
        <v>72</v>
      </c>
      <c r="K3023" t="s">
        <v>116</v>
      </c>
      <c r="L3023" t="s">
        <v>706</v>
      </c>
      <c r="M3023" t="s">
        <v>232</v>
      </c>
      <c r="N3023" s="2">
        <v>41162</v>
      </c>
      <c r="O3023" s="2">
        <v>41163</v>
      </c>
      <c r="P3023">
        <v>2</v>
      </c>
      <c r="Q3023" s="1">
        <v>0.06</v>
      </c>
      <c r="R3023">
        <v>105.98</v>
      </c>
      <c r="S3023">
        <v>13.99</v>
      </c>
      <c r="T3023">
        <f t="shared" si="47"/>
        <v>211.96</v>
      </c>
    </row>
    <row r="3024" spans="1:20" x14ac:dyDescent="0.25">
      <c r="A3024">
        <v>3023</v>
      </c>
      <c r="B3024">
        <v>90424</v>
      </c>
      <c r="C3024" t="s">
        <v>585</v>
      </c>
      <c r="D3024" t="s">
        <v>20</v>
      </c>
      <c r="E3024" t="s">
        <v>39</v>
      </c>
      <c r="F3024" t="s">
        <v>22</v>
      </c>
      <c r="G3024" t="s">
        <v>41</v>
      </c>
      <c r="H3024" t="s">
        <v>94</v>
      </c>
      <c r="I3024" t="s">
        <v>28</v>
      </c>
      <c r="J3024" t="s">
        <v>56</v>
      </c>
      <c r="K3024" t="s">
        <v>133</v>
      </c>
      <c r="L3024" t="s">
        <v>26</v>
      </c>
      <c r="M3024" t="s">
        <v>227</v>
      </c>
      <c r="N3024" s="2">
        <v>41162</v>
      </c>
      <c r="O3024" s="2">
        <v>41164</v>
      </c>
      <c r="P3024">
        <v>18</v>
      </c>
      <c r="Q3024" s="1">
        <v>0.1</v>
      </c>
      <c r="R3024">
        <v>34.58</v>
      </c>
      <c r="S3024">
        <v>8.99</v>
      </c>
      <c r="T3024">
        <f t="shared" si="47"/>
        <v>622.43999999999994</v>
      </c>
    </row>
    <row r="3025" spans="1:20" x14ac:dyDescent="0.25">
      <c r="A3025">
        <v>3024</v>
      </c>
      <c r="B3025">
        <v>88939</v>
      </c>
      <c r="C3025" t="s">
        <v>563</v>
      </c>
      <c r="D3025" t="s">
        <v>578</v>
      </c>
      <c r="E3025" t="s">
        <v>187</v>
      </c>
      <c r="F3025" t="s">
        <v>47</v>
      </c>
      <c r="G3025" t="s">
        <v>23</v>
      </c>
      <c r="H3025" t="s">
        <v>225</v>
      </c>
      <c r="I3025" t="s">
        <v>28</v>
      </c>
      <c r="J3025" t="s">
        <v>72</v>
      </c>
      <c r="K3025" t="s">
        <v>101</v>
      </c>
      <c r="L3025" t="s">
        <v>330</v>
      </c>
      <c r="M3025" t="s">
        <v>160</v>
      </c>
      <c r="N3025" s="2">
        <v>41570</v>
      </c>
      <c r="O3025" s="2">
        <v>41572</v>
      </c>
      <c r="P3025">
        <v>18</v>
      </c>
      <c r="Q3025" s="1">
        <v>0.09</v>
      </c>
      <c r="R3025">
        <v>170.98</v>
      </c>
      <c r="S3025">
        <v>60.49</v>
      </c>
      <c r="T3025">
        <f t="shared" si="47"/>
        <v>3077.64</v>
      </c>
    </row>
    <row r="3026" spans="1:20" x14ac:dyDescent="0.25">
      <c r="A3026">
        <v>3025</v>
      </c>
      <c r="B3026">
        <v>90726</v>
      </c>
      <c r="C3026" t="s">
        <v>1380</v>
      </c>
      <c r="D3026" t="s">
        <v>20</v>
      </c>
      <c r="E3026" t="s">
        <v>39</v>
      </c>
      <c r="F3026" t="s">
        <v>31</v>
      </c>
      <c r="G3026" t="s">
        <v>93</v>
      </c>
      <c r="H3026" t="s">
        <v>89</v>
      </c>
      <c r="I3026" t="s">
        <v>28</v>
      </c>
      <c r="J3026" t="s">
        <v>72</v>
      </c>
      <c r="K3026" t="s">
        <v>189</v>
      </c>
      <c r="L3026" t="s">
        <v>192</v>
      </c>
      <c r="M3026" t="s">
        <v>69</v>
      </c>
      <c r="N3026" s="2">
        <v>40574</v>
      </c>
      <c r="O3026" s="2">
        <v>40575</v>
      </c>
      <c r="P3026">
        <v>2</v>
      </c>
      <c r="Q3026" s="1">
        <v>7.0000000000000007E-2</v>
      </c>
      <c r="R3026">
        <v>5.78</v>
      </c>
      <c r="S3026">
        <v>5.67</v>
      </c>
      <c r="T3026">
        <f t="shared" si="47"/>
        <v>11.56</v>
      </c>
    </row>
    <row r="3027" spans="1:20" x14ac:dyDescent="0.25">
      <c r="A3027">
        <v>3026</v>
      </c>
      <c r="B3027">
        <v>90726</v>
      </c>
      <c r="C3027" t="s">
        <v>2358</v>
      </c>
      <c r="D3027" t="s">
        <v>20</v>
      </c>
      <c r="E3027" t="s">
        <v>39</v>
      </c>
      <c r="F3027" t="s">
        <v>47</v>
      </c>
      <c r="G3027" t="s">
        <v>93</v>
      </c>
      <c r="H3027" t="s">
        <v>94</v>
      </c>
      <c r="I3027" t="s">
        <v>28</v>
      </c>
      <c r="J3027" t="s">
        <v>72</v>
      </c>
      <c r="K3027" t="s">
        <v>58</v>
      </c>
      <c r="L3027" t="s">
        <v>192</v>
      </c>
      <c r="M3027" t="s">
        <v>111</v>
      </c>
      <c r="N3027" s="2">
        <v>40574</v>
      </c>
      <c r="O3027" s="2">
        <v>40575</v>
      </c>
      <c r="P3027">
        <v>13</v>
      </c>
      <c r="Q3027" s="1">
        <v>0.1</v>
      </c>
      <c r="R3027">
        <v>83.93</v>
      </c>
      <c r="S3027">
        <v>19.989999999999998</v>
      </c>
      <c r="T3027">
        <f t="shared" si="47"/>
        <v>1091.0900000000001</v>
      </c>
    </row>
    <row r="3028" spans="1:20" x14ac:dyDescent="0.25">
      <c r="A3028">
        <v>3027</v>
      </c>
      <c r="B3028">
        <v>90731</v>
      </c>
      <c r="C3028" t="s">
        <v>420</v>
      </c>
      <c r="D3028" t="s">
        <v>20</v>
      </c>
      <c r="E3028" t="s">
        <v>39</v>
      </c>
      <c r="F3028" t="s">
        <v>22</v>
      </c>
      <c r="G3028" t="s">
        <v>93</v>
      </c>
      <c r="H3028" t="s">
        <v>49</v>
      </c>
      <c r="I3028" t="s">
        <v>28</v>
      </c>
      <c r="J3028" t="s">
        <v>72</v>
      </c>
      <c r="K3028" t="s">
        <v>172</v>
      </c>
      <c r="L3028" t="s">
        <v>192</v>
      </c>
      <c r="M3028" t="s">
        <v>150</v>
      </c>
      <c r="N3028" s="2">
        <v>40213</v>
      </c>
      <c r="O3028" s="2">
        <v>40214</v>
      </c>
      <c r="P3028">
        <v>8</v>
      </c>
      <c r="Q3028" s="1">
        <v>0.05</v>
      </c>
      <c r="R3028">
        <v>2.16</v>
      </c>
      <c r="S3028">
        <v>6.05</v>
      </c>
      <c r="T3028">
        <f t="shared" si="47"/>
        <v>17.28</v>
      </c>
    </row>
    <row r="3029" spans="1:20" x14ac:dyDescent="0.25">
      <c r="A3029">
        <v>3028</v>
      </c>
      <c r="B3029">
        <v>90731</v>
      </c>
      <c r="C3029" t="s">
        <v>420</v>
      </c>
      <c r="D3029" t="s">
        <v>20</v>
      </c>
      <c r="E3029" t="s">
        <v>39</v>
      </c>
      <c r="F3029" t="s">
        <v>22</v>
      </c>
      <c r="G3029" t="s">
        <v>93</v>
      </c>
      <c r="H3029" t="s">
        <v>61</v>
      </c>
      <c r="I3029" t="s">
        <v>28</v>
      </c>
      <c r="J3029" t="s">
        <v>72</v>
      </c>
      <c r="K3029" t="s">
        <v>181</v>
      </c>
      <c r="L3029" t="s">
        <v>192</v>
      </c>
      <c r="M3029" t="s">
        <v>246</v>
      </c>
      <c r="N3029" s="2">
        <v>40213</v>
      </c>
      <c r="O3029" s="2">
        <v>40214</v>
      </c>
      <c r="P3029">
        <v>9</v>
      </c>
      <c r="Q3029" s="1">
        <v>0.03</v>
      </c>
      <c r="R3029">
        <v>6.48</v>
      </c>
      <c r="S3029">
        <v>6.6</v>
      </c>
      <c r="T3029">
        <f t="shared" si="47"/>
        <v>58.320000000000007</v>
      </c>
    </row>
    <row r="3030" spans="1:20" x14ac:dyDescent="0.25">
      <c r="A3030">
        <v>3029</v>
      </c>
      <c r="B3030">
        <v>90731</v>
      </c>
      <c r="C3030" t="s">
        <v>420</v>
      </c>
      <c r="D3030" t="s">
        <v>578</v>
      </c>
      <c r="E3030" t="s">
        <v>187</v>
      </c>
      <c r="F3030" t="s">
        <v>22</v>
      </c>
      <c r="G3030" t="s">
        <v>93</v>
      </c>
      <c r="H3030" t="s">
        <v>225</v>
      </c>
      <c r="I3030" t="s">
        <v>28</v>
      </c>
      <c r="J3030" t="s">
        <v>72</v>
      </c>
      <c r="K3030" t="s">
        <v>116</v>
      </c>
      <c r="L3030" t="s">
        <v>330</v>
      </c>
      <c r="M3030" t="s">
        <v>190</v>
      </c>
      <c r="N3030" s="2">
        <v>40213</v>
      </c>
      <c r="O3030" s="2">
        <v>40214</v>
      </c>
      <c r="P3030">
        <v>11</v>
      </c>
      <c r="Q3030" s="1">
        <v>0.08</v>
      </c>
      <c r="R3030">
        <v>146.05000000000001</v>
      </c>
      <c r="S3030">
        <v>80.2</v>
      </c>
      <c r="T3030">
        <f t="shared" si="47"/>
        <v>1606.5500000000002</v>
      </c>
    </row>
    <row r="3031" spans="1:20" x14ac:dyDescent="0.25">
      <c r="A3031">
        <v>3030</v>
      </c>
      <c r="B3031">
        <v>89683</v>
      </c>
      <c r="C3031" t="s">
        <v>1757</v>
      </c>
      <c r="D3031" t="s">
        <v>20</v>
      </c>
      <c r="E3031" t="s">
        <v>21</v>
      </c>
      <c r="F3031" t="s">
        <v>40</v>
      </c>
      <c r="G3031" t="s">
        <v>32</v>
      </c>
      <c r="H3031" t="s">
        <v>203</v>
      </c>
      <c r="I3031" t="s">
        <v>28</v>
      </c>
      <c r="J3031" t="s">
        <v>72</v>
      </c>
      <c r="K3031" t="s">
        <v>213</v>
      </c>
      <c r="L3031" t="s">
        <v>192</v>
      </c>
      <c r="M3031" t="s">
        <v>45</v>
      </c>
      <c r="N3031" s="2">
        <v>41125</v>
      </c>
      <c r="O3031" s="2">
        <v>41127</v>
      </c>
      <c r="P3031">
        <v>5</v>
      </c>
      <c r="Q3031" s="1">
        <v>0.06</v>
      </c>
      <c r="R3031">
        <v>110.99</v>
      </c>
      <c r="S3031">
        <v>2.5</v>
      </c>
      <c r="T3031">
        <f t="shared" si="47"/>
        <v>554.94999999999993</v>
      </c>
    </row>
    <row r="3032" spans="1:20" x14ac:dyDescent="0.25">
      <c r="A3032">
        <v>3031</v>
      </c>
      <c r="B3032">
        <v>89067</v>
      </c>
      <c r="C3032" t="s">
        <v>1432</v>
      </c>
      <c r="D3032" t="s">
        <v>578</v>
      </c>
      <c r="E3032" t="s">
        <v>187</v>
      </c>
      <c r="F3032" t="s">
        <v>31</v>
      </c>
      <c r="G3032" t="s">
        <v>93</v>
      </c>
      <c r="H3032" t="s">
        <v>188</v>
      </c>
      <c r="I3032" t="s">
        <v>28</v>
      </c>
      <c r="J3032" t="s">
        <v>72</v>
      </c>
      <c r="K3032" t="s">
        <v>221</v>
      </c>
      <c r="L3032" t="s">
        <v>283</v>
      </c>
      <c r="M3032" t="s">
        <v>143</v>
      </c>
      <c r="N3032" s="2">
        <v>40830</v>
      </c>
      <c r="O3032" s="2">
        <v>40832</v>
      </c>
      <c r="P3032">
        <v>1</v>
      </c>
      <c r="Q3032" s="1">
        <v>0.05</v>
      </c>
      <c r="R3032">
        <v>160.97999999999999</v>
      </c>
      <c r="S3032">
        <v>30</v>
      </c>
      <c r="T3032">
        <f t="shared" si="47"/>
        <v>160.97999999999999</v>
      </c>
    </row>
    <row r="3033" spans="1:20" x14ac:dyDescent="0.25">
      <c r="A3033">
        <v>3032</v>
      </c>
      <c r="B3033">
        <v>90736</v>
      </c>
      <c r="C3033" t="s">
        <v>2060</v>
      </c>
      <c r="D3033" t="s">
        <v>20</v>
      </c>
      <c r="E3033" t="s">
        <v>21</v>
      </c>
      <c r="F3033" t="s">
        <v>31</v>
      </c>
      <c r="G3033" t="s">
        <v>93</v>
      </c>
      <c r="H3033" t="s">
        <v>24</v>
      </c>
      <c r="I3033" t="s">
        <v>28</v>
      </c>
      <c r="J3033" t="s">
        <v>72</v>
      </c>
      <c r="K3033" t="s">
        <v>201</v>
      </c>
      <c r="L3033" t="s">
        <v>706</v>
      </c>
      <c r="M3033" t="s">
        <v>35</v>
      </c>
      <c r="N3033" s="2">
        <v>40610</v>
      </c>
      <c r="O3033" s="2">
        <v>40612</v>
      </c>
      <c r="P3033">
        <v>9</v>
      </c>
      <c r="Q3033" s="1">
        <v>7.0000000000000007E-2</v>
      </c>
      <c r="R3033">
        <v>150.97999999999999</v>
      </c>
      <c r="S3033">
        <v>13.99</v>
      </c>
      <c r="T3033">
        <f t="shared" si="47"/>
        <v>1358.82</v>
      </c>
    </row>
    <row r="3034" spans="1:20" x14ac:dyDescent="0.25">
      <c r="A3034">
        <v>3033</v>
      </c>
      <c r="B3034">
        <v>90736</v>
      </c>
      <c r="C3034" t="s">
        <v>2060</v>
      </c>
      <c r="D3034" t="s">
        <v>578</v>
      </c>
      <c r="E3034" t="s">
        <v>39</v>
      </c>
      <c r="F3034" t="s">
        <v>31</v>
      </c>
      <c r="G3034" t="s">
        <v>93</v>
      </c>
      <c r="H3034" t="s">
        <v>54</v>
      </c>
      <c r="I3034" t="s">
        <v>28</v>
      </c>
      <c r="J3034" t="s">
        <v>72</v>
      </c>
      <c r="K3034" t="s">
        <v>74</v>
      </c>
      <c r="L3034" t="s">
        <v>283</v>
      </c>
      <c r="M3034" t="s">
        <v>35</v>
      </c>
      <c r="N3034" s="2">
        <v>40610</v>
      </c>
      <c r="O3034" s="2">
        <v>40612</v>
      </c>
      <c r="P3034">
        <v>5</v>
      </c>
      <c r="Q3034" s="1">
        <v>0.06</v>
      </c>
      <c r="R3034">
        <v>20.98</v>
      </c>
      <c r="S3034">
        <v>53.03</v>
      </c>
      <c r="T3034">
        <f t="shared" si="47"/>
        <v>104.9</v>
      </c>
    </row>
    <row r="3035" spans="1:20" x14ac:dyDescent="0.25">
      <c r="A3035">
        <v>3034</v>
      </c>
      <c r="B3035">
        <v>90736</v>
      </c>
      <c r="C3035" t="s">
        <v>2060</v>
      </c>
      <c r="D3035" t="s">
        <v>38</v>
      </c>
      <c r="E3035" t="s">
        <v>21</v>
      </c>
      <c r="F3035" t="s">
        <v>31</v>
      </c>
      <c r="G3035" t="s">
        <v>93</v>
      </c>
      <c r="H3035" t="s">
        <v>206</v>
      </c>
      <c r="I3035" t="s">
        <v>28</v>
      </c>
      <c r="J3035" t="s">
        <v>72</v>
      </c>
      <c r="K3035" t="s">
        <v>1138</v>
      </c>
      <c r="L3035" t="s">
        <v>44</v>
      </c>
      <c r="M3035" t="s">
        <v>35</v>
      </c>
      <c r="N3035" s="2">
        <v>40610</v>
      </c>
      <c r="O3035" s="2">
        <v>40612</v>
      </c>
      <c r="P3035">
        <v>9</v>
      </c>
      <c r="Q3035" s="1">
        <v>0.1</v>
      </c>
      <c r="R3035">
        <v>85.99</v>
      </c>
      <c r="S3035">
        <v>0.99</v>
      </c>
      <c r="T3035">
        <f t="shared" si="47"/>
        <v>773.91</v>
      </c>
    </row>
    <row r="3036" spans="1:20" x14ac:dyDescent="0.25">
      <c r="A3036">
        <v>3035</v>
      </c>
      <c r="B3036">
        <v>90742</v>
      </c>
      <c r="C3036" t="s">
        <v>1418</v>
      </c>
      <c r="D3036" t="s">
        <v>578</v>
      </c>
      <c r="E3036" t="s">
        <v>21</v>
      </c>
      <c r="F3036" t="s">
        <v>47</v>
      </c>
      <c r="G3036" t="s">
        <v>41</v>
      </c>
      <c r="H3036" t="s">
        <v>24</v>
      </c>
      <c r="I3036" t="s">
        <v>28</v>
      </c>
      <c r="J3036" t="s">
        <v>72</v>
      </c>
      <c r="K3036" t="s">
        <v>1447</v>
      </c>
      <c r="L3036" t="s">
        <v>330</v>
      </c>
      <c r="M3036" t="s">
        <v>167</v>
      </c>
      <c r="N3036" s="2">
        <v>40954</v>
      </c>
      <c r="O3036" s="2">
        <v>40956</v>
      </c>
      <c r="P3036">
        <v>11</v>
      </c>
      <c r="Q3036" s="1">
        <v>0.02</v>
      </c>
      <c r="R3036">
        <v>119.99</v>
      </c>
      <c r="S3036">
        <v>56.14</v>
      </c>
      <c r="T3036">
        <f t="shared" si="47"/>
        <v>1319.8899999999999</v>
      </c>
    </row>
    <row r="3037" spans="1:20" x14ac:dyDescent="0.25">
      <c r="A3037">
        <v>3036</v>
      </c>
      <c r="B3037">
        <v>89015</v>
      </c>
      <c r="C3037" t="s">
        <v>1406</v>
      </c>
      <c r="D3037" t="s">
        <v>578</v>
      </c>
      <c r="E3037" t="s">
        <v>187</v>
      </c>
      <c r="F3037" t="s">
        <v>31</v>
      </c>
      <c r="G3037" t="s">
        <v>32</v>
      </c>
      <c r="H3037" t="s">
        <v>225</v>
      </c>
      <c r="I3037" t="s">
        <v>28</v>
      </c>
      <c r="J3037" t="s">
        <v>72</v>
      </c>
      <c r="K3037" t="s">
        <v>181</v>
      </c>
      <c r="L3037" t="s">
        <v>283</v>
      </c>
      <c r="M3037" t="s">
        <v>69</v>
      </c>
      <c r="N3037" s="2">
        <v>41609</v>
      </c>
      <c r="O3037" s="2">
        <v>41610</v>
      </c>
      <c r="P3037">
        <v>21</v>
      </c>
      <c r="Q3037" s="1">
        <v>0</v>
      </c>
      <c r="R3037">
        <v>89.99</v>
      </c>
      <c r="S3037">
        <v>42</v>
      </c>
      <c r="T3037">
        <f t="shared" si="47"/>
        <v>1889.79</v>
      </c>
    </row>
    <row r="3038" spans="1:20" x14ac:dyDescent="0.25">
      <c r="A3038">
        <v>3037</v>
      </c>
      <c r="B3038">
        <v>89015</v>
      </c>
      <c r="C3038" t="s">
        <v>1406</v>
      </c>
      <c r="D3038" t="s">
        <v>20</v>
      </c>
      <c r="E3038" t="s">
        <v>21</v>
      </c>
      <c r="F3038" t="s">
        <v>31</v>
      </c>
      <c r="G3038" t="s">
        <v>32</v>
      </c>
      <c r="H3038" t="s">
        <v>203</v>
      </c>
      <c r="I3038" t="s">
        <v>28</v>
      </c>
      <c r="J3038" t="s">
        <v>72</v>
      </c>
      <c r="K3038" t="s">
        <v>409</v>
      </c>
      <c r="L3038" t="s">
        <v>746</v>
      </c>
      <c r="M3038" t="s">
        <v>296</v>
      </c>
      <c r="N3038" s="2">
        <v>41609</v>
      </c>
      <c r="O3038" s="2">
        <v>41612</v>
      </c>
      <c r="P3038">
        <v>5</v>
      </c>
      <c r="Q3038" s="1">
        <v>0.01</v>
      </c>
      <c r="R3038">
        <v>3499.99</v>
      </c>
      <c r="S3038">
        <v>24.49</v>
      </c>
      <c r="T3038">
        <f t="shared" si="47"/>
        <v>17499.949999999997</v>
      </c>
    </row>
    <row r="3039" spans="1:20" x14ac:dyDescent="0.25">
      <c r="A3039">
        <v>3038</v>
      </c>
      <c r="B3039">
        <v>89015</v>
      </c>
      <c r="C3039" t="s">
        <v>1406</v>
      </c>
      <c r="D3039" t="s">
        <v>20</v>
      </c>
      <c r="E3039" t="s">
        <v>39</v>
      </c>
      <c r="F3039" t="s">
        <v>31</v>
      </c>
      <c r="G3039" t="s">
        <v>32</v>
      </c>
      <c r="H3039" t="s">
        <v>94</v>
      </c>
      <c r="I3039" t="s">
        <v>28</v>
      </c>
      <c r="J3039" t="s">
        <v>72</v>
      </c>
      <c r="K3039" t="s">
        <v>74</v>
      </c>
      <c r="L3039" t="s">
        <v>192</v>
      </c>
      <c r="M3039" t="s">
        <v>131</v>
      </c>
      <c r="N3039" s="2">
        <v>41609</v>
      </c>
      <c r="O3039" s="2">
        <v>41609</v>
      </c>
      <c r="P3039">
        <v>22</v>
      </c>
      <c r="Q3039" s="1">
        <v>0.06</v>
      </c>
      <c r="R3039">
        <v>30.98</v>
      </c>
      <c r="S3039">
        <v>5.76</v>
      </c>
      <c r="T3039">
        <f t="shared" si="47"/>
        <v>681.56000000000006</v>
      </c>
    </row>
    <row r="3040" spans="1:20" x14ac:dyDescent="0.25">
      <c r="A3040">
        <v>3039</v>
      </c>
      <c r="B3040">
        <v>90444</v>
      </c>
      <c r="C3040" t="s">
        <v>497</v>
      </c>
      <c r="D3040" t="s">
        <v>20</v>
      </c>
      <c r="E3040" t="s">
        <v>39</v>
      </c>
      <c r="F3040" t="s">
        <v>31</v>
      </c>
      <c r="G3040" t="s">
        <v>41</v>
      </c>
      <c r="H3040" t="s">
        <v>42</v>
      </c>
      <c r="I3040" t="s">
        <v>28</v>
      </c>
      <c r="J3040" t="s">
        <v>72</v>
      </c>
      <c r="K3040" t="s">
        <v>172</v>
      </c>
      <c r="L3040" t="s">
        <v>192</v>
      </c>
      <c r="M3040" t="s">
        <v>102</v>
      </c>
      <c r="N3040" s="2">
        <v>41516</v>
      </c>
      <c r="O3040" s="2">
        <v>41517</v>
      </c>
      <c r="P3040">
        <v>14</v>
      </c>
      <c r="Q3040" s="1">
        <v>0.09</v>
      </c>
      <c r="R3040">
        <v>54.96</v>
      </c>
      <c r="S3040">
        <v>10.75</v>
      </c>
      <c r="T3040">
        <f t="shared" si="47"/>
        <v>769.44</v>
      </c>
    </row>
    <row r="3041" spans="1:20" x14ac:dyDescent="0.25">
      <c r="A3041">
        <v>3040</v>
      </c>
      <c r="B3041">
        <v>88707</v>
      </c>
      <c r="C3041" t="s">
        <v>561</v>
      </c>
      <c r="D3041" t="s">
        <v>20</v>
      </c>
      <c r="E3041" t="s">
        <v>187</v>
      </c>
      <c r="F3041" t="s">
        <v>31</v>
      </c>
      <c r="G3041" t="s">
        <v>32</v>
      </c>
      <c r="H3041" t="s">
        <v>225</v>
      </c>
      <c r="I3041" t="s">
        <v>28</v>
      </c>
      <c r="J3041" t="s">
        <v>72</v>
      </c>
      <c r="K3041" t="s">
        <v>116</v>
      </c>
      <c r="L3041" t="s">
        <v>26</v>
      </c>
      <c r="M3041" t="s">
        <v>143</v>
      </c>
      <c r="N3041" s="2">
        <v>41055</v>
      </c>
      <c r="O3041" s="2">
        <v>41055</v>
      </c>
      <c r="P3041">
        <v>17</v>
      </c>
      <c r="Q3041" s="1">
        <v>0.03</v>
      </c>
      <c r="R3041">
        <v>18.649999999999999</v>
      </c>
      <c r="S3041">
        <v>3.77</v>
      </c>
      <c r="T3041">
        <f t="shared" si="47"/>
        <v>317.04999999999995</v>
      </c>
    </row>
    <row r="3042" spans="1:20" x14ac:dyDescent="0.25">
      <c r="A3042">
        <v>3041</v>
      </c>
      <c r="B3042">
        <v>88707</v>
      </c>
      <c r="C3042" t="s">
        <v>561</v>
      </c>
      <c r="D3042" t="s">
        <v>20</v>
      </c>
      <c r="E3042" t="s">
        <v>39</v>
      </c>
      <c r="F3042" t="s">
        <v>31</v>
      </c>
      <c r="G3042" t="s">
        <v>32</v>
      </c>
      <c r="H3042" t="s">
        <v>94</v>
      </c>
      <c r="I3042" t="s">
        <v>28</v>
      </c>
      <c r="J3042" t="s">
        <v>72</v>
      </c>
      <c r="K3042" t="s">
        <v>119</v>
      </c>
      <c r="L3042" t="s">
        <v>192</v>
      </c>
      <c r="M3042" t="s">
        <v>143</v>
      </c>
      <c r="N3042" s="2">
        <v>41055</v>
      </c>
      <c r="O3042" s="2">
        <v>41057</v>
      </c>
      <c r="P3042">
        <v>16</v>
      </c>
      <c r="Q3042" s="1">
        <v>0.05</v>
      </c>
      <c r="R3042">
        <v>6.48</v>
      </c>
      <c r="S3042">
        <v>7.49</v>
      </c>
      <c r="T3042">
        <f t="shared" si="47"/>
        <v>103.68</v>
      </c>
    </row>
    <row r="3043" spans="1:20" x14ac:dyDescent="0.25">
      <c r="A3043">
        <v>3042</v>
      </c>
      <c r="B3043">
        <v>87332</v>
      </c>
      <c r="C3043" t="s">
        <v>656</v>
      </c>
      <c r="D3043" t="s">
        <v>20</v>
      </c>
      <c r="E3043" t="s">
        <v>39</v>
      </c>
      <c r="F3043" t="s">
        <v>40</v>
      </c>
      <c r="G3043" t="s">
        <v>93</v>
      </c>
      <c r="H3043" t="s">
        <v>78</v>
      </c>
      <c r="I3043" t="s">
        <v>28</v>
      </c>
      <c r="J3043" t="s">
        <v>72</v>
      </c>
      <c r="K3043" t="s">
        <v>129</v>
      </c>
      <c r="L3043" t="s">
        <v>192</v>
      </c>
      <c r="M3043" t="s">
        <v>75</v>
      </c>
      <c r="N3043" s="2">
        <v>41414</v>
      </c>
      <c r="O3043" s="2">
        <v>41417</v>
      </c>
      <c r="P3043">
        <v>11</v>
      </c>
      <c r="Q3043" s="1">
        <v>0.02</v>
      </c>
      <c r="R3043">
        <v>5.78</v>
      </c>
      <c r="S3043">
        <v>7.96</v>
      </c>
      <c r="T3043">
        <f t="shared" si="47"/>
        <v>63.580000000000005</v>
      </c>
    </row>
    <row r="3044" spans="1:20" x14ac:dyDescent="0.25">
      <c r="A3044">
        <v>3043</v>
      </c>
      <c r="B3044">
        <v>90746</v>
      </c>
      <c r="C3044" t="s">
        <v>474</v>
      </c>
      <c r="D3044" t="s">
        <v>20</v>
      </c>
      <c r="E3044" t="s">
        <v>21</v>
      </c>
      <c r="F3044" t="s">
        <v>31</v>
      </c>
      <c r="G3044" t="s">
        <v>48</v>
      </c>
      <c r="H3044" t="s">
        <v>206</v>
      </c>
      <c r="I3044" t="s">
        <v>28</v>
      </c>
      <c r="J3044" t="s">
        <v>72</v>
      </c>
      <c r="K3044" t="s">
        <v>34</v>
      </c>
      <c r="L3044" t="s">
        <v>192</v>
      </c>
      <c r="M3044" t="s">
        <v>141</v>
      </c>
      <c r="N3044" s="2">
        <v>40861</v>
      </c>
      <c r="O3044" s="2">
        <v>40866</v>
      </c>
      <c r="P3044">
        <v>24</v>
      </c>
      <c r="Q3044" s="1">
        <v>0.06</v>
      </c>
      <c r="R3044">
        <v>20.97</v>
      </c>
      <c r="S3044">
        <v>6.5</v>
      </c>
      <c r="T3044">
        <f t="shared" si="47"/>
        <v>503.28</v>
      </c>
    </row>
    <row r="3045" spans="1:20" x14ac:dyDescent="0.25">
      <c r="A3045">
        <v>3044</v>
      </c>
      <c r="B3045">
        <v>90755</v>
      </c>
      <c r="C3045" t="s">
        <v>2038</v>
      </c>
      <c r="D3045" t="s">
        <v>20</v>
      </c>
      <c r="E3045" t="s">
        <v>39</v>
      </c>
      <c r="F3045" t="s">
        <v>22</v>
      </c>
      <c r="G3045" t="s">
        <v>41</v>
      </c>
      <c r="H3045" t="s">
        <v>42</v>
      </c>
      <c r="I3045" t="s">
        <v>28</v>
      </c>
      <c r="J3045" t="s">
        <v>72</v>
      </c>
      <c r="K3045" t="s">
        <v>158</v>
      </c>
      <c r="L3045" t="s">
        <v>192</v>
      </c>
      <c r="M3045" t="s">
        <v>86</v>
      </c>
      <c r="N3045" s="2">
        <v>41084</v>
      </c>
      <c r="O3045" s="2">
        <v>41086</v>
      </c>
      <c r="P3045">
        <v>18</v>
      </c>
      <c r="Q3045" s="1">
        <v>7.0000000000000007E-2</v>
      </c>
      <c r="R3045">
        <v>19.98</v>
      </c>
      <c r="S3045">
        <v>5.77</v>
      </c>
      <c r="T3045">
        <f t="shared" si="47"/>
        <v>359.64</v>
      </c>
    </row>
    <row r="3046" spans="1:20" x14ac:dyDescent="0.25">
      <c r="A3046">
        <v>3045</v>
      </c>
      <c r="B3046">
        <v>90755</v>
      </c>
      <c r="C3046" t="s">
        <v>2038</v>
      </c>
      <c r="D3046" t="s">
        <v>20</v>
      </c>
      <c r="E3046" t="s">
        <v>39</v>
      </c>
      <c r="F3046" t="s">
        <v>22</v>
      </c>
      <c r="G3046" t="s">
        <v>41</v>
      </c>
      <c r="H3046" t="s">
        <v>89</v>
      </c>
      <c r="I3046" t="s">
        <v>28</v>
      </c>
      <c r="J3046" t="s">
        <v>72</v>
      </c>
      <c r="K3046" t="s">
        <v>172</v>
      </c>
      <c r="L3046" t="s">
        <v>26</v>
      </c>
      <c r="M3046" t="s">
        <v>232</v>
      </c>
      <c r="N3046" s="2">
        <v>41084</v>
      </c>
      <c r="O3046" s="2">
        <v>41085</v>
      </c>
      <c r="P3046">
        <v>19</v>
      </c>
      <c r="Q3046" s="1">
        <v>0.01</v>
      </c>
      <c r="R3046">
        <v>34.58</v>
      </c>
      <c r="S3046">
        <v>8.99</v>
      </c>
      <c r="T3046">
        <f t="shared" si="47"/>
        <v>657.02</v>
      </c>
    </row>
    <row r="3047" spans="1:20" x14ac:dyDescent="0.25">
      <c r="A3047">
        <v>3046</v>
      </c>
      <c r="B3047">
        <v>88514</v>
      </c>
      <c r="C3047" t="s">
        <v>1567</v>
      </c>
      <c r="D3047" t="s">
        <v>38</v>
      </c>
      <c r="E3047" t="s">
        <v>39</v>
      </c>
      <c r="F3047" t="s">
        <v>40</v>
      </c>
      <c r="G3047" t="s">
        <v>32</v>
      </c>
      <c r="H3047" t="s">
        <v>89</v>
      </c>
      <c r="I3047" t="s">
        <v>28</v>
      </c>
      <c r="J3047" t="s">
        <v>72</v>
      </c>
      <c r="K3047" t="s">
        <v>55</v>
      </c>
      <c r="L3047" t="s">
        <v>192</v>
      </c>
      <c r="M3047" t="s">
        <v>99</v>
      </c>
      <c r="N3047" s="2">
        <v>40944</v>
      </c>
      <c r="O3047" s="2">
        <v>40945</v>
      </c>
      <c r="P3047">
        <v>4</v>
      </c>
      <c r="Q3047" s="1">
        <v>0.02</v>
      </c>
      <c r="R3047">
        <v>30.56</v>
      </c>
      <c r="S3047">
        <v>2.99</v>
      </c>
      <c r="T3047">
        <f t="shared" si="47"/>
        <v>122.24</v>
      </c>
    </row>
    <row r="3048" spans="1:20" x14ac:dyDescent="0.25">
      <c r="A3048">
        <v>3047</v>
      </c>
      <c r="B3048">
        <v>86846</v>
      </c>
      <c r="C3048" t="s">
        <v>1436</v>
      </c>
      <c r="D3048" t="s">
        <v>20</v>
      </c>
      <c r="E3048" t="s">
        <v>39</v>
      </c>
      <c r="F3048" t="s">
        <v>47</v>
      </c>
      <c r="G3048" t="s">
        <v>23</v>
      </c>
      <c r="H3048" t="s">
        <v>42</v>
      </c>
      <c r="I3048" t="s">
        <v>28</v>
      </c>
      <c r="J3048" t="s">
        <v>84</v>
      </c>
      <c r="K3048" t="s">
        <v>228</v>
      </c>
      <c r="L3048" t="s">
        <v>192</v>
      </c>
      <c r="M3048" t="s">
        <v>111</v>
      </c>
      <c r="N3048" s="2">
        <v>40344</v>
      </c>
      <c r="O3048" s="2">
        <v>40346</v>
      </c>
      <c r="P3048">
        <v>5</v>
      </c>
      <c r="Q3048" s="1">
        <v>0.09</v>
      </c>
      <c r="R3048">
        <v>5.98</v>
      </c>
      <c r="S3048">
        <v>1.49</v>
      </c>
      <c r="T3048">
        <f t="shared" si="47"/>
        <v>29.900000000000002</v>
      </c>
    </row>
    <row r="3049" spans="1:20" x14ac:dyDescent="0.25">
      <c r="A3049">
        <v>3048</v>
      </c>
      <c r="B3049">
        <v>90762</v>
      </c>
      <c r="C3049" t="s">
        <v>1266</v>
      </c>
      <c r="D3049" t="s">
        <v>578</v>
      </c>
      <c r="E3049" t="s">
        <v>187</v>
      </c>
      <c r="F3049" t="s">
        <v>31</v>
      </c>
      <c r="G3049" t="s">
        <v>48</v>
      </c>
      <c r="H3049" t="s">
        <v>188</v>
      </c>
      <c r="I3049" t="s">
        <v>28</v>
      </c>
      <c r="J3049" t="s">
        <v>84</v>
      </c>
      <c r="K3049" t="s">
        <v>158</v>
      </c>
      <c r="L3049" t="s">
        <v>283</v>
      </c>
      <c r="M3049" t="s">
        <v>146</v>
      </c>
      <c r="N3049" s="2">
        <v>40806</v>
      </c>
      <c r="O3049" s="2">
        <v>40810</v>
      </c>
      <c r="P3049">
        <v>20</v>
      </c>
      <c r="Q3049" s="1">
        <v>0.1</v>
      </c>
      <c r="R3049">
        <v>89.99</v>
      </c>
      <c r="S3049">
        <v>42</v>
      </c>
      <c r="T3049">
        <f t="shared" si="47"/>
        <v>1799.8</v>
      </c>
    </row>
    <row r="3050" spans="1:20" x14ac:dyDescent="0.25">
      <c r="A3050">
        <v>3049</v>
      </c>
      <c r="B3050">
        <v>90762</v>
      </c>
      <c r="C3050" t="s">
        <v>1266</v>
      </c>
      <c r="D3050" t="s">
        <v>20</v>
      </c>
      <c r="E3050" t="s">
        <v>187</v>
      </c>
      <c r="F3050" t="s">
        <v>31</v>
      </c>
      <c r="G3050" t="s">
        <v>48</v>
      </c>
      <c r="H3050" t="s">
        <v>217</v>
      </c>
      <c r="I3050" t="s">
        <v>28</v>
      </c>
      <c r="J3050" t="s">
        <v>84</v>
      </c>
      <c r="K3050" t="s">
        <v>82</v>
      </c>
      <c r="L3050" t="s">
        <v>44</v>
      </c>
      <c r="M3050" t="s">
        <v>63</v>
      </c>
      <c r="N3050" s="2">
        <v>40806</v>
      </c>
      <c r="O3050" s="2">
        <v>40808</v>
      </c>
      <c r="P3050">
        <v>19</v>
      </c>
      <c r="Q3050" s="1">
        <v>0.05</v>
      </c>
      <c r="R3050">
        <v>5.08</v>
      </c>
      <c r="S3050">
        <v>2.0299999999999998</v>
      </c>
      <c r="T3050">
        <f t="shared" si="47"/>
        <v>96.52</v>
      </c>
    </row>
    <row r="3051" spans="1:20" x14ac:dyDescent="0.25">
      <c r="A3051">
        <v>3050</v>
      </c>
      <c r="B3051">
        <v>90766</v>
      </c>
      <c r="C3051" t="s">
        <v>112</v>
      </c>
      <c r="D3051" t="s">
        <v>20</v>
      </c>
      <c r="E3051" t="s">
        <v>39</v>
      </c>
      <c r="F3051" t="s">
        <v>31</v>
      </c>
      <c r="G3051" t="s">
        <v>41</v>
      </c>
      <c r="H3051" t="s">
        <v>54</v>
      </c>
      <c r="I3051" t="s">
        <v>28</v>
      </c>
      <c r="J3051" t="s">
        <v>84</v>
      </c>
      <c r="K3051" t="s">
        <v>221</v>
      </c>
      <c r="L3051" t="s">
        <v>746</v>
      </c>
      <c r="M3051" t="s">
        <v>131</v>
      </c>
      <c r="N3051" s="2">
        <v>40274</v>
      </c>
      <c r="O3051" s="2">
        <v>40276</v>
      </c>
      <c r="P3051">
        <v>4</v>
      </c>
      <c r="Q3051" s="1">
        <v>0.06</v>
      </c>
      <c r="R3051">
        <v>89.83</v>
      </c>
      <c r="S3051">
        <v>35</v>
      </c>
      <c r="T3051">
        <f t="shared" si="47"/>
        <v>359.32</v>
      </c>
    </row>
    <row r="3052" spans="1:20" x14ac:dyDescent="0.25">
      <c r="A3052">
        <v>3051</v>
      </c>
      <c r="B3052">
        <v>90766</v>
      </c>
      <c r="C3052" t="s">
        <v>112</v>
      </c>
      <c r="D3052" t="s">
        <v>20</v>
      </c>
      <c r="E3052" t="s">
        <v>39</v>
      </c>
      <c r="F3052" t="s">
        <v>31</v>
      </c>
      <c r="G3052" t="s">
        <v>41</v>
      </c>
      <c r="H3052" t="s">
        <v>89</v>
      </c>
      <c r="I3052" t="s">
        <v>28</v>
      </c>
      <c r="J3052" t="s">
        <v>84</v>
      </c>
      <c r="K3052" t="s">
        <v>98</v>
      </c>
      <c r="L3052" t="s">
        <v>192</v>
      </c>
      <c r="M3052" t="s">
        <v>131</v>
      </c>
      <c r="N3052" s="2">
        <v>40274</v>
      </c>
      <c r="O3052" s="2">
        <v>40276</v>
      </c>
      <c r="P3052">
        <v>12</v>
      </c>
      <c r="Q3052" s="1">
        <v>0.1</v>
      </c>
      <c r="R3052">
        <v>13.43</v>
      </c>
      <c r="S3052">
        <v>5.5</v>
      </c>
      <c r="T3052">
        <f t="shared" si="47"/>
        <v>161.16</v>
      </c>
    </row>
    <row r="3053" spans="1:20" x14ac:dyDescent="0.25">
      <c r="A3053">
        <v>3052</v>
      </c>
      <c r="B3053">
        <v>90766</v>
      </c>
      <c r="C3053" t="s">
        <v>112</v>
      </c>
      <c r="D3053" t="s">
        <v>20</v>
      </c>
      <c r="E3053" t="s">
        <v>21</v>
      </c>
      <c r="F3053" t="s">
        <v>31</v>
      </c>
      <c r="G3053" t="s">
        <v>41</v>
      </c>
      <c r="H3053" t="s">
        <v>206</v>
      </c>
      <c r="I3053" t="s">
        <v>28</v>
      </c>
      <c r="J3053" t="s">
        <v>84</v>
      </c>
      <c r="K3053" t="s">
        <v>25</v>
      </c>
      <c r="L3053" t="s">
        <v>192</v>
      </c>
      <c r="M3053" t="s">
        <v>131</v>
      </c>
      <c r="N3053" s="2">
        <v>40274</v>
      </c>
      <c r="O3053" s="2">
        <v>40274</v>
      </c>
      <c r="P3053">
        <v>11</v>
      </c>
      <c r="Q3053" s="1">
        <v>0.01</v>
      </c>
      <c r="R3053">
        <v>125.99</v>
      </c>
      <c r="S3053">
        <v>7.69</v>
      </c>
      <c r="T3053">
        <f t="shared" si="47"/>
        <v>1385.8899999999999</v>
      </c>
    </row>
    <row r="3054" spans="1:20" x14ac:dyDescent="0.25">
      <c r="A3054">
        <v>3053</v>
      </c>
      <c r="B3054">
        <v>86286</v>
      </c>
      <c r="C3054" t="s">
        <v>523</v>
      </c>
      <c r="D3054" t="s">
        <v>20</v>
      </c>
      <c r="E3054" t="s">
        <v>21</v>
      </c>
      <c r="F3054" t="s">
        <v>22</v>
      </c>
      <c r="G3054" t="s">
        <v>93</v>
      </c>
      <c r="H3054" t="s">
        <v>206</v>
      </c>
      <c r="I3054" t="s">
        <v>28</v>
      </c>
      <c r="J3054" t="s">
        <v>84</v>
      </c>
      <c r="K3054" t="s">
        <v>1254</v>
      </c>
      <c r="L3054" t="s">
        <v>192</v>
      </c>
      <c r="M3054" t="s">
        <v>232</v>
      </c>
      <c r="N3054" s="2">
        <v>40742</v>
      </c>
      <c r="O3054" s="2">
        <v>40742</v>
      </c>
      <c r="P3054">
        <v>14</v>
      </c>
      <c r="Q3054" s="1">
        <v>0.02</v>
      </c>
      <c r="R3054">
        <v>15.98</v>
      </c>
      <c r="S3054">
        <v>4</v>
      </c>
      <c r="T3054">
        <f t="shared" si="47"/>
        <v>223.72</v>
      </c>
    </row>
    <row r="3055" spans="1:20" x14ac:dyDescent="0.25">
      <c r="A3055">
        <v>3054</v>
      </c>
      <c r="B3055">
        <v>89599</v>
      </c>
      <c r="C3055" t="s">
        <v>183</v>
      </c>
      <c r="D3055" t="s">
        <v>20</v>
      </c>
      <c r="E3055" t="s">
        <v>39</v>
      </c>
      <c r="F3055" t="s">
        <v>31</v>
      </c>
      <c r="G3055" t="s">
        <v>32</v>
      </c>
      <c r="H3055" t="s">
        <v>61</v>
      </c>
      <c r="I3055" t="s">
        <v>28</v>
      </c>
      <c r="J3055" t="s">
        <v>84</v>
      </c>
      <c r="K3055" t="s">
        <v>98</v>
      </c>
      <c r="L3055" t="s">
        <v>192</v>
      </c>
      <c r="M3055" t="s">
        <v>35</v>
      </c>
      <c r="N3055" s="2">
        <v>40817</v>
      </c>
      <c r="O3055" s="2">
        <v>40818</v>
      </c>
      <c r="P3055">
        <v>10</v>
      </c>
      <c r="Q3055" s="1">
        <v>0.03</v>
      </c>
      <c r="R3055">
        <v>11.29</v>
      </c>
      <c r="S3055">
        <v>5.03</v>
      </c>
      <c r="T3055">
        <f t="shared" si="47"/>
        <v>112.89999999999999</v>
      </c>
    </row>
    <row r="3056" spans="1:20" x14ac:dyDescent="0.25">
      <c r="A3056">
        <v>3055</v>
      </c>
      <c r="B3056">
        <v>87281</v>
      </c>
      <c r="C3056" t="s">
        <v>414</v>
      </c>
      <c r="D3056" t="s">
        <v>20</v>
      </c>
      <c r="E3056" t="s">
        <v>21</v>
      </c>
      <c r="F3056" t="s">
        <v>47</v>
      </c>
      <c r="G3056" t="s">
        <v>23</v>
      </c>
      <c r="H3056" t="s">
        <v>203</v>
      </c>
      <c r="I3056" t="s">
        <v>28</v>
      </c>
      <c r="J3056" t="s">
        <v>84</v>
      </c>
      <c r="K3056" t="s">
        <v>201</v>
      </c>
      <c r="L3056" t="s">
        <v>44</v>
      </c>
      <c r="M3056" t="s">
        <v>114</v>
      </c>
      <c r="N3056" s="2">
        <v>41245</v>
      </c>
      <c r="O3056" s="2">
        <v>41246</v>
      </c>
      <c r="P3056">
        <v>16</v>
      </c>
      <c r="Q3056" s="1">
        <v>0.02</v>
      </c>
      <c r="R3056">
        <v>35.99</v>
      </c>
      <c r="S3056">
        <v>5.99</v>
      </c>
      <c r="T3056">
        <f t="shared" si="47"/>
        <v>575.84</v>
      </c>
    </row>
    <row r="3057" spans="1:20" x14ac:dyDescent="0.25">
      <c r="A3057">
        <v>3056</v>
      </c>
      <c r="B3057">
        <v>90166</v>
      </c>
      <c r="C3057" t="s">
        <v>772</v>
      </c>
      <c r="D3057" t="s">
        <v>20</v>
      </c>
      <c r="E3057" t="s">
        <v>187</v>
      </c>
      <c r="F3057" t="s">
        <v>22</v>
      </c>
      <c r="G3057" t="s">
        <v>23</v>
      </c>
      <c r="H3057" t="s">
        <v>188</v>
      </c>
      <c r="I3057" t="s">
        <v>28</v>
      </c>
      <c r="J3057" t="s">
        <v>84</v>
      </c>
      <c r="K3057" t="s">
        <v>282</v>
      </c>
      <c r="L3057" t="s">
        <v>44</v>
      </c>
      <c r="M3057" t="s">
        <v>331</v>
      </c>
      <c r="N3057" s="2">
        <v>40188</v>
      </c>
      <c r="O3057" s="2">
        <v>40190</v>
      </c>
      <c r="P3057">
        <v>6</v>
      </c>
      <c r="Q3057" s="1">
        <v>0.01</v>
      </c>
      <c r="R3057">
        <v>8.34</v>
      </c>
      <c r="S3057">
        <v>0.96</v>
      </c>
      <c r="T3057">
        <f t="shared" si="47"/>
        <v>50.04</v>
      </c>
    </row>
    <row r="3058" spans="1:20" x14ac:dyDescent="0.25">
      <c r="A3058">
        <v>3057</v>
      </c>
      <c r="B3058">
        <v>90166</v>
      </c>
      <c r="C3058" t="s">
        <v>772</v>
      </c>
      <c r="D3058" t="s">
        <v>20</v>
      </c>
      <c r="E3058" t="s">
        <v>39</v>
      </c>
      <c r="F3058" t="s">
        <v>22</v>
      </c>
      <c r="G3058" t="s">
        <v>23</v>
      </c>
      <c r="H3058" t="s">
        <v>54</v>
      </c>
      <c r="I3058" t="s">
        <v>28</v>
      </c>
      <c r="J3058" t="s">
        <v>84</v>
      </c>
      <c r="K3058" t="s">
        <v>163</v>
      </c>
      <c r="L3058" t="s">
        <v>44</v>
      </c>
      <c r="M3058" t="s">
        <v>227</v>
      </c>
      <c r="N3058" s="2">
        <v>40188</v>
      </c>
      <c r="O3058" s="2">
        <v>40189</v>
      </c>
      <c r="P3058">
        <v>5</v>
      </c>
      <c r="Q3058" s="1">
        <v>0.06</v>
      </c>
      <c r="R3058">
        <v>3.28</v>
      </c>
      <c r="S3058">
        <v>3.97</v>
      </c>
      <c r="T3058">
        <f t="shared" si="47"/>
        <v>16.399999999999999</v>
      </c>
    </row>
    <row r="3059" spans="1:20" x14ac:dyDescent="0.25">
      <c r="A3059">
        <v>3058</v>
      </c>
      <c r="B3059">
        <v>88803</v>
      </c>
      <c r="C3059" t="s">
        <v>1391</v>
      </c>
      <c r="D3059" t="s">
        <v>38</v>
      </c>
      <c r="E3059" t="s">
        <v>39</v>
      </c>
      <c r="F3059" t="s">
        <v>31</v>
      </c>
      <c r="G3059" t="s">
        <v>23</v>
      </c>
      <c r="H3059" t="s">
        <v>78</v>
      </c>
      <c r="I3059" t="s">
        <v>28</v>
      </c>
      <c r="J3059" t="s">
        <v>84</v>
      </c>
      <c r="K3059" t="s">
        <v>136</v>
      </c>
      <c r="L3059" t="s">
        <v>192</v>
      </c>
      <c r="M3059" t="s">
        <v>35</v>
      </c>
      <c r="N3059" s="2">
        <v>40785</v>
      </c>
      <c r="O3059" s="2">
        <v>40786</v>
      </c>
      <c r="P3059">
        <v>18</v>
      </c>
      <c r="Q3059" s="1">
        <v>0.03</v>
      </c>
      <c r="R3059">
        <v>7.68</v>
      </c>
      <c r="S3059">
        <v>6.16</v>
      </c>
      <c r="T3059">
        <f t="shared" si="47"/>
        <v>138.24</v>
      </c>
    </row>
    <row r="3060" spans="1:20" x14ac:dyDescent="0.25">
      <c r="A3060">
        <v>3059</v>
      </c>
      <c r="B3060">
        <v>88803</v>
      </c>
      <c r="C3060" t="s">
        <v>1391</v>
      </c>
      <c r="D3060" t="s">
        <v>20</v>
      </c>
      <c r="E3060" t="s">
        <v>187</v>
      </c>
      <c r="F3060" t="s">
        <v>31</v>
      </c>
      <c r="G3060" t="s">
        <v>23</v>
      </c>
      <c r="H3060" t="s">
        <v>225</v>
      </c>
      <c r="I3060" t="s">
        <v>28</v>
      </c>
      <c r="J3060" t="s">
        <v>84</v>
      </c>
      <c r="K3060" t="s">
        <v>248</v>
      </c>
      <c r="L3060" t="s">
        <v>192</v>
      </c>
      <c r="M3060" t="s">
        <v>35</v>
      </c>
      <c r="N3060" s="2">
        <v>40785</v>
      </c>
      <c r="O3060" s="2">
        <v>40786</v>
      </c>
      <c r="P3060">
        <v>16</v>
      </c>
      <c r="Q3060" s="1">
        <v>7.0000000000000007E-2</v>
      </c>
      <c r="R3060">
        <v>7.96</v>
      </c>
      <c r="S3060">
        <v>4.95</v>
      </c>
      <c r="T3060">
        <f t="shared" si="47"/>
        <v>127.36</v>
      </c>
    </row>
    <row r="3061" spans="1:20" x14ac:dyDescent="0.25">
      <c r="A3061">
        <v>3060</v>
      </c>
      <c r="B3061">
        <v>86101</v>
      </c>
      <c r="C3061" t="s">
        <v>1661</v>
      </c>
      <c r="D3061" t="s">
        <v>20</v>
      </c>
      <c r="E3061" t="s">
        <v>39</v>
      </c>
      <c r="F3061" t="s">
        <v>31</v>
      </c>
      <c r="G3061" t="s">
        <v>93</v>
      </c>
      <c r="H3061" t="s">
        <v>49</v>
      </c>
      <c r="I3061" t="s">
        <v>28</v>
      </c>
      <c r="J3061" t="s">
        <v>84</v>
      </c>
      <c r="K3061" t="s">
        <v>98</v>
      </c>
      <c r="L3061" t="s">
        <v>192</v>
      </c>
      <c r="M3061" t="s">
        <v>131</v>
      </c>
      <c r="N3061" s="2">
        <v>40213</v>
      </c>
      <c r="O3061" s="2">
        <v>40214</v>
      </c>
      <c r="P3061">
        <v>12</v>
      </c>
      <c r="Q3061" s="1">
        <v>7.0000000000000007E-2</v>
      </c>
      <c r="R3061">
        <v>14.48</v>
      </c>
      <c r="S3061">
        <v>6.46</v>
      </c>
      <c r="T3061">
        <f t="shared" si="47"/>
        <v>173.76</v>
      </c>
    </row>
    <row r="3062" spans="1:20" x14ac:dyDescent="0.25">
      <c r="A3062">
        <v>3061</v>
      </c>
      <c r="B3062">
        <v>88459</v>
      </c>
      <c r="C3062" t="s">
        <v>991</v>
      </c>
      <c r="D3062" t="s">
        <v>20</v>
      </c>
      <c r="E3062" t="s">
        <v>39</v>
      </c>
      <c r="F3062" t="s">
        <v>47</v>
      </c>
      <c r="G3062" t="s">
        <v>48</v>
      </c>
      <c r="H3062" t="s">
        <v>94</v>
      </c>
      <c r="I3062" t="s">
        <v>28</v>
      </c>
      <c r="J3062" t="s">
        <v>84</v>
      </c>
      <c r="K3062" t="s">
        <v>55</v>
      </c>
      <c r="L3062" t="s">
        <v>26</v>
      </c>
      <c r="M3062" t="s">
        <v>156</v>
      </c>
      <c r="N3062" s="2">
        <v>41563</v>
      </c>
      <c r="O3062" s="2">
        <v>41563</v>
      </c>
      <c r="P3062">
        <v>9</v>
      </c>
      <c r="Q3062" s="1">
        <v>0.08</v>
      </c>
      <c r="R3062">
        <v>22.01</v>
      </c>
      <c r="S3062">
        <v>5.53</v>
      </c>
      <c r="T3062">
        <f t="shared" si="47"/>
        <v>198.09</v>
      </c>
    </row>
    <row r="3063" spans="1:20" x14ac:dyDescent="0.25">
      <c r="A3063">
        <v>3062</v>
      </c>
      <c r="B3063">
        <v>88800</v>
      </c>
      <c r="C3063" t="s">
        <v>821</v>
      </c>
      <c r="D3063" t="s">
        <v>20</v>
      </c>
      <c r="E3063" t="s">
        <v>21</v>
      </c>
      <c r="F3063" t="s">
        <v>31</v>
      </c>
      <c r="G3063" t="s">
        <v>32</v>
      </c>
      <c r="H3063" t="s">
        <v>206</v>
      </c>
      <c r="I3063" t="s">
        <v>28</v>
      </c>
      <c r="J3063" t="s">
        <v>84</v>
      </c>
      <c r="K3063" t="s">
        <v>1243</v>
      </c>
      <c r="L3063" t="s">
        <v>192</v>
      </c>
      <c r="M3063" t="s">
        <v>146</v>
      </c>
      <c r="N3063" s="2">
        <v>40567</v>
      </c>
      <c r="O3063" s="2">
        <v>40568</v>
      </c>
      <c r="P3063">
        <v>10</v>
      </c>
      <c r="Q3063" s="1">
        <v>0.06</v>
      </c>
      <c r="R3063">
        <v>35.770000000000003</v>
      </c>
      <c r="S3063">
        <v>9.02</v>
      </c>
      <c r="T3063">
        <f t="shared" si="47"/>
        <v>357.70000000000005</v>
      </c>
    </row>
    <row r="3064" spans="1:20" x14ac:dyDescent="0.25">
      <c r="A3064">
        <v>3063</v>
      </c>
      <c r="B3064">
        <v>86856</v>
      </c>
      <c r="C3064" t="s">
        <v>1225</v>
      </c>
      <c r="D3064" t="s">
        <v>20</v>
      </c>
      <c r="E3064" t="s">
        <v>39</v>
      </c>
      <c r="F3064" t="s">
        <v>47</v>
      </c>
      <c r="G3064" t="s">
        <v>41</v>
      </c>
      <c r="H3064" t="s">
        <v>54</v>
      </c>
      <c r="I3064" t="s">
        <v>28</v>
      </c>
      <c r="J3064" t="s">
        <v>84</v>
      </c>
      <c r="K3064" t="s">
        <v>74</v>
      </c>
      <c r="L3064" t="s">
        <v>192</v>
      </c>
      <c r="M3064" t="s">
        <v>156</v>
      </c>
      <c r="N3064" s="2">
        <v>41229</v>
      </c>
      <c r="O3064" s="2">
        <v>41230</v>
      </c>
      <c r="P3064">
        <v>41</v>
      </c>
      <c r="Q3064" s="1">
        <v>0.02</v>
      </c>
      <c r="R3064">
        <v>4.9800000000000004</v>
      </c>
      <c r="S3064">
        <v>4.75</v>
      </c>
      <c r="T3064">
        <f t="shared" si="47"/>
        <v>204.18</v>
      </c>
    </row>
    <row r="3065" spans="1:20" x14ac:dyDescent="0.25">
      <c r="A3065">
        <v>3064</v>
      </c>
      <c r="B3065">
        <v>86856</v>
      </c>
      <c r="C3065" t="s">
        <v>195</v>
      </c>
      <c r="D3065" t="s">
        <v>20</v>
      </c>
      <c r="E3065" t="s">
        <v>39</v>
      </c>
      <c r="F3065" t="s">
        <v>31</v>
      </c>
      <c r="G3065" t="s">
        <v>41</v>
      </c>
      <c r="H3065" t="s">
        <v>94</v>
      </c>
      <c r="I3065" t="s">
        <v>28</v>
      </c>
      <c r="J3065" t="s">
        <v>84</v>
      </c>
      <c r="K3065" t="s">
        <v>71</v>
      </c>
      <c r="L3065" t="s">
        <v>44</v>
      </c>
      <c r="M3065" t="s">
        <v>35</v>
      </c>
      <c r="N3065" s="2">
        <v>41229</v>
      </c>
      <c r="O3065" s="2">
        <v>41230</v>
      </c>
      <c r="P3065">
        <v>20</v>
      </c>
      <c r="Q3065" s="1">
        <v>0.05</v>
      </c>
      <c r="R3065">
        <v>1.68</v>
      </c>
      <c r="S3065">
        <v>1</v>
      </c>
      <c r="T3065">
        <f t="shared" si="47"/>
        <v>33.6</v>
      </c>
    </row>
    <row r="3066" spans="1:20" x14ac:dyDescent="0.25">
      <c r="A3066">
        <v>3065</v>
      </c>
      <c r="B3066">
        <v>86856</v>
      </c>
      <c r="C3066" t="s">
        <v>2437</v>
      </c>
      <c r="D3066" t="s">
        <v>20</v>
      </c>
      <c r="E3066" t="s">
        <v>21</v>
      </c>
      <c r="F3066" t="s">
        <v>47</v>
      </c>
      <c r="G3066" t="s">
        <v>41</v>
      </c>
      <c r="H3066" t="s">
        <v>206</v>
      </c>
      <c r="I3066" t="s">
        <v>28</v>
      </c>
      <c r="J3066" t="s">
        <v>84</v>
      </c>
      <c r="K3066" t="s">
        <v>1243</v>
      </c>
      <c r="L3066" t="s">
        <v>192</v>
      </c>
      <c r="M3066" t="s">
        <v>156</v>
      </c>
      <c r="N3066" s="2">
        <v>41229</v>
      </c>
      <c r="O3066" s="2">
        <v>41230</v>
      </c>
      <c r="P3066">
        <v>41</v>
      </c>
      <c r="Q3066" s="1">
        <v>0.01</v>
      </c>
      <c r="R3066">
        <v>125.99</v>
      </c>
      <c r="S3066">
        <v>8.99</v>
      </c>
      <c r="T3066">
        <f t="shared" si="47"/>
        <v>5165.59</v>
      </c>
    </row>
    <row r="3067" spans="1:20" x14ac:dyDescent="0.25">
      <c r="A3067">
        <v>3066</v>
      </c>
      <c r="B3067">
        <v>90168</v>
      </c>
      <c r="C3067" t="s">
        <v>772</v>
      </c>
      <c r="D3067" t="s">
        <v>20</v>
      </c>
      <c r="E3067" t="s">
        <v>39</v>
      </c>
      <c r="F3067" t="s">
        <v>22</v>
      </c>
      <c r="G3067" t="s">
        <v>23</v>
      </c>
      <c r="H3067" t="s">
        <v>78</v>
      </c>
      <c r="I3067" t="s">
        <v>28</v>
      </c>
      <c r="J3067" t="s">
        <v>84</v>
      </c>
      <c r="K3067" t="s">
        <v>95</v>
      </c>
      <c r="L3067" t="s">
        <v>192</v>
      </c>
      <c r="M3067" t="s">
        <v>27</v>
      </c>
      <c r="N3067" s="2">
        <v>40917</v>
      </c>
      <c r="O3067" s="2">
        <v>40919</v>
      </c>
      <c r="P3067">
        <v>11</v>
      </c>
      <c r="Q3067" s="1">
        <v>0.02</v>
      </c>
      <c r="R3067">
        <v>6.48</v>
      </c>
      <c r="S3067">
        <v>6.41</v>
      </c>
      <c r="T3067">
        <f t="shared" si="47"/>
        <v>71.28</v>
      </c>
    </row>
    <row r="3068" spans="1:20" x14ac:dyDescent="0.25">
      <c r="A3068">
        <v>3067</v>
      </c>
      <c r="B3068">
        <v>90168</v>
      </c>
      <c r="C3068" t="s">
        <v>772</v>
      </c>
      <c r="D3068" t="s">
        <v>578</v>
      </c>
      <c r="E3068" t="s">
        <v>39</v>
      </c>
      <c r="F3068" t="s">
        <v>22</v>
      </c>
      <c r="G3068" t="s">
        <v>23</v>
      </c>
      <c r="H3068" t="s">
        <v>61</v>
      </c>
      <c r="I3068" t="s">
        <v>28</v>
      </c>
      <c r="J3068" t="s">
        <v>84</v>
      </c>
      <c r="K3068" t="s">
        <v>58</v>
      </c>
      <c r="L3068" t="s">
        <v>283</v>
      </c>
      <c r="M3068" t="s">
        <v>173</v>
      </c>
      <c r="N3068" s="2">
        <v>40917</v>
      </c>
      <c r="O3068" s="2">
        <v>40919</v>
      </c>
      <c r="P3068">
        <v>11</v>
      </c>
      <c r="Q3068" s="1">
        <v>0.05</v>
      </c>
      <c r="R3068">
        <v>20.98</v>
      </c>
      <c r="S3068">
        <v>45</v>
      </c>
      <c r="T3068">
        <f t="shared" si="47"/>
        <v>230.78</v>
      </c>
    </row>
    <row r="3069" spans="1:20" x14ac:dyDescent="0.25">
      <c r="A3069">
        <v>3068</v>
      </c>
      <c r="B3069">
        <v>86719</v>
      </c>
      <c r="C3069" t="s">
        <v>947</v>
      </c>
      <c r="D3069" t="s">
        <v>578</v>
      </c>
      <c r="E3069" t="s">
        <v>187</v>
      </c>
      <c r="F3069" t="s">
        <v>22</v>
      </c>
      <c r="G3069" t="s">
        <v>41</v>
      </c>
      <c r="H3069" t="s">
        <v>225</v>
      </c>
      <c r="I3069" t="s">
        <v>28</v>
      </c>
      <c r="J3069" t="s">
        <v>84</v>
      </c>
      <c r="K3069" t="s">
        <v>71</v>
      </c>
      <c r="L3069" t="s">
        <v>330</v>
      </c>
      <c r="M3069" t="s">
        <v>86</v>
      </c>
      <c r="N3069" s="2">
        <v>41522</v>
      </c>
      <c r="O3069" s="2">
        <v>41523</v>
      </c>
      <c r="P3069">
        <v>21</v>
      </c>
      <c r="Q3069" s="1">
        <v>0.05</v>
      </c>
      <c r="R3069">
        <v>48.58</v>
      </c>
      <c r="S3069">
        <v>54.11</v>
      </c>
      <c r="T3069">
        <f t="shared" si="47"/>
        <v>1020.18</v>
      </c>
    </row>
    <row r="3070" spans="1:20" x14ac:dyDescent="0.25">
      <c r="A3070">
        <v>3069</v>
      </c>
      <c r="B3070">
        <v>89399</v>
      </c>
      <c r="C3070" t="s">
        <v>1601</v>
      </c>
      <c r="D3070" t="s">
        <v>20</v>
      </c>
      <c r="E3070" t="s">
        <v>21</v>
      </c>
      <c r="F3070" t="s">
        <v>47</v>
      </c>
      <c r="G3070" t="s">
        <v>48</v>
      </c>
      <c r="H3070" t="s">
        <v>33</v>
      </c>
      <c r="I3070" t="s">
        <v>28</v>
      </c>
      <c r="J3070" t="s">
        <v>84</v>
      </c>
      <c r="K3070" t="s">
        <v>198</v>
      </c>
      <c r="L3070" t="s">
        <v>192</v>
      </c>
      <c r="M3070" t="s">
        <v>134</v>
      </c>
      <c r="N3070" s="2">
        <v>41282</v>
      </c>
      <c r="O3070" s="2">
        <v>41282</v>
      </c>
      <c r="P3070">
        <v>4</v>
      </c>
      <c r="Q3070" s="1">
        <v>7.0000000000000007E-2</v>
      </c>
      <c r="R3070">
        <v>20.95</v>
      </c>
      <c r="S3070">
        <v>4</v>
      </c>
      <c r="T3070">
        <f t="shared" si="47"/>
        <v>83.8</v>
      </c>
    </row>
    <row r="3071" spans="1:20" x14ac:dyDescent="0.25">
      <c r="A3071">
        <v>3070</v>
      </c>
      <c r="B3071">
        <v>90704</v>
      </c>
      <c r="C3071" t="s">
        <v>2498</v>
      </c>
      <c r="D3071" t="s">
        <v>578</v>
      </c>
      <c r="E3071" t="s">
        <v>187</v>
      </c>
      <c r="F3071" t="s">
        <v>31</v>
      </c>
      <c r="G3071" t="s">
        <v>93</v>
      </c>
      <c r="H3071" t="s">
        <v>217</v>
      </c>
      <c r="I3071" t="s">
        <v>28</v>
      </c>
      <c r="J3071" t="s">
        <v>84</v>
      </c>
      <c r="K3071" t="s">
        <v>71</v>
      </c>
      <c r="L3071" t="s">
        <v>330</v>
      </c>
      <c r="M3071" t="s">
        <v>35</v>
      </c>
      <c r="N3071" s="2">
        <v>41474</v>
      </c>
      <c r="O3071" s="2">
        <v>41477</v>
      </c>
      <c r="P3071">
        <v>18</v>
      </c>
      <c r="Q3071" s="1">
        <v>0.04</v>
      </c>
      <c r="R3071">
        <v>212.6</v>
      </c>
      <c r="S3071">
        <v>52.2</v>
      </c>
      <c r="T3071">
        <f t="shared" si="47"/>
        <v>3826.7999999999997</v>
      </c>
    </row>
    <row r="3072" spans="1:20" x14ac:dyDescent="0.25">
      <c r="A3072">
        <v>3071</v>
      </c>
      <c r="B3072">
        <v>90704</v>
      </c>
      <c r="C3072" t="s">
        <v>604</v>
      </c>
      <c r="D3072" t="s">
        <v>20</v>
      </c>
      <c r="E3072" t="s">
        <v>39</v>
      </c>
      <c r="F3072" t="s">
        <v>31</v>
      </c>
      <c r="G3072" t="s">
        <v>93</v>
      </c>
      <c r="H3072" t="s">
        <v>89</v>
      </c>
      <c r="I3072" t="s">
        <v>28</v>
      </c>
      <c r="J3072" t="s">
        <v>84</v>
      </c>
      <c r="K3072" t="s">
        <v>274</v>
      </c>
      <c r="L3072" t="s">
        <v>192</v>
      </c>
      <c r="M3072" t="s">
        <v>178</v>
      </c>
      <c r="N3072" s="2">
        <v>41474</v>
      </c>
      <c r="O3072" s="2">
        <v>41475</v>
      </c>
      <c r="P3072">
        <v>12</v>
      </c>
      <c r="Q3072" s="1">
        <v>0.05</v>
      </c>
      <c r="R3072">
        <v>70.97</v>
      </c>
      <c r="S3072">
        <v>3.5</v>
      </c>
      <c r="T3072">
        <f t="shared" si="47"/>
        <v>851.64</v>
      </c>
    </row>
    <row r="3073" spans="1:20" x14ac:dyDescent="0.25">
      <c r="A3073">
        <v>3072</v>
      </c>
      <c r="B3073">
        <v>88242</v>
      </c>
      <c r="C3073" t="s">
        <v>361</v>
      </c>
      <c r="D3073" t="s">
        <v>20</v>
      </c>
      <c r="E3073" t="s">
        <v>39</v>
      </c>
      <c r="F3073" t="s">
        <v>31</v>
      </c>
      <c r="G3073" t="s">
        <v>41</v>
      </c>
      <c r="H3073" t="s">
        <v>94</v>
      </c>
      <c r="I3073" t="s">
        <v>28</v>
      </c>
      <c r="J3073" t="s">
        <v>84</v>
      </c>
      <c r="K3073" t="s">
        <v>95</v>
      </c>
      <c r="L3073" t="s">
        <v>44</v>
      </c>
      <c r="M3073" t="s">
        <v>178</v>
      </c>
      <c r="N3073" s="2">
        <v>40548</v>
      </c>
      <c r="O3073" s="2">
        <v>40548</v>
      </c>
      <c r="P3073">
        <v>8</v>
      </c>
      <c r="Q3073" s="1">
        <v>0.09</v>
      </c>
      <c r="R3073">
        <v>3.85</v>
      </c>
      <c r="S3073">
        <v>0.7</v>
      </c>
      <c r="T3073">
        <f t="shared" si="47"/>
        <v>30.8</v>
      </c>
    </row>
    <row r="3074" spans="1:20" x14ac:dyDescent="0.25">
      <c r="A3074">
        <v>3073</v>
      </c>
      <c r="B3074">
        <v>88242</v>
      </c>
      <c r="C3074" t="s">
        <v>361</v>
      </c>
      <c r="D3074" t="s">
        <v>38</v>
      </c>
      <c r="E3074" t="s">
        <v>21</v>
      </c>
      <c r="F3074" t="s">
        <v>31</v>
      </c>
      <c r="G3074" t="s">
        <v>41</v>
      </c>
      <c r="H3074" t="s">
        <v>24</v>
      </c>
      <c r="I3074" t="s">
        <v>28</v>
      </c>
      <c r="J3074" t="s">
        <v>84</v>
      </c>
      <c r="K3074" t="s">
        <v>1114</v>
      </c>
      <c r="L3074" t="s">
        <v>192</v>
      </c>
      <c r="M3074" t="s">
        <v>178</v>
      </c>
      <c r="N3074" s="2">
        <v>40548</v>
      </c>
      <c r="O3074" s="2">
        <v>40550</v>
      </c>
      <c r="P3074">
        <v>11</v>
      </c>
      <c r="Q3074" s="1">
        <v>0.1</v>
      </c>
      <c r="R3074">
        <v>65.989999999999995</v>
      </c>
      <c r="S3074">
        <v>4.2</v>
      </c>
      <c r="T3074">
        <f t="shared" si="47"/>
        <v>725.89</v>
      </c>
    </row>
    <row r="3075" spans="1:20" x14ac:dyDescent="0.25">
      <c r="A3075">
        <v>3074</v>
      </c>
      <c r="B3075">
        <v>89424</v>
      </c>
      <c r="C3075" t="s">
        <v>1617</v>
      </c>
      <c r="D3075" t="s">
        <v>20</v>
      </c>
      <c r="E3075" t="s">
        <v>187</v>
      </c>
      <c r="F3075" t="s">
        <v>40</v>
      </c>
      <c r="G3075" t="s">
        <v>48</v>
      </c>
      <c r="H3075" t="s">
        <v>188</v>
      </c>
      <c r="I3075" t="s">
        <v>28</v>
      </c>
      <c r="J3075" t="s">
        <v>84</v>
      </c>
      <c r="K3075" t="s">
        <v>82</v>
      </c>
      <c r="L3075" t="s">
        <v>26</v>
      </c>
      <c r="M3075" t="s">
        <v>393</v>
      </c>
      <c r="N3075" s="2">
        <v>41517</v>
      </c>
      <c r="O3075" s="2">
        <v>41517</v>
      </c>
      <c r="P3075">
        <v>1</v>
      </c>
      <c r="Q3075" s="1">
        <v>0.06</v>
      </c>
      <c r="R3075">
        <v>19.23</v>
      </c>
      <c r="S3075">
        <v>6.15</v>
      </c>
      <c r="T3075">
        <f t="shared" ref="T3075:T3138" si="48">R3075*P3075</f>
        <v>19.23</v>
      </c>
    </row>
    <row r="3076" spans="1:20" x14ac:dyDescent="0.25">
      <c r="A3076">
        <v>3075</v>
      </c>
      <c r="B3076">
        <v>87746</v>
      </c>
      <c r="C3076" t="s">
        <v>489</v>
      </c>
      <c r="D3076" t="s">
        <v>578</v>
      </c>
      <c r="E3076" t="s">
        <v>187</v>
      </c>
      <c r="F3076" t="s">
        <v>31</v>
      </c>
      <c r="G3076" t="s">
        <v>93</v>
      </c>
      <c r="H3076" t="s">
        <v>188</v>
      </c>
      <c r="I3076" t="s">
        <v>28</v>
      </c>
      <c r="J3076" t="s">
        <v>84</v>
      </c>
      <c r="K3076" t="s">
        <v>221</v>
      </c>
      <c r="L3076" t="s">
        <v>330</v>
      </c>
      <c r="M3076" t="s">
        <v>255</v>
      </c>
      <c r="N3076" s="2">
        <v>41347</v>
      </c>
      <c r="O3076" s="2">
        <v>41348</v>
      </c>
      <c r="P3076">
        <v>11</v>
      </c>
      <c r="Q3076" s="1">
        <v>0.04</v>
      </c>
      <c r="R3076">
        <v>44.43</v>
      </c>
      <c r="S3076">
        <v>46.59</v>
      </c>
      <c r="T3076">
        <f t="shared" si="48"/>
        <v>488.73</v>
      </c>
    </row>
    <row r="3077" spans="1:20" x14ac:dyDescent="0.25">
      <c r="A3077">
        <v>3076</v>
      </c>
      <c r="B3077">
        <v>86887</v>
      </c>
      <c r="C3077" t="s">
        <v>1150</v>
      </c>
      <c r="D3077" t="s">
        <v>20</v>
      </c>
      <c r="E3077" t="s">
        <v>39</v>
      </c>
      <c r="F3077" t="s">
        <v>40</v>
      </c>
      <c r="G3077" t="s">
        <v>41</v>
      </c>
      <c r="H3077" t="s">
        <v>61</v>
      </c>
      <c r="I3077" t="s">
        <v>28</v>
      </c>
      <c r="J3077" t="s">
        <v>84</v>
      </c>
      <c r="K3077" t="s">
        <v>136</v>
      </c>
      <c r="L3077" t="s">
        <v>192</v>
      </c>
      <c r="M3077" t="s">
        <v>638</v>
      </c>
      <c r="N3077" s="2">
        <v>40460</v>
      </c>
      <c r="O3077" s="2">
        <v>40460</v>
      </c>
      <c r="P3077">
        <v>9</v>
      </c>
      <c r="Q3077" s="1">
        <v>0.08</v>
      </c>
      <c r="R3077">
        <v>4.91</v>
      </c>
      <c r="S3077">
        <v>0.5</v>
      </c>
      <c r="T3077">
        <f t="shared" si="48"/>
        <v>44.19</v>
      </c>
    </row>
    <row r="3078" spans="1:20" x14ac:dyDescent="0.25">
      <c r="A3078">
        <v>3077</v>
      </c>
      <c r="B3078">
        <v>86887</v>
      </c>
      <c r="C3078" t="s">
        <v>1150</v>
      </c>
      <c r="D3078" t="s">
        <v>20</v>
      </c>
      <c r="E3078" t="s">
        <v>39</v>
      </c>
      <c r="F3078" t="s">
        <v>40</v>
      </c>
      <c r="G3078" t="s">
        <v>41</v>
      </c>
      <c r="H3078" t="s">
        <v>61</v>
      </c>
      <c r="I3078" t="s">
        <v>28</v>
      </c>
      <c r="J3078" t="s">
        <v>84</v>
      </c>
      <c r="K3078" t="s">
        <v>184</v>
      </c>
      <c r="L3078" t="s">
        <v>26</v>
      </c>
      <c r="M3078" t="s">
        <v>370</v>
      </c>
      <c r="N3078" s="2">
        <v>40460</v>
      </c>
      <c r="O3078" s="2">
        <v>40461</v>
      </c>
      <c r="P3078">
        <v>11</v>
      </c>
      <c r="Q3078" s="1">
        <v>0.02</v>
      </c>
      <c r="R3078">
        <v>28.15</v>
      </c>
      <c r="S3078">
        <v>6.17</v>
      </c>
      <c r="T3078">
        <f t="shared" si="48"/>
        <v>309.64999999999998</v>
      </c>
    </row>
    <row r="3079" spans="1:20" x14ac:dyDescent="0.25">
      <c r="A3079">
        <v>3078</v>
      </c>
      <c r="B3079">
        <v>87514</v>
      </c>
      <c r="C3079" t="s">
        <v>1330</v>
      </c>
      <c r="D3079" t="s">
        <v>38</v>
      </c>
      <c r="E3079" t="s">
        <v>39</v>
      </c>
      <c r="F3079" t="s">
        <v>22</v>
      </c>
      <c r="G3079" t="s">
        <v>32</v>
      </c>
      <c r="H3079" t="s">
        <v>94</v>
      </c>
      <c r="I3079" t="s">
        <v>28</v>
      </c>
      <c r="J3079" t="s">
        <v>84</v>
      </c>
      <c r="K3079" t="s">
        <v>105</v>
      </c>
      <c r="L3079" t="s">
        <v>192</v>
      </c>
      <c r="M3079" t="s">
        <v>398</v>
      </c>
      <c r="N3079" s="2">
        <v>40876</v>
      </c>
      <c r="O3079" s="2">
        <v>40878</v>
      </c>
      <c r="P3079">
        <v>31</v>
      </c>
      <c r="Q3079" s="1">
        <v>0</v>
      </c>
      <c r="R3079">
        <v>10.89</v>
      </c>
      <c r="S3079">
        <v>4.5</v>
      </c>
      <c r="T3079">
        <f t="shared" si="48"/>
        <v>337.59000000000003</v>
      </c>
    </row>
    <row r="3080" spans="1:20" x14ac:dyDescent="0.25">
      <c r="A3080">
        <v>3079</v>
      </c>
      <c r="B3080">
        <v>87514</v>
      </c>
      <c r="C3080" t="s">
        <v>1330</v>
      </c>
      <c r="D3080" t="s">
        <v>20</v>
      </c>
      <c r="E3080" t="s">
        <v>39</v>
      </c>
      <c r="F3080" t="s">
        <v>22</v>
      </c>
      <c r="G3080" t="s">
        <v>32</v>
      </c>
      <c r="H3080" t="s">
        <v>42</v>
      </c>
      <c r="I3080" t="s">
        <v>28</v>
      </c>
      <c r="J3080" t="s">
        <v>84</v>
      </c>
      <c r="K3080" t="s">
        <v>119</v>
      </c>
      <c r="L3080" t="s">
        <v>192</v>
      </c>
      <c r="M3080" t="s">
        <v>238</v>
      </c>
      <c r="N3080" s="2">
        <v>40876</v>
      </c>
      <c r="O3080" s="2">
        <v>40877</v>
      </c>
      <c r="P3080">
        <v>16</v>
      </c>
      <c r="Q3080" s="1">
        <v>0.03</v>
      </c>
      <c r="R3080">
        <v>5.58</v>
      </c>
      <c r="S3080">
        <v>5.3</v>
      </c>
      <c r="T3080">
        <f t="shared" si="48"/>
        <v>89.28</v>
      </c>
    </row>
    <row r="3081" spans="1:20" x14ac:dyDescent="0.25">
      <c r="A3081">
        <v>3080</v>
      </c>
      <c r="B3081">
        <v>88221</v>
      </c>
      <c r="C3081" t="s">
        <v>1235</v>
      </c>
      <c r="D3081" t="s">
        <v>20</v>
      </c>
      <c r="E3081" t="s">
        <v>21</v>
      </c>
      <c r="F3081" t="s">
        <v>40</v>
      </c>
      <c r="G3081" t="s">
        <v>93</v>
      </c>
      <c r="H3081" t="s">
        <v>203</v>
      </c>
      <c r="I3081" t="s">
        <v>28</v>
      </c>
      <c r="J3081" t="s">
        <v>84</v>
      </c>
      <c r="K3081" t="s">
        <v>210</v>
      </c>
      <c r="L3081" t="s">
        <v>192</v>
      </c>
      <c r="M3081" t="s">
        <v>59</v>
      </c>
      <c r="N3081" s="2">
        <v>40588</v>
      </c>
      <c r="O3081" s="2">
        <v>40589</v>
      </c>
      <c r="P3081">
        <v>7</v>
      </c>
      <c r="Q3081" s="1">
        <v>0.05</v>
      </c>
      <c r="R3081">
        <v>65.989999999999995</v>
      </c>
      <c r="S3081">
        <v>3.99</v>
      </c>
      <c r="T3081">
        <f t="shared" si="48"/>
        <v>461.92999999999995</v>
      </c>
    </row>
    <row r="3082" spans="1:20" x14ac:dyDescent="0.25">
      <c r="A3082">
        <v>3081</v>
      </c>
      <c r="B3082">
        <v>86352</v>
      </c>
      <c r="C3082" t="s">
        <v>2077</v>
      </c>
      <c r="D3082" t="s">
        <v>20</v>
      </c>
      <c r="E3082" t="s">
        <v>39</v>
      </c>
      <c r="F3082" t="s">
        <v>47</v>
      </c>
      <c r="G3082" t="s">
        <v>32</v>
      </c>
      <c r="H3082" t="s">
        <v>61</v>
      </c>
      <c r="I3082" t="s">
        <v>28</v>
      </c>
      <c r="J3082" t="s">
        <v>84</v>
      </c>
      <c r="K3082" t="s">
        <v>113</v>
      </c>
      <c r="L3082" t="s">
        <v>192</v>
      </c>
      <c r="M3082" t="s">
        <v>160</v>
      </c>
      <c r="N3082" s="2">
        <v>40568</v>
      </c>
      <c r="O3082" s="2">
        <v>40570</v>
      </c>
      <c r="P3082">
        <v>12</v>
      </c>
      <c r="Q3082" s="1">
        <v>0.09</v>
      </c>
      <c r="R3082">
        <v>207.48</v>
      </c>
      <c r="S3082">
        <v>0.99</v>
      </c>
      <c r="T3082">
        <f t="shared" si="48"/>
        <v>2489.7599999999998</v>
      </c>
    </row>
    <row r="3083" spans="1:20" x14ac:dyDescent="0.25">
      <c r="A3083">
        <v>3082</v>
      </c>
      <c r="B3083">
        <v>86352</v>
      </c>
      <c r="C3083" t="s">
        <v>2077</v>
      </c>
      <c r="D3083" t="s">
        <v>578</v>
      </c>
      <c r="E3083" t="s">
        <v>187</v>
      </c>
      <c r="F3083" t="s">
        <v>47</v>
      </c>
      <c r="G3083" t="s">
        <v>32</v>
      </c>
      <c r="H3083" t="s">
        <v>217</v>
      </c>
      <c r="I3083" t="s">
        <v>28</v>
      </c>
      <c r="J3083" t="s">
        <v>84</v>
      </c>
      <c r="K3083" t="s">
        <v>43</v>
      </c>
      <c r="L3083" t="s">
        <v>330</v>
      </c>
      <c r="M3083" t="s">
        <v>117</v>
      </c>
      <c r="N3083" s="2">
        <v>40568</v>
      </c>
      <c r="O3083" s="2">
        <v>40569</v>
      </c>
      <c r="P3083">
        <v>7</v>
      </c>
      <c r="Q3083" s="1">
        <v>7.0000000000000007E-2</v>
      </c>
      <c r="R3083">
        <v>58.14</v>
      </c>
      <c r="S3083">
        <v>36.61</v>
      </c>
      <c r="T3083">
        <f t="shared" si="48"/>
        <v>406.98</v>
      </c>
    </row>
    <row r="3084" spans="1:20" x14ac:dyDescent="0.25">
      <c r="A3084">
        <v>3083</v>
      </c>
      <c r="B3084">
        <v>85958</v>
      </c>
      <c r="C3084" t="s">
        <v>854</v>
      </c>
      <c r="D3084" t="s">
        <v>38</v>
      </c>
      <c r="E3084" t="s">
        <v>21</v>
      </c>
      <c r="F3084" t="s">
        <v>22</v>
      </c>
      <c r="G3084" t="s">
        <v>41</v>
      </c>
      <c r="H3084" t="s">
        <v>203</v>
      </c>
      <c r="I3084" t="s">
        <v>28</v>
      </c>
      <c r="J3084" t="s">
        <v>84</v>
      </c>
      <c r="K3084" t="s">
        <v>210</v>
      </c>
      <c r="L3084" t="s">
        <v>706</v>
      </c>
      <c r="M3084" t="s">
        <v>173</v>
      </c>
      <c r="N3084" s="2">
        <v>41283</v>
      </c>
      <c r="O3084" s="2">
        <v>41285</v>
      </c>
      <c r="P3084">
        <v>11</v>
      </c>
      <c r="Q3084" s="1">
        <v>0.04</v>
      </c>
      <c r="R3084">
        <v>7.99</v>
      </c>
      <c r="S3084">
        <v>5.03</v>
      </c>
      <c r="T3084">
        <f t="shared" si="48"/>
        <v>87.89</v>
      </c>
    </row>
    <row r="3085" spans="1:20" x14ac:dyDescent="0.25">
      <c r="A3085">
        <v>3084</v>
      </c>
      <c r="B3085">
        <v>90771</v>
      </c>
      <c r="C3085" t="s">
        <v>894</v>
      </c>
      <c r="D3085" t="s">
        <v>20</v>
      </c>
      <c r="E3085" t="s">
        <v>39</v>
      </c>
      <c r="F3085" t="s">
        <v>22</v>
      </c>
      <c r="G3085" t="s">
        <v>48</v>
      </c>
      <c r="H3085" t="s">
        <v>89</v>
      </c>
      <c r="I3085" t="s">
        <v>28</v>
      </c>
      <c r="J3085" t="s">
        <v>84</v>
      </c>
      <c r="K3085" t="s">
        <v>105</v>
      </c>
      <c r="L3085" t="s">
        <v>192</v>
      </c>
      <c r="M3085" t="s">
        <v>190</v>
      </c>
      <c r="N3085" s="2">
        <v>40221</v>
      </c>
      <c r="O3085" s="2">
        <v>40230</v>
      </c>
      <c r="P3085">
        <v>4</v>
      </c>
      <c r="Q3085" s="1">
        <v>0.1</v>
      </c>
      <c r="R3085">
        <v>7.31</v>
      </c>
      <c r="S3085">
        <v>0.49</v>
      </c>
      <c r="T3085">
        <f t="shared" si="48"/>
        <v>29.24</v>
      </c>
    </row>
    <row r="3086" spans="1:20" x14ac:dyDescent="0.25">
      <c r="A3086">
        <v>3085</v>
      </c>
      <c r="B3086">
        <v>90771</v>
      </c>
      <c r="C3086" t="s">
        <v>894</v>
      </c>
      <c r="D3086" t="s">
        <v>20</v>
      </c>
      <c r="E3086" t="s">
        <v>39</v>
      </c>
      <c r="F3086" t="s">
        <v>22</v>
      </c>
      <c r="G3086" t="s">
        <v>48</v>
      </c>
      <c r="H3086" t="s">
        <v>94</v>
      </c>
      <c r="I3086" t="s">
        <v>28</v>
      </c>
      <c r="J3086" t="s">
        <v>84</v>
      </c>
      <c r="K3086" t="s">
        <v>226</v>
      </c>
      <c r="L3086" t="s">
        <v>44</v>
      </c>
      <c r="M3086" t="s">
        <v>27</v>
      </c>
      <c r="N3086" s="2">
        <v>40221</v>
      </c>
      <c r="O3086" s="2">
        <v>40221</v>
      </c>
      <c r="P3086">
        <v>5</v>
      </c>
      <c r="Q3086" s="1">
        <v>0.08</v>
      </c>
      <c r="R3086">
        <v>6.7</v>
      </c>
      <c r="S3086">
        <v>1.56</v>
      </c>
      <c r="T3086">
        <f t="shared" si="48"/>
        <v>33.5</v>
      </c>
    </row>
    <row r="3087" spans="1:20" x14ac:dyDescent="0.25">
      <c r="A3087">
        <v>3086</v>
      </c>
      <c r="B3087">
        <v>90779</v>
      </c>
      <c r="C3087" t="s">
        <v>895</v>
      </c>
      <c r="D3087" t="s">
        <v>20</v>
      </c>
      <c r="E3087" t="s">
        <v>21</v>
      </c>
      <c r="F3087" t="s">
        <v>47</v>
      </c>
      <c r="G3087" t="s">
        <v>32</v>
      </c>
      <c r="H3087" t="s">
        <v>203</v>
      </c>
      <c r="I3087" t="s">
        <v>28</v>
      </c>
      <c r="J3087" t="s">
        <v>84</v>
      </c>
      <c r="K3087" t="s">
        <v>1108</v>
      </c>
      <c r="L3087" t="s">
        <v>746</v>
      </c>
      <c r="M3087" t="s">
        <v>51</v>
      </c>
      <c r="N3087" s="2">
        <v>41405</v>
      </c>
      <c r="O3087" s="2">
        <v>41406</v>
      </c>
      <c r="P3087">
        <v>2</v>
      </c>
      <c r="Q3087" s="1">
        <v>0.08</v>
      </c>
      <c r="R3087">
        <v>599.99</v>
      </c>
      <c r="S3087">
        <v>24.49</v>
      </c>
      <c r="T3087">
        <f t="shared" si="48"/>
        <v>1199.98</v>
      </c>
    </row>
    <row r="3088" spans="1:20" x14ac:dyDescent="0.25">
      <c r="A3088">
        <v>3087</v>
      </c>
      <c r="B3088">
        <v>90779</v>
      </c>
      <c r="C3088" t="s">
        <v>895</v>
      </c>
      <c r="D3088" t="s">
        <v>20</v>
      </c>
      <c r="E3088" t="s">
        <v>21</v>
      </c>
      <c r="F3088" t="s">
        <v>47</v>
      </c>
      <c r="G3088" t="s">
        <v>32</v>
      </c>
      <c r="H3088" t="s">
        <v>33</v>
      </c>
      <c r="I3088" t="s">
        <v>28</v>
      </c>
      <c r="J3088" t="s">
        <v>84</v>
      </c>
      <c r="K3088" t="s">
        <v>34</v>
      </c>
      <c r="L3088" t="s">
        <v>192</v>
      </c>
      <c r="M3088" t="s">
        <v>160</v>
      </c>
      <c r="N3088" s="2">
        <v>41405</v>
      </c>
      <c r="O3088" s="2">
        <v>41407</v>
      </c>
      <c r="P3088">
        <v>8</v>
      </c>
      <c r="Q3088" s="1">
        <v>0.08</v>
      </c>
      <c r="R3088">
        <v>65.989999999999995</v>
      </c>
      <c r="S3088">
        <v>8.99</v>
      </c>
      <c r="T3088">
        <f t="shared" si="48"/>
        <v>527.91999999999996</v>
      </c>
    </row>
    <row r="3089" spans="1:20" x14ac:dyDescent="0.25">
      <c r="A3089">
        <v>3088</v>
      </c>
      <c r="B3089">
        <v>90783</v>
      </c>
      <c r="C3089" t="s">
        <v>1417</v>
      </c>
      <c r="D3089" t="s">
        <v>38</v>
      </c>
      <c r="E3089" t="s">
        <v>39</v>
      </c>
      <c r="F3089" t="s">
        <v>31</v>
      </c>
      <c r="G3089" t="s">
        <v>93</v>
      </c>
      <c r="H3089" t="s">
        <v>89</v>
      </c>
      <c r="I3089" t="s">
        <v>28</v>
      </c>
      <c r="J3089" t="s">
        <v>84</v>
      </c>
      <c r="K3089" t="s">
        <v>158</v>
      </c>
      <c r="L3089" t="s">
        <v>192</v>
      </c>
      <c r="M3089" t="s">
        <v>296</v>
      </c>
      <c r="N3089" s="2">
        <v>41267</v>
      </c>
      <c r="O3089" s="2">
        <v>41267</v>
      </c>
      <c r="P3089">
        <v>5</v>
      </c>
      <c r="Q3089" s="1">
        <v>0.03</v>
      </c>
      <c r="R3089">
        <v>420.98</v>
      </c>
      <c r="S3089">
        <v>19.989999999999998</v>
      </c>
      <c r="T3089">
        <f t="shared" si="48"/>
        <v>2104.9</v>
      </c>
    </row>
    <row r="3090" spans="1:20" x14ac:dyDescent="0.25">
      <c r="A3090">
        <v>3089</v>
      </c>
      <c r="B3090">
        <v>89745</v>
      </c>
      <c r="C3090" t="s">
        <v>655</v>
      </c>
      <c r="D3090" t="s">
        <v>20</v>
      </c>
      <c r="E3090" t="s">
        <v>39</v>
      </c>
      <c r="F3090" t="s">
        <v>31</v>
      </c>
      <c r="G3090" t="s">
        <v>48</v>
      </c>
      <c r="H3090" t="s">
        <v>61</v>
      </c>
      <c r="I3090" t="s">
        <v>28</v>
      </c>
      <c r="J3090" t="s">
        <v>84</v>
      </c>
      <c r="K3090" t="s">
        <v>165</v>
      </c>
      <c r="L3090" t="s">
        <v>192</v>
      </c>
      <c r="M3090" t="s">
        <v>214</v>
      </c>
      <c r="N3090" s="2">
        <v>40661</v>
      </c>
      <c r="O3090" s="2">
        <v>40665</v>
      </c>
      <c r="P3090">
        <v>6</v>
      </c>
      <c r="Q3090" s="1">
        <v>7.0000000000000007E-2</v>
      </c>
      <c r="R3090">
        <v>16.91</v>
      </c>
      <c r="S3090">
        <v>6.25</v>
      </c>
      <c r="T3090">
        <f t="shared" si="48"/>
        <v>101.46000000000001</v>
      </c>
    </row>
    <row r="3091" spans="1:20" x14ac:dyDescent="0.25">
      <c r="A3091">
        <v>3090</v>
      </c>
      <c r="B3091">
        <v>90788</v>
      </c>
      <c r="C3091" t="s">
        <v>463</v>
      </c>
      <c r="D3091" t="s">
        <v>38</v>
      </c>
      <c r="E3091" t="s">
        <v>39</v>
      </c>
      <c r="F3091" t="s">
        <v>40</v>
      </c>
      <c r="G3091" t="s">
        <v>32</v>
      </c>
      <c r="H3091" t="s">
        <v>42</v>
      </c>
      <c r="I3091" t="s">
        <v>28</v>
      </c>
      <c r="J3091" t="s">
        <v>84</v>
      </c>
      <c r="K3091" t="s">
        <v>184</v>
      </c>
      <c r="L3091" t="s">
        <v>192</v>
      </c>
      <c r="M3091" t="s">
        <v>108</v>
      </c>
      <c r="N3091" s="2">
        <v>40663</v>
      </c>
      <c r="O3091" s="2">
        <v>40665</v>
      </c>
      <c r="P3091">
        <v>11</v>
      </c>
      <c r="Q3091" s="1">
        <v>0.06</v>
      </c>
      <c r="R3091">
        <v>3.58</v>
      </c>
      <c r="S3091">
        <v>5.47</v>
      </c>
      <c r="T3091">
        <f t="shared" si="48"/>
        <v>39.380000000000003</v>
      </c>
    </row>
    <row r="3092" spans="1:20" x14ac:dyDescent="0.25">
      <c r="A3092">
        <v>3091</v>
      </c>
      <c r="B3092">
        <v>90788</v>
      </c>
      <c r="C3092" t="s">
        <v>463</v>
      </c>
      <c r="D3092" t="s">
        <v>20</v>
      </c>
      <c r="E3092" t="s">
        <v>187</v>
      </c>
      <c r="F3092" t="s">
        <v>40</v>
      </c>
      <c r="G3092" t="s">
        <v>32</v>
      </c>
      <c r="H3092" t="s">
        <v>225</v>
      </c>
      <c r="I3092" t="s">
        <v>28</v>
      </c>
      <c r="J3092" t="s">
        <v>84</v>
      </c>
      <c r="K3092" t="s">
        <v>228</v>
      </c>
      <c r="L3092" t="s">
        <v>26</v>
      </c>
      <c r="M3092" t="s">
        <v>108</v>
      </c>
      <c r="N3092" s="2">
        <v>40663</v>
      </c>
      <c r="O3092" s="2">
        <v>40665</v>
      </c>
      <c r="P3092">
        <v>12</v>
      </c>
      <c r="Q3092" s="1">
        <v>0.1</v>
      </c>
      <c r="R3092">
        <v>2.23</v>
      </c>
      <c r="S3092">
        <v>4.57</v>
      </c>
      <c r="T3092">
        <f t="shared" si="48"/>
        <v>26.759999999999998</v>
      </c>
    </row>
    <row r="3093" spans="1:20" x14ac:dyDescent="0.25">
      <c r="A3093">
        <v>3092</v>
      </c>
      <c r="B3093">
        <v>90788</v>
      </c>
      <c r="C3093" t="s">
        <v>463</v>
      </c>
      <c r="D3093" t="s">
        <v>578</v>
      </c>
      <c r="E3093" t="s">
        <v>187</v>
      </c>
      <c r="F3093" t="s">
        <v>40</v>
      </c>
      <c r="G3093" t="s">
        <v>32</v>
      </c>
      <c r="H3093" t="s">
        <v>217</v>
      </c>
      <c r="I3093" t="s">
        <v>28</v>
      </c>
      <c r="J3093" t="s">
        <v>84</v>
      </c>
      <c r="K3093" t="s">
        <v>228</v>
      </c>
      <c r="L3093" t="s">
        <v>330</v>
      </c>
      <c r="M3093" t="s">
        <v>342</v>
      </c>
      <c r="N3093" s="2">
        <v>40663</v>
      </c>
      <c r="O3093" s="2">
        <v>40665</v>
      </c>
      <c r="P3093">
        <v>5</v>
      </c>
      <c r="Q3093" s="1">
        <v>0.01</v>
      </c>
      <c r="R3093">
        <v>124.49</v>
      </c>
      <c r="S3093">
        <v>51.94</v>
      </c>
      <c r="T3093">
        <f t="shared" si="48"/>
        <v>622.44999999999993</v>
      </c>
    </row>
    <row r="3094" spans="1:20" x14ac:dyDescent="0.25">
      <c r="A3094">
        <v>3093</v>
      </c>
      <c r="B3094">
        <v>90799</v>
      </c>
      <c r="C3094" t="s">
        <v>2117</v>
      </c>
      <c r="D3094" t="s">
        <v>578</v>
      </c>
      <c r="E3094" t="s">
        <v>187</v>
      </c>
      <c r="F3094" t="s">
        <v>40</v>
      </c>
      <c r="G3094" t="s">
        <v>48</v>
      </c>
      <c r="H3094" t="s">
        <v>217</v>
      </c>
      <c r="I3094" t="s">
        <v>28</v>
      </c>
      <c r="J3094" t="s">
        <v>84</v>
      </c>
      <c r="K3094" t="s">
        <v>145</v>
      </c>
      <c r="L3094" t="s">
        <v>283</v>
      </c>
      <c r="M3094" t="s">
        <v>370</v>
      </c>
      <c r="N3094" s="2">
        <v>41035</v>
      </c>
      <c r="O3094" s="2">
        <v>41040</v>
      </c>
      <c r="P3094">
        <v>15</v>
      </c>
      <c r="Q3094" s="1">
        <v>7.0000000000000007E-2</v>
      </c>
      <c r="R3094">
        <v>25.98</v>
      </c>
      <c r="S3094">
        <v>14.36</v>
      </c>
      <c r="T3094">
        <f t="shared" si="48"/>
        <v>389.7</v>
      </c>
    </row>
    <row r="3095" spans="1:20" x14ac:dyDescent="0.25">
      <c r="A3095">
        <v>3094</v>
      </c>
      <c r="B3095">
        <v>90799</v>
      </c>
      <c r="C3095" t="s">
        <v>2117</v>
      </c>
      <c r="D3095" t="s">
        <v>20</v>
      </c>
      <c r="E3095" t="s">
        <v>21</v>
      </c>
      <c r="F3095" t="s">
        <v>40</v>
      </c>
      <c r="G3095" t="s">
        <v>48</v>
      </c>
      <c r="H3095" t="s">
        <v>206</v>
      </c>
      <c r="I3095" t="s">
        <v>28</v>
      </c>
      <c r="J3095" t="s">
        <v>84</v>
      </c>
      <c r="K3095" t="s">
        <v>204</v>
      </c>
      <c r="L3095" t="s">
        <v>192</v>
      </c>
      <c r="M3095" t="s">
        <v>125</v>
      </c>
      <c r="N3095" s="2">
        <v>41035</v>
      </c>
      <c r="O3095" s="2">
        <v>41044</v>
      </c>
      <c r="P3095">
        <v>18</v>
      </c>
      <c r="Q3095" s="1">
        <v>0.03</v>
      </c>
      <c r="R3095">
        <v>125.99</v>
      </c>
      <c r="S3095">
        <v>2.5</v>
      </c>
      <c r="T3095">
        <f t="shared" si="48"/>
        <v>2267.8199999999997</v>
      </c>
    </row>
    <row r="3096" spans="1:20" x14ac:dyDescent="0.25">
      <c r="A3096">
        <v>3095</v>
      </c>
      <c r="B3096">
        <v>87697</v>
      </c>
      <c r="C3096" t="s">
        <v>2378</v>
      </c>
      <c r="D3096" t="s">
        <v>20</v>
      </c>
      <c r="E3096" t="s">
        <v>21</v>
      </c>
      <c r="F3096" t="s">
        <v>22</v>
      </c>
      <c r="G3096" t="s">
        <v>41</v>
      </c>
      <c r="H3096" t="s">
        <v>203</v>
      </c>
      <c r="I3096" t="s">
        <v>28</v>
      </c>
      <c r="J3096" t="s">
        <v>84</v>
      </c>
      <c r="K3096" t="s">
        <v>1107</v>
      </c>
      <c r="L3096" t="s">
        <v>192</v>
      </c>
      <c r="M3096" t="s">
        <v>123</v>
      </c>
      <c r="N3096" s="2">
        <v>41179</v>
      </c>
      <c r="O3096" s="2">
        <v>41181</v>
      </c>
      <c r="P3096">
        <v>3</v>
      </c>
      <c r="Q3096" s="1">
        <v>0.06</v>
      </c>
      <c r="R3096">
        <v>95.99</v>
      </c>
      <c r="S3096">
        <v>4.9000000000000004</v>
      </c>
      <c r="T3096">
        <f t="shared" si="48"/>
        <v>287.96999999999997</v>
      </c>
    </row>
    <row r="3097" spans="1:20" x14ac:dyDescent="0.25">
      <c r="A3097">
        <v>3096</v>
      </c>
      <c r="B3097">
        <v>86971</v>
      </c>
      <c r="C3097" t="s">
        <v>1232</v>
      </c>
      <c r="D3097" t="s">
        <v>20</v>
      </c>
      <c r="E3097" t="s">
        <v>39</v>
      </c>
      <c r="F3097" t="s">
        <v>40</v>
      </c>
      <c r="G3097" t="s">
        <v>41</v>
      </c>
      <c r="H3097" t="s">
        <v>61</v>
      </c>
      <c r="I3097" t="s">
        <v>28</v>
      </c>
      <c r="J3097" t="s">
        <v>84</v>
      </c>
      <c r="K3097" t="s">
        <v>172</v>
      </c>
      <c r="L3097" t="s">
        <v>192</v>
      </c>
      <c r="M3097" t="s">
        <v>59</v>
      </c>
      <c r="N3097" s="2">
        <v>41319</v>
      </c>
      <c r="O3097" s="2">
        <v>41320</v>
      </c>
      <c r="P3097">
        <v>12</v>
      </c>
      <c r="Q3097" s="1">
        <v>0.01</v>
      </c>
      <c r="R3097">
        <v>19.98</v>
      </c>
      <c r="S3097">
        <v>8.68</v>
      </c>
      <c r="T3097">
        <f t="shared" si="48"/>
        <v>239.76</v>
      </c>
    </row>
    <row r="3098" spans="1:20" x14ac:dyDescent="0.25">
      <c r="A3098">
        <v>3097</v>
      </c>
      <c r="B3098">
        <v>86198</v>
      </c>
      <c r="C3098" t="s">
        <v>872</v>
      </c>
      <c r="D3098" t="s">
        <v>38</v>
      </c>
      <c r="E3098" t="s">
        <v>21</v>
      </c>
      <c r="F3098" t="s">
        <v>22</v>
      </c>
      <c r="G3098" t="s">
        <v>48</v>
      </c>
      <c r="H3098" t="s">
        <v>24</v>
      </c>
      <c r="I3098" t="s">
        <v>28</v>
      </c>
      <c r="J3098" t="s">
        <v>84</v>
      </c>
      <c r="K3098" t="s">
        <v>1107</v>
      </c>
      <c r="L3098" t="s">
        <v>192</v>
      </c>
      <c r="M3098" t="s">
        <v>326</v>
      </c>
      <c r="N3098" s="2">
        <v>41332</v>
      </c>
      <c r="O3098" s="2">
        <v>41334</v>
      </c>
      <c r="P3098">
        <v>4</v>
      </c>
      <c r="Q3098" s="1">
        <v>7.0000000000000007E-2</v>
      </c>
      <c r="R3098">
        <v>125.99</v>
      </c>
      <c r="S3098">
        <v>8.8000000000000007</v>
      </c>
      <c r="T3098">
        <f t="shared" si="48"/>
        <v>503.96</v>
      </c>
    </row>
    <row r="3099" spans="1:20" x14ac:dyDescent="0.25">
      <c r="A3099">
        <v>3098</v>
      </c>
      <c r="B3099">
        <v>88915</v>
      </c>
      <c r="C3099" t="s">
        <v>859</v>
      </c>
      <c r="D3099" t="s">
        <v>578</v>
      </c>
      <c r="E3099" t="s">
        <v>187</v>
      </c>
      <c r="F3099" t="s">
        <v>31</v>
      </c>
      <c r="G3099" t="s">
        <v>93</v>
      </c>
      <c r="H3099" t="s">
        <v>188</v>
      </c>
      <c r="I3099" t="s">
        <v>28</v>
      </c>
      <c r="J3099" t="s">
        <v>84</v>
      </c>
      <c r="K3099" t="s">
        <v>291</v>
      </c>
      <c r="L3099" t="s">
        <v>330</v>
      </c>
      <c r="M3099" t="s">
        <v>121</v>
      </c>
      <c r="N3099" s="2">
        <v>41057</v>
      </c>
      <c r="O3099" s="2">
        <v>41058</v>
      </c>
      <c r="P3099">
        <v>2</v>
      </c>
      <c r="Q3099" s="1">
        <v>0</v>
      </c>
      <c r="R3099">
        <v>100.98</v>
      </c>
      <c r="S3099">
        <v>35.840000000000003</v>
      </c>
      <c r="T3099">
        <f t="shared" si="48"/>
        <v>201.96</v>
      </c>
    </row>
    <row r="3100" spans="1:20" x14ac:dyDescent="0.25">
      <c r="A3100">
        <v>3099</v>
      </c>
      <c r="B3100">
        <v>88735</v>
      </c>
      <c r="C3100" t="s">
        <v>599</v>
      </c>
      <c r="D3100" t="s">
        <v>20</v>
      </c>
      <c r="E3100" t="s">
        <v>39</v>
      </c>
      <c r="F3100" t="s">
        <v>47</v>
      </c>
      <c r="G3100" t="s">
        <v>48</v>
      </c>
      <c r="H3100" t="s">
        <v>78</v>
      </c>
      <c r="I3100" t="s">
        <v>28</v>
      </c>
      <c r="J3100" t="s">
        <v>84</v>
      </c>
      <c r="K3100" t="s">
        <v>50</v>
      </c>
      <c r="L3100" t="s">
        <v>26</v>
      </c>
      <c r="M3100" t="s">
        <v>160</v>
      </c>
      <c r="N3100" s="2">
        <v>40812</v>
      </c>
      <c r="O3100" s="2">
        <v>40812</v>
      </c>
      <c r="P3100">
        <v>22</v>
      </c>
      <c r="Q3100" s="1">
        <v>0.03</v>
      </c>
      <c r="R3100">
        <v>10.48</v>
      </c>
      <c r="S3100">
        <v>2.89</v>
      </c>
      <c r="T3100">
        <f t="shared" si="48"/>
        <v>230.56</v>
      </c>
    </row>
    <row r="3101" spans="1:20" x14ac:dyDescent="0.25">
      <c r="A3101">
        <v>3100</v>
      </c>
      <c r="B3101">
        <v>88396</v>
      </c>
      <c r="C3101" t="s">
        <v>488</v>
      </c>
      <c r="D3101" t="s">
        <v>20</v>
      </c>
      <c r="E3101" t="s">
        <v>21</v>
      </c>
      <c r="F3101" t="s">
        <v>40</v>
      </c>
      <c r="G3101" t="s">
        <v>93</v>
      </c>
      <c r="H3101" t="s">
        <v>33</v>
      </c>
      <c r="I3101" t="s">
        <v>28</v>
      </c>
      <c r="J3101" t="s">
        <v>84</v>
      </c>
      <c r="K3101" t="s">
        <v>1108</v>
      </c>
      <c r="L3101" t="s">
        <v>192</v>
      </c>
      <c r="M3101" t="s">
        <v>99</v>
      </c>
      <c r="N3101" s="2">
        <v>41046</v>
      </c>
      <c r="O3101" s="2">
        <v>41048</v>
      </c>
      <c r="P3101">
        <v>13</v>
      </c>
      <c r="Q3101" s="1">
        <v>0.02</v>
      </c>
      <c r="R3101">
        <v>80.98</v>
      </c>
      <c r="S3101">
        <v>7.18</v>
      </c>
      <c r="T3101">
        <f t="shared" si="48"/>
        <v>1052.74</v>
      </c>
    </row>
    <row r="3102" spans="1:20" x14ac:dyDescent="0.25">
      <c r="A3102">
        <v>3101</v>
      </c>
      <c r="B3102">
        <v>88396</v>
      </c>
      <c r="C3102" t="s">
        <v>488</v>
      </c>
      <c r="D3102" t="s">
        <v>20</v>
      </c>
      <c r="E3102" t="s">
        <v>39</v>
      </c>
      <c r="F3102" t="s">
        <v>40</v>
      </c>
      <c r="G3102" t="s">
        <v>93</v>
      </c>
      <c r="H3102" t="s">
        <v>94</v>
      </c>
      <c r="I3102" t="s">
        <v>28</v>
      </c>
      <c r="J3102" t="s">
        <v>84</v>
      </c>
      <c r="K3102" t="s">
        <v>221</v>
      </c>
      <c r="L3102" t="s">
        <v>44</v>
      </c>
      <c r="M3102" t="s">
        <v>99</v>
      </c>
      <c r="N3102" s="2">
        <v>41046</v>
      </c>
      <c r="O3102" s="2">
        <v>41046</v>
      </c>
      <c r="P3102">
        <v>10</v>
      </c>
      <c r="Q3102" s="1">
        <v>0.08</v>
      </c>
      <c r="R3102">
        <v>2.6</v>
      </c>
      <c r="S3102">
        <v>2.4</v>
      </c>
      <c r="T3102">
        <f t="shared" si="48"/>
        <v>26</v>
      </c>
    </row>
    <row r="3103" spans="1:20" x14ac:dyDescent="0.25">
      <c r="A3103">
        <v>3102</v>
      </c>
      <c r="B3103">
        <v>87686</v>
      </c>
      <c r="C3103" t="s">
        <v>224</v>
      </c>
      <c r="D3103" t="s">
        <v>20</v>
      </c>
      <c r="E3103" t="s">
        <v>39</v>
      </c>
      <c r="F3103" t="s">
        <v>22</v>
      </c>
      <c r="G3103" t="s">
        <v>41</v>
      </c>
      <c r="H3103" t="s">
        <v>89</v>
      </c>
      <c r="I3103" t="s">
        <v>28</v>
      </c>
      <c r="J3103" t="s">
        <v>84</v>
      </c>
      <c r="K3103" t="s">
        <v>163</v>
      </c>
      <c r="L3103" t="s">
        <v>192</v>
      </c>
      <c r="M3103" t="s">
        <v>190</v>
      </c>
      <c r="N3103" s="2">
        <v>41112</v>
      </c>
      <c r="O3103" s="2">
        <v>41114</v>
      </c>
      <c r="P3103">
        <v>16</v>
      </c>
      <c r="Q3103" s="1">
        <v>0.03</v>
      </c>
      <c r="R3103">
        <v>4.9800000000000004</v>
      </c>
      <c r="S3103">
        <v>4.7</v>
      </c>
      <c r="T3103">
        <f t="shared" si="48"/>
        <v>79.680000000000007</v>
      </c>
    </row>
    <row r="3104" spans="1:20" x14ac:dyDescent="0.25">
      <c r="A3104">
        <v>3103</v>
      </c>
      <c r="B3104">
        <v>88767</v>
      </c>
      <c r="C3104" t="s">
        <v>1327</v>
      </c>
      <c r="D3104" t="s">
        <v>578</v>
      </c>
      <c r="E3104" t="s">
        <v>187</v>
      </c>
      <c r="F3104" t="s">
        <v>31</v>
      </c>
      <c r="G3104" t="s">
        <v>23</v>
      </c>
      <c r="H3104" t="s">
        <v>225</v>
      </c>
      <c r="I3104" t="s">
        <v>28</v>
      </c>
      <c r="J3104" t="s">
        <v>84</v>
      </c>
      <c r="K3104" t="s">
        <v>101</v>
      </c>
      <c r="L3104" t="s">
        <v>330</v>
      </c>
      <c r="M3104" t="s">
        <v>102</v>
      </c>
      <c r="N3104" s="2">
        <v>40690</v>
      </c>
      <c r="O3104" s="2">
        <v>40691</v>
      </c>
      <c r="P3104">
        <v>5</v>
      </c>
      <c r="Q3104" s="1">
        <v>7.0000000000000007E-2</v>
      </c>
      <c r="R3104">
        <v>880.98</v>
      </c>
      <c r="S3104">
        <v>44.55</v>
      </c>
      <c r="T3104">
        <f t="shared" si="48"/>
        <v>4404.8999999999996</v>
      </c>
    </row>
    <row r="3105" spans="1:20" x14ac:dyDescent="0.25">
      <c r="A3105">
        <v>3104</v>
      </c>
      <c r="B3105">
        <v>88767</v>
      </c>
      <c r="C3105" t="s">
        <v>1327</v>
      </c>
      <c r="D3105" t="s">
        <v>20</v>
      </c>
      <c r="E3105" t="s">
        <v>39</v>
      </c>
      <c r="F3105" t="s">
        <v>31</v>
      </c>
      <c r="G3105" t="s">
        <v>23</v>
      </c>
      <c r="H3105" t="s">
        <v>49</v>
      </c>
      <c r="I3105" t="s">
        <v>28</v>
      </c>
      <c r="J3105" t="s">
        <v>84</v>
      </c>
      <c r="K3105" t="s">
        <v>154</v>
      </c>
      <c r="L3105" t="s">
        <v>192</v>
      </c>
      <c r="M3105" t="s">
        <v>106</v>
      </c>
      <c r="N3105" s="2">
        <v>40690</v>
      </c>
      <c r="O3105" s="2">
        <v>40691</v>
      </c>
      <c r="P3105">
        <v>5</v>
      </c>
      <c r="Q3105" s="1">
        <v>0</v>
      </c>
      <c r="R3105">
        <v>13.48</v>
      </c>
      <c r="S3105">
        <v>4.51</v>
      </c>
      <c r="T3105">
        <f t="shared" si="48"/>
        <v>67.400000000000006</v>
      </c>
    </row>
    <row r="3106" spans="1:20" x14ac:dyDescent="0.25">
      <c r="A3106">
        <v>3105</v>
      </c>
      <c r="B3106">
        <v>87472</v>
      </c>
      <c r="C3106" t="s">
        <v>1313</v>
      </c>
      <c r="D3106" t="s">
        <v>20</v>
      </c>
      <c r="E3106" t="s">
        <v>21</v>
      </c>
      <c r="F3106" t="s">
        <v>22</v>
      </c>
      <c r="G3106" t="s">
        <v>23</v>
      </c>
      <c r="H3106" t="s">
        <v>206</v>
      </c>
      <c r="I3106" t="s">
        <v>28</v>
      </c>
      <c r="J3106" t="s">
        <v>84</v>
      </c>
      <c r="K3106" t="s">
        <v>1254</v>
      </c>
      <c r="L3106" t="s">
        <v>26</v>
      </c>
      <c r="M3106" t="s">
        <v>232</v>
      </c>
      <c r="N3106" s="2">
        <v>41469</v>
      </c>
      <c r="O3106" s="2">
        <v>41470</v>
      </c>
      <c r="P3106">
        <v>9</v>
      </c>
      <c r="Q3106" s="1">
        <v>0.03</v>
      </c>
      <c r="R3106">
        <v>31.78</v>
      </c>
      <c r="S3106">
        <v>1.99</v>
      </c>
      <c r="T3106">
        <f t="shared" si="48"/>
        <v>286.02</v>
      </c>
    </row>
    <row r="3107" spans="1:20" x14ac:dyDescent="0.25">
      <c r="A3107">
        <v>3106</v>
      </c>
      <c r="B3107">
        <v>86772</v>
      </c>
      <c r="C3107" t="s">
        <v>1968</v>
      </c>
      <c r="D3107" t="s">
        <v>20</v>
      </c>
      <c r="E3107" t="s">
        <v>39</v>
      </c>
      <c r="F3107" t="s">
        <v>47</v>
      </c>
      <c r="G3107" t="s">
        <v>93</v>
      </c>
      <c r="H3107" t="s">
        <v>54</v>
      </c>
      <c r="I3107" t="s">
        <v>28</v>
      </c>
      <c r="J3107" t="s">
        <v>84</v>
      </c>
      <c r="K3107" t="s">
        <v>163</v>
      </c>
      <c r="L3107" t="s">
        <v>192</v>
      </c>
      <c r="M3107" t="s">
        <v>160</v>
      </c>
      <c r="N3107" s="2">
        <v>40842</v>
      </c>
      <c r="O3107" s="2">
        <v>40843</v>
      </c>
      <c r="P3107">
        <v>4</v>
      </c>
      <c r="Q3107" s="1">
        <v>7.0000000000000007E-2</v>
      </c>
      <c r="R3107">
        <v>34.76</v>
      </c>
      <c r="S3107">
        <v>8.2200000000000006</v>
      </c>
      <c r="T3107">
        <f t="shared" si="48"/>
        <v>139.04</v>
      </c>
    </row>
    <row r="3108" spans="1:20" x14ac:dyDescent="0.25">
      <c r="A3108">
        <v>3107</v>
      </c>
      <c r="B3108">
        <v>86772</v>
      </c>
      <c r="C3108" t="s">
        <v>1968</v>
      </c>
      <c r="D3108" t="s">
        <v>578</v>
      </c>
      <c r="E3108" t="s">
        <v>187</v>
      </c>
      <c r="F3108" t="s">
        <v>47</v>
      </c>
      <c r="G3108" t="s">
        <v>93</v>
      </c>
      <c r="H3108" t="s">
        <v>217</v>
      </c>
      <c r="I3108" t="s">
        <v>28</v>
      </c>
      <c r="J3108" t="s">
        <v>84</v>
      </c>
      <c r="K3108" t="s">
        <v>71</v>
      </c>
      <c r="L3108" t="s">
        <v>330</v>
      </c>
      <c r="M3108" t="s">
        <v>114</v>
      </c>
      <c r="N3108" s="2">
        <v>40842</v>
      </c>
      <c r="O3108" s="2">
        <v>40844</v>
      </c>
      <c r="P3108">
        <v>4</v>
      </c>
      <c r="Q3108" s="1">
        <v>0.03</v>
      </c>
      <c r="R3108">
        <v>15.23</v>
      </c>
      <c r="S3108">
        <v>27.75</v>
      </c>
      <c r="T3108">
        <f t="shared" si="48"/>
        <v>60.92</v>
      </c>
    </row>
    <row r="3109" spans="1:20" x14ac:dyDescent="0.25">
      <c r="A3109">
        <v>3108</v>
      </c>
      <c r="B3109">
        <v>87160</v>
      </c>
      <c r="C3109" t="s">
        <v>929</v>
      </c>
      <c r="D3109" t="s">
        <v>38</v>
      </c>
      <c r="E3109" t="s">
        <v>21</v>
      </c>
      <c r="F3109" t="s">
        <v>40</v>
      </c>
      <c r="G3109" t="s">
        <v>41</v>
      </c>
      <c r="H3109" t="s">
        <v>33</v>
      </c>
      <c r="I3109" t="s">
        <v>28</v>
      </c>
      <c r="J3109" t="s">
        <v>84</v>
      </c>
      <c r="K3109" t="s">
        <v>210</v>
      </c>
      <c r="L3109" t="s">
        <v>192</v>
      </c>
      <c r="M3109" t="s">
        <v>59</v>
      </c>
      <c r="N3109" s="2">
        <v>40220</v>
      </c>
      <c r="O3109" s="2">
        <v>40221</v>
      </c>
      <c r="P3109">
        <v>12</v>
      </c>
      <c r="Q3109" s="1">
        <v>0.05</v>
      </c>
      <c r="R3109">
        <v>205.99</v>
      </c>
      <c r="S3109">
        <v>8.99</v>
      </c>
      <c r="T3109">
        <f t="shared" si="48"/>
        <v>2471.88</v>
      </c>
    </row>
    <row r="3110" spans="1:20" x14ac:dyDescent="0.25">
      <c r="A3110">
        <v>3109</v>
      </c>
      <c r="B3110">
        <v>87160</v>
      </c>
      <c r="C3110" t="s">
        <v>929</v>
      </c>
      <c r="D3110" t="s">
        <v>20</v>
      </c>
      <c r="E3110" t="s">
        <v>21</v>
      </c>
      <c r="F3110" t="s">
        <v>40</v>
      </c>
      <c r="G3110" t="s">
        <v>41</v>
      </c>
      <c r="H3110" t="s">
        <v>203</v>
      </c>
      <c r="I3110" t="s">
        <v>28</v>
      </c>
      <c r="J3110" t="s">
        <v>84</v>
      </c>
      <c r="K3110" t="s">
        <v>201</v>
      </c>
      <c r="L3110" t="s">
        <v>192</v>
      </c>
      <c r="M3110" t="s">
        <v>59</v>
      </c>
      <c r="N3110" s="2">
        <v>40220</v>
      </c>
      <c r="O3110" s="2">
        <v>40221</v>
      </c>
      <c r="P3110">
        <v>5</v>
      </c>
      <c r="Q3110" s="1">
        <v>0.08</v>
      </c>
      <c r="R3110">
        <v>205.99</v>
      </c>
      <c r="S3110">
        <v>8.99</v>
      </c>
      <c r="T3110">
        <f t="shared" si="48"/>
        <v>1029.95</v>
      </c>
    </row>
    <row r="3111" spans="1:20" x14ac:dyDescent="0.25">
      <c r="A3111">
        <v>3110</v>
      </c>
      <c r="B3111">
        <v>90804</v>
      </c>
      <c r="C3111" t="s">
        <v>2127</v>
      </c>
      <c r="D3111" t="s">
        <v>38</v>
      </c>
      <c r="E3111" t="s">
        <v>39</v>
      </c>
      <c r="F3111" t="s">
        <v>31</v>
      </c>
      <c r="G3111" t="s">
        <v>32</v>
      </c>
      <c r="H3111" t="s">
        <v>94</v>
      </c>
      <c r="I3111" t="s">
        <v>28</v>
      </c>
      <c r="J3111" t="s">
        <v>84</v>
      </c>
      <c r="K3111" t="s">
        <v>228</v>
      </c>
      <c r="L3111" t="s">
        <v>26</v>
      </c>
      <c r="M3111" t="s">
        <v>146</v>
      </c>
      <c r="N3111" s="2">
        <v>41264</v>
      </c>
      <c r="O3111" s="2">
        <v>41266</v>
      </c>
      <c r="P3111">
        <v>23</v>
      </c>
      <c r="Q3111" s="1">
        <v>0.09</v>
      </c>
      <c r="R3111">
        <v>28.15</v>
      </c>
      <c r="S3111">
        <v>8.99</v>
      </c>
      <c r="T3111">
        <f t="shared" si="48"/>
        <v>647.44999999999993</v>
      </c>
    </row>
    <row r="3112" spans="1:20" x14ac:dyDescent="0.25">
      <c r="A3112">
        <v>3111</v>
      </c>
      <c r="B3112">
        <v>90804</v>
      </c>
      <c r="C3112" t="s">
        <v>1688</v>
      </c>
      <c r="D3112" t="s">
        <v>38</v>
      </c>
      <c r="E3112" t="s">
        <v>39</v>
      </c>
      <c r="F3112" t="s">
        <v>47</v>
      </c>
      <c r="G3112" t="s">
        <v>32</v>
      </c>
      <c r="H3112" t="s">
        <v>54</v>
      </c>
      <c r="I3112" t="s">
        <v>28</v>
      </c>
      <c r="J3112" t="s">
        <v>84</v>
      </c>
      <c r="K3112" t="s">
        <v>248</v>
      </c>
      <c r="L3112" t="s">
        <v>192</v>
      </c>
      <c r="M3112" t="s">
        <v>114</v>
      </c>
      <c r="N3112" s="2">
        <v>41264</v>
      </c>
      <c r="O3112" s="2">
        <v>41265</v>
      </c>
      <c r="P3112">
        <v>14</v>
      </c>
      <c r="Q3112" s="1">
        <v>0.08</v>
      </c>
      <c r="R3112">
        <v>7.78</v>
      </c>
      <c r="S3112">
        <v>2.5</v>
      </c>
      <c r="T3112">
        <f t="shared" si="48"/>
        <v>108.92</v>
      </c>
    </row>
    <row r="3113" spans="1:20" x14ac:dyDescent="0.25">
      <c r="A3113">
        <v>3112</v>
      </c>
      <c r="B3113">
        <v>87099</v>
      </c>
      <c r="C3113" t="s">
        <v>1129</v>
      </c>
      <c r="D3113" t="s">
        <v>578</v>
      </c>
      <c r="E3113" t="s">
        <v>187</v>
      </c>
      <c r="F3113" t="s">
        <v>22</v>
      </c>
      <c r="G3113" t="s">
        <v>93</v>
      </c>
      <c r="H3113" t="s">
        <v>217</v>
      </c>
      <c r="I3113" t="s">
        <v>28</v>
      </c>
      <c r="J3113" t="s">
        <v>52</v>
      </c>
      <c r="K3113" t="s">
        <v>145</v>
      </c>
      <c r="L3113" t="s">
        <v>330</v>
      </c>
      <c r="M3113" t="s">
        <v>96</v>
      </c>
      <c r="N3113" s="2">
        <v>40584</v>
      </c>
      <c r="O3113" s="2">
        <v>40587</v>
      </c>
      <c r="P3113">
        <v>3</v>
      </c>
      <c r="Q3113" s="1">
        <v>0.05</v>
      </c>
      <c r="R3113">
        <v>58.14</v>
      </c>
      <c r="S3113">
        <v>36.61</v>
      </c>
      <c r="T3113">
        <f t="shared" si="48"/>
        <v>174.42000000000002</v>
      </c>
    </row>
    <row r="3114" spans="1:20" x14ac:dyDescent="0.25">
      <c r="A3114">
        <v>3113</v>
      </c>
      <c r="B3114">
        <v>89975</v>
      </c>
      <c r="C3114" t="s">
        <v>518</v>
      </c>
      <c r="D3114" t="s">
        <v>20</v>
      </c>
      <c r="E3114" t="s">
        <v>187</v>
      </c>
      <c r="F3114" t="s">
        <v>31</v>
      </c>
      <c r="G3114" t="s">
        <v>41</v>
      </c>
      <c r="H3114" t="s">
        <v>225</v>
      </c>
      <c r="I3114" t="s">
        <v>28</v>
      </c>
      <c r="J3114" t="s">
        <v>52</v>
      </c>
      <c r="K3114" t="s">
        <v>226</v>
      </c>
      <c r="L3114" t="s">
        <v>192</v>
      </c>
      <c r="M3114" t="s">
        <v>35</v>
      </c>
      <c r="N3114" s="2">
        <v>40872</v>
      </c>
      <c r="O3114" s="2">
        <v>40873</v>
      </c>
      <c r="P3114">
        <v>40</v>
      </c>
      <c r="Q3114" s="1">
        <v>0.03</v>
      </c>
      <c r="R3114">
        <v>6.24</v>
      </c>
      <c r="S3114">
        <v>5.22</v>
      </c>
      <c r="T3114">
        <f t="shared" si="48"/>
        <v>249.60000000000002</v>
      </c>
    </row>
    <row r="3115" spans="1:20" x14ac:dyDescent="0.25">
      <c r="A3115">
        <v>3114</v>
      </c>
      <c r="B3115">
        <v>88888</v>
      </c>
      <c r="C3115" t="s">
        <v>1758</v>
      </c>
      <c r="D3115" t="s">
        <v>38</v>
      </c>
      <c r="E3115" t="s">
        <v>39</v>
      </c>
      <c r="F3115" t="s">
        <v>31</v>
      </c>
      <c r="G3115" t="s">
        <v>48</v>
      </c>
      <c r="H3115" t="s">
        <v>78</v>
      </c>
      <c r="I3115" t="s">
        <v>28</v>
      </c>
      <c r="J3115" t="s">
        <v>52</v>
      </c>
      <c r="K3115" t="s">
        <v>136</v>
      </c>
      <c r="L3115" t="s">
        <v>44</v>
      </c>
      <c r="M3115" t="s">
        <v>69</v>
      </c>
      <c r="N3115" s="2">
        <v>41612</v>
      </c>
      <c r="O3115" s="2">
        <v>41616</v>
      </c>
      <c r="P3115">
        <v>24</v>
      </c>
      <c r="Q3115" s="1">
        <v>0.1</v>
      </c>
      <c r="R3115">
        <v>9.11</v>
      </c>
      <c r="S3115">
        <v>2.15</v>
      </c>
      <c r="T3115">
        <f t="shared" si="48"/>
        <v>218.64</v>
      </c>
    </row>
    <row r="3116" spans="1:20" x14ac:dyDescent="0.25">
      <c r="A3116">
        <v>3115</v>
      </c>
      <c r="B3116">
        <v>88607</v>
      </c>
      <c r="C3116" t="s">
        <v>717</v>
      </c>
      <c r="D3116" t="s">
        <v>20</v>
      </c>
      <c r="E3116" t="s">
        <v>21</v>
      </c>
      <c r="F3116" t="s">
        <v>31</v>
      </c>
      <c r="G3116" t="s">
        <v>48</v>
      </c>
      <c r="H3116" t="s">
        <v>24</v>
      </c>
      <c r="I3116" t="s">
        <v>28</v>
      </c>
      <c r="J3116" t="s">
        <v>52</v>
      </c>
      <c r="K3116" t="s">
        <v>1254</v>
      </c>
      <c r="L3116" t="s">
        <v>192</v>
      </c>
      <c r="M3116" t="s">
        <v>139</v>
      </c>
      <c r="N3116" s="2">
        <v>41339</v>
      </c>
      <c r="O3116" s="2">
        <v>41343</v>
      </c>
      <c r="P3116">
        <v>11</v>
      </c>
      <c r="Q3116" s="1">
        <v>7.0000000000000007E-2</v>
      </c>
      <c r="R3116">
        <v>39.99</v>
      </c>
      <c r="S3116">
        <v>10.25</v>
      </c>
      <c r="T3116">
        <f t="shared" si="48"/>
        <v>439.89000000000004</v>
      </c>
    </row>
    <row r="3117" spans="1:20" x14ac:dyDescent="0.25">
      <c r="A3117">
        <v>3116</v>
      </c>
      <c r="B3117">
        <v>89382</v>
      </c>
      <c r="C3117" t="s">
        <v>617</v>
      </c>
      <c r="D3117" t="s">
        <v>578</v>
      </c>
      <c r="E3117" t="s">
        <v>187</v>
      </c>
      <c r="F3117" t="s">
        <v>40</v>
      </c>
      <c r="G3117" t="s">
        <v>32</v>
      </c>
      <c r="H3117" t="s">
        <v>188</v>
      </c>
      <c r="I3117" t="s">
        <v>28</v>
      </c>
      <c r="J3117" t="s">
        <v>52</v>
      </c>
      <c r="K3117" t="s">
        <v>228</v>
      </c>
      <c r="L3117" t="s">
        <v>283</v>
      </c>
      <c r="M3117" t="s">
        <v>309</v>
      </c>
      <c r="N3117" s="2">
        <v>40775</v>
      </c>
      <c r="O3117" s="2">
        <v>40777</v>
      </c>
      <c r="P3117">
        <v>5</v>
      </c>
      <c r="Q3117" s="1">
        <v>7.0000000000000007E-2</v>
      </c>
      <c r="R3117">
        <v>122.99</v>
      </c>
      <c r="S3117">
        <v>70.2</v>
      </c>
      <c r="T3117">
        <f t="shared" si="48"/>
        <v>614.94999999999993</v>
      </c>
    </row>
    <row r="3118" spans="1:20" x14ac:dyDescent="0.25">
      <c r="A3118">
        <v>3117</v>
      </c>
      <c r="B3118">
        <v>87935</v>
      </c>
      <c r="C3118" t="s">
        <v>519</v>
      </c>
      <c r="D3118" t="s">
        <v>20</v>
      </c>
      <c r="E3118" t="s">
        <v>39</v>
      </c>
      <c r="F3118" t="s">
        <v>40</v>
      </c>
      <c r="G3118" t="s">
        <v>41</v>
      </c>
      <c r="H3118" t="s">
        <v>49</v>
      </c>
      <c r="I3118" t="s">
        <v>28</v>
      </c>
      <c r="J3118" t="s">
        <v>52</v>
      </c>
      <c r="K3118" t="s">
        <v>133</v>
      </c>
      <c r="L3118" t="s">
        <v>192</v>
      </c>
      <c r="M3118" t="s">
        <v>342</v>
      </c>
      <c r="N3118" s="2">
        <v>40510</v>
      </c>
      <c r="O3118" s="2">
        <v>40511</v>
      </c>
      <c r="P3118">
        <v>23</v>
      </c>
      <c r="Q3118" s="1">
        <v>0.05</v>
      </c>
      <c r="R3118">
        <v>35.44</v>
      </c>
      <c r="S3118">
        <v>5.09</v>
      </c>
      <c r="T3118">
        <f t="shared" si="48"/>
        <v>815.11999999999989</v>
      </c>
    </row>
    <row r="3119" spans="1:20" x14ac:dyDescent="0.25">
      <c r="A3119">
        <v>3118</v>
      </c>
      <c r="B3119">
        <v>89300</v>
      </c>
      <c r="C3119" t="s">
        <v>2312</v>
      </c>
      <c r="D3119" t="s">
        <v>20</v>
      </c>
      <c r="E3119" t="s">
        <v>187</v>
      </c>
      <c r="F3119" t="s">
        <v>22</v>
      </c>
      <c r="G3119" t="s">
        <v>93</v>
      </c>
      <c r="H3119" t="s">
        <v>225</v>
      </c>
      <c r="I3119" t="s">
        <v>28</v>
      </c>
      <c r="J3119" t="s">
        <v>52</v>
      </c>
      <c r="K3119" t="s">
        <v>221</v>
      </c>
      <c r="L3119" t="s">
        <v>192</v>
      </c>
      <c r="M3119" t="s">
        <v>80</v>
      </c>
      <c r="N3119" s="2">
        <v>40455</v>
      </c>
      <c r="O3119" s="2">
        <v>40455</v>
      </c>
      <c r="P3119">
        <v>11</v>
      </c>
      <c r="Q3119" s="1">
        <v>0.02</v>
      </c>
      <c r="R3119">
        <v>63.94</v>
      </c>
      <c r="S3119">
        <v>14.48</v>
      </c>
      <c r="T3119">
        <f t="shared" si="48"/>
        <v>703.33999999999992</v>
      </c>
    </row>
    <row r="3120" spans="1:20" x14ac:dyDescent="0.25">
      <c r="A3120">
        <v>3119</v>
      </c>
      <c r="B3120">
        <v>89300</v>
      </c>
      <c r="C3120" t="s">
        <v>1260</v>
      </c>
      <c r="D3120" t="s">
        <v>20</v>
      </c>
      <c r="E3120" t="s">
        <v>21</v>
      </c>
      <c r="F3120" t="s">
        <v>22</v>
      </c>
      <c r="G3120" t="s">
        <v>93</v>
      </c>
      <c r="H3120" t="s">
        <v>33</v>
      </c>
      <c r="I3120" t="s">
        <v>28</v>
      </c>
      <c r="J3120" t="s">
        <v>52</v>
      </c>
      <c r="K3120" t="s">
        <v>25</v>
      </c>
      <c r="L3120" t="s">
        <v>26</v>
      </c>
      <c r="M3120" t="s">
        <v>173</v>
      </c>
      <c r="N3120" s="2">
        <v>40455</v>
      </c>
      <c r="O3120" s="2">
        <v>40457</v>
      </c>
      <c r="P3120">
        <v>5</v>
      </c>
      <c r="Q3120" s="1">
        <v>0.01</v>
      </c>
      <c r="R3120">
        <v>5.0199999999999996</v>
      </c>
      <c r="S3120">
        <v>5.14</v>
      </c>
      <c r="T3120">
        <f t="shared" si="48"/>
        <v>25.099999999999998</v>
      </c>
    </row>
    <row r="3121" spans="1:20" x14ac:dyDescent="0.25">
      <c r="A3121">
        <v>3120</v>
      </c>
      <c r="B3121">
        <v>90633</v>
      </c>
      <c r="C3121" t="s">
        <v>1379</v>
      </c>
      <c r="D3121" t="s">
        <v>20</v>
      </c>
      <c r="E3121" t="s">
        <v>39</v>
      </c>
      <c r="F3121" t="s">
        <v>31</v>
      </c>
      <c r="G3121" t="s">
        <v>41</v>
      </c>
      <c r="H3121" t="s">
        <v>61</v>
      </c>
      <c r="I3121" t="s">
        <v>28</v>
      </c>
      <c r="J3121" t="s">
        <v>52</v>
      </c>
      <c r="K3121" t="s">
        <v>101</v>
      </c>
      <c r="L3121" t="s">
        <v>192</v>
      </c>
      <c r="M3121" t="s">
        <v>102</v>
      </c>
      <c r="N3121" s="2">
        <v>40856</v>
      </c>
      <c r="O3121" s="2">
        <v>40857</v>
      </c>
      <c r="P3121">
        <v>28</v>
      </c>
      <c r="Q3121" s="1">
        <v>0.01</v>
      </c>
      <c r="R3121">
        <v>5.78</v>
      </c>
      <c r="S3121">
        <v>4.96</v>
      </c>
      <c r="T3121">
        <f t="shared" si="48"/>
        <v>161.84</v>
      </c>
    </row>
    <row r="3122" spans="1:20" x14ac:dyDescent="0.25">
      <c r="A3122">
        <v>3121</v>
      </c>
      <c r="B3122">
        <v>89592</v>
      </c>
      <c r="C3122" t="s">
        <v>2033</v>
      </c>
      <c r="D3122" t="s">
        <v>20</v>
      </c>
      <c r="E3122" t="s">
        <v>21</v>
      </c>
      <c r="F3122" t="s">
        <v>31</v>
      </c>
      <c r="G3122" t="s">
        <v>93</v>
      </c>
      <c r="H3122" t="s">
        <v>203</v>
      </c>
      <c r="I3122" t="s">
        <v>28</v>
      </c>
      <c r="J3122" t="s">
        <v>52</v>
      </c>
      <c r="K3122" t="s">
        <v>198</v>
      </c>
      <c r="L3122" t="s">
        <v>192</v>
      </c>
      <c r="M3122" t="s">
        <v>146</v>
      </c>
      <c r="N3122" s="2">
        <v>40558</v>
      </c>
      <c r="O3122" s="2">
        <v>40561</v>
      </c>
      <c r="P3122">
        <v>11</v>
      </c>
      <c r="Q3122" s="1">
        <v>0</v>
      </c>
      <c r="R3122">
        <v>80.98</v>
      </c>
      <c r="S3122">
        <v>7.18</v>
      </c>
      <c r="T3122">
        <f t="shared" si="48"/>
        <v>890.78000000000009</v>
      </c>
    </row>
    <row r="3123" spans="1:20" x14ac:dyDescent="0.25">
      <c r="A3123">
        <v>3122</v>
      </c>
      <c r="B3123">
        <v>89592</v>
      </c>
      <c r="C3123" t="s">
        <v>2033</v>
      </c>
      <c r="D3123" t="s">
        <v>20</v>
      </c>
      <c r="E3123" t="s">
        <v>39</v>
      </c>
      <c r="F3123" t="s">
        <v>31</v>
      </c>
      <c r="G3123" t="s">
        <v>93</v>
      </c>
      <c r="H3123" t="s">
        <v>78</v>
      </c>
      <c r="I3123" t="s">
        <v>28</v>
      </c>
      <c r="J3123" t="s">
        <v>52</v>
      </c>
      <c r="K3123" t="s">
        <v>221</v>
      </c>
      <c r="L3123" t="s">
        <v>192</v>
      </c>
      <c r="M3123" t="s">
        <v>121</v>
      </c>
      <c r="N3123" s="2">
        <v>40558</v>
      </c>
      <c r="O3123" s="2">
        <v>40559</v>
      </c>
      <c r="P3123">
        <v>6</v>
      </c>
      <c r="Q3123" s="1">
        <v>0.01</v>
      </c>
      <c r="R3123">
        <v>48.91</v>
      </c>
      <c r="S3123">
        <v>5.97</v>
      </c>
      <c r="T3123">
        <f t="shared" si="48"/>
        <v>293.45999999999998</v>
      </c>
    </row>
    <row r="3124" spans="1:20" x14ac:dyDescent="0.25">
      <c r="A3124">
        <v>3123</v>
      </c>
      <c r="B3124">
        <v>89489</v>
      </c>
      <c r="C3124" t="s">
        <v>1116</v>
      </c>
      <c r="D3124" t="s">
        <v>20</v>
      </c>
      <c r="E3124" t="s">
        <v>39</v>
      </c>
      <c r="F3124" t="s">
        <v>40</v>
      </c>
      <c r="G3124" t="s">
        <v>93</v>
      </c>
      <c r="H3124" t="s">
        <v>89</v>
      </c>
      <c r="I3124" t="s">
        <v>28</v>
      </c>
      <c r="J3124" t="s">
        <v>52</v>
      </c>
      <c r="K3124" t="s">
        <v>98</v>
      </c>
      <c r="L3124" t="s">
        <v>192</v>
      </c>
      <c r="M3124" t="s">
        <v>125</v>
      </c>
      <c r="N3124" s="2">
        <v>41362</v>
      </c>
      <c r="O3124" s="2">
        <v>41365</v>
      </c>
      <c r="P3124">
        <v>6</v>
      </c>
      <c r="Q3124" s="1">
        <v>0.09</v>
      </c>
      <c r="R3124">
        <v>4.82</v>
      </c>
      <c r="S3124">
        <v>1.49</v>
      </c>
      <c r="T3124">
        <f t="shared" si="48"/>
        <v>28.92</v>
      </c>
    </row>
    <row r="3125" spans="1:20" x14ac:dyDescent="0.25">
      <c r="A3125">
        <v>3124</v>
      </c>
      <c r="B3125">
        <v>88730</v>
      </c>
      <c r="C3125" t="s">
        <v>599</v>
      </c>
      <c r="D3125" t="s">
        <v>20</v>
      </c>
      <c r="E3125" t="s">
        <v>39</v>
      </c>
      <c r="F3125" t="s">
        <v>47</v>
      </c>
      <c r="G3125" t="s">
        <v>48</v>
      </c>
      <c r="H3125" t="s">
        <v>94</v>
      </c>
      <c r="I3125" t="s">
        <v>28</v>
      </c>
      <c r="J3125" t="s">
        <v>52</v>
      </c>
      <c r="K3125" t="s">
        <v>189</v>
      </c>
      <c r="L3125" t="s">
        <v>192</v>
      </c>
      <c r="M3125" t="s">
        <v>134</v>
      </c>
      <c r="N3125" s="2">
        <v>40485</v>
      </c>
      <c r="O3125" s="2">
        <v>40492</v>
      </c>
      <c r="P3125">
        <v>33</v>
      </c>
      <c r="Q3125" s="1">
        <v>7.0000000000000007E-2</v>
      </c>
      <c r="R3125">
        <v>12.28</v>
      </c>
      <c r="S3125">
        <v>6.13</v>
      </c>
      <c r="T3125">
        <f t="shared" si="48"/>
        <v>405.23999999999995</v>
      </c>
    </row>
    <row r="3126" spans="1:20" x14ac:dyDescent="0.25">
      <c r="A3126">
        <v>3125</v>
      </c>
      <c r="B3126">
        <v>86424</v>
      </c>
      <c r="C3126" t="s">
        <v>449</v>
      </c>
      <c r="D3126" t="s">
        <v>20</v>
      </c>
      <c r="E3126" t="s">
        <v>187</v>
      </c>
      <c r="F3126" t="s">
        <v>47</v>
      </c>
      <c r="G3126" t="s">
        <v>32</v>
      </c>
      <c r="H3126" t="s">
        <v>188</v>
      </c>
      <c r="I3126" t="s">
        <v>28</v>
      </c>
      <c r="J3126" t="s">
        <v>52</v>
      </c>
      <c r="K3126" t="s">
        <v>113</v>
      </c>
      <c r="L3126" t="s">
        <v>26</v>
      </c>
      <c r="M3126" t="s">
        <v>167</v>
      </c>
      <c r="N3126" s="2">
        <v>40935</v>
      </c>
      <c r="O3126" s="2">
        <v>40937</v>
      </c>
      <c r="P3126">
        <v>12</v>
      </c>
      <c r="Q3126" s="1">
        <v>0.03</v>
      </c>
      <c r="R3126">
        <v>6.64</v>
      </c>
      <c r="S3126">
        <v>4.95</v>
      </c>
      <c r="T3126">
        <f t="shared" si="48"/>
        <v>79.679999999999993</v>
      </c>
    </row>
    <row r="3127" spans="1:20" x14ac:dyDescent="0.25">
      <c r="A3127">
        <v>3126</v>
      </c>
      <c r="B3127">
        <v>86424</v>
      </c>
      <c r="C3127" t="s">
        <v>449</v>
      </c>
      <c r="D3127" t="s">
        <v>578</v>
      </c>
      <c r="E3127" t="s">
        <v>21</v>
      </c>
      <c r="F3127" t="s">
        <v>47</v>
      </c>
      <c r="G3127" t="s">
        <v>32</v>
      </c>
      <c r="H3127" t="s">
        <v>206</v>
      </c>
      <c r="I3127" t="s">
        <v>28</v>
      </c>
      <c r="J3127" t="s">
        <v>52</v>
      </c>
      <c r="K3127" t="s">
        <v>1111</v>
      </c>
      <c r="L3127" t="s">
        <v>283</v>
      </c>
      <c r="M3127" t="s">
        <v>134</v>
      </c>
      <c r="N3127" s="2">
        <v>40935</v>
      </c>
      <c r="O3127" s="2">
        <v>40935</v>
      </c>
      <c r="P3127">
        <v>11</v>
      </c>
      <c r="Q3127" s="1">
        <v>0.06</v>
      </c>
      <c r="R3127">
        <v>145.44999999999999</v>
      </c>
      <c r="S3127">
        <v>17.850000000000001</v>
      </c>
      <c r="T3127">
        <f t="shared" si="48"/>
        <v>1599.9499999999998</v>
      </c>
    </row>
    <row r="3128" spans="1:20" x14ac:dyDescent="0.25">
      <c r="A3128">
        <v>3127</v>
      </c>
      <c r="B3128">
        <v>86424</v>
      </c>
      <c r="C3128" t="s">
        <v>449</v>
      </c>
      <c r="D3128" t="s">
        <v>20</v>
      </c>
      <c r="E3128" t="s">
        <v>39</v>
      </c>
      <c r="F3128" t="s">
        <v>47</v>
      </c>
      <c r="G3128" t="s">
        <v>32</v>
      </c>
      <c r="H3128" t="s">
        <v>89</v>
      </c>
      <c r="I3128" t="s">
        <v>28</v>
      </c>
      <c r="J3128" t="s">
        <v>52</v>
      </c>
      <c r="K3128" t="s">
        <v>289</v>
      </c>
      <c r="L3128" t="s">
        <v>44</v>
      </c>
      <c r="M3128" t="s">
        <v>134</v>
      </c>
      <c r="N3128" s="2">
        <v>40935</v>
      </c>
      <c r="O3128" s="2">
        <v>40937</v>
      </c>
      <c r="P3128">
        <v>10</v>
      </c>
      <c r="Q3128" s="1">
        <v>0.03</v>
      </c>
      <c r="R3128">
        <v>2.21</v>
      </c>
      <c r="S3128">
        <v>1.1200000000000001</v>
      </c>
      <c r="T3128">
        <f t="shared" si="48"/>
        <v>22.1</v>
      </c>
    </row>
    <row r="3129" spans="1:20" x14ac:dyDescent="0.25">
      <c r="A3129">
        <v>3128</v>
      </c>
      <c r="B3129">
        <v>90044</v>
      </c>
      <c r="C3129" t="s">
        <v>1809</v>
      </c>
      <c r="D3129" t="s">
        <v>20</v>
      </c>
      <c r="E3129" t="s">
        <v>39</v>
      </c>
      <c r="F3129" t="s">
        <v>47</v>
      </c>
      <c r="G3129" t="s">
        <v>41</v>
      </c>
      <c r="H3129" t="s">
        <v>42</v>
      </c>
      <c r="I3129" t="s">
        <v>28</v>
      </c>
      <c r="J3129" t="s">
        <v>52</v>
      </c>
      <c r="K3129" t="s">
        <v>172</v>
      </c>
      <c r="L3129" t="s">
        <v>192</v>
      </c>
      <c r="M3129" t="s">
        <v>134</v>
      </c>
      <c r="N3129" s="2">
        <v>40417</v>
      </c>
      <c r="O3129" s="2">
        <v>40419</v>
      </c>
      <c r="P3129">
        <v>23</v>
      </c>
      <c r="Q3129" s="1">
        <v>0.02</v>
      </c>
      <c r="R3129">
        <v>40.99</v>
      </c>
      <c r="S3129">
        <v>17.48</v>
      </c>
      <c r="T3129">
        <f t="shared" si="48"/>
        <v>942.7700000000001</v>
      </c>
    </row>
    <row r="3130" spans="1:20" x14ac:dyDescent="0.25">
      <c r="A3130">
        <v>3129</v>
      </c>
      <c r="B3130">
        <v>90082</v>
      </c>
      <c r="C3130" t="s">
        <v>475</v>
      </c>
      <c r="D3130" t="s">
        <v>20</v>
      </c>
      <c r="E3130" t="s">
        <v>21</v>
      </c>
      <c r="F3130" t="s">
        <v>40</v>
      </c>
      <c r="G3130" t="s">
        <v>32</v>
      </c>
      <c r="H3130" t="s">
        <v>33</v>
      </c>
      <c r="I3130" t="s">
        <v>28</v>
      </c>
      <c r="J3130" t="s">
        <v>52</v>
      </c>
      <c r="K3130" t="s">
        <v>1114</v>
      </c>
      <c r="L3130" t="s">
        <v>192</v>
      </c>
      <c r="M3130" t="s">
        <v>99</v>
      </c>
      <c r="N3130" s="2">
        <v>40891</v>
      </c>
      <c r="O3130" s="2">
        <v>40894</v>
      </c>
      <c r="P3130">
        <v>5</v>
      </c>
      <c r="Q3130" s="1">
        <v>0.08</v>
      </c>
      <c r="R3130">
        <v>20.95</v>
      </c>
      <c r="S3130">
        <v>5.99</v>
      </c>
      <c r="T3130">
        <f t="shared" si="48"/>
        <v>104.75</v>
      </c>
    </row>
    <row r="3131" spans="1:20" x14ac:dyDescent="0.25">
      <c r="A3131">
        <v>3130</v>
      </c>
      <c r="B3131">
        <v>90082</v>
      </c>
      <c r="C3131" t="s">
        <v>475</v>
      </c>
      <c r="D3131" t="s">
        <v>20</v>
      </c>
      <c r="E3131" t="s">
        <v>39</v>
      </c>
      <c r="F3131" t="s">
        <v>40</v>
      </c>
      <c r="G3131" t="s">
        <v>32</v>
      </c>
      <c r="H3131" t="s">
        <v>49</v>
      </c>
      <c r="I3131" t="s">
        <v>28</v>
      </c>
      <c r="J3131" t="s">
        <v>52</v>
      </c>
      <c r="K3131" t="s">
        <v>74</v>
      </c>
      <c r="L3131" t="s">
        <v>192</v>
      </c>
      <c r="M3131" t="s">
        <v>59</v>
      </c>
      <c r="N3131" s="2">
        <v>40891</v>
      </c>
      <c r="O3131" s="2">
        <v>40893</v>
      </c>
      <c r="P3131">
        <v>21</v>
      </c>
      <c r="Q3131" s="1">
        <v>0.06</v>
      </c>
      <c r="R3131">
        <v>6.48</v>
      </c>
      <c r="S3131">
        <v>8.4</v>
      </c>
      <c r="T3131">
        <f t="shared" si="48"/>
        <v>136.08000000000001</v>
      </c>
    </row>
    <row r="3132" spans="1:20" x14ac:dyDescent="0.25">
      <c r="A3132">
        <v>3131</v>
      </c>
      <c r="B3132">
        <v>90082</v>
      </c>
      <c r="C3132" t="s">
        <v>475</v>
      </c>
      <c r="D3132" t="s">
        <v>20</v>
      </c>
      <c r="E3132" t="s">
        <v>39</v>
      </c>
      <c r="F3132" t="s">
        <v>40</v>
      </c>
      <c r="G3132" t="s">
        <v>32</v>
      </c>
      <c r="H3132" t="s">
        <v>54</v>
      </c>
      <c r="I3132" t="s">
        <v>28</v>
      </c>
      <c r="J3132" t="s">
        <v>52</v>
      </c>
      <c r="K3132" t="s">
        <v>82</v>
      </c>
      <c r="L3132" t="s">
        <v>44</v>
      </c>
      <c r="M3132" t="s">
        <v>99</v>
      </c>
      <c r="N3132" s="2">
        <v>40891</v>
      </c>
      <c r="O3132" s="2">
        <v>40893</v>
      </c>
      <c r="P3132">
        <v>15</v>
      </c>
      <c r="Q3132" s="1">
        <v>0.06</v>
      </c>
      <c r="R3132">
        <v>2.52</v>
      </c>
      <c r="S3132">
        <v>4.28</v>
      </c>
      <c r="T3132">
        <f t="shared" si="48"/>
        <v>37.799999999999997</v>
      </c>
    </row>
    <row r="3133" spans="1:20" x14ac:dyDescent="0.25">
      <c r="A3133">
        <v>3132</v>
      </c>
      <c r="B3133">
        <v>90082</v>
      </c>
      <c r="C3133" t="s">
        <v>475</v>
      </c>
      <c r="D3133" t="s">
        <v>20</v>
      </c>
      <c r="E3133" t="s">
        <v>39</v>
      </c>
      <c r="F3133" t="s">
        <v>40</v>
      </c>
      <c r="G3133" t="s">
        <v>32</v>
      </c>
      <c r="H3133" t="s">
        <v>49</v>
      </c>
      <c r="I3133" t="s">
        <v>28</v>
      </c>
      <c r="J3133" t="s">
        <v>52</v>
      </c>
      <c r="K3133" t="s">
        <v>145</v>
      </c>
      <c r="L3133" t="s">
        <v>26</v>
      </c>
      <c r="M3133" t="s">
        <v>59</v>
      </c>
      <c r="N3133" s="2">
        <v>40891</v>
      </c>
      <c r="O3133" s="2">
        <v>40892</v>
      </c>
      <c r="P3133">
        <v>11</v>
      </c>
      <c r="Q3133" s="1">
        <v>0.04</v>
      </c>
      <c r="R3133">
        <v>10.98</v>
      </c>
      <c r="S3133">
        <v>3.37</v>
      </c>
      <c r="T3133">
        <f t="shared" si="48"/>
        <v>120.78</v>
      </c>
    </row>
    <row r="3134" spans="1:20" x14ac:dyDescent="0.25">
      <c r="A3134">
        <v>3133</v>
      </c>
      <c r="B3134">
        <v>90082</v>
      </c>
      <c r="C3134" t="s">
        <v>475</v>
      </c>
      <c r="D3134" t="s">
        <v>20</v>
      </c>
      <c r="E3134" t="s">
        <v>39</v>
      </c>
      <c r="F3134" t="s">
        <v>40</v>
      </c>
      <c r="G3134" t="s">
        <v>32</v>
      </c>
      <c r="H3134" t="s">
        <v>78</v>
      </c>
      <c r="I3134" t="s">
        <v>28</v>
      </c>
      <c r="J3134" t="s">
        <v>52</v>
      </c>
      <c r="K3134" t="s">
        <v>43</v>
      </c>
      <c r="L3134" t="s">
        <v>192</v>
      </c>
      <c r="M3134" t="s">
        <v>59</v>
      </c>
      <c r="N3134" s="2">
        <v>40891</v>
      </c>
      <c r="O3134" s="2">
        <v>40893</v>
      </c>
      <c r="P3134">
        <v>5</v>
      </c>
      <c r="Q3134" s="1">
        <v>0.09</v>
      </c>
      <c r="R3134">
        <v>14.03</v>
      </c>
      <c r="S3134">
        <v>9.3699999999999992</v>
      </c>
      <c r="T3134">
        <f t="shared" si="48"/>
        <v>70.149999999999991</v>
      </c>
    </row>
    <row r="3135" spans="1:20" x14ac:dyDescent="0.25">
      <c r="A3135">
        <v>3134</v>
      </c>
      <c r="B3135">
        <v>90782</v>
      </c>
      <c r="C3135" t="s">
        <v>895</v>
      </c>
      <c r="D3135" t="s">
        <v>20</v>
      </c>
      <c r="E3135" t="s">
        <v>39</v>
      </c>
      <c r="F3135" t="s">
        <v>47</v>
      </c>
      <c r="G3135" t="s">
        <v>32</v>
      </c>
      <c r="H3135" t="s">
        <v>89</v>
      </c>
      <c r="I3135" t="s">
        <v>28</v>
      </c>
      <c r="J3135" t="s">
        <v>52</v>
      </c>
      <c r="K3135" t="s">
        <v>226</v>
      </c>
      <c r="L3135" t="s">
        <v>192</v>
      </c>
      <c r="M3135" t="s">
        <v>111</v>
      </c>
      <c r="N3135" s="2">
        <v>41625</v>
      </c>
      <c r="O3135" s="2">
        <v>41627</v>
      </c>
      <c r="P3135">
        <v>7</v>
      </c>
      <c r="Q3135" s="1">
        <v>0.1</v>
      </c>
      <c r="R3135">
        <v>81.319999999999993</v>
      </c>
      <c r="S3135">
        <v>0.99</v>
      </c>
      <c r="T3135">
        <f t="shared" si="48"/>
        <v>569.24</v>
      </c>
    </row>
    <row r="3136" spans="1:20" x14ac:dyDescent="0.25">
      <c r="A3136">
        <v>3135</v>
      </c>
      <c r="B3136">
        <v>86828</v>
      </c>
      <c r="C3136" t="s">
        <v>491</v>
      </c>
      <c r="D3136" t="s">
        <v>578</v>
      </c>
      <c r="E3136" t="s">
        <v>187</v>
      </c>
      <c r="F3136" t="s">
        <v>31</v>
      </c>
      <c r="G3136" t="s">
        <v>41</v>
      </c>
      <c r="H3136" t="s">
        <v>219</v>
      </c>
      <c r="I3136" t="s">
        <v>28</v>
      </c>
      <c r="J3136" t="s">
        <v>52</v>
      </c>
      <c r="K3136" t="s">
        <v>231</v>
      </c>
      <c r="L3136" t="s">
        <v>283</v>
      </c>
      <c r="M3136" t="s">
        <v>143</v>
      </c>
      <c r="N3136" s="2">
        <v>40501</v>
      </c>
      <c r="O3136" s="2">
        <v>40503</v>
      </c>
      <c r="P3136">
        <v>14</v>
      </c>
      <c r="Q3136" s="1">
        <v>7.0000000000000007E-2</v>
      </c>
      <c r="R3136">
        <v>300.98</v>
      </c>
      <c r="S3136">
        <v>64.73</v>
      </c>
      <c r="T3136">
        <f t="shared" si="48"/>
        <v>4213.72</v>
      </c>
    </row>
    <row r="3137" spans="1:20" x14ac:dyDescent="0.25">
      <c r="A3137">
        <v>3136</v>
      </c>
      <c r="B3137">
        <v>86828</v>
      </c>
      <c r="C3137" t="s">
        <v>491</v>
      </c>
      <c r="D3137" t="s">
        <v>578</v>
      </c>
      <c r="E3137" t="s">
        <v>39</v>
      </c>
      <c r="F3137" t="s">
        <v>31</v>
      </c>
      <c r="G3137" t="s">
        <v>41</v>
      </c>
      <c r="H3137" t="s">
        <v>42</v>
      </c>
      <c r="I3137" t="s">
        <v>28</v>
      </c>
      <c r="J3137" t="s">
        <v>52</v>
      </c>
      <c r="K3137" t="s">
        <v>43</v>
      </c>
      <c r="L3137" t="s">
        <v>283</v>
      </c>
      <c r="M3137" t="s">
        <v>141</v>
      </c>
      <c r="N3137" s="2">
        <v>40501</v>
      </c>
      <c r="O3137" s="2">
        <v>40501</v>
      </c>
      <c r="P3137">
        <v>28</v>
      </c>
      <c r="Q3137" s="1">
        <v>0.01</v>
      </c>
      <c r="R3137">
        <v>20.98</v>
      </c>
      <c r="S3137">
        <v>45</v>
      </c>
      <c r="T3137">
        <f t="shared" si="48"/>
        <v>587.44000000000005</v>
      </c>
    </row>
    <row r="3138" spans="1:20" x14ac:dyDescent="0.25">
      <c r="A3138">
        <v>3137</v>
      </c>
      <c r="B3138">
        <v>86616</v>
      </c>
      <c r="C3138" t="s">
        <v>1509</v>
      </c>
      <c r="D3138" t="s">
        <v>20</v>
      </c>
      <c r="E3138" t="s">
        <v>39</v>
      </c>
      <c r="F3138" t="s">
        <v>40</v>
      </c>
      <c r="G3138" t="s">
        <v>32</v>
      </c>
      <c r="H3138" t="s">
        <v>49</v>
      </c>
      <c r="I3138" t="s">
        <v>28</v>
      </c>
      <c r="J3138" t="s">
        <v>52</v>
      </c>
      <c r="K3138" t="s">
        <v>172</v>
      </c>
      <c r="L3138" t="s">
        <v>192</v>
      </c>
      <c r="M3138" t="s">
        <v>59</v>
      </c>
      <c r="N3138" s="2">
        <v>41368</v>
      </c>
      <c r="O3138" s="2">
        <v>41370</v>
      </c>
      <c r="P3138">
        <v>5</v>
      </c>
      <c r="Q3138" s="1">
        <v>7.0000000000000007E-2</v>
      </c>
      <c r="R3138">
        <v>15.28</v>
      </c>
      <c r="S3138">
        <v>10.91</v>
      </c>
      <c r="T3138">
        <f t="shared" si="48"/>
        <v>76.399999999999991</v>
      </c>
    </row>
    <row r="3139" spans="1:20" x14ac:dyDescent="0.25">
      <c r="A3139">
        <v>3138</v>
      </c>
      <c r="B3139">
        <v>86447</v>
      </c>
      <c r="C3139" t="s">
        <v>896</v>
      </c>
      <c r="D3139" t="s">
        <v>20</v>
      </c>
      <c r="E3139" t="s">
        <v>21</v>
      </c>
      <c r="F3139" t="s">
        <v>22</v>
      </c>
      <c r="G3139" t="s">
        <v>23</v>
      </c>
      <c r="H3139" t="s">
        <v>203</v>
      </c>
      <c r="I3139" t="s">
        <v>28</v>
      </c>
      <c r="J3139" t="s">
        <v>52</v>
      </c>
      <c r="K3139" t="s">
        <v>1107</v>
      </c>
      <c r="L3139" t="s">
        <v>706</v>
      </c>
      <c r="M3139" t="s">
        <v>398</v>
      </c>
      <c r="N3139" s="2">
        <v>40255</v>
      </c>
      <c r="O3139" s="2">
        <v>40255</v>
      </c>
      <c r="P3139">
        <v>5</v>
      </c>
      <c r="Q3139" s="1">
        <v>0.01</v>
      </c>
      <c r="R3139">
        <v>20.99</v>
      </c>
      <c r="S3139">
        <v>4.8099999999999996</v>
      </c>
      <c r="T3139">
        <f t="shared" ref="T3139:T3202" si="49">R3139*P3139</f>
        <v>104.94999999999999</v>
      </c>
    </row>
    <row r="3140" spans="1:20" x14ac:dyDescent="0.25">
      <c r="A3140">
        <v>3139</v>
      </c>
      <c r="B3140">
        <v>90808</v>
      </c>
      <c r="C3140" t="s">
        <v>53</v>
      </c>
      <c r="D3140" t="s">
        <v>38</v>
      </c>
      <c r="E3140" t="s">
        <v>187</v>
      </c>
      <c r="F3140" t="s">
        <v>47</v>
      </c>
      <c r="G3140" t="s">
        <v>41</v>
      </c>
      <c r="H3140" t="s">
        <v>225</v>
      </c>
      <c r="I3140" t="s">
        <v>28</v>
      </c>
      <c r="J3140" t="s">
        <v>52</v>
      </c>
      <c r="K3140" t="s">
        <v>145</v>
      </c>
      <c r="L3140" t="s">
        <v>44</v>
      </c>
      <c r="M3140" t="s">
        <v>134</v>
      </c>
      <c r="N3140" s="2">
        <v>40733</v>
      </c>
      <c r="O3140" s="2">
        <v>40735</v>
      </c>
      <c r="P3140">
        <v>11</v>
      </c>
      <c r="Q3140" s="1">
        <v>0.09</v>
      </c>
      <c r="R3140">
        <v>39.979999999999997</v>
      </c>
      <c r="S3140">
        <v>9.1999999999999993</v>
      </c>
      <c r="T3140">
        <f t="shared" si="49"/>
        <v>439.78</v>
      </c>
    </row>
    <row r="3141" spans="1:20" x14ac:dyDescent="0.25">
      <c r="A3141">
        <v>3140</v>
      </c>
      <c r="B3141">
        <v>87854</v>
      </c>
      <c r="C3141" t="s">
        <v>2207</v>
      </c>
      <c r="D3141" t="s">
        <v>578</v>
      </c>
      <c r="E3141" t="s">
        <v>187</v>
      </c>
      <c r="F3141" t="s">
        <v>47</v>
      </c>
      <c r="G3141" t="s">
        <v>23</v>
      </c>
      <c r="H3141" t="s">
        <v>217</v>
      </c>
      <c r="I3141" t="s">
        <v>28</v>
      </c>
      <c r="J3141" t="s">
        <v>52</v>
      </c>
      <c r="K3141" t="s">
        <v>43</v>
      </c>
      <c r="L3141" t="s">
        <v>283</v>
      </c>
      <c r="M3141" t="s">
        <v>167</v>
      </c>
      <c r="N3141" s="2">
        <v>40985</v>
      </c>
      <c r="O3141" s="2">
        <v>40987</v>
      </c>
      <c r="P3141">
        <v>5</v>
      </c>
      <c r="Q3141" s="1">
        <v>0.02</v>
      </c>
      <c r="R3141">
        <v>243.98</v>
      </c>
      <c r="S3141">
        <v>43.32</v>
      </c>
      <c r="T3141">
        <f t="shared" si="49"/>
        <v>1219.8999999999999</v>
      </c>
    </row>
    <row r="3142" spans="1:20" x14ac:dyDescent="0.25">
      <c r="A3142">
        <v>3141</v>
      </c>
      <c r="B3142">
        <v>87854</v>
      </c>
      <c r="C3142" t="s">
        <v>2207</v>
      </c>
      <c r="D3142" t="s">
        <v>20</v>
      </c>
      <c r="E3142" t="s">
        <v>187</v>
      </c>
      <c r="F3142" t="s">
        <v>47</v>
      </c>
      <c r="G3142" t="s">
        <v>23</v>
      </c>
      <c r="H3142" t="s">
        <v>225</v>
      </c>
      <c r="I3142" t="s">
        <v>28</v>
      </c>
      <c r="J3142" t="s">
        <v>52</v>
      </c>
      <c r="K3142" t="s">
        <v>181</v>
      </c>
      <c r="L3142" t="s">
        <v>44</v>
      </c>
      <c r="M3142" t="s">
        <v>51</v>
      </c>
      <c r="N3142" s="2">
        <v>40985</v>
      </c>
      <c r="O3142" s="2">
        <v>40986</v>
      </c>
      <c r="P3142">
        <v>12</v>
      </c>
      <c r="Q3142" s="1">
        <v>0.02</v>
      </c>
      <c r="R3142">
        <v>39.979999999999997</v>
      </c>
      <c r="S3142">
        <v>9.1999999999999993</v>
      </c>
      <c r="T3142">
        <f t="shared" si="49"/>
        <v>479.76</v>
      </c>
    </row>
    <row r="3143" spans="1:20" x14ac:dyDescent="0.25">
      <c r="A3143">
        <v>3142</v>
      </c>
      <c r="B3143">
        <v>87433</v>
      </c>
      <c r="C3143" t="s">
        <v>980</v>
      </c>
      <c r="D3143" t="s">
        <v>578</v>
      </c>
      <c r="E3143" t="s">
        <v>187</v>
      </c>
      <c r="F3143" t="s">
        <v>47</v>
      </c>
      <c r="G3143" t="s">
        <v>48</v>
      </c>
      <c r="H3143" t="s">
        <v>225</v>
      </c>
      <c r="I3143" t="s">
        <v>28</v>
      </c>
      <c r="J3143" t="s">
        <v>52</v>
      </c>
      <c r="K3143" t="s">
        <v>158</v>
      </c>
      <c r="L3143" t="s">
        <v>330</v>
      </c>
      <c r="M3143" t="s">
        <v>111</v>
      </c>
      <c r="N3143" s="2">
        <v>40851</v>
      </c>
      <c r="O3143" s="2">
        <v>40856</v>
      </c>
      <c r="P3143">
        <v>30</v>
      </c>
      <c r="Q3143" s="1">
        <v>0.05</v>
      </c>
      <c r="R3143">
        <v>150.97999999999999</v>
      </c>
      <c r="S3143">
        <v>66.27</v>
      </c>
      <c r="T3143">
        <f t="shared" si="49"/>
        <v>4529.3999999999996</v>
      </c>
    </row>
    <row r="3144" spans="1:20" x14ac:dyDescent="0.25">
      <c r="A3144">
        <v>3143</v>
      </c>
      <c r="B3144">
        <v>90816</v>
      </c>
      <c r="C3144" t="s">
        <v>582</v>
      </c>
      <c r="D3144" t="s">
        <v>20</v>
      </c>
      <c r="E3144" t="s">
        <v>21</v>
      </c>
      <c r="F3144" t="s">
        <v>22</v>
      </c>
      <c r="G3144" t="s">
        <v>41</v>
      </c>
      <c r="H3144" t="s">
        <v>206</v>
      </c>
      <c r="I3144" t="s">
        <v>28</v>
      </c>
      <c r="J3144" t="s">
        <v>52</v>
      </c>
      <c r="K3144" t="s">
        <v>34</v>
      </c>
      <c r="L3144" t="s">
        <v>192</v>
      </c>
      <c r="M3144" t="s">
        <v>326</v>
      </c>
      <c r="N3144" s="2">
        <v>40614</v>
      </c>
      <c r="O3144" s="2">
        <v>40615</v>
      </c>
      <c r="P3144">
        <v>5</v>
      </c>
      <c r="Q3144" s="1">
        <v>0.1</v>
      </c>
      <c r="R3144">
        <v>125.99</v>
      </c>
      <c r="S3144">
        <v>8.99</v>
      </c>
      <c r="T3144">
        <f t="shared" si="49"/>
        <v>629.94999999999993</v>
      </c>
    </row>
    <row r="3145" spans="1:20" x14ac:dyDescent="0.25">
      <c r="A3145">
        <v>3144</v>
      </c>
      <c r="B3145">
        <v>90816</v>
      </c>
      <c r="C3145" t="s">
        <v>884</v>
      </c>
      <c r="D3145" t="s">
        <v>38</v>
      </c>
      <c r="E3145" t="s">
        <v>21</v>
      </c>
      <c r="F3145" t="s">
        <v>22</v>
      </c>
      <c r="G3145" t="s">
        <v>41</v>
      </c>
      <c r="H3145" t="s">
        <v>33</v>
      </c>
      <c r="I3145" t="s">
        <v>28</v>
      </c>
      <c r="J3145" t="s">
        <v>52</v>
      </c>
      <c r="K3145" t="s">
        <v>198</v>
      </c>
      <c r="L3145" t="s">
        <v>192</v>
      </c>
      <c r="M3145" t="s">
        <v>123</v>
      </c>
      <c r="N3145" s="2">
        <v>40614</v>
      </c>
      <c r="O3145" s="2">
        <v>40615</v>
      </c>
      <c r="P3145">
        <v>3</v>
      </c>
      <c r="Q3145" s="1">
        <v>0</v>
      </c>
      <c r="R3145">
        <v>125.99</v>
      </c>
      <c r="S3145">
        <v>8.08</v>
      </c>
      <c r="T3145">
        <f t="shared" si="49"/>
        <v>377.96999999999997</v>
      </c>
    </row>
    <row r="3146" spans="1:20" x14ac:dyDescent="0.25">
      <c r="A3146">
        <v>3145</v>
      </c>
      <c r="B3146">
        <v>86944</v>
      </c>
      <c r="C3146" t="s">
        <v>1274</v>
      </c>
      <c r="D3146" t="s">
        <v>20</v>
      </c>
      <c r="E3146" t="s">
        <v>39</v>
      </c>
      <c r="F3146" t="s">
        <v>31</v>
      </c>
      <c r="G3146" t="s">
        <v>32</v>
      </c>
      <c r="H3146" t="s">
        <v>49</v>
      </c>
      <c r="I3146" t="s">
        <v>28</v>
      </c>
      <c r="J3146" t="s">
        <v>52</v>
      </c>
      <c r="K3146" t="s">
        <v>172</v>
      </c>
      <c r="L3146" t="s">
        <v>192</v>
      </c>
      <c r="M3146" t="s">
        <v>121</v>
      </c>
      <c r="N3146" s="2">
        <v>41373</v>
      </c>
      <c r="O3146" s="2">
        <v>41374</v>
      </c>
      <c r="P3146">
        <v>8</v>
      </c>
      <c r="Q3146" s="1">
        <v>0.06</v>
      </c>
      <c r="R3146">
        <v>10.91</v>
      </c>
      <c r="S3146">
        <v>2.99</v>
      </c>
      <c r="T3146">
        <f t="shared" si="49"/>
        <v>87.28</v>
      </c>
    </row>
    <row r="3147" spans="1:20" x14ac:dyDescent="0.25">
      <c r="A3147">
        <v>3146</v>
      </c>
      <c r="B3147">
        <v>86944</v>
      </c>
      <c r="C3147" t="s">
        <v>1820</v>
      </c>
      <c r="D3147" t="s">
        <v>38</v>
      </c>
      <c r="E3147" t="s">
        <v>187</v>
      </c>
      <c r="F3147" t="s">
        <v>31</v>
      </c>
      <c r="G3147" t="s">
        <v>32</v>
      </c>
      <c r="H3147" t="s">
        <v>188</v>
      </c>
      <c r="I3147" t="s">
        <v>28</v>
      </c>
      <c r="J3147" t="s">
        <v>52</v>
      </c>
      <c r="K3147" t="s">
        <v>282</v>
      </c>
      <c r="L3147" t="s">
        <v>44</v>
      </c>
      <c r="M3147" t="s">
        <v>146</v>
      </c>
      <c r="N3147" s="2">
        <v>41373</v>
      </c>
      <c r="O3147" s="2">
        <v>41375</v>
      </c>
      <c r="P3147">
        <v>8</v>
      </c>
      <c r="Q3147" s="1">
        <v>0.01</v>
      </c>
      <c r="R3147">
        <v>12.07</v>
      </c>
      <c r="S3147">
        <v>6.2</v>
      </c>
      <c r="T3147">
        <f t="shared" si="49"/>
        <v>96.56</v>
      </c>
    </row>
    <row r="3148" spans="1:20" x14ac:dyDescent="0.25">
      <c r="A3148">
        <v>3147</v>
      </c>
      <c r="B3148">
        <v>88690</v>
      </c>
      <c r="C3148" t="s">
        <v>237</v>
      </c>
      <c r="D3148" t="s">
        <v>20</v>
      </c>
      <c r="E3148" t="s">
        <v>39</v>
      </c>
      <c r="F3148" t="s">
        <v>31</v>
      </c>
      <c r="G3148" t="s">
        <v>93</v>
      </c>
      <c r="H3148" t="s">
        <v>94</v>
      </c>
      <c r="I3148" t="s">
        <v>28</v>
      </c>
      <c r="J3148" t="s">
        <v>52</v>
      </c>
      <c r="K3148" t="s">
        <v>228</v>
      </c>
      <c r="L3148" t="s">
        <v>192</v>
      </c>
      <c r="M3148" t="s">
        <v>69</v>
      </c>
      <c r="N3148" s="2">
        <v>41230</v>
      </c>
      <c r="O3148" s="2">
        <v>41232</v>
      </c>
      <c r="P3148">
        <v>3</v>
      </c>
      <c r="Q3148" s="1">
        <v>7.0000000000000007E-2</v>
      </c>
      <c r="R3148">
        <v>1270.99</v>
      </c>
      <c r="S3148">
        <v>19.989999999999998</v>
      </c>
      <c r="T3148">
        <f t="shared" si="49"/>
        <v>3812.9700000000003</v>
      </c>
    </row>
    <row r="3149" spans="1:20" x14ac:dyDescent="0.25">
      <c r="A3149">
        <v>3148</v>
      </c>
      <c r="B3149">
        <v>88690</v>
      </c>
      <c r="C3149" t="s">
        <v>237</v>
      </c>
      <c r="D3149" t="s">
        <v>20</v>
      </c>
      <c r="E3149" t="s">
        <v>39</v>
      </c>
      <c r="F3149" t="s">
        <v>31</v>
      </c>
      <c r="G3149" t="s">
        <v>93</v>
      </c>
      <c r="H3149" t="s">
        <v>94</v>
      </c>
      <c r="I3149" t="s">
        <v>28</v>
      </c>
      <c r="J3149" t="s">
        <v>52</v>
      </c>
      <c r="K3149" t="s">
        <v>231</v>
      </c>
      <c r="L3149" t="s">
        <v>192</v>
      </c>
      <c r="M3149" t="s">
        <v>131</v>
      </c>
      <c r="N3149" s="2">
        <v>41230</v>
      </c>
      <c r="O3149" s="2">
        <v>41230</v>
      </c>
      <c r="P3149">
        <v>11</v>
      </c>
      <c r="Q3149" s="1">
        <v>7.0000000000000007E-2</v>
      </c>
      <c r="R3149">
        <v>7.31</v>
      </c>
      <c r="S3149">
        <v>0.49</v>
      </c>
      <c r="T3149">
        <f t="shared" si="49"/>
        <v>80.41</v>
      </c>
    </row>
    <row r="3150" spans="1:20" x14ac:dyDescent="0.25">
      <c r="A3150">
        <v>3149</v>
      </c>
      <c r="B3150">
        <v>86002</v>
      </c>
      <c r="C3150" t="s">
        <v>1626</v>
      </c>
      <c r="D3150" t="s">
        <v>20</v>
      </c>
      <c r="E3150" t="s">
        <v>39</v>
      </c>
      <c r="F3150" t="s">
        <v>22</v>
      </c>
      <c r="G3150" t="s">
        <v>32</v>
      </c>
      <c r="H3150" t="s">
        <v>42</v>
      </c>
      <c r="I3150" t="s">
        <v>28</v>
      </c>
      <c r="J3150" t="s">
        <v>52</v>
      </c>
      <c r="K3150" t="s">
        <v>43</v>
      </c>
      <c r="L3150" t="s">
        <v>44</v>
      </c>
      <c r="M3150" t="s">
        <v>294</v>
      </c>
      <c r="N3150" s="2">
        <v>40209</v>
      </c>
      <c r="O3150" s="2">
        <v>40211</v>
      </c>
      <c r="P3150">
        <v>9</v>
      </c>
      <c r="Q3150" s="1">
        <v>0</v>
      </c>
      <c r="R3150">
        <v>6.98</v>
      </c>
      <c r="S3150">
        <v>1.6</v>
      </c>
      <c r="T3150">
        <f t="shared" si="49"/>
        <v>62.820000000000007</v>
      </c>
    </row>
    <row r="3151" spans="1:20" x14ac:dyDescent="0.25">
      <c r="A3151">
        <v>3150</v>
      </c>
      <c r="B3151">
        <v>87523</v>
      </c>
      <c r="C3151" t="s">
        <v>2195</v>
      </c>
      <c r="D3151" t="s">
        <v>20</v>
      </c>
      <c r="E3151" t="s">
        <v>187</v>
      </c>
      <c r="F3151" t="s">
        <v>31</v>
      </c>
      <c r="G3151" t="s">
        <v>23</v>
      </c>
      <c r="H3151" t="s">
        <v>219</v>
      </c>
      <c r="I3151" t="s">
        <v>28</v>
      </c>
      <c r="J3151" t="s">
        <v>52</v>
      </c>
      <c r="K3151" t="s">
        <v>221</v>
      </c>
      <c r="L3151" t="s">
        <v>706</v>
      </c>
      <c r="M3151" t="s">
        <v>69</v>
      </c>
      <c r="N3151" s="2">
        <v>40749</v>
      </c>
      <c r="O3151" s="2">
        <v>40749</v>
      </c>
      <c r="P3151">
        <v>5</v>
      </c>
      <c r="Q3151" s="1">
        <v>0.01</v>
      </c>
      <c r="R3151">
        <v>128.24</v>
      </c>
      <c r="S3151">
        <v>12.65</v>
      </c>
      <c r="T3151">
        <f t="shared" si="49"/>
        <v>641.20000000000005</v>
      </c>
    </row>
    <row r="3152" spans="1:20" x14ac:dyDescent="0.25">
      <c r="A3152">
        <v>3151</v>
      </c>
      <c r="B3152">
        <v>87523</v>
      </c>
      <c r="C3152" t="s">
        <v>2195</v>
      </c>
      <c r="D3152" t="s">
        <v>20</v>
      </c>
      <c r="E3152" t="s">
        <v>21</v>
      </c>
      <c r="F3152" t="s">
        <v>31</v>
      </c>
      <c r="G3152" t="s">
        <v>23</v>
      </c>
      <c r="H3152" t="s">
        <v>206</v>
      </c>
      <c r="I3152" t="s">
        <v>28</v>
      </c>
      <c r="J3152" t="s">
        <v>52</v>
      </c>
      <c r="K3152" t="s">
        <v>1147</v>
      </c>
      <c r="L3152" t="s">
        <v>26</v>
      </c>
      <c r="M3152" t="s">
        <v>131</v>
      </c>
      <c r="N3152" s="2">
        <v>40749</v>
      </c>
      <c r="O3152" s="2">
        <v>40749</v>
      </c>
      <c r="P3152">
        <v>2</v>
      </c>
      <c r="Q3152" s="1">
        <v>0.03</v>
      </c>
      <c r="R3152">
        <v>35.99</v>
      </c>
      <c r="S3152">
        <v>1.25</v>
      </c>
      <c r="T3152">
        <f t="shared" si="49"/>
        <v>71.98</v>
      </c>
    </row>
    <row r="3153" spans="1:20" x14ac:dyDescent="0.25">
      <c r="A3153">
        <v>3152</v>
      </c>
      <c r="B3153">
        <v>89001</v>
      </c>
      <c r="C3153" t="s">
        <v>1570</v>
      </c>
      <c r="D3153" t="s">
        <v>20</v>
      </c>
      <c r="E3153" t="s">
        <v>39</v>
      </c>
      <c r="F3153" t="s">
        <v>22</v>
      </c>
      <c r="G3153" t="s">
        <v>32</v>
      </c>
      <c r="H3153" t="s">
        <v>42</v>
      </c>
      <c r="I3153" t="s">
        <v>28</v>
      </c>
      <c r="J3153" t="s">
        <v>52</v>
      </c>
      <c r="K3153" t="s">
        <v>248</v>
      </c>
      <c r="L3153" t="s">
        <v>192</v>
      </c>
      <c r="M3153" t="s">
        <v>86</v>
      </c>
      <c r="N3153" s="2">
        <v>41493</v>
      </c>
      <c r="O3153" s="2">
        <v>41495</v>
      </c>
      <c r="P3153">
        <v>19</v>
      </c>
      <c r="Q3153" s="1">
        <v>0.02</v>
      </c>
      <c r="R3153">
        <v>161.55000000000001</v>
      </c>
      <c r="S3153">
        <v>19.989999999999998</v>
      </c>
      <c r="T3153">
        <f t="shared" si="49"/>
        <v>3069.4500000000003</v>
      </c>
    </row>
    <row r="3154" spans="1:20" x14ac:dyDescent="0.25">
      <c r="A3154">
        <v>3153</v>
      </c>
      <c r="B3154">
        <v>86195</v>
      </c>
      <c r="C3154" t="s">
        <v>1300</v>
      </c>
      <c r="D3154" t="s">
        <v>38</v>
      </c>
      <c r="E3154" t="s">
        <v>39</v>
      </c>
      <c r="F3154" t="s">
        <v>22</v>
      </c>
      <c r="G3154" t="s">
        <v>41</v>
      </c>
      <c r="H3154" t="s">
        <v>61</v>
      </c>
      <c r="I3154" t="s">
        <v>28</v>
      </c>
      <c r="J3154" t="s">
        <v>52</v>
      </c>
      <c r="K3154" t="s">
        <v>154</v>
      </c>
      <c r="L3154" t="s">
        <v>192</v>
      </c>
      <c r="M3154" t="s">
        <v>150</v>
      </c>
      <c r="N3154" s="2">
        <v>40947</v>
      </c>
      <c r="O3154" s="2">
        <v>40949</v>
      </c>
      <c r="P3154">
        <v>12</v>
      </c>
      <c r="Q3154" s="1">
        <v>0.05</v>
      </c>
      <c r="R3154">
        <v>5.28</v>
      </c>
      <c r="S3154">
        <v>5.0599999999999996</v>
      </c>
      <c r="T3154">
        <f t="shared" si="49"/>
        <v>63.36</v>
      </c>
    </row>
    <row r="3155" spans="1:20" x14ac:dyDescent="0.25">
      <c r="A3155">
        <v>3154</v>
      </c>
      <c r="B3155">
        <v>87606</v>
      </c>
      <c r="C3155" t="s">
        <v>1084</v>
      </c>
      <c r="D3155" t="s">
        <v>20</v>
      </c>
      <c r="E3155" t="s">
        <v>39</v>
      </c>
      <c r="F3155" t="s">
        <v>31</v>
      </c>
      <c r="G3155" t="s">
        <v>23</v>
      </c>
      <c r="H3155" t="s">
        <v>42</v>
      </c>
      <c r="I3155" t="s">
        <v>28</v>
      </c>
      <c r="J3155" t="s">
        <v>52</v>
      </c>
      <c r="K3155" t="s">
        <v>95</v>
      </c>
      <c r="L3155" t="s">
        <v>192</v>
      </c>
      <c r="M3155" t="s">
        <v>139</v>
      </c>
      <c r="N3155" s="2">
        <v>40799</v>
      </c>
      <c r="O3155" s="2">
        <v>40800</v>
      </c>
      <c r="P3155">
        <v>10</v>
      </c>
      <c r="Q3155" s="1">
        <v>0.02</v>
      </c>
      <c r="R3155">
        <v>4.54</v>
      </c>
      <c r="S3155">
        <v>5.83</v>
      </c>
      <c r="T3155">
        <f t="shared" si="49"/>
        <v>45.4</v>
      </c>
    </row>
    <row r="3156" spans="1:20" x14ac:dyDescent="0.25">
      <c r="A3156">
        <v>3155</v>
      </c>
      <c r="B3156">
        <v>87606</v>
      </c>
      <c r="C3156" t="s">
        <v>1084</v>
      </c>
      <c r="D3156" t="s">
        <v>20</v>
      </c>
      <c r="E3156" t="s">
        <v>21</v>
      </c>
      <c r="F3156" t="s">
        <v>31</v>
      </c>
      <c r="G3156" t="s">
        <v>23</v>
      </c>
      <c r="H3156" t="s">
        <v>24</v>
      </c>
      <c r="I3156" t="s">
        <v>28</v>
      </c>
      <c r="J3156" t="s">
        <v>52</v>
      </c>
      <c r="K3156" t="s">
        <v>1114</v>
      </c>
      <c r="L3156" t="s">
        <v>26</v>
      </c>
      <c r="M3156" t="s">
        <v>63</v>
      </c>
      <c r="N3156" s="2">
        <v>40799</v>
      </c>
      <c r="O3156" s="2">
        <v>40801</v>
      </c>
      <c r="P3156">
        <v>8</v>
      </c>
      <c r="Q3156" s="1">
        <v>0.02</v>
      </c>
      <c r="R3156">
        <v>28.48</v>
      </c>
      <c r="S3156">
        <v>8.99</v>
      </c>
      <c r="T3156">
        <f t="shared" si="49"/>
        <v>227.84</v>
      </c>
    </row>
    <row r="3157" spans="1:20" x14ac:dyDescent="0.25">
      <c r="A3157">
        <v>3156</v>
      </c>
      <c r="B3157">
        <v>87564</v>
      </c>
      <c r="C3157" t="s">
        <v>829</v>
      </c>
      <c r="D3157" t="s">
        <v>38</v>
      </c>
      <c r="E3157" t="s">
        <v>21</v>
      </c>
      <c r="F3157" t="s">
        <v>31</v>
      </c>
      <c r="G3157" t="s">
        <v>41</v>
      </c>
      <c r="H3157" t="s">
        <v>203</v>
      </c>
      <c r="I3157" t="s">
        <v>28</v>
      </c>
      <c r="J3157" t="s">
        <v>52</v>
      </c>
      <c r="K3157" t="s">
        <v>34</v>
      </c>
      <c r="L3157" t="s">
        <v>26</v>
      </c>
      <c r="M3157" t="s">
        <v>35</v>
      </c>
      <c r="N3157" s="2">
        <v>41391</v>
      </c>
      <c r="O3157" s="2">
        <v>41391</v>
      </c>
      <c r="P3157">
        <v>9</v>
      </c>
      <c r="Q3157" s="1">
        <v>0.04</v>
      </c>
      <c r="R3157">
        <v>29.89</v>
      </c>
      <c r="S3157">
        <v>1.99</v>
      </c>
      <c r="T3157">
        <f t="shared" si="49"/>
        <v>269.01</v>
      </c>
    </row>
    <row r="3158" spans="1:20" x14ac:dyDescent="0.25">
      <c r="A3158">
        <v>3157</v>
      </c>
      <c r="B3158">
        <v>90080</v>
      </c>
      <c r="C3158" t="s">
        <v>1632</v>
      </c>
      <c r="D3158" t="s">
        <v>20</v>
      </c>
      <c r="E3158" t="s">
        <v>39</v>
      </c>
      <c r="F3158" t="s">
        <v>40</v>
      </c>
      <c r="G3158" t="s">
        <v>32</v>
      </c>
      <c r="H3158" t="s">
        <v>42</v>
      </c>
      <c r="I3158" t="s">
        <v>28</v>
      </c>
      <c r="J3158" t="s">
        <v>52</v>
      </c>
      <c r="K3158" t="s">
        <v>62</v>
      </c>
      <c r="L3158" t="s">
        <v>192</v>
      </c>
      <c r="M3158" t="s">
        <v>59</v>
      </c>
      <c r="N3158" s="2">
        <v>40693</v>
      </c>
      <c r="O3158" s="2">
        <v>40695</v>
      </c>
      <c r="P3158">
        <v>2</v>
      </c>
      <c r="Q3158" s="1">
        <v>0.1</v>
      </c>
      <c r="R3158">
        <v>52.4</v>
      </c>
      <c r="S3158">
        <v>16.11</v>
      </c>
      <c r="T3158">
        <f t="shared" si="49"/>
        <v>104.8</v>
      </c>
    </row>
    <row r="3159" spans="1:20" x14ac:dyDescent="0.25">
      <c r="A3159">
        <v>3158</v>
      </c>
      <c r="B3159">
        <v>90822</v>
      </c>
      <c r="C3159" t="s">
        <v>1448</v>
      </c>
      <c r="D3159" t="s">
        <v>20</v>
      </c>
      <c r="E3159" t="s">
        <v>21</v>
      </c>
      <c r="F3159" t="s">
        <v>22</v>
      </c>
      <c r="G3159" t="s">
        <v>93</v>
      </c>
      <c r="H3159" t="s">
        <v>24</v>
      </c>
      <c r="I3159" t="s">
        <v>28</v>
      </c>
      <c r="J3159" t="s">
        <v>52</v>
      </c>
      <c r="K3159" t="s">
        <v>198</v>
      </c>
      <c r="L3159" t="s">
        <v>26</v>
      </c>
      <c r="M3159" t="s">
        <v>27</v>
      </c>
      <c r="N3159" s="2">
        <v>40803</v>
      </c>
      <c r="O3159" s="2">
        <v>40805</v>
      </c>
      <c r="P3159">
        <v>12</v>
      </c>
      <c r="Q3159" s="1">
        <v>0.1</v>
      </c>
      <c r="R3159">
        <v>31.78</v>
      </c>
      <c r="S3159">
        <v>1.99</v>
      </c>
      <c r="T3159">
        <f t="shared" si="49"/>
        <v>381.36</v>
      </c>
    </row>
    <row r="3160" spans="1:20" x14ac:dyDescent="0.25">
      <c r="A3160">
        <v>3159</v>
      </c>
      <c r="B3160">
        <v>87796</v>
      </c>
      <c r="C3160" t="s">
        <v>496</v>
      </c>
      <c r="D3160" t="s">
        <v>38</v>
      </c>
      <c r="E3160" t="s">
        <v>21</v>
      </c>
      <c r="F3160" t="s">
        <v>31</v>
      </c>
      <c r="G3160" t="s">
        <v>23</v>
      </c>
      <c r="H3160" t="s">
        <v>24</v>
      </c>
      <c r="I3160" t="s">
        <v>28</v>
      </c>
      <c r="J3160" t="s">
        <v>52</v>
      </c>
      <c r="K3160" t="s">
        <v>25</v>
      </c>
      <c r="L3160" t="s">
        <v>26</v>
      </c>
      <c r="M3160" t="s">
        <v>143</v>
      </c>
      <c r="N3160" s="2">
        <v>40580</v>
      </c>
      <c r="O3160" s="2">
        <v>40582</v>
      </c>
      <c r="P3160">
        <v>11</v>
      </c>
      <c r="Q3160" s="1">
        <v>0</v>
      </c>
      <c r="R3160">
        <v>4.9800000000000004</v>
      </c>
      <c r="S3160">
        <v>4.32</v>
      </c>
      <c r="T3160">
        <f t="shared" si="49"/>
        <v>54.78</v>
      </c>
    </row>
    <row r="3161" spans="1:20" x14ac:dyDescent="0.25">
      <c r="A3161">
        <v>3160</v>
      </c>
      <c r="B3161">
        <v>87796</v>
      </c>
      <c r="C3161" t="s">
        <v>496</v>
      </c>
      <c r="D3161" t="s">
        <v>20</v>
      </c>
      <c r="E3161" t="s">
        <v>21</v>
      </c>
      <c r="F3161" t="s">
        <v>31</v>
      </c>
      <c r="G3161" t="s">
        <v>23</v>
      </c>
      <c r="H3161" t="s">
        <v>203</v>
      </c>
      <c r="I3161" t="s">
        <v>28</v>
      </c>
      <c r="J3161" t="s">
        <v>52</v>
      </c>
      <c r="K3161" t="s">
        <v>1111</v>
      </c>
      <c r="L3161" t="s">
        <v>192</v>
      </c>
      <c r="M3161" t="s">
        <v>141</v>
      </c>
      <c r="N3161" s="2">
        <v>40580</v>
      </c>
      <c r="O3161" s="2">
        <v>40580</v>
      </c>
      <c r="P3161">
        <v>7</v>
      </c>
      <c r="Q3161" s="1">
        <v>7.0000000000000007E-2</v>
      </c>
      <c r="R3161">
        <v>40.98</v>
      </c>
      <c r="S3161">
        <v>6.5</v>
      </c>
      <c r="T3161">
        <f t="shared" si="49"/>
        <v>286.85999999999996</v>
      </c>
    </row>
    <row r="3162" spans="1:20" x14ac:dyDescent="0.25">
      <c r="A3162">
        <v>3161</v>
      </c>
      <c r="B3162">
        <v>87796</v>
      </c>
      <c r="C3162" t="s">
        <v>496</v>
      </c>
      <c r="D3162" t="s">
        <v>20</v>
      </c>
      <c r="E3162" t="s">
        <v>39</v>
      </c>
      <c r="F3162" t="s">
        <v>31</v>
      </c>
      <c r="G3162" t="s">
        <v>23</v>
      </c>
      <c r="H3162" t="s">
        <v>94</v>
      </c>
      <c r="I3162" t="s">
        <v>28</v>
      </c>
      <c r="J3162" t="s">
        <v>52</v>
      </c>
      <c r="K3162" t="s">
        <v>248</v>
      </c>
      <c r="L3162" t="s">
        <v>44</v>
      </c>
      <c r="M3162" t="s">
        <v>139</v>
      </c>
      <c r="N3162" s="2">
        <v>40580</v>
      </c>
      <c r="O3162" s="2">
        <v>40581</v>
      </c>
      <c r="P3162">
        <v>11</v>
      </c>
      <c r="Q3162" s="1">
        <v>0.01</v>
      </c>
      <c r="R3162">
        <v>2.6</v>
      </c>
      <c r="S3162">
        <v>2.4</v>
      </c>
      <c r="T3162">
        <f t="shared" si="49"/>
        <v>28.6</v>
      </c>
    </row>
    <row r="3163" spans="1:20" x14ac:dyDescent="0.25">
      <c r="A3163">
        <v>3162</v>
      </c>
      <c r="B3163">
        <v>87355</v>
      </c>
      <c r="C3163" t="s">
        <v>2432</v>
      </c>
      <c r="D3163" t="s">
        <v>20</v>
      </c>
      <c r="E3163" t="s">
        <v>21</v>
      </c>
      <c r="F3163" t="s">
        <v>31</v>
      </c>
      <c r="G3163" t="s">
        <v>23</v>
      </c>
      <c r="H3163" t="s">
        <v>24</v>
      </c>
      <c r="I3163" t="s">
        <v>28</v>
      </c>
      <c r="J3163" t="s">
        <v>52</v>
      </c>
      <c r="K3163" t="s">
        <v>1114</v>
      </c>
      <c r="L3163" t="s">
        <v>192</v>
      </c>
      <c r="M3163" t="s">
        <v>35</v>
      </c>
      <c r="N3163" s="2">
        <v>41407</v>
      </c>
      <c r="O3163" s="2">
        <v>41409</v>
      </c>
      <c r="P3163">
        <v>12</v>
      </c>
      <c r="Q3163" s="1">
        <v>0.02</v>
      </c>
      <c r="R3163">
        <v>125.99</v>
      </c>
      <c r="S3163">
        <v>4.2</v>
      </c>
      <c r="T3163">
        <f t="shared" si="49"/>
        <v>1511.8799999999999</v>
      </c>
    </row>
    <row r="3164" spans="1:20" x14ac:dyDescent="0.25">
      <c r="A3164">
        <v>3163</v>
      </c>
      <c r="B3164">
        <v>87355</v>
      </c>
      <c r="C3164" t="s">
        <v>1048</v>
      </c>
      <c r="D3164" t="s">
        <v>578</v>
      </c>
      <c r="E3164" t="s">
        <v>187</v>
      </c>
      <c r="F3164" t="s">
        <v>31</v>
      </c>
      <c r="G3164" t="s">
        <v>23</v>
      </c>
      <c r="H3164" t="s">
        <v>217</v>
      </c>
      <c r="I3164" t="s">
        <v>28</v>
      </c>
      <c r="J3164" t="s">
        <v>52</v>
      </c>
      <c r="K3164" t="s">
        <v>226</v>
      </c>
      <c r="L3164" t="s">
        <v>283</v>
      </c>
      <c r="M3164" t="s">
        <v>146</v>
      </c>
      <c r="N3164" s="2">
        <v>41407</v>
      </c>
      <c r="O3164" s="2">
        <v>41409</v>
      </c>
      <c r="P3164">
        <v>2</v>
      </c>
      <c r="Q3164" s="1">
        <v>0.01</v>
      </c>
      <c r="R3164">
        <v>284.98</v>
      </c>
      <c r="S3164">
        <v>69.55</v>
      </c>
      <c r="T3164">
        <f t="shared" si="49"/>
        <v>569.96</v>
      </c>
    </row>
    <row r="3165" spans="1:20" x14ac:dyDescent="0.25">
      <c r="A3165">
        <v>3164</v>
      </c>
      <c r="B3165">
        <v>87355</v>
      </c>
      <c r="C3165" t="s">
        <v>2333</v>
      </c>
      <c r="D3165" t="s">
        <v>38</v>
      </c>
      <c r="E3165" t="s">
        <v>21</v>
      </c>
      <c r="F3165" t="s">
        <v>31</v>
      </c>
      <c r="G3165" t="s">
        <v>23</v>
      </c>
      <c r="H3165" t="s">
        <v>24</v>
      </c>
      <c r="I3165" t="s">
        <v>28</v>
      </c>
      <c r="J3165" t="s">
        <v>52</v>
      </c>
      <c r="K3165" t="s">
        <v>208</v>
      </c>
      <c r="L3165" t="s">
        <v>192</v>
      </c>
      <c r="M3165" t="s">
        <v>375</v>
      </c>
      <c r="N3165" s="2">
        <v>41407</v>
      </c>
      <c r="O3165" s="2">
        <v>41408</v>
      </c>
      <c r="P3165">
        <v>15</v>
      </c>
      <c r="Q3165" s="1">
        <v>0.04</v>
      </c>
      <c r="R3165">
        <v>65.989999999999995</v>
      </c>
      <c r="S3165">
        <v>4.99</v>
      </c>
      <c r="T3165">
        <f t="shared" si="49"/>
        <v>989.84999999999991</v>
      </c>
    </row>
    <row r="3166" spans="1:20" x14ac:dyDescent="0.25">
      <c r="A3166">
        <v>3165</v>
      </c>
      <c r="B3166">
        <v>90005</v>
      </c>
      <c r="C3166" t="s">
        <v>2058</v>
      </c>
      <c r="D3166" t="s">
        <v>38</v>
      </c>
      <c r="E3166" t="s">
        <v>21</v>
      </c>
      <c r="F3166" t="s">
        <v>22</v>
      </c>
      <c r="G3166" t="s">
        <v>48</v>
      </c>
      <c r="H3166" t="s">
        <v>206</v>
      </c>
      <c r="I3166" t="s">
        <v>28</v>
      </c>
      <c r="J3166" t="s">
        <v>52</v>
      </c>
      <c r="K3166" t="s">
        <v>1108</v>
      </c>
      <c r="L3166" t="s">
        <v>192</v>
      </c>
      <c r="M3166" t="s">
        <v>227</v>
      </c>
      <c r="N3166" s="2">
        <v>41115</v>
      </c>
      <c r="O3166" s="2">
        <v>41119</v>
      </c>
      <c r="P3166">
        <v>10</v>
      </c>
      <c r="Q3166" s="1">
        <v>0.08</v>
      </c>
      <c r="R3166">
        <v>99.99</v>
      </c>
      <c r="S3166">
        <v>19.989999999999998</v>
      </c>
      <c r="T3166">
        <f t="shared" si="49"/>
        <v>999.9</v>
      </c>
    </row>
    <row r="3167" spans="1:20" x14ac:dyDescent="0.25">
      <c r="A3167">
        <v>3166</v>
      </c>
      <c r="B3167">
        <v>86477</v>
      </c>
      <c r="C3167" t="s">
        <v>344</v>
      </c>
      <c r="D3167" t="s">
        <v>38</v>
      </c>
      <c r="E3167" t="s">
        <v>21</v>
      </c>
      <c r="F3167" t="s">
        <v>47</v>
      </c>
      <c r="G3167" t="s">
        <v>23</v>
      </c>
      <c r="H3167" t="s">
        <v>206</v>
      </c>
      <c r="I3167" t="s">
        <v>28</v>
      </c>
      <c r="J3167" t="s">
        <v>52</v>
      </c>
      <c r="K3167" t="s">
        <v>1447</v>
      </c>
      <c r="L3167" t="s">
        <v>192</v>
      </c>
      <c r="M3167" t="s">
        <v>51</v>
      </c>
      <c r="N3167" s="2">
        <v>40948</v>
      </c>
      <c r="O3167" s="2">
        <v>40949</v>
      </c>
      <c r="P3167">
        <v>14</v>
      </c>
      <c r="Q3167" s="1">
        <v>0.09</v>
      </c>
      <c r="R3167">
        <v>29.1</v>
      </c>
      <c r="S3167">
        <v>4</v>
      </c>
      <c r="T3167">
        <f t="shared" si="49"/>
        <v>407.40000000000003</v>
      </c>
    </row>
    <row r="3168" spans="1:20" x14ac:dyDescent="0.25">
      <c r="A3168">
        <v>3167</v>
      </c>
      <c r="B3168">
        <v>86477</v>
      </c>
      <c r="C3168" t="s">
        <v>344</v>
      </c>
      <c r="D3168" t="s">
        <v>20</v>
      </c>
      <c r="E3168" t="s">
        <v>21</v>
      </c>
      <c r="F3168" t="s">
        <v>47</v>
      </c>
      <c r="G3168" t="s">
        <v>23</v>
      </c>
      <c r="H3168" t="s">
        <v>33</v>
      </c>
      <c r="I3168" t="s">
        <v>28</v>
      </c>
      <c r="J3168" t="s">
        <v>52</v>
      </c>
      <c r="K3168" t="s">
        <v>213</v>
      </c>
      <c r="L3168" t="s">
        <v>192</v>
      </c>
      <c r="M3168" t="s">
        <v>117</v>
      </c>
      <c r="N3168" s="2">
        <v>40948</v>
      </c>
      <c r="O3168" s="2">
        <v>40951</v>
      </c>
      <c r="P3168">
        <v>3</v>
      </c>
      <c r="Q3168" s="1">
        <v>0.01</v>
      </c>
      <c r="R3168">
        <v>110.99</v>
      </c>
      <c r="S3168">
        <v>8.99</v>
      </c>
      <c r="T3168">
        <f t="shared" si="49"/>
        <v>332.96999999999997</v>
      </c>
    </row>
    <row r="3169" spans="1:20" x14ac:dyDescent="0.25">
      <c r="A3169">
        <v>3168</v>
      </c>
      <c r="B3169">
        <v>87895</v>
      </c>
      <c r="C3169" t="s">
        <v>600</v>
      </c>
      <c r="D3169" t="s">
        <v>20</v>
      </c>
      <c r="E3169" t="s">
        <v>39</v>
      </c>
      <c r="F3169" t="s">
        <v>31</v>
      </c>
      <c r="G3169" t="s">
        <v>23</v>
      </c>
      <c r="H3169" t="s">
        <v>42</v>
      </c>
      <c r="I3169" t="s">
        <v>28</v>
      </c>
      <c r="J3169" t="s">
        <v>29</v>
      </c>
      <c r="K3169" t="s">
        <v>149</v>
      </c>
      <c r="L3169" t="s">
        <v>192</v>
      </c>
      <c r="M3169" t="s">
        <v>131</v>
      </c>
      <c r="N3169" s="2">
        <v>40965</v>
      </c>
      <c r="O3169" s="2">
        <v>40966</v>
      </c>
      <c r="P3169">
        <v>6</v>
      </c>
      <c r="Q3169" s="1">
        <v>0.08</v>
      </c>
      <c r="R3169">
        <v>43.41</v>
      </c>
      <c r="S3169">
        <v>2.99</v>
      </c>
      <c r="T3169">
        <f t="shared" si="49"/>
        <v>260.45999999999998</v>
      </c>
    </row>
    <row r="3170" spans="1:20" x14ac:dyDescent="0.25">
      <c r="A3170">
        <v>3169</v>
      </c>
      <c r="B3170">
        <v>90116</v>
      </c>
      <c r="C3170" t="s">
        <v>1464</v>
      </c>
      <c r="D3170" t="s">
        <v>38</v>
      </c>
      <c r="E3170" t="s">
        <v>39</v>
      </c>
      <c r="F3170" t="s">
        <v>31</v>
      </c>
      <c r="G3170" t="s">
        <v>48</v>
      </c>
      <c r="H3170" t="s">
        <v>94</v>
      </c>
      <c r="I3170" t="s">
        <v>28</v>
      </c>
      <c r="J3170" t="s">
        <v>29</v>
      </c>
      <c r="K3170" t="s">
        <v>58</v>
      </c>
      <c r="L3170" t="s">
        <v>192</v>
      </c>
      <c r="M3170" t="s">
        <v>121</v>
      </c>
      <c r="N3170" s="2">
        <v>40748</v>
      </c>
      <c r="O3170" s="2">
        <v>40750</v>
      </c>
      <c r="P3170">
        <v>14</v>
      </c>
      <c r="Q3170" s="1">
        <v>0.04</v>
      </c>
      <c r="R3170">
        <v>5.98</v>
      </c>
      <c r="S3170">
        <v>7.5</v>
      </c>
      <c r="T3170">
        <f t="shared" si="49"/>
        <v>83.72</v>
      </c>
    </row>
    <row r="3171" spans="1:20" x14ac:dyDescent="0.25">
      <c r="A3171">
        <v>3170</v>
      </c>
      <c r="B3171">
        <v>90563</v>
      </c>
      <c r="C3171" t="s">
        <v>1401</v>
      </c>
      <c r="D3171" t="s">
        <v>20</v>
      </c>
      <c r="E3171" t="s">
        <v>21</v>
      </c>
      <c r="F3171" t="s">
        <v>31</v>
      </c>
      <c r="G3171" t="s">
        <v>93</v>
      </c>
      <c r="H3171" t="s">
        <v>24</v>
      </c>
      <c r="I3171" t="s">
        <v>28</v>
      </c>
      <c r="J3171" t="s">
        <v>29</v>
      </c>
      <c r="K3171" t="s">
        <v>198</v>
      </c>
      <c r="L3171" t="s">
        <v>192</v>
      </c>
      <c r="M3171" t="s">
        <v>255</v>
      </c>
      <c r="N3171" s="2">
        <v>41292</v>
      </c>
      <c r="O3171" s="2">
        <v>41292</v>
      </c>
      <c r="P3171">
        <v>1</v>
      </c>
      <c r="Q3171" s="1">
        <v>0.01</v>
      </c>
      <c r="R3171">
        <v>205.99</v>
      </c>
      <c r="S3171">
        <v>2.5</v>
      </c>
      <c r="T3171">
        <f t="shared" si="49"/>
        <v>205.99</v>
      </c>
    </row>
    <row r="3172" spans="1:20" x14ac:dyDescent="0.25">
      <c r="A3172">
        <v>3171</v>
      </c>
      <c r="B3172">
        <v>90623</v>
      </c>
      <c r="C3172" t="s">
        <v>857</v>
      </c>
      <c r="D3172" t="s">
        <v>20</v>
      </c>
      <c r="E3172" t="s">
        <v>39</v>
      </c>
      <c r="F3172" t="s">
        <v>40</v>
      </c>
      <c r="G3172" t="s">
        <v>93</v>
      </c>
      <c r="H3172" t="s">
        <v>78</v>
      </c>
      <c r="I3172" t="s">
        <v>28</v>
      </c>
      <c r="J3172" t="s">
        <v>29</v>
      </c>
      <c r="K3172" t="s">
        <v>101</v>
      </c>
      <c r="L3172" t="s">
        <v>26</v>
      </c>
      <c r="M3172" t="s">
        <v>59</v>
      </c>
      <c r="N3172" s="2">
        <v>41405</v>
      </c>
      <c r="O3172" s="2">
        <v>41406</v>
      </c>
      <c r="P3172">
        <v>9</v>
      </c>
      <c r="Q3172" s="1">
        <v>0.03</v>
      </c>
      <c r="R3172">
        <v>5.68</v>
      </c>
      <c r="S3172">
        <v>3.6</v>
      </c>
      <c r="T3172">
        <f t="shared" si="49"/>
        <v>51.12</v>
      </c>
    </row>
    <row r="3173" spans="1:20" x14ac:dyDescent="0.25">
      <c r="A3173">
        <v>3172</v>
      </c>
      <c r="B3173">
        <v>88089</v>
      </c>
      <c r="C3173" t="s">
        <v>711</v>
      </c>
      <c r="D3173" t="s">
        <v>20</v>
      </c>
      <c r="E3173" t="s">
        <v>187</v>
      </c>
      <c r="F3173" t="s">
        <v>47</v>
      </c>
      <c r="G3173" t="s">
        <v>23</v>
      </c>
      <c r="H3173" t="s">
        <v>225</v>
      </c>
      <c r="I3173" t="s">
        <v>28</v>
      </c>
      <c r="J3173" t="s">
        <v>29</v>
      </c>
      <c r="K3173" t="s">
        <v>221</v>
      </c>
      <c r="L3173" t="s">
        <v>192</v>
      </c>
      <c r="M3173" t="s">
        <v>117</v>
      </c>
      <c r="N3173" s="2">
        <v>41431</v>
      </c>
      <c r="O3173" s="2">
        <v>41433</v>
      </c>
      <c r="P3173">
        <v>12</v>
      </c>
      <c r="Q3173" s="1">
        <v>0</v>
      </c>
      <c r="R3173">
        <v>12.58</v>
      </c>
      <c r="S3173">
        <v>5.16</v>
      </c>
      <c r="T3173">
        <f t="shared" si="49"/>
        <v>150.96</v>
      </c>
    </row>
    <row r="3174" spans="1:20" x14ac:dyDescent="0.25">
      <c r="A3174">
        <v>3173</v>
      </c>
      <c r="B3174">
        <v>88654</v>
      </c>
      <c r="C3174" t="s">
        <v>650</v>
      </c>
      <c r="D3174" t="s">
        <v>38</v>
      </c>
      <c r="E3174" t="s">
        <v>21</v>
      </c>
      <c r="F3174" t="s">
        <v>47</v>
      </c>
      <c r="G3174" t="s">
        <v>23</v>
      </c>
      <c r="H3174" t="s">
        <v>206</v>
      </c>
      <c r="I3174" t="s">
        <v>28</v>
      </c>
      <c r="J3174" t="s">
        <v>29</v>
      </c>
      <c r="K3174" t="s">
        <v>1114</v>
      </c>
      <c r="L3174" t="s">
        <v>192</v>
      </c>
      <c r="M3174" t="s">
        <v>114</v>
      </c>
      <c r="N3174" s="2">
        <v>41356</v>
      </c>
      <c r="O3174" s="2">
        <v>41357</v>
      </c>
      <c r="P3174">
        <v>3</v>
      </c>
      <c r="Q3174" s="1">
        <v>0.01</v>
      </c>
      <c r="R3174">
        <v>30.98</v>
      </c>
      <c r="S3174">
        <v>6.5</v>
      </c>
      <c r="T3174">
        <f t="shared" si="49"/>
        <v>92.94</v>
      </c>
    </row>
    <row r="3175" spans="1:20" x14ac:dyDescent="0.25">
      <c r="A3175">
        <v>3174</v>
      </c>
      <c r="B3175">
        <v>88654</v>
      </c>
      <c r="C3175" t="s">
        <v>650</v>
      </c>
      <c r="D3175" t="s">
        <v>20</v>
      </c>
      <c r="E3175" t="s">
        <v>39</v>
      </c>
      <c r="F3175" t="s">
        <v>47</v>
      </c>
      <c r="G3175" t="s">
        <v>23</v>
      </c>
      <c r="H3175" t="s">
        <v>42</v>
      </c>
      <c r="I3175" t="s">
        <v>28</v>
      </c>
      <c r="J3175" t="s">
        <v>29</v>
      </c>
      <c r="K3175" t="s">
        <v>149</v>
      </c>
      <c r="L3175" t="s">
        <v>44</v>
      </c>
      <c r="M3175" t="s">
        <v>111</v>
      </c>
      <c r="N3175" s="2">
        <v>41356</v>
      </c>
      <c r="O3175" s="2">
        <v>41358</v>
      </c>
      <c r="P3175">
        <v>9</v>
      </c>
      <c r="Q3175" s="1">
        <v>0.09</v>
      </c>
      <c r="R3175">
        <v>4.13</v>
      </c>
      <c r="S3175">
        <v>1.17</v>
      </c>
      <c r="T3175">
        <f t="shared" si="49"/>
        <v>37.17</v>
      </c>
    </row>
    <row r="3176" spans="1:20" x14ac:dyDescent="0.25">
      <c r="A3176">
        <v>3175</v>
      </c>
      <c r="B3176">
        <v>89946</v>
      </c>
      <c r="C3176" t="s">
        <v>1284</v>
      </c>
      <c r="D3176" t="s">
        <v>20</v>
      </c>
      <c r="E3176" t="s">
        <v>39</v>
      </c>
      <c r="F3176" t="s">
        <v>31</v>
      </c>
      <c r="G3176" t="s">
        <v>93</v>
      </c>
      <c r="H3176" t="s">
        <v>94</v>
      </c>
      <c r="I3176" t="s">
        <v>28</v>
      </c>
      <c r="J3176" t="s">
        <v>29</v>
      </c>
      <c r="K3176" t="s">
        <v>158</v>
      </c>
      <c r="L3176" t="s">
        <v>192</v>
      </c>
      <c r="M3176" t="s">
        <v>141</v>
      </c>
      <c r="N3176" s="2">
        <v>40759</v>
      </c>
      <c r="O3176" s="2">
        <v>40762</v>
      </c>
      <c r="P3176">
        <v>4</v>
      </c>
      <c r="Q3176" s="1">
        <v>0.06</v>
      </c>
      <c r="R3176">
        <v>5.28</v>
      </c>
      <c r="S3176">
        <v>6.26</v>
      </c>
      <c r="T3176">
        <f t="shared" si="49"/>
        <v>21.12</v>
      </c>
    </row>
    <row r="3177" spans="1:20" x14ac:dyDescent="0.25">
      <c r="A3177">
        <v>3176</v>
      </c>
      <c r="B3177">
        <v>89946</v>
      </c>
      <c r="C3177" t="s">
        <v>1284</v>
      </c>
      <c r="D3177" t="s">
        <v>20</v>
      </c>
      <c r="E3177" t="s">
        <v>39</v>
      </c>
      <c r="F3177" t="s">
        <v>31</v>
      </c>
      <c r="G3177" t="s">
        <v>93</v>
      </c>
      <c r="H3177" t="s">
        <v>42</v>
      </c>
      <c r="I3177" t="s">
        <v>28</v>
      </c>
      <c r="J3177" t="s">
        <v>29</v>
      </c>
      <c r="K3177" t="s">
        <v>55</v>
      </c>
      <c r="L3177" t="s">
        <v>192</v>
      </c>
      <c r="M3177" t="s">
        <v>146</v>
      </c>
      <c r="N3177" s="2">
        <v>40759</v>
      </c>
      <c r="O3177" s="2">
        <v>40761</v>
      </c>
      <c r="P3177">
        <v>20</v>
      </c>
      <c r="Q3177" s="1">
        <v>0.08</v>
      </c>
      <c r="R3177">
        <v>18.97</v>
      </c>
      <c r="S3177">
        <v>9.5399999999999991</v>
      </c>
      <c r="T3177">
        <f t="shared" si="49"/>
        <v>379.4</v>
      </c>
    </row>
    <row r="3178" spans="1:20" x14ac:dyDescent="0.25">
      <c r="A3178">
        <v>3177</v>
      </c>
      <c r="B3178">
        <v>89946</v>
      </c>
      <c r="C3178" t="s">
        <v>1284</v>
      </c>
      <c r="D3178" t="s">
        <v>20</v>
      </c>
      <c r="E3178" t="s">
        <v>21</v>
      </c>
      <c r="F3178" t="s">
        <v>31</v>
      </c>
      <c r="G3178" t="s">
        <v>93</v>
      </c>
      <c r="H3178" t="s">
        <v>33</v>
      </c>
      <c r="I3178" t="s">
        <v>28</v>
      </c>
      <c r="J3178" t="s">
        <v>29</v>
      </c>
      <c r="K3178" t="s">
        <v>34</v>
      </c>
      <c r="L3178" t="s">
        <v>192</v>
      </c>
      <c r="M3178" t="s">
        <v>139</v>
      </c>
      <c r="N3178" s="2">
        <v>40759</v>
      </c>
      <c r="O3178" s="2">
        <v>40761</v>
      </c>
      <c r="P3178">
        <v>6</v>
      </c>
      <c r="Q3178" s="1">
        <v>0.06</v>
      </c>
      <c r="R3178">
        <v>65.989999999999995</v>
      </c>
      <c r="S3178">
        <v>3.99</v>
      </c>
      <c r="T3178">
        <f t="shared" si="49"/>
        <v>395.93999999999994</v>
      </c>
    </row>
    <row r="3179" spans="1:20" x14ac:dyDescent="0.25">
      <c r="A3179">
        <v>3178</v>
      </c>
      <c r="B3179">
        <v>89838</v>
      </c>
      <c r="C3179" t="s">
        <v>787</v>
      </c>
      <c r="D3179" t="s">
        <v>38</v>
      </c>
      <c r="E3179" t="s">
        <v>39</v>
      </c>
      <c r="F3179" t="s">
        <v>47</v>
      </c>
      <c r="G3179" t="s">
        <v>48</v>
      </c>
      <c r="H3179" t="s">
        <v>42</v>
      </c>
      <c r="I3179" t="s">
        <v>28</v>
      </c>
      <c r="J3179" t="s">
        <v>29</v>
      </c>
      <c r="K3179" t="s">
        <v>228</v>
      </c>
      <c r="L3179" t="s">
        <v>44</v>
      </c>
      <c r="M3179" t="s">
        <v>160</v>
      </c>
      <c r="N3179" s="2">
        <v>41088</v>
      </c>
      <c r="O3179" s="2">
        <v>41092</v>
      </c>
      <c r="P3179">
        <v>15</v>
      </c>
      <c r="Q3179" s="1">
        <v>0.05</v>
      </c>
      <c r="R3179">
        <v>3.29</v>
      </c>
      <c r="S3179">
        <v>1.35</v>
      </c>
      <c r="T3179">
        <f t="shared" si="49"/>
        <v>49.35</v>
      </c>
    </row>
    <row r="3180" spans="1:20" x14ac:dyDescent="0.25">
      <c r="A3180">
        <v>3179</v>
      </c>
      <c r="B3180">
        <v>89838</v>
      </c>
      <c r="C3180" t="s">
        <v>664</v>
      </c>
      <c r="D3180" t="s">
        <v>578</v>
      </c>
      <c r="E3180" t="s">
        <v>187</v>
      </c>
      <c r="F3180" t="s">
        <v>31</v>
      </c>
      <c r="G3180" t="s">
        <v>48</v>
      </c>
      <c r="H3180" t="s">
        <v>217</v>
      </c>
      <c r="I3180" t="s">
        <v>28</v>
      </c>
      <c r="J3180" t="s">
        <v>29</v>
      </c>
      <c r="K3180" t="s">
        <v>82</v>
      </c>
      <c r="L3180" t="s">
        <v>283</v>
      </c>
      <c r="M3180" t="s">
        <v>178</v>
      </c>
      <c r="N3180" s="2">
        <v>41088</v>
      </c>
      <c r="O3180" s="2">
        <v>41095</v>
      </c>
      <c r="P3180">
        <v>4</v>
      </c>
      <c r="Q3180" s="1">
        <v>0.1</v>
      </c>
      <c r="R3180">
        <v>160.97999999999999</v>
      </c>
      <c r="S3180">
        <v>30</v>
      </c>
      <c r="T3180">
        <f t="shared" si="49"/>
        <v>643.91999999999996</v>
      </c>
    </row>
    <row r="3181" spans="1:20" x14ac:dyDescent="0.25">
      <c r="A3181">
        <v>3180</v>
      </c>
      <c r="B3181">
        <v>89600</v>
      </c>
      <c r="C3181" t="s">
        <v>183</v>
      </c>
      <c r="D3181" t="s">
        <v>38</v>
      </c>
      <c r="E3181" t="s">
        <v>39</v>
      </c>
      <c r="F3181" t="s">
        <v>31</v>
      </c>
      <c r="G3181" t="s">
        <v>23</v>
      </c>
      <c r="H3181" t="s">
        <v>61</v>
      </c>
      <c r="I3181" t="s">
        <v>28</v>
      </c>
      <c r="J3181" t="s">
        <v>29</v>
      </c>
      <c r="K3181" t="s">
        <v>184</v>
      </c>
      <c r="L3181" t="s">
        <v>44</v>
      </c>
      <c r="M3181" t="s">
        <v>35</v>
      </c>
      <c r="N3181" s="2">
        <v>41176</v>
      </c>
      <c r="O3181" s="2">
        <v>41177</v>
      </c>
      <c r="P3181">
        <v>9</v>
      </c>
      <c r="Q3181" s="1">
        <v>0.02</v>
      </c>
      <c r="R3181">
        <v>1.68</v>
      </c>
      <c r="S3181">
        <v>1.57</v>
      </c>
      <c r="T3181">
        <f t="shared" si="49"/>
        <v>15.12</v>
      </c>
    </row>
    <row r="3182" spans="1:20" x14ac:dyDescent="0.25">
      <c r="A3182">
        <v>3181</v>
      </c>
      <c r="B3182">
        <v>89600</v>
      </c>
      <c r="C3182" t="s">
        <v>183</v>
      </c>
      <c r="D3182" t="s">
        <v>20</v>
      </c>
      <c r="E3182" t="s">
        <v>39</v>
      </c>
      <c r="F3182" t="s">
        <v>31</v>
      </c>
      <c r="G3182" t="s">
        <v>23</v>
      </c>
      <c r="H3182" t="s">
        <v>78</v>
      </c>
      <c r="I3182" t="s">
        <v>28</v>
      </c>
      <c r="J3182" t="s">
        <v>29</v>
      </c>
      <c r="K3182" t="s">
        <v>184</v>
      </c>
      <c r="L3182" t="s">
        <v>706</v>
      </c>
      <c r="M3182" t="s">
        <v>35</v>
      </c>
      <c r="N3182" s="2">
        <v>41176</v>
      </c>
      <c r="O3182" s="2">
        <v>41176</v>
      </c>
      <c r="P3182">
        <v>19</v>
      </c>
      <c r="Q3182" s="1">
        <v>0.02</v>
      </c>
      <c r="R3182">
        <v>28.28</v>
      </c>
      <c r="S3182">
        <v>13.99</v>
      </c>
      <c r="T3182">
        <f t="shared" si="49"/>
        <v>537.32000000000005</v>
      </c>
    </row>
    <row r="3183" spans="1:20" x14ac:dyDescent="0.25">
      <c r="A3183">
        <v>3182</v>
      </c>
      <c r="B3183">
        <v>88199</v>
      </c>
      <c r="C3183" t="s">
        <v>1315</v>
      </c>
      <c r="D3183" t="s">
        <v>578</v>
      </c>
      <c r="E3183" t="s">
        <v>187</v>
      </c>
      <c r="F3183" t="s">
        <v>31</v>
      </c>
      <c r="G3183" t="s">
        <v>41</v>
      </c>
      <c r="H3183" t="s">
        <v>219</v>
      </c>
      <c r="I3183" t="s">
        <v>28</v>
      </c>
      <c r="J3183" t="s">
        <v>29</v>
      </c>
      <c r="K3183" t="s">
        <v>43</v>
      </c>
      <c r="L3183" t="s">
        <v>330</v>
      </c>
      <c r="M3183" t="s">
        <v>139</v>
      </c>
      <c r="N3183" s="2">
        <v>41146</v>
      </c>
      <c r="O3183" s="2">
        <v>41147</v>
      </c>
      <c r="P3183">
        <v>17</v>
      </c>
      <c r="Q3183" s="1">
        <v>0</v>
      </c>
      <c r="R3183">
        <v>240.98</v>
      </c>
      <c r="S3183">
        <v>60.2</v>
      </c>
      <c r="T3183">
        <f t="shared" si="49"/>
        <v>4096.66</v>
      </c>
    </row>
    <row r="3184" spans="1:20" x14ac:dyDescent="0.25">
      <c r="A3184">
        <v>3183</v>
      </c>
      <c r="B3184">
        <v>88199</v>
      </c>
      <c r="C3184" t="s">
        <v>1315</v>
      </c>
      <c r="D3184" t="s">
        <v>20</v>
      </c>
      <c r="E3184" t="s">
        <v>39</v>
      </c>
      <c r="F3184" t="s">
        <v>31</v>
      </c>
      <c r="G3184" t="s">
        <v>41</v>
      </c>
      <c r="H3184" t="s">
        <v>78</v>
      </c>
      <c r="I3184" t="s">
        <v>28</v>
      </c>
      <c r="J3184" t="s">
        <v>29</v>
      </c>
      <c r="K3184" t="s">
        <v>136</v>
      </c>
      <c r="L3184" t="s">
        <v>192</v>
      </c>
      <c r="M3184" t="s">
        <v>141</v>
      </c>
      <c r="N3184" s="2">
        <v>41146</v>
      </c>
      <c r="O3184" s="2">
        <v>41147</v>
      </c>
      <c r="P3184">
        <v>10</v>
      </c>
      <c r="Q3184" s="1">
        <v>0.09</v>
      </c>
      <c r="R3184">
        <v>6.48</v>
      </c>
      <c r="S3184">
        <v>9.68</v>
      </c>
      <c r="T3184">
        <f t="shared" si="49"/>
        <v>64.800000000000011</v>
      </c>
    </row>
    <row r="3185" spans="1:20" x14ac:dyDescent="0.25">
      <c r="A3185">
        <v>3184</v>
      </c>
      <c r="B3185">
        <v>90831</v>
      </c>
      <c r="C3185" t="s">
        <v>1512</v>
      </c>
      <c r="D3185" t="s">
        <v>38</v>
      </c>
      <c r="E3185" t="s">
        <v>39</v>
      </c>
      <c r="F3185" t="s">
        <v>22</v>
      </c>
      <c r="G3185" t="s">
        <v>23</v>
      </c>
      <c r="H3185" t="s">
        <v>49</v>
      </c>
      <c r="I3185" t="s">
        <v>28</v>
      </c>
      <c r="J3185" t="s">
        <v>29</v>
      </c>
      <c r="K3185" t="s">
        <v>165</v>
      </c>
      <c r="L3185" t="s">
        <v>192</v>
      </c>
      <c r="M3185" t="s">
        <v>199</v>
      </c>
      <c r="N3185" s="2">
        <v>41551</v>
      </c>
      <c r="O3185" s="2">
        <v>41554</v>
      </c>
      <c r="P3185">
        <v>21</v>
      </c>
      <c r="Q3185" s="1">
        <v>0.1</v>
      </c>
      <c r="R3185">
        <v>60.22</v>
      </c>
      <c r="S3185">
        <v>3.5</v>
      </c>
      <c r="T3185">
        <f t="shared" si="49"/>
        <v>1264.6199999999999</v>
      </c>
    </row>
    <row r="3186" spans="1:20" x14ac:dyDescent="0.25">
      <c r="A3186">
        <v>3185</v>
      </c>
      <c r="B3186">
        <v>90831</v>
      </c>
      <c r="C3186" t="s">
        <v>1512</v>
      </c>
      <c r="D3186" t="s">
        <v>20</v>
      </c>
      <c r="E3186" t="s">
        <v>39</v>
      </c>
      <c r="F3186" t="s">
        <v>22</v>
      </c>
      <c r="G3186" t="s">
        <v>23</v>
      </c>
      <c r="H3186" t="s">
        <v>61</v>
      </c>
      <c r="I3186" t="s">
        <v>28</v>
      </c>
      <c r="J3186" t="s">
        <v>29</v>
      </c>
      <c r="K3186" t="s">
        <v>58</v>
      </c>
      <c r="L3186" t="s">
        <v>746</v>
      </c>
      <c r="M3186" t="s">
        <v>331</v>
      </c>
      <c r="N3186" s="2">
        <v>41551</v>
      </c>
      <c r="O3186" s="2">
        <v>41553</v>
      </c>
      <c r="P3186">
        <v>7</v>
      </c>
      <c r="Q3186" s="1">
        <v>0.05</v>
      </c>
      <c r="R3186">
        <v>80.98</v>
      </c>
      <c r="S3186">
        <v>35</v>
      </c>
      <c r="T3186">
        <f t="shared" si="49"/>
        <v>566.86</v>
      </c>
    </row>
    <row r="3187" spans="1:20" x14ac:dyDescent="0.25">
      <c r="A3187">
        <v>3186</v>
      </c>
      <c r="B3187">
        <v>90831</v>
      </c>
      <c r="C3187" t="s">
        <v>1512</v>
      </c>
      <c r="D3187" t="s">
        <v>578</v>
      </c>
      <c r="E3187" t="s">
        <v>187</v>
      </c>
      <c r="F3187" t="s">
        <v>22</v>
      </c>
      <c r="G3187" t="s">
        <v>23</v>
      </c>
      <c r="H3187" t="s">
        <v>225</v>
      </c>
      <c r="I3187" t="s">
        <v>28</v>
      </c>
      <c r="J3187" t="s">
        <v>29</v>
      </c>
      <c r="K3187" t="s">
        <v>145</v>
      </c>
      <c r="L3187" t="s">
        <v>330</v>
      </c>
      <c r="M3187" t="s">
        <v>331</v>
      </c>
      <c r="N3187" s="2">
        <v>41551</v>
      </c>
      <c r="O3187" s="2">
        <v>41553</v>
      </c>
      <c r="P3187">
        <v>4</v>
      </c>
      <c r="Q3187" s="1">
        <v>7.0000000000000007E-2</v>
      </c>
      <c r="R3187">
        <v>179.29</v>
      </c>
      <c r="S3187">
        <v>56.2</v>
      </c>
      <c r="T3187">
        <f t="shared" si="49"/>
        <v>717.16</v>
      </c>
    </row>
    <row r="3188" spans="1:20" x14ac:dyDescent="0.25">
      <c r="A3188">
        <v>3187</v>
      </c>
      <c r="B3188">
        <v>90832</v>
      </c>
      <c r="C3188" t="s">
        <v>2525</v>
      </c>
      <c r="D3188" t="s">
        <v>578</v>
      </c>
      <c r="E3188" t="s">
        <v>187</v>
      </c>
      <c r="F3188" t="s">
        <v>47</v>
      </c>
      <c r="G3188" t="s">
        <v>32</v>
      </c>
      <c r="H3188" t="s">
        <v>188</v>
      </c>
      <c r="I3188" t="s">
        <v>28</v>
      </c>
      <c r="J3188" t="s">
        <v>29</v>
      </c>
      <c r="K3188" t="s">
        <v>158</v>
      </c>
      <c r="L3188" t="s">
        <v>330</v>
      </c>
      <c r="M3188" t="s">
        <v>111</v>
      </c>
      <c r="N3188" s="2">
        <v>40453</v>
      </c>
      <c r="O3188" s="2">
        <v>40455</v>
      </c>
      <c r="P3188">
        <v>12</v>
      </c>
      <c r="Q3188" s="1">
        <v>0.03</v>
      </c>
      <c r="R3188">
        <v>300.98</v>
      </c>
      <c r="S3188">
        <v>54.92</v>
      </c>
      <c r="T3188">
        <f t="shared" si="49"/>
        <v>3611.76</v>
      </c>
    </row>
    <row r="3189" spans="1:20" x14ac:dyDescent="0.25">
      <c r="A3189">
        <v>3188</v>
      </c>
      <c r="B3189">
        <v>90832</v>
      </c>
      <c r="C3189" t="s">
        <v>2525</v>
      </c>
      <c r="D3189" t="s">
        <v>578</v>
      </c>
      <c r="E3189" t="s">
        <v>21</v>
      </c>
      <c r="F3189" t="s">
        <v>47</v>
      </c>
      <c r="G3189" t="s">
        <v>32</v>
      </c>
      <c r="H3189" t="s">
        <v>33</v>
      </c>
      <c r="I3189" t="s">
        <v>28</v>
      </c>
      <c r="J3189" t="s">
        <v>29</v>
      </c>
      <c r="K3189" t="s">
        <v>34</v>
      </c>
      <c r="L3189" t="s">
        <v>283</v>
      </c>
      <c r="M3189" t="s">
        <v>117</v>
      </c>
      <c r="N3189" s="2">
        <v>40453</v>
      </c>
      <c r="O3189" s="2">
        <v>40455</v>
      </c>
      <c r="P3189">
        <v>2</v>
      </c>
      <c r="Q3189" s="1">
        <v>0.02</v>
      </c>
      <c r="R3189">
        <v>2550.14</v>
      </c>
      <c r="S3189">
        <v>29.7</v>
      </c>
      <c r="T3189">
        <f t="shared" si="49"/>
        <v>5100.28</v>
      </c>
    </row>
    <row r="3190" spans="1:20" x14ac:dyDescent="0.25">
      <c r="A3190">
        <v>3189</v>
      </c>
      <c r="B3190">
        <v>87354</v>
      </c>
      <c r="C3190" t="s">
        <v>989</v>
      </c>
      <c r="D3190" t="s">
        <v>578</v>
      </c>
      <c r="E3190" t="s">
        <v>187</v>
      </c>
      <c r="F3190" t="s">
        <v>31</v>
      </c>
      <c r="G3190" t="s">
        <v>23</v>
      </c>
      <c r="H3190" t="s">
        <v>217</v>
      </c>
      <c r="I3190" t="s">
        <v>28</v>
      </c>
      <c r="J3190" t="s">
        <v>29</v>
      </c>
      <c r="K3190" t="s">
        <v>98</v>
      </c>
      <c r="L3190" t="s">
        <v>330</v>
      </c>
      <c r="M3190" t="s">
        <v>35</v>
      </c>
      <c r="N3190" s="2">
        <v>41373</v>
      </c>
      <c r="O3190" s="2">
        <v>41376</v>
      </c>
      <c r="P3190">
        <v>12</v>
      </c>
      <c r="Q3190" s="1">
        <v>0.08</v>
      </c>
      <c r="R3190">
        <v>70.98</v>
      </c>
      <c r="S3190">
        <v>46.74</v>
      </c>
      <c r="T3190">
        <f t="shared" si="49"/>
        <v>851.76</v>
      </c>
    </row>
    <row r="3191" spans="1:20" x14ac:dyDescent="0.25">
      <c r="A3191">
        <v>3190</v>
      </c>
      <c r="B3191">
        <v>89313</v>
      </c>
      <c r="C3191" t="s">
        <v>1260</v>
      </c>
      <c r="D3191" t="s">
        <v>578</v>
      </c>
      <c r="E3191" t="s">
        <v>187</v>
      </c>
      <c r="F3191" t="s">
        <v>22</v>
      </c>
      <c r="G3191" t="s">
        <v>41</v>
      </c>
      <c r="H3191" t="s">
        <v>188</v>
      </c>
      <c r="I3191" t="s">
        <v>28</v>
      </c>
      <c r="J3191" t="s">
        <v>29</v>
      </c>
      <c r="K3191" t="s">
        <v>145</v>
      </c>
      <c r="L3191" t="s">
        <v>330</v>
      </c>
      <c r="M3191" t="s">
        <v>232</v>
      </c>
      <c r="N3191" s="2">
        <v>41612</v>
      </c>
      <c r="O3191" s="2">
        <v>41614</v>
      </c>
      <c r="P3191">
        <v>1</v>
      </c>
      <c r="Q3191" s="1">
        <v>7.0000000000000007E-2</v>
      </c>
      <c r="R3191">
        <v>48.58</v>
      </c>
      <c r="S3191">
        <v>54.11</v>
      </c>
      <c r="T3191">
        <f t="shared" si="49"/>
        <v>48.58</v>
      </c>
    </row>
    <row r="3192" spans="1:20" x14ac:dyDescent="0.25">
      <c r="A3192">
        <v>3191</v>
      </c>
      <c r="B3192">
        <v>90686</v>
      </c>
      <c r="C3192" t="s">
        <v>1633</v>
      </c>
      <c r="D3192" t="s">
        <v>38</v>
      </c>
      <c r="E3192" t="s">
        <v>39</v>
      </c>
      <c r="F3192" t="s">
        <v>40</v>
      </c>
      <c r="G3192" t="s">
        <v>41</v>
      </c>
      <c r="H3192" t="s">
        <v>49</v>
      </c>
      <c r="I3192" t="s">
        <v>28</v>
      </c>
      <c r="J3192" t="s">
        <v>29</v>
      </c>
      <c r="K3192" t="s">
        <v>136</v>
      </c>
      <c r="L3192" t="s">
        <v>192</v>
      </c>
      <c r="M3192" t="s">
        <v>99</v>
      </c>
      <c r="N3192" s="2">
        <v>41095</v>
      </c>
      <c r="O3192" s="2">
        <v>41097</v>
      </c>
      <c r="P3192">
        <v>17</v>
      </c>
      <c r="Q3192" s="1">
        <v>0.01</v>
      </c>
      <c r="R3192">
        <v>49.43</v>
      </c>
      <c r="S3192">
        <v>19.989999999999998</v>
      </c>
      <c r="T3192">
        <f t="shared" si="49"/>
        <v>840.31</v>
      </c>
    </row>
    <row r="3193" spans="1:20" x14ac:dyDescent="0.25">
      <c r="A3193">
        <v>3192</v>
      </c>
      <c r="B3193">
        <v>88586</v>
      </c>
      <c r="C3193" t="s">
        <v>1543</v>
      </c>
      <c r="D3193" t="s">
        <v>20</v>
      </c>
      <c r="E3193" t="s">
        <v>39</v>
      </c>
      <c r="F3193" t="s">
        <v>31</v>
      </c>
      <c r="G3193" t="s">
        <v>23</v>
      </c>
      <c r="H3193" t="s">
        <v>49</v>
      </c>
      <c r="I3193" t="s">
        <v>28</v>
      </c>
      <c r="J3193" t="s">
        <v>29</v>
      </c>
      <c r="K3193" t="s">
        <v>119</v>
      </c>
      <c r="L3193" t="s">
        <v>192</v>
      </c>
      <c r="M3193" t="s">
        <v>255</v>
      </c>
      <c r="N3193" s="2">
        <v>41562</v>
      </c>
      <c r="O3193" s="2">
        <v>41565</v>
      </c>
      <c r="P3193">
        <v>23</v>
      </c>
      <c r="Q3193" s="1">
        <v>0.03</v>
      </c>
      <c r="R3193">
        <v>47.9</v>
      </c>
      <c r="S3193">
        <v>5.86</v>
      </c>
      <c r="T3193">
        <f t="shared" si="49"/>
        <v>1101.7</v>
      </c>
    </row>
    <row r="3194" spans="1:20" x14ac:dyDescent="0.25">
      <c r="A3194">
        <v>3193</v>
      </c>
      <c r="B3194">
        <v>86544</v>
      </c>
      <c r="C3194" t="s">
        <v>685</v>
      </c>
      <c r="D3194" t="s">
        <v>20</v>
      </c>
      <c r="E3194" t="s">
        <v>39</v>
      </c>
      <c r="F3194" t="s">
        <v>22</v>
      </c>
      <c r="G3194" t="s">
        <v>23</v>
      </c>
      <c r="H3194" t="s">
        <v>61</v>
      </c>
      <c r="I3194" t="s">
        <v>28</v>
      </c>
      <c r="J3194" t="s">
        <v>29</v>
      </c>
      <c r="K3194" t="s">
        <v>145</v>
      </c>
      <c r="L3194" t="s">
        <v>44</v>
      </c>
      <c r="M3194" t="s">
        <v>27</v>
      </c>
      <c r="N3194" s="2">
        <v>40205</v>
      </c>
      <c r="O3194" s="2">
        <v>40206</v>
      </c>
      <c r="P3194">
        <v>9</v>
      </c>
      <c r="Q3194" s="1">
        <v>0.09</v>
      </c>
      <c r="R3194">
        <v>2.94</v>
      </c>
      <c r="S3194">
        <v>0.7</v>
      </c>
      <c r="T3194">
        <f t="shared" si="49"/>
        <v>26.46</v>
      </c>
    </row>
    <row r="3195" spans="1:20" x14ac:dyDescent="0.25">
      <c r="A3195">
        <v>3194</v>
      </c>
      <c r="B3195">
        <v>86544</v>
      </c>
      <c r="C3195" t="s">
        <v>65</v>
      </c>
      <c r="D3195" t="s">
        <v>20</v>
      </c>
      <c r="E3195" t="s">
        <v>39</v>
      </c>
      <c r="F3195" t="s">
        <v>31</v>
      </c>
      <c r="G3195" t="s">
        <v>23</v>
      </c>
      <c r="H3195" t="s">
        <v>42</v>
      </c>
      <c r="I3195" t="s">
        <v>28</v>
      </c>
      <c r="J3195" t="s">
        <v>29</v>
      </c>
      <c r="K3195" t="s">
        <v>289</v>
      </c>
      <c r="L3195" t="s">
        <v>26</v>
      </c>
      <c r="M3195" t="s">
        <v>279</v>
      </c>
      <c r="N3195" s="2">
        <v>40205</v>
      </c>
      <c r="O3195" s="2">
        <v>40207</v>
      </c>
      <c r="P3195">
        <v>10</v>
      </c>
      <c r="Q3195" s="1">
        <v>0.03</v>
      </c>
      <c r="R3195">
        <v>43.98</v>
      </c>
      <c r="S3195">
        <v>8.99</v>
      </c>
      <c r="T3195">
        <f t="shared" si="49"/>
        <v>439.79999999999995</v>
      </c>
    </row>
    <row r="3196" spans="1:20" x14ac:dyDescent="0.25">
      <c r="A3196">
        <v>3195</v>
      </c>
      <c r="B3196">
        <v>86544</v>
      </c>
      <c r="C3196" t="s">
        <v>65</v>
      </c>
      <c r="D3196" t="s">
        <v>20</v>
      </c>
      <c r="E3196" t="s">
        <v>39</v>
      </c>
      <c r="F3196" t="s">
        <v>31</v>
      </c>
      <c r="G3196" t="s">
        <v>23</v>
      </c>
      <c r="H3196" t="s">
        <v>49</v>
      </c>
      <c r="I3196" t="s">
        <v>28</v>
      </c>
      <c r="J3196" t="s">
        <v>29</v>
      </c>
      <c r="K3196" t="s">
        <v>50</v>
      </c>
      <c r="L3196" t="s">
        <v>44</v>
      </c>
      <c r="M3196" t="s">
        <v>66</v>
      </c>
      <c r="N3196" s="2">
        <v>40205</v>
      </c>
      <c r="O3196" s="2">
        <v>40208</v>
      </c>
      <c r="P3196">
        <v>13</v>
      </c>
      <c r="Q3196" s="1">
        <v>0.06</v>
      </c>
      <c r="R3196">
        <v>1.1399999999999999</v>
      </c>
      <c r="S3196">
        <v>0.7</v>
      </c>
      <c r="T3196">
        <f t="shared" si="49"/>
        <v>14.819999999999999</v>
      </c>
    </row>
    <row r="3197" spans="1:20" x14ac:dyDescent="0.25">
      <c r="A3197">
        <v>3196</v>
      </c>
      <c r="B3197">
        <v>87800</v>
      </c>
      <c r="C3197" t="s">
        <v>496</v>
      </c>
      <c r="D3197" t="s">
        <v>578</v>
      </c>
      <c r="E3197" t="s">
        <v>187</v>
      </c>
      <c r="F3197" t="s">
        <v>31</v>
      </c>
      <c r="G3197" t="s">
        <v>23</v>
      </c>
      <c r="H3197" t="s">
        <v>219</v>
      </c>
      <c r="I3197" t="s">
        <v>28</v>
      </c>
      <c r="J3197" t="s">
        <v>29</v>
      </c>
      <c r="K3197" t="s">
        <v>98</v>
      </c>
      <c r="L3197" t="s">
        <v>283</v>
      </c>
      <c r="M3197" t="s">
        <v>63</v>
      </c>
      <c r="N3197" s="2">
        <v>40926</v>
      </c>
      <c r="O3197" s="2">
        <v>40927</v>
      </c>
      <c r="P3197">
        <v>5</v>
      </c>
      <c r="Q3197" s="1">
        <v>7.0000000000000007E-2</v>
      </c>
      <c r="R3197">
        <v>300.98</v>
      </c>
      <c r="S3197">
        <v>64.73</v>
      </c>
      <c r="T3197">
        <f t="shared" si="49"/>
        <v>1504.9</v>
      </c>
    </row>
    <row r="3198" spans="1:20" x14ac:dyDescent="0.25">
      <c r="A3198">
        <v>3197</v>
      </c>
      <c r="B3198">
        <v>86669</v>
      </c>
      <c r="C3198" t="s">
        <v>1367</v>
      </c>
      <c r="D3198" t="s">
        <v>20</v>
      </c>
      <c r="E3198" t="s">
        <v>39</v>
      </c>
      <c r="F3198" t="s">
        <v>31</v>
      </c>
      <c r="G3198" t="s">
        <v>23</v>
      </c>
      <c r="H3198" t="s">
        <v>54</v>
      </c>
      <c r="I3198" t="s">
        <v>28</v>
      </c>
      <c r="J3198" t="s">
        <v>29</v>
      </c>
      <c r="K3198" t="s">
        <v>119</v>
      </c>
      <c r="L3198" t="s">
        <v>192</v>
      </c>
      <c r="M3198" t="s">
        <v>631</v>
      </c>
      <c r="N3198" s="2">
        <v>40623</v>
      </c>
      <c r="O3198" s="2">
        <v>40624</v>
      </c>
      <c r="P3198">
        <v>4</v>
      </c>
      <c r="Q3198" s="1">
        <v>0.09</v>
      </c>
      <c r="R3198">
        <v>55.48</v>
      </c>
      <c r="S3198">
        <v>6.79</v>
      </c>
      <c r="T3198">
        <f t="shared" si="49"/>
        <v>221.92</v>
      </c>
    </row>
    <row r="3199" spans="1:20" x14ac:dyDescent="0.25">
      <c r="A3199">
        <v>3198</v>
      </c>
      <c r="B3199">
        <v>89601</v>
      </c>
      <c r="C3199" t="s">
        <v>1214</v>
      </c>
      <c r="D3199" t="s">
        <v>20</v>
      </c>
      <c r="E3199" t="s">
        <v>39</v>
      </c>
      <c r="F3199" t="s">
        <v>31</v>
      </c>
      <c r="G3199" t="s">
        <v>23</v>
      </c>
      <c r="H3199" t="s">
        <v>49</v>
      </c>
      <c r="I3199" t="s">
        <v>28</v>
      </c>
      <c r="J3199" t="s">
        <v>29</v>
      </c>
      <c r="K3199" t="s">
        <v>68</v>
      </c>
      <c r="L3199" t="s">
        <v>192</v>
      </c>
      <c r="M3199" t="s">
        <v>367</v>
      </c>
      <c r="N3199" s="2">
        <v>40405</v>
      </c>
      <c r="O3199" s="2">
        <v>40406</v>
      </c>
      <c r="P3199">
        <v>17</v>
      </c>
      <c r="Q3199" s="1">
        <v>0.02</v>
      </c>
      <c r="R3199">
        <v>4.9800000000000004</v>
      </c>
      <c r="S3199">
        <v>0.49</v>
      </c>
      <c r="T3199">
        <f t="shared" si="49"/>
        <v>84.660000000000011</v>
      </c>
    </row>
    <row r="3200" spans="1:20" x14ac:dyDescent="0.25">
      <c r="A3200">
        <v>3199</v>
      </c>
      <c r="B3200">
        <v>90838</v>
      </c>
      <c r="C3200" t="s">
        <v>925</v>
      </c>
      <c r="D3200" t="s">
        <v>20</v>
      </c>
      <c r="E3200" t="s">
        <v>39</v>
      </c>
      <c r="F3200" t="s">
        <v>31</v>
      </c>
      <c r="G3200" t="s">
        <v>41</v>
      </c>
      <c r="H3200" t="s">
        <v>78</v>
      </c>
      <c r="I3200" t="s">
        <v>28</v>
      </c>
      <c r="J3200" t="s">
        <v>29</v>
      </c>
      <c r="K3200" t="s">
        <v>55</v>
      </c>
      <c r="L3200" t="s">
        <v>192</v>
      </c>
      <c r="M3200" t="s">
        <v>141</v>
      </c>
      <c r="N3200" s="2">
        <v>40669</v>
      </c>
      <c r="O3200" s="2">
        <v>40671</v>
      </c>
      <c r="P3200">
        <v>3</v>
      </c>
      <c r="Q3200" s="1">
        <v>0</v>
      </c>
      <c r="R3200">
        <v>3.98</v>
      </c>
      <c r="S3200">
        <v>5.26</v>
      </c>
      <c r="T3200">
        <f t="shared" si="49"/>
        <v>11.94</v>
      </c>
    </row>
    <row r="3201" spans="1:20" x14ac:dyDescent="0.25">
      <c r="A3201">
        <v>3200</v>
      </c>
      <c r="B3201">
        <v>86449</v>
      </c>
      <c r="C3201" t="s">
        <v>896</v>
      </c>
      <c r="D3201" t="s">
        <v>20</v>
      </c>
      <c r="E3201" t="s">
        <v>39</v>
      </c>
      <c r="F3201" t="s">
        <v>22</v>
      </c>
      <c r="G3201" t="s">
        <v>23</v>
      </c>
      <c r="H3201" t="s">
        <v>54</v>
      </c>
      <c r="I3201" t="s">
        <v>28</v>
      </c>
      <c r="J3201" t="s">
        <v>29</v>
      </c>
      <c r="K3201" t="s">
        <v>165</v>
      </c>
      <c r="L3201" t="s">
        <v>44</v>
      </c>
      <c r="M3201" t="s">
        <v>238</v>
      </c>
      <c r="N3201" s="2">
        <v>41012</v>
      </c>
      <c r="O3201" s="2">
        <v>41014</v>
      </c>
      <c r="P3201">
        <v>5</v>
      </c>
      <c r="Q3201" s="1">
        <v>0.03</v>
      </c>
      <c r="R3201">
        <v>3.78</v>
      </c>
      <c r="S3201">
        <v>0.71</v>
      </c>
      <c r="T3201">
        <f t="shared" si="49"/>
        <v>18.899999999999999</v>
      </c>
    </row>
    <row r="3202" spans="1:20" x14ac:dyDescent="0.25">
      <c r="A3202">
        <v>3201</v>
      </c>
      <c r="B3202">
        <v>90849</v>
      </c>
      <c r="C3202" t="s">
        <v>2123</v>
      </c>
      <c r="D3202" t="s">
        <v>20</v>
      </c>
      <c r="E3202" t="s">
        <v>21</v>
      </c>
      <c r="F3202" t="s">
        <v>31</v>
      </c>
      <c r="G3202" t="s">
        <v>41</v>
      </c>
      <c r="H3202" t="s">
        <v>33</v>
      </c>
      <c r="I3202" t="s">
        <v>28</v>
      </c>
      <c r="J3202" t="s">
        <v>29</v>
      </c>
      <c r="K3202" t="s">
        <v>204</v>
      </c>
      <c r="L3202" t="s">
        <v>192</v>
      </c>
      <c r="M3202" t="s">
        <v>35</v>
      </c>
      <c r="N3202" s="2">
        <v>41520</v>
      </c>
      <c r="O3202" s="2">
        <v>41521</v>
      </c>
      <c r="P3202">
        <v>15</v>
      </c>
      <c r="Q3202" s="1">
        <v>0.01</v>
      </c>
      <c r="R3202">
        <v>27.48</v>
      </c>
      <c r="S3202">
        <v>4</v>
      </c>
      <c r="T3202">
        <f t="shared" si="49"/>
        <v>412.2</v>
      </c>
    </row>
    <row r="3203" spans="1:20" x14ac:dyDescent="0.25">
      <c r="A3203">
        <v>3202</v>
      </c>
      <c r="B3203">
        <v>89493</v>
      </c>
      <c r="C3203" t="s">
        <v>324</v>
      </c>
      <c r="D3203" t="s">
        <v>20</v>
      </c>
      <c r="E3203" t="s">
        <v>187</v>
      </c>
      <c r="F3203" t="s">
        <v>22</v>
      </c>
      <c r="G3203" t="s">
        <v>41</v>
      </c>
      <c r="H3203" t="s">
        <v>217</v>
      </c>
      <c r="I3203" t="s">
        <v>28</v>
      </c>
      <c r="J3203" t="s">
        <v>29</v>
      </c>
      <c r="K3203" t="s">
        <v>145</v>
      </c>
      <c r="L3203" t="s">
        <v>746</v>
      </c>
      <c r="M3203" t="s">
        <v>80</v>
      </c>
      <c r="N3203" s="2">
        <v>41363</v>
      </c>
      <c r="O3203" s="2">
        <v>41365</v>
      </c>
      <c r="P3203">
        <v>9</v>
      </c>
      <c r="Q3203" s="1">
        <v>0.1</v>
      </c>
      <c r="R3203">
        <v>71.37</v>
      </c>
      <c r="S3203">
        <v>69</v>
      </c>
      <c r="T3203">
        <f t="shared" ref="T3203:T3266" si="50">R3203*P3203</f>
        <v>642.33000000000004</v>
      </c>
    </row>
    <row r="3204" spans="1:20" x14ac:dyDescent="0.25">
      <c r="A3204">
        <v>3203</v>
      </c>
      <c r="B3204">
        <v>90343</v>
      </c>
      <c r="C3204" t="s">
        <v>501</v>
      </c>
      <c r="D3204" t="s">
        <v>20</v>
      </c>
      <c r="E3204" t="s">
        <v>187</v>
      </c>
      <c r="F3204" t="s">
        <v>31</v>
      </c>
      <c r="G3204" t="s">
        <v>23</v>
      </c>
      <c r="H3204" t="s">
        <v>217</v>
      </c>
      <c r="I3204" t="s">
        <v>28</v>
      </c>
      <c r="J3204" t="s">
        <v>29</v>
      </c>
      <c r="K3204" t="s">
        <v>282</v>
      </c>
      <c r="L3204" t="s">
        <v>44</v>
      </c>
      <c r="M3204" t="s">
        <v>375</v>
      </c>
      <c r="N3204" s="2">
        <v>40891</v>
      </c>
      <c r="O3204" s="2">
        <v>40891</v>
      </c>
      <c r="P3204">
        <v>15</v>
      </c>
      <c r="Q3204" s="1">
        <v>0.05</v>
      </c>
      <c r="R3204">
        <v>3.7</v>
      </c>
      <c r="S3204">
        <v>1.61</v>
      </c>
      <c r="T3204">
        <f t="shared" si="50"/>
        <v>55.5</v>
      </c>
    </row>
    <row r="3205" spans="1:20" x14ac:dyDescent="0.25">
      <c r="A3205">
        <v>3204</v>
      </c>
      <c r="B3205">
        <v>90343</v>
      </c>
      <c r="C3205" t="s">
        <v>877</v>
      </c>
      <c r="D3205" t="s">
        <v>38</v>
      </c>
      <c r="E3205" t="s">
        <v>39</v>
      </c>
      <c r="F3205" t="s">
        <v>31</v>
      </c>
      <c r="G3205" t="s">
        <v>23</v>
      </c>
      <c r="H3205" t="s">
        <v>94</v>
      </c>
      <c r="I3205" t="s">
        <v>28</v>
      </c>
      <c r="J3205" t="s">
        <v>29</v>
      </c>
      <c r="K3205" t="s">
        <v>133</v>
      </c>
      <c r="L3205" t="s">
        <v>192</v>
      </c>
      <c r="M3205" t="s">
        <v>367</v>
      </c>
      <c r="N3205" s="2">
        <v>40891</v>
      </c>
      <c r="O3205" s="2">
        <v>40891</v>
      </c>
      <c r="P3205">
        <v>19</v>
      </c>
      <c r="Q3205" s="1">
        <v>7.0000000000000007E-2</v>
      </c>
      <c r="R3205">
        <v>22.38</v>
      </c>
      <c r="S3205">
        <v>15.1</v>
      </c>
      <c r="T3205">
        <f t="shared" si="50"/>
        <v>425.21999999999997</v>
      </c>
    </row>
    <row r="3206" spans="1:20" x14ac:dyDescent="0.25">
      <c r="A3206">
        <v>3205</v>
      </c>
      <c r="B3206">
        <v>90343</v>
      </c>
      <c r="C3206" t="s">
        <v>877</v>
      </c>
      <c r="D3206" t="s">
        <v>20</v>
      </c>
      <c r="E3206" t="s">
        <v>21</v>
      </c>
      <c r="F3206" t="s">
        <v>31</v>
      </c>
      <c r="G3206" t="s">
        <v>23</v>
      </c>
      <c r="H3206" t="s">
        <v>24</v>
      </c>
      <c r="I3206" t="s">
        <v>28</v>
      </c>
      <c r="J3206" t="s">
        <v>29</v>
      </c>
      <c r="K3206" t="s">
        <v>204</v>
      </c>
      <c r="L3206" t="s">
        <v>192</v>
      </c>
      <c r="M3206" t="s">
        <v>91</v>
      </c>
      <c r="N3206" s="2">
        <v>40891</v>
      </c>
      <c r="O3206" s="2">
        <v>40893</v>
      </c>
      <c r="P3206">
        <v>21</v>
      </c>
      <c r="Q3206" s="1">
        <v>0.06</v>
      </c>
      <c r="R3206">
        <v>19.98</v>
      </c>
      <c r="S3206">
        <v>4</v>
      </c>
      <c r="T3206">
        <f t="shared" si="50"/>
        <v>419.58</v>
      </c>
    </row>
    <row r="3207" spans="1:20" x14ac:dyDescent="0.25">
      <c r="A3207">
        <v>3206</v>
      </c>
      <c r="B3207">
        <v>90343</v>
      </c>
      <c r="C3207" t="s">
        <v>877</v>
      </c>
      <c r="D3207" t="s">
        <v>20</v>
      </c>
      <c r="E3207" t="s">
        <v>21</v>
      </c>
      <c r="F3207" t="s">
        <v>31</v>
      </c>
      <c r="G3207" t="s">
        <v>23</v>
      </c>
      <c r="H3207" t="s">
        <v>33</v>
      </c>
      <c r="I3207" t="s">
        <v>28</v>
      </c>
      <c r="J3207" t="s">
        <v>29</v>
      </c>
      <c r="K3207" t="s">
        <v>1147</v>
      </c>
      <c r="L3207" t="s">
        <v>706</v>
      </c>
      <c r="M3207" t="s">
        <v>66</v>
      </c>
      <c r="N3207" s="2">
        <v>40891</v>
      </c>
      <c r="O3207" s="2">
        <v>40892</v>
      </c>
      <c r="P3207">
        <v>1</v>
      </c>
      <c r="Q3207" s="1">
        <v>0.01</v>
      </c>
      <c r="R3207">
        <v>20.99</v>
      </c>
      <c r="S3207">
        <v>4.8099999999999996</v>
      </c>
      <c r="T3207">
        <f t="shared" si="50"/>
        <v>20.99</v>
      </c>
    </row>
    <row r="3208" spans="1:20" x14ac:dyDescent="0.25">
      <c r="A3208">
        <v>3207</v>
      </c>
      <c r="B3208">
        <v>86949</v>
      </c>
      <c r="C3208" t="s">
        <v>1089</v>
      </c>
      <c r="D3208" t="s">
        <v>20</v>
      </c>
      <c r="E3208" t="s">
        <v>39</v>
      </c>
      <c r="F3208" t="s">
        <v>31</v>
      </c>
      <c r="G3208" t="s">
        <v>23</v>
      </c>
      <c r="H3208" t="s">
        <v>61</v>
      </c>
      <c r="I3208" t="s">
        <v>28</v>
      </c>
      <c r="J3208" t="s">
        <v>29</v>
      </c>
      <c r="K3208" t="s">
        <v>129</v>
      </c>
      <c r="L3208" t="s">
        <v>192</v>
      </c>
      <c r="M3208" t="s">
        <v>367</v>
      </c>
      <c r="N3208" s="2">
        <v>40299</v>
      </c>
      <c r="O3208" s="2">
        <v>40301</v>
      </c>
      <c r="P3208">
        <v>16</v>
      </c>
      <c r="Q3208" s="1">
        <v>0.01</v>
      </c>
      <c r="R3208">
        <v>11.7</v>
      </c>
      <c r="S3208">
        <v>5.63</v>
      </c>
      <c r="T3208">
        <f t="shared" si="50"/>
        <v>187.2</v>
      </c>
    </row>
    <row r="3209" spans="1:20" x14ac:dyDescent="0.25">
      <c r="A3209">
        <v>3208</v>
      </c>
      <c r="B3209">
        <v>86949</v>
      </c>
      <c r="C3209" t="s">
        <v>1089</v>
      </c>
      <c r="D3209" t="s">
        <v>20</v>
      </c>
      <c r="E3209" t="s">
        <v>39</v>
      </c>
      <c r="F3209" t="s">
        <v>31</v>
      </c>
      <c r="G3209" t="s">
        <v>23</v>
      </c>
      <c r="H3209" t="s">
        <v>78</v>
      </c>
      <c r="I3209" t="s">
        <v>28</v>
      </c>
      <c r="J3209" t="s">
        <v>29</v>
      </c>
      <c r="K3209" t="s">
        <v>221</v>
      </c>
      <c r="L3209" t="s">
        <v>192</v>
      </c>
      <c r="M3209" t="s">
        <v>375</v>
      </c>
      <c r="N3209" s="2">
        <v>40299</v>
      </c>
      <c r="O3209" s="2">
        <v>40299</v>
      </c>
      <c r="P3209">
        <v>9</v>
      </c>
      <c r="Q3209" s="1">
        <v>0.03</v>
      </c>
      <c r="R3209">
        <v>4.55</v>
      </c>
      <c r="S3209">
        <v>1.49</v>
      </c>
      <c r="T3209">
        <f t="shared" si="50"/>
        <v>40.949999999999996</v>
      </c>
    </row>
    <row r="3210" spans="1:20" x14ac:dyDescent="0.25">
      <c r="A3210">
        <v>3209</v>
      </c>
      <c r="B3210">
        <v>88013</v>
      </c>
      <c r="C3210" t="s">
        <v>527</v>
      </c>
      <c r="D3210" t="s">
        <v>578</v>
      </c>
      <c r="E3210" t="s">
        <v>39</v>
      </c>
      <c r="F3210" t="s">
        <v>40</v>
      </c>
      <c r="G3210" t="s">
        <v>32</v>
      </c>
      <c r="H3210" t="s">
        <v>89</v>
      </c>
      <c r="I3210" t="s">
        <v>28</v>
      </c>
      <c r="J3210" t="s">
        <v>29</v>
      </c>
      <c r="K3210" t="s">
        <v>133</v>
      </c>
      <c r="L3210" t="s">
        <v>283</v>
      </c>
      <c r="M3210" t="s">
        <v>59</v>
      </c>
      <c r="N3210" s="2">
        <v>41577</v>
      </c>
      <c r="O3210" s="2">
        <v>41577</v>
      </c>
      <c r="P3210">
        <v>25</v>
      </c>
      <c r="Q3210" s="1">
        <v>0.01</v>
      </c>
      <c r="R3210">
        <v>100.98</v>
      </c>
      <c r="S3210">
        <v>15.66</v>
      </c>
      <c r="T3210">
        <f t="shared" si="50"/>
        <v>2524.5</v>
      </c>
    </row>
    <row r="3211" spans="1:20" x14ac:dyDescent="0.25">
      <c r="A3211">
        <v>3210</v>
      </c>
      <c r="B3211">
        <v>88013</v>
      </c>
      <c r="C3211" t="s">
        <v>527</v>
      </c>
      <c r="D3211" t="s">
        <v>20</v>
      </c>
      <c r="E3211" t="s">
        <v>39</v>
      </c>
      <c r="F3211" t="s">
        <v>40</v>
      </c>
      <c r="G3211" t="s">
        <v>32</v>
      </c>
      <c r="H3211" t="s">
        <v>89</v>
      </c>
      <c r="I3211" t="s">
        <v>28</v>
      </c>
      <c r="J3211" t="s">
        <v>29</v>
      </c>
      <c r="K3211" t="s">
        <v>172</v>
      </c>
      <c r="L3211" t="s">
        <v>192</v>
      </c>
      <c r="M3211" t="s">
        <v>59</v>
      </c>
      <c r="N3211" s="2">
        <v>41577</v>
      </c>
      <c r="O3211" s="2">
        <v>41579</v>
      </c>
      <c r="P3211">
        <v>12</v>
      </c>
      <c r="Q3211" s="1">
        <v>0</v>
      </c>
      <c r="R3211">
        <v>7.35</v>
      </c>
      <c r="S3211">
        <v>5.96</v>
      </c>
      <c r="T3211">
        <f t="shared" si="50"/>
        <v>88.199999999999989</v>
      </c>
    </row>
    <row r="3212" spans="1:20" x14ac:dyDescent="0.25">
      <c r="A3212">
        <v>3211</v>
      </c>
      <c r="B3212">
        <v>88013</v>
      </c>
      <c r="C3212" t="s">
        <v>527</v>
      </c>
      <c r="D3212" t="s">
        <v>20</v>
      </c>
      <c r="E3212" t="s">
        <v>39</v>
      </c>
      <c r="F3212" t="s">
        <v>40</v>
      </c>
      <c r="G3212" t="s">
        <v>32</v>
      </c>
      <c r="H3212" t="s">
        <v>89</v>
      </c>
      <c r="I3212" t="s">
        <v>28</v>
      </c>
      <c r="J3212" t="s">
        <v>29</v>
      </c>
      <c r="K3212" t="s">
        <v>119</v>
      </c>
      <c r="L3212" t="s">
        <v>192</v>
      </c>
      <c r="M3212" t="s">
        <v>99</v>
      </c>
      <c r="N3212" s="2">
        <v>41577</v>
      </c>
      <c r="O3212" s="2">
        <v>41578</v>
      </c>
      <c r="P3212">
        <v>10</v>
      </c>
      <c r="Q3212" s="1">
        <v>0.1</v>
      </c>
      <c r="R3212">
        <v>40.99</v>
      </c>
      <c r="S3212">
        <v>17.48</v>
      </c>
      <c r="T3212">
        <f t="shared" si="50"/>
        <v>409.90000000000003</v>
      </c>
    </row>
    <row r="3213" spans="1:20" x14ac:dyDescent="0.25">
      <c r="A3213">
        <v>3212</v>
      </c>
      <c r="B3213">
        <v>90718</v>
      </c>
      <c r="C3213" t="s">
        <v>1648</v>
      </c>
      <c r="D3213" t="s">
        <v>20</v>
      </c>
      <c r="E3213" t="s">
        <v>39</v>
      </c>
      <c r="F3213" t="s">
        <v>31</v>
      </c>
      <c r="G3213" t="s">
        <v>41</v>
      </c>
      <c r="H3213" t="s">
        <v>49</v>
      </c>
      <c r="I3213" t="s">
        <v>28</v>
      </c>
      <c r="J3213" t="s">
        <v>29</v>
      </c>
      <c r="K3213" t="s">
        <v>289</v>
      </c>
      <c r="L3213" t="s">
        <v>192</v>
      </c>
      <c r="M3213" t="s">
        <v>35</v>
      </c>
      <c r="N3213" s="2">
        <v>40851</v>
      </c>
      <c r="O3213" s="2">
        <v>40853</v>
      </c>
      <c r="P3213">
        <v>31</v>
      </c>
      <c r="Q3213" s="1">
        <v>0.05</v>
      </c>
      <c r="R3213">
        <v>7.28</v>
      </c>
      <c r="S3213">
        <v>11.15</v>
      </c>
      <c r="T3213">
        <f t="shared" si="50"/>
        <v>225.68</v>
      </c>
    </row>
    <row r="3214" spans="1:20" x14ac:dyDescent="0.25">
      <c r="A3214">
        <v>3213</v>
      </c>
      <c r="B3214">
        <v>90103</v>
      </c>
      <c r="C3214" t="s">
        <v>689</v>
      </c>
      <c r="D3214" t="s">
        <v>20</v>
      </c>
      <c r="E3214" t="s">
        <v>39</v>
      </c>
      <c r="F3214" t="s">
        <v>22</v>
      </c>
      <c r="G3214" t="s">
        <v>93</v>
      </c>
      <c r="H3214" t="s">
        <v>78</v>
      </c>
      <c r="I3214" t="s">
        <v>28</v>
      </c>
      <c r="J3214" t="s">
        <v>29</v>
      </c>
      <c r="K3214" t="s">
        <v>50</v>
      </c>
      <c r="L3214" t="s">
        <v>44</v>
      </c>
      <c r="M3214" t="s">
        <v>246</v>
      </c>
      <c r="N3214" s="2">
        <v>40478</v>
      </c>
      <c r="O3214" s="2">
        <v>40479</v>
      </c>
      <c r="P3214">
        <v>18</v>
      </c>
      <c r="Q3214" s="1">
        <v>0.08</v>
      </c>
      <c r="R3214">
        <v>3.28</v>
      </c>
      <c r="S3214">
        <v>3.97</v>
      </c>
      <c r="T3214">
        <f t="shared" si="50"/>
        <v>59.04</v>
      </c>
    </row>
    <row r="3215" spans="1:20" x14ac:dyDescent="0.25">
      <c r="A3215">
        <v>3214</v>
      </c>
      <c r="B3215">
        <v>90103</v>
      </c>
      <c r="C3215" t="s">
        <v>689</v>
      </c>
      <c r="D3215" t="s">
        <v>38</v>
      </c>
      <c r="E3215" t="s">
        <v>39</v>
      </c>
      <c r="F3215" t="s">
        <v>22</v>
      </c>
      <c r="G3215" t="s">
        <v>93</v>
      </c>
      <c r="H3215" t="s">
        <v>89</v>
      </c>
      <c r="I3215" t="s">
        <v>28</v>
      </c>
      <c r="J3215" t="s">
        <v>29</v>
      </c>
      <c r="K3215" t="s">
        <v>248</v>
      </c>
      <c r="L3215" t="s">
        <v>26</v>
      </c>
      <c r="M3215" t="s">
        <v>238</v>
      </c>
      <c r="N3215" s="2">
        <v>40478</v>
      </c>
      <c r="O3215" s="2">
        <v>40480</v>
      </c>
      <c r="P3215">
        <v>22</v>
      </c>
      <c r="Q3215" s="1">
        <v>0.09</v>
      </c>
      <c r="R3215">
        <v>40.97</v>
      </c>
      <c r="S3215">
        <v>8.99</v>
      </c>
      <c r="T3215">
        <f t="shared" si="50"/>
        <v>901.33999999999992</v>
      </c>
    </row>
    <row r="3216" spans="1:20" x14ac:dyDescent="0.25">
      <c r="A3216">
        <v>3215</v>
      </c>
      <c r="B3216">
        <v>87887</v>
      </c>
      <c r="C3216" t="s">
        <v>2489</v>
      </c>
      <c r="D3216" t="s">
        <v>578</v>
      </c>
      <c r="E3216" t="s">
        <v>21</v>
      </c>
      <c r="F3216" t="s">
        <v>22</v>
      </c>
      <c r="G3216" t="s">
        <v>48</v>
      </c>
      <c r="H3216" t="s">
        <v>206</v>
      </c>
      <c r="I3216" t="s">
        <v>28</v>
      </c>
      <c r="J3216" t="s">
        <v>29</v>
      </c>
      <c r="K3216" t="s">
        <v>198</v>
      </c>
      <c r="L3216" t="s">
        <v>283</v>
      </c>
      <c r="M3216" t="s">
        <v>238</v>
      </c>
      <c r="N3216" s="2">
        <v>40813</v>
      </c>
      <c r="O3216" s="2">
        <v>40815</v>
      </c>
      <c r="P3216">
        <v>4</v>
      </c>
      <c r="Q3216" s="1">
        <v>0.05</v>
      </c>
      <c r="R3216">
        <v>264.98</v>
      </c>
      <c r="S3216">
        <v>17.86</v>
      </c>
      <c r="T3216">
        <f t="shared" si="50"/>
        <v>1059.92</v>
      </c>
    </row>
    <row r="3217" spans="1:20" x14ac:dyDescent="0.25">
      <c r="A3217">
        <v>3216</v>
      </c>
      <c r="B3217">
        <v>90852</v>
      </c>
      <c r="C3217" t="s">
        <v>955</v>
      </c>
      <c r="D3217" t="s">
        <v>578</v>
      </c>
      <c r="E3217" t="s">
        <v>187</v>
      </c>
      <c r="F3217" t="s">
        <v>47</v>
      </c>
      <c r="G3217" t="s">
        <v>41</v>
      </c>
      <c r="H3217" t="s">
        <v>219</v>
      </c>
      <c r="I3217" t="s">
        <v>28</v>
      </c>
      <c r="J3217" t="s">
        <v>29</v>
      </c>
      <c r="K3217" t="s">
        <v>248</v>
      </c>
      <c r="L3217" t="s">
        <v>330</v>
      </c>
      <c r="M3217" t="s">
        <v>167</v>
      </c>
      <c r="N3217" s="2">
        <v>41010</v>
      </c>
      <c r="O3217" s="2">
        <v>41012</v>
      </c>
      <c r="P3217">
        <v>10</v>
      </c>
      <c r="Q3217" s="1">
        <v>0.01</v>
      </c>
      <c r="R3217">
        <v>48.58</v>
      </c>
      <c r="S3217">
        <v>54.11</v>
      </c>
      <c r="T3217">
        <f t="shared" si="50"/>
        <v>485.79999999999995</v>
      </c>
    </row>
    <row r="3218" spans="1:20" x14ac:dyDescent="0.25">
      <c r="A3218">
        <v>3217</v>
      </c>
      <c r="B3218">
        <v>90852</v>
      </c>
      <c r="C3218" t="s">
        <v>955</v>
      </c>
      <c r="D3218" t="s">
        <v>38</v>
      </c>
      <c r="E3218" t="s">
        <v>187</v>
      </c>
      <c r="F3218" t="s">
        <v>47</v>
      </c>
      <c r="G3218" t="s">
        <v>41</v>
      </c>
      <c r="H3218" t="s">
        <v>188</v>
      </c>
      <c r="I3218" t="s">
        <v>28</v>
      </c>
      <c r="J3218" t="s">
        <v>29</v>
      </c>
      <c r="K3218" t="s">
        <v>221</v>
      </c>
      <c r="L3218" t="s">
        <v>706</v>
      </c>
      <c r="M3218" t="s">
        <v>134</v>
      </c>
      <c r="N3218" s="2">
        <v>41010</v>
      </c>
      <c r="O3218" s="2">
        <v>41013</v>
      </c>
      <c r="P3218">
        <v>10</v>
      </c>
      <c r="Q3218" s="1">
        <v>0.04</v>
      </c>
      <c r="R3218">
        <v>105.98</v>
      </c>
      <c r="S3218">
        <v>13.99</v>
      </c>
      <c r="T3218">
        <f t="shared" si="50"/>
        <v>1059.8</v>
      </c>
    </row>
    <row r="3219" spans="1:20" x14ac:dyDescent="0.25">
      <c r="A3219">
        <v>3218</v>
      </c>
      <c r="B3219">
        <v>90852</v>
      </c>
      <c r="C3219" t="s">
        <v>955</v>
      </c>
      <c r="D3219" t="s">
        <v>20</v>
      </c>
      <c r="E3219" t="s">
        <v>39</v>
      </c>
      <c r="F3219" t="s">
        <v>47</v>
      </c>
      <c r="G3219" t="s">
        <v>41</v>
      </c>
      <c r="H3219" t="s">
        <v>61</v>
      </c>
      <c r="I3219" t="s">
        <v>28</v>
      </c>
      <c r="J3219" t="s">
        <v>29</v>
      </c>
      <c r="K3219" t="s">
        <v>163</v>
      </c>
      <c r="L3219" t="s">
        <v>44</v>
      </c>
      <c r="M3219" t="s">
        <v>167</v>
      </c>
      <c r="N3219" s="2">
        <v>41010</v>
      </c>
      <c r="O3219" s="2">
        <v>41011</v>
      </c>
      <c r="P3219">
        <v>1</v>
      </c>
      <c r="Q3219" s="1">
        <v>0.09</v>
      </c>
      <c r="R3219">
        <v>7.04</v>
      </c>
      <c r="S3219">
        <v>2.17</v>
      </c>
      <c r="T3219">
        <f t="shared" si="50"/>
        <v>7.04</v>
      </c>
    </row>
    <row r="3220" spans="1:20" x14ac:dyDescent="0.25">
      <c r="A3220">
        <v>3219</v>
      </c>
      <c r="B3220">
        <v>86381</v>
      </c>
      <c r="C3220" t="s">
        <v>1789</v>
      </c>
      <c r="D3220" t="s">
        <v>20</v>
      </c>
      <c r="E3220" t="s">
        <v>21</v>
      </c>
      <c r="F3220" t="s">
        <v>47</v>
      </c>
      <c r="G3220" t="s">
        <v>48</v>
      </c>
      <c r="H3220" t="s">
        <v>24</v>
      </c>
      <c r="I3220" t="s">
        <v>28</v>
      </c>
      <c r="J3220" t="s">
        <v>29</v>
      </c>
      <c r="K3220" t="s">
        <v>1254</v>
      </c>
      <c r="L3220" t="s">
        <v>26</v>
      </c>
      <c r="M3220" t="s">
        <v>134</v>
      </c>
      <c r="N3220" s="2">
        <v>41584</v>
      </c>
      <c r="O3220" s="2">
        <v>41588</v>
      </c>
      <c r="P3220">
        <v>29</v>
      </c>
      <c r="Q3220" s="1">
        <v>0.04</v>
      </c>
      <c r="R3220">
        <v>9.7799999999999994</v>
      </c>
      <c r="S3220">
        <v>1.99</v>
      </c>
      <c r="T3220">
        <f t="shared" si="50"/>
        <v>283.62</v>
      </c>
    </row>
    <row r="3221" spans="1:20" x14ac:dyDescent="0.25">
      <c r="A3221">
        <v>3220</v>
      </c>
      <c r="B3221">
        <v>86381</v>
      </c>
      <c r="C3221" t="s">
        <v>110</v>
      </c>
      <c r="D3221" t="s">
        <v>38</v>
      </c>
      <c r="E3221" t="s">
        <v>187</v>
      </c>
      <c r="F3221" t="s">
        <v>47</v>
      </c>
      <c r="G3221" t="s">
        <v>48</v>
      </c>
      <c r="H3221" t="s">
        <v>188</v>
      </c>
      <c r="I3221" t="s">
        <v>28</v>
      </c>
      <c r="J3221" t="s">
        <v>29</v>
      </c>
      <c r="K3221" t="s">
        <v>145</v>
      </c>
      <c r="L3221" t="s">
        <v>26</v>
      </c>
      <c r="M3221" t="s">
        <v>51</v>
      </c>
      <c r="N3221" s="2">
        <v>41584</v>
      </c>
      <c r="O3221" s="2">
        <v>41593</v>
      </c>
      <c r="P3221">
        <v>15</v>
      </c>
      <c r="Q3221" s="1">
        <v>0.01</v>
      </c>
      <c r="R3221">
        <v>12.22</v>
      </c>
      <c r="S3221">
        <v>2.85</v>
      </c>
      <c r="T3221">
        <f t="shared" si="50"/>
        <v>183.3</v>
      </c>
    </row>
    <row r="3222" spans="1:20" x14ac:dyDescent="0.25">
      <c r="A3222">
        <v>3221</v>
      </c>
      <c r="B3222">
        <v>86170</v>
      </c>
      <c r="C3222" t="s">
        <v>919</v>
      </c>
      <c r="D3222" t="s">
        <v>578</v>
      </c>
      <c r="E3222" t="s">
        <v>187</v>
      </c>
      <c r="F3222" t="s">
        <v>40</v>
      </c>
      <c r="G3222" t="s">
        <v>32</v>
      </c>
      <c r="H3222" t="s">
        <v>225</v>
      </c>
      <c r="I3222" t="s">
        <v>28</v>
      </c>
      <c r="J3222" t="s">
        <v>29</v>
      </c>
      <c r="K3222" t="s">
        <v>68</v>
      </c>
      <c r="L3222" t="s">
        <v>330</v>
      </c>
      <c r="M3222" t="s">
        <v>75</v>
      </c>
      <c r="N3222" s="2">
        <v>41253</v>
      </c>
      <c r="O3222" s="2">
        <v>41255</v>
      </c>
      <c r="P3222">
        <v>8</v>
      </c>
      <c r="Q3222" s="1">
        <v>0.02</v>
      </c>
      <c r="R3222">
        <v>58.14</v>
      </c>
      <c r="S3222">
        <v>36.61</v>
      </c>
      <c r="T3222">
        <f t="shared" si="50"/>
        <v>465.12</v>
      </c>
    </row>
    <row r="3223" spans="1:20" x14ac:dyDescent="0.25">
      <c r="A3223">
        <v>3222</v>
      </c>
      <c r="B3223">
        <v>90855</v>
      </c>
      <c r="C3223" t="s">
        <v>2468</v>
      </c>
      <c r="D3223" t="s">
        <v>20</v>
      </c>
      <c r="E3223" t="s">
        <v>21</v>
      </c>
      <c r="F3223" t="s">
        <v>47</v>
      </c>
      <c r="G3223" t="s">
        <v>41</v>
      </c>
      <c r="H3223" t="s">
        <v>203</v>
      </c>
      <c r="I3223" t="s">
        <v>28</v>
      </c>
      <c r="J3223" t="s">
        <v>29</v>
      </c>
      <c r="K3223" t="s">
        <v>34</v>
      </c>
      <c r="L3223" t="s">
        <v>192</v>
      </c>
      <c r="M3223" t="s">
        <v>117</v>
      </c>
      <c r="N3223" s="2">
        <v>40404</v>
      </c>
      <c r="O3223" s="2">
        <v>40405</v>
      </c>
      <c r="P3223">
        <v>7</v>
      </c>
      <c r="Q3223" s="1">
        <v>0.06</v>
      </c>
      <c r="R3223">
        <v>175.99</v>
      </c>
      <c r="S3223">
        <v>8.99</v>
      </c>
      <c r="T3223">
        <f t="shared" si="50"/>
        <v>1231.93</v>
      </c>
    </row>
    <row r="3224" spans="1:20" x14ac:dyDescent="0.25">
      <c r="A3224">
        <v>3223</v>
      </c>
      <c r="B3224">
        <v>90863</v>
      </c>
      <c r="C3224" t="s">
        <v>700</v>
      </c>
      <c r="D3224" t="s">
        <v>20</v>
      </c>
      <c r="E3224" t="s">
        <v>39</v>
      </c>
      <c r="F3224" t="s">
        <v>22</v>
      </c>
      <c r="G3224" t="s">
        <v>32</v>
      </c>
      <c r="H3224" t="s">
        <v>54</v>
      </c>
      <c r="I3224" t="s">
        <v>28</v>
      </c>
      <c r="J3224" t="s">
        <v>29</v>
      </c>
      <c r="K3224" t="s">
        <v>181</v>
      </c>
      <c r="L3224" t="s">
        <v>44</v>
      </c>
      <c r="M3224" t="s">
        <v>331</v>
      </c>
      <c r="N3224" s="2">
        <v>41130</v>
      </c>
      <c r="O3224" s="2">
        <v>41130</v>
      </c>
      <c r="P3224">
        <v>1</v>
      </c>
      <c r="Q3224" s="1">
        <v>0.04</v>
      </c>
      <c r="R3224">
        <v>2.98</v>
      </c>
      <c r="S3224">
        <v>1.58</v>
      </c>
      <c r="T3224">
        <f t="shared" si="50"/>
        <v>2.98</v>
      </c>
    </row>
    <row r="3225" spans="1:20" x14ac:dyDescent="0.25">
      <c r="A3225">
        <v>3224</v>
      </c>
      <c r="B3225">
        <v>90863</v>
      </c>
      <c r="C3225" t="s">
        <v>1068</v>
      </c>
      <c r="D3225" t="s">
        <v>20</v>
      </c>
      <c r="E3225" t="s">
        <v>39</v>
      </c>
      <c r="F3225" t="s">
        <v>22</v>
      </c>
      <c r="G3225" t="s">
        <v>32</v>
      </c>
      <c r="H3225" t="s">
        <v>89</v>
      </c>
      <c r="I3225" t="s">
        <v>28</v>
      </c>
      <c r="J3225" t="s">
        <v>29</v>
      </c>
      <c r="K3225" t="s">
        <v>116</v>
      </c>
      <c r="L3225" t="s">
        <v>44</v>
      </c>
      <c r="M3225" t="s">
        <v>182</v>
      </c>
      <c r="N3225" s="2">
        <v>41130</v>
      </c>
      <c r="O3225" s="2">
        <v>41131</v>
      </c>
      <c r="P3225">
        <v>1</v>
      </c>
      <c r="Q3225" s="1">
        <v>7.0000000000000007E-2</v>
      </c>
      <c r="R3225">
        <v>5.81</v>
      </c>
      <c r="S3225">
        <v>3.37</v>
      </c>
      <c r="T3225">
        <f t="shared" si="50"/>
        <v>5.81</v>
      </c>
    </row>
    <row r="3226" spans="1:20" x14ac:dyDescent="0.25">
      <c r="A3226">
        <v>3225</v>
      </c>
      <c r="B3226">
        <v>89105</v>
      </c>
      <c r="C3226" t="s">
        <v>1609</v>
      </c>
      <c r="D3226" t="s">
        <v>20</v>
      </c>
      <c r="E3226" t="s">
        <v>39</v>
      </c>
      <c r="F3226" t="s">
        <v>22</v>
      </c>
      <c r="G3226" t="s">
        <v>32</v>
      </c>
      <c r="H3226" t="s">
        <v>42</v>
      </c>
      <c r="I3226" t="s">
        <v>28</v>
      </c>
      <c r="J3226" t="s">
        <v>29</v>
      </c>
      <c r="K3226" t="s">
        <v>105</v>
      </c>
      <c r="L3226" t="s">
        <v>192</v>
      </c>
      <c r="M3226" t="s">
        <v>444</v>
      </c>
      <c r="N3226" s="2">
        <v>41632</v>
      </c>
      <c r="O3226" s="2">
        <v>41634</v>
      </c>
      <c r="P3226">
        <v>4</v>
      </c>
      <c r="Q3226" s="1">
        <v>0.09</v>
      </c>
      <c r="R3226">
        <v>6.81</v>
      </c>
      <c r="S3226">
        <v>5.48</v>
      </c>
      <c r="T3226">
        <f t="shared" si="50"/>
        <v>27.24</v>
      </c>
    </row>
    <row r="3227" spans="1:20" x14ac:dyDescent="0.25">
      <c r="A3227">
        <v>3226</v>
      </c>
      <c r="B3227">
        <v>90867</v>
      </c>
      <c r="C3227" t="s">
        <v>1681</v>
      </c>
      <c r="D3227" t="s">
        <v>20</v>
      </c>
      <c r="E3227" t="s">
        <v>187</v>
      </c>
      <c r="F3227" t="s">
        <v>40</v>
      </c>
      <c r="G3227" t="s">
        <v>48</v>
      </c>
      <c r="H3227" t="s">
        <v>225</v>
      </c>
      <c r="I3227" t="s">
        <v>28</v>
      </c>
      <c r="J3227" t="s">
        <v>29</v>
      </c>
      <c r="K3227" t="s">
        <v>231</v>
      </c>
      <c r="L3227" t="s">
        <v>26</v>
      </c>
      <c r="M3227" t="s">
        <v>99</v>
      </c>
      <c r="N3227" s="2">
        <v>40517</v>
      </c>
      <c r="O3227" s="2">
        <v>40524</v>
      </c>
      <c r="P3227">
        <v>16</v>
      </c>
      <c r="Q3227" s="1">
        <v>7.0000000000000007E-2</v>
      </c>
      <c r="R3227">
        <v>12.64</v>
      </c>
      <c r="S3227">
        <v>4.9800000000000004</v>
      </c>
      <c r="T3227">
        <f t="shared" si="50"/>
        <v>202.24</v>
      </c>
    </row>
    <row r="3228" spans="1:20" x14ac:dyDescent="0.25">
      <c r="A3228">
        <v>3227</v>
      </c>
      <c r="B3228">
        <v>86745</v>
      </c>
      <c r="C3228" t="s">
        <v>325</v>
      </c>
      <c r="D3228" t="s">
        <v>20</v>
      </c>
      <c r="E3228" t="s">
        <v>39</v>
      </c>
      <c r="F3228" t="s">
        <v>47</v>
      </c>
      <c r="G3228" t="s">
        <v>93</v>
      </c>
      <c r="H3228" t="s">
        <v>61</v>
      </c>
      <c r="I3228" t="s">
        <v>28</v>
      </c>
      <c r="J3228" t="s">
        <v>29</v>
      </c>
      <c r="K3228" t="s">
        <v>274</v>
      </c>
      <c r="L3228" t="s">
        <v>746</v>
      </c>
      <c r="M3228" t="s">
        <v>111</v>
      </c>
      <c r="N3228" s="2">
        <v>41279</v>
      </c>
      <c r="O3228" s="2">
        <v>41280</v>
      </c>
      <c r="P3228">
        <v>8</v>
      </c>
      <c r="Q3228" s="1">
        <v>0.09</v>
      </c>
      <c r="R3228">
        <v>80.98</v>
      </c>
      <c r="S3228">
        <v>35</v>
      </c>
      <c r="T3228">
        <f t="shared" si="50"/>
        <v>647.84</v>
      </c>
    </row>
    <row r="3229" spans="1:20" x14ac:dyDescent="0.25">
      <c r="A3229">
        <v>3228</v>
      </c>
      <c r="B3229">
        <v>86745</v>
      </c>
      <c r="C3229" t="s">
        <v>1390</v>
      </c>
      <c r="D3229" t="s">
        <v>20</v>
      </c>
      <c r="E3229" t="s">
        <v>39</v>
      </c>
      <c r="F3229" t="s">
        <v>31</v>
      </c>
      <c r="G3229" t="s">
        <v>93</v>
      </c>
      <c r="H3229" t="s">
        <v>94</v>
      </c>
      <c r="I3229" t="s">
        <v>28</v>
      </c>
      <c r="J3229" t="s">
        <v>29</v>
      </c>
      <c r="K3229" t="s">
        <v>116</v>
      </c>
      <c r="L3229" t="s">
        <v>192</v>
      </c>
      <c r="M3229" t="s">
        <v>143</v>
      </c>
      <c r="N3229" s="2">
        <v>41279</v>
      </c>
      <c r="O3229" s="2">
        <v>41281</v>
      </c>
      <c r="P3229">
        <v>8</v>
      </c>
      <c r="Q3229" s="1">
        <v>0.05</v>
      </c>
      <c r="R3229">
        <v>5.81</v>
      </c>
      <c r="S3229">
        <v>8.49</v>
      </c>
      <c r="T3229">
        <f t="shared" si="50"/>
        <v>46.48</v>
      </c>
    </row>
    <row r="3230" spans="1:20" x14ac:dyDescent="0.25">
      <c r="A3230">
        <v>3229</v>
      </c>
      <c r="B3230">
        <v>86745</v>
      </c>
      <c r="C3230" t="s">
        <v>2458</v>
      </c>
      <c r="D3230" t="s">
        <v>20</v>
      </c>
      <c r="E3230" t="s">
        <v>21</v>
      </c>
      <c r="F3230" t="s">
        <v>31</v>
      </c>
      <c r="G3230" t="s">
        <v>93</v>
      </c>
      <c r="H3230" t="s">
        <v>33</v>
      </c>
      <c r="I3230" t="s">
        <v>28</v>
      </c>
      <c r="J3230" t="s">
        <v>29</v>
      </c>
      <c r="K3230" t="s">
        <v>1111</v>
      </c>
      <c r="L3230" t="s">
        <v>192</v>
      </c>
      <c r="M3230" t="s">
        <v>143</v>
      </c>
      <c r="N3230" s="2">
        <v>41279</v>
      </c>
      <c r="O3230" s="2">
        <v>41280</v>
      </c>
      <c r="P3230">
        <v>3</v>
      </c>
      <c r="Q3230" s="1">
        <v>7.0000000000000007E-2</v>
      </c>
      <c r="R3230">
        <v>155.99</v>
      </c>
      <c r="S3230">
        <v>8.08</v>
      </c>
      <c r="T3230">
        <f t="shared" si="50"/>
        <v>467.97</v>
      </c>
    </row>
    <row r="3231" spans="1:20" x14ac:dyDescent="0.25">
      <c r="A3231">
        <v>3230</v>
      </c>
      <c r="B3231">
        <v>86745</v>
      </c>
      <c r="C3231" t="s">
        <v>2017</v>
      </c>
      <c r="D3231" t="s">
        <v>20</v>
      </c>
      <c r="E3231" t="s">
        <v>39</v>
      </c>
      <c r="F3231" t="s">
        <v>31</v>
      </c>
      <c r="G3231" t="s">
        <v>93</v>
      </c>
      <c r="H3231" t="s">
        <v>94</v>
      </c>
      <c r="I3231" t="s">
        <v>28</v>
      </c>
      <c r="J3231" t="s">
        <v>29</v>
      </c>
      <c r="K3231" t="s">
        <v>248</v>
      </c>
      <c r="L3231" t="s">
        <v>192</v>
      </c>
      <c r="M3231" t="s">
        <v>121</v>
      </c>
      <c r="N3231" s="2">
        <v>41279</v>
      </c>
      <c r="O3231" s="2">
        <v>41280</v>
      </c>
      <c r="P3231">
        <v>9</v>
      </c>
      <c r="Q3231" s="1">
        <v>0.1</v>
      </c>
      <c r="R3231">
        <v>17.7</v>
      </c>
      <c r="S3231">
        <v>9.4700000000000006</v>
      </c>
      <c r="T3231">
        <f t="shared" si="50"/>
        <v>159.29999999999998</v>
      </c>
    </row>
    <row r="3232" spans="1:20" x14ac:dyDescent="0.25">
      <c r="A3232">
        <v>3231</v>
      </c>
      <c r="B3232">
        <v>88993</v>
      </c>
      <c r="C3232" t="s">
        <v>2090</v>
      </c>
      <c r="D3232" t="s">
        <v>20</v>
      </c>
      <c r="E3232" t="s">
        <v>21</v>
      </c>
      <c r="F3232" t="s">
        <v>47</v>
      </c>
      <c r="G3232" t="s">
        <v>41</v>
      </c>
      <c r="H3232" t="s">
        <v>203</v>
      </c>
      <c r="I3232" t="s">
        <v>28</v>
      </c>
      <c r="J3232" t="s">
        <v>29</v>
      </c>
      <c r="K3232" t="s">
        <v>1243</v>
      </c>
      <c r="L3232" t="s">
        <v>26</v>
      </c>
      <c r="M3232" t="s">
        <v>167</v>
      </c>
      <c r="N3232" s="2">
        <v>41410</v>
      </c>
      <c r="O3232" s="2">
        <v>41411</v>
      </c>
      <c r="P3232">
        <v>1</v>
      </c>
      <c r="Q3232" s="1">
        <v>0.1</v>
      </c>
      <c r="R3232">
        <v>43.98</v>
      </c>
      <c r="S3232">
        <v>1.99</v>
      </c>
      <c r="T3232">
        <f t="shared" si="50"/>
        <v>43.98</v>
      </c>
    </row>
    <row r="3233" spans="1:20" x14ac:dyDescent="0.25">
      <c r="A3233">
        <v>3232</v>
      </c>
      <c r="B3233">
        <v>90872</v>
      </c>
      <c r="C3233" t="s">
        <v>2547</v>
      </c>
      <c r="D3233" t="s">
        <v>578</v>
      </c>
      <c r="E3233" t="s">
        <v>21</v>
      </c>
      <c r="F3233" t="s">
        <v>22</v>
      </c>
      <c r="G3233" t="s">
        <v>41</v>
      </c>
      <c r="H3233" t="s">
        <v>203</v>
      </c>
      <c r="I3233" t="s">
        <v>28</v>
      </c>
      <c r="J3233" t="s">
        <v>29</v>
      </c>
      <c r="K3233" t="s">
        <v>201</v>
      </c>
      <c r="L3233" t="s">
        <v>283</v>
      </c>
      <c r="M3233" t="s">
        <v>182</v>
      </c>
      <c r="N3233" s="2">
        <v>40744</v>
      </c>
      <c r="O3233" s="2">
        <v>40744</v>
      </c>
      <c r="P3233">
        <v>5</v>
      </c>
      <c r="Q3233" s="1">
        <v>0.04</v>
      </c>
      <c r="R3233">
        <v>449.99</v>
      </c>
      <c r="S3233">
        <v>49</v>
      </c>
      <c r="T3233">
        <f t="shared" si="50"/>
        <v>2249.9499999999998</v>
      </c>
    </row>
    <row r="3234" spans="1:20" x14ac:dyDescent="0.25">
      <c r="A3234">
        <v>3233</v>
      </c>
      <c r="B3234">
        <v>90872</v>
      </c>
      <c r="C3234" t="s">
        <v>950</v>
      </c>
      <c r="D3234" t="s">
        <v>20</v>
      </c>
      <c r="E3234" t="s">
        <v>39</v>
      </c>
      <c r="F3234" t="s">
        <v>22</v>
      </c>
      <c r="G3234" t="s">
        <v>41</v>
      </c>
      <c r="H3234" t="s">
        <v>78</v>
      </c>
      <c r="I3234" t="s">
        <v>28</v>
      </c>
      <c r="J3234" t="s">
        <v>29</v>
      </c>
      <c r="K3234" t="s">
        <v>119</v>
      </c>
      <c r="L3234" t="s">
        <v>44</v>
      </c>
      <c r="M3234" t="s">
        <v>294</v>
      </c>
      <c r="N3234" s="2">
        <v>40744</v>
      </c>
      <c r="O3234" s="2">
        <v>40745</v>
      </c>
      <c r="P3234">
        <v>4</v>
      </c>
      <c r="Q3234" s="1">
        <v>0.06</v>
      </c>
      <c r="R3234">
        <v>4</v>
      </c>
      <c r="S3234">
        <v>1.3</v>
      </c>
      <c r="T3234">
        <f t="shared" si="50"/>
        <v>16</v>
      </c>
    </row>
    <row r="3235" spans="1:20" x14ac:dyDescent="0.25">
      <c r="A3235">
        <v>3234</v>
      </c>
      <c r="B3235">
        <v>86456</v>
      </c>
      <c r="C3235" t="s">
        <v>617</v>
      </c>
      <c r="D3235" t="s">
        <v>38</v>
      </c>
      <c r="E3235" t="s">
        <v>39</v>
      </c>
      <c r="F3235" t="s">
        <v>22</v>
      </c>
      <c r="G3235" t="s">
        <v>41</v>
      </c>
      <c r="H3235" t="s">
        <v>61</v>
      </c>
      <c r="I3235" t="s">
        <v>28</v>
      </c>
      <c r="J3235" t="s">
        <v>29</v>
      </c>
      <c r="K3235" t="s">
        <v>291</v>
      </c>
      <c r="L3235" t="s">
        <v>192</v>
      </c>
      <c r="M3235" t="s">
        <v>86</v>
      </c>
      <c r="N3235" s="2">
        <v>40927</v>
      </c>
      <c r="O3235" s="2">
        <v>40928</v>
      </c>
      <c r="P3235">
        <v>3</v>
      </c>
      <c r="Q3235" s="1">
        <v>0</v>
      </c>
      <c r="R3235">
        <v>2.88</v>
      </c>
      <c r="S3235">
        <v>0.99</v>
      </c>
      <c r="T3235">
        <f t="shared" si="50"/>
        <v>8.64</v>
      </c>
    </row>
    <row r="3236" spans="1:20" x14ac:dyDescent="0.25">
      <c r="A3236">
        <v>3235</v>
      </c>
      <c r="B3236">
        <v>90877</v>
      </c>
      <c r="C3236" t="s">
        <v>1874</v>
      </c>
      <c r="D3236" t="s">
        <v>20</v>
      </c>
      <c r="E3236" t="s">
        <v>187</v>
      </c>
      <c r="F3236" t="s">
        <v>22</v>
      </c>
      <c r="G3236" t="s">
        <v>48</v>
      </c>
      <c r="H3236" t="s">
        <v>188</v>
      </c>
      <c r="I3236" t="s">
        <v>28</v>
      </c>
      <c r="J3236" t="s">
        <v>29</v>
      </c>
      <c r="K3236" t="s">
        <v>116</v>
      </c>
      <c r="L3236" t="s">
        <v>26</v>
      </c>
      <c r="M3236" t="s">
        <v>150</v>
      </c>
      <c r="N3236" s="2">
        <v>41476</v>
      </c>
      <c r="O3236" s="2">
        <v>41480</v>
      </c>
      <c r="P3236">
        <v>11</v>
      </c>
      <c r="Q3236" s="1">
        <v>0.06</v>
      </c>
      <c r="R3236">
        <v>14.98</v>
      </c>
      <c r="S3236">
        <v>8.99</v>
      </c>
      <c r="T3236">
        <f t="shared" si="50"/>
        <v>164.78</v>
      </c>
    </row>
    <row r="3237" spans="1:20" x14ac:dyDescent="0.25">
      <c r="A3237">
        <v>3236</v>
      </c>
      <c r="B3237">
        <v>90877</v>
      </c>
      <c r="C3237" t="s">
        <v>2109</v>
      </c>
      <c r="D3237" t="s">
        <v>20</v>
      </c>
      <c r="E3237" t="s">
        <v>39</v>
      </c>
      <c r="F3237" t="s">
        <v>31</v>
      </c>
      <c r="G3237" t="s">
        <v>48</v>
      </c>
      <c r="H3237" t="s">
        <v>54</v>
      </c>
      <c r="I3237" t="s">
        <v>28</v>
      </c>
      <c r="J3237" t="s">
        <v>29</v>
      </c>
      <c r="K3237" t="s">
        <v>163</v>
      </c>
      <c r="L3237" t="s">
        <v>192</v>
      </c>
      <c r="M3237" t="s">
        <v>146</v>
      </c>
      <c r="N3237" s="2">
        <v>41476</v>
      </c>
      <c r="O3237" s="2">
        <v>41478</v>
      </c>
      <c r="P3237">
        <v>15</v>
      </c>
      <c r="Q3237" s="1">
        <v>0.09</v>
      </c>
      <c r="R3237">
        <v>24.95</v>
      </c>
      <c r="S3237">
        <v>2.99</v>
      </c>
      <c r="T3237">
        <f t="shared" si="50"/>
        <v>374.25</v>
      </c>
    </row>
    <row r="3238" spans="1:20" x14ac:dyDescent="0.25">
      <c r="A3238">
        <v>3237</v>
      </c>
      <c r="B3238">
        <v>90878</v>
      </c>
      <c r="C3238" t="s">
        <v>1124</v>
      </c>
      <c r="D3238" t="s">
        <v>20</v>
      </c>
      <c r="E3238" t="s">
        <v>187</v>
      </c>
      <c r="F3238" t="s">
        <v>31</v>
      </c>
      <c r="G3238" t="s">
        <v>93</v>
      </c>
      <c r="H3238" t="s">
        <v>225</v>
      </c>
      <c r="I3238" t="s">
        <v>28</v>
      </c>
      <c r="J3238" t="s">
        <v>29</v>
      </c>
      <c r="K3238" t="s">
        <v>116</v>
      </c>
      <c r="L3238" t="s">
        <v>26</v>
      </c>
      <c r="M3238" t="s">
        <v>63</v>
      </c>
      <c r="N3238" s="2">
        <v>40975</v>
      </c>
      <c r="O3238" s="2">
        <v>40976</v>
      </c>
      <c r="P3238">
        <v>12</v>
      </c>
      <c r="Q3238" s="1">
        <v>0.01</v>
      </c>
      <c r="R3238">
        <v>4.82</v>
      </c>
      <c r="S3238">
        <v>5.72</v>
      </c>
      <c r="T3238">
        <f t="shared" si="50"/>
        <v>57.84</v>
      </c>
    </row>
    <row r="3239" spans="1:20" x14ac:dyDescent="0.25">
      <c r="A3239">
        <v>3238</v>
      </c>
      <c r="B3239">
        <v>90193</v>
      </c>
      <c r="C3239" t="s">
        <v>455</v>
      </c>
      <c r="D3239" t="s">
        <v>578</v>
      </c>
      <c r="E3239" t="s">
        <v>187</v>
      </c>
      <c r="F3239" t="s">
        <v>47</v>
      </c>
      <c r="G3239" t="s">
        <v>48</v>
      </c>
      <c r="H3239" t="s">
        <v>225</v>
      </c>
      <c r="I3239" t="s">
        <v>28</v>
      </c>
      <c r="J3239" t="s">
        <v>29</v>
      </c>
      <c r="K3239" t="s">
        <v>158</v>
      </c>
      <c r="L3239" t="s">
        <v>283</v>
      </c>
      <c r="M3239" t="s">
        <v>117</v>
      </c>
      <c r="N3239" s="2">
        <v>40525</v>
      </c>
      <c r="O3239" s="2">
        <v>40527</v>
      </c>
      <c r="P3239">
        <v>12</v>
      </c>
      <c r="Q3239" s="1">
        <v>0.02</v>
      </c>
      <c r="R3239">
        <v>500.98</v>
      </c>
      <c r="S3239">
        <v>26</v>
      </c>
      <c r="T3239">
        <f t="shared" si="50"/>
        <v>6011.76</v>
      </c>
    </row>
    <row r="3240" spans="1:20" x14ac:dyDescent="0.25">
      <c r="A3240">
        <v>3239</v>
      </c>
      <c r="B3240">
        <v>86008</v>
      </c>
      <c r="C3240" t="s">
        <v>126</v>
      </c>
      <c r="D3240" t="s">
        <v>20</v>
      </c>
      <c r="E3240" t="s">
        <v>39</v>
      </c>
      <c r="F3240" t="s">
        <v>22</v>
      </c>
      <c r="G3240" t="s">
        <v>32</v>
      </c>
      <c r="H3240" t="s">
        <v>54</v>
      </c>
      <c r="I3240" t="s">
        <v>28</v>
      </c>
      <c r="J3240" t="s">
        <v>29</v>
      </c>
      <c r="K3240" t="s">
        <v>145</v>
      </c>
      <c r="L3240" t="s">
        <v>192</v>
      </c>
      <c r="M3240" t="s">
        <v>227</v>
      </c>
      <c r="N3240" s="2">
        <v>41470</v>
      </c>
      <c r="O3240" s="2">
        <v>41472</v>
      </c>
      <c r="P3240">
        <v>11</v>
      </c>
      <c r="Q3240" s="1">
        <v>0</v>
      </c>
      <c r="R3240">
        <v>6.48</v>
      </c>
      <c r="S3240">
        <v>6.22</v>
      </c>
      <c r="T3240">
        <f t="shared" si="50"/>
        <v>71.28</v>
      </c>
    </row>
    <row r="3241" spans="1:20" x14ac:dyDescent="0.25">
      <c r="A3241">
        <v>3240</v>
      </c>
      <c r="B3241">
        <v>86008</v>
      </c>
      <c r="C3241" t="s">
        <v>1626</v>
      </c>
      <c r="D3241" t="s">
        <v>20</v>
      </c>
      <c r="E3241" t="s">
        <v>39</v>
      </c>
      <c r="F3241" t="s">
        <v>22</v>
      </c>
      <c r="G3241" t="s">
        <v>32</v>
      </c>
      <c r="H3241" t="s">
        <v>78</v>
      </c>
      <c r="I3241" t="s">
        <v>28</v>
      </c>
      <c r="J3241" t="s">
        <v>29</v>
      </c>
      <c r="K3241" t="s">
        <v>82</v>
      </c>
      <c r="L3241" t="s">
        <v>44</v>
      </c>
      <c r="M3241" t="s">
        <v>326</v>
      </c>
      <c r="N3241" s="2">
        <v>41470</v>
      </c>
      <c r="O3241" s="2">
        <v>41472</v>
      </c>
      <c r="P3241">
        <v>8</v>
      </c>
      <c r="Q3241" s="1">
        <v>0.06</v>
      </c>
      <c r="R3241">
        <v>19.84</v>
      </c>
      <c r="S3241">
        <v>4.0999999999999996</v>
      </c>
      <c r="T3241">
        <f t="shared" si="50"/>
        <v>158.72</v>
      </c>
    </row>
    <row r="3242" spans="1:20" x14ac:dyDescent="0.25">
      <c r="A3242">
        <v>3241</v>
      </c>
      <c r="B3242">
        <v>90150</v>
      </c>
      <c r="C3242" t="s">
        <v>2015</v>
      </c>
      <c r="D3242" t="s">
        <v>20</v>
      </c>
      <c r="E3242" t="s">
        <v>187</v>
      </c>
      <c r="F3242" t="s">
        <v>31</v>
      </c>
      <c r="G3242" t="s">
        <v>41</v>
      </c>
      <c r="H3242" t="s">
        <v>217</v>
      </c>
      <c r="I3242" t="s">
        <v>28</v>
      </c>
      <c r="J3242" t="s">
        <v>29</v>
      </c>
      <c r="K3242" t="s">
        <v>101</v>
      </c>
      <c r="L3242" t="s">
        <v>192</v>
      </c>
      <c r="M3242" t="s">
        <v>131</v>
      </c>
      <c r="N3242" s="2">
        <v>41037</v>
      </c>
      <c r="O3242" s="2">
        <v>41037</v>
      </c>
      <c r="P3242">
        <v>18</v>
      </c>
      <c r="Q3242" s="1">
        <v>7.0000000000000007E-2</v>
      </c>
      <c r="R3242">
        <v>63.94</v>
      </c>
      <c r="S3242">
        <v>14.48</v>
      </c>
      <c r="T3242">
        <f t="shared" si="50"/>
        <v>1150.92</v>
      </c>
    </row>
    <row r="3243" spans="1:20" x14ac:dyDescent="0.25">
      <c r="A3243">
        <v>3242</v>
      </c>
      <c r="B3243">
        <v>87529</v>
      </c>
      <c r="C3243" t="s">
        <v>1723</v>
      </c>
      <c r="D3243" t="s">
        <v>20</v>
      </c>
      <c r="E3243" t="s">
        <v>39</v>
      </c>
      <c r="F3243" t="s">
        <v>22</v>
      </c>
      <c r="G3243" t="s">
        <v>93</v>
      </c>
      <c r="H3243" t="s">
        <v>89</v>
      </c>
      <c r="I3243" t="s">
        <v>28</v>
      </c>
      <c r="J3243" t="s">
        <v>29</v>
      </c>
      <c r="K3243" t="s">
        <v>291</v>
      </c>
      <c r="L3243" t="s">
        <v>192</v>
      </c>
      <c r="M3243" t="s">
        <v>173</v>
      </c>
      <c r="N3243" s="2">
        <v>41574</v>
      </c>
      <c r="O3243" s="2">
        <v>41575</v>
      </c>
      <c r="P3243">
        <v>14</v>
      </c>
      <c r="Q3243" s="1">
        <v>7.0000000000000007E-2</v>
      </c>
      <c r="R3243">
        <v>21.38</v>
      </c>
      <c r="S3243">
        <v>2.99</v>
      </c>
      <c r="T3243">
        <f t="shared" si="50"/>
        <v>299.32</v>
      </c>
    </row>
    <row r="3244" spans="1:20" x14ac:dyDescent="0.25">
      <c r="A3244">
        <v>3243</v>
      </c>
      <c r="B3244">
        <v>90881</v>
      </c>
      <c r="C3244" t="s">
        <v>1122</v>
      </c>
      <c r="D3244" t="s">
        <v>578</v>
      </c>
      <c r="E3244" t="s">
        <v>21</v>
      </c>
      <c r="F3244" t="s">
        <v>22</v>
      </c>
      <c r="G3244" t="s">
        <v>23</v>
      </c>
      <c r="H3244" t="s">
        <v>206</v>
      </c>
      <c r="I3244" t="s">
        <v>28</v>
      </c>
      <c r="J3244" t="s">
        <v>29</v>
      </c>
      <c r="K3244" t="s">
        <v>1138</v>
      </c>
      <c r="L3244" t="s">
        <v>283</v>
      </c>
      <c r="M3244" t="s">
        <v>227</v>
      </c>
      <c r="N3244" s="2">
        <v>40446</v>
      </c>
      <c r="O3244" s="2">
        <v>40446</v>
      </c>
      <c r="P3244">
        <v>7</v>
      </c>
      <c r="Q3244" s="1">
        <v>0.06</v>
      </c>
      <c r="R3244">
        <v>200.97</v>
      </c>
      <c r="S3244">
        <v>15.59</v>
      </c>
      <c r="T3244">
        <f t="shared" si="50"/>
        <v>1406.79</v>
      </c>
    </row>
    <row r="3245" spans="1:20" x14ac:dyDescent="0.25">
      <c r="A3245">
        <v>3244</v>
      </c>
      <c r="B3245">
        <v>86054</v>
      </c>
      <c r="C3245" t="s">
        <v>1957</v>
      </c>
      <c r="D3245" t="s">
        <v>20</v>
      </c>
      <c r="E3245" t="s">
        <v>187</v>
      </c>
      <c r="F3245" t="s">
        <v>31</v>
      </c>
      <c r="G3245" t="s">
        <v>23</v>
      </c>
      <c r="H3245" t="s">
        <v>219</v>
      </c>
      <c r="I3245" t="s">
        <v>28</v>
      </c>
      <c r="J3245" t="s">
        <v>29</v>
      </c>
      <c r="K3245" t="s">
        <v>43</v>
      </c>
      <c r="L3245" t="s">
        <v>746</v>
      </c>
      <c r="M3245" t="s">
        <v>35</v>
      </c>
      <c r="N3245" s="2">
        <v>40446</v>
      </c>
      <c r="O3245" s="2">
        <v>40448</v>
      </c>
      <c r="P3245">
        <v>1</v>
      </c>
      <c r="Q3245" s="1">
        <v>0.17</v>
      </c>
      <c r="R3245">
        <v>14.89</v>
      </c>
      <c r="S3245">
        <v>13.56</v>
      </c>
      <c r="T3245">
        <f t="shared" si="50"/>
        <v>14.89</v>
      </c>
    </row>
    <row r="3246" spans="1:20" x14ac:dyDescent="0.25">
      <c r="A3246">
        <v>3245</v>
      </c>
      <c r="B3246">
        <v>89235</v>
      </c>
      <c r="C3246" t="s">
        <v>85</v>
      </c>
      <c r="D3246" t="s">
        <v>578</v>
      </c>
      <c r="E3246" t="s">
        <v>21</v>
      </c>
      <c r="F3246" t="s">
        <v>22</v>
      </c>
      <c r="G3246" t="s">
        <v>41</v>
      </c>
      <c r="H3246" t="s">
        <v>24</v>
      </c>
      <c r="I3246" t="s">
        <v>28</v>
      </c>
      <c r="J3246" t="s">
        <v>29</v>
      </c>
      <c r="K3246" t="s">
        <v>1111</v>
      </c>
      <c r="L3246" t="s">
        <v>283</v>
      </c>
      <c r="M3246" t="s">
        <v>150</v>
      </c>
      <c r="N3246" s="2">
        <v>41597</v>
      </c>
      <c r="O3246" s="2">
        <v>41599</v>
      </c>
      <c r="P3246">
        <v>39</v>
      </c>
      <c r="Q3246" s="1">
        <v>0.04</v>
      </c>
      <c r="R3246">
        <v>500.98</v>
      </c>
      <c r="S3246">
        <v>28.14</v>
      </c>
      <c r="T3246">
        <f t="shared" si="50"/>
        <v>19538.22</v>
      </c>
    </row>
    <row r="3247" spans="1:20" x14ac:dyDescent="0.25">
      <c r="A3247">
        <v>3246</v>
      </c>
      <c r="B3247">
        <v>90890</v>
      </c>
      <c r="C3247" t="s">
        <v>1701</v>
      </c>
      <c r="D3247" t="s">
        <v>20</v>
      </c>
      <c r="E3247" t="s">
        <v>39</v>
      </c>
      <c r="F3247" t="s">
        <v>22</v>
      </c>
      <c r="G3247" t="s">
        <v>23</v>
      </c>
      <c r="H3247" t="s">
        <v>49</v>
      </c>
      <c r="I3247" t="s">
        <v>28</v>
      </c>
      <c r="J3247" t="s">
        <v>29</v>
      </c>
      <c r="K3247" t="s">
        <v>136</v>
      </c>
      <c r="L3247" t="s">
        <v>192</v>
      </c>
      <c r="M3247" t="s">
        <v>190</v>
      </c>
      <c r="N3247" s="2">
        <v>41113</v>
      </c>
      <c r="O3247" s="2">
        <v>41114</v>
      </c>
      <c r="P3247">
        <v>17</v>
      </c>
      <c r="Q3247" s="1">
        <v>0.09</v>
      </c>
      <c r="R3247">
        <v>10.89</v>
      </c>
      <c r="S3247">
        <v>4.5</v>
      </c>
      <c r="T3247">
        <f t="shared" si="50"/>
        <v>185.13</v>
      </c>
    </row>
    <row r="3248" spans="1:20" x14ac:dyDescent="0.25">
      <c r="A3248">
        <v>3247</v>
      </c>
      <c r="B3248">
        <v>89045</v>
      </c>
      <c r="C3248" t="s">
        <v>1980</v>
      </c>
      <c r="D3248" t="s">
        <v>20</v>
      </c>
      <c r="E3248" t="s">
        <v>21</v>
      </c>
      <c r="F3248" t="s">
        <v>31</v>
      </c>
      <c r="G3248" t="s">
        <v>93</v>
      </c>
      <c r="H3248" t="s">
        <v>33</v>
      </c>
      <c r="I3248" t="s">
        <v>28</v>
      </c>
      <c r="J3248" t="s">
        <v>29</v>
      </c>
      <c r="K3248" t="s">
        <v>210</v>
      </c>
      <c r="L3248" t="s">
        <v>192</v>
      </c>
      <c r="M3248" t="s">
        <v>141</v>
      </c>
      <c r="N3248" s="2">
        <v>41483</v>
      </c>
      <c r="O3248" s="2">
        <v>41484</v>
      </c>
      <c r="P3248">
        <v>17</v>
      </c>
      <c r="Q3248" s="1">
        <v>0.03</v>
      </c>
      <c r="R3248">
        <v>65.989999999999995</v>
      </c>
      <c r="S3248">
        <v>4.2</v>
      </c>
      <c r="T3248">
        <f t="shared" si="50"/>
        <v>1121.83</v>
      </c>
    </row>
    <row r="3249" spans="1:20" x14ac:dyDescent="0.25">
      <c r="A3249">
        <v>3248</v>
      </c>
      <c r="B3249">
        <v>89045</v>
      </c>
      <c r="C3249" t="s">
        <v>899</v>
      </c>
      <c r="D3249" t="s">
        <v>20</v>
      </c>
      <c r="E3249" t="s">
        <v>39</v>
      </c>
      <c r="F3249" t="s">
        <v>31</v>
      </c>
      <c r="G3249" t="s">
        <v>93</v>
      </c>
      <c r="H3249" t="s">
        <v>89</v>
      </c>
      <c r="I3249" t="s">
        <v>28</v>
      </c>
      <c r="J3249" t="s">
        <v>29</v>
      </c>
      <c r="K3249" t="s">
        <v>71</v>
      </c>
      <c r="L3249" t="s">
        <v>44</v>
      </c>
      <c r="M3249" t="s">
        <v>141</v>
      </c>
      <c r="N3249" s="2">
        <v>41483</v>
      </c>
      <c r="O3249" s="2">
        <v>41485</v>
      </c>
      <c r="P3249">
        <v>13</v>
      </c>
      <c r="Q3249" s="1">
        <v>0.03</v>
      </c>
      <c r="R3249">
        <v>3.78</v>
      </c>
      <c r="S3249">
        <v>0.71</v>
      </c>
      <c r="T3249">
        <f t="shared" si="50"/>
        <v>49.14</v>
      </c>
    </row>
    <row r="3250" spans="1:20" x14ac:dyDescent="0.25">
      <c r="A3250">
        <v>3249</v>
      </c>
      <c r="B3250">
        <v>89735</v>
      </c>
      <c r="C3250" t="s">
        <v>472</v>
      </c>
      <c r="D3250" t="s">
        <v>20</v>
      </c>
      <c r="E3250" t="s">
        <v>39</v>
      </c>
      <c r="F3250" t="s">
        <v>31</v>
      </c>
      <c r="G3250" t="s">
        <v>48</v>
      </c>
      <c r="H3250" t="s">
        <v>54</v>
      </c>
      <c r="I3250" t="s">
        <v>28</v>
      </c>
      <c r="J3250" t="s">
        <v>29</v>
      </c>
      <c r="K3250" t="s">
        <v>74</v>
      </c>
      <c r="L3250" t="s">
        <v>192</v>
      </c>
      <c r="M3250" t="s">
        <v>139</v>
      </c>
      <c r="N3250" s="2">
        <v>41277</v>
      </c>
      <c r="O3250" s="2">
        <v>41286</v>
      </c>
      <c r="P3250">
        <v>6</v>
      </c>
      <c r="Q3250" s="1">
        <v>7.0000000000000007E-2</v>
      </c>
      <c r="R3250">
        <v>162.93</v>
      </c>
      <c r="S3250">
        <v>19.989999999999998</v>
      </c>
      <c r="T3250">
        <f t="shared" si="50"/>
        <v>977.58</v>
      </c>
    </row>
    <row r="3251" spans="1:20" x14ac:dyDescent="0.25">
      <c r="A3251">
        <v>3250</v>
      </c>
      <c r="B3251">
        <v>89735</v>
      </c>
      <c r="C3251" t="s">
        <v>472</v>
      </c>
      <c r="D3251" t="s">
        <v>20</v>
      </c>
      <c r="E3251" t="s">
        <v>39</v>
      </c>
      <c r="F3251" t="s">
        <v>31</v>
      </c>
      <c r="G3251" t="s">
        <v>48</v>
      </c>
      <c r="H3251" t="s">
        <v>49</v>
      </c>
      <c r="I3251" t="s">
        <v>28</v>
      </c>
      <c r="J3251" t="s">
        <v>29</v>
      </c>
      <c r="K3251" t="s">
        <v>165</v>
      </c>
      <c r="L3251" t="s">
        <v>44</v>
      </c>
      <c r="M3251" t="s">
        <v>139</v>
      </c>
      <c r="N3251" s="2">
        <v>41277</v>
      </c>
      <c r="O3251" s="2">
        <v>41284</v>
      </c>
      <c r="P3251">
        <v>7</v>
      </c>
      <c r="Q3251" s="1">
        <v>0.08</v>
      </c>
      <c r="R3251">
        <v>2.52</v>
      </c>
      <c r="S3251">
        <v>4.28</v>
      </c>
      <c r="T3251">
        <f t="shared" si="50"/>
        <v>17.64</v>
      </c>
    </row>
    <row r="3252" spans="1:20" x14ac:dyDescent="0.25">
      <c r="A3252">
        <v>3251</v>
      </c>
      <c r="B3252">
        <v>89735</v>
      </c>
      <c r="C3252" t="s">
        <v>312</v>
      </c>
      <c r="D3252" t="s">
        <v>578</v>
      </c>
      <c r="E3252" t="s">
        <v>21</v>
      </c>
      <c r="F3252" t="s">
        <v>40</v>
      </c>
      <c r="G3252" t="s">
        <v>48</v>
      </c>
      <c r="H3252" t="s">
        <v>33</v>
      </c>
      <c r="I3252" t="s">
        <v>28</v>
      </c>
      <c r="J3252" t="s">
        <v>29</v>
      </c>
      <c r="K3252" t="s">
        <v>213</v>
      </c>
      <c r="L3252" t="s">
        <v>283</v>
      </c>
      <c r="M3252" t="s">
        <v>99</v>
      </c>
      <c r="N3252" s="2">
        <v>41277</v>
      </c>
      <c r="O3252" s="2">
        <v>41281</v>
      </c>
      <c r="P3252">
        <v>7</v>
      </c>
      <c r="Q3252" s="1">
        <v>0.03</v>
      </c>
      <c r="R3252">
        <v>90.97</v>
      </c>
      <c r="S3252">
        <v>14</v>
      </c>
      <c r="T3252">
        <f t="shared" si="50"/>
        <v>636.79</v>
      </c>
    </row>
    <row r="3253" spans="1:20" x14ac:dyDescent="0.25">
      <c r="A3253">
        <v>3252</v>
      </c>
      <c r="B3253">
        <v>86711</v>
      </c>
      <c r="C3253" t="s">
        <v>2149</v>
      </c>
      <c r="D3253" t="s">
        <v>38</v>
      </c>
      <c r="E3253" t="s">
        <v>21</v>
      </c>
      <c r="F3253" t="s">
        <v>40</v>
      </c>
      <c r="G3253" t="s">
        <v>32</v>
      </c>
      <c r="H3253" t="s">
        <v>206</v>
      </c>
      <c r="I3253" t="s">
        <v>28</v>
      </c>
      <c r="J3253" t="s">
        <v>29</v>
      </c>
      <c r="K3253" t="s">
        <v>25</v>
      </c>
      <c r="L3253" t="s">
        <v>192</v>
      </c>
      <c r="M3253" t="s">
        <v>59</v>
      </c>
      <c r="N3253" s="2">
        <v>40746</v>
      </c>
      <c r="O3253" s="2">
        <v>40748</v>
      </c>
      <c r="P3253">
        <v>1</v>
      </c>
      <c r="Q3253" s="1">
        <v>0.01</v>
      </c>
      <c r="R3253">
        <v>30.73</v>
      </c>
      <c r="S3253">
        <v>4</v>
      </c>
      <c r="T3253">
        <f t="shared" si="50"/>
        <v>30.73</v>
      </c>
    </row>
    <row r="3254" spans="1:20" x14ac:dyDescent="0.25">
      <c r="A3254">
        <v>3253</v>
      </c>
      <c r="B3254">
        <v>86711</v>
      </c>
      <c r="C3254" t="s">
        <v>2149</v>
      </c>
      <c r="D3254" t="s">
        <v>38</v>
      </c>
      <c r="E3254" t="s">
        <v>187</v>
      </c>
      <c r="F3254" t="s">
        <v>40</v>
      </c>
      <c r="G3254" t="s">
        <v>32</v>
      </c>
      <c r="H3254" t="s">
        <v>225</v>
      </c>
      <c r="I3254" t="s">
        <v>28</v>
      </c>
      <c r="J3254" t="s">
        <v>29</v>
      </c>
      <c r="K3254" t="s">
        <v>231</v>
      </c>
      <c r="L3254" t="s">
        <v>706</v>
      </c>
      <c r="M3254" t="s">
        <v>99</v>
      </c>
      <c r="N3254" s="2">
        <v>40746</v>
      </c>
      <c r="O3254" s="2">
        <v>40747</v>
      </c>
      <c r="P3254">
        <v>7</v>
      </c>
      <c r="Q3254" s="1">
        <v>7.0000000000000007E-2</v>
      </c>
      <c r="R3254">
        <v>62.18</v>
      </c>
      <c r="S3254">
        <v>10.84</v>
      </c>
      <c r="T3254">
        <f t="shared" si="50"/>
        <v>435.26</v>
      </c>
    </row>
    <row r="3255" spans="1:20" x14ac:dyDescent="0.25">
      <c r="A3255">
        <v>3254</v>
      </c>
      <c r="B3255">
        <v>86711</v>
      </c>
      <c r="C3255" t="s">
        <v>2149</v>
      </c>
      <c r="D3255" t="s">
        <v>38</v>
      </c>
      <c r="E3255" t="s">
        <v>39</v>
      </c>
      <c r="F3255" t="s">
        <v>40</v>
      </c>
      <c r="G3255" t="s">
        <v>32</v>
      </c>
      <c r="H3255" t="s">
        <v>78</v>
      </c>
      <c r="I3255" t="s">
        <v>28</v>
      </c>
      <c r="J3255" t="s">
        <v>29</v>
      </c>
      <c r="K3255" t="s">
        <v>58</v>
      </c>
      <c r="L3255" t="s">
        <v>192</v>
      </c>
      <c r="M3255" t="s">
        <v>99</v>
      </c>
      <c r="N3255" s="2">
        <v>40746</v>
      </c>
      <c r="O3255" s="2">
        <v>40746</v>
      </c>
      <c r="P3255">
        <v>6</v>
      </c>
      <c r="Q3255" s="1">
        <v>0.09</v>
      </c>
      <c r="R3255">
        <v>193.17</v>
      </c>
      <c r="S3255">
        <v>19.989999999999998</v>
      </c>
      <c r="T3255">
        <f t="shared" si="50"/>
        <v>1159.02</v>
      </c>
    </row>
    <row r="3256" spans="1:20" x14ac:dyDescent="0.25">
      <c r="A3256">
        <v>3255</v>
      </c>
      <c r="B3256">
        <v>90481</v>
      </c>
      <c r="C3256" t="s">
        <v>429</v>
      </c>
      <c r="D3256" t="s">
        <v>20</v>
      </c>
      <c r="E3256" t="s">
        <v>39</v>
      </c>
      <c r="F3256" t="s">
        <v>31</v>
      </c>
      <c r="G3256" t="s">
        <v>23</v>
      </c>
      <c r="H3256" t="s">
        <v>94</v>
      </c>
      <c r="I3256" t="s">
        <v>28</v>
      </c>
      <c r="J3256" t="s">
        <v>29</v>
      </c>
      <c r="K3256" t="s">
        <v>248</v>
      </c>
      <c r="L3256" t="s">
        <v>44</v>
      </c>
      <c r="M3256" t="s">
        <v>63</v>
      </c>
      <c r="N3256" s="2">
        <v>40574</v>
      </c>
      <c r="O3256" s="2">
        <v>40575</v>
      </c>
      <c r="P3256">
        <v>9</v>
      </c>
      <c r="Q3256" s="1">
        <v>0.09</v>
      </c>
      <c r="R3256">
        <v>2.1800000000000002</v>
      </c>
      <c r="S3256">
        <v>1.38</v>
      </c>
      <c r="T3256">
        <f t="shared" si="50"/>
        <v>19.62</v>
      </c>
    </row>
    <row r="3257" spans="1:20" x14ac:dyDescent="0.25">
      <c r="A3257">
        <v>3256</v>
      </c>
      <c r="B3257">
        <v>88969</v>
      </c>
      <c r="C3257" t="s">
        <v>1469</v>
      </c>
      <c r="D3257" t="s">
        <v>20</v>
      </c>
      <c r="E3257" t="s">
        <v>39</v>
      </c>
      <c r="F3257" t="s">
        <v>47</v>
      </c>
      <c r="G3257" t="s">
        <v>32</v>
      </c>
      <c r="H3257" t="s">
        <v>49</v>
      </c>
      <c r="I3257" t="s">
        <v>28</v>
      </c>
      <c r="J3257" t="s">
        <v>29</v>
      </c>
      <c r="K3257" t="s">
        <v>172</v>
      </c>
      <c r="L3257" t="s">
        <v>192</v>
      </c>
      <c r="M3257" t="s">
        <v>51</v>
      </c>
      <c r="N3257" s="2">
        <v>41373</v>
      </c>
      <c r="O3257" s="2">
        <v>41375</v>
      </c>
      <c r="P3257">
        <v>2</v>
      </c>
      <c r="Q3257" s="1">
        <v>0</v>
      </c>
      <c r="R3257">
        <v>34.76</v>
      </c>
      <c r="S3257">
        <v>8.2200000000000006</v>
      </c>
      <c r="T3257">
        <f t="shared" si="50"/>
        <v>69.52</v>
      </c>
    </row>
    <row r="3258" spans="1:20" x14ac:dyDescent="0.25">
      <c r="A3258">
        <v>3257</v>
      </c>
      <c r="B3258">
        <v>88969</v>
      </c>
      <c r="C3258" t="s">
        <v>1469</v>
      </c>
      <c r="D3258" t="s">
        <v>20</v>
      </c>
      <c r="E3258" t="s">
        <v>21</v>
      </c>
      <c r="F3258" t="s">
        <v>47</v>
      </c>
      <c r="G3258" t="s">
        <v>32</v>
      </c>
      <c r="H3258" t="s">
        <v>203</v>
      </c>
      <c r="I3258" t="s">
        <v>28</v>
      </c>
      <c r="J3258" t="s">
        <v>29</v>
      </c>
      <c r="K3258" t="s">
        <v>1147</v>
      </c>
      <c r="L3258" t="s">
        <v>26</v>
      </c>
      <c r="M3258" t="s">
        <v>167</v>
      </c>
      <c r="N3258" s="2">
        <v>41373</v>
      </c>
      <c r="O3258" s="2">
        <v>41375</v>
      </c>
      <c r="P3258">
        <v>7</v>
      </c>
      <c r="Q3258" s="1">
        <v>7.0000000000000007E-2</v>
      </c>
      <c r="R3258">
        <v>55.99</v>
      </c>
      <c r="S3258">
        <v>5</v>
      </c>
      <c r="T3258">
        <f t="shared" si="50"/>
        <v>391.93</v>
      </c>
    </row>
    <row r="3259" spans="1:20" x14ac:dyDescent="0.25">
      <c r="A3259">
        <v>3258</v>
      </c>
      <c r="B3259">
        <v>87350</v>
      </c>
      <c r="C3259" t="s">
        <v>522</v>
      </c>
      <c r="D3259" t="s">
        <v>20</v>
      </c>
      <c r="E3259" t="s">
        <v>21</v>
      </c>
      <c r="F3259" t="s">
        <v>31</v>
      </c>
      <c r="G3259" t="s">
        <v>93</v>
      </c>
      <c r="H3259" t="s">
        <v>203</v>
      </c>
      <c r="I3259" t="s">
        <v>28</v>
      </c>
      <c r="J3259" t="s">
        <v>29</v>
      </c>
      <c r="K3259" t="s">
        <v>25</v>
      </c>
      <c r="L3259" t="s">
        <v>192</v>
      </c>
      <c r="M3259" t="s">
        <v>375</v>
      </c>
      <c r="N3259" s="2">
        <v>40823</v>
      </c>
      <c r="O3259" s="2">
        <v>40825</v>
      </c>
      <c r="P3259">
        <v>11</v>
      </c>
      <c r="Q3259" s="1">
        <v>0.08</v>
      </c>
      <c r="R3259">
        <v>125.99</v>
      </c>
      <c r="S3259">
        <v>4.2</v>
      </c>
      <c r="T3259">
        <f t="shared" si="50"/>
        <v>1385.8899999999999</v>
      </c>
    </row>
    <row r="3260" spans="1:20" x14ac:dyDescent="0.25">
      <c r="A3260">
        <v>3259</v>
      </c>
      <c r="B3260">
        <v>90891</v>
      </c>
      <c r="C3260" t="s">
        <v>2431</v>
      </c>
      <c r="D3260" t="s">
        <v>20</v>
      </c>
      <c r="E3260" t="s">
        <v>187</v>
      </c>
      <c r="F3260" t="s">
        <v>22</v>
      </c>
      <c r="G3260" t="s">
        <v>41</v>
      </c>
      <c r="H3260" t="s">
        <v>219</v>
      </c>
      <c r="I3260" t="s">
        <v>28</v>
      </c>
      <c r="J3260" t="s">
        <v>29</v>
      </c>
      <c r="K3260" t="s">
        <v>43</v>
      </c>
      <c r="L3260" t="s">
        <v>746</v>
      </c>
      <c r="M3260" t="s">
        <v>232</v>
      </c>
      <c r="N3260" s="2">
        <v>40471</v>
      </c>
      <c r="O3260" s="2">
        <v>40473</v>
      </c>
      <c r="P3260">
        <v>20</v>
      </c>
      <c r="Q3260" s="1">
        <v>0.03</v>
      </c>
      <c r="R3260">
        <v>320.98</v>
      </c>
      <c r="S3260">
        <v>24.49</v>
      </c>
      <c r="T3260">
        <f t="shared" si="50"/>
        <v>6419.6</v>
      </c>
    </row>
    <row r="3261" spans="1:20" x14ac:dyDescent="0.25">
      <c r="A3261">
        <v>3260</v>
      </c>
      <c r="B3261">
        <v>90891</v>
      </c>
      <c r="C3261" t="s">
        <v>2431</v>
      </c>
      <c r="D3261" t="s">
        <v>20</v>
      </c>
      <c r="E3261" t="s">
        <v>21</v>
      </c>
      <c r="F3261" t="s">
        <v>22</v>
      </c>
      <c r="G3261" t="s">
        <v>41</v>
      </c>
      <c r="H3261" t="s">
        <v>206</v>
      </c>
      <c r="I3261" t="s">
        <v>28</v>
      </c>
      <c r="J3261" t="s">
        <v>29</v>
      </c>
      <c r="K3261" t="s">
        <v>1254</v>
      </c>
      <c r="L3261" t="s">
        <v>192</v>
      </c>
      <c r="M3261" t="s">
        <v>199</v>
      </c>
      <c r="N3261" s="2">
        <v>40471</v>
      </c>
      <c r="O3261" s="2">
        <v>40472</v>
      </c>
      <c r="P3261">
        <v>18</v>
      </c>
      <c r="Q3261" s="1">
        <v>0.06</v>
      </c>
      <c r="R3261">
        <v>125.99</v>
      </c>
      <c r="S3261">
        <v>8.8000000000000007</v>
      </c>
      <c r="T3261">
        <f t="shared" si="50"/>
        <v>2267.8199999999997</v>
      </c>
    </row>
    <row r="3262" spans="1:20" x14ac:dyDescent="0.25">
      <c r="A3262">
        <v>3261</v>
      </c>
      <c r="B3262">
        <v>90904</v>
      </c>
      <c r="C3262" t="s">
        <v>242</v>
      </c>
      <c r="D3262" t="s">
        <v>38</v>
      </c>
      <c r="E3262" t="s">
        <v>39</v>
      </c>
      <c r="F3262" t="s">
        <v>22</v>
      </c>
      <c r="G3262" t="s">
        <v>23</v>
      </c>
      <c r="H3262" t="s">
        <v>94</v>
      </c>
      <c r="I3262" t="s">
        <v>28</v>
      </c>
      <c r="J3262" t="s">
        <v>29</v>
      </c>
      <c r="K3262" t="s">
        <v>181</v>
      </c>
      <c r="L3262" t="s">
        <v>44</v>
      </c>
      <c r="M3262" t="s">
        <v>398</v>
      </c>
      <c r="N3262" s="2">
        <v>41573</v>
      </c>
      <c r="O3262" s="2">
        <v>41573</v>
      </c>
      <c r="P3262">
        <v>12</v>
      </c>
      <c r="Q3262" s="1">
        <v>0</v>
      </c>
      <c r="R3262">
        <v>9.11</v>
      </c>
      <c r="S3262">
        <v>2.15</v>
      </c>
      <c r="T3262">
        <f t="shared" si="50"/>
        <v>109.32</v>
      </c>
    </row>
    <row r="3263" spans="1:20" x14ac:dyDescent="0.25">
      <c r="A3263">
        <v>3262</v>
      </c>
      <c r="B3263">
        <v>90904</v>
      </c>
      <c r="C3263" t="s">
        <v>242</v>
      </c>
      <c r="D3263" t="s">
        <v>20</v>
      </c>
      <c r="E3263" t="s">
        <v>39</v>
      </c>
      <c r="F3263" t="s">
        <v>22</v>
      </c>
      <c r="G3263" t="s">
        <v>23</v>
      </c>
      <c r="H3263" t="s">
        <v>61</v>
      </c>
      <c r="I3263" t="s">
        <v>28</v>
      </c>
      <c r="J3263" t="s">
        <v>29</v>
      </c>
      <c r="K3263" t="s">
        <v>101</v>
      </c>
      <c r="L3263" t="s">
        <v>192</v>
      </c>
      <c r="M3263" t="s">
        <v>182</v>
      </c>
      <c r="N3263" s="2">
        <v>41573</v>
      </c>
      <c r="O3263" s="2">
        <v>41574</v>
      </c>
      <c r="P3263">
        <v>10</v>
      </c>
      <c r="Q3263" s="1">
        <v>0.08</v>
      </c>
      <c r="R3263">
        <v>5.28</v>
      </c>
      <c r="S3263">
        <v>5.85</v>
      </c>
      <c r="T3263">
        <f t="shared" si="50"/>
        <v>52.800000000000004</v>
      </c>
    </row>
    <row r="3264" spans="1:20" x14ac:dyDescent="0.25">
      <c r="A3264">
        <v>3263</v>
      </c>
      <c r="B3264">
        <v>86900</v>
      </c>
      <c r="C3264" t="s">
        <v>1205</v>
      </c>
      <c r="D3264" t="s">
        <v>20</v>
      </c>
      <c r="E3264" t="s">
        <v>39</v>
      </c>
      <c r="F3264" t="s">
        <v>22</v>
      </c>
      <c r="G3264" t="s">
        <v>23</v>
      </c>
      <c r="H3264" t="s">
        <v>61</v>
      </c>
      <c r="I3264" t="s">
        <v>28</v>
      </c>
      <c r="J3264" t="s">
        <v>29</v>
      </c>
      <c r="K3264" t="s">
        <v>181</v>
      </c>
      <c r="L3264" t="s">
        <v>192</v>
      </c>
      <c r="M3264" t="s">
        <v>86</v>
      </c>
      <c r="N3264" s="2">
        <v>40326</v>
      </c>
      <c r="O3264" s="2">
        <v>40328</v>
      </c>
      <c r="P3264">
        <v>11</v>
      </c>
      <c r="Q3264" s="1">
        <v>0.03</v>
      </c>
      <c r="R3264">
        <v>17.7</v>
      </c>
      <c r="S3264">
        <v>9.4700000000000006</v>
      </c>
      <c r="T3264">
        <f t="shared" si="50"/>
        <v>194.7</v>
      </c>
    </row>
    <row r="3265" spans="1:20" x14ac:dyDescent="0.25">
      <c r="A3265">
        <v>3264</v>
      </c>
      <c r="B3265">
        <v>87451</v>
      </c>
      <c r="C3265" t="s">
        <v>2213</v>
      </c>
      <c r="D3265" t="s">
        <v>20</v>
      </c>
      <c r="E3265" t="s">
        <v>21</v>
      </c>
      <c r="F3265" t="s">
        <v>47</v>
      </c>
      <c r="G3265" t="s">
        <v>41</v>
      </c>
      <c r="H3265" t="s">
        <v>206</v>
      </c>
      <c r="I3265" t="s">
        <v>28</v>
      </c>
      <c r="J3265" t="s">
        <v>29</v>
      </c>
      <c r="K3265" t="s">
        <v>201</v>
      </c>
      <c r="L3265" t="s">
        <v>192</v>
      </c>
      <c r="M3265" t="s">
        <v>160</v>
      </c>
      <c r="N3265" s="2">
        <v>40266</v>
      </c>
      <c r="O3265" s="2">
        <v>40267</v>
      </c>
      <c r="P3265">
        <v>7</v>
      </c>
      <c r="Q3265" s="1">
        <v>0.04</v>
      </c>
      <c r="R3265">
        <v>40.98</v>
      </c>
      <c r="S3265">
        <v>6.5</v>
      </c>
      <c r="T3265">
        <f t="shared" si="50"/>
        <v>286.85999999999996</v>
      </c>
    </row>
    <row r="3266" spans="1:20" x14ac:dyDescent="0.25">
      <c r="A3266">
        <v>3265</v>
      </c>
      <c r="B3266">
        <v>87451</v>
      </c>
      <c r="C3266" t="s">
        <v>2192</v>
      </c>
      <c r="D3266" t="s">
        <v>20</v>
      </c>
      <c r="E3266" t="s">
        <v>21</v>
      </c>
      <c r="F3266" t="s">
        <v>31</v>
      </c>
      <c r="G3266" t="s">
        <v>41</v>
      </c>
      <c r="H3266" t="s">
        <v>206</v>
      </c>
      <c r="I3266" t="s">
        <v>28</v>
      </c>
      <c r="J3266" t="s">
        <v>29</v>
      </c>
      <c r="K3266" t="s">
        <v>1147</v>
      </c>
      <c r="L3266" t="s">
        <v>26</v>
      </c>
      <c r="M3266" t="s">
        <v>66</v>
      </c>
      <c r="N3266" s="2">
        <v>40266</v>
      </c>
      <c r="O3266" s="2">
        <v>40268</v>
      </c>
      <c r="P3266">
        <v>5</v>
      </c>
      <c r="Q3266" s="1">
        <v>0.05</v>
      </c>
      <c r="R3266">
        <v>35.99</v>
      </c>
      <c r="S3266">
        <v>3.3</v>
      </c>
      <c r="T3266">
        <f t="shared" si="50"/>
        <v>179.95000000000002</v>
      </c>
    </row>
    <row r="3267" spans="1:20" x14ac:dyDescent="0.25">
      <c r="A3267">
        <v>3266</v>
      </c>
      <c r="B3267">
        <v>86105</v>
      </c>
      <c r="C3267" t="s">
        <v>1661</v>
      </c>
      <c r="D3267" t="s">
        <v>20</v>
      </c>
      <c r="E3267" t="s">
        <v>39</v>
      </c>
      <c r="F3267" t="s">
        <v>31</v>
      </c>
      <c r="G3267" t="s">
        <v>48</v>
      </c>
      <c r="H3267" t="s">
        <v>89</v>
      </c>
      <c r="I3267" t="s">
        <v>28</v>
      </c>
      <c r="J3267" t="s">
        <v>29</v>
      </c>
      <c r="K3267" t="s">
        <v>158</v>
      </c>
      <c r="L3267" t="s">
        <v>192</v>
      </c>
      <c r="M3267" t="s">
        <v>296</v>
      </c>
      <c r="N3267" s="2">
        <v>40601</v>
      </c>
      <c r="O3267" s="2">
        <v>40603</v>
      </c>
      <c r="P3267">
        <v>1</v>
      </c>
      <c r="Q3267" s="1">
        <v>0.09</v>
      </c>
      <c r="R3267">
        <v>7.31</v>
      </c>
      <c r="S3267">
        <v>0.49</v>
      </c>
      <c r="T3267">
        <f t="shared" ref="T3267:T3330" si="51">R3267*P3267</f>
        <v>7.31</v>
      </c>
    </row>
    <row r="3268" spans="1:20" x14ac:dyDescent="0.25">
      <c r="A3268">
        <v>3267</v>
      </c>
      <c r="B3268">
        <v>86105</v>
      </c>
      <c r="C3268" t="s">
        <v>730</v>
      </c>
      <c r="D3268" t="s">
        <v>578</v>
      </c>
      <c r="E3268" t="s">
        <v>187</v>
      </c>
      <c r="F3268" t="s">
        <v>31</v>
      </c>
      <c r="G3268" t="s">
        <v>48</v>
      </c>
      <c r="H3268" t="s">
        <v>188</v>
      </c>
      <c r="I3268" t="s">
        <v>28</v>
      </c>
      <c r="J3268" t="s">
        <v>29</v>
      </c>
      <c r="K3268" t="s">
        <v>113</v>
      </c>
      <c r="L3268" t="s">
        <v>330</v>
      </c>
      <c r="M3268" t="s">
        <v>255</v>
      </c>
      <c r="N3268" s="2">
        <v>40601</v>
      </c>
      <c r="O3268" s="2">
        <v>40603</v>
      </c>
      <c r="P3268">
        <v>7</v>
      </c>
      <c r="Q3268" s="1">
        <v>0.06</v>
      </c>
      <c r="R3268">
        <v>130.97999999999999</v>
      </c>
      <c r="S3268">
        <v>54.74</v>
      </c>
      <c r="T3268">
        <f t="shared" si="51"/>
        <v>916.8599999999999</v>
      </c>
    </row>
    <row r="3269" spans="1:20" x14ac:dyDescent="0.25">
      <c r="A3269">
        <v>3268</v>
      </c>
      <c r="B3269">
        <v>86105</v>
      </c>
      <c r="C3269" t="s">
        <v>730</v>
      </c>
      <c r="D3269" t="s">
        <v>20</v>
      </c>
      <c r="E3269" t="s">
        <v>39</v>
      </c>
      <c r="F3269" t="s">
        <v>31</v>
      </c>
      <c r="G3269" t="s">
        <v>48</v>
      </c>
      <c r="H3269" t="s">
        <v>54</v>
      </c>
      <c r="I3269" t="s">
        <v>28</v>
      </c>
      <c r="J3269" t="s">
        <v>29</v>
      </c>
      <c r="K3269" t="s">
        <v>291</v>
      </c>
      <c r="L3269" t="s">
        <v>192</v>
      </c>
      <c r="M3269" t="s">
        <v>255</v>
      </c>
      <c r="N3269" s="2">
        <v>40601</v>
      </c>
      <c r="O3269" s="2">
        <v>40608</v>
      </c>
      <c r="P3269">
        <v>4</v>
      </c>
      <c r="Q3269" s="1">
        <v>0.08</v>
      </c>
      <c r="R3269">
        <v>48.91</v>
      </c>
      <c r="S3269">
        <v>5.81</v>
      </c>
      <c r="T3269">
        <f t="shared" si="51"/>
        <v>195.64</v>
      </c>
    </row>
    <row r="3270" spans="1:20" x14ac:dyDescent="0.25">
      <c r="A3270">
        <v>3269</v>
      </c>
      <c r="B3270">
        <v>86105</v>
      </c>
      <c r="C3270" t="s">
        <v>730</v>
      </c>
      <c r="D3270" t="s">
        <v>20</v>
      </c>
      <c r="E3270" t="s">
        <v>39</v>
      </c>
      <c r="F3270" t="s">
        <v>31</v>
      </c>
      <c r="G3270" t="s">
        <v>48</v>
      </c>
      <c r="H3270" t="s">
        <v>42</v>
      </c>
      <c r="I3270" t="s">
        <v>28</v>
      </c>
      <c r="J3270" t="s">
        <v>29</v>
      </c>
      <c r="K3270" t="s">
        <v>136</v>
      </c>
      <c r="L3270" t="s">
        <v>192</v>
      </c>
      <c r="M3270" t="s">
        <v>131</v>
      </c>
      <c r="N3270" s="2">
        <v>40601</v>
      </c>
      <c r="O3270" s="2">
        <v>40606</v>
      </c>
      <c r="P3270">
        <v>10</v>
      </c>
      <c r="Q3270" s="1">
        <v>0</v>
      </c>
      <c r="R3270">
        <v>111.03</v>
      </c>
      <c r="S3270">
        <v>8.64</v>
      </c>
      <c r="T3270">
        <f t="shared" si="51"/>
        <v>1110.3</v>
      </c>
    </row>
    <row r="3271" spans="1:20" x14ac:dyDescent="0.25">
      <c r="A3271">
        <v>3270</v>
      </c>
      <c r="B3271">
        <v>87460</v>
      </c>
      <c r="C3271" t="s">
        <v>2192</v>
      </c>
      <c r="D3271" t="s">
        <v>578</v>
      </c>
      <c r="E3271" t="s">
        <v>187</v>
      </c>
      <c r="F3271" t="s">
        <v>31</v>
      </c>
      <c r="G3271" t="s">
        <v>48</v>
      </c>
      <c r="H3271" t="s">
        <v>219</v>
      </c>
      <c r="I3271" t="s">
        <v>28</v>
      </c>
      <c r="J3271" t="s">
        <v>29</v>
      </c>
      <c r="K3271" t="s">
        <v>101</v>
      </c>
      <c r="L3271" t="s">
        <v>330</v>
      </c>
      <c r="M3271" t="s">
        <v>178</v>
      </c>
      <c r="N3271" s="2">
        <v>41521</v>
      </c>
      <c r="O3271" s="2">
        <v>41526</v>
      </c>
      <c r="P3271">
        <v>11</v>
      </c>
      <c r="Q3271" s="1">
        <v>7.0000000000000007E-2</v>
      </c>
      <c r="R3271">
        <v>124.49</v>
      </c>
      <c r="S3271">
        <v>51.94</v>
      </c>
      <c r="T3271">
        <f t="shared" si="51"/>
        <v>1369.3899999999999</v>
      </c>
    </row>
    <row r="3272" spans="1:20" x14ac:dyDescent="0.25">
      <c r="A3272">
        <v>3271</v>
      </c>
      <c r="B3272">
        <v>90907</v>
      </c>
      <c r="C3272" t="s">
        <v>1456</v>
      </c>
      <c r="D3272" t="s">
        <v>20</v>
      </c>
      <c r="E3272" t="s">
        <v>39</v>
      </c>
      <c r="F3272" t="s">
        <v>31</v>
      </c>
      <c r="G3272" t="s">
        <v>32</v>
      </c>
      <c r="H3272" t="s">
        <v>42</v>
      </c>
      <c r="I3272" t="s">
        <v>28</v>
      </c>
      <c r="J3272" t="s">
        <v>29</v>
      </c>
      <c r="K3272" t="s">
        <v>62</v>
      </c>
      <c r="L3272" t="s">
        <v>192</v>
      </c>
      <c r="M3272" t="s">
        <v>63</v>
      </c>
      <c r="N3272" s="2">
        <v>41399</v>
      </c>
      <c r="O3272" s="2">
        <v>41400</v>
      </c>
      <c r="P3272">
        <v>5</v>
      </c>
      <c r="Q3272" s="1">
        <v>0.03</v>
      </c>
      <c r="R3272">
        <v>5.98</v>
      </c>
      <c r="S3272">
        <v>2.5</v>
      </c>
      <c r="T3272">
        <f t="shared" si="51"/>
        <v>29.900000000000002</v>
      </c>
    </row>
    <row r="3273" spans="1:20" x14ac:dyDescent="0.25">
      <c r="A3273">
        <v>3272</v>
      </c>
      <c r="B3273">
        <v>87211</v>
      </c>
      <c r="C3273" t="s">
        <v>1227</v>
      </c>
      <c r="D3273" t="s">
        <v>20</v>
      </c>
      <c r="E3273" t="s">
        <v>39</v>
      </c>
      <c r="F3273" t="s">
        <v>22</v>
      </c>
      <c r="G3273" t="s">
        <v>93</v>
      </c>
      <c r="H3273" t="s">
        <v>61</v>
      </c>
      <c r="I3273" t="s">
        <v>28</v>
      </c>
      <c r="J3273" t="s">
        <v>29</v>
      </c>
      <c r="K3273" t="s">
        <v>172</v>
      </c>
      <c r="L3273" t="s">
        <v>192</v>
      </c>
      <c r="M3273" t="s">
        <v>227</v>
      </c>
      <c r="N3273" s="2">
        <v>41096</v>
      </c>
      <c r="O3273" s="2">
        <v>41097</v>
      </c>
      <c r="P3273">
        <v>1</v>
      </c>
      <c r="Q3273" s="1">
        <v>0.05</v>
      </c>
      <c r="R3273">
        <v>4.9800000000000004</v>
      </c>
      <c r="S3273">
        <v>4.72</v>
      </c>
      <c r="T3273">
        <f t="shared" si="51"/>
        <v>4.9800000000000004</v>
      </c>
    </row>
    <row r="3274" spans="1:20" x14ac:dyDescent="0.25">
      <c r="A3274">
        <v>3273</v>
      </c>
      <c r="B3274">
        <v>87211</v>
      </c>
      <c r="C3274" t="s">
        <v>1227</v>
      </c>
      <c r="D3274" t="s">
        <v>20</v>
      </c>
      <c r="E3274" t="s">
        <v>39</v>
      </c>
      <c r="F3274" t="s">
        <v>22</v>
      </c>
      <c r="G3274" t="s">
        <v>93</v>
      </c>
      <c r="H3274" t="s">
        <v>78</v>
      </c>
      <c r="I3274" t="s">
        <v>28</v>
      </c>
      <c r="J3274" t="s">
        <v>29</v>
      </c>
      <c r="K3274" t="s">
        <v>105</v>
      </c>
      <c r="L3274" t="s">
        <v>44</v>
      </c>
      <c r="M3274" t="s">
        <v>232</v>
      </c>
      <c r="N3274" s="2">
        <v>41096</v>
      </c>
      <c r="O3274" s="2">
        <v>41098</v>
      </c>
      <c r="P3274">
        <v>16</v>
      </c>
      <c r="Q3274" s="1">
        <v>0.03</v>
      </c>
      <c r="R3274">
        <v>7.08</v>
      </c>
      <c r="S3274">
        <v>2.35</v>
      </c>
      <c r="T3274">
        <f t="shared" si="51"/>
        <v>113.28</v>
      </c>
    </row>
    <row r="3275" spans="1:20" x14ac:dyDescent="0.25">
      <c r="A3275">
        <v>3274</v>
      </c>
      <c r="B3275">
        <v>90913</v>
      </c>
      <c r="C3275" t="s">
        <v>2221</v>
      </c>
      <c r="D3275" t="s">
        <v>578</v>
      </c>
      <c r="E3275" t="s">
        <v>187</v>
      </c>
      <c r="F3275" t="s">
        <v>22</v>
      </c>
      <c r="G3275" t="s">
        <v>41</v>
      </c>
      <c r="H3275" t="s">
        <v>217</v>
      </c>
      <c r="I3275" t="s">
        <v>28</v>
      </c>
      <c r="J3275" t="s">
        <v>29</v>
      </c>
      <c r="K3275" t="s">
        <v>158</v>
      </c>
      <c r="L3275" t="s">
        <v>330</v>
      </c>
      <c r="M3275" t="s">
        <v>294</v>
      </c>
      <c r="N3275" s="2">
        <v>41226</v>
      </c>
      <c r="O3275" s="2">
        <v>41227</v>
      </c>
      <c r="P3275">
        <v>40</v>
      </c>
      <c r="Q3275" s="1">
        <v>0.01</v>
      </c>
      <c r="R3275">
        <v>400.98</v>
      </c>
      <c r="S3275">
        <v>42.52</v>
      </c>
      <c r="T3275">
        <f t="shared" si="51"/>
        <v>16039.2</v>
      </c>
    </row>
    <row r="3276" spans="1:20" x14ac:dyDescent="0.25">
      <c r="A3276">
        <v>3275</v>
      </c>
      <c r="B3276">
        <v>87121</v>
      </c>
      <c r="C3276" t="s">
        <v>1162</v>
      </c>
      <c r="D3276" t="s">
        <v>38</v>
      </c>
      <c r="E3276" t="s">
        <v>39</v>
      </c>
      <c r="F3276" t="s">
        <v>22</v>
      </c>
      <c r="G3276" t="s">
        <v>48</v>
      </c>
      <c r="H3276" t="s">
        <v>94</v>
      </c>
      <c r="I3276" t="s">
        <v>28</v>
      </c>
      <c r="J3276" t="s">
        <v>29</v>
      </c>
      <c r="K3276" t="s">
        <v>163</v>
      </c>
      <c r="L3276" t="s">
        <v>44</v>
      </c>
      <c r="M3276" t="s">
        <v>137</v>
      </c>
      <c r="N3276" s="2">
        <v>40909</v>
      </c>
      <c r="O3276" s="2">
        <v>40916</v>
      </c>
      <c r="P3276">
        <v>3</v>
      </c>
      <c r="Q3276" s="1">
        <v>0.06</v>
      </c>
      <c r="R3276">
        <v>5.18</v>
      </c>
      <c r="S3276">
        <v>2.04</v>
      </c>
      <c r="T3276">
        <f t="shared" si="51"/>
        <v>15.54</v>
      </c>
    </row>
    <row r="3277" spans="1:20" x14ac:dyDescent="0.25">
      <c r="A3277">
        <v>3276</v>
      </c>
      <c r="B3277">
        <v>90789</v>
      </c>
      <c r="C3277" t="s">
        <v>463</v>
      </c>
      <c r="D3277" t="s">
        <v>20</v>
      </c>
      <c r="E3277" t="s">
        <v>21</v>
      </c>
      <c r="F3277" t="s">
        <v>40</v>
      </c>
      <c r="G3277" t="s">
        <v>41</v>
      </c>
      <c r="H3277" t="s">
        <v>206</v>
      </c>
      <c r="I3277" t="s">
        <v>28</v>
      </c>
      <c r="J3277" t="s">
        <v>29</v>
      </c>
      <c r="K3277" t="s">
        <v>198</v>
      </c>
      <c r="L3277" t="s">
        <v>192</v>
      </c>
      <c r="M3277" t="s">
        <v>264</v>
      </c>
      <c r="N3277" s="2">
        <v>40741</v>
      </c>
      <c r="O3277" s="2">
        <v>40743</v>
      </c>
      <c r="P3277">
        <v>15</v>
      </c>
      <c r="Q3277" s="1">
        <v>0.01</v>
      </c>
      <c r="R3277">
        <v>125.99</v>
      </c>
      <c r="S3277">
        <v>2.5</v>
      </c>
      <c r="T3277">
        <f t="shared" si="51"/>
        <v>1889.85</v>
      </c>
    </row>
    <row r="3278" spans="1:20" x14ac:dyDescent="0.25">
      <c r="A3278">
        <v>3277</v>
      </c>
      <c r="B3278">
        <v>90789</v>
      </c>
      <c r="C3278" t="s">
        <v>1871</v>
      </c>
      <c r="D3278" t="s">
        <v>20</v>
      </c>
      <c r="E3278" t="s">
        <v>187</v>
      </c>
      <c r="F3278" t="s">
        <v>22</v>
      </c>
      <c r="G3278" t="s">
        <v>41</v>
      </c>
      <c r="H3278" t="s">
        <v>188</v>
      </c>
      <c r="I3278" t="s">
        <v>28</v>
      </c>
      <c r="J3278" t="s">
        <v>29</v>
      </c>
      <c r="K3278" t="s">
        <v>226</v>
      </c>
      <c r="L3278" t="s">
        <v>26</v>
      </c>
      <c r="M3278" t="s">
        <v>190</v>
      </c>
      <c r="N3278" s="2">
        <v>40741</v>
      </c>
      <c r="O3278" s="2">
        <v>40743</v>
      </c>
      <c r="P3278">
        <v>11</v>
      </c>
      <c r="Q3278" s="1">
        <v>0.09</v>
      </c>
      <c r="R3278">
        <v>12.22</v>
      </c>
      <c r="S3278">
        <v>2.85</v>
      </c>
      <c r="T3278">
        <f t="shared" si="51"/>
        <v>134.42000000000002</v>
      </c>
    </row>
    <row r="3279" spans="1:20" x14ac:dyDescent="0.25">
      <c r="A3279">
        <v>3278</v>
      </c>
      <c r="B3279">
        <v>88986</v>
      </c>
      <c r="C3279" t="s">
        <v>1878</v>
      </c>
      <c r="D3279" t="s">
        <v>20</v>
      </c>
      <c r="E3279" t="s">
        <v>187</v>
      </c>
      <c r="F3279" t="s">
        <v>22</v>
      </c>
      <c r="G3279" t="s">
        <v>32</v>
      </c>
      <c r="H3279" t="s">
        <v>225</v>
      </c>
      <c r="I3279" t="s">
        <v>28</v>
      </c>
      <c r="J3279" t="s">
        <v>29</v>
      </c>
      <c r="K3279" t="s">
        <v>43</v>
      </c>
      <c r="L3279" t="s">
        <v>192</v>
      </c>
      <c r="M3279" t="s">
        <v>86</v>
      </c>
      <c r="N3279" s="2">
        <v>41007</v>
      </c>
      <c r="O3279" s="2">
        <v>41008</v>
      </c>
      <c r="P3279">
        <v>9</v>
      </c>
      <c r="Q3279" s="1">
        <v>0.01</v>
      </c>
      <c r="R3279">
        <v>27.42</v>
      </c>
      <c r="S3279">
        <v>19.46</v>
      </c>
      <c r="T3279">
        <f t="shared" si="51"/>
        <v>246.78000000000003</v>
      </c>
    </row>
    <row r="3280" spans="1:20" x14ac:dyDescent="0.25">
      <c r="A3280">
        <v>3279</v>
      </c>
      <c r="B3280">
        <v>89115</v>
      </c>
      <c r="C3280" t="s">
        <v>1279</v>
      </c>
      <c r="D3280" t="s">
        <v>20</v>
      </c>
      <c r="E3280" t="s">
        <v>21</v>
      </c>
      <c r="F3280" t="s">
        <v>31</v>
      </c>
      <c r="G3280" t="s">
        <v>32</v>
      </c>
      <c r="H3280" t="s">
        <v>206</v>
      </c>
      <c r="I3280" t="s">
        <v>28</v>
      </c>
      <c r="J3280" t="s">
        <v>29</v>
      </c>
      <c r="K3280" t="s">
        <v>201</v>
      </c>
      <c r="L3280" t="s">
        <v>192</v>
      </c>
      <c r="M3280" t="s">
        <v>139</v>
      </c>
      <c r="N3280" s="2">
        <v>41202</v>
      </c>
      <c r="O3280" s="2">
        <v>41204</v>
      </c>
      <c r="P3280">
        <v>8</v>
      </c>
      <c r="Q3280" s="1">
        <v>0</v>
      </c>
      <c r="R3280">
        <v>125.99</v>
      </c>
      <c r="S3280">
        <v>8.08</v>
      </c>
      <c r="T3280">
        <f t="shared" si="51"/>
        <v>1007.92</v>
      </c>
    </row>
    <row r="3281" spans="1:20" x14ac:dyDescent="0.25">
      <c r="A3281">
        <v>3280</v>
      </c>
      <c r="B3281">
        <v>88281</v>
      </c>
      <c r="C3281" t="s">
        <v>247</v>
      </c>
      <c r="D3281" t="s">
        <v>20</v>
      </c>
      <c r="E3281" t="s">
        <v>39</v>
      </c>
      <c r="F3281" t="s">
        <v>22</v>
      </c>
      <c r="G3281" t="s">
        <v>32</v>
      </c>
      <c r="H3281" t="s">
        <v>61</v>
      </c>
      <c r="I3281" t="s">
        <v>28</v>
      </c>
      <c r="J3281" t="s">
        <v>29</v>
      </c>
      <c r="K3281" t="s">
        <v>163</v>
      </c>
      <c r="L3281" t="s">
        <v>192</v>
      </c>
      <c r="M3281" t="s">
        <v>499</v>
      </c>
      <c r="N3281" s="2">
        <v>40452</v>
      </c>
      <c r="O3281" s="2">
        <v>40454</v>
      </c>
      <c r="P3281">
        <v>23</v>
      </c>
      <c r="Q3281" s="1">
        <v>0.03</v>
      </c>
      <c r="R3281">
        <v>142.86000000000001</v>
      </c>
      <c r="S3281">
        <v>19.989999999999998</v>
      </c>
      <c r="T3281">
        <f t="shared" si="51"/>
        <v>3285.78</v>
      </c>
    </row>
    <row r="3282" spans="1:20" x14ac:dyDescent="0.25">
      <c r="A3282">
        <v>3281</v>
      </c>
      <c r="B3282">
        <v>90340</v>
      </c>
      <c r="C3282" t="s">
        <v>877</v>
      </c>
      <c r="D3282" t="s">
        <v>20</v>
      </c>
      <c r="E3282" t="s">
        <v>21</v>
      </c>
      <c r="F3282" t="s">
        <v>31</v>
      </c>
      <c r="G3282" t="s">
        <v>41</v>
      </c>
      <c r="H3282" t="s">
        <v>33</v>
      </c>
      <c r="I3282" t="s">
        <v>28</v>
      </c>
      <c r="J3282" t="s">
        <v>29</v>
      </c>
      <c r="K3282" t="s">
        <v>1114</v>
      </c>
      <c r="L3282" t="s">
        <v>26</v>
      </c>
      <c r="M3282" t="s">
        <v>83</v>
      </c>
      <c r="N3282" s="2">
        <v>40673</v>
      </c>
      <c r="O3282" s="2">
        <v>40675</v>
      </c>
      <c r="P3282">
        <v>14</v>
      </c>
      <c r="Q3282" s="1">
        <v>0.03</v>
      </c>
      <c r="R3282">
        <v>39.479999999999997</v>
      </c>
      <c r="S3282">
        <v>1.99</v>
      </c>
      <c r="T3282">
        <f t="shared" si="51"/>
        <v>552.71999999999991</v>
      </c>
    </row>
    <row r="3283" spans="1:20" x14ac:dyDescent="0.25">
      <c r="A3283">
        <v>3282</v>
      </c>
      <c r="B3283">
        <v>90340</v>
      </c>
      <c r="C3283" t="s">
        <v>877</v>
      </c>
      <c r="D3283" t="s">
        <v>20</v>
      </c>
      <c r="E3283" t="s">
        <v>39</v>
      </c>
      <c r="F3283" t="s">
        <v>31</v>
      </c>
      <c r="G3283" t="s">
        <v>41</v>
      </c>
      <c r="H3283" t="s">
        <v>89</v>
      </c>
      <c r="I3283" t="s">
        <v>28</v>
      </c>
      <c r="J3283" t="s">
        <v>29</v>
      </c>
      <c r="K3283" t="s">
        <v>138</v>
      </c>
      <c r="L3283" t="s">
        <v>44</v>
      </c>
      <c r="M3283" t="s">
        <v>106</v>
      </c>
      <c r="N3283" s="2">
        <v>40673</v>
      </c>
      <c r="O3283" s="2">
        <v>40673</v>
      </c>
      <c r="P3283">
        <v>14</v>
      </c>
      <c r="Q3283" s="1">
        <v>0.06</v>
      </c>
      <c r="R3283">
        <v>3.71</v>
      </c>
      <c r="S3283">
        <v>1.93</v>
      </c>
      <c r="T3283">
        <f t="shared" si="51"/>
        <v>51.94</v>
      </c>
    </row>
    <row r="3284" spans="1:20" x14ac:dyDescent="0.25">
      <c r="A3284">
        <v>3283</v>
      </c>
      <c r="B3284">
        <v>88355</v>
      </c>
      <c r="C3284" t="s">
        <v>908</v>
      </c>
      <c r="D3284" t="s">
        <v>20</v>
      </c>
      <c r="E3284" t="s">
        <v>39</v>
      </c>
      <c r="F3284" t="s">
        <v>31</v>
      </c>
      <c r="G3284" t="s">
        <v>93</v>
      </c>
      <c r="H3284" t="s">
        <v>89</v>
      </c>
      <c r="I3284" t="s">
        <v>28</v>
      </c>
      <c r="J3284" t="s">
        <v>29</v>
      </c>
      <c r="K3284" t="s">
        <v>68</v>
      </c>
      <c r="L3284" t="s">
        <v>192</v>
      </c>
      <c r="M3284" t="s">
        <v>255</v>
      </c>
      <c r="N3284" s="2">
        <v>41485</v>
      </c>
      <c r="O3284" s="2">
        <v>41487</v>
      </c>
      <c r="P3284">
        <v>6</v>
      </c>
      <c r="Q3284" s="1">
        <v>0.03</v>
      </c>
      <c r="R3284">
        <v>6.48</v>
      </c>
      <c r="S3284">
        <v>6.65</v>
      </c>
      <c r="T3284">
        <f t="shared" si="51"/>
        <v>38.880000000000003</v>
      </c>
    </row>
    <row r="3285" spans="1:20" x14ac:dyDescent="0.25">
      <c r="A3285">
        <v>3284</v>
      </c>
      <c r="B3285">
        <v>88595</v>
      </c>
      <c r="C3285" t="s">
        <v>862</v>
      </c>
      <c r="D3285" t="s">
        <v>38</v>
      </c>
      <c r="E3285" t="s">
        <v>39</v>
      </c>
      <c r="F3285" t="s">
        <v>47</v>
      </c>
      <c r="G3285" t="s">
        <v>23</v>
      </c>
      <c r="H3285" t="s">
        <v>94</v>
      </c>
      <c r="I3285" t="s">
        <v>28</v>
      </c>
      <c r="J3285" t="s">
        <v>29</v>
      </c>
      <c r="K3285" t="s">
        <v>68</v>
      </c>
      <c r="L3285" t="s">
        <v>192</v>
      </c>
      <c r="M3285" t="s">
        <v>114</v>
      </c>
      <c r="N3285" s="2">
        <v>41123</v>
      </c>
      <c r="O3285" s="2">
        <v>41124</v>
      </c>
      <c r="P3285">
        <v>3</v>
      </c>
      <c r="Q3285" s="1">
        <v>0.04</v>
      </c>
      <c r="R3285">
        <v>22.98</v>
      </c>
      <c r="S3285">
        <v>4.5</v>
      </c>
      <c r="T3285">
        <f t="shared" si="51"/>
        <v>68.94</v>
      </c>
    </row>
    <row r="3286" spans="1:20" x14ac:dyDescent="0.25">
      <c r="A3286">
        <v>3285</v>
      </c>
      <c r="B3286">
        <v>87532</v>
      </c>
      <c r="C3286" t="s">
        <v>355</v>
      </c>
      <c r="D3286" t="s">
        <v>20</v>
      </c>
      <c r="E3286" t="s">
        <v>39</v>
      </c>
      <c r="F3286" t="s">
        <v>22</v>
      </c>
      <c r="G3286" t="s">
        <v>23</v>
      </c>
      <c r="H3286" t="s">
        <v>49</v>
      </c>
      <c r="I3286" t="s">
        <v>28</v>
      </c>
      <c r="J3286" t="s">
        <v>29</v>
      </c>
      <c r="K3286" t="s">
        <v>231</v>
      </c>
      <c r="L3286" t="s">
        <v>192</v>
      </c>
      <c r="M3286" t="s">
        <v>246</v>
      </c>
      <c r="N3286" s="2">
        <v>41408</v>
      </c>
      <c r="O3286" s="2">
        <v>41409</v>
      </c>
      <c r="P3286">
        <v>13</v>
      </c>
      <c r="Q3286" s="1">
        <v>0.06</v>
      </c>
      <c r="R3286">
        <v>35.89</v>
      </c>
      <c r="S3286">
        <v>14.72</v>
      </c>
      <c r="T3286">
        <f t="shared" si="51"/>
        <v>466.57</v>
      </c>
    </row>
    <row r="3287" spans="1:20" x14ac:dyDescent="0.25">
      <c r="A3287">
        <v>3286</v>
      </c>
      <c r="B3287">
        <v>87532</v>
      </c>
      <c r="C3287" t="s">
        <v>355</v>
      </c>
      <c r="D3287" t="s">
        <v>20</v>
      </c>
      <c r="E3287" t="s">
        <v>39</v>
      </c>
      <c r="F3287" t="s">
        <v>22</v>
      </c>
      <c r="G3287" t="s">
        <v>23</v>
      </c>
      <c r="H3287" t="s">
        <v>94</v>
      </c>
      <c r="I3287" t="s">
        <v>28</v>
      </c>
      <c r="J3287" t="s">
        <v>29</v>
      </c>
      <c r="K3287" t="s">
        <v>291</v>
      </c>
      <c r="L3287" t="s">
        <v>44</v>
      </c>
      <c r="M3287" t="s">
        <v>182</v>
      </c>
      <c r="N3287" s="2">
        <v>41408</v>
      </c>
      <c r="O3287" s="2">
        <v>41408</v>
      </c>
      <c r="P3287">
        <v>3</v>
      </c>
      <c r="Q3287" s="1">
        <v>0</v>
      </c>
      <c r="R3287">
        <v>3.34</v>
      </c>
      <c r="S3287">
        <v>7.49</v>
      </c>
      <c r="T3287">
        <f t="shared" si="51"/>
        <v>10.02</v>
      </c>
    </row>
    <row r="3288" spans="1:20" x14ac:dyDescent="0.25">
      <c r="A3288">
        <v>3287</v>
      </c>
      <c r="B3288">
        <v>87013</v>
      </c>
      <c r="C3288" t="s">
        <v>1830</v>
      </c>
      <c r="D3288" t="s">
        <v>20</v>
      </c>
      <c r="E3288" t="s">
        <v>39</v>
      </c>
      <c r="F3288" t="s">
        <v>22</v>
      </c>
      <c r="G3288" t="s">
        <v>93</v>
      </c>
      <c r="H3288" t="s">
        <v>42</v>
      </c>
      <c r="I3288" t="s">
        <v>28</v>
      </c>
      <c r="J3288" t="s">
        <v>29</v>
      </c>
      <c r="K3288" t="s">
        <v>101</v>
      </c>
      <c r="L3288" t="s">
        <v>26</v>
      </c>
      <c r="M3288" t="s">
        <v>398</v>
      </c>
      <c r="N3288" s="2">
        <v>41357</v>
      </c>
      <c r="O3288" s="2">
        <v>41359</v>
      </c>
      <c r="P3288">
        <v>2</v>
      </c>
      <c r="Q3288" s="1">
        <v>0.1</v>
      </c>
      <c r="R3288">
        <v>10.98</v>
      </c>
      <c r="S3288">
        <v>3.37</v>
      </c>
      <c r="T3288">
        <f t="shared" si="51"/>
        <v>21.96</v>
      </c>
    </row>
    <row r="3289" spans="1:20" x14ac:dyDescent="0.25">
      <c r="A3289">
        <v>3288</v>
      </c>
      <c r="B3289">
        <v>89941</v>
      </c>
      <c r="C3289" t="s">
        <v>1284</v>
      </c>
      <c r="D3289" t="s">
        <v>20</v>
      </c>
      <c r="E3289" t="s">
        <v>39</v>
      </c>
      <c r="F3289" t="s">
        <v>31</v>
      </c>
      <c r="G3289" t="s">
        <v>32</v>
      </c>
      <c r="H3289" t="s">
        <v>78</v>
      </c>
      <c r="I3289" t="s">
        <v>28</v>
      </c>
      <c r="J3289" t="s">
        <v>29</v>
      </c>
      <c r="K3289" t="s">
        <v>95</v>
      </c>
      <c r="L3289" t="s">
        <v>192</v>
      </c>
      <c r="M3289" t="s">
        <v>141</v>
      </c>
      <c r="N3289" s="2">
        <v>40394</v>
      </c>
      <c r="O3289" s="2">
        <v>40395</v>
      </c>
      <c r="P3289">
        <v>19</v>
      </c>
      <c r="Q3289" s="1">
        <v>0.08</v>
      </c>
      <c r="R3289">
        <v>5.78</v>
      </c>
      <c r="S3289">
        <v>5.67</v>
      </c>
      <c r="T3289">
        <f t="shared" si="51"/>
        <v>109.82000000000001</v>
      </c>
    </row>
    <row r="3290" spans="1:20" x14ac:dyDescent="0.25">
      <c r="A3290">
        <v>3289</v>
      </c>
      <c r="B3290">
        <v>90919</v>
      </c>
      <c r="C3290" t="s">
        <v>830</v>
      </c>
      <c r="D3290" t="s">
        <v>20</v>
      </c>
      <c r="E3290" t="s">
        <v>39</v>
      </c>
      <c r="F3290" t="s">
        <v>22</v>
      </c>
      <c r="G3290" t="s">
        <v>23</v>
      </c>
      <c r="H3290" t="s">
        <v>49</v>
      </c>
      <c r="I3290" t="s">
        <v>28</v>
      </c>
      <c r="J3290" t="s">
        <v>29</v>
      </c>
      <c r="K3290" t="s">
        <v>228</v>
      </c>
      <c r="L3290" t="s">
        <v>192</v>
      </c>
      <c r="M3290" t="s">
        <v>294</v>
      </c>
      <c r="N3290" s="2">
        <v>41191</v>
      </c>
      <c r="O3290" s="2">
        <v>41192</v>
      </c>
      <c r="P3290">
        <v>20</v>
      </c>
      <c r="Q3290" s="1">
        <v>0.01</v>
      </c>
      <c r="R3290">
        <v>6.48</v>
      </c>
      <c r="S3290">
        <v>5.14</v>
      </c>
      <c r="T3290">
        <f t="shared" si="51"/>
        <v>129.60000000000002</v>
      </c>
    </row>
    <row r="3291" spans="1:20" x14ac:dyDescent="0.25">
      <c r="A3291">
        <v>3290</v>
      </c>
      <c r="B3291">
        <v>90919</v>
      </c>
      <c r="C3291" t="s">
        <v>830</v>
      </c>
      <c r="D3291" t="s">
        <v>20</v>
      </c>
      <c r="E3291" t="s">
        <v>39</v>
      </c>
      <c r="F3291" t="s">
        <v>22</v>
      </c>
      <c r="G3291" t="s">
        <v>23</v>
      </c>
      <c r="H3291" t="s">
        <v>49</v>
      </c>
      <c r="I3291" t="s">
        <v>28</v>
      </c>
      <c r="J3291" t="s">
        <v>29</v>
      </c>
      <c r="K3291" t="s">
        <v>133</v>
      </c>
      <c r="L3291" t="s">
        <v>26</v>
      </c>
      <c r="M3291" t="s">
        <v>227</v>
      </c>
      <c r="N3291" s="2">
        <v>41191</v>
      </c>
      <c r="O3291" s="2">
        <v>41193</v>
      </c>
      <c r="P3291">
        <v>8</v>
      </c>
      <c r="Q3291" s="1">
        <v>0.02</v>
      </c>
      <c r="R3291">
        <v>10.23</v>
      </c>
      <c r="S3291">
        <v>4.68</v>
      </c>
      <c r="T3291">
        <f t="shared" si="51"/>
        <v>81.84</v>
      </c>
    </row>
    <row r="3292" spans="1:20" x14ac:dyDescent="0.25">
      <c r="A3292">
        <v>3291</v>
      </c>
      <c r="B3292">
        <v>89904</v>
      </c>
      <c r="C3292" t="s">
        <v>987</v>
      </c>
      <c r="D3292" t="s">
        <v>20</v>
      </c>
      <c r="E3292" t="s">
        <v>39</v>
      </c>
      <c r="F3292" t="s">
        <v>47</v>
      </c>
      <c r="G3292" t="s">
        <v>93</v>
      </c>
      <c r="H3292" t="s">
        <v>94</v>
      </c>
      <c r="I3292" t="s">
        <v>28</v>
      </c>
      <c r="J3292" t="s">
        <v>29</v>
      </c>
      <c r="K3292" t="s">
        <v>138</v>
      </c>
      <c r="L3292" t="s">
        <v>192</v>
      </c>
      <c r="M3292" t="s">
        <v>134</v>
      </c>
      <c r="N3292" s="2">
        <v>41491</v>
      </c>
      <c r="O3292" s="2">
        <v>41493</v>
      </c>
      <c r="P3292">
        <v>10</v>
      </c>
      <c r="Q3292" s="1">
        <v>0.05</v>
      </c>
      <c r="R3292">
        <v>6.48</v>
      </c>
      <c r="S3292">
        <v>6.57</v>
      </c>
      <c r="T3292">
        <f t="shared" si="51"/>
        <v>64.800000000000011</v>
      </c>
    </row>
    <row r="3293" spans="1:20" x14ac:dyDescent="0.25">
      <c r="A3293">
        <v>3292</v>
      </c>
      <c r="B3293">
        <v>88637</v>
      </c>
      <c r="C3293" t="s">
        <v>1422</v>
      </c>
      <c r="D3293" t="s">
        <v>20</v>
      </c>
      <c r="E3293" t="s">
        <v>39</v>
      </c>
      <c r="F3293" t="s">
        <v>31</v>
      </c>
      <c r="G3293" t="s">
        <v>93</v>
      </c>
      <c r="H3293" t="s">
        <v>42</v>
      </c>
      <c r="I3293" t="s">
        <v>28</v>
      </c>
      <c r="J3293" t="s">
        <v>29</v>
      </c>
      <c r="K3293" t="s">
        <v>98</v>
      </c>
      <c r="L3293" t="s">
        <v>192</v>
      </c>
      <c r="M3293" t="s">
        <v>143</v>
      </c>
      <c r="N3293" s="2">
        <v>41044</v>
      </c>
      <c r="O3293" s="2">
        <v>41044</v>
      </c>
      <c r="P3293">
        <v>5</v>
      </c>
      <c r="Q3293" s="1">
        <v>0.03</v>
      </c>
      <c r="R3293">
        <v>5.98</v>
      </c>
      <c r="S3293">
        <v>2.5</v>
      </c>
      <c r="T3293">
        <f t="shared" si="51"/>
        <v>29.900000000000002</v>
      </c>
    </row>
    <row r="3294" spans="1:20" x14ac:dyDescent="0.25">
      <c r="A3294">
        <v>3293</v>
      </c>
      <c r="B3294">
        <v>88901</v>
      </c>
      <c r="C3294" t="s">
        <v>936</v>
      </c>
      <c r="D3294" t="s">
        <v>20</v>
      </c>
      <c r="E3294" t="s">
        <v>39</v>
      </c>
      <c r="F3294" t="s">
        <v>47</v>
      </c>
      <c r="G3294" t="s">
        <v>32</v>
      </c>
      <c r="H3294" t="s">
        <v>42</v>
      </c>
      <c r="I3294" t="s">
        <v>28</v>
      </c>
      <c r="J3294" t="s">
        <v>29</v>
      </c>
      <c r="K3294" t="s">
        <v>74</v>
      </c>
      <c r="L3294" t="s">
        <v>192</v>
      </c>
      <c r="M3294" t="s">
        <v>160</v>
      </c>
      <c r="N3294" s="2">
        <v>41477</v>
      </c>
      <c r="O3294" s="2">
        <v>41478</v>
      </c>
      <c r="P3294">
        <v>3</v>
      </c>
      <c r="Q3294" s="1">
        <v>0.09</v>
      </c>
      <c r="R3294">
        <v>30.56</v>
      </c>
      <c r="S3294">
        <v>2.99</v>
      </c>
      <c r="T3294">
        <f t="shared" si="51"/>
        <v>91.679999999999993</v>
      </c>
    </row>
    <row r="3295" spans="1:20" x14ac:dyDescent="0.25">
      <c r="A3295">
        <v>3294</v>
      </c>
      <c r="B3295">
        <v>90848</v>
      </c>
      <c r="C3295" t="s">
        <v>645</v>
      </c>
      <c r="D3295" t="s">
        <v>20</v>
      </c>
      <c r="E3295" t="s">
        <v>39</v>
      </c>
      <c r="F3295" t="s">
        <v>47</v>
      </c>
      <c r="G3295" t="s">
        <v>93</v>
      </c>
      <c r="H3295" t="s">
        <v>78</v>
      </c>
      <c r="I3295" t="s">
        <v>28</v>
      </c>
      <c r="J3295" t="s">
        <v>29</v>
      </c>
      <c r="K3295" t="s">
        <v>231</v>
      </c>
      <c r="L3295" t="s">
        <v>44</v>
      </c>
      <c r="M3295" t="s">
        <v>134</v>
      </c>
      <c r="N3295" s="2">
        <v>41509</v>
      </c>
      <c r="O3295" s="2">
        <v>41510</v>
      </c>
      <c r="P3295">
        <v>23</v>
      </c>
      <c r="Q3295" s="1">
        <v>0.05</v>
      </c>
      <c r="R3295">
        <v>2.88</v>
      </c>
      <c r="S3295">
        <v>1.01</v>
      </c>
      <c r="T3295">
        <f t="shared" si="51"/>
        <v>66.239999999999995</v>
      </c>
    </row>
    <row r="3296" spans="1:20" x14ac:dyDescent="0.25">
      <c r="A3296">
        <v>3295</v>
      </c>
      <c r="B3296">
        <v>90926</v>
      </c>
      <c r="C3296" t="s">
        <v>1637</v>
      </c>
      <c r="D3296" t="s">
        <v>20</v>
      </c>
      <c r="E3296" t="s">
        <v>39</v>
      </c>
      <c r="F3296" t="s">
        <v>31</v>
      </c>
      <c r="G3296" t="s">
        <v>93</v>
      </c>
      <c r="H3296" t="s">
        <v>42</v>
      </c>
      <c r="I3296" t="s">
        <v>28</v>
      </c>
      <c r="J3296" t="s">
        <v>29</v>
      </c>
      <c r="K3296" t="s">
        <v>55</v>
      </c>
      <c r="L3296" t="s">
        <v>192</v>
      </c>
      <c r="M3296" t="s">
        <v>367</v>
      </c>
      <c r="N3296" s="2">
        <v>41405</v>
      </c>
      <c r="O3296" s="2">
        <v>41405</v>
      </c>
      <c r="P3296">
        <v>4</v>
      </c>
      <c r="Q3296" s="1">
        <v>0.04</v>
      </c>
      <c r="R3296">
        <v>7.1</v>
      </c>
      <c r="S3296">
        <v>6.05</v>
      </c>
      <c r="T3296">
        <f t="shared" si="51"/>
        <v>28.4</v>
      </c>
    </row>
    <row r="3297" spans="1:20" x14ac:dyDescent="0.25">
      <c r="A3297">
        <v>3296</v>
      </c>
      <c r="B3297">
        <v>89097</v>
      </c>
      <c r="C3297" t="s">
        <v>1320</v>
      </c>
      <c r="D3297" t="s">
        <v>38</v>
      </c>
      <c r="E3297" t="s">
        <v>39</v>
      </c>
      <c r="F3297" t="s">
        <v>40</v>
      </c>
      <c r="G3297" t="s">
        <v>32</v>
      </c>
      <c r="H3297" t="s">
        <v>61</v>
      </c>
      <c r="I3297" t="s">
        <v>28</v>
      </c>
      <c r="J3297" t="s">
        <v>29</v>
      </c>
      <c r="K3297" t="s">
        <v>95</v>
      </c>
      <c r="L3297" t="s">
        <v>192</v>
      </c>
      <c r="M3297" t="s">
        <v>469</v>
      </c>
      <c r="N3297" s="2">
        <v>40518</v>
      </c>
      <c r="O3297" s="2">
        <v>40520</v>
      </c>
      <c r="P3297">
        <v>6</v>
      </c>
      <c r="Q3297" s="1">
        <v>0.09</v>
      </c>
      <c r="R3297">
        <v>5.4</v>
      </c>
      <c r="S3297">
        <v>7.78</v>
      </c>
      <c r="T3297">
        <f t="shared" si="51"/>
        <v>32.400000000000006</v>
      </c>
    </row>
    <row r="3298" spans="1:20" x14ac:dyDescent="0.25">
      <c r="A3298">
        <v>3297</v>
      </c>
      <c r="B3298">
        <v>90928</v>
      </c>
      <c r="C3298" t="s">
        <v>345</v>
      </c>
      <c r="D3298" t="s">
        <v>20</v>
      </c>
      <c r="E3298" t="s">
        <v>39</v>
      </c>
      <c r="F3298" t="s">
        <v>47</v>
      </c>
      <c r="G3298" t="s">
        <v>48</v>
      </c>
      <c r="H3298" t="s">
        <v>78</v>
      </c>
      <c r="I3298" t="s">
        <v>28</v>
      </c>
      <c r="J3298" t="s">
        <v>29</v>
      </c>
      <c r="K3298" t="s">
        <v>71</v>
      </c>
      <c r="L3298" t="s">
        <v>192</v>
      </c>
      <c r="M3298" t="s">
        <v>117</v>
      </c>
      <c r="N3298" s="2">
        <v>40957</v>
      </c>
      <c r="O3298" s="2">
        <v>40962</v>
      </c>
      <c r="P3298">
        <v>14</v>
      </c>
      <c r="Q3298" s="1">
        <v>0</v>
      </c>
      <c r="R3298">
        <v>56.96</v>
      </c>
      <c r="S3298">
        <v>13.22</v>
      </c>
      <c r="T3298">
        <f t="shared" si="51"/>
        <v>797.44</v>
      </c>
    </row>
    <row r="3299" spans="1:20" x14ac:dyDescent="0.25">
      <c r="A3299">
        <v>3298</v>
      </c>
      <c r="B3299">
        <v>90928</v>
      </c>
      <c r="C3299" t="s">
        <v>345</v>
      </c>
      <c r="D3299" t="s">
        <v>578</v>
      </c>
      <c r="E3299" t="s">
        <v>21</v>
      </c>
      <c r="F3299" t="s">
        <v>47</v>
      </c>
      <c r="G3299" t="s">
        <v>48</v>
      </c>
      <c r="H3299" t="s">
        <v>33</v>
      </c>
      <c r="I3299" t="s">
        <v>28</v>
      </c>
      <c r="J3299" t="s">
        <v>29</v>
      </c>
      <c r="K3299" t="s">
        <v>34</v>
      </c>
      <c r="L3299" t="s">
        <v>283</v>
      </c>
      <c r="M3299" t="s">
        <v>117</v>
      </c>
      <c r="N3299" s="2">
        <v>40957</v>
      </c>
      <c r="O3299" s="2">
        <v>40962</v>
      </c>
      <c r="P3299">
        <v>13</v>
      </c>
      <c r="Q3299" s="1">
        <v>0.08</v>
      </c>
      <c r="R3299">
        <v>442.14</v>
      </c>
      <c r="S3299">
        <v>14.7</v>
      </c>
      <c r="T3299">
        <f t="shared" si="51"/>
        <v>5747.82</v>
      </c>
    </row>
    <row r="3300" spans="1:20" x14ac:dyDescent="0.25">
      <c r="A3300">
        <v>3299</v>
      </c>
      <c r="B3300">
        <v>89010</v>
      </c>
      <c r="C3300" t="s">
        <v>1406</v>
      </c>
      <c r="D3300" t="s">
        <v>578</v>
      </c>
      <c r="E3300" t="s">
        <v>187</v>
      </c>
      <c r="F3300" t="s">
        <v>31</v>
      </c>
      <c r="G3300" t="s">
        <v>23</v>
      </c>
      <c r="H3300" t="s">
        <v>225</v>
      </c>
      <c r="I3300" t="s">
        <v>28</v>
      </c>
      <c r="J3300" t="s">
        <v>29</v>
      </c>
      <c r="K3300" t="s">
        <v>189</v>
      </c>
      <c r="L3300" t="s">
        <v>283</v>
      </c>
      <c r="M3300" t="s">
        <v>255</v>
      </c>
      <c r="N3300" s="2">
        <v>40789</v>
      </c>
      <c r="O3300" s="2">
        <v>40790</v>
      </c>
      <c r="P3300">
        <v>5</v>
      </c>
      <c r="Q3300" s="1">
        <v>0.02</v>
      </c>
      <c r="R3300">
        <v>150.88999999999999</v>
      </c>
      <c r="S3300">
        <v>60.2</v>
      </c>
      <c r="T3300">
        <f t="shared" si="51"/>
        <v>754.44999999999993</v>
      </c>
    </row>
    <row r="3301" spans="1:20" x14ac:dyDescent="0.25">
      <c r="A3301">
        <v>3300</v>
      </c>
      <c r="B3301">
        <v>90421</v>
      </c>
      <c r="C3301" t="s">
        <v>311</v>
      </c>
      <c r="D3301" t="s">
        <v>20</v>
      </c>
      <c r="E3301" t="s">
        <v>39</v>
      </c>
      <c r="F3301" t="s">
        <v>22</v>
      </c>
      <c r="G3301" t="s">
        <v>23</v>
      </c>
      <c r="H3301" t="s">
        <v>94</v>
      </c>
      <c r="I3301" t="s">
        <v>28</v>
      </c>
      <c r="J3301" t="s">
        <v>29</v>
      </c>
      <c r="K3301" t="s">
        <v>43</v>
      </c>
      <c r="L3301" t="s">
        <v>192</v>
      </c>
      <c r="M3301" t="s">
        <v>182</v>
      </c>
      <c r="N3301" s="2">
        <v>41546</v>
      </c>
      <c r="O3301" s="2">
        <v>41547</v>
      </c>
      <c r="P3301">
        <v>2</v>
      </c>
      <c r="Q3301" s="1">
        <v>0.03</v>
      </c>
      <c r="R3301">
        <v>18.97</v>
      </c>
      <c r="S3301">
        <v>5.21</v>
      </c>
      <c r="T3301">
        <f t="shared" si="51"/>
        <v>37.94</v>
      </c>
    </row>
    <row r="3302" spans="1:20" x14ac:dyDescent="0.25">
      <c r="A3302">
        <v>3301</v>
      </c>
      <c r="B3302">
        <v>90421</v>
      </c>
      <c r="C3302" t="s">
        <v>311</v>
      </c>
      <c r="D3302" t="s">
        <v>20</v>
      </c>
      <c r="E3302" t="s">
        <v>21</v>
      </c>
      <c r="F3302" t="s">
        <v>22</v>
      </c>
      <c r="G3302" t="s">
        <v>23</v>
      </c>
      <c r="H3302" t="s">
        <v>203</v>
      </c>
      <c r="I3302" t="s">
        <v>28</v>
      </c>
      <c r="J3302" t="s">
        <v>29</v>
      </c>
      <c r="K3302" t="s">
        <v>409</v>
      </c>
      <c r="L3302" t="s">
        <v>44</v>
      </c>
      <c r="M3302" t="s">
        <v>199</v>
      </c>
      <c r="N3302" s="2">
        <v>41546</v>
      </c>
      <c r="O3302" s="2">
        <v>41549</v>
      </c>
      <c r="P3302">
        <v>19</v>
      </c>
      <c r="Q3302" s="1">
        <v>0.03</v>
      </c>
      <c r="R3302">
        <v>85.99</v>
      </c>
      <c r="S3302">
        <v>0.99</v>
      </c>
      <c r="T3302">
        <f t="shared" si="51"/>
        <v>1633.81</v>
      </c>
    </row>
    <row r="3303" spans="1:20" x14ac:dyDescent="0.25">
      <c r="A3303">
        <v>3302</v>
      </c>
      <c r="B3303">
        <v>87410</v>
      </c>
      <c r="C3303" t="s">
        <v>589</v>
      </c>
      <c r="D3303" t="s">
        <v>20</v>
      </c>
      <c r="E3303" t="s">
        <v>39</v>
      </c>
      <c r="F3303" t="s">
        <v>22</v>
      </c>
      <c r="G3303" t="s">
        <v>93</v>
      </c>
      <c r="H3303" t="s">
        <v>89</v>
      </c>
      <c r="I3303" t="s">
        <v>28</v>
      </c>
      <c r="J3303" t="s">
        <v>29</v>
      </c>
      <c r="K3303" t="s">
        <v>226</v>
      </c>
      <c r="L3303" t="s">
        <v>192</v>
      </c>
      <c r="M3303" t="s">
        <v>326</v>
      </c>
      <c r="N3303" s="2">
        <v>41070</v>
      </c>
      <c r="O3303" s="2">
        <v>41072</v>
      </c>
      <c r="P3303">
        <v>16</v>
      </c>
      <c r="Q3303" s="1">
        <v>0.08</v>
      </c>
      <c r="R3303">
        <v>4.18</v>
      </c>
      <c r="S3303">
        <v>2.99</v>
      </c>
      <c r="T3303">
        <f t="shared" si="51"/>
        <v>66.88</v>
      </c>
    </row>
    <row r="3304" spans="1:20" x14ac:dyDescent="0.25">
      <c r="A3304">
        <v>3303</v>
      </c>
      <c r="B3304">
        <v>87410</v>
      </c>
      <c r="C3304" t="s">
        <v>589</v>
      </c>
      <c r="D3304" t="s">
        <v>20</v>
      </c>
      <c r="E3304" t="s">
        <v>39</v>
      </c>
      <c r="F3304" t="s">
        <v>22</v>
      </c>
      <c r="G3304" t="s">
        <v>93</v>
      </c>
      <c r="H3304" t="s">
        <v>89</v>
      </c>
      <c r="I3304" t="s">
        <v>28</v>
      </c>
      <c r="J3304" t="s">
        <v>29</v>
      </c>
      <c r="K3304" t="s">
        <v>181</v>
      </c>
      <c r="L3304" t="s">
        <v>44</v>
      </c>
      <c r="M3304" t="s">
        <v>246</v>
      </c>
      <c r="N3304" s="2">
        <v>41070</v>
      </c>
      <c r="O3304" s="2">
        <v>41072</v>
      </c>
      <c r="P3304">
        <v>20</v>
      </c>
      <c r="Q3304" s="1">
        <v>0.03</v>
      </c>
      <c r="R3304">
        <v>2.88</v>
      </c>
      <c r="S3304">
        <v>0.7</v>
      </c>
      <c r="T3304">
        <f t="shared" si="51"/>
        <v>57.599999999999994</v>
      </c>
    </row>
    <row r="3305" spans="1:20" x14ac:dyDescent="0.25">
      <c r="A3305">
        <v>3304</v>
      </c>
      <c r="B3305">
        <v>86315</v>
      </c>
      <c r="C3305" t="s">
        <v>193</v>
      </c>
      <c r="D3305" t="s">
        <v>20</v>
      </c>
      <c r="E3305" t="s">
        <v>39</v>
      </c>
      <c r="F3305" t="s">
        <v>47</v>
      </c>
      <c r="G3305" t="s">
        <v>32</v>
      </c>
      <c r="H3305" t="s">
        <v>49</v>
      </c>
      <c r="I3305" t="s">
        <v>28</v>
      </c>
      <c r="J3305" t="s">
        <v>29</v>
      </c>
      <c r="K3305" t="s">
        <v>154</v>
      </c>
      <c r="L3305" t="s">
        <v>44</v>
      </c>
      <c r="M3305" t="s">
        <v>114</v>
      </c>
      <c r="N3305" s="2">
        <v>40672</v>
      </c>
      <c r="O3305" s="2">
        <v>40674</v>
      </c>
      <c r="P3305">
        <v>4</v>
      </c>
      <c r="Q3305" s="1">
        <v>0.09</v>
      </c>
      <c r="R3305">
        <v>5.16</v>
      </c>
      <c r="S3305">
        <v>0.73</v>
      </c>
      <c r="T3305">
        <f t="shared" si="51"/>
        <v>20.64</v>
      </c>
    </row>
    <row r="3306" spans="1:20" x14ac:dyDescent="0.25">
      <c r="A3306">
        <v>3305</v>
      </c>
      <c r="B3306">
        <v>86315</v>
      </c>
      <c r="C3306" t="s">
        <v>193</v>
      </c>
      <c r="D3306" t="s">
        <v>20</v>
      </c>
      <c r="E3306" t="s">
        <v>39</v>
      </c>
      <c r="F3306" t="s">
        <v>47</v>
      </c>
      <c r="G3306" t="s">
        <v>32</v>
      </c>
      <c r="H3306" t="s">
        <v>42</v>
      </c>
      <c r="I3306" t="s">
        <v>28</v>
      </c>
      <c r="J3306" t="s">
        <v>29</v>
      </c>
      <c r="K3306" t="s">
        <v>154</v>
      </c>
      <c r="L3306" t="s">
        <v>44</v>
      </c>
      <c r="M3306" t="s">
        <v>51</v>
      </c>
      <c r="N3306" s="2">
        <v>40672</v>
      </c>
      <c r="O3306" s="2">
        <v>40674</v>
      </c>
      <c r="P3306">
        <v>1</v>
      </c>
      <c r="Q3306" s="1">
        <v>0.04</v>
      </c>
      <c r="R3306">
        <v>3.68</v>
      </c>
      <c r="S3306">
        <v>1.32</v>
      </c>
      <c r="T3306">
        <f t="shared" si="51"/>
        <v>3.68</v>
      </c>
    </row>
    <row r="3307" spans="1:20" x14ac:dyDescent="0.25">
      <c r="A3307">
        <v>3306</v>
      </c>
      <c r="B3307">
        <v>88319</v>
      </c>
      <c r="C3307" t="s">
        <v>1504</v>
      </c>
      <c r="D3307" t="s">
        <v>578</v>
      </c>
      <c r="E3307" t="s">
        <v>187</v>
      </c>
      <c r="F3307" t="s">
        <v>47</v>
      </c>
      <c r="G3307" t="s">
        <v>32</v>
      </c>
      <c r="H3307" t="s">
        <v>188</v>
      </c>
      <c r="I3307" t="s">
        <v>28</v>
      </c>
      <c r="J3307" t="s">
        <v>29</v>
      </c>
      <c r="K3307" t="s">
        <v>116</v>
      </c>
      <c r="L3307" t="s">
        <v>283</v>
      </c>
      <c r="M3307" t="s">
        <v>51</v>
      </c>
      <c r="N3307" s="2">
        <v>40227</v>
      </c>
      <c r="O3307" s="2">
        <v>40229</v>
      </c>
      <c r="P3307">
        <v>8</v>
      </c>
      <c r="Q3307" s="1">
        <v>0.09</v>
      </c>
      <c r="R3307">
        <v>355.98</v>
      </c>
      <c r="S3307">
        <v>58.92</v>
      </c>
      <c r="T3307">
        <f t="shared" si="51"/>
        <v>2847.84</v>
      </c>
    </row>
    <row r="3308" spans="1:20" x14ac:dyDescent="0.25">
      <c r="A3308">
        <v>3307</v>
      </c>
      <c r="B3308">
        <v>88324</v>
      </c>
      <c r="C3308" t="s">
        <v>1504</v>
      </c>
      <c r="D3308" t="s">
        <v>578</v>
      </c>
      <c r="E3308" t="s">
        <v>187</v>
      </c>
      <c r="F3308" t="s">
        <v>47</v>
      </c>
      <c r="G3308" t="s">
        <v>32</v>
      </c>
      <c r="H3308" t="s">
        <v>219</v>
      </c>
      <c r="I3308" t="s">
        <v>28</v>
      </c>
      <c r="J3308" t="s">
        <v>29</v>
      </c>
      <c r="K3308" t="s">
        <v>113</v>
      </c>
      <c r="L3308" t="s">
        <v>330</v>
      </c>
      <c r="M3308" t="s">
        <v>134</v>
      </c>
      <c r="N3308" s="2">
        <v>41323</v>
      </c>
      <c r="O3308" s="2">
        <v>41323</v>
      </c>
      <c r="P3308">
        <v>2</v>
      </c>
      <c r="Q3308" s="1">
        <v>0.04</v>
      </c>
      <c r="R3308">
        <v>218.75</v>
      </c>
      <c r="S3308">
        <v>69.64</v>
      </c>
      <c r="T3308">
        <f t="shared" si="51"/>
        <v>437.5</v>
      </c>
    </row>
    <row r="3309" spans="1:20" x14ac:dyDescent="0.25">
      <c r="A3309">
        <v>3308</v>
      </c>
      <c r="B3309">
        <v>89551</v>
      </c>
      <c r="C3309" t="s">
        <v>779</v>
      </c>
      <c r="D3309" t="s">
        <v>20</v>
      </c>
      <c r="E3309" t="s">
        <v>187</v>
      </c>
      <c r="F3309" t="s">
        <v>22</v>
      </c>
      <c r="G3309" t="s">
        <v>32</v>
      </c>
      <c r="H3309" t="s">
        <v>225</v>
      </c>
      <c r="I3309" t="s">
        <v>28</v>
      </c>
      <c r="J3309" t="s">
        <v>29</v>
      </c>
      <c r="K3309" t="s">
        <v>282</v>
      </c>
      <c r="L3309" t="s">
        <v>746</v>
      </c>
      <c r="M3309" t="s">
        <v>123</v>
      </c>
      <c r="N3309" s="2">
        <v>41310</v>
      </c>
      <c r="O3309" s="2">
        <v>41312</v>
      </c>
      <c r="P3309">
        <v>6</v>
      </c>
      <c r="Q3309" s="1">
        <v>0.06</v>
      </c>
      <c r="R3309">
        <v>3.28</v>
      </c>
      <c r="S3309">
        <v>3.97</v>
      </c>
      <c r="T3309">
        <f t="shared" si="51"/>
        <v>19.68</v>
      </c>
    </row>
    <row r="3310" spans="1:20" x14ac:dyDescent="0.25">
      <c r="A3310">
        <v>3309</v>
      </c>
      <c r="B3310">
        <v>90847</v>
      </c>
      <c r="C3310" t="s">
        <v>645</v>
      </c>
      <c r="D3310" t="s">
        <v>20</v>
      </c>
      <c r="E3310" t="s">
        <v>187</v>
      </c>
      <c r="F3310" t="s">
        <v>47</v>
      </c>
      <c r="G3310" t="s">
        <v>32</v>
      </c>
      <c r="H3310" t="s">
        <v>217</v>
      </c>
      <c r="I3310" t="s">
        <v>28</v>
      </c>
      <c r="J3310" t="s">
        <v>29</v>
      </c>
      <c r="K3310" t="s">
        <v>82</v>
      </c>
      <c r="L3310" t="s">
        <v>746</v>
      </c>
      <c r="M3310" t="s">
        <v>167</v>
      </c>
      <c r="N3310" s="2">
        <v>41310</v>
      </c>
      <c r="O3310" s="2">
        <v>41312</v>
      </c>
      <c r="P3310">
        <v>10</v>
      </c>
      <c r="Q3310" s="1">
        <v>0.04</v>
      </c>
      <c r="R3310">
        <v>71.37</v>
      </c>
      <c r="S3310">
        <v>69</v>
      </c>
      <c r="T3310">
        <f t="shared" si="51"/>
        <v>713.7</v>
      </c>
    </row>
    <row r="3311" spans="1:20" x14ac:dyDescent="0.25">
      <c r="A3311">
        <v>3310</v>
      </c>
      <c r="B3311">
        <v>90221</v>
      </c>
      <c r="C3311" t="s">
        <v>317</v>
      </c>
      <c r="D3311" t="s">
        <v>20</v>
      </c>
      <c r="E3311" t="s">
        <v>39</v>
      </c>
      <c r="F3311" t="s">
        <v>31</v>
      </c>
      <c r="G3311" t="s">
        <v>32</v>
      </c>
      <c r="H3311" t="s">
        <v>42</v>
      </c>
      <c r="I3311" t="s">
        <v>28</v>
      </c>
      <c r="J3311" t="s">
        <v>29</v>
      </c>
      <c r="K3311" t="s">
        <v>289</v>
      </c>
      <c r="L3311" t="s">
        <v>192</v>
      </c>
      <c r="M3311" t="s">
        <v>131</v>
      </c>
      <c r="N3311" s="2">
        <v>40889</v>
      </c>
      <c r="O3311" s="2">
        <v>40890</v>
      </c>
      <c r="P3311">
        <v>15</v>
      </c>
      <c r="Q3311" s="1">
        <v>0.05</v>
      </c>
      <c r="R3311">
        <v>1.88</v>
      </c>
      <c r="S3311">
        <v>1.49</v>
      </c>
      <c r="T3311">
        <f t="shared" si="51"/>
        <v>28.2</v>
      </c>
    </row>
    <row r="3312" spans="1:20" x14ac:dyDescent="0.25">
      <c r="A3312">
        <v>3311</v>
      </c>
      <c r="B3312">
        <v>90221</v>
      </c>
      <c r="C3312" t="s">
        <v>317</v>
      </c>
      <c r="D3312" t="s">
        <v>20</v>
      </c>
      <c r="E3312" t="s">
        <v>39</v>
      </c>
      <c r="F3312" t="s">
        <v>31</v>
      </c>
      <c r="G3312" t="s">
        <v>32</v>
      </c>
      <c r="H3312" t="s">
        <v>89</v>
      </c>
      <c r="I3312" t="s">
        <v>28</v>
      </c>
      <c r="J3312" t="s">
        <v>29</v>
      </c>
      <c r="K3312" t="s">
        <v>158</v>
      </c>
      <c r="L3312" t="s">
        <v>44</v>
      </c>
      <c r="M3312" t="s">
        <v>255</v>
      </c>
      <c r="N3312" s="2">
        <v>40889</v>
      </c>
      <c r="O3312" s="2">
        <v>40890</v>
      </c>
      <c r="P3312">
        <v>11</v>
      </c>
      <c r="Q3312" s="1">
        <v>7.0000000000000007E-2</v>
      </c>
      <c r="R3312">
        <v>8.14</v>
      </c>
      <c r="S3312">
        <v>3.12</v>
      </c>
      <c r="T3312">
        <f t="shared" si="51"/>
        <v>89.54</v>
      </c>
    </row>
    <row r="3313" spans="1:20" x14ac:dyDescent="0.25">
      <c r="A3313">
        <v>3312</v>
      </c>
      <c r="B3313">
        <v>90636</v>
      </c>
      <c r="C3313" t="s">
        <v>1844</v>
      </c>
      <c r="D3313" t="s">
        <v>578</v>
      </c>
      <c r="E3313" t="s">
        <v>187</v>
      </c>
      <c r="F3313" t="s">
        <v>31</v>
      </c>
      <c r="G3313" t="s">
        <v>23</v>
      </c>
      <c r="H3313" t="s">
        <v>225</v>
      </c>
      <c r="I3313" t="s">
        <v>28</v>
      </c>
      <c r="J3313" t="s">
        <v>29</v>
      </c>
      <c r="K3313" t="s">
        <v>98</v>
      </c>
      <c r="L3313" t="s">
        <v>330</v>
      </c>
      <c r="M3313" t="s">
        <v>255</v>
      </c>
      <c r="N3313" s="2">
        <v>41183</v>
      </c>
      <c r="O3313" s="2">
        <v>41185</v>
      </c>
      <c r="P3313">
        <v>13</v>
      </c>
      <c r="Q3313" s="1">
        <v>0.02</v>
      </c>
      <c r="R3313">
        <v>320.64</v>
      </c>
      <c r="S3313">
        <v>43.57</v>
      </c>
      <c r="T3313">
        <f t="shared" si="51"/>
        <v>4168.32</v>
      </c>
    </row>
    <row r="3314" spans="1:20" x14ac:dyDescent="0.25">
      <c r="A3314">
        <v>3313</v>
      </c>
      <c r="B3314">
        <v>86448</v>
      </c>
      <c r="C3314" t="s">
        <v>896</v>
      </c>
      <c r="D3314" t="s">
        <v>20</v>
      </c>
      <c r="E3314" t="s">
        <v>39</v>
      </c>
      <c r="F3314" t="s">
        <v>22</v>
      </c>
      <c r="G3314" t="s">
        <v>41</v>
      </c>
      <c r="H3314" t="s">
        <v>89</v>
      </c>
      <c r="I3314" t="s">
        <v>28</v>
      </c>
      <c r="J3314" t="s">
        <v>29</v>
      </c>
      <c r="K3314" t="s">
        <v>248</v>
      </c>
      <c r="L3314" t="s">
        <v>192</v>
      </c>
      <c r="M3314" t="s">
        <v>232</v>
      </c>
      <c r="N3314" s="2">
        <v>40461</v>
      </c>
      <c r="O3314" s="2">
        <v>40463</v>
      </c>
      <c r="P3314">
        <v>9</v>
      </c>
      <c r="Q3314" s="1">
        <v>0.09</v>
      </c>
      <c r="R3314">
        <v>35.94</v>
      </c>
      <c r="S3314">
        <v>6.66</v>
      </c>
      <c r="T3314">
        <f t="shared" si="51"/>
        <v>323.45999999999998</v>
      </c>
    </row>
    <row r="3315" spans="1:20" x14ac:dyDescent="0.25">
      <c r="A3315">
        <v>3314</v>
      </c>
      <c r="B3315">
        <v>86926</v>
      </c>
      <c r="C3315" t="s">
        <v>205</v>
      </c>
      <c r="D3315" t="s">
        <v>578</v>
      </c>
      <c r="E3315" t="s">
        <v>21</v>
      </c>
      <c r="F3315" t="s">
        <v>31</v>
      </c>
      <c r="G3315" t="s">
        <v>41</v>
      </c>
      <c r="H3315" t="s">
        <v>33</v>
      </c>
      <c r="I3315" t="s">
        <v>28</v>
      </c>
      <c r="J3315" t="s">
        <v>29</v>
      </c>
      <c r="K3315" t="s">
        <v>213</v>
      </c>
      <c r="L3315" t="s">
        <v>330</v>
      </c>
      <c r="M3315" t="s">
        <v>35</v>
      </c>
      <c r="N3315" s="2">
        <v>40222</v>
      </c>
      <c r="O3315" s="2">
        <v>40223</v>
      </c>
      <c r="P3315">
        <v>11</v>
      </c>
      <c r="Q3315" s="1">
        <v>0.05</v>
      </c>
      <c r="R3315">
        <v>80.97</v>
      </c>
      <c r="S3315">
        <v>30.06</v>
      </c>
      <c r="T3315">
        <f t="shared" si="51"/>
        <v>890.67</v>
      </c>
    </row>
    <row r="3316" spans="1:20" x14ac:dyDescent="0.25">
      <c r="A3316">
        <v>3315</v>
      </c>
      <c r="B3316">
        <v>86926</v>
      </c>
      <c r="C3316" t="s">
        <v>205</v>
      </c>
      <c r="D3316" t="s">
        <v>20</v>
      </c>
      <c r="E3316" t="s">
        <v>39</v>
      </c>
      <c r="F3316" t="s">
        <v>31</v>
      </c>
      <c r="G3316" t="s">
        <v>41</v>
      </c>
      <c r="H3316" t="s">
        <v>61</v>
      </c>
      <c r="I3316" t="s">
        <v>28</v>
      </c>
      <c r="J3316" t="s">
        <v>29</v>
      </c>
      <c r="K3316" t="s">
        <v>289</v>
      </c>
      <c r="L3316" t="s">
        <v>192</v>
      </c>
      <c r="M3316" t="s">
        <v>35</v>
      </c>
      <c r="N3316" s="2">
        <v>40222</v>
      </c>
      <c r="O3316" s="2">
        <v>40224</v>
      </c>
      <c r="P3316">
        <v>2</v>
      </c>
      <c r="Q3316" s="1">
        <v>0</v>
      </c>
      <c r="R3316">
        <v>6.48</v>
      </c>
      <c r="S3316">
        <v>10.050000000000001</v>
      </c>
      <c r="T3316">
        <f t="shared" si="51"/>
        <v>12.96</v>
      </c>
    </row>
    <row r="3317" spans="1:20" x14ac:dyDescent="0.25">
      <c r="A3317">
        <v>3316</v>
      </c>
      <c r="B3317">
        <v>89057</v>
      </c>
      <c r="C3317" t="s">
        <v>222</v>
      </c>
      <c r="D3317" t="s">
        <v>20</v>
      </c>
      <c r="E3317" t="s">
        <v>187</v>
      </c>
      <c r="F3317" t="s">
        <v>22</v>
      </c>
      <c r="G3317" t="s">
        <v>41</v>
      </c>
      <c r="H3317" t="s">
        <v>219</v>
      </c>
      <c r="I3317" t="s">
        <v>28</v>
      </c>
      <c r="J3317" t="s">
        <v>29</v>
      </c>
      <c r="K3317" t="s">
        <v>158</v>
      </c>
      <c r="L3317" t="s">
        <v>26</v>
      </c>
      <c r="M3317" t="s">
        <v>173</v>
      </c>
      <c r="N3317" s="2">
        <v>40901</v>
      </c>
      <c r="O3317" s="2">
        <v>40903</v>
      </c>
      <c r="P3317">
        <v>13</v>
      </c>
      <c r="Q3317" s="1">
        <v>0.08</v>
      </c>
      <c r="R3317">
        <v>1.74</v>
      </c>
      <c r="S3317">
        <v>4.08</v>
      </c>
      <c r="T3317">
        <f t="shared" si="51"/>
        <v>22.62</v>
      </c>
    </row>
    <row r="3318" spans="1:20" x14ac:dyDescent="0.25">
      <c r="A3318">
        <v>3317</v>
      </c>
      <c r="B3318">
        <v>89841</v>
      </c>
      <c r="C3318" t="s">
        <v>1014</v>
      </c>
      <c r="D3318" t="s">
        <v>578</v>
      </c>
      <c r="E3318" t="s">
        <v>187</v>
      </c>
      <c r="F3318" t="s">
        <v>31</v>
      </c>
      <c r="G3318" t="s">
        <v>48</v>
      </c>
      <c r="H3318" t="s">
        <v>188</v>
      </c>
      <c r="I3318" t="s">
        <v>28</v>
      </c>
      <c r="J3318" t="s">
        <v>29</v>
      </c>
      <c r="K3318" t="s">
        <v>113</v>
      </c>
      <c r="L3318" t="s">
        <v>283</v>
      </c>
      <c r="M3318" t="s">
        <v>69</v>
      </c>
      <c r="N3318" s="2">
        <v>40751</v>
      </c>
      <c r="O3318" s="2">
        <v>40753</v>
      </c>
      <c r="P3318">
        <v>2</v>
      </c>
      <c r="Q3318" s="1">
        <v>0.09</v>
      </c>
      <c r="R3318">
        <v>113.98</v>
      </c>
      <c r="S3318">
        <v>30</v>
      </c>
      <c r="T3318">
        <f t="shared" si="51"/>
        <v>227.96</v>
      </c>
    </row>
    <row r="3319" spans="1:20" x14ac:dyDescent="0.25">
      <c r="A3319">
        <v>3318</v>
      </c>
      <c r="B3319">
        <v>88126</v>
      </c>
      <c r="C3319" t="s">
        <v>567</v>
      </c>
      <c r="D3319" t="s">
        <v>578</v>
      </c>
      <c r="E3319" t="s">
        <v>187</v>
      </c>
      <c r="F3319" t="s">
        <v>47</v>
      </c>
      <c r="G3319" t="s">
        <v>41</v>
      </c>
      <c r="H3319" t="s">
        <v>217</v>
      </c>
      <c r="I3319" t="s">
        <v>28</v>
      </c>
      <c r="J3319" t="s">
        <v>29</v>
      </c>
      <c r="K3319" t="s">
        <v>248</v>
      </c>
      <c r="L3319" t="s">
        <v>330</v>
      </c>
      <c r="M3319" t="s">
        <v>114</v>
      </c>
      <c r="N3319" s="2">
        <v>40673</v>
      </c>
      <c r="O3319" s="2">
        <v>40674</v>
      </c>
      <c r="P3319">
        <v>12</v>
      </c>
      <c r="Q3319" s="1">
        <v>0.03</v>
      </c>
      <c r="R3319">
        <v>44.43</v>
      </c>
      <c r="S3319">
        <v>46.59</v>
      </c>
      <c r="T3319">
        <f t="shared" si="51"/>
        <v>533.16</v>
      </c>
    </row>
    <row r="3320" spans="1:20" x14ac:dyDescent="0.25">
      <c r="A3320">
        <v>3319</v>
      </c>
      <c r="B3320">
        <v>87656</v>
      </c>
      <c r="C3320" t="s">
        <v>176</v>
      </c>
      <c r="D3320" t="s">
        <v>20</v>
      </c>
      <c r="E3320" t="s">
        <v>21</v>
      </c>
      <c r="F3320" t="s">
        <v>47</v>
      </c>
      <c r="G3320" t="s">
        <v>48</v>
      </c>
      <c r="H3320" t="s">
        <v>33</v>
      </c>
      <c r="I3320" t="s">
        <v>28</v>
      </c>
      <c r="J3320" t="s">
        <v>29</v>
      </c>
      <c r="K3320" t="s">
        <v>1243</v>
      </c>
      <c r="L3320" t="s">
        <v>192</v>
      </c>
      <c r="M3320" t="s">
        <v>167</v>
      </c>
      <c r="N3320" s="2">
        <v>40970</v>
      </c>
      <c r="O3320" s="2">
        <v>40972</v>
      </c>
      <c r="P3320">
        <v>13</v>
      </c>
      <c r="Q3320" s="1">
        <v>7.0000000000000007E-2</v>
      </c>
      <c r="R3320">
        <v>205.99</v>
      </c>
      <c r="S3320">
        <v>2.5</v>
      </c>
      <c r="T3320">
        <f t="shared" si="51"/>
        <v>2677.87</v>
      </c>
    </row>
    <row r="3321" spans="1:20" x14ac:dyDescent="0.25">
      <c r="A3321">
        <v>3320</v>
      </c>
      <c r="B3321">
        <v>87680</v>
      </c>
      <c r="C3321" t="s">
        <v>1660</v>
      </c>
      <c r="D3321" t="s">
        <v>20</v>
      </c>
      <c r="E3321" t="s">
        <v>39</v>
      </c>
      <c r="F3321" t="s">
        <v>31</v>
      </c>
      <c r="G3321" t="s">
        <v>48</v>
      </c>
      <c r="H3321" t="s">
        <v>49</v>
      </c>
      <c r="I3321" t="s">
        <v>28</v>
      </c>
      <c r="J3321" t="s">
        <v>29</v>
      </c>
      <c r="K3321" t="s">
        <v>79</v>
      </c>
      <c r="L3321" t="s">
        <v>192</v>
      </c>
      <c r="M3321" t="s">
        <v>66</v>
      </c>
      <c r="N3321" s="2">
        <v>40644</v>
      </c>
      <c r="O3321" s="2">
        <v>40648</v>
      </c>
      <c r="P3321">
        <v>10</v>
      </c>
      <c r="Q3321" s="1">
        <v>0.01</v>
      </c>
      <c r="R3321">
        <v>7.31</v>
      </c>
      <c r="S3321">
        <v>0.49</v>
      </c>
      <c r="T3321">
        <f t="shared" si="51"/>
        <v>73.099999999999994</v>
      </c>
    </row>
    <row r="3322" spans="1:20" x14ac:dyDescent="0.25">
      <c r="A3322">
        <v>3321</v>
      </c>
      <c r="B3322">
        <v>87680</v>
      </c>
      <c r="C3322" t="s">
        <v>1660</v>
      </c>
      <c r="D3322" t="s">
        <v>20</v>
      </c>
      <c r="E3322" t="s">
        <v>39</v>
      </c>
      <c r="F3322" t="s">
        <v>31</v>
      </c>
      <c r="G3322" t="s">
        <v>48</v>
      </c>
      <c r="H3322" t="s">
        <v>49</v>
      </c>
      <c r="I3322" t="s">
        <v>28</v>
      </c>
      <c r="J3322" t="s">
        <v>29</v>
      </c>
      <c r="K3322" t="s">
        <v>119</v>
      </c>
      <c r="L3322" t="s">
        <v>44</v>
      </c>
      <c r="M3322" t="s">
        <v>91</v>
      </c>
      <c r="N3322" s="2">
        <v>40644</v>
      </c>
      <c r="O3322" s="2">
        <v>40648</v>
      </c>
      <c r="P3322">
        <v>12</v>
      </c>
      <c r="Q3322" s="1">
        <v>0.06</v>
      </c>
      <c r="R3322">
        <v>10.06</v>
      </c>
      <c r="S3322">
        <v>2.06</v>
      </c>
      <c r="T3322">
        <f t="shared" si="51"/>
        <v>120.72</v>
      </c>
    </row>
    <row r="3323" spans="1:20" x14ac:dyDescent="0.25">
      <c r="A3323">
        <v>3322</v>
      </c>
      <c r="B3323">
        <v>86231</v>
      </c>
      <c r="C3323" t="s">
        <v>2232</v>
      </c>
      <c r="D3323" t="s">
        <v>20</v>
      </c>
      <c r="E3323" t="s">
        <v>39</v>
      </c>
      <c r="F3323" t="s">
        <v>31</v>
      </c>
      <c r="G3323" t="s">
        <v>48</v>
      </c>
      <c r="H3323" t="s">
        <v>49</v>
      </c>
      <c r="I3323" t="s">
        <v>28</v>
      </c>
      <c r="J3323" t="s">
        <v>29</v>
      </c>
      <c r="K3323" t="s">
        <v>74</v>
      </c>
      <c r="L3323" t="s">
        <v>192</v>
      </c>
      <c r="M3323" t="s">
        <v>279</v>
      </c>
      <c r="N3323" s="2">
        <v>41028</v>
      </c>
      <c r="O3323" s="2">
        <v>41035</v>
      </c>
      <c r="P3323">
        <v>14</v>
      </c>
      <c r="Q3323" s="1">
        <v>0.09</v>
      </c>
      <c r="R3323">
        <v>42.98</v>
      </c>
      <c r="S3323">
        <v>4.62</v>
      </c>
      <c r="T3323">
        <f t="shared" si="51"/>
        <v>601.71999999999991</v>
      </c>
    </row>
    <row r="3324" spans="1:20" x14ac:dyDescent="0.25">
      <c r="A3324">
        <v>3323</v>
      </c>
      <c r="B3324">
        <v>86231</v>
      </c>
      <c r="C3324" t="s">
        <v>2534</v>
      </c>
      <c r="D3324" t="s">
        <v>578</v>
      </c>
      <c r="E3324" t="s">
        <v>187</v>
      </c>
      <c r="F3324" t="s">
        <v>31</v>
      </c>
      <c r="G3324" t="s">
        <v>48</v>
      </c>
      <c r="H3324" t="s">
        <v>188</v>
      </c>
      <c r="I3324" t="s">
        <v>28</v>
      </c>
      <c r="J3324" t="s">
        <v>29</v>
      </c>
      <c r="K3324" t="s">
        <v>71</v>
      </c>
      <c r="L3324" t="s">
        <v>283</v>
      </c>
      <c r="M3324" t="s">
        <v>631</v>
      </c>
      <c r="N3324" s="2">
        <v>41028</v>
      </c>
      <c r="O3324" s="2">
        <v>41037</v>
      </c>
      <c r="P3324">
        <v>11</v>
      </c>
      <c r="Q3324" s="1">
        <v>0.02</v>
      </c>
      <c r="R3324">
        <v>355.98</v>
      </c>
      <c r="S3324">
        <v>58.92</v>
      </c>
      <c r="T3324">
        <f t="shared" si="51"/>
        <v>3915.78</v>
      </c>
    </row>
    <row r="3325" spans="1:20" x14ac:dyDescent="0.25">
      <c r="A3325">
        <v>3324</v>
      </c>
      <c r="B3325">
        <v>87631</v>
      </c>
      <c r="C3325" t="s">
        <v>451</v>
      </c>
      <c r="D3325" t="s">
        <v>20</v>
      </c>
      <c r="E3325" t="s">
        <v>21</v>
      </c>
      <c r="F3325" t="s">
        <v>31</v>
      </c>
      <c r="G3325" t="s">
        <v>41</v>
      </c>
      <c r="H3325" t="s">
        <v>203</v>
      </c>
      <c r="I3325" t="s">
        <v>28</v>
      </c>
      <c r="J3325" t="s">
        <v>29</v>
      </c>
      <c r="K3325" t="s">
        <v>1147</v>
      </c>
      <c r="L3325" t="s">
        <v>706</v>
      </c>
      <c r="M3325" t="s">
        <v>367</v>
      </c>
      <c r="N3325" s="2">
        <v>40256</v>
      </c>
      <c r="O3325" s="2">
        <v>40256</v>
      </c>
      <c r="P3325">
        <v>10</v>
      </c>
      <c r="Q3325" s="1">
        <v>7.0000000000000007E-2</v>
      </c>
      <c r="R3325">
        <v>28.99</v>
      </c>
      <c r="S3325">
        <v>8.59</v>
      </c>
      <c r="T3325">
        <f t="shared" si="51"/>
        <v>289.89999999999998</v>
      </c>
    </row>
    <row r="3326" spans="1:20" x14ac:dyDescent="0.25">
      <c r="A3326">
        <v>3325</v>
      </c>
      <c r="B3326">
        <v>88627</v>
      </c>
      <c r="C3326" t="s">
        <v>743</v>
      </c>
      <c r="D3326" t="s">
        <v>578</v>
      </c>
      <c r="E3326" t="s">
        <v>187</v>
      </c>
      <c r="F3326" t="s">
        <v>22</v>
      </c>
      <c r="G3326" t="s">
        <v>48</v>
      </c>
      <c r="H3326" t="s">
        <v>217</v>
      </c>
      <c r="I3326" t="s">
        <v>28</v>
      </c>
      <c r="J3326" t="s">
        <v>29</v>
      </c>
      <c r="K3326" t="s">
        <v>228</v>
      </c>
      <c r="L3326" t="s">
        <v>283</v>
      </c>
      <c r="M3326" t="s">
        <v>150</v>
      </c>
      <c r="N3326" s="2">
        <v>40490</v>
      </c>
      <c r="O3326" s="2">
        <v>40495</v>
      </c>
      <c r="P3326">
        <v>25</v>
      </c>
      <c r="Q3326" s="1">
        <v>0.09</v>
      </c>
      <c r="R3326">
        <v>243.98</v>
      </c>
      <c r="S3326">
        <v>43.32</v>
      </c>
      <c r="T3326">
        <f t="shared" si="51"/>
        <v>6099.5</v>
      </c>
    </row>
    <row r="3327" spans="1:20" x14ac:dyDescent="0.25">
      <c r="A3327">
        <v>3326</v>
      </c>
      <c r="B3327">
        <v>88938</v>
      </c>
      <c r="C3327" t="s">
        <v>563</v>
      </c>
      <c r="D3327" t="s">
        <v>20</v>
      </c>
      <c r="E3327" t="s">
        <v>187</v>
      </c>
      <c r="F3327" t="s">
        <v>47</v>
      </c>
      <c r="G3327" t="s">
        <v>41</v>
      </c>
      <c r="H3327" t="s">
        <v>225</v>
      </c>
      <c r="I3327" t="s">
        <v>28</v>
      </c>
      <c r="J3327" t="s">
        <v>29</v>
      </c>
      <c r="K3327" t="s">
        <v>248</v>
      </c>
      <c r="L3327" t="s">
        <v>44</v>
      </c>
      <c r="M3327" t="s">
        <v>114</v>
      </c>
      <c r="N3327" s="2">
        <v>41452</v>
      </c>
      <c r="O3327" s="2">
        <v>41453</v>
      </c>
      <c r="P3327">
        <v>18</v>
      </c>
      <c r="Q3327" s="1">
        <v>0.03</v>
      </c>
      <c r="R3327">
        <v>41.47</v>
      </c>
      <c r="S3327">
        <v>34.200000000000003</v>
      </c>
      <c r="T3327">
        <f t="shared" si="51"/>
        <v>746.46</v>
      </c>
    </row>
    <row r="3328" spans="1:20" x14ac:dyDescent="0.25">
      <c r="A3328">
        <v>3327</v>
      </c>
      <c r="B3328">
        <v>88938</v>
      </c>
      <c r="C3328" t="s">
        <v>563</v>
      </c>
      <c r="D3328" t="s">
        <v>20</v>
      </c>
      <c r="E3328" t="s">
        <v>39</v>
      </c>
      <c r="F3328" t="s">
        <v>47</v>
      </c>
      <c r="G3328" t="s">
        <v>41</v>
      </c>
      <c r="H3328" t="s">
        <v>61</v>
      </c>
      <c r="I3328" t="s">
        <v>28</v>
      </c>
      <c r="J3328" t="s">
        <v>29</v>
      </c>
      <c r="K3328" t="s">
        <v>62</v>
      </c>
      <c r="L3328" t="s">
        <v>44</v>
      </c>
      <c r="M3328" t="s">
        <v>117</v>
      </c>
      <c r="N3328" s="2">
        <v>41452</v>
      </c>
      <c r="O3328" s="2">
        <v>41453</v>
      </c>
      <c r="P3328">
        <v>2</v>
      </c>
      <c r="Q3328" s="1">
        <v>0.01</v>
      </c>
      <c r="R3328">
        <v>2.78</v>
      </c>
      <c r="S3328">
        <v>1.2</v>
      </c>
      <c r="T3328">
        <f t="shared" si="51"/>
        <v>5.56</v>
      </c>
    </row>
    <row r="3329" spans="1:20" x14ac:dyDescent="0.25">
      <c r="A3329">
        <v>3328</v>
      </c>
      <c r="B3329">
        <v>88938</v>
      </c>
      <c r="C3329" t="s">
        <v>563</v>
      </c>
      <c r="D3329" t="s">
        <v>38</v>
      </c>
      <c r="E3329" t="s">
        <v>21</v>
      </c>
      <c r="F3329" t="s">
        <v>47</v>
      </c>
      <c r="G3329" t="s">
        <v>41</v>
      </c>
      <c r="H3329" t="s">
        <v>206</v>
      </c>
      <c r="I3329" t="s">
        <v>28</v>
      </c>
      <c r="J3329" t="s">
        <v>29</v>
      </c>
      <c r="K3329" t="s">
        <v>1243</v>
      </c>
      <c r="L3329" t="s">
        <v>192</v>
      </c>
      <c r="M3329" t="s">
        <v>117</v>
      </c>
      <c r="N3329" s="2">
        <v>41452</v>
      </c>
      <c r="O3329" s="2">
        <v>41454</v>
      </c>
      <c r="P3329">
        <v>18</v>
      </c>
      <c r="Q3329" s="1">
        <v>7.0000000000000007E-2</v>
      </c>
      <c r="R3329">
        <v>155.99</v>
      </c>
      <c r="S3329">
        <v>3.9</v>
      </c>
      <c r="T3329">
        <f t="shared" si="51"/>
        <v>2807.82</v>
      </c>
    </row>
    <row r="3330" spans="1:20" x14ac:dyDescent="0.25">
      <c r="A3330">
        <v>3329</v>
      </c>
      <c r="B3330">
        <v>88744</v>
      </c>
      <c r="C3330" t="s">
        <v>599</v>
      </c>
      <c r="D3330" t="s">
        <v>20</v>
      </c>
      <c r="E3330" t="s">
        <v>39</v>
      </c>
      <c r="F3330" t="s">
        <v>47</v>
      </c>
      <c r="G3330" t="s">
        <v>41</v>
      </c>
      <c r="H3330" t="s">
        <v>61</v>
      </c>
      <c r="I3330" t="s">
        <v>28</v>
      </c>
      <c r="J3330" t="s">
        <v>29</v>
      </c>
      <c r="K3330" t="s">
        <v>189</v>
      </c>
      <c r="L3330" t="s">
        <v>192</v>
      </c>
      <c r="M3330" t="s">
        <v>160</v>
      </c>
      <c r="N3330" s="2">
        <v>41553</v>
      </c>
      <c r="O3330" s="2">
        <v>41555</v>
      </c>
      <c r="P3330">
        <v>2</v>
      </c>
      <c r="Q3330" s="1">
        <v>7.0000000000000007E-2</v>
      </c>
      <c r="R3330">
        <v>6.48</v>
      </c>
      <c r="S3330">
        <v>5.74</v>
      </c>
      <c r="T3330">
        <f t="shared" si="51"/>
        <v>12.96</v>
      </c>
    </row>
    <row r="3331" spans="1:20" x14ac:dyDescent="0.25">
      <c r="A3331">
        <v>3330</v>
      </c>
      <c r="B3331">
        <v>90933</v>
      </c>
      <c r="C3331" t="s">
        <v>67</v>
      </c>
      <c r="D3331" t="s">
        <v>20</v>
      </c>
      <c r="E3331" t="s">
        <v>39</v>
      </c>
      <c r="F3331" t="s">
        <v>31</v>
      </c>
      <c r="G3331" t="s">
        <v>32</v>
      </c>
      <c r="H3331" t="s">
        <v>42</v>
      </c>
      <c r="I3331" t="s">
        <v>28</v>
      </c>
      <c r="J3331" t="s">
        <v>29</v>
      </c>
      <c r="K3331" t="s">
        <v>68</v>
      </c>
      <c r="L3331" t="s">
        <v>44</v>
      </c>
      <c r="M3331" t="s">
        <v>69</v>
      </c>
      <c r="N3331" s="2">
        <v>41389</v>
      </c>
      <c r="O3331" s="2">
        <v>41391</v>
      </c>
      <c r="P3331">
        <v>1</v>
      </c>
      <c r="Q3331" s="1">
        <v>0.1</v>
      </c>
      <c r="R3331">
        <v>1.1399999999999999</v>
      </c>
      <c r="S3331">
        <v>0.7</v>
      </c>
      <c r="T3331">
        <f t="shared" ref="T3331:T3394" si="52">R3331*P3331</f>
        <v>1.1399999999999999</v>
      </c>
    </row>
    <row r="3332" spans="1:20" x14ac:dyDescent="0.25">
      <c r="A3332">
        <v>3331</v>
      </c>
      <c r="B3332">
        <v>89134</v>
      </c>
      <c r="C3332" t="s">
        <v>2284</v>
      </c>
      <c r="D3332" t="s">
        <v>20</v>
      </c>
      <c r="E3332" t="s">
        <v>39</v>
      </c>
      <c r="F3332" t="s">
        <v>31</v>
      </c>
      <c r="G3332" t="s">
        <v>41</v>
      </c>
      <c r="H3332" t="s">
        <v>94</v>
      </c>
      <c r="I3332" t="s">
        <v>28</v>
      </c>
      <c r="J3332" t="s">
        <v>29</v>
      </c>
      <c r="K3332" t="s">
        <v>231</v>
      </c>
      <c r="L3332" t="s">
        <v>192</v>
      </c>
      <c r="M3332" t="s">
        <v>631</v>
      </c>
      <c r="N3332" s="2">
        <v>41080</v>
      </c>
      <c r="O3332" s="2">
        <v>41081</v>
      </c>
      <c r="P3332">
        <v>6</v>
      </c>
      <c r="Q3332" s="1">
        <v>0.01</v>
      </c>
      <c r="R3332">
        <v>90.48</v>
      </c>
      <c r="S3332">
        <v>19.989999999999998</v>
      </c>
      <c r="T3332">
        <f t="shared" si="52"/>
        <v>542.88</v>
      </c>
    </row>
    <row r="3333" spans="1:20" x14ac:dyDescent="0.25">
      <c r="A3333">
        <v>3332</v>
      </c>
      <c r="B3333">
        <v>88321</v>
      </c>
      <c r="C3333" t="s">
        <v>1504</v>
      </c>
      <c r="D3333" t="s">
        <v>20</v>
      </c>
      <c r="E3333" t="s">
        <v>39</v>
      </c>
      <c r="F3333" t="s">
        <v>47</v>
      </c>
      <c r="G3333" t="s">
        <v>93</v>
      </c>
      <c r="H3333" t="s">
        <v>61</v>
      </c>
      <c r="I3333" t="s">
        <v>28</v>
      </c>
      <c r="J3333" t="s">
        <v>29</v>
      </c>
      <c r="K3333" t="s">
        <v>158</v>
      </c>
      <c r="L3333" t="s">
        <v>192</v>
      </c>
      <c r="M3333" t="s">
        <v>156</v>
      </c>
      <c r="N3333" s="2">
        <v>40816</v>
      </c>
      <c r="O3333" s="2">
        <v>40817</v>
      </c>
      <c r="P3333">
        <v>3</v>
      </c>
      <c r="Q3333" s="1">
        <v>0.01</v>
      </c>
      <c r="R3333">
        <v>22.84</v>
      </c>
      <c r="S3333">
        <v>16.87</v>
      </c>
      <c r="T3333">
        <f t="shared" si="52"/>
        <v>68.52</v>
      </c>
    </row>
    <row r="3334" spans="1:20" x14ac:dyDescent="0.25">
      <c r="A3334">
        <v>3333</v>
      </c>
      <c r="B3334">
        <v>87672</v>
      </c>
      <c r="C3334" t="s">
        <v>1204</v>
      </c>
      <c r="D3334" t="s">
        <v>20</v>
      </c>
      <c r="E3334" t="s">
        <v>39</v>
      </c>
      <c r="F3334" t="s">
        <v>31</v>
      </c>
      <c r="G3334" t="s">
        <v>41</v>
      </c>
      <c r="H3334" t="s">
        <v>54</v>
      </c>
      <c r="I3334" t="s">
        <v>28</v>
      </c>
      <c r="J3334" t="s">
        <v>29</v>
      </c>
      <c r="K3334" t="s">
        <v>82</v>
      </c>
      <c r="L3334" t="s">
        <v>192</v>
      </c>
      <c r="M3334" t="s">
        <v>143</v>
      </c>
      <c r="N3334" s="2">
        <v>40384</v>
      </c>
      <c r="O3334" s="2">
        <v>40385</v>
      </c>
      <c r="P3334">
        <v>3</v>
      </c>
      <c r="Q3334" s="1">
        <v>0.03</v>
      </c>
      <c r="R3334">
        <v>10.89</v>
      </c>
      <c r="S3334">
        <v>4.5</v>
      </c>
      <c r="T3334">
        <f t="shared" si="52"/>
        <v>32.67</v>
      </c>
    </row>
    <row r="3335" spans="1:20" x14ac:dyDescent="0.25">
      <c r="A3335">
        <v>3334</v>
      </c>
      <c r="B3335">
        <v>86750</v>
      </c>
      <c r="C3335" t="s">
        <v>404</v>
      </c>
      <c r="D3335" t="s">
        <v>20</v>
      </c>
      <c r="E3335" t="s">
        <v>39</v>
      </c>
      <c r="F3335" t="s">
        <v>22</v>
      </c>
      <c r="G3335" t="s">
        <v>23</v>
      </c>
      <c r="H3335" t="s">
        <v>54</v>
      </c>
      <c r="I3335" t="s">
        <v>28</v>
      </c>
      <c r="J3335" t="s">
        <v>29</v>
      </c>
      <c r="K3335" t="s">
        <v>165</v>
      </c>
      <c r="L3335" t="s">
        <v>44</v>
      </c>
      <c r="M3335" t="s">
        <v>232</v>
      </c>
      <c r="N3335" s="2">
        <v>40184</v>
      </c>
      <c r="O3335" s="2">
        <v>40185</v>
      </c>
      <c r="P3335">
        <v>4</v>
      </c>
      <c r="Q3335" s="1">
        <v>0.03</v>
      </c>
      <c r="R3335">
        <v>2.1</v>
      </c>
      <c r="S3335">
        <v>0.7</v>
      </c>
      <c r="T3335">
        <f t="shared" si="52"/>
        <v>8.4</v>
      </c>
    </row>
    <row r="3336" spans="1:20" x14ac:dyDescent="0.25">
      <c r="A3336">
        <v>3335</v>
      </c>
      <c r="B3336">
        <v>90459</v>
      </c>
      <c r="C3336" t="s">
        <v>1581</v>
      </c>
      <c r="D3336" t="s">
        <v>20</v>
      </c>
      <c r="E3336" t="s">
        <v>187</v>
      </c>
      <c r="F3336" t="s">
        <v>22</v>
      </c>
      <c r="G3336" t="s">
        <v>41</v>
      </c>
      <c r="H3336" t="s">
        <v>188</v>
      </c>
      <c r="I3336" t="s">
        <v>28</v>
      </c>
      <c r="J3336" t="s">
        <v>29</v>
      </c>
      <c r="K3336" t="s">
        <v>43</v>
      </c>
      <c r="L3336" t="s">
        <v>44</v>
      </c>
      <c r="M3336" t="s">
        <v>398</v>
      </c>
      <c r="N3336" s="2">
        <v>41545</v>
      </c>
      <c r="O3336" s="2">
        <v>41547</v>
      </c>
      <c r="P3336">
        <v>22</v>
      </c>
      <c r="Q3336" s="1">
        <v>0.02</v>
      </c>
      <c r="R3336">
        <v>39.979999999999997</v>
      </c>
      <c r="S3336">
        <v>9.1999999999999993</v>
      </c>
      <c r="T3336">
        <f t="shared" si="52"/>
        <v>879.56</v>
      </c>
    </row>
    <row r="3337" spans="1:20" x14ac:dyDescent="0.25">
      <c r="A3337">
        <v>3336</v>
      </c>
      <c r="B3337">
        <v>89591</v>
      </c>
      <c r="C3337" t="s">
        <v>517</v>
      </c>
      <c r="D3337" t="s">
        <v>20</v>
      </c>
      <c r="E3337" t="s">
        <v>39</v>
      </c>
      <c r="F3337" t="s">
        <v>47</v>
      </c>
      <c r="G3337" t="s">
        <v>41</v>
      </c>
      <c r="H3337" t="s">
        <v>54</v>
      </c>
      <c r="I3337" t="s">
        <v>28</v>
      </c>
      <c r="J3337" t="s">
        <v>29</v>
      </c>
      <c r="K3337" t="s">
        <v>79</v>
      </c>
      <c r="L3337" t="s">
        <v>192</v>
      </c>
      <c r="M3337" t="s">
        <v>156</v>
      </c>
      <c r="N3337" s="2">
        <v>41634</v>
      </c>
      <c r="O3337" s="2">
        <v>41636</v>
      </c>
      <c r="P3337">
        <v>19</v>
      </c>
      <c r="Q3337" s="1">
        <v>0.04</v>
      </c>
      <c r="R3337">
        <v>2.61</v>
      </c>
      <c r="S3337">
        <v>0.5</v>
      </c>
      <c r="T3337">
        <f t="shared" si="52"/>
        <v>49.589999999999996</v>
      </c>
    </row>
    <row r="3338" spans="1:20" x14ac:dyDescent="0.25">
      <c r="A3338">
        <v>3337</v>
      </c>
      <c r="B3338">
        <v>89312</v>
      </c>
      <c r="C3338" t="s">
        <v>1260</v>
      </c>
      <c r="D3338" t="s">
        <v>20</v>
      </c>
      <c r="E3338" t="s">
        <v>39</v>
      </c>
      <c r="F3338" t="s">
        <v>22</v>
      </c>
      <c r="G3338" t="s">
        <v>48</v>
      </c>
      <c r="H3338" t="s">
        <v>89</v>
      </c>
      <c r="I3338" t="s">
        <v>28</v>
      </c>
      <c r="J3338" t="s">
        <v>29</v>
      </c>
      <c r="K3338" t="s">
        <v>68</v>
      </c>
      <c r="L3338" t="s">
        <v>192</v>
      </c>
      <c r="M3338" t="s">
        <v>246</v>
      </c>
      <c r="N3338" s="2">
        <v>41600</v>
      </c>
      <c r="O3338" s="2">
        <v>41604</v>
      </c>
      <c r="P3338">
        <v>44</v>
      </c>
      <c r="Q3338" s="1">
        <v>0.04</v>
      </c>
      <c r="R3338">
        <v>48.94</v>
      </c>
      <c r="S3338">
        <v>5.86</v>
      </c>
      <c r="T3338">
        <f t="shared" si="52"/>
        <v>2153.3599999999997</v>
      </c>
    </row>
    <row r="3339" spans="1:20" x14ac:dyDescent="0.25">
      <c r="A3339">
        <v>3338</v>
      </c>
      <c r="B3339">
        <v>87919</v>
      </c>
      <c r="C3339" t="s">
        <v>1490</v>
      </c>
      <c r="D3339" t="s">
        <v>38</v>
      </c>
      <c r="E3339" t="s">
        <v>39</v>
      </c>
      <c r="F3339" t="s">
        <v>22</v>
      </c>
      <c r="G3339" t="s">
        <v>93</v>
      </c>
      <c r="H3339" t="s">
        <v>89</v>
      </c>
      <c r="I3339" t="s">
        <v>28</v>
      </c>
      <c r="J3339" t="s">
        <v>29</v>
      </c>
      <c r="K3339" t="s">
        <v>119</v>
      </c>
      <c r="L3339" t="s">
        <v>192</v>
      </c>
      <c r="M3339" t="s">
        <v>182</v>
      </c>
      <c r="N3339" s="2">
        <v>41019</v>
      </c>
      <c r="O3339" s="2">
        <v>41020</v>
      </c>
      <c r="P3339">
        <v>12</v>
      </c>
      <c r="Q3339" s="1">
        <v>0.05</v>
      </c>
      <c r="R3339">
        <v>6.68</v>
      </c>
      <c r="S3339">
        <v>6.93</v>
      </c>
      <c r="T3339">
        <f t="shared" si="52"/>
        <v>80.16</v>
      </c>
    </row>
    <row r="3340" spans="1:20" x14ac:dyDescent="0.25">
      <c r="A3340">
        <v>3339</v>
      </c>
      <c r="B3340">
        <v>87919</v>
      </c>
      <c r="C3340" t="s">
        <v>1490</v>
      </c>
      <c r="D3340" t="s">
        <v>20</v>
      </c>
      <c r="E3340" t="s">
        <v>39</v>
      </c>
      <c r="F3340" t="s">
        <v>22</v>
      </c>
      <c r="G3340" t="s">
        <v>93</v>
      </c>
      <c r="H3340" t="s">
        <v>54</v>
      </c>
      <c r="I3340" t="s">
        <v>28</v>
      </c>
      <c r="J3340" t="s">
        <v>56</v>
      </c>
      <c r="K3340" t="s">
        <v>228</v>
      </c>
      <c r="L3340" t="s">
        <v>746</v>
      </c>
      <c r="M3340" t="s">
        <v>190</v>
      </c>
      <c r="N3340" s="2">
        <v>41019</v>
      </c>
      <c r="O3340" s="2">
        <v>41021</v>
      </c>
      <c r="P3340">
        <v>7</v>
      </c>
      <c r="Q3340" s="1">
        <v>0.01</v>
      </c>
      <c r="R3340">
        <v>95.99</v>
      </c>
      <c r="S3340">
        <v>35</v>
      </c>
      <c r="T3340">
        <f t="shared" si="52"/>
        <v>671.93</v>
      </c>
    </row>
    <row r="3341" spans="1:20" x14ac:dyDescent="0.25">
      <c r="A3341">
        <v>3340</v>
      </c>
      <c r="B3341">
        <v>87225</v>
      </c>
      <c r="C3341" t="s">
        <v>897</v>
      </c>
      <c r="D3341" t="s">
        <v>20</v>
      </c>
      <c r="E3341" t="s">
        <v>39</v>
      </c>
      <c r="F3341" t="s">
        <v>22</v>
      </c>
      <c r="G3341" t="s">
        <v>41</v>
      </c>
      <c r="H3341" t="s">
        <v>42</v>
      </c>
      <c r="I3341" t="s">
        <v>28</v>
      </c>
      <c r="J3341" t="s">
        <v>56</v>
      </c>
      <c r="K3341" t="s">
        <v>226</v>
      </c>
      <c r="L3341" t="s">
        <v>192</v>
      </c>
      <c r="M3341" t="s">
        <v>331</v>
      </c>
      <c r="N3341" s="2">
        <v>41343</v>
      </c>
      <c r="O3341" s="2">
        <v>41345</v>
      </c>
      <c r="P3341">
        <v>12</v>
      </c>
      <c r="Q3341" s="1">
        <v>0.08</v>
      </c>
      <c r="R3341">
        <v>55.98</v>
      </c>
      <c r="S3341">
        <v>13.88</v>
      </c>
      <c r="T3341">
        <f t="shared" si="52"/>
        <v>671.76</v>
      </c>
    </row>
    <row r="3342" spans="1:20" x14ac:dyDescent="0.25">
      <c r="A3342">
        <v>3341</v>
      </c>
      <c r="B3342">
        <v>87225</v>
      </c>
      <c r="C3342" t="s">
        <v>897</v>
      </c>
      <c r="D3342" t="s">
        <v>38</v>
      </c>
      <c r="E3342" t="s">
        <v>39</v>
      </c>
      <c r="F3342" t="s">
        <v>22</v>
      </c>
      <c r="G3342" t="s">
        <v>41</v>
      </c>
      <c r="H3342" t="s">
        <v>61</v>
      </c>
      <c r="I3342" t="s">
        <v>28</v>
      </c>
      <c r="J3342" t="s">
        <v>56</v>
      </c>
      <c r="K3342" t="s">
        <v>101</v>
      </c>
      <c r="L3342" t="s">
        <v>192</v>
      </c>
      <c r="M3342" t="s">
        <v>80</v>
      </c>
      <c r="N3342" s="2">
        <v>41343</v>
      </c>
      <c r="O3342" s="2">
        <v>41344</v>
      </c>
      <c r="P3342">
        <v>9</v>
      </c>
      <c r="Q3342" s="1">
        <v>0.05</v>
      </c>
      <c r="R3342">
        <v>5.78</v>
      </c>
      <c r="S3342">
        <v>4.96</v>
      </c>
      <c r="T3342">
        <f t="shared" si="52"/>
        <v>52.02</v>
      </c>
    </row>
    <row r="3343" spans="1:20" x14ac:dyDescent="0.25">
      <c r="A3343">
        <v>3342</v>
      </c>
      <c r="B3343">
        <v>86524</v>
      </c>
      <c r="C3343" t="s">
        <v>1006</v>
      </c>
      <c r="D3343" t="s">
        <v>20</v>
      </c>
      <c r="E3343" t="s">
        <v>39</v>
      </c>
      <c r="F3343" t="s">
        <v>22</v>
      </c>
      <c r="G3343" t="s">
        <v>48</v>
      </c>
      <c r="H3343" t="s">
        <v>42</v>
      </c>
      <c r="I3343" t="s">
        <v>28</v>
      </c>
      <c r="J3343" t="s">
        <v>56</v>
      </c>
      <c r="K3343" t="s">
        <v>163</v>
      </c>
      <c r="L3343" t="s">
        <v>192</v>
      </c>
      <c r="M3343" t="s">
        <v>96</v>
      </c>
      <c r="N3343" s="2">
        <v>41273</v>
      </c>
      <c r="O3343" s="2">
        <v>41275</v>
      </c>
      <c r="P3343">
        <v>15</v>
      </c>
      <c r="Q3343" s="1">
        <v>0.08</v>
      </c>
      <c r="R3343">
        <v>30.44</v>
      </c>
      <c r="S3343">
        <v>1.49</v>
      </c>
      <c r="T3343">
        <f t="shared" si="52"/>
        <v>456.6</v>
      </c>
    </row>
    <row r="3344" spans="1:20" x14ac:dyDescent="0.25">
      <c r="A3344">
        <v>3343</v>
      </c>
      <c r="B3344">
        <v>86524</v>
      </c>
      <c r="C3344" t="s">
        <v>1006</v>
      </c>
      <c r="D3344" t="s">
        <v>20</v>
      </c>
      <c r="E3344" t="s">
        <v>39</v>
      </c>
      <c r="F3344" t="s">
        <v>22</v>
      </c>
      <c r="G3344" t="s">
        <v>48</v>
      </c>
      <c r="H3344" t="s">
        <v>42</v>
      </c>
      <c r="I3344" t="s">
        <v>28</v>
      </c>
      <c r="J3344" t="s">
        <v>56</v>
      </c>
      <c r="K3344" t="s">
        <v>129</v>
      </c>
      <c r="L3344" t="s">
        <v>192</v>
      </c>
      <c r="M3344" t="s">
        <v>444</v>
      </c>
      <c r="N3344" s="2">
        <v>41273</v>
      </c>
      <c r="O3344" s="2">
        <v>41275</v>
      </c>
      <c r="P3344">
        <v>13</v>
      </c>
      <c r="Q3344" s="1">
        <v>0.04</v>
      </c>
      <c r="R3344">
        <v>6.48</v>
      </c>
      <c r="S3344">
        <v>5.74</v>
      </c>
      <c r="T3344">
        <f t="shared" si="52"/>
        <v>84.240000000000009</v>
      </c>
    </row>
    <row r="3345" spans="1:20" x14ac:dyDescent="0.25">
      <c r="A3345">
        <v>3344</v>
      </c>
      <c r="B3345">
        <v>89929</v>
      </c>
      <c r="C3345" t="s">
        <v>753</v>
      </c>
      <c r="D3345" t="s">
        <v>20</v>
      </c>
      <c r="E3345" t="s">
        <v>21</v>
      </c>
      <c r="F3345" t="s">
        <v>31</v>
      </c>
      <c r="G3345" t="s">
        <v>41</v>
      </c>
      <c r="H3345" t="s">
        <v>203</v>
      </c>
      <c r="I3345" t="s">
        <v>28</v>
      </c>
      <c r="J3345" t="s">
        <v>56</v>
      </c>
      <c r="K3345" t="s">
        <v>1111</v>
      </c>
      <c r="L3345" t="s">
        <v>192</v>
      </c>
      <c r="M3345" t="s">
        <v>63</v>
      </c>
      <c r="N3345" s="2">
        <v>40711</v>
      </c>
      <c r="O3345" s="2">
        <v>40712</v>
      </c>
      <c r="P3345">
        <v>2</v>
      </c>
      <c r="Q3345" s="1">
        <v>0.1</v>
      </c>
      <c r="R3345">
        <v>43.22</v>
      </c>
      <c r="S3345">
        <v>4</v>
      </c>
      <c r="T3345">
        <f t="shared" si="52"/>
        <v>86.44</v>
      </c>
    </row>
    <row r="3346" spans="1:20" x14ac:dyDescent="0.25">
      <c r="A3346">
        <v>3345</v>
      </c>
      <c r="B3346">
        <v>89929</v>
      </c>
      <c r="C3346" t="s">
        <v>753</v>
      </c>
      <c r="D3346" t="s">
        <v>20</v>
      </c>
      <c r="E3346" t="s">
        <v>21</v>
      </c>
      <c r="F3346" t="s">
        <v>31</v>
      </c>
      <c r="G3346" t="s">
        <v>41</v>
      </c>
      <c r="H3346" t="s">
        <v>206</v>
      </c>
      <c r="I3346" t="s">
        <v>28</v>
      </c>
      <c r="J3346" t="s">
        <v>56</v>
      </c>
      <c r="K3346" t="s">
        <v>201</v>
      </c>
      <c r="L3346" t="s">
        <v>192</v>
      </c>
      <c r="M3346" t="s">
        <v>141</v>
      </c>
      <c r="N3346" s="2">
        <v>40711</v>
      </c>
      <c r="O3346" s="2">
        <v>40713</v>
      </c>
      <c r="P3346">
        <v>7</v>
      </c>
      <c r="Q3346" s="1">
        <v>0</v>
      </c>
      <c r="R3346">
        <v>65.989999999999995</v>
      </c>
      <c r="S3346">
        <v>19.989999999999998</v>
      </c>
      <c r="T3346">
        <f t="shared" si="52"/>
        <v>461.92999999999995</v>
      </c>
    </row>
    <row r="3347" spans="1:20" x14ac:dyDescent="0.25">
      <c r="A3347">
        <v>3346</v>
      </c>
      <c r="B3347">
        <v>87688</v>
      </c>
      <c r="C3347" t="s">
        <v>1660</v>
      </c>
      <c r="D3347" t="s">
        <v>20</v>
      </c>
      <c r="E3347" t="s">
        <v>39</v>
      </c>
      <c r="F3347" t="s">
        <v>31</v>
      </c>
      <c r="G3347" t="s">
        <v>93</v>
      </c>
      <c r="H3347" t="s">
        <v>89</v>
      </c>
      <c r="I3347" t="s">
        <v>28</v>
      </c>
      <c r="J3347" t="s">
        <v>56</v>
      </c>
      <c r="K3347" t="s">
        <v>129</v>
      </c>
      <c r="L3347" t="s">
        <v>192</v>
      </c>
      <c r="M3347" t="s">
        <v>375</v>
      </c>
      <c r="N3347" s="2">
        <v>41289</v>
      </c>
      <c r="O3347" s="2">
        <v>41290</v>
      </c>
      <c r="P3347">
        <v>13</v>
      </c>
      <c r="Q3347" s="1">
        <v>0.08</v>
      </c>
      <c r="R3347">
        <v>35.44</v>
      </c>
      <c r="S3347">
        <v>4.92</v>
      </c>
      <c r="T3347">
        <f t="shared" si="52"/>
        <v>460.71999999999997</v>
      </c>
    </row>
    <row r="3348" spans="1:20" x14ac:dyDescent="0.25">
      <c r="A3348">
        <v>3347</v>
      </c>
      <c r="B3348">
        <v>87688</v>
      </c>
      <c r="C3348" t="s">
        <v>999</v>
      </c>
      <c r="D3348" t="s">
        <v>20</v>
      </c>
      <c r="E3348" t="s">
        <v>39</v>
      </c>
      <c r="F3348" t="s">
        <v>31</v>
      </c>
      <c r="G3348" t="s">
        <v>93</v>
      </c>
      <c r="H3348" t="s">
        <v>78</v>
      </c>
      <c r="I3348" t="s">
        <v>28</v>
      </c>
      <c r="J3348" t="s">
        <v>56</v>
      </c>
      <c r="K3348" t="s">
        <v>55</v>
      </c>
      <c r="L3348" t="s">
        <v>44</v>
      </c>
      <c r="M3348" t="s">
        <v>91</v>
      </c>
      <c r="N3348" s="2">
        <v>41289</v>
      </c>
      <c r="O3348" s="2">
        <v>41291</v>
      </c>
      <c r="P3348">
        <v>8</v>
      </c>
      <c r="Q3348" s="1">
        <v>0.09</v>
      </c>
      <c r="R3348">
        <v>7.4</v>
      </c>
      <c r="S3348">
        <v>1.71</v>
      </c>
      <c r="T3348">
        <f t="shared" si="52"/>
        <v>59.2</v>
      </c>
    </row>
    <row r="3349" spans="1:20" x14ac:dyDescent="0.25">
      <c r="A3349">
        <v>3348</v>
      </c>
      <c r="B3349">
        <v>89989</v>
      </c>
      <c r="C3349" t="s">
        <v>380</v>
      </c>
      <c r="D3349" t="s">
        <v>20</v>
      </c>
      <c r="E3349" t="s">
        <v>39</v>
      </c>
      <c r="F3349" t="s">
        <v>40</v>
      </c>
      <c r="G3349" t="s">
        <v>48</v>
      </c>
      <c r="H3349" t="s">
        <v>89</v>
      </c>
      <c r="I3349" t="s">
        <v>28</v>
      </c>
      <c r="J3349" t="s">
        <v>56</v>
      </c>
      <c r="K3349" t="s">
        <v>221</v>
      </c>
      <c r="L3349" t="s">
        <v>44</v>
      </c>
      <c r="M3349" t="s">
        <v>45</v>
      </c>
      <c r="N3349" s="2">
        <v>40839</v>
      </c>
      <c r="O3349" s="2">
        <v>40846</v>
      </c>
      <c r="P3349">
        <v>10</v>
      </c>
      <c r="Q3349" s="1">
        <v>7.0000000000000007E-2</v>
      </c>
      <c r="R3349">
        <v>7.04</v>
      </c>
      <c r="S3349">
        <v>2.17</v>
      </c>
      <c r="T3349">
        <f t="shared" si="52"/>
        <v>70.400000000000006</v>
      </c>
    </row>
    <row r="3350" spans="1:20" x14ac:dyDescent="0.25">
      <c r="A3350">
        <v>3349</v>
      </c>
      <c r="B3350">
        <v>89989</v>
      </c>
      <c r="C3350" t="s">
        <v>721</v>
      </c>
      <c r="D3350" t="s">
        <v>20</v>
      </c>
      <c r="E3350" t="s">
        <v>39</v>
      </c>
      <c r="F3350" t="s">
        <v>22</v>
      </c>
      <c r="G3350" t="s">
        <v>48</v>
      </c>
      <c r="H3350" t="s">
        <v>61</v>
      </c>
      <c r="I3350" t="s">
        <v>28</v>
      </c>
      <c r="J3350" t="s">
        <v>56</v>
      </c>
      <c r="K3350" t="s">
        <v>189</v>
      </c>
      <c r="L3350" t="s">
        <v>192</v>
      </c>
      <c r="M3350" t="s">
        <v>137</v>
      </c>
      <c r="N3350" s="2">
        <v>40839</v>
      </c>
      <c r="O3350" s="2">
        <v>40841</v>
      </c>
      <c r="P3350">
        <v>15</v>
      </c>
      <c r="Q3350" s="1">
        <v>0.08</v>
      </c>
      <c r="R3350">
        <v>14.45</v>
      </c>
      <c r="S3350">
        <v>7.17</v>
      </c>
      <c r="T3350">
        <f t="shared" si="52"/>
        <v>216.75</v>
      </c>
    </row>
    <row r="3351" spans="1:20" x14ac:dyDescent="0.25">
      <c r="A3351">
        <v>3350</v>
      </c>
      <c r="B3351">
        <v>89476</v>
      </c>
      <c r="C3351" t="s">
        <v>2259</v>
      </c>
      <c r="D3351" t="s">
        <v>578</v>
      </c>
      <c r="E3351" t="s">
        <v>187</v>
      </c>
      <c r="F3351" t="s">
        <v>22</v>
      </c>
      <c r="G3351" t="s">
        <v>32</v>
      </c>
      <c r="H3351" t="s">
        <v>225</v>
      </c>
      <c r="I3351" t="s">
        <v>28</v>
      </c>
      <c r="J3351" t="s">
        <v>56</v>
      </c>
      <c r="K3351" t="s">
        <v>226</v>
      </c>
      <c r="L3351" t="s">
        <v>283</v>
      </c>
      <c r="M3351" t="s">
        <v>398</v>
      </c>
      <c r="N3351" s="2">
        <v>40929</v>
      </c>
      <c r="O3351" s="2">
        <v>40930</v>
      </c>
      <c r="P3351">
        <v>1</v>
      </c>
      <c r="Q3351" s="1">
        <v>0.09</v>
      </c>
      <c r="R3351">
        <v>258.98</v>
      </c>
      <c r="S3351">
        <v>54.31</v>
      </c>
      <c r="T3351">
        <f t="shared" si="52"/>
        <v>258.98</v>
      </c>
    </row>
    <row r="3352" spans="1:20" x14ac:dyDescent="0.25">
      <c r="A3352">
        <v>3351</v>
      </c>
      <c r="B3352">
        <v>87735</v>
      </c>
      <c r="C3352" t="s">
        <v>90</v>
      </c>
      <c r="D3352" t="s">
        <v>578</v>
      </c>
      <c r="E3352" t="s">
        <v>187</v>
      </c>
      <c r="F3352" t="s">
        <v>31</v>
      </c>
      <c r="G3352" t="s">
        <v>32</v>
      </c>
      <c r="H3352" t="s">
        <v>219</v>
      </c>
      <c r="I3352" t="s">
        <v>28</v>
      </c>
      <c r="J3352" t="s">
        <v>56</v>
      </c>
      <c r="K3352" t="s">
        <v>221</v>
      </c>
      <c r="L3352" t="s">
        <v>330</v>
      </c>
      <c r="M3352" t="s">
        <v>66</v>
      </c>
      <c r="N3352" s="2">
        <v>41576</v>
      </c>
      <c r="O3352" s="2">
        <v>41576</v>
      </c>
      <c r="P3352">
        <v>22</v>
      </c>
      <c r="Q3352" s="1">
        <v>0.05</v>
      </c>
      <c r="R3352">
        <v>320.64</v>
      </c>
      <c r="S3352">
        <v>43.57</v>
      </c>
      <c r="T3352">
        <f t="shared" si="52"/>
        <v>7054.08</v>
      </c>
    </row>
    <row r="3353" spans="1:20" x14ac:dyDescent="0.25">
      <c r="A3353">
        <v>3352</v>
      </c>
      <c r="B3353">
        <v>86037</v>
      </c>
      <c r="C3353" t="s">
        <v>1215</v>
      </c>
      <c r="D3353" t="s">
        <v>20</v>
      </c>
      <c r="E3353" t="s">
        <v>21</v>
      </c>
      <c r="F3353" t="s">
        <v>22</v>
      </c>
      <c r="G3353" t="s">
        <v>32</v>
      </c>
      <c r="H3353" t="s">
        <v>206</v>
      </c>
      <c r="I3353" t="s">
        <v>28</v>
      </c>
      <c r="J3353" t="s">
        <v>56</v>
      </c>
      <c r="K3353" t="s">
        <v>1138</v>
      </c>
      <c r="L3353" t="s">
        <v>192</v>
      </c>
      <c r="M3353" t="s">
        <v>96</v>
      </c>
      <c r="N3353" s="2">
        <v>41311</v>
      </c>
      <c r="O3353" s="2">
        <v>41312</v>
      </c>
      <c r="P3353">
        <v>11</v>
      </c>
      <c r="Q3353" s="1">
        <v>0.06</v>
      </c>
      <c r="R3353">
        <v>65.989999999999995</v>
      </c>
      <c r="S3353">
        <v>3.99</v>
      </c>
      <c r="T3353">
        <f t="shared" si="52"/>
        <v>725.89</v>
      </c>
    </row>
    <row r="3354" spans="1:20" x14ac:dyDescent="0.25">
      <c r="A3354">
        <v>3353</v>
      </c>
      <c r="B3354">
        <v>87643</v>
      </c>
      <c r="C3354" t="s">
        <v>451</v>
      </c>
      <c r="D3354" t="s">
        <v>20</v>
      </c>
      <c r="E3354" t="s">
        <v>39</v>
      </c>
      <c r="F3354" t="s">
        <v>31</v>
      </c>
      <c r="G3354" t="s">
        <v>32</v>
      </c>
      <c r="H3354" t="s">
        <v>89</v>
      </c>
      <c r="I3354" t="s">
        <v>28</v>
      </c>
      <c r="J3354" t="s">
        <v>56</v>
      </c>
      <c r="K3354" t="s">
        <v>226</v>
      </c>
      <c r="L3354" t="s">
        <v>44</v>
      </c>
      <c r="M3354" t="s">
        <v>83</v>
      </c>
      <c r="N3354" s="2">
        <v>41440</v>
      </c>
      <c r="O3354" s="2">
        <v>41442</v>
      </c>
      <c r="P3354">
        <v>18</v>
      </c>
      <c r="Q3354" s="1">
        <v>0.06</v>
      </c>
      <c r="R3354">
        <v>2.21</v>
      </c>
      <c r="S3354">
        <v>1</v>
      </c>
      <c r="T3354">
        <f t="shared" si="52"/>
        <v>39.78</v>
      </c>
    </row>
    <row r="3355" spans="1:20" x14ac:dyDescent="0.25">
      <c r="A3355">
        <v>3354</v>
      </c>
      <c r="B3355">
        <v>86314</v>
      </c>
      <c r="C3355" t="s">
        <v>193</v>
      </c>
      <c r="D3355" t="s">
        <v>20</v>
      </c>
      <c r="E3355" t="s">
        <v>39</v>
      </c>
      <c r="F3355" t="s">
        <v>47</v>
      </c>
      <c r="G3355" t="s">
        <v>23</v>
      </c>
      <c r="H3355" t="s">
        <v>61</v>
      </c>
      <c r="I3355" t="s">
        <v>28</v>
      </c>
      <c r="J3355" t="s">
        <v>56</v>
      </c>
      <c r="K3355" t="s">
        <v>119</v>
      </c>
      <c r="L3355" t="s">
        <v>192</v>
      </c>
      <c r="M3355" t="s">
        <v>51</v>
      </c>
      <c r="N3355" s="2">
        <v>40648</v>
      </c>
      <c r="O3355" s="2">
        <v>40649</v>
      </c>
      <c r="P3355">
        <v>6</v>
      </c>
      <c r="Q3355" s="1">
        <v>0.09</v>
      </c>
      <c r="R3355">
        <v>5.78</v>
      </c>
      <c r="S3355">
        <v>8.09</v>
      </c>
      <c r="T3355">
        <f t="shared" si="52"/>
        <v>34.68</v>
      </c>
    </row>
    <row r="3356" spans="1:20" x14ac:dyDescent="0.25">
      <c r="A3356">
        <v>3355</v>
      </c>
      <c r="B3356">
        <v>86314</v>
      </c>
      <c r="C3356" t="s">
        <v>193</v>
      </c>
      <c r="D3356" t="s">
        <v>20</v>
      </c>
      <c r="E3356" t="s">
        <v>39</v>
      </c>
      <c r="F3356" t="s">
        <v>47</v>
      </c>
      <c r="G3356" t="s">
        <v>23</v>
      </c>
      <c r="H3356" t="s">
        <v>94</v>
      </c>
      <c r="I3356" t="s">
        <v>28</v>
      </c>
      <c r="J3356" t="s">
        <v>56</v>
      </c>
      <c r="K3356" t="s">
        <v>136</v>
      </c>
      <c r="L3356" t="s">
        <v>44</v>
      </c>
      <c r="M3356" t="s">
        <v>117</v>
      </c>
      <c r="N3356" s="2">
        <v>40648</v>
      </c>
      <c r="O3356" s="2">
        <v>40648</v>
      </c>
      <c r="P3356">
        <v>5</v>
      </c>
      <c r="Q3356" s="1">
        <v>0.09</v>
      </c>
      <c r="R3356">
        <v>6.7</v>
      </c>
      <c r="S3356">
        <v>1.56</v>
      </c>
      <c r="T3356">
        <f t="shared" si="52"/>
        <v>33.5</v>
      </c>
    </row>
    <row r="3357" spans="1:20" x14ac:dyDescent="0.25">
      <c r="A3357">
        <v>3356</v>
      </c>
      <c r="B3357">
        <v>90153</v>
      </c>
      <c r="C3357" t="s">
        <v>640</v>
      </c>
      <c r="D3357" t="s">
        <v>20</v>
      </c>
      <c r="E3357" t="s">
        <v>39</v>
      </c>
      <c r="F3357" t="s">
        <v>31</v>
      </c>
      <c r="G3357" t="s">
        <v>32</v>
      </c>
      <c r="H3357" t="s">
        <v>61</v>
      </c>
      <c r="I3357" t="s">
        <v>28</v>
      </c>
      <c r="J3357" t="s">
        <v>56</v>
      </c>
      <c r="K3357" t="s">
        <v>145</v>
      </c>
      <c r="L3357" t="s">
        <v>44</v>
      </c>
      <c r="M3357" t="s">
        <v>296</v>
      </c>
      <c r="N3357" s="2">
        <v>41623</v>
      </c>
      <c r="O3357" s="2">
        <v>41624</v>
      </c>
      <c r="P3357">
        <v>2</v>
      </c>
      <c r="Q3357" s="1">
        <v>0.06</v>
      </c>
      <c r="R3357">
        <v>4.4800000000000004</v>
      </c>
      <c r="S3357">
        <v>1.22</v>
      </c>
      <c r="T3357">
        <f t="shared" si="52"/>
        <v>8.9600000000000009</v>
      </c>
    </row>
    <row r="3358" spans="1:20" x14ac:dyDescent="0.25">
      <c r="A3358">
        <v>3357</v>
      </c>
      <c r="B3358">
        <v>90153</v>
      </c>
      <c r="C3358" t="s">
        <v>640</v>
      </c>
      <c r="D3358" t="s">
        <v>38</v>
      </c>
      <c r="E3358" t="s">
        <v>39</v>
      </c>
      <c r="F3358" t="s">
        <v>31</v>
      </c>
      <c r="G3358" t="s">
        <v>32</v>
      </c>
      <c r="H3358" t="s">
        <v>49</v>
      </c>
      <c r="I3358" t="s">
        <v>28</v>
      </c>
      <c r="J3358" t="s">
        <v>56</v>
      </c>
      <c r="K3358" t="s">
        <v>105</v>
      </c>
      <c r="L3358" t="s">
        <v>44</v>
      </c>
      <c r="M3358" t="s">
        <v>69</v>
      </c>
      <c r="N3358" s="2">
        <v>41623</v>
      </c>
      <c r="O3358" s="2">
        <v>41625</v>
      </c>
      <c r="P3358">
        <v>22</v>
      </c>
      <c r="Q3358" s="1">
        <v>0.09</v>
      </c>
      <c r="R3358">
        <v>2.88</v>
      </c>
      <c r="S3358">
        <v>0.7</v>
      </c>
      <c r="T3358">
        <f t="shared" si="52"/>
        <v>63.36</v>
      </c>
    </row>
    <row r="3359" spans="1:20" x14ac:dyDescent="0.25">
      <c r="A3359">
        <v>3358</v>
      </c>
      <c r="B3359">
        <v>90750</v>
      </c>
      <c r="C3359" t="s">
        <v>200</v>
      </c>
      <c r="D3359" t="s">
        <v>20</v>
      </c>
      <c r="E3359" t="s">
        <v>21</v>
      </c>
      <c r="F3359" t="s">
        <v>22</v>
      </c>
      <c r="G3359" t="s">
        <v>93</v>
      </c>
      <c r="H3359" t="s">
        <v>24</v>
      </c>
      <c r="I3359" t="s">
        <v>28</v>
      </c>
      <c r="J3359" t="s">
        <v>56</v>
      </c>
      <c r="K3359" t="s">
        <v>201</v>
      </c>
      <c r="L3359" t="s">
        <v>26</v>
      </c>
      <c r="M3359" t="s">
        <v>182</v>
      </c>
      <c r="N3359" s="2">
        <v>40184</v>
      </c>
      <c r="O3359" s="2">
        <v>40185</v>
      </c>
      <c r="P3359">
        <v>7</v>
      </c>
      <c r="Q3359" s="1">
        <v>0.06</v>
      </c>
      <c r="R3359">
        <v>1.7</v>
      </c>
      <c r="S3359">
        <v>1.99</v>
      </c>
      <c r="T3359">
        <f t="shared" si="52"/>
        <v>11.9</v>
      </c>
    </row>
    <row r="3360" spans="1:20" x14ac:dyDescent="0.25">
      <c r="A3360">
        <v>3359</v>
      </c>
      <c r="B3360">
        <v>90750</v>
      </c>
      <c r="C3360" t="s">
        <v>200</v>
      </c>
      <c r="D3360" t="s">
        <v>20</v>
      </c>
      <c r="E3360" t="s">
        <v>39</v>
      </c>
      <c r="F3360" t="s">
        <v>22</v>
      </c>
      <c r="G3360" t="s">
        <v>93</v>
      </c>
      <c r="H3360" t="s">
        <v>42</v>
      </c>
      <c r="I3360" t="s">
        <v>28</v>
      </c>
      <c r="J3360" t="s">
        <v>56</v>
      </c>
      <c r="K3360" t="s">
        <v>181</v>
      </c>
      <c r="L3360" t="s">
        <v>192</v>
      </c>
      <c r="M3360" t="s">
        <v>331</v>
      </c>
      <c r="N3360" s="2">
        <v>40184</v>
      </c>
      <c r="O3360" s="2">
        <v>40186</v>
      </c>
      <c r="P3360">
        <v>9</v>
      </c>
      <c r="Q3360" s="1">
        <v>0.01</v>
      </c>
      <c r="R3360">
        <v>30.98</v>
      </c>
      <c r="S3360">
        <v>5.09</v>
      </c>
      <c r="T3360">
        <f t="shared" si="52"/>
        <v>278.82</v>
      </c>
    </row>
    <row r="3361" spans="1:20" x14ac:dyDescent="0.25">
      <c r="A3361">
        <v>3360</v>
      </c>
      <c r="B3361">
        <v>90451</v>
      </c>
      <c r="C3361" t="s">
        <v>1356</v>
      </c>
      <c r="D3361" t="s">
        <v>20</v>
      </c>
      <c r="E3361" t="s">
        <v>21</v>
      </c>
      <c r="F3361" t="s">
        <v>31</v>
      </c>
      <c r="G3361" t="s">
        <v>48</v>
      </c>
      <c r="H3361" t="s">
        <v>203</v>
      </c>
      <c r="I3361" t="s">
        <v>28</v>
      </c>
      <c r="J3361" t="s">
        <v>56</v>
      </c>
      <c r="K3361" t="s">
        <v>204</v>
      </c>
      <c r="L3361" t="s">
        <v>192</v>
      </c>
      <c r="M3361" t="s">
        <v>35</v>
      </c>
      <c r="N3361" s="2">
        <v>41140</v>
      </c>
      <c r="O3361" s="2">
        <v>41142</v>
      </c>
      <c r="P3361">
        <v>2</v>
      </c>
      <c r="Q3361" s="1">
        <v>0.08</v>
      </c>
      <c r="R3361">
        <v>83.1</v>
      </c>
      <c r="S3361">
        <v>6.13</v>
      </c>
      <c r="T3361">
        <f t="shared" si="52"/>
        <v>166.2</v>
      </c>
    </row>
    <row r="3362" spans="1:20" x14ac:dyDescent="0.25">
      <c r="A3362">
        <v>3361</v>
      </c>
      <c r="B3362">
        <v>90451</v>
      </c>
      <c r="C3362" t="s">
        <v>1356</v>
      </c>
      <c r="D3362" t="s">
        <v>20</v>
      </c>
      <c r="E3362" t="s">
        <v>39</v>
      </c>
      <c r="F3362" t="s">
        <v>31</v>
      </c>
      <c r="G3362" t="s">
        <v>48</v>
      </c>
      <c r="H3362" t="s">
        <v>49</v>
      </c>
      <c r="I3362" t="s">
        <v>28</v>
      </c>
      <c r="J3362" t="s">
        <v>56</v>
      </c>
      <c r="K3362" t="s">
        <v>172</v>
      </c>
      <c r="L3362" t="s">
        <v>192</v>
      </c>
      <c r="M3362" t="s">
        <v>35</v>
      </c>
      <c r="N3362" s="2">
        <v>41140</v>
      </c>
      <c r="O3362" s="2">
        <v>41140</v>
      </c>
      <c r="P3362">
        <v>17</v>
      </c>
      <c r="Q3362" s="1">
        <v>0.06</v>
      </c>
      <c r="R3362">
        <v>19.98</v>
      </c>
      <c r="S3362">
        <v>5.77</v>
      </c>
      <c r="T3362">
        <f t="shared" si="52"/>
        <v>339.66</v>
      </c>
    </row>
    <row r="3363" spans="1:20" x14ac:dyDescent="0.25">
      <c r="A3363">
        <v>3362</v>
      </c>
      <c r="B3363">
        <v>87017</v>
      </c>
      <c r="C3363" t="s">
        <v>1657</v>
      </c>
      <c r="D3363" t="s">
        <v>20</v>
      </c>
      <c r="E3363" t="s">
        <v>39</v>
      </c>
      <c r="F3363" t="s">
        <v>47</v>
      </c>
      <c r="G3363" t="s">
        <v>41</v>
      </c>
      <c r="H3363" t="s">
        <v>54</v>
      </c>
      <c r="I3363" t="s">
        <v>28</v>
      </c>
      <c r="J3363" t="s">
        <v>56</v>
      </c>
      <c r="K3363" t="s">
        <v>105</v>
      </c>
      <c r="L3363" t="s">
        <v>192</v>
      </c>
      <c r="M3363" t="s">
        <v>134</v>
      </c>
      <c r="N3363" s="2">
        <v>40889</v>
      </c>
      <c r="O3363" s="2">
        <v>40890</v>
      </c>
      <c r="P3363">
        <v>7</v>
      </c>
      <c r="Q3363" s="1">
        <v>0.08</v>
      </c>
      <c r="R3363">
        <v>8.67</v>
      </c>
      <c r="S3363">
        <v>3.5</v>
      </c>
      <c r="T3363">
        <f t="shared" si="52"/>
        <v>60.69</v>
      </c>
    </row>
    <row r="3364" spans="1:20" x14ac:dyDescent="0.25">
      <c r="A3364">
        <v>3363</v>
      </c>
      <c r="B3364">
        <v>90883</v>
      </c>
      <c r="C3364" t="s">
        <v>1122</v>
      </c>
      <c r="D3364" t="s">
        <v>20</v>
      </c>
      <c r="E3364" t="s">
        <v>21</v>
      </c>
      <c r="F3364" t="s">
        <v>22</v>
      </c>
      <c r="G3364" t="s">
        <v>93</v>
      </c>
      <c r="H3364" t="s">
        <v>33</v>
      </c>
      <c r="I3364" t="s">
        <v>28</v>
      </c>
      <c r="J3364" t="s">
        <v>56</v>
      </c>
      <c r="K3364" t="s">
        <v>34</v>
      </c>
      <c r="L3364" t="s">
        <v>192</v>
      </c>
      <c r="M3364" t="s">
        <v>398</v>
      </c>
      <c r="N3364" s="2">
        <v>41229</v>
      </c>
      <c r="O3364" s="2">
        <v>41229</v>
      </c>
      <c r="P3364">
        <v>7</v>
      </c>
      <c r="Q3364" s="1">
        <v>0.05</v>
      </c>
      <c r="R3364">
        <v>205.99</v>
      </c>
      <c r="S3364">
        <v>2.5</v>
      </c>
      <c r="T3364">
        <f t="shared" si="52"/>
        <v>1441.93</v>
      </c>
    </row>
    <row r="3365" spans="1:20" x14ac:dyDescent="0.25">
      <c r="A3365">
        <v>3364</v>
      </c>
      <c r="B3365">
        <v>90809</v>
      </c>
      <c r="C3365" t="s">
        <v>53</v>
      </c>
      <c r="D3365" t="s">
        <v>20</v>
      </c>
      <c r="E3365" t="s">
        <v>39</v>
      </c>
      <c r="F3365" t="s">
        <v>47</v>
      </c>
      <c r="G3365" t="s">
        <v>32</v>
      </c>
      <c r="H3365" t="s">
        <v>54</v>
      </c>
      <c r="I3365" t="s">
        <v>28</v>
      </c>
      <c r="J3365" t="s">
        <v>56</v>
      </c>
      <c r="K3365" t="s">
        <v>55</v>
      </c>
      <c r="L3365" t="s">
        <v>44</v>
      </c>
      <c r="M3365" t="s">
        <v>51</v>
      </c>
      <c r="N3365" s="2">
        <v>40895</v>
      </c>
      <c r="O3365" s="2">
        <v>40897</v>
      </c>
      <c r="P3365">
        <v>19</v>
      </c>
      <c r="Q3365" s="1">
        <v>0.06</v>
      </c>
      <c r="R3365">
        <v>1.1399999999999999</v>
      </c>
      <c r="S3365">
        <v>0.7</v>
      </c>
      <c r="T3365">
        <f t="shared" si="52"/>
        <v>21.659999999999997</v>
      </c>
    </row>
    <row r="3366" spans="1:20" x14ac:dyDescent="0.25">
      <c r="A3366">
        <v>3365</v>
      </c>
      <c r="B3366">
        <v>86220</v>
      </c>
      <c r="C3366" t="s">
        <v>1586</v>
      </c>
      <c r="D3366" t="s">
        <v>20</v>
      </c>
      <c r="E3366" t="s">
        <v>39</v>
      </c>
      <c r="F3366" t="s">
        <v>31</v>
      </c>
      <c r="G3366" t="s">
        <v>23</v>
      </c>
      <c r="H3366" t="s">
        <v>89</v>
      </c>
      <c r="I3366" t="s">
        <v>28</v>
      </c>
      <c r="J3366" t="s">
        <v>56</v>
      </c>
      <c r="K3366" t="s">
        <v>68</v>
      </c>
      <c r="L3366" t="s">
        <v>192</v>
      </c>
      <c r="M3366" t="s">
        <v>214</v>
      </c>
      <c r="N3366" s="2">
        <v>40197</v>
      </c>
      <c r="O3366" s="2">
        <v>40199</v>
      </c>
      <c r="P3366">
        <v>5</v>
      </c>
      <c r="Q3366" s="1">
        <v>0.09</v>
      </c>
      <c r="R3366">
        <v>207.48</v>
      </c>
      <c r="S3366">
        <v>0.99</v>
      </c>
      <c r="T3366">
        <f t="shared" si="52"/>
        <v>1037.3999999999999</v>
      </c>
    </row>
    <row r="3367" spans="1:20" x14ac:dyDescent="0.25">
      <c r="A3367">
        <v>3366</v>
      </c>
      <c r="B3367">
        <v>85856</v>
      </c>
      <c r="C3367" t="s">
        <v>325</v>
      </c>
      <c r="D3367" t="s">
        <v>20</v>
      </c>
      <c r="E3367" t="s">
        <v>39</v>
      </c>
      <c r="F3367" t="s">
        <v>22</v>
      </c>
      <c r="G3367" t="s">
        <v>93</v>
      </c>
      <c r="H3367" t="s">
        <v>61</v>
      </c>
      <c r="I3367" t="s">
        <v>28</v>
      </c>
      <c r="J3367" t="s">
        <v>56</v>
      </c>
      <c r="K3367" t="s">
        <v>274</v>
      </c>
      <c r="L3367" t="s">
        <v>192</v>
      </c>
      <c r="M3367" t="s">
        <v>182</v>
      </c>
      <c r="N3367" s="2">
        <v>41560</v>
      </c>
      <c r="O3367" s="2">
        <v>41562</v>
      </c>
      <c r="P3367">
        <v>16</v>
      </c>
      <c r="Q3367" s="1">
        <v>0.02</v>
      </c>
      <c r="R3367">
        <v>42.98</v>
      </c>
      <c r="S3367">
        <v>4.62</v>
      </c>
      <c r="T3367">
        <f t="shared" si="52"/>
        <v>687.68</v>
      </c>
    </row>
    <row r="3368" spans="1:20" x14ac:dyDescent="0.25">
      <c r="A3368">
        <v>3367</v>
      </c>
      <c r="B3368">
        <v>90533</v>
      </c>
      <c r="C3368" t="s">
        <v>1705</v>
      </c>
      <c r="D3368" t="s">
        <v>20</v>
      </c>
      <c r="E3368" t="s">
        <v>39</v>
      </c>
      <c r="F3368" t="s">
        <v>31</v>
      </c>
      <c r="G3368" t="s">
        <v>41</v>
      </c>
      <c r="H3368" t="s">
        <v>54</v>
      </c>
      <c r="I3368" t="s">
        <v>28</v>
      </c>
      <c r="J3368" t="s">
        <v>56</v>
      </c>
      <c r="K3368" t="s">
        <v>95</v>
      </c>
      <c r="L3368" t="s">
        <v>192</v>
      </c>
      <c r="M3368" t="s">
        <v>296</v>
      </c>
      <c r="N3368" s="2">
        <v>40466</v>
      </c>
      <c r="O3368" s="2">
        <v>40468</v>
      </c>
      <c r="P3368">
        <v>9</v>
      </c>
      <c r="Q3368" s="1">
        <v>0.02</v>
      </c>
      <c r="R3368">
        <v>25.99</v>
      </c>
      <c r="S3368">
        <v>5.37</v>
      </c>
      <c r="T3368">
        <f t="shared" si="52"/>
        <v>233.91</v>
      </c>
    </row>
    <row r="3369" spans="1:20" x14ac:dyDescent="0.25">
      <c r="A3369">
        <v>3368</v>
      </c>
      <c r="B3369">
        <v>89689</v>
      </c>
      <c r="C3369" t="s">
        <v>385</v>
      </c>
      <c r="D3369" t="s">
        <v>20</v>
      </c>
      <c r="E3369" t="s">
        <v>39</v>
      </c>
      <c r="F3369" t="s">
        <v>22</v>
      </c>
      <c r="G3369" t="s">
        <v>41</v>
      </c>
      <c r="H3369" t="s">
        <v>78</v>
      </c>
      <c r="I3369" t="s">
        <v>28</v>
      </c>
      <c r="J3369" t="s">
        <v>56</v>
      </c>
      <c r="K3369" t="s">
        <v>154</v>
      </c>
      <c r="L3369" t="s">
        <v>192</v>
      </c>
      <c r="M3369" t="s">
        <v>444</v>
      </c>
      <c r="N3369" s="2">
        <v>40909</v>
      </c>
      <c r="O3369" s="2">
        <v>40910</v>
      </c>
      <c r="P3369">
        <v>4</v>
      </c>
      <c r="Q3369" s="1">
        <v>0.04</v>
      </c>
      <c r="R3369">
        <v>4.28</v>
      </c>
      <c r="S3369">
        <v>6.72</v>
      </c>
      <c r="T3369">
        <f t="shared" si="52"/>
        <v>17.12</v>
      </c>
    </row>
    <row r="3370" spans="1:20" x14ac:dyDescent="0.25">
      <c r="A3370">
        <v>3369</v>
      </c>
      <c r="B3370">
        <v>90429</v>
      </c>
      <c r="C3370" t="s">
        <v>585</v>
      </c>
      <c r="D3370" t="s">
        <v>20</v>
      </c>
      <c r="E3370" t="s">
        <v>39</v>
      </c>
      <c r="F3370" t="s">
        <v>22</v>
      </c>
      <c r="G3370" t="s">
        <v>23</v>
      </c>
      <c r="H3370" t="s">
        <v>61</v>
      </c>
      <c r="I3370" t="s">
        <v>28</v>
      </c>
      <c r="J3370" t="s">
        <v>56</v>
      </c>
      <c r="K3370" t="s">
        <v>74</v>
      </c>
      <c r="L3370" t="s">
        <v>44</v>
      </c>
      <c r="M3370" t="s">
        <v>246</v>
      </c>
      <c r="N3370" s="2">
        <v>41577</v>
      </c>
      <c r="O3370" s="2">
        <v>41579</v>
      </c>
      <c r="P3370">
        <v>15</v>
      </c>
      <c r="Q3370" s="1">
        <v>0.01</v>
      </c>
      <c r="R3370">
        <v>2.88</v>
      </c>
      <c r="S3370">
        <v>0.7</v>
      </c>
      <c r="T3370">
        <f t="shared" si="52"/>
        <v>43.199999999999996</v>
      </c>
    </row>
    <row r="3371" spans="1:20" x14ac:dyDescent="0.25">
      <c r="A3371">
        <v>3370</v>
      </c>
      <c r="B3371">
        <v>90542</v>
      </c>
      <c r="C3371" t="s">
        <v>776</v>
      </c>
      <c r="D3371" t="s">
        <v>578</v>
      </c>
      <c r="E3371" t="s">
        <v>187</v>
      </c>
      <c r="F3371" t="s">
        <v>31</v>
      </c>
      <c r="G3371" t="s">
        <v>48</v>
      </c>
      <c r="H3371" t="s">
        <v>225</v>
      </c>
      <c r="I3371" t="s">
        <v>28</v>
      </c>
      <c r="J3371" t="s">
        <v>56</v>
      </c>
      <c r="K3371" t="s">
        <v>170</v>
      </c>
      <c r="L3371" t="s">
        <v>330</v>
      </c>
      <c r="M3371" t="s">
        <v>143</v>
      </c>
      <c r="N3371" s="2">
        <v>40661</v>
      </c>
      <c r="O3371" s="2">
        <v>40663</v>
      </c>
      <c r="P3371">
        <v>8</v>
      </c>
      <c r="Q3371" s="1">
        <v>0.04</v>
      </c>
      <c r="R3371">
        <v>140.97999999999999</v>
      </c>
      <c r="S3371">
        <v>36.090000000000003</v>
      </c>
      <c r="T3371">
        <f t="shared" si="52"/>
        <v>1127.8399999999999</v>
      </c>
    </row>
    <row r="3372" spans="1:20" x14ac:dyDescent="0.25">
      <c r="A3372">
        <v>3371</v>
      </c>
      <c r="B3372">
        <v>90542</v>
      </c>
      <c r="C3372" t="s">
        <v>776</v>
      </c>
      <c r="D3372" t="s">
        <v>578</v>
      </c>
      <c r="E3372" t="s">
        <v>187</v>
      </c>
      <c r="F3372" t="s">
        <v>31</v>
      </c>
      <c r="G3372" t="s">
        <v>48</v>
      </c>
      <c r="H3372" t="s">
        <v>217</v>
      </c>
      <c r="I3372" t="s">
        <v>28</v>
      </c>
      <c r="J3372" t="s">
        <v>56</v>
      </c>
      <c r="K3372" t="s">
        <v>98</v>
      </c>
      <c r="L3372" t="s">
        <v>283</v>
      </c>
      <c r="M3372" t="s">
        <v>141</v>
      </c>
      <c r="N3372" s="2">
        <v>40661</v>
      </c>
      <c r="O3372" s="2">
        <v>40666</v>
      </c>
      <c r="P3372">
        <v>7</v>
      </c>
      <c r="Q3372" s="1">
        <v>0.05</v>
      </c>
      <c r="R3372">
        <v>122.99</v>
      </c>
      <c r="S3372">
        <v>70.2</v>
      </c>
      <c r="T3372">
        <f t="shared" si="52"/>
        <v>860.93</v>
      </c>
    </row>
    <row r="3373" spans="1:20" x14ac:dyDescent="0.25">
      <c r="A3373">
        <v>3372</v>
      </c>
      <c r="B3373">
        <v>86505</v>
      </c>
      <c r="C3373" t="s">
        <v>374</v>
      </c>
      <c r="D3373" t="s">
        <v>20</v>
      </c>
      <c r="E3373" t="s">
        <v>21</v>
      </c>
      <c r="F3373" t="s">
        <v>31</v>
      </c>
      <c r="G3373" t="s">
        <v>93</v>
      </c>
      <c r="H3373" t="s">
        <v>206</v>
      </c>
      <c r="I3373" t="s">
        <v>28</v>
      </c>
      <c r="J3373" t="s">
        <v>56</v>
      </c>
      <c r="K3373" t="s">
        <v>1138</v>
      </c>
      <c r="L3373" t="s">
        <v>192</v>
      </c>
      <c r="M3373" t="s">
        <v>375</v>
      </c>
      <c r="N3373" s="2">
        <v>41476</v>
      </c>
      <c r="O3373" s="2">
        <v>41477</v>
      </c>
      <c r="P3373">
        <v>16</v>
      </c>
      <c r="Q3373" s="1">
        <v>0</v>
      </c>
      <c r="R3373">
        <v>65.989999999999995</v>
      </c>
      <c r="S3373">
        <v>5.26</v>
      </c>
      <c r="T3373">
        <f t="shared" si="52"/>
        <v>1055.8399999999999</v>
      </c>
    </row>
    <row r="3374" spans="1:20" x14ac:dyDescent="0.25">
      <c r="A3374">
        <v>3373</v>
      </c>
      <c r="B3374">
        <v>90940</v>
      </c>
      <c r="C3374" t="s">
        <v>311</v>
      </c>
      <c r="D3374" t="s">
        <v>578</v>
      </c>
      <c r="E3374" t="s">
        <v>187</v>
      </c>
      <c r="F3374" t="s">
        <v>47</v>
      </c>
      <c r="G3374" t="s">
        <v>32</v>
      </c>
      <c r="H3374" t="s">
        <v>225</v>
      </c>
      <c r="I3374" t="s">
        <v>28</v>
      </c>
      <c r="J3374" t="s">
        <v>56</v>
      </c>
      <c r="K3374" t="s">
        <v>82</v>
      </c>
      <c r="L3374" t="s">
        <v>283</v>
      </c>
      <c r="M3374" t="s">
        <v>134</v>
      </c>
      <c r="N3374" s="2">
        <v>41316</v>
      </c>
      <c r="O3374" s="2">
        <v>41318</v>
      </c>
      <c r="P3374">
        <v>13</v>
      </c>
      <c r="Q3374" s="1">
        <v>0.1</v>
      </c>
      <c r="R3374">
        <v>95.98</v>
      </c>
      <c r="S3374">
        <v>58.2</v>
      </c>
      <c r="T3374">
        <f t="shared" si="52"/>
        <v>1247.74</v>
      </c>
    </row>
    <row r="3375" spans="1:20" x14ac:dyDescent="0.25">
      <c r="A3375">
        <v>3374</v>
      </c>
      <c r="B3375">
        <v>88839</v>
      </c>
      <c r="C3375" t="s">
        <v>722</v>
      </c>
      <c r="D3375" t="s">
        <v>38</v>
      </c>
      <c r="E3375" t="s">
        <v>39</v>
      </c>
      <c r="F3375" t="s">
        <v>31</v>
      </c>
      <c r="G3375" t="s">
        <v>23</v>
      </c>
      <c r="H3375" t="s">
        <v>49</v>
      </c>
      <c r="I3375" t="s">
        <v>28</v>
      </c>
      <c r="J3375" t="s">
        <v>56</v>
      </c>
      <c r="K3375" t="s">
        <v>98</v>
      </c>
      <c r="L3375" t="s">
        <v>44</v>
      </c>
      <c r="M3375" t="s">
        <v>631</v>
      </c>
      <c r="N3375" s="2">
        <v>40476</v>
      </c>
      <c r="O3375" s="2">
        <v>40477</v>
      </c>
      <c r="P3375">
        <v>18</v>
      </c>
      <c r="Q3375" s="1">
        <v>0.05</v>
      </c>
      <c r="R3375">
        <v>3.14</v>
      </c>
      <c r="S3375">
        <v>1.92</v>
      </c>
      <c r="T3375">
        <f t="shared" si="52"/>
        <v>56.52</v>
      </c>
    </row>
    <row r="3376" spans="1:20" x14ac:dyDescent="0.25">
      <c r="A3376">
        <v>3375</v>
      </c>
      <c r="B3376">
        <v>86363</v>
      </c>
      <c r="C3376" t="s">
        <v>628</v>
      </c>
      <c r="D3376" t="s">
        <v>20</v>
      </c>
      <c r="E3376" t="s">
        <v>39</v>
      </c>
      <c r="F3376" t="s">
        <v>22</v>
      </c>
      <c r="G3376" t="s">
        <v>41</v>
      </c>
      <c r="H3376" t="s">
        <v>61</v>
      </c>
      <c r="I3376" t="s">
        <v>28</v>
      </c>
      <c r="J3376" t="s">
        <v>56</v>
      </c>
      <c r="K3376" t="s">
        <v>113</v>
      </c>
      <c r="L3376" t="s">
        <v>192</v>
      </c>
      <c r="M3376" t="s">
        <v>123</v>
      </c>
      <c r="N3376" s="2">
        <v>41345</v>
      </c>
      <c r="O3376" s="2">
        <v>41346</v>
      </c>
      <c r="P3376">
        <v>8</v>
      </c>
      <c r="Q3376" s="1">
        <v>0.06</v>
      </c>
      <c r="R3376">
        <v>6.98</v>
      </c>
      <c r="S3376">
        <v>9.69</v>
      </c>
      <c r="T3376">
        <f t="shared" si="52"/>
        <v>55.84</v>
      </c>
    </row>
    <row r="3377" spans="1:20" x14ac:dyDescent="0.25">
      <c r="A3377">
        <v>3376</v>
      </c>
      <c r="B3377">
        <v>86189</v>
      </c>
      <c r="C3377" t="s">
        <v>1300</v>
      </c>
      <c r="D3377" t="s">
        <v>38</v>
      </c>
      <c r="E3377" t="s">
        <v>39</v>
      </c>
      <c r="F3377" t="s">
        <v>22</v>
      </c>
      <c r="G3377" t="s">
        <v>93</v>
      </c>
      <c r="H3377" t="s">
        <v>94</v>
      </c>
      <c r="I3377" t="s">
        <v>28</v>
      </c>
      <c r="J3377" t="s">
        <v>36</v>
      </c>
      <c r="K3377" t="s">
        <v>133</v>
      </c>
      <c r="L3377" t="s">
        <v>44</v>
      </c>
      <c r="M3377" t="s">
        <v>246</v>
      </c>
      <c r="N3377" s="2">
        <v>40206</v>
      </c>
      <c r="O3377" s="2">
        <v>40207</v>
      </c>
      <c r="P3377">
        <v>9</v>
      </c>
      <c r="Q3377" s="1">
        <v>0</v>
      </c>
      <c r="R3377">
        <v>6.88</v>
      </c>
      <c r="S3377">
        <v>2</v>
      </c>
      <c r="T3377">
        <f t="shared" si="52"/>
        <v>61.92</v>
      </c>
    </row>
    <row r="3378" spans="1:20" x14ac:dyDescent="0.25">
      <c r="A3378">
        <v>3377</v>
      </c>
      <c r="B3378">
        <v>86189</v>
      </c>
      <c r="C3378" t="s">
        <v>1300</v>
      </c>
      <c r="D3378" t="s">
        <v>38</v>
      </c>
      <c r="E3378" t="s">
        <v>39</v>
      </c>
      <c r="F3378" t="s">
        <v>22</v>
      </c>
      <c r="G3378" t="s">
        <v>93</v>
      </c>
      <c r="H3378" t="s">
        <v>61</v>
      </c>
      <c r="I3378" t="s">
        <v>28</v>
      </c>
      <c r="J3378" t="s">
        <v>36</v>
      </c>
      <c r="K3378" t="s">
        <v>62</v>
      </c>
      <c r="L3378" t="s">
        <v>746</v>
      </c>
      <c r="M3378" t="s">
        <v>398</v>
      </c>
      <c r="N3378" s="2">
        <v>40206</v>
      </c>
      <c r="O3378" s="2">
        <v>40206</v>
      </c>
      <c r="P3378">
        <v>8</v>
      </c>
      <c r="Q3378" s="1">
        <v>0.03</v>
      </c>
      <c r="R3378">
        <v>32.479999999999997</v>
      </c>
      <c r="S3378">
        <v>35</v>
      </c>
      <c r="T3378">
        <f t="shared" si="52"/>
        <v>259.83999999999997</v>
      </c>
    </row>
    <row r="3379" spans="1:20" x14ac:dyDescent="0.25">
      <c r="A3379">
        <v>3378</v>
      </c>
      <c r="B3379">
        <v>90729</v>
      </c>
      <c r="C3379" t="s">
        <v>2428</v>
      </c>
      <c r="D3379" t="s">
        <v>20</v>
      </c>
      <c r="E3379" t="s">
        <v>21</v>
      </c>
      <c r="F3379" t="s">
        <v>31</v>
      </c>
      <c r="G3379" t="s">
        <v>48</v>
      </c>
      <c r="H3379" t="s">
        <v>203</v>
      </c>
      <c r="I3379" t="s">
        <v>28</v>
      </c>
      <c r="J3379" t="s">
        <v>36</v>
      </c>
      <c r="K3379" t="s">
        <v>1107</v>
      </c>
      <c r="L3379" t="s">
        <v>192</v>
      </c>
      <c r="M3379" t="s">
        <v>35</v>
      </c>
      <c r="N3379" s="2">
        <v>41536</v>
      </c>
      <c r="O3379" s="2">
        <v>41540</v>
      </c>
      <c r="P3379">
        <v>16</v>
      </c>
      <c r="Q3379" s="1">
        <v>0.09</v>
      </c>
      <c r="R3379">
        <v>125.99</v>
      </c>
      <c r="S3379">
        <v>4.2</v>
      </c>
      <c r="T3379">
        <f t="shared" si="52"/>
        <v>2015.84</v>
      </c>
    </row>
    <row r="3380" spans="1:20" x14ac:dyDescent="0.25">
      <c r="A3380">
        <v>3379</v>
      </c>
      <c r="B3380">
        <v>86331</v>
      </c>
      <c r="C3380" t="s">
        <v>1058</v>
      </c>
      <c r="D3380" t="s">
        <v>20</v>
      </c>
      <c r="E3380" t="s">
        <v>187</v>
      </c>
      <c r="F3380" t="s">
        <v>31</v>
      </c>
      <c r="G3380" t="s">
        <v>93</v>
      </c>
      <c r="H3380" t="s">
        <v>217</v>
      </c>
      <c r="I3380" t="s">
        <v>28</v>
      </c>
      <c r="J3380" t="s">
        <v>36</v>
      </c>
      <c r="K3380" t="s">
        <v>82</v>
      </c>
      <c r="L3380" t="s">
        <v>706</v>
      </c>
      <c r="M3380" t="s">
        <v>143</v>
      </c>
      <c r="N3380" s="2">
        <v>40204</v>
      </c>
      <c r="O3380" s="2">
        <v>40206</v>
      </c>
      <c r="P3380">
        <v>12</v>
      </c>
      <c r="Q3380" s="1">
        <v>0.08</v>
      </c>
      <c r="R3380">
        <v>90.98</v>
      </c>
      <c r="S3380">
        <v>56.2</v>
      </c>
      <c r="T3380">
        <f t="shared" si="52"/>
        <v>1091.76</v>
      </c>
    </row>
    <row r="3381" spans="1:20" x14ac:dyDescent="0.25">
      <c r="A3381">
        <v>3380</v>
      </c>
      <c r="B3381">
        <v>86331</v>
      </c>
      <c r="C3381" t="s">
        <v>1058</v>
      </c>
      <c r="D3381" t="s">
        <v>20</v>
      </c>
      <c r="E3381" t="s">
        <v>39</v>
      </c>
      <c r="F3381" t="s">
        <v>31</v>
      </c>
      <c r="G3381" t="s">
        <v>93</v>
      </c>
      <c r="H3381" t="s">
        <v>61</v>
      </c>
      <c r="I3381" t="s">
        <v>28</v>
      </c>
      <c r="J3381" t="s">
        <v>36</v>
      </c>
      <c r="K3381" t="s">
        <v>50</v>
      </c>
      <c r="L3381" t="s">
        <v>192</v>
      </c>
      <c r="M3381" t="s">
        <v>146</v>
      </c>
      <c r="N3381" s="2">
        <v>40204</v>
      </c>
      <c r="O3381" s="2">
        <v>40206</v>
      </c>
      <c r="P3381">
        <v>3</v>
      </c>
      <c r="Q3381" s="1">
        <v>7.0000000000000007E-2</v>
      </c>
      <c r="R3381">
        <v>5.98</v>
      </c>
      <c r="S3381">
        <v>5.35</v>
      </c>
      <c r="T3381">
        <f t="shared" si="52"/>
        <v>17.940000000000001</v>
      </c>
    </row>
    <row r="3382" spans="1:20" x14ac:dyDescent="0.25">
      <c r="A3382">
        <v>3381</v>
      </c>
      <c r="B3382">
        <v>89642</v>
      </c>
      <c r="C3382" t="s">
        <v>811</v>
      </c>
      <c r="D3382" t="s">
        <v>578</v>
      </c>
      <c r="E3382" t="s">
        <v>21</v>
      </c>
      <c r="F3382" t="s">
        <v>22</v>
      </c>
      <c r="G3382" t="s">
        <v>41</v>
      </c>
      <c r="H3382" t="s">
        <v>203</v>
      </c>
      <c r="I3382" t="s">
        <v>28</v>
      </c>
      <c r="J3382" t="s">
        <v>36</v>
      </c>
      <c r="K3382" t="s">
        <v>210</v>
      </c>
      <c r="L3382" t="s">
        <v>283</v>
      </c>
      <c r="M3382" t="s">
        <v>398</v>
      </c>
      <c r="N3382" s="2">
        <v>41540</v>
      </c>
      <c r="O3382" s="2">
        <v>41542</v>
      </c>
      <c r="P3382">
        <v>2</v>
      </c>
      <c r="Q3382" s="1">
        <v>0.09</v>
      </c>
      <c r="R3382">
        <v>810.98</v>
      </c>
      <c r="S3382">
        <v>16.059999999999999</v>
      </c>
      <c r="T3382">
        <f t="shared" si="52"/>
        <v>1621.96</v>
      </c>
    </row>
    <row r="3383" spans="1:20" x14ac:dyDescent="0.25">
      <c r="A3383">
        <v>3382</v>
      </c>
      <c r="B3383">
        <v>87601</v>
      </c>
      <c r="C3383" t="s">
        <v>2530</v>
      </c>
      <c r="D3383" t="s">
        <v>578</v>
      </c>
      <c r="E3383" t="s">
        <v>187</v>
      </c>
      <c r="F3383" t="s">
        <v>31</v>
      </c>
      <c r="G3383" t="s">
        <v>93</v>
      </c>
      <c r="H3383" t="s">
        <v>188</v>
      </c>
      <c r="I3383" t="s">
        <v>28</v>
      </c>
      <c r="J3383" t="s">
        <v>36</v>
      </c>
      <c r="K3383" t="s">
        <v>68</v>
      </c>
      <c r="L3383" t="s">
        <v>283</v>
      </c>
      <c r="M3383" t="s">
        <v>63</v>
      </c>
      <c r="N3383" s="2">
        <v>41421</v>
      </c>
      <c r="O3383" s="2">
        <v>41422</v>
      </c>
      <c r="P3383">
        <v>2</v>
      </c>
      <c r="Q3383" s="1">
        <v>0.05</v>
      </c>
      <c r="R3383">
        <v>320.98</v>
      </c>
      <c r="S3383">
        <v>58.95</v>
      </c>
      <c r="T3383">
        <f t="shared" si="52"/>
        <v>641.96</v>
      </c>
    </row>
    <row r="3384" spans="1:20" x14ac:dyDescent="0.25">
      <c r="A3384">
        <v>3383</v>
      </c>
      <c r="B3384">
        <v>90945</v>
      </c>
      <c r="C3384" t="s">
        <v>241</v>
      </c>
      <c r="D3384" t="s">
        <v>20</v>
      </c>
      <c r="E3384" t="s">
        <v>39</v>
      </c>
      <c r="F3384" t="s">
        <v>31</v>
      </c>
      <c r="G3384" t="s">
        <v>23</v>
      </c>
      <c r="H3384" t="s">
        <v>61</v>
      </c>
      <c r="I3384" t="s">
        <v>28</v>
      </c>
      <c r="J3384" t="s">
        <v>36</v>
      </c>
      <c r="K3384" t="s">
        <v>181</v>
      </c>
      <c r="L3384" t="s">
        <v>44</v>
      </c>
      <c r="M3384" t="s">
        <v>131</v>
      </c>
      <c r="N3384" s="2">
        <v>41478</v>
      </c>
      <c r="O3384" s="2">
        <v>41480</v>
      </c>
      <c r="P3384">
        <v>11</v>
      </c>
      <c r="Q3384" s="1">
        <v>0.06</v>
      </c>
      <c r="R3384">
        <v>5.18</v>
      </c>
      <c r="S3384">
        <v>2.04</v>
      </c>
      <c r="T3384">
        <f t="shared" si="52"/>
        <v>56.98</v>
      </c>
    </row>
    <row r="3385" spans="1:20" x14ac:dyDescent="0.25">
      <c r="A3385">
        <v>3384</v>
      </c>
      <c r="B3385">
        <v>90316</v>
      </c>
      <c r="C3385" t="s">
        <v>774</v>
      </c>
      <c r="D3385" t="s">
        <v>20</v>
      </c>
      <c r="E3385" t="s">
        <v>21</v>
      </c>
      <c r="F3385" t="s">
        <v>31</v>
      </c>
      <c r="G3385" t="s">
        <v>48</v>
      </c>
      <c r="H3385" t="s">
        <v>24</v>
      </c>
      <c r="I3385" t="s">
        <v>28</v>
      </c>
      <c r="J3385" t="s">
        <v>36</v>
      </c>
      <c r="K3385" t="s">
        <v>1138</v>
      </c>
      <c r="L3385" t="s">
        <v>192</v>
      </c>
      <c r="M3385" t="s">
        <v>279</v>
      </c>
      <c r="N3385" s="2">
        <v>40811</v>
      </c>
      <c r="O3385" s="2">
        <v>40813</v>
      </c>
      <c r="P3385">
        <v>17</v>
      </c>
      <c r="Q3385" s="1">
        <v>0.02</v>
      </c>
      <c r="R3385">
        <v>73.98</v>
      </c>
      <c r="S3385">
        <v>14.52</v>
      </c>
      <c r="T3385">
        <f t="shared" si="52"/>
        <v>1257.6600000000001</v>
      </c>
    </row>
    <row r="3386" spans="1:20" x14ac:dyDescent="0.25">
      <c r="A3386">
        <v>3385</v>
      </c>
      <c r="B3386">
        <v>87525</v>
      </c>
      <c r="C3386" t="s">
        <v>1723</v>
      </c>
      <c r="D3386" t="s">
        <v>20</v>
      </c>
      <c r="E3386" t="s">
        <v>21</v>
      </c>
      <c r="F3386" t="s">
        <v>22</v>
      </c>
      <c r="G3386" t="s">
        <v>32</v>
      </c>
      <c r="H3386" t="s">
        <v>33</v>
      </c>
      <c r="I3386" t="s">
        <v>28</v>
      </c>
      <c r="J3386" t="s">
        <v>36</v>
      </c>
      <c r="K3386" t="s">
        <v>1447</v>
      </c>
      <c r="L3386" t="s">
        <v>192</v>
      </c>
      <c r="M3386" t="s">
        <v>190</v>
      </c>
      <c r="N3386" s="2">
        <v>40478</v>
      </c>
      <c r="O3386" s="2">
        <v>40480</v>
      </c>
      <c r="P3386">
        <v>12</v>
      </c>
      <c r="Q3386" s="1">
        <v>0</v>
      </c>
      <c r="R3386">
        <v>125.99</v>
      </c>
      <c r="S3386">
        <v>8.99</v>
      </c>
      <c r="T3386">
        <f t="shared" si="52"/>
        <v>1511.8799999999999</v>
      </c>
    </row>
    <row r="3387" spans="1:20" x14ac:dyDescent="0.25">
      <c r="A3387">
        <v>3386</v>
      </c>
      <c r="B3387">
        <v>90423</v>
      </c>
      <c r="C3387" t="s">
        <v>585</v>
      </c>
      <c r="D3387" t="s">
        <v>20</v>
      </c>
      <c r="E3387" t="s">
        <v>39</v>
      </c>
      <c r="F3387" t="s">
        <v>22</v>
      </c>
      <c r="G3387" t="s">
        <v>32</v>
      </c>
      <c r="H3387" t="s">
        <v>78</v>
      </c>
      <c r="I3387" t="s">
        <v>28</v>
      </c>
      <c r="J3387" t="s">
        <v>36</v>
      </c>
      <c r="K3387" t="s">
        <v>119</v>
      </c>
      <c r="L3387" t="s">
        <v>192</v>
      </c>
      <c r="M3387" t="s">
        <v>398</v>
      </c>
      <c r="N3387" s="2">
        <v>41028</v>
      </c>
      <c r="O3387" s="2">
        <v>41029</v>
      </c>
      <c r="P3387">
        <v>13</v>
      </c>
      <c r="Q3387" s="1">
        <v>0.03</v>
      </c>
      <c r="R3387">
        <v>48.91</v>
      </c>
      <c r="S3387">
        <v>5.97</v>
      </c>
      <c r="T3387">
        <f t="shared" si="52"/>
        <v>635.82999999999993</v>
      </c>
    </row>
    <row r="3388" spans="1:20" x14ac:dyDescent="0.25">
      <c r="A3388">
        <v>3387</v>
      </c>
      <c r="B3388">
        <v>90423</v>
      </c>
      <c r="C3388" t="s">
        <v>585</v>
      </c>
      <c r="D3388" t="s">
        <v>578</v>
      </c>
      <c r="E3388" t="s">
        <v>187</v>
      </c>
      <c r="F3388" t="s">
        <v>22</v>
      </c>
      <c r="G3388" t="s">
        <v>32</v>
      </c>
      <c r="H3388" t="s">
        <v>188</v>
      </c>
      <c r="I3388" t="s">
        <v>28</v>
      </c>
      <c r="J3388" t="s">
        <v>36</v>
      </c>
      <c r="K3388" t="s">
        <v>113</v>
      </c>
      <c r="L3388" t="s">
        <v>330</v>
      </c>
      <c r="M3388" t="s">
        <v>238</v>
      </c>
      <c r="N3388" s="2">
        <v>41028</v>
      </c>
      <c r="O3388" s="2">
        <v>41030</v>
      </c>
      <c r="P3388">
        <v>14</v>
      </c>
      <c r="Q3388" s="1">
        <v>0.08</v>
      </c>
      <c r="R3388">
        <v>296.18</v>
      </c>
      <c r="S3388">
        <v>54.12</v>
      </c>
      <c r="T3388">
        <f t="shared" si="52"/>
        <v>4146.5200000000004</v>
      </c>
    </row>
    <row r="3389" spans="1:20" x14ac:dyDescent="0.25">
      <c r="A3389">
        <v>3388</v>
      </c>
      <c r="B3389">
        <v>87320</v>
      </c>
      <c r="C3389" t="s">
        <v>362</v>
      </c>
      <c r="D3389" t="s">
        <v>20</v>
      </c>
      <c r="E3389" t="s">
        <v>39</v>
      </c>
      <c r="F3389" t="s">
        <v>22</v>
      </c>
      <c r="G3389" t="s">
        <v>23</v>
      </c>
      <c r="H3389" t="s">
        <v>78</v>
      </c>
      <c r="I3389" t="s">
        <v>28</v>
      </c>
      <c r="J3389" t="s">
        <v>36</v>
      </c>
      <c r="K3389" t="s">
        <v>98</v>
      </c>
      <c r="L3389" t="s">
        <v>192</v>
      </c>
      <c r="M3389" t="s">
        <v>444</v>
      </c>
      <c r="N3389" s="2">
        <v>41138</v>
      </c>
      <c r="O3389" s="2">
        <v>41140</v>
      </c>
      <c r="P3389">
        <v>6</v>
      </c>
      <c r="Q3389" s="1">
        <v>0.08</v>
      </c>
      <c r="R3389">
        <v>3.52</v>
      </c>
      <c r="S3389">
        <v>6.83</v>
      </c>
      <c r="T3389">
        <f t="shared" si="52"/>
        <v>21.12</v>
      </c>
    </row>
    <row r="3390" spans="1:20" x14ac:dyDescent="0.25">
      <c r="A3390">
        <v>3389</v>
      </c>
      <c r="B3390">
        <v>86126</v>
      </c>
      <c r="C3390" t="s">
        <v>1029</v>
      </c>
      <c r="D3390" t="s">
        <v>20</v>
      </c>
      <c r="E3390" t="s">
        <v>39</v>
      </c>
      <c r="F3390" t="s">
        <v>31</v>
      </c>
      <c r="G3390" t="s">
        <v>32</v>
      </c>
      <c r="H3390" t="s">
        <v>54</v>
      </c>
      <c r="I3390" t="s">
        <v>28</v>
      </c>
      <c r="J3390" t="s">
        <v>36</v>
      </c>
      <c r="K3390" t="s">
        <v>95</v>
      </c>
      <c r="L3390" t="s">
        <v>192</v>
      </c>
      <c r="M3390" t="s">
        <v>131</v>
      </c>
      <c r="N3390" s="2">
        <v>40738</v>
      </c>
      <c r="O3390" s="2">
        <v>40739</v>
      </c>
      <c r="P3390">
        <v>5</v>
      </c>
      <c r="Q3390" s="1">
        <v>0.09</v>
      </c>
      <c r="R3390">
        <v>9.3800000000000008</v>
      </c>
      <c r="S3390">
        <v>7.28</v>
      </c>
      <c r="T3390">
        <f t="shared" si="52"/>
        <v>46.900000000000006</v>
      </c>
    </row>
    <row r="3391" spans="1:20" x14ac:dyDescent="0.25">
      <c r="A3391">
        <v>3390</v>
      </c>
      <c r="B3391">
        <v>88402</v>
      </c>
      <c r="C3391" t="s">
        <v>488</v>
      </c>
      <c r="D3391" t="s">
        <v>20</v>
      </c>
      <c r="E3391" t="s">
        <v>39</v>
      </c>
      <c r="F3391" t="s">
        <v>40</v>
      </c>
      <c r="G3391" t="s">
        <v>48</v>
      </c>
      <c r="H3391" t="s">
        <v>89</v>
      </c>
      <c r="I3391" t="s">
        <v>28</v>
      </c>
      <c r="J3391" t="s">
        <v>36</v>
      </c>
      <c r="K3391" t="s">
        <v>101</v>
      </c>
      <c r="L3391" t="s">
        <v>192</v>
      </c>
      <c r="M3391" t="s">
        <v>59</v>
      </c>
      <c r="N3391" s="2">
        <v>41596</v>
      </c>
      <c r="O3391" s="2">
        <v>41598</v>
      </c>
      <c r="P3391">
        <v>33</v>
      </c>
      <c r="Q3391" s="1">
        <v>0.09</v>
      </c>
      <c r="R3391">
        <v>29.17</v>
      </c>
      <c r="S3391">
        <v>6.27</v>
      </c>
      <c r="T3391">
        <f t="shared" si="52"/>
        <v>962.61</v>
      </c>
    </row>
    <row r="3392" spans="1:20" x14ac:dyDescent="0.25">
      <c r="A3392">
        <v>3391</v>
      </c>
      <c r="B3392">
        <v>86425</v>
      </c>
      <c r="C3392" t="s">
        <v>449</v>
      </c>
      <c r="D3392" t="s">
        <v>578</v>
      </c>
      <c r="E3392" t="s">
        <v>21</v>
      </c>
      <c r="F3392" t="s">
        <v>47</v>
      </c>
      <c r="G3392" t="s">
        <v>32</v>
      </c>
      <c r="H3392" t="s">
        <v>203</v>
      </c>
      <c r="I3392" t="s">
        <v>28</v>
      </c>
      <c r="J3392" t="s">
        <v>36</v>
      </c>
      <c r="K3392" t="s">
        <v>34</v>
      </c>
      <c r="L3392" t="s">
        <v>283</v>
      </c>
      <c r="M3392" t="s">
        <v>167</v>
      </c>
      <c r="N3392" s="2">
        <v>41166</v>
      </c>
      <c r="O3392" s="2">
        <v>41167</v>
      </c>
      <c r="P3392">
        <v>2</v>
      </c>
      <c r="Q3392" s="1">
        <v>0.06</v>
      </c>
      <c r="R3392">
        <v>1360.14</v>
      </c>
      <c r="S3392">
        <v>14.7</v>
      </c>
      <c r="T3392">
        <f t="shared" si="52"/>
        <v>2720.28</v>
      </c>
    </row>
    <row r="3393" spans="1:20" x14ac:dyDescent="0.25">
      <c r="A3393">
        <v>3392</v>
      </c>
      <c r="B3393">
        <v>85819</v>
      </c>
      <c r="C3393" t="s">
        <v>1843</v>
      </c>
      <c r="D3393" t="s">
        <v>578</v>
      </c>
      <c r="E3393" t="s">
        <v>187</v>
      </c>
      <c r="F3393" t="s">
        <v>47</v>
      </c>
      <c r="G3393" t="s">
        <v>41</v>
      </c>
      <c r="H3393" t="s">
        <v>219</v>
      </c>
      <c r="I3393" t="s">
        <v>28</v>
      </c>
      <c r="J3393" t="s">
        <v>36</v>
      </c>
      <c r="K3393" t="s">
        <v>158</v>
      </c>
      <c r="L3393" t="s">
        <v>283</v>
      </c>
      <c r="M3393" t="s">
        <v>167</v>
      </c>
      <c r="N3393" s="2">
        <v>40807</v>
      </c>
      <c r="O3393" s="2">
        <v>40808</v>
      </c>
      <c r="P3393">
        <v>3</v>
      </c>
      <c r="Q3393" s="1">
        <v>0.09</v>
      </c>
      <c r="R3393">
        <v>270.98</v>
      </c>
      <c r="S3393">
        <v>50</v>
      </c>
      <c r="T3393">
        <f t="shared" si="52"/>
        <v>812.94</v>
      </c>
    </row>
    <row r="3394" spans="1:20" x14ac:dyDescent="0.25">
      <c r="A3394">
        <v>3393</v>
      </c>
      <c r="B3394">
        <v>90949</v>
      </c>
      <c r="C3394" t="s">
        <v>1423</v>
      </c>
      <c r="D3394" t="s">
        <v>20</v>
      </c>
      <c r="E3394" t="s">
        <v>21</v>
      </c>
      <c r="F3394" t="s">
        <v>22</v>
      </c>
      <c r="G3394" t="s">
        <v>41</v>
      </c>
      <c r="H3394" t="s">
        <v>203</v>
      </c>
      <c r="I3394" t="s">
        <v>28</v>
      </c>
      <c r="J3394" t="s">
        <v>36</v>
      </c>
      <c r="K3394" t="s">
        <v>204</v>
      </c>
      <c r="L3394" t="s">
        <v>706</v>
      </c>
      <c r="M3394" t="s">
        <v>123</v>
      </c>
      <c r="N3394" s="2">
        <v>41004</v>
      </c>
      <c r="O3394" s="2">
        <v>41005</v>
      </c>
      <c r="P3394">
        <v>11</v>
      </c>
      <c r="Q3394" s="1">
        <v>0.01</v>
      </c>
      <c r="R3394">
        <v>150.97999999999999</v>
      </c>
      <c r="S3394">
        <v>13.99</v>
      </c>
      <c r="T3394">
        <f t="shared" si="52"/>
        <v>1660.78</v>
      </c>
    </row>
    <row r="3395" spans="1:20" x14ac:dyDescent="0.25">
      <c r="A3395">
        <v>3394</v>
      </c>
      <c r="B3395">
        <v>90949</v>
      </c>
      <c r="C3395" t="s">
        <v>1423</v>
      </c>
      <c r="D3395" t="s">
        <v>20</v>
      </c>
      <c r="E3395" t="s">
        <v>39</v>
      </c>
      <c r="F3395" t="s">
        <v>22</v>
      </c>
      <c r="G3395" t="s">
        <v>41</v>
      </c>
      <c r="H3395" t="s">
        <v>61</v>
      </c>
      <c r="I3395" t="s">
        <v>28</v>
      </c>
      <c r="J3395" t="s">
        <v>36</v>
      </c>
      <c r="K3395" t="s">
        <v>129</v>
      </c>
      <c r="L3395" t="s">
        <v>192</v>
      </c>
      <c r="M3395" t="s">
        <v>173</v>
      </c>
      <c r="N3395" s="2">
        <v>41004</v>
      </c>
      <c r="O3395" s="2">
        <v>41006</v>
      </c>
      <c r="P3395">
        <v>3</v>
      </c>
      <c r="Q3395" s="1">
        <v>0.06</v>
      </c>
      <c r="R3395">
        <v>415.88</v>
      </c>
      <c r="S3395">
        <v>11.37</v>
      </c>
      <c r="T3395">
        <f t="shared" ref="T3395:T3458" si="53">R3395*P3395</f>
        <v>1247.6399999999999</v>
      </c>
    </row>
    <row r="3396" spans="1:20" x14ac:dyDescent="0.25">
      <c r="A3396">
        <v>3395</v>
      </c>
      <c r="B3396">
        <v>90949</v>
      </c>
      <c r="C3396" t="s">
        <v>665</v>
      </c>
      <c r="D3396" t="s">
        <v>20</v>
      </c>
      <c r="E3396" t="s">
        <v>21</v>
      </c>
      <c r="F3396" t="s">
        <v>22</v>
      </c>
      <c r="G3396" t="s">
        <v>41</v>
      </c>
      <c r="H3396" t="s">
        <v>33</v>
      </c>
      <c r="I3396" t="s">
        <v>28</v>
      </c>
      <c r="J3396" t="s">
        <v>36</v>
      </c>
      <c r="K3396" t="s">
        <v>1111</v>
      </c>
      <c r="L3396" t="s">
        <v>192</v>
      </c>
      <c r="M3396" t="s">
        <v>27</v>
      </c>
      <c r="N3396" s="2">
        <v>41004</v>
      </c>
      <c r="O3396" s="2">
        <v>41006</v>
      </c>
      <c r="P3396">
        <v>7</v>
      </c>
      <c r="Q3396" s="1">
        <v>0.05</v>
      </c>
      <c r="R3396">
        <v>195.99</v>
      </c>
      <c r="S3396">
        <v>4.2</v>
      </c>
      <c r="T3396">
        <f t="shared" si="53"/>
        <v>1371.93</v>
      </c>
    </row>
    <row r="3397" spans="1:20" x14ac:dyDescent="0.25">
      <c r="A3397">
        <v>3396</v>
      </c>
      <c r="B3397">
        <v>89058</v>
      </c>
      <c r="C3397" t="s">
        <v>222</v>
      </c>
      <c r="D3397" t="s">
        <v>20</v>
      </c>
      <c r="E3397" t="s">
        <v>39</v>
      </c>
      <c r="F3397" t="s">
        <v>22</v>
      </c>
      <c r="G3397" t="s">
        <v>32</v>
      </c>
      <c r="H3397" t="s">
        <v>61</v>
      </c>
      <c r="I3397" t="s">
        <v>28</v>
      </c>
      <c r="J3397" t="s">
        <v>36</v>
      </c>
      <c r="K3397" t="s">
        <v>74</v>
      </c>
      <c r="L3397" t="s">
        <v>192</v>
      </c>
      <c r="M3397" t="s">
        <v>182</v>
      </c>
      <c r="N3397" s="2">
        <v>41049</v>
      </c>
      <c r="O3397" s="2">
        <v>41050</v>
      </c>
      <c r="P3397">
        <v>15</v>
      </c>
      <c r="Q3397" s="1">
        <v>0.05</v>
      </c>
      <c r="R3397">
        <v>6.68</v>
      </c>
      <c r="S3397">
        <v>7.3</v>
      </c>
      <c r="T3397">
        <f t="shared" si="53"/>
        <v>100.19999999999999</v>
      </c>
    </row>
    <row r="3398" spans="1:20" x14ac:dyDescent="0.25">
      <c r="A3398">
        <v>3397</v>
      </c>
      <c r="B3398">
        <v>89058</v>
      </c>
      <c r="C3398" t="s">
        <v>222</v>
      </c>
      <c r="D3398" t="s">
        <v>20</v>
      </c>
      <c r="E3398" t="s">
        <v>21</v>
      </c>
      <c r="F3398" t="s">
        <v>22</v>
      </c>
      <c r="G3398" t="s">
        <v>32</v>
      </c>
      <c r="H3398" t="s">
        <v>24</v>
      </c>
      <c r="I3398" t="s">
        <v>28</v>
      </c>
      <c r="J3398" t="s">
        <v>36</v>
      </c>
      <c r="K3398" t="s">
        <v>1108</v>
      </c>
      <c r="L3398" t="s">
        <v>192</v>
      </c>
      <c r="M3398" t="s">
        <v>232</v>
      </c>
      <c r="N3398" s="2">
        <v>41049</v>
      </c>
      <c r="O3398" s="2">
        <v>41050</v>
      </c>
      <c r="P3398">
        <v>16</v>
      </c>
      <c r="Q3398" s="1">
        <v>0</v>
      </c>
      <c r="R3398">
        <v>125.99</v>
      </c>
      <c r="S3398">
        <v>2.5</v>
      </c>
      <c r="T3398">
        <f t="shared" si="53"/>
        <v>2015.84</v>
      </c>
    </row>
    <row r="3399" spans="1:20" x14ac:dyDescent="0.25">
      <c r="A3399">
        <v>3398</v>
      </c>
      <c r="B3399">
        <v>88611</v>
      </c>
      <c r="C3399" t="s">
        <v>1104</v>
      </c>
      <c r="D3399" t="s">
        <v>38</v>
      </c>
      <c r="E3399" t="s">
        <v>39</v>
      </c>
      <c r="F3399" t="s">
        <v>31</v>
      </c>
      <c r="G3399" t="s">
        <v>41</v>
      </c>
      <c r="H3399" t="s">
        <v>42</v>
      </c>
      <c r="I3399" t="s">
        <v>28</v>
      </c>
      <c r="J3399" t="s">
        <v>36</v>
      </c>
      <c r="K3399" t="s">
        <v>154</v>
      </c>
      <c r="L3399" t="s">
        <v>44</v>
      </c>
      <c r="M3399" t="s">
        <v>139</v>
      </c>
      <c r="N3399" s="2">
        <v>40305</v>
      </c>
      <c r="O3399" s="2">
        <v>40307</v>
      </c>
      <c r="P3399">
        <v>10</v>
      </c>
      <c r="Q3399" s="1">
        <v>7.0000000000000007E-2</v>
      </c>
      <c r="R3399">
        <v>4.76</v>
      </c>
      <c r="S3399">
        <v>0.88</v>
      </c>
      <c r="T3399">
        <f t="shared" si="53"/>
        <v>47.599999999999994</v>
      </c>
    </row>
    <row r="3400" spans="1:20" x14ac:dyDescent="0.25">
      <c r="A3400">
        <v>3399</v>
      </c>
      <c r="B3400">
        <v>89939</v>
      </c>
      <c r="C3400" t="s">
        <v>580</v>
      </c>
      <c r="D3400" t="s">
        <v>20</v>
      </c>
      <c r="E3400" t="s">
        <v>39</v>
      </c>
      <c r="F3400" t="s">
        <v>31</v>
      </c>
      <c r="G3400" t="s">
        <v>48</v>
      </c>
      <c r="H3400" t="s">
        <v>89</v>
      </c>
      <c r="I3400" t="s">
        <v>28</v>
      </c>
      <c r="J3400" t="s">
        <v>36</v>
      </c>
      <c r="K3400" t="s">
        <v>170</v>
      </c>
      <c r="L3400" t="s">
        <v>44</v>
      </c>
      <c r="M3400" t="s">
        <v>146</v>
      </c>
      <c r="N3400" s="2">
        <v>40290</v>
      </c>
      <c r="O3400" s="2">
        <v>40294</v>
      </c>
      <c r="P3400">
        <v>7</v>
      </c>
      <c r="Q3400" s="1">
        <v>7.0000000000000007E-2</v>
      </c>
      <c r="R3400">
        <v>5.43</v>
      </c>
      <c r="S3400">
        <v>0.95</v>
      </c>
      <c r="T3400">
        <f t="shared" si="53"/>
        <v>38.01</v>
      </c>
    </row>
    <row r="3401" spans="1:20" x14ac:dyDescent="0.25">
      <c r="A3401">
        <v>3400</v>
      </c>
      <c r="B3401">
        <v>90568</v>
      </c>
      <c r="C3401" t="s">
        <v>1066</v>
      </c>
      <c r="D3401" t="s">
        <v>20</v>
      </c>
      <c r="E3401" t="s">
        <v>39</v>
      </c>
      <c r="F3401" t="s">
        <v>31</v>
      </c>
      <c r="G3401" t="s">
        <v>32</v>
      </c>
      <c r="H3401" t="s">
        <v>49</v>
      </c>
      <c r="I3401" t="s">
        <v>28</v>
      </c>
      <c r="J3401" t="s">
        <v>36</v>
      </c>
      <c r="K3401" t="s">
        <v>71</v>
      </c>
      <c r="L3401" t="s">
        <v>192</v>
      </c>
      <c r="M3401" t="s">
        <v>69</v>
      </c>
      <c r="N3401" s="2">
        <v>40515</v>
      </c>
      <c r="O3401" s="2">
        <v>40517</v>
      </c>
      <c r="P3401">
        <v>3</v>
      </c>
      <c r="Q3401" s="1">
        <v>0.06</v>
      </c>
      <c r="R3401">
        <v>4.42</v>
      </c>
      <c r="S3401">
        <v>4.99</v>
      </c>
      <c r="T3401">
        <f t="shared" si="53"/>
        <v>13.26</v>
      </c>
    </row>
    <row r="3402" spans="1:20" x14ac:dyDescent="0.25">
      <c r="A3402">
        <v>3401</v>
      </c>
      <c r="B3402">
        <v>88760</v>
      </c>
      <c r="C3402" t="s">
        <v>647</v>
      </c>
      <c r="D3402" t="s">
        <v>20</v>
      </c>
      <c r="E3402" t="s">
        <v>21</v>
      </c>
      <c r="F3402" t="s">
        <v>31</v>
      </c>
      <c r="G3402" t="s">
        <v>23</v>
      </c>
      <c r="H3402" t="s">
        <v>206</v>
      </c>
      <c r="I3402" t="s">
        <v>28</v>
      </c>
      <c r="J3402" t="s">
        <v>36</v>
      </c>
      <c r="K3402" t="s">
        <v>198</v>
      </c>
      <c r="L3402" t="s">
        <v>192</v>
      </c>
      <c r="M3402" t="s">
        <v>141</v>
      </c>
      <c r="N3402" s="2">
        <v>40743</v>
      </c>
      <c r="O3402" s="2">
        <v>40745</v>
      </c>
      <c r="P3402">
        <v>12</v>
      </c>
      <c r="Q3402" s="1">
        <v>0.01</v>
      </c>
      <c r="R3402">
        <v>65.989999999999995</v>
      </c>
      <c r="S3402">
        <v>7.69</v>
      </c>
      <c r="T3402">
        <f t="shared" si="53"/>
        <v>791.87999999999988</v>
      </c>
    </row>
    <row r="3403" spans="1:20" x14ac:dyDescent="0.25">
      <c r="A3403">
        <v>3402</v>
      </c>
      <c r="B3403">
        <v>89264</v>
      </c>
      <c r="C3403" t="s">
        <v>1477</v>
      </c>
      <c r="D3403" t="s">
        <v>20</v>
      </c>
      <c r="E3403" t="s">
        <v>39</v>
      </c>
      <c r="F3403" t="s">
        <v>22</v>
      </c>
      <c r="G3403" t="s">
        <v>23</v>
      </c>
      <c r="H3403" t="s">
        <v>42</v>
      </c>
      <c r="I3403" t="s">
        <v>28</v>
      </c>
      <c r="J3403" t="s">
        <v>36</v>
      </c>
      <c r="K3403" t="s">
        <v>74</v>
      </c>
      <c r="L3403" t="s">
        <v>44</v>
      </c>
      <c r="M3403" t="s">
        <v>173</v>
      </c>
      <c r="N3403" s="2">
        <v>41123</v>
      </c>
      <c r="O3403" s="2">
        <v>41125</v>
      </c>
      <c r="P3403">
        <v>11</v>
      </c>
      <c r="Q3403" s="1">
        <v>0</v>
      </c>
      <c r="R3403">
        <v>7.64</v>
      </c>
      <c r="S3403">
        <v>5.83</v>
      </c>
      <c r="T3403">
        <f t="shared" si="53"/>
        <v>84.039999999999992</v>
      </c>
    </row>
    <row r="3404" spans="1:20" x14ac:dyDescent="0.25">
      <c r="A3404">
        <v>3403</v>
      </c>
      <c r="B3404">
        <v>89951</v>
      </c>
      <c r="C3404" t="s">
        <v>580</v>
      </c>
      <c r="D3404" t="s">
        <v>20</v>
      </c>
      <c r="E3404" t="s">
        <v>21</v>
      </c>
      <c r="F3404" t="s">
        <v>31</v>
      </c>
      <c r="G3404" t="s">
        <v>41</v>
      </c>
      <c r="H3404" t="s">
        <v>206</v>
      </c>
      <c r="I3404" t="s">
        <v>28</v>
      </c>
      <c r="J3404" t="s">
        <v>36</v>
      </c>
      <c r="K3404" t="s">
        <v>198</v>
      </c>
      <c r="L3404" t="s">
        <v>26</v>
      </c>
      <c r="M3404" t="s">
        <v>141</v>
      </c>
      <c r="N3404" s="2">
        <v>41247</v>
      </c>
      <c r="O3404" s="2">
        <v>41249</v>
      </c>
      <c r="P3404">
        <v>22</v>
      </c>
      <c r="Q3404" s="1">
        <v>0.1</v>
      </c>
      <c r="R3404">
        <v>28.48</v>
      </c>
      <c r="S3404">
        <v>1.99</v>
      </c>
      <c r="T3404">
        <f t="shared" si="53"/>
        <v>626.56000000000006</v>
      </c>
    </row>
    <row r="3405" spans="1:20" x14ac:dyDescent="0.25">
      <c r="A3405">
        <v>3404</v>
      </c>
      <c r="B3405">
        <v>86082</v>
      </c>
      <c r="C3405" t="s">
        <v>541</v>
      </c>
      <c r="D3405" t="s">
        <v>20</v>
      </c>
      <c r="E3405" t="s">
        <v>39</v>
      </c>
      <c r="F3405" t="s">
        <v>22</v>
      </c>
      <c r="G3405" t="s">
        <v>48</v>
      </c>
      <c r="H3405" t="s">
        <v>54</v>
      </c>
      <c r="I3405" t="s">
        <v>28</v>
      </c>
      <c r="J3405" t="s">
        <v>36</v>
      </c>
      <c r="K3405" t="s">
        <v>119</v>
      </c>
      <c r="L3405" t="s">
        <v>44</v>
      </c>
      <c r="M3405" t="s">
        <v>238</v>
      </c>
      <c r="N3405" s="2">
        <v>41210</v>
      </c>
      <c r="O3405" s="2">
        <v>41212</v>
      </c>
      <c r="P3405">
        <v>19</v>
      </c>
      <c r="Q3405" s="1">
        <v>0.05</v>
      </c>
      <c r="R3405">
        <v>2.78</v>
      </c>
      <c r="S3405">
        <v>1.2</v>
      </c>
      <c r="T3405">
        <f t="shared" si="53"/>
        <v>52.819999999999993</v>
      </c>
    </row>
    <row r="3406" spans="1:20" x14ac:dyDescent="0.25">
      <c r="A3406">
        <v>3405</v>
      </c>
      <c r="B3406">
        <v>90748</v>
      </c>
      <c r="C3406" t="s">
        <v>474</v>
      </c>
      <c r="D3406" t="s">
        <v>578</v>
      </c>
      <c r="E3406" t="s">
        <v>187</v>
      </c>
      <c r="F3406" t="s">
        <v>31</v>
      </c>
      <c r="G3406" t="s">
        <v>23</v>
      </c>
      <c r="H3406" t="s">
        <v>188</v>
      </c>
      <c r="I3406" t="s">
        <v>28</v>
      </c>
      <c r="J3406" t="s">
        <v>36</v>
      </c>
      <c r="K3406" t="s">
        <v>170</v>
      </c>
      <c r="L3406" t="s">
        <v>330</v>
      </c>
      <c r="M3406" t="s">
        <v>63</v>
      </c>
      <c r="N3406" s="2">
        <v>41135</v>
      </c>
      <c r="O3406" s="2">
        <v>41137</v>
      </c>
      <c r="P3406">
        <v>14</v>
      </c>
      <c r="Q3406" s="1">
        <v>0.08</v>
      </c>
      <c r="R3406">
        <v>114.98</v>
      </c>
      <c r="S3406">
        <v>58.72</v>
      </c>
      <c r="T3406">
        <f t="shared" si="53"/>
        <v>1609.72</v>
      </c>
    </row>
    <row r="3407" spans="1:20" x14ac:dyDescent="0.25">
      <c r="A3407">
        <v>3406</v>
      </c>
      <c r="B3407">
        <v>87165</v>
      </c>
      <c r="C3407" t="s">
        <v>888</v>
      </c>
      <c r="D3407" t="s">
        <v>20</v>
      </c>
      <c r="E3407" t="s">
        <v>39</v>
      </c>
      <c r="F3407" t="s">
        <v>40</v>
      </c>
      <c r="G3407" t="s">
        <v>41</v>
      </c>
      <c r="H3407" t="s">
        <v>78</v>
      </c>
      <c r="I3407" t="s">
        <v>28</v>
      </c>
      <c r="J3407" t="s">
        <v>36</v>
      </c>
      <c r="K3407" t="s">
        <v>50</v>
      </c>
      <c r="L3407" t="s">
        <v>192</v>
      </c>
      <c r="M3407" t="s">
        <v>59</v>
      </c>
      <c r="N3407" s="2">
        <v>40769</v>
      </c>
      <c r="O3407" s="2">
        <v>40770</v>
      </c>
      <c r="P3407">
        <v>13</v>
      </c>
      <c r="Q3407" s="1">
        <v>0.05</v>
      </c>
      <c r="R3407">
        <v>3.75</v>
      </c>
      <c r="S3407">
        <v>0.5</v>
      </c>
      <c r="T3407">
        <f t="shared" si="53"/>
        <v>48.75</v>
      </c>
    </row>
    <row r="3408" spans="1:20" x14ac:dyDescent="0.25">
      <c r="A3408">
        <v>3407</v>
      </c>
      <c r="B3408">
        <v>90764</v>
      </c>
      <c r="C3408" t="s">
        <v>1266</v>
      </c>
      <c r="D3408" t="s">
        <v>20</v>
      </c>
      <c r="E3408" t="s">
        <v>21</v>
      </c>
      <c r="F3408" t="s">
        <v>31</v>
      </c>
      <c r="G3408" t="s">
        <v>32</v>
      </c>
      <c r="H3408" t="s">
        <v>206</v>
      </c>
      <c r="I3408" t="s">
        <v>28</v>
      </c>
      <c r="J3408" t="s">
        <v>36</v>
      </c>
      <c r="K3408" t="s">
        <v>1138</v>
      </c>
      <c r="L3408" t="s">
        <v>192</v>
      </c>
      <c r="M3408" t="s">
        <v>143</v>
      </c>
      <c r="N3408" s="2">
        <v>41094</v>
      </c>
      <c r="O3408" s="2">
        <v>41095</v>
      </c>
      <c r="P3408">
        <v>7</v>
      </c>
      <c r="Q3408" s="1">
        <v>0.01</v>
      </c>
      <c r="R3408">
        <v>125.99</v>
      </c>
      <c r="S3408">
        <v>8.99</v>
      </c>
      <c r="T3408">
        <f t="shared" si="53"/>
        <v>881.93</v>
      </c>
    </row>
    <row r="3409" spans="1:20" x14ac:dyDescent="0.25">
      <c r="A3409">
        <v>3408</v>
      </c>
      <c r="B3409">
        <v>90291</v>
      </c>
      <c r="C3409" t="s">
        <v>1318</v>
      </c>
      <c r="D3409" t="s">
        <v>38</v>
      </c>
      <c r="E3409" t="s">
        <v>39</v>
      </c>
      <c r="F3409" t="s">
        <v>47</v>
      </c>
      <c r="G3409" t="s">
        <v>93</v>
      </c>
      <c r="H3409" t="s">
        <v>89</v>
      </c>
      <c r="I3409" t="s">
        <v>28</v>
      </c>
      <c r="J3409" t="s">
        <v>36</v>
      </c>
      <c r="K3409" t="s">
        <v>149</v>
      </c>
      <c r="L3409" t="s">
        <v>192</v>
      </c>
      <c r="M3409" t="s">
        <v>156</v>
      </c>
      <c r="N3409" s="2">
        <v>40325</v>
      </c>
      <c r="O3409" s="2">
        <v>40327</v>
      </c>
      <c r="P3409">
        <v>9</v>
      </c>
      <c r="Q3409" s="1">
        <v>0.05</v>
      </c>
      <c r="R3409">
        <v>5.4</v>
      </c>
      <c r="S3409">
        <v>7.78</v>
      </c>
      <c r="T3409">
        <f t="shared" si="53"/>
        <v>48.6</v>
      </c>
    </row>
    <row r="3410" spans="1:20" x14ac:dyDescent="0.25">
      <c r="A3410">
        <v>3409</v>
      </c>
      <c r="B3410">
        <v>85818</v>
      </c>
      <c r="C3410" t="s">
        <v>1843</v>
      </c>
      <c r="D3410" t="s">
        <v>20</v>
      </c>
      <c r="E3410" t="s">
        <v>21</v>
      </c>
      <c r="F3410" t="s">
        <v>47</v>
      </c>
      <c r="G3410" t="s">
        <v>32</v>
      </c>
      <c r="H3410" t="s">
        <v>206</v>
      </c>
      <c r="I3410" t="s">
        <v>28</v>
      </c>
      <c r="J3410" t="s">
        <v>36</v>
      </c>
      <c r="K3410" t="s">
        <v>1447</v>
      </c>
      <c r="L3410" t="s">
        <v>192</v>
      </c>
      <c r="M3410" t="s">
        <v>114</v>
      </c>
      <c r="N3410" s="2">
        <v>40772</v>
      </c>
      <c r="O3410" s="2">
        <v>40774</v>
      </c>
      <c r="P3410">
        <v>14</v>
      </c>
      <c r="Q3410" s="1">
        <v>0.09</v>
      </c>
      <c r="R3410">
        <v>20.97</v>
      </c>
      <c r="S3410">
        <v>6.5</v>
      </c>
      <c r="T3410">
        <f t="shared" si="53"/>
        <v>293.58</v>
      </c>
    </row>
    <row r="3411" spans="1:20" x14ac:dyDescent="0.25">
      <c r="A3411">
        <v>3410</v>
      </c>
      <c r="B3411">
        <v>87035</v>
      </c>
      <c r="C3411" t="s">
        <v>2315</v>
      </c>
      <c r="D3411" t="s">
        <v>38</v>
      </c>
      <c r="E3411" t="s">
        <v>21</v>
      </c>
      <c r="F3411" t="s">
        <v>47</v>
      </c>
      <c r="G3411" t="s">
        <v>48</v>
      </c>
      <c r="H3411" t="s">
        <v>24</v>
      </c>
      <c r="I3411" t="s">
        <v>28</v>
      </c>
      <c r="J3411" t="s">
        <v>36</v>
      </c>
      <c r="K3411" t="s">
        <v>204</v>
      </c>
      <c r="L3411" t="s">
        <v>192</v>
      </c>
      <c r="M3411" t="s">
        <v>117</v>
      </c>
      <c r="N3411" s="2">
        <v>40787</v>
      </c>
      <c r="O3411" s="2">
        <v>40792</v>
      </c>
      <c r="P3411">
        <v>2</v>
      </c>
      <c r="Q3411" s="1">
        <v>0.04</v>
      </c>
      <c r="R3411">
        <v>65.989999999999995</v>
      </c>
      <c r="S3411">
        <v>8.99</v>
      </c>
      <c r="T3411">
        <f t="shared" si="53"/>
        <v>131.97999999999999</v>
      </c>
    </row>
    <row r="3412" spans="1:20" x14ac:dyDescent="0.25">
      <c r="A3412">
        <v>3411</v>
      </c>
      <c r="B3412">
        <v>87035</v>
      </c>
      <c r="C3412" t="s">
        <v>1727</v>
      </c>
      <c r="D3412" t="s">
        <v>20</v>
      </c>
      <c r="E3412" t="s">
        <v>39</v>
      </c>
      <c r="F3412" t="s">
        <v>22</v>
      </c>
      <c r="G3412" t="s">
        <v>48</v>
      </c>
      <c r="H3412" t="s">
        <v>89</v>
      </c>
      <c r="I3412" t="s">
        <v>28</v>
      </c>
      <c r="J3412" t="s">
        <v>36</v>
      </c>
      <c r="K3412" t="s">
        <v>62</v>
      </c>
      <c r="L3412" t="s">
        <v>26</v>
      </c>
      <c r="M3412" t="s">
        <v>199</v>
      </c>
      <c r="N3412" s="2">
        <v>40787</v>
      </c>
      <c r="O3412" s="2">
        <v>40792</v>
      </c>
      <c r="P3412">
        <v>20</v>
      </c>
      <c r="Q3412" s="1">
        <v>7.0000000000000007E-2</v>
      </c>
      <c r="R3412">
        <v>8.4499999999999993</v>
      </c>
      <c r="S3412">
        <v>7.77</v>
      </c>
      <c r="T3412">
        <f t="shared" si="53"/>
        <v>169</v>
      </c>
    </row>
    <row r="3413" spans="1:20" x14ac:dyDescent="0.25">
      <c r="A3413">
        <v>3412</v>
      </c>
      <c r="B3413">
        <v>90640</v>
      </c>
      <c r="C3413" t="s">
        <v>1844</v>
      </c>
      <c r="D3413" t="s">
        <v>20</v>
      </c>
      <c r="E3413" t="s">
        <v>21</v>
      </c>
      <c r="F3413" t="s">
        <v>31</v>
      </c>
      <c r="G3413" t="s">
        <v>41</v>
      </c>
      <c r="H3413" t="s">
        <v>33</v>
      </c>
      <c r="I3413" t="s">
        <v>28</v>
      </c>
      <c r="J3413" t="s">
        <v>36</v>
      </c>
      <c r="K3413" t="s">
        <v>208</v>
      </c>
      <c r="L3413" t="s">
        <v>192</v>
      </c>
      <c r="M3413" t="s">
        <v>69</v>
      </c>
      <c r="N3413" s="2">
        <v>41454</v>
      </c>
      <c r="O3413" s="2">
        <v>41456</v>
      </c>
      <c r="P3413">
        <v>15</v>
      </c>
      <c r="Q3413" s="1">
        <v>7.0000000000000007E-2</v>
      </c>
      <c r="R3413">
        <v>99.99</v>
      </c>
      <c r="S3413">
        <v>19.989999999999998</v>
      </c>
      <c r="T3413">
        <f t="shared" si="53"/>
        <v>1499.85</v>
      </c>
    </row>
    <row r="3414" spans="1:20" x14ac:dyDescent="0.25">
      <c r="A3414">
        <v>3413</v>
      </c>
      <c r="B3414">
        <v>90640</v>
      </c>
      <c r="C3414" t="s">
        <v>1844</v>
      </c>
      <c r="D3414" t="s">
        <v>20</v>
      </c>
      <c r="E3414" t="s">
        <v>39</v>
      </c>
      <c r="F3414" t="s">
        <v>31</v>
      </c>
      <c r="G3414" t="s">
        <v>41</v>
      </c>
      <c r="H3414" t="s">
        <v>42</v>
      </c>
      <c r="I3414" t="s">
        <v>28</v>
      </c>
      <c r="J3414" t="s">
        <v>36</v>
      </c>
      <c r="K3414" t="s">
        <v>248</v>
      </c>
      <c r="L3414" t="s">
        <v>192</v>
      </c>
      <c r="M3414" t="s">
        <v>255</v>
      </c>
      <c r="N3414" s="2">
        <v>41454</v>
      </c>
      <c r="O3414" s="2">
        <v>41456</v>
      </c>
      <c r="P3414">
        <v>12</v>
      </c>
      <c r="Q3414" s="1">
        <v>0.1</v>
      </c>
      <c r="R3414">
        <v>11.34</v>
      </c>
      <c r="S3414">
        <v>5.01</v>
      </c>
      <c r="T3414">
        <f t="shared" si="53"/>
        <v>136.07999999999998</v>
      </c>
    </row>
    <row r="3415" spans="1:20" x14ac:dyDescent="0.25">
      <c r="A3415">
        <v>3414</v>
      </c>
      <c r="B3415">
        <v>89486</v>
      </c>
      <c r="C3415" t="s">
        <v>1116</v>
      </c>
      <c r="D3415" t="s">
        <v>20</v>
      </c>
      <c r="E3415" t="s">
        <v>21</v>
      </c>
      <c r="F3415" t="s">
        <v>40</v>
      </c>
      <c r="G3415" t="s">
        <v>32</v>
      </c>
      <c r="H3415" t="s">
        <v>33</v>
      </c>
      <c r="I3415" t="s">
        <v>28</v>
      </c>
      <c r="J3415" t="s">
        <v>36</v>
      </c>
      <c r="K3415" t="s">
        <v>1138</v>
      </c>
      <c r="L3415" t="s">
        <v>26</v>
      </c>
      <c r="M3415" t="s">
        <v>370</v>
      </c>
      <c r="N3415" s="2">
        <v>41142</v>
      </c>
      <c r="O3415" s="2">
        <v>41145</v>
      </c>
      <c r="P3415">
        <v>16</v>
      </c>
      <c r="Q3415" s="1">
        <v>0.1</v>
      </c>
      <c r="R3415">
        <v>8.32</v>
      </c>
      <c r="S3415">
        <v>2.38</v>
      </c>
      <c r="T3415">
        <f t="shared" si="53"/>
        <v>133.12</v>
      </c>
    </row>
    <row r="3416" spans="1:20" x14ac:dyDescent="0.25">
      <c r="A3416">
        <v>3415</v>
      </c>
      <c r="B3416">
        <v>88685</v>
      </c>
      <c r="C3416" t="s">
        <v>237</v>
      </c>
      <c r="D3416" t="s">
        <v>38</v>
      </c>
      <c r="E3416" t="s">
        <v>39</v>
      </c>
      <c r="F3416" t="s">
        <v>31</v>
      </c>
      <c r="G3416" t="s">
        <v>23</v>
      </c>
      <c r="H3416" t="s">
        <v>78</v>
      </c>
      <c r="I3416" t="s">
        <v>28</v>
      </c>
      <c r="J3416" t="s">
        <v>36</v>
      </c>
      <c r="K3416" t="s">
        <v>149</v>
      </c>
      <c r="L3416" t="s">
        <v>26</v>
      </c>
      <c r="M3416" t="s">
        <v>131</v>
      </c>
      <c r="N3416" s="2">
        <v>40338</v>
      </c>
      <c r="O3416" s="2">
        <v>40340</v>
      </c>
      <c r="P3416">
        <v>6</v>
      </c>
      <c r="Q3416" s="1">
        <v>0</v>
      </c>
      <c r="R3416">
        <v>8.34</v>
      </c>
      <c r="S3416">
        <v>2.64</v>
      </c>
      <c r="T3416">
        <f t="shared" si="53"/>
        <v>50.04</v>
      </c>
    </row>
    <row r="3417" spans="1:20" x14ac:dyDescent="0.25">
      <c r="A3417">
        <v>3416</v>
      </c>
      <c r="B3417">
        <v>87025</v>
      </c>
      <c r="C3417" t="s">
        <v>1593</v>
      </c>
      <c r="D3417" t="s">
        <v>20</v>
      </c>
      <c r="E3417" t="s">
        <v>39</v>
      </c>
      <c r="F3417" t="s">
        <v>31</v>
      </c>
      <c r="G3417" t="s">
        <v>48</v>
      </c>
      <c r="H3417" t="s">
        <v>49</v>
      </c>
      <c r="I3417" t="s">
        <v>28</v>
      </c>
      <c r="J3417" t="s">
        <v>36</v>
      </c>
      <c r="K3417" t="s">
        <v>62</v>
      </c>
      <c r="L3417" t="s">
        <v>192</v>
      </c>
      <c r="M3417" t="s">
        <v>143</v>
      </c>
      <c r="N3417" s="2">
        <v>41412</v>
      </c>
      <c r="O3417" s="2">
        <v>41414</v>
      </c>
      <c r="P3417">
        <v>14</v>
      </c>
      <c r="Q3417" s="1">
        <v>0.01</v>
      </c>
      <c r="R3417">
        <v>18.97</v>
      </c>
      <c r="S3417">
        <v>9.5399999999999991</v>
      </c>
      <c r="T3417">
        <f t="shared" si="53"/>
        <v>265.58</v>
      </c>
    </row>
    <row r="3418" spans="1:20" x14ac:dyDescent="0.25">
      <c r="A3418">
        <v>3417</v>
      </c>
      <c r="B3418">
        <v>87288</v>
      </c>
      <c r="C3418" t="s">
        <v>761</v>
      </c>
      <c r="D3418" t="s">
        <v>578</v>
      </c>
      <c r="E3418" t="s">
        <v>39</v>
      </c>
      <c r="F3418" t="s">
        <v>22</v>
      </c>
      <c r="G3418" t="s">
        <v>48</v>
      </c>
      <c r="H3418" t="s">
        <v>42</v>
      </c>
      <c r="I3418" t="s">
        <v>28</v>
      </c>
      <c r="J3418" t="s">
        <v>36</v>
      </c>
      <c r="K3418" t="s">
        <v>181</v>
      </c>
      <c r="L3418" t="s">
        <v>283</v>
      </c>
      <c r="M3418" t="s">
        <v>326</v>
      </c>
      <c r="N3418" s="2">
        <v>40602</v>
      </c>
      <c r="O3418" s="2">
        <v>40606</v>
      </c>
      <c r="P3418">
        <v>8</v>
      </c>
      <c r="Q3418" s="1">
        <v>0.03</v>
      </c>
      <c r="R3418">
        <v>294.62</v>
      </c>
      <c r="S3418">
        <v>42.52</v>
      </c>
      <c r="T3418">
        <f t="shared" si="53"/>
        <v>2356.96</v>
      </c>
    </row>
    <row r="3419" spans="1:20" x14ac:dyDescent="0.25">
      <c r="A3419">
        <v>3418</v>
      </c>
      <c r="B3419">
        <v>86881</v>
      </c>
      <c r="C3419" t="s">
        <v>1373</v>
      </c>
      <c r="D3419" t="s">
        <v>20</v>
      </c>
      <c r="E3419" t="s">
        <v>39</v>
      </c>
      <c r="F3419" t="s">
        <v>31</v>
      </c>
      <c r="G3419" t="s">
        <v>93</v>
      </c>
      <c r="H3419" t="s">
        <v>61</v>
      </c>
      <c r="I3419" t="s">
        <v>28</v>
      </c>
      <c r="J3419" t="s">
        <v>36</v>
      </c>
      <c r="K3419" t="s">
        <v>291</v>
      </c>
      <c r="L3419" t="s">
        <v>192</v>
      </c>
      <c r="M3419" t="s">
        <v>121</v>
      </c>
      <c r="N3419" s="2">
        <v>41437</v>
      </c>
      <c r="O3419" s="2">
        <v>41437</v>
      </c>
      <c r="P3419">
        <v>10</v>
      </c>
      <c r="Q3419" s="1">
        <v>0.04</v>
      </c>
      <c r="R3419">
        <v>14.56</v>
      </c>
      <c r="S3419">
        <v>3.5</v>
      </c>
      <c r="T3419">
        <f t="shared" si="53"/>
        <v>145.6</v>
      </c>
    </row>
    <row r="3420" spans="1:20" x14ac:dyDescent="0.25">
      <c r="A3420">
        <v>3419</v>
      </c>
      <c r="B3420">
        <v>86881</v>
      </c>
      <c r="C3420" t="s">
        <v>2089</v>
      </c>
      <c r="D3420" t="s">
        <v>578</v>
      </c>
      <c r="E3420" t="s">
        <v>21</v>
      </c>
      <c r="F3420" t="s">
        <v>31</v>
      </c>
      <c r="G3420" t="s">
        <v>93</v>
      </c>
      <c r="H3420" t="s">
        <v>33</v>
      </c>
      <c r="I3420" t="s">
        <v>28</v>
      </c>
      <c r="J3420" t="s">
        <v>36</v>
      </c>
      <c r="K3420" t="s">
        <v>213</v>
      </c>
      <c r="L3420" t="s">
        <v>283</v>
      </c>
      <c r="M3420" t="s">
        <v>139</v>
      </c>
      <c r="N3420" s="2">
        <v>41437</v>
      </c>
      <c r="O3420" s="2">
        <v>41439</v>
      </c>
      <c r="P3420">
        <v>8</v>
      </c>
      <c r="Q3420" s="1">
        <v>0.1</v>
      </c>
      <c r="R3420">
        <v>270.97000000000003</v>
      </c>
      <c r="S3420">
        <v>28.06</v>
      </c>
      <c r="T3420">
        <f t="shared" si="53"/>
        <v>2167.7600000000002</v>
      </c>
    </row>
    <row r="3421" spans="1:20" x14ac:dyDescent="0.25">
      <c r="A3421">
        <v>3420</v>
      </c>
      <c r="B3421">
        <v>88291</v>
      </c>
      <c r="C3421" t="s">
        <v>247</v>
      </c>
      <c r="D3421" t="s">
        <v>38</v>
      </c>
      <c r="E3421" t="s">
        <v>39</v>
      </c>
      <c r="F3421" t="s">
        <v>22</v>
      </c>
      <c r="G3421" t="s">
        <v>48</v>
      </c>
      <c r="H3421" t="s">
        <v>94</v>
      </c>
      <c r="I3421" t="s">
        <v>28</v>
      </c>
      <c r="J3421" t="s">
        <v>36</v>
      </c>
      <c r="K3421" t="s">
        <v>248</v>
      </c>
      <c r="L3421" t="s">
        <v>44</v>
      </c>
      <c r="M3421" t="s">
        <v>150</v>
      </c>
      <c r="N3421" s="2">
        <v>41452</v>
      </c>
      <c r="O3421" s="2">
        <v>41454</v>
      </c>
      <c r="P3421">
        <v>19</v>
      </c>
      <c r="Q3421" s="1">
        <v>0.01</v>
      </c>
      <c r="R3421">
        <v>1.76</v>
      </c>
      <c r="S3421">
        <v>0.7</v>
      </c>
      <c r="T3421">
        <f t="shared" si="53"/>
        <v>33.44</v>
      </c>
    </row>
    <row r="3422" spans="1:20" x14ac:dyDescent="0.25">
      <c r="A3422">
        <v>3421</v>
      </c>
      <c r="B3422">
        <v>87852</v>
      </c>
      <c r="C3422" t="s">
        <v>1488</v>
      </c>
      <c r="D3422" t="s">
        <v>20</v>
      </c>
      <c r="E3422" t="s">
        <v>39</v>
      </c>
      <c r="F3422" t="s">
        <v>47</v>
      </c>
      <c r="G3422" t="s">
        <v>23</v>
      </c>
      <c r="H3422" t="s">
        <v>49</v>
      </c>
      <c r="I3422" t="s">
        <v>28</v>
      </c>
      <c r="J3422" t="s">
        <v>36</v>
      </c>
      <c r="K3422" t="s">
        <v>228</v>
      </c>
      <c r="L3422" t="s">
        <v>192</v>
      </c>
      <c r="M3422" t="s">
        <v>51</v>
      </c>
      <c r="N3422" s="2">
        <v>41577</v>
      </c>
      <c r="O3422" s="2">
        <v>41578</v>
      </c>
      <c r="P3422">
        <v>15</v>
      </c>
      <c r="Q3422" s="1">
        <v>0</v>
      </c>
      <c r="R3422">
        <v>15.57</v>
      </c>
      <c r="S3422">
        <v>1.39</v>
      </c>
      <c r="T3422">
        <f t="shared" si="53"/>
        <v>233.55</v>
      </c>
    </row>
    <row r="3423" spans="1:20" x14ac:dyDescent="0.25">
      <c r="A3423">
        <v>3422</v>
      </c>
      <c r="B3423">
        <v>90956</v>
      </c>
      <c r="C3423" t="s">
        <v>1195</v>
      </c>
      <c r="D3423" t="s">
        <v>20</v>
      </c>
      <c r="E3423" t="s">
        <v>187</v>
      </c>
      <c r="F3423" t="s">
        <v>31</v>
      </c>
      <c r="G3423" t="s">
        <v>32</v>
      </c>
      <c r="H3423" t="s">
        <v>217</v>
      </c>
      <c r="I3423" t="s">
        <v>28</v>
      </c>
      <c r="J3423" t="s">
        <v>36</v>
      </c>
      <c r="K3423" t="s">
        <v>101</v>
      </c>
      <c r="L3423" t="s">
        <v>26</v>
      </c>
      <c r="M3423" t="s">
        <v>35</v>
      </c>
      <c r="N3423" s="2">
        <v>41167</v>
      </c>
      <c r="O3423" s="2">
        <v>41168</v>
      </c>
      <c r="P3423">
        <v>14</v>
      </c>
      <c r="Q3423" s="1">
        <v>0.08</v>
      </c>
      <c r="R3423">
        <v>14.34</v>
      </c>
      <c r="S3423">
        <v>5</v>
      </c>
      <c r="T3423">
        <f t="shared" si="53"/>
        <v>200.76</v>
      </c>
    </row>
    <row r="3424" spans="1:20" x14ac:dyDescent="0.25">
      <c r="A3424">
        <v>3423</v>
      </c>
      <c r="B3424">
        <v>90956</v>
      </c>
      <c r="C3424" t="s">
        <v>1195</v>
      </c>
      <c r="D3424" t="s">
        <v>20</v>
      </c>
      <c r="E3424" t="s">
        <v>21</v>
      </c>
      <c r="F3424" t="s">
        <v>31</v>
      </c>
      <c r="G3424" t="s">
        <v>32</v>
      </c>
      <c r="H3424" t="s">
        <v>206</v>
      </c>
      <c r="I3424" t="s">
        <v>28</v>
      </c>
      <c r="J3424" t="s">
        <v>36</v>
      </c>
      <c r="K3424" t="s">
        <v>1111</v>
      </c>
      <c r="L3424" t="s">
        <v>192</v>
      </c>
      <c r="M3424" t="s">
        <v>35</v>
      </c>
      <c r="N3424" s="2">
        <v>41167</v>
      </c>
      <c r="O3424" s="2">
        <v>41168</v>
      </c>
      <c r="P3424">
        <v>5</v>
      </c>
      <c r="Q3424" s="1">
        <v>0.1</v>
      </c>
      <c r="R3424">
        <v>195.99</v>
      </c>
      <c r="S3424">
        <v>8.99</v>
      </c>
      <c r="T3424">
        <f t="shared" si="53"/>
        <v>979.95</v>
      </c>
    </row>
    <row r="3425" spans="1:20" x14ac:dyDescent="0.25">
      <c r="A3425">
        <v>3424</v>
      </c>
      <c r="B3425">
        <v>87955</v>
      </c>
      <c r="C3425" t="s">
        <v>423</v>
      </c>
      <c r="D3425" t="s">
        <v>20</v>
      </c>
      <c r="E3425" t="s">
        <v>39</v>
      </c>
      <c r="F3425" t="s">
        <v>47</v>
      </c>
      <c r="G3425" t="s">
        <v>48</v>
      </c>
      <c r="H3425" t="s">
        <v>89</v>
      </c>
      <c r="I3425" t="s">
        <v>28</v>
      </c>
      <c r="J3425" t="s">
        <v>36</v>
      </c>
      <c r="K3425" t="s">
        <v>228</v>
      </c>
      <c r="L3425" t="s">
        <v>192</v>
      </c>
      <c r="M3425" t="s">
        <v>160</v>
      </c>
      <c r="N3425" s="2">
        <v>40786</v>
      </c>
      <c r="O3425" s="2">
        <v>40788</v>
      </c>
      <c r="P3425">
        <v>17</v>
      </c>
      <c r="Q3425" s="1">
        <v>0.01</v>
      </c>
      <c r="R3425">
        <v>2.88</v>
      </c>
      <c r="S3425">
        <v>0.5</v>
      </c>
      <c r="T3425">
        <f t="shared" si="53"/>
        <v>48.96</v>
      </c>
    </row>
    <row r="3426" spans="1:20" x14ac:dyDescent="0.25">
      <c r="A3426">
        <v>3425</v>
      </c>
      <c r="B3426">
        <v>90760</v>
      </c>
      <c r="C3426" t="s">
        <v>200</v>
      </c>
      <c r="D3426" t="s">
        <v>20</v>
      </c>
      <c r="E3426" t="s">
        <v>39</v>
      </c>
      <c r="F3426" t="s">
        <v>22</v>
      </c>
      <c r="G3426" t="s">
        <v>23</v>
      </c>
      <c r="H3426" t="s">
        <v>78</v>
      </c>
      <c r="I3426" t="s">
        <v>28</v>
      </c>
      <c r="J3426" t="s">
        <v>36</v>
      </c>
      <c r="K3426" t="s">
        <v>221</v>
      </c>
      <c r="L3426" t="s">
        <v>192</v>
      </c>
      <c r="M3426" t="s">
        <v>96</v>
      </c>
      <c r="N3426" s="2">
        <v>41419</v>
      </c>
      <c r="O3426" s="2">
        <v>41419</v>
      </c>
      <c r="P3426">
        <v>1</v>
      </c>
      <c r="Q3426" s="1">
        <v>0.09</v>
      </c>
      <c r="R3426">
        <v>6.48</v>
      </c>
      <c r="S3426">
        <v>9.5399999999999991</v>
      </c>
      <c r="T3426">
        <f t="shared" si="53"/>
        <v>6.48</v>
      </c>
    </row>
    <row r="3427" spans="1:20" x14ac:dyDescent="0.25">
      <c r="A3427">
        <v>3426</v>
      </c>
      <c r="B3427">
        <v>90760</v>
      </c>
      <c r="C3427" t="s">
        <v>200</v>
      </c>
      <c r="D3427" t="s">
        <v>20</v>
      </c>
      <c r="E3427" t="s">
        <v>39</v>
      </c>
      <c r="F3427" t="s">
        <v>22</v>
      </c>
      <c r="G3427" t="s">
        <v>23</v>
      </c>
      <c r="H3427" t="s">
        <v>61</v>
      </c>
      <c r="I3427" t="s">
        <v>28</v>
      </c>
      <c r="J3427" t="s">
        <v>36</v>
      </c>
      <c r="K3427" t="s">
        <v>82</v>
      </c>
      <c r="L3427" t="s">
        <v>192</v>
      </c>
      <c r="M3427" t="s">
        <v>294</v>
      </c>
      <c r="N3427" s="2">
        <v>41419</v>
      </c>
      <c r="O3427" s="2">
        <v>41421</v>
      </c>
      <c r="P3427">
        <v>11</v>
      </c>
      <c r="Q3427" s="1">
        <v>0.1</v>
      </c>
      <c r="R3427">
        <v>30.98</v>
      </c>
      <c r="S3427">
        <v>17.079999999999998</v>
      </c>
      <c r="T3427">
        <f t="shared" si="53"/>
        <v>340.78000000000003</v>
      </c>
    </row>
    <row r="3428" spans="1:20" x14ac:dyDescent="0.25">
      <c r="A3428">
        <v>3427</v>
      </c>
      <c r="B3428">
        <v>90760</v>
      </c>
      <c r="C3428" t="s">
        <v>200</v>
      </c>
      <c r="D3428" t="s">
        <v>20</v>
      </c>
      <c r="E3428" t="s">
        <v>21</v>
      </c>
      <c r="F3428" t="s">
        <v>22</v>
      </c>
      <c r="G3428" t="s">
        <v>23</v>
      </c>
      <c r="H3428" t="s">
        <v>206</v>
      </c>
      <c r="I3428" t="s">
        <v>28</v>
      </c>
      <c r="J3428" t="s">
        <v>36</v>
      </c>
      <c r="K3428" t="s">
        <v>409</v>
      </c>
      <c r="L3428" t="s">
        <v>192</v>
      </c>
      <c r="M3428" t="s">
        <v>190</v>
      </c>
      <c r="N3428" s="2">
        <v>41419</v>
      </c>
      <c r="O3428" s="2">
        <v>41421</v>
      </c>
      <c r="P3428">
        <v>8</v>
      </c>
      <c r="Q3428" s="1">
        <v>0.06</v>
      </c>
      <c r="R3428">
        <v>200.99</v>
      </c>
      <c r="S3428">
        <v>8.08</v>
      </c>
      <c r="T3428">
        <f t="shared" si="53"/>
        <v>1607.92</v>
      </c>
    </row>
    <row r="3429" spans="1:20" x14ac:dyDescent="0.25">
      <c r="A3429">
        <v>3428</v>
      </c>
      <c r="B3429">
        <v>86018</v>
      </c>
      <c r="C3429" t="s">
        <v>633</v>
      </c>
      <c r="D3429" t="s">
        <v>20</v>
      </c>
      <c r="E3429" t="s">
        <v>21</v>
      </c>
      <c r="F3429" t="s">
        <v>47</v>
      </c>
      <c r="G3429" t="s">
        <v>41</v>
      </c>
      <c r="H3429" t="s">
        <v>206</v>
      </c>
      <c r="I3429" t="s">
        <v>28</v>
      </c>
      <c r="J3429" t="s">
        <v>36</v>
      </c>
      <c r="K3429" t="s">
        <v>1243</v>
      </c>
      <c r="L3429" t="s">
        <v>26</v>
      </c>
      <c r="M3429" t="s">
        <v>160</v>
      </c>
      <c r="N3429" s="2">
        <v>40824</v>
      </c>
      <c r="O3429" s="2">
        <v>40825</v>
      </c>
      <c r="P3429">
        <v>14</v>
      </c>
      <c r="Q3429" s="1">
        <v>0</v>
      </c>
      <c r="R3429">
        <v>16.48</v>
      </c>
      <c r="S3429">
        <v>1.99</v>
      </c>
      <c r="T3429">
        <f t="shared" si="53"/>
        <v>230.72</v>
      </c>
    </row>
    <row r="3430" spans="1:20" x14ac:dyDescent="0.25">
      <c r="A3430">
        <v>3429</v>
      </c>
      <c r="B3430">
        <v>88441</v>
      </c>
      <c r="C3430" t="s">
        <v>610</v>
      </c>
      <c r="D3430" t="s">
        <v>20</v>
      </c>
      <c r="E3430" t="s">
        <v>39</v>
      </c>
      <c r="F3430" t="s">
        <v>47</v>
      </c>
      <c r="G3430" t="s">
        <v>41</v>
      </c>
      <c r="H3430" t="s">
        <v>94</v>
      </c>
      <c r="I3430" t="s">
        <v>28</v>
      </c>
      <c r="J3430" t="s">
        <v>36</v>
      </c>
      <c r="K3430" t="s">
        <v>98</v>
      </c>
      <c r="L3430" t="s">
        <v>44</v>
      </c>
      <c r="M3430" t="s">
        <v>117</v>
      </c>
      <c r="N3430" s="2">
        <v>41348</v>
      </c>
      <c r="O3430" s="2">
        <v>41349</v>
      </c>
      <c r="P3430">
        <v>8</v>
      </c>
      <c r="Q3430" s="1">
        <v>0.01</v>
      </c>
      <c r="R3430">
        <v>2.98</v>
      </c>
      <c r="S3430">
        <v>1.58</v>
      </c>
      <c r="T3430">
        <f t="shared" si="53"/>
        <v>23.84</v>
      </c>
    </row>
    <row r="3431" spans="1:20" x14ac:dyDescent="0.25">
      <c r="A3431">
        <v>3430</v>
      </c>
      <c r="B3431">
        <v>88441</v>
      </c>
      <c r="C3431" t="s">
        <v>2030</v>
      </c>
      <c r="D3431" t="s">
        <v>38</v>
      </c>
      <c r="E3431" t="s">
        <v>21</v>
      </c>
      <c r="F3431" t="s">
        <v>47</v>
      </c>
      <c r="G3431" t="s">
        <v>41</v>
      </c>
      <c r="H3431" t="s">
        <v>206</v>
      </c>
      <c r="I3431" t="s">
        <v>28</v>
      </c>
      <c r="J3431" t="s">
        <v>36</v>
      </c>
      <c r="K3431" t="s">
        <v>1147</v>
      </c>
      <c r="L3431" t="s">
        <v>192</v>
      </c>
      <c r="M3431" t="s">
        <v>114</v>
      </c>
      <c r="N3431" s="2">
        <v>41348</v>
      </c>
      <c r="O3431" s="2">
        <v>41350</v>
      </c>
      <c r="P3431">
        <v>13</v>
      </c>
      <c r="Q3431" s="1">
        <v>0.02</v>
      </c>
      <c r="R3431">
        <v>32.979999999999997</v>
      </c>
      <c r="S3431">
        <v>5.5</v>
      </c>
      <c r="T3431">
        <f t="shared" si="53"/>
        <v>428.73999999999995</v>
      </c>
    </row>
    <row r="3432" spans="1:20" x14ac:dyDescent="0.25">
      <c r="A3432">
        <v>3431</v>
      </c>
      <c r="B3432">
        <v>88672</v>
      </c>
      <c r="C3432" t="s">
        <v>537</v>
      </c>
      <c r="D3432" t="s">
        <v>20</v>
      </c>
      <c r="E3432" t="s">
        <v>187</v>
      </c>
      <c r="F3432" t="s">
        <v>31</v>
      </c>
      <c r="G3432" t="s">
        <v>48</v>
      </c>
      <c r="H3432" t="s">
        <v>188</v>
      </c>
      <c r="I3432" t="s">
        <v>28</v>
      </c>
      <c r="J3432" t="s">
        <v>36</v>
      </c>
      <c r="K3432" t="s">
        <v>221</v>
      </c>
      <c r="L3432" t="s">
        <v>26</v>
      </c>
      <c r="M3432" t="s">
        <v>63</v>
      </c>
      <c r="N3432" s="2">
        <v>41156</v>
      </c>
      <c r="O3432" s="2">
        <v>41160</v>
      </c>
      <c r="P3432">
        <v>11</v>
      </c>
      <c r="Q3432" s="1">
        <v>0.02</v>
      </c>
      <c r="R3432">
        <v>9.48</v>
      </c>
      <c r="S3432">
        <v>7.29</v>
      </c>
      <c r="T3432">
        <f t="shared" si="53"/>
        <v>104.28</v>
      </c>
    </row>
    <row r="3433" spans="1:20" x14ac:dyDescent="0.25">
      <c r="A3433">
        <v>3432</v>
      </c>
      <c r="B3433">
        <v>88672</v>
      </c>
      <c r="C3433" t="s">
        <v>1951</v>
      </c>
      <c r="D3433" t="s">
        <v>578</v>
      </c>
      <c r="E3433" t="s">
        <v>21</v>
      </c>
      <c r="F3433" t="s">
        <v>47</v>
      </c>
      <c r="G3433" t="s">
        <v>48</v>
      </c>
      <c r="H3433" t="s">
        <v>24</v>
      </c>
      <c r="I3433" t="s">
        <v>28</v>
      </c>
      <c r="J3433" t="s">
        <v>36</v>
      </c>
      <c r="K3433" t="s">
        <v>1107</v>
      </c>
      <c r="L3433" t="s">
        <v>283</v>
      </c>
      <c r="M3433" t="s">
        <v>111</v>
      </c>
      <c r="N3433" s="2">
        <v>41156</v>
      </c>
      <c r="O3433" s="2">
        <v>41158</v>
      </c>
      <c r="P3433">
        <v>23</v>
      </c>
      <c r="Q3433" s="1">
        <v>0.02</v>
      </c>
      <c r="R3433">
        <v>449.99</v>
      </c>
      <c r="S3433">
        <v>49</v>
      </c>
      <c r="T3433">
        <f t="shared" si="53"/>
        <v>10349.77</v>
      </c>
    </row>
    <row r="3434" spans="1:20" x14ac:dyDescent="0.25">
      <c r="A3434">
        <v>3433</v>
      </c>
      <c r="B3434">
        <v>87575</v>
      </c>
      <c r="C3434" t="s">
        <v>346</v>
      </c>
      <c r="D3434" t="s">
        <v>20</v>
      </c>
      <c r="E3434" t="s">
        <v>39</v>
      </c>
      <c r="F3434" t="s">
        <v>40</v>
      </c>
      <c r="G3434" t="s">
        <v>93</v>
      </c>
      <c r="H3434" t="s">
        <v>49</v>
      </c>
      <c r="I3434" t="s">
        <v>28</v>
      </c>
      <c r="J3434" t="s">
        <v>36</v>
      </c>
      <c r="K3434" t="s">
        <v>50</v>
      </c>
      <c r="L3434" t="s">
        <v>44</v>
      </c>
      <c r="M3434" t="s">
        <v>59</v>
      </c>
      <c r="N3434" s="2">
        <v>40595</v>
      </c>
      <c r="O3434" s="2">
        <v>40596</v>
      </c>
      <c r="P3434">
        <v>10</v>
      </c>
      <c r="Q3434" s="1">
        <v>0.1</v>
      </c>
      <c r="R3434">
        <v>1.98</v>
      </c>
      <c r="S3434">
        <v>0.7</v>
      </c>
      <c r="T3434">
        <f t="shared" si="53"/>
        <v>19.8</v>
      </c>
    </row>
    <row r="3435" spans="1:20" x14ac:dyDescent="0.25">
      <c r="A3435">
        <v>3434</v>
      </c>
      <c r="B3435">
        <v>87420</v>
      </c>
      <c r="C3435" t="s">
        <v>589</v>
      </c>
      <c r="D3435" t="s">
        <v>578</v>
      </c>
      <c r="E3435" t="s">
        <v>187</v>
      </c>
      <c r="F3435" t="s">
        <v>22</v>
      </c>
      <c r="G3435" t="s">
        <v>41</v>
      </c>
      <c r="H3435" t="s">
        <v>225</v>
      </c>
      <c r="I3435" t="s">
        <v>28</v>
      </c>
      <c r="J3435" t="s">
        <v>36</v>
      </c>
      <c r="K3435" t="s">
        <v>181</v>
      </c>
      <c r="L3435" t="s">
        <v>283</v>
      </c>
      <c r="M3435" t="s">
        <v>80</v>
      </c>
      <c r="N3435" s="2">
        <v>41476</v>
      </c>
      <c r="O3435" s="2">
        <v>41476</v>
      </c>
      <c r="P3435">
        <v>2</v>
      </c>
      <c r="Q3435" s="1">
        <v>0.08</v>
      </c>
      <c r="R3435">
        <v>89.99</v>
      </c>
      <c r="S3435">
        <v>42</v>
      </c>
      <c r="T3435">
        <f t="shared" si="53"/>
        <v>179.98</v>
      </c>
    </row>
    <row r="3436" spans="1:20" x14ac:dyDescent="0.25">
      <c r="A3436">
        <v>3435</v>
      </c>
      <c r="B3436">
        <v>89401</v>
      </c>
      <c r="C3436" t="s">
        <v>677</v>
      </c>
      <c r="D3436" t="s">
        <v>20</v>
      </c>
      <c r="E3436" t="s">
        <v>39</v>
      </c>
      <c r="F3436" t="s">
        <v>47</v>
      </c>
      <c r="G3436" t="s">
        <v>48</v>
      </c>
      <c r="H3436" t="s">
        <v>89</v>
      </c>
      <c r="I3436" t="s">
        <v>28</v>
      </c>
      <c r="J3436" t="s">
        <v>36</v>
      </c>
      <c r="K3436" t="s">
        <v>82</v>
      </c>
      <c r="L3436" t="s">
        <v>44</v>
      </c>
      <c r="M3436" t="s">
        <v>111</v>
      </c>
      <c r="N3436" s="2">
        <v>40213</v>
      </c>
      <c r="O3436" s="2">
        <v>40217</v>
      </c>
      <c r="P3436">
        <v>1</v>
      </c>
      <c r="Q3436" s="1">
        <v>0.03</v>
      </c>
      <c r="R3436">
        <v>2.94</v>
      </c>
      <c r="S3436">
        <v>0.96</v>
      </c>
      <c r="T3436">
        <f t="shared" si="53"/>
        <v>2.94</v>
      </c>
    </row>
    <row r="3437" spans="1:20" x14ac:dyDescent="0.25">
      <c r="A3437">
        <v>3436</v>
      </c>
      <c r="B3437">
        <v>86293</v>
      </c>
      <c r="C3437" t="s">
        <v>953</v>
      </c>
      <c r="D3437" t="s">
        <v>20</v>
      </c>
      <c r="E3437" t="s">
        <v>39</v>
      </c>
      <c r="F3437" t="s">
        <v>31</v>
      </c>
      <c r="G3437" t="s">
        <v>93</v>
      </c>
      <c r="H3437" t="s">
        <v>78</v>
      </c>
      <c r="I3437" t="s">
        <v>28</v>
      </c>
      <c r="J3437" t="s">
        <v>36</v>
      </c>
      <c r="K3437" t="s">
        <v>98</v>
      </c>
      <c r="L3437" t="s">
        <v>44</v>
      </c>
      <c r="M3437" t="s">
        <v>91</v>
      </c>
      <c r="N3437" s="2">
        <v>40794</v>
      </c>
      <c r="O3437" s="2">
        <v>40796</v>
      </c>
      <c r="P3437">
        <v>9</v>
      </c>
      <c r="Q3437" s="1">
        <v>0.01</v>
      </c>
      <c r="R3437">
        <v>4</v>
      </c>
      <c r="S3437">
        <v>1.3</v>
      </c>
      <c r="T3437">
        <f t="shared" si="53"/>
        <v>36</v>
      </c>
    </row>
    <row r="3438" spans="1:20" x14ac:dyDescent="0.25">
      <c r="A3438">
        <v>3437</v>
      </c>
      <c r="B3438">
        <v>86293</v>
      </c>
      <c r="C3438" t="s">
        <v>953</v>
      </c>
      <c r="D3438" t="s">
        <v>20</v>
      </c>
      <c r="E3438" t="s">
        <v>39</v>
      </c>
      <c r="F3438" t="s">
        <v>31</v>
      </c>
      <c r="G3438" t="s">
        <v>93</v>
      </c>
      <c r="H3438" t="s">
        <v>78</v>
      </c>
      <c r="I3438" t="s">
        <v>28</v>
      </c>
      <c r="J3438" t="s">
        <v>36</v>
      </c>
      <c r="K3438" t="s">
        <v>95</v>
      </c>
      <c r="L3438" t="s">
        <v>26</v>
      </c>
      <c r="M3438" t="s">
        <v>91</v>
      </c>
      <c r="N3438" s="2">
        <v>40794</v>
      </c>
      <c r="O3438" s="2">
        <v>40794</v>
      </c>
      <c r="P3438">
        <v>5</v>
      </c>
      <c r="Q3438" s="1">
        <v>0.08</v>
      </c>
      <c r="R3438">
        <v>12.98</v>
      </c>
      <c r="S3438">
        <v>3.14</v>
      </c>
      <c r="T3438">
        <f t="shared" si="53"/>
        <v>64.900000000000006</v>
      </c>
    </row>
    <row r="3439" spans="1:20" x14ac:dyDescent="0.25">
      <c r="A3439">
        <v>3438</v>
      </c>
      <c r="B3439">
        <v>86084</v>
      </c>
      <c r="C3439" t="s">
        <v>541</v>
      </c>
      <c r="D3439" t="s">
        <v>20</v>
      </c>
      <c r="E3439" t="s">
        <v>21</v>
      </c>
      <c r="F3439" t="s">
        <v>22</v>
      </c>
      <c r="G3439" t="s">
        <v>93</v>
      </c>
      <c r="H3439" t="s">
        <v>24</v>
      </c>
      <c r="I3439" t="s">
        <v>28</v>
      </c>
      <c r="J3439" t="s">
        <v>36</v>
      </c>
      <c r="K3439" t="s">
        <v>204</v>
      </c>
      <c r="L3439" t="s">
        <v>26</v>
      </c>
      <c r="M3439" t="s">
        <v>86</v>
      </c>
      <c r="N3439" s="2">
        <v>41603</v>
      </c>
      <c r="O3439" s="2">
        <v>41605</v>
      </c>
      <c r="P3439">
        <v>44</v>
      </c>
      <c r="Q3439" s="1">
        <v>0.04</v>
      </c>
      <c r="R3439">
        <v>17.48</v>
      </c>
      <c r="S3439">
        <v>1.99</v>
      </c>
      <c r="T3439">
        <f t="shared" si="53"/>
        <v>769.12</v>
      </c>
    </row>
    <row r="3440" spans="1:20" x14ac:dyDescent="0.25">
      <c r="A3440">
        <v>3439</v>
      </c>
      <c r="B3440">
        <v>86077</v>
      </c>
      <c r="C3440" t="s">
        <v>541</v>
      </c>
      <c r="D3440" t="s">
        <v>20</v>
      </c>
      <c r="E3440" t="s">
        <v>21</v>
      </c>
      <c r="F3440" t="s">
        <v>22</v>
      </c>
      <c r="G3440" t="s">
        <v>93</v>
      </c>
      <c r="H3440" t="s">
        <v>203</v>
      </c>
      <c r="I3440" t="s">
        <v>28</v>
      </c>
      <c r="J3440" t="s">
        <v>36</v>
      </c>
      <c r="K3440" t="s">
        <v>1111</v>
      </c>
      <c r="L3440" t="s">
        <v>706</v>
      </c>
      <c r="M3440" t="s">
        <v>27</v>
      </c>
      <c r="N3440" s="2">
        <v>40507</v>
      </c>
      <c r="O3440" s="2">
        <v>40508</v>
      </c>
      <c r="P3440">
        <v>20</v>
      </c>
      <c r="Q3440" s="1">
        <v>0.05</v>
      </c>
      <c r="R3440">
        <v>300.98</v>
      </c>
      <c r="S3440">
        <v>13.99</v>
      </c>
      <c r="T3440">
        <f t="shared" si="53"/>
        <v>6019.6</v>
      </c>
    </row>
    <row r="3441" spans="1:20" x14ac:dyDescent="0.25">
      <c r="A3441">
        <v>3440</v>
      </c>
      <c r="B3441">
        <v>86077</v>
      </c>
      <c r="C3441" t="s">
        <v>541</v>
      </c>
      <c r="D3441" t="s">
        <v>38</v>
      </c>
      <c r="E3441" t="s">
        <v>21</v>
      </c>
      <c r="F3441" t="s">
        <v>22</v>
      </c>
      <c r="G3441" t="s">
        <v>93</v>
      </c>
      <c r="H3441" t="s">
        <v>24</v>
      </c>
      <c r="I3441" t="s">
        <v>28</v>
      </c>
      <c r="J3441" t="s">
        <v>36</v>
      </c>
      <c r="K3441" t="s">
        <v>198</v>
      </c>
      <c r="L3441" t="s">
        <v>192</v>
      </c>
      <c r="M3441" t="s">
        <v>86</v>
      </c>
      <c r="N3441" s="2">
        <v>40507</v>
      </c>
      <c r="O3441" s="2">
        <v>40508</v>
      </c>
      <c r="P3441">
        <v>11</v>
      </c>
      <c r="Q3441" s="1">
        <v>0.04</v>
      </c>
      <c r="R3441">
        <v>205.99</v>
      </c>
      <c r="S3441">
        <v>5</v>
      </c>
      <c r="T3441">
        <f t="shared" si="53"/>
        <v>2265.8900000000003</v>
      </c>
    </row>
    <row r="3442" spans="1:20" x14ac:dyDescent="0.25">
      <c r="A3442">
        <v>3441</v>
      </c>
      <c r="B3442">
        <v>90962</v>
      </c>
      <c r="C3442" t="s">
        <v>2175</v>
      </c>
      <c r="D3442" t="s">
        <v>20</v>
      </c>
      <c r="E3442" t="s">
        <v>39</v>
      </c>
      <c r="F3442" t="s">
        <v>47</v>
      </c>
      <c r="G3442" t="s">
        <v>41</v>
      </c>
      <c r="H3442" t="s">
        <v>89</v>
      </c>
      <c r="I3442" t="s">
        <v>28</v>
      </c>
      <c r="J3442" t="s">
        <v>36</v>
      </c>
      <c r="K3442" t="s">
        <v>98</v>
      </c>
      <c r="L3442" t="s">
        <v>192</v>
      </c>
      <c r="M3442" t="s">
        <v>117</v>
      </c>
      <c r="N3442" s="2">
        <v>40297</v>
      </c>
      <c r="O3442" s="2">
        <v>40298</v>
      </c>
      <c r="P3442">
        <v>8</v>
      </c>
      <c r="Q3442" s="1">
        <v>0.04</v>
      </c>
      <c r="R3442">
        <v>34.76</v>
      </c>
      <c r="S3442">
        <v>5.49</v>
      </c>
      <c r="T3442">
        <f t="shared" si="53"/>
        <v>278.08</v>
      </c>
    </row>
    <row r="3443" spans="1:20" x14ac:dyDescent="0.25">
      <c r="A3443">
        <v>3442</v>
      </c>
      <c r="B3443">
        <v>86547</v>
      </c>
      <c r="C3443" t="s">
        <v>65</v>
      </c>
      <c r="D3443" t="s">
        <v>20</v>
      </c>
      <c r="E3443" t="s">
        <v>39</v>
      </c>
      <c r="F3443" t="s">
        <v>31</v>
      </c>
      <c r="G3443" t="s">
        <v>93</v>
      </c>
      <c r="H3443" t="s">
        <v>49</v>
      </c>
      <c r="I3443" t="s">
        <v>28</v>
      </c>
      <c r="J3443" t="s">
        <v>36</v>
      </c>
      <c r="K3443" t="s">
        <v>55</v>
      </c>
      <c r="L3443" t="s">
        <v>192</v>
      </c>
      <c r="M3443" t="s">
        <v>91</v>
      </c>
      <c r="N3443" s="2">
        <v>40415</v>
      </c>
      <c r="O3443" s="2">
        <v>40417</v>
      </c>
      <c r="P3443">
        <v>6</v>
      </c>
      <c r="Q3443" s="1">
        <v>7.0000000000000007E-2</v>
      </c>
      <c r="R3443">
        <v>2.61</v>
      </c>
      <c r="S3443">
        <v>0.5</v>
      </c>
      <c r="T3443">
        <f t="shared" si="53"/>
        <v>15.66</v>
      </c>
    </row>
    <row r="3444" spans="1:20" x14ac:dyDescent="0.25">
      <c r="A3444">
        <v>3443</v>
      </c>
      <c r="B3444">
        <v>89163</v>
      </c>
      <c r="C3444" t="s">
        <v>2239</v>
      </c>
      <c r="D3444" t="s">
        <v>20</v>
      </c>
      <c r="E3444" t="s">
        <v>39</v>
      </c>
      <c r="F3444" t="s">
        <v>31</v>
      </c>
      <c r="G3444" t="s">
        <v>41</v>
      </c>
      <c r="H3444" t="s">
        <v>42</v>
      </c>
      <c r="I3444" t="s">
        <v>28</v>
      </c>
      <c r="J3444" t="s">
        <v>36</v>
      </c>
      <c r="K3444" t="s">
        <v>165</v>
      </c>
      <c r="L3444" t="s">
        <v>192</v>
      </c>
      <c r="M3444" t="s">
        <v>35</v>
      </c>
      <c r="N3444" s="2">
        <v>41407</v>
      </c>
      <c r="O3444" s="2">
        <v>41409</v>
      </c>
      <c r="P3444">
        <v>14</v>
      </c>
      <c r="Q3444" s="1">
        <v>0.08</v>
      </c>
      <c r="R3444">
        <v>44.01</v>
      </c>
      <c r="S3444">
        <v>3.5</v>
      </c>
      <c r="T3444">
        <f t="shared" si="53"/>
        <v>616.14</v>
      </c>
    </row>
    <row r="3445" spans="1:20" x14ac:dyDescent="0.25">
      <c r="A3445">
        <v>3444</v>
      </c>
      <c r="B3445">
        <v>89163</v>
      </c>
      <c r="C3445" t="s">
        <v>1969</v>
      </c>
      <c r="D3445" t="s">
        <v>20</v>
      </c>
      <c r="E3445" t="s">
        <v>39</v>
      </c>
      <c r="F3445" t="s">
        <v>31</v>
      </c>
      <c r="G3445" t="s">
        <v>41</v>
      </c>
      <c r="H3445" t="s">
        <v>49</v>
      </c>
      <c r="I3445" t="s">
        <v>28</v>
      </c>
      <c r="J3445" t="s">
        <v>36</v>
      </c>
      <c r="K3445" t="s">
        <v>145</v>
      </c>
      <c r="L3445" t="s">
        <v>192</v>
      </c>
      <c r="M3445" t="s">
        <v>102</v>
      </c>
      <c r="N3445" s="2">
        <v>41407</v>
      </c>
      <c r="O3445" s="2">
        <v>41408</v>
      </c>
      <c r="P3445">
        <v>13</v>
      </c>
      <c r="Q3445" s="1">
        <v>0.04</v>
      </c>
      <c r="R3445">
        <v>15.28</v>
      </c>
      <c r="S3445">
        <v>10.91</v>
      </c>
      <c r="T3445">
        <f t="shared" si="53"/>
        <v>198.64</v>
      </c>
    </row>
    <row r="3446" spans="1:20" x14ac:dyDescent="0.25">
      <c r="A3446">
        <v>3445</v>
      </c>
      <c r="B3446">
        <v>89560</v>
      </c>
      <c r="C3446" t="s">
        <v>611</v>
      </c>
      <c r="D3446" t="s">
        <v>20</v>
      </c>
      <c r="E3446" t="s">
        <v>187</v>
      </c>
      <c r="F3446" t="s">
        <v>47</v>
      </c>
      <c r="G3446" t="s">
        <v>23</v>
      </c>
      <c r="H3446" t="s">
        <v>219</v>
      </c>
      <c r="I3446" t="s">
        <v>28</v>
      </c>
      <c r="J3446" t="s">
        <v>36</v>
      </c>
      <c r="K3446" t="s">
        <v>170</v>
      </c>
      <c r="L3446" t="s">
        <v>192</v>
      </c>
      <c r="M3446" t="s">
        <v>117</v>
      </c>
      <c r="N3446" s="2">
        <v>41574</v>
      </c>
      <c r="O3446" s="2">
        <v>41575</v>
      </c>
      <c r="P3446">
        <v>11</v>
      </c>
      <c r="Q3446" s="1">
        <v>0.03</v>
      </c>
      <c r="R3446">
        <v>113.64</v>
      </c>
      <c r="S3446">
        <v>35</v>
      </c>
      <c r="T3446">
        <f t="shared" si="53"/>
        <v>1250.04</v>
      </c>
    </row>
    <row r="3447" spans="1:20" x14ac:dyDescent="0.25">
      <c r="A3447">
        <v>3446</v>
      </c>
      <c r="B3447">
        <v>86026</v>
      </c>
      <c r="C3447" t="s">
        <v>633</v>
      </c>
      <c r="D3447" t="s">
        <v>20</v>
      </c>
      <c r="E3447" t="s">
        <v>39</v>
      </c>
      <c r="F3447" t="s">
        <v>47</v>
      </c>
      <c r="G3447" t="s">
        <v>23</v>
      </c>
      <c r="H3447" t="s">
        <v>78</v>
      </c>
      <c r="I3447" t="s">
        <v>28</v>
      </c>
      <c r="J3447" t="s">
        <v>36</v>
      </c>
      <c r="K3447" t="s">
        <v>79</v>
      </c>
      <c r="L3447" t="s">
        <v>192</v>
      </c>
      <c r="M3447" t="s">
        <v>111</v>
      </c>
      <c r="N3447" s="2">
        <v>41415</v>
      </c>
      <c r="O3447" s="2">
        <v>41416</v>
      </c>
      <c r="P3447">
        <v>7</v>
      </c>
      <c r="Q3447" s="1">
        <v>0.09</v>
      </c>
      <c r="R3447">
        <v>3.74</v>
      </c>
      <c r="S3447">
        <v>4.6900000000000004</v>
      </c>
      <c r="T3447">
        <f t="shared" si="53"/>
        <v>26.18</v>
      </c>
    </row>
    <row r="3448" spans="1:20" x14ac:dyDescent="0.25">
      <c r="A3448">
        <v>3447</v>
      </c>
      <c r="B3448">
        <v>90397</v>
      </c>
      <c r="C3448" t="s">
        <v>304</v>
      </c>
      <c r="D3448" t="s">
        <v>20</v>
      </c>
      <c r="E3448" t="s">
        <v>39</v>
      </c>
      <c r="F3448" t="s">
        <v>31</v>
      </c>
      <c r="G3448" t="s">
        <v>41</v>
      </c>
      <c r="H3448" t="s">
        <v>49</v>
      </c>
      <c r="I3448" t="s">
        <v>28</v>
      </c>
      <c r="J3448" t="s">
        <v>36</v>
      </c>
      <c r="K3448" t="s">
        <v>55</v>
      </c>
      <c r="L3448" t="s">
        <v>192</v>
      </c>
      <c r="M3448" t="s">
        <v>139</v>
      </c>
      <c r="N3448" s="2">
        <v>41377</v>
      </c>
      <c r="O3448" s="2">
        <v>41378</v>
      </c>
      <c r="P3448">
        <v>12</v>
      </c>
      <c r="Q3448" s="1">
        <v>0.09</v>
      </c>
      <c r="R3448">
        <v>7.77</v>
      </c>
      <c r="S3448">
        <v>9.23</v>
      </c>
      <c r="T3448">
        <f t="shared" si="53"/>
        <v>93.24</v>
      </c>
    </row>
    <row r="3449" spans="1:20" x14ac:dyDescent="0.25">
      <c r="A3449">
        <v>3448</v>
      </c>
      <c r="B3449">
        <v>90397</v>
      </c>
      <c r="C3449" t="s">
        <v>2070</v>
      </c>
      <c r="D3449" t="s">
        <v>38</v>
      </c>
      <c r="E3449" t="s">
        <v>21</v>
      </c>
      <c r="F3449" t="s">
        <v>31</v>
      </c>
      <c r="G3449" t="s">
        <v>41</v>
      </c>
      <c r="H3449" t="s">
        <v>206</v>
      </c>
      <c r="I3449" t="s">
        <v>28</v>
      </c>
      <c r="J3449" t="s">
        <v>36</v>
      </c>
      <c r="K3449" t="s">
        <v>198</v>
      </c>
      <c r="L3449" t="s">
        <v>192</v>
      </c>
      <c r="M3449" t="s">
        <v>143</v>
      </c>
      <c r="N3449" s="2">
        <v>41377</v>
      </c>
      <c r="O3449" s="2">
        <v>41377</v>
      </c>
      <c r="P3449">
        <v>2</v>
      </c>
      <c r="Q3449" s="1">
        <v>0.02</v>
      </c>
      <c r="R3449">
        <v>27.48</v>
      </c>
      <c r="S3449">
        <v>4</v>
      </c>
      <c r="T3449">
        <f t="shared" si="53"/>
        <v>54.96</v>
      </c>
    </row>
    <row r="3450" spans="1:20" x14ac:dyDescent="0.25">
      <c r="A3450">
        <v>3449</v>
      </c>
      <c r="B3450">
        <v>87227</v>
      </c>
      <c r="C3450" t="s">
        <v>897</v>
      </c>
      <c r="D3450" t="s">
        <v>20</v>
      </c>
      <c r="E3450" t="s">
        <v>39</v>
      </c>
      <c r="F3450" t="s">
        <v>22</v>
      </c>
      <c r="G3450" t="s">
        <v>48</v>
      </c>
      <c r="H3450" t="s">
        <v>78</v>
      </c>
      <c r="I3450" t="s">
        <v>28</v>
      </c>
      <c r="J3450" t="s">
        <v>36</v>
      </c>
      <c r="K3450" t="s">
        <v>98</v>
      </c>
      <c r="L3450" t="s">
        <v>192</v>
      </c>
      <c r="M3450" t="s">
        <v>96</v>
      </c>
      <c r="N3450" s="2">
        <v>41467</v>
      </c>
      <c r="O3450" s="2">
        <v>41472</v>
      </c>
      <c r="P3450">
        <v>16</v>
      </c>
      <c r="Q3450" s="1">
        <v>0.03</v>
      </c>
      <c r="R3450">
        <v>6.81</v>
      </c>
      <c r="S3450">
        <v>5.48</v>
      </c>
      <c r="T3450">
        <f t="shared" si="53"/>
        <v>108.96</v>
      </c>
    </row>
    <row r="3451" spans="1:20" x14ac:dyDescent="0.25">
      <c r="A3451">
        <v>3450</v>
      </c>
      <c r="B3451">
        <v>87227</v>
      </c>
      <c r="C3451" t="s">
        <v>897</v>
      </c>
      <c r="D3451" t="s">
        <v>20</v>
      </c>
      <c r="E3451" t="s">
        <v>39</v>
      </c>
      <c r="F3451" t="s">
        <v>22</v>
      </c>
      <c r="G3451" t="s">
        <v>48</v>
      </c>
      <c r="H3451" t="s">
        <v>89</v>
      </c>
      <c r="I3451" t="s">
        <v>28</v>
      </c>
      <c r="J3451" t="s">
        <v>36</v>
      </c>
      <c r="K3451" t="s">
        <v>71</v>
      </c>
      <c r="L3451" t="s">
        <v>44</v>
      </c>
      <c r="M3451" t="s">
        <v>326</v>
      </c>
      <c r="N3451" s="2">
        <v>41467</v>
      </c>
      <c r="O3451" s="2">
        <v>41472</v>
      </c>
      <c r="P3451">
        <v>10</v>
      </c>
      <c r="Q3451" s="1">
        <v>0.06</v>
      </c>
      <c r="R3451">
        <v>3.78</v>
      </c>
      <c r="S3451">
        <v>0.71</v>
      </c>
      <c r="T3451">
        <f t="shared" si="53"/>
        <v>37.799999999999997</v>
      </c>
    </row>
    <row r="3452" spans="1:20" x14ac:dyDescent="0.25">
      <c r="A3452">
        <v>3451</v>
      </c>
      <c r="B3452">
        <v>87109</v>
      </c>
      <c r="C3452" t="s">
        <v>626</v>
      </c>
      <c r="D3452" t="s">
        <v>20</v>
      </c>
      <c r="E3452" t="s">
        <v>39</v>
      </c>
      <c r="F3452" t="s">
        <v>47</v>
      </c>
      <c r="G3452" t="s">
        <v>48</v>
      </c>
      <c r="H3452" t="s">
        <v>54</v>
      </c>
      <c r="I3452" t="s">
        <v>28</v>
      </c>
      <c r="J3452" t="s">
        <v>36</v>
      </c>
      <c r="K3452" t="s">
        <v>129</v>
      </c>
      <c r="L3452" t="s">
        <v>192</v>
      </c>
      <c r="M3452" t="s">
        <v>160</v>
      </c>
      <c r="N3452" s="2">
        <v>40437</v>
      </c>
      <c r="O3452" s="2">
        <v>40437</v>
      </c>
      <c r="P3452">
        <v>12</v>
      </c>
      <c r="Q3452" s="1">
        <v>0.04</v>
      </c>
      <c r="R3452">
        <v>22.84</v>
      </c>
      <c r="S3452">
        <v>16.87</v>
      </c>
      <c r="T3452">
        <f t="shared" si="53"/>
        <v>274.08</v>
      </c>
    </row>
    <row r="3453" spans="1:20" x14ac:dyDescent="0.25">
      <c r="A3453">
        <v>3452</v>
      </c>
      <c r="B3453">
        <v>89012</v>
      </c>
      <c r="C3453" t="s">
        <v>419</v>
      </c>
      <c r="D3453" t="s">
        <v>20</v>
      </c>
      <c r="E3453" t="s">
        <v>39</v>
      </c>
      <c r="F3453" t="s">
        <v>31</v>
      </c>
      <c r="G3453" t="s">
        <v>32</v>
      </c>
      <c r="H3453" t="s">
        <v>61</v>
      </c>
      <c r="I3453" t="s">
        <v>28</v>
      </c>
      <c r="J3453" t="s">
        <v>36</v>
      </c>
      <c r="K3453" t="s">
        <v>95</v>
      </c>
      <c r="L3453" t="s">
        <v>192</v>
      </c>
      <c r="M3453" t="s">
        <v>131</v>
      </c>
      <c r="N3453" s="2">
        <v>41167</v>
      </c>
      <c r="O3453" s="2">
        <v>41167</v>
      </c>
      <c r="P3453">
        <v>18</v>
      </c>
      <c r="Q3453" s="1">
        <v>0.08</v>
      </c>
      <c r="R3453">
        <v>2.16</v>
      </c>
      <c r="S3453">
        <v>6.05</v>
      </c>
      <c r="T3453">
        <f t="shared" si="53"/>
        <v>38.880000000000003</v>
      </c>
    </row>
    <row r="3454" spans="1:20" x14ac:dyDescent="0.25">
      <c r="A3454">
        <v>3453</v>
      </c>
      <c r="B3454">
        <v>90461</v>
      </c>
      <c r="C3454" t="s">
        <v>1714</v>
      </c>
      <c r="D3454" t="s">
        <v>20</v>
      </c>
      <c r="E3454" t="s">
        <v>39</v>
      </c>
      <c r="F3454" t="s">
        <v>31</v>
      </c>
      <c r="G3454" t="s">
        <v>93</v>
      </c>
      <c r="H3454" t="s">
        <v>54</v>
      </c>
      <c r="I3454" t="s">
        <v>28</v>
      </c>
      <c r="J3454" t="s">
        <v>36</v>
      </c>
      <c r="K3454" t="s">
        <v>129</v>
      </c>
      <c r="L3454" t="s">
        <v>706</v>
      </c>
      <c r="M3454" t="s">
        <v>35</v>
      </c>
      <c r="N3454" s="2">
        <v>40269</v>
      </c>
      <c r="O3454" s="2">
        <v>40271</v>
      </c>
      <c r="P3454">
        <v>1</v>
      </c>
      <c r="Q3454" s="1">
        <v>0.06</v>
      </c>
      <c r="R3454">
        <v>11.33</v>
      </c>
      <c r="S3454">
        <v>6.12</v>
      </c>
      <c r="T3454">
        <f t="shared" si="53"/>
        <v>11.33</v>
      </c>
    </row>
    <row r="3455" spans="1:20" x14ac:dyDescent="0.25">
      <c r="A3455">
        <v>3454</v>
      </c>
      <c r="B3455">
        <v>90511</v>
      </c>
      <c r="C3455" t="s">
        <v>856</v>
      </c>
      <c r="D3455" t="s">
        <v>578</v>
      </c>
      <c r="E3455" t="s">
        <v>187</v>
      </c>
      <c r="F3455" t="s">
        <v>31</v>
      </c>
      <c r="G3455" t="s">
        <v>48</v>
      </c>
      <c r="H3455" t="s">
        <v>219</v>
      </c>
      <c r="I3455" t="s">
        <v>28</v>
      </c>
      <c r="J3455" t="s">
        <v>36</v>
      </c>
      <c r="K3455" t="s">
        <v>101</v>
      </c>
      <c r="L3455" t="s">
        <v>330</v>
      </c>
      <c r="M3455" t="s">
        <v>83</v>
      </c>
      <c r="N3455" s="2">
        <v>41465</v>
      </c>
      <c r="O3455" s="2">
        <v>41467</v>
      </c>
      <c r="P3455">
        <v>4</v>
      </c>
      <c r="Q3455" s="1">
        <v>0</v>
      </c>
      <c r="R3455">
        <v>100.98</v>
      </c>
      <c r="S3455">
        <v>57.38</v>
      </c>
      <c r="T3455">
        <f t="shared" si="53"/>
        <v>403.92</v>
      </c>
    </row>
    <row r="3456" spans="1:20" x14ac:dyDescent="0.25">
      <c r="A3456">
        <v>3455</v>
      </c>
      <c r="B3456">
        <v>90511</v>
      </c>
      <c r="C3456" t="s">
        <v>856</v>
      </c>
      <c r="D3456" t="s">
        <v>20</v>
      </c>
      <c r="E3456" t="s">
        <v>39</v>
      </c>
      <c r="F3456" t="s">
        <v>31</v>
      </c>
      <c r="G3456" t="s">
        <v>48</v>
      </c>
      <c r="H3456" t="s">
        <v>61</v>
      </c>
      <c r="I3456" t="s">
        <v>28</v>
      </c>
      <c r="J3456" t="s">
        <v>36</v>
      </c>
      <c r="K3456" t="s">
        <v>248</v>
      </c>
      <c r="L3456" t="s">
        <v>192</v>
      </c>
      <c r="M3456" t="s">
        <v>631</v>
      </c>
      <c r="N3456" s="2">
        <v>41465</v>
      </c>
      <c r="O3456" s="2">
        <v>41469</v>
      </c>
      <c r="P3456">
        <v>6</v>
      </c>
      <c r="Q3456" s="1">
        <v>0.02</v>
      </c>
      <c r="R3456">
        <v>3.69</v>
      </c>
      <c r="S3456">
        <v>2.5</v>
      </c>
      <c r="T3456">
        <f t="shared" si="53"/>
        <v>22.14</v>
      </c>
    </row>
    <row r="3457" spans="1:20" x14ac:dyDescent="0.25">
      <c r="A3457">
        <v>3456</v>
      </c>
      <c r="B3457">
        <v>89558</v>
      </c>
      <c r="C3457" t="s">
        <v>611</v>
      </c>
      <c r="D3457" t="s">
        <v>20</v>
      </c>
      <c r="E3457" t="s">
        <v>187</v>
      </c>
      <c r="F3457" t="s">
        <v>47</v>
      </c>
      <c r="G3457" t="s">
        <v>93</v>
      </c>
      <c r="H3457" t="s">
        <v>217</v>
      </c>
      <c r="I3457" t="s">
        <v>28</v>
      </c>
      <c r="J3457" t="s">
        <v>36</v>
      </c>
      <c r="K3457" t="s">
        <v>158</v>
      </c>
      <c r="L3457" t="s">
        <v>746</v>
      </c>
      <c r="M3457" t="s">
        <v>111</v>
      </c>
      <c r="N3457" s="2">
        <v>41537</v>
      </c>
      <c r="O3457" s="2">
        <v>41539</v>
      </c>
      <c r="P3457">
        <v>4</v>
      </c>
      <c r="Q3457" s="1">
        <v>0.02</v>
      </c>
      <c r="R3457">
        <v>16.98</v>
      </c>
      <c r="S3457">
        <v>12.39</v>
      </c>
      <c r="T3457">
        <f t="shared" si="53"/>
        <v>67.92</v>
      </c>
    </row>
    <row r="3458" spans="1:20" x14ac:dyDescent="0.25">
      <c r="A3458">
        <v>3457</v>
      </c>
      <c r="B3458">
        <v>90889</v>
      </c>
      <c r="C3458" t="s">
        <v>1701</v>
      </c>
      <c r="D3458" t="s">
        <v>20</v>
      </c>
      <c r="E3458" t="s">
        <v>39</v>
      </c>
      <c r="F3458" t="s">
        <v>22</v>
      </c>
      <c r="G3458" t="s">
        <v>32</v>
      </c>
      <c r="H3458" t="s">
        <v>61</v>
      </c>
      <c r="I3458" t="s">
        <v>28</v>
      </c>
      <c r="J3458" t="s">
        <v>36</v>
      </c>
      <c r="K3458" t="s">
        <v>105</v>
      </c>
      <c r="L3458" t="s">
        <v>192</v>
      </c>
      <c r="M3458" t="s">
        <v>199</v>
      </c>
      <c r="N3458" s="2">
        <v>40556</v>
      </c>
      <c r="O3458" s="2">
        <v>40559</v>
      </c>
      <c r="P3458">
        <v>7</v>
      </c>
      <c r="Q3458" s="1">
        <v>0.06</v>
      </c>
      <c r="R3458">
        <v>37.76</v>
      </c>
      <c r="S3458">
        <v>12.9</v>
      </c>
      <c r="T3458">
        <f t="shared" si="53"/>
        <v>264.32</v>
      </c>
    </row>
    <row r="3459" spans="1:20" x14ac:dyDescent="0.25">
      <c r="A3459">
        <v>3458</v>
      </c>
      <c r="B3459">
        <v>90969</v>
      </c>
      <c r="C3459" t="s">
        <v>912</v>
      </c>
      <c r="D3459" t="s">
        <v>20</v>
      </c>
      <c r="E3459" t="s">
        <v>39</v>
      </c>
      <c r="F3459" t="s">
        <v>31</v>
      </c>
      <c r="G3459" t="s">
        <v>41</v>
      </c>
      <c r="H3459" t="s">
        <v>54</v>
      </c>
      <c r="I3459" t="s">
        <v>28</v>
      </c>
      <c r="J3459" t="s">
        <v>36</v>
      </c>
      <c r="K3459" t="s">
        <v>119</v>
      </c>
      <c r="L3459" t="s">
        <v>192</v>
      </c>
      <c r="M3459" t="s">
        <v>35</v>
      </c>
      <c r="N3459" s="2">
        <v>41455</v>
      </c>
      <c r="O3459" s="2">
        <v>41456</v>
      </c>
      <c r="P3459">
        <v>7</v>
      </c>
      <c r="Q3459" s="1">
        <v>0.04</v>
      </c>
      <c r="R3459">
        <v>3.89</v>
      </c>
      <c r="S3459">
        <v>7.01</v>
      </c>
      <c r="T3459">
        <f t="shared" ref="T3459:T3522" si="54">R3459*P3459</f>
        <v>27.23</v>
      </c>
    </row>
    <row r="3460" spans="1:20" x14ac:dyDescent="0.25">
      <c r="A3460">
        <v>3459</v>
      </c>
      <c r="B3460">
        <v>89216</v>
      </c>
      <c r="C3460" t="s">
        <v>120</v>
      </c>
      <c r="D3460" t="s">
        <v>20</v>
      </c>
      <c r="E3460" t="s">
        <v>187</v>
      </c>
      <c r="F3460" t="s">
        <v>31</v>
      </c>
      <c r="G3460" t="s">
        <v>23</v>
      </c>
      <c r="H3460" t="s">
        <v>225</v>
      </c>
      <c r="I3460" t="s">
        <v>28</v>
      </c>
      <c r="J3460" t="s">
        <v>36</v>
      </c>
      <c r="K3460" t="s">
        <v>228</v>
      </c>
      <c r="L3460" t="s">
        <v>26</v>
      </c>
      <c r="M3460" t="s">
        <v>139</v>
      </c>
      <c r="N3460" s="2">
        <v>41572</v>
      </c>
      <c r="O3460" s="2">
        <v>41573</v>
      </c>
      <c r="P3460">
        <v>18</v>
      </c>
      <c r="Q3460" s="1">
        <v>0.06</v>
      </c>
      <c r="R3460">
        <v>6.98</v>
      </c>
      <c r="S3460">
        <v>2.83</v>
      </c>
      <c r="T3460">
        <f t="shared" si="54"/>
        <v>125.64000000000001</v>
      </c>
    </row>
    <row r="3461" spans="1:20" x14ac:dyDescent="0.25">
      <c r="A3461">
        <v>3460</v>
      </c>
      <c r="B3461">
        <v>89216</v>
      </c>
      <c r="C3461" t="s">
        <v>120</v>
      </c>
      <c r="D3461" t="s">
        <v>38</v>
      </c>
      <c r="E3461" t="s">
        <v>39</v>
      </c>
      <c r="F3461" t="s">
        <v>31</v>
      </c>
      <c r="G3461" t="s">
        <v>23</v>
      </c>
      <c r="H3461" t="s">
        <v>54</v>
      </c>
      <c r="I3461" t="s">
        <v>28</v>
      </c>
      <c r="J3461" t="s">
        <v>36</v>
      </c>
      <c r="K3461" t="s">
        <v>116</v>
      </c>
      <c r="L3461" t="s">
        <v>192</v>
      </c>
      <c r="M3461" t="s">
        <v>146</v>
      </c>
      <c r="N3461" s="2">
        <v>41572</v>
      </c>
      <c r="O3461" s="2">
        <v>41575</v>
      </c>
      <c r="P3461">
        <v>20</v>
      </c>
      <c r="Q3461" s="1">
        <v>0</v>
      </c>
      <c r="R3461">
        <v>5.98</v>
      </c>
      <c r="S3461">
        <v>5.35</v>
      </c>
      <c r="T3461">
        <f t="shared" si="54"/>
        <v>119.60000000000001</v>
      </c>
    </row>
    <row r="3462" spans="1:20" x14ac:dyDescent="0.25">
      <c r="A3462">
        <v>3461</v>
      </c>
      <c r="B3462">
        <v>90975</v>
      </c>
      <c r="C3462" t="s">
        <v>1539</v>
      </c>
      <c r="D3462" t="s">
        <v>20</v>
      </c>
      <c r="E3462" t="s">
        <v>21</v>
      </c>
      <c r="F3462" t="s">
        <v>40</v>
      </c>
      <c r="G3462" t="s">
        <v>93</v>
      </c>
      <c r="H3462" t="s">
        <v>24</v>
      </c>
      <c r="I3462" t="s">
        <v>28</v>
      </c>
      <c r="J3462" t="s">
        <v>36</v>
      </c>
      <c r="K3462" t="s">
        <v>1147</v>
      </c>
      <c r="L3462" t="s">
        <v>26</v>
      </c>
      <c r="M3462" t="s">
        <v>370</v>
      </c>
      <c r="N3462" s="2">
        <v>40811</v>
      </c>
      <c r="O3462" s="2">
        <v>40813</v>
      </c>
      <c r="P3462">
        <v>10</v>
      </c>
      <c r="Q3462" s="1">
        <v>0.02</v>
      </c>
      <c r="R3462">
        <v>8.33</v>
      </c>
      <c r="S3462">
        <v>1.99</v>
      </c>
      <c r="T3462">
        <f t="shared" si="54"/>
        <v>83.3</v>
      </c>
    </row>
    <row r="3463" spans="1:20" x14ac:dyDescent="0.25">
      <c r="A3463">
        <v>3462</v>
      </c>
      <c r="B3463">
        <v>90975</v>
      </c>
      <c r="C3463" t="s">
        <v>1539</v>
      </c>
      <c r="D3463" t="s">
        <v>20</v>
      </c>
      <c r="E3463" t="s">
        <v>21</v>
      </c>
      <c r="F3463" t="s">
        <v>40</v>
      </c>
      <c r="G3463" t="s">
        <v>93</v>
      </c>
      <c r="H3463" t="s">
        <v>203</v>
      </c>
      <c r="I3463" t="s">
        <v>28</v>
      </c>
      <c r="J3463" t="s">
        <v>36</v>
      </c>
      <c r="K3463" t="s">
        <v>1107</v>
      </c>
      <c r="L3463" t="s">
        <v>192</v>
      </c>
      <c r="M3463" t="s">
        <v>638</v>
      </c>
      <c r="N3463" s="2">
        <v>40811</v>
      </c>
      <c r="O3463" s="2">
        <v>40812</v>
      </c>
      <c r="P3463">
        <v>5</v>
      </c>
      <c r="Q3463" s="1">
        <v>0</v>
      </c>
      <c r="R3463">
        <v>30.98</v>
      </c>
      <c r="S3463">
        <v>6.5</v>
      </c>
      <c r="T3463">
        <f t="shared" si="54"/>
        <v>154.9</v>
      </c>
    </row>
    <row r="3464" spans="1:20" x14ac:dyDescent="0.25">
      <c r="A3464">
        <v>3463</v>
      </c>
      <c r="B3464">
        <v>90975</v>
      </c>
      <c r="C3464" t="s">
        <v>1539</v>
      </c>
      <c r="D3464" t="s">
        <v>38</v>
      </c>
      <c r="E3464" t="s">
        <v>187</v>
      </c>
      <c r="F3464" t="s">
        <v>40</v>
      </c>
      <c r="G3464" t="s">
        <v>93</v>
      </c>
      <c r="H3464" t="s">
        <v>188</v>
      </c>
      <c r="I3464" t="s">
        <v>28</v>
      </c>
      <c r="J3464" t="s">
        <v>36</v>
      </c>
      <c r="K3464" t="s">
        <v>82</v>
      </c>
      <c r="L3464" t="s">
        <v>192</v>
      </c>
      <c r="M3464" t="s">
        <v>370</v>
      </c>
      <c r="N3464" s="2">
        <v>40811</v>
      </c>
      <c r="O3464" s="2">
        <v>40812</v>
      </c>
      <c r="P3464">
        <v>21</v>
      </c>
      <c r="Q3464" s="1">
        <v>0.06</v>
      </c>
      <c r="R3464">
        <v>22.98</v>
      </c>
      <c r="S3464">
        <v>7.58</v>
      </c>
      <c r="T3464">
        <f t="shared" si="54"/>
        <v>482.58</v>
      </c>
    </row>
    <row r="3465" spans="1:20" x14ac:dyDescent="0.25">
      <c r="A3465">
        <v>3464</v>
      </c>
      <c r="B3465">
        <v>87489</v>
      </c>
      <c r="C3465" t="s">
        <v>388</v>
      </c>
      <c r="D3465" t="s">
        <v>20</v>
      </c>
      <c r="E3465" t="s">
        <v>21</v>
      </c>
      <c r="F3465" t="s">
        <v>31</v>
      </c>
      <c r="G3465" t="s">
        <v>23</v>
      </c>
      <c r="H3465" t="s">
        <v>33</v>
      </c>
      <c r="I3465" t="s">
        <v>28</v>
      </c>
      <c r="J3465" t="s">
        <v>36</v>
      </c>
      <c r="K3465" t="s">
        <v>1243</v>
      </c>
      <c r="L3465" t="s">
        <v>192</v>
      </c>
      <c r="M3465" t="s">
        <v>131</v>
      </c>
      <c r="N3465" s="2">
        <v>40689</v>
      </c>
      <c r="O3465" s="2">
        <v>40691</v>
      </c>
      <c r="P3465">
        <v>3</v>
      </c>
      <c r="Q3465" s="1">
        <v>7.0000000000000007E-2</v>
      </c>
      <c r="R3465">
        <v>27.48</v>
      </c>
      <c r="S3465">
        <v>4</v>
      </c>
      <c r="T3465">
        <f t="shared" si="54"/>
        <v>82.44</v>
      </c>
    </row>
    <row r="3466" spans="1:20" x14ac:dyDescent="0.25">
      <c r="A3466">
        <v>3465</v>
      </c>
      <c r="B3466">
        <v>90034</v>
      </c>
      <c r="C3466" t="s">
        <v>946</v>
      </c>
      <c r="D3466" t="s">
        <v>38</v>
      </c>
      <c r="E3466" t="s">
        <v>39</v>
      </c>
      <c r="F3466" t="s">
        <v>22</v>
      </c>
      <c r="G3466" t="s">
        <v>23</v>
      </c>
      <c r="H3466" t="s">
        <v>42</v>
      </c>
      <c r="I3466" t="s">
        <v>28</v>
      </c>
      <c r="J3466" t="s">
        <v>36</v>
      </c>
      <c r="K3466" t="s">
        <v>105</v>
      </c>
      <c r="L3466" t="s">
        <v>192</v>
      </c>
      <c r="M3466" t="s">
        <v>27</v>
      </c>
      <c r="N3466" s="2">
        <v>41005</v>
      </c>
      <c r="O3466" s="2">
        <v>41007</v>
      </c>
      <c r="P3466">
        <v>4</v>
      </c>
      <c r="Q3466" s="1">
        <v>0.05</v>
      </c>
      <c r="R3466">
        <v>7.77</v>
      </c>
      <c r="S3466">
        <v>9.23</v>
      </c>
      <c r="T3466">
        <f t="shared" si="54"/>
        <v>31.08</v>
      </c>
    </row>
    <row r="3467" spans="1:20" x14ac:dyDescent="0.25">
      <c r="A3467">
        <v>3466</v>
      </c>
      <c r="B3467">
        <v>88146</v>
      </c>
      <c r="C3467" t="s">
        <v>403</v>
      </c>
      <c r="D3467" t="s">
        <v>20</v>
      </c>
      <c r="E3467" t="s">
        <v>21</v>
      </c>
      <c r="F3467" t="s">
        <v>40</v>
      </c>
      <c r="G3467" t="s">
        <v>32</v>
      </c>
      <c r="H3467" t="s">
        <v>206</v>
      </c>
      <c r="I3467" t="s">
        <v>28</v>
      </c>
      <c r="J3467" t="s">
        <v>36</v>
      </c>
      <c r="K3467" t="s">
        <v>1114</v>
      </c>
      <c r="L3467" t="s">
        <v>192</v>
      </c>
      <c r="M3467" t="s">
        <v>59</v>
      </c>
      <c r="N3467" s="2">
        <v>41401</v>
      </c>
      <c r="O3467" s="2">
        <v>41402</v>
      </c>
      <c r="P3467">
        <v>1</v>
      </c>
      <c r="Q3467" s="1">
        <v>0</v>
      </c>
      <c r="R3467">
        <v>20.97</v>
      </c>
      <c r="S3467">
        <v>6.5</v>
      </c>
      <c r="T3467">
        <f t="shared" si="54"/>
        <v>20.97</v>
      </c>
    </row>
    <row r="3468" spans="1:20" x14ac:dyDescent="0.25">
      <c r="A3468">
        <v>3467</v>
      </c>
      <c r="B3468">
        <v>88146</v>
      </c>
      <c r="C3468" t="s">
        <v>403</v>
      </c>
      <c r="D3468" t="s">
        <v>38</v>
      </c>
      <c r="E3468" t="s">
        <v>39</v>
      </c>
      <c r="F3468" t="s">
        <v>40</v>
      </c>
      <c r="G3468" t="s">
        <v>32</v>
      </c>
      <c r="H3468" t="s">
        <v>61</v>
      </c>
      <c r="I3468" t="s">
        <v>28</v>
      </c>
      <c r="J3468" t="s">
        <v>36</v>
      </c>
      <c r="K3468" t="s">
        <v>289</v>
      </c>
      <c r="L3468" t="s">
        <v>44</v>
      </c>
      <c r="M3468" t="s">
        <v>59</v>
      </c>
      <c r="N3468" s="2">
        <v>41401</v>
      </c>
      <c r="O3468" s="2">
        <v>41403</v>
      </c>
      <c r="P3468">
        <v>10</v>
      </c>
      <c r="Q3468" s="1">
        <v>0.08</v>
      </c>
      <c r="R3468">
        <v>2.1</v>
      </c>
      <c r="S3468">
        <v>0.7</v>
      </c>
      <c r="T3468">
        <f t="shared" si="54"/>
        <v>21</v>
      </c>
    </row>
    <row r="3469" spans="1:20" x14ac:dyDescent="0.25">
      <c r="A3469">
        <v>3468</v>
      </c>
      <c r="B3469">
        <v>88072</v>
      </c>
      <c r="C3469" t="s">
        <v>800</v>
      </c>
      <c r="D3469" t="s">
        <v>20</v>
      </c>
      <c r="E3469" t="s">
        <v>39</v>
      </c>
      <c r="F3469" t="s">
        <v>22</v>
      </c>
      <c r="G3469" t="s">
        <v>23</v>
      </c>
      <c r="H3469" t="s">
        <v>42</v>
      </c>
      <c r="I3469" t="s">
        <v>28</v>
      </c>
      <c r="J3469" t="s">
        <v>36</v>
      </c>
      <c r="K3469" t="s">
        <v>82</v>
      </c>
      <c r="L3469" t="s">
        <v>192</v>
      </c>
      <c r="M3469" t="s">
        <v>150</v>
      </c>
      <c r="N3469" s="2">
        <v>41147</v>
      </c>
      <c r="O3469" s="2">
        <v>41147</v>
      </c>
      <c r="P3469">
        <v>21</v>
      </c>
      <c r="Q3469" s="1">
        <v>0.04</v>
      </c>
      <c r="R3469">
        <v>60.97</v>
      </c>
      <c r="S3469">
        <v>4.5</v>
      </c>
      <c r="T3469">
        <f t="shared" si="54"/>
        <v>1280.3699999999999</v>
      </c>
    </row>
    <row r="3470" spans="1:20" x14ac:dyDescent="0.25">
      <c r="A3470">
        <v>3469</v>
      </c>
      <c r="B3470">
        <v>90019</v>
      </c>
      <c r="C3470" t="s">
        <v>1389</v>
      </c>
      <c r="D3470" t="s">
        <v>20</v>
      </c>
      <c r="E3470" t="s">
        <v>39</v>
      </c>
      <c r="F3470" t="s">
        <v>31</v>
      </c>
      <c r="G3470" t="s">
        <v>23</v>
      </c>
      <c r="H3470" t="s">
        <v>54</v>
      </c>
      <c r="I3470" t="s">
        <v>28</v>
      </c>
      <c r="J3470" t="s">
        <v>36</v>
      </c>
      <c r="K3470" t="s">
        <v>101</v>
      </c>
      <c r="L3470" t="s">
        <v>192</v>
      </c>
      <c r="M3470" t="s">
        <v>35</v>
      </c>
      <c r="N3470" s="2">
        <v>41223</v>
      </c>
      <c r="O3470" s="2">
        <v>41225</v>
      </c>
      <c r="P3470">
        <v>31</v>
      </c>
      <c r="Q3470" s="1">
        <v>0.02</v>
      </c>
      <c r="R3470">
        <v>15.31</v>
      </c>
      <c r="S3470">
        <v>8.7799999999999994</v>
      </c>
      <c r="T3470">
        <f t="shared" si="54"/>
        <v>474.61</v>
      </c>
    </row>
    <row r="3471" spans="1:20" x14ac:dyDescent="0.25">
      <c r="A3471">
        <v>3470</v>
      </c>
      <c r="B3471">
        <v>86966</v>
      </c>
      <c r="C3471" t="s">
        <v>1232</v>
      </c>
      <c r="D3471" t="s">
        <v>20</v>
      </c>
      <c r="E3471" t="s">
        <v>21</v>
      </c>
      <c r="F3471" t="s">
        <v>40</v>
      </c>
      <c r="G3471" t="s">
        <v>93</v>
      </c>
      <c r="H3471" t="s">
        <v>206</v>
      </c>
      <c r="I3471" t="s">
        <v>28</v>
      </c>
      <c r="J3471" t="s">
        <v>36</v>
      </c>
      <c r="K3471" t="s">
        <v>1108</v>
      </c>
      <c r="L3471" t="s">
        <v>192</v>
      </c>
      <c r="M3471" t="s">
        <v>99</v>
      </c>
      <c r="N3471" s="2">
        <v>40399</v>
      </c>
      <c r="O3471" s="2">
        <v>40400</v>
      </c>
      <c r="P3471">
        <v>19</v>
      </c>
      <c r="Q3471" s="1">
        <v>7.0000000000000007E-2</v>
      </c>
      <c r="R3471">
        <v>20.95</v>
      </c>
      <c r="S3471">
        <v>5.99</v>
      </c>
      <c r="T3471">
        <f t="shared" si="54"/>
        <v>398.05</v>
      </c>
    </row>
    <row r="3472" spans="1:20" x14ac:dyDescent="0.25">
      <c r="A3472">
        <v>3471</v>
      </c>
      <c r="B3472">
        <v>90418</v>
      </c>
      <c r="C3472" t="s">
        <v>311</v>
      </c>
      <c r="D3472" t="s">
        <v>20</v>
      </c>
      <c r="E3472" t="s">
        <v>39</v>
      </c>
      <c r="F3472" t="s">
        <v>22</v>
      </c>
      <c r="G3472" t="s">
        <v>93</v>
      </c>
      <c r="H3472" t="s">
        <v>78</v>
      </c>
      <c r="I3472" t="s">
        <v>28</v>
      </c>
      <c r="J3472" t="s">
        <v>36</v>
      </c>
      <c r="K3472" t="s">
        <v>136</v>
      </c>
      <c r="L3472" t="s">
        <v>706</v>
      </c>
      <c r="M3472" t="s">
        <v>80</v>
      </c>
      <c r="N3472" s="2">
        <v>40827</v>
      </c>
      <c r="O3472" s="2">
        <v>40828</v>
      </c>
      <c r="P3472">
        <v>13</v>
      </c>
      <c r="Q3472" s="1">
        <v>0.02</v>
      </c>
      <c r="R3472">
        <v>14.42</v>
      </c>
      <c r="S3472">
        <v>6.75</v>
      </c>
      <c r="T3472">
        <f t="shared" si="54"/>
        <v>187.46</v>
      </c>
    </row>
    <row r="3473" spans="1:20" x14ac:dyDescent="0.25">
      <c r="A3473">
        <v>3472</v>
      </c>
      <c r="B3473">
        <v>90466</v>
      </c>
      <c r="C3473" t="s">
        <v>1455</v>
      </c>
      <c r="D3473" t="s">
        <v>20</v>
      </c>
      <c r="E3473" t="s">
        <v>39</v>
      </c>
      <c r="F3473" t="s">
        <v>22</v>
      </c>
      <c r="G3473" t="s">
        <v>41</v>
      </c>
      <c r="H3473" t="s">
        <v>78</v>
      </c>
      <c r="I3473" t="s">
        <v>28</v>
      </c>
      <c r="J3473" t="s">
        <v>36</v>
      </c>
      <c r="K3473" t="s">
        <v>289</v>
      </c>
      <c r="L3473" t="s">
        <v>192</v>
      </c>
      <c r="M3473" t="s">
        <v>398</v>
      </c>
      <c r="N3473" s="2">
        <v>41506</v>
      </c>
      <c r="O3473" s="2">
        <v>41508</v>
      </c>
      <c r="P3473">
        <v>15</v>
      </c>
      <c r="Q3473" s="1">
        <v>0.03</v>
      </c>
      <c r="R3473">
        <v>30.98</v>
      </c>
      <c r="S3473">
        <v>19.510000000000002</v>
      </c>
      <c r="T3473">
        <f t="shared" si="54"/>
        <v>464.7</v>
      </c>
    </row>
    <row r="3474" spans="1:20" x14ac:dyDescent="0.25">
      <c r="A3474">
        <v>3473</v>
      </c>
      <c r="B3474">
        <v>90466</v>
      </c>
      <c r="C3474" t="s">
        <v>1474</v>
      </c>
      <c r="D3474" t="s">
        <v>578</v>
      </c>
      <c r="E3474" t="s">
        <v>39</v>
      </c>
      <c r="F3474" t="s">
        <v>31</v>
      </c>
      <c r="G3474" t="s">
        <v>41</v>
      </c>
      <c r="H3474" t="s">
        <v>61</v>
      </c>
      <c r="I3474" t="s">
        <v>28</v>
      </c>
      <c r="J3474" t="s">
        <v>36</v>
      </c>
      <c r="K3474" t="s">
        <v>43</v>
      </c>
      <c r="L3474" t="s">
        <v>283</v>
      </c>
      <c r="M3474" t="s">
        <v>146</v>
      </c>
      <c r="N3474" s="2">
        <v>41506</v>
      </c>
      <c r="O3474" s="2">
        <v>41508</v>
      </c>
      <c r="P3474">
        <v>11</v>
      </c>
      <c r="Q3474" s="1">
        <v>0.01</v>
      </c>
      <c r="R3474">
        <v>68.81</v>
      </c>
      <c r="S3474">
        <v>60</v>
      </c>
      <c r="T3474">
        <f t="shared" si="54"/>
        <v>756.91000000000008</v>
      </c>
    </row>
    <row r="3475" spans="1:20" x14ac:dyDescent="0.25">
      <c r="A3475">
        <v>3474</v>
      </c>
      <c r="B3475">
        <v>90466</v>
      </c>
      <c r="C3475" t="s">
        <v>1400</v>
      </c>
      <c r="D3475" t="s">
        <v>20</v>
      </c>
      <c r="E3475" t="s">
        <v>39</v>
      </c>
      <c r="F3475" t="s">
        <v>31</v>
      </c>
      <c r="G3475" t="s">
        <v>41</v>
      </c>
      <c r="H3475" t="s">
        <v>89</v>
      </c>
      <c r="I3475" t="s">
        <v>28</v>
      </c>
      <c r="J3475" t="s">
        <v>36</v>
      </c>
      <c r="K3475" t="s">
        <v>138</v>
      </c>
      <c r="L3475" t="s">
        <v>44</v>
      </c>
      <c r="M3475" t="s">
        <v>143</v>
      </c>
      <c r="N3475" s="2">
        <v>41506</v>
      </c>
      <c r="O3475" s="2">
        <v>41508</v>
      </c>
      <c r="P3475">
        <v>9</v>
      </c>
      <c r="Q3475" s="1">
        <v>0</v>
      </c>
      <c r="R3475">
        <v>5.84</v>
      </c>
      <c r="S3475">
        <v>1.2</v>
      </c>
      <c r="T3475">
        <f t="shared" si="54"/>
        <v>52.56</v>
      </c>
    </row>
    <row r="3476" spans="1:20" x14ac:dyDescent="0.25">
      <c r="A3476">
        <v>3475</v>
      </c>
      <c r="B3476">
        <v>86689</v>
      </c>
      <c r="C3476" t="s">
        <v>748</v>
      </c>
      <c r="D3476" t="s">
        <v>38</v>
      </c>
      <c r="E3476" t="s">
        <v>39</v>
      </c>
      <c r="F3476" t="s">
        <v>22</v>
      </c>
      <c r="G3476" t="s">
        <v>23</v>
      </c>
      <c r="H3476" t="s">
        <v>49</v>
      </c>
      <c r="I3476" t="s">
        <v>28</v>
      </c>
      <c r="J3476" t="s">
        <v>36</v>
      </c>
      <c r="K3476" t="s">
        <v>248</v>
      </c>
      <c r="L3476" t="s">
        <v>44</v>
      </c>
      <c r="M3476" t="s">
        <v>227</v>
      </c>
      <c r="N3476" s="2">
        <v>40760</v>
      </c>
      <c r="O3476" s="2">
        <v>40763</v>
      </c>
      <c r="P3476">
        <v>18</v>
      </c>
      <c r="Q3476" s="1">
        <v>0.01</v>
      </c>
      <c r="R3476">
        <v>37.94</v>
      </c>
      <c r="S3476">
        <v>5.08</v>
      </c>
      <c r="T3476">
        <f t="shared" si="54"/>
        <v>682.92</v>
      </c>
    </row>
    <row r="3477" spans="1:20" x14ac:dyDescent="0.25">
      <c r="A3477">
        <v>3476</v>
      </c>
      <c r="B3477">
        <v>86689</v>
      </c>
      <c r="C3477" t="s">
        <v>748</v>
      </c>
      <c r="D3477" t="s">
        <v>20</v>
      </c>
      <c r="E3477" t="s">
        <v>39</v>
      </c>
      <c r="F3477" t="s">
        <v>22</v>
      </c>
      <c r="G3477" t="s">
        <v>23</v>
      </c>
      <c r="H3477" t="s">
        <v>42</v>
      </c>
      <c r="I3477" t="s">
        <v>28</v>
      </c>
      <c r="J3477" t="s">
        <v>36</v>
      </c>
      <c r="K3477" t="s">
        <v>74</v>
      </c>
      <c r="L3477" t="s">
        <v>192</v>
      </c>
      <c r="M3477" t="s">
        <v>182</v>
      </c>
      <c r="N3477" s="2">
        <v>40760</v>
      </c>
      <c r="O3477" s="2">
        <v>40761</v>
      </c>
      <c r="P3477">
        <v>8</v>
      </c>
      <c r="Q3477" s="1">
        <v>0.01</v>
      </c>
      <c r="R3477">
        <v>111.03</v>
      </c>
      <c r="S3477">
        <v>8.64</v>
      </c>
      <c r="T3477">
        <f t="shared" si="54"/>
        <v>888.24</v>
      </c>
    </row>
    <row r="3478" spans="1:20" x14ac:dyDescent="0.25">
      <c r="A3478">
        <v>3477</v>
      </c>
      <c r="B3478">
        <v>87996</v>
      </c>
      <c r="C3478" t="s">
        <v>347</v>
      </c>
      <c r="D3478" t="s">
        <v>20</v>
      </c>
      <c r="E3478" t="s">
        <v>187</v>
      </c>
      <c r="F3478" t="s">
        <v>31</v>
      </c>
      <c r="G3478" t="s">
        <v>48</v>
      </c>
      <c r="H3478" t="s">
        <v>219</v>
      </c>
      <c r="I3478" t="s">
        <v>28</v>
      </c>
      <c r="J3478" t="s">
        <v>36</v>
      </c>
      <c r="K3478" t="s">
        <v>189</v>
      </c>
      <c r="L3478" t="s">
        <v>192</v>
      </c>
      <c r="M3478" t="s">
        <v>131</v>
      </c>
      <c r="N3478" s="2">
        <v>41132</v>
      </c>
      <c r="O3478" s="2">
        <v>41136</v>
      </c>
      <c r="P3478">
        <v>16</v>
      </c>
      <c r="Q3478" s="1">
        <v>7.0000000000000007E-2</v>
      </c>
      <c r="R3478">
        <v>32.479999999999997</v>
      </c>
      <c r="S3478">
        <v>7.09</v>
      </c>
      <c r="T3478">
        <f t="shared" si="54"/>
        <v>519.67999999999995</v>
      </c>
    </row>
    <row r="3479" spans="1:20" x14ac:dyDescent="0.25">
      <c r="A3479">
        <v>3478</v>
      </c>
      <c r="B3479">
        <v>89638</v>
      </c>
      <c r="C3479" t="s">
        <v>2224</v>
      </c>
      <c r="D3479" t="s">
        <v>20</v>
      </c>
      <c r="E3479" t="s">
        <v>39</v>
      </c>
      <c r="F3479" t="s">
        <v>31</v>
      </c>
      <c r="G3479" t="s">
        <v>93</v>
      </c>
      <c r="H3479" t="s">
        <v>94</v>
      </c>
      <c r="I3479" t="s">
        <v>28</v>
      </c>
      <c r="J3479" t="s">
        <v>36</v>
      </c>
      <c r="K3479" t="s">
        <v>289</v>
      </c>
      <c r="L3479" t="s">
        <v>192</v>
      </c>
      <c r="M3479" t="s">
        <v>146</v>
      </c>
      <c r="N3479" s="2">
        <v>41526</v>
      </c>
      <c r="O3479" s="2">
        <v>41529</v>
      </c>
      <c r="P3479">
        <v>15</v>
      </c>
      <c r="Q3479" s="1">
        <v>0.01</v>
      </c>
      <c r="R3479">
        <v>40.99</v>
      </c>
      <c r="S3479">
        <v>19.989999999999998</v>
      </c>
      <c r="T3479">
        <f t="shared" si="54"/>
        <v>614.85</v>
      </c>
    </row>
    <row r="3480" spans="1:20" x14ac:dyDescent="0.25">
      <c r="A3480">
        <v>3479</v>
      </c>
      <c r="B3480">
        <v>89638</v>
      </c>
      <c r="C3480" t="s">
        <v>2443</v>
      </c>
      <c r="D3480" t="s">
        <v>20</v>
      </c>
      <c r="E3480" t="s">
        <v>187</v>
      </c>
      <c r="F3480" t="s">
        <v>31</v>
      </c>
      <c r="G3480" t="s">
        <v>93</v>
      </c>
      <c r="H3480" t="s">
        <v>225</v>
      </c>
      <c r="I3480" t="s">
        <v>28</v>
      </c>
      <c r="J3480" t="s">
        <v>36</v>
      </c>
      <c r="K3480" t="s">
        <v>170</v>
      </c>
      <c r="L3480" t="s">
        <v>746</v>
      </c>
      <c r="M3480" t="s">
        <v>63</v>
      </c>
      <c r="N3480" s="2">
        <v>41526</v>
      </c>
      <c r="O3480" s="2">
        <v>41529</v>
      </c>
      <c r="P3480">
        <v>11</v>
      </c>
      <c r="Q3480" s="1">
        <v>0.05</v>
      </c>
      <c r="R3480">
        <v>136.97999999999999</v>
      </c>
      <c r="S3480">
        <v>24.49</v>
      </c>
      <c r="T3480">
        <f t="shared" si="54"/>
        <v>1506.78</v>
      </c>
    </row>
    <row r="3481" spans="1:20" x14ac:dyDescent="0.25">
      <c r="A3481">
        <v>3480</v>
      </c>
      <c r="B3481">
        <v>90979</v>
      </c>
      <c r="C3481" t="s">
        <v>725</v>
      </c>
      <c r="D3481" t="s">
        <v>578</v>
      </c>
      <c r="E3481" t="s">
        <v>187</v>
      </c>
      <c r="F3481" t="s">
        <v>31</v>
      </c>
      <c r="G3481" t="s">
        <v>93</v>
      </c>
      <c r="H3481" t="s">
        <v>188</v>
      </c>
      <c r="I3481" t="s">
        <v>28</v>
      </c>
      <c r="J3481" t="s">
        <v>36</v>
      </c>
      <c r="K3481" t="s">
        <v>113</v>
      </c>
      <c r="L3481" t="s">
        <v>283</v>
      </c>
      <c r="M3481" t="s">
        <v>375</v>
      </c>
      <c r="N3481" s="2">
        <v>41011</v>
      </c>
      <c r="O3481" s="2">
        <v>41012</v>
      </c>
      <c r="P3481">
        <v>1</v>
      </c>
      <c r="Q3481" s="1">
        <v>0.01</v>
      </c>
      <c r="R3481">
        <v>110.98</v>
      </c>
      <c r="S3481">
        <v>30</v>
      </c>
      <c r="T3481">
        <f t="shared" si="54"/>
        <v>110.98</v>
      </c>
    </row>
    <row r="3482" spans="1:20" x14ac:dyDescent="0.25">
      <c r="A3482">
        <v>3481</v>
      </c>
      <c r="B3482">
        <v>90979</v>
      </c>
      <c r="C3482" t="s">
        <v>725</v>
      </c>
      <c r="D3482" t="s">
        <v>20</v>
      </c>
      <c r="E3482" t="s">
        <v>21</v>
      </c>
      <c r="F3482" t="s">
        <v>31</v>
      </c>
      <c r="G3482" t="s">
        <v>93</v>
      </c>
      <c r="H3482" t="s">
        <v>24</v>
      </c>
      <c r="I3482" t="s">
        <v>28</v>
      </c>
      <c r="J3482" t="s">
        <v>36</v>
      </c>
      <c r="K3482" t="s">
        <v>201</v>
      </c>
      <c r="L3482" t="s">
        <v>26</v>
      </c>
      <c r="M3482" t="s">
        <v>91</v>
      </c>
      <c r="N3482" s="2">
        <v>41011</v>
      </c>
      <c r="O3482" s="2">
        <v>41013</v>
      </c>
      <c r="P3482">
        <v>14</v>
      </c>
      <c r="Q3482" s="1">
        <v>7.0000000000000007E-2</v>
      </c>
      <c r="R3482">
        <v>20.99</v>
      </c>
      <c r="S3482">
        <v>3.3</v>
      </c>
      <c r="T3482">
        <f t="shared" si="54"/>
        <v>293.85999999999996</v>
      </c>
    </row>
    <row r="3483" spans="1:20" x14ac:dyDescent="0.25">
      <c r="A3483">
        <v>3482</v>
      </c>
      <c r="B3483">
        <v>90521</v>
      </c>
      <c r="C3483" t="s">
        <v>127</v>
      </c>
      <c r="D3483" t="s">
        <v>20</v>
      </c>
      <c r="E3483" t="s">
        <v>39</v>
      </c>
      <c r="F3483" t="s">
        <v>22</v>
      </c>
      <c r="G3483" t="s">
        <v>32</v>
      </c>
      <c r="H3483" t="s">
        <v>78</v>
      </c>
      <c r="I3483" t="s">
        <v>28</v>
      </c>
      <c r="J3483" t="s">
        <v>36</v>
      </c>
      <c r="K3483" t="s">
        <v>129</v>
      </c>
      <c r="L3483" t="s">
        <v>192</v>
      </c>
      <c r="M3483" t="s">
        <v>182</v>
      </c>
      <c r="N3483" s="2">
        <v>41369</v>
      </c>
      <c r="O3483" s="2">
        <v>41371</v>
      </c>
      <c r="P3483">
        <v>11</v>
      </c>
      <c r="Q3483" s="1">
        <v>0.05</v>
      </c>
      <c r="R3483">
        <v>2.08</v>
      </c>
      <c r="S3483">
        <v>1.49</v>
      </c>
      <c r="T3483">
        <f t="shared" si="54"/>
        <v>22.880000000000003</v>
      </c>
    </row>
    <row r="3484" spans="1:20" x14ac:dyDescent="0.25">
      <c r="A3484">
        <v>3483</v>
      </c>
      <c r="B3484">
        <v>88529</v>
      </c>
      <c r="C3484" t="s">
        <v>1555</v>
      </c>
      <c r="D3484" t="s">
        <v>20</v>
      </c>
      <c r="E3484" t="s">
        <v>21</v>
      </c>
      <c r="F3484" t="s">
        <v>40</v>
      </c>
      <c r="G3484" t="s">
        <v>48</v>
      </c>
      <c r="H3484" t="s">
        <v>24</v>
      </c>
      <c r="I3484" t="s">
        <v>28</v>
      </c>
      <c r="J3484" t="s">
        <v>36</v>
      </c>
      <c r="K3484" t="s">
        <v>1138</v>
      </c>
      <c r="L3484" t="s">
        <v>192</v>
      </c>
      <c r="M3484" t="s">
        <v>99</v>
      </c>
      <c r="N3484" s="2">
        <v>40808</v>
      </c>
      <c r="O3484" s="2">
        <v>40810</v>
      </c>
      <c r="P3484">
        <v>21</v>
      </c>
      <c r="Q3484" s="1">
        <v>0.03</v>
      </c>
      <c r="R3484">
        <v>65.989999999999995</v>
      </c>
      <c r="S3484">
        <v>8.99</v>
      </c>
      <c r="T3484">
        <f t="shared" si="54"/>
        <v>1385.79</v>
      </c>
    </row>
    <row r="3485" spans="1:20" x14ac:dyDescent="0.25">
      <c r="A3485">
        <v>3484</v>
      </c>
      <c r="B3485">
        <v>87349</v>
      </c>
      <c r="C3485" t="s">
        <v>579</v>
      </c>
      <c r="D3485" t="s">
        <v>578</v>
      </c>
      <c r="E3485" t="s">
        <v>187</v>
      </c>
      <c r="F3485" t="s">
        <v>31</v>
      </c>
      <c r="G3485" t="s">
        <v>23</v>
      </c>
      <c r="H3485" t="s">
        <v>219</v>
      </c>
      <c r="I3485" t="s">
        <v>28</v>
      </c>
      <c r="J3485" t="s">
        <v>36</v>
      </c>
      <c r="K3485" t="s">
        <v>170</v>
      </c>
      <c r="L3485" t="s">
        <v>330</v>
      </c>
      <c r="M3485" t="s">
        <v>143</v>
      </c>
      <c r="N3485" s="2">
        <v>40627</v>
      </c>
      <c r="O3485" s="2">
        <v>40629</v>
      </c>
      <c r="P3485">
        <v>6</v>
      </c>
      <c r="Q3485" s="1">
        <v>0.02</v>
      </c>
      <c r="R3485">
        <v>296.18</v>
      </c>
      <c r="S3485">
        <v>54.12</v>
      </c>
      <c r="T3485">
        <f t="shared" si="54"/>
        <v>1777.08</v>
      </c>
    </row>
    <row r="3486" spans="1:20" x14ac:dyDescent="0.25">
      <c r="A3486">
        <v>3485</v>
      </c>
      <c r="B3486">
        <v>90375</v>
      </c>
      <c r="C3486" t="s">
        <v>1371</v>
      </c>
      <c r="D3486" t="s">
        <v>578</v>
      </c>
      <c r="E3486" t="s">
        <v>21</v>
      </c>
      <c r="F3486" t="s">
        <v>40</v>
      </c>
      <c r="G3486" t="s">
        <v>93</v>
      </c>
      <c r="H3486" t="s">
        <v>206</v>
      </c>
      <c r="I3486" t="s">
        <v>28</v>
      </c>
      <c r="J3486" t="s">
        <v>36</v>
      </c>
      <c r="K3486" t="s">
        <v>201</v>
      </c>
      <c r="L3486" t="s">
        <v>283</v>
      </c>
      <c r="M3486" t="s">
        <v>393</v>
      </c>
      <c r="N3486" s="2">
        <v>40963</v>
      </c>
      <c r="O3486" s="2">
        <v>40964</v>
      </c>
      <c r="P3486">
        <v>11</v>
      </c>
      <c r="Q3486" s="1">
        <v>0.09</v>
      </c>
      <c r="R3486">
        <v>120.97</v>
      </c>
      <c r="S3486">
        <v>26.3</v>
      </c>
      <c r="T3486">
        <f t="shared" si="54"/>
        <v>1330.67</v>
      </c>
    </row>
    <row r="3487" spans="1:20" x14ac:dyDescent="0.25">
      <c r="A3487">
        <v>3486</v>
      </c>
      <c r="B3487">
        <v>90375</v>
      </c>
      <c r="C3487" t="s">
        <v>1371</v>
      </c>
      <c r="D3487" t="s">
        <v>20</v>
      </c>
      <c r="E3487" t="s">
        <v>39</v>
      </c>
      <c r="F3487" t="s">
        <v>40</v>
      </c>
      <c r="G3487" t="s">
        <v>93</v>
      </c>
      <c r="H3487" t="s">
        <v>89</v>
      </c>
      <c r="I3487" t="s">
        <v>28</v>
      </c>
      <c r="J3487" t="s">
        <v>36</v>
      </c>
      <c r="K3487" t="s">
        <v>98</v>
      </c>
      <c r="L3487" t="s">
        <v>192</v>
      </c>
      <c r="M3487" t="s">
        <v>309</v>
      </c>
      <c r="N3487" s="2">
        <v>40963</v>
      </c>
      <c r="O3487" s="2">
        <v>40964</v>
      </c>
      <c r="P3487">
        <v>10</v>
      </c>
      <c r="Q3487" s="1">
        <v>7.0000000000000007E-2</v>
      </c>
      <c r="R3487">
        <v>5.78</v>
      </c>
      <c r="S3487">
        <v>7.64</v>
      </c>
      <c r="T3487">
        <f t="shared" si="54"/>
        <v>57.800000000000004</v>
      </c>
    </row>
    <row r="3488" spans="1:20" x14ac:dyDescent="0.25">
      <c r="A3488">
        <v>3487</v>
      </c>
      <c r="B3488">
        <v>88040</v>
      </c>
      <c r="C3488" t="s">
        <v>504</v>
      </c>
      <c r="D3488" t="s">
        <v>20</v>
      </c>
      <c r="E3488" t="s">
        <v>39</v>
      </c>
      <c r="F3488" t="s">
        <v>40</v>
      </c>
      <c r="G3488" t="s">
        <v>93</v>
      </c>
      <c r="H3488" t="s">
        <v>54</v>
      </c>
      <c r="I3488" t="s">
        <v>28</v>
      </c>
      <c r="J3488" t="s">
        <v>36</v>
      </c>
      <c r="K3488" t="s">
        <v>291</v>
      </c>
      <c r="L3488" t="s">
        <v>192</v>
      </c>
      <c r="M3488" t="s">
        <v>59</v>
      </c>
      <c r="N3488" s="2">
        <v>40403</v>
      </c>
      <c r="O3488" s="2">
        <v>40405</v>
      </c>
      <c r="P3488">
        <v>5</v>
      </c>
      <c r="Q3488" s="1">
        <v>7.0000000000000007E-2</v>
      </c>
      <c r="R3488">
        <v>5.98</v>
      </c>
      <c r="S3488">
        <v>5.46</v>
      </c>
      <c r="T3488">
        <f t="shared" si="54"/>
        <v>29.900000000000002</v>
      </c>
    </row>
    <row r="3489" spans="1:20" x14ac:dyDescent="0.25">
      <c r="A3489">
        <v>3488</v>
      </c>
      <c r="B3489">
        <v>87073</v>
      </c>
      <c r="C3489" t="s">
        <v>1209</v>
      </c>
      <c r="D3489" t="s">
        <v>20</v>
      </c>
      <c r="E3489" t="s">
        <v>39</v>
      </c>
      <c r="F3489" t="s">
        <v>22</v>
      </c>
      <c r="G3489" t="s">
        <v>23</v>
      </c>
      <c r="H3489" t="s">
        <v>49</v>
      </c>
      <c r="I3489" t="s">
        <v>28</v>
      </c>
      <c r="J3489" t="s">
        <v>36</v>
      </c>
      <c r="K3489" t="s">
        <v>138</v>
      </c>
      <c r="L3489" t="s">
        <v>192</v>
      </c>
      <c r="M3489" t="s">
        <v>27</v>
      </c>
      <c r="N3489" s="2">
        <v>40578</v>
      </c>
      <c r="O3489" s="2">
        <v>40580</v>
      </c>
      <c r="P3489">
        <v>1</v>
      </c>
      <c r="Q3489" s="1">
        <v>0.02</v>
      </c>
      <c r="R3489">
        <v>4.9800000000000004</v>
      </c>
      <c r="S3489">
        <v>4.75</v>
      </c>
      <c r="T3489">
        <f t="shared" si="54"/>
        <v>4.9800000000000004</v>
      </c>
    </row>
    <row r="3490" spans="1:20" x14ac:dyDescent="0.25">
      <c r="A3490">
        <v>3489</v>
      </c>
      <c r="B3490">
        <v>86790</v>
      </c>
      <c r="C3490" t="s">
        <v>621</v>
      </c>
      <c r="D3490" t="s">
        <v>578</v>
      </c>
      <c r="E3490" t="s">
        <v>187</v>
      </c>
      <c r="F3490" t="s">
        <v>47</v>
      </c>
      <c r="G3490" t="s">
        <v>41</v>
      </c>
      <c r="H3490" t="s">
        <v>217</v>
      </c>
      <c r="I3490" t="s">
        <v>28</v>
      </c>
      <c r="J3490" t="s">
        <v>36</v>
      </c>
      <c r="K3490" t="s">
        <v>248</v>
      </c>
      <c r="L3490" t="s">
        <v>283</v>
      </c>
      <c r="M3490" t="s">
        <v>111</v>
      </c>
      <c r="N3490" s="2">
        <v>40351</v>
      </c>
      <c r="O3490" s="2">
        <v>40352</v>
      </c>
      <c r="P3490">
        <v>3</v>
      </c>
      <c r="Q3490" s="1">
        <v>0.1</v>
      </c>
      <c r="R3490">
        <v>180.98</v>
      </c>
      <c r="S3490">
        <v>26.2</v>
      </c>
      <c r="T3490">
        <f t="shared" si="54"/>
        <v>542.93999999999994</v>
      </c>
    </row>
    <row r="3491" spans="1:20" x14ac:dyDescent="0.25">
      <c r="A3491">
        <v>3490</v>
      </c>
      <c r="B3491">
        <v>88229</v>
      </c>
      <c r="C3491" t="s">
        <v>1235</v>
      </c>
      <c r="D3491" t="s">
        <v>578</v>
      </c>
      <c r="E3491" t="s">
        <v>187</v>
      </c>
      <c r="F3491" t="s">
        <v>40</v>
      </c>
      <c r="G3491" t="s">
        <v>41</v>
      </c>
      <c r="H3491" t="s">
        <v>225</v>
      </c>
      <c r="I3491" t="s">
        <v>28</v>
      </c>
      <c r="J3491" t="s">
        <v>36</v>
      </c>
      <c r="K3491" t="s">
        <v>82</v>
      </c>
      <c r="L3491" t="s">
        <v>330</v>
      </c>
      <c r="M3491" t="s">
        <v>99</v>
      </c>
      <c r="N3491" s="2">
        <v>41177</v>
      </c>
      <c r="O3491" s="2">
        <v>41179</v>
      </c>
      <c r="P3491">
        <v>11</v>
      </c>
      <c r="Q3491" s="1">
        <v>0.01</v>
      </c>
      <c r="R3491">
        <v>348.21</v>
      </c>
      <c r="S3491">
        <v>40.19</v>
      </c>
      <c r="T3491">
        <f t="shared" si="54"/>
        <v>3830.31</v>
      </c>
    </row>
    <row r="3492" spans="1:20" x14ac:dyDescent="0.25">
      <c r="A3492">
        <v>3491</v>
      </c>
      <c r="B3492">
        <v>88229</v>
      </c>
      <c r="C3492" t="s">
        <v>1235</v>
      </c>
      <c r="D3492" t="s">
        <v>20</v>
      </c>
      <c r="E3492" t="s">
        <v>21</v>
      </c>
      <c r="F3492" t="s">
        <v>40</v>
      </c>
      <c r="G3492" t="s">
        <v>41</v>
      </c>
      <c r="H3492" t="s">
        <v>33</v>
      </c>
      <c r="I3492" t="s">
        <v>28</v>
      </c>
      <c r="J3492" t="s">
        <v>36</v>
      </c>
      <c r="K3492" t="s">
        <v>201</v>
      </c>
      <c r="L3492" t="s">
        <v>192</v>
      </c>
      <c r="M3492" t="s">
        <v>59</v>
      </c>
      <c r="N3492" s="2">
        <v>41177</v>
      </c>
      <c r="O3492" s="2">
        <v>41178</v>
      </c>
      <c r="P3492">
        <v>16</v>
      </c>
      <c r="Q3492" s="1">
        <v>0.09</v>
      </c>
      <c r="R3492">
        <v>195.99</v>
      </c>
      <c r="S3492">
        <v>4.2</v>
      </c>
      <c r="T3492">
        <f t="shared" si="54"/>
        <v>3135.84</v>
      </c>
    </row>
    <row r="3493" spans="1:20" x14ac:dyDescent="0.25">
      <c r="A3493">
        <v>3492</v>
      </c>
      <c r="B3493">
        <v>86183</v>
      </c>
      <c r="C3493" t="s">
        <v>1496</v>
      </c>
      <c r="D3493" t="s">
        <v>20</v>
      </c>
      <c r="E3493" t="s">
        <v>39</v>
      </c>
      <c r="F3493" t="s">
        <v>22</v>
      </c>
      <c r="G3493" t="s">
        <v>32</v>
      </c>
      <c r="H3493" t="s">
        <v>54</v>
      </c>
      <c r="I3493" t="s">
        <v>28</v>
      </c>
      <c r="J3493" t="s">
        <v>36</v>
      </c>
      <c r="K3493" t="s">
        <v>154</v>
      </c>
      <c r="L3493" t="s">
        <v>44</v>
      </c>
      <c r="M3493" t="s">
        <v>444</v>
      </c>
      <c r="N3493" s="2">
        <v>41349</v>
      </c>
      <c r="O3493" s="2">
        <v>41350</v>
      </c>
      <c r="P3493">
        <v>3</v>
      </c>
      <c r="Q3493" s="1">
        <v>0.06</v>
      </c>
      <c r="R3493">
        <v>6.45</v>
      </c>
      <c r="S3493">
        <v>1.34</v>
      </c>
      <c r="T3493">
        <f t="shared" si="54"/>
        <v>19.350000000000001</v>
      </c>
    </row>
    <row r="3494" spans="1:20" x14ac:dyDescent="0.25">
      <c r="A3494">
        <v>3493</v>
      </c>
      <c r="B3494">
        <v>90976</v>
      </c>
      <c r="C3494" t="s">
        <v>784</v>
      </c>
      <c r="D3494" t="s">
        <v>578</v>
      </c>
      <c r="E3494" t="s">
        <v>187</v>
      </c>
      <c r="F3494" t="s">
        <v>47</v>
      </c>
      <c r="G3494" t="s">
        <v>93</v>
      </c>
      <c r="H3494" t="s">
        <v>219</v>
      </c>
      <c r="I3494" t="s">
        <v>28</v>
      </c>
      <c r="J3494" t="s">
        <v>36</v>
      </c>
      <c r="K3494" t="s">
        <v>71</v>
      </c>
      <c r="L3494" t="s">
        <v>283</v>
      </c>
      <c r="M3494" t="s">
        <v>160</v>
      </c>
      <c r="N3494" s="2">
        <v>41514</v>
      </c>
      <c r="O3494" s="2">
        <v>41516</v>
      </c>
      <c r="P3494">
        <v>14</v>
      </c>
      <c r="Q3494" s="1">
        <v>0.08</v>
      </c>
      <c r="R3494">
        <v>130.97999999999999</v>
      </c>
      <c r="S3494">
        <v>30</v>
      </c>
      <c r="T3494">
        <f t="shared" si="54"/>
        <v>1833.7199999999998</v>
      </c>
    </row>
    <row r="3495" spans="1:20" x14ac:dyDescent="0.25">
      <c r="A3495">
        <v>3494</v>
      </c>
      <c r="B3495">
        <v>90986</v>
      </c>
      <c r="C3495" t="s">
        <v>778</v>
      </c>
      <c r="D3495" t="s">
        <v>20</v>
      </c>
      <c r="E3495" t="s">
        <v>39</v>
      </c>
      <c r="F3495" t="s">
        <v>47</v>
      </c>
      <c r="G3495" t="s">
        <v>48</v>
      </c>
      <c r="H3495" t="s">
        <v>78</v>
      </c>
      <c r="I3495" t="s">
        <v>28</v>
      </c>
      <c r="J3495" t="s">
        <v>36</v>
      </c>
      <c r="K3495" t="s">
        <v>71</v>
      </c>
      <c r="L3495" t="s">
        <v>192</v>
      </c>
      <c r="M3495" t="s">
        <v>160</v>
      </c>
      <c r="N3495" s="2">
        <v>40353</v>
      </c>
      <c r="O3495" s="2">
        <v>40355</v>
      </c>
      <c r="P3495">
        <v>14</v>
      </c>
      <c r="Q3495" s="1">
        <v>0</v>
      </c>
      <c r="R3495">
        <v>8.74</v>
      </c>
      <c r="S3495">
        <v>8.2899999999999991</v>
      </c>
      <c r="T3495">
        <f t="shared" si="54"/>
        <v>122.36</v>
      </c>
    </row>
    <row r="3496" spans="1:20" x14ac:dyDescent="0.25">
      <c r="A3496">
        <v>3495</v>
      </c>
      <c r="B3496">
        <v>88464</v>
      </c>
      <c r="C3496" t="s">
        <v>1034</v>
      </c>
      <c r="D3496" t="s">
        <v>20</v>
      </c>
      <c r="E3496" t="s">
        <v>39</v>
      </c>
      <c r="F3496" t="s">
        <v>47</v>
      </c>
      <c r="G3496" t="s">
        <v>23</v>
      </c>
      <c r="H3496" t="s">
        <v>49</v>
      </c>
      <c r="I3496" t="s">
        <v>28</v>
      </c>
      <c r="J3496" t="s">
        <v>36</v>
      </c>
      <c r="K3496" t="s">
        <v>119</v>
      </c>
      <c r="L3496" t="s">
        <v>192</v>
      </c>
      <c r="M3496" t="s">
        <v>114</v>
      </c>
      <c r="N3496" s="2">
        <v>41067</v>
      </c>
      <c r="O3496" s="2">
        <v>41069</v>
      </c>
      <c r="P3496">
        <v>20</v>
      </c>
      <c r="Q3496" s="1">
        <v>0.09</v>
      </c>
      <c r="R3496">
        <v>4.28</v>
      </c>
      <c r="S3496">
        <v>5.17</v>
      </c>
      <c r="T3496">
        <f t="shared" si="54"/>
        <v>85.600000000000009</v>
      </c>
    </row>
    <row r="3497" spans="1:20" x14ac:dyDescent="0.25">
      <c r="A3497">
        <v>3496</v>
      </c>
      <c r="B3497">
        <v>88464</v>
      </c>
      <c r="C3497" t="s">
        <v>1034</v>
      </c>
      <c r="D3497" t="s">
        <v>20</v>
      </c>
      <c r="E3497" t="s">
        <v>39</v>
      </c>
      <c r="F3497" t="s">
        <v>47</v>
      </c>
      <c r="G3497" t="s">
        <v>23</v>
      </c>
      <c r="H3497" t="s">
        <v>89</v>
      </c>
      <c r="I3497" t="s">
        <v>28</v>
      </c>
      <c r="J3497" t="s">
        <v>36</v>
      </c>
      <c r="K3497" t="s">
        <v>62</v>
      </c>
      <c r="L3497" t="s">
        <v>706</v>
      </c>
      <c r="M3497" t="s">
        <v>114</v>
      </c>
      <c r="N3497" s="2">
        <v>41067</v>
      </c>
      <c r="O3497" s="2">
        <v>41069</v>
      </c>
      <c r="P3497">
        <v>3</v>
      </c>
      <c r="Q3497" s="1">
        <v>0.09</v>
      </c>
      <c r="R3497">
        <v>28.28</v>
      </c>
      <c r="S3497">
        <v>13.99</v>
      </c>
      <c r="T3497">
        <f t="shared" si="54"/>
        <v>84.84</v>
      </c>
    </row>
    <row r="3498" spans="1:20" x14ac:dyDescent="0.25">
      <c r="A3498">
        <v>3497</v>
      </c>
      <c r="B3498">
        <v>88464</v>
      </c>
      <c r="C3498" t="s">
        <v>1034</v>
      </c>
      <c r="D3498" t="s">
        <v>20</v>
      </c>
      <c r="E3498" t="s">
        <v>21</v>
      </c>
      <c r="F3498" t="s">
        <v>47</v>
      </c>
      <c r="G3498" t="s">
        <v>23</v>
      </c>
      <c r="H3498" t="s">
        <v>203</v>
      </c>
      <c r="I3498" t="s">
        <v>28</v>
      </c>
      <c r="J3498" t="s">
        <v>36</v>
      </c>
      <c r="K3498" t="s">
        <v>25</v>
      </c>
      <c r="L3498" t="s">
        <v>26</v>
      </c>
      <c r="M3498" t="s">
        <v>134</v>
      </c>
      <c r="N3498" s="2">
        <v>41067</v>
      </c>
      <c r="O3498" s="2">
        <v>41069</v>
      </c>
      <c r="P3498">
        <v>17</v>
      </c>
      <c r="Q3498" s="1">
        <v>0.09</v>
      </c>
      <c r="R3498">
        <v>55.99</v>
      </c>
      <c r="S3498">
        <v>5</v>
      </c>
      <c r="T3498">
        <f t="shared" si="54"/>
        <v>951.83</v>
      </c>
    </row>
    <row r="3499" spans="1:20" x14ac:dyDescent="0.25">
      <c r="A3499">
        <v>3498</v>
      </c>
      <c r="B3499">
        <v>88804</v>
      </c>
      <c r="C3499" t="s">
        <v>1391</v>
      </c>
      <c r="D3499" t="s">
        <v>20</v>
      </c>
      <c r="E3499" t="s">
        <v>39</v>
      </c>
      <c r="F3499" t="s">
        <v>31</v>
      </c>
      <c r="G3499" t="s">
        <v>93</v>
      </c>
      <c r="H3499" t="s">
        <v>61</v>
      </c>
      <c r="I3499" t="s">
        <v>28</v>
      </c>
      <c r="J3499" t="s">
        <v>36</v>
      </c>
      <c r="K3499" t="s">
        <v>231</v>
      </c>
      <c r="L3499" t="s">
        <v>44</v>
      </c>
      <c r="M3499" t="s">
        <v>35</v>
      </c>
      <c r="N3499" s="2">
        <v>40790</v>
      </c>
      <c r="O3499" s="2">
        <v>40791</v>
      </c>
      <c r="P3499">
        <v>21</v>
      </c>
      <c r="Q3499" s="1">
        <v>0.06</v>
      </c>
      <c r="R3499">
        <v>5.81</v>
      </c>
      <c r="S3499">
        <v>3.37</v>
      </c>
      <c r="T3499">
        <f t="shared" si="54"/>
        <v>122.00999999999999</v>
      </c>
    </row>
    <row r="3500" spans="1:20" x14ac:dyDescent="0.25">
      <c r="A3500">
        <v>3499</v>
      </c>
      <c r="B3500">
        <v>88804</v>
      </c>
      <c r="C3500" t="s">
        <v>821</v>
      </c>
      <c r="D3500" t="s">
        <v>20</v>
      </c>
      <c r="E3500" t="s">
        <v>21</v>
      </c>
      <c r="F3500" t="s">
        <v>31</v>
      </c>
      <c r="G3500" t="s">
        <v>93</v>
      </c>
      <c r="H3500" t="s">
        <v>33</v>
      </c>
      <c r="I3500" t="s">
        <v>28</v>
      </c>
      <c r="J3500" t="s">
        <v>36</v>
      </c>
      <c r="K3500" t="s">
        <v>1138</v>
      </c>
      <c r="L3500" t="s">
        <v>192</v>
      </c>
      <c r="M3500" t="s">
        <v>139</v>
      </c>
      <c r="N3500" s="2">
        <v>40790</v>
      </c>
      <c r="O3500" s="2">
        <v>40791</v>
      </c>
      <c r="P3500">
        <v>10</v>
      </c>
      <c r="Q3500" s="1">
        <v>0</v>
      </c>
      <c r="R3500">
        <v>15.99</v>
      </c>
      <c r="S3500">
        <v>9.4</v>
      </c>
      <c r="T3500">
        <f t="shared" si="54"/>
        <v>159.9</v>
      </c>
    </row>
    <row r="3501" spans="1:20" x14ac:dyDescent="0.25">
      <c r="A3501">
        <v>3500</v>
      </c>
      <c r="B3501">
        <v>90027</v>
      </c>
      <c r="C3501" t="s">
        <v>319</v>
      </c>
      <c r="D3501" t="s">
        <v>20</v>
      </c>
      <c r="E3501" t="s">
        <v>39</v>
      </c>
      <c r="F3501" t="s">
        <v>31</v>
      </c>
      <c r="G3501" t="s">
        <v>32</v>
      </c>
      <c r="H3501" t="s">
        <v>94</v>
      </c>
      <c r="I3501" t="s">
        <v>28</v>
      </c>
      <c r="J3501" t="s">
        <v>36</v>
      </c>
      <c r="K3501" t="s">
        <v>163</v>
      </c>
      <c r="L3501" t="s">
        <v>192</v>
      </c>
      <c r="M3501" t="s">
        <v>102</v>
      </c>
      <c r="N3501" s="2">
        <v>40376</v>
      </c>
      <c r="O3501" s="2">
        <v>40377</v>
      </c>
      <c r="P3501">
        <v>13</v>
      </c>
      <c r="Q3501" s="1">
        <v>0</v>
      </c>
      <c r="R3501">
        <v>1.88</v>
      </c>
      <c r="S3501">
        <v>1.49</v>
      </c>
      <c r="T3501">
        <f t="shared" si="54"/>
        <v>24.439999999999998</v>
      </c>
    </row>
    <row r="3502" spans="1:20" x14ac:dyDescent="0.25">
      <c r="A3502">
        <v>3501</v>
      </c>
      <c r="B3502">
        <v>90027</v>
      </c>
      <c r="C3502" t="s">
        <v>319</v>
      </c>
      <c r="D3502" t="s">
        <v>20</v>
      </c>
      <c r="E3502" t="s">
        <v>39</v>
      </c>
      <c r="F3502" t="s">
        <v>31</v>
      </c>
      <c r="G3502" t="s">
        <v>32</v>
      </c>
      <c r="H3502" t="s">
        <v>54</v>
      </c>
      <c r="I3502" t="s">
        <v>28</v>
      </c>
      <c r="J3502" t="s">
        <v>36</v>
      </c>
      <c r="K3502" t="s">
        <v>129</v>
      </c>
      <c r="L3502" t="s">
        <v>192</v>
      </c>
      <c r="M3502" t="s">
        <v>375</v>
      </c>
      <c r="N3502" s="2">
        <v>40376</v>
      </c>
      <c r="O3502" s="2">
        <v>40377</v>
      </c>
      <c r="P3502">
        <v>15</v>
      </c>
      <c r="Q3502" s="1">
        <v>0.06</v>
      </c>
      <c r="R3502">
        <v>5.78</v>
      </c>
      <c r="S3502">
        <v>5.67</v>
      </c>
      <c r="T3502">
        <f t="shared" si="54"/>
        <v>86.7</v>
      </c>
    </row>
    <row r="3503" spans="1:20" x14ac:dyDescent="0.25">
      <c r="A3503">
        <v>3502</v>
      </c>
      <c r="B3503">
        <v>90861</v>
      </c>
      <c r="C3503" t="s">
        <v>1068</v>
      </c>
      <c r="D3503" t="s">
        <v>20</v>
      </c>
      <c r="E3503" t="s">
        <v>39</v>
      </c>
      <c r="F3503" t="s">
        <v>22</v>
      </c>
      <c r="G3503" t="s">
        <v>48</v>
      </c>
      <c r="H3503" t="s">
        <v>94</v>
      </c>
      <c r="I3503" t="s">
        <v>28</v>
      </c>
      <c r="J3503" t="s">
        <v>36</v>
      </c>
      <c r="K3503" t="s">
        <v>154</v>
      </c>
      <c r="L3503" t="s">
        <v>746</v>
      </c>
      <c r="M3503" t="s">
        <v>326</v>
      </c>
      <c r="N3503" s="2">
        <v>40484</v>
      </c>
      <c r="O3503" s="2">
        <v>40484</v>
      </c>
      <c r="P3503">
        <v>37</v>
      </c>
      <c r="Q3503" s="1">
        <v>0.08</v>
      </c>
      <c r="R3503">
        <v>4.4800000000000004</v>
      </c>
      <c r="S3503">
        <v>49</v>
      </c>
      <c r="T3503">
        <f t="shared" si="54"/>
        <v>165.76000000000002</v>
      </c>
    </row>
    <row r="3504" spans="1:20" x14ac:dyDescent="0.25">
      <c r="A3504">
        <v>3503</v>
      </c>
      <c r="B3504">
        <v>90861</v>
      </c>
      <c r="C3504" t="s">
        <v>1068</v>
      </c>
      <c r="D3504" t="s">
        <v>20</v>
      </c>
      <c r="E3504" t="s">
        <v>187</v>
      </c>
      <c r="F3504" t="s">
        <v>22</v>
      </c>
      <c r="G3504" t="s">
        <v>48</v>
      </c>
      <c r="H3504" t="s">
        <v>188</v>
      </c>
      <c r="I3504" t="s">
        <v>28</v>
      </c>
      <c r="J3504" t="s">
        <v>36</v>
      </c>
      <c r="K3504" t="s">
        <v>226</v>
      </c>
      <c r="L3504" t="s">
        <v>26</v>
      </c>
      <c r="M3504" t="s">
        <v>331</v>
      </c>
      <c r="N3504" s="2">
        <v>40484</v>
      </c>
      <c r="O3504" s="2">
        <v>40491</v>
      </c>
      <c r="P3504">
        <v>9</v>
      </c>
      <c r="Q3504" s="1">
        <v>0</v>
      </c>
      <c r="R3504">
        <v>17.670000000000002</v>
      </c>
      <c r="S3504">
        <v>8.99</v>
      </c>
      <c r="T3504">
        <f t="shared" si="54"/>
        <v>159.03000000000003</v>
      </c>
    </row>
    <row r="3505" spans="1:20" x14ac:dyDescent="0.25">
      <c r="A3505">
        <v>3504</v>
      </c>
      <c r="B3505">
        <v>88555</v>
      </c>
      <c r="C3505" t="s">
        <v>303</v>
      </c>
      <c r="D3505" t="s">
        <v>20</v>
      </c>
      <c r="E3505" t="s">
        <v>21</v>
      </c>
      <c r="F3505" t="s">
        <v>31</v>
      </c>
      <c r="G3505" t="s">
        <v>32</v>
      </c>
      <c r="H3505" t="s">
        <v>33</v>
      </c>
      <c r="I3505" t="s">
        <v>28</v>
      </c>
      <c r="J3505" t="s">
        <v>36</v>
      </c>
      <c r="K3505" t="s">
        <v>1111</v>
      </c>
      <c r="L3505" t="s">
        <v>26</v>
      </c>
      <c r="M3505" t="s">
        <v>143</v>
      </c>
      <c r="N3505" s="2">
        <v>40391</v>
      </c>
      <c r="O3505" s="2">
        <v>40391</v>
      </c>
      <c r="P3505">
        <v>23</v>
      </c>
      <c r="Q3505" s="1">
        <v>0.03</v>
      </c>
      <c r="R3505">
        <v>60.98</v>
      </c>
      <c r="S3505">
        <v>1.99</v>
      </c>
      <c r="T3505">
        <f t="shared" si="54"/>
        <v>1402.54</v>
      </c>
    </row>
    <row r="3506" spans="1:20" x14ac:dyDescent="0.25">
      <c r="A3506">
        <v>3505</v>
      </c>
      <c r="B3506">
        <v>88555</v>
      </c>
      <c r="C3506" t="s">
        <v>303</v>
      </c>
      <c r="D3506" t="s">
        <v>20</v>
      </c>
      <c r="E3506" t="s">
        <v>39</v>
      </c>
      <c r="F3506" t="s">
        <v>31</v>
      </c>
      <c r="G3506" t="s">
        <v>32</v>
      </c>
      <c r="H3506" t="s">
        <v>89</v>
      </c>
      <c r="I3506" t="s">
        <v>28</v>
      </c>
      <c r="J3506" t="s">
        <v>36</v>
      </c>
      <c r="K3506" t="s">
        <v>82</v>
      </c>
      <c r="L3506" t="s">
        <v>192</v>
      </c>
      <c r="M3506" t="s">
        <v>141</v>
      </c>
      <c r="N3506" s="2">
        <v>40391</v>
      </c>
      <c r="O3506" s="2">
        <v>40392</v>
      </c>
      <c r="P3506">
        <v>11</v>
      </c>
      <c r="Q3506" s="1">
        <v>0.04</v>
      </c>
      <c r="R3506">
        <v>3.08</v>
      </c>
      <c r="S3506">
        <v>0.99</v>
      </c>
      <c r="T3506">
        <f t="shared" si="54"/>
        <v>33.880000000000003</v>
      </c>
    </row>
    <row r="3507" spans="1:20" x14ac:dyDescent="0.25">
      <c r="A3507">
        <v>3506</v>
      </c>
      <c r="B3507">
        <v>88555</v>
      </c>
      <c r="C3507" t="s">
        <v>1428</v>
      </c>
      <c r="D3507" t="s">
        <v>20</v>
      </c>
      <c r="E3507" t="s">
        <v>39</v>
      </c>
      <c r="F3507" t="s">
        <v>31</v>
      </c>
      <c r="G3507" t="s">
        <v>32</v>
      </c>
      <c r="H3507" t="s">
        <v>89</v>
      </c>
      <c r="I3507" t="s">
        <v>28</v>
      </c>
      <c r="J3507" t="s">
        <v>36</v>
      </c>
      <c r="K3507" t="s">
        <v>95</v>
      </c>
      <c r="L3507" t="s">
        <v>44</v>
      </c>
      <c r="M3507" t="s">
        <v>143</v>
      </c>
      <c r="N3507" s="2">
        <v>40391</v>
      </c>
      <c r="O3507" s="2">
        <v>40393</v>
      </c>
      <c r="P3507">
        <v>23</v>
      </c>
      <c r="Q3507" s="1">
        <v>0</v>
      </c>
      <c r="R3507">
        <v>10.31</v>
      </c>
      <c r="S3507">
        <v>1.79</v>
      </c>
      <c r="T3507">
        <f t="shared" si="54"/>
        <v>237.13000000000002</v>
      </c>
    </row>
    <row r="3508" spans="1:20" x14ac:dyDescent="0.25">
      <c r="A3508">
        <v>3507</v>
      </c>
      <c r="B3508">
        <v>89237</v>
      </c>
      <c r="C3508" t="s">
        <v>1426</v>
      </c>
      <c r="D3508" t="s">
        <v>20</v>
      </c>
      <c r="E3508" t="s">
        <v>21</v>
      </c>
      <c r="F3508" t="s">
        <v>22</v>
      </c>
      <c r="G3508" t="s">
        <v>93</v>
      </c>
      <c r="H3508" t="s">
        <v>33</v>
      </c>
      <c r="I3508" t="s">
        <v>28</v>
      </c>
      <c r="J3508" t="s">
        <v>36</v>
      </c>
      <c r="K3508" t="s">
        <v>210</v>
      </c>
      <c r="L3508" t="s">
        <v>192</v>
      </c>
      <c r="M3508" t="s">
        <v>499</v>
      </c>
      <c r="N3508" s="2">
        <v>41009</v>
      </c>
      <c r="O3508" s="2">
        <v>41011</v>
      </c>
      <c r="P3508">
        <v>13</v>
      </c>
      <c r="Q3508" s="1">
        <v>0.04</v>
      </c>
      <c r="R3508">
        <v>99.99</v>
      </c>
      <c r="S3508">
        <v>19.989999999999998</v>
      </c>
      <c r="T3508">
        <f t="shared" si="54"/>
        <v>1299.8699999999999</v>
      </c>
    </row>
    <row r="3509" spans="1:20" x14ac:dyDescent="0.25">
      <c r="A3509">
        <v>3508</v>
      </c>
      <c r="B3509">
        <v>89237</v>
      </c>
      <c r="C3509" t="s">
        <v>1426</v>
      </c>
      <c r="D3509" t="s">
        <v>20</v>
      </c>
      <c r="E3509" t="s">
        <v>187</v>
      </c>
      <c r="F3509" t="s">
        <v>22</v>
      </c>
      <c r="G3509" t="s">
        <v>93</v>
      </c>
      <c r="H3509" t="s">
        <v>219</v>
      </c>
      <c r="I3509" t="s">
        <v>28</v>
      </c>
      <c r="J3509" t="s">
        <v>36</v>
      </c>
      <c r="K3509" t="s">
        <v>231</v>
      </c>
      <c r="L3509" t="s">
        <v>706</v>
      </c>
      <c r="M3509" t="s">
        <v>294</v>
      </c>
      <c r="N3509" s="2">
        <v>41009</v>
      </c>
      <c r="O3509" s="2">
        <v>41010</v>
      </c>
      <c r="P3509">
        <v>13</v>
      </c>
      <c r="Q3509" s="1">
        <v>0.01</v>
      </c>
      <c r="R3509">
        <v>55.5</v>
      </c>
      <c r="S3509">
        <v>52.2</v>
      </c>
      <c r="T3509">
        <f t="shared" si="54"/>
        <v>721.5</v>
      </c>
    </row>
    <row r="3510" spans="1:20" x14ac:dyDescent="0.25">
      <c r="A3510">
        <v>3509</v>
      </c>
      <c r="B3510">
        <v>89237</v>
      </c>
      <c r="C3510" t="s">
        <v>1426</v>
      </c>
      <c r="D3510" t="s">
        <v>38</v>
      </c>
      <c r="E3510" t="s">
        <v>39</v>
      </c>
      <c r="F3510" t="s">
        <v>22</v>
      </c>
      <c r="G3510" t="s">
        <v>93</v>
      </c>
      <c r="H3510" t="s">
        <v>94</v>
      </c>
      <c r="I3510" t="s">
        <v>28</v>
      </c>
      <c r="J3510" t="s">
        <v>36</v>
      </c>
      <c r="K3510" t="s">
        <v>184</v>
      </c>
      <c r="L3510" t="s">
        <v>192</v>
      </c>
      <c r="M3510" t="s">
        <v>398</v>
      </c>
      <c r="N3510" s="2">
        <v>41009</v>
      </c>
      <c r="O3510" s="2">
        <v>41011</v>
      </c>
      <c r="P3510">
        <v>3</v>
      </c>
      <c r="Q3510" s="1">
        <v>0.09</v>
      </c>
      <c r="R3510">
        <v>33.29</v>
      </c>
      <c r="S3510">
        <v>8.74</v>
      </c>
      <c r="T3510">
        <f t="shared" si="54"/>
        <v>99.87</v>
      </c>
    </row>
    <row r="3511" spans="1:20" x14ac:dyDescent="0.25">
      <c r="A3511">
        <v>3510</v>
      </c>
      <c r="B3511">
        <v>85933</v>
      </c>
      <c r="C3511" t="s">
        <v>467</v>
      </c>
      <c r="D3511" t="s">
        <v>20</v>
      </c>
      <c r="E3511" t="s">
        <v>39</v>
      </c>
      <c r="F3511" t="s">
        <v>22</v>
      </c>
      <c r="G3511" t="s">
        <v>32</v>
      </c>
      <c r="H3511" t="s">
        <v>61</v>
      </c>
      <c r="I3511" t="s">
        <v>28</v>
      </c>
      <c r="J3511" t="s">
        <v>36</v>
      </c>
      <c r="K3511" t="s">
        <v>184</v>
      </c>
      <c r="L3511" t="s">
        <v>192</v>
      </c>
      <c r="M3511" t="s">
        <v>227</v>
      </c>
      <c r="N3511" s="2">
        <v>41365</v>
      </c>
      <c r="O3511" s="2">
        <v>41367</v>
      </c>
      <c r="P3511">
        <v>9</v>
      </c>
      <c r="Q3511" s="1">
        <v>0.06</v>
      </c>
      <c r="R3511">
        <v>5.68</v>
      </c>
      <c r="S3511">
        <v>1.39</v>
      </c>
      <c r="T3511">
        <f t="shared" si="54"/>
        <v>51.12</v>
      </c>
    </row>
    <row r="3512" spans="1:20" x14ac:dyDescent="0.25">
      <c r="A3512">
        <v>3511</v>
      </c>
      <c r="B3512">
        <v>85933</v>
      </c>
      <c r="C3512" t="s">
        <v>467</v>
      </c>
      <c r="D3512" t="s">
        <v>20</v>
      </c>
      <c r="E3512" t="s">
        <v>39</v>
      </c>
      <c r="F3512" t="s">
        <v>22</v>
      </c>
      <c r="G3512" t="s">
        <v>32</v>
      </c>
      <c r="H3512" t="s">
        <v>49</v>
      </c>
      <c r="I3512" t="s">
        <v>28</v>
      </c>
      <c r="J3512" t="s">
        <v>36</v>
      </c>
      <c r="K3512" t="s">
        <v>248</v>
      </c>
      <c r="L3512" t="s">
        <v>44</v>
      </c>
      <c r="M3512" t="s">
        <v>199</v>
      </c>
      <c r="N3512" s="2">
        <v>41365</v>
      </c>
      <c r="O3512" s="2">
        <v>41367</v>
      </c>
      <c r="P3512">
        <v>9</v>
      </c>
      <c r="Q3512" s="1">
        <v>0.08</v>
      </c>
      <c r="R3512">
        <v>2.2799999999999998</v>
      </c>
      <c r="S3512">
        <v>5.2</v>
      </c>
      <c r="T3512">
        <f t="shared" si="54"/>
        <v>20.52</v>
      </c>
    </row>
    <row r="3513" spans="1:20" x14ac:dyDescent="0.25">
      <c r="A3513">
        <v>3512</v>
      </c>
      <c r="B3513">
        <v>90543</v>
      </c>
      <c r="C3513" t="s">
        <v>776</v>
      </c>
      <c r="D3513" t="s">
        <v>20</v>
      </c>
      <c r="E3513" t="s">
        <v>39</v>
      </c>
      <c r="F3513" t="s">
        <v>31</v>
      </c>
      <c r="G3513" t="s">
        <v>32</v>
      </c>
      <c r="H3513" t="s">
        <v>49</v>
      </c>
      <c r="I3513" t="s">
        <v>28</v>
      </c>
      <c r="J3513" t="s">
        <v>36</v>
      </c>
      <c r="K3513" t="s">
        <v>274</v>
      </c>
      <c r="L3513" t="s">
        <v>192</v>
      </c>
      <c r="M3513" t="s">
        <v>121</v>
      </c>
      <c r="N3513" s="2">
        <v>40761</v>
      </c>
      <c r="O3513" s="2">
        <v>40762</v>
      </c>
      <c r="P3513">
        <v>12</v>
      </c>
      <c r="Q3513" s="1">
        <v>0.08</v>
      </c>
      <c r="R3513">
        <v>363.25</v>
      </c>
      <c r="S3513">
        <v>19.989999999999998</v>
      </c>
      <c r="T3513">
        <f t="shared" si="54"/>
        <v>4359</v>
      </c>
    </row>
    <row r="3514" spans="1:20" x14ac:dyDescent="0.25">
      <c r="A3514">
        <v>3513</v>
      </c>
      <c r="B3514">
        <v>90543</v>
      </c>
      <c r="C3514" t="s">
        <v>593</v>
      </c>
      <c r="D3514" t="s">
        <v>20</v>
      </c>
      <c r="E3514" t="s">
        <v>39</v>
      </c>
      <c r="F3514" t="s">
        <v>31</v>
      </c>
      <c r="G3514" t="s">
        <v>32</v>
      </c>
      <c r="H3514" t="s">
        <v>54</v>
      </c>
      <c r="I3514" t="s">
        <v>28</v>
      </c>
      <c r="J3514" t="s">
        <v>36</v>
      </c>
      <c r="K3514" t="s">
        <v>68</v>
      </c>
      <c r="L3514" t="s">
        <v>44</v>
      </c>
      <c r="M3514" t="s">
        <v>139</v>
      </c>
      <c r="N3514" s="2">
        <v>40761</v>
      </c>
      <c r="O3514" s="2">
        <v>40762</v>
      </c>
      <c r="P3514">
        <v>12</v>
      </c>
      <c r="Q3514" s="1">
        <v>0</v>
      </c>
      <c r="R3514">
        <v>2.88</v>
      </c>
      <c r="S3514">
        <v>0.7</v>
      </c>
      <c r="T3514">
        <f t="shared" si="54"/>
        <v>34.56</v>
      </c>
    </row>
    <row r="3515" spans="1:20" x14ac:dyDescent="0.25">
      <c r="A3515">
        <v>3514</v>
      </c>
      <c r="B3515">
        <v>90122</v>
      </c>
      <c r="C3515" t="s">
        <v>1559</v>
      </c>
      <c r="D3515" t="s">
        <v>20</v>
      </c>
      <c r="E3515" t="s">
        <v>39</v>
      </c>
      <c r="F3515" t="s">
        <v>31</v>
      </c>
      <c r="G3515" t="s">
        <v>93</v>
      </c>
      <c r="H3515" t="s">
        <v>54</v>
      </c>
      <c r="I3515" t="s">
        <v>28</v>
      </c>
      <c r="J3515" t="s">
        <v>36</v>
      </c>
      <c r="K3515" t="s">
        <v>181</v>
      </c>
      <c r="L3515" t="s">
        <v>192</v>
      </c>
      <c r="M3515" t="s">
        <v>91</v>
      </c>
      <c r="N3515" s="2">
        <v>40796</v>
      </c>
      <c r="O3515" s="2">
        <v>40798</v>
      </c>
      <c r="P3515">
        <v>13</v>
      </c>
      <c r="Q3515" s="1">
        <v>0.1</v>
      </c>
      <c r="R3515">
        <v>40.99</v>
      </c>
      <c r="S3515">
        <v>19.989999999999998</v>
      </c>
      <c r="T3515">
        <f t="shared" si="54"/>
        <v>532.87</v>
      </c>
    </row>
    <row r="3516" spans="1:20" x14ac:dyDescent="0.25">
      <c r="A3516">
        <v>3515</v>
      </c>
      <c r="B3516">
        <v>86539</v>
      </c>
      <c r="C3516" t="s">
        <v>220</v>
      </c>
      <c r="D3516" t="s">
        <v>20</v>
      </c>
      <c r="E3516" t="s">
        <v>21</v>
      </c>
      <c r="F3516" t="s">
        <v>31</v>
      </c>
      <c r="G3516" t="s">
        <v>93</v>
      </c>
      <c r="H3516" t="s">
        <v>33</v>
      </c>
      <c r="I3516" t="s">
        <v>28</v>
      </c>
      <c r="J3516" t="s">
        <v>36</v>
      </c>
      <c r="K3516" t="s">
        <v>201</v>
      </c>
      <c r="L3516" t="s">
        <v>192</v>
      </c>
      <c r="M3516" t="s">
        <v>143</v>
      </c>
      <c r="N3516" s="2">
        <v>40805</v>
      </c>
      <c r="O3516" s="2">
        <v>40806</v>
      </c>
      <c r="P3516">
        <v>13</v>
      </c>
      <c r="Q3516" s="1">
        <v>0.09</v>
      </c>
      <c r="R3516">
        <v>34.99</v>
      </c>
      <c r="S3516">
        <v>5.5</v>
      </c>
      <c r="T3516">
        <f t="shared" si="54"/>
        <v>454.87</v>
      </c>
    </row>
    <row r="3517" spans="1:20" x14ac:dyDescent="0.25">
      <c r="A3517">
        <v>3516</v>
      </c>
      <c r="B3517">
        <v>90711</v>
      </c>
      <c r="C3517" t="s">
        <v>789</v>
      </c>
      <c r="D3517" t="s">
        <v>20</v>
      </c>
      <c r="E3517" t="s">
        <v>21</v>
      </c>
      <c r="F3517" t="s">
        <v>31</v>
      </c>
      <c r="G3517" t="s">
        <v>48</v>
      </c>
      <c r="H3517" t="s">
        <v>203</v>
      </c>
      <c r="I3517" t="s">
        <v>28</v>
      </c>
      <c r="J3517" t="s">
        <v>36</v>
      </c>
      <c r="K3517" t="s">
        <v>1108</v>
      </c>
      <c r="L3517" t="s">
        <v>26</v>
      </c>
      <c r="M3517" t="s">
        <v>367</v>
      </c>
      <c r="N3517" s="2">
        <v>40751</v>
      </c>
      <c r="O3517" s="2">
        <v>40753</v>
      </c>
      <c r="P3517">
        <v>1</v>
      </c>
      <c r="Q3517" s="1">
        <v>0.05</v>
      </c>
      <c r="R3517">
        <v>20.89</v>
      </c>
      <c r="S3517">
        <v>1.99</v>
      </c>
      <c r="T3517">
        <f t="shared" si="54"/>
        <v>20.89</v>
      </c>
    </row>
    <row r="3518" spans="1:20" x14ac:dyDescent="0.25">
      <c r="A3518">
        <v>3517</v>
      </c>
      <c r="B3518">
        <v>90711</v>
      </c>
      <c r="C3518" t="s">
        <v>789</v>
      </c>
      <c r="D3518" t="s">
        <v>578</v>
      </c>
      <c r="E3518" t="s">
        <v>187</v>
      </c>
      <c r="F3518" t="s">
        <v>31</v>
      </c>
      <c r="G3518" t="s">
        <v>48</v>
      </c>
      <c r="H3518" t="s">
        <v>217</v>
      </c>
      <c r="I3518" t="s">
        <v>28</v>
      </c>
      <c r="J3518" t="s">
        <v>36</v>
      </c>
      <c r="K3518" t="s">
        <v>291</v>
      </c>
      <c r="L3518" t="s">
        <v>330</v>
      </c>
      <c r="M3518" t="s">
        <v>102</v>
      </c>
      <c r="N3518" s="2">
        <v>40751</v>
      </c>
      <c r="O3518" s="2">
        <v>40753</v>
      </c>
      <c r="P3518">
        <v>8</v>
      </c>
      <c r="Q3518" s="1">
        <v>0.08</v>
      </c>
      <c r="R3518">
        <v>400.98</v>
      </c>
      <c r="S3518">
        <v>76.37</v>
      </c>
      <c r="T3518">
        <f t="shared" si="54"/>
        <v>3207.84</v>
      </c>
    </row>
    <row r="3519" spans="1:20" x14ac:dyDescent="0.25">
      <c r="A3519">
        <v>3518</v>
      </c>
      <c r="B3519">
        <v>90923</v>
      </c>
      <c r="C3519" t="s">
        <v>1637</v>
      </c>
      <c r="D3519" t="s">
        <v>20</v>
      </c>
      <c r="E3519" t="s">
        <v>187</v>
      </c>
      <c r="F3519" t="s">
        <v>31</v>
      </c>
      <c r="G3519" t="s">
        <v>23</v>
      </c>
      <c r="H3519" t="s">
        <v>225</v>
      </c>
      <c r="I3519" t="s">
        <v>28</v>
      </c>
      <c r="J3519" t="s">
        <v>36</v>
      </c>
      <c r="K3519" t="s">
        <v>221</v>
      </c>
      <c r="L3519" t="s">
        <v>746</v>
      </c>
      <c r="M3519" t="s">
        <v>375</v>
      </c>
      <c r="N3519" s="2">
        <v>40950</v>
      </c>
      <c r="O3519" s="2">
        <v>40952</v>
      </c>
      <c r="P3519">
        <v>1</v>
      </c>
      <c r="Q3519" s="1">
        <v>0</v>
      </c>
      <c r="R3519">
        <v>140.81</v>
      </c>
      <c r="S3519">
        <v>24.49</v>
      </c>
      <c r="T3519">
        <f t="shared" si="54"/>
        <v>140.81</v>
      </c>
    </row>
    <row r="3520" spans="1:20" x14ac:dyDescent="0.25">
      <c r="A3520">
        <v>3519</v>
      </c>
      <c r="B3520">
        <v>87568</v>
      </c>
      <c r="C3520" t="s">
        <v>829</v>
      </c>
      <c r="D3520" t="s">
        <v>20</v>
      </c>
      <c r="E3520" t="s">
        <v>187</v>
      </c>
      <c r="F3520" t="s">
        <v>31</v>
      </c>
      <c r="G3520" t="s">
        <v>32</v>
      </c>
      <c r="H3520" t="s">
        <v>225</v>
      </c>
      <c r="I3520" t="s">
        <v>28</v>
      </c>
      <c r="J3520" t="s">
        <v>36</v>
      </c>
      <c r="K3520" t="s">
        <v>71</v>
      </c>
      <c r="L3520" t="s">
        <v>44</v>
      </c>
      <c r="M3520" t="s">
        <v>35</v>
      </c>
      <c r="N3520" s="2">
        <v>41583</v>
      </c>
      <c r="O3520" s="2">
        <v>41584</v>
      </c>
      <c r="P3520">
        <v>18</v>
      </c>
      <c r="Q3520" s="1">
        <v>0</v>
      </c>
      <c r="R3520">
        <v>7.59</v>
      </c>
      <c r="S3520">
        <v>4</v>
      </c>
      <c r="T3520">
        <f t="shared" si="54"/>
        <v>136.62</v>
      </c>
    </row>
    <row r="3521" spans="1:20" x14ac:dyDescent="0.25">
      <c r="A3521">
        <v>3520</v>
      </c>
      <c r="B3521">
        <v>88497</v>
      </c>
      <c r="C3521" t="s">
        <v>2107</v>
      </c>
      <c r="D3521" t="s">
        <v>20</v>
      </c>
      <c r="E3521" t="s">
        <v>21</v>
      </c>
      <c r="F3521" t="s">
        <v>31</v>
      </c>
      <c r="G3521" t="s">
        <v>48</v>
      </c>
      <c r="H3521" t="s">
        <v>203</v>
      </c>
      <c r="I3521" t="s">
        <v>28</v>
      </c>
      <c r="J3521" t="s">
        <v>36</v>
      </c>
      <c r="K3521" t="s">
        <v>210</v>
      </c>
      <c r="L3521" t="s">
        <v>192</v>
      </c>
      <c r="M3521" t="s">
        <v>121</v>
      </c>
      <c r="N3521" s="2">
        <v>41167</v>
      </c>
      <c r="O3521" s="2">
        <v>41169</v>
      </c>
      <c r="P3521">
        <v>9</v>
      </c>
      <c r="Q3521" s="1">
        <v>0.06</v>
      </c>
      <c r="R3521">
        <v>49.99</v>
      </c>
      <c r="S3521">
        <v>19.989999999999998</v>
      </c>
      <c r="T3521">
        <f t="shared" si="54"/>
        <v>449.91</v>
      </c>
    </row>
    <row r="3522" spans="1:20" x14ac:dyDescent="0.25">
      <c r="A3522">
        <v>3521</v>
      </c>
      <c r="B3522">
        <v>88011</v>
      </c>
      <c r="C3522" t="s">
        <v>477</v>
      </c>
      <c r="D3522" t="s">
        <v>20</v>
      </c>
      <c r="E3522" t="s">
        <v>187</v>
      </c>
      <c r="F3522" t="s">
        <v>47</v>
      </c>
      <c r="G3522" t="s">
        <v>48</v>
      </c>
      <c r="H3522" t="s">
        <v>225</v>
      </c>
      <c r="I3522" t="s">
        <v>28</v>
      </c>
      <c r="J3522" t="s">
        <v>36</v>
      </c>
      <c r="K3522" t="s">
        <v>226</v>
      </c>
      <c r="L3522" t="s">
        <v>26</v>
      </c>
      <c r="M3522" t="s">
        <v>156</v>
      </c>
      <c r="N3522" s="2">
        <v>41284</v>
      </c>
      <c r="O3522" s="2">
        <v>41288</v>
      </c>
      <c r="P3522">
        <v>7</v>
      </c>
      <c r="Q3522" s="1">
        <v>7.0000000000000007E-2</v>
      </c>
      <c r="R3522">
        <v>13.4</v>
      </c>
      <c r="S3522">
        <v>4.95</v>
      </c>
      <c r="T3522">
        <f t="shared" si="54"/>
        <v>93.8</v>
      </c>
    </row>
    <row r="3523" spans="1:20" x14ac:dyDescent="0.25">
      <c r="A3523">
        <v>3522</v>
      </c>
      <c r="B3523">
        <v>88447</v>
      </c>
      <c r="C3523" t="s">
        <v>1711</v>
      </c>
      <c r="D3523" t="s">
        <v>20</v>
      </c>
      <c r="E3523" t="s">
        <v>21</v>
      </c>
      <c r="F3523" t="s">
        <v>22</v>
      </c>
      <c r="G3523" t="s">
        <v>93</v>
      </c>
      <c r="H3523" t="s">
        <v>206</v>
      </c>
      <c r="I3523" t="s">
        <v>28</v>
      </c>
      <c r="J3523" t="s">
        <v>36</v>
      </c>
      <c r="K3523" t="s">
        <v>204</v>
      </c>
      <c r="L3523" t="s">
        <v>26</v>
      </c>
      <c r="M3523" t="s">
        <v>199</v>
      </c>
      <c r="N3523" s="2">
        <v>40235</v>
      </c>
      <c r="O3523" s="2">
        <v>40237</v>
      </c>
      <c r="P3523">
        <v>6</v>
      </c>
      <c r="Q3523" s="1">
        <v>7.0000000000000007E-2</v>
      </c>
      <c r="R3523">
        <v>8.33</v>
      </c>
      <c r="S3523">
        <v>1.99</v>
      </c>
      <c r="T3523">
        <f t="shared" ref="T3523:T3586" si="55">R3523*P3523</f>
        <v>49.980000000000004</v>
      </c>
    </row>
    <row r="3524" spans="1:20" x14ac:dyDescent="0.25">
      <c r="A3524">
        <v>3523</v>
      </c>
      <c r="B3524">
        <v>88447</v>
      </c>
      <c r="C3524" t="s">
        <v>1711</v>
      </c>
      <c r="D3524" t="s">
        <v>20</v>
      </c>
      <c r="E3524" t="s">
        <v>21</v>
      </c>
      <c r="F3524" t="s">
        <v>22</v>
      </c>
      <c r="G3524" t="s">
        <v>93</v>
      </c>
      <c r="H3524" t="s">
        <v>203</v>
      </c>
      <c r="I3524" t="s">
        <v>28</v>
      </c>
      <c r="J3524" t="s">
        <v>36</v>
      </c>
      <c r="K3524" t="s">
        <v>34</v>
      </c>
      <c r="L3524" t="s">
        <v>746</v>
      </c>
      <c r="M3524" t="s">
        <v>123</v>
      </c>
      <c r="N3524" s="2">
        <v>40235</v>
      </c>
      <c r="O3524" s="2">
        <v>40236</v>
      </c>
      <c r="P3524">
        <v>5</v>
      </c>
      <c r="Q3524" s="1">
        <v>0.03</v>
      </c>
      <c r="R3524">
        <v>499.99</v>
      </c>
      <c r="S3524">
        <v>24.49</v>
      </c>
      <c r="T3524">
        <f t="shared" si="55"/>
        <v>2499.9499999999998</v>
      </c>
    </row>
    <row r="3525" spans="1:20" x14ac:dyDescent="0.25">
      <c r="A3525">
        <v>3524</v>
      </c>
      <c r="B3525">
        <v>89621</v>
      </c>
      <c r="C3525" t="s">
        <v>1630</v>
      </c>
      <c r="D3525" t="s">
        <v>38</v>
      </c>
      <c r="E3525" t="s">
        <v>39</v>
      </c>
      <c r="F3525" t="s">
        <v>40</v>
      </c>
      <c r="G3525" t="s">
        <v>48</v>
      </c>
      <c r="H3525" t="s">
        <v>61</v>
      </c>
      <c r="I3525" t="s">
        <v>28</v>
      </c>
      <c r="J3525" t="s">
        <v>36</v>
      </c>
      <c r="K3525" t="s">
        <v>158</v>
      </c>
      <c r="L3525" t="s">
        <v>192</v>
      </c>
      <c r="M3525" t="s">
        <v>99</v>
      </c>
      <c r="N3525" s="2">
        <v>40576</v>
      </c>
      <c r="O3525" s="2">
        <v>40580</v>
      </c>
      <c r="P3525">
        <v>6</v>
      </c>
      <c r="Q3525" s="1">
        <v>0.08</v>
      </c>
      <c r="R3525">
        <v>19.98</v>
      </c>
      <c r="S3525">
        <v>8.68</v>
      </c>
      <c r="T3525">
        <f t="shared" si="55"/>
        <v>119.88</v>
      </c>
    </row>
    <row r="3526" spans="1:20" x14ac:dyDescent="0.25">
      <c r="A3526">
        <v>3525</v>
      </c>
      <c r="B3526">
        <v>89621</v>
      </c>
      <c r="C3526" t="s">
        <v>1630</v>
      </c>
      <c r="D3526" t="s">
        <v>20</v>
      </c>
      <c r="E3526" t="s">
        <v>39</v>
      </c>
      <c r="F3526" t="s">
        <v>40</v>
      </c>
      <c r="G3526" t="s">
        <v>48</v>
      </c>
      <c r="H3526" t="s">
        <v>54</v>
      </c>
      <c r="I3526" t="s">
        <v>28</v>
      </c>
      <c r="J3526" t="s">
        <v>36</v>
      </c>
      <c r="K3526" t="s">
        <v>113</v>
      </c>
      <c r="L3526" t="s">
        <v>44</v>
      </c>
      <c r="M3526" t="s">
        <v>59</v>
      </c>
      <c r="N3526" s="2">
        <v>40576</v>
      </c>
      <c r="O3526" s="2">
        <v>40576</v>
      </c>
      <c r="P3526">
        <v>9</v>
      </c>
      <c r="Q3526" s="1">
        <v>0.03</v>
      </c>
      <c r="R3526">
        <v>7.08</v>
      </c>
      <c r="S3526">
        <v>2.35</v>
      </c>
      <c r="T3526">
        <f t="shared" si="55"/>
        <v>63.72</v>
      </c>
    </row>
    <row r="3527" spans="1:20" x14ac:dyDescent="0.25">
      <c r="A3527">
        <v>3526</v>
      </c>
      <c r="B3527">
        <v>89093</v>
      </c>
      <c r="C3527" t="s">
        <v>896</v>
      </c>
      <c r="D3527" t="s">
        <v>20</v>
      </c>
      <c r="E3527" t="s">
        <v>39</v>
      </c>
      <c r="F3527" t="s">
        <v>47</v>
      </c>
      <c r="G3527" t="s">
        <v>41</v>
      </c>
      <c r="H3527" t="s">
        <v>54</v>
      </c>
      <c r="I3527" t="s">
        <v>28</v>
      </c>
      <c r="J3527" t="s">
        <v>36</v>
      </c>
      <c r="K3527" t="s">
        <v>149</v>
      </c>
      <c r="L3527" t="s">
        <v>192</v>
      </c>
      <c r="M3527" t="s">
        <v>111</v>
      </c>
      <c r="N3527" s="2">
        <v>40460</v>
      </c>
      <c r="O3527" s="2">
        <v>40462</v>
      </c>
      <c r="P3527">
        <v>14</v>
      </c>
      <c r="Q3527" s="1">
        <v>0.05</v>
      </c>
      <c r="R3527">
        <v>3.8</v>
      </c>
      <c r="S3527">
        <v>1.49</v>
      </c>
      <c r="T3527">
        <f t="shared" si="55"/>
        <v>53.199999999999996</v>
      </c>
    </row>
    <row r="3528" spans="1:20" x14ac:dyDescent="0.25">
      <c r="A3528">
        <v>3527</v>
      </c>
      <c r="B3528">
        <v>89093</v>
      </c>
      <c r="C3528" t="s">
        <v>896</v>
      </c>
      <c r="D3528" t="s">
        <v>20</v>
      </c>
      <c r="E3528" t="s">
        <v>21</v>
      </c>
      <c r="F3528" t="s">
        <v>47</v>
      </c>
      <c r="G3528" t="s">
        <v>41</v>
      </c>
      <c r="H3528" t="s">
        <v>203</v>
      </c>
      <c r="I3528" t="s">
        <v>28</v>
      </c>
      <c r="J3528" t="s">
        <v>36</v>
      </c>
      <c r="K3528" t="s">
        <v>201</v>
      </c>
      <c r="L3528" t="s">
        <v>192</v>
      </c>
      <c r="M3528" t="s">
        <v>114</v>
      </c>
      <c r="N3528" s="2">
        <v>40460</v>
      </c>
      <c r="O3528" s="2">
        <v>40460</v>
      </c>
      <c r="P3528">
        <v>7</v>
      </c>
      <c r="Q3528" s="1">
        <v>0.09</v>
      </c>
      <c r="R3528">
        <v>30.73</v>
      </c>
      <c r="S3528">
        <v>4</v>
      </c>
      <c r="T3528">
        <f t="shared" si="55"/>
        <v>215.11</v>
      </c>
    </row>
    <row r="3529" spans="1:20" x14ac:dyDescent="0.25">
      <c r="A3529">
        <v>3528</v>
      </c>
      <c r="B3529">
        <v>89093</v>
      </c>
      <c r="C3529" t="s">
        <v>896</v>
      </c>
      <c r="D3529" t="s">
        <v>20</v>
      </c>
      <c r="E3529" t="s">
        <v>21</v>
      </c>
      <c r="F3529" t="s">
        <v>47</v>
      </c>
      <c r="G3529" t="s">
        <v>41</v>
      </c>
      <c r="H3529" t="s">
        <v>33</v>
      </c>
      <c r="I3529" t="s">
        <v>28</v>
      </c>
      <c r="J3529" t="s">
        <v>36</v>
      </c>
      <c r="K3529" t="s">
        <v>198</v>
      </c>
      <c r="L3529" t="s">
        <v>192</v>
      </c>
      <c r="M3529" t="s">
        <v>167</v>
      </c>
      <c r="N3529" s="2">
        <v>40460</v>
      </c>
      <c r="O3529" s="2">
        <v>40461</v>
      </c>
      <c r="P3529">
        <v>22</v>
      </c>
      <c r="Q3529" s="1">
        <v>0</v>
      </c>
      <c r="R3529">
        <v>125.99</v>
      </c>
      <c r="S3529">
        <v>8.08</v>
      </c>
      <c r="T3529">
        <f t="shared" si="55"/>
        <v>2771.7799999999997</v>
      </c>
    </row>
    <row r="3530" spans="1:20" x14ac:dyDescent="0.25">
      <c r="A3530">
        <v>3529</v>
      </c>
      <c r="B3530">
        <v>88727</v>
      </c>
      <c r="C3530" t="s">
        <v>599</v>
      </c>
      <c r="D3530" t="s">
        <v>38</v>
      </c>
      <c r="E3530" t="s">
        <v>39</v>
      </c>
      <c r="F3530" t="s">
        <v>47</v>
      </c>
      <c r="G3530" t="s">
        <v>32</v>
      </c>
      <c r="H3530" t="s">
        <v>54</v>
      </c>
      <c r="I3530" t="s">
        <v>28</v>
      </c>
      <c r="J3530" t="s">
        <v>36</v>
      </c>
      <c r="K3530" t="s">
        <v>62</v>
      </c>
      <c r="L3530" t="s">
        <v>44</v>
      </c>
      <c r="M3530" t="s">
        <v>111</v>
      </c>
      <c r="N3530" s="2">
        <v>40292</v>
      </c>
      <c r="O3530" s="2">
        <v>40292</v>
      </c>
      <c r="P3530">
        <v>1</v>
      </c>
      <c r="Q3530" s="1">
        <v>0</v>
      </c>
      <c r="R3530">
        <v>2.88</v>
      </c>
      <c r="S3530">
        <v>0.7</v>
      </c>
      <c r="T3530">
        <f t="shared" si="55"/>
        <v>2.88</v>
      </c>
    </row>
    <row r="3531" spans="1:20" x14ac:dyDescent="0.25">
      <c r="A3531">
        <v>3530</v>
      </c>
      <c r="B3531">
        <v>87498</v>
      </c>
      <c r="C3531" t="s">
        <v>388</v>
      </c>
      <c r="D3531" t="s">
        <v>38</v>
      </c>
      <c r="E3531" t="s">
        <v>39</v>
      </c>
      <c r="F3531" t="s">
        <v>31</v>
      </c>
      <c r="G3531" t="s">
        <v>93</v>
      </c>
      <c r="H3531" t="s">
        <v>78</v>
      </c>
      <c r="I3531" t="s">
        <v>28</v>
      </c>
      <c r="J3531" t="s">
        <v>36</v>
      </c>
      <c r="K3531" t="s">
        <v>82</v>
      </c>
      <c r="L3531" t="s">
        <v>192</v>
      </c>
      <c r="M3531" t="s">
        <v>296</v>
      </c>
      <c r="N3531" s="2">
        <v>41077</v>
      </c>
      <c r="O3531" s="2">
        <v>41078</v>
      </c>
      <c r="P3531">
        <v>8</v>
      </c>
      <c r="Q3531" s="1">
        <v>0.1</v>
      </c>
      <c r="R3531">
        <v>7.28</v>
      </c>
      <c r="S3531">
        <v>11.15</v>
      </c>
      <c r="T3531">
        <f t="shared" si="55"/>
        <v>58.24</v>
      </c>
    </row>
    <row r="3532" spans="1:20" x14ac:dyDescent="0.25">
      <c r="A3532">
        <v>3531</v>
      </c>
      <c r="B3532">
        <v>87498</v>
      </c>
      <c r="C3532" t="s">
        <v>1531</v>
      </c>
      <c r="D3532" t="s">
        <v>38</v>
      </c>
      <c r="E3532" t="s">
        <v>39</v>
      </c>
      <c r="F3532" t="s">
        <v>31</v>
      </c>
      <c r="G3532" t="s">
        <v>93</v>
      </c>
      <c r="H3532" t="s">
        <v>42</v>
      </c>
      <c r="I3532" t="s">
        <v>28</v>
      </c>
      <c r="J3532" t="s">
        <v>36</v>
      </c>
      <c r="K3532" t="s">
        <v>62</v>
      </c>
      <c r="L3532" t="s">
        <v>192</v>
      </c>
      <c r="M3532" t="s">
        <v>69</v>
      </c>
      <c r="N3532" s="2">
        <v>41077</v>
      </c>
      <c r="O3532" s="2">
        <v>41078</v>
      </c>
      <c r="P3532">
        <v>12</v>
      </c>
      <c r="Q3532" s="1">
        <v>0.01</v>
      </c>
      <c r="R3532">
        <v>6.48</v>
      </c>
      <c r="S3532">
        <v>10.050000000000001</v>
      </c>
      <c r="T3532">
        <f t="shared" si="55"/>
        <v>77.760000000000005</v>
      </c>
    </row>
    <row r="3533" spans="1:20" x14ac:dyDescent="0.25">
      <c r="A3533">
        <v>3532</v>
      </c>
      <c r="B3533">
        <v>88024</v>
      </c>
      <c r="C3533" t="s">
        <v>1336</v>
      </c>
      <c r="D3533" t="s">
        <v>20</v>
      </c>
      <c r="E3533" t="s">
        <v>39</v>
      </c>
      <c r="F3533" t="s">
        <v>40</v>
      </c>
      <c r="G3533" t="s">
        <v>23</v>
      </c>
      <c r="H3533" t="s">
        <v>78</v>
      </c>
      <c r="I3533" t="s">
        <v>28</v>
      </c>
      <c r="J3533" t="s">
        <v>36</v>
      </c>
      <c r="K3533" t="s">
        <v>62</v>
      </c>
      <c r="L3533" t="s">
        <v>192</v>
      </c>
      <c r="M3533" t="s">
        <v>469</v>
      </c>
      <c r="N3533" s="2">
        <v>40742</v>
      </c>
      <c r="O3533" s="2">
        <v>40742</v>
      </c>
      <c r="P3533">
        <v>12</v>
      </c>
      <c r="Q3533" s="1">
        <v>0</v>
      </c>
      <c r="R3533">
        <v>5.78</v>
      </c>
      <c r="S3533">
        <v>7.96</v>
      </c>
      <c r="T3533">
        <f t="shared" si="55"/>
        <v>69.36</v>
      </c>
    </row>
    <row r="3534" spans="1:20" x14ac:dyDescent="0.25">
      <c r="A3534">
        <v>3533</v>
      </c>
      <c r="B3534">
        <v>90999</v>
      </c>
      <c r="C3534" t="s">
        <v>621</v>
      </c>
      <c r="D3534" t="s">
        <v>20</v>
      </c>
      <c r="E3534" t="s">
        <v>39</v>
      </c>
      <c r="F3534" t="s">
        <v>47</v>
      </c>
      <c r="G3534" t="s">
        <v>41</v>
      </c>
      <c r="H3534" t="s">
        <v>54</v>
      </c>
      <c r="I3534" t="s">
        <v>28</v>
      </c>
      <c r="J3534" t="s">
        <v>36</v>
      </c>
      <c r="K3534" t="s">
        <v>50</v>
      </c>
      <c r="L3534" t="s">
        <v>192</v>
      </c>
      <c r="M3534" t="s">
        <v>134</v>
      </c>
      <c r="N3534" s="2">
        <v>41608</v>
      </c>
      <c r="O3534" s="2">
        <v>41610</v>
      </c>
      <c r="P3534">
        <v>3</v>
      </c>
      <c r="Q3534" s="1">
        <v>0</v>
      </c>
      <c r="R3534">
        <v>70.97</v>
      </c>
      <c r="S3534">
        <v>3.5</v>
      </c>
      <c r="T3534">
        <f t="shared" si="55"/>
        <v>212.91</v>
      </c>
    </row>
    <row r="3535" spans="1:20" x14ac:dyDescent="0.25">
      <c r="A3535">
        <v>3534</v>
      </c>
      <c r="B3535">
        <v>90999</v>
      </c>
      <c r="C3535" t="s">
        <v>621</v>
      </c>
      <c r="D3535" t="s">
        <v>20</v>
      </c>
      <c r="E3535" t="s">
        <v>39</v>
      </c>
      <c r="F3535" t="s">
        <v>47</v>
      </c>
      <c r="G3535" t="s">
        <v>41</v>
      </c>
      <c r="H3535" t="s">
        <v>94</v>
      </c>
      <c r="I3535" t="s">
        <v>28</v>
      </c>
      <c r="J3535" t="s">
        <v>36</v>
      </c>
      <c r="K3535" t="s">
        <v>119</v>
      </c>
      <c r="L3535" t="s">
        <v>44</v>
      </c>
      <c r="M3535" t="s">
        <v>114</v>
      </c>
      <c r="N3535" s="2">
        <v>41608</v>
      </c>
      <c r="O3535" s="2">
        <v>41609</v>
      </c>
      <c r="P3535">
        <v>32</v>
      </c>
      <c r="Q3535" s="1">
        <v>0.08</v>
      </c>
      <c r="R3535">
        <v>37.94</v>
      </c>
      <c r="S3535">
        <v>5.08</v>
      </c>
      <c r="T3535">
        <f t="shared" si="55"/>
        <v>1214.08</v>
      </c>
    </row>
    <row r="3536" spans="1:20" x14ac:dyDescent="0.25">
      <c r="A3536">
        <v>3535</v>
      </c>
      <c r="B3536">
        <v>90999</v>
      </c>
      <c r="C3536" t="s">
        <v>2007</v>
      </c>
      <c r="D3536" t="s">
        <v>578</v>
      </c>
      <c r="E3536" t="s">
        <v>21</v>
      </c>
      <c r="F3536" t="s">
        <v>47</v>
      </c>
      <c r="G3536" t="s">
        <v>41</v>
      </c>
      <c r="H3536" t="s">
        <v>206</v>
      </c>
      <c r="I3536" t="s">
        <v>28</v>
      </c>
      <c r="J3536" t="s">
        <v>36</v>
      </c>
      <c r="K3536" t="s">
        <v>1108</v>
      </c>
      <c r="L3536" t="s">
        <v>283</v>
      </c>
      <c r="M3536" t="s">
        <v>160</v>
      </c>
      <c r="N3536" s="2">
        <v>41608</v>
      </c>
      <c r="O3536" s="2">
        <v>41610</v>
      </c>
      <c r="P3536">
        <v>3</v>
      </c>
      <c r="Q3536" s="1">
        <v>0.06</v>
      </c>
      <c r="R3536">
        <v>2036.48</v>
      </c>
      <c r="S3536">
        <v>14.7</v>
      </c>
      <c r="T3536">
        <f t="shared" si="55"/>
        <v>6109.4400000000005</v>
      </c>
    </row>
    <row r="3537" spans="1:20" x14ac:dyDescent="0.25">
      <c r="A3537">
        <v>3536</v>
      </c>
      <c r="B3537">
        <v>87169</v>
      </c>
      <c r="C3537" t="s">
        <v>888</v>
      </c>
      <c r="D3537" t="s">
        <v>20</v>
      </c>
      <c r="E3537" t="s">
        <v>21</v>
      </c>
      <c r="F3537" t="s">
        <v>40</v>
      </c>
      <c r="G3537" t="s">
        <v>48</v>
      </c>
      <c r="H3537" t="s">
        <v>33</v>
      </c>
      <c r="I3537" t="s">
        <v>28</v>
      </c>
      <c r="J3537" t="s">
        <v>36</v>
      </c>
      <c r="K3537" t="s">
        <v>208</v>
      </c>
      <c r="L3537" t="s">
        <v>192</v>
      </c>
      <c r="M3537" t="s">
        <v>59</v>
      </c>
      <c r="N3537" s="2">
        <v>40921</v>
      </c>
      <c r="O3537" s="2">
        <v>40925</v>
      </c>
      <c r="P3537">
        <v>11</v>
      </c>
      <c r="Q3537" s="1">
        <v>0</v>
      </c>
      <c r="R3537">
        <v>35.99</v>
      </c>
      <c r="S3537">
        <v>5</v>
      </c>
      <c r="T3537">
        <f t="shared" si="55"/>
        <v>395.89000000000004</v>
      </c>
    </row>
    <row r="3538" spans="1:20" x14ac:dyDescent="0.25">
      <c r="A3538">
        <v>3537</v>
      </c>
      <c r="B3538">
        <v>88390</v>
      </c>
      <c r="C3538" t="s">
        <v>488</v>
      </c>
      <c r="D3538" t="s">
        <v>20</v>
      </c>
      <c r="E3538" t="s">
        <v>39</v>
      </c>
      <c r="F3538" t="s">
        <v>40</v>
      </c>
      <c r="G3538" t="s">
        <v>93</v>
      </c>
      <c r="H3538" t="s">
        <v>54</v>
      </c>
      <c r="I3538" t="s">
        <v>28</v>
      </c>
      <c r="J3538" t="s">
        <v>36</v>
      </c>
      <c r="K3538" t="s">
        <v>50</v>
      </c>
      <c r="L3538" t="s">
        <v>26</v>
      </c>
      <c r="M3538" t="s">
        <v>59</v>
      </c>
      <c r="N3538" s="2">
        <v>40439</v>
      </c>
      <c r="O3538" s="2">
        <v>40439</v>
      </c>
      <c r="P3538">
        <v>14</v>
      </c>
      <c r="Q3538" s="1">
        <v>0</v>
      </c>
      <c r="R3538">
        <v>43.98</v>
      </c>
      <c r="S3538">
        <v>8.99</v>
      </c>
      <c r="T3538">
        <f t="shared" si="55"/>
        <v>615.71999999999991</v>
      </c>
    </row>
    <row r="3539" spans="1:20" x14ac:dyDescent="0.25">
      <c r="A3539">
        <v>3538</v>
      </c>
      <c r="B3539">
        <v>86212</v>
      </c>
      <c r="C3539" t="s">
        <v>2366</v>
      </c>
      <c r="D3539" t="s">
        <v>20</v>
      </c>
      <c r="E3539" t="s">
        <v>39</v>
      </c>
      <c r="F3539" t="s">
        <v>31</v>
      </c>
      <c r="G3539" t="s">
        <v>23</v>
      </c>
      <c r="H3539" t="s">
        <v>78</v>
      </c>
      <c r="I3539" t="s">
        <v>28</v>
      </c>
      <c r="J3539" t="s">
        <v>36</v>
      </c>
      <c r="K3539" t="s">
        <v>228</v>
      </c>
      <c r="L3539" t="s">
        <v>192</v>
      </c>
      <c r="M3539" t="s">
        <v>139</v>
      </c>
      <c r="N3539" s="2">
        <v>41376</v>
      </c>
      <c r="O3539" s="2">
        <v>41376</v>
      </c>
      <c r="P3539">
        <v>9</v>
      </c>
      <c r="Q3539" s="1">
        <v>0.09</v>
      </c>
      <c r="R3539">
        <v>207.48</v>
      </c>
      <c r="S3539">
        <v>0.99</v>
      </c>
      <c r="T3539">
        <f t="shared" si="55"/>
        <v>1867.32</v>
      </c>
    </row>
    <row r="3540" spans="1:20" x14ac:dyDescent="0.25">
      <c r="A3540">
        <v>3539</v>
      </c>
      <c r="B3540">
        <v>91007</v>
      </c>
      <c r="C3540" t="s">
        <v>1644</v>
      </c>
      <c r="D3540" t="s">
        <v>20</v>
      </c>
      <c r="E3540" t="s">
        <v>39</v>
      </c>
      <c r="F3540" t="s">
        <v>22</v>
      </c>
      <c r="G3540" t="s">
        <v>48</v>
      </c>
      <c r="H3540" t="s">
        <v>42</v>
      </c>
      <c r="I3540" t="s">
        <v>28</v>
      </c>
      <c r="J3540" t="s">
        <v>36</v>
      </c>
      <c r="K3540" t="s">
        <v>101</v>
      </c>
      <c r="L3540" t="s">
        <v>192</v>
      </c>
      <c r="M3540" t="s">
        <v>246</v>
      </c>
      <c r="N3540" s="2">
        <v>41547</v>
      </c>
      <c r="O3540" s="2">
        <v>41549</v>
      </c>
      <c r="P3540">
        <v>11</v>
      </c>
      <c r="Q3540" s="1">
        <v>0.09</v>
      </c>
      <c r="R3540">
        <v>7.28</v>
      </c>
      <c r="S3540">
        <v>5.47</v>
      </c>
      <c r="T3540">
        <f t="shared" si="55"/>
        <v>80.08</v>
      </c>
    </row>
    <row r="3541" spans="1:20" x14ac:dyDescent="0.25">
      <c r="A3541">
        <v>3540</v>
      </c>
      <c r="B3541">
        <v>89032</v>
      </c>
      <c r="C3541" t="s">
        <v>185</v>
      </c>
      <c r="D3541" t="s">
        <v>20</v>
      </c>
      <c r="E3541" t="s">
        <v>39</v>
      </c>
      <c r="F3541" t="s">
        <v>31</v>
      </c>
      <c r="G3541" t="s">
        <v>48</v>
      </c>
      <c r="H3541" t="s">
        <v>78</v>
      </c>
      <c r="I3541" t="s">
        <v>28</v>
      </c>
      <c r="J3541" t="s">
        <v>76</v>
      </c>
      <c r="K3541" t="s">
        <v>228</v>
      </c>
      <c r="L3541" t="s">
        <v>192</v>
      </c>
      <c r="M3541" t="s">
        <v>131</v>
      </c>
      <c r="N3541" s="2">
        <v>41174</v>
      </c>
      <c r="O3541" s="2">
        <v>41178</v>
      </c>
      <c r="P3541">
        <v>10</v>
      </c>
      <c r="Q3541" s="1">
        <v>0.03</v>
      </c>
      <c r="R3541">
        <v>3.75</v>
      </c>
      <c r="S3541">
        <v>0.5</v>
      </c>
      <c r="T3541">
        <f t="shared" si="55"/>
        <v>37.5</v>
      </c>
    </row>
    <row r="3542" spans="1:20" x14ac:dyDescent="0.25">
      <c r="A3542">
        <v>3541</v>
      </c>
      <c r="B3542">
        <v>89245</v>
      </c>
      <c r="C3542" t="s">
        <v>775</v>
      </c>
      <c r="D3542" t="s">
        <v>20</v>
      </c>
      <c r="E3542" t="s">
        <v>21</v>
      </c>
      <c r="F3542" t="s">
        <v>40</v>
      </c>
      <c r="G3542" t="s">
        <v>32</v>
      </c>
      <c r="H3542" t="s">
        <v>206</v>
      </c>
      <c r="I3542" t="s">
        <v>28</v>
      </c>
      <c r="J3542" t="s">
        <v>76</v>
      </c>
      <c r="K3542" t="s">
        <v>208</v>
      </c>
      <c r="L3542" t="s">
        <v>192</v>
      </c>
      <c r="M3542" t="s">
        <v>75</v>
      </c>
      <c r="N3542" s="2">
        <v>41249</v>
      </c>
      <c r="O3542" s="2">
        <v>41250</v>
      </c>
      <c r="P3542">
        <v>15</v>
      </c>
      <c r="Q3542" s="1">
        <v>0.05</v>
      </c>
      <c r="R3542">
        <v>20.95</v>
      </c>
      <c r="S3542">
        <v>4</v>
      </c>
      <c r="T3542">
        <f t="shared" si="55"/>
        <v>314.25</v>
      </c>
    </row>
    <row r="3543" spans="1:20" x14ac:dyDescent="0.25">
      <c r="A3543">
        <v>3542</v>
      </c>
      <c r="B3543">
        <v>87259</v>
      </c>
      <c r="C3543" t="s">
        <v>1753</v>
      </c>
      <c r="D3543" t="s">
        <v>578</v>
      </c>
      <c r="E3543" t="s">
        <v>187</v>
      </c>
      <c r="F3543" t="s">
        <v>47</v>
      </c>
      <c r="G3543" t="s">
        <v>48</v>
      </c>
      <c r="H3543" t="s">
        <v>225</v>
      </c>
      <c r="I3543" t="s">
        <v>28</v>
      </c>
      <c r="J3543" t="s">
        <v>76</v>
      </c>
      <c r="K3543" t="s">
        <v>158</v>
      </c>
      <c r="L3543" t="s">
        <v>283</v>
      </c>
      <c r="M3543" t="s">
        <v>111</v>
      </c>
      <c r="N3543" s="2">
        <v>40419</v>
      </c>
      <c r="O3543" s="2">
        <v>40426</v>
      </c>
      <c r="P3543">
        <v>2</v>
      </c>
      <c r="Q3543" s="1">
        <v>0.03</v>
      </c>
      <c r="R3543">
        <v>284.98</v>
      </c>
      <c r="S3543">
        <v>69.55</v>
      </c>
      <c r="T3543">
        <f t="shared" si="55"/>
        <v>569.96</v>
      </c>
    </row>
    <row r="3544" spans="1:20" x14ac:dyDescent="0.25">
      <c r="A3544">
        <v>3543</v>
      </c>
      <c r="B3544">
        <v>87259</v>
      </c>
      <c r="C3544" t="s">
        <v>1753</v>
      </c>
      <c r="D3544" t="s">
        <v>20</v>
      </c>
      <c r="E3544" t="s">
        <v>187</v>
      </c>
      <c r="F3544" t="s">
        <v>47</v>
      </c>
      <c r="G3544" t="s">
        <v>48</v>
      </c>
      <c r="H3544" t="s">
        <v>188</v>
      </c>
      <c r="I3544" t="s">
        <v>28</v>
      </c>
      <c r="J3544" t="s">
        <v>76</v>
      </c>
      <c r="K3544" t="s">
        <v>82</v>
      </c>
      <c r="L3544" t="s">
        <v>746</v>
      </c>
      <c r="M3544" t="s">
        <v>134</v>
      </c>
      <c r="N3544" s="2">
        <v>40419</v>
      </c>
      <c r="O3544" s="2">
        <v>40419</v>
      </c>
      <c r="P3544">
        <v>1</v>
      </c>
      <c r="Q3544" s="1">
        <v>0</v>
      </c>
      <c r="R3544">
        <v>12.99</v>
      </c>
      <c r="S3544">
        <v>14.37</v>
      </c>
      <c r="T3544">
        <f t="shared" si="55"/>
        <v>12.99</v>
      </c>
    </row>
    <row r="3545" spans="1:20" x14ac:dyDescent="0.25">
      <c r="A3545">
        <v>3544</v>
      </c>
      <c r="B3545">
        <v>90519</v>
      </c>
      <c r="C3545" t="s">
        <v>127</v>
      </c>
      <c r="D3545" t="s">
        <v>38</v>
      </c>
      <c r="E3545" t="s">
        <v>39</v>
      </c>
      <c r="F3545" t="s">
        <v>22</v>
      </c>
      <c r="G3545" t="s">
        <v>93</v>
      </c>
      <c r="H3545" t="s">
        <v>42</v>
      </c>
      <c r="I3545" t="s">
        <v>28</v>
      </c>
      <c r="J3545" t="s">
        <v>76</v>
      </c>
      <c r="K3545" t="s">
        <v>248</v>
      </c>
      <c r="L3545" t="s">
        <v>192</v>
      </c>
      <c r="M3545" t="s">
        <v>246</v>
      </c>
      <c r="N3545" s="2">
        <v>41281</v>
      </c>
      <c r="O3545" s="2">
        <v>41283</v>
      </c>
      <c r="P3545">
        <v>8</v>
      </c>
      <c r="Q3545" s="1">
        <v>0.09</v>
      </c>
      <c r="R3545">
        <v>20.98</v>
      </c>
      <c r="S3545">
        <v>8.83</v>
      </c>
      <c r="T3545">
        <f t="shared" si="55"/>
        <v>167.84</v>
      </c>
    </row>
    <row r="3546" spans="1:20" x14ac:dyDescent="0.25">
      <c r="A3546">
        <v>3545</v>
      </c>
      <c r="B3546">
        <v>90513</v>
      </c>
      <c r="C3546" t="s">
        <v>127</v>
      </c>
      <c r="D3546" t="s">
        <v>20</v>
      </c>
      <c r="E3546" t="s">
        <v>21</v>
      </c>
      <c r="F3546" t="s">
        <v>22</v>
      </c>
      <c r="G3546" t="s">
        <v>93</v>
      </c>
      <c r="H3546" t="s">
        <v>24</v>
      </c>
      <c r="I3546" t="s">
        <v>28</v>
      </c>
      <c r="J3546" t="s">
        <v>76</v>
      </c>
      <c r="K3546" t="s">
        <v>208</v>
      </c>
      <c r="L3546" t="s">
        <v>192</v>
      </c>
      <c r="M3546" t="s">
        <v>246</v>
      </c>
      <c r="N3546" s="2">
        <v>40185</v>
      </c>
      <c r="O3546" s="2">
        <v>40188</v>
      </c>
      <c r="P3546">
        <v>1</v>
      </c>
      <c r="Q3546" s="1">
        <v>0.03</v>
      </c>
      <c r="R3546">
        <v>73.98</v>
      </c>
      <c r="S3546">
        <v>14.52</v>
      </c>
      <c r="T3546">
        <f t="shared" si="55"/>
        <v>73.98</v>
      </c>
    </row>
    <row r="3547" spans="1:20" x14ac:dyDescent="0.25">
      <c r="A3547">
        <v>3546</v>
      </c>
      <c r="B3547">
        <v>87216</v>
      </c>
      <c r="C3547" t="s">
        <v>479</v>
      </c>
      <c r="D3547" t="s">
        <v>20</v>
      </c>
      <c r="E3547" t="s">
        <v>187</v>
      </c>
      <c r="F3547" t="s">
        <v>31</v>
      </c>
      <c r="G3547" t="s">
        <v>41</v>
      </c>
      <c r="H3547" t="s">
        <v>188</v>
      </c>
      <c r="I3547" t="s">
        <v>28</v>
      </c>
      <c r="J3547" t="s">
        <v>76</v>
      </c>
      <c r="K3547" t="s">
        <v>68</v>
      </c>
      <c r="L3547" t="s">
        <v>192</v>
      </c>
      <c r="M3547" t="s">
        <v>35</v>
      </c>
      <c r="N3547" s="2">
        <v>40980</v>
      </c>
      <c r="O3547" s="2">
        <v>40980</v>
      </c>
      <c r="P3547">
        <v>12</v>
      </c>
      <c r="Q3547" s="1">
        <v>0.04</v>
      </c>
      <c r="R3547">
        <v>10.64</v>
      </c>
      <c r="S3547">
        <v>5.16</v>
      </c>
      <c r="T3547">
        <f t="shared" si="55"/>
        <v>127.68</v>
      </c>
    </row>
    <row r="3548" spans="1:20" x14ac:dyDescent="0.25">
      <c r="A3548">
        <v>3547</v>
      </c>
      <c r="B3548">
        <v>87216</v>
      </c>
      <c r="C3548" t="s">
        <v>558</v>
      </c>
      <c r="D3548" t="s">
        <v>38</v>
      </c>
      <c r="E3548" t="s">
        <v>39</v>
      </c>
      <c r="F3548" t="s">
        <v>31</v>
      </c>
      <c r="G3548" t="s">
        <v>41</v>
      </c>
      <c r="H3548" t="s">
        <v>89</v>
      </c>
      <c r="I3548" t="s">
        <v>28</v>
      </c>
      <c r="J3548" t="s">
        <v>76</v>
      </c>
      <c r="K3548" t="s">
        <v>101</v>
      </c>
      <c r="L3548" t="s">
        <v>706</v>
      </c>
      <c r="M3548" t="s">
        <v>35</v>
      </c>
      <c r="N3548" s="2">
        <v>40980</v>
      </c>
      <c r="O3548" s="2">
        <v>40980</v>
      </c>
      <c r="P3548">
        <v>4</v>
      </c>
      <c r="Q3548" s="1">
        <v>0.1</v>
      </c>
      <c r="R3548">
        <v>14.42</v>
      </c>
      <c r="S3548">
        <v>6.75</v>
      </c>
      <c r="T3548">
        <f t="shared" si="55"/>
        <v>57.68</v>
      </c>
    </row>
    <row r="3549" spans="1:20" x14ac:dyDescent="0.25">
      <c r="A3549">
        <v>3548</v>
      </c>
      <c r="B3549">
        <v>87216</v>
      </c>
      <c r="C3549" t="s">
        <v>558</v>
      </c>
      <c r="D3549" t="s">
        <v>578</v>
      </c>
      <c r="E3549" t="s">
        <v>39</v>
      </c>
      <c r="F3549" t="s">
        <v>31</v>
      </c>
      <c r="G3549" t="s">
        <v>41</v>
      </c>
      <c r="H3549" t="s">
        <v>54</v>
      </c>
      <c r="I3549" t="s">
        <v>28</v>
      </c>
      <c r="J3549" t="s">
        <v>76</v>
      </c>
      <c r="K3549" t="s">
        <v>55</v>
      </c>
      <c r="L3549" t="s">
        <v>283</v>
      </c>
      <c r="M3549" t="s">
        <v>35</v>
      </c>
      <c r="N3549" s="2">
        <v>40980</v>
      </c>
      <c r="O3549" s="2">
        <v>40982</v>
      </c>
      <c r="P3549">
        <v>1</v>
      </c>
      <c r="Q3549" s="1">
        <v>0.08</v>
      </c>
      <c r="R3549">
        <v>279.81</v>
      </c>
      <c r="S3549">
        <v>23.19</v>
      </c>
      <c r="T3549">
        <f t="shared" si="55"/>
        <v>279.81</v>
      </c>
    </row>
    <row r="3550" spans="1:20" x14ac:dyDescent="0.25">
      <c r="A3550">
        <v>3549</v>
      </c>
      <c r="B3550">
        <v>87216</v>
      </c>
      <c r="C3550" t="s">
        <v>558</v>
      </c>
      <c r="D3550" t="s">
        <v>38</v>
      </c>
      <c r="E3550" t="s">
        <v>39</v>
      </c>
      <c r="F3550" t="s">
        <v>31</v>
      </c>
      <c r="G3550" t="s">
        <v>41</v>
      </c>
      <c r="H3550" t="s">
        <v>94</v>
      </c>
      <c r="I3550" t="s">
        <v>28</v>
      </c>
      <c r="J3550" t="s">
        <v>76</v>
      </c>
      <c r="K3550" t="s">
        <v>116</v>
      </c>
      <c r="L3550" t="s">
        <v>44</v>
      </c>
      <c r="M3550" t="s">
        <v>35</v>
      </c>
      <c r="N3550" s="2">
        <v>40980</v>
      </c>
      <c r="O3550" s="2">
        <v>40982</v>
      </c>
      <c r="P3550">
        <v>3</v>
      </c>
      <c r="Q3550" s="1">
        <v>0.02</v>
      </c>
      <c r="R3550">
        <v>5.84</v>
      </c>
      <c r="S3550">
        <v>0.83</v>
      </c>
      <c r="T3550">
        <f t="shared" si="55"/>
        <v>17.52</v>
      </c>
    </row>
    <row r="3551" spans="1:20" x14ac:dyDescent="0.25">
      <c r="A3551">
        <v>3550</v>
      </c>
      <c r="B3551">
        <v>91009</v>
      </c>
      <c r="C3551" t="s">
        <v>336</v>
      </c>
      <c r="D3551" t="s">
        <v>578</v>
      </c>
      <c r="E3551" t="s">
        <v>39</v>
      </c>
      <c r="F3551" t="s">
        <v>31</v>
      </c>
      <c r="G3551" t="s">
        <v>41</v>
      </c>
      <c r="H3551" t="s">
        <v>61</v>
      </c>
      <c r="I3551" t="s">
        <v>28</v>
      </c>
      <c r="J3551" t="s">
        <v>76</v>
      </c>
      <c r="K3551" t="s">
        <v>43</v>
      </c>
      <c r="L3551" t="s">
        <v>283</v>
      </c>
      <c r="M3551" t="s">
        <v>35</v>
      </c>
      <c r="N3551" s="2">
        <v>41361</v>
      </c>
      <c r="O3551" s="2">
        <v>41363</v>
      </c>
      <c r="P3551">
        <v>7</v>
      </c>
      <c r="Q3551" s="1">
        <v>0.02</v>
      </c>
      <c r="R3551">
        <v>180.98</v>
      </c>
      <c r="S3551">
        <v>55.24</v>
      </c>
      <c r="T3551">
        <f t="shared" si="55"/>
        <v>1266.8599999999999</v>
      </c>
    </row>
    <row r="3552" spans="1:20" x14ac:dyDescent="0.25">
      <c r="A3552">
        <v>3551</v>
      </c>
      <c r="B3552">
        <v>91009</v>
      </c>
      <c r="C3552" t="s">
        <v>336</v>
      </c>
      <c r="D3552" t="s">
        <v>578</v>
      </c>
      <c r="E3552" t="s">
        <v>187</v>
      </c>
      <c r="F3552" t="s">
        <v>31</v>
      </c>
      <c r="G3552" t="s">
        <v>41</v>
      </c>
      <c r="H3552" t="s">
        <v>225</v>
      </c>
      <c r="I3552" t="s">
        <v>28</v>
      </c>
      <c r="J3552" t="s">
        <v>76</v>
      </c>
      <c r="K3552" t="s">
        <v>43</v>
      </c>
      <c r="L3552" t="s">
        <v>330</v>
      </c>
      <c r="M3552" t="s">
        <v>35</v>
      </c>
      <c r="N3552" s="2">
        <v>41361</v>
      </c>
      <c r="O3552" s="2">
        <v>41361</v>
      </c>
      <c r="P3552">
        <v>9</v>
      </c>
      <c r="Q3552" s="1">
        <v>0.01</v>
      </c>
      <c r="R3552">
        <v>150.97999999999999</v>
      </c>
      <c r="S3552">
        <v>66.27</v>
      </c>
      <c r="T3552">
        <f t="shared" si="55"/>
        <v>1358.82</v>
      </c>
    </row>
    <row r="3553" spans="1:20" x14ac:dyDescent="0.25">
      <c r="A3553">
        <v>3552</v>
      </c>
      <c r="B3553">
        <v>91009</v>
      </c>
      <c r="C3553" t="s">
        <v>336</v>
      </c>
      <c r="D3553" t="s">
        <v>20</v>
      </c>
      <c r="E3553" t="s">
        <v>39</v>
      </c>
      <c r="F3553" t="s">
        <v>31</v>
      </c>
      <c r="G3553" t="s">
        <v>41</v>
      </c>
      <c r="H3553" t="s">
        <v>42</v>
      </c>
      <c r="I3553" t="s">
        <v>28</v>
      </c>
      <c r="J3553" t="s">
        <v>76</v>
      </c>
      <c r="K3553" t="s">
        <v>95</v>
      </c>
      <c r="L3553" t="s">
        <v>44</v>
      </c>
      <c r="M3553" t="s">
        <v>35</v>
      </c>
      <c r="N3553" s="2">
        <v>41361</v>
      </c>
      <c r="O3553" s="2">
        <v>41363</v>
      </c>
      <c r="P3553">
        <v>8</v>
      </c>
      <c r="Q3553" s="1">
        <v>0.05</v>
      </c>
      <c r="R3553">
        <v>6.45</v>
      </c>
      <c r="S3553">
        <v>1.34</v>
      </c>
      <c r="T3553">
        <f t="shared" si="55"/>
        <v>51.6</v>
      </c>
    </row>
    <row r="3554" spans="1:20" x14ac:dyDescent="0.25">
      <c r="A3554">
        <v>3553</v>
      </c>
      <c r="B3554">
        <v>91009</v>
      </c>
      <c r="C3554" t="s">
        <v>336</v>
      </c>
      <c r="D3554" t="s">
        <v>20</v>
      </c>
      <c r="E3554" t="s">
        <v>39</v>
      </c>
      <c r="F3554" t="s">
        <v>31</v>
      </c>
      <c r="G3554" t="s">
        <v>41</v>
      </c>
      <c r="H3554" t="s">
        <v>54</v>
      </c>
      <c r="I3554" t="s">
        <v>28</v>
      </c>
      <c r="J3554" t="s">
        <v>76</v>
      </c>
      <c r="K3554" t="s">
        <v>184</v>
      </c>
      <c r="L3554" t="s">
        <v>44</v>
      </c>
      <c r="M3554" t="s">
        <v>35</v>
      </c>
      <c r="N3554" s="2">
        <v>41361</v>
      </c>
      <c r="O3554" s="2">
        <v>41363</v>
      </c>
      <c r="P3554">
        <v>10</v>
      </c>
      <c r="Q3554" s="1">
        <v>0.01</v>
      </c>
      <c r="R3554">
        <v>1.89</v>
      </c>
      <c r="S3554">
        <v>0.76</v>
      </c>
      <c r="T3554">
        <f t="shared" si="55"/>
        <v>18.899999999999999</v>
      </c>
    </row>
    <row r="3555" spans="1:20" x14ac:dyDescent="0.25">
      <c r="A3555">
        <v>3554</v>
      </c>
      <c r="B3555">
        <v>91010</v>
      </c>
      <c r="C3555" t="s">
        <v>2222</v>
      </c>
      <c r="D3555" t="s">
        <v>20</v>
      </c>
      <c r="E3555" t="s">
        <v>39</v>
      </c>
      <c r="F3555" t="s">
        <v>31</v>
      </c>
      <c r="G3555" t="s">
        <v>41</v>
      </c>
      <c r="H3555" t="s">
        <v>42</v>
      </c>
      <c r="I3555" t="s">
        <v>28</v>
      </c>
      <c r="J3555" t="s">
        <v>76</v>
      </c>
      <c r="K3555" t="s">
        <v>82</v>
      </c>
      <c r="L3555" t="s">
        <v>746</v>
      </c>
      <c r="M3555" t="s">
        <v>178</v>
      </c>
      <c r="N3555" s="2">
        <v>40648</v>
      </c>
      <c r="O3555" s="2">
        <v>40650</v>
      </c>
      <c r="P3555">
        <v>3</v>
      </c>
      <c r="Q3555" s="1">
        <v>0.05</v>
      </c>
      <c r="R3555">
        <v>64.650000000000006</v>
      </c>
      <c r="S3555">
        <v>35</v>
      </c>
      <c r="T3555">
        <f t="shared" si="55"/>
        <v>193.95000000000002</v>
      </c>
    </row>
    <row r="3556" spans="1:20" x14ac:dyDescent="0.25">
      <c r="A3556">
        <v>3555</v>
      </c>
      <c r="B3556">
        <v>87267</v>
      </c>
      <c r="C3556" t="s">
        <v>1753</v>
      </c>
      <c r="D3556" t="s">
        <v>20</v>
      </c>
      <c r="E3556" t="s">
        <v>39</v>
      </c>
      <c r="F3556" t="s">
        <v>47</v>
      </c>
      <c r="G3556" t="s">
        <v>48</v>
      </c>
      <c r="H3556" t="s">
        <v>49</v>
      </c>
      <c r="I3556" t="s">
        <v>28</v>
      </c>
      <c r="J3556" t="s">
        <v>76</v>
      </c>
      <c r="K3556" t="s">
        <v>189</v>
      </c>
      <c r="L3556" t="s">
        <v>192</v>
      </c>
      <c r="M3556" t="s">
        <v>111</v>
      </c>
      <c r="N3556" s="2">
        <v>41415</v>
      </c>
      <c r="O3556" s="2">
        <v>41424</v>
      </c>
      <c r="P3556">
        <v>8</v>
      </c>
      <c r="Q3556" s="1">
        <v>0.09</v>
      </c>
      <c r="R3556">
        <v>11.09</v>
      </c>
      <c r="S3556">
        <v>5.25</v>
      </c>
      <c r="T3556">
        <f t="shared" si="55"/>
        <v>88.72</v>
      </c>
    </row>
    <row r="3557" spans="1:20" x14ac:dyDescent="0.25">
      <c r="A3557">
        <v>3556</v>
      </c>
      <c r="B3557">
        <v>87267</v>
      </c>
      <c r="C3557" t="s">
        <v>1753</v>
      </c>
      <c r="D3557" t="s">
        <v>38</v>
      </c>
      <c r="E3557" t="s">
        <v>21</v>
      </c>
      <c r="F3557" t="s">
        <v>47</v>
      </c>
      <c r="G3557" t="s">
        <v>48</v>
      </c>
      <c r="H3557" t="s">
        <v>33</v>
      </c>
      <c r="I3557" t="s">
        <v>28</v>
      </c>
      <c r="J3557" t="s">
        <v>76</v>
      </c>
      <c r="K3557" t="s">
        <v>1114</v>
      </c>
      <c r="L3557" t="s">
        <v>706</v>
      </c>
      <c r="M3557" t="s">
        <v>114</v>
      </c>
      <c r="N3557" s="2">
        <v>41415</v>
      </c>
      <c r="O3557" s="2">
        <v>41415</v>
      </c>
      <c r="P3557">
        <v>8</v>
      </c>
      <c r="Q3557" s="1">
        <v>0.08</v>
      </c>
      <c r="R3557">
        <v>120.97</v>
      </c>
      <c r="S3557">
        <v>7.11</v>
      </c>
      <c r="T3557">
        <f t="shared" si="55"/>
        <v>967.76</v>
      </c>
    </row>
    <row r="3558" spans="1:20" x14ac:dyDescent="0.25">
      <c r="A3558">
        <v>3557</v>
      </c>
      <c r="B3558">
        <v>86956</v>
      </c>
      <c r="C3558" t="s">
        <v>365</v>
      </c>
      <c r="D3558" t="s">
        <v>20</v>
      </c>
      <c r="E3558" t="s">
        <v>39</v>
      </c>
      <c r="F3558" t="s">
        <v>31</v>
      </c>
      <c r="G3558" t="s">
        <v>32</v>
      </c>
      <c r="H3558" t="s">
        <v>89</v>
      </c>
      <c r="I3558" t="s">
        <v>28</v>
      </c>
      <c r="J3558" t="s">
        <v>76</v>
      </c>
      <c r="K3558" t="s">
        <v>149</v>
      </c>
      <c r="L3558" t="s">
        <v>44</v>
      </c>
      <c r="M3558" t="s">
        <v>35</v>
      </c>
      <c r="N3558" s="2">
        <v>40228</v>
      </c>
      <c r="O3558" s="2">
        <v>40229</v>
      </c>
      <c r="P3558">
        <v>9</v>
      </c>
      <c r="Q3558" s="1">
        <v>0</v>
      </c>
      <c r="R3558">
        <v>5.98</v>
      </c>
      <c r="S3558">
        <v>0.96</v>
      </c>
      <c r="T3558">
        <f t="shared" si="55"/>
        <v>53.820000000000007</v>
      </c>
    </row>
    <row r="3559" spans="1:20" x14ac:dyDescent="0.25">
      <c r="A3559">
        <v>3558</v>
      </c>
      <c r="B3559">
        <v>86964</v>
      </c>
      <c r="C3559" t="s">
        <v>365</v>
      </c>
      <c r="D3559" t="s">
        <v>20</v>
      </c>
      <c r="E3559" t="s">
        <v>39</v>
      </c>
      <c r="F3559" t="s">
        <v>31</v>
      </c>
      <c r="G3559" t="s">
        <v>32</v>
      </c>
      <c r="H3559" t="s">
        <v>54</v>
      </c>
      <c r="I3559" t="s">
        <v>28</v>
      </c>
      <c r="J3559" t="s">
        <v>76</v>
      </c>
      <c r="K3559" t="s">
        <v>119</v>
      </c>
      <c r="L3559" t="s">
        <v>26</v>
      </c>
      <c r="M3559" t="s">
        <v>35</v>
      </c>
      <c r="N3559" s="2">
        <v>41324</v>
      </c>
      <c r="O3559" s="2">
        <v>41325</v>
      </c>
      <c r="P3559">
        <v>1</v>
      </c>
      <c r="Q3559" s="1">
        <v>0.02</v>
      </c>
      <c r="R3559">
        <v>2.08</v>
      </c>
      <c r="S3559">
        <v>2.56</v>
      </c>
      <c r="T3559">
        <f t="shared" si="55"/>
        <v>2.08</v>
      </c>
    </row>
    <row r="3560" spans="1:20" x14ac:dyDescent="0.25">
      <c r="A3560">
        <v>3559</v>
      </c>
      <c r="B3560">
        <v>86956</v>
      </c>
      <c r="C3560" t="s">
        <v>1151</v>
      </c>
      <c r="D3560" t="s">
        <v>20</v>
      </c>
      <c r="E3560" t="s">
        <v>39</v>
      </c>
      <c r="F3560" t="s">
        <v>31</v>
      </c>
      <c r="G3560" t="s">
        <v>32</v>
      </c>
      <c r="H3560" t="s">
        <v>94</v>
      </c>
      <c r="I3560" t="s">
        <v>28</v>
      </c>
      <c r="J3560" t="s">
        <v>76</v>
      </c>
      <c r="K3560" t="s">
        <v>105</v>
      </c>
      <c r="L3560" t="s">
        <v>192</v>
      </c>
      <c r="M3560" t="s">
        <v>35</v>
      </c>
      <c r="N3560" s="2">
        <v>40228</v>
      </c>
      <c r="O3560" s="2">
        <v>40229</v>
      </c>
      <c r="P3560">
        <v>7</v>
      </c>
      <c r="Q3560" s="1">
        <v>0.02</v>
      </c>
      <c r="R3560">
        <v>5.98</v>
      </c>
      <c r="S3560">
        <v>5.46</v>
      </c>
      <c r="T3560">
        <f t="shared" si="55"/>
        <v>41.86</v>
      </c>
    </row>
    <row r="3561" spans="1:20" x14ac:dyDescent="0.25">
      <c r="A3561">
        <v>3560</v>
      </c>
      <c r="B3561">
        <v>90001</v>
      </c>
      <c r="C3561" t="s">
        <v>153</v>
      </c>
      <c r="D3561" t="s">
        <v>20</v>
      </c>
      <c r="E3561" t="s">
        <v>21</v>
      </c>
      <c r="F3561" t="s">
        <v>22</v>
      </c>
      <c r="G3561" t="s">
        <v>41</v>
      </c>
      <c r="H3561" t="s">
        <v>33</v>
      </c>
      <c r="I3561" t="s">
        <v>28</v>
      </c>
      <c r="J3561" t="s">
        <v>76</v>
      </c>
      <c r="K3561" t="s">
        <v>1114</v>
      </c>
      <c r="L3561" t="s">
        <v>192</v>
      </c>
      <c r="M3561" t="s">
        <v>294</v>
      </c>
      <c r="N3561" s="2">
        <v>40313</v>
      </c>
      <c r="O3561" s="2">
        <v>40314</v>
      </c>
      <c r="P3561">
        <v>11</v>
      </c>
      <c r="Q3561" s="1">
        <v>0.01</v>
      </c>
      <c r="R3561">
        <v>30.98</v>
      </c>
      <c r="S3561">
        <v>6.5</v>
      </c>
      <c r="T3561">
        <f t="shared" si="55"/>
        <v>340.78000000000003</v>
      </c>
    </row>
    <row r="3562" spans="1:20" x14ac:dyDescent="0.25">
      <c r="A3562">
        <v>3561</v>
      </c>
      <c r="B3562">
        <v>90001</v>
      </c>
      <c r="C3562" t="s">
        <v>153</v>
      </c>
      <c r="D3562" t="s">
        <v>20</v>
      </c>
      <c r="E3562" t="s">
        <v>39</v>
      </c>
      <c r="F3562" t="s">
        <v>22</v>
      </c>
      <c r="G3562" t="s">
        <v>41</v>
      </c>
      <c r="H3562" t="s">
        <v>49</v>
      </c>
      <c r="I3562" t="s">
        <v>28</v>
      </c>
      <c r="J3562" t="s">
        <v>76</v>
      </c>
      <c r="K3562" t="s">
        <v>58</v>
      </c>
      <c r="L3562" t="s">
        <v>192</v>
      </c>
      <c r="M3562" t="s">
        <v>227</v>
      </c>
      <c r="N3562" s="2">
        <v>40313</v>
      </c>
      <c r="O3562" s="2">
        <v>40316</v>
      </c>
      <c r="P3562">
        <v>11</v>
      </c>
      <c r="Q3562" s="1">
        <v>0.01</v>
      </c>
      <c r="R3562">
        <v>40.99</v>
      </c>
      <c r="S3562">
        <v>19.989999999999998</v>
      </c>
      <c r="T3562">
        <f t="shared" si="55"/>
        <v>450.89000000000004</v>
      </c>
    </row>
    <row r="3563" spans="1:20" x14ac:dyDescent="0.25">
      <c r="A3563">
        <v>3562</v>
      </c>
      <c r="B3563">
        <v>86513</v>
      </c>
      <c r="C3563" t="s">
        <v>731</v>
      </c>
      <c r="D3563" t="s">
        <v>578</v>
      </c>
      <c r="E3563" t="s">
        <v>187</v>
      </c>
      <c r="F3563" t="s">
        <v>22</v>
      </c>
      <c r="G3563" t="s">
        <v>93</v>
      </c>
      <c r="H3563" t="s">
        <v>188</v>
      </c>
      <c r="I3563" t="s">
        <v>28</v>
      </c>
      <c r="J3563" t="s">
        <v>76</v>
      </c>
      <c r="K3563" t="s">
        <v>82</v>
      </c>
      <c r="L3563" t="s">
        <v>330</v>
      </c>
      <c r="M3563" t="s">
        <v>137</v>
      </c>
      <c r="N3563" s="2">
        <v>41316</v>
      </c>
      <c r="O3563" s="2">
        <v>41317</v>
      </c>
      <c r="P3563">
        <v>11</v>
      </c>
      <c r="Q3563" s="1">
        <v>0.08</v>
      </c>
      <c r="R3563">
        <v>58.14</v>
      </c>
      <c r="S3563">
        <v>36.61</v>
      </c>
      <c r="T3563">
        <f t="shared" si="55"/>
        <v>639.54</v>
      </c>
    </row>
    <row r="3564" spans="1:20" x14ac:dyDescent="0.25">
      <c r="A3564">
        <v>3563</v>
      </c>
      <c r="B3564">
        <v>86513</v>
      </c>
      <c r="C3564" t="s">
        <v>731</v>
      </c>
      <c r="D3564" t="s">
        <v>20</v>
      </c>
      <c r="E3564" t="s">
        <v>21</v>
      </c>
      <c r="F3564" t="s">
        <v>22</v>
      </c>
      <c r="G3564" t="s">
        <v>93</v>
      </c>
      <c r="H3564" t="s">
        <v>33</v>
      </c>
      <c r="I3564" t="s">
        <v>28</v>
      </c>
      <c r="J3564" t="s">
        <v>76</v>
      </c>
      <c r="K3564" t="s">
        <v>201</v>
      </c>
      <c r="L3564" t="s">
        <v>192</v>
      </c>
      <c r="M3564" t="s">
        <v>331</v>
      </c>
      <c r="N3564" s="2">
        <v>41316</v>
      </c>
      <c r="O3564" s="2">
        <v>41317</v>
      </c>
      <c r="P3564">
        <v>8</v>
      </c>
      <c r="Q3564" s="1">
        <v>0.02</v>
      </c>
      <c r="R3564">
        <v>32.979999999999997</v>
      </c>
      <c r="S3564">
        <v>5.5</v>
      </c>
      <c r="T3564">
        <f t="shared" si="55"/>
        <v>263.83999999999997</v>
      </c>
    </row>
    <row r="3565" spans="1:20" x14ac:dyDescent="0.25">
      <c r="A3565">
        <v>3564</v>
      </c>
      <c r="B3565">
        <v>86513</v>
      </c>
      <c r="C3565" t="s">
        <v>731</v>
      </c>
      <c r="D3565" t="s">
        <v>20</v>
      </c>
      <c r="E3565" t="s">
        <v>39</v>
      </c>
      <c r="F3565" t="s">
        <v>22</v>
      </c>
      <c r="G3565" t="s">
        <v>93</v>
      </c>
      <c r="H3565" t="s">
        <v>49</v>
      </c>
      <c r="I3565" t="s">
        <v>28</v>
      </c>
      <c r="J3565" t="s">
        <v>76</v>
      </c>
      <c r="K3565" t="s">
        <v>113</v>
      </c>
      <c r="L3565" t="s">
        <v>746</v>
      </c>
      <c r="M3565" t="s">
        <v>246</v>
      </c>
      <c r="N3565" s="2">
        <v>41316</v>
      </c>
      <c r="O3565" s="2">
        <v>41318</v>
      </c>
      <c r="P3565">
        <v>8</v>
      </c>
      <c r="Q3565" s="1">
        <v>0.01</v>
      </c>
      <c r="R3565">
        <v>80.98</v>
      </c>
      <c r="S3565">
        <v>35</v>
      </c>
      <c r="T3565">
        <f t="shared" si="55"/>
        <v>647.84</v>
      </c>
    </row>
    <row r="3566" spans="1:20" x14ac:dyDescent="0.25">
      <c r="A3566">
        <v>3565</v>
      </c>
      <c r="B3566">
        <v>87515</v>
      </c>
      <c r="C3566" t="s">
        <v>1330</v>
      </c>
      <c r="D3566" t="s">
        <v>578</v>
      </c>
      <c r="E3566" t="s">
        <v>21</v>
      </c>
      <c r="F3566" t="s">
        <v>22</v>
      </c>
      <c r="G3566" t="s">
        <v>32</v>
      </c>
      <c r="H3566" t="s">
        <v>24</v>
      </c>
      <c r="I3566" t="s">
        <v>28</v>
      </c>
      <c r="J3566" t="s">
        <v>76</v>
      </c>
      <c r="K3566" t="s">
        <v>198</v>
      </c>
      <c r="L3566" t="s">
        <v>283</v>
      </c>
      <c r="M3566" t="s">
        <v>150</v>
      </c>
      <c r="N3566" s="2">
        <v>41034</v>
      </c>
      <c r="O3566" s="2">
        <v>41036</v>
      </c>
      <c r="P3566">
        <v>18</v>
      </c>
      <c r="Q3566" s="1">
        <v>0.03</v>
      </c>
      <c r="R3566">
        <v>145.44999999999999</v>
      </c>
      <c r="S3566">
        <v>17.850000000000001</v>
      </c>
      <c r="T3566">
        <f t="shared" si="55"/>
        <v>2618.1</v>
      </c>
    </row>
    <row r="3567" spans="1:20" x14ac:dyDescent="0.25">
      <c r="A3567">
        <v>3566</v>
      </c>
      <c r="B3567">
        <v>87515</v>
      </c>
      <c r="C3567" t="s">
        <v>1330</v>
      </c>
      <c r="D3567" t="s">
        <v>20</v>
      </c>
      <c r="E3567" t="s">
        <v>21</v>
      </c>
      <c r="F3567" t="s">
        <v>22</v>
      </c>
      <c r="G3567" t="s">
        <v>32</v>
      </c>
      <c r="H3567" t="s">
        <v>24</v>
      </c>
      <c r="I3567" t="s">
        <v>28</v>
      </c>
      <c r="J3567" t="s">
        <v>76</v>
      </c>
      <c r="K3567" t="s">
        <v>201</v>
      </c>
      <c r="L3567" t="s">
        <v>192</v>
      </c>
      <c r="M3567" t="s">
        <v>444</v>
      </c>
      <c r="N3567" s="2">
        <v>41034</v>
      </c>
      <c r="O3567" s="2">
        <v>41036</v>
      </c>
      <c r="P3567">
        <v>5</v>
      </c>
      <c r="Q3567" s="1">
        <v>0.06</v>
      </c>
      <c r="R3567">
        <v>85.99</v>
      </c>
      <c r="S3567">
        <v>2.79</v>
      </c>
      <c r="T3567">
        <f t="shared" si="55"/>
        <v>429.95</v>
      </c>
    </row>
    <row r="3568" spans="1:20" x14ac:dyDescent="0.25">
      <c r="A3568">
        <v>3567</v>
      </c>
      <c r="B3568">
        <v>86673</v>
      </c>
      <c r="C3568" t="s">
        <v>1367</v>
      </c>
      <c r="D3568" t="s">
        <v>20</v>
      </c>
      <c r="E3568" t="s">
        <v>39</v>
      </c>
      <c r="F3568" t="s">
        <v>31</v>
      </c>
      <c r="G3568" t="s">
        <v>23</v>
      </c>
      <c r="H3568" t="s">
        <v>78</v>
      </c>
      <c r="I3568" t="s">
        <v>28</v>
      </c>
      <c r="J3568" t="s">
        <v>76</v>
      </c>
      <c r="K3568" t="s">
        <v>113</v>
      </c>
      <c r="L3568" t="s">
        <v>192</v>
      </c>
      <c r="M3568" t="s">
        <v>91</v>
      </c>
      <c r="N3568" s="2">
        <v>41029</v>
      </c>
      <c r="O3568" s="2">
        <v>41030</v>
      </c>
      <c r="P3568">
        <v>9</v>
      </c>
      <c r="Q3568" s="1">
        <v>7.0000000000000007E-2</v>
      </c>
      <c r="R3568">
        <v>10.98</v>
      </c>
      <c r="S3568">
        <v>3.99</v>
      </c>
      <c r="T3568">
        <f t="shared" si="55"/>
        <v>98.820000000000007</v>
      </c>
    </row>
    <row r="3569" spans="1:20" x14ac:dyDescent="0.25">
      <c r="A3569">
        <v>3568</v>
      </c>
      <c r="B3569">
        <v>86673</v>
      </c>
      <c r="C3569" t="s">
        <v>1367</v>
      </c>
      <c r="D3569" t="s">
        <v>20</v>
      </c>
      <c r="E3569" t="s">
        <v>39</v>
      </c>
      <c r="F3569" t="s">
        <v>31</v>
      </c>
      <c r="G3569" t="s">
        <v>23</v>
      </c>
      <c r="H3569" t="s">
        <v>78</v>
      </c>
      <c r="I3569" t="s">
        <v>28</v>
      </c>
      <c r="J3569" t="s">
        <v>76</v>
      </c>
      <c r="K3569" t="s">
        <v>291</v>
      </c>
      <c r="L3569" t="s">
        <v>192</v>
      </c>
      <c r="M3569" t="s">
        <v>91</v>
      </c>
      <c r="N3569" s="2">
        <v>41029</v>
      </c>
      <c r="O3569" s="2">
        <v>41031</v>
      </c>
      <c r="P3569">
        <v>6</v>
      </c>
      <c r="Q3569" s="1">
        <v>0.03</v>
      </c>
      <c r="R3569">
        <v>5.78</v>
      </c>
      <c r="S3569">
        <v>7.96</v>
      </c>
      <c r="T3569">
        <f t="shared" si="55"/>
        <v>34.68</v>
      </c>
    </row>
    <row r="3570" spans="1:20" x14ac:dyDescent="0.25">
      <c r="A3570">
        <v>3569</v>
      </c>
      <c r="B3570">
        <v>87091</v>
      </c>
      <c r="C3570" t="s">
        <v>1720</v>
      </c>
      <c r="D3570" t="s">
        <v>20</v>
      </c>
      <c r="E3570" t="s">
        <v>187</v>
      </c>
      <c r="F3570" t="s">
        <v>47</v>
      </c>
      <c r="G3570" t="s">
        <v>32</v>
      </c>
      <c r="H3570" t="s">
        <v>225</v>
      </c>
      <c r="I3570" t="s">
        <v>28</v>
      </c>
      <c r="J3570" t="s">
        <v>76</v>
      </c>
      <c r="K3570" t="s">
        <v>82</v>
      </c>
      <c r="L3570" t="s">
        <v>192</v>
      </c>
      <c r="M3570" t="s">
        <v>111</v>
      </c>
      <c r="N3570" s="2">
        <v>40908</v>
      </c>
      <c r="O3570" s="2">
        <v>40908</v>
      </c>
      <c r="P3570">
        <v>1</v>
      </c>
      <c r="Q3570" s="1">
        <v>0.02</v>
      </c>
      <c r="R3570">
        <v>20.28</v>
      </c>
      <c r="S3570">
        <v>14.39</v>
      </c>
      <c r="T3570">
        <f t="shared" si="55"/>
        <v>20.28</v>
      </c>
    </row>
    <row r="3571" spans="1:20" x14ac:dyDescent="0.25">
      <c r="A3571">
        <v>3570</v>
      </c>
      <c r="B3571">
        <v>87091</v>
      </c>
      <c r="C3571" t="s">
        <v>1007</v>
      </c>
      <c r="D3571" t="s">
        <v>20</v>
      </c>
      <c r="E3571" t="s">
        <v>21</v>
      </c>
      <c r="F3571" t="s">
        <v>47</v>
      </c>
      <c r="G3571" t="s">
        <v>32</v>
      </c>
      <c r="H3571" t="s">
        <v>206</v>
      </c>
      <c r="I3571" t="s">
        <v>28</v>
      </c>
      <c r="J3571" t="s">
        <v>76</v>
      </c>
      <c r="K3571" t="s">
        <v>213</v>
      </c>
      <c r="L3571" t="s">
        <v>192</v>
      </c>
      <c r="M3571" t="s">
        <v>51</v>
      </c>
      <c r="N3571" s="2">
        <v>40908</v>
      </c>
      <c r="O3571" s="2">
        <v>40910</v>
      </c>
      <c r="P3571">
        <v>12</v>
      </c>
      <c r="Q3571" s="1">
        <v>0</v>
      </c>
      <c r="R3571">
        <v>65.989999999999995</v>
      </c>
      <c r="S3571">
        <v>5.99</v>
      </c>
      <c r="T3571">
        <f t="shared" si="55"/>
        <v>791.87999999999988</v>
      </c>
    </row>
    <row r="3572" spans="1:20" x14ac:dyDescent="0.25">
      <c r="A3572">
        <v>3571</v>
      </c>
      <c r="B3572">
        <v>87344</v>
      </c>
      <c r="C3572" t="s">
        <v>2114</v>
      </c>
      <c r="D3572" t="s">
        <v>578</v>
      </c>
      <c r="E3572" t="s">
        <v>187</v>
      </c>
      <c r="F3572" t="s">
        <v>22</v>
      </c>
      <c r="G3572" t="s">
        <v>23</v>
      </c>
      <c r="H3572" t="s">
        <v>225</v>
      </c>
      <c r="I3572" t="s">
        <v>28</v>
      </c>
      <c r="J3572" t="s">
        <v>76</v>
      </c>
      <c r="K3572" t="s">
        <v>101</v>
      </c>
      <c r="L3572" t="s">
        <v>283</v>
      </c>
      <c r="M3572" t="s">
        <v>150</v>
      </c>
      <c r="N3572" s="2">
        <v>41576</v>
      </c>
      <c r="O3572" s="2">
        <v>41578</v>
      </c>
      <c r="P3572">
        <v>26</v>
      </c>
      <c r="Q3572" s="1">
        <v>0.04</v>
      </c>
      <c r="R3572">
        <v>25.98</v>
      </c>
      <c r="S3572">
        <v>14.36</v>
      </c>
      <c r="T3572">
        <f t="shared" si="55"/>
        <v>675.48</v>
      </c>
    </row>
    <row r="3573" spans="1:20" x14ac:dyDescent="0.25">
      <c r="A3573">
        <v>3572</v>
      </c>
      <c r="B3573">
        <v>87997</v>
      </c>
      <c r="C3573" t="s">
        <v>347</v>
      </c>
      <c r="D3573" t="s">
        <v>20</v>
      </c>
      <c r="E3573" t="s">
        <v>39</v>
      </c>
      <c r="F3573" t="s">
        <v>31</v>
      </c>
      <c r="G3573" t="s">
        <v>32</v>
      </c>
      <c r="H3573" t="s">
        <v>89</v>
      </c>
      <c r="I3573" t="s">
        <v>28</v>
      </c>
      <c r="J3573" t="s">
        <v>64</v>
      </c>
      <c r="K3573" t="s">
        <v>170</v>
      </c>
      <c r="L3573" t="s">
        <v>26</v>
      </c>
      <c r="M3573" t="s">
        <v>296</v>
      </c>
      <c r="N3573" s="2">
        <v>41202</v>
      </c>
      <c r="O3573" s="2">
        <v>41203</v>
      </c>
      <c r="P3573">
        <v>14</v>
      </c>
      <c r="Q3573" s="1">
        <v>0.09</v>
      </c>
      <c r="R3573">
        <v>8.4499999999999993</v>
      </c>
      <c r="S3573">
        <v>7.77</v>
      </c>
      <c r="T3573">
        <f t="shared" si="55"/>
        <v>118.29999999999998</v>
      </c>
    </row>
    <row r="3574" spans="1:20" x14ac:dyDescent="0.25">
      <c r="A3574">
        <v>3573</v>
      </c>
      <c r="B3574">
        <v>87997</v>
      </c>
      <c r="C3574" t="s">
        <v>347</v>
      </c>
      <c r="D3574" t="s">
        <v>20</v>
      </c>
      <c r="E3574" t="s">
        <v>39</v>
      </c>
      <c r="F3574" t="s">
        <v>31</v>
      </c>
      <c r="G3574" t="s">
        <v>32</v>
      </c>
      <c r="H3574" t="s">
        <v>49</v>
      </c>
      <c r="I3574" t="s">
        <v>28</v>
      </c>
      <c r="J3574" t="s">
        <v>64</v>
      </c>
      <c r="K3574" t="s">
        <v>101</v>
      </c>
      <c r="L3574" t="s">
        <v>192</v>
      </c>
      <c r="M3574" t="s">
        <v>131</v>
      </c>
      <c r="N3574" s="2">
        <v>41202</v>
      </c>
      <c r="O3574" s="2">
        <v>41204</v>
      </c>
      <c r="P3574">
        <v>15</v>
      </c>
      <c r="Q3574" s="1">
        <v>0.01</v>
      </c>
      <c r="R3574">
        <v>15.42</v>
      </c>
      <c r="S3574">
        <v>10.68</v>
      </c>
      <c r="T3574">
        <f t="shared" si="55"/>
        <v>231.3</v>
      </c>
    </row>
    <row r="3575" spans="1:20" x14ac:dyDescent="0.25">
      <c r="A3575">
        <v>3574</v>
      </c>
      <c r="B3575">
        <v>90888</v>
      </c>
      <c r="C3575" t="s">
        <v>1701</v>
      </c>
      <c r="D3575" t="s">
        <v>20</v>
      </c>
      <c r="E3575" t="s">
        <v>39</v>
      </c>
      <c r="F3575" t="s">
        <v>22</v>
      </c>
      <c r="G3575" t="s">
        <v>32</v>
      </c>
      <c r="H3575" t="s">
        <v>54</v>
      </c>
      <c r="I3575" t="s">
        <v>28</v>
      </c>
      <c r="J3575" t="s">
        <v>64</v>
      </c>
      <c r="K3575" t="s">
        <v>71</v>
      </c>
      <c r="L3575" t="s">
        <v>192</v>
      </c>
      <c r="M3575" t="s">
        <v>86</v>
      </c>
      <c r="N3575" s="2">
        <v>40488</v>
      </c>
      <c r="O3575" s="2">
        <v>40489</v>
      </c>
      <c r="P3575">
        <v>23</v>
      </c>
      <c r="Q3575" s="1">
        <v>0.01</v>
      </c>
      <c r="R3575">
        <v>15.31</v>
      </c>
      <c r="S3575">
        <v>8.7799999999999994</v>
      </c>
      <c r="T3575">
        <f t="shared" si="55"/>
        <v>352.13</v>
      </c>
    </row>
    <row r="3576" spans="1:20" x14ac:dyDescent="0.25">
      <c r="A3576">
        <v>3575</v>
      </c>
      <c r="B3576">
        <v>90888</v>
      </c>
      <c r="C3576" t="s">
        <v>1701</v>
      </c>
      <c r="D3576" t="s">
        <v>38</v>
      </c>
      <c r="E3576" t="s">
        <v>21</v>
      </c>
      <c r="F3576" t="s">
        <v>22</v>
      </c>
      <c r="G3576" t="s">
        <v>32</v>
      </c>
      <c r="H3576" t="s">
        <v>206</v>
      </c>
      <c r="I3576" t="s">
        <v>28</v>
      </c>
      <c r="J3576" t="s">
        <v>64</v>
      </c>
      <c r="K3576" t="s">
        <v>409</v>
      </c>
      <c r="L3576" t="s">
        <v>706</v>
      </c>
      <c r="M3576" t="s">
        <v>80</v>
      </c>
      <c r="N3576" s="2">
        <v>40488</v>
      </c>
      <c r="O3576" s="2">
        <v>40490</v>
      </c>
      <c r="P3576">
        <v>4</v>
      </c>
      <c r="Q3576" s="1">
        <v>0.05</v>
      </c>
      <c r="R3576">
        <v>7.99</v>
      </c>
      <c r="S3576">
        <v>5.03</v>
      </c>
      <c r="T3576">
        <f t="shared" si="55"/>
        <v>31.96</v>
      </c>
    </row>
    <row r="3577" spans="1:20" x14ac:dyDescent="0.25">
      <c r="A3577">
        <v>3576</v>
      </c>
      <c r="B3577">
        <v>86211</v>
      </c>
      <c r="C3577" t="s">
        <v>879</v>
      </c>
      <c r="D3577" t="s">
        <v>38</v>
      </c>
      <c r="E3577" t="s">
        <v>21</v>
      </c>
      <c r="F3577" t="s">
        <v>31</v>
      </c>
      <c r="G3577" t="s">
        <v>48</v>
      </c>
      <c r="H3577" t="s">
        <v>33</v>
      </c>
      <c r="I3577" t="s">
        <v>28</v>
      </c>
      <c r="J3577" t="s">
        <v>64</v>
      </c>
      <c r="K3577" t="s">
        <v>1114</v>
      </c>
      <c r="L3577" t="s">
        <v>26</v>
      </c>
      <c r="M3577" t="s">
        <v>367</v>
      </c>
      <c r="N3577" s="2">
        <v>41273</v>
      </c>
      <c r="O3577" s="2">
        <v>41273</v>
      </c>
      <c r="P3577">
        <v>18</v>
      </c>
      <c r="Q3577" s="1">
        <v>0.1</v>
      </c>
      <c r="R3577">
        <v>8.33</v>
      </c>
      <c r="S3577">
        <v>1.99</v>
      </c>
      <c r="T3577">
        <f t="shared" si="55"/>
        <v>149.94</v>
      </c>
    </row>
    <row r="3578" spans="1:20" x14ac:dyDescent="0.25">
      <c r="A3578">
        <v>3577</v>
      </c>
      <c r="B3578">
        <v>87243</v>
      </c>
      <c r="C3578" t="s">
        <v>977</v>
      </c>
      <c r="D3578" t="s">
        <v>20</v>
      </c>
      <c r="E3578" t="s">
        <v>39</v>
      </c>
      <c r="F3578" t="s">
        <v>40</v>
      </c>
      <c r="G3578" t="s">
        <v>32</v>
      </c>
      <c r="H3578" t="s">
        <v>61</v>
      </c>
      <c r="I3578" t="s">
        <v>28</v>
      </c>
      <c r="J3578" t="s">
        <v>64</v>
      </c>
      <c r="K3578" t="s">
        <v>82</v>
      </c>
      <c r="L3578" t="s">
        <v>192</v>
      </c>
      <c r="M3578" t="s">
        <v>264</v>
      </c>
      <c r="N3578" s="2">
        <v>40187</v>
      </c>
      <c r="O3578" s="2">
        <v>40188</v>
      </c>
      <c r="P3578">
        <v>2</v>
      </c>
      <c r="Q3578" s="1">
        <v>0.02</v>
      </c>
      <c r="R3578">
        <v>4.13</v>
      </c>
      <c r="S3578">
        <v>6.89</v>
      </c>
      <c r="T3578">
        <f t="shared" si="55"/>
        <v>8.26</v>
      </c>
    </row>
    <row r="3579" spans="1:20" x14ac:dyDescent="0.25">
      <c r="A3579">
        <v>3578</v>
      </c>
      <c r="B3579">
        <v>87039</v>
      </c>
      <c r="C3579" t="s">
        <v>932</v>
      </c>
      <c r="D3579" t="s">
        <v>20</v>
      </c>
      <c r="E3579" t="s">
        <v>39</v>
      </c>
      <c r="F3579" t="s">
        <v>47</v>
      </c>
      <c r="G3579" t="s">
        <v>23</v>
      </c>
      <c r="H3579" t="s">
        <v>49</v>
      </c>
      <c r="I3579" t="s">
        <v>28</v>
      </c>
      <c r="J3579" t="s">
        <v>64</v>
      </c>
      <c r="K3579" t="s">
        <v>145</v>
      </c>
      <c r="L3579" t="s">
        <v>44</v>
      </c>
      <c r="M3579" t="s">
        <v>111</v>
      </c>
      <c r="N3579" s="2">
        <v>41263</v>
      </c>
      <c r="O3579" s="2">
        <v>41265</v>
      </c>
      <c r="P3579">
        <v>21</v>
      </c>
      <c r="Q3579" s="1">
        <v>0.1</v>
      </c>
      <c r="R3579">
        <v>3.98</v>
      </c>
      <c r="S3579">
        <v>2.97</v>
      </c>
      <c r="T3579">
        <f t="shared" si="55"/>
        <v>83.58</v>
      </c>
    </row>
    <row r="3580" spans="1:20" x14ac:dyDescent="0.25">
      <c r="A3580">
        <v>3579</v>
      </c>
      <c r="B3580">
        <v>91024</v>
      </c>
      <c r="C3580" t="s">
        <v>1832</v>
      </c>
      <c r="D3580" t="s">
        <v>20</v>
      </c>
      <c r="E3580" t="s">
        <v>39</v>
      </c>
      <c r="F3580" t="s">
        <v>22</v>
      </c>
      <c r="G3580" t="s">
        <v>23</v>
      </c>
      <c r="H3580" t="s">
        <v>94</v>
      </c>
      <c r="I3580" t="s">
        <v>28</v>
      </c>
      <c r="J3580" t="s">
        <v>64</v>
      </c>
      <c r="K3580" t="s">
        <v>79</v>
      </c>
      <c r="L3580" t="s">
        <v>26</v>
      </c>
      <c r="M3580" t="s">
        <v>398</v>
      </c>
      <c r="N3580" s="2">
        <v>41547</v>
      </c>
      <c r="O3580" s="2">
        <v>41548</v>
      </c>
      <c r="P3580">
        <v>1</v>
      </c>
      <c r="Q3580" s="1">
        <v>0.04</v>
      </c>
      <c r="R3580">
        <v>10.98</v>
      </c>
      <c r="S3580">
        <v>3.37</v>
      </c>
      <c r="T3580">
        <f t="shared" si="55"/>
        <v>10.98</v>
      </c>
    </row>
    <row r="3581" spans="1:20" x14ac:dyDescent="0.25">
      <c r="A3581">
        <v>3580</v>
      </c>
      <c r="B3581">
        <v>89719</v>
      </c>
      <c r="C3581" t="s">
        <v>1796</v>
      </c>
      <c r="D3581" t="s">
        <v>20</v>
      </c>
      <c r="E3581" t="s">
        <v>21</v>
      </c>
      <c r="F3581" t="s">
        <v>40</v>
      </c>
      <c r="G3581" t="s">
        <v>41</v>
      </c>
      <c r="H3581" t="s">
        <v>24</v>
      </c>
      <c r="I3581" t="s">
        <v>28</v>
      </c>
      <c r="J3581" t="s">
        <v>64</v>
      </c>
      <c r="K3581" t="s">
        <v>1107</v>
      </c>
      <c r="L3581" t="s">
        <v>192</v>
      </c>
      <c r="M3581" t="s">
        <v>638</v>
      </c>
      <c r="N3581" s="2">
        <v>41174</v>
      </c>
      <c r="O3581" s="2">
        <v>41175</v>
      </c>
      <c r="P3581">
        <v>11</v>
      </c>
      <c r="Q3581" s="1">
        <v>0.06</v>
      </c>
      <c r="R3581">
        <v>300.97000000000003</v>
      </c>
      <c r="S3581">
        <v>7.18</v>
      </c>
      <c r="T3581">
        <f t="shared" si="55"/>
        <v>3310.67</v>
      </c>
    </row>
    <row r="3582" spans="1:20" x14ac:dyDescent="0.25">
      <c r="A3582">
        <v>3581</v>
      </c>
      <c r="B3582">
        <v>89719</v>
      </c>
      <c r="C3582" t="s">
        <v>1796</v>
      </c>
      <c r="D3582" t="s">
        <v>578</v>
      </c>
      <c r="E3582" t="s">
        <v>187</v>
      </c>
      <c r="F3582" t="s">
        <v>40</v>
      </c>
      <c r="G3582" t="s">
        <v>41</v>
      </c>
      <c r="H3582" t="s">
        <v>219</v>
      </c>
      <c r="I3582" t="s">
        <v>28</v>
      </c>
      <c r="J3582" t="s">
        <v>64</v>
      </c>
      <c r="K3582" t="s">
        <v>221</v>
      </c>
      <c r="L3582" t="s">
        <v>330</v>
      </c>
      <c r="M3582" t="s">
        <v>638</v>
      </c>
      <c r="N3582" s="2">
        <v>41174</v>
      </c>
      <c r="O3582" s="2">
        <v>41176</v>
      </c>
      <c r="P3582">
        <v>9</v>
      </c>
      <c r="Q3582" s="1">
        <v>0.09</v>
      </c>
      <c r="R3582">
        <v>70.89</v>
      </c>
      <c r="S3582">
        <v>89.3</v>
      </c>
      <c r="T3582">
        <f t="shared" si="55"/>
        <v>638.01</v>
      </c>
    </row>
    <row r="3583" spans="1:20" x14ac:dyDescent="0.25">
      <c r="A3583">
        <v>3582</v>
      </c>
      <c r="B3583">
        <v>86274</v>
      </c>
      <c r="C3583" t="s">
        <v>863</v>
      </c>
      <c r="D3583" t="s">
        <v>20</v>
      </c>
      <c r="E3583" t="s">
        <v>39</v>
      </c>
      <c r="F3583" t="s">
        <v>31</v>
      </c>
      <c r="G3583" t="s">
        <v>23</v>
      </c>
      <c r="H3583" t="s">
        <v>61</v>
      </c>
      <c r="I3583" t="s">
        <v>28</v>
      </c>
      <c r="J3583" t="s">
        <v>64</v>
      </c>
      <c r="K3583" t="s">
        <v>116</v>
      </c>
      <c r="L3583" t="s">
        <v>706</v>
      </c>
      <c r="M3583" t="s">
        <v>146</v>
      </c>
      <c r="N3583" s="2">
        <v>41305</v>
      </c>
      <c r="O3583" s="2">
        <v>41307</v>
      </c>
      <c r="P3583">
        <v>2</v>
      </c>
      <c r="Q3583" s="1">
        <v>0.1</v>
      </c>
      <c r="R3583">
        <v>78.650000000000006</v>
      </c>
      <c r="S3583">
        <v>13.99</v>
      </c>
      <c r="T3583">
        <f t="shared" si="55"/>
        <v>157.30000000000001</v>
      </c>
    </row>
    <row r="3584" spans="1:20" x14ac:dyDescent="0.25">
      <c r="A3584">
        <v>3583</v>
      </c>
      <c r="B3584">
        <v>86267</v>
      </c>
      <c r="C3584" t="s">
        <v>863</v>
      </c>
      <c r="D3584" t="s">
        <v>20</v>
      </c>
      <c r="E3584" t="s">
        <v>39</v>
      </c>
      <c r="F3584" t="s">
        <v>31</v>
      </c>
      <c r="G3584" t="s">
        <v>23</v>
      </c>
      <c r="H3584" t="s">
        <v>61</v>
      </c>
      <c r="I3584" t="s">
        <v>28</v>
      </c>
      <c r="J3584" t="s">
        <v>64</v>
      </c>
      <c r="K3584" t="s">
        <v>82</v>
      </c>
      <c r="L3584" t="s">
        <v>26</v>
      </c>
      <c r="M3584" t="s">
        <v>121</v>
      </c>
      <c r="N3584" s="2">
        <v>40209</v>
      </c>
      <c r="O3584" s="2">
        <v>40211</v>
      </c>
      <c r="P3584">
        <v>4</v>
      </c>
      <c r="Q3584" s="1">
        <v>0.03</v>
      </c>
      <c r="R3584">
        <v>8.34</v>
      </c>
      <c r="S3584">
        <v>2.64</v>
      </c>
      <c r="T3584">
        <f t="shared" si="55"/>
        <v>33.36</v>
      </c>
    </row>
    <row r="3585" spans="1:20" x14ac:dyDescent="0.25">
      <c r="A3585">
        <v>3584</v>
      </c>
      <c r="B3585">
        <v>90039</v>
      </c>
      <c r="C3585" t="s">
        <v>1256</v>
      </c>
      <c r="D3585" t="s">
        <v>578</v>
      </c>
      <c r="E3585" t="s">
        <v>187</v>
      </c>
      <c r="F3585" t="s">
        <v>22</v>
      </c>
      <c r="G3585" t="s">
        <v>48</v>
      </c>
      <c r="H3585" t="s">
        <v>188</v>
      </c>
      <c r="I3585" t="s">
        <v>28</v>
      </c>
      <c r="J3585" t="s">
        <v>64</v>
      </c>
      <c r="K3585" t="s">
        <v>231</v>
      </c>
      <c r="L3585" t="s">
        <v>283</v>
      </c>
      <c r="M3585" t="s">
        <v>80</v>
      </c>
      <c r="N3585" s="2">
        <v>41549</v>
      </c>
      <c r="O3585" s="2">
        <v>41551</v>
      </c>
      <c r="P3585">
        <v>22</v>
      </c>
      <c r="Q3585" s="1">
        <v>0.02</v>
      </c>
      <c r="R3585">
        <v>110.98</v>
      </c>
      <c r="S3585">
        <v>30</v>
      </c>
      <c r="T3585">
        <f t="shared" si="55"/>
        <v>2441.56</v>
      </c>
    </row>
    <row r="3586" spans="1:20" x14ac:dyDescent="0.25">
      <c r="A3586">
        <v>3585</v>
      </c>
      <c r="B3586">
        <v>90039</v>
      </c>
      <c r="C3586" t="s">
        <v>1256</v>
      </c>
      <c r="D3586" t="s">
        <v>20</v>
      </c>
      <c r="E3586" t="s">
        <v>39</v>
      </c>
      <c r="F3586" t="s">
        <v>22</v>
      </c>
      <c r="G3586" t="s">
        <v>48</v>
      </c>
      <c r="H3586" t="s">
        <v>61</v>
      </c>
      <c r="I3586" t="s">
        <v>28</v>
      </c>
      <c r="J3586" t="s">
        <v>64</v>
      </c>
      <c r="K3586" t="s">
        <v>105</v>
      </c>
      <c r="L3586" t="s">
        <v>192</v>
      </c>
      <c r="M3586" t="s">
        <v>27</v>
      </c>
      <c r="N3586" s="2">
        <v>41549</v>
      </c>
      <c r="O3586" s="2">
        <v>41551</v>
      </c>
      <c r="P3586">
        <v>17</v>
      </c>
      <c r="Q3586" s="1">
        <v>0.01</v>
      </c>
      <c r="R3586">
        <v>12.53</v>
      </c>
      <c r="S3586">
        <v>0.5</v>
      </c>
      <c r="T3586">
        <f t="shared" si="55"/>
        <v>213.01</v>
      </c>
    </row>
    <row r="3587" spans="1:20" x14ac:dyDescent="0.25">
      <c r="A3587">
        <v>3586</v>
      </c>
      <c r="B3587">
        <v>89428</v>
      </c>
      <c r="C3587" t="s">
        <v>606</v>
      </c>
      <c r="D3587" t="s">
        <v>20</v>
      </c>
      <c r="E3587" t="s">
        <v>39</v>
      </c>
      <c r="F3587" t="s">
        <v>22</v>
      </c>
      <c r="G3587" t="s">
        <v>93</v>
      </c>
      <c r="H3587" t="s">
        <v>49</v>
      </c>
      <c r="I3587" t="s">
        <v>28</v>
      </c>
      <c r="J3587" t="s">
        <v>64</v>
      </c>
      <c r="K3587" t="s">
        <v>154</v>
      </c>
      <c r="L3587" t="s">
        <v>192</v>
      </c>
      <c r="M3587" t="s">
        <v>86</v>
      </c>
      <c r="N3587" s="2">
        <v>40812</v>
      </c>
      <c r="O3587" s="2">
        <v>40813</v>
      </c>
      <c r="P3587">
        <v>17</v>
      </c>
      <c r="Q3587" s="1">
        <v>0.1</v>
      </c>
      <c r="R3587">
        <v>2.88</v>
      </c>
      <c r="S3587">
        <v>0.5</v>
      </c>
      <c r="T3587">
        <f t="shared" ref="T3587:T3650" si="56">R3587*P3587</f>
        <v>48.96</v>
      </c>
    </row>
    <row r="3588" spans="1:20" x14ac:dyDescent="0.25">
      <c r="A3588">
        <v>3587</v>
      </c>
      <c r="B3588">
        <v>87605</v>
      </c>
      <c r="C3588" t="s">
        <v>1084</v>
      </c>
      <c r="D3588" t="s">
        <v>38</v>
      </c>
      <c r="E3588" t="s">
        <v>39</v>
      </c>
      <c r="F3588" t="s">
        <v>31</v>
      </c>
      <c r="G3588" t="s">
        <v>23</v>
      </c>
      <c r="H3588" t="s">
        <v>49</v>
      </c>
      <c r="I3588" t="s">
        <v>28</v>
      </c>
      <c r="J3588" t="s">
        <v>64</v>
      </c>
      <c r="K3588" t="s">
        <v>129</v>
      </c>
      <c r="L3588" t="s">
        <v>192</v>
      </c>
      <c r="M3588" t="s">
        <v>141</v>
      </c>
      <c r="N3588" s="2">
        <v>40761</v>
      </c>
      <c r="O3588" s="2">
        <v>40764</v>
      </c>
      <c r="P3588">
        <v>11</v>
      </c>
      <c r="Q3588" s="1">
        <v>0.1</v>
      </c>
      <c r="R3588">
        <v>14.48</v>
      </c>
      <c r="S3588">
        <v>6.46</v>
      </c>
      <c r="T3588">
        <f t="shared" si="56"/>
        <v>159.28</v>
      </c>
    </row>
    <row r="3589" spans="1:20" x14ac:dyDescent="0.25">
      <c r="A3589">
        <v>3588</v>
      </c>
      <c r="B3589">
        <v>87605</v>
      </c>
      <c r="C3589" t="s">
        <v>1084</v>
      </c>
      <c r="D3589" t="s">
        <v>20</v>
      </c>
      <c r="E3589" t="s">
        <v>187</v>
      </c>
      <c r="F3589" t="s">
        <v>31</v>
      </c>
      <c r="G3589" t="s">
        <v>23</v>
      </c>
      <c r="H3589" t="s">
        <v>217</v>
      </c>
      <c r="I3589" t="s">
        <v>28</v>
      </c>
      <c r="J3589" t="s">
        <v>64</v>
      </c>
      <c r="K3589" t="s">
        <v>226</v>
      </c>
      <c r="L3589" t="s">
        <v>746</v>
      </c>
      <c r="M3589" t="s">
        <v>121</v>
      </c>
      <c r="N3589" s="2">
        <v>40761</v>
      </c>
      <c r="O3589" s="2">
        <v>40763</v>
      </c>
      <c r="P3589">
        <v>21</v>
      </c>
      <c r="Q3589" s="1">
        <v>0.03</v>
      </c>
      <c r="R3589">
        <v>102.3</v>
      </c>
      <c r="S3589">
        <v>21.26</v>
      </c>
      <c r="T3589">
        <f t="shared" si="56"/>
        <v>2148.2999999999997</v>
      </c>
    </row>
    <row r="3590" spans="1:20" x14ac:dyDescent="0.25">
      <c r="A3590">
        <v>3589</v>
      </c>
      <c r="B3590">
        <v>89150</v>
      </c>
      <c r="C3590" t="s">
        <v>849</v>
      </c>
      <c r="D3590" t="s">
        <v>20</v>
      </c>
      <c r="E3590" t="s">
        <v>39</v>
      </c>
      <c r="F3590" t="s">
        <v>31</v>
      </c>
      <c r="G3590" t="s">
        <v>93</v>
      </c>
      <c r="H3590" t="s">
        <v>61</v>
      </c>
      <c r="I3590" t="s">
        <v>28</v>
      </c>
      <c r="J3590" t="s">
        <v>64</v>
      </c>
      <c r="K3590" t="s">
        <v>101</v>
      </c>
      <c r="L3590" t="s">
        <v>192</v>
      </c>
      <c r="M3590" t="s">
        <v>296</v>
      </c>
      <c r="N3590" s="2">
        <v>40897</v>
      </c>
      <c r="O3590" s="2">
        <v>40898</v>
      </c>
      <c r="P3590">
        <v>2</v>
      </c>
      <c r="Q3590" s="1">
        <v>0.01</v>
      </c>
      <c r="R3590">
        <v>3.69</v>
      </c>
      <c r="S3590">
        <v>0.5</v>
      </c>
      <c r="T3590">
        <f t="shared" si="56"/>
        <v>7.38</v>
      </c>
    </row>
    <row r="3591" spans="1:20" x14ac:dyDescent="0.25">
      <c r="A3591">
        <v>3590</v>
      </c>
      <c r="B3591">
        <v>86083</v>
      </c>
      <c r="C3591" t="s">
        <v>557</v>
      </c>
      <c r="D3591" t="s">
        <v>578</v>
      </c>
      <c r="E3591" t="s">
        <v>187</v>
      </c>
      <c r="F3591" t="s">
        <v>22</v>
      </c>
      <c r="G3591" t="s">
        <v>48</v>
      </c>
      <c r="H3591" t="s">
        <v>217</v>
      </c>
      <c r="I3591" t="s">
        <v>28</v>
      </c>
      <c r="J3591" t="s">
        <v>64</v>
      </c>
      <c r="K3591" t="s">
        <v>226</v>
      </c>
      <c r="L3591" t="s">
        <v>283</v>
      </c>
      <c r="M3591" t="s">
        <v>86</v>
      </c>
      <c r="N3591" s="2">
        <v>41525</v>
      </c>
      <c r="O3591" s="2">
        <v>41529</v>
      </c>
      <c r="P3591">
        <v>6</v>
      </c>
      <c r="Q3591" s="1">
        <v>0.05</v>
      </c>
      <c r="R3591">
        <v>95.98</v>
      </c>
      <c r="S3591">
        <v>58.2</v>
      </c>
      <c r="T3591">
        <f t="shared" si="56"/>
        <v>575.88</v>
      </c>
    </row>
    <row r="3592" spans="1:20" x14ac:dyDescent="0.25">
      <c r="A3592">
        <v>3591</v>
      </c>
      <c r="B3592">
        <v>86083</v>
      </c>
      <c r="C3592" t="s">
        <v>557</v>
      </c>
      <c r="D3592" t="s">
        <v>578</v>
      </c>
      <c r="E3592" t="s">
        <v>187</v>
      </c>
      <c r="F3592" t="s">
        <v>22</v>
      </c>
      <c r="G3592" t="s">
        <v>48</v>
      </c>
      <c r="H3592" t="s">
        <v>188</v>
      </c>
      <c r="I3592" t="s">
        <v>28</v>
      </c>
      <c r="J3592" t="s">
        <v>64</v>
      </c>
      <c r="K3592" t="s">
        <v>116</v>
      </c>
      <c r="L3592" t="s">
        <v>330</v>
      </c>
      <c r="M3592" t="s">
        <v>232</v>
      </c>
      <c r="N3592" s="2">
        <v>41525</v>
      </c>
      <c r="O3592" s="2">
        <v>41527</v>
      </c>
      <c r="P3592">
        <v>6</v>
      </c>
      <c r="Q3592" s="1">
        <v>0.04</v>
      </c>
      <c r="R3592">
        <v>286.85000000000002</v>
      </c>
      <c r="S3592">
        <v>61.76</v>
      </c>
      <c r="T3592">
        <f t="shared" si="56"/>
        <v>1721.1000000000001</v>
      </c>
    </row>
    <row r="3593" spans="1:20" x14ac:dyDescent="0.25">
      <c r="A3593">
        <v>3592</v>
      </c>
      <c r="B3593">
        <v>86916</v>
      </c>
      <c r="C3593" t="s">
        <v>500</v>
      </c>
      <c r="D3593" t="s">
        <v>20</v>
      </c>
      <c r="E3593" t="s">
        <v>39</v>
      </c>
      <c r="F3593" t="s">
        <v>22</v>
      </c>
      <c r="G3593" t="s">
        <v>32</v>
      </c>
      <c r="H3593" t="s">
        <v>61</v>
      </c>
      <c r="I3593" t="s">
        <v>28</v>
      </c>
      <c r="J3593" t="s">
        <v>64</v>
      </c>
      <c r="K3593" t="s">
        <v>149</v>
      </c>
      <c r="L3593" t="s">
        <v>192</v>
      </c>
      <c r="M3593" t="s">
        <v>246</v>
      </c>
      <c r="N3593" s="2">
        <v>40973</v>
      </c>
      <c r="O3593" s="2">
        <v>40975</v>
      </c>
      <c r="P3593">
        <v>14</v>
      </c>
      <c r="Q3593" s="1">
        <v>0.04</v>
      </c>
      <c r="R3593">
        <v>304.99</v>
      </c>
      <c r="S3593">
        <v>19.989999999999998</v>
      </c>
      <c r="T3593">
        <f t="shared" si="56"/>
        <v>4269.8600000000006</v>
      </c>
    </row>
    <row r="3594" spans="1:20" x14ac:dyDescent="0.25">
      <c r="A3594">
        <v>3593</v>
      </c>
      <c r="B3594">
        <v>86916</v>
      </c>
      <c r="C3594" t="s">
        <v>500</v>
      </c>
      <c r="D3594" t="s">
        <v>20</v>
      </c>
      <c r="E3594" t="s">
        <v>39</v>
      </c>
      <c r="F3594" t="s">
        <v>22</v>
      </c>
      <c r="G3594" t="s">
        <v>32</v>
      </c>
      <c r="H3594" t="s">
        <v>42</v>
      </c>
      <c r="I3594" t="s">
        <v>28</v>
      </c>
      <c r="J3594" t="s">
        <v>64</v>
      </c>
      <c r="K3594" t="s">
        <v>184</v>
      </c>
      <c r="L3594" t="s">
        <v>192</v>
      </c>
      <c r="M3594" t="s">
        <v>238</v>
      </c>
      <c r="N3594" s="2">
        <v>40973</v>
      </c>
      <c r="O3594" s="2">
        <v>40975</v>
      </c>
      <c r="P3594">
        <v>4</v>
      </c>
      <c r="Q3594" s="1">
        <v>0.09</v>
      </c>
      <c r="R3594">
        <v>2.89</v>
      </c>
      <c r="S3594">
        <v>0.5</v>
      </c>
      <c r="T3594">
        <f t="shared" si="56"/>
        <v>11.56</v>
      </c>
    </row>
    <row r="3595" spans="1:20" x14ac:dyDescent="0.25">
      <c r="A3595">
        <v>3594</v>
      </c>
      <c r="B3595">
        <v>86916</v>
      </c>
      <c r="C3595" t="s">
        <v>500</v>
      </c>
      <c r="D3595" t="s">
        <v>20</v>
      </c>
      <c r="E3595" t="s">
        <v>21</v>
      </c>
      <c r="F3595" t="s">
        <v>22</v>
      </c>
      <c r="G3595" t="s">
        <v>32</v>
      </c>
      <c r="H3595" t="s">
        <v>206</v>
      </c>
      <c r="I3595" t="s">
        <v>28</v>
      </c>
      <c r="J3595" t="s">
        <v>64</v>
      </c>
      <c r="K3595" t="s">
        <v>1254</v>
      </c>
      <c r="L3595" t="s">
        <v>192</v>
      </c>
      <c r="M3595" t="s">
        <v>294</v>
      </c>
      <c r="N3595" s="2">
        <v>40973</v>
      </c>
      <c r="O3595" s="2">
        <v>40974</v>
      </c>
      <c r="P3595">
        <v>11</v>
      </c>
      <c r="Q3595" s="1">
        <v>0.1</v>
      </c>
      <c r="R3595">
        <v>125.99</v>
      </c>
      <c r="S3595">
        <v>4.2</v>
      </c>
      <c r="T3595">
        <f t="shared" si="56"/>
        <v>1385.8899999999999</v>
      </c>
    </row>
    <row r="3596" spans="1:20" x14ac:dyDescent="0.25">
      <c r="A3596">
        <v>3595</v>
      </c>
      <c r="B3596">
        <v>89880</v>
      </c>
      <c r="C3596" t="s">
        <v>595</v>
      </c>
      <c r="D3596" t="s">
        <v>20</v>
      </c>
      <c r="E3596" t="s">
        <v>39</v>
      </c>
      <c r="F3596" t="s">
        <v>22</v>
      </c>
      <c r="G3596" t="s">
        <v>41</v>
      </c>
      <c r="H3596" t="s">
        <v>49</v>
      </c>
      <c r="I3596" t="s">
        <v>28</v>
      </c>
      <c r="J3596" t="s">
        <v>64</v>
      </c>
      <c r="K3596" t="s">
        <v>289</v>
      </c>
      <c r="L3596" t="s">
        <v>192</v>
      </c>
      <c r="M3596" t="s">
        <v>398</v>
      </c>
      <c r="N3596" s="2">
        <v>40536</v>
      </c>
      <c r="O3596" s="2">
        <v>40537</v>
      </c>
      <c r="P3596">
        <v>18</v>
      </c>
      <c r="Q3596" s="1">
        <v>0.01</v>
      </c>
      <c r="R3596">
        <v>7.1</v>
      </c>
      <c r="S3596">
        <v>6.05</v>
      </c>
      <c r="T3596">
        <f t="shared" si="56"/>
        <v>127.8</v>
      </c>
    </row>
    <row r="3597" spans="1:20" x14ac:dyDescent="0.25">
      <c r="A3597">
        <v>3596</v>
      </c>
      <c r="B3597">
        <v>89880</v>
      </c>
      <c r="C3597" t="s">
        <v>595</v>
      </c>
      <c r="D3597" t="s">
        <v>20</v>
      </c>
      <c r="E3597" t="s">
        <v>39</v>
      </c>
      <c r="F3597" t="s">
        <v>22</v>
      </c>
      <c r="G3597" t="s">
        <v>41</v>
      </c>
      <c r="H3597" t="s">
        <v>89</v>
      </c>
      <c r="I3597" t="s">
        <v>28</v>
      </c>
      <c r="J3597" t="s">
        <v>64</v>
      </c>
      <c r="K3597" t="s">
        <v>138</v>
      </c>
      <c r="L3597" t="s">
        <v>192</v>
      </c>
      <c r="M3597" t="s">
        <v>331</v>
      </c>
      <c r="N3597" s="2">
        <v>40536</v>
      </c>
      <c r="O3597" s="2">
        <v>40537</v>
      </c>
      <c r="P3597">
        <v>5</v>
      </c>
      <c r="Q3597" s="1">
        <v>0.05</v>
      </c>
      <c r="R3597">
        <v>18.97</v>
      </c>
      <c r="S3597">
        <v>9.0299999999999994</v>
      </c>
      <c r="T3597">
        <f t="shared" si="56"/>
        <v>94.85</v>
      </c>
    </row>
    <row r="3598" spans="1:20" x14ac:dyDescent="0.25">
      <c r="A3598">
        <v>3597</v>
      </c>
      <c r="B3598">
        <v>91025</v>
      </c>
      <c r="C3598" t="s">
        <v>1201</v>
      </c>
      <c r="D3598" t="s">
        <v>20</v>
      </c>
      <c r="E3598" t="s">
        <v>21</v>
      </c>
      <c r="F3598" t="s">
        <v>22</v>
      </c>
      <c r="G3598" t="s">
        <v>93</v>
      </c>
      <c r="H3598" t="s">
        <v>24</v>
      </c>
      <c r="I3598" t="s">
        <v>28</v>
      </c>
      <c r="J3598" t="s">
        <v>64</v>
      </c>
      <c r="K3598" t="s">
        <v>1108</v>
      </c>
      <c r="L3598" t="s">
        <v>26</v>
      </c>
      <c r="M3598" t="s">
        <v>444</v>
      </c>
      <c r="N3598" s="2">
        <v>40402</v>
      </c>
      <c r="O3598" s="2">
        <v>40404</v>
      </c>
      <c r="P3598">
        <v>1</v>
      </c>
      <c r="Q3598" s="1">
        <v>0</v>
      </c>
      <c r="R3598">
        <v>55.99</v>
      </c>
      <c r="S3598">
        <v>2.5</v>
      </c>
      <c r="T3598">
        <f t="shared" si="56"/>
        <v>55.99</v>
      </c>
    </row>
    <row r="3599" spans="1:20" x14ac:dyDescent="0.25">
      <c r="A3599">
        <v>3598</v>
      </c>
      <c r="B3599">
        <v>86075</v>
      </c>
      <c r="C3599" t="s">
        <v>541</v>
      </c>
      <c r="D3599" t="s">
        <v>20</v>
      </c>
      <c r="E3599" t="s">
        <v>187</v>
      </c>
      <c r="F3599" t="s">
        <v>22</v>
      </c>
      <c r="G3599" t="s">
        <v>93</v>
      </c>
      <c r="H3599" t="s">
        <v>219</v>
      </c>
      <c r="I3599" t="s">
        <v>28</v>
      </c>
      <c r="J3599" t="s">
        <v>64</v>
      </c>
      <c r="K3599" t="s">
        <v>113</v>
      </c>
      <c r="L3599" t="s">
        <v>706</v>
      </c>
      <c r="M3599" t="s">
        <v>331</v>
      </c>
      <c r="N3599" s="2">
        <v>40390</v>
      </c>
      <c r="O3599" s="2">
        <v>40392</v>
      </c>
      <c r="P3599">
        <v>9</v>
      </c>
      <c r="Q3599" s="1">
        <v>0.03</v>
      </c>
      <c r="R3599">
        <v>128.24</v>
      </c>
      <c r="S3599">
        <v>12.65</v>
      </c>
      <c r="T3599">
        <f t="shared" si="56"/>
        <v>1154.1600000000001</v>
      </c>
    </row>
    <row r="3600" spans="1:20" x14ac:dyDescent="0.25">
      <c r="A3600">
        <v>3599</v>
      </c>
      <c r="B3600">
        <v>86075</v>
      </c>
      <c r="C3600" t="s">
        <v>557</v>
      </c>
      <c r="D3600" t="s">
        <v>578</v>
      </c>
      <c r="E3600" t="s">
        <v>187</v>
      </c>
      <c r="F3600" t="s">
        <v>22</v>
      </c>
      <c r="G3600" t="s">
        <v>93</v>
      </c>
      <c r="H3600" t="s">
        <v>188</v>
      </c>
      <c r="I3600" t="s">
        <v>28</v>
      </c>
      <c r="J3600" t="s">
        <v>64</v>
      </c>
      <c r="K3600" t="s">
        <v>221</v>
      </c>
      <c r="L3600" t="s">
        <v>283</v>
      </c>
      <c r="M3600" t="s">
        <v>27</v>
      </c>
      <c r="N3600" s="2">
        <v>40390</v>
      </c>
      <c r="O3600" s="2">
        <v>40392</v>
      </c>
      <c r="P3600">
        <v>10</v>
      </c>
      <c r="Q3600" s="1">
        <v>0.01</v>
      </c>
      <c r="R3600">
        <v>160.97999999999999</v>
      </c>
      <c r="S3600">
        <v>30</v>
      </c>
      <c r="T3600">
        <f t="shared" si="56"/>
        <v>1609.8</v>
      </c>
    </row>
    <row r="3601" spans="1:20" x14ac:dyDescent="0.25">
      <c r="A3601">
        <v>3600</v>
      </c>
      <c r="B3601">
        <v>91030</v>
      </c>
      <c r="C3601" t="s">
        <v>2320</v>
      </c>
      <c r="D3601" t="s">
        <v>578</v>
      </c>
      <c r="E3601" t="s">
        <v>187</v>
      </c>
      <c r="F3601" t="s">
        <v>31</v>
      </c>
      <c r="G3601" t="s">
        <v>32</v>
      </c>
      <c r="H3601" t="s">
        <v>217</v>
      </c>
      <c r="I3601" t="s">
        <v>28</v>
      </c>
      <c r="J3601" t="s">
        <v>64</v>
      </c>
      <c r="K3601" t="s">
        <v>282</v>
      </c>
      <c r="L3601" t="s">
        <v>330</v>
      </c>
      <c r="M3601" t="s">
        <v>35</v>
      </c>
      <c r="N3601" s="2">
        <v>40446</v>
      </c>
      <c r="O3601" s="2">
        <v>40448</v>
      </c>
      <c r="P3601">
        <v>4</v>
      </c>
      <c r="Q3601" s="1">
        <v>0.03</v>
      </c>
      <c r="R3601">
        <v>140.97999999999999</v>
      </c>
      <c r="S3601">
        <v>36.090000000000003</v>
      </c>
      <c r="T3601">
        <f t="shared" si="56"/>
        <v>563.91999999999996</v>
      </c>
    </row>
    <row r="3602" spans="1:20" x14ac:dyDescent="0.25">
      <c r="A3602">
        <v>3601</v>
      </c>
      <c r="B3602">
        <v>91030</v>
      </c>
      <c r="C3602" t="s">
        <v>2320</v>
      </c>
      <c r="D3602" t="s">
        <v>20</v>
      </c>
      <c r="E3602" t="s">
        <v>21</v>
      </c>
      <c r="F3602" t="s">
        <v>31</v>
      </c>
      <c r="G3602" t="s">
        <v>32</v>
      </c>
      <c r="H3602" t="s">
        <v>206</v>
      </c>
      <c r="I3602" t="s">
        <v>28</v>
      </c>
      <c r="J3602" t="s">
        <v>64</v>
      </c>
      <c r="K3602" t="s">
        <v>1111</v>
      </c>
      <c r="L3602" t="s">
        <v>192</v>
      </c>
      <c r="M3602" t="s">
        <v>35</v>
      </c>
      <c r="N3602" s="2">
        <v>40446</v>
      </c>
      <c r="O3602" s="2">
        <v>40447</v>
      </c>
      <c r="P3602">
        <v>15</v>
      </c>
      <c r="Q3602" s="1">
        <v>0.08</v>
      </c>
      <c r="R3602">
        <v>65.989999999999995</v>
      </c>
      <c r="S3602">
        <v>8.99</v>
      </c>
      <c r="T3602">
        <f t="shared" si="56"/>
        <v>989.84999999999991</v>
      </c>
    </row>
    <row r="3603" spans="1:20" x14ac:dyDescent="0.25">
      <c r="A3603">
        <v>3602</v>
      </c>
      <c r="B3603">
        <v>91037</v>
      </c>
      <c r="C3603" t="s">
        <v>1419</v>
      </c>
      <c r="D3603" t="s">
        <v>20</v>
      </c>
      <c r="E3603" t="s">
        <v>39</v>
      </c>
      <c r="F3603" t="s">
        <v>22</v>
      </c>
      <c r="G3603" t="s">
        <v>48</v>
      </c>
      <c r="H3603" t="s">
        <v>94</v>
      </c>
      <c r="I3603" t="s">
        <v>28</v>
      </c>
      <c r="J3603" t="s">
        <v>64</v>
      </c>
      <c r="K3603" t="s">
        <v>226</v>
      </c>
      <c r="L3603" t="s">
        <v>192</v>
      </c>
      <c r="M3603" t="s">
        <v>227</v>
      </c>
      <c r="N3603" s="2">
        <v>41416</v>
      </c>
      <c r="O3603" s="2">
        <v>41418</v>
      </c>
      <c r="P3603">
        <v>3</v>
      </c>
      <c r="Q3603" s="1">
        <v>0.03</v>
      </c>
      <c r="R3603">
        <v>22.38</v>
      </c>
      <c r="S3603">
        <v>15.1</v>
      </c>
      <c r="T3603">
        <f t="shared" si="56"/>
        <v>67.14</v>
      </c>
    </row>
    <row r="3604" spans="1:20" x14ac:dyDescent="0.25">
      <c r="A3604">
        <v>3603</v>
      </c>
      <c r="B3604">
        <v>91037</v>
      </c>
      <c r="C3604" t="s">
        <v>1419</v>
      </c>
      <c r="D3604" t="s">
        <v>20</v>
      </c>
      <c r="E3604" t="s">
        <v>39</v>
      </c>
      <c r="F3604" t="s">
        <v>22</v>
      </c>
      <c r="G3604" t="s">
        <v>48</v>
      </c>
      <c r="H3604" t="s">
        <v>78</v>
      </c>
      <c r="I3604" t="s">
        <v>28</v>
      </c>
      <c r="J3604" t="s">
        <v>64</v>
      </c>
      <c r="K3604" t="s">
        <v>43</v>
      </c>
      <c r="L3604" t="s">
        <v>192</v>
      </c>
      <c r="M3604" t="s">
        <v>86</v>
      </c>
      <c r="N3604" s="2">
        <v>41416</v>
      </c>
      <c r="O3604" s="2">
        <v>41421</v>
      </c>
      <c r="P3604">
        <v>2</v>
      </c>
      <c r="Q3604" s="1">
        <v>0.02</v>
      </c>
      <c r="R3604">
        <v>5.94</v>
      </c>
      <c r="S3604">
        <v>9.92</v>
      </c>
      <c r="T3604">
        <f t="shared" si="56"/>
        <v>11.88</v>
      </c>
    </row>
    <row r="3605" spans="1:20" x14ac:dyDescent="0.25">
      <c r="A3605">
        <v>3604</v>
      </c>
      <c r="B3605">
        <v>91037</v>
      </c>
      <c r="C3605" t="s">
        <v>1323</v>
      </c>
      <c r="D3605" t="s">
        <v>38</v>
      </c>
      <c r="E3605" t="s">
        <v>39</v>
      </c>
      <c r="F3605" t="s">
        <v>22</v>
      </c>
      <c r="G3605" t="s">
        <v>48</v>
      </c>
      <c r="H3605" t="s">
        <v>42</v>
      </c>
      <c r="I3605" t="s">
        <v>28</v>
      </c>
      <c r="J3605" t="s">
        <v>64</v>
      </c>
      <c r="K3605" t="s">
        <v>50</v>
      </c>
      <c r="L3605" t="s">
        <v>44</v>
      </c>
      <c r="M3605" t="s">
        <v>150</v>
      </c>
      <c r="N3605" s="2">
        <v>41416</v>
      </c>
      <c r="O3605" s="2">
        <v>41423</v>
      </c>
      <c r="P3605">
        <v>14</v>
      </c>
      <c r="Q3605" s="1">
        <v>0.01</v>
      </c>
      <c r="R3605">
        <v>6.98</v>
      </c>
      <c r="S3605">
        <v>1.6</v>
      </c>
      <c r="T3605">
        <f t="shared" si="56"/>
        <v>97.72</v>
      </c>
    </row>
    <row r="3606" spans="1:20" x14ac:dyDescent="0.25">
      <c r="A3606">
        <v>3605</v>
      </c>
      <c r="B3606">
        <v>85837</v>
      </c>
      <c r="C3606" t="s">
        <v>1698</v>
      </c>
      <c r="D3606" t="s">
        <v>38</v>
      </c>
      <c r="E3606" t="s">
        <v>187</v>
      </c>
      <c r="F3606" t="s">
        <v>22</v>
      </c>
      <c r="G3606" t="s">
        <v>32</v>
      </c>
      <c r="H3606" t="s">
        <v>188</v>
      </c>
      <c r="I3606" t="s">
        <v>28</v>
      </c>
      <c r="J3606" t="s">
        <v>64</v>
      </c>
      <c r="K3606" t="s">
        <v>248</v>
      </c>
      <c r="L3606" t="s">
        <v>746</v>
      </c>
      <c r="M3606" t="s">
        <v>246</v>
      </c>
      <c r="N3606" s="2">
        <v>40653</v>
      </c>
      <c r="O3606" s="2">
        <v>40655</v>
      </c>
      <c r="P3606">
        <v>5</v>
      </c>
      <c r="Q3606" s="1">
        <v>0.09</v>
      </c>
      <c r="R3606">
        <v>102.3</v>
      </c>
      <c r="S3606">
        <v>21.26</v>
      </c>
      <c r="T3606">
        <f t="shared" si="56"/>
        <v>511.5</v>
      </c>
    </row>
    <row r="3607" spans="1:20" x14ac:dyDescent="0.25">
      <c r="A3607">
        <v>3606</v>
      </c>
      <c r="B3607">
        <v>89942</v>
      </c>
      <c r="C3607" t="s">
        <v>580</v>
      </c>
      <c r="D3607" t="s">
        <v>20</v>
      </c>
      <c r="E3607" t="s">
        <v>187</v>
      </c>
      <c r="F3607" t="s">
        <v>31</v>
      </c>
      <c r="G3607" t="s">
        <v>32</v>
      </c>
      <c r="H3607" t="s">
        <v>217</v>
      </c>
      <c r="I3607" t="s">
        <v>28</v>
      </c>
      <c r="J3607" t="s">
        <v>64</v>
      </c>
      <c r="K3607" t="s">
        <v>226</v>
      </c>
      <c r="L3607" t="s">
        <v>746</v>
      </c>
      <c r="M3607" t="s">
        <v>143</v>
      </c>
      <c r="N3607" s="2">
        <v>40453</v>
      </c>
      <c r="O3607" s="2">
        <v>40454</v>
      </c>
      <c r="P3607">
        <v>12</v>
      </c>
      <c r="Q3607" s="1">
        <v>0.03</v>
      </c>
      <c r="R3607">
        <v>19.989999999999998</v>
      </c>
      <c r="S3607">
        <v>11.17</v>
      </c>
      <c r="T3607">
        <f t="shared" si="56"/>
        <v>239.88</v>
      </c>
    </row>
    <row r="3608" spans="1:20" x14ac:dyDescent="0.25">
      <c r="A3608">
        <v>3607</v>
      </c>
      <c r="B3608">
        <v>91039</v>
      </c>
      <c r="C3608" t="s">
        <v>2154</v>
      </c>
      <c r="D3608" t="s">
        <v>20</v>
      </c>
      <c r="E3608" t="s">
        <v>39</v>
      </c>
      <c r="F3608" t="s">
        <v>40</v>
      </c>
      <c r="G3608" t="s">
        <v>41</v>
      </c>
      <c r="H3608" t="s">
        <v>89</v>
      </c>
      <c r="I3608" t="s">
        <v>28</v>
      </c>
      <c r="J3608" t="s">
        <v>64</v>
      </c>
      <c r="K3608" t="s">
        <v>289</v>
      </c>
      <c r="L3608" t="s">
        <v>192</v>
      </c>
      <c r="M3608" t="s">
        <v>99</v>
      </c>
      <c r="N3608" s="2">
        <v>40984</v>
      </c>
      <c r="O3608" s="2">
        <v>40986</v>
      </c>
      <c r="P3608">
        <v>14</v>
      </c>
      <c r="Q3608" s="1">
        <v>0</v>
      </c>
      <c r="R3608">
        <v>30.98</v>
      </c>
      <c r="S3608">
        <v>9.18</v>
      </c>
      <c r="T3608">
        <f t="shared" si="56"/>
        <v>433.72</v>
      </c>
    </row>
    <row r="3609" spans="1:20" x14ac:dyDescent="0.25">
      <c r="A3609">
        <v>3608</v>
      </c>
      <c r="B3609">
        <v>86883</v>
      </c>
      <c r="C3609" t="s">
        <v>1067</v>
      </c>
      <c r="D3609" t="s">
        <v>578</v>
      </c>
      <c r="E3609" t="s">
        <v>21</v>
      </c>
      <c r="F3609" t="s">
        <v>47</v>
      </c>
      <c r="G3609" t="s">
        <v>41</v>
      </c>
      <c r="H3609" t="s">
        <v>203</v>
      </c>
      <c r="I3609" t="s">
        <v>28</v>
      </c>
      <c r="J3609" t="s">
        <v>64</v>
      </c>
      <c r="K3609" t="s">
        <v>210</v>
      </c>
      <c r="L3609" t="s">
        <v>283</v>
      </c>
      <c r="M3609" t="s">
        <v>111</v>
      </c>
      <c r="N3609" s="2">
        <v>40220</v>
      </c>
      <c r="O3609" s="2">
        <v>40222</v>
      </c>
      <c r="P3609">
        <v>2</v>
      </c>
      <c r="Q3609" s="1">
        <v>0.01</v>
      </c>
      <c r="R3609">
        <v>2036.48</v>
      </c>
      <c r="S3609">
        <v>14.7</v>
      </c>
      <c r="T3609">
        <f t="shared" si="56"/>
        <v>4072.96</v>
      </c>
    </row>
    <row r="3610" spans="1:20" x14ac:dyDescent="0.25">
      <c r="A3610">
        <v>3609</v>
      </c>
      <c r="B3610">
        <v>91041</v>
      </c>
      <c r="C3610" t="s">
        <v>2262</v>
      </c>
      <c r="D3610" t="s">
        <v>38</v>
      </c>
      <c r="E3610" t="s">
        <v>39</v>
      </c>
      <c r="F3610" t="s">
        <v>31</v>
      </c>
      <c r="G3610" t="s">
        <v>23</v>
      </c>
      <c r="H3610" t="s">
        <v>89</v>
      </c>
      <c r="I3610" t="s">
        <v>28</v>
      </c>
      <c r="J3610" t="s">
        <v>64</v>
      </c>
      <c r="K3610" t="s">
        <v>55</v>
      </c>
      <c r="L3610" t="s">
        <v>192</v>
      </c>
      <c r="M3610" t="s">
        <v>69</v>
      </c>
      <c r="N3610" s="2">
        <v>40233</v>
      </c>
      <c r="O3610" s="2">
        <v>40235</v>
      </c>
      <c r="P3610">
        <v>3</v>
      </c>
      <c r="Q3610" s="1">
        <v>0.03</v>
      </c>
      <c r="R3610">
        <v>48.58</v>
      </c>
      <c r="S3610">
        <v>3.99</v>
      </c>
      <c r="T3610">
        <f t="shared" si="56"/>
        <v>145.74</v>
      </c>
    </row>
    <row r="3611" spans="1:20" x14ac:dyDescent="0.25">
      <c r="A3611">
        <v>3610</v>
      </c>
      <c r="B3611">
        <v>88568</v>
      </c>
      <c r="C3611" t="s">
        <v>88</v>
      </c>
      <c r="D3611" t="s">
        <v>20</v>
      </c>
      <c r="E3611" t="s">
        <v>187</v>
      </c>
      <c r="F3611" t="s">
        <v>47</v>
      </c>
      <c r="G3611" t="s">
        <v>48</v>
      </c>
      <c r="H3611" t="s">
        <v>219</v>
      </c>
      <c r="I3611" t="s">
        <v>28</v>
      </c>
      <c r="J3611" t="s">
        <v>64</v>
      </c>
      <c r="K3611" t="s">
        <v>181</v>
      </c>
      <c r="L3611" t="s">
        <v>746</v>
      </c>
      <c r="M3611" t="s">
        <v>51</v>
      </c>
      <c r="N3611" s="2">
        <v>40234</v>
      </c>
      <c r="O3611" s="2">
        <v>40236</v>
      </c>
      <c r="P3611">
        <v>6</v>
      </c>
      <c r="Q3611" s="1">
        <v>0.1</v>
      </c>
      <c r="R3611">
        <v>50.98</v>
      </c>
      <c r="S3611">
        <v>22.24</v>
      </c>
      <c r="T3611">
        <f t="shared" si="56"/>
        <v>305.88</v>
      </c>
    </row>
    <row r="3612" spans="1:20" x14ac:dyDescent="0.25">
      <c r="A3612">
        <v>3611</v>
      </c>
      <c r="B3612">
        <v>89261</v>
      </c>
      <c r="C3612" t="s">
        <v>1477</v>
      </c>
      <c r="D3612" t="s">
        <v>20</v>
      </c>
      <c r="E3612" t="s">
        <v>21</v>
      </c>
      <c r="F3612" t="s">
        <v>22</v>
      </c>
      <c r="G3612" t="s">
        <v>48</v>
      </c>
      <c r="H3612" t="s">
        <v>203</v>
      </c>
      <c r="I3612" t="s">
        <v>28</v>
      </c>
      <c r="J3612" t="s">
        <v>72</v>
      </c>
      <c r="K3612" t="s">
        <v>208</v>
      </c>
      <c r="L3612" t="s">
        <v>192</v>
      </c>
      <c r="M3612" t="s">
        <v>326</v>
      </c>
      <c r="N3612" s="2">
        <v>40898</v>
      </c>
      <c r="O3612" s="2">
        <v>40907</v>
      </c>
      <c r="P3612">
        <v>16</v>
      </c>
      <c r="Q3612" s="1">
        <v>0.03</v>
      </c>
      <c r="R3612">
        <v>65.989999999999995</v>
      </c>
      <c r="S3612">
        <v>8.99</v>
      </c>
      <c r="T3612">
        <f t="shared" si="56"/>
        <v>1055.8399999999999</v>
      </c>
    </row>
    <row r="3613" spans="1:20" x14ac:dyDescent="0.25">
      <c r="A3613">
        <v>3612</v>
      </c>
      <c r="B3613">
        <v>87268</v>
      </c>
      <c r="C3613" t="s">
        <v>2441</v>
      </c>
      <c r="D3613" t="s">
        <v>20</v>
      </c>
      <c r="E3613" t="s">
        <v>39</v>
      </c>
      <c r="F3613" t="s">
        <v>47</v>
      </c>
      <c r="G3613" t="s">
        <v>41</v>
      </c>
      <c r="H3613" t="s">
        <v>54</v>
      </c>
      <c r="I3613" t="s">
        <v>28</v>
      </c>
      <c r="J3613" t="s">
        <v>72</v>
      </c>
      <c r="K3613" t="s">
        <v>43</v>
      </c>
      <c r="L3613" t="s">
        <v>192</v>
      </c>
      <c r="M3613" t="s">
        <v>167</v>
      </c>
      <c r="N3613" s="2">
        <v>41491</v>
      </c>
      <c r="O3613" s="2">
        <v>41491</v>
      </c>
      <c r="P3613">
        <v>3</v>
      </c>
      <c r="Q3613" s="1">
        <v>0.09</v>
      </c>
      <c r="R3613">
        <v>131.12</v>
      </c>
      <c r="S3613">
        <v>0.99</v>
      </c>
      <c r="T3613">
        <f t="shared" si="56"/>
        <v>393.36</v>
      </c>
    </row>
    <row r="3614" spans="1:20" x14ac:dyDescent="0.25">
      <c r="A3614">
        <v>3613</v>
      </c>
      <c r="B3614">
        <v>87268</v>
      </c>
      <c r="C3614" t="s">
        <v>1753</v>
      </c>
      <c r="D3614" t="s">
        <v>20</v>
      </c>
      <c r="E3614" t="s">
        <v>39</v>
      </c>
      <c r="F3614" t="s">
        <v>47</v>
      </c>
      <c r="G3614" t="s">
        <v>41</v>
      </c>
      <c r="H3614" t="s">
        <v>61</v>
      </c>
      <c r="I3614" t="s">
        <v>28</v>
      </c>
      <c r="J3614" t="s">
        <v>72</v>
      </c>
      <c r="K3614" t="s">
        <v>74</v>
      </c>
      <c r="L3614" t="s">
        <v>192</v>
      </c>
      <c r="M3614" t="s">
        <v>111</v>
      </c>
      <c r="N3614" s="2">
        <v>41491</v>
      </c>
      <c r="O3614" s="2">
        <v>41491</v>
      </c>
      <c r="P3614">
        <v>22</v>
      </c>
      <c r="Q3614" s="1">
        <v>0.05</v>
      </c>
      <c r="R3614">
        <v>11.09</v>
      </c>
      <c r="S3614">
        <v>5.25</v>
      </c>
      <c r="T3614">
        <f t="shared" si="56"/>
        <v>243.98</v>
      </c>
    </row>
    <row r="3615" spans="1:20" x14ac:dyDescent="0.25">
      <c r="A3615">
        <v>3614</v>
      </c>
      <c r="B3615">
        <v>87268</v>
      </c>
      <c r="C3615" t="s">
        <v>1692</v>
      </c>
      <c r="D3615" t="s">
        <v>20</v>
      </c>
      <c r="E3615" t="s">
        <v>187</v>
      </c>
      <c r="F3615" t="s">
        <v>47</v>
      </c>
      <c r="G3615" t="s">
        <v>41</v>
      </c>
      <c r="H3615" t="s">
        <v>225</v>
      </c>
      <c r="I3615" t="s">
        <v>28</v>
      </c>
      <c r="J3615" t="s">
        <v>56</v>
      </c>
      <c r="K3615" t="s">
        <v>221</v>
      </c>
      <c r="L3615" t="s">
        <v>192</v>
      </c>
      <c r="M3615" t="s">
        <v>134</v>
      </c>
      <c r="N3615" s="2">
        <v>41491</v>
      </c>
      <c r="O3615" s="2">
        <v>41493</v>
      </c>
      <c r="P3615">
        <v>20</v>
      </c>
      <c r="Q3615" s="1">
        <v>0.06</v>
      </c>
      <c r="R3615">
        <v>13.79</v>
      </c>
      <c r="S3615">
        <v>8.7799999999999994</v>
      </c>
      <c r="T3615">
        <f t="shared" si="56"/>
        <v>275.79999999999995</v>
      </c>
    </row>
    <row r="3616" spans="1:20" x14ac:dyDescent="0.25">
      <c r="A3616">
        <v>3615</v>
      </c>
      <c r="B3616">
        <v>90825</v>
      </c>
      <c r="C3616" t="s">
        <v>1448</v>
      </c>
      <c r="D3616" t="s">
        <v>38</v>
      </c>
      <c r="E3616" t="s">
        <v>39</v>
      </c>
      <c r="F3616" t="s">
        <v>22</v>
      </c>
      <c r="G3616" t="s">
        <v>23</v>
      </c>
      <c r="H3616" t="s">
        <v>94</v>
      </c>
      <c r="I3616" t="s">
        <v>28</v>
      </c>
      <c r="J3616" t="s">
        <v>72</v>
      </c>
      <c r="K3616" t="s">
        <v>43</v>
      </c>
      <c r="L3616" t="s">
        <v>192</v>
      </c>
      <c r="M3616" t="s">
        <v>173</v>
      </c>
      <c r="N3616" s="2">
        <v>41624</v>
      </c>
      <c r="O3616" s="2">
        <v>41625</v>
      </c>
      <c r="P3616">
        <v>16</v>
      </c>
      <c r="Q3616" s="1">
        <v>0.04</v>
      </c>
      <c r="R3616">
        <v>5.98</v>
      </c>
      <c r="S3616">
        <v>10.39</v>
      </c>
      <c r="T3616">
        <f t="shared" si="56"/>
        <v>95.68</v>
      </c>
    </row>
    <row r="3617" spans="1:20" x14ac:dyDescent="0.25">
      <c r="A3617">
        <v>3616</v>
      </c>
      <c r="B3617">
        <v>89031</v>
      </c>
      <c r="C3617" t="s">
        <v>185</v>
      </c>
      <c r="D3617" t="s">
        <v>38</v>
      </c>
      <c r="E3617" t="s">
        <v>39</v>
      </c>
      <c r="F3617" t="s">
        <v>31</v>
      </c>
      <c r="G3617" t="s">
        <v>41</v>
      </c>
      <c r="H3617" t="s">
        <v>94</v>
      </c>
      <c r="I3617" t="s">
        <v>28</v>
      </c>
      <c r="J3617" t="s">
        <v>72</v>
      </c>
      <c r="K3617" t="s">
        <v>82</v>
      </c>
      <c r="L3617" t="s">
        <v>192</v>
      </c>
      <c r="M3617" t="s">
        <v>131</v>
      </c>
      <c r="N3617" s="2">
        <v>41171</v>
      </c>
      <c r="O3617" s="2">
        <v>41173</v>
      </c>
      <c r="P3617">
        <v>8</v>
      </c>
      <c r="Q3617" s="1">
        <v>0.01</v>
      </c>
      <c r="R3617">
        <v>19.98</v>
      </c>
      <c r="S3617">
        <v>5.97</v>
      </c>
      <c r="T3617">
        <f t="shared" si="56"/>
        <v>159.84</v>
      </c>
    </row>
    <row r="3618" spans="1:20" x14ac:dyDescent="0.25">
      <c r="A3618">
        <v>3617</v>
      </c>
      <c r="B3618">
        <v>89687</v>
      </c>
      <c r="C3618" t="s">
        <v>385</v>
      </c>
      <c r="D3618" t="s">
        <v>20</v>
      </c>
      <c r="E3618" t="s">
        <v>39</v>
      </c>
      <c r="F3618" t="s">
        <v>22</v>
      </c>
      <c r="G3618" t="s">
        <v>23</v>
      </c>
      <c r="H3618" t="s">
        <v>42</v>
      </c>
      <c r="I3618" t="s">
        <v>28</v>
      </c>
      <c r="J3618" t="s">
        <v>72</v>
      </c>
      <c r="K3618" t="s">
        <v>58</v>
      </c>
      <c r="L3618" t="s">
        <v>44</v>
      </c>
      <c r="M3618" t="s">
        <v>86</v>
      </c>
      <c r="N3618" s="2">
        <v>40560</v>
      </c>
      <c r="O3618" s="2">
        <v>40562</v>
      </c>
      <c r="P3618">
        <v>8</v>
      </c>
      <c r="Q3618" s="1">
        <v>0.03</v>
      </c>
      <c r="R3618">
        <v>6.68</v>
      </c>
      <c r="S3618">
        <v>1.5</v>
      </c>
      <c r="T3618">
        <f t="shared" si="56"/>
        <v>53.44</v>
      </c>
    </row>
    <row r="3619" spans="1:20" x14ac:dyDescent="0.25">
      <c r="A3619">
        <v>3618</v>
      </c>
      <c r="B3619">
        <v>87015</v>
      </c>
      <c r="C3619" t="s">
        <v>1657</v>
      </c>
      <c r="D3619" t="s">
        <v>20</v>
      </c>
      <c r="E3619" t="s">
        <v>39</v>
      </c>
      <c r="F3619" t="s">
        <v>47</v>
      </c>
      <c r="G3619" t="s">
        <v>41</v>
      </c>
      <c r="H3619" t="s">
        <v>89</v>
      </c>
      <c r="I3619" t="s">
        <v>28</v>
      </c>
      <c r="J3619" t="s">
        <v>72</v>
      </c>
      <c r="K3619" t="s">
        <v>231</v>
      </c>
      <c r="L3619" t="s">
        <v>192</v>
      </c>
      <c r="M3619" t="s">
        <v>134</v>
      </c>
      <c r="N3619" s="2">
        <v>40436</v>
      </c>
      <c r="O3619" s="2">
        <v>40439</v>
      </c>
      <c r="P3619">
        <v>14</v>
      </c>
      <c r="Q3619" s="1">
        <v>0.03</v>
      </c>
      <c r="R3619">
        <v>7.3</v>
      </c>
      <c r="S3619">
        <v>7.72</v>
      </c>
      <c r="T3619">
        <f t="shared" si="56"/>
        <v>102.2</v>
      </c>
    </row>
    <row r="3620" spans="1:20" x14ac:dyDescent="0.25">
      <c r="A3620">
        <v>3619</v>
      </c>
      <c r="B3620">
        <v>91020</v>
      </c>
      <c r="C3620" t="s">
        <v>817</v>
      </c>
      <c r="D3620" t="s">
        <v>578</v>
      </c>
      <c r="E3620" t="s">
        <v>187</v>
      </c>
      <c r="F3620" t="s">
        <v>22</v>
      </c>
      <c r="G3620" t="s">
        <v>32</v>
      </c>
      <c r="H3620" t="s">
        <v>225</v>
      </c>
      <c r="I3620" t="s">
        <v>28</v>
      </c>
      <c r="J3620" t="s">
        <v>72</v>
      </c>
      <c r="K3620" t="s">
        <v>221</v>
      </c>
      <c r="L3620" t="s">
        <v>283</v>
      </c>
      <c r="M3620" t="s">
        <v>86</v>
      </c>
      <c r="N3620" s="2">
        <v>41084</v>
      </c>
      <c r="O3620" s="2">
        <v>41085</v>
      </c>
      <c r="P3620">
        <v>2</v>
      </c>
      <c r="Q3620" s="1">
        <v>0.1</v>
      </c>
      <c r="R3620">
        <v>25.98</v>
      </c>
      <c r="S3620">
        <v>14.36</v>
      </c>
      <c r="T3620">
        <f t="shared" si="56"/>
        <v>51.96</v>
      </c>
    </row>
    <row r="3621" spans="1:20" x14ac:dyDescent="0.25">
      <c r="A3621">
        <v>3620</v>
      </c>
      <c r="B3621">
        <v>91020</v>
      </c>
      <c r="C3621" t="s">
        <v>817</v>
      </c>
      <c r="D3621" t="s">
        <v>20</v>
      </c>
      <c r="E3621" t="s">
        <v>21</v>
      </c>
      <c r="F3621" t="s">
        <v>22</v>
      </c>
      <c r="G3621" t="s">
        <v>32</v>
      </c>
      <c r="H3621" t="s">
        <v>33</v>
      </c>
      <c r="I3621" t="s">
        <v>28</v>
      </c>
      <c r="J3621" t="s">
        <v>72</v>
      </c>
      <c r="K3621" t="s">
        <v>213</v>
      </c>
      <c r="L3621" t="s">
        <v>746</v>
      </c>
      <c r="M3621" t="s">
        <v>123</v>
      </c>
      <c r="N3621" s="2">
        <v>41084</v>
      </c>
      <c r="O3621" s="2">
        <v>41086</v>
      </c>
      <c r="P3621">
        <v>12</v>
      </c>
      <c r="Q3621" s="1">
        <v>0</v>
      </c>
      <c r="R3621">
        <v>449.99</v>
      </c>
      <c r="S3621">
        <v>24.49</v>
      </c>
      <c r="T3621">
        <f t="shared" si="56"/>
        <v>5399.88</v>
      </c>
    </row>
    <row r="3622" spans="1:20" x14ac:dyDescent="0.25">
      <c r="A3622">
        <v>3621</v>
      </c>
      <c r="B3622">
        <v>86280</v>
      </c>
      <c r="C3622" t="s">
        <v>1515</v>
      </c>
      <c r="D3622" t="s">
        <v>20</v>
      </c>
      <c r="E3622" t="s">
        <v>21</v>
      </c>
      <c r="F3622" t="s">
        <v>47</v>
      </c>
      <c r="G3622" t="s">
        <v>32</v>
      </c>
      <c r="H3622" t="s">
        <v>203</v>
      </c>
      <c r="I3622" t="s">
        <v>28</v>
      </c>
      <c r="J3622" t="s">
        <v>72</v>
      </c>
      <c r="K3622" t="s">
        <v>201</v>
      </c>
      <c r="L3622" t="s">
        <v>44</v>
      </c>
      <c r="M3622" t="s">
        <v>114</v>
      </c>
      <c r="N3622" s="2">
        <v>40882</v>
      </c>
      <c r="O3622" s="2">
        <v>40884</v>
      </c>
      <c r="P3622">
        <v>4</v>
      </c>
      <c r="Q3622" s="1">
        <v>0</v>
      </c>
      <c r="R3622">
        <v>20.99</v>
      </c>
      <c r="S3622">
        <v>0.99</v>
      </c>
      <c r="T3622">
        <f t="shared" si="56"/>
        <v>83.96</v>
      </c>
    </row>
    <row r="3623" spans="1:20" x14ac:dyDescent="0.25">
      <c r="A3623">
        <v>3622</v>
      </c>
      <c r="B3623">
        <v>88248</v>
      </c>
      <c r="C3623" t="s">
        <v>361</v>
      </c>
      <c r="D3623" t="s">
        <v>20</v>
      </c>
      <c r="E3623" t="s">
        <v>39</v>
      </c>
      <c r="F3623" t="s">
        <v>31</v>
      </c>
      <c r="G3623" t="s">
        <v>23</v>
      </c>
      <c r="H3623" t="s">
        <v>94</v>
      </c>
      <c r="I3623" t="s">
        <v>28</v>
      </c>
      <c r="J3623" t="s">
        <v>72</v>
      </c>
      <c r="K3623" t="s">
        <v>43</v>
      </c>
      <c r="L3623" t="s">
        <v>192</v>
      </c>
      <c r="M3623" t="s">
        <v>102</v>
      </c>
      <c r="N3623" s="2">
        <v>41397</v>
      </c>
      <c r="O3623" s="2">
        <v>41399</v>
      </c>
      <c r="P3623">
        <v>5</v>
      </c>
      <c r="Q3623" s="1">
        <v>0.08</v>
      </c>
      <c r="R3623">
        <v>2.08</v>
      </c>
      <c r="S3623">
        <v>1.49</v>
      </c>
      <c r="T3623">
        <f t="shared" si="56"/>
        <v>10.4</v>
      </c>
    </row>
    <row r="3624" spans="1:20" x14ac:dyDescent="0.25">
      <c r="A3624">
        <v>3623</v>
      </c>
      <c r="B3624">
        <v>87693</v>
      </c>
      <c r="C3624" t="s">
        <v>999</v>
      </c>
      <c r="D3624" t="s">
        <v>20</v>
      </c>
      <c r="E3624" t="s">
        <v>21</v>
      </c>
      <c r="F3624" t="s">
        <v>31</v>
      </c>
      <c r="G3624" t="s">
        <v>32</v>
      </c>
      <c r="H3624" t="s">
        <v>33</v>
      </c>
      <c r="I3624" t="s">
        <v>28</v>
      </c>
      <c r="J3624" t="s">
        <v>72</v>
      </c>
      <c r="K3624" t="s">
        <v>210</v>
      </c>
      <c r="L3624" t="s">
        <v>706</v>
      </c>
      <c r="M3624" t="s">
        <v>102</v>
      </c>
      <c r="N3624" s="2">
        <v>41574</v>
      </c>
      <c r="O3624" s="2">
        <v>41575</v>
      </c>
      <c r="P3624">
        <v>4</v>
      </c>
      <c r="Q3624" s="1">
        <v>0.1</v>
      </c>
      <c r="R3624">
        <v>999.99</v>
      </c>
      <c r="S3624">
        <v>13.99</v>
      </c>
      <c r="T3624">
        <f t="shared" si="56"/>
        <v>3999.96</v>
      </c>
    </row>
    <row r="3625" spans="1:20" x14ac:dyDescent="0.25">
      <c r="A3625">
        <v>3624</v>
      </c>
      <c r="B3625">
        <v>91049</v>
      </c>
      <c r="C3625" t="s">
        <v>1534</v>
      </c>
      <c r="D3625" t="s">
        <v>20</v>
      </c>
      <c r="E3625" t="s">
        <v>39</v>
      </c>
      <c r="F3625" t="s">
        <v>31</v>
      </c>
      <c r="G3625" t="s">
        <v>48</v>
      </c>
      <c r="H3625" t="s">
        <v>78</v>
      </c>
      <c r="I3625" t="s">
        <v>28</v>
      </c>
      <c r="J3625" t="s">
        <v>72</v>
      </c>
      <c r="K3625" t="s">
        <v>274</v>
      </c>
      <c r="L3625" t="s">
        <v>706</v>
      </c>
      <c r="M3625" t="s">
        <v>178</v>
      </c>
      <c r="N3625" s="2">
        <v>40357</v>
      </c>
      <c r="O3625" s="2">
        <v>40362</v>
      </c>
      <c r="P3625">
        <v>15</v>
      </c>
      <c r="Q3625" s="1">
        <v>0</v>
      </c>
      <c r="R3625">
        <v>17.52</v>
      </c>
      <c r="S3625">
        <v>8.17</v>
      </c>
      <c r="T3625">
        <f t="shared" si="56"/>
        <v>262.8</v>
      </c>
    </row>
    <row r="3626" spans="1:20" x14ac:dyDescent="0.25">
      <c r="A3626">
        <v>3625</v>
      </c>
      <c r="B3626">
        <v>90786</v>
      </c>
      <c r="C3626" t="s">
        <v>1871</v>
      </c>
      <c r="D3626" t="s">
        <v>20</v>
      </c>
      <c r="E3626" t="s">
        <v>21</v>
      </c>
      <c r="F3626" t="s">
        <v>22</v>
      </c>
      <c r="G3626" t="s">
        <v>93</v>
      </c>
      <c r="H3626" t="s">
        <v>33</v>
      </c>
      <c r="I3626" t="s">
        <v>28</v>
      </c>
      <c r="J3626" t="s">
        <v>72</v>
      </c>
      <c r="K3626" t="s">
        <v>204</v>
      </c>
      <c r="L3626" t="s">
        <v>26</v>
      </c>
      <c r="M3626" t="s">
        <v>137</v>
      </c>
      <c r="N3626" s="2">
        <v>40195</v>
      </c>
      <c r="O3626" s="2">
        <v>40197</v>
      </c>
      <c r="P3626">
        <v>8</v>
      </c>
      <c r="Q3626" s="1">
        <v>0.06</v>
      </c>
      <c r="R3626">
        <v>16.48</v>
      </c>
      <c r="S3626">
        <v>1.99</v>
      </c>
      <c r="T3626">
        <f t="shared" si="56"/>
        <v>131.84</v>
      </c>
    </row>
    <row r="3627" spans="1:20" x14ac:dyDescent="0.25">
      <c r="A3627">
        <v>3626</v>
      </c>
      <c r="B3627">
        <v>88582</v>
      </c>
      <c r="C3627" t="s">
        <v>1543</v>
      </c>
      <c r="D3627" t="s">
        <v>20</v>
      </c>
      <c r="E3627" t="s">
        <v>39</v>
      </c>
      <c r="F3627" t="s">
        <v>31</v>
      </c>
      <c r="G3627" t="s">
        <v>23</v>
      </c>
      <c r="H3627" t="s">
        <v>78</v>
      </c>
      <c r="I3627" t="s">
        <v>28</v>
      </c>
      <c r="J3627" t="s">
        <v>72</v>
      </c>
      <c r="K3627" t="s">
        <v>170</v>
      </c>
      <c r="L3627" t="s">
        <v>192</v>
      </c>
      <c r="M3627" t="s">
        <v>255</v>
      </c>
      <c r="N3627" s="2">
        <v>40667</v>
      </c>
      <c r="O3627" s="2">
        <v>40667</v>
      </c>
      <c r="P3627">
        <v>12</v>
      </c>
      <c r="Q3627" s="1">
        <v>7.0000000000000007E-2</v>
      </c>
      <c r="R3627">
        <v>6.48</v>
      </c>
      <c r="S3627">
        <v>10.050000000000001</v>
      </c>
      <c r="T3627">
        <f t="shared" si="56"/>
        <v>77.760000000000005</v>
      </c>
    </row>
    <row r="3628" spans="1:20" x14ac:dyDescent="0.25">
      <c r="A3628">
        <v>3627</v>
      </c>
      <c r="B3628">
        <v>87066</v>
      </c>
      <c r="C3628" t="s">
        <v>496</v>
      </c>
      <c r="D3628" t="s">
        <v>578</v>
      </c>
      <c r="E3628" t="s">
        <v>21</v>
      </c>
      <c r="F3628" t="s">
        <v>40</v>
      </c>
      <c r="G3628" t="s">
        <v>48</v>
      </c>
      <c r="H3628" t="s">
        <v>24</v>
      </c>
      <c r="I3628" t="s">
        <v>28</v>
      </c>
      <c r="J3628" t="s">
        <v>72</v>
      </c>
      <c r="K3628" t="s">
        <v>1111</v>
      </c>
      <c r="L3628" t="s">
        <v>283</v>
      </c>
      <c r="M3628" t="s">
        <v>370</v>
      </c>
      <c r="N3628" s="2">
        <v>41332</v>
      </c>
      <c r="O3628" s="2">
        <v>41338</v>
      </c>
      <c r="P3628">
        <v>8</v>
      </c>
      <c r="Q3628" s="1">
        <v>0.05</v>
      </c>
      <c r="R3628">
        <v>90.97</v>
      </c>
      <c r="S3628">
        <v>14</v>
      </c>
      <c r="T3628">
        <f t="shared" si="56"/>
        <v>727.76</v>
      </c>
    </row>
    <row r="3629" spans="1:20" x14ac:dyDescent="0.25">
      <c r="A3629">
        <v>3628</v>
      </c>
      <c r="B3629">
        <v>89296</v>
      </c>
      <c r="C3629" t="s">
        <v>930</v>
      </c>
      <c r="D3629" t="s">
        <v>20</v>
      </c>
      <c r="E3629" t="s">
        <v>39</v>
      </c>
      <c r="F3629" t="s">
        <v>31</v>
      </c>
      <c r="G3629" t="s">
        <v>23</v>
      </c>
      <c r="H3629" t="s">
        <v>42</v>
      </c>
      <c r="I3629" t="s">
        <v>28</v>
      </c>
      <c r="J3629" t="s">
        <v>72</v>
      </c>
      <c r="K3629" t="s">
        <v>163</v>
      </c>
      <c r="L3629" t="s">
        <v>44</v>
      </c>
      <c r="M3629" t="s">
        <v>279</v>
      </c>
      <c r="N3629" s="2">
        <v>41089</v>
      </c>
      <c r="O3629" s="2">
        <v>41090</v>
      </c>
      <c r="P3629">
        <v>7</v>
      </c>
      <c r="Q3629" s="1">
        <v>0.09</v>
      </c>
      <c r="R3629">
        <v>3.98</v>
      </c>
      <c r="S3629">
        <v>2.97</v>
      </c>
      <c r="T3629">
        <f t="shared" si="56"/>
        <v>27.86</v>
      </c>
    </row>
    <row r="3630" spans="1:20" x14ac:dyDescent="0.25">
      <c r="A3630">
        <v>3629</v>
      </c>
      <c r="B3630">
        <v>89296</v>
      </c>
      <c r="C3630" t="s">
        <v>112</v>
      </c>
      <c r="D3630" t="s">
        <v>38</v>
      </c>
      <c r="E3630" t="s">
        <v>21</v>
      </c>
      <c r="F3630" t="s">
        <v>31</v>
      </c>
      <c r="G3630" t="s">
        <v>23</v>
      </c>
      <c r="H3630" t="s">
        <v>203</v>
      </c>
      <c r="I3630" t="s">
        <v>28</v>
      </c>
      <c r="J3630" t="s">
        <v>72</v>
      </c>
      <c r="K3630" t="s">
        <v>1107</v>
      </c>
      <c r="L3630" t="s">
        <v>192</v>
      </c>
      <c r="M3630" t="s">
        <v>279</v>
      </c>
      <c r="N3630" s="2">
        <v>41089</v>
      </c>
      <c r="O3630" s="2">
        <v>41091</v>
      </c>
      <c r="P3630">
        <v>4</v>
      </c>
      <c r="Q3630" s="1">
        <v>0.03</v>
      </c>
      <c r="R3630">
        <v>35.99</v>
      </c>
      <c r="S3630">
        <v>5</v>
      </c>
      <c r="T3630">
        <f t="shared" si="56"/>
        <v>143.96</v>
      </c>
    </row>
    <row r="3631" spans="1:20" x14ac:dyDescent="0.25">
      <c r="A3631">
        <v>3630</v>
      </c>
      <c r="B3631">
        <v>87535</v>
      </c>
      <c r="C3631" t="s">
        <v>1696</v>
      </c>
      <c r="D3631" t="s">
        <v>20</v>
      </c>
      <c r="E3631" t="s">
        <v>39</v>
      </c>
      <c r="F3631" t="s">
        <v>47</v>
      </c>
      <c r="G3631" t="s">
        <v>48</v>
      </c>
      <c r="H3631" t="s">
        <v>78</v>
      </c>
      <c r="I3631" t="s">
        <v>28</v>
      </c>
      <c r="J3631" t="s">
        <v>72</v>
      </c>
      <c r="K3631" t="s">
        <v>95</v>
      </c>
      <c r="L3631" t="s">
        <v>192</v>
      </c>
      <c r="M3631" t="s">
        <v>117</v>
      </c>
      <c r="N3631" s="2">
        <v>40336</v>
      </c>
      <c r="O3631" s="2">
        <v>40338</v>
      </c>
      <c r="P3631">
        <v>7</v>
      </c>
      <c r="Q3631" s="1">
        <v>0</v>
      </c>
      <c r="R3631">
        <v>1270.99</v>
      </c>
      <c r="S3631">
        <v>19.989999999999998</v>
      </c>
      <c r="T3631">
        <f t="shared" si="56"/>
        <v>8896.93</v>
      </c>
    </row>
    <row r="3632" spans="1:20" x14ac:dyDescent="0.25">
      <c r="A3632">
        <v>3631</v>
      </c>
      <c r="B3632">
        <v>87662</v>
      </c>
      <c r="C3632" t="s">
        <v>176</v>
      </c>
      <c r="D3632" t="s">
        <v>20</v>
      </c>
      <c r="E3632" t="s">
        <v>39</v>
      </c>
      <c r="F3632" t="s">
        <v>47</v>
      </c>
      <c r="G3632" t="s">
        <v>41</v>
      </c>
      <c r="H3632" t="s">
        <v>78</v>
      </c>
      <c r="I3632" t="s">
        <v>28</v>
      </c>
      <c r="J3632" t="s">
        <v>72</v>
      </c>
      <c r="K3632" t="s">
        <v>50</v>
      </c>
      <c r="L3632" t="s">
        <v>26</v>
      </c>
      <c r="M3632" t="s">
        <v>134</v>
      </c>
      <c r="N3632" s="2">
        <v>41262</v>
      </c>
      <c r="O3632" s="2">
        <v>41263</v>
      </c>
      <c r="P3632">
        <v>5</v>
      </c>
      <c r="Q3632" s="1">
        <v>0.06</v>
      </c>
      <c r="R3632">
        <v>21.38</v>
      </c>
      <c r="S3632">
        <v>8.99</v>
      </c>
      <c r="T3632">
        <f t="shared" si="56"/>
        <v>106.89999999999999</v>
      </c>
    </row>
    <row r="3633" spans="1:20" x14ac:dyDescent="0.25">
      <c r="A3633">
        <v>3632</v>
      </c>
      <c r="B3633">
        <v>87093</v>
      </c>
      <c r="C3633" t="s">
        <v>1007</v>
      </c>
      <c r="D3633" t="s">
        <v>20</v>
      </c>
      <c r="E3633" t="s">
        <v>39</v>
      </c>
      <c r="F3633" t="s">
        <v>47</v>
      </c>
      <c r="G3633" t="s">
        <v>48</v>
      </c>
      <c r="H3633" t="s">
        <v>89</v>
      </c>
      <c r="I3633" t="s">
        <v>28</v>
      </c>
      <c r="J3633" t="s">
        <v>72</v>
      </c>
      <c r="K3633" t="s">
        <v>158</v>
      </c>
      <c r="L3633" t="s">
        <v>192</v>
      </c>
      <c r="M3633" t="s">
        <v>167</v>
      </c>
      <c r="N3633" s="2">
        <v>41116</v>
      </c>
      <c r="O3633" s="2">
        <v>41120</v>
      </c>
      <c r="P3633">
        <v>1</v>
      </c>
      <c r="Q3633" s="1">
        <v>0.08</v>
      </c>
      <c r="R3633">
        <v>10.89</v>
      </c>
      <c r="S3633">
        <v>4.5</v>
      </c>
      <c r="T3633">
        <f t="shared" si="56"/>
        <v>10.89</v>
      </c>
    </row>
    <row r="3634" spans="1:20" x14ac:dyDescent="0.25">
      <c r="A3634">
        <v>3633</v>
      </c>
      <c r="B3634">
        <v>87093</v>
      </c>
      <c r="C3634" t="s">
        <v>1007</v>
      </c>
      <c r="D3634" t="s">
        <v>20</v>
      </c>
      <c r="E3634" t="s">
        <v>39</v>
      </c>
      <c r="F3634" t="s">
        <v>47</v>
      </c>
      <c r="G3634" t="s">
        <v>48</v>
      </c>
      <c r="H3634" t="s">
        <v>61</v>
      </c>
      <c r="I3634" t="s">
        <v>28</v>
      </c>
      <c r="J3634" t="s">
        <v>72</v>
      </c>
      <c r="K3634" t="s">
        <v>82</v>
      </c>
      <c r="L3634" t="s">
        <v>192</v>
      </c>
      <c r="M3634" t="s">
        <v>167</v>
      </c>
      <c r="N3634" s="2">
        <v>41116</v>
      </c>
      <c r="O3634" s="2">
        <v>41125</v>
      </c>
      <c r="P3634">
        <v>15</v>
      </c>
      <c r="Q3634" s="1">
        <v>0.04</v>
      </c>
      <c r="R3634">
        <v>42.98</v>
      </c>
      <c r="S3634">
        <v>4.62</v>
      </c>
      <c r="T3634">
        <f t="shared" si="56"/>
        <v>644.69999999999993</v>
      </c>
    </row>
    <row r="3635" spans="1:20" x14ac:dyDescent="0.25">
      <c r="A3635">
        <v>3634</v>
      </c>
      <c r="B3635">
        <v>90114</v>
      </c>
      <c r="C3635" t="s">
        <v>1464</v>
      </c>
      <c r="D3635" t="s">
        <v>20</v>
      </c>
      <c r="E3635" t="s">
        <v>39</v>
      </c>
      <c r="F3635" t="s">
        <v>31</v>
      </c>
      <c r="G3635" t="s">
        <v>23</v>
      </c>
      <c r="H3635" t="s">
        <v>94</v>
      </c>
      <c r="I3635" t="s">
        <v>28</v>
      </c>
      <c r="J3635" t="s">
        <v>72</v>
      </c>
      <c r="K3635" t="s">
        <v>79</v>
      </c>
      <c r="L3635" t="s">
        <v>192</v>
      </c>
      <c r="M3635" t="s">
        <v>146</v>
      </c>
      <c r="N3635" s="2">
        <v>40238</v>
      </c>
      <c r="O3635" s="2">
        <v>40239</v>
      </c>
      <c r="P3635">
        <v>2</v>
      </c>
      <c r="Q3635" s="1">
        <v>7.0000000000000007E-2</v>
      </c>
      <c r="R3635">
        <v>40.98</v>
      </c>
      <c r="S3635">
        <v>7.47</v>
      </c>
      <c r="T3635">
        <f t="shared" si="56"/>
        <v>81.96</v>
      </c>
    </row>
    <row r="3636" spans="1:20" x14ac:dyDescent="0.25">
      <c r="A3636">
        <v>3635</v>
      </c>
      <c r="B3636">
        <v>88762</v>
      </c>
      <c r="C3636" t="s">
        <v>647</v>
      </c>
      <c r="D3636" t="s">
        <v>20</v>
      </c>
      <c r="E3636" t="s">
        <v>21</v>
      </c>
      <c r="F3636" t="s">
        <v>31</v>
      </c>
      <c r="G3636" t="s">
        <v>48</v>
      </c>
      <c r="H3636" t="s">
        <v>206</v>
      </c>
      <c r="I3636" t="s">
        <v>28</v>
      </c>
      <c r="J3636" t="s">
        <v>72</v>
      </c>
      <c r="K3636" t="s">
        <v>210</v>
      </c>
      <c r="L3636" t="s">
        <v>706</v>
      </c>
      <c r="M3636" t="s">
        <v>121</v>
      </c>
      <c r="N3636" s="2">
        <v>41375</v>
      </c>
      <c r="O3636" s="2">
        <v>41377</v>
      </c>
      <c r="P3636">
        <v>8</v>
      </c>
      <c r="Q3636" s="1">
        <v>0.08</v>
      </c>
      <c r="R3636">
        <v>150.97999999999999</v>
      </c>
      <c r="S3636">
        <v>13.99</v>
      </c>
      <c r="T3636">
        <f t="shared" si="56"/>
        <v>1207.8399999999999</v>
      </c>
    </row>
    <row r="3637" spans="1:20" x14ac:dyDescent="0.25">
      <c r="A3637">
        <v>3636</v>
      </c>
      <c r="B3637">
        <v>88762</v>
      </c>
      <c r="C3637" t="s">
        <v>647</v>
      </c>
      <c r="D3637" t="s">
        <v>20</v>
      </c>
      <c r="E3637" t="s">
        <v>39</v>
      </c>
      <c r="F3637" t="s">
        <v>31</v>
      </c>
      <c r="G3637" t="s">
        <v>48</v>
      </c>
      <c r="H3637" t="s">
        <v>42</v>
      </c>
      <c r="I3637" t="s">
        <v>28</v>
      </c>
      <c r="J3637" t="s">
        <v>72</v>
      </c>
      <c r="K3637" t="s">
        <v>138</v>
      </c>
      <c r="L3637" t="s">
        <v>192</v>
      </c>
      <c r="M3637" t="s">
        <v>35</v>
      </c>
      <c r="N3637" s="2">
        <v>41375</v>
      </c>
      <c r="O3637" s="2">
        <v>41382</v>
      </c>
      <c r="P3637">
        <v>7</v>
      </c>
      <c r="Q3637" s="1">
        <v>7.0000000000000007E-2</v>
      </c>
      <c r="R3637">
        <v>9.7100000000000009</v>
      </c>
      <c r="S3637">
        <v>9.4499999999999993</v>
      </c>
      <c r="T3637">
        <f t="shared" si="56"/>
        <v>67.97</v>
      </c>
    </row>
    <row r="3638" spans="1:20" x14ac:dyDescent="0.25">
      <c r="A3638">
        <v>3637</v>
      </c>
      <c r="B3638">
        <v>87651</v>
      </c>
      <c r="C3638" t="s">
        <v>176</v>
      </c>
      <c r="D3638" t="s">
        <v>20</v>
      </c>
      <c r="E3638" t="s">
        <v>39</v>
      </c>
      <c r="F3638" t="s">
        <v>47</v>
      </c>
      <c r="G3638" t="s">
        <v>41</v>
      </c>
      <c r="H3638" t="s">
        <v>42</v>
      </c>
      <c r="I3638" t="s">
        <v>28</v>
      </c>
      <c r="J3638" t="s">
        <v>72</v>
      </c>
      <c r="K3638" t="s">
        <v>50</v>
      </c>
      <c r="L3638" t="s">
        <v>192</v>
      </c>
      <c r="M3638" t="s">
        <v>51</v>
      </c>
      <c r="N3638" s="2">
        <v>40206</v>
      </c>
      <c r="O3638" s="2">
        <v>40207</v>
      </c>
      <c r="P3638">
        <v>1</v>
      </c>
      <c r="Q3638" s="1">
        <v>0.06</v>
      </c>
      <c r="R3638">
        <v>55.48</v>
      </c>
      <c r="S3638">
        <v>14.3</v>
      </c>
      <c r="T3638">
        <f t="shared" si="56"/>
        <v>55.48</v>
      </c>
    </row>
    <row r="3639" spans="1:20" x14ac:dyDescent="0.25">
      <c r="A3639">
        <v>3638</v>
      </c>
      <c r="B3639">
        <v>87651</v>
      </c>
      <c r="C3639" t="s">
        <v>176</v>
      </c>
      <c r="D3639" t="s">
        <v>20</v>
      </c>
      <c r="E3639" t="s">
        <v>39</v>
      </c>
      <c r="F3639" t="s">
        <v>47</v>
      </c>
      <c r="G3639" t="s">
        <v>41</v>
      </c>
      <c r="H3639" t="s">
        <v>49</v>
      </c>
      <c r="I3639" t="s">
        <v>28</v>
      </c>
      <c r="J3639" t="s">
        <v>72</v>
      </c>
      <c r="K3639" t="s">
        <v>133</v>
      </c>
      <c r="L3639" t="s">
        <v>44</v>
      </c>
      <c r="M3639" t="s">
        <v>111</v>
      </c>
      <c r="N3639" s="2">
        <v>40206</v>
      </c>
      <c r="O3639" s="2">
        <v>40208</v>
      </c>
      <c r="P3639">
        <v>1</v>
      </c>
      <c r="Q3639" s="1">
        <v>0.02</v>
      </c>
      <c r="R3639">
        <v>1.68</v>
      </c>
      <c r="S3639">
        <v>1.57</v>
      </c>
      <c r="T3639">
        <f t="shared" si="56"/>
        <v>1.68</v>
      </c>
    </row>
    <row r="3640" spans="1:20" x14ac:dyDescent="0.25">
      <c r="A3640">
        <v>3639</v>
      </c>
      <c r="B3640">
        <v>91053</v>
      </c>
      <c r="C3640" t="s">
        <v>564</v>
      </c>
      <c r="D3640" t="s">
        <v>20</v>
      </c>
      <c r="E3640" t="s">
        <v>187</v>
      </c>
      <c r="F3640" t="s">
        <v>31</v>
      </c>
      <c r="G3640" t="s">
        <v>32</v>
      </c>
      <c r="H3640" t="s">
        <v>225</v>
      </c>
      <c r="I3640" t="s">
        <v>28</v>
      </c>
      <c r="J3640" t="s">
        <v>56</v>
      </c>
      <c r="K3640" t="s">
        <v>116</v>
      </c>
      <c r="L3640" t="s">
        <v>192</v>
      </c>
      <c r="M3640" t="s">
        <v>146</v>
      </c>
      <c r="N3640" s="2">
        <v>40353</v>
      </c>
      <c r="O3640" s="2">
        <v>40354</v>
      </c>
      <c r="P3640">
        <v>6</v>
      </c>
      <c r="Q3640" s="1">
        <v>0.04</v>
      </c>
      <c r="R3640">
        <v>10.64</v>
      </c>
      <c r="S3640">
        <v>5.16</v>
      </c>
      <c r="T3640">
        <f t="shared" si="56"/>
        <v>63.84</v>
      </c>
    </row>
    <row r="3641" spans="1:20" x14ac:dyDescent="0.25">
      <c r="A3641">
        <v>3640</v>
      </c>
      <c r="B3641">
        <v>91053</v>
      </c>
      <c r="C3641" t="s">
        <v>564</v>
      </c>
      <c r="D3641" t="s">
        <v>38</v>
      </c>
      <c r="E3641" t="s">
        <v>39</v>
      </c>
      <c r="F3641" t="s">
        <v>31</v>
      </c>
      <c r="G3641" t="s">
        <v>32</v>
      </c>
      <c r="H3641" t="s">
        <v>94</v>
      </c>
      <c r="I3641" t="s">
        <v>28</v>
      </c>
      <c r="J3641" t="s">
        <v>56</v>
      </c>
      <c r="K3641" t="s">
        <v>274</v>
      </c>
      <c r="L3641" t="s">
        <v>44</v>
      </c>
      <c r="M3641" t="s">
        <v>35</v>
      </c>
      <c r="N3641" s="2">
        <v>40353</v>
      </c>
      <c r="O3641" s="2">
        <v>40355</v>
      </c>
      <c r="P3641">
        <v>15</v>
      </c>
      <c r="Q3641" s="1">
        <v>0.03</v>
      </c>
      <c r="R3641">
        <v>2.78</v>
      </c>
      <c r="S3641">
        <v>1.34</v>
      </c>
      <c r="T3641">
        <f t="shared" si="56"/>
        <v>41.699999999999996</v>
      </c>
    </row>
    <row r="3642" spans="1:20" x14ac:dyDescent="0.25">
      <c r="A3642">
        <v>3641</v>
      </c>
      <c r="B3642">
        <v>86116</v>
      </c>
      <c r="C3642" t="s">
        <v>730</v>
      </c>
      <c r="D3642" t="s">
        <v>578</v>
      </c>
      <c r="E3642" t="s">
        <v>39</v>
      </c>
      <c r="F3642" t="s">
        <v>31</v>
      </c>
      <c r="G3642" t="s">
        <v>23</v>
      </c>
      <c r="H3642" t="s">
        <v>42</v>
      </c>
      <c r="I3642" t="s">
        <v>28</v>
      </c>
      <c r="J3642" t="s">
        <v>72</v>
      </c>
      <c r="K3642" t="s">
        <v>165</v>
      </c>
      <c r="L3642" t="s">
        <v>283</v>
      </c>
      <c r="M3642" t="s">
        <v>255</v>
      </c>
      <c r="N3642" s="2">
        <v>41450</v>
      </c>
      <c r="O3642" s="2">
        <v>41452</v>
      </c>
      <c r="P3642">
        <v>6</v>
      </c>
      <c r="Q3642" s="1">
        <v>0.01</v>
      </c>
      <c r="R3642">
        <v>208.16</v>
      </c>
      <c r="S3642">
        <v>68.02</v>
      </c>
      <c r="T3642">
        <f t="shared" si="56"/>
        <v>1248.96</v>
      </c>
    </row>
    <row r="3643" spans="1:20" x14ac:dyDescent="0.25">
      <c r="A3643">
        <v>3642</v>
      </c>
      <c r="B3643">
        <v>89211</v>
      </c>
      <c r="C3643" t="s">
        <v>1634</v>
      </c>
      <c r="D3643" t="s">
        <v>20</v>
      </c>
      <c r="E3643" t="s">
        <v>21</v>
      </c>
      <c r="F3643" t="s">
        <v>31</v>
      </c>
      <c r="G3643" t="s">
        <v>23</v>
      </c>
      <c r="H3643" t="s">
        <v>24</v>
      </c>
      <c r="I3643" t="s">
        <v>28</v>
      </c>
      <c r="J3643" t="s">
        <v>72</v>
      </c>
      <c r="K3643" t="s">
        <v>198</v>
      </c>
      <c r="L3643" t="s">
        <v>192</v>
      </c>
      <c r="M3643" t="s">
        <v>102</v>
      </c>
      <c r="N3643" s="2">
        <v>40447</v>
      </c>
      <c r="O3643" s="2">
        <v>40448</v>
      </c>
      <c r="P3643">
        <v>16</v>
      </c>
      <c r="Q3643" s="1">
        <v>0.01</v>
      </c>
      <c r="R3643">
        <v>50.98</v>
      </c>
      <c r="S3643">
        <v>6.5</v>
      </c>
      <c r="T3643">
        <f t="shared" si="56"/>
        <v>815.68</v>
      </c>
    </row>
    <row r="3644" spans="1:20" x14ac:dyDescent="0.25">
      <c r="A3644">
        <v>3643</v>
      </c>
      <c r="B3644">
        <v>90353</v>
      </c>
      <c r="C3644" t="s">
        <v>462</v>
      </c>
      <c r="D3644" t="s">
        <v>20</v>
      </c>
      <c r="E3644" t="s">
        <v>39</v>
      </c>
      <c r="F3644" t="s">
        <v>47</v>
      </c>
      <c r="G3644" t="s">
        <v>23</v>
      </c>
      <c r="H3644" t="s">
        <v>54</v>
      </c>
      <c r="I3644" t="s">
        <v>28</v>
      </c>
      <c r="J3644" t="s">
        <v>72</v>
      </c>
      <c r="K3644" t="s">
        <v>291</v>
      </c>
      <c r="L3644" t="s">
        <v>192</v>
      </c>
      <c r="M3644" t="s">
        <v>114</v>
      </c>
      <c r="N3644" s="2">
        <v>40386</v>
      </c>
      <c r="O3644" s="2">
        <v>40387</v>
      </c>
      <c r="P3644">
        <v>6</v>
      </c>
      <c r="Q3644" s="1">
        <v>0.03</v>
      </c>
      <c r="R3644">
        <v>11.97</v>
      </c>
      <c r="S3644">
        <v>4.9800000000000004</v>
      </c>
      <c r="T3644">
        <f t="shared" si="56"/>
        <v>71.820000000000007</v>
      </c>
    </row>
    <row r="3645" spans="1:20" x14ac:dyDescent="0.25">
      <c r="A3645">
        <v>3644</v>
      </c>
      <c r="B3645">
        <v>87682</v>
      </c>
      <c r="C3645" t="s">
        <v>999</v>
      </c>
      <c r="D3645" t="s">
        <v>20</v>
      </c>
      <c r="E3645" t="s">
        <v>21</v>
      </c>
      <c r="F3645" t="s">
        <v>31</v>
      </c>
      <c r="G3645" t="s">
        <v>41</v>
      </c>
      <c r="H3645" t="s">
        <v>206</v>
      </c>
      <c r="I3645" t="s">
        <v>28</v>
      </c>
      <c r="J3645" t="s">
        <v>72</v>
      </c>
      <c r="K3645" t="s">
        <v>198</v>
      </c>
      <c r="L3645" t="s">
        <v>192</v>
      </c>
      <c r="M3645" t="s">
        <v>375</v>
      </c>
      <c r="N3645" s="2">
        <v>40765</v>
      </c>
      <c r="O3645" s="2">
        <v>40767</v>
      </c>
      <c r="P3645">
        <v>22</v>
      </c>
      <c r="Q3645" s="1">
        <v>0.03</v>
      </c>
      <c r="R3645">
        <v>125.99</v>
      </c>
      <c r="S3645">
        <v>8.08</v>
      </c>
      <c r="T3645">
        <f t="shared" si="56"/>
        <v>2771.7799999999997</v>
      </c>
    </row>
    <row r="3646" spans="1:20" x14ac:dyDescent="0.25">
      <c r="A3646">
        <v>3645</v>
      </c>
      <c r="B3646">
        <v>89279</v>
      </c>
      <c r="C3646" t="s">
        <v>1425</v>
      </c>
      <c r="D3646" t="s">
        <v>20</v>
      </c>
      <c r="E3646" t="s">
        <v>39</v>
      </c>
      <c r="F3646" t="s">
        <v>40</v>
      </c>
      <c r="G3646" t="s">
        <v>41</v>
      </c>
      <c r="H3646" t="s">
        <v>61</v>
      </c>
      <c r="I3646" t="s">
        <v>28</v>
      </c>
      <c r="J3646" t="s">
        <v>72</v>
      </c>
      <c r="K3646" t="s">
        <v>149</v>
      </c>
      <c r="L3646" t="s">
        <v>192</v>
      </c>
      <c r="M3646" t="s">
        <v>59</v>
      </c>
      <c r="N3646" s="2">
        <v>40479</v>
      </c>
      <c r="O3646" s="2">
        <v>40481</v>
      </c>
      <c r="P3646">
        <v>14</v>
      </c>
      <c r="Q3646" s="1">
        <v>0.1</v>
      </c>
      <c r="R3646">
        <v>48.91</v>
      </c>
      <c r="S3646">
        <v>5.97</v>
      </c>
      <c r="T3646">
        <f t="shared" si="56"/>
        <v>684.74</v>
      </c>
    </row>
    <row r="3647" spans="1:20" x14ac:dyDescent="0.25">
      <c r="A3647">
        <v>3646</v>
      </c>
      <c r="B3647">
        <v>89279</v>
      </c>
      <c r="C3647" t="s">
        <v>1425</v>
      </c>
      <c r="D3647" t="s">
        <v>20</v>
      </c>
      <c r="E3647" t="s">
        <v>39</v>
      </c>
      <c r="F3647" t="s">
        <v>40</v>
      </c>
      <c r="G3647" t="s">
        <v>41</v>
      </c>
      <c r="H3647" t="s">
        <v>94</v>
      </c>
      <c r="I3647" t="s">
        <v>28</v>
      </c>
      <c r="J3647" t="s">
        <v>72</v>
      </c>
      <c r="K3647" t="s">
        <v>105</v>
      </c>
      <c r="L3647" t="s">
        <v>192</v>
      </c>
      <c r="M3647" t="s">
        <v>59</v>
      </c>
      <c r="N3647" s="2">
        <v>40479</v>
      </c>
      <c r="O3647" s="2">
        <v>40479</v>
      </c>
      <c r="P3647">
        <v>13</v>
      </c>
      <c r="Q3647" s="1">
        <v>0.08</v>
      </c>
      <c r="R3647">
        <v>5.98</v>
      </c>
      <c r="S3647">
        <v>5.46</v>
      </c>
      <c r="T3647">
        <f t="shared" si="56"/>
        <v>77.740000000000009</v>
      </c>
    </row>
    <row r="3648" spans="1:20" x14ac:dyDescent="0.25">
      <c r="A3648">
        <v>3647</v>
      </c>
      <c r="B3648">
        <v>91057</v>
      </c>
      <c r="C3648" t="s">
        <v>620</v>
      </c>
      <c r="D3648" t="s">
        <v>20</v>
      </c>
      <c r="E3648" t="s">
        <v>21</v>
      </c>
      <c r="F3648" t="s">
        <v>40</v>
      </c>
      <c r="G3648" t="s">
        <v>48</v>
      </c>
      <c r="H3648" t="s">
        <v>33</v>
      </c>
      <c r="I3648" t="s">
        <v>28</v>
      </c>
      <c r="J3648" t="s">
        <v>72</v>
      </c>
      <c r="K3648" t="s">
        <v>1114</v>
      </c>
      <c r="L3648" t="s">
        <v>26</v>
      </c>
      <c r="M3648" t="s">
        <v>75</v>
      </c>
      <c r="N3648" s="2">
        <v>40455</v>
      </c>
      <c r="O3648" s="2">
        <v>40460</v>
      </c>
      <c r="P3648">
        <v>11</v>
      </c>
      <c r="Q3648" s="1">
        <v>0.04</v>
      </c>
      <c r="R3648">
        <v>8.33</v>
      </c>
      <c r="S3648">
        <v>1.99</v>
      </c>
      <c r="T3648">
        <f t="shared" si="56"/>
        <v>91.63</v>
      </c>
    </row>
    <row r="3649" spans="1:20" x14ac:dyDescent="0.25">
      <c r="A3649">
        <v>3648</v>
      </c>
      <c r="B3649">
        <v>89508</v>
      </c>
      <c r="C3649" t="s">
        <v>364</v>
      </c>
      <c r="D3649" t="s">
        <v>20</v>
      </c>
      <c r="E3649" t="s">
        <v>21</v>
      </c>
      <c r="F3649" t="s">
        <v>40</v>
      </c>
      <c r="G3649" t="s">
        <v>32</v>
      </c>
      <c r="H3649" t="s">
        <v>203</v>
      </c>
      <c r="I3649" t="s">
        <v>28</v>
      </c>
      <c r="J3649" t="s">
        <v>72</v>
      </c>
      <c r="K3649" t="s">
        <v>198</v>
      </c>
      <c r="L3649" t="s">
        <v>26</v>
      </c>
      <c r="M3649" t="s">
        <v>59</v>
      </c>
      <c r="N3649" s="2">
        <v>40759</v>
      </c>
      <c r="O3649" s="2">
        <v>40761</v>
      </c>
      <c r="P3649">
        <v>20</v>
      </c>
      <c r="Q3649" s="1">
        <v>0</v>
      </c>
      <c r="R3649">
        <v>35.99</v>
      </c>
      <c r="S3649">
        <v>1.25</v>
      </c>
      <c r="T3649">
        <f t="shared" si="56"/>
        <v>719.80000000000007</v>
      </c>
    </row>
    <row r="3650" spans="1:20" x14ac:dyDescent="0.25">
      <c r="A3650">
        <v>3649</v>
      </c>
      <c r="B3650">
        <v>86560</v>
      </c>
      <c r="C3650" t="s">
        <v>1882</v>
      </c>
      <c r="D3650" t="s">
        <v>38</v>
      </c>
      <c r="E3650" t="s">
        <v>39</v>
      </c>
      <c r="F3650" t="s">
        <v>47</v>
      </c>
      <c r="G3650" t="s">
        <v>48</v>
      </c>
      <c r="H3650" t="s">
        <v>78</v>
      </c>
      <c r="I3650" t="s">
        <v>28</v>
      </c>
      <c r="J3650" t="s">
        <v>72</v>
      </c>
      <c r="K3650" t="s">
        <v>138</v>
      </c>
      <c r="L3650" t="s">
        <v>192</v>
      </c>
      <c r="M3650" t="s">
        <v>167</v>
      </c>
      <c r="N3650" s="2">
        <v>41157</v>
      </c>
      <c r="O3650" s="2">
        <v>41162</v>
      </c>
      <c r="P3650">
        <v>15</v>
      </c>
      <c r="Q3650" s="1">
        <v>0.01</v>
      </c>
      <c r="R3650">
        <v>12.28</v>
      </c>
      <c r="S3650">
        <v>6.13</v>
      </c>
      <c r="T3650">
        <f t="shared" si="56"/>
        <v>184.2</v>
      </c>
    </row>
    <row r="3651" spans="1:20" x14ac:dyDescent="0.25">
      <c r="A3651">
        <v>3650</v>
      </c>
      <c r="B3651">
        <v>85881</v>
      </c>
      <c r="C3651" t="s">
        <v>1430</v>
      </c>
      <c r="D3651" t="s">
        <v>20</v>
      </c>
      <c r="E3651" t="s">
        <v>39</v>
      </c>
      <c r="F3651" t="s">
        <v>40</v>
      </c>
      <c r="G3651" t="s">
        <v>32</v>
      </c>
      <c r="H3651" t="s">
        <v>94</v>
      </c>
      <c r="I3651" t="s">
        <v>28</v>
      </c>
      <c r="J3651" t="s">
        <v>56</v>
      </c>
      <c r="K3651" t="s">
        <v>181</v>
      </c>
      <c r="L3651" t="s">
        <v>192</v>
      </c>
      <c r="M3651" t="s">
        <v>45</v>
      </c>
      <c r="N3651" s="2">
        <v>40880</v>
      </c>
      <c r="O3651" s="2">
        <v>40881</v>
      </c>
      <c r="P3651">
        <v>7</v>
      </c>
      <c r="Q3651" s="1">
        <v>0.01</v>
      </c>
      <c r="R3651">
        <v>5.98</v>
      </c>
      <c r="S3651">
        <v>5.15</v>
      </c>
      <c r="T3651">
        <f t="shared" ref="T3651:T3714" si="57">R3651*P3651</f>
        <v>41.86</v>
      </c>
    </row>
    <row r="3652" spans="1:20" x14ac:dyDescent="0.25">
      <c r="A3652">
        <v>3651</v>
      </c>
      <c r="B3652">
        <v>90432</v>
      </c>
      <c r="C3652" t="s">
        <v>1576</v>
      </c>
      <c r="D3652" t="s">
        <v>20</v>
      </c>
      <c r="E3652" t="s">
        <v>39</v>
      </c>
      <c r="F3652" t="s">
        <v>22</v>
      </c>
      <c r="G3652" t="s">
        <v>93</v>
      </c>
      <c r="H3652" t="s">
        <v>61</v>
      </c>
      <c r="I3652" t="s">
        <v>28</v>
      </c>
      <c r="J3652" t="s">
        <v>72</v>
      </c>
      <c r="K3652" t="s">
        <v>71</v>
      </c>
      <c r="L3652" t="s">
        <v>192</v>
      </c>
      <c r="M3652" t="s">
        <v>331</v>
      </c>
      <c r="N3652" s="2">
        <v>40451</v>
      </c>
      <c r="O3652" s="2">
        <v>40452</v>
      </c>
      <c r="P3652">
        <v>21</v>
      </c>
      <c r="Q3652" s="1">
        <v>7.0000000000000007E-2</v>
      </c>
      <c r="R3652">
        <v>6.54</v>
      </c>
      <c r="S3652">
        <v>5.27</v>
      </c>
      <c r="T3652">
        <f t="shared" si="57"/>
        <v>137.34</v>
      </c>
    </row>
    <row r="3653" spans="1:20" x14ac:dyDescent="0.25">
      <c r="A3653">
        <v>3652</v>
      </c>
      <c r="B3653">
        <v>90432</v>
      </c>
      <c r="C3653" t="s">
        <v>784</v>
      </c>
      <c r="D3653" t="s">
        <v>20</v>
      </c>
      <c r="E3653" t="s">
        <v>39</v>
      </c>
      <c r="F3653" t="s">
        <v>22</v>
      </c>
      <c r="G3653" t="s">
        <v>93</v>
      </c>
      <c r="H3653" t="s">
        <v>94</v>
      </c>
      <c r="I3653" t="s">
        <v>28</v>
      </c>
      <c r="J3653" t="s">
        <v>72</v>
      </c>
      <c r="K3653" t="s">
        <v>74</v>
      </c>
      <c r="L3653" t="s">
        <v>44</v>
      </c>
      <c r="M3653" t="s">
        <v>150</v>
      </c>
      <c r="N3653" s="2">
        <v>40451</v>
      </c>
      <c r="O3653" s="2">
        <v>40452</v>
      </c>
      <c r="P3653">
        <v>23</v>
      </c>
      <c r="Q3653" s="1">
        <v>0.09</v>
      </c>
      <c r="R3653">
        <v>3.29</v>
      </c>
      <c r="S3653">
        <v>1.35</v>
      </c>
      <c r="T3653">
        <f t="shared" si="57"/>
        <v>75.67</v>
      </c>
    </row>
    <row r="3654" spans="1:20" x14ac:dyDescent="0.25">
      <c r="A3654">
        <v>3653</v>
      </c>
      <c r="B3654">
        <v>86787</v>
      </c>
      <c r="C3654" t="s">
        <v>1968</v>
      </c>
      <c r="D3654" t="s">
        <v>578</v>
      </c>
      <c r="E3654" t="s">
        <v>21</v>
      </c>
      <c r="F3654" t="s">
        <v>47</v>
      </c>
      <c r="G3654" t="s">
        <v>41</v>
      </c>
      <c r="H3654" t="s">
        <v>203</v>
      </c>
      <c r="I3654" t="s">
        <v>28</v>
      </c>
      <c r="J3654" t="s">
        <v>56</v>
      </c>
      <c r="K3654" t="s">
        <v>1111</v>
      </c>
      <c r="L3654" t="s">
        <v>283</v>
      </c>
      <c r="M3654" t="s">
        <v>134</v>
      </c>
      <c r="N3654" s="2">
        <v>41582</v>
      </c>
      <c r="O3654" s="2">
        <v>41583</v>
      </c>
      <c r="P3654">
        <v>3</v>
      </c>
      <c r="Q3654" s="1">
        <v>7.0000000000000007E-2</v>
      </c>
      <c r="R3654">
        <v>810.98</v>
      </c>
      <c r="S3654">
        <v>16.059999999999999</v>
      </c>
      <c r="T3654">
        <f t="shared" si="57"/>
        <v>2432.94</v>
      </c>
    </row>
    <row r="3655" spans="1:20" x14ac:dyDescent="0.25">
      <c r="A3655">
        <v>3654</v>
      </c>
      <c r="B3655">
        <v>89752</v>
      </c>
      <c r="C3655" t="s">
        <v>1008</v>
      </c>
      <c r="D3655" t="s">
        <v>20</v>
      </c>
      <c r="E3655" t="s">
        <v>39</v>
      </c>
      <c r="F3655" t="s">
        <v>31</v>
      </c>
      <c r="G3655" t="s">
        <v>93</v>
      </c>
      <c r="H3655" t="s">
        <v>49</v>
      </c>
      <c r="I3655" t="s">
        <v>28</v>
      </c>
      <c r="J3655" t="s">
        <v>72</v>
      </c>
      <c r="K3655" t="s">
        <v>181</v>
      </c>
      <c r="L3655" t="s">
        <v>192</v>
      </c>
      <c r="M3655" t="s">
        <v>83</v>
      </c>
      <c r="N3655" s="2">
        <v>40740</v>
      </c>
      <c r="O3655" s="2">
        <v>40742</v>
      </c>
      <c r="P3655">
        <v>15</v>
      </c>
      <c r="Q3655" s="1">
        <v>0.05</v>
      </c>
      <c r="R3655">
        <v>4.24</v>
      </c>
      <c r="S3655">
        <v>5.41</v>
      </c>
      <c r="T3655">
        <f t="shared" si="57"/>
        <v>63.6</v>
      </c>
    </row>
    <row r="3656" spans="1:20" x14ac:dyDescent="0.25">
      <c r="A3656">
        <v>3655</v>
      </c>
      <c r="B3656">
        <v>89752</v>
      </c>
      <c r="C3656" t="s">
        <v>2473</v>
      </c>
      <c r="D3656" t="s">
        <v>20</v>
      </c>
      <c r="E3656" t="s">
        <v>21</v>
      </c>
      <c r="F3656" t="s">
        <v>47</v>
      </c>
      <c r="G3656" t="s">
        <v>93</v>
      </c>
      <c r="H3656" t="s">
        <v>203</v>
      </c>
      <c r="I3656" t="s">
        <v>28</v>
      </c>
      <c r="J3656" t="s">
        <v>72</v>
      </c>
      <c r="K3656" t="s">
        <v>210</v>
      </c>
      <c r="L3656" t="s">
        <v>706</v>
      </c>
      <c r="M3656" t="s">
        <v>111</v>
      </c>
      <c r="N3656" s="2">
        <v>40740</v>
      </c>
      <c r="O3656" s="2">
        <v>40742</v>
      </c>
      <c r="P3656">
        <v>11</v>
      </c>
      <c r="Q3656" s="1">
        <v>0.02</v>
      </c>
      <c r="R3656">
        <v>179.99</v>
      </c>
      <c r="S3656">
        <v>13.99</v>
      </c>
      <c r="T3656">
        <f t="shared" si="57"/>
        <v>1979.89</v>
      </c>
    </row>
    <row r="3657" spans="1:20" x14ac:dyDescent="0.25">
      <c r="A3657">
        <v>3656</v>
      </c>
      <c r="B3657">
        <v>89752</v>
      </c>
      <c r="C3657" t="s">
        <v>2316</v>
      </c>
      <c r="D3657" t="s">
        <v>20</v>
      </c>
      <c r="E3657" t="s">
        <v>21</v>
      </c>
      <c r="F3657" t="s">
        <v>47</v>
      </c>
      <c r="G3657" t="s">
        <v>93</v>
      </c>
      <c r="H3657" t="s">
        <v>203</v>
      </c>
      <c r="I3657" t="s">
        <v>28</v>
      </c>
      <c r="J3657" t="s">
        <v>72</v>
      </c>
      <c r="K3657" t="s">
        <v>1254</v>
      </c>
      <c r="L3657" t="s">
        <v>192</v>
      </c>
      <c r="M3657" t="s">
        <v>167</v>
      </c>
      <c r="N3657" s="2">
        <v>40740</v>
      </c>
      <c r="O3657" s="2">
        <v>40741</v>
      </c>
      <c r="P3657">
        <v>6</v>
      </c>
      <c r="Q3657" s="1">
        <v>0.06</v>
      </c>
      <c r="R3657">
        <v>65.989999999999995</v>
      </c>
      <c r="S3657">
        <v>2.5</v>
      </c>
      <c r="T3657">
        <f t="shared" si="57"/>
        <v>395.93999999999994</v>
      </c>
    </row>
    <row r="3658" spans="1:20" x14ac:dyDescent="0.25">
      <c r="A3658">
        <v>3657</v>
      </c>
      <c r="B3658">
        <v>89752</v>
      </c>
      <c r="C3658" t="s">
        <v>2170</v>
      </c>
      <c r="D3658" t="s">
        <v>20</v>
      </c>
      <c r="E3658" t="s">
        <v>21</v>
      </c>
      <c r="F3658" t="s">
        <v>47</v>
      </c>
      <c r="G3658" t="s">
        <v>93</v>
      </c>
      <c r="H3658" t="s">
        <v>203</v>
      </c>
      <c r="I3658" t="s">
        <v>28</v>
      </c>
      <c r="J3658" t="s">
        <v>72</v>
      </c>
      <c r="K3658" t="s">
        <v>1138</v>
      </c>
      <c r="L3658" t="s">
        <v>26</v>
      </c>
      <c r="M3658" t="s">
        <v>114</v>
      </c>
      <c r="N3658" s="2">
        <v>40740</v>
      </c>
      <c r="O3658" s="2">
        <v>40742</v>
      </c>
      <c r="P3658">
        <v>14</v>
      </c>
      <c r="Q3658" s="1">
        <v>0</v>
      </c>
      <c r="R3658">
        <v>33.979999999999997</v>
      </c>
      <c r="S3658">
        <v>1.99</v>
      </c>
      <c r="T3658">
        <f t="shared" si="57"/>
        <v>475.71999999999997</v>
      </c>
    </row>
    <row r="3659" spans="1:20" x14ac:dyDescent="0.25">
      <c r="A3659">
        <v>3658</v>
      </c>
      <c r="B3659">
        <v>87005</v>
      </c>
      <c r="C3659" t="s">
        <v>1830</v>
      </c>
      <c r="D3659" t="s">
        <v>20</v>
      </c>
      <c r="E3659" t="s">
        <v>21</v>
      </c>
      <c r="F3659" t="s">
        <v>22</v>
      </c>
      <c r="G3659" t="s">
        <v>48</v>
      </c>
      <c r="H3659" t="s">
        <v>206</v>
      </c>
      <c r="I3659" t="s">
        <v>28</v>
      </c>
      <c r="J3659" t="s">
        <v>72</v>
      </c>
      <c r="K3659" t="s">
        <v>1254</v>
      </c>
      <c r="L3659" t="s">
        <v>192</v>
      </c>
      <c r="M3659" t="s">
        <v>499</v>
      </c>
      <c r="N3659" s="2">
        <v>40409</v>
      </c>
      <c r="O3659" s="2">
        <v>40416</v>
      </c>
      <c r="P3659">
        <v>9</v>
      </c>
      <c r="Q3659" s="1">
        <v>0.01</v>
      </c>
      <c r="R3659">
        <v>65.989999999999995</v>
      </c>
      <c r="S3659">
        <v>5.31</v>
      </c>
      <c r="T3659">
        <f t="shared" si="57"/>
        <v>593.91</v>
      </c>
    </row>
    <row r="3660" spans="1:20" x14ac:dyDescent="0.25">
      <c r="A3660">
        <v>3659</v>
      </c>
      <c r="B3660">
        <v>91061</v>
      </c>
      <c r="C3660" t="s">
        <v>1751</v>
      </c>
      <c r="D3660" t="s">
        <v>20</v>
      </c>
      <c r="E3660" t="s">
        <v>187</v>
      </c>
      <c r="F3660" t="s">
        <v>22</v>
      </c>
      <c r="G3660" t="s">
        <v>93</v>
      </c>
      <c r="H3660" t="s">
        <v>217</v>
      </c>
      <c r="I3660" t="s">
        <v>28</v>
      </c>
      <c r="J3660" t="s">
        <v>72</v>
      </c>
      <c r="K3660" t="s">
        <v>145</v>
      </c>
      <c r="L3660" t="s">
        <v>26</v>
      </c>
      <c r="M3660" t="s">
        <v>80</v>
      </c>
      <c r="N3660" s="2">
        <v>41535</v>
      </c>
      <c r="O3660" s="2">
        <v>41536</v>
      </c>
      <c r="P3660">
        <v>14</v>
      </c>
      <c r="Q3660" s="1">
        <v>0.1</v>
      </c>
      <c r="R3660">
        <v>8.75</v>
      </c>
      <c r="S3660">
        <v>8.5399999999999991</v>
      </c>
      <c r="T3660">
        <f t="shared" si="57"/>
        <v>122.5</v>
      </c>
    </row>
    <row r="3661" spans="1:20" x14ac:dyDescent="0.25">
      <c r="A3661">
        <v>3660</v>
      </c>
      <c r="B3661">
        <v>91060</v>
      </c>
      <c r="C3661" t="s">
        <v>2283</v>
      </c>
      <c r="D3661" t="s">
        <v>20</v>
      </c>
      <c r="E3661" t="s">
        <v>39</v>
      </c>
      <c r="F3661" t="s">
        <v>22</v>
      </c>
      <c r="G3661" t="s">
        <v>93</v>
      </c>
      <c r="H3661" t="s">
        <v>89</v>
      </c>
      <c r="I3661" t="s">
        <v>28</v>
      </c>
      <c r="J3661" t="s">
        <v>72</v>
      </c>
      <c r="K3661" t="s">
        <v>163</v>
      </c>
      <c r="L3661" t="s">
        <v>192</v>
      </c>
      <c r="M3661" t="s">
        <v>80</v>
      </c>
      <c r="N3661" s="2">
        <v>40439</v>
      </c>
      <c r="O3661" s="2">
        <v>40441</v>
      </c>
      <c r="P3661">
        <v>13</v>
      </c>
      <c r="Q3661" s="1">
        <v>0.03</v>
      </c>
      <c r="R3661">
        <v>55.98</v>
      </c>
      <c r="S3661">
        <v>4.8600000000000003</v>
      </c>
      <c r="T3661">
        <f t="shared" si="57"/>
        <v>727.74</v>
      </c>
    </row>
    <row r="3662" spans="1:20" x14ac:dyDescent="0.25">
      <c r="A3662">
        <v>3661</v>
      </c>
      <c r="B3662">
        <v>88660</v>
      </c>
      <c r="C3662" t="s">
        <v>752</v>
      </c>
      <c r="D3662" t="s">
        <v>20</v>
      </c>
      <c r="E3662" t="s">
        <v>39</v>
      </c>
      <c r="F3662" t="s">
        <v>31</v>
      </c>
      <c r="G3662" t="s">
        <v>93</v>
      </c>
      <c r="H3662" t="s">
        <v>42</v>
      </c>
      <c r="I3662" t="s">
        <v>28</v>
      </c>
      <c r="J3662" t="s">
        <v>56</v>
      </c>
      <c r="K3662" t="s">
        <v>133</v>
      </c>
      <c r="L3662" t="s">
        <v>192</v>
      </c>
      <c r="M3662" t="s">
        <v>143</v>
      </c>
      <c r="N3662" s="2">
        <v>40750</v>
      </c>
      <c r="O3662" s="2">
        <v>40751</v>
      </c>
      <c r="P3662">
        <v>14</v>
      </c>
      <c r="Q3662" s="1">
        <v>0.04</v>
      </c>
      <c r="R3662">
        <v>26.38</v>
      </c>
      <c r="S3662">
        <v>5.86</v>
      </c>
      <c r="T3662">
        <f t="shared" si="57"/>
        <v>369.32</v>
      </c>
    </row>
    <row r="3663" spans="1:20" x14ac:dyDescent="0.25">
      <c r="A3663">
        <v>3662</v>
      </c>
      <c r="B3663">
        <v>88660</v>
      </c>
      <c r="C3663" t="s">
        <v>752</v>
      </c>
      <c r="D3663" t="s">
        <v>20</v>
      </c>
      <c r="E3663" t="s">
        <v>39</v>
      </c>
      <c r="F3663" t="s">
        <v>31</v>
      </c>
      <c r="G3663" t="s">
        <v>93</v>
      </c>
      <c r="H3663" t="s">
        <v>54</v>
      </c>
      <c r="I3663" t="s">
        <v>28</v>
      </c>
      <c r="J3663" t="s">
        <v>72</v>
      </c>
      <c r="K3663" t="s">
        <v>226</v>
      </c>
      <c r="L3663" t="s">
        <v>44</v>
      </c>
      <c r="M3663" t="s">
        <v>121</v>
      </c>
      <c r="N3663" s="2">
        <v>40750</v>
      </c>
      <c r="O3663" s="2">
        <v>40752</v>
      </c>
      <c r="P3663">
        <v>9</v>
      </c>
      <c r="Q3663" s="1">
        <v>0</v>
      </c>
      <c r="R3663">
        <v>3.26</v>
      </c>
      <c r="S3663">
        <v>1.86</v>
      </c>
      <c r="T3663">
        <f t="shared" si="57"/>
        <v>29.339999999999996</v>
      </c>
    </row>
    <row r="3664" spans="1:20" x14ac:dyDescent="0.25">
      <c r="A3664">
        <v>3663</v>
      </c>
      <c r="B3664">
        <v>89507</v>
      </c>
      <c r="C3664" t="s">
        <v>364</v>
      </c>
      <c r="D3664" t="s">
        <v>20</v>
      </c>
      <c r="E3664" t="s">
        <v>39</v>
      </c>
      <c r="F3664" t="s">
        <v>40</v>
      </c>
      <c r="G3664" t="s">
        <v>48</v>
      </c>
      <c r="H3664" t="s">
        <v>49</v>
      </c>
      <c r="I3664" t="s">
        <v>28</v>
      </c>
      <c r="J3664" t="s">
        <v>72</v>
      </c>
      <c r="K3664" t="s">
        <v>226</v>
      </c>
      <c r="L3664" t="s">
        <v>192</v>
      </c>
      <c r="M3664" t="s">
        <v>99</v>
      </c>
      <c r="N3664" s="2">
        <v>40632</v>
      </c>
      <c r="O3664" s="2">
        <v>40636</v>
      </c>
      <c r="P3664">
        <v>10</v>
      </c>
      <c r="Q3664" s="1">
        <v>0</v>
      </c>
      <c r="R3664">
        <v>2.08</v>
      </c>
      <c r="S3664">
        <v>1.49</v>
      </c>
      <c r="T3664">
        <f t="shared" si="57"/>
        <v>20.8</v>
      </c>
    </row>
    <row r="3665" spans="1:20" x14ac:dyDescent="0.25">
      <c r="A3665">
        <v>3664</v>
      </c>
      <c r="B3665">
        <v>89507</v>
      </c>
      <c r="C3665" t="s">
        <v>364</v>
      </c>
      <c r="D3665" t="s">
        <v>578</v>
      </c>
      <c r="E3665" t="s">
        <v>187</v>
      </c>
      <c r="F3665" t="s">
        <v>40</v>
      </c>
      <c r="G3665" t="s">
        <v>48</v>
      </c>
      <c r="H3665" t="s">
        <v>188</v>
      </c>
      <c r="I3665" t="s">
        <v>28</v>
      </c>
      <c r="J3665" t="s">
        <v>72</v>
      </c>
      <c r="K3665" t="s">
        <v>248</v>
      </c>
      <c r="L3665" t="s">
        <v>283</v>
      </c>
      <c r="M3665" t="s">
        <v>59</v>
      </c>
      <c r="N3665" s="2">
        <v>40632</v>
      </c>
      <c r="O3665" s="2">
        <v>40634</v>
      </c>
      <c r="P3665">
        <v>8</v>
      </c>
      <c r="Q3665" s="1">
        <v>0.1</v>
      </c>
      <c r="R3665">
        <v>25.98</v>
      </c>
      <c r="S3665">
        <v>14.36</v>
      </c>
      <c r="T3665">
        <f t="shared" si="57"/>
        <v>207.84</v>
      </c>
    </row>
    <row r="3666" spans="1:20" x14ac:dyDescent="0.25">
      <c r="A3666">
        <v>3665</v>
      </c>
      <c r="B3666">
        <v>87731</v>
      </c>
      <c r="C3666" t="s">
        <v>90</v>
      </c>
      <c r="D3666" t="s">
        <v>20</v>
      </c>
      <c r="E3666" t="s">
        <v>39</v>
      </c>
      <c r="F3666" t="s">
        <v>31</v>
      </c>
      <c r="G3666" t="s">
        <v>32</v>
      </c>
      <c r="H3666" t="s">
        <v>54</v>
      </c>
      <c r="I3666" t="s">
        <v>28</v>
      </c>
      <c r="J3666" t="s">
        <v>72</v>
      </c>
      <c r="K3666" t="s">
        <v>68</v>
      </c>
      <c r="L3666" t="s">
        <v>192</v>
      </c>
      <c r="M3666" t="s">
        <v>178</v>
      </c>
      <c r="N3666" s="2">
        <v>41348</v>
      </c>
      <c r="O3666" s="2">
        <v>41350</v>
      </c>
      <c r="P3666">
        <v>6</v>
      </c>
      <c r="Q3666" s="1">
        <v>0.1</v>
      </c>
      <c r="R3666">
        <v>3.08</v>
      </c>
      <c r="S3666">
        <v>0.99</v>
      </c>
      <c r="T3666">
        <f t="shared" si="57"/>
        <v>18.48</v>
      </c>
    </row>
    <row r="3667" spans="1:20" x14ac:dyDescent="0.25">
      <c r="A3667">
        <v>3666</v>
      </c>
      <c r="B3667">
        <v>87731</v>
      </c>
      <c r="C3667" t="s">
        <v>90</v>
      </c>
      <c r="D3667" t="s">
        <v>20</v>
      </c>
      <c r="E3667" t="s">
        <v>39</v>
      </c>
      <c r="F3667" t="s">
        <v>31</v>
      </c>
      <c r="G3667" t="s">
        <v>32</v>
      </c>
      <c r="H3667" t="s">
        <v>78</v>
      </c>
      <c r="I3667" t="s">
        <v>28</v>
      </c>
      <c r="J3667" t="s">
        <v>72</v>
      </c>
      <c r="K3667" t="s">
        <v>62</v>
      </c>
      <c r="L3667" t="s">
        <v>44</v>
      </c>
      <c r="M3667" t="s">
        <v>91</v>
      </c>
      <c r="N3667" s="2">
        <v>41348</v>
      </c>
      <c r="O3667" s="2">
        <v>41349</v>
      </c>
      <c r="P3667">
        <v>3</v>
      </c>
      <c r="Q3667" s="1">
        <v>0</v>
      </c>
      <c r="R3667">
        <v>1.26</v>
      </c>
      <c r="S3667">
        <v>0.7</v>
      </c>
      <c r="T3667">
        <f t="shared" si="57"/>
        <v>3.7800000000000002</v>
      </c>
    </row>
    <row r="3668" spans="1:20" x14ac:dyDescent="0.25">
      <c r="A3668">
        <v>3667</v>
      </c>
      <c r="B3668">
        <v>89257</v>
      </c>
      <c r="C3668" t="s">
        <v>1477</v>
      </c>
      <c r="D3668" t="s">
        <v>20</v>
      </c>
      <c r="E3668" t="s">
        <v>187</v>
      </c>
      <c r="F3668" t="s">
        <v>22</v>
      </c>
      <c r="G3668" t="s">
        <v>48</v>
      </c>
      <c r="H3668" t="s">
        <v>219</v>
      </c>
      <c r="I3668" t="s">
        <v>28</v>
      </c>
      <c r="J3668" t="s">
        <v>72</v>
      </c>
      <c r="K3668" t="s">
        <v>98</v>
      </c>
      <c r="L3668" t="s">
        <v>192</v>
      </c>
      <c r="M3668" t="s">
        <v>27</v>
      </c>
      <c r="N3668" s="2">
        <v>40371</v>
      </c>
      <c r="O3668" s="2">
        <v>40376</v>
      </c>
      <c r="P3668">
        <v>13</v>
      </c>
      <c r="Q3668" s="1">
        <v>0.04</v>
      </c>
      <c r="R3668">
        <v>6.24</v>
      </c>
      <c r="S3668">
        <v>5.22</v>
      </c>
      <c r="T3668">
        <f t="shared" si="57"/>
        <v>81.12</v>
      </c>
    </row>
    <row r="3669" spans="1:20" x14ac:dyDescent="0.25">
      <c r="A3669">
        <v>3668</v>
      </c>
      <c r="B3669">
        <v>89269</v>
      </c>
      <c r="C3669" t="s">
        <v>1477</v>
      </c>
      <c r="D3669" t="s">
        <v>20</v>
      </c>
      <c r="E3669" t="s">
        <v>39</v>
      </c>
      <c r="F3669" t="s">
        <v>22</v>
      </c>
      <c r="G3669" t="s">
        <v>48</v>
      </c>
      <c r="H3669" t="s">
        <v>94</v>
      </c>
      <c r="I3669" t="s">
        <v>28</v>
      </c>
      <c r="J3669" t="s">
        <v>72</v>
      </c>
      <c r="K3669" t="s">
        <v>170</v>
      </c>
      <c r="L3669" t="s">
        <v>44</v>
      </c>
      <c r="M3669" t="s">
        <v>80</v>
      </c>
      <c r="N3669" s="2">
        <v>41467</v>
      </c>
      <c r="O3669" s="2">
        <v>41469</v>
      </c>
      <c r="P3669">
        <v>2</v>
      </c>
      <c r="Q3669" s="1">
        <v>0.09</v>
      </c>
      <c r="R3669">
        <v>6.68</v>
      </c>
      <c r="S3669">
        <v>1.5</v>
      </c>
      <c r="T3669">
        <f t="shared" si="57"/>
        <v>13.36</v>
      </c>
    </row>
    <row r="3670" spans="1:20" x14ac:dyDescent="0.25">
      <c r="A3670">
        <v>3669</v>
      </c>
      <c r="B3670">
        <v>89257</v>
      </c>
      <c r="C3670" t="s">
        <v>1898</v>
      </c>
      <c r="D3670" t="s">
        <v>578</v>
      </c>
      <c r="E3670" t="s">
        <v>187</v>
      </c>
      <c r="F3670" t="s">
        <v>22</v>
      </c>
      <c r="G3670" t="s">
        <v>48</v>
      </c>
      <c r="H3670" t="s">
        <v>217</v>
      </c>
      <c r="I3670" t="s">
        <v>28</v>
      </c>
      <c r="J3670" t="s">
        <v>72</v>
      </c>
      <c r="K3670" t="s">
        <v>248</v>
      </c>
      <c r="L3670" t="s">
        <v>330</v>
      </c>
      <c r="M3670" t="s">
        <v>444</v>
      </c>
      <c r="N3670" s="2">
        <v>40371</v>
      </c>
      <c r="O3670" s="2">
        <v>40378</v>
      </c>
      <c r="P3670">
        <v>8</v>
      </c>
      <c r="Q3670" s="1">
        <v>0.09</v>
      </c>
      <c r="R3670">
        <v>260.98</v>
      </c>
      <c r="S3670">
        <v>41.91</v>
      </c>
      <c r="T3670">
        <f t="shared" si="57"/>
        <v>2087.84</v>
      </c>
    </row>
    <row r="3671" spans="1:20" x14ac:dyDescent="0.25">
      <c r="A3671">
        <v>3670</v>
      </c>
      <c r="B3671">
        <v>90270</v>
      </c>
      <c r="C3671" t="s">
        <v>1353</v>
      </c>
      <c r="D3671" t="s">
        <v>20</v>
      </c>
      <c r="E3671" t="s">
        <v>39</v>
      </c>
      <c r="F3671" t="s">
        <v>31</v>
      </c>
      <c r="G3671" t="s">
        <v>41</v>
      </c>
      <c r="H3671" t="s">
        <v>54</v>
      </c>
      <c r="I3671" t="s">
        <v>28</v>
      </c>
      <c r="J3671" t="s">
        <v>72</v>
      </c>
      <c r="K3671" t="s">
        <v>145</v>
      </c>
      <c r="L3671" t="s">
        <v>706</v>
      </c>
      <c r="M3671" t="s">
        <v>35</v>
      </c>
      <c r="N3671" s="2">
        <v>40202</v>
      </c>
      <c r="O3671" s="2">
        <v>40202</v>
      </c>
      <c r="P3671">
        <v>6</v>
      </c>
      <c r="Q3671" s="1">
        <v>0.01</v>
      </c>
      <c r="R3671">
        <v>14.42</v>
      </c>
      <c r="S3671">
        <v>6.75</v>
      </c>
      <c r="T3671">
        <f t="shared" si="57"/>
        <v>86.52</v>
      </c>
    </row>
    <row r="3672" spans="1:20" x14ac:dyDescent="0.25">
      <c r="A3672">
        <v>3671</v>
      </c>
      <c r="B3672">
        <v>90425</v>
      </c>
      <c r="C3672" t="s">
        <v>933</v>
      </c>
      <c r="D3672" t="s">
        <v>20</v>
      </c>
      <c r="E3672" t="s">
        <v>39</v>
      </c>
      <c r="F3672" t="s">
        <v>47</v>
      </c>
      <c r="G3672" t="s">
        <v>41</v>
      </c>
      <c r="H3672" t="s">
        <v>94</v>
      </c>
      <c r="I3672" t="s">
        <v>28</v>
      </c>
      <c r="J3672" t="s">
        <v>72</v>
      </c>
      <c r="K3672" t="s">
        <v>145</v>
      </c>
      <c r="L3672" t="s">
        <v>192</v>
      </c>
      <c r="M3672" t="s">
        <v>111</v>
      </c>
      <c r="N3672" s="2">
        <v>41181</v>
      </c>
      <c r="O3672" s="2">
        <v>41183</v>
      </c>
      <c r="P3672">
        <v>20</v>
      </c>
      <c r="Q3672" s="1">
        <v>0.09</v>
      </c>
      <c r="R3672">
        <v>3.98</v>
      </c>
      <c r="S3672">
        <v>5.26</v>
      </c>
      <c r="T3672">
        <f t="shared" si="57"/>
        <v>79.599999999999994</v>
      </c>
    </row>
    <row r="3673" spans="1:20" x14ac:dyDescent="0.25">
      <c r="A3673">
        <v>3672</v>
      </c>
      <c r="B3673">
        <v>90425</v>
      </c>
      <c r="C3673" t="s">
        <v>933</v>
      </c>
      <c r="D3673" t="s">
        <v>20</v>
      </c>
      <c r="E3673" t="s">
        <v>39</v>
      </c>
      <c r="F3673" t="s">
        <v>47</v>
      </c>
      <c r="G3673" t="s">
        <v>41</v>
      </c>
      <c r="H3673" t="s">
        <v>78</v>
      </c>
      <c r="I3673" t="s">
        <v>28</v>
      </c>
      <c r="J3673" t="s">
        <v>72</v>
      </c>
      <c r="K3673" t="s">
        <v>181</v>
      </c>
      <c r="L3673" t="s">
        <v>44</v>
      </c>
      <c r="M3673" t="s">
        <v>160</v>
      </c>
      <c r="N3673" s="2">
        <v>41181</v>
      </c>
      <c r="O3673" s="2">
        <v>41182</v>
      </c>
      <c r="P3673">
        <v>11</v>
      </c>
      <c r="Q3673" s="1">
        <v>7.0000000000000007E-2</v>
      </c>
      <c r="R3673">
        <v>4.7300000000000004</v>
      </c>
      <c r="S3673">
        <v>1.52</v>
      </c>
      <c r="T3673">
        <f t="shared" si="57"/>
        <v>52.03</v>
      </c>
    </row>
    <row r="3674" spans="1:20" x14ac:dyDescent="0.25">
      <c r="A3674">
        <v>3673</v>
      </c>
      <c r="B3674">
        <v>89125</v>
      </c>
      <c r="C3674" t="s">
        <v>166</v>
      </c>
      <c r="D3674" t="s">
        <v>38</v>
      </c>
      <c r="E3674" t="s">
        <v>39</v>
      </c>
      <c r="F3674" t="s">
        <v>47</v>
      </c>
      <c r="G3674" t="s">
        <v>41</v>
      </c>
      <c r="H3674" t="s">
        <v>61</v>
      </c>
      <c r="I3674" t="s">
        <v>28</v>
      </c>
      <c r="J3674" t="s">
        <v>72</v>
      </c>
      <c r="K3674" t="s">
        <v>116</v>
      </c>
      <c r="L3674" t="s">
        <v>44</v>
      </c>
      <c r="M3674" t="s">
        <v>167</v>
      </c>
      <c r="N3674" s="2">
        <v>40643</v>
      </c>
      <c r="O3674" s="2">
        <v>40645</v>
      </c>
      <c r="P3674">
        <v>11</v>
      </c>
      <c r="Q3674" s="1">
        <v>0.04</v>
      </c>
      <c r="R3674">
        <v>1.68</v>
      </c>
      <c r="S3674">
        <v>1.57</v>
      </c>
      <c r="T3674">
        <f t="shared" si="57"/>
        <v>18.48</v>
      </c>
    </row>
    <row r="3675" spans="1:20" x14ac:dyDescent="0.25">
      <c r="A3675">
        <v>3674</v>
      </c>
      <c r="B3675">
        <v>91062</v>
      </c>
      <c r="C3675" t="s">
        <v>597</v>
      </c>
      <c r="D3675" t="s">
        <v>20</v>
      </c>
      <c r="E3675" t="s">
        <v>39</v>
      </c>
      <c r="F3675" t="s">
        <v>47</v>
      </c>
      <c r="G3675" t="s">
        <v>41</v>
      </c>
      <c r="H3675" t="s">
        <v>61</v>
      </c>
      <c r="I3675" t="s">
        <v>28</v>
      </c>
      <c r="J3675" t="s">
        <v>72</v>
      </c>
      <c r="K3675" t="s">
        <v>116</v>
      </c>
      <c r="L3675" t="s">
        <v>192</v>
      </c>
      <c r="M3675" t="s">
        <v>160</v>
      </c>
      <c r="N3675" s="2">
        <v>40255</v>
      </c>
      <c r="O3675" s="2">
        <v>40257</v>
      </c>
      <c r="P3675">
        <v>3</v>
      </c>
      <c r="Q3675" s="1">
        <v>0.05</v>
      </c>
      <c r="R3675">
        <v>2.88</v>
      </c>
      <c r="S3675">
        <v>0.5</v>
      </c>
      <c r="T3675">
        <f t="shared" si="57"/>
        <v>8.64</v>
      </c>
    </row>
    <row r="3676" spans="1:20" x14ac:dyDescent="0.25">
      <c r="A3676">
        <v>3675</v>
      </c>
      <c r="B3676">
        <v>90641</v>
      </c>
      <c r="C3676" t="s">
        <v>744</v>
      </c>
      <c r="D3676" t="s">
        <v>20</v>
      </c>
      <c r="E3676" t="s">
        <v>39</v>
      </c>
      <c r="F3676" t="s">
        <v>22</v>
      </c>
      <c r="G3676" t="s">
        <v>23</v>
      </c>
      <c r="H3676" t="s">
        <v>61</v>
      </c>
      <c r="I3676" t="s">
        <v>28</v>
      </c>
      <c r="J3676" t="s">
        <v>72</v>
      </c>
      <c r="K3676" t="s">
        <v>116</v>
      </c>
      <c r="L3676" t="s">
        <v>44</v>
      </c>
      <c r="M3676" t="s">
        <v>182</v>
      </c>
      <c r="N3676" s="2">
        <v>40528</v>
      </c>
      <c r="O3676" s="2">
        <v>40529</v>
      </c>
      <c r="P3676">
        <v>5</v>
      </c>
      <c r="Q3676" s="1">
        <v>0.1</v>
      </c>
      <c r="R3676">
        <v>7.64</v>
      </c>
      <c r="S3676">
        <v>5.83</v>
      </c>
      <c r="T3676">
        <f t="shared" si="57"/>
        <v>38.199999999999996</v>
      </c>
    </row>
    <row r="3677" spans="1:20" x14ac:dyDescent="0.25">
      <c r="A3677">
        <v>3676</v>
      </c>
      <c r="B3677">
        <v>88695</v>
      </c>
      <c r="C3677" t="s">
        <v>1693</v>
      </c>
      <c r="D3677" t="s">
        <v>20</v>
      </c>
      <c r="E3677" t="s">
        <v>187</v>
      </c>
      <c r="F3677" t="s">
        <v>31</v>
      </c>
      <c r="G3677" t="s">
        <v>32</v>
      </c>
      <c r="H3677" t="s">
        <v>219</v>
      </c>
      <c r="I3677" t="s">
        <v>28</v>
      </c>
      <c r="J3677" t="s">
        <v>72</v>
      </c>
      <c r="K3677" t="s">
        <v>181</v>
      </c>
      <c r="L3677" t="s">
        <v>192</v>
      </c>
      <c r="M3677" t="s">
        <v>131</v>
      </c>
      <c r="N3677" s="2">
        <v>40609</v>
      </c>
      <c r="O3677" s="2">
        <v>40611</v>
      </c>
      <c r="P3677">
        <v>9</v>
      </c>
      <c r="Q3677" s="1">
        <v>7.0000000000000007E-2</v>
      </c>
      <c r="R3677">
        <v>7.96</v>
      </c>
      <c r="S3677">
        <v>4.95</v>
      </c>
      <c r="T3677">
        <f t="shared" si="57"/>
        <v>71.64</v>
      </c>
    </row>
    <row r="3678" spans="1:20" x14ac:dyDescent="0.25">
      <c r="A3678">
        <v>3677</v>
      </c>
      <c r="B3678">
        <v>88695</v>
      </c>
      <c r="C3678" t="s">
        <v>1693</v>
      </c>
      <c r="D3678" t="s">
        <v>20</v>
      </c>
      <c r="E3678" t="s">
        <v>21</v>
      </c>
      <c r="F3678" t="s">
        <v>31</v>
      </c>
      <c r="G3678" t="s">
        <v>32</v>
      </c>
      <c r="H3678" t="s">
        <v>203</v>
      </c>
      <c r="I3678" t="s">
        <v>28</v>
      </c>
      <c r="J3678" t="s">
        <v>72</v>
      </c>
      <c r="K3678" t="s">
        <v>1147</v>
      </c>
      <c r="L3678" t="s">
        <v>192</v>
      </c>
      <c r="M3678" t="s">
        <v>69</v>
      </c>
      <c r="N3678" s="2">
        <v>40609</v>
      </c>
      <c r="O3678" s="2">
        <v>40610</v>
      </c>
      <c r="P3678">
        <v>2</v>
      </c>
      <c r="Q3678" s="1">
        <v>0.03</v>
      </c>
      <c r="R3678">
        <v>45.99</v>
      </c>
      <c r="S3678">
        <v>4.99</v>
      </c>
      <c r="T3678">
        <f t="shared" si="57"/>
        <v>91.98</v>
      </c>
    </row>
    <row r="3679" spans="1:20" x14ac:dyDescent="0.25">
      <c r="A3679">
        <v>3678</v>
      </c>
      <c r="B3679">
        <v>87066</v>
      </c>
      <c r="C3679" t="s">
        <v>496</v>
      </c>
      <c r="D3679" t="s">
        <v>578</v>
      </c>
      <c r="E3679" t="s">
        <v>187</v>
      </c>
      <c r="F3679" t="s">
        <v>40</v>
      </c>
      <c r="G3679" t="s">
        <v>41</v>
      </c>
      <c r="H3679" t="s">
        <v>219</v>
      </c>
      <c r="I3679" t="s">
        <v>28</v>
      </c>
      <c r="J3679" t="s">
        <v>72</v>
      </c>
      <c r="K3679" t="s">
        <v>170</v>
      </c>
      <c r="L3679" t="s">
        <v>330</v>
      </c>
      <c r="M3679" t="s">
        <v>45</v>
      </c>
      <c r="N3679" s="2">
        <v>41332</v>
      </c>
      <c r="O3679" s="2">
        <v>41334</v>
      </c>
      <c r="P3679">
        <v>12</v>
      </c>
      <c r="Q3679" s="1">
        <v>0.06</v>
      </c>
      <c r="R3679">
        <v>179.29</v>
      </c>
      <c r="S3679">
        <v>29.21</v>
      </c>
      <c r="T3679">
        <f t="shared" si="57"/>
        <v>2151.48</v>
      </c>
    </row>
    <row r="3680" spans="1:20" x14ac:dyDescent="0.25">
      <c r="A3680">
        <v>3679</v>
      </c>
      <c r="B3680">
        <v>85989</v>
      </c>
      <c r="C3680" t="s">
        <v>853</v>
      </c>
      <c r="D3680" t="s">
        <v>20</v>
      </c>
      <c r="E3680" t="s">
        <v>39</v>
      </c>
      <c r="F3680" t="s">
        <v>22</v>
      </c>
      <c r="G3680" t="s">
        <v>48</v>
      </c>
      <c r="H3680" t="s">
        <v>94</v>
      </c>
      <c r="I3680" t="s">
        <v>28</v>
      </c>
      <c r="J3680" t="s">
        <v>72</v>
      </c>
      <c r="K3680" t="s">
        <v>165</v>
      </c>
      <c r="L3680" t="s">
        <v>192</v>
      </c>
      <c r="M3680" t="s">
        <v>86</v>
      </c>
      <c r="N3680" s="2">
        <v>41540</v>
      </c>
      <c r="O3680" s="2">
        <v>41549</v>
      </c>
      <c r="P3680">
        <v>11</v>
      </c>
      <c r="Q3680" s="1">
        <v>0.06</v>
      </c>
      <c r="R3680">
        <v>37.700000000000003</v>
      </c>
      <c r="S3680">
        <v>2.99</v>
      </c>
      <c r="T3680">
        <f t="shared" si="57"/>
        <v>414.70000000000005</v>
      </c>
    </row>
    <row r="3681" spans="1:20" x14ac:dyDescent="0.25">
      <c r="A3681">
        <v>3680</v>
      </c>
      <c r="B3681">
        <v>85989</v>
      </c>
      <c r="C3681" t="s">
        <v>853</v>
      </c>
      <c r="D3681" t="s">
        <v>20</v>
      </c>
      <c r="E3681" t="s">
        <v>39</v>
      </c>
      <c r="F3681" t="s">
        <v>22</v>
      </c>
      <c r="G3681" t="s">
        <v>48</v>
      </c>
      <c r="H3681" t="s">
        <v>89</v>
      </c>
      <c r="I3681" t="s">
        <v>28</v>
      </c>
      <c r="J3681" t="s">
        <v>72</v>
      </c>
      <c r="K3681" t="s">
        <v>101</v>
      </c>
      <c r="L3681" t="s">
        <v>44</v>
      </c>
      <c r="M3681" t="s">
        <v>331</v>
      </c>
      <c r="N3681" s="2">
        <v>41540</v>
      </c>
      <c r="O3681" s="2">
        <v>41547</v>
      </c>
      <c r="P3681">
        <v>23</v>
      </c>
      <c r="Q3681" s="1">
        <v>7.0000000000000007E-2</v>
      </c>
      <c r="R3681">
        <v>8.56</v>
      </c>
      <c r="S3681">
        <v>5.16</v>
      </c>
      <c r="T3681">
        <f t="shared" si="57"/>
        <v>196.88000000000002</v>
      </c>
    </row>
    <row r="3682" spans="1:20" x14ac:dyDescent="0.25">
      <c r="A3682">
        <v>3681</v>
      </c>
      <c r="B3682">
        <v>85989</v>
      </c>
      <c r="C3682" t="s">
        <v>1157</v>
      </c>
      <c r="D3682" t="s">
        <v>20</v>
      </c>
      <c r="E3682" t="s">
        <v>187</v>
      </c>
      <c r="F3682" t="s">
        <v>31</v>
      </c>
      <c r="G3682" t="s">
        <v>48</v>
      </c>
      <c r="H3682" t="s">
        <v>217</v>
      </c>
      <c r="I3682" t="s">
        <v>28</v>
      </c>
      <c r="J3682" t="s">
        <v>72</v>
      </c>
      <c r="K3682" t="s">
        <v>170</v>
      </c>
      <c r="L3682" t="s">
        <v>26</v>
      </c>
      <c r="M3682" t="s">
        <v>69</v>
      </c>
      <c r="N3682" s="2">
        <v>41540</v>
      </c>
      <c r="O3682" s="2">
        <v>41542</v>
      </c>
      <c r="P3682">
        <v>11</v>
      </c>
      <c r="Q3682" s="1">
        <v>0.05</v>
      </c>
      <c r="R3682">
        <v>25.38</v>
      </c>
      <c r="S3682">
        <v>8.99</v>
      </c>
      <c r="T3682">
        <f t="shared" si="57"/>
        <v>279.18</v>
      </c>
    </row>
    <row r="3683" spans="1:20" x14ac:dyDescent="0.25">
      <c r="A3683">
        <v>3682</v>
      </c>
      <c r="B3683">
        <v>88963</v>
      </c>
      <c r="C3683" t="s">
        <v>1255</v>
      </c>
      <c r="D3683" t="s">
        <v>20</v>
      </c>
      <c r="E3683" t="s">
        <v>39</v>
      </c>
      <c r="F3683" t="s">
        <v>22</v>
      </c>
      <c r="G3683" t="s">
        <v>41</v>
      </c>
      <c r="H3683" t="s">
        <v>49</v>
      </c>
      <c r="I3683" t="s">
        <v>28</v>
      </c>
      <c r="J3683" t="s">
        <v>56</v>
      </c>
      <c r="K3683" t="s">
        <v>145</v>
      </c>
      <c r="L3683" t="s">
        <v>192</v>
      </c>
      <c r="M3683" t="s">
        <v>182</v>
      </c>
      <c r="N3683" s="2">
        <v>41095</v>
      </c>
      <c r="O3683" s="2">
        <v>41096</v>
      </c>
      <c r="P3683">
        <v>15</v>
      </c>
      <c r="Q3683" s="1">
        <v>0.1</v>
      </c>
      <c r="R3683">
        <v>6.68</v>
      </c>
      <c r="S3683">
        <v>5.66</v>
      </c>
      <c r="T3683">
        <f t="shared" si="57"/>
        <v>100.19999999999999</v>
      </c>
    </row>
    <row r="3684" spans="1:20" x14ac:dyDescent="0.25">
      <c r="A3684">
        <v>3683</v>
      </c>
      <c r="B3684">
        <v>88963</v>
      </c>
      <c r="C3684" t="s">
        <v>1255</v>
      </c>
      <c r="D3684" t="s">
        <v>20</v>
      </c>
      <c r="E3684" t="s">
        <v>39</v>
      </c>
      <c r="F3684" t="s">
        <v>22</v>
      </c>
      <c r="G3684" t="s">
        <v>41</v>
      </c>
      <c r="H3684" t="s">
        <v>94</v>
      </c>
      <c r="I3684" t="s">
        <v>28</v>
      </c>
      <c r="J3684" t="s">
        <v>56</v>
      </c>
      <c r="K3684" t="s">
        <v>248</v>
      </c>
      <c r="L3684" t="s">
        <v>44</v>
      </c>
      <c r="M3684" t="s">
        <v>150</v>
      </c>
      <c r="N3684" s="2">
        <v>41095</v>
      </c>
      <c r="O3684" s="2">
        <v>41097</v>
      </c>
      <c r="P3684">
        <v>14</v>
      </c>
      <c r="Q3684" s="1">
        <v>0.04</v>
      </c>
      <c r="R3684">
        <v>5.98</v>
      </c>
      <c r="S3684">
        <v>0.96</v>
      </c>
      <c r="T3684">
        <f t="shared" si="57"/>
        <v>83.72</v>
      </c>
    </row>
    <row r="3685" spans="1:20" x14ac:dyDescent="0.25">
      <c r="A3685">
        <v>3684</v>
      </c>
      <c r="B3685">
        <v>89114</v>
      </c>
      <c r="C3685" t="s">
        <v>1279</v>
      </c>
      <c r="D3685" t="s">
        <v>20</v>
      </c>
      <c r="E3685" t="s">
        <v>39</v>
      </c>
      <c r="F3685" t="s">
        <v>31</v>
      </c>
      <c r="G3685" t="s">
        <v>93</v>
      </c>
      <c r="H3685" t="s">
        <v>42</v>
      </c>
      <c r="I3685" t="s">
        <v>28</v>
      </c>
      <c r="J3685" t="s">
        <v>72</v>
      </c>
      <c r="K3685" t="s">
        <v>55</v>
      </c>
      <c r="L3685" t="s">
        <v>192</v>
      </c>
      <c r="M3685" t="s">
        <v>146</v>
      </c>
      <c r="N3685" s="2">
        <v>40924</v>
      </c>
      <c r="O3685" s="2">
        <v>40925</v>
      </c>
      <c r="P3685">
        <v>8</v>
      </c>
      <c r="Q3685" s="1">
        <v>0.03</v>
      </c>
      <c r="R3685">
        <v>5.98</v>
      </c>
      <c r="S3685">
        <v>5.2</v>
      </c>
      <c r="T3685">
        <f t="shared" si="57"/>
        <v>47.84</v>
      </c>
    </row>
    <row r="3686" spans="1:20" x14ac:dyDescent="0.25">
      <c r="A3686">
        <v>3685</v>
      </c>
      <c r="B3686">
        <v>89523</v>
      </c>
      <c r="C3686" t="s">
        <v>1443</v>
      </c>
      <c r="D3686" t="s">
        <v>20</v>
      </c>
      <c r="E3686" t="s">
        <v>39</v>
      </c>
      <c r="F3686" t="s">
        <v>22</v>
      </c>
      <c r="G3686" t="s">
        <v>41</v>
      </c>
      <c r="H3686" t="s">
        <v>49</v>
      </c>
      <c r="I3686" t="s">
        <v>28</v>
      </c>
      <c r="J3686" t="s">
        <v>72</v>
      </c>
      <c r="K3686" t="s">
        <v>55</v>
      </c>
      <c r="L3686" t="s">
        <v>192</v>
      </c>
      <c r="M3686" t="s">
        <v>499</v>
      </c>
      <c r="N3686" s="2">
        <v>40288</v>
      </c>
      <c r="O3686" s="2">
        <v>40290</v>
      </c>
      <c r="P3686">
        <v>5</v>
      </c>
      <c r="Q3686" s="1">
        <v>0.09</v>
      </c>
      <c r="R3686">
        <v>5.98</v>
      </c>
      <c r="S3686">
        <v>2.5</v>
      </c>
      <c r="T3686">
        <f t="shared" si="57"/>
        <v>29.900000000000002</v>
      </c>
    </row>
    <row r="3687" spans="1:20" x14ac:dyDescent="0.25">
      <c r="A3687">
        <v>3686</v>
      </c>
      <c r="B3687">
        <v>90174</v>
      </c>
      <c r="C3687" t="s">
        <v>772</v>
      </c>
      <c r="D3687" t="s">
        <v>20</v>
      </c>
      <c r="E3687" t="s">
        <v>21</v>
      </c>
      <c r="F3687" t="s">
        <v>22</v>
      </c>
      <c r="G3687" t="s">
        <v>93</v>
      </c>
      <c r="H3687" t="s">
        <v>24</v>
      </c>
      <c r="I3687" t="s">
        <v>28</v>
      </c>
      <c r="J3687" t="s">
        <v>72</v>
      </c>
      <c r="K3687" t="s">
        <v>1138</v>
      </c>
      <c r="L3687" t="s">
        <v>44</v>
      </c>
      <c r="M3687" t="s">
        <v>190</v>
      </c>
      <c r="N3687" s="2">
        <v>41633</v>
      </c>
      <c r="O3687" s="2">
        <v>41634</v>
      </c>
      <c r="P3687">
        <v>8</v>
      </c>
      <c r="Q3687" s="1">
        <v>0.05</v>
      </c>
      <c r="R3687">
        <v>20.99</v>
      </c>
      <c r="S3687">
        <v>0.99</v>
      </c>
      <c r="T3687">
        <f t="shared" si="57"/>
        <v>167.92</v>
      </c>
    </row>
    <row r="3688" spans="1:20" x14ac:dyDescent="0.25">
      <c r="A3688">
        <v>3687</v>
      </c>
      <c r="B3688">
        <v>90174</v>
      </c>
      <c r="C3688" t="s">
        <v>772</v>
      </c>
      <c r="D3688" t="s">
        <v>20</v>
      </c>
      <c r="E3688" t="s">
        <v>21</v>
      </c>
      <c r="F3688" t="s">
        <v>22</v>
      </c>
      <c r="G3688" t="s">
        <v>93</v>
      </c>
      <c r="H3688" t="s">
        <v>203</v>
      </c>
      <c r="I3688" t="s">
        <v>28</v>
      </c>
      <c r="J3688" t="s">
        <v>84</v>
      </c>
      <c r="K3688" t="s">
        <v>210</v>
      </c>
      <c r="L3688" t="s">
        <v>192</v>
      </c>
      <c r="M3688" t="s">
        <v>80</v>
      </c>
      <c r="N3688" s="2">
        <v>41633</v>
      </c>
      <c r="O3688" s="2">
        <v>41636</v>
      </c>
      <c r="P3688">
        <v>3</v>
      </c>
      <c r="Q3688" s="1">
        <v>0.05</v>
      </c>
      <c r="R3688">
        <v>125.99</v>
      </c>
      <c r="S3688">
        <v>8.8000000000000007</v>
      </c>
      <c r="T3688">
        <f t="shared" si="57"/>
        <v>377.96999999999997</v>
      </c>
    </row>
    <row r="3689" spans="1:20" x14ac:dyDescent="0.25">
      <c r="A3689">
        <v>3688</v>
      </c>
      <c r="B3689">
        <v>86479</v>
      </c>
      <c r="C3689" t="s">
        <v>344</v>
      </c>
      <c r="D3689" t="s">
        <v>20</v>
      </c>
      <c r="E3689" t="s">
        <v>39</v>
      </c>
      <c r="F3689" t="s">
        <v>47</v>
      </c>
      <c r="G3689" t="s">
        <v>257</v>
      </c>
      <c r="H3689" t="s">
        <v>42</v>
      </c>
      <c r="I3689" t="s">
        <v>28</v>
      </c>
      <c r="J3689" t="s">
        <v>84</v>
      </c>
      <c r="K3689" t="s">
        <v>101</v>
      </c>
      <c r="L3689" t="s">
        <v>192</v>
      </c>
      <c r="M3689" t="s">
        <v>156</v>
      </c>
      <c r="N3689" s="2">
        <v>41008</v>
      </c>
      <c r="O3689" s="2">
        <v>41008</v>
      </c>
      <c r="P3689">
        <v>8</v>
      </c>
      <c r="Q3689" s="1">
        <v>0.09</v>
      </c>
      <c r="R3689">
        <v>1.98</v>
      </c>
      <c r="S3689">
        <v>4.7699999999999996</v>
      </c>
      <c r="T3689">
        <f t="shared" si="57"/>
        <v>15.84</v>
      </c>
    </row>
    <row r="3690" spans="1:20" x14ac:dyDescent="0.25">
      <c r="A3690">
        <v>3689</v>
      </c>
      <c r="B3690">
        <v>86479</v>
      </c>
      <c r="C3690" t="s">
        <v>344</v>
      </c>
      <c r="D3690" t="s">
        <v>20</v>
      </c>
      <c r="E3690" t="s">
        <v>21</v>
      </c>
      <c r="F3690" t="s">
        <v>47</v>
      </c>
      <c r="G3690" t="s">
        <v>257</v>
      </c>
      <c r="H3690" t="s">
        <v>203</v>
      </c>
      <c r="I3690" t="s">
        <v>28</v>
      </c>
      <c r="J3690" t="s">
        <v>84</v>
      </c>
      <c r="K3690" t="s">
        <v>213</v>
      </c>
      <c r="L3690" t="s">
        <v>192</v>
      </c>
      <c r="M3690" t="s">
        <v>114</v>
      </c>
      <c r="N3690" s="2">
        <v>41008</v>
      </c>
      <c r="O3690" s="2">
        <v>41009</v>
      </c>
      <c r="P3690">
        <v>10</v>
      </c>
      <c r="Q3690" s="1">
        <v>0.05</v>
      </c>
      <c r="R3690">
        <v>35.99</v>
      </c>
      <c r="S3690">
        <v>1.1000000000000001</v>
      </c>
      <c r="T3690">
        <f t="shared" si="57"/>
        <v>359.90000000000003</v>
      </c>
    </row>
    <row r="3691" spans="1:20" x14ac:dyDescent="0.25">
      <c r="A3691">
        <v>3690</v>
      </c>
      <c r="B3691">
        <v>91072</v>
      </c>
      <c r="C3691" t="s">
        <v>1345</v>
      </c>
      <c r="D3691" t="s">
        <v>20</v>
      </c>
      <c r="E3691" t="s">
        <v>39</v>
      </c>
      <c r="F3691" t="s">
        <v>47</v>
      </c>
      <c r="G3691" t="s">
        <v>32</v>
      </c>
      <c r="H3691" t="s">
        <v>89</v>
      </c>
      <c r="I3691" t="s">
        <v>28</v>
      </c>
      <c r="J3691" t="s">
        <v>84</v>
      </c>
      <c r="K3691" t="s">
        <v>149</v>
      </c>
      <c r="L3691" t="s">
        <v>26</v>
      </c>
      <c r="M3691" t="s">
        <v>167</v>
      </c>
      <c r="N3691" s="2">
        <v>41541</v>
      </c>
      <c r="O3691" s="2">
        <v>41542</v>
      </c>
      <c r="P3691">
        <v>18</v>
      </c>
      <c r="Q3691" s="1">
        <v>0</v>
      </c>
      <c r="R3691">
        <v>5.68</v>
      </c>
      <c r="S3691">
        <v>3.6</v>
      </c>
      <c r="T3691">
        <f t="shared" si="57"/>
        <v>102.24</v>
      </c>
    </row>
    <row r="3692" spans="1:20" x14ac:dyDescent="0.25">
      <c r="A3692">
        <v>3691</v>
      </c>
      <c r="B3692">
        <v>89402</v>
      </c>
      <c r="C3692" t="s">
        <v>2255</v>
      </c>
      <c r="D3692" t="s">
        <v>578</v>
      </c>
      <c r="E3692" t="s">
        <v>187</v>
      </c>
      <c r="F3692" t="s">
        <v>47</v>
      </c>
      <c r="G3692" t="s">
        <v>32</v>
      </c>
      <c r="H3692" t="s">
        <v>217</v>
      </c>
      <c r="I3692" t="s">
        <v>28</v>
      </c>
      <c r="J3692" t="s">
        <v>84</v>
      </c>
      <c r="K3692" t="s">
        <v>248</v>
      </c>
      <c r="L3692" t="s">
        <v>330</v>
      </c>
      <c r="M3692" t="s">
        <v>156</v>
      </c>
      <c r="N3692" s="2">
        <v>40414</v>
      </c>
      <c r="O3692" s="2">
        <v>40414</v>
      </c>
      <c r="P3692">
        <v>1</v>
      </c>
      <c r="Q3692" s="1">
        <v>0.05</v>
      </c>
      <c r="R3692">
        <v>124.49</v>
      </c>
      <c r="S3692">
        <v>51.94</v>
      </c>
      <c r="T3692">
        <f t="shared" si="57"/>
        <v>124.49</v>
      </c>
    </row>
    <row r="3693" spans="1:20" x14ac:dyDescent="0.25">
      <c r="A3693">
        <v>3692</v>
      </c>
      <c r="B3693">
        <v>88006</v>
      </c>
      <c r="C3693" t="s">
        <v>477</v>
      </c>
      <c r="D3693" t="s">
        <v>20</v>
      </c>
      <c r="E3693" t="s">
        <v>39</v>
      </c>
      <c r="F3693" t="s">
        <v>47</v>
      </c>
      <c r="G3693" t="s">
        <v>23</v>
      </c>
      <c r="H3693" t="s">
        <v>61</v>
      </c>
      <c r="I3693" t="s">
        <v>28</v>
      </c>
      <c r="J3693" t="s">
        <v>84</v>
      </c>
      <c r="K3693" t="s">
        <v>248</v>
      </c>
      <c r="L3693" t="s">
        <v>746</v>
      </c>
      <c r="M3693" t="s">
        <v>114</v>
      </c>
      <c r="N3693" s="2">
        <v>40860</v>
      </c>
      <c r="O3693" s="2">
        <v>40862</v>
      </c>
      <c r="P3693">
        <v>33</v>
      </c>
      <c r="Q3693" s="1">
        <v>0.03</v>
      </c>
      <c r="R3693">
        <v>167.27</v>
      </c>
      <c r="S3693">
        <v>35</v>
      </c>
      <c r="T3693">
        <f t="shared" si="57"/>
        <v>5519.9100000000008</v>
      </c>
    </row>
    <row r="3694" spans="1:20" x14ac:dyDescent="0.25">
      <c r="A3694">
        <v>3693</v>
      </c>
      <c r="B3694">
        <v>90322</v>
      </c>
      <c r="C3694" t="s">
        <v>682</v>
      </c>
      <c r="D3694" t="s">
        <v>20</v>
      </c>
      <c r="E3694" t="s">
        <v>39</v>
      </c>
      <c r="F3694" t="s">
        <v>22</v>
      </c>
      <c r="G3694" t="s">
        <v>32</v>
      </c>
      <c r="H3694" t="s">
        <v>49</v>
      </c>
      <c r="I3694" t="s">
        <v>28</v>
      </c>
      <c r="J3694" t="s">
        <v>84</v>
      </c>
      <c r="K3694" t="s">
        <v>82</v>
      </c>
      <c r="L3694" t="s">
        <v>44</v>
      </c>
      <c r="M3694" t="s">
        <v>80</v>
      </c>
      <c r="N3694" s="2">
        <v>40321</v>
      </c>
      <c r="O3694" s="2">
        <v>40323</v>
      </c>
      <c r="P3694">
        <v>1</v>
      </c>
      <c r="Q3694" s="1">
        <v>0.08</v>
      </c>
      <c r="R3694">
        <v>4.13</v>
      </c>
      <c r="S3694">
        <v>1.17</v>
      </c>
      <c r="T3694">
        <f t="shared" si="57"/>
        <v>4.13</v>
      </c>
    </row>
    <row r="3695" spans="1:20" x14ac:dyDescent="0.25">
      <c r="A3695">
        <v>3694</v>
      </c>
      <c r="B3695">
        <v>86520</v>
      </c>
      <c r="C3695" t="s">
        <v>598</v>
      </c>
      <c r="D3695" t="s">
        <v>20</v>
      </c>
      <c r="E3695" t="s">
        <v>39</v>
      </c>
      <c r="F3695" t="s">
        <v>22</v>
      </c>
      <c r="G3695" t="s">
        <v>41</v>
      </c>
      <c r="H3695" t="s">
        <v>61</v>
      </c>
      <c r="I3695" t="s">
        <v>28</v>
      </c>
      <c r="J3695" t="s">
        <v>84</v>
      </c>
      <c r="K3695" t="s">
        <v>170</v>
      </c>
      <c r="L3695" t="s">
        <v>192</v>
      </c>
      <c r="M3695" t="s">
        <v>190</v>
      </c>
      <c r="N3695" s="2">
        <v>40371</v>
      </c>
      <c r="O3695" s="2">
        <v>40372</v>
      </c>
      <c r="P3695">
        <v>10</v>
      </c>
      <c r="Q3695" s="1">
        <v>0.05</v>
      </c>
      <c r="R3695">
        <v>6.3</v>
      </c>
      <c r="S3695">
        <v>0.5</v>
      </c>
      <c r="T3695">
        <f t="shared" si="57"/>
        <v>63</v>
      </c>
    </row>
    <row r="3696" spans="1:20" x14ac:dyDescent="0.25">
      <c r="A3696">
        <v>3695</v>
      </c>
      <c r="B3696">
        <v>86520</v>
      </c>
      <c r="C3696" t="s">
        <v>598</v>
      </c>
      <c r="D3696" t="s">
        <v>38</v>
      </c>
      <c r="E3696" t="s">
        <v>21</v>
      </c>
      <c r="F3696" t="s">
        <v>22</v>
      </c>
      <c r="G3696" t="s">
        <v>41</v>
      </c>
      <c r="H3696" t="s">
        <v>24</v>
      </c>
      <c r="I3696" t="s">
        <v>28</v>
      </c>
      <c r="J3696" t="s">
        <v>84</v>
      </c>
      <c r="K3696" t="s">
        <v>25</v>
      </c>
      <c r="L3696" t="s">
        <v>192</v>
      </c>
      <c r="M3696" t="s">
        <v>331</v>
      </c>
      <c r="N3696" s="2">
        <v>40371</v>
      </c>
      <c r="O3696" s="2">
        <v>40373</v>
      </c>
      <c r="P3696">
        <v>10</v>
      </c>
      <c r="Q3696" s="1">
        <v>0.09</v>
      </c>
      <c r="R3696">
        <v>205.99</v>
      </c>
      <c r="S3696">
        <v>3</v>
      </c>
      <c r="T3696">
        <f t="shared" si="57"/>
        <v>2059.9</v>
      </c>
    </row>
    <row r="3697" spans="1:20" x14ac:dyDescent="0.25">
      <c r="A3697">
        <v>3696</v>
      </c>
      <c r="B3697">
        <v>90396</v>
      </c>
      <c r="C3697" t="s">
        <v>1374</v>
      </c>
      <c r="D3697" t="s">
        <v>20</v>
      </c>
      <c r="E3697" t="s">
        <v>39</v>
      </c>
      <c r="F3697" t="s">
        <v>31</v>
      </c>
      <c r="G3697" t="s">
        <v>93</v>
      </c>
      <c r="H3697" t="s">
        <v>49</v>
      </c>
      <c r="I3697" t="s">
        <v>28</v>
      </c>
      <c r="J3697" t="s">
        <v>84</v>
      </c>
      <c r="K3697" t="s">
        <v>68</v>
      </c>
      <c r="L3697" t="s">
        <v>746</v>
      </c>
      <c r="M3697" t="s">
        <v>63</v>
      </c>
      <c r="N3697" s="2">
        <v>41172</v>
      </c>
      <c r="O3697" s="2">
        <v>41173</v>
      </c>
      <c r="P3697">
        <v>1</v>
      </c>
      <c r="Q3697" s="1">
        <v>0</v>
      </c>
      <c r="R3697">
        <v>80.98</v>
      </c>
      <c r="S3697">
        <v>35</v>
      </c>
      <c r="T3697">
        <f t="shared" si="57"/>
        <v>80.98</v>
      </c>
    </row>
    <row r="3698" spans="1:20" x14ac:dyDescent="0.25">
      <c r="A3698">
        <v>3697</v>
      </c>
      <c r="B3698">
        <v>91074</v>
      </c>
      <c r="C3698" t="s">
        <v>2085</v>
      </c>
      <c r="D3698" t="s">
        <v>20</v>
      </c>
      <c r="E3698" t="s">
        <v>187</v>
      </c>
      <c r="F3698" t="s">
        <v>40</v>
      </c>
      <c r="G3698" t="s">
        <v>41</v>
      </c>
      <c r="H3698" t="s">
        <v>225</v>
      </c>
      <c r="I3698" t="s">
        <v>28</v>
      </c>
      <c r="J3698" t="s">
        <v>84</v>
      </c>
      <c r="K3698" t="s">
        <v>189</v>
      </c>
      <c r="L3698" t="s">
        <v>192</v>
      </c>
      <c r="M3698" t="s">
        <v>59</v>
      </c>
      <c r="N3698" s="2">
        <v>40889</v>
      </c>
      <c r="O3698" s="2">
        <v>40891</v>
      </c>
      <c r="P3698">
        <v>4</v>
      </c>
      <c r="Q3698" s="1">
        <v>0.08</v>
      </c>
      <c r="R3698">
        <v>78.69</v>
      </c>
      <c r="S3698">
        <v>19.989999999999998</v>
      </c>
      <c r="T3698">
        <f t="shared" si="57"/>
        <v>314.76</v>
      </c>
    </row>
    <row r="3699" spans="1:20" x14ac:dyDescent="0.25">
      <c r="A3699">
        <v>3698</v>
      </c>
      <c r="B3699">
        <v>91074</v>
      </c>
      <c r="C3699" t="s">
        <v>2085</v>
      </c>
      <c r="D3699" t="s">
        <v>20</v>
      </c>
      <c r="E3699" t="s">
        <v>39</v>
      </c>
      <c r="F3699" t="s">
        <v>40</v>
      </c>
      <c r="G3699" t="s">
        <v>41</v>
      </c>
      <c r="H3699" t="s">
        <v>49</v>
      </c>
      <c r="I3699" t="s">
        <v>28</v>
      </c>
      <c r="J3699" t="s">
        <v>84</v>
      </c>
      <c r="K3699" t="s">
        <v>228</v>
      </c>
      <c r="L3699" t="s">
        <v>26</v>
      </c>
      <c r="M3699" t="s">
        <v>59</v>
      </c>
      <c r="N3699" s="2">
        <v>40889</v>
      </c>
      <c r="O3699" s="2">
        <v>40890</v>
      </c>
      <c r="P3699">
        <v>15</v>
      </c>
      <c r="Q3699" s="1">
        <v>0.02</v>
      </c>
      <c r="R3699">
        <v>21.98</v>
      </c>
      <c r="S3699">
        <v>2.87</v>
      </c>
      <c r="T3699">
        <f t="shared" si="57"/>
        <v>329.7</v>
      </c>
    </row>
    <row r="3700" spans="1:20" x14ac:dyDescent="0.25">
      <c r="A3700">
        <v>3699</v>
      </c>
      <c r="B3700">
        <v>89319</v>
      </c>
      <c r="C3700" t="s">
        <v>1696</v>
      </c>
      <c r="D3700" t="s">
        <v>20</v>
      </c>
      <c r="E3700" t="s">
        <v>187</v>
      </c>
      <c r="F3700" t="s">
        <v>31</v>
      </c>
      <c r="G3700" t="s">
        <v>23</v>
      </c>
      <c r="H3700" t="s">
        <v>225</v>
      </c>
      <c r="I3700" t="s">
        <v>28</v>
      </c>
      <c r="J3700" t="s">
        <v>84</v>
      </c>
      <c r="K3700" t="s">
        <v>116</v>
      </c>
      <c r="L3700" t="s">
        <v>746</v>
      </c>
      <c r="M3700" t="s">
        <v>83</v>
      </c>
      <c r="N3700" s="2">
        <v>40211</v>
      </c>
      <c r="O3700" s="2">
        <v>40212</v>
      </c>
      <c r="P3700">
        <v>8</v>
      </c>
      <c r="Q3700" s="1">
        <v>0.1</v>
      </c>
      <c r="R3700">
        <v>154.13</v>
      </c>
      <c r="S3700">
        <v>69</v>
      </c>
      <c r="T3700">
        <f t="shared" si="57"/>
        <v>1233.04</v>
      </c>
    </row>
    <row r="3701" spans="1:20" x14ac:dyDescent="0.25">
      <c r="A3701">
        <v>3700</v>
      </c>
      <c r="B3701">
        <v>88669</v>
      </c>
      <c r="C3701" t="s">
        <v>537</v>
      </c>
      <c r="D3701" t="s">
        <v>20</v>
      </c>
      <c r="E3701" t="s">
        <v>187</v>
      </c>
      <c r="F3701" t="s">
        <v>31</v>
      </c>
      <c r="G3701" t="s">
        <v>41</v>
      </c>
      <c r="H3701" t="s">
        <v>188</v>
      </c>
      <c r="I3701" t="s">
        <v>28</v>
      </c>
      <c r="J3701" t="s">
        <v>84</v>
      </c>
      <c r="K3701" t="s">
        <v>98</v>
      </c>
      <c r="L3701" t="s">
        <v>26</v>
      </c>
      <c r="M3701" t="s">
        <v>146</v>
      </c>
      <c r="N3701" s="2">
        <v>40555</v>
      </c>
      <c r="O3701" s="2">
        <v>40557</v>
      </c>
      <c r="P3701">
        <v>10</v>
      </c>
      <c r="Q3701" s="1">
        <v>0.05</v>
      </c>
      <c r="R3701">
        <v>22.23</v>
      </c>
      <c r="S3701">
        <v>8.99</v>
      </c>
      <c r="T3701">
        <f t="shared" si="57"/>
        <v>222.3</v>
      </c>
    </row>
    <row r="3702" spans="1:20" x14ac:dyDescent="0.25">
      <c r="A3702">
        <v>3701</v>
      </c>
      <c r="B3702">
        <v>88669</v>
      </c>
      <c r="C3702" t="s">
        <v>537</v>
      </c>
      <c r="D3702" t="s">
        <v>20</v>
      </c>
      <c r="E3702" t="s">
        <v>39</v>
      </c>
      <c r="F3702" t="s">
        <v>31</v>
      </c>
      <c r="G3702" t="s">
        <v>41</v>
      </c>
      <c r="H3702" t="s">
        <v>54</v>
      </c>
      <c r="I3702" t="s">
        <v>28</v>
      </c>
      <c r="J3702" t="s">
        <v>84</v>
      </c>
      <c r="K3702" t="s">
        <v>116</v>
      </c>
      <c r="L3702" t="s">
        <v>26</v>
      </c>
      <c r="M3702" t="s">
        <v>121</v>
      </c>
      <c r="N3702" s="2">
        <v>40555</v>
      </c>
      <c r="O3702" s="2">
        <v>40558</v>
      </c>
      <c r="P3702">
        <v>1</v>
      </c>
      <c r="Q3702" s="1">
        <v>0.03</v>
      </c>
      <c r="R3702">
        <v>2.74</v>
      </c>
      <c r="S3702">
        <v>3.5</v>
      </c>
      <c r="T3702">
        <f t="shared" si="57"/>
        <v>2.74</v>
      </c>
    </row>
    <row r="3703" spans="1:20" x14ac:dyDescent="0.25">
      <c r="A3703">
        <v>3702</v>
      </c>
      <c r="B3703">
        <v>90668</v>
      </c>
      <c r="C3703" t="s">
        <v>1505</v>
      </c>
      <c r="D3703" t="s">
        <v>20</v>
      </c>
      <c r="E3703" t="s">
        <v>39</v>
      </c>
      <c r="F3703" t="s">
        <v>22</v>
      </c>
      <c r="G3703" t="s">
        <v>32</v>
      </c>
      <c r="H3703" t="s">
        <v>61</v>
      </c>
      <c r="I3703" t="s">
        <v>28</v>
      </c>
      <c r="J3703" t="s">
        <v>84</v>
      </c>
      <c r="K3703" t="s">
        <v>231</v>
      </c>
      <c r="L3703" t="s">
        <v>746</v>
      </c>
      <c r="M3703" t="s">
        <v>182</v>
      </c>
      <c r="N3703" s="2">
        <v>41601</v>
      </c>
      <c r="O3703" s="2">
        <v>41602</v>
      </c>
      <c r="P3703">
        <v>8</v>
      </c>
      <c r="Q3703" s="1">
        <v>0.02</v>
      </c>
      <c r="R3703">
        <v>35.479999999999997</v>
      </c>
      <c r="S3703">
        <v>35</v>
      </c>
      <c r="T3703">
        <f t="shared" si="57"/>
        <v>283.83999999999997</v>
      </c>
    </row>
    <row r="3704" spans="1:20" x14ac:dyDescent="0.25">
      <c r="A3704">
        <v>3703</v>
      </c>
      <c r="B3704">
        <v>88075</v>
      </c>
      <c r="C3704" t="s">
        <v>265</v>
      </c>
      <c r="D3704" t="s">
        <v>20</v>
      </c>
      <c r="E3704" t="s">
        <v>39</v>
      </c>
      <c r="F3704" t="s">
        <v>31</v>
      </c>
      <c r="G3704" t="s">
        <v>93</v>
      </c>
      <c r="H3704" t="s">
        <v>49</v>
      </c>
      <c r="I3704" t="s">
        <v>28</v>
      </c>
      <c r="J3704" t="s">
        <v>84</v>
      </c>
      <c r="K3704" t="s">
        <v>129</v>
      </c>
      <c r="L3704" t="s">
        <v>192</v>
      </c>
      <c r="M3704" t="s">
        <v>255</v>
      </c>
      <c r="N3704" s="2">
        <v>40471</v>
      </c>
      <c r="O3704" s="2">
        <v>40472</v>
      </c>
      <c r="P3704">
        <v>20</v>
      </c>
      <c r="Q3704" s="1">
        <v>0.06</v>
      </c>
      <c r="R3704">
        <v>3.8</v>
      </c>
      <c r="S3704">
        <v>1.49</v>
      </c>
      <c r="T3704">
        <f t="shared" si="57"/>
        <v>76</v>
      </c>
    </row>
    <row r="3705" spans="1:20" x14ac:dyDescent="0.25">
      <c r="A3705">
        <v>3704</v>
      </c>
      <c r="B3705">
        <v>88075</v>
      </c>
      <c r="C3705" t="s">
        <v>265</v>
      </c>
      <c r="D3705" t="s">
        <v>20</v>
      </c>
      <c r="E3705" t="s">
        <v>39</v>
      </c>
      <c r="F3705" t="s">
        <v>31</v>
      </c>
      <c r="G3705" t="s">
        <v>93</v>
      </c>
      <c r="H3705" t="s">
        <v>78</v>
      </c>
      <c r="I3705" t="s">
        <v>28</v>
      </c>
      <c r="J3705" t="s">
        <v>84</v>
      </c>
      <c r="K3705" t="s">
        <v>149</v>
      </c>
      <c r="L3705" t="s">
        <v>44</v>
      </c>
      <c r="M3705" t="s">
        <v>255</v>
      </c>
      <c r="N3705" s="2">
        <v>40471</v>
      </c>
      <c r="O3705" s="2">
        <v>40472</v>
      </c>
      <c r="P3705">
        <v>17</v>
      </c>
      <c r="Q3705" s="1">
        <v>0.06</v>
      </c>
      <c r="R3705">
        <v>1.76</v>
      </c>
      <c r="S3705">
        <v>0.7</v>
      </c>
      <c r="T3705">
        <f t="shared" si="57"/>
        <v>29.92</v>
      </c>
    </row>
    <row r="3706" spans="1:20" x14ac:dyDescent="0.25">
      <c r="A3706">
        <v>3705</v>
      </c>
      <c r="B3706">
        <v>91083</v>
      </c>
      <c r="C3706" t="s">
        <v>841</v>
      </c>
      <c r="D3706" t="s">
        <v>20</v>
      </c>
      <c r="E3706" t="s">
        <v>39</v>
      </c>
      <c r="F3706" t="s">
        <v>31</v>
      </c>
      <c r="G3706" t="s">
        <v>41</v>
      </c>
      <c r="H3706" t="s">
        <v>61</v>
      </c>
      <c r="I3706" t="s">
        <v>28</v>
      </c>
      <c r="J3706" t="s">
        <v>84</v>
      </c>
      <c r="K3706" t="s">
        <v>98</v>
      </c>
      <c r="L3706" t="s">
        <v>44</v>
      </c>
      <c r="M3706" t="s">
        <v>121</v>
      </c>
      <c r="N3706" s="2">
        <v>41243</v>
      </c>
      <c r="O3706" s="2">
        <v>41244</v>
      </c>
      <c r="P3706">
        <v>37</v>
      </c>
      <c r="Q3706" s="1">
        <v>0.04</v>
      </c>
      <c r="R3706">
        <v>3.6</v>
      </c>
      <c r="S3706">
        <v>2.2000000000000002</v>
      </c>
      <c r="T3706">
        <f t="shared" si="57"/>
        <v>133.20000000000002</v>
      </c>
    </row>
    <row r="3707" spans="1:20" x14ac:dyDescent="0.25">
      <c r="A3707">
        <v>3706</v>
      </c>
      <c r="B3707">
        <v>91091</v>
      </c>
      <c r="C3707" t="s">
        <v>1506</v>
      </c>
      <c r="D3707" t="s">
        <v>20</v>
      </c>
      <c r="E3707" t="s">
        <v>39</v>
      </c>
      <c r="F3707" t="s">
        <v>47</v>
      </c>
      <c r="G3707" t="s">
        <v>23</v>
      </c>
      <c r="H3707" t="s">
        <v>54</v>
      </c>
      <c r="I3707" t="s">
        <v>28</v>
      </c>
      <c r="J3707" t="s">
        <v>84</v>
      </c>
      <c r="K3707" t="s">
        <v>154</v>
      </c>
      <c r="L3707" t="s">
        <v>26</v>
      </c>
      <c r="M3707" t="s">
        <v>134</v>
      </c>
      <c r="N3707" s="2">
        <v>40557</v>
      </c>
      <c r="O3707" s="2">
        <v>40558</v>
      </c>
      <c r="P3707">
        <v>2</v>
      </c>
      <c r="Q3707" s="1">
        <v>7.0000000000000007E-2</v>
      </c>
      <c r="R3707">
        <v>10.23</v>
      </c>
      <c r="S3707">
        <v>4.68</v>
      </c>
      <c r="T3707">
        <f t="shared" si="57"/>
        <v>20.46</v>
      </c>
    </row>
    <row r="3708" spans="1:20" x14ac:dyDescent="0.25">
      <c r="A3708">
        <v>3707</v>
      </c>
      <c r="B3708">
        <v>87021</v>
      </c>
      <c r="C3708" t="s">
        <v>1593</v>
      </c>
      <c r="D3708" t="s">
        <v>20</v>
      </c>
      <c r="E3708" t="s">
        <v>39</v>
      </c>
      <c r="F3708" t="s">
        <v>31</v>
      </c>
      <c r="G3708" t="s">
        <v>48</v>
      </c>
      <c r="H3708" t="s">
        <v>54</v>
      </c>
      <c r="I3708" t="s">
        <v>28</v>
      </c>
      <c r="J3708" t="s">
        <v>84</v>
      </c>
      <c r="K3708" t="s">
        <v>274</v>
      </c>
      <c r="L3708" t="s">
        <v>192</v>
      </c>
      <c r="M3708" t="s">
        <v>35</v>
      </c>
      <c r="N3708" s="2">
        <v>40585</v>
      </c>
      <c r="O3708" s="2">
        <v>40589</v>
      </c>
      <c r="P3708">
        <v>9</v>
      </c>
      <c r="Q3708" s="1">
        <v>0.08</v>
      </c>
      <c r="R3708">
        <v>6.68</v>
      </c>
      <c r="S3708">
        <v>7.3</v>
      </c>
      <c r="T3708">
        <f t="shared" si="57"/>
        <v>60.12</v>
      </c>
    </row>
    <row r="3709" spans="1:20" x14ac:dyDescent="0.25">
      <c r="A3709">
        <v>3708</v>
      </c>
      <c r="B3709">
        <v>87021</v>
      </c>
      <c r="C3709" t="s">
        <v>1265</v>
      </c>
      <c r="D3709" t="s">
        <v>20</v>
      </c>
      <c r="E3709" t="s">
        <v>39</v>
      </c>
      <c r="F3709" t="s">
        <v>31</v>
      </c>
      <c r="G3709" t="s">
        <v>48</v>
      </c>
      <c r="H3709" t="s">
        <v>49</v>
      </c>
      <c r="I3709" t="s">
        <v>28</v>
      </c>
      <c r="J3709" t="s">
        <v>84</v>
      </c>
      <c r="K3709" t="s">
        <v>105</v>
      </c>
      <c r="L3709" t="s">
        <v>44</v>
      </c>
      <c r="M3709" t="s">
        <v>146</v>
      </c>
      <c r="N3709" s="2">
        <v>40585</v>
      </c>
      <c r="O3709" s="2">
        <v>40592</v>
      </c>
      <c r="P3709">
        <v>2</v>
      </c>
      <c r="Q3709" s="1">
        <v>0</v>
      </c>
      <c r="R3709">
        <v>9.11</v>
      </c>
      <c r="S3709">
        <v>2.15</v>
      </c>
      <c r="T3709">
        <f t="shared" si="57"/>
        <v>18.22</v>
      </c>
    </row>
    <row r="3710" spans="1:20" x14ac:dyDescent="0.25">
      <c r="A3710">
        <v>3709</v>
      </c>
      <c r="B3710">
        <v>87957</v>
      </c>
      <c r="C3710" t="s">
        <v>423</v>
      </c>
      <c r="D3710" t="s">
        <v>578</v>
      </c>
      <c r="E3710" t="s">
        <v>187</v>
      </c>
      <c r="F3710" t="s">
        <v>47</v>
      </c>
      <c r="G3710" t="s">
        <v>32</v>
      </c>
      <c r="H3710" t="s">
        <v>217</v>
      </c>
      <c r="I3710" t="s">
        <v>28</v>
      </c>
      <c r="J3710" t="s">
        <v>84</v>
      </c>
      <c r="K3710" t="s">
        <v>98</v>
      </c>
      <c r="L3710" t="s">
        <v>283</v>
      </c>
      <c r="M3710" t="s">
        <v>167</v>
      </c>
      <c r="N3710" s="2">
        <v>40907</v>
      </c>
      <c r="O3710" s="2">
        <v>40924</v>
      </c>
      <c r="P3710">
        <v>21</v>
      </c>
      <c r="Q3710" s="1">
        <v>7.0000000000000007E-2</v>
      </c>
      <c r="R3710">
        <v>130.97999999999999</v>
      </c>
      <c r="S3710">
        <v>30</v>
      </c>
      <c r="T3710">
        <f t="shared" si="57"/>
        <v>2750.58</v>
      </c>
    </row>
    <row r="3711" spans="1:20" x14ac:dyDescent="0.25">
      <c r="A3711">
        <v>3710</v>
      </c>
      <c r="B3711">
        <v>87957</v>
      </c>
      <c r="C3711" t="s">
        <v>423</v>
      </c>
      <c r="D3711" t="s">
        <v>20</v>
      </c>
      <c r="E3711" t="s">
        <v>39</v>
      </c>
      <c r="F3711" t="s">
        <v>47</v>
      </c>
      <c r="G3711" t="s">
        <v>32</v>
      </c>
      <c r="H3711" t="s">
        <v>61</v>
      </c>
      <c r="I3711" t="s">
        <v>28</v>
      </c>
      <c r="J3711" t="s">
        <v>84</v>
      </c>
      <c r="K3711" t="s">
        <v>105</v>
      </c>
      <c r="L3711" t="s">
        <v>192</v>
      </c>
      <c r="M3711" t="s">
        <v>167</v>
      </c>
      <c r="N3711" s="2">
        <v>40907</v>
      </c>
      <c r="O3711" s="2">
        <v>40918</v>
      </c>
      <c r="P3711">
        <v>10</v>
      </c>
      <c r="Q3711" s="1">
        <v>0.09</v>
      </c>
      <c r="R3711">
        <v>55.98</v>
      </c>
      <c r="S3711">
        <v>4.8600000000000003</v>
      </c>
      <c r="T3711">
        <f t="shared" si="57"/>
        <v>559.79999999999995</v>
      </c>
    </row>
    <row r="3712" spans="1:20" x14ac:dyDescent="0.25">
      <c r="A3712">
        <v>3711</v>
      </c>
      <c r="B3712">
        <v>87957</v>
      </c>
      <c r="C3712" t="s">
        <v>423</v>
      </c>
      <c r="D3712" t="s">
        <v>20</v>
      </c>
      <c r="E3712" t="s">
        <v>21</v>
      </c>
      <c r="F3712" t="s">
        <v>47</v>
      </c>
      <c r="G3712" t="s">
        <v>32</v>
      </c>
      <c r="H3712" t="s">
        <v>206</v>
      </c>
      <c r="I3712" t="s">
        <v>28</v>
      </c>
      <c r="J3712" t="s">
        <v>84</v>
      </c>
      <c r="K3712" t="s">
        <v>198</v>
      </c>
      <c r="L3712" t="s">
        <v>192</v>
      </c>
      <c r="M3712" t="s">
        <v>156</v>
      </c>
      <c r="N3712" s="2">
        <v>40907</v>
      </c>
      <c r="O3712" s="2">
        <v>40935</v>
      </c>
      <c r="P3712">
        <v>16</v>
      </c>
      <c r="Q3712" s="1">
        <v>0.08</v>
      </c>
      <c r="R3712">
        <v>115.99</v>
      </c>
      <c r="S3712">
        <v>4.2300000000000004</v>
      </c>
      <c r="T3712">
        <f t="shared" si="57"/>
        <v>1855.84</v>
      </c>
    </row>
    <row r="3713" spans="1:20" x14ac:dyDescent="0.25">
      <c r="A3713">
        <v>3712</v>
      </c>
      <c r="B3713">
        <v>86287</v>
      </c>
      <c r="C3713" t="s">
        <v>523</v>
      </c>
      <c r="D3713" t="s">
        <v>20</v>
      </c>
      <c r="E3713" t="s">
        <v>39</v>
      </c>
      <c r="F3713" t="s">
        <v>22</v>
      </c>
      <c r="G3713" t="s">
        <v>48</v>
      </c>
      <c r="H3713" t="s">
        <v>94</v>
      </c>
      <c r="I3713" t="s">
        <v>28</v>
      </c>
      <c r="J3713" t="s">
        <v>84</v>
      </c>
      <c r="K3713" t="s">
        <v>184</v>
      </c>
      <c r="L3713" t="s">
        <v>44</v>
      </c>
      <c r="M3713" t="s">
        <v>444</v>
      </c>
      <c r="N3713" s="2">
        <v>41212</v>
      </c>
      <c r="O3713" s="2">
        <v>41216</v>
      </c>
      <c r="P3713">
        <v>13</v>
      </c>
      <c r="Q3713" s="1">
        <v>0.08</v>
      </c>
      <c r="R3713">
        <v>2.62</v>
      </c>
      <c r="S3713">
        <v>0.8</v>
      </c>
      <c r="T3713">
        <f t="shared" si="57"/>
        <v>34.06</v>
      </c>
    </row>
    <row r="3714" spans="1:20" x14ac:dyDescent="0.25">
      <c r="A3714">
        <v>3713</v>
      </c>
      <c r="B3714">
        <v>86287</v>
      </c>
      <c r="C3714" t="s">
        <v>523</v>
      </c>
      <c r="D3714" t="s">
        <v>20</v>
      </c>
      <c r="E3714" t="s">
        <v>39</v>
      </c>
      <c r="F3714" t="s">
        <v>22</v>
      </c>
      <c r="G3714" t="s">
        <v>48</v>
      </c>
      <c r="H3714" t="s">
        <v>78</v>
      </c>
      <c r="I3714" t="s">
        <v>28</v>
      </c>
      <c r="J3714" t="s">
        <v>84</v>
      </c>
      <c r="K3714" t="s">
        <v>113</v>
      </c>
      <c r="L3714" t="s">
        <v>192</v>
      </c>
      <c r="M3714" t="s">
        <v>123</v>
      </c>
      <c r="N3714" s="2">
        <v>41212</v>
      </c>
      <c r="O3714" s="2">
        <v>41212</v>
      </c>
      <c r="P3714">
        <v>4</v>
      </c>
      <c r="Q3714" s="1">
        <v>0.05</v>
      </c>
      <c r="R3714">
        <v>33.89</v>
      </c>
      <c r="S3714">
        <v>5.0999999999999996</v>
      </c>
      <c r="T3714">
        <f t="shared" si="57"/>
        <v>135.56</v>
      </c>
    </row>
    <row r="3715" spans="1:20" x14ac:dyDescent="0.25">
      <c r="A3715">
        <v>3714</v>
      </c>
      <c r="B3715">
        <v>89120</v>
      </c>
      <c r="C3715" t="s">
        <v>786</v>
      </c>
      <c r="D3715" t="s">
        <v>20</v>
      </c>
      <c r="E3715" t="s">
        <v>39</v>
      </c>
      <c r="F3715" t="s">
        <v>31</v>
      </c>
      <c r="G3715" t="s">
        <v>48</v>
      </c>
      <c r="H3715" t="s">
        <v>89</v>
      </c>
      <c r="I3715" t="s">
        <v>28</v>
      </c>
      <c r="J3715" t="s">
        <v>84</v>
      </c>
      <c r="K3715" t="s">
        <v>71</v>
      </c>
      <c r="L3715" t="s">
        <v>44</v>
      </c>
      <c r="M3715" t="s">
        <v>141</v>
      </c>
      <c r="N3715" s="2">
        <v>40964</v>
      </c>
      <c r="O3715" s="2">
        <v>40967</v>
      </c>
      <c r="P3715">
        <v>1</v>
      </c>
      <c r="Q3715" s="1">
        <v>0.04</v>
      </c>
      <c r="R3715">
        <v>3.29</v>
      </c>
      <c r="S3715">
        <v>1.35</v>
      </c>
      <c r="T3715">
        <f t="shared" ref="T3715:T3778" si="58">R3715*P3715</f>
        <v>3.29</v>
      </c>
    </row>
    <row r="3716" spans="1:20" x14ac:dyDescent="0.25">
      <c r="A3716">
        <v>3715</v>
      </c>
      <c r="B3716">
        <v>89972</v>
      </c>
      <c r="C3716" t="s">
        <v>518</v>
      </c>
      <c r="D3716" t="s">
        <v>20</v>
      </c>
      <c r="E3716" t="s">
        <v>39</v>
      </c>
      <c r="F3716" t="s">
        <v>31</v>
      </c>
      <c r="G3716" t="s">
        <v>41</v>
      </c>
      <c r="H3716" t="s">
        <v>54</v>
      </c>
      <c r="I3716" t="s">
        <v>28</v>
      </c>
      <c r="J3716" t="s">
        <v>84</v>
      </c>
      <c r="K3716" t="s">
        <v>58</v>
      </c>
      <c r="L3716" t="s">
        <v>192</v>
      </c>
      <c r="M3716" t="s">
        <v>35</v>
      </c>
      <c r="N3716" s="2">
        <v>40648</v>
      </c>
      <c r="O3716" s="2">
        <v>40650</v>
      </c>
      <c r="P3716">
        <v>8</v>
      </c>
      <c r="Q3716" s="1">
        <v>0.01</v>
      </c>
      <c r="R3716">
        <v>8.34</v>
      </c>
      <c r="S3716">
        <v>4.82</v>
      </c>
      <c r="T3716">
        <f t="shared" si="58"/>
        <v>66.72</v>
      </c>
    </row>
    <row r="3717" spans="1:20" x14ac:dyDescent="0.25">
      <c r="A3717">
        <v>3716</v>
      </c>
      <c r="B3717">
        <v>89972</v>
      </c>
      <c r="C3717" t="s">
        <v>518</v>
      </c>
      <c r="D3717" t="s">
        <v>38</v>
      </c>
      <c r="E3717" t="s">
        <v>21</v>
      </c>
      <c r="F3717" t="s">
        <v>31</v>
      </c>
      <c r="G3717" t="s">
        <v>41</v>
      </c>
      <c r="H3717" t="s">
        <v>24</v>
      </c>
      <c r="I3717" t="s">
        <v>28</v>
      </c>
      <c r="J3717" t="s">
        <v>84</v>
      </c>
      <c r="K3717" t="s">
        <v>1114</v>
      </c>
      <c r="L3717" t="s">
        <v>192</v>
      </c>
      <c r="M3717" t="s">
        <v>35</v>
      </c>
      <c r="N3717" s="2">
        <v>40648</v>
      </c>
      <c r="O3717" s="2">
        <v>40649</v>
      </c>
      <c r="P3717">
        <v>5</v>
      </c>
      <c r="Q3717" s="1">
        <v>0.02</v>
      </c>
      <c r="R3717">
        <v>155.99</v>
      </c>
      <c r="S3717">
        <v>8.99</v>
      </c>
      <c r="T3717">
        <f t="shared" si="58"/>
        <v>779.95</v>
      </c>
    </row>
    <row r="3718" spans="1:20" x14ac:dyDescent="0.25">
      <c r="A3718">
        <v>3717</v>
      </c>
      <c r="B3718">
        <v>89972</v>
      </c>
      <c r="C3718" t="s">
        <v>710</v>
      </c>
      <c r="D3718" t="s">
        <v>38</v>
      </c>
      <c r="E3718" t="s">
        <v>21</v>
      </c>
      <c r="F3718" t="s">
        <v>31</v>
      </c>
      <c r="G3718" t="s">
        <v>41</v>
      </c>
      <c r="H3718" t="s">
        <v>24</v>
      </c>
      <c r="I3718" t="s">
        <v>28</v>
      </c>
      <c r="J3718" t="s">
        <v>84</v>
      </c>
      <c r="K3718" t="s">
        <v>201</v>
      </c>
      <c r="L3718" t="s">
        <v>44</v>
      </c>
      <c r="M3718" t="s">
        <v>35</v>
      </c>
      <c r="N3718" s="2">
        <v>40648</v>
      </c>
      <c r="O3718" s="2">
        <v>40651</v>
      </c>
      <c r="P3718">
        <v>4</v>
      </c>
      <c r="Q3718" s="1">
        <v>7.0000000000000007E-2</v>
      </c>
      <c r="R3718">
        <v>85.99</v>
      </c>
      <c r="S3718">
        <v>0.99</v>
      </c>
      <c r="T3718">
        <f t="shared" si="58"/>
        <v>343.96</v>
      </c>
    </row>
    <row r="3719" spans="1:20" x14ac:dyDescent="0.25">
      <c r="A3719">
        <v>3718</v>
      </c>
      <c r="B3719">
        <v>86003</v>
      </c>
      <c r="C3719" t="s">
        <v>126</v>
      </c>
      <c r="D3719" t="s">
        <v>578</v>
      </c>
      <c r="E3719" t="s">
        <v>21</v>
      </c>
      <c r="F3719" t="s">
        <v>22</v>
      </c>
      <c r="G3719" t="s">
        <v>23</v>
      </c>
      <c r="H3719" t="s">
        <v>206</v>
      </c>
      <c r="I3719" t="s">
        <v>28</v>
      </c>
      <c r="J3719" t="s">
        <v>84</v>
      </c>
      <c r="K3719" t="s">
        <v>201</v>
      </c>
      <c r="L3719" t="s">
        <v>283</v>
      </c>
      <c r="M3719" t="s">
        <v>444</v>
      </c>
      <c r="N3719" s="2">
        <v>40284</v>
      </c>
      <c r="O3719" s="2">
        <v>40285</v>
      </c>
      <c r="P3719">
        <v>2</v>
      </c>
      <c r="Q3719" s="1">
        <v>0.05</v>
      </c>
      <c r="R3719">
        <v>2550.14</v>
      </c>
      <c r="S3719">
        <v>29.7</v>
      </c>
      <c r="T3719">
        <f t="shared" si="58"/>
        <v>5100.28</v>
      </c>
    </row>
    <row r="3720" spans="1:20" x14ac:dyDescent="0.25">
      <c r="A3720">
        <v>3719</v>
      </c>
      <c r="B3720">
        <v>89695</v>
      </c>
      <c r="C3720" t="s">
        <v>385</v>
      </c>
      <c r="D3720" t="s">
        <v>20</v>
      </c>
      <c r="E3720" t="s">
        <v>39</v>
      </c>
      <c r="F3720" t="s">
        <v>22</v>
      </c>
      <c r="G3720" t="s">
        <v>32</v>
      </c>
      <c r="H3720" t="s">
        <v>78</v>
      </c>
      <c r="I3720" t="s">
        <v>28</v>
      </c>
      <c r="J3720" t="s">
        <v>84</v>
      </c>
      <c r="K3720" t="s">
        <v>133</v>
      </c>
      <c r="L3720" t="s">
        <v>26</v>
      </c>
      <c r="M3720" t="s">
        <v>294</v>
      </c>
      <c r="N3720" s="2">
        <v>41579</v>
      </c>
      <c r="O3720" s="2">
        <v>41581</v>
      </c>
      <c r="P3720">
        <v>32</v>
      </c>
      <c r="Q3720" s="1">
        <v>0.1</v>
      </c>
      <c r="R3720">
        <v>2.08</v>
      </c>
      <c r="S3720">
        <v>2.56</v>
      </c>
      <c r="T3720">
        <f t="shared" si="58"/>
        <v>66.56</v>
      </c>
    </row>
    <row r="3721" spans="1:20" x14ac:dyDescent="0.25">
      <c r="A3721">
        <v>3720</v>
      </c>
      <c r="B3721">
        <v>90637</v>
      </c>
      <c r="C3721" t="s">
        <v>544</v>
      </c>
      <c r="D3721" t="s">
        <v>20</v>
      </c>
      <c r="E3721" t="s">
        <v>39</v>
      </c>
      <c r="F3721" t="s">
        <v>31</v>
      </c>
      <c r="G3721" t="s">
        <v>41</v>
      </c>
      <c r="H3721" t="s">
        <v>89</v>
      </c>
      <c r="I3721" t="s">
        <v>28</v>
      </c>
      <c r="J3721" t="s">
        <v>84</v>
      </c>
      <c r="K3721" t="s">
        <v>95</v>
      </c>
      <c r="L3721" t="s">
        <v>26</v>
      </c>
      <c r="M3721" t="s">
        <v>178</v>
      </c>
      <c r="N3721" s="2">
        <v>41265</v>
      </c>
      <c r="O3721" s="2">
        <v>41266</v>
      </c>
      <c r="P3721">
        <v>2</v>
      </c>
      <c r="Q3721" s="1">
        <v>0</v>
      </c>
      <c r="R3721">
        <v>28.15</v>
      </c>
      <c r="S3721">
        <v>6.17</v>
      </c>
      <c r="T3721">
        <f t="shared" si="58"/>
        <v>56.3</v>
      </c>
    </row>
    <row r="3722" spans="1:20" x14ac:dyDescent="0.25">
      <c r="A3722">
        <v>3721</v>
      </c>
      <c r="B3722">
        <v>90637</v>
      </c>
      <c r="C3722" t="s">
        <v>544</v>
      </c>
      <c r="D3722" t="s">
        <v>38</v>
      </c>
      <c r="E3722" t="s">
        <v>39</v>
      </c>
      <c r="F3722" t="s">
        <v>31</v>
      </c>
      <c r="G3722" t="s">
        <v>41</v>
      </c>
      <c r="H3722" t="s">
        <v>61</v>
      </c>
      <c r="I3722" t="s">
        <v>28</v>
      </c>
      <c r="J3722" t="s">
        <v>84</v>
      </c>
      <c r="K3722" t="s">
        <v>189</v>
      </c>
      <c r="L3722" t="s">
        <v>44</v>
      </c>
      <c r="M3722" t="s">
        <v>375</v>
      </c>
      <c r="N3722" s="2">
        <v>41265</v>
      </c>
      <c r="O3722" s="2">
        <v>41266</v>
      </c>
      <c r="P3722">
        <v>21</v>
      </c>
      <c r="Q3722" s="1">
        <v>0.06</v>
      </c>
      <c r="R3722">
        <v>2.78</v>
      </c>
      <c r="S3722">
        <v>1.25</v>
      </c>
      <c r="T3722">
        <f t="shared" si="58"/>
        <v>58.379999999999995</v>
      </c>
    </row>
    <row r="3723" spans="1:20" x14ac:dyDescent="0.25">
      <c r="A3723">
        <v>3722</v>
      </c>
      <c r="B3723">
        <v>88498</v>
      </c>
      <c r="C3723" t="s">
        <v>2107</v>
      </c>
      <c r="D3723" t="s">
        <v>20</v>
      </c>
      <c r="E3723" t="s">
        <v>21</v>
      </c>
      <c r="F3723" t="s">
        <v>31</v>
      </c>
      <c r="G3723" t="s">
        <v>48</v>
      </c>
      <c r="H3723" t="s">
        <v>33</v>
      </c>
      <c r="I3723" t="s">
        <v>28</v>
      </c>
      <c r="J3723" t="s">
        <v>84</v>
      </c>
      <c r="K3723" t="s">
        <v>1107</v>
      </c>
      <c r="L3723" t="s">
        <v>706</v>
      </c>
      <c r="M3723" t="s">
        <v>121</v>
      </c>
      <c r="N3723" s="2">
        <v>41294</v>
      </c>
      <c r="O3723" s="2">
        <v>41296</v>
      </c>
      <c r="P3723">
        <v>10</v>
      </c>
      <c r="Q3723" s="1">
        <v>0.03</v>
      </c>
      <c r="R3723">
        <v>23.99</v>
      </c>
      <c r="S3723">
        <v>6.3</v>
      </c>
      <c r="T3723">
        <f t="shared" si="58"/>
        <v>239.89999999999998</v>
      </c>
    </row>
    <row r="3724" spans="1:20" x14ac:dyDescent="0.25">
      <c r="A3724">
        <v>3723</v>
      </c>
      <c r="B3724">
        <v>88498</v>
      </c>
      <c r="C3724" t="s">
        <v>2107</v>
      </c>
      <c r="D3724" t="s">
        <v>20</v>
      </c>
      <c r="E3724" t="s">
        <v>21</v>
      </c>
      <c r="F3724" t="s">
        <v>31</v>
      </c>
      <c r="G3724" t="s">
        <v>48</v>
      </c>
      <c r="H3724" t="s">
        <v>203</v>
      </c>
      <c r="I3724" t="s">
        <v>28</v>
      </c>
      <c r="J3724" t="s">
        <v>84</v>
      </c>
      <c r="K3724" t="s">
        <v>201</v>
      </c>
      <c r="L3724" t="s">
        <v>192</v>
      </c>
      <c r="M3724" t="s">
        <v>63</v>
      </c>
      <c r="N3724" s="2">
        <v>41294</v>
      </c>
      <c r="O3724" s="2">
        <v>41294</v>
      </c>
      <c r="P3724">
        <v>1</v>
      </c>
      <c r="Q3724" s="1">
        <v>7.0000000000000007E-2</v>
      </c>
      <c r="R3724">
        <v>65.989999999999995</v>
      </c>
      <c r="S3724">
        <v>8.99</v>
      </c>
      <c r="T3724">
        <f t="shared" si="58"/>
        <v>65.989999999999995</v>
      </c>
    </row>
    <row r="3725" spans="1:20" x14ac:dyDescent="0.25">
      <c r="A3725">
        <v>3724</v>
      </c>
      <c r="B3725">
        <v>89673</v>
      </c>
      <c r="C3725" t="s">
        <v>727</v>
      </c>
      <c r="D3725" t="s">
        <v>20</v>
      </c>
      <c r="E3725" t="s">
        <v>39</v>
      </c>
      <c r="F3725" t="s">
        <v>40</v>
      </c>
      <c r="G3725" t="s">
        <v>23</v>
      </c>
      <c r="H3725" t="s">
        <v>89</v>
      </c>
      <c r="I3725" t="s">
        <v>28</v>
      </c>
      <c r="J3725" t="s">
        <v>84</v>
      </c>
      <c r="K3725" t="s">
        <v>43</v>
      </c>
      <c r="L3725" t="s">
        <v>44</v>
      </c>
      <c r="M3725" t="s">
        <v>175</v>
      </c>
      <c r="N3725" s="2">
        <v>41159</v>
      </c>
      <c r="O3725" s="2">
        <v>41160</v>
      </c>
      <c r="P3725">
        <v>10</v>
      </c>
      <c r="Q3725" s="1">
        <v>0.04</v>
      </c>
      <c r="R3725">
        <v>3.14</v>
      </c>
      <c r="S3725">
        <v>1.92</v>
      </c>
      <c r="T3725">
        <f t="shared" si="58"/>
        <v>31.400000000000002</v>
      </c>
    </row>
    <row r="3726" spans="1:20" x14ac:dyDescent="0.25">
      <c r="A3726">
        <v>3725</v>
      </c>
      <c r="B3726">
        <v>89673</v>
      </c>
      <c r="C3726" t="s">
        <v>727</v>
      </c>
      <c r="D3726" t="s">
        <v>38</v>
      </c>
      <c r="E3726" t="s">
        <v>39</v>
      </c>
      <c r="F3726" t="s">
        <v>40</v>
      </c>
      <c r="G3726" t="s">
        <v>23</v>
      </c>
      <c r="H3726" t="s">
        <v>61</v>
      </c>
      <c r="I3726" t="s">
        <v>28</v>
      </c>
      <c r="J3726" t="s">
        <v>84</v>
      </c>
      <c r="K3726" t="s">
        <v>62</v>
      </c>
      <c r="L3726" t="s">
        <v>706</v>
      </c>
      <c r="M3726" t="s">
        <v>309</v>
      </c>
      <c r="N3726" s="2">
        <v>41159</v>
      </c>
      <c r="O3726" s="2">
        <v>41160</v>
      </c>
      <c r="P3726">
        <v>7</v>
      </c>
      <c r="Q3726" s="1">
        <v>0.08</v>
      </c>
      <c r="R3726">
        <v>7.98</v>
      </c>
      <c r="S3726">
        <v>6.5</v>
      </c>
      <c r="T3726">
        <f t="shared" si="58"/>
        <v>55.86</v>
      </c>
    </row>
    <row r="3727" spans="1:20" x14ac:dyDescent="0.25">
      <c r="A3727">
        <v>3726</v>
      </c>
      <c r="B3727">
        <v>86968</v>
      </c>
      <c r="C3727" t="s">
        <v>1232</v>
      </c>
      <c r="D3727" t="s">
        <v>38</v>
      </c>
      <c r="E3727" t="s">
        <v>39</v>
      </c>
      <c r="F3727" t="s">
        <v>40</v>
      </c>
      <c r="G3727" t="s">
        <v>41</v>
      </c>
      <c r="H3727" t="s">
        <v>61</v>
      </c>
      <c r="I3727" t="s">
        <v>28</v>
      </c>
      <c r="J3727" t="s">
        <v>84</v>
      </c>
      <c r="K3727" t="s">
        <v>98</v>
      </c>
      <c r="L3727" t="s">
        <v>706</v>
      </c>
      <c r="M3727" t="s">
        <v>59</v>
      </c>
      <c r="N3727" s="2">
        <v>41033</v>
      </c>
      <c r="O3727" s="2">
        <v>41035</v>
      </c>
      <c r="P3727">
        <v>10</v>
      </c>
      <c r="Q3727" s="1">
        <v>0.05</v>
      </c>
      <c r="R3727">
        <v>14.42</v>
      </c>
      <c r="S3727">
        <v>6.75</v>
      </c>
      <c r="T3727">
        <f t="shared" si="58"/>
        <v>144.19999999999999</v>
      </c>
    </row>
    <row r="3728" spans="1:20" x14ac:dyDescent="0.25">
      <c r="A3728">
        <v>3727</v>
      </c>
      <c r="B3728">
        <v>86968</v>
      </c>
      <c r="C3728" t="s">
        <v>1232</v>
      </c>
      <c r="D3728" t="s">
        <v>578</v>
      </c>
      <c r="E3728" t="s">
        <v>187</v>
      </c>
      <c r="F3728" t="s">
        <v>40</v>
      </c>
      <c r="G3728" t="s">
        <v>41</v>
      </c>
      <c r="H3728" t="s">
        <v>217</v>
      </c>
      <c r="I3728" t="s">
        <v>28</v>
      </c>
      <c r="J3728" t="s">
        <v>84</v>
      </c>
      <c r="K3728" t="s">
        <v>231</v>
      </c>
      <c r="L3728" t="s">
        <v>330</v>
      </c>
      <c r="M3728" t="s">
        <v>59</v>
      </c>
      <c r="N3728" s="2">
        <v>41033</v>
      </c>
      <c r="O3728" s="2">
        <v>41034</v>
      </c>
      <c r="P3728">
        <v>14</v>
      </c>
      <c r="Q3728" s="1">
        <v>0.1</v>
      </c>
      <c r="R3728">
        <v>31.76</v>
      </c>
      <c r="S3728">
        <v>45.51</v>
      </c>
      <c r="T3728">
        <f t="shared" si="58"/>
        <v>444.64000000000004</v>
      </c>
    </row>
    <row r="3729" spans="1:20" x14ac:dyDescent="0.25">
      <c r="A3729">
        <v>3728</v>
      </c>
      <c r="B3729">
        <v>89722</v>
      </c>
      <c r="C3729" t="s">
        <v>1796</v>
      </c>
      <c r="D3729" t="s">
        <v>578</v>
      </c>
      <c r="E3729" t="s">
        <v>187</v>
      </c>
      <c r="F3729" t="s">
        <v>40</v>
      </c>
      <c r="G3729" t="s">
        <v>23</v>
      </c>
      <c r="H3729" t="s">
        <v>219</v>
      </c>
      <c r="I3729" t="s">
        <v>28</v>
      </c>
      <c r="J3729" t="s">
        <v>84</v>
      </c>
      <c r="K3729" t="s">
        <v>231</v>
      </c>
      <c r="L3729" t="s">
        <v>283</v>
      </c>
      <c r="M3729" t="s">
        <v>264</v>
      </c>
      <c r="N3729" s="2">
        <v>41427</v>
      </c>
      <c r="O3729" s="2">
        <v>41428</v>
      </c>
      <c r="P3729">
        <v>11</v>
      </c>
      <c r="Q3729" s="1">
        <v>0.01</v>
      </c>
      <c r="R3729">
        <v>89.99</v>
      </c>
      <c r="S3729">
        <v>42</v>
      </c>
      <c r="T3729">
        <f t="shared" si="58"/>
        <v>989.89</v>
      </c>
    </row>
    <row r="3730" spans="1:20" x14ac:dyDescent="0.25">
      <c r="A3730">
        <v>3729</v>
      </c>
      <c r="B3730">
        <v>89722</v>
      </c>
      <c r="C3730" t="s">
        <v>1796</v>
      </c>
      <c r="D3730" t="s">
        <v>20</v>
      </c>
      <c r="E3730" t="s">
        <v>21</v>
      </c>
      <c r="F3730" t="s">
        <v>40</v>
      </c>
      <c r="G3730" t="s">
        <v>23</v>
      </c>
      <c r="H3730" t="s">
        <v>206</v>
      </c>
      <c r="I3730" t="s">
        <v>28</v>
      </c>
      <c r="J3730" t="s">
        <v>84</v>
      </c>
      <c r="K3730" t="s">
        <v>409</v>
      </c>
      <c r="L3730" t="s">
        <v>192</v>
      </c>
      <c r="M3730" t="s">
        <v>75</v>
      </c>
      <c r="N3730" s="2">
        <v>41427</v>
      </c>
      <c r="O3730" s="2">
        <v>41429</v>
      </c>
      <c r="P3730">
        <v>13</v>
      </c>
      <c r="Q3730" s="1">
        <v>0.05</v>
      </c>
      <c r="R3730">
        <v>65.989999999999995</v>
      </c>
      <c r="S3730">
        <v>3.99</v>
      </c>
      <c r="T3730">
        <f t="shared" si="58"/>
        <v>857.86999999999989</v>
      </c>
    </row>
    <row r="3731" spans="1:20" x14ac:dyDescent="0.25">
      <c r="A3731">
        <v>3730</v>
      </c>
      <c r="B3731">
        <v>86588</v>
      </c>
      <c r="C3731" t="s">
        <v>836</v>
      </c>
      <c r="D3731" t="s">
        <v>20</v>
      </c>
      <c r="E3731" t="s">
        <v>39</v>
      </c>
      <c r="F3731" t="s">
        <v>22</v>
      </c>
      <c r="G3731" t="s">
        <v>32</v>
      </c>
      <c r="H3731" t="s">
        <v>49</v>
      </c>
      <c r="I3731" t="s">
        <v>28</v>
      </c>
      <c r="J3731" t="s">
        <v>84</v>
      </c>
      <c r="K3731" t="s">
        <v>129</v>
      </c>
      <c r="L3731" t="s">
        <v>192</v>
      </c>
      <c r="M3731" t="s">
        <v>499</v>
      </c>
      <c r="N3731" s="2">
        <v>41528</v>
      </c>
      <c r="O3731" s="2">
        <v>41528</v>
      </c>
      <c r="P3731">
        <v>18</v>
      </c>
      <c r="Q3731" s="1">
        <v>7.0000000000000007E-2</v>
      </c>
      <c r="R3731">
        <v>3.58</v>
      </c>
      <c r="S3731">
        <v>5.47</v>
      </c>
      <c r="T3731">
        <f t="shared" si="58"/>
        <v>64.44</v>
      </c>
    </row>
    <row r="3732" spans="1:20" x14ac:dyDescent="0.25">
      <c r="A3732">
        <v>3731</v>
      </c>
      <c r="B3732">
        <v>91103</v>
      </c>
      <c r="C3732" t="s">
        <v>1638</v>
      </c>
      <c r="D3732" t="s">
        <v>20</v>
      </c>
      <c r="E3732" t="s">
        <v>187</v>
      </c>
      <c r="F3732" t="s">
        <v>40</v>
      </c>
      <c r="G3732" t="s">
        <v>41</v>
      </c>
      <c r="H3732" t="s">
        <v>188</v>
      </c>
      <c r="I3732" t="s">
        <v>28</v>
      </c>
      <c r="J3732" t="s">
        <v>84</v>
      </c>
      <c r="K3732" t="s">
        <v>145</v>
      </c>
      <c r="L3732" t="s">
        <v>192</v>
      </c>
      <c r="M3732" t="s">
        <v>99</v>
      </c>
      <c r="N3732" s="2">
        <v>40917</v>
      </c>
      <c r="O3732" s="2">
        <v>40917</v>
      </c>
      <c r="P3732">
        <v>2</v>
      </c>
      <c r="Q3732" s="1">
        <v>0.04</v>
      </c>
      <c r="R3732">
        <v>46.94</v>
      </c>
      <c r="S3732">
        <v>6.77</v>
      </c>
      <c r="T3732">
        <f t="shared" si="58"/>
        <v>93.88</v>
      </c>
    </row>
    <row r="3733" spans="1:20" x14ac:dyDescent="0.25">
      <c r="A3733">
        <v>3732</v>
      </c>
      <c r="B3733">
        <v>87715</v>
      </c>
      <c r="C3733" t="s">
        <v>587</v>
      </c>
      <c r="D3733" t="s">
        <v>20</v>
      </c>
      <c r="E3733" t="s">
        <v>21</v>
      </c>
      <c r="F3733" t="s">
        <v>47</v>
      </c>
      <c r="G3733" t="s">
        <v>41</v>
      </c>
      <c r="H3733" t="s">
        <v>203</v>
      </c>
      <c r="I3733" t="s">
        <v>28</v>
      </c>
      <c r="J3733" t="s">
        <v>84</v>
      </c>
      <c r="K3733" t="s">
        <v>1243</v>
      </c>
      <c r="L3733" t="s">
        <v>26</v>
      </c>
      <c r="M3733" t="s">
        <v>51</v>
      </c>
      <c r="N3733" s="2">
        <v>41285</v>
      </c>
      <c r="O3733" s="2">
        <v>41286</v>
      </c>
      <c r="P3733">
        <v>9</v>
      </c>
      <c r="Q3733" s="1">
        <v>0.06</v>
      </c>
      <c r="R3733">
        <v>39.24</v>
      </c>
      <c r="S3733">
        <v>1.99</v>
      </c>
      <c r="T3733">
        <f t="shared" si="58"/>
        <v>353.16</v>
      </c>
    </row>
    <row r="3734" spans="1:20" x14ac:dyDescent="0.25">
      <c r="A3734">
        <v>3733</v>
      </c>
      <c r="B3734">
        <v>87712</v>
      </c>
      <c r="C3734" t="s">
        <v>587</v>
      </c>
      <c r="D3734" t="s">
        <v>20</v>
      </c>
      <c r="E3734" t="s">
        <v>21</v>
      </c>
      <c r="F3734" t="s">
        <v>47</v>
      </c>
      <c r="G3734" t="s">
        <v>93</v>
      </c>
      <c r="H3734" t="s">
        <v>24</v>
      </c>
      <c r="I3734" t="s">
        <v>28</v>
      </c>
      <c r="J3734" t="s">
        <v>84</v>
      </c>
      <c r="K3734" t="s">
        <v>201</v>
      </c>
      <c r="L3734" t="s">
        <v>706</v>
      </c>
      <c r="M3734" t="s">
        <v>167</v>
      </c>
      <c r="N3734" s="2">
        <v>40770</v>
      </c>
      <c r="O3734" s="2">
        <v>40770</v>
      </c>
      <c r="P3734">
        <v>1</v>
      </c>
      <c r="Q3734" s="1">
        <v>0.06</v>
      </c>
      <c r="R3734">
        <v>17.98</v>
      </c>
      <c r="S3734">
        <v>8.51</v>
      </c>
      <c r="T3734">
        <f t="shared" si="58"/>
        <v>17.98</v>
      </c>
    </row>
    <row r="3735" spans="1:20" x14ac:dyDescent="0.25">
      <c r="A3735">
        <v>3734</v>
      </c>
      <c r="B3735">
        <v>87712</v>
      </c>
      <c r="C3735" t="s">
        <v>484</v>
      </c>
      <c r="D3735" t="s">
        <v>20</v>
      </c>
      <c r="E3735" t="s">
        <v>39</v>
      </c>
      <c r="F3735" t="s">
        <v>47</v>
      </c>
      <c r="G3735" t="s">
        <v>93</v>
      </c>
      <c r="H3735" t="s">
        <v>61</v>
      </c>
      <c r="I3735" t="s">
        <v>28</v>
      </c>
      <c r="J3735" t="s">
        <v>84</v>
      </c>
      <c r="K3735" t="s">
        <v>71</v>
      </c>
      <c r="L3735" t="s">
        <v>192</v>
      </c>
      <c r="M3735" t="s">
        <v>156</v>
      </c>
      <c r="N3735" s="2">
        <v>40770</v>
      </c>
      <c r="O3735" s="2">
        <v>40772</v>
      </c>
      <c r="P3735">
        <v>5</v>
      </c>
      <c r="Q3735" s="1">
        <v>0.04</v>
      </c>
      <c r="R3735">
        <v>12.95</v>
      </c>
      <c r="S3735">
        <v>4.9800000000000004</v>
      </c>
      <c r="T3735">
        <f t="shared" si="58"/>
        <v>64.75</v>
      </c>
    </row>
    <row r="3736" spans="1:20" x14ac:dyDescent="0.25">
      <c r="A3736">
        <v>3735</v>
      </c>
      <c r="B3736">
        <v>90516</v>
      </c>
      <c r="C3736" t="s">
        <v>127</v>
      </c>
      <c r="D3736" t="s">
        <v>20</v>
      </c>
      <c r="E3736" t="s">
        <v>39</v>
      </c>
      <c r="F3736" t="s">
        <v>22</v>
      </c>
      <c r="G3736" t="s">
        <v>93</v>
      </c>
      <c r="H3736" t="s">
        <v>94</v>
      </c>
      <c r="I3736" t="s">
        <v>28</v>
      </c>
      <c r="J3736" t="s">
        <v>84</v>
      </c>
      <c r="K3736" t="s">
        <v>71</v>
      </c>
      <c r="L3736" t="s">
        <v>44</v>
      </c>
      <c r="M3736" t="s">
        <v>86</v>
      </c>
      <c r="N3736" s="2">
        <v>40768</v>
      </c>
      <c r="O3736" s="2">
        <v>40769</v>
      </c>
      <c r="P3736">
        <v>15</v>
      </c>
      <c r="Q3736" s="1">
        <v>0.06</v>
      </c>
      <c r="R3736">
        <v>1.48</v>
      </c>
      <c r="S3736">
        <v>0.7</v>
      </c>
      <c r="T3736">
        <f t="shared" si="58"/>
        <v>22.2</v>
      </c>
    </row>
    <row r="3737" spans="1:20" x14ac:dyDescent="0.25">
      <c r="A3737">
        <v>3736</v>
      </c>
      <c r="B3737">
        <v>90516</v>
      </c>
      <c r="C3737" t="s">
        <v>127</v>
      </c>
      <c r="D3737" t="s">
        <v>20</v>
      </c>
      <c r="E3737" t="s">
        <v>21</v>
      </c>
      <c r="F3737" t="s">
        <v>22</v>
      </c>
      <c r="G3737" t="s">
        <v>93</v>
      </c>
      <c r="H3737" t="s">
        <v>206</v>
      </c>
      <c r="I3737" t="s">
        <v>28</v>
      </c>
      <c r="J3737" t="s">
        <v>84</v>
      </c>
      <c r="K3737" t="s">
        <v>210</v>
      </c>
      <c r="L3737" t="s">
        <v>192</v>
      </c>
      <c r="M3737" t="s">
        <v>199</v>
      </c>
      <c r="N3737" s="2">
        <v>40768</v>
      </c>
      <c r="O3737" s="2">
        <v>40770</v>
      </c>
      <c r="P3737">
        <v>10</v>
      </c>
      <c r="Q3737" s="1">
        <v>0.1</v>
      </c>
      <c r="R3737">
        <v>45.99</v>
      </c>
      <c r="S3737">
        <v>4.99</v>
      </c>
      <c r="T3737">
        <f t="shared" si="58"/>
        <v>459.90000000000003</v>
      </c>
    </row>
    <row r="3738" spans="1:20" x14ac:dyDescent="0.25">
      <c r="A3738">
        <v>3737</v>
      </c>
      <c r="B3738">
        <v>91110</v>
      </c>
      <c r="C3738" t="s">
        <v>1033</v>
      </c>
      <c r="D3738" t="s">
        <v>20</v>
      </c>
      <c r="E3738" t="s">
        <v>21</v>
      </c>
      <c r="F3738" t="s">
        <v>22</v>
      </c>
      <c r="G3738" t="s">
        <v>48</v>
      </c>
      <c r="H3738" t="s">
        <v>206</v>
      </c>
      <c r="I3738" t="s">
        <v>28</v>
      </c>
      <c r="J3738" t="s">
        <v>84</v>
      </c>
      <c r="K3738" t="s">
        <v>198</v>
      </c>
      <c r="L3738" t="s">
        <v>192</v>
      </c>
      <c r="M3738" t="s">
        <v>294</v>
      </c>
      <c r="N3738" s="2">
        <v>40450</v>
      </c>
      <c r="O3738" s="2">
        <v>40457</v>
      </c>
      <c r="P3738">
        <v>2</v>
      </c>
      <c r="Q3738" s="1">
        <v>0.03</v>
      </c>
      <c r="R3738">
        <v>140.99</v>
      </c>
      <c r="S3738">
        <v>4.2</v>
      </c>
      <c r="T3738">
        <f t="shared" si="58"/>
        <v>281.98</v>
      </c>
    </row>
    <row r="3739" spans="1:20" x14ac:dyDescent="0.25">
      <c r="A3739">
        <v>3738</v>
      </c>
      <c r="B3739">
        <v>89359</v>
      </c>
      <c r="C3739" t="s">
        <v>1582</v>
      </c>
      <c r="D3739" t="s">
        <v>20</v>
      </c>
      <c r="E3739" t="s">
        <v>21</v>
      </c>
      <c r="F3739" t="s">
        <v>22</v>
      </c>
      <c r="G3739" t="s">
        <v>48</v>
      </c>
      <c r="H3739" t="s">
        <v>24</v>
      </c>
      <c r="I3739" t="s">
        <v>28</v>
      </c>
      <c r="J3739" t="s">
        <v>84</v>
      </c>
      <c r="K3739" t="s">
        <v>1107</v>
      </c>
      <c r="L3739" t="s">
        <v>706</v>
      </c>
      <c r="M3739" t="s">
        <v>80</v>
      </c>
      <c r="N3739" s="2">
        <v>41449</v>
      </c>
      <c r="O3739" s="2">
        <v>41454</v>
      </c>
      <c r="P3739">
        <v>2</v>
      </c>
      <c r="Q3739" s="1">
        <v>0.03</v>
      </c>
      <c r="R3739">
        <v>13.99</v>
      </c>
      <c r="S3739">
        <v>7.51</v>
      </c>
      <c r="T3739">
        <f t="shared" si="58"/>
        <v>27.98</v>
      </c>
    </row>
    <row r="3740" spans="1:20" x14ac:dyDescent="0.25">
      <c r="A3740">
        <v>3739</v>
      </c>
      <c r="B3740">
        <v>89303</v>
      </c>
      <c r="C3740" t="s">
        <v>1260</v>
      </c>
      <c r="D3740" t="s">
        <v>20</v>
      </c>
      <c r="E3740" t="s">
        <v>39</v>
      </c>
      <c r="F3740" t="s">
        <v>22</v>
      </c>
      <c r="G3740" t="s">
        <v>93</v>
      </c>
      <c r="H3740" t="s">
        <v>78</v>
      </c>
      <c r="I3740" t="s">
        <v>28</v>
      </c>
      <c r="J3740" t="s">
        <v>84</v>
      </c>
      <c r="K3740" t="s">
        <v>79</v>
      </c>
      <c r="L3740" t="s">
        <v>192</v>
      </c>
      <c r="M3740" t="s">
        <v>227</v>
      </c>
      <c r="N3740" s="2">
        <v>40616</v>
      </c>
      <c r="O3740" s="2">
        <v>40618</v>
      </c>
      <c r="P3740">
        <v>10</v>
      </c>
      <c r="Q3740" s="1">
        <v>0.09</v>
      </c>
      <c r="R3740">
        <v>11.97</v>
      </c>
      <c r="S3740">
        <v>4.9800000000000004</v>
      </c>
      <c r="T3740">
        <f t="shared" si="58"/>
        <v>119.7</v>
      </c>
    </row>
    <row r="3741" spans="1:20" x14ac:dyDescent="0.25">
      <c r="A3741">
        <v>3740</v>
      </c>
      <c r="B3741">
        <v>91121</v>
      </c>
      <c r="C3741" t="s">
        <v>2245</v>
      </c>
      <c r="D3741" t="s">
        <v>20</v>
      </c>
      <c r="E3741" t="s">
        <v>187</v>
      </c>
      <c r="F3741" t="s">
        <v>22</v>
      </c>
      <c r="G3741" t="s">
        <v>41</v>
      </c>
      <c r="H3741" t="s">
        <v>217</v>
      </c>
      <c r="I3741" t="s">
        <v>28</v>
      </c>
      <c r="J3741" t="s">
        <v>84</v>
      </c>
      <c r="K3741" t="s">
        <v>68</v>
      </c>
      <c r="L3741" t="s">
        <v>44</v>
      </c>
      <c r="M3741" t="s">
        <v>331</v>
      </c>
      <c r="N3741" s="2">
        <v>41626</v>
      </c>
      <c r="O3741" s="2">
        <v>41627</v>
      </c>
      <c r="P3741">
        <v>13</v>
      </c>
      <c r="Q3741" s="1">
        <v>0.09</v>
      </c>
      <c r="R3741">
        <v>45.98</v>
      </c>
      <c r="S3741">
        <v>4.8</v>
      </c>
      <c r="T3741">
        <f t="shared" si="58"/>
        <v>597.74</v>
      </c>
    </row>
    <row r="3742" spans="1:20" x14ac:dyDescent="0.25">
      <c r="A3742">
        <v>3741</v>
      </c>
      <c r="B3742">
        <v>91121</v>
      </c>
      <c r="C3742" t="s">
        <v>1975</v>
      </c>
      <c r="D3742" t="s">
        <v>20</v>
      </c>
      <c r="E3742" t="s">
        <v>21</v>
      </c>
      <c r="F3742" t="s">
        <v>22</v>
      </c>
      <c r="G3742" t="s">
        <v>41</v>
      </c>
      <c r="H3742" t="s">
        <v>33</v>
      </c>
      <c r="I3742" t="s">
        <v>28</v>
      </c>
      <c r="J3742" t="s">
        <v>84</v>
      </c>
      <c r="K3742" t="s">
        <v>1111</v>
      </c>
      <c r="L3742" t="s">
        <v>192</v>
      </c>
      <c r="M3742" t="s">
        <v>232</v>
      </c>
      <c r="N3742" s="2">
        <v>41626</v>
      </c>
      <c r="O3742" s="2">
        <v>41627</v>
      </c>
      <c r="P3742">
        <v>15</v>
      </c>
      <c r="Q3742" s="1">
        <v>0.03</v>
      </c>
      <c r="R3742">
        <v>300.97000000000003</v>
      </c>
      <c r="S3742">
        <v>7.18</v>
      </c>
      <c r="T3742">
        <f t="shared" si="58"/>
        <v>4514.55</v>
      </c>
    </row>
    <row r="3743" spans="1:20" x14ac:dyDescent="0.25">
      <c r="A3743">
        <v>3742</v>
      </c>
      <c r="B3743">
        <v>91121</v>
      </c>
      <c r="C3743" t="s">
        <v>1975</v>
      </c>
      <c r="D3743" t="s">
        <v>20</v>
      </c>
      <c r="E3743" t="s">
        <v>21</v>
      </c>
      <c r="F3743" t="s">
        <v>22</v>
      </c>
      <c r="G3743" t="s">
        <v>41</v>
      </c>
      <c r="H3743" t="s">
        <v>33</v>
      </c>
      <c r="I3743" t="s">
        <v>28</v>
      </c>
      <c r="J3743" t="s">
        <v>84</v>
      </c>
      <c r="K3743" t="s">
        <v>198</v>
      </c>
      <c r="L3743" t="s">
        <v>26</v>
      </c>
      <c r="M3743" t="s">
        <v>86</v>
      </c>
      <c r="N3743" s="2">
        <v>41626</v>
      </c>
      <c r="O3743" s="2">
        <v>41628</v>
      </c>
      <c r="P3743">
        <v>1</v>
      </c>
      <c r="Q3743" s="1">
        <v>0</v>
      </c>
      <c r="R3743">
        <v>29.89</v>
      </c>
      <c r="S3743">
        <v>1.99</v>
      </c>
      <c r="T3743">
        <f t="shared" si="58"/>
        <v>29.89</v>
      </c>
    </row>
    <row r="3744" spans="1:20" x14ac:dyDescent="0.25">
      <c r="A3744">
        <v>3743</v>
      </c>
      <c r="B3744">
        <v>91121</v>
      </c>
      <c r="C3744" t="s">
        <v>1975</v>
      </c>
      <c r="D3744" t="s">
        <v>20</v>
      </c>
      <c r="E3744" t="s">
        <v>39</v>
      </c>
      <c r="F3744" t="s">
        <v>22</v>
      </c>
      <c r="G3744" t="s">
        <v>41</v>
      </c>
      <c r="H3744" t="s">
        <v>94</v>
      </c>
      <c r="I3744" t="s">
        <v>28</v>
      </c>
      <c r="J3744" t="s">
        <v>84</v>
      </c>
      <c r="K3744" t="s">
        <v>154</v>
      </c>
      <c r="L3744" t="s">
        <v>192</v>
      </c>
      <c r="M3744" t="s">
        <v>294</v>
      </c>
      <c r="N3744" s="2">
        <v>41626</v>
      </c>
      <c r="O3744" s="2">
        <v>41627</v>
      </c>
      <c r="P3744">
        <v>25</v>
      </c>
      <c r="Q3744" s="1">
        <v>0</v>
      </c>
      <c r="R3744">
        <v>15.57</v>
      </c>
      <c r="S3744">
        <v>1.39</v>
      </c>
      <c r="T3744">
        <f t="shared" si="58"/>
        <v>389.25</v>
      </c>
    </row>
    <row r="3745" spans="1:20" x14ac:dyDescent="0.25">
      <c r="A3745">
        <v>3744</v>
      </c>
      <c r="B3745">
        <v>87967</v>
      </c>
      <c r="C3745" t="s">
        <v>568</v>
      </c>
      <c r="D3745" t="s">
        <v>20</v>
      </c>
      <c r="E3745" t="s">
        <v>39</v>
      </c>
      <c r="F3745" t="s">
        <v>40</v>
      </c>
      <c r="G3745" t="s">
        <v>32</v>
      </c>
      <c r="H3745" t="s">
        <v>61</v>
      </c>
      <c r="I3745" t="s">
        <v>28</v>
      </c>
      <c r="J3745" t="s">
        <v>84</v>
      </c>
      <c r="K3745" t="s">
        <v>248</v>
      </c>
      <c r="L3745" t="s">
        <v>192</v>
      </c>
      <c r="M3745" t="s">
        <v>99</v>
      </c>
      <c r="N3745" s="2">
        <v>40759</v>
      </c>
      <c r="O3745" s="2">
        <v>40760</v>
      </c>
      <c r="P3745">
        <v>3</v>
      </c>
      <c r="Q3745" s="1">
        <v>0.01</v>
      </c>
      <c r="R3745">
        <v>18.97</v>
      </c>
      <c r="S3745">
        <v>5.21</v>
      </c>
      <c r="T3745">
        <f t="shared" si="58"/>
        <v>56.91</v>
      </c>
    </row>
    <row r="3746" spans="1:20" x14ac:dyDescent="0.25">
      <c r="A3746">
        <v>3745</v>
      </c>
      <c r="B3746">
        <v>85926</v>
      </c>
      <c r="C3746" t="s">
        <v>616</v>
      </c>
      <c r="D3746" t="s">
        <v>20</v>
      </c>
      <c r="E3746" t="s">
        <v>39</v>
      </c>
      <c r="F3746" t="s">
        <v>40</v>
      </c>
      <c r="G3746" t="s">
        <v>32</v>
      </c>
      <c r="H3746" t="s">
        <v>61</v>
      </c>
      <c r="I3746" t="s">
        <v>28</v>
      </c>
      <c r="J3746" t="s">
        <v>52</v>
      </c>
      <c r="K3746" t="s">
        <v>58</v>
      </c>
      <c r="L3746" t="s">
        <v>192</v>
      </c>
      <c r="M3746" t="s">
        <v>108</v>
      </c>
      <c r="N3746" s="2">
        <v>41566</v>
      </c>
      <c r="O3746" s="2">
        <v>41566</v>
      </c>
      <c r="P3746">
        <v>12</v>
      </c>
      <c r="Q3746" s="1">
        <v>0.06</v>
      </c>
      <c r="R3746">
        <v>15.01</v>
      </c>
      <c r="S3746">
        <v>8.4</v>
      </c>
      <c r="T3746">
        <f t="shared" si="58"/>
        <v>180.12</v>
      </c>
    </row>
    <row r="3747" spans="1:20" x14ac:dyDescent="0.25">
      <c r="A3747">
        <v>3746</v>
      </c>
      <c r="B3747">
        <v>85926</v>
      </c>
      <c r="C3747" t="s">
        <v>616</v>
      </c>
      <c r="D3747" t="s">
        <v>20</v>
      </c>
      <c r="E3747" t="s">
        <v>39</v>
      </c>
      <c r="F3747" t="s">
        <v>40</v>
      </c>
      <c r="G3747" t="s">
        <v>32</v>
      </c>
      <c r="H3747" t="s">
        <v>94</v>
      </c>
      <c r="I3747" t="s">
        <v>28</v>
      </c>
      <c r="J3747" t="s">
        <v>52</v>
      </c>
      <c r="K3747" t="s">
        <v>158</v>
      </c>
      <c r="L3747" t="s">
        <v>192</v>
      </c>
      <c r="M3747" t="s">
        <v>75</v>
      </c>
      <c r="N3747" s="2">
        <v>41566</v>
      </c>
      <c r="O3747" s="2">
        <v>41568</v>
      </c>
      <c r="P3747">
        <v>1</v>
      </c>
      <c r="Q3747" s="1">
        <v>0.05</v>
      </c>
      <c r="R3747">
        <v>59.78</v>
      </c>
      <c r="S3747">
        <v>10.29</v>
      </c>
      <c r="T3747">
        <f t="shared" si="58"/>
        <v>59.78</v>
      </c>
    </row>
    <row r="3748" spans="1:20" x14ac:dyDescent="0.25">
      <c r="A3748">
        <v>3747</v>
      </c>
      <c r="B3748">
        <v>85926</v>
      </c>
      <c r="C3748" t="s">
        <v>1297</v>
      </c>
      <c r="D3748" t="s">
        <v>20</v>
      </c>
      <c r="E3748" t="s">
        <v>21</v>
      </c>
      <c r="F3748" t="s">
        <v>40</v>
      </c>
      <c r="G3748" t="s">
        <v>32</v>
      </c>
      <c r="H3748" t="s">
        <v>33</v>
      </c>
      <c r="I3748" t="s">
        <v>28</v>
      </c>
      <c r="J3748" t="s">
        <v>52</v>
      </c>
      <c r="K3748" t="s">
        <v>1147</v>
      </c>
      <c r="L3748" t="s">
        <v>192</v>
      </c>
      <c r="M3748" t="s">
        <v>175</v>
      </c>
      <c r="N3748" s="2">
        <v>41566</v>
      </c>
      <c r="O3748" s="2">
        <v>41568</v>
      </c>
      <c r="P3748">
        <v>13</v>
      </c>
      <c r="Q3748" s="1">
        <v>0.04</v>
      </c>
      <c r="R3748">
        <v>155.99</v>
      </c>
      <c r="S3748">
        <v>8.08</v>
      </c>
      <c r="T3748">
        <f t="shared" si="58"/>
        <v>2027.8700000000001</v>
      </c>
    </row>
    <row r="3749" spans="1:20" x14ac:dyDescent="0.25">
      <c r="A3749">
        <v>3748</v>
      </c>
      <c r="B3749">
        <v>89381</v>
      </c>
      <c r="C3749" t="s">
        <v>276</v>
      </c>
      <c r="D3749" t="s">
        <v>20</v>
      </c>
      <c r="E3749" t="s">
        <v>39</v>
      </c>
      <c r="F3749" t="s">
        <v>22</v>
      </c>
      <c r="G3749" t="s">
        <v>48</v>
      </c>
      <c r="H3749" t="s">
        <v>61</v>
      </c>
      <c r="I3749" t="s">
        <v>28</v>
      </c>
      <c r="J3749" t="s">
        <v>52</v>
      </c>
      <c r="K3749" t="s">
        <v>58</v>
      </c>
      <c r="L3749" t="s">
        <v>44</v>
      </c>
      <c r="M3749" t="s">
        <v>232</v>
      </c>
      <c r="N3749" s="2">
        <v>41565</v>
      </c>
      <c r="O3749" s="2">
        <v>41569</v>
      </c>
      <c r="P3749">
        <v>9</v>
      </c>
      <c r="Q3749" s="1">
        <v>0.06</v>
      </c>
      <c r="R3749">
        <v>1.81</v>
      </c>
      <c r="S3749">
        <v>0.75</v>
      </c>
      <c r="T3749">
        <f t="shared" si="58"/>
        <v>16.29</v>
      </c>
    </row>
    <row r="3750" spans="1:20" x14ac:dyDescent="0.25">
      <c r="A3750">
        <v>3749</v>
      </c>
      <c r="B3750">
        <v>91125</v>
      </c>
      <c r="C3750" t="s">
        <v>957</v>
      </c>
      <c r="D3750" t="s">
        <v>38</v>
      </c>
      <c r="E3750" t="s">
        <v>39</v>
      </c>
      <c r="F3750" t="s">
        <v>31</v>
      </c>
      <c r="G3750" t="s">
        <v>48</v>
      </c>
      <c r="H3750" t="s">
        <v>89</v>
      </c>
      <c r="I3750" t="s">
        <v>28</v>
      </c>
      <c r="J3750" t="s">
        <v>52</v>
      </c>
      <c r="K3750" t="s">
        <v>105</v>
      </c>
      <c r="L3750" t="s">
        <v>26</v>
      </c>
      <c r="M3750" t="s">
        <v>69</v>
      </c>
      <c r="N3750" s="2">
        <v>41129</v>
      </c>
      <c r="O3750" s="2">
        <v>41134</v>
      </c>
      <c r="P3750">
        <v>24</v>
      </c>
      <c r="Q3750" s="1">
        <v>0.01</v>
      </c>
      <c r="R3750">
        <v>8.57</v>
      </c>
      <c r="S3750">
        <v>6.14</v>
      </c>
      <c r="T3750">
        <f t="shared" si="58"/>
        <v>205.68</v>
      </c>
    </row>
    <row r="3751" spans="1:20" x14ac:dyDescent="0.25">
      <c r="A3751">
        <v>3750</v>
      </c>
      <c r="B3751">
        <v>89587</v>
      </c>
      <c r="C3751" t="s">
        <v>408</v>
      </c>
      <c r="D3751" t="s">
        <v>578</v>
      </c>
      <c r="E3751" t="s">
        <v>187</v>
      </c>
      <c r="F3751" t="s">
        <v>47</v>
      </c>
      <c r="G3751" t="s">
        <v>48</v>
      </c>
      <c r="H3751" t="s">
        <v>217</v>
      </c>
      <c r="I3751" t="s">
        <v>28</v>
      </c>
      <c r="J3751" t="s">
        <v>52</v>
      </c>
      <c r="K3751" t="s">
        <v>116</v>
      </c>
      <c r="L3751" t="s">
        <v>330</v>
      </c>
      <c r="M3751" t="s">
        <v>160</v>
      </c>
      <c r="N3751" s="2">
        <v>40635</v>
      </c>
      <c r="O3751" s="2">
        <v>40640</v>
      </c>
      <c r="P3751">
        <v>1</v>
      </c>
      <c r="Q3751" s="1">
        <v>0.01</v>
      </c>
      <c r="R3751">
        <v>550.98</v>
      </c>
      <c r="S3751">
        <v>45.7</v>
      </c>
      <c r="T3751">
        <f t="shared" si="58"/>
        <v>550.98</v>
      </c>
    </row>
    <row r="3752" spans="1:20" x14ac:dyDescent="0.25">
      <c r="A3752">
        <v>3751</v>
      </c>
      <c r="B3752">
        <v>88369</v>
      </c>
      <c r="C3752" t="s">
        <v>1152</v>
      </c>
      <c r="D3752" t="s">
        <v>20</v>
      </c>
      <c r="E3752" t="s">
        <v>21</v>
      </c>
      <c r="F3752" t="s">
        <v>31</v>
      </c>
      <c r="G3752" t="s">
        <v>23</v>
      </c>
      <c r="H3752" t="s">
        <v>24</v>
      </c>
      <c r="I3752" t="s">
        <v>28</v>
      </c>
      <c r="J3752" t="s">
        <v>52</v>
      </c>
      <c r="K3752" t="s">
        <v>1243</v>
      </c>
      <c r="L3752" t="s">
        <v>192</v>
      </c>
      <c r="M3752" t="s">
        <v>35</v>
      </c>
      <c r="N3752" s="2">
        <v>40604</v>
      </c>
      <c r="O3752" s="2">
        <v>40605</v>
      </c>
      <c r="P3752">
        <v>7</v>
      </c>
      <c r="Q3752" s="1">
        <v>0.05</v>
      </c>
      <c r="R3752">
        <v>45.99</v>
      </c>
      <c r="S3752">
        <v>2.5</v>
      </c>
      <c r="T3752">
        <f t="shared" si="58"/>
        <v>321.93</v>
      </c>
    </row>
    <row r="3753" spans="1:20" x14ac:dyDescent="0.25">
      <c r="A3753">
        <v>3752</v>
      </c>
      <c r="B3753">
        <v>86602</v>
      </c>
      <c r="C3753" t="s">
        <v>1213</v>
      </c>
      <c r="D3753" t="s">
        <v>20</v>
      </c>
      <c r="E3753" t="s">
        <v>39</v>
      </c>
      <c r="F3753" t="s">
        <v>47</v>
      </c>
      <c r="G3753" t="s">
        <v>32</v>
      </c>
      <c r="H3753" t="s">
        <v>61</v>
      </c>
      <c r="I3753" t="s">
        <v>28</v>
      </c>
      <c r="J3753" t="s">
        <v>52</v>
      </c>
      <c r="K3753" t="s">
        <v>228</v>
      </c>
      <c r="L3753" t="s">
        <v>192</v>
      </c>
      <c r="M3753" t="s">
        <v>111</v>
      </c>
      <c r="N3753" s="2">
        <v>40627</v>
      </c>
      <c r="O3753" s="2">
        <v>40630</v>
      </c>
      <c r="P3753">
        <v>8</v>
      </c>
      <c r="Q3753" s="1">
        <v>0.03</v>
      </c>
      <c r="R3753">
        <v>4.9800000000000004</v>
      </c>
      <c r="S3753">
        <v>6.07</v>
      </c>
      <c r="T3753">
        <f t="shared" si="58"/>
        <v>39.840000000000003</v>
      </c>
    </row>
    <row r="3754" spans="1:20" x14ac:dyDescent="0.25">
      <c r="A3754">
        <v>3753</v>
      </c>
      <c r="B3754">
        <v>90070</v>
      </c>
      <c r="C3754" t="s">
        <v>177</v>
      </c>
      <c r="D3754" t="s">
        <v>578</v>
      </c>
      <c r="E3754" t="s">
        <v>21</v>
      </c>
      <c r="F3754" t="s">
        <v>31</v>
      </c>
      <c r="G3754" t="s">
        <v>23</v>
      </c>
      <c r="H3754" t="s">
        <v>203</v>
      </c>
      <c r="I3754" t="s">
        <v>28</v>
      </c>
      <c r="J3754" t="s">
        <v>52</v>
      </c>
      <c r="K3754" t="s">
        <v>1138</v>
      </c>
      <c r="L3754" t="s">
        <v>330</v>
      </c>
      <c r="M3754" t="s">
        <v>178</v>
      </c>
      <c r="N3754" s="2">
        <v>40687</v>
      </c>
      <c r="O3754" s="2">
        <v>40690</v>
      </c>
      <c r="P3754">
        <v>9</v>
      </c>
      <c r="Q3754" s="1">
        <v>0.08</v>
      </c>
      <c r="R3754">
        <v>400.97</v>
      </c>
      <c r="S3754">
        <v>48.26</v>
      </c>
      <c r="T3754">
        <f t="shared" si="58"/>
        <v>3608.7300000000005</v>
      </c>
    </row>
    <row r="3755" spans="1:20" x14ac:dyDescent="0.25">
      <c r="A3755">
        <v>3754</v>
      </c>
      <c r="B3755">
        <v>87300</v>
      </c>
      <c r="C3755" t="s">
        <v>1301</v>
      </c>
      <c r="D3755" t="s">
        <v>20</v>
      </c>
      <c r="E3755" t="s">
        <v>39</v>
      </c>
      <c r="F3755" t="s">
        <v>31</v>
      </c>
      <c r="G3755" t="s">
        <v>48</v>
      </c>
      <c r="H3755" t="s">
        <v>61</v>
      </c>
      <c r="I3755" t="s">
        <v>28</v>
      </c>
      <c r="J3755" t="s">
        <v>52</v>
      </c>
      <c r="K3755" t="s">
        <v>189</v>
      </c>
      <c r="L3755" t="s">
        <v>26</v>
      </c>
      <c r="M3755" t="s">
        <v>131</v>
      </c>
      <c r="N3755" s="2">
        <v>40903</v>
      </c>
      <c r="O3755" s="2">
        <v>40930</v>
      </c>
      <c r="P3755">
        <v>8</v>
      </c>
      <c r="Q3755" s="1">
        <v>0.03</v>
      </c>
      <c r="R3755">
        <v>11.97</v>
      </c>
      <c r="S3755">
        <v>5.81</v>
      </c>
      <c r="T3755">
        <f t="shared" si="58"/>
        <v>95.76</v>
      </c>
    </row>
    <row r="3756" spans="1:20" x14ac:dyDescent="0.25">
      <c r="A3756">
        <v>3755</v>
      </c>
      <c r="B3756">
        <v>87300</v>
      </c>
      <c r="C3756" t="s">
        <v>1301</v>
      </c>
      <c r="D3756" t="s">
        <v>20</v>
      </c>
      <c r="E3756" t="s">
        <v>21</v>
      </c>
      <c r="F3756" t="s">
        <v>31</v>
      </c>
      <c r="G3756" t="s">
        <v>48</v>
      </c>
      <c r="H3756" t="s">
        <v>33</v>
      </c>
      <c r="I3756" t="s">
        <v>28</v>
      </c>
      <c r="J3756" t="s">
        <v>52</v>
      </c>
      <c r="K3756" t="s">
        <v>34</v>
      </c>
      <c r="L3756" t="s">
        <v>192</v>
      </c>
      <c r="M3756" t="s">
        <v>255</v>
      </c>
      <c r="N3756" s="2">
        <v>40903</v>
      </c>
      <c r="O3756" s="2">
        <v>40934</v>
      </c>
      <c r="P3756">
        <v>3</v>
      </c>
      <c r="Q3756" s="1">
        <v>0.08</v>
      </c>
      <c r="R3756">
        <v>195.99</v>
      </c>
      <c r="S3756">
        <v>4.2</v>
      </c>
      <c r="T3756">
        <f t="shared" si="58"/>
        <v>587.97</v>
      </c>
    </row>
    <row r="3757" spans="1:20" x14ac:dyDescent="0.25">
      <c r="A3757">
        <v>3756</v>
      </c>
      <c r="B3757">
        <v>87300</v>
      </c>
      <c r="C3757" t="s">
        <v>549</v>
      </c>
      <c r="D3757" t="s">
        <v>38</v>
      </c>
      <c r="E3757" t="s">
        <v>21</v>
      </c>
      <c r="F3757" t="s">
        <v>22</v>
      </c>
      <c r="G3757" t="s">
        <v>48</v>
      </c>
      <c r="H3757" t="s">
        <v>203</v>
      </c>
      <c r="I3757" t="s">
        <v>28</v>
      </c>
      <c r="J3757" t="s">
        <v>52</v>
      </c>
      <c r="K3757" t="s">
        <v>213</v>
      </c>
      <c r="L3757" t="s">
        <v>192</v>
      </c>
      <c r="M3757" t="s">
        <v>182</v>
      </c>
      <c r="N3757" s="2">
        <v>40903</v>
      </c>
      <c r="O3757" s="2">
        <v>40922</v>
      </c>
      <c r="P3757">
        <v>20</v>
      </c>
      <c r="Q3757" s="1">
        <v>0.06</v>
      </c>
      <c r="R3757">
        <v>125.99</v>
      </c>
      <c r="S3757">
        <v>8.08</v>
      </c>
      <c r="T3757">
        <f t="shared" si="58"/>
        <v>2519.7999999999997</v>
      </c>
    </row>
    <row r="3758" spans="1:20" x14ac:dyDescent="0.25">
      <c r="A3758">
        <v>3757</v>
      </c>
      <c r="B3758">
        <v>86537</v>
      </c>
      <c r="C3758" t="s">
        <v>1292</v>
      </c>
      <c r="D3758" t="s">
        <v>20</v>
      </c>
      <c r="E3758" t="s">
        <v>21</v>
      </c>
      <c r="F3758" t="s">
        <v>31</v>
      </c>
      <c r="G3758" t="s">
        <v>93</v>
      </c>
      <c r="H3758" t="s">
        <v>33</v>
      </c>
      <c r="I3758" t="s">
        <v>28</v>
      </c>
      <c r="J3758" t="s">
        <v>52</v>
      </c>
      <c r="K3758" t="s">
        <v>1138</v>
      </c>
      <c r="L3758" t="s">
        <v>192</v>
      </c>
      <c r="M3758" t="s">
        <v>146</v>
      </c>
      <c r="N3758" s="2">
        <v>40753</v>
      </c>
      <c r="O3758" s="2">
        <v>40753</v>
      </c>
      <c r="P3758">
        <v>10</v>
      </c>
      <c r="Q3758" s="1">
        <v>0.02</v>
      </c>
      <c r="R3758">
        <v>155.99</v>
      </c>
      <c r="S3758">
        <v>8.99</v>
      </c>
      <c r="T3758">
        <f t="shared" si="58"/>
        <v>1559.9</v>
      </c>
    </row>
    <row r="3759" spans="1:20" x14ac:dyDescent="0.25">
      <c r="A3759">
        <v>3758</v>
      </c>
      <c r="B3759">
        <v>89182</v>
      </c>
      <c r="C3759" t="s">
        <v>1777</v>
      </c>
      <c r="D3759" t="s">
        <v>20</v>
      </c>
      <c r="E3759" t="s">
        <v>39</v>
      </c>
      <c r="F3759" t="s">
        <v>31</v>
      </c>
      <c r="G3759" t="s">
        <v>41</v>
      </c>
      <c r="H3759" t="s">
        <v>89</v>
      </c>
      <c r="I3759" t="s">
        <v>28</v>
      </c>
      <c r="J3759" t="s">
        <v>52</v>
      </c>
      <c r="K3759" t="s">
        <v>74</v>
      </c>
      <c r="L3759" t="s">
        <v>192</v>
      </c>
      <c r="M3759" t="s">
        <v>255</v>
      </c>
      <c r="N3759" s="2">
        <v>41433</v>
      </c>
      <c r="O3759" s="2">
        <v>41434</v>
      </c>
      <c r="P3759">
        <v>12</v>
      </c>
      <c r="Q3759" s="1">
        <v>0</v>
      </c>
      <c r="R3759">
        <v>9.7100000000000009</v>
      </c>
      <c r="S3759">
        <v>9.4499999999999993</v>
      </c>
      <c r="T3759">
        <f t="shared" si="58"/>
        <v>116.52000000000001</v>
      </c>
    </row>
    <row r="3760" spans="1:20" x14ac:dyDescent="0.25">
      <c r="A3760">
        <v>3759</v>
      </c>
      <c r="B3760">
        <v>86062</v>
      </c>
      <c r="C3760" t="s">
        <v>981</v>
      </c>
      <c r="D3760" t="s">
        <v>20</v>
      </c>
      <c r="E3760" t="s">
        <v>39</v>
      </c>
      <c r="F3760" t="s">
        <v>31</v>
      </c>
      <c r="G3760" t="s">
        <v>23</v>
      </c>
      <c r="H3760" t="s">
        <v>61</v>
      </c>
      <c r="I3760" t="s">
        <v>28</v>
      </c>
      <c r="J3760" t="s">
        <v>52</v>
      </c>
      <c r="K3760" t="s">
        <v>129</v>
      </c>
      <c r="L3760" t="s">
        <v>192</v>
      </c>
      <c r="M3760" t="s">
        <v>35</v>
      </c>
      <c r="N3760" s="2">
        <v>41498</v>
      </c>
      <c r="O3760" s="2">
        <v>41500</v>
      </c>
      <c r="P3760">
        <v>10</v>
      </c>
      <c r="Q3760" s="1">
        <v>0.04</v>
      </c>
      <c r="R3760">
        <v>4.13</v>
      </c>
      <c r="S3760">
        <v>0.5</v>
      </c>
      <c r="T3760">
        <f t="shared" si="58"/>
        <v>41.3</v>
      </c>
    </row>
    <row r="3761" spans="1:20" x14ac:dyDescent="0.25">
      <c r="A3761">
        <v>3760</v>
      </c>
      <c r="B3761">
        <v>86062</v>
      </c>
      <c r="C3761" t="s">
        <v>981</v>
      </c>
      <c r="D3761" t="s">
        <v>578</v>
      </c>
      <c r="E3761" t="s">
        <v>187</v>
      </c>
      <c r="F3761" t="s">
        <v>31</v>
      </c>
      <c r="G3761" t="s">
        <v>23</v>
      </c>
      <c r="H3761" t="s">
        <v>217</v>
      </c>
      <c r="I3761" t="s">
        <v>28</v>
      </c>
      <c r="J3761" t="s">
        <v>52</v>
      </c>
      <c r="K3761" t="s">
        <v>291</v>
      </c>
      <c r="L3761" t="s">
        <v>330</v>
      </c>
      <c r="M3761" t="s">
        <v>35</v>
      </c>
      <c r="N3761" s="2">
        <v>41498</v>
      </c>
      <c r="O3761" s="2">
        <v>41500</v>
      </c>
      <c r="P3761">
        <v>13</v>
      </c>
      <c r="Q3761" s="1">
        <v>0.01</v>
      </c>
      <c r="R3761">
        <v>550.98</v>
      </c>
      <c r="S3761">
        <v>64.59</v>
      </c>
      <c r="T3761">
        <f t="shared" si="58"/>
        <v>7162.74</v>
      </c>
    </row>
    <row r="3762" spans="1:20" x14ac:dyDescent="0.25">
      <c r="A3762">
        <v>3761</v>
      </c>
      <c r="B3762">
        <v>91129</v>
      </c>
      <c r="C3762" t="s">
        <v>2118</v>
      </c>
      <c r="D3762" t="s">
        <v>20</v>
      </c>
      <c r="E3762" t="s">
        <v>39</v>
      </c>
      <c r="F3762" t="s">
        <v>22</v>
      </c>
      <c r="G3762" t="s">
        <v>41</v>
      </c>
      <c r="H3762" t="s">
        <v>94</v>
      </c>
      <c r="I3762" t="s">
        <v>28</v>
      </c>
      <c r="J3762" t="s">
        <v>52</v>
      </c>
      <c r="K3762" t="s">
        <v>189</v>
      </c>
      <c r="L3762" t="s">
        <v>706</v>
      </c>
      <c r="M3762" t="s">
        <v>232</v>
      </c>
      <c r="N3762" s="2">
        <v>41188</v>
      </c>
      <c r="O3762" s="2">
        <v>41189</v>
      </c>
      <c r="P3762">
        <v>21</v>
      </c>
      <c r="Q3762" s="1">
        <v>7.0000000000000007E-2</v>
      </c>
      <c r="R3762">
        <v>25.98</v>
      </c>
      <c r="S3762">
        <v>5.37</v>
      </c>
      <c r="T3762">
        <f t="shared" si="58"/>
        <v>545.58000000000004</v>
      </c>
    </row>
    <row r="3763" spans="1:20" x14ac:dyDescent="0.25">
      <c r="A3763">
        <v>3762</v>
      </c>
      <c r="B3763">
        <v>91129</v>
      </c>
      <c r="C3763" t="s">
        <v>2118</v>
      </c>
      <c r="D3763" t="s">
        <v>578</v>
      </c>
      <c r="E3763" t="s">
        <v>187</v>
      </c>
      <c r="F3763" t="s">
        <v>22</v>
      </c>
      <c r="G3763" t="s">
        <v>41</v>
      </c>
      <c r="H3763" t="s">
        <v>188</v>
      </c>
      <c r="I3763" t="s">
        <v>28</v>
      </c>
      <c r="J3763" t="s">
        <v>52</v>
      </c>
      <c r="K3763" t="s">
        <v>228</v>
      </c>
      <c r="L3763" t="s">
        <v>283</v>
      </c>
      <c r="M3763" t="s">
        <v>294</v>
      </c>
      <c r="N3763" s="2">
        <v>41188</v>
      </c>
      <c r="O3763" s="2">
        <v>41190</v>
      </c>
      <c r="P3763">
        <v>19</v>
      </c>
      <c r="Q3763" s="1">
        <v>0.01</v>
      </c>
      <c r="R3763">
        <v>135.99</v>
      </c>
      <c r="S3763">
        <v>28.63</v>
      </c>
      <c r="T3763">
        <f t="shared" si="58"/>
        <v>2583.8100000000004</v>
      </c>
    </row>
    <row r="3764" spans="1:20" x14ac:dyDescent="0.25">
      <c r="A3764">
        <v>3763</v>
      </c>
      <c r="B3764">
        <v>91129</v>
      </c>
      <c r="C3764" t="s">
        <v>2118</v>
      </c>
      <c r="D3764" t="s">
        <v>20</v>
      </c>
      <c r="E3764" t="s">
        <v>21</v>
      </c>
      <c r="F3764" t="s">
        <v>22</v>
      </c>
      <c r="G3764" t="s">
        <v>41</v>
      </c>
      <c r="H3764" t="s">
        <v>206</v>
      </c>
      <c r="I3764" t="s">
        <v>28</v>
      </c>
      <c r="J3764" t="s">
        <v>52</v>
      </c>
      <c r="K3764" t="s">
        <v>201</v>
      </c>
      <c r="L3764" t="s">
        <v>706</v>
      </c>
      <c r="M3764" t="s">
        <v>190</v>
      </c>
      <c r="N3764" s="2">
        <v>41188</v>
      </c>
      <c r="O3764" s="2">
        <v>41188</v>
      </c>
      <c r="P3764">
        <v>19</v>
      </c>
      <c r="Q3764" s="1">
        <v>7.0000000000000007E-2</v>
      </c>
      <c r="R3764">
        <v>150.97999999999999</v>
      </c>
      <c r="S3764">
        <v>13.99</v>
      </c>
      <c r="T3764">
        <f t="shared" si="58"/>
        <v>2868.62</v>
      </c>
    </row>
    <row r="3765" spans="1:20" x14ac:dyDescent="0.25">
      <c r="A3765">
        <v>3764</v>
      </c>
      <c r="B3765">
        <v>86151</v>
      </c>
      <c r="C3765" t="s">
        <v>314</v>
      </c>
      <c r="D3765" t="s">
        <v>20</v>
      </c>
      <c r="E3765" t="s">
        <v>39</v>
      </c>
      <c r="F3765" t="s">
        <v>31</v>
      </c>
      <c r="G3765" t="s">
        <v>23</v>
      </c>
      <c r="H3765" t="s">
        <v>61</v>
      </c>
      <c r="I3765" t="s">
        <v>28</v>
      </c>
      <c r="J3765" t="s">
        <v>52</v>
      </c>
      <c r="K3765" t="s">
        <v>289</v>
      </c>
      <c r="L3765" t="s">
        <v>192</v>
      </c>
      <c r="M3765" t="s">
        <v>143</v>
      </c>
      <c r="N3765" s="2">
        <v>41591</v>
      </c>
      <c r="O3765" s="2">
        <v>41592</v>
      </c>
      <c r="P3765">
        <v>17</v>
      </c>
      <c r="Q3765" s="1">
        <v>0.06</v>
      </c>
      <c r="R3765">
        <v>1.88</v>
      </c>
      <c r="S3765">
        <v>1.49</v>
      </c>
      <c r="T3765">
        <f t="shared" si="58"/>
        <v>31.959999999999997</v>
      </c>
    </row>
    <row r="3766" spans="1:20" x14ac:dyDescent="0.25">
      <c r="A3766">
        <v>3765</v>
      </c>
      <c r="B3766">
        <v>86151</v>
      </c>
      <c r="C3766" t="s">
        <v>314</v>
      </c>
      <c r="D3766" t="s">
        <v>20</v>
      </c>
      <c r="E3766" t="s">
        <v>21</v>
      </c>
      <c r="F3766" t="s">
        <v>31</v>
      </c>
      <c r="G3766" t="s">
        <v>23</v>
      </c>
      <c r="H3766" t="s">
        <v>24</v>
      </c>
      <c r="I3766" t="s">
        <v>28</v>
      </c>
      <c r="J3766" t="s">
        <v>52</v>
      </c>
      <c r="K3766" t="s">
        <v>1108</v>
      </c>
      <c r="L3766" t="s">
        <v>26</v>
      </c>
      <c r="M3766" t="s">
        <v>141</v>
      </c>
      <c r="N3766" s="2">
        <v>41591</v>
      </c>
      <c r="O3766" s="2">
        <v>41592</v>
      </c>
      <c r="P3766">
        <v>37</v>
      </c>
      <c r="Q3766" s="1">
        <v>0.09</v>
      </c>
      <c r="R3766">
        <v>29.89</v>
      </c>
      <c r="S3766">
        <v>1.99</v>
      </c>
      <c r="T3766">
        <f t="shared" si="58"/>
        <v>1105.93</v>
      </c>
    </row>
    <row r="3767" spans="1:20" x14ac:dyDescent="0.25">
      <c r="A3767">
        <v>3766</v>
      </c>
      <c r="B3767">
        <v>91131</v>
      </c>
      <c r="C3767" t="s">
        <v>103</v>
      </c>
      <c r="D3767" t="s">
        <v>578</v>
      </c>
      <c r="E3767" t="s">
        <v>187</v>
      </c>
      <c r="F3767" t="s">
        <v>31</v>
      </c>
      <c r="G3767" t="s">
        <v>23</v>
      </c>
      <c r="H3767" t="s">
        <v>188</v>
      </c>
      <c r="I3767" t="s">
        <v>28</v>
      </c>
      <c r="J3767" t="s">
        <v>52</v>
      </c>
      <c r="K3767" t="s">
        <v>116</v>
      </c>
      <c r="L3767" t="s">
        <v>330</v>
      </c>
      <c r="M3767" t="s">
        <v>66</v>
      </c>
      <c r="N3767" s="2">
        <v>40506</v>
      </c>
      <c r="O3767" s="2">
        <v>40507</v>
      </c>
      <c r="P3767">
        <v>14</v>
      </c>
      <c r="Q3767" s="1">
        <v>7.0000000000000007E-2</v>
      </c>
      <c r="R3767">
        <v>124.49</v>
      </c>
      <c r="S3767">
        <v>51.94</v>
      </c>
      <c r="T3767">
        <f t="shared" si="58"/>
        <v>1742.86</v>
      </c>
    </row>
    <row r="3768" spans="1:20" x14ac:dyDescent="0.25">
      <c r="A3768">
        <v>3767</v>
      </c>
      <c r="B3768">
        <v>88563</v>
      </c>
      <c r="C3768" t="s">
        <v>1428</v>
      </c>
      <c r="D3768" t="s">
        <v>20</v>
      </c>
      <c r="E3768" t="s">
        <v>187</v>
      </c>
      <c r="F3768" t="s">
        <v>31</v>
      </c>
      <c r="G3768" t="s">
        <v>23</v>
      </c>
      <c r="H3768" t="s">
        <v>225</v>
      </c>
      <c r="I3768" t="s">
        <v>28</v>
      </c>
      <c r="J3768" t="s">
        <v>52</v>
      </c>
      <c r="K3768" t="s">
        <v>228</v>
      </c>
      <c r="L3768" t="s">
        <v>26</v>
      </c>
      <c r="M3768" t="s">
        <v>35</v>
      </c>
      <c r="N3768" s="2">
        <v>41441</v>
      </c>
      <c r="O3768" s="2">
        <v>41443</v>
      </c>
      <c r="P3768">
        <v>2</v>
      </c>
      <c r="Q3768" s="1">
        <v>0.04</v>
      </c>
      <c r="R3768">
        <v>14.98</v>
      </c>
      <c r="S3768">
        <v>8.99</v>
      </c>
      <c r="T3768">
        <f t="shared" si="58"/>
        <v>29.96</v>
      </c>
    </row>
    <row r="3769" spans="1:20" x14ac:dyDescent="0.25">
      <c r="A3769">
        <v>3768</v>
      </c>
      <c r="B3769">
        <v>87167</v>
      </c>
      <c r="C3769" t="s">
        <v>888</v>
      </c>
      <c r="D3769" t="s">
        <v>578</v>
      </c>
      <c r="E3769" t="s">
        <v>39</v>
      </c>
      <c r="F3769" t="s">
        <v>40</v>
      </c>
      <c r="G3769" t="s">
        <v>41</v>
      </c>
      <c r="H3769" t="s">
        <v>54</v>
      </c>
      <c r="I3769" t="s">
        <v>28</v>
      </c>
      <c r="J3769" t="s">
        <v>52</v>
      </c>
      <c r="K3769" t="s">
        <v>228</v>
      </c>
      <c r="L3769" t="s">
        <v>283</v>
      </c>
      <c r="M3769" t="s">
        <v>59</v>
      </c>
      <c r="N3769" s="2">
        <v>40850</v>
      </c>
      <c r="O3769" s="2">
        <v>40852</v>
      </c>
      <c r="P3769">
        <v>12</v>
      </c>
      <c r="Q3769" s="1">
        <v>0.1</v>
      </c>
      <c r="R3769">
        <v>279.81</v>
      </c>
      <c r="S3769">
        <v>23.19</v>
      </c>
      <c r="T3769">
        <f t="shared" si="58"/>
        <v>3357.7200000000003</v>
      </c>
    </row>
    <row r="3770" spans="1:20" x14ac:dyDescent="0.25">
      <c r="A3770">
        <v>3769</v>
      </c>
      <c r="B3770">
        <v>87167</v>
      </c>
      <c r="C3770" t="s">
        <v>888</v>
      </c>
      <c r="D3770" t="s">
        <v>20</v>
      </c>
      <c r="E3770" t="s">
        <v>39</v>
      </c>
      <c r="F3770" t="s">
        <v>40</v>
      </c>
      <c r="G3770" t="s">
        <v>41</v>
      </c>
      <c r="H3770" t="s">
        <v>49</v>
      </c>
      <c r="I3770" t="s">
        <v>28</v>
      </c>
      <c r="J3770" t="s">
        <v>52</v>
      </c>
      <c r="K3770" t="s">
        <v>129</v>
      </c>
      <c r="L3770" t="s">
        <v>192</v>
      </c>
      <c r="M3770" t="s">
        <v>99</v>
      </c>
      <c r="N3770" s="2">
        <v>40850</v>
      </c>
      <c r="O3770" s="2">
        <v>40852</v>
      </c>
      <c r="P3770">
        <v>19</v>
      </c>
      <c r="Q3770" s="1">
        <v>7.0000000000000007E-2</v>
      </c>
      <c r="R3770">
        <v>12.28</v>
      </c>
      <c r="S3770">
        <v>6.13</v>
      </c>
      <c r="T3770">
        <f t="shared" si="58"/>
        <v>233.32</v>
      </c>
    </row>
    <row r="3771" spans="1:20" x14ac:dyDescent="0.25">
      <c r="A3771">
        <v>3770</v>
      </c>
      <c r="B3771">
        <v>85940</v>
      </c>
      <c r="C3771" t="s">
        <v>1824</v>
      </c>
      <c r="D3771" t="s">
        <v>20</v>
      </c>
      <c r="E3771" t="s">
        <v>39</v>
      </c>
      <c r="F3771" t="s">
        <v>22</v>
      </c>
      <c r="G3771" t="s">
        <v>32</v>
      </c>
      <c r="H3771" t="s">
        <v>78</v>
      </c>
      <c r="I3771" t="s">
        <v>28</v>
      </c>
      <c r="J3771" t="s">
        <v>52</v>
      </c>
      <c r="K3771" t="s">
        <v>189</v>
      </c>
      <c r="L3771" t="s">
        <v>706</v>
      </c>
      <c r="M3771" t="s">
        <v>199</v>
      </c>
      <c r="N3771" s="2">
        <v>40278</v>
      </c>
      <c r="O3771" s="2">
        <v>40281</v>
      </c>
      <c r="P3771">
        <v>8</v>
      </c>
      <c r="Q3771" s="1">
        <v>0.08</v>
      </c>
      <c r="R3771">
        <v>11.7</v>
      </c>
      <c r="S3771">
        <v>6.96</v>
      </c>
      <c r="T3771">
        <f t="shared" si="58"/>
        <v>93.6</v>
      </c>
    </row>
    <row r="3772" spans="1:20" x14ac:dyDescent="0.25">
      <c r="A3772">
        <v>3771</v>
      </c>
      <c r="B3772">
        <v>90077</v>
      </c>
      <c r="C3772" t="s">
        <v>177</v>
      </c>
      <c r="D3772" t="s">
        <v>20</v>
      </c>
      <c r="E3772" t="s">
        <v>21</v>
      </c>
      <c r="F3772" t="s">
        <v>31</v>
      </c>
      <c r="G3772" t="s">
        <v>93</v>
      </c>
      <c r="H3772" t="s">
        <v>206</v>
      </c>
      <c r="I3772" t="s">
        <v>28</v>
      </c>
      <c r="J3772" t="s">
        <v>52</v>
      </c>
      <c r="K3772" t="s">
        <v>1108</v>
      </c>
      <c r="L3772" t="s">
        <v>26</v>
      </c>
      <c r="M3772" t="s">
        <v>214</v>
      </c>
      <c r="N3772" s="2">
        <v>41498</v>
      </c>
      <c r="O3772" s="2">
        <v>41499</v>
      </c>
      <c r="P3772">
        <v>5</v>
      </c>
      <c r="Q3772" s="1">
        <v>0.1</v>
      </c>
      <c r="R3772">
        <v>4.7699999999999996</v>
      </c>
      <c r="S3772">
        <v>2.39</v>
      </c>
      <c r="T3772">
        <f t="shared" si="58"/>
        <v>23.849999999999998</v>
      </c>
    </row>
    <row r="3773" spans="1:20" x14ac:dyDescent="0.25">
      <c r="A3773">
        <v>3772</v>
      </c>
      <c r="B3773">
        <v>91139</v>
      </c>
      <c r="C3773" t="s">
        <v>1941</v>
      </c>
      <c r="D3773" t="s">
        <v>20</v>
      </c>
      <c r="E3773" t="s">
        <v>21</v>
      </c>
      <c r="F3773" t="s">
        <v>22</v>
      </c>
      <c r="G3773" t="s">
        <v>93</v>
      </c>
      <c r="H3773" t="s">
        <v>203</v>
      </c>
      <c r="I3773" t="s">
        <v>28</v>
      </c>
      <c r="J3773" t="s">
        <v>52</v>
      </c>
      <c r="K3773" t="s">
        <v>1107</v>
      </c>
      <c r="L3773" t="s">
        <v>192</v>
      </c>
      <c r="M3773" t="s">
        <v>123</v>
      </c>
      <c r="N3773" s="2">
        <v>41304</v>
      </c>
      <c r="O3773" s="2">
        <v>41305</v>
      </c>
      <c r="P3773">
        <v>11</v>
      </c>
      <c r="Q3773" s="1">
        <v>0.05</v>
      </c>
      <c r="R3773">
        <v>19.98</v>
      </c>
      <c r="S3773">
        <v>4</v>
      </c>
      <c r="T3773">
        <f t="shared" si="58"/>
        <v>219.78</v>
      </c>
    </row>
    <row r="3774" spans="1:20" x14ac:dyDescent="0.25">
      <c r="A3774">
        <v>3773</v>
      </c>
      <c r="B3774">
        <v>91139</v>
      </c>
      <c r="C3774" t="s">
        <v>1086</v>
      </c>
      <c r="D3774" t="s">
        <v>20</v>
      </c>
      <c r="E3774" t="s">
        <v>21</v>
      </c>
      <c r="F3774" t="s">
        <v>31</v>
      </c>
      <c r="G3774" t="s">
        <v>93</v>
      </c>
      <c r="H3774" t="s">
        <v>24</v>
      </c>
      <c r="I3774" t="s">
        <v>28</v>
      </c>
      <c r="J3774" t="s">
        <v>52</v>
      </c>
      <c r="K3774" t="s">
        <v>1254</v>
      </c>
      <c r="L3774" t="s">
        <v>26</v>
      </c>
      <c r="M3774" t="s">
        <v>255</v>
      </c>
      <c r="N3774" s="2">
        <v>41304</v>
      </c>
      <c r="O3774" s="2">
        <v>41306</v>
      </c>
      <c r="P3774">
        <v>1</v>
      </c>
      <c r="Q3774" s="1">
        <v>0.09</v>
      </c>
      <c r="R3774">
        <v>35.99</v>
      </c>
      <c r="S3774">
        <v>0.99</v>
      </c>
      <c r="T3774">
        <f t="shared" si="58"/>
        <v>35.99</v>
      </c>
    </row>
    <row r="3775" spans="1:20" x14ac:dyDescent="0.25">
      <c r="A3775">
        <v>3774</v>
      </c>
      <c r="B3775">
        <v>88327</v>
      </c>
      <c r="C3775" t="s">
        <v>162</v>
      </c>
      <c r="D3775" t="s">
        <v>20</v>
      </c>
      <c r="E3775" t="s">
        <v>39</v>
      </c>
      <c r="F3775" t="s">
        <v>47</v>
      </c>
      <c r="G3775" t="s">
        <v>32</v>
      </c>
      <c r="H3775" t="s">
        <v>54</v>
      </c>
      <c r="I3775" t="s">
        <v>28</v>
      </c>
      <c r="J3775" t="s">
        <v>52</v>
      </c>
      <c r="K3775" t="s">
        <v>163</v>
      </c>
      <c r="L3775" t="s">
        <v>44</v>
      </c>
      <c r="M3775" t="s">
        <v>117</v>
      </c>
      <c r="N3775" s="2">
        <v>41491</v>
      </c>
      <c r="O3775" s="2">
        <v>41492</v>
      </c>
      <c r="P3775">
        <v>25</v>
      </c>
      <c r="Q3775" s="1">
        <v>0.08</v>
      </c>
      <c r="R3775">
        <v>1.68</v>
      </c>
      <c r="S3775">
        <v>1.57</v>
      </c>
      <c r="T3775">
        <f t="shared" si="58"/>
        <v>42</v>
      </c>
    </row>
    <row r="3776" spans="1:20" x14ac:dyDescent="0.25">
      <c r="A3776">
        <v>3775</v>
      </c>
      <c r="B3776">
        <v>88047</v>
      </c>
      <c r="C3776" t="s">
        <v>504</v>
      </c>
      <c r="D3776" t="s">
        <v>20</v>
      </c>
      <c r="E3776" t="s">
        <v>21</v>
      </c>
      <c r="F3776" t="s">
        <v>40</v>
      </c>
      <c r="G3776" t="s">
        <v>93</v>
      </c>
      <c r="H3776" t="s">
        <v>24</v>
      </c>
      <c r="I3776" t="s">
        <v>28</v>
      </c>
      <c r="J3776" t="s">
        <v>52</v>
      </c>
      <c r="K3776" t="s">
        <v>1108</v>
      </c>
      <c r="L3776" t="s">
        <v>26</v>
      </c>
      <c r="M3776" t="s">
        <v>99</v>
      </c>
      <c r="N3776" s="2">
        <v>41583</v>
      </c>
      <c r="O3776" s="2">
        <v>41585</v>
      </c>
      <c r="P3776">
        <v>7</v>
      </c>
      <c r="Q3776" s="1">
        <v>0.06</v>
      </c>
      <c r="R3776">
        <v>17.48</v>
      </c>
      <c r="S3776">
        <v>1.99</v>
      </c>
      <c r="T3776">
        <f t="shared" si="58"/>
        <v>122.36</v>
      </c>
    </row>
    <row r="3777" spans="1:20" x14ac:dyDescent="0.25">
      <c r="A3777">
        <v>3776</v>
      </c>
      <c r="B3777">
        <v>88489</v>
      </c>
      <c r="C3777" t="s">
        <v>2107</v>
      </c>
      <c r="D3777" t="s">
        <v>20</v>
      </c>
      <c r="E3777" t="s">
        <v>21</v>
      </c>
      <c r="F3777" t="s">
        <v>31</v>
      </c>
      <c r="G3777" t="s">
        <v>23</v>
      </c>
      <c r="H3777" t="s">
        <v>24</v>
      </c>
      <c r="I3777" t="s">
        <v>28</v>
      </c>
      <c r="J3777" t="s">
        <v>52</v>
      </c>
      <c r="K3777" t="s">
        <v>208</v>
      </c>
      <c r="L3777" t="s">
        <v>746</v>
      </c>
      <c r="M3777" t="s">
        <v>35</v>
      </c>
      <c r="N3777" s="2">
        <v>40684</v>
      </c>
      <c r="O3777" s="2">
        <v>40686</v>
      </c>
      <c r="P3777">
        <v>2</v>
      </c>
      <c r="Q3777" s="1">
        <v>0.04</v>
      </c>
      <c r="R3777">
        <v>499.99</v>
      </c>
      <c r="S3777">
        <v>24.49</v>
      </c>
      <c r="T3777">
        <f t="shared" si="58"/>
        <v>999.98</v>
      </c>
    </row>
    <row r="3778" spans="1:20" x14ac:dyDescent="0.25">
      <c r="A3778">
        <v>3777</v>
      </c>
      <c r="B3778">
        <v>90791</v>
      </c>
      <c r="C3778" t="s">
        <v>816</v>
      </c>
      <c r="D3778" t="s">
        <v>578</v>
      </c>
      <c r="E3778" t="s">
        <v>187</v>
      </c>
      <c r="F3778" t="s">
        <v>40</v>
      </c>
      <c r="G3778" t="s">
        <v>32</v>
      </c>
      <c r="H3778" t="s">
        <v>219</v>
      </c>
      <c r="I3778" t="s">
        <v>28</v>
      </c>
      <c r="J3778" t="s">
        <v>52</v>
      </c>
      <c r="K3778" t="s">
        <v>221</v>
      </c>
      <c r="L3778" t="s">
        <v>330</v>
      </c>
      <c r="M3778" t="s">
        <v>393</v>
      </c>
      <c r="N3778" s="2">
        <v>40882</v>
      </c>
      <c r="O3778" s="2">
        <v>40885</v>
      </c>
      <c r="P3778">
        <v>13</v>
      </c>
      <c r="Q3778" s="1">
        <v>0.03</v>
      </c>
      <c r="R3778">
        <v>150.97999999999999</v>
      </c>
      <c r="S3778">
        <v>66.27</v>
      </c>
      <c r="T3778">
        <f t="shared" si="58"/>
        <v>1962.7399999999998</v>
      </c>
    </row>
    <row r="3779" spans="1:20" x14ac:dyDescent="0.25">
      <c r="A3779">
        <v>3778</v>
      </c>
      <c r="B3779">
        <v>90791</v>
      </c>
      <c r="C3779" t="s">
        <v>816</v>
      </c>
      <c r="D3779" t="s">
        <v>20</v>
      </c>
      <c r="E3779" t="s">
        <v>21</v>
      </c>
      <c r="F3779" t="s">
        <v>40</v>
      </c>
      <c r="G3779" t="s">
        <v>32</v>
      </c>
      <c r="H3779" t="s">
        <v>203</v>
      </c>
      <c r="I3779" t="s">
        <v>28</v>
      </c>
      <c r="J3779" t="s">
        <v>52</v>
      </c>
      <c r="K3779" t="s">
        <v>1138</v>
      </c>
      <c r="L3779" t="s">
        <v>192</v>
      </c>
      <c r="M3779" t="s">
        <v>370</v>
      </c>
      <c r="N3779" s="2">
        <v>40882</v>
      </c>
      <c r="O3779" s="2">
        <v>40884</v>
      </c>
      <c r="P3779">
        <v>10</v>
      </c>
      <c r="Q3779" s="1">
        <v>0.03</v>
      </c>
      <c r="R3779">
        <v>95.99</v>
      </c>
      <c r="S3779">
        <v>4.9000000000000004</v>
      </c>
      <c r="T3779">
        <f t="shared" ref="T3779:T3842" si="59">R3779*P3779</f>
        <v>959.9</v>
      </c>
    </row>
    <row r="3780" spans="1:20" x14ac:dyDescent="0.25">
      <c r="A3780">
        <v>3779</v>
      </c>
      <c r="B3780">
        <v>90791</v>
      </c>
      <c r="C3780" t="s">
        <v>1871</v>
      </c>
      <c r="D3780" t="s">
        <v>20</v>
      </c>
      <c r="E3780" t="s">
        <v>39</v>
      </c>
      <c r="F3780" t="s">
        <v>22</v>
      </c>
      <c r="G3780" t="s">
        <v>32</v>
      </c>
      <c r="H3780" t="s">
        <v>78</v>
      </c>
      <c r="I3780" t="s">
        <v>28</v>
      </c>
      <c r="J3780" t="s">
        <v>52</v>
      </c>
      <c r="K3780" t="s">
        <v>113</v>
      </c>
      <c r="L3780" t="s">
        <v>192</v>
      </c>
      <c r="M3780" t="s">
        <v>232</v>
      </c>
      <c r="N3780" s="2">
        <v>40882</v>
      </c>
      <c r="O3780" s="2">
        <v>40882</v>
      </c>
      <c r="P3780">
        <v>12</v>
      </c>
      <c r="Q3780" s="1">
        <v>0.1</v>
      </c>
      <c r="R3780">
        <v>11.97</v>
      </c>
      <c r="S3780">
        <v>4.9800000000000004</v>
      </c>
      <c r="T3780">
        <f t="shared" si="59"/>
        <v>143.64000000000001</v>
      </c>
    </row>
    <row r="3781" spans="1:20" x14ac:dyDescent="0.25">
      <c r="A3781">
        <v>3780</v>
      </c>
      <c r="B3781">
        <v>90791</v>
      </c>
      <c r="C3781" t="s">
        <v>1871</v>
      </c>
      <c r="D3781" t="s">
        <v>20</v>
      </c>
      <c r="E3781" t="s">
        <v>21</v>
      </c>
      <c r="F3781" t="s">
        <v>22</v>
      </c>
      <c r="G3781" t="s">
        <v>32</v>
      </c>
      <c r="H3781" t="s">
        <v>203</v>
      </c>
      <c r="I3781" t="s">
        <v>28</v>
      </c>
      <c r="J3781" t="s">
        <v>52</v>
      </c>
      <c r="K3781" t="s">
        <v>1147</v>
      </c>
      <c r="L3781" t="s">
        <v>192</v>
      </c>
      <c r="M3781" t="s">
        <v>182</v>
      </c>
      <c r="N3781" s="2">
        <v>40882</v>
      </c>
      <c r="O3781" s="2">
        <v>40884</v>
      </c>
      <c r="P3781">
        <v>20</v>
      </c>
      <c r="Q3781" s="1">
        <v>0.03</v>
      </c>
      <c r="R3781">
        <v>26.31</v>
      </c>
      <c r="S3781">
        <v>5.89</v>
      </c>
      <c r="T3781">
        <f t="shared" si="59"/>
        <v>526.19999999999993</v>
      </c>
    </row>
    <row r="3782" spans="1:20" x14ac:dyDescent="0.25">
      <c r="A3782">
        <v>3781</v>
      </c>
      <c r="B3782">
        <v>89511</v>
      </c>
      <c r="C3782" t="s">
        <v>364</v>
      </c>
      <c r="D3782" t="s">
        <v>20</v>
      </c>
      <c r="E3782" t="s">
        <v>187</v>
      </c>
      <c r="F3782" t="s">
        <v>40</v>
      </c>
      <c r="G3782" t="s">
        <v>48</v>
      </c>
      <c r="H3782" t="s">
        <v>225</v>
      </c>
      <c r="I3782" t="s">
        <v>28</v>
      </c>
      <c r="J3782" t="s">
        <v>52</v>
      </c>
      <c r="K3782" t="s">
        <v>101</v>
      </c>
      <c r="L3782" t="s">
        <v>192</v>
      </c>
      <c r="M3782" t="s">
        <v>99</v>
      </c>
      <c r="N3782" s="2">
        <v>41284</v>
      </c>
      <c r="O3782" s="2">
        <v>41289</v>
      </c>
      <c r="P3782">
        <v>10</v>
      </c>
      <c r="Q3782" s="1">
        <v>0.02</v>
      </c>
      <c r="R3782">
        <v>29.18</v>
      </c>
      <c r="S3782">
        <v>8.5500000000000007</v>
      </c>
      <c r="T3782">
        <f t="shared" si="59"/>
        <v>291.8</v>
      </c>
    </row>
    <row r="3783" spans="1:20" x14ac:dyDescent="0.25">
      <c r="A3783">
        <v>3782</v>
      </c>
      <c r="B3783">
        <v>89503</v>
      </c>
      <c r="C3783" t="s">
        <v>364</v>
      </c>
      <c r="D3783" t="s">
        <v>578</v>
      </c>
      <c r="E3783" t="s">
        <v>21</v>
      </c>
      <c r="F3783" t="s">
        <v>40</v>
      </c>
      <c r="G3783" t="s">
        <v>48</v>
      </c>
      <c r="H3783" t="s">
        <v>24</v>
      </c>
      <c r="I3783" t="s">
        <v>28</v>
      </c>
      <c r="J3783" t="s">
        <v>52</v>
      </c>
      <c r="K3783" t="s">
        <v>213</v>
      </c>
      <c r="L3783" t="s">
        <v>283</v>
      </c>
      <c r="M3783" t="s">
        <v>59</v>
      </c>
      <c r="N3783" s="2">
        <v>40188</v>
      </c>
      <c r="O3783" s="2">
        <v>40193</v>
      </c>
      <c r="P3783">
        <v>12</v>
      </c>
      <c r="Q3783" s="1">
        <v>0.03</v>
      </c>
      <c r="R3783">
        <v>297.64</v>
      </c>
      <c r="S3783">
        <v>14.7</v>
      </c>
      <c r="T3783">
        <f t="shared" si="59"/>
        <v>3571.68</v>
      </c>
    </row>
    <row r="3784" spans="1:20" x14ac:dyDescent="0.25">
      <c r="A3784">
        <v>3783</v>
      </c>
      <c r="B3784">
        <v>90012</v>
      </c>
      <c r="C3784" t="s">
        <v>935</v>
      </c>
      <c r="D3784" t="s">
        <v>20</v>
      </c>
      <c r="E3784" t="s">
        <v>187</v>
      </c>
      <c r="F3784" t="s">
        <v>31</v>
      </c>
      <c r="G3784" t="s">
        <v>48</v>
      </c>
      <c r="H3784" t="s">
        <v>225</v>
      </c>
      <c r="I3784" t="s">
        <v>28</v>
      </c>
      <c r="J3784" t="s">
        <v>52</v>
      </c>
      <c r="K3784" t="s">
        <v>170</v>
      </c>
      <c r="L3784" t="s">
        <v>192</v>
      </c>
      <c r="M3784" t="s">
        <v>121</v>
      </c>
      <c r="N3784" s="2">
        <v>40600</v>
      </c>
      <c r="O3784" s="2">
        <v>40602</v>
      </c>
      <c r="P3784">
        <v>11</v>
      </c>
      <c r="Q3784" s="1">
        <v>0.05</v>
      </c>
      <c r="R3784">
        <v>4.1399999999999997</v>
      </c>
      <c r="S3784">
        <v>6.6</v>
      </c>
      <c r="T3784">
        <f t="shared" si="59"/>
        <v>45.54</v>
      </c>
    </row>
    <row r="3785" spans="1:20" x14ac:dyDescent="0.25">
      <c r="A3785">
        <v>3784</v>
      </c>
      <c r="B3785">
        <v>91143</v>
      </c>
      <c r="C3785" t="s">
        <v>610</v>
      </c>
      <c r="D3785" t="s">
        <v>20</v>
      </c>
      <c r="E3785" t="s">
        <v>39</v>
      </c>
      <c r="F3785" t="s">
        <v>31</v>
      </c>
      <c r="G3785" t="s">
        <v>23</v>
      </c>
      <c r="H3785" t="s">
        <v>78</v>
      </c>
      <c r="I3785" t="s">
        <v>28</v>
      </c>
      <c r="J3785" t="s">
        <v>52</v>
      </c>
      <c r="K3785" t="s">
        <v>228</v>
      </c>
      <c r="L3785" t="s">
        <v>192</v>
      </c>
      <c r="M3785" t="s">
        <v>106</v>
      </c>
      <c r="N3785" s="2">
        <v>41519</v>
      </c>
      <c r="O3785" s="2">
        <v>41520</v>
      </c>
      <c r="P3785">
        <v>2</v>
      </c>
      <c r="Q3785" s="1">
        <v>0.02</v>
      </c>
      <c r="R3785">
        <v>11.58</v>
      </c>
      <c r="S3785">
        <v>5.72</v>
      </c>
      <c r="T3785">
        <f t="shared" si="59"/>
        <v>23.16</v>
      </c>
    </row>
    <row r="3786" spans="1:20" x14ac:dyDescent="0.25">
      <c r="A3786">
        <v>3785</v>
      </c>
      <c r="B3786">
        <v>91143</v>
      </c>
      <c r="C3786" t="s">
        <v>610</v>
      </c>
      <c r="D3786" t="s">
        <v>20</v>
      </c>
      <c r="E3786" t="s">
        <v>39</v>
      </c>
      <c r="F3786" t="s">
        <v>31</v>
      </c>
      <c r="G3786" t="s">
        <v>23</v>
      </c>
      <c r="H3786" t="s">
        <v>94</v>
      </c>
      <c r="I3786" t="s">
        <v>28</v>
      </c>
      <c r="J3786" t="s">
        <v>52</v>
      </c>
      <c r="K3786" t="s">
        <v>184</v>
      </c>
      <c r="L3786" t="s">
        <v>192</v>
      </c>
      <c r="M3786" t="s">
        <v>631</v>
      </c>
      <c r="N3786" s="2">
        <v>41519</v>
      </c>
      <c r="O3786" s="2">
        <v>41521</v>
      </c>
      <c r="P3786">
        <v>8</v>
      </c>
      <c r="Q3786" s="1">
        <v>0</v>
      </c>
      <c r="R3786">
        <v>30.98</v>
      </c>
      <c r="S3786">
        <v>8.74</v>
      </c>
      <c r="T3786">
        <f t="shared" si="59"/>
        <v>247.84</v>
      </c>
    </row>
    <row r="3787" spans="1:20" x14ac:dyDescent="0.25">
      <c r="A3787">
        <v>3786</v>
      </c>
      <c r="B3787">
        <v>91146</v>
      </c>
      <c r="C3787" t="s">
        <v>1241</v>
      </c>
      <c r="D3787" t="s">
        <v>20</v>
      </c>
      <c r="E3787" t="s">
        <v>39</v>
      </c>
      <c r="F3787" t="s">
        <v>31</v>
      </c>
      <c r="G3787" t="s">
        <v>23</v>
      </c>
      <c r="H3787" t="s">
        <v>42</v>
      </c>
      <c r="I3787" t="s">
        <v>28</v>
      </c>
      <c r="J3787" t="s">
        <v>52</v>
      </c>
      <c r="K3787" t="s">
        <v>74</v>
      </c>
      <c r="L3787" t="s">
        <v>192</v>
      </c>
      <c r="M3787" t="s">
        <v>131</v>
      </c>
      <c r="N3787" s="2">
        <v>40967</v>
      </c>
      <c r="O3787" s="2">
        <v>40968</v>
      </c>
      <c r="P3787">
        <v>3</v>
      </c>
      <c r="Q3787" s="1">
        <v>0.09</v>
      </c>
      <c r="R3787">
        <v>5.53</v>
      </c>
      <c r="S3787">
        <v>6.98</v>
      </c>
      <c r="T3787">
        <f t="shared" si="59"/>
        <v>16.59</v>
      </c>
    </row>
    <row r="3788" spans="1:20" x14ac:dyDescent="0.25">
      <c r="A3788">
        <v>3787</v>
      </c>
      <c r="B3788">
        <v>87788</v>
      </c>
      <c r="C3788" t="s">
        <v>293</v>
      </c>
      <c r="D3788" t="s">
        <v>20</v>
      </c>
      <c r="E3788" t="s">
        <v>187</v>
      </c>
      <c r="F3788" t="s">
        <v>22</v>
      </c>
      <c r="G3788" t="s">
        <v>23</v>
      </c>
      <c r="H3788" t="s">
        <v>188</v>
      </c>
      <c r="I3788" t="s">
        <v>28</v>
      </c>
      <c r="J3788" t="s">
        <v>52</v>
      </c>
      <c r="K3788" t="s">
        <v>231</v>
      </c>
      <c r="L3788" t="s">
        <v>192</v>
      </c>
      <c r="M3788" t="s">
        <v>182</v>
      </c>
      <c r="N3788" s="2">
        <v>41543</v>
      </c>
      <c r="O3788" s="2">
        <v>41545</v>
      </c>
      <c r="P3788">
        <v>3</v>
      </c>
      <c r="Q3788" s="1">
        <v>7.0000000000000007E-2</v>
      </c>
      <c r="R3788">
        <v>40.89</v>
      </c>
      <c r="S3788">
        <v>18.98</v>
      </c>
      <c r="T3788">
        <f t="shared" si="59"/>
        <v>122.67</v>
      </c>
    </row>
    <row r="3789" spans="1:20" x14ac:dyDescent="0.25">
      <c r="A3789">
        <v>3788</v>
      </c>
      <c r="B3789">
        <v>91156</v>
      </c>
      <c r="C3789" t="s">
        <v>2119</v>
      </c>
      <c r="D3789" t="s">
        <v>578</v>
      </c>
      <c r="E3789" t="s">
        <v>187</v>
      </c>
      <c r="F3789" t="s">
        <v>47</v>
      </c>
      <c r="G3789" t="s">
        <v>93</v>
      </c>
      <c r="H3789" t="s">
        <v>219</v>
      </c>
      <c r="I3789" t="s">
        <v>28</v>
      </c>
      <c r="J3789" t="s">
        <v>52</v>
      </c>
      <c r="K3789" t="s">
        <v>226</v>
      </c>
      <c r="L3789" t="s">
        <v>283</v>
      </c>
      <c r="M3789" t="s">
        <v>117</v>
      </c>
      <c r="N3789" s="2">
        <v>41169</v>
      </c>
      <c r="O3789" s="2">
        <v>41171</v>
      </c>
      <c r="P3789">
        <v>15</v>
      </c>
      <c r="Q3789" s="1">
        <v>0.1</v>
      </c>
      <c r="R3789">
        <v>25.98</v>
      </c>
      <c r="S3789">
        <v>14.36</v>
      </c>
      <c r="T3789">
        <f t="shared" si="59"/>
        <v>389.7</v>
      </c>
    </row>
    <row r="3790" spans="1:20" x14ac:dyDescent="0.25">
      <c r="A3790">
        <v>3789</v>
      </c>
      <c r="B3790">
        <v>89364</v>
      </c>
      <c r="C3790" t="s">
        <v>1142</v>
      </c>
      <c r="D3790" t="s">
        <v>578</v>
      </c>
      <c r="E3790" t="s">
        <v>187</v>
      </c>
      <c r="F3790" t="s">
        <v>47</v>
      </c>
      <c r="G3790" t="s">
        <v>48</v>
      </c>
      <c r="H3790" t="s">
        <v>225</v>
      </c>
      <c r="I3790" t="s">
        <v>28</v>
      </c>
      <c r="J3790" t="s">
        <v>29</v>
      </c>
      <c r="K3790" t="s">
        <v>116</v>
      </c>
      <c r="L3790" t="s">
        <v>330</v>
      </c>
      <c r="M3790" t="s">
        <v>111</v>
      </c>
      <c r="N3790" s="2">
        <v>41505</v>
      </c>
      <c r="O3790" s="2">
        <v>41510</v>
      </c>
      <c r="P3790">
        <v>18</v>
      </c>
      <c r="Q3790" s="1">
        <v>0.03</v>
      </c>
      <c r="R3790">
        <v>179.29</v>
      </c>
      <c r="S3790">
        <v>29.21</v>
      </c>
      <c r="T3790">
        <f t="shared" si="59"/>
        <v>3227.22</v>
      </c>
    </row>
    <row r="3791" spans="1:20" x14ac:dyDescent="0.25">
      <c r="A3791">
        <v>3790</v>
      </c>
      <c r="B3791">
        <v>90366</v>
      </c>
      <c r="C3791" t="s">
        <v>1994</v>
      </c>
      <c r="D3791" t="s">
        <v>20</v>
      </c>
      <c r="E3791" t="s">
        <v>21</v>
      </c>
      <c r="F3791" t="s">
        <v>47</v>
      </c>
      <c r="G3791" t="s">
        <v>93</v>
      </c>
      <c r="H3791" t="s">
        <v>203</v>
      </c>
      <c r="I3791" t="s">
        <v>28</v>
      </c>
      <c r="J3791" t="s">
        <v>29</v>
      </c>
      <c r="K3791" t="s">
        <v>1147</v>
      </c>
      <c r="L3791" t="s">
        <v>192</v>
      </c>
      <c r="M3791" t="s">
        <v>160</v>
      </c>
      <c r="N3791" s="2">
        <v>41251</v>
      </c>
      <c r="O3791" s="2">
        <v>41253</v>
      </c>
      <c r="P3791">
        <v>6</v>
      </c>
      <c r="Q3791" s="1">
        <v>0.04</v>
      </c>
      <c r="R3791">
        <v>15.99</v>
      </c>
      <c r="S3791">
        <v>9.4</v>
      </c>
      <c r="T3791">
        <f t="shared" si="59"/>
        <v>95.94</v>
      </c>
    </row>
    <row r="3792" spans="1:20" x14ac:dyDescent="0.25">
      <c r="A3792">
        <v>3791</v>
      </c>
      <c r="B3792">
        <v>90366</v>
      </c>
      <c r="C3792" t="s">
        <v>2093</v>
      </c>
      <c r="D3792" t="s">
        <v>20</v>
      </c>
      <c r="E3792" t="s">
        <v>187</v>
      </c>
      <c r="F3792" t="s">
        <v>31</v>
      </c>
      <c r="G3792" t="s">
        <v>93</v>
      </c>
      <c r="H3792" t="s">
        <v>217</v>
      </c>
      <c r="I3792" t="s">
        <v>28</v>
      </c>
      <c r="J3792" t="s">
        <v>29</v>
      </c>
      <c r="K3792" t="s">
        <v>228</v>
      </c>
      <c r="L3792" t="s">
        <v>26</v>
      </c>
      <c r="M3792" t="s">
        <v>91</v>
      </c>
      <c r="N3792" s="2">
        <v>41251</v>
      </c>
      <c r="O3792" s="2">
        <v>41251</v>
      </c>
      <c r="P3792">
        <v>4</v>
      </c>
      <c r="Q3792" s="1">
        <v>0.03</v>
      </c>
      <c r="R3792">
        <v>22.72</v>
      </c>
      <c r="S3792">
        <v>8.99</v>
      </c>
      <c r="T3792">
        <f t="shared" si="59"/>
        <v>90.88</v>
      </c>
    </row>
    <row r="3793" spans="1:20" x14ac:dyDescent="0.25">
      <c r="A3793">
        <v>3792</v>
      </c>
      <c r="B3793">
        <v>88508</v>
      </c>
      <c r="C3793" t="s">
        <v>573</v>
      </c>
      <c r="D3793" t="s">
        <v>20</v>
      </c>
      <c r="E3793" t="s">
        <v>21</v>
      </c>
      <c r="F3793" t="s">
        <v>40</v>
      </c>
      <c r="G3793" t="s">
        <v>41</v>
      </c>
      <c r="H3793" t="s">
        <v>24</v>
      </c>
      <c r="I3793" t="s">
        <v>28</v>
      </c>
      <c r="J3793" t="s">
        <v>29</v>
      </c>
      <c r="K3793" t="s">
        <v>1114</v>
      </c>
      <c r="L3793" t="s">
        <v>26</v>
      </c>
      <c r="M3793" t="s">
        <v>99</v>
      </c>
      <c r="N3793" s="2">
        <v>41065</v>
      </c>
      <c r="O3793" s="2">
        <v>41066</v>
      </c>
      <c r="P3793">
        <v>6</v>
      </c>
      <c r="Q3793" s="1">
        <v>0.03</v>
      </c>
      <c r="R3793">
        <v>22.24</v>
      </c>
      <c r="S3793">
        <v>1.99</v>
      </c>
      <c r="T3793">
        <f t="shared" si="59"/>
        <v>133.44</v>
      </c>
    </row>
    <row r="3794" spans="1:20" x14ac:dyDescent="0.25">
      <c r="A3794">
        <v>3793</v>
      </c>
      <c r="B3794">
        <v>86492</v>
      </c>
      <c r="C3794" t="s">
        <v>938</v>
      </c>
      <c r="D3794" t="s">
        <v>20</v>
      </c>
      <c r="E3794" t="s">
        <v>21</v>
      </c>
      <c r="F3794" t="s">
        <v>22</v>
      </c>
      <c r="G3794" t="s">
        <v>93</v>
      </c>
      <c r="H3794" t="s">
        <v>33</v>
      </c>
      <c r="I3794" t="s">
        <v>28</v>
      </c>
      <c r="J3794" t="s">
        <v>29</v>
      </c>
      <c r="K3794" t="s">
        <v>210</v>
      </c>
      <c r="L3794" t="s">
        <v>706</v>
      </c>
      <c r="M3794" t="s">
        <v>190</v>
      </c>
      <c r="N3794" s="2">
        <v>40585</v>
      </c>
      <c r="O3794" s="2">
        <v>40586</v>
      </c>
      <c r="P3794">
        <v>8</v>
      </c>
      <c r="Q3794" s="1">
        <v>0</v>
      </c>
      <c r="R3794">
        <v>9.99</v>
      </c>
      <c r="S3794">
        <v>6.24</v>
      </c>
      <c r="T3794">
        <f t="shared" si="59"/>
        <v>79.92</v>
      </c>
    </row>
    <row r="3795" spans="1:20" x14ac:dyDescent="0.25">
      <c r="A3795">
        <v>3794</v>
      </c>
      <c r="B3795">
        <v>86492</v>
      </c>
      <c r="C3795" t="s">
        <v>1742</v>
      </c>
      <c r="D3795" t="s">
        <v>38</v>
      </c>
      <c r="E3795" t="s">
        <v>21</v>
      </c>
      <c r="F3795" t="s">
        <v>22</v>
      </c>
      <c r="G3795" t="s">
        <v>93</v>
      </c>
      <c r="H3795" t="s">
        <v>206</v>
      </c>
      <c r="I3795" t="s">
        <v>28</v>
      </c>
      <c r="J3795" t="s">
        <v>29</v>
      </c>
      <c r="K3795" t="s">
        <v>198</v>
      </c>
      <c r="L3795" t="s">
        <v>192</v>
      </c>
      <c r="M3795" t="s">
        <v>294</v>
      </c>
      <c r="N3795" s="2">
        <v>40585</v>
      </c>
      <c r="O3795" s="2">
        <v>40587</v>
      </c>
      <c r="P3795">
        <v>6</v>
      </c>
      <c r="Q3795" s="1">
        <v>0.1</v>
      </c>
      <c r="R3795">
        <v>30.42</v>
      </c>
      <c r="S3795">
        <v>8.65</v>
      </c>
      <c r="T3795">
        <f t="shared" si="59"/>
        <v>182.52</v>
      </c>
    </row>
    <row r="3796" spans="1:20" x14ac:dyDescent="0.25">
      <c r="A3796">
        <v>3795</v>
      </c>
      <c r="B3796">
        <v>89344</v>
      </c>
      <c r="C3796" t="s">
        <v>252</v>
      </c>
      <c r="D3796" t="s">
        <v>20</v>
      </c>
      <c r="E3796" t="s">
        <v>21</v>
      </c>
      <c r="F3796" t="s">
        <v>40</v>
      </c>
      <c r="G3796" t="s">
        <v>32</v>
      </c>
      <c r="H3796" t="s">
        <v>24</v>
      </c>
      <c r="I3796" t="s">
        <v>28</v>
      </c>
      <c r="J3796" t="s">
        <v>29</v>
      </c>
      <c r="K3796" t="s">
        <v>204</v>
      </c>
      <c r="L3796" t="s">
        <v>26</v>
      </c>
      <c r="M3796" t="s">
        <v>309</v>
      </c>
      <c r="N3796" s="2">
        <v>40421</v>
      </c>
      <c r="O3796" s="2">
        <v>40423</v>
      </c>
      <c r="P3796">
        <v>14</v>
      </c>
      <c r="Q3796" s="1">
        <v>0</v>
      </c>
      <c r="R3796">
        <v>8.5</v>
      </c>
      <c r="S3796">
        <v>1.99</v>
      </c>
      <c r="T3796">
        <f t="shared" si="59"/>
        <v>119</v>
      </c>
    </row>
    <row r="3797" spans="1:20" x14ac:dyDescent="0.25">
      <c r="A3797">
        <v>3796</v>
      </c>
      <c r="B3797">
        <v>89344</v>
      </c>
      <c r="C3797" t="s">
        <v>252</v>
      </c>
      <c r="D3797" t="s">
        <v>20</v>
      </c>
      <c r="E3797" t="s">
        <v>39</v>
      </c>
      <c r="F3797" t="s">
        <v>40</v>
      </c>
      <c r="G3797" t="s">
        <v>32</v>
      </c>
      <c r="H3797" t="s">
        <v>42</v>
      </c>
      <c r="I3797" t="s">
        <v>28</v>
      </c>
      <c r="J3797" t="s">
        <v>29</v>
      </c>
      <c r="K3797" t="s">
        <v>105</v>
      </c>
      <c r="L3797" t="s">
        <v>192</v>
      </c>
      <c r="M3797" t="s">
        <v>342</v>
      </c>
      <c r="N3797" s="2">
        <v>40421</v>
      </c>
      <c r="O3797" s="2">
        <v>40423</v>
      </c>
      <c r="P3797">
        <v>2</v>
      </c>
      <c r="Q3797" s="1">
        <v>0.03</v>
      </c>
      <c r="R3797">
        <v>95.43</v>
      </c>
      <c r="S3797">
        <v>19.989999999999998</v>
      </c>
      <c r="T3797">
        <f t="shared" si="59"/>
        <v>190.86</v>
      </c>
    </row>
    <row r="3798" spans="1:20" x14ac:dyDescent="0.25">
      <c r="A3798">
        <v>3797</v>
      </c>
      <c r="B3798">
        <v>90807</v>
      </c>
      <c r="C3798" t="s">
        <v>53</v>
      </c>
      <c r="D3798" t="s">
        <v>578</v>
      </c>
      <c r="E3798" t="s">
        <v>21</v>
      </c>
      <c r="F3798" t="s">
        <v>47</v>
      </c>
      <c r="G3798" t="s">
        <v>48</v>
      </c>
      <c r="H3798" t="s">
        <v>203</v>
      </c>
      <c r="I3798" t="s">
        <v>28</v>
      </c>
      <c r="J3798" t="s">
        <v>29</v>
      </c>
      <c r="K3798" t="s">
        <v>213</v>
      </c>
      <c r="L3798" t="s">
        <v>283</v>
      </c>
      <c r="M3798" t="s">
        <v>111</v>
      </c>
      <c r="N3798" s="2">
        <v>40680</v>
      </c>
      <c r="O3798" s="2">
        <v>40687</v>
      </c>
      <c r="P3798">
        <v>11</v>
      </c>
      <c r="Q3798" s="1">
        <v>0.01</v>
      </c>
      <c r="R3798">
        <v>270.97000000000003</v>
      </c>
      <c r="S3798">
        <v>28.06</v>
      </c>
      <c r="T3798">
        <f t="shared" si="59"/>
        <v>2980.67</v>
      </c>
    </row>
    <row r="3799" spans="1:20" x14ac:dyDescent="0.25">
      <c r="A3799">
        <v>3798</v>
      </c>
      <c r="B3799">
        <v>88096</v>
      </c>
      <c r="C3799" t="s">
        <v>1072</v>
      </c>
      <c r="D3799" t="s">
        <v>20</v>
      </c>
      <c r="E3799" t="s">
        <v>21</v>
      </c>
      <c r="F3799" t="s">
        <v>22</v>
      </c>
      <c r="G3799" t="s">
        <v>48</v>
      </c>
      <c r="H3799" t="s">
        <v>206</v>
      </c>
      <c r="I3799" t="s">
        <v>28</v>
      </c>
      <c r="J3799" t="s">
        <v>29</v>
      </c>
      <c r="K3799" t="s">
        <v>204</v>
      </c>
      <c r="L3799" t="s">
        <v>192</v>
      </c>
      <c r="M3799" t="s">
        <v>199</v>
      </c>
      <c r="N3799" s="2">
        <v>40980</v>
      </c>
      <c r="O3799" s="2">
        <v>40984</v>
      </c>
      <c r="P3799">
        <v>7</v>
      </c>
      <c r="Q3799" s="1">
        <v>0.02</v>
      </c>
      <c r="R3799">
        <v>20.97</v>
      </c>
      <c r="S3799">
        <v>6.5</v>
      </c>
      <c r="T3799">
        <f t="shared" si="59"/>
        <v>146.79</v>
      </c>
    </row>
    <row r="3800" spans="1:20" x14ac:dyDescent="0.25">
      <c r="A3800">
        <v>3799</v>
      </c>
      <c r="B3800">
        <v>88096</v>
      </c>
      <c r="C3800" t="s">
        <v>1072</v>
      </c>
      <c r="D3800" t="s">
        <v>20</v>
      </c>
      <c r="E3800" t="s">
        <v>39</v>
      </c>
      <c r="F3800" t="s">
        <v>22</v>
      </c>
      <c r="G3800" t="s">
        <v>48</v>
      </c>
      <c r="H3800" t="s">
        <v>61</v>
      </c>
      <c r="I3800" t="s">
        <v>28</v>
      </c>
      <c r="J3800" t="s">
        <v>29</v>
      </c>
      <c r="K3800" t="s">
        <v>74</v>
      </c>
      <c r="L3800" t="s">
        <v>192</v>
      </c>
      <c r="M3800" t="s">
        <v>444</v>
      </c>
      <c r="N3800" s="2">
        <v>40980</v>
      </c>
      <c r="O3800" s="2">
        <v>40987</v>
      </c>
      <c r="P3800">
        <v>13</v>
      </c>
      <c r="Q3800" s="1">
        <v>0.1</v>
      </c>
      <c r="R3800">
        <v>6.48</v>
      </c>
      <c r="S3800">
        <v>7.37</v>
      </c>
      <c r="T3800">
        <f t="shared" si="59"/>
        <v>84.240000000000009</v>
      </c>
    </row>
    <row r="3801" spans="1:20" x14ac:dyDescent="0.25">
      <c r="A3801">
        <v>3800</v>
      </c>
      <c r="B3801">
        <v>86435</v>
      </c>
      <c r="C3801" t="s">
        <v>498</v>
      </c>
      <c r="D3801" t="s">
        <v>20</v>
      </c>
      <c r="E3801" t="s">
        <v>39</v>
      </c>
      <c r="F3801" t="s">
        <v>22</v>
      </c>
      <c r="G3801" t="s">
        <v>23</v>
      </c>
      <c r="H3801" t="s">
        <v>54</v>
      </c>
      <c r="I3801" t="s">
        <v>28</v>
      </c>
      <c r="J3801" t="s">
        <v>29</v>
      </c>
      <c r="K3801" t="s">
        <v>170</v>
      </c>
      <c r="L3801" t="s">
        <v>192</v>
      </c>
      <c r="M3801" t="s">
        <v>499</v>
      </c>
      <c r="N3801" s="2">
        <v>41455</v>
      </c>
      <c r="O3801" s="2">
        <v>41455</v>
      </c>
      <c r="P3801">
        <v>17</v>
      </c>
      <c r="Q3801" s="1">
        <v>0.03</v>
      </c>
      <c r="R3801">
        <v>2.61</v>
      </c>
      <c r="S3801">
        <v>0.5</v>
      </c>
      <c r="T3801">
        <f t="shared" si="59"/>
        <v>44.37</v>
      </c>
    </row>
    <row r="3802" spans="1:20" x14ac:dyDescent="0.25">
      <c r="A3802">
        <v>3801</v>
      </c>
      <c r="B3802">
        <v>86432</v>
      </c>
      <c r="C3802" t="s">
        <v>1006</v>
      </c>
      <c r="D3802" t="s">
        <v>578</v>
      </c>
      <c r="E3802" t="s">
        <v>187</v>
      </c>
      <c r="F3802" t="s">
        <v>22</v>
      </c>
      <c r="G3802" t="s">
        <v>23</v>
      </c>
      <c r="H3802" t="s">
        <v>225</v>
      </c>
      <c r="I3802" t="s">
        <v>28</v>
      </c>
      <c r="J3802" t="s">
        <v>29</v>
      </c>
      <c r="K3802" t="s">
        <v>82</v>
      </c>
      <c r="L3802" t="s">
        <v>283</v>
      </c>
      <c r="M3802" t="s">
        <v>238</v>
      </c>
      <c r="N3802" s="2">
        <v>40359</v>
      </c>
      <c r="O3802" s="2">
        <v>40361</v>
      </c>
      <c r="P3802">
        <v>11</v>
      </c>
      <c r="Q3802" s="1">
        <v>0.08</v>
      </c>
      <c r="R3802">
        <v>349.45</v>
      </c>
      <c r="S3802">
        <v>60</v>
      </c>
      <c r="T3802">
        <f t="shared" si="59"/>
        <v>3843.95</v>
      </c>
    </row>
    <row r="3803" spans="1:20" x14ac:dyDescent="0.25">
      <c r="A3803">
        <v>3802</v>
      </c>
      <c r="B3803">
        <v>91162</v>
      </c>
      <c r="C3803" t="s">
        <v>917</v>
      </c>
      <c r="D3803" t="s">
        <v>38</v>
      </c>
      <c r="E3803" t="s">
        <v>39</v>
      </c>
      <c r="F3803" t="s">
        <v>47</v>
      </c>
      <c r="G3803" t="s">
        <v>48</v>
      </c>
      <c r="H3803" t="s">
        <v>54</v>
      </c>
      <c r="I3803" t="s">
        <v>28</v>
      </c>
      <c r="J3803" t="s">
        <v>29</v>
      </c>
      <c r="K3803" t="s">
        <v>113</v>
      </c>
      <c r="L3803" t="s">
        <v>44</v>
      </c>
      <c r="M3803" t="s">
        <v>160</v>
      </c>
      <c r="N3803" s="2">
        <v>41204</v>
      </c>
      <c r="O3803" s="2">
        <v>41206</v>
      </c>
      <c r="P3803">
        <v>21</v>
      </c>
      <c r="Q3803" s="1">
        <v>0.08</v>
      </c>
      <c r="R3803">
        <v>10.31</v>
      </c>
      <c r="S3803">
        <v>1.79</v>
      </c>
      <c r="T3803">
        <f t="shared" si="59"/>
        <v>216.51000000000002</v>
      </c>
    </row>
    <row r="3804" spans="1:20" x14ac:dyDescent="0.25">
      <c r="A3804">
        <v>3803</v>
      </c>
      <c r="B3804">
        <v>85890</v>
      </c>
      <c r="C3804" t="s">
        <v>1314</v>
      </c>
      <c r="D3804" t="s">
        <v>20</v>
      </c>
      <c r="E3804" t="s">
        <v>39</v>
      </c>
      <c r="F3804" t="s">
        <v>31</v>
      </c>
      <c r="G3804" t="s">
        <v>93</v>
      </c>
      <c r="H3804" t="s">
        <v>42</v>
      </c>
      <c r="I3804" t="s">
        <v>28</v>
      </c>
      <c r="J3804" t="s">
        <v>29</v>
      </c>
      <c r="K3804" t="s">
        <v>119</v>
      </c>
      <c r="L3804" t="s">
        <v>192</v>
      </c>
      <c r="M3804" t="s">
        <v>131</v>
      </c>
      <c r="N3804" s="2">
        <v>41313</v>
      </c>
      <c r="O3804" s="2">
        <v>41314</v>
      </c>
      <c r="P3804">
        <v>10</v>
      </c>
      <c r="Q3804" s="1">
        <v>0.03</v>
      </c>
      <c r="R3804">
        <v>15.16</v>
      </c>
      <c r="S3804">
        <v>15.09</v>
      </c>
      <c r="T3804">
        <f t="shared" si="59"/>
        <v>151.6</v>
      </c>
    </row>
    <row r="3805" spans="1:20" x14ac:dyDescent="0.25">
      <c r="A3805">
        <v>3804</v>
      </c>
      <c r="B3805">
        <v>88267</v>
      </c>
      <c r="C3805" t="s">
        <v>363</v>
      </c>
      <c r="D3805" t="s">
        <v>20</v>
      </c>
      <c r="E3805" t="s">
        <v>21</v>
      </c>
      <c r="F3805" t="s">
        <v>22</v>
      </c>
      <c r="G3805" t="s">
        <v>48</v>
      </c>
      <c r="H3805" t="s">
        <v>206</v>
      </c>
      <c r="I3805" t="s">
        <v>28</v>
      </c>
      <c r="J3805" t="s">
        <v>29</v>
      </c>
      <c r="K3805" t="s">
        <v>1447</v>
      </c>
      <c r="L3805" t="s">
        <v>192</v>
      </c>
      <c r="M3805" t="s">
        <v>123</v>
      </c>
      <c r="N3805" s="2">
        <v>40241</v>
      </c>
      <c r="O3805" s="2">
        <v>40245</v>
      </c>
      <c r="P3805">
        <v>2</v>
      </c>
      <c r="Q3805" s="1">
        <v>0.1</v>
      </c>
      <c r="R3805">
        <v>205.99</v>
      </c>
      <c r="S3805">
        <v>8.99</v>
      </c>
      <c r="T3805">
        <f t="shared" si="59"/>
        <v>411.98</v>
      </c>
    </row>
    <row r="3806" spans="1:20" x14ac:dyDescent="0.25">
      <c r="A3806">
        <v>3805</v>
      </c>
      <c r="B3806">
        <v>90732</v>
      </c>
      <c r="C3806" t="s">
        <v>420</v>
      </c>
      <c r="D3806" t="s">
        <v>20</v>
      </c>
      <c r="E3806" t="s">
        <v>21</v>
      </c>
      <c r="F3806" t="s">
        <v>22</v>
      </c>
      <c r="G3806" t="s">
        <v>48</v>
      </c>
      <c r="H3806" t="s">
        <v>24</v>
      </c>
      <c r="I3806" t="s">
        <v>28</v>
      </c>
      <c r="J3806" t="s">
        <v>29</v>
      </c>
      <c r="K3806" t="s">
        <v>409</v>
      </c>
      <c r="L3806" t="s">
        <v>26</v>
      </c>
      <c r="M3806" t="s">
        <v>326</v>
      </c>
      <c r="N3806" s="2">
        <v>40822</v>
      </c>
      <c r="O3806" s="2">
        <v>40829</v>
      </c>
      <c r="P3806">
        <v>16</v>
      </c>
      <c r="Q3806" s="1">
        <v>0.04</v>
      </c>
      <c r="R3806">
        <v>45.19</v>
      </c>
      <c r="S3806">
        <v>1.99</v>
      </c>
      <c r="T3806">
        <f t="shared" si="59"/>
        <v>723.04</v>
      </c>
    </row>
    <row r="3807" spans="1:20" x14ac:dyDescent="0.25">
      <c r="A3807">
        <v>3806</v>
      </c>
      <c r="B3807">
        <v>91163</v>
      </c>
      <c r="C3807" t="s">
        <v>818</v>
      </c>
      <c r="D3807" t="s">
        <v>20</v>
      </c>
      <c r="E3807" t="s">
        <v>39</v>
      </c>
      <c r="F3807" t="s">
        <v>40</v>
      </c>
      <c r="G3807" t="s">
        <v>93</v>
      </c>
      <c r="H3807" t="s">
        <v>61</v>
      </c>
      <c r="I3807" t="s">
        <v>28</v>
      </c>
      <c r="J3807" t="s">
        <v>29</v>
      </c>
      <c r="K3807" t="s">
        <v>119</v>
      </c>
      <c r="L3807" t="s">
        <v>192</v>
      </c>
      <c r="M3807" t="s">
        <v>469</v>
      </c>
      <c r="N3807" s="2">
        <v>40854</v>
      </c>
      <c r="O3807" s="2">
        <v>40856</v>
      </c>
      <c r="P3807">
        <v>20</v>
      </c>
      <c r="Q3807" s="1">
        <v>7.0000000000000007E-2</v>
      </c>
      <c r="R3807">
        <v>3.52</v>
      </c>
      <c r="S3807">
        <v>6.83</v>
      </c>
      <c r="T3807">
        <f t="shared" si="59"/>
        <v>70.400000000000006</v>
      </c>
    </row>
    <row r="3808" spans="1:20" x14ac:dyDescent="0.25">
      <c r="A3808">
        <v>3807</v>
      </c>
      <c r="B3808">
        <v>88640</v>
      </c>
      <c r="C3808" t="s">
        <v>852</v>
      </c>
      <c r="D3808" t="s">
        <v>20</v>
      </c>
      <c r="E3808" t="s">
        <v>187</v>
      </c>
      <c r="F3808" t="s">
        <v>31</v>
      </c>
      <c r="G3808" t="s">
        <v>41</v>
      </c>
      <c r="H3808" t="s">
        <v>219</v>
      </c>
      <c r="I3808" t="s">
        <v>28</v>
      </c>
      <c r="J3808" t="s">
        <v>29</v>
      </c>
      <c r="K3808" t="s">
        <v>145</v>
      </c>
      <c r="L3808" t="s">
        <v>26</v>
      </c>
      <c r="M3808" t="s">
        <v>255</v>
      </c>
      <c r="N3808" s="2">
        <v>41346</v>
      </c>
      <c r="O3808" s="2">
        <v>41348</v>
      </c>
      <c r="P3808">
        <v>3</v>
      </c>
      <c r="Q3808" s="1">
        <v>0.1</v>
      </c>
      <c r="R3808">
        <v>20.239999999999998</v>
      </c>
      <c r="S3808">
        <v>6.67</v>
      </c>
      <c r="T3808">
        <f t="shared" si="59"/>
        <v>60.72</v>
      </c>
    </row>
    <row r="3809" spans="1:20" x14ac:dyDescent="0.25">
      <c r="A3809">
        <v>3808</v>
      </c>
      <c r="B3809">
        <v>87336</v>
      </c>
      <c r="C3809" t="s">
        <v>155</v>
      </c>
      <c r="D3809" t="s">
        <v>20</v>
      </c>
      <c r="E3809" t="s">
        <v>39</v>
      </c>
      <c r="F3809" t="s">
        <v>47</v>
      </c>
      <c r="G3809" t="s">
        <v>48</v>
      </c>
      <c r="H3809" t="s">
        <v>78</v>
      </c>
      <c r="I3809" t="s">
        <v>28</v>
      </c>
      <c r="J3809" t="s">
        <v>29</v>
      </c>
      <c r="K3809" t="s">
        <v>165</v>
      </c>
      <c r="L3809" t="s">
        <v>192</v>
      </c>
      <c r="M3809" t="s">
        <v>114</v>
      </c>
      <c r="N3809" s="2">
        <v>40750</v>
      </c>
      <c r="O3809" s="2">
        <v>40757</v>
      </c>
      <c r="P3809">
        <v>10</v>
      </c>
      <c r="Q3809" s="1">
        <v>0.09</v>
      </c>
      <c r="R3809">
        <v>3.98</v>
      </c>
      <c r="S3809">
        <v>5.26</v>
      </c>
      <c r="T3809">
        <f t="shared" si="59"/>
        <v>39.799999999999997</v>
      </c>
    </row>
    <row r="3810" spans="1:20" x14ac:dyDescent="0.25">
      <c r="A3810">
        <v>3809</v>
      </c>
      <c r="B3810">
        <v>87336</v>
      </c>
      <c r="C3810" t="s">
        <v>155</v>
      </c>
      <c r="D3810" t="s">
        <v>20</v>
      </c>
      <c r="E3810" t="s">
        <v>39</v>
      </c>
      <c r="F3810" t="s">
        <v>47</v>
      </c>
      <c r="G3810" t="s">
        <v>48</v>
      </c>
      <c r="H3810" t="s">
        <v>89</v>
      </c>
      <c r="I3810" t="s">
        <v>28</v>
      </c>
      <c r="J3810" t="s">
        <v>29</v>
      </c>
      <c r="K3810" t="s">
        <v>231</v>
      </c>
      <c r="L3810" t="s">
        <v>44</v>
      </c>
      <c r="M3810" t="s">
        <v>51</v>
      </c>
      <c r="N3810" s="2">
        <v>40750</v>
      </c>
      <c r="O3810" s="2">
        <v>40757</v>
      </c>
      <c r="P3810">
        <v>7</v>
      </c>
      <c r="Q3810" s="1">
        <v>0.1</v>
      </c>
      <c r="R3810">
        <v>5.84</v>
      </c>
      <c r="S3810">
        <v>0.83</v>
      </c>
      <c r="T3810">
        <f t="shared" si="59"/>
        <v>40.879999999999995</v>
      </c>
    </row>
    <row r="3811" spans="1:20" x14ac:dyDescent="0.25">
      <c r="A3811">
        <v>3810</v>
      </c>
      <c r="B3811">
        <v>89686</v>
      </c>
      <c r="C3811" t="s">
        <v>530</v>
      </c>
      <c r="D3811" t="s">
        <v>20</v>
      </c>
      <c r="E3811" t="s">
        <v>39</v>
      </c>
      <c r="F3811" t="s">
        <v>22</v>
      </c>
      <c r="G3811" t="s">
        <v>48</v>
      </c>
      <c r="H3811" t="s">
        <v>61</v>
      </c>
      <c r="I3811" t="s">
        <v>28</v>
      </c>
      <c r="J3811" t="s">
        <v>29</v>
      </c>
      <c r="K3811" t="s">
        <v>181</v>
      </c>
      <c r="L3811" t="s">
        <v>44</v>
      </c>
      <c r="M3811" t="s">
        <v>398</v>
      </c>
      <c r="N3811" s="2">
        <v>40481</v>
      </c>
      <c r="O3811" s="2">
        <v>40488</v>
      </c>
      <c r="P3811">
        <v>21</v>
      </c>
      <c r="Q3811" s="1">
        <v>0.1</v>
      </c>
      <c r="R3811">
        <v>2.62</v>
      </c>
      <c r="S3811">
        <v>0.8</v>
      </c>
      <c r="T3811">
        <f t="shared" si="59"/>
        <v>55.02</v>
      </c>
    </row>
    <row r="3812" spans="1:20" x14ac:dyDescent="0.25">
      <c r="A3812">
        <v>3811</v>
      </c>
      <c r="B3812">
        <v>91033</v>
      </c>
      <c r="C3812" t="s">
        <v>812</v>
      </c>
      <c r="D3812" t="s">
        <v>20</v>
      </c>
      <c r="E3812" t="s">
        <v>39</v>
      </c>
      <c r="F3812" t="s">
        <v>31</v>
      </c>
      <c r="G3812" t="s">
        <v>48</v>
      </c>
      <c r="H3812" t="s">
        <v>49</v>
      </c>
      <c r="I3812" t="s">
        <v>28</v>
      </c>
      <c r="J3812" t="s">
        <v>29</v>
      </c>
      <c r="K3812" t="s">
        <v>291</v>
      </c>
      <c r="L3812" t="s">
        <v>192</v>
      </c>
      <c r="M3812" t="s">
        <v>35</v>
      </c>
      <c r="N3812" s="2">
        <v>41305</v>
      </c>
      <c r="O3812" s="2">
        <v>41310</v>
      </c>
      <c r="P3812">
        <v>7</v>
      </c>
      <c r="Q3812" s="1">
        <v>0.01</v>
      </c>
      <c r="R3812">
        <v>20.89</v>
      </c>
      <c r="S3812">
        <v>11.52</v>
      </c>
      <c r="T3812">
        <f t="shared" si="59"/>
        <v>146.23000000000002</v>
      </c>
    </row>
    <row r="3813" spans="1:20" x14ac:dyDescent="0.25">
      <c r="A3813">
        <v>3812</v>
      </c>
      <c r="B3813">
        <v>89238</v>
      </c>
      <c r="C3813" t="s">
        <v>1426</v>
      </c>
      <c r="D3813" t="s">
        <v>20</v>
      </c>
      <c r="E3813" t="s">
        <v>39</v>
      </c>
      <c r="F3813" t="s">
        <v>22</v>
      </c>
      <c r="G3813" t="s">
        <v>23</v>
      </c>
      <c r="H3813" t="s">
        <v>89</v>
      </c>
      <c r="I3813" t="s">
        <v>28</v>
      </c>
      <c r="J3813" t="s">
        <v>29</v>
      </c>
      <c r="K3813" t="s">
        <v>289</v>
      </c>
      <c r="L3813" t="s">
        <v>44</v>
      </c>
      <c r="M3813" t="s">
        <v>123</v>
      </c>
      <c r="N3813" s="2">
        <v>41053</v>
      </c>
      <c r="O3813" s="2">
        <v>41054</v>
      </c>
      <c r="P3813">
        <v>16</v>
      </c>
      <c r="Q3813" s="1">
        <v>0.05</v>
      </c>
      <c r="R3813">
        <v>12.88</v>
      </c>
      <c r="S3813">
        <v>4.59</v>
      </c>
      <c r="T3813">
        <f t="shared" si="59"/>
        <v>206.08</v>
      </c>
    </row>
    <row r="3814" spans="1:20" x14ac:dyDescent="0.25">
      <c r="A3814">
        <v>3813</v>
      </c>
      <c r="B3814">
        <v>86409</v>
      </c>
      <c r="C3814" t="s">
        <v>891</v>
      </c>
      <c r="D3814" t="s">
        <v>38</v>
      </c>
      <c r="E3814" t="s">
        <v>39</v>
      </c>
      <c r="F3814" t="s">
        <v>22</v>
      </c>
      <c r="G3814" t="s">
        <v>93</v>
      </c>
      <c r="H3814" t="s">
        <v>54</v>
      </c>
      <c r="I3814" t="s">
        <v>28</v>
      </c>
      <c r="J3814" t="s">
        <v>29</v>
      </c>
      <c r="K3814" t="s">
        <v>184</v>
      </c>
      <c r="L3814" t="s">
        <v>192</v>
      </c>
      <c r="M3814" t="s">
        <v>331</v>
      </c>
      <c r="N3814" s="2">
        <v>40318</v>
      </c>
      <c r="O3814" s="2">
        <v>40318</v>
      </c>
      <c r="P3814">
        <v>9</v>
      </c>
      <c r="Q3814" s="1">
        <v>0.09</v>
      </c>
      <c r="R3814">
        <v>31.74</v>
      </c>
      <c r="S3814">
        <v>12.62</v>
      </c>
      <c r="T3814">
        <f t="shared" si="59"/>
        <v>285.65999999999997</v>
      </c>
    </row>
    <row r="3815" spans="1:20" x14ac:dyDescent="0.25">
      <c r="A3815">
        <v>3814</v>
      </c>
      <c r="B3815">
        <v>86409</v>
      </c>
      <c r="C3815" t="s">
        <v>891</v>
      </c>
      <c r="D3815" t="s">
        <v>20</v>
      </c>
      <c r="E3815" t="s">
        <v>39</v>
      </c>
      <c r="F3815" t="s">
        <v>22</v>
      </c>
      <c r="G3815" t="s">
        <v>93</v>
      </c>
      <c r="H3815" t="s">
        <v>94</v>
      </c>
      <c r="I3815" t="s">
        <v>28</v>
      </c>
      <c r="J3815" t="s">
        <v>29</v>
      </c>
      <c r="K3815" t="s">
        <v>231</v>
      </c>
      <c r="L3815" t="s">
        <v>44</v>
      </c>
      <c r="M3815" t="s">
        <v>398</v>
      </c>
      <c r="N3815" s="2">
        <v>40318</v>
      </c>
      <c r="O3815" s="2">
        <v>40321</v>
      </c>
      <c r="P3815">
        <v>13</v>
      </c>
      <c r="Q3815" s="1">
        <v>0.04</v>
      </c>
      <c r="R3815">
        <v>6.35</v>
      </c>
      <c r="S3815">
        <v>1.02</v>
      </c>
      <c r="T3815">
        <f t="shared" si="59"/>
        <v>82.55</v>
      </c>
    </row>
    <row r="3816" spans="1:20" x14ac:dyDescent="0.25">
      <c r="A3816">
        <v>3815</v>
      </c>
      <c r="B3816">
        <v>86409</v>
      </c>
      <c r="C3816" t="s">
        <v>891</v>
      </c>
      <c r="D3816" t="s">
        <v>38</v>
      </c>
      <c r="E3816" t="s">
        <v>21</v>
      </c>
      <c r="F3816" t="s">
        <v>22</v>
      </c>
      <c r="G3816" t="s">
        <v>93</v>
      </c>
      <c r="H3816" t="s">
        <v>206</v>
      </c>
      <c r="I3816" t="s">
        <v>28</v>
      </c>
      <c r="J3816" t="s">
        <v>29</v>
      </c>
      <c r="K3816" t="s">
        <v>210</v>
      </c>
      <c r="L3816" t="s">
        <v>192</v>
      </c>
      <c r="M3816" t="s">
        <v>199</v>
      </c>
      <c r="N3816" s="2">
        <v>40318</v>
      </c>
      <c r="O3816" s="2">
        <v>40319</v>
      </c>
      <c r="P3816">
        <v>8</v>
      </c>
      <c r="Q3816" s="1">
        <v>0.02</v>
      </c>
      <c r="R3816">
        <v>65.989999999999995</v>
      </c>
      <c r="S3816">
        <v>8.99</v>
      </c>
      <c r="T3816">
        <f t="shared" si="59"/>
        <v>527.91999999999996</v>
      </c>
    </row>
    <row r="3817" spans="1:20" x14ac:dyDescent="0.25">
      <c r="A3817">
        <v>3816</v>
      </c>
      <c r="B3817">
        <v>91167</v>
      </c>
      <c r="C3817" t="s">
        <v>1501</v>
      </c>
      <c r="D3817" t="s">
        <v>20</v>
      </c>
      <c r="E3817" t="s">
        <v>187</v>
      </c>
      <c r="F3817" t="s">
        <v>22</v>
      </c>
      <c r="G3817" t="s">
        <v>32</v>
      </c>
      <c r="H3817" t="s">
        <v>188</v>
      </c>
      <c r="I3817" t="s">
        <v>28</v>
      </c>
      <c r="J3817" t="s">
        <v>29</v>
      </c>
      <c r="K3817" t="s">
        <v>226</v>
      </c>
      <c r="L3817" t="s">
        <v>26</v>
      </c>
      <c r="M3817" t="s">
        <v>150</v>
      </c>
      <c r="N3817" s="2">
        <v>40538</v>
      </c>
      <c r="O3817" s="2">
        <v>40538</v>
      </c>
      <c r="P3817">
        <v>12</v>
      </c>
      <c r="Q3817" s="1">
        <v>0.02</v>
      </c>
      <c r="R3817">
        <v>22.72</v>
      </c>
      <c r="S3817">
        <v>8.99</v>
      </c>
      <c r="T3817">
        <f t="shared" si="59"/>
        <v>272.64</v>
      </c>
    </row>
    <row r="3818" spans="1:20" x14ac:dyDescent="0.25">
      <c r="A3818">
        <v>3817</v>
      </c>
      <c r="B3818">
        <v>91174</v>
      </c>
      <c r="C3818" t="s">
        <v>2299</v>
      </c>
      <c r="D3818" t="s">
        <v>20</v>
      </c>
      <c r="E3818" t="s">
        <v>39</v>
      </c>
      <c r="F3818" t="s">
        <v>47</v>
      </c>
      <c r="G3818" t="s">
        <v>93</v>
      </c>
      <c r="H3818" t="s">
        <v>42</v>
      </c>
      <c r="I3818" t="s">
        <v>28</v>
      </c>
      <c r="J3818" t="s">
        <v>29</v>
      </c>
      <c r="K3818" t="s">
        <v>184</v>
      </c>
      <c r="L3818" t="s">
        <v>192</v>
      </c>
      <c r="M3818" t="s">
        <v>167</v>
      </c>
      <c r="N3818" s="2">
        <v>40496</v>
      </c>
      <c r="O3818" s="2">
        <v>40497</v>
      </c>
      <c r="P3818">
        <v>7</v>
      </c>
      <c r="Q3818" s="1">
        <v>0.05</v>
      </c>
      <c r="R3818">
        <v>59.78</v>
      </c>
      <c r="S3818">
        <v>10.29</v>
      </c>
      <c r="T3818">
        <f t="shared" si="59"/>
        <v>418.46000000000004</v>
      </c>
    </row>
    <row r="3819" spans="1:20" x14ac:dyDescent="0.25">
      <c r="A3819">
        <v>3818</v>
      </c>
      <c r="B3819">
        <v>91174</v>
      </c>
      <c r="C3819" t="s">
        <v>1074</v>
      </c>
      <c r="D3819" t="s">
        <v>20</v>
      </c>
      <c r="E3819" t="s">
        <v>21</v>
      </c>
      <c r="F3819" t="s">
        <v>47</v>
      </c>
      <c r="G3819" t="s">
        <v>93</v>
      </c>
      <c r="H3819" t="s">
        <v>203</v>
      </c>
      <c r="I3819" t="s">
        <v>28</v>
      </c>
      <c r="J3819" t="s">
        <v>29</v>
      </c>
      <c r="K3819" t="s">
        <v>1114</v>
      </c>
      <c r="L3819" t="s">
        <v>26</v>
      </c>
      <c r="M3819" t="s">
        <v>160</v>
      </c>
      <c r="N3819" s="2">
        <v>40496</v>
      </c>
      <c r="O3819" s="2">
        <v>40498</v>
      </c>
      <c r="P3819">
        <v>28</v>
      </c>
      <c r="Q3819" s="1">
        <v>0.08</v>
      </c>
      <c r="R3819">
        <v>20.99</v>
      </c>
      <c r="S3819">
        <v>1.25</v>
      </c>
      <c r="T3819">
        <f t="shared" si="59"/>
        <v>587.71999999999991</v>
      </c>
    </row>
    <row r="3820" spans="1:20" x14ac:dyDescent="0.25">
      <c r="A3820">
        <v>3819</v>
      </c>
      <c r="B3820">
        <v>90152</v>
      </c>
      <c r="C3820" t="s">
        <v>640</v>
      </c>
      <c r="D3820" t="s">
        <v>20</v>
      </c>
      <c r="E3820" t="s">
        <v>39</v>
      </c>
      <c r="F3820" t="s">
        <v>31</v>
      </c>
      <c r="G3820" t="s">
        <v>93</v>
      </c>
      <c r="H3820" t="s">
        <v>42</v>
      </c>
      <c r="I3820" t="s">
        <v>28</v>
      </c>
      <c r="J3820" t="s">
        <v>29</v>
      </c>
      <c r="K3820" t="s">
        <v>172</v>
      </c>
      <c r="L3820" t="s">
        <v>706</v>
      </c>
      <c r="M3820" t="s">
        <v>131</v>
      </c>
      <c r="N3820" s="2">
        <v>41586</v>
      </c>
      <c r="O3820" s="2">
        <v>41586</v>
      </c>
      <c r="P3820">
        <v>23</v>
      </c>
      <c r="Q3820" s="1">
        <v>0.08</v>
      </c>
      <c r="R3820">
        <v>17.52</v>
      </c>
      <c r="S3820">
        <v>8.17</v>
      </c>
      <c r="T3820">
        <f t="shared" si="59"/>
        <v>402.96</v>
      </c>
    </row>
    <row r="3821" spans="1:20" x14ac:dyDescent="0.25">
      <c r="A3821">
        <v>3820</v>
      </c>
      <c r="B3821">
        <v>90152</v>
      </c>
      <c r="C3821" t="s">
        <v>640</v>
      </c>
      <c r="D3821" t="s">
        <v>20</v>
      </c>
      <c r="E3821" t="s">
        <v>21</v>
      </c>
      <c r="F3821" t="s">
        <v>31</v>
      </c>
      <c r="G3821" t="s">
        <v>93</v>
      </c>
      <c r="H3821" t="s">
        <v>33</v>
      </c>
      <c r="I3821" t="s">
        <v>28</v>
      </c>
      <c r="J3821" t="s">
        <v>29</v>
      </c>
      <c r="K3821" t="s">
        <v>1108</v>
      </c>
      <c r="L3821" t="s">
        <v>192</v>
      </c>
      <c r="M3821" t="s">
        <v>255</v>
      </c>
      <c r="N3821" s="2">
        <v>41586</v>
      </c>
      <c r="O3821" s="2">
        <v>41587</v>
      </c>
      <c r="P3821">
        <v>5</v>
      </c>
      <c r="Q3821" s="1">
        <v>0</v>
      </c>
      <c r="R3821">
        <v>20.95</v>
      </c>
      <c r="S3821">
        <v>4</v>
      </c>
      <c r="T3821">
        <f t="shared" si="59"/>
        <v>104.75</v>
      </c>
    </row>
    <row r="3822" spans="1:20" x14ac:dyDescent="0.25">
      <c r="A3822">
        <v>3821</v>
      </c>
      <c r="B3822">
        <v>91186</v>
      </c>
      <c r="C3822" t="s">
        <v>543</v>
      </c>
      <c r="D3822" t="s">
        <v>20</v>
      </c>
      <c r="E3822" t="s">
        <v>39</v>
      </c>
      <c r="F3822" t="s">
        <v>31</v>
      </c>
      <c r="G3822" t="s">
        <v>23</v>
      </c>
      <c r="H3822" t="s">
        <v>89</v>
      </c>
      <c r="I3822" t="s">
        <v>28</v>
      </c>
      <c r="J3822" t="s">
        <v>29</v>
      </c>
      <c r="K3822" t="s">
        <v>149</v>
      </c>
      <c r="L3822" t="s">
        <v>192</v>
      </c>
      <c r="M3822" t="s">
        <v>35</v>
      </c>
      <c r="N3822" s="2">
        <v>41453</v>
      </c>
      <c r="O3822" s="2">
        <v>41455</v>
      </c>
      <c r="P3822">
        <v>17</v>
      </c>
      <c r="Q3822" s="1">
        <v>0.06</v>
      </c>
      <c r="R3822">
        <v>3.58</v>
      </c>
      <c r="S3822">
        <v>5.47</v>
      </c>
      <c r="T3822">
        <f t="shared" si="59"/>
        <v>60.86</v>
      </c>
    </row>
    <row r="3823" spans="1:20" x14ac:dyDescent="0.25">
      <c r="A3823">
        <v>3822</v>
      </c>
      <c r="B3823">
        <v>91180</v>
      </c>
      <c r="C3823" t="s">
        <v>543</v>
      </c>
      <c r="D3823" t="s">
        <v>578</v>
      </c>
      <c r="E3823" t="s">
        <v>187</v>
      </c>
      <c r="F3823" t="s">
        <v>31</v>
      </c>
      <c r="G3823" t="s">
        <v>23</v>
      </c>
      <c r="H3823" t="s">
        <v>188</v>
      </c>
      <c r="I3823" t="s">
        <v>28</v>
      </c>
      <c r="J3823" t="s">
        <v>29</v>
      </c>
      <c r="K3823" t="s">
        <v>170</v>
      </c>
      <c r="L3823" t="s">
        <v>330</v>
      </c>
      <c r="M3823" t="s">
        <v>35</v>
      </c>
      <c r="N3823" s="2">
        <v>40357</v>
      </c>
      <c r="O3823" s="2">
        <v>40357</v>
      </c>
      <c r="P3823">
        <v>17</v>
      </c>
      <c r="Q3823" s="1">
        <v>0.09</v>
      </c>
      <c r="R3823">
        <v>100.98</v>
      </c>
      <c r="S3823">
        <v>35.840000000000003</v>
      </c>
      <c r="T3823">
        <f t="shared" si="59"/>
        <v>1716.66</v>
      </c>
    </row>
    <row r="3824" spans="1:20" x14ac:dyDescent="0.25">
      <c r="A3824">
        <v>3823</v>
      </c>
      <c r="B3824">
        <v>91180</v>
      </c>
      <c r="C3824" t="s">
        <v>543</v>
      </c>
      <c r="D3824" t="s">
        <v>20</v>
      </c>
      <c r="E3824" t="s">
        <v>39</v>
      </c>
      <c r="F3824" t="s">
        <v>31</v>
      </c>
      <c r="G3824" t="s">
        <v>23</v>
      </c>
      <c r="H3824" t="s">
        <v>89</v>
      </c>
      <c r="I3824" t="s">
        <v>28</v>
      </c>
      <c r="J3824" t="s">
        <v>29</v>
      </c>
      <c r="K3824" t="s">
        <v>172</v>
      </c>
      <c r="L3824" t="s">
        <v>192</v>
      </c>
      <c r="M3824" t="s">
        <v>35</v>
      </c>
      <c r="N3824" s="2">
        <v>40357</v>
      </c>
      <c r="O3824" s="2">
        <v>40357</v>
      </c>
      <c r="P3824">
        <v>6</v>
      </c>
      <c r="Q3824" s="1">
        <v>0.1</v>
      </c>
      <c r="R3824">
        <v>5.78</v>
      </c>
      <c r="S3824">
        <v>7.96</v>
      </c>
      <c r="T3824">
        <f t="shared" si="59"/>
        <v>34.68</v>
      </c>
    </row>
    <row r="3825" spans="1:20" x14ac:dyDescent="0.25">
      <c r="A3825">
        <v>3824</v>
      </c>
      <c r="B3825">
        <v>87622</v>
      </c>
      <c r="C3825" t="s">
        <v>1340</v>
      </c>
      <c r="D3825" t="s">
        <v>578</v>
      </c>
      <c r="E3825" t="s">
        <v>21</v>
      </c>
      <c r="F3825" t="s">
        <v>47</v>
      </c>
      <c r="G3825" t="s">
        <v>23</v>
      </c>
      <c r="H3825" t="s">
        <v>33</v>
      </c>
      <c r="I3825" t="s">
        <v>28</v>
      </c>
      <c r="J3825" t="s">
        <v>29</v>
      </c>
      <c r="K3825" t="s">
        <v>34</v>
      </c>
      <c r="L3825" t="s">
        <v>330</v>
      </c>
      <c r="M3825" t="s">
        <v>114</v>
      </c>
      <c r="N3825" s="2">
        <v>40727</v>
      </c>
      <c r="O3825" s="2">
        <v>40729</v>
      </c>
      <c r="P3825">
        <v>11</v>
      </c>
      <c r="Q3825" s="1">
        <v>0.06</v>
      </c>
      <c r="R3825">
        <v>119.99</v>
      </c>
      <c r="S3825">
        <v>56.14</v>
      </c>
      <c r="T3825">
        <f t="shared" si="59"/>
        <v>1319.8899999999999</v>
      </c>
    </row>
    <row r="3826" spans="1:20" x14ac:dyDescent="0.25">
      <c r="A3826">
        <v>3825</v>
      </c>
      <c r="B3826">
        <v>87622</v>
      </c>
      <c r="C3826" t="s">
        <v>1340</v>
      </c>
      <c r="D3826" t="s">
        <v>20</v>
      </c>
      <c r="E3826" t="s">
        <v>39</v>
      </c>
      <c r="F3826" t="s">
        <v>47</v>
      </c>
      <c r="G3826" t="s">
        <v>23</v>
      </c>
      <c r="H3826" t="s">
        <v>78</v>
      </c>
      <c r="I3826" t="s">
        <v>28</v>
      </c>
      <c r="J3826" t="s">
        <v>29</v>
      </c>
      <c r="K3826" t="s">
        <v>158</v>
      </c>
      <c r="L3826" t="s">
        <v>44</v>
      </c>
      <c r="M3826" t="s">
        <v>134</v>
      </c>
      <c r="N3826" s="2">
        <v>40727</v>
      </c>
      <c r="O3826" s="2">
        <v>40730</v>
      </c>
      <c r="P3826">
        <v>7</v>
      </c>
      <c r="Q3826" s="1">
        <v>7.0000000000000007E-2</v>
      </c>
      <c r="R3826">
        <v>36.549999999999997</v>
      </c>
      <c r="S3826">
        <v>13.89</v>
      </c>
      <c r="T3826">
        <f t="shared" si="59"/>
        <v>255.84999999999997</v>
      </c>
    </row>
    <row r="3827" spans="1:20" x14ac:dyDescent="0.25">
      <c r="A3827">
        <v>3826</v>
      </c>
      <c r="B3827">
        <v>88357</v>
      </c>
      <c r="C3827" t="s">
        <v>736</v>
      </c>
      <c r="D3827" t="s">
        <v>20</v>
      </c>
      <c r="E3827" t="s">
        <v>39</v>
      </c>
      <c r="F3827" t="s">
        <v>31</v>
      </c>
      <c r="G3827" t="s">
        <v>23</v>
      </c>
      <c r="H3827" t="s">
        <v>94</v>
      </c>
      <c r="I3827" t="s">
        <v>28</v>
      </c>
      <c r="J3827" t="s">
        <v>29</v>
      </c>
      <c r="K3827" t="s">
        <v>98</v>
      </c>
      <c r="L3827" t="s">
        <v>192</v>
      </c>
      <c r="M3827" t="s">
        <v>255</v>
      </c>
      <c r="N3827" s="2">
        <v>41536</v>
      </c>
      <c r="O3827" s="2">
        <v>41538</v>
      </c>
      <c r="P3827">
        <v>13</v>
      </c>
      <c r="Q3827" s="1">
        <v>0.02</v>
      </c>
      <c r="R3827">
        <v>3.15</v>
      </c>
      <c r="S3827">
        <v>0.49</v>
      </c>
      <c r="T3827">
        <f t="shared" si="59"/>
        <v>40.949999999999996</v>
      </c>
    </row>
    <row r="3828" spans="1:20" x14ac:dyDescent="0.25">
      <c r="A3828">
        <v>3827</v>
      </c>
      <c r="B3828">
        <v>91126</v>
      </c>
      <c r="C3828" t="s">
        <v>957</v>
      </c>
      <c r="D3828" t="s">
        <v>20</v>
      </c>
      <c r="E3828" t="s">
        <v>39</v>
      </c>
      <c r="F3828" t="s">
        <v>31</v>
      </c>
      <c r="G3828" t="s">
        <v>48</v>
      </c>
      <c r="H3828" t="s">
        <v>94</v>
      </c>
      <c r="I3828" t="s">
        <v>28</v>
      </c>
      <c r="J3828" t="s">
        <v>29</v>
      </c>
      <c r="K3828" t="s">
        <v>170</v>
      </c>
      <c r="L3828" t="s">
        <v>192</v>
      </c>
      <c r="M3828" t="s">
        <v>296</v>
      </c>
      <c r="N3828" s="2">
        <v>41207</v>
      </c>
      <c r="O3828" s="2">
        <v>41214</v>
      </c>
      <c r="P3828">
        <v>15</v>
      </c>
      <c r="Q3828" s="1">
        <v>0.08</v>
      </c>
      <c r="R3828">
        <v>14.03</v>
      </c>
      <c r="S3828">
        <v>9.3699999999999992</v>
      </c>
      <c r="T3828">
        <f t="shared" si="59"/>
        <v>210.45</v>
      </c>
    </row>
    <row r="3829" spans="1:20" x14ac:dyDescent="0.25">
      <c r="A3829">
        <v>3828</v>
      </c>
      <c r="B3829">
        <v>91126</v>
      </c>
      <c r="C3829" t="s">
        <v>957</v>
      </c>
      <c r="D3829" t="s">
        <v>578</v>
      </c>
      <c r="E3829" t="s">
        <v>187</v>
      </c>
      <c r="F3829" t="s">
        <v>31</v>
      </c>
      <c r="G3829" t="s">
        <v>48</v>
      </c>
      <c r="H3829" t="s">
        <v>188</v>
      </c>
      <c r="I3829" t="s">
        <v>28</v>
      </c>
      <c r="J3829" t="s">
        <v>29</v>
      </c>
      <c r="K3829" t="s">
        <v>228</v>
      </c>
      <c r="L3829" t="s">
        <v>330</v>
      </c>
      <c r="M3829" t="s">
        <v>296</v>
      </c>
      <c r="N3829" s="2">
        <v>41207</v>
      </c>
      <c r="O3829" s="2">
        <v>41211</v>
      </c>
      <c r="P3829">
        <v>16</v>
      </c>
      <c r="Q3829" s="1">
        <v>0.04</v>
      </c>
      <c r="R3829">
        <v>212.6</v>
      </c>
      <c r="S3829">
        <v>110.2</v>
      </c>
      <c r="T3829">
        <f t="shared" si="59"/>
        <v>3401.6</v>
      </c>
    </row>
    <row r="3830" spans="1:20" x14ac:dyDescent="0.25">
      <c r="A3830">
        <v>3829</v>
      </c>
      <c r="B3830">
        <v>90717</v>
      </c>
      <c r="C3830" t="s">
        <v>87</v>
      </c>
      <c r="D3830" t="s">
        <v>20</v>
      </c>
      <c r="E3830" t="s">
        <v>39</v>
      </c>
      <c r="F3830" t="s">
        <v>31</v>
      </c>
      <c r="G3830" t="s">
        <v>23</v>
      </c>
      <c r="H3830" t="s">
        <v>61</v>
      </c>
      <c r="I3830" t="s">
        <v>28</v>
      </c>
      <c r="J3830" t="s">
        <v>29</v>
      </c>
      <c r="K3830" t="s">
        <v>50</v>
      </c>
      <c r="L3830" t="s">
        <v>44</v>
      </c>
      <c r="M3830" t="s">
        <v>35</v>
      </c>
      <c r="N3830" s="2">
        <v>40601</v>
      </c>
      <c r="O3830" s="2">
        <v>40601</v>
      </c>
      <c r="P3830">
        <v>9</v>
      </c>
      <c r="Q3830" s="1">
        <v>0.09</v>
      </c>
      <c r="R3830">
        <v>1.26</v>
      </c>
      <c r="S3830">
        <v>0.7</v>
      </c>
      <c r="T3830">
        <f t="shared" si="59"/>
        <v>11.34</v>
      </c>
    </row>
    <row r="3831" spans="1:20" x14ac:dyDescent="0.25">
      <c r="A3831">
        <v>3830</v>
      </c>
      <c r="B3831">
        <v>88556</v>
      </c>
      <c r="C3831" t="s">
        <v>1428</v>
      </c>
      <c r="D3831" t="s">
        <v>578</v>
      </c>
      <c r="E3831" t="s">
        <v>187</v>
      </c>
      <c r="F3831" t="s">
        <v>31</v>
      </c>
      <c r="G3831" t="s">
        <v>41</v>
      </c>
      <c r="H3831" t="s">
        <v>217</v>
      </c>
      <c r="I3831" t="s">
        <v>28</v>
      </c>
      <c r="J3831" t="s">
        <v>29</v>
      </c>
      <c r="K3831" t="s">
        <v>101</v>
      </c>
      <c r="L3831" t="s">
        <v>330</v>
      </c>
      <c r="M3831" t="s">
        <v>35</v>
      </c>
      <c r="N3831" s="2">
        <v>40401</v>
      </c>
      <c r="O3831" s="2">
        <v>40403</v>
      </c>
      <c r="P3831">
        <v>14</v>
      </c>
      <c r="Q3831" s="1">
        <v>0.09</v>
      </c>
      <c r="R3831">
        <v>260.98</v>
      </c>
      <c r="S3831">
        <v>41.91</v>
      </c>
      <c r="T3831">
        <f t="shared" si="59"/>
        <v>3653.7200000000003</v>
      </c>
    </row>
    <row r="3832" spans="1:20" x14ac:dyDescent="0.25">
      <c r="A3832">
        <v>3831</v>
      </c>
      <c r="B3832">
        <v>88556</v>
      </c>
      <c r="C3832" t="s">
        <v>1428</v>
      </c>
      <c r="D3832" t="s">
        <v>20</v>
      </c>
      <c r="E3832" t="s">
        <v>187</v>
      </c>
      <c r="F3832" t="s">
        <v>31</v>
      </c>
      <c r="G3832" t="s">
        <v>41</v>
      </c>
      <c r="H3832" t="s">
        <v>219</v>
      </c>
      <c r="I3832" t="s">
        <v>28</v>
      </c>
      <c r="J3832" t="s">
        <v>29</v>
      </c>
      <c r="K3832" t="s">
        <v>71</v>
      </c>
      <c r="L3832" t="s">
        <v>26</v>
      </c>
      <c r="M3832" t="s">
        <v>143</v>
      </c>
      <c r="N3832" s="2">
        <v>40401</v>
      </c>
      <c r="O3832" s="2">
        <v>40403</v>
      </c>
      <c r="P3832">
        <v>11</v>
      </c>
      <c r="Q3832" s="1">
        <v>0.01</v>
      </c>
      <c r="R3832">
        <v>10.52</v>
      </c>
      <c r="S3832">
        <v>7.94</v>
      </c>
      <c r="T3832">
        <f t="shared" si="59"/>
        <v>115.72</v>
      </c>
    </row>
    <row r="3833" spans="1:20" x14ac:dyDescent="0.25">
      <c r="A3833">
        <v>3832</v>
      </c>
      <c r="B3833">
        <v>88556</v>
      </c>
      <c r="C3833" t="s">
        <v>1428</v>
      </c>
      <c r="D3833" t="s">
        <v>38</v>
      </c>
      <c r="E3833" t="s">
        <v>39</v>
      </c>
      <c r="F3833" t="s">
        <v>31</v>
      </c>
      <c r="G3833" t="s">
        <v>41</v>
      </c>
      <c r="H3833" t="s">
        <v>54</v>
      </c>
      <c r="I3833" t="s">
        <v>28</v>
      </c>
      <c r="J3833" t="s">
        <v>29</v>
      </c>
      <c r="K3833" t="s">
        <v>170</v>
      </c>
      <c r="L3833" t="s">
        <v>192</v>
      </c>
      <c r="M3833" t="s">
        <v>139</v>
      </c>
      <c r="N3833" s="2">
        <v>40401</v>
      </c>
      <c r="O3833" s="2">
        <v>40403</v>
      </c>
      <c r="P3833">
        <v>14</v>
      </c>
      <c r="Q3833" s="1">
        <v>0.02</v>
      </c>
      <c r="R3833">
        <v>5.98</v>
      </c>
      <c r="S3833">
        <v>7.5</v>
      </c>
      <c r="T3833">
        <f t="shared" si="59"/>
        <v>83.72</v>
      </c>
    </row>
    <row r="3834" spans="1:20" x14ac:dyDescent="0.25">
      <c r="A3834">
        <v>3833</v>
      </c>
      <c r="B3834">
        <v>88157</v>
      </c>
      <c r="C3834" t="s">
        <v>732</v>
      </c>
      <c r="D3834" t="s">
        <v>38</v>
      </c>
      <c r="E3834" t="s">
        <v>21</v>
      </c>
      <c r="F3834" t="s">
        <v>31</v>
      </c>
      <c r="G3834" t="s">
        <v>32</v>
      </c>
      <c r="H3834" t="s">
        <v>24</v>
      </c>
      <c r="I3834" t="s">
        <v>28</v>
      </c>
      <c r="J3834" t="s">
        <v>29</v>
      </c>
      <c r="K3834" t="s">
        <v>198</v>
      </c>
      <c r="L3834" t="s">
        <v>192</v>
      </c>
      <c r="M3834" t="s">
        <v>91</v>
      </c>
      <c r="N3834" s="2">
        <v>40421</v>
      </c>
      <c r="O3834" s="2">
        <v>40424</v>
      </c>
      <c r="P3834">
        <v>16</v>
      </c>
      <c r="Q3834" s="1">
        <v>0.05</v>
      </c>
      <c r="R3834">
        <v>34.979999999999997</v>
      </c>
      <c r="S3834">
        <v>7.53</v>
      </c>
      <c r="T3834">
        <f t="shared" si="59"/>
        <v>559.67999999999995</v>
      </c>
    </row>
    <row r="3835" spans="1:20" x14ac:dyDescent="0.25">
      <c r="A3835">
        <v>3834</v>
      </c>
      <c r="B3835">
        <v>88157</v>
      </c>
      <c r="C3835" t="s">
        <v>732</v>
      </c>
      <c r="D3835" t="s">
        <v>20</v>
      </c>
      <c r="E3835" t="s">
        <v>39</v>
      </c>
      <c r="F3835" t="s">
        <v>31</v>
      </c>
      <c r="G3835" t="s">
        <v>32</v>
      </c>
      <c r="H3835" t="s">
        <v>42</v>
      </c>
      <c r="I3835" t="s">
        <v>28</v>
      </c>
      <c r="J3835" t="s">
        <v>29</v>
      </c>
      <c r="K3835" t="s">
        <v>105</v>
      </c>
      <c r="L3835" t="s">
        <v>44</v>
      </c>
      <c r="M3835" t="s">
        <v>279</v>
      </c>
      <c r="N3835" s="2">
        <v>40421</v>
      </c>
      <c r="O3835" s="2">
        <v>40423</v>
      </c>
      <c r="P3835">
        <v>8</v>
      </c>
      <c r="Q3835" s="1">
        <v>0</v>
      </c>
      <c r="R3835">
        <v>3.14</v>
      </c>
      <c r="S3835">
        <v>1.92</v>
      </c>
      <c r="T3835">
        <f t="shared" si="59"/>
        <v>25.12</v>
      </c>
    </row>
    <row r="3836" spans="1:20" x14ac:dyDescent="0.25">
      <c r="A3836">
        <v>3835</v>
      </c>
      <c r="B3836">
        <v>89595</v>
      </c>
      <c r="C3836" t="s">
        <v>661</v>
      </c>
      <c r="D3836" t="s">
        <v>20</v>
      </c>
      <c r="E3836" t="s">
        <v>39</v>
      </c>
      <c r="F3836" t="s">
        <v>31</v>
      </c>
      <c r="G3836" t="s">
        <v>41</v>
      </c>
      <c r="H3836" t="s">
        <v>42</v>
      </c>
      <c r="I3836" t="s">
        <v>28</v>
      </c>
      <c r="J3836" t="s">
        <v>29</v>
      </c>
      <c r="K3836" t="s">
        <v>68</v>
      </c>
      <c r="L3836" t="s">
        <v>192</v>
      </c>
      <c r="M3836" t="s">
        <v>141</v>
      </c>
      <c r="N3836" s="2">
        <v>40204</v>
      </c>
      <c r="O3836" s="2">
        <v>40206</v>
      </c>
      <c r="P3836">
        <v>1</v>
      </c>
      <c r="Q3836" s="1">
        <v>0.01</v>
      </c>
      <c r="R3836">
        <v>2.89</v>
      </c>
      <c r="S3836">
        <v>0.5</v>
      </c>
      <c r="T3836">
        <f t="shared" si="59"/>
        <v>2.89</v>
      </c>
    </row>
    <row r="3837" spans="1:20" x14ac:dyDescent="0.25">
      <c r="A3837">
        <v>3836</v>
      </c>
      <c r="B3837">
        <v>89595</v>
      </c>
      <c r="C3837" t="s">
        <v>183</v>
      </c>
      <c r="D3837" t="s">
        <v>20</v>
      </c>
      <c r="E3837" t="s">
        <v>187</v>
      </c>
      <c r="F3837" t="s">
        <v>31</v>
      </c>
      <c r="G3837" t="s">
        <v>41</v>
      </c>
      <c r="H3837" t="s">
        <v>225</v>
      </c>
      <c r="I3837" t="s">
        <v>28</v>
      </c>
      <c r="J3837" t="s">
        <v>29</v>
      </c>
      <c r="K3837" t="s">
        <v>170</v>
      </c>
      <c r="L3837" t="s">
        <v>26</v>
      </c>
      <c r="M3837" t="s">
        <v>35</v>
      </c>
      <c r="N3837" s="2">
        <v>40204</v>
      </c>
      <c r="O3837" s="2">
        <v>40205</v>
      </c>
      <c r="P3837">
        <v>8</v>
      </c>
      <c r="Q3837" s="1">
        <v>0.03</v>
      </c>
      <c r="R3837">
        <v>14.34</v>
      </c>
      <c r="S3837">
        <v>5</v>
      </c>
      <c r="T3837">
        <f t="shared" si="59"/>
        <v>114.72</v>
      </c>
    </row>
    <row r="3838" spans="1:20" x14ac:dyDescent="0.25">
      <c r="A3838">
        <v>3837</v>
      </c>
      <c r="B3838">
        <v>91189</v>
      </c>
      <c r="C3838" t="s">
        <v>850</v>
      </c>
      <c r="D3838" t="s">
        <v>38</v>
      </c>
      <c r="E3838" t="s">
        <v>39</v>
      </c>
      <c r="F3838" t="s">
        <v>31</v>
      </c>
      <c r="G3838" t="s">
        <v>23</v>
      </c>
      <c r="H3838" t="s">
        <v>42</v>
      </c>
      <c r="I3838" t="s">
        <v>28</v>
      </c>
      <c r="J3838" t="s">
        <v>29</v>
      </c>
      <c r="K3838" t="s">
        <v>226</v>
      </c>
      <c r="L3838" t="s">
        <v>192</v>
      </c>
      <c r="M3838" t="s">
        <v>35</v>
      </c>
      <c r="N3838" s="2">
        <v>41123</v>
      </c>
      <c r="O3838" s="2">
        <v>41124</v>
      </c>
      <c r="P3838">
        <v>11</v>
      </c>
      <c r="Q3838" s="1">
        <v>0.02</v>
      </c>
      <c r="R3838">
        <v>3.69</v>
      </c>
      <c r="S3838">
        <v>2.5</v>
      </c>
      <c r="T3838">
        <f t="shared" si="59"/>
        <v>40.589999999999996</v>
      </c>
    </row>
    <row r="3839" spans="1:20" x14ac:dyDescent="0.25">
      <c r="A3839">
        <v>3838</v>
      </c>
      <c r="B3839">
        <v>87453</v>
      </c>
      <c r="C3839" t="s">
        <v>2338</v>
      </c>
      <c r="D3839" t="s">
        <v>20</v>
      </c>
      <c r="E3839" t="s">
        <v>39</v>
      </c>
      <c r="F3839" t="s">
        <v>31</v>
      </c>
      <c r="G3839" t="s">
        <v>93</v>
      </c>
      <c r="H3839" t="s">
        <v>42</v>
      </c>
      <c r="I3839" t="s">
        <v>28</v>
      </c>
      <c r="J3839" t="s">
        <v>29</v>
      </c>
      <c r="K3839" t="s">
        <v>170</v>
      </c>
      <c r="L3839" t="s">
        <v>192</v>
      </c>
      <c r="M3839" t="s">
        <v>35</v>
      </c>
      <c r="N3839" s="2">
        <v>40546</v>
      </c>
      <c r="O3839" s="2">
        <v>40547</v>
      </c>
      <c r="P3839">
        <v>5</v>
      </c>
      <c r="Q3839" s="1">
        <v>0.1</v>
      </c>
      <c r="R3839">
        <v>67.28</v>
      </c>
      <c r="S3839">
        <v>19.989999999999998</v>
      </c>
      <c r="T3839">
        <f t="shared" si="59"/>
        <v>336.4</v>
      </c>
    </row>
    <row r="3840" spans="1:20" x14ac:dyDescent="0.25">
      <c r="A3840">
        <v>3839</v>
      </c>
      <c r="B3840">
        <v>86788</v>
      </c>
      <c r="C3840" t="s">
        <v>1968</v>
      </c>
      <c r="D3840" t="s">
        <v>578</v>
      </c>
      <c r="E3840" t="s">
        <v>187</v>
      </c>
      <c r="F3840" t="s">
        <v>47</v>
      </c>
      <c r="G3840" t="s">
        <v>23</v>
      </c>
      <c r="H3840" t="s">
        <v>188</v>
      </c>
      <c r="I3840" t="s">
        <v>28</v>
      </c>
      <c r="J3840" t="s">
        <v>29</v>
      </c>
      <c r="K3840" t="s">
        <v>170</v>
      </c>
      <c r="L3840" t="s">
        <v>330</v>
      </c>
      <c r="M3840" t="s">
        <v>111</v>
      </c>
      <c r="N3840" s="2">
        <v>41615</v>
      </c>
      <c r="O3840" s="2">
        <v>41618</v>
      </c>
      <c r="P3840">
        <v>13</v>
      </c>
      <c r="Q3840" s="1">
        <v>0.03</v>
      </c>
      <c r="R3840">
        <v>259.70999999999998</v>
      </c>
      <c r="S3840">
        <v>66.67</v>
      </c>
      <c r="T3840">
        <f t="shared" si="59"/>
        <v>3376.2299999999996</v>
      </c>
    </row>
    <row r="3841" spans="1:20" x14ac:dyDescent="0.25">
      <c r="A3841">
        <v>3840</v>
      </c>
      <c r="B3841">
        <v>89324</v>
      </c>
      <c r="C3841" t="s">
        <v>1696</v>
      </c>
      <c r="D3841" t="s">
        <v>20</v>
      </c>
      <c r="E3841" t="s">
        <v>39</v>
      </c>
      <c r="F3841" t="s">
        <v>31</v>
      </c>
      <c r="G3841" t="s">
        <v>23</v>
      </c>
      <c r="H3841" t="s">
        <v>61</v>
      </c>
      <c r="I3841" t="s">
        <v>28</v>
      </c>
      <c r="J3841" t="s">
        <v>29</v>
      </c>
      <c r="K3841" t="s">
        <v>43</v>
      </c>
      <c r="L3841" t="s">
        <v>44</v>
      </c>
      <c r="M3841" t="s">
        <v>178</v>
      </c>
      <c r="N3841" s="2">
        <v>41419</v>
      </c>
      <c r="O3841" s="2">
        <v>41421</v>
      </c>
      <c r="P3841">
        <v>2</v>
      </c>
      <c r="Q3841" s="1">
        <v>0.1</v>
      </c>
      <c r="R3841">
        <v>8.9499999999999993</v>
      </c>
      <c r="S3841">
        <v>2.0099999999999998</v>
      </c>
      <c r="T3841">
        <f t="shared" si="59"/>
        <v>17.899999999999999</v>
      </c>
    </row>
    <row r="3842" spans="1:20" x14ac:dyDescent="0.25">
      <c r="A3842">
        <v>3841</v>
      </c>
      <c r="B3842">
        <v>89324</v>
      </c>
      <c r="C3842" t="s">
        <v>2014</v>
      </c>
      <c r="D3842" t="s">
        <v>20</v>
      </c>
      <c r="E3842" t="s">
        <v>39</v>
      </c>
      <c r="F3842" t="s">
        <v>31</v>
      </c>
      <c r="G3842" t="s">
        <v>23</v>
      </c>
      <c r="H3842" t="s">
        <v>61</v>
      </c>
      <c r="I3842" t="s">
        <v>28</v>
      </c>
      <c r="J3842" t="s">
        <v>29</v>
      </c>
      <c r="K3842" t="s">
        <v>226</v>
      </c>
      <c r="L3842" t="s">
        <v>192</v>
      </c>
      <c r="M3842" t="s">
        <v>106</v>
      </c>
      <c r="N3842" s="2">
        <v>41419</v>
      </c>
      <c r="O3842" s="2">
        <v>41421</v>
      </c>
      <c r="P3842">
        <v>11</v>
      </c>
      <c r="Q3842" s="1">
        <v>0.04</v>
      </c>
      <c r="R3842">
        <v>55.29</v>
      </c>
      <c r="S3842">
        <v>5.08</v>
      </c>
      <c r="T3842">
        <f t="shared" si="59"/>
        <v>608.18999999999994</v>
      </c>
    </row>
    <row r="3843" spans="1:20" x14ac:dyDescent="0.25">
      <c r="A3843">
        <v>3842</v>
      </c>
      <c r="B3843">
        <v>89324</v>
      </c>
      <c r="C3843" t="s">
        <v>2014</v>
      </c>
      <c r="D3843" t="s">
        <v>578</v>
      </c>
      <c r="E3843" t="s">
        <v>187</v>
      </c>
      <c r="F3843" t="s">
        <v>31</v>
      </c>
      <c r="G3843" t="s">
        <v>23</v>
      </c>
      <c r="H3843" t="s">
        <v>217</v>
      </c>
      <c r="I3843" t="s">
        <v>28</v>
      </c>
      <c r="J3843" t="s">
        <v>29</v>
      </c>
      <c r="K3843" t="s">
        <v>228</v>
      </c>
      <c r="L3843" t="s">
        <v>330</v>
      </c>
      <c r="M3843" t="s">
        <v>83</v>
      </c>
      <c r="N3843" s="2">
        <v>41419</v>
      </c>
      <c r="O3843" s="2">
        <v>41421</v>
      </c>
      <c r="P3843">
        <v>6</v>
      </c>
      <c r="Q3843" s="1">
        <v>0.1</v>
      </c>
      <c r="R3843">
        <v>550.98</v>
      </c>
      <c r="S3843">
        <v>45.7</v>
      </c>
      <c r="T3843">
        <f t="shared" ref="T3843:T3906" si="60">R3843*P3843</f>
        <v>3305.88</v>
      </c>
    </row>
    <row r="3844" spans="1:20" x14ac:dyDescent="0.25">
      <c r="A3844">
        <v>3843</v>
      </c>
      <c r="B3844">
        <v>90893</v>
      </c>
      <c r="C3844" t="s">
        <v>318</v>
      </c>
      <c r="D3844" t="s">
        <v>20</v>
      </c>
      <c r="E3844" t="s">
        <v>187</v>
      </c>
      <c r="F3844" t="s">
        <v>22</v>
      </c>
      <c r="G3844" t="s">
        <v>93</v>
      </c>
      <c r="H3844" t="s">
        <v>217</v>
      </c>
      <c r="I3844" t="s">
        <v>28</v>
      </c>
      <c r="J3844" t="s">
        <v>29</v>
      </c>
      <c r="K3844" t="s">
        <v>221</v>
      </c>
      <c r="L3844" t="s">
        <v>26</v>
      </c>
      <c r="M3844" t="s">
        <v>246</v>
      </c>
      <c r="N3844" s="2">
        <v>40978</v>
      </c>
      <c r="O3844" s="2">
        <v>40980</v>
      </c>
      <c r="P3844">
        <v>6</v>
      </c>
      <c r="Q3844" s="1">
        <v>7.0000000000000007E-2</v>
      </c>
      <c r="R3844">
        <v>19.23</v>
      </c>
      <c r="S3844">
        <v>6.15</v>
      </c>
      <c r="T3844">
        <f t="shared" si="60"/>
        <v>115.38</v>
      </c>
    </row>
    <row r="3845" spans="1:20" x14ac:dyDescent="0.25">
      <c r="A3845">
        <v>3844</v>
      </c>
      <c r="B3845">
        <v>90893</v>
      </c>
      <c r="C3845" t="s">
        <v>318</v>
      </c>
      <c r="D3845" t="s">
        <v>38</v>
      </c>
      <c r="E3845" t="s">
        <v>21</v>
      </c>
      <c r="F3845" t="s">
        <v>22</v>
      </c>
      <c r="G3845" t="s">
        <v>93</v>
      </c>
      <c r="H3845" t="s">
        <v>203</v>
      </c>
      <c r="I3845" t="s">
        <v>28</v>
      </c>
      <c r="J3845" t="s">
        <v>29</v>
      </c>
      <c r="K3845" t="s">
        <v>208</v>
      </c>
      <c r="L3845" t="s">
        <v>44</v>
      </c>
      <c r="M3845" t="s">
        <v>444</v>
      </c>
      <c r="N3845" s="2">
        <v>40978</v>
      </c>
      <c r="O3845" s="2">
        <v>40980</v>
      </c>
      <c r="P3845">
        <v>5</v>
      </c>
      <c r="Q3845" s="1">
        <v>0.08</v>
      </c>
      <c r="R3845">
        <v>85.99</v>
      </c>
      <c r="S3845">
        <v>0.99</v>
      </c>
      <c r="T3845">
        <f t="shared" si="60"/>
        <v>429.95</v>
      </c>
    </row>
    <row r="3846" spans="1:20" x14ac:dyDescent="0.25">
      <c r="A3846">
        <v>3845</v>
      </c>
      <c r="B3846">
        <v>91196</v>
      </c>
      <c r="C3846" t="s">
        <v>1557</v>
      </c>
      <c r="D3846" t="s">
        <v>38</v>
      </c>
      <c r="E3846" t="s">
        <v>21</v>
      </c>
      <c r="F3846" t="s">
        <v>31</v>
      </c>
      <c r="G3846" t="s">
        <v>23</v>
      </c>
      <c r="H3846" t="s">
        <v>33</v>
      </c>
      <c r="I3846" t="s">
        <v>28</v>
      </c>
      <c r="J3846" t="s">
        <v>29</v>
      </c>
      <c r="K3846" t="s">
        <v>1254</v>
      </c>
      <c r="L3846" t="s">
        <v>192</v>
      </c>
      <c r="M3846" t="s">
        <v>35</v>
      </c>
      <c r="N3846" s="2">
        <v>40722</v>
      </c>
      <c r="O3846" s="2">
        <v>40723</v>
      </c>
      <c r="P3846">
        <v>3</v>
      </c>
      <c r="Q3846" s="1">
        <v>0.08</v>
      </c>
      <c r="R3846">
        <v>65.989999999999995</v>
      </c>
      <c r="S3846">
        <v>8.99</v>
      </c>
      <c r="T3846">
        <f t="shared" si="60"/>
        <v>197.96999999999997</v>
      </c>
    </row>
    <row r="3847" spans="1:20" x14ac:dyDescent="0.25">
      <c r="A3847">
        <v>3846</v>
      </c>
      <c r="B3847">
        <v>87146</v>
      </c>
      <c r="C3847" t="s">
        <v>1348</v>
      </c>
      <c r="D3847" t="s">
        <v>20</v>
      </c>
      <c r="E3847" t="s">
        <v>39</v>
      </c>
      <c r="F3847" t="s">
        <v>22</v>
      </c>
      <c r="G3847" t="s">
        <v>93</v>
      </c>
      <c r="H3847" t="s">
        <v>94</v>
      </c>
      <c r="I3847" t="s">
        <v>28</v>
      </c>
      <c r="J3847" t="s">
        <v>29</v>
      </c>
      <c r="K3847" t="s">
        <v>105</v>
      </c>
      <c r="L3847" t="s">
        <v>192</v>
      </c>
      <c r="M3847" t="s">
        <v>444</v>
      </c>
      <c r="N3847" s="2">
        <v>40207</v>
      </c>
      <c r="O3847" s="2">
        <v>40210</v>
      </c>
      <c r="P3847">
        <v>10</v>
      </c>
      <c r="Q3847" s="1">
        <v>0.02</v>
      </c>
      <c r="R3847">
        <v>420.98</v>
      </c>
      <c r="S3847">
        <v>19.989999999999998</v>
      </c>
      <c r="T3847">
        <f t="shared" si="60"/>
        <v>4209.8</v>
      </c>
    </row>
    <row r="3848" spans="1:20" x14ac:dyDescent="0.25">
      <c r="A3848">
        <v>3847</v>
      </c>
      <c r="B3848">
        <v>89882</v>
      </c>
      <c r="C3848" t="s">
        <v>350</v>
      </c>
      <c r="D3848" t="s">
        <v>578</v>
      </c>
      <c r="E3848" t="s">
        <v>187</v>
      </c>
      <c r="F3848" t="s">
        <v>31</v>
      </c>
      <c r="G3848" t="s">
        <v>93</v>
      </c>
      <c r="H3848" t="s">
        <v>225</v>
      </c>
      <c r="I3848" t="s">
        <v>28</v>
      </c>
      <c r="J3848" t="s">
        <v>29</v>
      </c>
      <c r="K3848" t="s">
        <v>231</v>
      </c>
      <c r="L3848" t="s">
        <v>330</v>
      </c>
      <c r="M3848" t="s">
        <v>143</v>
      </c>
      <c r="N3848" s="2">
        <v>41108</v>
      </c>
      <c r="O3848" s="2">
        <v>41108</v>
      </c>
      <c r="P3848">
        <v>13</v>
      </c>
      <c r="Q3848" s="1">
        <v>0.04</v>
      </c>
      <c r="R3848">
        <v>120.98</v>
      </c>
      <c r="S3848">
        <v>60.19</v>
      </c>
      <c r="T3848">
        <f t="shared" si="60"/>
        <v>1572.74</v>
      </c>
    </row>
    <row r="3849" spans="1:20" x14ac:dyDescent="0.25">
      <c r="A3849">
        <v>3848</v>
      </c>
      <c r="B3849">
        <v>89882</v>
      </c>
      <c r="C3849" t="s">
        <v>350</v>
      </c>
      <c r="D3849" t="s">
        <v>20</v>
      </c>
      <c r="E3849" t="s">
        <v>39</v>
      </c>
      <c r="F3849" t="s">
        <v>31</v>
      </c>
      <c r="G3849" t="s">
        <v>93</v>
      </c>
      <c r="H3849" t="s">
        <v>94</v>
      </c>
      <c r="I3849" t="s">
        <v>28</v>
      </c>
      <c r="J3849" t="s">
        <v>29</v>
      </c>
      <c r="K3849" t="s">
        <v>105</v>
      </c>
      <c r="L3849" t="s">
        <v>192</v>
      </c>
      <c r="M3849" t="s">
        <v>141</v>
      </c>
      <c r="N3849" s="2">
        <v>41108</v>
      </c>
      <c r="O3849" s="2">
        <v>41110</v>
      </c>
      <c r="P3849">
        <v>13</v>
      </c>
      <c r="Q3849" s="1">
        <v>0.03</v>
      </c>
      <c r="R3849">
        <v>12.28</v>
      </c>
      <c r="S3849">
        <v>5.09</v>
      </c>
      <c r="T3849">
        <f t="shared" si="60"/>
        <v>159.63999999999999</v>
      </c>
    </row>
    <row r="3850" spans="1:20" x14ac:dyDescent="0.25">
      <c r="A3850">
        <v>3849</v>
      </c>
      <c r="B3850">
        <v>90899</v>
      </c>
      <c r="C3850" t="s">
        <v>242</v>
      </c>
      <c r="D3850" t="s">
        <v>20</v>
      </c>
      <c r="E3850" t="s">
        <v>21</v>
      </c>
      <c r="F3850" t="s">
        <v>22</v>
      </c>
      <c r="G3850" t="s">
        <v>23</v>
      </c>
      <c r="H3850" t="s">
        <v>203</v>
      </c>
      <c r="I3850" t="s">
        <v>28</v>
      </c>
      <c r="J3850" t="s">
        <v>29</v>
      </c>
      <c r="K3850" t="s">
        <v>1111</v>
      </c>
      <c r="L3850" t="s">
        <v>192</v>
      </c>
      <c r="M3850" t="s">
        <v>190</v>
      </c>
      <c r="N3850" s="2">
        <v>40207</v>
      </c>
      <c r="O3850" s="2">
        <v>40209</v>
      </c>
      <c r="P3850">
        <v>4</v>
      </c>
      <c r="Q3850" s="1">
        <v>0.09</v>
      </c>
      <c r="R3850">
        <v>95.99</v>
      </c>
      <c r="S3850">
        <v>4.9000000000000004</v>
      </c>
      <c r="T3850">
        <f t="shared" si="60"/>
        <v>383.96</v>
      </c>
    </row>
    <row r="3851" spans="1:20" x14ac:dyDescent="0.25">
      <c r="A3851">
        <v>3850</v>
      </c>
      <c r="B3851">
        <v>87369</v>
      </c>
      <c r="C3851" t="s">
        <v>350</v>
      </c>
      <c r="D3851" t="s">
        <v>20</v>
      </c>
      <c r="E3851" t="s">
        <v>39</v>
      </c>
      <c r="F3851" t="s">
        <v>31</v>
      </c>
      <c r="G3851" t="s">
        <v>41</v>
      </c>
      <c r="H3851" t="s">
        <v>94</v>
      </c>
      <c r="I3851" t="s">
        <v>28</v>
      </c>
      <c r="J3851" t="s">
        <v>29</v>
      </c>
      <c r="K3851" t="s">
        <v>289</v>
      </c>
      <c r="L3851" t="s">
        <v>44</v>
      </c>
      <c r="M3851" t="s">
        <v>106</v>
      </c>
      <c r="N3851" s="2">
        <v>40973</v>
      </c>
      <c r="O3851" s="2">
        <v>40974</v>
      </c>
      <c r="P3851">
        <v>12</v>
      </c>
      <c r="Q3851" s="1">
        <v>0.01</v>
      </c>
      <c r="R3851">
        <v>3.85</v>
      </c>
      <c r="S3851">
        <v>0.7</v>
      </c>
      <c r="T3851">
        <f t="shared" si="60"/>
        <v>46.2</v>
      </c>
    </row>
    <row r="3852" spans="1:20" x14ac:dyDescent="0.25">
      <c r="A3852">
        <v>3851</v>
      </c>
      <c r="B3852">
        <v>88522</v>
      </c>
      <c r="C3852" t="s">
        <v>577</v>
      </c>
      <c r="D3852" t="s">
        <v>578</v>
      </c>
      <c r="E3852" t="s">
        <v>39</v>
      </c>
      <c r="F3852" t="s">
        <v>22</v>
      </c>
      <c r="G3852" t="s">
        <v>41</v>
      </c>
      <c r="H3852" t="s">
        <v>78</v>
      </c>
      <c r="I3852" t="s">
        <v>28</v>
      </c>
      <c r="J3852" t="s">
        <v>29</v>
      </c>
      <c r="K3852" t="s">
        <v>189</v>
      </c>
      <c r="L3852" t="s">
        <v>44</v>
      </c>
      <c r="M3852" t="s">
        <v>150</v>
      </c>
      <c r="N3852" s="2">
        <v>40366</v>
      </c>
      <c r="O3852" s="2">
        <v>40367</v>
      </c>
      <c r="P3852">
        <v>4</v>
      </c>
      <c r="Q3852" s="1">
        <v>0.01</v>
      </c>
      <c r="R3852">
        <v>2.84</v>
      </c>
      <c r="S3852">
        <v>0.93</v>
      </c>
      <c r="T3852">
        <f t="shared" si="60"/>
        <v>11.36</v>
      </c>
    </row>
    <row r="3853" spans="1:20" x14ac:dyDescent="0.25">
      <c r="A3853">
        <v>3852</v>
      </c>
      <c r="B3853">
        <v>90105</v>
      </c>
      <c r="C3853" t="s">
        <v>689</v>
      </c>
      <c r="D3853" t="s">
        <v>20</v>
      </c>
      <c r="E3853" t="s">
        <v>39</v>
      </c>
      <c r="F3853" t="s">
        <v>22</v>
      </c>
      <c r="G3853" t="s">
        <v>48</v>
      </c>
      <c r="H3853" t="s">
        <v>42</v>
      </c>
      <c r="I3853" t="s">
        <v>28</v>
      </c>
      <c r="J3853" t="s">
        <v>29</v>
      </c>
      <c r="K3853" t="s">
        <v>221</v>
      </c>
      <c r="L3853" t="s">
        <v>44</v>
      </c>
      <c r="M3853" t="s">
        <v>246</v>
      </c>
      <c r="N3853" s="2">
        <v>40801</v>
      </c>
      <c r="O3853" s="2">
        <v>40803</v>
      </c>
      <c r="P3853">
        <v>18</v>
      </c>
      <c r="Q3853" s="1">
        <v>0.03</v>
      </c>
      <c r="R3853">
        <v>2.94</v>
      </c>
      <c r="S3853">
        <v>0.96</v>
      </c>
      <c r="T3853">
        <f t="shared" si="60"/>
        <v>52.92</v>
      </c>
    </row>
    <row r="3854" spans="1:20" x14ac:dyDescent="0.25">
      <c r="A3854">
        <v>3853</v>
      </c>
      <c r="B3854">
        <v>87383</v>
      </c>
      <c r="C3854" t="s">
        <v>2482</v>
      </c>
      <c r="D3854" t="s">
        <v>20</v>
      </c>
      <c r="E3854" t="s">
        <v>21</v>
      </c>
      <c r="F3854" t="s">
        <v>31</v>
      </c>
      <c r="G3854" t="s">
        <v>23</v>
      </c>
      <c r="H3854" t="s">
        <v>206</v>
      </c>
      <c r="I3854" t="s">
        <v>28</v>
      </c>
      <c r="J3854" t="s">
        <v>29</v>
      </c>
      <c r="K3854" t="s">
        <v>1138</v>
      </c>
      <c r="L3854" t="s">
        <v>192</v>
      </c>
      <c r="M3854" t="s">
        <v>121</v>
      </c>
      <c r="N3854" s="2">
        <v>40456</v>
      </c>
      <c r="O3854" s="2">
        <v>40457</v>
      </c>
      <c r="P3854">
        <v>22</v>
      </c>
      <c r="Q3854" s="1">
        <v>7.0000000000000007E-2</v>
      </c>
      <c r="R3854">
        <v>200.99</v>
      </c>
      <c r="S3854">
        <v>4.2</v>
      </c>
      <c r="T3854">
        <f t="shared" si="60"/>
        <v>4421.7800000000007</v>
      </c>
    </row>
    <row r="3855" spans="1:20" x14ac:dyDescent="0.25">
      <c r="A3855">
        <v>3854</v>
      </c>
      <c r="B3855">
        <v>87383</v>
      </c>
      <c r="C3855" t="s">
        <v>2518</v>
      </c>
      <c r="D3855" t="s">
        <v>578</v>
      </c>
      <c r="E3855" t="s">
        <v>21</v>
      </c>
      <c r="F3855" t="s">
        <v>31</v>
      </c>
      <c r="G3855" t="s">
        <v>23</v>
      </c>
      <c r="H3855" t="s">
        <v>203</v>
      </c>
      <c r="I3855" t="s">
        <v>28</v>
      </c>
      <c r="J3855" t="s">
        <v>29</v>
      </c>
      <c r="K3855" t="s">
        <v>1147</v>
      </c>
      <c r="L3855" t="s">
        <v>283</v>
      </c>
      <c r="M3855" t="s">
        <v>121</v>
      </c>
      <c r="N3855" s="2">
        <v>40456</v>
      </c>
      <c r="O3855" s="2">
        <v>40457</v>
      </c>
      <c r="P3855">
        <v>3</v>
      </c>
      <c r="Q3855" s="1">
        <v>0.01</v>
      </c>
      <c r="R3855">
        <v>297.48</v>
      </c>
      <c r="S3855">
        <v>18.059999999999999</v>
      </c>
      <c r="T3855">
        <f t="shared" si="60"/>
        <v>892.44</v>
      </c>
    </row>
    <row r="3856" spans="1:20" x14ac:dyDescent="0.25">
      <c r="A3856">
        <v>3855</v>
      </c>
      <c r="B3856">
        <v>86010</v>
      </c>
      <c r="C3856" t="s">
        <v>633</v>
      </c>
      <c r="D3856" t="s">
        <v>20</v>
      </c>
      <c r="E3856" t="s">
        <v>21</v>
      </c>
      <c r="F3856" t="s">
        <v>47</v>
      </c>
      <c r="G3856" t="s">
        <v>41</v>
      </c>
      <c r="H3856" t="s">
        <v>203</v>
      </c>
      <c r="I3856" t="s">
        <v>28</v>
      </c>
      <c r="J3856" t="s">
        <v>29</v>
      </c>
      <c r="K3856" t="s">
        <v>210</v>
      </c>
      <c r="L3856" t="s">
        <v>706</v>
      </c>
      <c r="M3856" t="s">
        <v>156</v>
      </c>
      <c r="N3856" s="2">
        <v>40278</v>
      </c>
      <c r="O3856" s="2">
        <v>40279</v>
      </c>
      <c r="P3856">
        <v>2</v>
      </c>
      <c r="Q3856" s="1">
        <v>0.03</v>
      </c>
      <c r="R3856">
        <v>15.99</v>
      </c>
      <c r="S3856">
        <v>11.28</v>
      </c>
      <c r="T3856">
        <f t="shared" si="60"/>
        <v>31.98</v>
      </c>
    </row>
    <row r="3857" spans="1:20" x14ac:dyDescent="0.25">
      <c r="A3857">
        <v>3856</v>
      </c>
      <c r="B3857">
        <v>89048</v>
      </c>
      <c r="C3857" t="s">
        <v>1753</v>
      </c>
      <c r="D3857" t="s">
        <v>578</v>
      </c>
      <c r="E3857" t="s">
        <v>187</v>
      </c>
      <c r="F3857" t="s">
        <v>22</v>
      </c>
      <c r="G3857" t="s">
        <v>32</v>
      </c>
      <c r="H3857" t="s">
        <v>217</v>
      </c>
      <c r="I3857" t="s">
        <v>28</v>
      </c>
      <c r="J3857" t="s">
        <v>29</v>
      </c>
      <c r="K3857" t="s">
        <v>291</v>
      </c>
      <c r="L3857" t="s">
        <v>283</v>
      </c>
      <c r="M3857" t="s">
        <v>27</v>
      </c>
      <c r="N3857" s="2">
        <v>40825</v>
      </c>
      <c r="O3857" s="2">
        <v>40826</v>
      </c>
      <c r="P3857">
        <v>1</v>
      </c>
      <c r="Q3857" s="1">
        <v>0.05</v>
      </c>
      <c r="R3857">
        <v>284.98</v>
      </c>
      <c r="S3857">
        <v>69.55</v>
      </c>
      <c r="T3857">
        <f t="shared" si="60"/>
        <v>284.98</v>
      </c>
    </row>
    <row r="3858" spans="1:20" x14ac:dyDescent="0.25">
      <c r="A3858">
        <v>3857</v>
      </c>
      <c r="B3858">
        <v>89048</v>
      </c>
      <c r="C3858" t="s">
        <v>1753</v>
      </c>
      <c r="D3858" t="s">
        <v>20</v>
      </c>
      <c r="E3858" t="s">
        <v>39</v>
      </c>
      <c r="F3858" t="s">
        <v>22</v>
      </c>
      <c r="G3858" t="s">
        <v>32</v>
      </c>
      <c r="H3858" t="s">
        <v>89</v>
      </c>
      <c r="I3858" t="s">
        <v>28</v>
      </c>
      <c r="J3858" t="s">
        <v>29</v>
      </c>
      <c r="K3858" t="s">
        <v>116</v>
      </c>
      <c r="L3858" t="s">
        <v>192</v>
      </c>
      <c r="M3858" t="s">
        <v>80</v>
      </c>
      <c r="N3858" s="2">
        <v>40825</v>
      </c>
      <c r="O3858" s="2">
        <v>40827</v>
      </c>
      <c r="P3858">
        <v>14</v>
      </c>
      <c r="Q3858" s="1">
        <v>0.02</v>
      </c>
      <c r="R3858">
        <v>40.99</v>
      </c>
      <c r="S3858">
        <v>5.86</v>
      </c>
      <c r="T3858">
        <f t="shared" si="60"/>
        <v>573.86</v>
      </c>
    </row>
    <row r="3859" spans="1:20" x14ac:dyDescent="0.25">
      <c r="A3859">
        <v>3858</v>
      </c>
      <c r="B3859">
        <v>89048</v>
      </c>
      <c r="C3859" t="s">
        <v>1753</v>
      </c>
      <c r="D3859" t="s">
        <v>20</v>
      </c>
      <c r="E3859" t="s">
        <v>187</v>
      </c>
      <c r="F3859" t="s">
        <v>22</v>
      </c>
      <c r="G3859" t="s">
        <v>32</v>
      </c>
      <c r="H3859" t="s">
        <v>219</v>
      </c>
      <c r="I3859" t="s">
        <v>28</v>
      </c>
      <c r="J3859" t="s">
        <v>29</v>
      </c>
      <c r="K3859" t="s">
        <v>226</v>
      </c>
      <c r="L3859" t="s">
        <v>746</v>
      </c>
      <c r="M3859" t="s">
        <v>137</v>
      </c>
      <c r="N3859" s="2">
        <v>40825</v>
      </c>
      <c r="O3859" s="2">
        <v>40827</v>
      </c>
      <c r="P3859">
        <v>18</v>
      </c>
      <c r="Q3859" s="1">
        <v>0.02</v>
      </c>
      <c r="R3859">
        <v>71.37</v>
      </c>
      <c r="S3859">
        <v>69</v>
      </c>
      <c r="T3859">
        <f t="shared" si="60"/>
        <v>1284.6600000000001</v>
      </c>
    </row>
    <row r="3860" spans="1:20" x14ac:dyDescent="0.25">
      <c r="A3860">
        <v>3859</v>
      </c>
      <c r="B3860">
        <v>91200</v>
      </c>
      <c r="C3860" t="s">
        <v>1106</v>
      </c>
      <c r="D3860" t="s">
        <v>20</v>
      </c>
      <c r="E3860" t="s">
        <v>39</v>
      </c>
      <c r="F3860" t="s">
        <v>40</v>
      </c>
      <c r="G3860" t="s">
        <v>32</v>
      </c>
      <c r="H3860" t="s">
        <v>78</v>
      </c>
      <c r="I3860" t="s">
        <v>28</v>
      </c>
      <c r="J3860" t="s">
        <v>29</v>
      </c>
      <c r="K3860" t="s">
        <v>221</v>
      </c>
      <c r="L3860" t="s">
        <v>192</v>
      </c>
      <c r="M3860" t="s">
        <v>59</v>
      </c>
      <c r="N3860" s="2">
        <v>40190</v>
      </c>
      <c r="O3860" s="2">
        <v>40191</v>
      </c>
      <c r="P3860">
        <v>10</v>
      </c>
      <c r="Q3860" s="1">
        <v>0.09</v>
      </c>
      <c r="R3860">
        <v>27.75</v>
      </c>
      <c r="S3860">
        <v>19.989999999999998</v>
      </c>
      <c r="T3860">
        <f t="shared" si="60"/>
        <v>277.5</v>
      </c>
    </row>
    <row r="3861" spans="1:20" x14ac:dyDescent="0.25">
      <c r="A3861">
        <v>3860</v>
      </c>
      <c r="B3861">
        <v>91168</v>
      </c>
      <c r="C3861" t="s">
        <v>1501</v>
      </c>
      <c r="D3861" t="s">
        <v>20</v>
      </c>
      <c r="E3861" t="s">
        <v>39</v>
      </c>
      <c r="F3861" t="s">
        <v>22</v>
      </c>
      <c r="G3861" t="s">
        <v>23</v>
      </c>
      <c r="H3861" t="s">
        <v>54</v>
      </c>
      <c r="I3861" t="s">
        <v>28</v>
      </c>
      <c r="J3861" t="s">
        <v>29</v>
      </c>
      <c r="K3861" t="s">
        <v>74</v>
      </c>
      <c r="L3861" t="s">
        <v>192</v>
      </c>
      <c r="M3861" t="s">
        <v>232</v>
      </c>
      <c r="N3861" s="2">
        <v>40583</v>
      </c>
      <c r="O3861" s="2">
        <v>40585</v>
      </c>
      <c r="P3861">
        <v>4</v>
      </c>
      <c r="Q3861" s="1">
        <v>0.05</v>
      </c>
      <c r="R3861">
        <v>39.06</v>
      </c>
      <c r="S3861">
        <v>10.55</v>
      </c>
      <c r="T3861">
        <f t="shared" si="60"/>
        <v>156.24</v>
      </c>
    </row>
    <row r="3862" spans="1:20" x14ac:dyDescent="0.25">
      <c r="A3862">
        <v>3861</v>
      </c>
      <c r="B3862">
        <v>86732</v>
      </c>
      <c r="C3862" t="s">
        <v>2178</v>
      </c>
      <c r="D3862" t="s">
        <v>20</v>
      </c>
      <c r="E3862" t="s">
        <v>21</v>
      </c>
      <c r="F3862" t="s">
        <v>22</v>
      </c>
      <c r="G3862" t="s">
        <v>93</v>
      </c>
      <c r="H3862" t="s">
        <v>206</v>
      </c>
      <c r="I3862" t="s">
        <v>28</v>
      </c>
      <c r="J3862" t="s">
        <v>29</v>
      </c>
      <c r="K3862" t="s">
        <v>210</v>
      </c>
      <c r="L3862" t="s">
        <v>192</v>
      </c>
      <c r="M3862" t="s">
        <v>444</v>
      </c>
      <c r="N3862" s="2">
        <v>41548</v>
      </c>
      <c r="O3862" s="2">
        <v>41551</v>
      </c>
      <c r="P3862">
        <v>8</v>
      </c>
      <c r="Q3862" s="1">
        <v>0.1</v>
      </c>
      <c r="R3862">
        <v>110.99</v>
      </c>
      <c r="S3862">
        <v>8.99</v>
      </c>
      <c r="T3862">
        <f t="shared" si="60"/>
        <v>887.92</v>
      </c>
    </row>
    <row r="3863" spans="1:20" x14ac:dyDescent="0.25">
      <c r="A3863">
        <v>3862</v>
      </c>
      <c r="B3863">
        <v>90593</v>
      </c>
      <c r="C3863" t="s">
        <v>1535</v>
      </c>
      <c r="D3863" t="s">
        <v>38</v>
      </c>
      <c r="E3863" t="s">
        <v>21</v>
      </c>
      <c r="F3863" t="s">
        <v>22</v>
      </c>
      <c r="G3863" t="s">
        <v>41</v>
      </c>
      <c r="H3863" t="s">
        <v>33</v>
      </c>
      <c r="I3863" t="s">
        <v>28</v>
      </c>
      <c r="J3863" t="s">
        <v>29</v>
      </c>
      <c r="K3863" t="s">
        <v>1447</v>
      </c>
      <c r="L3863" t="s">
        <v>192</v>
      </c>
      <c r="M3863" t="s">
        <v>86</v>
      </c>
      <c r="N3863" s="2">
        <v>40316</v>
      </c>
      <c r="O3863" s="2">
        <v>40318</v>
      </c>
      <c r="P3863">
        <v>17</v>
      </c>
      <c r="Q3863" s="1">
        <v>0</v>
      </c>
      <c r="R3863">
        <v>73.98</v>
      </c>
      <c r="S3863">
        <v>12.14</v>
      </c>
      <c r="T3863">
        <f t="shared" si="60"/>
        <v>1257.6600000000001</v>
      </c>
    </row>
    <row r="3864" spans="1:20" x14ac:dyDescent="0.25">
      <c r="A3864">
        <v>3863</v>
      </c>
      <c r="B3864">
        <v>89651</v>
      </c>
      <c r="C3864" t="s">
        <v>862</v>
      </c>
      <c r="D3864" t="s">
        <v>38</v>
      </c>
      <c r="E3864" t="s">
        <v>39</v>
      </c>
      <c r="F3864" t="s">
        <v>31</v>
      </c>
      <c r="G3864" t="s">
        <v>93</v>
      </c>
      <c r="H3864" t="s">
        <v>94</v>
      </c>
      <c r="I3864" t="s">
        <v>28</v>
      </c>
      <c r="J3864" t="s">
        <v>29</v>
      </c>
      <c r="K3864" t="s">
        <v>163</v>
      </c>
      <c r="L3864" t="s">
        <v>44</v>
      </c>
      <c r="M3864" t="s">
        <v>106</v>
      </c>
      <c r="N3864" s="2">
        <v>41379</v>
      </c>
      <c r="O3864" s="2">
        <v>41380</v>
      </c>
      <c r="P3864">
        <v>7</v>
      </c>
      <c r="Q3864" s="1">
        <v>0.02</v>
      </c>
      <c r="R3864">
        <v>4.76</v>
      </c>
      <c r="S3864">
        <v>3.01</v>
      </c>
      <c r="T3864">
        <f t="shared" si="60"/>
        <v>33.32</v>
      </c>
    </row>
    <row r="3865" spans="1:20" x14ac:dyDescent="0.25">
      <c r="A3865">
        <v>3864</v>
      </c>
      <c r="B3865">
        <v>89474</v>
      </c>
      <c r="C3865" t="s">
        <v>976</v>
      </c>
      <c r="D3865" t="s">
        <v>20</v>
      </c>
      <c r="E3865" t="s">
        <v>39</v>
      </c>
      <c r="F3865" t="s">
        <v>31</v>
      </c>
      <c r="G3865" t="s">
        <v>41</v>
      </c>
      <c r="H3865" t="s">
        <v>49</v>
      </c>
      <c r="I3865" t="s">
        <v>28</v>
      </c>
      <c r="J3865" t="s">
        <v>29</v>
      </c>
      <c r="K3865" t="s">
        <v>62</v>
      </c>
      <c r="L3865" t="s">
        <v>192</v>
      </c>
      <c r="M3865" t="s">
        <v>35</v>
      </c>
      <c r="N3865" s="2">
        <v>41413</v>
      </c>
      <c r="O3865" s="2">
        <v>41414</v>
      </c>
      <c r="P3865">
        <v>10</v>
      </c>
      <c r="Q3865" s="1">
        <v>0.02</v>
      </c>
      <c r="R3865">
        <v>4.13</v>
      </c>
      <c r="S3865">
        <v>0.5</v>
      </c>
      <c r="T3865">
        <f t="shared" si="60"/>
        <v>41.3</v>
      </c>
    </row>
    <row r="3866" spans="1:20" x14ac:dyDescent="0.25">
      <c r="A3866">
        <v>3865</v>
      </c>
      <c r="B3866">
        <v>89474</v>
      </c>
      <c r="C3866" t="s">
        <v>1948</v>
      </c>
      <c r="D3866" t="s">
        <v>578</v>
      </c>
      <c r="E3866" t="s">
        <v>39</v>
      </c>
      <c r="F3866" t="s">
        <v>40</v>
      </c>
      <c r="G3866" t="s">
        <v>41</v>
      </c>
      <c r="H3866" t="s">
        <v>49</v>
      </c>
      <c r="I3866" t="s">
        <v>28</v>
      </c>
      <c r="J3866" t="s">
        <v>29</v>
      </c>
      <c r="K3866" t="s">
        <v>101</v>
      </c>
      <c r="L3866" t="s">
        <v>283</v>
      </c>
      <c r="M3866" t="s">
        <v>393</v>
      </c>
      <c r="N3866" s="2">
        <v>41413</v>
      </c>
      <c r="O3866" s="2">
        <v>41413</v>
      </c>
      <c r="P3866">
        <v>15</v>
      </c>
      <c r="Q3866" s="1">
        <v>0.02</v>
      </c>
      <c r="R3866">
        <v>20.98</v>
      </c>
      <c r="S3866">
        <v>45</v>
      </c>
      <c r="T3866">
        <f t="shared" si="60"/>
        <v>314.7</v>
      </c>
    </row>
    <row r="3867" spans="1:20" x14ac:dyDescent="0.25">
      <c r="A3867">
        <v>3866</v>
      </c>
      <c r="B3867">
        <v>88805</v>
      </c>
      <c r="C3867" t="s">
        <v>821</v>
      </c>
      <c r="D3867" t="s">
        <v>20</v>
      </c>
      <c r="E3867" t="s">
        <v>21</v>
      </c>
      <c r="F3867" t="s">
        <v>31</v>
      </c>
      <c r="G3867" t="s">
        <v>93</v>
      </c>
      <c r="H3867" t="s">
        <v>33</v>
      </c>
      <c r="I3867" t="s">
        <v>28</v>
      </c>
      <c r="J3867" t="s">
        <v>29</v>
      </c>
      <c r="K3867" t="s">
        <v>208</v>
      </c>
      <c r="L3867" t="s">
        <v>192</v>
      </c>
      <c r="M3867" t="s">
        <v>146</v>
      </c>
      <c r="N3867" s="2">
        <v>40998</v>
      </c>
      <c r="O3867" s="2">
        <v>41000</v>
      </c>
      <c r="P3867">
        <v>11</v>
      </c>
      <c r="Q3867" s="1">
        <v>0.04</v>
      </c>
      <c r="R3867">
        <v>35.99</v>
      </c>
      <c r="S3867">
        <v>1.1000000000000001</v>
      </c>
      <c r="T3867">
        <f t="shared" si="60"/>
        <v>395.89000000000004</v>
      </c>
    </row>
    <row r="3868" spans="1:20" x14ac:dyDescent="0.25">
      <c r="A3868">
        <v>3867</v>
      </c>
      <c r="B3868">
        <v>87836</v>
      </c>
      <c r="C3868" t="s">
        <v>742</v>
      </c>
      <c r="D3868" t="s">
        <v>578</v>
      </c>
      <c r="E3868" t="s">
        <v>21</v>
      </c>
      <c r="F3868" t="s">
        <v>40</v>
      </c>
      <c r="G3868" t="s">
        <v>41</v>
      </c>
      <c r="H3868" t="s">
        <v>33</v>
      </c>
      <c r="I3868" t="s">
        <v>28</v>
      </c>
      <c r="J3868" t="s">
        <v>29</v>
      </c>
      <c r="K3868" t="s">
        <v>25</v>
      </c>
      <c r="L3868" t="s">
        <v>283</v>
      </c>
      <c r="M3868" t="s">
        <v>59</v>
      </c>
      <c r="N3868" s="2">
        <v>40885</v>
      </c>
      <c r="O3868" s="2">
        <v>40886</v>
      </c>
      <c r="P3868">
        <v>17</v>
      </c>
      <c r="Q3868" s="1">
        <v>0</v>
      </c>
      <c r="R3868">
        <v>500.97</v>
      </c>
      <c r="S3868">
        <v>69.3</v>
      </c>
      <c r="T3868">
        <f t="shared" si="60"/>
        <v>8516.49</v>
      </c>
    </row>
    <row r="3869" spans="1:20" x14ac:dyDescent="0.25">
      <c r="A3869">
        <v>3868</v>
      </c>
      <c r="B3869">
        <v>87056</v>
      </c>
      <c r="C3869" t="s">
        <v>307</v>
      </c>
      <c r="D3869" t="s">
        <v>20</v>
      </c>
      <c r="E3869" t="s">
        <v>39</v>
      </c>
      <c r="F3869" t="s">
        <v>31</v>
      </c>
      <c r="G3869" t="s">
        <v>48</v>
      </c>
      <c r="H3869" t="s">
        <v>94</v>
      </c>
      <c r="I3869" t="s">
        <v>28</v>
      </c>
      <c r="J3869" t="s">
        <v>29</v>
      </c>
      <c r="K3869" t="s">
        <v>116</v>
      </c>
      <c r="L3869" t="s">
        <v>192</v>
      </c>
      <c r="M3869" t="s">
        <v>141</v>
      </c>
      <c r="N3869" s="2">
        <v>41600</v>
      </c>
      <c r="O3869" s="2">
        <v>41604</v>
      </c>
      <c r="P3869">
        <v>20</v>
      </c>
      <c r="Q3869" s="1">
        <v>0.04</v>
      </c>
      <c r="R3869">
        <v>1.88</v>
      </c>
      <c r="S3869">
        <v>1.49</v>
      </c>
      <c r="T3869">
        <f t="shared" si="60"/>
        <v>37.599999999999994</v>
      </c>
    </row>
    <row r="3870" spans="1:20" x14ac:dyDescent="0.25">
      <c r="A3870">
        <v>3869</v>
      </c>
      <c r="B3870">
        <v>89898</v>
      </c>
      <c r="C3870" t="s">
        <v>273</v>
      </c>
      <c r="D3870" t="s">
        <v>20</v>
      </c>
      <c r="E3870" t="s">
        <v>39</v>
      </c>
      <c r="F3870" t="s">
        <v>47</v>
      </c>
      <c r="G3870" t="s">
        <v>93</v>
      </c>
      <c r="H3870" t="s">
        <v>89</v>
      </c>
      <c r="I3870" t="s">
        <v>28</v>
      </c>
      <c r="J3870" t="s">
        <v>29</v>
      </c>
      <c r="K3870" t="s">
        <v>58</v>
      </c>
      <c r="L3870" t="s">
        <v>192</v>
      </c>
      <c r="M3870" t="s">
        <v>134</v>
      </c>
      <c r="N3870" s="2">
        <v>40769</v>
      </c>
      <c r="O3870" s="2">
        <v>40769</v>
      </c>
      <c r="P3870">
        <v>14</v>
      </c>
      <c r="Q3870" s="1">
        <v>0.06</v>
      </c>
      <c r="R3870">
        <v>161.55000000000001</v>
      </c>
      <c r="S3870">
        <v>19.989999999999998</v>
      </c>
      <c r="T3870">
        <f t="shared" si="60"/>
        <v>2261.7000000000003</v>
      </c>
    </row>
    <row r="3871" spans="1:20" x14ac:dyDescent="0.25">
      <c r="A3871">
        <v>3870</v>
      </c>
      <c r="B3871">
        <v>90526</v>
      </c>
      <c r="C3871" t="s">
        <v>1093</v>
      </c>
      <c r="D3871" t="s">
        <v>20</v>
      </c>
      <c r="E3871" t="s">
        <v>39</v>
      </c>
      <c r="F3871" t="s">
        <v>31</v>
      </c>
      <c r="G3871" t="s">
        <v>48</v>
      </c>
      <c r="H3871" t="s">
        <v>89</v>
      </c>
      <c r="I3871" t="s">
        <v>28</v>
      </c>
      <c r="J3871" t="s">
        <v>29</v>
      </c>
      <c r="K3871" t="s">
        <v>145</v>
      </c>
      <c r="L3871" t="s">
        <v>44</v>
      </c>
      <c r="M3871" t="s">
        <v>296</v>
      </c>
      <c r="N3871" s="2">
        <v>40584</v>
      </c>
      <c r="O3871" s="2">
        <v>40584</v>
      </c>
      <c r="P3871">
        <v>1</v>
      </c>
      <c r="Q3871" s="1">
        <v>0.03</v>
      </c>
      <c r="R3871">
        <v>4.71</v>
      </c>
      <c r="S3871">
        <v>0.7</v>
      </c>
      <c r="T3871">
        <f t="shared" si="60"/>
        <v>4.71</v>
      </c>
    </row>
    <row r="3872" spans="1:20" x14ac:dyDescent="0.25">
      <c r="A3872">
        <v>3871</v>
      </c>
      <c r="B3872">
        <v>90526</v>
      </c>
      <c r="C3872" t="s">
        <v>623</v>
      </c>
      <c r="D3872" t="s">
        <v>20</v>
      </c>
      <c r="E3872" t="s">
        <v>39</v>
      </c>
      <c r="F3872" t="s">
        <v>31</v>
      </c>
      <c r="G3872" t="s">
        <v>48</v>
      </c>
      <c r="H3872" t="s">
        <v>61</v>
      </c>
      <c r="I3872" t="s">
        <v>28</v>
      </c>
      <c r="J3872" t="s">
        <v>29</v>
      </c>
      <c r="K3872" t="s">
        <v>58</v>
      </c>
      <c r="L3872" t="s">
        <v>192</v>
      </c>
      <c r="M3872" t="s">
        <v>296</v>
      </c>
      <c r="N3872" s="2">
        <v>40584</v>
      </c>
      <c r="O3872" s="2">
        <v>40589</v>
      </c>
      <c r="P3872">
        <v>1</v>
      </c>
      <c r="Q3872" s="1">
        <v>0.06</v>
      </c>
      <c r="R3872">
        <v>3.08</v>
      </c>
      <c r="S3872">
        <v>0.99</v>
      </c>
      <c r="T3872">
        <f t="shared" si="60"/>
        <v>3.08</v>
      </c>
    </row>
    <row r="3873" spans="1:20" x14ac:dyDescent="0.25">
      <c r="A3873">
        <v>3872</v>
      </c>
      <c r="B3873">
        <v>90526</v>
      </c>
      <c r="C3873" t="s">
        <v>623</v>
      </c>
      <c r="D3873" t="s">
        <v>20</v>
      </c>
      <c r="E3873" t="s">
        <v>39</v>
      </c>
      <c r="F3873" t="s">
        <v>31</v>
      </c>
      <c r="G3873" t="s">
        <v>48</v>
      </c>
      <c r="H3873" t="s">
        <v>89</v>
      </c>
      <c r="I3873" t="s">
        <v>28</v>
      </c>
      <c r="J3873" t="s">
        <v>29</v>
      </c>
      <c r="K3873" t="s">
        <v>71</v>
      </c>
      <c r="L3873" t="s">
        <v>192</v>
      </c>
      <c r="M3873" t="s">
        <v>296</v>
      </c>
      <c r="N3873" s="2">
        <v>40584</v>
      </c>
      <c r="O3873" s="2">
        <v>40589</v>
      </c>
      <c r="P3873">
        <v>10</v>
      </c>
      <c r="Q3873" s="1">
        <v>0.09</v>
      </c>
      <c r="R3873">
        <v>419.19</v>
      </c>
      <c r="S3873">
        <v>19.989999999999998</v>
      </c>
      <c r="T3873">
        <f t="shared" si="60"/>
        <v>4191.8999999999996</v>
      </c>
    </row>
    <row r="3874" spans="1:20" x14ac:dyDescent="0.25">
      <c r="A3874">
        <v>3873</v>
      </c>
      <c r="B3874">
        <v>89706</v>
      </c>
      <c r="C3874" t="s">
        <v>1044</v>
      </c>
      <c r="D3874" t="s">
        <v>38</v>
      </c>
      <c r="E3874" t="s">
        <v>187</v>
      </c>
      <c r="F3874" t="s">
        <v>47</v>
      </c>
      <c r="G3874" t="s">
        <v>41</v>
      </c>
      <c r="H3874" t="s">
        <v>219</v>
      </c>
      <c r="I3874" t="s">
        <v>28</v>
      </c>
      <c r="J3874" t="s">
        <v>29</v>
      </c>
      <c r="K3874" t="s">
        <v>231</v>
      </c>
      <c r="L3874" t="s">
        <v>746</v>
      </c>
      <c r="M3874" t="s">
        <v>134</v>
      </c>
      <c r="N3874" s="2">
        <v>40371</v>
      </c>
      <c r="O3874" s="2">
        <v>40373</v>
      </c>
      <c r="P3874">
        <v>12</v>
      </c>
      <c r="Q3874" s="1">
        <v>0.04</v>
      </c>
      <c r="R3874">
        <v>136.97999999999999</v>
      </c>
      <c r="S3874">
        <v>24.49</v>
      </c>
      <c r="T3874">
        <f t="shared" si="60"/>
        <v>1643.7599999999998</v>
      </c>
    </row>
    <row r="3875" spans="1:20" x14ac:dyDescent="0.25">
      <c r="A3875">
        <v>3874</v>
      </c>
      <c r="B3875">
        <v>91209</v>
      </c>
      <c r="C3875" t="s">
        <v>970</v>
      </c>
      <c r="D3875" t="s">
        <v>20</v>
      </c>
      <c r="E3875" t="s">
        <v>39</v>
      </c>
      <c r="F3875" t="s">
        <v>22</v>
      </c>
      <c r="G3875" t="s">
        <v>41</v>
      </c>
      <c r="H3875" t="s">
        <v>61</v>
      </c>
      <c r="I3875" t="s">
        <v>28</v>
      </c>
      <c r="J3875" t="s">
        <v>29</v>
      </c>
      <c r="K3875" t="s">
        <v>248</v>
      </c>
      <c r="L3875" t="s">
        <v>192</v>
      </c>
      <c r="M3875" t="s">
        <v>137</v>
      </c>
      <c r="N3875" s="2">
        <v>40401</v>
      </c>
      <c r="O3875" s="2">
        <v>40401</v>
      </c>
      <c r="P3875">
        <v>2</v>
      </c>
      <c r="Q3875" s="1">
        <v>0.1</v>
      </c>
      <c r="R3875">
        <v>4.13</v>
      </c>
      <c r="S3875">
        <v>0.99</v>
      </c>
      <c r="T3875">
        <f t="shared" si="60"/>
        <v>8.26</v>
      </c>
    </row>
    <row r="3876" spans="1:20" x14ac:dyDescent="0.25">
      <c r="A3876">
        <v>3875</v>
      </c>
      <c r="B3876">
        <v>91209</v>
      </c>
      <c r="C3876" t="s">
        <v>970</v>
      </c>
      <c r="D3876" t="s">
        <v>20</v>
      </c>
      <c r="E3876" t="s">
        <v>39</v>
      </c>
      <c r="F3876" t="s">
        <v>22</v>
      </c>
      <c r="G3876" t="s">
        <v>41</v>
      </c>
      <c r="H3876" t="s">
        <v>54</v>
      </c>
      <c r="I3876" t="s">
        <v>28</v>
      </c>
      <c r="J3876" t="s">
        <v>29</v>
      </c>
      <c r="K3876" t="s">
        <v>82</v>
      </c>
      <c r="L3876" t="s">
        <v>192</v>
      </c>
      <c r="M3876" t="s">
        <v>326</v>
      </c>
      <c r="N3876" s="2">
        <v>40401</v>
      </c>
      <c r="O3876" s="2">
        <v>40403</v>
      </c>
      <c r="P3876">
        <v>2</v>
      </c>
      <c r="Q3876" s="1">
        <v>0.04</v>
      </c>
      <c r="R3876">
        <v>4.9800000000000004</v>
      </c>
      <c r="S3876">
        <v>0.49</v>
      </c>
      <c r="T3876">
        <f t="shared" si="60"/>
        <v>9.9600000000000009</v>
      </c>
    </row>
    <row r="3877" spans="1:20" x14ac:dyDescent="0.25">
      <c r="A3877">
        <v>3876</v>
      </c>
      <c r="B3877">
        <v>89008</v>
      </c>
      <c r="C3877" t="s">
        <v>419</v>
      </c>
      <c r="D3877" t="s">
        <v>20</v>
      </c>
      <c r="E3877" t="s">
        <v>21</v>
      </c>
      <c r="F3877" t="s">
        <v>31</v>
      </c>
      <c r="G3877" t="s">
        <v>41</v>
      </c>
      <c r="H3877" t="s">
        <v>24</v>
      </c>
      <c r="I3877" t="s">
        <v>28</v>
      </c>
      <c r="J3877" t="s">
        <v>29</v>
      </c>
      <c r="K3877" t="s">
        <v>201</v>
      </c>
      <c r="L3877" t="s">
        <v>26</v>
      </c>
      <c r="M3877" t="s">
        <v>69</v>
      </c>
      <c r="N3877" s="2">
        <v>40511</v>
      </c>
      <c r="O3877" s="2">
        <v>40512</v>
      </c>
      <c r="P3877">
        <v>26</v>
      </c>
      <c r="Q3877" s="1">
        <v>0.1</v>
      </c>
      <c r="R3877">
        <v>5.98</v>
      </c>
      <c r="S3877">
        <v>3.85</v>
      </c>
      <c r="T3877">
        <f t="shared" si="60"/>
        <v>155.48000000000002</v>
      </c>
    </row>
    <row r="3878" spans="1:20" x14ac:dyDescent="0.25">
      <c r="A3878">
        <v>3877</v>
      </c>
      <c r="B3878">
        <v>89008</v>
      </c>
      <c r="C3878" t="s">
        <v>419</v>
      </c>
      <c r="D3878" t="s">
        <v>20</v>
      </c>
      <c r="E3878" t="s">
        <v>39</v>
      </c>
      <c r="F3878" t="s">
        <v>31</v>
      </c>
      <c r="G3878" t="s">
        <v>41</v>
      </c>
      <c r="H3878" t="s">
        <v>89</v>
      </c>
      <c r="I3878" t="s">
        <v>28</v>
      </c>
      <c r="J3878" t="s">
        <v>29</v>
      </c>
      <c r="K3878" t="s">
        <v>221</v>
      </c>
      <c r="L3878" t="s">
        <v>192</v>
      </c>
      <c r="M3878" t="s">
        <v>69</v>
      </c>
      <c r="N3878" s="2">
        <v>40511</v>
      </c>
      <c r="O3878" s="2">
        <v>40513</v>
      </c>
      <c r="P3878">
        <v>22</v>
      </c>
      <c r="Q3878" s="1">
        <v>7.0000000000000007E-2</v>
      </c>
      <c r="R3878">
        <v>2.61</v>
      </c>
      <c r="S3878">
        <v>0.5</v>
      </c>
      <c r="T3878">
        <f t="shared" si="60"/>
        <v>57.419999999999995</v>
      </c>
    </row>
    <row r="3879" spans="1:20" x14ac:dyDescent="0.25">
      <c r="A3879">
        <v>3878</v>
      </c>
      <c r="B3879">
        <v>91212</v>
      </c>
      <c r="C3879" t="s">
        <v>2028</v>
      </c>
      <c r="D3879" t="s">
        <v>20</v>
      </c>
      <c r="E3879" t="s">
        <v>39</v>
      </c>
      <c r="F3879" t="s">
        <v>47</v>
      </c>
      <c r="G3879" t="s">
        <v>23</v>
      </c>
      <c r="H3879" t="s">
        <v>42</v>
      </c>
      <c r="I3879" t="s">
        <v>28</v>
      </c>
      <c r="J3879" t="s">
        <v>29</v>
      </c>
      <c r="K3879" t="s">
        <v>71</v>
      </c>
      <c r="L3879" t="s">
        <v>192</v>
      </c>
      <c r="M3879" t="s">
        <v>134</v>
      </c>
      <c r="N3879" s="2">
        <v>40197</v>
      </c>
      <c r="O3879" s="2">
        <v>40199</v>
      </c>
      <c r="P3879">
        <v>1</v>
      </c>
      <c r="Q3879" s="1">
        <v>0.1</v>
      </c>
      <c r="R3879">
        <v>18.97</v>
      </c>
      <c r="S3879">
        <v>9.0299999999999994</v>
      </c>
      <c r="T3879">
        <f t="shared" si="60"/>
        <v>18.97</v>
      </c>
    </row>
    <row r="3880" spans="1:20" x14ac:dyDescent="0.25">
      <c r="A3880">
        <v>3879</v>
      </c>
      <c r="B3880">
        <v>91212</v>
      </c>
      <c r="C3880" t="s">
        <v>2416</v>
      </c>
      <c r="D3880" t="s">
        <v>578</v>
      </c>
      <c r="E3880" t="s">
        <v>21</v>
      </c>
      <c r="F3880" t="s">
        <v>22</v>
      </c>
      <c r="G3880" t="s">
        <v>23</v>
      </c>
      <c r="H3880" t="s">
        <v>203</v>
      </c>
      <c r="I3880" t="s">
        <v>28</v>
      </c>
      <c r="J3880" t="s">
        <v>29</v>
      </c>
      <c r="K3880" t="s">
        <v>1147</v>
      </c>
      <c r="L3880" t="s">
        <v>330</v>
      </c>
      <c r="M3880" t="s">
        <v>444</v>
      </c>
      <c r="N3880" s="2">
        <v>40197</v>
      </c>
      <c r="O3880" s="2">
        <v>40198</v>
      </c>
      <c r="P3880">
        <v>5</v>
      </c>
      <c r="Q3880" s="1">
        <v>0</v>
      </c>
      <c r="R3880">
        <v>119.99</v>
      </c>
      <c r="S3880">
        <v>56.14</v>
      </c>
      <c r="T3880">
        <f t="shared" si="60"/>
        <v>599.94999999999993</v>
      </c>
    </row>
    <row r="3881" spans="1:20" x14ac:dyDescent="0.25">
      <c r="A3881">
        <v>3880</v>
      </c>
      <c r="B3881">
        <v>90199</v>
      </c>
      <c r="C3881" t="s">
        <v>1800</v>
      </c>
      <c r="D3881" t="s">
        <v>578</v>
      </c>
      <c r="E3881" t="s">
        <v>187</v>
      </c>
      <c r="F3881" t="s">
        <v>47</v>
      </c>
      <c r="G3881" t="s">
        <v>93</v>
      </c>
      <c r="H3881" t="s">
        <v>219</v>
      </c>
      <c r="I3881" t="s">
        <v>28</v>
      </c>
      <c r="J3881" t="s">
        <v>29</v>
      </c>
      <c r="K3881" t="s">
        <v>113</v>
      </c>
      <c r="L3881" t="s">
        <v>330</v>
      </c>
      <c r="M3881" t="s">
        <v>134</v>
      </c>
      <c r="N3881" s="2">
        <v>41268</v>
      </c>
      <c r="O3881" s="2">
        <v>41269</v>
      </c>
      <c r="P3881">
        <v>5</v>
      </c>
      <c r="Q3881" s="1">
        <v>0.08</v>
      </c>
      <c r="R3881">
        <v>140.97999999999999</v>
      </c>
      <c r="S3881">
        <v>36.090000000000003</v>
      </c>
      <c r="T3881">
        <f t="shared" si="60"/>
        <v>704.9</v>
      </c>
    </row>
    <row r="3882" spans="1:20" x14ac:dyDescent="0.25">
      <c r="A3882">
        <v>3881</v>
      </c>
      <c r="B3882">
        <v>90199</v>
      </c>
      <c r="C3882" t="s">
        <v>1341</v>
      </c>
      <c r="D3882" t="s">
        <v>578</v>
      </c>
      <c r="E3882" t="s">
        <v>187</v>
      </c>
      <c r="F3882" t="s">
        <v>31</v>
      </c>
      <c r="G3882" t="s">
        <v>93</v>
      </c>
      <c r="H3882" t="s">
        <v>219</v>
      </c>
      <c r="I3882" t="s">
        <v>28</v>
      </c>
      <c r="J3882" t="s">
        <v>29</v>
      </c>
      <c r="K3882" t="s">
        <v>282</v>
      </c>
      <c r="L3882" t="s">
        <v>330</v>
      </c>
      <c r="M3882" t="s">
        <v>141</v>
      </c>
      <c r="N3882" s="2">
        <v>41268</v>
      </c>
      <c r="O3882" s="2">
        <v>41270</v>
      </c>
      <c r="P3882">
        <v>8</v>
      </c>
      <c r="Q3882" s="1">
        <v>0.1</v>
      </c>
      <c r="R3882">
        <v>286.85000000000002</v>
      </c>
      <c r="S3882">
        <v>61.76</v>
      </c>
      <c r="T3882">
        <f t="shared" si="60"/>
        <v>2294.8000000000002</v>
      </c>
    </row>
    <row r="3883" spans="1:20" x14ac:dyDescent="0.25">
      <c r="A3883">
        <v>3882</v>
      </c>
      <c r="B3883">
        <v>87008</v>
      </c>
      <c r="C3883" t="s">
        <v>1830</v>
      </c>
      <c r="D3883" t="s">
        <v>20</v>
      </c>
      <c r="E3883" t="s">
        <v>39</v>
      </c>
      <c r="F3883" t="s">
        <v>22</v>
      </c>
      <c r="G3883" t="s">
        <v>48</v>
      </c>
      <c r="H3883" t="s">
        <v>89</v>
      </c>
      <c r="I3883" t="s">
        <v>28</v>
      </c>
      <c r="J3883" t="s">
        <v>29</v>
      </c>
      <c r="K3883" t="s">
        <v>289</v>
      </c>
      <c r="L3883" t="s">
        <v>26</v>
      </c>
      <c r="M3883" t="s">
        <v>182</v>
      </c>
      <c r="N3883" s="2">
        <v>40846</v>
      </c>
      <c r="O3883" s="2">
        <v>40853</v>
      </c>
      <c r="P3883">
        <v>19</v>
      </c>
      <c r="Q3883" s="1">
        <v>0.1</v>
      </c>
      <c r="R3883">
        <v>43.98</v>
      </c>
      <c r="S3883">
        <v>8.99</v>
      </c>
      <c r="T3883">
        <f t="shared" si="60"/>
        <v>835.61999999999989</v>
      </c>
    </row>
    <row r="3884" spans="1:20" x14ac:dyDescent="0.25">
      <c r="A3884">
        <v>3883</v>
      </c>
      <c r="B3884">
        <v>89500</v>
      </c>
      <c r="C3884" t="s">
        <v>1295</v>
      </c>
      <c r="D3884" t="s">
        <v>38</v>
      </c>
      <c r="E3884" t="s">
        <v>39</v>
      </c>
      <c r="F3884" t="s">
        <v>40</v>
      </c>
      <c r="G3884" t="s">
        <v>41</v>
      </c>
      <c r="H3884" t="s">
        <v>42</v>
      </c>
      <c r="I3884" t="s">
        <v>28</v>
      </c>
      <c r="J3884" t="s">
        <v>29</v>
      </c>
      <c r="K3884" t="s">
        <v>221</v>
      </c>
      <c r="L3884" t="s">
        <v>192</v>
      </c>
      <c r="M3884" t="s">
        <v>175</v>
      </c>
      <c r="N3884" s="2">
        <v>41258</v>
      </c>
      <c r="O3884" s="2">
        <v>41259</v>
      </c>
      <c r="P3884">
        <v>20</v>
      </c>
      <c r="Q3884" s="1">
        <v>0</v>
      </c>
      <c r="R3884">
        <v>5.28</v>
      </c>
      <c r="S3884">
        <v>8.16</v>
      </c>
      <c r="T3884">
        <f t="shared" si="60"/>
        <v>105.60000000000001</v>
      </c>
    </row>
    <row r="3885" spans="1:20" x14ac:dyDescent="0.25">
      <c r="A3885">
        <v>3884</v>
      </c>
      <c r="B3885">
        <v>88388</v>
      </c>
      <c r="C3885" t="s">
        <v>358</v>
      </c>
      <c r="D3885" t="s">
        <v>20</v>
      </c>
      <c r="E3885" t="s">
        <v>39</v>
      </c>
      <c r="F3885" t="s">
        <v>40</v>
      </c>
      <c r="G3885" t="s">
        <v>32</v>
      </c>
      <c r="H3885" t="s">
        <v>61</v>
      </c>
      <c r="I3885" t="s">
        <v>28</v>
      </c>
      <c r="J3885" t="s">
        <v>29</v>
      </c>
      <c r="K3885" t="s">
        <v>170</v>
      </c>
      <c r="L3885" t="s">
        <v>192</v>
      </c>
      <c r="M3885" t="s">
        <v>175</v>
      </c>
      <c r="N3885" s="2">
        <v>40242</v>
      </c>
      <c r="O3885" s="2">
        <v>40243</v>
      </c>
      <c r="P3885">
        <v>11</v>
      </c>
      <c r="Q3885" s="1">
        <v>0.08</v>
      </c>
      <c r="R3885">
        <v>10.91</v>
      </c>
      <c r="S3885">
        <v>2.99</v>
      </c>
      <c r="T3885">
        <f t="shared" si="60"/>
        <v>120.01</v>
      </c>
    </row>
    <row r="3886" spans="1:20" x14ac:dyDescent="0.25">
      <c r="A3886">
        <v>3885</v>
      </c>
      <c r="B3886">
        <v>89049</v>
      </c>
      <c r="C3886" t="s">
        <v>1753</v>
      </c>
      <c r="D3886" t="s">
        <v>578</v>
      </c>
      <c r="E3886" t="s">
        <v>21</v>
      </c>
      <c r="F3886" t="s">
        <v>22</v>
      </c>
      <c r="G3886" t="s">
        <v>48</v>
      </c>
      <c r="H3886" t="s">
        <v>203</v>
      </c>
      <c r="I3886" t="s">
        <v>28</v>
      </c>
      <c r="J3886" t="s">
        <v>29</v>
      </c>
      <c r="K3886" t="s">
        <v>1147</v>
      </c>
      <c r="L3886" t="s">
        <v>283</v>
      </c>
      <c r="M3886" t="s">
        <v>444</v>
      </c>
      <c r="N3886" s="2">
        <v>41239</v>
      </c>
      <c r="O3886" s="2">
        <v>41246</v>
      </c>
      <c r="P3886">
        <v>11</v>
      </c>
      <c r="Q3886" s="1">
        <v>0.08</v>
      </c>
      <c r="R3886">
        <v>442.14</v>
      </c>
      <c r="S3886">
        <v>14.7</v>
      </c>
      <c r="T3886">
        <f t="shared" si="60"/>
        <v>4863.54</v>
      </c>
    </row>
    <row r="3887" spans="1:20" x14ac:dyDescent="0.25">
      <c r="A3887">
        <v>3886</v>
      </c>
      <c r="B3887">
        <v>87399</v>
      </c>
      <c r="C3887" t="s">
        <v>759</v>
      </c>
      <c r="D3887" t="s">
        <v>20</v>
      </c>
      <c r="E3887" t="s">
        <v>39</v>
      </c>
      <c r="F3887" t="s">
        <v>22</v>
      </c>
      <c r="G3887" t="s">
        <v>41</v>
      </c>
      <c r="H3887" t="s">
        <v>61</v>
      </c>
      <c r="I3887" t="s">
        <v>28</v>
      </c>
      <c r="J3887" t="s">
        <v>29</v>
      </c>
      <c r="K3887" t="s">
        <v>231</v>
      </c>
      <c r="L3887" t="s">
        <v>192</v>
      </c>
      <c r="M3887" t="s">
        <v>182</v>
      </c>
      <c r="N3887" s="2">
        <v>40918</v>
      </c>
      <c r="O3887" s="2">
        <v>40921</v>
      </c>
      <c r="P3887">
        <v>3</v>
      </c>
      <c r="Q3887" s="1">
        <v>0.06</v>
      </c>
      <c r="R3887">
        <v>5.53</v>
      </c>
      <c r="S3887">
        <v>6.98</v>
      </c>
      <c r="T3887">
        <f t="shared" si="60"/>
        <v>16.59</v>
      </c>
    </row>
    <row r="3888" spans="1:20" x14ac:dyDescent="0.25">
      <c r="A3888">
        <v>3887</v>
      </c>
      <c r="B3888">
        <v>87399</v>
      </c>
      <c r="C3888" t="s">
        <v>759</v>
      </c>
      <c r="D3888" t="s">
        <v>20</v>
      </c>
      <c r="E3888" t="s">
        <v>187</v>
      </c>
      <c r="F3888" t="s">
        <v>22</v>
      </c>
      <c r="G3888" t="s">
        <v>41</v>
      </c>
      <c r="H3888" t="s">
        <v>188</v>
      </c>
      <c r="I3888" t="s">
        <v>28</v>
      </c>
      <c r="J3888" t="s">
        <v>29</v>
      </c>
      <c r="K3888" t="s">
        <v>43</v>
      </c>
      <c r="L3888" t="s">
        <v>192</v>
      </c>
      <c r="M3888" t="s">
        <v>86</v>
      </c>
      <c r="N3888" s="2">
        <v>40918</v>
      </c>
      <c r="O3888" s="2">
        <v>40920</v>
      </c>
      <c r="P3888">
        <v>10</v>
      </c>
      <c r="Q3888" s="1">
        <v>0.08</v>
      </c>
      <c r="R3888">
        <v>12.58</v>
      </c>
      <c r="S3888">
        <v>5.16</v>
      </c>
      <c r="T3888">
        <f t="shared" si="60"/>
        <v>125.8</v>
      </c>
    </row>
    <row r="3889" spans="1:20" x14ac:dyDescent="0.25">
      <c r="A3889">
        <v>3888</v>
      </c>
      <c r="B3889">
        <v>87399</v>
      </c>
      <c r="C3889" t="s">
        <v>759</v>
      </c>
      <c r="D3889" t="s">
        <v>20</v>
      </c>
      <c r="E3889" t="s">
        <v>39</v>
      </c>
      <c r="F3889" t="s">
        <v>22</v>
      </c>
      <c r="G3889" t="s">
        <v>41</v>
      </c>
      <c r="H3889" t="s">
        <v>61</v>
      </c>
      <c r="I3889" t="s">
        <v>28</v>
      </c>
      <c r="J3889" t="s">
        <v>29</v>
      </c>
      <c r="K3889" t="s">
        <v>71</v>
      </c>
      <c r="L3889" t="s">
        <v>192</v>
      </c>
      <c r="M3889" t="s">
        <v>27</v>
      </c>
      <c r="N3889" s="2">
        <v>40918</v>
      </c>
      <c r="O3889" s="2">
        <v>40919</v>
      </c>
      <c r="P3889">
        <v>1</v>
      </c>
      <c r="Q3889" s="1">
        <v>0.06</v>
      </c>
      <c r="R3889">
        <v>4.28</v>
      </c>
      <c r="S3889">
        <v>4.79</v>
      </c>
      <c r="T3889">
        <f t="shared" si="60"/>
        <v>4.28</v>
      </c>
    </row>
    <row r="3890" spans="1:20" x14ac:dyDescent="0.25">
      <c r="A3890">
        <v>3889</v>
      </c>
      <c r="B3890">
        <v>87399</v>
      </c>
      <c r="C3890" t="s">
        <v>759</v>
      </c>
      <c r="D3890" t="s">
        <v>20</v>
      </c>
      <c r="E3890" t="s">
        <v>39</v>
      </c>
      <c r="F3890" t="s">
        <v>22</v>
      </c>
      <c r="G3890" t="s">
        <v>41</v>
      </c>
      <c r="H3890" t="s">
        <v>61</v>
      </c>
      <c r="I3890" t="s">
        <v>28</v>
      </c>
      <c r="J3890" t="s">
        <v>29</v>
      </c>
      <c r="K3890" t="s">
        <v>113</v>
      </c>
      <c r="L3890" t="s">
        <v>44</v>
      </c>
      <c r="M3890" t="s">
        <v>199</v>
      </c>
      <c r="N3890" s="2">
        <v>40918</v>
      </c>
      <c r="O3890" s="2">
        <v>40919</v>
      </c>
      <c r="P3890">
        <v>3</v>
      </c>
      <c r="Q3890" s="1">
        <v>0.1</v>
      </c>
      <c r="R3890">
        <v>3.85</v>
      </c>
      <c r="S3890">
        <v>0.7</v>
      </c>
      <c r="T3890">
        <f t="shared" si="60"/>
        <v>11.55</v>
      </c>
    </row>
    <row r="3891" spans="1:20" x14ac:dyDescent="0.25">
      <c r="A3891">
        <v>3890</v>
      </c>
      <c r="B3891">
        <v>86000</v>
      </c>
      <c r="C3891" t="s">
        <v>1897</v>
      </c>
      <c r="D3891" t="s">
        <v>20</v>
      </c>
      <c r="E3891" t="s">
        <v>21</v>
      </c>
      <c r="F3891" t="s">
        <v>31</v>
      </c>
      <c r="G3891" t="s">
        <v>32</v>
      </c>
      <c r="H3891" t="s">
        <v>24</v>
      </c>
      <c r="I3891" t="s">
        <v>28</v>
      </c>
      <c r="J3891" t="s">
        <v>29</v>
      </c>
      <c r="K3891" t="s">
        <v>1447</v>
      </c>
      <c r="L3891" t="s">
        <v>26</v>
      </c>
      <c r="M3891" t="s">
        <v>296</v>
      </c>
      <c r="N3891" s="2">
        <v>41476</v>
      </c>
      <c r="O3891" s="2">
        <v>41477</v>
      </c>
      <c r="P3891">
        <v>6</v>
      </c>
      <c r="Q3891" s="1">
        <v>0.1</v>
      </c>
      <c r="R3891">
        <v>35.99</v>
      </c>
      <c r="S3891">
        <v>3.3</v>
      </c>
      <c r="T3891">
        <f t="shared" si="60"/>
        <v>215.94</v>
      </c>
    </row>
    <row r="3892" spans="1:20" x14ac:dyDescent="0.25">
      <c r="A3892">
        <v>3891</v>
      </c>
      <c r="B3892">
        <v>86000</v>
      </c>
      <c r="C3892" t="s">
        <v>964</v>
      </c>
      <c r="D3892" t="s">
        <v>578</v>
      </c>
      <c r="E3892" t="s">
        <v>187</v>
      </c>
      <c r="F3892" t="s">
        <v>31</v>
      </c>
      <c r="G3892" t="s">
        <v>32</v>
      </c>
      <c r="H3892" t="s">
        <v>225</v>
      </c>
      <c r="I3892" t="s">
        <v>28</v>
      </c>
      <c r="J3892" t="s">
        <v>29</v>
      </c>
      <c r="K3892" t="s">
        <v>248</v>
      </c>
      <c r="L3892" t="s">
        <v>283</v>
      </c>
      <c r="M3892" t="s">
        <v>35</v>
      </c>
      <c r="N3892" s="2">
        <v>41476</v>
      </c>
      <c r="O3892" s="2">
        <v>41478</v>
      </c>
      <c r="P3892">
        <v>14</v>
      </c>
      <c r="Q3892" s="1">
        <v>0.08</v>
      </c>
      <c r="R3892">
        <v>160.97999999999999</v>
      </c>
      <c r="S3892">
        <v>30</v>
      </c>
      <c r="T3892">
        <f t="shared" si="60"/>
        <v>2253.7199999999998</v>
      </c>
    </row>
    <row r="3893" spans="1:20" x14ac:dyDescent="0.25">
      <c r="A3893">
        <v>3892</v>
      </c>
      <c r="B3893">
        <v>86538</v>
      </c>
      <c r="C3893" t="s">
        <v>320</v>
      </c>
      <c r="D3893" t="s">
        <v>20</v>
      </c>
      <c r="E3893" t="s">
        <v>39</v>
      </c>
      <c r="F3893" t="s">
        <v>40</v>
      </c>
      <c r="G3893" t="s">
        <v>32</v>
      </c>
      <c r="H3893" t="s">
        <v>61</v>
      </c>
      <c r="I3893" t="s">
        <v>28</v>
      </c>
      <c r="J3893" t="s">
        <v>29</v>
      </c>
      <c r="K3893" t="s">
        <v>170</v>
      </c>
      <c r="L3893" t="s">
        <v>192</v>
      </c>
      <c r="M3893" t="s">
        <v>59</v>
      </c>
      <c r="N3893" s="2">
        <v>40754</v>
      </c>
      <c r="O3893" s="2">
        <v>40754</v>
      </c>
      <c r="P3893">
        <v>14</v>
      </c>
      <c r="Q3893" s="1">
        <v>0.06</v>
      </c>
      <c r="R3893">
        <v>1.88</v>
      </c>
      <c r="S3893">
        <v>1.49</v>
      </c>
      <c r="T3893">
        <f t="shared" si="60"/>
        <v>26.32</v>
      </c>
    </row>
    <row r="3894" spans="1:20" x14ac:dyDescent="0.25">
      <c r="A3894">
        <v>3893</v>
      </c>
      <c r="B3894">
        <v>86538</v>
      </c>
      <c r="C3894" t="s">
        <v>320</v>
      </c>
      <c r="D3894" t="s">
        <v>20</v>
      </c>
      <c r="E3894" t="s">
        <v>39</v>
      </c>
      <c r="F3894" t="s">
        <v>40</v>
      </c>
      <c r="G3894" t="s">
        <v>32</v>
      </c>
      <c r="H3894" t="s">
        <v>89</v>
      </c>
      <c r="I3894" t="s">
        <v>28</v>
      </c>
      <c r="J3894" t="s">
        <v>29</v>
      </c>
      <c r="K3894" t="s">
        <v>158</v>
      </c>
      <c r="L3894" t="s">
        <v>44</v>
      </c>
      <c r="M3894" t="s">
        <v>99</v>
      </c>
      <c r="N3894" s="2">
        <v>40754</v>
      </c>
      <c r="O3894" s="2">
        <v>40756</v>
      </c>
      <c r="P3894">
        <v>12</v>
      </c>
      <c r="Q3894" s="1">
        <v>0.08</v>
      </c>
      <c r="R3894">
        <v>2.84</v>
      </c>
      <c r="S3894">
        <v>0.93</v>
      </c>
      <c r="T3894">
        <f t="shared" si="60"/>
        <v>34.08</v>
      </c>
    </row>
    <row r="3895" spans="1:20" x14ac:dyDescent="0.25">
      <c r="A3895">
        <v>3894</v>
      </c>
      <c r="B3895">
        <v>87052</v>
      </c>
      <c r="C3895" t="s">
        <v>307</v>
      </c>
      <c r="D3895" t="s">
        <v>20</v>
      </c>
      <c r="E3895" t="s">
        <v>39</v>
      </c>
      <c r="F3895" t="s">
        <v>31</v>
      </c>
      <c r="G3895" t="s">
        <v>32</v>
      </c>
      <c r="H3895" t="s">
        <v>54</v>
      </c>
      <c r="I3895" t="s">
        <v>28</v>
      </c>
      <c r="J3895" t="s">
        <v>29</v>
      </c>
      <c r="K3895" t="s">
        <v>116</v>
      </c>
      <c r="L3895" t="s">
        <v>44</v>
      </c>
      <c r="M3895" t="s">
        <v>146</v>
      </c>
      <c r="N3895" s="2">
        <v>41374</v>
      </c>
      <c r="O3895" s="2">
        <v>41375</v>
      </c>
      <c r="P3895">
        <v>1</v>
      </c>
      <c r="Q3895" s="1">
        <v>0.05</v>
      </c>
      <c r="R3895">
        <v>3.28</v>
      </c>
      <c r="S3895">
        <v>3.97</v>
      </c>
      <c r="T3895">
        <f t="shared" si="60"/>
        <v>3.28</v>
      </c>
    </row>
    <row r="3896" spans="1:20" x14ac:dyDescent="0.25">
      <c r="A3896">
        <v>3895</v>
      </c>
      <c r="B3896">
        <v>87041</v>
      </c>
      <c r="C3896" t="s">
        <v>307</v>
      </c>
      <c r="D3896" t="s">
        <v>20</v>
      </c>
      <c r="E3896" t="s">
        <v>39</v>
      </c>
      <c r="F3896" t="s">
        <v>31</v>
      </c>
      <c r="G3896" t="s">
        <v>32</v>
      </c>
      <c r="H3896" t="s">
        <v>61</v>
      </c>
      <c r="I3896" t="s">
        <v>28</v>
      </c>
      <c r="J3896" t="s">
        <v>29</v>
      </c>
      <c r="K3896" t="s">
        <v>165</v>
      </c>
      <c r="L3896" t="s">
        <v>26</v>
      </c>
      <c r="M3896" t="s">
        <v>141</v>
      </c>
      <c r="N3896" s="2">
        <v>40278</v>
      </c>
      <c r="O3896" s="2">
        <v>40279</v>
      </c>
      <c r="P3896">
        <v>5</v>
      </c>
      <c r="Q3896" s="1">
        <v>0.03</v>
      </c>
      <c r="R3896">
        <v>10.98</v>
      </c>
      <c r="S3896">
        <v>3.37</v>
      </c>
      <c r="T3896">
        <f t="shared" si="60"/>
        <v>54.900000000000006</v>
      </c>
    </row>
    <row r="3897" spans="1:20" x14ac:dyDescent="0.25">
      <c r="A3897">
        <v>3896</v>
      </c>
      <c r="B3897">
        <v>90073</v>
      </c>
      <c r="C3897" t="s">
        <v>177</v>
      </c>
      <c r="D3897" t="s">
        <v>20</v>
      </c>
      <c r="E3897" t="s">
        <v>187</v>
      </c>
      <c r="F3897" t="s">
        <v>31</v>
      </c>
      <c r="G3897" t="s">
        <v>41</v>
      </c>
      <c r="H3897" t="s">
        <v>217</v>
      </c>
      <c r="I3897" t="s">
        <v>28</v>
      </c>
      <c r="J3897" t="s">
        <v>29</v>
      </c>
      <c r="K3897" t="s">
        <v>158</v>
      </c>
      <c r="L3897" t="s">
        <v>26</v>
      </c>
      <c r="M3897" t="s">
        <v>91</v>
      </c>
      <c r="N3897" s="2">
        <v>41249</v>
      </c>
      <c r="O3897" s="2">
        <v>41251</v>
      </c>
      <c r="P3897">
        <v>10</v>
      </c>
      <c r="Q3897" s="1">
        <v>0.06</v>
      </c>
      <c r="R3897">
        <v>13.4</v>
      </c>
      <c r="S3897">
        <v>4.95</v>
      </c>
      <c r="T3897">
        <f t="shared" si="60"/>
        <v>134</v>
      </c>
    </row>
    <row r="3898" spans="1:20" x14ac:dyDescent="0.25">
      <c r="A3898">
        <v>3897</v>
      </c>
      <c r="B3898">
        <v>91051</v>
      </c>
      <c r="C3898" t="s">
        <v>1534</v>
      </c>
      <c r="D3898" t="s">
        <v>20</v>
      </c>
      <c r="E3898" t="s">
        <v>39</v>
      </c>
      <c r="F3898" t="s">
        <v>31</v>
      </c>
      <c r="G3898" t="s">
        <v>48</v>
      </c>
      <c r="H3898" t="s">
        <v>89</v>
      </c>
      <c r="I3898" t="s">
        <v>28</v>
      </c>
      <c r="J3898" t="s">
        <v>29</v>
      </c>
      <c r="K3898" t="s">
        <v>163</v>
      </c>
      <c r="L3898" t="s">
        <v>192</v>
      </c>
      <c r="M3898" t="s">
        <v>106</v>
      </c>
      <c r="N3898" s="2">
        <v>40825</v>
      </c>
      <c r="O3898" s="2">
        <v>40832</v>
      </c>
      <c r="P3898">
        <v>4</v>
      </c>
      <c r="Q3898" s="1">
        <v>0.03</v>
      </c>
      <c r="R3898">
        <v>178.47</v>
      </c>
      <c r="S3898">
        <v>19.989999999999998</v>
      </c>
      <c r="T3898">
        <f t="shared" si="60"/>
        <v>713.88</v>
      </c>
    </row>
    <row r="3899" spans="1:20" x14ac:dyDescent="0.25">
      <c r="A3899">
        <v>3898</v>
      </c>
      <c r="B3899">
        <v>90497</v>
      </c>
      <c r="C3899" t="s">
        <v>1719</v>
      </c>
      <c r="D3899" t="s">
        <v>20</v>
      </c>
      <c r="E3899" t="s">
        <v>21</v>
      </c>
      <c r="F3899" t="s">
        <v>47</v>
      </c>
      <c r="G3899" t="s">
        <v>93</v>
      </c>
      <c r="H3899" t="s">
        <v>33</v>
      </c>
      <c r="I3899" t="s">
        <v>28</v>
      </c>
      <c r="J3899" t="s">
        <v>29</v>
      </c>
      <c r="K3899" t="s">
        <v>1114</v>
      </c>
      <c r="L3899" t="s">
        <v>192</v>
      </c>
      <c r="M3899" t="s">
        <v>134</v>
      </c>
      <c r="N3899" s="2">
        <v>41212</v>
      </c>
      <c r="O3899" s="2">
        <v>41214</v>
      </c>
      <c r="P3899">
        <v>16</v>
      </c>
      <c r="Q3899" s="1">
        <v>0.09</v>
      </c>
      <c r="R3899">
        <v>65.989999999999995</v>
      </c>
      <c r="S3899">
        <v>5.63</v>
      </c>
      <c r="T3899">
        <f t="shared" si="60"/>
        <v>1055.8399999999999</v>
      </c>
    </row>
    <row r="3900" spans="1:20" x14ac:dyDescent="0.25">
      <c r="A3900">
        <v>3899</v>
      </c>
      <c r="B3900">
        <v>86299</v>
      </c>
      <c r="C3900" t="s">
        <v>2016</v>
      </c>
      <c r="D3900" t="s">
        <v>20</v>
      </c>
      <c r="E3900" t="s">
        <v>39</v>
      </c>
      <c r="F3900" t="s">
        <v>31</v>
      </c>
      <c r="G3900" t="s">
        <v>48</v>
      </c>
      <c r="H3900" t="s">
        <v>54</v>
      </c>
      <c r="I3900" t="s">
        <v>28</v>
      </c>
      <c r="J3900" t="s">
        <v>29</v>
      </c>
      <c r="K3900" t="s">
        <v>149</v>
      </c>
      <c r="L3900" t="s">
        <v>192</v>
      </c>
      <c r="M3900" t="s">
        <v>279</v>
      </c>
      <c r="N3900" s="2">
        <v>40645</v>
      </c>
      <c r="O3900" s="2">
        <v>40654</v>
      </c>
      <c r="P3900">
        <v>2</v>
      </c>
      <c r="Q3900" s="1">
        <v>0.04</v>
      </c>
      <c r="R3900">
        <v>54.96</v>
      </c>
      <c r="S3900">
        <v>10.75</v>
      </c>
      <c r="T3900">
        <f t="shared" si="60"/>
        <v>109.92</v>
      </c>
    </row>
    <row r="3901" spans="1:20" x14ac:dyDescent="0.25">
      <c r="A3901">
        <v>3900</v>
      </c>
      <c r="B3901">
        <v>89119</v>
      </c>
      <c r="C3901" t="s">
        <v>1870</v>
      </c>
      <c r="D3901" t="s">
        <v>20</v>
      </c>
      <c r="E3901" t="s">
        <v>21</v>
      </c>
      <c r="F3901" t="s">
        <v>47</v>
      </c>
      <c r="G3901" t="s">
        <v>48</v>
      </c>
      <c r="H3901" t="s">
        <v>203</v>
      </c>
      <c r="I3901" t="s">
        <v>28</v>
      </c>
      <c r="J3901" t="s">
        <v>29</v>
      </c>
      <c r="K3901" t="s">
        <v>1243</v>
      </c>
      <c r="L3901" t="s">
        <v>192</v>
      </c>
      <c r="M3901" t="s">
        <v>114</v>
      </c>
      <c r="N3901" s="2">
        <v>40871</v>
      </c>
      <c r="O3901" s="2">
        <v>40873</v>
      </c>
      <c r="P3901">
        <v>43</v>
      </c>
      <c r="Q3901" s="1">
        <v>0</v>
      </c>
      <c r="R3901">
        <v>45.99</v>
      </c>
      <c r="S3901">
        <v>4.99</v>
      </c>
      <c r="T3901">
        <f t="shared" si="60"/>
        <v>1977.5700000000002</v>
      </c>
    </row>
    <row r="3902" spans="1:20" x14ac:dyDescent="0.25">
      <c r="A3902">
        <v>3901</v>
      </c>
      <c r="B3902">
        <v>90854</v>
      </c>
      <c r="C3902" t="s">
        <v>2391</v>
      </c>
      <c r="D3902" t="s">
        <v>578</v>
      </c>
      <c r="E3902" t="s">
        <v>187</v>
      </c>
      <c r="F3902" t="s">
        <v>31</v>
      </c>
      <c r="G3902" t="s">
        <v>41</v>
      </c>
      <c r="H3902" t="s">
        <v>225</v>
      </c>
      <c r="I3902" t="s">
        <v>28</v>
      </c>
      <c r="J3902" t="s">
        <v>29</v>
      </c>
      <c r="K3902" t="s">
        <v>170</v>
      </c>
      <c r="L3902" t="s">
        <v>330</v>
      </c>
      <c r="M3902" t="s">
        <v>121</v>
      </c>
      <c r="N3902" s="2">
        <v>40318</v>
      </c>
      <c r="O3902" s="2">
        <v>40319</v>
      </c>
      <c r="P3902">
        <v>1</v>
      </c>
      <c r="Q3902" s="1">
        <v>0.04</v>
      </c>
      <c r="R3902">
        <v>100.98</v>
      </c>
      <c r="S3902">
        <v>35.840000000000003</v>
      </c>
      <c r="T3902">
        <f t="shared" si="60"/>
        <v>100.98</v>
      </c>
    </row>
    <row r="3903" spans="1:20" x14ac:dyDescent="0.25">
      <c r="A3903">
        <v>3902</v>
      </c>
      <c r="B3903">
        <v>89023</v>
      </c>
      <c r="C3903" t="s">
        <v>751</v>
      </c>
      <c r="D3903" t="s">
        <v>20</v>
      </c>
      <c r="E3903" t="s">
        <v>39</v>
      </c>
      <c r="F3903" t="s">
        <v>47</v>
      </c>
      <c r="G3903" t="s">
        <v>41</v>
      </c>
      <c r="H3903" t="s">
        <v>78</v>
      </c>
      <c r="I3903" t="s">
        <v>28</v>
      </c>
      <c r="J3903" t="s">
        <v>29</v>
      </c>
      <c r="K3903" t="s">
        <v>79</v>
      </c>
      <c r="L3903" t="s">
        <v>44</v>
      </c>
      <c r="M3903" t="s">
        <v>117</v>
      </c>
      <c r="N3903" s="2">
        <v>41484</v>
      </c>
      <c r="O3903" s="2">
        <v>41486</v>
      </c>
      <c r="P3903">
        <v>13</v>
      </c>
      <c r="Q3903" s="1">
        <v>0.02</v>
      </c>
      <c r="R3903">
        <v>3.26</v>
      </c>
      <c r="S3903">
        <v>1.86</v>
      </c>
      <c r="T3903">
        <f t="shared" si="60"/>
        <v>42.379999999999995</v>
      </c>
    </row>
    <row r="3904" spans="1:20" x14ac:dyDescent="0.25">
      <c r="A3904">
        <v>3903</v>
      </c>
      <c r="B3904">
        <v>87421</v>
      </c>
      <c r="C3904" t="s">
        <v>763</v>
      </c>
      <c r="D3904" t="s">
        <v>20</v>
      </c>
      <c r="E3904" t="s">
        <v>21</v>
      </c>
      <c r="F3904" t="s">
        <v>22</v>
      </c>
      <c r="G3904" t="s">
        <v>41</v>
      </c>
      <c r="H3904" t="s">
        <v>206</v>
      </c>
      <c r="I3904" t="s">
        <v>28</v>
      </c>
      <c r="J3904" t="s">
        <v>29</v>
      </c>
      <c r="K3904" t="s">
        <v>213</v>
      </c>
      <c r="L3904" t="s">
        <v>26</v>
      </c>
      <c r="M3904" t="s">
        <v>444</v>
      </c>
      <c r="N3904" s="2">
        <v>41512</v>
      </c>
      <c r="O3904" s="2">
        <v>41514</v>
      </c>
      <c r="P3904">
        <v>23</v>
      </c>
      <c r="Q3904" s="1">
        <v>0.05</v>
      </c>
      <c r="R3904">
        <v>55.99</v>
      </c>
      <c r="S3904">
        <v>5</v>
      </c>
      <c r="T3904">
        <f t="shared" si="60"/>
        <v>1287.77</v>
      </c>
    </row>
    <row r="3905" spans="1:20" x14ac:dyDescent="0.25">
      <c r="A3905">
        <v>3904</v>
      </c>
      <c r="B3905">
        <v>86385</v>
      </c>
      <c r="C3905" t="s">
        <v>1075</v>
      </c>
      <c r="D3905" t="s">
        <v>578</v>
      </c>
      <c r="E3905" t="s">
        <v>21</v>
      </c>
      <c r="F3905" t="s">
        <v>31</v>
      </c>
      <c r="G3905" t="s">
        <v>23</v>
      </c>
      <c r="H3905" t="s">
        <v>33</v>
      </c>
      <c r="I3905" t="s">
        <v>28</v>
      </c>
      <c r="J3905" t="s">
        <v>29</v>
      </c>
      <c r="K3905" t="s">
        <v>34</v>
      </c>
      <c r="L3905" t="s">
        <v>283</v>
      </c>
      <c r="M3905" t="s">
        <v>296</v>
      </c>
      <c r="N3905" s="2">
        <v>40563</v>
      </c>
      <c r="O3905" s="2">
        <v>40564</v>
      </c>
      <c r="P3905">
        <v>1</v>
      </c>
      <c r="Q3905" s="1">
        <v>0.09</v>
      </c>
      <c r="R3905">
        <v>264.98</v>
      </c>
      <c r="S3905">
        <v>17.86</v>
      </c>
      <c r="T3905">
        <f t="shared" si="60"/>
        <v>264.98</v>
      </c>
    </row>
    <row r="3906" spans="1:20" x14ac:dyDescent="0.25">
      <c r="A3906">
        <v>3905</v>
      </c>
      <c r="B3906">
        <v>86147</v>
      </c>
      <c r="C3906" t="s">
        <v>314</v>
      </c>
      <c r="D3906" t="s">
        <v>20</v>
      </c>
      <c r="E3906" t="s">
        <v>21</v>
      </c>
      <c r="F3906" t="s">
        <v>31</v>
      </c>
      <c r="G3906" t="s">
        <v>48</v>
      </c>
      <c r="H3906" t="s">
        <v>206</v>
      </c>
      <c r="I3906" t="s">
        <v>28</v>
      </c>
      <c r="J3906" t="s">
        <v>29</v>
      </c>
      <c r="K3906" t="s">
        <v>198</v>
      </c>
      <c r="L3906" t="s">
        <v>192</v>
      </c>
      <c r="M3906" t="s">
        <v>141</v>
      </c>
      <c r="N3906" s="2">
        <v>41231</v>
      </c>
      <c r="O3906" s="2">
        <v>41236</v>
      </c>
      <c r="P3906">
        <v>16</v>
      </c>
      <c r="Q3906" s="1">
        <v>0.1</v>
      </c>
      <c r="R3906">
        <v>10.97</v>
      </c>
      <c r="S3906">
        <v>6.5</v>
      </c>
      <c r="T3906">
        <f t="shared" si="60"/>
        <v>175.52</v>
      </c>
    </row>
    <row r="3907" spans="1:20" x14ac:dyDescent="0.25">
      <c r="A3907">
        <v>3906</v>
      </c>
      <c r="B3907">
        <v>86875</v>
      </c>
      <c r="C3907" t="s">
        <v>2089</v>
      </c>
      <c r="D3907" t="s">
        <v>20</v>
      </c>
      <c r="E3907" t="s">
        <v>21</v>
      </c>
      <c r="F3907" t="s">
        <v>31</v>
      </c>
      <c r="G3907" t="s">
        <v>32</v>
      </c>
      <c r="H3907" t="s">
        <v>206</v>
      </c>
      <c r="I3907" t="s">
        <v>28</v>
      </c>
      <c r="J3907" t="s">
        <v>29</v>
      </c>
      <c r="K3907" t="s">
        <v>1114</v>
      </c>
      <c r="L3907" t="s">
        <v>746</v>
      </c>
      <c r="M3907" t="s">
        <v>146</v>
      </c>
      <c r="N3907" s="2">
        <v>40557</v>
      </c>
      <c r="O3907" s="2">
        <v>40559</v>
      </c>
      <c r="P3907">
        <v>9</v>
      </c>
      <c r="Q3907" s="1">
        <v>0.06</v>
      </c>
      <c r="R3907">
        <v>199.99</v>
      </c>
      <c r="S3907">
        <v>24.49</v>
      </c>
      <c r="T3907">
        <f t="shared" ref="T3907:T3970" si="61">R3907*P3907</f>
        <v>1799.91</v>
      </c>
    </row>
    <row r="3908" spans="1:20" x14ac:dyDescent="0.25">
      <c r="A3908">
        <v>3907</v>
      </c>
      <c r="B3908">
        <v>90097</v>
      </c>
      <c r="C3908" t="s">
        <v>349</v>
      </c>
      <c r="D3908" t="s">
        <v>20</v>
      </c>
      <c r="E3908" t="s">
        <v>21</v>
      </c>
      <c r="F3908" t="s">
        <v>22</v>
      </c>
      <c r="G3908" t="s">
        <v>23</v>
      </c>
      <c r="H3908" t="s">
        <v>33</v>
      </c>
      <c r="I3908" t="s">
        <v>28</v>
      </c>
      <c r="J3908" t="s">
        <v>29</v>
      </c>
      <c r="K3908" t="s">
        <v>25</v>
      </c>
      <c r="L3908" t="s">
        <v>192</v>
      </c>
      <c r="M3908" t="s">
        <v>499</v>
      </c>
      <c r="N3908" s="2">
        <v>41363</v>
      </c>
      <c r="O3908" s="2">
        <v>41365</v>
      </c>
      <c r="P3908">
        <v>3</v>
      </c>
      <c r="Q3908" s="1">
        <v>0.04</v>
      </c>
      <c r="R3908">
        <v>65.989999999999995</v>
      </c>
      <c r="S3908">
        <v>8.99</v>
      </c>
      <c r="T3908">
        <f t="shared" si="61"/>
        <v>197.96999999999997</v>
      </c>
    </row>
    <row r="3909" spans="1:20" x14ac:dyDescent="0.25">
      <c r="A3909">
        <v>3908</v>
      </c>
      <c r="B3909">
        <v>86165</v>
      </c>
      <c r="C3909" t="s">
        <v>919</v>
      </c>
      <c r="D3909" t="s">
        <v>20</v>
      </c>
      <c r="E3909" t="s">
        <v>39</v>
      </c>
      <c r="F3909" t="s">
        <v>40</v>
      </c>
      <c r="G3909" t="s">
        <v>23</v>
      </c>
      <c r="H3909" t="s">
        <v>54</v>
      </c>
      <c r="I3909" t="s">
        <v>28</v>
      </c>
      <c r="J3909" t="s">
        <v>29</v>
      </c>
      <c r="K3909" t="s">
        <v>289</v>
      </c>
      <c r="L3909" t="s">
        <v>192</v>
      </c>
      <c r="M3909" t="s">
        <v>370</v>
      </c>
      <c r="N3909" s="2">
        <v>40532</v>
      </c>
      <c r="O3909" s="2">
        <v>40535</v>
      </c>
      <c r="P3909">
        <v>18</v>
      </c>
      <c r="Q3909" s="1">
        <v>0.06</v>
      </c>
      <c r="R3909">
        <v>59.76</v>
      </c>
      <c r="S3909">
        <v>9.7100000000000009</v>
      </c>
      <c r="T3909">
        <f t="shared" si="61"/>
        <v>1075.68</v>
      </c>
    </row>
    <row r="3910" spans="1:20" x14ac:dyDescent="0.25">
      <c r="A3910">
        <v>3909</v>
      </c>
      <c r="B3910">
        <v>86165</v>
      </c>
      <c r="C3910" t="s">
        <v>919</v>
      </c>
      <c r="D3910" t="s">
        <v>20</v>
      </c>
      <c r="E3910" t="s">
        <v>21</v>
      </c>
      <c r="F3910" t="s">
        <v>40</v>
      </c>
      <c r="G3910" t="s">
        <v>23</v>
      </c>
      <c r="H3910" t="s">
        <v>206</v>
      </c>
      <c r="I3910" t="s">
        <v>28</v>
      </c>
      <c r="J3910" t="s">
        <v>29</v>
      </c>
      <c r="K3910" t="s">
        <v>1114</v>
      </c>
      <c r="L3910" t="s">
        <v>192</v>
      </c>
      <c r="M3910" t="s">
        <v>125</v>
      </c>
      <c r="N3910" s="2">
        <v>40532</v>
      </c>
      <c r="O3910" s="2">
        <v>40535</v>
      </c>
      <c r="P3910">
        <v>4</v>
      </c>
      <c r="Q3910" s="1">
        <v>7.0000000000000007E-2</v>
      </c>
      <c r="R3910">
        <v>195.99</v>
      </c>
      <c r="S3910">
        <v>4.2</v>
      </c>
      <c r="T3910">
        <f t="shared" si="61"/>
        <v>783.96</v>
      </c>
    </row>
    <row r="3911" spans="1:20" x14ac:dyDescent="0.25">
      <c r="A3911">
        <v>3910</v>
      </c>
      <c r="B3911">
        <v>90411</v>
      </c>
      <c r="C3911" t="s">
        <v>910</v>
      </c>
      <c r="D3911" t="s">
        <v>20</v>
      </c>
      <c r="E3911" t="s">
        <v>39</v>
      </c>
      <c r="F3911" t="s">
        <v>22</v>
      </c>
      <c r="G3911" t="s">
        <v>48</v>
      </c>
      <c r="H3911" t="s">
        <v>89</v>
      </c>
      <c r="I3911" t="s">
        <v>28</v>
      </c>
      <c r="J3911" t="s">
        <v>29</v>
      </c>
      <c r="K3911" t="s">
        <v>58</v>
      </c>
      <c r="L3911" t="s">
        <v>44</v>
      </c>
      <c r="M3911" t="s">
        <v>182</v>
      </c>
      <c r="N3911" s="2">
        <v>40804</v>
      </c>
      <c r="O3911" s="2">
        <v>40808</v>
      </c>
      <c r="P3911">
        <v>5</v>
      </c>
      <c r="Q3911" s="1">
        <v>0.06</v>
      </c>
      <c r="R3911">
        <v>3.85</v>
      </c>
      <c r="S3911">
        <v>0.7</v>
      </c>
      <c r="T3911">
        <f t="shared" si="61"/>
        <v>19.25</v>
      </c>
    </row>
    <row r="3912" spans="1:20" x14ac:dyDescent="0.25">
      <c r="A3912">
        <v>3911</v>
      </c>
      <c r="B3912">
        <v>90411</v>
      </c>
      <c r="C3912" t="s">
        <v>1275</v>
      </c>
      <c r="D3912" t="s">
        <v>20</v>
      </c>
      <c r="E3912" t="s">
        <v>21</v>
      </c>
      <c r="F3912" t="s">
        <v>22</v>
      </c>
      <c r="G3912" t="s">
        <v>48</v>
      </c>
      <c r="H3912" t="s">
        <v>203</v>
      </c>
      <c r="I3912" t="s">
        <v>28</v>
      </c>
      <c r="J3912" t="s">
        <v>29</v>
      </c>
      <c r="K3912" t="s">
        <v>208</v>
      </c>
      <c r="L3912" t="s">
        <v>26</v>
      </c>
      <c r="M3912" t="s">
        <v>331</v>
      </c>
      <c r="N3912" s="2">
        <v>40804</v>
      </c>
      <c r="O3912" s="2">
        <v>40808</v>
      </c>
      <c r="P3912">
        <v>16</v>
      </c>
      <c r="Q3912" s="1">
        <v>0.01</v>
      </c>
      <c r="R3912">
        <v>22.24</v>
      </c>
      <c r="S3912">
        <v>1.99</v>
      </c>
      <c r="T3912">
        <f t="shared" si="61"/>
        <v>355.84</v>
      </c>
    </row>
    <row r="3913" spans="1:20" x14ac:dyDescent="0.25">
      <c r="A3913">
        <v>3912</v>
      </c>
      <c r="B3913">
        <v>90411</v>
      </c>
      <c r="C3913" t="s">
        <v>1275</v>
      </c>
      <c r="D3913" t="s">
        <v>20</v>
      </c>
      <c r="E3913" t="s">
        <v>187</v>
      </c>
      <c r="F3913" t="s">
        <v>22</v>
      </c>
      <c r="G3913" t="s">
        <v>48</v>
      </c>
      <c r="H3913" t="s">
        <v>219</v>
      </c>
      <c r="I3913" t="s">
        <v>28</v>
      </c>
      <c r="J3913" t="s">
        <v>29</v>
      </c>
      <c r="K3913" t="s">
        <v>181</v>
      </c>
      <c r="L3913" t="s">
        <v>192</v>
      </c>
      <c r="M3913" t="s">
        <v>444</v>
      </c>
      <c r="N3913" s="2">
        <v>40804</v>
      </c>
      <c r="O3913" s="2">
        <v>40811</v>
      </c>
      <c r="P3913">
        <v>10</v>
      </c>
      <c r="Q3913" s="1">
        <v>0.04</v>
      </c>
      <c r="R3913">
        <v>54.74</v>
      </c>
      <c r="S3913">
        <v>14.83</v>
      </c>
      <c r="T3913">
        <f t="shared" si="61"/>
        <v>547.4</v>
      </c>
    </row>
    <row r="3914" spans="1:20" x14ac:dyDescent="0.25">
      <c r="A3914">
        <v>3913</v>
      </c>
      <c r="B3914">
        <v>90207</v>
      </c>
      <c r="C3914" t="s">
        <v>2047</v>
      </c>
      <c r="D3914" t="s">
        <v>20</v>
      </c>
      <c r="E3914" t="s">
        <v>21</v>
      </c>
      <c r="F3914" t="s">
        <v>40</v>
      </c>
      <c r="G3914" t="s">
        <v>41</v>
      </c>
      <c r="H3914" t="s">
        <v>203</v>
      </c>
      <c r="I3914" t="s">
        <v>28</v>
      </c>
      <c r="J3914" t="s">
        <v>29</v>
      </c>
      <c r="K3914" t="s">
        <v>409</v>
      </c>
      <c r="L3914" t="s">
        <v>746</v>
      </c>
      <c r="M3914" t="s">
        <v>264</v>
      </c>
      <c r="N3914" s="2">
        <v>40983</v>
      </c>
      <c r="O3914" s="2">
        <v>40983</v>
      </c>
      <c r="P3914">
        <v>14</v>
      </c>
      <c r="Q3914" s="1">
        <v>0.09</v>
      </c>
      <c r="R3914">
        <v>599.99</v>
      </c>
      <c r="S3914">
        <v>24.49</v>
      </c>
      <c r="T3914">
        <f t="shared" si="61"/>
        <v>8399.86</v>
      </c>
    </row>
    <row r="3915" spans="1:20" x14ac:dyDescent="0.25">
      <c r="A3915">
        <v>3914</v>
      </c>
      <c r="B3915">
        <v>90207</v>
      </c>
      <c r="C3915" t="s">
        <v>2047</v>
      </c>
      <c r="D3915" t="s">
        <v>20</v>
      </c>
      <c r="E3915" t="s">
        <v>21</v>
      </c>
      <c r="F3915" t="s">
        <v>40</v>
      </c>
      <c r="G3915" t="s">
        <v>41</v>
      </c>
      <c r="H3915" t="s">
        <v>206</v>
      </c>
      <c r="I3915" t="s">
        <v>28</v>
      </c>
      <c r="J3915" t="s">
        <v>29</v>
      </c>
      <c r="K3915" t="s">
        <v>1447</v>
      </c>
      <c r="L3915" t="s">
        <v>192</v>
      </c>
      <c r="M3915" t="s">
        <v>370</v>
      </c>
      <c r="N3915" s="2">
        <v>40983</v>
      </c>
      <c r="O3915" s="2">
        <v>40984</v>
      </c>
      <c r="P3915">
        <v>2</v>
      </c>
      <c r="Q3915" s="1">
        <v>0.03</v>
      </c>
      <c r="R3915">
        <v>125.99</v>
      </c>
      <c r="S3915">
        <v>8.08</v>
      </c>
      <c r="T3915">
        <f t="shared" si="61"/>
        <v>251.98</v>
      </c>
    </row>
    <row r="3916" spans="1:20" x14ac:dyDescent="0.25">
      <c r="A3916">
        <v>3915</v>
      </c>
      <c r="B3916">
        <v>90682</v>
      </c>
      <c r="C3916" t="s">
        <v>838</v>
      </c>
      <c r="D3916" t="s">
        <v>578</v>
      </c>
      <c r="E3916" t="s">
        <v>187</v>
      </c>
      <c r="F3916" t="s">
        <v>47</v>
      </c>
      <c r="G3916" t="s">
        <v>93</v>
      </c>
      <c r="H3916" t="s">
        <v>219</v>
      </c>
      <c r="I3916" t="s">
        <v>28</v>
      </c>
      <c r="J3916" t="s">
        <v>56</v>
      </c>
      <c r="K3916" t="s">
        <v>71</v>
      </c>
      <c r="L3916" t="s">
        <v>330</v>
      </c>
      <c r="M3916" t="s">
        <v>114</v>
      </c>
      <c r="N3916" s="2">
        <v>41360</v>
      </c>
      <c r="O3916" s="2">
        <v>41361</v>
      </c>
      <c r="P3916">
        <v>9</v>
      </c>
      <c r="Q3916" s="1">
        <v>0.01</v>
      </c>
      <c r="R3916">
        <v>150.97999999999999</v>
      </c>
      <c r="S3916">
        <v>66.27</v>
      </c>
      <c r="T3916">
        <f t="shared" si="61"/>
        <v>1358.82</v>
      </c>
    </row>
    <row r="3917" spans="1:20" x14ac:dyDescent="0.25">
      <c r="A3917">
        <v>3916</v>
      </c>
      <c r="B3917">
        <v>91220</v>
      </c>
      <c r="C3917" t="s">
        <v>1398</v>
      </c>
      <c r="D3917" t="s">
        <v>20</v>
      </c>
      <c r="E3917" t="s">
        <v>39</v>
      </c>
      <c r="F3917" t="s">
        <v>31</v>
      </c>
      <c r="G3917" t="s">
        <v>93</v>
      </c>
      <c r="H3917" t="s">
        <v>42</v>
      </c>
      <c r="I3917" t="s">
        <v>28</v>
      </c>
      <c r="J3917" t="s">
        <v>56</v>
      </c>
      <c r="K3917" t="s">
        <v>101</v>
      </c>
      <c r="L3917" t="s">
        <v>44</v>
      </c>
      <c r="M3917" t="s">
        <v>296</v>
      </c>
      <c r="N3917" s="2">
        <v>40905</v>
      </c>
      <c r="O3917" s="2">
        <v>40907</v>
      </c>
      <c r="P3917">
        <v>16</v>
      </c>
      <c r="Q3917" s="1">
        <v>0.05</v>
      </c>
      <c r="R3917">
        <v>5.84</v>
      </c>
      <c r="S3917">
        <v>1.2</v>
      </c>
      <c r="T3917">
        <f t="shared" si="61"/>
        <v>93.44</v>
      </c>
    </row>
    <row r="3918" spans="1:20" x14ac:dyDescent="0.25">
      <c r="A3918">
        <v>3917</v>
      </c>
      <c r="B3918">
        <v>90517</v>
      </c>
      <c r="C3918" t="s">
        <v>127</v>
      </c>
      <c r="D3918" t="s">
        <v>20</v>
      </c>
      <c r="E3918" t="s">
        <v>21</v>
      </c>
      <c r="F3918" t="s">
        <v>22</v>
      </c>
      <c r="G3918" t="s">
        <v>32</v>
      </c>
      <c r="H3918" t="s">
        <v>206</v>
      </c>
      <c r="I3918" t="s">
        <v>28</v>
      </c>
      <c r="J3918" t="s">
        <v>56</v>
      </c>
      <c r="K3918" t="s">
        <v>1138</v>
      </c>
      <c r="L3918" t="s">
        <v>192</v>
      </c>
      <c r="M3918" t="s">
        <v>123</v>
      </c>
      <c r="N3918" s="2">
        <v>40797</v>
      </c>
      <c r="O3918" s="2">
        <v>40799</v>
      </c>
      <c r="P3918">
        <v>17</v>
      </c>
      <c r="Q3918" s="1">
        <v>0.1</v>
      </c>
      <c r="R3918">
        <v>15.98</v>
      </c>
      <c r="S3918">
        <v>6.5</v>
      </c>
      <c r="T3918">
        <f t="shared" si="61"/>
        <v>271.66000000000003</v>
      </c>
    </row>
    <row r="3919" spans="1:20" x14ac:dyDescent="0.25">
      <c r="A3919">
        <v>3918</v>
      </c>
      <c r="B3919">
        <v>91211</v>
      </c>
      <c r="C3919" t="s">
        <v>970</v>
      </c>
      <c r="D3919" t="s">
        <v>20</v>
      </c>
      <c r="E3919" t="s">
        <v>39</v>
      </c>
      <c r="F3919" t="s">
        <v>22</v>
      </c>
      <c r="G3919" t="s">
        <v>23</v>
      </c>
      <c r="H3919" t="s">
        <v>89</v>
      </c>
      <c r="I3919" t="s">
        <v>28</v>
      </c>
      <c r="J3919" t="s">
        <v>56</v>
      </c>
      <c r="K3919" t="s">
        <v>149</v>
      </c>
      <c r="L3919" t="s">
        <v>192</v>
      </c>
      <c r="M3919" t="s">
        <v>86</v>
      </c>
      <c r="N3919" s="2">
        <v>41432</v>
      </c>
      <c r="O3919" s="2">
        <v>41434</v>
      </c>
      <c r="P3919">
        <v>14</v>
      </c>
      <c r="Q3919" s="1">
        <v>0.04</v>
      </c>
      <c r="R3919">
        <v>11.58</v>
      </c>
      <c r="S3919">
        <v>6.97</v>
      </c>
      <c r="T3919">
        <f t="shared" si="61"/>
        <v>162.12</v>
      </c>
    </row>
    <row r="3920" spans="1:20" x14ac:dyDescent="0.25">
      <c r="A3920">
        <v>3919</v>
      </c>
      <c r="B3920">
        <v>91222</v>
      </c>
      <c r="C3920" t="s">
        <v>2205</v>
      </c>
      <c r="D3920" t="s">
        <v>20</v>
      </c>
      <c r="E3920" t="s">
        <v>21</v>
      </c>
      <c r="F3920" t="s">
        <v>31</v>
      </c>
      <c r="G3920" t="s">
        <v>48</v>
      </c>
      <c r="H3920" t="s">
        <v>33</v>
      </c>
      <c r="I3920" t="s">
        <v>28</v>
      </c>
      <c r="J3920" t="s">
        <v>56</v>
      </c>
      <c r="K3920" t="s">
        <v>34</v>
      </c>
      <c r="L3920" t="s">
        <v>26</v>
      </c>
      <c r="M3920" t="s">
        <v>255</v>
      </c>
      <c r="N3920" s="2">
        <v>40942</v>
      </c>
      <c r="O3920" s="2">
        <v>40949</v>
      </c>
      <c r="P3920">
        <v>8</v>
      </c>
      <c r="Q3920" s="1">
        <v>0.04</v>
      </c>
      <c r="R3920">
        <v>39.479999999999997</v>
      </c>
      <c r="S3920">
        <v>1.99</v>
      </c>
      <c r="T3920">
        <f t="shared" si="61"/>
        <v>315.83999999999997</v>
      </c>
    </row>
    <row r="3921" spans="1:20" x14ac:dyDescent="0.25">
      <c r="A3921">
        <v>3920</v>
      </c>
      <c r="B3921">
        <v>90412</v>
      </c>
      <c r="C3921" t="s">
        <v>1275</v>
      </c>
      <c r="D3921" t="s">
        <v>20</v>
      </c>
      <c r="E3921" t="s">
        <v>39</v>
      </c>
      <c r="F3921" t="s">
        <v>22</v>
      </c>
      <c r="G3921" t="s">
        <v>48</v>
      </c>
      <c r="H3921" t="s">
        <v>61</v>
      </c>
      <c r="I3921" t="s">
        <v>28</v>
      </c>
      <c r="J3921" t="s">
        <v>56</v>
      </c>
      <c r="K3921" t="s">
        <v>116</v>
      </c>
      <c r="L3921" t="s">
        <v>44</v>
      </c>
      <c r="M3921" t="s">
        <v>294</v>
      </c>
      <c r="N3921" s="2">
        <v>41014</v>
      </c>
      <c r="O3921" s="2">
        <v>41018</v>
      </c>
      <c r="P3921">
        <v>14</v>
      </c>
      <c r="Q3921" s="1">
        <v>0</v>
      </c>
      <c r="R3921">
        <v>7.08</v>
      </c>
      <c r="S3921">
        <v>2.35</v>
      </c>
      <c r="T3921">
        <f t="shared" si="61"/>
        <v>99.12</v>
      </c>
    </row>
    <row r="3922" spans="1:20" x14ac:dyDescent="0.25">
      <c r="A3922">
        <v>3921</v>
      </c>
      <c r="B3922">
        <v>90412</v>
      </c>
      <c r="C3922" t="s">
        <v>1275</v>
      </c>
      <c r="D3922" t="s">
        <v>578</v>
      </c>
      <c r="E3922" t="s">
        <v>187</v>
      </c>
      <c r="F3922" t="s">
        <v>22</v>
      </c>
      <c r="G3922" t="s">
        <v>48</v>
      </c>
      <c r="H3922" t="s">
        <v>219</v>
      </c>
      <c r="I3922" t="s">
        <v>28</v>
      </c>
      <c r="J3922" t="s">
        <v>56</v>
      </c>
      <c r="K3922" t="s">
        <v>189</v>
      </c>
      <c r="L3922" t="s">
        <v>330</v>
      </c>
      <c r="M3922" t="s">
        <v>246</v>
      </c>
      <c r="N3922" s="2">
        <v>41014</v>
      </c>
      <c r="O3922" s="2">
        <v>41014</v>
      </c>
      <c r="P3922">
        <v>13</v>
      </c>
      <c r="Q3922" s="1">
        <v>0</v>
      </c>
      <c r="R3922">
        <v>145.97999999999999</v>
      </c>
      <c r="S3922">
        <v>51.92</v>
      </c>
      <c r="T3922">
        <f t="shared" si="61"/>
        <v>1897.7399999999998</v>
      </c>
    </row>
    <row r="3923" spans="1:20" x14ac:dyDescent="0.25">
      <c r="A3923">
        <v>3922</v>
      </c>
      <c r="B3923">
        <v>90505</v>
      </c>
      <c r="C3923" t="s">
        <v>856</v>
      </c>
      <c r="D3923" t="s">
        <v>578</v>
      </c>
      <c r="E3923" t="s">
        <v>187</v>
      </c>
      <c r="F3923" t="s">
        <v>31</v>
      </c>
      <c r="G3923" t="s">
        <v>93</v>
      </c>
      <c r="H3923" t="s">
        <v>188</v>
      </c>
      <c r="I3923" t="s">
        <v>28</v>
      </c>
      <c r="J3923" t="s">
        <v>56</v>
      </c>
      <c r="K3923" t="s">
        <v>68</v>
      </c>
      <c r="L3923" t="s">
        <v>283</v>
      </c>
      <c r="M3923" t="s">
        <v>102</v>
      </c>
      <c r="N3923" s="2">
        <v>41118</v>
      </c>
      <c r="O3923" s="2">
        <v>41120</v>
      </c>
      <c r="P3923">
        <v>1</v>
      </c>
      <c r="Q3923" s="1">
        <v>7.0000000000000007E-2</v>
      </c>
      <c r="R3923">
        <v>122.99</v>
      </c>
      <c r="S3923">
        <v>70.2</v>
      </c>
      <c r="T3923">
        <f t="shared" si="61"/>
        <v>122.99</v>
      </c>
    </row>
    <row r="3924" spans="1:20" x14ac:dyDescent="0.25">
      <c r="A3924">
        <v>3923</v>
      </c>
      <c r="B3924">
        <v>90339</v>
      </c>
      <c r="C3924" t="s">
        <v>877</v>
      </c>
      <c r="D3924" t="s">
        <v>38</v>
      </c>
      <c r="E3924" t="s">
        <v>39</v>
      </c>
      <c r="F3924" t="s">
        <v>31</v>
      </c>
      <c r="G3924" t="s">
        <v>41</v>
      </c>
      <c r="H3924" t="s">
        <v>42</v>
      </c>
      <c r="I3924" t="s">
        <v>28</v>
      </c>
      <c r="J3924" t="s">
        <v>56</v>
      </c>
      <c r="K3924" t="s">
        <v>228</v>
      </c>
      <c r="L3924" t="s">
        <v>192</v>
      </c>
      <c r="M3924" t="s">
        <v>178</v>
      </c>
      <c r="N3924" s="2">
        <v>40524</v>
      </c>
      <c r="O3924" s="2">
        <v>40526</v>
      </c>
      <c r="P3924">
        <v>15</v>
      </c>
      <c r="Q3924" s="1">
        <v>0.1</v>
      </c>
      <c r="R3924">
        <v>8.8800000000000008</v>
      </c>
      <c r="S3924">
        <v>6.28</v>
      </c>
      <c r="T3924">
        <f t="shared" si="61"/>
        <v>133.20000000000002</v>
      </c>
    </row>
    <row r="3925" spans="1:20" x14ac:dyDescent="0.25">
      <c r="A3925">
        <v>3924</v>
      </c>
      <c r="B3925">
        <v>90880</v>
      </c>
      <c r="C3925" t="s">
        <v>1122</v>
      </c>
      <c r="D3925" t="s">
        <v>20</v>
      </c>
      <c r="E3925" t="s">
        <v>39</v>
      </c>
      <c r="F3925" t="s">
        <v>22</v>
      </c>
      <c r="G3925" t="s">
        <v>32</v>
      </c>
      <c r="H3925" t="s">
        <v>78</v>
      </c>
      <c r="I3925" t="s">
        <v>28</v>
      </c>
      <c r="J3925" t="s">
        <v>56</v>
      </c>
      <c r="K3925" t="s">
        <v>105</v>
      </c>
      <c r="L3925" t="s">
        <v>192</v>
      </c>
      <c r="M3925" t="s">
        <v>294</v>
      </c>
      <c r="N3925" s="2">
        <v>40437</v>
      </c>
      <c r="O3925" s="2">
        <v>40438</v>
      </c>
      <c r="P3925">
        <v>23</v>
      </c>
      <c r="Q3925" s="1">
        <v>0</v>
      </c>
      <c r="R3925">
        <v>387.99</v>
      </c>
      <c r="S3925">
        <v>19.989999999999998</v>
      </c>
      <c r="T3925">
        <f t="shared" si="61"/>
        <v>8923.77</v>
      </c>
    </row>
    <row r="3926" spans="1:20" x14ac:dyDescent="0.25">
      <c r="A3926">
        <v>3925</v>
      </c>
      <c r="B3926">
        <v>91225</v>
      </c>
      <c r="C3926" t="s">
        <v>1651</v>
      </c>
      <c r="D3926" t="s">
        <v>20</v>
      </c>
      <c r="E3926" t="s">
        <v>39</v>
      </c>
      <c r="F3926" t="s">
        <v>22</v>
      </c>
      <c r="G3926" t="s">
        <v>32</v>
      </c>
      <c r="H3926" t="s">
        <v>54</v>
      </c>
      <c r="I3926" t="s">
        <v>28</v>
      </c>
      <c r="J3926" t="s">
        <v>56</v>
      </c>
      <c r="K3926" t="s">
        <v>226</v>
      </c>
      <c r="L3926" t="s">
        <v>44</v>
      </c>
      <c r="M3926" t="s">
        <v>123</v>
      </c>
      <c r="N3926" s="2">
        <v>40965</v>
      </c>
      <c r="O3926" s="2">
        <v>40966</v>
      </c>
      <c r="P3926">
        <v>5</v>
      </c>
      <c r="Q3926" s="1">
        <v>0.08</v>
      </c>
      <c r="R3926">
        <v>9.27</v>
      </c>
      <c r="S3926">
        <v>4.3899999999999997</v>
      </c>
      <c r="T3926">
        <f t="shared" si="61"/>
        <v>46.349999999999994</v>
      </c>
    </row>
    <row r="3927" spans="1:20" x14ac:dyDescent="0.25">
      <c r="A3927">
        <v>3926</v>
      </c>
      <c r="B3927">
        <v>86759</v>
      </c>
      <c r="C3927" t="s">
        <v>404</v>
      </c>
      <c r="D3927" t="s">
        <v>20</v>
      </c>
      <c r="E3927" t="s">
        <v>39</v>
      </c>
      <c r="F3927" t="s">
        <v>22</v>
      </c>
      <c r="G3927" t="s">
        <v>41</v>
      </c>
      <c r="H3927" t="s">
        <v>42</v>
      </c>
      <c r="I3927" t="s">
        <v>28</v>
      </c>
      <c r="J3927" t="s">
        <v>56</v>
      </c>
      <c r="K3927" t="s">
        <v>95</v>
      </c>
      <c r="L3927" t="s">
        <v>192</v>
      </c>
      <c r="M3927" t="s">
        <v>227</v>
      </c>
      <c r="N3927" s="2">
        <v>40944</v>
      </c>
      <c r="O3927" s="2">
        <v>40945</v>
      </c>
      <c r="P3927">
        <v>1</v>
      </c>
      <c r="Q3927" s="1">
        <v>7.0000000000000007E-2</v>
      </c>
      <c r="R3927">
        <v>19.98</v>
      </c>
      <c r="S3927">
        <v>5.97</v>
      </c>
      <c r="T3927">
        <f t="shared" si="61"/>
        <v>19.98</v>
      </c>
    </row>
    <row r="3928" spans="1:20" x14ac:dyDescent="0.25">
      <c r="A3928">
        <v>3927</v>
      </c>
      <c r="B3928">
        <v>90181</v>
      </c>
      <c r="C3928" t="s">
        <v>696</v>
      </c>
      <c r="D3928" t="s">
        <v>38</v>
      </c>
      <c r="E3928" t="s">
        <v>39</v>
      </c>
      <c r="F3928" t="s">
        <v>47</v>
      </c>
      <c r="G3928" t="s">
        <v>48</v>
      </c>
      <c r="H3928" t="s">
        <v>78</v>
      </c>
      <c r="I3928" t="s">
        <v>28</v>
      </c>
      <c r="J3928" t="s">
        <v>56</v>
      </c>
      <c r="K3928" t="s">
        <v>62</v>
      </c>
      <c r="L3928" t="s">
        <v>44</v>
      </c>
      <c r="M3928" t="s">
        <v>134</v>
      </c>
      <c r="N3928" s="2">
        <v>41067</v>
      </c>
      <c r="O3928" s="2">
        <v>41071</v>
      </c>
      <c r="P3928">
        <v>2</v>
      </c>
      <c r="Q3928" s="1">
        <v>0.05</v>
      </c>
      <c r="R3928">
        <v>2.98</v>
      </c>
      <c r="S3928">
        <v>2.0299999999999998</v>
      </c>
      <c r="T3928">
        <f t="shared" si="61"/>
        <v>5.96</v>
      </c>
    </row>
    <row r="3929" spans="1:20" x14ac:dyDescent="0.25">
      <c r="A3929">
        <v>3928</v>
      </c>
      <c r="B3929">
        <v>89977</v>
      </c>
      <c r="C3929" t="s">
        <v>710</v>
      </c>
      <c r="D3929" t="s">
        <v>20</v>
      </c>
      <c r="E3929" t="s">
        <v>21</v>
      </c>
      <c r="F3929" t="s">
        <v>31</v>
      </c>
      <c r="G3929" t="s">
        <v>23</v>
      </c>
      <c r="H3929" t="s">
        <v>203</v>
      </c>
      <c r="I3929" t="s">
        <v>28</v>
      </c>
      <c r="J3929" t="s">
        <v>56</v>
      </c>
      <c r="K3929" t="s">
        <v>213</v>
      </c>
      <c r="L3929" t="s">
        <v>746</v>
      </c>
      <c r="M3929" t="s">
        <v>35</v>
      </c>
      <c r="N3929" s="2">
        <v>41173</v>
      </c>
      <c r="O3929" s="2">
        <v>41175</v>
      </c>
      <c r="P3929">
        <v>14</v>
      </c>
      <c r="Q3929" s="1">
        <v>0.04</v>
      </c>
      <c r="R3929">
        <v>699.99</v>
      </c>
      <c r="S3929">
        <v>24.49</v>
      </c>
      <c r="T3929">
        <f t="shared" si="61"/>
        <v>9799.86</v>
      </c>
    </row>
    <row r="3930" spans="1:20" x14ac:dyDescent="0.25">
      <c r="A3930">
        <v>3929</v>
      </c>
      <c r="B3930">
        <v>86839</v>
      </c>
      <c r="C3930" t="s">
        <v>254</v>
      </c>
      <c r="D3930" t="s">
        <v>20</v>
      </c>
      <c r="E3930" t="s">
        <v>39</v>
      </c>
      <c r="F3930" t="s">
        <v>31</v>
      </c>
      <c r="G3930" t="s">
        <v>93</v>
      </c>
      <c r="H3930" t="s">
        <v>49</v>
      </c>
      <c r="I3930" t="s">
        <v>28</v>
      </c>
      <c r="J3930" t="s">
        <v>56</v>
      </c>
      <c r="K3930" t="s">
        <v>119</v>
      </c>
      <c r="L3930" t="s">
        <v>192</v>
      </c>
      <c r="M3930" t="s">
        <v>69</v>
      </c>
      <c r="N3930" s="2">
        <v>40326</v>
      </c>
      <c r="O3930" s="2">
        <v>40326</v>
      </c>
      <c r="P3930">
        <v>10</v>
      </c>
      <c r="Q3930" s="1">
        <v>0.01</v>
      </c>
      <c r="R3930">
        <v>35.94</v>
      </c>
      <c r="S3930">
        <v>6.66</v>
      </c>
      <c r="T3930">
        <f t="shared" si="61"/>
        <v>359.4</v>
      </c>
    </row>
    <row r="3931" spans="1:20" x14ac:dyDescent="0.25">
      <c r="A3931">
        <v>3930</v>
      </c>
      <c r="B3931">
        <v>89563</v>
      </c>
      <c r="C3931" t="s">
        <v>611</v>
      </c>
      <c r="D3931" t="s">
        <v>20</v>
      </c>
      <c r="E3931" t="s">
        <v>21</v>
      </c>
      <c r="F3931" t="s">
        <v>47</v>
      </c>
      <c r="G3931" t="s">
        <v>41</v>
      </c>
      <c r="H3931" t="s">
        <v>33</v>
      </c>
      <c r="I3931" t="s">
        <v>28</v>
      </c>
      <c r="J3931" t="s">
        <v>56</v>
      </c>
      <c r="K3931" t="s">
        <v>204</v>
      </c>
      <c r="L3931" t="s">
        <v>706</v>
      </c>
      <c r="M3931" t="s">
        <v>160</v>
      </c>
      <c r="N3931" s="2">
        <v>41592</v>
      </c>
      <c r="O3931" s="2">
        <v>41592</v>
      </c>
      <c r="P3931">
        <v>43</v>
      </c>
      <c r="Q3931" s="1">
        <v>0.01</v>
      </c>
      <c r="R3931">
        <v>140.99</v>
      </c>
      <c r="S3931">
        <v>13.99</v>
      </c>
      <c r="T3931">
        <f t="shared" si="61"/>
        <v>6062.5700000000006</v>
      </c>
    </row>
    <row r="3932" spans="1:20" x14ac:dyDescent="0.25">
      <c r="A3932">
        <v>3931</v>
      </c>
      <c r="B3932">
        <v>88984</v>
      </c>
      <c r="C3932" t="s">
        <v>2214</v>
      </c>
      <c r="D3932" t="s">
        <v>578</v>
      </c>
      <c r="E3932" t="s">
        <v>21</v>
      </c>
      <c r="F3932" t="s">
        <v>31</v>
      </c>
      <c r="G3932" t="s">
        <v>32</v>
      </c>
      <c r="H3932" t="s">
        <v>206</v>
      </c>
      <c r="I3932" t="s">
        <v>28</v>
      </c>
      <c r="J3932" t="s">
        <v>56</v>
      </c>
      <c r="K3932" t="s">
        <v>1114</v>
      </c>
      <c r="L3932" t="s">
        <v>283</v>
      </c>
      <c r="M3932" t="s">
        <v>214</v>
      </c>
      <c r="N3932" s="2">
        <v>41630</v>
      </c>
      <c r="O3932" s="2">
        <v>41633</v>
      </c>
      <c r="P3932">
        <v>2</v>
      </c>
      <c r="Q3932" s="1">
        <v>7.0000000000000007E-2</v>
      </c>
      <c r="R3932">
        <v>120.97</v>
      </c>
      <c r="S3932">
        <v>26.3</v>
      </c>
      <c r="T3932">
        <f t="shared" si="61"/>
        <v>241.94</v>
      </c>
    </row>
    <row r="3933" spans="1:20" x14ac:dyDescent="0.25">
      <c r="A3933">
        <v>3932</v>
      </c>
      <c r="B3933">
        <v>87023</v>
      </c>
      <c r="C3933" t="s">
        <v>1265</v>
      </c>
      <c r="D3933" t="s">
        <v>20</v>
      </c>
      <c r="E3933" t="s">
        <v>187</v>
      </c>
      <c r="F3933" t="s">
        <v>31</v>
      </c>
      <c r="G3933" t="s">
        <v>32</v>
      </c>
      <c r="H3933" t="s">
        <v>225</v>
      </c>
      <c r="I3933" t="s">
        <v>28</v>
      </c>
      <c r="J3933" t="s">
        <v>56</v>
      </c>
      <c r="K3933" t="s">
        <v>98</v>
      </c>
      <c r="L3933" t="s">
        <v>44</v>
      </c>
      <c r="M3933" t="s">
        <v>121</v>
      </c>
      <c r="N3933" s="2">
        <v>41308</v>
      </c>
      <c r="O3933" s="2">
        <v>41310</v>
      </c>
      <c r="P3933">
        <v>9</v>
      </c>
      <c r="Q3933" s="1">
        <v>0.1</v>
      </c>
      <c r="R3933">
        <v>5.08</v>
      </c>
      <c r="S3933">
        <v>3.63</v>
      </c>
      <c r="T3933">
        <f t="shared" si="61"/>
        <v>45.72</v>
      </c>
    </row>
    <row r="3934" spans="1:20" x14ac:dyDescent="0.25">
      <c r="A3934">
        <v>3933</v>
      </c>
      <c r="B3934">
        <v>87020</v>
      </c>
      <c r="C3934" t="s">
        <v>1265</v>
      </c>
      <c r="D3934" t="s">
        <v>20</v>
      </c>
      <c r="E3934" t="s">
        <v>21</v>
      </c>
      <c r="F3934" t="s">
        <v>31</v>
      </c>
      <c r="G3934" t="s">
        <v>32</v>
      </c>
      <c r="H3934" t="s">
        <v>33</v>
      </c>
      <c r="I3934" t="s">
        <v>28</v>
      </c>
      <c r="J3934" t="s">
        <v>56</v>
      </c>
      <c r="K3934" t="s">
        <v>210</v>
      </c>
      <c r="L3934" t="s">
        <v>192</v>
      </c>
      <c r="M3934" t="s">
        <v>35</v>
      </c>
      <c r="N3934" s="2">
        <v>40212</v>
      </c>
      <c r="O3934" s="2">
        <v>40214</v>
      </c>
      <c r="P3934">
        <v>7</v>
      </c>
      <c r="Q3934" s="1">
        <v>0.02</v>
      </c>
      <c r="R3934">
        <v>35.99</v>
      </c>
      <c r="S3934">
        <v>5</v>
      </c>
      <c r="T3934">
        <f t="shared" si="61"/>
        <v>251.93</v>
      </c>
    </row>
    <row r="3935" spans="1:20" x14ac:dyDescent="0.25">
      <c r="A3935">
        <v>3934</v>
      </c>
      <c r="B3935">
        <v>86407</v>
      </c>
      <c r="C3935" t="s">
        <v>1182</v>
      </c>
      <c r="D3935" t="s">
        <v>578</v>
      </c>
      <c r="E3935" t="s">
        <v>187</v>
      </c>
      <c r="F3935" t="s">
        <v>31</v>
      </c>
      <c r="G3935" t="s">
        <v>32</v>
      </c>
      <c r="H3935" t="s">
        <v>225</v>
      </c>
      <c r="I3935" t="s">
        <v>28</v>
      </c>
      <c r="J3935" t="s">
        <v>56</v>
      </c>
      <c r="K3935" t="s">
        <v>189</v>
      </c>
      <c r="L3935" t="s">
        <v>330</v>
      </c>
      <c r="M3935" t="s">
        <v>35</v>
      </c>
      <c r="N3935" s="2">
        <v>41348</v>
      </c>
      <c r="O3935" s="2">
        <v>41349</v>
      </c>
      <c r="P3935">
        <v>1</v>
      </c>
      <c r="Q3935" s="1">
        <v>0.1</v>
      </c>
      <c r="R3935">
        <v>100.98</v>
      </c>
      <c r="S3935">
        <v>26.22</v>
      </c>
      <c r="T3935">
        <f t="shared" si="61"/>
        <v>100.98</v>
      </c>
    </row>
    <row r="3936" spans="1:20" x14ac:dyDescent="0.25">
      <c r="A3936">
        <v>3935</v>
      </c>
      <c r="B3936">
        <v>86407</v>
      </c>
      <c r="C3936" t="s">
        <v>1182</v>
      </c>
      <c r="D3936" t="s">
        <v>20</v>
      </c>
      <c r="E3936" t="s">
        <v>187</v>
      </c>
      <c r="F3936" t="s">
        <v>31</v>
      </c>
      <c r="G3936" t="s">
        <v>32</v>
      </c>
      <c r="H3936" t="s">
        <v>219</v>
      </c>
      <c r="I3936" t="s">
        <v>28</v>
      </c>
      <c r="J3936" t="s">
        <v>56</v>
      </c>
      <c r="K3936" t="s">
        <v>158</v>
      </c>
      <c r="L3936" t="s">
        <v>706</v>
      </c>
      <c r="M3936" t="s">
        <v>143</v>
      </c>
      <c r="N3936" s="2">
        <v>41348</v>
      </c>
      <c r="O3936" s="2">
        <v>41349</v>
      </c>
      <c r="P3936">
        <v>2</v>
      </c>
      <c r="Q3936" s="1">
        <v>0.03</v>
      </c>
      <c r="R3936">
        <v>51.65</v>
      </c>
      <c r="S3936">
        <v>18.45</v>
      </c>
      <c r="T3936">
        <f t="shared" si="61"/>
        <v>103.3</v>
      </c>
    </row>
    <row r="3937" spans="1:20" x14ac:dyDescent="0.25">
      <c r="A3937">
        <v>3936</v>
      </c>
      <c r="B3937">
        <v>87060</v>
      </c>
      <c r="C3937" t="s">
        <v>1493</v>
      </c>
      <c r="D3937" t="s">
        <v>20</v>
      </c>
      <c r="E3937" t="s">
        <v>39</v>
      </c>
      <c r="F3937" t="s">
        <v>40</v>
      </c>
      <c r="G3937" t="s">
        <v>48</v>
      </c>
      <c r="H3937" t="s">
        <v>49</v>
      </c>
      <c r="I3937" t="s">
        <v>28</v>
      </c>
      <c r="J3937" t="s">
        <v>56</v>
      </c>
      <c r="K3937" t="s">
        <v>228</v>
      </c>
      <c r="L3937" t="s">
        <v>192</v>
      </c>
      <c r="M3937" t="s">
        <v>469</v>
      </c>
      <c r="N3937" s="2">
        <v>40805</v>
      </c>
      <c r="O3937" s="2">
        <v>40807</v>
      </c>
      <c r="P3937">
        <v>10</v>
      </c>
      <c r="Q3937" s="1">
        <v>0.02</v>
      </c>
      <c r="R3937">
        <v>48.58</v>
      </c>
      <c r="S3937">
        <v>3.99</v>
      </c>
      <c r="T3937">
        <f t="shared" si="61"/>
        <v>485.79999999999995</v>
      </c>
    </row>
    <row r="3938" spans="1:20" x14ac:dyDescent="0.25">
      <c r="A3938">
        <v>3937</v>
      </c>
      <c r="B3938">
        <v>87060</v>
      </c>
      <c r="C3938" t="s">
        <v>1493</v>
      </c>
      <c r="D3938" t="s">
        <v>20</v>
      </c>
      <c r="E3938" t="s">
        <v>21</v>
      </c>
      <c r="F3938" t="s">
        <v>40</v>
      </c>
      <c r="G3938" t="s">
        <v>48</v>
      </c>
      <c r="H3938" t="s">
        <v>206</v>
      </c>
      <c r="I3938" t="s">
        <v>28</v>
      </c>
      <c r="J3938" t="s">
        <v>56</v>
      </c>
      <c r="K3938" t="s">
        <v>1447</v>
      </c>
      <c r="L3938" t="s">
        <v>192</v>
      </c>
      <c r="M3938" t="s">
        <v>469</v>
      </c>
      <c r="N3938" s="2">
        <v>40805</v>
      </c>
      <c r="O3938" s="2">
        <v>40807</v>
      </c>
      <c r="P3938">
        <v>3</v>
      </c>
      <c r="Q3938" s="1">
        <v>0.03</v>
      </c>
      <c r="R3938">
        <v>205.99</v>
      </c>
      <c r="S3938">
        <v>8.99</v>
      </c>
      <c r="T3938">
        <f t="shared" si="61"/>
        <v>617.97</v>
      </c>
    </row>
    <row r="3939" spans="1:20" x14ac:dyDescent="0.25">
      <c r="A3939">
        <v>3938</v>
      </c>
      <c r="B3939">
        <v>89494</v>
      </c>
      <c r="C3939" t="s">
        <v>324</v>
      </c>
      <c r="D3939" t="s">
        <v>20</v>
      </c>
      <c r="E3939" t="s">
        <v>39</v>
      </c>
      <c r="F3939" t="s">
        <v>22</v>
      </c>
      <c r="G3939" t="s">
        <v>93</v>
      </c>
      <c r="H3939" t="s">
        <v>49</v>
      </c>
      <c r="I3939" t="s">
        <v>28</v>
      </c>
      <c r="J3939" t="s">
        <v>56</v>
      </c>
      <c r="K3939" t="s">
        <v>221</v>
      </c>
      <c r="L3939" t="s">
        <v>192</v>
      </c>
      <c r="M3939" t="s">
        <v>444</v>
      </c>
      <c r="N3939" s="2">
        <v>41381</v>
      </c>
      <c r="O3939" s="2">
        <v>41382</v>
      </c>
      <c r="P3939">
        <v>1</v>
      </c>
      <c r="Q3939" s="1">
        <v>0.04</v>
      </c>
      <c r="R3939">
        <v>83.93</v>
      </c>
      <c r="S3939">
        <v>19.989999999999998</v>
      </c>
      <c r="T3939">
        <f t="shared" si="61"/>
        <v>83.93</v>
      </c>
    </row>
    <row r="3940" spans="1:20" x14ac:dyDescent="0.25">
      <c r="A3940">
        <v>3939</v>
      </c>
      <c r="B3940">
        <v>88682</v>
      </c>
      <c r="C3940" t="s">
        <v>164</v>
      </c>
      <c r="D3940" t="s">
        <v>20</v>
      </c>
      <c r="E3940" t="s">
        <v>39</v>
      </c>
      <c r="F3940" t="s">
        <v>47</v>
      </c>
      <c r="G3940" t="s">
        <v>93</v>
      </c>
      <c r="H3940" t="s">
        <v>61</v>
      </c>
      <c r="I3940" t="s">
        <v>28</v>
      </c>
      <c r="J3940" t="s">
        <v>56</v>
      </c>
      <c r="K3940" t="s">
        <v>165</v>
      </c>
      <c r="L3940" t="s">
        <v>44</v>
      </c>
      <c r="M3940" t="s">
        <v>114</v>
      </c>
      <c r="N3940" s="2">
        <v>40727</v>
      </c>
      <c r="O3940" s="2">
        <v>40728</v>
      </c>
      <c r="P3940">
        <v>10</v>
      </c>
      <c r="Q3940" s="1">
        <v>0.02</v>
      </c>
      <c r="R3940">
        <v>1.68</v>
      </c>
      <c r="S3940">
        <v>1.57</v>
      </c>
      <c r="T3940">
        <f t="shared" si="61"/>
        <v>16.8</v>
      </c>
    </row>
    <row r="3941" spans="1:20" x14ac:dyDescent="0.25">
      <c r="A3941">
        <v>3940</v>
      </c>
      <c r="B3941">
        <v>88682</v>
      </c>
      <c r="C3941" t="s">
        <v>164</v>
      </c>
      <c r="D3941" t="s">
        <v>20</v>
      </c>
      <c r="E3941" t="s">
        <v>39</v>
      </c>
      <c r="F3941" t="s">
        <v>47</v>
      </c>
      <c r="G3941" t="s">
        <v>93</v>
      </c>
      <c r="H3941" t="s">
        <v>94</v>
      </c>
      <c r="I3941" t="s">
        <v>28</v>
      </c>
      <c r="J3941" t="s">
        <v>56</v>
      </c>
      <c r="K3941" t="s">
        <v>105</v>
      </c>
      <c r="L3941" t="s">
        <v>44</v>
      </c>
      <c r="M3941" t="s">
        <v>167</v>
      </c>
      <c r="N3941" s="2">
        <v>40727</v>
      </c>
      <c r="O3941" s="2">
        <v>40729</v>
      </c>
      <c r="P3941">
        <v>14</v>
      </c>
      <c r="Q3941" s="1">
        <v>0.1</v>
      </c>
      <c r="R3941">
        <v>7.08</v>
      </c>
      <c r="S3941">
        <v>2.35</v>
      </c>
      <c r="T3941">
        <f t="shared" si="61"/>
        <v>99.12</v>
      </c>
    </row>
    <row r="3942" spans="1:20" x14ac:dyDescent="0.25">
      <c r="A3942">
        <v>3941</v>
      </c>
      <c r="B3942">
        <v>87847</v>
      </c>
      <c r="C3942" t="s">
        <v>1944</v>
      </c>
      <c r="D3942" t="s">
        <v>38</v>
      </c>
      <c r="E3942" t="s">
        <v>39</v>
      </c>
      <c r="F3942" t="s">
        <v>47</v>
      </c>
      <c r="G3942" t="s">
        <v>23</v>
      </c>
      <c r="H3942" t="s">
        <v>94</v>
      </c>
      <c r="I3942" t="s">
        <v>28</v>
      </c>
      <c r="J3942" t="s">
        <v>56</v>
      </c>
      <c r="K3942" t="s">
        <v>145</v>
      </c>
      <c r="L3942" t="s">
        <v>706</v>
      </c>
      <c r="M3942" t="s">
        <v>114</v>
      </c>
      <c r="N3942" s="2">
        <v>40314</v>
      </c>
      <c r="O3942" s="2">
        <v>40315</v>
      </c>
      <c r="P3942">
        <v>6</v>
      </c>
      <c r="Q3942" s="1">
        <v>0</v>
      </c>
      <c r="R3942">
        <v>14.42</v>
      </c>
      <c r="S3942">
        <v>6.75</v>
      </c>
      <c r="T3942">
        <f t="shared" si="61"/>
        <v>86.52</v>
      </c>
    </row>
    <row r="3943" spans="1:20" x14ac:dyDescent="0.25">
      <c r="A3943">
        <v>3942</v>
      </c>
      <c r="B3943">
        <v>88298</v>
      </c>
      <c r="C3943" t="s">
        <v>832</v>
      </c>
      <c r="D3943" t="s">
        <v>20</v>
      </c>
      <c r="E3943" t="s">
        <v>39</v>
      </c>
      <c r="F3943" t="s">
        <v>22</v>
      </c>
      <c r="G3943" t="s">
        <v>48</v>
      </c>
      <c r="H3943" t="s">
        <v>49</v>
      </c>
      <c r="I3943" t="s">
        <v>28</v>
      </c>
      <c r="J3943" t="s">
        <v>56</v>
      </c>
      <c r="K3943" t="s">
        <v>116</v>
      </c>
      <c r="L3943" t="s">
        <v>192</v>
      </c>
      <c r="M3943" t="s">
        <v>227</v>
      </c>
      <c r="N3943" s="2">
        <v>40484</v>
      </c>
      <c r="O3943" s="2">
        <v>40486</v>
      </c>
      <c r="P3943">
        <v>5</v>
      </c>
      <c r="Q3943" s="1">
        <v>0.04</v>
      </c>
      <c r="R3943">
        <v>8.6</v>
      </c>
      <c r="S3943">
        <v>6.19</v>
      </c>
      <c r="T3943">
        <f t="shared" si="61"/>
        <v>43</v>
      </c>
    </row>
    <row r="3944" spans="1:20" x14ac:dyDescent="0.25">
      <c r="A3944">
        <v>3943</v>
      </c>
      <c r="B3944">
        <v>88298</v>
      </c>
      <c r="C3944" t="s">
        <v>832</v>
      </c>
      <c r="D3944" t="s">
        <v>20</v>
      </c>
      <c r="E3944" t="s">
        <v>39</v>
      </c>
      <c r="F3944" t="s">
        <v>22</v>
      </c>
      <c r="G3944" t="s">
        <v>48</v>
      </c>
      <c r="H3944" t="s">
        <v>49</v>
      </c>
      <c r="I3944" t="s">
        <v>28</v>
      </c>
      <c r="J3944" t="s">
        <v>56</v>
      </c>
      <c r="K3944" t="s">
        <v>62</v>
      </c>
      <c r="L3944" t="s">
        <v>44</v>
      </c>
      <c r="M3944" t="s">
        <v>123</v>
      </c>
      <c r="N3944" s="2">
        <v>40484</v>
      </c>
      <c r="O3944" s="2">
        <v>40488</v>
      </c>
      <c r="P3944">
        <v>26</v>
      </c>
      <c r="Q3944" s="1">
        <v>0.01</v>
      </c>
      <c r="R3944">
        <v>3.58</v>
      </c>
      <c r="S3944">
        <v>1.63</v>
      </c>
      <c r="T3944">
        <f t="shared" si="61"/>
        <v>93.08</v>
      </c>
    </row>
    <row r="3945" spans="1:20" x14ac:dyDescent="0.25">
      <c r="A3945">
        <v>3944</v>
      </c>
      <c r="B3945">
        <v>88298</v>
      </c>
      <c r="C3945" t="s">
        <v>832</v>
      </c>
      <c r="D3945" t="s">
        <v>578</v>
      </c>
      <c r="E3945" t="s">
        <v>187</v>
      </c>
      <c r="F3945" t="s">
        <v>22</v>
      </c>
      <c r="G3945" t="s">
        <v>48</v>
      </c>
      <c r="H3945" t="s">
        <v>225</v>
      </c>
      <c r="I3945" t="s">
        <v>28</v>
      </c>
      <c r="J3945" t="s">
        <v>56</v>
      </c>
      <c r="K3945" t="s">
        <v>101</v>
      </c>
      <c r="L3945" t="s">
        <v>330</v>
      </c>
      <c r="M3945" t="s">
        <v>123</v>
      </c>
      <c r="N3945" s="2">
        <v>40484</v>
      </c>
      <c r="O3945" s="2">
        <v>40491</v>
      </c>
      <c r="P3945">
        <v>34</v>
      </c>
      <c r="Q3945" s="1">
        <v>0.08</v>
      </c>
      <c r="R3945">
        <v>105.49</v>
      </c>
      <c r="S3945">
        <v>41.64</v>
      </c>
      <c r="T3945">
        <f t="shared" si="61"/>
        <v>3586.66</v>
      </c>
    </row>
    <row r="3946" spans="1:20" x14ac:dyDescent="0.25">
      <c r="A3946">
        <v>3945</v>
      </c>
      <c r="B3946">
        <v>87235</v>
      </c>
      <c r="C3946" t="s">
        <v>1123</v>
      </c>
      <c r="D3946" t="s">
        <v>20</v>
      </c>
      <c r="E3946" t="s">
        <v>39</v>
      </c>
      <c r="F3946" t="s">
        <v>31</v>
      </c>
      <c r="G3946" t="s">
        <v>41</v>
      </c>
      <c r="H3946" t="s">
        <v>61</v>
      </c>
      <c r="I3946" t="s">
        <v>28</v>
      </c>
      <c r="J3946" t="s">
        <v>56</v>
      </c>
      <c r="K3946" t="s">
        <v>181</v>
      </c>
      <c r="L3946" t="s">
        <v>192</v>
      </c>
      <c r="M3946" t="s">
        <v>35</v>
      </c>
      <c r="N3946" s="2">
        <v>40728</v>
      </c>
      <c r="O3946" s="2">
        <v>40730</v>
      </c>
      <c r="P3946">
        <v>12</v>
      </c>
      <c r="Q3946" s="1">
        <v>0.1</v>
      </c>
      <c r="R3946">
        <v>37.700000000000003</v>
      </c>
      <c r="S3946">
        <v>2.99</v>
      </c>
      <c r="T3946">
        <f t="shared" si="61"/>
        <v>452.40000000000003</v>
      </c>
    </row>
    <row r="3947" spans="1:20" x14ac:dyDescent="0.25">
      <c r="A3947">
        <v>3946</v>
      </c>
      <c r="B3947">
        <v>90363</v>
      </c>
      <c r="C3947" t="s">
        <v>1959</v>
      </c>
      <c r="D3947" t="s">
        <v>20</v>
      </c>
      <c r="E3947" t="s">
        <v>39</v>
      </c>
      <c r="F3947" t="s">
        <v>31</v>
      </c>
      <c r="G3947" t="s">
        <v>93</v>
      </c>
      <c r="H3947" t="s">
        <v>94</v>
      </c>
      <c r="I3947" t="s">
        <v>28</v>
      </c>
      <c r="J3947" t="s">
        <v>56</v>
      </c>
      <c r="K3947" t="s">
        <v>79</v>
      </c>
      <c r="L3947" t="s">
        <v>192</v>
      </c>
      <c r="M3947" t="s">
        <v>91</v>
      </c>
      <c r="N3947" s="2">
        <v>40662</v>
      </c>
      <c r="O3947" s="2">
        <v>40665</v>
      </c>
      <c r="P3947">
        <v>3</v>
      </c>
      <c r="Q3947" s="1">
        <v>0.03</v>
      </c>
      <c r="R3947">
        <v>14.98</v>
      </c>
      <c r="S3947">
        <v>7.69</v>
      </c>
      <c r="T3947">
        <f t="shared" si="61"/>
        <v>44.94</v>
      </c>
    </row>
    <row r="3948" spans="1:20" x14ac:dyDescent="0.25">
      <c r="A3948">
        <v>3947</v>
      </c>
      <c r="B3948">
        <v>90363</v>
      </c>
      <c r="C3948" t="s">
        <v>2543</v>
      </c>
      <c r="D3948" t="s">
        <v>578</v>
      </c>
      <c r="E3948" t="s">
        <v>21</v>
      </c>
      <c r="F3948" t="s">
        <v>47</v>
      </c>
      <c r="G3948" t="s">
        <v>93</v>
      </c>
      <c r="H3948" t="s">
        <v>24</v>
      </c>
      <c r="I3948" t="s">
        <v>28</v>
      </c>
      <c r="J3948" t="s">
        <v>56</v>
      </c>
      <c r="K3948" t="s">
        <v>1147</v>
      </c>
      <c r="L3948" t="s">
        <v>283</v>
      </c>
      <c r="M3948" t="s">
        <v>51</v>
      </c>
      <c r="N3948" s="2">
        <v>40662</v>
      </c>
      <c r="O3948" s="2">
        <v>40663</v>
      </c>
      <c r="P3948">
        <v>1</v>
      </c>
      <c r="Q3948" s="1">
        <v>0.01</v>
      </c>
      <c r="R3948">
        <v>449.99</v>
      </c>
      <c r="S3948">
        <v>49</v>
      </c>
      <c r="T3948">
        <f t="shared" si="61"/>
        <v>449.99</v>
      </c>
    </row>
    <row r="3949" spans="1:20" x14ac:dyDescent="0.25">
      <c r="A3949">
        <v>3948</v>
      </c>
      <c r="B3949">
        <v>90363</v>
      </c>
      <c r="C3949" t="s">
        <v>1267</v>
      </c>
      <c r="D3949" t="s">
        <v>578</v>
      </c>
      <c r="E3949" t="s">
        <v>187</v>
      </c>
      <c r="F3949" t="s">
        <v>31</v>
      </c>
      <c r="G3949" t="s">
        <v>93</v>
      </c>
      <c r="H3949" t="s">
        <v>219</v>
      </c>
      <c r="I3949" t="s">
        <v>28</v>
      </c>
      <c r="J3949" t="s">
        <v>56</v>
      </c>
      <c r="K3949" t="s">
        <v>158</v>
      </c>
      <c r="L3949" t="s">
        <v>283</v>
      </c>
      <c r="M3949" t="s">
        <v>367</v>
      </c>
      <c r="N3949" s="2">
        <v>40662</v>
      </c>
      <c r="O3949" s="2">
        <v>40663</v>
      </c>
      <c r="P3949">
        <v>11</v>
      </c>
      <c r="Q3949" s="1">
        <v>0.04</v>
      </c>
      <c r="R3949">
        <v>23.99</v>
      </c>
      <c r="S3949">
        <v>15.68</v>
      </c>
      <c r="T3949">
        <f t="shared" si="61"/>
        <v>263.89</v>
      </c>
    </row>
    <row r="3950" spans="1:20" x14ac:dyDescent="0.25">
      <c r="A3950">
        <v>3949</v>
      </c>
      <c r="B3950">
        <v>90705</v>
      </c>
      <c r="C3950" t="s">
        <v>2051</v>
      </c>
      <c r="D3950" t="s">
        <v>20</v>
      </c>
      <c r="E3950" t="s">
        <v>21</v>
      </c>
      <c r="F3950" t="s">
        <v>31</v>
      </c>
      <c r="G3950" t="s">
        <v>48</v>
      </c>
      <c r="H3950" t="s">
        <v>33</v>
      </c>
      <c r="I3950" t="s">
        <v>28</v>
      </c>
      <c r="J3950" t="s">
        <v>36</v>
      </c>
      <c r="K3950" t="s">
        <v>204</v>
      </c>
      <c r="L3950" t="s">
        <v>26</v>
      </c>
      <c r="M3950" t="s">
        <v>35</v>
      </c>
      <c r="N3950" s="2">
        <v>41617</v>
      </c>
      <c r="O3950" s="2">
        <v>41621</v>
      </c>
      <c r="P3950">
        <v>15</v>
      </c>
      <c r="Q3950" s="1">
        <v>0.08</v>
      </c>
      <c r="R3950">
        <v>20.89</v>
      </c>
      <c r="S3950">
        <v>1.99</v>
      </c>
      <c r="T3950">
        <f t="shared" si="61"/>
        <v>313.35000000000002</v>
      </c>
    </row>
    <row r="3951" spans="1:20" x14ac:dyDescent="0.25">
      <c r="A3951">
        <v>3950</v>
      </c>
      <c r="B3951">
        <v>90705</v>
      </c>
      <c r="C3951" t="s">
        <v>660</v>
      </c>
      <c r="D3951" t="s">
        <v>20</v>
      </c>
      <c r="E3951" t="s">
        <v>39</v>
      </c>
      <c r="F3951" t="s">
        <v>31</v>
      </c>
      <c r="G3951" t="s">
        <v>48</v>
      </c>
      <c r="H3951" t="s">
        <v>61</v>
      </c>
      <c r="I3951" t="s">
        <v>28</v>
      </c>
      <c r="J3951" t="s">
        <v>36</v>
      </c>
      <c r="K3951" t="s">
        <v>133</v>
      </c>
      <c r="L3951" t="s">
        <v>192</v>
      </c>
      <c r="M3951" t="s">
        <v>141</v>
      </c>
      <c r="N3951" s="2">
        <v>41617</v>
      </c>
      <c r="O3951" s="2">
        <v>41626</v>
      </c>
      <c r="P3951">
        <v>20</v>
      </c>
      <c r="Q3951" s="1">
        <v>0.05</v>
      </c>
      <c r="R3951">
        <v>2.89</v>
      </c>
      <c r="S3951">
        <v>0.5</v>
      </c>
      <c r="T3951">
        <f t="shared" si="61"/>
        <v>57.800000000000004</v>
      </c>
    </row>
    <row r="3952" spans="1:20" x14ac:dyDescent="0.25">
      <c r="A3952">
        <v>3951</v>
      </c>
      <c r="B3952">
        <v>90705</v>
      </c>
      <c r="C3952" t="s">
        <v>2228</v>
      </c>
      <c r="D3952" t="s">
        <v>20</v>
      </c>
      <c r="E3952" t="s">
        <v>187</v>
      </c>
      <c r="F3952" t="s">
        <v>47</v>
      </c>
      <c r="G3952" t="s">
        <v>48</v>
      </c>
      <c r="H3952" t="s">
        <v>188</v>
      </c>
      <c r="I3952" t="s">
        <v>28</v>
      </c>
      <c r="J3952" t="s">
        <v>36</v>
      </c>
      <c r="K3952" t="s">
        <v>228</v>
      </c>
      <c r="L3952" t="s">
        <v>706</v>
      </c>
      <c r="M3952" t="s">
        <v>160</v>
      </c>
      <c r="N3952" s="2">
        <v>41617</v>
      </c>
      <c r="O3952" s="2">
        <v>41624</v>
      </c>
      <c r="P3952">
        <v>24</v>
      </c>
      <c r="Q3952" s="1">
        <v>0.01</v>
      </c>
      <c r="R3952">
        <v>41.32</v>
      </c>
      <c r="S3952">
        <v>8.66</v>
      </c>
      <c r="T3952">
        <f t="shared" si="61"/>
        <v>991.68000000000006</v>
      </c>
    </row>
    <row r="3953" spans="1:20" x14ac:dyDescent="0.25">
      <c r="A3953">
        <v>3952</v>
      </c>
      <c r="B3953">
        <v>90181</v>
      </c>
      <c r="C3953" t="s">
        <v>696</v>
      </c>
      <c r="D3953" t="s">
        <v>20</v>
      </c>
      <c r="E3953" t="s">
        <v>39</v>
      </c>
      <c r="F3953" t="s">
        <v>47</v>
      </c>
      <c r="G3953" t="s">
        <v>41</v>
      </c>
      <c r="H3953" t="s">
        <v>61</v>
      </c>
      <c r="I3953" t="s">
        <v>28</v>
      </c>
      <c r="J3953" t="s">
        <v>36</v>
      </c>
      <c r="K3953" t="s">
        <v>43</v>
      </c>
      <c r="L3953" t="s">
        <v>192</v>
      </c>
      <c r="M3953" t="s">
        <v>111</v>
      </c>
      <c r="N3953" s="2">
        <v>41067</v>
      </c>
      <c r="O3953" s="2">
        <v>41067</v>
      </c>
      <c r="P3953">
        <v>19</v>
      </c>
      <c r="Q3953" s="1">
        <v>0.09</v>
      </c>
      <c r="R3953">
        <v>9.06</v>
      </c>
      <c r="S3953">
        <v>9.86</v>
      </c>
      <c r="T3953">
        <f t="shared" si="61"/>
        <v>172.14000000000001</v>
      </c>
    </row>
    <row r="3954" spans="1:20" x14ac:dyDescent="0.25">
      <c r="A3954">
        <v>3953</v>
      </c>
      <c r="B3954">
        <v>88705</v>
      </c>
      <c r="C3954" t="s">
        <v>924</v>
      </c>
      <c r="D3954" t="s">
        <v>20</v>
      </c>
      <c r="E3954" t="s">
        <v>39</v>
      </c>
      <c r="F3954" t="s">
        <v>31</v>
      </c>
      <c r="G3954" t="s">
        <v>93</v>
      </c>
      <c r="H3954" t="s">
        <v>94</v>
      </c>
      <c r="I3954" t="s">
        <v>28</v>
      </c>
      <c r="J3954" t="s">
        <v>36</v>
      </c>
      <c r="K3954" t="s">
        <v>79</v>
      </c>
      <c r="L3954" t="s">
        <v>192</v>
      </c>
      <c r="M3954" t="s">
        <v>146</v>
      </c>
      <c r="N3954" s="2">
        <v>40963</v>
      </c>
      <c r="O3954" s="2">
        <v>40964</v>
      </c>
      <c r="P3954">
        <v>8</v>
      </c>
      <c r="Q3954" s="1">
        <v>0.01</v>
      </c>
      <c r="R3954">
        <v>9.06</v>
      </c>
      <c r="S3954">
        <v>9.86</v>
      </c>
      <c r="T3954">
        <f t="shared" si="61"/>
        <v>72.48</v>
      </c>
    </row>
    <row r="3955" spans="1:20" x14ac:dyDescent="0.25">
      <c r="A3955">
        <v>3954</v>
      </c>
      <c r="B3955">
        <v>88496</v>
      </c>
      <c r="C3955" t="s">
        <v>2131</v>
      </c>
      <c r="D3955" t="s">
        <v>20</v>
      </c>
      <c r="E3955" t="s">
        <v>39</v>
      </c>
      <c r="F3955" t="s">
        <v>31</v>
      </c>
      <c r="G3955" t="s">
        <v>93</v>
      </c>
      <c r="H3955" t="s">
        <v>61</v>
      </c>
      <c r="I3955" t="s">
        <v>28</v>
      </c>
      <c r="J3955" t="s">
        <v>36</v>
      </c>
      <c r="K3955" t="s">
        <v>119</v>
      </c>
      <c r="L3955" t="s">
        <v>192</v>
      </c>
      <c r="M3955" t="s">
        <v>141</v>
      </c>
      <c r="N3955" s="2">
        <v>41128</v>
      </c>
      <c r="O3955" s="2">
        <v>41129</v>
      </c>
      <c r="P3955">
        <v>17</v>
      </c>
      <c r="Q3955" s="1">
        <v>0.08</v>
      </c>
      <c r="R3955">
        <v>28.53</v>
      </c>
      <c r="S3955">
        <v>1.49</v>
      </c>
      <c r="T3955">
        <f t="shared" si="61"/>
        <v>485.01</v>
      </c>
    </row>
    <row r="3956" spans="1:20" x14ac:dyDescent="0.25">
      <c r="A3956">
        <v>3955</v>
      </c>
      <c r="B3956">
        <v>88496</v>
      </c>
      <c r="C3956" t="s">
        <v>2131</v>
      </c>
      <c r="D3956" t="s">
        <v>20</v>
      </c>
      <c r="E3956" t="s">
        <v>21</v>
      </c>
      <c r="F3956" t="s">
        <v>31</v>
      </c>
      <c r="G3956" t="s">
        <v>93</v>
      </c>
      <c r="H3956" t="s">
        <v>24</v>
      </c>
      <c r="I3956" t="s">
        <v>28</v>
      </c>
      <c r="J3956" t="s">
        <v>36</v>
      </c>
      <c r="K3956" t="s">
        <v>213</v>
      </c>
      <c r="L3956" t="s">
        <v>192</v>
      </c>
      <c r="M3956" t="s">
        <v>139</v>
      </c>
      <c r="N3956" s="2">
        <v>41128</v>
      </c>
      <c r="O3956" s="2">
        <v>41131</v>
      </c>
      <c r="P3956">
        <v>8</v>
      </c>
      <c r="Q3956" s="1">
        <v>7.0000000000000007E-2</v>
      </c>
      <c r="R3956">
        <v>99.99</v>
      </c>
      <c r="S3956">
        <v>19.989999999999998</v>
      </c>
      <c r="T3956">
        <f t="shared" si="61"/>
        <v>799.92</v>
      </c>
    </row>
    <row r="3957" spans="1:20" x14ac:dyDescent="0.25">
      <c r="A3957">
        <v>3956</v>
      </c>
      <c r="B3957">
        <v>90737</v>
      </c>
      <c r="C3957" t="s">
        <v>2054</v>
      </c>
      <c r="D3957" t="s">
        <v>578</v>
      </c>
      <c r="E3957" t="s">
        <v>187</v>
      </c>
      <c r="F3957" t="s">
        <v>31</v>
      </c>
      <c r="G3957" t="s">
        <v>41</v>
      </c>
      <c r="H3957" t="s">
        <v>219</v>
      </c>
      <c r="I3957" t="s">
        <v>28</v>
      </c>
      <c r="J3957" t="s">
        <v>36</v>
      </c>
      <c r="K3957" t="s">
        <v>71</v>
      </c>
      <c r="L3957" t="s">
        <v>283</v>
      </c>
      <c r="M3957" t="s">
        <v>35</v>
      </c>
      <c r="N3957" s="2">
        <v>40922</v>
      </c>
      <c r="O3957" s="2">
        <v>40924</v>
      </c>
      <c r="P3957">
        <v>10</v>
      </c>
      <c r="Q3957" s="1">
        <v>0.05</v>
      </c>
      <c r="R3957">
        <v>150.88999999999999</v>
      </c>
      <c r="S3957">
        <v>60.2</v>
      </c>
      <c r="T3957">
        <f t="shared" si="61"/>
        <v>1508.8999999999999</v>
      </c>
    </row>
    <row r="3958" spans="1:20" x14ac:dyDescent="0.25">
      <c r="A3958">
        <v>3957</v>
      </c>
      <c r="B3958">
        <v>87467</v>
      </c>
      <c r="C3958" t="s">
        <v>1649</v>
      </c>
      <c r="D3958" t="s">
        <v>578</v>
      </c>
      <c r="E3958" t="s">
        <v>187</v>
      </c>
      <c r="F3958" t="s">
        <v>22</v>
      </c>
      <c r="G3958" t="s">
        <v>23</v>
      </c>
      <c r="H3958" t="s">
        <v>219</v>
      </c>
      <c r="I3958" t="s">
        <v>28</v>
      </c>
      <c r="J3958" t="s">
        <v>36</v>
      </c>
      <c r="K3958" t="s">
        <v>116</v>
      </c>
      <c r="L3958" t="s">
        <v>283</v>
      </c>
      <c r="M3958" t="s">
        <v>173</v>
      </c>
      <c r="N3958" s="2">
        <v>41286</v>
      </c>
      <c r="O3958" s="2">
        <v>41288</v>
      </c>
      <c r="P3958">
        <v>6</v>
      </c>
      <c r="Q3958" s="1">
        <v>0.04</v>
      </c>
      <c r="R3958">
        <v>300.98</v>
      </c>
      <c r="S3958">
        <v>64.73</v>
      </c>
      <c r="T3958">
        <f t="shared" si="61"/>
        <v>1805.88</v>
      </c>
    </row>
    <row r="3959" spans="1:20" x14ac:dyDescent="0.25">
      <c r="A3959">
        <v>3958</v>
      </c>
      <c r="B3959">
        <v>87467</v>
      </c>
      <c r="C3959" t="s">
        <v>1649</v>
      </c>
      <c r="D3959" t="s">
        <v>20</v>
      </c>
      <c r="E3959" t="s">
        <v>21</v>
      </c>
      <c r="F3959" t="s">
        <v>22</v>
      </c>
      <c r="G3959" t="s">
        <v>23</v>
      </c>
      <c r="H3959" t="s">
        <v>33</v>
      </c>
      <c r="I3959" t="s">
        <v>28</v>
      </c>
      <c r="J3959" t="s">
        <v>36</v>
      </c>
      <c r="K3959" t="s">
        <v>1254</v>
      </c>
      <c r="L3959" t="s">
        <v>192</v>
      </c>
      <c r="M3959" t="s">
        <v>444</v>
      </c>
      <c r="N3959" s="2">
        <v>41286</v>
      </c>
      <c r="O3959" s="2">
        <v>41288</v>
      </c>
      <c r="P3959">
        <v>3</v>
      </c>
      <c r="Q3959" s="1">
        <v>0.08</v>
      </c>
      <c r="R3959">
        <v>29.99</v>
      </c>
      <c r="S3959">
        <v>5.5</v>
      </c>
      <c r="T3959">
        <f t="shared" si="61"/>
        <v>89.97</v>
      </c>
    </row>
    <row r="3960" spans="1:20" x14ac:dyDescent="0.25">
      <c r="A3960">
        <v>3959</v>
      </c>
      <c r="B3960">
        <v>87467</v>
      </c>
      <c r="C3960" t="s">
        <v>194</v>
      </c>
      <c r="D3960" t="s">
        <v>20</v>
      </c>
      <c r="E3960" t="s">
        <v>39</v>
      </c>
      <c r="F3960" t="s">
        <v>22</v>
      </c>
      <c r="G3960" t="s">
        <v>23</v>
      </c>
      <c r="H3960" t="s">
        <v>49</v>
      </c>
      <c r="I3960" t="s">
        <v>28</v>
      </c>
      <c r="J3960" t="s">
        <v>36</v>
      </c>
      <c r="K3960" t="s">
        <v>226</v>
      </c>
      <c r="L3960" t="s">
        <v>192</v>
      </c>
      <c r="M3960" t="s">
        <v>173</v>
      </c>
      <c r="N3960" s="2">
        <v>41286</v>
      </c>
      <c r="O3960" s="2">
        <v>41289</v>
      </c>
      <c r="P3960">
        <v>7</v>
      </c>
      <c r="Q3960" s="1">
        <v>0</v>
      </c>
      <c r="R3960">
        <v>4.9800000000000004</v>
      </c>
      <c r="S3960">
        <v>7.44</v>
      </c>
      <c r="T3960">
        <f t="shared" si="61"/>
        <v>34.86</v>
      </c>
    </row>
    <row r="3961" spans="1:20" x14ac:dyDescent="0.25">
      <c r="A3961">
        <v>3960</v>
      </c>
      <c r="B3961">
        <v>91229</v>
      </c>
      <c r="C3961" t="s">
        <v>2554</v>
      </c>
      <c r="D3961" t="s">
        <v>20</v>
      </c>
      <c r="E3961" t="s">
        <v>21</v>
      </c>
      <c r="F3961" t="s">
        <v>47</v>
      </c>
      <c r="G3961" t="s">
        <v>48</v>
      </c>
      <c r="H3961" t="s">
        <v>24</v>
      </c>
      <c r="I3961" t="s">
        <v>28</v>
      </c>
      <c r="J3961" t="s">
        <v>36</v>
      </c>
      <c r="K3961" t="s">
        <v>1447</v>
      </c>
      <c r="L3961" t="s">
        <v>746</v>
      </c>
      <c r="M3961" t="s">
        <v>114</v>
      </c>
      <c r="N3961" s="2">
        <v>40208</v>
      </c>
      <c r="O3961" s="2">
        <v>40213</v>
      </c>
      <c r="P3961">
        <v>8</v>
      </c>
      <c r="Q3961" s="1">
        <v>7.0000000000000007E-2</v>
      </c>
      <c r="R3961">
        <v>574.74</v>
      </c>
      <c r="S3961">
        <v>24.49</v>
      </c>
      <c r="T3961">
        <f t="shared" si="61"/>
        <v>4597.92</v>
      </c>
    </row>
    <row r="3962" spans="1:20" x14ac:dyDescent="0.25">
      <c r="A3962">
        <v>3961</v>
      </c>
      <c r="B3962">
        <v>89338</v>
      </c>
      <c r="C3962" t="s">
        <v>2269</v>
      </c>
      <c r="D3962" t="s">
        <v>38</v>
      </c>
      <c r="E3962" t="s">
        <v>39</v>
      </c>
      <c r="F3962" t="s">
        <v>22</v>
      </c>
      <c r="G3962" t="s">
        <v>23</v>
      </c>
      <c r="H3962" t="s">
        <v>78</v>
      </c>
      <c r="I3962" t="s">
        <v>28</v>
      </c>
      <c r="J3962" t="s">
        <v>36</v>
      </c>
      <c r="K3962" t="s">
        <v>74</v>
      </c>
      <c r="L3962" t="s">
        <v>746</v>
      </c>
      <c r="M3962" t="s">
        <v>232</v>
      </c>
      <c r="N3962" s="2">
        <v>41395</v>
      </c>
      <c r="O3962" s="2">
        <v>41397</v>
      </c>
      <c r="P3962">
        <v>5</v>
      </c>
      <c r="Q3962" s="1">
        <v>0.01</v>
      </c>
      <c r="R3962">
        <v>123.38</v>
      </c>
      <c r="S3962">
        <v>24.49</v>
      </c>
      <c r="T3962">
        <f t="shared" si="61"/>
        <v>616.9</v>
      </c>
    </row>
    <row r="3963" spans="1:20" x14ac:dyDescent="0.25">
      <c r="A3963">
        <v>3962</v>
      </c>
      <c r="B3963">
        <v>91021</v>
      </c>
      <c r="C3963" t="s">
        <v>817</v>
      </c>
      <c r="D3963" t="s">
        <v>20</v>
      </c>
      <c r="E3963" t="s">
        <v>39</v>
      </c>
      <c r="F3963" t="s">
        <v>22</v>
      </c>
      <c r="G3963" t="s">
        <v>32</v>
      </c>
      <c r="H3963" t="s">
        <v>54</v>
      </c>
      <c r="I3963" t="s">
        <v>28</v>
      </c>
      <c r="J3963" t="s">
        <v>36</v>
      </c>
      <c r="K3963" t="s">
        <v>71</v>
      </c>
      <c r="L3963" t="s">
        <v>192</v>
      </c>
      <c r="M3963" t="s">
        <v>326</v>
      </c>
      <c r="N3963" s="2">
        <v>41103</v>
      </c>
      <c r="O3963" s="2">
        <v>41105</v>
      </c>
      <c r="P3963">
        <v>13</v>
      </c>
      <c r="Q3963" s="1">
        <v>0.09</v>
      </c>
      <c r="R3963">
        <v>3.52</v>
      </c>
      <c r="S3963">
        <v>6.83</v>
      </c>
      <c r="T3963">
        <f t="shared" si="61"/>
        <v>45.76</v>
      </c>
    </row>
    <row r="3964" spans="1:20" x14ac:dyDescent="0.25">
      <c r="A3964">
        <v>3963</v>
      </c>
      <c r="B3964">
        <v>91021</v>
      </c>
      <c r="C3964" t="s">
        <v>817</v>
      </c>
      <c r="D3964" t="s">
        <v>20</v>
      </c>
      <c r="E3964" t="s">
        <v>39</v>
      </c>
      <c r="F3964" t="s">
        <v>22</v>
      </c>
      <c r="G3964" t="s">
        <v>32</v>
      </c>
      <c r="H3964" t="s">
        <v>89</v>
      </c>
      <c r="I3964" t="s">
        <v>28</v>
      </c>
      <c r="J3964" t="s">
        <v>36</v>
      </c>
      <c r="K3964" t="s">
        <v>58</v>
      </c>
      <c r="L3964" t="s">
        <v>44</v>
      </c>
      <c r="M3964" t="s">
        <v>150</v>
      </c>
      <c r="N3964" s="2">
        <v>41103</v>
      </c>
      <c r="O3964" s="2">
        <v>41104</v>
      </c>
      <c r="P3964">
        <v>9</v>
      </c>
      <c r="Q3964" s="1">
        <v>0.02</v>
      </c>
      <c r="R3964">
        <v>7.28</v>
      </c>
      <c r="S3964">
        <v>4.2300000000000004</v>
      </c>
      <c r="T3964">
        <f t="shared" si="61"/>
        <v>65.52</v>
      </c>
    </row>
    <row r="3965" spans="1:20" x14ac:dyDescent="0.25">
      <c r="A3965">
        <v>3964</v>
      </c>
      <c r="B3965">
        <v>90747</v>
      </c>
      <c r="C3965" t="s">
        <v>802</v>
      </c>
      <c r="D3965" t="s">
        <v>20</v>
      </c>
      <c r="E3965" t="s">
        <v>39</v>
      </c>
      <c r="F3965" t="s">
        <v>22</v>
      </c>
      <c r="G3965" t="s">
        <v>23</v>
      </c>
      <c r="H3965" t="s">
        <v>42</v>
      </c>
      <c r="I3965" t="s">
        <v>28</v>
      </c>
      <c r="J3965" t="s">
        <v>36</v>
      </c>
      <c r="K3965" t="s">
        <v>95</v>
      </c>
      <c r="L3965" t="s">
        <v>44</v>
      </c>
      <c r="M3965" t="s">
        <v>190</v>
      </c>
      <c r="N3965" s="2">
        <v>41033</v>
      </c>
      <c r="O3965" s="2">
        <v>41035</v>
      </c>
      <c r="P3965">
        <v>13</v>
      </c>
      <c r="Q3965" s="1">
        <v>0.05</v>
      </c>
      <c r="R3965">
        <v>3.38</v>
      </c>
      <c r="S3965">
        <v>1.0900000000000001</v>
      </c>
      <c r="T3965">
        <f t="shared" si="61"/>
        <v>43.94</v>
      </c>
    </row>
    <row r="3966" spans="1:20" x14ac:dyDescent="0.25">
      <c r="A3966">
        <v>3965</v>
      </c>
      <c r="B3966">
        <v>90747</v>
      </c>
      <c r="C3966" t="s">
        <v>802</v>
      </c>
      <c r="D3966" t="s">
        <v>20</v>
      </c>
      <c r="E3966" t="s">
        <v>39</v>
      </c>
      <c r="F3966" t="s">
        <v>22</v>
      </c>
      <c r="G3966" t="s">
        <v>23</v>
      </c>
      <c r="H3966" t="s">
        <v>61</v>
      </c>
      <c r="I3966" t="s">
        <v>28</v>
      </c>
      <c r="J3966" t="s">
        <v>36</v>
      </c>
      <c r="K3966" t="s">
        <v>221</v>
      </c>
      <c r="L3966" t="s">
        <v>746</v>
      </c>
      <c r="M3966" t="s">
        <v>182</v>
      </c>
      <c r="N3966" s="2">
        <v>41033</v>
      </c>
      <c r="O3966" s="2">
        <v>41035</v>
      </c>
      <c r="P3966">
        <v>18</v>
      </c>
      <c r="Q3966" s="1">
        <v>0.05</v>
      </c>
      <c r="R3966">
        <v>80.98</v>
      </c>
      <c r="S3966">
        <v>35</v>
      </c>
      <c r="T3966">
        <f t="shared" si="61"/>
        <v>1457.64</v>
      </c>
    </row>
    <row r="3967" spans="1:20" x14ac:dyDescent="0.25">
      <c r="A3967">
        <v>3966</v>
      </c>
      <c r="B3967">
        <v>90747</v>
      </c>
      <c r="C3967" t="s">
        <v>802</v>
      </c>
      <c r="D3967" t="s">
        <v>20</v>
      </c>
      <c r="E3967" t="s">
        <v>21</v>
      </c>
      <c r="F3967" t="s">
        <v>22</v>
      </c>
      <c r="G3967" t="s">
        <v>23</v>
      </c>
      <c r="H3967" t="s">
        <v>206</v>
      </c>
      <c r="I3967" t="s">
        <v>28</v>
      </c>
      <c r="J3967" t="s">
        <v>36</v>
      </c>
      <c r="K3967" t="s">
        <v>198</v>
      </c>
      <c r="L3967" t="s">
        <v>192</v>
      </c>
      <c r="M3967" t="s">
        <v>86</v>
      </c>
      <c r="N3967" s="2">
        <v>41033</v>
      </c>
      <c r="O3967" s="2">
        <v>41034</v>
      </c>
      <c r="P3967">
        <v>13</v>
      </c>
      <c r="Q3967" s="1">
        <v>0.05</v>
      </c>
      <c r="R3967">
        <v>125.99</v>
      </c>
      <c r="S3967">
        <v>5.63</v>
      </c>
      <c r="T3967">
        <f t="shared" si="61"/>
        <v>1637.87</v>
      </c>
    </row>
    <row r="3968" spans="1:20" x14ac:dyDescent="0.25">
      <c r="A3968">
        <v>3967</v>
      </c>
      <c r="B3968">
        <v>90747</v>
      </c>
      <c r="C3968" t="s">
        <v>474</v>
      </c>
      <c r="D3968" t="s">
        <v>38</v>
      </c>
      <c r="E3968" t="s">
        <v>39</v>
      </c>
      <c r="F3968" t="s">
        <v>31</v>
      </c>
      <c r="G3968" t="s">
        <v>23</v>
      </c>
      <c r="H3968" t="s">
        <v>94</v>
      </c>
      <c r="I3968" t="s">
        <v>28</v>
      </c>
      <c r="J3968" t="s">
        <v>36</v>
      </c>
      <c r="K3968" t="s">
        <v>149</v>
      </c>
      <c r="L3968" t="s">
        <v>44</v>
      </c>
      <c r="M3968" t="s">
        <v>141</v>
      </c>
      <c r="N3968" s="2">
        <v>41033</v>
      </c>
      <c r="O3968" s="2">
        <v>41033</v>
      </c>
      <c r="P3968">
        <v>17</v>
      </c>
      <c r="Q3968" s="1">
        <v>0.09</v>
      </c>
      <c r="R3968">
        <v>2.52</v>
      </c>
      <c r="S3968">
        <v>1.92</v>
      </c>
      <c r="T3968">
        <f t="shared" si="61"/>
        <v>42.84</v>
      </c>
    </row>
    <row r="3969" spans="1:20" x14ac:dyDescent="0.25">
      <c r="A3969">
        <v>3968</v>
      </c>
      <c r="B3969">
        <v>90821</v>
      </c>
      <c r="C3969" t="s">
        <v>1448</v>
      </c>
      <c r="D3969" t="s">
        <v>578</v>
      </c>
      <c r="E3969" t="s">
        <v>187</v>
      </c>
      <c r="F3969" t="s">
        <v>22</v>
      </c>
      <c r="G3969" t="s">
        <v>48</v>
      </c>
      <c r="H3969" t="s">
        <v>225</v>
      </c>
      <c r="I3969" t="s">
        <v>28</v>
      </c>
      <c r="J3969" t="s">
        <v>36</v>
      </c>
      <c r="K3969" t="s">
        <v>181</v>
      </c>
      <c r="L3969" t="s">
        <v>330</v>
      </c>
      <c r="M3969" t="s">
        <v>182</v>
      </c>
      <c r="N3969" s="2">
        <v>40537</v>
      </c>
      <c r="O3969" s="2">
        <v>40544</v>
      </c>
      <c r="P3969">
        <v>22</v>
      </c>
      <c r="Q3969" s="1">
        <v>0.02</v>
      </c>
      <c r="R3969">
        <v>58.14</v>
      </c>
      <c r="S3969">
        <v>36.61</v>
      </c>
      <c r="T3969">
        <f t="shared" si="61"/>
        <v>1279.08</v>
      </c>
    </row>
    <row r="3970" spans="1:20" x14ac:dyDescent="0.25">
      <c r="A3970">
        <v>3969</v>
      </c>
      <c r="B3970">
        <v>90821</v>
      </c>
      <c r="C3970" t="s">
        <v>1448</v>
      </c>
      <c r="D3970" t="s">
        <v>20</v>
      </c>
      <c r="E3970" t="s">
        <v>39</v>
      </c>
      <c r="F3970" t="s">
        <v>22</v>
      </c>
      <c r="G3970" t="s">
        <v>48</v>
      </c>
      <c r="H3970" t="s">
        <v>54</v>
      </c>
      <c r="I3970" t="s">
        <v>28</v>
      </c>
      <c r="J3970" t="s">
        <v>36</v>
      </c>
      <c r="K3970" t="s">
        <v>172</v>
      </c>
      <c r="L3970" t="s">
        <v>192</v>
      </c>
      <c r="M3970" t="s">
        <v>80</v>
      </c>
      <c r="N3970" s="2">
        <v>40537</v>
      </c>
      <c r="O3970" s="2">
        <v>40544</v>
      </c>
      <c r="P3970">
        <v>22</v>
      </c>
      <c r="Q3970" s="1">
        <v>0.03</v>
      </c>
      <c r="R3970">
        <v>15.57</v>
      </c>
      <c r="S3970">
        <v>1.39</v>
      </c>
      <c r="T3970">
        <f t="shared" si="61"/>
        <v>342.54</v>
      </c>
    </row>
    <row r="3971" spans="1:20" x14ac:dyDescent="0.25">
      <c r="A3971">
        <v>3970</v>
      </c>
      <c r="B3971">
        <v>89104</v>
      </c>
      <c r="C3971" t="s">
        <v>401</v>
      </c>
      <c r="D3971" t="s">
        <v>20</v>
      </c>
      <c r="E3971" t="s">
        <v>39</v>
      </c>
      <c r="F3971" t="s">
        <v>22</v>
      </c>
      <c r="G3971" t="s">
        <v>93</v>
      </c>
      <c r="H3971" t="s">
        <v>89</v>
      </c>
      <c r="I3971" t="s">
        <v>28</v>
      </c>
      <c r="J3971" t="s">
        <v>36</v>
      </c>
      <c r="K3971" t="s">
        <v>181</v>
      </c>
      <c r="L3971" t="s">
        <v>44</v>
      </c>
      <c r="M3971" t="s">
        <v>150</v>
      </c>
      <c r="N3971" s="2">
        <v>41014</v>
      </c>
      <c r="O3971" s="2">
        <v>41015</v>
      </c>
      <c r="P3971">
        <v>5</v>
      </c>
      <c r="Q3971" s="1">
        <v>0.09</v>
      </c>
      <c r="R3971">
        <v>2.1</v>
      </c>
      <c r="S3971">
        <v>0.7</v>
      </c>
      <c r="T3971">
        <f t="shared" ref="T3971:T4034" si="62">R3971*P3971</f>
        <v>10.5</v>
      </c>
    </row>
    <row r="3972" spans="1:20" x14ac:dyDescent="0.25">
      <c r="A3972">
        <v>3971</v>
      </c>
      <c r="B3972">
        <v>88668</v>
      </c>
      <c r="C3972" t="s">
        <v>537</v>
      </c>
      <c r="D3972" t="s">
        <v>38</v>
      </c>
      <c r="E3972" t="s">
        <v>39</v>
      </c>
      <c r="F3972" t="s">
        <v>31</v>
      </c>
      <c r="G3972" t="s">
        <v>48</v>
      </c>
      <c r="H3972" t="s">
        <v>61</v>
      </c>
      <c r="I3972" t="s">
        <v>28</v>
      </c>
      <c r="J3972" t="s">
        <v>36</v>
      </c>
      <c r="K3972" t="s">
        <v>105</v>
      </c>
      <c r="L3972" t="s">
        <v>192</v>
      </c>
      <c r="M3972" t="s">
        <v>139</v>
      </c>
      <c r="N3972" s="2">
        <v>40499</v>
      </c>
      <c r="O3972" s="2">
        <v>40503</v>
      </c>
      <c r="P3972">
        <v>12</v>
      </c>
      <c r="Q3972" s="1">
        <v>0.02</v>
      </c>
      <c r="R3972">
        <v>4.0599999999999996</v>
      </c>
      <c r="S3972">
        <v>6.89</v>
      </c>
      <c r="T3972">
        <f t="shared" si="62"/>
        <v>48.72</v>
      </c>
    </row>
    <row r="3973" spans="1:20" x14ac:dyDescent="0.25">
      <c r="A3973">
        <v>3972</v>
      </c>
      <c r="B3973">
        <v>88668</v>
      </c>
      <c r="C3973" t="s">
        <v>537</v>
      </c>
      <c r="D3973" t="s">
        <v>20</v>
      </c>
      <c r="E3973" t="s">
        <v>21</v>
      </c>
      <c r="F3973" t="s">
        <v>31</v>
      </c>
      <c r="G3973" t="s">
        <v>48</v>
      </c>
      <c r="H3973" t="s">
        <v>24</v>
      </c>
      <c r="I3973" t="s">
        <v>28</v>
      </c>
      <c r="J3973" t="s">
        <v>36</v>
      </c>
      <c r="K3973" t="s">
        <v>34</v>
      </c>
      <c r="L3973" t="s">
        <v>706</v>
      </c>
      <c r="M3973" t="s">
        <v>146</v>
      </c>
      <c r="N3973" s="2">
        <v>40499</v>
      </c>
      <c r="O3973" s="2">
        <v>40503</v>
      </c>
      <c r="P3973">
        <v>37</v>
      </c>
      <c r="Q3973" s="1">
        <v>7.0000000000000007E-2</v>
      </c>
      <c r="R3973">
        <v>9.49</v>
      </c>
      <c r="S3973">
        <v>5.76</v>
      </c>
      <c r="T3973">
        <f t="shared" si="62"/>
        <v>351.13</v>
      </c>
    </row>
    <row r="3974" spans="1:20" x14ac:dyDescent="0.25">
      <c r="A3974">
        <v>3973</v>
      </c>
      <c r="B3974">
        <v>87188</v>
      </c>
      <c r="C3974" t="s">
        <v>805</v>
      </c>
      <c r="D3974" t="s">
        <v>38</v>
      </c>
      <c r="E3974" t="s">
        <v>39</v>
      </c>
      <c r="F3974" t="s">
        <v>22</v>
      </c>
      <c r="G3974" t="s">
        <v>32</v>
      </c>
      <c r="H3974" t="s">
        <v>42</v>
      </c>
      <c r="I3974" t="s">
        <v>28</v>
      </c>
      <c r="J3974" t="s">
        <v>36</v>
      </c>
      <c r="K3974" t="s">
        <v>50</v>
      </c>
      <c r="L3974" t="s">
        <v>26</v>
      </c>
      <c r="M3974" t="s">
        <v>150</v>
      </c>
      <c r="N3974" s="2">
        <v>40697</v>
      </c>
      <c r="O3974" s="2">
        <v>40699</v>
      </c>
      <c r="P3974">
        <v>6</v>
      </c>
      <c r="Q3974" s="1">
        <v>0.02</v>
      </c>
      <c r="R3974">
        <v>10.98</v>
      </c>
      <c r="S3974">
        <v>3.37</v>
      </c>
      <c r="T3974">
        <f t="shared" si="62"/>
        <v>65.88</v>
      </c>
    </row>
    <row r="3975" spans="1:20" x14ac:dyDescent="0.25">
      <c r="A3975">
        <v>3974</v>
      </c>
      <c r="B3975">
        <v>88737</v>
      </c>
      <c r="C3975" t="s">
        <v>599</v>
      </c>
      <c r="D3975" t="s">
        <v>20</v>
      </c>
      <c r="E3975" t="s">
        <v>21</v>
      </c>
      <c r="F3975" t="s">
        <v>47</v>
      </c>
      <c r="G3975" t="s">
        <v>23</v>
      </c>
      <c r="H3975" t="s">
        <v>203</v>
      </c>
      <c r="I3975" t="s">
        <v>28</v>
      </c>
      <c r="J3975" t="s">
        <v>36</v>
      </c>
      <c r="K3975" t="s">
        <v>25</v>
      </c>
      <c r="L3975" t="s">
        <v>26</v>
      </c>
      <c r="M3975" t="s">
        <v>160</v>
      </c>
      <c r="N3975" s="2">
        <v>40959</v>
      </c>
      <c r="O3975" s="2">
        <v>40961</v>
      </c>
      <c r="P3975">
        <v>11</v>
      </c>
      <c r="Q3975" s="1">
        <v>0.06</v>
      </c>
      <c r="R3975">
        <v>14.48</v>
      </c>
      <c r="S3975">
        <v>1.99</v>
      </c>
      <c r="T3975">
        <f t="shared" si="62"/>
        <v>159.28</v>
      </c>
    </row>
    <row r="3976" spans="1:20" x14ac:dyDescent="0.25">
      <c r="A3976">
        <v>3975</v>
      </c>
      <c r="B3976">
        <v>88737</v>
      </c>
      <c r="C3976" t="s">
        <v>599</v>
      </c>
      <c r="D3976" t="s">
        <v>578</v>
      </c>
      <c r="E3976" t="s">
        <v>187</v>
      </c>
      <c r="F3976" t="s">
        <v>47</v>
      </c>
      <c r="G3976" t="s">
        <v>23</v>
      </c>
      <c r="H3976" t="s">
        <v>219</v>
      </c>
      <c r="I3976" t="s">
        <v>28</v>
      </c>
      <c r="J3976" t="s">
        <v>36</v>
      </c>
      <c r="K3976" t="s">
        <v>116</v>
      </c>
      <c r="L3976" t="s">
        <v>330</v>
      </c>
      <c r="M3976" t="s">
        <v>134</v>
      </c>
      <c r="N3976" s="2">
        <v>40959</v>
      </c>
      <c r="O3976" s="2">
        <v>40960</v>
      </c>
      <c r="P3976">
        <v>4</v>
      </c>
      <c r="Q3976" s="1">
        <v>0.06</v>
      </c>
      <c r="R3976">
        <v>417.4</v>
      </c>
      <c r="S3976">
        <v>75.23</v>
      </c>
      <c r="T3976">
        <f t="shared" si="62"/>
        <v>1669.6</v>
      </c>
    </row>
    <row r="3977" spans="1:20" x14ac:dyDescent="0.25">
      <c r="A3977">
        <v>3976</v>
      </c>
      <c r="B3977">
        <v>90534</v>
      </c>
      <c r="C3977" t="s">
        <v>1705</v>
      </c>
      <c r="D3977" t="s">
        <v>20</v>
      </c>
      <c r="E3977" t="s">
        <v>39</v>
      </c>
      <c r="F3977" t="s">
        <v>31</v>
      </c>
      <c r="G3977" t="s">
        <v>48</v>
      </c>
      <c r="H3977" t="s">
        <v>49</v>
      </c>
      <c r="I3977" t="s">
        <v>28</v>
      </c>
      <c r="J3977" t="s">
        <v>36</v>
      </c>
      <c r="K3977" t="s">
        <v>95</v>
      </c>
      <c r="L3977" t="s">
        <v>192</v>
      </c>
      <c r="M3977" t="s">
        <v>296</v>
      </c>
      <c r="N3977" s="2">
        <v>41050</v>
      </c>
      <c r="O3977" s="2">
        <v>41050</v>
      </c>
      <c r="P3977">
        <v>3</v>
      </c>
      <c r="Q3977" s="1">
        <v>0.01</v>
      </c>
      <c r="R3977">
        <v>24.95</v>
      </c>
      <c r="S3977">
        <v>2.99</v>
      </c>
      <c r="T3977">
        <f t="shared" si="62"/>
        <v>74.849999999999994</v>
      </c>
    </row>
    <row r="3978" spans="1:20" x14ac:dyDescent="0.25">
      <c r="A3978">
        <v>3977</v>
      </c>
      <c r="B3978">
        <v>90534</v>
      </c>
      <c r="C3978" t="s">
        <v>1458</v>
      </c>
      <c r="D3978" t="s">
        <v>20</v>
      </c>
      <c r="E3978" t="s">
        <v>39</v>
      </c>
      <c r="F3978" t="s">
        <v>31</v>
      </c>
      <c r="G3978" t="s">
        <v>48</v>
      </c>
      <c r="H3978" t="s">
        <v>54</v>
      </c>
      <c r="I3978" t="s">
        <v>28</v>
      </c>
      <c r="J3978" t="s">
        <v>36</v>
      </c>
      <c r="K3978" t="s">
        <v>50</v>
      </c>
      <c r="L3978" t="s">
        <v>44</v>
      </c>
      <c r="M3978" t="s">
        <v>131</v>
      </c>
      <c r="N3978" s="2">
        <v>41050</v>
      </c>
      <c r="O3978" s="2">
        <v>41052</v>
      </c>
      <c r="P3978">
        <v>16</v>
      </c>
      <c r="Q3978" s="1">
        <v>0.06</v>
      </c>
      <c r="R3978">
        <v>6.88</v>
      </c>
      <c r="S3978">
        <v>2</v>
      </c>
      <c r="T3978">
        <f t="shared" si="62"/>
        <v>110.08</v>
      </c>
    </row>
    <row r="3979" spans="1:20" x14ac:dyDescent="0.25">
      <c r="A3979">
        <v>3978</v>
      </c>
      <c r="B3979">
        <v>85905</v>
      </c>
      <c r="C3979" t="s">
        <v>2023</v>
      </c>
      <c r="D3979" t="s">
        <v>20</v>
      </c>
      <c r="E3979" t="s">
        <v>187</v>
      </c>
      <c r="F3979" t="s">
        <v>40</v>
      </c>
      <c r="G3979" t="s">
        <v>48</v>
      </c>
      <c r="H3979" t="s">
        <v>225</v>
      </c>
      <c r="I3979" t="s">
        <v>28</v>
      </c>
      <c r="J3979" t="s">
        <v>36</v>
      </c>
      <c r="K3979" t="s">
        <v>71</v>
      </c>
      <c r="L3979" t="s">
        <v>26</v>
      </c>
      <c r="M3979" t="s">
        <v>393</v>
      </c>
      <c r="N3979" s="2">
        <v>41335</v>
      </c>
      <c r="O3979" s="2">
        <v>41337</v>
      </c>
      <c r="P3979">
        <v>4</v>
      </c>
      <c r="Q3979" s="1">
        <v>0.01</v>
      </c>
      <c r="R3979">
        <v>25.38</v>
      </c>
      <c r="S3979">
        <v>8.99</v>
      </c>
      <c r="T3979">
        <f t="shared" si="62"/>
        <v>101.52</v>
      </c>
    </row>
    <row r="3980" spans="1:20" x14ac:dyDescent="0.25">
      <c r="A3980">
        <v>3979</v>
      </c>
      <c r="B3980">
        <v>85905</v>
      </c>
      <c r="C3980" t="s">
        <v>2023</v>
      </c>
      <c r="D3980" t="s">
        <v>20</v>
      </c>
      <c r="E3980" t="s">
        <v>39</v>
      </c>
      <c r="F3980" t="s">
        <v>40</v>
      </c>
      <c r="G3980" t="s">
        <v>48</v>
      </c>
      <c r="H3980" t="s">
        <v>54</v>
      </c>
      <c r="I3980" t="s">
        <v>28</v>
      </c>
      <c r="J3980" t="s">
        <v>36</v>
      </c>
      <c r="K3980" t="s">
        <v>172</v>
      </c>
      <c r="L3980" t="s">
        <v>192</v>
      </c>
      <c r="M3980" t="s">
        <v>264</v>
      </c>
      <c r="N3980" s="2">
        <v>41335</v>
      </c>
      <c r="O3980" s="2">
        <v>41339</v>
      </c>
      <c r="P3980">
        <v>8</v>
      </c>
      <c r="Q3980" s="1">
        <v>0.05</v>
      </c>
      <c r="R3980">
        <v>48.04</v>
      </c>
      <c r="S3980">
        <v>5.79</v>
      </c>
      <c r="T3980">
        <f t="shared" si="62"/>
        <v>384.32</v>
      </c>
    </row>
    <row r="3981" spans="1:20" x14ac:dyDescent="0.25">
      <c r="A3981">
        <v>3980</v>
      </c>
      <c r="B3981">
        <v>91166</v>
      </c>
      <c r="C3981" t="s">
        <v>1501</v>
      </c>
      <c r="D3981" t="s">
        <v>38</v>
      </c>
      <c r="E3981" t="s">
        <v>39</v>
      </c>
      <c r="F3981" t="s">
        <v>22</v>
      </c>
      <c r="G3981" t="s">
        <v>93</v>
      </c>
      <c r="H3981" t="s">
        <v>78</v>
      </c>
      <c r="I3981" t="s">
        <v>28</v>
      </c>
      <c r="J3981" t="s">
        <v>36</v>
      </c>
      <c r="K3981" t="s">
        <v>184</v>
      </c>
      <c r="L3981" t="s">
        <v>192</v>
      </c>
      <c r="M3981" t="s">
        <v>499</v>
      </c>
      <c r="N3981" s="2">
        <v>40418</v>
      </c>
      <c r="O3981" s="2">
        <v>40419</v>
      </c>
      <c r="P3981">
        <v>18</v>
      </c>
      <c r="Q3981" s="1">
        <v>0.01</v>
      </c>
      <c r="R3981">
        <v>6.48</v>
      </c>
      <c r="S3981">
        <v>6.57</v>
      </c>
      <c r="T3981">
        <f t="shared" si="62"/>
        <v>116.64000000000001</v>
      </c>
    </row>
    <row r="3982" spans="1:20" x14ac:dyDescent="0.25">
      <c r="A3982">
        <v>3981</v>
      </c>
      <c r="B3982">
        <v>90607</v>
      </c>
      <c r="C3982" t="s">
        <v>1997</v>
      </c>
      <c r="D3982" t="s">
        <v>578</v>
      </c>
      <c r="E3982" t="s">
        <v>187</v>
      </c>
      <c r="F3982" t="s">
        <v>31</v>
      </c>
      <c r="G3982" t="s">
        <v>48</v>
      </c>
      <c r="H3982" t="s">
        <v>219</v>
      </c>
      <c r="I3982" t="s">
        <v>28</v>
      </c>
      <c r="J3982" t="s">
        <v>36</v>
      </c>
      <c r="K3982" t="s">
        <v>226</v>
      </c>
      <c r="L3982" t="s">
        <v>283</v>
      </c>
      <c r="M3982" t="s">
        <v>69</v>
      </c>
      <c r="N3982" s="2">
        <v>41611</v>
      </c>
      <c r="O3982" s="2">
        <v>41611</v>
      </c>
      <c r="P3982">
        <v>2</v>
      </c>
      <c r="Q3982" s="1">
        <v>7.0000000000000007E-2</v>
      </c>
      <c r="R3982">
        <v>284.98</v>
      </c>
      <c r="S3982">
        <v>69.55</v>
      </c>
      <c r="T3982">
        <f t="shared" si="62"/>
        <v>569.96</v>
      </c>
    </row>
    <row r="3983" spans="1:20" x14ac:dyDescent="0.25">
      <c r="A3983">
        <v>3982</v>
      </c>
      <c r="B3983">
        <v>88641</v>
      </c>
      <c r="C3983" t="s">
        <v>852</v>
      </c>
      <c r="D3983" t="s">
        <v>20</v>
      </c>
      <c r="E3983" t="s">
        <v>39</v>
      </c>
      <c r="F3983" t="s">
        <v>31</v>
      </c>
      <c r="G3983" t="s">
        <v>41</v>
      </c>
      <c r="H3983" t="s">
        <v>78</v>
      </c>
      <c r="I3983" t="s">
        <v>28</v>
      </c>
      <c r="J3983" t="s">
        <v>36</v>
      </c>
      <c r="K3983" t="s">
        <v>163</v>
      </c>
      <c r="L3983" t="s">
        <v>192</v>
      </c>
      <c r="M3983" t="s">
        <v>131</v>
      </c>
      <c r="N3983" s="2">
        <v>41458</v>
      </c>
      <c r="O3983" s="2">
        <v>41460</v>
      </c>
      <c r="P3983">
        <v>5</v>
      </c>
      <c r="Q3983" s="1">
        <v>0.04</v>
      </c>
      <c r="R3983">
        <v>3.69</v>
      </c>
      <c r="S3983">
        <v>0.5</v>
      </c>
      <c r="T3983">
        <f t="shared" si="62"/>
        <v>18.45</v>
      </c>
    </row>
    <row r="3984" spans="1:20" x14ac:dyDescent="0.25">
      <c r="A3984">
        <v>3983</v>
      </c>
      <c r="B3984">
        <v>90997</v>
      </c>
      <c r="C3984" t="s">
        <v>286</v>
      </c>
      <c r="D3984" t="s">
        <v>38</v>
      </c>
      <c r="E3984" t="s">
        <v>21</v>
      </c>
      <c r="F3984" t="s">
        <v>47</v>
      </c>
      <c r="G3984" t="s">
        <v>41</v>
      </c>
      <c r="H3984" t="s">
        <v>33</v>
      </c>
      <c r="I3984" t="s">
        <v>28</v>
      </c>
      <c r="J3984" t="s">
        <v>36</v>
      </c>
      <c r="K3984" t="s">
        <v>25</v>
      </c>
      <c r="L3984" t="s">
        <v>26</v>
      </c>
      <c r="M3984" t="s">
        <v>117</v>
      </c>
      <c r="N3984" s="2">
        <v>41402</v>
      </c>
      <c r="O3984" s="2">
        <v>41402</v>
      </c>
      <c r="P3984">
        <v>5</v>
      </c>
      <c r="Q3984" s="1">
        <v>0.04</v>
      </c>
      <c r="R3984">
        <v>22.24</v>
      </c>
      <c r="S3984">
        <v>1.99</v>
      </c>
      <c r="T3984">
        <f t="shared" si="62"/>
        <v>111.19999999999999</v>
      </c>
    </row>
    <row r="3985" spans="1:20" x14ac:dyDescent="0.25">
      <c r="A3985">
        <v>3984</v>
      </c>
      <c r="B3985">
        <v>89465</v>
      </c>
      <c r="C3985" t="s">
        <v>691</v>
      </c>
      <c r="D3985" t="s">
        <v>20</v>
      </c>
      <c r="E3985" t="s">
        <v>39</v>
      </c>
      <c r="F3985" t="s">
        <v>47</v>
      </c>
      <c r="G3985" t="s">
        <v>93</v>
      </c>
      <c r="H3985" t="s">
        <v>54</v>
      </c>
      <c r="I3985" t="s">
        <v>28</v>
      </c>
      <c r="J3985" t="s">
        <v>36</v>
      </c>
      <c r="K3985" t="s">
        <v>105</v>
      </c>
      <c r="L3985" t="s">
        <v>44</v>
      </c>
      <c r="M3985" t="s">
        <v>51</v>
      </c>
      <c r="N3985" s="2">
        <v>40386</v>
      </c>
      <c r="O3985" s="2">
        <v>40388</v>
      </c>
      <c r="P3985">
        <v>9</v>
      </c>
      <c r="Q3985" s="1">
        <v>0.08</v>
      </c>
      <c r="R3985">
        <v>2.94</v>
      </c>
      <c r="S3985">
        <v>0.96</v>
      </c>
      <c r="T3985">
        <f t="shared" si="62"/>
        <v>26.46</v>
      </c>
    </row>
    <row r="3986" spans="1:20" x14ac:dyDescent="0.25">
      <c r="A3986">
        <v>3985</v>
      </c>
      <c r="B3986">
        <v>87981</v>
      </c>
      <c r="C3986" t="s">
        <v>2083</v>
      </c>
      <c r="D3986" t="s">
        <v>20</v>
      </c>
      <c r="E3986" t="s">
        <v>39</v>
      </c>
      <c r="F3986" t="s">
        <v>47</v>
      </c>
      <c r="G3986" t="s">
        <v>93</v>
      </c>
      <c r="H3986" t="s">
        <v>78</v>
      </c>
      <c r="I3986" t="s">
        <v>28</v>
      </c>
      <c r="J3986" t="s">
        <v>36</v>
      </c>
      <c r="K3986" t="s">
        <v>158</v>
      </c>
      <c r="L3986" t="s">
        <v>44</v>
      </c>
      <c r="M3986" t="s">
        <v>160</v>
      </c>
      <c r="N3986" s="2">
        <v>40733</v>
      </c>
      <c r="O3986" s="2">
        <v>40734</v>
      </c>
      <c r="P3986">
        <v>5</v>
      </c>
      <c r="Q3986" s="1">
        <v>0.04</v>
      </c>
      <c r="R3986">
        <v>21.98</v>
      </c>
      <c r="S3986">
        <v>8.32</v>
      </c>
      <c r="T3986">
        <f t="shared" si="62"/>
        <v>109.9</v>
      </c>
    </row>
    <row r="3987" spans="1:20" x14ac:dyDescent="0.25">
      <c r="A3987">
        <v>3986</v>
      </c>
      <c r="B3987">
        <v>87981</v>
      </c>
      <c r="C3987" t="s">
        <v>2083</v>
      </c>
      <c r="D3987" t="s">
        <v>20</v>
      </c>
      <c r="E3987" t="s">
        <v>187</v>
      </c>
      <c r="F3987" t="s">
        <v>47</v>
      </c>
      <c r="G3987" t="s">
        <v>93</v>
      </c>
      <c r="H3987" t="s">
        <v>219</v>
      </c>
      <c r="I3987" t="s">
        <v>28</v>
      </c>
      <c r="J3987" t="s">
        <v>36</v>
      </c>
      <c r="K3987" t="s">
        <v>181</v>
      </c>
      <c r="L3987" t="s">
        <v>746</v>
      </c>
      <c r="M3987" t="s">
        <v>114</v>
      </c>
      <c r="N3987" s="2">
        <v>40733</v>
      </c>
      <c r="O3987" s="2">
        <v>40733</v>
      </c>
      <c r="P3987">
        <v>12</v>
      </c>
      <c r="Q3987" s="1">
        <v>0.05</v>
      </c>
      <c r="R3987">
        <v>71.37</v>
      </c>
      <c r="S3987">
        <v>69</v>
      </c>
      <c r="T3987">
        <f t="shared" si="62"/>
        <v>856.44</v>
      </c>
    </row>
    <row r="3988" spans="1:20" x14ac:dyDescent="0.25">
      <c r="A3988">
        <v>3987</v>
      </c>
      <c r="B3988">
        <v>91231</v>
      </c>
      <c r="C3988" t="s">
        <v>1452</v>
      </c>
      <c r="D3988" t="s">
        <v>20</v>
      </c>
      <c r="E3988" t="s">
        <v>39</v>
      </c>
      <c r="F3988" t="s">
        <v>31</v>
      </c>
      <c r="G3988" t="s">
        <v>41</v>
      </c>
      <c r="H3988" t="s">
        <v>54</v>
      </c>
      <c r="I3988" t="s">
        <v>28</v>
      </c>
      <c r="J3988" t="s">
        <v>36</v>
      </c>
      <c r="K3988" t="s">
        <v>289</v>
      </c>
      <c r="L3988" t="s">
        <v>26</v>
      </c>
      <c r="M3988" t="s">
        <v>139</v>
      </c>
      <c r="N3988" s="2">
        <v>41050</v>
      </c>
      <c r="O3988" s="2">
        <v>41051</v>
      </c>
      <c r="P3988">
        <v>7</v>
      </c>
      <c r="Q3988" s="1">
        <v>0.04</v>
      </c>
      <c r="R3988">
        <v>21.38</v>
      </c>
      <c r="S3988">
        <v>8.99</v>
      </c>
      <c r="T3988">
        <f t="shared" si="62"/>
        <v>149.66</v>
      </c>
    </row>
    <row r="3989" spans="1:20" x14ac:dyDescent="0.25">
      <c r="A3989">
        <v>3988</v>
      </c>
      <c r="B3989">
        <v>91231</v>
      </c>
      <c r="C3989" t="s">
        <v>1452</v>
      </c>
      <c r="D3989" t="s">
        <v>578</v>
      </c>
      <c r="E3989" t="s">
        <v>187</v>
      </c>
      <c r="F3989" t="s">
        <v>31</v>
      </c>
      <c r="G3989" t="s">
        <v>41</v>
      </c>
      <c r="H3989" t="s">
        <v>225</v>
      </c>
      <c r="I3989" t="s">
        <v>28</v>
      </c>
      <c r="J3989" t="s">
        <v>36</v>
      </c>
      <c r="K3989" t="s">
        <v>113</v>
      </c>
      <c r="L3989" t="s">
        <v>330</v>
      </c>
      <c r="M3989" t="s">
        <v>121</v>
      </c>
      <c r="N3989" s="2">
        <v>41050</v>
      </c>
      <c r="O3989" s="2">
        <v>41051</v>
      </c>
      <c r="P3989">
        <v>17</v>
      </c>
      <c r="Q3989" s="1">
        <v>0.05</v>
      </c>
      <c r="R3989">
        <v>348.21</v>
      </c>
      <c r="S3989">
        <v>84.84</v>
      </c>
      <c r="T3989">
        <f t="shared" si="62"/>
        <v>5919.57</v>
      </c>
    </row>
    <row r="3990" spans="1:20" x14ac:dyDescent="0.25">
      <c r="A3990">
        <v>3989</v>
      </c>
      <c r="B3990">
        <v>89928</v>
      </c>
      <c r="C3990" t="s">
        <v>753</v>
      </c>
      <c r="D3990" t="s">
        <v>20</v>
      </c>
      <c r="E3990" t="s">
        <v>187</v>
      </c>
      <c r="F3990" t="s">
        <v>31</v>
      </c>
      <c r="G3990" t="s">
        <v>23</v>
      </c>
      <c r="H3990" t="s">
        <v>219</v>
      </c>
      <c r="I3990" t="s">
        <v>28</v>
      </c>
      <c r="J3990" t="s">
        <v>36</v>
      </c>
      <c r="K3990" t="s">
        <v>189</v>
      </c>
      <c r="L3990" t="s">
        <v>746</v>
      </c>
      <c r="M3990" t="s">
        <v>143</v>
      </c>
      <c r="N3990" s="2">
        <v>40222</v>
      </c>
      <c r="O3990" s="2">
        <v>40224</v>
      </c>
      <c r="P3990">
        <v>11</v>
      </c>
      <c r="Q3990" s="1">
        <v>0.03</v>
      </c>
      <c r="R3990">
        <v>194.3</v>
      </c>
      <c r="S3990">
        <v>11.54</v>
      </c>
      <c r="T3990">
        <f t="shared" si="62"/>
        <v>2137.3000000000002</v>
      </c>
    </row>
    <row r="3991" spans="1:20" x14ac:dyDescent="0.25">
      <c r="A3991">
        <v>3990</v>
      </c>
      <c r="B3991">
        <v>89634</v>
      </c>
      <c r="C3991" t="s">
        <v>709</v>
      </c>
      <c r="D3991" t="s">
        <v>20</v>
      </c>
      <c r="E3991" t="s">
        <v>39</v>
      </c>
      <c r="F3991" t="s">
        <v>31</v>
      </c>
      <c r="G3991" t="s">
        <v>23</v>
      </c>
      <c r="H3991" t="s">
        <v>61</v>
      </c>
      <c r="I3991" t="s">
        <v>28</v>
      </c>
      <c r="J3991" t="s">
        <v>36</v>
      </c>
      <c r="K3991" t="s">
        <v>71</v>
      </c>
      <c r="L3991" t="s">
        <v>192</v>
      </c>
      <c r="M3991" t="s">
        <v>146</v>
      </c>
      <c r="N3991" s="2">
        <v>41389</v>
      </c>
      <c r="O3991" s="2">
        <v>41391</v>
      </c>
      <c r="P3991">
        <v>8</v>
      </c>
      <c r="Q3991" s="1">
        <v>0.05</v>
      </c>
      <c r="R3991">
        <v>3.08</v>
      </c>
      <c r="S3991">
        <v>0.99</v>
      </c>
      <c r="T3991">
        <f t="shared" si="62"/>
        <v>24.64</v>
      </c>
    </row>
    <row r="3992" spans="1:20" x14ac:dyDescent="0.25">
      <c r="A3992">
        <v>3991</v>
      </c>
      <c r="B3992">
        <v>89634</v>
      </c>
      <c r="C3992" t="s">
        <v>709</v>
      </c>
      <c r="D3992" t="s">
        <v>20</v>
      </c>
      <c r="E3992" t="s">
        <v>187</v>
      </c>
      <c r="F3992" t="s">
        <v>31</v>
      </c>
      <c r="G3992" t="s">
        <v>23</v>
      </c>
      <c r="H3992" t="s">
        <v>219</v>
      </c>
      <c r="I3992" t="s">
        <v>28</v>
      </c>
      <c r="J3992" t="s">
        <v>36</v>
      </c>
      <c r="K3992" t="s">
        <v>158</v>
      </c>
      <c r="L3992" t="s">
        <v>26</v>
      </c>
      <c r="M3992" t="s">
        <v>35</v>
      </c>
      <c r="N3992" s="2">
        <v>41389</v>
      </c>
      <c r="O3992" s="2">
        <v>41391</v>
      </c>
      <c r="P3992">
        <v>2</v>
      </c>
      <c r="Q3992" s="1">
        <v>0</v>
      </c>
      <c r="R3992">
        <v>9.48</v>
      </c>
      <c r="S3992">
        <v>3.72</v>
      </c>
      <c r="T3992">
        <f t="shared" si="62"/>
        <v>18.96</v>
      </c>
    </row>
    <row r="3993" spans="1:20" x14ac:dyDescent="0.25">
      <c r="A3993">
        <v>3992</v>
      </c>
      <c r="B3993">
        <v>89634</v>
      </c>
      <c r="C3993" t="s">
        <v>709</v>
      </c>
      <c r="D3993" t="s">
        <v>578</v>
      </c>
      <c r="E3993" t="s">
        <v>187</v>
      </c>
      <c r="F3993" t="s">
        <v>31</v>
      </c>
      <c r="G3993" t="s">
        <v>23</v>
      </c>
      <c r="H3993" t="s">
        <v>217</v>
      </c>
      <c r="I3993" t="s">
        <v>28</v>
      </c>
      <c r="J3993" t="s">
        <v>36</v>
      </c>
      <c r="K3993" t="s">
        <v>98</v>
      </c>
      <c r="L3993" t="s">
        <v>330</v>
      </c>
      <c r="M3993" t="s">
        <v>146</v>
      </c>
      <c r="N3993" s="2">
        <v>41389</v>
      </c>
      <c r="O3993" s="2">
        <v>41391</v>
      </c>
      <c r="P3993">
        <v>1</v>
      </c>
      <c r="Q3993" s="1">
        <v>0.04</v>
      </c>
      <c r="R3993">
        <v>70.89</v>
      </c>
      <c r="S3993">
        <v>89.3</v>
      </c>
      <c r="T3993">
        <f t="shared" si="62"/>
        <v>70.89</v>
      </c>
    </row>
    <row r="3994" spans="1:20" x14ac:dyDescent="0.25">
      <c r="A3994">
        <v>3993</v>
      </c>
      <c r="B3994">
        <v>87590</v>
      </c>
      <c r="C3994" t="s">
        <v>413</v>
      </c>
      <c r="D3994" t="s">
        <v>20</v>
      </c>
      <c r="E3994" t="s">
        <v>21</v>
      </c>
      <c r="F3994" t="s">
        <v>47</v>
      </c>
      <c r="G3994" t="s">
        <v>23</v>
      </c>
      <c r="H3994" t="s">
        <v>206</v>
      </c>
      <c r="I3994" t="s">
        <v>28</v>
      </c>
      <c r="J3994" t="s">
        <v>36</v>
      </c>
      <c r="K3994" t="s">
        <v>201</v>
      </c>
      <c r="L3994" t="s">
        <v>26</v>
      </c>
      <c r="M3994" t="s">
        <v>156</v>
      </c>
      <c r="N3994" s="2">
        <v>40558</v>
      </c>
      <c r="O3994" s="2">
        <v>40559</v>
      </c>
      <c r="P3994">
        <v>8</v>
      </c>
      <c r="Q3994" s="1">
        <v>0</v>
      </c>
      <c r="R3994">
        <v>2.12</v>
      </c>
      <c r="S3994">
        <v>1.99</v>
      </c>
      <c r="T3994">
        <f t="shared" si="62"/>
        <v>16.96</v>
      </c>
    </row>
    <row r="3995" spans="1:20" x14ac:dyDescent="0.25">
      <c r="A3995">
        <v>3994</v>
      </c>
      <c r="B3995">
        <v>88943</v>
      </c>
      <c r="C3995" t="s">
        <v>1510</v>
      </c>
      <c r="D3995" t="s">
        <v>20</v>
      </c>
      <c r="E3995" t="s">
        <v>39</v>
      </c>
      <c r="F3995" t="s">
        <v>31</v>
      </c>
      <c r="G3995" t="s">
        <v>48</v>
      </c>
      <c r="H3995" t="s">
        <v>49</v>
      </c>
      <c r="I3995" t="s">
        <v>28</v>
      </c>
      <c r="J3995" t="s">
        <v>36</v>
      </c>
      <c r="K3995" t="s">
        <v>71</v>
      </c>
      <c r="L3995" t="s">
        <v>44</v>
      </c>
      <c r="M3995" t="s">
        <v>102</v>
      </c>
      <c r="N3995" s="2">
        <v>40637</v>
      </c>
      <c r="O3995" s="2">
        <v>40644</v>
      </c>
      <c r="P3995">
        <v>4</v>
      </c>
      <c r="Q3995" s="1">
        <v>0.03</v>
      </c>
      <c r="R3995">
        <v>10.14</v>
      </c>
      <c r="S3995">
        <v>2.27</v>
      </c>
      <c r="T3995">
        <f t="shared" si="62"/>
        <v>40.56</v>
      </c>
    </row>
    <row r="3996" spans="1:20" x14ac:dyDescent="0.25">
      <c r="A3996">
        <v>3995</v>
      </c>
      <c r="B3996">
        <v>89099</v>
      </c>
      <c r="C3996" t="s">
        <v>1320</v>
      </c>
      <c r="D3996" t="s">
        <v>20</v>
      </c>
      <c r="E3996" t="s">
        <v>39</v>
      </c>
      <c r="F3996" t="s">
        <v>40</v>
      </c>
      <c r="G3996" t="s">
        <v>48</v>
      </c>
      <c r="H3996" t="s">
        <v>89</v>
      </c>
      <c r="I3996" t="s">
        <v>28</v>
      </c>
      <c r="J3996" t="s">
        <v>36</v>
      </c>
      <c r="K3996" t="s">
        <v>133</v>
      </c>
      <c r="L3996" t="s">
        <v>746</v>
      </c>
      <c r="M3996" t="s">
        <v>469</v>
      </c>
      <c r="N3996" s="2">
        <v>41005</v>
      </c>
      <c r="O3996" s="2">
        <v>41005</v>
      </c>
      <c r="P3996">
        <v>6</v>
      </c>
      <c r="Q3996" s="1">
        <v>0.09</v>
      </c>
      <c r="R3996">
        <v>113.64</v>
      </c>
      <c r="S3996">
        <v>35</v>
      </c>
      <c r="T3996">
        <f t="shared" si="62"/>
        <v>681.84</v>
      </c>
    </row>
    <row r="3997" spans="1:20" x14ac:dyDescent="0.25">
      <c r="A3997">
        <v>3996</v>
      </c>
      <c r="B3997">
        <v>87486</v>
      </c>
      <c r="C3997" t="s">
        <v>1531</v>
      </c>
      <c r="D3997" t="s">
        <v>578</v>
      </c>
      <c r="E3997" t="s">
        <v>187</v>
      </c>
      <c r="F3997" t="s">
        <v>31</v>
      </c>
      <c r="G3997" t="s">
        <v>23</v>
      </c>
      <c r="H3997" t="s">
        <v>219</v>
      </c>
      <c r="I3997" t="s">
        <v>28</v>
      </c>
      <c r="J3997" t="s">
        <v>36</v>
      </c>
      <c r="K3997" t="s">
        <v>181</v>
      </c>
      <c r="L3997" t="s">
        <v>330</v>
      </c>
      <c r="M3997" t="s">
        <v>69</v>
      </c>
      <c r="N3997" s="2">
        <v>40360</v>
      </c>
      <c r="O3997" s="2">
        <v>40363</v>
      </c>
      <c r="P3997">
        <v>2</v>
      </c>
      <c r="Q3997" s="1">
        <v>0.01</v>
      </c>
      <c r="R3997">
        <v>348.21</v>
      </c>
      <c r="S3997">
        <v>40.19</v>
      </c>
      <c r="T3997">
        <f t="shared" si="62"/>
        <v>696.42</v>
      </c>
    </row>
    <row r="3998" spans="1:20" x14ac:dyDescent="0.25">
      <c r="A3998">
        <v>3997</v>
      </c>
      <c r="B3998">
        <v>90896</v>
      </c>
      <c r="C3998" t="s">
        <v>318</v>
      </c>
      <c r="D3998" t="s">
        <v>38</v>
      </c>
      <c r="E3998" t="s">
        <v>39</v>
      </c>
      <c r="F3998" t="s">
        <v>22</v>
      </c>
      <c r="G3998" t="s">
        <v>93</v>
      </c>
      <c r="H3998" t="s">
        <v>89</v>
      </c>
      <c r="I3998" t="s">
        <v>28</v>
      </c>
      <c r="J3998" t="s">
        <v>36</v>
      </c>
      <c r="K3998" t="s">
        <v>145</v>
      </c>
      <c r="L3998" t="s">
        <v>192</v>
      </c>
      <c r="M3998" t="s">
        <v>398</v>
      </c>
      <c r="N3998" s="2">
        <v>41365</v>
      </c>
      <c r="O3998" s="2">
        <v>41367</v>
      </c>
      <c r="P3998">
        <v>2</v>
      </c>
      <c r="Q3998" s="1">
        <v>0.02</v>
      </c>
      <c r="R3998">
        <v>387.99</v>
      </c>
      <c r="S3998">
        <v>19.989999999999998</v>
      </c>
      <c r="T3998">
        <f t="shared" si="62"/>
        <v>775.98</v>
      </c>
    </row>
    <row r="3999" spans="1:20" x14ac:dyDescent="0.25">
      <c r="A3999">
        <v>3998</v>
      </c>
      <c r="B3999">
        <v>90709</v>
      </c>
      <c r="C3999" t="s">
        <v>2126</v>
      </c>
      <c r="D3999" t="s">
        <v>578</v>
      </c>
      <c r="E3999" t="s">
        <v>187</v>
      </c>
      <c r="F3999" t="s">
        <v>22</v>
      </c>
      <c r="G3999" t="s">
        <v>41</v>
      </c>
      <c r="H3999" t="s">
        <v>217</v>
      </c>
      <c r="I3999" t="s">
        <v>28</v>
      </c>
      <c r="J3999" t="s">
        <v>36</v>
      </c>
      <c r="K3999" t="s">
        <v>248</v>
      </c>
      <c r="L3999" t="s">
        <v>283</v>
      </c>
      <c r="M3999" t="s">
        <v>227</v>
      </c>
      <c r="N3999" s="2">
        <v>41372</v>
      </c>
      <c r="O3999" s="2">
        <v>41374</v>
      </c>
      <c r="P3999">
        <v>8</v>
      </c>
      <c r="Q3999" s="1">
        <v>0.08</v>
      </c>
      <c r="R3999">
        <v>60.98</v>
      </c>
      <c r="S3999">
        <v>30</v>
      </c>
      <c r="T3999">
        <f t="shared" si="62"/>
        <v>487.84</v>
      </c>
    </row>
    <row r="4000" spans="1:20" x14ac:dyDescent="0.25">
      <c r="A4000">
        <v>3999</v>
      </c>
      <c r="B4000">
        <v>90709</v>
      </c>
      <c r="C4000" t="s">
        <v>914</v>
      </c>
      <c r="D4000" t="s">
        <v>20</v>
      </c>
      <c r="E4000" t="s">
        <v>187</v>
      </c>
      <c r="F4000" t="s">
        <v>22</v>
      </c>
      <c r="G4000" t="s">
        <v>41</v>
      </c>
      <c r="H4000" t="s">
        <v>188</v>
      </c>
      <c r="I4000" t="s">
        <v>28</v>
      </c>
      <c r="J4000" t="s">
        <v>36</v>
      </c>
      <c r="K4000" t="s">
        <v>226</v>
      </c>
      <c r="L4000" t="s">
        <v>192</v>
      </c>
      <c r="M4000" t="s">
        <v>86</v>
      </c>
      <c r="N4000" s="2">
        <v>41372</v>
      </c>
      <c r="O4000" s="2">
        <v>41374</v>
      </c>
      <c r="P4000">
        <v>12</v>
      </c>
      <c r="Q4000" s="1">
        <v>0.1</v>
      </c>
      <c r="R4000">
        <v>10.64</v>
      </c>
      <c r="S4000">
        <v>5.16</v>
      </c>
      <c r="T4000">
        <f t="shared" si="62"/>
        <v>127.68</v>
      </c>
    </row>
    <row r="4001" spans="1:20" x14ac:dyDescent="0.25">
      <c r="A4001">
        <v>4000</v>
      </c>
      <c r="B4001">
        <v>90464</v>
      </c>
      <c r="C4001" t="s">
        <v>2138</v>
      </c>
      <c r="D4001" t="s">
        <v>38</v>
      </c>
      <c r="E4001" t="s">
        <v>21</v>
      </c>
      <c r="F4001" t="s">
        <v>22</v>
      </c>
      <c r="G4001" t="s">
        <v>93</v>
      </c>
      <c r="H4001" t="s">
        <v>33</v>
      </c>
      <c r="I4001" t="s">
        <v>28</v>
      </c>
      <c r="J4001" t="s">
        <v>36</v>
      </c>
      <c r="K4001" t="s">
        <v>1108</v>
      </c>
      <c r="L4001" t="s">
        <v>192</v>
      </c>
      <c r="M4001" t="s">
        <v>398</v>
      </c>
      <c r="N4001" s="2">
        <v>40930</v>
      </c>
      <c r="O4001" s="2">
        <v>40931</v>
      </c>
      <c r="P4001">
        <v>12</v>
      </c>
      <c r="Q4001" s="1">
        <v>0.06</v>
      </c>
      <c r="R4001">
        <v>32.979999999999997</v>
      </c>
      <c r="S4001">
        <v>5.5</v>
      </c>
      <c r="T4001">
        <f t="shared" si="62"/>
        <v>395.76</v>
      </c>
    </row>
    <row r="4002" spans="1:20" x14ac:dyDescent="0.25">
      <c r="A4002">
        <v>4001</v>
      </c>
      <c r="B4002">
        <v>90464</v>
      </c>
      <c r="C4002" t="s">
        <v>2012</v>
      </c>
      <c r="D4002" t="s">
        <v>20</v>
      </c>
      <c r="E4002" t="s">
        <v>21</v>
      </c>
      <c r="F4002" t="s">
        <v>31</v>
      </c>
      <c r="G4002" t="s">
        <v>93</v>
      </c>
      <c r="H4002" t="s">
        <v>203</v>
      </c>
      <c r="I4002" t="s">
        <v>28</v>
      </c>
      <c r="J4002" t="s">
        <v>36</v>
      </c>
      <c r="K4002" t="s">
        <v>1138</v>
      </c>
      <c r="L4002" t="s">
        <v>26</v>
      </c>
      <c r="M4002" t="s">
        <v>139</v>
      </c>
      <c r="N4002" s="2">
        <v>40930</v>
      </c>
      <c r="O4002" s="2">
        <v>40931</v>
      </c>
      <c r="P4002">
        <v>8</v>
      </c>
      <c r="Q4002" s="1">
        <v>0.06</v>
      </c>
      <c r="R4002">
        <v>17.48</v>
      </c>
      <c r="S4002">
        <v>1.99</v>
      </c>
      <c r="T4002">
        <f t="shared" si="62"/>
        <v>139.84</v>
      </c>
    </row>
    <row r="4003" spans="1:20" x14ac:dyDescent="0.25">
      <c r="A4003">
        <v>4002</v>
      </c>
      <c r="B4003">
        <v>91237</v>
      </c>
      <c r="C4003" t="s">
        <v>2068</v>
      </c>
      <c r="D4003" t="s">
        <v>20</v>
      </c>
      <c r="E4003" t="s">
        <v>39</v>
      </c>
      <c r="F4003" t="s">
        <v>47</v>
      </c>
      <c r="G4003" t="s">
        <v>32</v>
      </c>
      <c r="H4003" t="s">
        <v>89</v>
      </c>
      <c r="I4003" t="s">
        <v>28</v>
      </c>
      <c r="J4003" t="s">
        <v>36</v>
      </c>
      <c r="K4003" t="s">
        <v>231</v>
      </c>
      <c r="L4003" t="s">
        <v>44</v>
      </c>
      <c r="M4003" t="s">
        <v>134</v>
      </c>
      <c r="N4003" s="2">
        <v>41348</v>
      </c>
      <c r="O4003" s="2">
        <v>41350</v>
      </c>
      <c r="P4003">
        <v>4</v>
      </c>
      <c r="Q4003" s="1">
        <v>0.09</v>
      </c>
      <c r="R4003">
        <v>36.549999999999997</v>
      </c>
      <c r="S4003">
        <v>13.89</v>
      </c>
      <c r="T4003">
        <f t="shared" si="62"/>
        <v>146.19999999999999</v>
      </c>
    </row>
    <row r="4004" spans="1:20" x14ac:dyDescent="0.25">
      <c r="A4004">
        <v>4003</v>
      </c>
      <c r="B4004">
        <v>85894</v>
      </c>
      <c r="C4004" t="s">
        <v>2023</v>
      </c>
      <c r="D4004" t="s">
        <v>20</v>
      </c>
      <c r="E4004" t="s">
        <v>187</v>
      </c>
      <c r="F4004" t="s">
        <v>40</v>
      </c>
      <c r="G4004" t="s">
        <v>93</v>
      </c>
      <c r="H4004" t="s">
        <v>188</v>
      </c>
      <c r="I4004" t="s">
        <v>28</v>
      </c>
      <c r="J4004" t="s">
        <v>36</v>
      </c>
      <c r="K4004" t="s">
        <v>226</v>
      </c>
      <c r="L4004" t="s">
        <v>26</v>
      </c>
      <c r="M4004" t="s">
        <v>264</v>
      </c>
      <c r="N4004" s="2">
        <v>40264</v>
      </c>
      <c r="O4004" s="2">
        <v>40265</v>
      </c>
      <c r="P4004">
        <v>7</v>
      </c>
      <c r="Q4004" s="1">
        <v>0.08</v>
      </c>
      <c r="R4004">
        <v>18.7</v>
      </c>
      <c r="S4004">
        <v>8.99</v>
      </c>
      <c r="T4004">
        <f t="shared" si="62"/>
        <v>130.9</v>
      </c>
    </row>
    <row r="4005" spans="1:20" x14ac:dyDescent="0.25">
      <c r="A4005">
        <v>4004</v>
      </c>
      <c r="B4005">
        <v>91243</v>
      </c>
      <c r="C4005" t="s">
        <v>1679</v>
      </c>
      <c r="D4005" t="s">
        <v>578</v>
      </c>
      <c r="E4005" t="s">
        <v>39</v>
      </c>
      <c r="F4005" t="s">
        <v>31</v>
      </c>
      <c r="G4005" t="s">
        <v>32</v>
      </c>
      <c r="H4005" t="s">
        <v>61</v>
      </c>
      <c r="I4005" t="s">
        <v>28</v>
      </c>
      <c r="J4005" t="s">
        <v>36</v>
      </c>
      <c r="K4005" t="s">
        <v>105</v>
      </c>
      <c r="L4005" t="s">
        <v>283</v>
      </c>
      <c r="M4005" t="s">
        <v>66</v>
      </c>
      <c r="N4005" s="2">
        <v>41575</v>
      </c>
      <c r="O4005" s="2">
        <v>41576</v>
      </c>
      <c r="P4005">
        <v>4</v>
      </c>
      <c r="Q4005" s="1">
        <v>0.1</v>
      </c>
      <c r="R4005">
        <v>208.16</v>
      </c>
      <c r="S4005">
        <v>68.02</v>
      </c>
      <c r="T4005">
        <f t="shared" si="62"/>
        <v>832.64</v>
      </c>
    </row>
    <row r="4006" spans="1:20" x14ac:dyDescent="0.25">
      <c r="A4006">
        <v>4005</v>
      </c>
      <c r="B4006">
        <v>91243</v>
      </c>
      <c r="C4006" t="s">
        <v>1679</v>
      </c>
      <c r="D4006" t="s">
        <v>20</v>
      </c>
      <c r="E4006" t="s">
        <v>21</v>
      </c>
      <c r="F4006" t="s">
        <v>31</v>
      </c>
      <c r="G4006" t="s">
        <v>32</v>
      </c>
      <c r="H4006" t="s">
        <v>33</v>
      </c>
      <c r="I4006" t="s">
        <v>28</v>
      </c>
      <c r="J4006" t="s">
        <v>36</v>
      </c>
      <c r="K4006" t="s">
        <v>1138</v>
      </c>
      <c r="L4006" t="s">
        <v>706</v>
      </c>
      <c r="M4006" t="s">
        <v>91</v>
      </c>
      <c r="N4006" s="2">
        <v>41575</v>
      </c>
      <c r="O4006" s="2">
        <v>41578</v>
      </c>
      <c r="P4006">
        <v>1</v>
      </c>
      <c r="Q4006" s="1">
        <v>7.0000000000000007E-2</v>
      </c>
      <c r="R4006">
        <v>1938.02</v>
      </c>
      <c r="S4006">
        <v>13.99</v>
      </c>
      <c r="T4006">
        <f t="shared" si="62"/>
        <v>1938.02</v>
      </c>
    </row>
    <row r="4007" spans="1:20" x14ac:dyDescent="0.25">
      <c r="A4007">
        <v>4006</v>
      </c>
      <c r="B4007">
        <v>90335</v>
      </c>
      <c r="C4007" t="s">
        <v>1998</v>
      </c>
      <c r="D4007" t="s">
        <v>20</v>
      </c>
      <c r="E4007" t="s">
        <v>39</v>
      </c>
      <c r="F4007" t="s">
        <v>31</v>
      </c>
      <c r="G4007" t="s">
        <v>48</v>
      </c>
      <c r="H4007" t="s">
        <v>61</v>
      </c>
      <c r="I4007" t="s">
        <v>28</v>
      </c>
      <c r="J4007" t="s">
        <v>36</v>
      </c>
      <c r="K4007" t="s">
        <v>74</v>
      </c>
      <c r="L4007" t="s">
        <v>192</v>
      </c>
      <c r="M4007" t="s">
        <v>296</v>
      </c>
      <c r="N4007" s="2">
        <v>40514</v>
      </c>
      <c r="O4007" s="2">
        <v>40514</v>
      </c>
      <c r="P4007">
        <v>1</v>
      </c>
      <c r="Q4007" s="1">
        <v>0</v>
      </c>
      <c r="R4007">
        <v>24.92</v>
      </c>
      <c r="S4007">
        <v>12.98</v>
      </c>
      <c r="T4007">
        <f t="shared" si="62"/>
        <v>24.92</v>
      </c>
    </row>
    <row r="4008" spans="1:20" x14ac:dyDescent="0.25">
      <c r="A4008">
        <v>4007</v>
      </c>
      <c r="B4008">
        <v>91251</v>
      </c>
      <c r="C4008" t="s">
        <v>943</v>
      </c>
      <c r="D4008" t="s">
        <v>38</v>
      </c>
      <c r="E4008" t="s">
        <v>39</v>
      </c>
      <c r="F4008" t="s">
        <v>31</v>
      </c>
      <c r="G4008" t="s">
        <v>48</v>
      </c>
      <c r="H4008" t="s">
        <v>94</v>
      </c>
      <c r="I4008" t="s">
        <v>28</v>
      </c>
      <c r="J4008" t="s">
        <v>36</v>
      </c>
      <c r="K4008" t="s">
        <v>95</v>
      </c>
      <c r="L4008" t="s">
        <v>192</v>
      </c>
      <c r="M4008" t="s">
        <v>63</v>
      </c>
      <c r="N4008" s="2">
        <v>41496</v>
      </c>
      <c r="O4008" s="2">
        <v>41503</v>
      </c>
      <c r="P4008">
        <v>8</v>
      </c>
      <c r="Q4008" s="1">
        <v>0</v>
      </c>
      <c r="R4008">
        <v>22.38</v>
      </c>
      <c r="S4008">
        <v>15.1</v>
      </c>
      <c r="T4008">
        <f t="shared" si="62"/>
        <v>179.04</v>
      </c>
    </row>
    <row r="4009" spans="1:20" x14ac:dyDescent="0.25">
      <c r="A4009">
        <v>4008</v>
      </c>
      <c r="B4009">
        <v>91244</v>
      </c>
      <c r="C4009" t="s">
        <v>943</v>
      </c>
      <c r="D4009" t="s">
        <v>20</v>
      </c>
      <c r="E4009" t="s">
        <v>39</v>
      </c>
      <c r="F4009" t="s">
        <v>31</v>
      </c>
      <c r="G4009" t="s">
        <v>48</v>
      </c>
      <c r="H4009" t="s">
        <v>54</v>
      </c>
      <c r="I4009" t="s">
        <v>28</v>
      </c>
      <c r="J4009" t="s">
        <v>36</v>
      </c>
      <c r="K4009" t="s">
        <v>129</v>
      </c>
      <c r="L4009" t="s">
        <v>192</v>
      </c>
      <c r="M4009" t="s">
        <v>141</v>
      </c>
      <c r="N4009" s="2">
        <v>40400</v>
      </c>
      <c r="O4009" s="2">
        <v>40405</v>
      </c>
      <c r="P4009">
        <v>3</v>
      </c>
      <c r="Q4009" s="1">
        <v>7.0000000000000007E-2</v>
      </c>
      <c r="R4009">
        <v>5.98</v>
      </c>
      <c r="S4009">
        <v>4.6900000000000004</v>
      </c>
      <c r="T4009">
        <f t="shared" si="62"/>
        <v>17.940000000000001</v>
      </c>
    </row>
    <row r="4010" spans="1:20" x14ac:dyDescent="0.25">
      <c r="A4010">
        <v>4009</v>
      </c>
      <c r="B4010">
        <v>91244</v>
      </c>
      <c r="C4010" t="s">
        <v>2291</v>
      </c>
      <c r="D4010" t="s">
        <v>20</v>
      </c>
      <c r="E4010" t="s">
        <v>21</v>
      </c>
      <c r="F4010" t="s">
        <v>47</v>
      </c>
      <c r="G4010" t="s">
        <v>48</v>
      </c>
      <c r="H4010" t="s">
        <v>206</v>
      </c>
      <c r="I4010" t="s">
        <v>28</v>
      </c>
      <c r="J4010" t="s">
        <v>36</v>
      </c>
      <c r="K4010" t="s">
        <v>25</v>
      </c>
      <c r="L4010" t="s">
        <v>26</v>
      </c>
      <c r="M4010" t="s">
        <v>51</v>
      </c>
      <c r="N4010" s="2">
        <v>40400</v>
      </c>
      <c r="O4010" s="2">
        <v>40400</v>
      </c>
      <c r="P4010">
        <v>16</v>
      </c>
      <c r="Q4010" s="1">
        <v>0.02</v>
      </c>
      <c r="R4010">
        <v>55.99</v>
      </c>
      <c r="S4010">
        <v>3.3</v>
      </c>
      <c r="T4010">
        <f t="shared" si="62"/>
        <v>895.84</v>
      </c>
    </row>
    <row r="4011" spans="1:20" x14ac:dyDescent="0.25">
      <c r="A4011">
        <v>4010</v>
      </c>
      <c r="B4011">
        <v>89816</v>
      </c>
      <c r="C4011" t="s">
        <v>464</v>
      </c>
      <c r="D4011" t="s">
        <v>20</v>
      </c>
      <c r="E4011" t="s">
        <v>39</v>
      </c>
      <c r="F4011" t="s">
        <v>22</v>
      </c>
      <c r="G4011" t="s">
        <v>41</v>
      </c>
      <c r="H4011" t="s">
        <v>54</v>
      </c>
      <c r="I4011" t="s">
        <v>28</v>
      </c>
      <c r="J4011" t="s">
        <v>36</v>
      </c>
      <c r="K4011" t="s">
        <v>145</v>
      </c>
      <c r="L4011" t="s">
        <v>192</v>
      </c>
      <c r="M4011" t="s">
        <v>227</v>
      </c>
      <c r="N4011" s="2">
        <v>41380</v>
      </c>
      <c r="O4011" s="2">
        <v>41381</v>
      </c>
      <c r="P4011">
        <v>3</v>
      </c>
      <c r="Q4011" s="1">
        <v>0.03</v>
      </c>
      <c r="R4011">
        <v>30.98</v>
      </c>
      <c r="S4011">
        <v>8.74</v>
      </c>
      <c r="T4011">
        <f t="shared" si="62"/>
        <v>92.94</v>
      </c>
    </row>
    <row r="4012" spans="1:20" x14ac:dyDescent="0.25">
      <c r="A4012">
        <v>4011</v>
      </c>
      <c r="B4012">
        <v>91253</v>
      </c>
      <c r="C4012" t="s">
        <v>1420</v>
      </c>
      <c r="D4012" t="s">
        <v>20</v>
      </c>
      <c r="E4012" t="s">
        <v>39</v>
      </c>
      <c r="F4012" t="s">
        <v>47</v>
      </c>
      <c r="G4012" t="s">
        <v>41</v>
      </c>
      <c r="H4012" t="s">
        <v>42</v>
      </c>
      <c r="I4012" t="s">
        <v>28</v>
      </c>
      <c r="J4012" t="s">
        <v>36</v>
      </c>
      <c r="K4012" t="s">
        <v>221</v>
      </c>
      <c r="L4012" t="s">
        <v>192</v>
      </c>
      <c r="M4012" t="s">
        <v>156</v>
      </c>
      <c r="N4012" s="2">
        <v>40941</v>
      </c>
      <c r="O4012" s="2">
        <v>40943</v>
      </c>
      <c r="P4012">
        <v>7</v>
      </c>
      <c r="Q4012" s="1">
        <v>7.0000000000000007E-2</v>
      </c>
      <c r="R4012">
        <v>5.94</v>
      </c>
      <c r="S4012">
        <v>9.92</v>
      </c>
      <c r="T4012">
        <f t="shared" si="62"/>
        <v>41.580000000000005</v>
      </c>
    </row>
    <row r="4013" spans="1:20" x14ac:dyDescent="0.25">
      <c r="A4013">
        <v>4012</v>
      </c>
      <c r="B4013">
        <v>91253</v>
      </c>
      <c r="C4013" t="s">
        <v>1420</v>
      </c>
      <c r="D4013" t="s">
        <v>20</v>
      </c>
      <c r="E4013" t="s">
        <v>187</v>
      </c>
      <c r="F4013" t="s">
        <v>47</v>
      </c>
      <c r="G4013" t="s">
        <v>41</v>
      </c>
      <c r="H4013" t="s">
        <v>217</v>
      </c>
      <c r="I4013" t="s">
        <v>28</v>
      </c>
      <c r="J4013" t="s">
        <v>36</v>
      </c>
      <c r="K4013" t="s">
        <v>221</v>
      </c>
      <c r="L4013" t="s">
        <v>44</v>
      </c>
      <c r="M4013" t="s">
        <v>51</v>
      </c>
      <c r="N4013" s="2">
        <v>40941</v>
      </c>
      <c r="O4013" s="2">
        <v>40942</v>
      </c>
      <c r="P4013">
        <v>1</v>
      </c>
      <c r="Q4013" s="1">
        <v>0.01</v>
      </c>
      <c r="R4013">
        <v>39.979999999999997</v>
      </c>
      <c r="S4013">
        <v>9.1999999999999993</v>
      </c>
      <c r="T4013">
        <f t="shared" si="62"/>
        <v>39.979999999999997</v>
      </c>
    </row>
    <row r="4014" spans="1:20" x14ac:dyDescent="0.25">
      <c r="A4014">
        <v>4013</v>
      </c>
      <c r="B4014">
        <v>91253</v>
      </c>
      <c r="C4014" t="s">
        <v>1420</v>
      </c>
      <c r="D4014" t="s">
        <v>20</v>
      </c>
      <c r="E4014" t="s">
        <v>187</v>
      </c>
      <c r="F4014" t="s">
        <v>47</v>
      </c>
      <c r="G4014" t="s">
        <v>41</v>
      </c>
      <c r="H4014" t="s">
        <v>225</v>
      </c>
      <c r="I4014" t="s">
        <v>28</v>
      </c>
      <c r="J4014" t="s">
        <v>36</v>
      </c>
      <c r="K4014" t="s">
        <v>181</v>
      </c>
      <c r="L4014" t="s">
        <v>746</v>
      </c>
      <c r="M4014" t="s">
        <v>114</v>
      </c>
      <c r="N4014" s="2">
        <v>40941</v>
      </c>
      <c r="O4014" s="2">
        <v>40941</v>
      </c>
      <c r="P4014">
        <v>11</v>
      </c>
      <c r="Q4014" s="1">
        <v>0.02</v>
      </c>
      <c r="R4014">
        <v>194.3</v>
      </c>
      <c r="S4014">
        <v>11.54</v>
      </c>
      <c r="T4014">
        <f t="shared" si="62"/>
        <v>2137.3000000000002</v>
      </c>
    </row>
    <row r="4015" spans="1:20" x14ac:dyDescent="0.25">
      <c r="A4015">
        <v>4014</v>
      </c>
      <c r="B4015">
        <v>91253</v>
      </c>
      <c r="C4015" t="s">
        <v>1420</v>
      </c>
      <c r="D4015" t="s">
        <v>20</v>
      </c>
      <c r="E4015" t="s">
        <v>39</v>
      </c>
      <c r="F4015" t="s">
        <v>47</v>
      </c>
      <c r="G4015" t="s">
        <v>41</v>
      </c>
      <c r="H4015" t="s">
        <v>42</v>
      </c>
      <c r="I4015" t="s">
        <v>28</v>
      </c>
      <c r="J4015" t="s">
        <v>36</v>
      </c>
      <c r="K4015" t="s">
        <v>189</v>
      </c>
      <c r="L4015" t="s">
        <v>192</v>
      </c>
      <c r="M4015" t="s">
        <v>117</v>
      </c>
      <c r="N4015" s="2">
        <v>40941</v>
      </c>
      <c r="O4015" s="2">
        <v>40941</v>
      </c>
      <c r="P4015">
        <v>6</v>
      </c>
      <c r="Q4015" s="1">
        <v>7.0000000000000007E-2</v>
      </c>
      <c r="R4015">
        <v>6.98</v>
      </c>
      <c r="S4015">
        <v>9.69</v>
      </c>
      <c r="T4015">
        <f t="shared" si="62"/>
        <v>41.88</v>
      </c>
    </row>
    <row r="4016" spans="1:20" x14ac:dyDescent="0.25">
      <c r="A4016">
        <v>4015</v>
      </c>
      <c r="B4016">
        <v>86306</v>
      </c>
      <c r="C4016" t="s">
        <v>2016</v>
      </c>
      <c r="D4016" t="s">
        <v>38</v>
      </c>
      <c r="E4016" t="s">
        <v>21</v>
      </c>
      <c r="F4016" t="s">
        <v>31</v>
      </c>
      <c r="G4016" t="s">
        <v>41</v>
      </c>
      <c r="H4016" t="s">
        <v>206</v>
      </c>
      <c r="I4016" t="s">
        <v>28</v>
      </c>
      <c r="J4016" t="s">
        <v>36</v>
      </c>
      <c r="K4016" t="s">
        <v>210</v>
      </c>
      <c r="L4016" t="s">
        <v>192</v>
      </c>
      <c r="M4016" t="s">
        <v>631</v>
      </c>
      <c r="N4016" s="2">
        <v>41562</v>
      </c>
      <c r="O4016" s="2">
        <v>41563</v>
      </c>
      <c r="P4016">
        <v>3</v>
      </c>
      <c r="Q4016" s="1">
        <v>0.09</v>
      </c>
      <c r="R4016">
        <v>115.99</v>
      </c>
      <c r="S4016">
        <v>2.5</v>
      </c>
      <c r="T4016">
        <f t="shared" si="62"/>
        <v>347.96999999999997</v>
      </c>
    </row>
    <row r="4017" spans="1:20" x14ac:dyDescent="0.25">
      <c r="A4017">
        <v>4016</v>
      </c>
      <c r="B4017">
        <v>87249</v>
      </c>
      <c r="C4017" t="s">
        <v>369</v>
      </c>
      <c r="D4017" t="s">
        <v>20</v>
      </c>
      <c r="E4017" t="s">
        <v>187</v>
      </c>
      <c r="F4017" t="s">
        <v>40</v>
      </c>
      <c r="G4017" t="s">
        <v>41</v>
      </c>
      <c r="H4017" t="s">
        <v>219</v>
      </c>
      <c r="I4017" t="s">
        <v>28</v>
      </c>
      <c r="J4017" t="s">
        <v>36</v>
      </c>
      <c r="K4017" t="s">
        <v>228</v>
      </c>
      <c r="L4017" t="s">
        <v>192</v>
      </c>
      <c r="M4017" t="s">
        <v>264</v>
      </c>
      <c r="N4017" s="2">
        <v>40919</v>
      </c>
      <c r="O4017" s="2">
        <v>40920</v>
      </c>
      <c r="P4017">
        <v>7</v>
      </c>
      <c r="Q4017" s="1">
        <v>0</v>
      </c>
      <c r="R4017">
        <v>78.69</v>
      </c>
      <c r="S4017">
        <v>19.989999999999998</v>
      </c>
      <c r="T4017">
        <f t="shared" si="62"/>
        <v>550.82999999999993</v>
      </c>
    </row>
    <row r="4018" spans="1:20" x14ac:dyDescent="0.25">
      <c r="A4018">
        <v>4017</v>
      </c>
      <c r="B4018">
        <v>89806</v>
      </c>
      <c r="C4018" t="s">
        <v>749</v>
      </c>
      <c r="D4018" t="s">
        <v>20</v>
      </c>
      <c r="E4018" t="s">
        <v>21</v>
      </c>
      <c r="F4018" t="s">
        <v>31</v>
      </c>
      <c r="G4018" t="s">
        <v>41</v>
      </c>
      <c r="H4018" t="s">
        <v>24</v>
      </c>
      <c r="I4018" t="s">
        <v>28</v>
      </c>
      <c r="J4018" t="s">
        <v>36</v>
      </c>
      <c r="K4018" t="s">
        <v>201</v>
      </c>
      <c r="L4018" t="s">
        <v>26</v>
      </c>
      <c r="M4018" t="s">
        <v>63</v>
      </c>
      <c r="N4018" s="2">
        <v>40709</v>
      </c>
      <c r="O4018" s="2">
        <v>40712</v>
      </c>
      <c r="P4018">
        <v>6</v>
      </c>
      <c r="Q4018" s="1">
        <v>0.02</v>
      </c>
      <c r="R4018">
        <v>45.19</v>
      </c>
      <c r="S4018">
        <v>1.99</v>
      </c>
      <c r="T4018">
        <f t="shared" si="62"/>
        <v>271.14</v>
      </c>
    </row>
    <row r="4019" spans="1:20" x14ac:dyDescent="0.25">
      <c r="A4019">
        <v>4018</v>
      </c>
      <c r="B4019">
        <v>89668</v>
      </c>
      <c r="C4019" t="s">
        <v>727</v>
      </c>
      <c r="D4019" t="s">
        <v>20</v>
      </c>
      <c r="E4019" t="s">
        <v>39</v>
      </c>
      <c r="F4019" t="s">
        <v>40</v>
      </c>
      <c r="G4019" t="s">
        <v>93</v>
      </c>
      <c r="H4019" t="s">
        <v>61</v>
      </c>
      <c r="I4019" t="s">
        <v>28</v>
      </c>
      <c r="J4019" t="s">
        <v>36</v>
      </c>
      <c r="K4019" t="s">
        <v>129</v>
      </c>
      <c r="L4019" t="s">
        <v>192</v>
      </c>
      <c r="M4019" t="s">
        <v>75</v>
      </c>
      <c r="N4019" s="2">
        <v>40837</v>
      </c>
      <c r="O4019" s="2">
        <v>40838</v>
      </c>
      <c r="P4019">
        <v>6</v>
      </c>
      <c r="Q4019" s="1">
        <v>0.02</v>
      </c>
      <c r="R4019">
        <v>19.350000000000001</v>
      </c>
      <c r="S4019">
        <v>12.79</v>
      </c>
      <c r="T4019">
        <f t="shared" si="62"/>
        <v>116.10000000000001</v>
      </c>
    </row>
    <row r="4020" spans="1:20" x14ac:dyDescent="0.25">
      <c r="A4020">
        <v>4019</v>
      </c>
      <c r="B4020">
        <v>89224</v>
      </c>
      <c r="C4020" t="s">
        <v>85</v>
      </c>
      <c r="D4020" t="s">
        <v>578</v>
      </c>
      <c r="E4020" t="s">
        <v>187</v>
      </c>
      <c r="F4020" t="s">
        <v>22</v>
      </c>
      <c r="G4020" t="s">
        <v>32</v>
      </c>
      <c r="H4020" t="s">
        <v>188</v>
      </c>
      <c r="I4020" t="s">
        <v>28</v>
      </c>
      <c r="J4020" t="s">
        <v>36</v>
      </c>
      <c r="K4020" t="s">
        <v>291</v>
      </c>
      <c r="L4020" t="s">
        <v>283</v>
      </c>
      <c r="M4020" t="s">
        <v>331</v>
      </c>
      <c r="N4020" s="2">
        <v>40894</v>
      </c>
      <c r="O4020" s="2">
        <v>40895</v>
      </c>
      <c r="P4020">
        <v>19</v>
      </c>
      <c r="Q4020" s="1">
        <v>0.01</v>
      </c>
      <c r="R4020">
        <v>122.99</v>
      </c>
      <c r="S4020">
        <v>70.2</v>
      </c>
      <c r="T4020">
        <f t="shared" si="62"/>
        <v>2336.81</v>
      </c>
    </row>
    <row r="4021" spans="1:20" x14ac:dyDescent="0.25">
      <c r="A4021">
        <v>4020</v>
      </c>
      <c r="B4021">
        <v>87406</v>
      </c>
      <c r="C4021" t="s">
        <v>763</v>
      </c>
      <c r="D4021" t="s">
        <v>20</v>
      </c>
      <c r="E4021" t="s">
        <v>39</v>
      </c>
      <c r="F4021" t="s">
        <v>22</v>
      </c>
      <c r="G4021" t="s">
        <v>41</v>
      </c>
      <c r="H4021" t="s">
        <v>61</v>
      </c>
      <c r="I4021" t="s">
        <v>28</v>
      </c>
      <c r="J4021" t="s">
        <v>36</v>
      </c>
      <c r="K4021" t="s">
        <v>172</v>
      </c>
      <c r="L4021" t="s">
        <v>192</v>
      </c>
      <c r="M4021" t="s">
        <v>182</v>
      </c>
      <c r="N4021" s="2">
        <v>40239</v>
      </c>
      <c r="O4021" s="2">
        <v>40241</v>
      </c>
      <c r="P4021">
        <v>1</v>
      </c>
      <c r="Q4021" s="1">
        <v>0</v>
      </c>
      <c r="R4021">
        <v>3.69</v>
      </c>
      <c r="S4021">
        <v>0.5</v>
      </c>
      <c r="T4021">
        <f t="shared" si="62"/>
        <v>3.69</v>
      </c>
    </row>
    <row r="4022" spans="1:20" x14ac:dyDescent="0.25">
      <c r="A4022">
        <v>4021</v>
      </c>
      <c r="B4022">
        <v>87414</v>
      </c>
      <c r="C4022" t="s">
        <v>763</v>
      </c>
      <c r="D4022" t="s">
        <v>20</v>
      </c>
      <c r="E4022" t="s">
        <v>187</v>
      </c>
      <c r="F4022" t="s">
        <v>22</v>
      </c>
      <c r="G4022" t="s">
        <v>41</v>
      </c>
      <c r="H4022" t="s">
        <v>217</v>
      </c>
      <c r="I4022" t="s">
        <v>28</v>
      </c>
      <c r="J4022" t="s">
        <v>36</v>
      </c>
      <c r="K4022" t="s">
        <v>170</v>
      </c>
      <c r="L4022" t="s">
        <v>706</v>
      </c>
      <c r="M4022" t="s">
        <v>238</v>
      </c>
      <c r="N4022" s="2">
        <v>41335</v>
      </c>
      <c r="O4022" s="2">
        <v>41337</v>
      </c>
      <c r="P4022">
        <v>5</v>
      </c>
      <c r="Q4022" s="1">
        <v>0.03</v>
      </c>
      <c r="R4022">
        <v>92.23</v>
      </c>
      <c r="S4022">
        <v>39.61</v>
      </c>
      <c r="T4022">
        <f t="shared" si="62"/>
        <v>461.15000000000003</v>
      </c>
    </row>
    <row r="4023" spans="1:20" x14ac:dyDescent="0.25">
      <c r="A4023">
        <v>4022</v>
      </c>
      <c r="B4023">
        <v>87406</v>
      </c>
      <c r="C4023" t="s">
        <v>763</v>
      </c>
      <c r="D4023" t="s">
        <v>38</v>
      </c>
      <c r="E4023" t="s">
        <v>21</v>
      </c>
      <c r="F4023" t="s">
        <v>22</v>
      </c>
      <c r="G4023" t="s">
        <v>41</v>
      </c>
      <c r="H4023" t="s">
        <v>203</v>
      </c>
      <c r="I4023" t="s">
        <v>28</v>
      </c>
      <c r="J4023" t="s">
        <v>36</v>
      </c>
      <c r="K4023" t="s">
        <v>34</v>
      </c>
      <c r="L4023" t="s">
        <v>192</v>
      </c>
      <c r="M4023" t="s">
        <v>199</v>
      </c>
      <c r="N4023" s="2">
        <v>40239</v>
      </c>
      <c r="O4023" s="2">
        <v>40239</v>
      </c>
      <c r="P4023">
        <v>4</v>
      </c>
      <c r="Q4023" s="1">
        <v>0.02</v>
      </c>
      <c r="R4023">
        <v>175.99</v>
      </c>
      <c r="S4023">
        <v>4.99</v>
      </c>
      <c r="T4023">
        <f t="shared" si="62"/>
        <v>703.96</v>
      </c>
    </row>
    <row r="4024" spans="1:20" x14ac:dyDescent="0.25">
      <c r="A4024">
        <v>4023</v>
      </c>
      <c r="B4024">
        <v>88752</v>
      </c>
      <c r="C4024" t="s">
        <v>990</v>
      </c>
      <c r="D4024" t="s">
        <v>20</v>
      </c>
      <c r="E4024" t="s">
        <v>39</v>
      </c>
      <c r="F4024" t="s">
        <v>31</v>
      </c>
      <c r="G4024" t="s">
        <v>48</v>
      </c>
      <c r="H4024" t="s">
        <v>54</v>
      </c>
      <c r="I4024" t="s">
        <v>28</v>
      </c>
      <c r="J4024" t="s">
        <v>36</v>
      </c>
      <c r="K4024" t="s">
        <v>105</v>
      </c>
      <c r="L4024" t="s">
        <v>192</v>
      </c>
      <c r="M4024" t="s">
        <v>102</v>
      </c>
      <c r="N4024" s="2">
        <v>41614</v>
      </c>
      <c r="O4024" s="2">
        <v>41618</v>
      </c>
      <c r="P4024">
        <v>14</v>
      </c>
      <c r="Q4024" s="1">
        <v>0</v>
      </c>
      <c r="R4024">
        <v>4.13</v>
      </c>
      <c r="S4024">
        <v>5.34</v>
      </c>
      <c r="T4024">
        <f t="shared" si="62"/>
        <v>57.82</v>
      </c>
    </row>
    <row r="4025" spans="1:20" x14ac:dyDescent="0.25">
      <c r="A4025">
        <v>4024</v>
      </c>
      <c r="B4025">
        <v>88752</v>
      </c>
      <c r="C4025" t="s">
        <v>990</v>
      </c>
      <c r="D4025" t="s">
        <v>20</v>
      </c>
      <c r="E4025" t="s">
        <v>187</v>
      </c>
      <c r="F4025" t="s">
        <v>31</v>
      </c>
      <c r="G4025" t="s">
        <v>48</v>
      </c>
      <c r="H4025" t="s">
        <v>225</v>
      </c>
      <c r="I4025" t="s">
        <v>28</v>
      </c>
      <c r="J4025" t="s">
        <v>36</v>
      </c>
      <c r="K4025" t="s">
        <v>158</v>
      </c>
      <c r="L4025" t="s">
        <v>706</v>
      </c>
      <c r="M4025" t="s">
        <v>102</v>
      </c>
      <c r="N4025" s="2">
        <v>41614</v>
      </c>
      <c r="O4025" s="2">
        <v>41621</v>
      </c>
      <c r="P4025">
        <v>7</v>
      </c>
      <c r="Q4025" s="1">
        <v>0.08</v>
      </c>
      <c r="R4025">
        <v>79.52</v>
      </c>
      <c r="S4025">
        <v>48.2</v>
      </c>
      <c r="T4025">
        <f t="shared" si="62"/>
        <v>556.64</v>
      </c>
    </row>
    <row r="4026" spans="1:20" x14ac:dyDescent="0.25">
      <c r="A4026">
        <v>4025</v>
      </c>
      <c r="B4026">
        <v>87157</v>
      </c>
      <c r="C4026" t="s">
        <v>1348</v>
      </c>
      <c r="D4026" t="s">
        <v>20</v>
      </c>
      <c r="E4026" t="s">
        <v>39</v>
      </c>
      <c r="F4026" t="s">
        <v>22</v>
      </c>
      <c r="G4026" t="s">
        <v>48</v>
      </c>
      <c r="H4026" t="s">
        <v>94</v>
      </c>
      <c r="I4026" t="s">
        <v>28</v>
      </c>
      <c r="J4026" t="s">
        <v>36</v>
      </c>
      <c r="K4026" t="s">
        <v>136</v>
      </c>
      <c r="L4026" t="s">
        <v>746</v>
      </c>
      <c r="M4026" t="s">
        <v>326</v>
      </c>
      <c r="N4026" s="2">
        <v>41239</v>
      </c>
      <c r="O4026" s="2">
        <v>41239</v>
      </c>
      <c r="P4026">
        <v>22</v>
      </c>
      <c r="Q4026" s="1">
        <v>0.08</v>
      </c>
      <c r="R4026">
        <v>60.98</v>
      </c>
      <c r="S4026">
        <v>49</v>
      </c>
      <c r="T4026">
        <f t="shared" si="62"/>
        <v>1341.56</v>
      </c>
    </row>
    <row r="4027" spans="1:20" x14ac:dyDescent="0.25">
      <c r="A4027">
        <v>4026</v>
      </c>
      <c r="B4027">
        <v>85836</v>
      </c>
      <c r="C4027" t="s">
        <v>1698</v>
      </c>
      <c r="D4027" t="s">
        <v>20</v>
      </c>
      <c r="E4027" t="s">
        <v>187</v>
      </c>
      <c r="F4027" t="s">
        <v>22</v>
      </c>
      <c r="G4027" t="s">
        <v>32</v>
      </c>
      <c r="H4027" t="s">
        <v>217</v>
      </c>
      <c r="I4027" t="s">
        <v>28</v>
      </c>
      <c r="J4027" t="s">
        <v>36</v>
      </c>
      <c r="K4027" t="s">
        <v>228</v>
      </c>
      <c r="L4027" t="s">
        <v>192</v>
      </c>
      <c r="M4027" t="s">
        <v>398</v>
      </c>
      <c r="N4027" s="2">
        <v>40611</v>
      </c>
      <c r="O4027" s="2">
        <v>40613</v>
      </c>
      <c r="P4027">
        <v>6</v>
      </c>
      <c r="Q4027" s="1">
        <v>0.04</v>
      </c>
      <c r="R4027">
        <v>9.98</v>
      </c>
      <c r="S4027">
        <v>12.52</v>
      </c>
      <c r="T4027">
        <f t="shared" si="62"/>
        <v>59.88</v>
      </c>
    </row>
    <row r="4028" spans="1:20" x14ac:dyDescent="0.25">
      <c r="A4028">
        <v>4027</v>
      </c>
      <c r="B4028">
        <v>85836</v>
      </c>
      <c r="C4028" t="s">
        <v>1698</v>
      </c>
      <c r="D4028" t="s">
        <v>20</v>
      </c>
      <c r="E4028" t="s">
        <v>21</v>
      </c>
      <c r="F4028" t="s">
        <v>22</v>
      </c>
      <c r="G4028" t="s">
        <v>32</v>
      </c>
      <c r="H4028" t="s">
        <v>203</v>
      </c>
      <c r="I4028" t="s">
        <v>28</v>
      </c>
      <c r="J4028" t="s">
        <v>36</v>
      </c>
      <c r="K4028" t="s">
        <v>213</v>
      </c>
      <c r="L4028" t="s">
        <v>192</v>
      </c>
      <c r="M4028" t="s">
        <v>27</v>
      </c>
      <c r="N4028" s="2">
        <v>40611</v>
      </c>
      <c r="O4028" s="2">
        <v>40614</v>
      </c>
      <c r="P4028">
        <v>4</v>
      </c>
      <c r="Q4028" s="1">
        <v>0.02</v>
      </c>
      <c r="R4028">
        <v>155.99</v>
      </c>
      <c r="S4028">
        <v>8.99</v>
      </c>
      <c r="T4028">
        <f t="shared" si="62"/>
        <v>623.96</v>
      </c>
    </row>
    <row r="4029" spans="1:20" x14ac:dyDescent="0.25">
      <c r="A4029">
        <v>4028</v>
      </c>
      <c r="B4029">
        <v>86891</v>
      </c>
      <c r="C4029" t="s">
        <v>1067</v>
      </c>
      <c r="D4029" t="s">
        <v>20</v>
      </c>
      <c r="E4029" t="s">
        <v>187</v>
      </c>
      <c r="F4029" t="s">
        <v>47</v>
      </c>
      <c r="G4029" t="s">
        <v>32</v>
      </c>
      <c r="H4029" t="s">
        <v>217</v>
      </c>
      <c r="I4029" t="s">
        <v>28</v>
      </c>
      <c r="J4029" t="s">
        <v>36</v>
      </c>
      <c r="K4029" t="s">
        <v>145</v>
      </c>
      <c r="L4029" t="s">
        <v>192</v>
      </c>
      <c r="M4029" t="s">
        <v>160</v>
      </c>
      <c r="N4029" s="2">
        <v>40938</v>
      </c>
      <c r="O4029" s="2">
        <v>40939</v>
      </c>
      <c r="P4029">
        <v>3</v>
      </c>
      <c r="Q4029" s="1">
        <v>0.08</v>
      </c>
      <c r="R4029">
        <v>7.38</v>
      </c>
      <c r="S4029">
        <v>5.21</v>
      </c>
      <c r="T4029">
        <f t="shared" si="62"/>
        <v>22.14</v>
      </c>
    </row>
    <row r="4030" spans="1:20" x14ac:dyDescent="0.25">
      <c r="A4030">
        <v>4029</v>
      </c>
      <c r="B4030">
        <v>91257</v>
      </c>
      <c r="C4030" t="s">
        <v>1228</v>
      </c>
      <c r="D4030" t="s">
        <v>20</v>
      </c>
      <c r="E4030" t="s">
        <v>21</v>
      </c>
      <c r="F4030" t="s">
        <v>47</v>
      </c>
      <c r="G4030" t="s">
        <v>48</v>
      </c>
      <c r="H4030" t="s">
        <v>33</v>
      </c>
      <c r="I4030" t="s">
        <v>28</v>
      </c>
      <c r="J4030" t="s">
        <v>36</v>
      </c>
      <c r="K4030" t="s">
        <v>208</v>
      </c>
      <c r="L4030" t="s">
        <v>192</v>
      </c>
      <c r="M4030" t="s">
        <v>111</v>
      </c>
      <c r="N4030" s="2">
        <v>41422</v>
      </c>
      <c r="O4030" s="2">
        <v>41427</v>
      </c>
      <c r="P4030">
        <v>7</v>
      </c>
      <c r="Q4030" s="1">
        <v>7.0000000000000007E-2</v>
      </c>
      <c r="R4030">
        <v>65.989999999999995</v>
      </c>
      <c r="S4030">
        <v>3.99</v>
      </c>
      <c r="T4030">
        <f t="shared" si="62"/>
        <v>461.92999999999995</v>
      </c>
    </row>
    <row r="4031" spans="1:20" x14ac:dyDescent="0.25">
      <c r="A4031">
        <v>4030</v>
      </c>
      <c r="B4031">
        <v>88191</v>
      </c>
      <c r="C4031" t="s">
        <v>292</v>
      </c>
      <c r="D4031" t="s">
        <v>578</v>
      </c>
      <c r="E4031" t="s">
        <v>187</v>
      </c>
      <c r="F4031" t="s">
        <v>31</v>
      </c>
      <c r="G4031" t="s">
        <v>41</v>
      </c>
      <c r="H4031" t="s">
        <v>225</v>
      </c>
      <c r="I4031" t="s">
        <v>28</v>
      </c>
      <c r="J4031" t="s">
        <v>36</v>
      </c>
      <c r="K4031" t="s">
        <v>113</v>
      </c>
      <c r="L4031" t="s">
        <v>283</v>
      </c>
      <c r="M4031" t="s">
        <v>35</v>
      </c>
      <c r="N4031" s="2">
        <v>40330</v>
      </c>
      <c r="O4031" s="2">
        <v>40332</v>
      </c>
      <c r="P4031">
        <v>15</v>
      </c>
      <c r="Q4031" s="1">
        <v>0.03</v>
      </c>
      <c r="R4031">
        <v>120.98</v>
      </c>
      <c r="S4031">
        <v>30</v>
      </c>
      <c r="T4031">
        <f t="shared" si="62"/>
        <v>1814.7</v>
      </c>
    </row>
    <row r="4032" spans="1:20" x14ac:dyDescent="0.25">
      <c r="A4032">
        <v>4031</v>
      </c>
      <c r="B4032">
        <v>88191</v>
      </c>
      <c r="C4032" t="s">
        <v>292</v>
      </c>
      <c r="D4032" t="s">
        <v>20</v>
      </c>
      <c r="E4032" t="s">
        <v>187</v>
      </c>
      <c r="F4032" t="s">
        <v>31</v>
      </c>
      <c r="G4032" t="s">
        <v>41</v>
      </c>
      <c r="H4032" t="s">
        <v>217</v>
      </c>
      <c r="I4032" t="s">
        <v>28</v>
      </c>
      <c r="J4032" t="s">
        <v>36</v>
      </c>
      <c r="K4032" t="s">
        <v>113</v>
      </c>
      <c r="L4032" t="s">
        <v>26</v>
      </c>
      <c r="M4032" t="s">
        <v>35</v>
      </c>
      <c r="N4032" s="2">
        <v>40330</v>
      </c>
      <c r="O4032" s="2">
        <v>40332</v>
      </c>
      <c r="P4032">
        <v>12</v>
      </c>
      <c r="Q4032" s="1">
        <v>0.01</v>
      </c>
      <c r="R4032">
        <v>15.68</v>
      </c>
      <c r="S4032">
        <v>3.73</v>
      </c>
      <c r="T4032">
        <f t="shared" si="62"/>
        <v>188.16</v>
      </c>
    </row>
    <row r="4033" spans="1:20" x14ac:dyDescent="0.25">
      <c r="A4033">
        <v>4032</v>
      </c>
      <c r="B4033">
        <v>90960</v>
      </c>
      <c r="C4033" t="s">
        <v>1195</v>
      </c>
      <c r="D4033" t="s">
        <v>20</v>
      </c>
      <c r="E4033" t="s">
        <v>39</v>
      </c>
      <c r="F4033" t="s">
        <v>31</v>
      </c>
      <c r="G4033" t="s">
        <v>32</v>
      </c>
      <c r="H4033" t="s">
        <v>49</v>
      </c>
      <c r="I4033" t="s">
        <v>28</v>
      </c>
      <c r="J4033" t="s">
        <v>36</v>
      </c>
      <c r="K4033" t="s">
        <v>138</v>
      </c>
      <c r="L4033" t="s">
        <v>192</v>
      </c>
      <c r="M4033" t="s">
        <v>35</v>
      </c>
      <c r="N4033" s="2">
        <v>41542</v>
      </c>
      <c r="O4033" s="2">
        <v>41544</v>
      </c>
      <c r="P4033">
        <v>14</v>
      </c>
      <c r="Q4033" s="1">
        <v>0.09</v>
      </c>
      <c r="R4033">
        <v>14.48</v>
      </c>
      <c r="S4033">
        <v>6.46</v>
      </c>
      <c r="T4033">
        <f t="shared" si="62"/>
        <v>202.72</v>
      </c>
    </row>
    <row r="4034" spans="1:20" x14ac:dyDescent="0.25">
      <c r="A4034">
        <v>4033</v>
      </c>
      <c r="B4034">
        <v>89065</v>
      </c>
      <c r="C4034" t="s">
        <v>1432</v>
      </c>
      <c r="D4034" t="s">
        <v>38</v>
      </c>
      <c r="E4034" t="s">
        <v>21</v>
      </c>
      <c r="F4034" t="s">
        <v>31</v>
      </c>
      <c r="G4034" t="s">
        <v>32</v>
      </c>
      <c r="H4034" t="s">
        <v>33</v>
      </c>
      <c r="I4034" t="s">
        <v>28</v>
      </c>
      <c r="J4034" t="s">
        <v>36</v>
      </c>
      <c r="K4034" t="s">
        <v>1254</v>
      </c>
      <c r="L4034" t="s">
        <v>192</v>
      </c>
      <c r="M4034" t="s">
        <v>35</v>
      </c>
      <c r="N4034" s="2">
        <v>40707</v>
      </c>
      <c r="O4034" s="2">
        <v>40708</v>
      </c>
      <c r="P4034">
        <v>4</v>
      </c>
      <c r="Q4034" s="1">
        <v>0.05</v>
      </c>
      <c r="R4034">
        <v>27.48</v>
      </c>
      <c r="S4034">
        <v>4</v>
      </c>
      <c r="T4034">
        <f t="shared" si="62"/>
        <v>109.92</v>
      </c>
    </row>
    <row r="4035" spans="1:20" x14ac:dyDescent="0.25">
      <c r="A4035">
        <v>4034</v>
      </c>
      <c r="B4035">
        <v>89065</v>
      </c>
      <c r="C4035" t="s">
        <v>1432</v>
      </c>
      <c r="D4035" t="s">
        <v>20</v>
      </c>
      <c r="E4035" t="s">
        <v>39</v>
      </c>
      <c r="F4035" t="s">
        <v>31</v>
      </c>
      <c r="G4035" t="s">
        <v>32</v>
      </c>
      <c r="H4035" t="s">
        <v>94</v>
      </c>
      <c r="I4035" t="s">
        <v>28</v>
      </c>
      <c r="J4035" t="s">
        <v>36</v>
      </c>
      <c r="K4035" t="s">
        <v>248</v>
      </c>
      <c r="L4035" t="s">
        <v>192</v>
      </c>
      <c r="M4035" t="s">
        <v>139</v>
      </c>
      <c r="N4035" s="2">
        <v>40707</v>
      </c>
      <c r="O4035" s="2">
        <v>40709</v>
      </c>
      <c r="P4035">
        <v>11</v>
      </c>
      <c r="Q4035" s="1">
        <v>0.1</v>
      </c>
      <c r="R4035">
        <v>18.97</v>
      </c>
      <c r="S4035">
        <v>9.0299999999999994</v>
      </c>
      <c r="T4035">
        <f t="shared" ref="T4035:T4098" si="63">R4035*P4035</f>
        <v>208.67</v>
      </c>
    </row>
    <row r="4036" spans="1:20" x14ac:dyDescent="0.25">
      <c r="A4036">
        <v>4035</v>
      </c>
      <c r="B4036">
        <v>90510</v>
      </c>
      <c r="C4036" t="s">
        <v>856</v>
      </c>
      <c r="D4036" t="s">
        <v>20</v>
      </c>
      <c r="E4036" t="s">
        <v>21</v>
      </c>
      <c r="F4036" t="s">
        <v>31</v>
      </c>
      <c r="G4036" t="s">
        <v>48</v>
      </c>
      <c r="H4036" t="s">
        <v>33</v>
      </c>
      <c r="I4036" t="s">
        <v>28</v>
      </c>
      <c r="J4036" t="s">
        <v>36</v>
      </c>
      <c r="K4036" t="s">
        <v>1254</v>
      </c>
      <c r="L4036" t="s">
        <v>192</v>
      </c>
      <c r="M4036" t="s">
        <v>102</v>
      </c>
      <c r="N4036" s="2">
        <v>41400</v>
      </c>
      <c r="O4036" s="2">
        <v>41404</v>
      </c>
      <c r="P4036">
        <v>15</v>
      </c>
      <c r="Q4036" s="1">
        <v>0.04</v>
      </c>
      <c r="R4036">
        <v>99.99</v>
      </c>
      <c r="S4036">
        <v>19.989999999999998</v>
      </c>
      <c r="T4036">
        <f t="shared" si="63"/>
        <v>1499.85</v>
      </c>
    </row>
    <row r="4037" spans="1:20" x14ac:dyDescent="0.25">
      <c r="A4037">
        <v>4036</v>
      </c>
      <c r="B4037">
        <v>90510</v>
      </c>
      <c r="C4037" t="s">
        <v>856</v>
      </c>
      <c r="D4037" t="s">
        <v>20</v>
      </c>
      <c r="E4037" t="s">
        <v>21</v>
      </c>
      <c r="F4037" t="s">
        <v>31</v>
      </c>
      <c r="G4037" t="s">
        <v>48</v>
      </c>
      <c r="H4037" t="s">
        <v>203</v>
      </c>
      <c r="I4037" t="s">
        <v>28</v>
      </c>
      <c r="J4037" t="s">
        <v>36</v>
      </c>
      <c r="K4037" t="s">
        <v>213</v>
      </c>
      <c r="L4037" t="s">
        <v>706</v>
      </c>
      <c r="M4037" t="s">
        <v>214</v>
      </c>
      <c r="N4037" s="2">
        <v>41400</v>
      </c>
      <c r="O4037" s="2">
        <v>41400</v>
      </c>
      <c r="P4037">
        <v>1</v>
      </c>
      <c r="Q4037" s="1">
        <v>0.01</v>
      </c>
      <c r="R4037">
        <v>20.99</v>
      </c>
      <c r="S4037">
        <v>4.8099999999999996</v>
      </c>
      <c r="T4037">
        <f t="shared" si="63"/>
        <v>20.99</v>
      </c>
    </row>
    <row r="4038" spans="1:20" x14ac:dyDescent="0.25">
      <c r="A4038">
        <v>4037</v>
      </c>
      <c r="B4038">
        <v>90510</v>
      </c>
      <c r="C4038" t="s">
        <v>989</v>
      </c>
      <c r="D4038" t="s">
        <v>20</v>
      </c>
      <c r="E4038" t="s">
        <v>39</v>
      </c>
      <c r="F4038" t="s">
        <v>31</v>
      </c>
      <c r="G4038" t="s">
        <v>48</v>
      </c>
      <c r="H4038" t="s">
        <v>54</v>
      </c>
      <c r="I4038" t="s">
        <v>28</v>
      </c>
      <c r="J4038" t="s">
        <v>36</v>
      </c>
      <c r="K4038" t="s">
        <v>129</v>
      </c>
      <c r="L4038" t="s">
        <v>192</v>
      </c>
      <c r="M4038" t="s">
        <v>106</v>
      </c>
      <c r="N4038" s="2">
        <v>41400</v>
      </c>
      <c r="O4038" s="2">
        <v>41407</v>
      </c>
      <c r="P4038">
        <v>13</v>
      </c>
      <c r="Q4038" s="1">
        <v>0.1</v>
      </c>
      <c r="R4038">
        <v>15.67</v>
      </c>
      <c r="S4038">
        <v>1.39</v>
      </c>
      <c r="T4038">
        <f t="shared" si="63"/>
        <v>203.71</v>
      </c>
    </row>
    <row r="4039" spans="1:20" x14ac:dyDescent="0.25">
      <c r="A4039">
        <v>4038</v>
      </c>
      <c r="B4039">
        <v>88408</v>
      </c>
      <c r="C4039" t="s">
        <v>495</v>
      </c>
      <c r="D4039" t="s">
        <v>38</v>
      </c>
      <c r="E4039" t="s">
        <v>39</v>
      </c>
      <c r="F4039" t="s">
        <v>22</v>
      </c>
      <c r="G4039" t="s">
        <v>32</v>
      </c>
      <c r="H4039" t="s">
        <v>61</v>
      </c>
      <c r="I4039" t="s">
        <v>28</v>
      </c>
      <c r="J4039" t="s">
        <v>36</v>
      </c>
      <c r="K4039" t="s">
        <v>116</v>
      </c>
      <c r="L4039" t="s">
        <v>44</v>
      </c>
      <c r="M4039" t="s">
        <v>246</v>
      </c>
      <c r="N4039" s="2">
        <v>41018</v>
      </c>
      <c r="O4039" s="2">
        <v>41019</v>
      </c>
      <c r="P4039">
        <v>12</v>
      </c>
      <c r="Q4039" s="1">
        <v>0.05</v>
      </c>
      <c r="R4039">
        <v>2.6</v>
      </c>
      <c r="S4039">
        <v>2.4</v>
      </c>
      <c r="T4039">
        <f t="shared" si="63"/>
        <v>31.200000000000003</v>
      </c>
    </row>
    <row r="4040" spans="1:20" x14ac:dyDescent="0.25">
      <c r="A4040">
        <v>4039</v>
      </c>
      <c r="B4040">
        <v>86359</v>
      </c>
      <c r="C4040" t="s">
        <v>628</v>
      </c>
      <c r="D4040" t="s">
        <v>38</v>
      </c>
      <c r="E4040" t="s">
        <v>187</v>
      </c>
      <c r="F4040" t="s">
        <v>22</v>
      </c>
      <c r="G4040" t="s">
        <v>48</v>
      </c>
      <c r="H4040" t="s">
        <v>219</v>
      </c>
      <c r="I4040" t="s">
        <v>28</v>
      </c>
      <c r="J4040" t="s">
        <v>36</v>
      </c>
      <c r="K4040" t="s">
        <v>116</v>
      </c>
      <c r="L4040" t="s">
        <v>706</v>
      </c>
      <c r="M4040" t="s">
        <v>246</v>
      </c>
      <c r="N4040" s="2">
        <v>40946</v>
      </c>
      <c r="O4040" s="2">
        <v>40953</v>
      </c>
      <c r="P4040">
        <v>10</v>
      </c>
      <c r="Q4040" s="1">
        <v>0.04</v>
      </c>
      <c r="R4040">
        <v>90.98</v>
      </c>
      <c r="S4040">
        <v>56.2</v>
      </c>
      <c r="T4040">
        <f t="shared" si="63"/>
        <v>909.80000000000007</v>
      </c>
    </row>
    <row r="4041" spans="1:20" x14ac:dyDescent="0.25">
      <c r="A4041">
        <v>4040</v>
      </c>
      <c r="B4041">
        <v>87270</v>
      </c>
      <c r="C4041" t="s">
        <v>1692</v>
      </c>
      <c r="D4041" t="s">
        <v>20</v>
      </c>
      <c r="E4041" t="s">
        <v>39</v>
      </c>
      <c r="F4041" t="s">
        <v>47</v>
      </c>
      <c r="G4041" t="s">
        <v>32</v>
      </c>
      <c r="H4041" t="s">
        <v>89</v>
      </c>
      <c r="I4041" t="s">
        <v>28</v>
      </c>
      <c r="J4041" t="s">
        <v>36</v>
      </c>
      <c r="K4041" t="s">
        <v>43</v>
      </c>
      <c r="L4041" t="s">
        <v>192</v>
      </c>
      <c r="M4041" t="s">
        <v>117</v>
      </c>
      <c r="N4041" s="2">
        <v>41587</v>
      </c>
      <c r="O4041" s="2">
        <v>41589</v>
      </c>
      <c r="P4041">
        <v>23</v>
      </c>
      <c r="Q4041" s="1">
        <v>0.06</v>
      </c>
      <c r="R4041">
        <v>56.96</v>
      </c>
      <c r="S4041">
        <v>13.22</v>
      </c>
      <c r="T4041">
        <f t="shared" si="63"/>
        <v>1310.08</v>
      </c>
    </row>
    <row r="4042" spans="1:20" x14ac:dyDescent="0.25">
      <c r="A4042">
        <v>4041</v>
      </c>
      <c r="B4042">
        <v>87270</v>
      </c>
      <c r="C4042" t="s">
        <v>1692</v>
      </c>
      <c r="D4042" t="s">
        <v>38</v>
      </c>
      <c r="E4042" t="s">
        <v>21</v>
      </c>
      <c r="F4042" t="s">
        <v>47</v>
      </c>
      <c r="G4042" t="s">
        <v>32</v>
      </c>
      <c r="H4042" t="s">
        <v>24</v>
      </c>
      <c r="I4042" t="s">
        <v>28</v>
      </c>
      <c r="J4042" t="s">
        <v>36</v>
      </c>
      <c r="K4042" t="s">
        <v>1108</v>
      </c>
      <c r="L4042" t="s">
        <v>192</v>
      </c>
      <c r="M4042" t="s">
        <v>160</v>
      </c>
      <c r="N4042" s="2">
        <v>41587</v>
      </c>
      <c r="O4042" s="2">
        <v>41588</v>
      </c>
      <c r="P4042">
        <v>19</v>
      </c>
      <c r="Q4042" s="1">
        <v>7.0000000000000007E-2</v>
      </c>
      <c r="R4042">
        <v>73.98</v>
      </c>
      <c r="S4042">
        <v>4</v>
      </c>
      <c r="T4042">
        <f t="shared" si="63"/>
        <v>1405.6200000000001</v>
      </c>
    </row>
    <row r="4043" spans="1:20" x14ac:dyDescent="0.25">
      <c r="A4043">
        <v>4042</v>
      </c>
      <c r="B4043">
        <v>89426</v>
      </c>
      <c r="C4043" t="s">
        <v>606</v>
      </c>
      <c r="D4043" t="s">
        <v>578</v>
      </c>
      <c r="E4043" t="s">
        <v>21</v>
      </c>
      <c r="F4043" t="s">
        <v>22</v>
      </c>
      <c r="G4043" t="s">
        <v>48</v>
      </c>
      <c r="H4043" t="s">
        <v>203</v>
      </c>
      <c r="I4043" t="s">
        <v>28</v>
      </c>
      <c r="J4043" t="s">
        <v>36</v>
      </c>
      <c r="K4043" t="s">
        <v>34</v>
      </c>
      <c r="L4043" t="s">
        <v>330</v>
      </c>
      <c r="M4043" t="s">
        <v>294</v>
      </c>
      <c r="N4043" s="2">
        <v>40189</v>
      </c>
      <c r="O4043" s="2">
        <v>40196</v>
      </c>
      <c r="P4043">
        <v>5</v>
      </c>
      <c r="Q4043" s="1">
        <v>0.08</v>
      </c>
      <c r="R4043">
        <v>399.98</v>
      </c>
      <c r="S4043">
        <v>12.06</v>
      </c>
      <c r="T4043">
        <f t="shared" si="63"/>
        <v>1999.9</v>
      </c>
    </row>
    <row r="4044" spans="1:20" x14ac:dyDescent="0.25">
      <c r="A4044">
        <v>4043</v>
      </c>
      <c r="B4044">
        <v>90952</v>
      </c>
      <c r="C4044" t="s">
        <v>1195</v>
      </c>
      <c r="D4044" t="s">
        <v>20</v>
      </c>
      <c r="E4044" t="s">
        <v>39</v>
      </c>
      <c r="F4044" t="s">
        <v>31</v>
      </c>
      <c r="G4044" t="s">
        <v>32</v>
      </c>
      <c r="H4044" t="s">
        <v>49</v>
      </c>
      <c r="I4044" t="s">
        <v>28</v>
      </c>
      <c r="J4044" t="s">
        <v>36</v>
      </c>
      <c r="K4044" t="s">
        <v>58</v>
      </c>
      <c r="L4044" t="s">
        <v>192</v>
      </c>
      <c r="M4044" t="s">
        <v>35</v>
      </c>
      <c r="N4044" s="2">
        <v>40440</v>
      </c>
      <c r="O4044" s="2">
        <v>40440</v>
      </c>
      <c r="P4044">
        <v>3</v>
      </c>
      <c r="Q4044" s="1">
        <v>0.05</v>
      </c>
      <c r="R4044">
        <v>4.9800000000000004</v>
      </c>
      <c r="S4044">
        <v>0.49</v>
      </c>
      <c r="T4044">
        <f t="shared" si="63"/>
        <v>14.940000000000001</v>
      </c>
    </row>
    <row r="4045" spans="1:20" x14ac:dyDescent="0.25">
      <c r="A4045">
        <v>4044</v>
      </c>
      <c r="B4045">
        <v>86115</v>
      </c>
      <c r="C4045" t="s">
        <v>730</v>
      </c>
      <c r="D4045" t="s">
        <v>20</v>
      </c>
      <c r="E4045" t="s">
        <v>39</v>
      </c>
      <c r="F4045" t="s">
        <v>31</v>
      </c>
      <c r="G4045" t="s">
        <v>257</v>
      </c>
      <c r="H4045" t="s">
        <v>94</v>
      </c>
      <c r="I4045" t="s">
        <v>28</v>
      </c>
      <c r="J4045" t="s">
        <v>36</v>
      </c>
      <c r="K4045" t="s">
        <v>116</v>
      </c>
      <c r="L4045" t="s">
        <v>192</v>
      </c>
      <c r="M4045" t="s">
        <v>131</v>
      </c>
      <c r="N4045" s="2">
        <v>41369</v>
      </c>
      <c r="O4045" s="2">
        <v>41371</v>
      </c>
      <c r="P4045">
        <v>12</v>
      </c>
      <c r="Q4045" s="1">
        <v>0.05</v>
      </c>
      <c r="R4045">
        <v>3.69</v>
      </c>
      <c r="S4045">
        <v>0.5</v>
      </c>
      <c r="T4045">
        <f t="shared" si="63"/>
        <v>44.28</v>
      </c>
    </row>
    <row r="4046" spans="1:20" x14ac:dyDescent="0.25">
      <c r="A4046">
        <v>4045</v>
      </c>
      <c r="B4046">
        <v>86115</v>
      </c>
      <c r="C4046" t="s">
        <v>730</v>
      </c>
      <c r="D4046" t="s">
        <v>20</v>
      </c>
      <c r="E4046" t="s">
        <v>39</v>
      </c>
      <c r="F4046" t="s">
        <v>31</v>
      </c>
      <c r="G4046" t="s">
        <v>257</v>
      </c>
      <c r="H4046" t="s">
        <v>42</v>
      </c>
      <c r="I4046" t="s">
        <v>28</v>
      </c>
      <c r="J4046" t="s">
        <v>36</v>
      </c>
      <c r="K4046" t="s">
        <v>274</v>
      </c>
      <c r="L4046" t="s">
        <v>44</v>
      </c>
      <c r="M4046" t="s">
        <v>296</v>
      </c>
      <c r="N4046" s="2">
        <v>41369</v>
      </c>
      <c r="O4046" s="2">
        <v>41369</v>
      </c>
      <c r="P4046">
        <v>7</v>
      </c>
      <c r="Q4046" s="1">
        <v>0.08</v>
      </c>
      <c r="R4046">
        <v>3.14</v>
      </c>
      <c r="S4046">
        <v>1.92</v>
      </c>
      <c r="T4046">
        <f t="shared" si="63"/>
        <v>21.98</v>
      </c>
    </row>
    <row r="4047" spans="1:20" x14ac:dyDescent="0.25">
      <c r="A4047">
        <v>4046</v>
      </c>
      <c r="B4047">
        <v>90287</v>
      </c>
      <c r="C4047" t="s">
        <v>1778</v>
      </c>
      <c r="D4047" t="s">
        <v>20</v>
      </c>
      <c r="E4047" t="s">
        <v>187</v>
      </c>
      <c r="F4047" t="s">
        <v>31</v>
      </c>
      <c r="G4047" t="s">
        <v>41</v>
      </c>
      <c r="H4047" t="s">
        <v>225</v>
      </c>
      <c r="I4047" t="s">
        <v>28</v>
      </c>
      <c r="J4047" t="s">
        <v>36</v>
      </c>
      <c r="K4047" t="s">
        <v>158</v>
      </c>
      <c r="L4047" t="s">
        <v>192</v>
      </c>
      <c r="M4047" t="s">
        <v>35</v>
      </c>
      <c r="N4047" s="2">
        <v>41231</v>
      </c>
      <c r="O4047" s="2">
        <v>41232</v>
      </c>
      <c r="P4047">
        <v>36</v>
      </c>
      <c r="Q4047" s="1">
        <v>7.0000000000000007E-2</v>
      </c>
      <c r="R4047">
        <v>9.74</v>
      </c>
      <c r="S4047">
        <v>5.71</v>
      </c>
      <c r="T4047">
        <f t="shared" si="63"/>
        <v>350.64</v>
      </c>
    </row>
    <row r="4048" spans="1:20" x14ac:dyDescent="0.25">
      <c r="A4048">
        <v>4047</v>
      </c>
      <c r="B4048">
        <v>91259</v>
      </c>
      <c r="C4048" t="s">
        <v>963</v>
      </c>
      <c r="D4048" t="s">
        <v>38</v>
      </c>
      <c r="E4048" t="s">
        <v>187</v>
      </c>
      <c r="F4048" t="s">
        <v>31</v>
      </c>
      <c r="G4048" t="s">
        <v>23</v>
      </c>
      <c r="H4048" t="s">
        <v>225</v>
      </c>
      <c r="I4048" t="s">
        <v>28</v>
      </c>
      <c r="J4048" t="s">
        <v>36</v>
      </c>
      <c r="K4048" t="s">
        <v>221</v>
      </c>
      <c r="L4048" t="s">
        <v>44</v>
      </c>
      <c r="M4048" t="s">
        <v>131</v>
      </c>
      <c r="N4048" s="2">
        <v>41392</v>
      </c>
      <c r="O4048" s="2">
        <v>41393</v>
      </c>
      <c r="P4048">
        <v>2</v>
      </c>
      <c r="Q4048" s="1">
        <v>0.06</v>
      </c>
      <c r="R4048">
        <v>7.59</v>
      </c>
      <c r="S4048">
        <v>4</v>
      </c>
      <c r="T4048">
        <f t="shared" si="63"/>
        <v>15.18</v>
      </c>
    </row>
    <row r="4049" spans="1:20" x14ac:dyDescent="0.25">
      <c r="A4049">
        <v>4048</v>
      </c>
      <c r="B4049">
        <v>90488</v>
      </c>
      <c r="C4049" t="s">
        <v>1598</v>
      </c>
      <c r="D4049" t="s">
        <v>20</v>
      </c>
      <c r="E4049" t="s">
        <v>21</v>
      </c>
      <c r="F4049" t="s">
        <v>22</v>
      </c>
      <c r="G4049" t="s">
        <v>23</v>
      </c>
      <c r="H4049" t="s">
        <v>203</v>
      </c>
      <c r="I4049" t="s">
        <v>28</v>
      </c>
      <c r="J4049" t="s">
        <v>36</v>
      </c>
      <c r="K4049" t="s">
        <v>1243</v>
      </c>
      <c r="L4049" t="s">
        <v>26</v>
      </c>
      <c r="M4049" t="s">
        <v>326</v>
      </c>
      <c r="N4049" s="2">
        <v>40408</v>
      </c>
      <c r="O4049" s="2">
        <v>40410</v>
      </c>
      <c r="P4049">
        <v>2</v>
      </c>
      <c r="Q4049" s="1">
        <v>0.06</v>
      </c>
      <c r="R4049">
        <v>47.98</v>
      </c>
      <c r="S4049">
        <v>3.61</v>
      </c>
      <c r="T4049">
        <f t="shared" si="63"/>
        <v>95.96</v>
      </c>
    </row>
    <row r="4050" spans="1:20" x14ac:dyDescent="0.25">
      <c r="A4050">
        <v>4049</v>
      </c>
      <c r="B4050">
        <v>89498</v>
      </c>
      <c r="C4050" t="s">
        <v>1295</v>
      </c>
      <c r="D4050" t="s">
        <v>38</v>
      </c>
      <c r="E4050" t="s">
        <v>39</v>
      </c>
      <c r="F4050" t="s">
        <v>40</v>
      </c>
      <c r="G4050" t="s">
        <v>32</v>
      </c>
      <c r="H4050" t="s">
        <v>89</v>
      </c>
      <c r="I4050" t="s">
        <v>28</v>
      </c>
      <c r="J4050" t="s">
        <v>36</v>
      </c>
      <c r="K4050" t="s">
        <v>170</v>
      </c>
      <c r="L4050" t="s">
        <v>192</v>
      </c>
      <c r="M4050" t="s">
        <v>393</v>
      </c>
      <c r="N4050" s="2">
        <v>40798</v>
      </c>
      <c r="O4050" s="2">
        <v>40798</v>
      </c>
      <c r="P4050">
        <v>1</v>
      </c>
      <c r="Q4050" s="1">
        <v>0.09</v>
      </c>
      <c r="R4050">
        <v>14.27</v>
      </c>
      <c r="S4050">
        <v>7.27</v>
      </c>
      <c r="T4050">
        <f t="shared" si="63"/>
        <v>14.27</v>
      </c>
    </row>
    <row r="4051" spans="1:20" x14ac:dyDescent="0.25">
      <c r="A4051">
        <v>4050</v>
      </c>
      <c r="B4051">
        <v>89498</v>
      </c>
      <c r="C4051" t="s">
        <v>1295</v>
      </c>
      <c r="D4051" t="s">
        <v>20</v>
      </c>
      <c r="E4051" t="s">
        <v>21</v>
      </c>
      <c r="F4051" t="s">
        <v>40</v>
      </c>
      <c r="G4051" t="s">
        <v>32</v>
      </c>
      <c r="H4051" t="s">
        <v>206</v>
      </c>
      <c r="I4051" t="s">
        <v>28</v>
      </c>
      <c r="J4051" t="s">
        <v>36</v>
      </c>
      <c r="K4051" t="s">
        <v>1138</v>
      </c>
      <c r="L4051" t="s">
        <v>746</v>
      </c>
      <c r="M4051" t="s">
        <v>45</v>
      </c>
      <c r="N4051" s="2">
        <v>40798</v>
      </c>
      <c r="O4051" s="2">
        <v>40800</v>
      </c>
      <c r="P4051">
        <v>2</v>
      </c>
      <c r="Q4051" s="1">
        <v>0.06</v>
      </c>
      <c r="R4051">
        <v>6783.02</v>
      </c>
      <c r="S4051">
        <v>24.49</v>
      </c>
      <c r="T4051">
        <f t="shared" si="63"/>
        <v>13566.04</v>
      </c>
    </row>
    <row r="4052" spans="1:20" x14ac:dyDescent="0.25">
      <c r="A4052">
        <v>4051</v>
      </c>
      <c r="B4052">
        <v>89498</v>
      </c>
      <c r="C4052" t="s">
        <v>1295</v>
      </c>
      <c r="D4052" t="s">
        <v>20</v>
      </c>
      <c r="E4052" t="s">
        <v>39</v>
      </c>
      <c r="F4052" t="s">
        <v>40</v>
      </c>
      <c r="G4052" t="s">
        <v>32</v>
      </c>
      <c r="H4052" t="s">
        <v>49</v>
      </c>
      <c r="I4052" t="s">
        <v>28</v>
      </c>
      <c r="J4052" t="s">
        <v>36</v>
      </c>
      <c r="K4052" t="s">
        <v>98</v>
      </c>
      <c r="L4052" t="s">
        <v>44</v>
      </c>
      <c r="M4052" t="s">
        <v>370</v>
      </c>
      <c r="N4052" s="2">
        <v>40798</v>
      </c>
      <c r="O4052" s="2">
        <v>40799</v>
      </c>
      <c r="P4052">
        <v>21</v>
      </c>
      <c r="Q4052" s="1">
        <v>0</v>
      </c>
      <c r="R4052">
        <v>8.14</v>
      </c>
      <c r="S4052">
        <v>3.12</v>
      </c>
      <c r="T4052">
        <f t="shared" si="63"/>
        <v>170.94</v>
      </c>
    </row>
    <row r="4053" spans="1:20" x14ac:dyDescent="0.25">
      <c r="A4053">
        <v>4052</v>
      </c>
      <c r="B4053">
        <v>88506</v>
      </c>
      <c r="C4053" t="s">
        <v>573</v>
      </c>
      <c r="D4053" t="s">
        <v>20</v>
      </c>
      <c r="E4053" t="s">
        <v>39</v>
      </c>
      <c r="F4053" t="s">
        <v>40</v>
      </c>
      <c r="G4053" t="s">
        <v>32</v>
      </c>
      <c r="H4053" t="s">
        <v>78</v>
      </c>
      <c r="I4053" t="s">
        <v>28</v>
      </c>
      <c r="J4053" t="s">
        <v>36</v>
      </c>
      <c r="K4053" t="s">
        <v>95</v>
      </c>
      <c r="L4053" t="s">
        <v>192</v>
      </c>
      <c r="M4053" t="s">
        <v>99</v>
      </c>
      <c r="N4053" s="2">
        <v>40868</v>
      </c>
      <c r="O4053" s="2">
        <v>40869</v>
      </c>
      <c r="P4053">
        <v>23</v>
      </c>
      <c r="Q4053" s="1">
        <v>0.03</v>
      </c>
      <c r="R4053">
        <v>2.84</v>
      </c>
      <c r="S4053">
        <v>5.44</v>
      </c>
      <c r="T4053">
        <f t="shared" si="63"/>
        <v>65.319999999999993</v>
      </c>
    </row>
    <row r="4054" spans="1:20" x14ac:dyDescent="0.25">
      <c r="A4054">
        <v>4053</v>
      </c>
      <c r="B4054">
        <v>88506</v>
      </c>
      <c r="C4054" t="s">
        <v>573</v>
      </c>
      <c r="D4054" t="s">
        <v>20</v>
      </c>
      <c r="E4054" t="s">
        <v>39</v>
      </c>
      <c r="F4054" t="s">
        <v>40</v>
      </c>
      <c r="G4054" t="s">
        <v>32</v>
      </c>
      <c r="H4054" t="s">
        <v>54</v>
      </c>
      <c r="I4054" t="s">
        <v>28</v>
      </c>
      <c r="J4054" t="s">
        <v>36</v>
      </c>
      <c r="K4054" t="s">
        <v>43</v>
      </c>
      <c r="L4054" t="s">
        <v>192</v>
      </c>
      <c r="M4054" t="s">
        <v>99</v>
      </c>
      <c r="N4054" s="2">
        <v>40868</v>
      </c>
      <c r="O4054" s="2">
        <v>40869</v>
      </c>
      <c r="P4054">
        <v>11</v>
      </c>
      <c r="Q4054" s="1">
        <v>0</v>
      </c>
      <c r="R4054">
        <v>10.98</v>
      </c>
      <c r="S4054">
        <v>5.14</v>
      </c>
      <c r="T4054">
        <f t="shared" si="63"/>
        <v>120.78</v>
      </c>
    </row>
    <row r="4055" spans="1:20" x14ac:dyDescent="0.25">
      <c r="A4055">
        <v>4054</v>
      </c>
      <c r="B4055">
        <v>90974</v>
      </c>
      <c r="C4055" t="s">
        <v>784</v>
      </c>
      <c r="D4055" t="s">
        <v>20</v>
      </c>
      <c r="E4055" t="s">
        <v>187</v>
      </c>
      <c r="F4055" t="s">
        <v>47</v>
      </c>
      <c r="G4055" t="s">
        <v>48</v>
      </c>
      <c r="H4055" t="s">
        <v>217</v>
      </c>
      <c r="I4055" t="s">
        <v>28</v>
      </c>
      <c r="J4055" t="s">
        <v>36</v>
      </c>
      <c r="K4055" t="s">
        <v>98</v>
      </c>
      <c r="L4055" t="s">
        <v>192</v>
      </c>
      <c r="M4055" t="s">
        <v>160</v>
      </c>
      <c r="N4055" s="2">
        <v>40634</v>
      </c>
      <c r="O4055" s="2">
        <v>40641</v>
      </c>
      <c r="P4055">
        <v>5</v>
      </c>
      <c r="Q4055" s="1">
        <v>0.08</v>
      </c>
      <c r="R4055">
        <v>51.75</v>
      </c>
      <c r="S4055">
        <v>19.989999999999998</v>
      </c>
      <c r="T4055">
        <f t="shared" si="63"/>
        <v>258.75</v>
      </c>
    </row>
    <row r="4056" spans="1:20" x14ac:dyDescent="0.25">
      <c r="A4056">
        <v>4055</v>
      </c>
      <c r="B4056">
        <v>90974</v>
      </c>
      <c r="C4056" t="s">
        <v>784</v>
      </c>
      <c r="D4056" t="s">
        <v>20</v>
      </c>
      <c r="E4056" t="s">
        <v>39</v>
      </c>
      <c r="F4056" t="s">
        <v>47</v>
      </c>
      <c r="G4056" t="s">
        <v>48</v>
      </c>
      <c r="H4056" t="s">
        <v>49</v>
      </c>
      <c r="I4056" t="s">
        <v>28</v>
      </c>
      <c r="J4056" t="s">
        <v>36</v>
      </c>
      <c r="K4056" t="s">
        <v>154</v>
      </c>
      <c r="L4056" t="s">
        <v>192</v>
      </c>
      <c r="M4056" t="s">
        <v>134</v>
      </c>
      <c r="N4056" s="2">
        <v>40634</v>
      </c>
      <c r="O4056" s="2">
        <v>40636</v>
      </c>
      <c r="P4056">
        <v>4</v>
      </c>
      <c r="Q4056" s="1">
        <v>0.1</v>
      </c>
      <c r="R4056">
        <v>55.29</v>
      </c>
      <c r="S4056">
        <v>5.08</v>
      </c>
      <c r="T4056">
        <f t="shared" si="63"/>
        <v>221.16</v>
      </c>
    </row>
    <row r="4057" spans="1:20" x14ac:dyDescent="0.25">
      <c r="A4057">
        <v>4056</v>
      </c>
      <c r="B4057">
        <v>91093</v>
      </c>
      <c r="C4057" t="s">
        <v>680</v>
      </c>
      <c r="D4057" t="s">
        <v>20</v>
      </c>
      <c r="E4057" t="s">
        <v>39</v>
      </c>
      <c r="F4057" t="s">
        <v>31</v>
      </c>
      <c r="G4057" t="s">
        <v>41</v>
      </c>
      <c r="H4057" t="s">
        <v>42</v>
      </c>
      <c r="I4057" t="s">
        <v>28</v>
      </c>
      <c r="J4057" t="s">
        <v>36</v>
      </c>
      <c r="K4057" t="s">
        <v>165</v>
      </c>
      <c r="L4057" t="s">
        <v>44</v>
      </c>
      <c r="M4057" t="s">
        <v>35</v>
      </c>
      <c r="N4057" s="2">
        <v>40932</v>
      </c>
      <c r="O4057" s="2">
        <v>40934</v>
      </c>
      <c r="P4057">
        <v>8</v>
      </c>
      <c r="Q4057" s="1">
        <v>0.01</v>
      </c>
      <c r="R4057">
        <v>2.94</v>
      </c>
      <c r="S4057">
        <v>0.96</v>
      </c>
      <c r="T4057">
        <f t="shared" si="63"/>
        <v>23.52</v>
      </c>
    </row>
    <row r="4058" spans="1:20" x14ac:dyDescent="0.25">
      <c r="A4058">
        <v>4057</v>
      </c>
      <c r="B4058">
        <v>91093</v>
      </c>
      <c r="C4058" t="s">
        <v>1506</v>
      </c>
      <c r="D4058" t="s">
        <v>20</v>
      </c>
      <c r="E4058" t="s">
        <v>39</v>
      </c>
      <c r="F4058" t="s">
        <v>47</v>
      </c>
      <c r="G4058" t="s">
        <v>41</v>
      </c>
      <c r="H4058" t="s">
        <v>89</v>
      </c>
      <c r="I4058" t="s">
        <v>28</v>
      </c>
      <c r="J4058" t="s">
        <v>36</v>
      </c>
      <c r="K4058" t="s">
        <v>181</v>
      </c>
      <c r="L4058" t="s">
        <v>192</v>
      </c>
      <c r="M4058" t="s">
        <v>167</v>
      </c>
      <c r="N4058" s="2">
        <v>40932</v>
      </c>
      <c r="O4058" s="2">
        <v>40934</v>
      </c>
      <c r="P4058">
        <v>12</v>
      </c>
      <c r="Q4058" s="1">
        <v>0.06</v>
      </c>
      <c r="R4058">
        <v>11.58</v>
      </c>
      <c r="S4058">
        <v>6.97</v>
      </c>
      <c r="T4058">
        <f t="shared" si="63"/>
        <v>138.96</v>
      </c>
    </row>
    <row r="4059" spans="1:20" x14ac:dyDescent="0.25">
      <c r="A4059">
        <v>4058</v>
      </c>
      <c r="B4059">
        <v>86961</v>
      </c>
      <c r="C4059" t="s">
        <v>1151</v>
      </c>
      <c r="D4059" t="s">
        <v>20</v>
      </c>
      <c r="E4059" t="s">
        <v>39</v>
      </c>
      <c r="F4059" t="s">
        <v>31</v>
      </c>
      <c r="G4059" t="s">
        <v>41</v>
      </c>
      <c r="H4059" t="s">
        <v>78</v>
      </c>
      <c r="I4059" t="s">
        <v>28</v>
      </c>
      <c r="J4059" t="s">
        <v>36</v>
      </c>
      <c r="K4059" t="s">
        <v>184</v>
      </c>
      <c r="L4059" t="s">
        <v>192</v>
      </c>
      <c r="M4059" t="s">
        <v>35</v>
      </c>
      <c r="N4059" s="2">
        <v>40728</v>
      </c>
      <c r="O4059" s="2">
        <v>40730</v>
      </c>
      <c r="P4059">
        <v>2</v>
      </c>
      <c r="Q4059" s="1">
        <v>0.06</v>
      </c>
      <c r="R4059">
        <v>4.91</v>
      </c>
      <c r="S4059">
        <v>4.97</v>
      </c>
      <c r="T4059">
        <f t="shared" si="63"/>
        <v>9.82</v>
      </c>
    </row>
    <row r="4060" spans="1:20" x14ac:dyDescent="0.25">
      <c r="A4060">
        <v>4059</v>
      </c>
      <c r="B4060">
        <v>88189</v>
      </c>
      <c r="C4060" t="s">
        <v>1148</v>
      </c>
      <c r="D4060" t="s">
        <v>38</v>
      </c>
      <c r="E4060" t="s">
        <v>39</v>
      </c>
      <c r="F4060" t="s">
        <v>22</v>
      </c>
      <c r="G4060" t="s">
        <v>23</v>
      </c>
      <c r="H4060" t="s">
        <v>61</v>
      </c>
      <c r="I4060" t="s">
        <v>28</v>
      </c>
      <c r="J4060" t="s">
        <v>36</v>
      </c>
      <c r="K4060" t="s">
        <v>62</v>
      </c>
      <c r="L4060" t="s">
        <v>192</v>
      </c>
      <c r="M4060" t="s">
        <v>123</v>
      </c>
      <c r="N4060" s="2">
        <v>41206</v>
      </c>
      <c r="O4060" s="2">
        <v>41207</v>
      </c>
      <c r="P4060">
        <v>15</v>
      </c>
      <c r="Q4060" s="1">
        <v>0.01</v>
      </c>
      <c r="R4060">
        <v>17.07</v>
      </c>
      <c r="S4060">
        <v>8.1300000000000008</v>
      </c>
      <c r="T4060">
        <f t="shared" si="63"/>
        <v>256.05</v>
      </c>
    </row>
    <row r="4061" spans="1:20" x14ac:dyDescent="0.25">
      <c r="A4061">
        <v>4060</v>
      </c>
      <c r="B4061">
        <v>91264</v>
      </c>
      <c r="C4061" t="s">
        <v>1775</v>
      </c>
      <c r="D4061" t="s">
        <v>20</v>
      </c>
      <c r="E4061" t="s">
        <v>39</v>
      </c>
      <c r="F4061" t="s">
        <v>40</v>
      </c>
      <c r="G4061" t="s">
        <v>23</v>
      </c>
      <c r="H4061" t="s">
        <v>94</v>
      </c>
      <c r="I4061" t="s">
        <v>28</v>
      </c>
      <c r="J4061" t="s">
        <v>36</v>
      </c>
      <c r="K4061" t="s">
        <v>154</v>
      </c>
      <c r="L4061" t="s">
        <v>44</v>
      </c>
      <c r="M4061" t="s">
        <v>59</v>
      </c>
      <c r="N4061" s="2">
        <v>41261</v>
      </c>
      <c r="O4061" s="2">
        <v>41263</v>
      </c>
      <c r="P4061">
        <v>3</v>
      </c>
      <c r="Q4061" s="1">
        <v>0.1</v>
      </c>
      <c r="R4061">
        <v>9.68</v>
      </c>
      <c r="S4061">
        <v>2.0299999999999998</v>
      </c>
      <c r="T4061">
        <f t="shared" si="63"/>
        <v>29.04</v>
      </c>
    </row>
    <row r="4062" spans="1:20" x14ac:dyDescent="0.25">
      <c r="A4062">
        <v>4061</v>
      </c>
      <c r="B4062">
        <v>90796</v>
      </c>
      <c r="C4062" t="s">
        <v>782</v>
      </c>
      <c r="D4062" t="s">
        <v>578</v>
      </c>
      <c r="E4062" t="s">
        <v>187</v>
      </c>
      <c r="F4062" t="s">
        <v>22</v>
      </c>
      <c r="G4062" t="s">
        <v>41</v>
      </c>
      <c r="H4062" t="s">
        <v>217</v>
      </c>
      <c r="I4062" t="s">
        <v>28</v>
      </c>
      <c r="J4062" t="s">
        <v>36</v>
      </c>
      <c r="K4062" t="s">
        <v>226</v>
      </c>
      <c r="L4062" t="s">
        <v>283</v>
      </c>
      <c r="M4062" t="s">
        <v>123</v>
      </c>
      <c r="N4062" s="2">
        <v>40493</v>
      </c>
      <c r="O4062" s="2">
        <v>40494</v>
      </c>
      <c r="P4062">
        <v>14</v>
      </c>
      <c r="Q4062" s="1">
        <v>0.01</v>
      </c>
      <c r="R4062">
        <v>500.98</v>
      </c>
      <c r="S4062">
        <v>26</v>
      </c>
      <c r="T4062">
        <f t="shared" si="63"/>
        <v>7013.72</v>
      </c>
    </row>
    <row r="4063" spans="1:20" x14ac:dyDescent="0.25">
      <c r="A4063">
        <v>4062</v>
      </c>
      <c r="B4063">
        <v>90796</v>
      </c>
      <c r="C4063" t="s">
        <v>782</v>
      </c>
      <c r="D4063" t="s">
        <v>20</v>
      </c>
      <c r="E4063" t="s">
        <v>187</v>
      </c>
      <c r="F4063" t="s">
        <v>22</v>
      </c>
      <c r="G4063" t="s">
        <v>41</v>
      </c>
      <c r="H4063" t="s">
        <v>217</v>
      </c>
      <c r="I4063" t="s">
        <v>28</v>
      </c>
      <c r="J4063" t="s">
        <v>36</v>
      </c>
      <c r="K4063" t="s">
        <v>68</v>
      </c>
      <c r="L4063" t="s">
        <v>706</v>
      </c>
      <c r="M4063" t="s">
        <v>232</v>
      </c>
      <c r="N4063" s="2">
        <v>40493</v>
      </c>
      <c r="O4063" s="2">
        <v>40494</v>
      </c>
      <c r="P4063">
        <v>9</v>
      </c>
      <c r="Q4063" s="1">
        <v>0.08</v>
      </c>
      <c r="R4063">
        <v>9.77</v>
      </c>
      <c r="S4063">
        <v>6.02</v>
      </c>
      <c r="T4063">
        <f t="shared" si="63"/>
        <v>87.929999999999993</v>
      </c>
    </row>
    <row r="4064" spans="1:20" x14ac:dyDescent="0.25">
      <c r="A4064">
        <v>4063</v>
      </c>
      <c r="B4064">
        <v>90796</v>
      </c>
      <c r="C4064" t="s">
        <v>782</v>
      </c>
      <c r="D4064" t="s">
        <v>20</v>
      </c>
      <c r="E4064" t="s">
        <v>39</v>
      </c>
      <c r="F4064" t="s">
        <v>22</v>
      </c>
      <c r="G4064" t="s">
        <v>41</v>
      </c>
      <c r="H4064" t="s">
        <v>78</v>
      </c>
      <c r="I4064" t="s">
        <v>28</v>
      </c>
      <c r="J4064" t="s">
        <v>36</v>
      </c>
      <c r="K4064" t="s">
        <v>189</v>
      </c>
      <c r="L4064" t="s">
        <v>44</v>
      </c>
      <c r="M4064" t="s">
        <v>238</v>
      </c>
      <c r="N4064" s="2">
        <v>40493</v>
      </c>
      <c r="O4064" s="2">
        <v>40495</v>
      </c>
      <c r="P4064">
        <v>42</v>
      </c>
      <c r="Q4064" s="1">
        <v>0.09</v>
      </c>
      <c r="R4064">
        <v>3.28</v>
      </c>
      <c r="S4064">
        <v>0.98</v>
      </c>
      <c r="T4064">
        <f t="shared" si="63"/>
        <v>137.76</v>
      </c>
    </row>
    <row r="4065" spans="1:20" x14ac:dyDescent="0.25">
      <c r="A4065">
        <v>4064</v>
      </c>
      <c r="B4065">
        <v>88309</v>
      </c>
      <c r="C4065" t="s">
        <v>261</v>
      </c>
      <c r="D4065" t="s">
        <v>20</v>
      </c>
      <c r="E4065" t="s">
        <v>21</v>
      </c>
      <c r="F4065" t="s">
        <v>22</v>
      </c>
      <c r="G4065" t="s">
        <v>32</v>
      </c>
      <c r="H4065" t="s">
        <v>206</v>
      </c>
      <c r="I4065" t="s">
        <v>28</v>
      </c>
      <c r="J4065" t="s">
        <v>36</v>
      </c>
      <c r="K4065" t="s">
        <v>1243</v>
      </c>
      <c r="L4065" t="s">
        <v>192</v>
      </c>
      <c r="M4065" t="s">
        <v>190</v>
      </c>
      <c r="N4065" s="2">
        <v>41467</v>
      </c>
      <c r="O4065" s="2">
        <v>41469</v>
      </c>
      <c r="P4065">
        <v>1</v>
      </c>
      <c r="Q4065" s="1">
        <v>0.03</v>
      </c>
      <c r="R4065">
        <v>77.510000000000005</v>
      </c>
      <c r="S4065">
        <v>4</v>
      </c>
      <c r="T4065">
        <f t="shared" si="63"/>
        <v>77.510000000000005</v>
      </c>
    </row>
    <row r="4066" spans="1:20" x14ac:dyDescent="0.25">
      <c r="A4066">
        <v>4065</v>
      </c>
      <c r="B4066">
        <v>86605</v>
      </c>
      <c r="C4066" t="s">
        <v>1213</v>
      </c>
      <c r="D4066" t="s">
        <v>578</v>
      </c>
      <c r="E4066" t="s">
        <v>187</v>
      </c>
      <c r="F4066" t="s">
        <v>47</v>
      </c>
      <c r="G4066" t="s">
        <v>41</v>
      </c>
      <c r="H4066" t="s">
        <v>188</v>
      </c>
      <c r="I4066" t="s">
        <v>28</v>
      </c>
      <c r="J4066" t="s">
        <v>36</v>
      </c>
      <c r="K4066" t="s">
        <v>189</v>
      </c>
      <c r="L4066" t="s">
        <v>283</v>
      </c>
      <c r="M4066" t="s">
        <v>160</v>
      </c>
      <c r="N4066" s="2">
        <v>41253</v>
      </c>
      <c r="O4066" s="2">
        <v>41254</v>
      </c>
      <c r="P4066">
        <v>12</v>
      </c>
      <c r="Q4066" s="1">
        <v>0.06</v>
      </c>
      <c r="R4066">
        <v>350.98</v>
      </c>
      <c r="S4066">
        <v>30</v>
      </c>
      <c r="T4066">
        <f t="shared" si="63"/>
        <v>4211.76</v>
      </c>
    </row>
    <row r="4067" spans="1:20" x14ac:dyDescent="0.25">
      <c r="A4067">
        <v>4066</v>
      </c>
      <c r="B4067">
        <v>89307</v>
      </c>
      <c r="C4067" t="s">
        <v>1260</v>
      </c>
      <c r="D4067" t="s">
        <v>20</v>
      </c>
      <c r="E4067" t="s">
        <v>21</v>
      </c>
      <c r="F4067" t="s">
        <v>22</v>
      </c>
      <c r="G4067" t="s">
        <v>41</v>
      </c>
      <c r="H4067" t="s">
        <v>206</v>
      </c>
      <c r="I4067" t="s">
        <v>28</v>
      </c>
      <c r="J4067" t="s">
        <v>36</v>
      </c>
      <c r="K4067" t="s">
        <v>1108</v>
      </c>
      <c r="L4067" t="s">
        <v>192</v>
      </c>
      <c r="M4067" t="s">
        <v>444</v>
      </c>
      <c r="N4067" s="2">
        <v>40940</v>
      </c>
      <c r="O4067" s="2">
        <v>40942</v>
      </c>
      <c r="P4067">
        <v>1</v>
      </c>
      <c r="Q4067" s="1">
        <v>0.02</v>
      </c>
      <c r="R4067">
        <v>65.989999999999995</v>
      </c>
      <c r="S4067">
        <v>8.99</v>
      </c>
      <c r="T4067">
        <f t="shared" si="63"/>
        <v>65.989999999999995</v>
      </c>
    </row>
    <row r="4068" spans="1:20" x14ac:dyDescent="0.25">
      <c r="A4068">
        <v>4067</v>
      </c>
      <c r="B4068">
        <v>87633</v>
      </c>
      <c r="C4068" t="s">
        <v>451</v>
      </c>
      <c r="D4068" t="s">
        <v>20</v>
      </c>
      <c r="E4068" t="s">
        <v>39</v>
      </c>
      <c r="F4068" t="s">
        <v>31</v>
      </c>
      <c r="G4068" t="s">
        <v>41</v>
      </c>
      <c r="H4068" t="s">
        <v>42</v>
      </c>
      <c r="I4068" t="s">
        <v>28</v>
      </c>
      <c r="J4068" t="s">
        <v>76</v>
      </c>
      <c r="K4068" t="s">
        <v>221</v>
      </c>
      <c r="L4068" t="s">
        <v>192</v>
      </c>
      <c r="M4068" t="s">
        <v>367</v>
      </c>
      <c r="N4068" s="2">
        <v>40334</v>
      </c>
      <c r="O4068" s="2">
        <v>40335</v>
      </c>
      <c r="P4068">
        <v>5</v>
      </c>
      <c r="Q4068" s="1">
        <v>0.09</v>
      </c>
      <c r="R4068">
        <v>363.25</v>
      </c>
      <c r="S4068">
        <v>19.989999999999998</v>
      </c>
      <c r="T4068">
        <f t="shared" si="63"/>
        <v>1816.25</v>
      </c>
    </row>
    <row r="4069" spans="1:20" x14ac:dyDescent="0.25">
      <c r="A4069">
        <v>4068</v>
      </c>
      <c r="B4069">
        <v>88405</v>
      </c>
      <c r="C4069" t="s">
        <v>495</v>
      </c>
      <c r="D4069" t="s">
        <v>578</v>
      </c>
      <c r="E4069" t="s">
        <v>187</v>
      </c>
      <c r="F4069" t="s">
        <v>22</v>
      </c>
      <c r="G4069" t="s">
        <v>23</v>
      </c>
      <c r="H4069" t="s">
        <v>217</v>
      </c>
      <c r="I4069" t="s">
        <v>28</v>
      </c>
      <c r="J4069" t="s">
        <v>76</v>
      </c>
      <c r="K4069" t="s">
        <v>101</v>
      </c>
      <c r="L4069" t="s">
        <v>283</v>
      </c>
      <c r="M4069" t="s">
        <v>27</v>
      </c>
      <c r="N4069" s="2">
        <v>40416</v>
      </c>
      <c r="O4069" s="2">
        <v>40417</v>
      </c>
      <c r="P4069">
        <v>1</v>
      </c>
      <c r="Q4069" s="1">
        <v>7.0000000000000007E-2</v>
      </c>
      <c r="R4069">
        <v>226.67</v>
      </c>
      <c r="S4069">
        <v>28.16</v>
      </c>
      <c r="T4069">
        <f t="shared" si="63"/>
        <v>226.67</v>
      </c>
    </row>
    <row r="4070" spans="1:20" x14ac:dyDescent="0.25">
      <c r="A4070">
        <v>4069</v>
      </c>
      <c r="B4070">
        <v>88405</v>
      </c>
      <c r="C4070" t="s">
        <v>495</v>
      </c>
      <c r="D4070" t="s">
        <v>578</v>
      </c>
      <c r="E4070" t="s">
        <v>39</v>
      </c>
      <c r="F4070" t="s">
        <v>22</v>
      </c>
      <c r="G4070" t="s">
        <v>23</v>
      </c>
      <c r="H4070" t="s">
        <v>54</v>
      </c>
      <c r="I4070" t="s">
        <v>28</v>
      </c>
      <c r="J4070" t="s">
        <v>76</v>
      </c>
      <c r="K4070" t="s">
        <v>274</v>
      </c>
      <c r="L4070" t="s">
        <v>283</v>
      </c>
      <c r="M4070" t="s">
        <v>80</v>
      </c>
      <c r="N4070" s="2">
        <v>40416</v>
      </c>
      <c r="O4070" s="2">
        <v>40418</v>
      </c>
      <c r="P4070">
        <v>20</v>
      </c>
      <c r="Q4070" s="1">
        <v>0.08</v>
      </c>
      <c r="R4070">
        <v>20.98</v>
      </c>
      <c r="S4070">
        <v>53.03</v>
      </c>
      <c r="T4070">
        <f t="shared" si="63"/>
        <v>419.6</v>
      </c>
    </row>
    <row r="4071" spans="1:20" x14ac:dyDescent="0.25">
      <c r="A4071">
        <v>4070</v>
      </c>
      <c r="B4071">
        <v>89886</v>
      </c>
      <c r="C4071" t="s">
        <v>602</v>
      </c>
      <c r="D4071" t="s">
        <v>578</v>
      </c>
      <c r="E4071" t="s">
        <v>39</v>
      </c>
      <c r="F4071" t="s">
        <v>47</v>
      </c>
      <c r="G4071" t="s">
        <v>93</v>
      </c>
      <c r="H4071" t="s">
        <v>89</v>
      </c>
      <c r="I4071" t="s">
        <v>28</v>
      </c>
      <c r="J4071" t="s">
        <v>76</v>
      </c>
      <c r="K4071" t="s">
        <v>133</v>
      </c>
      <c r="L4071" t="s">
        <v>283</v>
      </c>
      <c r="M4071" t="s">
        <v>114</v>
      </c>
      <c r="N4071" s="2">
        <v>40630</v>
      </c>
      <c r="O4071" s="2">
        <v>40632</v>
      </c>
      <c r="P4071">
        <v>1</v>
      </c>
      <c r="Q4071" s="1">
        <v>0.06</v>
      </c>
      <c r="R4071">
        <v>328.14</v>
      </c>
      <c r="S4071">
        <v>91.05</v>
      </c>
      <c r="T4071">
        <f t="shared" si="63"/>
        <v>328.14</v>
      </c>
    </row>
    <row r="4072" spans="1:20" x14ac:dyDescent="0.25">
      <c r="A4072">
        <v>4071</v>
      </c>
      <c r="B4072">
        <v>86940</v>
      </c>
      <c r="C4072" t="s">
        <v>1820</v>
      </c>
      <c r="D4072" t="s">
        <v>20</v>
      </c>
      <c r="E4072" t="s">
        <v>187</v>
      </c>
      <c r="F4072" t="s">
        <v>31</v>
      </c>
      <c r="G4072" t="s">
        <v>48</v>
      </c>
      <c r="H4072" t="s">
        <v>188</v>
      </c>
      <c r="I4072" t="s">
        <v>28</v>
      </c>
      <c r="J4072" t="s">
        <v>76</v>
      </c>
      <c r="K4072" t="s">
        <v>170</v>
      </c>
      <c r="L4072" t="s">
        <v>44</v>
      </c>
      <c r="M4072" t="s">
        <v>146</v>
      </c>
      <c r="N4072" s="2">
        <v>40949</v>
      </c>
      <c r="O4072" s="2">
        <v>40949</v>
      </c>
      <c r="P4072">
        <v>3</v>
      </c>
      <c r="Q4072" s="1">
        <v>0.03</v>
      </c>
      <c r="R4072">
        <v>12.07</v>
      </c>
      <c r="S4072">
        <v>6.2</v>
      </c>
      <c r="T4072">
        <f t="shared" si="63"/>
        <v>36.21</v>
      </c>
    </row>
    <row r="4073" spans="1:20" x14ac:dyDescent="0.25">
      <c r="A4073">
        <v>4072</v>
      </c>
      <c r="B4073">
        <v>86940</v>
      </c>
      <c r="C4073" t="s">
        <v>1820</v>
      </c>
      <c r="D4073" t="s">
        <v>20</v>
      </c>
      <c r="E4073" t="s">
        <v>21</v>
      </c>
      <c r="F4073" t="s">
        <v>31</v>
      </c>
      <c r="G4073" t="s">
        <v>48</v>
      </c>
      <c r="H4073" t="s">
        <v>24</v>
      </c>
      <c r="I4073" t="s">
        <v>28</v>
      </c>
      <c r="J4073" t="s">
        <v>76</v>
      </c>
      <c r="K4073" t="s">
        <v>1254</v>
      </c>
      <c r="L4073" t="s">
        <v>192</v>
      </c>
      <c r="M4073" t="s">
        <v>143</v>
      </c>
      <c r="N4073" s="2">
        <v>40949</v>
      </c>
      <c r="O4073" s="2">
        <v>40949</v>
      </c>
      <c r="P4073">
        <v>10</v>
      </c>
      <c r="Q4073" s="1">
        <v>0.04</v>
      </c>
      <c r="R4073">
        <v>125.99</v>
      </c>
      <c r="S4073">
        <v>4.2</v>
      </c>
      <c r="T4073">
        <f t="shared" si="63"/>
        <v>1259.8999999999999</v>
      </c>
    </row>
    <row r="4074" spans="1:20" x14ac:dyDescent="0.25">
      <c r="A4074">
        <v>4073</v>
      </c>
      <c r="B4074">
        <v>86740</v>
      </c>
      <c r="C4074" t="s">
        <v>1926</v>
      </c>
      <c r="D4074" t="s">
        <v>20</v>
      </c>
      <c r="E4074" t="s">
        <v>39</v>
      </c>
      <c r="F4074" t="s">
        <v>31</v>
      </c>
      <c r="G4074" t="s">
        <v>23</v>
      </c>
      <c r="H4074" t="s">
        <v>61</v>
      </c>
      <c r="I4074" t="s">
        <v>28</v>
      </c>
      <c r="J4074" t="s">
        <v>76</v>
      </c>
      <c r="K4074" t="s">
        <v>116</v>
      </c>
      <c r="L4074" t="s">
        <v>192</v>
      </c>
      <c r="M4074" t="s">
        <v>35</v>
      </c>
      <c r="N4074" s="2">
        <v>40680</v>
      </c>
      <c r="O4074" s="2">
        <v>40681</v>
      </c>
      <c r="P4074">
        <v>13</v>
      </c>
      <c r="Q4074" s="1">
        <v>0.01</v>
      </c>
      <c r="R4074">
        <v>13.48</v>
      </c>
      <c r="S4074">
        <v>4.51</v>
      </c>
      <c r="T4074">
        <f t="shared" si="63"/>
        <v>175.24</v>
      </c>
    </row>
    <row r="4075" spans="1:20" x14ac:dyDescent="0.25">
      <c r="A4075">
        <v>4074</v>
      </c>
      <c r="B4075">
        <v>86710</v>
      </c>
      <c r="C4075" t="s">
        <v>2149</v>
      </c>
      <c r="D4075" t="s">
        <v>578</v>
      </c>
      <c r="E4075" t="s">
        <v>21</v>
      </c>
      <c r="F4075" t="s">
        <v>40</v>
      </c>
      <c r="G4075" t="s">
        <v>23</v>
      </c>
      <c r="H4075" t="s">
        <v>206</v>
      </c>
      <c r="I4075" t="s">
        <v>28</v>
      </c>
      <c r="J4075" t="s">
        <v>76</v>
      </c>
      <c r="K4075" t="s">
        <v>1138</v>
      </c>
      <c r="L4075" t="s">
        <v>283</v>
      </c>
      <c r="M4075" t="s">
        <v>59</v>
      </c>
      <c r="N4075" s="2">
        <v>40636</v>
      </c>
      <c r="O4075" s="2">
        <v>40637</v>
      </c>
      <c r="P4075">
        <v>1</v>
      </c>
      <c r="Q4075" s="1">
        <v>7.0000000000000007E-2</v>
      </c>
      <c r="R4075">
        <v>1500.97</v>
      </c>
      <c r="S4075">
        <v>29.7</v>
      </c>
      <c r="T4075">
        <f t="shared" si="63"/>
        <v>1500.97</v>
      </c>
    </row>
    <row r="4076" spans="1:20" x14ac:dyDescent="0.25">
      <c r="A4076">
        <v>4075</v>
      </c>
      <c r="B4076">
        <v>87698</v>
      </c>
      <c r="C4076" t="s">
        <v>1194</v>
      </c>
      <c r="D4076" t="s">
        <v>20</v>
      </c>
      <c r="E4076" t="s">
        <v>39</v>
      </c>
      <c r="F4076" t="s">
        <v>22</v>
      </c>
      <c r="G4076" t="s">
        <v>32</v>
      </c>
      <c r="H4076" t="s">
        <v>54</v>
      </c>
      <c r="I4076" t="s">
        <v>28</v>
      </c>
      <c r="J4076" t="s">
        <v>76</v>
      </c>
      <c r="K4076" t="s">
        <v>226</v>
      </c>
      <c r="L4076" t="s">
        <v>192</v>
      </c>
      <c r="M4076" t="s">
        <v>246</v>
      </c>
      <c r="N4076" s="2">
        <v>41273</v>
      </c>
      <c r="O4076" s="2">
        <v>41275</v>
      </c>
      <c r="P4076">
        <v>20</v>
      </c>
      <c r="Q4076" s="1">
        <v>0.01</v>
      </c>
      <c r="R4076">
        <v>4.9800000000000004</v>
      </c>
      <c r="S4076">
        <v>7.44</v>
      </c>
      <c r="T4076">
        <f t="shared" si="63"/>
        <v>99.600000000000009</v>
      </c>
    </row>
    <row r="4077" spans="1:20" x14ac:dyDescent="0.25">
      <c r="A4077">
        <v>4076</v>
      </c>
      <c r="B4077">
        <v>88774</v>
      </c>
      <c r="C4077" t="s">
        <v>1781</v>
      </c>
      <c r="D4077" t="s">
        <v>20</v>
      </c>
      <c r="E4077" t="s">
        <v>39</v>
      </c>
      <c r="F4077" t="s">
        <v>31</v>
      </c>
      <c r="G4077" t="s">
        <v>23</v>
      </c>
      <c r="H4077" t="s">
        <v>61</v>
      </c>
      <c r="I4077" t="s">
        <v>28</v>
      </c>
      <c r="J4077" t="s">
        <v>76</v>
      </c>
      <c r="K4077" t="s">
        <v>95</v>
      </c>
      <c r="L4077" t="s">
        <v>192</v>
      </c>
      <c r="M4077" t="s">
        <v>35</v>
      </c>
      <c r="N4077" s="2">
        <v>40776</v>
      </c>
      <c r="O4077" s="2">
        <v>40778</v>
      </c>
      <c r="P4077">
        <v>14</v>
      </c>
      <c r="Q4077" s="1">
        <v>0.1</v>
      </c>
      <c r="R4077">
        <v>18.989999999999998</v>
      </c>
      <c r="S4077">
        <v>5.23</v>
      </c>
      <c r="T4077">
        <f t="shared" si="63"/>
        <v>265.85999999999996</v>
      </c>
    </row>
    <row r="4078" spans="1:20" x14ac:dyDescent="0.25">
      <c r="A4078">
        <v>4077</v>
      </c>
      <c r="B4078">
        <v>86253</v>
      </c>
      <c r="C4078" t="s">
        <v>942</v>
      </c>
      <c r="D4078" t="s">
        <v>20</v>
      </c>
      <c r="E4078" t="s">
        <v>187</v>
      </c>
      <c r="F4078" t="s">
        <v>22</v>
      </c>
      <c r="G4078" t="s">
        <v>93</v>
      </c>
      <c r="H4078" t="s">
        <v>219</v>
      </c>
      <c r="I4078" t="s">
        <v>28</v>
      </c>
      <c r="J4078" t="s">
        <v>76</v>
      </c>
      <c r="K4078" t="s">
        <v>68</v>
      </c>
      <c r="L4078" t="s">
        <v>26</v>
      </c>
      <c r="M4078" t="s">
        <v>80</v>
      </c>
      <c r="N4078" s="2">
        <v>40753</v>
      </c>
      <c r="O4078" s="2">
        <v>40755</v>
      </c>
      <c r="P4078">
        <v>10</v>
      </c>
      <c r="Q4078" s="1">
        <v>7.0000000000000007E-2</v>
      </c>
      <c r="R4078">
        <v>6.98</v>
      </c>
      <c r="S4078">
        <v>2.83</v>
      </c>
      <c r="T4078">
        <f t="shared" si="63"/>
        <v>69.800000000000011</v>
      </c>
    </row>
    <row r="4079" spans="1:20" x14ac:dyDescent="0.25">
      <c r="A4079">
        <v>4078</v>
      </c>
      <c r="B4079">
        <v>89846</v>
      </c>
      <c r="C4079" t="s">
        <v>1014</v>
      </c>
      <c r="D4079" t="s">
        <v>578</v>
      </c>
      <c r="E4079" t="s">
        <v>187</v>
      </c>
      <c r="F4079" t="s">
        <v>31</v>
      </c>
      <c r="G4079" t="s">
        <v>93</v>
      </c>
      <c r="H4079" t="s">
        <v>217</v>
      </c>
      <c r="I4079" t="s">
        <v>28</v>
      </c>
      <c r="J4079" t="s">
        <v>76</v>
      </c>
      <c r="K4079" t="s">
        <v>181</v>
      </c>
      <c r="L4079" t="s">
        <v>283</v>
      </c>
      <c r="M4079" t="s">
        <v>296</v>
      </c>
      <c r="N4079" s="2">
        <v>41540</v>
      </c>
      <c r="O4079" s="2">
        <v>41542</v>
      </c>
      <c r="P4079">
        <v>21</v>
      </c>
      <c r="Q4079" s="1">
        <v>0.05</v>
      </c>
      <c r="R4079">
        <v>160.97999999999999</v>
      </c>
      <c r="S4079">
        <v>30</v>
      </c>
      <c r="T4079">
        <f t="shared" si="63"/>
        <v>3380.58</v>
      </c>
    </row>
    <row r="4080" spans="1:20" x14ac:dyDescent="0.25">
      <c r="A4080">
        <v>4079</v>
      </c>
      <c r="B4080">
        <v>90588</v>
      </c>
      <c r="C4080" t="s">
        <v>1461</v>
      </c>
      <c r="D4080" t="s">
        <v>38</v>
      </c>
      <c r="E4080" t="s">
        <v>39</v>
      </c>
      <c r="F4080" t="s">
        <v>47</v>
      </c>
      <c r="G4080" t="s">
        <v>23</v>
      </c>
      <c r="H4080" t="s">
        <v>89</v>
      </c>
      <c r="I4080" t="s">
        <v>28</v>
      </c>
      <c r="J4080" t="s">
        <v>76</v>
      </c>
      <c r="K4080" t="s">
        <v>145</v>
      </c>
      <c r="L4080" t="s">
        <v>44</v>
      </c>
      <c r="M4080" t="s">
        <v>160</v>
      </c>
      <c r="N4080" s="2">
        <v>40226</v>
      </c>
      <c r="O4080" s="2">
        <v>40228</v>
      </c>
      <c r="P4080">
        <v>1</v>
      </c>
      <c r="Q4080" s="1">
        <v>0.05</v>
      </c>
      <c r="R4080">
        <v>6.04</v>
      </c>
      <c r="S4080">
        <v>2.14</v>
      </c>
      <c r="T4080">
        <f t="shared" si="63"/>
        <v>6.04</v>
      </c>
    </row>
    <row r="4081" spans="1:20" x14ac:dyDescent="0.25">
      <c r="A4081">
        <v>4080</v>
      </c>
      <c r="B4081">
        <v>89691</v>
      </c>
      <c r="C4081" t="s">
        <v>530</v>
      </c>
      <c r="D4081" t="s">
        <v>20</v>
      </c>
      <c r="E4081" t="s">
        <v>39</v>
      </c>
      <c r="F4081" t="s">
        <v>22</v>
      </c>
      <c r="G4081" t="s">
        <v>48</v>
      </c>
      <c r="H4081" t="s">
        <v>89</v>
      </c>
      <c r="I4081" t="s">
        <v>28</v>
      </c>
      <c r="J4081" t="s">
        <v>76</v>
      </c>
      <c r="K4081" t="s">
        <v>145</v>
      </c>
      <c r="L4081" t="s">
        <v>192</v>
      </c>
      <c r="M4081" t="s">
        <v>123</v>
      </c>
      <c r="N4081" s="2">
        <v>41342</v>
      </c>
      <c r="O4081" s="2">
        <v>41344</v>
      </c>
      <c r="P4081">
        <v>10</v>
      </c>
      <c r="Q4081" s="1">
        <v>0.1</v>
      </c>
      <c r="R4081">
        <v>6.48</v>
      </c>
      <c r="S4081">
        <v>7.37</v>
      </c>
      <c r="T4081">
        <f t="shared" si="63"/>
        <v>64.800000000000011</v>
      </c>
    </row>
    <row r="4082" spans="1:20" x14ac:dyDescent="0.25">
      <c r="A4082">
        <v>4081</v>
      </c>
      <c r="B4082">
        <v>89691</v>
      </c>
      <c r="C4082" t="s">
        <v>530</v>
      </c>
      <c r="D4082" t="s">
        <v>20</v>
      </c>
      <c r="E4082" t="s">
        <v>39</v>
      </c>
      <c r="F4082" t="s">
        <v>22</v>
      </c>
      <c r="G4082" t="s">
        <v>48</v>
      </c>
      <c r="H4082" t="s">
        <v>89</v>
      </c>
      <c r="I4082" t="s">
        <v>28</v>
      </c>
      <c r="J4082" t="s">
        <v>76</v>
      </c>
      <c r="K4082" t="s">
        <v>82</v>
      </c>
      <c r="L4082" t="s">
        <v>192</v>
      </c>
      <c r="M4082" t="s">
        <v>331</v>
      </c>
      <c r="N4082" s="2">
        <v>41342</v>
      </c>
      <c r="O4082" s="2">
        <v>41342</v>
      </c>
      <c r="P4082">
        <v>7</v>
      </c>
      <c r="Q4082" s="1">
        <v>7.0000000000000007E-2</v>
      </c>
      <c r="R4082">
        <v>17.7</v>
      </c>
      <c r="S4082">
        <v>9.4700000000000006</v>
      </c>
      <c r="T4082">
        <f t="shared" si="63"/>
        <v>123.89999999999999</v>
      </c>
    </row>
    <row r="4083" spans="1:20" x14ac:dyDescent="0.25">
      <c r="A4083">
        <v>4082</v>
      </c>
      <c r="B4083">
        <v>91267</v>
      </c>
      <c r="C4083" t="s">
        <v>2258</v>
      </c>
      <c r="D4083" t="s">
        <v>578</v>
      </c>
      <c r="E4083" t="s">
        <v>187</v>
      </c>
      <c r="F4083" t="s">
        <v>22</v>
      </c>
      <c r="G4083" t="s">
        <v>93</v>
      </c>
      <c r="H4083" t="s">
        <v>225</v>
      </c>
      <c r="I4083" t="s">
        <v>28</v>
      </c>
      <c r="J4083" t="s">
        <v>76</v>
      </c>
      <c r="K4083" t="s">
        <v>248</v>
      </c>
      <c r="L4083" t="s">
        <v>283</v>
      </c>
      <c r="M4083" t="s">
        <v>190</v>
      </c>
      <c r="N4083" s="2">
        <v>41258</v>
      </c>
      <c r="O4083" s="2">
        <v>41259</v>
      </c>
      <c r="P4083">
        <v>11</v>
      </c>
      <c r="Q4083" s="1">
        <v>0.08</v>
      </c>
      <c r="R4083">
        <v>95.95</v>
      </c>
      <c r="S4083">
        <v>74.349999999999994</v>
      </c>
      <c r="T4083">
        <f t="shared" si="63"/>
        <v>1055.45</v>
      </c>
    </row>
    <row r="4084" spans="1:20" x14ac:dyDescent="0.25">
      <c r="A4084">
        <v>4083</v>
      </c>
      <c r="B4084">
        <v>87594</v>
      </c>
      <c r="C4084" t="s">
        <v>918</v>
      </c>
      <c r="D4084" t="s">
        <v>578</v>
      </c>
      <c r="E4084" t="s">
        <v>21</v>
      </c>
      <c r="F4084" t="s">
        <v>31</v>
      </c>
      <c r="G4084" t="s">
        <v>48</v>
      </c>
      <c r="H4084" t="s">
        <v>203</v>
      </c>
      <c r="I4084" t="s">
        <v>28</v>
      </c>
      <c r="J4084" t="s">
        <v>76</v>
      </c>
      <c r="K4084" t="s">
        <v>201</v>
      </c>
      <c r="L4084" t="s">
        <v>283</v>
      </c>
      <c r="M4084" t="s">
        <v>106</v>
      </c>
      <c r="N4084" s="2">
        <v>40709</v>
      </c>
      <c r="O4084" s="2">
        <v>40709</v>
      </c>
      <c r="P4084">
        <v>2</v>
      </c>
      <c r="Q4084" s="1">
        <v>0.02</v>
      </c>
      <c r="R4084">
        <v>145.44999999999999</v>
      </c>
      <c r="S4084">
        <v>17.850000000000001</v>
      </c>
      <c r="T4084">
        <f t="shared" si="63"/>
        <v>290.89999999999998</v>
      </c>
    </row>
    <row r="4085" spans="1:20" x14ac:dyDescent="0.25">
      <c r="A4085">
        <v>4084</v>
      </c>
      <c r="B4085">
        <v>88976</v>
      </c>
      <c r="C4085" t="s">
        <v>758</v>
      </c>
      <c r="D4085" t="s">
        <v>38</v>
      </c>
      <c r="E4085" t="s">
        <v>39</v>
      </c>
      <c r="F4085" t="s">
        <v>31</v>
      </c>
      <c r="G4085" t="s">
        <v>23</v>
      </c>
      <c r="H4085" t="s">
        <v>78</v>
      </c>
      <c r="I4085" t="s">
        <v>28</v>
      </c>
      <c r="J4085" t="s">
        <v>76</v>
      </c>
      <c r="K4085" t="s">
        <v>105</v>
      </c>
      <c r="L4085" t="s">
        <v>192</v>
      </c>
      <c r="M4085" t="s">
        <v>102</v>
      </c>
      <c r="N4085" s="2">
        <v>40767</v>
      </c>
      <c r="O4085" s="2">
        <v>40768</v>
      </c>
      <c r="P4085">
        <v>7</v>
      </c>
      <c r="Q4085" s="1">
        <v>0.03</v>
      </c>
      <c r="R4085">
        <v>35.44</v>
      </c>
      <c r="S4085">
        <v>7.5</v>
      </c>
      <c r="T4085">
        <f t="shared" si="63"/>
        <v>248.07999999999998</v>
      </c>
    </row>
    <row r="4086" spans="1:20" x14ac:dyDescent="0.25">
      <c r="A4086">
        <v>4085</v>
      </c>
      <c r="B4086">
        <v>88976</v>
      </c>
      <c r="C4086" t="s">
        <v>758</v>
      </c>
      <c r="D4086" t="s">
        <v>20</v>
      </c>
      <c r="E4086" t="s">
        <v>39</v>
      </c>
      <c r="F4086" t="s">
        <v>31</v>
      </c>
      <c r="G4086" t="s">
        <v>23</v>
      </c>
      <c r="H4086" t="s">
        <v>54</v>
      </c>
      <c r="I4086" t="s">
        <v>28</v>
      </c>
      <c r="J4086" t="s">
        <v>76</v>
      </c>
      <c r="K4086" t="s">
        <v>74</v>
      </c>
      <c r="L4086" t="s">
        <v>44</v>
      </c>
      <c r="M4086" t="s">
        <v>83</v>
      </c>
      <c r="N4086" s="2">
        <v>40767</v>
      </c>
      <c r="O4086" s="2">
        <v>40770</v>
      </c>
      <c r="P4086">
        <v>2</v>
      </c>
      <c r="Q4086" s="1">
        <v>0.1</v>
      </c>
      <c r="R4086">
        <v>3.28</v>
      </c>
      <c r="S4086">
        <v>3.97</v>
      </c>
      <c r="T4086">
        <f t="shared" si="63"/>
        <v>6.56</v>
      </c>
    </row>
    <row r="4087" spans="1:20" x14ac:dyDescent="0.25">
      <c r="A4087">
        <v>4086</v>
      </c>
      <c r="B4087">
        <v>89299</v>
      </c>
      <c r="C4087" t="s">
        <v>466</v>
      </c>
      <c r="D4087" t="s">
        <v>20</v>
      </c>
      <c r="E4087" t="s">
        <v>39</v>
      </c>
      <c r="F4087" t="s">
        <v>22</v>
      </c>
      <c r="G4087" t="s">
        <v>41</v>
      </c>
      <c r="H4087" t="s">
        <v>94</v>
      </c>
      <c r="I4087" t="s">
        <v>28</v>
      </c>
      <c r="J4087" t="s">
        <v>76</v>
      </c>
      <c r="K4087" t="s">
        <v>145</v>
      </c>
      <c r="L4087" t="s">
        <v>192</v>
      </c>
      <c r="M4087" t="s">
        <v>173</v>
      </c>
      <c r="N4087" s="2">
        <v>40196</v>
      </c>
      <c r="O4087" s="2">
        <v>40196</v>
      </c>
      <c r="P4087">
        <v>13</v>
      </c>
      <c r="Q4087" s="1">
        <v>0.05</v>
      </c>
      <c r="R4087">
        <v>58.1</v>
      </c>
      <c r="S4087">
        <v>1.49</v>
      </c>
      <c r="T4087">
        <f t="shared" si="63"/>
        <v>755.30000000000007</v>
      </c>
    </row>
    <row r="4088" spans="1:20" x14ac:dyDescent="0.25">
      <c r="A4088">
        <v>4087</v>
      </c>
      <c r="B4088">
        <v>91219</v>
      </c>
      <c r="C4088" t="s">
        <v>1398</v>
      </c>
      <c r="D4088" t="s">
        <v>20</v>
      </c>
      <c r="E4088" t="s">
        <v>39</v>
      </c>
      <c r="F4088" t="s">
        <v>31</v>
      </c>
      <c r="G4088" t="s">
        <v>48</v>
      </c>
      <c r="H4088" t="s">
        <v>61</v>
      </c>
      <c r="I4088" t="s">
        <v>28</v>
      </c>
      <c r="J4088" t="s">
        <v>76</v>
      </c>
      <c r="K4088" t="s">
        <v>119</v>
      </c>
      <c r="L4088" t="s">
        <v>192</v>
      </c>
      <c r="M4088" t="s">
        <v>131</v>
      </c>
      <c r="N4088" s="2">
        <v>40383</v>
      </c>
      <c r="O4088" s="2">
        <v>40388</v>
      </c>
      <c r="P4088">
        <v>6</v>
      </c>
      <c r="Q4088" s="1">
        <v>7.0000000000000007E-2</v>
      </c>
      <c r="R4088">
        <v>49.43</v>
      </c>
      <c r="S4088">
        <v>19.989999999999998</v>
      </c>
      <c r="T4088">
        <f t="shared" si="63"/>
        <v>296.58</v>
      </c>
    </row>
    <row r="4089" spans="1:20" x14ac:dyDescent="0.25">
      <c r="A4089">
        <v>4088</v>
      </c>
      <c r="B4089">
        <v>88677</v>
      </c>
      <c r="C4089" t="s">
        <v>2094</v>
      </c>
      <c r="D4089" t="s">
        <v>20</v>
      </c>
      <c r="E4089" t="s">
        <v>187</v>
      </c>
      <c r="F4089" t="s">
        <v>22</v>
      </c>
      <c r="G4089" t="s">
        <v>48</v>
      </c>
      <c r="H4089" t="s">
        <v>217</v>
      </c>
      <c r="I4089" t="s">
        <v>28</v>
      </c>
      <c r="J4089" t="s">
        <v>64</v>
      </c>
      <c r="K4089" t="s">
        <v>231</v>
      </c>
      <c r="L4089" t="s">
        <v>26</v>
      </c>
      <c r="M4089" t="s">
        <v>27</v>
      </c>
      <c r="N4089" s="2">
        <v>40194</v>
      </c>
      <c r="O4089" s="2">
        <v>40198</v>
      </c>
      <c r="P4089">
        <v>9</v>
      </c>
      <c r="Q4089" s="1">
        <v>0.04</v>
      </c>
      <c r="R4089">
        <v>22.72</v>
      </c>
      <c r="S4089">
        <v>8.99</v>
      </c>
      <c r="T4089">
        <f t="shared" si="63"/>
        <v>204.48</v>
      </c>
    </row>
    <row r="4090" spans="1:20" x14ac:dyDescent="0.25">
      <c r="A4090">
        <v>4089</v>
      </c>
      <c r="B4090">
        <v>90699</v>
      </c>
      <c r="C4090" t="s">
        <v>1021</v>
      </c>
      <c r="D4090" t="s">
        <v>20</v>
      </c>
      <c r="E4090" t="s">
        <v>39</v>
      </c>
      <c r="F4090" t="s">
        <v>31</v>
      </c>
      <c r="G4090" t="s">
        <v>48</v>
      </c>
      <c r="H4090" t="s">
        <v>89</v>
      </c>
      <c r="I4090" t="s">
        <v>28</v>
      </c>
      <c r="J4090" t="s">
        <v>64</v>
      </c>
      <c r="K4090" t="s">
        <v>189</v>
      </c>
      <c r="L4090" t="s">
        <v>44</v>
      </c>
      <c r="M4090" t="s">
        <v>35</v>
      </c>
      <c r="N4090" s="2">
        <v>41175</v>
      </c>
      <c r="O4090" s="2">
        <v>41177</v>
      </c>
      <c r="P4090">
        <v>23</v>
      </c>
      <c r="Q4090" s="1">
        <v>7.0000000000000007E-2</v>
      </c>
      <c r="R4090">
        <v>4.26</v>
      </c>
      <c r="S4090">
        <v>1.2</v>
      </c>
      <c r="T4090">
        <f t="shared" si="63"/>
        <v>97.97999999999999</v>
      </c>
    </row>
    <row r="4091" spans="1:20" x14ac:dyDescent="0.25">
      <c r="A4091">
        <v>4090</v>
      </c>
      <c r="B4091">
        <v>90699</v>
      </c>
      <c r="C4091" t="s">
        <v>607</v>
      </c>
      <c r="D4091" t="s">
        <v>20</v>
      </c>
      <c r="E4091" t="s">
        <v>39</v>
      </c>
      <c r="F4091" t="s">
        <v>31</v>
      </c>
      <c r="G4091" t="s">
        <v>48</v>
      </c>
      <c r="H4091" t="s">
        <v>42</v>
      </c>
      <c r="I4091" t="s">
        <v>28</v>
      </c>
      <c r="J4091" t="s">
        <v>64</v>
      </c>
      <c r="K4091" t="s">
        <v>138</v>
      </c>
      <c r="L4091" t="s">
        <v>44</v>
      </c>
      <c r="M4091" t="s">
        <v>214</v>
      </c>
      <c r="N4091" s="2">
        <v>41175</v>
      </c>
      <c r="O4091" s="2">
        <v>41180</v>
      </c>
      <c r="P4091">
        <v>8</v>
      </c>
      <c r="Q4091" s="1">
        <v>0.09</v>
      </c>
      <c r="R4091">
        <v>2.88</v>
      </c>
      <c r="S4091">
        <v>1.01</v>
      </c>
      <c r="T4091">
        <f t="shared" si="63"/>
        <v>23.04</v>
      </c>
    </row>
    <row r="4092" spans="1:20" x14ac:dyDescent="0.25">
      <c r="A4092">
        <v>4091</v>
      </c>
      <c r="B4092">
        <v>88931</v>
      </c>
      <c r="C4092" t="s">
        <v>563</v>
      </c>
      <c r="D4092" t="s">
        <v>20</v>
      </c>
      <c r="E4092" t="s">
        <v>187</v>
      </c>
      <c r="F4092" t="s">
        <v>47</v>
      </c>
      <c r="G4092" t="s">
        <v>41</v>
      </c>
      <c r="H4092" t="s">
        <v>225</v>
      </c>
      <c r="I4092" t="s">
        <v>28</v>
      </c>
      <c r="J4092" t="s">
        <v>64</v>
      </c>
      <c r="K4092" t="s">
        <v>101</v>
      </c>
      <c r="L4092" t="s">
        <v>192</v>
      </c>
      <c r="M4092" t="s">
        <v>117</v>
      </c>
      <c r="N4092" s="2">
        <v>40755</v>
      </c>
      <c r="O4092" s="2">
        <v>40755</v>
      </c>
      <c r="P4092">
        <v>15</v>
      </c>
      <c r="Q4092" s="1">
        <v>0.1</v>
      </c>
      <c r="R4092">
        <v>9.65</v>
      </c>
      <c r="S4092">
        <v>6.22</v>
      </c>
      <c r="T4092">
        <f t="shared" si="63"/>
        <v>144.75</v>
      </c>
    </row>
    <row r="4093" spans="1:20" x14ac:dyDescent="0.25">
      <c r="A4093">
        <v>4092</v>
      </c>
      <c r="B4093">
        <v>88931</v>
      </c>
      <c r="C4093" t="s">
        <v>1306</v>
      </c>
      <c r="D4093" t="s">
        <v>20</v>
      </c>
      <c r="E4093" t="s">
        <v>39</v>
      </c>
      <c r="F4093" t="s">
        <v>31</v>
      </c>
      <c r="G4093" t="s">
        <v>41</v>
      </c>
      <c r="H4093" t="s">
        <v>78</v>
      </c>
      <c r="I4093" t="s">
        <v>28</v>
      </c>
      <c r="J4093" t="s">
        <v>64</v>
      </c>
      <c r="K4093" t="s">
        <v>98</v>
      </c>
      <c r="L4093" t="s">
        <v>192</v>
      </c>
      <c r="M4093" t="s">
        <v>63</v>
      </c>
      <c r="N4093" s="2">
        <v>40755</v>
      </c>
      <c r="O4093" s="2">
        <v>40756</v>
      </c>
      <c r="P4093">
        <v>6</v>
      </c>
      <c r="Q4093" s="1">
        <v>0.04</v>
      </c>
      <c r="R4093">
        <v>24.92</v>
      </c>
      <c r="S4093">
        <v>12.98</v>
      </c>
      <c r="T4093">
        <f t="shared" si="63"/>
        <v>149.52000000000001</v>
      </c>
    </row>
    <row r="4094" spans="1:20" x14ac:dyDescent="0.25">
      <c r="A4094">
        <v>4093</v>
      </c>
      <c r="B4094">
        <v>87411</v>
      </c>
      <c r="C4094" t="s">
        <v>1471</v>
      </c>
      <c r="D4094" t="s">
        <v>20</v>
      </c>
      <c r="E4094" t="s">
        <v>39</v>
      </c>
      <c r="F4094" t="s">
        <v>22</v>
      </c>
      <c r="G4094" t="s">
        <v>48</v>
      </c>
      <c r="H4094" t="s">
        <v>61</v>
      </c>
      <c r="I4094" t="s">
        <v>28</v>
      </c>
      <c r="J4094" t="s">
        <v>64</v>
      </c>
      <c r="K4094" t="s">
        <v>133</v>
      </c>
      <c r="L4094" t="s">
        <v>44</v>
      </c>
      <c r="M4094" t="s">
        <v>331</v>
      </c>
      <c r="N4094" s="2">
        <v>41189</v>
      </c>
      <c r="O4094" s="2">
        <v>41198</v>
      </c>
      <c r="P4094">
        <v>20</v>
      </c>
      <c r="Q4094" s="1">
        <v>0.03</v>
      </c>
      <c r="R4094">
        <v>6.08</v>
      </c>
      <c r="S4094">
        <v>1.82</v>
      </c>
      <c r="T4094">
        <f t="shared" si="63"/>
        <v>121.6</v>
      </c>
    </row>
    <row r="4095" spans="1:20" x14ac:dyDescent="0.25">
      <c r="A4095">
        <v>4094</v>
      </c>
      <c r="B4095">
        <v>89272</v>
      </c>
      <c r="C4095" t="s">
        <v>1898</v>
      </c>
      <c r="D4095" t="s">
        <v>20</v>
      </c>
      <c r="E4095" t="s">
        <v>39</v>
      </c>
      <c r="F4095" t="s">
        <v>22</v>
      </c>
      <c r="G4095" t="s">
        <v>93</v>
      </c>
      <c r="H4095" t="s">
        <v>78</v>
      </c>
      <c r="I4095" t="s">
        <v>28</v>
      </c>
      <c r="J4095" t="s">
        <v>64</v>
      </c>
      <c r="K4095" t="s">
        <v>165</v>
      </c>
      <c r="L4095" t="s">
        <v>192</v>
      </c>
      <c r="M4095" t="s">
        <v>173</v>
      </c>
      <c r="N4095" s="2">
        <v>41522</v>
      </c>
      <c r="O4095" s="2">
        <v>41523</v>
      </c>
      <c r="P4095">
        <v>2</v>
      </c>
      <c r="Q4095" s="1">
        <v>0.09</v>
      </c>
      <c r="R4095">
        <v>12.53</v>
      </c>
      <c r="S4095">
        <v>7.17</v>
      </c>
      <c r="T4095">
        <f t="shared" si="63"/>
        <v>25.06</v>
      </c>
    </row>
    <row r="4096" spans="1:20" x14ac:dyDescent="0.25">
      <c r="A4096">
        <v>4095</v>
      </c>
      <c r="B4096">
        <v>89272</v>
      </c>
      <c r="C4096" t="s">
        <v>1898</v>
      </c>
      <c r="D4096" t="s">
        <v>20</v>
      </c>
      <c r="E4096" t="s">
        <v>21</v>
      </c>
      <c r="F4096" t="s">
        <v>22</v>
      </c>
      <c r="G4096" t="s">
        <v>93</v>
      </c>
      <c r="H4096" t="s">
        <v>33</v>
      </c>
      <c r="I4096" t="s">
        <v>28</v>
      </c>
      <c r="J4096" t="s">
        <v>64</v>
      </c>
      <c r="K4096" t="s">
        <v>213</v>
      </c>
      <c r="L4096" t="s">
        <v>192</v>
      </c>
      <c r="M4096" t="s">
        <v>27</v>
      </c>
      <c r="N4096" s="2">
        <v>41522</v>
      </c>
      <c r="O4096" s="2">
        <v>41525</v>
      </c>
      <c r="P4096">
        <v>5</v>
      </c>
      <c r="Q4096" s="1">
        <v>0.06</v>
      </c>
      <c r="R4096">
        <v>19.98</v>
      </c>
      <c r="S4096">
        <v>4</v>
      </c>
      <c r="T4096">
        <f t="shared" si="63"/>
        <v>99.9</v>
      </c>
    </row>
    <row r="4097" spans="1:20" x14ac:dyDescent="0.25">
      <c r="A4097">
        <v>4096</v>
      </c>
      <c r="B4097">
        <v>89272</v>
      </c>
      <c r="C4097" t="s">
        <v>1898</v>
      </c>
      <c r="D4097" t="s">
        <v>38</v>
      </c>
      <c r="E4097" t="s">
        <v>187</v>
      </c>
      <c r="F4097" t="s">
        <v>22</v>
      </c>
      <c r="G4097" t="s">
        <v>93</v>
      </c>
      <c r="H4097" t="s">
        <v>188</v>
      </c>
      <c r="I4097" t="s">
        <v>28</v>
      </c>
      <c r="J4097" t="s">
        <v>64</v>
      </c>
      <c r="K4097" t="s">
        <v>248</v>
      </c>
      <c r="L4097" t="s">
        <v>746</v>
      </c>
      <c r="M4097" t="s">
        <v>27</v>
      </c>
      <c r="N4097" s="2">
        <v>41522</v>
      </c>
      <c r="O4097" s="2">
        <v>41524</v>
      </c>
      <c r="P4097">
        <v>25</v>
      </c>
      <c r="Q4097" s="1">
        <v>0.09</v>
      </c>
      <c r="R4097">
        <v>49.34</v>
      </c>
      <c r="S4097">
        <v>10.25</v>
      </c>
      <c r="T4097">
        <f t="shared" si="63"/>
        <v>1233.5</v>
      </c>
    </row>
    <row r="4098" spans="1:20" x14ac:dyDescent="0.25">
      <c r="A4098">
        <v>4097</v>
      </c>
      <c r="B4098">
        <v>89794</v>
      </c>
      <c r="C4098" t="s">
        <v>1397</v>
      </c>
      <c r="D4098" t="s">
        <v>20</v>
      </c>
      <c r="E4098" t="s">
        <v>39</v>
      </c>
      <c r="F4098" t="s">
        <v>31</v>
      </c>
      <c r="G4098" t="s">
        <v>93</v>
      </c>
      <c r="H4098" t="s">
        <v>61</v>
      </c>
      <c r="I4098" t="s">
        <v>28</v>
      </c>
      <c r="J4098" t="s">
        <v>64</v>
      </c>
      <c r="K4098" t="s">
        <v>248</v>
      </c>
      <c r="L4098" t="s">
        <v>44</v>
      </c>
      <c r="M4098" t="s">
        <v>121</v>
      </c>
      <c r="N4098" s="2">
        <v>41387</v>
      </c>
      <c r="O4098" s="2">
        <v>41388</v>
      </c>
      <c r="P4098">
        <v>8</v>
      </c>
      <c r="Q4098" s="1">
        <v>0.06</v>
      </c>
      <c r="R4098">
        <v>5.84</v>
      </c>
      <c r="S4098">
        <v>1</v>
      </c>
      <c r="T4098">
        <f t="shared" si="63"/>
        <v>46.72</v>
      </c>
    </row>
    <row r="4099" spans="1:20" x14ac:dyDescent="0.25">
      <c r="A4099">
        <v>4098</v>
      </c>
      <c r="B4099">
        <v>87186</v>
      </c>
      <c r="C4099" t="s">
        <v>805</v>
      </c>
      <c r="D4099" t="s">
        <v>20</v>
      </c>
      <c r="E4099" t="s">
        <v>21</v>
      </c>
      <c r="F4099" t="s">
        <v>22</v>
      </c>
      <c r="G4099" t="s">
        <v>41</v>
      </c>
      <c r="H4099" t="s">
        <v>33</v>
      </c>
      <c r="I4099" t="s">
        <v>28</v>
      </c>
      <c r="J4099" t="s">
        <v>64</v>
      </c>
      <c r="K4099" t="s">
        <v>213</v>
      </c>
      <c r="L4099" t="s">
        <v>192</v>
      </c>
      <c r="M4099" t="s">
        <v>173</v>
      </c>
      <c r="N4099" s="2">
        <v>40464</v>
      </c>
      <c r="O4099" s="2">
        <v>40466</v>
      </c>
      <c r="P4099">
        <v>17</v>
      </c>
      <c r="Q4099" s="1">
        <v>0.01</v>
      </c>
      <c r="R4099">
        <v>30.97</v>
      </c>
      <c r="S4099">
        <v>4</v>
      </c>
      <c r="T4099">
        <f t="shared" ref="T4099:T4162" si="64">R4099*P4099</f>
        <v>526.49</v>
      </c>
    </row>
    <row r="4100" spans="1:20" x14ac:dyDescent="0.25">
      <c r="A4100">
        <v>4099</v>
      </c>
      <c r="B4100">
        <v>87186</v>
      </c>
      <c r="C4100" t="s">
        <v>805</v>
      </c>
      <c r="D4100" t="s">
        <v>20</v>
      </c>
      <c r="E4100" t="s">
        <v>21</v>
      </c>
      <c r="F4100" t="s">
        <v>22</v>
      </c>
      <c r="G4100" t="s">
        <v>41</v>
      </c>
      <c r="H4100" t="s">
        <v>33</v>
      </c>
      <c r="I4100" t="s">
        <v>28</v>
      </c>
      <c r="J4100" t="s">
        <v>64</v>
      </c>
      <c r="K4100" t="s">
        <v>198</v>
      </c>
      <c r="L4100" t="s">
        <v>192</v>
      </c>
      <c r="M4100" t="s">
        <v>27</v>
      </c>
      <c r="N4100" s="2">
        <v>40464</v>
      </c>
      <c r="O4100" s="2">
        <v>40466</v>
      </c>
      <c r="P4100">
        <v>23</v>
      </c>
      <c r="Q4100" s="1">
        <v>0.08</v>
      </c>
      <c r="R4100">
        <v>125.99</v>
      </c>
      <c r="S4100">
        <v>7.69</v>
      </c>
      <c r="T4100">
        <f t="shared" si="64"/>
        <v>2897.77</v>
      </c>
    </row>
    <row r="4101" spans="1:20" x14ac:dyDescent="0.25">
      <c r="A4101">
        <v>4100</v>
      </c>
      <c r="B4101">
        <v>90757</v>
      </c>
      <c r="C4101" t="s">
        <v>200</v>
      </c>
      <c r="D4101" t="s">
        <v>20</v>
      </c>
      <c r="E4101" t="s">
        <v>39</v>
      </c>
      <c r="F4101" t="s">
        <v>22</v>
      </c>
      <c r="G4101" t="s">
        <v>23</v>
      </c>
      <c r="H4101" t="s">
        <v>89</v>
      </c>
      <c r="I4101" t="s">
        <v>28</v>
      </c>
      <c r="J4101" t="s">
        <v>64</v>
      </c>
      <c r="K4101" t="s">
        <v>98</v>
      </c>
      <c r="L4101" t="s">
        <v>44</v>
      </c>
      <c r="M4101" t="s">
        <v>227</v>
      </c>
      <c r="N4101" s="2">
        <v>41171</v>
      </c>
      <c r="O4101" s="2">
        <v>41173</v>
      </c>
      <c r="P4101">
        <v>18</v>
      </c>
      <c r="Q4101" s="1">
        <v>0.1</v>
      </c>
      <c r="R4101">
        <v>29.14</v>
      </c>
      <c r="S4101">
        <v>4.8600000000000003</v>
      </c>
      <c r="T4101">
        <f t="shared" si="64"/>
        <v>524.52</v>
      </c>
    </row>
    <row r="4102" spans="1:20" x14ac:dyDescent="0.25">
      <c r="A4102">
        <v>4101</v>
      </c>
      <c r="B4102">
        <v>86071</v>
      </c>
      <c r="C4102" t="s">
        <v>679</v>
      </c>
      <c r="D4102" t="s">
        <v>20</v>
      </c>
      <c r="E4102" t="s">
        <v>39</v>
      </c>
      <c r="F4102" t="s">
        <v>31</v>
      </c>
      <c r="G4102" t="s">
        <v>32</v>
      </c>
      <c r="H4102" t="s">
        <v>94</v>
      </c>
      <c r="I4102" t="s">
        <v>28</v>
      </c>
      <c r="J4102" t="s">
        <v>64</v>
      </c>
      <c r="K4102" t="s">
        <v>248</v>
      </c>
      <c r="L4102" t="s">
        <v>192</v>
      </c>
      <c r="M4102" t="s">
        <v>106</v>
      </c>
      <c r="N4102" s="2">
        <v>41185</v>
      </c>
      <c r="O4102" s="2">
        <v>41187</v>
      </c>
      <c r="P4102">
        <v>15</v>
      </c>
      <c r="Q4102" s="1">
        <v>0.08</v>
      </c>
      <c r="R4102">
        <v>30.98</v>
      </c>
      <c r="S4102">
        <v>19.989999999999998</v>
      </c>
      <c r="T4102">
        <f t="shared" si="64"/>
        <v>464.7</v>
      </c>
    </row>
    <row r="4103" spans="1:20" x14ac:dyDescent="0.25">
      <c r="A4103">
        <v>4102</v>
      </c>
      <c r="B4103">
        <v>86071</v>
      </c>
      <c r="C4103" t="s">
        <v>679</v>
      </c>
      <c r="D4103" t="s">
        <v>578</v>
      </c>
      <c r="E4103" t="s">
        <v>187</v>
      </c>
      <c r="F4103" t="s">
        <v>31</v>
      </c>
      <c r="G4103" t="s">
        <v>32</v>
      </c>
      <c r="H4103" t="s">
        <v>188</v>
      </c>
      <c r="I4103" t="s">
        <v>28</v>
      </c>
      <c r="J4103" t="s">
        <v>64</v>
      </c>
      <c r="K4103" t="s">
        <v>248</v>
      </c>
      <c r="L4103" t="s">
        <v>330</v>
      </c>
      <c r="M4103" t="s">
        <v>66</v>
      </c>
      <c r="N4103" s="2">
        <v>41185</v>
      </c>
      <c r="O4103" s="2">
        <v>41186</v>
      </c>
      <c r="P4103">
        <v>23</v>
      </c>
      <c r="Q4103" s="1">
        <v>0</v>
      </c>
      <c r="R4103">
        <v>376.13</v>
      </c>
      <c r="S4103">
        <v>85.63</v>
      </c>
      <c r="T4103">
        <f t="shared" si="64"/>
        <v>8650.99</v>
      </c>
    </row>
    <row r="4104" spans="1:20" x14ac:dyDescent="0.25">
      <c r="A4104">
        <v>4103</v>
      </c>
      <c r="B4104">
        <v>91272</v>
      </c>
      <c r="C4104" t="s">
        <v>1031</v>
      </c>
      <c r="D4104" t="s">
        <v>20</v>
      </c>
      <c r="E4104" t="s">
        <v>39</v>
      </c>
      <c r="F4104" t="s">
        <v>47</v>
      </c>
      <c r="G4104" t="s">
        <v>93</v>
      </c>
      <c r="H4104" t="s">
        <v>54</v>
      </c>
      <c r="I4104" t="s">
        <v>28</v>
      </c>
      <c r="J4104" t="s">
        <v>64</v>
      </c>
      <c r="K4104" t="s">
        <v>119</v>
      </c>
      <c r="L4104" t="s">
        <v>192</v>
      </c>
      <c r="M4104" t="s">
        <v>51</v>
      </c>
      <c r="N4104" s="2">
        <v>40803</v>
      </c>
      <c r="O4104" s="2">
        <v>40804</v>
      </c>
      <c r="P4104">
        <v>9</v>
      </c>
      <c r="Q4104" s="1">
        <v>0.01</v>
      </c>
      <c r="R4104">
        <v>5.98</v>
      </c>
      <c r="S4104">
        <v>1.49</v>
      </c>
      <c r="T4104">
        <f t="shared" si="64"/>
        <v>53.820000000000007</v>
      </c>
    </row>
    <row r="4105" spans="1:20" x14ac:dyDescent="0.25">
      <c r="A4105">
        <v>4104</v>
      </c>
      <c r="B4105">
        <v>87030</v>
      </c>
      <c r="C4105" t="s">
        <v>1538</v>
      </c>
      <c r="D4105" t="s">
        <v>20</v>
      </c>
      <c r="E4105" t="s">
        <v>39</v>
      </c>
      <c r="F4105" t="s">
        <v>47</v>
      </c>
      <c r="G4105" t="s">
        <v>32</v>
      </c>
      <c r="H4105" t="s">
        <v>61</v>
      </c>
      <c r="I4105" t="s">
        <v>28</v>
      </c>
      <c r="J4105" t="s">
        <v>64</v>
      </c>
      <c r="K4105" t="s">
        <v>248</v>
      </c>
      <c r="L4105" t="s">
        <v>192</v>
      </c>
      <c r="M4105" t="s">
        <v>114</v>
      </c>
      <c r="N4105" s="2">
        <v>40344</v>
      </c>
      <c r="O4105" s="2">
        <v>40346</v>
      </c>
      <c r="P4105">
        <v>19</v>
      </c>
      <c r="Q4105" s="1">
        <v>0.04</v>
      </c>
      <c r="R4105">
        <v>6.48</v>
      </c>
      <c r="S4105">
        <v>9.5399999999999991</v>
      </c>
      <c r="T4105">
        <f t="shared" si="64"/>
        <v>123.12</v>
      </c>
    </row>
    <row r="4106" spans="1:20" x14ac:dyDescent="0.25">
      <c r="A4106">
        <v>4105</v>
      </c>
      <c r="B4106">
        <v>89520</v>
      </c>
      <c r="C4106" t="s">
        <v>646</v>
      </c>
      <c r="D4106" t="s">
        <v>20</v>
      </c>
      <c r="E4106" t="s">
        <v>39</v>
      </c>
      <c r="F4106" t="s">
        <v>22</v>
      </c>
      <c r="G4106" t="s">
        <v>23</v>
      </c>
      <c r="H4106" t="s">
        <v>89</v>
      </c>
      <c r="I4106" t="s">
        <v>28</v>
      </c>
      <c r="J4106" t="s">
        <v>64</v>
      </c>
      <c r="K4106" t="s">
        <v>101</v>
      </c>
      <c r="L4106" t="s">
        <v>44</v>
      </c>
      <c r="M4106" t="s">
        <v>444</v>
      </c>
      <c r="N4106" s="2">
        <v>40193</v>
      </c>
      <c r="O4106" s="2">
        <v>40194</v>
      </c>
      <c r="P4106">
        <v>2</v>
      </c>
      <c r="Q4106" s="1">
        <v>0.09</v>
      </c>
      <c r="R4106">
        <v>2.88</v>
      </c>
      <c r="S4106">
        <v>0.7</v>
      </c>
      <c r="T4106">
        <f t="shared" si="64"/>
        <v>5.76</v>
      </c>
    </row>
    <row r="4107" spans="1:20" x14ac:dyDescent="0.25">
      <c r="A4107">
        <v>4106</v>
      </c>
      <c r="B4107">
        <v>86585</v>
      </c>
      <c r="C4107" t="s">
        <v>836</v>
      </c>
      <c r="D4107" t="s">
        <v>20</v>
      </c>
      <c r="E4107" t="s">
        <v>21</v>
      </c>
      <c r="F4107" t="s">
        <v>22</v>
      </c>
      <c r="G4107" t="s">
        <v>41</v>
      </c>
      <c r="H4107" t="s">
        <v>203</v>
      </c>
      <c r="I4107" t="s">
        <v>28</v>
      </c>
      <c r="J4107" t="s">
        <v>64</v>
      </c>
      <c r="K4107" t="s">
        <v>1447</v>
      </c>
      <c r="L4107" t="s">
        <v>192</v>
      </c>
      <c r="M4107" t="s">
        <v>238</v>
      </c>
      <c r="N4107" s="2">
        <v>41400</v>
      </c>
      <c r="O4107" s="2">
        <v>41402</v>
      </c>
      <c r="P4107">
        <v>12</v>
      </c>
      <c r="Q4107" s="1">
        <v>0.1</v>
      </c>
      <c r="R4107">
        <v>152.47999999999999</v>
      </c>
      <c r="S4107">
        <v>4</v>
      </c>
      <c r="T4107">
        <f t="shared" si="64"/>
        <v>1829.7599999999998</v>
      </c>
    </row>
    <row r="4108" spans="1:20" x14ac:dyDescent="0.25">
      <c r="A4108">
        <v>4107</v>
      </c>
      <c r="B4108">
        <v>86585</v>
      </c>
      <c r="C4108" t="s">
        <v>836</v>
      </c>
      <c r="D4108" t="s">
        <v>20</v>
      </c>
      <c r="E4108" t="s">
        <v>21</v>
      </c>
      <c r="F4108" t="s">
        <v>22</v>
      </c>
      <c r="G4108" t="s">
        <v>41</v>
      </c>
      <c r="H4108" t="s">
        <v>33</v>
      </c>
      <c r="I4108" t="s">
        <v>28</v>
      </c>
      <c r="J4108" t="s">
        <v>64</v>
      </c>
      <c r="K4108" t="s">
        <v>34</v>
      </c>
      <c r="L4108" t="s">
        <v>26</v>
      </c>
      <c r="M4108" t="s">
        <v>232</v>
      </c>
      <c r="N4108" s="2">
        <v>41400</v>
      </c>
      <c r="O4108" s="2">
        <v>41402</v>
      </c>
      <c r="P4108">
        <v>10</v>
      </c>
      <c r="Q4108" s="1">
        <v>0.08</v>
      </c>
      <c r="R4108">
        <v>35.409999999999997</v>
      </c>
      <c r="S4108">
        <v>1.99</v>
      </c>
      <c r="T4108">
        <f t="shared" si="64"/>
        <v>354.09999999999997</v>
      </c>
    </row>
    <row r="4109" spans="1:20" x14ac:dyDescent="0.25">
      <c r="A4109">
        <v>4108</v>
      </c>
      <c r="B4109">
        <v>87132</v>
      </c>
      <c r="C4109" t="s">
        <v>2086</v>
      </c>
      <c r="D4109" t="s">
        <v>20</v>
      </c>
      <c r="E4109" t="s">
        <v>39</v>
      </c>
      <c r="F4109" t="s">
        <v>22</v>
      </c>
      <c r="G4109" t="s">
        <v>32</v>
      </c>
      <c r="H4109" t="s">
        <v>78</v>
      </c>
      <c r="I4109" t="s">
        <v>28</v>
      </c>
      <c r="J4109" t="s">
        <v>64</v>
      </c>
      <c r="K4109" t="s">
        <v>170</v>
      </c>
      <c r="L4109" t="s">
        <v>192</v>
      </c>
      <c r="M4109" t="s">
        <v>96</v>
      </c>
      <c r="N4109" s="2">
        <v>41630</v>
      </c>
      <c r="O4109" s="2">
        <v>41633</v>
      </c>
      <c r="P4109">
        <v>22</v>
      </c>
      <c r="Q4109" s="1">
        <v>0.03</v>
      </c>
      <c r="R4109">
        <v>54.96</v>
      </c>
      <c r="S4109">
        <v>10.75</v>
      </c>
      <c r="T4109">
        <f t="shared" si="64"/>
        <v>1209.1200000000001</v>
      </c>
    </row>
    <row r="4110" spans="1:20" x14ac:dyDescent="0.25">
      <c r="A4110">
        <v>4109</v>
      </c>
      <c r="B4110">
        <v>89785</v>
      </c>
      <c r="C4110" t="s">
        <v>244</v>
      </c>
      <c r="D4110" t="s">
        <v>20</v>
      </c>
      <c r="E4110" t="s">
        <v>39</v>
      </c>
      <c r="F4110" t="s">
        <v>22</v>
      </c>
      <c r="G4110" t="s">
        <v>48</v>
      </c>
      <c r="H4110" t="s">
        <v>54</v>
      </c>
      <c r="I4110" t="s">
        <v>28</v>
      </c>
      <c r="J4110" t="s">
        <v>64</v>
      </c>
      <c r="K4110" t="s">
        <v>50</v>
      </c>
      <c r="L4110" t="s">
        <v>44</v>
      </c>
      <c r="M4110" t="s">
        <v>27</v>
      </c>
      <c r="N4110" s="2">
        <v>41238</v>
      </c>
      <c r="O4110" s="2">
        <v>41242</v>
      </c>
      <c r="P4110">
        <v>20</v>
      </c>
      <c r="Q4110" s="1">
        <v>0.1</v>
      </c>
      <c r="R4110">
        <v>1.76</v>
      </c>
      <c r="S4110">
        <v>0.7</v>
      </c>
      <c r="T4110">
        <f t="shared" si="64"/>
        <v>35.200000000000003</v>
      </c>
    </row>
    <row r="4111" spans="1:20" x14ac:dyDescent="0.25">
      <c r="A4111">
        <v>4110</v>
      </c>
      <c r="B4111">
        <v>87906</v>
      </c>
      <c r="C4111" t="s">
        <v>1285</v>
      </c>
      <c r="D4111" t="s">
        <v>20</v>
      </c>
      <c r="E4111" t="s">
        <v>39</v>
      </c>
      <c r="F4111" t="s">
        <v>31</v>
      </c>
      <c r="G4111" t="s">
        <v>93</v>
      </c>
      <c r="H4111" t="s">
        <v>42</v>
      </c>
      <c r="I4111" t="s">
        <v>28</v>
      </c>
      <c r="J4111" t="s">
        <v>64</v>
      </c>
      <c r="K4111" t="s">
        <v>62</v>
      </c>
      <c r="L4111" t="s">
        <v>192</v>
      </c>
      <c r="M4111" t="s">
        <v>106</v>
      </c>
      <c r="N4111" s="2">
        <v>40677</v>
      </c>
      <c r="O4111" s="2">
        <v>40678</v>
      </c>
      <c r="P4111">
        <v>13</v>
      </c>
      <c r="Q4111" s="1">
        <v>0.05</v>
      </c>
      <c r="R4111">
        <v>5.28</v>
      </c>
      <c r="S4111">
        <v>5.0599999999999996</v>
      </c>
      <c r="T4111">
        <f t="shared" si="64"/>
        <v>68.64</v>
      </c>
    </row>
    <row r="4112" spans="1:20" x14ac:dyDescent="0.25">
      <c r="A4112">
        <v>4111</v>
      </c>
      <c r="B4112">
        <v>87906</v>
      </c>
      <c r="C4112" t="s">
        <v>2182</v>
      </c>
      <c r="D4112" t="s">
        <v>20</v>
      </c>
      <c r="E4112" t="s">
        <v>21</v>
      </c>
      <c r="F4112" t="s">
        <v>31</v>
      </c>
      <c r="G4112" t="s">
        <v>93</v>
      </c>
      <c r="H4112" t="s">
        <v>206</v>
      </c>
      <c r="I4112" t="s">
        <v>28</v>
      </c>
      <c r="J4112" t="s">
        <v>64</v>
      </c>
      <c r="K4112" t="s">
        <v>1111</v>
      </c>
      <c r="L4112" t="s">
        <v>192</v>
      </c>
      <c r="M4112" t="s">
        <v>141</v>
      </c>
      <c r="N4112" s="2">
        <v>40677</v>
      </c>
      <c r="O4112" s="2">
        <v>40678</v>
      </c>
      <c r="P4112">
        <v>9</v>
      </c>
      <c r="Q4112" s="1">
        <v>0.09</v>
      </c>
      <c r="R4112">
        <v>35.770000000000003</v>
      </c>
      <c r="S4112">
        <v>9.02</v>
      </c>
      <c r="T4112">
        <f t="shared" si="64"/>
        <v>321.93</v>
      </c>
    </row>
    <row r="4113" spans="1:20" x14ac:dyDescent="0.25">
      <c r="A4113">
        <v>4112</v>
      </c>
      <c r="B4113">
        <v>86639</v>
      </c>
      <c r="C4113" t="s">
        <v>1258</v>
      </c>
      <c r="D4113" t="s">
        <v>20</v>
      </c>
      <c r="E4113" t="s">
        <v>21</v>
      </c>
      <c r="F4113" t="s">
        <v>47</v>
      </c>
      <c r="G4113" t="s">
        <v>48</v>
      </c>
      <c r="H4113" t="s">
        <v>33</v>
      </c>
      <c r="I4113" t="s">
        <v>28</v>
      </c>
      <c r="J4113" t="s">
        <v>64</v>
      </c>
      <c r="K4113" t="s">
        <v>1447</v>
      </c>
      <c r="L4113" t="s">
        <v>26</v>
      </c>
      <c r="M4113" t="s">
        <v>117</v>
      </c>
      <c r="N4113" s="2">
        <v>40327</v>
      </c>
      <c r="O4113" s="2">
        <v>40334</v>
      </c>
      <c r="P4113">
        <v>5</v>
      </c>
      <c r="Q4113" s="1">
        <v>0</v>
      </c>
      <c r="R4113">
        <v>20.99</v>
      </c>
      <c r="S4113">
        <v>3.3</v>
      </c>
      <c r="T4113">
        <f t="shared" si="64"/>
        <v>104.94999999999999</v>
      </c>
    </row>
    <row r="4114" spans="1:20" x14ac:dyDescent="0.25">
      <c r="A4114">
        <v>4113</v>
      </c>
      <c r="B4114">
        <v>86428</v>
      </c>
      <c r="C4114" t="s">
        <v>251</v>
      </c>
      <c r="D4114" t="s">
        <v>20</v>
      </c>
      <c r="E4114" t="s">
        <v>21</v>
      </c>
      <c r="F4114" t="s">
        <v>31</v>
      </c>
      <c r="G4114" t="s">
        <v>93</v>
      </c>
      <c r="H4114" t="s">
        <v>206</v>
      </c>
      <c r="I4114" t="s">
        <v>28</v>
      </c>
      <c r="J4114" t="s">
        <v>64</v>
      </c>
      <c r="K4114" t="s">
        <v>25</v>
      </c>
      <c r="L4114" t="s">
        <v>26</v>
      </c>
      <c r="M4114" t="s">
        <v>35</v>
      </c>
      <c r="N4114" s="2">
        <v>40593</v>
      </c>
      <c r="O4114" s="2">
        <v>40594</v>
      </c>
      <c r="P4114">
        <v>1</v>
      </c>
      <c r="Q4114" s="1">
        <v>0.04</v>
      </c>
      <c r="R4114">
        <v>39.24</v>
      </c>
      <c r="S4114">
        <v>1.99</v>
      </c>
      <c r="T4114">
        <f t="shared" si="64"/>
        <v>39.24</v>
      </c>
    </row>
    <row r="4115" spans="1:20" x14ac:dyDescent="0.25">
      <c r="A4115">
        <v>4114</v>
      </c>
      <c r="B4115">
        <v>86428</v>
      </c>
      <c r="C4115" t="s">
        <v>251</v>
      </c>
      <c r="D4115" t="s">
        <v>578</v>
      </c>
      <c r="E4115" t="s">
        <v>21</v>
      </c>
      <c r="F4115" t="s">
        <v>31</v>
      </c>
      <c r="G4115" t="s">
        <v>93</v>
      </c>
      <c r="H4115" t="s">
        <v>24</v>
      </c>
      <c r="I4115" t="s">
        <v>28</v>
      </c>
      <c r="J4115" t="s">
        <v>64</v>
      </c>
      <c r="K4115" t="s">
        <v>1114</v>
      </c>
      <c r="L4115" t="s">
        <v>330</v>
      </c>
      <c r="M4115" t="s">
        <v>35</v>
      </c>
      <c r="N4115" s="2">
        <v>40593</v>
      </c>
      <c r="O4115" s="2">
        <v>40595</v>
      </c>
      <c r="P4115">
        <v>8</v>
      </c>
      <c r="Q4115" s="1">
        <v>0.08</v>
      </c>
      <c r="R4115">
        <v>119.99</v>
      </c>
      <c r="S4115">
        <v>56.14</v>
      </c>
      <c r="T4115">
        <f t="shared" si="64"/>
        <v>959.92</v>
      </c>
    </row>
    <row r="4116" spans="1:20" x14ac:dyDescent="0.25">
      <c r="A4116">
        <v>4115</v>
      </c>
      <c r="B4116">
        <v>86428</v>
      </c>
      <c r="C4116" t="s">
        <v>251</v>
      </c>
      <c r="D4116" t="s">
        <v>20</v>
      </c>
      <c r="E4116" t="s">
        <v>39</v>
      </c>
      <c r="F4116" t="s">
        <v>31</v>
      </c>
      <c r="G4116" t="s">
        <v>93</v>
      </c>
      <c r="H4116" t="s">
        <v>94</v>
      </c>
      <c r="I4116" t="s">
        <v>28</v>
      </c>
      <c r="J4116" t="s">
        <v>64</v>
      </c>
      <c r="K4116" t="s">
        <v>221</v>
      </c>
      <c r="L4116" t="s">
        <v>746</v>
      </c>
      <c r="M4116" t="s">
        <v>35</v>
      </c>
      <c r="N4116" s="2">
        <v>40593</v>
      </c>
      <c r="O4116" s="2">
        <v>40594</v>
      </c>
      <c r="P4116">
        <v>9</v>
      </c>
      <c r="Q4116" s="1">
        <v>0.01</v>
      </c>
      <c r="R4116">
        <v>80.98</v>
      </c>
      <c r="S4116">
        <v>35</v>
      </c>
      <c r="T4116">
        <f t="shared" si="64"/>
        <v>728.82</v>
      </c>
    </row>
    <row r="4117" spans="1:20" x14ac:dyDescent="0.25">
      <c r="A4117">
        <v>4116</v>
      </c>
      <c r="B4117">
        <v>89147</v>
      </c>
      <c r="C4117" t="s">
        <v>849</v>
      </c>
      <c r="D4117" t="s">
        <v>20</v>
      </c>
      <c r="E4117" t="s">
        <v>39</v>
      </c>
      <c r="F4117" t="s">
        <v>31</v>
      </c>
      <c r="G4117" t="s">
        <v>41</v>
      </c>
      <c r="H4117" t="s">
        <v>49</v>
      </c>
      <c r="I4117" t="s">
        <v>28</v>
      </c>
      <c r="J4117" t="s">
        <v>64</v>
      </c>
      <c r="K4117" t="s">
        <v>98</v>
      </c>
      <c r="L4117" t="s">
        <v>192</v>
      </c>
      <c r="M4117" t="s">
        <v>255</v>
      </c>
      <c r="N4117" s="2">
        <v>40272</v>
      </c>
      <c r="O4117" s="2">
        <v>40273</v>
      </c>
      <c r="P4117">
        <v>2</v>
      </c>
      <c r="Q4117" s="1">
        <v>0</v>
      </c>
      <c r="R4117">
        <v>7.38</v>
      </c>
      <c r="S4117">
        <v>11.51</v>
      </c>
      <c r="T4117">
        <f t="shared" si="64"/>
        <v>14.76</v>
      </c>
    </row>
    <row r="4118" spans="1:20" x14ac:dyDescent="0.25">
      <c r="A4118">
        <v>4117</v>
      </c>
      <c r="B4118">
        <v>86256</v>
      </c>
      <c r="C4118" t="s">
        <v>942</v>
      </c>
      <c r="D4118" t="s">
        <v>38</v>
      </c>
      <c r="E4118" t="s">
        <v>39</v>
      </c>
      <c r="F4118" t="s">
        <v>22</v>
      </c>
      <c r="G4118" t="s">
        <v>41</v>
      </c>
      <c r="H4118" t="s">
        <v>94</v>
      </c>
      <c r="I4118" t="s">
        <v>28</v>
      </c>
      <c r="J4118" t="s">
        <v>64</v>
      </c>
      <c r="K4118" t="s">
        <v>181</v>
      </c>
      <c r="L4118" t="s">
        <v>192</v>
      </c>
      <c r="M4118" t="s">
        <v>80</v>
      </c>
      <c r="N4118" s="2">
        <v>41361</v>
      </c>
      <c r="O4118" s="2">
        <v>41362</v>
      </c>
      <c r="P4118">
        <v>7</v>
      </c>
      <c r="Q4118" s="1">
        <v>0.05</v>
      </c>
      <c r="R4118">
        <v>8.74</v>
      </c>
      <c r="S4118">
        <v>8.2899999999999991</v>
      </c>
      <c r="T4118">
        <f t="shared" si="64"/>
        <v>61.18</v>
      </c>
    </row>
    <row r="4119" spans="1:20" x14ac:dyDescent="0.25">
      <c r="A4119">
        <v>4118</v>
      </c>
      <c r="B4119">
        <v>88893</v>
      </c>
      <c r="C4119" t="s">
        <v>506</v>
      </c>
      <c r="D4119" t="s">
        <v>20</v>
      </c>
      <c r="E4119" t="s">
        <v>39</v>
      </c>
      <c r="F4119" t="s">
        <v>22</v>
      </c>
      <c r="G4119" t="s">
        <v>32</v>
      </c>
      <c r="H4119" t="s">
        <v>78</v>
      </c>
      <c r="I4119" t="s">
        <v>28</v>
      </c>
      <c r="J4119" t="s">
        <v>64</v>
      </c>
      <c r="K4119" t="s">
        <v>170</v>
      </c>
      <c r="L4119" t="s">
        <v>192</v>
      </c>
      <c r="M4119" t="s">
        <v>398</v>
      </c>
      <c r="N4119" s="2">
        <v>41006</v>
      </c>
      <c r="O4119" s="2">
        <v>41007</v>
      </c>
      <c r="P4119">
        <v>12</v>
      </c>
      <c r="Q4119" s="1">
        <v>0.04</v>
      </c>
      <c r="R4119">
        <v>18.97</v>
      </c>
      <c r="S4119">
        <v>9.5399999999999991</v>
      </c>
      <c r="T4119">
        <f t="shared" si="64"/>
        <v>227.64</v>
      </c>
    </row>
    <row r="4120" spans="1:20" x14ac:dyDescent="0.25">
      <c r="A4120">
        <v>4119</v>
      </c>
      <c r="B4120">
        <v>86012</v>
      </c>
      <c r="C4120" t="s">
        <v>633</v>
      </c>
      <c r="D4120" t="s">
        <v>20</v>
      </c>
      <c r="E4120" t="s">
        <v>39</v>
      </c>
      <c r="F4120" t="s">
        <v>47</v>
      </c>
      <c r="G4120" t="s">
        <v>23</v>
      </c>
      <c r="H4120" t="s">
        <v>42</v>
      </c>
      <c r="I4120" t="s">
        <v>28</v>
      </c>
      <c r="J4120" t="s">
        <v>64</v>
      </c>
      <c r="K4120" t="s">
        <v>154</v>
      </c>
      <c r="L4120" t="s">
        <v>192</v>
      </c>
      <c r="M4120" t="s">
        <v>156</v>
      </c>
      <c r="N4120" s="2">
        <v>40325</v>
      </c>
      <c r="O4120" s="2">
        <v>40326</v>
      </c>
      <c r="P4120">
        <v>12</v>
      </c>
      <c r="Q4120" s="1">
        <v>0.04</v>
      </c>
      <c r="R4120">
        <v>37.700000000000003</v>
      </c>
      <c r="S4120">
        <v>2.99</v>
      </c>
      <c r="T4120">
        <f t="shared" si="64"/>
        <v>452.40000000000003</v>
      </c>
    </row>
    <row r="4121" spans="1:20" x14ac:dyDescent="0.25">
      <c r="A4121">
        <v>4120</v>
      </c>
      <c r="B4121">
        <v>86012</v>
      </c>
      <c r="C4121" t="s">
        <v>1725</v>
      </c>
      <c r="D4121" t="s">
        <v>20</v>
      </c>
      <c r="E4121" t="s">
        <v>21</v>
      </c>
      <c r="F4121" t="s">
        <v>47</v>
      </c>
      <c r="G4121" t="s">
        <v>23</v>
      </c>
      <c r="H4121" t="s">
        <v>33</v>
      </c>
      <c r="I4121" t="s">
        <v>28</v>
      </c>
      <c r="J4121" t="s">
        <v>64</v>
      </c>
      <c r="K4121" t="s">
        <v>1111</v>
      </c>
      <c r="L4121" t="s">
        <v>26</v>
      </c>
      <c r="M4121" t="s">
        <v>160</v>
      </c>
      <c r="N4121" s="2">
        <v>40325</v>
      </c>
      <c r="O4121" s="2">
        <v>40326</v>
      </c>
      <c r="P4121">
        <v>1</v>
      </c>
      <c r="Q4121" s="1">
        <v>0.01</v>
      </c>
      <c r="R4121">
        <v>55.99</v>
      </c>
      <c r="S4121">
        <v>5</v>
      </c>
      <c r="T4121">
        <f t="shared" si="64"/>
        <v>55.99</v>
      </c>
    </row>
    <row r="4122" spans="1:20" x14ac:dyDescent="0.25">
      <c r="A4122">
        <v>4121</v>
      </c>
      <c r="B4122">
        <v>86860</v>
      </c>
      <c r="C4122" t="s">
        <v>92</v>
      </c>
      <c r="D4122" t="s">
        <v>20</v>
      </c>
      <c r="E4122" t="s">
        <v>39</v>
      </c>
      <c r="F4122" t="s">
        <v>22</v>
      </c>
      <c r="G4122" t="s">
        <v>41</v>
      </c>
      <c r="H4122" t="s">
        <v>94</v>
      </c>
      <c r="I4122" t="s">
        <v>28</v>
      </c>
      <c r="J4122" t="s">
        <v>64</v>
      </c>
      <c r="K4122" t="s">
        <v>291</v>
      </c>
      <c r="L4122" t="s">
        <v>192</v>
      </c>
      <c r="M4122" t="s">
        <v>137</v>
      </c>
      <c r="N4122" s="2">
        <v>40499</v>
      </c>
      <c r="O4122" s="2">
        <v>40500</v>
      </c>
      <c r="P4122">
        <v>17</v>
      </c>
      <c r="Q4122" s="1">
        <v>7.0000000000000007E-2</v>
      </c>
      <c r="R4122">
        <v>34.54</v>
      </c>
      <c r="S4122">
        <v>14.72</v>
      </c>
      <c r="T4122">
        <f t="shared" si="64"/>
        <v>587.17999999999995</v>
      </c>
    </row>
    <row r="4123" spans="1:20" x14ac:dyDescent="0.25">
      <c r="A4123">
        <v>4122</v>
      </c>
      <c r="B4123">
        <v>86860</v>
      </c>
      <c r="C4123" t="s">
        <v>92</v>
      </c>
      <c r="D4123" t="s">
        <v>20</v>
      </c>
      <c r="E4123" t="s">
        <v>39</v>
      </c>
      <c r="F4123" t="s">
        <v>22</v>
      </c>
      <c r="G4123" t="s">
        <v>41</v>
      </c>
      <c r="H4123" t="s">
        <v>94</v>
      </c>
      <c r="I4123" t="s">
        <v>28</v>
      </c>
      <c r="J4123" t="s">
        <v>64</v>
      </c>
      <c r="K4123" t="s">
        <v>113</v>
      </c>
      <c r="L4123" t="s">
        <v>192</v>
      </c>
      <c r="M4123" t="s">
        <v>227</v>
      </c>
      <c r="N4123" s="2">
        <v>40499</v>
      </c>
      <c r="O4123" s="2">
        <v>40499</v>
      </c>
      <c r="P4123">
        <v>9</v>
      </c>
      <c r="Q4123" s="1">
        <v>0.02</v>
      </c>
      <c r="R4123">
        <v>12.28</v>
      </c>
      <c r="S4123">
        <v>6.47</v>
      </c>
      <c r="T4123">
        <f t="shared" si="64"/>
        <v>110.52</v>
      </c>
    </row>
    <row r="4124" spans="1:20" x14ac:dyDescent="0.25">
      <c r="A4124">
        <v>4123</v>
      </c>
      <c r="B4124">
        <v>86860</v>
      </c>
      <c r="C4124" t="s">
        <v>92</v>
      </c>
      <c r="D4124" t="s">
        <v>38</v>
      </c>
      <c r="E4124" t="s">
        <v>39</v>
      </c>
      <c r="F4124" t="s">
        <v>22</v>
      </c>
      <c r="G4124" t="s">
        <v>41</v>
      </c>
      <c r="H4124" t="s">
        <v>78</v>
      </c>
      <c r="I4124" t="s">
        <v>28</v>
      </c>
      <c r="J4124" t="s">
        <v>72</v>
      </c>
      <c r="K4124" t="s">
        <v>291</v>
      </c>
      <c r="L4124" t="s">
        <v>26</v>
      </c>
      <c r="M4124" t="s">
        <v>444</v>
      </c>
      <c r="N4124" s="2">
        <v>40499</v>
      </c>
      <c r="O4124" s="2">
        <v>40501</v>
      </c>
      <c r="P4124">
        <v>13</v>
      </c>
      <c r="Q4124" s="1">
        <v>0.06</v>
      </c>
      <c r="R4124">
        <v>34.58</v>
      </c>
      <c r="S4124">
        <v>8.99</v>
      </c>
      <c r="T4124">
        <f t="shared" si="64"/>
        <v>449.53999999999996</v>
      </c>
    </row>
    <row r="4125" spans="1:20" x14ac:dyDescent="0.25">
      <c r="A4125">
        <v>4124</v>
      </c>
      <c r="B4125">
        <v>86825</v>
      </c>
      <c r="C4125" t="s">
        <v>1847</v>
      </c>
      <c r="D4125" t="s">
        <v>20</v>
      </c>
      <c r="E4125" t="s">
        <v>39</v>
      </c>
      <c r="F4125" t="s">
        <v>22</v>
      </c>
      <c r="G4125" t="s">
        <v>32</v>
      </c>
      <c r="H4125" t="s">
        <v>94</v>
      </c>
      <c r="I4125" t="s">
        <v>28</v>
      </c>
      <c r="J4125" t="s">
        <v>72</v>
      </c>
      <c r="K4125" t="s">
        <v>116</v>
      </c>
      <c r="L4125" t="s">
        <v>192</v>
      </c>
      <c r="M4125" t="s">
        <v>190</v>
      </c>
      <c r="N4125" s="2">
        <v>41606</v>
      </c>
      <c r="O4125" s="2">
        <v>41607</v>
      </c>
      <c r="P4125">
        <v>41</v>
      </c>
      <c r="Q4125" s="1">
        <v>0.06</v>
      </c>
      <c r="R4125">
        <v>60.98</v>
      </c>
      <c r="S4125">
        <v>19.989999999999998</v>
      </c>
      <c r="T4125">
        <f t="shared" si="64"/>
        <v>2500.1799999999998</v>
      </c>
    </row>
    <row r="4126" spans="1:20" x14ac:dyDescent="0.25">
      <c r="A4126">
        <v>4125</v>
      </c>
      <c r="B4126">
        <v>88128</v>
      </c>
      <c r="C4126" t="s">
        <v>567</v>
      </c>
      <c r="D4126" t="s">
        <v>20</v>
      </c>
      <c r="E4126" t="s">
        <v>21</v>
      </c>
      <c r="F4126" t="s">
        <v>47</v>
      </c>
      <c r="G4126" t="s">
        <v>23</v>
      </c>
      <c r="H4126" t="s">
        <v>24</v>
      </c>
      <c r="I4126" t="s">
        <v>28</v>
      </c>
      <c r="J4126" t="s">
        <v>72</v>
      </c>
      <c r="K4126" t="s">
        <v>409</v>
      </c>
      <c r="L4126" t="s">
        <v>44</v>
      </c>
      <c r="M4126" t="s">
        <v>51</v>
      </c>
      <c r="N4126" s="2">
        <v>40971</v>
      </c>
      <c r="O4126" s="2">
        <v>40973</v>
      </c>
      <c r="P4126">
        <v>12</v>
      </c>
      <c r="Q4126" s="1">
        <v>0.05</v>
      </c>
      <c r="R4126">
        <v>20.99</v>
      </c>
      <c r="S4126">
        <v>0.99</v>
      </c>
      <c r="T4126">
        <f t="shared" si="64"/>
        <v>251.88</v>
      </c>
    </row>
    <row r="4127" spans="1:20" x14ac:dyDescent="0.25">
      <c r="A4127">
        <v>4126</v>
      </c>
      <c r="B4127">
        <v>88520</v>
      </c>
      <c r="C4127" t="s">
        <v>421</v>
      </c>
      <c r="D4127" t="s">
        <v>20</v>
      </c>
      <c r="E4127" t="s">
        <v>39</v>
      </c>
      <c r="F4127" t="s">
        <v>22</v>
      </c>
      <c r="G4127" t="s">
        <v>23</v>
      </c>
      <c r="H4127" t="s">
        <v>61</v>
      </c>
      <c r="I4127" t="s">
        <v>28</v>
      </c>
      <c r="J4127" t="s">
        <v>72</v>
      </c>
      <c r="K4127" t="s">
        <v>184</v>
      </c>
      <c r="L4127" t="s">
        <v>192</v>
      </c>
      <c r="M4127" t="s">
        <v>331</v>
      </c>
      <c r="N4127" s="2">
        <v>41515</v>
      </c>
      <c r="O4127" s="2">
        <v>41517</v>
      </c>
      <c r="P4127">
        <v>2</v>
      </c>
      <c r="Q4127" s="1">
        <v>0.1</v>
      </c>
      <c r="R4127">
        <v>4.54</v>
      </c>
      <c r="S4127">
        <v>5.83</v>
      </c>
      <c r="T4127">
        <f t="shared" si="64"/>
        <v>9.08</v>
      </c>
    </row>
    <row r="4128" spans="1:20" x14ac:dyDescent="0.25">
      <c r="A4128">
        <v>4127</v>
      </c>
      <c r="B4128">
        <v>88520</v>
      </c>
      <c r="C4128" t="s">
        <v>761</v>
      </c>
      <c r="D4128" t="s">
        <v>20</v>
      </c>
      <c r="E4128" t="s">
        <v>39</v>
      </c>
      <c r="F4128" t="s">
        <v>22</v>
      </c>
      <c r="G4128" t="s">
        <v>23</v>
      </c>
      <c r="H4128" t="s">
        <v>78</v>
      </c>
      <c r="I4128" t="s">
        <v>28</v>
      </c>
      <c r="J4128" t="s">
        <v>72</v>
      </c>
      <c r="K4128" t="s">
        <v>165</v>
      </c>
      <c r="L4128" t="s">
        <v>44</v>
      </c>
      <c r="M4128" t="s">
        <v>199</v>
      </c>
      <c r="N4128" s="2">
        <v>41515</v>
      </c>
      <c r="O4128" s="2">
        <v>41517</v>
      </c>
      <c r="P4128">
        <v>20</v>
      </c>
      <c r="Q4128" s="1">
        <v>0.01</v>
      </c>
      <c r="R4128">
        <v>3.28</v>
      </c>
      <c r="S4128">
        <v>3.97</v>
      </c>
      <c r="T4128">
        <f t="shared" si="64"/>
        <v>65.599999999999994</v>
      </c>
    </row>
    <row r="4129" spans="1:20" x14ac:dyDescent="0.25">
      <c r="A4129">
        <v>4128</v>
      </c>
      <c r="B4129">
        <v>86810</v>
      </c>
      <c r="C4129" t="s">
        <v>194</v>
      </c>
      <c r="D4129" t="s">
        <v>578</v>
      </c>
      <c r="E4129" t="s">
        <v>187</v>
      </c>
      <c r="F4129" t="s">
        <v>47</v>
      </c>
      <c r="G4129" t="s">
        <v>41</v>
      </c>
      <c r="H4129" t="s">
        <v>217</v>
      </c>
      <c r="I4129" t="s">
        <v>28</v>
      </c>
      <c r="J4129" t="s">
        <v>72</v>
      </c>
      <c r="K4129" t="s">
        <v>145</v>
      </c>
      <c r="L4129" t="s">
        <v>283</v>
      </c>
      <c r="M4129" t="s">
        <v>51</v>
      </c>
      <c r="N4129" s="2">
        <v>41476</v>
      </c>
      <c r="O4129" s="2">
        <v>41477</v>
      </c>
      <c r="P4129">
        <v>1</v>
      </c>
      <c r="Q4129" s="1">
        <v>0.04</v>
      </c>
      <c r="R4129">
        <v>270.98</v>
      </c>
      <c r="S4129">
        <v>50</v>
      </c>
      <c r="T4129">
        <f t="shared" si="64"/>
        <v>270.98</v>
      </c>
    </row>
    <row r="4130" spans="1:20" x14ac:dyDescent="0.25">
      <c r="A4130">
        <v>4129</v>
      </c>
      <c r="B4130">
        <v>88552</v>
      </c>
      <c r="C4130" t="s">
        <v>1443</v>
      </c>
      <c r="D4130" t="s">
        <v>578</v>
      </c>
      <c r="E4130" t="s">
        <v>187</v>
      </c>
      <c r="F4130" t="s">
        <v>47</v>
      </c>
      <c r="G4130" t="s">
        <v>48</v>
      </c>
      <c r="H4130" t="s">
        <v>219</v>
      </c>
      <c r="I4130" t="s">
        <v>28</v>
      </c>
      <c r="J4130" t="s">
        <v>72</v>
      </c>
      <c r="K4130" t="s">
        <v>226</v>
      </c>
      <c r="L4130" t="s">
        <v>283</v>
      </c>
      <c r="M4130" t="s">
        <v>156</v>
      </c>
      <c r="N4130" s="2">
        <v>41361</v>
      </c>
      <c r="O4130" s="2">
        <v>41368</v>
      </c>
      <c r="P4130">
        <v>8</v>
      </c>
      <c r="Q4130" s="1">
        <v>7.0000000000000007E-2</v>
      </c>
      <c r="R4130">
        <v>180.98</v>
      </c>
      <c r="S4130">
        <v>30</v>
      </c>
      <c r="T4130">
        <f t="shared" si="64"/>
        <v>1447.84</v>
      </c>
    </row>
    <row r="4131" spans="1:20" x14ac:dyDescent="0.25">
      <c r="A4131">
        <v>4130</v>
      </c>
      <c r="B4131">
        <v>88552</v>
      </c>
      <c r="C4131" t="s">
        <v>1443</v>
      </c>
      <c r="D4131" t="s">
        <v>20</v>
      </c>
      <c r="E4131" t="s">
        <v>39</v>
      </c>
      <c r="F4131" t="s">
        <v>47</v>
      </c>
      <c r="G4131" t="s">
        <v>48</v>
      </c>
      <c r="H4131" t="s">
        <v>61</v>
      </c>
      <c r="I4131" t="s">
        <v>28</v>
      </c>
      <c r="J4131" t="s">
        <v>72</v>
      </c>
      <c r="K4131" t="s">
        <v>170</v>
      </c>
      <c r="L4131" t="s">
        <v>44</v>
      </c>
      <c r="M4131" t="s">
        <v>156</v>
      </c>
      <c r="N4131" s="2">
        <v>41361</v>
      </c>
      <c r="O4131" s="2">
        <v>41368</v>
      </c>
      <c r="P4131">
        <v>10</v>
      </c>
      <c r="Q4131" s="1">
        <v>0.02</v>
      </c>
      <c r="R4131">
        <v>10.31</v>
      </c>
      <c r="S4131">
        <v>1.79</v>
      </c>
      <c r="T4131">
        <f t="shared" si="64"/>
        <v>103.10000000000001</v>
      </c>
    </row>
    <row r="4132" spans="1:20" x14ac:dyDescent="0.25">
      <c r="A4132">
        <v>4131</v>
      </c>
      <c r="B4132">
        <v>88243</v>
      </c>
      <c r="C4132" t="s">
        <v>361</v>
      </c>
      <c r="D4132" t="s">
        <v>20</v>
      </c>
      <c r="E4132" t="s">
        <v>39</v>
      </c>
      <c r="F4132" t="s">
        <v>31</v>
      </c>
      <c r="G4132" t="s">
        <v>257</v>
      </c>
      <c r="H4132" t="s">
        <v>61</v>
      </c>
      <c r="I4132" t="s">
        <v>28</v>
      </c>
      <c r="J4132" t="s">
        <v>72</v>
      </c>
      <c r="K4132" t="s">
        <v>165</v>
      </c>
      <c r="L4132" t="s">
        <v>192</v>
      </c>
      <c r="M4132" t="s">
        <v>106</v>
      </c>
      <c r="N4132" s="2">
        <v>40704</v>
      </c>
      <c r="O4132" s="2">
        <v>40704</v>
      </c>
      <c r="P4132">
        <v>5</v>
      </c>
      <c r="Q4132" s="1">
        <v>0</v>
      </c>
      <c r="R4132">
        <v>20.98</v>
      </c>
      <c r="S4132">
        <v>8.83</v>
      </c>
      <c r="T4132">
        <f t="shared" si="64"/>
        <v>104.9</v>
      </c>
    </row>
    <row r="4133" spans="1:20" x14ac:dyDescent="0.25">
      <c r="A4133">
        <v>4132</v>
      </c>
      <c r="B4133">
        <v>88243</v>
      </c>
      <c r="C4133" t="s">
        <v>361</v>
      </c>
      <c r="D4133" t="s">
        <v>20</v>
      </c>
      <c r="E4133" t="s">
        <v>39</v>
      </c>
      <c r="F4133" t="s">
        <v>31</v>
      </c>
      <c r="G4133" t="s">
        <v>257</v>
      </c>
      <c r="H4133" t="s">
        <v>42</v>
      </c>
      <c r="I4133" t="s">
        <v>28</v>
      </c>
      <c r="J4133" t="s">
        <v>72</v>
      </c>
      <c r="K4133" t="s">
        <v>101</v>
      </c>
      <c r="L4133" t="s">
        <v>44</v>
      </c>
      <c r="M4133" t="s">
        <v>66</v>
      </c>
      <c r="N4133" s="2">
        <v>40704</v>
      </c>
      <c r="O4133" s="2">
        <v>40705</v>
      </c>
      <c r="P4133">
        <v>4</v>
      </c>
      <c r="Q4133" s="1">
        <v>0.03</v>
      </c>
      <c r="R4133">
        <v>5.68</v>
      </c>
      <c r="S4133">
        <v>1.46</v>
      </c>
      <c r="T4133">
        <f t="shared" si="64"/>
        <v>22.72</v>
      </c>
    </row>
    <row r="4134" spans="1:20" x14ac:dyDescent="0.25">
      <c r="A4134">
        <v>4133</v>
      </c>
      <c r="B4134">
        <v>88243</v>
      </c>
      <c r="C4134" t="s">
        <v>712</v>
      </c>
      <c r="D4134" t="s">
        <v>20</v>
      </c>
      <c r="E4134" t="s">
        <v>187</v>
      </c>
      <c r="F4134" t="s">
        <v>31</v>
      </c>
      <c r="G4134" t="s">
        <v>257</v>
      </c>
      <c r="H4134" t="s">
        <v>217</v>
      </c>
      <c r="I4134" t="s">
        <v>28</v>
      </c>
      <c r="J4134" t="s">
        <v>72</v>
      </c>
      <c r="K4134" t="s">
        <v>101</v>
      </c>
      <c r="L4134" t="s">
        <v>192</v>
      </c>
      <c r="M4134" t="s">
        <v>178</v>
      </c>
      <c r="N4134" s="2">
        <v>40704</v>
      </c>
      <c r="O4134" s="2">
        <v>40706</v>
      </c>
      <c r="P4134">
        <v>7</v>
      </c>
      <c r="Q4134" s="1">
        <v>0</v>
      </c>
      <c r="R4134">
        <v>7.96</v>
      </c>
      <c r="S4134">
        <v>4.95</v>
      </c>
      <c r="T4134">
        <f t="shared" si="64"/>
        <v>55.72</v>
      </c>
    </row>
    <row r="4135" spans="1:20" x14ac:dyDescent="0.25">
      <c r="A4135">
        <v>4134</v>
      </c>
      <c r="B4135">
        <v>88493</v>
      </c>
      <c r="C4135" t="s">
        <v>2131</v>
      </c>
      <c r="D4135" t="s">
        <v>20</v>
      </c>
      <c r="E4135" t="s">
        <v>39</v>
      </c>
      <c r="F4135" t="s">
        <v>31</v>
      </c>
      <c r="G4135" t="s">
        <v>41</v>
      </c>
      <c r="H4135" t="s">
        <v>78</v>
      </c>
      <c r="I4135" t="s">
        <v>28</v>
      </c>
      <c r="J4135" t="s">
        <v>72</v>
      </c>
      <c r="K4135" t="s">
        <v>68</v>
      </c>
      <c r="L4135" t="s">
        <v>746</v>
      </c>
      <c r="M4135" t="s">
        <v>35</v>
      </c>
      <c r="N4135" s="2">
        <v>40827</v>
      </c>
      <c r="O4135" s="2">
        <v>40829</v>
      </c>
      <c r="P4135">
        <v>11</v>
      </c>
      <c r="Q4135" s="1">
        <v>0.03</v>
      </c>
      <c r="R4135">
        <v>60.98</v>
      </c>
      <c r="S4135">
        <v>49</v>
      </c>
      <c r="T4135">
        <f t="shared" si="64"/>
        <v>670.78</v>
      </c>
    </row>
    <row r="4136" spans="1:20" x14ac:dyDescent="0.25">
      <c r="A4136">
        <v>4135</v>
      </c>
      <c r="B4136">
        <v>88493</v>
      </c>
      <c r="C4136" t="s">
        <v>2131</v>
      </c>
      <c r="D4136" t="s">
        <v>20</v>
      </c>
      <c r="E4136" t="s">
        <v>187</v>
      </c>
      <c r="F4136" t="s">
        <v>31</v>
      </c>
      <c r="G4136" t="s">
        <v>41</v>
      </c>
      <c r="H4136" t="s">
        <v>225</v>
      </c>
      <c r="I4136" t="s">
        <v>28</v>
      </c>
      <c r="J4136" t="s">
        <v>72</v>
      </c>
      <c r="K4136" t="s">
        <v>113</v>
      </c>
      <c r="L4136" t="s">
        <v>746</v>
      </c>
      <c r="M4136" t="s">
        <v>63</v>
      </c>
      <c r="N4136" s="2">
        <v>40827</v>
      </c>
      <c r="O4136" s="2">
        <v>40829</v>
      </c>
      <c r="P4136">
        <v>10</v>
      </c>
      <c r="Q4136" s="1">
        <v>0.02</v>
      </c>
      <c r="R4136">
        <v>290.98</v>
      </c>
      <c r="S4136">
        <v>69</v>
      </c>
      <c r="T4136">
        <f t="shared" si="64"/>
        <v>2909.8</v>
      </c>
    </row>
    <row r="4137" spans="1:20" x14ac:dyDescent="0.25">
      <c r="A4137">
        <v>4136</v>
      </c>
      <c r="B4137">
        <v>88493</v>
      </c>
      <c r="C4137" t="s">
        <v>545</v>
      </c>
      <c r="D4137" t="s">
        <v>20</v>
      </c>
      <c r="E4137" t="s">
        <v>21</v>
      </c>
      <c r="F4137" t="s">
        <v>47</v>
      </c>
      <c r="G4137" t="s">
        <v>41</v>
      </c>
      <c r="H4137" t="s">
        <v>206</v>
      </c>
      <c r="I4137" t="s">
        <v>28</v>
      </c>
      <c r="J4137" t="s">
        <v>72</v>
      </c>
      <c r="K4137" t="s">
        <v>198</v>
      </c>
      <c r="L4137" t="s">
        <v>706</v>
      </c>
      <c r="M4137" t="s">
        <v>134</v>
      </c>
      <c r="N4137" s="2">
        <v>40827</v>
      </c>
      <c r="O4137" s="2">
        <v>40829</v>
      </c>
      <c r="P4137">
        <v>20</v>
      </c>
      <c r="Q4137" s="1">
        <v>0.1</v>
      </c>
      <c r="R4137">
        <v>7.99</v>
      </c>
      <c r="S4137">
        <v>5.03</v>
      </c>
      <c r="T4137">
        <f t="shared" si="64"/>
        <v>159.80000000000001</v>
      </c>
    </row>
    <row r="4138" spans="1:20" x14ac:dyDescent="0.25">
      <c r="A4138">
        <v>4137</v>
      </c>
      <c r="B4138">
        <v>91066</v>
      </c>
      <c r="C4138" t="s">
        <v>597</v>
      </c>
      <c r="D4138" t="s">
        <v>578</v>
      </c>
      <c r="E4138" t="s">
        <v>21</v>
      </c>
      <c r="F4138" t="s">
        <v>47</v>
      </c>
      <c r="G4138" t="s">
        <v>93</v>
      </c>
      <c r="H4138" t="s">
        <v>33</v>
      </c>
      <c r="I4138" t="s">
        <v>28</v>
      </c>
      <c r="J4138" t="s">
        <v>72</v>
      </c>
      <c r="K4138" t="s">
        <v>34</v>
      </c>
      <c r="L4138" t="s">
        <v>283</v>
      </c>
      <c r="M4138" t="s">
        <v>160</v>
      </c>
      <c r="N4138" s="2">
        <v>41392</v>
      </c>
      <c r="O4138" s="2">
        <v>41393</v>
      </c>
      <c r="P4138">
        <v>9</v>
      </c>
      <c r="Q4138" s="1">
        <v>0.04</v>
      </c>
      <c r="R4138">
        <v>90.97</v>
      </c>
      <c r="S4138">
        <v>28</v>
      </c>
      <c r="T4138">
        <f t="shared" si="64"/>
        <v>818.73</v>
      </c>
    </row>
    <row r="4139" spans="1:20" x14ac:dyDescent="0.25">
      <c r="A4139">
        <v>4138</v>
      </c>
      <c r="B4139">
        <v>87513</v>
      </c>
      <c r="C4139" t="s">
        <v>209</v>
      </c>
      <c r="D4139" t="s">
        <v>20</v>
      </c>
      <c r="E4139" t="s">
        <v>21</v>
      </c>
      <c r="F4139" t="s">
        <v>31</v>
      </c>
      <c r="G4139" t="s">
        <v>23</v>
      </c>
      <c r="H4139" t="s">
        <v>203</v>
      </c>
      <c r="I4139" t="s">
        <v>28</v>
      </c>
      <c r="J4139" t="s">
        <v>72</v>
      </c>
      <c r="K4139" t="s">
        <v>210</v>
      </c>
      <c r="L4139" t="s">
        <v>26</v>
      </c>
      <c r="M4139" t="s">
        <v>131</v>
      </c>
      <c r="N4139" s="2">
        <v>40856</v>
      </c>
      <c r="O4139" s="2">
        <v>40857</v>
      </c>
      <c r="P4139">
        <v>17</v>
      </c>
      <c r="Q4139" s="1">
        <v>0.05</v>
      </c>
      <c r="R4139">
        <v>1.7</v>
      </c>
      <c r="S4139">
        <v>1.99</v>
      </c>
      <c r="T4139">
        <f t="shared" si="64"/>
        <v>28.9</v>
      </c>
    </row>
    <row r="4140" spans="1:20" x14ac:dyDescent="0.25">
      <c r="A4140">
        <v>4139</v>
      </c>
      <c r="B4140">
        <v>87711</v>
      </c>
      <c r="C4140" t="s">
        <v>484</v>
      </c>
      <c r="D4140" t="s">
        <v>38</v>
      </c>
      <c r="E4140" t="s">
        <v>39</v>
      </c>
      <c r="F4140" t="s">
        <v>47</v>
      </c>
      <c r="G4140" t="s">
        <v>41</v>
      </c>
      <c r="H4140" t="s">
        <v>89</v>
      </c>
      <c r="I4140" t="s">
        <v>28</v>
      </c>
      <c r="J4140" t="s">
        <v>72</v>
      </c>
      <c r="K4140" t="s">
        <v>95</v>
      </c>
      <c r="L4140" t="s">
        <v>192</v>
      </c>
      <c r="M4140" t="s">
        <v>117</v>
      </c>
      <c r="N4140" s="2">
        <v>40681</v>
      </c>
      <c r="O4140" s="2">
        <v>40682</v>
      </c>
      <c r="P4140">
        <v>1</v>
      </c>
      <c r="Q4140" s="1">
        <v>0.04</v>
      </c>
      <c r="R4140">
        <v>7.64</v>
      </c>
      <c r="S4140">
        <v>1.39</v>
      </c>
      <c r="T4140">
        <f t="shared" si="64"/>
        <v>7.64</v>
      </c>
    </row>
    <row r="4141" spans="1:20" x14ac:dyDescent="0.25">
      <c r="A4141">
        <v>4140</v>
      </c>
      <c r="B4141">
        <v>87475</v>
      </c>
      <c r="C4141" t="s">
        <v>1046</v>
      </c>
      <c r="D4141" t="s">
        <v>20</v>
      </c>
      <c r="E4141" t="s">
        <v>39</v>
      </c>
      <c r="F4141" t="s">
        <v>40</v>
      </c>
      <c r="G4141" t="s">
        <v>93</v>
      </c>
      <c r="H4141" t="s">
        <v>49</v>
      </c>
      <c r="I4141" t="s">
        <v>28</v>
      </c>
      <c r="J4141" t="s">
        <v>72</v>
      </c>
      <c r="K4141" t="s">
        <v>189</v>
      </c>
      <c r="L4141" t="s">
        <v>192</v>
      </c>
      <c r="M4141" t="s">
        <v>75</v>
      </c>
      <c r="N4141" s="2">
        <v>40670</v>
      </c>
      <c r="O4141" s="2">
        <v>40670</v>
      </c>
      <c r="P4141">
        <v>10</v>
      </c>
      <c r="Q4141" s="1">
        <v>0.02</v>
      </c>
      <c r="R4141">
        <v>56.96</v>
      </c>
      <c r="S4141">
        <v>13.22</v>
      </c>
      <c r="T4141">
        <f t="shared" si="64"/>
        <v>569.6</v>
      </c>
    </row>
    <row r="4142" spans="1:20" x14ac:dyDescent="0.25">
      <c r="A4142">
        <v>4141</v>
      </c>
      <c r="B4142">
        <v>86320</v>
      </c>
      <c r="C4142" t="s">
        <v>193</v>
      </c>
      <c r="D4142" t="s">
        <v>20</v>
      </c>
      <c r="E4142" t="s">
        <v>39</v>
      </c>
      <c r="F4142" t="s">
        <v>47</v>
      </c>
      <c r="G4142" t="s">
        <v>23</v>
      </c>
      <c r="H4142" t="s">
        <v>89</v>
      </c>
      <c r="I4142" t="s">
        <v>28</v>
      </c>
      <c r="J4142" t="s">
        <v>72</v>
      </c>
      <c r="K4142" t="s">
        <v>226</v>
      </c>
      <c r="L4142" t="s">
        <v>192</v>
      </c>
      <c r="M4142" t="s">
        <v>51</v>
      </c>
      <c r="N4142" s="2">
        <v>40947</v>
      </c>
      <c r="O4142" s="2">
        <v>40947</v>
      </c>
      <c r="P4142">
        <v>4</v>
      </c>
      <c r="Q4142" s="1">
        <v>0.03</v>
      </c>
      <c r="R4142">
        <v>8.85</v>
      </c>
      <c r="S4142">
        <v>5.6</v>
      </c>
      <c r="T4142">
        <f t="shared" si="64"/>
        <v>35.4</v>
      </c>
    </row>
    <row r="4143" spans="1:20" x14ac:dyDescent="0.25">
      <c r="A4143">
        <v>4142</v>
      </c>
      <c r="B4143">
        <v>88875</v>
      </c>
      <c r="C4143" t="s">
        <v>1605</v>
      </c>
      <c r="D4143" t="s">
        <v>20</v>
      </c>
      <c r="E4143" t="s">
        <v>39</v>
      </c>
      <c r="F4143" t="s">
        <v>31</v>
      </c>
      <c r="G4143" t="s">
        <v>93</v>
      </c>
      <c r="H4143" t="s">
        <v>49</v>
      </c>
      <c r="I4143" t="s">
        <v>28</v>
      </c>
      <c r="J4143" t="s">
        <v>72</v>
      </c>
      <c r="K4143" t="s">
        <v>101</v>
      </c>
      <c r="L4143" t="s">
        <v>192</v>
      </c>
      <c r="M4143" t="s">
        <v>131</v>
      </c>
      <c r="N4143" s="2">
        <v>41108</v>
      </c>
      <c r="O4143" s="2">
        <v>41110</v>
      </c>
      <c r="P4143">
        <v>1</v>
      </c>
      <c r="Q4143" s="1">
        <v>0</v>
      </c>
      <c r="R4143">
        <v>83.93</v>
      </c>
      <c r="S4143">
        <v>19.989999999999998</v>
      </c>
      <c r="T4143">
        <f t="shared" si="64"/>
        <v>83.93</v>
      </c>
    </row>
    <row r="4144" spans="1:20" x14ac:dyDescent="0.25">
      <c r="A4144">
        <v>4143</v>
      </c>
      <c r="B4144">
        <v>88003</v>
      </c>
      <c r="C4144" t="s">
        <v>1101</v>
      </c>
      <c r="D4144" t="s">
        <v>20</v>
      </c>
      <c r="E4144" t="s">
        <v>187</v>
      </c>
      <c r="F4144" t="s">
        <v>31</v>
      </c>
      <c r="G4144" t="s">
        <v>23</v>
      </c>
      <c r="H4144" t="s">
        <v>188</v>
      </c>
      <c r="I4144" t="s">
        <v>28</v>
      </c>
      <c r="J4144" t="s">
        <v>72</v>
      </c>
      <c r="K4144" t="s">
        <v>226</v>
      </c>
      <c r="L4144" t="s">
        <v>26</v>
      </c>
      <c r="M4144" t="s">
        <v>296</v>
      </c>
      <c r="N4144" s="2">
        <v>40928</v>
      </c>
      <c r="O4144" s="2">
        <v>40930</v>
      </c>
      <c r="P4144">
        <v>2</v>
      </c>
      <c r="Q4144" s="1">
        <v>7.0000000000000007E-2</v>
      </c>
      <c r="R4144">
        <v>17.670000000000002</v>
      </c>
      <c r="S4144">
        <v>8.99</v>
      </c>
      <c r="T4144">
        <f t="shared" si="64"/>
        <v>35.340000000000003</v>
      </c>
    </row>
    <row r="4145" spans="1:20" x14ac:dyDescent="0.25">
      <c r="A4145">
        <v>4144</v>
      </c>
      <c r="B4145">
        <v>88003</v>
      </c>
      <c r="C4145" t="s">
        <v>1397</v>
      </c>
      <c r="D4145" t="s">
        <v>20</v>
      </c>
      <c r="E4145" t="s">
        <v>39</v>
      </c>
      <c r="F4145" t="s">
        <v>31</v>
      </c>
      <c r="G4145" t="s">
        <v>23</v>
      </c>
      <c r="H4145" t="s">
        <v>78</v>
      </c>
      <c r="I4145" t="s">
        <v>28</v>
      </c>
      <c r="J4145" t="s">
        <v>72</v>
      </c>
      <c r="K4145" t="s">
        <v>101</v>
      </c>
      <c r="L4145" t="s">
        <v>192</v>
      </c>
      <c r="M4145" t="s">
        <v>69</v>
      </c>
      <c r="N4145" s="2">
        <v>40928</v>
      </c>
      <c r="O4145" s="2">
        <v>40930</v>
      </c>
      <c r="P4145">
        <v>14</v>
      </c>
      <c r="Q4145" s="1">
        <v>0.03</v>
      </c>
      <c r="R4145">
        <v>8.67</v>
      </c>
      <c r="S4145">
        <v>3.5</v>
      </c>
      <c r="T4145">
        <f t="shared" si="64"/>
        <v>121.38</v>
      </c>
    </row>
    <row r="4146" spans="1:20" x14ac:dyDescent="0.25">
      <c r="A4146">
        <v>4145</v>
      </c>
      <c r="B4146">
        <v>88003</v>
      </c>
      <c r="C4146" t="s">
        <v>1397</v>
      </c>
      <c r="D4146" t="s">
        <v>38</v>
      </c>
      <c r="E4146" t="s">
        <v>21</v>
      </c>
      <c r="F4146" t="s">
        <v>31</v>
      </c>
      <c r="G4146" t="s">
        <v>23</v>
      </c>
      <c r="H4146" t="s">
        <v>24</v>
      </c>
      <c r="I4146" t="s">
        <v>28</v>
      </c>
      <c r="J4146" t="s">
        <v>56</v>
      </c>
      <c r="K4146" t="s">
        <v>1147</v>
      </c>
      <c r="L4146" t="s">
        <v>192</v>
      </c>
      <c r="M4146" t="s">
        <v>296</v>
      </c>
      <c r="N4146" s="2">
        <v>40928</v>
      </c>
      <c r="O4146" s="2">
        <v>40930</v>
      </c>
      <c r="P4146">
        <v>1</v>
      </c>
      <c r="Q4146" s="1">
        <v>0.03</v>
      </c>
      <c r="R4146">
        <v>99.99</v>
      </c>
      <c r="S4146">
        <v>19.989999999999998</v>
      </c>
      <c r="T4146">
        <f t="shared" si="64"/>
        <v>99.99</v>
      </c>
    </row>
    <row r="4147" spans="1:20" x14ac:dyDescent="0.25">
      <c r="A4147">
        <v>4146</v>
      </c>
      <c r="B4147">
        <v>90600</v>
      </c>
      <c r="C4147" t="s">
        <v>1997</v>
      </c>
      <c r="D4147" t="s">
        <v>578</v>
      </c>
      <c r="E4147" t="s">
        <v>21</v>
      </c>
      <c r="F4147" t="s">
        <v>31</v>
      </c>
      <c r="G4147" t="s">
        <v>93</v>
      </c>
      <c r="H4147" t="s">
        <v>24</v>
      </c>
      <c r="I4147" t="s">
        <v>28</v>
      </c>
      <c r="J4147" t="s">
        <v>72</v>
      </c>
      <c r="K4147" t="s">
        <v>213</v>
      </c>
      <c r="L4147" t="s">
        <v>283</v>
      </c>
      <c r="M4147" t="s">
        <v>255</v>
      </c>
      <c r="N4147" s="2">
        <v>40264</v>
      </c>
      <c r="O4147" s="2">
        <v>40266</v>
      </c>
      <c r="P4147">
        <v>12</v>
      </c>
      <c r="Q4147" s="1">
        <v>0.08</v>
      </c>
      <c r="R4147">
        <v>213.45</v>
      </c>
      <c r="S4147">
        <v>14.7</v>
      </c>
      <c r="T4147">
        <f t="shared" si="64"/>
        <v>2561.3999999999996</v>
      </c>
    </row>
    <row r="4148" spans="1:20" x14ac:dyDescent="0.25">
      <c r="A4148">
        <v>4147</v>
      </c>
      <c r="B4148">
        <v>90600</v>
      </c>
      <c r="C4148" t="s">
        <v>1997</v>
      </c>
      <c r="D4148" t="s">
        <v>20</v>
      </c>
      <c r="E4148" t="s">
        <v>39</v>
      </c>
      <c r="F4148" t="s">
        <v>31</v>
      </c>
      <c r="G4148" t="s">
        <v>93</v>
      </c>
      <c r="H4148" t="s">
        <v>49</v>
      </c>
      <c r="I4148" t="s">
        <v>28</v>
      </c>
      <c r="J4148" t="s">
        <v>72</v>
      </c>
      <c r="K4148" t="s">
        <v>62</v>
      </c>
      <c r="L4148" t="s">
        <v>192</v>
      </c>
      <c r="M4148" t="s">
        <v>69</v>
      </c>
      <c r="N4148" s="2">
        <v>40264</v>
      </c>
      <c r="O4148" s="2">
        <v>40266</v>
      </c>
      <c r="P4148">
        <v>8</v>
      </c>
      <c r="Q4148" s="1">
        <v>0.1</v>
      </c>
      <c r="R4148">
        <v>55.98</v>
      </c>
      <c r="S4148">
        <v>13.88</v>
      </c>
      <c r="T4148">
        <f t="shared" si="64"/>
        <v>447.84</v>
      </c>
    </row>
    <row r="4149" spans="1:20" x14ac:dyDescent="0.25">
      <c r="A4149">
        <v>4148</v>
      </c>
      <c r="B4149">
        <v>90600</v>
      </c>
      <c r="C4149" t="s">
        <v>1997</v>
      </c>
      <c r="D4149" t="s">
        <v>20</v>
      </c>
      <c r="E4149" t="s">
        <v>39</v>
      </c>
      <c r="F4149" t="s">
        <v>31</v>
      </c>
      <c r="G4149" t="s">
        <v>93</v>
      </c>
      <c r="H4149" t="s">
        <v>49</v>
      </c>
      <c r="I4149" t="s">
        <v>28</v>
      </c>
      <c r="J4149" t="s">
        <v>72</v>
      </c>
      <c r="K4149" t="s">
        <v>136</v>
      </c>
      <c r="L4149" t="s">
        <v>192</v>
      </c>
      <c r="M4149" t="s">
        <v>255</v>
      </c>
      <c r="N4149" s="2">
        <v>40264</v>
      </c>
      <c r="O4149" s="2">
        <v>40265</v>
      </c>
      <c r="P4149">
        <v>1</v>
      </c>
      <c r="Q4149" s="1">
        <v>0</v>
      </c>
      <c r="R4149">
        <v>16.059999999999999</v>
      </c>
      <c r="S4149">
        <v>8.34</v>
      </c>
      <c r="T4149">
        <f t="shared" si="64"/>
        <v>16.059999999999999</v>
      </c>
    </row>
    <row r="4150" spans="1:20" x14ac:dyDescent="0.25">
      <c r="A4150">
        <v>4149</v>
      </c>
      <c r="B4150">
        <v>91279</v>
      </c>
      <c r="C4150" t="s">
        <v>1009</v>
      </c>
      <c r="D4150" t="s">
        <v>20</v>
      </c>
      <c r="E4150" t="s">
        <v>187</v>
      </c>
      <c r="F4150" t="s">
        <v>22</v>
      </c>
      <c r="G4150" t="s">
        <v>23</v>
      </c>
      <c r="H4150" t="s">
        <v>219</v>
      </c>
      <c r="I4150" t="s">
        <v>28</v>
      </c>
      <c r="J4150" t="s">
        <v>72</v>
      </c>
      <c r="K4150" t="s">
        <v>82</v>
      </c>
      <c r="L4150" t="s">
        <v>44</v>
      </c>
      <c r="M4150" t="s">
        <v>150</v>
      </c>
      <c r="N4150" s="2">
        <v>41414</v>
      </c>
      <c r="O4150" s="2">
        <v>41417</v>
      </c>
      <c r="P4150">
        <v>10</v>
      </c>
      <c r="Q4150" s="1">
        <v>0.06</v>
      </c>
      <c r="R4150">
        <v>7.7</v>
      </c>
      <c r="S4150">
        <v>3.68</v>
      </c>
      <c r="T4150">
        <f t="shared" si="64"/>
        <v>77</v>
      </c>
    </row>
    <row r="4151" spans="1:20" x14ac:dyDescent="0.25">
      <c r="A4151">
        <v>4150</v>
      </c>
      <c r="B4151">
        <v>87197</v>
      </c>
      <c r="C4151" t="s">
        <v>1271</v>
      </c>
      <c r="D4151" t="s">
        <v>20</v>
      </c>
      <c r="E4151" t="s">
        <v>39</v>
      </c>
      <c r="F4151" t="s">
        <v>31</v>
      </c>
      <c r="G4151" t="s">
        <v>23</v>
      </c>
      <c r="H4151" t="s">
        <v>54</v>
      </c>
      <c r="I4151" t="s">
        <v>28</v>
      </c>
      <c r="J4151" t="s">
        <v>72</v>
      </c>
      <c r="K4151" t="s">
        <v>50</v>
      </c>
      <c r="L4151" t="s">
        <v>44</v>
      </c>
      <c r="M4151" t="s">
        <v>178</v>
      </c>
      <c r="N4151" s="2">
        <v>40723</v>
      </c>
      <c r="O4151" s="2">
        <v>40725</v>
      </c>
      <c r="P4151">
        <v>6</v>
      </c>
      <c r="Q4151" s="1">
        <v>0.02</v>
      </c>
      <c r="R4151">
        <v>5.18</v>
      </c>
      <c r="S4151">
        <v>2.04</v>
      </c>
      <c r="T4151">
        <f t="shared" si="64"/>
        <v>31.08</v>
      </c>
    </row>
    <row r="4152" spans="1:20" x14ac:dyDescent="0.25">
      <c r="A4152">
        <v>4151</v>
      </c>
      <c r="B4152">
        <v>87197</v>
      </c>
      <c r="C4152" t="s">
        <v>1271</v>
      </c>
      <c r="D4152" t="s">
        <v>578</v>
      </c>
      <c r="E4152" t="s">
        <v>187</v>
      </c>
      <c r="F4152" t="s">
        <v>31</v>
      </c>
      <c r="G4152" t="s">
        <v>23</v>
      </c>
      <c r="H4152" t="s">
        <v>217</v>
      </c>
      <c r="I4152" t="s">
        <v>28</v>
      </c>
      <c r="J4152" t="s">
        <v>72</v>
      </c>
      <c r="K4152" t="s">
        <v>113</v>
      </c>
      <c r="L4152" t="s">
        <v>330</v>
      </c>
      <c r="M4152" t="s">
        <v>214</v>
      </c>
      <c r="N4152" s="2">
        <v>40723</v>
      </c>
      <c r="O4152" s="2">
        <v>40725</v>
      </c>
      <c r="P4152">
        <v>13</v>
      </c>
      <c r="Q4152" s="1">
        <v>0.04</v>
      </c>
      <c r="R4152">
        <v>218.75</v>
      </c>
      <c r="S4152">
        <v>69.64</v>
      </c>
      <c r="T4152">
        <f t="shared" si="64"/>
        <v>2843.75</v>
      </c>
    </row>
    <row r="4153" spans="1:20" x14ac:dyDescent="0.25">
      <c r="A4153">
        <v>4152</v>
      </c>
      <c r="B4153">
        <v>87805</v>
      </c>
      <c r="C4153" t="s">
        <v>1687</v>
      </c>
      <c r="D4153" t="s">
        <v>20</v>
      </c>
      <c r="E4153" t="s">
        <v>187</v>
      </c>
      <c r="F4153" t="s">
        <v>31</v>
      </c>
      <c r="G4153" t="s">
        <v>48</v>
      </c>
      <c r="H4153" t="s">
        <v>188</v>
      </c>
      <c r="I4153" t="s">
        <v>28</v>
      </c>
      <c r="J4153" t="s">
        <v>72</v>
      </c>
      <c r="K4153" t="s">
        <v>170</v>
      </c>
      <c r="L4153" t="s">
        <v>192</v>
      </c>
      <c r="M4153" t="s">
        <v>178</v>
      </c>
      <c r="N4153" s="2">
        <v>40636</v>
      </c>
      <c r="O4153" s="2">
        <v>40641</v>
      </c>
      <c r="P4153">
        <v>8</v>
      </c>
      <c r="Q4153" s="1">
        <v>0.09</v>
      </c>
      <c r="R4153">
        <v>63.94</v>
      </c>
      <c r="S4153">
        <v>14.48</v>
      </c>
      <c r="T4153">
        <f t="shared" si="64"/>
        <v>511.52</v>
      </c>
    </row>
    <row r="4154" spans="1:20" x14ac:dyDescent="0.25">
      <c r="A4154">
        <v>4153</v>
      </c>
      <c r="B4154">
        <v>87805</v>
      </c>
      <c r="C4154" t="s">
        <v>1519</v>
      </c>
      <c r="D4154" t="s">
        <v>578</v>
      </c>
      <c r="E4154" t="s">
        <v>187</v>
      </c>
      <c r="F4154" t="s">
        <v>47</v>
      </c>
      <c r="G4154" t="s">
        <v>48</v>
      </c>
      <c r="H4154" t="s">
        <v>217</v>
      </c>
      <c r="I4154" t="s">
        <v>28</v>
      </c>
      <c r="J4154" t="s">
        <v>56</v>
      </c>
      <c r="K4154" t="s">
        <v>68</v>
      </c>
      <c r="L4154" t="s">
        <v>330</v>
      </c>
      <c r="M4154" t="s">
        <v>160</v>
      </c>
      <c r="N4154" s="2">
        <v>40636</v>
      </c>
      <c r="O4154" s="2">
        <v>40636</v>
      </c>
      <c r="P4154">
        <v>12</v>
      </c>
      <c r="Q4154" s="1">
        <v>0.03</v>
      </c>
      <c r="R4154">
        <v>150.97999999999999</v>
      </c>
      <c r="S4154">
        <v>66.27</v>
      </c>
      <c r="T4154">
        <f t="shared" si="64"/>
        <v>1811.7599999999998</v>
      </c>
    </row>
    <row r="4155" spans="1:20" x14ac:dyDescent="0.25">
      <c r="A4155">
        <v>4154</v>
      </c>
      <c r="B4155">
        <v>88406</v>
      </c>
      <c r="C4155" t="s">
        <v>1444</v>
      </c>
      <c r="D4155" t="s">
        <v>578</v>
      </c>
      <c r="E4155" t="s">
        <v>187</v>
      </c>
      <c r="F4155" t="s">
        <v>22</v>
      </c>
      <c r="G4155" t="s">
        <v>93</v>
      </c>
      <c r="H4155" t="s">
        <v>188</v>
      </c>
      <c r="I4155" t="s">
        <v>28</v>
      </c>
      <c r="J4155" t="s">
        <v>72</v>
      </c>
      <c r="K4155" t="s">
        <v>82</v>
      </c>
      <c r="L4155" t="s">
        <v>283</v>
      </c>
      <c r="M4155" t="s">
        <v>398</v>
      </c>
      <c r="N4155" s="2">
        <v>40480</v>
      </c>
      <c r="O4155" s="2">
        <v>40483</v>
      </c>
      <c r="P4155">
        <v>14</v>
      </c>
      <c r="Q4155" s="1">
        <v>0.02</v>
      </c>
      <c r="R4155">
        <v>95.95</v>
      </c>
      <c r="S4155">
        <v>74.349999999999994</v>
      </c>
      <c r="T4155">
        <f t="shared" si="64"/>
        <v>1343.3</v>
      </c>
    </row>
    <row r="4156" spans="1:20" x14ac:dyDescent="0.25">
      <c r="A4156">
        <v>4155</v>
      </c>
      <c r="B4156">
        <v>86106</v>
      </c>
      <c r="C4156" t="s">
        <v>730</v>
      </c>
      <c r="D4156" t="s">
        <v>20</v>
      </c>
      <c r="E4156" t="s">
        <v>21</v>
      </c>
      <c r="F4156" t="s">
        <v>31</v>
      </c>
      <c r="G4156" t="s">
        <v>48</v>
      </c>
      <c r="H4156" t="s">
        <v>203</v>
      </c>
      <c r="I4156" t="s">
        <v>28</v>
      </c>
      <c r="J4156" t="s">
        <v>72</v>
      </c>
      <c r="K4156" t="s">
        <v>208</v>
      </c>
      <c r="L4156" t="s">
        <v>192</v>
      </c>
      <c r="M4156" t="s">
        <v>69</v>
      </c>
      <c r="N4156" s="2">
        <v>40648</v>
      </c>
      <c r="O4156" s="2">
        <v>40653</v>
      </c>
      <c r="P4156">
        <v>1</v>
      </c>
      <c r="Q4156" s="1">
        <v>0.05</v>
      </c>
      <c r="R4156">
        <v>73.98</v>
      </c>
      <c r="S4156">
        <v>14.52</v>
      </c>
      <c r="T4156">
        <f t="shared" si="64"/>
        <v>73.98</v>
      </c>
    </row>
    <row r="4157" spans="1:20" x14ac:dyDescent="0.25">
      <c r="A4157">
        <v>4156</v>
      </c>
      <c r="B4157">
        <v>90119</v>
      </c>
      <c r="C4157" t="s">
        <v>1464</v>
      </c>
      <c r="D4157" t="s">
        <v>38</v>
      </c>
      <c r="E4157" t="s">
        <v>21</v>
      </c>
      <c r="F4157" t="s">
        <v>31</v>
      </c>
      <c r="G4157" t="s">
        <v>32</v>
      </c>
      <c r="H4157" t="s">
        <v>33</v>
      </c>
      <c r="I4157" t="s">
        <v>28</v>
      </c>
      <c r="J4157" t="s">
        <v>72</v>
      </c>
      <c r="K4157" t="s">
        <v>1108</v>
      </c>
      <c r="L4157" t="s">
        <v>192</v>
      </c>
      <c r="M4157" t="s">
        <v>121</v>
      </c>
      <c r="N4157" s="2">
        <v>40899</v>
      </c>
      <c r="O4157" s="2">
        <v>40901</v>
      </c>
      <c r="P4157">
        <v>5</v>
      </c>
      <c r="Q4157" s="1">
        <v>0.05</v>
      </c>
      <c r="R4157">
        <v>30.98</v>
      </c>
      <c r="S4157">
        <v>6.5</v>
      </c>
      <c r="T4157">
        <f t="shared" si="64"/>
        <v>154.9</v>
      </c>
    </row>
    <row r="4158" spans="1:20" x14ac:dyDescent="0.25">
      <c r="A4158">
        <v>4157</v>
      </c>
      <c r="B4158">
        <v>88708</v>
      </c>
      <c r="C4158" t="s">
        <v>924</v>
      </c>
      <c r="D4158" t="s">
        <v>38</v>
      </c>
      <c r="E4158" t="s">
        <v>21</v>
      </c>
      <c r="F4158" t="s">
        <v>31</v>
      </c>
      <c r="G4158" t="s">
        <v>41</v>
      </c>
      <c r="H4158" t="s">
        <v>24</v>
      </c>
      <c r="I4158" t="s">
        <v>28</v>
      </c>
      <c r="J4158" t="s">
        <v>72</v>
      </c>
      <c r="K4158" t="s">
        <v>1138</v>
      </c>
      <c r="L4158" t="s">
        <v>192</v>
      </c>
      <c r="M4158" t="s">
        <v>141</v>
      </c>
      <c r="N4158" s="2">
        <v>41211</v>
      </c>
      <c r="O4158" s="2">
        <v>41212</v>
      </c>
      <c r="P4158">
        <v>18</v>
      </c>
      <c r="Q4158" s="1">
        <v>0</v>
      </c>
      <c r="R4158">
        <v>256.99</v>
      </c>
      <c r="S4158">
        <v>11.25</v>
      </c>
      <c r="T4158">
        <f t="shared" si="64"/>
        <v>4625.82</v>
      </c>
    </row>
    <row r="4159" spans="1:20" x14ac:dyDescent="0.25">
      <c r="A4159">
        <v>4158</v>
      </c>
      <c r="B4159">
        <v>88708</v>
      </c>
      <c r="C4159" t="s">
        <v>924</v>
      </c>
      <c r="D4159" t="s">
        <v>20</v>
      </c>
      <c r="E4159" t="s">
        <v>39</v>
      </c>
      <c r="F4159" t="s">
        <v>31</v>
      </c>
      <c r="G4159" t="s">
        <v>41</v>
      </c>
      <c r="H4159" t="s">
        <v>49</v>
      </c>
      <c r="I4159" t="s">
        <v>28</v>
      </c>
      <c r="J4159" t="s">
        <v>72</v>
      </c>
      <c r="K4159" t="s">
        <v>58</v>
      </c>
      <c r="L4159" t="s">
        <v>44</v>
      </c>
      <c r="M4159" t="s">
        <v>146</v>
      </c>
      <c r="N4159" s="2">
        <v>41211</v>
      </c>
      <c r="O4159" s="2">
        <v>41212</v>
      </c>
      <c r="P4159">
        <v>4</v>
      </c>
      <c r="Q4159" s="1">
        <v>0.05</v>
      </c>
      <c r="R4159">
        <v>3.95</v>
      </c>
      <c r="S4159">
        <v>2</v>
      </c>
      <c r="T4159">
        <f t="shared" si="64"/>
        <v>15.8</v>
      </c>
    </row>
    <row r="4160" spans="1:20" x14ac:dyDescent="0.25">
      <c r="A4160">
        <v>4159</v>
      </c>
      <c r="B4160">
        <v>90071</v>
      </c>
      <c r="C4160" t="s">
        <v>177</v>
      </c>
      <c r="D4160" t="s">
        <v>20</v>
      </c>
      <c r="E4160" t="s">
        <v>39</v>
      </c>
      <c r="F4160" t="s">
        <v>31</v>
      </c>
      <c r="G4160" t="s">
        <v>32</v>
      </c>
      <c r="H4160" t="s">
        <v>54</v>
      </c>
      <c r="I4160" t="s">
        <v>28</v>
      </c>
      <c r="J4160" t="s">
        <v>72</v>
      </c>
      <c r="K4160" t="s">
        <v>105</v>
      </c>
      <c r="L4160" t="s">
        <v>44</v>
      </c>
      <c r="M4160" t="s">
        <v>178</v>
      </c>
      <c r="N4160" s="2">
        <v>40812</v>
      </c>
      <c r="O4160" s="2">
        <v>40815</v>
      </c>
      <c r="P4160">
        <v>5</v>
      </c>
      <c r="Q4160" s="1">
        <v>0.05</v>
      </c>
      <c r="R4160">
        <v>1.68</v>
      </c>
      <c r="S4160">
        <v>0.7</v>
      </c>
      <c r="T4160">
        <f t="shared" si="64"/>
        <v>8.4</v>
      </c>
    </row>
    <row r="4161" spans="1:20" x14ac:dyDescent="0.25">
      <c r="A4161">
        <v>4160</v>
      </c>
      <c r="B4161">
        <v>90090</v>
      </c>
      <c r="C4161" t="s">
        <v>1632</v>
      </c>
      <c r="D4161" t="s">
        <v>578</v>
      </c>
      <c r="E4161" t="s">
        <v>187</v>
      </c>
      <c r="F4161" t="s">
        <v>40</v>
      </c>
      <c r="G4161" t="s">
        <v>48</v>
      </c>
      <c r="H4161" t="s">
        <v>188</v>
      </c>
      <c r="I4161" t="s">
        <v>28</v>
      </c>
      <c r="J4161" t="s">
        <v>72</v>
      </c>
      <c r="K4161" t="s">
        <v>98</v>
      </c>
      <c r="L4161" t="s">
        <v>283</v>
      </c>
      <c r="M4161" t="s">
        <v>59</v>
      </c>
      <c r="N4161" s="2">
        <v>41285</v>
      </c>
      <c r="O4161" s="2">
        <v>41285</v>
      </c>
      <c r="P4161">
        <v>10</v>
      </c>
      <c r="Q4161" s="1">
        <v>7.0000000000000007E-2</v>
      </c>
      <c r="R4161">
        <v>280.98</v>
      </c>
      <c r="S4161">
        <v>57</v>
      </c>
      <c r="T4161">
        <f t="shared" si="64"/>
        <v>2809.8</v>
      </c>
    </row>
    <row r="4162" spans="1:20" x14ac:dyDescent="0.25">
      <c r="A4162">
        <v>4161</v>
      </c>
      <c r="B4162">
        <v>90090</v>
      </c>
      <c r="C4162" t="s">
        <v>1632</v>
      </c>
      <c r="D4162" t="s">
        <v>578</v>
      </c>
      <c r="E4162" t="s">
        <v>21</v>
      </c>
      <c r="F4162" t="s">
        <v>40</v>
      </c>
      <c r="G4162" t="s">
        <v>48</v>
      </c>
      <c r="H4162" t="s">
        <v>33</v>
      </c>
      <c r="I4162" t="s">
        <v>28</v>
      </c>
      <c r="J4162" t="s">
        <v>72</v>
      </c>
      <c r="K4162" t="s">
        <v>198</v>
      </c>
      <c r="L4162" t="s">
        <v>283</v>
      </c>
      <c r="M4162" t="s">
        <v>99</v>
      </c>
      <c r="N4162" s="2">
        <v>41285</v>
      </c>
      <c r="O4162" s="2">
        <v>41290</v>
      </c>
      <c r="P4162">
        <v>4</v>
      </c>
      <c r="Q4162" s="1">
        <v>0.08</v>
      </c>
      <c r="R4162">
        <v>500.98</v>
      </c>
      <c r="S4162">
        <v>28.14</v>
      </c>
      <c r="T4162">
        <f t="shared" si="64"/>
        <v>2003.92</v>
      </c>
    </row>
    <row r="4163" spans="1:20" x14ac:dyDescent="0.25">
      <c r="A4163">
        <v>4162</v>
      </c>
      <c r="B4163">
        <v>89160</v>
      </c>
      <c r="C4163" t="s">
        <v>901</v>
      </c>
      <c r="D4163" t="s">
        <v>20</v>
      </c>
      <c r="E4163" t="s">
        <v>21</v>
      </c>
      <c r="F4163" t="s">
        <v>31</v>
      </c>
      <c r="G4163" t="s">
        <v>93</v>
      </c>
      <c r="H4163" t="s">
        <v>33</v>
      </c>
      <c r="I4163" t="s">
        <v>28</v>
      </c>
      <c r="J4163" t="s">
        <v>72</v>
      </c>
      <c r="K4163" t="s">
        <v>198</v>
      </c>
      <c r="L4163" t="s">
        <v>192</v>
      </c>
      <c r="M4163" t="s">
        <v>139</v>
      </c>
      <c r="N4163" s="2">
        <v>41381</v>
      </c>
      <c r="O4163" s="2">
        <v>41382</v>
      </c>
      <c r="P4163">
        <v>10</v>
      </c>
      <c r="Q4163" s="1">
        <v>0.1</v>
      </c>
      <c r="R4163">
        <v>65.989999999999995</v>
      </c>
      <c r="S4163">
        <v>5.63</v>
      </c>
      <c r="T4163">
        <f t="shared" ref="T4163:T4226" si="65">R4163*P4163</f>
        <v>659.9</v>
      </c>
    </row>
    <row r="4164" spans="1:20" x14ac:dyDescent="0.25">
      <c r="A4164">
        <v>4163</v>
      </c>
      <c r="B4164">
        <v>89650</v>
      </c>
      <c r="C4164" t="s">
        <v>862</v>
      </c>
      <c r="D4164" t="s">
        <v>20</v>
      </c>
      <c r="E4164" t="s">
        <v>39</v>
      </c>
      <c r="F4164" t="s">
        <v>31</v>
      </c>
      <c r="G4164" t="s">
        <v>48</v>
      </c>
      <c r="H4164" t="s">
        <v>94</v>
      </c>
      <c r="I4164" t="s">
        <v>28</v>
      </c>
      <c r="J4164" t="s">
        <v>72</v>
      </c>
      <c r="K4164" t="s">
        <v>95</v>
      </c>
      <c r="L4164" t="s">
        <v>192</v>
      </c>
      <c r="M4164" t="s">
        <v>178</v>
      </c>
      <c r="N4164" s="2">
        <v>41191</v>
      </c>
      <c r="O4164" s="2">
        <v>41193</v>
      </c>
      <c r="P4164">
        <v>19</v>
      </c>
      <c r="Q4164" s="1">
        <v>0.1</v>
      </c>
      <c r="R4164">
        <v>67.84</v>
      </c>
      <c r="S4164">
        <v>0.99</v>
      </c>
      <c r="T4164">
        <f t="shared" si="65"/>
        <v>1288.96</v>
      </c>
    </row>
    <row r="4165" spans="1:20" x14ac:dyDescent="0.25">
      <c r="A4165">
        <v>4164</v>
      </c>
      <c r="B4165">
        <v>89940</v>
      </c>
      <c r="C4165" t="s">
        <v>580</v>
      </c>
      <c r="D4165" t="s">
        <v>20</v>
      </c>
      <c r="E4165" t="s">
        <v>39</v>
      </c>
      <c r="F4165" t="s">
        <v>31</v>
      </c>
      <c r="G4165" t="s">
        <v>48</v>
      </c>
      <c r="H4165" t="s">
        <v>42</v>
      </c>
      <c r="I4165" t="s">
        <v>28</v>
      </c>
      <c r="J4165" t="s">
        <v>72</v>
      </c>
      <c r="K4165" t="s">
        <v>170</v>
      </c>
      <c r="L4165" t="s">
        <v>44</v>
      </c>
      <c r="M4165" t="s">
        <v>141</v>
      </c>
      <c r="N4165" s="2">
        <v>40362</v>
      </c>
      <c r="O4165" s="2">
        <v>40367</v>
      </c>
      <c r="P4165">
        <v>13</v>
      </c>
      <c r="Q4165" s="1">
        <v>0.02</v>
      </c>
      <c r="R4165">
        <v>10.06</v>
      </c>
      <c r="S4165">
        <v>2.06</v>
      </c>
      <c r="T4165">
        <f t="shared" si="65"/>
        <v>130.78</v>
      </c>
    </row>
    <row r="4166" spans="1:20" x14ac:dyDescent="0.25">
      <c r="A4166">
        <v>4165</v>
      </c>
      <c r="B4166">
        <v>87870</v>
      </c>
      <c r="C4166" t="s">
        <v>708</v>
      </c>
      <c r="D4166" t="s">
        <v>20</v>
      </c>
      <c r="E4166" t="s">
        <v>39</v>
      </c>
      <c r="F4166" t="s">
        <v>40</v>
      </c>
      <c r="G4166" t="s">
        <v>32</v>
      </c>
      <c r="H4166" t="s">
        <v>49</v>
      </c>
      <c r="I4166" t="s">
        <v>28</v>
      </c>
      <c r="J4166" t="s">
        <v>72</v>
      </c>
      <c r="K4166" t="s">
        <v>101</v>
      </c>
      <c r="L4166" t="s">
        <v>192</v>
      </c>
      <c r="M4166" t="s">
        <v>99</v>
      </c>
      <c r="N4166" s="2">
        <v>41093</v>
      </c>
      <c r="O4166" s="2">
        <v>41093</v>
      </c>
      <c r="P4166">
        <v>15</v>
      </c>
      <c r="Q4166" s="1">
        <v>7.0000000000000007E-2</v>
      </c>
      <c r="R4166">
        <v>6.48</v>
      </c>
      <c r="S4166">
        <v>6.65</v>
      </c>
      <c r="T4166">
        <f t="shared" si="65"/>
        <v>97.2</v>
      </c>
    </row>
    <row r="4167" spans="1:20" x14ac:dyDescent="0.25">
      <c r="A4167">
        <v>4166</v>
      </c>
      <c r="B4167">
        <v>89173</v>
      </c>
      <c r="C4167" t="s">
        <v>1474</v>
      </c>
      <c r="D4167" t="s">
        <v>20</v>
      </c>
      <c r="E4167" t="s">
        <v>39</v>
      </c>
      <c r="F4167" t="s">
        <v>47</v>
      </c>
      <c r="G4167" t="s">
        <v>48</v>
      </c>
      <c r="H4167" t="s">
        <v>54</v>
      </c>
      <c r="I4167" t="s">
        <v>28</v>
      </c>
      <c r="J4167" t="s">
        <v>72</v>
      </c>
      <c r="K4167" t="s">
        <v>158</v>
      </c>
      <c r="L4167" t="s">
        <v>746</v>
      </c>
      <c r="M4167" t="s">
        <v>160</v>
      </c>
      <c r="N4167" s="2">
        <v>41615</v>
      </c>
      <c r="O4167" s="2">
        <v>41620</v>
      </c>
      <c r="P4167">
        <v>1</v>
      </c>
      <c r="Q4167" s="1">
        <v>0.1</v>
      </c>
      <c r="R4167">
        <v>110.98</v>
      </c>
      <c r="S4167">
        <v>35</v>
      </c>
      <c r="T4167">
        <f t="shared" si="65"/>
        <v>110.98</v>
      </c>
    </row>
    <row r="4168" spans="1:20" x14ac:dyDescent="0.25">
      <c r="A4168">
        <v>4167</v>
      </c>
      <c r="B4168">
        <v>87602</v>
      </c>
      <c r="C4168" t="s">
        <v>1084</v>
      </c>
      <c r="D4168" t="s">
        <v>20</v>
      </c>
      <c r="E4168" t="s">
        <v>39</v>
      </c>
      <c r="F4168" t="s">
        <v>31</v>
      </c>
      <c r="G4168" t="s">
        <v>93</v>
      </c>
      <c r="H4168" t="s">
        <v>94</v>
      </c>
      <c r="I4168" t="s">
        <v>28</v>
      </c>
      <c r="J4168" t="s">
        <v>72</v>
      </c>
      <c r="K4168" t="s">
        <v>149</v>
      </c>
      <c r="L4168" t="s">
        <v>192</v>
      </c>
      <c r="M4168" t="s">
        <v>139</v>
      </c>
      <c r="N4168" s="2">
        <v>40267</v>
      </c>
      <c r="O4168" s="2">
        <v>40268</v>
      </c>
      <c r="P4168">
        <v>9</v>
      </c>
      <c r="Q4168" s="1">
        <v>0</v>
      </c>
      <c r="R4168">
        <v>4.91</v>
      </c>
      <c r="S4168">
        <v>5.68</v>
      </c>
      <c r="T4168">
        <f t="shared" si="65"/>
        <v>44.19</v>
      </c>
    </row>
    <row r="4169" spans="1:20" x14ac:dyDescent="0.25">
      <c r="A4169">
        <v>4168</v>
      </c>
      <c r="B4169">
        <v>87602</v>
      </c>
      <c r="C4169" t="s">
        <v>1309</v>
      </c>
      <c r="D4169" t="s">
        <v>20</v>
      </c>
      <c r="E4169" t="s">
        <v>39</v>
      </c>
      <c r="F4169" t="s">
        <v>31</v>
      </c>
      <c r="G4169" t="s">
        <v>93</v>
      </c>
      <c r="H4169" t="s">
        <v>61</v>
      </c>
      <c r="I4169" t="s">
        <v>28</v>
      </c>
      <c r="J4169" t="s">
        <v>72</v>
      </c>
      <c r="K4169" t="s">
        <v>163</v>
      </c>
      <c r="L4169" t="s">
        <v>192</v>
      </c>
      <c r="M4169" t="s">
        <v>141</v>
      </c>
      <c r="N4169" s="2">
        <v>40267</v>
      </c>
      <c r="O4169" s="2">
        <v>40269</v>
      </c>
      <c r="P4169">
        <v>11</v>
      </c>
      <c r="Q4169" s="1">
        <v>0.04</v>
      </c>
      <c r="R4169">
        <v>5.34</v>
      </c>
      <c r="S4169">
        <v>2.99</v>
      </c>
      <c r="T4169">
        <f t="shared" si="65"/>
        <v>58.739999999999995</v>
      </c>
    </row>
    <row r="4170" spans="1:20" x14ac:dyDescent="0.25">
      <c r="A4170">
        <v>4169</v>
      </c>
      <c r="B4170">
        <v>87602</v>
      </c>
      <c r="C4170" t="s">
        <v>1309</v>
      </c>
      <c r="D4170" t="s">
        <v>20</v>
      </c>
      <c r="E4170" t="s">
        <v>21</v>
      </c>
      <c r="F4170" t="s">
        <v>31</v>
      </c>
      <c r="G4170" t="s">
        <v>93</v>
      </c>
      <c r="H4170" t="s">
        <v>33</v>
      </c>
      <c r="I4170" t="s">
        <v>28</v>
      </c>
      <c r="J4170" t="s">
        <v>72</v>
      </c>
      <c r="K4170" t="s">
        <v>1243</v>
      </c>
      <c r="L4170" t="s">
        <v>26</v>
      </c>
      <c r="M4170" t="s">
        <v>35</v>
      </c>
      <c r="N4170" s="2">
        <v>40267</v>
      </c>
      <c r="O4170" s="2">
        <v>40269</v>
      </c>
      <c r="P4170">
        <v>1</v>
      </c>
      <c r="Q4170" s="1">
        <v>0.06</v>
      </c>
      <c r="R4170">
        <v>55.99</v>
      </c>
      <c r="S4170">
        <v>5</v>
      </c>
      <c r="T4170">
        <f t="shared" si="65"/>
        <v>55.99</v>
      </c>
    </row>
    <row r="4171" spans="1:20" x14ac:dyDescent="0.25">
      <c r="A4171">
        <v>4170</v>
      </c>
      <c r="B4171">
        <v>86187</v>
      </c>
      <c r="C4171" t="s">
        <v>107</v>
      </c>
      <c r="D4171" t="s">
        <v>38</v>
      </c>
      <c r="E4171" t="s">
        <v>39</v>
      </c>
      <c r="F4171" t="s">
        <v>40</v>
      </c>
      <c r="G4171" t="s">
        <v>93</v>
      </c>
      <c r="H4171" t="s">
        <v>94</v>
      </c>
      <c r="I4171" t="s">
        <v>28</v>
      </c>
      <c r="J4171" t="s">
        <v>56</v>
      </c>
      <c r="K4171" t="s">
        <v>58</v>
      </c>
      <c r="L4171" t="s">
        <v>44</v>
      </c>
      <c r="M4171" t="s">
        <v>108</v>
      </c>
      <c r="N4171" s="2">
        <v>41004</v>
      </c>
      <c r="O4171" s="2">
        <v>41004</v>
      </c>
      <c r="P4171">
        <v>10</v>
      </c>
      <c r="Q4171" s="1">
        <v>0.06</v>
      </c>
      <c r="R4171">
        <v>1.26</v>
      </c>
      <c r="S4171">
        <v>0.7</v>
      </c>
      <c r="T4171">
        <f t="shared" si="65"/>
        <v>12.6</v>
      </c>
    </row>
    <row r="4172" spans="1:20" x14ac:dyDescent="0.25">
      <c r="A4172">
        <v>4171</v>
      </c>
      <c r="B4172">
        <v>89969</v>
      </c>
      <c r="C4172" t="s">
        <v>649</v>
      </c>
      <c r="D4172" t="s">
        <v>578</v>
      </c>
      <c r="E4172" t="s">
        <v>187</v>
      </c>
      <c r="F4172" t="s">
        <v>22</v>
      </c>
      <c r="G4172" t="s">
        <v>23</v>
      </c>
      <c r="H4172" t="s">
        <v>188</v>
      </c>
      <c r="I4172" t="s">
        <v>28</v>
      </c>
      <c r="J4172" t="s">
        <v>56</v>
      </c>
      <c r="K4172" t="s">
        <v>282</v>
      </c>
      <c r="L4172" t="s">
        <v>330</v>
      </c>
      <c r="M4172" t="s">
        <v>232</v>
      </c>
      <c r="N4172" s="2">
        <v>41599</v>
      </c>
      <c r="O4172" s="2">
        <v>41601</v>
      </c>
      <c r="P4172">
        <v>24</v>
      </c>
      <c r="Q4172" s="1">
        <v>0.05</v>
      </c>
      <c r="R4172">
        <v>262.11</v>
      </c>
      <c r="S4172">
        <v>62.74</v>
      </c>
      <c r="T4172">
        <f t="shared" si="65"/>
        <v>6290.64</v>
      </c>
    </row>
    <row r="4173" spans="1:20" x14ac:dyDescent="0.25">
      <c r="A4173">
        <v>4172</v>
      </c>
      <c r="B4173">
        <v>89184</v>
      </c>
      <c r="C4173" t="s">
        <v>2037</v>
      </c>
      <c r="D4173" t="s">
        <v>578</v>
      </c>
      <c r="E4173" t="s">
        <v>187</v>
      </c>
      <c r="F4173" t="s">
        <v>31</v>
      </c>
      <c r="G4173" t="s">
        <v>23</v>
      </c>
      <c r="H4173" t="s">
        <v>217</v>
      </c>
      <c r="I4173" t="s">
        <v>28</v>
      </c>
      <c r="J4173" t="s">
        <v>72</v>
      </c>
      <c r="K4173" t="s">
        <v>170</v>
      </c>
      <c r="L4173" t="s">
        <v>283</v>
      </c>
      <c r="M4173" t="s">
        <v>35</v>
      </c>
      <c r="N4173" s="2">
        <v>40320</v>
      </c>
      <c r="O4173" s="2">
        <v>40322</v>
      </c>
      <c r="P4173">
        <v>18</v>
      </c>
      <c r="Q4173" s="1">
        <v>0.1</v>
      </c>
      <c r="R4173">
        <v>130.97999999999999</v>
      </c>
      <c r="S4173">
        <v>30</v>
      </c>
      <c r="T4173">
        <f t="shared" si="65"/>
        <v>2357.64</v>
      </c>
    </row>
    <row r="4174" spans="1:20" x14ac:dyDescent="0.25">
      <c r="A4174">
        <v>4173</v>
      </c>
      <c r="B4174">
        <v>89190</v>
      </c>
      <c r="C4174" t="s">
        <v>2037</v>
      </c>
      <c r="D4174" t="s">
        <v>20</v>
      </c>
      <c r="E4174" t="s">
        <v>21</v>
      </c>
      <c r="F4174" t="s">
        <v>31</v>
      </c>
      <c r="G4174" t="s">
        <v>48</v>
      </c>
      <c r="H4174" t="s">
        <v>33</v>
      </c>
      <c r="I4174" t="s">
        <v>28</v>
      </c>
      <c r="J4174" t="s">
        <v>72</v>
      </c>
      <c r="K4174" t="s">
        <v>1114</v>
      </c>
      <c r="L4174" t="s">
        <v>192</v>
      </c>
      <c r="M4174" t="s">
        <v>35</v>
      </c>
      <c r="N4174" s="2">
        <v>41416</v>
      </c>
      <c r="O4174" s="2">
        <v>41420</v>
      </c>
      <c r="P4174">
        <v>6</v>
      </c>
      <c r="Q4174" s="1">
        <v>0.08</v>
      </c>
      <c r="R4174">
        <v>19.98</v>
      </c>
      <c r="S4174">
        <v>4</v>
      </c>
      <c r="T4174">
        <f t="shared" si="65"/>
        <v>119.88</v>
      </c>
    </row>
    <row r="4175" spans="1:20" x14ac:dyDescent="0.25">
      <c r="A4175">
        <v>4174</v>
      </c>
      <c r="B4175">
        <v>88313</v>
      </c>
      <c r="C4175" t="s">
        <v>261</v>
      </c>
      <c r="D4175" t="s">
        <v>20</v>
      </c>
      <c r="E4175" t="s">
        <v>39</v>
      </c>
      <c r="F4175" t="s">
        <v>22</v>
      </c>
      <c r="G4175" t="s">
        <v>41</v>
      </c>
      <c r="H4175" t="s">
        <v>42</v>
      </c>
      <c r="I4175" t="s">
        <v>28</v>
      </c>
      <c r="J4175" t="s">
        <v>72</v>
      </c>
      <c r="K4175" t="s">
        <v>226</v>
      </c>
      <c r="L4175" t="s">
        <v>44</v>
      </c>
      <c r="M4175" t="s">
        <v>190</v>
      </c>
      <c r="N4175" s="2">
        <v>41588</v>
      </c>
      <c r="O4175" s="2">
        <v>41590</v>
      </c>
      <c r="P4175">
        <v>1</v>
      </c>
      <c r="Q4175" s="1">
        <v>0.06</v>
      </c>
      <c r="R4175">
        <v>2.52</v>
      </c>
      <c r="S4175">
        <v>4.28</v>
      </c>
      <c r="T4175">
        <f t="shared" si="65"/>
        <v>2.52</v>
      </c>
    </row>
    <row r="4176" spans="1:20" x14ac:dyDescent="0.25">
      <c r="A4176">
        <v>4175</v>
      </c>
      <c r="B4176">
        <v>85908</v>
      </c>
      <c r="C4176" t="s">
        <v>1446</v>
      </c>
      <c r="D4176" t="s">
        <v>20</v>
      </c>
      <c r="E4176" t="s">
        <v>21</v>
      </c>
      <c r="F4176" t="s">
        <v>22</v>
      </c>
      <c r="G4176" t="s">
        <v>41</v>
      </c>
      <c r="H4176" t="s">
        <v>24</v>
      </c>
      <c r="I4176" t="s">
        <v>28</v>
      </c>
      <c r="J4176" t="s">
        <v>72</v>
      </c>
      <c r="K4176" t="s">
        <v>1447</v>
      </c>
      <c r="L4176" t="s">
        <v>26</v>
      </c>
      <c r="M4176" t="s">
        <v>444</v>
      </c>
      <c r="N4176" s="2">
        <v>40772</v>
      </c>
      <c r="O4176" s="2">
        <v>40774</v>
      </c>
      <c r="P4176">
        <v>15</v>
      </c>
      <c r="Q4176" s="1">
        <v>0.05</v>
      </c>
      <c r="R4176">
        <v>5.98</v>
      </c>
      <c r="S4176">
        <v>4.38</v>
      </c>
      <c r="T4176">
        <f t="shared" si="65"/>
        <v>89.7</v>
      </c>
    </row>
    <row r="4177" spans="1:20" x14ac:dyDescent="0.25">
      <c r="A4177">
        <v>4176</v>
      </c>
      <c r="B4177">
        <v>85908</v>
      </c>
      <c r="C4177" t="s">
        <v>1691</v>
      </c>
      <c r="D4177" t="s">
        <v>20</v>
      </c>
      <c r="E4177" t="s">
        <v>39</v>
      </c>
      <c r="F4177" t="s">
        <v>31</v>
      </c>
      <c r="G4177" t="s">
        <v>41</v>
      </c>
      <c r="H4177" t="s">
        <v>42</v>
      </c>
      <c r="I4177" t="s">
        <v>28</v>
      </c>
      <c r="J4177" t="s">
        <v>72</v>
      </c>
      <c r="K4177" t="s">
        <v>95</v>
      </c>
      <c r="L4177" t="s">
        <v>44</v>
      </c>
      <c r="M4177" t="s">
        <v>279</v>
      </c>
      <c r="N4177" s="2">
        <v>40772</v>
      </c>
      <c r="O4177" s="2">
        <v>40775</v>
      </c>
      <c r="P4177">
        <v>8</v>
      </c>
      <c r="Q4177" s="1">
        <v>0</v>
      </c>
      <c r="R4177">
        <v>7.89</v>
      </c>
      <c r="S4177">
        <v>2.82</v>
      </c>
      <c r="T4177">
        <f t="shared" si="65"/>
        <v>63.12</v>
      </c>
    </row>
    <row r="4178" spans="1:20" x14ac:dyDescent="0.25">
      <c r="A4178">
        <v>4177</v>
      </c>
      <c r="B4178">
        <v>86894</v>
      </c>
      <c r="C4178" t="s">
        <v>1067</v>
      </c>
      <c r="D4178" t="s">
        <v>20</v>
      </c>
      <c r="E4178" t="s">
        <v>39</v>
      </c>
      <c r="F4178" t="s">
        <v>47</v>
      </c>
      <c r="G4178" t="s">
        <v>32</v>
      </c>
      <c r="H4178" t="s">
        <v>78</v>
      </c>
      <c r="I4178" t="s">
        <v>28</v>
      </c>
      <c r="J4178" t="s">
        <v>56</v>
      </c>
      <c r="K4178" t="s">
        <v>55</v>
      </c>
      <c r="L4178" t="s">
        <v>746</v>
      </c>
      <c r="M4178" t="s">
        <v>51</v>
      </c>
      <c r="N4178" s="2">
        <v>41253</v>
      </c>
      <c r="O4178" s="2">
        <v>41254</v>
      </c>
      <c r="P4178">
        <v>10</v>
      </c>
      <c r="Q4178" s="1">
        <v>0.01</v>
      </c>
      <c r="R4178">
        <v>4.4800000000000004</v>
      </c>
      <c r="S4178">
        <v>49</v>
      </c>
      <c r="T4178">
        <f t="shared" si="65"/>
        <v>44.800000000000004</v>
      </c>
    </row>
    <row r="4179" spans="1:20" x14ac:dyDescent="0.25">
      <c r="A4179">
        <v>4178</v>
      </c>
      <c r="B4179">
        <v>86894</v>
      </c>
      <c r="C4179" t="s">
        <v>1067</v>
      </c>
      <c r="D4179" t="s">
        <v>578</v>
      </c>
      <c r="E4179" t="s">
        <v>187</v>
      </c>
      <c r="F4179" t="s">
        <v>47</v>
      </c>
      <c r="G4179" t="s">
        <v>32</v>
      </c>
      <c r="H4179" t="s">
        <v>217</v>
      </c>
      <c r="I4179" t="s">
        <v>28</v>
      </c>
      <c r="J4179" t="s">
        <v>72</v>
      </c>
      <c r="K4179" t="s">
        <v>221</v>
      </c>
      <c r="L4179" t="s">
        <v>283</v>
      </c>
      <c r="M4179" t="s">
        <v>167</v>
      </c>
      <c r="N4179" s="2">
        <v>41253</v>
      </c>
      <c r="O4179" s="2">
        <v>41255</v>
      </c>
      <c r="P4179">
        <v>23</v>
      </c>
      <c r="Q4179" s="1">
        <v>0.02</v>
      </c>
      <c r="R4179">
        <v>130.97999999999999</v>
      </c>
      <c r="S4179">
        <v>30</v>
      </c>
      <c r="T4179">
        <f t="shared" si="65"/>
        <v>3012.54</v>
      </c>
    </row>
    <row r="4180" spans="1:20" x14ac:dyDescent="0.25">
      <c r="A4180">
        <v>4179</v>
      </c>
      <c r="B4180">
        <v>86894</v>
      </c>
      <c r="C4180" t="s">
        <v>1067</v>
      </c>
      <c r="D4180" t="s">
        <v>20</v>
      </c>
      <c r="E4180" t="s">
        <v>21</v>
      </c>
      <c r="F4180" t="s">
        <v>47</v>
      </c>
      <c r="G4180" t="s">
        <v>32</v>
      </c>
      <c r="H4180" t="s">
        <v>24</v>
      </c>
      <c r="I4180" t="s">
        <v>28</v>
      </c>
      <c r="J4180" t="s">
        <v>72</v>
      </c>
      <c r="K4180" t="s">
        <v>1114</v>
      </c>
      <c r="L4180" t="s">
        <v>192</v>
      </c>
      <c r="M4180" t="s">
        <v>51</v>
      </c>
      <c r="N4180" s="2">
        <v>41253</v>
      </c>
      <c r="O4180" s="2">
        <v>41255</v>
      </c>
      <c r="P4180">
        <v>2</v>
      </c>
      <c r="Q4180" s="1">
        <v>0.09</v>
      </c>
      <c r="R4180">
        <v>15.98</v>
      </c>
      <c r="S4180">
        <v>6.5</v>
      </c>
      <c r="T4180">
        <f t="shared" si="65"/>
        <v>31.96</v>
      </c>
    </row>
    <row r="4181" spans="1:20" x14ac:dyDescent="0.25">
      <c r="A4181">
        <v>4180</v>
      </c>
      <c r="B4181">
        <v>86081</v>
      </c>
      <c r="C4181" t="s">
        <v>557</v>
      </c>
      <c r="D4181" t="s">
        <v>20</v>
      </c>
      <c r="E4181" t="s">
        <v>39</v>
      </c>
      <c r="F4181" t="s">
        <v>22</v>
      </c>
      <c r="G4181" t="s">
        <v>32</v>
      </c>
      <c r="H4181" t="s">
        <v>42</v>
      </c>
      <c r="I4181" t="s">
        <v>28</v>
      </c>
      <c r="J4181" t="s">
        <v>56</v>
      </c>
      <c r="K4181" t="s">
        <v>221</v>
      </c>
      <c r="L4181" t="s">
        <v>192</v>
      </c>
      <c r="M4181" t="s">
        <v>398</v>
      </c>
      <c r="N4181" s="2">
        <v>40953</v>
      </c>
      <c r="O4181" s="2">
        <v>40954</v>
      </c>
      <c r="P4181">
        <v>8</v>
      </c>
      <c r="Q4181" s="1">
        <v>0.08</v>
      </c>
      <c r="R4181">
        <v>11.7</v>
      </c>
      <c r="S4181">
        <v>5.63</v>
      </c>
      <c r="T4181">
        <f t="shared" si="65"/>
        <v>93.6</v>
      </c>
    </row>
    <row r="4182" spans="1:20" x14ac:dyDescent="0.25">
      <c r="A4182">
        <v>4181</v>
      </c>
      <c r="B4182">
        <v>86081</v>
      </c>
      <c r="C4182" t="s">
        <v>557</v>
      </c>
      <c r="D4182" t="s">
        <v>38</v>
      </c>
      <c r="E4182" t="s">
        <v>39</v>
      </c>
      <c r="F4182" t="s">
        <v>22</v>
      </c>
      <c r="G4182" t="s">
        <v>32</v>
      </c>
      <c r="H4182" t="s">
        <v>94</v>
      </c>
      <c r="I4182" t="s">
        <v>28</v>
      </c>
      <c r="J4182" t="s">
        <v>72</v>
      </c>
      <c r="K4182" t="s">
        <v>291</v>
      </c>
      <c r="L4182" t="s">
        <v>44</v>
      </c>
      <c r="M4182" t="s">
        <v>173</v>
      </c>
      <c r="N4182" s="2">
        <v>40953</v>
      </c>
      <c r="O4182" s="2">
        <v>40955</v>
      </c>
      <c r="P4182">
        <v>10</v>
      </c>
      <c r="Q4182" s="1">
        <v>0</v>
      </c>
      <c r="R4182">
        <v>2.78</v>
      </c>
      <c r="S4182">
        <v>1.34</v>
      </c>
      <c r="T4182">
        <f t="shared" si="65"/>
        <v>27.799999999999997</v>
      </c>
    </row>
    <row r="4183" spans="1:20" x14ac:dyDescent="0.25">
      <c r="A4183">
        <v>4182</v>
      </c>
      <c r="B4183">
        <v>86081</v>
      </c>
      <c r="C4183" t="s">
        <v>557</v>
      </c>
      <c r="D4183" t="s">
        <v>20</v>
      </c>
      <c r="E4183" t="s">
        <v>39</v>
      </c>
      <c r="F4183" t="s">
        <v>22</v>
      </c>
      <c r="G4183" t="s">
        <v>32</v>
      </c>
      <c r="H4183" t="s">
        <v>54</v>
      </c>
      <c r="I4183" t="s">
        <v>28</v>
      </c>
      <c r="J4183" t="s">
        <v>72</v>
      </c>
      <c r="K4183" t="s">
        <v>43</v>
      </c>
      <c r="L4183" t="s">
        <v>192</v>
      </c>
      <c r="M4183" t="s">
        <v>123</v>
      </c>
      <c r="N4183" s="2">
        <v>40953</v>
      </c>
      <c r="O4183" s="2">
        <v>40955</v>
      </c>
      <c r="P4183">
        <v>8</v>
      </c>
      <c r="Q4183" s="1">
        <v>0.01</v>
      </c>
      <c r="R4183">
        <v>6.98</v>
      </c>
      <c r="S4183">
        <v>9.69</v>
      </c>
      <c r="T4183">
        <f t="shared" si="65"/>
        <v>55.84</v>
      </c>
    </row>
    <row r="4184" spans="1:20" x14ac:dyDescent="0.25">
      <c r="A4184">
        <v>4183</v>
      </c>
      <c r="B4184">
        <v>86081</v>
      </c>
      <c r="C4184" t="s">
        <v>557</v>
      </c>
      <c r="D4184" t="s">
        <v>20</v>
      </c>
      <c r="E4184" t="s">
        <v>21</v>
      </c>
      <c r="F4184" t="s">
        <v>22</v>
      </c>
      <c r="G4184" t="s">
        <v>32</v>
      </c>
      <c r="H4184" t="s">
        <v>33</v>
      </c>
      <c r="I4184" t="s">
        <v>28</v>
      </c>
      <c r="J4184" t="s">
        <v>56</v>
      </c>
      <c r="K4184" t="s">
        <v>201</v>
      </c>
      <c r="L4184" t="s">
        <v>192</v>
      </c>
      <c r="M4184" t="s">
        <v>326</v>
      </c>
      <c r="N4184" s="2">
        <v>40953</v>
      </c>
      <c r="O4184" s="2">
        <v>40955</v>
      </c>
      <c r="P4184">
        <v>7</v>
      </c>
      <c r="Q4184" s="1">
        <v>0.05</v>
      </c>
      <c r="R4184">
        <v>205.99</v>
      </c>
      <c r="S4184">
        <v>3</v>
      </c>
      <c r="T4184">
        <f t="shared" si="65"/>
        <v>1441.93</v>
      </c>
    </row>
    <row r="4185" spans="1:20" x14ac:dyDescent="0.25">
      <c r="A4185">
        <v>4184</v>
      </c>
      <c r="B4185">
        <v>90671</v>
      </c>
      <c r="C4185" t="s">
        <v>1635</v>
      </c>
      <c r="D4185" t="s">
        <v>20</v>
      </c>
      <c r="E4185" t="s">
        <v>21</v>
      </c>
      <c r="F4185" t="s">
        <v>47</v>
      </c>
      <c r="G4185" t="s">
        <v>93</v>
      </c>
      <c r="H4185" t="s">
        <v>24</v>
      </c>
      <c r="I4185" t="s">
        <v>28</v>
      </c>
      <c r="J4185" t="s">
        <v>72</v>
      </c>
      <c r="K4185" t="s">
        <v>198</v>
      </c>
      <c r="L4185" t="s">
        <v>192</v>
      </c>
      <c r="M4185" t="s">
        <v>51</v>
      </c>
      <c r="N4185" s="2">
        <v>41029</v>
      </c>
      <c r="O4185" s="2">
        <v>41030</v>
      </c>
      <c r="P4185">
        <v>1</v>
      </c>
      <c r="Q4185" s="1">
        <v>0.08</v>
      </c>
      <c r="R4185">
        <v>27.48</v>
      </c>
      <c r="S4185">
        <v>4</v>
      </c>
      <c r="T4185">
        <f t="shared" si="65"/>
        <v>27.48</v>
      </c>
    </row>
    <row r="4186" spans="1:20" x14ac:dyDescent="0.25">
      <c r="A4186">
        <v>4185</v>
      </c>
      <c r="B4186">
        <v>88387</v>
      </c>
      <c r="C4186" t="s">
        <v>358</v>
      </c>
      <c r="D4186" t="s">
        <v>20</v>
      </c>
      <c r="E4186" t="s">
        <v>21</v>
      </c>
      <c r="F4186" t="s">
        <v>40</v>
      </c>
      <c r="G4186" t="s">
        <v>23</v>
      </c>
      <c r="H4186" t="s">
        <v>206</v>
      </c>
      <c r="I4186" t="s">
        <v>28</v>
      </c>
      <c r="J4186" t="s">
        <v>72</v>
      </c>
      <c r="K4186" t="s">
        <v>1447</v>
      </c>
      <c r="L4186" t="s">
        <v>26</v>
      </c>
      <c r="M4186" t="s">
        <v>108</v>
      </c>
      <c r="N4186" s="2">
        <v>40238</v>
      </c>
      <c r="O4186" s="2">
        <v>40239</v>
      </c>
      <c r="P4186">
        <v>6</v>
      </c>
      <c r="Q4186" s="1">
        <v>0.09</v>
      </c>
      <c r="R4186">
        <v>28.48</v>
      </c>
      <c r="S4186">
        <v>1.99</v>
      </c>
      <c r="T4186">
        <f t="shared" si="65"/>
        <v>170.88</v>
      </c>
    </row>
    <row r="4187" spans="1:20" x14ac:dyDescent="0.25">
      <c r="A4187">
        <v>4186</v>
      </c>
      <c r="B4187">
        <v>88387</v>
      </c>
      <c r="C4187" t="s">
        <v>358</v>
      </c>
      <c r="D4187" t="s">
        <v>20</v>
      </c>
      <c r="E4187" t="s">
        <v>187</v>
      </c>
      <c r="F4187" t="s">
        <v>40</v>
      </c>
      <c r="G4187" t="s">
        <v>23</v>
      </c>
      <c r="H4187" t="s">
        <v>225</v>
      </c>
      <c r="I4187" t="s">
        <v>28</v>
      </c>
      <c r="J4187" t="s">
        <v>72</v>
      </c>
      <c r="K4187" t="s">
        <v>71</v>
      </c>
      <c r="L4187" t="s">
        <v>192</v>
      </c>
      <c r="M4187" t="s">
        <v>264</v>
      </c>
      <c r="N4187" s="2">
        <v>40238</v>
      </c>
      <c r="O4187" s="2">
        <v>40240</v>
      </c>
      <c r="P4187">
        <v>3</v>
      </c>
      <c r="Q4187" s="1">
        <v>0</v>
      </c>
      <c r="R4187">
        <v>2.08</v>
      </c>
      <c r="S4187">
        <v>5.33</v>
      </c>
      <c r="T4187">
        <f t="shared" si="65"/>
        <v>6.24</v>
      </c>
    </row>
    <row r="4188" spans="1:20" x14ac:dyDescent="0.25">
      <c r="A4188">
        <v>4187</v>
      </c>
      <c r="B4188">
        <v>88387</v>
      </c>
      <c r="C4188" t="s">
        <v>358</v>
      </c>
      <c r="D4188" t="s">
        <v>38</v>
      </c>
      <c r="E4188" t="s">
        <v>21</v>
      </c>
      <c r="F4188" t="s">
        <v>40</v>
      </c>
      <c r="G4188" t="s">
        <v>23</v>
      </c>
      <c r="H4188" t="s">
        <v>203</v>
      </c>
      <c r="I4188" t="s">
        <v>28</v>
      </c>
      <c r="J4188" t="s">
        <v>72</v>
      </c>
      <c r="K4188" t="s">
        <v>1111</v>
      </c>
      <c r="L4188" t="s">
        <v>192</v>
      </c>
      <c r="M4188" t="s">
        <v>370</v>
      </c>
      <c r="N4188" s="2">
        <v>40238</v>
      </c>
      <c r="O4188" s="2">
        <v>40239</v>
      </c>
      <c r="P4188">
        <v>10</v>
      </c>
      <c r="Q4188" s="1">
        <v>0.06</v>
      </c>
      <c r="R4188">
        <v>45.99</v>
      </c>
      <c r="S4188">
        <v>4.99</v>
      </c>
      <c r="T4188">
        <f t="shared" si="65"/>
        <v>459.90000000000003</v>
      </c>
    </row>
    <row r="4189" spans="1:20" x14ac:dyDescent="0.25">
      <c r="A4189">
        <v>4188</v>
      </c>
      <c r="B4189">
        <v>91281</v>
      </c>
      <c r="C4189" t="s">
        <v>212</v>
      </c>
      <c r="D4189" t="s">
        <v>20</v>
      </c>
      <c r="E4189" t="s">
        <v>21</v>
      </c>
      <c r="F4189" t="s">
        <v>31</v>
      </c>
      <c r="G4189" t="s">
        <v>93</v>
      </c>
      <c r="H4189" t="s">
        <v>206</v>
      </c>
      <c r="I4189" t="s">
        <v>28</v>
      </c>
      <c r="J4189" t="s">
        <v>72</v>
      </c>
      <c r="K4189" t="s">
        <v>213</v>
      </c>
      <c r="L4189" t="s">
        <v>26</v>
      </c>
      <c r="M4189" t="s">
        <v>214</v>
      </c>
      <c r="N4189" s="2">
        <v>40693</v>
      </c>
      <c r="O4189" s="2">
        <v>40696</v>
      </c>
      <c r="P4189">
        <v>5</v>
      </c>
      <c r="Q4189" s="1">
        <v>0.01</v>
      </c>
      <c r="R4189">
        <v>1.7</v>
      </c>
      <c r="S4189">
        <v>1.99</v>
      </c>
      <c r="T4189">
        <f t="shared" si="65"/>
        <v>8.5</v>
      </c>
    </row>
    <row r="4190" spans="1:20" x14ac:dyDescent="0.25">
      <c r="A4190">
        <v>4189</v>
      </c>
      <c r="B4190">
        <v>90111</v>
      </c>
      <c r="C4190" t="s">
        <v>1869</v>
      </c>
      <c r="D4190" t="s">
        <v>20</v>
      </c>
      <c r="E4190" t="s">
        <v>39</v>
      </c>
      <c r="F4190" t="s">
        <v>22</v>
      </c>
      <c r="G4190" t="s">
        <v>93</v>
      </c>
      <c r="H4190" t="s">
        <v>49</v>
      </c>
      <c r="I4190" t="s">
        <v>28</v>
      </c>
      <c r="J4190" t="s">
        <v>72</v>
      </c>
      <c r="K4190" t="s">
        <v>113</v>
      </c>
      <c r="L4190" t="s">
        <v>192</v>
      </c>
      <c r="M4190" t="s">
        <v>232</v>
      </c>
      <c r="N4190" s="2">
        <v>40639</v>
      </c>
      <c r="O4190" s="2">
        <v>40640</v>
      </c>
      <c r="P4190">
        <v>8</v>
      </c>
      <c r="Q4190" s="1">
        <v>0.04</v>
      </c>
      <c r="R4190">
        <v>14.03</v>
      </c>
      <c r="S4190">
        <v>9.3699999999999992</v>
      </c>
      <c r="T4190">
        <f t="shared" si="65"/>
        <v>112.24</v>
      </c>
    </row>
    <row r="4191" spans="1:20" x14ac:dyDescent="0.25">
      <c r="A4191">
        <v>4190</v>
      </c>
      <c r="B4191">
        <v>87891</v>
      </c>
      <c r="C4191" t="s">
        <v>600</v>
      </c>
      <c r="D4191" t="s">
        <v>20</v>
      </c>
      <c r="E4191" t="s">
        <v>39</v>
      </c>
      <c r="F4191" t="s">
        <v>31</v>
      </c>
      <c r="G4191" t="s">
        <v>23</v>
      </c>
      <c r="H4191" t="s">
        <v>49</v>
      </c>
      <c r="I4191" t="s">
        <v>28</v>
      </c>
      <c r="J4191" t="s">
        <v>72</v>
      </c>
      <c r="K4191" t="s">
        <v>95</v>
      </c>
      <c r="L4191" t="s">
        <v>44</v>
      </c>
      <c r="M4191" t="s">
        <v>255</v>
      </c>
      <c r="N4191" s="2">
        <v>40799</v>
      </c>
      <c r="O4191" s="2">
        <v>40801</v>
      </c>
      <c r="P4191">
        <v>5</v>
      </c>
      <c r="Q4191" s="1">
        <v>0.03</v>
      </c>
      <c r="R4191">
        <v>6.69</v>
      </c>
      <c r="S4191">
        <v>3.1</v>
      </c>
      <c r="T4191">
        <f t="shared" si="65"/>
        <v>33.450000000000003</v>
      </c>
    </row>
    <row r="4192" spans="1:20" x14ac:dyDescent="0.25">
      <c r="A4192">
        <v>4191</v>
      </c>
      <c r="B4192">
        <v>91286</v>
      </c>
      <c r="C4192" t="s">
        <v>1522</v>
      </c>
      <c r="D4192" t="s">
        <v>20</v>
      </c>
      <c r="E4192" t="s">
        <v>39</v>
      </c>
      <c r="F4192" t="s">
        <v>31</v>
      </c>
      <c r="G4192" t="s">
        <v>93</v>
      </c>
      <c r="H4192" t="s">
        <v>54</v>
      </c>
      <c r="I4192" t="s">
        <v>28</v>
      </c>
      <c r="J4192" t="s">
        <v>72</v>
      </c>
      <c r="K4192" t="s">
        <v>58</v>
      </c>
      <c r="L4192" t="s">
        <v>44</v>
      </c>
      <c r="M4192" t="s">
        <v>35</v>
      </c>
      <c r="N4192" s="2">
        <v>40505</v>
      </c>
      <c r="O4192" s="2">
        <v>40507</v>
      </c>
      <c r="P4192">
        <v>3</v>
      </c>
      <c r="Q4192" s="1">
        <v>0.05</v>
      </c>
      <c r="R4192">
        <v>12.88</v>
      </c>
      <c r="S4192">
        <v>4.59</v>
      </c>
      <c r="T4192">
        <f t="shared" si="65"/>
        <v>38.64</v>
      </c>
    </row>
    <row r="4193" spans="1:20" x14ac:dyDescent="0.25">
      <c r="A4193">
        <v>4192</v>
      </c>
      <c r="B4193">
        <v>86540</v>
      </c>
      <c r="C4193" t="s">
        <v>320</v>
      </c>
      <c r="D4193" t="s">
        <v>20</v>
      </c>
      <c r="E4193" t="s">
        <v>187</v>
      </c>
      <c r="F4193" t="s">
        <v>40</v>
      </c>
      <c r="G4193" t="s">
        <v>32</v>
      </c>
      <c r="H4193" t="s">
        <v>188</v>
      </c>
      <c r="I4193" t="s">
        <v>28</v>
      </c>
      <c r="J4193" t="s">
        <v>72</v>
      </c>
      <c r="K4193" t="s">
        <v>189</v>
      </c>
      <c r="L4193" t="s">
        <v>746</v>
      </c>
      <c r="M4193" t="s">
        <v>59</v>
      </c>
      <c r="N4193" s="2">
        <v>40865</v>
      </c>
      <c r="O4193" s="2">
        <v>40866</v>
      </c>
      <c r="P4193">
        <v>29</v>
      </c>
      <c r="Q4193" s="1">
        <v>7.0000000000000007E-2</v>
      </c>
      <c r="R4193">
        <v>276.2</v>
      </c>
      <c r="S4193">
        <v>24.49</v>
      </c>
      <c r="T4193">
        <f t="shared" si="65"/>
        <v>8009.7999999999993</v>
      </c>
    </row>
    <row r="4194" spans="1:20" x14ac:dyDescent="0.25">
      <c r="A4194">
        <v>4193</v>
      </c>
      <c r="B4194">
        <v>90777</v>
      </c>
      <c r="C4194" t="s">
        <v>895</v>
      </c>
      <c r="D4194" t="s">
        <v>38</v>
      </c>
      <c r="E4194" t="s">
        <v>39</v>
      </c>
      <c r="F4194" t="s">
        <v>47</v>
      </c>
      <c r="G4194" t="s">
        <v>48</v>
      </c>
      <c r="H4194" t="s">
        <v>94</v>
      </c>
      <c r="I4194" t="s">
        <v>28</v>
      </c>
      <c r="J4194" t="s">
        <v>72</v>
      </c>
      <c r="K4194" t="s">
        <v>226</v>
      </c>
      <c r="L4194" t="s">
        <v>192</v>
      </c>
      <c r="M4194" t="s">
        <v>117</v>
      </c>
      <c r="N4194" s="2">
        <v>40832</v>
      </c>
      <c r="O4194" s="2">
        <v>40836</v>
      </c>
      <c r="P4194">
        <v>15</v>
      </c>
      <c r="Q4194" s="1">
        <v>0.03</v>
      </c>
      <c r="R4194">
        <v>304.99</v>
      </c>
      <c r="S4194">
        <v>19.989999999999998</v>
      </c>
      <c r="T4194">
        <f t="shared" si="65"/>
        <v>4574.8500000000004</v>
      </c>
    </row>
    <row r="4195" spans="1:20" x14ac:dyDescent="0.25">
      <c r="A4195">
        <v>4194</v>
      </c>
      <c r="B4195">
        <v>88732</v>
      </c>
      <c r="C4195" t="s">
        <v>599</v>
      </c>
      <c r="D4195" t="s">
        <v>38</v>
      </c>
      <c r="E4195" t="s">
        <v>39</v>
      </c>
      <c r="F4195" t="s">
        <v>47</v>
      </c>
      <c r="G4195" t="s">
        <v>23</v>
      </c>
      <c r="H4195" t="s">
        <v>89</v>
      </c>
      <c r="I4195" t="s">
        <v>28</v>
      </c>
      <c r="J4195" t="s">
        <v>72</v>
      </c>
      <c r="K4195" t="s">
        <v>43</v>
      </c>
      <c r="L4195" t="s">
        <v>192</v>
      </c>
      <c r="M4195" t="s">
        <v>114</v>
      </c>
      <c r="N4195" s="2">
        <v>40719</v>
      </c>
      <c r="O4195" s="2">
        <v>40720</v>
      </c>
      <c r="P4195">
        <v>12</v>
      </c>
      <c r="Q4195" s="1">
        <v>0.06</v>
      </c>
      <c r="R4195">
        <v>4.9800000000000004</v>
      </c>
      <c r="S4195">
        <v>4.72</v>
      </c>
      <c r="T4195">
        <f t="shared" si="65"/>
        <v>59.760000000000005</v>
      </c>
    </row>
    <row r="4196" spans="1:20" x14ac:dyDescent="0.25">
      <c r="A4196">
        <v>4195</v>
      </c>
      <c r="B4196">
        <v>88732</v>
      </c>
      <c r="C4196" t="s">
        <v>1039</v>
      </c>
      <c r="D4196" t="s">
        <v>578</v>
      </c>
      <c r="E4196" t="s">
        <v>187</v>
      </c>
      <c r="F4196" t="s">
        <v>47</v>
      </c>
      <c r="G4196" t="s">
        <v>23</v>
      </c>
      <c r="H4196" t="s">
        <v>225</v>
      </c>
      <c r="I4196" t="s">
        <v>28</v>
      </c>
      <c r="J4196" t="s">
        <v>72</v>
      </c>
      <c r="K4196" t="s">
        <v>116</v>
      </c>
      <c r="L4196" t="s">
        <v>330</v>
      </c>
      <c r="M4196" t="s">
        <v>111</v>
      </c>
      <c r="N4196" s="2">
        <v>40719</v>
      </c>
      <c r="O4196" s="2">
        <v>40722</v>
      </c>
      <c r="P4196">
        <v>9</v>
      </c>
      <c r="Q4196" s="1">
        <v>0.06</v>
      </c>
      <c r="R4196">
        <v>348.21</v>
      </c>
      <c r="S4196">
        <v>40.19</v>
      </c>
      <c r="T4196">
        <f t="shared" si="65"/>
        <v>3133.89</v>
      </c>
    </row>
    <row r="4197" spans="1:20" x14ac:dyDescent="0.25">
      <c r="A4197">
        <v>4196</v>
      </c>
      <c r="B4197">
        <v>88732</v>
      </c>
      <c r="C4197" t="s">
        <v>1039</v>
      </c>
      <c r="D4197" t="s">
        <v>20</v>
      </c>
      <c r="E4197" t="s">
        <v>21</v>
      </c>
      <c r="F4197" t="s">
        <v>47</v>
      </c>
      <c r="G4197" t="s">
        <v>23</v>
      </c>
      <c r="H4197" t="s">
        <v>33</v>
      </c>
      <c r="I4197" t="s">
        <v>28</v>
      </c>
      <c r="J4197" t="s">
        <v>72</v>
      </c>
      <c r="K4197" t="s">
        <v>34</v>
      </c>
      <c r="L4197" t="s">
        <v>44</v>
      </c>
      <c r="M4197" t="s">
        <v>156</v>
      </c>
      <c r="N4197" s="2">
        <v>40719</v>
      </c>
      <c r="O4197" s="2">
        <v>40720</v>
      </c>
      <c r="P4197">
        <v>19</v>
      </c>
      <c r="Q4197" s="1">
        <v>0.02</v>
      </c>
      <c r="R4197">
        <v>35.99</v>
      </c>
      <c r="S4197">
        <v>5.99</v>
      </c>
      <c r="T4197">
        <f t="shared" si="65"/>
        <v>683.81000000000006</v>
      </c>
    </row>
    <row r="4198" spans="1:20" x14ac:dyDescent="0.25">
      <c r="A4198">
        <v>4197</v>
      </c>
      <c r="B4198">
        <v>87663</v>
      </c>
      <c r="C4198" t="s">
        <v>176</v>
      </c>
      <c r="D4198" t="s">
        <v>20</v>
      </c>
      <c r="E4198" t="s">
        <v>39</v>
      </c>
      <c r="F4198" t="s">
        <v>47</v>
      </c>
      <c r="G4198" t="s">
        <v>23</v>
      </c>
      <c r="H4198" t="s">
        <v>42</v>
      </c>
      <c r="I4198" t="s">
        <v>28</v>
      </c>
      <c r="J4198" t="s">
        <v>72</v>
      </c>
      <c r="K4198" t="s">
        <v>119</v>
      </c>
      <c r="L4198" t="s">
        <v>706</v>
      </c>
      <c r="M4198" t="s">
        <v>160</v>
      </c>
      <c r="N4198" s="2">
        <v>41287</v>
      </c>
      <c r="O4198" s="2">
        <v>41288</v>
      </c>
      <c r="P4198">
        <v>8</v>
      </c>
      <c r="Q4198" s="1">
        <v>7.0000000000000007E-2</v>
      </c>
      <c r="R4198">
        <v>11.7</v>
      </c>
      <c r="S4198">
        <v>6.96</v>
      </c>
      <c r="T4198">
        <f t="shared" si="65"/>
        <v>93.6</v>
      </c>
    </row>
    <row r="4199" spans="1:20" x14ac:dyDescent="0.25">
      <c r="A4199">
        <v>4198</v>
      </c>
      <c r="B4199">
        <v>88817</v>
      </c>
      <c r="C4199" t="s">
        <v>360</v>
      </c>
      <c r="D4199" t="s">
        <v>20</v>
      </c>
      <c r="E4199" t="s">
        <v>39</v>
      </c>
      <c r="F4199" t="s">
        <v>31</v>
      </c>
      <c r="G4199" t="s">
        <v>93</v>
      </c>
      <c r="H4199" t="s">
        <v>42</v>
      </c>
      <c r="I4199" t="s">
        <v>28</v>
      </c>
      <c r="J4199" t="s">
        <v>72</v>
      </c>
      <c r="K4199" t="s">
        <v>172</v>
      </c>
      <c r="L4199" t="s">
        <v>192</v>
      </c>
      <c r="M4199" t="s">
        <v>146</v>
      </c>
      <c r="N4199" s="2">
        <v>41307</v>
      </c>
      <c r="O4199" s="2">
        <v>41308</v>
      </c>
      <c r="P4199">
        <v>5</v>
      </c>
      <c r="Q4199" s="1">
        <v>0.04</v>
      </c>
      <c r="R4199">
        <v>6.48</v>
      </c>
      <c r="S4199">
        <v>10.050000000000001</v>
      </c>
      <c r="T4199">
        <f t="shared" si="65"/>
        <v>32.400000000000006</v>
      </c>
    </row>
    <row r="4200" spans="1:20" x14ac:dyDescent="0.25">
      <c r="A4200">
        <v>4199</v>
      </c>
      <c r="B4200">
        <v>89219</v>
      </c>
      <c r="C4200" t="s">
        <v>1500</v>
      </c>
      <c r="D4200" t="s">
        <v>38</v>
      </c>
      <c r="E4200" t="s">
        <v>21</v>
      </c>
      <c r="F4200" t="s">
        <v>22</v>
      </c>
      <c r="G4200" t="s">
        <v>93</v>
      </c>
      <c r="H4200" t="s">
        <v>206</v>
      </c>
      <c r="I4200" t="s">
        <v>28</v>
      </c>
      <c r="J4200" t="s">
        <v>84</v>
      </c>
      <c r="K4200" t="s">
        <v>1243</v>
      </c>
      <c r="L4200" t="s">
        <v>746</v>
      </c>
      <c r="M4200" t="s">
        <v>123</v>
      </c>
      <c r="N4200" s="2">
        <v>40238</v>
      </c>
      <c r="O4200" s="2">
        <v>40241</v>
      </c>
      <c r="P4200">
        <v>1</v>
      </c>
      <c r="Q4200" s="1">
        <v>0.06</v>
      </c>
      <c r="R4200">
        <v>3499.99</v>
      </c>
      <c r="S4200">
        <v>24.49</v>
      </c>
      <c r="T4200">
        <f t="shared" si="65"/>
        <v>3499.99</v>
      </c>
    </row>
    <row r="4201" spans="1:20" x14ac:dyDescent="0.25">
      <c r="A4201">
        <v>4200</v>
      </c>
      <c r="B4201">
        <v>88852</v>
      </c>
      <c r="C4201" t="s">
        <v>1154</v>
      </c>
      <c r="D4201" t="s">
        <v>20</v>
      </c>
      <c r="E4201" t="s">
        <v>39</v>
      </c>
      <c r="F4201" t="s">
        <v>22</v>
      </c>
      <c r="G4201" t="s">
        <v>23</v>
      </c>
      <c r="H4201" t="s">
        <v>89</v>
      </c>
      <c r="I4201" t="s">
        <v>28</v>
      </c>
      <c r="J4201" t="s">
        <v>84</v>
      </c>
      <c r="K4201" t="s">
        <v>82</v>
      </c>
      <c r="L4201" t="s">
        <v>192</v>
      </c>
      <c r="M4201" t="s">
        <v>444</v>
      </c>
      <c r="N4201" s="2">
        <v>40376</v>
      </c>
      <c r="O4201" s="2">
        <v>40377</v>
      </c>
      <c r="P4201">
        <v>6</v>
      </c>
      <c r="Q4201" s="1">
        <v>7.0000000000000007E-2</v>
      </c>
      <c r="R4201">
        <v>4.91</v>
      </c>
      <c r="S4201">
        <v>0.5</v>
      </c>
      <c r="T4201">
        <f t="shared" si="65"/>
        <v>29.46</v>
      </c>
    </row>
    <row r="4202" spans="1:20" x14ac:dyDescent="0.25">
      <c r="A4202">
        <v>4201</v>
      </c>
      <c r="B4202">
        <v>86427</v>
      </c>
      <c r="C4202" t="s">
        <v>251</v>
      </c>
      <c r="D4202" t="s">
        <v>20</v>
      </c>
      <c r="E4202" t="s">
        <v>187</v>
      </c>
      <c r="F4202" t="s">
        <v>31</v>
      </c>
      <c r="G4202" t="s">
        <v>48</v>
      </c>
      <c r="H4202" t="s">
        <v>217</v>
      </c>
      <c r="I4202" t="s">
        <v>28</v>
      </c>
      <c r="J4202" t="s">
        <v>84</v>
      </c>
      <c r="K4202" t="s">
        <v>68</v>
      </c>
      <c r="L4202" t="s">
        <v>26</v>
      </c>
      <c r="M4202" t="s">
        <v>35</v>
      </c>
      <c r="N4202" s="2">
        <v>40530</v>
      </c>
      <c r="O4202" s="2">
        <v>40537</v>
      </c>
      <c r="P4202">
        <v>9</v>
      </c>
      <c r="Q4202" s="1">
        <v>0.09</v>
      </c>
      <c r="R4202">
        <v>12.22</v>
      </c>
      <c r="S4202">
        <v>2.85</v>
      </c>
      <c r="T4202">
        <f t="shared" si="65"/>
        <v>109.98</v>
      </c>
    </row>
    <row r="4203" spans="1:20" x14ac:dyDescent="0.25">
      <c r="A4203">
        <v>4202</v>
      </c>
      <c r="B4203">
        <v>91292</v>
      </c>
      <c r="C4203" t="s">
        <v>2140</v>
      </c>
      <c r="D4203" t="s">
        <v>20</v>
      </c>
      <c r="E4203" t="s">
        <v>39</v>
      </c>
      <c r="F4203" t="s">
        <v>22</v>
      </c>
      <c r="G4203" t="s">
        <v>48</v>
      </c>
      <c r="H4203" t="s">
        <v>61</v>
      </c>
      <c r="I4203" t="s">
        <v>28</v>
      </c>
      <c r="J4203" t="s">
        <v>84</v>
      </c>
      <c r="K4203" t="s">
        <v>291</v>
      </c>
      <c r="L4203" t="s">
        <v>746</v>
      </c>
      <c r="M4203" t="s">
        <v>150</v>
      </c>
      <c r="N4203" s="2">
        <v>41264</v>
      </c>
      <c r="O4203" s="2">
        <v>41271</v>
      </c>
      <c r="P4203">
        <v>15</v>
      </c>
      <c r="Q4203" s="1">
        <v>0.1</v>
      </c>
      <c r="R4203">
        <v>64.650000000000006</v>
      </c>
      <c r="S4203">
        <v>35</v>
      </c>
      <c r="T4203">
        <f t="shared" si="65"/>
        <v>969.75000000000011</v>
      </c>
    </row>
    <row r="4204" spans="1:20" x14ac:dyDescent="0.25">
      <c r="A4204">
        <v>4203</v>
      </c>
      <c r="B4204">
        <v>86945</v>
      </c>
      <c r="C4204" t="s">
        <v>1820</v>
      </c>
      <c r="D4204" t="s">
        <v>20</v>
      </c>
      <c r="E4204" t="s">
        <v>21</v>
      </c>
      <c r="F4204" t="s">
        <v>31</v>
      </c>
      <c r="G4204" t="s">
        <v>93</v>
      </c>
      <c r="H4204" t="s">
        <v>33</v>
      </c>
      <c r="I4204" t="s">
        <v>28</v>
      </c>
      <c r="J4204" t="s">
        <v>84</v>
      </c>
      <c r="K4204" t="s">
        <v>34</v>
      </c>
      <c r="L4204" t="s">
        <v>192</v>
      </c>
      <c r="M4204" t="s">
        <v>139</v>
      </c>
      <c r="N4204" s="2">
        <v>41397</v>
      </c>
      <c r="O4204" s="2">
        <v>41397</v>
      </c>
      <c r="P4204">
        <v>8</v>
      </c>
      <c r="Q4204" s="1">
        <v>0.1</v>
      </c>
      <c r="R4204">
        <v>65.989999999999995</v>
      </c>
      <c r="S4204">
        <v>8.99</v>
      </c>
      <c r="T4204">
        <f t="shared" si="65"/>
        <v>527.91999999999996</v>
      </c>
    </row>
    <row r="4205" spans="1:20" x14ac:dyDescent="0.25">
      <c r="A4205">
        <v>4204</v>
      </c>
      <c r="B4205">
        <v>88527</v>
      </c>
      <c r="C4205" t="s">
        <v>1555</v>
      </c>
      <c r="D4205" t="s">
        <v>578</v>
      </c>
      <c r="E4205" t="s">
        <v>187</v>
      </c>
      <c r="F4205" t="s">
        <v>40</v>
      </c>
      <c r="G4205" t="s">
        <v>93</v>
      </c>
      <c r="H4205" t="s">
        <v>188</v>
      </c>
      <c r="I4205" t="s">
        <v>28</v>
      </c>
      <c r="J4205" t="s">
        <v>84</v>
      </c>
      <c r="K4205" t="s">
        <v>228</v>
      </c>
      <c r="L4205" t="s">
        <v>283</v>
      </c>
      <c r="M4205" t="s">
        <v>59</v>
      </c>
      <c r="N4205" s="2">
        <v>40270</v>
      </c>
      <c r="O4205" s="2">
        <v>40271</v>
      </c>
      <c r="P4205">
        <v>7</v>
      </c>
      <c r="Q4205" s="1">
        <v>0.03</v>
      </c>
      <c r="R4205">
        <v>60.89</v>
      </c>
      <c r="S4205">
        <v>32.409999999999997</v>
      </c>
      <c r="T4205">
        <f t="shared" si="65"/>
        <v>426.23</v>
      </c>
    </row>
    <row r="4206" spans="1:20" x14ac:dyDescent="0.25">
      <c r="A4206">
        <v>4205</v>
      </c>
      <c r="B4206">
        <v>87566</v>
      </c>
      <c r="C4206" t="s">
        <v>829</v>
      </c>
      <c r="D4206" t="s">
        <v>20</v>
      </c>
      <c r="E4206" t="s">
        <v>39</v>
      </c>
      <c r="F4206" t="s">
        <v>31</v>
      </c>
      <c r="G4206" t="s">
        <v>32</v>
      </c>
      <c r="H4206" t="s">
        <v>94</v>
      </c>
      <c r="I4206" t="s">
        <v>28</v>
      </c>
      <c r="J4206" t="s">
        <v>84</v>
      </c>
      <c r="K4206" t="s">
        <v>95</v>
      </c>
      <c r="L4206" t="s">
        <v>706</v>
      </c>
      <c r="M4206" t="s">
        <v>35</v>
      </c>
      <c r="N4206" s="2">
        <v>41548</v>
      </c>
      <c r="O4206" s="2">
        <v>41549</v>
      </c>
      <c r="P4206">
        <v>9</v>
      </c>
      <c r="Q4206" s="1">
        <v>0</v>
      </c>
      <c r="R4206">
        <v>12.44</v>
      </c>
      <c r="S4206">
        <v>6.27</v>
      </c>
      <c r="T4206">
        <f t="shared" si="65"/>
        <v>111.96</v>
      </c>
    </row>
    <row r="4207" spans="1:20" x14ac:dyDescent="0.25">
      <c r="A4207">
        <v>4206</v>
      </c>
      <c r="B4207">
        <v>87566</v>
      </c>
      <c r="C4207" t="s">
        <v>1166</v>
      </c>
      <c r="D4207" t="s">
        <v>20</v>
      </c>
      <c r="E4207" t="s">
        <v>39</v>
      </c>
      <c r="F4207" t="s">
        <v>31</v>
      </c>
      <c r="G4207" t="s">
        <v>32</v>
      </c>
      <c r="H4207" t="s">
        <v>78</v>
      </c>
      <c r="I4207" t="s">
        <v>28</v>
      </c>
      <c r="J4207" t="s">
        <v>84</v>
      </c>
      <c r="K4207" t="s">
        <v>133</v>
      </c>
      <c r="L4207" t="s">
        <v>192</v>
      </c>
      <c r="M4207" t="s">
        <v>35</v>
      </c>
      <c r="N4207" s="2">
        <v>41548</v>
      </c>
      <c r="O4207" s="2">
        <v>41549</v>
      </c>
      <c r="P4207">
        <v>5</v>
      </c>
      <c r="Q4207" s="1">
        <v>0.06</v>
      </c>
      <c r="R4207">
        <v>4.9800000000000004</v>
      </c>
      <c r="S4207">
        <v>5.49</v>
      </c>
      <c r="T4207">
        <f t="shared" si="65"/>
        <v>24.900000000000002</v>
      </c>
    </row>
    <row r="4208" spans="1:20" x14ac:dyDescent="0.25">
      <c r="A4208">
        <v>4207</v>
      </c>
      <c r="B4208">
        <v>89375</v>
      </c>
      <c r="C4208" t="s">
        <v>276</v>
      </c>
      <c r="D4208" t="s">
        <v>38</v>
      </c>
      <c r="E4208" t="s">
        <v>39</v>
      </c>
      <c r="F4208" t="s">
        <v>22</v>
      </c>
      <c r="G4208" t="s">
        <v>23</v>
      </c>
      <c r="H4208" t="s">
        <v>61</v>
      </c>
      <c r="I4208" t="s">
        <v>28</v>
      </c>
      <c r="J4208" t="s">
        <v>84</v>
      </c>
      <c r="K4208" t="s">
        <v>165</v>
      </c>
      <c r="L4208" t="s">
        <v>192</v>
      </c>
      <c r="M4208" t="s">
        <v>80</v>
      </c>
      <c r="N4208" s="2">
        <v>40460</v>
      </c>
      <c r="O4208" s="2">
        <v>40462</v>
      </c>
      <c r="P4208">
        <v>5</v>
      </c>
      <c r="Q4208" s="1">
        <v>0.1</v>
      </c>
      <c r="R4208">
        <v>120.98</v>
      </c>
      <c r="S4208">
        <v>9.07</v>
      </c>
      <c r="T4208">
        <f t="shared" si="65"/>
        <v>604.9</v>
      </c>
    </row>
    <row r="4209" spans="1:20" x14ac:dyDescent="0.25">
      <c r="A4209">
        <v>4208</v>
      </c>
      <c r="B4209">
        <v>89375</v>
      </c>
      <c r="C4209" t="s">
        <v>276</v>
      </c>
      <c r="D4209" t="s">
        <v>38</v>
      </c>
      <c r="E4209" t="s">
        <v>21</v>
      </c>
      <c r="F4209" t="s">
        <v>22</v>
      </c>
      <c r="G4209" t="s">
        <v>23</v>
      </c>
      <c r="H4209" t="s">
        <v>24</v>
      </c>
      <c r="I4209" t="s">
        <v>28</v>
      </c>
      <c r="J4209" t="s">
        <v>84</v>
      </c>
      <c r="K4209" t="s">
        <v>1147</v>
      </c>
      <c r="L4209" t="s">
        <v>192</v>
      </c>
      <c r="M4209" t="s">
        <v>238</v>
      </c>
      <c r="N4209" s="2">
        <v>40460</v>
      </c>
      <c r="O4209" s="2">
        <v>40462</v>
      </c>
      <c r="P4209">
        <v>1</v>
      </c>
      <c r="Q4209" s="1">
        <v>0.02</v>
      </c>
      <c r="R4209">
        <v>152.47999999999999</v>
      </c>
      <c r="S4209">
        <v>6.5</v>
      </c>
      <c r="T4209">
        <f t="shared" si="65"/>
        <v>152.47999999999999</v>
      </c>
    </row>
    <row r="4210" spans="1:20" x14ac:dyDescent="0.25">
      <c r="A4210">
        <v>4209</v>
      </c>
      <c r="B4210">
        <v>88873</v>
      </c>
      <c r="C4210" t="s">
        <v>1605</v>
      </c>
      <c r="D4210" t="s">
        <v>20</v>
      </c>
      <c r="E4210" t="s">
        <v>21</v>
      </c>
      <c r="F4210" t="s">
        <v>31</v>
      </c>
      <c r="G4210" t="s">
        <v>48</v>
      </c>
      <c r="H4210" t="s">
        <v>33</v>
      </c>
      <c r="I4210" t="s">
        <v>28</v>
      </c>
      <c r="J4210" t="s">
        <v>84</v>
      </c>
      <c r="K4210" t="s">
        <v>198</v>
      </c>
      <c r="L4210" t="s">
        <v>26</v>
      </c>
      <c r="M4210" t="s">
        <v>131</v>
      </c>
      <c r="N4210" s="2">
        <v>40709</v>
      </c>
      <c r="O4210" s="2">
        <v>40716</v>
      </c>
      <c r="P4210">
        <v>1</v>
      </c>
      <c r="Q4210" s="1">
        <v>0.01</v>
      </c>
      <c r="R4210">
        <v>10.01</v>
      </c>
      <c r="S4210">
        <v>1.99</v>
      </c>
      <c r="T4210">
        <f t="shared" si="65"/>
        <v>10.01</v>
      </c>
    </row>
    <row r="4211" spans="1:20" x14ac:dyDescent="0.25">
      <c r="A4211">
        <v>4210</v>
      </c>
      <c r="B4211">
        <v>87975</v>
      </c>
      <c r="C4211" t="s">
        <v>1502</v>
      </c>
      <c r="D4211" t="s">
        <v>20</v>
      </c>
      <c r="E4211" t="s">
        <v>39</v>
      </c>
      <c r="F4211" t="s">
        <v>22</v>
      </c>
      <c r="G4211" t="s">
        <v>48</v>
      </c>
      <c r="H4211" t="s">
        <v>49</v>
      </c>
      <c r="I4211" t="s">
        <v>28</v>
      </c>
      <c r="J4211" t="s">
        <v>84</v>
      </c>
      <c r="K4211" t="s">
        <v>43</v>
      </c>
      <c r="L4211" t="s">
        <v>192</v>
      </c>
      <c r="M4211" t="s">
        <v>246</v>
      </c>
      <c r="N4211" s="2">
        <v>40744</v>
      </c>
      <c r="O4211" s="2">
        <v>40751</v>
      </c>
      <c r="P4211">
        <v>6</v>
      </c>
      <c r="Q4211" s="1">
        <v>0.02</v>
      </c>
      <c r="R4211">
        <v>7.68</v>
      </c>
      <c r="S4211">
        <v>6.16</v>
      </c>
      <c r="T4211">
        <f t="shared" si="65"/>
        <v>46.08</v>
      </c>
    </row>
    <row r="4212" spans="1:20" x14ac:dyDescent="0.25">
      <c r="A4212">
        <v>4211</v>
      </c>
      <c r="B4212">
        <v>87975</v>
      </c>
      <c r="C4212" t="s">
        <v>1502</v>
      </c>
      <c r="D4212" t="s">
        <v>20</v>
      </c>
      <c r="E4212" t="s">
        <v>39</v>
      </c>
      <c r="F4212" t="s">
        <v>22</v>
      </c>
      <c r="G4212" t="s">
        <v>48</v>
      </c>
      <c r="H4212" t="s">
        <v>49</v>
      </c>
      <c r="I4212" t="s">
        <v>28</v>
      </c>
      <c r="J4212" t="s">
        <v>84</v>
      </c>
      <c r="K4212" t="s">
        <v>248</v>
      </c>
      <c r="L4212" t="s">
        <v>192</v>
      </c>
      <c r="M4212" t="s">
        <v>80</v>
      </c>
      <c r="N4212" s="2">
        <v>40744</v>
      </c>
      <c r="O4212" s="2">
        <v>40746</v>
      </c>
      <c r="P4212">
        <v>2</v>
      </c>
      <c r="Q4212" s="1">
        <v>0.08</v>
      </c>
      <c r="R4212">
        <v>367.99</v>
      </c>
      <c r="S4212">
        <v>19.989999999999998</v>
      </c>
      <c r="T4212">
        <f t="shared" si="65"/>
        <v>735.98</v>
      </c>
    </row>
    <row r="4213" spans="1:20" x14ac:dyDescent="0.25">
      <c r="A4213">
        <v>4212</v>
      </c>
      <c r="B4213">
        <v>87975</v>
      </c>
      <c r="C4213" t="s">
        <v>1502</v>
      </c>
      <c r="D4213" t="s">
        <v>578</v>
      </c>
      <c r="E4213" t="s">
        <v>187</v>
      </c>
      <c r="F4213" t="s">
        <v>22</v>
      </c>
      <c r="G4213" t="s">
        <v>48</v>
      </c>
      <c r="H4213" t="s">
        <v>217</v>
      </c>
      <c r="I4213" t="s">
        <v>28</v>
      </c>
      <c r="J4213" t="s">
        <v>84</v>
      </c>
      <c r="K4213" t="s">
        <v>170</v>
      </c>
      <c r="L4213" t="s">
        <v>330</v>
      </c>
      <c r="M4213" t="s">
        <v>246</v>
      </c>
      <c r="N4213" s="2">
        <v>40744</v>
      </c>
      <c r="O4213" s="2">
        <v>40751</v>
      </c>
      <c r="P4213">
        <v>3</v>
      </c>
      <c r="Q4213" s="1">
        <v>0.08</v>
      </c>
      <c r="R4213">
        <v>262.11</v>
      </c>
      <c r="S4213">
        <v>62.74</v>
      </c>
      <c r="T4213">
        <f t="shared" si="65"/>
        <v>786.33</v>
      </c>
    </row>
    <row r="4214" spans="1:20" x14ac:dyDescent="0.25">
      <c r="A4214">
        <v>4213</v>
      </c>
      <c r="B4214">
        <v>86885</v>
      </c>
      <c r="C4214" t="s">
        <v>1067</v>
      </c>
      <c r="D4214" t="s">
        <v>20</v>
      </c>
      <c r="E4214" t="s">
        <v>39</v>
      </c>
      <c r="F4214" t="s">
        <v>47</v>
      </c>
      <c r="G4214" t="s">
        <v>93</v>
      </c>
      <c r="H4214" t="s">
        <v>49</v>
      </c>
      <c r="I4214" t="s">
        <v>28</v>
      </c>
      <c r="J4214" t="s">
        <v>84</v>
      </c>
      <c r="K4214" t="s">
        <v>289</v>
      </c>
      <c r="L4214" t="s">
        <v>192</v>
      </c>
      <c r="M4214" t="s">
        <v>114</v>
      </c>
      <c r="N4214" s="2">
        <v>40294</v>
      </c>
      <c r="O4214" s="2">
        <v>40295</v>
      </c>
      <c r="P4214">
        <v>5</v>
      </c>
      <c r="Q4214" s="1">
        <v>0.04</v>
      </c>
      <c r="R4214">
        <v>419.19</v>
      </c>
      <c r="S4214">
        <v>19.989999999999998</v>
      </c>
      <c r="T4214">
        <f t="shared" si="65"/>
        <v>2095.9499999999998</v>
      </c>
    </row>
    <row r="4215" spans="1:20" x14ac:dyDescent="0.25">
      <c r="A4215">
        <v>4214</v>
      </c>
      <c r="B4215">
        <v>89204</v>
      </c>
      <c r="C4215" t="s">
        <v>771</v>
      </c>
      <c r="D4215" t="s">
        <v>20</v>
      </c>
      <c r="E4215" t="s">
        <v>39</v>
      </c>
      <c r="F4215" t="s">
        <v>47</v>
      </c>
      <c r="G4215" t="s">
        <v>23</v>
      </c>
      <c r="H4215" t="s">
        <v>54</v>
      </c>
      <c r="I4215" t="s">
        <v>28</v>
      </c>
      <c r="J4215" t="s">
        <v>84</v>
      </c>
      <c r="K4215" t="s">
        <v>228</v>
      </c>
      <c r="L4215" t="s">
        <v>44</v>
      </c>
      <c r="M4215" t="s">
        <v>51</v>
      </c>
      <c r="N4215" s="2">
        <v>40822</v>
      </c>
      <c r="O4215" s="2">
        <v>40824</v>
      </c>
      <c r="P4215">
        <v>15</v>
      </c>
      <c r="Q4215" s="1">
        <v>0.08</v>
      </c>
      <c r="R4215">
        <v>8.9499999999999993</v>
      </c>
      <c r="S4215">
        <v>2.0099999999999998</v>
      </c>
      <c r="T4215">
        <f t="shared" si="65"/>
        <v>134.25</v>
      </c>
    </row>
    <row r="4216" spans="1:20" x14ac:dyDescent="0.25">
      <c r="A4216">
        <v>4215</v>
      </c>
      <c r="B4216">
        <v>90674</v>
      </c>
      <c r="C4216" t="s">
        <v>1574</v>
      </c>
      <c r="D4216" t="s">
        <v>20</v>
      </c>
      <c r="E4216" t="s">
        <v>187</v>
      </c>
      <c r="F4216" t="s">
        <v>31</v>
      </c>
      <c r="G4216" t="s">
        <v>23</v>
      </c>
      <c r="H4216" t="s">
        <v>188</v>
      </c>
      <c r="I4216" t="s">
        <v>28</v>
      </c>
      <c r="J4216" t="s">
        <v>84</v>
      </c>
      <c r="K4216" t="s">
        <v>170</v>
      </c>
      <c r="L4216" t="s">
        <v>44</v>
      </c>
      <c r="M4216" t="s">
        <v>141</v>
      </c>
      <c r="N4216" s="2">
        <v>40325</v>
      </c>
      <c r="O4216" s="2">
        <v>40326</v>
      </c>
      <c r="P4216">
        <v>18</v>
      </c>
      <c r="Q4216" s="1">
        <v>0.03</v>
      </c>
      <c r="R4216">
        <v>14.2</v>
      </c>
      <c r="S4216">
        <v>5.3</v>
      </c>
      <c r="T4216">
        <f t="shared" si="65"/>
        <v>255.6</v>
      </c>
    </row>
    <row r="4217" spans="1:20" x14ac:dyDescent="0.25">
      <c r="A4217">
        <v>4216</v>
      </c>
      <c r="B4217">
        <v>87825</v>
      </c>
      <c r="C4217" t="s">
        <v>1728</v>
      </c>
      <c r="D4217" t="s">
        <v>20</v>
      </c>
      <c r="E4217" t="s">
        <v>39</v>
      </c>
      <c r="F4217" t="s">
        <v>47</v>
      </c>
      <c r="G4217" t="s">
        <v>93</v>
      </c>
      <c r="H4217" t="s">
        <v>54</v>
      </c>
      <c r="I4217" t="s">
        <v>28</v>
      </c>
      <c r="J4217" t="s">
        <v>84</v>
      </c>
      <c r="K4217" t="s">
        <v>43</v>
      </c>
      <c r="L4217" t="s">
        <v>192</v>
      </c>
      <c r="M4217" t="s">
        <v>167</v>
      </c>
      <c r="N4217" s="2">
        <v>41167</v>
      </c>
      <c r="O4217" s="2">
        <v>41169</v>
      </c>
      <c r="P4217">
        <v>4</v>
      </c>
      <c r="Q4217" s="1">
        <v>0.09</v>
      </c>
      <c r="R4217">
        <v>40.99</v>
      </c>
      <c r="S4217">
        <v>19.989999999999998</v>
      </c>
      <c r="T4217">
        <f t="shared" si="65"/>
        <v>163.96</v>
      </c>
    </row>
    <row r="4218" spans="1:20" x14ac:dyDescent="0.25">
      <c r="A4218">
        <v>4217</v>
      </c>
      <c r="B4218">
        <v>87825</v>
      </c>
      <c r="C4218" t="s">
        <v>1784</v>
      </c>
      <c r="D4218" t="s">
        <v>20</v>
      </c>
      <c r="E4218" t="s">
        <v>39</v>
      </c>
      <c r="F4218" t="s">
        <v>31</v>
      </c>
      <c r="G4218" t="s">
        <v>93</v>
      </c>
      <c r="H4218" t="s">
        <v>61</v>
      </c>
      <c r="I4218" t="s">
        <v>28</v>
      </c>
      <c r="J4218" t="s">
        <v>84</v>
      </c>
      <c r="K4218" t="s">
        <v>248</v>
      </c>
      <c r="L4218" t="s">
        <v>192</v>
      </c>
      <c r="M4218" t="s">
        <v>35</v>
      </c>
      <c r="N4218" s="2">
        <v>41167</v>
      </c>
      <c r="O4218" s="2">
        <v>41167</v>
      </c>
      <c r="P4218">
        <v>9</v>
      </c>
      <c r="Q4218" s="1">
        <v>0.1</v>
      </c>
      <c r="R4218">
        <v>9.7799999999999994</v>
      </c>
      <c r="S4218">
        <v>5.76</v>
      </c>
      <c r="T4218">
        <f t="shared" si="65"/>
        <v>88.02</v>
      </c>
    </row>
    <row r="4219" spans="1:20" x14ac:dyDescent="0.25">
      <c r="A4219">
        <v>4218</v>
      </c>
      <c r="B4219">
        <v>87825</v>
      </c>
      <c r="C4219" t="s">
        <v>1986</v>
      </c>
      <c r="D4219" t="s">
        <v>20</v>
      </c>
      <c r="E4219" t="s">
        <v>39</v>
      </c>
      <c r="F4219" t="s">
        <v>31</v>
      </c>
      <c r="G4219" t="s">
        <v>93</v>
      </c>
      <c r="H4219" t="s">
        <v>89</v>
      </c>
      <c r="I4219" t="s">
        <v>28</v>
      </c>
      <c r="J4219" t="s">
        <v>84</v>
      </c>
      <c r="K4219" t="s">
        <v>82</v>
      </c>
      <c r="L4219" t="s">
        <v>26</v>
      </c>
      <c r="M4219" t="s">
        <v>375</v>
      </c>
      <c r="N4219" s="2">
        <v>41167</v>
      </c>
      <c r="O4219" s="2">
        <v>41169</v>
      </c>
      <c r="P4219">
        <v>19</v>
      </c>
      <c r="Q4219" s="1">
        <v>7.0000000000000007E-2</v>
      </c>
      <c r="R4219">
        <v>15.73</v>
      </c>
      <c r="S4219">
        <v>7.42</v>
      </c>
      <c r="T4219">
        <f t="shared" si="65"/>
        <v>298.87</v>
      </c>
    </row>
    <row r="4220" spans="1:20" x14ac:dyDescent="0.25">
      <c r="A4220">
        <v>4219</v>
      </c>
      <c r="B4220">
        <v>90107</v>
      </c>
      <c r="C4220" t="s">
        <v>689</v>
      </c>
      <c r="D4220" t="s">
        <v>38</v>
      </c>
      <c r="E4220" t="s">
        <v>187</v>
      </c>
      <c r="F4220" t="s">
        <v>22</v>
      </c>
      <c r="G4220" t="s">
        <v>93</v>
      </c>
      <c r="H4220" t="s">
        <v>225</v>
      </c>
      <c r="I4220" t="s">
        <v>28</v>
      </c>
      <c r="J4220" t="s">
        <v>84</v>
      </c>
      <c r="K4220" t="s">
        <v>82</v>
      </c>
      <c r="L4220" t="s">
        <v>26</v>
      </c>
      <c r="M4220" t="s">
        <v>294</v>
      </c>
      <c r="N4220" s="2">
        <v>41008</v>
      </c>
      <c r="O4220" s="2">
        <v>41009</v>
      </c>
      <c r="P4220">
        <v>1</v>
      </c>
      <c r="Q4220" s="1">
        <v>0.02</v>
      </c>
      <c r="R4220">
        <v>6.98</v>
      </c>
      <c r="S4220">
        <v>2.83</v>
      </c>
      <c r="T4220">
        <f t="shared" si="65"/>
        <v>6.98</v>
      </c>
    </row>
    <row r="4221" spans="1:20" x14ac:dyDescent="0.25">
      <c r="A4221">
        <v>4220</v>
      </c>
      <c r="B4221">
        <v>90107</v>
      </c>
      <c r="C4221" t="s">
        <v>620</v>
      </c>
      <c r="D4221" t="s">
        <v>20</v>
      </c>
      <c r="E4221" t="s">
        <v>39</v>
      </c>
      <c r="F4221" t="s">
        <v>22</v>
      </c>
      <c r="G4221" t="s">
        <v>93</v>
      </c>
      <c r="H4221" t="s">
        <v>94</v>
      </c>
      <c r="I4221" t="s">
        <v>28</v>
      </c>
      <c r="J4221" t="s">
        <v>84</v>
      </c>
      <c r="K4221" t="s">
        <v>136</v>
      </c>
      <c r="L4221" t="s">
        <v>44</v>
      </c>
      <c r="M4221" t="s">
        <v>173</v>
      </c>
      <c r="N4221" s="2">
        <v>41008</v>
      </c>
      <c r="O4221" s="2">
        <v>41011</v>
      </c>
      <c r="P4221">
        <v>7</v>
      </c>
      <c r="Q4221" s="1">
        <v>0.01</v>
      </c>
      <c r="R4221">
        <v>5.81</v>
      </c>
      <c r="S4221">
        <v>3.37</v>
      </c>
      <c r="T4221">
        <f t="shared" si="65"/>
        <v>40.669999999999995</v>
      </c>
    </row>
    <row r="4222" spans="1:20" x14ac:dyDescent="0.25">
      <c r="A4222">
        <v>4221</v>
      </c>
      <c r="B4222">
        <v>87153</v>
      </c>
      <c r="C4222" t="s">
        <v>1348</v>
      </c>
      <c r="D4222" t="s">
        <v>578</v>
      </c>
      <c r="E4222" t="s">
        <v>21</v>
      </c>
      <c r="F4222" t="s">
        <v>22</v>
      </c>
      <c r="G4222" t="s">
        <v>93</v>
      </c>
      <c r="H4222" t="s">
        <v>203</v>
      </c>
      <c r="I4222" t="s">
        <v>28</v>
      </c>
      <c r="J4222" t="s">
        <v>84</v>
      </c>
      <c r="K4222" t="s">
        <v>213</v>
      </c>
      <c r="L4222" t="s">
        <v>283</v>
      </c>
      <c r="M4222" t="s">
        <v>86</v>
      </c>
      <c r="N4222" s="2">
        <v>40836</v>
      </c>
      <c r="O4222" s="2">
        <v>40838</v>
      </c>
      <c r="P4222">
        <v>16</v>
      </c>
      <c r="Q4222" s="1">
        <v>0.05</v>
      </c>
      <c r="R4222">
        <v>810.98</v>
      </c>
      <c r="S4222">
        <v>16.059999999999999</v>
      </c>
      <c r="T4222">
        <f t="shared" si="65"/>
        <v>12975.68</v>
      </c>
    </row>
    <row r="4223" spans="1:20" x14ac:dyDescent="0.25">
      <c r="A4223">
        <v>4222</v>
      </c>
      <c r="B4223">
        <v>87471</v>
      </c>
      <c r="C4223" t="s">
        <v>1313</v>
      </c>
      <c r="D4223" t="s">
        <v>20</v>
      </c>
      <c r="E4223" t="s">
        <v>39</v>
      </c>
      <c r="F4223" t="s">
        <v>22</v>
      </c>
      <c r="G4223" t="s">
        <v>93</v>
      </c>
      <c r="H4223" t="s">
        <v>49</v>
      </c>
      <c r="I4223" t="s">
        <v>28</v>
      </c>
      <c r="J4223" t="s">
        <v>84</v>
      </c>
      <c r="K4223" t="s">
        <v>101</v>
      </c>
      <c r="L4223" t="s">
        <v>192</v>
      </c>
      <c r="M4223" t="s">
        <v>123</v>
      </c>
      <c r="N4223" s="2">
        <v>41071</v>
      </c>
      <c r="O4223" s="2">
        <v>41074</v>
      </c>
      <c r="P4223">
        <v>3</v>
      </c>
      <c r="Q4223" s="1">
        <v>7.0000000000000007E-2</v>
      </c>
      <c r="R4223">
        <v>5.38</v>
      </c>
      <c r="S4223">
        <v>7.57</v>
      </c>
      <c r="T4223">
        <f t="shared" si="65"/>
        <v>16.14</v>
      </c>
    </row>
    <row r="4224" spans="1:20" x14ac:dyDescent="0.25">
      <c r="A4224">
        <v>4223</v>
      </c>
      <c r="B4224">
        <v>90843</v>
      </c>
      <c r="C4224" t="s">
        <v>925</v>
      </c>
      <c r="D4224" t="s">
        <v>20</v>
      </c>
      <c r="E4224" t="s">
        <v>187</v>
      </c>
      <c r="F4224" t="s">
        <v>31</v>
      </c>
      <c r="G4224" t="s">
        <v>93</v>
      </c>
      <c r="H4224" t="s">
        <v>219</v>
      </c>
      <c r="I4224" t="s">
        <v>28</v>
      </c>
      <c r="J4224" t="s">
        <v>84</v>
      </c>
      <c r="K4224" t="s">
        <v>68</v>
      </c>
      <c r="L4224" t="s">
        <v>746</v>
      </c>
      <c r="M4224" t="s">
        <v>35</v>
      </c>
      <c r="N4224" s="2">
        <v>41542</v>
      </c>
      <c r="O4224" s="2">
        <v>41543</v>
      </c>
      <c r="P4224">
        <v>22</v>
      </c>
      <c r="Q4224" s="1">
        <v>0.01</v>
      </c>
      <c r="R4224">
        <v>218.08</v>
      </c>
      <c r="S4224">
        <v>18.059999999999999</v>
      </c>
      <c r="T4224">
        <f t="shared" si="65"/>
        <v>4797.76</v>
      </c>
    </row>
    <row r="4225" spans="1:20" x14ac:dyDescent="0.25">
      <c r="A4225">
        <v>4224</v>
      </c>
      <c r="B4225">
        <v>90837</v>
      </c>
      <c r="C4225" t="s">
        <v>925</v>
      </c>
      <c r="D4225" t="s">
        <v>20</v>
      </c>
      <c r="E4225" t="s">
        <v>21</v>
      </c>
      <c r="F4225" t="s">
        <v>31</v>
      </c>
      <c r="G4225" t="s">
        <v>93</v>
      </c>
      <c r="H4225" t="s">
        <v>24</v>
      </c>
      <c r="I4225" t="s">
        <v>28</v>
      </c>
      <c r="J4225" t="s">
        <v>84</v>
      </c>
      <c r="K4225" t="s">
        <v>198</v>
      </c>
      <c r="L4225" t="s">
        <v>26</v>
      </c>
      <c r="M4225" t="s">
        <v>141</v>
      </c>
      <c r="N4225" s="2">
        <v>40446</v>
      </c>
      <c r="O4225" s="2">
        <v>40447</v>
      </c>
      <c r="P4225">
        <v>20</v>
      </c>
      <c r="Q4225" s="1">
        <v>0.04</v>
      </c>
      <c r="R4225">
        <v>4.9800000000000004</v>
      </c>
      <c r="S4225">
        <v>4.62</v>
      </c>
      <c r="T4225">
        <f t="shared" si="65"/>
        <v>99.600000000000009</v>
      </c>
    </row>
    <row r="4226" spans="1:20" x14ac:dyDescent="0.25">
      <c r="A4226">
        <v>4225</v>
      </c>
      <c r="B4226">
        <v>90688</v>
      </c>
      <c r="C4226" t="s">
        <v>1633</v>
      </c>
      <c r="D4226" t="s">
        <v>20</v>
      </c>
      <c r="E4226" t="s">
        <v>187</v>
      </c>
      <c r="F4226" t="s">
        <v>40</v>
      </c>
      <c r="G4226" t="s">
        <v>41</v>
      </c>
      <c r="H4226" t="s">
        <v>217</v>
      </c>
      <c r="I4226" t="s">
        <v>28</v>
      </c>
      <c r="J4226" t="s">
        <v>84</v>
      </c>
      <c r="K4226" t="s">
        <v>189</v>
      </c>
      <c r="L4226" t="s">
        <v>26</v>
      </c>
      <c r="M4226" t="s">
        <v>99</v>
      </c>
      <c r="N4226" s="2">
        <v>41313</v>
      </c>
      <c r="O4226" s="2">
        <v>41315</v>
      </c>
      <c r="P4226">
        <v>5</v>
      </c>
      <c r="Q4226" s="1">
        <v>0.05</v>
      </c>
      <c r="R4226">
        <v>99.23</v>
      </c>
      <c r="S4226">
        <v>8.99</v>
      </c>
      <c r="T4226">
        <f t="shared" si="65"/>
        <v>496.15000000000003</v>
      </c>
    </row>
    <row r="4227" spans="1:20" x14ac:dyDescent="0.25">
      <c r="A4227">
        <v>4226</v>
      </c>
      <c r="B4227">
        <v>90688</v>
      </c>
      <c r="C4227" t="s">
        <v>1633</v>
      </c>
      <c r="D4227" t="s">
        <v>20</v>
      </c>
      <c r="E4227" t="s">
        <v>39</v>
      </c>
      <c r="F4227" t="s">
        <v>40</v>
      </c>
      <c r="G4227" t="s">
        <v>41</v>
      </c>
      <c r="H4227" t="s">
        <v>54</v>
      </c>
      <c r="I4227" t="s">
        <v>28</v>
      </c>
      <c r="J4227" t="s">
        <v>84</v>
      </c>
      <c r="K4227" t="s">
        <v>289</v>
      </c>
      <c r="L4227" t="s">
        <v>44</v>
      </c>
      <c r="M4227" t="s">
        <v>99</v>
      </c>
      <c r="N4227" s="2">
        <v>41313</v>
      </c>
      <c r="O4227" s="2">
        <v>41313</v>
      </c>
      <c r="P4227">
        <v>4</v>
      </c>
      <c r="Q4227" s="1">
        <v>0.02</v>
      </c>
      <c r="R4227">
        <v>7.08</v>
      </c>
      <c r="S4227">
        <v>2.35</v>
      </c>
      <c r="T4227">
        <f t="shared" ref="T4227:T4290" si="66">R4227*P4227</f>
        <v>28.32</v>
      </c>
    </row>
    <row r="4228" spans="1:20" x14ac:dyDescent="0.25">
      <c r="A4228">
        <v>4227</v>
      </c>
      <c r="B4228">
        <v>89543</v>
      </c>
      <c r="C4228" t="s">
        <v>611</v>
      </c>
      <c r="D4228" t="s">
        <v>38</v>
      </c>
      <c r="E4228" t="s">
        <v>21</v>
      </c>
      <c r="F4228" t="s">
        <v>47</v>
      </c>
      <c r="G4228" t="s">
        <v>48</v>
      </c>
      <c r="H4228" t="s">
        <v>206</v>
      </c>
      <c r="I4228" t="s">
        <v>28</v>
      </c>
      <c r="J4228" t="s">
        <v>84</v>
      </c>
      <c r="K4228" t="s">
        <v>201</v>
      </c>
      <c r="L4228" t="s">
        <v>746</v>
      </c>
      <c r="M4228" t="s">
        <v>134</v>
      </c>
      <c r="N4228" s="2">
        <v>40801</v>
      </c>
      <c r="O4228" s="2">
        <v>40808</v>
      </c>
      <c r="P4228">
        <v>21</v>
      </c>
      <c r="Q4228" s="1">
        <v>0</v>
      </c>
      <c r="R4228">
        <v>499.99</v>
      </c>
      <c r="S4228">
        <v>24.49</v>
      </c>
      <c r="T4228">
        <f t="shared" si="66"/>
        <v>10499.79</v>
      </c>
    </row>
    <row r="4229" spans="1:20" x14ac:dyDescent="0.25">
      <c r="A4229">
        <v>4228</v>
      </c>
      <c r="B4229">
        <v>86854</v>
      </c>
      <c r="C4229" t="s">
        <v>1530</v>
      </c>
      <c r="D4229" t="s">
        <v>20</v>
      </c>
      <c r="E4229" t="s">
        <v>39</v>
      </c>
      <c r="F4229" t="s">
        <v>22</v>
      </c>
      <c r="G4229" t="s">
        <v>23</v>
      </c>
      <c r="H4229" t="s">
        <v>89</v>
      </c>
      <c r="I4229" t="s">
        <v>28</v>
      </c>
      <c r="J4229" t="s">
        <v>84</v>
      </c>
      <c r="K4229" t="s">
        <v>181</v>
      </c>
      <c r="L4229" t="s">
        <v>192</v>
      </c>
      <c r="M4229" t="s">
        <v>238</v>
      </c>
      <c r="N4229" s="2">
        <v>41083</v>
      </c>
      <c r="O4229" s="2">
        <v>41085</v>
      </c>
      <c r="P4229">
        <v>11</v>
      </c>
      <c r="Q4229" s="1">
        <v>7.0000000000000007E-2</v>
      </c>
      <c r="R4229">
        <v>6.48</v>
      </c>
      <c r="S4229">
        <v>5.1100000000000003</v>
      </c>
      <c r="T4229">
        <f t="shared" si="66"/>
        <v>71.28</v>
      </c>
    </row>
    <row r="4230" spans="1:20" x14ac:dyDescent="0.25">
      <c r="A4230">
        <v>4229</v>
      </c>
      <c r="B4230">
        <v>86854</v>
      </c>
      <c r="C4230" t="s">
        <v>2357</v>
      </c>
      <c r="D4230" t="s">
        <v>20</v>
      </c>
      <c r="E4230" t="s">
        <v>21</v>
      </c>
      <c r="F4230" t="s">
        <v>31</v>
      </c>
      <c r="G4230" t="s">
        <v>23</v>
      </c>
      <c r="H4230" t="s">
        <v>24</v>
      </c>
      <c r="I4230" t="s">
        <v>28</v>
      </c>
      <c r="J4230" t="s">
        <v>84</v>
      </c>
      <c r="K4230" t="s">
        <v>201</v>
      </c>
      <c r="L4230" t="s">
        <v>192</v>
      </c>
      <c r="M4230" t="s">
        <v>35</v>
      </c>
      <c r="N4230" s="2">
        <v>41083</v>
      </c>
      <c r="O4230" s="2">
        <v>41085</v>
      </c>
      <c r="P4230">
        <v>9</v>
      </c>
      <c r="Q4230" s="1">
        <v>0.1</v>
      </c>
      <c r="R4230">
        <v>80.98</v>
      </c>
      <c r="S4230">
        <v>7.18</v>
      </c>
      <c r="T4230">
        <f t="shared" si="66"/>
        <v>728.82</v>
      </c>
    </row>
    <row r="4231" spans="1:20" x14ac:dyDescent="0.25">
      <c r="A4231">
        <v>4230</v>
      </c>
      <c r="B4231">
        <v>87934</v>
      </c>
      <c r="C4231" t="s">
        <v>519</v>
      </c>
      <c r="D4231" t="s">
        <v>38</v>
      </c>
      <c r="E4231" t="s">
        <v>187</v>
      </c>
      <c r="F4231" t="s">
        <v>40</v>
      </c>
      <c r="G4231" t="s">
        <v>41</v>
      </c>
      <c r="H4231" t="s">
        <v>219</v>
      </c>
      <c r="I4231" t="s">
        <v>28</v>
      </c>
      <c r="J4231" t="s">
        <v>84</v>
      </c>
      <c r="K4231" t="s">
        <v>181</v>
      </c>
      <c r="L4231" t="s">
        <v>746</v>
      </c>
      <c r="M4231" t="s">
        <v>175</v>
      </c>
      <c r="N4231" s="2">
        <v>40319</v>
      </c>
      <c r="O4231" s="2">
        <v>40321</v>
      </c>
      <c r="P4231">
        <v>7</v>
      </c>
      <c r="Q4231" s="1">
        <v>0.06</v>
      </c>
      <c r="R4231">
        <v>218.08</v>
      </c>
      <c r="S4231">
        <v>18.059999999999999</v>
      </c>
      <c r="T4231">
        <f t="shared" si="66"/>
        <v>1526.5600000000002</v>
      </c>
    </row>
    <row r="4232" spans="1:20" x14ac:dyDescent="0.25">
      <c r="A4232">
        <v>4231</v>
      </c>
      <c r="B4232">
        <v>89589</v>
      </c>
      <c r="C4232" t="s">
        <v>408</v>
      </c>
      <c r="D4232" t="s">
        <v>20</v>
      </c>
      <c r="E4232" t="s">
        <v>21</v>
      </c>
      <c r="F4232" t="s">
        <v>47</v>
      </c>
      <c r="G4232" t="s">
        <v>48</v>
      </c>
      <c r="H4232" t="s">
        <v>33</v>
      </c>
      <c r="I4232" t="s">
        <v>28</v>
      </c>
      <c r="J4232" t="s">
        <v>84</v>
      </c>
      <c r="K4232" t="s">
        <v>1447</v>
      </c>
      <c r="L4232" t="s">
        <v>706</v>
      </c>
      <c r="M4232" t="s">
        <v>114</v>
      </c>
      <c r="N4232" s="2">
        <v>41388</v>
      </c>
      <c r="O4232" s="2">
        <v>41393</v>
      </c>
      <c r="P4232">
        <v>3</v>
      </c>
      <c r="Q4232" s="1">
        <v>7.0000000000000007E-2</v>
      </c>
      <c r="R4232">
        <v>96.45</v>
      </c>
      <c r="S4232">
        <v>13.99</v>
      </c>
      <c r="T4232">
        <f t="shared" si="66"/>
        <v>289.35000000000002</v>
      </c>
    </row>
    <row r="4233" spans="1:20" x14ac:dyDescent="0.25">
      <c r="A4233">
        <v>4232</v>
      </c>
      <c r="B4233">
        <v>90749</v>
      </c>
      <c r="C4233" t="s">
        <v>802</v>
      </c>
      <c r="D4233" t="s">
        <v>578</v>
      </c>
      <c r="E4233" t="s">
        <v>187</v>
      </c>
      <c r="F4233" t="s">
        <v>22</v>
      </c>
      <c r="G4233" t="s">
        <v>48</v>
      </c>
      <c r="H4233" t="s">
        <v>225</v>
      </c>
      <c r="I4233" t="s">
        <v>28</v>
      </c>
      <c r="J4233" t="s">
        <v>84</v>
      </c>
      <c r="K4233" t="s">
        <v>116</v>
      </c>
      <c r="L4233" t="s">
        <v>283</v>
      </c>
      <c r="M4233" t="s">
        <v>444</v>
      </c>
      <c r="N4233" s="2">
        <v>41481</v>
      </c>
      <c r="O4233" s="2">
        <v>41483</v>
      </c>
      <c r="P4233">
        <v>6</v>
      </c>
      <c r="Q4233" s="1">
        <v>0.06</v>
      </c>
      <c r="R4233">
        <v>216.6</v>
      </c>
      <c r="S4233">
        <v>64.2</v>
      </c>
      <c r="T4233">
        <f t="shared" si="66"/>
        <v>1299.5999999999999</v>
      </c>
    </row>
    <row r="4234" spans="1:20" x14ac:dyDescent="0.25">
      <c r="A4234">
        <v>4233</v>
      </c>
      <c r="B4234">
        <v>90749</v>
      </c>
      <c r="C4234" t="s">
        <v>802</v>
      </c>
      <c r="D4234" t="s">
        <v>20</v>
      </c>
      <c r="E4234" t="s">
        <v>39</v>
      </c>
      <c r="F4234" t="s">
        <v>22</v>
      </c>
      <c r="G4234" t="s">
        <v>48</v>
      </c>
      <c r="H4234" t="s">
        <v>54</v>
      </c>
      <c r="I4234" t="s">
        <v>28</v>
      </c>
      <c r="J4234" t="s">
        <v>84</v>
      </c>
      <c r="K4234" t="s">
        <v>113</v>
      </c>
      <c r="L4234" t="s">
        <v>192</v>
      </c>
      <c r="M4234" t="s">
        <v>190</v>
      </c>
      <c r="N4234" s="2">
        <v>41481</v>
      </c>
      <c r="O4234" s="2">
        <v>41488</v>
      </c>
      <c r="P4234">
        <v>3</v>
      </c>
      <c r="Q4234" s="1">
        <v>0.03</v>
      </c>
      <c r="R4234">
        <v>16.739999999999998</v>
      </c>
      <c r="S4234">
        <v>7.04</v>
      </c>
      <c r="T4234">
        <f t="shared" si="66"/>
        <v>50.22</v>
      </c>
    </row>
    <row r="4235" spans="1:20" x14ac:dyDescent="0.25">
      <c r="A4235">
        <v>4234</v>
      </c>
      <c r="B4235">
        <v>90862</v>
      </c>
      <c r="C4235" t="s">
        <v>1068</v>
      </c>
      <c r="D4235" t="s">
        <v>20</v>
      </c>
      <c r="E4235" t="s">
        <v>39</v>
      </c>
      <c r="F4235" t="s">
        <v>22</v>
      </c>
      <c r="G4235" t="s">
        <v>41</v>
      </c>
      <c r="H4235" t="s">
        <v>42</v>
      </c>
      <c r="I4235" t="s">
        <v>28</v>
      </c>
      <c r="J4235" t="s">
        <v>84</v>
      </c>
      <c r="K4235" t="s">
        <v>71</v>
      </c>
      <c r="L4235" t="s">
        <v>44</v>
      </c>
      <c r="M4235" t="s">
        <v>27</v>
      </c>
      <c r="N4235" s="2">
        <v>41120</v>
      </c>
      <c r="O4235" s="2">
        <v>41122</v>
      </c>
      <c r="P4235">
        <v>13</v>
      </c>
      <c r="Q4235" s="1">
        <v>0.05</v>
      </c>
      <c r="R4235">
        <v>8.17</v>
      </c>
      <c r="S4235">
        <v>1.69</v>
      </c>
      <c r="T4235">
        <f t="shared" si="66"/>
        <v>106.21</v>
      </c>
    </row>
    <row r="4236" spans="1:20" x14ac:dyDescent="0.25">
      <c r="A4236">
        <v>4235</v>
      </c>
      <c r="B4236">
        <v>90862</v>
      </c>
      <c r="C4236" t="s">
        <v>1068</v>
      </c>
      <c r="D4236" t="s">
        <v>20</v>
      </c>
      <c r="E4236" t="s">
        <v>39</v>
      </c>
      <c r="F4236" t="s">
        <v>22</v>
      </c>
      <c r="G4236" t="s">
        <v>41</v>
      </c>
      <c r="H4236" t="s">
        <v>94</v>
      </c>
      <c r="I4236" t="s">
        <v>28</v>
      </c>
      <c r="J4236" t="s">
        <v>84</v>
      </c>
      <c r="K4236" t="s">
        <v>181</v>
      </c>
      <c r="L4236" t="s">
        <v>26</v>
      </c>
      <c r="M4236" t="s">
        <v>80</v>
      </c>
      <c r="N4236" s="2">
        <v>41120</v>
      </c>
      <c r="O4236" s="2">
        <v>41122</v>
      </c>
      <c r="P4236">
        <v>16</v>
      </c>
      <c r="Q4236" s="1">
        <v>0.02</v>
      </c>
      <c r="R4236">
        <v>11.97</v>
      </c>
      <c r="S4236">
        <v>5.81</v>
      </c>
      <c r="T4236">
        <f t="shared" si="66"/>
        <v>191.52</v>
      </c>
    </row>
    <row r="4237" spans="1:20" x14ac:dyDescent="0.25">
      <c r="A4237">
        <v>4236</v>
      </c>
      <c r="B4237">
        <v>86221</v>
      </c>
      <c r="C4237" t="s">
        <v>1571</v>
      </c>
      <c r="D4237" t="s">
        <v>38</v>
      </c>
      <c r="E4237" t="s">
        <v>39</v>
      </c>
      <c r="F4237" t="s">
        <v>31</v>
      </c>
      <c r="G4237" t="s">
        <v>41</v>
      </c>
      <c r="H4237" t="s">
        <v>94</v>
      </c>
      <c r="I4237" t="s">
        <v>28</v>
      </c>
      <c r="J4237" t="s">
        <v>84</v>
      </c>
      <c r="K4237" t="s">
        <v>289</v>
      </c>
      <c r="L4237" t="s">
        <v>192</v>
      </c>
      <c r="M4237" t="s">
        <v>91</v>
      </c>
      <c r="N4237" s="2">
        <v>40322</v>
      </c>
      <c r="O4237" s="2">
        <v>40323</v>
      </c>
      <c r="P4237">
        <v>3</v>
      </c>
      <c r="Q4237" s="1">
        <v>0.08</v>
      </c>
      <c r="R4237">
        <v>40.98</v>
      </c>
      <c r="S4237">
        <v>7.2</v>
      </c>
      <c r="T4237">
        <f t="shared" si="66"/>
        <v>122.94</v>
      </c>
    </row>
    <row r="4238" spans="1:20" x14ac:dyDescent="0.25">
      <c r="A4238">
        <v>4237</v>
      </c>
      <c r="B4238">
        <v>86221</v>
      </c>
      <c r="C4238" t="s">
        <v>1571</v>
      </c>
      <c r="D4238" t="s">
        <v>38</v>
      </c>
      <c r="E4238" t="s">
        <v>21</v>
      </c>
      <c r="F4238" t="s">
        <v>31</v>
      </c>
      <c r="G4238" t="s">
        <v>41</v>
      </c>
      <c r="H4238" t="s">
        <v>206</v>
      </c>
      <c r="I4238" t="s">
        <v>28</v>
      </c>
      <c r="J4238" t="s">
        <v>84</v>
      </c>
      <c r="K4238" t="s">
        <v>1147</v>
      </c>
      <c r="L4238" t="s">
        <v>26</v>
      </c>
      <c r="M4238" t="s">
        <v>83</v>
      </c>
      <c r="N4238" s="2">
        <v>40322</v>
      </c>
      <c r="O4238" s="2">
        <v>40323</v>
      </c>
      <c r="P4238">
        <v>12</v>
      </c>
      <c r="Q4238" s="1">
        <v>0.08</v>
      </c>
      <c r="R4238">
        <v>8.1199999999999992</v>
      </c>
      <c r="S4238">
        <v>2.83</v>
      </c>
      <c r="T4238">
        <f t="shared" si="66"/>
        <v>97.44</v>
      </c>
    </row>
    <row r="4239" spans="1:20" x14ac:dyDescent="0.25">
      <c r="A4239">
        <v>4238</v>
      </c>
      <c r="B4239">
        <v>86221</v>
      </c>
      <c r="C4239" t="s">
        <v>1571</v>
      </c>
      <c r="D4239" t="s">
        <v>578</v>
      </c>
      <c r="E4239" t="s">
        <v>187</v>
      </c>
      <c r="F4239" t="s">
        <v>31</v>
      </c>
      <c r="G4239" t="s">
        <v>41</v>
      </c>
      <c r="H4239" t="s">
        <v>219</v>
      </c>
      <c r="I4239" t="s">
        <v>28</v>
      </c>
      <c r="J4239" t="s">
        <v>84</v>
      </c>
      <c r="K4239" t="s">
        <v>101</v>
      </c>
      <c r="L4239" t="s">
        <v>330</v>
      </c>
      <c r="M4239" t="s">
        <v>279</v>
      </c>
      <c r="N4239" s="2">
        <v>40322</v>
      </c>
      <c r="O4239" s="2">
        <v>40323</v>
      </c>
      <c r="P4239">
        <v>9</v>
      </c>
      <c r="Q4239" s="1">
        <v>0.02</v>
      </c>
      <c r="R4239">
        <v>262.11</v>
      </c>
      <c r="S4239">
        <v>62.74</v>
      </c>
      <c r="T4239">
        <f t="shared" si="66"/>
        <v>2358.9900000000002</v>
      </c>
    </row>
    <row r="4240" spans="1:20" x14ac:dyDescent="0.25">
      <c r="A4240">
        <v>4239</v>
      </c>
      <c r="B4240">
        <v>88703</v>
      </c>
      <c r="C4240" t="s">
        <v>924</v>
      </c>
      <c r="D4240" t="s">
        <v>20</v>
      </c>
      <c r="E4240" t="s">
        <v>39</v>
      </c>
      <c r="F4240" t="s">
        <v>31</v>
      </c>
      <c r="G4240" t="s">
        <v>23</v>
      </c>
      <c r="H4240" t="s">
        <v>61</v>
      </c>
      <c r="I4240" t="s">
        <v>28</v>
      </c>
      <c r="J4240" t="s">
        <v>84</v>
      </c>
      <c r="K4240" t="s">
        <v>170</v>
      </c>
      <c r="L4240" t="s">
        <v>192</v>
      </c>
      <c r="M4240" t="s">
        <v>35</v>
      </c>
      <c r="N4240" s="2">
        <v>40838</v>
      </c>
      <c r="O4240" s="2">
        <v>40839</v>
      </c>
      <c r="P4240">
        <v>5</v>
      </c>
      <c r="Q4240" s="1">
        <v>0.1</v>
      </c>
      <c r="R4240">
        <v>30.98</v>
      </c>
      <c r="S4240">
        <v>8.74</v>
      </c>
      <c r="T4240">
        <f t="shared" si="66"/>
        <v>154.9</v>
      </c>
    </row>
    <row r="4241" spans="1:20" x14ac:dyDescent="0.25">
      <c r="A4241">
        <v>4240</v>
      </c>
      <c r="B4241">
        <v>86034</v>
      </c>
      <c r="C4241" t="s">
        <v>1215</v>
      </c>
      <c r="D4241" t="s">
        <v>38</v>
      </c>
      <c r="E4241" t="s">
        <v>21</v>
      </c>
      <c r="F4241" t="s">
        <v>22</v>
      </c>
      <c r="G4241" t="s">
        <v>41</v>
      </c>
      <c r="H4241" t="s">
        <v>24</v>
      </c>
      <c r="I4241" t="s">
        <v>28</v>
      </c>
      <c r="J4241" t="s">
        <v>84</v>
      </c>
      <c r="K4241" t="s">
        <v>210</v>
      </c>
      <c r="L4241" t="s">
        <v>192</v>
      </c>
      <c r="M4241" t="s">
        <v>80</v>
      </c>
      <c r="N4241" s="2">
        <v>40649</v>
      </c>
      <c r="O4241" s="2">
        <v>40650</v>
      </c>
      <c r="P4241">
        <v>4</v>
      </c>
      <c r="Q4241" s="1">
        <v>0.03</v>
      </c>
      <c r="R4241">
        <v>39.979999999999997</v>
      </c>
      <c r="S4241">
        <v>7.12</v>
      </c>
      <c r="T4241">
        <f t="shared" si="66"/>
        <v>159.91999999999999</v>
      </c>
    </row>
    <row r="4242" spans="1:20" x14ac:dyDescent="0.25">
      <c r="A4242">
        <v>4241</v>
      </c>
      <c r="B4242">
        <v>86034</v>
      </c>
      <c r="C4242" t="s">
        <v>1215</v>
      </c>
      <c r="D4242" t="s">
        <v>20</v>
      </c>
      <c r="E4242" t="s">
        <v>39</v>
      </c>
      <c r="F4242" t="s">
        <v>22</v>
      </c>
      <c r="G4242" t="s">
        <v>41</v>
      </c>
      <c r="H4242" t="s">
        <v>89</v>
      </c>
      <c r="I4242" t="s">
        <v>28</v>
      </c>
      <c r="J4242" t="s">
        <v>84</v>
      </c>
      <c r="K4242" t="s">
        <v>98</v>
      </c>
      <c r="L4242" t="s">
        <v>192</v>
      </c>
      <c r="M4242" t="s">
        <v>294</v>
      </c>
      <c r="N4242" s="2">
        <v>40649</v>
      </c>
      <c r="O4242" s="2">
        <v>40650</v>
      </c>
      <c r="P4242">
        <v>8</v>
      </c>
      <c r="Q4242" s="1">
        <v>0.03</v>
      </c>
      <c r="R4242">
        <v>4.9800000000000004</v>
      </c>
      <c r="S4242">
        <v>0.49</v>
      </c>
      <c r="T4242">
        <f t="shared" si="66"/>
        <v>39.840000000000003</v>
      </c>
    </row>
    <row r="4243" spans="1:20" x14ac:dyDescent="0.25">
      <c r="A4243">
        <v>4242</v>
      </c>
      <c r="B4243">
        <v>86034</v>
      </c>
      <c r="C4243" t="s">
        <v>1215</v>
      </c>
      <c r="D4243" t="s">
        <v>20</v>
      </c>
      <c r="E4243" t="s">
        <v>39</v>
      </c>
      <c r="F4243" t="s">
        <v>22</v>
      </c>
      <c r="G4243" t="s">
        <v>41</v>
      </c>
      <c r="H4243" t="s">
        <v>78</v>
      </c>
      <c r="I4243" t="s">
        <v>28</v>
      </c>
      <c r="J4243" t="s">
        <v>84</v>
      </c>
      <c r="K4243" t="s">
        <v>62</v>
      </c>
      <c r="L4243" t="s">
        <v>192</v>
      </c>
      <c r="M4243" t="s">
        <v>173</v>
      </c>
      <c r="N4243" s="2">
        <v>40649</v>
      </c>
      <c r="O4243" s="2">
        <v>40649</v>
      </c>
      <c r="P4243">
        <v>5</v>
      </c>
      <c r="Q4243" s="1">
        <v>0.06</v>
      </c>
      <c r="R4243">
        <v>6.48</v>
      </c>
      <c r="S4243">
        <v>8.74</v>
      </c>
      <c r="T4243">
        <f t="shared" si="66"/>
        <v>32.400000000000006</v>
      </c>
    </row>
    <row r="4244" spans="1:20" x14ac:dyDescent="0.25">
      <c r="A4244">
        <v>4243</v>
      </c>
      <c r="B4244">
        <v>89545</v>
      </c>
      <c r="C4244" t="s">
        <v>611</v>
      </c>
      <c r="D4244" t="s">
        <v>20</v>
      </c>
      <c r="E4244" t="s">
        <v>187</v>
      </c>
      <c r="F4244" t="s">
        <v>47</v>
      </c>
      <c r="G4244" t="s">
        <v>41</v>
      </c>
      <c r="H4244" t="s">
        <v>219</v>
      </c>
      <c r="I4244" t="s">
        <v>28</v>
      </c>
      <c r="J4244" t="s">
        <v>84</v>
      </c>
      <c r="K4244" t="s">
        <v>145</v>
      </c>
      <c r="L4244" t="s">
        <v>330</v>
      </c>
      <c r="M4244" t="s">
        <v>117</v>
      </c>
      <c r="N4244" s="2">
        <v>41095</v>
      </c>
      <c r="O4244" s="2">
        <v>41097</v>
      </c>
      <c r="P4244">
        <v>2</v>
      </c>
      <c r="Q4244" s="1">
        <v>0.02</v>
      </c>
      <c r="R4244">
        <v>2.88</v>
      </c>
      <c r="S4244">
        <v>0.5</v>
      </c>
      <c r="T4244">
        <f t="shared" si="66"/>
        <v>5.76</v>
      </c>
    </row>
    <row r="4245" spans="1:20" x14ac:dyDescent="0.25">
      <c r="A4245">
        <v>4244</v>
      </c>
      <c r="B4245">
        <v>88062</v>
      </c>
      <c r="C4245" t="s">
        <v>1702</v>
      </c>
      <c r="D4245" t="s">
        <v>578</v>
      </c>
      <c r="E4245" t="s">
        <v>21</v>
      </c>
      <c r="F4245" t="s">
        <v>47</v>
      </c>
      <c r="G4245" t="s">
        <v>41</v>
      </c>
      <c r="H4245" t="s">
        <v>203</v>
      </c>
      <c r="I4245" t="s">
        <v>28</v>
      </c>
      <c r="J4245" t="s">
        <v>84</v>
      </c>
      <c r="K4245" t="s">
        <v>204</v>
      </c>
      <c r="L4245" t="s">
        <v>283</v>
      </c>
      <c r="M4245" t="s">
        <v>156</v>
      </c>
      <c r="N4245" s="2">
        <v>40633</v>
      </c>
      <c r="O4245" s="2">
        <v>40635</v>
      </c>
      <c r="P4245">
        <v>6</v>
      </c>
      <c r="Q4245" s="1">
        <v>0.05</v>
      </c>
      <c r="R4245">
        <v>115.99</v>
      </c>
      <c r="S4245">
        <v>56.14</v>
      </c>
      <c r="T4245">
        <f t="shared" si="66"/>
        <v>695.93999999999994</v>
      </c>
    </row>
    <row r="4246" spans="1:20" x14ac:dyDescent="0.25">
      <c r="A4246">
        <v>4245</v>
      </c>
      <c r="B4246">
        <v>86281</v>
      </c>
      <c r="C4246" t="s">
        <v>1515</v>
      </c>
      <c r="D4246" t="s">
        <v>20</v>
      </c>
      <c r="E4246" t="s">
        <v>39</v>
      </c>
      <c r="F4246" t="s">
        <v>47</v>
      </c>
      <c r="G4246" t="s">
        <v>23</v>
      </c>
      <c r="H4246" t="s">
        <v>61</v>
      </c>
      <c r="I4246" t="s">
        <v>28</v>
      </c>
      <c r="J4246" t="s">
        <v>84</v>
      </c>
      <c r="K4246" t="s">
        <v>136</v>
      </c>
      <c r="L4246" t="s">
        <v>192</v>
      </c>
      <c r="M4246" t="s">
        <v>167</v>
      </c>
      <c r="N4246" s="2">
        <v>40884</v>
      </c>
      <c r="O4246" s="2">
        <v>40886</v>
      </c>
      <c r="P4246">
        <v>7</v>
      </c>
      <c r="Q4246" s="1">
        <v>0.02</v>
      </c>
      <c r="R4246">
        <v>6.48</v>
      </c>
      <c r="S4246">
        <v>6.81</v>
      </c>
      <c r="T4246">
        <f t="shared" si="66"/>
        <v>45.36</v>
      </c>
    </row>
    <row r="4247" spans="1:20" x14ac:dyDescent="0.25">
      <c r="A4247">
        <v>4246</v>
      </c>
      <c r="B4247">
        <v>86281</v>
      </c>
      <c r="C4247" t="s">
        <v>586</v>
      </c>
      <c r="D4247" t="s">
        <v>20</v>
      </c>
      <c r="E4247" t="s">
        <v>39</v>
      </c>
      <c r="F4247" t="s">
        <v>47</v>
      </c>
      <c r="G4247" t="s">
        <v>23</v>
      </c>
      <c r="H4247" t="s">
        <v>49</v>
      </c>
      <c r="I4247" t="s">
        <v>28</v>
      </c>
      <c r="J4247" t="s">
        <v>52</v>
      </c>
      <c r="K4247" t="s">
        <v>82</v>
      </c>
      <c r="L4247" t="s">
        <v>192</v>
      </c>
      <c r="M4247" t="s">
        <v>117</v>
      </c>
      <c r="N4247" s="2">
        <v>40884</v>
      </c>
      <c r="O4247" s="2">
        <v>40886</v>
      </c>
      <c r="P4247">
        <v>12</v>
      </c>
      <c r="Q4247" s="1">
        <v>0.06</v>
      </c>
      <c r="R4247">
        <v>2.88</v>
      </c>
      <c r="S4247">
        <v>0.99</v>
      </c>
      <c r="T4247">
        <f t="shared" si="66"/>
        <v>34.56</v>
      </c>
    </row>
    <row r="4248" spans="1:20" x14ac:dyDescent="0.25">
      <c r="A4248">
        <v>4247</v>
      </c>
      <c r="B4248">
        <v>90626</v>
      </c>
      <c r="C4248" t="s">
        <v>2250</v>
      </c>
      <c r="D4248" t="s">
        <v>20</v>
      </c>
      <c r="E4248" t="s">
        <v>39</v>
      </c>
      <c r="F4248" t="s">
        <v>31</v>
      </c>
      <c r="G4248" t="s">
        <v>41</v>
      </c>
      <c r="H4248" t="s">
        <v>42</v>
      </c>
      <c r="I4248" t="s">
        <v>28</v>
      </c>
      <c r="J4248" t="s">
        <v>52</v>
      </c>
      <c r="K4248" t="s">
        <v>158</v>
      </c>
      <c r="L4248" t="s">
        <v>192</v>
      </c>
      <c r="M4248" t="s">
        <v>102</v>
      </c>
      <c r="N4248" s="2">
        <v>41290</v>
      </c>
      <c r="O4248" s="2">
        <v>41292</v>
      </c>
      <c r="P4248">
        <v>1</v>
      </c>
      <c r="Q4248" s="1">
        <v>0.02</v>
      </c>
      <c r="R4248">
        <v>48.04</v>
      </c>
      <c r="S4248">
        <v>5.79</v>
      </c>
      <c r="T4248">
        <f t="shared" si="66"/>
        <v>48.04</v>
      </c>
    </row>
    <row r="4249" spans="1:20" x14ac:dyDescent="0.25">
      <c r="A4249">
        <v>4248</v>
      </c>
      <c r="B4249">
        <v>90626</v>
      </c>
      <c r="C4249" t="s">
        <v>840</v>
      </c>
      <c r="D4249" t="s">
        <v>38</v>
      </c>
      <c r="E4249" t="s">
        <v>39</v>
      </c>
      <c r="F4249" t="s">
        <v>31</v>
      </c>
      <c r="G4249" t="s">
        <v>41</v>
      </c>
      <c r="H4249" t="s">
        <v>49</v>
      </c>
      <c r="I4249" t="s">
        <v>28</v>
      </c>
      <c r="J4249" t="s">
        <v>52</v>
      </c>
      <c r="K4249" t="s">
        <v>172</v>
      </c>
      <c r="L4249" t="s">
        <v>44</v>
      </c>
      <c r="M4249" t="s">
        <v>35</v>
      </c>
      <c r="N4249" s="2">
        <v>41290</v>
      </c>
      <c r="O4249" s="2">
        <v>41292</v>
      </c>
      <c r="P4249">
        <v>4</v>
      </c>
      <c r="Q4249" s="1">
        <v>0.09</v>
      </c>
      <c r="R4249">
        <v>3.6</v>
      </c>
      <c r="S4249">
        <v>2.2000000000000002</v>
      </c>
      <c r="T4249">
        <f t="shared" si="66"/>
        <v>14.4</v>
      </c>
    </row>
    <row r="4250" spans="1:20" x14ac:dyDescent="0.25">
      <c r="A4250">
        <v>4249</v>
      </c>
      <c r="B4250">
        <v>88273</v>
      </c>
      <c r="C4250" t="s">
        <v>363</v>
      </c>
      <c r="D4250" t="s">
        <v>578</v>
      </c>
      <c r="E4250" t="s">
        <v>39</v>
      </c>
      <c r="F4250" t="s">
        <v>22</v>
      </c>
      <c r="G4250" t="s">
        <v>48</v>
      </c>
      <c r="H4250" t="s">
        <v>89</v>
      </c>
      <c r="I4250" t="s">
        <v>28</v>
      </c>
      <c r="J4250" t="s">
        <v>52</v>
      </c>
      <c r="K4250" t="s">
        <v>79</v>
      </c>
      <c r="L4250" t="s">
        <v>283</v>
      </c>
      <c r="M4250" t="s">
        <v>326</v>
      </c>
      <c r="N4250" s="2">
        <v>40981</v>
      </c>
      <c r="O4250" s="2">
        <v>40985</v>
      </c>
      <c r="P4250">
        <v>6</v>
      </c>
      <c r="Q4250" s="1">
        <v>0.04</v>
      </c>
      <c r="R4250">
        <v>68.81</v>
      </c>
      <c r="S4250">
        <v>60</v>
      </c>
      <c r="T4250">
        <f t="shared" si="66"/>
        <v>412.86</v>
      </c>
    </row>
    <row r="4251" spans="1:20" x14ac:dyDescent="0.25">
      <c r="A4251">
        <v>4250</v>
      </c>
      <c r="B4251">
        <v>88273</v>
      </c>
      <c r="C4251" t="s">
        <v>363</v>
      </c>
      <c r="D4251" t="s">
        <v>38</v>
      </c>
      <c r="E4251" t="s">
        <v>21</v>
      </c>
      <c r="F4251" t="s">
        <v>22</v>
      </c>
      <c r="G4251" t="s">
        <v>48</v>
      </c>
      <c r="H4251" t="s">
        <v>24</v>
      </c>
      <c r="I4251" t="s">
        <v>28</v>
      </c>
      <c r="J4251" t="s">
        <v>52</v>
      </c>
      <c r="K4251" t="s">
        <v>213</v>
      </c>
      <c r="L4251" t="s">
        <v>192</v>
      </c>
      <c r="M4251" t="s">
        <v>80</v>
      </c>
      <c r="N4251" s="2">
        <v>40981</v>
      </c>
      <c r="O4251" s="2">
        <v>40986</v>
      </c>
      <c r="P4251">
        <v>12</v>
      </c>
      <c r="Q4251" s="1">
        <v>0.05</v>
      </c>
      <c r="R4251">
        <v>195.99</v>
      </c>
      <c r="S4251">
        <v>3.99</v>
      </c>
      <c r="T4251">
        <f t="shared" si="66"/>
        <v>2351.88</v>
      </c>
    </row>
    <row r="4252" spans="1:20" x14ac:dyDescent="0.25">
      <c r="A4252">
        <v>4251</v>
      </c>
      <c r="B4252">
        <v>88363</v>
      </c>
      <c r="C4252" t="s">
        <v>435</v>
      </c>
      <c r="D4252" t="s">
        <v>578</v>
      </c>
      <c r="E4252" t="s">
        <v>21</v>
      </c>
      <c r="F4252" t="s">
        <v>47</v>
      </c>
      <c r="G4252" t="s">
        <v>41</v>
      </c>
      <c r="H4252" t="s">
        <v>206</v>
      </c>
      <c r="I4252" t="s">
        <v>28</v>
      </c>
      <c r="J4252" t="s">
        <v>52</v>
      </c>
      <c r="K4252" t="s">
        <v>1111</v>
      </c>
      <c r="L4252" t="s">
        <v>283</v>
      </c>
      <c r="M4252" t="s">
        <v>167</v>
      </c>
      <c r="N4252" s="2">
        <v>40850</v>
      </c>
      <c r="O4252" s="2">
        <v>40851</v>
      </c>
      <c r="P4252">
        <v>1</v>
      </c>
      <c r="Q4252" s="1">
        <v>0.09</v>
      </c>
      <c r="R4252">
        <v>808.49</v>
      </c>
      <c r="S4252">
        <v>55.3</v>
      </c>
      <c r="T4252">
        <f t="shared" si="66"/>
        <v>808.49</v>
      </c>
    </row>
    <row r="4253" spans="1:20" x14ac:dyDescent="0.25">
      <c r="A4253">
        <v>4252</v>
      </c>
      <c r="B4253">
        <v>87666</v>
      </c>
      <c r="C4253" t="s">
        <v>1423</v>
      </c>
      <c r="D4253" t="s">
        <v>20</v>
      </c>
      <c r="E4253" t="s">
        <v>39</v>
      </c>
      <c r="F4253" t="s">
        <v>47</v>
      </c>
      <c r="G4253" t="s">
        <v>23</v>
      </c>
      <c r="H4253" t="s">
        <v>78</v>
      </c>
      <c r="I4253" t="s">
        <v>28</v>
      </c>
      <c r="J4253" t="s">
        <v>52</v>
      </c>
      <c r="K4253" t="s">
        <v>74</v>
      </c>
      <c r="L4253" t="s">
        <v>706</v>
      </c>
      <c r="M4253" t="s">
        <v>114</v>
      </c>
      <c r="N4253" s="2">
        <v>41457</v>
      </c>
      <c r="O4253" s="2">
        <v>41459</v>
      </c>
      <c r="P4253">
        <v>7</v>
      </c>
      <c r="Q4253" s="1">
        <v>0.06</v>
      </c>
      <c r="R4253">
        <v>25.98</v>
      </c>
      <c r="S4253">
        <v>5.37</v>
      </c>
      <c r="T4253">
        <f t="shared" si="66"/>
        <v>181.86</v>
      </c>
    </row>
    <row r="4254" spans="1:20" x14ac:dyDescent="0.25">
      <c r="A4254">
        <v>4253</v>
      </c>
      <c r="B4254">
        <v>87666</v>
      </c>
      <c r="C4254" t="s">
        <v>1423</v>
      </c>
      <c r="D4254" t="s">
        <v>20</v>
      </c>
      <c r="E4254" t="s">
        <v>39</v>
      </c>
      <c r="F4254" t="s">
        <v>47</v>
      </c>
      <c r="G4254" t="s">
        <v>23</v>
      </c>
      <c r="H4254" t="s">
        <v>89</v>
      </c>
      <c r="I4254" t="s">
        <v>28</v>
      </c>
      <c r="J4254" t="s">
        <v>52</v>
      </c>
      <c r="K4254" t="s">
        <v>79</v>
      </c>
      <c r="L4254" t="s">
        <v>192</v>
      </c>
      <c r="M4254" t="s">
        <v>167</v>
      </c>
      <c r="N4254" s="2">
        <v>41457</v>
      </c>
      <c r="O4254" s="2">
        <v>41459</v>
      </c>
      <c r="P4254">
        <v>12</v>
      </c>
      <c r="Q4254" s="1">
        <v>0.05</v>
      </c>
      <c r="R4254">
        <v>155.06</v>
      </c>
      <c r="S4254">
        <v>7.07</v>
      </c>
      <c r="T4254">
        <f t="shared" si="66"/>
        <v>1860.72</v>
      </c>
    </row>
    <row r="4255" spans="1:20" x14ac:dyDescent="0.25">
      <c r="A4255">
        <v>4254</v>
      </c>
      <c r="B4255">
        <v>87657</v>
      </c>
      <c r="C4255" t="s">
        <v>1423</v>
      </c>
      <c r="D4255" t="s">
        <v>20</v>
      </c>
      <c r="E4255" t="s">
        <v>21</v>
      </c>
      <c r="F4255" t="s">
        <v>47</v>
      </c>
      <c r="G4255" t="s">
        <v>41</v>
      </c>
      <c r="H4255" t="s">
        <v>206</v>
      </c>
      <c r="I4255" t="s">
        <v>28</v>
      </c>
      <c r="J4255" t="s">
        <v>52</v>
      </c>
      <c r="K4255" t="s">
        <v>1111</v>
      </c>
      <c r="L4255" t="s">
        <v>26</v>
      </c>
      <c r="M4255" t="s">
        <v>156</v>
      </c>
      <c r="N4255" s="2">
        <v>41017</v>
      </c>
      <c r="O4255" s="2">
        <v>41019</v>
      </c>
      <c r="P4255">
        <v>1</v>
      </c>
      <c r="Q4255" s="1">
        <v>0.02</v>
      </c>
      <c r="R4255">
        <v>5.98</v>
      </c>
      <c r="S4255">
        <v>3.85</v>
      </c>
      <c r="T4255">
        <f t="shared" si="66"/>
        <v>5.98</v>
      </c>
    </row>
    <row r="4256" spans="1:20" x14ac:dyDescent="0.25">
      <c r="A4256">
        <v>4255</v>
      </c>
      <c r="B4256">
        <v>87657</v>
      </c>
      <c r="C4256" t="s">
        <v>1423</v>
      </c>
      <c r="D4256" t="s">
        <v>20</v>
      </c>
      <c r="E4256" t="s">
        <v>39</v>
      </c>
      <c r="F4256" t="s">
        <v>47</v>
      </c>
      <c r="G4256" t="s">
        <v>41</v>
      </c>
      <c r="H4256" t="s">
        <v>42</v>
      </c>
      <c r="I4256" t="s">
        <v>28</v>
      </c>
      <c r="J4256" t="s">
        <v>52</v>
      </c>
      <c r="K4256" t="s">
        <v>231</v>
      </c>
      <c r="L4256" t="s">
        <v>192</v>
      </c>
      <c r="M4256" t="s">
        <v>167</v>
      </c>
      <c r="N4256" s="2">
        <v>41017</v>
      </c>
      <c r="O4256" s="2">
        <v>41019</v>
      </c>
      <c r="P4256">
        <v>1</v>
      </c>
      <c r="Q4256" s="1">
        <v>0.05</v>
      </c>
      <c r="R4256">
        <v>5.98</v>
      </c>
      <c r="S4256">
        <v>5.2</v>
      </c>
      <c r="T4256">
        <f t="shared" si="66"/>
        <v>5.98</v>
      </c>
    </row>
    <row r="4257" spans="1:20" x14ac:dyDescent="0.25">
      <c r="A4257">
        <v>4256</v>
      </c>
      <c r="B4257">
        <v>89246</v>
      </c>
      <c r="C4257" t="s">
        <v>775</v>
      </c>
      <c r="D4257" t="s">
        <v>20</v>
      </c>
      <c r="E4257" t="s">
        <v>39</v>
      </c>
      <c r="F4257" t="s">
        <v>40</v>
      </c>
      <c r="G4257" t="s">
        <v>32</v>
      </c>
      <c r="H4257" t="s">
        <v>61</v>
      </c>
      <c r="I4257" t="s">
        <v>28</v>
      </c>
      <c r="J4257" t="s">
        <v>52</v>
      </c>
      <c r="K4257" t="s">
        <v>116</v>
      </c>
      <c r="L4257" t="s">
        <v>192</v>
      </c>
      <c r="M4257" t="s">
        <v>342</v>
      </c>
      <c r="N4257" s="2">
        <v>41445</v>
      </c>
      <c r="O4257" s="2">
        <v>41447</v>
      </c>
      <c r="P4257">
        <v>15</v>
      </c>
      <c r="Q4257" s="1">
        <v>0.09</v>
      </c>
      <c r="R4257">
        <v>6.48</v>
      </c>
      <c r="S4257">
        <v>6.22</v>
      </c>
      <c r="T4257">
        <f t="shared" si="66"/>
        <v>97.2</v>
      </c>
    </row>
    <row r="4258" spans="1:20" x14ac:dyDescent="0.25">
      <c r="A4258">
        <v>4257</v>
      </c>
      <c r="B4258">
        <v>89484</v>
      </c>
      <c r="C4258" t="s">
        <v>1116</v>
      </c>
      <c r="D4258" t="s">
        <v>578</v>
      </c>
      <c r="E4258" t="s">
        <v>21</v>
      </c>
      <c r="F4258" t="s">
        <v>40</v>
      </c>
      <c r="G4258" t="s">
        <v>41</v>
      </c>
      <c r="H4258" t="s">
        <v>206</v>
      </c>
      <c r="I4258" t="s">
        <v>28</v>
      </c>
      <c r="J4258" t="s">
        <v>52</v>
      </c>
      <c r="K4258" t="s">
        <v>208</v>
      </c>
      <c r="L4258" t="s">
        <v>283</v>
      </c>
      <c r="M4258" t="s">
        <v>638</v>
      </c>
      <c r="N4258" s="2">
        <v>40801</v>
      </c>
      <c r="O4258" s="2">
        <v>40802</v>
      </c>
      <c r="P4258">
        <v>18</v>
      </c>
      <c r="Q4258" s="1">
        <v>0.03</v>
      </c>
      <c r="R4258">
        <v>145.44999999999999</v>
      </c>
      <c r="S4258">
        <v>17.850000000000001</v>
      </c>
      <c r="T4258">
        <f t="shared" si="66"/>
        <v>2618.1</v>
      </c>
    </row>
    <row r="4259" spans="1:20" x14ac:dyDescent="0.25">
      <c r="A4259">
        <v>4258</v>
      </c>
      <c r="B4259">
        <v>91294</v>
      </c>
      <c r="C4259" t="s">
        <v>1310</v>
      </c>
      <c r="D4259" t="s">
        <v>20</v>
      </c>
      <c r="E4259" t="s">
        <v>21</v>
      </c>
      <c r="F4259" t="s">
        <v>47</v>
      </c>
      <c r="G4259" t="s">
        <v>48</v>
      </c>
      <c r="H4259" t="s">
        <v>33</v>
      </c>
      <c r="I4259" t="s">
        <v>28</v>
      </c>
      <c r="J4259" t="s">
        <v>52</v>
      </c>
      <c r="K4259" t="s">
        <v>201</v>
      </c>
      <c r="L4259" t="s">
        <v>706</v>
      </c>
      <c r="M4259" t="s">
        <v>134</v>
      </c>
      <c r="N4259" s="2">
        <v>40903</v>
      </c>
      <c r="O4259" s="2">
        <v>40927</v>
      </c>
      <c r="P4259">
        <v>2</v>
      </c>
      <c r="Q4259" s="1">
        <v>0.05</v>
      </c>
      <c r="R4259">
        <v>7.99</v>
      </c>
      <c r="S4259">
        <v>5.03</v>
      </c>
      <c r="T4259">
        <f t="shared" si="66"/>
        <v>15.98</v>
      </c>
    </row>
    <row r="4260" spans="1:20" x14ac:dyDescent="0.25">
      <c r="A4260">
        <v>4259</v>
      </c>
      <c r="B4260">
        <v>91294</v>
      </c>
      <c r="C4260" t="s">
        <v>1310</v>
      </c>
      <c r="D4260" t="s">
        <v>20</v>
      </c>
      <c r="E4260" t="s">
        <v>21</v>
      </c>
      <c r="F4260" t="s">
        <v>47</v>
      </c>
      <c r="G4260" t="s">
        <v>48</v>
      </c>
      <c r="H4260" t="s">
        <v>206</v>
      </c>
      <c r="I4260" t="s">
        <v>28</v>
      </c>
      <c r="J4260" t="s">
        <v>52</v>
      </c>
      <c r="K4260" t="s">
        <v>1447</v>
      </c>
      <c r="L4260" t="s">
        <v>192</v>
      </c>
      <c r="M4260" t="s">
        <v>117</v>
      </c>
      <c r="N4260" s="2">
        <v>40903</v>
      </c>
      <c r="O4260" s="2">
        <v>40907</v>
      </c>
      <c r="P4260">
        <v>22</v>
      </c>
      <c r="Q4260" s="1">
        <v>0.05</v>
      </c>
      <c r="R4260">
        <v>125.99</v>
      </c>
      <c r="S4260">
        <v>8.99</v>
      </c>
      <c r="T4260">
        <f t="shared" si="66"/>
        <v>2771.7799999999997</v>
      </c>
    </row>
    <row r="4261" spans="1:20" x14ac:dyDescent="0.25">
      <c r="A4261">
        <v>4260</v>
      </c>
      <c r="B4261">
        <v>85962</v>
      </c>
      <c r="C4261" t="s">
        <v>1424</v>
      </c>
      <c r="D4261" t="s">
        <v>20</v>
      </c>
      <c r="E4261" t="s">
        <v>39</v>
      </c>
      <c r="F4261" t="s">
        <v>22</v>
      </c>
      <c r="G4261" t="s">
        <v>93</v>
      </c>
      <c r="H4261" t="s">
        <v>61</v>
      </c>
      <c r="I4261" t="s">
        <v>28</v>
      </c>
      <c r="J4261" t="s">
        <v>52</v>
      </c>
      <c r="K4261" t="s">
        <v>68</v>
      </c>
      <c r="L4261" t="s">
        <v>706</v>
      </c>
      <c r="M4261" t="s">
        <v>331</v>
      </c>
      <c r="N4261" s="2">
        <v>41491</v>
      </c>
      <c r="O4261" s="2">
        <v>41492</v>
      </c>
      <c r="P4261">
        <v>22</v>
      </c>
      <c r="Q4261" s="1">
        <v>0.04</v>
      </c>
      <c r="R4261">
        <v>14.42</v>
      </c>
      <c r="S4261">
        <v>6.75</v>
      </c>
      <c r="T4261">
        <f t="shared" si="66"/>
        <v>317.24</v>
      </c>
    </row>
    <row r="4262" spans="1:20" x14ac:dyDescent="0.25">
      <c r="A4262">
        <v>4261</v>
      </c>
      <c r="B4262">
        <v>85950</v>
      </c>
      <c r="C4262" t="s">
        <v>1424</v>
      </c>
      <c r="D4262" t="s">
        <v>20</v>
      </c>
      <c r="E4262" t="s">
        <v>39</v>
      </c>
      <c r="F4262" t="s">
        <v>22</v>
      </c>
      <c r="G4262" t="s">
        <v>93</v>
      </c>
      <c r="H4262" t="s">
        <v>78</v>
      </c>
      <c r="I4262" t="s">
        <v>28</v>
      </c>
      <c r="J4262" t="s">
        <v>52</v>
      </c>
      <c r="K4262" t="s">
        <v>95</v>
      </c>
      <c r="L4262" t="s">
        <v>192</v>
      </c>
      <c r="M4262" t="s">
        <v>27</v>
      </c>
      <c r="N4262" s="2">
        <v>40395</v>
      </c>
      <c r="O4262" s="2">
        <v>40397</v>
      </c>
      <c r="P4262">
        <v>14</v>
      </c>
      <c r="Q4262" s="1">
        <v>0.04</v>
      </c>
      <c r="R4262">
        <v>5.98</v>
      </c>
      <c r="S4262">
        <v>5.79</v>
      </c>
      <c r="T4262">
        <f t="shared" si="66"/>
        <v>83.72</v>
      </c>
    </row>
    <row r="4263" spans="1:20" x14ac:dyDescent="0.25">
      <c r="A4263">
        <v>4262</v>
      </c>
      <c r="B4263">
        <v>85962</v>
      </c>
      <c r="C4263" t="s">
        <v>1424</v>
      </c>
      <c r="D4263" t="s">
        <v>20</v>
      </c>
      <c r="E4263" t="s">
        <v>21</v>
      </c>
      <c r="F4263" t="s">
        <v>22</v>
      </c>
      <c r="G4263" t="s">
        <v>93</v>
      </c>
      <c r="H4263" t="s">
        <v>206</v>
      </c>
      <c r="I4263" t="s">
        <v>28</v>
      </c>
      <c r="J4263" t="s">
        <v>52</v>
      </c>
      <c r="K4263" t="s">
        <v>1111</v>
      </c>
      <c r="L4263" t="s">
        <v>192</v>
      </c>
      <c r="M4263" t="s">
        <v>326</v>
      </c>
      <c r="N4263" s="2">
        <v>41491</v>
      </c>
      <c r="O4263" s="2">
        <v>41492</v>
      </c>
      <c r="P4263">
        <v>8</v>
      </c>
      <c r="Q4263" s="1">
        <v>0.03</v>
      </c>
      <c r="R4263">
        <v>65.989999999999995</v>
      </c>
      <c r="S4263">
        <v>8.99</v>
      </c>
      <c r="T4263">
        <f t="shared" si="66"/>
        <v>527.91999999999996</v>
      </c>
    </row>
    <row r="4264" spans="1:20" x14ac:dyDescent="0.25">
      <c r="A4264">
        <v>4263</v>
      </c>
      <c r="B4264">
        <v>90190</v>
      </c>
      <c r="C4264" t="s">
        <v>1978</v>
      </c>
      <c r="D4264" t="s">
        <v>38</v>
      </c>
      <c r="E4264" t="s">
        <v>39</v>
      </c>
      <c r="F4264" t="s">
        <v>22</v>
      </c>
      <c r="G4264" t="s">
        <v>48</v>
      </c>
      <c r="H4264" t="s">
        <v>61</v>
      </c>
      <c r="I4264" t="s">
        <v>28</v>
      </c>
      <c r="J4264" t="s">
        <v>52</v>
      </c>
      <c r="K4264" t="s">
        <v>228</v>
      </c>
      <c r="L4264" t="s">
        <v>192</v>
      </c>
      <c r="M4264" t="s">
        <v>398</v>
      </c>
      <c r="N4264" s="2">
        <v>40309</v>
      </c>
      <c r="O4264" s="2">
        <v>40309</v>
      </c>
      <c r="P4264">
        <v>11</v>
      </c>
      <c r="Q4264" s="1">
        <v>0.01</v>
      </c>
      <c r="R4264">
        <v>15.67</v>
      </c>
      <c r="S4264">
        <v>1.39</v>
      </c>
      <c r="T4264">
        <f t="shared" si="66"/>
        <v>172.37</v>
      </c>
    </row>
    <row r="4265" spans="1:20" x14ac:dyDescent="0.25">
      <c r="A4265">
        <v>4264</v>
      </c>
      <c r="B4265">
        <v>91133</v>
      </c>
      <c r="C4265" t="s">
        <v>103</v>
      </c>
      <c r="D4265" t="s">
        <v>20</v>
      </c>
      <c r="E4265" t="s">
        <v>39</v>
      </c>
      <c r="F4265" t="s">
        <v>31</v>
      </c>
      <c r="G4265" t="s">
        <v>23</v>
      </c>
      <c r="H4265" t="s">
        <v>94</v>
      </c>
      <c r="I4265" t="s">
        <v>28</v>
      </c>
      <c r="J4265" t="s">
        <v>52</v>
      </c>
      <c r="K4265" t="s">
        <v>62</v>
      </c>
      <c r="L4265" t="s">
        <v>44</v>
      </c>
      <c r="M4265" t="s">
        <v>83</v>
      </c>
      <c r="N4265" s="2">
        <v>40727</v>
      </c>
      <c r="O4265" s="2">
        <v>40728</v>
      </c>
      <c r="P4265">
        <v>1</v>
      </c>
      <c r="Q4265" s="1">
        <v>0.06</v>
      </c>
      <c r="R4265">
        <v>1.26</v>
      </c>
      <c r="S4265">
        <v>0.7</v>
      </c>
      <c r="T4265">
        <f t="shared" si="66"/>
        <v>1.26</v>
      </c>
    </row>
    <row r="4266" spans="1:20" x14ac:dyDescent="0.25">
      <c r="A4266">
        <v>4265</v>
      </c>
      <c r="B4266">
        <v>91133</v>
      </c>
      <c r="C4266" t="s">
        <v>103</v>
      </c>
      <c r="D4266" t="s">
        <v>20</v>
      </c>
      <c r="E4266" t="s">
        <v>39</v>
      </c>
      <c r="F4266" t="s">
        <v>31</v>
      </c>
      <c r="G4266" t="s">
        <v>23</v>
      </c>
      <c r="H4266" t="s">
        <v>89</v>
      </c>
      <c r="I4266" t="s">
        <v>28</v>
      </c>
      <c r="J4266" t="s">
        <v>52</v>
      </c>
      <c r="K4266" t="s">
        <v>136</v>
      </c>
      <c r="L4266" t="s">
        <v>746</v>
      </c>
      <c r="M4266" t="s">
        <v>91</v>
      </c>
      <c r="N4266" s="2">
        <v>40727</v>
      </c>
      <c r="O4266" s="2">
        <v>40728</v>
      </c>
      <c r="P4266">
        <v>11</v>
      </c>
      <c r="Q4266" s="1">
        <v>0.04</v>
      </c>
      <c r="R4266">
        <v>80.98</v>
      </c>
      <c r="S4266">
        <v>35</v>
      </c>
      <c r="T4266">
        <f t="shared" si="66"/>
        <v>890.78000000000009</v>
      </c>
    </row>
    <row r="4267" spans="1:20" x14ac:dyDescent="0.25">
      <c r="A4267">
        <v>4266</v>
      </c>
      <c r="B4267">
        <v>91133</v>
      </c>
      <c r="C4267" t="s">
        <v>103</v>
      </c>
      <c r="D4267" t="s">
        <v>20</v>
      </c>
      <c r="E4267" t="s">
        <v>21</v>
      </c>
      <c r="F4267" t="s">
        <v>31</v>
      </c>
      <c r="G4267" t="s">
        <v>23</v>
      </c>
      <c r="H4267" t="s">
        <v>203</v>
      </c>
      <c r="I4267" t="s">
        <v>28</v>
      </c>
      <c r="J4267" t="s">
        <v>52</v>
      </c>
      <c r="K4267" t="s">
        <v>201</v>
      </c>
      <c r="L4267" t="s">
        <v>192</v>
      </c>
      <c r="M4267" t="s">
        <v>83</v>
      </c>
      <c r="N4267" s="2">
        <v>40727</v>
      </c>
      <c r="O4267" s="2">
        <v>40727</v>
      </c>
      <c r="P4267">
        <v>2</v>
      </c>
      <c r="Q4267" s="1">
        <v>7.0000000000000007E-2</v>
      </c>
      <c r="R4267">
        <v>65.989999999999995</v>
      </c>
      <c r="S4267">
        <v>5.26</v>
      </c>
      <c r="T4267">
        <f t="shared" si="66"/>
        <v>131.97999999999999</v>
      </c>
    </row>
    <row r="4268" spans="1:20" x14ac:dyDescent="0.25">
      <c r="A4268">
        <v>4267</v>
      </c>
      <c r="B4268">
        <v>88768</v>
      </c>
      <c r="C4268" t="s">
        <v>1327</v>
      </c>
      <c r="D4268" t="s">
        <v>20</v>
      </c>
      <c r="E4268" t="s">
        <v>187</v>
      </c>
      <c r="F4268" t="s">
        <v>31</v>
      </c>
      <c r="G4268" t="s">
        <v>93</v>
      </c>
      <c r="H4268" t="s">
        <v>219</v>
      </c>
      <c r="I4268" t="s">
        <v>28</v>
      </c>
      <c r="J4268" t="s">
        <v>52</v>
      </c>
      <c r="K4268" t="s">
        <v>68</v>
      </c>
      <c r="L4268" t="s">
        <v>192</v>
      </c>
      <c r="M4268" t="s">
        <v>66</v>
      </c>
      <c r="N4268" s="2">
        <v>40782</v>
      </c>
      <c r="O4268" s="2">
        <v>40784</v>
      </c>
      <c r="P4268">
        <v>20</v>
      </c>
      <c r="Q4268" s="1">
        <v>0.1</v>
      </c>
      <c r="R4268">
        <v>19.98</v>
      </c>
      <c r="S4268">
        <v>10.49</v>
      </c>
      <c r="T4268">
        <f t="shared" si="66"/>
        <v>399.6</v>
      </c>
    </row>
    <row r="4269" spans="1:20" x14ac:dyDescent="0.25">
      <c r="A4269">
        <v>4268</v>
      </c>
      <c r="B4269">
        <v>88823</v>
      </c>
      <c r="C4269" t="s">
        <v>1158</v>
      </c>
      <c r="D4269" t="s">
        <v>20</v>
      </c>
      <c r="E4269" t="s">
        <v>39</v>
      </c>
      <c r="F4269" t="s">
        <v>22</v>
      </c>
      <c r="G4269" t="s">
        <v>48</v>
      </c>
      <c r="H4269" t="s">
        <v>94</v>
      </c>
      <c r="I4269" t="s">
        <v>28</v>
      </c>
      <c r="J4269" t="s">
        <v>52</v>
      </c>
      <c r="K4269" t="s">
        <v>181</v>
      </c>
      <c r="L4269" t="s">
        <v>192</v>
      </c>
      <c r="M4269" t="s">
        <v>232</v>
      </c>
      <c r="N4269" s="2">
        <v>41423</v>
      </c>
      <c r="O4269" s="2">
        <v>41430</v>
      </c>
      <c r="P4269">
        <v>15</v>
      </c>
      <c r="Q4269" s="1">
        <v>0.02</v>
      </c>
      <c r="R4269">
        <v>4.91</v>
      </c>
      <c r="S4269">
        <v>4.97</v>
      </c>
      <c r="T4269">
        <f t="shared" si="66"/>
        <v>73.650000000000006</v>
      </c>
    </row>
    <row r="4270" spans="1:20" x14ac:dyDescent="0.25">
      <c r="A4270">
        <v>4269</v>
      </c>
      <c r="B4270">
        <v>90741</v>
      </c>
      <c r="C4270" t="s">
        <v>1418</v>
      </c>
      <c r="D4270" t="s">
        <v>20</v>
      </c>
      <c r="E4270" t="s">
        <v>187</v>
      </c>
      <c r="F4270" t="s">
        <v>47</v>
      </c>
      <c r="G4270" t="s">
        <v>41</v>
      </c>
      <c r="H4270" t="s">
        <v>188</v>
      </c>
      <c r="I4270" t="s">
        <v>28</v>
      </c>
      <c r="J4270" t="s">
        <v>52</v>
      </c>
      <c r="K4270" t="s">
        <v>101</v>
      </c>
      <c r="L4270" t="s">
        <v>26</v>
      </c>
      <c r="M4270" t="s">
        <v>156</v>
      </c>
      <c r="N4270" s="2">
        <v>40866</v>
      </c>
      <c r="O4270" s="2">
        <v>40868</v>
      </c>
      <c r="P4270">
        <v>10</v>
      </c>
      <c r="Q4270" s="1">
        <v>0.06</v>
      </c>
      <c r="R4270">
        <v>10.52</v>
      </c>
      <c r="S4270">
        <v>7.94</v>
      </c>
      <c r="T4270">
        <f t="shared" si="66"/>
        <v>105.19999999999999</v>
      </c>
    </row>
    <row r="4271" spans="1:20" x14ac:dyDescent="0.25">
      <c r="A4271">
        <v>4270</v>
      </c>
      <c r="B4271">
        <v>90741</v>
      </c>
      <c r="C4271" t="s">
        <v>1418</v>
      </c>
      <c r="D4271" t="s">
        <v>20</v>
      </c>
      <c r="E4271" t="s">
        <v>39</v>
      </c>
      <c r="F4271" t="s">
        <v>47</v>
      </c>
      <c r="G4271" t="s">
        <v>41</v>
      </c>
      <c r="H4271" t="s">
        <v>94</v>
      </c>
      <c r="I4271" t="s">
        <v>28</v>
      </c>
      <c r="J4271" t="s">
        <v>52</v>
      </c>
      <c r="K4271" t="s">
        <v>50</v>
      </c>
      <c r="L4271" t="s">
        <v>192</v>
      </c>
      <c r="M4271" t="s">
        <v>51</v>
      </c>
      <c r="N4271" s="2">
        <v>40866</v>
      </c>
      <c r="O4271" s="2">
        <v>40866</v>
      </c>
      <c r="P4271">
        <v>4</v>
      </c>
      <c r="Q4271" s="1">
        <v>0.04</v>
      </c>
      <c r="R4271">
        <v>54.1</v>
      </c>
      <c r="S4271">
        <v>19.989999999999998</v>
      </c>
      <c r="T4271">
        <f t="shared" si="66"/>
        <v>216.4</v>
      </c>
    </row>
    <row r="4272" spans="1:20" x14ac:dyDescent="0.25">
      <c r="A4272">
        <v>4271</v>
      </c>
      <c r="B4272">
        <v>90601</v>
      </c>
      <c r="C4272" t="s">
        <v>1997</v>
      </c>
      <c r="D4272" t="s">
        <v>20</v>
      </c>
      <c r="E4272" t="s">
        <v>187</v>
      </c>
      <c r="F4272" t="s">
        <v>31</v>
      </c>
      <c r="G4272" t="s">
        <v>93</v>
      </c>
      <c r="H4272" t="s">
        <v>219</v>
      </c>
      <c r="I4272" t="s">
        <v>28</v>
      </c>
      <c r="J4272" t="s">
        <v>52</v>
      </c>
      <c r="K4272" t="s">
        <v>170</v>
      </c>
      <c r="L4272" t="s">
        <v>746</v>
      </c>
      <c r="M4272" t="s">
        <v>131</v>
      </c>
      <c r="N4272" s="2">
        <v>40406</v>
      </c>
      <c r="O4272" s="2">
        <v>40408</v>
      </c>
      <c r="P4272">
        <v>11</v>
      </c>
      <c r="Q4272" s="1">
        <v>0</v>
      </c>
      <c r="R4272">
        <v>209.37</v>
      </c>
      <c r="S4272">
        <v>69</v>
      </c>
      <c r="T4272">
        <f t="shared" si="66"/>
        <v>2303.0700000000002</v>
      </c>
    </row>
    <row r="4273" spans="1:20" x14ac:dyDescent="0.25">
      <c r="A4273">
        <v>4272</v>
      </c>
      <c r="B4273">
        <v>86501</v>
      </c>
      <c r="C4273" t="s">
        <v>374</v>
      </c>
      <c r="D4273" t="s">
        <v>20</v>
      </c>
      <c r="E4273" t="s">
        <v>39</v>
      </c>
      <c r="F4273" t="s">
        <v>31</v>
      </c>
      <c r="G4273" t="s">
        <v>41</v>
      </c>
      <c r="H4273" t="s">
        <v>61</v>
      </c>
      <c r="I4273" t="s">
        <v>28</v>
      </c>
      <c r="J4273" t="s">
        <v>52</v>
      </c>
      <c r="K4273" t="s">
        <v>149</v>
      </c>
      <c r="L4273" t="s">
        <v>192</v>
      </c>
      <c r="M4273" t="s">
        <v>375</v>
      </c>
      <c r="N4273" s="2">
        <v>40662</v>
      </c>
      <c r="O4273" s="2">
        <v>40663</v>
      </c>
      <c r="P4273">
        <v>11</v>
      </c>
      <c r="Q4273" s="1">
        <v>0.01</v>
      </c>
      <c r="R4273">
        <v>2.08</v>
      </c>
      <c r="S4273">
        <v>1.49</v>
      </c>
      <c r="T4273">
        <f t="shared" si="66"/>
        <v>22.880000000000003</v>
      </c>
    </row>
    <row r="4274" spans="1:20" x14ac:dyDescent="0.25">
      <c r="A4274">
        <v>4273</v>
      </c>
      <c r="B4274">
        <v>90942</v>
      </c>
      <c r="C4274" t="s">
        <v>311</v>
      </c>
      <c r="D4274" t="s">
        <v>20</v>
      </c>
      <c r="E4274" t="s">
        <v>21</v>
      </c>
      <c r="F4274" t="s">
        <v>47</v>
      </c>
      <c r="G4274" t="s">
        <v>93</v>
      </c>
      <c r="H4274" t="s">
        <v>33</v>
      </c>
      <c r="I4274" t="s">
        <v>28</v>
      </c>
      <c r="J4274" t="s">
        <v>52</v>
      </c>
      <c r="K4274" t="s">
        <v>1114</v>
      </c>
      <c r="L4274" t="s">
        <v>26</v>
      </c>
      <c r="M4274" t="s">
        <v>111</v>
      </c>
      <c r="N4274" s="2">
        <v>41574</v>
      </c>
      <c r="O4274" s="2">
        <v>41576</v>
      </c>
      <c r="P4274">
        <v>16</v>
      </c>
      <c r="Q4274" s="1">
        <v>0.01</v>
      </c>
      <c r="R4274">
        <v>39.479999999999997</v>
      </c>
      <c r="S4274">
        <v>1.99</v>
      </c>
      <c r="T4274">
        <f t="shared" si="66"/>
        <v>631.67999999999995</v>
      </c>
    </row>
    <row r="4275" spans="1:20" x14ac:dyDescent="0.25">
      <c r="A4275">
        <v>4274</v>
      </c>
      <c r="B4275">
        <v>87681</v>
      </c>
      <c r="C4275" t="s">
        <v>999</v>
      </c>
      <c r="D4275" t="s">
        <v>578</v>
      </c>
      <c r="E4275" t="s">
        <v>21</v>
      </c>
      <c r="F4275" t="s">
        <v>31</v>
      </c>
      <c r="G4275" t="s">
        <v>48</v>
      </c>
      <c r="H4275" t="s">
        <v>24</v>
      </c>
      <c r="I4275" t="s">
        <v>28</v>
      </c>
      <c r="J4275" t="s">
        <v>52</v>
      </c>
      <c r="K4275" t="s">
        <v>210</v>
      </c>
      <c r="L4275" t="s">
        <v>330</v>
      </c>
      <c r="M4275" t="s">
        <v>66</v>
      </c>
      <c r="N4275" s="2">
        <v>40712</v>
      </c>
      <c r="O4275" s="2">
        <v>40714</v>
      </c>
      <c r="P4275">
        <v>11</v>
      </c>
      <c r="Q4275" s="1">
        <v>0.08</v>
      </c>
      <c r="R4275">
        <v>399.98</v>
      </c>
      <c r="S4275">
        <v>12.06</v>
      </c>
      <c r="T4275">
        <f t="shared" si="66"/>
        <v>4399.7800000000007</v>
      </c>
    </row>
    <row r="4276" spans="1:20" x14ac:dyDescent="0.25">
      <c r="A4276">
        <v>4275</v>
      </c>
      <c r="B4276">
        <v>87579</v>
      </c>
      <c r="C4276" t="s">
        <v>1517</v>
      </c>
      <c r="D4276" t="s">
        <v>20</v>
      </c>
      <c r="E4276" t="s">
        <v>39</v>
      </c>
      <c r="F4276" t="s">
        <v>40</v>
      </c>
      <c r="G4276" t="s">
        <v>93</v>
      </c>
      <c r="H4276" t="s">
        <v>78</v>
      </c>
      <c r="I4276" t="s">
        <v>28</v>
      </c>
      <c r="J4276" t="s">
        <v>52</v>
      </c>
      <c r="K4276" t="s">
        <v>184</v>
      </c>
      <c r="L4276" t="s">
        <v>192</v>
      </c>
      <c r="M4276" t="s">
        <v>108</v>
      </c>
      <c r="N4276" s="2">
        <v>40250</v>
      </c>
      <c r="O4276" s="2">
        <v>40251</v>
      </c>
      <c r="P4276">
        <v>5</v>
      </c>
      <c r="Q4276" s="1">
        <v>0.06</v>
      </c>
      <c r="R4276">
        <v>6.48</v>
      </c>
      <c r="S4276">
        <v>7.37</v>
      </c>
      <c r="T4276">
        <f t="shared" si="66"/>
        <v>32.400000000000006</v>
      </c>
    </row>
    <row r="4277" spans="1:20" x14ac:dyDescent="0.25">
      <c r="A4277">
        <v>4276</v>
      </c>
      <c r="B4277">
        <v>88770</v>
      </c>
      <c r="C4277" t="s">
        <v>1327</v>
      </c>
      <c r="D4277" t="s">
        <v>38</v>
      </c>
      <c r="E4277" t="s">
        <v>39</v>
      </c>
      <c r="F4277" t="s">
        <v>31</v>
      </c>
      <c r="G4277" t="s">
        <v>41</v>
      </c>
      <c r="H4277" t="s">
        <v>42</v>
      </c>
      <c r="I4277" t="s">
        <v>28</v>
      </c>
      <c r="J4277" t="s">
        <v>52</v>
      </c>
      <c r="K4277" t="s">
        <v>50</v>
      </c>
      <c r="L4277" t="s">
        <v>192</v>
      </c>
      <c r="M4277" t="s">
        <v>375</v>
      </c>
      <c r="N4277" s="2">
        <v>40906</v>
      </c>
      <c r="O4277" s="2">
        <v>40906</v>
      </c>
      <c r="P4277">
        <v>6</v>
      </c>
      <c r="Q4277" s="1">
        <v>0.01</v>
      </c>
      <c r="R4277">
        <v>13.48</v>
      </c>
      <c r="S4277">
        <v>4.51</v>
      </c>
      <c r="T4277">
        <f t="shared" si="66"/>
        <v>80.88</v>
      </c>
    </row>
    <row r="4278" spans="1:20" x14ac:dyDescent="0.25">
      <c r="A4278">
        <v>4277</v>
      </c>
      <c r="B4278">
        <v>89377</v>
      </c>
      <c r="C4278" t="s">
        <v>478</v>
      </c>
      <c r="D4278" t="s">
        <v>20</v>
      </c>
      <c r="E4278" t="s">
        <v>21</v>
      </c>
      <c r="F4278" t="s">
        <v>22</v>
      </c>
      <c r="G4278" t="s">
        <v>23</v>
      </c>
      <c r="H4278" t="s">
        <v>24</v>
      </c>
      <c r="I4278" t="s">
        <v>28</v>
      </c>
      <c r="J4278" t="s">
        <v>52</v>
      </c>
      <c r="K4278" t="s">
        <v>201</v>
      </c>
      <c r="L4278" t="s">
        <v>26</v>
      </c>
      <c r="M4278" t="s">
        <v>199</v>
      </c>
      <c r="N4278" s="2">
        <v>40955</v>
      </c>
      <c r="O4278" s="2">
        <v>40957</v>
      </c>
      <c r="P4278">
        <v>13</v>
      </c>
      <c r="Q4278" s="1">
        <v>7.0000000000000007E-2</v>
      </c>
      <c r="R4278">
        <v>22.98</v>
      </c>
      <c r="S4278">
        <v>1.99</v>
      </c>
      <c r="T4278">
        <f t="shared" si="66"/>
        <v>298.74</v>
      </c>
    </row>
    <row r="4279" spans="1:20" x14ac:dyDescent="0.25">
      <c r="A4279">
        <v>4278</v>
      </c>
      <c r="B4279">
        <v>89377</v>
      </c>
      <c r="C4279" t="s">
        <v>478</v>
      </c>
      <c r="D4279" t="s">
        <v>20</v>
      </c>
      <c r="E4279" t="s">
        <v>39</v>
      </c>
      <c r="F4279" t="s">
        <v>22</v>
      </c>
      <c r="G4279" t="s">
        <v>23</v>
      </c>
      <c r="H4279" t="s">
        <v>94</v>
      </c>
      <c r="I4279" t="s">
        <v>28</v>
      </c>
      <c r="J4279" t="s">
        <v>52</v>
      </c>
      <c r="K4279" t="s">
        <v>172</v>
      </c>
      <c r="L4279" t="s">
        <v>44</v>
      </c>
      <c r="M4279" t="s">
        <v>182</v>
      </c>
      <c r="N4279" s="2">
        <v>40955</v>
      </c>
      <c r="O4279" s="2">
        <v>40956</v>
      </c>
      <c r="P4279">
        <v>3</v>
      </c>
      <c r="Q4279" s="1">
        <v>0.09</v>
      </c>
      <c r="R4279">
        <v>2.52</v>
      </c>
      <c r="S4279">
        <v>1.92</v>
      </c>
      <c r="T4279">
        <f t="shared" si="66"/>
        <v>7.5600000000000005</v>
      </c>
    </row>
    <row r="4280" spans="1:20" x14ac:dyDescent="0.25">
      <c r="A4280">
        <v>4279</v>
      </c>
      <c r="B4280">
        <v>87730</v>
      </c>
      <c r="C4280" t="s">
        <v>90</v>
      </c>
      <c r="D4280" t="s">
        <v>20</v>
      </c>
      <c r="E4280" t="s">
        <v>39</v>
      </c>
      <c r="F4280" t="s">
        <v>31</v>
      </c>
      <c r="G4280" t="s">
        <v>48</v>
      </c>
      <c r="H4280" t="s">
        <v>49</v>
      </c>
      <c r="I4280" t="s">
        <v>28</v>
      </c>
      <c r="J4280" t="s">
        <v>52</v>
      </c>
      <c r="K4280" t="s">
        <v>113</v>
      </c>
      <c r="L4280" t="s">
        <v>192</v>
      </c>
      <c r="M4280" t="s">
        <v>91</v>
      </c>
      <c r="N4280" s="2">
        <v>41129</v>
      </c>
      <c r="O4280" s="2">
        <v>41136</v>
      </c>
      <c r="P4280">
        <v>15</v>
      </c>
      <c r="Q4280" s="1">
        <v>0.09</v>
      </c>
      <c r="R4280">
        <v>15.01</v>
      </c>
      <c r="S4280">
        <v>8.4</v>
      </c>
      <c r="T4280">
        <f t="shared" si="66"/>
        <v>225.15</v>
      </c>
    </row>
    <row r="4281" spans="1:20" x14ac:dyDescent="0.25">
      <c r="A4281">
        <v>4280</v>
      </c>
      <c r="B4281">
        <v>87730</v>
      </c>
      <c r="C4281" t="s">
        <v>90</v>
      </c>
      <c r="D4281" t="s">
        <v>20</v>
      </c>
      <c r="E4281" t="s">
        <v>39</v>
      </c>
      <c r="F4281" t="s">
        <v>31</v>
      </c>
      <c r="G4281" t="s">
        <v>48</v>
      </c>
      <c r="H4281" t="s">
        <v>94</v>
      </c>
      <c r="I4281" t="s">
        <v>28</v>
      </c>
      <c r="J4281" t="s">
        <v>52</v>
      </c>
      <c r="K4281" t="s">
        <v>170</v>
      </c>
      <c r="L4281" t="s">
        <v>192</v>
      </c>
      <c r="M4281" t="s">
        <v>178</v>
      </c>
      <c r="N4281" s="2">
        <v>41129</v>
      </c>
      <c r="O4281" s="2">
        <v>41138</v>
      </c>
      <c r="P4281">
        <v>11</v>
      </c>
      <c r="Q4281" s="1">
        <v>0.03</v>
      </c>
      <c r="R4281">
        <v>120.98</v>
      </c>
      <c r="S4281">
        <v>9.07</v>
      </c>
      <c r="T4281">
        <f t="shared" si="66"/>
        <v>1330.78</v>
      </c>
    </row>
    <row r="4282" spans="1:20" x14ac:dyDescent="0.25">
      <c r="A4282">
        <v>4281</v>
      </c>
      <c r="B4282">
        <v>89250</v>
      </c>
      <c r="C4282" t="s">
        <v>1283</v>
      </c>
      <c r="D4282" t="s">
        <v>20</v>
      </c>
      <c r="E4282" t="s">
        <v>39</v>
      </c>
      <c r="F4282" t="s">
        <v>47</v>
      </c>
      <c r="G4282" t="s">
        <v>41</v>
      </c>
      <c r="H4282" t="s">
        <v>89</v>
      </c>
      <c r="I4282" t="s">
        <v>28</v>
      </c>
      <c r="J4282" t="s">
        <v>52</v>
      </c>
      <c r="K4282" t="s">
        <v>221</v>
      </c>
      <c r="L4282" t="s">
        <v>192</v>
      </c>
      <c r="M4282" t="s">
        <v>160</v>
      </c>
      <c r="N4282" s="2">
        <v>41575</v>
      </c>
      <c r="O4282" s="2">
        <v>41577</v>
      </c>
      <c r="P4282">
        <v>22</v>
      </c>
      <c r="Q4282" s="1">
        <v>0.02</v>
      </c>
      <c r="R4282">
        <v>22.84</v>
      </c>
      <c r="S4282">
        <v>8.18</v>
      </c>
      <c r="T4282">
        <f t="shared" si="66"/>
        <v>502.48</v>
      </c>
    </row>
    <row r="4283" spans="1:20" x14ac:dyDescent="0.25">
      <c r="A4283">
        <v>4282</v>
      </c>
      <c r="B4283">
        <v>88928</v>
      </c>
      <c r="C4283" t="s">
        <v>1306</v>
      </c>
      <c r="D4283" t="s">
        <v>20</v>
      </c>
      <c r="E4283" t="s">
        <v>39</v>
      </c>
      <c r="F4283" t="s">
        <v>31</v>
      </c>
      <c r="G4283" t="s">
        <v>23</v>
      </c>
      <c r="H4283" t="s">
        <v>89</v>
      </c>
      <c r="I4283" t="s">
        <v>28</v>
      </c>
      <c r="J4283" t="s">
        <v>52</v>
      </c>
      <c r="K4283" t="s">
        <v>119</v>
      </c>
      <c r="L4283" t="s">
        <v>192</v>
      </c>
      <c r="M4283" t="s">
        <v>143</v>
      </c>
      <c r="N4283" s="2">
        <v>40256</v>
      </c>
      <c r="O4283" s="2">
        <v>40256</v>
      </c>
      <c r="P4283">
        <v>7</v>
      </c>
      <c r="Q4283" s="1">
        <v>0.06</v>
      </c>
      <c r="R4283">
        <v>5.34</v>
      </c>
      <c r="S4283">
        <v>5.63</v>
      </c>
      <c r="T4283">
        <f t="shared" si="66"/>
        <v>37.379999999999995</v>
      </c>
    </row>
    <row r="4284" spans="1:20" x14ac:dyDescent="0.25">
      <c r="A4284">
        <v>4283</v>
      </c>
      <c r="B4284">
        <v>88928</v>
      </c>
      <c r="C4284" t="s">
        <v>1306</v>
      </c>
      <c r="D4284" t="s">
        <v>38</v>
      </c>
      <c r="E4284" t="s">
        <v>21</v>
      </c>
      <c r="F4284" t="s">
        <v>31</v>
      </c>
      <c r="G4284" t="s">
        <v>23</v>
      </c>
      <c r="H4284" t="s">
        <v>203</v>
      </c>
      <c r="I4284" t="s">
        <v>28</v>
      </c>
      <c r="J4284" t="s">
        <v>52</v>
      </c>
      <c r="K4284" t="s">
        <v>1114</v>
      </c>
      <c r="L4284" t="s">
        <v>192</v>
      </c>
      <c r="M4284" t="s">
        <v>139</v>
      </c>
      <c r="N4284" s="2">
        <v>40256</v>
      </c>
      <c r="O4284" s="2">
        <v>40258</v>
      </c>
      <c r="P4284">
        <v>5</v>
      </c>
      <c r="Q4284" s="1">
        <v>7.0000000000000007E-2</v>
      </c>
      <c r="R4284">
        <v>65.989999999999995</v>
      </c>
      <c r="S4284">
        <v>5.26</v>
      </c>
      <c r="T4284">
        <f t="shared" si="66"/>
        <v>329.95</v>
      </c>
    </row>
    <row r="4285" spans="1:20" x14ac:dyDescent="0.25">
      <c r="A4285">
        <v>4284</v>
      </c>
      <c r="B4285">
        <v>89856</v>
      </c>
      <c r="C4285" t="s">
        <v>777</v>
      </c>
      <c r="D4285" t="s">
        <v>20</v>
      </c>
      <c r="E4285" t="s">
        <v>39</v>
      </c>
      <c r="F4285" t="s">
        <v>47</v>
      </c>
      <c r="G4285" t="s">
        <v>41</v>
      </c>
      <c r="H4285" t="s">
        <v>94</v>
      </c>
      <c r="I4285" t="s">
        <v>28</v>
      </c>
      <c r="J4285" t="s">
        <v>52</v>
      </c>
      <c r="K4285" t="s">
        <v>58</v>
      </c>
      <c r="L4285" t="s">
        <v>44</v>
      </c>
      <c r="M4285" t="s">
        <v>160</v>
      </c>
      <c r="N4285" s="2">
        <v>40184</v>
      </c>
      <c r="O4285" s="2">
        <v>40186</v>
      </c>
      <c r="P4285">
        <v>7</v>
      </c>
      <c r="Q4285" s="1">
        <v>0.03</v>
      </c>
      <c r="R4285">
        <v>3.28</v>
      </c>
      <c r="S4285">
        <v>3.97</v>
      </c>
      <c r="T4285">
        <f t="shared" si="66"/>
        <v>22.959999999999997</v>
      </c>
    </row>
    <row r="4286" spans="1:20" x14ac:dyDescent="0.25">
      <c r="A4286">
        <v>4285</v>
      </c>
      <c r="B4286">
        <v>87853</v>
      </c>
      <c r="C4286" t="s">
        <v>2040</v>
      </c>
      <c r="D4286" t="s">
        <v>578</v>
      </c>
      <c r="E4286" t="s">
        <v>187</v>
      </c>
      <c r="F4286" t="s">
        <v>47</v>
      </c>
      <c r="G4286" t="s">
        <v>23</v>
      </c>
      <c r="H4286" t="s">
        <v>225</v>
      </c>
      <c r="I4286" t="s">
        <v>28</v>
      </c>
      <c r="J4286" t="s">
        <v>52</v>
      </c>
      <c r="K4286" t="s">
        <v>71</v>
      </c>
      <c r="L4286" t="s">
        <v>330</v>
      </c>
      <c r="M4286" t="s">
        <v>51</v>
      </c>
      <c r="N4286" s="2">
        <v>40184</v>
      </c>
      <c r="O4286" s="2">
        <v>40185</v>
      </c>
      <c r="P4286">
        <v>8</v>
      </c>
      <c r="Q4286" s="1">
        <v>0.04</v>
      </c>
      <c r="R4286">
        <v>880.98</v>
      </c>
      <c r="S4286">
        <v>44.55</v>
      </c>
      <c r="T4286">
        <f t="shared" si="66"/>
        <v>7047.84</v>
      </c>
    </row>
    <row r="4287" spans="1:20" x14ac:dyDescent="0.25">
      <c r="A4287">
        <v>4286</v>
      </c>
      <c r="B4287">
        <v>86987</v>
      </c>
      <c r="C4287" t="s">
        <v>1750</v>
      </c>
      <c r="D4287" t="s">
        <v>38</v>
      </c>
      <c r="E4287" t="s">
        <v>21</v>
      </c>
      <c r="F4287" t="s">
        <v>40</v>
      </c>
      <c r="G4287" t="s">
        <v>41</v>
      </c>
      <c r="H4287" t="s">
        <v>33</v>
      </c>
      <c r="I4287" t="s">
        <v>28</v>
      </c>
      <c r="J4287" t="s">
        <v>52</v>
      </c>
      <c r="K4287" t="s">
        <v>213</v>
      </c>
      <c r="L4287" t="s">
        <v>26</v>
      </c>
      <c r="M4287" t="s">
        <v>370</v>
      </c>
      <c r="N4287" s="2">
        <v>41514</v>
      </c>
      <c r="O4287" s="2">
        <v>41514</v>
      </c>
      <c r="P4287">
        <v>21</v>
      </c>
      <c r="Q4287" s="1">
        <v>0.02</v>
      </c>
      <c r="R4287">
        <v>47.98</v>
      </c>
      <c r="S4287">
        <v>3.61</v>
      </c>
      <c r="T4287">
        <f t="shared" si="66"/>
        <v>1007.5799999999999</v>
      </c>
    </row>
    <row r="4288" spans="1:20" x14ac:dyDescent="0.25">
      <c r="A4288">
        <v>4287</v>
      </c>
      <c r="B4288">
        <v>89247</v>
      </c>
      <c r="C4288" t="s">
        <v>256</v>
      </c>
      <c r="D4288" t="s">
        <v>20</v>
      </c>
      <c r="E4288" t="s">
        <v>187</v>
      </c>
      <c r="F4288" t="s">
        <v>22</v>
      </c>
      <c r="G4288" t="s">
        <v>23</v>
      </c>
      <c r="H4288" t="s">
        <v>219</v>
      </c>
      <c r="I4288" t="s">
        <v>28</v>
      </c>
      <c r="J4288" t="s">
        <v>52</v>
      </c>
      <c r="K4288" t="s">
        <v>43</v>
      </c>
      <c r="L4288" t="s">
        <v>746</v>
      </c>
      <c r="M4288" t="s">
        <v>331</v>
      </c>
      <c r="N4288" s="2">
        <v>41010</v>
      </c>
      <c r="O4288" s="2">
        <v>41011</v>
      </c>
      <c r="P4288">
        <v>2</v>
      </c>
      <c r="Q4288" s="1">
        <v>0.02</v>
      </c>
      <c r="R4288">
        <v>19.989999999999998</v>
      </c>
      <c r="S4288">
        <v>11.17</v>
      </c>
      <c r="T4288">
        <f t="shared" si="66"/>
        <v>39.979999999999997</v>
      </c>
    </row>
    <row r="4289" spans="1:20" x14ac:dyDescent="0.25">
      <c r="A4289">
        <v>4288</v>
      </c>
      <c r="B4289">
        <v>89247</v>
      </c>
      <c r="C4289" t="s">
        <v>338</v>
      </c>
      <c r="D4289" t="s">
        <v>38</v>
      </c>
      <c r="E4289" t="s">
        <v>21</v>
      </c>
      <c r="F4289" t="s">
        <v>31</v>
      </c>
      <c r="G4289" t="s">
        <v>23</v>
      </c>
      <c r="H4289" t="s">
        <v>24</v>
      </c>
      <c r="I4289" t="s">
        <v>28</v>
      </c>
      <c r="J4289" t="s">
        <v>52</v>
      </c>
      <c r="K4289" t="s">
        <v>1108</v>
      </c>
      <c r="L4289" t="s">
        <v>192</v>
      </c>
      <c r="M4289" t="s">
        <v>141</v>
      </c>
      <c r="N4289" s="2">
        <v>41010</v>
      </c>
      <c r="O4289" s="2">
        <v>41012</v>
      </c>
      <c r="P4289">
        <v>6</v>
      </c>
      <c r="Q4289" s="1">
        <v>0.06</v>
      </c>
      <c r="R4289">
        <v>65.989999999999995</v>
      </c>
      <c r="S4289">
        <v>8.99</v>
      </c>
      <c r="T4289">
        <f t="shared" si="66"/>
        <v>395.93999999999994</v>
      </c>
    </row>
    <row r="4290" spans="1:20" x14ac:dyDescent="0.25">
      <c r="A4290">
        <v>4289</v>
      </c>
      <c r="B4290">
        <v>89247</v>
      </c>
      <c r="C4290" t="s">
        <v>361</v>
      </c>
      <c r="D4290" t="s">
        <v>20</v>
      </c>
      <c r="E4290" t="s">
        <v>21</v>
      </c>
      <c r="F4290" t="s">
        <v>31</v>
      </c>
      <c r="G4290" t="s">
        <v>23</v>
      </c>
      <c r="H4290" t="s">
        <v>203</v>
      </c>
      <c r="I4290" t="s">
        <v>28</v>
      </c>
      <c r="J4290" t="s">
        <v>52</v>
      </c>
      <c r="K4290" t="s">
        <v>198</v>
      </c>
      <c r="L4290" t="s">
        <v>192</v>
      </c>
      <c r="M4290" t="s">
        <v>143</v>
      </c>
      <c r="N4290" s="2">
        <v>41010</v>
      </c>
      <c r="O4290" s="2">
        <v>41011</v>
      </c>
      <c r="P4290">
        <v>5</v>
      </c>
      <c r="Q4290" s="1">
        <v>0.1</v>
      </c>
      <c r="R4290">
        <v>159.99</v>
      </c>
      <c r="S4290">
        <v>5.5</v>
      </c>
      <c r="T4290">
        <f t="shared" si="66"/>
        <v>799.95</v>
      </c>
    </row>
    <row r="4291" spans="1:20" x14ac:dyDescent="0.25">
      <c r="A4291">
        <v>4290</v>
      </c>
      <c r="B4291">
        <v>89247</v>
      </c>
      <c r="C4291" t="s">
        <v>712</v>
      </c>
      <c r="D4291" t="s">
        <v>20</v>
      </c>
      <c r="E4291" t="s">
        <v>39</v>
      </c>
      <c r="F4291" t="s">
        <v>31</v>
      </c>
      <c r="G4291" t="s">
        <v>23</v>
      </c>
      <c r="H4291" t="s">
        <v>61</v>
      </c>
      <c r="I4291" t="s">
        <v>28</v>
      </c>
      <c r="J4291" t="s">
        <v>52</v>
      </c>
      <c r="K4291" t="s">
        <v>291</v>
      </c>
      <c r="L4291" t="s">
        <v>192</v>
      </c>
      <c r="M4291" t="s">
        <v>146</v>
      </c>
      <c r="N4291" s="2">
        <v>41010</v>
      </c>
      <c r="O4291" s="2">
        <v>41012</v>
      </c>
      <c r="P4291">
        <v>10</v>
      </c>
      <c r="Q4291" s="1">
        <v>0.1</v>
      </c>
      <c r="R4291">
        <v>6.48</v>
      </c>
      <c r="S4291">
        <v>8.73</v>
      </c>
      <c r="T4291">
        <f t="shared" ref="T4291:T4354" si="67">R4291*P4291</f>
        <v>64.800000000000011</v>
      </c>
    </row>
    <row r="4292" spans="1:20" x14ac:dyDescent="0.25">
      <c r="A4292">
        <v>4291</v>
      </c>
      <c r="B4292">
        <v>87396</v>
      </c>
      <c r="C4292" t="s">
        <v>968</v>
      </c>
      <c r="D4292" t="s">
        <v>38</v>
      </c>
      <c r="E4292" t="s">
        <v>39</v>
      </c>
      <c r="F4292" t="s">
        <v>22</v>
      </c>
      <c r="G4292" t="s">
        <v>41</v>
      </c>
      <c r="H4292" t="s">
        <v>49</v>
      </c>
      <c r="I4292" t="s">
        <v>28</v>
      </c>
      <c r="J4292" t="s">
        <v>52</v>
      </c>
      <c r="K4292" t="s">
        <v>154</v>
      </c>
      <c r="L4292" t="s">
        <v>192</v>
      </c>
      <c r="M4292" t="s">
        <v>331</v>
      </c>
      <c r="N4292" s="2">
        <v>40296</v>
      </c>
      <c r="O4292" s="2">
        <v>40298</v>
      </c>
      <c r="P4292">
        <v>7</v>
      </c>
      <c r="Q4292" s="1">
        <v>0.04</v>
      </c>
      <c r="R4292">
        <v>4.13</v>
      </c>
      <c r="S4292">
        <v>0.99</v>
      </c>
      <c r="T4292">
        <f t="shared" si="67"/>
        <v>28.91</v>
      </c>
    </row>
    <row r="4293" spans="1:20" x14ac:dyDescent="0.25">
      <c r="A4293">
        <v>4292</v>
      </c>
      <c r="B4293">
        <v>87396</v>
      </c>
      <c r="C4293" t="s">
        <v>968</v>
      </c>
      <c r="D4293" t="s">
        <v>20</v>
      </c>
      <c r="E4293" t="s">
        <v>39</v>
      </c>
      <c r="F4293" t="s">
        <v>22</v>
      </c>
      <c r="G4293" t="s">
        <v>41</v>
      </c>
      <c r="H4293" t="s">
        <v>61</v>
      </c>
      <c r="I4293" t="s">
        <v>28</v>
      </c>
      <c r="J4293" t="s">
        <v>52</v>
      </c>
      <c r="K4293" t="s">
        <v>181</v>
      </c>
      <c r="L4293" t="s">
        <v>192</v>
      </c>
      <c r="M4293" t="s">
        <v>80</v>
      </c>
      <c r="N4293" s="2">
        <v>40296</v>
      </c>
      <c r="O4293" s="2">
        <v>40298</v>
      </c>
      <c r="P4293">
        <v>12</v>
      </c>
      <c r="Q4293" s="1">
        <v>0.06</v>
      </c>
      <c r="R4293">
        <v>55.48</v>
      </c>
      <c r="S4293">
        <v>14.3</v>
      </c>
      <c r="T4293">
        <f t="shared" si="67"/>
        <v>665.76</v>
      </c>
    </row>
    <row r="4294" spans="1:20" x14ac:dyDescent="0.25">
      <c r="A4294">
        <v>4293</v>
      </c>
      <c r="B4294">
        <v>87670</v>
      </c>
      <c r="C4294" t="s">
        <v>665</v>
      </c>
      <c r="D4294" t="s">
        <v>20</v>
      </c>
      <c r="E4294" t="s">
        <v>39</v>
      </c>
      <c r="F4294" t="s">
        <v>47</v>
      </c>
      <c r="G4294" t="s">
        <v>41</v>
      </c>
      <c r="H4294" t="s">
        <v>49</v>
      </c>
      <c r="I4294" t="s">
        <v>28</v>
      </c>
      <c r="J4294" t="s">
        <v>52</v>
      </c>
      <c r="K4294" t="s">
        <v>165</v>
      </c>
      <c r="L4294" t="s">
        <v>192</v>
      </c>
      <c r="M4294" t="s">
        <v>51</v>
      </c>
      <c r="N4294" s="2">
        <v>41619</v>
      </c>
      <c r="O4294" s="2">
        <v>41620</v>
      </c>
      <c r="P4294">
        <v>15</v>
      </c>
      <c r="Q4294" s="1">
        <v>0.09</v>
      </c>
      <c r="R4294">
        <v>3.69</v>
      </c>
      <c r="S4294">
        <v>0.5</v>
      </c>
      <c r="T4294">
        <f t="shared" si="67"/>
        <v>55.35</v>
      </c>
    </row>
    <row r="4295" spans="1:20" x14ac:dyDescent="0.25">
      <c r="A4295">
        <v>4294</v>
      </c>
      <c r="B4295">
        <v>87670</v>
      </c>
      <c r="C4295" t="s">
        <v>665</v>
      </c>
      <c r="D4295" t="s">
        <v>20</v>
      </c>
      <c r="E4295" t="s">
        <v>21</v>
      </c>
      <c r="F4295" t="s">
        <v>47</v>
      </c>
      <c r="G4295" t="s">
        <v>41</v>
      </c>
      <c r="H4295" t="s">
        <v>206</v>
      </c>
      <c r="I4295" t="s">
        <v>28</v>
      </c>
      <c r="J4295" t="s">
        <v>52</v>
      </c>
      <c r="K4295" t="s">
        <v>1447</v>
      </c>
      <c r="L4295" t="s">
        <v>192</v>
      </c>
      <c r="M4295" t="s">
        <v>114</v>
      </c>
      <c r="N4295" s="2">
        <v>41619</v>
      </c>
      <c r="O4295" s="2">
        <v>41620</v>
      </c>
      <c r="P4295">
        <v>3</v>
      </c>
      <c r="Q4295" s="1">
        <v>0.06</v>
      </c>
      <c r="R4295">
        <v>65.989999999999995</v>
      </c>
      <c r="S4295">
        <v>8.99</v>
      </c>
      <c r="T4295">
        <f t="shared" si="67"/>
        <v>197.96999999999997</v>
      </c>
    </row>
    <row r="4296" spans="1:20" x14ac:dyDescent="0.25">
      <c r="A4296">
        <v>4295</v>
      </c>
      <c r="B4296">
        <v>90094</v>
      </c>
      <c r="C4296" t="s">
        <v>349</v>
      </c>
      <c r="D4296" t="s">
        <v>38</v>
      </c>
      <c r="E4296" t="s">
        <v>39</v>
      </c>
      <c r="F4296" t="s">
        <v>22</v>
      </c>
      <c r="G4296" t="s">
        <v>93</v>
      </c>
      <c r="H4296" t="s">
        <v>42</v>
      </c>
      <c r="I4296" t="s">
        <v>28</v>
      </c>
      <c r="J4296" t="s">
        <v>52</v>
      </c>
      <c r="K4296" t="s">
        <v>184</v>
      </c>
      <c r="L4296" t="s">
        <v>192</v>
      </c>
      <c r="M4296" t="s">
        <v>199</v>
      </c>
      <c r="N4296" s="2">
        <v>40917</v>
      </c>
      <c r="O4296" s="2">
        <v>40918</v>
      </c>
      <c r="P4296">
        <v>10</v>
      </c>
      <c r="Q4296" s="1">
        <v>0.05</v>
      </c>
      <c r="R4296">
        <v>363.25</v>
      </c>
      <c r="S4296">
        <v>19.989999999999998</v>
      </c>
      <c r="T4296">
        <f t="shared" si="67"/>
        <v>3632.5</v>
      </c>
    </row>
    <row r="4297" spans="1:20" x14ac:dyDescent="0.25">
      <c r="A4297">
        <v>4296</v>
      </c>
      <c r="B4297">
        <v>85903</v>
      </c>
      <c r="C4297" t="s">
        <v>880</v>
      </c>
      <c r="D4297" t="s">
        <v>20</v>
      </c>
      <c r="E4297" t="s">
        <v>187</v>
      </c>
      <c r="F4297" t="s">
        <v>40</v>
      </c>
      <c r="G4297" t="s">
        <v>32</v>
      </c>
      <c r="H4297" t="s">
        <v>217</v>
      </c>
      <c r="I4297" t="s">
        <v>28</v>
      </c>
      <c r="J4297" t="s">
        <v>29</v>
      </c>
      <c r="K4297" t="s">
        <v>158</v>
      </c>
      <c r="L4297" t="s">
        <v>746</v>
      </c>
      <c r="M4297" t="s">
        <v>264</v>
      </c>
      <c r="N4297" s="2">
        <v>41060</v>
      </c>
      <c r="O4297" s="2">
        <v>41061</v>
      </c>
      <c r="P4297">
        <v>3</v>
      </c>
      <c r="Q4297" s="1">
        <v>0.02</v>
      </c>
      <c r="R4297">
        <v>136.97999999999999</v>
      </c>
      <c r="S4297">
        <v>24.49</v>
      </c>
      <c r="T4297">
        <f t="shared" si="67"/>
        <v>410.93999999999994</v>
      </c>
    </row>
    <row r="4298" spans="1:20" x14ac:dyDescent="0.25">
      <c r="A4298">
        <v>4297</v>
      </c>
      <c r="B4298">
        <v>89255</v>
      </c>
      <c r="C4298" t="s">
        <v>1198</v>
      </c>
      <c r="D4298" t="s">
        <v>20</v>
      </c>
      <c r="E4298" t="s">
        <v>39</v>
      </c>
      <c r="F4298" t="s">
        <v>22</v>
      </c>
      <c r="G4298" t="s">
        <v>48</v>
      </c>
      <c r="H4298" t="s">
        <v>89</v>
      </c>
      <c r="I4298" t="s">
        <v>28</v>
      </c>
      <c r="J4298" t="s">
        <v>29</v>
      </c>
      <c r="K4298" t="s">
        <v>149</v>
      </c>
      <c r="L4298" t="s">
        <v>192</v>
      </c>
      <c r="M4298" t="s">
        <v>227</v>
      </c>
      <c r="N4298" s="2">
        <v>41130</v>
      </c>
      <c r="O4298" s="2">
        <v>41132</v>
      </c>
      <c r="P4298">
        <v>2</v>
      </c>
      <c r="Q4298" s="1">
        <v>0.01</v>
      </c>
      <c r="R4298">
        <v>4.9800000000000004</v>
      </c>
      <c r="S4298">
        <v>4.72</v>
      </c>
      <c r="T4298">
        <f t="shared" si="67"/>
        <v>9.9600000000000009</v>
      </c>
    </row>
    <row r="4299" spans="1:20" x14ac:dyDescent="0.25">
      <c r="A4299">
        <v>4298</v>
      </c>
      <c r="B4299">
        <v>89255</v>
      </c>
      <c r="C4299" t="s">
        <v>1198</v>
      </c>
      <c r="D4299" t="s">
        <v>578</v>
      </c>
      <c r="E4299" t="s">
        <v>187</v>
      </c>
      <c r="F4299" t="s">
        <v>22</v>
      </c>
      <c r="G4299" t="s">
        <v>48</v>
      </c>
      <c r="H4299" t="s">
        <v>188</v>
      </c>
      <c r="I4299" t="s">
        <v>28</v>
      </c>
      <c r="J4299" t="s">
        <v>29</v>
      </c>
      <c r="K4299" t="s">
        <v>101</v>
      </c>
      <c r="L4299" t="s">
        <v>330</v>
      </c>
      <c r="M4299" t="s">
        <v>227</v>
      </c>
      <c r="N4299" s="2">
        <v>41130</v>
      </c>
      <c r="O4299" s="2">
        <v>41135</v>
      </c>
      <c r="P4299">
        <v>8</v>
      </c>
      <c r="Q4299" s="1">
        <v>0.03</v>
      </c>
      <c r="R4299">
        <v>31.76</v>
      </c>
      <c r="S4299">
        <v>45.51</v>
      </c>
      <c r="T4299">
        <f t="shared" si="67"/>
        <v>254.08</v>
      </c>
    </row>
    <row r="4300" spans="1:20" x14ac:dyDescent="0.25">
      <c r="A4300">
        <v>4299</v>
      </c>
      <c r="B4300">
        <v>89260</v>
      </c>
      <c r="C4300" t="s">
        <v>1898</v>
      </c>
      <c r="D4300" t="s">
        <v>38</v>
      </c>
      <c r="E4300" t="s">
        <v>39</v>
      </c>
      <c r="F4300" t="s">
        <v>22</v>
      </c>
      <c r="G4300" t="s">
        <v>48</v>
      </c>
      <c r="H4300" t="s">
        <v>61</v>
      </c>
      <c r="I4300" t="s">
        <v>28</v>
      </c>
      <c r="J4300" t="s">
        <v>29</v>
      </c>
      <c r="K4300" t="s">
        <v>119</v>
      </c>
      <c r="L4300" t="s">
        <v>192</v>
      </c>
      <c r="M4300" t="s">
        <v>232</v>
      </c>
      <c r="N4300" s="2">
        <v>40742</v>
      </c>
      <c r="O4300" s="2">
        <v>40749</v>
      </c>
      <c r="P4300">
        <v>4</v>
      </c>
      <c r="Q4300" s="1">
        <v>0.03</v>
      </c>
      <c r="R4300">
        <v>28.53</v>
      </c>
      <c r="S4300">
        <v>1.49</v>
      </c>
      <c r="T4300">
        <f t="shared" si="67"/>
        <v>114.12</v>
      </c>
    </row>
    <row r="4301" spans="1:20" x14ac:dyDescent="0.25">
      <c r="A4301">
        <v>4300</v>
      </c>
      <c r="B4301">
        <v>89260</v>
      </c>
      <c r="C4301" t="s">
        <v>1898</v>
      </c>
      <c r="D4301" t="s">
        <v>20</v>
      </c>
      <c r="E4301" t="s">
        <v>21</v>
      </c>
      <c r="F4301" t="s">
        <v>22</v>
      </c>
      <c r="G4301" t="s">
        <v>48</v>
      </c>
      <c r="H4301" t="s">
        <v>24</v>
      </c>
      <c r="I4301" t="s">
        <v>28</v>
      </c>
      <c r="J4301" t="s">
        <v>29</v>
      </c>
      <c r="K4301" t="s">
        <v>25</v>
      </c>
      <c r="L4301" t="s">
        <v>706</v>
      </c>
      <c r="M4301" t="s">
        <v>86</v>
      </c>
      <c r="N4301" s="2">
        <v>40742</v>
      </c>
      <c r="O4301" s="2">
        <v>40747</v>
      </c>
      <c r="P4301">
        <v>3</v>
      </c>
      <c r="Q4301" s="1">
        <v>0.02</v>
      </c>
      <c r="R4301">
        <v>17.98</v>
      </c>
      <c r="S4301">
        <v>8.51</v>
      </c>
      <c r="T4301">
        <f t="shared" si="67"/>
        <v>53.94</v>
      </c>
    </row>
    <row r="4302" spans="1:20" x14ac:dyDescent="0.25">
      <c r="A4302">
        <v>4301</v>
      </c>
      <c r="B4302">
        <v>87718</v>
      </c>
      <c r="C4302" t="s">
        <v>484</v>
      </c>
      <c r="D4302" t="s">
        <v>578</v>
      </c>
      <c r="E4302" t="s">
        <v>21</v>
      </c>
      <c r="F4302" t="s">
        <v>47</v>
      </c>
      <c r="G4302" t="s">
        <v>23</v>
      </c>
      <c r="H4302" t="s">
        <v>203</v>
      </c>
      <c r="I4302" t="s">
        <v>28</v>
      </c>
      <c r="J4302" t="s">
        <v>29</v>
      </c>
      <c r="K4302" t="s">
        <v>201</v>
      </c>
      <c r="L4302" t="s">
        <v>283</v>
      </c>
      <c r="M4302" t="s">
        <v>114</v>
      </c>
      <c r="N4302" s="2">
        <v>41345</v>
      </c>
      <c r="O4302" s="2">
        <v>41347</v>
      </c>
      <c r="P4302">
        <v>4</v>
      </c>
      <c r="Q4302" s="1">
        <v>0.06</v>
      </c>
      <c r="R4302">
        <v>200.97</v>
      </c>
      <c r="S4302">
        <v>15.59</v>
      </c>
      <c r="T4302">
        <f t="shared" si="67"/>
        <v>803.88</v>
      </c>
    </row>
    <row r="4303" spans="1:20" x14ac:dyDescent="0.25">
      <c r="A4303">
        <v>4302</v>
      </c>
      <c r="B4303">
        <v>91276</v>
      </c>
      <c r="C4303" t="s">
        <v>1031</v>
      </c>
      <c r="D4303" t="s">
        <v>20</v>
      </c>
      <c r="E4303" t="s">
        <v>39</v>
      </c>
      <c r="F4303" t="s">
        <v>47</v>
      </c>
      <c r="G4303" t="s">
        <v>23</v>
      </c>
      <c r="H4303" t="s">
        <v>42</v>
      </c>
      <c r="I4303" t="s">
        <v>28</v>
      </c>
      <c r="J4303" t="s">
        <v>29</v>
      </c>
      <c r="K4303" t="s">
        <v>98</v>
      </c>
      <c r="L4303" t="s">
        <v>44</v>
      </c>
      <c r="M4303" t="s">
        <v>160</v>
      </c>
      <c r="N4303" s="2">
        <v>41578</v>
      </c>
      <c r="O4303" s="2">
        <v>41579</v>
      </c>
      <c r="P4303">
        <v>23</v>
      </c>
      <c r="Q4303" s="1">
        <v>0.06</v>
      </c>
      <c r="R4303">
        <v>4.28</v>
      </c>
      <c r="S4303">
        <v>1.6</v>
      </c>
      <c r="T4303">
        <f t="shared" si="67"/>
        <v>98.440000000000012</v>
      </c>
    </row>
    <row r="4304" spans="1:20" x14ac:dyDescent="0.25">
      <c r="A4304">
        <v>4303</v>
      </c>
      <c r="B4304">
        <v>88528</v>
      </c>
      <c r="C4304" t="s">
        <v>1555</v>
      </c>
      <c r="D4304" t="s">
        <v>20</v>
      </c>
      <c r="E4304" t="s">
        <v>39</v>
      </c>
      <c r="F4304" t="s">
        <v>40</v>
      </c>
      <c r="G4304" t="s">
        <v>93</v>
      </c>
      <c r="H4304" t="s">
        <v>42</v>
      </c>
      <c r="I4304" t="s">
        <v>28</v>
      </c>
      <c r="J4304" t="s">
        <v>29</v>
      </c>
      <c r="K4304" t="s">
        <v>170</v>
      </c>
      <c r="L4304" t="s">
        <v>192</v>
      </c>
      <c r="M4304" t="s">
        <v>99</v>
      </c>
      <c r="N4304" s="2">
        <v>40557</v>
      </c>
      <c r="O4304" s="2">
        <v>40560</v>
      </c>
      <c r="P4304">
        <v>8</v>
      </c>
      <c r="Q4304" s="1">
        <v>0.03</v>
      </c>
      <c r="R4304">
        <v>6.48</v>
      </c>
      <c r="S4304">
        <v>5.74</v>
      </c>
      <c r="T4304">
        <f t="shared" si="67"/>
        <v>51.84</v>
      </c>
    </row>
    <row r="4305" spans="1:20" x14ac:dyDescent="0.25">
      <c r="A4305">
        <v>4304</v>
      </c>
      <c r="B4305">
        <v>89728</v>
      </c>
      <c r="C4305" t="s">
        <v>1371</v>
      </c>
      <c r="D4305" t="s">
        <v>20</v>
      </c>
      <c r="E4305" t="s">
        <v>21</v>
      </c>
      <c r="F4305" t="s">
        <v>22</v>
      </c>
      <c r="G4305" t="s">
        <v>93</v>
      </c>
      <c r="H4305" t="s">
        <v>203</v>
      </c>
      <c r="I4305" t="s">
        <v>28</v>
      </c>
      <c r="J4305" t="s">
        <v>29</v>
      </c>
      <c r="K4305" t="s">
        <v>1243</v>
      </c>
      <c r="L4305" t="s">
        <v>746</v>
      </c>
      <c r="M4305" t="s">
        <v>331</v>
      </c>
      <c r="N4305" s="2">
        <v>41514</v>
      </c>
      <c r="O4305" s="2">
        <v>41514</v>
      </c>
      <c r="P4305">
        <v>24</v>
      </c>
      <c r="Q4305" s="1">
        <v>0.09</v>
      </c>
      <c r="R4305">
        <v>199.99</v>
      </c>
      <c r="S4305">
        <v>24.49</v>
      </c>
      <c r="T4305">
        <f t="shared" si="67"/>
        <v>4799.76</v>
      </c>
    </row>
    <row r="4306" spans="1:20" x14ac:dyDescent="0.25">
      <c r="A4306">
        <v>4305</v>
      </c>
      <c r="B4306">
        <v>87985</v>
      </c>
      <c r="C4306" t="s">
        <v>2083</v>
      </c>
      <c r="D4306" t="s">
        <v>38</v>
      </c>
      <c r="E4306" t="s">
        <v>39</v>
      </c>
      <c r="F4306" t="s">
        <v>47</v>
      </c>
      <c r="G4306" t="s">
        <v>32</v>
      </c>
      <c r="H4306" t="s">
        <v>49</v>
      </c>
      <c r="I4306" t="s">
        <v>28</v>
      </c>
      <c r="J4306" t="s">
        <v>29</v>
      </c>
      <c r="K4306" t="s">
        <v>95</v>
      </c>
      <c r="L4306" t="s">
        <v>192</v>
      </c>
      <c r="M4306" t="s">
        <v>117</v>
      </c>
      <c r="N4306" s="2">
        <v>41034</v>
      </c>
      <c r="O4306" s="2">
        <v>41036</v>
      </c>
      <c r="P4306">
        <v>2</v>
      </c>
      <c r="Q4306" s="1">
        <v>0.04</v>
      </c>
      <c r="R4306">
        <v>37.700000000000003</v>
      </c>
      <c r="S4306">
        <v>2.99</v>
      </c>
      <c r="T4306">
        <f t="shared" si="67"/>
        <v>75.400000000000006</v>
      </c>
    </row>
    <row r="4307" spans="1:20" x14ac:dyDescent="0.25">
      <c r="A4307">
        <v>4306</v>
      </c>
      <c r="B4307">
        <v>89480</v>
      </c>
      <c r="C4307" t="s">
        <v>2259</v>
      </c>
      <c r="D4307" t="s">
        <v>20</v>
      </c>
      <c r="E4307" t="s">
        <v>21</v>
      </c>
      <c r="F4307" t="s">
        <v>22</v>
      </c>
      <c r="G4307" t="s">
        <v>93</v>
      </c>
      <c r="H4307" t="s">
        <v>203</v>
      </c>
      <c r="I4307" t="s">
        <v>28</v>
      </c>
      <c r="J4307" t="s">
        <v>29</v>
      </c>
      <c r="K4307" t="s">
        <v>201</v>
      </c>
      <c r="L4307" t="s">
        <v>192</v>
      </c>
      <c r="M4307" t="s">
        <v>182</v>
      </c>
      <c r="N4307" s="2">
        <v>41605</v>
      </c>
      <c r="O4307" s="2">
        <v>41607</v>
      </c>
      <c r="P4307">
        <v>41</v>
      </c>
      <c r="Q4307" s="1">
        <v>0.02</v>
      </c>
      <c r="R4307">
        <v>65.989999999999995</v>
      </c>
      <c r="S4307">
        <v>5.26</v>
      </c>
      <c r="T4307">
        <f t="shared" si="67"/>
        <v>2705.5899999999997</v>
      </c>
    </row>
    <row r="4308" spans="1:20" x14ac:dyDescent="0.25">
      <c r="A4308">
        <v>4307</v>
      </c>
      <c r="B4308">
        <v>87461</v>
      </c>
      <c r="C4308" t="s">
        <v>2455</v>
      </c>
      <c r="D4308" t="s">
        <v>20</v>
      </c>
      <c r="E4308" t="s">
        <v>21</v>
      </c>
      <c r="F4308" t="s">
        <v>31</v>
      </c>
      <c r="G4308" t="s">
        <v>93</v>
      </c>
      <c r="H4308" t="s">
        <v>206</v>
      </c>
      <c r="I4308" t="s">
        <v>28</v>
      </c>
      <c r="J4308" t="s">
        <v>29</v>
      </c>
      <c r="K4308" t="s">
        <v>198</v>
      </c>
      <c r="L4308" t="s">
        <v>706</v>
      </c>
      <c r="M4308" t="s">
        <v>35</v>
      </c>
      <c r="N4308" s="2">
        <v>41629</v>
      </c>
      <c r="O4308" s="2">
        <v>41630</v>
      </c>
      <c r="P4308">
        <v>4</v>
      </c>
      <c r="Q4308" s="1">
        <v>0.06</v>
      </c>
      <c r="R4308">
        <v>150.97999999999999</v>
      </c>
      <c r="S4308">
        <v>13.99</v>
      </c>
      <c r="T4308">
        <f t="shared" si="67"/>
        <v>603.91999999999996</v>
      </c>
    </row>
    <row r="4309" spans="1:20" x14ac:dyDescent="0.25">
      <c r="A4309">
        <v>4308</v>
      </c>
      <c r="B4309">
        <v>87461</v>
      </c>
      <c r="C4309" t="s">
        <v>1476</v>
      </c>
      <c r="D4309" t="s">
        <v>20</v>
      </c>
      <c r="E4309" t="s">
        <v>187</v>
      </c>
      <c r="F4309" t="s">
        <v>47</v>
      </c>
      <c r="G4309" t="s">
        <v>93</v>
      </c>
      <c r="H4309" t="s">
        <v>188</v>
      </c>
      <c r="I4309" t="s">
        <v>28</v>
      </c>
      <c r="J4309" t="s">
        <v>29</v>
      </c>
      <c r="K4309" t="s">
        <v>291</v>
      </c>
      <c r="L4309" t="s">
        <v>192</v>
      </c>
      <c r="M4309" t="s">
        <v>111</v>
      </c>
      <c r="N4309" s="2">
        <v>41629</v>
      </c>
      <c r="O4309" s="2">
        <v>41631</v>
      </c>
      <c r="P4309">
        <v>23</v>
      </c>
      <c r="Q4309" s="1">
        <v>0.02</v>
      </c>
      <c r="R4309">
        <v>6.24</v>
      </c>
      <c r="S4309">
        <v>5.22</v>
      </c>
      <c r="T4309">
        <f t="shared" si="67"/>
        <v>143.52000000000001</v>
      </c>
    </row>
    <row r="4310" spans="1:20" x14ac:dyDescent="0.25">
      <c r="A4310">
        <v>4309</v>
      </c>
      <c r="B4310">
        <v>87461</v>
      </c>
      <c r="C4310" t="s">
        <v>2314</v>
      </c>
      <c r="D4310" t="s">
        <v>20</v>
      </c>
      <c r="E4310" t="s">
        <v>21</v>
      </c>
      <c r="F4310" t="s">
        <v>47</v>
      </c>
      <c r="G4310" t="s">
        <v>93</v>
      </c>
      <c r="H4310" t="s">
        <v>33</v>
      </c>
      <c r="I4310" t="s">
        <v>28</v>
      </c>
      <c r="J4310" t="s">
        <v>29</v>
      </c>
      <c r="K4310" t="s">
        <v>1243</v>
      </c>
      <c r="L4310" t="s">
        <v>192</v>
      </c>
      <c r="M4310" t="s">
        <v>134</v>
      </c>
      <c r="N4310" s="2">
        <v>41629</v>
      </c>
      <c r="O4310" s="2">
        <v>41632</v>
      </c>
      <c r="P4310">
        <v>24</v>
      </c>
      <c r="Q4310" s="1">
        <v>0.06</v>
      </c>
      <c r="R4310">
        <v>65.989999999999995</v>
      </c>
      <c r="S4310">
        <v>5.92</v>
      </c>
      <c r="T4310">
        <f t="shared" si="67"/>
        <v>1583.7599999999998</v>
      </c>
    </row>
    <row r="4311" spans="1:20" x14ac:dyDescent="0.25">
      <c r="A4311">
        <v>4310</v>
      </c>
      <c r="B4311">
        <v>88046</v>
      </c>
      <c r="C4311" t="s">
        <v>504</v>
      </c>
      <c r="D4311" t="s">
        <v>20</v>
      </c>
      <c r="E4311" t="s">
        <v>21</v>
      </c>
      <c r="F4311" t="s">
        <v>40</v>
      </c>
      <c r="G4311" t="s">
        <v>23</v>
      </c>
      <c r="H4311" t="s">
        <v>206</v>
      </c>
      <c r="I4311" t="s">
        <v>28</v>
      </c>
      <c r="J4311" t="s">
        <v>29</v>
      </c>
      <c r="K4311" t="s">
        <v>208</v>
      </c>
      <c r="L4311" t="s">
        <v>192</v>
      </c>
      <c r="M4311" t="s">
        <v>99</v>
      </c>
      <c r="N4311" s="2">
        <v>41541</v>
      </c>
      <c r="O4311" s="2">
        <v>41542</v>
      </c>
      <c r="P4311">
        <v>23</v>
      </c>
      <c r="Q4311" s="1">
        <v>0.03</v>
      </c>
      <c r="R4311">
        <v>152.47999999999999</v>
      </c>
      <c r="S4311">
        <v>6.5</v>
      </c>
      <c r="T4311">
        <f t="shared" si="67"/>
        <v>3507.04</v>
      </c>
    </row>
    <row r="4312" spans="1:20" x14ac:dyDescent="0.25">
      <c r="A4312">
        <v>4311</v>
      </c>
      <c r="B4312">
        <v>88046</v>
      </c>
      <c r="C4312" t="s">
        <v>504</v>
      </c>
      <c r="D4312" t="s">
        <v>20</v>
      </c>
      <c r="E4312" t="s">
        <v>39</v>
      </c>
      <c r="F4312" t="s">
        <v>40</v>
      </c>
      <c r="G4312" t="s">
        <v>23</v>
      </c>
      <c r="H4312" t="s">
        <v>54</v>
      </c>
      <c r="I4312" t="s">
        <v>28</v>
      </c>
      <c r="J4312" t="s">
        <v>29</v>
      </c>
      <c r="K4312" t="s">
        <v>58</v>
      </c>
      <c r="L4312" t="s">
        <v>192</v>
      </c>
      <c r="M4312" t="s">
        <v>59</v>
      </c>
      <c r="N4312" s="2">
        <v>41541</v>
      </c>
      <c r="O4312" s="2">
        <v>41542</v>
      </c>
      <c r="P4312">
        <v>2</v>
      </c>
      <c r="Q4312" s="1">
        <v>0.1</v>
      </c>
      <c r="R4312">
        <v>2.61</v>
      </c>
      <c r="S4312">
        <v>0.5</v>
      </c>
      <c r="T4312">
        <f t="shared" si="67"/>
        <v>5.22</v>
      </c>
    </row>
    <row r="4313" spans="1:20" x14ac:dyDescent="0.25">
      <c r="A4313">
        <v>4312</v>
      </c>
      <c r="B4313">
        <v>90595</v>
      </c>
      <c r="C4313" t="s">
        <v>664</v>
      </c>
      <c r="D4313" t="s">
        <v>20</v>
      </c>
      <c r="E4313" t="s">
        <v>21</v>
      </c>
      <c r="F4313" t="s">
        <v>22</v>
      </c>
      <c r="G4313" t="s">
        <v>41</v>
      </c>
      <c r="H4313" t="s">
        <v>206</v>
      </c>
      <c r="I4313" t="s">
        <v>28</v>
      </c>
      <c r="J4313" t="s">
        <v>29</v>
      </c>
      <c r="K4313" t="s">
        <v>210</v>
      </c>
      <c r="L4313" t="s">
        <v>192</v>
      </c>
      <c r="M4313" t="s">
        <v>444</v>
      </c>
      <c r="N4313" s="2">
        <v>41522</v>
      </c>
      <c r="O4313" s="2">
        <v>41525</v>
      </c>
      <c r="P4313">
        <v>16</v>
      </c>
      <c r="Q4313" s="1">
        <v>0.1</v>
      </c>
      <c r="R4313">
        <v>195.99</v>
      </c>
      <c r="S4313">
        <v>4.2</v>
      </c>
      <c r="T4313">
        <f t="shared" si="67"/>
        <v>3135.84</v>
      </c>
    </row>
    <row r="4314" spans="1:20" x14ac:dyDescent="0.25">
      <c r="A4314">
        <v>4313</v>
      </c>
      <c r="B4314">
        <v>90595</v>
      </c>
      <c r="C4314" t="s">
        <v>664</v>
      </c>
      <c r="D4314" t="s">
        <v>20</v>
      </c>
      <c r="E4314" t="s">
        <v>21</v>
      </c>
      <c r="F4314" t="s">
        <v>22</v>
      </c>
      <c r="G4314" t="s">
        <v>41</v>
      </c>
      <c r="H4314" t="s">
        <v>24</v>
      </c>
      <c r="I4314" t="s">
        <v>28</v>
      </c>
      <c r="J4314" t="s">
        <v>29</v>
      </c>
      <c r="K4314" t="s">
        <v>213</v>
      </c>
      <c r="L4314" t="s">
        <v>192</v>
      </c>
      <c r="M4314" t="s">
        <v>173</v>
      </c>
      <c r="N4314" s="2">
        <v>41522</v>
      </c>
      <c r="O4314" s="2">
        <v>41523</v>
      </c>
      <c r="P4314">
        <v>22</v>
      </c>
      <c r="Q4314" s="1">
        <v>0.01</v>
      </c>
      <c r="R4314">
        <v>125.99</v>
      </c>
      <c r="S4314">
        <v>8.08</v>
      </c>
      <c r="T4314">
        <f t="shared" si="67"/>
        <v>2771.7799999999997</v>
      </c>
    </row>
    <row r="4315" spans="1:20" x14ac:dyDescent="0.25">
      <c r="A4315">
        <v>4314</v>
      </c>
      <c r="B4315">
        <v>87619</v>
      </c>
      <c r="C4315" t="s">
        <v>1340</v>
      </c>
      <c r="D4315" t="s">
        <v>20</v>
      </c>
      <c r="E4315" t="s">
        <v>39</v>
      </c>
      <c r="F4315" t="s">
        <v>47</v>
      </c>
      <c r="G4315" t="s">
        <v>32</v>
      </c>
      <c r="H4315" t="s">
        <v>42</v>
      </c>
      <c r="I4315" t="s">
        <v>28</v>
      </c>
      <c r="J4315" t="s">
        <v>29</v>
      </c>
      <c r="K4315" t="s">
        <v>113</v>
      </c>
      <c r="L4315" t="s">
        <v>44</v>
      </c>
      <c r="M4315" t="s">
        <v>111</v>
      </c>
      <c r="N4315" s="2">
        <v>40420</v>
      </c>
      <c r="O4315" s="2">
        <v>40420</v>
      </c>
      <c r="P4315">
        <v>12</v>
      </c>
      <c r="Q4315" s="1">
        <v>0.1</v>
      </c>
      <c r="R4315">
        <v>11.55</v>
      </c>
      <c r="S4315">
        <v>2.36</v>
      </c>
      <c r="T4315">
        <f t="shared" si="67"/>
        <v>138.60000000000002</v>
      </c>
    </row>
    <row r="4316" spans="1:20" x14ac:dyDescent="0.25">
      <c r="A4316">
        <v>4315</v>
      </c>
      <c r="B4316">
        <v>90422</v>
      </c>
      <c r="C4316" t="s">
        <v>933</v>
      </c>
      <c r="D4316" t="s">
        <v>578</v>
      </c>
      <c r="E4316" t="s">
        <v>187</v>
      </c>
      <c r="F4316" t="s">
        <v>47</v>
      </c>
      <c r="G4316" t="s">
        <v>32</v>
      </c>
      <c r="H4316" t="s">
        <v>217</v>
      </c>
      <c r="I4316" t="s">
        <v>28</v>
      </c>
      <c r="J4316" t="s">
        <v>29</v>
      </c>
      <c r="K4316" t="s">
        <v>101</v>
      </c>
      <c r="L4316" t="s">
        <v>330</v>
      </c>
      <c r="M4316" t="s">
        <v>51</v>
      </c>
      <c r="N4316" s="2">
        <v>40853</v>
      </c>
      <c r="O4316" s="2">
        <v>40854</v>
      </c>
      <c r="P4316">
        <v>7</v>
      </c>
      <c r="Q4316" s="1">
        <v>0.1</v>
      </c>
      <c r="R4316">
        <v>320.64</v>
      </c>
      <c r="S4316">
        <v>43.57</v>
      </c>
      <c r="T4316">
        <f t="shared" si="67"/>
        <v>2244.48</v>
      </c>
    </row>
    <row r="4317" spans="1:20" x14ac:dyDescent="0.25">
      <c r="A4317">
        <v>4316</v>
      </c>
      <c r="B4317">
        <v>90253</v>
      </c>
      <c r="C4317" t="s">
        <v>1846</v>
      </c>
      <c r="D4317" t="s">
        <v>38</v>
      </c>
      <c r="E4317" t="s">
        <v>39</v>
      </c>
      <c r="F4317" t="s">
        <v>31</v>
      </c>
      <c r="G4317" t="s">
        <v>41</v>
      </c>
      <c r="H4317" t="s">
        <v>42</v>
      </c>
      <c r="I4317" t="s">
        <v>28</v>
      </c>
      <c r="J4317" t="s">
        <v>29</v>
      </c>
      <c r="K4317" t="s">
        <v>62</v>
      </c>
      <c r="L4317" t="s">
        <v>746</v>
      </c>
      <c r="M4317" t="s">
        <v>139</v>
      </c>
      <c r="N4317" s="2">
        <v>41413</v>
      </c>
      <c r="O4317" s="2">
        <v>41415</v>
      </c>
      <c r="P4317">
        <v>14</v>
      </c>
      <c r="Q4317" s="1">
        <v>0</v>
      </c>
      <c r="R4317">
        <v>95.99</v>
      </c>
      <c r="S4317">
        <v>35</v>
      </c>
      <c r="T4317">
        <f t="shared" si="67"/>
        <v>1343.86</v>
      </c>
    </row>
    <row r="4318" spans="1:20" x14ac:dyDescent="0.25">
      <c r="A4318">
        <v>4317</v>
      </c>
      <c r="B4318">
        <v>90278</v>
      </c>
      <c r="C4318" t="s">
        <v>1353</v>
      </c>
      <c r="D4318" t="s">
        <v>20</v>
      </c>
      <c r="E4318" t="s">
        <v>21</v>
      </c>
      <c r="F4318" t="s">
        <v>31</v>
      </c>
      <c r="G4318" t="s">
        <v>32</v>
      </c>
      <c r="H4318" t="s">
        <v>24</v>
      </c>
      <c r="I4318" t="s">
        <v>28</v>
      </c>
      <c r="J4318" t="s">
        <v>29</v>
      </c>
      <c r="K4318" t="s">
        <v>1147</v>
      </c>
      <c r="L4318" t="s">
        <v>192</v>
      </c>
      <c r="M4318" t="s">
        <v>139</v>
      </c>
      <c r="N4318" s="2">
        <v>41454</v>
      </c>
      <c r="O4318" s="2">
        <v>41455</v>
      </c>
      <c r="P4318">
        <v>17</v>
      </c>
      <c r="Q4318" s="1">
        <v>0.08</v>
      </c>
      <c r="R4318">
        <v>205.99</v>
      </c>
      <c r="S4318">
        <v>5</v>
      </c>
      <c r="T4318">
        <f t="shared" si="67"/>
        <v>3501.83</v>
      </c>
    </row>
    <row r="4319" spans="1:20" x14ac:dyDescent="0.25">
      <c r="A4319">
        <v>4318</v>
      </c>
      <c r="B4319">
        <v>91265</v>
      </c>
      <c r="C4319" t="s">
        <v>1775</v>
      </c>
      <c r="D4319" t="s">
        <v>20</v>
      </c>
      <c r="E4319" t="s">
        <v>21</v>
      </c>
      <c r="F4319" t="s">
        <v>40</v>
      </c>
      <c r="G4319" t="s">
        <v>32</v>
      </c>
      <c r="H4319" t="s">
        <v>206</v>
      </c>
      <c r="I4319" t="s">
        <v>28</v>
      </c>
      <c r="J4319" t="s">
        <v>29</v>
      </c>
      <c r="K4319" t="s">
        <v>210</v>
      </c>
      <c r="L4319" t="s">
        <v>192</v>
      </c>
      <c r="M4319" t="s">
        <v>99</v>
      </c>
      <c r="N4319" s="2">
        <v>41606</v>
      </c>
      <c r="O4319" s="2">
        <v>41609</v>
      </c>
      <c r="P4319">
        <v>34</v>
      </c>
      <c r="Q4319" s="1">
        <v>0.05</v>
      </c>
      <c r="R4319">
        <v>115.99</v>
      </c>
      <c r="S4319">
        <v>5.92</v>
      </c>
      <c r="T4319">
        <f t="shared" si="67"/>
        <v>3943.66</v>
      </c>
    </row>
    <row r="4320" spans="1:20" x14ac:dyDescent="0.25">
      <c r="A4320">
        <v>4319</v>
      </c>
      <c r="B4320">
        <v>90061</v>
      </c>
      <c r="C4320" t="s">
        <v>1492</v>
      </c>
      <c r="D4320" t="s">
        <v>20</v>
      </c>
      <c r="E4320" t="s">
        <v>39</v>
      </c>
      <c r="F4320" t="s">
        <v>47</v>
      </c>
      <c r="G4320" t="s">
        <v>23</v>
      </c>
      <c r="H4320" t="s">
        <v>49</v>
      </c>
      <c r="I4320" t="s">
        <v>28</v>
      </c>
      <c r="J4320" t="s">
        <v>29</v>
      </c>
      <c r="K4320" t="s">
        <v>138</v>
      </c>
      <c r="L4320" t="s">
        <v>192</v>
      </c>
      <c r="M4320" t="s">
        <v>51</v>
      </c>
      <c r="N4320" s="2">
        <v>40749</v>
      </c>
      <c r="O4320" s="2">
        <v>40751</v>
      </c>
      <c r="P4320">
        <v>5</v>
      </c>
      <c r="Q4320" s="1">
        <v>0.08</v>
      </c>
      <c r="R4320">
        <v>7.28</v>
      </c>
      <c r="S4320">
        <v>5.47</v>
      </c>
      <c r="T4320">
        <f t="shared" si="67"/>
        <v>36.4</v>
      </c>
    </row>
    <row r="4321" spans="1:20" x14ac:dyDescent="0.25">
      <c r="A4321">
        <v>4320</v>
      </c>
      <c r="B4321">
        <v>90836</v>
      </c>
      <c r="C4321" t="s">
        <v>663</v>
      </c>
      <c r="D4321" t="s">
        <v>20</v>
      </c>
      <c r="E4321" t="s">
        <v>187</v>
      </c>
      <c r="F4321" t="s">
        <v>31</v>
      </c>
      <c r="G4321" t="s">
        <v>48</v>
      </c>
      <c r="H4321" t="s">
        <v>219</v>
      </c>
      <c r="I4321" t="s">
        <v>28</v>
      </c>
      <c r="J4321" t="s">
        <v>29</v>
      </c>
      <c r="K4321" t="s">
        <v>170</v>
      </c>
      <c r="L4321" t="s">
        <v>706</v>
      </c>
      <c r="M4321" t="s">
        <v>143</v>
      </c>
      <c r="N4321" s="2">
        <v>41613</v>
      </c>
      <c r="O4321" s="2">
        <v>41613</v>
      </c>
      <c r="P4321">
        <v>6</v>
      </c>
      <c r="Q4321" s="1">
        <v>0.06</v>
      </c>
      <c r="R4321">
        <v>55.5</v>
      </c>
      <c r="S4321">
        <v>52.2</v>
      </c>
      <c r="T4321">
        <f t="shared" si="67"/>
        <v>333</v>
      </c>
    </row>
    <row r="4322" spans="1:20" x14ac:dyDescent="0.25">
      <c r="A4322">
        <v>4321</v>
      </c>
      <c r="B4322">
        <v>90836</v>
      </c>
      <c r="C4322" t="s">
        <v>663</v>
      </c>
      <c r="D4322" t="s">
        <v>578</v>
      </c>
      <c r="E4322" t="s">
        <v>187</v>
      </c>
      <c r="F4322" t="s">
        <v>31</v>
      </c>
      <c r="G4322" t="s">
        <v>48</v>
      </c>
      <c r="H4322" t="s">
        <v>188</v>
      </c>
      <c r="I4322" t="s">
        <v>28</v>
      </c>
      <c r="J4322" t="s">
        <v>29</v>
      </c>
      <c r="K4322" t="s">
        <v>113</v>
      </c>
      <c r="L4322" t="s">
        <v>330</v>
      </c>
      <c r="M4322" t="s">
        <v>139</v>
      </c>
      <c r="N4322" s="2">
        <v>41613</v>
      </c>
      <c r="O4322" s="2">
        <v>41617</v>
      </c>
      <c r="P4322">
        <v>24</v>
      </c>
      <c r="Q4322" s="1">
        <v>0</v>
      </c>
      <c r="R4322">
        <v>227.55</v>
      </c>
      <c r="S4322">
        <v>32.479999999999997</v>
      </c>
      <c r="T4322">
        <f t="shared" si="67"/>
        <v>5461.2000000000007</v>
      </c>
    </row>
    <row r="4323" spans="1:20" x14ac:dyDescent="0.25">
      <c r="A4323">
        <v>4322</v>
      </c>
      <c r="B4323">
        <v>86915</v>
      </c>
      <c r="C4323" t="s">
        <v>1597</v>
      </c>
      <c r="D4323" t="s">
        <v>20</v>
      </c>
      <c r="E4323" t="s">
        <v>21</v>
      </c>
      <c r="F4323" t="s">
        <v>22</v>
      </c>
      <c r="G4323" t="s">
        <v>41</v>
      </c>
      <c r="H4323" t="s">
        <v>203</v>
      </c>
      <c r="I4323" t="s">
        <v>28</v>
      </c>
      <c r="J4323" t="s">
        <v>29</v>
      </c>
      <c r="K4323" t="s">
        <v>201</v>
      </c>
      <c r="L4323" t="s">
        <v>26</v>
      </c>
      <c r="M4323" t="s">
        <v>150</v>
      </c>
      <c r="N4323" s="2">
        <v>40892</v>
      </c>
      <c r="O4323" s="2">
        <v>40893</v>
      </c>
      <c r="P4323">
        <v>5</v>
      </c>
      <c r="Q4323" s="1">
        <v>0.06</v>
      </c>
      <c r="R4323">
        <v>40.97</v>
      </c>
      <c r="S4323">
        <v>1.99</v>
      </c>
      <c r="T4323">
        <f t="shared" si="67"/>
        <v>204.85</v>
      </c>
    </row>
    <row r="4324" spans="1:20" x14ac:dyDescent="0.25">
      <c r="A4324">
        <v>4323</v>
      </c>
      <c r="B4324">
        <v>90865</v>
      </c>
      <c r="C4324" t="s">
        <v>1068</v>
      </c>
      <c r="D4324" t="s">
        <v>578</v>
      </c>
      <c r="E4324" t="s">
        <v>39</v>
      </c>
      <c r="F4324" t="s">
        <v>22</v>
      </c>
      <c r="G4324" t="s">
        <v>41</v>
      </c>
      <c r="H4324" t="s">
        <v>78</v>
      </c>
      <c r="I4324" t="s">
        <v>28</v>
      </c>
      <c r="J4324" t="s">
        <v>29</v>
      </c>
      <c r="K4324" t="s">
        <v>291</v>
      </c>
      <c r="L4324" t="s">
        <v>283</v>
      </c>
      <c r="M4324" t="s">
        <v>232</v>
      </c>
      <c r="N4324" s="2">
        <v>41496</v>
      </c>
      <c r="O4324" s="2">
        <v>41498</v>
      </c>
      <c r="P4324">
        <v>13</v>
      </c>
      <c r="Q4324" s="1">
        <v>0.02</v>
      </c>
      <c r="R4324">
        <v>225.02</v>
      </c>
      <c r="S4324">
        <v>28.66</v>
      </c>
      <c r="T4324">
        <f t="shared" si="67"/>
        <v>2925.26</v>
      </c>
    </row>
    <row r="4325" spans="1:20" x14ac:dyDescent="0.25">
      <c r="A4325">
        <v>4324</v>
      </c>
      <c r="B4325">
        <v>86184</v>
      </c>
      <c r="C4325" t="s">
        <v>1797</v>
      </c>
      <c r="D4325" t="s">
        <v>578</v>
      </c>
      <c r="E4325" t="s">
        <v>187</v>
      </c>
      <c r="F4325" t="s">
        <v>31</v>
      </c>
      <c r="G4325" t="s">
        <v>93</v>
      </c>
      <c r="H4325" t="s">
        <v>219</v>
      </c>
      <c r="I4325" t="s">
        <v>28</v>
      </c>
      <c r="J4325" t="s">
        <v>29</v>
      </c>
      <c r="K4325" t="s">
        <v>291</v>
      </c>
      <c r="L4325" t="s">
        <v>330</v>
      </c>
      <c r="M4325" t="s">
        <v>102</v>
      </c>
      <c r="N4325" s="2">
        <v>40255</v>
      </c>
      <c r="O4325" s="2">
        <v>40256</v>
      </c>
      <c r="P4325">
        <v>11</v>
      </c>
      <c r="Q4325" s="1">
        <v>0.01</v>
      </c>
      <c r="R4325">
        <v>220.98</v>
      </c>
      <c r="S4325">
        <v>64.66</v>
      </c>
      <c r="T4325">
        <f t="shared" si="67"/>
        <v>2430.7799999999997</v>
      </c>
    </row>
    <row r="4326" spans="1:20" x14ac:dyDescent="0.25">
      <c r="A4326">
        <v>4325</v>
      </c>
      <c r="B4326">
        <v>85946</v>
      </c>
      <c r="C4326" t="s">
        <v>1824</v>
      </c>
      <c r="D4326" t="s">
        <v>20</v>
      </c>
      <c r="E4326" t="s">
        <v>39</v>
      </c>
      <c r="F4326" t="s">
        <v>22</v>
      </c>
      <c r="G4326" t="s">
        <v>32</v>
      </c>
      <c r="H4326" t="s">
        <v>49</v>
      </c>
      <c r="I4326" t="s">
        <v>28</v>
      </c>
      <c r="J4326" t="s">
        <v>29</v>
      </c>
      <c r="K4326" t="s">
        <v>165</v>
      </c>
      <c r="L4326" t="s">
        <v>192</v>
      </c>
      <c r="M4326" t="s">
        <v>331</v>
      </c>
      <c r="N4326" s="2">
        <v>41604</v>
      </c>
      <c r="O4326" s="2">
        <v>41605</v>
      </c>
      <c r="P4326">
        <v>14</v>
      </c>
      <c r="Q4326" s="1">
        <v>0.06</v>
      </c>
      <c r="R4326">
        <v>31.98</v>
      </c>
      <c r="S4326">
        <v>6.72</v>
      </c>
      <c r="T4326">
        <f t="shared" si="67"/>
        <v>447.72</v>
      </c>
    </row>
    <row r="4327" spans="1:20" x14ac:dyDescent="0.25">
      <c r="A4327">
        <v>4326</v>
      </c>
      <c r="B4327">
        <v>88645</v>
      </c>
      <c r="C4327" t="s">
        <v>650</v>
      </c>
      <c r="D4327" t="s">
        <v>20</v>
      </c>
      <c r="E4327" t="s">
        <v>39</v>
      </c>
      <c r="F4327" t="s">
        <v>47</v>
      </c>
      <c r="G4327" t="s">
        <v>48</v>
      </c>
      <c r="H4327" t="s">
        <v>89</v>
      </c>
      <c r="I4327" t="s">
        <v>28</v>
      </c>
      <c r="J4327" t="s">
        <v>29</v>
      </c>
      <c r="K4327" t="s">
        <v>105</v>
      </c>
      <c r="L4327" t="s">
        <v>746</v>
      </c>
      <c r="M4327" t="s">
        <v>117</v>
      </c>
      <c r="N4327" s="2">
        <v>40372</v>
      </c>
      <c r="O4327" s="2">
        <v>40376</v>
      </c>
      <c r="P4327">
        <v>4</v>
      </c>
      <c r="Q4327" s="1">
        <v>0.06</v>
      </c>
      <c r="R4327">
        <v>4.4800000000000004</v>
      </c>
      <c r="S4327">
        <v>49</v>
      </c>
      <c r="T4327">
        <f t="shared" si="67"/>
        <v>17.920000000000002</v>
      </c>
    </row>
    <row r="4328" spans="1:20" x14ac:dyDescent="0.25">
      <c r="A4328">
        <v>4327</v>
      </c>
      <c r="B4328">
        <v>88950</v>
      </c>
      <c r="C4328" t="s">
        <v>1510</v>
      </c>
      <c r="D4328" t="s">
        <v>20</v>
      </c>
      <c r="E4328" t="s">
        <v>39</v>
      </c>
      <c r="F4328" t="s">
        <v>31</v>
      </c>
      <c r="G4328" t="s">
        <v>23</v>
      </c>
      <c r="H4328" t="s">
        <v>49</v>
      </c>
      <c r="I4328" t="s">
        <v>28</v>
      </c>
      <c r="J4328" t="s">
        <v>29</v>
      </c>
      <c r="K4328" t="s">
        <v>226</v>
      </c>
      <c r="L4328" t="s">
        <v>192</v>
      </c>
      <c r="M4328" t="s">
        <v>279</v>
      </c>
      <c r="N4328" s="2">
        <v>41213</v>
      </c>
      <c r="O4328" s="2">
        <v>41215</v>
      </c>
      <c r="P4328">
        <v>15</v>
      </c>
      <c r="Q4328" s="1">
        <v>0</v>
      </c>
      <c r="R4328">
        <v>6.48</v>
      </c>
      <c r="S4328">
        <v>5.84</v>
      </c>
      <c r="T4328">
        <f t="shared" si="67"/>
        <v>97.2</v>
      </c>
    </row>
    <row r="4329" spans="1:20" x14ac:dyDescent="0.25">
      <c r="A4329">
        <v>4328</v>
      </c>
      <c r="B4329">
        <v>91221</v>
      </c>
      <c r="C4329" t="s">
        <v>1183</v>
      </c>
      <c r="D4329" t="s">
        <v>578</v>
      </c>
      <c r="E4329" t="s">
        <v>187</v>
      </c>
      <c r="F4329" t="s">
        <v>31</v>
      </c>
      <c r="G4329" t="s">
        <v>48</v>
      </c>
      <c r="H4329" t="s">
        <v>225</v>
      </c>
      <c r="I4329" t="s">
        <v>28</v>
      </c>
      <c r="J4329" t="s">
        <v>29</v>
      </c>
      <c r="K4329" t="s">
        <v>98</v>
      </c>
      <c r="L4329" t="s">
        <v>283</v>
      </c>
      <c r="M4329" t="s">
        <v>69</v>
      </c>
      <c r="N4329" s="2">
        <v>40553</v>
      </c>
      <c r="O4329" s="2">
        <v>40553</v>
      </c>
      <c r="P4329">
        <v>12</v>
      </c>
      <c r="Q4329" s="1">
        <v>0.09</v>
      </c>
      <c r="R4329">
        <v>500.98</v>
      </c>
      <c r="S4329">
        <v>26</v>
      </c>
      <c r="T4329">
        <f t="shared" si="67"/>
        <v>6011.76</v>
      </c>
    </row>
    <row r="4330" spans="1:20" x14ac:dyDescent="0.25">
      <c r="A4330">
        <v>4329</v>
      </c>
      <c r="B4330">
        <v>91221</v>
      </c>
      <c r="C4330" t="s">
        <v>1183</v>
      </c>
      <c r="D4330" t="s">
        <v>20</v>
      </c>
      <c r="E4330" t="s">
        <v>39</v>
      </c>
      <c r="F4330" t="s">
        <v>31</v>
      </c>
      <c r="G4330" t="s">
        <v>48</v>
      </c>
      <c r="H4330" t="s">
        <v>94</v>
      </c>
      <c r="I4330" t="s">
        <v>28</v>
      </c>
      <c r="J4330" t="s">
        <v>29</v>
      </c>
      <c r="K4330" t="s">
        <v>158</v>
      </c>
      <c r="L4330" t="s">
        <v>746</v>
      </c>
      <c r="M4330" t="s">
        <v>131</v>
      </c>
      <c r="N4330" s="2">
        <v>40553</v>
      </c>
      <c r="O4330" s="2">
        <v>40558</v>
      </c>
      <c r="P4330">
        <v>2</v>
      </c>
      <c r="Q4330" s="1">
        <v>0.09</v>
      </c>
      <c r="R4330">
        <v>20.34</v>
      </c>
      <c r="S4330">
        <v>35</v>
      </c>
      <c r="T4330">
        <f t="shared" si="67"/>
        <v>40.68</v>
      </c>
    </row>
    <row r="4331" spans="1:20" x14ac:dyDescent="0.25">
      <c r="A4331">
        <v>4330</v>
      </c>
      <c r="B4331">
        <v>86767</v>
      </c>
      <c r="C4331" t="s">
        <v>1968</v>
      </c>
      <c r="D4331" t="s">
        <v>20</v>
      </c>
      <c r="E4331" t="s">
        <v>39</v>
      </c>
      <c r="F4331" t="s">
        <v>47</v>
      </c>
      <c r="G4331" t="s">
        <v>48</v>
      </c>
      <c r="H4331" t="s">
        <v>61</v>
      </c>
      <c r="I4331" t="s">
        <v>28</v>
      </c>
      <c r="J4331" t="s">
        <v>29</v>
      </c>
      <c r="K4331" t="s">
        <v>181</v>
      </c>
      <c r="L4331" t="s">
        <v>192</v>
      </c>
      <c r="M4331" t="s">
        <v>111</v>
      </c>
      <c r="N4331" s="2">
        <v>40216</v>
      </c>
      <c r="O4331" s="2">
        <v>40223</v>
      </c>
      <c r="P4331">
        <v>8</v>
      </c>
      <c r="Q4331" s="1">
        <v>0.04</v>
      </c>
      <c r="R4331">
        <v>19.98</v>
      </c>
      <c r="S4331">
        <v>8.68</v>
      </c>
      <c r="T4331">
        <f t="shared" si="67"/>
        <v>159.84</v>
      </c>
    </row>
    <row r="4332" spans="1:20" x14ac:dyDescent="0.25">
      <c r="A4332">
        <v>4331</v>
      </c>
      <c r="B4332">
        <v>86767</v>
      </c>
      <c r="C4332" t="s">
        <v>1968</v>
      </c>
      <c r="D4332" t="s">
        <v>20</v>
      </c>
      <c r="E4332" t="s">
        <v>21</v>
      </c>
      <c r="F4332" t="s">
        <v>47</v>
      </c>
      <c r="G4332" t="s">
        <v>48</v>
      </c>
      <c r="H4332" t="s">
        <v>33</v>
      </c>
      <c r="I4332" t="s">
        <v>28</v>
      </c>
      <c r="J4332" t="s">
        <v>29</v>
      </c>
      <c r="K4332" t="s">
        <v>1107</v>
      </c>
      <c r="L4332" t="s">
        <v>192</v>
      </c>
      <c r="M4332" t="s">
        <v>167</v>
      </c>
      <c r="N4332" s="2">
        <v>40216</v>
      </c>
      <c r="O4332" s="2">
        <v>40218</v>
      </c>
      <c r="P4332">
        <v>7</v>
      </c>
      <c r="Q4332" s="1">
        <v>0.08</v>
      </c>
      <c r="R4332">
        <v>125.99</v>
      </c>
      <c r="S4332">
        <v>7.69</v>
      </c>
      <c r="T4332">
        <f t="shared" si="67"/>
        <v>881.93</v>
      </c>
    </row>
    <row r="4333" spans="1:20" x14ac:dyDescent="0.25">
      <c r="A4333">
        <v>4332</v>
      </c>
      <c r="B4333">
        <v>87925</v>
      </c>
      <c r="C4333" t="s">
        <v>1490</v>
      </c>
      <c r="D4333" t="s">
        <v>20</v>
      </c>
      <c r="E4333" t="s">
        <v>39</v>
      </c>
      <c r="F4333" t="s">
        <v>22</v>
      </c>
      <c r="G4333" t="s">
        <v>32</v>
      </c>
      <c r="H4333" t="s">
        <v>94</v>
      </c>
      <c r="I4333" t="s">
        <v>28</v>
      </c>
      <c r="J4333" t="s">
        <v>29</v>
      </c>
      <c r="K4333" t="s">
        <v>71</v>
      </c>
      <c r="L4333" t="s">
        <v>192</v>
      </c>
      <c r="M4333" t="s">
        <v>27</v>
      </c>
      <c r="N4333" s="2">
        <v>41429</v>
      </c>
      <c r="O4333" s="2">
        <v>41431</v>
      </c>
      <c r="P4333">
        <v>3</v>
      </c>
      <c r="Q4333" s="1">
        <v>0.1</v>
      </c>
      <c r="R4333">
        <v>12.97</v>
      </c>
      <c r="S4333">
        <v>1.49</v>
      </c>
      <c r="T4333">
        <f t="shared" si="67"/>
        <v>38.910000000000004</v>
      </c>
    </row>
    <row r="4334" spans="1:20" x14ac:dyDescent="0.25">
      <c r="A4334">
        <v>4333</v>
      </c>
      <c r="B4334">
        <v>89136</v>
      </c>
      <c r="C4334" t="s">
        <v>2284</v>
      </c>
      <c r="D4334" t="s">
        <v>578</v>
      </c>
      <c r="E4334" t="s">
        <v>21</v>
      </c>
      <c r="F4334" t="s">
        <v>31</v>
      </c>
      <c r="G4334" t="s">
        <v>23</v>
      </c>
      <c r="H4334" t="s">
        <v>33</v>
      </c>
      <c r="I4334" t="s">
        <v>28</v>
      </c>
      <c r="J4334" t="s">
        <v>29</v>
      </c>
      <c r="K4334" t="s">
        <v>1138</v>
      </c>
      <c r="L4334" t="s">
        <v>283</v>
      </c>
      <c r="M4334" t="s">
        <v>66</v>
      </c>
      <c r="N4334" s="2">
        <v>41482</v>
      </c>
      <c r="O4334" s="2">
        <v>41482</v>
      </c>
      <c r="P4334">
        <v>11</v>
      </c>
      <c r="Q4334" s="1">
        <v>0.1</v>
      </c>
      <c r="R4334">
        <v>200.97</v>
      </c>
      <c r="S4334">
        <v>15.59</v>
      </c>
      <c r="T4334">
        <f t="shared" si="67"/>
        <v>2210.67</v>
      </c>
    </row>
    <row r="4335" spans="1:20" x14ac:dyDescent="0.25">
      <c r="A4335">
        <v>4334</v>
      </c>
      <c r="B4335">
        <v>87910</v>
      </c>
      <c r="C4335" t="s">
        <v>1081</v>
      </c>
      <c r="D4335" t="s">
        <v>20</v>
      </c>
      <c r="E4335" t="s">
        <v>39</v>
      </c>
      <c r="F4335" t="s">
        <v>22</v>
      </c>
      <c r="G4335" t="s">
        <v>48</v>
      </c>
      <c r="H4335" t="s">
        <v>49</v>
      </c>
      <c r="I4335" t="s">
        <v>28</v>
      </c>
      <c r="J4335" t="s">
        <v>29</v>
      </c>
      <c r="K4335" t="s">
        <v>105</v>
      </c>
      <c r="L4335" t="s">
        <v>192</v>
      </c>
      <c r="M4335" t="s">
        <v>326</v>
      </c>
      <c r="N4335" s="2">
        <v>40803</v>
      </c>
      <c r="O4335" s="2">
        <v>40810</v>
      </c>
      <c r="P4335">
        <v>9</v>
      </c>
      <c r="Q4335" s="1">
        <v>0.1</v>
      </c>
      <c r="R4335">
        <v>6.68</v>
      </c>
      <c r="S4335">
        <v>6.92</v>
      </c>
      <c r="T4335">
        <f t="shared" si="67"/>
        <v>60.12</v>
      </c>
    </row>
    <row r="4336" spans="1:20" x14ac:dyDescent="0.25">
      <c r="A4336">
        <v>4335</v>
      </c>
      <c r="B4336">
        <v>88163</v>
      </c>
      <c r="C4336" t="s">
        <v>738</v>
      </c>
      <c r="D4336" t="s">
        <v>20</v>
      </c>
      <c r="E4336" t="s">
        <v>39</v>
      </c>
      <c r="F4336" t="s">
        <v>31</v>
      </c>
      <c r="G4336" t="s">
        <v>32</v>
      </c>
      <c r="H4336" t="s">
        <v>94</v>
      </c>
      <c r="I4336" t="s">
        <v>28</v>
      </c>
      <c r="J4336" t="s">
        <v>29</v>
      </c>
      <c r="K4336" t="s">
        <v>79</v>
      </c>
      <c r="L4336" t="s">
        <v>192</v>
      </c>
      <c r="M4336" t="s">
        <v>35</v>
      </c>
      <c r="N4336" s="2">
        <v>40365</v>
      </c>
      <c r="O4336" s="2">
        <v>40367</v>
      </c>
      <c r="P4336">
        <v>12</v>
      </c>
      <c r="Q4336" s="1">
        <v>0</v>
      </c>
      <c r="R4336">
        <v>42.98</v>
      </c>
      <c r="S4336">
        <v>4.62</v>
      </c>
      <c r="T4336">
        <f t="shared" si="67"/>
        <v>515.76</v>
      </c>
    </row>
    <row r="4337" spans="1:20" x14ac:dyDescent="0.25">
      <c r="A4337">
        <v>4336</v>
      </c>
      <c r="B4337">
        <v>88163</v>
      </c>
      <c r="C4337" t="s">
        <v>738</v>
      </c>
      <c r="D4337" t="s">
        <v>20</v>
      </c>
      <c r="E4337" t="s">
        <v>39</v>
      </c>
      <c r="F4337" t="s">
        <v>31</v>
      </c>
      <c r="G4337" t="s">
        <v>32</v>
      </c>
      <c r="H4337" t="s">
        <v>42</v>
      </c>
      <c r="I4337" t="s">
        <v>28</v>
      </c>
      <c r="J4337" t="s">
        <v>29</v>
      </c>
      <c r="K4337" t="s">
        <v>68</v>
      </c>
      <c r="L4337" t="s">
        <v>706</v>
      </c>
      <c r="M4337" t="s">
        <v>35</v>
      </c>
      <c r="N4337" s="2">
        <v>40365</v>
      </c>
      <c r="O4337" s="2">
        <v>40367</v>
      </c>
      <c r="P4337">
        <v>13</v>
      </c>
      <c r="Q4337" s="1">
        <v>0.03</v>
      </c>
      <c r="R4337">
        <v>21.78</v>
      </c>
      <c r="S4337">
        <v>5.94</v>
      </c>
      <c r="T4337">
        <f t="shared" si="67"/>
        <v>283.14</v>
      </c>
    </row>
    <row r="4338" spans="1:20" x14ac:dyDescent="0.25">
      <c r="A4338">
        <v>4337</v>
      </c>
      <c r="B4338">
        <v>88168</v>
      </c>
      <c r="C4338" t="s">
        <v>738</v>
      </c>
      <c r="D4338" t="s">
        <v>20</v>
      </c>
      <c r="E4338" t="s">
        <v>39</v>
      </c>
      <c r="F4338" t="s">
        <v>31</v>
      </c>
      <c r="G4338" t="s">
        <v>32</v>
      </c>
      <c r="H4338" t="s">
        <v>42</v>
      </c>
      <c r="I4338" t="s">
        <v>28</v>
      </c>
      <c r="J4338" t="s">
        <v>29</v>
      </c>
      <c r="K4338" t="s">
        <v>158</v>
      </c>
      <c r="L4338" t="s">
        <v>192</v>
      </c>
      <c r="M4338" t="s">
        <v>35</v>
      </c>
      <c r="N4338" s="2">
        <v>41461</v>
      </c>
      <c r="O4338" s="2">
        <v>41462</v>
      </c>
      <c r="P4338">
        <v>4</v>
      </c>
      <c r="Q4338" s="1">
        <v>0.08</v>
      </c>
      <c r="R4338">
        <v>3.15</v>
      </c>
      <c r="S4338">
        <v>0.5</v>
      </c>
      <c r="T4338">
        <f t="shared" si="67"/>
        <v>12.6</v>
      </c>
    </row>
    <row r="4339" spans="1:20" x14ac:dyDescent="0.25">
      <c r="A4339">
        <v>4338</v>
      </c>
      <c r="B4339">
        <v>89562</v>
      </c>
      <c r="C4339" t="s">
        <v>329</v>
      </c>
      <c r="D4339" t="s">
        <v>20</v>
      </c>
      <c r="E4339" t="s">
        <v>21</v>
      </c>
      <c r="F4339" t="s">
        <v>22</v>
      </c>
      <c r="G4339" t="s">
        <v>32</v>
      </c>
      <c r="H4339" t="s">
        <v>24</v>
      </c>
      <c r="I4339" t="s">
        <v>28</v>
      </c>
      <c r="J4339" t="s">
        <v>29</v>
      </c>
      <c r="K4339" t="s">
        <v>1111</v>
      </c>
      <c r="L4339" t="s">
        <v>192</v>
      </c>
      <c r="M4339" t="s">
        <v>398</v>
      </c>
      <c r="N4339" s="2">
        <v>41587</v>
      </c>
      <c r="O4339" s="2">
        <v>41589</v>
      </c>
      <c r="P4339">
        <v>6</v>
      </c>
      <c r="Q4339" s="1">
        <v>0.01</v>
      </c>
      <c r="R4339">
        <v>200.99</v>
      </c>
      <c r="S4339">
        <v>4.2</v>
      </c>
      <c r="T4339">
        <f t="shared" si="67"/>
        <v>1205.94</v>
      </c>
    </row>
    <row r="4340" spans="1:20" x14ac:dyDescent="0.25">
      <c r="A4340">
        <v>4339</v>
      </c>
      <c r="B4340">
        <v>86886</v>
      </c>
      <c r="C4340" t="s">
        <v>1067</v>
      </c>
      <c r="D4340" t="s">
        <v>20</v>
      </c>
      <c r="E4340" t="s">
        <v>21</v>
      </c>
      <c r="F4340" t="s">
        <v>47</v>
      </c>
      <c r="G4340" t="s">
        <v>32</v>
      </c>
      <c r="H4340" t="s">
        <v>33</v>
      </c>
      <c r="I4340" t="s">
        <v>28</v>
      </c>
      <c r="J4340" t="s">
        <v>29</v>
      </c>
      <c r="K4340" t="s">
        <v>201</v>
      </c>
      <c r="L4340" t="s">
        <v>192</v>
      </c>
      <c r="M4340" t="s">
        <v>167</v>
      </c>
      <c r="N4340" s="2">
        <v>40371</v>
      </c>
      <c r="O4340" s="2">
        <v>40371</v>
      </c>
      <c r="P4340">
        <v>9</v>
      </c>
      <c r="Q4340" s="1">
        <v>7.0000000000000007E-2</v>
      </c>
      <c r="R4340">
        <v>65.989999999999995</v>
      </c>
      <c r="S4340">
        <v>8.8000000000000007</v>
      </c>
      <c r="T4340">
        <f t="shared" si="67"/>
        <v>593.91</v>
      </c>
    </row>
    <row r="4341" spans="1:20" x14ac:dyDescent="0.25">
      <c r="A4341">
        <v>4340</v>
      </c>
      <c r="B4341">
        <v>86886</v>
      </c>
      <c r="C4341" t="s">
        <v>608</v>
      </c>
      <c r="D4341" t="s">
        <v>38</v>
      </c>
      <c r="E4341" t="s">
        <v>21</v>
      </c>
      <c r="F4341" t="s">
        <v>47</v>
      </c>
      <c r="G4341" t="s">
        <v>32</v>
      </c>
      <c r="H4341" t="s">
        <v>206</v>
      </c>
      <c r="I4341" t="s">
        <v>28</v>
      </c>
      <c r="J4341" t="s">
        <v>29</v>
      </c>
      <c r="K4341" t="s">
        <v>204</v>
      </c>
      <c r="L4341" t="s">
        <v>26</v>
      </c>
      <c r="M4341" t="s">
        <v>160</v>
      </c>
      <c r="N4341" s="2">
        <v>40371</v>
      </c>
      <c r="O4341" s="2">
        <v>40373</v>
      </c>
      <c r="P4341">
        <v>11</v>
      </c>
      <c r="Q4341" s="1">
        <v>0</v>
      </c>
      <c r="R4341">
        <v>10.01</v>
      </c>
      <c r="S4341">
        <v>1.99</v>
      </c>
      <c r="T4341">
        <f t="shared" si="67"/>
        <v>110.11</v>
      </c>
    </row>
    <row r="4342" spans="1:20" x14ac:dyDescent="0.25">
      <c r="A4342">
        <v>4341</v>
      </c>
      <c r="B4342">
        <v>90995</v>
      </c>
      <c r="C4342" t="s">
        <v>621</v>
      </c>
      <c r="D4342" t="s">
        <v>38</v>
      </c>
      <c r="E4342" t="s">
        <v>39</v>
      </c>
      <c r="F4342" t="s">
        <v>47</v>
      </c>
      <c r="G4342" t="s">
        <v>23</v>
      </c>
      <c r="H4342" t="s">
        <v>54</v>
      </c>
      <c r="I4342" t="s">
        <v>28</v>
      </c>
      <c r="J4342" t="s">
        <v>29</v>
      </c>
      <c r="K4342" t="s">
        <v>113</v>
      </c>
      <c r="L4342" t="s">
        <v>192</v>
      </c>
      <c r="M4342" t="s">
        <v>160</v>
      </c>
      <c r="N4342" s="2">
        <v>40806</v>
      </c>
      <c r="O4342" s="2">
        <v>40807</v>
      </c>
      <c r="P4342">
        <v>17</v>
      </c>
      <c r="Q4342" s="1">
        <v>0.1</v>
      </c>
      <c r="R4342">
        <v>8.67</v>
      </c>
      <c r="S4342">
        <v>3.5</v>
      </c>
      <c r="T4342">
        <f t="shared" si="67"/>
        <v>147.38999999999999</v>
      </c>
    </row>
    <row r="4343" spans="1:20" x14ac:dyDescent="0.25">
      <c r="A4343">
        <v>4342</v>
      </c>
      <c r="B4343">
        <v>85846</v>
      </c>
      <c r="C4343" t="s">
        <v>1603</v>
      </c>
      <c r="D4343" t="s">
        <v>20</v>
      </c>
      <c r="E4343" t="s">
        <v>21</v>
      </c>
      <c r="F4343" t="s">
        <v>31</v>
      </c>
      <c r="G4343" t="s">
        <v>32</v>
      </c>
      <c r="H4343" t="s">
        <v>206</v>
      </c>
      <c r="I4343" t="s">
        <v>28</v>
      </c>
      <c r="J4343" t="s">
        <v>29</v>
      </c>
      <c r="K4343" t="s">
        <v>409</v>
      </c>
      <c r="L4343" t="s">
        <v>192</v>
      </c>
      <c r="M4343" t="s">
        <v>35</v>
      </c>
      <c r="N4343" s="2">
        <v>41104</v>
      </c>
      <c r="O4343" s="2">
        <v>41104</v>
      </c>
      <c r="P4343">
        <v>2</v>
      </c>
      <c r="Q4343" s="1">
        <v>0.05</v>
      </c>
      <c r="R4343">
        <v>65.989999999999995</v>
      </c>
      <c r="S4343">
        <v>2.5</v>
      </c>
      <c r="T4343">
        <f t="shared" si="67"/>
        <v>131.97999999999999</v>
      </c>
    </row>
    <row r="4344" spans="1:20" x14ac:dyDescent="0.25">
      <c r="A4344">
        <v>4343</v>
      </c>
      <c r="B4344">
        <v>89921</v>
      </c>
      <c r="C4344" t="s">
        <v>348</v>
      </c>
      <c r="D4344" t="s">
        <v>578</v>
      </c>
      <c r="E4344" t="s">
        <v>187</v>
      </c>
      <c r="F4344" t="s">
        <v>22</v>
      </c>
      <c r="G4344" t="s">
        <v>23</v>
      </c>
      <c r="H4344" t="s">
        <v>188</v>
      </c>
      <c r="I4344" t="s">
        <v>28</v>
      </c>
      <c r="J4344" t="s">
        <v>29</v>
      </c>
      <c r="K4344" t="s">
        <v>116</v>
      </c>
      <c r="L4344" t="s">
        <v>283</v>
      </c>
      <c r="M4344" t="s">
        <v>150</v>
      </c>
      <c r="N4344" s="2">
        <v>41426</v>
      </c>
      <c r="O4344" s="2">
        <v>41427</v>
      </c>
      <c r="P4344">
        <v>8</v>
      </c>
      <c r="Q4344" s="1">
        <v>0.1</v>
      </c>
      <c r="R4344">
        <v>122.99</v>
      </c>
      <c r="S4344">
        <v>70.2</v>
      </c>
      <c r="T4344">
        <f t="shared" si="67"/>
        <v>983.92</v>
      </c>
    </row>
    <row r="4345" spans="1:20" x14ac:dyDescent="0.25">
      <c r="A4345">
        <v>4344</v>
      </c>
      <c r="B4345">
        <v>89921</v>
      </c>
      <c r="C4345" t="s">
        <v>348</v>
      </c>
      <c r="D4345" t="s">
        <v>20</v>
      </c>
      <c r="E4345" t="s">
        <v>21</v>
      </c>
      <c r="F4345" t="s">
        <v>22</v>
      </c>
      <c r="G4345" t="s">
        <v>23</v>
      </c>
      <c r="H4345" t="s">
        <v>33</v>
      </c>
      <c r="I4345" t="s">
        <v>28</v>
      </c>
      <c r="J4345" t="s">
        <v>29</v>
      </c>
      <c r="K4345" t="s">
        <v>208</v>
      </c>
      <c r="L4345" t="s">
        <v>192</v>
      </c>
      <c r="M4345" t="s">
        <v>326</v>
      </c>
      <c r="N4345" s="2">
        <v>41426</v>
      </c>
      <c r="O4345" s="2">
        <v>41427</v>
      </c>
      <c r="P4345">
        <v>7</v>
      </c>
      <c r="Q4345" s="1">
        <v>0.03</v>
      </c>
      <c r="R4345">
        <v>50.98</v>
      </c>
      <c r="S4345">
        <v>6.5</v>
      </c>
      <c r="T4345">
        <f t="shared" si="67"/>
        <v>356.85999999999996</v>
      </c>
    </row>
    <row r="4346" spans="1:20" x14ac:dyDescent="0.25">
      <c r="A4346">
        <v>4345</v>
      </c>
      <c r="B4346">
        <v>89921</v>
      </c>
      <c r="C4346" t="s">
        <v>348</v>
      </c>
      <c r="D4346" t="s">
        <v>20</v>
      </c>
      <c r="E4346" t="s">
        <v>39</v>
      </c>
      <c r="F4346" t="s">
        <v>22</v>
      </c>
      <c r="G4346" t="s">
        <v>23</v>
      </c>
      <c r="H4346" t="s">
        <v>94</v>
      </c>
      <c r="I4346" t="s">
        <v>28</v>
      </c>
      <c r="J4346" t="s">
        <v>29</v>
      </c>
      <c r="K4346" t="s">
        <v>74</v>
      </c>
      <c r="L4346" t="s">
        <v>192</v>
      </c>
      <c r="M4346" t="s">
        <v>199</v>
      </c>
      <c r="N4346" s="2">
        <v>41426</v>
      </c>
      <c r="O4346" s="2">
        <v>41427</v>
      </c>
      <c r="P4346">
        <v>1</v>
      </c>
      <c r="Q4346" s="1">
        <v>0</v>
      </c>
      <c r="R4346">
        <v>35.44</v>
      </c>
      <c r="S4346">
        <v>7.5</v>
      </c>
      <c r="T4346">
        <f t="shared" si="67"/>
        <v>35.44</v>
      </c>
    </row>
    <row r="4347" spans="1:20" x14ac:dyDescent="0.25">
      <c r="A4347">
        <v>4346</v>
      </c>
      <c r="B4347">
        <v>86460</v>
      </c>
      <c r="C4347" t="s">
        <v>492</v>
      </c>
      <c r="D4347" t="s">
        <v>20</v>
      </c>
      <c r="E4347" t="s">
        <v>39</v>
      </c>
      <c r="F4347" t="s">
        <v>40</v>
      </c>
      <c r="G4347" t="s">
        <v>93</v>
      </c>
      <c r="H4347" t="s">
        <v>78</v>
      </c>
      <c r="I4347" t="s">
        <v>28</v>
      </c>
      <c r="J4347" t="s">
        <v>29</v>
      </c>
      <c r="K4347" t="s">
        <v>274</v>
      </c>
      <c r="L4347" t="s">
        <v>44</v>
      </c>
      <c r="M4347" t="s">
        <v>59</v>
      </c>
      <c r="N4347" s="2">
        <v>40529</v>
      </c>
      <c r="O4347" s="2">
        <v>40531</v>
      </c>
      <c r="P4347">
        <v>12</v>
      </c>
      <c r="Q4347" s="1">
        <v>0.09</v>
      </c>
      <c r="R4347">
        <v>2.6</v>
      </c>
      <c r="S4347">
        <v>2.4</v>
      </c>
      <c r="T4347">
        <f t="shared" si="67"/>
        <v>31.200000000000003</v>
      </c>
    </row>
    <row r="4348" spans="1:20" x14ac:dyDescent="0.25">
      <c r="A4348">
        <v>4347</v>
      </c>
      <c r="B4348">
        <v>88861</v>
      </c>
      <c r="C4348" t="s">
        <v>1078</v>
      </c>
      <c r="D4348" t="s">
        <v>20</v>
      </c>
      <c r="E4348" t="s">
        <v>39</v>
      </c>
      <c r="F4348" t="s">
        <v>31</v>
      </c>
      <c r="G4348" t="s">
        <v>93</v>
      </c>
      <c r="H4348" t="s">
        <v>49</v>
      </c>
      <c r="I4348" t="s">
        <v>28</v>
      </c>
      <c r="J4348" t="s">
        <v>29</v>
      </c>
      <c r="K4348" t="s">
        <v>95</v>
      </c>
      <c r="L4348" t="s">
        <v>746</v>
      </c>
      <c r="M4348" t="s">
        <v>63</v>
      </c>
      <c r="N4348" s="2">
        <v>41007</v>
      </c>
      <c r="O4348" s="2">
        <v>41008</v>
      </c>
      <c r="P4348">
        <v>6</v>
      </c>
      <c r="Q4348" s="1">
        <v>0.03</v>
      </c>
      <c r="R4348">
        <v>4.4800000000000004</v>
      </c>
      <c r="S4348">
        <v>49</v>
      </c>
      <c r="T4348">
        <f t="shared" si="67"/>
        <v>26.880000000000003</v>
      </c>
    </row>
    <row r="4349" spans="1:20" x14ac:dyDescent="0.25">
      <c r="A4349">
        <v>4348</v>
      </c>
      <c r="B4349">
        <v>88861</v>
      </c>
      <c r="C4349" t="s">
        <v>1078</v>
      </c>
      <c r="D4349" t="s">
        <v>578</v>
      </c>
      <c r="E4349" t="s">
        <v>187</v>
      </c>
      <c r="F4349" t="s">
        <v>31</v>
      </c>
      <c r="G4349" t="s">
        <v>93</v>
      </c>
      <c r="H4349" t="s">
        <v>217</v>
      </c>
      <c r="I4349" t="s">
        <v>28</v>
      </c>
      <c r="J4349" t="s">
        <v>29</v>
      </c>
      <c r="K4349" t="s">
        <v>43</v>
      </c>
      <c r="L4349" t="s">
        <v>283</v>
      </c>
      <c r="M4349" t="s">
        <v>141</v>
      </c>
      <c r="N4349" s="2">
        <v>41007</v>
      </c>
      <c r="O4349" s="2">
        <v>41010</v>
      </c>
      <c r="P4349">
        <v>3</v>
      </c>
      <c r="Q4349" s="1">
        <v>0.02</v>
      </c>
      <c r="R4349">
        <v>150.88999999999999</v>
      </c>
      <c r="S4349">
        <v>60.2</v>
      </c>
      <c r="T4349">
        <f t="shared" si="67"/>
        <v>452.66999999999996</v>
      </c>
    </row>
    <row r="4350" spans="1:20" x14ac:dyDescent="0.25">
      <c r="A4350">
        <v>4349</v>
      </c>
      <c r="B4350">
        <v>90441</v>
      </c>
      <c r="C4350" t="s">
        <v>497</v>
      </c>
      <c r="D4350" t="s">
        <v>20</v>
      </c>
      <c r="E4350" t="s">
        <v>39</v>
      </c>
      <c r="F4350" t="s">
        <v>31</v>
      </c>
      <c r="G4350" t="s">
        <v>23</v>
      </c>
      <c r="H4350" t="s">
        <v>42</v>
      </c>
      <c r="I4350" t="s">
        <v>28</v>
      </c>
      <c r="J4350" t="s">
        <v>29</v>
      </c>
      <c r="K4350" t="s">
        <v>101</v>
      </c>
      <c r="L4350" t="s">
        <v>26</v>
      </c>
      <c r="M4350" t="s">
        <v>279</v>
      </c>
      <c r="N4350" s="2">
        <v>41083</v>
      </c>
      <c r="O4350" s="2">
        <v>41085</v>
      </c>
      <c r="P4350">
        <v>10</v>
      </c>
      <c r="Q4350" s="1">
        <v>0.03</v>
      </c>
      <c r="R4350">
        <v>15.94</v>
      </c>
      <c r="S4350">
        <v>5.45</v>
      </c>
      <c r="T4350">
        <f t="shared" si="67"/>
        <v>159.4</v>
      </c>
    </row>
    <row r="4351" spans="1:20" x14ac:dyDescent="0.25">
      <c r="A4351">
        <v>4350</v>
      </c>
      <c r="B4351">
        <v>86208</v>
      </c>
      <c r="C4351" t="s">
        <v>1499</v>
      </c>
      <c r="D4351" t="s">
        <v>20</v>
      </c>
      <c r="E4351" t="s">
        <v>39</v>
      </c>
      <c r="F4351" t="s">
        <v>31</v>
      </c>
      <c r="G4351" t="s">
        <v>23</v>
      </c>
      <c r="H4351" t="s">
        <v>42</v>
      </c>
      <c r="I4351" t="s">
        <v>28</v>
      </c>
      <c r="J4351" t="s">
        <v>29</v>
      </c>
      <c r="K4351" t="s">
        <v>231</v>
      </c>
      <c r="L4351" t="s">
        <v>192</v>
      </c>
      <c r="M4351" t="s">
        <v>139</v>
      </c>
      <c r="N4351" s="2">
        <v>40972</v>
      </c>
      <c r="O4351" s="2">
        <v>40975</v>
      </c>
      <c r="P4351">
        <v>5</v>
      </c>
      <c r="Q4351" s="1">
        <v>0.05</v>
      </c>
      <c r="R4351">
        <v>6.48</v>
      </c>
      <c r="S4351">
        <v>5.84</v>
      </c>
      <c r="T4351">
        <f t="shared" si="67"/>
        <v>32.400000000000006</v>
      </c>
    </row>
    <row r="4352" spans="1:20" x14ac:dyDescent="0.25">
      <c r="A4352">
        <v>4351</v>
      </c>
      <c r="B4352">
        <v>89258</v>
      </c>
      <c r="C4352" t="s">
        <v>443</v>
      </c>
      <c r="D4352" t="s">
        <v>20</v>
      </c>
      <c r="E4352" t="s">
        <v>39</v>
      </c>
      <c r="F4352" t="s">
        <v>22</v>
      </c>
      <c r="G4352" t="s">
        <v>23</v>
      </c>
      <c r="H4352" t="s">
        <v>94</v>
      </c>
      <c r="I4352" t="s">
        <v>28</v>
      </c>
      <c r="J4352" t="s">
        <v>29</v>
      </c>
      <c r="K4352" t="s">
        <v>231</v>
      </c>
      <c r="L4352" t="s">
        <v>192</v>
      </c>
      <c r="M4352" t="s">
        <v>123</v>
      </c>
      <c r="N4352" s="2">
        <v>40503</v>
      </c>
      <c r="O4352" s="2">
        <v>40506</v>
      </c>
      <c r="P4352">
        <v>4</v>
      </c>
      <c r="Q4352" s="1">
        <v>0</v>
      </c>
      <c r="R4352">
        <v>11.97</v>
      </c>
      <c r="S4352">
        <v>4.9800000000000004</v>
      </c>
      <c r="T4352">
        <f t="shared" si="67"/>
        <v>47.88</v>
      </c>
    </row>
    <row r="4353" spans="1:20" x14ac:dyDescent="0.25">
      <c r="A4353">
        <v>4352</v>
      </c>
      <c r="B4353">
        <v>88571</v>
      </c>
      <c r="C4353" t="s">
        <v>250</v>
      </c>
      <c r="D4353" t="s">
        <v>20</v>
      </c>
      <c r="E4353" t="s">
        <v>39</v>
      </c>
      <c r="F4353" t="s">
        <v>31</v>
      </c>
      <c r="G4353" t="s">
        <v>23</v>
      </c>
      <c r="H4353" t="s">
        <v>49</v>
      </c>
      <c r="I4353" t="s">
        <v>28</v>
      </c>
      <c r="J4353" t="s">
        <v>29</v>
      </c>
      <c r="K4353" t="s">
        <v>58</v>
      </c>
      <c r="L4353" t="s">
        <v>44</v>
      </c>
      <c r="M4353" t="s">
        <v>35</v>
      </c>
      <c r="N4353" s="2">
        <v>40482</v>
      </c>
      <c r="O4353" s="2">
        <v>40484</v>
      </c>
      <c r="P4353">
        <v>22</v>
      </c>
      <c r="Q4353" s="1">
        <v>0.06</v>
      </c>
      <c r="R4353">
        <v>1.76</v>
      </c>
      <c r="S4353">
        <v>0.7</v>
      </c>
      <c r="T4353">
        <f t="shared" si="67"/>
        <v>38.72</v>
      </c>
    </row>
    <row r="4354" spans="1:20" x14ac:dyDescent="0.25">
      <c r="A4354">
        <v>4353</v>
      </c>
      <c r="B4354">
        <v>88571</v>
      </c>
      <c r="C4354" t="s">
        <v>2110</v>
      </c>
      <c r="D4354" t="s">
        <v>20</v>
      </c>
      <c r="E4354" t="s">
        <v>39</v>
      </c>
      <c r="F4354" t="s">
        <v>31</v>
      </c>
      <c r="G4354" t="s">
        <v>23</v>
      </c>
      <c r="H4354" t="s">
        <v>61</v>
      </c>
      <c r="I4354" t="s">
        <v>28</v>
      </c>
      <c r="J4354" t="s">
        <v>29</v>
      </c>
      <c r="K4354" t="s">
        <v>101</v>
      </c>
      <c r="L4354" t="s">
        <v>192</v>
      </c>
      <c r="M4354" t="s">
        <v>35</v>
      </c>
      <c r="N4354" s="2">
        <v>40482</v>
      </c>
      <c r="O4354" s="2">
        <v>40483</v>
      </c>
      <c r="P4354">
        <v>23</v>
      </c>
      <c r="Q4354" s="1">
        <v>0.02</v>
      </c>
      <c r="R4354">
        <v>24.98</v>
      </c>
      <c r="S4354">
        <v>8.7899999999999991</v>
      </c>
      <c r="T4354">
        <f t="shared" si="67"/>
        <v>574.54</v>
      </c>
    </row>
    <row r="4355" spans="1:20" x14ac:dyDescent="0.25">
      <c r="A4355">
        <v>4354</v>
      </c>
      <c r="B4355">
        <v>88571</v>
      </c>
      <c r="C4355" t="s">
        <v>88</v>
      </c>
      <c r="D4355" t="s">
        <v>20</v>
      </c>
      <c r="E4355" t="s">
        <v>39</v>
      </c>
      <c r="F4355" t="s">
        <v>47</v>
      </c>
      <c r="G4355" t="s">
        <v>23</v>
      </c>
      <c r="H4355" t="s">
        <v>89</v>
      </c>
      <c r="I4355" t="s">
        <v>28</v>
      </c>
      <c r="J4355" t="s">
        <v>29</v>
      </c>
      <c r="K4355" t="s">
        <v>62</v>
      </c>
      <c r="L4355" t="s">
        <v>44</v>
      </c>
      <c r="M4355" t="s">
        <v>51</v>
      </c>
      <c r="N4355" s="2">
        <v>40482</v>
      </c>
      <c r="O4355" s="2">
        <v>40482</v>
      </c>
      <c r="P4355">
        <v>4</v>
      </c>
      <c r="Q4355" s="1">
        <v>0.06</v>
      </c>
      <c r="R4355">
        <v>1.26</v>
      </c>
      <c r="S4355">
        <v>0.7</v>
      </c>
      <c r="T4355">
        <f t="shared" ref="T4355:T4418" si="68">R4355*P4355</f>
        <v>5.04</v>
      </c>
    </row>
    <row r="4356" spans="1:20" x14ac:dyDescent="0.25">
      <c r="A4356">
        <v>4355</v>
      </c>
      <c r="B4356">
        <v>88571</v>
      </c>
      <c r="C4356" t="s">
        <v>2194</v>
      </c>
      <c r="D4356" t="s">
        <v>38</v>
      </c>
      <c r="E4356" t="s">
        <v>21</v>
      </c>
      <c r="F4356" t="s">
        <v>31</v>
      </c>
      <c r="G4356" t="s">
        <v>23</v>
      </c>
      <c r="H4356" t="s">
        <v>33</v>
      </c>
      <c r="I4356" t="s">
        <v>28</v>
      </c>
      <c r="J4356" t="s">
        <v>29</v>
      </c>
      <c r="K4356" t="s">
        <v>1107</v>
      </c>
      <c r="L4356" t="s">
        <v>44</v>
      </c>
      <c r="M4356" t="s">
        <v>279</v>
      </c>
      <c r="N4356" s="2">
        <v>40482</v>
      </c>
      <c r="O4356" s="2">
        <v>40484</v>
      </c>
      <c r="P4356">
        <v>2</v>
      </c>
      <c r="Q4356" s="1">
        <v>0.05</v>
      </c>
      <c r="R4356">
        <v>35.99</v>
      </c>
      <c r="S4356">
        <v>5.99</v>
      </c>
      <c r="T4356">
        <f t="shared" si="68"/>
        <v>71.98</v>
      </c>
    </row>
    <row r="4357" spans="1:20" x14ac:dyDescent="0.25">
      <c r="A4357">
        <v>4356</v>
      </c>
      <c r="B4357">
        <v>89107</v>
      </c>
      <c r="C4357" t="s">
        <v>969</v>
      </c>
      <c r="D4357" t="s">
        <v>20</v>
      </c>
      <c r="E4357" t="s">
        <v>21</v>
      </c>
      <c r="F4357" t="s">
        <v>47</v>
      </c>
      <c r="G4357" t="s">
        <v>48</v>
      </c>
      <c r="H4357" t="s">
        <v>206</v>
      </c>
      <c r="I4357" t="s">
        <v>28</v>
      </c>
      <c r="J4357" t="s">
        <v>29</v>
      </c>
      <c r="K4357" t="s">
        <v>1108</v>
      </c>
      <c r="L4357" t="s">
        <v>26</v>
      </c>
      <c r="M4357" t="s">
        <v>156</v>
      </c>
      <c r="N4357" s="2">
        <v>40781</v>
      </c>
      <c r="O4357" s="2">
        <v>40788</v>
      </c>
      <c r="P4357">
        <v>12</v>
      </c>
      <c r="Q4357" s="1">
        <v>0.08</v>
      </c>
      <c r="R4357">
        <v>20.89</v>
      </c>
      <c r="S4357">
        <v>1.99</v>
      </c>
      <c r="T4357">
        <f t="shared" si="68"/>
        <v>250.68</v>
      </c>
    </row>
    <row r="4358" spans="1:20" x14ac:dyDescent="0.25">
      <c r="A4358">
        <v>4357</v>
      </c>
      <c r="B4358">
        <v>89107</v>
      </c>
      <c r="C4358" t="s">
        <v>969</v>
      </c>
      <c r="D4358" t="s">
        <v>20</v>
      </c>
      <c r="E4358" t="s">
        <v>39</v>
      </c>
      <c r="F4358" t="s">
        <v>47</v>
      </c>
      <c r="G4358" t="s">
        <v>48</v>
      </c>
      <c r="H4358" t="s">
        <v>94</v>
      </c>
      <c r="I4358" t="s">
        <v>28</v>
      </c>
      <c r="J4358" t="s">
        <v>29</v>
      </c>
      <c r="K4358" t="s">
        <v>289</v>
      </c>
      <c r="L4358" t="s">
        <v>192</v>
      </c>
      <c r="M4358" t="s">
        <v>160</v>
      </c>
      <c r="N4358" s="2">
        <v>40781</v>
      </c>
      <c r="O4358" s="2">
        <v>40788</v>
      </c>
      <c r="P4358">
        <v>13</v>
      </c>
      <c r="Q4358" s="1">
        <v>0.06</v>
      </c>
      <c r="R4358">
        <v>11.58</v>
      </c>
      <c r="S4358">
        <v>6.97</v>
      </c>
      <c r="T4358">
        <f t="shared" si="68"/>
        <v>150.54</v>
      </c>
    </row>
    <row r="4359" spans="1:20" x14ac:dyDescent="0.25">
      <c r="A4359">
        <v>4358</v>
      </c>
      <c r="B4359">
        <v>89107</v>
      </c>
      <c r="C4359" t="s">
        <v>969</v>
      </c>
      <c r="D4359" t="s">
        <v>20</v>
      </c>
      <c r="E4359" t="s">
        <v>39</v>
      </c>
      <c r="F4359" t="s">
        <v>47</v>
      </c>
      <c r="G4359" t="s">
        <v>48</v>
      </c>
      <c r="H4359" t="s">
        <v>61</v>
      </c>
      <c r="I4359" t="s">
        <v>28</v>
      </c>
      <c r="J4359" t="s">
        <v>29</v>
      </c>
      <c r="K4359" t="s">
        <v>79</v>
      </c>
      <c r="L4359" t="s">
        <v>192</v>
      </c>
      <c r="M4359" t="s">
        <v>160</v>
      </c>
      <c r="N4359" s="2">
        <v>40781</v>
      </c>
      <c r="O4359" s="2">
        <v>40785</v>
      </c>
      <c r="P4359">
        <v>19</v>
      </c>
      <c r="Q4359" s="1">
        <v>0.09</v>
      </c>
      <c r="R4359">
        <v>4.13</v>
      </c>
      <c r="S4359">
        <v>0.5</v>
      </c>
      <c r="T4359">
        <f t="shared" si="68"/>
        <v>78.47</v>
      </c>
    </row>
    <row r="4360" spans="1:20" x14ac:dyDescent="0.25">
      <c r="A4360">
        <v>4359</v>
      </c>
      <c r="B4360">
        <v>88383</v>
      </c>
      <c r="C4360" t="s">
        <v>1160</v>
      </c>
      <c r="D4360" t="s">
        <v>578</v>
      </c>
      <c r="E4360" t="s">
        <v>187</v>
      </c>
      <c r="F4360" t="s">
        <v>22</v>
      </c>
      <c r="G4360" t="s">
        <v>41</v>
      </c>
      <c r="H4360" t="s">
        <v>188</v>
      </c>
      <c r="I4360" t="s">
        <v>28</v>
      </c>
      <c r="J4360" t="s">
        <v>29</v>
      </c>
      <c r="K4360" t="s">
        <v>43</v>
      </c>
      <c r="L4360" t="s">
        <v>283</v>
      </c>
      <c r="M4360" t="s">
        <v>326</v>
      </c>
      <c r="N4360" s="2">
        <v>40910</v>
      </c>
      <c r="O4360" s="2">
        <v>40912</v>
      </c>
      <c r="P4360">
        <v>14</v>
      </c>
      <c r="Q4360" s="1">
        <v>0</v>
      </c>
      <c r="R4360">
        <v>23.99</v>
      </c>
      <c r="S4360">
        <v>15.68</v>
      </c>
      <c r="T4360">
        <f t="shared" si="68"/>
        <v>335.85999999999996</v>
      </c>
    </row>
    <row r="4361" spans="1:20" x14ac:dyDescent="0.25">
      <c r="A4361">
        <v>4360</v>
      </c>
      <c r="B4361">
        <v>88495</v>
      </c>
      <c r="C4361" t="s">
        <v>545</v>
      </c>
      <c r="D4361" t="s">
        <v>20</v>
      </c>
      <c r="E4361" t="s">
        <v>39</v>
      </c>
      <c r="F4361" t="s">
        <v>47</v>
      </c>
      <c r="G4361" t="s">
        <v>41</v>
      </c>
      <c r="H4361" t="s">
        <v>94</v>
      </c>
      <c r="I4361" t="s">
        <v>28</v>
      </c>
      <c r="J4361" t="s">
        <v>29</v>
      </c>
      <c r="K4361" t="s">
        <v>158</v>
      </c>
      <c r="L4361" t="s">
        <v>44</v>
      </c>
      <c r="M4361" t="s">
        <v>117</v>
      </c>
      <c r="N4361" s="2">
        <v>41080</v>
      </c>
      <c r="O4361" s="2">
        <v>41082</v>
      </c>
      <c r="P4361">
        <v>16</v>
      </c>
      <c r="Q4361" s="1">
        <v>0.1</v>
      </c>
      <c r="R4361">
        <v>2.78</v>
      </c>
      <c r="S4361">
        <v>1.34</v>
      </c>
      <c r="T4361">
        <f t="shared" si="68"/>
        <v>44.48</v>
      </c>
    </row>
    <row r="4362" spans="1:20" x14ac:dyDescent="0.25">
      <c r="A4362">
        <v>4361</v>
      </c>
      <c r="B4362">
        <v>88495</v>
      </c>
      <c r="C4362" t="s">
        <v>2137</v>
      </c>
      <c r="D4362" t="s">
        <v>38</v>
      </c>
      <c r="E4362" t="s">
        <v>21</v>
      </c>
      <c r="F4362" t="s">
        <v>31</v>
      </c>
      <c r="G4362" t="s">
        <v>41</v>
      </c>
      <c r="H4362" t="s">
        <v>206</v>
      </c>
      <c r="I4362" t="s">
        <v>28</v>
      </c>
      <c r="J4362" t="s">
        <v>29</v>
      </c>
      <c r="K4362" t="s">
        <v>34</v>
      </c>
      <c r="L4362" t="s">
        <v>192</v>
      </c>
      <c r="M4362" t="s">
        <v>139</v>
      </c>
      <c r="N4362" s="2">
        <v>41080</v>
      </c>
      <c r="O4362" s="2">
        <v>41082</v>
      </c>
      <c r="P4362">
        <v>6</v>
      </c>
      <c r="Q4362" s="1">
        <v>0</v>
      </c>
      <c r="R4362">
        <v>65.989999999999995</v>
      </c>
      <c r="S4362">
        <v>5.26</v>
      </c>
      <c r="T4362">
        <f t="shared" si="68"/>
        <v>395.93999999999994</v>
      </c>
    </row>
    <row r="4363" spans="1:20" x14ac:dyDescent="0.25">
      <c r="A4363">
        <v>4362</v>
      </c>
      <c r="B4363">
        <v>88779</v>
      </c>
      <c r="C4363" t="s">
        <v>1781</v>
      </c>
      <c r="D4363" t="s">
        <v>20</v>
      </c>
      <c r="E4363" t="s">
        <v>21</v>
      </c>
      <c r="F4363" t="s">
        <v>31</v>
      </c>
      <c r="G4363" t="s">
        <v>32</v>
      </c>
      <c r="H4363" t="s">
        <v>206</v>
      </c>
      <c r="I4363" t="s">
        <v>28</v>
      </c>
      <c r="J4363" t="s">
        <v>29</v>
      </c>
      <c r="K4363" t="s">
        <v>198</v>
      </c>
      <c r="L4363" t="s">
        <v>26</v>
      </c>
      <c r="M4363" t="s">
        <v>35</v>
      </c>
      <c r="N4363" s="2">
        <v>41472</v>
      </c>
      <c r="O4363" s="2">
        <v>41474</v>
      </c>
      <c r="P4363">
        <v>2</v>
      </c>
      <c r="Q4363" s="1">
        <v>0.1</v>
      </c>
      <c r="R4363">
        <v>40.98</v>
      </c>
      <c r="S4363">
        <v>1.99</v>
      </c>
      <c r="T4363">
        <f t="shared" si="68"/>
        <v>81.96</v>
      </c>
    </row>
    <row r="4364" spans="1:20" x14ac:dyDescent="0.25">
      <c r="A4364">
        <v>4363</v>
      </c>
      <c r="B4364">
        <v>86137</v>
      </c>
      <c r="C4364" t="s">
        <v>1457</v>
      </c>
      <c r="D4364" t="s">
        <v>578</v>
      </c>
      <c r="E4364" t="s">
        <v>21</v>
      </c>
      <c r="F4364" t="s">
        <v>31</v>
      </c>
      <c r="G4364" t="s">
        <v>93</v>
      </c>
      <c r="H4364" t="s">
        <v>33</v>
      </c>
      <c r="I4364" t="s">
        <v>28</v>
      </c>
      <c r="J4364" t="s">
        <v>29</v>
      </c>
      <c r="K4364" t="s">
        <v>34</v>
      </c>
      <c r="L4364" t="s">
        <v>283</v>
      </c>
      <c r="M4364" t="s">
        <v>35</v>
      </c>
      <c r="N4364" s="2">
        <v>40749</v>
      </c>
      <c r="O4364" s="2">
        <v>40752</v>
      </c>
      <c r="P4364">
        <v>7</v>
      </c>
      <c r="Q4364" s="1">
        <v>7.0000000000000007E-2</v>
      </c>
      <c r="R4364">
        <v>297.64</v>
      </c>
      <c r="S4364">
        <v>14.7</v>
      </c>
      <c r="T4364">
        <f t="shared" si="68"/>
        <v>2083.48</v>
      </c>
    </row>
    <row r="4365" spans="1:20" x14ac:dyDescent="0.25">
      <c r="A4365">
        <v>4364</v>
      </c>
      <c r="B4365">
        <v>89692</v>
      </c>
      <c r="C4365" t="s">
        <v>530</v>
      </c>
      <c r="D4365" t="s">
        <v>578</v>
      </c>
      <c r="E4365" t="s">
        <v>187</v>
      </c>
      <c r="F4365" t="s">
        <v>22</v>
      </c>
      <c r="G4365" t="s">
        <v>41</v>
      </c>
      <c r="H4365" t="s">
        <v>219</v>
      </c>
      <c r="I4365" t="s">
        <v>28</v>
      </c>
      <c r="J4365" t="s">
        <v>29</v>
      </c>
      <c r="K4365" t="s">
        <v>82</v>
      </c>
      <c r="L4365" t="s">
        <v>330</v>
      </c>
      <c r="M4365" t="s">
        <v>398</v>
      </c>
      <c r="N4365" s="2">
        <v>41377</v>
      </c>
      <c r="O4365" s="2">
        <v>41379</v>
      </c>
      <c r="P4365">
        <v>8</v>
      </c>
      <c r="Q4365" s="1">
        <v>7.0000000000000007E-2</v>
      </c>
      <c r="R4365">
        <v>150.97999999999999</v>
      </c>
      <c r="S4365">
        <v>66.27</v>
      </c>
      <c r="T4365">
        <f t="shared" si="68"/>
        <v>1207.8399999999999</v>
      </c>
    </row>
    <row r="4366" spans="1:20" x14ac:dyDescent="0.25">
      <c r="A4366">
        <v>4365</v>
      </c>
      <c r="B4366">
        <v>91233</v>
      </c>
      <c r="C4366" t="s">
        <v>937</v>
      </c>
      <c r="D4366" t="s">
        <v>38</v>
      </c>
      <c r="E4366" t="s">
        <v>39</v>
      </c>
      <c r="F4366" t="s">
        <v>47</v>
      </c>
      <c r="G4366" t="s">
        <v>41</v>
      </c>
      <c r="H4366" t="s">
        <v>49</v>
      </c>
      <c r="I4366" t="s">
        <v>28</v>
      </c>
      <c r="J4366" t="s">
        <v>29</v>
      </c>
      <c r="K4366" t="s">
        <v>95</v>
      </c>
      <c r="L4366" t="s">
        <v>192</v>
      </c>
      <c r="M4366" t="s">
        <v>156</v>
      </c>
      <c r="N4366" s="2">
        <v>41508</v>
      </c>
      <c r="O4366" s="2">
        <v>41510</v>
      </c>
      <c r="P4366">
        <v>15</v>
      </c>
      <c r="Q4366" s="1">
        <v>7.0000000000000007E-2</v>
      </c>
      <c r="R4366">
        <v>3.98</v>
      </c>
      <c r="S4366">
        <v>5.26</v>
      </c>
      <c r="T4366">
        <f t="shared" si="68"/>
        <v>59.7</v>
      </c>
    </row>
    <row r="4367" spans="1:20" x14ac:dyDescent="0.25">
      <c r="A4367">
        <v>4366</v>
      </c>
      <c r="B4367">
        <v>91233</v>
      </c>
      <c r="C4367" t="s">
        <v>1452</v>
      </c>
      <c r="D4367" t="s">
        <v>20</v>
      </c>
      <c r="E4367" t="s">
        <v>39</v>
      </c>
      <c r="F4367" t="s">
        <v>31</v>
      </c>
      <c r="G4367" t="s">
        <v>41</v>
      </c>
      <c r="H4367" t="s">
        <v>89</v>
      </c>
      <c r="I4367" t="s">
        <v>28</v>
      </c>
      <c r="J4367" t="s">
        <v>29</v>
      </c>
      <c r="K4367" t="s">
        <v>98</v>
      </c>
      <c r="L4367" t="s">
        <v>192</v>
      </c>
      <c r="M4367" t="s">
        <v>35</v>
      </c>
      <c r="N4367" s="2">
        <v>41508</v>
      </c>
      <c r="O4367" s="2">
        <v>41509</v>
      </c>
      <c r="P4367">
        <v>10</v>
      </c>
      <c r="Q4367" s="1">
        <v>7.0000000000000007E-2</v>
      </c>
      <c r="R4367">
        <v>5.98</v>
      </c>
      <c r="S4367">
        <v>7.5</v>
      </c>
      <c r="T4367">
        <f t="shared" si="68"/>
        <v>59.800000000000004</v>
      </c>
    </row>
    <row r="4368" spans="1:20" x14ac:dyDescent="0.25">
      <c r="A4368">
        <v>4367</v>
      </c>
      <c r="B4368">
        <v>91233</v>
      </c>
      <c r="C4368" t="s">
        <v>1452</v>
      </c>
      <c r="D4368" t="s">
        <v>38</v>
      </c>
      <c r="E4368" t="s">
        <v>21</v>
      </c>
      <c r="F4368" t="s">
        <v>31</v>
      </c>
      <c r="G4368" t="s">
        <v>41</v>
      </c>
      <c r="H4368" t="s">
        <v>206</v>
      </c>
      <c r="I4368" t="s">
        <v>28</v>
      </c>
      <c r="J4368" t="s">
        <v>29</v>
      </c>
      <c r="K4368" t="s">
        <v>208</v>
      </c>
      <c r="L4368" t="s">
        <v>192</v>
      </c>
      <c r="M4368" t="s">
        <v>141</v>
      </c>
      <c r="N4368" s="2">
        <v>41508</v>
      </c>
      <c r="O4368" s="2">
        <v>41509</v>
      </c>
      <c r="P4368">
        <v>23</v>
      </c>
      <c r="Q4368" s="1">
        <v>0.03</v>
      </c>
      <c r="R4368">
        <v>65.989999999999995</v>
      </c>
      <c r="S4368">
        <v>5.92</v>
      </c>
      <c r="T4368">
        <f t="shared" si="68"/>
        <v>1517.77</v>
      </c>
    </row>
    <row r="4369" spans="1:20" x14ac:dyDescent="0.25">
      <c r="A4369">
        <v>4368</v>
      </c>
      <c r="B4369">
        <v>85968</v>
      </c>
      <c r="C4369" t="s">
        <v>303</v>
      </c>
      <c r="D4369" t="s">
        <v>578</v>
      </c>
      <c r="E4369" t="s">
        <v>187</v>
      </c>
      <c r="F4369" t="s">
        <v>31</v>
      </c>
      <c r="G4369" t="s">
        <v>48</v>
      </c>
      <c r="H4369" t="s">
        <v>219</v>
      </c>
      <c r="I4369" t="s">
        <v>28</v>
      </c>
      <c r="J4369" t="s">
        <v>29</v>
      </c>
      <c r="K4369" t="s">
        <v>101</v>
      </c>
      <c r="L4369" t="s">
        <v>330</v>
      </c>
      <c r="M4369" t="s">
        <v>296</v>
      </c>
      <c r="N4369" s="2">
        <v>40740</v>
      </c>
      <c r="O4369" s="2">
        <v>40747</v>
      </c>
      <c r="P4369">
        <v>6</v>
      </c>
      <c r="Q4369" s="1">
        <v>0.02</v>
      </c>
      <c r="R4369">
        <v>376.13</v>
      </c>
      <c r="S4369">
        <v>85.63</v>
      </c>
      <c r="T4369">
        <f t="shared" si="68"/>
        <v>2256.7799999999997</v>
      </c>
    </row>
    <row r="4370" spans="1:20" x14ac:dyDescent="0.25">
      <c r="A4370">
        <v>4369</v>
      </c>
      <c r="B4370">
        <v>86111</v>
      </c>
      <c r="C4370" t="s">
        <v>1155</v>
      </c>
      <c r="D4370" t="s">
        <v>20</v>
      </c>
      <c r="E4370" t="s">
        <v>39</v>
      </c>
      <c r="F4370" t="s">
        <v>31</v>
      </c>
      <c r="G4370" t="s">
        <v>41</v>
      </c>
      <c r="H4370" t="s">
        <v>42</v>
      </c>
      <c r="I4370" t="s">
        <v>28</v>
      </c>
      <c r="J4370" t="s">
        <v>29</v>
      </c>
      <c r="K4370" t="s">
        <v>79</v>
      </c>
      <c r="L4370" t="s">
        <v>192</v>
      </c>
      <c r="M4370" t="s">
        <v>296</v>
      </c>
      <c r="N4370" s="2">
        <v>40983</v>
      </c>
      <c r="O4370" s="2">
        <v>40984</v>
      </c>
      <c r="P4370">
        <v>10</v>
      </c>
      <c r="Q4370" s="1">
        <v>0.1</v>
      </c>
      <c r="R4370">
        <v>4.91</v>
      </c>
      <c r="S4370">
        <v>4.97</v>
      </c>
      <c r="T4370">
        <f t="shared" si="68"/>
        <v>49.1</v>
      </c>
    </row>
    <row r="4371" spans="1:20" x14ac:dyDescent="0.25">
      <c r="A4371">
        <v>4370</v>
      </c>
      <c r="B4371">
        <v>86111</v>
      </c>
      <c r="C4371" t="s">
        <v>1155</v>
      </c>
      <c r="D4371" t="s">
        <v>20</v>
      </c>
      <c r="E4371" t="s">
        <v>187</v>
      </c>
      <c r="F4371" t="s">
        <v>31</v>
      </c>
      <c r="G4371" t="s">
        <v>41</v>
      </c>
      <c r="H4371" t="s">
        <v>225</v>
      </c>
      <c r="I4371" t="s">
        <v>28</v>
      </c>
      <c r="J4371" t="s">
        <v>29</v>
      </c>
      <c r="K4371" t="s">
        <v>181</v>
      </c>
      <c r="L4371" t="s">
        <v>746</v>
      </c>
      <c r="M4371" t="s">
        <v>255</v>
      </c>
      <c r="N4371" s="2">
        <v>40983</v>
      </c>
      <c r="O4371" s="2">
        <v>40984</v>
      </c>
      <c r="P4371">
        <v>1</v>
      </c>
      <c r="Q4371" s="1">
        <v>0.1</v>
      </c>
      <c r="R4371">
        <v>140.81</v>
      </c>
      <c r="S4371">
        <v>24.49</v>
      </c>
      <c r="T4371">
        <f t="shared" si="68"/>
        <v>140.81</v>
      </c>
    </row>
    <row r="4372" spans="1:20" x14ac:dyDescent="0.25">
      <c r="A4372">
        <v>4371</v>
      </c>
      <c r="B4372">
        <v>86111</v>
      </c>
      <c r="C4372" t="s">
        <v>1026</v>
      </c>
      <c r="D4372" t="s">
        <v>38</v>
      </c>
      <c r="E4372" t="s">
        <v>39</v>
      </c>
      <c r="F4372" t="s">
        <v>31</v>
      </c>
      <c r="G4372" t="s">
        <v>41</v>
      </c>
      <c r="H4372" t="s">
        <v>49</v>
      </c>
      <c r="I4372" t="s">
        <v>28</v>
      </c>
      <c r="J4372" t="s">
        <v>29</v>
      </c>
      <c r="K4372" t="s">
        <v>149</v>
      </c>
      <c r="L4372" t="s">
        <v>44</v>
      </c>
      <c r="M4372" t="s">
        <v>255</v>
      </c>
      <c r="N4372" s="2">
        <v>40983</v>
      </c>
      <c r="O4372" s="2">
        <v>40984</v>
      </c>
      <c r="P4372">
        <v>13</v>
      </c>
      <c r="Q4372" s="1">
        <v>0</v>
      </c>
      <c r="R4372">
        <v>5.58</v>
      </c>
      <c r="S4372">
        <v>0.7</v>
      </c>
      <c r="T4372">
        <f t="shared" si="68"/>
        <v>72.540000000000006</v>
      </c>
    </row>
    <row r="4373" spans="1:20" x14ac:dyDescent="0.25">
      <c r="A4373">
        <v>4372</v>
      </c>
      <c r="B4373">
        <v>90240</v>
      </c>
      <c r="C4373" t="s">
        <v>1200</v>
      </c>
      <c r="D4373" t="s">
        <v>20</v>
      </c>
      <c r="E4373" t="s">
        <v>21</v>
      </c>
      <c r="F4373" t="s">
        <v>47</v>
      </c>
      <c r="G4373" t="s">
        <v>41</v>
      </c>
      <c r="H4373" t="s">
        <v>206</v>
      </c>
      <c r="I4373" t="s">
        <v>28</v>
      </c>
      <c r="J4373" t="s">
        <v>29</v>
      </c>
      <c r="K4373" t="s">
        <v>1447</v>
      </c>
      <c r="L4373" t="s">
        <v>26</v>
      </c>
      <c r="M4373" t="s">
        <v>134</v>
      </c>
      <c r="N4373" s="2">
        <v>40759</v>
      </c>
      <c r="O4373" s="2">
        <v>40759</v>
      </c>
      <c r="P4373">
        <v>1</v>
      </c>
      <c r="Q4373" s="1">
        <v>0</v>
      </c>
      <c r="R4373">
        <v>14.48</v>
      </c>
      <c r="S4373">
        <v>1.99</v>
      </c>
      <c r="T4373">
        <f t="shared" si="68"/>
        <v>14.48</v>
      </c>
    </row>
    <row r="4374" spans="1:20" x14ac:dyDescent="0.25">
      <c r="A4374">
        <v>4373</v>
      </c>
      <c r="B4374">
        <v>90240</v>
      </c>
      <c r="C4374" t="s">
        <v>1200</v>
      </c>
      <c r="D4374" t="s">
        <v>20</v>
      </c>
      <c r="E4374" t="s">
        <v>21</v>
      </c>
      <c r="F4374" t="s">
        <v>47</v>
      </c>
      <c r="G4374" t="s">
        <v>41</v>
      </c>
      <c r="H4374" t="s">
        <v>203</v>
      </c>
      <c r="I4374" t="s">
        <v>28</v>
      </c>
      <c r="J4374" t="s">
        <v>29</v>
      </c>
      <c r="K4374" t="s">
        <v>1108</v>
      </c>
      <c r="L4374" t="s">
        <v>192</v>
      </c>
      <c r="M4374" t="s">
        <v>134</v>
      </c>
      <c r="N4374" s="2">
        <v>40759</v>
      </c>
      <c r="O4374" s="2">
        <v>40761</v>
      </c>
      <c r="P4374">
        <v>12</v>
      </c>
      <c r="Q4374" s="1">
        <v>0.04</v>
      </c>
      <c r="R4374">
        <v>99.99</v>
      </c>
      <c r="S4374">
        <v>19.989999999999998</v>
      </c>
      <c r="T4374">
        <f t="shared" si="68"/>
        <v>1199.8799999999999</v>
      </c>
    </row>
    <row r="4375" spans="1:20" x14ac:dyDescent="0.25">
      <c r="A4375">
        <v>4374</v>
      </c>
      <c r="B4375">
        <v>90240</v>
      </c>
      <c r="C4375" t="s">
        <v>1200</v>
      </c>
      <c r="D4375" t="s">
        <v>20</v>
      </c>
      <c r="E4375" t="s">
        <v>39</v>
      </c>
      <c r="F4375" t="s">
        <v>47</v>
      </c>
      <c r="G4375" t="s">
        <v>41</v>
      </c>
      <c r="H4375" t="s">
        <v>61</v>
      </c>
      <c r="I4375" t="s">
        <v>28</v>
      </c>
      <c r="J4375" t="s">
        <v>29</v>
      </c>
      <c r="K4375" t="s">
        <v>55</v>
      </c>
      <c r="L4375" t="s">
        <v>192</v>
      </c>
      <c r="M4375" t="s">
        <v>167</v>
      </c>
      <c r="N4375" s="2">
        <v>40759</v>
      </c>
      <c r="O4375" s="2">
        <v>40761</v>
      </c>
      <c r="P4375">
        <v>1</v>
      </c>
      <c r="Q4375" s="1">
        <v>0.01</v>
      </c>
      <c r="R4375">
        <v>4.9800000000000004</v>
      </c>
      <c r="S4375">
        <v>4.8600000000000003</v>
      </c>
      <c r="T4375">
        <f t="shared" si="68"/>
        <v>4.9800000000000004</v>
      </c>
    </row>
    <row r="4376" spans="1:20" x14ac:dyDescent="0.25">
      <c r="A4376">
        <v>4375</v>
      </c>
      <c r="B4376">
        <v>90887</v>
      </c>
      <c r="C4376" t="s">
        <v>1122</v>
      </c>
      <c r="D4376" t="s">
        <v>20</v>
      </c>
      <c r="E4376" t="s">
        <v>39</v>
      </c>
      <c r="F4376" t="s">
        <v>22</v>
      </c>
      <c r="G4376" t="s">
        <v>23</v>
      </c>
      <c r="H4376" t="s">
        <v>78</v>
      </c>
      <c r="I4376" t="s">
        <v>28</v>
      </c>
      <c r="J4376" t="s">
        <v>29</v>
      </c>
      <c r="K4376" t="s">
        <v>289</v>
      </c>
      <c r="L4376" t="s">
        <v>192</v>
      </c>
      <c r="M4376" t="s">
        <v>227</v>
      </c>
      <c r="N4376" s="2">
        <v>41381</v>
      </c>
      <c r="O4376" s="2">
        <v>41382</v>
      </c>
      <c r="P4376">
        <v>11</v>
      </c>
      <c r="Q4376" s="1">
        <v>0.05</v>
      </c>
      <c r="R4376">
        <v>4.82</v>
      </c>
      <c r="S4376">
        <v>1.49</v>
      </c>
      <c r="T4376">
        <f t="shared" si="68"/>
        <v>53.02</v>
      </c>
    </row>
    <row r="4377" spans="1:20" x14ac:dyDescent="0.25">
      <c r="A4377">
        <v>4376</v>
      </c>
      <c r="B4377">
        <v>90887</v>
      </c>
      <c r="C4377" t="s">
        <v>1122</v>
      </c>
      <c r="D4377" t="s">
        <v>20</v>
      </c>
      <c r="E4377" t="s">
        <v>39</v>
      </c>
      <c r="F4377" t="s">
        <v>22</v>
      </c>
      <c r="G4377" t="s">
        <v>23</v>
      </c>
      <c r="H4377" t="s">
        <v>89</v>
      </c>
      <c r="I4377" t="s">
        <v>28</v>
      </c>
      <c r="J4377" t="s">
        <v>29</v>
      </c>
      <c r="K4377" t="s">
        <v>226</v>
      </c>
      <c r="L4377" t="s">
        <v>44</v>
      </c>
      <c r="M4377" t="s">
        <v>27</v>
      </c>
      <c r="N4377" s="2">
        <v>41381</v>
      </c>
      <c r="O4377" s="2">
        <v>41383</v>
      </c>
      <c r="P4377">
        <v>3</v>
      </c>
      <c r="Q4377" s="1">
        <v>0.05</v>
      </c>
      <c r="R4377">
        <v>7.64</v>
      </c>
      <c r="S4377">
        <v>5.83</v>
      </c>
      <c r="T4377">
        <f t="shared" si="68"/>
        <v>22.919999999999998</v>
      </c>
    </row>
    <row r="4378" spans="1:20" x14ac:dyDescent="0.25">
      <c r="A4378">
        <v>4377</v>
      </c>
      <c r="B4378">
        <v>90887</v>
      </c>
      <c r="C4378" t="s">
        <v>1122</v>
      </c>
      <c r="D4378" t="s">
        <v>20</v>
      </c>
      <c r="E4378" t="s">
        <v>21</v>
      </c>
      <c r="F4378" t="s">
        <v>22</v>
      </c>
      <c r="G4378" t="s">
        <v>23</v>
      </c>
      <c r="H4378" t="s">
        <v>203</v>
      </c>
      <c r="I4378" t="s">
        <v>28</v>
      </c>
      <c r="J4378" t="s">
        <v>29</v>
      </c>
      <c r="K4378" t="s">
        <v>1107</v>
      </c>
      <c r="L4378" t="s">
        <v>192</v>
      </c>
      <c r="M4378" t="s">
        <v>326</v>
      </c>
      <c r="N4378" s="2">
        <v>41381</v>
      </c>
      <c r="O4378" s="2">
        <v>41382</v>
      </c>
      <c r="P4378">
        <v>8</v>
      </c>
      <c r="Q4378" s="1">
        <v>0.02</v>
      </c>
      <c r="R4378">
        <v>155.99</v>
      </c>
      <c r="S4378">
        <v>8.99</v>
      </c>
      <c r="T4378">
        <f t="shared" si="68"/>
        <v>1247.92</v>
      </c>
    </row>
    <row r="4379" spans="1:20" x14ac:dyDescent="0.25">
      <c r="A4379">
        <v>4378</v>
      </c>
      <c r="B4379">
        <v>88697</v>
      </c>
      <c r="C4379" t="s">
        <v>1693</v>
      </c>
      <c r="D4379" t="s">
        <v>20</v>
      </c>
      <c r="E4379" t="s">
        <v>21</v>
      </c>
      <c r="F4379" t="s">
        <v>31</v>
      </c>
      <c r="G4379" t="s">
        <v>32</v>
      </c>
      <c r="H4379" t="s">
        <v>206</v>
      </c>
      <c r="I4379" t="s">
        <v>28</v>
      </c>
      <c r="J4379" t="s">
        <v>29</v>
      </c>
      <c r="K4379" t="s">
        <v>1447</v>
      </c>
      <c r="L4379" t="s">
        <v>192</v>
      </c>
      <c r="M4379" t="s">
        <v>255</v>
      </c>
      <c r="N4379" s="2">
        <v>41049</v>
      </c>
      <c r="O4379" s="2">
        <v>41050</v>
      </c>
      <c r="P4379">
        <v>2</v>
      </c>
      <c r="Q4379" s="1">
        <v>0.01</v>
      </c>
      <c r="R4379">
        <v>30.98</v>
      </c>
      <c r="S4379">
        <v>6.5</v>
      </c>
      <c r="T4379">
        <f t="shared" si="68"/>
        <v>61.96</v>
      </c>
    </row>
    <row r="4380" spans="1:20" x14ac:dyDescent="0.25">
      <c r="A4380">
        <v>4379</v>
      </c>
      <c r="B4380">
        <v>88697</v>
      </c>
      <c r="C4380" t="s">
        <v>1693</v>
      </c>
      <c r="D4380" t="s">
        <v>20</v>
      </c>
      <c r="E4380" t="s">
        <v>39</v>
      </c>
      <c r="F4380" t="s">
        <v>31</v>
      </c>
      <c r="G4380" t="s">
        <v>32</v>
      </c>
      <c r="H4380" t="s">
        <v>54</v>
      </c>
      <c r="I4380" t="s">
        <v>28</v>
      </c>
      <c r="J4380" t="s">
        <v>29</v>
      </c>
      <c r="K4380" t="s">
        <v>172</v>
      </c>
      <c r="L4380" t="s">
        <v>746</v>
      </c>
      <c r="M4380" t="s">
        <v>131</v>
      </c>
      <c r="N4380" s="2">
        <v>41049</v>
      </c>
      <c r="O4380" s="2">
        <v>41050</v>
      </c>
      <c r="P4380">
        <v>14</v>
      </c>
      <c r="Q4380" s="1">
        <v>0</v>
      </c>
      <c r="R4380">
        <v>20.34</v>
      </c>
      <c r="S4380">
        <v>35</v>
      </c>
      <c r="T4380">
        <f t="shared" si="68"/>
        <v>284.76</v>
      </c>
    </row>
    <row r="4381" spans="1:20" x14ac:dyDescent="0.25">
      <c r="A4381">
        <v>4380</v>
      </c>
      <c r="B4381">
        <v>89754</v>
      </c>
      <c r="C4381" t="s">
        <v>2199</v>
      </c>
      <c r="D4381" t="s">
        <v>20</v>
      </c>
      <c r="E4381" t="s">
        <v>39</v>
      </c>
      <c r="F4381" t="s">
        <v>31</v>
      </c>
      <c r="G4381" t="s">
        <v>23</v>
      </c>
      <c r="H4381" t="s">
        <v>54</v>
      </c>
      <c r="I4381" t="s">
        <v>28</v>
      </c>
      <c r="J4381" t="s">
        <v>29</v>
      </c>
      <c r="K4381" t="s">
        <v>62</v>
      </c>
      <c r="L4381" t="s">
        <v>192</v>
      </c>
      <c r="M4381" t="s">
        <v>375</v>
      </c>
      <c r="N4381" s="2">
        <v>40877</v>
      </c>
      <c r="O4381" s="2">
        <v>40878</v>
      </c>
      <c r="P4381">
        <v>43</v>
      </c>
      <c r="Q4381" s="1">
        <v>0.03</v>
      </c>
      <c r="R4381">
        <v>37.76</v>
      </c>
      <c r="S4381">
        <v>12.9</v>
      </c>
      <c r="T4381">
        <f t="shared" si="68"/>
        <v>1623.6799999999998</v>
      </c>
    </row>
    <row r="4382" spans="1:20" x14ac:dyDescent="0.25">
      <c r="A4382">
        <v>4381</v>
      </c>
      <c r="B4382">
        <v>87880</v>
      </c>
      <c r="C4382" t="s">
        <v>916</v>
      </c>
      <c r="D4382" t="s">
        <v>20</v>
      </c>
      <c r="E4382" t="s">
        <v>39</v>
      </c>
      <c r="F4382" t="s">
        <v>47</v>
      </c>
      <c r="G4382" t="s">
        <v>41</v>
      </c>
      <c r="H4382" t="s">
        <v>78</v>
      </c>
      <c r="I4382" t="s">
        <v>28</v>
      </c>
      <c r="J4382" t="s">
        <v>29</v>
      </c>
      <c r="K4382" t="s">
        <v>82</v>
      </c>
      <c r="L4382" t="s">
        <v>44</v>
      </c>
      <c r="M4382" t="s">
        <v>111</v>
      </c>
      <c r="N4382" s="2">
        <v>40870</v>
      </c>
      <c r="O4382" s="2">
        <v>40872</v>
      </c>
      <c r="P4382">
        <v>11</v>
      </c>
      <c r="Q4382" s="1">
        <v>0.1</v>
      </c>
      <c r="R4382">
        <v>21.98</v>
      </c>
      <c r="S4382">
        <v>8.32</v>
      </c>
      <c r="T4382">
        <f t="shared" si="68"/>
        <v>241.78</v>
      </c>
    </row>
    <row r="4383" spans="1:20" x14ac:dyDescent="0.25">
      <c r="A4383">
        <v>4382</v>
      </c>
      <c r="B4383">
        <v>87880</v>
      </c>
      <c r="C4383" t="s">
        <v>916</v>
      </c>
      <c r="D4383" t="s">
        <v>20</v>
      </c>
      <c r="E4383" t="s">
        <v>21</v>
      </c>
      <c r="F4383" t="s">
        <v>47</v>
      </c>
      <c r="G4383" t="s">
        <v>41</v>
      </c>
      <c r="H4383" t="s">
        <v>206</v>
      </c>
      <c r="I4383" t="s">
        <v>28</v>
      </c>
      <c r="J4383" t="s">
        <v>29</v>
      </c>
      <c r="K4383" t="s">
        <v>1108</v>
      </c>
      <c r="L4383" t="s">
        <v>192</v>
      </c>
      <c r="M4383" t="s">
        <v>51</v>
      </c>
      <c r="N4383" s="2">
        <v>40870</v>
      </c>
      <c r="O4383" s="2">
        <v>40872</v>
      </c>
      <c r="P4383">
        <v>37</v>
      </c>
      <c r="Q4383" s="1">
        <v>0.09</v>
      </c>
      <c r="R4383">
        <v>195.99</v>
      </c>
      <c r="S4383">
        <v>3.99</v>
      </c>
      <c r="T4383">
        <f t="shared" si="68"/>
        <v>7251.63</v>
      </c>
    </row>
    <row r="4384" spans="1:20" x14ac:dyDescent="0.25">
      <c r="A4384">
        <v>4383</v>
      </c>
      <c r="B4384">
        <v>86965</v>
      </c>
      <c r="C4384" t="s">
        <v>1151</v>
      </c>
      <c r="D4384" t="s">
        <v>20</v>
      </c>
      <c r="E4384" t="s">
        <v>39</v>
      </c>
      <c r="F4384" t="s">
        <v>31</v>
      </c>
      <c r="G4384" t="s">
        <v>48</v>
      </c>
      <c r="H4384" t="s">
        <v>42</v>
      </c>
      <c r="I4384" t="s">
        <v>28</v>
      </c>
      <c r="J4384" t="s">
        <v>29</v>
      </c>
      <c r="K4384" t="s">
        <v>116</v>
      </c>
      <c r="L4384" t="s">
        <v>192</v>
      </c>
      <c r="M4384" t="s">
        <v>35</v>
      </c>
      <c r="N4384" s="2">
        <v>41461</v>
      </c>
      <c r="O4384" s="2">
        <v>41466</v>
      </c>
      <c r="P4384">
        <v>1</v>
      </c>
      <c r="Q4384" s="1">
        <v>0.03</v>
      </c>
      <c r="R4384">
        <v>6.75</v>
      </c>
      <c r="S4384">
        <v>2.99</v>
      </c>
      <c r="T4384">
        <f t="shared" si="68"/>
        <v>6.75</v>
      </c>
    </row>
    <row r="4385" spans="1:20" x14ac:dyDescent="0.25">
      <c r="A4385">
        <v>4384</v>
      </c>
      <c r="B4385">
        <v>86960</v>
      </c>
      <c r="C4385" t="s">
        <v>1151</v>
      </c>
      <c r="D4385" t="s">
        <v>20</v>
      </c>
      <c r="E4385" t="s">
        <v>39</v>
      </c>
      <c r="F4385" t="s">
        <v>31</v>
      </c>
      <c r="G4385" t="s">
        <v>48</v>
      </c>
      <c r="H4385" t="s">
        <v>49</v>
      </c>
      <c r="I4385" t="s">
        <v>28</v>
      </c>
      <c r="J4385" t="s">
        <v>29</v>
      </c>
      <c r="K4385" t="s">
        <v>170</v>
      </c>
      <c r="L4385" t="s">
        <v>192</v>
      </c>
      <c r="M4385" t="s">
        <v>35</v>
      </c>
      <c r="N4385" s="2">
        <v>40365</v>
      </c>
      <c r="O4385" s="2">
        <v>40365</v>
      </c>
      <c r="P4385">
        <v>14</v>
      </c>
      <c r="Q4385" s="1">
        <v>0.05</v>
      </c>
      <c r="R4385">
        <v>7.1</v>
      </c>
      <c r="S4385">
        <v>6.05</v>
      </c>
      <c r="T4385">
        <f t="shared" si="68"/>
        <v>99.399999999999991</v>
      </c>
    </row>
    <row r="4386" spans="1:20" x14ac:dyDescent="0.25">
      <c r="A4386">
        <v>4385</v>
      </c>
      <c r="B4386">
        <v>86960</v>
      </c>
      <c r="C4386" t="s">
        <v>1151</v>
      </c>
      <c r="D4386" t="s">
        <v>20</v>
      </c>
      <c r="E4386" t="s">
        <v>21</v>
      </c>
      <c r="F4386" t="s">
        <v>31</v>
      </c>
      <c r="G4386" t="s">
        <v>48</v>
      </c>
      <c r="H4386" t="s">
        <v>33</v>
      </c>
      <c r="I4386" t="s">
        <v>28</v>
      </c>
      <c r="J4386" t="s">
        <v>29</v>
      </c>
      <c r="K4386" t="s">
        <v>198</v>
      </c>
      <c r="L4386" t="s">
        <v>192</v>
      </c>
      <c r="M4386" t="s">
        <v>35</v>
      </c>
      <c r="N4386" s="2">
        <v>40365</v>
      </c>
      <c r="O4386" s="2">
        <v>40370</v>
      </c>
      <c r="P4386">
        <v>7</v>
      </c>
      <c r="Q4386" s="1">
        <v>0.04</v>
      </c>
      <c r="R4386">
        <v>20.95</v>
      </c>
      <c r="S4386">
        <v>4</v>
      </c>
      <c r="T4386">
        <f t="shared" si="68"/>
        <v>146.65</v>
      </c>
    </row>
    <row r="4387" spans="1:20" x14ac:dyDescent="0.25">
      <c r="A4387">
        <v>4386</v>
      </c>
      <c r="B4387">
        <v>86960</v>
      </c>
      <c r="C4387" t="s">
        <v>819</v>
      </c>
      <c r="D4387" t="s">
        <v>20</v>
      </c>
      <c r="E4387" t="s">
        <v>39</v>
      </c>
      <c r="F4387" t="s">
        <v>31</v>
      </c>
      <c r="G4387" t="s">
        <v>48</v>
      </c>
      <c r="H4387" t="s">
        <v>54</v>
      </c>
      <c r="I4387" t="s">
        <v>28</v>
      </c>
      <c r="J4387" t="s">
        <v>29</v>
      </c>
      <c r="K4387" t="s">
        <v>62</v>
      </c>
      <c r="L4387" t="s">
        <v>192</v>
      </c>
      <c r="M4387" t="s">
        <v>35</v>
      </c>
      <c r="N4387" s="2">
        <v>40365</v>
      </c>
      <c r="O4387" s="2">
        <v>40372</v>
      </c>
      <c r="P4387">
        <v>9</v>
      </c>
      <c r="Q4387" s="1">
        <v>0.05</v>
      </c>
      <c r="R4387">
        <v>39.06</v>
      </c>
      <c r="S4387">
        <v>10.55</v>
      </c>
      <c r="T4387">
        <f t="shared" si="68"/>
        <v>351.54</v>
      </c>
    </row>
    <row r="4388" spans="1:20" x14ac:dyDescent="0.25">
      <c r="A4388">
        <v>4387</v>
      </c>
      <c r="B4388">
        <v>86960</v>
      </c>
      <c r="C4388" t="s">
        <v>819</v>
      </c>
      <c r="D4388" t="s">
        <v>20</v>
      </c>
      <c r="E4388" t="s">
        <v>39</v>
      </c>
      <c r="F4388" t="s">
        <v>31</v>
      </c>
      <c r="G4388" t="s">
        <v>48</v>
      </c>
      <c r="H4388" t="s">
        <v>89</v>
      </c>
      <c r="I4388" t="s">
        <v>28</v>
      </c>
      <c r="J4388" t="s">
        <v>29</v>
      </c>
      <c r="K4388" t="s">
        <v>105</v>
      </c>
      <c r="L4388" t="s">
        <v>192</v>
      </c>
      <c r="M4388" t="s">
        <v>35</v>
      </c>
      <c r="N4388" s="2">
        <v>40365</v>
      </c>
      <c r="O4388" s="2">
        <v>40374</v>
      </c>
      <c r="P4388">
        <v>4</v>
      </c>
      <c r="Q4388" s="1">
        <v>0.04</v>
      </c>
      <c r="R4388">
        <v>3.52</v>
      </c>
      <c r="S4388">
        <v>6.83</v>
      </c>
      <c r="T4388">
        <f t="shared" si="68"/>
        <v>14.08</v>
      </c>
    </row>
    <row r="4389" spans="1:20" x14ac:dyDescent="0.25">
      <c r="A4389">
        <v>4388</v>
      </c>
      <c r="B4389">
        <v>86960</v>
      </c>
      <c r="C4389" t="s">
        <v>819</v>
      </c>
      <c r="D4389" t="s">
        <v>20</v>
      </c>
      <c r="E4389" t="s">
        <v>39</v>
      </c>
      <c r="F4389" t="s">
        <v>31</v>
      </c>
      <c r="G4389" t="s">
        <v>48</v>
      </c>
      <c r="H4389" t="s">
        <v>89</v>
      </c>
      <c r="I4389" t="s">
        <v>28</v>
      </c>
      <c r="J4389" t="s">
        <v>29</v>
      </c>
      <c r="K4389" t="s">
        <v>74</v>
      </c>
      <c r="L4389" t="s">
        <v>192</v>
      </c>
      <c r="M4389" t="s">
        <v>35</v>
      </c>
      <c r="N4389" s="2">
        <v>40365</v>
      </c>
      <c r="O4389" s="2">
        <v>40372</v>
      </c>
      <c r="P4389">
        <v>1</v>
      </c>
      <c r="Q4389" s="1">
        <v>0.02</v>
      </c>
      <c r="R4389">
        <v>15.51</v>
      </c>
      <c r="S4389">
        <v>17.78</v>
      </c>
      <c r="T4389">
        <f t="shared" si="68"/>
        <v>15.51</v>
      </c>
    </row>
    <row r="4390" spans="1:20" x14ac:dyDescent="0.25">
      <c r="A4390">
        <v>4389</v>
      </c>
      <c r="B4390">
        <v>87223</v>
      </c>
      <c r="C4390" t="s">
        <v>897</v>
      </c>
      <c r="D4390" t="s">
        <v>20</v>
      </c>
      <c r="E4390" t="s">
        <v>39</v>
      </c>
      <c r="F4390" t="s">
        <v>22</v>
      </c>
      <c r="G4390" t="s">
        <v>48</v>
      </c>
      <c r="H4390" t="s">
        <v>89</v>
      </c>
      <c r="I4390" t="s">
        <v>28</v>
      </c>
      <c r="J4390" t="s">
        <v>29</v>
      </c>
      <c r="K4390" t="s">
        <v>149</v>
      </c>
      <c r="L4390" t="s">
        <v>192</v>
      </c>
      <c r="M4390" t="s">
        <v>123</v>
      </c>
      <c r="N4390" s="2">
        <v>40565</v>
      </c>
      <c r="O4390" s="2">
        <v>40567</v>
      </c>
      <c r="P4390">
        <v>3</v>
      </c>
      <c r="Q4390" s="1">
        <v>0.1</v>
      </c>
      <c r="R4390">
        <v>30.44</v>
      </c>
      <c r="S4390">
        <v>1.49</v>
      </c>
      <c r="T4390">
        <f t="shared" si="68"/>
        <v>91.320000000000007</v>
      </c>
    </row>
    <row r="4391" spans="1:20" x14ac:dyDescent="0.25">
      <c r="A4391">
        <v>4390</v>
      </c>
      <c r="B4391">
        <v>89526</v>
      </c>
      <c r="C4391" t="s">
        <v>646</v>
      </c>
      <c r="D4391" t="s">
        <v>20</v>
      </c>
      <c r="E4391" t="s">
        <v>21</v>
      </c>
      <c r="F4391" t="s">
        <v>22</v>
      </c>
      <c r="G4391" t="s">
        <v>93</v>
      </c>
      <c r="H4391" t="s">
        <v>24</v>
      </c>
      <c r="I4391" t="s">
        <v>28</v>
      </c>
      <c r="J4391" t="s">
        <v>29</v>
      </c>
      <c r="K4391" t="s">
        <v>1114</v>
      </c>
      <c r="L4391" t="s">
        <v>192</v>
      </c>
      <c r="M4391" t="s">
        <v>238</v>
      </c>
      <c r="N4391" s="2">
        <v>40940</v>
      </c>
      <c r="O4391" s="2">
        <v>40941</v>
      </c>
      <c r="P4391">
        <v>12</v>
      </c>
      <c r="Q4391" s="1">
        <v>0.06</v>
      </c>
      <c r="R4391">
        <v>95.99</v>
      </c>
      <c r="S4391">
        <v>4.9000000000000004</v>
      </c>
      <c r="T4391">
        <f t="shared" si="68"/>
        <v>1151.8799999999999</v>
      </c>
    </row>
    <row r="4392" spans="1:20" x14ac:dyDescent="0.25">
      <c r="A4392">
        <v>4391</v>
      </c>
      <c r="B4392">
        <v>86085</v>
      </c>
      <c r="C4392" t="s">
        <v>1772</v>
      </c>
      <c r="D4392" t="s">
        <v>20</v>
      </c>
      <c r="E4392" t="s">
        <v>39</v>
      </c>
      <c r="F4392" t="s">
        <v>22</v>
      </c>
      <c r="G4392" t="s">
        <v>32</v>
      </c>
      <c r="H4392" t="s">
        <v>61</v>
      </c>
      <c r="I4392" t="s">
        <v>28</v>
      </c>
      <c r="J4392" t="s">
        <v>29</v>
      </c>
      <c r="K4392" t="s">
        <v>172</v>
      </c>
      <c r="L4392" t="s">
        <v>44</v>
      </c>
      <c r="M4392" t="s">
        <v>150</v>
      </c>
      <c r="N4392" s="2">
        <v>40412</v>
      </c>
      <c r="O4392" s="2">
        <v>40414</v>
      </c>
      <c r="P4392">
        <v>1</v>
      </c>
      <c r="Q4392" s="1">
        <v>0.08</v>
      </c>
      <c r="R4392">
        <v>9.68</v>
      </c>
      <c r="S4392">
        <v>2.0299999999999998</v>
      </c>
      <c r="T4392">
        <f t="shared" si="68"/>
        <v>9.68</v>
      </c>
    </row>
    <row r="4393" spans="1:20" x14ac:dyDescent="0.25">
      <c r="A4393">
        <v>4392</v>
      </c>
      <c r="B4393">
        <v>86085</v>
      </c>
      <c r="C4393" t="s">
        <v>1772</v>
      </c>
      <c r="D4393" t="s">
        <v>578</v>
      </c>
      <c r="E4393" t="s">
        <v>187</v>
      </c>
      <c r="F4393" t="s">
        <v>22</v>
      </c>
      <c r="G4393" t="s">
        <v>32</v>
      </c>
      <c r="H4393" t="s">
        <v>219</v>
      </c>
      <c r="I4393" t="s">
        <v>28</v>
      </c>
      <c r="J4393" t="s">
        <v>29</v>
      </c>
      <c r="K4393" t="s">
        <v>170</v>
      </c>
      <c r="L4393" t="s">
        <v>330</v>
      </c>
      <c r="M4393" t="s">
        <v>294</v>
      </c>
      <c r="N4393" s="2">
        <v>40412</v>
      </c>
      <c r="O4393" s="2">
        <v>40413</v>
      </c>
      <c r="P4393">
        <v>5</v>
      </c>
      <c r="Q4393" s="1">
        <v>0.04</v>
      </c>
      <c r="R4393">
        <v>150.97999999999999</v>
      </c>
      <c r="S4393">
        <v>16.010000000000002</v>
      </c>
      <c r="T4393">
        <f t="shared" si="68"/>
        <v>754.9</v>
      </c>
    </row>
    <row r="4394" spans="1:20" x14ac:dyDescent="0.25">
      <c r="A4394">
        <v>4393</v>
      </c>
      <c r="B4394">
        <v>90917</v>
      </c>
      <c r="C4394" t="s">
        <v>1046</v>
      </c>
      <c r="D4394" t="s">
        <v>578</v>
      </c>
      <c r="E4394" t="s">
        <v>187</v>
      </c>
      <c r="F4394" t="s">
        <v>22</v>
      </c>
      <c r="G4394" t="s">
        <v>41</v>
      </c>
      <c r="H4394" t="s">
        <v>225</v>
      </c>
      <c r="I4394" t="s">
        <v>28</v>
      </c>
      <c r="J4394" t="s">
        <v>29</v>
      </c>
      <c r="K4394" t="s">
        <v>248</v>
      </c>
      <c r="L4394" t="s">
        <v>330</v>
      </c>
      <c r="M4394" t="s">
        <v>444</v>
      </c>
      <c r="N4394" s="2">
        <v>40251</v>
      </c>
      <c r="O4394" s="2">
        <v>40253</v>
      </c>
      <c r="P4394">
        <v>11</v>
      </c>
      <c r="Q4394" s="1">
        <v>0.02</v>
      </c>
      <c r="R4394">
        <v>200.98</v>
      </c>
      <c r="S4394">
        <v>55.96</v>
      </c>
      <c r="T4394">
        <f t="shared" si="68"/>
        <v>2210.7799999999997</v>
      </c>
    </row>
    <row r="4395" spans="1:20" x14ac:dyDescent="0.25">
      <c r="A4395">
        <v>4394</v>
      </c>
      <c r="B4395">
        <v>90917</v>
      </c>
      <c r="C4395" t="s">
        <v>1046</v>
      </c>
      <c r="D4395" t="s">
        <v>20</v>
      </c>
      <c r="E4395" t="s">
        <v>39</v>
      </c>
      <c r="F4395" t="s">
        <v>22</v>
      </c>
      <c r="G4395" t="s">
        <v>41</v>
      </c>
      <c r="H4395" t="s">
        <v>94</v>
      </c>
      <c r="I4395" t="s">
        <v>28</v>
      </c>
      <c r="J4395" t="s">
        <v>29</v>
      </c>
      <c r="K4395" t="s">
        <v>82</v>
      </c>
      <c r="L4395" t="s">
        <v>192</v>
      </c>
      <c r="M4395" t="s">
        <v>294</v>
      </c>
      <c r="N4395" s="2">
        <v>40251</v>
      </c>
      <c r="O4395" s="2">
        <v>40252</v>
      </c>
      <c r="P4395">
        <v>6</v>
      </c>
      <c r="Q4395" s="1">
        <v>0.02</v>
      </c>
      <c r="R4395">
        <v>4.28</v>
      </c>
      <c r="S4395">
        <v>5.17</v>
      </c>
      <c r="T4395">
        <f t="shared" si="68"/>
        <v>25.68</v>
      </c>
    </row>
    <row r="4396" spans="1:20" x14ac:dyDescent="0.25">
      <c r="A4396">
        <v>4395</v>
      </c>
      <c r="B4396">
        <v>90921</v>
      </c>
      <c r="C4396" t="s">
        <v>1046</v>
      </c>
      <c r="D4396" t="s">
        <v>20</v>
      </c>
      <c r="E4396" t="s">
        <v>21</v>
      </c>
      <c r="F4396" t="s">
        <v>22</v>
      </c>
      <c r="G4396" t="s">
        <v>41</v>
      </c>
      <c r="H4396" t="s">
        <v>206</v>
      </c>
      <c r="I4396" t="s">
        <v>28</v>
      </c>
      <c r="J4396" t="s">
        <v>29</v>
      </c>
      <c r="K4396" t="s">
        <v>25</v>
      </c>
      <c r="L4396" t="s">
        <v>44</v>
      </c>
      <c r="M4396" t="s">
        <v>150</v>
      </c>
      <c r="N4396" s="2">
        <v>41347</v>
      </c>
      <c r="O4396" s="2">
        <v>41349</v>
      </c>
      <c r="P4396">
        <v>5</v>
      </c>
      <c r="Q4396" s="1">
        <v>0.04</v>
      </c>
      <c r="R4396">
        <v>85.99</v>
      </c>
      <c r="S4396">
        <v>0.99</v>
      </c>
      <c r="T4396">
        <f t="shared" si="68"/>
        <v>429.95</v>
      </c>
    </row>
    <row r="4397" spans="1:20" x14ac:dyDescent="0.25">
      <c r="A4397">
        <v>4396</v>
      </c>
      <c r="B4397">
        <v>91111</v>
      </c>
      <c r="C4397" t="s">
        <v>1033</v>
      </c>
      <c r="D4397" t="s">
        <v>20</v>
      </c>
      <c r="E4397" t="s">
        <v>39</v>
      </c>
      <c r="F4397" t="s">
        <v>22</v>
      </c>
      <c r="G4397" t="s">
        <v>41</v>
      </c>
      <c r="H4397" t="s">
        <v>94</v>
      </c>
      <c r="I4397" t="s">
        <v>28</v>
      </c>
      <c r="J4397" t="s">
        <v>29</v>
      </c>
      <c r="K4397" t="s">
        <v>228</v>
      </c>
      <c r="L4397" t="s">
        <v>192</v>
      </c>
      <c r="M4397" t="s">
        <v>232</v>
      </c>
      <c r="N4397" s="2">
        <v>40754</v>
      </c>
      <c r="O4397" s="2">
        <v>40755</v>
      </c>
      <c r="P4397">
        <v>1</v>
      </c>
      <c r="Q4397" s="1">
        <v>0.08</v>
      </c>
      <c r="R4397">
        <v>4.28</v>
      </c>
      <c r="S4397">
        <v>5.17</v>
      </c>
      <c r="T4397">
        <f t="shared" si="68"/>
        <v>4.28</v>
      </c>
    </row>
    <row r="4398" spans="1:20" x14ac:dyDescent="0.25">
      <c r="A4398">
        <v>4397</v>
      </c>
      <c r="B4398">
        <v>91111</v>
      </c>
      <c r="C4398" t="s">
        <v>1033</v>
      </c>
      <c r="D4398" t="s">
        <v>20</v>
      </c>
      <c r="E4398" t="s">
        <v>39</v>
      </c>
      <c r="F4398" t="s">
        <v>22</v>
      </c>
      <c r="G4398" t="s">
        <v>41</v>
      </c>
      <c r="H4398" t="s">
        <v>42</v>
      </c>
      <c r="I4398" t="s">
        <v>28</v>
      </c>
      <c r="J4398" t="s">
        <v>29</v>
      </c>
      <c r="K4398" t="s">
        <v>154</v>
      </c>
      <c r="L4398" t="s">
        <v>192</v>
      </c>
      <c r="M4398" t="s">
        <v>199</v>
      </c>
      <c r="N4398" s="2">
        <v>40754</v>
      </c>
      <c r="O4398" s="2">
        <v>40756</v>
      </c>
      <c r="P4398">
        <v>7</v>
      </c>
      <c r="Q4398" s="1">
        <v>0.05</v>
      </c>
      <c r="R4398">
        <v>43.57</v>
      </c>
      <c r="S4398">
        <v>16.36</v>
      </c>
      <c r="T4398">
        <f t="shared" si="68"/>
        <v>304.99</v>
      </c>
    </row>
    <row r="4399" spans="1:20" x14ac:dyDescent="0.25">
      <c r="A4399">
        <v>4398</v>
      </c>
      <c r="B4399">
        <v>90772</v>
      </c>
      <c r="C4399" t="s">
        <v>894</v>
      </c>
      <c r="D4399" t="s">
        <v>38</v>
      </c>
      <c r="E4399" t="s">
        <v>21</v>
      </c>
      <c r="F4399" t="s">
        <v>22</v>
      </c>
      <c r="G4399" t="s">
        <v>48</v>
      </c>
      <c r="H4399" t="s">
        <v>24</v>
      </c>
      <c r="I4399" t="s">
        <v>28</v>
      </c>
      <c r="J4399" t="s">
        <v>29</v>
      </c>
      <c r="K4399" t="s">
        <v>1243</v>
      </c>
      <c r="L4399" t="s">
        <v>192</v>
      </c>
      <c r="M4399" t="s">
        <v>238</v>
      </c>
      <c r="N4399" s="2">
        <v>40577</v>
      </c>
      <c r="O4399" s="2">
        <v>40584</v>
      </c>
      <c r="P4399">
        <v>10</v>
      </c>
      <c r="Q4399" s="1">
        <v>0</v>
      </c>
      <c r="R4399">
        <v>55.94</v>
      </c>
      <c r="S4399">
        <v>6.55</v>
      </c>
      <c r="T4399">
        <f t="shared" si="68"/>
        <v>559.4</v>
      </c>
    </row>
    <row r="4400" spans="1:20" x14ac:dyDescent="0.25">
      <c r="A4400">
        <v>4399</v>
      </c>
      <c r="B4400">
        <v>90772</v>
      </c>
      <c r="C4400" t="s">
        <v>894</v>
      </c>
      <c r="D4400" t="s">
        <v>20</v>
      </c>
      <c r="E4400" t="s">
        <v>21</v>
      </c>
      <c r="F4400" t="s">
        <v>22</v>
      </c>
      <c r="G4400" t="s">
        <v>48</v>
      </c>
      <c r="H4400" t="s">
        <v>24</v>
      </c>
      <c r="I4400" t="s">
        <v>28</v>
      </c>
      <c r="J4400" t="s">
        <v>29</v>
      </c>
      <c r="K4400" t="s">
        <v>201</v>
      </c>
      <c r="L4400" t="s">
        <v>26</v>
      </c>
      <c r="M4400" t="s">
        <v>246</v>
      </c>
      <c r="N4400" s="2">
        <v>40577</v>
      </c>
      <c r="O4400" s="2">
        <v>40584</v>
      </c>
      <c r="P4400">
        <v>1</v>
      </c>
      <c r="Q4400" s="1">
        <v>0.05</v>
      </c>
      <c r="R4400">
        <v>20.99</v>
      </c>
      <c r="S4400">
        <v>1.25</v>
      </c>
      <c r="T4400">
        <f t="shared" si="68"/>
        <v>20.99</v>
      </c>
    </row>
    <row r="4401" spans="1:20" x14ac:dyDescent="0.25">
      <c r="A4401">
        <v>4400</v>
      </c>
      <c r="B4401">
        <v>88766</v>
      </c>
      <c r="C4401" t="s">
        <v>1327</v>
      </c>
      <c r="D4401" t="s">
        <v>20</v>
      </c>
      <c r="E4401" t="s">
        <v>21</v>
      </c>
      <c r="F4401" t="s">
        <v>31</v>
      </c>
      <c r="G4401" t="s">
        <v>23</v>
      </c>
      <c r="H4401" t="s">
        <v>203</v>
      </c>
      <c r="I4401" t="s">
        <v>28</v>
      </c>
      <c r="J4401" t="s">
        <v>29</v>
      </c>
      <c r="K4401" t="s">
        <v>198</v>
      </c>
      <c r="L4401" t="s">
        <v>192</v>
      </c>
      <c r="M4401" t="s">
        <v>178</v>
      </c>
      <c r="N4401" s="2">
        <v>40345</v>
      </c>
      <c r="O4401" s="2">
        <v>40346</v>
      </c>
      <c r="P4401">
        <v>6</v>
      </c>
      <c r="Q4401" s="1">
        <v>0</v>
      </c>
      <c r="R4401">
        <v>40.479999999999997</v>
      </c>
      <c r="S4401">
        <v>19.989999999999998</v>
      </c>
      <c r="T4401">
        <f t="shared" si="68"/>
        <v>242.88</v>
      </c>
    </row>
    <row r="4402" spans="1:20" x14ac:dyDescent="0.25">
      <c r="A4402">
        <v>4401</v>
      </c>
      <c r="B4402">
        <v>89701</v>
      </c>
      <c r="C4402" t="s">
        <v>1161</v>
      </c>
      <c r="D4402" t="s">
        <v>20</v>
      </c>
      <c r="E4402" t="s">
        <v>21</v>
      </c>
      <c r="F4402" t="s">
        <v>22</v>
      </c>
      <c r="G4402" t="s">
        <v>93</v>
      </c>
      <c r="H4402" t="s">
        <v>24</v>
      </c>
      <c r="I4402" t="s">
        <v>28</v>
      </c>
      <c r="J4402" t="s">
        <v>29</v>
      </c>
      <c r="K4402" t="s">
        <v>34</v>
      </c>
      <c r="L4402" t="s">
        <v>192</v>
      </c>
      <c r="M4402" t="s">
        <v>326</v>
      </c>
      <c r="N4402" s="2">
        <v>40771</v>
      </c>
      <c r="O4402" s="2">
        <v>40773</v>
      </c>
      <c r="P4402">
        <v>11</v>
      </c>
      <c r="Q4402" s="1">
        <v>0.01</v>
      </c>
      <c r="R4402">
        <v>85.99</v>
      </c>
      <c r="S4402">
        <v>2.79</v>
      </c>
      <c r="T4402">
        <f t="shared" si="68"/>
        <v>945.89</v>
      </c>
    </row>
    <row r="4403" spans="1:20" x14ac:dyDescent="0.25">
      <c r="A4403">
        <v>4402</v>
      </c>
      <c r="B4403">
        <v>85965</v>
      </c>
      <c r="C4403" t="s">
        <v>303</v>
      </c>
      <c r="D4403" t="s">
        <v>20</v>
      </c>
      <c r="E4403" t="s">
        <v>39</v>
      </c>
      <c r="F4403" t="s">
        <v>31</v>
      </c>
      <c r="G4403" t="s">
        <v>48</v>
      </c>
      <c r="H4403" t="s">
        <v>49</v>
      </c>
      <c r="I4403" t="s">
        <v>28</v>
      </c>
      <c r="J4403" t="s">
        <v>29</v>
      </c>
      <c r="K4403" t="s">
        <v>221</v>
      </c>
      <c r="L4403" t="s">
        <v>44</v>
      </c>
      <c r="M4403" t="s">
        <v>296</v>
      </c>
      <c r="N4403" s="2">
        <v>40376</v>
      </c>
      <c r="O4403" s="2">
        <v>40380</v>
      </c>
      <c r="P4403">
        <v>9</v>
      </c>
      <c r="Q4403" s="1">
        <v>0.05</v>
      </c>
      <c r="R4403">
        <v>1.86</v>
      </c>
      <c r="S4403">
        <v>2.58</v>
      </c>
      <c r="T4403">
        <f t="shared" si="68"/>
        <v>16.740000000000002</v>
      </c>
    </row>
    <row r="4404" spans="1:20" x14ac:dyDescent="0.25">
      <c r="A4404">
        <v>4403</v>
      </c>
      <c r="B4404">
        <v>89005</v>
      </c>
      <c r="C4404" t="s">
        <v>419</v>
      </c>
      <c r="D4404" t="s">
        <v>20</v>
      </c>
      <c r="E4404" t="s">
        <v>21</v>
      </c>
      <c r="F4404" t="s">
        <v>31</v>
      </c>
      <c r="G4404" t="s">
        <v>32</v>
      </c>
      <c r="H4404" t="s">
        <v>206</v>
      </c>
      <c r="I4404" t="s">
        <v>28</v>
      </c>
      <c r="J4404" t="s">
        <v>29</v>
      </c>
      <c r="K4404" t="s">
        <v>201</v>
      </c>
      <c r="L4404" t="s">
        <v>192</v>
      </c>
      <c r="M4404" t="s">
        <v>296</v>
      </c>
      <c r="N4404" s="2">
        <v>40397</v>
      </c>
      <c r="O4404" s="2">
        <v>40397</v>
      </c>
      <c r="P4404">
        <v>22</v>
      </c>
      <c r="Q4404" s="1">
        <v>0.08</v>
      </c>
      <c r="R4404">
        <v>65.989999999999995</v>
      </c>
      <c r="S4404">
        <v>5.92</v>
      </c>
      <c r="T4404">
        <f t="shared" si="68"/>
        <v>1451.78</v>
      </c>
    </row>
    <row r="4405" spans="1:20" x14ac:dyDescent="0.25">
      <c r="A4405">
        <v>4404</v>
      </c>
      <c r="B4405">
        <v>87241</v>
      </c>
      <c r="C4405" t="s">
        <v>1098</v>
      </c>
      <c r="D4405" t="s">
        <v>38</v>
      </c>
      <c r="E4405" t="s">
        <v>39</v>
      </c>
      <c r="F4405" t="s">
        <v>40</v>
      </c>
      <c r="G4405" t="s">
        <v>32</v>
      </c>
      <c r="H4405" t="s">
        <v>42</v>
      </c>
      <c r="I4405" t="s">
        <v>28</v>
      </c>
      <c r="J4405" t="s">
        <v>56</v>
      </c>
      <c r="K4405" t="s">
        <v>68</v>
      </c>
      <c r="L4405" t="s">
        <v>192</v>
      </c>
      <c r="M4405" t="s">
        <v>75</v>
      </c>
      <c r="N4405" s="2">
        <v>40819</v>
      </c>
      <c r="O4405" s="2">
        <v>40820</v>
      </c>
      <c r="P4405">
        <v>22</v>
      </c>
      <c r="Q4405" s="1">
        <v>0.09</v>
      </c>
      <c r="R4405">
        <v>11.97</v>
      </c>
      <c r="S4405">
        <v>4.9800000000000004</v>
      </c>
      <c r="T4405">
        <f t="shared" si="68"/>
        <v>263.34000000000003</v>
      </c>
    </row>
    <row r="4406" spans="1:20" x14ac:dyDescent="0.25">
      <c r="A4406">
        <v>4405</v>
      </c>
      <c r="B4406">
        <v>87333</v>
      </c>
      <c r="C4406" t="s">
        <v>656</v>
      </c>
      <c r="D4406" t="s">
        <v>20</v>
      </c>
      <c r="E4406" t="s">
        <v>39</v>
      </c>
      <c r="F4406" t="s">
        <v>40</v>
      </c>
      <c r="G4406" t="s">
        <v>23</v>
      </c>
      <c r="H4406" t="s">
        <v>94</v>
      </c>
      <c r="I4406" t="s">
        <v>28</v>
      </c>
      <c r="J4406" t="s">
        <v>56</v>
      </c>
      <c r="K4406" t="s">
        <v>101</v>
      </c>
      <c r="L4406" t="s">
        <v>192</v>
      </c>
      <c r="M4406" t="s">
        <v>125</v>
      </c>
      <c r="N4406" s="2">
        <v>41534</v>
      </c>
      <c r="O4406" s="2">
        <v>41536</v>
      </c>
      <c r="P4406">
        <v>15</v>
      </c>
      <c r="Q4406" s="1">
        <v>0.06</v>
      </c>
      <c r="R4406">
        <v>33.29</v>
      </c>
      <c r="S4406">
        <v>8.74</v>
      </c>
      <c r="T4406">
        <f t="shared" si="68"/>
        <v>499.34999999999997</v>
      </c>
    </row>
    <row r="4407" spans="1:20" x14ac:dyDescent="0.25">
      <c r="A4407">
        <v>4406</v>
      </c>
      <c r="B4407">
        <v>87565</v>
      </c>
      <c r="C4407" t="s">
        <v>1166</v>
      </c>
      <c r="D4407" t="s">
        <v>578</v>
      </c>
      <c r="E4407" t="s">
        <v>187</v>
      </c>
      <c r="F4407" t="s">
        <v>31</v>
      </c>
      <c r="G4407" t="s">
        <v>48</v>
      </c>
      <c r="H4407" t="s">
        <v>225</v>
      </c>
      <c r="I4407" t="s">
        <v>28</v>
      </c>
      <c r="J4407" t="s">
        <v>56</v>
      </c>
      <c r="K4407" t="s">
        <v>113</v>
      </c>
      <c r="L4407" t="s">
        <v>283</v>
      </c>
      <c r="M4407" t="s">
        <v>121</v>
      </c>
      <c r="N4407" s="2">
        <v>41532</v>
      </c>
      <c r="O4407" s="2">
        <v>41539</v>
      </c>
      <c r="P4407">
        <v>8</v>
      </c>
      <c r="Q4407" s="1">
        <v>0.1</v>
      </c>
      <c r="R4407">
        <v>33.94</v>
      </c>
      <c r="S4407">
        <v>19.190000000000001</v>
      </c>
      <c r="T4407">
        <f t="shared" si="68"/>
        <v>271.52</v>
      </c>
    </row>
    <row r="4408" spans="1:20" x14ac:dyDescent="0.25">
      <c r="A4408">
        <v>4407</v>
      </c>
      <c r="B4408">
        <v>90850</v>
      </c>
      <c r="C4408" t="s">
        <v>955</v>
      </c>
      <c r="D4408" t="s">
        <v>578</v>
      </c>
      <c r="E4408" t="s">
        <v>21</v>
      </c>
      <c r="F4408" t="s">
        <v>47</v>
      </c>
      <c r="G4408" t="s">
        <v>41</v>
      </c>
      <c r="H4408" t="s">
        <v>33</v>
      </c>
      <c r="I4408" t="s">
        <v>28</v>
      </c>
      <c r="J4408" t="s">
        <v>56</v>
      </c>
      <c r="K4408" t="s">
        <v>208</v>
      </c>
      <c r="L4408" t="s">
        <v>283</v>
      </c>
      <c r="M4408" t="s">
        <v>111</v>
      </c>
      <c r="N4408" s="2">
        <v>40392</v>
      </c>
      <c r="O4408" s="2">
        <v>40393</v>
      </c>
      <c r="P4408">
        <v>11</v>
      </c>
      <c r="Q4408" s="1">
        <v>0.03</v>
      </c>
      <c r="R4408">
        <v>200.97</v>
      </c>
      <c r="S4408">
        <v>15.59</v>
      </c>
      <c r="T4408">
        <f t="shared" si="68"/>
        <v>2210.67</v>
      </c>
    </row>
    <row r="4409" spans="1:20" x14ac:dyDescent="0.25">
      <c r="A4409">
        <v>4408</v>
      </c>
      <c r="B4409">
        <v>91204</v>
      </c>
      <c r="C4409" t="s">
        <v>1106</v>
      </c>
      <c r="D4409" t="s">
        <v>20</v>
      </c>
      <c r="E4409" t="s">
        <v>39</v>
      </c>
      <c r="F4409" t="s">
        <v>40</v>
      </c>
      <c r="G4409" t="s">
        <v>23</v>
      </c>
      <c r="H4409" t="s">
        <v>42</v>
      </c>
      <c r="I4409" t="s">
        <v>28</v>
      </c>
      <c r="J4409" t="s">
        <v>56</v>
      </c>
      <c r="K4409" t="s">
        <v>82</v>
      </c>
      <c r="L4409" t="s">
        <v>192</v>
      </c>
      <c r="M4409" t="s">
        <v>99</v>
      </c>
      <c r="N4409" s="2">
        <v>41181</v>
      </c>
      <c r="O4409" s="2">
        <v>41183</v>
      </c>
      <c r="P4409">
        <v>18</v>
      </c>
      <c r="Q4409" s="1">
        <v>0.05</v>
      </c>
      <c r="R4409">
        <v>44.01</v>
      </c>
      <c r="S4409">
        <v>3.5</v>
      </c>
      <c r="T4409">
        <f t="shared" si="68"/>
        <v>792.18</v>
      </c>
    </row>
    <row r="4410" spans="1:20" x14ac:dyDescent="0.25">
      <c r="A4410">
        <v>4409</v>
      </c>
      <c r="B4410">
        <v>91204</v>
      </c>
      <c r="C4410" t="s">
        <v>1106</v>
      </c>
      <c r="D4410" t="s">
        <v>20</v>
      </c>
      <c r="E4410" t="s">
        <v>39</v>
      </c>
      <c r="F4410" t="s">
        <v>40</v>
      </c>
      <c r="G4410" t="s">
        <v>23</v>
      </c>
      <c r="H4410" t="s">
        <v>94</v>
      </c>
      <c r="I4410" t="s">
        <v>28</v>
      </c>
      <c r="J4410" t="s">
        <v>56</v>
      </c>
      <c r="K4410" t="s">
        <v>98</v>
      </c>
      <c r="L4410" t="s">
        <v>44</v>
      </c>
      <c r="M4410" t="s">
        <v>99</v>
      </c>
      <c r="N4410" s="2">
        <v>41181</v>
      </c>
      <c r="O4410" s="2">
        <v>41182</v>
      </c>
      <c r="P4410">
        <v>6</v>
      </c>
      <c r="Q4410" s="1">
        <v>0.06</v>
      </c>
      <c r="R4410">
        <v>6.68</v>
      </c>
      <c r="S4410">
        <v>1.5</v>
      </c>
      <c r="T4410">
        <f t="shared" si="68"/>
        <v>40.08</v>
      </c>
    </row>
    <row r="4411" spans="1:20" x14ac:dyDescent="0.25">
      <c r="A4411">
        <v>4410</v>
      </c>
      <c r="B4411">
        <v>86511</v>
      </c>
      <c r="C4411" t="s">
        <v>731</v>
      </c>
      <c r="D4411" t="s">
        <v>20</v>
      </c>
      <c r="E4411" t="s">
        <v>39</v>
      </c>
      <c r="F4411" t="s">
        <v>22</v>
      </c>
      <c r="G4411" t="s">
        <v>23</v>
      </c>
      <c r="H4411" t="s">
        <v>78</v>
      </c>
      <c r="I4411" t="s">
        <v>28</v>
      </c>
      <c r="J4411" t="s">
        <v>56</v>
      </c>
      <c r="K4411" t="s">
        <v>50</v>
      </c>
      <c r="L4411" t="s">
        <v>44</v>
      </c>
      <c r="M4411" t="s">
        <v>331</v>
      </c>
      <c r="N4411" s="2">
        <v>40673</v>
      </c>
      <c r="O4411" s="2">
        <v>40673</v>
      </c>
      <c r="P4411">
        <v>12</v>
      </c>
      <c r="Q4411" s="1">
        <v>0.03</v>
      </c>
      <c r="R4411">
        <v>3.14</v>
      </c>
      <c r="S4411">
        <v>1.1399999999999999</v>
      </c>
      <c r="T4411">
        <f t="shared" si="68"/>
        <v>37.68</v>
      </c>
    </row>
    <row r="4412" spans="1:20" x14ac:dyDescent="0.25">
      <c r="A4412">
        <v>4411</v>
      </c>
      <c r="B4412">
        <v>87058</v>
      </c>
      <c r="C4412" t="s">
        <v>1493</v>
      </c>
      <c r="D4412" t="s">
        <v>578</v>
      </c>
      <c r="E4412" t="s">
        <v>187</v>
      </c>
      <c r="F4412" t="s">
        <v>40</v>
      </c>
      <c r="G4412" t="s">
        <v>93</v>
      </c>
      <c r="H4412" t="s">
        <v>219</v>
      </c>
      <c r="I4412" t="s">
        <v>28</v>
      </c>
      <c r="J4412" t="s">
        <v>56</v>
      </c>
      <c r="K4412" t="s">
        <v>82</v>
      </c>
      <c r="L4412" t="s">
        <v>283</v>
      </c>
      <c r="M4412" t="s">
        <v>638</v>
      </c>
      <c r="N4412" s="2">
        <v>40674</v>
      </c>
      <c r="O4412" s="2">
        <v>40676</v>
      </c>
      <c r="P4412">
        <v>13</v>
      </c>
      <c r="Q4412" s="1">
        <v>0.06</v>
      </c>
      <c r="R4412">
        <v>350.99</v>
      </c>
      <c r="S4412">
        <v>39</v>
      </c>
      <c r="T4412">
        <f t="shared" si="68"/>
        <v>4562.87</v>
      </c>
    </row>
    <row r="4413" spans="1:20" x14ac:dyDescent="0.25">
      <c r="A4413">
        <v>4412</v>
      </c>
      <c r="B4413">
        <v>88503</v>
      </c>
      <c r="C4413" t="s">
        <v>573</v>
      </c>
      <c r="D4413" t="s">
        <v>20</v>
      </c>
      <c r="E4413" t="s">
        <v>39</v>
      </c>
      <c r="F4413" t="s">
        <v>40</v>
      </c>
      <c r="G4413" t="s">
        <v>23</v>
      </c>
      <c r="H4413" t="s">
        <v>94</v>
      </c>
      <c r="I4413" t="s">
        <v>28</v>
      </c>
      <c r="J4413" t="s">
        <v>56</v>
      </c>
      <c r="K4413" t="s">
        <v>55</v>
      </c>
      <c r="L4413" t="s">
        <v>746</v>
      </c>
      <c r="M4413" t="s">
        <v>59</v>
      </c>
      <c r="N4413" s="2">
        <v>40314</v>
      </c>
      <c r="O4413" s="2">
        <v>40314</v>
      </c>
      <c r="P4413">
        <v>10</v>
      </c>
      <c r="Q4413" s="1">
        <v>7.0000000000000007E-2</v>
      </c>
      <c r="R4413">
        <v>279.48</v>
      </c>
      <c r="S4413">
        <v>35</v>
      </c>
      <c r="T4413">
        <f t="shared" si="68"/>
        <v>2794.8</v>
      </c>
    </row>
    <row r="4414" spans="1:20" x14ac:dyDescent="0.25">
      <c r="A4414">
        <v>4413</v>
      </c>
      <c r="B4414">
        <v>87123</v>
      </c>
      <c r="C4414" t="s">
        <v>1162</v>
      </c>
      <c r="D4414" t="s">
        <v>20</v>
      </c>
      <c r="E4414" t="s">
        <v>39</v>
      </c>
      <c r="F4414" t="s">
        <v>22</v>
      </c>
      <c r="G4414" t="s">
        <v>93</v>
      </c>
      <c r="H4414" t="s">
        <v>49</v>
      </c>
      <c r="I4414" t="s">
        <v>28</v>
      </c>
      <c r="J4414" t="s">
        <v>56</v>
      </c>
      <c r="K4414" t="s">
        <v>98</v>
      </c>
      <c r="L4414" t="s">
        <v>192</v>
      </c>
      <c r="M4414" t="s">
        <v>137</v>
      </c>
      <c r="N4414" s="2">
        <v>40994</v>
      </c>
      <c r="O4414" s="2">
        <v>40996</v>
      </c>
      <c r="P4414">
        <v>12</v>
      </c>
      <c r="Q4414" s="1">
        <v>0.06</v>
      </c>
      <c r="R4414">
        <v>4.91</v>
      </c>
      <c r="S4414">
        <v>0.5</v>
      </c>
      <c r="T4414">
        <f t="shared" si="68"/>
        <v>58.92</v>
      </c>
    </row>
    <row r="4415" spans="1:20" x14ac:dyDescent="0.25">
      <c r="A4415">
        <v>4414</v>
      </c>
      <c r="B4415">
        <v>87123</v>
      </c>
      <c r="C4415" t="s">
        <v>1162</v>
      </c>
      <c r="D4415" t="s">
        <v>20</v>
      </c>
      <c r="E4415" t="s">
        <v>39</v>
      </c>
      <c r="F4415" t="s">
        <v>22</v>
      </c>
      <c r="G4415" t="s">
        <v>93</v>
      </c>
      <c r="H4415" t="s">
        <v>94</v>
      </c>
      <c r="I4415" t="s">
        <v>28</v>
      </c>
      <c r="J4415" t="s">
        <v>56</v>
      </c>
      <c r="K4415" t="s">
        <v>82</v>
      </c>
      <c r="L4415" t="s">
        <v>192</v>
      </c>
      <c r="M4415" t="s">
        <v>499</v>
      </c>
      <c r="N4415" s="2">
        <v>40994</v>
      </c>
      <c r="O4415" s="2">
        <v>40996</v>
      </c>
      <c r="P4415">
        <v>6</v>
      </c>
      <c r="Q4415" s="1">
        <v>7.0000000000000007E-2</v>
      </c>
      <c r="R4415">
        <v>193.17</v>
      </c>
      <c r="S4415">
        <v>19.989999999999998</v>
      </c>
      <c r="T4415">
        <f t="shared" si="68"/>
        <v>1159.02</v>
      </c>
    </row>
    <row r="4416" spans="1:20" x14ac:dyDescent="0.25">
      <c r="A4416">
        <v>4415</v>
      </c>
      <c r="B4416">
        <v>87123</v>
      </c>
      <c r="C4416" t="s">
        <v>1162</v>
      </c>
      <c r="D4416" t="s">
        <v>20</v>
      </c>
      <c r="E4416" t="s">
        <v>21</v>
      </c>
      <c r="F4416" t="s">
        <v>22</v>
      </c>
      <c r="G4416" t="s">
        <v>93</v>
      </c>
      <c r="H4416" t="s">
        <v>203</v>
      </c>
      <c r="I4416" t="s">
        <v>28</v>
      </c>
      <c r="J4416" t="s">
        <v>56</v>
      </c>
      <c r="K4416" t="s">
        <v>201</v>
      </c>
      <c r="L4416" t="s">
        <v>192</v>
      </c>
      <c r="M4416" t="s">
        <v>80</v>
      </c>
      <c r="N4416" s="2">
        <v>40994</v>
      </c>
      <c r="O4416" s="2">
        <v>40996</v>
      </c>
      <c r="P4416">
        <v>6</v>
      </c>
      <c r="Q4416" s="1">
        <v>0.1</v>
      </c>
      <c r="R4416">
        <v>155.99</v>
      </c>
      <c r="S4416">
        <v>8.99</v>
      </c>
      <c r="T4416">
        <f t="shared" si="68"/>
        <v>935.94</v>
      </c>
    </row>
    <row r="4417" spans="1:20" x14ac:dyDescent="0.25">
      <c r="A4417">
        <v>4416</v>
      </c>
      <c r="B4417">
        <v>88515</v>
      </c>
      <c r="C4417" t="s">
        <v>994</v>
      </c>
      <c r="D4417" t="s">
        <v>20</v>
      </c>
      <c r="E4417" t="s">
        <v>21</v>
      </c>
      <c r="F4417" t="s">
        <v>40</v>
      </c>
      <c r="G4417" t="s">
        <v>41</v>
      </c>
      <c r="H4417" t="s">
        <v>24</v>
      </c>
      <c r="I4417" t="s">
        <v>28</v>
      </c>
      <c r="J4417" t="s">
        <v>56</v>
      </c>
      <c r="K4417" t="s">
        <v>1147</v>
      </c>
      <c r="L4417" t="s">
        <v>192</v>
      </c>
      <c r="M4417" t="s">
        <v>99</v>
      </c>
      <c r="N4417" s="2">
        <v>41451</v>
      </c>
      <c r="O4417" s="2">
        <v>41453</v>
      </c>
      <c r="P4417">
        <v>15</v>
      </c>
      <c r="Q4417" s="1">
        <v>0.03</v>
      </c>
      <c r="R4417">
        <v>100.97</v>
      </c>
      <c r="S4417">
        <v>7.18</v>
      </c>
      <c r="T4417">
        <f t="shared" si="68"/>
        <v>1514.55</v>
      </c>
    </row>
    <row r="4418" spans="1:20" x14ac:dyDescent="0.25">
      <c r="A4418">
        <v>4417</v>
      </c>
      <c r="B4418">
        <v>88515</v>
      </c>
      <c r="C4418" t="s">
        <v>994</v>
      </c>
      <c r="D4418" t="s">
        <v>20</v>
      </c>
      <c r="E4418" t="s">
        <v>21</v>
      </c>
      <c r="F4418" t="s">
        <v>40</v>
      </c>
      <c r="G4418" t="s">
        <v>41</v>
      </c>
      <c r="H4418" t="s">
        <v>206</v>
      </c>
      <c r="I4418" t="s">
        <v>28</v>
      </c>
      <c r="J4418" t="s">
        <v>56</v>
      </c>
      <c r="K4418" t="s">
        <v>1138</v>
      </c>
      <c r="L4418" t="s">
        <v>192</v>
      </c>
      <c r="M4418" t="s">
        <v>59</v>
      </c>
      <c r="N4418" s="2">
        <v>41451</v>
      </c>
      <c r="O4418" s="2">
        <v>41453</v>
      </c>
      <c r="P4418">
        <v>5</v>
      </c>
      <c r="Q4418" s="1">
        <v>0.01</v>
      </c>
      <c r="R4418">
        <v>40.98</v>
      </c>
      <c r="S4418">
        <v>6.5</v>
      </c>
      <c r="T4418">
        <f t="shared" si="68"/>
        <v>204.89999999999998</v>
      </c>
    </row>
    <row r="4419" spans="1:20" x14ac:dyDescent="0.25">
      <c r="A4419">
        <v>4418</v>
      </c>
      <c r="B4419">
        <v>88515</v>
      </c>
      <c r="C4419" t="s">
        <v>994</v>
      </c>
      <c r="D4419" t="s">
        <v>38</v>
      </c>
      <c r="E4419" t="s">
        <v>39</v>
      </c>
      <c r="F4419" t="s">
        <v>40</v>
      </c>
      <c r="G4419" t="s">
        <v>41</v>
      </c>
      <c r="H4419" t="s">
        <v>89</v>
      </c>
      <c r="I4419" t="s">
        <v>28</v>
      </c>
      <c r="J4419" t="s">
        <v>56</v>
      </c>
      <c r="K4419" t="s">
        <v>95</v>
      </c>
      <c r="L4419" t="s">
        <v>192</v>
      </c>
      <c r="M4419" t="s">
        <v>59</v>
      </c>
      <c r="N4419" s="2">
        <v>41451</v>
      </c>
      <c r="O4419" s="2">
        <v>41452</v>
      </c>
      <c r="P4419">
        <v>6</v>
      </c>
      <c r="Q4419" s="1">
        <v>0</v>
      </c>
      <c r="R4419">
        <v>4.13</v>
      </c>
      <c r="S4419">
        <v>0.99</v>
      </c>
      <c r="T4419">
        <f t="shared" ref="T4419:T4482" si="69">R4419*P4419</f>
        <v>24.78</v>
      </c>
    </row>
    <row r="4420" spans="1:20" x14ac:dyDescent="0.25">
      <c r="A4420">
        <v>4419</v>
      </c>
      <c r="B4420">
        <v>91177</v>
      </c>
      <c r="C4420" t="s">
        <v>1074</v>
      </c>
      <c r="D4420" t="s">
        <v>20</v>
      </c>
      <c r="E4420" t="s">
        <v>187</v>
      </c>
      <c r="F4420" t="s">
        <v>47</v>
      </c>
      <c r="G4420" t="s">
        <v>23</v>
      </c>
      <c r="H4420" t="s">
        <v>188</v>
      </c>
      <c r="I4420" t="s">
        <v>28</v>
      </c>
      <c r="J4420" t="s">
        <v>56</v>
      </c>
      <c r="K4420" t="s">
        <v>221</v>
      </c>
      <c r="L4420" t="s">
        <v>746</v>
      </c>
      <c r="M4420" t="s">
        <v>117</v>
      </c>
      <c r="N4420" s="2">
        <v>41131</v>
      </c>
      <c r="O4420" s="2">
        <v>41132</v>
      </c>
      <c r="P4420">
        <v>11</v>
      </c>
      <c r="Q4420" s="1">
        <v>0.01</v>
      </c>
      <c r="R4420">
        <v>40.97</v>
      </c>
      <c r="S4420">
        <v>14.45</v>
      </c>
      <c r="T4420">
        <f t="shared" si="69"/>
        <v>450.66999999999996</v>
      </c>
    </row>
    <row r="4421" spans="1:20" x14ac:dyDescent="0.25">
      <c r="A4421">
        <v>4420</v>
      </c>
      <c r="B4421">
        <v>91177</v>
      </c>
      <c r="C4421" t="s">
        <v>1074</v>
      </c>
      <c r="D4421" t="s">
        <v>578</v>
      </c>
      <c r="E4421" t="s">
        <v>187</v>
      </c>
      <c r="F4421" t="s">
        <v>47</v>
      </c>
      <c r="G4421" t="s">
        <v>23</v>
      </c>
      <c r="H4421" t="s">
        <v>217</v>
      </c>
      <c r="I4421" t="s">
        <v>28</v>
      </c>
      <c r="J4421" t="s">
        <v>56</v>
      </c>
      <c r="K4421" t="s">
        <v>291</v>
      </c>
      <c r="L4421" t="s">
        <v>283</v>
      </c>
      <c r="M4421" t="s">
        <v>51</v>
      </c>
      <c r="N4421" s="2">
        <v>41131</v>
      </c>
      <c r="O4421" s="2">
        <v>41131</v>
      </c>
      <c r="P4421">
        <v>8</v>
      </c>
      <c r="Q4421" s="1">
        <v>0.04</v>
      </c>
      <c r="R4421">
        <v>349.45</v>
      </c>
      <c r="S4421">
        <v>60</v>
      </c>
      <c r="T4421">
        <f t="shared" si="69"/>
        <v>2795.6</v>
      </c>
    </row>
    <row r="4422" spans="1:20" x14ac:dyDescent="0.25">
      <c r="A4422">
        <v>4421</v>
      </c>
      <c r="B4422">
        <v>88602</v>
      </c>
      <c r="C4422" t="s">
        <v>717</v>
      </c>
      <c r="D4422" t="s">
        <v>578</v>
      </c>
      <c r="E4422" t="s">
        <v>21</v>
      </c>
      <c r="F4422" t="s">
        <v>31</v>
      </c>
      <c r="G4422" t="s">
        <v>23</v>
      </c>
      <c r="H4422" t="s">
        <v>24</v>
      </c>
      <c r="I4422" t="s">
        <v>28</v>
      </c>
      <c r="J4422" t="s">
        <v>56</v>
      </c>
      <c r="K4422" t="s">
        <v>201</v>
      </c>
      <c r="L4422" t="s">
        <v>283</v>
      </c>
      <c r="M4422" t="s">
        <v>35</v>
      </c>
      <c r="N4422" s="2">
        <v>40934</v>
      </c>
      <c r="O4422" s="2">
        <v>40935</v>
      </c>
      <c r="P4422">
        <v>4</v>
      </c>
      <c r="Q4422" s="1">
        <v>0</v>
      </c>
      <c r="R4422">
        <v>549.99</v>
      </c>
      <c r="S4422">
        <v>49</v>
      </c>
      <c r="T4422">
        <f t="shared" si="69"/>
        <v>2199.96</v>
      </c>
    </row>
    <row r="4423" spans="1:20" x14ac:dyDescent="0.25">
      <c r="A4423">
        <v>4422</v>
      </c>
      <c r="B4423">
        <v>90639</v>
      </c>
      <c r="C4423" t="s">
        <v>544</v>
      </c>
      <c r="D4423" t="s">
        <v>38</v>
      </c>
      <c r="E4423" t="s">
        <v>21</v>
      </c>
      <c r="F4423" t="s">
        <v>31</v>
      </c>
      <c r="G4423" t="s">
        <v>48</v>
      </c>
      <c r="H4423" t="s">
        <v>33</v>
      </c>
      <c r="I4423" t="s">
        <v>28</v>
      </c>
      <c r="J4423" t="s">
        <v>56</v>
      </c>
      <c r="K4423" t="s">
        <v>201</v>
      </c>
      <c r="L4423" t="s">
        <v>192</v>
      </c>
      <c r="M4423" t="s">
        <v>102</v>
      </c>
      <c r="N4423" s="2">
        <v>41431</v>
      </c>
      <c r="O4423" s="2">
        <v>41433</v>
      </c>
      <c r="P4423">
        <v>1</v>
      </c>
      <c r="Q4423" s="1">
        <v>0.1</v>
      </c>
      <c r="R4423">
        <v>50.98</v>
      </c>
      <c r="S4423">
        <v>6.5</v>
      </c>
      <c r="T4423">
        <f t="shared" si="69"/>
        <v>50.98</v>
      </c>
    </row>
    <row r="4424" spans="1:20" x14ac:dyDescent="0.25">
      <c r="A4424">
        <v>4423</v>
      </c>
      <c r="B4424">
        <v>88114</v>
      </c>
      <c r="C4424" t="s">
        <v>2442</v>
      </c>
      <c r="D4424" t="s">
        <v>578</v>
      </c>
      <c r="E4424" t="s">
        <v>187</v>
      </c>
      <c r="F4424" t="s">
        <v>22</v>
      </c>
      <c r="G4424" t="s">
        <v>48</v>
      </c>
      <c r="H4424" t="s">
        <v>225</v>
      </c>
      <c r="I4424" t="s">
        <v>28</v>
      </c>
      <c r="J4424" t="s">
        <v>56</v>
      </c>
      <c r="K4424" t="s">
        <v>68</v>
      </c>
      <c r="L4424" t="s">
        <v>330</v>
      </c>
      <c r="M4424" t="s">
        <v>331</v>
      </c>
      <c r="N4424" s="2">
        <v>40243</v>
      </c>
      <c r="O4424" s="2">
        <v>40247</v>
      </c>
      <c r="P4424">
        <v>4</v>
      </c>
      <c r="Q4424" s="1">
        <v>0.08</v>
      </c>
      <c r="R4424">
        <v>230.98</v>
      </c>
      <c r="S4424">
        <v>23.78</v>
      </c>
      <c r="T4424">
        <f t="shared" si="69"/>
        <v>923.92</v>
      </c>
    </row>
    <row r="4425" spans="1:20" x14ac:dyDescent="0.25">
      <c r="A4425">
        <v>4424</v>
      </c>
      <c r="B4425">
        <v>85912</v>
      </c>
      <c r="C4425" t="s">
        <v>1693</v>
      </c>
      <c r="D4425" t="s">
        <v>578</v>
      </c>
      <c r="E4425" t="s">
        <v>187</v>
      </c>
      <c r="F4425" t="s">
        <v>31</v>
      </c>
      <c r="G4425" t="s">
        <v>23</v>
      </c>
      <c r="H4425" t="s">
        <v>225</v>
      </c>
      <c r="I4425" t="s">
        <v>28</v>
      </c>
      <c r="J4425" t="s">
        <v>56</v>
      </c>
      <c r="K4425" t="s">
        <v>116</v>
      </c>
      <c r="L4425" t="s">
        <v>330</v>
      </c>
      <c r="M4425" t="s">
        <v>106</v>
      </c>
      <c r="N4425" s="2">
        <v>41272</v>
      </c>
      <c r="O4425" s="2">
        <v>41274</v>
      </c>
      <c r="P4425">
        <v>10</v>
      </c>
      <c r="Q4425" s="1">
        <v>0.06</v>
      </c>
      <c r="R4425">
        <v>179.29</v>
      </c>
      <c r="S4425">
        <v>29.21</v>
      </c>
      <c r="T4425">
        <f t="shared" si="69"/>
        <v>1792.8999999999999</v>
      </c>
    </row>
    <row r="4426" spans="1:20" x14ac:dyDescent="0.25">
      <c r="A4426">
        <v>4425</v>
      </c>
      <c r="B4426">
        <v>88289</v>
      </c>
      <c r="C4426" t="s">
        <v>247</v>
      </c>
      <c r="D4426" t="s">
        <v>578</v>
      </c>
      <c r="E4426" t="s">
        <v>187</v>
      </c>
      <c r="F4426" t="s">
        <v>22</v>
      </c>
      <c r="G4426" t="s">
        <v>41</v>
      </c>
      <c r="H4426" t="s">
        <v>219</v>
      </c>
      <c r="I4426" t="s">
        <v>28</v>
      </c>
      <c r="J4426" t="s">
        <v>56</v>
      </c>
      <c r="K4426" t="s">
        <v>68</v>
      </c>
      <c r="L4426" t="s">
        <v>330</v>
      </c>
      <c r="M4426" t="s">
        <v>80</v>
      </c>
      <c r="N4426" s="2">
        <v>41311</v>
      </c>
      <c r="O4426" s="2">
        <v>41313</v>
      </c>
      <c r="P4426">
        <v>12</v>
      </c>
      <c r="Q4426" s="1">
        <v>0.05</v>
      </c>
      <c r="R4426">
        <v>236.97</v>
      </c>
      <c r="S4426">
        <v>59.24</v>
      </c>
      <c r="T4426">
        <f t="shared" si="69"/>
        <v>2843.64</v>
      </c>
    </row>
    <row r="4427" spans="1:20" x14ac:dyDescent="0.25">
      <c r="A4427">
        <v>4426</v>
      </c>
      <c r="B4427">
        <v>89044</v>
      </c>
      <c r="C4427" t="s">
        <v>899</v>
      </c>
      <c r="D4427" t="s">
        <v>20</v>
      </c>
      <c r="E4427" t="s">
        <v>39</v>
      </c>
      <c r="F4427" t="s">
        <v>31</v>
      </c>
      <c r="G4427" t="s">
        <v>23</v>
      </c>
      <c r="H4427" t="s">
        <v>49</v>
      </c>
      <c r="I4427" t="s">
        <v>28</v>
      </c>
      <c r="J4427" t="s">
        <v>56</v>
      </c>
      <c r="K4427" t="s">
        <v>274</v>
      </c>
      <c r="L4427" t="s">
        <v>192</v>
      </c>
      <c r="M4427" t="s">
        <v>139</v>
      </c>
      <c r="N4427" s="2">
        <v>41464</v>
      </c>
      <c r="O4427" s="2">
        <v>41466</v>
      </c>
      <c r="P4427">
        <v>13</v>
      </c>
      <c r="Q4427" s="1">
        <v>0.02</v>
      </c>
      <c r="R4427">
        <v>11.97</v>
      </c>
      <c r="S4427">
        <v>4.9800000000000004</v>
      </c>
      <c r="T4427">
        <f t="shared" si="69"/>
        <v>155.61000000000001</v>
      </c>
    </row>
    <row r="4428" spans="1:20" x14ac:dyDescent="0.25">
      <c r="A4428">
        <v>4427</v>
      </c>
      <c r="B4428">
        <v>89044</v>
      </c>
      <c r="C4428" t="s">
        <v>899</v>
      </c>
      <c r="D4428" t="s">
        <v>38</v>
      </c>
      <c r="E4428" t="s">
        <v>187</v>
      </c>
      <c r="F4428" t="s">
        <v>31</v>
      </c>
      <c r="G4428" t="s">
        <v>23</v>
      </c>
      <c r="H4428" t="s">
        <v>219</v>
      </c>
      <c r="I4428" t="s">
        <v>28</v>
      </c>
      <c r="J4428" t="s">
        <v>56</v>
      </c>
      <c r="K4428" t="s">
        <v>158</v>
      </c>
      <c r="L4428" t="s">
        <v>26</v>
      </c>
      <c r="M4428" t="s">
        <v>141</v>
      </c>
      <c r="N4428" s="2">
        <v>41464</v>
      </c>
      <c r="O4428" s="2">
        <v>41467</v>
      </c>
      <c r="P4428">
        <v>14</v>
      </c>
      <c r="Q4428" s="1">
        <v>0.08</v>
      </c>
      <c r="R4428">
        <v>9.48</v>
      </c>
      <c r="S4428">
        <v>7.29</v>
      </c>
      <c r="T4428">
        <f t="shared" si="69"/>
        <v>132.72</v>
      </c>
    </row>
    <row r="4429" spans="1:20" x14ac:dyDescent="0.25">
      <c r="A4429">
        <v>4428</v>
      </c>
      <c r="B4429">
        <v>89044</v>
      </c>
      <c r="C4429" t="s">
        <v>899</v>
      </c>
      <c r="D4429" t="s">
        <v>20</v>
      </c>
      <c r="E4429" t="s">
        <v>39</v>
      </c>
      <c r="F4429" t="s">
        <v>31</v>
      </c>
      <c r="G4429" t="s">
        <v>23</v>
      </c>
      <c r="H4429" t="s">
        <v>54</v>
      </c>
      <c r="I4429" t="s">
        <v>28</v>
      </c>
      <c r="J4429" t="s">
        <v>56</v>
      </c>
      <c r="K4429" t="s">
        <v>62</v>
      </c>
      <c r="L4429" t="s">
        <v>192</v>
      </c>
      <c r="M4429" t="s">
        <v>35</v>
      </c>
      <c r="N4429" s="2">
        <v>41464</v>
      </c>
      <c r="O4429" s="2">
        <v>41466</v>
      </c>
      <c r="P4429">
        <v>1</v>
      </c>
      <c r="Q4429" s="1">
        <v>0.03</v>
      </c>
      <c r="R4429">
        <v>5.98</v>
      </c>
      <c r="S4429">
        <v>5.79</v>
      </c>
      <c r="T4429">
        <f t="shared" si="69"/>
        <v>5.98</v>
      </c>
    </row>
    <row r="4430" spans="1:20" x14ac:dyDescent="0.25">
      <c r="A4430">
        <v>4429</v>
      </c>
      <c r="B4430">
        <v>88501</v>
      </c>
      <c r="C4430" t="s">
        <v>2137</v>
      </c>
      <c r="D4430" t="s">
        <v>578</v>
      </c>
      <c r="E4430" t="s">
        <v>39</v>
      </c>
      <c r="F4430" t="s">
        <v>31</v>
      </c>
      <c r="G4430" t="s">
        <v>23</v>
      </c>
      <c r="H4430" t="s">
        <v>89</v>
      </c>
      <c r="I4430" t="s">
        <v>28</v>
      </c>
      <c r="J4430" t="s">
        <v>56</v>
      </c>
      <c r="K4430" t="s">
        <v>50</v>
      </c>
      <c r="L4430" t="s">
        <v>283</v>
      </c>
      <c r="M4430" t="s">
        <v>143</v>
      </c>
      <c r="N4430" s="2">
        <v>41611</v>
      </c>
      <c r="O4430" s="2">
        <v>41612</v>
      </c>
      <c r="P4430">
        <v>12</v>
      </c>
      <c r="Q4430" s="1">
        <v>0.06</v>
      </c>
      <c r="R4430">
        <v>68.81</v>
      </c>
      <c r="S4430">
        <v>60</v>
      </c>
      <c r="T4430">
        <f t="shared" si="69"/>
        <v>825.72</v>
      </c>
    </row>
    <row r="4431" spans="1:20" x14ac:dyDescent="0.25">
      <c r="A4431">
        <v>4430</v>
      </c>
      <c r="B4431">
        <v>85979</v>
      </c>
      <c r="C4431" t="s">
        <v>853</v>
      </c>
      <c r="D4431" t="s">
        <v>20</v>
      </c>
      <c r="E4431" t="s">
        <v>39</v>
      </c>
      <c r="F4431" t="s">
        <v>22</v>
      </c>
      <c r="G4431" t="s">
        <v>41</v>
      </c>
      <c r="H4431" t="s">
        <v>94</v>
      </c>
      <c r="I4431" t="s">
        <v>28</v>
      </c>
      <c r="J4431" t="s">
        <v>56</v>
      </c>
      <c r="K4431" t="s">
        <v>116</v>
      </c>
      <c r="L4431" t="s">
        <v>192</v>
      </c>
      <c r="M4431" t="s">
        <v>80</v>
      </c>
      <c r="N4431" s="2">
        <v>40305</v>
      </c>
      <c r="O4431" s="2">
        <v>40305</v>
      </c>
      <c r="P4431">
        <v>7</v>
      </c>
      <c r="Q4431" s="1">
        <v>0.08</v>
      </c>
      <c r="R4431">
        <v>6.48</v>
      </c>
      <c r="S4431">
        <v>8.4</v>
      </c>
      <c r="T4431">
        <f t="shared" si="69"/>
        <v>45.36</v>
      </c>
    </row>
    <row r="4432" spans="1:20" x14ac:dyDescent="0.25">
      <c r="A4432">
        <v>4431</v>
      </c>
      <c r="B4432">
        <v>91245</v>
      </c>
      <c r="C4432" t="s">
        <v>943</v>
      </c>
      <c r="D4432" t="s">
        <v>20</v>
      </c>
      <c r="E4432" t="s">
        <v>21</v>
      </c>
      <c r="F4432" t="s">
        <v>31</v>
      </c>
      <c r="G4432" t="s">
        <v>32</v>
      </c>
      <c r="H4432" t="s">
        <v>33</v>
      </c>
      <c r="I4432" t="s">
        <v>28</v>
      </c>
      <c r="J4432" t="s">
        <v>56</v>
      </c>
      <c r="K4432" t="s">
        <v>198</v>
      </c>
      <c r="L4432" t="s">
        <v>26</v>
      </c>
      <c r="M4432" t="s">
        <v>146</v>
      </c>
      <c r="N4432" s="2">
        <v>40518</v>
      </c>
      <c r="O4432" s="2">
        <v>40520</v>
      </c>
      <c r="P4432">
        <v>4</v>
      </c>
      <c r="Q4432" s="1">
        <v>0</v>
      </c>
      <c r="R4432">
        <v>20.89</v>
      </c>
      <c r="S4432">
        <v>1.99</v>
      </c>
      <c r="T4432">
        <f t="shared" si="69"/>
        <v>83.56</v>
      </c>
    </row>
    <row r="4433" spans="1:20" x14ac:dyDescent="0.25">
      <c r="A4433">
        <v>4432</v>
      </c>
      <c r="B4433">
        <v>91245</v>
      </c>
      <c r="C4433" t="s">
        <v>943</v>
      </c>
      <c r="D4433" t="s">
        <v>20</v>
      </c>
      <c r="E4433" t="s">
        <v>39</v>
      </c>
      <c r="F4433" t="s">
        <v>31</v>
      </c>
      <c r="G4433" t="s">
        <v>32</v>
      </c>
      <c r="H4433" t="s">
        <v>61</v>
      </c>
      <c r="I4433" t="s">
        <v>28</v>
      </c>
      <c r="J4433" t="s">
        <v>56</v>
      </c>
      <c r="K4433" t="s">
        <v>133</v>
      </c>
      <c r="L4433" t="s">
        <v>44</v>
      </c>
      <c r="M4433" t="s">
        <v>146</v>
      </c>
      <c r="N4433" s="2">
        <v>40518</v>
      </c>
      <c r="O4433" s="2">
        <v>40521</v>
      </c>
      <c r="P4433">
        <v>19</v>
      </c>
      <c r="Q4433" s="1">
        <v>7.0000000000000007E-2</v>
      </c>
      <c r="R4433">
        <v>3.98</v>
      </c>
      <c r="S4433">
        <v>0.83</v>
      </c>
      <c r="T4433">
        <f t="shared" si="69"/>
        <v>75.62</v>
      </c>
    </row>
    <row r="4434" spans="1:20" x14ac:dyDescent="0.25">
      <c r="A4434">
        <v>4433</v>
      </c>
      <c r="B4434">
        <v>87507</v>
      </c>
      <c r="C4434" t="s">
        <v>263</v>
      </c>
      <c r="D4434" t="s">
        <v>20</v>
      </c>
      <c r="E4434" t="s">
        <v>21</v>
      </c>
      <c r="F4434" t="s">
        <v>40</v>
      </c>
      <c r="G4434" t="s">
        <v>93</v>
      </c>
      <c r="H4434" t="s">
        <v>24</v>
      </c>
      <c r="I4434" t="s">
        <v>28</v>
      </c>
      <c r="J4434" t="s">
        <v>56</v>
      </c>
      <c r="K4434" t="s">
        <v>201</v>
      </c>
      <c r="L4434" t="s">
        <v>26</v>
      </c>
      <c r="M4434" t="s">
        <v>370</v>
      </c>
      <c r="N4434" s="2">
        <v>41021</v>
      </c>
      <c r="O4434" s="2">
        <v>41022</v>
      </c>
      <c r="P4434">
        <v>1</v>
      </c>
      <c r="Q4434" s="1">
        <v>0.03</v>
      </c>
      <c r="R4434">
        <v>8.1199999999999992</v>
      </c>
      <c r="S4434">
        <v>2.83</v>
      </c>
      <c r="T4434">
        <f t="shared" si="69"/>
        <v>8.1199999999999992</v>
      </c>
    </row>
    <row r="4435" spans="1:20" x14ac:dyDescent="0.25">
      <c r="A4435">
        <v>4434</v>
      </c>
      <c r="B4435">
        <v>87507</v>
      </c>
      <c r="C4435" t="s">
        <v>263</v>
      </c>
      <c r="D4435" t="s">
        <v>20</v>
      </c>
      <c r="E4435" t="s">
        <v>39</v>
      </c>
      <c r="F4435" t="s">
        <v>40</v>
      </c>
      <c r="G4435" t="s">
        <v>93</v>
      </c>
      <c r="H4435" t="s">
        <v>61</v>
      </c>
      <c r="I4435" t="s">
        <v>28</v>
      </c>
      <c r="J4435" t="s">
        <v>56</v>
      </c>
      <c r="K4435" t="s">
        <v>170</v>
      </c>
      <c r="L4435" t="s">
        <v>44</v>
      </c>
      <c r="M4435" t="s">
        <v>264</v>
      </c>
      <c r="N4435" s="2">
        <v>41021</v>
      </c>
      <c r="O4435" s="2">
        <v>41022</v>
      </c>
      <c r="P4435">
        <v>4</v>
      </c>
      <c r="Q4435" s="1">
        <v>0</v>
      </c>
      <c r="R4435">
        <v>1.76</v>
      </c>
      <c r="S4435">
        <v>0.7</v>
      </c>
      <c r="T4435">
        <f t="shared" si="69"/>
        <v>7.04</v>
      </c>
    </row>
    <row r="4436" spans="1:20" x14ac:dyDescent="0.25">
      <c r="A4436">
        <v>4435</v>
      </c>
      <c r="B4436">
        <v>87878</v>
      </c>
      <c r="C4436" t="s">
        <v>916</v>
      </c>
      <c r="D4436" t="s">
        <v>578</v>
      </c>
      <c r="E4436" t="s">
        <v>21</v>
      </c>
      <c r="F4436" t="s">
        <v>47</v>
      </c>
      <c r="G4436" t="s">
        <v>23</v>
      </c>
      <c r="H4436" t="s">
        <v>24</v>
      </c>
      <c r="I4436" t="s">
        <v>28</v>
      </c>
      <c r="J4436" t="s">
        <v>56</v>
      </c>
      <c r="K4436" t="s">
        <v>204</v>
      </c>
      <c r="L4436" t="s">
        <v>283</v>
      </c>
      <c r="M4436" t="s">
        <v>167</v>
      </c>
      <c r="N4436" s="2">
        <v>40669</v>
      </c>
      <c r="O4436" s="2">
        <v>40671</v>
      </c>
      <c r="P4436">
        <v>15</v>
      </c>
      <c r="Q4436" s="1">
        <v>0.1</v>
      </c>
      <c r="R4436">
        <v>80.97</v>
      </c>
      <c r="S4436">
        <v>33.6</v>
      </c>
      <c r="T4436">
        <f t="shared" si="69"/>
        <v>1214.55</v>
      </c>
    </row>
    <row r="4437" spans="1:20" x14ac:dyDescent="0.25">
      <c r="A4437">
        <v>4436</v>
      </c>
      <c r="B4437">
        <v>86415</v>
      </c>
      <c r="C4437" t="s">
        <v>891</v>
      </c>
      <c r="D4437" t="s">
        <v>20</v>
      </c>
      <c r="E4437" t="s">
        <v>39</v>
      </c>
      <c r="F4437" t="s">
        <v>22</v>
      </c>
      <c r="G4437" t="s">
        <v>23</v>
      </c>
      <c r="H4437" t="s">
        <v>61</v>
      </c>
      <c r="I4437" t="s">
        <v>28</v>
      </c>
      <c r="J4437" t="s">
        <v>56</v>
      </c>
      <c r="K4437" t="s">
        <v>145</v>
      </c>
      <c r="L4437" t="s">
        <v>192</v>
      </c>
      <c r="M4437" t="s">
        <v>150</v>
      </c>
      <c r="N4437" s="2">
        <v>41071</v>
      </c>
      <c r="O4437" s="2">
        <v>41072</v>
      </c>
      <c r="P4437">
        <v>9</v>
      </c>
      <c r="Q4437" s="1">
        <v>0.03</v>
      </c>
      <c r="R4437">
        <v>5.34</v>
      </c>
      <c r="S4437">
        <v>5.63</v>
      </c>
      <c r="T4437">
        <f t="shared" si="69"/>
        <v>48.06</v>
      </c>
    </row>
    <row r="4438" spans="1:20" x14ac:dyDescent="0.25">
      <c r="A4438">
        <v>4437</v>
      </c>
      <c r="B4438">
        <v>86899</v>
      </c>
      <c r="C4438" t="s">
        <v>1205</v>
      </c>
      <c r="D4438" t="s">
        <v>38</v>
      </c>
      <c r="E4438" t="s">
        <v>21</v>
      </c>
      <c r="F4438" t="s">
        <v>22</v>
      </c>
      <c r="G4438" t="s">
        <v>41</v>
      </c>
      <c r="H4438" t="s">
        <v>24</v>
      </c>
      <c r="I4438" t="s">
        <v>28</v>
      </c>
      <c r="J4438" t="s">
        <v>56</v>
      </c>
      <c r="K4438" t="s">
        <v>34</v>
      </c>
      <c r="L4438" t="s">
        <v>706</v>
      </c>
      <c r="M4438" t="s">
        <v>232</v>
      </c>
      <c r="N4438" s="2">
        <v>40204</v>
      </c>
      <c r="O4438" s="2">
        <v>40205</v>
      </c>
      <c r="P4438">
        <v>8</v>
      </c>
      <c r="Q4438" s="1">
        <v>0.08</v>
      </c>
      <c r="R4438">
        <v>150.97999999999999</v>
      </c>
      <c r="S4438">
        <v>13.99</v>
      </c>
      <c r="T4438">
        <f t="shared" si="69"/>
        <v>1207.8399999999999</v>
      </c>
    </row>
    <row r="4439" spans="1:20" x14ac:dyDescent="0.25">
      <c r="A4439">
        <v>4438</v>
      </c>
      <c r="B4439">
        <v>86899</v>
      </c>
      <c r="C4439" t="s">
        <v>2116</v>
      </c>
      <c r="D4439" t="s">
        <v>578</v>
      </c>
      <c r="E4439" t="s">
        <v>187</v>
      </c>
      <c r="F4439" t="s">
        <v>22</v>
      </c>
      <c r="G4439" t="s">
        <v>41</v>
      </c>
      <c r="H4439" t="s">
        <v>225</v>
      </c>
      <c r="I4439" t="s">
        <v>28</v>
      </c>
      <c r="J4439" t="s">
        <v>56</v>
      </c>
      <c r="K4439" t="s">
        <v>82</v>
      </c>
      <c r="L4439" t="s">
        <v>283</v>
      </c>
      <c r="M4439" t="s">
        <v>190</v>
      </c>
      <c r="N4439" s="2">
        <v>40204</v>
      </c>
      <c r="O4439" s="2">
        <v>40205</v>
      </c>
      <c r="P4439">
        <v>4</v>
      </c>
      <c r="Q4439" s="1">
        <v>0.03</v>
      </c>
      <c r="R4439">
        <v>25.98</v>
      </c>
      <c r="S4439">
        <v>14.36</v>
      </c>
      <c r="T4439">
        <f t="shared" si="69"/>
        <v>103.92</v>
      </c>
    </row>
    <row r="4440" spans="1:20" x14ac:dyDescent="0.25">
      <c r="A4440">
        <v>4439</v>
      </c>
      <c r="B4440">
        <v>86899</v>
      </c>
      <c r="C4440" t="s">
        <v>2116</v>
      </c>
      <c r="D4440" t="s">
        <v>20</v>
      </c>
      <c r="E4440" t="s">
        <v>39</v>
      </c>
      <c r="F4440" t="s">
        <v>22</v>
      </c>
      <c r="G4440" t="s">
        <v>41</v>
      </c>
      <c r="H4440" t="s">
        <v>94</v>
      </c>
      <c r="I4440" t="s">
        <v>28</v>
      </c>
      <c r="J4440" t="s">
        <v>56</v>
      </c>
      <c r="K4440" t="s">
        <v>43</v>
      </c>
      <c r="L4440" t="s">
        <v>746</v>
      </c>
      <c r="M4440" t="s">
        <v>238</v>
      </c>
      <c r="N4440" s="2">
        <v>40204</v>
      </c>
      <c r="O4440" s="2">
        <v>40205</v>
      </c>
      <c r="P4440">
        <v>10</v>
      </c>
      <c r="Q4440" s="1">
        <v>0.1</v>
      </c>
      <c r="R4440">
        <v>32.479999999999997</v>
      </c>
      <c r="S4440">
        <v>35</v>
      </c>
      <c r="T4440">
        <f t="shared" si="69"/>
        <v>324.79999999999995</v>
      </c>
    </row>
    <row r="4441" spans="1:20" x14ac:dyDescent="0.25">
      <c r="A4441">
        <v>4440</v>
      </c>
      <c r="B4441">
        <v>86584</v>
      </c>
      <c r="C4441" t="s">
        <v>1837</v>
      </c>
      <c r="D4441" t="s">
        <v>20</v>
      </c>
      <c r="E4441" t="s">
        <v>39</v>
      </c>
      <c r="F4441" t="s">
        <v>22</v>
      </c>
      <c r="G4441" t="s">
        <v>23</v>
      </c>
      <c r="H4441" t="s">
        <v>49</v>
      </c>
      <c r="I4441" t="s">
        <v>28</v>
      </c>
      <c r="J4441" t="s">
        <v>56</v>
      </c>
      <c r="K4441" t="s">
        <v>145</v>
      </c>
      <c r="L4441" t="s">
        <v>26</v>
      </c>
      <c r="M4441" t="s">
        <v>326</v>
      </c>
      <c r="N4441" s="2">
        <v>41359</v>
      </c>
      <c r="O4441" s="2">
        <v>41360</v>
      </c>
      <c r="P4441">
        <v>2</v>
      </c>
      <c r="Q4441" s="1">
        <v>0.04</v>
      </c>
      <c r="R4441">
        <v>10.98</v>
      </c>
      <c r="S4441">
        <v>3.37</v>
      </c>
      <c r="T4441">
        <f t="shared" si="69"/>
        <v>21.96</v>
      </c>
    </row>
    <row r="4442" spans="1:20" x14ac:dyDescent="0.25">
      <c r="A4442">
        <v>4441</v>
      </c>
      <c r="B4442">
        <v>87264</v>
      </c>
      <c r="C4442" t="s">
        <v>1692</v>
      </c>
      <c r="D4442" t="s">
        <v>38</v>
      </c>
      <c r="E4442" t="s">
        <v>187</v>
      </c>
      <c r="F4442" t="s">
        <v>47</v>
      </c>
      <c r="G4442" t="s">
        <v>41</v>
      </c>
      <c r="H4442" t="s">
        <v>225</v>
      </c>
      <c r="I4442" t="s">
        <v>28</v>
      </c>
      <c r="J4442" t="s">
        <v>56</v>
      </c>
      <c r="K4442" t="s">
        <v>282</v>
      </c>
      <c r="L4442" t="s">
        <v>192</v>
      </c>
      <c r="M4442" t="s">
        <v>134</v>
      </c>
      <c r="N4442" s="2">
        <v>40982</v>
      </c>
      <c r="O4442" s="2">
        <v>40983</v>
      </c>
      <c r="P4442">
        <v>9</v>
      </c>
      <c r="Q4442" s="1">
        <v>0.04</v>
      </c>
      <c r="R4442">
        <v>7.96</v>
      </c>
      <c r="S4442">
        <v>4.95</v>
      </c>
      <c r="T4442">
        <f t="shared" si="69"/>
        <v>71.64</v>
      </c>
    </row>
    <row r="4443" spans="1:20" x14ac:dyDescent="0.25">
      <c r="A4443">
        <v>4442</v>
      </c>
      <c r="B4443">
        <v>91193</v>
      </c>
      <c r="C4443" t="s">
        <v>850</v>
      </c>
      <c r="D4443" t="s">
        <v>20</v>
      </c>
      <c r="E4443" t="s">
        <v>21</v>
      </c>
      <c r="F4443" t="s">
        <v>31</v>
      </c>
      <c r="G4443" t="s">
        <v>32</v>
      </c>
      <c r="H4443" t="s">
        <v>24</v>
      </c>
      <c r="I4443" t="s">
        <v>28</v>
      </c>
      <c r="J4443" t="s">
        <v>56</v>
      </c>
      <c r="K4443" t="s">
        <v>208</v>
      </c>
      <c r="L4443" t="s">
        <v>706</v>
      </c>
      <c r="M4443" t="s">
        <v>35</v>
      </c>
      <c r="N4443" s="2">
        <v>41619</v>
      </c>
      <c r="O4443" s="2">
        <v>41621</v>
      </c>
      <c r="P4443">
        <v>15</v>
      </c>
      <c r="Q4443" s="1">
        <v>0.03</v>
      </c>
      <c r="R4443">
        <v>20.99</v>
      </c>
      <c r="S4443">
        <v>4.8099999999999996</v>
      </c>
      <c r="T4443">
        <f t="shared" si="69"/>
        <v>314.84999999999997</v>
      </c>
    </row>
    <row r="4444" spans="1:20" x14ac:dyDescent="0.25">
      <c r="A4444">
        <v>4443</v>
      </c>
      <c r="B4444">
        <v>91193</v>
      </c>
      <c r="C4444" t="s">
        <v>1953</v>
      </c>
      <c r="D4444" t="s">
        <v>20</v>
      </c>
      <c r="E4444" t="s">
        <v>187</v>
      </c>
      <c r="F4444" t="s">
        <v>31</v>
      </c>
      <c r="G4444" t="s">
        <v>32</v>
      </c>
      <c r="H4444" t="s">
        <v>219</v>
      </c>
      <c r="I4444" t="s">
        <v>28</v>
      </c>
      <c r="J4444" t="s">
        <v>56</v>
      </c>
      <c r="K4444" t="s">
        <v>158</v>
      </c>
      <c r="L4444" t="s">
        <v>192</v>
      </c>
      <c r="M4444" t="s">
        <v>35</v>
      </c>
      <c r="N4444" s="2">
        <v>41619</v>
      </c>
      <c r="O4444" s="2">
        <v>41621</v>
      </c>
      <c r="P4444">
        <v>5</v>
      </c>
      <c r="Q4444" s="1">
        <v>0.05</v>
      </c>
      <c r="R4444">
        <v>14.58</v>
      </c>
      <c r="S4444">
        <v>7.4</v>
      </c>
      <c r="T4444">
        <f t="shared" si="69"/>
        <v>72.900000000000006</v>
      </c>
    </row>
    <row r="4445" spans="1:20" x14ac:dyDescent="0.25">
      <c r="A4445">
        <v>4444</v>
      </c>
      <c r="B4445">
        <v>89419</v>
      </c>
      <c r="C4445" t="s">
        <v>1283</v>
      </c>
      <c r="D4445" t="s">
        <v>20</v>
      </c>
      <c r="E4445" t="s">
        <v>39</v>
      </c>
      <c r="F4445" t="s">
        <v>40</v>
      </c>
      <c r="G4445" t="s">
        <v>93</v>
      </c>
      <c r="H4445" t="s">
        <v>94</v>
      </c>
      <c r="I4445" t="s">
        <v>28</v>
      </c>
      <c r="J4445" t="s">
        <v>56</v>
      </c>
      <c r="K4445" t="s">
        <v>58</v>
      </c>
      <c r="L4445" t="s">
        <v>192</v>
      </c>
      <c r="M4445" t="s">
        <v>393</v>
      </c>
      <c r="N4445" s="2">
        <v>40603</v>
      </c>
      <c r="O4445" s="2">
        <v>40604</v>
      </c>
      <c r="P4445">
        <v>2</v>
      </c>
      <c r="Q4445" s="1">
        <v>0.05</v>
      </c>
      <c r="R4445">
        <v>22.84</v>
      </c>
      <c r="S4445">
        <v>5.47</v>
      </c>
      <c r="T4445">
        <f t="shared" si="69"/>
        <v>45.68</v>
      </c>
    </row>
    <row r="4446" spans="1:20" x14ac:dyDescent="0.25">
      <c r="A4446">
        <v>4445</v>
      </c>
      <c r="B4446">
        <v>86589</v>
      </c>
      <c r="C4446" t="s">
        <v>1837</v>
      </c>
      <c r="D4446" t="s">
        <v>20</v>
      </c>
      <c r="E4446" t="s">
        <v>39</v>
      </c>
      <c r="F4446" t="s">
        <v>22</v>
      </c>
      <c r="G4446" t="s">
        <v>41</v>
      </c>
      <c r="H4446" t="s">
        <v>89</v>
      </c>
      <c r="I4446" t="s">
        <v>28</v>
      </c>
      <c r="J4446" t="s">
        <v>56</v>
      </c>
      <c r="K4446" t="s">
        <v>136</v>
      </c>
      <c r="L4446" t="s">
        <v>746</v>
      </c>
      <c r="M4446" t="s">
        <v>86</v>
      </c>
      <c r="N4446" s="2">
        <v>41596</v>
      </c>
      <c r="O4446" s="2">
        <v>41597</v>
      </c>
      <c r="P4446">
        <v>41</v>
      </c>
      <c r="Q4446" s="1">
        <v>0.02</v>
      </c>
      <c r="R4446">
        <v>300.64999999999998</v>
      </c>
      <c r="S4446">
        <v>24.49</v>
      </c>
      <c r="T4446">
        <f t="shared" si="69"/>
        <v>12326.65</v>
      </c>
    </row>
    <row r="4447" spans="1:20" x14ac:dyDescent="0.25">
      <c r="A4447">
        <v>4446</v>
      </c>
      <c r="B4447">
        <v>86589</v>
      </c>
      <c r="C4447" t="s">
        <v>1837</v>
      </c>
      <c r="D4447" t="s">
        <v>20</v>
      </c>
      <c r="E4447" t="s">
        <v>39</v>
      </c>
      <c r="F4447" t="s">
        <v>22</v>
      </c>
      <c r="G4447" t="s">
        <v>41</v>
      </c>
      <c r="H4447" t="s">
        <v>89</v>
      </c>
      <c r="I4447" t="s">
        <v>28</v>
      </c>
      <c r="J4447" t="s">
        <v>56</v>
      </c>
      <c r="K4447" t="s">
        <v>95</v>
      </c>
      <c r="L4447" t="s">
        <v>192</v>
      </c>
      <c r="M4447" t="s">
        <v>232</v>
      </c>
      <c r="N4447" s="2">
        <v>41596</v>
      </c>
      <c r="O4447" s="2">
        <v>41598</v>
      </c>
      <c r="P4447">
        <v>36</v>
      </c>
      <c r="Q4447" s="1">
        <v>0.08</v>
      </c>
      <c r="R4447">
        <v>11.97</v>
      </c>
      <c r="S4447">
        <v>4.9800000000000004</v>
      </c>
      <c r="T4447">
        <f t="shared" si="69"/>
        <v>430.92</v>
      </c>
    </row>
    <row r="4448" spans="1:20" x14ac:dyDescent="0.25">
      <c r="A4448">
        <v>4447</v>
      </c>
      <c r="B4448">
        <v>90401</v>
      </c>
      <c r="C4448" t="s">
        <v>2070</v>
      </c>
      <c r="D4448" t="s">
        <v>20</v>
      </c>
      <c r="E4448" t="s">
        <v>39</v>
      </c>
      <c r="F4448" t="s">
        <v>31</v>
      </c>
      <c r="G4448" t="s">
        <v>41</v>
      </c>
      <c r="H4448" t="s">
        <v>42</v>
      </c>
      <c r="I4448" t="s">
        <v>28</v>
      </c>
      <c r="J4448" t="s">
        <v>56</v>
      </c>
      <c r="K4448" t="s">
        <v>129</v>
      </c>
      <c r="L4448" t="s">
        <v>26</v>
      </c>
      <c r="M4448" t="s">
        <v>35</v>
      </c>
      <c r="N4448" s="2">
        <v>41448</v>
      </c>
      <c r="O4448" s="2">
        <v>41449</v>
      </c>
      <c r="P4448">
        <v>9</v>
      </c>
      <c r="Q4448" s="1">
        <v>0.08</v>
      </c>
      <c r="R4448">
        <v>43.98</v>
      </c>
      <c r="S4448">
        <v>8.99</v>
      </c>
      <c r="T4448">
        <f t="shared" si="69"/>
        <v>395.82</v>
      </c>
    </row>
    <row r="4449" spans="1:20" x14ac:dyDescent="0.25">
      <c r="A4449">
        <v>4448</v>
      </c>
      <c r="B4449">
        <v>90401</v>
      </c>
      <c r="C4449" t="s">
        <v>460</v>
      </c>
      <c r="D4449" t="s">
        <v>20</v>
      </c>
      <c r="E4449" t="s">
        <v>187</v>
      </c>
      <c r="F4449" t="s">
        <v>31</v>
      </c>
      <c r="G4449" t="s">
        <v>41</v>
      </c>
      <c r="H4449" t="s">
        <v>188</v>
      </c>
      <c r="I4449" t="s">
        <v>28</v>
      </c>
      <c r="J4449" t="s">
        <v>56</v>
      </c>
      <c r="K4449" t="s">
        <v>170</v>
      </c>
      <c r="L4449" t="s">
        <v>26</v>
      </c>
      <c r="M4449" t="s">
        <v>146</v>
      </c>
      <c r="N4449" s="2">
        <v>41448</v>
      </c>
      <c r="O4449" s="2">
        <v>41450</v>
      </c>
      <c r="P4449">
        <v>5</v>
      </c>
      <c r="Q4449" s="1">
        <v>0.01</v>
      </c>
      <c r="R4449">
        <v>2.23</v>
      </c>
      <c r="S4449">
        <v>4.57</v>
      </c>
      <c r="T4449">
        <f t="shared" si="69"/>
        <v>11.15</v>
      </c>
    </row>
    <row r="4450" spans="1:20" x14ac:dyDescent="0.25">
      <c r="A4450">
        <v>4449</v>
      </c>
      <c r="B4450">
        <v>90515</v>
      </c>
      <c r="C4450" t="s">
        <v>992</v>
      </c>
      <c r="D4450" t="s">
        <v>20</v>
      </c>
      <c r="E4450" t="s">
        <v>39</v>
      </c>
      <c r="F4450" t="s">
        <v>22</v>
      </c>
      <c r="G4450" t="s">
        <v>41</v>
      </c>
      <c r="H4450" t="s">
        <v>49</v>
      </c>
      <c r="I4450" t="s">
        <v>28</v>
      </c>
      <c r="J4450" t="s">
        <v>36</v>
      </c>
      <c r="K4450" t="s">
        <v>248</v>
      </c>
      <c r="L4450" t="s">
        <v>192</v>
      </c>
      <c r="M4450" t="s">
        <v>232</v>
      </c>
      <c r="N4450" s="2">
        <v>40642</v>
      </c>
      <c r="O4450" s="2">
        <v>40643</v>
      </c>
      <c r="P4450">
        <v>2</v>
      </c>
      <c r="Q4450" s="1">
        <v>0.03</v>
      </c>
      <c r="R4450">
        <v>4.55</v>
      </c>
      <c r="S4450">
        <v>1.49</v>
      </c>
      <c r="T4450">
        <f t="shared" si="69"/>
        <v>9.1</v>
      </c>
    </row>
    <row r="4451" spans="1:20" x14ac:dyDescent="0.25">
      <c r="A4451">
        <v>4450</v>
      </c>
      <c r="B4451">
        <v>87279</v>
      </c>
      <c r="C4451" t="s">
        <v>414</v>
      </c>
      <c r="D4451" t="s">
        <v>20</v>
      </c>
      <c r="E4451" t="s">
        <v>39</v>
      </c>
      <c r="F4451" t="s">
        <v>47</v>
      </c>
      <c r="G4451" t="s">
        <v>23</v>
      </c>
      <c r="H4451" t="s">
        <v>78</v>
      </c>
      <c r="I4451" t="s">
        <v>28</v>
      </c>
      <c r="J4451" t="s">
        <v>36</v>
      </c>
      <c r="K4451" t="s">
        <v>172</v>
      </c>
      <c r="L4451" t="s">
        <v>192</v>
      </c>
      <c r="M4451" t="s">
        <v>160</v>
      </c>
      <c r="N4451" s="2">
        <v>41130</v>
      </c>
      <c r="O4451" s="2">
        <v>41133</v>
      </c>
      <c r="P4451">
        <v>8</v>
      </c>
      <c r="Q4451" s="1">
        <v>0.06</v>
      </c>
      <c r="R4451">
        <v>2.16</v>
      </c>
      <c r="S4451">
        <v>6.05</v>
      </c>
      <c r="T4451">
        <f t="shared" si="69"/>
        <v>17.28</v>
      </c>
    </row>
    <row r="4452" spans="1:20" x14ac:dyDescent="0.25">
      <c r="A4452">
        <v>4451</v>
      </c>
      <c r="B4452">
        <v>87692</v>
      </c>
      <c r="C4452" t="s">
        <v>999</v>
      </c>
      <c r="D4452" t="s">
        <v>20</v>
      </c>
      <c r="E4452" t="s">
        <v>39</v>
      </c>
      <c r="F4452" t="s">
        <v>31</v>
      </c>
      <c r="G4452" t="s">
        <v>93</v>
      </c>
      <c r="H4452" t="s">
        <v>78</v>
      </c>
      <c r="I4452" t="s">
        <v>28</v>
      </c>
      <c r="J4452" t="s">
        <v>36</v>
      </c>
      <c r="K4452" t="s">
        <v>98</v>
      </c>
      <c r="L4452" t="s">
        <v>192</v>
      </c>
      <c r="M4452" t="s">
        <v>102</v>
      </c>
      <c r="N4452" s="2">
        <v>41500</v>
      </c>
      <c r="O4452" s="2">
        <v>41501</v>
      </c>
      <c r="P4452">
        <v>25</v>
      </c>
      <c r="Q4452" s="1">
        <v>7.0000000000000007E-2</v>
      </c>
      <c r="R4452">
        <v>4.18</v>
      </c>
      <c r="S4452">
        <v>2.99</v>
      </c>
      <c r="T4452">
        <f t="shared" si="69"/>
        <v>104.5</v>
      </c>
    </row>
    <row r="4453" spans="1:20" x14ac:dyDescent="0.25">
      <c r="A4453">
        <v>4452</v>
      </c>
      <c r="B4453">
        <v>89403</v>
      </c>
      <c r="C4453" t="s">
        <v>2255</v>
      </c>
      <c r="D4453" t="s">
        <v>578</v>
      </c>
      <c r="E4453" t="s">
        <v>187</v>
      </c>
      <c r="F4453" t="s">
        <v>47</v>
      </c>
      <c r="G4453" t="s">
        <v>32</v>
      </c>
      <c r="H4453" t="s">
        <v>225</v>
      </c>
      <c r="I4453" t="s">
        <v>28</v>
      </c>
      <c r="J4453" t="s">
        <v>36</v>
      </c>
      <c r="K4453" t="s">
        <v>98</v>
      </c>
      <c r="L4453" t="s">
        <v>283</v>
      </c>
      <c r="M4453" t="s">
        <v>51</v>
      </c>
      <c r="N4453" s="2">
        <v>40561</v>
      </c>
      <c r="O4453" s="2">
        <v>40563</v>
      </c>
      <c r="P4453">
        <v>1</v>
      </c>
      <c r="Q4453" s="1">
        <v>0.01</v>
      </c>
      <c r="R4453">
        <v>200.98</v>
      </c>
      <c r="S4453">
        <v>23.76</v>
      </c>
      <c r="T4453">
        <f t="shared" si="69"/>
        <v>200.98</v>
      </c>
    </row>
    <row r="4454" spans="1:20" x14ac:dyDescent="0.25">
      <c r="A4454">
        <v>4453</v>
      </c>
      <c r="B4454">
        <v>87999</v>
      </c>
      <c r="C4454" t="s">
        <v>322</v>
      </c>
      <c r="D4454" t="s">
        <v>20</v>
      </c>
      <c r="E4454" t="s">
        <v>21</v>
      </c>
      <c r="F4454" t="s">
        <v>31</v>
      </c>
      <c r="G4454" t="s">
        <v>48</v>
      </c>
      <c r="H4454" t="s">
        <v>206</v>
      </c>
      <c r="I4454" t="s">
        <v>28</v>
      </c>
      <c r="J4454" t="s">
        <v>36</v>
      </c>
      <c r="K4454" t="s">
        <v>198</v>
      </c>
      <c r="L4454" t="s">
        <v>746</v>
      </c>
      <c r="M4454" t="s">
        <v>69</v>
      </c>
      <c r="N4454" s="2">
        <v>41471</v>
      </c>
      <c r="O4454" s="2">
        <v>41480</v>
      </c>
      <c r="P4454">
        <v>6</v>
      </c>
      <c r="Q4454" s="1">
        <v>0</v>
      </c>
      <c r="R4454">
        <v>599.99</v>
      </c>
      <c r="S4454">
        <v>24.49</v>
      </c>
      <c r="T4454">
        <f t="shared" si="69"/>
        <v>3599.94</v>
      </c>
    </row>
    <row r="4455" spans="1:20" x14ac:dyDescent="0.25">
      <c r="A4455">
        <v>4454</v>
      </c>
      <c r="B4455">
        <v>87999</v>
      </c>
      <c r="C4455" t="s">
        <v>322</v>
      </c>
      <c r="D4455" t="s">
        <v>20</v>
      </c>
      <c r="E4455" t="s">
        <v>39</v>
      </c>
      <c r="F4455" t="s">
        <v>31</v>
      </c>
      <c r="G4455" t="s">
        <v>48</v>
      </c>
      <c r="H4455" t="s">
        <v>49</v>
      </c>
      <c r="I4455" t="s">
        <v>28</v>
      </c>
      <c r="J4455" t="s">
        <v>36</v>
      </c>
      <c r="K4455" t="s">
        <v>105</v>
      </c>
      <c r="L4455" t="s">
        <v>192</v>
      </c>
      <c r="M4455" t="s">
        <v>255</v>
      </c>
      <c r="N4455" s="2">
        <v>41471</v>
      </c>
      <c r="O4455" s="2">
        <v>41480</v>
      </c>
      <c r="P4455">
        <v>13</v>
      </c>
      <c r="Q4455" s="1">
        <v>0.01</v>
      </c>
      <c r="R4455">
        <v>6.48</v>
      </c>
      <c r="S4455">
        <v>6.6</v>
      </c>
      <c r="T4455">
        <f t="shared" si="69"/>
        <v>84.240000000000009</v>
      </c>
    </row>
    <row r="4456" spans="1:20" x14ac:dyDescent="0.25">
      <c r="A4456">
        <v>4455</v>
      </c>
      <c r="B4456">
        <v>87999</v>
      </c>
      <c r="C4456" t="s">
        <v>322</v>
      </c>
      <c r="D4456" t="s">
        <v>20</v>
      </c>
      <c r="E4456" t="s">
        <v>39</v>
      </c>
      <c r="F4456" t="s">
        <v>31</v>
      </c>
      <c r="G4456" t="s">
        <v>48</v>
      </c>
      <c r="H4456" t="s">
        <v>49</v>
      </c>
      <c r="I4456" t="s">
        <v>28</v>
      </c>
      <c r="J4456" t="s">
        <v>36</v>
      </c>
      <c r="K4456" t="s">
        <v>74</v>
      </c>
      <c r="L4456" t="s">
        <v>44</v>
      </c>
      <c r="M4456" t="s">
        <v>69</v>
      </c>
      <c r="N4456" s="2">
        <v>41471</v>
      </c>
      <c r="O4456" s="2">
        <v>41480</v>
      </c>
      <c r="P4456">
        <v>14</v>
      </c>
      <c r="Q4456" s="1">
        <v>0.01</v>
      </c>
      <c r="R4456">
        <v>19.84</v>
      </c>
      <c r="S4456">
        <v>4.0999999999999996</v>
      </c>
      <c r="T4456">
        <f t="shared" si="69"/>
        <v>277.76</v>
      </c>
    </row>
    <row r="4457" spans="1:20" x14ac:dyDescent="0.25">
      <c r="A4457">
        <v>4456</v>
      </c>
      <c r="B4457">
        <v>86815</v>
      </c>
      <c r="C4457" t="s">
        <v>1005</v>
      </c>
      <c r="D4457" t="s">
        <v>20</v>
      </c>
      <c r="E4457" t="s">
        <v>21</v>
      </c>
      <c r="F4457" t="s">
        <v>22</v>
      </c>
      <c r="G4457" t="s">
        <v>48</v>
      </c>
      <c r="H4457" t="s">
        <v>33</v>
      </c>
      <c r="I4457" t="s">
        <v>28</v>
      </c>
      <c r="J4457" t="s">
        <v>36</v>
      </c>
      <c r="K4457" t="s">
        <v>1108</v>
      </c>
      <c r="L4457" t="s">
        <v>192</v>
      </c>
      <c r="M4457" t="s">
        <v>190</v>
      </c>
      <c r="N4457" s="2">
        <v>40503</v>
      </c>
      <c r="O4457" s="2">
        <v>40510</v>
      </c>
      <c r="P4457">
        <v>28</v>
      </c>
      <c r="Q4457" s="1">
        <v>0.09</v>
      </c>
      <c r="R4457">
        <v>50.98</v>
      </c>
      <c r="S4457">
        <v>6.5</v>
      </c>
      <c r="T4457">
        <f t="shared" si="69"/>
        <v>1427.4399999999998</v>
      </c>
    </row>
    <row r="4458" spans="1:20" x14ac:dyDescent="0.25">
      <c r="A4458">
        <v>4457</v>
      </c>
      <c r="B4458">
        <v>91169</v>
      </c>
      <c r="C4458" t="s">
        <v>1501</v>
      </c>
      <c r="D4458" t="s">
        <v>578</v>
      </c>
      <c r="E4458" t="s">
        <v>187</v>
      </c>
      <c r="F4458" t="s">
        <v>22</v>
      </c>
      <c r="G4458" t="s">
        <v>93</v>
      </c>
      <c r="H4458" t="s">
        <v>219</v>
      </c>
      <c r="I4458" t="s">
        <v>28</v>
      </c>
      <c r="J4458" t="s">
        <v>36</v>
      </c>
      <c r="K4458" t="s">
        <v>170</v>
      </c>
      <c r="L4458" t="s">
        <v>283</v>
      </c>
      <c r="M4458" t="s">
        <v>123</v>
      </c>
      <c r="N4458" s="2">
        <v>40937</v>
      </c>
      <c r="O4458" s="2">
        <v>40938</v>
      </c>
      <c r="P4458">
        <v>3</v>
      </c>
      <c r="Q4458" s="1">
        <v>0.06</v>
      </c>
      <c r="R4458">
        <v>113.98</v>
      </c>
      <c r="S4458">
        <v>30</v>
      </c>
      <c r="T4458">
        <f t="shared" si="69"/>
        <v>341.94</v>
      </c>
    </row>
    <row r="4459" spans="1:20" x14ac:dyDescent="0.25">
      <c r="A4459">
        <v>4458</v>
      </c>
      <c r="B4459">
        <v>90586</v>
      </c>
      <c r="C4459" t="s">
        <v>508</v>
      </c>
      <c r="D4459" t="s">
        <v>20</v>
      </c>
      <c r="E4459" t="s">
        <v>21</v>
      </c>
      <c r="F4459" t="s">
        <v>31</v>
      </c>
      <c r="G4459" t="s">
        <v>93</v>
      </c>
      <c r="H4459" t="s">
        <v>24</v>
      </c>
      <c r="I4459" t="s">
        <v>28</v>
      </c>
      <c r="J4459" t="s">
        <v>36</v>
      </c>
      <c r="K4459" t="s">
        <v>1254</v>
      </c>
      <c r="L4459" t="s">
        <v>26</v>
      </c>
      <c r="M4459" t="s">
        <v>178</v>
      </c>
      <c r="N4459" s="2">
        <v>41393</v>
      </c>
      <c r="O4459" s="2">
        <v>41395</v>
      </c>
      <c r="P4459">
        <v>8</v>
      </c>
      <c r="Q4459" s="1">
        <v>0</v>
      </c>
      <c r="R4459">
        <v>85.99</v>
      </c>
      <c r="S4459">
        <v>1.25</v>
      </c>
      <c r="T4459">
        <f t="shared" si="69"/>
        <v>687.92</v>
      </c>
    </row>
    <row r="4460" spans="1:20" x14ac:dyDescent="0.25">
      <c r="A4460">
        <v>4459</v>
      </c>
      <c r="B4460">
        <v>89836</v>
      </c>
      <c r="C4460" t="s">
        <v>1153</v>
      </c>
      <c r="D4460" t="s">
        <v>38</v>
      </c>
      <c r="E4460" t="s">
        <v>39</v>
      </c>
      <c r="F4460" t="s">
        <v>31</v>
      </c>
      <c r="G4460" t="s">
        <v>23</v>
      </c>
      <c r="H4460" t="s">
        <v>49</v>
      </c>
      <c r="I4460" t="s">
        <v>28</v>
      </c>
      <c r="J4460" t="s">
        <v>36</v>
      </c>
      <c r="K4460" t="s">
        <v>181</v>
      </c>
      <c r="L4460" t="s">
        <v>192</v>
      </c>
      <c r="M4460" t="s">
        <v>146</v>
      </c>
      <c r="N4460" s="2">
        <v>40387</v>
      </c>
      <c r="O4460" s="2">
        <v>40389</v>
      </c>
      <c r="P4460">
        <v>12</v>
      </c>
      <c r="Q4460" s="1">
        <v>0.01</v>
      </c>
      <c r="R4460">
        <v>60.97</v>
      </c>
      <c r="S4460">
        <v>4.5</v>
      </c>
      <c r="T4460">
        <f t="shared" si="69"/>
        <v>731.64</v>
      </c>
    </row>
    <row r="4461" spans="1:20" x14ac:dyDescent="0.25">
      <c r="A4461">
        <v>4460</v>
      </c>
      <c r="B4461">
        <v>89836</v>
      </c>
      <c r="C4461" t="s">
        <v>1535</v>
      </c>
      <c r="D4461" t="s">
        <v>578</v>
      </c>
      <c r="E4461" t="s">
        <v>187</v>
      </c>
      <c r="F4461" t="s">
        <v>31</v>
      </c>
      <c r="G4461" t="s">
        <v>23</v>
      </c>
      <c r="H4461" t="s">
        <v>225</v>
      </c>
      <c r="I4461" t="s">
        <v>28</v>
      </c>
      <c r="J4461" t="s">
        <v>36</v>
      </c>
      <c r="K4461" t="s">
        <v>231</v>
      </c>
      <c r="L4461" t="s">
        <v>283</v>
      </c>
      <c r="M4461" t="s">
        <v>178</v>
      </c>
      <c r="N4461" s="2">
        <v>40387</v>
      </c>
      <c r="O4461" s="2">
        <v>40388</v>
      </c>
      <c r="P4461">
        <v>14</v>
      </c>
      <c r="Q4461" s="1">
        <v>0</v>
      </c>
      <c r="R4461">
        <v>122.99</v>
      </c>
      <c r="S4461">
        <v>70.2</v>
      </c>
      <c r="T4461">
        <f t="shared" si="69"/>
        <v>1721.86</v>
      </c>
    </row>
    <row r="4462" spans="1:20" x14ac:dyDescent="0.25">
      <c r="A4462">
        <v>4461</v>
      </c>
      <c r="B4462">
        <v>90108</v>
      </c>
      <c r="C4462" t="s">
        <v>620</v>
      </c>
      <c r="D4462" t="s">
        <v>20</v>
      </c>
      <c r="E4462" t="s">
        <v>39</v>
      </c>
      <c r="F4462" t="s">
        <v>22</v>
      </c>
      <c r="G4462" t="s">
        <v>93</v>
      </c>
      <c r="H4462" t="s">
        <v>89</v>
      </c>
      <c r="I4462" t="s">
        <v>28</v>
      </c>
      <c r="J4462" t="s">
        <v>36</v>
      </c>
      <c r="K4462" t="s">
        <v>149</v>
      </c>
      <c r="L4462" t="s">
        <v>192</v>
      </c>
      <c r="M4462" t="s">
        <v>232</v>
      </c>
      <c r="N4462" s="2">
        <v>41014</v>
      </c>
      <c r="O4462" s="2">
        <v>41015</v>
      </c>
      <c r="P4462">
        <v>13</v>
      </c>
      <c r="Q4462" s="1">
        <v>0.09</v>
      </c>
      <c r="R4462">
        <v>15.67</v>
      </c>
      <c r="S4462">
        <v>1.39</v>
      </c>
      <c r="T4462">
        <f t="shared" si="69"/>
        <v>203.71</v>
      </c>
    </row>
    <row r="4463" spans="1:20" x14ac:dyDescent="0.25">
      <c r="A4463">
        <v>4462</v>
      </c>
      <c r="B4463">
        <v>90108</v>
      </c>
      <c r="C4463" t="s">
        <v>620</v>
      </c>
      <c r="D4463" t="s">
        <v>20</v>
      </c>
      <c r="E4463" t="s">
        <v>39</v>
      </c>
      <c r="F4463" t="s">
        <v>22</v>
      </c>
      <c r="G4463" t="s">
        <v>93</v>
      </c>
      <c r="H4463" t="s">
        <v>61</v>
      </c>
      <c r="I4463" t="s">
        <v>28</v>
      </c>
      <c r="J4463" t="s">
        <v>36</v>
      </c>
      <c r="K4463" t="s">
        <v>189</v>
      </c>
      <c r="L4463" t="s">
        <v>44</v>
      </c>
      <c r="M4463" t="s">
        <v>331</v>
      </c>
      <c r="N4463" s="2">
        <v>41014</v>
      </c>
      <c r="O4463" s="2">
        <v>41016</v>
      </c>
      <c r="P4463">
        <v>6</v>
      </c>
      <c r="Q4463" s="1">
        <v>0</v>
      </c>
      <c r="R4463">
        <v>2.88</v>
      </c>
      <c r="S4463">
        <v>0.7</v>
      </c>
      <c r="T4463">
        <f t="shared" si="69"/>
        <v>17.28</v>
      </c>
    </row>
    <row r="4464" spans="1:20" x14ac:dyDescent="0.25">
      <c r="A4464">
        <v>4463</v>
      </c>
      <c r="B4464">
        <v>91123</v>
      </c>
      <c r="C4464" t="s">
        <v>1110</v>
      </c>
      <c r="D4464" t="s">
        <v>20</v>
      </c>
      <c r="E4464" t="s">
        <v>21</v>
      </c>
      <c r="F4464" t="s">
        <v>31</v>
      </c>
      <c r="G4464" t="s">
        <v>32</v>
      </c>
      <c r="H4464" t="s">
        <v>206</v>
      </c>
      <c r="I4464" t="s">
        <v>28</v>
      </c>
      <c r="J4464" t="s">
        <v>36</v>
      </c>
      <c r="K4464" t="s">
        <v>25</v>
      </c>
      <c r="L4464" t="s">
        <v>706</v>
      </c>
      <c r="M4464" t="s">
        <v>255</v>
      </c>
      <c r="N4464" s="2">
        <v>40333</v>
      </c>
      <c r="O4464" s="2">
        <v>40335</v>
      </c>
      <c r="P4464">
        <v>1</v>
      </c>
      <c r="Q4464" s="1">
        <v>0</v>
      </c>
      <c r="R4464">
        <v>999.99</v>
      </c>
      <c r="S4464">
        <v>13.99</v>
      </c>
      <c r="T4464">
        <f t="shared" si="69"/>
        <v>999.99</v>
      </c>
    </row>
    <row r="4465" spans="1:20" x14ac:dyDescent="0.25">
      <c r="A4465">
        <v>4464</v>
      </c>
      <c r="B4465">
        <v>91123</v>
      </c>
      <c r="C4465" t="s">
        <v>1110</v>
      </c>
      <c r="D4465" t="s">
        <v>38</v>
      </c>
      <c r="E4465" t="s">
        <v>39</v>
      </c>
      <c r="F4465" t="s">
        <v>31</v>
      </c>
      <c r="G4465" t="s">
        <v>32</v>
      </c>
      <c r="H4465" t="s">
        <v>89</v>
      </c>
      <c r="I4465" t="s">
        <v>28</v>
      </c>
      <c r="J4465" t="s">
        <v>36</v>
      </c>
      <c r="K4465" t="s">
        <v>145</v>
      </c>
      <c r="L4465" t="s">
        <v>192</v>
      </c>
      <c r="M4465" t="s">
        <v>131</v>
      </c>
      <c r="N4465" s="2">
        <v>40333</v>
      </c>
      <c r="O4465" s="2">
        <v>40334</v>
      </c>
      <c r="P4465">
        <v>13</v>
      </c>
      <c r="Q4465" s="1">
        <v>0.05</v>
      </c>
      <c r="R4465">
        <v>6.48</v>
      </c>
      <c r="S4465">
        <v>5.14</v>
      </c>
      <c r="T4465">
        <f t="shared" si="69"/>
        <v>84.240000000000009</v>
      </c>
    </row>
    <row r="4466" spans="1:20" x14ac:dyDescent="0.25">
      <c r="A4466">
        <v>4465</v>
      </c>
      <c r="B4466">
        <v>89317</v>
      </c>
      <c r="C4466" t="s">
        <v>659</v>
      </c>
      <c r="D4466" t="s">
        <v>20</v>
      </c>
      <c r="E4466" t="s">
        <v>187</v>
      </c>
      <c r="F4466" t="s">
        <v>31</v>
      </c>
      <c r="G4466" t="s">
        <v>93</v>
      </c>
      <c r="H4466" t="s">
        <v>219</v>
      </c>
      <c r="I4466" t="s">
        <v>28</v>
      </c>
      <c r="J4466" t="s">
        <v>36</v>
      </c>
      <c r="K4466" t="s">
        <v>68</v>
      </c>
      <c r="L4466" t="s">
        <v>44</v>
      </c>
      <c r="M4466" t="s">
        <v>296</v>
      </c>
      <c r="N4466" s="2">
        <v>41350</v>
      </c>
      <c r="O4466" s="2">
        <v>41353</v>
      </c>
      <c r="P4466">
        <v>1</v>
      </c>
      <c r="Q4466" s="1">
        <v>0.02</v>
      </c>
      <c r="R4466">
        <v>7.59</v>
      </c>
      <c r="S4466">
        <v>4</v>
      </c>
      <c r="T4466">
        <f t="shared" si="69"/>
        <v>7.59</v>
      </c>
    </row>
    <row r="4467" spans="1:20" x14ac:dyDescent="0.25">
      <c r="A4467">
        <v>4466</v>
      </c>
      <c r="B4467">
        <v>89317</v>
      </c>
      <c r="C4467" t="s">
        <v>659</v>
      </c>
      <c r="D4467" t="s">
        <v>20</v>
      </c>
      <c r="E4467" t="s">
        <v>39</v>
      </c>
      <c r="F4467" t="s">
        <v>31</v>
      </c>
      <c r="G4467" t="s">
        <v>93</v>
      </c>
      <c r="H4467" t="s">
        <v>94</v>
      </c>
      <c r="I4467" t="s">
        <v>28</v>
      </c>
      <c r="J4467" t="s">
        <v>36</v>
      </c>
      <c r="K4467" t="s">
        <v>291</v>
      </c>
      <c r="L4467" t="s">
        <v>44</v>
      </c>
      <c r="M4467" t="s">
        <v>296</v>
      </c>
      <c r="N4467" s="2">
        <v>41350</v>
      </c>
      <c r="O4467" s="2">
        <v>41352</v>
      </c>
      <c r="P4467">
        <v>9</v>
      </c>
      <c r="Q4467" s="1">
        <v>0.09</v>
      </c>
      <c r="R4467">
        <v>5.43</v>
      </c>
      <c r="S4467">
        <v>0.95</v>
      </c>
      <c r="T4467">
        <f t="shared" si="69"/>
        <v>48.87</v>
      </c>
    </row>
    <row r="4468" spans="1:20" x14ac:dyDescent="0.25">
      <c r="A4468">
        <v>4467</v>
      </c>
      <c r="B4468">
        <v>89317</v>
      </c>
      <c r="C4468" t="s">
        <v>659</v>
      </c>
      <c r="D4468" t="s">
        <v>20</v>
      </c>
      <c r="E4468" t="s">
        <v>39</v>
      </c>
      <c r="F4468" t="s">
        <v>31</v>
      </c>
      <c r="G4468" t="s">
        <v>93</v>
      </c>
      <c r="H4468" t="s">
        <v>61</v>
      </c>
      <c r="I4468" t="s">
        <v>28</v>
      </c>
      <c r="J4468" t="s">
        <v>36</v>
      </c>
      <c r="K4468" t="s">
        <v>116</v>
      </c>
      <c r="L4468" t="s">
        <v>746</v>
      </c>
      <c r="M4468" t="s">
        <v>296</v>
      </c>
      <c r="N4468" s="2">
        <v>41350</v>
      </c>
      <c r="O4468" s="2">
        <v>41352</v>
      </c>
      <c r="P4468">
        <v>9</v>
      </c>
      <c r="Q4468" s="1">
        <v>0.06</v>
      </c>
      <c r="R4468">
        <v>279.48</v>
      </c>
      <c r="S4468">
        <v>35</v>
      </c>
      <c r="T4468">
        <f t="shared" si="69"/>
        <v>2515.3200000000002</v>
      </c>
    </row>
    <row r="4469" spans="1:20" x14ac:dyDescent="0.25">
      <c r="A4469">
        <v>4468</v>
      </c>
      <c r="B4469">
        <v>90182</v>
      </c>
      <c r="C4469" t="s">
        <v>696</v>
      </c>
      <c r="D4469" t="s">
        <v>20</v>
      </c>
      <c r="E4469" t="s">
        <v>21</v>
      </c>
      <c r="F4469" t="s">
        <v>47</v>
      </c>
      <c r="G4469" t="s">
        <v>48</v>
      </c>
      <c r="H4469" t="s">
        <v>203</v>
      </c>
      <c r="I4469" t="s">
        <v>28</v>
      </c>
      <c r="J4469" t="s">
        <v>36</v>
      </c>
      <c r="K4469" t="s">
        <v>1108</v>
      </c>
      <c r="L4469" t="s">
        <v>26</v>
      </c>
      <c r="M4469" t="s">
        <v>51</v>
      </c>
      <c r="N4469" s="2">
        <v>41338</v>
      </c>
      <c r="O4469" s="2">
        <v>41340</v>
      </c>
      <c r="P4469">
        <v>11</v>
      </c>
      <c r="Q4469" s="1">
        <v>0.05</v>
      </c>
      <c r="R4469">
        <v>8.5</v>
      </c>
      <c r="S4469">
        <v>1.99</v>
      </c>
      <c r="T4469">
        <f t="shared" si="69"/>
        <v>93.5</v>
      </c>
    </row>
    <row r="4470" spans="1:20" x14ac:dyDescent="0.25">
      <c r="A4470">
        <v>4469</v>
      </c>
      <c r="B4470">
        <v>90281</v>
      </c>
      <c r="C4470" t="s">
        <v>1109</v>
      </c>
      <c r="D4470" t="s">
        <v>20</v>
      </c>
      <c r="E4470" t="s">
        <v>21</v>
      </c>
      <c r="F4470" t="s">
        <v>31</v>
      </c>
      <c r="G4470" t="s">
        <v>32</v>
      </c>
      <c r="H4470" t="s">
        <v>206</v>
      </c>
      <c r="I4470" t="s">
        <v>28</v>
      </c>
      <c r="J4470" t="s">
        <v>36</v>
      </c>
      <c r="K4470" t="s">
        <v>201</v>
      </c>
      <c r="L4470" t="s">
        <v>26</v>
      </c>
      <c r="M4470" t="s">
        <v>631</v>
      </c>
      <c r="N4470" s="2">
        <v>41036</v>
      </c>
      <c r="O4470" s="2">
        <v>41037</v>
      </c>
      <c r="P4470">
        <v>3</v>
      </c>
      <c r="Q4470" s="1">
        <v>0.09</v>
      </c>
      <c r="R4470">
        <v>4.7699999999999996</v>
      </c>
      <c r="S4470">
        <v>2.39</v>
      </c>
      <c r="T4470">
        <f t="shared" si="69"/>
        <v>14.309999999999999</v>
      </c>
    </row>
    <row r="4471" spans="1:20" x14ac:dyDescent="0.25">
      <c r="A4471">
        <v>4470</v>
      </c>
      <c r="B4471">
        <v>88054</v>
      </c>
      <c r="C4471" t="s">
        <v>540</v>
      </c>
      <c r="D4471" t="s">
        <v>20</v>
      </c>
      <c r="E4471" t="s">
        <v>39</v>
      </c>
      <c r="F4471" t="s">
        <v>22</v>
      </c>
      <c r="G4471" t="s">
        <v>23</v>
      </c>
      <c r="H4471" t="s">
        <v>49</v>
      </c>
      <c r="I4471" t="s">
        <v>28</v>
      </c>
      <c r="J4471" t="s">
        <v>36</v>
      </c>
      <c r="K4471" t="s">
        <v>189</v>
      </c>
      <c r="L4471" t="s">
        <v>192</v>
      </c>
      <c r="M4471" t="s">
        <v>326</v>
      </c>
      <c r="N4471" s="2">
        <v>41167</v>
      </c>
      <c r="O4471" s="2">
        <v>41169</v>
      </c>
      <c r="P4471">
        <v>17</v>
      </c>
      <c r="Q4471" s="1">
        <v>0.03</v>
      </c>
      <c r="R4471">
        <v>7.3</v>
      </c>
      <c r="S4471">
        <v>7.72</v>
      </c>
      <c r="T4471">
        <f t="shared" si="69"/>
        <v>124.1</v>
      </c>
    </row>
    <row r="4472" spans="1:20" x14ac:dyDescent="0.25">
      <c r="A4472">
        <v>4471</v>
      </c>
      <c r="B4472">
        <v>88054</v>
      </c>
      <c r="C4472" t="s">
        <v>540</v>
      </c>
      <c r="D4472" t="s">
        <v>20</v>
      </c>
      <c r="E4472" t="s">
        <v>21</v>
      </c>
      <c r="F4472" t="s">
        <v>22</v>
      </c>
      <c r="G4472" t="s">
        <v>23</v>
      </c>
      <c r="H4472" t="s">
        <v>33</v>
      </c>
      <c r="I4472" t="s">
        <v>28</v>
      </c>
      <c r="J4472" t="s">
        <v>36</v>
      </c>
      <c r="K4472" t="s">
        <v>204</v>
      </c>
      <c r="L4472" t="s">
        <v>26</v>
      </c>
      <c r="M4472" t="s">
        <v>294</v>
      </c>
      <c r="N4472" s="2">
        <v>41167</v>
      </c>
      <c r="O4472" s="2">
        <v>41169</v>
      </c>
      <c r="P4472">
        <v>7</v>
      </c>
      <c r="Q4472" s="1">
        <v>0</v>
      </c>
      <c r="R4472">
        <v>29.89</v>
      </c>
      <c r="S4472">
        <v>1.99</v>
      </c>
      <c r="T4472">
        <f t="shared" si="69"/>
        <v>209.23000000000002</v>
      </c>
    </row>
    <row r="4473" spans="1:20" x14ac:dyDescent="0.25">
      <c r="A4473">
        <v>4472</v>
      </c>
      <c r="B4473">
        <v>89633</v>
      </c>
      <c r="C4473" t="s">
        <v>140</v>
      </c>
      <c r="D4473" t="s">
        <v>20</v>
      </c>
      <c r="E4473" t="s">
        <v>187</v>
      </c>
      <c r="F4473" t="s">
        <v>31</v>
      </c>
      <c r="G4473" t="s">
        <v>93</v>
      </c>
      <c r="H4473" t="s">
        <v>219</v>
      </c>
      <c r="I4473" t="s">
        <v>28</v>
      </c>
      <c r="J4473" t="s">
        <v>36</v>
      </c>
      <c r="K4473" t="s">
        <v>116</v>
      </c>
      <c r="L4473" t="s">
        <v>746</v>
      </c>
      <c r="M4473" t="s">
        <v>143</v>
      </c>
      <c r="N4473" s="2">
        <v>41343</v>
      </c>
      <c r="O4473" s="2">
        <v>41344</v>
      </c>
      <c r="P4473">
        <v>4</v>
      </c>
      <c r="Q4473" s="1">
        <v>0</v>
      </c>
      <c r="R4473">
        <v>136.97999999999999</v>
      </c>
      <c r="S4473">
        <v>24.49</v>
      </c>
      <c r="T4473">
        <f t="shared" si="69"/>
        <v>547.91999999999996</v>
      </c>
    </row>
    <row r="4474" spans="1:20" x14ac:dyDescent="0.25">
      <c r="A4474">
        <v>4473</v>
      </c>
      <c r="B4474">
        <v>89633</v>
      </c>
      <c r="C4474" t="s">
        <v>140</v>
      </c>
      <c r="D4474" t="s">
        <v>20</v>
      </c>
      <c r="E4474" t="s">
        <v>39</v>
      </c>
      <c r="F4474" t="s">
        <v>31</v>
      </c>
      <c r="G4474" t="s">
        <v>93</v>
      </c>
      <c r="H4474" t="s">
        <v>78</v>
      </c>
      <c r="I4474" t="s">
        <v>28</v>
      </c>
      <c r="J4474" t="s">
        <v>36</v>
      </c>
      <c r="K4474" t="s">
        <v>50</v>
      </c>
      <c r="L4474" t="s">
        <v>44</v>
      </c>
      <c r="M4474" t="s">
        <v>141</v>
      </c>
      <c r="N4474" s="2">
        <v>41343</v>
      </c>
      <c r="O4474" s="2">
        <v>41345</v>
      </c>
      <c r="P4474">
        <v>1</v>
      </c>
      <c r="Q4474" s="1">
        <v>0.1</v>
      </c>
      <c r="R4474">
        <v>1.48</v>
      </c>
      <c r="S4474">
        <v>0.7</v>
      </c>
      <c r="T4474">
        <f t="shared" si="69"/>
        <v>1.48</v>
      </c>
    </row>
    <row r="4475" spans="1:20" x14ac:dyDescent="0.25">
      <c r="A4475">
        <v>4474</v>
      </c>
      <c r="B4475">
        <v>91026</v>
      </c>
      <c r="C4475" t="s">
        <v>1201</v>
      </c>
      <c r="D4475" t="s">
        <v>20</v>
      </c>
      <c r="E4475" t="s">
        <v>39</v>
      </c>
      <c r="F4475" t="s">
        <v>22</v>
      </c>
      <c r="G4475" t="s">
        <v>48</v>
      </c>
      <c r="H4475" t="s">
        <v>89</v>
      </c>
      <c r="I4475" t="s">
        <v>28</v>
      </c>
      <c r="J4475" t="s">
        <v>36</v>
      </c>
      <c r="K4475" t="s">
        <v>165</v>
      </c>
      <c r="L4475" t="s">
        <v>192</v>
      </c>
      <c r="M4475" t="s">
        <v>246</v>
      </c>
      <c r="N4475" s="2">
        <v>40816</v>
      </c>
      <c r="O4475" s="2">
        <v>40820</v>
      </c>
      <c r="P4475">
        <v>1</v>
      </c>
      <c r="Q4475" s="1">
        <v>0.05</v>
      </c>
      <c r="R4475">
        <v>4.9800000000000004</v>
      </c>
      <c r="S4475">
        <v>7.44</v>
      </c>
      <c r="T4475">
        <f t="shared" si="69"/>
        <v>4.9800000000000004</v>
      </c>
    </row>
    <row r="4476" spans="1:20" x14ac:dyDescent="0.25">
      <c r="A4476">
        <v>4475</v>
      </c>
      <c r="B4476">
        <v>86117</v>
      </c>
      <c r="C4476" t="s">
        <v>1026</v>
      </c>
      <c r="D4476" t="s">
        <v>578</v>
      </c>
      <c r="E4476" t="s">
        <v>187</v>
      </c>
      <c r="F4476" t="s">
        <v>31</v>
      </c>
      <c r="G4476" t="s">
        <v>41</v>
      </c>
      <c r="H4476" t="s">
        <v>225</v>
      </c>
      <c r="I4476" t="s">
        <v>28</v>
      </c>
      <c r="J4476" t="s">
        <v>36</v>
      </c>
      <c r="K4476" t="s">
        <v>226</v>
      </c>
      <c r="L4476" t="s">
        <v>283</v>
      </c>
      <c r="M4476" t="s">
        <v>255</v>
      </c>
      <c r="N4476" s="2">
        <v>41614</v>
      </c>
      <c r="O4476" s="2">
        <v>41617</v>
      </c>
      <c r="P4476">
        <v>2</v>
      </c>
      <c r="Q4476" s="1">
        <v>0.09</v>
      </c>
      <c r="R4476">
        <v>180.98</v>
      </c>
      <c r="S4476">
        <v>26.2</v>
      </c>
      <c r="T4476">
        <f t="shared" si="69"/>
        <v>361.96</v>
      </c>
    </row>
    <row r="4477" spans="1:20" x14ac:dyDescent="0.25">
      <c r="A4477">
        <v>4476</v>
      </c>
      <c r="B4477">
        <v>86104</v>
      </c>
      <c r="C4477" t="s">
        <v>1026</v>
      </c>
      <c r="D4477" t="s">
        <v>20</v>
      </c>
      <c r="E4477" t="s">
        <v>39</v>
      </c>
      <c r="F4477" t="s">
        <v>31</v>
      </c>
      <c r="G4477" t="s">
        <v>41</v>
      </c>
      <c r="H4477" t="s">
        <v>94</v>
      </c>
      <c r="I4477" t="s">
        <v>28</v>
      </c>
      <c r="J4477" t="s">
        <v>36</v>
      </c>
      <c r="K4477" t="s">
        <v>165</v>
      </c>
      <c r="L4477" t="s">
        <v>192</v>
      </c>
      <c r="M4477" t="s">
        <v>255</v>
      </c>
      <c r="N4477" s="2">
        <v>40518</v>
      </c>
      <c r="O4477" s="2">
        <v>40519</v>
      </c>
      <c r="P4477">
        <v>12</v>
      </c>
      <c r="Q4477" s="1">
        <v>0</v>
      </c>
      <c r="R4477">
        <v>6.48</v>
      </c>
      <c r="S4477">
        <v>5.19</v>
      </c>
      <c r="T4477">
        <f t="shared" si="69"/>
        <v>77.760000000000005</v>
      </c>
    </row>
    <row r="4478" spans="1:20" x14ac:dyDescent="0.25">
      <c r="A4478">
        <v>4477</v>
      </c>
      <c r="B4478">
        <v>88349</v>
      </c>
      <c r="C4478" t="s">
        <v>736</v>
      </c>
      <c r="D4478" t="s">
        <v>20</v>
      </c>
      <c r="E4478" t="s">
        <v>187</v>
      </c>
      <c r="F4478" t="s">
        <v>31</v>
      </c>
      <c r="G4478" t="s">
        <v>93</v>
      </c>
      <c r="H4478" t="s">
        <v>188</v>
      </c>
      <c r="I4478" t="s">
        <v>28</v>
      </c>
      <c r="J4478" t="s">
        <v>36</v>
      </c>
      <c r="K4478" t="s">
        <v>158</v>
      </c>
      <c r="L4478" t="s">
        <v>706</v>
      </c>
      <c r="M4478" t="s">
        <v>69</v>
      </c>
      <c r="N4478" s="2">
        <v>40553</v>
      </c>
      <c r="O4478" s="2">
        <v>40554</v>
      </c>
      <c r="P4478">
        <v>3</v>
      </c>
      <c r="Q4478" s="1">
        <v>0.04</v>
      </c>
      <c r="R4478">
        <v>92.23</v>
      </c>
      <c r="S4478">
        <v>39.61</v>
      </c>
      <c r="T4478">
        <f t="shared" si="69"/>
        <v>276.69</v>
      </c>
    </row>
    <row r="4479" spans="1:20" x14ac:dyDescent="0.25">
      <c r="A4479">
        <v>4478</v>
      </c>
      <c r="B4479">
        <v>88349</v>
      </c>
      <c r="C4479" t="s">
        <v>736</v>
      </c>
      <c r="D4479" t="s">
        <v>38</v>
      </c>
      <c r="E4479" t="s">
        <v>39</v>
      </c>
      <c r="F4479" t="s">
        <v>31</v>
      </c>
      <c r="G4479" t="s">
        <v>93</v>
      </c>
      <c r="H4479" t="s">
        <v>42</v>
      </c>
      <c r="I4479" t="s">
        <v>28</v>
      </c>
      <c r="J4479" t="s">
        <v>36</v>
      </c>
      <c r="K4479" t="s">
        <v>71</v>
      </c>
      <c r="L4479" t="s">
        <v>44</v>
      </c>
      <c r="M4479" t="s">
        <v>131</v>
      </c>
      <c r="N4479" s="2">
        <v>40553</v>
      </c>
      <c r="O4479" s="2">
        <v>40553</v>
      </c>
      <c r="P4479">
        <v>9</v>
      </c>
      <c r="Q4479" s="1">
        <v>0.09</v>
      </c>
      <c r="R4479">
        <v>3.28</v>
      </c>
      <c r="S4479">
        <v>5</v>
      </c>
      <c r="T4479">
        <f t="shared" si="69"/>
        <v>29.52</v>
      </c>
    </row>
    <row r="4480" spans="1:20" x14ac:dyDescent="0.25">
      <c r="A4480">
        <v>4479</v>
      </c>
      <c r="B4480">
        <v>86804</v>
      </c>
      <c r="C4480" t="s">
        <v>621</v>
      </c>
      <c r="D4480" t="s">
        <v>578</v>
      </c>
      <c r="E4480" t="s">
        <v>187</v>
      </c>
      <c r="F4480" t="s">
        <v>47</v>
      </c>
      <c r="G4480" t="s">
        <v>48</v>
      </c>
      <c r="H4480" t="s">
        <v>219</v>
      </c>
      <c r="I4480" t="s">
        <v>28</v>
      </c>
      <c r="J4480" t="s">
        <v>36</v>
      </c>
      <c r="K4480" t="s">
        <v>101</v>
      </c>
      <c r="L4480" t="s">
        <v>283</v>
      </c>
      <c r="M4480" t="s">
        <v>134</v>
      </c>
      <c r="N4480" s="2">
        <v>41453</v>
      </c>
      <c r="O4480" s="2">
        <v>41460</v>
      </c>
      <c r="P4480">
        <v>18</v>
      </c>
      <c r="Q4480" s="1">
        <v>0.06</v>
      </c>
      <c r="R4480">
        <v>216.6</v>
      </c>
      <c r="S4480">
        <v>64.2</v>
      </c>
      <c r="T4480">
        <f t="shared" si="69"/>
        <v>3898.7999999999997</v>
      </c>
    </row>
    <row r="4481" spans="1:20" x14ac:dyDescent="0.25">
      <c r="A4481">
        <v>4480</v>
      </c>
      <c r="B4481">
        <v>86804</v>
      </c>
      <c r="C4481" t="s">
        <v>621</v>
      </c>
      <c r="D4481" t="s">
        <v>20</v>
      </c>
      <c r="E4481" t="s">
        <v>187</v>
      </c>
      <c r="F4481" t="s">
        <v>47</v>
      </c>
      <c r="G4481" t="s">
        <v>48</v>
      </c>
      <c r="H4481" t="s">
        <v>225</v>
      </c>
      <c r="I4481" t="s">
        <v>28</v>
      </c>
      <c r="J4481" t="s">
        <v>36</v>
      </c>
      <c r="K4481" t="s">
        <v>248</v>
      </c>
      <c r="L4481" t="s">
        <v>746</v>
      </c>
      <c r="M4481" t="s">
        <v>160</v>
      </c>
      <c r="N4481" s="2">
        <v>41453</v>
      </c>
      <c r="O4481" s="2">
        <v>41458</v>
      </c>
      <c r="P4481">
        <v>10</v>
      </c>
      <c r="Q4481" s="1">
        <v>0</v>
      </c>
      <c r="R4481">
        <v>140.81</v>
      </c>
      <c r="S4481">
        <v>24.49</v>
      </c>
      <c r="T4481">
        <f t="shared" si="69"/>
        <v>1408.1</v>
      </c>
    </row>
    <row r="4482" spans="1:20" x14ac:dyDescent="0.25">
      <c r="A4482">
        <v>4481</v>
      </c>
      <c r="B4482">
        <v>90770</v>
      </c>
      <c r="C4482" t="s">
        <v>112</v>
      </c>
      <c r="D4482" t="s">
        <v>578</v>
      </c>
      <c r="E4482" t="s">
        <v>187</v>
      </c>
      <c r="F4482" t="s">
        <v>31</v>
      </c>
      <c r="G4482" t="s">
        <v>23</v>
      </c>
      <c r="H4482" t="s">
        <v>225</v>
      </c>
      <c r="I4482" t="s">
        <v>28</v>
      </c>
      <c r="J4482" t="s">
        <v>36</v>
      </c>
      <c r="K4482" t="s">
        <v>158</v>
      </c>
      <c r="L4482" t="s">
        <v>330</v>
      </c>
      <c r="M4482" t="s">
        <v>296</v>
      </c>
      <c r="N4482" s="2">
        <v>41322</v>
      </c>
      <c r="O4482" s="2">
        <v>41324</v>
      </c>
      <c r="P4482">
        <v>4</v>
      </c>
      <c r="Q4482" s="1">
        <v>0</v>
      </c>
      <c r="R4482">
        <v>100.98</v>
      </c>
      <c r="S4482">
        <v>56.22</v>
      </c>
      <c r="T4482">
        <f t="shared" si="69"/>
        <v>403.92</v>
      </c>
    </row>
    <row r="4483" spans="1:20" x14ac:dyDescent="0.25">
      <c r="A4483">
        <v>4482</v>
      </c>
      <c r="B4483">
        <v>90770</v>
      </c>
      <c r="C4483" t="s">
        <v>112</v>
      </c>
      <c r="D4483" t="s">
        <v>20</v>
      </c>
      <c r="E4483" t="s">
        <v>187</v>
      </c>
      <c r="F4483" t="s">
        <v>31</v>
      </c>
      <c r="G4483" t="s">
        <v>23</v>
      </c>
      <c r="H4483" t="s">
        <v>219</v>
      </c>
      <c r="I4483" t="s">
        <v>28</v>
      </c>
      <c r="J4483" t="s">
        <v>36</v>
      </c>
      <c r="K4483" t="s">
        <v>101</v>
      </c>
      <c r="L4483" t="s">
        <v>192</v>
      </c>
      <c r="M4483" t="s">
        <v>131</v>
      </c>
      <c r="N4483" s="2">
        <v>41322</v>
      </c>
      <c r="O4483" s="2">
        <v>41323</v>
      </c>
      <c r="P4483">
        <v>2</v>
      </c>
      <c r="Q4483" s="1">
        <v>0.06</v>
      </c>
      <c r="R4483">
        <v>14.58</v>
      </c>
      <c r="S4483">
        <v>57.4</v>
      </c>
      <c r="T4483">
        <f t="shared" ref="T4483:T4546" si="70">R4483*P4483</f>
        <v>29.16</v>
      </c>
    </row>
    <row r="4484" spans="1:20" x14ac:dyDescent="0.25">
      <c r="A4484">
        <v>4483</v>
      </c>
      <c r="B4484">
        <v>87239</v>
      </c>
      <c r="C4484" t="s">
        <v>911</v>
      </c>
      <c r="D4484" t="s">
        <v>20</v>
      </c>
      <c r="E4484" t="s">
        <v>39</v>
      </c>
      <c r="F4484" t="s">
        <v>31</v>
      </c>
      <c r="G4484" t="s">
        <v>41</v>
      </c>
      <c r="H4484" t="s">
        <v>94</v>
      </c>
      <c r="I4484" t="s">
        <v>28</v>
      </c>
      <c r="J4484" t="s">
        <v>36</v>
      </c>
      <c r="K4484" t="s">
        <v>163</v>
      </c>
      <c r="L4484" t="s">
        <v>192</v>
      </c>
      <c r="M4484" t="s">
        <v>35</v>
      </c>
      <c r="N4484" s="2">
        <v>41593</v>
      </c>
      <c r="O4484" s="2">
        <v>41594</v>
      </c>
      <c r="P4484">
        <v>3</v>
      </c>
      <c r="Q4484" s="1">
        <v>0</v>
      </c>
      <c r="R4484">
        <v>3.89</v>
      </c>
      <c r="S4484">
        <v>7.01</v>
      </c>
      <c r="T4484">
        <f t="shared" si="70"/>
        <v>11.67</v>
      </c>
    </row>
    <row r="4485" spans="1:20" x14ac:dyDescent="0.25">
      <c r="A4485">
        <v>4484</v>
      </c>
      <c r="B4485">
        <v>87239</v>
      </c>
      <c r="C4485" t="s">
        <v>911</v>
      </c>
      <c r="D4485" t="s">
        <v>20</v>
      </c>
      <c r="E4485" t="s">
        <v>187</v>
      </c>
      <c r="F4485" t="s">
        <v>31</v>
      </c>
      <c r="G4485" t="s">
        <v>41</v>
      </c>
      <c r="H4485" t="s">
        <v>188</v>
      </c>
      <c r="I4485" t="s">
        <v>28</v>
      </c>
      <c r="J4485" t="s">
        <v>36</v>
      </c>
      <c r="K4485" t="s">
        <v>68</v>
      </c>
      <c r="L4485" t="s">
        <v>746</v>
      </c>
      <c r="M4485" t="s">
        <v>35</v>
      </c>
      <c r="N4485" s="2">
        <v>41593</v>
      </c>
      <c r="O4485" s="2">
        <v>41594</v>
      </c>
      <c r="P4485">
        <v>6</v>
      </c>
      <c r="Q4485" s="1">
        <v>0.01</v>
      </c>
      <c r="R4485">
        <v>88.84</v>
      </c>
      <c r="S4485">
        <v>20.79</v>
      </c>
      <c r="T4485">
        <f t="shared" si="70"/>
        <v>533.04</v>
      </c>
    </row>
    <row r="4486" spans="1:20" x14ac:dyDescent="0.25">
      <c r="A4486">
        <v>4485</v>
      </c>
      <c r="B4486">
        <v>87239</v>
      </c>
      <c r="C4486" t="s">
        <v>911</v>
      </c>
      <c r="D4486" t="s">
        <v>20</v>
      </c>
      <c r="E4486" t="s">
        <v>21</v>
      </c>
      <c r="F4486" t="s">
        <v>31</v>
      </c>
      <c r="G4486" t="s">
        <v>41</v>
      </c>
      <c r="H4486" t="s">
        <v>203</v>
      </c>
      <c r="I4486" t="s">
        <v>28</v>
      </c>
      <c r="J4486" t="s">
        <v>36</v>
      </c>
      <c r="K4486" t="s">
        <v>213</v>
      </c>
      <c r="L4486" t="s">
        <v>192</v>
      </c>
      <c r="M4486" t="s">
        <v>35</v>
      </c>
      <c r="N4486" s="2">
        <v>41593</v>
      </c>
      <c r="O4486" s="2">
        <v>41594</v>
      </c>
      <c r="P4486">
        <v>9</v>
      </c>
      <c r="Q4486" s="1">
        <v>0.02</v>
      </c>
      <c r="R4486">
        <v>115.99</v>
      </c>
      <c r="S4486">
        <v>5.99</v>
      </c>
      <c r="T4486">
        <f t="shared" si="70"/>
        <v>1043.9099999999999</v>
      </c>
    </row>
    <row r="4487" spans="1:20" x14ac:dyDescent="0.25">
      <c r="A4487">
        <v>4486</v>
      </c>
      <c r="B4487">
        <v>91296</v>
      </c>
      <c r="C4487" t="s">
        <v>636</v>
      </c>
      <c r="D4487" t="s">
        <v>20</v>
      </c>
      <c r="E4487" t="s">
        <v>21</v>
      </c>
      <c r="F4487" t="s">
        <v>22</v>
      </c>
      <c r="G4487" t="s">
        <v>93</v>
      </c>
      <c r="H4487" t="s">
        <v>33</v>
      </c>
      <c r="I4487" t="s">
        <v>28</v>
      </c>
      <c r="J4487" t="s">
        <v>36</v>
      </c>
      <c r="K4487" t="s">
        <v>1447</v>
      </c>
      <c r="L4487" t="s">
        <v>192</v>
      </c>
      <c r="M4487" t="s">
        <v>182</v>
      </c>
      <c r="N4487" s="2">
        <v>40201</v>
      </c>
      <c r="O4487" s="2">
        <v>40203</v>
      </c>
      <c r="P4487">
        <v>5</v>
      </c>
      <c r="Q4487" s="1">
        <v>0.01</v>
      </c>
      <c r="R4487">
        <v>73.98</v>
      </c>
      <c r="S4487">
        <v>12.14</v>
      </c>
      <c r="T4487">
        <f t="shared" si="70"/>
        <v>369.90000000000003</v>
      </c>
    </row>
    <row r="4488" spans="1:20" x14ac:dyDescent="0.25">
      <c r="A4488">
        <v>4487</v>
      </c>
      <c r="B4488">
        <v>89798</v>
      </c>
      <c r="C4488" t="s">
        <v>637</v>
      </c>
      <c r="D4488" t="s">
        <v>20</v>
      </c>
      <c r="E4488" t="s">
        <v>39</v>
      </c>
      <c r="F4488" t="s">
        <v>40</v>
      </c>
      <c r="G4488" t="s">
        <v>32</v>
      </c>
      <c r="H4488" t="s">
        <v>54</v>
      </c>
      <c r="I4488" t="s">
        <v>28</v>
      </c>
      <c r="J4488" t="s">
        <v>36</v>
      </c>
      <c r="K4488" t="s">
        <v>55</v>
      </c>
      <c r="L4488" t="s">
        <v>192</v>
      </c>
      <c r="M4488" t="s">
        <v>75</v>
      </c>
      <c r="N4488" s="2">
        <v>41056</v>
      </c>
      <c r="O4488" s="2">
        <v>41058</v>
      </c>
      <c r="P4488">
        <v>8</v>
      </c>
      <c r="Q4488" s="1">
        <v>0</v>
      </c>
      <c r="R4488">
        <v>9.7100000000000009</v>
      </c>
      <c r="S4488">
        <v>9.4499999999999993</v>
      </c>
      <c r="T4488">
        <f t="shared" si="70"/>
        <v>77.680000000000007</v>
      </c>
    </row>
    <row r="4489" spans="1:20" x14ac:dyDescent="0.25">
      <c r="A4489">
        <v>4488</v>
      </c>
      <c r="B4489">
        <v>89113</v>
      </c>
      <c r="C4489" t="s">
        <v>1279</v>
      </c>
      <c r="D4489" t="s">
        <v>20</v>
      </c>
      <c r="E4489" t="s">
        <v>39</v>
      </c>
      <c r="F4489" t="s">
        <v>31</v>
      </c>
      <c r="G4489" t="s">
        <v>32</v>
      </c>
      <c r="H4489" t="s">
        <v>49</v>
      </c>
      <c r="I4489" t="s">
        <v>28</v>
      </c>
      <c r="J4489" t="s">
        <v>36</v>
      </c>
      <c r="K4489" t="s">
        <v>105</v>
      </c>
      <c r="L4489" t="s">
        <v>192</v>
      </c>
      <c r="M4489" t="s">
        <v>143</v>
      </c>
      <c r="N4489" s="2">
        <v>40792</v>
      </c>
      <c r="O4489" s="2">
        <v>40794</v>
      </c>
      <c r="P4489">
        <v>9</v>
      </c>
      <c r="Q4489" s="1">
        <v>0.05</v>
      </c>
      <c r="R4489">
        <v>5.18</v>
      </c>
      <c r="S4489">
        <v>5.74</v>
      </c>
      <c r="T4489">
        <f t="shared" si="70"/>
        <v>46.62</v>
      </c>
    </row>
    <row r="4490" spans="1:20" x14ac:dyDescent="0.25">
      <c r="A4490">
        <v>4489</v>
      </c>
      <c r="B4490">
        <v>90014</v>
      </c>
      <c r="C4490" t="s">
        <v>1233</v>
      </c>
      <c r="D4490" t="s">
        <v>578</v>
      </c>
      <c r="E4490" t="s">
        <v>187</v>
      </c>
      <c r="F4490" t="s">
        <v>31</v>
      </c>
      <c r="G4490" t="s">
        <v>32</v>
      </c>
      <c r="H4490" t="s">
        <v>225</v>
      </c>
      <c r="I4490" t="s">
        <v>28</v>
      </c>
      <c r="J4490" t="s">
        <v>36</v>
      </c>
      <c r="K4490" t="s">
        <v>189</v>
      </c>
      <c r="L4490" t="s">
        <v>330</v>
      </c>
      <c r="M4490" t="s">
        <v>121</v>
      </c>
      <c r="N4490" s="2">
        <v>40740</v>
      </c>
      <c r="O4490" s="2">
        <v>40742</v>
      </c>
      <c r="P4490">
        <v>14</v>
      </c>
      <c r="Q4490" s="1">
        <v>0.08</v>
      </c>
      <c r="R4490">
        <v>124.49</v>
      </c>
      <c r="S4490">
        <v>51.94</v>
      </c>
      <c r="T4490">
        <f t="shared" si="70"/>
        <v>1742.86</v>
      </c>
    </row>
    <row r="4491" spans="1:20" x14ac:dyDescent="0.25">
      <c r="A4491">
        <v>4490</v>
      </c>
      <c r="B4491">
        <v>85986</v>
      </c>
      <c r="C4491" t="s">
        <v>853</v>
      </c>
      <c r="D4491" t="s">
        <v>20</v>
      </c>
      <c r="E4491" t="s">
        <v>39</v>
      </c>
      <c r="F4491" t="s">
        <v>22</v>
      </c>
      <c r="G4491" t="s">
        <v>41</v>
      </c>
      <c r="H4491" t="s">
        <v>61</v>
      </c>
      <c r="I4491" t="s">
        <v>28</v>
      </c>
      <c r="J4491" t="s">
        <v>36</v>
      </c>
      <c r="K4491" t="s">
        <v>228</v>
      </c>
      <c r="L4491" t="s">
        <v>192</v>
      </c>
      <c r="M4491" t="s">
        <v>123</v>
      </c>
      <c r="N4491" s="2">
        <v>41352</v>
      </c>
      <c r="O4491" s="2">
        <v>41353</v>
      </c>
      <c r="P4491">
        <v>12</v>
      </c>
      <c r="Q4491" s="1">
        <v>0.04</v>
      </c>
      <c r="R4491">
        <v>3.69</v>
      </c>
      <c r="S4491">
        <v>2.5</v>
      </c>
      <c r="T4491">
        <f t="shared" si="70"/>
        <v>44.28</v>
      </c>
    </row>
    <row r="4492" spans="1:20" x14ac:dyDescent="0.25">
      <c r="A4492">
        <v>4491</v>
      </c>
      <c r="B4492">
        <v>89095</v>
      </c>
      <c r="C4492" t="s">
        <v>801</v>
      </c>
      <c r="D4492" t="s">
        <v>20</v>
      </c>
      <c r="E4492" t="s">
        <v>39</v>
      </c>
      <c r="F4492" t="s">
        <v>40</v>
      </c>
      <c r="G4492" t="s">
        <v>32</v>
      </c>
      <c r="H4492" t="s">
        <v>42</v>
      </c>
      <c r="I4492" t="s">
        <v>28</v>
      </c>
      <c r="J4492" t="s">
        <v>36</v>
      </c>
      <c r="K4492" t="s">
        <v>68</v>
      </c>
      <c r="L4492" t="s">
        <v>192</v>
      </c>
      <c r="M4492" t="s">
        <v>370</v>
      </c>
      <c r="N4492" s="2">
        <v>40339</v>
      </c>
      <c r="O4492" s="2">
        <v>40340</v>
      </c>
      <c r="P4492">
        <v>5</v>
      </c>
      <c r="Q4492" s="1">
        <v>0.05</v>
      </c>
      <c r="R4492">
        <v>8.85</v>
      </c>
      <c r="S4492">
        <v>5.6</v>
      </c>
      <c r="T4492">
        <f t="shared" si="70"/>
        <v>44.25</v>
      </c>
    </row>
    <row r="4493" spans="1:20" x14ac:dyDescent="0.25">
      <c r="A4493">
        <v>4492</v>
      </c>
      <c r="B4493">
        <v>86722</v>
      </c>
      <c r="C4493" t="s">
        <v>2178</v>
      </c>
      <c r="D4493" t="s">
        <v>20</v>
      </c>
      <c r="E4493" t="s">
        <v>21</v>
      </c>
      <c r="F4493" t="s">
        <v>22</v>
      </c>
      <c r="G4493" t="s">
        <v>48</v>
      </c>
      <c r="H4493" t="s">
        <v>33</v>
      </c>
      <c r="I4493" t="s">
        <v>28</v>
      </c>
      <c r="J4493" t="s">
        <v>36</v>
      </c>
      <c r="K4493" t="s">
        <v>34</v>
      </c>
      <c r="L4493" t="s">
        <v>26</v>
      </c>
      <c r="M4493" t="s">
        <v>326</v>
      </c>
      <c r="N4493" s="2">
        <v>40292</v>
      </c>
      <c r="O4493" s="2">
        <v>40294</v>
      </c>
      <c r="P4493">
        <v>10</v>
      </c>
      <c r="Q4493" s="1">
        <v>0.03</v>
      </c>
      <c r="R4493">
        <v>35.409999999999997</v>
      </c>
      <c r="S4493">
        <v>1.99</v>
      </c>
      <c r="T4493">
        <f t="shared" si="70"/>
        <v>354.09999999999997</v>
      </c>
    </row>
    <row r="4494" spans="1:20" x14ac:dyDescent="0.25">
      <c r="A4494">
        <v>4493</v>
      </c>
      <c r="B4494">
        <v>86722</v>
      </c>
      <c r="C4494" t="s">
        <v>2178</v>
      </c>
      <c r="D4494" t="s">
        <v>20</v>
      </c>
      <c r="E4494" t="s">
        <v>39</v>
      </c>
      <c r="F4494" t="s">
        <v>22</v>
      </c>
      <c r="G4494" t="s">
        <v>48</v>
      </c>
      <c r="H4494" t="s">
        <v>78</v>
      </c>
      <c r="I4494" t="s">
        <v>28</v>
      </c>
      <c r="J4494" t="s">
        <v>36</v>
      </c>
      <c r="K4494" t="s">
        <v>248</v>
      </c>
      <c r="L4494" t="s">
        <v>192</v>
      </c>
      <c r="M4494" t="s">
        <v>123</v>
      </c>
      <c r="N4494" s="2">
        <v>40292</v>
      </c>
      <c r="O4494" s="2">
        <v>40301</v>
      </c>
      <c r="P4494">
        <v>11</v>
      </c>
      <c r="Q4494" s="1">
        <v>0</v>
      </c>
      <c r="R4494">
        <v>142.86000000000001</v>
      </c>
      <c r="S4494">
        <v>19.989999999999998</v>
      </c>
      <c r="T4494">
        <f t="shared" si="70"/>
        <v>1571.46</v>
      </c>
    </row>
    <row r="4495" spans="1:20" x14ac:dyDescent="0.25">
      <c r="A4495">
        <v>4494</v>
      </c>
      <c r="B4495">
        <v>87108</v>
      </c>
      <c r="C4495" t="s">
        <v>1238</v>
      </c>
      <c r="D4495" t="s">
        <v>20</v>
      </c>
      <c r="E4495" t="s">
        <v>187</v>
      </c>
      <c r="F4495" t="s">
        <v>47</v>
      </c>
      <c r="G4495" t="s">
        <v>93</v>
      </c>
      <c r="H4495" t="s">
        <v>219</v>
      </c>
      <c r="I4495" t="s">
        <v>28</v>
      </c>
      <c r="J4495" t="s">
        <v>36</v>
      </c>
      <c r="K4495" t="s">
        <v>158</v>
      </c>
      <c r="L4495" t="s">
        <v>26</v>
      </c>
      <c r="M4495" t="s">
        <v>167</v>
      </c>
      <c r="N4495" s="2">
        <v>40991</v>
      </c>
      <c r="O4495" s="2">
        <v>40992</v>
      </c>
      <c r="P4495">
        <v>2</v>
      </c>
      <c r="Q4495" s="1">
        <v>0.04</v>
      </c>
      <c r="R4495">
        <v>22.72</v>
      </c>
      <c r="S4495">
        <v>8.99</v>
      </c>
      <c r="T4495">
        <f t="shared" si="70"/>
        <v>45.44</v>
      </c>
    </row>
    <row r="4496" spans="1:20" x14ac:dyDescent="0.25">
      <c r="A4496">
        <v>4495</v>
      </c>
      <c r="B4496">
        <v>90085</v>
      </c>
      <c r="C4496" t="s">
        <v>1632</v>
      </c>
      <c r="D4496" t="s">
        <v>20</v>
      </c>
      <c r="E4496" t="s">
        <v>39</v>
      </c>
      <c r="F4496" t="s">
        <v>40</v>
      </c>
      <c r="G4496" t="s">
        <v>32</v>
      </c>
      <c r="H4496" t="s">
        <v>89</v>
      </c>
      <c r="I4496" t="s">
        <v>28</v>
      </c>
      <c r="J4496" t="s">
        <v>36</v>
      </c>
      <c r="K4496" t="s">
        <v>145</v>
      </c>
      <c r="L4496" t="s">
        <v>44</v>
      </c>
      <c r="M4496" t="s">
        <v>99</v>
      </c>
      <c r="N4496" s="2">
        <v>41141</v>
      </c>
      <c r="O4496" s="2">
        <v>41143</v>
      </c>
      <c r="P4496">
        <v>18</v>
      </c>
      <c r="Q4496" s="1">
        <v>0.08</v>
      </c>
      <c r="R4496">
        <v>7.08</v>
      </c>
      <c r="S4496">
        <v>2.35</v>
      </c>
      <c r="T4496">
        <f t="shared" si="70"/>
        <v>127.44</v>
      </c>
    </row>
    <row r="4497" spans="1:20" x14ac:dyDescent="0.25">
      <c r="A4497">
        <v>4496</v>
      </c>
      <c r="B4497">
        <v>90409</v>
      </c>
      <c r="C4497" t="s">
        <v>1275</v>
      </c>
      <c r="D4497" t="s">
        <v>20</v>
      </c>
      <c r="E4497" t="s">
        <v>39</v>
      </c>
      <c r="F4497" t="s">
        <v>22</v>
      </c>
      <c r="G4497" t="s">
        <v>41</v>
      </c>
      <c r="H4497" t="s">
        <v>94</v>
      </c>
      <c r="I4497" t="s">
        <v>28</v>
      </c>
      <c r="J4497" t="s">
        <v>36</v>
      </c>
      <c r="K4497" t="s">
        <v>274</v>
      </c>
      <c r="L4497" t="s">
        <v>44</v>
      </c>
      <c r="M4497" t="s">
        <v>294</v>
      </c>
      <c r="N4497" s="2">
        <v>40689</v>
      </c>
      <c r="O4497" s="2">
        <v>40691</v>
      </c>
      <c r="P4497">
        <v>16</v>
      </c>
      <c r="Q4497" s="1">
        <v>0.03</v>
      </c>
      <c r="R4497">
        <v>5.18</v>
      </c>
      <c r="S4497">
        <v>2.04</v>
      </c>
      <c r="T4497">
        <f t="shared" si="70"/>
        <v>82.88</v>
      </c>
    </row>
    <row r="4498" spans="1:20" x14ac:dyDescent="0.25">
      <c r="A4498">
        <v>4497</v>
      </c>
      <c r="B4498">
        <v>88018</v>
      </c>
      <c r="C4498" t="s">
        <v>1127</v>
      </c>
      <c r="D4498" t="s">
        <v>20</v>
      </c>
      <c r="E4498" t="s">
        <v>39</v>
      </c>
      <c r="F4498" t="s">
        <v>40</v>
      </c>
      <c r="G4498" t="s">
        <v>48</v>
      </c>
      <c r="H4498" t="s">
        <v>42</v>
      </c>
      <c r="I4498" t="s">
        <v>28</v>
      </c>
      <c r="J4498" t="s">
        <v>36</v>
      </c>
      <c r="K4498" t="s">
        <v>274</v>
      </c>
      <c r="L4498" t="s">
        <v>192</v>
      </c>
      <c r="M4498" t="s">
        <v>59</v>
      </c>
      <c r="N4498" s="2">
        <v>40835</v>
      </c>
      <c r="O4498" s="2">
        <v>40842</v>
      </c>
      <c r="P4498">
        <v>15</v>
      </c>
      <c r="Q4498" s="1">
        <v>0.05</v>
      </c>
      <c r="R4498">
        <v>48.91</v>
      </c>
      <c r="S4498">
        <v>5.81</v>
      </c>
      <c r="T4498">
        <f t="shared" si="70"/>
        <v>733.65</v>
      </c>
    </row>
    <row r="4499" spans="1:20" x14ac:dyDescent="0.25">
      <c r="A4499">
        <v>4498</v>
      </c>
      <c r="B4499">
        <v>90687</v>
      </c>
      <c r="C4499" t="s">
        <v>1633</v>
      </c>
      <c r="D4499" t="s">
        <v>20</v>
      </c>
      <c r="E4499" t="s">
        <v>39</v>
      </c>
      <c r="F4499" t="s">
        <v>40</v>
      </c>
      <c r="G4499" t="s">
        <v>48</v>
      </c>
      <c r="H4499" t="s">
        <v>94</v>
      </c>
      <c r="I4499" t="s">
        <v>28</v>
      </c>
      <c r="J4499" t="s">
        <v>36</v>
      </c>
      <c r="K4499" t="s">
        <v>221</v>
      </c>
      <c r="L4499" t="s">
        <v>192</v>
      </c>
      <c r="M4499" t="s">
        <v>99</v>
      </c>
      <c r="N4499" s="2">
        <v>41220</v>
      </c>
      <c r="O4499" s="2">
        <v>41224</v>
      </c>
      <c r="P4499">
        <v>8</v>
      </c>
      <c r="Q4499" s="1">
        <v>0.05</v>
      </c>
      <c r="R4499">
        <v>16.739999999999998</v>
      </c>
      <c r="S4499">
        <v>5.08</v>
      </c>
      <c r="T4499">
        <f t="shared" si="70"/>
        <v>133.91999999999999</v>
      </c>
    </row>
    <row r="4500" spans="1:20" x14ac:dyDescent="0.25">
      <c r="A4500">
        <v>4499</v>
      </c>
      <c r="B4500">
        <v>87053</v>
      </c>
      <c r="C4500" t="s">
        <v>1808</v>
      </c>
      <c r="D4500" t="s">
        <v>578</v>
      </c>
      <c r="E4500" t="s">
        <v>187</v>
      </c>
      <c r="F4500" t="s">
        <v>31</v>
      </c>
      <c r="G4500" t="s">
        <v>48</v>
      </c>
      <c r="H4500" t="s">
        <v>219</v>
      </c>
      <c r="I4500" t="s">
        <v>28</v>
      </c>
      <c r="J4500" t="s">
        <v>36</v>
      </c>
      <c r="K4500" t="s">
        <v>145</v>
      </c>
      <c r="L4500" t="s">
        <v>330</v>
      </c>
      <c r="M4500" t="s">
        <v>121</v>
      </c>
      <c r="N4500" s="2">
        <v>41481</v>
      </c>
      <c r="O4500" s="2">
        <v>41483</v>
      </c>
      <c r="P4500">
        <v>11</v>
      </c>
      <c r="Q4500" s="1">
        <v>0.01</v>
      </c>
      <c r="R4500">
        <v>100.98</v>
      </c>
      <c r="S4500">
        <v>57.38</v>
      </c>
      <c r="T4500">
        <f t="shared" si="70"/>
        <v>1110.78</v>
      </c>
    </row>
    <row r="4501" spans="1:20" x14ac:dyDescent="0.25">
      <c r="A4501">
        <v>4500</v>
      </c>
      <c r="B4501">
        <v>87042</v>
      </c>
      <c r="C4501" t="s">
        <v>1808</v>
      </c>
      <c r="D4501" t="s">
        <v>20</v>
      </c>
      <c r="E4501" t="s">
        <v>39</v>
      </c>
      <c r="F4501" t="s">
        <v>31</v>
      </c>
      <c r="G4501" t="s">
        <v>48</v>
      </c>
      <c r="H4501" t="s">
        <v>94</v>
      </c>
      <c r="I4501" t="s">
        <v>28</v>
      </c>
      <c r="J4501" t="s">
        <v>36</v>
      </c>
      <c r="K4501" t="s">
        <v>136</v>
      </c>
      <c r="L4501" t="s">
        <v>44</v>
      </c>
      <c r="M4501" t="s">
        <v>63</v>
      </c>
      <c r="N4501" s="2">
        <v>40385</v>
      </c>
      <c r="O4501" s="2">
        <v>40387</v>
      </c>
      <c r="P4501">
        <v>4</v>
      </c>
      <c r="Q4501" s="1">
        <v>0.01</v>
      </c>
      <c r="R4501">
        <v>10.14</v>
      </c>
      <c r="S4501">
        <v>2.27</v>
      </c>
      <c r="T4501">
        <f t="shared" si="70"/>
        <v>40.56</v>
      </c>
    </row>
    <row r="4502" spans="1:20" x14ac:dyDescent="0.25">
      <c r="A4502">
        <v>4501</v>
      </c>
      <c r="B4502">
        <v>89262</v>
      </c>
      <c r="C4502" t="s">
        <v>443</v>
      </c>
      <c r="D4502" t="s">
        <v>38</v>
      </c>
      <c r="E4502" t="s">
        <v>21</v>
      </c>
      <c r="F4502" t="s">
        <v>22</v>
      </c>
      <c r="G4502" t="s">
        <v>41</v>
      </c>
      <c r="H4502" t="s">
        <v>203</v>
      </c>
      <c r="I4502" t="s">
        <v>28</v>
      </c>
      <c r="J4502" t="s">
        <v>36</v>
      </c>
      <c r="K4502" t="s">
        <v>1447</v>
      </c>
      <c r="L4502" t="s">
        <v>192</v>
      </c>
      <c r="M4502" t="s">
        <v>182</v>
      </c>
      <c r="N4502" s="2">
        <v>40935</v>
      </c>
      <c r="O4502" s="2">
        <v>40936</v>
      </c>
      <c r="P4502">
        <v>13</v>
      </c>
      <c r="Q4502" s="1">
        <v>0.01</v>
      </c>
      <c r="R4502">
        <v>34.979999999999997</v>
      </c>
      <c r="S4502">
        <v>7.53</v>
      </c>
      <c r="T4502">
        <f t="shared" si="70"/>
        <v>454.73999999999995</v>
      </c>
    </row>
    <row r="4503" spans="1:20" x14ac:dyDescent="0.25">
      <c r="A4503">
        <v>4502</v>
      </c>
      <c r="B4503">
        <v>89262</v>
      </c>
      <c r="C4503" t="s">
        <v>443</v>
      </c>
      <c r="D4503" t="s">
        <v>20</v>
      </c>
      <c r="E4503" t="s">
        <v>39</v>
      </c>
      <c r="F4503" t="s">
        <v>22</v>
      </c>
      <c r="G4503" t="s">
        <v>41</v>
      </c>
      <c r="H4503" t="s">
        <v>54</v>
      </c>
      <c r="I4503" t="s">
        <v>28</v>
      </c>
      <c r="J4503" t="s">
        <v>36</v>
      </c>
      <c r="K4503" t="s">
        <v>101</v>
      </c>
      <c r="L4503" t="s">
        <v>44</v>
      </c>
      <c r="M4503" t="s">
        <v>227</v>
      </c>
      <c r="N4503" s="2">
        <v>40935</v>
      </c>
      <c r="O4503" s="2">
        <v>40936</v>
      </c>
      <c r="P4503">
        <v>10</v>
      </c>
      <c r="Q4503" s="1">
        <v>0</v>
      </c>
      <c r="R4503">
        <v>37.94</v>
      </c>
      <c r="S4503">
        <v>5.08</v>
      </c>
      <c r="T4503">
        <f t="shared" si="70"/>
        <v>379.4</v>
      </c>
    </row>
    <row r="4504" spans="1:20" x14ac:dyDescent="0.25">
      <c r="A4504">
        <v>4503</v>
      </c>
      <c r="B4504">
        <v>89262</v>
      </c>
      <c r="C4504" t="s">
        <v>443</v>
      </c>
      <c r="D4504" t="s">
        <v>20</v>
      </c>
      <c r="E4504" t="s">
        <v>39</v>
      </c>
      <c r="F4504" t="s">
        <v>22</v>
      </c>
      <c r="G4504" t="s">
        <v>41</v>
      </c>
      <c r="H4504" t="s">
        <v>49</v>
      </c>
      <c r="I4504" t="s">
        <v>28</v>
      </c>
      <c r="J4504" t="s">
        <v>36</v>
      </c>
      <c r="K4504" t="s">
        <v>181</v>
      </c>
      <c r="L4504" t="s">
        <v>192</v>
      </c>
      <c r="M4504" t="s">
        <v>199</v>
      </c>
      <c r="N4504" s="2">
        <v>40935</v>
      </c>
      <c r="O4504" s="2">
        <v>40937</v>
      </c>
      <c r="P4504">
        <v>5</v>
      </c>
      <c r="Q4504" s="1">
        <v>0.03</v>
      </c>
      <c r="R4504">
        <v>6.48</v>
      </c>
      <c r="S4504">
        <v>5.87</v>
      </c>
      <c r="T4504">
        <f t="shared" si="70"/>
        <v>32.400000000000006</v>
      </c>
    </row>
    <row r="4505" spans="1:20" x14ac:dyDescent="0.25">
      <c r="A4505">
        <v>4504</v>
      </c>
      <c r="B4505">
        <v>89262</v>
      </c>
      <c r="C4505" t="s">
        <v>443</v>
      </c>
      <c r="D4505" t="s">
        <v>20</v>
      </c>
      <c r="E4505" t="s">
        <v>21</v>
      </c>
      <c r="F4505" t="s">
        <v>22</v>
      </c>
      <c r="G4505" t="s">
        <v>41</v>
      </c>
      <c r="H4505" t="s">
        <v>33</v>
      </c>
      <c r="I4505" t="s">
        <v>28</v>
      </c>
      <c r="J4505" t="s">
        <v>36</v>
      </c>
      <c r="K4505" t="s">
        <v>201</v>
      </c>
      <c r="L4505" t="s">
        <v>192</v>
      </c>
      <c r="M4505" t="s">
        <v>173</v>
      </c>
      <c r="N4505" s="2">
        <v>40935</v>
      </c>
      <c r="O4505" s="2">
        <v>40936</v>
      </c>
      <c r="P4505">
        <v>10</v>
      </c>
      <c r="Q4505" s="1">
        <v>0.04</v>
      </c>
      <c r="R4505">
        <v>200.99</v>
      </c>
      <c r="S4505">
        <v>4.2</v>
      </c>
      <c r="T4505">
        <f t="shared" si="70"/>
        <v>2009.9</v>
      </c>
    </row>
    <row r="4506" spans="1:20" x14ac:dyDescent="0.25">
      <c r="A4506">
        <v>4505</v>
      </c>
      <c r="B4506">
        <v>88430</v>
      </c>
      <c r="C4506" t="s">
        <v>2264</v>
      </c>
      <c r="D4506" t="s">
        <v>578</v>
      </c>
      <c r="E4506" t="s">
        <v>187</v>
      </c>
      <c r="F4506" t="s">
        <v>40</v>
      </c>
      <c r="G4506" t="s">
        <v>48</v>
      </c>
      <c r="H4506" t="s">
        <v>225</v>
      </c>
      <c r="I4506" t="s">
        <v>28</v>
      </c>
      <c r="J4506" t="s">
        <v>36</v>
      </c>
      <c r="K4506" t="s">
        <v>158</v>
      </c>
      <c r="L4506" t="s">
        <v>330</v>
      </c>
      <c r="M4506" t="s">
        <v>469</v>
      </c>
      <c r="N4506" s="2">
        <v>40569</v>
      </c>
      <c r="O4506" s="2">
        <v>40576</v>
      </c>
      <c r="P4506">
        <v>2</v>
      </c>
      <c r="Q4506" s="1">
        <v>0.04</v>
      </c>
      <c r="R4506">
        <v>58.14</v>
      </c>
      <c r="S4506">
        <v>36.61</v>
      </c>
      <c r="T4506">
        <f t="shared" si="70"/>
        <v>116.28</v>
      </c>
    </row>
    <row r="4507" spans="1:20" x14ac:dyDescent="0.25">
      <c r="A4507">
        <v>4506</v>
      </c>
      <c r="B4507">
        <v>88494</v>
      </c>
      <c r="C4507" t="s">
        <v>2137</v>
      </c>
      <c r="D4507" t="s">
        <v>38</v>
      </c>
      <c r="E4507" t="s">
        <v>39</v>
      </c>
      <c r="F4507" t="s">
        <v>31</v>
      </c>
      <c r="G4507" t="s">
        <v>48</v>
      </c>
      <c r="H4507" t="s">
        <v>94</v>
      </c>
      <c r="I4507" t="s">
        <v>28</v>
      </c>
      <c r="J4507" t="s">
        <v>36</v>
      </c>
      <c r="K4507" t="s">
        <v>221</v>
      </c>
      <c r="L4507" t="s">
        <v>192</v>
      </c>
      <c r="M4507" t="s">
        <v>146</v>
      </c>
      <c r="N4507" s="2">
        <v>40997</v>
      </c>
      <c r="O4507" s="2">
        <v>41002</v>
      </c>
      <c r="P4507">
        <v>2</v>
      </c>
      <c r="Q4507" s="1">
        <v>7.0000000000000007E-2</v>
      </c>
      <c r="R4507">
        <v>420.98</v>
      </c>
      <c r="S4507">
        <v>19.989999999999998</v>
      </c>
      <c r="T4507">
        <f t="shared" si="70"/>
        <v>841.96</v>
      </c>
    </row>
    <row r="4508" spans="1:20" x14ac:dyDescent="0.25">
      <c r="A4508">
        <v>4507</v>
      </c>
      <c r="B4508">
        <v>88494</v>
      </c>
      <c r="C4508" t="s">
        <v>2137</v>
      </c>
      <c r="D4508" t="s">
        <v>20</v>
      </c>
      <c r="E4508" t="s">
        <v>187</v>
      </c>
      <c r="F4508" t="s">
        <v>31</v>
      </c>
      <c r="G4508" t="s">
        <v>48</v>
      </c>
      <c r="H4508" t="s">
        <v>225</v>
      </c>
      <c r="I4508" t="s">
        <v>28</v>
      </c>
      <c r="J4508" t="s">
        <v>36</v>
      </c>
      <c r="K4508" t="s">
        <v>145</v>
      </c>
      <c r="L4508" t="s">
        <v>192</v>
      </c>
      <c r="M4508" t="s">
        <v>146</v>
      </c>
      <c r="N4508" s="2">
        <v>40997</v>
      </c>
      <c r="O4508" s="2">
        <v>40997</v>
      </c>
      <c r="P4508">
        <v>12</v>
      </c>
      <c r="Q4508" s="1">
        <v>0.09</v>
      </c>
      <c r="R4508">
        <v>29.18</v>
      </c>
      <c r="S4508">
        <v>8.5500000000000007</v>
      </c>
      <c r="T4508">
        <f t="shared" si="70"/>
        <v>350.15999999999997</v>
      </c>
    </row>
    <row r="4509" spans="1:20" x14ac:dyDescent="0.25">
      <c r="A4509">
        <v>4508</v>
      </c>
      <c r="B4509">
        <v>90211</v>
      </c>
      <c r="C4509" t="s">
        <v>2047</v>
      </c>
      <c r="D4509" t="s">
        <v>20</v>
      </c>
      <c r="E4509" t="s">
        <v>39</v>
      </c>
      <c r="F4509" t="s">
        <v>40</v>
      </c>
      <c r="G4509" t="s">
        <v>93</v>
      </c>
      <c r="H4509" t="s">
        <v>89</v>
      </c>
      <c r="I4509" t="s">
        <v>28</v>
      </c>
      <c r="J4509" t="s">
        <v>36</v>
      </c>
      <c r="K4509" t="s">
        <v>248</v>
      </c>
      <c r="L4509" t="s">
        <v>192</v>
      </c>
      <c r="M4509" t="s">
        <v>370</v>
      </c>
      <c r="N4509" s="2">
        <v>41260</v>
      </c>
      <c r="O4509" s="2">
        <v>41261</v>
      </c>
      <c r="P4509">
        <v>17</v>
      </c>
      <c r="Q4509" s="1">
        <v>0</v>
      </c>
      <c r="R4509">
        <v>120.33</v>
      </c>
      <c r="S4509">
        <v>19.989999999999998</v>
      </c>
      <c r="T4509">
        <f t="shared" si="70"/>
        <v>2045.61</v>
      </c>
    </row>
    <row r="4510" spans="1:20" x14ac:dyDescent="0.25">
      <c r="A4510">
        <v>4509</v>
      </c>
      <c r="B4510">
        <v>90918</v>
      </c>
      <c r="C4510" t="s">
        <v>1046</v>
      </c>
      <c r="D4510" t="s">
        <v>20</v>
      </c>
      <c r="E4510" t="s">
        <v>21</v>
      </c>
      <c r="F4510" t="s">
        <v>22</v>
      </c>
      <c r="G4510" t="s">
        <v>41</v>
      </c>
      <c r="H4510" t="s">
        <v>33</v>
      </c>
      <c r="I4510" t="s">
        <v>28</v>
      </c>
      <c r="J4510" t="s">
        <v>36</v>
      </c>
      <c r="K4510" t="s">
        <v>201</v>
      </c>
      <c r="L4510" t="s">
        <v>26</v>
      </c>
      <c r="M4510" t="s">
        <v>444</v>
      </c>
      <c r="N4510" s="2">
        <v>40613</v>
      </c>
      <c r="O4510" s="2">
        <v>40615</v>
      </c>
      <c r="P4510">
        <v>9</v>
      </c>
      <c r="Q4510" s="1">
        <v>0.09</v>
      </c>
      <c r="R4510">
        <v>55.99</v>
      </c>
      <c r="S4510">
        <v>2.5</v>
      </c>
      <c r="T4510">
        <f t="shared" si="70"/>
        <v>503.91</v>
      </c>
    </row>
    <row r="4511" spans="1:20" x14ac:dyDescent="0.25">
      <c r="A4511">
        <v>4510</v>
      </c>
      <c r="B4511">
        <v>87321</v>
      </c>
      <c r="C4511" t="s">
        <v>362</v>
      </c>
      <c r="D4511" t="s">
        <v>20</v>
      </c>
      <c r="E4511" t="s">
        <v>39</v>
      </c>
      <c r="F4511" t="s">
        <v>22</v>
      </c>
      <c r="G4511" t="s">
        <v>23</v>
      </c>
      <c r="H4511" t="s">
        <v>49</v>
      </c>
      <c r="I4511" t="s">
        <v>28</v>
      </c>
      <c r="J4511" t="s">
        <v>36</v>
      </c>
      <c r="K4511" t="s">
        <v>228</v>
      </c>
      <c r="L4511" t="s">
        <v>706</v>
      </c>
      <c r="M4511" t="s">
        <v>80</v>
      </c>
      <c r="N4511" s="2">
        <v>41177</v>
      </c>
      <c r="O4511" s="2">
        <v>41178</v>
      </c>
      <c r="P4511">
        <v>18</v>
      </c>
      <c r="Q4511" s="1">
        <v>0.01</v>
      </c>
      <c r="R4511">
        <v>46.89</v>
      </c>
      <c r="S4511">
        <v>5.0999999999999996</v>
      </c>
      <c r="T4511">
        <f t="shared" si="70"/>
        <v>844.02</v>
      </c>
    </row>
    <row r="4512" spans="1:20" x14ac:dyDescent="0.25">
      <c r="A4512">
        <v>4511</v>
      </c>
      <c r="B4512">
        <v>87321</v>
      </c>
      <c r="C4512" t="s">
        <v>362</v>
      </c>
      <c r="D4512" t="s">
        <v>20</v>
      </c>
      <c r="E4512" t="s">
        <v>21</v>
      </c>
      <c r="F4512" t="s">
        <v>22</v>
      </c>
      <c r="G4512" t="s">
        <v>23</v>
      </c>
      <c r="H4512" t="s">
        <v>33</v>
      </c>
      <c r="I4512" t="s">
        <v>28</v>
      </c>
      <c r="J4512" t="s">
        <v>36</v>
      </c>
      <c r="K4512" t="s">
        <v>1138</v>
      </c>
      <c r="L4512" t="s">
        <v>26</v>
      </c>
      <c r="M4512" t="s">
        <v>294</v>
      </c>
      <c r="N4512" s="2">
        <v>41177</v>
      </c>
      <c r="O4512" s="2">
        <v>41179</v>
      </c>
      <c r="P4512">
        <v>1</v>
      </c>
      <c r="Q4512" s="1">
        <v>0.09</v>
      </c>
      <c r="R4512">
        <v>85.99</v>
      </c>
      <c r="S4512">
        <v>1.25</v>
      </c>
      <c r="T4512">
        <f t="shared" si="70"/>
        <v>85.99</v>
      </c>
    </row>
    <row r="4513" spans="1:20" x14ac:dyDescent="0.25">
      <c r="A4513">
        <v>4512</v>
      </c>
      <c r="B4513">
        <v>91306</v>
      </c>
      <c r="C4513" t="s">
        <v>2353</v>
      </c>
      <c r="D4513" t="s">
        <v>578</v>
      </c>
      <c r="E4513" t="s">
        <v>187</v>
      </c>
      <c r="F4513" t="s">
        <v>47</v>
      </c>
      <c r="G4513" t="s">
        <v>93</v>
      </c>
      <c r="H4513" t="s">
        <v>225</v>
      </c>
      <c r="I4513" t="s">
        <v>28</v>
      </c>
      <c r="J4513" t="s">
        <v>36</v>
      </c>
      <c r="K4513" t="s">
        <v>98</v>
      </c>
      <c r="L4513" t="s">
        <v>330</v>
      </c>
      <c r="M4513" t="s">
        <v>167</v>
      </c>
      <c r="N4513" s="2">
        <v>40528</v>
      </c>
      <c r="O4513" s="2">
        <v>40530</v>
      </c>
      <c r="P4513">
        <v>12</v>
      </c>
      <c r="Q4513" s="1">
        <v>0.06</v>
      </c>
      <c r="R4513">
        <v>146.34</v>
      </c>
      <c r="S4513">
        <v>43.75</v>
      </c>
      <c r="T4513">
        <f t="shared" si="70"/>
        <v>1756.08</v>
      </c>
    </row>
    <row r="4514" spans="1:20" x14ac:dyDescent="0.25">
      <c r="A4514">
        <v>4513</v>
      </c>
      <c r="B4514">
        <v>91309</v>
      </c>
      <c r="C4514" t="s">
        <v>1156</v>
      </c>
      <c r="D4514" t="s">
        <v>578</v>
      </c>
      <c r="E4514" t="s">
        <v>187</v>
      </c>
      <c r="F4514" t="s">
        <v>22</v>
      </c>
      <c r="G4514" t="s">
        <v>23</v>
      </c>
      <c r="H4514" t="s">
        <v>188</v>
      </c>
      <c r="I4514" t="s">
        <v>28</v>
      </c>
      <c r="J4514" t="s">
        <v>36</v>
      </c>
      <c r="K4514" t="s">
        <v>68</v>
      </c>
      <c r="L4514" t="s">
        <v>330</v>
      </c>
      <c r="M4514" t="s">
        <v>398</v>
      </c>
      <c r="N4514" s="2">
        <v>40913</v>
      </c>
      <c r="O4514" s="2">
        <v>40914</v>
      </c>
      <c r="P4514">
        <v>1</v>
      </c>
      <c r="Q4514" s="1">
        <v>0.02</v>
      </c>
      <c r="R4514">
        <v>81.94</v>
      </c>
      <c r="S4514">
        <v>55.81</v>
      </c>
      <c r="T4514">
        <f t="shared" si="70"/>
        <v>81.94</v>
      </c>
    </row>
    <row r="4515" spans="1:20" x14ac:dyDescent="0.25">
      <c r="A4515">
        <v>4514</v>
      </c>
      <c r="B4515">
        <v>91309</v>
      </c>
      <c r="C4515" t="s">
        <v>1156</v>
      </c>
      <c r="D4515" t="s">
        <v>38</v>
      </c>
      <c r="E4515" t="s">
        <v>39</v>
      </c>
      <c r="F4515" t="s">
        <v>22</v>
      </c>
      <c r="G4515" t="s">
        <v>23</v>
      </c>
      <c r="H4515" t="s">
        <v>54</v>
      </c>
      <c r="I4515" t="s">
        <v>28</v>
      </c>
      <c r="J4515" t="s">
        <v>36</v>
      </c>
      <c r="K4515" t="s">
        <v>74</v>
      </c>
      <c r="L4515" t="s">
        <v>44</v>
      </c>
      <c r="M4515" t="s">
        <v>199</v>
      </c>
      <c r="N4515" s="2">
        <v>40913</v>
      </c>
      <c r="O4515" s="2">
        <v>40915</v>
      </c>
      <c r="P4515">
        <v>4</v>
      </c>
      <c r="Q4515" s="1">
        <v>0</v>
      </c>
      <c r="R4515">
        <v>37.94</v>
      </c>
      <c r="S4515">
        <v>5.08</v>
      </c>
      <c r="T4515">
        <f t="shared" si="70"/>
        <v>151.76</v>
      </c>
    </row>
    <row r="4516" spans="1:20" x14ac:dyDescent="0.25">
      <c r="A4516">
        <v>4515</v>
      </c>
      <c r="B4516">
        <v>90011</v>
      </c>
      <c r="C4516" t="s">
        <v>2492</v>
      </c>
      <c r="D4516" t="s">
        <v>20</v>
      </c>
      <c r="E4516" t="s">
        <v>187</v>
      </c>
      <c r="F4516" t="s">
        <v>31</v>
      </c>
      <c r="G4516" t="s">
        <v>41</v>
      </c>
      <c r="H4516" t="s">
        <v>188</v>
      </c>
      <c r="I4516" t="s">
        <v>28</v>
      </c>
      <c r="J4516" t="s">
        <v>36</v>
      </c>
      <c r="K4516" t="s">
        <v>98</v>
      </c>
      <c r="L4516" t="s">
        <v>746</v>
      </c>
      <c r="M4516" t="s">
        <v>121</v>
      </c>
      <c r="N4516" s="2">
        <v>40413</v>
      </c>
      <c r="O4516" s="2">
        <v>40415</v>
      </c>
      <c r="P4516">
        <v>11</v>
      </c>
      <c r="Q4516" s="1">
        <v>0.1</v>
      </c>
      <c r="R4516">
        <v>209.37</v>
      </c>
      <c r="S4516">
        <v>69</v>
      </c>
      <c r="T4516">
        <f t="shared" si="70"/>
        <v>2303.0700000000002</v>
      </c>
    </row>
    <row r="4517" spans="1:20" x14ac:dyDescent="0.25">
      <c r="A4517">
        <v>4516</v>
      </c>
      <c r="B4517">
        <v>90011</v>
      </c>
      <c r="C4517" t="s">
        <v>1233</v>
      </c>
      <c r="D4517" t="s">
        <v>20</v>
      </c>
      <c r="E4517" t="s">
        <v>39</v>
      </c>
      <c r="F4517" t="s">
        <v>31</v>
      </c>
      <c r="G4517" t="s">
        <v>41</v>
      </c>
      <c r="H4517" t="s">
        <v>78</v>
      </c>
      <c r="I4517" t="s">
        <v>28</v>
      </c>
      <c r="J4517" t="s">
        <v>36</v>
      </c>
      <c r="K4517" t="s">
        <v>58</v>
      </c>
      <c r="L4517" t="s">
        <v>192</v>
      </c>
      <c r="M4517" t="s">
        <v>35</v>
      </c>
      <c r="N4517" s="2">
        <v>40413</v>
      </c>
      <c r="O4517" s="2">
        <v>40414</v>
      </c>
      <c r="P4517">
        <v>9</v>
      </c>
      <c r="Q4517" s="1">
        <v>7.0000000000000007E-2</v>
      </c>
      <c r="R4517">
        <v>4.9800000000000004</v>
      </c>
      <c r="S4517">
        <v>4.7</v>
      </c>
      <c r="T4517">
        <f t="shared" si="70"/>
        <v>44.820000000000007</v>
      </c>
    </row>
    <row r="4518" spans="1:20" x14ac:dyDescent="0.25">
      <c r="A4518">
        <v>4517</v>
      </c>
      <c r="B4518">
        <v>89385</v>
      </c>
      <c r="C4518" t="s">
        <v>1541</v>
      </c>
      <c r="D4518" t="s">
        <v>20</v>
      </c>
      <c r="E4518" t="s">
        <v>39</v>
      </c>
      <c r="F4518" t="s">
        <v>22</v>
      </c>
      <c r="G4518" t="s">
        <v>32</v>
      </c>
      <c r="H4518" t="s">
        <v>49</v>
      </c>
      <c r="I4518" t="s">
        <v>28</v>
      </c>
      <c r="J4518" t="s">
        <v>36</v>
      </c>
      <c r="K4518" t="s">
        <v>129</v>
      </c>
      <c r="L4518" t="s">
        <v>192</v>
      </c>
      <c r="M4518" t="s">
        <v>27</v>
      </c>
      <c r="N4518" s="2">
        <v>40807</v>
      </c>
      <c r="O4518" s="2">
        <v>40809</v>
      </c>
      <c r="P4518">
        <v>19</v>
      </c>
      <c r="Q4518" s="1">
        <v>0</v>
      </c>
      <c r="R4518">
        <v>6.48</v>
      </c>
      <c r="S4518">
        <v>8.19</v>
      </c>
      <c r="T4518">
        <f t="shared" si="70"/>
        <v>123.12</v>
      </c>
    </row>
    <row r="4519" spans="1:20" x14ac:dyDescent="0.25">
      <c r="A4519">
        <v>4518</v>
      </c>
      <c r="B4519">
        <v>91127</v>
      </c>
      <c r="C4519" t="s">
        <v>2118</v>
      </c>
      <c r="D4519" t="s">
        <v>20</v>
      </c>
      <c r="E4519" t="s">
        <v>39</v>
      </c>
      <c r="F4519" t="s">
        <v>22</v>
      </c>
      <c r="G4519" t="s">
        <v>32</v>
      </c>
      <c r="H4519" t="s">
        <v>89</v>
      </c>
      <c r="I4519" t="s">
        <v>28</v>
      </c>
      <c r="J4519" t="s">
        <v>36</v>
      </c>
      <c r="K4519" t="s">
        <v>136</v>
      </c>
      <c r="L4519" t="s">
        <v>192</v>
      </c>
      <c r="M4519" t="s">
        <v>499</v>
      </c>
      <c r="N4519" s="2">
        <v>40379</v>
      </c>
      <c r="O4519" s="2">
        <v>40381</v>
      </c>
      <c r="P4519">
        <v>2</v>
      </c>
      <c r="Q4519" s="1">
        <v>0.03</v>
      </c>
      <c r="R4519">
        <v>1270.99</v>
      </c>
      <c r="S4519">
        <v>19.989999999999998</v>
      </c>
      <c r="T4519">
        <f t="shared" si="70"/>
        <v>2541.98</v>
      </c>
    </row>
    <row r="4520" spans="1:20" x14ac:dyDescent="0.25">
      <c r="A4520">
        <v>4519</v>
      </c>
      <c r="B4520">
        <v>91127</v>
      </c>
      <c r="C4520" t="s">
        <v>2118</v>
      </c>
      <c r="D4520" t="s">
        <v>578</v>
      </c>
      <c r="E4520" t="s">
        <v>21</v>
      </c>
      <c r="F4520" t="s">
        <v>22</v>
      </c>
      <c r="G4520" t="s">
        <v>32</v>
      </c>
      <c r="H4520" t="s">
        <v>206</v>
      </c>
      <c r="I4520" t="s">
        <v>28</v>
      </c>
      <c r="J4520" t="s">
        <v>36</v>
      </c>
      <c r="K4520" t="s">
        <v>198</v>
      </c>
      <c r="L4520" t="s">
        <v>283</v>
      </c>
      <c r="M4520" t="s">
        <v>232</v>
      </c>
      <c r="N4520" s="2">
        <v>40379</v>
      </c>
      <c r="O4520" s="2">
        <v>40381</v>
      </c>
      <c r="P4520">
        <v>1</v>
      </c>
      <c r="Q4520" s="1">
        <v>7.0000000000000007E-2</v>
      </c>
      <c r="R4520">
        <v>2036.48</v>
      </c>
      <c r="S4520">
        <v>14.7</v>
      </c>
      <c r="T4520">
        <f t="shared" si="70"/>
        <v>2036.48</v>
      </c>
    </row>
    <row r="4521" spans="1:20" x14ac:dyDescent="0.25">
      <c r="A4521">
        <v>4520</v>
      </c>
      <c r="B4521">
        <v>91312</v>
      </c>
      <c r="C4521" t="s">
        <v>768</v>
      </c>
      <c r="D4521" t="s">
        <v>20</v>
      </c>
      <c r="E4521" t="s">
        <v>39</v>
      </c>
      <c r="F4521" t="s">
        <v>22</v>
      </c>
      <c r="G4521" t="s">
        <v>93</v>
      </c>
      <c r="H4521" t="s">
        <v>61</v>
      </c>
      <c r="I4521" t="s">
        <v>28</v>
      </c>
      <c r="J4521" t="s">
        <v>36</v>
      </c>
      <c r="K4521" t="s">
        <v>172</v>
      </c>
      <c r="L4521" t="s">
        <v>192</v>
      </c>
      <c r="M4521" t="s">
        <v>294</v>
      </c>
      <c r="N4521" s="2">
        <v>41261</v>
      </c>
      <c r="O4521" s="2">
        <v>41263</v>
      </c>
      <c r="P4521">
        <v>10</v>
      </c>
      <c r="Q4521" s="1">
        <v>0.1</v>
      </c>
      <c r="R4521">
        <v>48.04</v>
      </c>
      <c r="S4521">
        <v>7.23</v>
      </c>
      <c r="T4521">
        <f t="shared" si="70"/>
        <v>480.4</v>
      </c>
    </row>
    <row r="4522" spans="1:20" x14ac:dyDescent="0.25">
      <c r="A4522">
        <v>4521</v>
      </c>
      <c r="B4522">
        <v>87639</v>
      </c>
      <c r="C4522" t="s">
        <v>451</v>
      </c>
      <c r="D4522" t="s">
        <v>20</v>
      </c>
      <c r="E4522" t="s">
        <v>39</v>
      </c>
      <c r="F4522" t="s">
        <v>31</v>
      </c>
      <c r="G4522" t="s">
        <v>23</v>
      </c>
      <c r="H4522" t="s">
        <v>54</v>
      </c>
      <c r="I4522" t="s">
        <v>28</v>
      </c>
      <c r="J4522" t="s">
        <v>36</v>
      </c>
      <c r="K4522" t="s">
        <v>145</v>
      </c>
      <c r="L4522" t="s">
        <v>706</v>
      </c>
      <c r="M4522" t="s">
        <v>66</v>
      </c>
      <c r="N4522" s="2">
        <v>40846</v>
      </c>
      <c r="O4522" s="2">
        <v>40848</v>
      </c>
      <c r="P4522">
        <v>2</v>
      </c>
      <c r="Q4522" s="1">
        <v>0.03</v>
      </c>
      <c r="R4522">
        <v>14.42</v>
      </c>
      <c r="S4522">
        <v>6.75</v>
      </c>
      <c r="T4522">
        <f t="shared" si="70"/>
        <v>28.84</v>
      </c>
    </row>
    <row r="4523" spans="1:20" x14ac:dyDescent="0.25">
      <c r="A4523">
        <v>4522</v>
      </c>
      <c r="B4523">
        <v>87639</v>
      </c>
      <c r="C4523" t="s">
        <v>451</v>
      </c>
      <c r="D4523" t="s">
        <v>20</v>
      </c>
      <c r="E4523" t="s">
        <v>39</v>
      </c>
      <c r="F4523" t="s">
        <v>31</v>
      </c>
      <c r="G4523" t="s">
        <v>23</v>
      </c>
      <c r="H4523" t="s">
        <v>49</v>
      </c>
      <c r="I4523" t="s">
        <v>28</v>
      </c>
      <c r="J4523" t="s">
        <v>36</v>
      </c>
      <c r="K4523" t="s">
        <v>55</v>
      </c>
      <c r="L4523" t="s">
        <v>192</v>
      </c>
      <c r="M4523" t="s">
        <v>91</v>
      </c>
      <c r="N4523" s="2">
        <v>40846</v>
      </c>
      <c r="O4523" s="2">
        <v>40848</v>
      </c>
      <c r="P4523">
        <v>4</v>
      </c>
      <c r="Q4523" s="1">
        <v>0.04</v>
      </c>
      <c r="R4523">
        <v>420.98</v>
      </c>
      <c r="S4523">
        <v>19.989999999999998</v>
      </c>
      <c r="T4523">
        <f t="shared" si="70"/>
        <v>1683.92</v>
      </c>
    </row>
    <row r="4524" spans="1:20" x14ac:dyDescent="0.25">
      <c r="A4524">
        <v>4523</v>
      </c>
      <c r="B4524">
        <v>86914</v>
      </c>
      <c r="C4524" t="s">
        <v>1597</v>
      </c>
      <c r="D4524" t="s">
        <v>20</v>
      </c>
      <c r="E4524" t="s">
        <v>21</v>
      </c>
      <c r="F4524" t="s">
        <v>22</v>
      </c>
      <c r="G4524" t="s">
        <v>32</v>
      </c>
      <c r="H4524" t="s">
        <v>24</v>
      </c>
      <c r="I4524" t="s">
        <v>28</v>
      </c>
      <c r="J4524" t="s">
        <v>36</v>
      </c>
      <c r="K4524" t="s">
        <v>198</v>
      </c>
      <c r="L4524" t="s">
        <v>26</v>
      </c>
      <c r="M4524" t="s">
        <v>190</v>
      </c>
      <c r="N4524" s="2">
        <v>40358</v>
      </c>
      <c r="O4524" s="2">
        <v>40358</v>
      </c>
      <c r="P4524">
        <v>9</v>
      </c>
      <c r="Q4524" s="1">
        <v>0.04</v>
      </c>
      <c r="R4524">
        <v>35.99</v>
      </c>
      <c r="S4524">
        <v>3.3</v>
      </c>
      <c r="T4524">
        <f t="shared" si="70"/>
        <v>323.91000000000003</v>
      </c>
    </row>
    <row r="4525" spans="1:20" x14ac:dyDescent="0.25">
      <c r="A4525">
        <v>4524</v>
      </c>
      <c r="B4525">
        <v>86934</v>
      </c>
      <c r="C4525" t="s">
        <v>1820</v>
      </c>
      <c r="D4525" t="s">
        <v>20</v>
      </c>
      <c r="E4525" t="s">
        <v>39</v>
      </c>
      <c r="F4525" t="s">
        <v>31</v>
      </c>
      <c r="G4525" t="s">
        <v>93</v>
      </c>
      <c r="H4525" t="s">
        <v>89</v>
      </c>
      <c r="I4525" t="s">
        <v>28</v>
      </c>
      <c r="J4525" t="s">
        <v>36</v>
      </c>
      <c r="K4525" t="s">
        <v>158</v>
      </c>
      <c r="L4525" t="s">
        <v>192</v>
      </c>
      <c r="M4525" t="s">
        <v>139</v>
      </c>
      <c r="N4525" s="2">
        <v>40593</v>
      </c>
      <c r="O4525" s="2">
        <v>40596</v>
      </c>
      <c r="P4525">
        <v>1</v>
      </c>
      <c r="Q4525" s="1">
        <v>0.01</v>
      </c>
      <c r="R4525">
        <v>34.54</v>
      </c>
      <c r="S4525">
        <v>14.72</v>
      </c>
      <c r="T4525">
        <f t="shared" si="70"/>
        <v>34.54</v>
      </c>
    </row>
    <row r="4526" spans="1:20" x14ac:dyDescent="0.25">
      <c r="A4526">
        <v>4525</v>
      </c>
      <c r="B4526">
        <v>87447</v>
      </c>
      <c r="C4526" t="s">
        <v>2080</v>
      </c>
      <c r="D4526" t="s">
        <v>38</v>
      </c>
      <c r="E4526" t="s">
        <v>39</v>
      </c>
      <c r="F4526" t="s">
        <v>47</v>
      </c>
      <c r="G4526" t="s">
        <v>41</v>
      </c>
      <c r="H4526" t="s">
        <v>54</v>
      </c>
      <c r="I4526" t="s">
        <v>28</v>
      </c>
      <c r="J4526" t="s">
        <v>36</v>
      </c>
      <c r="K4526" t="s">
        <v>105</v>
      </c>
      <c r="L4526" t="s">
        <v>192</v>
      </c>
      <c r="M4526" t="s">
        <v>117</v>
      </c>
      <c r="N4526" s="2">
        <v>40878</v>
      </c>
      <c r="O4526" s="2">
        <v>40880</v>
      </c>
      <c r="P4526">
        <v>3</v>
      </c>
      <c r="Q4526" s="1">
        <v>0.08</v>
      </c>
      <c r="R4526">
        <v>21.38</v>
      </c>
      <c r="S4526">
        <v>2.99</v>
      </c>
      <c r="T4526">
        <f t="shared" si="70"/>
        <v>64.14</v>
      </c>
    </row>
    <row r="4527" spans="1:20" x14ac:dyDescent="0.25">
      <c r="A4527">
        <v>4526</v>
      </c>
      <c r="B4527">
        <v>87447</v>
      </c>
      <c r="C4527" t="s">
        <v>280</v>
      </c>
      <c r="D4527" t="s">
        <v>20</v>
      </c>
      <c r="E4527" t="s">
        <v>39</v>
      </c>
      <c r="F4527" t="s">
        <v>47</v>
      </c>
      <c r="G4527" t="s">
        <v>41</v>
      </c>
      <c r="H4527" t="s">
        <v>89</v>
      </c>
      <c r="I4527" t="s">
        <v>28</v>
      </c>
      <c r="J4527" t="s">
        <v>36</v>
      </c>
      <c r="K4527" t="s">
        <v>170</v>
      </c>
      <c r="L4527" t="s">
        <v>44</v>
      </c>
      <c r="M4527" t="s">
        <v>156</v>
      </c>
      <c r="N4527" s="2">
        <v>40878</v>
      </c>
      <c r="O4527" s="2">
        <v>40880</v>
      </c>
      <c r="P4527">
        <v>4</v>
      </c>
      <c r="Q4527" s="1">
        <v>0.09</v>
      </c>
      <c r="R4527">
        <v>1.81</v>
      </c>
      <c r="S4527">
        <v>0.75</v>
      </c>
      <c r="T4527">
        <f t="shared" si="70"/>
        <v>7.24</v>
      </c>
    </row>
    <row r="4528" spans="1:20" x14ac:dyDescent="0.25">
      <c r="A4528">
        <v>4527</v>
      </c>
      <c r="B4528">
        <v>87447</v>
      </c>
      <c r="C4528" t="s">
        <v>1399</v>
      </c>
      <c r="D4528" t="s">
        <v>20</v>
      </c>
      <c r="E4528" t="s">
        <v>39</v>
      </c>
      <c r="F4528" t="s">
        <v>22</v>
      </c>
      <c r="G4528" t="s">
        <v>41</v>
      </c>
      <c r="H4528" t="s">
        <v>94</v>
      </c>
      <c r="I4528" t="s">
        <v>28</v>
      </c>
      <c r="J4528" t="s">
        <v>36</v>
      </c>
      <c r="K4528" t="s">
        <v>163</v>
      </c>
      <c r="L4528" t="s">
        <v>44</v>
      </c>
      <c r="M4528" t="s">
        <v>182</v>
      </c>
      <c r="N4528" s="2">
        <v>40878</v>
      </c>
      <c r="O4528" s="2">
        <v>40880</v>
      </c>
      <c r="P4528">
        <v>19</v>
      </c>
      <c r="Q4528" s="1">
        <v>7.0000000000000007E-2</v>
      </c>
      <c r="R4528">
        <v>5.84</v>
      </c>
      <c r="S4528">
        <v>1</v>
      </c>
      <c r="T4528">
        <f t="shared" si="70"/>
        <v>110.96</v>
      </c>
    </row>
    <row r="4529" spans="1:20" x14ac:dyDescent="0.25">
      <c r="A4529">
        <v>4528</v>
      </c>
      <c r="B4529">
        <v>90063</v>
      </c>
      <c r="C4529" t="s">
        <v>2124</v>
      </c>
      <c r="D4529" t="s">
        <v>20</v>
      </c>
      <c r="E4529" t="s">
        <v>39</v>
      </c>
      <c r="F4529" t="s">
        <v>22</v>
      </c>
      <c r="G4529" t="s">
        <v>48</v>
      </c>
      <c r="H4529" t="s">
        <v>61</v>
      </c>
      <c r="I4529" t="s">
        <v>28</v>
      </c>
      <c r="J4529" t="s">
        <v>36</v>
      </c>
      <c r="K4529" t="s">
        <v>154</v>
      </c>
      <c r="L4529" t="s">
        <v>192</v>
      </c>
      <c r="M4529" t="s">
        <v>398</v>
      </c>
      <c r="N4529" s="2">
        <v>40933</v>
      </c>
      <c r="O4529" s="2">
        <v>40938</v>
      </c>
      <c r="P4529">
        <v>5</v>
      </c>
      <c r="Q4529" s="1">
        <v>0.06</v>
      </c>
      <c r="R4529">
        <v>39.979999999999997</v>
      </c>
      <c r="S4529">
        <v>9.83</v>
      </c>
      <c r="T4529">
        <f t="shared" si="70"/>
        <v>199.89999999999998</v>
      </c>
    </row>
    <row r="4530" spans="1:20" x14ac:dyDescent="0.25">
      <c r="A4530">
        <v>4529</v>
      </c>
      <c r="B4530">
        <v>90063</v>
      </c>
      <c r="C4530" t="s">
        <v>2124</v>
      </c>
      <c r="D4530" t="s">
        <v>578</v>
      </c>
      <c r="E4530" t="s">
        <v>21</v>
      </c>
      <c r="F4530" t="s">
        <v>22</v>
      </c>
      <c r="G4530" t="s">
        <v>48</v>
      </c>
      <c r="H4530" t="s">
        <v>33</v>
      </c>
      <c r="I4530" t="s">
        <v>28</v>
      </c>
      <c r="J4530" t="s">
        <v>36</v>
      </c>
      <c r="K4530" t="s">
        <v>198</v>
      </c>
      <c r="L4530" t="s">
        <v>283</v>
      </c>
      <c r="M4530" t="s">
        <v>238</v>
      </c>
      <c r="N4530" s="2">
        <v>40933</v>
      </c>
      <c r="O4530" s="2">
        <v>40933</v>
      </c>
      <c r="P4530">
        <v>11</v>
      </c>
      <c r="Q4530" s="1">
        <v>0.08</v>
      </c>
      <c r="R4530">
        <v>115.99</v>
      </c>
      <c r="S4530">
        <v>56.14</v>
      </c>
      <c r="T4530">
        <f t="shared" si="70"/>
        <v>1275.8899999999999</v>
      </c>
    </row>
    <row r="4531" spans="1:20" x14ac:dyDescent="0.25">
      <c r="A4531">
        <v>4530</v>
      </c>
      <c r="B4531">
        <v>90145</v>
      </c>
      <c r="C4531" t="s">
        <v>640</v>
      </c>
      <c r="D4531" t="s">
        <v>20</v>
      </c>
      <c r="E4531" t="s">
        <v>39</v>
      </c>
      <c r="F4531" t="s">
        <v>31</v>
      </c>
      <c r="G4531" t="s">
        <v>93</v>
      </c>
      <c r="H4531" t="s">
        <v>94</v>
      </c>
      <c r="I4531" t="s">
        <v>28</v>
      </c>
      <c r="J4531" t="s">
        <v>36</v>
      </c>
      <c r="K4531" t="s">
        <v>231</v>
      </c>
      <c r="L4531" t="s">
        <v>192</v>
      </c>
      <c r="M4531" t="s">
        <v>255</v>
      </c>
      <c r="N4531" s="2">
        <v>40213</v>
      </c>
      <c r="O4531" s="2">
        <v>40215</v>
      </c>
      <c r="P4531">
        <v>12</v>
      </c>
      <c r="Q4531" s="1">
        <v>0</v>
      </c>
      <c r="R4531">
        <v>4.91</v>
      </c>
      <c r="S4531">
        <v>0.5</v>
      </c>
      <c r="T4531">
        <f t="shared" si="70"/>
        <v>58.92</v>
      </c>
    </row>
    <row r="4532" spans="1:20" x14ac:dyDescent="0.25">
      <c r="A4532">
        <v>4531</v>
      </c>
      <c r="B4532">
        <v>90145</v>
      </c>
      <c r="C4532" t="s">
        <v>640</v>
      </c>
      <c r="D4532" t="s">
        <v>20</v>
      </c>
      <c r="E4532" t="s">
        <v>39</v>
      </c>
      <c r="F4532" t="s">
        <v>31</v>
      </c>
      <c r="G4532" t="s">
        <v>93</v>
      </c>
      <c r="H4532" t="s">
        <v>49</v>
      </c>
      <c r="I4532" t="s">
        <v>28</v>
      </c>
      <c r="J4532" t="s">
        <v>36</v>
      </c>
      <c r="K4532" t="s">
        <v>82</v>
      </c>
      <c r="L4532" t="s">
        <v>192</v>
      </c>
      <c r="M4532" t="s">
        <v>255</v>
      </c>
      <c r="N4532" s="2">
        <v>40213</v>
      </c>
      <c r="O4532" s="2">
        <v>40214</v>
      </c>
      <c r="P4532">
        <v>6</v>
      </c>
      <c r="Q4532" s="1">
        <v>0.01</v>
      </c>
      <c r="R4532">
        <v>7.28</v>
      </c>
      <c r="S4532">
        <v>11.15</v>
      </c>
      <c r="T4532">
        <f t="shared" si="70"/>
        <v>43.68</v>
      </c>
    </row>
    <row r="4533" spans="1:20" x14ac:dyDescent="0.25">
      <c r="A4533">
        <v>4532</v>
      </c>
      <c r="B4533">
        <v>90145</v>
      </c>
      <c r="C4533" t="s">
        <v>640</v>
      </c>
      <c r="D4533" t="s">
        <v>20</v>
      </c>
      <c r="E4533" t="s">
        <v>39</v>
      </c>
      <c r="F4533" t="s">
        <v>31</v>
      </c>
      <c r="G4533" t="s">
        <v>93</v>
      </c>
      <c r="H4533" t="s">
        <v>89</v>
      </c>
      <c r="I4533" t="s">
        <v>28</v>
      </c>
      <c r="J4533" t="s">
        <v>36</v>
      </c>
      <c r="K4533" t="s">
        <v>138</v>
      </c>
      <c r="L4533" t="s">
        <v>192</v>
      </c>
      <c r="M4533" t="s">
        <v>296</v>
      </c>
      <c r="N4533" s="2">
        <v>40213</v>
      </c>
      <c r="O4533" s="2">
        <v>40216</v>
      </c>
      <c r="P4533">
        <v>3</v>
      </c>
      <c r="Q4533" s="1">
        <v>0.1</v>
      </c>
      <c r="R4533">
        <v>6.68</v>
      </c>
      <c r="S4533">
        <v>6.93</v>
      </c>
      <c r="T4533">
        <f t="shared" si="70"/>
        <v>20.04</v>
      </c>
    </row>
    <row r="4534" spans="1:20" x14ac:dyDescent="0.25">
      <c r="A4534">
        <v>4533</v>
      </c>
      <c r="B4534">
        <v>90321</v>
      </c>
      <c r="C4534" t="s">
        <v>774</v>
      </c>
      <c r="D4534" t="s">
        <v>20</v>
      </c>
      <c r="E4534" t="s">
        <v>39</v>
      </c>
      <c r="F4534" t="s">
        <v>31</v>
      </c>
      <c r="G4534" t="s">
        <v>23</v>
      </c>
      <c r="H4534" t="s">
        <v>49</v>
      </c>
      <c r="I4534" t="s">
        <v>28</v>
      </c>
      <c r="J4534" t="s">
        <v>36</v>
      </c>
      <c r="K4534" t="s">
        <v>116</v>
      </c>
      <c r="L4534" t="s">
        <v>44</v>
      </c>
      <c r="M4534" t="s">
        <v>631</v>
      </c>
      <c r="N4534" s="2">
        <v>41562</v>
      </c>
      <c r="O4534" s="2">
        <v>41564</v>
      </c>
      <c r="P4534">
        <v>15</v>
      </c>
      <c r="Q4534" s="1">
        <v>7.0000000000000007E-2</v>
      </c>
      <c r="R4534">
        <v>7.08</v>
      </c>
      <c r="S4534">
        <v>2.35</v>
      </c>
      <c r="T4534">
        <f t="shared" si="70"/>
        <v>106.2</v>
      </c>
    </row>
    <row r="4535" spans="1:20" x14ac:dyDescent="0.25">
      <c r="A4535">
        <v>4534</v>
      </c>
      <c r="B4535">
        <v>88314</v>
      </c>
      <c r="C4535" t="s">
        <v>1053</v>
      </c>
      <c r="D4535" t="s">
        <v>20</v>
      </c>
      <c r="E4535" t="s">
        <v>39</v>
      </c>
      <c r="F4535" t="s">
        <v>31</v>
      </c>
      <c r="G4535" t="s">
        <v>41</v>
      </c>
      <c r="H4535" t="s">
        <v>54</v>
      </c>
      <c r="I4535" t="s">
        <v>28</v>
      </c>
      <c r="J4535" t="s">
        <v>36</v>
      </c>
      <c r="K4535" t="s">
        <v>181</v>
      </c>
      <c r="L4535" t="s">
        <v>44</v>
      </c>
      <c r="M4535" t="s">
        <v>143</v>
      </c>
      <c r="N4535" s="2">
        <v>40775</v>
      </c>
      <c r="O4535" s="2">
        <v>40776</v>
      </c>
      <c r="P4535">
        <v>7</v>
      </c>
      <c r="Q4535" s="1">
        <v>0.1</v>
      </c>
      <c r="R4535">
        <v>6.68</v>
      </c>
      <c r="S4535">
        <v>1.5</v>
      </c>
      <c r="T4535">
        <f t="shared" si="70"/>
        <v>46.76</v>
      </c>
    </row>
    <row r="4536" spans="1:20" x14ac:dyDescent="0.25">
      <c r="A4536">
        <v>4535</v>
      </c>
      <c r="B4536">
        <v>87750</v>
      </c>
      <c r="C4536" t="s">
        <v>1600</v>
      </c>
      <c r="D4536" t="s">
        <v>20</v>
      </c>
      <c r="E4536" t="s">
        <v>187</v>
      </c>
      <c r="F4536" t="s">
        <v>31</v>
      </c>
      <c r="G4536" t="s">
        <v>48</v>
      </c>
      <c r="H4536" t="s">
        <v>217</v>
      </c>
      <c r="I4536" t="s">
        <v>28</v>
      </c>
      <c r="J4536" t="s">
        <v>36</v>
      </c>
      <c r="K4536" t="s">
        <v>43</v>
      </c>
      <c r="L4536" t="s">
        <v>746</v>
      </c>
      <c r="M4536" t="s">
        <v>178</v>
      </c>
      <c r="N4536" s="2">
        <v>40563</v>
      </c>
      <c r="O4536" s="2">
        <v>40570</v>
      </c>
      <c r="P4536">
        <v>12</v>
      </c>
      <c r="Q4536" s="1">
        <v>0</v>
      </c>
      <c r="R4536">
        <v>19.940000000000001</v>
      </c>
      <c r="S4536">
        <v>14.87</v>
      </c>
      <c r="T4536">
        <f t="shared" si="70"/>
        <v>239.28000000000003</v>
      </c>
    </row>
    <row r="4537" spans="1:20" x14ac:dyDescent="0.25">
      <c r="A4537">
        <v>4536</v>
      </c>
      <c r="B4537">
        <v>87750</v>
      </c>
      <c r="C4537" t="s">
        <v>1600</v>
      </c>
      <c r="D4537" t="s">
        <v>20</v>
      </c>
      <c r="E4537" t="s">
        <v>39</v>
      </c>
      <c r="F4537" t="s">
        <v>31</v>
      </c>
      <c r="G4537" t="s">
        <v>48</v>
      </c>
      <c r="H4537" t="s">
        <v>42</v>
      </c>
      <c r="I4537" t="s">
        <v>28</v>
      </c>
      <c r="J4537" t="s">
        <v>36</v>
      </c>
      <c r="K4537" t="s">
        <v>248</v>
      </c>
      <c r="L4537" t="s">
        <v>44</v>
      </c>
      <c r="M4537" t="s">
        <v>631</v>
      </c>
      <c r="N4537" s="2">
        <v>40563</v>
      </c>
      <c r="O4537" s="2">
        <v>40570</v>
      </c>
      <c r="P4537">
        <v>4</v>
      </c>
      <c r="Q4537" s="1">
        <v>0.08</v>
      </c>
      <c r="R4537">
        <v>6.69</v>
      </c>
      <c r="S4537">
        <v>3.1</v>
      </c>
      <c r="T4537">
        <f t="shared" si="70"/>
        <v>26.76</v>
      </c>
    </row>
    <row r="4538" spans="1:20" x14ac:dyDescent="0.25">
      <c r="A4538">
        <v>4537</v>
      </c>
      <c r="B4538">
        <v>89837</v>
      </c>
      <c r="C4538" t="s">
        <v>1736</v>
      </c>
      <c r="D4538" t="s">
        <v>20</v>
      </c>
      <c r="E4538" t="s">
        <v>39</v>
      </c>
      <c r="F4538" t="s">
        <v>47</v>
      </c>
      <c r="G4538" t="s">
        <v>41</v>
      </c>
      <c r="H4538" t="s">
        <v>78</v>
      </c>
      <c r="I4538" t="s">
        <v>28</v>
      </c>
      <c r="J4538" t="s">
        <v>36</v>
      </c>
      <c r="K4538" t="s">
        <v>50</v>
      </c>
      <c r="L4538" t="s">
        <v>192</v>
      </c>
      <c r="M4538" t="s">
        <v>134</v>
      </c>
      <c r="N4538" s="2">
        <v>40688</v>
      </c>
      <c r="O4538" s="2">
        <v>40690</v>
      </c>
      <c r="P4538">
        <v>9</v>
      </c>
      <c r="Q4538" s="1">
        <v>0.02</v>
      </c>
      <c r="R4538">
        <v>22.84</v>
      </c>
      <c r="S4538">
        <v>8.18</v>
      </c>
      <c r="T4538">
        <f t="shared" si="70"/>
        <v>205.56</v>
      </c>
    </row>
    <row r="4539" spans="1:20" x14ac:dyDescent="0.25">
      <c r="A4539">
        <v>4538</v>
      </c>
      <c r="B4539">
        <v>89837</v>
      </c>
      <c r="C4539" t="s">
        <v>1059</v>
      </c>
      <c r="D4539" t="s">
        <v>20</v>
      </c>
      <c r="E4539" t="s">
        <v>39</v>
      </c>
      <c r="F4539" t="s">
        <v>22</v>
      </c>
      <c r="G4539" t="s">
        <v>41</v>
      </c>
      <c r="H4539" t="s">
        <v>49</v>
      </c>
      <c r="I4539" t="s">
        <v>28</v>
      </c>
      <c r="J4539" t="s">
        <v>36</v>
      </c>
      <c r="K4539" t="s">
        <v>133</v>
      </c>
      <c r="L4539" t="s">
        <v>44</v>
      </c>
      <c r="M4539" t="s">
        <v>232</v>
      </c>
      <c r="N4539" s="2">
        <v>40688</v>
      </c>
      <c r="O4539" s="2">
        <v>40689</v>
      </c>
      <c r="P4539">
        <v>17</v>
      </c>
      <c r="Q4539" s="1">
        <v>7.0000000000000007E-2</v>
      </c>
      <c r="R4539">
        <v>5.84</v>
      </c>
      <c r="S4539">
        <v>1.2</v>
      </c>
      <c r="T4539">
        <f t="shared" si="70"/>
        <v>99.28</v>
      </c>
    </row>
    <row r="4540" spans="1:20" x14ac:dyDescent="0.25">
      <c r="A4540">
        <v>4539</v>
      </c>
      <c r="B4540">
        <v>90374</v>
      </c>
      <c r="C4540" t="s">
        <v>1371</v>
      </c>
      <c r="D4540" t="s">
        <v>20</v>
      </c>
      <c r="E4540" t="s">
        <v>21</v>
      </c>
      <c r="F4540" t="s">
        <v>40</v>
      </c>
      <c r="G4540" t="s">
        <v>93</v>
      </c>
      <c r="H4540" t="s">
        <v>206</v>
      </c>
      <c r="I4540" t="s">
        <v>28</v>
      </c>
      <c r="J4540" t="s">
        <v>36</v>
      </c>
      <c r="K4540" t="s">
        <v>1108</v>
      </c>
      <c r="L4540" t="s">
        <v>192</v>
      </c>
      <c r="M4540" t="s">
        <v>393</v>
      </c>
      <c r="N4540" s="2">
        <v>40911</v>
      </c>
      <c r="O4540" s="2">
        <v>40913</v>
      </c>
      <c r="P4540">
        <v>6</v>
      </c>
      <c r="Q4540" s="1">
        <v>0</v>
      </c>
      <c r="R4540">
        <v>85.99</v>
      </c>
      <c r="S4540">
        <v>2.5</v>
      </c>
      <c r="T4540">
        <f t="shared" si="70"/>
        <v>515.93999999999994</v>
      </c>
    </row>
    <row r="4541" spans="1:20" x14ac:dyDescent="0.25">
      <c r="A4541">
        <v>4540</v>
      </c>
      <c r="B4541">
        <v>86478</v>
      </c>
      <c r="C4541" t="s">
        <v>1167</v>
      </c>
      <c r="D4541" t="s">
        <v>20</v>
      </c>
      <c r="E4541" t="s">
        <v>21</v>
      </c>
      <c r="F4541" t="s">
        <v>47</v>
      </c>
      <c r="G4541" t="s">
        <v>93</v>
      </c>
      <c r="H4541" t="s">
        <v>206</v>
      </c>
      <c r="I4541" t="s">
        <v>28</v>
      </c>
      <c r="J4541" t="s">
        <v>36</v>
      </c>
      <c r="K4541" t="s">
        <v>1254</v>
      </c>
      <c r="L4541" t="s">
        <v>192</v>
      </c>
      <c r="M4541" t="s">
        <v>156</v>
      </c>
      <c r="N4541" s="2">
        <v>40998</v>
      </c>
      <c r="O4541" s="2">
        <v>40998</v>
      </c>
      <c r="P4541">
        <v>12</v>
      </c>
      <c r="Q4541" s="1">
        <v>0.05</v>
      </c>
      <c r="R4541">
        <v>115.99</v>
      </c>
      <c r="S4541">
        <v>2.5</v>
      </c>
      <c r="T4541">
        <f t="shared" si="70"/>
        <v>1391.8799999999999</v>
      </c>
    </row>
    <row r="4542" spans="1:20" x14ac:dyDescent="0.25">
      <c r="A4542">
        <v>4541</v>
      </c>
      <c r="B4542">
        <v>88180</v>
      </c>
      <c r="C4542" t="s">
        <v>109</v>
      </c>
      <c r="D4542" t="s">
        <v>38</v>
      </c>
      <c r="E4542" t="s">
        <v>21</v>
      </c>
      <c r="F4542" t="s">
        <v>31</v>
      </c>
      <c r="G4542" t="s">
        <v>93</v>
      </c>
      <c r="H4542" t="s">
        <v>33</v>
      </c>
      <c r="I4542" t="s">
        <v>28</v>
      </c>
      <c r="J4542" t="s">
        <v>36</v>
      </c>
      <c r="K4542" t="s">
        <v>204</v>
      </c>
      <c r="L4542" t="s">
        <v>26</v>
      </c>
      <c r="M4542" t="s">
        <v>35</v>
      </c>
      <c r="N4542" s="2">
        <v>41244</v>
      </c>
      <c r="O4542" s="2">
        <v>41246</v>
      </c>
      <c r="P4542">
        <v>17</v>
      </c>
      <c r="Q4542" s="1">
        <v>0.05</v>
      </c>
      <c r="R4542">
        <v>8.33</v>
      </c>
      <c r="S4542">
        <v>1.99</v>
      </c>
      <c r="T4542">
        <f t="shared" si="70"/>
        <v>141.61000000000001</v>
      </c>
    </row>
    <row r="4543" spans="1:20" x14ac:dyDescent="0.25">
      <c r="A4543">
        <v>4542</v>
      </c>
      <c r="B4543">
        <v>88180</v>
      </c>
      <c r="C4543" t="s">
        <v>109</v>
      </c>
      <c r="D4543" t="s">
        <v>20</v>
      </c>
      <c r="E4543" t="s">
        <v>39</v>
      </c>
      <c r="F4543" t="s">
        <v>31</v>
      </c>
      <c r="G4543" t="s">
        <v>93</v>
      </c>
      <c r="H4543" t="s">
        <v>49</v>
      </c>
      <c r="I4543" t="s">
        <v>28</v>
      </c>
      <c r="J4543" t="s">
        <v>36</v>
      </c>
      <c r="K4543" t="s">
        <v>116</v>
      </c>
      <c r="L4543" t="s">
        <v>192</v>
      </c>
      <c r="M4543" t="s">
        <v>35</v>
      </c>
      <c r="N4543" s="2">
        <v>41244</v>
      </c>
      <c r="O4543" s="2">
        <v>41245</v>
      </c>
      <c r="P4543">
        <v>13</v>
      </c>
      <c r="Q4543" s="1">
        <v>0.1</v>
      </c>
      <c r="R4543">
        <v>48.91</v>
      </c>
      <c r="S4543">
        <v>5.81</v>
      </c>
      <c r="T4543">
        <f t="shared" si="70"/>
        <v>635.82999999999993</v>
      </c>
    </row>
    <row r="4544" spans="1:20" x14ac:dyDescent="0.25">
      <c r="A4544">
        <v>4543</v>
      </c>
      <c r="B4544">
        <v>87483</v>
      </c>
      <c r="C4544" t="s">
        <v>1046</v>
      </c>
      <c r="D4544" t="s">
        <v>20</v>
      </c>
      <c r="E4544" t="s">
        <v>39</v>
      </c>
      <c r="F4544" t="s">
        <v>40</v>
      </c>
      <c r="G4544" t="s">
        <v>93</v>
      </c>
      <c r="H4544" t="s">
        <v>78</v>
      </c>
      <c r="I4544" t="s">
        <v>28</v>
      </c>
      <c r="J4544" t="s">
        <v>36</v>
      </c>
      <c r="K4544" t="s">
        <v>82</v>
      </c>
      <c r="L4544" t="s">
        <v>192</v>
      </c>
      <c r="M4544" t="s">
        <v>75</v>
      </c>
      <c r="N4544" s="2">
        <v>41584</v>
      </c>
      <c r="O4544" s="2">
        <v>41586</v>
      </c>
      <c r="P4544">
        <v>31</v>
      </c>
      <c r="Q4544" s="1">
        <v>0.09</v>
      </c>
      <c r="R4544">
        <v>28.53</v>
      </c>
      <c r="S4544">
        <v>1.49</v>
      </c>
      <c r="T4544">
        <f t="shared" si="70"/>
        <v>884.43000000000006</v>
      </c>
    </row>
    <row r="4545" spans="1:20" x14ac:dyDescent="0.25">
      <c r="A4545">
        <v>4544</v>
      </c>
      <c r="B4545">
        <v>89740</v>
      </c>
      <c r="C4545" t="s">
        <v>1317</v>
      </c>
      <c r="D4545" t="s">
        <v>20</v>
      </c>
      <c r="E4545" t="s">
        <v>39</v>
      </c>
      <c r="F4545" t="s">
        <v>22</v>
      </c>
      <c r="G4545" t="s">
        <v>23</v>
      </c>
      <c r="H4545" t="s">
        <v>49</v>
      </c>
      <c r="I4545" t="s">
        <v>28</v>
      </c>
      <c r="J4545" t="s">
        <v>36</v>
      </c>
      <c r="K4545" t="s">
        <v>105</v>
      </c>
      <c r="L4545" t="s">
        <v>192</v>
      </c>
      <c r="M4545" t="s">
        <v>96</v>
      </c>
      <c r="N4545" s="2">
        <v>40803</v>
      </c>
      <c r="O4545" s="2">
        <v>40805</v>
      </c>
      <c r="P4545">
        <v>16</v>
      </c>
      <c r="Q4545" s="1">
        <v>0.06</v>
      </c>
      <c r="R4545">
        <v>8.85</v>
      </c>
      <c r="S4545">
        <v>5.6</v>
      </c>
      <c r="T4545">
        <f t="shared" si="70"/>
        <v>141.6</v>
      </c>
    </row>
    <row r="4546" spans="1:20" x14ac:dyDescent="0.25">
      <c r="A4546">
        <v>4545</v>
      </c>
      <c r="B4546">
        <v>86664</v>
      </c>
      <c r="C4546" t="s">
        <v>1825</v>
      </c>
      <c r="D4546" t="s">
        <v>20</v>
      </c>
      <c r="E4546" t="s">
        <v>39</v>
      </c>
      <c r="F4546" t="s">
        <v>22</v>
      </c>
      <c r="G4546" t="s">
        <v>257</v>
      </c>
      <c r="H4546" t="s">
        <v>42</v>
      </c>
      <c r="I4546" t="s">
        <v>28</v>
      </c>
      <c r="J4546" t="s">
        <v>36</v>
      </c>
      <c r="K4546" t="s">
        <v>79</v>
      </c>
      <c r="L4546" t="s">
        <v>192</v>
      </c>
      <c r="M4546" t="s">
        <v>238</v>
      </c>
      <c r="N4546" s="2">
        <v>41050</v>
      </c>
      <c r="O4546" s="2">
        <v>41052</v>
      </c>
      <c r="P4546">
        <v>6</v>
      </c>
      <c r="Q4546" s="1">
        <v>0.01</v>
      </c>
      <c r="R4546">
        <v>10.91</v>
      </c>
      <c r="S4546">
        <v>2.99</v>
      </c>
      <c r="T4546">
        <f t="shared" si="70"/>
        <v>65.460000000000008</v>
      </c>
    </row>
    <row r="4547" spans="1:20" x14ac:dyDescent="0.25">
      <c r="A4547">
        <v>4546</v>
      </c>
      <c r="B4547">
        <v>86664</v>
      </c>
      <c r="C4547" t="s">
        <v>265</v>
      </c>
      <c r="D4547" t="s">
        <v>20</v>
      </c>
      <c r="E4547" t="s">
        <v>39</v>
      </c>
      <c r="F4547" t="s">
        <v>47</v>
      </c>
      <c r="G4547" t="s">
        <v>257</v>
      </c>
      <c r="H4547" t="s">
        <v>54</v>
      </c>
      <c r="I4547" t="s">
        <v>28</v>
      </c>
      <c r="J4547" t="s">
        <v>36</v>
      </c>
      <c r="K4547" t="s">
        <v>274</v>
      </c>
      <c r="L4547" t="s">
        <v>44</v>
      </c>
      <c r="M4547" t="s">
        <v>134</v>
      </c>
      <c r="N4547" s="2">
        <v>41050</v>
      </c>
      <c r="O4547" s="2">
        <v>41051</v>
      </c>
      <c r="P4547">
        <v>18</v>
      </c>
      <c r="Q4547" s="1">
        <v>0.03</v>
      </c>
      <c r="R4547">
        <v>4.13</v>
      </c>
      <c r="S4547">
        <v>1.17</v>
      </c>
      <c r="T4547">
        <f t="shared" ref="T4547:T4610" si="71">R4547*P4547</f>
        <v>74.34</v>
      </c>
    </row>
    <row r="4548" spans="1:20" x14ac:dyDescent="0.25">
      <c r="A4548">
        <v>4547</v>
      </c>
      <c r="B4548">
        <v>86859</v>
      </c>
      <c r="C4548" t="s">
        <v>2087</v>
      </c>
      <c r="D4548" t="s">
        <v>20</v>
      </c>
      <c r="E4548" t="s">
        <v>39</v>
      </c>
      <c r="F4548" t="s">
        <v>22</v>
      </c>
      <c r="G4548" t="s">
        <v>23</v>
      </c>
      <c r="H4548" t="s">
        <v>42</v>
      </c>
      <c r="I4548" t="s">
        <v>28</v>
      </c>
      <c r="J4548" t="s">
        <v>36</v>
      </c>
      <c r="K4548" t="s">
        <v>274</v>
      </c>
      <c r="L4548" t="s">
        <v>26</v>
      </c>
      <c r="M4548" t="s">
        <v>227</v>
      </c>
      <c r="N4548" s="2">
        <v>41507</v>
      </c>
      <c r="O4548" s="2">
        <v>41509</v>
      </c>
      <c r="P4548">
        <v>10</v>
      </c>
      <c r="Q4548" s="1">
        <v>0.05</v>
      </c>
      <c r="R4548">
        <v>22.01</v>
      </c>
      <c r="S4548">
        <v>5.53</v>
      </c>
      <c r="T4548">
        <f t="shared" si="71"/>
        <v>220.10000000000002</v>
      </c>
    </row>
    <row r="4549" spans="1:20" x14ac:dyDescent="0.25">
      <c r="A4549">
        <v>4548</v>
      </c>
      <c r="B4549">
        <v>91004</v>
      </c>
      <c r="C4549" t="s">
        <v>520</v>
      </c>
      <c r="D4549" t="s">
        <v>20</v>
      </c>
      <c r="E4549" t="s">
        <v>21</v>
      </c>
      <c r="F4549" t="s">
        <v>22</v>
      </c>
      <c r="G4549" t="s">
        <v>41</v>
      </c>
      <c r="H4549" t="s">
        <v>203</v>
      </c>
      <c r="I4549" t="s">
        <v>28</v>
      </c>
      <c r="J4549" t="s">
        <v>36</v>
      </c>
      <c r="K4549" t="s">
        <v>1107</v>
      </c>
      <c r="L4549" t="s">
        <v>192</v>
      </c>
      <c r="M4549" t="s">
        <v>190</v>
      </c>
      <c r="N4549" s="2">
        <v>41329</v>
      </c>
      <c r="O4549" s="2">
        <v>41331</v>
      </c>
      <c r="P4549">
        <v>11</v>
      </c>
      <c r="Q4549" s="1">
        <v>0</v>
      </c>
      <c r="R4549">
        <v>205.99</v>
      </c>
      <c r="S4549">
        <v>5</v>
      </c>
      <c r="T4549">
        <f t="shared" si="71"/>
        <v>2265.8900000000003</v>
      </c>
    </row>
    <row r="4550" spans="1:20" x14ac:dyDescent="0.25">
      <c r="A4550">
        <v>4549</v>
      </c>
      <c r="B4550">
        <v>89947</v>
      </c>
      <c r="C4550" t="s">
        <v>580</v>
      </c>
      <c r="D4550" t="s">
        <v>38</v>
      </c>
      <c r="E4550" t="s">
        <v>39</v>
      </c>
      <c r="F4550" t="s">
        <v>31</v>
      </c>
      <c r="G4550" t="s">
        <v>48</v>
      </c>
      <c r="H4550" t="s">
        <v>78</v>
      </c>
      <c r="I4550" t="s">
        <v>28</v>
      </c>
      <c r="J4550" t="s">
        <v>36</v>
      </c>
      <c r="K4550" t="s">
        <v>98</v>
      </c>
      <c r="L4550" t="s">
        <v>706</v>
      </c>
      <c r="M4550" t="s">
        <v>121</v>
      </c>
      <c r="N4550" s="2">
        <v>40879</v>
      </c>
      <c r="O4550" s="2">
        <v>40879</v>
      </c>
      <c r="P4550">
        <v>17</v>
      </c>
      <c r="Q4550" s="1">
        <v>7.0000000000000007E-2</v>
      </c>
      <c r="R4550">
        <v>225.04</v>
      </c>
      <c r="S4550">
        <v>11.79</v>
      </c>
      <c r="T4550">
        <f t="shared" si="71"/>
        <v>3825.68</v>
      </c>
    </row>
    <row r="4551" spans="1:20" x14ac:dyDescent="0.25">
      <c r="A4551">
        <v>4550</v>
      </c>
      <c r="B4551">
        <v>89947</v>
      </c>
      <c r="C4551" t="s">
        <v>580</v>
      </c>
      <c r="D4551" t="s">
        <v>20</v>
      </c>
      <c r="E4551" t="s">
        <v>39</v>
      </c>
      <c r="F4551" t="s">
        <v>31</v>
      </c>
      <c r="G4551" t="s">
        <v>48</v>
      </c>
      <c r="H4551" t="s">
        <v>61</v>
      </c>
      <c r="I4551" t="s">
        <v>28</v>
      </c>
      <c r="J4551" t="s">
        <v>36</v>
      </c>
      <c r="K4551" t="s">
        <v>289</v>
      </c>
      <c r="L4551" t="s">
        <v>44</v>
      </c>
      <c r="M4551" t="s">
        <v>63</v>
      </c>
      <c r="N4551" s="2">
        <v>40879</v>
      </c>
      <c r="O4551" s="2">
        <v>40879</v>
      </c>
      <c r="P4551">
        <v>10</v>
      </c>
      <c r="Q4551" s="1">
        <v>0</v>
      </c>
      <c r="R4551">
        <v>2.84</v>
      </c>
      <c r="S4551">
        <v>0.93</v>
      </c>
      <c r="T4551">
        <f t="shared" si="71"/>
        <v>28.4</v>
      </c>
    </row>
    <row r="4552" spans="1:20" x14ac:dyDescent="0.25">
      <c r="A4552">
        <v>4551</v>
      </c>
      <c r="B4552">
        <v>89947</v>
      </c>
      <c r="C4552" t="s">
        <v>580</v>
      </c>
      <c r="D4552" t="s">
        <v>578</v>
      </c>
      <c r="E4552" t="s">
        <v>187</v>
      </c>
      <c r="F4552" t="s">
        <v>31</v>
      </c>
      <c r="G4552" t="s">
        <v>48</v>
      </c>
      <c r="H4552" t="s">
        <v>225</v>
      </c>
      <c r="I4552" t="s">
        <v>28</v>
      </c>
      <c r="J4552" t="s">
        <v>36</v>
      </c>
      <c r="K4552" t="s">
        <v>101</v>
      </c>
      <c r="L4552" t="s">
        <v>330</v>
      </c>
      <c r="M4552" t="s">
        <v>139</v>
      </c>
      <c r="N4552" s="2">
        <v>40879</v>
      </c>
      <c r="O4552" s="2">
        <v>40881</v>
      </c>
      <c r="P4552">
        <v>17</v>
      </c>
      <c r="Q4552" s="1">
        <v>0</v>
      </c>
      <c r="R4552">
        <v>31.76</v>
      </c>
      <c r="S4552">
        <v>45.51</v>
      </c>
      <c r="T4552">
        <f t="shared" si="71"/>
        <v>539.92000000000007</v>
      </c>
    </row>
    <row r="4553" spans="1:20" x14ac:dyDescent="0.25">
      <c r="A4553">
        <v>4552</v>
      </c>
      <c r="B4553">
        <v>87859</v>
      </c>
      <c r="C4553" t="s">
        <v>2040</v>
      </c>
      <c r="D4553" t="s">
        <v>38</v>
      </c>
      <c r="E4553" t="s">
        <v>187</v>
      </c>
      <c r="F4553" t="s">
        <v>47</v>
      </c>
      <c r="G4553" t="s">
        <v>23</v>
      </c>
      <c r="H4553" t="s">
        <v>219</v>
      </c>
      <c r="I4553" t="s">
        <v>28</v>
      </c>
      <c r="J4553" t="s">
        <v>36</v>
      </c>
      <c r="K4553" t="s">
        <v>98</v>
      </c>
      <c r="L4553" t="s">
        <v>192</v>
      </c>
      <c r="M4553" t="s">
        <v>160</v>
      </c>
      <c r="N4553" s="2">
        <v>41232</v>
      </c>
      <c r="O4553" s="2">
        <v>41234</v>
      </c>
      <c r="P4553">
        <v>19</v>
      </c>
      <c r="Q4553" s="1">
        <v>0.05</v>
      </c>
      <c r="R4553">
        <v>19.98</v>
      </c>
      <c r="S4553">
        <v>10.49</v>
      </c>
      <c r="T4553">
        <f t="shared" si="71"/>
        <v>379.62</v>
      </c>
    </row>
    <row r="4554" spans="1:20" x14ac:dyDescent="0.25">
      <c r="A4554">
        <v>4553</v>
      </c>
      <c r="B4554">
        <v>90419</v>
      </c>
      <c r="C4554" t="s">
        <v>311</v>
      </c>
      <c r="D4554" t="s">
        <v>20</v>
      </c>
      <c r="E4554" t="s">
        <v>39</v>
      </c>
      <c r="F4554" t="s">
        <v>22</v>
      </c>
      <c r="G4554" t="s">
        <v>23</v>
      </c>
      <c r="H4554" t="s">
        <v>54</v>
      </c>
      <c r="I4554" t="s">
        <v>28</v>
      </c>
      <c r="J4554" t="s">
        <v>36</v>
      </c>
      <c r="K4554" t="s">
        <v>58</v>
      </c>
      <c r="L4554" t="s">
        <v>192</v>
      </c>
      <c r="M4554" t="s">
        <v>246</v>
      </c>
      <c r="N4554" s="2">
        <v>41232</v>
      </c>
      <c r="O4554" s="2">
        <v>41234</v>
      </c>
      <c r="P4554">
        <v>1</v>
      </c>
      <c r="Q4554" s="1">
        <v>0.09</v>
      </c>
      <c r="R4554">
        <v>1.88</v>
      </c>
      <c r="S4554">
        <v>1.49</v>
      </c>
      <c r="T4554">
        <f t="shared" si="71"/>
        <v>1.88</v>
      </c>
    </row>
    <row r="4555" spans="1:20" x14ac:dyDescent="0.25">
      <c r="A4555">
        <v>4554</v>
      </c>
      <c r="B4555">
        <v>86989</v>
      </c>
      <c r="C4555" t="s">
        <v>1237</v>
      </c>
      <c r="D4555" t="s">
        <v>20</v>
      </c>
      <c r="E4555" t="s">
        <v>39</v>
      </c>
      <c r="F4555" t="s">
        <v>31</v>
      </c>
      <c r="G4555" t="s">
        <v>48</v>
      </c>
      <c r="H4555" t="s">
        <v>94</v>
      </c>
      <c r="I4555" t="s">
        <v>28</v>
      </c>
      <c r="J4555" t="s">
        <v>36</v>
      </c>
      <c r="K4555" t="s">
        <v>170</v>
      </c>
      <c r="L4555" t="s">
        <v>192</v>
      </c>
      <c r="M4555" t="s">
        <v>35</v>
      </c>
      <c r="N4555" s="2">
        <v>40341</v>
      </c>
      <c r="O4555" s="2">
        <v>40348</v>
      </c>
      <c r="P4555">
        <v>11</v>
      </c>
      <c r="Q4555" s="1">
        <v>7.0000000000000007E-2</v>
      </c>
      <c r="R4555">
        <v>35.44</v>
      </c>
      <c r="S4555">
        <v>7.5</v>
      </c>
      <c r="T4555">
        <f t="shared" si="71"/>
        <v>389.84</v>
      </c>
    </row>
    <row r="4556" spans="1:20" x14ac:dyDescent="0.25">
      <c r="A4556">
        <v>4555</v>
      </c>
      <c r="B4556">
        <v>88629</v>
      </c>
      <c r="C4556" t="s">
        <v>743</v>
      </c>
      <c r="D4556" t="s">
        <v>20</v>
      </c>
      <c r="E4556" t="s">
        <v>39</v>
      </c>
      <c r="F4556" t="s">
        <v>22</v>
      </c>
      <c r="G4556" t="s">
        <v>23</v>
      </c>
      <c r="H4556" t="s">
        <v>49</v>
      </c>
      <c r="I4556" t="s">
        <v>28</v>
      </c>
      <c r="J4556" t="s">
        <v>36</v>
      </c>
      <c r="K4556" t="s">
        <v>184</v>
      </c>
      <c r="L4556" t="s">
        <v>192</v>
      </c>
      <c r="M4556" t="s">
        <v>96</v>
      </c>
      <c r="N4556" s="2">
        <v>41403</v>
      </c>
      <c r="O4556" s="2">
        <v>41405</v>
      </c>
      <c r="P4556">
        <v>2</v>
      </c>
      <c r="Q4556" s="1">
        <v>0.08</v>
      </c>
      <c r="R4556">
        <v>56.96</v>
      </c>
      <c r="S4556">
        <v>13.22</v>
      </c>
      <c r="T4556">
        <f t="shared" si="71"/>
        <v>113.92</v>
      </c>
    </row>
    <row r="4557" spans="1:20" x14ac:dyDescent="0.25">
      <c r="A4557">
        <v>4556</v>
      </c>
      <c r="B4557">
        <v>88629</v>
      </c>
      <c r="C4557" t="s">
        <v>743</v>
      </c>
      <c r="D4557" t="s">
        <v>20</v>
      </c>
      <c r="E4557" t="s">
        <v>21</v>
      </c>
      <c r="F4557" t="s">
        <v>22</v>
      </c>
      <c r="G4557" t="s">
        <v>23</v>
      </c>
      <c r="H4557" t="s">
        <v>24</v>
      </c>
      <c r="I4557" t="s">
        <v>28</v>
      </c>
      <c r="J4557" t="s">
        <v>36</v>
      </c>
      <c r="K4557" t="s">
        <v>1111</v>
      </c>
      <c r="L4557" t="s">
        <v>26</v>
      </c>
      <c r="M4557" t="s">
        <v>398</v>
      </c>
      <c r="N4557" s="2">
        <v>41403</v>
      </c>
      <c r="O4557" s="2">
        <v>41405</v>
      </c>
      <c r="P4557">
        <v>2</v>
      </c>
      <c r="Q4557" s="1">
        <v>0.09</v>
      </c>
      <c r="R4557">
        <v>55.99</v>
      </c>
      <c r="S4557">
        <v>1.25</v>
      </c>
      <c r="T4557">
        <f t="shared" si="71"/>
        <v>111.98</v>
      </c>
    </row>
    <row r="4558" spans="1:20" x14ac:dyDescent="0.25">
      <c r="A4558">
        <v>4557</v>
      </c>
      <c r="B4558">
        <v>87799</v>
      </c>
      <c r="C4558" t="s">
        <v>405</v>
      </c>
      <c r="D4558" t="s">
        <v>20</v>
      </c>
      <c r="E4558" t="s">
        <v>39</v>
      </c>
      <c r="F4558" t="s">
        <v>22</v>
      </c>
      <c r="G4558" t="s">
        <v>93</v>
      </c>
      <c r="H4558" t="s">
        <v>42</v>
      </c>
      <c r="I4558" t="s">
        <v>28</v>
      </c>
      <c r="J4558" t="s">
        <v>36</v>
      </c>
      <c r="K4558" t="s">
        <v>170</v>
      </c>
      <c r="L4558" t="s">
        <v>192</v>
      </c>
      <c r="M4558" t="s">
        <v>227</v>
      </c>
      <c r="N4558" s="2">
        <v>40880</v>
      </c>
      <c r="O4558" s="2">
        <v>40882</v>
      </c>
      <c r="P4558">
        <v>14</v>
      </c>
      <c r="Q4558" s="1">
        <v>0</v>
      </c>
      <c r="R4558">
        <v>80.98</v>
      </c>
      <c r="S4558">
        <v>4.5</v>
      </c>
      <c r="T4558">
        <f t="shared" si="71"/>
        <v>1133.72</v>
      </c>
    </row>
    <row r="4559" spans="1:20" x14ac:dyDescent="0.25">
      <c r="A4559">
        <v>4558</v>
      </c>
      <c r="B4559">
        <v>87799</v>
      </c>
      <c r="C4559" t="s">
        <v>405</v>
      </c>
      <c r="D4559" t="s">
        <v>20</v>
      </c>
      <c r="E4559" t="s">
        <v>39</v>
      </c>
      <c r="F4559" t="s">
        <v>22</v>
      </c>
      <c r="G4559" t="s">
        <v>93</v>
      </c>
      <c r="H4559" t="s">
        <v>42</v>
      </c>
      <c r="I4559" t="s">
        <v>28</v>
      </c>
      <c r="J4559" t="s">
        <v>36</v>
      </c>
      <c r="K4559" t="s">
        <v>158</v>
      </c>
      <c r="L4559" t="s">
        <v>44</v>
      </c>
      <c r="M4559" t="s">
        <v>80</v>
      </c>
      <c r="N4559" s="2">
        <v>40880</v>
      </c>
      <c r="O4559" s="2">
        <v>40882</v>
      </c>
      <c r="P4559">
        <v>11</v>
      </c>
      <c r="Q4559" s="1">
        <v>0.06</v>
      </c>
      <c r="R4559">
        <v>2.1</v>
      </c>
      <c r="S4559">
        <v>0.7</v>
      </c>
      <c r="T4559">
        <f t="shared" si="71"/>
        <v>23.1</v>
      </c>
    </row>
    <row r="4560" spans="1:20" x14ac:dyDescent="0.25">
      <c r="A4560">
        <v>4559</v>
      </c>
      <c r="B4560">
        <v>90548</v>
      </c>
      <c r="C4560" t="s">
        <v>593</v>
      </c>
      <c r="D4560" t="s">
        <v>20</v>
      </c>
      <c r="E4560" t="s">
        <v>187</v>
      </c>
      <c r="F4560" t="s">
        <v>31</v>
      </c>
      <c r="G4560" t="s">
        <v>23</v>
      </c>
      <c r="H4560" t="s">
        <v>217</v>
      </c>
      <c r="I4560" t="s">
        <v>28</v>
      </c>
      <c r="J4560" t="s">
        <v>36</v>
      </c>
      <c r="K4560" t="s">
        <v>189</v>
      </c>
      <c r="L4560" t="s">
        <v>192</v>
      </c>
      <c r="M4560" t="s">
        <v>141</v>
      </c>
      <c r="N4560" s="2">
        <v>40994</v>
      </c>
      <c r="O4560" s="2">
        <v>40995</v>
      </c>
      <c r="P4560">
        <v>3</v>
      </c>
      <c r="Q4560" s="1">
        <v>0.09</v>
      </c>
      <c r="R4560">
        <v>6.28</v>
      </c>
      <c r="S4560">
        <v>5.29</v>
      </c>
      <c r="T4560">
        <f t="shared" si="71"/>
        <v>18.84</v>
      </c>
    </row>
    <row r="4561" spans="1:20" x14ac:dyDescent="0.25">
      <c r="A4561">
        <v>4560</v>
      </c>
      <c r="B4561">
        <v>88904</v>
      </c>
      <c r="C4561" t="s">
        <v>2334</v>
      </c>
      <c r="D4561" t="s">
        <v>578</v>
      </c>
      <c r="E4561" t="s">
        <v>21</v>
      </c>
      <c r="F4561" t="s">
        <v>47</v>
      </c>
      <c r="G4561" t="s">
        <v>48</v>
      </c>
      <c r="H4561" t="s">
        <v>206</v>
      </c>
      <c r="I4561" t="s">
        <v>28</v>
      </c>
      <c r="J4561" t="s">
        <v>36</v>
      </c>
      <c r="K4561" t="s">
        <v>1114</v>
      </c>
      <c r="L4561" t="s">
        <v>283</v>
      </c>
      <c r="M4561" t="s">
        <v>156</v>
      </c>
      <c r="N4561" s="2">
        <v>41604</v>
      </c>
      <c r="O4561" s="2">
        <v>41611</v>
      </c>
      <c r="P4561">
        <v>3</v>
      </c>
      <c r="Q4561" s="1">
        <v>0.09</v>
      </c>
      <c r="R4561">
        <v>1500.97</v>
      </c>
      <c r="S4561">
        <v>29.7</v>
      </c>
      <c r="T4561">
        <f t="shared" si="71"/>
        <v>4502.91</v>
      </c>
    </row>
    <row r="4562" spans="1:20" x14ac:dyDescent="0.25">
      <c r="A4562">
        <v>4561</v>
      </c>
      <c r="B4562">
        <v>90743</v>
      </c>
      <c r="C4562" t="s">
        <v>1418</v>
      </c>
      <c r="D4562" t="s">
        <v>20</v>
      </c>
      <c r="E4562" t="s">
        <v>21</v>
      </c>
      <c r="F4562" t="s">
        <v>47</v>
      </c>
      <c r="G4562" t="s">
        <v>41</v>
      </c>
      <c r="H4562" t="s">
        <v>24</v>
      </c>
      <c r="I4562" t="s">
        <v>28</v>
      </c>
      <c r="J4562" t="s">
        <v>36</v>
      </c>
      <c r="K4562" t="s">
        <v>208</v>
      </c>
      <c r="L4562" t="s">
        <v>192</v>
      </c>
      <c r="M4562" t="s">
        <v>51</v>
      </c>
      <c r="N4562" s="2">
        <v>41261</v>
      </c>
      <c r="O4562" s="2">
        <v>41263</v>
      </c>
      <c r="P4562">
        <v>24</v>
      </c>
      <c r="Q4562" s="1">
        <v>0.09</v>
      </c>
      <c r="R4562">
        <v>95.99</v>
      </c>
      <c r="S4562">
        <v>7.69</v>
      </c>
      <c r="T4562">
        <f t="shared" si="71"/>
        <v>2303.7599999999998</v>
      </c>
    </row>
    <row r="4563" spans="1:20" x14ac:dyDescent="0.25">
      <c r="A4563">
        <v>4562</v>
      </c>
      <c r="B4563">
        <v>91315</v>
      </c>
      <c r="C4563" t="s">
        <v>547</v>
      </c>
      <c r="D4563" t="s">
        <v>20</v>
      </c>
      <c r="E4563" t="s">
        <v>39</v>
      </c>
      <c r="F4563" t="s">
        <v>22</v>
      </c>
      <c r="G4563" t="s">
        <v>32</v>
      </c>
      <c r="H4563" t="s">
        <v>78</v>
      </c>
      <c r="I4563" t="s">
        <v>28</v>
      </c>
      <c r="J4563" t="s">
        <v>36</v>
      </c>
      <c r="K4563" t="s">
        <v>68</v>
      </c>
      <c r="L4563" t="s">
        <v>192</v>
      </c>
      <c r="M4563" t="s">
        <v>96</v>
      </c>
      <c r="N4563" s="2">
        <v>41066</v>
      </c>
      <c r="O4563" s="2">
        <v>41068</v>
      </c>
      <c r="P4563">
        <v>7</v>
      </c>
      <c r="Q4563" s="1">
        <v>0.01</v>
      </c>
      <c r="R4563">
        <v>6.48</v>
      </c>
      <c r="S4563">
        <v>9.68</v>
      </c>
      <c r="T4563">
        <f t="shared" si="71"/>
        <v>45.36</v>
      </c>
    </row>
    <row r="4564" spans="1:20" x14ac:dyDescent="0.25">
      <c r="A4564">
        <v>4563</v>
      </c>
      <c r="B4564">
        <v>88579</v>
      </c>
      <c r="C4564" t="s">
        <v>1543</v>
      </c>
      <c r="D4564" t="s">
        <v>578</v>
      </c>
      <c r="E4564" t="s">
        <v>187</v>
      </c>
      <c r="F4564" t="s">
        <v>31</v>
      </c>
      <c r="G4564" t="s">
        <v>41</v>
      </c>
      <c r="H4564" t="s">
        <v>188</v>
      </c>
      <c r="I4564" t="s">
        <v>28</v>
      </c>
      <c r="J4564" t="s">
        <v>36</v>
      </c>
      <c r="K4564" t="s">
        <v>116</v>
      </c>
      <c r="L4564" t="s">
        <v>330</v>
      </c>
      <c r="M4564" t="s">
        <v>296</v>
      </c>
      <c r="N4564" s="2">
        <v>40215</v>
      </c>
      <c r="O4564" s="2">
        <v>40215</v>
      </c>
      <c r="P4564">
        <v>8</v>
      </c>
      <c r="Q4564" s="1">
        <v>0.02</v>
      </c>
      <c r="R4564">
        <v>259.70999999999998</v>
      </c>
      <c r="S4564">
        <v>66.67</v>
      </c>
      <c r="T4564">
        <f t="shared" si="71"/>
        <v>2077.6799999999998</v>
      </c>
    </row>
    <row r="4565" spans="1:20" x14ac:dyDescent="0.25">
      <c r="A4565">
        <v>4564</v>
      </c>
      <c r="B4565">
        <v>88216</v>
      </c>
      <c r="C4565" t="s">
        <v>2276</v>
      </c>
      <c r="D4565" t="s">
        <v>20</v>
      </c>
      <c r="E4565" t="s">
        <v>39</v>
      </c>
      <c r="F4565" t="s">
        <v>31</v>
      </c>
      <c r="G4565" t="s">
        <v>41</v>
      </c>
      <c r="H4565" t="s">
        <v>54</v>
      </c>
      <c r="I4565" t="s">
        <v>28</v>
      </c>
      <c r="J4565" t="s">
        <v>36</v>
      </c>
      <c r="K4565" t="s">
        <v>189</v>
      </c>
      <c r="L4565" t="s">
        <v>192</v>
      </c>
      <c r="M4565" t="s">
        <v>35</v>
      </c>
      <c r="N4565" s="2">
        <v>41279</v>
      </c>
      <c r="O4565" s="2">
        <v>41281</v>
      </c>
      <c r="P4565">
        <v>9</v>
      </c>
      <c r="Q4565" s="1">
        <v>0.08</v>
      </c>
      <c r="R4565">
        <v>55.48</v>
      </c>
      <c r="S4565">
        <v>4.8499999999999996</v>
      </c>
      <c r="T4565">
        <f t="shared" si="71"/>
        <v>499.32</v>
      </c>
    </row>
    <row r="4566" spans="1:20" x14ac:dyDescent="0.25">
      <c r="A4566">
        <v>4565</v>
      </c>
      <c r="B4566">
        <v>88216</v>
      </c>
      <c r="C4566" t="s">
        <v>1845</v>
      </c>
      <c r="D4566" t="s">
        <v>20</v>
      </c>
      <c r="E4566" t="s">
        <v>39</v>
      </c>
      <c r="F4566" t="s">
        <v>47</v>
      </c>
      <c r="G4566" t="s">
        <v>41</v>
      </c>
      <c r="H4566" t="s">
        <v>78</v>
      </c>
      <c r="I4566" t="s">
        <v>28</v>
      </c>
      <c r="J4566" t="s">
        <v>36</v>
      </c>
      <c r="K4566" t="s">
        <v>101</v>
      </c>
      <c r="L4566" t="s">
        <v>192</v>
      </c>
      <c r="M4566" t="s">
        <v>156</v>
      </c>
      <c r="N4566" s="2">
        <v>41279</v>
      </c>
      <c r="O4566" s="2">
        <v>41281</v>
      </c>
      <c r="P4566">
        <v>11</v>
      </c>
      <c r="Q4566" s="1">
        <v>0.02</v>
      </c>
      <c r="R4566">
        <v>11.34</v>
      </c>
      <c r="S4566">
        <v>5.01</v>
      </c>
      <c r="T4566">
        <f t="shared" si="71"/>
        <v>124.74</v>
      </c>
    </row>
    <row r="4567" spans="1:20" x14ac:dyDescent="0.25">
      <c r="A4567">
        <v>4566</v>
      </c>
      <c r="B4567">
        <v>87173</v>
      </c>
      <c r="C4567" t="s">
        <v>888</v>
      </c>
      <c r="D4567" t="s">
        <v>20</v>
      </c>
      <c r="E4567" t="s">
        <v>21</v>
      </c>
      <c r="F4567" t="s">
        <v>40</v>
      </c>
      <c r="G4567" t="s">
        <v>93</v>
      </c>
      <c r="H4567" t="s">
        <v>33</v>
      </c>
      <c r="I4567" t="s">
        <v>28</v>
      </c>
      <c r="J4567" t="s">
        <v>36</v>
      </c>
      <c r="K4567" t="s">
        <v>198</v>
      </c>
      <c r="L4567" t="s">
        <v>706</v>
      </c>
      <c r="M4567" t="s">
        <v>99</v>
      </c>
      <c r="N4567" s="2">
        <v>41539</v>
      </c>
      <c r="O4567" s="2">
        <v>41539</v>
      </c>
      <c r="P4567">
        <v>17</v>
      </c>
      <c r="Q4567" s="1">
        <v>0.01</v>
      </c>
      <c r="R4567">
        <v>15.99</v>
      </c>
      <c r="S4567">
        <v>11.28</v>
      </c>
      <c r="T4567">
        <f t="shared" si="71"/>
        <v>271.83</v>
      </c>
    </row>
    <row r="4568" spans="1:20" x14ac:dyDescent="0.25">
      <c r="A4568">
        <v>4567</v>
      </c>
      <c r="B4568">
        <v>89897</v>
      </c>
      <c r="C4568" t="s">
        <v>273</v>
      </c>
      <c r="D4568" t="s">
        <v>20</v>
      </c>
      <c r="E4568" t="s">
        <v>39</v>
      </c>
      <c r="F4568" t="s">
        <v>47</v>
      </c>
      <c r="G4568" t="s">
        <v>48</v>
      </c>
      <c r="H4568" t="s">
        <v>94</v>
      </c>
      <c r="I4568" t="s">
        <v>28</v>
      </c>
      <c r="J4568" t="s">
        <v>36</v>
      </c>
      <c r="K4568" t="s">
        <v>149</v>
      </c>
      <c r="L4568" t="s">
        <v>192</v>
      </c>
      <c r="M4568" t="s">
        <v>111</v>
      </c>
      <c r="N4568" s="2">
        <v>40323</v>
      </c>
      <c r="O4568" s="2">
        <v>40325</v>
      </c>
      <c r="P4568">
        <v>17</v>
      </c>
      <c r="Q4568" s="1">
        <v>0.08</v>
      </c>
      <c r="R4568">
        <v>30.56</v>
      </c>
      <c r="S4568">
        <v>2.99</v>
      </c>
      <c r="T4568">
        <f t="shared" si="71"/>
        <v>519.52</v>
      </c>
    </row>
    <row r="4569" spans="1:20" x14ac:dyDescent="0.25">
      <c r="A4569">
        <v>4568</v>
      </c>
      <c r="B4569">
        <v>88966</v>
      </c>
      <c r="C4569" t="s">
        <v>1255</v>
      </c>
      <c r="D4569" t="s">
        <v>20</v>
      </c>
      <c r="E4569" t="s">
        <v>187</v>
      </c>
      <c r="F4569" t="s">
        <v>22</v>
      </c>
      <c r="G4569" t="s">
        <v>32</v>
      </c>
      <c r="H4569" t="s">
        <v>219</v>
      </c>
      <c r="I4569" t="s">
        <v>28</v>
      </c>
      <c r="J4569" t="s">
        <v>36</v>
      </c>
      <c r="K4569" t="s">
        <v>189</v>
      </c>
      <c r="L4569" t="s">
        <v>26</v>
      </c>
      <c r="M4569" t="s">
        <v>150</v>
      </c>
      <c r="N4569" s="2">
        <v>41417</v>
      </c>
      <c r="O4569" s="2">
        <v>41418</v>
      </c>
      <c r="P4569">
        <v>8</v>
      </c>
      <c r="Q4569" s="1">
        <v>0.09</v>
      </c>
      <c r="R4569">
        <v>22.72</v>
      </c>
      <c r="S4569">
        <v>8.99</v>
      </c>
      <c r="T4569">
        <f t="shared" si="71"/>
        <v>181.76</v>
      </c>
    </row>
    <row r="4570" spans="1:20" x14ac:dyDescent="0.25">
      <c r="A4570">
        <v>4569</v>
      </c>
      <c r="B4570">
        <v>88966</v>
      </c>
      <c r="C4570" t="s">
        <v>1255</v>
      </c>
      <c r="D4570" t="s">
        <v>578</v>
      </c>
      <c r="E4570" t="s">
        <v>187</v>
      </c>
      <c r="F4570" t="s">
        <v>22</v>
      </c>
      <c r="G4570" t="s">
        <v>32</v>
      </c>
      <c r="H4570" t="s">
        <v>188</v>
      </c>
      <c r="I4570" t="s">
        <v>28</v>
      </c>
      <c r="J4570" t="s">
        <v>36</v>
      </c>
      <c r="K4570" t="s">
        <v>68</v>
      </c>
      <c r="L4570" t="s">
        <v>330</v>
      </c>
      <c r="M4570" t="s">
        <v>173</v>
      </c>
      <c r="N4570" s="2">
        <v>41417</v>
      </c>
      <c r="O4570" s="2">
        <v>41420</v>
      </c>
      <c r="P4570">
        <v>6</v>
      </c>
      <c r="Q4570" s="1">
        <v>0.03</v>
      </c>
      <c r="R4570">
        <v>296.18</v>
      </c>
      <c r="S4570">
        <v>54.12</v>
      </c>
      <c r="T4570">
        <f t="shared" si="71"/>
        <v>1777.08</v>
      </c>
    </row>
    <row r="4571" spans="1:20" x14ac:dyDescent="0.25">
      <c r="A4571">
        <v>4570</v>
      </c>
      <c r="B4571">
        <v>87804</v>
      </c>
      <c r="C4571" t="s">
        <v>1218</v>
      </c>
      <c r="D4571" t="s">
        <v>20</v>
      </c>
      <c r="E4571" t="s">
        <v>39</v>
      </c>
      <c r="F4571" t="s">
        <v>31</v>
      </c>
      <c r="G4571" t="s">
        <v>41</v>
      </c>
      <c r="H4571" t="s">
        <v>78</v>
      </c>
      <c r="I4571" t="s">
        <v>28</v>
      </c>
      <c r="J4571" t="s">
        <v>36</v>
      </c>
      <c r="K4571" t="s">
        <v>289</v>
      </c>
      <c r="L4571" t="s">
        <v>44</v>
      </c>
      <c r="M4571" t="s">
        <v>35</v>
      </c>
      <c r="N4571" s="2">
        <v>40319</v>
      </c>
      <c r="O4571" s="2">
        <v>40320</v>
      </c>
      <c r="P4571">
        <v>15</v>
      </c>
      <c r="Q4571" s="1">
        <v>0.03</v>
      </c>
      <c r="R4571">
        <v>4.9800000000000004</v>
      </c>
      <c r="S4571">
        <v>0.8</v>
      </c>
      <c r="T4571">
        <f t="shared" si="71"/>
        <v>74.7</v>
      </c>
    </row>
    <row r="4572" spans="1:20" x14ac:dyDescent="0.25">
      <c r="A4572">
        <v>4571</v>
      </c>
      <c r="B4572">
        <v>89442</v>
      </c>
      <c r="C4572" t="s">
        <v>2226</v>
      </c>
      <c r="D4572" t="s">
        <v>578</v>
      </c>
      <c r="E4572" t="s">
        <v>21</v>
      </c>
      <c r="F4572" t="s">
        <v>40</v>
      </c>
      <c r="G4572" t="s">
        <v>41</v>
      </c>
      <c r="H4572" t="s">
        <v>33</v>
      </c>
      <c r="I4572" t="s">
        <v>28</v>
      </c>
      <c r="J4572" t="s">
        <v>36</v>
      </c>
      <c r="K4572" t="s">
        <v>1114</v>
      </c>
      <c r="L4572" t="s">
        <v>283</v>
      </c>
      <c r="M4572" t="s">
        <v>59</v>
      </c>
      <c r="N4572" s="2">
        <v>41561</v>
      </c>
      <c r="O4572" s="2">
        <v>41563</v>
      </c>
      <c r="P4572">
        <v>19</v>
      </c>
      <c r="Q4572" s="1">
        <v>0.05</v>
      </c>
      <c r="R4572">
        <v>500.98</v>
      </c>
      <c r="S4572">
        <v>28.14</v>
      </c>
      <c r="T4572">
        <f t="shared" si="71"/>
        <v>9518.6200000000008</v>
      </c>
    </row>
    <row r="4573" spans="1:20" x14ac:dyDescent="0.25">
      <c r="A4573">
        <v>4572</v>
      </c>
      <c r="B4573">
        <v>89442</v>
      </c>
      <c r="C4573" t="s">
        <v>2226</v>
      </c>
      <c r="D4573" t="s">
        <v>20</v>
      </c>
      <c r="E4573" t="s">
        <v>39</v>
      </c>
      <c r="F4573" t="s">
        <v>40</v>
      </c>
      <c r="G4573" t="s">
        <v>41</v>
      </c>
      <c r="H4573" t="s">
        <v>49</v>
      </c>
      <c r="I4573" t="s">
        <v>28</v>
      </c>
      <c r="J4573" t="s">
        <v>36</v>
      </c>
      <c r="K4573" t="s">
        <v>149</v>
      </c>
      <c r="L4573" t="s">
        <v>192</v>
      </c>
      <c r="M4573" t="s">
        <v>99</v>
      </c>
      <c r="N4573" s="2">
        <v>41561</v>
      </c>
      <c r="O4573" s="2">
        <v>41564</v>
      </c>
      <c r="P4573">
        <v>11</v>
      </c>
      <c r="Q4573" s="1">
        <v>0.08</v>
      </c>
      <c r="R4573">
        <v>40.99</v>
      </c>
      <c r="S4573">
        <v>17.48</v>
      </c>
      <c r="T4573">
        <f t="shared" si="71"/>
        <v>450.89000000000004</v>
      </c>
    </row>
    <row r="4574" spans="1:20" x14ac:dyDescent="0.25">
      <c r="A4574">
        <v>4573</v>
      </c>
      <c r="B4574">
        <v>88368</v>
      </c>
      <c r="C4574" t="s">
        <v>1152</v>
      </c>
      <c r="D4574" t="s">
        <v>20</v>
      </c>
      <c r="E4574" t="s">
        <v>39</v>
      </c>
      <c r="F4574" t="s">
        <v>31</v>
      </c>
      <c r="G4574" t="s">
        <v>23</v>
      </c>
      <c r="H4574" t="s">
        <v>54</v>
      </c>
      <c r="I4574" t="s">
        <v>28</v>
      </c>
      <c r="J4574" t="s">
        <v>36</v>
      </c>
      <c r="K4574" t="s">
        <v>154</v>
      </c>
      <c r="L4574" t="s">
        <v>192</v>
      </c>
      <c r="M4574" t="s">
        <v>35</v>
      </c>
      <c r="N4574" s="2">
        <v>40272</v>
      </c>
      <c r="O4574" s="2">
        <v>40272</v>
      </c>
      <c r="P4574">
        <v>12</v>
      </c>
      <c r="Q4574" s="1">
        <v>0.06</v>
      </c>
      <c r="R4574">
        <v>6.48</v>
      </c>
      <c r="S4574">
        <v>7.49</v>
      </c>
      <c r="T4574">
        <f t="shared" si="71"/>
        <v>77.760000000000005</v>
      </c>
    </row>
    <row r="4575" spans="1:20" x14ac:dyDescent="0.25">
      <c r="A4575">
        <v>4574</v>
      </c>
      <c r="B4575">
        <v>89896</v>
      </c>
      <c r="C4575" t="s">
        <v>681</v>
      </c>
      <c r="D4575" t="s">
        <v>20</v>
      </c>
      <c r="E4575" t="s">
        <v>21</v>
      </c>
      <c r="F4575" t="s">
        <v>47</v>
      </c>
      <c r="G4575" t="s">
        <v>32</v>
      </c>
      <c r="H4575" t="s">
        <v>206</v>
      </c>
      <c r="I4575" t="s">
        <v>28</v>
      </c>
      <c r="J4575" t="s">
        <v>36</v>
      </c>
      <c r="K4575" t="s">
        <v>201</v>
      </c>
      <c r="L4575" t="s">
        <v>26</v>
      </c>
      <c r="M4575" t="s">
        <v>111</v>
      </c>
      <c r="N4575" s="2">
        <v>41549</v>
      </c>
      <c r="O4575" s="2">
        <v>41551</v>
      </c>
      <c r="P4575">
        <v>11</v>
      </c>
      <c r="Q4575" s="1">
        <v>0.09</v>
      </c>
      <c r="R4575">
        <v>35.409999999999997</v>
      </c>
      <c r="S4575">
        <v>1.99</v>
      </c>
      <c r="T4575">
        <f t="shared" si="71"/>
        <v>389.51</v>
      </c>
    </row>
    <row r="4576" spans="1:20" x14ac:dyDescent="0.25">
      <c r="A4576">
        <v>4575</v>
      </c>
      <c r="B4576">
        <v>89896</v>
      </c>
      <c r="C4576" t="s">
        <v>681</v>
      </c>
      <c r="D4576" t="s">
        <v>20</v>
      </c>
      <c r="E4576" t="s">
        <v>21</v>
      </c>
      <c r="F4576" t="s">
        <v>47</v>
      </c>
      <c r="G4576" t="s">
        <v>32</v>
      </c>
      <c r="H4576" t="s">
        <v>24</v>
      </c>
      <c r="I4576" t="s">
        <v>28</v>
      </c>
      <c r="J4576" t="s">
        <v>36</v>
      </c>
      <c r="K4576" t="s">
        <v>1107</v>
      </c>
      <c r="L4576" t="s">
        <v>746</v>
      </c>
      <c r="M4576" t="s">
        <v>134</v>
      </c>
      <c r="N4576" s="2">
        <v>41549</v>
      </c>
      <c r="O4576" s="2">
        <v>41550</v>
      </c>
      <c r="P4576">
        <v>2</v>
      </c>
      <c r="Q4576" s="1">
        <v>0.05</v>
      </c>
      <c r="R4576">
        <v>3499.99</v>
      </c>
      <c r="S4576">
        <v>24.49</v>
      </c>
      <c r="T4576">
        <f t="shared" si="71"/>
        <v>6999.98</v>
      </c>
    </row>
    <row r="4577" spans="1:20" x14ac:dyDescent="0.25">
      <c r="A4577">
        <v>4576</v>
      </c>
      <c r="B4577">
        <v>86651</v>
      </c>
      <c r="C4577" t="s">
        <v>1929</v>
      </c>
      <c r="D4577" t="s">
        <v>20</v>
      </c>
      <c r="E4577" t="s">
        <v>21</v>
      </c>
      <c r="F4577" t="s">
        <v>31</v>
      </c>
      <c r="G4577" t="s">
        <v>23</v>
      </c>
      <c r="H4577" t="s">
        <v>206</v>
      </c>
      <c r="I4577" t="s">
        <v>28</v>
      </c>
      <c r="J4577" t="s">
        <v>36</v>
      </c>
      <c r="K4577" t="s">
        <v>1114</v>
      </c>
      <c r="L4577" t="s">
        <v>192</v>
      </c>
      <c r="M4577" t="s">
        <v>631</v>
      </c>
      <c r="N4577" s="2">
        <v>41388</v>
      </c>
      <c r="O4577" s="2">
        <v>41388</v>
      </c>
      <c r="P4577">
        <v>12</v>
      </c>
      <c r="Q4577" s="1">
        <v>0.01</v>
      </c>
      <c r="R4577">
        <v>115.99</v>
      </c>
      <c r="S4577">
        <v>2.5</v>
      </c>
      <c r="T4577">
        <f t="shared" si="71"/>
        <v>1391.8799999999999</v>
      </c>
    </row>
    <row r="4578" spans="1:20" x14ac:dyDescent="0.25">
      <c r="A4578">
        <v>4577</v>
      </c>
      <c r="B4578">
        <v>86651</v>
      </c>
      <c r="C4578" t="s">
        <v>1229</v>
      </c>
      <c r="D4578" t="s">
        <v>20</v>
      </c>
      <c r="E4578" t="s">
        <v>39</v>
      </c>
      <c r="F4578" t="s">
        <v>31</v>
      </c>
      <c r="G4578" t="s">
        <v>23</v>
      </c>
      <c r="H4578" t="s">
        <v>49</v>
      </c>
      <c r="I4578" t="s">
        <v>28</v>
      </c>
      <c r="J4578" t="s">
        <v>36</v>
      </c>
      <c r="K4578" t="s">
        <v>172</v>
      </c>
      <c r="L4578" t="s">
        <v>44</v>
      </c>
      <c r="M4578" t="s">
        <v>367</v>
      </c>
      <c r="N4578" s="2">
        <v>41388</v>
      </c>
      <c r="O4578" s="2">
        <v>41390</v>
      </c>
      <c r="P4578">
        <v>13</v>
      </c>
      <c r="Q4578" s="1">
        <v>0.09</v>
      </c>
      <c r="R4578">
        <v>6.08</v>
      </c>
      <c r="S4578">
        <v>1.82</v>
      </c>
      <c r="T4578">
        <f t="shared" si="71"/>
        <v>79.040000000000006</v>
      </c>
    </row>
    <row r="4579" spans="1:20" x14ac:dyDescent="0.25">
      <c r="A4579">
        <v>4578</v>
      </c>
      <c r="B4579">
        <v>86390</v>
      </c>
      <c r="C4579" t="s">
        <v>1075</v>
      </c>
      <c r="D4579" t="s">
        <v>20</v>
      </c>
      <c r="E4579" t="s">
        <v>21</v>
      </c>
      <c r="F4579" t="s">
        <v>31</v>
      </c>
      <c r="G4579" t="s">
        <v>23</v>
      </c>
      <c r="H4579" t="s">
        <v>203</v>
      </c>
      <c r="I4579" t="s">
        <v>28</v>
      </c>
      <c r="J4579" t="s">
        <v>36</v>
      </c>
      <c r="K4579" t="s">
        <v>1243</v>
      </c>
      <c r="L4579" t="s">
        <v>26</v>
      </c>
      <c r="M4579" t="s">
        <v>69</v>
      </c>
      <c r="N4579" s="2">
        <v>41027</v>
      </c>
      <c r="O4579" s="2">
        <v>41027</v>
      </c>
      <c r="P4579">
        <v>1</v>
      </c>
      <c r="Q4579" s="1">
        <v>0.04</v>
      </c>
      <c r="R4579">
        <v>85.99</v>
      </c>
      <c r="S4579">
        <v>1.25</v>
      </c>
      <c r="T4579">
        <f t="shared" si="71"/>
        <v>85.99</v>
      </c>
    </row>
    <row r="4580" spans="1:20" x14ac:dyDescent="0.25">
      <c r="A4580">
        <v>4579</v>
      </c>
      <c r="B4580">
        <v>86768</v>
      </c>
      <c r="C4580" t="s">
        <v>2064</v>
      </c>
      <c r="D4580" t="s">
        <v>20</v>
      </c>
      <c r="E4580" t="s">
        <v>39</v>
      </c>
      <c r="F4580" t="s">
        <v>31</v>
      </c>
      <c r="G4580" t="s">
        <v>32</v>
      </c>
      <c r="H4580" t="s">
        <v>54</v>
      </c>
      <c r="I4580" t="s">
        <v>28</v>
      </c>
      <c r="J4580" t="s">
        <v>36</v>
      </c>
      <c r="K4580" t="s">
        <v>163</v>
      </c>
      <c r="L4580" t="s">
        <v>746</v>
      </c>
      <c r="M4580" t="s">
        <v>106</v>
      </c>
      <c r="N4580" s="2">
        <v>40395</v>
      </c>
      <c r="O4580" s="2">
        <v>40396</v>
      </c>
      <c r="P4580">
        <v>4</v>
      </c>
      <c r="Q4580" s="1">
        <v>0.06</v>
      </c>
      <c r="R4580">
        <v>64.650000000000006</v>
      </c>
      <c r="S4580">
        <v>35</v>
      </c>
      <c r="T4580">
        <f t="shared" si="71"/>
        <v>258.60000000000002</v>
      </c>
    </row>
    <row r="4581" spans="1:20" x14ac:dyDescent="0.25">
      <c r="A4581">
        <v>4580</v>
      </c>
      <c r="B4581">
        <v>87677</v>
      </c>
      <c r="C4581" t="s">
        <v>999</v>
      </c>
      <c r="D4581" t="s">
        <v>20</v>
      </c>
      <c r="E4581" t="s">
        <v>39</v>
      </c>
      <c r="F4581" t="s">
        <v>31</v>
      </c>
      <c r="G4581" t="s">
        <v>23</v>
      </c>
      <c r="H4581" t="s">
        <v>42</v>
      </c>
      <c r="I4581" t="s">
        <v>28</v>
      </c>
      <c r="J4581" t="s">
        <v>36</v>
      </c>
      <c r="K4581" t="s">
        <v>113</v>
      </c>
      <c r="L4581" t="s">
        <v>192</v>
      </c>
      <c r="M4581" t="s">
        <v>102</v>
      </c>
      <c r="N4581" s="2">
        <v>40320</v>
      </c>
      <c r="O4581" s="2">
        <v>40322</v>
      </c>
      <c r="P4581">
        <v>16</v>
      </c>
      <c r="Q4581" s="1">
        <v>0.06</v>
      </c>
      <c r="R4581">
        <v>4.9800000000000004</v>
      </c>
      <c r="S4581">
        <v>4.95</v>
      </c>
      <c r="T4581">
        <f t="shared" si="71"/>
        <v>79.680000000000007</v>
      </c>
    </row>
    <row r="4582" spans="1:20" x14ac:dyDescent="0.25">
      <c r="A4582">
        <v>4581</v>
      </c>
      <c r="B4582">
        <v>91095</v>
      </c>
      <c r="C4582" t="s">
        <v>1796</v>
      </c>
      <c r="D4582" t="s">
        <v>20</v>
      </c>
      <c r="E4582" t="s">
        <v>39</v>
      </c>
      <c r="F4582" t="s">
        <v>22</v>
      </c>
      <c r="G4582" t="s">
        <v>48</v>
      </c>
      <c r="H4582" t="s">
        <v>49</v>
      </c>
      <c r="I4582" t="s">
        <v>28</v>
      </c>
      <c r="J4582" t="s">
        <v>36</v>
      </c>
      <c r="K4582" t="s">
        <v>228</v>
      </c>
      <c r="L4582" t="s">
        <v>44</v>
      </c>
      <c r="M4582" t="s">
        <v>398</v>
      </c>
      <c r="N4582" s="2">
        <v>41112</v>
      </c>
      <c r="O4582" s="2">
        <v>41112</v>
      </c>
      <c r="P4582">
        <v>6</v>
      </c>
      <c r="Q4582" s="1">
        <v>0.03</v>
      </c>
      <c r="R4582">
        <v>9.93</v>
      </c>
      <c r="S4582">
        <v>1.0900000000000001</v>
      </c>
      <c r="T4582">
        <f t="shared" si="71"/>
        <v>59.58</v>
      </c>
    </row>
    <row r="4583" spans="1:20" x14ac:dyDescent="0.25">
      <c r="A4583">
        <v>4582</v>
      </c>
      <c r="B4583">
        <v>90408</v>
      </c>
      <c r="C4583" t="s">
        <v>1275</v>
      </c>
      <c r="D4583" t="s">
        <v>20</v>
      </c>
      <c r="E4583" t="s">
        <v>39</v>
      </c>
      <c r="F4583" t="s">
        <v>22</v>
      </c>
      <c r="G4583" t="s">
        <v>48</v>
      </c>
      <c r="H4583" t="s">
        <v>94</v>
      </c>
      <c r="I4583" t="s">
        <v>28</v>
      </c>
      <c r="J4583" t="s">
        <v>36</v>
      </c>
      <c r="K4583" t="s">
        <v>248</v>
      </c>
      <c r="L4583" t="s">
        <v>192</v>
      </c>
      <c r="M4583" t="s">
        <v>232</v>
      </c>
      <c r="N4583" s="2">
        <v>40191</v>
      </c>
      <c r="O4583" s="2">
        <v>40193</v>
      </c>
      <c r="P4583">
        <v>13</v>
      </c>
      <c r="Q4583" s="1">
        <v>7.0000000000000007E-2</v>
      </c>
      <c r="R4583">
        <v>5.98</v>
      </c>
      <c r="S4583">
        <v>5.79</v>
      </c>
      <c r="T4583">
        <f t="shared" si="71"/>
        <v>77.740000000000009</v>
      </c>
    </row>
    <row r="4584" spans="1:20" x14ac:dyDescent="0.25">
      <c r="A4584">
        <v>4583</v>
      </c>
      <c r="B4584">
        <v>91227</v>
      </c>
      <c r="C4584" t="s">
        <v>1651</v>
      </c>
      <c r="D4584" t="s">
        <v>38</v>
      </c>
      <c r="E4584" t="s">
        <v>39</v>
      </c>
      <c r="F4584" t="s">
        <v>22</v>
      </c>
      <c r="G4584" t="s">
        <v>48</v>
      </c>
      <c r="H4584" t="s">
        <v>54</v>
      </c>
      <c r="I4584" t="s">
        <v>28</v>
      </c>
      <c r="J4584" t="s">
        <v>36</v>
      </c>
      <c r="K4584" t="s">
        <v>158</v>
      </c>
      <c r="L4584" t="s">
        <v>44</v>
      </c>
      <c r="M4584" t="s">
        <v>137</v>
      </c>
      <c r="N4584" s="2">
        <v>41638</v>
      </c>
      <c r="O4584" s="2">
        <v>41638</v>
      </c>
      <c r="P4584">
        <v>19</v>
      </c>
      <c r="Q4584" s="1">
        <v>0.09</v>
      </c>
      <c r="R4584">
        <v>7.28</v>
      </c>
      <c r="S4584">
        <v>4.2300000000000004</v>
      </c>
      <c r="T4584">
        <f t="shared" si="71"/>
        <v>138.32</v>
      </c>
    </row>
    <row r="4585" spans="1:20" x14ac:dyDescent="0.25">
      <c r="A4585">
        <v>4584</v>
      </c>
      <c r="B4585">
        <v>88914</v>
      </c>
      <c r="C4585" t="s">
        <v>1883</v>
      </c>
      <c r="D4585" t="s">
        <v>20</v>
      </c>
      <c r="E4585" t="s">
        <v>39</v>
      </c>
      <c r="F4585" t="s">
        <v>22</v>
      </c>
      <c r="G4585" t="s">
        <v>41</v>
      </c>
      <c r="H4585" t="s">
        <v>49</v>
      </c>
      <c r="I4585" t="s">
        <v>28</v>
      </c>
      <c r="J4585" t="s">
        <v>36</v>
      </c>
      <c r="K4585" t="s">
        <v>289</v>
      </c>
      <c r="L4585" t="s">
        <v>192</v>
      </c>
      <c r="M4585" t="s">
        <v>444</v>
      </c>
      <c r="N4585" s="2">
        <v>41464</v>
      </c>
      <c r="O4585" s="2">
        <v>41466</v>
      </c>
      <c r="P4585">
        <v>9</v>
      </c>
      <c r="Q4585" s="1">
        <v>0.09</v>
      </c>
      <c r="R4585">
        <v>12.28</v>
      </c>
      <c r="S4585">
        <v>6.47</v>
      </c>
      <c r="T4585">
        <f t="shared" si="71"/>
        <v>110.52</v>
      </c>
    </row>
    <row r="4586" spans="1:20" x14ac:dyDescent="0.25">
      <c r="A4586">
        <v>4585</v>
      </c>
      <c r="B4586">
        <v>88203</v>
      </c>
      <c r="C4586" t="s">
        <v>1315</v>
      </c>
      <c r="D4586" t="s">
        <v>20</v>
      </c>
      <c r="E4586" t="s">
        <v>39</v>
      </c>
      <c r="F4586" t="s">
        <v>31</v>
      </c>
      <c r="G4586" t="s">
        <v>23</v>
      </c>
      <c r="H4586" t="s">
        <v>89</v>
      </c>
      <c r="I4586" t="s">
        <v>28</v>
      </c>
      <c r="J4586" t="s">
        <v>36</v>
      </c>
      <c r="K4586" t="s">
        <v>274</v>
      </c>
      <c r="L4586" t="s">
        <v>746</v>
      </c>
      <c r="M4586" t="s">
        <v>139</v>
      </c>
      <c r="N4586" s="2">
        <v>41504</v>
      </c>
      <c r="O4586" s="2">
        <v>41506</v>
      </c>
      <c r="P4586">
        <v>21</v>
      </c>
      <c r="Q4586" s="1">
        <v>0.08</v>
      </c>
      <c r="R4586">
        <v>89.83</v>
      </c>
      <c r="S4586">
        <v>35</v>
      </c>
      <c r="T4586">
        <f t="shared" si="71"/>
        <v>1886.43</v>
      </c>
    </row>
    <row r="4587" spans="1:20" x14ac:dyDescent="0.25">
      <c r="A4587">
        <v>4586</v>
      </c>
      <c r="B4587">
        <v>91320</v>
      </c>
      <c r="C4587" t="s">
        <v>741</v>
      </c>
      <c r="D4587" t="s">
        <v>578</v>
      </c>
      <c r="E4587" t="s">
        <v>187</v>
      </c>
      <c r="F4587" t="s">
        <v>22</v>
      </c>
      <c r="G4587" t="s">
        <v>32</v>
      </c>
      <c r="H4587" t="s">
        <v>219</v>
      </c>
      <c r="I4587" t="s">
        <v>28</v>
      </c>
      <c r="J4587" t="s">
        <v>36</v>
      </c>
      <c r="K4587" t="s">
        <v>221</v>
      </c>
      <c r="L4587" t="s">
        <v>330</v>
      </c>
      <c r="M4587" t="s">
        <v>444</v>
      </c>
      <c r="N4587" s="2">
        <v>41345</v>
      </c>
      <c r="O4587" s="2">
        <v>41345</v>
      </c>
      <c r="P4587">
        <v>12</v>
      </c>
      <c r="Q4587" s="1">
        <v>0</v>
      </c>
      <c r="R4587">
        <v>100.98</v>
      </c>
      <c r="S4587">
        <v>57.38</v>
      </c>
      <c r="T4587">
        <f t="shared" si="71"/>
        <v>1211.76</v>
      </c>
    </row>
    <row r="4588" spans="1:20" x14ac:dyDescent="0.25">
      <c r="A4588">
        <v>4587</v>
      </c>
      <c r="B4588">
        <v>91316</v>
      </c>
      <c r="C4588" t="s">
        <v>741</v>
      </c>
      <c r="D4588" t="s">
        <v>38</v>
      </c>
      <c r="E4588" t="s">
        <v>21</v>
      </c>
      <c r="F4588" t="s">
        <v>22</v>
      </c>
      <c r="G4588" t="s">
        <v>32</v>
      </c>
      <c r="H4588" t="s">
        <v>33</v>
      </c>
      <c r="I4588" t="s">
        <v>28</v>
      </c>
      <c r="J4588" t="s">
        <v>36</v>
      </c>
      <c r="K4588" t="s">
        <v>201</v>
      </c>
      <c r="L4588" t="s">
        <v>26</v>
      </c>
      <c r="M4588" t="s">
        <v>190</v>
      </c>
      <c r="N4588" s="2">
        <v>40249</v>
      </c>
      <c r="O4588" s="2">
        <v>40250</v>
      </c>
      <c r="P4588">
        <v>8</v>
      </c>
      <c r="Q4588" s="1">
        <v>0.01</v>
      </c>
      <c r="R4588">
        <v>47.98</v>
      </c>
      <c r="S4588">
        <v>3.61</v>
      </c>
      <c r="T4588">
        <f t="shared" si="71"/>
        <v>383.84</v>
      </c>
    </row>
    <row r="4589" spans="1:20" x14ac:dyDescent="0.25">
      <c r="A4589">
        <v>4588</v>
      </c>
      <c r="B4589">
        <v>86283</v>
      </c>
      <c r="C4589" t="s">
        <v>523</v>
      </c>
      <c r="D4589" t="s">
        <v>20</v>
      </c>
      <c r="E4589" t="s">
        <v>39</v>
      </c>
      <c r="F4589" t="s">
        <v>22</v>
      </c>
      <c r="G4589" t="s">
        <v>93</v>
      </c>
      <c r="H4589" t="s">
        <v>61</v>
      </c>
      <c r="I4589" t="s">
        <v>28</v>
      </c>
      <c r="J4589" t="s">
        <v>36</v>
      </c>
      <c r="K4589" t="s">
        <v>133</v>
      </c>
      <c r="L4589" t="s">
        <v>192</v>
      </c>
      <c r="M4589" t="s">
        <v>150</v>
      </c>
      <c r="N4589" s="2">
        <v>40183</v>
      </c>
      <c r="O4589" s="2">
        <v>40184</v>
      </c>
      <c r="P4589">
        <v>11</v>
      </c>
      <c r="Q4589" s="1">
        <v>0.09</v>
      </c>
      <c r="R4589">
        <v>5.98</v>
      </c>
      <c r="S4589">
        <v>4.6900000000000004</v>
      </c>
      <c r="T4589">
        <f t="shared" si="71"/>
        <v>65.78</v>
      </c>
    </row>
    <row r="4590" spans="1:20" x14ac:dyDescent="0.25">
      <c r="A4590">
        <v>4589</v>
      </c>
      <c r="B4590">
        <v>90996</v>
      </c>
      <c r="C4590" t="s">
        <v>286</v>
      </c>
      <c r="D4590" t="s">
        <v>20</v>
      </c>
      <c r="E4590" t="s">
        <v>39</v>
      </c>
      <c r="F4590" t="s">
        <v>47</v>
      </c>
      <c r="G4590" t="s">
        <v>48</v>
      </c>
      <c r="H4590" t="s">
        <v>54</v>
      </c>
      <c r="I4590" t="s">
        <v>28</v>
      </c>
      <c r="J4590" t="s">
        <v>36</v>
      </c>
      <c r="K4590" t="s">
        <v>154</v>
      </c>
      <c r="L4590" t="s">
        <v>192</v>
      </c>
      <c r="M4590" t="s">
        <v>134</v>
      </c>
      <c r="N4590" s="2">
        <v>40973</v>
      </c>
      <c r="O4590" s="2">
        <v>40975</v>
      </c>
      <c r="P4590">
        <v>6</v>
      </c>
      <c r="Q4590" s="1">
        <v>0.04</v>
      </c>
      <c r="R4590">
        <v>35.89</v>
      </c>
      <c r="S4590">
        <v>14.72</v>
      </c>
      <c r="T4590">
        <f t="shared" si="71"/>
        <v>215.34</v>
      </c>
    </row>
    <row r="4591" spans="1:20" x14ac:dyDescent="0.25">
      <c r="A4591">
        <v>4590</v>
      </c>
      <c r="B4591">
        <v>90017</v>
      </c>
      <c r="C4591" t="s">
        <v>935</v>
      </c>
      <c r="D4591" t="s">
        <v>578</v>
      </c>
      <c r="E4591" t="s">
        <v>187</v>
      </c>
      <c r="F4591" t="s">
        <v>31</v>
      </c>
      <c r="G4591" t="s">
        <v>48</v>
      </c>
      <c r="H4591" t="s">
        <v>188</v>
      </c>
      <c r="I4591" t="s">
        <v>28</v>
      </c>
      <c r="J4591" t="s">
        <v>36</v>
      </c>
      <c r="K4591" t="s">
        <v>98</v>
      </c>
      <c r="L4591" t="s">
        <v>330</v>
      </c>
      <c r="M4591" t="s">
        <v>35</v>
      </c>
      <c r="N4591" s="2">
        <v>41122</v>
      </c>
      <c r="O4591" s="2">
        <v>41127</v>
      </c>
      <c r="P4591">
        <v>18</v>
      </c>
      <c r="Q4591" s="1">
        <v>0.06</v>
      </c>
      <c r="R4591">
        <v>145.97999999999999</v>
      </c>
      <c r="S4591">
        <v>51.92</v>
      </c>
      <c r="T4591">
        <f t="shared" si="71"/>
        <v>2627.64</v>
      </c>
    </row>
    <row r="4592" spans="1:20" x14ac:dyDescent="0.25">
      <c r="A4592">
        <v>4591</v>
      </c>
      <c r="B4592">
        <v>91323</v>
      </c>
      <c r="C4592" t="s">
        <v>2053</v>
      </c>
      <c r="D4592" t="s">
        <v>20</v>
      </c>
      <c r="E4592" t="s">
        <v>21</v>
      </c>
      <c r="F4592" t="s">
        <v>47</v>
      </c>
      <c r="G4592" t="s">
        <v>32</v>
      </c>
      <c r="H4592" t="s">
        <v>203</v>
      </c>
      <c r="I4592" t="s">
        <v>28</v>
      </c>
      <c r="J4592" t="s">
        <v>36</v>
      </c>
      <c r="K4592" t="s">
        <v>204</v>
      </c>
      <c r="L4592" t="s">
        <v>192</v>
      </c>
      <c r="M4592" t="s">
        <v>167</v>
      </c>
      <c r="N4592" s="2">
        <v>40753</v>
      </c>
      <c r="O4592" s="2">
        <v>40756</v>
      </c>
      <c r="P4592">
        <v>9</v>
      </c>
      <c r="Q4592" s="1">
        <v>0.03</v>
      </c>
      <c r="R4592">
        <v>20.95</v>
      </c>
      <c r="S4592">
        <v>4</v>
      </c>
      <c r="T4592">
        <f t="shared" si="71"/>
        <v>188.54999999999998</v>
      </c>
    </row>
    <row r="4593" spans="1:20" x14ac:dyDescent="0.25">
      <c r="A4593">
        <v>4592</v>
      </c>
      <c r="B4593">
        <v>91323</v>
      </c>
      <c r="C4593" t="s">
        <v>2053</v>
      </c>
      <c r="D4593" t="s">
        <v>38</v>
      </c>
      <c r="E4593" t="s">
        <v>39</v>
      </c>
      <c r="F4593" t="s">
        <v>47</v>
      </c>
      <c r="G4593" t="s">
        <v>32</v>
      </c>
      <c r="H4593" t="s">
        <v>61</v>
      </c>
      <c r="I4593" t="s">
        <v>28</v>
      </c>
      <c r="J4593" t="s">
        <v>36</v>
      </c>
      <c r="K4593" t="s">
        <v>165</v>
      </c>
      <c r="L4593" t="s">
        <v>192</v>
      </c>
      <c r="M4593" t="s">
        <v>114</v>
      </c>
      <c r="N4593" s="2">
        <v>40753</v>
      </c>
      <c r="O4593" s="2">
        <v>40754</v>
      </c>
      <c r="P4593">
        <v>8</v>
      </c>
      <c r="Q4593" s="1">
        <v>0.03</v>
      </c>
      <c r="R4593">
        <v>23.99</v>
      </c>
      <c r="S4593">
        <v>6.71</v>
      </c>
      <c r="T4593">
        <f t="shared" si="71"/>
        <v>191.92</v>
      </c>
    </row>
    <row r="4594" spans="1:20" x14ac:dyDescent="0.25">
      <c r="A4594">
        <v>4593</v>
      </c>
      <c r="B4594">
        <v>90024</v>
      </c>
      <c r="C4594" t="s">
        <v>1233</v>
      </c>
      <c r="D4594" t="s">
        <v>38</v>
      </c>
      <c r="E4594" t="s">
        <v>39</v>
      </c>
      <c r="F4594" t="s">
        <v>31</v>
      </c>
      <c r="G4594" t="s">
        <v>23</v>
      </c>
      <c r="H4594" t="s">
        <v>42</v>
      </c>
      <c r="I4594" t="s">
        <v>28</v>
      </c>
      <c r="J4594" t="s">
        <v>36</v>
      </c>
      <c r="K4594" t="s">
        <v>184</v>
      </c>
      <c r="L4594" t="s">
        <v>192</v>
      </c>
      <c r="M4594" t="s">
        <v>35</v>
      </c>
      <c r="N4594" s="2">
        <v>41423</v>
      </c>
      <c r="O4594" s="2">
        <v>41424</v>
      </c>
      <c r="P4594">
        <v>5</v>
      </c>
      <c r="Q4594" s="1">
        <v>0.04</v>
      </c>
      <c r="R4594">
        <v>42.98</v>
      </c>
      <c r="S4594">
        <v>4.62</v>
      </c>
      <c r="T4594">
        <f t="shared" si="71"/>
        <v>214.89999999999998</v>
      </c>
    </row>
    <row r="4595" spans="1:20" x14ac:dyDescent="0.25">
      <c r="A4595">
        <v>4594</v>
      </c>
      <c r="B4595">
        <v>90024</v>
      </c>
      <c r="C4595" t="s">
        <v>935</v>
      </c>
      <c r="D4595" t="s">
        <v>20</v>
      </c>
      <c r="E4595" t="s">
        <v>187</v>
      </c>
      <c r="F4595" t="s">
        <v>31</v>
      </c>
      <c r="G4595" t="s">
        <v>23</v>
      </c>
      <c r="H4595" t="s">
        <v>219</v>
      </c>
      <c r="I4595" t="s">
        <v>28</v>
      </c>
      <c r="J4595" t="s">
        <v>36</v>
      </c>
      <c r="K4595" t="s">
        <v>170</v>
      </c>
      <c r="L4595" t="s">
        <v>44</v>
      </c>
      <c r="M4595" t="s">
        <v>141</v>
      </c>
      <c r="N4595" s="2">
        <v>41423</v>
      </c>
      <c r="O4595" s="2">
        <v>41424</v>
      </c>
      <c r="P4595">
        <v>7</v>
      </c>
      <c r="Q4595" s="1">
        <v>0.09</v>
      </c>
      <c r="R4595">
        <v>5.08</v>
      </c>
      <c r="S4595">
        <v>3.63</v>
      </c>
      <c r="T4595">
        <f t="shared" si="71"/>
        <v>35.56</v>
      </c>
    </row>
    <row r="4596" spans="1:20" x14ac:dyDescent="0.25">
      <c r="A4596">
        <v>4595</v>
      </c>
      <c r="B4596">
        <v>90885</v>
      </c>
      <c r="C4596" t="s">
        <v>720</v>
      </c>
      <c r="D4596" t="s">
        <v>578</v>
      </c>
      <c r="E4596" t="s">
        <v>187</v>
      </c>
      <c r="F4596" t="s">
        <v>22</v>
      </c>
      <c r="G4596" t="s">
        <v>32</v>
      </c>
      <c r="H4596" t="s">
        <v>219</v>
      </c>
      <c r="I4596" t="s">
        <v>28</v>
      </c>
      <c r="J4596" t="s">
        <v>36</v>
      </c>
      <c r="K4596" t="s">
        <v>248</v>
      </c>
      <c r="L4596" t="s">
        <v>330</v>
      </c>
      <c r="M4596" t="s">
        <v>227</v>
      </c>
      <c r="N4596" s="2">
        <v>41330</v>
      </c>
      <c r="O4596" s="2">
        <v>41332</v>
      </c>
      <c r="P4596">
        <v>3</v>
      </c>
      <c r="Q4596" s="1">
        <v>0.1</v>
      </c>
      <c r="R4596">
        <v>259.70999999999998</v>
      </c>
      <c r="S4596">
        <v>66.67</v>
      </c>
      <c r="T4596">
        <f t="shared" si="71"/>
        <v>779.12999999999988</v>
      </c>
    </row>
    <row r="4597" spans="1:20" x14ac:dyDescent="0.25">
      <c r="A4597">
        <v>4596</v>
      </c>
      <c r="B4597">
        <v>91328</v>
      </c>
      <c r="C4597" t="s">
        <v>1139</v>
      </c>
      <c r="D4597" t="s">
        <v>20</v>
      </c>
      <c r="E4597" t="s">
        <v>21</v>
      </c>
      <c r="F4597" t="s">
        <v>40</v>
      </c>
      <c r="G4597" t="s">
        <v>41</v>
      </c>
      <c r="H4597" t="s">
        <v>33</v>
      </c>
      <c r="I4597" t="s">
        <v>28</v>
      </c>
      <c r="J4597" t="s">
        <v>36</v>
      </c>
      <c r="K4597" t="s">
        <v>213</v>
      </c>
      <c r="L4597" t="s">
        <v>26</v>
      </c>
      <c r="M4597" t="s">
        <v>59</v>
      </c>
      <c r="N4597" s="2">
        <v>40396</v>
      </c>
      <c r="O4597" s="2">
        <v>40397</v>
      </c>
      <c r="P4597">
        <v>14</v>
      </c>
      <c r="Q4597" s="1">
        <v>0.02</v>
      </c>
      <c r="R4597">
        <v>4.8899999999999997</v>
      </c>
      <c r="S4597">
        <v>4.93</v>
      </c>
      <c r="T4597">
        <f t="shared" si="71"/>
        <v>68.459999999999994</v>
      </c>
    </row>
    <row r="4598" spans="1:20" x14ac:dyDescent="0.25">
      <c r="A4598">
        <v>4597</v>
      </c>
      <c r="B4598">
        <v>91328</v>
      </c>
      <c r="C4598" t="s">
        <v>1139</v>
      </c>
      <c r="D4598" t="s">
        <v>20</v>
      </c>
      <c r="E4598" t="s">
        <v>39</v>
      </c>
      <c r="F4598" t="s">
        <v>40</v>
      </c>
      <c r="G4598" t="s">
        <v>41</v>
      </c>
      <c r="H4598" t="s">
        <v>54</v>
      </c>
      <c r="I4598" t="s">
        <v>28</v>
      </c>
      <c r="J4598" t="s">
        <v>36</v>
      </c>
      <c r="K4598" t="s">
        <v>189</v>
      </c>
      <c r="L4598" t="s">
        <v>44</v>
      </c>
      <c r="M4598" t="s">
        <v>99</v>
      </c>
      <c r="N4598" s="2">
        <v>40396</v>
      </c>
      <c r="O4598" s="2">
        <v>40397</v>
      </c>
      <c r="P4598">
        <v>5</v>
      </c>
      <c r="Q4598" s="1">
        <v>7.0000000000000007E-2</v>
      </c>
      <c r="R4598">
        <v>10.06</v>
      </c>
      <c r="S4598">
        <v>2.06</v>
      </c>
      <c r="T4598">
        <f t="shared" si="71"/>
        <v>50.300000000000004</v>
      </c>
    </row>
    <row r="4599" spans="1:20" x14ac:dyDescent="0.25">
      <c r="A4599">
        <v>4598</v>
      </c>
      <c r="B4599">
        <v>89959</v>
      </c>
      <c r="C4599" t="s">
        <v>1876</v>
      </c>
      <c r="D4599" t="s">
        <v>20</v>
      </c>
      <c r="E4599" t="s">
        <v>39</v>
      </c>
      <c r="F4599" t="s">
        <v>22</v>
      </c>
      <c r="G4599" t="s">
        <v>23</v>
      </c>
      <c r="H4599" t="s">
        <v>61</v>
      </c>
      <c r="I4599" t="s">
        <v>28</v>
      </c>
      <c r="J4599" t="s">
        <v>36</v>
      </c>
      <c r="K4599" t="s">
        <v>154</v>
      </c>
      <c r="L4599" t="s">
        <v>192</v>
      </c>
      <c r="M4599" t="s">
        <v>182</v>
      </c>
      <c r="N4599" s="2">
        <v>41519</v>
      </c>
      <c r="O4599" s="2">
        <v>41519</v>
      </c>
      <c r="P4599">
        <v>12</v>
      </c>
      <c r="Q4599" s="1">
        <v>0.1</v>
      </c>
      <c r="R4599">
        <v>12.21</v>
      </c>
      <c r="S4599">
        <v>4.8099999999999996</v>
      </c>
      <c r="T4599">
        <f t="shared" si="71"/>
        <v>146.52000000000001</v>
      </c>
    </row>
    <row r="4600" spans="1:20" x14ac:dyDescent="0.25">
      <c r="A4600">
        <v>4599</v>
      </c>
      <c r="B4600">
        <v>89959</v>
      </c>
      <c r="C4600" t="s">
        <v>2447</v>
      </c>
      <c r="D4600" t="s">
        <v>20</v>
      </c>
      <c r="E4600" t="s">
        <v>39</v>
      </c>
      <c r="F4600" t="s">
        <v>47</v>
      </c>
      <c r="G4600" t="s">
        <v>23</v>
      </c>
      <c r="H4600" t="s">
        <v>61</v>
      </c>
      <c r="I4600" t="s">
        <v>28</v>
      </c>
      <c r="J4600" t="s">
        <v>36</v>
      </c>
      <c r="K4600" t="s">
        <v>101</v>
      </c>
      <c r="L4600" t="s">
        <v>192</v>
      </c>
      <c r="M4600" t="s">
        <v>117</v>
      </c>
      <c r="N4600" s="2">
        <v>41519</v>
      </c>
      <c r="O4600" s="2">
        <v>41520</v>
      </c>
      <c r="P4600">
        <v>19</v>
      </c>
      <c r="Q4600" s="1">
        <v>0.06</v>
      </c>
      <c r="R4600">
        <v>140.85</v>
      </c>
      <c r="S4600">
        <v>19.989999999999998</v>
      </c>
      <c r="T4600">
        <f t="shared" si="71"/>
        <v>2676.15</v>
      </c>
    </row>
    <row r="4601" spans="1:20" x14ac:dyDescent="0.25">
      <c r="A4601">
        <v>4600</v>
      </c>
      <c r="B4601">
        <v>88364</v>
      </c>
      <c r="C4601" t="s">
        <v>855</v>
      </c>
      <c r="D4601" t="s">
        <v>20</v>
      </c>
      <c r="E4601" t="s">
        <v>39</v>
      </c>
      <c r="F4601" t="s">
        <v>47</v>
      </c>
      <c r="G4601" t="s">
        <v>23</v>
      </c>
      <c r="H4601" t="s">
        <v>49</v>
      </c>
      <c r="I4601" t="s">
        <v>28</v>
      </c>
      <c r="J4601" t="s">
        <v>36</v>
      </c>
      <c r="K4601" t="s">
        <v>82</v>
      </c>
      <c r="L4601" t="s">
        <v>192</v>
      </c>
      <c r="M4601" t="s">
        <v>111</v>
      </c>
      <c r="N4601" s="2">
        <v>40924</v>
      </c>
      <c r="O4601" s="2">
        <v>40924</v>
      </c>
      <c r="P4601">
        <v>3</v>
      </c>
      <c r="Q4601" s="1">
        <v>0.02</v>
      </c>
      <c r="R4601">
        <v>3.69</v>
      </c>
      <c r="S4601">
        <v>0.5</v>
      </c>
      <c r="T4601">
        <f t="shared" si="71"/>
        <v>11.07</v>
      </c>
    </row>
    <row r="4602" spans="1:20" x14ac:dyDescent="0.25">
      <c r="A4602">
        <v>4601</v>
      </c>
      <c r="B4602">
        <v>87250</v>
      </c>
      <c r="C4602" t="s">
        <v>369</v>
      </c>
      <c r="D4602" t="s">
        <v>20</v>
      </c>
      <c r="E4602" t="s">
        <v>21</v>
      </c>
      <c r="F4602" t="s">
        <v>40</v>
      </c>
      <c r="G4602" t="s">
        <v>48</v>
      </c>
      <c r="H4602" t="s">
        <v>203</v>
      </c>
      <c r="I4602" t="s">
        <v>28</v>
      </c>
      <c r="J4602" t="s">
        <v>36</v>
      </c>
      <c r="K4602" t="s">
        <v>25</v>
      </c>
      <c r="L4602" t="s">
        <v>26</v>
      </c>
      <c r="M4602" t="s">
        <v>309</v>
      </c>
      <c r="N4602" s="2">
        <v>41025</v>
      </c>
      <c r="O4602" s="2">
        <v>41025</v>
      </c>
      <c r="P4602">
        <v>13</v>
      </c>
      <c r="Q4602" s="1">
        <v>0.02</v>
      </c>
      <c r="R4602">
        <v>8.4600000000000009</v>
      </c>
      <c r="S4602">
        <v>3.62</v>
      </c>
      <c r="T4602">
        <f t="shared" si="71"/>
        <v>109.98000000000002</v>
      </c>
    </row>
    <row r="4603" spans="1:20" x14ac:dyDescent="0.25">
      <c r="A4603">
        <v>4602</v>
      </c>
      <c r="B4603">
        <v>87883</v>
      </c>
      <c r="C4603" t="s">
        <v>1290</v>
      </c>
      <c r="D4603" t="s">
        <v>20</v>
      </c>
      <c r="E4603" t="s">
        <v>39</v>
      </c>
      <c r="F4603" t="s">
        <v>47</v>
      </c>
      <c r="G4603" t="s">
        <v>48</v>
      </c>
      <c r="H4603" t="s">
        <v>42</v>
      </c>
      <c r="I4603" t="s">
        <v>28</v>
      </c>
      <c r="J4603" t="s">
        <v>36</v>
      </c>
      <c r="K4603" t="s">
        <v>82</v>
      </c>
      <c r="L4603" t="s">
        <v>192</v>
      </c>
      <c r="M4603" t="s">
        <v>167</v>
      </c>
      <c r="N4603" s="2">
        <v>41406</v>
      </c>
      <c r="O4603" s="2">
        <v>41411</v>
      </c>
      <c r="P4603">
        <v>8</v>
      </c>
      <c r="Q4603" s="1">
        <v>0.09</v>
      </c>
      <c r="R4603">
        <v>24.92</v>
      </c>
      <c r="S4603">
        <v>12.98</v>
      </c>
      <c r="T4603">
        <f t="shared" si="71"/>
        <v>199.36</v>
      </c>
    </row>
    <row r="4604" spans="1:20" x14ac:dyDescent="0.25">
      <c r="A4604">
        <v>4603</v>
      </c>
      <c r="B4604">
        <v>88223</v>
      </c>
      <c r="C4604" t="s">
        <v>1235</v>
      </c>
      <c r="D4604" t="s">
        <v>20</v>
      </c>
      <c r="E4604" t="s">
        <v>39</v>
      </c>
      <c r="F4604" t="s">
        <v>40</v>
      </c>
      <c r="G4604" t="s">
        <v>32</v>
      </c>
      <c r="H4604" t="s">
        <v>49</v>
      </c>
      <c r="I4604" t="s">
        <v>28</v>
      </c>
      <c r="J4604" t="s">
        <v>36</v>
      </c>
      <c r="K4604" t="s">
        <v>226</v>
      </c>
      <c r="L4604" t="s">
        <v>44</v>
      </c>
      <c r="M4604" t="s">
        <v>99</v>
      </c>
      <c r="N4604" s="2">
        <v>40907</v>
      </c>
      <c r="O4604" s="2">
        <v>40921</v>
      </c>
      <c r="P4604">
        <v>21</v>
      </c>
      <c r="Q4604" s="1">
        <v>0.02</v>
      </c>
      <c r="R4604">
        <v>5.58</v>
      </c>
      <c r="S4604">
        <v>1.99</v>
      </c>
      <c r="T4604">
        <f t="shared" si="71"/>
        <v>117.18</v>
      </c>
    </row>
    <row r="4605" spans="1:20" x14ac:dyDescent="0.25">
      <c r="A4605">
        <v>4604</v>
      </c>
      <c r="B4605">
        <v>89094</v>
      </c>
      <c r="C4605" t="s">
        <v>896</v>
      </c>
      <c r="D4605" t="s">
        <v>20</v>
      </c>
      <c r="E4605" t="s">
        <v>21</v>
      </c>
      <c r="F4605" t="s">
        <v>47</v>
      </c>
      <c r="G4605" t="s">
        <v>41</v>
      </c>
      <c r="H4605" t="s">
        <v>24</v>
      </c>
      <c r="I4605" t="s">
        <v>28</v>
      </c>
      <c r="J4605" t="s">
        <v>36</v>
      </c>
      <c r="K4605" t="s">
        <v>198</v>
      </c>
      <c r="L4605" t="s">
        <v>26</v>
      </c>
      <c r="M4605" t="s">
        <v>167</v>
      </c>
      <c r="N4605" s="2">
        <v>41336</v>
      </c>
      <c r="O4605" s="2">
        <v>41336</v>
      </c>
      <c r="P4605">
        <v>2</v>
      </c>
      <c r="Q4605" s="1">
        <v>0.08</v>
      </c>
      <c r="R4605">
        <v>39.479999999999997</v>
      </c>
      <c r="S4605">
        <v>1.99</v>
      </c>
      <c r="T4605">
        <f t="shared" si="71"/>
        <v>78.959999999999994</v>
      </c>
    </row>
    <row r="4606" spans="1:20" x14ac:dyDescent="0.25">
      <c r="A4606">
        <v>4605</v>
      </c>
      <c r="B4606">
        <v>89094</v>
      </c>
      <c r="C4606" t="s">
        <v>896</v>
      </c>
      <c r="D4606" t="s">
        <v>20</v>
      </c>
      <c r="E4606" t="s">
        <v>39</v>
      </c>
      <c r="F4606" t="s">
        <v>47</v>
      </c>
      <c r="G4606" t="s">
        <v>41</v>
      </c>
      <c r="H4606" t="s">
        <v>94</v>
      </c>
      <c r="I4606" t="s">
        <v>28</v>
      </c>
      <c r="J4606" t="s">
        <v>36</v>
      </c>
      <c r="K4606" t="s">
        <v>248</v>
      </c>
      <c r="L4606" t="s">
        <v>192</v>
      </c>
      <c r="M4606" t="s">
        <v>134</v>
      </c>
      <c r="N4606" s="2">
        <v>41336</v>
      </c>
      <c r="O4606" s="2">
        <v>41337</v>
      </c>
      <c r="P4606">
        <v>4</v>
      </c>
      <c r="Q4606" s="1">
        <v>0.04</v>
      </c>
      <c r="R4606">
        <v>38.76</v>
      </c>
      <c r="S4606">
        <v>13.26</v>
      </c>
      <c r="T4606">
        <f t="shared" si="71"/>
        <v>155.04</v>
      </c>
    </row>
    <row r="4607" spans="1:20" x14ac:dyDescent="0.25">
      <c r="A4607">
        <v>4606</v>
      </c>
      <c r="B4607">
        <v>87431</v>
      </c>
      <c r="C4607" t="s">
        <v>592</v>
      </c>
      <c r="D4607" t="s">
        <v>20</v>
      </c>
      <c r="E4607" t="s">
        <v>21</v>
      </c>
      <c r="F4607" t="s">
        <v>22</v>
      </c>
      <c r="G4607" t="s">
        <v>48</v>
      </c>
      <c r="H4607" t="s">
        <v>24</v>
      </c>
      <c r="I4607" t="s">
        <v>28</v>
      </c>
      <c r="J4607" t="s">
        <v>36</v>
      </c>
      <c r="K4607" t="s">
        <v>1107</v>
      </c>
      <c r="L4607" t="s">
        <v>192</v>
      </c>
      <c r="M4607" t="s">
        <v>398</v>
      </c>
      <c r="N4607" s="2">
        <v>41371</v>
      </c>
      <c r="O4607" s="2">
        <v>41373</v>
      </c>
      <c r="P4607">
        <v>7</v>
      </c>
      <c r="Q4607" s="1">
        <v>0.04</v>
      </c>
      <c r="R4607">
        <v>155.99</v>
      </c>
      <c r="S4607">
        <v>8.99</v>
      </c>
      <c r="T4607">
        <f t="shared" si="71"/>
        <v>1091.93</v>
      </c>
    </row>
    <row r="4608" spans="1:20" x14ac:dyDescent="0.25">
      <c r="A4608">
        <v>4607</v>
      </c>
      <c r="B4608">
        <v>87724</v>
      </c>
      <c r="C4608" t="s">
        <v>1950</v>
      </c>
      <c r="D4608" t="s">
        <v>20</v>
      </c>
      <c r="E4608" t="s">
        <v>21</v>
      </c>
      <c r="F4608" t="s">
        <v>47</v>
      </c>
      <c r="G4608" t="s">
        <v>32</v>
      </c>
      <c r="H4608" t="s">
        <v>33</v>
      </c>
      <c r="I4608" t="s">
        <v>28</v>
      </c>
      <c r="J4608" t="s">
        <v>36</v>
      </c>
      <c r="K4608" t="s">
        <v>1243</v>
      </c>
      <c r="L4608" t="s">
        <v>26</v>
      </c>
      <c r="M4608" t="s">
        <v>167</v>
      </c>
      <c r="N4608" s="2">
        <v>41518</v>
      </c>
      <c r="O4608" s="2">
        <v>41520</v>
      </c>
      <c r="P4608">
        <v>15</v>
      </c>
      <c r="Q4608" s="1">
        <v>0</v>
      </c>
      <c r="R4608">
        <v>31.78</v>
      </c>
      <c r="S4608">
        <v>1.99</v>
      </c>
      <c r="T4608">
        <f t="shared" si="71"/>
        <v>476.70000000000005</v>
      </c>
    </row>
    <row r="4609" spans="1:20" x14ac:dyDescent="0.25">
      <c r="A4609">
        <v>4608</v>
      </c>
      <c r="B4609">
        <v>90223</v>
      </c>
      <c r="C4609" t="s">
        <v>317</v>
      </c>
      <c r="D4609" t="s">
        <v>20</v>
      </c>
      <c r="E4609" t="s">
        <v>39</v>
      </c>
      <c r="F4609" t="s">
        <v>31</v>
      </c>
      <c r="G4609" t="s">
        <v>48</v>
      </c>
      <c r="H4609" t="s">
        <v>54</v>
      </c>
      <c r="I4609" t="s">
        <v>28</v>
      </c>
      <c r="J4609" t="s">
        <v>36</v>
      </c>
      <c r="K4609" t="s">
        <v>95</v>
      </c>
      <c r="L4609" t="s">
        <v>44</v>
      </c>
      <c r="M4609" t="s">
        <v>131</v>
      </c>
      <c r="N4609" s="2">
        <v>40963</v>
      </c>
      <c r="O4609" s="2">
        <v>40966</v>
      </c>
      <c r="P4609">
        <v>11</v>
      </c>
      <c r="Q4609" s="1">
        <v>0.05</v>
      </c>
      <c r="R4609">
        <v>3.34</v>
      </c>
      <c r="S4609">
        <v>7.49</v>
      </c>
      <c r="T4609">
        <f t="shared" si="71"/>
        <v>36.739999999999995</v>
      </c>
    </row>
    <row r="4610" spans="1:20" x14ac:dyDescent="0.25">
      <c r="A4610">
        <v>4609</v>
      </c>
      <c r="B4610">
        <v>88890</v>
      </c>
      <c r="C4610" t="s">
        <v>506</v>
      </c>
      <c r="D4610" t="s">
        <v>20</v>
      </c>
      <c r="E4610" t="s">
        <v>39</v>
      </c>
      <c r="F4610" t="s">
        <v>22</v>
      </c>
      <c r="G4610" t="s">
        <v>93</v>
      </c>
      <c r="H4610" t="s">
        <v>49</v>
      </c>
      <c r="I4610" t="s">
        <v>28</v>
      </c>
      <c r="J4610" t="s">
        <v>36</v>
      </c>
      <c r="K4610" t="s">
        <v>226</v>
      </c>
      <c r="L4610" t="s">
        <v>192</v>
      </c>
      <c r="M4610" t="s">
        <v>27</v>
      </c>
      <c r="N4610" s="2">
        <v>40425</v>
      </c>
      <c r="O4610" s="2">
        <v>40426</v>
      </c>
      <c r="P4610">
        <v>2</v>
      </c>
      <c r="Q4610" s="1">
        <v>0.01</v>
      </c>
      <c r="R4610">
        <v>3.95</v>
      </c>
      <c r="S4610">
        <v>5.13</v>
      </c>
      <c r="T4610">
        <f t="shared" si="71"/>
        <v>7.9</v>
      </c>
    </row>
    <row r="4611" spans="1:20" x14ac:dyDescent="0.25">
      <c r="A4611">
        <v>4610</v>
      </c>
      <c r="B4611">
        <v>88890</v>
      </c>
      <c r="C4611" t="s">
        <v>506</v>
      </c>
      <c r="D4611" t="s">
        <v>20</v>
      </c>
      <c r="E4611" t="s">
        <v>39</v>
      </c>
      <c r="F4611" t="s">
        <v>22</v>
      </c>
      <c r="G4611" t="s">
        <v>93</v>
      </c>
      <c r="H4611" t="s">
        <v>78</v>
      </c>
      <c r="I4611" t="s">
        <v>28</v>
      </c>
      <c r="J4611" t="s">
        <v>36</v>
      </c>
      <c r="K4611" t="s">
        <v>138</v>
      </c>
      <c r="L4611" t="s">
        <v>192</v>
      </c>
      <c r="M4611" t="s">
        <v>80</v>
      </c>
      <c r="N4611" s="2">
        <v>40425</v>
      </c>
      <c r="O4611" s="2">
        <v>40426</v>
      </c>
      <c r="P4611">
        <v>17</v>
      </c>
      <c r="Q4611" s="1">
        <v>0.02</v>
      </c>
      <c r="R4611">
        <v>367.99</v>
      </c>
      <c r="S4611">
        <v>19.989999999999998</v>
      </c>
      <c r="T4611">
        <f t="shared" ref="T4611:T4674" si="72">R4611*P4611</f>
        <v>6255.83</v>
      </c>
    </row>
    <row r="4612" spans="1:20" x14ac:dyDescent="0.25">
      <c r="A4612">
        <v>4611</v>
      </c>
      <c r="B4612">
        <v>88895</v>
      </c>
      <c r="C4612" t="s">
        <v>506</v>
      </c>
      <c r="D4612" t="s">
        <v>578</v>
      </c>
      <c r="E4612" t="s">
        <v>187</v>
      </c>
      <c r="F4612" t="s">
        <v>22</v>
      </c>
      <c r="G4612" t="s">
        <v>93</v>
      </c>
      <c r="H4612" t="s">
        <v>188</v>
      </c>
      <c r="I4612" t="s">
        <v>28</v>
      </c>
      <c r="J4612" t="s">
        <v>36</v>
      </c>
      <c r="K4612" t="s">
        <v>170</v>
      </c>
      <c r="L4612" t="s">
        <v>330</v>
      </c>
      <c r="M4612" t="s">
        <v>173</v>
      </c>
      <c r="N4612" s="2">
        <v>41521</v>
      </c>
      <c r="O4612" s="2">
        <v>41522</v>
      </c>
      <c r="P4612">
        <v>20</v>
      </c>
      <c r="Q4612" s="1">
        <v>0</v>
      </c>
      <c r="R4612">
        <v>376.13</v>
      </c>
      <c r="S4612">
        <v>85.63</v>
      </c>
      <c r="T4612">
        <f t="shared" si="72"/>
        <v>7522.6</v>
      </c>
    </row>
    <row r="4613" spans="1:20" x14ac:dyDescent="0.25">
      <c r="A4613">
        <v>4612</v>
      </c>
      <c r="B4613">
        <v>88890</v>
      </c>
      <c r="C4613" t="s">
        <v>1197</v>
      </c>
      <c r="D4613" t="s">
        <v>20</v>
      </c>
      <c r="E4613" t="s">
        <v>21</v>
      </c>
      <c r="F4613" t="s">
        <v>22</v>
      </c>
      <c r="G4613" t="s">
        <v>93</v>
      </c>
      <c r="H4613" t="s">
        <v>24</v>
      </c>
      <c r="I4613" t="s">
        <v>28</v>
      </c>
      <c r="J4613" t="s">
        <v>36</v>
      </c>
      <c r="K4613" t="s">
        <v>25</v>
      </c>
      <c r="L4613" t="s">
        <v>192</v>
      </c>
      <c r="M4613" t="s">
        <v>173</v>
      </c>
      <c r="N4613" s="2">
        <v>40425</v>
      </c>
      <c r="O4613" s="2">
        <v>40427</v>
      </c>
      <c r="P4613">
        <v>3</v>
      </c>
      <c r="Q4613" s="1">
        <v>0.04</v>
      </c>
      <c r="R4613">
        <v>95.99</v>
      </c>
      <c r="S4613">
        <v>4.9000000000000004</v>
      </c>
      <c r="T4613">
        <f t="shared" si="72"/>
        <v>287.96999999999997</v>
      </c>
    </row>
    <row r="4614" spans="1:20" x14ac:dyDescent="0.25">
      <c r="A4614">
        <v>4613</v>
      </c>
      <c r="B4614">
        <v>88169</v>
      </c>
      <c r="C4614" t="s">
        <v>1411</v>
      </c>
      <c r="D4614" t="s">
        <v>20</v>
      </c>
      <c r="E4614" t="s">
        <v>39</v>
      </c>
      <c r="F4614" t="s">
        <v>31</v>
      </c>
      <c r="G4614" t="s">
        <v>32</v>
      </c>
      <c r="H4614" t="s">
        <v>94</v>
      </c>
      <c r="I4614" t="s">
        <v>28</v>
      </c>
      <c r="J4614" t="s">
        <v>36</v>
      </c>
      <c r="K4614" t="s">
        <v>184</v>
      </c>
      <c r="L4614" t="s">
        <v>44</v>
      </c>
      <c r="M4614" t="s">
        <v>35</v>
      </c>
      <c r="N4614" s="2">
        <v>41474</v>
      </c>
      <c r="O4614" s="2">
        <v>41477</v>
      </c>
      <c r="P4614">
        <v>16</v>
      </c>
      <c r="Q4614" s="1">
        <v>0.02</v>
      </c>
      <c r="R4614">
        <v>10.31</v>
      </c>
      <c r="S4614">
        <v>1.79</v>
      </c>
      <c r="T4614">
        <f t="shared" si="72"/>
        <v>164.96</v>
      </c>
    </row>
    <row r="4615" spans="1:20" x14ac:dyDescent="0.25">
      <c r="A4615">
        <v>4614</v>
      </c>
      <c r="B4615">
        <v>88169</v>
      </c>
      <c r="C4615" t="s">
        <v>1411</v>
      </c>
      <c r="D4615" t="s">
        <v>20</v>
      </c>
      <c r="E4615" t="s">
        <v>39</v>
      </c>
      <c r="F4615" t="s">
        <v>31</v>
      </c>
      <c r="G4615" t="s">
        <v>32</v>
      </c>
      <c r="H4615" t="s">
        <v>49</v>
      </c>
      <c r="I4615" t="s">
        <v>28</v>
      </c>
      <c r="J4615" t="s">
        <v>36</v>
      </c>
      <c r="K4615" t="s">
        <v>189</v>
      </c>
      <c r="L4615" t="s">
        <v>44</v>
      </c>
      <c r="M4615" t="s">
        <v>35</v>
      </c>
      <c r="N4615" s="2">
        <v>41474</v>
      </c>
      <c r="O4615" s="2">
        <v>41474</v>
      </c>
      <c r="P4615">
        <v>9</v>
      </c>
      <c r="Q4615" s="1">
        <v>0.06</v>
      </c>
      <c r="R4615">
        <v>5.85</v>
      </c>
      <c r="S4615">
        <v>2.27</v>
      </c>
      <c r="T4615">
        <f t="shared" si="72"/>
        <v>52.65</v>
      </c>
    </row>
    <row r="4616" spans="1:20" x14ac:dyDescent="0.25">
      <c r="A4616">
        <v>4615</v>
      </c>
      <c r="B4616">
        <v>90559</v>
      </c>
      <c r="C4616" t="s">
        <v>1025</v>
      </c>
      <c r="D4616" t="s">
        <v>20</v>
      </c>
      <c r="E4616" t="s">
        <v>39</v>
      </c>
      <c r="F4616" t="s">
        <v>22</v>
      </c>
      <c r="G4616" t="s">
        <v>32</v>
      </c>
      <c r="H4616" t="s">
        <v>49</v>
      </c>
      <c r="I4616" t="s">
        <v>28</v>
      </c>
      <c r="J4616" t="s">
        <v>36</v>
      </c>
      <c r="K4616" t="s">
        <v>170</v>
      </c>
      <c r="L4616" t="s">
        <v>26</v>
      </c>
      <c r="M4616" t="s">
        <v>238</v>
      </c>
      <c r="N4616" s="2">
        <v>40870</v>
      </c>
      <c r="O4616" s="2">
        <v>40872</v>
      </c>
      <c r="P4616">
        <v>30</v>
      </c>
      <c r="Q4616" s="1">
        <v>0.01</v>
      </c>
      <c r="R4616">
        <v>6.84</v>
      </c>
      <c r="S4616">
        <v>4.42</v>
      </c>
      <c r="T4616">
        <f t="shared" si="72"/>
        <v>205.2</v>
      </c>
    </row>
    <row r="4617" spans="1:20" x14ac:dyDescent="0.25">
      <c r="A4617">
        <v>4616</v>
      </c>
      <c r="B4617">
        <v>90559</v>
      </c>
      <c r="C4617" t="s">
        <v>1401</v>
      </c>
      <c r="D4617" t="s">
        <v>20</v>
      </c>
      <c r="E4617" t="s">
        <v>39</v>
      </c>
      <c r="F4617" t="s">
        <v>31</v>
      </c>
      <c r="G4617" t="s">
        <v>32</v>
      </c>
      <c r="H4617" t="s">
        <v>89</v>
      </c>
      <c r="I4617" t="s">
        <v>28</v>
      </c>
      <c r="J4617" t="s">
        <v>36</v>
      </c>
      <c r="K4617" t="s">
        <v>68</v>
      </c>
      <c r="L4617" t="s">
        <v>44</v>
      </c>
      <c r="M4617" t="s">
        <v>131</v>
      </c>
      <c r="N4617" s="2">
        <v>40870</v>
      </c>
      <c r="O4617" s="2">
        <v>40871</v>
      </c>
      <c r="P4617">
        <v>25</v>
      </c>
      <c r="Q4617" s="1">
        <v>0.08</v>
      </c>
      <c r="R4617">
        <v>5.84</v>
      </c>
      <c r="S4617">
        <v>1</v>
      </c>
      <c r="T4617">
        <f t="shared" si="72"/>
        <v>146</v>
      </c>
    </row>
    <row r="4618" spans="1:20" x14ac:dyDescent="0.25">
      <c r="A4618">
        <v>4617</v>
      </c>
      <c r="B4618">
        <v>90559</v>
      </c>
      <c r="C4618" t="s">
        <v>1401</v>
      </c>
      <c r="D4618" t="s">
        <v>578</v>
      </c>
      <c r="E4618" t="s">
        <v>187</v>
      </c>
      <c r="F4618" t="s">
        <v>31</v>
      </c>
      <c r="G4618" t="s">
        <v>32</v>
      </c>
      <c r="H4618" t="s">
        <v>188</v>
      </c>
      <c r="I4618" t="s">
        <v>28</v>
      </c>
      <c r="J4618" t="s">
        <v>36</v>
      </c>
      <c r="K4618" t="s">
        <v>82</v>
      </c>
      <c r="L4618" t="s">
        <v>330</v>
      </c>
      <c r="M4618" t="s">
        <v>69</v>
      </c>
      <c r="N4618" s="2">
        <v>40870</v>
      </c>
      <c r="O4618" s="2">
        <v>40870</v>
      </c>
      <c r="P4618">
        <v>26</v>
      </c>
      <c r="Q4618" s="1">
        <v>0.01</v>
      </c>
      <c r="R4618">
        <v>286.85000000000002</v>
      </c>
      <c r="S4618">
        <v>61.76</v>
      </c>
      <c r="T4618">
        <f t="shared" si="72"/>
        <v>7458.1</v>
      </c>
    </row>
    <row r="4619" spans="1:20" x14ac:dyDescent="0.25">
      <c r="A4619">
        <v>4618</v>
      </c>
      <c r="B4619">
        <v>85993</v>
      </c>
      <c r="C4619" t="s">
        <v>964</v>
      </c>
      <c r="D4619" t="s">
        <v>20</v>
      </c>
      <c r="E4619" t="s">
        <v>39</v>
      </c>
      <c r="F4619" t="s">
        <v>31</v>
      </c>
      <c r="G4619" t="s">
        <v>48</v>
      </c>
      <c r="H4619" t="s">
        <v>54</v>
      </c>
      <c r="I4619" t="s">
        <v>28</v>
      </c>
      <c r="J4619" t="s">
        <v>36</v>
      </c>
      <c r="K4619" t="s">
        <v>154</v>
      </c>
      <c r="L4619" t="s">
        <v>192</v>
      </c>
      <c r="M4619" t="s">
        <v>35</v>
      </c>
      <c r="N4619" s="2">
        <v>40669</v>
      </c>
      <c r="O4619" s="2">
        <v>40669</v>
      </c>
      <c r="P4619">
        <v>2</v>
      </c>
      <c r="Q4619" s="1">
        <v>0.1</v>
      </c>
      <c r="R4619">
        <v>4.0599999999999996</v>
      </c>
      <c r="S4619">
        <v>6.89</v>
      </c>
      <c r="T4619">
        <f t="shared" si="72"/>
        <v>8.1199999999999992</v>
      </c>
    </row>
    <row r="4620" spans="1:20" x14ac:dyDescent="0.25">
      <c r="A4620">
        <v>4619</v>
      </c>
      <c r="B4620">
        <v>85993</v>
      </c>
      <c r="C4620" t="s">
        <v>964</v>
      </c>
      <c r="D4620" t="s">
        <v>20</v>
      </c>
      <c r="E4620" t="s">
        <v>39</v>
      </c>
      <c r="F4620" t="s">
        <v>31</v>
      </c>
      <c r="G4620" t="s">
        <v>48</v>
      </c>
      <c r="H4620" t="s">
        <v>94</v>
      </c>
      <c r="I4620" t="s">
        <v>28</v>
      </c>
      <c r="J4620" t="s">
        <v>36</v>
      </c>
      <c r="K4620" t="s">
        <v>170</v>
      </c>
      <c r="L4620" t="s">
        <v>192</v>
      </c>
      <c r="M4620" t="s">
        <v>141</v>
      </c>
      <c r="N4620" s="2">
        <v>40669</v>
      </c>
      <c r="O4620" s="2">
        <v>40674</v>
      </c>
      <c r="P4620">
        <v>4</v>
      </c>
      <c r="Q4620" s="1">
        <v>0.05</v>
      </c>
      <c r="R4620">
        <v>15.28</v>
      </c>
      <c r="S4620">
        <v>10.91</v>
      </c>
      <c r="T4620">
        <f t="shared" si="72"/>
        <v>61.12</v>
      </c>
    </row>
    <row r="4621" spans="1:20" x14ac:dyDescent="0.25">
      <c r="A4621">
        <v>4620</v>
      </c>
      <c r="B4621">
        <v>90767</v>
      </c>
      <c r="C4621" t="s">
        <v>112</v>
      </c>
      <c r="D4621" t="s">
        <v>20</v>
      </c>
      <c r="E4621" t="s">
        <v>21</v>
      </c>
      <c r="F4621" t="s">
        <v>31</v>
      </c>
      <c r="G4621" t="s">
        <v>93</v>
      </c>
      <c r="H4621" t="s">
        <v>24</v>
      </c>
      <c r="I4621" t="s">
        <v>28</v>
      </c>
      <c r="J4621" t="s">
        <v>36</v>
      </c>
      <c r="K4621" t="s">
        <v>204</v>
      </c>
      <c r="L4621" t="s">
        <v>192</v>
      </c>
      <c r="M4621" t="s">
        <v>69</v>
      </c>
      <c r="N4621" s="2">
        <v>40435</v>
      </c>
      <c r="O4621" s="2">
        <v>40437</v>
      </c>
      <c r="P4621">
        <v>3</v>
      </c>
      <c r="Q4621" s="1">
        <v>0.01</v>
      </c>
      <c r="R4621">
        <v>45.99</v>
      </c>
      <c r="S4621">
        <v>4.99</v>
      </c>
      <c r="T4621">
        <f t="shared" si="72"/>
        <v>137.97</v>
      </c>
    </row>
    <row r="4622" spans="1:20" x14ac:dyDescent="0.25">
      <c r="A4622">
        <v>4621</v>
      </c>
      <c r="B4622">
        <v>87521</v>
      </c>
      <c r="C4622" t="s">
        <v>2195</v>
      </c>
      <c r="D4622" t="s">
        <v>38</v>
      </c>
      <c r="E4622" t="s">
        <v>39</v>
      </c>
      <c r="F4622" t="s">
        <v>31</v>
      </c>
      <c r="G4622" t="s">
        <v>48</v>
      </c>
      <c r="H4622" t="s">
        <v>78</v>
      </c>
      <c r="I4622" t="s">
        <v>28</v>
      </c>
      <c r="J4622" t="s">
        <v>36</v>
      </c>
      <c r="K4622" t="s">
        <v>291</v>
      </c>
      <c r="L4622" t="s">
        <v>192</v>
      </c>
      <c r="M4622" t="s">
        <v>296</v>
      </c>
      <c r="N4622" s="2">
        <v>40545</v>
      </c>
      <c r="O4622" s="2">
        <v>40547</v>
      </c>
      <c r="P4622">
        <v>2</v>
      </c>
      <c r="Q4622" s="1">
        <v>0.05</v>
      </c>
      <c r="R4622">
        <v>83.98</v>
      </c>
      <c r="S4622">
        <v>5.01</v>
      </c>
      <c r="T4622">
        <f t="shared" si="72"/>
        <v>167.96</v>
      </c>
    </row>
    <row r="4623" spans="1:20" x14ac:dyDescent="0.25">
      <c r="A4623">
        <v>4622</v>
      </c>
      <c r="B4623">
        <v>87521</v>
      </c>
      <c r="C4623" t="s">
        <v>2195</v>
      </c>
      <c r="D4623" t="s">
        <v>20</v>
      </c>
      <c r="E4623" t="s">
        <v>21</v>
      </c>
      <c r="F4623" t="s">
        <v>31</v>
      </c>
      <c r="G4623" t="s">
        <v>48</v>
      </c>
      <c r="H4623" t="s">
        <v>33</v>
      </c>
      <c r="I4623" t="s">
        <v>28</v>
      </c>
      <c r="J4623" t="s">
        <v>36</v>
      </c>
      <c r="K4623" t="s">
        <v>201</v>
      </c>
      <c r="L4623" t="s">
        <v>192</v>
      </c>
      <c r="M4623" t="s">
        <v>131</v>
      </c>
      <c r="N4623" s="2">
        <v>40545</v>
      </c>
      <c r="O4623" s="2">
        <v>40554</v>
      </c>
      <c r="P4623">
        <v>6</v>
      </c>
      <c r="Q4623" s="1">
        <v>7.0000000000000007E-2</v>
      </c>
      <c r="R4623">
        <v>65.989999999999995</v>
      </c>
      <c r="S4623">
        <v>19.989999999999998</v>
      </c>
      <c r="T4623">
        <f t="shared" si="72"/>
        <v>395.93999999999994</v>
      </c>
    </row>
    <row r="4624" spans="1:20" x14ac:dyDescent="0.25">
      <c r="A4624">
        <v>4623</v>
      </c>
      <c r="B4624">
        <v>89332</v>
      </c>
      <c r="C4624" t="s">
        <v>1848</v>
      </c>
      <c r="D4624" t="s">
        <v>578</v>
      </c>
      <c r="E4624" t="s">
        <v>21</v>
      </c>
      <c r="F4624" t="s">
        <v>47</v>
      </c>
      <c r="G4624" t="s">
        <v>41</v>
      </c>
      <c r="H4624" t="s">
        <v>33</v>
      </c>
      <c r="I4624" t="s">
        <v>28</v>
      </c>
      <c r="J4624" t="s">
        <v>36</v>
      </c>
      <c r="K4624" t="s">
        <v>1111</v>
      </c>
      <c r="L4624" t="s">
        <v>283</v>
      </c>
      <c r="M4624" t="s">
        <v>51</v>
      </c>
      <c r="N4624" s="2">
        <v>41493</v>
      </c>
      <c r="O4624" s="2">
        <v>41494</v>
      </c>
      <c r="P4624">
        <v>22</v>
      </c>
      <c r="Q4624" s="1">
        <v>0.03</v>
      </c>
      <c r="R4624">
        <v>535.64</v>
      </c>
      <c r="S4624">
        <v>14.7</v>
      </c>
      <c r="T4624">
        <f t="shared" si="72"/>
        <v>11784.08</v>
      </c>
    </row>
    <row r="4625" spans="1:20" x14ac:dyDescent="0.25">
      <c r="A4625">
        <v>4624</v>
      </c>
      <c r="B4625">
        <v>91333</v>
      </c>
      <c r="C4625" t="s">
        <v>1176</v>
      </c>
      <c r="D4625" t="s">
        <v>38</v>
      </c>
      <c r="E4625" t="s">
        <v>21</v>
      </c>
      <c r="F4625" t="s">
        <v>22</v>
      </c>
      <c r="G4625" t="s">
        <v>32</v>
      </c>
      <c r="H4625" t="s">
        <v>203</v>
      </c>
      <c r="I4625" t="s">
        <v>28</v>
      </c>
      <c r="J4625" t="s">
        <v>36</v>
      </c>
      <c r="K4625" t="s">
        <v>198</v>
      </c>
      <c r="L4625" t="s">
        <v>706</v>
      </c>
      <c r="M4625" t="s">
        <v>227</v>
      </c>
      <c r="N4625" s="2">
        <v>41021</v>
      </c>
      <c r="O4625" s="2">
        <v>41023</v>
      </c>
      <c r="P4625">
        <v>5</v>
      </c>
      <c r="Q4625" s="1">
        <v>0</v>
      </c>
      <c r="R4625">
        <v>20.99</v>
      </c>
      <c r="S4625">
        <v>4.8099999999999996</v>
      </c>
      <c r="T4625">
        <f t="shared" si="72"/>
        <v>104.94999999999999</v>
      </c>
    </row>
    <row r="4626" spans="1:20" x14ac:dyDescent="0.25">
      <c r="A4626">
        <v>4625</v>
      </c>
      <c r="B4626">
        <v>91336</v>
      </c>
      <c r="C4626" t="s">
        <v>1040</v>
      </c>
      <c r="D4626" t="s">
        <v>20</v>
      </c>
      <c r="E4626" t="s">
        <v>187</v>
      </c>
      <c r="F4626" t="s">
        <v>47</v>
      </c>
      <c r="G4626" t="s">
        <v>48</v>
      </c>
      <c r="H4626" t="s">
        <v>188</v>
      </c>
      <c r="I4626" t="s">
        <v>28</v>
      </c>
      <c r="J4626" t="s">
        <v>36</v>
      </c>
      <c r="K4626" t="s">
        <v>291</v>
      </c>
      <c r="L4626" t="s">
        <v>26</v>
      </c>
      <c r="M4626" t="s">
        <v>114</v>
      </c>
      <c r="N4626" s="2">
        <v>40702</v>
      </c>
      <c r="O4626" s="2">
        <v>40704</v>
      </c>
      <c r="P4626">
        <v>9</v>
      </c>
      <c r="Q4626" s="1">
        <v>0.04</v>
      </c>
      <c r="R4626">
        <v>14.34</v>
      </c>
      <c r="S4626">
        <v>5</v>
      </c>
      <c r="T4626">
        <f t="shared" si="72"/>
        <v>129.06</v>
      </c>
    </row>
    <row r="4627" spans="1:20" x14ac:dyDescent="0.25">
      <c r="A4627">
        <v>4626</v>
      </c>
      <c r="B4627">
        <v>86257</v>
      </c>
      <c r="C4627" t="s">
        <v>942</v>
      </c>
      <c r="D4627" t="s">
        <v>20</v>
      </c>
      <c r="E4627" t="s">
        <v>39</v>
      </c>
      <c r="F4627" t="s">
        <v>22</v>
      </c>
      <c r="G4627" t="s">
        <v>93</v>
      </c>
      <c r="H4627" t="s">
        <v>61</v>
      </c>
      <c r="I4627" t="s">
        <v>28</v>
      </c>
      <c r="J4627" t="s">
        <v>36</v>
      </c>
      <c r="K4627" t="s">
        <v>189</v>
      </c>
      <c r="L4627" t="s">
        <v>192</v>
      </c>
      <c r="M4627" t="s">
        <v>123</v>
      </c>
      <c r="N4627" s="2">
        <v>41381</v>
      </c>
      <c r="O4627" s="2">
        <v>41384</v>
      </c>
      <c r="P4627">
        <v>9</v>
      </c>
      <c r="Q4627" s="1">
        <v>0.09</v>
      </c>
      <c r="R4627">
        <v>19.350000000000001</v>
      </c>
      <c r="S4627">
        <v>12.79</v>
      </c>
      <c r="T4627">
        <f t="shared" si="72"/>
        <v>174.15</v>
      </c>
    </row>
    <row r="4628" spans="1:20" x14ac:dyDescent="0.25">
      <c r="A4628">
        <v>4627</v>
      </c>
      <c r="B4628">
        <v>89505</v>
      </c>
      <c r="C4628" t="s">
        <v>364</v>
      </c>
      <c r="D4628" t="s">
        <v>578</v>
      </c>
      <c r="E4628" t="s">
        <v>187</v>
      </c>
      <c r="F4628" t="s">
        <v>40</v>
      </c>
      <c r="G4628" t="s">
        <v>41</v>
      </c>
      <c r="H4628" t="s">
        <v>219</v>
      </c>
      <c r="I4628" t="s">
        <v>28</v>
      </c>
      <c r="J4628" t="s">
        <v>36</v>
      </c>
      <c r="K4628" t="s">
        <v>145</v>
      </c>
      <c r="L4628" t="s">
        <v>330</v>
      </c>
      <c r="M4628" t="s">
        <v>99</v>
      </c>
      <c r="N4628" s="2">
        <v>40502</v>
      </c>
      <c r="O4628" s="2">
        <v>40503</v>
      </c>
      <c r="P4628">
        <v>17</v>
      </c>
      <c r="Q4628" s="1">
        <v>0.1</v>
      </c>
      <c r="R4628">
        <v>218.75</v>
      </c>
      <c r="S4628">
        <v>69.64</v>
      </c>
      <c r="T4628">
        <f t="shared" si="72"/>
        <v>3718.75</v>
      </c>
    </row>
    <row r="4629" spans="1:20" x14ac:dyDescent="0.25">
      <c r="A4629">
        <v>4628</v>
      </c>
      <c r="B4629">
        <v>89513</v>
      </c>
      <c r="C4629" t="s">
        <v>940</v>
      </c>
      <c r="D4629" t="s">
        <v>20</v>
      </c>
      <c r="E4629" t="s">
        <v>39</v>
      </c>
      <c r="F4629" t="s">
        <v>40</v>
      </c>
      <c r="G4629" t="s">
        <v>41</v>
      </c>
      <c r="H4629" t="s">
        <v>78</v>
      </c>
      <c r="I4629" t="s">
        <v>28</v>
      </c>
      <c r="J4629" t="s">
        <v>36</v>
      </c>
      <c r="K4629" t="s">
        <v>119</v>
      </c>
      <c r="L4629" t="s">
        <v>192</v>
      </c>
      <c r="M4629" t="s">
        <v>59</v>
      </c>
      <c r="N4629" s="2">
        <v>41598</v>
      </c>
      <c r="O4629" s="2">
        <v>41600</v>
      </c>
      <c r="P4629">
        <v>21</v>
      </c>
      <c r="Q4629" s="1">
        <v>0.05</v>
      </c>
      <c r="R4629">
        <v>14.27</v>
      </c>
      <c r="S4629">
        <v>7.27</v>
      </c>
      <c r="T4629">
        <f t="shared" si="72"/>
        <v>299.67</v>
      </c>
    </row>
    <row r="4630" spans="1:20" x14ac:dyDescent="0.25">
      <c r="A4630">
        <v>4629</v>
      </c>
      <c r="B4630">
        <v>90724</v>
      </c>
      <c r="C4630" t="s">
        <v>2139</v>
      </c>
      <c r="D4630" t="s">
        <v>20</v>
      </c>
      <c r="E4630" t="s">
        <v>39</v>
      </c>
      <c r="F4630" t="s">
        <v>31</v>
      </c>
      <c r="G4630" t="s">
        <v>93</v>
      </c>
      <c r="H4630" t="s">
        <v>49</v>
      </c>
      <c r="I4630" t="s">
        <v>28</v>
      </c>
      <c r="J4630" t="s">
        <v>36</v>
      </c>
      <c r="K4630" t="s">
        <v>138</v>
      </c>
      <c r="L4630" t="s">
        <v>192</v>
      </c>
      <c r="M4630" t="s">
        <v>35</v>
      </c>
      <c r="N4630" s="2">
        <v>40290</v>
      </c>
      <c r="O4630" s="2">
        <v>40290</v>
      </c>
      <c r="P4630">
        <v>4</v>
      </c>
      <c r="Q4630" s="1">
        <v>0.02</v>
      </c>
      <c r="R4630">
        <v>29.74</v>
      </c>
      <c r="S4630">
        <v>6.64</v>
      </c>
      <c r="T4630">
        <f t="shared" si="72"/>
        <v>118.96</v>
      </c>
    </row>
    <row r="4631" spans="1:20" x14ac:dyDescent="0.25">
      <c r="A4631">
        <v>4630</v>
      </c>
      <c r="B4631">
        <v>90724</v>
      </c>
      <c r="C4631" t="s">
        <v>2088</v>
      </c>
      <c r="D4631" t="s">
        <v>20</v>
      </c>
      <c r="E4631" t="s">
        <v>39</v>
      </c>
      <c r="F4631" t="s">
        <v>31</v>
      </c>
      <c r="G4631" t="s">
        <v>93</v>
      </c>
      <c r="H4631" t="s">
        <v>94</v>
      </c>
      <c r="I4631" t="s">
        <v>28</v>
      </c>
      <c r="J4631" t="s">
        <v>36</v>
      </c>
      <c r="K4631" t="s">
        <v>82</v>
      </c>
      <c r="L4631" t="s">
        <v>26</v>
      </c>
      <c r="M4631" t="s">
        <v>35</v>
      </c>
      <c r="N4631" s="2">
        <v>40290</v>
      </c>
      <c r="O4631" s="2">
        <v>40292</v>
      </c>
      <c r="P4631">
        <v>11</v>
      </c>
      <c r="Q4631" s="1">
        <v>0.08</v>
      </c>
      <c r="R4631">
        <v>22.01</v>
      </c>
      <c r="S4631">
        <v>5.53</v>
      </c>
      <c r="T4631">
        <f t="shared" si="72"/>
        <v>242.11</v>
      </c>
    </row>
    <row r="4632" spans="1:20" x14ac:dyDescent="0.25">
      <c r="A4632">
        <v>4631</v>
      </c>
      <c r="B4632">
        <v>86770</v>
      </c>
      <c r="C4632" t="s">
        <v>2064</v>
      </c>
      <c r="D4632" t="s">
        <v>20</v>
      </c>
      <c r="E4632" t="s">
        <v>21</v>
      </c>
      <c r="F4632" t="s">
        <v>31</v>
      </c>
      <c r="G4632" t="s">
        <v>41</v>
      </c>
      <c r="H4632" t="s">
        <v>24</v>
      </c>
      <c r="I4632" t="s">
        <v>28</v>
      </c>
      <c r="J4632" t="s">
        <v>36</v>
      </c>
      <c r="K4632" t="s">
        <v>201</v>
      </c>
      <c r="L4632" t="s">
        <v>192</v>
      </c>
      <c r="M4632" t="s">
        <v>214</v>
      </c>
      <c r="N4632" s="2">
        <v>40790</v>
      </c>
      <c r="O4632" s="2">
        <v>40791</v>
      </c>
      <c r="P4632">
        <v>23</v>
      </c>
      <c r="Q4632" s="1">
        <v>0.03</v>
      </c>
      <c r="R4632">
        <v>65.989999999999995</v>
      </c>
      <c r="S4632">
        <v>8.99</v>
      </c>
      <c r="T4632">
        <f t="shared" si="72"/>
        <v>1517.77</v>
      </c>
    </row>
    <row r="4633" spans="1:20" x14ac:dyDescent="0.25">
      <c r="A4633">
        <v>4632</v>
      </c>
      <c r="B4633">
        <v>88041</v>
      </c>
      <c r="C4633" t="s">
        <v>1596</v>
      </c>
      <c r="D4633" t="s">
        <v>20</v>
      </c>
      <c r="E4633" t="s">
        <v>39</v>
      </c>
      <c r="F4633" t="s">
        <v>40</v>
      </c>
      <c r="G4633" t="s">
        <v>23</v>
      </c>
      <c r="H4633" t="s">
        <v>89</v>
      </c>
      <c r="I4633" t="s">
        <v>28</v>
      </c>
      <c r="J4633" t="s">
        <v>36</v>
      </c>
      <c r="K4633" t="s">
        <v>98</v>
      </c>
      <c r="L4633" t="s">
        <v>44</v>
      </c>
      <c r="M4633" t="s">
        <v>99</v>
      </c>
      <c r="N4633" s="2">
        <v>40448</v>
      </c>
      <c r="O4633" s="2">
        <v>40449</v>
      </c>
      <c r="P4633">
        <v>12</v>
      </c>
      <c r="Q4633" s="1">
        <v>0.1</v>
      </c>
      <c r="R4633">
        <v>9.85</v>
      </c>
      <c r="S4633">
        <v>4.82</v>
      </c>
      <c r="T4633">
        <f t="shared" si="72"/>
        <v>118.19999999999999</v>
      </c>
    </row>
    <row r="4634" spans="1:20" x14ac:dyDescent="0.25">
      <c r="A4634">
        <v>4633</v>
      </c>
      <c r="B4634">
        <v>88041</v>
      </c>
      <c r="C4634" t="s">
        <v>1596</v>
      </c>
      <c r="D4634" t="s">
        <v>20</v>
      </c>
      <c r="E4634" t="s">
        <v>21</v>
      </c>
      <c r="F4634" t="s">
        <v>40</v>
      </c>
      <c r="G4634" t="s">
        <v>23</v>
      </c>
      <c r="H4634" t="s">
        <v>203</v>
      </c>
      <c r="I4634" t="s">
        <v>28</v>
      </c>
      <c r="J4634" t="s">
        <v>36</v>
      </c>
      <c r="K4634" t="s">
        <v>198</v>
      </c>
      <c r="L4634" t="s">
        <v>192</v>
      </c>
      <c r="M4634" t="s">
        <v>59</v>
      </c>
      <c r="N4634" s="2">
        <v>40448</v>
      </c>
      <c r="O4634" s="2">
        <v>40449</v>
      </c>
      <c r="P4634">
        <v>9</v>
      </c>
      <c r="Q4634" s="1">
        <v>0.04</v>
      </c>
      <c r="R4634">
        <v>125.99</v>
      </c>
      <c r="S4634">
        <v>7.69</v>
      </c>
      <c r="T4634">
        <f t="shared" si="72"/>
        <v>1133.9099999999999</v>
      </c>
    </row>
    <row r="4635" spans="1:20" x14ac:dyDescent="0.25">
      <c r="A4635">
        <v>4634</v>
      </c>
      <c r="B4635">
        <v>90937</v>
      </c>
      <c r="C4635" t="s">
        <v>1996</v>
      </c>
      <c r="D4635" t="s">
        <v>20</v>
      </c>
      <c r="E4635" t="s">
        <v>39</v>
      </c>
      <c r="F4635" t="s">
        <v>31</v>
      </c>
      <c r="G4635" t="s">
        <v>32</v>
      </c>
      <c r="H4635" t="s">
        <v>49</v>
      </c>
      <c r="I4635" t="s">
        <v>28</v>
      </c>
      <c r="J4635" t="s">
        <v>36</v>
      </c>
      <c r="K4635" t="s">
        <v>55</v>
      </c>
      <c r="L4635" t="s">
        <v>192</v>
      </c>
      <c r="M4635" t="s">
        <v>141</v>
      </c>
      <c r="N4635" s="2">
        <v>41033</v>
      </c>
      <c r="O4635" s="2">
        <v>41035</v>
      </c>
      <c r="P4635">
        <v>4</v>
      </c>
      <c r="Q4635" s="1">
        <v>0.03</v>
      </c>
      <c r="R4635">
        <v>16.059999999999999</v>
      </c>
      <c r="S4635">
        <v>8.34</v>
      </c>
      <c r="T4635">
        <f t="shared" si="72"/>
        <v>64.239999999999995</v>
      </c>
    </row>
    <row r="4636" spans="1:20" x14ac:dyDescent="0.25">
      <c r="A4636">
        <v>4635</v>
      </c>
      <c r="B4636">
        <v>86245</v>
      </c>
      <c r="C4636" t="s">
        <v>898</v>
      </c>
      <c r="D4636" t="s">
        <v>20</v>
      </c>
      <c r="E4636" t="s">
        <v>187</v>
      </c>
      <c r="F4636" t="s">
        <v>31</v>
      </c>
      <c r="G4636" t="s">
        <v>48</v>
      </c>
      <c r="H4636" t="s">
        <v>219</v>
      </c>
      <c r="I4636" t="s">
        <v>28</v>
      </c>
      <c r="J4636" t="s">
        <v>36</v>
      </c>
      <c r="K4636" t="s">
        <v>71</v>
      </c>
      <c r="L4636" t="s">
        <v>26</v>
      </c>
      <c r="M4636" t="s">
        <v>69</v>
      </c>
      <c r="N4636" s="2">
        <v>41519</v>
      </c>
      <c r="O4636" s="2">
        <v>41521</v>
      </c>
      <c r="P4636">
        <v>26</v>
      </c>
      <c r="Q4636" s="1">
        <v>0.1</v>
      </c>
      <c r="R4636">
        <v>4.91</v>
      </c>
      <c r="S4636">
        <v>3.05</v>
      </c>
      <c r="T4636">
        <f t="shared" si="72"/>
        <v>127.66</v>
      </c>
    </row>
    <row r="4637" spans="1:20" x14ac:dyDescent="0.25">
      <c r="A4637">
        <v>4636</v>
      </c>
      <c r="B4637">
        <v>86245</v>
      </c>
      <c r="C4637" t="s">
        <v>898</v>
      </c>
      <c r="D4637" t="s">
        <v>20</v>
      </c>
      <c r="E4637" t="s">
        <v>39</v>
      </c>
      <c r="F4637" t="s">
        <v>31</v>
      </c>
      <c r="G4637" t="s">
        <v>48</v>
      </c>
      <c r="H4637" t="s">
        <v>78</v>
      </c>
      <c r="I4637" t="s">
        <v>28</v>
      </c>
      <c r="J4637" t="s">
        <v>36</v>
      </c>
      <c r="K4637" t="s">
        <v>181</v>
      </c>
      <c r="L4637" t="s">
        <v>44</v>
      </c>
      <c r="M4637" t="s">
        <v>131</v>
      </c>
      <c r="N4637" s="2">
        <v>41519</v>
      </c>
      <c r="O4637" s="2">
        <v>41523</v>
      </c>
      <c r="P4637">
        <v>12</v>
      </c>
      <c r="Q4637" s="1">
        <v>0.1</v>
      </c>
      <c r="R4637">
        <v>3.78</v>
      </c>
      <c r="S4637">
        <v>0.71</v>
      </c>
      <c r="T4637">
        <f t="shared" si="72"/>
        <v>45.36</v>
      </c>
    </row>
    <row r="4638" spans="1:20" x14ac:dyDescent="0.25">
      <c r="A4638">
        <v>4637</v>
      </c>
      <c r="B4638">
        <v>89834</v>
      </c>
      <c r="C4638" t="s">
        <v>1120</v>
      </c>
      <c r="D4638" t="s">
        <v>20</v>
      </c>
      <c r="E4638" t="s">
        <v>39</v>
      </c>
      <c r="F4638" t="s">
        <v>47</v>
      </c>
      <c r="G4638" t="s">
        <v>93</v>
      </c>
      <c r="H4638" t="s">
        <v>78</v>
      </c>
      <c r="I4638" t="s">
        <v>28</v>
      </c>
      <c r="J4638" t="s">
        <v>36</v>
      </c>
      <c r="K4638" t="s">
        <v>71</v>
      </c>
      <c r="L4638" t="s">
        <v>192</v>
      </c>
      <c r="M4638" t="s">
        <v>167</v>
      </c>
      <c r="N4638" s="2">
        <v>41447</v>
      </c>
      <c r="O4638" s="2">
        <v>41448</v>
      </c>
      <c r="P4638">
        <v>18</v>
      </c>
      <c r="Q4638" s="1">
        <v>0.08</v>
      </c>
      <c r="R4638">
        <v>5.78</v>
      </c>
      <c r="S4638">
        <v>4.96</v>
      </c>
      <c r="T4638">
        <f t="shared" si="72"/>
        <v>104.04</v>
      </c>
    </row>
    <row r="4639" spans="1:20" x14ac:dyDescent="0.25">
      <c r="A4639">
        <v>4638</v>
      </c>
      <c r="B4639">
        <v>89818</v>
      </c>
      <c r="C4639" t="s">
        <v>1020</v>
      </c>
      <c r="D4639" t="s">
        <v>20</v>
      </c>
      <c r="E4639" t="s">
        <v>21</v>
      </c>
      <c r="F4639" t="s">
        <v>40</v>
      </c>
      <c r="G4639" t="s">
        <v>41</v>
      </c>
      <c r="H4639" t="s">
        <v>33</v>
      </c>
      <c r="I4639" t="s">
        <v>28</v>
      </c>
      <c r="J4639" t="s">
        <v>36</v>
      </c>
      <c r="K4639" t="s">
        <v>1114</v>
      </c>
      <c r="L4639" t="s">
        <v>192</v>
      </c>
      <c r="M4639" t="s">
        <v>99</v>
      </c>
      <c r="N4639" s="2">
        <v>40458</v>
      </c>
      <c r="O4639" s="2">
        <v>40460</v>
      </c>
      <c r="P4639">
        <v>1</v>
      </c>
      <c r="Q4639" s="1">
        <v>0.09</v>
      </c>
      <c r="R4639">
        <v>77.510000000000005</v>
      </c>
      <c r="S4639">
        <v>4</v>
      </c>
      <c r="T4639">
        <f t="shared" si="72"/>
        <v>77.510000000000005</v>
      </c>
    </row>
    <row r="4640" spans="1:20" x14ac:dyDescent="0.25">
      <c r="A4640">
        <v>4639</v>
      </c>
      <c r="B4640">
        <v>89827</v>
      </c>
      <c r="C4640" t="s">
        <v>1020</v>
      </c>
      <c r="D4640" t="s">
        <v>38</v>
      </c>
      <c r="E4640" t="s">
        <v>21</v>
      </c>
      <c r="F4640" t="s">
        <v>40</v>
      </c>
      <c r="G4640" t="s">
        <v>41</v>
      </c>
      <c r="H4640" t="s">
        <v>203</v>
      </c>
      <c r="I4640" t="s">
        <v>28</v>
      </c>
      <c r="J4640" t="s">
        <v>36</v>
      </c>
      <c r="K4640" t="s">
        <v>204</v>
      </c>
      <c r="L4640" t="s">
        <v>192</v>
      </c>
      <c r="M4640" t="s">
        <v>99</v>
      </c>
      <c r="N4640" s="2">
        <v>41554</v>
      </c>
      <c r="O4640" s="2">
        <v>41556</v>
      </c>
      <c r="P4640">
        <v>23</v>
      </c>
      <c r="Q4640" s="1">
        <v>0.08</v>
      </c>
      <c r="R4640">
        <v>45.99</v>
      </c>
      <c r="S4640">
        <v>4.99</v>
      </c>
      <c r="T4640">
        <f t="shared" si="72"/>
        <v>1057.77</v>
      </c>
    </row>
    <row r="4641" spans="1:20" x14ac:dyDescent="0.25">
      <c r="A4641">
        <v>4640</v>
      </c>
      <c r="B4641">
        <v>86897</v>
      </c>
      <c r="C4641" t="s">
        <v>608</v>
      </c>
      <c r="D4641" t="s">
        <v>20</v>
      </c>
      <c r="E4641" t="s">
        <v>21</v>
      </c>
      <c r="F4641" t="s">
        <v>47</v>
      </c>
      <c r="G4641" t="s">
        <v>23</v>
      </c>
      <c r="H4641" t="s">
        <v>24</v>
      </c>
      <c r="I4641" t="s">
        <v>28</v>
      </c>
      <c r="J4641" t="s">
        <v>36</v>
      </c>
      <c r="K4641" t="s">
        <v>204</v>
      </c>
      <c r="L4641" t="s">
        <v>706</v>
      </c>
      <c r="M4641" t="s">
        <v>167</v>
      </c>
      <c r="N4641" s="2">
        <v>41531</v>
      </c>
      <c r="O4641" s="2">
        <v>41533</v>
      </c>
      <c r="P4641">
        <v>9</v>
      </c>
      <c r="Q4641" s="1">
        <v>0</v>
      </c>
      <c r="R4641">
        <v>20.99</v>
      </c>
      <c r="S4641">
        <v>4.8099999999999996</v>
      </c>
      <c r="T4641">
        <f t="shared" si="72"/>
        <v>188.91</v>
      </c>
    </row>
    <row r="4642" spans="1:20" x14ac:dyDescent="0.25">
      <c r="A4642">
        <v>4641</v>
      </c>
      <c r="B4642">
        <v>91339</v>
      </c>
      <c r="C4642" t="s">
        <v>470</v>
      </c>
      <c r="D4642" t="s">
        <v>20</v>
      </c>
      <c r="E4642" t="s">
        <v>39</v>
      </c>
      <c r="F4642" t="s">
        <v>47</v>
      </c>
      <c r="G4642" t="s">
        <v>41</v>
      </c>
      <c r="H4642" t="s">
        <v>78</v>
      </c>
      <c r="I4642" t="s">
        <v>28</v>
      </c>
      <c r="J4642" t="s">
        <v>76</v>
      </c>
      <c r="K4642" t="s">
        <v>82</v>
      </c>
      <c r="L4642" t="s">
        <v>44</v>
      </c>
      <c r="M4642" t="s">
        <v>134</v>
      </c>
      <c r="N4642" s="2">
        <v>40775</v>
      </c>
      <c r="O4642" s="2">
        <v>40776</v>
      </c>
      <c r="P4642">
        <v>22</v>
      </c>
      <c r="Q4642" s="1">
        <v>0.03</v>
      </c>
      <c r="R4642">
        <v>2.4700000000000002</v>
      </c>
      <c r="S4642">
        <v>1.02</v>
      </c>
      <c r="T4642">
        <f t="shared" si="72"/>
        <v>54.34</v>
      </c>
    </row>
    <row r="4643" spans="1:20" x14ac:dyDescent="0.25">
      <c r="A4643">
        <v>4642</v>
      </c>
      <c r="B4643">
        <v>86581</v>
      </c>
      <c r="C4643" t="s">
        <v>1333</v>
      </c>
      <c r="D4643" t="s">
        <v>20</v>
      </c>
      <c r="E4643" t="s">
        <v>39</v>
      </c>
      <c r="F4643" t="s">
        <v>22</v>
      </c>
      <c r="G4643" t="s">
        <v>41</v>
      </c>
      <c r="H4643" t="s">
        <v>54</v>
      </c>
      <c r="I4643" t="s">
        <v>28</v>
      </c>
      <c r="J4643" t="s">
        <v>76</v>
      </c>
      <c r="K4643" t="s">
        <v>274</v>
      </c>
      <c r="L4643" t="s">
        <v>192</v>
      </c>
      <c r="M4643" t="s">
        <v>326</v>
      </c>
      <c r="N4643" s="2">
        <v>41076</v>
      </c>
      <c r="O4643" s="2">
        <v>41077</v>
      </c>
      <c r="P4643">
        <v>18</v>
      </c>
      <c r="Q4643" s="1">
        <v>0.09</v>
      </c>
      <c r="R4643">
        <v>8.74</v>
      </c>
      <c r="S4643">
        <v>8.2899999999999991</v>
      </c>
      <c r="T4643">
        <f t="shared" si="72"/>
        <v>157.32</v>
      </c>
    </row>
    <row r="4644" spans="1:20" x14ac:dyDescent="0.25">
      <c r="A4644">
        <v>4643</v>
      </c>
      <c r="B4644">
        <v>87233</v>
      </c>
      <c r="C4644" t="s">
        <v>884</v>
      </c>
      <c r="D4644" t="s">
        <v>578</v>
      </c>
      <c r="E4644" t="s">
        <v>187</v>
      </c>
      <c r="F4644" t="s">
        <v>47</v>
      </c>
      <c r="G4644" t="s">
        <v>41</v>
      </c>
      <c r="H4644" t="s">
        <v>188</v>
      </c>
      <c r="I4644" t="s">
        <v>28</v>
      </c>
      <c r="J4644" t="s">
        <v>76</v>
      </c>
      <c r="K4644" t="s">
        <v>158</v>
      </c>
      <c r="L4644" t="s">
        <v>283</v>
      </c>
      <c r="M4644" t="s">
        <v>111</v>
      </c>
      <c r="N4644" s="2">
        <v>41452</v>
      </c>
      <c r="O4644" s="2">
        <v>41454</v>
      </c>
      <c r="P4644">
        <v>8</v>
      </c>
      <c r="Q4644" s="1">
        <v>0</v>
      </c>
      <c r="R4644">
        <v>33.94</v>
      </c>
      <c r="S4644">
        <v>19.190000000000001</v>
      </c>
      <c r="T4644">
        <f t="shared" si="72"/>
        <v>271.52</v>
      </c>
    </row>
    <row r="4645" spans="1:20" x14ac:dyDescent="0.25">
      <c r="A4645">
        <v>4644</v>
      </c>
      <c r="B4645">
        <v>87229</v>
      </c>
      <c r="C4645" t="s">
        <v>884</v>
      </c>
      <c r="D4645" t="s">
        <v>20</v>
      </c>
      <c r="E4645" t="s">
        <v>21</v>
      </c>
      <c r="F4645" t="s">
        <v>47</v>
      </c>
      <c r="G4645" t="s">
        <v>41</v>
      </c>
      <c r="H4645" t="s">
        <v>33</v>
      </c>
      <c r="I4645" t="s">
        <v>28</v>
      </c>
      <c r="J4645" t="s">
        <v>76</v>
      </c>
      <c r="K4645" t="s">
        <v>1108</v>
      </c>
      <c r="L4645" t="s">
        <v>26</v>
      </c>
      <c r="M4645" t="s">
        <v>114</v>
      </c>
      <c r="N4645" s="2">
        <v>40721</v>
      </c>
      <c r="O4645" s="2">
        <v>40722</v>
      </c>
      <c r="P4645">
        <v>12</v>
      </c>
      <c r="Q4645" s="1">
        <v>7.0000000000000007E-2</v>
      </c>
      <c r="R4645">
        <v>8.33</v>
      </c>
      <c r="S4645">
        <v>1.99</v>
      </c>
      <c r="T4645">
        <f t="shared" si="72"/>
        <v>99.960000000000008</v>
      </c>
    </row>
    <row r="4646" spans="1:20" x14ac:dyDescent="0.25">
      <c r="A4646">
        <v>4645</v>
      </c>
      <c r="B4646">
        <v>90277</v>
      </c>
      <c r="C4646" t="s">
        <v>1353</v>
      </c>
      <c r="D4646" t="s">
        <v>38</v>
      </c>
      <c r="E4646" t="s">
        <v>39</v>
      </c>
      <c r="F4646" t="s">
        <v>31</v>
      </c>
      <c r="G4646" t="s">
        <v>48</v>
      </c>
      <c r="H4646" t="s">
        <v>89</v>
      </c>
      <c r="I4646" t="s">
        <v>28</v>
      </c>
      <c r="J4646" t="s">
        <v>76</v>
      </c>
      <c r="K4646" t="s">
        <v>82</v>
      </c>
      <c r="L4646" t="s">
        <v>192</v>
      </c>
      <c r="M4646" t="s">
        <v>139</v>
      </c>
      <c r="N4646" s="2">
        <v>41298</v>
      </c>
      <c r="O4646" s="2">
        <v>41298</v>
      </c>
      <c r="P4646">
        <v>13</v>
      </c>
      <c r="Q4646" s="1">
        <v>7.0000000000000007E-2</v>
      </c>
      <c r="R4646">
        <v>18.97</v>
      </c>
      <c r="S4646">
        <v>9.0299999999999994</v>
      </c>
      <c r="T4646">
        <f t="shared" si="72"/>
        <v>246.60999999999999</v>
      </c>
    </row>
    <row r="4647" spans="1:20" x14ac:dyDescent="0.25">
      <c r="A4647">
        <v>4646</v>
      </c>
      <c r="B4647">
        <v>89483</v>
      </c>
      <c r="C4647" t="s">
        <v>1116</v>
      </c>
      <c r="D4647" t="s">
        <v>20</v>
      </c>
      <c r="E4647" t="s">
        <v>187</v>
      </c>
      <c r="F4647" t="s">
        <v>40</v>
      </c>
      <c r="G4647" t="s">
        <v>23</v>
      </c>
      <c r="H4647" t="s">
        <v>225</v>
      </c>
      <c r="I4647" t="s">
        <v>28</v>
      </c>
      <c r="J4647" t="s">
        <v>76</v>
      </c>
      <c r="K4647" t="s">
        <v>221</v>
      </c>
      <c r="L4647" t="s">
        <v>746</v>
      </c>
      <c r="M4647" t="s">
        <v>370</v>
      </c>
      <c r="N4647" s="2">
        <v>40586</v>
      </c>
      <c r="O4647" s="2">
        <v>40588</v>
      </c>
      <c r="P4647">
        <v>12</v>
      </c>
      <c r="Q4647" s="1">
        <v>0.09</v>
      </c>
      <c r="R4647">
        <v>8.3699999999999992</v>
      </c>
      <c r="S4647">
        <v>10.16</v>
      </c>
      <c r="T4647">
        <f t="shared" si="72"/>
        <v>100.44</v>
      </c>
    </row>
    <row r="4648" spans="1:20" x14ac:dyDescent="0.25">
      <c r="A4648">
        <v>4647</v>
      </c>
      <c r="B4648">
        <v>89866</v>
      </c>
      <c r="C4648" t="s">
        <v>777</v>
      </c>
      <c r="D4648" t="s">
        <v>20</v>
      </c>
      <c r="E4648" t="s">
        <v>21</v>
      </c>
      <c r="F4648" t="s">
        <v>47</v>
      </c>
      <c r="G4648" t="s">
        <v>32</v>
      </c>
      <c r="H4648" t="s">
        <v>206</v>
      </c>
      <c r="I4648" t="s">
        <v>28</v>
      </c>
      <c r="J4648" t="s">
        <v>76</v>
      </c>
      <c r="K4648" t="s">
        <v>1111</v>
      </c>
      <c r="L4648" t="s">
        <v>192</v>
      </c>
      <c r="M4648" t="s">
        <v>134</v>
      </c>
      <c r="N4648" s="2">
        <v>41603</v>
      </c>
      <c r="O4648" s="2">
        <v>41604</v>
      </c>
      <c r="P4648">
        <v>41</v>
      </c>
      <c r="Q4648" s="1">
        <v>0.04</v>
      </c>
      <c r="R4648">
        <v>152.47999999999999</v>
      </c>
      <c r="S4648">
        <v>4</v>
      </c>
      <c r="T4648">
        <f t="shared" si="72"/>
        <v>6251.6799999999994</v>
      </c>
    </row>
    <row r="4649" spans="1:20" x14ac:dyDescent="0.25">
      <c r="A4649">
        <v>4648</v>
      </c>
      <c r="B4649">
        <v>87782</v>
      </c>
      <c r="C4649" t="s">
        <v>486</v>
      </c>
      <c r="D4649" t="s">
        <v>38</v>
      </c>
      <c r="E4649" t="s">
        <v>39</v>
      </c>
      <c r="F4649" t="s">
        <v>31</v>
      </c>
      <c r="G4649" t="s">
        <v>48</v>
      </c>
      <c r="H4649" t="s">
        <v>94</v>
      </c>
      <c r="I4649" t="s">
        <v>28</v>
      </c>
      <c r="J4649" t="s">
        <v>76</v>
      </c>
      <c r="K4649" t="s">
        <v>149</v>
      </c>
      <c r="L4649" t="s">
        <v>192</v>
      </c>
      <c r="M4649" t="s">
        <v>631</v>
      </c>
      <c r="N4649" s="2">
        <v>41563</v>
      </c>
      <c r="O4649" s="2">
        <v>41568</v>
      </c>
      <c r="P4649">
        <v>17</v>
      </c>
      <c r="Q4649" s="1">
        <v>0.03</v>
      </c>
      <c r="R4649">
        <v>6.68</v>
      </c>
      <c r="S4649">
        <v>7.3</v>
      </c>
      <c r="T4649">
        <f t="shared" si="72"/>
        <v>113.56</v>
      </c>
    </row>
    <row r="4650" spans="1:20" x14ac:dyDescent="0.25">
      <c r="A4650">
        <v>4649</v>
      </c>
      <c r="B4650">
        <v>86324</v>
      </c>
      <c r="C4650" t="s">
        <v>193</v>
      </c>
      <c r="D4650" t="s">
        <v>20</v>
      </c>
      <c r="E4650" t="s">
        <v>39</v>
      </c>
      <c r="F4650" t="s">
        <v>47</v>
      </c>
      <c r="G4650" t="s">
        <v>23</v>
      </c>
      <c r="H4650" t="s">
        <v>89</v>
      </c>
      <c r="I4650" t="s">
        <v>28</v>
      </c>
      <c r="J4650" t="s">
        <v>76</v>
      </c>
      <c r="K4650" t="s">
        <v>71</v>
      </c>
      <c r="L4650" t="s">
        <v>192</v>
      </c>
      <c r="M4650" t="s">
        <v>134</v>
      </c>
      <c r="N4650" s="2">
        <v>41576</v>
      </c>
      <c r="O4650" s="2">
        <v>41577</v>
      </c>
      <c r="P4650">
        <v>19</v>
      </c>
      <c r="Q4650" s="1">
        <v>0.04</v>
      </c>
      <c r="R4650">
        <v>18.97</v>
      </c>
      <c r="S4650">
        <v>9.0299999999999994</v>
      </c>
      <c r="T4650">
        <f t="shared" si="72"/>
        <v>360.42999999999995</v>
      </c>
    </row>
    <row r="4651" spans="1:20" x14ac:dyDescent="0.25">
      <c r="A4651">
        <v>4650</v>
      </c>
      <c r="B4651">
        <v>89337</v>
      </c>
      <c r="C4651" t="s">
        <v>97</v>
      </c>
      <c r="D4651" t="s">
        <v>20</v>
      </c>
      <c r="E4651" t="s">
        <v>39</v>
      </c>
      <c r="F4651" t="s">
        <v>40</v>
      </c>
      <c r="G4651" t="s">
        <v>41</v>
      </c>
      <c r="H4651" t="s">
        <v>78</v>
      </c>
      <c r="I4651" t="s">
        <v>28</v>
      </c>
      <c r="J4651" t="s">
        <v>76</v>
      </c>
      <c r="K4651" t="s">
        <v>226</v>
      </c>
      <c r="L4651" t="s">
        <v>192</v>
      </c>
      <c r="M4651" t="s">
        <v>99</v>
      </c>
      <c r="N4651" s="2">
        <v>41208</v>
      </c>
      <c r="O4651" s="2">
        <v>41209</v>
      </c>
      <c r="P4651">
        <v>14</v>
      </c>
      <c r="Q4651" s="1">
        <v>0.1</v>
      </c>
      <c r="R4651">
        <v>2.88</v>
      </c>
      <c r="S4651">
        <v>0.99</v>
      </c>
      <c r="T4651">
        <f t="shared" si="72"/>
        <v>40.32</v>
      </c>
    </row>
    <row r="4652" spans="1:20" x14ac:dyDescent="0.25">
      <c r="A4652">
        <v>4651</v>
      </c>
      <c r="B4652">
        <v>91334</v>
      </c>
      <c r="C4652" t="s">
        <v>1176</v>
      </c>
      <c r="D4652" t="s">
        <v>20</v>
      </c>
      <c r="E4652" t="s">
        <v>39</v>
      </c>
      <c r="F4652" t="s">
        <v>22</v>
      </c>
      <c r="G4652" t="s">
        <v>48</v>
      </c>
      <c r="H4652" t="s">
        <v>94</v>
      </c>
      <c r="I4652" t="s">
        <v>28</v>
      </c>
      <c r="J4652" t="s">
        <v>76</v>
      </c>
      <c r="K4652" t="s">
        <v>149</v>
      </c>
      <c r="L4652" t="s">
        <v>192</v>
      </c>
      <c r="M4652" t="s">
        <v>238</v>
      </c>
      <c r="N4652" s="2">
        <v>41094</v>
      </c>
      <c r="O4652" s="2">
        <v>41098</v>
      </c>
      <c r="P4652">
        <v>6</v>
      </c>
      <c r="Q4652" s="1">
        <v>0</v>
      </c>
      <c r="R4652">
        <v>4.91</v>
      </c>
      <c r="S4652">
        <v>5.68</v>
      </c>
      <c r="T4652">
        <f t="shared" si="72"/>
        <v>29.46</v>
      </c>
    </row>
    <row r="4653" spans="1:20" x14ac:dyDescent="0.25">
      <c r="A4653">
        <v>4652</v>
      </c>
      <c r="B4653">
        <v>91334</v>
      </c>
      <c r="C4653" t="s">
        <v>1176</v>
      </c>
      <c r="D4653" t="s">
        <v>20</v>
      </c>
      <c r="E4653" t="s">
        <v>187</v>
      </c>
      <c r="F4653" t="s">
        <v>22</v>
      </c>
      <c r="G4653" t="s">
        <v>48</v>
      </c>
      <c r="H4653" t="s">
        <v>219</v>
      </c>
      <c r="I4653" t="s">
        <v>28</v>
      </c>
      <c r="J4653" t="s">
        <v>76</v>
      </c>
      <c r="K4653" t="s">
        <v>158</v>
      </c>
      <c r="L4653" t="s">
        <v>192</v>
      </c>
      <c r="M4653" t="s">
        <v>123</v>
      </c>
      <c r="N4653" s="2">
        <v>41094</v>
      </c>
      <c r="O4653" s="2">
        <v>41094</v>
      </c>
      <c r="P4653">
        <v>17</v>
      </c>
      <c r="Q4653" s="1">
        <v>0.04</v>
      </c>
      <c r="R4653">
        <v>9.98</v>
      </c>
      <c r="S4653">
        <v>12.52</v>
      </c>
      <c r="T4653">
        <f t="shared" si="72"/>
        <v>169.66</v>
      </c>
    </row>
    <row r="4654" spans="1:20" x14ac:dyDescent="0.25">
      <c r="A4654">
        <v>4653</v>
      </c>
      <c r="B4654">
        <v>91334</v>
      </c>
      <c r="C4654" t="s">
        <v>1176</v>
      </c>
      <c r="D4654" t="s">
        <v>20</v>
      </c>
      <c r="E4654" t="s">
        <v>187</v>
      </c>
      <c r="F4654" t="s">
        <v>22</v>
      </c>
      <c r="G4654" t="s">
        <v>48</v>
      </c>
      <c r="H4654" t="s">
        <v>217</v>
      </c>
      <c r="I4654" t="s">
        <v>28</v>
      </c>
      <c r="J4654" t="s">
        <v>76</v>
      </c>
      <c r="K4654" t="s">
        <v>228</v>
      </c>
      <c r="L4654" t="s">
        <v>192</v>
      </c>
      <c r="M4654" t="s">
        <v>444</v>
      </c>
      <c r="N4654" s="2">
        <v>41094</v>
      </c>
      <c r="O4654" s="2">
        <v>41096</v>
      </c>
      <c r="P4654">
        <v>9</v>
      </c>
      <c r="Q4654" s="1">
        <v>0.1</v>
      </c>
      <c r="R4654">
        <v>29.34</v>
      </c>
      <c r="S4654">
        <v>7.87</v>
      </c>
      <c r="T4654">
        <f t="shared" si="72"/>
        <v>264.06</v>
      </c>
    </row>
    <row r="4655" spans="1:20" x14ac:dyDescent="0.25">
      <c r="A4655">
        <v>4654</v>
      </c>
      <c r="B4655">
        <v>87756</v>
      </c>
      <c r="C4655" t="s">
        <v>1600</v>
      </c>
      <c r="D4655" t="s">
        <v>20</v>
      </c>
      <c r="E4655" t="s">
        <v>39</v>
      </c>
      <c r="F4655" t="s">
        <v>31</v>
      </c>
      <c r="G4655" t="s">
        <v>48</v>
      </c>
      <c r="H4655" t="s">
        <v>78</v>
      </c>
      <c r="I4655" t="s">
        <v>28</v>
      </c>
      <c r="J4655" t="s">
        <v>76</v>
      </c>
      <c r="K4655" t="s">
        <v>113</v>
      </c>
      <c r="L4655" t="s">
        <v>192</v>
      </c>
      <c r="M4655" t="s">
        <v>102</v>
      </c>
      <c r="N4655" s="2">
        <v>41558</v>
      </c>
      <c r="O4655" s="2">
        <v>41565</v>
      </c>
      <c r="P4655">
        <v>7</v>
      </c>
      <c r="Q4655" s="1">
        <v>0.03</v>
      </c>
      <c r="R4655">
        <v>104.65</v>
      </c>
      <c r="S4655">
        <v>18.93</v>
      </c>
      <c r="T4655">
        <f t="shared" si="72"/>
        <v>732.55000000000007</v>
      </c>
    </row>
    <row r="4656" spans="1:20" x14ac:dyDescent="0.25">
      <c r="A4656">
        <v>4655</v>
      </c>
      <c r="B4656">
        <v>87749</v>
      </c>
      <c r="C4656" t="s">
        <v>1600</v>
      </c>
      <c r="D4656" t="s">
        <v>20</v>
      </c>
      <c r="E4656" t="s">
        <v>39</v>
      </c>
      <c r="F4656" t="s">
        <v>31</v>
      </c>
      <c r="G4656" t="s">
        <v>48</v>
      </c>
      <c r="H4656" t="s">
        <v>54</v>
      </c>
      <c r="I4656" t="s">
        <v>28</v>
      </c>
      <c r="J4656" t="s">
        <v>76</v>
      </c>
      <c r="K4656" t="s">
        <v>149</v>
      </c>
      <c r="L4656" t="s">
        <v>26</v>
      </c>
      <c r="M4656" t="s">
        <v>375</v>
      </c>
      <c r="N4656" s="2">
        <v>40462</v>
      </c>
      <c r="O4656" s="2">
        <v>40471</v>
      </c>
      <c r="P4656">
        <v>22</v>
      </c>
      <c r="Q4656" s="1">
        <v>0.03</v>
      </c>
      <c r="R4656">
        <v>11.66</v>
      </c>
      <c r="S4656">
        <v>7.95</v>
      </c>
      <c r="T4656">
        <f t="shared" si="72"/>
        <v>256.52</v>
      </c>
    </row>
    <row r="4657" spans="1:20" x14ac:dyDescent="0.25">
      <c r="A4657">
        <v>4656</v>
      </c>
      <c r="B4657">
        <v>88237</v>
      </c>
      <c r="C4657" t="s">
        <v>1523</v>
      </c>
      <c r="D4657" t="s">
        <v>20</v>
      </c>
      <c r="E4657" t="s">
        <v>39</v>
      </c>
      <c r="F4657" t="s">
        <v>22</v>
      </c>
      <c r="G4657" t="s">
        <v>41</v>
      </c>
      <c r="H4657" t="s">
        <v>42</v>
      </c>
      <c r="I4657" t="s">
        <v>28</v>
      </c>
      <c r="J4657" t="s">
        <v>76</v>
      </c>
      <c r="K4657" t="s">
        <v>154</v>
      </c>
      <c r="L4657" t="s">
        <v>192</v>
      </c>
      <c r="M4657" t="s">
        <v>80</v>
      </c>
      <c r="N4657" s="2">
        <v>41232</v>
      </c>
      <c r="O4657" s="2">
        <v>41234</v>
      </c>
      <c r="P4657">
        <v>12</v>
      </c>
      <c r="Q4657" s="1">
        <v>0.06</v>
      </c>
      <c r="R4657">
        <v>6.48</v>
      </c>
      <c r="S4657">
        <v>8.19</v>
      </c>
      <c r="T4657">
        <f t="shared" si="72"/>
        <v>77.760000000000005</v>
      </c>
    </row>
    <row r="4658" spans="1:20" x14ac:dyDescent="0.25">
      <c r="A4658">
        <v>4657</v>
      </c>
      <c r="B4658">
        <v>88237</v>
      </c>
      <c r="C4658" t="s">
        <v>1523</v>
      </c>
      <c r="D4658" t="s">
        <v>20</v>
      </c>
      <c r="E4658" t="s">
        <v>21</v>
      </c>
      <c r="F4658" t="s">
        <v>22</v>
      </c>
      <c r="G4658" t="s">
        <v>41</v>
      </c>
      <c r="H4658" t="s">
        <v>203</v>
      </c>
      <c r="I4658" t="s">
        <v>28</v>
      </c>
      <c r="J4658" t="s">
        <v>76</v>
      </c>
      <c r="K4658" t="s">
        <v>201</v>
      </c>
      <c r="L4658" t="s">
        <v>706</v>
      </c>
      <c r="M4658" t="s">
        <v>190</v>
      </c>
      <c r="N4658" s="2">
        <v>41232</v>
      </c>
      <c r="O4658" s="2">
        <v>41233</v>
      </c>
      <c r="P4658">
        <v>26</v>
      </c>
      <c r="Q4658" s="1">
        <v>0.03</v>
      </c>
      <c r="R4658">
        <v>20.99</v>
      </c>
      <c r="S4658">
        <v>4.8099999999999996</v>
      </c>
      <c r="T4658">
        <f t="shared" si="72"/>
        <v>545.74</v>
      </c>
    </row>
    <row r="4659" spans="1:20" x14ac:dyDescent="0.25">
      <c r="A4659">
        <v>4658</v>
      </c>
      <c r="B4659">
        <v>90131</v>
      </c>
      <c r="C4659" t="s">
        <v>1614</v>
      </c>
      <c r="D4659" t="s">
        <v>578</v>
      </c>
      <c r="E4659" t="s">
        <v>187</v>
      </c>
      <c r="F4659" t="s">
        <v>47</v>
      </c>
      <c r="G4659" t="s">
        <v>32</v>
      </c>
      <c r="H4659" t="s">
        <v>225</v>
      </c>
      <c r="I4659" t="s">
        <v>28</v>
      </c>
      <c r="J4659" t="s">
        <v>76</v>
      </c>
      <c r="K4659" t="s">
        <v>82</v>
      </c>
      <c r="L4659" t="s">
        <v>330</v>
      </c>
      <c r="M4659" t="s">
        <v>51</v>
      </c>
      <c r="N4659" s="2">
        <v>40559</v>
      </c>
      <c r="O4659" s="2">
        <v>40562</v>
      </c>
      <c r="P4659">
        <v>8</v>
      </c>
      <c r="Q4659" s="1">
        <v>0.01</v>
      </c>
      <c r="R4659">
        <v>150.97999999999999</v>
      </c>
      <c r="S4659">
        <v>66.27</v>
      </c>
      <c r="T4659">
        <f t="shared" si="72"/>
        <v>1207.8399999999999</v>
      </c>
    </row>
    <row r="4660" spans="1:20" x14ac:dyDescent="0.25">
      <c r="A4660">
        <v>4659</v>
      </c>
      <c r="B4660">
        <v>90131</v>
      </c>
      <c r="C4660" t="s">
        <v>2480</v>
      </c>
      <c r="D4660" t="s">
        <v>578</v>
      </c>
      <c r="E4660" t="s">
        <v>187</v>
      </c>
      <c r="F4660" t="s">
        <v>40</v>
      </c>
      <c r="G4660" t="s">
        <v>32</v>
      </c>
      <c r="H4660" t="s">
        <v>219</v>
      </c>
      <c r="I4660" t="s">
        <v>28</v>
      </c>
      <c r="J4660" t="s">
        <v>76</v>
      </c>
      <c r="K4660" t="s">
        <v>181</v>
      </c>
      <c r="L4660" t="s">
        <v>283</v>
      </c>
      <c r="M4660" t="s">
        <v>99</v>
      </c>
      <c r="N4660" s="2">
        <v>40559</v>
      </c>
      <c r="O4660" s="2">
        <v>40559</v>
      </c>
      <c r="P4660">
        <v>1</v>
      </c>
      <c r="Q4660" s="1">
        <v>0.08</v>
      </c>
      <c r="R4660">
        <v>200.98</v>
      </c>
      <c r="S4660">
        <v>23.76</v>
      </c>
      <c r="T4660">
        <f t="shared" si="72"/>
        <v>200.98</v>
      </c>
    </row>
    <row r="4661" spans="1:20" x14ac:dyDescent="0.25">
      <c r="A4661">
        <v>4660</v>
      </c>
      <c r="B4661">
        <v>90920</v>
      </c>
      <c r="C4661" t="s">
        <v>1046</v>
      </c>
      <c r="D4661" t="s">
        <v>38</v>
      </c>
      <c r="E4661" t="s">
        <v>39</v>
      </c>
      <c r="F4661" t="s">
        <v>22</v>
      </c>
      <c r="G4661" t="s">
        <v>93</v>
      </c>
      <c r="H4661" t="s">
        <v>94</v>
      </c>
      <c r="I4661" t="s">
        <v>28</v>
      </c>
      <c r="J4661" t="s">
        <v>76</v>
      </c>
      <c r="K4661" t="s">
        <v>274</v>
      </c>
      <c r="L4661" t="s">
        <v>192</v>
      </c>
      <c r="M4661" t="s">
        <v>246</v>
      </c>
      <c r="N4661" s="2">
        <v>41233</v>
      </c>
      <c r="O4661" s="2">
        <v>41234</v>
      </c>
      <c r="P4661">
        <v>16</v>
      </c>
      <c r="Q4661" s="1">
        <v>0.1</v>
      </c>
      <c r="R4661">
        <v>15.74</v>
      </c>
      <c r="S4661">
        <v>1.39</v>
      </c>
      <c r="T4661">
        <f t="shared" si="72"/>
        <v>251.84</v>
      </c>
    </row>
    <row r="4662" spans="1:20" x14ac:dyDescent="0.25">
      <c r="A4662">
        <v>4661</v>
      </c>
      <c r="B4662">
        <v>90920</v>
      </c>
      <c r="C4662" t="s">
        <v>1046</v>
      </c>
      <c r="D4662" t="s">
        <v>20</v>
      </c>
      <c r="E4662" t="s">
        <v>187</v>
      </c>
      <c r="F4662" t="s">
        <v>22</v>
      </c>
      <c r="G4662" t="s">
        <v>93</v>
      </c>
      <c r="H4662" t="s">
        <v>225</v>
      </c>
      <c r="I4662" t="s">
        <v>28</v>
      </c>
      <c r="J4662" t="s">
        <v>76</v>
      </c>
      <c r="K4662" t="s">
        <v>221</v>
      </c>
      <c r="L4662" t="s">
        <v>192</v>
      </c>
      <c r="M4662" t="s">
        <v>326</v>
      </c>
      <c r="N4662" s="2">
        <v>41233</v>
      </c>
      <c r="O4662" s="2">
        <v>41234</v>
      </c>
      <c r="P4662">
        <v>35</v>
      </c>
      <c r="Q4662" s="1">
        <v>0.08</v>
      </c>
      <c r="R4662">
        <v>46.94</v>
      </c>
      <c r="S4662">
        <v>6.77</v>
      </c>
      <c r="T4662">
        <f t="shared" si="72"/>
        <v>1642.8999999999999</v>
      </c>
    </row>
    <row r="4663" spans="1:20" x14ac:dyDescent="0.25">
      <c r="A4663">
        <v>4662</v>
      </c>
      <c r="B4663">
        <v>86311</v>
      </c>
      <c r="C4663" t="s">
        <v>815</v>
      </c>
      <c r="D4663" t="s">
        <v>20</v>
      </c>
      <c r="E4663" t="s">
        <v>21</v>
      </c>
      <c r="F4663" t="s">
        <v>31</v>
      </c>
      <c r="G4663" t="s">
        <v>23</v>
      </c>
      <c r="H4663" t="s">
        <v>33</v>
      </c>
      <c r="I4663" t="s">
        <v>28</v>
      </c>
      <c r="J4663" t="s">
        <v>76</v>
      </c>
      <c r="K4663" t="s">
        <v>198</v>
      </c>
      <c r="L4663" t="s">
        <v>26</v>
      </c>
      <c r="M4663" t="s">
        <v>35</v>
      </c>
      <c r="N4663" s="2">
        <v>40531</v>
      </c>
      <c r="O4663" s="2">
        <v>40534</v>
      </c>
      <c r="P4663">
        <v>18</v>
      </c>
      <c r="Q4663" s="1">
        <v>0.04</v>
      </c>
      <c r="R4663">
        <v>39.479999999999997</v>
      </c>
      <c r="S4663">
        <v>1.99</v>
      </c>
      <c r="T4663">
        <f t="shared" si="72"/>
        <v>710.64</v>
      </c>
    </row>
    <row r="4664" spans="1:20" x14ac:dyDescent="0.25">
      <c r="A4664">
        <v>4663</v>
      </c>
      <c r="B4664">
        <v>86311</v>
      </c>
      <c r="C4664" t="s">
        <v>815</v>
      </c>
      <c r="D4664" t="s">
        <v>20</v>
      </c>
      <c r="E4664" t="s">
        <v>187</v>
      </c>
      <c r="F4664" t="s">
        <v>31</v>
      </c>
      <c r="G4664" t="s">
        <v>23</v>
      </c>
      <c r="H4664" t="s">
        <v>217</v>
      </c>
      <c r="I4664" t="s">
        <v>28</v>
      </c>
      <c r="J4664" t="s">
        <v>76</v>
      </c>
      <c r="K4664" t="s">
        <v>291</v>
      </c>
      <c r="L4664" t="s">
        <v>44</v>
      </c>
      <c r="M4664" t="s">
        <v>63</v>
      </c>
      <c r="N4664" s="2">
        <v>40531</v>
      </c>
      <c r="O4664" s="2">
        <v>40532</v>
      </c>
      <c r="P4664">
        <v>18</v>
      </c>
      <c r="Q4664" s="1">
        <v>0.04</v>
      </c>
      <c r="R4664">
        <v>3.7</v>
      </c>
      <c r="S4664">
        <v>1.61</v>
      </c>
      <c r="T4664">
        <f t="shared" si="72"/>
        <v>66.600000000000009</v>
      </c>
    </row>
    <row r="4665" spans="1:20" x14ac:dyDescent="0.25">
      <c r="A4665">
        <v>4664</v>
      </c>
      <c r="B4665">
        <v>91346</v>
      </c>
      <c r="C4665" t="s">
        <v>297</v>
      </c>
      <c r="D4665" t="s">
        <v>20</v>
      </c>
      <c r="E4665" t="s">
        <v>39</v>
      </c>
      <c r="F4665" t="s">
        <v>31</v>
      </c>
      <c r="G4665" t="s">
        <v>48</v>
      </c>
      <c r="H4665" t="s">
        <v>89</v>
      </c>
      <c r="I4665" t="s">
        <v>28</v>
      </c>
      <c r="J4665" t="s">
        <v>76</v>
      </c>
      <c r="K4665" t="s">
        <v>291</v>
      </c>
      <c r="L4665" t="s">
        <v>44</v>
      </c>
      <c r="M4665" t="s">
        <v>35</v>
      </c>
      <c r="N4665" s="2">
        <v>41106</v>
      </c>
      <c r="O4665" s="2">
        <v>41110</v>
      </c>
      <c r="P4665">
        <v>14</v>
      </c>
      <c r="Q4665" s="1">
        <v>0.08</v>
      </c>
      <c r="R4665">
        <v>1.82</v>
      </c>
      <c r="S4665">
        <v>1</v>
      </c>
      <c r="T4665">
        <f t="shared" si="72"/>
        <v>25.48</v>
      </c>
    </row>
    <row r="4666" spans="1:20" x14ac:dyDescent="0.25">
      <c r="A4666">
        <v>4665</v>
      </c>
      <c r="B4666">
        <v>85952</v>
      </c>
      <c r="C4666" t="s">
        <v>1424</v>
      </c>
      <c r="D4666" t="s">
        <v>20</v>
      </c>
      <c r="E4666" t="s">
        <v>21</v>
      </c>
      <c r="F4666" t="s">
        <v>22</v>
      </c>
      <c r="G4666" t="s">
        <v>41</v>
      </c>
      <c r="H4666" t="s">
        <v>24</v>
      </c>
      <c r="I4666" t="s">
        <v>28</v>
      </c>
      <c r="J4666" t="s">
        <v>76</v>
      </c>
      <c r="K4666" t="s">
        <v>213</v>
      </c>
      <c r="L4666" t="s">
        <v>26</v>
      </c>
      <c r="M4666" t="s">
        <v>27</v>
      </c>
      <c r="N4666" s="2">
        <v>40758</v>
      </c>
      <c r="O4666" s="2">
        <v>40760</v>
      </c>
      <c r="P4666">
        <v>7</v>
      </c>
      <c r="Q4666" s="1">
        <v>0.09</v>
      </c>
      <c r="R4666">
        <v>8.4600000000000009</v>
      </c>
      <c r="S4666">
        <v>3.62</v>
      </c>
      <c r="T4666">
        <f t="shared" si="72"/>
        <v>59.220000000000006</v>
      </c>
    </row>
    <row r="4667" spans="1:20" x14ac:dyDescent="0.25">
      <c r="A4667">
        <v>4666</v>
      </c>
      <c r="B4667">
        <v>86562</v>
      </c>
      <c r="C4667" t="s">
        <v>1882</v>
      </c>
      <c r="D4667" t="s">
        <v>38</v>
      </c>
      <c r="E4667" t="s">
        <v>187</v>
      </c>
      <c r="F4667" t="s">
        <v>47</v>
      </c>
      <c r="G4667" t="s">
        <v>48</v>
      </c>
      <c r="H4667" t="s">
        <v>219</v>
      </c>
      <c r="I4667" t="s">
        <v>28</v>
      </c>
      <c r="J4667" t="s">
        <v>76</v>
      </c>
      <c r="K4667" t="s">
        <v>282</v>
      </c>
      <c r="L4667" t="s">
        <v>746</v>
      </c>
      <c r="M4667" t="s">
        <v>111</v>
      </c>
      <c r="N4667" s="2">
        <v>41454</v>
      </c>
      <c r="O4667" s="2">
        <v>41463</v>
      </c>
      <c r="P4667">
        <v>2</v>
      </c>
      <c r="Q4667" s="1">
        <v>0.04</v>
      </c>
      <c r="R4667">
        <v>140.81</v>
      </c>
      <c r="S4667">
        <v>24.49</v>
      </c>
      <c r="T4667">
        <f t="shared" si="72"/>
        <v>281.62</v>
      </c>
    </row>
    <row r="4668" spans="1:20" x14ac:dyDescent="0.25">
      <c r="A4668">
        <v>4667</v>
      </c>
      <c r="B4668">
        <v>87951</v>
      </c>
      <c r="C4668" t="s">
        <v>399</v>
      </c>
      <c r="D4668" t="s">
        <v>20</v>
      </c>
      <c r="E4668" t="s">
        <v>39</v>
      </c>
      <c r="F4668" t="s">
        <v>47</v>
      </c>
      <c r="G4668" t="s">
        <v>41</v>
      </c>
      <c r="H4668" t="s">
        <v>42</v>
      </c>
      <c r="I4668" t="s">
        <v>28</v>
      </c>
      <c r="J4668" t="s">
        <v>76</v>
      </c>
      <c r="K4668" t="s">
        <v>113</v>
      </c>
      <c r="L4668" t="s">
        <v>44</v>
      </c>
      <c r="M4668" t="s">
        <v>114</v>
      </c>
      <c r="N4668" s="2">
        <v>41437</v>
      </c>
      <c r="O4668" s="2">
        <v>41438</v>
      </c>
      <c r="P4668">
        <v>15</v>
      </c>
      <c r="Q4668" s="1">
        <v>0.06</v>
      </c>
      <c r="R4668">
        <v>9.11</v>
      </c>
      <c r="S4668">
        <v>2.15</v>
      </c>
      <c r="T4668">
        <f t="shared" si="72"/>
        <v>136.64999999999998</v>
      </c>
    </row>
    <row r="4669" spans="1:20" x14ac:dyDescent="0.25">
      <c r="A4669">
        <v>4668</v>
      </c>
      <c r="B4669">
        <v>90935</v>
      </c>
      <c r="C4669" t="s">
        <v>2560</v>
      </c>
      <c r="D4669" t="s">
        <v>20</v>
      </c>
      <c r="E4669" t="s">
        <v>21</v>
      </c>
      <c r="F4669" t="s">
        <v>31</v>
      </c>
      <c r="G4669" t="s">
        <v>48</v>
      </c>
      <c r="H4669" t="s">
        <v>206</v>
      </c>
      <c r="I4669" t="s">
        <v>28</v>
      </c>
      <c r="J4669" t="s">
        <v>76</v>
      </c>
      <c r="K4669" t="s">
        <v>198</v>
      </c>
      <c r="L4669" t="s">
        <v>706</v>
      </c>
      <c r="M4669" t="s">
        <v>121</v>
      </c>
      <c r="N4669" s="2">
        <v>40798</v>
      </c>
      <c r="O4669" s="2">
        <v>40802</v>
      </c>
      <c r="P4669">
        <v>9</v>
      </c>
      <c r="Q4669" s="1">
        <v>0</v>
      </c>
      <c r="R4669">
        <v>999.99</v>
      </c>
      <c r="S4669">
        <v>13.99</v>
      </c>
      <c r="T4669">
        <f t="shared" si="72"/>
        <v>8999.91</v>
      </c>
    </row>
    <row r="4670" spans="1:20" x14ac:dyDescent="0.25">
      <c r="A4670">
        <v>4669</v>
      </c>
      <c r="B4670">
        <v>90935</v>
      </c>
      <c r="C4670" t="s">
        <v>2466</v>
      </c>
      <c r="D4670" t="s">
        <v>38</v>
      </c>
      <c r="E4670" t="s">
        <v>187</v>
      </c>
      <c r="F4670" t="s">
        <v>47</v>
      </c>
      <c r="G4670" t="s">
        <v>48</v>
      </c>
      <c r="H4670" t="s">
        <v>225</v>
      </c>
      <c r="I4670" t="s">
        <v>28</v>
      </c>
      <c r="J4670" t="s">
        <v>76</v>
      </c>
      <c r="K4670" t="s">
        <v>145</v>
      </c>
      <c r="L4670" t="s">
        <v>706</v>
      </c>
      <c r="M4670" t="s">
        <v>111</v>
      </c>
      <c r="N4670" s="2">
        <v>40798</v>
      </c>
      <c r="O4670" s="2">
        <v>40805</v>
      </c>
      <c r="P4670">
        <v>10</v>
      </c>
      <c r="Q4670" s="1">
        <v>0</v>
      </c>
      <c r="R4670">
        <v>170.98</v>
      </c>
      <c r="S4670">
        <v>13.99</v>
      </c>
      <c r="T4670">
        <f t="shared" si="72"/>
        <v>1709.8</v>
      </c>
    </row>
    <row r="4671" spans="1:20" x14ac:dyDescent="0.25">
      <c r="A4671">
        <v>4670</v>
      </c>
      <c r="B4671">
        <v>87761</v>
      </c>
      <c r="C4671" t="s">
        <v>596</v>
      </c>
      <c r="D4671" t="s">
        <v>20</v>
      </c>
      <c r="E4671" t="s">
        <v>21</v>
      </c>
      <c r="F4671" t="s">
        <v>31</v>
      </c>
      <c r="G4671" t="s">
        <v>93</v>
      </c>
      <c r="H4671" t="s">
        <v>203</v>
      </c>
      <c r="I4671" t="s">
        <v>28</v>
      </c>
      <c r="J4671" t="s">
        <v>76</v>
      </c>
      <c r="K4671" t="s">
        <v>1111</v>
      </c>
      <c r="L4671" t="s">
        <v>192</v>
      </c>
      <c r="M4671" t="s">
        <v>143</v>
      </c>
      <c r="N4671" s="2">
        <v>41087</v>
      </c>
      <c r="O4671" s="2">
        <v>41088</v>
      </c>
      <c r="P4671">
        <v>7</v>
      </c>
      <c r="Q4671" s="1">
        <v>0.02</v>
      </c>
      <c r="R4671">
        <v>49.99</v>
      </c>
      <c r="S4671">
        <v>19.989999999999998</v>
      </c>
      <c r="T4671">
        <f t="shared" si="72"/>
        <v>349.93</v>
      </c>
    </row>
    <row r="4672" spans="1:20" x14ac:dyDescent="0.25">
      <c r="A4672">
        <v>4671</v>
      </c>
      <c r="B4672">
        <v>86587</v>
      </c>
      <c r="C4672" t="s">
        <v>1333</v>
      </c>
      <c r="D4672" t="s">
        <v>20</v>
      </c>
      <c r="E4672" t="s">
        <v>21</v>
      </c>
      <c r="F4672" t="s">
        <v>22</v>
      </c>
      <c r="G4672" t="s">
        <v>32</v>
      </c>
      <c r="H4672" t="s">
        <v>206</v>
      </c>
      <c r="I4672" t="s">
        <v>28</v>
      </c>
      <c r="J4672" t="s">
        <v>76</v>
      </c>
      <c r="K4672" t="s">
        <v>201</v>
      </c>
      <c r="L4672" t="s">
        <v>26</v>
      </c>
      <c r="M4672" t="s">
        <v>499</v>
      </c>
      <c r="N4672" s="2">
        <v>41485</v>
      </c>
      <c r="O4672" s="2">
        <v>41487</v>
      </c>
      <c r="P4672">
        <v>2</v>
      </c>
      <c r="Q4672" s="1">
        <v>0.04</v>
      </c>
      <c r="R4672">
        <v>35.99</v>
      </c>
      <c r="S4672">
        <v>1.25</v>
      </c>
      <c r="T4672">
        <f t="shared" si="72"/>
        <v>71.98</v>
      </c>
    </row>
    <row r="4673" spans="1:20" x14ac:dyDescent="0.25">
      <c r="A4673">
        <v>4672</v>
      </c>
      <c r="B4673">
        <v>87217</v>
      </c>
      <c r="C4673" t="s">
        <v>558</v>
      </c>
      <c r="D4673" t="s">
        <v>20</v>
      </c>
      <c r="E4673" t="s">
        <v>21</v>
      </c>
      <c r="F4673" t="s">
        <v>31</v>
      </c>
      <c r="G4673" t="s">
        <v>93</v>
      </c>
      <c r="H4673" t="s">
        <v>203</v>
      </c>
      <c r="I4673" t="s">
        <v>28</v>
      </c>
      <c r="J4673" t="s">
        <v>76</v>
      </c>
      <c r="K4673" t="s">
        <v>25</v>
      </c>
      <c r="L4673" t="s">
        <v>192</v>
      </c>
      <c r="M4673" t="s">
        <v>35</v>
      </c>
      <c r="N4673" s="2">
        <v>40987</v>
      </c>
      <c r="O4673" s="2">
        <v>40988</v>
      </c>
      <c r="P4673">
        <v>12</v>
      </c>
      <c r="Q4673" s="1">
        <v>0.02</v>
      </c>
      <c r="R4673">
        <v>205.99</v>
      </c>
      <c r="S4673">
        <v>5.99</v>
      </c>
      <c r="T4673">
        <f t="shared" si="72"/>
        <v>2471.88</v>
      </c>
    </row>
    <row r="4674" spans="1:20" x14ac:dyDescent="0.25">
      <c r="A4674">
        <v>4673</v>
      </c>
      <c r="B4674">
        <v>86702</v>
      </c>
      <c r="C4674" t="s">
        <v>1278</v>
      </c>
      <c r="D4674" t="s">
        <v>20</v>
      </c>
      <c r="E4674" t="s">
        <v>39</v>
      </c>
      <c r="F4674" t="s">
        <v>31</v>
      </c>
      <c r="G4674" t="s">
        <v>93</v>
      </c>
      <c r="H4674" t="s">
        <v>42</v>
      </c>
      <c r="I4674" t="s">
        <v>28</v>
      </c>
      <c r="J4674" t="s">
        <v>76</v>
      </c>
      <c r="K4674" t="s">
        <v>82</v>
      </c>
      <c r="L4674" t="s">
        <v>192</v>
      </c>
      <c r="M4674" t="s">
        <v>121</v>
      </c>
      <c r="N4674" s="2">
        <v>40879</v>
      </c>
      <c r="O4674" s="2">
        <v>40881</v>
      </c>
      <c r="P4674">
        <v>23</v>
      </c>
      <c r="Q4674" s="1">
        <v>7.0000000000000007E-2</v>
      </c>
      <c r="R4674">
        <v>22.38</v>
      </c>
      <c r="S4674">
        <v>15.1</v>
      </c>
      <c r="T4674">
        <f t="shared" si="72"/>
        <v>514.74</v>
      </c>
    </row>
    <row r="4675" spans="1:20" x14ac:dyDescent="0.25">
      <c r="A4675">
        <v>4674</v>
      </c>
      <c r="B4675">
        <v>86702</v>
      </c>
      <c r="C4675" t="s">
        <v>1278</v>
      </c>
      <c r="D4675" t="s">
        <v>578</v>
      </c>
      <c r="E4675" t="s">
        <v>187</v>
      </c>
      <c r="F4675" t="s">
        <v>31</v>
      </c>
      <c r="G4675" t="s">
        <v>93</v>
      </c>
      <c r="H4675" t="s">
        <v>225</v>
      </c>
      <c r="I4675" t="s">
        <v>28</v>
      </c>
      <c r="J4675" t="s">
        <v>76</v>
      </c>
      <c r="K4675" t="s">
        <v>291</v>
      </c>
      <c r="L4675" t="s">
        <v>330</v>
      </c>
      <c r="M4675" t="s">
        <v>35</v>
      </c>
      <c r="N4675" s="2">
        <v>40879</v>
      </c>
      <c r="O4675" s="2">
        <v>40880</v>
      </c>
      <c r="P4675">
        <v>6</v>
      </c>
      <c r="Q4675" s="1">
        <v>0.01</v>
      </c>
      <c r="R4675">
        <v>262.11</v>
      </c>
      <c r="S4675">
        <v>62.74</v>
      </c>
      <c r="T4675">
        <f t="shared" ref="T4675:T4738" si="73">R4675*P4675</f>
        <v>1572.66</v>
      </c>
    </row>
    <row r="4676" spans="1:20" x14ac:dyDescent="0.25">
      <c r="A4676">
        <v>4675</v>
      </c>
      <c r="B4676">
        <v>91069</v>
      </c>
      <c r="C4676" t="s">
        <v>597</v>
      </c>
      <c r="D4676" t="s">
        <v>578</v>
      </c>
      <c r="E4676" t="s">
        <v>187</v>
      </c>
      <c r="F4676" t="s">
        <v>47</v>
      </c>
      <c r="G4676" t="s">
        <v>48</v>
      </c>
      <c r="H4676" t="s">
        <v>188</v>
      </c>
      <c r="I4676" t="s">
        <v>28</v>
      </c>
      <c r="J4676" t="s">
        <v>76</v>
      </c>
      <c r="K4676" t="s">
        <v>231</v>
      </c>
      <c r="L4676" t="s">
        <v>330</v>
      </c>
      <c r="M4676" t="s">
        <v>111</v>
      </c>
      <c r="N4676" s="2">
        <v>41577</v>
      </c>
      <c r="O4676" s="2">
        <v>41581</v>
      </c>
      <c r="P4676">
        <v>20</v>
      </c>
      <c r="Q4676" s="1">
        <v>0.05</v>
      </c>
      <c r="R4676">
        <v>200.98</v>
      </c>
      <c r="S4676">
        <v>55.96</v>
      </c>
      <c r="T4676">
        <f t="shared" si="73"/>
        <v>4019.6</v>
      </c>
    </row>
    <row r="4677" spans="1:20" x14ac:dyDescent="0.25">
      <c r="A4677">
        <v>4676</v>
      </c>
      <c r="B4677">
        <v>91069</v>
      </c>
      <c r="C4677" t="s">
        <v>2495</v>
      </c>
      <c r="D4677" t="s">
        <v>20</v>
      </c>
      <c r="E4677" t="s">
        <v>187</v>
      </c>
      <c r="F4677" t="s">
        <v>31</v>
      </c>
      <c r="G4677" t="s">
        <v>48</v>
      </c>
      <c r="H4677" t="s">
        <v>219</v>
      </c>
      <c r="I4677" t="s">
        <v>28</v>
      </c>
      <c r="J4677" t="s">
        <v>76</v>
      </c>
      <c r="K4677" t="s">
        <v>228</v>
      </c>
      <c r="L4677" t="s">
        <v>746</v>
      </c>
      <c r="M4677" t="s">
        <v>143</v>
      </c>
      <c r="N4677" s="2">
        <v>41577</v>
      </c>
      <c r="O4677" s="2">
        <v>41582</v>
      </c>
      <c r="P4677">
        <v>8</v>
      </c>
      <c r="Q4677" s="1">
        <v>0</v>
      </c>
      <c r="R4677">
        <v>209.37</v>
      </c>
      <c r="S4677">
        <v>69</v>
      </c>
      <c r="T4677">
        <f t="shared" si="73"/>
        <v>1674.96</v>
      </c>
    </row>
    <row r="4678" spans="1:20" x14ac:dyDescent="0.25">
      <c r="A4678">
        <v>4677</v>
      </c>
      <c r="B4678">
        <v>88429</v>
      </c>
      <c r="C4678" t="s">
        <v>715</v>
      </c>
      <c r="D4678" t="s">
        <v>20</v>
      </c>
      <c r="E4678" t="s">
        <v>39</v>
      </c>
      <c r="F4678" t="s">
        <v>22</v>
      </c>
      <c r="G4678" t="s">
        <v>48</v>
      </c>
      <c r="H4678" t="s">
        <v>89</v>
      </c>
      <c r="I4678" t="s">
        <v>28</v>
      </c>
      <c r="J4678" t="s">
        <v>76</v>
      </c>
      <c r="K4678" t="s">
        <v>58</v>
      </c>
      <c r="L4678" t="s">
        <v>192</v>
      </c>
      <c r="M4678" t="s">
        <v>294</v>
      </c>
      <c r="N4678" s="2">
        <v>41324</v>
      </c>
      <c r="O4678" s="2">
        <v>41326</v>
      </c>
      <c r="P4678">
        <v>11</v>
      </c>
      <c r="Q4678" s="1">
        <v>0.09</v>
      </c>
      <c r="R4678">
        <v>3.08</v>
      </c>
      <c r="S4678">
        <v>0.99</v>
      </c>
      <c r="T4678">
        <f t="shared" si="73"/>
        <v>33.880000000000003</v>
      </c>
    </row>
    <row r="4679" spans="1:20" x14ac:dyDescent="0.25">
      <c r="A4679">
        <v>4678</v>
      </c>
      <c r="B4679">
        <v>88720</v>
      </c>
      <c r="C4679" t="s">
        <v>1190</v>
      </c>
      <c r="D4679" t="s">
        <v>20</v>
      </c>
      <c r="E4679" t="s">
        <v>39</v>
      </c>
      <c r="F4679" t="s">
        <v>22</v>
      </c>
      <c r="G4679" t="s">
        <v>32</v>
      </c>
      <c r="H4679" t="s">
        <v>61</v>
      </c>
      <c r="I4679" t="s">
        <v>28</v>
      </c>
      <c r="J4679" t="s">
        <v>76</v>
      </c>
      <c r="K4679" t="s">
        <v>68</v>
      </c>
      <c r="L4679" t="s">
        <v>192</v>
      </c>
      <c r="M4679" t="s">
        <v>150</v>
      </c>
      <c r="N4679" s="2">
        <v>41484</v>
      </c>
      <c r="O4679" s="2">
        <v>41486</v>
      </c>
      <c r="P4679">
        <v>2</v>
      </c>
      <c r="Q4679" s="1">
        <v>0.05</v>
      </c>
      <c r="R4679">
        <v>15.67</v>
      </c>
      <c r="S4679">
        <v>1.39</v>
      </c>
      <c r="T4679">
        <f t="shared" si="73"/>
        <v>31.34</v>
      </c>
    </row>
    <row r="4680" spans="1:20" x14ac:dyDescent="0.25">
      <c r="A4680">
        <v>4679</v>
      </c>
      <c r="B4680">
        <v>88720</v>
      </c>
      <c r="C4680" t="s">
        <v>1190</v>
      </c>
      <c r="D4680" t="s">
        <v>20</v>
      </c>
      <c r="E4680" t="s">
        <v>39</v>
      </c>
      <c r="F4680" t="s">
        <v>22</v>
      </c>
      <c r="G4680" t="s">
        <v>32</v>
      </c>
      <c r="H4680" t="s">
        <v>78</v>
      </c>
      <c r="I4680" t="s">
        <v>28</v>
      </c>
      <c r="J4680" t="s">
        <v>76</v>
      </c>
      <c r="K4680" t="s">
        <v>184</v>
      </c>
      <c r="L4680" t="s">
        <v>192</v>
      </c>
      <c r="M4680" t="s">
        <v>173</v>
      </c>
      <c r="N4680" s="2">
        <v>41484</v>
      </c>
      <c r="O4680" s="2">
        <v>41485</v>
      </c>
      <c r="P4680">
        <v>7</v>
      </c>
      <c r="Q4680" s="1">
        <v>0.09</v>
      </c>
      <c r="R4680">
        <v>5.98</v>
      </c>
      <c r="S4680">
        <v>5.14</v>
      </c>
      <c r="T4680">
        <f t="shared" si="73"/>
        <v>41.86</v>
      </c>
    </row>
    <row r="4681" spans="1:20" x14ac:dyDescent="0.25">
      <c r="A4681">
        <v>4680</v>
      </c>
      <c r="B4681">
        <v>89652</v>
      </c>
      <c r="C4681" t="s">
        <v>862</v>
      </c>
      <c r="D4681" t="s">
        <v>20</v>
      </c>
      <c r="E4681" t="s">
        <v>21</v>
      </c>
      <c r="F4681" t="s">
        <v>31</v>
      </c>
      <c r="G4681" t="s">
        <v>41</v>
      </c>
      <c r="H4681" t="s">
        <v>24</v>
      </c>
      <c r="I4681" t="s">
        <v>28</v>
      </c>
      <c r="J4681" t="s">
        <v>76</v>
      </c>
      <c r="K4681" t="s">
        <v>1447</v>
      </c>
      <c r="L4681" t="s">
        <v>192</v>
      </c>
      <c r="M4681" t="s">
        <v>279</v>
      </c>
      <c r="N4681" s="2">
        <v>41420</v>
      </c>
      <c r="O4681" s="2">
        <v>41422</v>
      </c>
      <c r="P4681">
        <v>13</v>
      </c>
      <c r="Q4681" s="1">
        <v>0.1</v>
      </c>
      <c r="R4681">
        <v>40.98</v>
      </c>
      <c r="S4681">
        <v>6.5</v>
      </c>
      <c r="T4681">
        <f t="shared" si="73"/>
        <v>532.74</v>
      </c>
    </row>
    <row r="4682" spans="1:20" x14ac:dyDescent="0.25">
      <c r="A4682">
        <v>4681</v>
      </c>
      <c r="B4682">
        <v>89652</v>
      </c>
      <c r="C4682" t="s">
        <v>862</v>
      </c>
      <c r="D4682" t="s">
        <v>20</v>
      </c>
      <c r="E4682" t="s">
        <v>39</v>
      </c>
      <c r="F4682" t="s">
        <v>31</v>
      </c>
      <c r="G4682" t="s">
        <v>41</v>
      </c>
      <c r="H4682" t="s">
        <v>61</v>
      </c>
      <c r="I4682" t="s">
        <v>28</v>
      </c>
      <c r="J4682" t="s">
        <v>76</v>
      </c>
      <c r="K4682" t="s">
        <v>172</v>
      </c>
      <c r="L4682" t="s">
        <v>192</v>
      </c>
      <c r="M4682" t="s">
        <v>178</v>
      </c>
      <c r="N4682" s="2">
        <v>41420</v>
      </c>
      <c r="O4682" s="2">
        <v>41421</v>
      </c>
      <c r="P4682">
        <v>15</v>
      </c>
      <c r="Q4682" s="1">
        <v>0.04</v>
      </c>
      <c r="R4682">
        <v>62.18</v>
      </c>
      <c r="S4682">
        <v>12.78</v>
      </c>
      <c r="T4682">
        <f t="shared" si="73"/>
        <v>932.7</v>
      </c>
    </row>
    <row r="4683" spans="1:20" x14ac:dyDescent="0.25">
      <c r="A4683">
        <v>4682</v>
      </c>
      <c r="B4683">
        <v>89193</v>
      </c>
      <c r="C4683" t="s">
        <v>568</v>
      </c>
      <c r="D4683" t="s">
        <v>20</v>
      </c>
      <c r="E4683" t="s">
        <v>39</v>
      </c>
      <c r="F4683" t="s">
        <v>22</v>
      </c>
      <c r="G4683" t="s">
        <v>23</v>
      </c>
      <c r="H4683" t="s">
        <v>61</v>
      </c>
      <c r="I4683" t="s">
        <v>28</v>
      </c>
      <c r="J4683" t="s">
        <v>76</v>
      </c>
      <c r="K4683" t="s">
        <v>291</v>
      </c>
      <c r="L4683" t="s">
        <v>192</v>
      </c>
      <c r="M4683" t="s">
        <v>238</v>
      </c>
      <c r="N4683" s="2">
        <v>40489</v>
      </c>
      <c r="O4683" s="2">
        <v>40492</v>
      </c>
      <c r="P4683">
        <v>38</v>
      </c>
      <c r="Q4683" s="1">
        <v>0.08</v>
      </c>
      <c r="R4683">
        <v>3.69</v>
      </c>
      <c r="S4683">
        <v>0.5</v>
      </c>
      <c r="T4683">
        <f t="shared" si="73"/>
        <v>140.22</v>
      </c>
    </row>
    <row r="4684" spans="1:20" x14ac:dyDescent="0.25">
      <c r="A4684">
        <v>4683</v>
      </c>
      <c r="B4684">
        <v>86045</v>
      </c>
      <c r="C4684" t="s">
        <v>1337</v>
      </c>
      <c r="D4684" t="s">
        <v>578</v>
      </c>
      <c r="E4684" t="s">
        <v>187</v>
      </c>
      <c r="F4684" t="s">
        <v>31</v>
      </c>
      <c r="G4684" t="s">
        <v>23</v>
      </c>
      <c r="H4684" t="s">
        <v>217</v>
      </c>
      <c r="I4684" t="s">
        <v>28</v>
      </c>
      <c r="J4684" t="s">
        <v>76</v>
      </c>
      <c r="K4684" t="s">
        <v>71</v>
      </c>
      <c r="L4684" t="s">
        <v>330</v>
      </c>
      <c r="M4684" t="s">
        <v>131</v>
      </c>
      <c r="N4684" s="2">
        <v>40752</v>
      </c>
      <c r="O4684" s="2">
        <v>40754</v>
      </c>
      <c r="P4684">
        <v>2</v>
      </c>
      <c r="Q4684" s="1">
        <v>0.03</v>
      </c>
      <c r="R4684">
        <v>124.49</v>
      </c>
      <c r="S4684">
        <v>51.94</v>
      </c>
      <c r="T4684">
        <f t="shared" si="73"/>
        <v>248.98</v>
      </c>
    </row>
    <row r="4685" spans="1:20" x14ac:dyDescent="0.25">
      <c r="A4685">
        <v>4684</v>
      </c>
      <c r="B4685">
        <v>88869</v>
      </c>
      <c r="C4685" t="s">
        <v>1599</v>
      </c>
      <c r="D4685" t="s">
        <v>20</v>
      </c>
      <c r="E4685" t="s">
        <v>39</v>
      </c>
      <c r="F4685" t="s">
        <v>31</v>
      </c>
      <c r="G4685" t="s">
        <v>48</v>
      </c>
      <c r="H4685" t="s">
        <v>42</v>
      </c>
      <c r="I4685" t="s">
        <v>28</v>
      </c>
      <c r="J4685" t="s">
        <v>76</v>
      </c>
      <c r="K4685" t="s">
        <v>184</v>
      </c>
      <c r="L4685" t="s">
        <v>192</v>
      </c>
      <c r="M4685" t="s">
        <v>121</v>
      </c>
      <c r="N4685" s="2">
        <v>41565</v>
      </c>
      <c r="O4685" s="2">
        <v>41574</v>
      </c>
      <c r="P4685">
        <v>13</v>
      </c>
      <c r="Q4685" s="1">
        <v>0.02</v>
      </c>
      <c r="R4685">
        <v>9.99</v>
      </c>
      <c r="S4685">
        <v>11.59</v>
      </c>
      <c r="T4685">
        <f t="shared" si="73"/>
        <v>129.87</v>
      </c>
    </row>
    <row r="4686" spans="1:20" x14ac:dyDescent="0.25">
      <c r="A4686">
        <v>4685</v>
      </c>
      <c r="B4686">
        <v>88857</v>
      </c>
      <c r="C4686" t="s">
        <v>1599</v>
      </c>
      <c r="D4686" t="s">
        <v>20</v>
      </c>
      <c r="E4686" t="s">
        <v>39</v>
      </c>
      <c r="F4686" t="s">
        <v>31</v>
      </c>
      <c r="G4686" t="s">
        <v>48</v>
      </c>
      <c r="H4686" t="s">
        <v>61</v>
      </c>
      <c r="I4686" t="s">
        <v>28</v>
      </c>
      <c r="J4686" t="s">
        <v>76</v>
      </c>
      <c r="K4686" t="s">
        <v>181</v>
      </c>
      <c r="L4686" t="s">
        <v>192</v>
      </c>
      <c r="M4686" t="s">
        <v>141</v>
      </c>
      <c r="N4686" s="2">
        <v>40469</v>
      </c>
      <c r="O4686" s="2">
        <v>40474</v>
      </c>
      <c r="P4686">
        <v>18</v>
      </c>
      <c r="Q4686" s="1">
        <v>0.02</v>
      </c>
      <c r="R4686">
        <v>48.04</v>
      </c>
      <c r="S4686">
        <v>5.79</v>
      </c>
      <c r="T4686">
        <f t="shared" si="73"/>
        <v>864.72</v>
      </c>
    </row>
    <row r="4687" spans="1:20" x14ac:dyDescent="0.25">
      <c r="A4687">
        <v>4686</v>
      </c>
      <c r="B4687">
        <v>88857</v>
      </c>
      <c r="C4687" t="s">
        <v>1599</v>
      </c>
      <c r="D4687" t="s">
        <v>20</v>
      </c>
      <c r="E4687" t="s">
        <v>39</v>
      </c>
      <c r="F4687" t="s">
        <v>31</v>
      </c>
      <c r="G4687" t="s">
        <v>48</v>
      </c>
      <c r="H4687" t="s">
        <v>94</v>
      </c>
      <c r="I4687" t="s">
        <v>28</v>
      </c>
      <c r="J4687" t="s">
        <v>76</v>
      </c>
      <c r="K4687" t="s">
        <v>113</v>
      </c>
      <c r="L4687" t="s">
        <v>192</v>
      </c>
      <c r="M4687" t="s">
        <v>141</v>
      </c>
      <c r="N4687" s="2">
        <v>40469</v>
      </c>
      <c r="O4687" s="2">
        <v>40476</v>
      </c>
      <c r="P4687">
        <v>1</v>
      </c>
      <c r="Q4687" s="1">
        <v>0.04</v>
      </c>
      <c r="R4687">
        <v>6.68</v>
      </c>
      <c r="S4687">
        <v>4.91</v>
      </c>
      <c r="T4687">
        <f t="shared" si="73"/>
        <v>6.68</v>
      </c>
    </row>
    <row r="4688" spans="1:20" x14ac:dyDescent="0.25">
      <c r="A4688">
        <v>4687</v>
      </c>
      <c r="B4688">
        <v>87045</v>
      </c>
      <c r="C4688" t="s">
        <v>1808</v>
      </c>
      <c r="D4688" t="s">
        <v>20</v>
      </c>
      <c r="E4688" t="s">
        <v>21</v>
      </c>
      <c r="F4688" t="s">
        <v>31</v>
      </c>
      <c r="G4688" t="s">
        <v>93</v>
      </c>
      <c r="H4688" t="s">
        <v>33</v>
      </c>
      <c r="I4688" t="s">
        <v>28</v>
      </c>
      <c r="J4688" t="s">
        <v>76</v>
      </c>
      <c r="K4688" t="s">
        <v>210</v>
      </c>
      <c r="L4688" t="s">
        <v>192</v>
      </c>
      <c r="M4688" t="s">
        <v>63</v>
      </c>
      <c r="N4688" s="2">
        <v>40739</v>
      </c>
      <c r="O4688" s="2">
        <v>40741</v>
      </c>
      <c r="P4688">
        <v>8</v>
      </c>
      <c r="Q4688" s="1">
        <v>0.01</v>
      </c>
      <c r="R4688">
        <v>85.99</v>
      </c>
      <c r="S4688">
        <v>2.5</v>
      </c>
      <c r="T4688">
        <f t="shared" si="73"/>
        <v>687.92</v>
      </c>
    </row>
    <row r="4689" spans="1:20" x14ac:dyDescent="0.25">
      <c r="A4689">
        <v>4688</v>
      </c>
      <c r="B4689">
        <v>91248</v>
      </c>
      <c r="C4689" t="s">
        <v>2096</v>
      </c>
      <c r="D4689" t="s">
        <v>20</v>
      </c>
      <c r="E4689" t="s">
        <v>39</v>
      </c>
      <c r="F4689" t="s">
        <v>47</v>
      </c>
      <c r="G4689" t="s">
        <v>32</v>
      </c>
      <c r="H4689" t="s">
        <v>61</v>
      </c>
      <c r="I4689" t="s">
        <v>28</v>
      </c>
      <c r="J4689" t="s">
        <v>76</v>
      </c>
      <c r="K4689" t="s">
        <v>55</v>
      </c>
      <c r="L4689" t="s">
        <v>192</v>
      </c>
      <c r="M4689" t="s">
        <v>156</v>
      </c>
      <c r="N4689" s="2">
        <v>41129</v>
      </c>
      <c r="O4689" s="2">
        <v>41131</v>
      </c>
      <c r="P4689">
        <v>6</v>
      </c>
      <c r="Q4689" s="1">
        <v>0.08</v>
      </c>
      <c r="R4689">
        <v>22.84</v>
      </c>
      <c r="S4689">
        <v>5.47</v>
      </c>
      <c r="T4689">
        <f t="shared" si="73"/>
        <v>137.04</v>
      </c>
    </row>
    <row r="4690" spans="1:20" x14ac:dyDescent="0.25">
      <c r="A4690">
        <v>4689</v>
      </c>
      <c r="B4690">
        <v>91248</v>
      </c>
      <c r="C4690" t="s">
        <v>2096</v>
      </c>
      <c r="D4690" t="s">
        <v>38</v>
      </c>
      <c r="E4690" t="s">
        <v>39</v>
      </c>
      <c r="F4690" t="s">
        <v>47</v>
      </c>
      <c r="G4690" t="s">
        <v>32</v>
      </c>
      <c r="H4690" t="s">
        <v>61</v>
      </c>
      <c r="I4690" t="s">
        <v>28</v>
      </c>
      <c r="J4690" t="s">
        <v>64</v>
      </c>
      <c r="K4690" t="s">
        <v>231</v>
      </c>
      <c r="L4690" t="s">
        <v>192</v>
      </c>
      <c r="M4690" t="s">
        <v>117</v>
      </c>
      <c r="N4690" s="2">
        <v>41129</v>
      </c>
      <c r="O4690" s="2">
        <v>41131</v>
      </c>
      <c r="P4690">
        <v>10</v>
      </c>
      <c r="Q4690" s="1">
        <v>0.09</v>
      </c>
      <c r="R4690">
        <v>34.76</v>
      </c>
      <c r="S4690">
        <v>5.49</v>
      </c>
      <c r="T4690">
        <f t="shared" si="73"/>
        <v>347.59999999999997</v>
      </c>
    </row>
    <row r="4691" spans="1:20" x14ac:dyDescent="0.25">
      <c r="A4691">
        <v>4690</v>
      </c>
      <c r="B4691">
        <v>88702</v>
      </c>
      <c r="C4691" t="s">
        <v>356</v>
      </c>
      <c r="D4691" t="s">
        <v>20</v>
      </c>
      <c r="E4691" t="s">
        <v>21</v>
      </c>
      <c r="F4691" t="s">
        <v>31</v>
      </c>
      <c r="G4691" t="s">
        <v>48</v>
      </c>
      <c r="H4691" t="s">
        <v>206</v>
      </c>
      <c r="I4691" t="s">
        <v>28</v>
      </c>
      <c r="J4691" t="s">
        <v>64</v>
      </c>
      <c r="K4691" t="s">
        <v>208</v>
      </c>
      <c r="L4691" t="s">
        <v>26</v>
      </c>
      <c r="M4691" t="s">
        <v>121</v>
      </c>
      <c r="N4691" s="2">
        <v>40371</v>
      </c>
      <c r="O4691" s="2">
        <v>40375</v>
      </c>
      <c r="P4691">
        <v>1</v>
      </c>
      <c r="Q4691" s="1">
        <v>0.01</v>
      </c>
      <c r="R4691">
        <v>29.89</v>
      </c>
      <c r="S4691">
        <v>1.99</v>
      </c>
      <c r="T4691">
        <f t="shared" si="73"/>
        <v>29.89</v>
      </c>
    </row>
    <row r="4692" spans="1:20" x14ac:dyDescent="0.25">
      <c r="A4692">
        <v>4691</v>
      </c>
      <c r="B4692">
        <v>88925</v>
      </c>
      <c r="C4692" t="s">
        <v>955</v>
      </c>
      <c r="D4692" t="s">
        <v>20</v>
      </c>
      <c r="E4692" t="s">
        <v>39</v>
      </c>
      <c r="F4692" t="s">
        <v>31</v>
      </c>
      <c r="G4692" t="s">
        <v>93</v>
      </c>
      <c r="H4692" t="s">
        <v>42</v>
      </c>
      <c r="I4692" t="s">
        <v>28</v>
      </c>
      <c r="J4692" t="s">
        <v>64</v>
      </c>
      <c r="K4692" t="s">
        <v>79</v>
      </c>
      <c r="L4692" t="s">
        <v>192</v>
      </c>
      <c r="M4692" t="s">
        <v>255</v>
      </c>
      <c r="N4692" s="2">
        <v>41477</v>
      </c>
      <c r="O4692" s="2">
        <v>41480</v>
      </c>
      <c r="P4692">
        <v>2</v>
      </c>
      <c r="Q4692" s="1">
        <v>0.08</v>
      </c>
      <c r="R4692">
        <v>40.98</v>
      </c>
      <c r="S4692">
        <v>5.33</v>
      </c>
      <c r="T4692">
        <f t="shared" si="73"/>
        <v>81.96</v>
      </c>
    </row>
    <row r="4693" spans="1:20" x14ac:dyDescent="0.25">
      <c r="A4693">
        <v>4692</v>
      </c>
      <c r="B4693">
        <v>87757</v>
      </c>
      <c r="C4693" t="s">
        <v>596</v>
      </c>
      <c r="D4693" t="s">
        <v>20</v>
      </c>
      <c r="E4693" t="s">
        <v>21</v>
      </c>
      <c r="F4693" t="s">
        <v>31</v>
      </c>
      <c r="G4693" t="s">
        <v>32</v>
      </c>
      <c r="H4693" t="s">
        <v>206</v>
      </c>
      <c r="I4693" t="s">
        <v>28</v>
      </c>
      <c r="J4693" t="s">
        <v>64</v>
      </c>
      <c r="K4693" t="s">
        <v>1111</v>
      </c>
      <c r="L4693" t="s">
        <v>26</v>
      </c>
      <c r="M4693" t="s">
        <v>146</v>
      </c>
      <c r="N4693" s="2">
        <v>40487</v>
      </c>
      <c r="O4693" s="2">
        <v>40488</v>
      </c>
      <c r="P4693">
        <v>4</v>
      </c>
      <c r="Q4693" s="1">
        <v>0.05</v>
      </c>
      <c r="R4693">
        <v>20.99</v>
      </c>
      <c r="S4693">
        <v>3.3</v>
      </c>
      <c r="T4693">
        <f t="shared" si="73"/>
        <v>83.96</v>
      </c>
    </row>
    <row r="4694" spans="1:20" x14ac:dyDescent="0.25">
      <c r="A4694">
        <v>4693</v>
      </c>
      <c r="B4694">
        <v>87138</v>
      </c>
      <c r="C4694" t="s">
        <v>431</v>
      </c>
      <c r="D4694" t="s">
        <v>20</v>
      </c>
      <c r="E4694" t="s">
        <v>39</v>
      </c>
      <c r="F4694" t="s">
        <v>31</v>
      </c>
      <c r="G4694" t="s">
        <v>93</v>
      </c>
      <c r="H4694" t="s">
        <v>89</v>
      </c>
      <c r="I4694" t="s">
        <v>28</v>
      </c>
      <c r="J4694" t="s">
        <v>64</v>
      </c>
      <c r="K4694" t="s">
        <v>221</v>
      </c>
      <c r="L4694" t="s">
        <v>192</v>
      </c>
      <c r="M4694" t="s">
        <v>631</v>
      </c>
      <c r="N4694" s="2">
        <v>40829</v>
      </c>
      <c r="O4694" s="2">
        <v>40831</v>
      </c>
      <c r="P4694">
        <v>1</v>
      </c>
      <c r="Q4694" s="1">
        <v>7.0000000000000007E-2</v>
      </c>
      <c r="R4694">
        <v>420.98</v>
      </c>
      <c r="S4694">
        <v>19.989999999999998</v>
      </c>
      <c r="T4694">
        <f t="shared" si="73"/>
        <v>420.98</v>
      </c>
    </row>
    <row r="4695" spans="1:20" x14ac:dyDescent="0.25">
      <c r="A4695">
        <v>4694</v>
      </c>
      <c r="B4695">
        <v>88110</v>
      </c>
      <c r="C4695" t="s">
        <v>873</v>
      </c>
      <c r="D4695" t="s">
        <v>20</v>
      </c>
      <c r="E4695" t="s">
        <v>39</v>
      </c>
      <c r="F4695" t="s">
        <v>22</v>
      </c>
      <c r="G4695" t="s">
        <v>32</v>
      </c>
      <c r="H4695" t="s">
        <v>94</v>
      </c>
      <c r="I4695" t="s">
        <v>28</v>
      </c>
      <c r="J4695" t="s">
        <v>64</v>
      </c>
      <c r="K4695" t="s">
        <v>79</v>
      </c>
      <c r="L4695" t="s">
        <v>192</v>
      </c>
      <c r="M4695" t="s">
        <v>182</v>
      </c>
      <c r="N4695" s="2">
        <v>41011</v>
      </c>
      <c r="O4695" s="2">
        <v>41014</v>
      </c>
      <c r="P4695">
        <v>11</v>
      </c>
      <c r="Q4695" s="1">
        <v>0.09</v>
      </c>
      <c r="R4695">
        <v>4.24</v>
      </c>
      <c r="S4695">
        <v>5.41</v>
      </c>
      <c r="T4695">
        <f t="shared" si="73"/>
        <v>46.64</v>
      </c>
    </row>
    <row r="4696" spans="1:20" x14ac:dyDescent="0.25">
      <c r="A4696">
        <v>4695</v>
      </c>
      <c r="B4696">
        <v>86048</v>
      </c>
      <c r="C4696" t="s">
        <v>1337</v>
      </c>
      <c r="D4696" t="s">
        <v>20</v>
      </c>
      <c r="E4696" t="s">
        <v>39</v>
      </c>
      <c r="F4696" t="s">
        <v>31</v>
      </c>
      <c r="G4696" t="s">
        <v>23</v>
      </c>
      <c r="H4696" t="s">
        <v>89</v>
      </c>
      <c r="I4696" t="s">
        <v>28</v>
      </c>
      <c r="J4696" t="s">
        <v>64</v>
      </c>
      <c r="K4696" t="s">
        <v>74</v>
      </c>
      <c r="L4696" t="s">
        <v>746</v>
      </c>
      <c r="M4696" t="s">
        <v>69</v>
      </c>
      <c r="N4696" s="2">
        <v>41444</v>
      </c>
      <c r="O4696" s="2">
        <v>41446</v>
      </c>
      <c r="P4696">
        <v>13</v>
      </c>
      <c r="Q4696" s="1">
        <v>0.04</v>
      </c>
      <c r="R4696">
        <v>279.48</v>
      </c>
      <c r="S4696">
        <v>35</v>
      </c>
      <c r="T4696">
        <f t="shared" si="73"/>
        <v>3633.2400000000002</v>
      </c>
    </row>
    <row r="4697" spans="1:20" x14ac:dyDescent="0.25">
      <c r="A4697">
        <v>4696</v>
      </c>
      <c r="B4697">
        <v>86048</v>
      </c>
      <c r="C4697" t="s">
        <v>1337</v>
      </c>
      <c r="D4697" t="s">
        <v>20</v>
      </c>
      <c r="E4697" t="s">
        <v>21</v>
      </c>
      <c r="F4697" t="s">
        <v>31</v>
      </c>
      <c r="G4697" t="s">
        <v>23</v>
      </c>
      <c r="H4697" t="s">
        <v>206</v>
      </c>
      <c r="I4697" t="s">
        <v>28</v>
      </c>
      <c r="J4697" t="s">
        <v>64</v>
      </c>
      <c r="K4697" t="s">
        <v>1108</v>
      </c>
      <c r="L4697" t="s">
        <v>192</v>
      </c>
      <c r="M4697" t="s">
        <v>296</v>
      </c>
      <c r="N4697" s="2">
        <v>41444</v>
      </c>
      <c r="O4697" s="2">
        <v>41445</v>
      </c>
      <c r="P4697">
        <v>6</v>
      </c>
      <c r="Q4697" s="1">
        <v>0.1</v>
      </c>
      <c r="R4697">
        <v>155.99</v>
      </c>
      <c r="S4697">
        <v>8.99</v>
      </c>
      <c r="T4697">
        <f t="shared" si="73"/>
        <v>935.94</v>
      </c>
    </row>
    <row r="4698" spans="1:20" x14ac:dyDescent="0.25">
      <c r="A4698">
        <v>4697</v>
      </c>
      <c r="B4698">
        <v>88348</v>
      </c>
      <c r="C4698" t="s">
        <v>736</v>
      </c>
      <c r="D4698" t="s">
        <v>20</v>
      </c>
      <c r="E4698" t="s">
        <v>39</v>
      </c>
      <c r="F4698" t="s">
        <v>31</v>
      </c>
      <c r="G4698" t="s">
        <v>48</v>
      </c>
      <c r="H4698" t="s">
        <v>78</v>
      </c>
      <c r="I4698" t="s">
        <v>28</v>
      </c>
      <c r="J4698" t="s">
        <v>64</v>
      </c>
      <c r="K4698" t="s">
        <v>172</v>
      </c>
      <c r="L4698" t="s">
        <v>192</v>
      </c>
      <c r="M4698" t="s">
        <v>131</v>
      </c>
      <c r="N4698" s="2">
        <v>40542</v>
      </c>
      <c r="O4698" s="2">
        <v>40549</v>
      </c>
      <c r="P4698">
        <v>17</v>
      </c>
      <c r="Q4698" s="1">
        <v>0.06</v>
      </c>
      <c r="R4698">
        <v>38.06</v>
      </c>
      <c r="S4698">
        <v>4.5</v>
      </c>
      <c r="T4698">
        <f t="shared" si="73"/>
        <v>647.02</v>
      </c>
    </row>
    <row r="4699" spans="1:20" x14ac:dyDescent="0.25">
      <c r="A4699">
        <v>4698</v>
      </c>
      <c r="B4699">
        <v>88348</v>
      </c>
      <c r="C4699" t="s">
        <v>736</v>
      </c>
      <c r="D4699" t="s">
        <v>20</v>
      </c>
      <c r="E4699" t="s">
        <v>21</v>
      </c>
      <c r="F4699" t="s">
        <v>31</v>
      </c>
      <c r="G4699" t="s">
        <v>48</v>
      </c>
      <c r="H4699" t="s">
        <v>33</v>
      </c>
      <c r="I4699" t="s">
        <v>28</v>
      </c>
      <c r="J4699" t="s">
        <v>64</v>
      </c>
      <c r="K4699" t="s">
        <v>1447</v>
      </c>
      <c r="L4699" t="s">
        <v>746</v>
      </c>
      <c r="M4699" t="s">
        <v>255</v>
      </c>
      <c r="N4699" s="2">
        <v>40542</v>
      </c>
      <c r="O4699" s="2">
        <v>40551</v>
      </c>
      <c r="P4699">
        <v>22</v>
      </c>
      <c r="Q4699" s="1">
        <v>0.08</v>
      </c>
      <c r="R4699">
        <v>599.99</v>
      </c>
      <c r="S4699">
        <v>24.49</v>
      </c>
      <c r="T4699">
        <f t="shared" si="73"/>
        <v>13199.78</v>
      </c>
    </row>
    <row r="4700" spans="1:20" x14ac:dyDescent="0.25">
      <c r="A4700">
        <v>4699</v>
      </c>
      <c r="B4700">
        <v>88348</v>
      </c>
      <c r="C4700" t="s">
        <v>736</v>
      </c>
      <c r="D4700" t="s">
        <v>38</v>
      </c>
      <c r="E4700" t="s">
        <v>39</v>
      </c>
      <c r="F4700" t="s">
        <v>31</v>
      </c>
      <c r="G4700" t="s">
        <v>48</v>
      </c>
      <c r="H4700" t="s">
        <v>49</v>
      </c>
      <c r="I4700" t="s">
        <v>28</v>
      </c>
      <c r="J4700" t="s">
        <v>64</v>
      </c>
      <c r="K4700" t="s">
        <v>98</v>
      </c>
      <c r="L4700" t="s">
        <v>44</v>
      </c>
      <c r="M4700" t="s">
        <v>131</v>
      </c>
      <c r="N4700" s="2">
        <v>40542</v>
      </c>
      <c r="O4700" s="2">
        <v>40547</v>
      </c>
      <c r="P4700">
        <v>5</v>
      </c>
      <c r="Q4700" s="1">
        <v>0.1</v>
      </c>
      <c r="R4700">
        <v>3.98</v>
      </c>
      <c r="S4700">
        <v>2.97</v>
      </c>
      <c r="T4700">
        <f t="shared" si="73"/>
        <v>19.899999999999999</v>
      </c>
    </row>
    <row r="4701" spans="1:20" x14ac:dyDescent="0.25">
      <c r="A4701">
        <v>4700</v>
      </c>
      <c r="B4701">
        <v>87627</v>
      </c>
      <c r="C4701" t="s">
        <v>1340</v>
      </c>
      <c r="D4701" t="s">
        <v>38</v>
      </c>
      <c r="E4701" t="s">
        <v>187</v>
      </c>
      <c r="F4701" t="s">
        <v>47</v>
      </c>
      <c r="G4701" t="s">
        <v>23</v>
      </c>
      <c r="H4701" t="s">
        <v>219</v>
      </c>
      <c r="I4701" t="s">
        <v>28</v>
      </c>
      <c r="J4701" t="s">
        <v>64</v>
      </c>
      <c r="K4701" t="s">
        <v>43</v>
      </c>
      <c r="L4701" t="s">
        <v>192</v>
      </c>
      <c r="M4701" t="s">
        <v>51</v>
      </c>
      <c r="N4701" s="2">
        <v>41241</v>
      </c>
      <c r="O4701" s="2">
        <v>41242</v>
      </c>
      <c r="P4701">
        <v>3</v>
      </c>
      <c r="Q4701" s="1">
        <v>0.03</v>
      </c>
      <c r="R4701">
        <v>9.65</v>
      </c>
      <c r="S4701">
        <v>6.22</v>
      </c>
      <c r="T4701">
        <f t="shared" si="73"/>
        <v>28.950000000000003</v>
      </c>
    </row>
    <row r="4702" spans="1:20" x14ac:dyDescent="0.25">
      <c r="A4702">
        <v>4701</v>
      </c>
      <c r="B4702">
        <v>87627</v>
      </c>
      <c r="C4702" t="s">
        <v>1340</v>
      </c>
      <c r="D4702" t="s">
        <v>20</v>
      </c>
      <c r="E4702" t="s">
        <v>39</v>
      </c>
      <c r="F4702" t="s">
        <v>47</v>
      </c>
      <c r="G4702" t="s">
        <v>23</v>
      </c>
      <c r="H4702" t="s">
        <v>54</v>
      </c>
      <c r="I4702" t="s">
        <v>28</v>
      </c>
      <c r="J4702" t="s">
        <v>64</v>
      </c>
      <c r="K4702" t="s">
        <v>165</v>
      </c>
      <c r="L4702" t="s">
        <v>44</v>
      </c>
      <c r="M4702" t="s">
        <v>160</v>
      </c>
      <c r="N4702" s="2">
        <v>41241</v>
      </c>
      <c r="O4702" s="2">
        <v>41243</v>
      </c>
      <c r="P4702">
        <v>41</v>
      </c>
      <c r="Q4702" s="1">
        <v>0.08</v>
      </c>
      <c r="R4702">
        <v>5.58</v>
      </c>
      <c r="S4702">
        <v>0.7</v>
      </c>
      <c r="T4702">
        <f t="shared" si="73"/>
        <v>228.78</v>
      </c>
    </row>
    <row r="4703" spans="1:20" x14ac:dyDescent="0.25">
      <c r="A4703">
        <v>4702</v>
      </c>
      <c r="B4703">
        <v>91352</v>
      </c>
      <c r="C4703" t="s">
        <v>1051</v>
      </c>
      <c r="D4703" t="s">
        <v>20</v>
      </c>
      <c r="E4703" t="s">
        <v>21</v>
      </c>
      <c r="F4703" t="s">
        <v>40</v>
      </c>
      <c r="G4703" t="s">
        <v>93</v>
      </c>
      <c r="H4703" t="s">
        <v>203</v>
      </c>
      <c r="I4703" t="s">
        <v>28</v>
      </c>
      <c r="J4703" t="s">
        <v>64</v>
      </c>
      <c r="K4703" t="s">
        <v>213</v>
      </c>
      <c r="L4703" t="s">
        <v>192</v>
      </c>
      <c r="M4703" t="s">
        <v>59</v>
      </c>
      <c r="N4703" s="2">
        <v>41167</v>
      </c>
      <c r="O4703" s="2">
        <v>41168</v>
      </c>
      <c r="P4703">
        <v>19</v>
      </c>
      <c r="Q4703" s="1">
        <v>0</v>
      </c>
      <c r="R4703">
        <v>30.98</v>
      </c>
      <c r="S4703">
        <v>6.5</v>
      </c>
      <c r="T4703">
        <f t="shared" si="73"/>
        <v>588.62</v>
      </c>
    </row>
    <row r="4704" spans="1:20" x14ac:dyDescent="0.25">
      <c r="A4704">
        <v>4703</v>
      </c>
      <c r="B4704">
        <v>91352</v>
      </c>
      <c r="C4704" t="s">
        <v>1051</v>
      </c>
      <c r="D4704" t="s">
        <v>20</v>
      </c>
      <c r="E4704" t="s">
        <v>39</v>
      </c>
      <c r="F4704" t="s">
        <v>40</v>
      </c>
      <c r="G4704" t="s">
        <v>93</v>
      </c>
      <c r="H4704" t="s">
        <v>89</v>
      </c>
      <c r="I4704" t="s">
        <v>28</v>
      </c>
      <c r="J4704" t="s">
        <v>64</v>
      </c>
      <c r="K4704" t="s">
        <v>291</v>
      </c>
      <c r="L4704" t="s">
        <v>192</v>
      </c>
      <c r="M4704" t="s">
        <v>59</v>
      </c>
      <c r="N4704" s="2">
        <v>41167</v>
      </c>
      <c r="O4704" s="2">
        <v>41167</v>
      </c>
      <c r="P4704">
        <v>18</v>
      </c>
      <c r="Q4704" s="1">
        <v>0.04</v>
      </c>
      <c r="R4704">
        <v>4.28</v>
      </c>
      <c r="S4704">
        <v>5.74</v>
      </c>
      <c r="T4704">
        <f t="shared" si="73"/>
        <v>77.040000000000006</v>
      </c>
    </row>
    <row r="4705" spans="1:20" x14ac:dyDescent="0.25">
      <c r="A4705">
        <v>4704</v>
      </c>
      <c r="B4705">
        <v>91352</v>
      </c>
      <c r="C4705" t="s">
        <v>1051</v>
      </c>
      <c r="D4705" t="s">
        <v>20</v>
      </c>
      <c r="E4705" t="s">
        <v>21</v>
      </c>
      <c r="F4705" t="s">
        <v>40</v>
      </c>
      <c r="G4705" t="s">
        <v>93</v>
      </c>
      <c r="H4705" t="s">
        <v>203</v>
      </c>
      <c r="I4705" t="s">
        <v>28</v>
      </c>
      <c r="J4705" t="s">
        <v>64</v>
      </c>
      <c r="K4705" t="s">
        <v>210</v>
      </c>
      <c r="L4705" t="s">
        <v>192</v>
      </c>
      <c r="M4705" t="s">
        <v>59</v>
      </c>
      <c r="N4705" s="2">
        <v>41167</v>
      </c>
      <c r="O4705" s="2">
        <v>41169</v>
      </c>
      <c r="P4705">
        <v>11</v>
      </c>
      <c r="Q4705" s="1">
        <v>0.1</v>
      </c>
      <c r="R4705">
        <v>65.989999999999995</v>
      </c>
      <c r="S4705">
        <v>4.99</v>
      </c>
      <c r="T4705">
        <f t="shared" si="73"/>
        <v>725.89</v>
      </c>
    </row>
    <row r="4706" spans="1:20" x14ac:dyDescent="0.25">
      <c r="A4706">
        <v>4705</v>
      </c>
      <c r="B4706">
        <v>88549</v>
      </c>
      <c r="C4706" t="s">
        <v>1443</v>
      </c>
      <c r="D4706" t="s">
        <v>20</v>
      </c>
      <c r="E4706" t="s">
        <v>39</v>
      </c>
      <c r="F4706" t="s">
        <v>47</v>
      </c>
      <c r="G4706" t="s">
        <v>41</v>
      </c>
      <c r="H4706" t="s">
        <v>49</v>
      </c>
      <c r="I4706" t="s">
        <v>28</v>
      </c>
      <c r="J4706" t="s">
        <v>64</v>
      </c>
      <c r="K4706" t="s">
        <v>181</v>
      </c>
      <c r="L4706" t="s">
        <v>192</v>
      </c>
      <c r="M4706" t="s">
        <v>111</v>
      </c>
      <c r="N4706" s="2">
        <v>41254</v>
      </c>
      <c r="O4706" s="2">
        <v>41254</v>
      </c>
      <c r="P4706">
        <v>13</v>
      </c>
      <c r="Q4706" s="1">
        <v>0.03</v>
      </c>
      <c r="R4706">
        <v>10.89</v>
      </c>
      <c r="S4706">
        <v>4.5</v>
      </c>
      <c r="T4706">
        <f t="shared" si="73"/>
        <v>141.57</v>
      </c>
    </row>
    <row r="4707" spans="1:20" x14ac:dyDescent="0.25">
      <c r="A4707">
        <v>4706</v>
      </c>
      <c r="B4707">
        <v>88549</v>
      </c>
      <c r="C4707" t="s">
        <v>1443</v>
      </c>
      <c r="D4707" t="s">
        <v>20</v>
      </c>
      <c r="E4707" t="s">
        <v>187</v>
      </c>
      <c r="F4707" t="s">
        <v>47</v>
      </c>
      <c r="G4707" t="s">
        <v>41</v>
      </c>
      <c r="H4707" t="s">
        <v>217</v>
      </c>
      <c r="I4707" t="s">
        <v>28</v>
      </c>
      <c r="J4707" t="s">
        <v>64</v>
      </c>
      <c r="K4707" t="s">
        <v>43</v>
      </c>
      <c r="L4707" t="s">
        <v>746</v>
      </c>
      <c r="M4707" t="s">
        <v>156</v>
      </c>
      <c r="N4707" s="2">
        <v>41254</v>
      </c>
      <c r="O4707" s="2">
        <v>41255</v>
      </c>
      <c r="P4707">
        <v>13</v>
      </c>
      <c r="Q4707" s="1">
        <v>0.06</v>
      </c>
      <c r="R4707">
        <v>50.98</v>
      </c>
      <c r="S4707">
        <v>22.24</v>
      </c>
      <c r="T4707">
        <f t="shared" si="73"/>
        <v>662.74</v>
      </c>
    </row>
    <row r="4708" spans="1:20" x14ac:dyDescent="0.25">
      <c r="A4708">
        <v>4707</v>
      </c>
      <c r="B4708">
        <v>87161</v>
      </c>
      <c r="C4708" t="s">
        <v>888</v>
      </c>
      <c r="D4708" t="s">
        <v>20</v>
      </c>
      <c r="E4708" t="s">
        <v>21</v>
      </c>
      <c r="F4708" t="s">
        <v>40</v>
      </c>
      <c r="G4708" t="s">
        <v>23</v>
      </c>
      <c r="H4708" t="s">
        <v>203</v>
      </c>
      <c r="I4708" t="s">
        <v>28</v>
      </c>
      <c r="J4708" t="s">
        <v>64</v>
      </c>
      <c r="K4708" t="s">
        <v>1107</v>
      </c>
      <c r="L4708" t="s">
        <v>44</v>
      </c>
      <c r="M4708" t="s">
        <v>99</v>
      </c>
      <c r="N4708" s="2">
        <v>40340</v>
      </c>
      <c r="O4708" s="2">
        <v>40341</v>
      </c>
      <c r="P4708">
        <v>11</v>
      </c>
      <c r="Q4708" s="1">
        <v>0.01</v>
      </c>
      <c r="R4708">
        <v>35.99</v>
      </c>
      <c r="S4708">
        <v>5.99</v>
      </c>
      <c r="T4708">
        <f t="shared" si="73"/>
        <v>395.89000000000004</v>
      </c>
    </row>
    <row r="4709" spans="1:20" x14ac:dyDescent="0.25">
      <c r="A4709">
        <v>4708</v>
      </c>
      <c r="B4709">
        <v>86304</v>
      </c>
      <c r="C4709" t="s">
        <v>1403</v>
      </c>
      <c r="D4709" t="s">
        <v>20</v>
      </c>
      <c r="E4709" t="s">
        <v>39</v>
      </c>
      <c r="F4709" t="s">
        <v>31</v>
      </c>
      <c r="G4709" t="s">
        <v>93</v>
      </c>
      <c r="H4709" t="s">
        <v>42</v>
      </c>
      <c r="I4709" t="s">
        <v>28</v>
      </c>
      <c r="J4709" t="s">
        <v>64</v>
      </c>
      <c r="K4709" t="s">
        <v>116</v>
      </c>
      <c r="L4709" t="s">
        <v>192</v>
      </c>
      <c r="M4709" t="s">
        <v>91</v>
      </c>
      <c r="N4709" s="2">
        <v>41485</v>
      </c>
      <c r="O4709" s="2">
        <v>41486</v>
      </c>
      <c r="P4709">
        <v>18</v>
      </c>
      <c r="Q4709" s="1">
        <v>0.04</v>
      </c>
      <c r="R4709">
        <v>6.68</v>
      </c>
      <c r="S4709">
        <v>6.93</v>
      </c>
      <c r="T4709">
        <f t="shared" si="73"/>
        <v>120.24</v>
      </c>
    </row>
    <row r="4710" spans="1:20" x14ac:dyDescent="0.25">
      <c r="A4710">
        <v>4709</v>
      </c>
      <c r="B4710">
        <v>87077</v>
      </c>
      <c r="C4710" t="s">
        <v>1246</v>
      </c>
      <c r="D4710" t="s">
        <v>20</v>
      </c>
      <c r="E4710" t="s">
        <v>39</v>
      </c>
      <c r="F4710" t="s">
        <v>31</v>
      </c>
      <c r="G4710" t="s">
        <v>41</v>
      </c>
      <c r="H4710" t="s">
        <v>94</v>
      </c>
      <c r="I4710" t="s">
        <v>28</v>
      </c>
      <c r="J4710" t="s">
        <v>64</v>
      </c>
      <c r="K4710" t="s">
        <v>289</v>
      </c>
      <c r="L4710" t="s">
        <v>192</v>
      </c>
      <c r="M4710" t="s">
        <v>375</v>
      </c>
      <c r="N4710" s="2">
        <v>40258</v>
      </c>
      <c r="O4710" s="2">
        <v>40259</v>
      </c>
      <c r="P4710">
        <v>10</v>
      </c>
      <c r="Q4710" s="1">
        <v>0.03</v>
      </c>
      <c r="R4710">
        <v>420.98</v>
      </c>
      <c r="S4710">
        <v>19.989999999999998</v>
      </c>
      <c r="T4710">
        <f t="shared" si="73"/>
        <v>4209.8</v>
      </c>
    </row>
    <row r="4711" spans="1:20" x14ac:dyDescent="0.25">
      <c r="A4711">
        <v>4710</v>
      </c>
      <c r="B4711">
        <v>86797</v>
      </c>
      <c r="C4711" t="s">
        <v>621</v>
      </c>
      <c r="D4711" t="s">
        <v>20</v>
      </c>
      <c r="E4711" t="s">
        <v>39</v>
      </c>
      <c r="F4711" t="s">
        <v>47</v>
      </c>
      <c r="G4711" t="s">
        <v>93</v>
      </c>
      <c r="H4711" t="s">
        <v>61</v>
      </c>
      <c r="I4711" t="s">
        <v>28</v>
      </c>
      <c r="J4711" t="s">
        <v>64</v>
      </c>
      <c r="K4711" t="s">
        <v>71</v>
      </c>
      <c r="L4711" t="s">
        <v>192</v>
      </c>
      <c r="M4711" t="s">
        <v>160</v>
      </c>
      <c r="N4711" s="2">
        <v>40595</v>
      </c>
      <c r="O4711" s="2">
        <v>40596</v>
      </c>
      <c r="P4711">
        <v>3</v>
      </c>
      <c r="Q4711" s="1">
        <v>0.05</v>
      </c>
      <c r="R4711">
        <v>2.88</v>
      </c>
      <c r="S4711">
        <v>0.5</v>
      </c>
      <c r="T4711">
        <f t="shared" si="73"/>
        <v>8.64</v>
      </c>
    </row>
    <row r="4712" spans="1:20" x14ac:dyDescent="0.25">
      <c r="A4712">
        <v>4711</v>
      </c>
      <c r="B4712">
        <v>86495</v>
      </c>
      <c r="C4712" t="s">
        <v>1742</v>
      </c>
      <c r="D4712" t="s">
        <v>20</v>
      </c>
      <c r="E4712" t="s">
        <v>39</v>
      </c>
      <c r="F4712" t="s">
        <v>22</v>
      </c>
      <c r="G4712" t="s">
        <v>93</v>
      </c>
      <c r="H4712" t="s">
        <v>78</v>
      </c>
      <c r="I4712" t="s">
        <v>28</v>
      </c>
      <c r="J4712" t="s">
        <v>64</v>
      </c>
      <c r="K4712" t="s">
        <v>101</v>
      </c>
      <c r="L4712" t="s">
        <v>192</v>
      </c>
      <c r="M4712" t="s">
        <v>238</v>
      </c>
      <c r="N4712" s="2">
        <v>41020</v>
      </c>
      <c r="O4712" s="2">
        <v>41022</v>
      </c>
      <c r="P4712">
        <v>13</v>
      </c>
      <c r="Q4712" s="1">
        <v>0.1</v>
      </c>
      <c r="R4712">
        <v>15.57</v>
      </c>
      <c r="S4712">
        <v>1.39</v>
      </c>
      <c r="T4712">
        <f t="shared" si="73"/>
        <v>202.41</v>
      </c>
    </row>
    <row r="4713" spans="1:20" x14ac:dyDescent="0.25">
      <c r="A4713">
        <v>4712</v>
      </c>
      <c r="B4713">
        <v>86495</v>
      </c>
      <c r="C4713" t="s">
        <v>1742</v>
      </c>
      <c r="D4713" t="s">
        <v>20</v>
      </c>
      <c r="E4713" t="s">
        <v>187</v>
      </c>
      <c r="F4713" t="s">
        <v>22</v>
      </c>
      <c r="G4713" t="s">
        <v>93</v>
      </c>
      <c r="H4713" t="s">
        <v>219</v>
      </c>
      <c r="I4713" t="s">
        <v>28</v>
      </c>
      <c r="J4713" t="s">
        <v>64</v>
      </c>
      <c r="K4713" t="s">
        <v>98</v>
      </c>
      <c r="L4713" t="s">
        <v>192</v>
      </c>
      <c r="M4713" t="s">
        <v>398</v>
      </c>
      <c r="N4713" s="2">
        <v>41020</v>
      </c>
      <c r="O4713" s="2">
        <v>41021</v>
      </c>
      <c r="P4713">
        <v>3</v>
      </c>
      <c r="Q4713" s="1">
        <v>0.01</v>
      </c>
      <c r="R4713">
        <v>19.98</v>
      </c>
      <c r="S4713">
        <v>10.49</v>
      </c>
      <c r="T4713">
        <f t="shared" si="73"/>
        <v>59.94</v>
      </c>
    </row>
    <row r="4714" spans="1:20" x14ac:dyDescent="0.25">
      <c r="A4714">
        <v>4713</v>
      </c>
      <c r="B4714">
        <v>90953</v>
      </c>
      <c r="C4714" t="s">
        <v>1195</v>
      </c>
      <c r="D4714" t="s">
        <v>20</v>
      </c>
      <c r="E4714" t="s">
        <v>39</v>
      </c>
      <c r="F4714" t="s">
        <v>31</v>
      </c>
      <c r="G4714" t="s">
        <v>48</v>
      </c>
      <c r="H4714" t="s">
        <v>54</v>
      </c>
      <c r="I4714" t="s">
        <v>28</v>
      </c>
      <c r="J4714" t="s">
        <v>64</v>
      </c>
      <c r="K4714" t="s">
        <v>181</v>
      </c>
      <c r="L4714" t="s">
        <v>192</v>
      </c>
      <c r="M4714" t="s">
        <v>35</v>
      </c>
      <c r="N4714" s="2">
        <v>40936</v>
      </c>
      <c r="O4714" s="2">
        <v>40940</v>
      </c>
      <c r="P4714">
        <v>5</v>
      </c>
      <c r="Q4714" s="1">
        <v>0.05</v>
      </c>
      <c r="R4714">
        <v>11.34</v>
      </c>
      <c r="S4714">
        <v>11.25</v>
      </c>
      <c r="T4714">
        <f t="shared" si="73"/>
        <v>56.7</v>
      </c>
    </row>
    <row r="4715" spans="1:20" x14ac:dyDescent="0.25">
      <c r="A4715">
        <v>4714</v>
      </c>
      <c r="B4715">
        <v>90953</v>
      </c>
      <c r="C4715" t="s">
        <v>835</v>
      </c>
      <c r="D4715" t="s">
        <v>578</v>
      </c>
      <c r="E4715" t="s">
        <v>21</v>
      </c>
      <c r="F4715" t="s">
        <v>31</v>
      </c>
      <c r="G4715" t="s">
        <v>48</v>
      </c>
      <c r="H4715" t="s">
        <v>206</v>
      </c>
      <c r="I4715" t="s">
        <v>28</v>
      </c>
      <c r="J4715" t="s">
        <v>64</v>
      </c>
      <c r="K4715" t="s">
        <v>210</v>
      </c>
      <c r="L4715" t="s">
        <v>283</v>
      </c>
      <c r="M4715" t="s">
        <v>178</v>
      </c>
      <c r="N4715" s="2">
        <v>40936</v>
      </c>
      <c r="O4715" s="2">
        <v>40940</v>
      </c>
      <c r="P4715">
        <v>11</v>
      </c>
      <c r="Q4715" s="1">
        <v>0.08</v>
      </c>
      <c r="R4715">
        <v>297.64</v>
      </c>
      <c r="S4715">
        <v>14.7</v>
      </c>
      <c r="T4715">
        <f t="shared" si="73"/>
        <v>3274.04</v>
      </c>
    </row>
    <row r="4716" spans="1:20" x14ac:dyDescent="0.25">
      <c r="A4716">
        <v>4715</v>
      </c>
      <c r="B4716">
        <v>88991</v>
      </c>
      <c r="C4716" t="s">
        <v>2090</v>
      </c>
      <c r="D4716" t="s">
        <v>20</v>
      </c>
      <c r="E4716" t="s">
        <v>21</v>
      </c>
      <c r="F4716" t="s">
        <v>47</v>
      </c>
      <c r="G4716" t="s">
        <v>93</v>
      </c>
      <c r="H4716" t="s">
        <v>203</v>
      </c>
      <c r="I4716" t="s">
        <v>28</v>
      </c>
      <c r="J4716" t="s">
        <v>64</v>
      </c>
      <c r="K4716" t="s">
        <v>210</v>
      </c>
      <c r="L4716" t="s">
        <v>192</v>
      </c>
      <c r="M4716" t="s">
        <v>111</v>
      </c>
      <c r="N4716" s="2">
        <v>41080</v>
      </c>
      <c r="O4716" s="2">
        <v>41082</v>
      </c>
      <c r="P4716">
        <v>11</v>
      </c>
      <c r="Q4716" s="1">
        <v>0</v>
      </c>
      <c r="R4716">
        <v>205.99</v>
      </c>
      <c r="S4716">
        <v>5.26</v>
      </c>
      <c r="T4716">
        <f t="shared" si="73"/>
        <v>2265.8900000000003</v>
      </c>
    </row>
    <row r="4717" spans="1:20" x14ac:dyDescent="0.25">
      <c r="A4717">
        <v>4716</v>
      </c>
      <c r="B4717">
        <v>86255</v>
      </c>
      <c r="C4717" t="s">
        <v>942</v>
      </c>
      <c r="D4717" t="s">
        <v>20</v>
      </c>
      <c r="E4717" t="s">
        <v>39</v>
      </c>
      <c r="F4717" t="s">
        <v>22</v>
      </c>
      <c r="G4717" t="s">
        <v>32</v>
      </c>
      <c r="H4717" t="s">
        <v>61</v>
      </c>
      <c r="I4717" t="s">
        <v>28</v>
      </c>
      <c r="J4717" t="s">
        <v>64</v>
      </c>
      <c r="K4717" t="s">
        <v>62</v>
      </c>
      <c r="L4717" t="s">
        <v>192</v>
      </c>
      <c r="M4717" t="s">
        <v>499</v>
      </c>
      <c r="N4717" s="2">
        <v>41353</v>
      </c>
      <c r="O4717" s="2">
        <v>41355</v>
      </c>
      <c r="P4717">
        <v>8</v>
      </c>
      <c r="Q4717" s="1">
        <v>0.02</v>
      </c>
      <c r="R4717">
        <v>3.98</v>
      </c>
      <c r="S4717">
        <v>5.26</v>
      </c>
      <c r="T4717">
        <f t="shared" si="73"/>
        <v>31.84</v>
      </c>
    </row>
    <row r="4718" spans="1:20" x14ac:dyDescent="0.25">
      <c r="A4718">
        <v>4717</v>
      </c>
      <c r="B4718">
        <v>90469</v>
      </c>
      <c r="C4718" t="s">
        <v>425</v>
      </c>
      <c r="D4718" t="s">
        <v>20</v>
      </c>
      <c r="E4718" t="s">
        <v>39</v>
      </c>
      <c r="F4718" t="s">
        <v>31</v>
      </c>
      <c r="G4718" t="s">
        <v>93</v>
      </c>
      <c r="H4718" t="s">
        <v>61</v>
      </c>
      <c r="I4718" t="s">
        <v>28</v>
      </c>
      <c r="J4718" t="s">
        <v>64</v>
      </c>
      <c r="K4718" t="s">
        <v>58</v>
      </c>
      <c r="L4718" t="s">
        <v>192</v>
      </c>
      <c r="M4718" t="s">
        <v>102</v>
      </c>
      <c r="N4718" s="2">
        <v>40472</v>
      </c>
      <c r="O4718" s="2">
        <v>40473</v>
      </c>
      <c r="P4718">
        <v>22</v>
      </c>
      <c r="Q4718" s="1">
        <v>0.02</v>
      </c>
      <c r="R4718">
        <v>419.19</v>
      </c>
      <c r="S4718">
        <v>19.989999999999998</v>
      </c>
      <c r="T4718">
        <f t="shared" si="73"/>
        <v>9222.18</v>
      </c>
    </row>
    <row r="4719" spans="1:20" x14ac:dyDescent="0.25">
      <c r="A4719">
        <v>4718</v>
      </c>
      <c r="B4719">
        <v>86792</v>
      </c>
      <c r="C4719" t="s">
        <v>286</v>
      </c>
      <c r="D4719" t="s">
        <v>20</v>
      </c>
      <c r="E4719" t="s">
        <v>39</v>
      </c>
      <c r="F4719" t="s">
        <v>47</v>
      </c>
      <c r="G4719" t="s">
        <v>23</v>
      </c>
      <c r="H4719" t="s">
        <v>94</v>
      </c>
      <c r="I4719" t="s">
        <v>28</v>
      </c>
      <c r="J4719" t="s">
        <v>64</v>
      </c>
      <c r="K4719" t="s">
        <v>62</v>
      </c>
      <c r="L4719" t="s">
        <v>192</v>
      </c>
      <c r="M4719" t="s">
        <v>51</v>
      </c>
      <c r="N4719" s="2">
        <v>40425</v>
      </c>
      <c r="O4719" s="2">
        <v>40425</v>
      </c>
      <c r="P4719">
        <v>4</v>
      </c>
      <c r="Q4719" s="1">
        <v>0.08</v>
      </c>
      <c r="R4719">
        <v>5.4</v>
      </c>
      <c r="S4719">
        <v>7.78</v>
      </c>
      <c r="T4719">
        <f t="shared" si="73"/>
        <v>21.6</v>
      </c>
    </row>
    <row r="4720" spans="1:20" x14ac:dyDescent="0.25">
      <c r="A4720">
        <v>4719</v>
      </c>
      <c r="B4720">
        <v>86792</v>
      </c>
      <c r="C4720" t="s">
        <v>286</v>
      </c>
      <c r="D4720" t="s">
        <v>38</v>
      </c>
      <c r="E4720" t="s">
        <v>21</v>
      </c>
      <c r="F4720" t="s">
        <v>47</v>
      </c>
      <c r="G4720" t="s">
        <v>23</v>
      </c>
      <c r="H4720" t="s">
        <v>203</v>
      </c>
      <c r="I4720" t="s">
        <v>28</v>
      </c>
      <c r="J4720" t="s">
        <v>64</v>
      </c>
      <c r="K4720" t="s">
        <v>25</v>
      </c>
      <c r="L4720" t="s">
        <v>26</v>
      </c>
      <c r="M4720" t="s">
        <v>117</v>
      </c>
      <c r="N4720" s="2">
        <v>40425</v>
      </c>
      <c r="O4720" s="2">
        <v>40428</v>
      </c>
      <c r="P4720">
        <v>5</v>
      </c>
      <c r="Q4720" s="1">
        <v>0.09</v>
      </c>
      <c r="R4720">
        <v>8.4600000000000009</v>
      </c>
      <c r="S4720">
        <v>8.99</v>
      </c>
      <c r="T4720">
        <f t="shared" si="73"/>
        <v>42.300000000000004</v>
      </c>
    </row>
    <row r="4721" spans="1:20" x14ac:dyDescent="0.25">
      <c r="A4721">
        <v>4720</v>
      </c>
      <c r="B4721">
        <v>86792</v>
      </c>
      <c r="C4721" t="s">
        <v>286</v>
      </c>
      <c r="D4721" t="s">
        <v>20</v>
      </c>
      <c r="E4721" t="s">
        <v>187</v>
      </c>
      <c r="F4721" t="s">
        <v>47</v>
      </c>
      <c r="G4721" t="s">
        <v>23</v>
      </c>
      <c r="H4721" t="s">
        <v>188</v>
      </c>
      <c r="I4721" t="s">
        <v>28</v>
      </c>
      <c r="J4721" t="s">
        <v>64</v>
      </c>
      <c r="K4721" t="s">
        <v>282</v>
      </c>
      <c r="L4721" t="s">
        <v>26</v>
      </c>
      <c r="M4721" t="s">
        <v>117</v>
      </c>
      <c r="N4721" s="2">
        <v>40425</v>
      </c>
      <c r="O4721" s="2">
        <v>40426</v>
      </c>
      <c r="P4721">
        <v>10</v>
      </c>
      <c r="Q4721" s="1">
        <v>0.21</v>
      </c>
      <c r="R4721">
        <v>14.98</v>
      </c>
      <c r="S4721">
        <v>8.99</v>
      </c>
      <c r="T4721">
        <f t="shared" si="73"/>
        <v>149.80000000000001</v>
      </c>
    </row>
    <row r="4722" spans="1:20" x14ac:dyDescent="0.25">
      <c r="A4722">
        <v>4721</v>
      </c>
      <c r="B4722">
        <v>86792</v>
      </c>
      <c r="C4722" t="s">
        <v>286</v>
      </c>
      <c r="D4722" t="s">
        <v>20</v>
      </c>
      <c r="E4722" t="s">
        <v>21</v>
      </c>
      <c r="F4722" t="s">
        <v>47</v>
      </c>
      <c r="G4722" t="s">
        <v>23</v>
      </c>
      <c r="H4722" t="s">
        <v>24</v>
      </c>
      <c r="I4722" t="s">
        <v>28</v>
      </c>
      <c r="J4722" t="s">
        <v>64</v>
      </c>
      <c r="K4722" t="s">
        <v>204</v>
      </c>
      <c r="L4722" t="s">
        <v>192</v>
      </c>
      <c r="M4722" t="s">
        <v>167</v>
      </c>
      <c r="N4722" s="2">
        <v>40425</v>
      </c>
      <c r="O4722" s="2">
        <v>40426</v>
      </c>
      <c r="P4722">
        <v>22</v>
      </c>
      <c r="Q4722" s="1">
        <v>0.04</v>
      </c>
      <c r="R4722">
        <v>155.99</v>
      </c>
      <c r="S4722">
        <v>8.08</v>
      </c>
      <c r="T4722">
        <f t="shared" si="73"/>
        <v>3431.78</v>
      </c>
    </row>
    <row r="4723" spans="1:20" x14ac:dyDescent="0.25">
      <c r="A4723">
        <v>4722</v>
      </c>
      <c r="B4723">
        <v>90003</v>
      </c>
      <c r="C4723" t="s">
        <v>153</v>
      </c>
      <c r="D4723" t="s">
        <v>20</v>
      </c>
      <c r="E4723" t="s">
        <v>39</v>
      </c>
      <c r="F4723" t="s">
        <v>22</v>
      </c>
      <c r="G4723" t="s">
        <v>93</v>
      </c>
      <c r="H4723" t="s">
        <v>89</v>
      </c>
      <c r="I4723" t="s">
        <v>28</v>
      </c>
      <c r="J4723" t="s">
        <v>64</v>
      </c>
      <c r="K4723" t="s">
        <v>154</v>
      </c>
      <c r="L4723" t="s">
        <v>44</v>
      </c>
      <c r="M4723" t="s">
        <v>86</v>
      </c>
      <c r="N4723" s="2">
        <v>40481</v>
      </c>
      <c r="O4723" s="2">
        <v>40481</v>
      </c>
      <c r="P4723">
        <v>11</v>
      </c>
      <c r="Q4723" s="1">
        <v>0.1</v>
      </c>
      <c r="R4723">
        <v>1.6</v>
      </c>
      <c r="S4723">
        <v>1.29</v>
      </c>
      <c r="T4723">
        <f t="shared" si="73"/>
        <v>17.600000000000001</v>
      </c>
    </row>
    <row r="4724" spans="1:20" x14ac:dyDescent="0.25">
      <c r="A4724">
        <v>4723</v>
      </c>
      <c r="B4724">
        <v>86753</v>
      </c>
      <c r="C4724" t="s">
        <v>404</v>
      </c>
      <c r="D4724" t="s">
        <v>20</v>
      </c>
      <c r="E4724" t="s">
        <v>21</v>
      </c>
      <c r="F4724" t="s">
        <v>22</v>
      </c>
      <c r="G4724" t="s">
        <v>41</v>
      </c>
      <c r="H4724" t="s">
        <v>206</v>
      </c>
      <c r="I4724" t="s">
        <v>28</v>
      </c>
      <c r="J4724" t="s">
        <v>64</v>
      </c>
      <c r="K4724" t="s">
        <v>1254</v>
      </c>
      <c r="L4724" t="s">
        <v>746</v>
      </c>
      <c r="M4724" t="s">
        <v>96</v>
      </c>
      <c r="N4724" s="2">
        <v>40369</v>
      </c>
      <c r="O4724" s="2">
        <v>40370</v>
      </c>
      <c r="P4724">
        <v>11</v>
      </c>
      <c r="Q4724" s="1">
        <v>0.1</v>
      </c>
      <c r="R4724">
        <v>599.99</v>
      </c>
      <c r="S4724">
        <v>24.49</v>
      </c>
      <c r="T4724">
        <f t="shared" si="73"/>
        <v>6599.89</v>
      </c>
    </row>
    <row r="4725" spans="1:20" x14ac:dyDescent="0.25">
      <c r="A4725">
        <v>4724</v>
      </c>
      <c r="B4725">
        <v>86753</v>
      </c>
      <c r="C4725" t="s">
        <v>404</v>
      </c>
      <c r="D4725" t="s">
        <v>20</v>
      </c>
      <c r="E4725" t="s">
        <v>39</v>
      </c>
      <c r="F4725" t="s">
        <v>22</v>
      </c>
      <c r="G4725" t="s">
        <v>41</v>
      </c>
      <c r="H4725" t="s">
        <v>78</v>
      </c>
      <c r="I4725" t="s">
        <v>28</v>
      </c>
      <c r="J4725" t="s">
        <v>64</v>
      </c>
      <c r="K4725" t="s">
        <v>98</v>
      </c>
      <c r="L4725" t="s">
        <v>44</v>
      </c>
      <c r="M4725" t="s">
        <v>80</v>
      </c>
      <c r="N4725" s="2">
        <v>40369</v>
      </c>
      <c r="O4725" s="2">
        <v>40371</v>
      </c>
      <c r="P4725">
        <v>10</v>
      </c>
      <c r="Q4725" s="1">
        <v>0.06</v>
      </c>
      <c r="R4725">
        <v>2.78</v>
      </c>
      <c r="S4725">
        <v>1.25</v>
      </c>
      <c r="T4725">
        <f t="shared" si="73"/>
        <v>27.799999999999997</v>
      </c>
    </row>
    <row r="4726" spans="1:20" x14ac:dyDescent="0.25">
      <c r="A4726">
        <v>4725</v>
      </c>
      <c r="B4726">
        <v>88350</v>
      </c>
      <c r="C4726" t="s">
        <v>736</v>
      </c>
      <c r="D4726" t="s">
        <v>20</v>
      </c>
      <c r="E4726" t="s">
        <v>39</v>
      </c>
      <c r="F4726" t="s">
        <v>31</v>
      </c>
      <c r="G4726" t="s">
        <v>41</v>
      </c>
      <c r="H4726" t="s">
        <v>49</v>
      </c>
      <c r="I4726" t="s">
        <v>28</v>
      </c>
      <c r="J4726" t="s">
        <v>64</v>
      </c>
      <c r="K4726" t="s">
        <v>165</v>
      </c>
      <c r="L4726" t="s">
        <v>192</v>
      </c>
      <c r="M4726" t="s">
        <v>296</v>
      </c>
      <c r="N4726" s="2">
        <v>40874</v>
      </c>
      <c r="O4726" s="2">
        <v>40876</v>
      </c>
      <c r="P4726">
        <v>8</v>
      </c>
      <c r="Q4726" s="1">
        <v>0.02</v>
      </c>
      <c r="R4726">
        <v>6.48</v>
      </c>
      <c r="S4726">
        <v>7.37</v>
      </c>
      <c r="T4726">
        <f t="shared" si="73"/>
        <v>51.84</v>
      </c>
    </row>
    <row r="4727" spans="1:20" x14ac:dyDescent="0.25">
      <c r="A4727">
        <v>4726</v>
      </c>
      <c r="B4727">
        <v>89887</v>
      </c>
      <c r="C4727" t="s">
        <v>602</v>
      </c>
      <c r="D4727" t="s">
        <v>20</v>
      </c>
      <c r="E4727" t="s">
        <v>39</v>
      </c>
      <c r="F4727" t="s">
        <v>47</v>
      </c>
      <c r="G4727" t="s">
        <v>23</v>
      </c>
      <c r="H4727" t="s">
        <v>89</v>
      </c>
      <c r="I4727" t="s">
        <v>28</v>
      </c>
      <c r="J4727" t="s">
        <v>64</v>
      </c>
      <c r="K4727" t="s">
        <v>50</v>
      </c>
      <c r="L4727" t="s">
        <v>192</v>
      </c>
      <c r="M4727" t="s">
        <v>114</v>
      </c>
      <c r="N4727" s="2">
        <v>40848</v>
      </c>
      <c r="O4727" s="2">
        <v>40848</v>
      </c>
      <c r="P4727">
        <v>31</v>
      </c>
      <c r="Q4727" s="1">
        <v>0</v>
      </c>
      <c r="R4727">
        <v>5.98</v>
      </c>
      <c r="S4727">
        <v>10.39</v>
      </c>
      <c r="T4727">
        <f t="shared" si="73"/>
        <v>185.38000000000002</v>
      </c>
    </row>
    <row r="4728" spans="1:20" x14ac:dyDescent="0.25">
      <c r="A4728">
        <v>4727</v>
      </c>
      <c r="B4728">
        <v>87803</v>
      </c>
      <c r="C4728" t="s">
        <v>405</v>
      </c>
      <c r="D4728" t="s">
        <v>20</v>
      </c>
      <c r="E4728" t="s">
        <v>39</v>
      </c>
      <c r="F4728" t="s">
        <v>22</v>
      </c>
      <c r="G4728" t="s">
        <v>93</v>
      </c>
      <c r="H4728" t="s">
        <v>61</v>
      </c>
      <c r="I4728" t="s">
        <v>28</v>
      </c>
      <c r="J4728" t="s">
        <v>64</v>
      </c>
      <c r="K4728" t="s">
        <v>163</v>
      </c>
      <c r="L4728" t="s">
        <v>192</v>
      </c>
      <c r="M4728" t="s">
        <v>326</v>
      </c>
      <c r="N4728" s="2">
        <v>41546</v>
      </c>
      <c r="O4728" s="2">
        <v>41548</v>
      </c>
      <c r="P4728">
        <v>15</v>
      </c>
      <c r="Q4728" s="1">
        <v>0.06</v>
      </c>
      <c r="R4728">
        <v>40.98</v>
      </c>
      <c r="S4728">
        <v>7.47</v>
      </c>
      <c r="T4728">
        <f t="shared" si="73"/>
        <v>614.69999999999993</v>
      </c>
    </row>
    <row r="4729" spans="1:20" x14ac:dyDescent="0.25">
      <c r="A4729">
        <v>4728</v>
      </c>
      <c r="B4729">
        <v>88335</v>
      </c>
      <c r="C4729" t="s">
        <v>947</v>
      </c>
      <c r="D4729" t="s">
        <v>20</v>
      </c>
      <c r="E4729" t="s">
        <v>39</v>
      </c>
      <c r="F4729" t="s">
        <v>47</v>
      </c>
      <c r="G4729" t="s">
        <v>41</v>
      </c>
      <c r="H4729" t="s">
        <v>42</v>
      </c>
      <c r="I4729" t="s">
        <v>28</v>
      </c>
      <c r="J4729" t="s">
        <v>64</v>
      </c>
      <c r="K4729" t="s">
        <v>248</v>
      </c>
      <c r="L4729" t="s">
        <v>192</v>
      </c>
      <c r="M4729" t="s">
        <v>51</v>
      </c>
      <c r="N4729" s="2">
        <v>41265</v>
      </c>
      <c r="O4729" s="2">
        <v>41265</v>
      </c>
      <c r="P4729">
        <v>9</v>
      </c>
      <c r="Q4729" s="1">
        <v>0.05</v>
      </c>
      <c r="R4729">
        <v>3.98</v>
      </c>
      <c r="S4729">
        <v>5.26</v>
      </c>
      <c r="T4729">
        <f t="shared" si="73"/>
        <v>35.82</v>
      </c>
    </row>
    <row r="4730" spans="1:20" x14ac:dyDescent="0.25">
      <c r="A4730">
        <v>4729</v>
      </c>
      <c r="B4730">
        <v>91150</v>
      </c>
      <c r="C4730" t="s">
        <v>1241</v>
      </c>
      <c r="D4730" t="s">
        <v>20</v>
      </c>
      <c r="E4730" t="s">
        <v>39</v>
      </c>
      <c r="F4730" t="s">
        <v>31</v>
      </c>
      <c r="G4730" t="s">
        <v>93</v>
      </c>
      <c r="H4730" t="s">
        <v>89</v>
      </c>
      <c r="I4730" t="s">
        <v>28</v>
      </c>
      <c r="J4730" t="s">
        <v>64</v>
      </c>
      <c r="K4730" t="s">
        <v>184</v>
      </c>
      <c r="L4730" t="s">
        <v>44</v>
      </c>
      <c r="M4730" t="s">
        <v>69</v>
      </c>
      <c r="N4730" s="2">
        <v>41351</v>
      </c>
      <c r="O4730" s="2">
        <v>41351</v>
      </c>
      <c r="P4730">
        <v>1</v>
      </c>
      <c r="Q4730" s="1">
        <v>0.1</v>
      </c>
      <c r="R4730">
        <v>8.9499999999999993</v>
      </c>
      <c r="S4730">
        <v>2.0099999999999998</v>
      </c>
      <c r="T4730">
        <f t="shared" si="73"/>
        <v>8.9499999999999993</v>
      </c>
    </row>
    <row r="4731" spans="1:20" x14ac:dyDescent="0.25">
      <c r="A4731">
        <v>4730</v>
      </c>
      <c r="B4731">
        <v>90874</v>
      </c>
      <c r="C4731" t="s">
        <v>950</v>
      </c>
      <c r="D4731" t="s">
        <v>20</v>
      </c>
      <c r="E4731" t="s">
        <v>21</v>
      </c>
      <c r="F4731" t="s">
        <v>22</v>
      </c>
      <c r="G4731" t="s">
        <v>93</v>
      </c>
      <c r="H4731" t="s">
        <v>24</v>
      </c>
      <c r="I4731" t="s">
        <v>28</v>
      </c>
      <c r="J4731" t="s">
        <v>64</v>
      </c>
      <c r="K4731" t="s">
        <v>1138</v>
      </c>
      <c r="L4731" t="s">
        <v>192</v>
      </c>
      <c r="M4731" t="s">
        <v>150</v>
      </c>
      <c r="N4731" s="2">
        <v>41627</v>
      </c>
      <c r="O4731" s="2">
        <v>41628</v>
      </c>
      <c r="P4731">
        <v>16</v>
      </c>
      <c r="Q4731" s="1">
        <v>0.02</v>
      </c>
      <c r="R4731">
        <v>65.989999999999995</v>
      </c>
      <c r="S4731">
        <v>4.99</v>
      </c>
      <c r="T4731">
        <f t="shared" si="73"/>
        <v>1055.8399999999999</v>
      </c>
    </row>
    <row r="4732" spans="1:20" x14ac:dyDescent="0.25">
      <c r="A4732">
        <v>4731</v>
      </c>
      <c r="B4732">
        <v>91278</v>
      </c>
      <c r="C4732" t="s">
        <v>1009</v>
      </c>
      <c r="D4732" t="s">
        <v>20</v>
      </c>
      <c r="E4732" t="s">
        <v>39</v>
      </c>
      <c r="F4732" t="s">
        <v>22</v>
      </c>
      <c r="G4732" t="s">
        <v>93</v>
      </c>
      <c r="H4732" t="s">
        <v>61</v>
      </c>
      <c r="I4732" t="s">
        <v>28</v>
      </c>
      <c r="J4732" t="s">
        <v>64</v>
      </c>
      <c r="K4732" t="s">
        <v>98</v>
      </c>
      <c r="L4732" t="s">
        <v>192</v>
      </c>
      <c r="M4732" t="s">
        <v>86</v>
      </c>
      <c r="N4732" s="2">
        <v>40773</v>
      </c>
      <c r="O4732" s="2">
        <v>40775</v>
      </c>
      <c r="P4732">
        <v>9</v>
      </c>
      <c r="Q4732" s="1">
        <v>0.06</v>
      </c>
      <c r="R4732">
        <v>20.27</v>
      </c>
      <c r="S4732">
        <v>3.99</v>
      </c>
      <c r="T4732">
        <f t="shared" si="73"/>
        <v>182.43</v>
      </c>
    </row>
    <row r="4733" spans="1:20" x14ac:dyDescent="0.25">
      <c r="A4733">
        <v>4732</v>
      </c>
      <c r="B4733">
        <v>91278</v>
      </c>
      <c r="C4733" t="s">
        <v>1009</v>
      </c>
      <c r="D4733" t="s">
        <v>20</v>
      </c>
      <c r="E4733" t="s">
        <v>39</v>
      </c>
      <c r="F4733" t="s">
        <v>22</v>
      </c>
      <c r="G4733" t="s">
        <v>93</v>
      </c>
      <c r="H4733" t="s">
        <v>94</v>
      </c>
      <c r="I4733" t="s">
        <v>28</v>
      </c>
      <c r="J4733" t="s">
        <v>64</v>
      </c>
      <c r="K4733" t="s">
        <v>189</v>
      </c>
      <c r="L4733" t="s">
        <v>44</v>
      </c>
      <c r="M4733" t="s">
        <v>86</v>
      </c>
      <c r="N4733" s="2">
        <v>40773</v>
      </c>
      <c r="O4733" s="2">
        <v>40774</v>
      </c>
      <c r="P4733">
        <v>3</v>
      </c>
      <c r="Q4733" s="1">
        <v>0.09</v>
      </c>
      <c r="R4733">
        <v>9.93</v>
      </c>
      <c r="S4733">
        <v>1.0900000000000001</v>
      </c>
      <c r="T4733">
        <f t="shared" si="73"/>
        <v>29.79</v>
      </c>
    </row>
    <row r="4734" spans="1:20" x14ac:dyDescent="0.25">
      <c r="A4734">
        <v>4733</v>
      </c>
      <c r="B4734">
        <v>88548</v>
      </c>
      <c r="C4734" t="s">
        <v>1443</v>
      </c>
      <c r="D4734" t="s">
        <v>20</v>
      </c>
      <c r="E4734" t="s">
        <v>187</v>
      </c>
      <c r="F4734" t="s">
        <v>47</v>
      </c>
      <c r="G4734" t="s">
        <v>41</v>
      </c>
      <c r="H4734" t="s">
        <v>217</v>
      </c>
      <c r="I4734" t="s">
        <v>28</v>
      </c>
      <c r="J4734" t="s">
        <v>72</v>
      </c>
      <c r="K4734" t="s">
        <v>291</v>
      </c>
      <c r="L4734" t="s">
        <v>26</v>
      </c>
      <c r="M4734" t="s">
        <v>51</v>
      </c>
      <c r="N4734" s="2">
        <v>40450</v>
      </c>
      <c r="O4734" s="2">
        <v>40453</v>
      </c>
      <c r="P4734">
        <v>1</v>
      </c>
      <c r="Q4734" s="1">
        <v>0.01</v>
      </c>
      <c r="R4734">
        <v>99.23</v>
      </c>
      <c r="S4734">
        <v>8.99</v>
      </c>
      <c r="T4734">
        <f t="shared" si="73"/>
        <v>99.23</v>
      </c>
    </row>
    <row r="4735" spans="1:20" x14ac:dyDescent="0.25">
      <c r="A4735">
        <v>4734</v>
      </c>
      <c r="B4735">
        <v>87577</v>
      </c>
      <c r="C4735" t="s">
        <v>346</v>
      </c>
      <c r="D4735" t="s">
        <v>20</v>
      </c>
      <c r="E4735" t="s">
        <v>39</v>
      </c>
      <c r="F4735" t="s">
        <v>40</v>
      </c>
      <c r="G4735" t="s">
        <v>32</v>
      </c>
      <c r="H4735" t="s">
        <v>61</v>
      </c>
      <c r="I4735" t="s">
        <v>28</v>
      </c>
      <c r="J4735" t="s">
        <v>72</v>
      </c>
      <c r="K4735" t="s">
        <v>113</v>
      </c>
      <c r="L4735" t="s">
        <v>192</v>
      </c>
      <c r="M4735" t="s">
        <v>59</v>
      </c>
      <c r="N4735" s="2">
        <v>41489</v>
      </c>
      <c r="O4735" s="2">
        <v>41490</v>
      </c>
      <c r="P4735">
        <v>19</v>
      </c>
      <c r="Q4735" s="1">
        <v>7.0000000000000007E-2</v>
      </c>
      <c r="R4735">
        <v>7.68</v>
      </c>
      <c r="S4735">
        <v>6.16</v>
      </c>
      <c r="T4735">
        <f t="shared" si="73"/>
        <v>145.91999999999999</v>
      </c>
    </row>
    <row r="4736" spans="1:20" x14ac:dyDescent="0.25">
      <c r="A4736">
        <v>4735</v>
      </c>
      <c r="B4736">
        <v>88843</v>
      </c>
      <c r="C4736" t="s">
        <v>722</v>
      </c>
      <c r="D4736" t="s">
        <v>38</v>
      </c>
      <c r="E4736" t="s">
        <v>21</v>
      </c>
      <c r="F4736" t="s">
        <v>31</v>
      </c>
      <c r="G4736" t="s">
        <v>93</v>
      </c>
      <c r="H4736" t="s">
        <v>33</v>
      </c>
      <c r="I4736" t="s">
        <v>28</v>
      </c>
      <c r="J4736" t="s">
        <v>72</v>
      </c>
      <c r="K4736" t="s">
        <v>210</v>
      </c>
      <c r="L4736" t="s">
        <v>26</v>
      </c>
      <c r="M4736" t="s">
        <v>375</v>
      </c>
      <c r="N4736" s="2">
        <v>40776</v>
      </c>
      <c r="O4736" s="2">
        <v>40778</v>
      </c>
      <c r="P4736">
        <v>20</v>
      </c>
      <c r="Q4736" s="1">
        <v>0.06</v>
      </c>
      <c r="R4736">
        <v>55.99</v>
      </c>
      <c r="S4736">
        <v>1.25</v>
      </c>
      <c r="T4736">
        <f t="shared" si="73"/>
        <v>1119.8</v>
      </c>
    </row>
    <row r="4737" spans="1:20" x14ac:dyDescent="0.25">
      <c r="A4737">
        <v>4736</v>
      </c>
      <c r="B4737">
        <v>91351</v>
      </c>
      <c r="C4737" t="s">
        <v>1715</v>
      </c>
      <c r="D4737" t="s">
        <v>20</v>
      </c>
      <c r="E4737" t="s">
        <v>39</v>
      </c>
      <c r="F4737" t="s">
        <v>22</v>
      </c>
      <c r="G4737" t="s">
        <v>32</v>
      </c>
      <c r="H4737" t="s">
        <v>94</v>
      </c>
      <c r="I4737" t="s">
        <v>28</v>
      </c>
      <c r="J4737" t="s">
        <v>72</v>
      </c>
      <c r="K4737" t="s">
        <v>289</v>
      </c>
      <c r="L4737" t="s">
        <v>44</v>
      </c>
      <c r="M4737" t="s">
        <v>331</v>
      </c>
      <c r="N4737" s="2">
        <v>40700</v>
      </c>
      <c r="O4737" s="2">
        <v>40702</v>
      </c>
      <c r="P4737">
        <v>16</v>
      </c>
      <c r="Q4737" s="1">
        <v>0.01</v>
      </c>
      <c r="R4737">
        <v>8.34</v>
      </c>
      <c r="S4737">
        <v>1.43</v>
      </c>
      <c r="T4737">
        <f t="shared" si="73"/>
        <v>133.44</v>
      </c>
    </row>
    <row r="4738" spans="1:20" x14ac:dyDescent="0.25">
      <c r="A4738">
        <v>4737</v>
      </c>
      <c r="B4738">
        <v>87319</v>
      </c>
      <c r="C4738" t="s">
        <v>362</v>
      </c>
      <c r="D4738" t="s">
        <v>20</v>
      </c>
      <c r="E4738" t="s">
        <v>21</v>
      </c>
      <c r="F4738" t="s">
        <v>22</v>
      </c>
      <c r="G4738" t="s">
        <v>48</v>
      </c>
      <c r="H4738" t="s">
        <v>24</v>
      </c>
      <c r="I4738" t="s">
        <v>28</v>
      </c>
      <c r="J4738" t="s">
        <v>56</v>
      </c>
      <c r="K4738" t="s">
        <v>201</v>
      </c>
      <c r="L4738" t="s">
        <v>192</v>
      </c>
      <c r="M4738" t="s">
        <v>444</v>
      </c>
      <c r="N4738" s="2">
        <v>40971</v>
      </c>
      <c r="O4738" s="2">
        <v>40976</v>
      </c>
      <c r="P4738">
        <v>2</v>
      </c>
      <c r="Q4738" s="1">
        <v>0.03</v>
      </c>
      <c r="R4738">
        <v>65.989999999999995</v>
      </c>
      <c r="S4738">
        <v>7.69</v>
      </c>
      <c r="T4738">
        <f t="shared" si="73"/>
        <v>131.97999999999999</v>
      </c>
    </row>
    <row r="4739" spans="1:20" x14ac:dyDescent="0.25">
      <c r="A4739">
        <v>4738</v>
      </c>
      <c r="B4739">
        <v>87700</v>
      </c>
      <c r="C4739" t="s">
        <v>2559</v>
      </c>
      <c r="D4739" t="s">
        <v>20</v>
      </c>
      <c r="E4739" t="s">
        <v>21</v>
      </c>
      <c r="F4739" t="s">
        <v>31</v>
      </c>
      <c r="G4739" t="s">
        <v>23</v>
      </c>
      <c r="H4739" t="s">
        <v>33</v>
      </c>
      <c r="I4739" t="s">
        <v>28</v>
      </c>
      <c r="J4739" t="s">
        <v>72</v>
      </c>
      <c r="K4739" t="s">
        <v>1254</v>
      </c>
      <c r="L4739" t="s">
        <v>706</v>
      </c>
      <c r="M4739" t="s">
        <v>141</v>
      </c>
      <c r="N4739" s="2">
        <v>40215</v>
      </c>
      <c r="O4739" s="2">
        <v>40217</v>
      </c>
      <c r="P4739">
        <v>1</v>
      </c>
      <c r="Q4739" s="1">
        <v>0.09</v>
      </c>
      <c r="R4739">
        <v>999.99</v>
      </c>
      <c r="S4739">
        <v>13.99</v>
      </c>
      <c r="T4739">
        <f t="shared" ref="T4739:T4802" si="74">R4739*P4739</f>
        <v>999.99</v>
      </c>
    </row>
    <row r="4740" spans="1:20" x14ac:dyDescent="0.25">
      <c r="A4740">
        <v>4739</v>
      </c>
      <c r="B4740">
        <v>91035</v>
      </c>
      <c r="C4740" t="s">
        <v>812</v>
      </c>
      <c r="D4740" t="s">
        <v>20</v>
      </c>
      <c r="E4740" t="s">
        <v>39</v>
      </c>
      <c r="F4740" t="s">
        <v>31</v>
      </c>
      <c r="G4740" t="s">
        <v>41</v>
      </c>
      <c r="H4740" t="s">
        <v>49</v>
      </c>
      <c r="I4740" t="s">
        <v>28</v>
      </c>
      <c r="J4740" t="s">
        <v>72</v>
      </c>
      <c r="K4740" t="s">
        <v>149</v>
      </c>
      <c r="L4740" t="s">
        <v>192</v>
      </c>
      <c r="M4740" t="s">
        <v>35</v>
      </c>
      <c r="N4740" s="2">
        <v>41635</v>
      </c>
      <c r="O4740" s="2">
        <v>41635</v>
      </c>
      <c r="P4740">
        <v>19</v>
      </c>
      <c r="Q4740" s="1">
        <v>0.02</v>
      </c>
      <c r="R4740">
        <v>4.37</v>
      </c>
      <c r="S4740">
        <v>5.15</v>
      </c>
      <c r="T4740">
        <f t="shared" si="74"/>
        <v>83.03</v>
      </c>
    </row>
    <row r="4741" spans="1:20" x14ac:dyDescent="0.25">
      <c r="A4741">
        <v>4740</v>
      </c>
      <c r="B4741">
        <v>91035</v>
      </c>
      <c r="C4741" t="s">
        <v>812</v>
      </c>
      <c r="D4741" t="s">
        <v>20</v>
      </c>
      <c r="E4741" t="s">
        <v>39</v>
      </c>
      <c r="F4741" t="s">
        <v>31</v>
      </c>
      <c r="G4741" t="s">
        <v>41</v>
      </c>
      <c r="H4741" t="s">
        <v>54</v>
      </c>
      <c r="I4741" t="s">
        <v>28</v>
      </c>
      <c r="J4741" t="s">
        <v>72</v>
      </c>
      <c r="K4741" t="s">
        <v>133</v>
      </c>
      <c r="L4741" t="s">
        <v>746</v>
      </c>
      <c r="M4741" t="s">
        <v>35</v>
      </c>
      <c r="N4741" s="2">
        <v>41635</v>
      </c>
      <c r="O4741" s="2">
        <v>41637</v>
      </c>
      <c r="P4741">
        <v>6</v>
      </c>
      <c r="Q4741" s="1">
        <v>0.08</v>
      </c>
      <c r="R4741">
        <v>3.48</v>
      </c>
      <c r="S4741">
        <v>49</v>
      </c>
      <c r="T4741">
        <f t="shared" si="74"/>
        <v>20.88</v>
      </c>
    </row>
    <row r="4742" spans="1:20" x14ac:dyDescent="0.25">
      <c r="A4742">
        <v>4741</v>
      </c>
      <c r="B4742">
        <v>91035</v>
      </c>
      <c r="C4742" t="s">
        <v>812</v>
      </c>
      <c r="D4742" t="s">
        <v>20</v>
      </c>
      <c r="E4742" t="s">
        <v>39</v>
      </c>
      <c r="F4742" t="s">
        <v>31</v>
      </c>
      <c r="G4742" t="s">
        <v>41</v>
      </c>
      <c r="H4742" t="s">
        <v>54</v>
      </c>
      <c r="I4742" t="s">
        <v>28</v>
      </c>
      <c r="J4742" t="s">
        <v>72</v>
      </c>
      <c r="K4742" t="s">
        <v>289</v>
      </c>
      <c r="L4742" t="s">
        <v>192</v>
      </c>
      <c r="M4742" t="s">
        <v>35</v>
      </c>
      <c r="N4742" s="2">
        <v>41635</v>
      </c>
      <c r="O4742" s="2">
        <v>41636</v>
      </c>
      <c r="P4742">
        <v>21</v>
      </c>
      <c r="Q4742" s="1">
        <v>0.05</v>
      </c>
      <c r="R4742">
        <v>20.98</v>
      </c>
      <c r="S4742">
        <v>1.49</v>
      </c>
      <c r="T4742">
        <f t="shared" si="74"/>
        <v>440.58</v>
      </c>
    </row>
    <row r="4743" spans="1:20" x14ac:dyDescent="0.25">
      <c r="A4743">
        <v>4742</v>
      </c>
      <c r="B4743">
        <v>86149</v>
      </c>
      <c r="C4743" t="s">
        <v>314</v>
      </c>
      <c r="D4743" t="s">
        <v>20</v>
      </c>
      <c r="E4743" t="s">
        <v>21</v>
      </c>
      <c r="F4743" t="s">
        <v>31</v>
      </c>
      <c r="G4743" t="s">
        <v>93</v>
      </c>
      <c r="H4743" t="s">
        <v>33</v>
      </c>
      <c r="I4743" t="s">
        <v>28</v>
      </c>
      <c r="J4743" t="s">
        <v>72</v>
      </c>
      <c r="K4743" t="s">
        <v>1111</v>
      </c>
      <c r="L4743" t="s">
        <v>192</v>
      </c>
      <c r="M4743" t="s">
        <v>63</v>
      </c>
      <c r="N4743" s="2">
        <v>41404</v>
      </c>
      <c r="O4743" s="2">
        <v>41404</v>
      </c>
      <c r="P4743">
        <v>8</v>
      </c>
      <c r="Q4743" s="1">
        <v>7.0000000000000007E-2</v>
      </c>
      <c r="R4743">
        <v>30.97</v>
      </c>
      <c r="S4743">
        <v>4</v>
      </c>
      <c r="T4743">
        <f t="shared" si="74"/>
        <v>247.76</v>
      </c>
    </row>
    <row r="4744" spans="1:20" x14ac:dyDescent="0.25">
      <c r="A4744">
        <v>4743</v>
      </c>
      <c r="B4744">
        <v>86149</v>
      </c>
      <c r="C4744" t="s">
        <v>314</v>
      </c>
      <c r="D4744" t="s">
        <v>20</v>
      </c>
      <c r="E4744" t="s">
        <v>39</v>
      </c>
      <c r="F4744" t="s">
        <v>31</v>
      </c>
      <c r="G4744" t="s">
        <v>93</v>
      </c>
      <c r="H4744" t="s">
        <v>61</v>
      </c>
      <c r="I4744" t="s">
        <v>28</v>
      </c>
      <c r="J4744" t="s">
        <v>72</v>
      </c>
      <c r="K4744" t="s">
        <v>105</v>
      </c>
      <c r="L4744" t="s">
        <v>192</v>
      </c>
      <c r="M4744" t="s">
        <v>141</v>
      </c>
      <c r="N4744" s="2">
        <v>41404</v>
      </c>
      <c r="O4744" s="2">
        <v>41406</v>
      </c>
      <c r="P4744">
        <v>13</v>
      </c>
      <c r="Q4744" s="1">
        <v>0.09</v>
      </c>
      <c r="R4744">
        <v>6.48</v>
      </c>
      <c r="S4744">
        <v>6.22</v>
      </c>
      <c r="T4744">
        <f t="shared" si="74"/>
        <v>84.240000000000009</v>
      </c>
    </row>
    <row r="4745" spans="1:20" x14ac:dyDescent="0.25">
      <c r="A4745">
        <v>4744</v>
      </c>
      <c r="B4745">
        <v>86149</v>
      </c>
      <c r="C4745" t="s">
        <v>314</v>
      </c>
      <c r="D4745" t="s">
        <v>20</v>
      </c>
      <c r="E4745" t="s">
        <v>39</v>
      </c>
      <c r="F4745" t="s">
        <v>31</v>
      </c>
      <c r="G4745" t="s">
        <v>93</v>
      </c>
      <c r="H4745" t="s">
        <v>61</v>
      </c>
      <c r="I4745" t="s">
        <v>28</v>
      </c>
      <c r="J4745" t="s">
        <v>72</v>
      </c>
      <c r="K4745" t="s">
        <v>231</v>
      </c>
      <c r="L4745" t="s">
        <v>192</v>
      </c>
      <c r="M4745" t="s">
        <v>63</v>
      </c>
      <c r="N4745" s="2">
        <v>41404</v>
      </c>
      <c r="O4745" s="2">
        <v>41406</v>
      </c>
      <c r="P4745">
        <v>7</v>
      </c>
      <c r="Q4745" s="1">
        <v>7.0000000000000007E-2</v>
      </c>
      <c r="R4745">
        <v>6.48</v>
      </c>
      <c r="S4745">
        <v>7.37</v>
      </c>
      <c r="T4745">
        <f t="shared" si="74"/>
        <v>45.36</v>
      </c>
    </row>
    <row r="4746" spans="1:20" x14ac:dyDescent="0.25">
      <c r="A4746">
        <v>4745</v>
      </c>
      <c r="B4746">
        <v>90524</v>
      </c>
      <c r="C4746" t="s">
        <v>623</v>
      </c>
      <c r="D4746" t="s">
        <v>38</v>
      </c>
      <c r="E4746" t="s">
        <v>21</v>
      </c>
      <c r="F4746" t="s">
        <v>31</v>
      </c>
      <c r="G4746" t="s">
        <v>32</v>
      </c>
      <c r="H4746" t="s">
        <v>33</v>
      </c>
      <c r="I4746" t="s">
        <v>28</v>
      </c>
      <c r="J4746" t="s">
        <v>72</v>
      </c>
      <c r="K4746" t="s">
        <v>201</v>
      </c>
      <c r="L4746" t="s">
        <v>192</v>
      </c>
      <c r="M4746" t="s">
        <v>255</v>
      </c>
      <c r="N4746" s="2">
        <v>40321</v>
      </c>
      <c r="O4746" s="2">
        <v>40323</v>
      </c>
      <c r="P4746">
        <v>17</v>
      </c>
      <c r="Q4746" s="1">
        <v>0.09</v>
      </c>
      <c r="R4746">
        <v>77.510000000000005</v>
      </c>
      <c r="S4746">
        <v>4</v>
      </c>
      <c r="T4746">
        <f t="shared" si="74"/>
        <v>1317.67</v>
      </c>
    </row>
    <row r="4747" spans="1:20" x14ac:dyDescent="0.25">
      <c r="A4747">
        <v>4746</v>
      </c>
      <c r="B4747">
        <v>90524</v>
      </c>
      <c r="C4747" t="s">
        <v>623</v>
      </c>
      <c r="D4747" t="s">
        <v>20</v>
      </c>
      <c r="E4747" t="s">
        <v>39</v>
      </c>
      <c r="F4747" t="s">
        <v>31</v>
      </c>
      <c r="G4747" t="s">
        <v>32</v>
      </c>
      <c r="H4747" t="s">
        <v>61</v>
      </c>
      <c r="I4747" t="s">
        <v>28</v>
      </c>
      <c r="J4747" t="s">
        <v>72</v>
      </c>
      <c r="K4747" t="s">
        <v>145</v>
      </c>
      <c r="L4747" t="s">
        <v>44</v>
      </c>
      <c r="M4747" t="s">
        <v>131</v>
      </c>
      <c r="N4747" s="2">
        <v>40321</v>
      </c>
      <c r="O4747" s="2">
        <v>40323</v>
      </c>
      <c r="P4747">
        <v>13</v>
      </c>
      <c r="Q4747" s="1">
        <v>0</v>
      </c>
      <c r="R4747">
        <v>2.88</v>
      </c>
      <c r="S4747">
        <v>0.7</v>
      </c>
      <c r="T4747">
        <f t="shared" si="74"/>
        <v>37.44</v>
      </c>
    </row>
    <row r="4748" spans="1:20" x14ac:dyDescent="0.25">
      <c r="A4748">
        <v>4747</v>
      </c>
      <c r="B4748">
        <v>88484</v>
      </c>
      <c r="C4748" t="s">
        <v>1690</v>
      </c>
      <c r="D4748" t="s">
        <v>20</v>
      </c>
      <c r="E4748" t="s">
        <v>39</v>
      </c>
      <c r="F4748" t="s">
        <v>31</v>
      </c>
      <c r="G4748" t="s">
        <v>41</v>
      </c>
      <c r="H4748" t="s">
        <v>61</v>
      </c>
      <c r="I4748" t="s">
        <v>28</v>
      </c>
      <c r="J4748" t="s">
        <v>72</v>
      </c>
      <c r="K4748" t="s">
        <v>138</v>
      </c>
      <c r="L4748" t="s">
        <v>192</v>
      </c>
      <c r="M4748" t="s">
        <v>83</v>
      </c>
      <c r="N4748" s="2">
        <v>41299</v>
      </c>
      <c r="O4748" s="2">
        <v>41301</v>
      </c>
      <c r="P4748">
        <v>8</v>
      </c>
      <c r="Q4748" s="1">
        <v>0.03</v>
      </c>
      <c r="R4748">
        <v>7.84</v>
      </c>
      <c r="S4748">
        <v>4.71</v>
      </c>
      <c r="T4748">
        <f t="shared" si="74"/>
        <v>62.72</v>
      </c>
    </row>
    <row r="4749" spans="1:20" x14ac:dyDescent="0.25">
      <c r="A4749">
        <v>4748</v>
      </c>
      <c r="B4749">
        <v>87982</v>
      </c>
      <c r="C4749" t="s">
        <v>2421</v>
      </c>
      <c r="D4749" t="s">
        <v>578</v>
      </c>
      <c r="E4749" t="s">
        <v>187</v>
      </c>
      <c r="F4749" t="s">
        <v>31</v>
      </c>
      <c r="G4749" t="s">
        <v>23</v>
      </c>
      <c r="H4749" t="s">
        <v>217</v>
      </c>
      <c r="I4749" t="s">
        <v>28</v>
      </c>
      <c r="J4749" t="s">
        <v>72</v>
      </c>
      <c r="K4749" t="s">
        <v>231</v>
      </c>
      <c r="L4749" t="s">
        <v>283</v>
      </c>
      <c r="M4749" t="s">
        <v>121</v>
      </c>
      <c r="N4749" s="2">
        <v>40747</v>
      </c>
      <c r="O4749" s="2">
        <v>40748</v>
      </c>
      <c r="P4749">
        <v>4</v>
      </c>
      <c r="Q4749" s="1">
        <v>0.02</v>
      </c>
      <c r="R4749">
        <v>120.98</v>
      </c>
      <c r="S4749">
        <v>30</v>
      </c>
      <c r="T4749">
        <f t="shared" si="74"/>
        <v>483.92</v>
      </c>
    </row>
    <row r="4750" spans="1:20" x14ac:dyDescent="0.25">
      <c r="A4750">
        <v>4749</v>
      </c>
      <c r="B4750">
        <v>87982</v>
      </c>
      <c r="C4750" t="s">
        <v>1934</v>
      </c>
      <c r="D4750" t="s">
        <v>20</v>
      </c>
      <c r="E4750" t="s">
        <v>21</v>
      </c>
      <c r="F4750" t="s">
        <v>31</v>
      </c>
      <c r="G4750" t="s">
        <v>23</v>
      </c>
      <c r="H4750" t="s">
        <v>203</v>
      </c>
      <c r="I4750" t="s">
        <v>28</v>
      </c>
      <c r="J4750" t="s">
        <v>72</v>
      </c>
      <c r="K4750" t="s">
        <v>1108</v>
      </c>
      <c r="L4750" t="s">
        <v>706</v>
      </c>
      <c r="M4750" t="s">
        <v>63</v>
      </c>
      <c r="N4750" s="2">
        <v>40747</v>
      </c>
      <c r="O4750" s="2">
        <v>40748</v>
      </c>
      <c r="P4750">
        <v>10</v>
      </c>
      <c r="Q4750" s="1">
        <v>0.09</v>
      </c>
      <c r="R4750">
        <v>13.99</v>
      </c>
      <c r="S4750">
        <v>7.51</v>
      </c>
      <c r="T4750">
        <f t="shared" si="74"/>
        <v>139.9</v>
      </c>
    </row>
    <row r="4751" spans="1:20" x14ac:dyDescent="0.25">
      <c r="A4751">
        <v>4750</v>
      </c>
      <c r="B4751">
        <v>88412</v>
      </c>
      <c r="C4751" t="s">
        <v>1028</v>
      </c>
      <c r="D4751" t="s">
        <v>20</v>
      </c>
      <c r="E4751" t="s">
        <v>39</v>
      </c>
      <c r="F4751" t="s">
        <v>47</v>
      </c>
      <c r="G4751" t="s">
        <v>93</v>
      </c>
      <c r="H4751" t="s">
        <v>94</v>
      </c>
      <c r="I4751" t="s">
        <v>28</v>
      </c>
      <c r="J4751" t="s">
        <v>72</v>
      </c>
      <c r="K4751" t="s">
        <v>170</v>
      </c>
      <c r="L4751" t="s">
        <v>192</v>
      </c>
      <c r="M4751" t="s">
        <v>167</v>
      </c>
      <c r="N4751" s="2">
        <v>40640</v>
      </c>
      <c r="O4751" s="2">
        <v>40641</v>
      </c>
      <c r="P4751">
        <v>7</v>
      </c>
      <c r="Q4751" s="1">
        <v>0.08</v>
      </c>
      <c r="R4751">
        <v>10.98</v>
      </c>
      <c r="S4751">
        <v>3.99</v>
      </c>
      <c r="T4751">
        <f t="shared" si="74"/>
        <v>76.86</v>
      </c>
    </row>
    <row r="4752" spans="1:20" x14ac:dyDescent="0.25">
      <c r="A4752">
        <v>4751</v>
      </c>
      <c r="B4752">
        <v>91266</v>
      </c>
      <c r="C4752" t="s">
        <v>2258</v>
      </c>
      <c r="D4752" t="s">
        <v>38</v>
      </c>
      <c r="E4752" t="s">
        <v>39</v>
      </c>
      <c r="F4752" t="s">
        <v>22</v>
      </c>
      <c r="G4752" t="s">
        <v>41</v>
      </c>
      <c r="H4752" t="s">
        <v>42</v>
      </c>
      <c r="I4752" t="s">
        <v>28</v>
      </c>
      <c r="J4752" t="s">
        <v>72</v>
      </c>
      <c r="K4752" t="s">
        <v>291</v>
      </c>
      <c r="L4752" t="s">
        <v>192</v>
      </c>
      <c r="M4752" t="s">
        <v>246</v>
      </c>
      <c r="N4752" s="2">
        <v>41171</v>
      </c>
      <c r="O4752" s="2">
        <v>41173</v>
      </c>
      <c r="P4752">
        <v>12</v>
      </c>
      <c r="Q4752" s="1">
        <v>0.08</v>
      </c>
      <c r="R4752">
        <v>48.04</v>
      </c>
      <c r="S4752">
        <v>5.79</v>
      </c>
      <c r="T4752">
        <f t="shared" si="74"/>
        <v>576.48</v>
      </c>
    </row>
    <row r="4753" spans="1:20" x14ac:dyDescent="0.25">
      <c r="A4753">
        <v>4752</v>
      </c>
      <c r="B4753">
        <v>86403</v>
      </c>
      <c r="C4753" t="s">
        <v>1182</v>
      </c>
      <c r="D4753" t="s">
        <v>20</v>
      </c>
      <c r="E4753" t="s">
        <v>39</v>
      </c>
      <c r="F4753" t="s">
        <v>31</v>
      </c>
      <c r="G4753" t="s">
        <v>48</v>
      </c>
      <c r="H4753" t="s">
        <v>94</v>
      </c>
      <c r="I4753" t="s">
        <v>28</v>
      </c>
      <c r="J4753" t="s">
        <v>72</v>
      </c>
      <c r="K4753" t="s">
        <v>71</v>
      </c>
      <c r="L4753" t="s">
        <v>192</v>
      </c>
      <c r="M4753" t="s">
        <v>139</v>
      </c>
      <c r="N4753" s="2">
        <v>41028</v>
      </c>
      <c r="O4753" s="2">
        <v>41035</v>
      </c>
      <c r="P4753">
        <v>13</v>
      </c>
      <c r="Q4753" s="1">
        <v>0.08</v>
      </c>
      <c r="R4753">
        <v>11.29</v>
      </c>
      <c r="S4753">
        <v>5.03</v>
      </c>
      <c r="T4753">
        <f t="shared" si="74"/>
        <v>146.76999999999998</v>
      </c>
    </row>
    <row r="4754" spans="1:20" x14ac:dyDescent="0.25">
      <c r="A4754">
        <v>4753</v>
      </c>
      <c r="B4754">
        <v>91358</v>
      </c>
      <c r="C4754" t="s">
        <v>1754</v>
      </c>
      <c r="D4754" t="s">
        <v>20</v>
      </c>
      <c r="E4754" t="s">
        <v>39</v>
      </c>
      <c r="F4754" t="s">
        <v>31</v>
      </c>
      <c r="G4754" t="s">
        <v>32</v>
      </c>
      <c r="H4754" t="s">
        <v>54</v>
      </c>
      <c r="I4754" t="s">
        <v>28</v>
      </c>
      <c r="J4754" t="s">
        <v>72</v>
      </c>
      <c r="K4754" t="s">
        <v>82</v>
      </c>
      <c r="L4754" t="s">
        <v>192</v>
      </c>
      <c r="M4754" t="s">
        <v>255</v>
      </c>
      <c r="N4754" s="2">
        <v>41282</v>
      </c>
      <c r="O4754" s="2">
        <v>41283</v>
      </c>
      <c r="P4754">
        <v>6</v>
      </c>
      <c r="Q4754" s="1">
        <v>0.05</v>
      </c>
      <c r="R4754">
        <v>8.85</v>
      </c>
      <c r="S4754">
        <v>5.6</v>
      </c>
      <c r="T4754">
        <f t="shared" si="74"/>
        <v>53.099999999999994</v>
      </c>
    </row>
    <row r="4755" spans="1:20" x14ac:dyDescent="0.25">
      <c r="A4755">
        <v>4754</v>
      </c>
      <c r="B4755">
        <v>91358</v>
      </c>
      <c r="C4755" t="s">
        <v>1656</v>
      </c>
      <c r="D4755" t="s">
        <v>38</v>
      </c>
      <c r="E4755" t="s">
        <v>39</v>
      </c>
      <c r="F4755" t="s">
        <v>31</v>
      </c>
      <c r="G4755" t="s">
        <v>32</v>
      </c>
      <c r="H4755" t="s">
        <v>54</v>
      </c>
      <c r="I4755" t="s">
        <v>28</v>
      </c>
      <c r="J4755" t="s">
        <v>56</v>
      </c>
      <c r="K4755" t="s">
        <v>163</v>
      </c>
      <c r="L4755" t="s">
        <v>192</v>
      </c>
      <c r="M4755" t="s">
        <v>255</v>
      </c>
      <c r="N4755" s="2">
        <v>41282</v>
      </c>
      <c r="O4755" s="2">
        <v>41284</v>
      </c>
      <c r="P4755">
        <v>1</v>
      </c>
      <c r="Q4755" s="1">
        <v>0.01</v>
      </c>
      <c r="R4755">
        <v>11.97</v>
      </c>
      <c r="S4755">
        <v>4.9800000000000004</v>
      </c>
      <c r="T4755">
        <f t="shared" si="74"/>
        <v>11.97</v>
      </c>
    </row>
    <row r="4756" spans="1:20" x14ac:dyDescent="0.25">
      <c r="A4756">
        <v>4755</v>
      </c>
      <c r="B4756">
        <v>91358</v>
      </c>
      <c r="C4756" t="s">
        <v>1656</v>
      </c>
      <c r="D4756" t="s">
        <v>20</v>
      </c>
      <c r="E4756" t="s">
        <v>39</v>
      </c>
      <c r="F4756" t="s">
        <v>31</v>
      </c>
      <c r="G4756" t="s">
        <v>32</v>
      </c>
      <c r="H4756" t="s">
        <v>42</v>
      </c>
      <c r="I4756" t="s">
        <v>28</v>
      </c>
      <c r="J4756" t="s">
        <v>72</v>
      </c>
      <c r="K4756" t="s">
        <v>129</v>
      </c>
      <c r="L4756" t="s">
        <v>192</v>
      </c>
      <c r="M4756" t="s">
        <v>296</v>
      </c>
      <c r="N4756" s="2">
        <v>41282</v>
      </c>
      <c r="O4756" s="2">
        <v>41283</v>
      </c>
      <c r="P4756">
        <v>10</v>
      </c>
      <c r="Q4756" s="1">
        <v>0.1</v>
      </c>
      <c r="R4756">
        <v>7.3</v>
      </c>
      <c r="S4756">
        <v>7.72</v>
      </c>
      <c r="T4756">
        <f t="shared" si="74"/>
        <v>73</v>
      </c>
    </row>
    <row r="4757" spans="1:20" x14ac:dyDescent="0.25">
      <c r="A4757">
        <v>4756</v>
      </c>
      <c r="B4757">
        <v>91364</v>
      </c>
      <c r="C4757" t="s">
        <v>215</v>
      </c>
      <c r="D4757" t="s">
        <v>20</v>
      </c>
      <c r="E4757" t="s">
        <v>21</v>
      </c>
      <c r="F4757" t="s">
        <v>31</v>
      </c>
      <c r="G4757" t="s">
        <v>41</v>
      </c>
      <c r="H4757" t="s">
        <v>203</v>
      </c>
      <c r="I4757" t="s">
        <v>28</v>
      </c>
      <c r="J4757" t="s">
        <v>72</v>
      </c>
      <c r="K4757" t="s">
        <v>201</v>
      </c>
      <c r="L4757" t="s">
        <v>26</v>
      </c>
      <c r="M4757" t="s">
        <v>63</v>
      </c>
      <c r="N4757" s="2">
        <v>41114</v>
      </c>
      <c r="O4757" s="2">
        <v>41116</v>
      </c>
      <c r="P4757">
        <v>15</v>
      </c>
      <c r="Q4757" s="1">
        <v>7.0000000000000007E-2</v>
      </c>
      <c r="R4757">
        <v>1.7</v>
      </c>
      <c r="S4757">
        <v>1.99</v>
      </c>
      <c r="T4757">
        <f t="shared" si="74"/>
        <v>25.5</v>
      </c>
    </row>
    <row r="4758" spans="1:20" x14ac:dyDescent="0.25">
      <c r="A4758">
        <v>4757</v>
      </c>
      <c r="B4758">
        <v>86650</v>
      </c>
      <c r="C4758" t="s">
        <v>1229</v>
      </c>
      <c r="D4758" t="s">
        <v>20</v>
      </c>
      <c r="E4758" t="s">
        <v>39</v>
      </c>
      <c r="F4758" t="s">
        <v>31</v>
      </c>
      <c r="G4758" t="s">
        <v>23</v>
      </c>
      <c r="H4758" t="s">
        <v>49</v>
      </c>
      <c r="I4758" t="s">
        <v>28</v>
      </c>
      <c r="J4758" t="s">
        <v>72</v>
      </c>
      <c r="K4758" t="s">
        <v>170</v>
      </c>
      <c r="L4758" t="s">
        <v>192</v>
      </c>
      <c r="M4758" t="s">
        <v>279</v>
      </c>
      <c r="N4758" s="2">
        <v>41339</v>
      </c>
      <c r="O4758" s="2">
        <v>41341</v>
      </c>
      <c r="P4758">
        <v>1</v>
      </c>
      <c r="Q4758" s="1">
        <v>0.06</v>
      </c>
      <c r="R4758">
        <v>4.9800000000000004</v>
      </c>
      <c r="S4758">
        <v>6.07</v>
      </c>
      <c r="T4758">
        <f t="shared" si="74"/>
        <v>4.9800000000000004</v>
      </c>
    </row>
    <row r="4759" spans="1:20" x14ac:dyDescent="0.25">
      <c r="A4759">
        <v>4758</v>
      </c>
      <c r="B4759">
        <v>89878</v>
      </c>
      <c r="C4759" t="s">
        <v>534</v>
      </c>
      <c r="D4759" t="s">
        <v>20</v>
      </c>
      <c r="E4759" t="s">
        <v>39</v>
      </c>
      <c r="F4759" t="s">
        <v>31</v>
      </c>
      <c r="G4759" t="s">
        <v>48</v>
      </c>
      <c r="H4759" t="s">
        <v>42</v>
      </c>
      <c r="I4759" t="s">
        <v>28</v>
      </c>
      <c r="J4759" t="s">
        <v>72</v>
      </c>
      <c r="K4759" t="s">
        <v>68</v>
      </c>
      <c r="L4759" t="s">
        <v>192</v>
      </c>
      <c r="M4759" t="s">
        <v>91</v>
      </c>
      <c r="N4759" s="2">
        <v>41437</v>
      </c>
      <c r="O4759" s="2">
        <v>41441</v>
      </c>
      <c r="P4759">
        <v>8</v>
      </c>
      <c r="Q4759" s="1">
        <v>0</v>
      </c>
      <c r="R4759">
        <v>2.66</v>
      </c>
      <c r="S4759">
        <v>6.35</v>
      </c>
      <c r="T4759">
        <f t="shared" si="74"/>
        <v>21.28</v>
      </c>
    </row>
    <row r="4760" spans="1:20" x14ac:dyDescent="0.25">
      <c r="A4760">
        <v>4759</v>
      </c>
      <c r="B4760">
        <v>91365</v>
      </c>
      <c r="C4760" t="s">
        <v>2112</v>
      </c>
      <c r="D4760" t="s">
        <v>20</v>
      </c>
      <c r="E4760" t="s">
        <v>187</v>
      </c>
      <c r="F4760" t="s">
        <v>47</v>
      </c>
      <c r="G4760" t="s">
        <v>32</v>
      </c>
      <c r="H4760" t="s">
        <v>219</v>
      </c>
      <c r="I4760" t="s">
        <v>28</v>
      </c>
      <c r="J4760" t="s">
        <v>72</v>
      </c>
      <c r="K4760" t="s">
        <v>82</v>
      </c>
      <c r="L4760" t="s">
        <v>26</v>
      </c>
      <c r="M4760" t="s">
        <v>114</v>
      </c>
      <c r="N4760" s="2">
        <v>40350</v>
      </c>
      <c r="O4760" s="2">
        <v>40351</v>
      </c>
      <c r="P4760">
        <v>1</v>
      </c>
      <c r="Q4760" s="1">
        <v>0.02</v>
      </c>
      <c r="R4760">
        <v>25.38</v>
      </c>
      <c r="S4760">
        <v>8.99</v>
      </c>
      <c r="T4760">
        <f t="shared" si="74"/>
        <v>25.38</v>
      </c>
    </row>
    <row r="4761" spans="1:20" x14ac:dyDescent="0.25">
      <c r="A4761">
        <v>4760</v>
      </c>
      <c r="B4761">
        <v>90859</v>
      </c>
      <c r="C4761" t="s">
        <v>1068</v>
      </c>
      <c r="D4761" t="s">
        <v>20</v>
      </c>
      <c r="E4761" t="s">
        <v>187</v>
      </c>
      <c r="F4761" t="s">
        <v>22</v>
      </c>
      <c r="G4761" t="s">
        <v>41</v>
      </c>
      <c r="H4761" t="s">
        <v>217</v>
      </c>
      <c r="I4761" t="s">
        <v>28</v>
      </c>
      <c r="J4761" t="s">
        <v>72</v>
      </c>
      <c r="K4761" t="s">
        <v>68</v>
      </c>
      <c r="L4761" t="s">
        <v>26</v>
      </c>
      <c r="M4761" t="s">
        <v>199</v>
      </c>
      <c r="N4761" s="2">
        <v>40252</v>
      </c>
      <c r="O4761" s="2">
        <v>40253</v>
      </c>
      <c r="P4761">
        <v>3</v>
      </c>
      <c r="Q4761" s="1">
        <v>0.08</v>
      </c>
      <c r="R4761">
        <v>30.93</v>
      </c>
      <c r="S4761">
        <v>3.92</v>
      </c>
      <c r="T4761">
        <f t="shared" si="74"/>
        <v>92.789999999999992</v>
      </c>
    </row>
    <row r="4762" spans="1:20" x14ac:dyDescent="0.25">
      <c r="A4762">
        <v>4761</v>
      </c>
      <c r="B4762">
        <v>90415</v>
      </c>
      <c r="C4762" t="s">
        <v>311</v>
      </c>
      <c r="D4762" t="s">
        <v>578</v>
      </c>
      <c r="E4762" t="s">
        <v>187</v>
      </c>
      <c r="F4762" t="s">
        <v>22</v>
      </c>
      <c r="G4762" t="s">
        <v>48</v>
      </c>
      <c r="H4762" t="s">
        <v>225</v>
      </c>
      <c r="I4762" t="s">
        <v>28</v>
      </c>
      <c r="J4762" t="s">
        <v>72</v>
      </c>
      <c r="K4762" t="s">
        <v>170</v>
      </c>
      <c r="L4762" t="s">
        <v>330</v>
      </c>
      <c r="M4762" t="s">
        <v>227</v>
      </c>
      <c r="N4762" s="2">
        <v>40391</v>
      </c>
      <c r="O4762" s="2">
        <v>40395</v>
      </c>
      <c r="P4762">
        <v>12</v>
      </c>
      <c r="Q4762" s="1">
        <v>0.05</v>
      </c>
      <c r="R4762">
        <v>424.21</v>
      </c>
      <c r="S4762">
        <v>110.2</v>
      </c>
      <c r="T4762">
        <f t="shared" si="74"/>
        <v>5090.5199999999995</v>
      </c>
    </row>
    <row r="4763" spans="1:20" x14ac:dyDescent="0.25">
      <c r="A4763">
        <v>4762</v>
      </c>
      <c r="B4763">
        <v>90035</v>
      </c>
      <c r="C4763" t="s">
        <v>1256</v>
      </c>
      <c r="D4763" t="s">
        <v>38</v>
      </c>
      <c r="E4763" t="s">
        <v>39</v>
      </c>
      <c r="F4763" t="s">
        <v>22</v>
      </c>
      <c r="G4763" t="s">
        <v>23</v>
      </c>
      <c r="H4763" t="s">
        <v>94</v>
      </c>
      <c r="I4763" t="s">
        <v>28</v>
      </c>
      <c r="J4763" t="s">
        <v>72</v>
      </c>
      <c r="K4763" t="s">
        <v>50</v>
      </c>
      <c r="L4763" t="s">
        <v>192</v>
      </c>
      <c r="M4763" t="s">
        <v>232</v>
      </c>
      <c r="N4763" s="2">
        <v>41044</v>
      </c>
      <c r="O4763" s="2">
        <v>41045</v>
      </c>
      <c r="P4763">
        <v>15</v>
      </c>
      <c r="Q4763" s="1">
        <v>0.08</v>
      </c>
      <c r="R4763">
        <v>42.98</v>
      </c>
      <c r="S4763">
        <v>4.62</v>
      </c>
      <c r="T4763">
        <f t="shared" si="74"/>
        <v>644.69999999999993</v>
      </c>
    </row>
    <row r="4764" spans="1:20" x14ac:dyDescent="0.25">
      <c r="A4764">
        <v>4763</v>
      </c>
      <c r="B4764">
        <v>90035</v>
      </c>
      <c r="C4764" t="s">
        <v>1256</v>
      </c>
      <c r="D4764" t="s">
        <v>38</v>
      </c>
      <c r="E4764" t="s">
        <v>39</v>
      </c>
      <c r="F4764" t="s">
        <v>22</v>
      </c>
      <c r="G4764" t="s">
        <v>23</v>
      </c>
      <c r="H4764" t="s">
        <v>49</v>
      </c>
      <c r="I4764" t="s">
        <v>28</v>
      </c>
      <c r="J4764" t="s">
        <v>72</v>
      </c>
      <c r="K4764" t="s">
        <v>184</v>
      </c>
      <c r="L4764" t="s">
        <v>192</v>
      </c>
      <c r="M4764" t="s">
        <v>331</v>
      </c>
      <c r="N4764" s="2">
        <v>41044</v>
      </c>
      <c r="O4764" s="2">
        <v>41044</v>
      </c>
      <c r="P4764">
        <v>9</v>
      </c>
      <c r="Q4764" s="1">
        <v>7.0000000000000007E-2</v>
      </c>
      <c r="R4764">
        <v>8.0399999999999991</v>
      </c>
      <c r="S4764">
        <v>8.94</v>
      </c>
      <c r="T4764">
        <f t="shared" si="74"/>
        <v>72.359999999999985</v>
      </c>
    </row>
    <row r="4765" spans="1:20" x14ac:dyDescent="0.25">
      <c r="A4765">
        <v>4764</v>
      </c>
      <c r="B4765">
        <v>87040</v>
      </c>
      <c r="C4765" t="s">
        <v>2490</v>
      </c>
      <c r="D4765" t="s">
        <v>20</v>
      </c>
      <c r="E4765" t="s">
        <v>21</v>
      </c>
      <c r="F4765" t="s">
        <v>31</v>
      </c>
      <c r="G4765" t="s">
        <v>48</v>
      </c>
      <c r="H4765" t="s">
        <v>203</v>
      </c>
      <c r="I4765" t="s">
        <v>28</v>
      </c>
      <c r="J4765" t="s">
        <v>72</v>
      </c>
      <c r="K4765" t="s">
        <v>1447</v>
      </c>
      <c r="L4765" t="s">
        <v>192</v>
      </c>
      <c r="M4765" t="s">
        <v>35</v>
      </c>
      <c r="N4765" s="2">
        <v>41391</v>
      </c>
      <c r="O4765" s="2">
        <v>41395</v>
      </c>
      <c r="P4765">
        <v>5</v>
      </c>
      <c r="Q4765" s="1">
        <v>7.0000000000000007E-2</v>
      </c>
      <c r="R4765">
        <v>205.99</v>
      </c>
      <c r="S4765">
        <v>5.26</v>
      </c>
      <c r="T4765">
        <f t="shared" si="74"/>
        <v>1029.95</v>
      </c>
    </row>
    <row r="4766" spans="1:20" x14ac:dyDescent="0.25">
      <c r="A4766">
        <v>4765</v>
      </c>
      <c r="B4766">
        <v>87040</v>
      </c>
      <c r="C4766" t="s">
        <v>2274</v>
      </c>
      <c r="D4766" t="s">
        <v>20</v>
      </c>
      <c r="E4766" t="s">
        <v>21</v>
      </c>
      <c r="F4766" t="s">
        <v>47</v>
      </c>
      <c r="G4766" t="s">
        <v>48</v>
      </c>
      <c r="H4766" t="s">
        <v>203</v>
      </c>
      <c r="I4766" t="s">
        <v>28</v>
      </c>
      <c r="J4766" t="s">
        <v>72</v>
      </c>
      <c r="K4766" t="s">
        <v>201</v>
      </c>
      <c r="L4766" t="s">
        <v>192</v>
      </c>
      <c r="M4766" t="s">
        <v>156</v>
      </c>
      <c r="N4766" s="2">
        <v>41391</v>
      </c>
      <c r="O4766" s="2">
        <v>41400</v>
      </c>
      <c r="P4766">
        <v>5</v>
      </c>
      <c r="Q4766" s="1">
        <v>0.08</v>
      </c>
      <c r="R4766">
        <v>53.98</v>
      </c>
      <c r="S4766">
        <v>5.5</v>
      </c>
      <c r="T4766">
        <f t="shared" si="74"/>
        <v>269.89999999999998</v>
      </c>
    </row>
    <row r="4767" spans="1:20" x14ac:dyDescent="0.25">
      <c r="A4767">
        <v>4766</v>
      </c>
      <c r="B4767">
        <v>89524</v>
      </c>
      <c r="C4767" t="s">
        <v>646</v>
      </c>
      <c r="D4767" t="s">
        <v>20</v>
      </c>
      <c r="E4767" t="s">
        <v>21</v>
      </c>
      <c r="F4767" t="s">
        <v>22</v>
      </c>
      <c r="G4767" t="s">
        <v>41</v>
      </c>
      <c r="H4767" t="s">
        <v>206</v>
      </c>
      <c r="I4767" t="s">
        <v>28</v>
      </c>
      <c r="J4767" t="s">
        <v>72</v>
      </c>
      <c r="K4767" t="s">
        <v>1243</v>
      </c>
      <c r="L4767" t="s">
        <v>192</v>
      </c>
      <c r="M4767" t="s">
        <v>80</v>
      </c>
      <c r="N4767" s="2">
        <v>40450</v>
      </c>
      <c r="O4767" s="2">
        <v>40452</v>
      </c>
      <c r="P4767">
        <v>5</v>
      </c>
      <c r="Q4767" s="1">
        <v>0.01</v>
      </c>
      <c r="R4767">
        <v>65.989999999999995</v>
      </c>
      <c r="S4767">
        <v>8.99</v>
      </c>
      <c r="T4767">
        <f t="shared" si="74"/>
        <v>329.95</v>
      </c>
    </row>
    <row r="4768" spans="1:20" x14ac:dyDescent="0.25">
      <c r="A4768">
        <v>4767</v>
      </c>
      <c r="B4768">
        <v>89873</v>
      </c>
      <c r="C4768" t="s">
        <v>534</v>
      </c>
      <c r="D4768" t="s">
        <v>20</v>
      </c>
      <c r="E4768" t="s">
        <v>39</v>
      </c>
      <c r="F4768" t="s">
        <v>31</v>
      </c>
      <c r="G4768" t="s">
        <v>48</v>
      </c>
      <c r="H4768" t="s">
        <v>94</v>
      </c>
      <c r="I4768" t="s">
        <v>28</v>
      </c>
      <c r="J4768" t="s">
        <v>72</v>
      </c>
      <c r="K4768" t="s">
        <v>154</v>
      </c>
      <c r="L4768" t="s">
        <v>44</v>
      </c>
      <c r="M4768" t="s">
        <v>214</v>
      </c>
      <c r="N4768" s="2">
        <v>40274</v>
      </c>
      <c r="O4768" s="2">
        <v>40283</v>
      </c>
      <c r="P4768">
        <v>4</v>
      </c>
      <c r="Q4768" s="1">
        <v>0.05</v>
      </c>
      <c r="R4768">
        <v>4.84</v>
      </c>
      <c r="S4768">
        <v>0.71</v>
      </c>
      <c r="T4768">
        <f t="shared" si="74"/>
        <v>19.36</v>
      </c>
    </row>
    <row r="4769" spans="1:20" x14ac:dyDescent="0.25">
      <c r="A4769">
        <v>4768</v>
      </c>
      <c r="B4769">
        <v>88277</v>
      </c>
      <c r="C4769" t="s">
        <v>260</v>
      </c>
      <c r="D4769" t="s">
        <v>20</v>
      </c>
      <c r="E4769" t="s">
        <v>39</v>
      </c>
      <c r="F4769" t="s">
        <v>22</v>
      </c>
      <c r="G4769" t="s">
        <v>48</v>
      </c>
      <c r="H4769" t="s">
        <v>78</v>
      </c>
      <c r="I4769" t="s">
        <v>28</v>
      </c>
      <c r="J4769" t="s">
        <v>72</v>
      </c>
      <c r="K4769" t="s">
        <v>58</v>
      </c>
      <c r="L4769" t="s">
        <v>746</v>
      </c>
      <c r="M4769" t="s">
        <v>398</v>
      </c>
      <c r="N4769" s="2">
        <v>41618</v>
      </c>
      <c r="O4769" s="2">
        <v>41620</v>
      </c>
      <c r="P4769">
        <v>6</v>
      </c>
      <c r="Q4769" s="1">
        <v>0.03</v>
      </c>
      <c r="R4769">
        <v>300.64999999999998</v>
      </c>
      <c r="S4769">
        <v>24.49</v>
      </c>
      <c r="T4769">
        <f t="shared" si="74"/>
        <v>1803.8999999999999</v>
      </c>
    </row>
    <row r="4770" spans="1:20" x14ac:dyDescent="0.25">
      <c r="A4770">
        <v>4769</v>
      </c>
      <c r="B4770">
        <v>88277</v>
      </c>
      <c r="C4770" t="s">
        <v>260</v>
      </c>
      <c r="D4770" t="s">
        <v>20</v>
      </c>
      <c r="E4770" t="s">
        <v>39</v>
      </c>
      <c r="F4770" t="s">
        <v>22</v>
      </c>
      <c r="G4770" t="s">
        <v>48</v>
      </c>
      <c r="H4770" t="s">
        <v>94</v>
      </c>
      <c r="I4770" t="s">
        <v>28</v>
      </c>
      <c r="J4770" t="s">
        <v>72</v>
      </c>
      <c r="K4770" t="s">
        <v>71</v>
      </c>
      <c r="L4770" t="s">
        <v>192</v>
      </c>
      <c r="M4770" t="s">
        <v>294</v>
      </c>
      <c r="N4770" s="2">
        <v>41618</v>
      </c>
      <c r="O4770" s="2">
        <v>41620</v>
      </c>
      <c r="P4770">
        <v>16</v>
      </c>
      <c r="Q4770" s="1">
        <v>0.1</v>
      </c>
      <c r="R4770">
        <v>4.9800000000000004</v>
      </c>
      <c r="S4770">
        <v>7.54</v>
      </c>
      <c r="T4770">
        <f t="shared" si="74"/>
        <v>79.680000000000007</v>
      </c>
    </row>
    <row r="4771" spans="1:20" x14ac:dyDescent="0.25">
      <c r="A4771">
        <v>4770</v>
      </c>
      <c r="B4771">
        <v>89730</v>
      </c>
      <c r="C4771" t="s">
        <v>472</v>
      </c>
      <c r="D4771" t="s">
        <v>20</v>
      </c>
      <c r="E4771" t="s">
        <v>21</v>
      </c>
      <c r="F4771" t="s">
        <v>31</v>
      </c>
      <c r="G4771" t="s">
        <v>23</v>
      </c>
      <c r="H4771" t="s">
        <v>203</v>
      </c>
      <c r="I4771" t="s">
        <v>28</v>
      </c>
      <c r="J4771" t="s">
        <v>72</v>
      </c>
      <c r="K4771" t="s">
        <v>1107</v>
      </c>
      <c r="L4771" t="s">
        <v>192</v>
      </c>
      <c r="M4771" t="s">
        <v>146</v>
      </c>
      <c r="N4771" s="2">
        <v>40489</v>
      </c>
      <c r="O4771" s="2">
        <v>40492</v>
      </c>
      <c r="P4771">
        <v>5</v>
      </c>
      <c r="Q4771" s="1">
        <v>0.02</v>
      </c>
      <c r="R4771">
        <v>73.98</v>
      </c>
      <c r="S4771">
        <v>14.52</v>
      </c>
      <c r="T4771">
        <f t="shared" si="74"/>
        <v>369.90000000000003</v>
      </c>
    </row>
    <row r="4772" spans="1:20" x14ac:dyDescent="0.25">
      <c r="A4772">
        <v>4771</v>
      </c>
      <c r="B4772">
        <v>88265</v>
      </c>
      <c r="C4772" t="s">
        <v>260</v>
      </c>
      <c r="D4772" t="s">
        <v>20</v>
      </c>
      <c r="E4772" t="s">
        <v>39</v>
      </c>
      <c r="F4772" t="s">
        <v>22</v>
      </c>
      <c r="G4772" t="s">
        <v>23</v>
      </c>
      <c r="H4772" t="s">
        <v>54</v>
      </c>
      <c r="I4772" t="s">
        <v>28</v>
      </c>
      <c r="J4772" t="s">
        <v>72</v>
      </c>
      <c r="K4772" t="s">
        <v>226</v>
      </c>
      <c r="L4772" t="s">
        <v>44</v>
      </c>
      <c r="M4772" t="s">
        <v>326</v>
      </c>
      <c r="N4772" s="2">
        <v>40214</v>
      </c>
      <c r="O4772" s="2">
        <v>40214</v>
      </c>
      <c r="P4772">
        <v>7</v>
      </c>
      <c r="Q4772" s="1">
        <v>0</v>
      </c>
      <c r="R4772">
        <v>7.28</v>
      </c>
      <c r="S4772">
        <v>1.77</v>
      </c>
      <c r="T4772">
        <f t="shared" si="74"/>
        <v>50.96</v>
      </c>
    </row>
    <row r="4773" spans="1:20" x14ac:dyDescent="0.25">
      <c r="A4773">
        <v>4772</v>
      </c>
      <c r="B4773">
        <v>88540</v>
      </c>
      <c r="C4773" t="s">
        <v>1939</v>
      </c>
      <c r="D4773" t="s">
        <v>578</v>
      </c>
      <c r="E4773" t="s">
        <v>187</v>
      </c>
      <c r="F4773" t="s">
        <v>22</v>
      </c>
      <c r="G4773" t="s">
        <v>41</v>
      </c>
      <c r="H4773" t="s">
        <v>219</v>
      </c>
      <c r="I4773" t="s">
        <v>28</v>
      </c>
      <c r="J4773" t="s">
        <v>72</v>
      </c>
      <c r="K4773" t="s">
        <v>158</v>
      </c>
      <c r="L4773" t="s">
        <v>283</v>
      </c>
      <c r="M4773" t="s">
        <v>190</v>
      </c>
      <c r="N4773" s="2">
        <v>40698</v>
      </c>
      <c r="O4773" s="2">
        <v>40701</v>
      </c>
      <c r="P4773">
        <v>2</v>
      </c>
      <c r="Q4773" s="1">
        <v>0.01</v>
      </c>
      <c r="R4773">
        <v>100.8</v>
      </c>
      <c r="S4773">
        <v>60</v>
      </c>
      <c r="T4773">
        <f t="shared" si="74"/>
        <v>201.6</v>
      </c>
    </row>
    <row r="4774" spans="1:20" x14ac:dyDescent="0.25">
      <c r="A4774">
        <v>4773</v>
      </c>
      <c r="B4774">
        <v>88034</v>
      </c>
      <c r="C4774" t="s">
        <v>1685</v>
      </c>
      <c r="D4774" t="s">
        <v>38</v>
      </c>
      <c r="E4774" t="s">
        <v>39</v>
      </c>
      <c r="F4774" t="s">
        <v>40</v>
      </c>
      <c r="G4774" t="s">
        <v>41</v>
      </c>
      <c r="H4774" t="s">
        <v>54</v>
      </c>
      <c r="I4774" t="s">
        <v>28</v>
      </c>
      <c r="J4774" t="s">
        <v>56</v>
      </c>
      <c r="K4774" t="s">
        <v>221</v>
      </c>
      <c r="L4774" t="s">
        <v>44</v>
      </c>
      <c r="M4774" t="s">
        <v>370</v>
      </c>
      <c r="N4774" s="2">
        <v>41235</v>
      </c>
      <c r="O4774" s="2">
        <v>41236</v>
      </c>
      <c r="P4774">
        <v>18</v>
      </c>
      <c r="Q4774" s="1">
        <v>0.03</v>
      </c>
      <c r="R4774">
        <v>9.11</v>
      </c>
      <c r="S4774">
        <v>2.25</v>
      </c>
      <c r="T4774">
        <f t="shared" si="74"/>
        <v>163.98</v>
      </c>
    </row>
    <row r="4775" spans="1:20" x14ac:dyDescent="0.25">
      <c r="A4775">
        <v>4774</v>
      </c>
      <c r="B4775">
        <v>88034</v>
      </c>
      <c r="C4775" t="s">
        <v>1624</v>
      </c>
      <c r="D4775" t="s">
        <v>20</v>
      </c>
      <c r="E4775" t="s">
        <v>39</v>
      </c>
      <c r="F4775" t="s">
        <v>31</v>
      </c>
      <c r="G4775" t="s">
        <v>41</v>
      </c>
      <c r="H4775" t="s">
        <v>78</v>
      </c>
      <c r="I4775" t="s">
        <v>28</v>
      </c>
      <c r="J4775" t="s">
        <v>56</v>
      </c>
      <c r="K4775" t="s">
        <v>172</v>
      </c>
      <c r="L4775" t="s">
        <v>192</v>
      </c>
      <c r="M4775" t="s">
        <v>106</v>
      </c>
      <c r="N4775" s="2">
        <v>41235</v>
      </c>
      <c r="O4775" s="2">
        <v>41236</v>
      </c>
      <c r="P4775">
        <v>32</v>
      </c>
      <c r="Q4775" s="1">
        <v>0.05</v>
      </c>
      <c r="R4775">
        <v>7.3</v>
      </c>
      <c r="S4775">
        <v>7.72</v>
      </c>
      <c r="T4775">
        <f t="shared" si="74"/>
        <v>233.6</v>
      </c>
    </row>
    <row r="4776" spans="1:20" x14ac:dyDescent="0.25">
      <c r="A4776">
        <v>4775</v>
      </c>
      <c r="B4776">
        <v>90192</v>
      </c>
      <c r="C4776" t="s">
        <v>858</v>
      </c>
      <c r="D4776" t="s">
        <v>20</v>
      </c>
      <c r="E4776" t="s">
        <v>187</v>
      </c>
      <c r="F4776" t="s">
        <v>31</v>
      </c>
      <c r="G4776" t="s">
        <v>23</v>
      </c>
      <c r="H4776" t="s">
        <v>217</v>
      </c>
      <c r="I4776" t="s">
        <v>28</v>
      </c>
      <c r="J4776" t="s">
        <v>72</v>
      </c>
      <c r="K4776" t="s">
        <v>98</v>
      </c>
      <c r="L4776" t="s">
        <v>26</v>
      </c>
      <c r="M4776" t="s">
        <v>35</v>
      </c>
      <c r="N4776" s="2">
        <v>40405</v>
      </c>
      <c r="O4776" s="2">
        <v>40407</v>
      </c>
      <c r="P4776">
        <v>22</v>
      </c>
      <c r="Q4776" s="1">
        <v>0.06</v>
      </c>
      <c r="R4776">
        <v>9.48</v>
      </c>
      <c r="S4776">
        <v>7.29</v>
      </c>
      <c r="T4776">
        <f t="shared" si="74"/>
        <v>208.56</v>
      </c>
    </row>
    <row r="4777" spans="1:20" x14ac:dyDescent="0.25">
      <c r="A4777">
        <v>4776</v>
      </c>
      <c r="B4777">
        <v>91372</v>
      </c>
      <c r="C4777" t="s">
        <v>2135</v>
      </c>
      <c r="D4777" t="s">
        <v>20</v>
      </c>
      <c r="E4777" t="s">
        <v>21</v>
      </c>
      <c r="F4777" t="s">
        <v>31</v>
      </c>
      <c r="G4777" t="s">
        <v>32</v>
      </c>
      <c r="H4777" t="s">
        <v>203</v>
      </c>
      <c r="I4777" t="s">
        <v>28</v>
      </c>
      <c r="J4777" t="s">
        <v>72</v>
      </c>
      <c r="K4777" t="s">
        <v>198</v>
      </c>
      <c r="L4777" t="s">
        <v>706</v>
      </c>
      <c r="M4777" t="s">
        <v>106</v>
      </c>
      <c r="N4777" s="2">
        <v>40641</v>
      </c>
      <c r="O4777" s="2">
        <v>40642</v>
      </c>
      <c r="P4777">
        <v>1</v>
      </c>
      <c r="Q4777" s="1">
        <v>0.05</v>
      </c>
      <c r="R4777">
        <v>150.97999999999999</v>
      </c>
      <c r="S4777">
        <v>13.99</v>
      </c>
      <c r="T4777">
        <f t="shared" si="74"/>
        <v>150.97999999999999</v>
      </c>
    </row>
    <row r="4778" spans="1:20" x14ac:dyDescent="0.25">
      <c r="A4778">
        <v>4777</v>
      </c>
      <c r="B4778">
        <v>86807</v>
      </c>
      <c r="C4778" t="s">
        <v>194</v>
      </c>
      <c r="D4778" t="s">
        <v>20</v>
      </c>
      <c r="E4778" t="s">
        <v>39</v>
      </c>
      <c r="F4778" t="s">
        <v>47</v>
      </c>
      <c r="G4778" t="s">
        <v>41</v>
      </c>
      <c r="H4778" t="s">
        <v>49</v>
      </c>
      <c r="I4778" t="s">
        <v>28</v>
      </c>
      <c r="J4778" t="s">
        <v>72</v>
      </c>
      <c r="K4778" t="s">
        <v>221</v>
      </c>
      <c r="L4778" t="s">
        <v>192</v>
      </c>
      <c r="M4778" t="s">
        <v>117</v>
      </c>
      <c r="N4778" s="2">
        <v>41049</v>
      </c>
      <c r="O4778" s="2">
        <v>41050</v>
      </c>
      <c r="P4778">
        <v>17</v>
      </c>
      <c r="Q4778" s="1">
        <v>0.02</v>
      </c>
      <c r="R4778">
        <v>15.67</v>
      </c>
      <c r="S4778">
        <v>1.39</v>
      </c>
      <c r="T4778">
        <f t="shared" si="74"/>
        <v>266.39</v>
      </c>
    </row>
    <row r="4779" spans="1:20" x14ac:dyDescent="0.25">
      <c r="A4779">
        <v>4778</v>
      </c>
      <c r="B4779">
        <v>86807</v>
      </c>
      <c r="C4779" t="s">
        <v>194</v>
      </c>
      <c r="D4779" t="s">
        <v>20</v>
      </c>
      <c r="E4779" t="s">
        <v>187</v>
      </c>
      <c r="F4779" t="s">
        <v>47</v>
      </c>
      <c r="G4779" t="s">
        <v>41</v>
      </c>
      <c r="H4779" t="s">
        <v>188</v>
      </c>
      <c r="I4779" t="s">
        <v>28</v>
      </c>
      <c r="J4779" t="s">
        <v>56</v>
      </c>
      <c r="K4779" t="s">
        <v>98</v>
      </c>
      <c r="L4779" t="s">
        <v>706</v>
      </c>
      <c r="M4779" t="s">
        <v>51</v>
      </c>
      <c r="N4779" s="2">
        <v>41049</v>
      </c>
      <c r="O4779" s="2">
        <v>41051</v>
      </c>
      <c r="P4779">
        <v>11</v>
      </c>
      <c r="Q4779" s="1">
        <v>7.0000000000000007E-2</v>
      </c>
      <c r="R4779">
        <v>51.65</v>
      </c>
      <c r="S4779">
        <v>18.45</v>
      </c>
      <c r="T4779">
        <f t="shared" si="74"/>
        <v>568.15</v>
      </c>
    </row>
    <row r="4780" spans="1:20" x14ac:dyDescent="0.25">
      <c r="A4780">
        <v>4779</v>
      </c>
      <c r="B4780">
        <v>86807</v>
      </c>
      <c r="C4780" t="s">
        <v>194</v>
      </c>
      <c r="D4780" t="s">
        <v>38</v>
      </c>
      <c r="E4780" t="s">
        <v>21</v>
      </c>
      <c r="F4780" t="s">
        <v>47</v>
      </c>
      <c r="G4780" t="s">
        <v>41</v>
      </c>
      <c r="H4780" t="s">
        <v>203</v>
      </c>
      <c r="I4780" t="s">
        <v>28</v>
      </c>
      <c r="J4780" t="s">
        <v>56</v>
      </c>
      <c r="K4780" t="s">
        <v>1107</v>
      </c>
      <c r="L4780" t="s">
        <v>192</v>
      </c>
      <c r="M4780" t="s">
        <v>111</v>
      </c>
      <c r="N4780" s="2">
        <v>41049</v>
      </c>
      <c r="O4780" s="2">
        <v>41050</v>
      </c>
      <c r="P4780">
        <v>4</v>
      </c>
      <c r="Q4780" s="1">
        <v>0.04</v>
      </c>
      <c r="R4780">
        <v>125.99</v>
      </c>
      <c r="S4780">
        <v>8.99</v>
      </c>
      <c r="T4780">
        <f t="shared" si="74"/>
        <v>503.96</v>
      </c>
    </row>
    <row r="4781" spans="1:20" x14ac:dyDescent="0.25">
      <c r="A4781">
        <v>4780</v>
      </c>
      <c r="B4781">
        <v>91181</v>
      </c>
      <c r="C4781" t="s">
        <v>922</v>
      </c>
      <c r="D4781" t="s">
        <v>20</v>
      </c>
      <c r="E4781" t="s">
        <v>21</v>
      </c>
      <c r="F4781" t="s">
        <v>31</v>
      </c>
      <c r="G4781" t="s">
        <v>93</v>
      </c>
      <c r="H4781" t="s">
        <v>206</v>
      </c>
      <c r="I4781" t="s">
        <v>28</v>
      </c>
      <c r="J4781" t="s">
        <v>56</v>
      </c>
      <c r="K4781" t="s">
        <v>1111</v>
      </c>
      <c r="L4781" t="s">
        <v>746</v>
      </c>
      <c r="M4781" t="s">
        <v>255</v>
      </c>
      <c r="N4781" s="2">
        <v>40719</v>
      </c>
      <c r="O4781" s="2">
        <v>40721</v>
      </c>
      <c r="P4781">
        <v>17</v>
      </c>
      <c r="Q4781" s="1">
        <v>0</v>
      </c>
      <c r="R4781">
        <v>599.99</v>
      </c>
      <c r="S4781">
        <v>24.49</v>
      </c>
      <c r="T4781">
        <f t="shared" si="74"/>
        <v>10199.83</v>
      </c>
    </row>
    <row r="4782" spans="1:20" x14ac:dyDescent="0.25">
      <c r="A4782">
        <v>4781</v>
      </c>
      <c r="B4782">
        <v>91181</v>
      </c>
      <c r="C4782" t="s">
        <v>922</v>
      </c>
      <c r="D4782" t="s">
        <v>20</v>
      </c>
      <c r="E4782" t="s">
        <v>39</v>
      </c>
      <c r="F4782" t="s">
        <v>31</v>
      </c>
      <c r="G4782" t="s">
        <v>93</v>
      </c>
      <c r="H4782" t="s">
        <v>54</v>
      </c>
      <c r="I4782" t="s">
        <v>28</v>
      </c>
      <c r="J4782" t="s">
        <v>72</v>
      </c>
      <c r="K4782" t="s">
        <v>172</v>
      </c>
      <c r="L4782" t="s">
        <v>192</v>
      </c>
      <c r="M4782" t="s">
        <v>296</v>
      </c>
      <c r="N4782" s="2">
        <v>40719</v>
      </c>
      <c r="O4782" s="2">
        <v>40721</v>
      </c>
      <c r="P4782">
        <v>18</v>
      </c>
      <c r="Q4782" s="1">
        <v>0.04</v>
      </c>
      <c r="R4782">
        <v>40.99</v>
      </c>
      <c r="S4782">
        <v>5.86</v>
      </c>
      <c r="T4782">
        <f t="shared" si="74"/>
        <v>737.82</v>
      </c>
    </row>
    <row r="4783" spans="1:20" x14ac:dyDescent="0.25">
      <c r="A4783">
        <v>4782</v>
      </c>
      <c r="B4783">
        <v>91181</v>
      </c>
      <c r="C4783" t="s">
        <v>922</v>
      </c>
      <c r="D4783" t="s">
        <v>38</v>
      </c>
      <c r="E4783" t="s">
        <v>39</v>
      </c>
      <c r="F4783" t="s">
        <v>31</v>
      </c>
      <c r="G4783" t="s">
        <v>93</v>
      </c>
      <c r="H4783" t="s">
        <v>61</v>
      </c>
      <c r="I4783" t="s">
        <v>28</v>
      </c>
      <c r="J4783" t="s">
        <v>72</v>
      </c>
      <c r="K4783" t="s">
        <v>149</v>
      </c>
      <c r="L4783" t="s">
        <v>192</v>
      </c>
      <c r="M4783" t="s">
        <v>255</v>
      </c>
      <c r="N4783" s="2">
        <v>40719</v>
      </c>
      <c r="O4783" s="2">
        <v>40721</v>
      </c>
      <c r="P4783">
        <v>18</v>
      </c>
      <c r="Q4783" s="1">
        <v>0.09</v>
      </c>
      <c r="R4783">
        <v>15.31</v>
      </c>
      <c r="S4783">
        <v>8.7799999999999994</v>
      </c>
      <c r="T4783">
        <f t="shared" si="74"/>
        <v>275.58</v>
      </c>
    </row>
    <row r="4784" spans="1:20" x14ac:dyDescent="0.25">
      <c r="A4784">
        <v>4783</v>
      </c>
      <c r="B4784">
        <v>91181</v>
      </c>
      <c r="C4784" t="s">
        <v>543</v>
      </c>
      <c r="D4784" t="s">
        <v>20</v>
      </c>
      <c r="E4784" t="s">
        <v>39</v>
      </c>
      <c r="F4784" t="s">
        <v>31</v>
      </c>
      <c r="G4784" t="s">
        <v>93</v>
      </c>
      <c r="H4784" t="s">
        <v>61</v>
      </c>
      <c r="I4784" t="s">
        <v>28</v>
      </c>
      <c r="J4784" t="s">
        <v>72</v>
      </c>
      <c r="K4784" t="s">
        <v>74</v>
      </c>
      <c r="L4784" t="s">
        <v>192</v>
      </c>
      <c r="M4784" t="s">
        <v>35</v>
      </c>
      <c r="N4784" s="2">
        <v>40719</v>
      </c>
      <c r="O4784" s="2">
        <v>40720</v>
      </c>
      <c r="P4784">
        <v>1</v>
      </c>
      <c r="Q4784" s="1">
        <v>0.01</v>
      </c>
      <c r="R4784">
        <v>18.97</v>
      </c>
      <c r="S4784">
        <v>9.0299999999999994</v>
      </c>
      <c r="T4784">
        <f t="shared" si="74"/>
        <v>18.97</v>
      </c>
    </row>
    <row r="4785" spans="1:20" x14ac:dyDescent="0.25">
      <c r="A4785">
        <v>4784</v>
      </c>
      <c r="B4785">
        <v>89567</v>
      </c>
      <c r="C4785" t="s">
        <v>1442</v>
      </c>
      <c r="D4785" t="s">
        <v>20</v>
      </c>
      <c r="E4785" t="s">
        <v>39</v>
      </c>
      <c r="F4785" t="s">
        <v>47</v>
      </c>
      <c r="G4785" t="s">
        <v>93</v>
      </c>
      <c r="H4785" t="s">
        <v>49</v>
      </c>
      <c r="I4785" t="s">
        <v>28</v>
      </c>
      <c r="J4785" t="s">
        <v>72</v>
      </c>
      <c r="K4785" t="s">
        <v>116</v>
      </c>
      <c r="L4785" t="s">
        <v>44</v>
      </c>
      <c r="M4785" t="s">
        <v>51</v>
      </c>
      <c r="N4785" s="2">
        <v>41361</v>
      </c>
      <c r="O4785" s="2">
        <v>41363</v>
      </c>
      <c r="P4785">
        <v>11</v>
      </c>
      <c r="Q4785" s="1">
        <v>0.05</v>
      </c>
      <c r="R4785">
        <v>7.98</v>
      </c>
      <c r="S4785">
        <v>1.25</v>
      </c>
      <c r="T4785">
        <f t="shared" si="74"/>
        <v>87.78</v>
      </c>
    </row>
    <row r="4786" spans="1:20" x14ac:dyDescent="0.25">
      <c r="A4786">
        <v>4785</v>
      </c>
      <c r="B4786">
        <v>89567</v>
      </c>
      <c r="C4786" t="s">
        <v>1442</v>
      </c>
      <c r="D4786" t="s">
        <v>20</v>
      </c>
      <c r="E4786" t="s">
        <v>21</v>
      </c>
      <c r="F4786" t="s">
        <v>47</v>
      </c>
      <c r="G4786" t="s">
        <v>93</v>
      </c>
      <c r="H4786" t="s">
        <v>206</v>
      </c>
      <c r="I4786" t="s">
        <v>28</v>
      </c>
      <c r="J4786" t="s">
        <v>72</v>
      </c>
      <c r="K4786" t="s">
        <v>25</v>
      </c>
      <c r="L4786" t="s">
        <v>192</v>
      </c>
      <c r="M4786" t="s">
        <v>160</v>
      </c>
      <c r="N4786" s="2">
        <v>41361</v>
      </c>
      <c r="O4786" s="2">
        <v>41363</v>
      </c>
      <c r="P4786">
        <v>13</v>
      </c>
      <c r="Q4786" s="1">
        <v>0.09</v>
      </c>
      <c r="R4786">
        <v>155.99</v>
      </c>
      <c r="S4786">
        <v>8.08</v>
      </c>
      <c r="T4786">
        <f t="shared" si="74"/>
        <v>2027.8700000000001</v>
      </c>
    </row>
    <row r="4787" spans="1:20" x14ac:dyDescent="0.25">
      <c r="A4787">
        <v>4786</v>
      </c>
      <c r="B4787">
        <v>89933</v>
      </c>
      <c r="C4787" t="s">
        <v>753</v>
      </c>
      <c r="D4787" t="s">
        <v>20</v>
      </c>
      <c r="E4787" t="s">
        <v>21</v>
      </c>
      <c r="F4787" t="s">
        <v>31</v>
      </c>
      <c r="G4787" t="s">
        <v>93</v>
      </c>
      <c r="H4787" t="s">
        <v>33</v>
      </c>
      <c r="I4787" t="s">
        <v>28</v>
      </c>
      <c r="J4787" t="s">
        <v>72</v>
      </c>
      <c r="K4787" t="s">
        <v>1243</v>
      </c>
      <c r="L4787" t="s">
        <v>26</v>
      </c>
      <c r="M4787" t="s">
        <v>121</v>
      </c>
      <c r="N4787" s="2">
        <v>41516</v>
      </c>
      <c r="O4787" s="2">
        <v>41516</v>
      </c>
      <c r="P4787">
        <v>7</v>
      </c>
      <c r="Q4787" s="1">
        <v>0.08</v>
      </c>
      <c r="R4787">
        <v>55.99</v>
      </c>
      <c r="S4787">
        <v>1.25</v>
      </c>
      <c r="T4787">
        <f t="shared" si="74"/>
        <v>391.93</v>
      </c>
    </row>
    <row r="4788" spans="1:20" x14ac:dyDescent="0.25">
      <c r="A4788">
        <v>4787</v>
      </c>
      <c r="B4788">
        <v>89933</v>
      </c>
      <c r="C4788" t="s">
        <v>2003</v>
      </c>
      <c r="D4788" t="s">
        <v>20</v>
      </c>
      <c r="E4788" t="s">
        <v>39</v>
      </c>
      <c r="F4788" t="s">
        <v>31</v>
      </c>
      <c r="G4788" t="s">
        <v>93</v>
      </c>
      <c r="H4788" t="s">
        <v>78</v>
      </c>
      <c r="I4788" t="s">
        <v>28</v>
      </c>
      <c r="J4788" t="s">
        <v>72</v>
      </c>
      <c r="K4788" t="s">
        <v>71</v>
      </c>
      <c r="L4788" t="s">
        <v>192</v>
      </c>
      <c r="M4788" t="s">
        <v>35</v>
      </c>
      <c r="N4788" s="2">
        <v>41516</v>
      </c>
      <c r="O4788" s="2">
        <v>41517</v>
      </c>
      <c r="P4788">
        <v>22</v>
      </c>
      <c r="Q4788" s="1">
        <v>0.04</v>
      </c>
      <c r="R4788">
        <v>16.91</v>
      </c>
      <c r="S4788">
        <v>6.25</v>
      </c>
      <c r="T4788">
        <f t="shared" si="74"/>
        <v>372.02</v>
      </c>
    </row>
    <row r="4789" spans="1:20" x14ac:dyDescent="0.25">
      <c r="A4789">
        <v>4788</v>
      </c>
      <c r="B4789">
        <v>88674</v>
      </c>
      <c r="C4789" t="s">
        <v>537</v>
      </c>
      <c r="D4789" t="s">
        <v>38</v>
      </c>
      <c r="E4789" t="s">
        <v>39</v>
      </c>
      <c r="F4789" t="s">
        <v>31</v>
      </c>
      <c r="G4789" t="s">
        <v>32</v>
      </c>
      <c r="H4789" t="s">
        <v>78</v>
      </c>
      <c r="I4789" t="s">
        <v>28</v>
      </c>
      <c r="J4789" t="s">
        <v>56</v>
      </c>
      <c r="K4789" t="s">
        <v>184</v>
      </c>
      <c r="L4789" t="s">
        <v>192</v>
      </c>
      <c r="M4789" t="s">
        <v>146</v>
      </c>
      <c r="N4789" s="2">
        <v>41392</v>
      </c>
      <c r="O4789" s="2">
        <v>41393</v>
      </c>
      <c r="P4789">
        <v>9</v>
      </c>
      <c r="Q4789" s="1">
        <v>0.05</v>
      </c>
      <c r="R4789">
        <v>55.48</v>
      </c>
      <c r="S4789">
        <v>14.3</v>
      </c>
      <c r="T4789">
        <f t="shared" si="74"/>
        <v>499.32</v>
      </c>
    </row>
    <row r="4790" spans="1:20" x14ac:dyDescent="0.25">
      <c r="A4790">
        <v>4789</v>
      </c>
      <c r="B4790">
        <v>85971</v>
      </c>
      <c r="C4790" t="s">
        <v>303</v>
      </c>
      <c r="D4790" t="s">
        <v>20</v>
      </c>
      <c r="E4790" t="s">
        <v>39</v>
      </c>
      <c r="F4790" t="s">
        <v>31</v>
      </c>
      <c r="G4790" t="s">
        <v>93</v>
      </c>
      <c r="H4790" t="s">
        <v>89</v>
      </c>
      <c r="I4790" t="s">
        <v>28</v>
      </c>
      <c r="J4790" t="s">
        <v>72</v>
      </c>
      <c r="K4790" t="s">
        <v>163</v>
      </c>
      <c r="L4790" t="s">
        <v>192</v>
      </c>
      <c r="M4790" t="s">
        <v>255</v>
      </c>
      <c r="N4790" s="2">
        <v>40907</v>
      </c>
      <c r="O4790" s="2">
        <v>40907</v>
      </c>
      <c r="P4790">
        <v>2</v>
      </c>
      <c r="Q4790" s="1">
        <v>0.09</v>
      </c>
      <c r="R4790">
        <v>10.94</v>
      </c>
      <c r="S4790">
        <v>1.39</v>
      </c>
      <c r="T4790">
        <f t="shared" si="74"/>
        <v>21.88</v>
      </c>
    </row>
    <row r="4791" spans="1:20" x14ac:dyDescent="0.25">
      <c r="A4791">
        <v>4790</v>
      </c>
      <c r="B4791">
        <v>87603</v>
      </c>
      <c r="C4791" t="s">
        <v>1309</v>
      </c>
      <c r="D4791" t="s">
        <v>20</v>
      </c>
      <c r="E4791" t="s">
        <v>39</v>
      </c>
      <c r="F4791" t="s">
        <v>31</v>
      </c>
      <c r="G4791" t="s">
        <v>48</v>
      </c>
      <c r="H4791" t="s">
        <v>49</v>
      </c>
      <c r="I4791" t="s">
        <v>28</v>
      </c>
      <c r="J4791" t="s">
        <v>72</v>
      </c>
      <c r="K4791" t="s">
        <v>55</v>
      </c>
      <c r="L4791" t="s">
        <v>746</v>
      </c>
      <c r="M4791" t="s">
        <v>121</v>
      </c>
      <c r="N4791" s="2">
        <v>40364</v>
      </c>
      <c r="O4791" s="2">
        <v>40368</v>
      </c>
      <c r="P4791">
        <v>8</v>
      </c>
      <c r="Q4791" s="1">
        <v>0.05</v>
      </c>
      <c r="R4791">
        <v>80.98</v>
      </c>
      <c r="S4791">
        <v>35</v>
      </c>
      <c r="T4791">
        <f t="shared" si="74"/>
        <v>647.84</v>
      </c>
    </row>
    <row r="4792" spans="1:20" x14ac:dyDescent="0.25">
      <c r="A4792">
        <v>4791</v>
      </c>
      <c r="B4792">
        <v>87603</v>
      </c>
      <c r="C4792" t="s">
        <v>1309</v>
      </c>
      <c r="D4792" t="s">
        <v>20</v>
      </c>
      <c r="E4792" t="s">
        <v>39</v>
      </c>
      <c r="F4792" t="s">
        <v>31</v>
      </c>
      <c r="G4792" t="s">
        <v>48</v>
      </c>
      <c r="H4792" t="s">
        <v>89</v>
      </c>
      <c r="I4792" t="s">
        <v>28</v>
      </c>
      <c r="J4792" t="s">
        <v>72</v>
      </c>
      <c r="K4792" t="s">
        <v>221</v>
      </c>
      <c r="L4792" t="s">
        <v>746</v>
      </c>
      <c r="M4792" t="s">
        <v>139</v>
      </c>
      <c r="N4792" s="2">
        <v>40364</v>
      </c>
      <c r="O4792" s="2">
        <v>40364</v>
      </c>
      <c r="P4792">
        <v>8</v>
      </c>
      <c r="Q4792" s="1">
        <v>0.05</v>
      </c>
      <c r="R4792">
        <v>279.48</v>
      </c>
      <c r="S4792">
        <v>35</v>
      </c>
      <c r="T4792">
        <f t="shared" si="74"/>
        <v>2235.84</v>
      </c>
    </row>
    <row r="4793" spans="1:20" x14ac:dyDescent="0.25">
      <c r="A4793">
        <v>4792</v>
      </c>
      <c r="B4793">
        <v>90088</v>
      </c>
      <c r="C4793" t="s">
        <v>1632</v>
      </c>
      <c r="D4793" t="s">
        <v>20</v>
      </c>
      <c r="E4793" t="s">
        <v>39</v>
      </c>
      <c r="F4793" t="s">
        <v>40</v>
      </c>
      <c r="G4793" t="s">
        <v>48</v>
      </c>
      <c r="H4793" t="s">
        <v>49</v>
      </c>
      <c r="I4793" t="s">
        <v>28</v>
      </c>
      <c r="J4793" t="s">
        <v>56</v>
      </c>
      <c r="K4793" t="s">
        <v>133</v>
      </c>
      <c r="L4793" t="s">
        <v>192</v>
      </c>
      <c r="M4793" t="s">
        <v>59</v>
      </c>
      <c r="N4793" s="2">
        <v>41274</v>
      </c>
      <c r="O4793" s="2">
        <v>41274</v>
      </c>
      <c r="P4793">
        <v>12</v>
      </c>
      <c r="Q4793" s="1">
        <v>0.03</v>
      </c>
      <c r="R4793">
        <v>56.96</v>
      </c>
      <c r="S4793">
        <v>13.22</v>
      </c>
      <c r="T4793">
        <f t="shared" si="74"/>
        <v>683.52</v>
      </c>
    </row>
    <row r="4794" spans="1:20" x14ac:dyDescent="0.25">
      <c r="A4794">
        <v>4793</v>
      </c>
      <c r="B4794">
        <v>90329</v>
      </c>
      <c r="C4794" t="s">
        <v>1036</v>
      </c>
      <c r="D4794" t="s">
        <v>20</v>
      </c>
      <c r="E4794" t="s">
        <v>21</v>
      </c>
      <c r="F4794" t="s">
        <v>22</v>
      </c>
      <c r="G4794" t="s">
        <v>41</v>
      </c>
      <c r="H4794" t="s">
        <v>24</v>
      </c>
      <c r="I4794" t="s">
        <v>28</v>
      </c>
      <c r="J4794" t="s">
        <v>72</v>
      </c>
      <c r="K4794" t="s">
        <v>1108</v>
      </c>
      <c r="L4794" t="s">
        <v>746</v>
      </c>
      <c r="M4794" t="s">
        <v>238</v>
      </c>
      <c r="N4794" s="2">
        <v>40869</v>
      </c>
      <c r="O4794" s="2">
        <v>40870</v>
      </c>
      <c r="P4794">
        <v>21</v>
      </c>
      <c r="Q4794" s="1">
        <v>0.06</v>
      </c>
      <c r="R4794">
        <v>599.99</v>
      </c>
      <c r="S4794">
        <v>24.49</v>
      </c>
      <c r="T4794">
        <f t="shared" si="74"/>
        <v>12599.79</v>
      </c>
    </row>
    <row r="4795" spans="1:20" x14ac:dyDescent="0.25">
      <c r="A4795">
        <v>4794</v>
      </c>
      <c r="B4795">
        <v>90329</v>
      </c>
      <c r="C4795" t="s">
        <v>1036</v>
      </c>
      <c r="D4795" t="s">
        <v>20</v>
      </c>
      <c r="E4795" t="s">
        <v>39</v>
      </c>
      <c r="F4795" t="s">
        <v>22</v>
      </c>
      <c r="G4795" t="s">
        <v>41</v>
      </c>
      <c r="H4795" t="s">
        <v>61</v>
      </c>
      <c r="I4795" t="s">
        <v>28</v>
      </c>
      <c r="J4795" t="s">
        <v>72</v>
      </c>
      <c r="K4795" t="s">
        <v>105</v>
      </c>
      <c r="L4795" t="s">
        <v>192</v>
      </c>
      <c r="M4795" t="s">
        <v>238</v>
      </c>
      <c r="N4795" s="2">
        <v>40869</v>
      </c>
      <c r="O4795" s="2">
        <v>40870</v>
      </c>
      <c r="P4795">
        <v>32</v>
      </c>
      <c r="Q4795" s="1">
        <v>0.05</v>
      </c>
      <c r="R4795">
        <v>4.28</v>
      </c>
      <c r="S4795">
        <v>6.72</v>
      </c>
      <c r="T4795">
        <f t="shared" si="74"/>
        <v>136.96</v>
      </c>
    </row>
    <row r="4796" spans="1:20" x14ac:dyDescent="0.25">
      <c r="A4796">
        <v>4795</v>
      </c>
      <c r="B4796">
        <v>88912</v>
      </c>
      <c r="C4796" t="s">
        <v>1883</v>
      </c>
      <c r="D4796" t="s">
        <v>20</v>
      </c>
      <c r="E4796" t="s">
        <v>21</v>
      </c>
      <c r="F4796" t="s">
        <v>22</v>
      </c>
      <c r="G4796" t="s">
        <v>23</v>
      </c>
      <c r="H4796" t="s">
        <v>24</v>
      </c>
      <c r="I4796" t="s">
        <v>28</v>
      </c>
      <c r="J4796" t="s">
        <v>56</v>
      </c>
      <c r="K4796" t="s">
        <v>1138</v>
      </c>
      <c r="L4796" t="s">
        <v>706</v>
      </c>
      <c r="M4796" t="s">
        <v>444</v>
      </c>
      <c r="N4796" s="2">
        <v>40617</v>
      </c>
      <c r="O4796" s="2">
        <v>40619</v>
      </c>
      <c r="P4796">
        <v>3</v>
      </c>
      <c r="Q4796" s="1">
        <v>0</v>
      </c>
      <c r="R4796">
        <v>140.99</v>
      </c>
      <c r="S4796">
        <v>13.99</v>
      </c>
      <c r="T4796">
        <f t="shared" si="74"/>
        <v>422.97</v>
      </c>
    </row>
    <row r="4797" spans="1:20" x14ac:dyDescent="0.25">
      <c r="A4797">
        <v>4796</v>
      </c>
      <c r="B4797">
        <v>89233</v>
      </c>
      <c r="C4797" t="s">
        <v>1500</v>
      </c>
      <c r="D4797" t="s">
        <v>20</v>
      </c>
      <c r="E4797" t="s">
        <v>39</v>
      </c>
      <c r="F4797" t="s">
        <v>22</v>
      </c>
      <c r="G4797" t="s">
        <v>32</v>
      </c>
      <c r="H4797" t="s">
        <v>42</v>
      </c>
      <c r="I4797" t="s">
        <v>28</v>
      </c>
      <c r="J4797" t="s">
        <v>72</v>
      </c>
      <c r="K4797" t="s">
        <v>50</v>
      </c>
      <c r="L4797" t="s">
        <v>192</v>
      </c>
      <c r="M4797" t="s">
        <v>150</v>
      </c>
      <c r="N4797" s="2">
        <v>41498</v>
      </c>
      <c r="O4797" s="2">
        <v>41499</v>
      </c>
      <c r="P4797">
        <v>11</v>
      </c>
      <c r="Q4797" s="1">
        <v>0.03</v>
      </c>
      <c r="R4797">
        <v>6.48</v>
      </c>
      <c r="S4797">
        <v>5.86</v>
      </c>
      <c r="T4797">
        <f t="shared" si="74"/>
        <v>71.28</v>
      </c>
    </row>
    <row r="4798" spans="1:20" x14ac:dyDescent="0.25">
      <c r="A4798">
        <v>4797</v>
      </c>
      <c r="B4798">
        <v>86140</v>
      </c>
      <c r="C4798" t="s">
        <v>1457</v>
      </c>
      <c r="D4798" t="s">
        <v>20</v>
      </c>
      <c r="E4798" t="s">
        <v>39</v>
      </c>
      <c r="F4798" t="s">
        <v>31</v>
      </c>
      <c r="G4798" t="s">
        <v>32</v>
      </c>
      <c r="H4798" t="s">
        <v>54</v>
      </c>
      <c r="I4798" t="s">
        <v>28</v>
      </c>
      <c r="J4798" t="s">
        <v>72</v>
      </c>
      <c r="K4798" t="s">
        <v>170</v>
      </c>
      <c r="L4798" t="s">
        <v>192</v>
      </c>
      <c r="M4798" t="s">
        <v>35</v>
      </c>
      <c r="N4798" s="2">
        <v>40955</v>
      </c>
      <c r="O4798" s="2">
        <v>40956</v>
      </c>
      <c r="P4798">
        <v>10</v>
      </c>
      <c r="Q4798" s="1">
        <v>0.01</v>
      </c>
      <c r="R4798">
        <v>5.98</v>
      </c>
      <c r="S4798">
        <v>2.5</v>
      </c>
      <c r="T4798">
        <f t="shared" si="74"/>
        <v>59.800000000000004</v>
      </c>
    </row>
    <row r="4799" spans="1:20" x14ac:dyDescent="0.25">
      <c r="A4799">
        <v>4798</v>
      </c>
      <c r="B4799">
        <v>86140</v>
      </c>
      <c r="C4799" t="s">
        <v>1457</v>
      </c>
      <c r="D4799" t="s">
        <v>20</v>
      </c>
      <c r="E4799" t="s">
        <v>187</v>
      </c>
      <c r="F4799" t="s">
        <v>31</v>
      </c>
      <c r="G4799" t="s">
        <v>32</v>
      </c>
      <c r="H4799" t="s">
        <v>188</v>
      </c>
      <c r="I4799" t="s">
        <v>28</v>
      </c>
      <c r="J4799" t="s">
        <v>72</v>
      </c>
      <c r="K4799" t="s">
        <v>282</v>
      </c>
      <c r="L4799" t="s">
        <v>26</v>
      </c>
      <c r="M4799" t="s">
        <v>35</v>
      </c>
      <c r="N4799" s="2">
        <v>40955</v>
      </c>
      <c r="O4799" s="2">
        <v>40956</v>
      </c>
      <c r="P4799">
        <v>1</v>
      </c>
      <c r="Q4799" s="1">
        <v>0</v>
      </c>
      <c r="R4799">
        <v>10.4</v>
      </c>
      <c r="S4799">
        <v>5.4</v>
      </c>
      <c r="T4799">
        <f t="shared" si="74"/>
        <v>10.4</v>
      </c>
    </row>
    <row r="4800" spans="1:20" x14ac:dyDescent="0.25">
      <c r="A4800">
        <v>4799</v>
      </c>
      <c r="B4800">
        <v>86943</v>
      </c>
      <c r="C4800" t="s">
        <v>1820</v>
      </c>
      <c r="D4800" t="s">
        <v>20</v>
      </c>
      <c r="E4800" t="s">
        <v>39</v>
      </c>
      <c r="F4800" t="s">
        <v>31</v>
      </c>
      <c r="G4800" t="s">
        <v>41</v>
      </c>
      <c r="H4800" t="s">
        <v>78</v>
      </c>
      <c r="I4800" t="s">
        <v>28</v>
      </c>
      <c r="J4800" t="s">
        <v>72</v>
      </c>
      <c r="K4800" t="s">
        <v>58</v>
      </c>
      <c r="L4800" t="s">
        <v>192</v>
      </c>
      <c r="M4800" t="s">
        <v>146</v>
      </c>
      <c r="N4800" s="2">
        <v>41244</v>
      </c>
      <c r="O4800" s="2">
        <v>41246</v>
      </c>
      <c r="P4800">
        <v>1</v>
      </c>
      <c r="Q4800" s="1">
        <v>0.06</v>
      </c>
      <c r="R4800">
        <v>10.91</v>
      </c>
      <c r="S4800">
        <v>2.99</v>
      </c>
      <c r="T4800">
        <f t="shared" si="74"/>
        <v>10.91</v>
      </c>
    </row>
    <row r="4801" spans="1:20" x14ac:dyDescent="0.25">
      <c r="A4801">
        <v>4800</v>
      </c>
      <c r="B4801">
        <v>86943</v>
      </c>
      <c r="C4801" t="s">
        <v>1820</v>
      </c>
      <c r="D4801" t="s">
        <v>20</v>
      </c>
      <c r="E4801" t="s">
        <v>39</v>
      </c>
      <c r="F4801" t="s">
        <v>31</v>
      </c>
      <c r="G4801" t="s">
        <v>41</v>
      </c>
      <c r="H4801" t="s">
        <v>42</v>
      </c>
      <c r="I4801" t="s">
        <v>28</v>
      </c>
      <c r="J4801" t="s">
        <v>56</v>
      </c>
      <c r="K4801" t="s">
        <v>184</v>
      </c>
      <c r="L4801" t="s">
        <v>192</v>
      </c>
      <c r="M4801" t="s">
        <v>63</v>
      </c>
      <c r="N4801" s="2">
        <v>41244</v>
      </c>
      <c r="O4801" s="2">
        <v>41244</v>
      </c>
      <c r="P4801">
        <v>25</v>
      </c>
      <c r="Q4801" s="1">
        <v>0.08</v>
      </c>
      <c r="R4801">
        <v>10.67</v>
      </c>
      <c r="S4801">
        <v>1.39</v>
      </c>
      <c r="T4801">
        <f t="shared" si="74"/>
        <v>266.75</v>
      </c>
    </row>
    <row r="4802" spans="1:20" x14ac:dyDescent="0.25">
      <c r="A4802">
        <v>4801</v>
      </c>
      <c r="B4802">
        <v>86943</v>
      </c>
      <c r="C4802" t="s">
        <v>1587</v>
      </c>
      <c r="D4802" t="s">
        <v>578</v>
      </c>
      <c r="E4802" t="s">
        <v>187</v>
      </c>
      <c r="F4802" t="s">
        <v>31</v>
      </c>
      <c r="G4802" t="s">
        <v>41</v>
      </c>
      <c r="H4802" t="s">
        <v>188</v>
      </c>
      <c r="I4802" t="s">
        <v>28</v>
      </c>
      <c r="J4802" t="s">
        <v>72</v>
      </c>
      <c r="K4802" t="s">
        <v>231</v>
      </c>
      <c r="L4802" t="s">
        <v>283</v>
      </c>
      <c r="M4802" t="s">
        <v>141</v>
      </c>
      <c r="N4802" s="2">
        <v>41244</v>
      </c>
      <c r="O4802" s="2">
        <v>41246</v>
      </c>
      <c r="P4802">
        <v>15</v>
      </c>
      <c r="Q4802" s="1">
        <v>0.08</v>
      </c>
      <c r="R4802">
        <v>130.97999999999999</v>
      </c>
      <c r="S4802">
        <v>30</v>
      </c>
      <c r="T4802">
        <f t="shared" si="74"/>
        <v>1964.6999999999998</v>
      </c>
    </row>
    <row r="4803" spans="1:20" x14ac:dyDescent="0.25">
      <c r="A4803">
        <v>4802</v>
      </c>
      <c r="B4803">
        <v>86943</v>
      </c>
      <c r="C4803" t="s">
        <v>1587</v>
      </c>
      <c r="D4803" t="s">
        <v>20</v>
      </c>
      <c r="E4803" t="s">
        <v>187</v>
      </c>
      <c r="F4803" t="s">
        <v>31</v>
      </c>
      <c r="G4803" t="s">
        <v>41</v>
      </c>
      <c r="H4803" t="s">
        <v>217</v>
      </c>
      <c r="I4803" t="s">
        <v>28</v>
      </c>
      <c r="J4803" t="s">
        <v>72</v>
      </c>
      <c r="K4803" t="s">
        <v>71</v>
      </c>
      <c r="L4803" t="s">
        <v>26</v>
      </c>
      <c r="M4803" t="s">
        <v>139</v>
      </c>
      <c r="N4803" s="2">
        <v>41244</v>
      </c>
      <c r="O4803" s="2">
        <v>41246</v>
      </c>
      <c r="P4803">
        <v>21</v>
      </c>
      <c r="Q4803" s="1">
        <v>0.05</v>
      </c>
      <c r="R4803">
        <v>22.23</v>
      </c>
      <c r="S4803">
        <v>3.63</v>
      </c>
      <c r="T4803">
        <f t="shared" ref="T4803:T4866" si="75">R4803*P4803</f>
        <v>466.83</v>
      </c>
    </row>
    <row r="4804" spans="1:20" x14ac:dyDescent="0.25">
      <c r="A4804">
        <v>4803</v>
      </c>
      <c r="B4804">
        <v>86943</v>
      </c>
      <c r="C4804" t="s">
        <v>1587</v>
      </c>
      <c r="D4804" t="s">
        <v>20</v>
      </c>
      <c r="E4804" t="s">
        <v>39</v>
      </c>
      <c r="F4804" t="s">
        <v>31</v>
      </c>
      <c r="G4804" t="s">
        <v>41</v>
      </c>
      <c r="H4804" t="s">
        <v>49</v>
      </c>
      <c r="I4804" t="s">
        <v>28</v>
      </c>
      <c r="J4804" t="s">
        <v>72</v>
      </c>
      <c r="K4804" t="s">
        <v>163</v>
      </c>
      <c r="L4804" t="s">
        <v>44</v>
      </c>
      <c r="M4804" t="s">
        <v>141</v>
      </c>
      <c r="N4804" s="2">
        <v>41244</v>
      </c>
      <c r="O4804" s="2">
        <v>41246</v>
      </c>
      <c r="P4804">
        <v>5</v>
      </c>
      <c r="Q4804" s="1">
        <v>0.08</v>
      </c>
      <c r="R4804">
        <v>6.68</v>
      </c>
      <c r="S4804">
        <v>1.5</v>
      </c>
      <c r="T4804">
        <f t="shared" si="75"/>
        <v>33.4</v>
      </c>
    </row>
    <row r="4805" spans="1:20" x14ac:dyDescent="0.25">
      <c r="A4805">
        <v>4804</v>
      </c>
      <c r="B4805">
        <v>86133</v>
      </c>
      <c r="C4805" t="s">
        <v>405</v>
      </c>
      <c r="D4805" t="s">
        <v>20</v>
      </c>
      <c r="E4805" t="s">
        <v>21</v>
      </c>
      <c r="F4805" t="s">
        <v>47</v>
      </c>
      <c r="G4805" t="s">
        <v>23</v>
      </c>
      <c r="H4805" t="s">
        <v>24</v>
      </c>
      <c r="I4805" t="s">
        <v>28</v>
      </c>
      <c r="J4805" t="s">
        <v>72</v>
      </c>
      <c r="K4805" t="s">
        <v>204</v>
      </c>
      <c r="L4805" t="s">
        <v>192</v>
      </c>
      <c r="M4805" t="s">
        <v>160</v>
      </c>
      <c r="N4805" s="2">
        <v>41313</v>
      </c>
      <c r="O4805" s="2">
        <v>41315</v>
      </c>
      <c r="P4805">
        <v>12</v>
      </c>
      <c r="Q4805" s="1">
        <v>0.01</v>
      </c>
      <c r="R4805">
        <v>10.97</v>
      </c>
      <c r="S4805">
        <v>6.5</v>
      </c>
      <c r="T4805">
        <f t="shared" si="75"/>
        <v>131.64000000000001</v>
      </c>
    </row>
    <row r="4806" spans="1:20" x14ac:dyDescent="0.25">
      <c r="A4806">
        <v>4805</v>
      </c>
      <c r="B4806">
        <v>91235</v>
      </c>
      <c r="C4806" t="s">
        <v>2068</v>
      </c>
      <c r="D4806" t="s">
        <v>20</v>
      </c>
      <c r="E4806" t="s">
        <v>21</v>
      </c>
      <c r="F4806" t="s">
        <v>47</v>
      </c>
      <c r="G4806" t="s">
        <v>41</v>
      </c>
      <c r="H4806" t="s">
        <v>24</v>
      </c>
      <c r="I4806" t="s">
        <v>28</v>
      </c>
      <c r="J4806" t="s">
        <v>72</v>
      </c>
      <c r="K4806" t="s">
        <v>409</v>
      </c>
      <c r="L4806" t="s">
        <v>192</v>
      </c>
      <c r="M4806" t="s">
        <v>117</v>
      </c>
      <c r="N4806" s="2">
        <v>40248</v>
      </c>
      <c r="O4806" s="2">
        <v>40251</v>
      </c>
      <c r="P4806">
        <v>3</v>
      </c>
      <c r="Q4806" s="1">
        <v>0.06</v>
      </c>
      <c r="R4806">
        <v>99.99</v>
      </c>
      <c r="S4806">
        <v>19.989999999999998</v>
      </c>
      <c r="T4806">
        <f t="shared" si="75"/>
        <v>299.96999999999997</v>
      </c>
    </row>
    <row r="4807" spans="1:20" x14ac:dyDescent="0.25">
      <c r="A4807">
        <v>4806</v>
      </c>
      <c r="B4807">
        <v>91235</v>
      </c>
      <c r="C4807" t="s">
        <v>2068</v>
      </c>
      <c r="D4807" t="s">
        <v>20</v>
      </c>
      <c r="E4807" t="s">
        <v>39</v>
      </c>
      <c r="F4807" t="s">
        <v>47</v>
      </c>
      <c r="G4807" t="s">
        <v>41</v>
      </c>
      <c r="H4807" t="s">
        <v>89</v>
      </c>
      <c r="I4807" t="s">
        <v>28</v>
      </c>
      <c r="J4807" t="s">
        <v>72</v>
      </c>
      <c r="K4807" t="s">
        <v>119</v>
      </c>
      <c r="L4807" t="s">
        <v>192</v>
      </c>
      <c r="M4807" t="s">
        <v>111</v>
      </c>
      <c r="N4807" s="2">
        <v>40248</v>
      </c>
      <c r="O4807" s="2">
        <v>40249</v>
      </c>
      <c r="P4807">
        <v>5</v>
      </c>
      <c r="Q4807" s="1">
        <v>0</v>
      </c>
      <c r="R4807">
        <v>193.17</v>
      </c>
      <c r="S4807">
        <v>19.989999999999998</v>
      </c>
      <c r="T4807">
        <f t="shared" si="75"/>
        <v>965.84999999999991</v>
      </c>
    </row>
    <row r="4808" spans="1:20" x14ac:dyDescent="0.25">
      <c r="A4808">
        <v>4807</v>
      </c>
      <c r="B4808">
        <v>91235</v>
      </c>
      <c r="C4808" t="s">
        <v>2068</v>
      </c>
      <c r="D4808" t="s">
        <v>38</v>
      </c>
      <c r="E4808" t="s">
        <v>21</v>
      </c>
      <c r="F4808" t="s">
        <v>47</v>
      </c>
      <c r="G4808" t="s">
        <v>41</v>
      </c>
      <c r="H4808" t="s">
        <v>24</v>
      </c>
      <c r="I4808" t="s">
        <v>28</v>
      </c>
      <c r="J4808" t="s">
        <v>72</v>
      </c>
      <c r="K4808" t="s">
        <v>1138</v>
      </c>
      <c r="L4808" t="s">
        <v>26</v>
      </c>
      <c r="M4808" t="s">
        <v>111</v>
      </c>
      <c r="N4808" s="2">
        <v>40248</v>
      </c>
      <c r="O4808" s="2">
        <v>40248</v>
      </c>
      <c r="P4808">
        <v>11</v>
      </c>
      <c r="Q4808" s="1">
        <v>0.08</v>
      </c>
      <c r="R4808">
        <v>20.99</v>
      </c>
      <c r="S4808">
        <v>3.3</v>
      </c>
      <c r="T4808">
        <f t="shared" si="75"/>
        <v>230.89</v>
      </c>
    </row>
    <row r="4809" spans="1:20" x14ac:dyDescent="0.25">
      <c r="A4809">
        <v>4808</v>
      </c>
      <c r="B4809">
        <v>88536</v>
      </c>
      <c r="C4809" t="s">
        <v>2187</v>
      </c>
      <c r="D4809" t="s">
        <v>20</v>
      </c>
      <c r="E4809" t="s">
        <v>21</v>
      </c>
      <c r="F4809" t="s">
        <v>47</v>
      </c>
      <c r="G4809" t="s">
        <v>41</v>
      </c>
      <c r="H4809" t="s">
        <v>203</v>
      </c>
      <c r="I4809" t="s">
        <v>28</v>
      </c>
      <c r="J4809" t="s">
        <v>72</v>
      </c>
      <c r="K4809" t="s">
        <v>204</v>
      </c>
      <c r="L4809" t="s">
        <v>192</v>
      </c>
      <c r="M4809" t="s">
        <v>134</v>
      </c>
      <c r="N4809" s="2">
        <v>41274</v>
      </c>
      <c r="O4809" s="2">
        <v>41276</v>
      </c>
      <c r="P4809">
        <v>1</v>
      </c>
      <c r="Q4809" s="1">
        <v>0.02</v>
      </c>
      <c r="R4809">
        <v>35.99</v>
      </c>
      <c r="S4809">
        <v>1.1000000000000001</v>
      </c>
      <c r="T4809">
        <f t="shared" si="75"/>
        <v>35.99</v>
      </c>
    </row>
    <row r="4810" spans="1:20" x14ac:dyDescent="0.25">
      <c r="A4810">
        <v>4809</v>
      </c>
      <c r="B4810">
        <v>86199</v>
      </c>
      <c r="C4810" t="s">
        <v>1300</v>
      </c>
      <c r="D4810" t="s">
        <v>578</v>
      </c>
      <c r="E4810" t="s">
        <v>187</v>
      </c>
      <c r="F4810" t="s">
        <v>22</v>
      </c>
      <c r="G4810" t="s">
        <v>41</v>
      </c>
      <c r="H4810" t="s">
        <v>217</v>
      </c>
      <c r="I4810" t="s">
        <v>28</v>
      </c>
      <c r="J4810" t="s">
        <v>72</v>
      </c>
      <c r="K4810" t="s">
        <v>248</v>
      </c>
      <c r="L4810" t="s">
        <v>330</v>
      </c>
      <c r="M4810" t="s">
        <v>190</v>
      </c>
      <c r="N4810" s="2">
        <v>41424</v>
      </c>
      <c r="O4810" s="2">
        <v>41426</v>
      </c>
      <c r="P4810">
        <v>10</v>
      </c>
      <c r="Q4810" s="1">
        <v>7.0000000000000007E-2</v>
      </c>
      <c r="R4810">
        <v>100.98</v>
      </c>
      <c r="S4810">
        <v>35.840000000000003</v>
      </c>
      <c r="T4810">
        <f t="shared" si="75"/>
        <v>1009.8000000000001</v>
      </c>
    </row>
    <row r="4811" spans="1:20" x14ac:dyDescent="0.25">
      <c r="A4811">
        <v>4810</v>
      </c>
      <c r="B4811">
        <v>86199</v>
      </c>
      <c r="C4811" t="s">
        <v>1300</v>
      </c>
      <c r="D4811" t="s">
        <v>20</v>
      </c>
      <c r="E4811" t="s">
        <v>21</v>
      </c>
      <c r="F4811" t="s">
        <v>22</v>
      </c>
      <c r="G4811" t="s">
        <v>41</v>
      </c>
      <c r="H4811" t="s">
        <v>33</v>
      </c>
      <c r="I4811" t="s">
        <v>28</v>
      </c>
      <c r="J4811" t="s">
        <v>72</v>
      </c>
      <c r="K4811" t="s">
        <v>201</v>
      </c>
      <c r="L4811" t="s">
        <v>192</v>
      </c>
      <c r="M4811" t="s">
        <v>96</v>
      </c>
      <c r="N4811" s="2">
        <v>41424</v>
      </c>
      <c r="O4811" s="2">
        <v>41426</v>
      </c>
      <c r="P4811">
        <v>12</v>
      </c>
      <c r="Q4811" s="1">
        <v>0.1</v>
      </c>
      <c r="R4811">
        <v>65.989999999999995</v>
      </c>
      <c r="S4811">
        <v>8.99</v>
      </c>
      <c r="T4811">
        <f t="shared" si="75"/>
        <v>791.87999999999988</v>
      </c>
    </row>
    <row r="4812" spans="1:20" x14ac:dyDescent="0.25">
      <c r="A4812">
        <v>4811</v>
      </c>
      <c r="B4812">
        <v>87775</v>
      </c>
      <c r="C4812" t="s">
        <v>486</v>
      </c>
      <c r="D4812" t="s">
        <v>20</v>
      </c>
      <c r="E4812" t="s">
        <v>187</v>
      </c>
      <c r="F4812" t="s">
        <v>31</v>
      </c>
      <c r="G4812" t="s">
        <v>32</v>
      </c>
      <c r="H4812" t="s">
        <v>225</v>
      </c>
      <c r="I4812" t="s">
        <v>28</v>
      </c>
      <c r="J4812" t="s">
        <v>72</v>
      </c>
      <c r="K4812" t="s">
        <v>291</v>
      </c>
      <c r="L4812" t="s">
        <v>192</v>
      </c>
      <c r="M4812" t="s">
        <v>66</v>
      </c>
      <c r="N4812" s="2">
        <v>40578</v>
      </c>
      <c r="O4812" s="2">
        <v>40579</v>
      </c>
      <c r="P4812">
        <v>6</v>
      </c>
      <c r="Q4812" s="1">
        <v>0.03</v>
      </c>
      <c r="R4812">
        <v>19.04</v>
      </c>
      <c r="S4812">
        <v>6.38</v>
      </c>
      <c r="T4812">
        <f t="shared" si="75"/>
        <v>114.24</v>
      </c>
    </row>
    <row r="4813" spans="1:20" x14ac:dyDescent="0.25">
      <c r="A4813">
        <v>4812</v>
      </c>
      <c r="B4813">
        <v>87775</v>
      </c>
      <c r="C4813" t="s">
        <v>486</v>
      </c>
      <c r="D4813" t="s">
        <v>20</v>
      </c>
      <c r="E4813" t="s">
        <v>39</v>
      </c>
      <c r="F4813" t="s">
        <v>31</v>
      </c>
      <c r="G4813" t="s">
        <v>32</v>
      </c>
      <c r="H4813" t="s">
        <v>94</v>
      </c>
      <c r="I4813" t="s">
        <v>28</v>
      </c>
      <c r="J4813" t="s">
        <v>72</v>
      </c>
      <c r="K4813" t="s">
        <v>189</v>
      </c>
      <c r="L4813" t="s">
        <v>192</v>
      </c>
      <c r="M4813" t="s">
        <v>631</v>
      </c>
      <c r="N4813" s="2">
        <v>40578</v>
      </c>
      <c r="O4813" s="2">
        <v>40579</v>
      </c>
      <c r="P4813">
        <v>7</v>
      </c>
      <c r="Q4813" s="1">
        <v>0.06</v>
      </c>
      <c r="R4813">
        <v>59.76</v>
      </c>
      <c r="S4813">
        <v>9.7100000000000009</v>
      </c>
      <c r="T4813">
        <f t="shared" si="75"/>
        <v>418.32</v>
      </c>
    </row>
    <row r="4814" spans="1:20" x14ac:dyDescent="0.25">
      <c r="A4814">
        <v>4813</v>
      </c>
      <c r="B4814">
        <v>88009</v>
      </c>
      <c r="C4814" t="s">
        <v>477</v>
      </c>
      <c r="D4814" t="s">
        <v>20</v>
      </c>
      <c r="E4814" t="s">
        <v>39</v>
      </c>
      <c r="F4814" t="s">
        <v>47</v>
      </c>
      <c r="G4814" t="s">
        <v>32</v>
      </c>
      <c r="H4814" t="s">
        <v>54</v>
      </c>
      <c r="I4814" t="s">
        <v>28</v>
      </c>
      <c r="J4814" t="s">
        <v>72</v>
      </c>
      <c r="K4814" t="s">
        <v>184</v>
      </c>
      <c r="L4814" t="s">
        <v>192</v>
      </c>
      <c r="M4814" t="s">
        <v>167</v>
      </c>
      <c r="N4814" s="2">
        <v>41163</v>
      </c>
      <c r="O4814" s="2">
        <v>41164</v>
      </c>
      <c r="P4814">
        <v>8</v>
      </c>
      <c r="Q4814" s="1">
        <v>0.01</v>
      </c>
      <c r="R4814">
        <v>6.54</v>
      </c>
      <c r="S4814">
        <v>5.27</v>
      </c>
      <c r="T4814">
        <f t="shared" si="75"/>
        <v>52.32</v>
      </c>
    </row>
    <row r="4815" spans="1:20" x14ac:dyDescent="0.25">
      <c r="A4815">
        <v>4814</v>
      </c>
      <c r="B4815">
        <v>87309</v>
      </c>
      <c r="C4815" t="s">
        <v>1586</v>
      </c>
      <c r="D4815" t="s">
        <v>20</v>
      </c>
      <c r="E4815" t="s">
        <v>21</v>
      </c>
      <c r="F4815" t="s">
        <v>31</v>
      </c>
      <c r="G4815" t="s">
        <v>23</v>
      </c>
      <c r="H4815" t="s">
        <v>203</v>
      </c>
      <c r="I4815" t="s">
        <v>28</v>
      </c>
      <c r="J4815" t="s">
        <v>72</v>
      </c>
      <c r="K4815" t="s">
        <v>1108</v>
      </c>
      <c r="L4815" t="s">
        <v>192</v>
      </c>
      <c r="M4815" t="s">
        <v>296</v>
      </c>
      <c r="N4815" s="2">
        <v>41190</v>
      </c>
      <c r="O4815" s="2">
        <v>41192</v>
      </c>
      <c r="P4815">
        <v>8</v>
      </c>
      <c r="Q4815" s="1">
        <v>0.09</v>
      </c>
      <c r="R4815">
        <v>35.99</v>
      </c>
      <c r="S4815">
        <v>5</v>
      </c>
      <c r="T4815">
        <f t="shared" si="75"/>
        <v>287.92</v>
      </c>
    </row>
    <row r="4816" spans="1:20" x14ac:dyDescent="0.25">
      <c r="A4816">
        <v>4815</v>
      </c>
      <c r="B4816">
        <v>90269</v>
      </c>
      <c r="C4816" t="s">
        <v>2105</v>
      </c>
      <c r="D4816" t="s">
        <v>578</v>
      </c>
      <c r="E4816" t="s">
        <v>187</v>
      </c>
      <c r="F4816" t="s">
        <v>22</v>
      </c>
      <c r="G4816" t="s">
        <v>41</v>
      </c>
      <c r="H4816" t="s">
        <v>219</v>
      </c>
      <c r="I4816" t="s">
        <v>28</v>
      </c>
      <c r="J4816" t="s">
        <v>72</v>
      </c>
      <c r="K4816" t="s">
        <v>101</v>
      </c>
      <c r="L4816" t="s">
        <v>283</v>
      </c>
      <c r="M4816" t="s">
        <v>326</v>
      </c>
      <c r="N4816" s="2">
        <v>41480</v>
      </c>
      <c r="O4816" s="2">
        <v>41480</v>
      </c>
      <c r="P4816">
        <v>4</v>
      </c>
      <c r="Q4816" s="1">
        <v>0.02</v>
      </c>
      <c r="R4816">
        <v>500.98</v>
      </c>
      <c r="S4816">
        <v>26</v>
      </c>
      <c r="T4816">
        <f t="shared" si="75"/>
        <v>2003.92</v>
      </c>
    </row>
    <row r="4817" spans="1:20" x14ac:dyDescent="0.25">
      <c r="A4817">
        <v>4816</v>
      </c>
      <c r="B4817">
        <v>90269</v>
      </c>
      <c r="C4817" t="s">
        <v>2105</v>
      </c>
      <c r="D4817" t="s">
        <v>578</v>
      </c>
      <c r="E4817" t="s">
        <v>187</v>
      </c>
      <c r="F4817" t="s">
        <v>22</v>
      </c>
      <c r="G4817" t="s">
        <v>41</v>
      </c>
      <c r="H4817" t="s">
        <v>217</v>
      </c>
      <c r="I4817" t="s">
        <v>28</v>
      </c>
      <c r="J4817" t="s">
        <v>84</v>
      </c>
      <c r="K4817" t="s">
        <v>145</v>
      </c>
      <c r="L4817" t="s">
        <v>330</v>
      </c>
      <c r="M4817" t="s">
        <v>27</v>
      </c>
      <c r="N4817" s="2">
        <v>41480</v>
      </c>
      <c r="O4817" s="2">
        <v>41480</v>
      </c>
      <c r="P4817">
        <v>16</v>
      </c>
      <c r="Q4817" s="1">
        <v>0.01</v>
      </c>
      <c r="R4817">
        <v>70.89</v>
      </c>
      <c r="S4817">
        <v>89.3</v>
      </c>
      <c r="T4817">
        <f t="shared" si="75"/>
        <v>1134.24</v>
      </c>
    </row>
    <row r="4818" spans="1:20" x14ac:dyDescent="0.25">
      <c r="A4818">
        <v>4817</v>
      </c>
      <c r="B4818">
        <v>90797</v>
      </c>
      <c r="C4818" t="s">
        <v>782</v>
      </c>
      <c r="D4818" t="s">
        <v>20</v>
      </c>
      <c r="E4818" t="s">
        <v>21</v>
      </c>
      <c r="F4818" t="s">
        <v>22</v>
      </c>
      <c r="G4818" t="s">
        <v>32</v>
      </c>
      <c r="H4818" t="s">
        <v>24</v>
      </c>
      <c r="I4818" t="s">
        <v>28</v>
      </c>
      <c r="J4818" t="s">
        <v>84</v>
      </c>
      <c r="K4818" t="s">
        <v>198</v>
      </c>
      <c r="L4818" t="s">
        <v>26</v>
      </c>
      <c r="M4818" t="s">
        <v>190</v>
      </c>
      <c r="N4818" s="2">
        <v>40684</v>
      </c>
      <c r="O4818" s="2">
        <v>40686</v>
      </c>
      <c r="P4818">
        <v>4</v>
      </c>
      <c r="Q4818" s="1">
        <v>0.08</v>
      </c>
      <c r="R4818">
        <v>7.28</v>
      </c>
      <c r="S4818">
        <v>3.52</v>
      </c>
      <c r="T4818">
        <f t="shared" si="75"/>
        <v>29.12</v>
      </c>
    </row>
    <row r="4819" spans="1:20" x14ac:dyDescent="0.25">
      <c r="A4819">
        <v>4818</v>
      </c>
      <c r="B4819">
        <v>89241</v>
      </c>
      <c r="C4819" t="s">
        <v>775</v>
      </c>
      <c r="D4819" t="s">
        <v>20</v>
      </c>
      <c r="E4819" t="s">
        <v>39</v>
      </c>
      <c r="F4819" t="s">
        <v>40</v>
      </c>
      <c r="G4819" t="s">
        <v>32</v>
      </c>
      <c r="H4819" t="s">
        <v>49</v>
      </c>
      <c r="I4819" t="s">
        <v>28</v>
      </c>
      <c r="J4819" t="s">
        <v>84</v>
      </c>
      <c r="K4819" t="s">
        <v>101</v>
      </c>
      <c r="L4819" t="s">
        <v>192</v>
      </c>
      <c r="M4819" t="s">
        <v>264</v>
      </c>
      <c r="N4819" s="2">
        <v>40773</v>
      </c>
      <c r="O4819" s="2">
        <v>40775</v>
      </c>
      <c r="P4819">
        <v>9</v>
      </c>
      <c r="Q4819" s="1">
        <v>0.05</v>
      </c>
      <c r="R4819">
        <v>34.99</v>
      </c>
      <c r="S4819">
        <v>7.73</v>
      </c>
      <c r="T4819">
        <f t="shared" si="75"/>
        <v>314.91000000000003</v>
      </c>
    </row>
    <row r="4820" spans="1:20" x14ac:dyDescent="0.25">
      <c r="A4820">
        <v>4819</v>
      </c>
      <c r="B4820">
        <v>87414</v>
      </c>
      <c r="C4820" t="s">
        <v>1471</v>
      </c>
      <c r="D4820" t="s">
        <v>20</v>
      </c>
      <c r="E4820" t="s">
        <v>39</v>
      </c>
      <c r="F4820" t="s">
        <v>22</v>
      </c>
      <c r="G4820" t="s">
        <v>41</v>
      </c>
      <c r="H4820" t="s">
        <v>42</v>
      </c>
      <c r="I4820" t="s">
        <v>28</v>
      </c>
      <c r="J4820" t="s">
        <v>84</v>
      </c>
      <c r="K4820" t="s">
        <v>82</v>
      </c>
      <c r="L4820" t="s">
        <v>192</v>
      </c>
      <c r="M4820" t="s">
        <v>27</v>
      </c>
      <c r="N4820" s="2">
        <v>41335</v>
      </c>
      <c r="O4820" s="2">
        <v>41336</v>
      </c>
      <c r="P4820">
        <v>5</v>
      </c>
      <c r="Q4820" s="1">
        <v>0.04</v>
      </c>
      <c r="R4820">
        <v>19.98</v>
      </c>
      <c r="S4820">
        <v>5.86</v>
      </c>
      <c r="T4820">
        <f t="shared" si="75"/>
        <v>99.9</v>
      </c>
    </row>
    <row r="4821" spans="1:20" x14ac:dyDescent="0.25">
      <c r="A4821">
        <v>4820</v>
      </c>
      <c r="B4821">
        <v>89195</v>
      </c>
      <c r="C4821" t="s">
        <v>509</v>
      </c>
      <c r="D4821" t="s">
        <v>20</v>
      </c>
      <c r="E4821" t="s">
        <v>187</v>
      </c>
      <c r="F4821" t="s">
        <v>47</v>
      </c>
      <c r="G4821" t="s">
        <v>48</v>
      </c>
      <c r="H4821" t="s">
        <v>225</v>
      </c>
      <c r="I4821" t="s">
        <v>28</v>
      </c>
      <c r="J4821" t="s">
        <v>84</v>
      </c>
      <c r="K4821" t="s">
        <v>231</v>
      </c>
      <c r="L4821" t="s">
        <v>746</v>
      </c>
      <c r="M4821" t="s">
        <v>167</v>
      </c>
      <c r="N4821" s="2">
        <v>41064</v>
      </c>
      <c r="O4821" s="2">
        <v>41066</v>
      </c>
      <c r="P4821">
        <v>1</v>
      </c>
      <c r="Q4821" s="1">
        <v>0.02</v>
      </c>
      <c r="R4821">
        <v>19.989999999999998</v>
      </c>
      <c r="S4821">
        <v>11.17</v>
      </c>
      <c r="T4821">
        <f t="shared" si="75"/>
        <v>19.989999999999998</v>
      </c>
    </row>
    <row r="4822" spans="1:20" x14ac:dyDescent="0.25">
      <c r="A4822">
        <v>4821</v>
      </c>
      <c r="B4822">
        <v>88681</v>
      </c>
      <c r="C4822" t="s">
        <v>2094</v>
      </c>
      <c r="D4822" t="s">
        <v>20</v>
      </c>
      <c r="E4822" t="s">
        <v>21</v>
      </c>
      <c r="F4822" t="s">
        <v>22</v>
      </c>
      <c r="G4822" t="s">
        <v>23</v>
      </c>
      <c r="H4822" t="s">
        <v>24</v>
      </c>
      <c r="I4822" t="s">
        <v>28</v>
      </c>
      <c r="J4822" t="s">
        <v>84</v>
      </c>
      <c r="K4822" t="s">
        <v>1108</v>
      </c>
      <c r="L4822" t="s">
        <v>746</v>
      </c>
      <c r="M4822" t="s">
        <v>227</v>
      </c>
      <c r="N4822" s="2">
        <v>41400</v>
      </c>
      <c r="O4822" s="2">
        <v>41400</v>
      </c>
      <c r="P4822">
        <v>16</v>
      </c>
      <c r="Q4822" s="1">
        <v>0.02</v>
      </c>
      <c r="R4822">
        <v>299.99</v>
      </c>
      <c r="S4822">
        <v>11.64</v>
      </c>
      <c r="T4822">
        <f t="shared" si="75"/>
        <v>4799.84</v>
      </c>
    </row>
    <row r="4823" spans="1:20" x14ac:dyDescent="0.25">
      <c r="A4823">
        <v>4822</v>
      </c>
      <c r="B4823">
        <v>88681</v>
      </c>
      <c r="C4823" t="s">
        <v>799</v>
      </c>
      <c r="D4823" t="s">
        <v>38</v>
      </c>
      <c r="E4823" t="s">
        <v>39</v>
      </c>
      <c r="F4823" t="s">
        <v>22</v>
      </c>
      <c r="G4823" t="s">
        <v>23</v>
      </c>
      <c r="H4823" t="s">
        <v>94</v>
      </c>
      <c r="I4823" t="s">
        <v>28</v>
      </c>
      <c r="J4823" t="s">
        <v>84</v>
      </c>
      <c r="K4823" t="s">
        <v>154</v>
      </c>
      <c r="L4823" t="s">
        <v>192</v>
      </c>
      <c r="M4823" t="s">
        <v>398</v>
      </c>
      <c r="N4823" s="2">
        <v>41400</v>
      </c>
      <c r="O4823" s="2">
        <v>41401</v>
      </c>
      <c r="P4823">
        <v>12</v>
      </c>
      <c r="Q4823" s="1">
        <v>0.05</v>
      </c>
      <c r="R4823">
        <v>162.93</v>
      </c>
      <c r="S4823">
        <v>19.989999999999998</v>
      </c>
      <c r="T4823">
        <f t="shared" si="75"/>
        <v>1955.16</v>
      </c>
    </row>
    <row r="4824" spans="1:20" x14ac:dyDescent="0.25">
      <c r="A4824">
        <v>4823</v>
      </c>
      <c r="B4824">
        <v>88681</v>
      </c>
      <c r="C4824" t="s">
        <v>799</v>
      </c>
      <c r="D4824" t="s">
        <v>38</v>
      </c>
      <c r="E4824" t="s">
        <v>187</v>
      </c>
      <c r="F4824" t="s">
        <v>22</v>
      </c>
      <c r="G4824" t="s">
        <v>23</v>
      </c>
      <c r="H4824" t="s">
        <v>217</v>
      </c>
      <c r="I4824" t="s">
        <v>28</v>
      </c>
      <c r="J4824" t="s">
        <v>84</v>
      </c>
      <c r="K4824" t="s">
        <v>158</v>
      </c>
      <c r="L4824" t="s">
        <v>44</v>
      </c>
      <c r="M4824" t="s">
        <v>80</v>
      </c>
      <c r="N4824" s="2">
        <v>41400</v>
      </c>
      <c r="O4824" s="2">
        <v>41402</v>
      </c>
      <c r="P4824">
        <v>16</v>
      </c>
      <c r="Q4824" s="1">
        <v>0.03</v>
      </c>
      <c r="R4824">
        <v>8.34</v>
      </c>
      <c r="S4824">
        <v>0.96</v>
      </c>
      <c r="T4824">
        <f t="shared" si="75"/>
        <v>133.44</v>
      </c>
    </row>
    <row r="4825" spans="1:20" x14ac:dyDescent="0.25">
      <c r="A4825">
        <v>4824</v>
      </c>
      <c r="B4825">
        <v>87218</v>
      </c>
      <c r="C4825" t="s">
        <v>558</v>
      </c>
      <c r="D4825" t="s">
        <v>20</v>
      </c>
      <c r="E4825" t="s">
        <v>21</v>
      </c>
      <c r="F4825" t="s">
        <v>31</v>
      </c>
      <c r="G4825" t="s">
        <v>23</v>
      </c>
      <c r="H4825" t="s">
        <v>24</v>
      </c>
      <c r="I4825" t="s">
        <v>28</v>
      </c>
      <c r="J4825" t="s">
        <v>84</v>
      </c>
      <c r="K4825" t="s">
        <v>1111</v>
      </c>
      <c r="L4825" t="s">
        <v>26</v>
      </c>
      <c r="M4825" t="s">
        <v>35</v>
      </c>
      <c r="N4825" s="2">
        <v>41160</v>
      </c>
      <c r="O4825" s="2">
        <v>41163</v>
      </c>
      <c r="P4825">
        <v>4</v>
      </c>
      <c r="Q4825" s="1">
        <v>0.03</v>
      </c>
      <c r="R4825">
        <v>115.79</v>
      </c>
      <c r="S4825">
        <v>1.99</v>
      </c>
      <c r="T4825">
        <f t="shared" si="75"/>
        <v>463.16</v>
      </c>
    </row>
    <row r="4826" spans="1:20" x14ac:dyDescent="0.25">
      <c r="A4826">
        <v>4825</v>
      </c>
      <c r="B4826">
        <v>89793</v>
      </c>
      <c r="C4826" t="s">
        <v>2169</v>
      </c>
      <c r="D4826" t="s">
        <v>578</v>
      </c>
      <c r="E4826" t="s">
        <v>187</v>
      </c>
      <c r="F4826" t="s">
        <v>47</v>
      </c>
      <c r="G4826" t="s">
        <v>257</v>
      </c>
      <c r="H4826" t="s">
        <v>217</v>
      </c>
      <c r="I4826" t="s">
        <v>28</v>
      </c>
      <c r="J4826" t="s">
        <v>84</v>
      </c>
      <c r="K4826" t="s">
        <v>248</v>
      </c>
      <c r="L4826" t="s">
        <v>283</v>
      </c>
      <c r="M4826" t="s">
        <v>51</v>
      </c>
      <c r="N4826" s="2">
        <v>41166</v>
      </c>
      <c r="O4826" s="2">
        <v>41167</v>
      </c>
      <c r="P4826">
        <v>4</v>
      </c>
      <c r="Q4826" s="1">
        <v>0</v>
      </c>
      <c r="R4826">
        <v>33.94</v>
      </c>
      <c r="S4826">
        <v>19.190000000000001</v>
      </c>
      <c r="T4826">
        <f t="shared" si="75"/>
        <v>135.76</v>
      </c>
    </row>
    <row r="4827" spans="1:20" x14ac:dyDescent="0.25">
      <c r="A4827">
        <v>4826</v>
      </c>
      <c r="B4827">
        <v>91375</v>
      </c>
      <c r="C4827" t="s">
        <v>1217</v>
      </c>
      <c r="D4827" t="s">
        <v>20</v>
      </c>
      <c r="E4827" t="s">
        <v>21</v>
      </c>
      <c r="F4827" t="s">
        <v>31</v>
      </c>
      <c r="G4827" t="s">
        <v>48</v>
      </c>
      <c r="H4827" t="s">
        <v>203</v>
      </c>
      <c r="I4827" t="s">
        <v>28</v>
      </c>
      <c r="J4827" t="s">
        <v>84</v>
      </c>
      <c r="K4827" t="s">
        <v>1243</v>
      </c>
      <c r="L4827" t="s">
        <v>746</v>
      </c>
      <c r="M4827" t="s">
        <v>139</v>
      </c>
      <c r="N4827" s="2">
        <v>41232</v>
      </c>
      <c r="O4827" s="2">
        <v>41236</v>
      </c>
      <c r="P4827">
        <v>34</v>
      </c>
      <c r="Q4827" s="1">
        <v>0.09</v>
      </c>
      <c r="R4827">
        <v>199.99</v>
      </c>
      <c r="S4827">
        <v>24.49</v>
      </c>
      <c r="T4827">
        <f t="shared" si="75"/>
        <v>6799.66</v>
      </c>
    </row>
    <row r="4828" spans="1:20" x14ac:dyDescent="0.25">
      <c r="A4828">
        <v>4827</v>
      </c>
      <c r="B4828">
        <v>91375</v>
      </c>
      <c r="C4828" t="s">
        <v>1217</v>
      </c>
      <c r="D4828" t="s">
        <v>20</v>
      </c>
      <c r="E4828" t="s">
        <v>39</v>
      </c>
      <c r="F4828" t="s">
        <v>31</v>
      </c>
      <c r="G4828" t="s">
        <v>48</v>
      </c>
      <c r="H4828" t="s">
        <v>89</v>
      </c>
      <c r="I4828" t="s">
        <v>28</v>
      </c>
      <c r="J4828" t="s">
        <v>84</v>
      </c>
      <c r="K4828" t="s">
        <v>98</v>
      </c>
      <c r="L4828" t="s">
        <v>192</v>
      </c>
      <c r="M4828" t="s">
        <v>35</v>
      </c>
      <c r="N4828" s="2">
        <v>41232</v>
      </c>
      <c r="O4828" s="2">
        <v>41237</v>
      </c>
      <c r="P4828">
        <v>26</v>
      </c>
      <c r="Q4828" s="1">
        <v>0.04</v>
      </c>
      <c r="R4828">
        <v>4.9800000000000004</v>
      </c>
      <c r="S4828">
        <v>4.8600000000000003</v>
      </c>
      <c r="T4828">
        <f t="shared" si="75"/>
        <v>129.48000000000002</v>
      </c>
    </row>
    <row r="4829" spans="1:20" x14ac:dyDescent="0.25">
      <c r="A4829">
        <v>4828</v>
      </c>
      <c r="B4829">
        <v>86099</v>
      </c>
      <c r="C4829" t="s">
        <v>581</v>
      </c>
      <c r="D4829" t="s">
        <v>20</v>
      </c>
      <c r="E4829" t="s">
        <v>187</v>
      </c>
      <c r="F4829" t="s">
        <v>31</v>
      </c>
      <c r="G4829" t="s">
        <v>23</v>
      </c>
      <c r="H4829" t="s">
        <v>225</v>
      </c>
      <c r="I4829" t="s">
        <v>28</v>
      </c>
      <c r="J4829" t="s">
        <v>84</v>
      </c>
      <c r="K4829" t="s">
        <v>226</v>
      </c>
      <c r="L4829" t="s">
        <v>746</v>
      </c>
      <c r="M4829" t="s">
        <v>631</v>
      </c>
      <c r="N4829" s="2">
        <v>41491</v>
      </c>
      <c r="O4829" s="2">
        <v>41493</v>
      </c>
      <c r="P4829">
        <v>21</v>
      </c>
      <c r="Q4829" s="1">
        <v>0.1</v>
      </c>
      <c r="R4829">
        <v>19.940000000000001</v>
      </c>
      <c r="S4829">
        <v>14.87</v>
      </c>
      <c r="T4829">
        <f t="shared" si="75"/>
        <v>418.74</v>
      </c>
    </row>
    <row r="4830" spans="1:20" x14ac:dyDescent="0.25">
      <c r="A4830">
        <v>4829</v>
      </c>
      <c r="B4830">
        <v>91381</v>
      </c>
      <c r="C4830" t="s">
        <v>399</v>
      </c>
      <c r="D4830" t="s">
        <v>20</v>
      </c>
      <c r="E4830" t="s">
        <v>21</v>
      </c>
      <c r="F4830" t="s">
        <v>31</v>
      </c>
      <c r="G4830" t="s">
        <v>257</v>
      </c>
      <c r="H4830" t="s">
        <v>206</v>
      </c>
      <c r="I4830" t="s">
        <v>28</v>
      </c>
      <c r="J4830" t="s">
        <v>84</v>
      </c>
      <c r="K4830" t="s">
        <v>25</v>
      </c>
      <c r="L4830" t="s">
        <v>192</v>
      </c>
      <c r="M4830" t="s">
        <v>375</v>
      </c>
      <c r="N4830" s="2">
        <v>41547</v>
      </c>
      <c r="O4830" s="2">
        <v>41548</v>
      </c>
      <c r="P4830">
        <v>26</v>
      </c>
      <c r="Q4830" s="1">
        <v>0.1</v>
      </c>
      <c r="R4830">
        <v>73.98</v>
      </c>
      <c r="S4830">
        <v>4</v>
      </c>
      <c r="T4830">
        <f t="shared" si="75"/>
        <v>1923.48</v>
      </c>
    </row>
    <row r="4831" spans="1:20" x14ac:dyDescent="0.25">
      <c r="A4831">
        <v>4830</v>
      </c>
      <c r="B4831">
        <v>91381</v>
      </c>
      <c r="C4831" t="s">
        <v>399</v>
      </c>
      <c r="D4831" t="s">
        <v>20</v>
      </c>
      <c r="E4831" t="s">
        <v>39</v>
      </c>
      <c r="F4831" t="s">
        <v>31</v>
      </c>
      <c r="G4831" t="s">
        <v>257</v>
      </c>
      <c r="H4831" t="s">
        <v>49</v>
      </c>
      <c r="I4831" t="s">
        <v>28</v>
      </c>
      <c r="J4831" t="s">
        <v>84</v>
      </c>
      <c r="K4831" t="s">
        <v>181</v>
      </c>
      <c r="L4831" t="s">
        <v>44</v>
      </c>
      <c r="M4831" t="s">
        <v>106</v>
      </c>
      <c r="N4831" s="2">
        <v>41547</v>
      </c>
      <c r="O4831" s="2">
        <v>41547</v>
      </c>
      <c r="P4831">
        <v>14</v>
      </c>
      <c r="Q4831" s="1">
        <v>0.04</v>
      </c>
      <c r="R4831">
        <v>2.1</v>
      </c>
      <c r="S4831">
        <v>0.7</v>
      </c>
      <c r="T4831">
        <f t="shared" si="75"/>
        <v>29.400000000000002</v>
      </c>
    </row>
    <row r="4832" spans="1:20" x14ac:dyDescent="0.25">
      <c r="A4832">
        <v>4831</v>
      </c>
      <c r="B4832">
        <v>89607</v>
      </c>
      <c r="C4832" t="s">
        <v>1214</v>
      </c>
      <c r="D4832" t="s">
        <v>20</v>
      </c>
      <c r="E4832" t="s">
        <v>187</v>
      </c>
      <c r="F4832" t="s">
        <v>31</v>
      </c>
      <c r="G4832" t="s">
        <v>48</v>
      </c>
      <c r="H4832" t="s">
        <v>225</v>
      </c>
      <c r="I4832" t="s">
        <v>28</v>
      </c>
      <c r="J4832" t="s">
        <v>84</v>
      </c>
      <c r="K4832" t="s">
        <v>226</v>
      </c>
      <c r="L4832" t="s">
        <v>192</v>
      </c>
      <c r="M4832" t="s">
        <v>178</v>
      </c>
      <c r="N4832" s="2">
        <v>41529</v>
      </c>
      <c r="O4832" s="2">
        <v>41529</v>
      </c>
      <c r="P4832">
        <v>8</v>
      </c>
      <c r="Q4832" s="1">
        <v>0.04</v>
      </c>
      <c r="R4832">
        <v>13.79</v>
      </c>
      <c r="S4832">
        <v>8.7799999999999994</v>
      </c>
      <c r="T4832">
        <f t="shared" si="75"/>
        <v>110.32</v>
      </c>
    </row>
    <row r="4833" spans="1:20" x14ac:dyDescent="0.25">
      <c r="A4833">
        <v>4832</v>
      </c>
      <c r="B4833">
        <v>89607</v>
      </c>
      <c r="C4833" t="s">
        <v>1214</v>
      </c>
      <c r="D4833" t="s">
        <v>20</v>
      </c>
      <c r="E4833" t="s">
        <v>39</v>
      </c>
      <c r="F4833" t="s">
        <v>31</v>
      </c>
      <c r="G4833" t="s">
        <v>48</v>
      </c>
      <c r="H4833" t="s">
        <v>94</v>
      </c>
      <c r="I4833" t="s">
        <v>28</v>
      </c>
      <c r="J4833" t="s">
        <v>84</v>
      </c>
      <c r="K4833" t="s">
        <v>136</v>
      </c>
      <c r="L4833" t="s">
        <v>192</v>
      </c>
      <c r="M4833" t="s">
        <v>279</v>
      </c>
      <c r="N4833" s="2">
        <v>41529</v>
      </c>
      <c r="O4833" s="2">
        <v>41529</v>
      </c>
      <c r="P4833">
        <v>2</v>
      </c>
      <c r="Q4833" s="1">
        <v>0.08</v>
      </c>
      <c r="R4833">
        <v>48.91</v>
      </c>
      <c r="S4833">
        <v>5.81</v>
      </c>
      <c r="T4833">
        <f t="shared" si="75"/>
        <v>97.82</v>
      </c>
    </row>
    <row r="4834" spans="1:20" x14ac:dyDescent="0.25">
      <c r="A4834">
        <v>4833</v>
      </c>
      <c r="B4834">
        <v>90385</v>
      </c>
      <c r="C4834" t="s">
        <v>460</v>
      </c>
      <c r="D4834" t="s">
        <v>20</v>
      </c>
      <c r="E4834" t="s">
        <v>187</v>
      </c>
      <c r="F4834" t="s">
        <v>31</v>
      </c>
      <c r="G4834" t="s">
        <v>48</v>
      </c>
      <c r="H4834" t="s">
        <v>219</v>
      </c>
      <c r="I4834" t="s">
        <v>28</v>
      </c>
      <c r="J4834" t="s">
        <v>84</v>
      </c>
      <c r="K4834" t="s">
        <v>116</v>
      </c>
      <c r="L4834" t="s">
        <v>706</v>
      </c>
      <c r="M4834" t="s">
        <v>141</v>
      </c>
      <c r="N4834" s="2">
        <v>40437</v>
      </c>
      <c r="O4834" s="2">
        <v>40437</v>
      </c>
      <c r="P4834">
        <v>4</v>
      </c>
      <c r="Q4834" s="1">
        <v>0.05</v>
      </c>
      <c r="R4834">
        <v>55.5</v>
      </c>
      <c r="S4834">
        <v>52.2</v>
      </c>
      <c r="T4834">
        <f t="shared" si="75"/>
        <v>222</v>
      </c>
    </row>
    <row r="4835" spans="1:20" x14ac:dyDescent="0.25">
      <c r="A4835">
        <v>4834</v>
      </c>
      <c r="B4835">
        <v>90385</v>
      </c>
      <c r="C4835" t="s">
        <v>460</v>
      </c>
      <c r="D4835" t="s">
        <v>578</v>
      </c>
      <c r="E4835" t="s">
        <v>21</v>
      </c>
      <c r="F4835" t="s">
        <v>31</v>
      </c>
      <c r="G4835" t="s">
        <v>48</v>
      </c>
      <c r="H4835" t="s">
        <v>24</v>
      </c>
      <c r="I4835" t="s">
        <v>28</v>
      </c>
      <c r="J4835" t="s">
        <v>84</v>
      </c>
      <c r="K4835" t="s">
        <v>1114</v>
      </c>
      <c r="L4835" t="s">
        <v>283</v>
      </c>
      <c r="M4835" t="s">
        <v>121</v>
      </c>
      <c r="N4835" s="2">
        <v>40437</v>
      </c>
      <c r="O4835" s="2">
        <v>40446</v>
      </c>
      <c r="P4835">
        <v>14</v>
      </c>
      <c r="Q4835" s="1">
        <v>0.05</v>
      </c>
      <c r="R4835">
        <v>442.14</v>
      </c>
      <c r="S4835">
        <v>14.7</v>
      </c>
      <c r="T4835">
        <f t="shared" si="75"/>
        <v>6189.96</v>
      </c>
    </row>
    <row r="4836" spans="1:20" x14ac:dyDescent="0.25">
      <c r="A4836">
        <v>4835</v>
      </c>
      <c r="B4836">
        <v>86850</v>
      </c>
      <c r="C4836" t="s">
        <v>533</v>
      </c>
      <c r="D4836" t="s">
        <v>20</v>
      </c>
      <c r="E4836" t="s">
        <v>39</v>
      </c>
      <c r="F4836" t="s">
        <v>47</v>
      </c>
      <c r="G4836" t="s">
        <v>48</v>
      </c>
      <c r="H4836" t="s">
        <v>54</v>
      </c>
      <c r="I4836" t="s">
        <v>28</v>
      </c>
      <c r="J4836" t="s">
        <v>84</v>
      </c>
      <c r="K4836" t="s">
        <v>149</v>
      </c>
      <c r="L4836" t="s">
        <v>192</v>
      </c>
      <c r="M4836" t="s">
        <v>134</v>
      </c>
      <c r="N4836" s="2">
        <v>40853</v>
      </c>
      <c r="O4836" s="2">
        <v>40853</v>
      </c>
      <c r="P4836">
        <v>20</v>
      </c>
      <c r="Q4836" s="1">
        <v>0.03</v>
      </c>
      <c r="R4836">
        <v>2.66</v>
      </c>
      <c r="S4836">
        <v>6.35</v>
      </c>
      <c r="T4836">
        <f t="shared" si="75"/>
        <v>53.2</v>
      </c>
    </row>
    <row r="4837" spans="1:20" x14ac:dyDescent="0.25">
      <c r="A4837">
        <v>4836</v>
      </c>
      <c r="B4837">
        <v>90209</v>
      </c>
      <c r="C4837" t="s">
        <v>813</v>
      </c>
      <c r="D4837" t="s">
        <v>20</v>
      </c>
      <c r="E4837" t="s">
        <v>39</v>
      </c>
      <c r="F4837" t="s">
        <v>47</v>
      </c>
      <c r="G4837" t="s">
        <v>93</v>
      </c>
      <c r="H4837" t="s">
        <v>94</v>
      </c>
      <c r="I4837" t="s">
        <v>28</v>
      </c>
      <c r="J4837" t="s">
        <v>84</v>
      </c>
      <c r="K4837" t="s">
        <v>248</v>
      </c>
      <c r="L4837" t="s">
        <v>746</v>
      </c>
      <c r="M4837" t="s">
        <v>111</v>
      </c>
      <c r="N4837" s="2">
        <v>41200</v>
      </c>
      <c r="O4837" s="2">
        <v>41202</v>
      </c>
      <c r="P4837">
        <v>3</v>
      </c>
      <c r="Q4837" s="1">
        <v>7.0000000000000007E-2</v>
      </c>
      <c r="R4837">
        <v>101.41</v>
      </c>
      <c r="S4837">
        <v>35</v>
      </c>
      <c r="T4837">
        <f t="shared" si="75"/>
        <v>304.23</v>
      </c>
    </row>
    <row r="4838" spans="1:20" x14ac:dyDescent="0.25">
      <c r="A4838">
        <v>4837</v>
      </c>
      <c r="B4838">
        <v>90209</v>
      </c>
      <c r="C4838" t="s">
        <v>2047</v>
      </c>
      <c r="D4838" t="s">
        <v>20</v>
      </c>
      <c r="E4838" t="s">
        <v>187</v>
      </c>
      <c r="F4838" t="s">
        <v>40</v>
      </c>
      <c r="G4838" t="s">
        <v>93</v>
      </c>
      <c r="H4838" t="s">
        <v>219</v>
      </c>
      <c r="I4838" t="s">
        <v>28</v>
      </c>
      <c r="J4838" t="s">
        <v>84</v>
      </c>
      <c r="K4838" t="s">
        <v>228</v>
      </c>
      <c r="L4838" t="s">
        <v>26</v>
      </c>
      <c r="M4838" t="s">
        <v>264</v>
      </c>
      <c r="N4838" s="2">
        <v>41200</v>
      </c>
      <c r="O4838" s="2">
        <v>41201</v>
      </c>
      <c r="P4838">
        <v>8</v>
      </c>
      <c r="Q4838" s="1">
        <v>0.06</v>
      </c>
      <c r="R4838">
        <v>20.239999999999998</v>
      </c>
      <c r="S4838">
        <v>6.67</v>
      </c>
      <c r="T4838">
        <f t="shared" si="75"/>
        <v>161.91999999999999</v>
      </c>
    </row>
    <row r="4839" spans="1:20" x14ac:dyDescent="0.25">
      <c r="A4839">
        <v>4838</v>
      </c>
      <c r="B4839">
        <v>89782</v>
      </c>
      <c r="C4839" t="s">
        <v>244</v>
      </c>
      <c r="D4839" t="s">
        <v>20</v>
      </c>
      <c r="E4839" t="s">
        <v>39</v>
      </c>
      <c r="F4839" t="s">
        <v>22</v>
      </c>
      <c r="G4839" t="s">
        <v>93</v>
      </c>
      <c r="H4839" t="s">
        <v>49</v>
      </c>
      <c r="I4839" t="s">
        <v>28</v>
      </c>
      <c r="J4839" t="s">
        <v>84</v>
      </c>
      <c r="K4839" t="s">
        <v>119</v>
      </c>
      <c r="L4839" t="s">
        <v>192</v>
      </c>
      <c r="M4839" t="s">
        <v>173</v>
      </c>
      <c r="N4839" s="2">
        <v>41049</v>
      </c>
      <c r="O4839" s="2">
        <v>41051</v>
      </c>
      <c r="P4839">
        <v>10</v>
      </c>
      <c r="Q4839" s="1">
        <v>0.04</v>
      </c>
      <c r="R4839">
        <v>2.88</v>
      </c>
      <c r="S4839">
        <v>1.49</v>
      </c>
      <c r="T4839">
        <f t="shared" si="75"/>
        <v>28.799999999999997</v>
      </c>
    </row>
    <row r="4840" spans="1:20" x14ac:dyDescent="0.25">
      <c r="A4840">
        <v>4839</v>
      </c>
      <c r="B4840">
        <v>89782</v>
      </c>
      <c r="C4840" t="s">
        <v>244</v>
      </c>
      <c r="D4840" t="s">
        <v>20</v>
      </c>
      <c r="E4840" t="s">
        <v>21</v>
      </c>
      <c r="F4840" t="s">
        <v>22</v>
      </c>
      <c r="G4840" t="s">
        <v>93</v>
      </c>
      <c r="H4840" t="s">
        <v>24</v>
      </c>
      <c r="I4840" t="s">
        <v>28</v>
      </c>
      <c r="J4840" t="s">
        <v>84</v>
      </c>
      <c r="K4840" t="s">
        <v>198</v>
      </c>
      <c r="L4840" t="s">
        <v>192</v>
      </c>
      <c r="M4840" t="s">
        <v>137</v>
      </c>
      <c r="N4840" s="2">
        <v>41049</v>
      </c>
      <c r="O4840" s="2">
        <v>41051</v>
      </c>
      <c r="P4840">
        <v>11</v>
      </c>
      <c r="Q4840" s="1">
        <v>0.06</v>
      </c>
      <c r="R4840">
        <v>65.989999999999995</v>
      </c>
      <c r="S4840">
        <v>3.99</v>
      </c>
      <c r="T4840">
        <f t="shared" si="75"/>
        <v>725.89</v>
      </c>
    </row>
    <row r="4841" spans="1:20" x14ac:dyDescent="0.25">
      <c r="A4841">
        <v>4840</v>
      </c>
      <c r="B4841">
        <v>88968</v>
      </c>
      <c r="C4841" t="s">
        <v>1469</v>
      </c>
      <c r="D4841" t="s">
        <v>20</v>
      </c>
      <c r="E4841" t="s">
        <v>21</v>
      </c>
      <c r="F4841" t="s">
        <v>47</v>
      </c>
      <c r="G4841" t="s">
        <v>48</v>
      </c>
      <c r="H4841" t="s">
        <v>203</v>
      </c>
      <c r="I4841" t="s">
        <v>28</v>
      </c>
      <c r="J4841" t="s">
        <v>84</v>
      </c>
      <c r="K4841" t="s">
        <v>198</v>
      </c>
      <c r="L4841" t="s">
        <v>706</v>
      </c>
      <c r="M4841" t="s">
        <v>167</v>
      </c>
      <c r="N4841" s="2">
        <v>41335</v>
      </c>
      <c r="O4841" s="2">
        <v>41344</v>
      </c>
      <c r="P4841">
        <v>9</v>
      </c>
      <c r="Q4841" s="1">
        <v>0</v>
      </c>
      <c r="R4841">
        <v>150.97999999999999</v>
      </c>
      <c r="S4841">
        <v>13.99</v>
      </c>
      <c r="T4841">
        <f t="shared" si="75"/>
        <v>1358.82</v>
      </c>
    </row>
    <row r="4842" spans="1:20" x14ac:dyDescent="0.25">
      <c r="A4842">
        <v>4841</v>
      </c>
      <c r="B4842">
        <v>88776</v>
      </c>
      <c r="C4842" t="s">
        <v>1781</v>
      </c>
      <c r="D4842" t="s">
        <v>20</v>
      </c>
      <c r="E4842" t="s">
        <v>187</v>
      </c>
      <c r="F4842" t="s">
        <v>31</v>
      </c>
      <c r="G4842" t="s">
        <v>23</v>
      </c>
      <c r="H4842" t="s">
        <v>225</v>
      </c>
      <c r="I4842" t="s">
        <v>28</v>
      </c>
      <c r="J4842" t="s">
        <v>84</v>
      </c>
      <c r="K4842" t="s">
        <v>248</v>
      </c>
      <c r="L4842" t="s">
        <v>706</v>
      </c>
      <c r="M4842" t="s">
        <v>35</v>
      </c>
      <c r="N4842" s="2">
        <v>40885</v>
      </c>
      <c r="O4842" s="2">
        <v>40887</v>
      </c>
      <c r="P4842">
        <v>6</v>
      </c>
      <c r="Q4842" s="1">
        <v>7.0000000000000007E-2</v>
      </c>
      <c r="R4842">
        <v>9.77</v>
      </c>
      <c r="S4842">
        <v>6.02</v>
      </c>
      <c r="T4842">
        <f t="shared" si="75"/>
        <v>58.62</v>
      </c>
    </row>
    <row r="4843" spans="1:20" x14ac:dyDescent="0.25">
      <c r="A4843">
        <v>4842</v>
      </c>
      <c r="B4843">
        <v>88841</v>
      </c>
      <c r="C4843" t="s">
        <v>722</v>
      </c>
      <c r="D4843" t="s">
        <v>20</v>
      </c>
      <c r="E4843" t="s">
        <v>39</v>
      </c>
      <c r="F4843" t="s">
        <v>31</v>
      </c>
      <c r="G4843" t="s">
        <v>48</v>
      </c>
      <c r="H4843" t="s">
        <v>94</v>
      </c>
      <c r="I4843" t="s">
        <v>28</v>
      </c>
      <c r="J4843" t="s">
        <v>84</v>
      </c>
      <c r="K4843" t="s">
        <v>133</v>
      </c>
      <c r="L4843" t="s">
        <v>192</v>
      </c>
      <c r="M4843" t="s">
        <v>83</v>
      </c>
      <c r="N4843" s="2">
        <v>40597</v>
      </c>
      <c r="O4843" s="2">
        <v>40599</v>
      </c>
      <c r="P4843">
        <v>10</v>
      </c>
      <c r="Q4843" s="1">
        <v>0.01</v>
      </c>
      <c r="R4843">
        <v>9.99</v>
      </c>
      <c r="S4843">
        <v>4.78</v>
      </c>
      <c r="T4843">
        <f t="shared" si="75"/>
        <v>99.9</v>
      </c>
    </row>
    <row r="4844" spans="1:20" x14ac:dyDescent="0.25">
      <c r="A4844">
        <v>4843</v>
      </c>
      <c r="B4844">
        <v>88841</v>
      </c>
      <c r="C4844" t="s">
        <v>722</v>
      </c>
      <c r="D4844" t="s">
        <v>38</v>
      </c>
      <c r="E4844" t="s">
        <v>39</v>
      </c>
      <c r="F4844" t="s">
        <v>31</v>
      </c>
      <c r="G4844" t="s">
        <v>48</v>
      </c>
      <c r="H4844" t="s">
        <v>89</v>
      </c>
      <c r="I4844" t="s">
        <v>28</v>
      </c>
      <c r="J4844" t="s">
        <v>84</v>
      </c>
      <c r="K4844" t="s">
        <v>74</v>
      </c>
      <c r="L4844" t="s">
        <v>44</v>
      </c>
      <c r="M4844" t="s">
        <v>102</v>
      </c>
      <c r="N4844" s="2">
        <v>40597</v>
      </c>
      <c r="O4844" s="2">
        <v>40604</v>
      </c>
      <c r="P4844">
        <v>8</v>
      </c>
      <c r="Q4844" s="1">
        <v>0.02</v>
      </c>
      <c r="R4844">
        <v>12.88</v>
      </c>
      <c r="S4844">
        <v>4.59</v>
      </c>
      <c r="T4844">
        <f t="shared" si="75"/>
        <v>103.04</v>
      </c>
    </row>
    <row r="4845" spans="1:20" x14ac:dyDescent="0.25">
      <c r="A4845">
        <v>4844</v>
      </c>
      <c r="B4845">
        <v>88531</v>
      </c>
      <c r="C4845" t="s">
        <v>1629</v>
      </c>
      <c r="D4845" t="s">
        <v>20</v>
      </c>
      <c r="E4845" t="s">
        <v>39</v>
      </c>
      <c r="F4845" t="s">
        <v>31</v>
      </c>
      <c r="G4845" t="s">
        <v>41</v>
      </c>
      <c r="H4845" t="s">
        <v>49</v>
      </c>
      <c r="I4845" t="s">
        <v>28</v>
      </c>
      <c r="J4845" t="s">
        <v>84</v>
      </c>
      <c r="K4845" t="s">
        <v>145</v>
      </c>
      <c r="L4845" t="s">
        <v>44</v>
      </c>
      <c r="M4845" t="s">
        <v>63</v>
      </c>
      <c r="N4845" s="2">
        <v>40939</v>
      </c>
      <c r="O4845" s="2">
        <v>40940</v>
      </c>
      <c r="P4845">
        <v>3</v>
      </c>
      <c r="Q4845" s="1">
        <v>0.1</v>
      </c>
      <c r="R4845">
        <v>7.08</v>
      </c>
      <c r="S4845">
        <v>2.35</v>
      </c>
      <c r="T4845">
        <f t="shared" si="75"/>
        <v>21.240000000000002</v>
      </c>
    </row>
    <row r="4846" spans="1:20" x14ac:dyDescent="0.25">
      <c r="A4846">
        <v>4845</v>
      </c>
      <c r="B4846">
        <v>88531</v>
      </c>
      <c r="C4846" t="s">
        <v>731</v>
      </c>
      <c r="D4846" t="s">
        <v>20</v>
      </c>
      <c r="E4846" t="s">
        <v>187</v>
      </c>
      <c r="F4846" t="s">
        <v>47</v>
      </c>
      <c r="G4846" t="s">
        <v>41</v>
      </c>
      <c r="H4846" t="s">
        <v>217</v>
      </c>
      <c r="I4846" t="s">
        <v>28</v>
      </c>
      <c r="J4846" t="s">
        <v>84</v>
      </c>
      <c r="K4846" t="s">
        <v>116</v>
      </c>
      <c r="L4846" t="s">
        <v>706</v>
      </c>
      <c r="M4846" t="s">
        <v>51</v>
      </c>
      <c r="N4846" s="2">
        <v>40939</v>
      </c>
      <c r="O4846" s="2">
        <v>40940</v>
      </c>
      <c r="P4846">
        <v>1</v>
      </c>
      <c r="Q4846" s="1">
        <v>0.08</v>
      </c>
      <c r="R4846">
        <v>105.98</v>
      </c>
      <c r="S4846">
        <v>13.99</v>
      </c>
      <c r="T4846">
        <f t="shared" si="75"/>
        <v>105.98</v>
      </c>
    </row>
    <row r="4847" spans="1:20" x14ac:dyDescent="0.25">
      <c r="A4847">
        <v>4846</v>
      </c>
      <c r="B4847">
        <v>89515</v>
      </c>
      <c r="C4847" t="s">
        <v>1463</v>
      </c>
      <c r="D4847" t="s">
        <v>20</v>
      </c>
      <c r="E4847" t="s">
        <v>187</v>
      </c>
      <c r="F4847" t="s">
        <v>22</v>
      </c>
      <c r="G4847" t="s">
        <v>32</v>
      </c>
      <c r="H4847" t="s">
        <v>217</v>
      </c>
      <c r="I4847" t="s">
        <v>28</v>
      </c>
      <c r="J4847" t="s">
        <v>84</v>
      </c>
      <c r="K4847" t="s">
        <v>231</v>
      </c>
      <c r="L4847" t="s">
        <v>706</v>
      </c>
      <c r="M4847" t="s">
        <v>398</v>
      </c>
      <c r="N4847" s="2">
        <v>40310</v>
      </c>
      <c r="O4847" s="2">
        <v>40311</v>
      </c>
      <c r="P4847">
        <v>3</v>
      </c>
      <c r="Q4847" s="1">
        <v>0.08</v>
      </c>
      <c r="R4847">
        <v>128.24</v>
      </c>
      <c r="S4847">
        <v>12.65</v>
      </c>
      <c r="T4847">
        <f t="shared" si="75"/>
        <v>384.72</v>
      </c>
    </row>
    <row r="4848" spans="1:20" x14ac:dyDescent="0.25">
      <c r="A4848">
        <v>4847</v>
      </c>
      <c r="B4848">
        <v>89515</v>
      </c>
      <c r="C4848" t="s">
        <v>1463</v>
      </c>
      <c r="D4848" t="s">
        <v>20</v>
      </c>
      <c r="E4848" t="s">
        <v>21</v>
      </c>
      <c r="F4848" t="s">
        <v>22</v>
      </c>
      <c r="G4848" t="s">
        <v>32</v>
      </c>
      <c r="H4848" t="s">
        <v>33</v>
      </c>
      <c r="I4848" t="s">
        <v>28</v>
      </c>
      <c r="J4848" t="s">
        <v>84</v>
      </c>
      <c r="K4848" t="s">
        <v>201</v>
      </c>
      <c r="L4848" t="s">
        <v>26</v>
      </c>
      <c r="M4848" t="s">
        <v>326</v>
      </c>
      <c r="N4848" s="2">
        <v>40310</v>
      </c>
      <c r="O4848" s="2">
        <v>40312</v>
      </c>
      <c r="P4848">
        <v>11</v>
      </c>
      <c r="Q4848" s="1">
        <v>0.04</v>
      </c>
      <c r="R4848">
        <v>5.98</v>
      </c>
      <c r="S4848">
        <v>4.38</v>
      </c>
      <c r="T4848">
        <f t="shared" si="75"/>
        <v>65.78</v>
      </c>
    </row>
    <row r="4849" spans="1:20" x14ac:dyDescent="0.25">
      <c r="A4849">
        <v>4848</v>
      </c>
      <c r="B4849">
        <v>86251</v>
      </c>
      <c r="C4849" t="s">
        <v>652</v>
      </c>
      <c r="D4849" t="s">
        <v>38</v>
      </c>
      <c r="E4849" t="s">
        <v>39</v>
      </c>
      <c r="F4849" t="s">
        <v>22</v>
      </c>
      <c r="G4849" t="s">
        <v>23</v>
      </c>
      <c r="H4849" t="s">
        <v>61</v>
      </c>
      <c r="I4849" t="s">
        <v>28</v>
      </c>
      <c r="J4849" t="s">
        <v>84</v>
      </c>
      <c r="K4849" t="s">
        <v>50</v>
      </c>
      <c r="L4849" t="s">
        <v>192</v>
      </c>
      <c r="M4849" t="s">
        <v>294</v>
      </c>
      <c r="N4849" s="2">
        <v>40600</v>
      </c>
      <c r="O4849" s="2">
        <v>40600</v>
      </c>
      <c r="P4849">
        <v>10</v>
      </c>
      <c r="Q4849" s="1">
        <v>0.09</v>
      </c>
      <c r="R4849">
        <v>2.88</v>
      </c>
      <c r="S4849">
        <v>0.5</v>
      </c>
      <c r="T4849">
        <f t="shared" si="75"/>
        <v>28.799999999999997</v>
      </c>
    </row>
    <row r="4850" spans="1:20" x14ac:dyDescent="0.25">
      <c r="A4850">
        <v>4849</v>
      </c>
      <c r="B4850">
        <v>86251</v>
      </c>
      <c r="C4850" t="s">
        <v>652</v>
      </c>
      <c r="D4850" t="s">
        <v>20</v>
      </c>
      <c r="E4850" t="s">
        <v>39</v>
      </c>
      <c r="F4850" t="s">
        <v>22</v>
      </c>
      <c r="G4850" t="s">
        <v>23</v>
      </c>
      <c r="H4850" t="s">
        <v>49</v>
      </c>
      <c r="I4850" t="s">
        <v>28</v>
      </c>
      <c r="J4850" t="s">
        <v>84</v>
      </c>
      <c r="K4850" t="s">
        <v>165</v>
      </c>
      <c r="L4850" t="s">
        <v>192</v>
      </c>
      <c r="M4850" t="s">
        <v>150</v>
      </c>
      <c r="N4850" s="2">
        <v>40600</v>
      </c>
      <c r="O4850" s="2">
        <v>40600</v>
      </c>
      <c r="P4850">
        <v>7</v>
      </c>
      <c r="Q4850" s="1">
        <v>0.01</v>
      </c>
      <c r="R4850">
        <v>40.99</v>
      </c>
      <c r="S4850">
        <v>19.989999999999998</v>
      </c>
      <c r="T4850">
        <f t="shared" si="75"/>
        <v>286.93</v>
      </c>
    </row>
    <row r="4851" spans="1:20" x14ac:dyDescent="0.25">
      <c r="A4851">
        <v>4850</v>
      </c>
      <c r="B4851">
        <v>88826</v>
      </c>
      <c r="C4851" t="s">
        <v>1203</v>
      </c>
      <c r="D4851" t="s">
        <v>20</v>
      </c>
      <c r="E4851" t="s">
        <v>187</v>
      </c>
      <c r="F4851" t="s">
        <v>22</v>
      </c>
      <c r="G4851" t="s">
        <v>93</v>
      </c>
      <c r="H4851" t="s">
        <v>219</v>
      </c>
      <c r="I4851" t="s">
        <v>28</v>
      </c>
      <c r="J4851" t="s">
        <v>84</v>
      </c>
      <c r="K4851" t="s">
        <v>68</v>
      </c>
      <c r="L4851" t="s">
        <v>26</v>
      </c>
      <c r="M4851" t="s">
        <v>173</v>
      </c>
      <c r="N4851" s="2">
        <v>40495</v>
      </c>
      <c r="O4851" s="2">
        <v>40497</v>
      </c>
      <c r="P4851">
        <v>26</v>
      </c>
      <c r="Q4851" s="1">
        <v>0</v>
      </c>
      <c r="R4851">
        <v>25.38</v>
      </c>
      <c r="S4851">
        <v>8.99</v>
      </c>
      <c r="T4851">
        <f t="shared" si="75"/>
        <v>659.88</v>
      </c>
    </row>
    <row r="4852" spans="1:20" x14ac:dyDescent="0.25">
      <c r="A4852">
        <v>4851</v>
      </c>
      <c r="B4852">
        <v>88835</v>
      </c>
      <c r="C4852" t="s">
        <v>1203</v>
      </c>
      <c r="D4852" t="s">
        <v>20</v>
      </c>
      <c r="E4852" t="s">
        <v>39</v>
      </c>
      <c r="F4852" t="s">
        <v>22</v>
      </c>
      <c r="G4852" t="s">
        <v>93</v>
      </c>
      <c r="H4852" t="s">
        <v>42</v>
      </c>
      <c r="I4852" t="s">
        <v>28</v>
      </c>
      <c r="J4852" t="s">
        <v>84</v>
      </c>
      <c r="K4852" t="s">
        <v>138</v>
      </c>
      <c r="L4852" t="s">
        <v>192</v>
      </c>
      <c r="M4852" t="s">
        <v>227</v>
      </c>
      <c r="N4852" s="2">
        <v>41591</v>
      </c>
      <c r="O4852" s="2">
        <v>41592</v>
      </c>
      <c r="P4852">
        <v>9</v>
      </c>
      <c r="Q4852" s="1">
        <v>0.01</v>
      </c>
      <c r="R4852">
        <v>4.9800000000000004</v>
      </c>
      <c r="S4852">
        <v>4.72</v>
      </c>
      <c r="T4852">
        <f t="shared" si="75"/>
        <v>44.820000000000007</v>
      </c>
    </row>
    <row r="4853" spans="1:20" x14ac:dyDescent="0.25">
      <c r="A4853">
        <v>4852</v>
      </c>
      <c r="B4853">
        <v>91383</v>
      </c>
      <c r="C4853" t="s">
        <v>1478</v>
      </c>
      <c r="D4853" t="s">
        <v>20</v>
      </c>
      <c r="E4853" t="s">
        <v>39</v>
      </c>
      <c r="F4853" t="s">
        <v>40</v>
      </c>
      <c r="G4853" t="s">
        <v>32</v>
      </c>
      <c r="H4853" t="s">
        <v>94</v>
      </c>
      <c r="I4853" t="s">
        <v>28</v>
      </c>
      <c r="J4853" t="s">
        <v>84</v>
      </c>
      <c r="K4853" t="s">
        <v>62</v>
      </c>
      <c r="L4853" t="s">
        <v>192</v>
      </c>
      <c r="M4853" t="s">
        <v>370</v>
      </c>
      <c r="N4853" s="2">
        <v>41347</v>
      </c>
      <c r="O4853" s="2">
        <v>41349</v>
      </c>
      <c r="P4853">
        <v>5</v>
      </c>
      <c r="Q4853" s="1">
        <v>0.02</v>
      </c>
      <c r="R4853">
        <v>31.74</v>
      </c>
      <c r="S4853">
        <v>12.62</v>
      </c>
      <c r="T4853">
        <f t="shared" si="75"/>
        <v>158.69999999999999</v>
      </c>
    </row>
    <row r="4854" spans="1:20" x14ac:dyDescent="0.25">
      <c r="A4854">
        <v>4853</v>
      </c>
      <c r="B4854">
        <v>85928</v>
      </c>
      <c r="C4854" t="s">
        <v>467</v>
      </c>
      <c r="D4854" t="s">
        <v>20</v>
      </c>
      <c r="E4854" t="s">
        <v>39</v>
      </c>
      <c r="F4854" t="s">
        <v>22</v>
      </c>
      <c r="G4854" t="s">
        <v>32</v>
      </c>
      <c r="H4854" t="s">
        <v>89</v>
      </c>
      <c r="I4854" t="s">
        <v>28</v>
      </c>
      <c r="J4854" t="s">
        <v>84</v>
      </c>
      <c r="K4854" t="s">
        <v>138</v>
      </c>
      <c r="L4854" t="s">
        <v>192</v>
      </c>
      <c r="M4854" t="s">
        <v>173</v>
      </c>
      <c r="N4854" s="2">
        <v>40277</v>
      </c>
      <c r="O4854" s="2">
        <v>40279</v>
      </c>
      <c r="P4854">
        <v>3</v>
      </c>
      <c r="Q4854" s="1">
        <v>0.04</v>
      </c>
      <c r="R4854">
        <v>90.48</v>
      </c>
      <c r="S4854">
        <v>19.989999999999998</v>
      </c>
      <c r="T4854">
        <f t="shared" si="75"/>
        <v>271.44</v>
      </c>
    </row>
    <row r="4855" spans="1:20" x14ac:dyDescent="0.25">
      <c r="A4855">
        <v>4854</v>
      </c>
      <c r="B4855">
        <v>85928</v>
      </c>
      <c r="C4855" t="s">
        <v>467</v>
      </c>
      <c r="D4855" t="s">
        <v>20</v>
      </c>
      <c r="E4855" t="s">
        <v>187</v>
      </c>
      <c r="F4855" t="s">
        <v>22</v>
      </c>
      <c r="G4855" t="s">
        <v>32</v>
      </c>
      <c r="H4855" t="s">
        <v>217</v>
      </c>
      <c r="I4855" t="s">
        <v>28</v>
      </c>
      <c r="J4855" t="s">
        <v>84</v>
      </c>
      <c r="K4855" t="s">
        <v>228</v>
      </c>
      <c r="L4855" t="s">
        <v>706</v>
      </c>
      <c r="M4855" t="s">
        <v>199</v>
      </c>
      <c r="N4855" s="2">
        <v>40277</v>
      </c>
      <c r="O4855" s="2">
        <v>40278</v>
      </c>
      <c r="P4855">
        <v>9</v>
      </c>
      <c r="Q4855" s="1">
        <v>0.02</v>
      </c>
      <c r="R4855">
        <v>9.77</v>
      </c>
      <c r="S4855">
        <v>6.02</v>
      </c>
      <c r="T4855">
        <f t="shared" si="75"/>
        <v>87.929999999999993</v>
      </c>
    </row>
    <row r="4856" spans="1:20" x14ac:dyDescent="0.25">
      <c r="A4856">
        <v>4855</v>
      </c>
      <c r="B4856">
        <v>85928</v>
      </c>
      <c r="C4856" t="s">
        <v>467</v>
      </c>
      <c r="D4856" t="s">
        <v>20</v>
      </c>
      <c r="E4856" t="s">
        <v>39</v>
      </c>
      <c r="F4856" t="s">
        <v>22</v>
      </c>
      <c r="G4856" t="s">
        <v>32</v>
      </c>
      <c r="H4856" t="s">
        <v>61</v>
      </c>
      <c r="I4856" t="s">
        <v>28</v>
      </c>
      <c r="J4856" t="s">
        <v>84</v>
      </c>
      <c r="K4856" t="s">
        <v>95</v>
      </c>
      <c r="L4856" t="s">
        <v>192</v>
      </c>
      <c r="M4856" t="s">
        <v>294</v>
      </c>
      <c r="N4856" s="2">
        <v>40277</v>
      </c>
      <c r="O4856" s="2">
        <v>40279</v>
      </c>
      <c r="P4856">
        <v>1</v>
      </c>
      <c r="Q4856" s="1">
        <v>0.09</v>
      </c>
      <c r="R4856">
        <v>34.99</v>
      </c>
      <c r="S4856">
        <v>7.73</v>
      </c>
      <c r="T4856">
        <f t="shared" si="75"/>
        <v>34.99</v>
      </c>
    </row>
    <row r="4857" spans="1:20" x14ac:dyDescent="0.25">
      <c r="A4857">
        <v>4856</v>
      </c>
      <c r="B4857">
        <v>87826</v>
      </c>
      <c r="C4857" t="s">
        <v>418</v>
      </c>
      <c r="D4857" t="s">
        <v>20</v>
      </c>
      <c r="E4857" t="s">
        <v>39</v>
      </c>
      <c r="F4857" t="s">
        <v>47</v>
      </c>
      <c r="G4857" t="s">
        <v>32</v>
      </c>
      <c r="H4857" t="s">
        <v>61</v>
      </c>
      <c r="I4857" t="s">
        <v>28</v>
      </c>
      <c r="J4857" t="s">
        <v>84</v>
      </c>
      <c r="K4857" t="s">
        <v>105</v>
      </c>
      <c r="L4857" t="s">
        <v>192</v>
      </c>
      <c r="M4857" t="s">
        <v>111</v>
      </c>
      <c r="N4857" s="2">
        <v>41306</v>
      </c>
      <c r="O4857" s="2">
        <v>41308</v>
      </c>
      <c r="P4857">
        <v>13</v>
      </c>
      <c r="Q4857" s="1">
        <v>0.02</v>
      </c>
      <c r="R4857">
        <v>6.48</v>
      </c>
      <c r="S4857">
        <v>7.37</v>
      </c>
      <c r="T4857">
        <f t="shared" si="75"/>
        <v>84.240000000000009</v>
      </c>
    </row>
    <row r="4858" spans="1:20" x14ac:dyDescent="0.25">
      <c r="A4858">
        <v>4857</v>
      </c>
      <c r="B4858">
        <v>87559</v>
      </c>
      <c r="C4858" t="s">
        <v>1166</v>
      </c>
      <c r="D4858" t="s">
        <v>20</v>
      </c>
      <c r="E4858" t="s">
        <v>187</v>
      </c>
      <c r="F4858" t="s">
        <v>31</v>
      </c>
      <c r="G4858" t="s">
        <v>93</v>
      </c>
      <c r="H4858" t="s">
        <v>217</v>
      </c>
      <c r="I4858" t="s">
        <v>28</v>
      </c>
      <c r="J4858" t="s">
        <v>84</v>
      </c>
      <c r="K4858" t="s">
        <v>68</v>
      </c>
      <c r="L4858" t="s">
        <v>26</v>
      </c>
      <c r="M4858" t="s">
        <v>121</v>
      </c>
      <c r="N4858" s="2">
        <v>40877</v>
      </c>
      <c r="O4858" s="2">
        <v>40880</v>
      </c>
      <c r="P4858">
        <v>31</v>
      </c>
      <c r="Q4858" s="1">
        <v>0.09</v>
      </c>
      <c r="R4858">
        <v>10.4</v>
      </c>
      <c r="S4858">
        <v>5.4</v>
      </c>
      <c r="T4858">
        <f t="shared" si="75"/>
        <v>322.40000000000003</v>
      </c>
    </row>
    <row r="4859" spans="1:20" x14ac:dyDescent="0.25">
      <c r="A4859">
        <v>4858</v>
      </c>
      <c r="B4859">
        <v>86978</v>
      </c>
      <c r="C4859" t="s">
        <v>1073</v>
      </c>
      <c r="D4859" t="s">
        <v>578</v>
      </c>
      <c r="E4859" t="s">
        <v>39</v>
      </c>
      <c r="F4859" t="s">
        <v>47</v>
      </c>
      <c r="G4859" t="s">
        <v>93</v>
      </c>
      <c r="H4859" t="s">
        <v>89</v>
      </c>
      <c r="I4859" t="s">
        <v>28</v>
      </c>
      <c r="J4859" t="s">
        <v>84</v>
      </c>
      <c r="K4859" t="s">
        <v>138</v>
      </c>
      <c r="L4859" t="s">
        <v>283</v>
      </c>
      <c r="M4859" t="s">
        <v>111</v>
      </c>
      <c r="N4859" s="2">
        <v>41133</v>
      </c>
      <c r="O4859" s="2">
        <v>41135</v>
      </c>
      <c r="P4859">
        <v>24</v>
      </c>
      <c r="Q4859" s="1">
        <v>0.03</v>
      </c>
      <c r="R4859">
        <v>370.98</v>
      </c>
      <c r="S4859">
        <v>99</v>
      </c>
      <c r="T4859">
        <f t="shared" si="75"/>
        <v>8903.52</v>
      </c>
    </row>
    <row r="4860" spans="1:20" x14ac:dyDescent="0.25">
      <c r="A4860">
        <v>4859</v>
      </c>
      <c r="B4860">
        <v>86978</v>
      </c>
      <c r="C4860" t="s">
        <v>1073</v>
      </c>
      <c r="D4860" t="s">
        <v>20</v>
      </c>
      <c r="E4860" t="s">
        <v>21</v>
      </c>
      <c r="F4860" t="s">
        <v>47</v>
      </c>
      <c r="G4860" t="s">
        <v>93</v>
      </c>
      <c r="H4860" t="s">
        <v>24</v>
      </c>
      <c r="I4860" t="s">
        <v>28</v>
      </c>
      <c r="J4860" t="s">
        <v>84</v>
      </c>
      <c r="K4860" t="s">
        <v>204</v>
      </c>
      <c r="L4860" t="s">
        <v>706</v>
      </c>
      <c r="M4860" t="s">
        <v>167</v>
      </c>
      <c r="N4860" s="2">
        <v>41133</v>
      </c>
      <c r="O4860" s="2">
        <v>41135</v>
      </c>
      <c r="P4860">
        <v>8</v>
      </c>
      <c r="Q4860" s="1">
        <v>0</v>
      </c>
      <c r="R4860">
        <v>179.99</v>
      </c>
      <c r="S4860">
        <v>13.99</v>
      </c>
      <c r="T4860">
        <f t="shared" si="75"/>
        <v>1439.92</v>
      </c>
    </row>
    <row r="4861" spans="1:20" x14ac:dyDescent="0.25">
      <c r="A4861">
        <v>4860</v>
      </c>
      <c r="B4861">
        <v>87351</v>
      </c>
      <c r="C4861" t="s">
        <v>1208</v>
      </c>
      <c r="D4861" t="s">
        <v>578</v>
      </c>
      <c r="E4861" t="s">
        <v>187</v>
      </c>
      <c r="F4861" t="s">
        <v>47</v>
      </c>
      <c r="G4861" t="s">
        <v>23</v>
      </c>
      <c r="H4861" t="s">
        <v>219</v>
      </c>
      <c r="I4861" t="s">
        <v>28</v>
      </c>
      <c r="J4861" t="s">
        <v>84</v>
      </c>
      <c r="K4861" t="s">
        <v>181</v>
      </c>
      <c r="L4861" t="s">
        <v>330</v>
      </c>
      <c r="M4861" t="s">
        <v>134</v>
      </c>
      <c r="N4861" s="2">
        <v>40978</v>
      </c>
      <c r="O4861" s="2">
        <v>40980</v>
      </c>
      <c r="P4861">
        <v>13</v>
      </c>
      <c r="Q4861" s="1">
        <v>0.02</v>
      </c>
      <c r="R4861">
        <v>348.21</v>
      </c>
      <c r="S4861">
        <v>40.19</v>
      </c>
      <c r="T4861">
        <f t="shared" si="75"/>
        <v>4526.7299999999996</v>
      </c>
    </row>
    <row r="4862" spans="1:20" x14ac:dyDescent="0.25">
      <c r="A4862">
        <v>4861</v>
      </c>
      <c r="B4862">
        <v>89394</v>
      </c>
      <c r="C4862" t="s">
        <v>1601</v>
      </c>
      <c r="D4862" t="s">
        <v>20</v>
      </c>
      <c r="E4862" t="s">
        <v>39</v>
      </c>
      <c r="F4862" t="s">
        <v>47</v>
      </c>
      <c r="G4862" t="s">
        <v>23</v>
      </c>
      <c r="H4862" t="s">
        <v>54</v>
      </c>
      <c r="I4862" t="s">
        <v>28</v>
      </c>
      <c r="J4862" t="s">
        <v>84</v>
      </c>
      <c r="K4862" t="s">
        <v>116</v>
      </c>
      <c r="L4862" t="s">
        <v>44</v>
      </c>
      <c r="M4862" t="s">
        <v>160</v>
      </c>
      <c r="N4862" s="2">
        <v>40422</v>
      </c>
      <c r="O4862" s="2">
        <v>40424</v>
      </c>
      <c r="P4862">
        <v>15</v>
      </c>
      <c r="Q4862" s="1">
        <v>0.1</v>
      </c>
      <c r="R4862">
        <v>6.74</v>
      </c>
      <c r="S4862">
        <v>1.72</v>
      </c>
      <c r="T4862">
        <f t="shared" si="75"/>
        <v>101.10000000000001</v>
      </c>
    </row>
    <row r="4863" spans="1:20" x14ac:dyDescent="0.25">
      <c r="A4863">
        <v>4862</v>
      </c>
      <c r="B4863">
        <v>89749</v>
      </c>
      <c r="C4863" t="s">
        <v>655</v>
      </c>
      <c r="D4863" t="s">
        <v>20</v>
      </c>
      <c r="E4863" t="s">
        <v>39</v>
      </c>
      <c r="F4863" t="s">
        <v>31</v>
      </c>
      <c r="G4863" t="s">
        <v>48</v>
      </c>
      <c r="H4863" t="s">
        <v>94</v>
      </c>
      <c r="I4863" t="s">
        <v>28</v>
      </c>
      <c r="J4863" t="s">
        <v>84</v>
      </c>
      <c r="K4863" t="s">
        <v>101</v>
      </c>
      <c r="L4863" t="s">
        <v>192</v>
      </c>
      <c r="M4863" t="s">
        <v>178</v>
      </c>
      <c r="N4863" s="2">
        <v>41313</v>
      </c>
      <c r="O4863" s="2">
        <v>41318</v>
      </c>
      <c r="P4863">
        <v>5</v>
      </c>
      <c r="Q4863" s="1">
        <v>0.02</v>
      </c>
      <c r="R4863">
        <v>2.88</v>
      </c>
      <c r="S4863">
        <v>5.33</v>
      </c>
      <c r="T4863">
        <f t="shared" si="75"/>
        <v>14.399999999999999</v>
      </c>
    </row>
    <row r="4864" spans="1:20" x14ac:dyDescent="0.25">
      <c r="A4864">
        <v>4863</v>
      </c>
      <c r="B4864">
        <v>87729</v>
      </c>
      <c r="C4864" t="s">
        <v>90</v>
      </c>
      <c r="D4864" t="s">
        <v>20</v>
      </c>
      <c r="E4864" t="s">
        <v>39</v>
      </c>
      <c r="F4864" t="s">
        <v>31</v>
      </c>
      <c r="G4864" t="s">
        <v>32</v>
      </c>
      <c r="H4864" t="s">
        <v>49</v>
      </c>
      <c r="I4864" t="s">
        <v>28</v>
      </c>
      <c r="J4864" t="s">
        <v>84</v>
      </c>
      <c r="K4864" t="s">
        <v>165</v>
      </c>
      <c r="L4864" t="s">
        <v>192</v>
      </c>
      <c r="M4864" t="s">
        <v>83</v>
      </c>
      <c r="N4864" s="2">
        <v>41097</v>
      </c>
      <c r="O4864" s="2">
        <v>41098</v>
      </c>
      <c r="P4864">
        <v>7</v>
      </c>
      <c r="Q4864" s="1">
        <v>0.1</v>
      </c>
      <c r="R4864">
        <v>21.38</v>
      </c>
      <c r="S4864">
        <v>2.99</v>
      </c>
      <c r="T4864">
        <f t="shared" si="75"/>
        <v>149.66</v>
      </c>
    </row>
    <row r="4865" spans="1:20" x14ac:dyDescent="0.25">
      <c r="A4865">
        <v>4864</v>
      </c>
      <c r="B4865">
        <v>90198</v>
      </c>
      <c r="C4865" t="s">
        <v>1892</v>
      </c>
      <c r="D4865" t="s">
        <v>20</v>
      </c>
      <c r="E4865" t="s">
        <v>39</v>
      </c>
      <c r="F4865" t="s">
        <v>47</v>
      </c>
      <c r="G4865" t="s">
        <v>41</v>
      </c>
      <c r="H4865" t="s">
        <v>49</v>
      </c>
      <c r="I4865" t="s">
        <v>28</v>
      </c>
      <c r="J4865" t="s">
        <v>84</v>
      </c>
      <c r="K4865" t="s">
        <v>189</v>
      </c>
      <c r="L4865" t="s">
        <v>192</v>
      </c>
      <c r="M4865" t="s">
        <v>160</v>
      </c>
      <c r="N4865" s="2">
        <v>41212</v>
      </c>
      <c r="O4865" s="2">
        <v>41213</v>
      </c>
      <c r="P4865">
        <v>19</v>
      </c>
      <c r="Q4865" s="1">
        <v>0.05</v>
      </c>
      <c r="R4865">
        <v>12.28</v>
      </c>
      <c r="S4865">
        <v>4.8600000000000003</v>
      </c>
      <c r="T4865">
        <f t="shared" si="75"/>
        <v>233.32</v>
      </c>
    </row>
    <row r="4866" spans="1:20" x14ac:dyDescent="0.25">
      <c r="A4866">
        <v>4865</v>
      </c>
      <c r="B4866">
        <v>89546</v>
      </c>
      <c r="C4866" t="s">
        <v>329</v>
      </c>
      <c r="D4866" t="s">
        <v>38</v>
      </c>
      <c r="E4866" t="s">
        <v>21</v>
      </c>
      <c r="F4866" t="s">
        <v>22</v>
      </c>
      <c r="G4866" t="s">
        <v>93</v>
      </c>
      <c r="H4866" t="s">
        <v>206</v>
      </c>
      <c r="I4866" t="s">
        <v>28</v>
      </c>
      <c r="J4866" t="s">
        <v>84</v>
      </c>
      <c r="K4866" t="s">
        <v>198</v>
      </c>
      <c r="L4866" t="s">
        <v>26</v>
      </c>
      <c r="M4866" t="s">
        <v>182</v>
      </c>
      <c r="N4866" s="2">
        <v>41167</v>
      </c>
      <c r="O4866" s="2">
        <v>41169</v>
      </c>
      <c r="P4866">
        <v>10</v>
      </c>
      <c r="Q4866" s="1">
        <v>0.02</v>
      </c>
      <c r="R4866">
        <v>39.479999999999997</v>
      </c>
      <c r="S4866">
        <v>1.99</v>
      </c>
      <c r="T4866">
        <f t="shared" si="75"/>
        <v>394.79999999999995</v>
      </c>
    </row>
    <row r="4867" spans="1:20" x14ac:dyDescent="0.25">
      <c r="A4867">
        <v>4866</v>
      </c>
      <c r="B4867">
        <v>89546</v>
      </c>
      <c r="C4867" t="s">
        <v>329</v>
      </c>
      <c r="D4867" t="s">
        <v>20</v>
      </c>
      <c r="E4867" t="s">
        <v>187</v>
      </c>
      <c r="F4867" t="s">
        <v>22</v>
      </c>
      <c r="G4867" t="s">
        <v>93</v>
      </c>
      <c r="H4867" t="s">
        <v>225</v>
      </c>
      <c r="I4867" t="s">
        <v>28</v>
      </c>
      <c r="J4867" t="s">
        <v>84</v>
      </c>
      <c r="K4867" t="s">
        <v>68</v>
      </c>
      <c r="L4867" t="s">
        <v>26</v>
      </c>
      <c r="M4867" t="s">
        <v>331</v>
      </c>
      <c r="N4867" s="2">
        <v>41167</v>
      </c>
      <c r="O4867" s="2">
        <v>41168</v>
      </c>
      <c r="P4867">
        <v>12</v>
      </c>
      <c r="Q4867" s="1">
        <v>0.04</v>
      </c>
      <c r="R4867">
        <v>17.670000000000002</v>
      </c>
      <c r="S4867">
        <v>8.99</v>
      </c>
      <c r="T4867">
        <f t="shared" ref="T4867:T4930" si="76">R4867*P4867</f>
        <v>212.04000000000002</v>
      </c>
    </row>
    <row r="4868" spans="1:20" x14ac:dyDescent="0.25">
      <c r="A4868">
        <v>4867</v>
      </c>
      <c r="B4868">
        <v>89546</v>
      </c>
      <c r="C4868" t="s">
        <v>329</v>
      </c>
      <c r="D4868" t="s">
        <v>20</v>
      </c>
      <c r="E4868" t="s">
        <v>187</v>
      </c>
      <c r="F4868" t="s">
        <v>22</v>
      </c>
      <c r="G4868" t="s">
        <v>93</v>
      </c>
      <c r="H4868" t="s">
        <v>225</v>
      </c>
      <c r="I4868" t="s">
        <v>28</v>
      </c>
      <c r="J4868" t="s">
        <v>84</v>
      </c>
      <c r="K4868" t="s">
        <v>82</v>
      </c>
      <c r="L4868" t="s">
        <v>330</v>
      </c>
      <c r="M4868" t="s">
        <v>331</v>
      </c>
      <c r="N4868" s="2">
        <v>41167</v>
      </c>
      <c r="O4868" s="2">
        <v>41168</v>
      </c>
      <c r="P4868">
        <v>18</v>
      </c>
      <c r="Q4868" s="1">
        <v>7.0000000000000007E-2</v>
      </c>
      <c r="R4868">
        <v>1.88</v>
      </c>
      <c r="S4868">
        <v>1.49</v>
      </c>
      <c r="T4868">
        <f t="shared" si="76"/>
        <v>33.839999999999996</v>
      </c>
    </row>
    <row r="4869" spans="1:20" x14ac:dyDescent="0.25">
      <c r="A4869">
        <v>4868</v>
      </c>
      <c r="B4869">
        <v>90165</v>
      </c>
      <c r="C4869" t="s">
        <v>598</v>
      </c>
      <c r="D4869" t="s">
        <v>20</v>
      </c>
      <c r="E4869" t="s">
        <v>21</v>
      </c>
      <c r="F4869" t="s">
        <v>22</v>
      </c>
      <c r="G4869" t="s">
        <v>48</v>
      </c>
      <c r="H4869" t="s">
        <v>206</v>
      </c>
      <c r="I4869" t="s">
        <v>28</v>
      </c>
      <c r="J4869" t="s">
        <v>84</v>
      </c>
      <c r="K4869" t="s">
        <v>208</v>
      </c>
      <c r="L4869" t="s">
        <v>746</v>
      </c>
      <c r="M4869" t="s">
        <v>182</v>
      </c>
      <c r="N4869" s="2">
        <v>41485</v>
      </c>
      <c r="O4869" s="2">
        <v>41487</v>
      </c>
      <c r="P4869">
        <v>1</v>
      </c>
      <c r="Q4869" s="1">
        <v>0.09</v>
      </c>
      <c r="R4869">
        <v>199.99</v>
      </c>
      <c r="S4869">
        <v>24.49</v>
      </c>
      <c r="T4869">
        <f t="shared" si="76"/>
        <v>199.99</v>
      </c>
    </row>
    <row r="4870" spans="1:20" x14ac:dyDescent="0.25">
      <c r="A4870">
        <v>4869</v>
      </c>
      <c r="B4870">
        <v>86168</v>
      </c>
      <c r="C4870" t="s">
        <v>919</v>
      </c>
      <c r="D4870" t="s">
        <v>578</v>
      </c>
      <c r="E4870" t="s">
        <v>187</v>
      </c>
      <c r="F4870" t="s">
        <v>40</v>
      </c>
      <c r="G4870" t="s">
        <v>93</v>
      </c>
      <c r="H4870" t="s">
        <v>225</v>
      </c>
      <c r="I4870" t="s">
        <v>28</v>
      </c>
      <c r="J4870" t="s">
        <v>84</v>
      </c>
      <c r="K4870" t="s">
        <v>189</v>
      </c>
      <c r="L4870" t="s">
        <v>330</v>
      </c>
      <c r="M4870" t="s">
        <v>45</v>
      </c>
      <c r="N4870" s="2">
        <v>40945</v>
      </c>
      <c r="O4870" s="2">
        <v>40946</v>
      </c>
      <c r="P4870">
        <v>1</v>
      </c>
      <c r="Q4870" s="1">
        <v>0.09</v>
      </c>
      <c r="R4870">
        <v>320.64</v>
      </c>
      <c r="S4870">
        <v>43.57</v>
      </c>
      <c r="T4870">
        <f t="shared" si="76"/>
        <v>320.64</v>
      </c>
    </row>
    <row r="4871" spans="1:20" x14ac:dyDescent="0.25">
      <c r="A4871">
        <v>4870</v>
      </c>
      <c r="B4871">
        <v>91242</v>
      </c>
      <c r="C4871" t="s">
        <v>1679</v>
      </c>
      <c r="D4871" t="s">
        <v>20</v>
      </c>
      <c r="E4871" t="s">
        <v>39</v>
      </c>
      <c r="F4871" t="s">
        <v>31</v>
      </c>
      <c r="G4871" t="s">
        <v>41</v>
      </c>
      <c r="H4871" t="s">
        <v>94</v>
      </c>
      <c r="I4871" t="s">
        <v>28</v>
      </c>
      <c r="J4871" t="s">
        <v>84</v>
      </c>
      <c r="K4871" t="s">
        <v>149</v>
      </c>
      <c r="L4871" t="s">
        <v>192</v>
      </c>
      <c r="M4871" t="s">
        <v>66</v>
      </c>
      <c r="N4871" s="2">
        <v>41541</v>
      </c>
      <c r="O4871" s="2">
        <v>41543</v>
      </c>
      <c r="P4871">
        <v>6</v>
      </c>
      <c r="Q4871" s="1">
        <v>0.02</v>
      </c>
      <c r="R4871">
        <v>7.64</v>
      </c>
      <c r="S4871">
        <v>1.39</v>
      </c>
      <c r="T4871">
        <f t="shared" si="76"/>
        <v>45.839999999999996</v>
      </c>
    </row>
    <row r="4872" spans="1:20" x14ac:dyDescent="0.25">
      <c r="A4872">
        <v>4871</v>
      </c>
      <c r="B4872">
        <v>90045</v>
      </c>
      <c r="C4872" t="s">
        <v>1513</v>
      </c>
      <c r="D4872" t="s">
        <v>20</v>
      </c>
      <c r="E4872" t="s">
        <v>39</v>
      </c>
      <c r="F4872" t="s">
        <v>47</v>
      </c>
      <c r="G4872" t="s">
        <v>23</v>
      </c>
      <c r="H4872" t="s">
        <v>78</v>
      </c>
      <c r="I4872" t="s">
        <v>28</v>
      </c>
      <c r="J4872" t="s">
        <v>84</v>
      </c>
      <c r="K4872" t="s">
        <v>149</v>
      </c>
      <c r="L4872" t="s">
        <v>192</v>
      </c>
      <c r="M4872" t="s">
        <v>117</v>
      </c>
      <c r="N4872" s="2">
        <v>40569</v>
      </c>
      <c r="O4872" s="2">
        <v>40570</v>
      </c>
      <c r="P4872">
        <v>8</v>
      </c>
      <c r="Q4872" s="1">
        <v>0.1</v>
      </c>
      <c r="R4872">
        <v>10.89</v>
      </c>
      <c r="S4872">
        <v>4.5</v>
      </c>
      <c r="T4872">
        <f t="shared" si="76"/>
        <v>87.12</v>
      </c>
    </row>
    <row r="4873" spans="1:20" x14ac:dyDescent="0.25">
      <c r="A4873">
        <v>4872</v>
      </c>
      <c r="B4873">
        <v>90045</v>
      </c>
      <c r="C4873" t="s">
        <v>1513</v>
      </c>
      <c r="D4873" t="s">
        <v>20</v>
      </c>
      <c r="E4873" t="s">
        <v>39</v>
      </c>
      <c r="F4873" t="s">
        <v>47</v>
      </c>
      <c r="G4873" t="s">
        <v>23</v>
      </c>
      <c r="H4873" t="s">
        <v>61</v>
      </c>
      <c r="I4873" t="s">
        <v>28</v>
      </c>
      <c r="J4873" t="s">
        <v>84</v>
      </c>
      <c r="K4873" t="s">
        <v>113</v>
      </c>
      <c r="L4873" t="s">
        <v>192</v>
      </c>
      <c r="M4873" t="s">
        <v>160</v>
      </c>
      <c r="N4873" s="2">
        <v>40569</v>
      </c>
      <c r="O4873" s="2">
        <v>40570</v>
      </c>
      <c r="P4873">
        <v>5</v>
      </c>
      <c r="Q4873" s="1">
        <v>0.01</v>
      </c>
      <c r="R4873">
        <v>6.48</v>
      </c>
      <c r="S4873">
        <v>6.6</v>
      </c>
      <c r="T4873">
        <f t="shared" si="76"/>
        <v>32.400000000000006</v>
      </c>
    </row>
    <row r="4874" spans="1:20" x14ac:dyDescent="0.25">
      <c r="A4874">
        <v>4873</v>
      </c>
      <c r="B4874">
        <v>86358</v>
      </c>
      <c r="C4874" t="s">
        <v>628</v>
      </c>
      <c r="D4874" t="s">
        <v>20</v>
      </c>
      <c r="E4874" t="s">
        <v>39</v>
      </c>
      <c r="F4874" t="s">
        <v>22</v>
      </c>
      <c r="G4874" t="s">
        <v>93</v>
      </c>
      <c r="H4874" t="s">
        <v>78</v>
      </c>
      <c r="I4874" t="s">
        <v>28</v>
      </c>
      <c r="J4874" t="s">
        <v>84</v>
      </c>
      <c r="K4874" t="s">
        <v>181</v>
      </c>
      <c r="L4874" t="s">
        <v>192</v>
      </c>
      <c r="M4874" t="s">
        <v>398</v>
      </c>
      <c r="N4874" s="2">
        <v>40871</v>
      </c>
      <c r="O4874" s="2">
        <v>40872</v>
      </c>
      <c r="P4874">
        <v>6</v>
      </c>
      <c r="Q4874" s="1">
        <v>0.06</v>
      </c>
      <c r="R4874">
        <v>4.9800000000000004</v>
      </c>
      <c r="S4874">
        <v>4.7</v>
      </c>
      <c r="T4874">
        <f t="shared" si="76"/>
        <v>29.880000000000003</v>
      </c>
    </row>
    <row r="4875" spans="1:20" x14ac:dyDescent="0.25">
      <c r="A4875">
        <v>4874</v>
      </c>
      <c r="B4875">
        <v>86358</v>
      </c>
      <c r="C4875" t="s">
        <v>628</v>
      </c>
      <c r="D4875" t="s">
        <v>20</v>
      </c>
      <c r="E4875" t="s">
        <v>39</v>
      </c>
      <c r="F4875" t="s">
        <v>22</v>
      </c>
      <c r="G4875" t="s">
        <v>93</v>
      </c>
      <c r="H4875" t="s">
        <v>94</v>
      </c>
      <c r="I4875" t="s">
        <v>28</v>
      </c>
      <c r="J4875" t="s">
        <v>84</v>
      </c>
      <c r="K4875" t="s">
        <v>248</v>
      </c>
      <c r="L4875" t="s">
        <v>44</v>
      </c>
      <c r="M4875" t="s">
        <v>246</v>
      </c>
      <c r="N4875" s="2">
        <v>40871</v>
      </c>
      <c r="O4875" s="2">
        <v>40873</v>
      </c>
      <c r="P4875">
        <v>26</v>
      </c>
      <c r="Q4875" s="1">
        <v>0.04</v>
      </c>
      <c r="R4875">
        <v>6.08</v>
      </c>
      <c r="S4875">
        <v>1.17</v>
      </c>
      <c r="T4875">
        <f t="shared" si="76"/>
        <v>158.08000000000001</v>
      </c>
    </row>
    <row r="4876" spans="1:20" x14ac:dyDescent="0.25">
      <c r="A4876">
        <v>4875</v>
      </c>
      <c r="B4876">
        <v>87200</v>
      </c>
      <c r="C4876" t="s">
        <v>1271</v>
      </c>
      <c r="D4876" t="s">
        <v>20</v>
      </c>
      <c r="E4876" t="s">
        <v>39</v>
      </c>
      <c r="F4876" t="s">
        <v>31</v>
      </c>
      <c r="G4876" t="s">
        <v>48</v>
      </c>
      <c r="H4876" t="s">
        <v>94</v>
      </c>
      <c r="I4876" t="s">
        <v>28</v>
      </c>
      <c r="J4876" t="s">
        <v>84</v>
      </c>
      <c r="K4876" t="s">
        <v>289</v>
      </c>
      <c r="L4876" t="s">
        <v>26</v>
      </c>
      <c r="M4876" t="s">
        <v>631</v>
      </c>
      <c r="N4876" s="2">
        <v>41157</v>
      </c>
      <c r="O4876" s="2">
        <v>41159</v>
      </c>
      <c r="P4876">
        <v>1</v>
      </c>
      <c r="Q4876" s="1">
        <v>0.06</v>
      </c>
      <c r="R4876">
        <v>10.48</v>
      </c>
      <c r="S4876">
        <v>2.89</v>
      </c>
      <c r="T4876">
        <f t="shared" si="76"/>
        <v>10.48</v>
      </c>
    </row>
    <row r="4877" spans="1:20" x14ac:dyDescent="0.25">
      <c r="A4877">
        <v>4876</v>
      </c>
      <c r="B4877">
        <v>91101</v>
      </c>
      <c r="C4877" t="s">
        <v>1638</v>
      </c>
      <c r="D4877" t="s">
        <v>20</v>
      </c>
      <c r="E4877" t="s">
        <v>39</v>
      </c>
      <c r="F4877" t="s">
        <v>40</v>
      </c>
      <c r="G4877" t="s">
        <v>93</v>
      </c>
      <c r="H4877" t="s">
        <v>78</v>
      </c>
      <c r="I4877" t="s">
        <v>28</v>
      </c>
      <c r="J4877" t="s">
        <v>84</v>
      </c>
      <c r="K4877" t="s">
        <v>172</v>
      </c>
      <c r="L4877" t="s">
        <v>192</v>
      </c>
      <c r="M4877" t="s">
        <v>59</v>
      </c>
      <c r="N4877" s="2">
        <v>40655</v>
      </c>
      <c r="O4877" s="2">
        <v>40657</v>
      </c>
      <c r="P4877">
        <v>10</v>
      </c>
      <c r="Q4877" s="1">
        <v>0.1</v>
      </c>
      <c r="R4877">
        <v>7.1</v>
      </c>
      <c r="S4877">
        <v>6.05</v>
      </c>
      <c r="T4877">
        <f t="shared" si="76"/>
        <v>71</v>
      </c>
    </row>
    <row r="4878" spans="1:20" x14ac:dyDescent="0.25">
      <c r="A4878">
        <v>4877</v>
      </c>
      <c r="B4878">
        <v>89790</v>
      </c>
      <c r="C4878" t="s">
        <v>587</v>
      </c>
      <c r="D4878" t="s">
        <v>20</v>
      </c>
      <c r="E4878" t="s">
        <v>39</v>
      </c>
      <c r="F4878" t="s">
        <v>47</v>
      </c>
      <c r="G4878" t="s">
        <v>48</v>
      </c>
      <c r="H4878" t="s">
        <v>89</v>
      </c>
      <c r="I4878" t="s">
        <v>28</v>
      </c>
      <c r="J4878" t="s">
        <v>84</v>
      </c>
      <c r="K4878" t="s">
        <v>291</v>
      </c>
      <c r="L4878" t="s">
        <v>192</v>
      </c>
      <c r="M4878" t="s">
        <v>167</v>
      </c>
      <c r="N4878" s="2">
        <v>40606</v>
      </c>
      <c r="O4878" s="2">
        <v>40613</v>
      </c>
      <c r="P4878">
        <v>5</v>
      </c>
      <c r="Q4878" s="1">
        <v>0.08</v>
      </c>
      <c r="R4878">
        <v>12.28</v>
      </c>
      <c r="S4878">
        <v>4.8600000000000003</v>
      </c>
      <c r="T4878">
        <f t="shared" si="76"/>
        <v>61.4</v>
      </c>
    </row>
    <row r="4879" spans="1:20" x14ac:dyDescent="0.25">
      <c r="A4879">
        <v>4878</v>
      </c>
      <c r="B4879">
        <v>90810</v>
      </c>
      <c r="C4879" t="s">
        <v>53</v>
      </c>
      <c r="D4879" t="s">
        <v>20</v>
      </c>
      <c r="E4879" t="s">
        <v>39</v>
      </c>
      <c r="F4879" t="s">
        <v>47</v>
      </c>
      <c r="G4879" t="s">
        <v>41</v>
      </c>
      <c r="H4879" t="s">
        <v>94</v>
      </c>
      <c r="I4879" t="s">
        <v>28</v>
      </c>
      <c r="J4879" t="s">
        <v>84</v>
      </c>
      <c r="K4879" t="s">
        <v>172</v>
      </c>
      <c r="L4879" t="s">
        <v>192</v>
      </c>
      <c r="M4879" t="s">
        <v>114</v>
      </c>
      <c r="N4879" s="2">
        <v>41171</v>
      </c>
      <c r="O4879" s="2">
        <v>41173</v>
      </c>
      <c r="P4879">
        <v>6</v>
      </c>
      <c r="Q4879" s="1">
        <v>0.06</v>
      </c>
      <c r="R4879">
        <v>7.45</v>
      </c>
      <c r="S4879">
        <v>6.28</v>
      </c>
      <c r="T4879">
        <f t="shared" si="76"/>
        <v>44.7</v>
      </c>
    </row>
    <row r="4880" spans="1:20" x14ac:dyDescent="0.25">
      <c r="A4880">
        <v>4879</v>
      </c>
      <c r="B4880">
        <v>90758</v>
      </c>
      <c r="C4880" t="s">
        <v>169</v>
      </c>
      <c r="D4880" t="s">
        <v>20</v>
      </c>
      <c r="E4880" t="s">
        <v>39</v>
      </c>
      <c r="F4880" t="s">
        <v>22</v>
      </c>
      <c r="G4880" t="s">
        <v>23</v>
      </c>
      <c r="H4880" t="s">
        <v>49</v>
      </c>
      <c r="I4880" t="s">
        <v>28</v>
      </c>
      <c r="J4880" t="s">
        <v>84</v>
      </c>
      <c r="K4880" t="s">
        <v>116</v>
      </c>
      <c r="L4880" t="s">
        <v>192</v>
      </c>
      <c r="M4880" t="s">
        <v>190</v>
      </c>
      <c r="N4880" s="2">
        <v>41208</v>
      </c>
      <c r="O4880" s="2">
        <v>41211</v>
      </c>
      <c r="P4880">
        <v>9</v>
      </c>
      <c r="Q4880" s="1">
        <v>0.05</v>
      </c>
      <c r="R4880">
        <v>3.75</v>
      </c>
      <c r="S4880">
        <v>7.5</v>
      </c>
      <c r="T4880">
        <f t="shared" si="76"/>
        <v>33.75</v>
      </c>
    </row>
    <row r="4881" spans="1:20" x14ac:dyDescent="0.25">
      <c r="A4881">
        <v>4880</v>
      </c>
      <c r="B4881">
        <v>91387</v>
      </c>
      <c r="C4881" t="s">
        <v>1085</v>
      </c>
      <c r="D4881" t="s">
        <v>20</v>
      </c>
      <c r="E4881" t="s">
        <v>39</v>
      </c>
      <c r="F4881" t="s">
        <v>47</v>
      </c>
      <c r="G4881" t="s">
        <v>23</v>
      </c>
      <c r="H4881" t="s">
        <v>42</v>
      </c>
      <c r="I4881" t="s">
        <v>28</v>
      </c>
      <c r="J4881" t="s">
        <v>84</v>
      </c>
      <c r="K4881" t="s">
        <v>248</v>
      </c>
      <c r="L4881" t="s">
        <v>192</v>
      </c>
      <c r="M4881" t="s">
        <v>117</v>
      </c>
      <c r="N4881" s="2">
        <v>40758</v>
      </c>
      <c r="O4881" s="2">
        <v>40759</v>
      </c>
      <c r="P4881">
        <v>10</v>
      </c>
      <c r="Q4881" s="1">
        <v>0.01</v>
      </c>
      <c r="R4881">
        <v>4.54</v>
      </c>
      <c r="S4881">
        <v>5.83</v>
      </c>
      <c r="T4881">
        <f t="shared" si="76"/>
        <v>45.4</v>
      </c>
    </row>
    <row r="4882" spans="1:20" x14ac:dyDescent="0.25">
      <c r="A4882">
        <v>4881</v>
      </c>
      <c r="B4882">
        <v>86017</v>
      </c>
      <c r="C4882" t="s">
        <v>1725</v>
      </c>
      <c r="D4882" t="s">
        <v>578</v>
      </c>
      <c r="E4882" t="s">
        <v>187</v>
      </c>
      <c r="F4882" t="s">
        <v>47</v>
      </c>
      <c r="G4882" t="s">
        <v>48</v>
      </c>
      <c r="H4882" t="s">
        <v>219</v>
      </c>
      <c r="I4882" t="s">
        <v>28</v>
      </c>
      <c r="J4882" t="s">
        <v>84</v>
      </c>
      <c r="K4882" t="s">
        <v>68</v>
      </c>
      <c r="L4882" t="s">
        <v>330</v>
      </c>
      <c r="M4882" t="s">
        <v>111</v>
      </c>
      <c r="N4882" s="2">
        <v>40806</v>
      </c>
      <c r="O4882" s="2">
        <v>40810</v>
      </c>
      <c r="P4882">
        <v>19</v>
      </c>
      <c r="Q4882" s="1">
        <v>0.01</v>
      </c>
      <c r="R4882">
        <v>146.05000000000001</v>
      </c>
      <c r="S4882">
        <v>80.2</v>
      </c>
      <c r="T4882">
        <f t="shared" si="76"/>
        <v>2774.9500000000003</v>
      </c>
    </row>
    <row r="4883" spans="1:20" x14ac:dyDescent="0.25">
      <c r="A4883">
        <v>4882</v>
      </c>
      <c r="B4883">
        <v>90249</v>
      </c>
      <c r="C4883" t="s">
        <v>476</v>
      </c>
      <c r="D4883" t="s">
        <v>20</v>
      </c>
      <c r="E4883" t="s">
        <v>187</v>
      </c>
      <c r="F4883" t="s">
        <v>47</v>
      </c>
      <c r="G4883" t="s">
        <v>23</v>
      </c>
      <c r="H4883" t="s">
        <v>219</v>
      </c>
      <c r="I4883" t="s">
        <v>28</v>
      </c>
      <c r="J4883" t="s">
        <v>84</v>
      </c>
      <c r="K4883" t="s">
        <v>98</v>
      </c>
      <c r="L4883" t="s">
        <v>192</v>
      </c>
      <c r="M4883" t="s">
        <v>114</v>
      </c>
      <c r="N4883" s="2">
        <v>40881</v>
      </c>
      <c r="O4883" s="2">
        <v>40882</v>
      </c>
      <c r="P4883">
        <v>1</v>
      </c>
      <c r="Q4883" s="1">
        <v>0.1</v>
      </c>
      <c r="R4883">
        <v>29.34</v>
      </c>
      <c r="S4883">
        <v>7.87</v>
      </c>
      <c r="T4883">
        <f t="shared" si="76"/>
        <v>29.34</v>
      </c>
    </row>
    <row r="4884" spans="1:20" x14ac:dyDescent="0.25">
      <c r="A4884">
        <v>4883</v>
      </c>
      <c r="B4884">
        <v>90249</v>
      </c>
      <c r="C4884" t="s">
        <v>476</v>
      </c>
      <c r="D4884" t="s">
        <v>20</v>
      </c>
      <c r="E4884" t="s">
        <v>39</v>
      </c>
      <c r="F4884" t="s">
        <v>47</v>
      </c>
      <c r="G4884" t="s">
        <v>23</v>
      </c>
      <c r="H4884" t="s">
        <v>61</v>
      </c>
      <c r="I4884" t="s">
        <v>28</v>
      </c>
      <c r="J4884" t="s">
        <v>84</v>
      </c>
      <c r="K4884" t="s">
        <v>133</v>
      </c>
      <c r="L4884" t="s">
        <v>44</v>
      </c>
      <c r="M4884" t="s">
        <v>160</v>
      </c>
      <c r="N4884" s="2">
        <v>40881</v>
      </c>
      <c r="O4884" s="2">
        <v>40882</v>
      </c>
      <c r="P4884">
        <v>19</v>
      </c>
      <c r="Q4884" s="1">
        <v>7.0000000000000007E-2</v>
      </c>
      <c r="R4884">
        <v>4.76</v>
      </c>
      <c r="S4884">
        <v>0.88</v>
      </c>
      <c r="T4884">
        <f t="shared" si="76"/>
        <v>90.44</v>
      </c>
    </row>
    <row r="4885" spans="1:20" x14ac:dyDescent="0.25">
      <c r="A4885">
        <v>4884</v>
      </c>
      <c r="B4885">
        <v>90249</v>
      </c>
      <c r="C4885" t="s">
        <v>1846</v>
      </c>
      <c r="D4885" t="s">
        <v>20</v>
      </c>
      <c r="E4885" t="s">
        <v>21</v>
      </c>
      <c r="F4885" t="s">
        <v>31</v>
      </c>
      <c r="G4885" t="s">
        <v>23</v>
      </c>
      <c r="H4885" t="s">
        <v>203</v>
      </c>
      <c r="I4885" t="s">
        <v>28</v>
      </c>
      <c r="J4885" t="s">
        <v>84</v>
      </c>
      <c r="K4885" t="s">
        <v>201</v>
      </c>
      <c r="L4885" t="s">
        <v>746</v>
      </c>
      <c r="M4885" t="s">
        <v>143</v>
      </c>
      <c r="N4885" s="2">
        <v>40881</v>
      </c>
      <c r="O4885" s="2">
        <v>40881</v>
      </c>
      <c r="P4885">
        <v>1</v>
      </c>
      <c r="Q4885" s="1">
        <v>0.04</v>
      </c>
      <c r="R4885">
        <v>499.99</v>
      </c>
      <c r="S4885">
        <v>24.49</v>
      </c>
      <c r="T4885">
        <f t="shared" si="76"/>
        <v>499.99</v>
      </c>
    </row>
    <row r="4886" spans="1:20" x14ac:dyDescent="0.25">
      <c r="A4886">
        <v>4885</v>
      </c>
      <c r="B4886">
        <v>90660</v>
      </c>
      <c r="C4886" t="s">
        <v>2281</v>
      </c>
      <c r="D4886" t="s">
        <v>578</v>
      </c>
      <c r="E4886" t="s">
        <v>187</v>
      </c>
      <c r="F4886" t="s">
        <v>40</v>
      </c>
      <c r="G4886" t="s">
        <v>48</v>
      </c>
      <c r="H4886" t="s">
        <v>219</v>
      </c>
      <c r="I4886" t="s">
        <v>28</v>
      </c>
      <c r="J4886" t="s">
        <v>84</v>
      </c>
      <c r="K4886" t="s">
        <v>71</v>
      </c>
      <c r="L4886" t="s">
        <v>330</v>
      </c>
      <c r="M4886" t="s">
        <v>108</v>
      </c>
      <c r="N4886" s="2">
        <v>41566</v>
      </c>
      <c r="O4886" s="2">
        <v>41570</v>
      </c>
      <c r="P4886">
        <v>6</v>
      </c>
      <c r="Q4886" s="1">
        <v>0</v>
      </c>
      <c r="R4886">
        <v>58.14</v>
      </c>
      <c r="S4886">
        <v>36.61</v>
      </c>
      <c r="T4886">
        <f t="shared" si="76"/>
        <v>348.84000000000003</v>
      </c>
    </row>
    <row r="4887" spans="1:20" x14ac:dyDescent="0.25">
      <c r="A4887">
        <v>4886</v>
      </c>
      <c r="B4887">
        <v>90660</v>
      </c>
      <c r="C4887" t="s">
        <v>2281</v>
      </c>
      <c r="D4887" t="s">
        <v>578</v>
      </c>
      <c r="E4887" t="s">
        <v>21</v>
      </c>
      <c r="F4887" t="s">
        <v>40</v>
      </c>
      <c r="G4887" t="s">
        <v>48</v>
      </c>
      <c r="H4887" t="s">
        <v>33</v>
      </c>
      <c r="I4887" t="s">
        <v>28</v>
      </c>
      <c r="J4887" t="s">
        <v>84</v>
      </c>
      <c r="K4887" t="s">
        <v>1254</v>
      </c>
      <c r="L4887" t="s">
        <v>283</v>
      </c>
      <c r="M4887" t="s">
        <v>175</v>
      </c>
      <c r="N4887" s="2">
        <v>41566</v>
      </c>
      <c r="O4887" s="2">
        <v>41566</v>
      </c>
      <c r="P4887">
        <v>9</v>
      </c>
      <c r="Q4887" s="1">
        <v>0.09</v>
      </c>
      <c r="R4887">
        <v>449.99</v>
      </c>
      <c r="S4887">
        <v>49</v>
      </c>
      <c r="T4887">
        <f t="shared" si="76"/>
        <v>4049.91</v>
      </c>
    </row>
    <row r="4888" spans="1:20" x14ac:dyDescent="0.25">
      <c r="A4888">
        <v>4887</v>
      </c>
      <c r="B4888">
        <v>88559</v>
      </c>
      <c r="C4888" t="s">
        <v>1239</v>
      </c>
      <c r="D4888" t="s">
        <v>38</v>
      </c>
      <c r="E4888" t="s">
        <v>39</v>
      </c>
      <c r="F4888" t="s">
        <v>40</v>
      </c>
      <c r="G4888" t="s">
        <v>48</v>
      </c>
      <c r="H4888" t="s">
        <v>54</v>
      </c>
      <c r="I4888" t="s">
        <v>28</v>
      </c>
      <c r="J4888" t="s">
        <v>84</v>
      </c>
      <c r="K4888" t="s">
        <v>98</v>
      </c>
      <c r="L4888" t="s">
        <v>192</v>
      </c>
      <c r="M4888" t="s">
        <v>99</v>
      </c>
      <c r="N4888" s="2">
        <v>40667</v>
      </c>
      <c r="O4888" s="2">
        <v>40671</v>
      </c>
      <c r="P4888">
        <v>15</v>
      </c>
      <c r="Q4888" s="1">
        <v>0.04</v>
      </c>
      <c r="R4888">
        <v>4.9800000000000004</v>
      </c>
      <c r="S4888">
        <v>7.28</v>
      </c>
      <c r="T4888">
        <f t="shared" si="76"/>
        <v>74.7</v>
      </c>
    </row>
    <row r="4889" spans="1:20" x14ac:dyDescent="0.25">
      <c r="A4889">
        <v>4888</v>
      </c>
      <c r="B4889">
        <v>88286</v>
      </c>
      <c r="C4889" t="s">
        <v>247</v>
      </c>
      <c r="D4889" t="s">
        <v>20</v>
      </c>
      <c r="E4889" t="s">
        <v>21</v>
      </c>
      <c r="F4889" t="s">
        <v>22</v>
      </c>
      <c r="G4889" t="s">
        <v>23</v>
      </c>
      <c r="H4889" t="s">
        <v>203</v>
      </c>
      <c r="I4889" t="s">
        <v>28</v>
      </c>
      <c r="J4889" t="s">
        <v>52</v>
      </c>
      <c r="K4889" t="s">
        <v>1107</v>
      </c>
      <c r="L4889" t="s">
        <v>746</v>
      </c>
      <c r="M4889" t="s">
        <v>331</v>
      </c>
      <c r="N4889" s="2">
        <v>41154</v>
      </c>
      <c r="O4889" s="2">
        <v>41156</v>
      </c>
      <c r="P4889">
        <v>5</v>
      </c>
      <c r="Q4889" s="1">
        <v>0.02</v>
      </c>
      <c r="R4889">
        <v>599.99</v>
      </c>
      <c r="S4889">
        <v>24.49</v>
      </c>
      <c r="T4889">
        <f t="shared" si="76"/>
        <v>2999.95</v>
      </c>
    </row>
    <row r="4890" spans="1:20" x14ac:dyDescent="0.25">
      <c r="A4890">
        <v>4889</v>
      </c>
      <c r="B4890">
        <v>88286</v>
      </c>
      <c r="C4890" t="s">
        <v>2032</v>
      </c>
      <c r="D4890" t="s">
        <v>20</v>
      </c>
      <c r="E4890" t="s">
        <v>39</v>
      </c>
      <c r="F4890" t="s">
        <v>47</v>
      </c>
      <c r="G4890" t="s">
        <v>23</v>
      </c>
      <c r="H4890" t="s">
        <v>89</v>
      </c>
      <c r="I4890" t="s">
        <v>28</v>
      </c>
      <c r="J4890" t="s">
        <v>52</v>
      </c>
      <c r="K4890" t="s">
        <v>165</v>
      </c>
      <c r="L4890" t="s">
        <v>192</v>
      </c>
      <c r="M4890" t="s">
        <v>111</v>
      </c>
      <c r="N4890" s="2">
        <v>41154</v>
      </c>
      <c r="O4890" s="2">
        <v>41156</v>
      </c>
      <c r="P4890">
        <v>1</v>
      </c>
      <c r="Q4890" s="1">
        <v>0.02</v>
      </c>
      <c r="R4890">
        <v>223.98</v>
      </c>
      <c r="S4890">
        <v>15.01</v>
      </c>
      <c r="T4890">
        <f t="shared" si="76"/>
        <v>223.98</v>
      </c>
    </row>
    <row r="4891" spans="1:20" x14ac:dyDescent="0.25">
      <c r="A4891">
        <v>4890</v>
      </c>
      <c r="B4891">
        <v>88286</v>
      </c>
      <c r="C4891" t="s">
        <v>2032</v>
      </c>
      <c r="D4891" t="s">
        <v>578</v>
      </c>
      <c r="E4891" t="s">
        <v>187</v>
      </c>
      <c r="F4891" t="s">
        <v>47</v>
      </c>
      <c r="G4891" t="s">
        <v>23</v>
      </c>
      <c r="H4891" t="s">
        <v>217</v>
      </c>
      <c r="I4891" t="s">
        <v>28</v>
      </c>
      <c r="J4891" t="s">
        <v>52</v>
      </c>
      <c r="K4891" t="s">
        <v>181</v>
      </c>
      <c r="L4891" t="s">
        <v>330</v>
      </c>
      <c r="M4891" t="s">
        <v>114</v>
      </c>
      <c r="N4891" s="2">
        <v>41154</v>
      </c>
      <c r="O4891" s="2">
        <v>41156</v>
      </c>
      <c r="P4891">
        <v>17</v>
      </c>
      <c r="Q4891" s="1">
        <v>7.0000000000000007E-2</v>
      </c>
      <c r="R4891">
        <v>140.97999999999999</v>
      </c>
      <c r="S4891">
        <v>36.090000000000003</v>
      </c>
      <c r="T4891">
        <f t="shared" si="76"/>
        <v>2396.66</v>
      </c>
    </row>
    <row r="4892" spans="1:20" x14ac:dyDescent="0.25">
      <c r="A4892">
        <v>4891</v>
      </c>
      <c r="B4892">
        <v>89979</v>
      </c>
      <c r="C4892" t="s">
        <v>710</v>
      </c>
      <c r="D4892" t="s">
        <v>20</v>
      </c>
      <c r="E4892" t="s">
        <v>39</v>
      </c>
      <c r="F4892" t="s">
        <v>31</v>
      </c>
      <c r="G4892" t="s">
        <v>23</v>
      </c>
      <c r="H4892" t="s">
        <v>42</v>
      </c>
      <c r="I4892" t="s">
        <v>28</v>
      </c>
      <c r="J4892" t="s">
        <v>52</v>
      </c>
      <c r="K4892" t="s">
        <v>101</v>
      </c>
      <c r="L4892" t="s">
        <v>192</v>
      </c>
      <c r="M4892" t="s">
        <v>35</v>
      </c>
      <c r="N4892" s="2">
        <v>41567</v>
      </c>
      <c r="O4892" s="2">
        <v>41568</v>
      </c>
      <c r="P4892">
        <v>9</v>
      </c>
      <c r="Q4892" s="1">
        <v>0.02</v>
      </c>
      <c r="R4892">
        <v>3.08</v>
      </c>
      <c r="S4892">
        <v>0.99</v>
      </c>
      <c r="T4892">
        <f t="shared" si="76"/>
        <v>27.72</v>
      </c>
    </row>
    <row r="4893" spans="1:20" x14ac:dyDescent="0.25">
      <c r="A4893">
        <v>4892</v>
      </c>
      <c r="B4893">
        <v>89979</v>
      </c>
      <c r="C4893" t="s">
        <v>710</v>
      </c>
      <c r="D4893" t="s">
        <v>20</v>
      </c>
      <c r="E4893" t="s">
        <v>39</v>
      </c>
      <c r="F4893" t="s">
        <v>31</v>
      </c>
      <c r="G4893" t="s">
        <v>23</v>
      </c>
      <c r="H4893" t="s">
        <v>49</v>
      </c>
      <c r="I4893" t="s">
        <v>28</v>
      </c>
      <c r="J4893" t="s">
        <v>52</v>
      </c>
      <c r="K4893" t="s">
        <v>43</v>
      </c>
      <c r="L4893" t="s">
        <v>44</v>
      </c>
      <c r="M4893" t="s">
        <v>35</v>
      </c>
      <c r="N4893" s="2">
        <v>41567</v>
      </c>
      <c r="O4893" s="2">
        <v>41567</v>
      </c>
      <c r="P4893">
        <v>20</v>
      </c>
      <c r="Q4893" s="1">
        <v>0</v>
      </c>
      <c r="R4893">
        <v>3.68</v>
      </c>
      <c r="S4893">
        <v>1.32</v>
      </c>
      <c r="T4893">
        <f t="shared" si="76"/>
        <v>73.600000000000009</v>
      </c>
    </row>
    <row r="4894" spans="1:20" x14ac:dyDescent="0.25">
      <c r="A4894">
        <v>4893</v>
      </c>
      <c r="B4894">
        <v>89979</v>
      </c>
      <c r="C4894" t="s">
        <v>327</v>
      </c>
      <c r="D4894" t="s">
        <v>20</v>
      </c>
      <c r="E4894" t="s">
        <v>21</v>
      </c>
      <c r="F4894" t="s">
        <v>31</v>
      </c>
      <c r="G4894" t="s">
        <v>23</v>
      </c>
      <c r="H4894" t="s">
        <v>206</v>
      </c>
      <c r="I4894" t="s">
        <v>28</v>
      </c>
      <c r="J4894" t="s">
        <v>52</v>
      </c>
      <c r="K4894" t="s">
        <v>1447</v>
      </c>
      <c r="L4894" t="s">
        <v>26</v>
      </c>
      <c r="M4894" t="s">
        <v>35</v>
      </c>
      <c r="N4894" s="2">
        <v>41567</v>
      </c>
      <c r="O4894" s="2">
        <v>41568</v>
      </c>
      <c r="P4894">
        <v>20</v>
      </c>
      <c r="Q4894" s="1">
        <v>0.05</v>
      </c>
      <c r="R4894">
        <v>43.98</v>
      </c>
      <c r="S4894">
        <v>1.99</v>
      </c>
      <c r="T4894">
        <f t="shared" si="76"/>
        <v>879.59999999999991</v>
      </c>
    </row>
    <row r="4895" spans="1:20" x14ac:dyDescent="0.25">
      <c r="A4895">
        <v>4894</v>
      </c>
      <c r="B4895">
        <v>88916</v>
      </c>
      <c r="C4895" t="s">
        <v>859</v>
      </c>
      <c r="D4895" t="s">
        <v>20</v>
      </c>
      <c r="E4895" t="s">
        <v>39</v>
      </c>
      <c r="F4895" t="s">
        <v>31</v>
      </c>
      <c r="G4895" t="s">
        <v>41</v>
      </c>
      <c r="H4895" t="s">
        <v>89</v>
      </c>
      <c r="I4895" t="s">
        <v>28</v>
      </c>
      <c r="J4895" t="s">
        <v>52</v>
      </c>
      <c r="K4895" t="s">
        <v>228</v>
      </c>
      <c r="L4895" t="s">
        <v>192</v>
      </c>
      <c r="M4895" t="s">
        <v>139</v>
      </c>
      <c r="N4895" s="2">
        <v>41167</v>
      </c>
      <c r="O4895" s="2">
        <v>41169</v>
      </c>
      <c r="P4895">
        <v>23</v>
      </c>
      <c r="Q4895" s="1">
        <v>0</v>
      </c>
      <c r="R4895">
        <v>3.69</v>
      </c>
      <c r="S4895">
        <v>2.5</v>
      </c>
      <c r="T4895">
        <f t="shared" si="76"/>
        <v>84.87</v>
      </c>
    </row>
    <row r="4896" spans="1:20" x14ac:dyDescent="0.25">
      <c r="A4896">
        <v>4895</v>
      </c>
      <c r="B4896">
        <v>89612</v>
      </c>
      <c r="C4896" t="s">
        <v>1223</v>
      </c>
      <c r="D4896" t="s">
        <v>38</v>
      </c>
      <c r="E4896" t="s">
        <v>21</v>
      </c>
      <c r="F4896" t="s">
        <v>22</v>
      </c>
      <c r="G4896" t="s">
        <v>48</v>
      </c>
      <c r="H4896" t="s">
        <v>33</v>
      </c>
      <c r="I4896" t="s">
        <v>28</v>
      </c>
      <c r="J4896" t="s">
        <v>52</v>
      </c>
      <c r="K4896" t="s">
        <v>25</v>
      </c>
      <c r="L4896" t="s">
        <v>26</v>
      </c>
      <c r="M4896" t="s">
        <v>199</v>
      </c>
      <c r="N4896" s="2">
        <v>40569</v>
      </c>
      <c r="O4896" s="2">
        <v>40576</v>
      </c>
      <c r="P4896">
        <v>2</v>
      </c>
      <c r="Q4896" s="1">
        <v>0.01</v>
      </c>
      <c r="R4896">
        <v>20.89</v>
      </c>
      <c r="S4896">
        <v>1.99</v>
      </c>
      <c r="T4896">
        <f t="shared" si="76"/>
        <v>41.78</v>
      </c>
    </row>
    <row r="4897" spans="1:20" x14ac:dyDescent="0.25">
      <c r="A4897">
        <v>4896</v>
      </c>
      <c r="B4897">
        <v>88257</v>
      </c>
      <c r="C4897" t="s">
        <v>278</v>
      </c>
      <c r="D4897" t="s">
        <v>38</v>
      </c>
      <c r="E4897" t="s">
        <v>39</v>
      </c>
      <c r="F4897" t="s">
        <v>31</v>
      </c>
      <c r="G4897" t="s">
        <v>41</v>
      </c>
      <c r="H4897" t="s">
        <v>49</v>
      </c>
      <c r="I4897" t="s">
        <v>28</v>
      </c>
      <c r="J4897" t="s">
        <v>52</v>
      </c>
      <c r="K4897" t="s">
        <v>113</v>
      </c>
      <c r="L4897" t="s">
        <v>192</v>
      </c>
      <c r="M4897" t="s">
        <v>367</v>
      </c>
      <c r="N4897" s="2">
        <v>40571</v>
      </c>
      <c r="O4897" s="2">
        <v>40573</v>
      </c>
      <c r="P4897">
        <v>8</v>
      </c>
      <c r="Q4897" s="1">
        <v>0.02</v>
      </c>
      <c r="R4897">
        <v>6.3</v>
      </c>
      <c r="S4897">
        <v>0.5</v>
      </c>
      <c r="T4897">
        <f t="shared" si="76"/>
        <v>50.4</v>
      </c>
    </row>
    <row r="4898" spans="1:20" x14ac:dyDescent="0.25">
      <c r="A4898">
        <v>4897</v>
      </c>
      <c r="B4898">
        <v>88661</v>
      </c>
      <c r="C4898" t="s">
        <v>1433</v>
      </c>
      <c r="D4898" t="s">
        <v>20</v>
      </c>
      <c r="E4898" t="s">
        <v>39</v>
      </c>
      <c r="F4898" t="s">
        <v>31</v>
      </c>
      <c r="G4898" t="s">
        <v>32</v>
      </c>
      <c r="H4898" t="s">
        <v>61</v>
      </c>
      <c r="I4898" t="s">
        <v>28</v>
      </c>
      <c r="J4898" t="s">
        <v>52</v>
      </c>
      <c r="K4898" t="s">
        <v>79</v>
      </c>
      <c r="L4898" t="s">
        <v>192</v>
      </c>
      <c r="M4898" t="s">
        <v>375</v>
      </c>
      <c r="N4898" s="2">
        <v>40972</v>
      </c>
      <c r="O4898" s="2">
        <v>40974</v>
      </c>
      <c r="P4898">
        <v>9</v>
      </c>
      <c r="Q4898" s="1">
        <v>0.09</v>
      </c>
      <c r="R4898">
        <v>6.81</v>
      </c>
      <c r="S4898">
        <v>5.48</v>
      </c>
      <c r="T4898">
        <f t="shared" si="76"/>
        <v>61.29</v>
      </c>
    </row>
    <row r="4899" spans="1:20" x14ac:dyDescent="0.25">
      <c r="A4899">
        <v>4898</v>
      </c>
      <c r="B4899">
        <v>88661</v>
      </c>
      <c r="C4899" t="s">
        <v>752</v>
      </c>
      <c r="D4899" t="s">
        <v>20</v>
      </c>
      <c r="E4899" t="s">
        <v>39</v>
      </c>
      <c r="F4899" t="s">
        <v>31</v>
      </c>
      <c r="G4899" t="s">
        <v>32</v>
      </c>
      <c r="H4899" t="s">
        <v>42</v>
      </c>
      <c r="I4899" t="s">
        <v>28</v>
      </c>
      <c r="J4899" t="s">
        <v>52</v>
      </c>
      <c r="K4899" t="s">
        <v>133</v>
      </c>
      <c r="L4899" t="s">
        <v>192</v>
      </c>
      <c r="M4899" t="s">
        <v>143</v>
      </c>
      <c r="N4899" s="2">
        <v>40972</v>
      </c>
      <c r="O4899" s="2">
        <v>40973</v>
      </c>
      <c r="P4899">
        <v>1</v>
      </c>
      <c r="Q4899" s="1">
        <v>0.06</v>
      </c>
      <c r="R4899">
        <v>15.99</v>
      </c>
      <c r="S4899">
        <v>13.18</v>
      </c>
      <c r="T4899">
        <f t="shared" si="76"/>
        <v>15.99</v>
      </c>
    </row>
    <row r="4900" spans="1:20" x14ac:dyDescent="0.25">
      <c r="A4900">
        <v>4899</v>
      </c>
      <c r="B4900">
        <v>88554</v>
      </c>
      <c r="C4900" t="s">
        <v>1239</v>
      </c>
      <c r="D4900" t="s">
        <v>20</v>
      </c>
      <c r="E4900" t="s">
        <v>21</v>
      </c>
      <c r="F4900" t="s">
        <v>40</v>
      </c>
      <c r="G4900" t="s">
        <v>93</v>
      </c>
      <c r="H4900" t="s">
        <v>24</v>
      </c>
      <c r="I4900" t="s">
        <v>28</v>
      </c>
      <c r="J4900" t="s">
        <v>52</v>
      </c>
      <c r="K4900" t="s">
        <v>1111</v>
      </c>
      <c r="L4900" t="s">
        <v>192</v>
      </c>
      <c r="M4900" t="s">
        <v>99</v>
      </c>
      <c r="N4900" s="2">
        <v>40190</v>
      </c>
      <c r="O4900" s="2">
        <v>40192</v>
      </c>
      <c r="P4900">
        <v>3</v>
      </c>
      <c r="Q4900" s="1">
        <v>0.1</v>
      </c>
      <c r="R4900">
        <v>40.98</v>
      </c>
      <c r="S4900">
        <v>6.5</v>
      </c>
      <c r="T4900">
        <f t="shared" si="76"/>
        <v>122.94</v>
      </c>
    </row>
    <row r="4901" spans="1:20" x14ac:dyDescent="0.25">
      <c r="A4901">
        <v>4900</v>
      </c>
      <c r="B4901">
        <v>90079</v>
      </c>
      <c r="C4901" t="s">
        <v>1632</v>
      </c>
      <c r="D4901" t="s">
        <v>578</v>
      </c>
      <c r="E4901" t="s">
        <v>187</v>
      </c>
      <c r="F4901" t="s">
        <v>40</v>
      </c>
      <c r="G4901" t="s">
        <v>41</v>
      </c>
      <c r="H4901" t="s">
        <v>225</v>
      </c>
      <c r="I4901" t="s">
        <v>28</v>
      </c>
      <c r="J4901" t="s">
        <v>52</v>
      </c>
      <c r="K4901" t="s">
        <v>113</v>
      </c>
      <c r="L4901" t="s">
        <v>330</v>
      </c>
      <c r="M4901" t="s">
        <v>99</v>
      </c>
      <c r="N4901" s="2">
        <v>40362</v>
      </c>
      <c r="O4901" s="2">
        <v>40363</v>
      </c>
      <c r="P4901">
        <v>2</v>
      </c>
      <c r="Q4901" s="1">
        <v>0.09</v>
      </c>
      <c r="R4901">
        <v>150.97999999999999</v>
      </c>
      <c r="S4901">
        <v>66.27</v>
      </c>
      <c r="T4901">
        <f t="shared" si="76"/>
        <v>301.95999999999998</v>
      </c>
    </row>
    <row r="4902" spans="1:20" x14ac:dyDescent="0.25">
      <c r="A4902">
        <v>4901</v>
      </c>
      <c r="B4902">
        <v>86446</v>
      </c>
      <c r="C4902" t="s">
        <v>406</v>
      </c>
      <c r="D4902" t="s">
        <v>20</v>
      </c>
      <c r="E4902" t="s">
        <v>39</v>
      </c>
      <c r="F4902" t="s">
        <v>31</v>
      </c>
      <c r="G4902" t="s">
        <v>41</v>
      </c>
      <c r="H4902" t="s">
        <v>89</v>
      </c>
      <c r="I4902" t="s">
        <v>28</v>
      </c>
      <c r="J4902" t="s">
        <v>52</v>
      </c>
      <c r="K4902" t="s">
        <v>119</v>
      </c>
      <c r="L4902" t="s">
        <v>44</v>
      </c>
      <c r="M4902" t="s">
        <v>131</v>
      </c>
      <c r="N4902" s="2">
        <v>41533</v>
      </c>
      <c r="O4902" s="2">
        <v>41535</v>
      </c>
      <c r="P4902">
        <v>17</v>
      </c>
      <c r="Q4902" s="1">
        <v>0.05</v>
      </c>
      <c r="R4902">
        <v>2.1</v>
      </c>
      <c r="S4902">
        <v>0.7</v>
      </c>
      <c r="T4902">
        <f t="shared" si="76"/>
        <v>35.700000000000003</v>
      </c>
    </row>
    <row r="4903" spans="1:20" x14ac:dyDescent="0.25">
      <c r="A4903">
        <v>4902</v>
      </c>
      <c r="B4903">
        <v>87236</v>
      </c>
      <c r="C4903" t="s">
        <v>911</v>
      </c>
      <c r="D4903" t="s">
        <v>20</v>
      </c>
      <c r="E4903" t="s">
        <v>21</v>
      </c>
      <c r="F4903" t="s">
        <v>31</v>
      </c>
      <c r="G4903" t="s">
        <v>93</v>
      </c>
      <c r="H4903" t="s">
        <v>203</v>
      </c>
      <c r="I4903" t="s">
        <v>28</v>
      </c>
      <c r="J4903" t="s">
        <v>52</v>
      </c>
      <c r="K4903" t="s">
        <v>210</v>
      </c>
      <c r="L4903" t="s">
        <v>26</v>
      </c>
      <c r="M4903" t="s">
        <v>35</v>
      </c>
      <c r="N4903" s="2">
        <v>40791</v>
      </c>
      <c r="O4903" s="2">
        <v>40793</v>
      </c>
      <c r="P4903">
        <v>12</v>
      </c>
      <c r="Q4903" s="1">
        <v>0.01</v>
      </c>
      <c r="R4903">
        <v>4.8899999999999997</v>
      </c>
      <c r="S4903">
        <v>4.93</v>
      </c>
      <c r="T4903">
        <f t="shared" si="76"/>
        <v>58.679999999999993</v>
      </c>
    </row>
    <row r="4904" spans="1:20" x14ac:dyDescent="0.25">
      <c r="A4904">
        <v>4903</v>
      </c>
      <c r="B4904">
        <v>89802</v>
      </c>
      <c r="C4904" t="s">
        <v>1384</v>
      </c>
      <c r="D4904" t="s">
        <v>20</v>
      </c>
      <c r="E4904" t="s">
        <v>39</v>
      </c>
      <c r="F4904" t="s">
        <v>47</v>
      </c>
      <c r="G4904" t="s">
        <v>48</v>
      </c>
      <c r="H4904" t="s">
        <v>89</v>
      </c>
      <c r="I4904" t="s">
        <v>28</v>
      </c>
      <c r="J4904" t="s">
        <v>52</v>
      </c>
      <c r="K4904" t="s">
        <v>226</v>
      </c>
      <c r="L4904" t="s">
        <v>192</v>
      </c>
      <c r="M4904" t="s">
        <v>156</v>
      </c>
      <c r="N4904" s="2">
        <v>41089</v>
      </c>
      <c r="O4904" s="2">
        <v>41096</v>
      </c>
      <c r="P4904">
        <v>1</v>
      </c>
      <c r="Q4904" s="1">
        <v>0.09</v>
      </c>
      <c r="R4904">
        <v>5.8</v>
      </c>
      <c r="S4904">
        <v>5.59</v>
      </c>
      <c r="T4904">
        <f t="shared" si="76"/>
        <v>5.8</v>
      </c>
    </row>
    <row r="4905" spans="1:20" x14ac:dyDescent="0.25">
      <c r="A4905">
        <v>4904</v>
      </c>
      <c r="B4905">
        <v>89802</v>
      </c>
      <c r="C4905" t="s">
        <v>678</v>
      </c>
      <c r="D4905" t="s">
        <v>20</v>
      </c>
      <c r="E4905" t="s">
        <v>39</v>
      </c>
      <c r="F4905" t="s">
        <v>40</v>
      </c>
      <c r="G4905" t="s">
        <v>48</v>
      </c>
      <c r="H4905" t="s">
        <v>94</v>
      </c>
      <c r="I4905" t="s">
        <v>28</v>
      </c>
      <c r="J4905" t="s">
        <v>52</v>
      </c>
      <c r="K4905" t="s">
        <v>116</v>
      </c>
      <c r="L4905" t="s">
        <v>192</v>
      </c>
      <c r="M4905" t="s">
        <v>370</v>
      </c>
      <c r="N4905" s="2">
        <v>41089</v>
      </c>
      <c r="O4905" s="2">
        <v>41091</v>
      </c>
      <c r="P4905">
        <v>11</v>
      </c>
      <c r="Q4905" s="1">
        <v>0.04</v>
      </c>
      <c r="R4905">
        <v>4.9800000000000004</v>
      </c>
      <c r="S4905">
        <v>5.49</v>
      </c>
      <c r="T4905">
        <f t="shared" si="76"/>
        <v>54.78</v>
      </c>
    </row>
    <row r="4906" spans="1:20" x14ac:dyDescent="0.25">
      <c r="A4906">
        <v>4905</v>
      </c>
      <c r="B4906">
        <v>90051</v>
      </c>
      <c r="C4906" t="s">
        <v>1137</v>
      </c>
      <c r="D4906" t="s">
        <v>20</v>
      </c>
      <c r="E4906" t="s">
        <v>39</v>
      </c>
      <c r="F4906" t="s">
        <v>22</v>
      </c>
      <c r="G4906" t="s">
        <v>32</v>
      </c>
      <c r="H4906" t="s">
        <v>89</v>
      </c>
      <c r="I4906" t="s">
        <v>28</v>
      </c>
      <c r="J4906" t="s">
        <v>52</v>
      </c>
      <c r="K4906" t="s">
        <v>231</v>
      </c>
      <c r="L4906" t="s">
        <v>192</v>
      </c>
      <c r="M4906" t="s">
        <v>326</v>
      </c>
      <c r="N4906" s="2">
        <v>41103</v>
      </c>
      <c r="O4906" s="2">
        <v>41104</v>
      </c>
      <c r="P4906">
        <v>12</v>
      </c>
      <c r="Q4906" s="1">
        <v>0.1</v>
      </c>
      <c r="R4906">
        <v>6.3</v>
      </c>
      <c r="S4906">
        <v>0.5</v>
      </c>
      <c r="T4906">
        <f t="shared" si="76"/>
        <v>75.599999999999994</v>
      </c>
    </row>
    <row r="4907" spans="1:20" x14ac:dyDescent="0.25">
      <c r="A4907">
        <v>4906</v>
      </c>
      <c r="B4907">
        <v>91394</v>
      </c>
      <c r="C4907" t="s">
        <v>455</v>
      </c>
      <c r="D4907" t="s">
        <v>20</v>
      </c>
      <c r="E4907" t="s">
        <v>39</v>
      </c>
      <c r="F4907" t="s">
        <v>40</v>
      </c>
      <c r="G4907" t="s">
        <v>32</v>
      </c>
      <c r="H4907" t="s">
        <v>42</v>
      </c>
      <c r="I4907" t="s">
        <v>28</v>
      </c>
      <c r="J4907" t="s">
        <v>52</v>
      </c>
      <c r="K4907" t="s">
        <v>68</v>
      </c>
      <c r="L4907" t="s">
        <v>192</v>
      </c>
      <c r="M4907" t="s">
        <v>175</v>
      </c>
      <c r="N4907" s="2">
        <v>41195</v>
      </c>
      <c r="O4907" s="2">
        <v>41197</v>
      </c>
      <c r="P4907">
        <v>12</v>
      </c>
      <c r="Q4907" s="1">
        <v>0.01</v>
      </c>
      <c r="R4907">
        <v>14.27</v>
      </c>
      <c r="S4907">
        <v>7.27</v>
      </c>
      <c r="T4907">
        <f t="shared" si="76"/>
        <v>171.24</v>
      </c>
    </row>
    <row r="4908" spans="1:20" x14ac:dyDescent="0.25">
      <c r="A4908">
        <v>4907</v>
      </c>
      <c r="B4908">
        <v>86757</v>
      </c>
      <c r="C4908" t="s">
        <v>641</v>
      </c>
      <c r="D4908" t="s">
        <v>20</v>
      </c>
      <c r="E4908" t="s">
        <v>39</v>
      </c>
      <c r="F4908" t="s">
        <v>22</v>
      </c>
      <c r="G4908" t="s">
        <v>48</v>
      </c>
      <c r="H4908" t="s">
        <v>54</v>
      </c>
      <c r="I4908" t="s">
        <v>28</v>
      </c>
      <c r="J4908" t="s">
        <v>52</v>
      </c>
      <c r="K4908" t="s">
        <v>95</v>
      </c>
      <c r="L4908" t="s">
        <v>746</v>
      </c>
      <c r="M4908" t="s">
        <v>227</v>
      </c>
      <c r="N4908" s="2">
        <v>40628</v>
      </c>
      <c r="O4908" s="2">
        <v>40633</v>
      </c>
      <c r="P4908">
        <v>1</v>
      </c>
      <c r="Q4908" s="1">
        <v>0.1</v>
      </c>
      <c r="R4908">
        <v>3.48</v>
      </c>
      <c r="S4908">
        <v>49</v>
      </c>
      <c r="T4908">
        <f t="shared" si="76"/>
        <v>3.48</v>
      </c>
    </row>
    <row r="4909" spans="1:20" x14ac:dyDescent="0.25">
      <c r="A4909">
        <v>4908</v>
      </c>
      <c r="B4909">
        <v>91399</v>
      </c>
      <c r="C4909" t="s">
        <v>324</v>
      </c>
      <c r="D4909" t="s">
        <v>20</v>
      </c>
      <c r="E4909" t="s">
        <v>39</v>
      </c>
      <c r="F4909" t="s">
        <v>31</v>
      </c>
      <c r="G4909" t="s">
        <v>48</v>
      </c>
      <c r="H4909" t="s">
        <v>49</v>
      </c>
      <c r="I4909" t="s">
        <v>28</v>
      </c>
      <c r="J4909" t="s">
        <v>52</v>
      </c>
      <c r="K4909" t="s">
        <v>165</v>
      </c>
      <c r="L4909" t="s">
        <v>26</v>
      </c>
      <c r="M4909" t="s">
        <v>131</v>
      </c>
      <c r="N4909" s="2">
        <v>40793</v>
      </c>
      <c r="O4909" s="2">
        <v>40800</v>
      </c>
      <c r="P4909">
        <v>20</v>
      </c>
      <c r="Q4909" s="1">
        <v>0.03</v>
      </c>
      <c r="R4909">
        <v>16.989999999999998</v>
      </c>
      <c r="S4909">
        <v>8.99</v>
      </c>
      <c r="T4909">
        <f t="shared" si="76"/>
        <v>339.79999999999995</v>
      </c>
    </row>
    <row r="4910" spans="1:20" x14ac:dyDescent="0.25">
      <c r="A4910">
        <v>4909</v>
      </c>
      <c r="B4910">
        <v>90826</v>
      </c>
      <c r="C4910" t="s">
        <v>1512</v>
      </c>
      <c r="D4910" t="s">
        <v>20</v>
      </c>
      <c r="E4910" t="s">
        <v>39</v>
      </c>
      <c r="F4910" t="s">
        <v>22</v>
      </c>
      <c r="G4910" t="s">
        <v>93</v>
      </c>
      <c r="H4910" t="s">
        <v>94</v>
      </c>
      <c r="I4910" t="s">
        <v>28</v>
      </c>
      <c r="J4910" t="s">
        <v>52</v>
      </c>
      <c r="K4910" t="s">
        <v>221</v>
      </c>
      <c r="L4910" t="s">
        <v>192</v>
      </c>
      <c r="M4910" t="s">
        <v>232</v>
      </c>
      <c r="N4910" s="2">
        <v>40600</v>
      </c>
      <c r="O4910" s="2">
        <v>40601</v>
      </c>
      <c r="P4910">
        <v>11</v>
      </c>
      <c r="Q4910" s="1">
        <v>0.08</v>
      </c>
      <c r="R4910">
        <v>15.74</v>
      </c>
      <c r="S4910">
        <v>1.39</v>
      </c>
      <c r="T4910">
        <f t="shared" si="76"/>
        <v>173.14000000000001</v>
      </c>
    </row>
    <row r="4911" spans="1:20" x14ac:dyDescent="0.25">
      <c r="A4911">
        <v>4910</v>
      </c>
      <c r="B4911">
        <v>90826</v>
      </c>
      <c r="C4911" t="s">
        <v>1512</v>
      </c>
      <c r="D4911" t="s">
        <v>38</v>
      </c>
      <c r="E4911" t="s">
        <v>187</v>
      </c>
      <c r="F4911" t="s">
        <v>22</v>
      </c>
      <c r="G4911" t="s">
        <v>93</v>
      </c>
      <c r="H4911" t="s">
        <v>188</v>
      </c>
      <c r="I4911" t="s">
        <v>28</v>
      </c>
      <c r="J4911" t="s">
        <v>52</v>
      </c>
      <c r="K4911" t="s">
        <v>170</v>
      </c>
      <c r="L4911" t="s">
        <v>192</v>
      </c>
      <c r="M4911" t="s">
        <v>326</v>
      </c>
      <c r="N4911" s="2">
        <v>40600</v>
      </c>
      <c r="O4911" s="2">
        <v>40602</v>
      </c>
      <c r="P4911">
        <v>8</v>
      </c>
      <c r="Q4911" s="1">
        <v>0.01</v>
      </c>
      <c r="R4911">
        <v>9.65</v>
      </c>
      <c r="S4911">
        <v>6.22</v>
      </c>
      <c r="T4911">
        <f t="shared" si="76"/>
        <v>77.2</v>
      </c>
    </row>
    <row r="4912" spans="1:20" x14ac:dyDescent="0.25">
      <c r="A4912">
        <v>4911</v>
      </c>
      <c r="B4912">
        <v>86624</v>
      </c>
      <c r="C4912" t="s">
        <v>553</v>
      </c>
      <c r="D4912" t="s">
        <v>20</v>
      </c>
      <c r="E4912" t="s">
        <v>21</v>
      </c>
      <c r="F4912" t="s">
        <v>31</v>
      </c>
      <c r="G4912" t="s">
        <v>41</v>
      </c>
      <c r="H4912" t="s">
        <v>24</v>
      </c>
      <c r="I4912" t="s">
        <v>28</v>
      </c>
      <c r="J4912" t="s">
        <v>52</v>
      </c>
      <c r="K4912" t="s">
        <v>1447</v>
      </c>
      <c r="L4912" t="s">
        <v>192</v>
      </c>
      <c r="M4912" t="s">
        <v>63</v>
      </c>
      <c r="N4912" s="2">
        <v>41155</v>
      </c>
      <c r="O4912" s="2">
        <v>41156</v>
      </c>
      <c r="P4912">
        <v>4</v>
      </c>
      <c r="Q4912" s="1">
        <v>0.02</v>
      </c>
      <c r="R4912">
        <v>65.989999999999995</v>
      </c>
      <c r="S4912">
        <v>8.99</v>
      </c>
      <c r="T4912">
        <f t="shared" si="76"/>
        <v>263.95999999999998</v>
      </c>
    </row>
    <row r="4913" spans="1:20" x14ac:dyDescent="0.25">
      <c r="A4913">
        <v>4912</v>
      </c>
      <c r="B4913">
        <v>86378</v>
      </c>
      <c r="C4913" t="s">
        <v>110</v>
      </c>
      <c r="D4913" t="s">
        <v>20</v>
      </c>
      <c r="E4913" t="s">
        <v>39</v>
      </c>
      <c r="F4913" t="s">
        <v>47</v>
      </c>
      <c r="G4913" t="s">
        <v>23</v>
      </c>
      <c r="H4913" t="s">
        <v>61</v>
      </c>
      <c r="I4913" t="s">
        <v>28</v>
      </c>
      <c r="J4913" t="s">
        <v>52</v>
      </c>
      <c r="K4913" t="s">
        <v>116</v>
      </c>
      <c r="L4913" t="s">
        <v>192</v>
      </c>
      <c r="M4913" t="s">
        <v>114</v>
      </c>
      <c r="N4913" s="2">
        <v>41312</v>
      </c>
      <c r="O4913" s="2">
        <v>41314</v>
      </c>
      <c r="P4913">
        <v>1</v>
      </c>
      <c r="Q4913" s="1">
        <v>0.09</v>
      </c>
      <c r="R4913">
        <v>54.96</v>
      </c>
      <c r="S4913">
        <v>10.75</v>
      </c>
      <c r="T4913">
        <f t="shared" si="76"/>
        <v>54.96</v>
      </c>
    </row>
    <row r="4914" spans="1:20" x14ac:dyDescent="0.25">
      <c r="A4914">
        <v>4913</v>
      </c>
      <c r="B4914">
        <v>86378</v>
      </c>
      <c r="C4914" t="s">
        <v>110</v>
      </c>
      <c r="D4914" t="s">
        <v>20</v>
      </c>
      <c r="E4914" t="s">
        <v>39</v>
      </c>
      <c r="F4914" t="s">
        <v>47</v>
      </c>
      <c r="G4914" t="s">
        <v>23</v>
      </c>
      <c r="H4914" t="s">
        <v>61</v>
      </c>
      <c r="I4914" t="s">
        <v>28</v>
      </c>
      <c r="J4914" t="s">
        <v>52</v>
      </c>
      <c r="K4914" t="s">
        <v>43</v>
      </c>
      <c r="L4914" t="s">
        <v>44</v>
      </c>
      <c r="M4914" t="s">
        <v>111</v>
      </c>
      <c r="N4914" s="2">
        <v>41312</v>
      </c>
      <c r="O4914" s="2">
        <v>41315</v>
      </c>
      <c r="P4914">
        <v>12</v>
      </c>
      <c r="Q4914" s="1">
        <v>7.0000000000000007E-2</v>
      </c>
      <c r="R4914">
        <v>1.26</v>
      </c>
      <c r="S4914">
        <v>0.7</v>
      </c>
      <c r="T4914">
        <f t="shared" si="76"/>
        <v>15.120000000000001</v>
      </c>
    </row>
    <row r="4915" spans="1:20" x14ac:dyDescent="0.25">
      <c r="A4915">
        <v>4914</v>
      </c>
      <c r="B4915">
        <v>88853</v>
      </c>
      <c r="C4915" t="s">
        <v>1154</v>
      </c>
      <c r="D4915" t="s">
        <v>20</v>
      </c>
      <c r="E4915" t="s">
        <v>21</v>
      </c>
      <c r="F4915" t="s">
        <v>22</v>
      </c>
      <c r="G4915" t="s">
        <v>41</v>
      </c>
      <c r="H4915" t="s">
        <v>203</v>
      </c>
      <c r="I4915" t="s">
        <v>28</v>
      </c>
      <c r="J4915" t="s">
        <v>52</v>
      </c>
      <c r="K4915" t="s">
        <v>201</v>
      </c>
      <c r="L4915" t="s">
        <v>26</v>
      </c>
      <c r="M4915" t="s">
        <v>173</v>
      </c>
      <c r="N4915" s="2">
        <v>41097</v>
      </c>
      <c r="O4915" s="2">
        <v>41099</v>
      </c>
      <c r="P4915">
        <v>8</v>
      </c>
      <c r="Q4915" s="1">
        <v>7.0000000000000007E-2</v>
      </c>
      <c r="R4915">
        <v>55.99</v>
      </c>
      <c r="S4915">
        <v>1.25</v>
      </c>
      <c r="T4915">
        <f t="shared" si="76"/>
        <v>447.92</v>
      </c>
    </row>
    <row r="4916" spans="1:20" x14ac:dyDescent="0.25">
      <c r="A4916">
        <v>4915</v>
      </c>
      <c r="B4916">
        <v>88853</v>
      </c>
      <c r="C4916" t="s">
        <v>1886</v>
      </c>
      <c r="D4916" t="s">
        <v>578</v>
      </c>
      <c r="E4916" t="s">
        <v>21</v>
      </c>
      <c r="F4916" t="s">
        <v>47</v>
      </c>
      <c r="G4916" t="s">
        <v>41</v>
      </c>
      <c r="H4916" t="s">
        <v>206</v>
      </c>
      <c r="I4916" t="s">
        <v>28</v>
      </c>
      <c r="J4916" t="s">
        <v>52</v>
      </c>
      <c r="K4916" t="s">
        <v>1138</v>
      </c>
      <c r="L4916" t="s">
        <v>330</v>
      </c>
      <c r="M4916" t="s">
        <v>167</v>
      </c>
      <c r="N4916" s="2">
        <v>41097</v>
      </c>
      <c r="O4916" s="2">
        <v>41099</v>
      </c>
      <c r="P4916">
        <v>1</v>
      </c>
      <c r="Q4916" s="1">
        <v>0.06</v>
      </c>
      <c r="R4916">
        <v>3502.14</v>
      </c>
      <c r="S4916">
        <v>8.73</v>
      </c>
      <c r="T4916">
        <f t="shared" si="76"/>
        <v>3502.14</v>
      </c>
    </row>
    <row r="4917" spans="1:20" x14ac:dyDescent="0.25">
      <c r="A4917">
        <v>4916</v>
      </c>
      <c r="B4917">
        <v>87029</v>
      </c>
      <c r="C4917" t="s">
        <v>2156</v>
      </c>
      <c r="D4917" t="s">
        <v>20</v>
      </c>
      <c r="E4917" t="s">
        <v>39</v>
      </c>
      <c r="F4917" t="s">
        <v>31</v>
      </c>
      <c r="G4917" t="s">
        <v>93</v>
      </c>
      <c r="H4917" t="s">
        <v>49</v>
      </c>
      <c r="I4917" t="s">
        <v>28</v>
      </c>
      <c r="J4917" t="s">
        <v>52</v>
      </c>
      <c r="K4917" t="s">
        <v>289</v>
      </c>
      <c r="L4917" t="s">
        <v>192</v>
      </c>
      <c r="M4917" t="s">
        <v>106</v>
      </c>
      <c r="N4917" s="2">
        <v>40303</v>
      </c>
      <c r="O4917" s="2">
        <v>40303</v>
      </c>
      <c r="P4917">
        <v>15</v>
      </c>
      <c r="Q4917" s="1">
        <v>0.05</v>
      </c>
      <c r="R4917">
        <v>30.98</v>
      </c>
      <c r="S4917">
        <v>9.18</v>
      </c>
      <c r="T4917">
        <f t="shared" si="76"/>
        <v>464.7</v>
      </c>
    </row>
    <row r="4918" spans="1:20" x14ac:dyDescent="0.25">
      <c r="A4918">
        <v>4917</v>
      </c>
      <c r="B4918">
        <v>88542</v>
      </c>
      <c r="C4918" t="s">
        <v>1589</v>
      </c>
      <c r="D4918" t="s">
        <v>20</v>
      </c>
      <c r="E4918" t="s">
        <v>39</v>
      </c>
      <c r="F4918" t="s">
        <v>22</v>
      </c>
      <c r="G4918" t="s">
        <v>93</v>
      </c>
      <c r="H4918" t="s">
        <v>89</v>
      </c>
      <c r="I4918" t="s">
        <v>28</v>
      </c>
      <c r="J4918" t="s">
        <v>52</v>
      </c>
      <c r="K4918" t="s">
        <v>55</v>
      </c>
      <c r="L4918" t="s">
        <v>192</v>
      </c>
      <c r="M4918" t="s">
        <v>294</v>
      </c>
      <c r="N4918" s="2">
        <v>41374</v>
      </c>
      <c r="O4918" s="2">
        <v>41376</v>
      </c>
      <c r="P4918">
        <v>2</v>
      </c>
      <c r="Q4918" s="1">
        <v>0</v>
      </c>
      <c r="R4918">
        <v>6.68</v>
      </c>
      <c r="S4918">
        <v>5.66</v>
      </c>
      <c r="T4918">
        <f t="shared" si="76"/>
        <v>13.36</v>
      </c>
    </row>
    <row r="4919" spans="1:20" x14ac:dyDescent="0.25">
      <c r="A4919">
        <v>4918</v>
      </c>
      <c r="B4919">
        <v>86784</v>
      </c>
      <c r="C4919" t="s">
        <v>2064</v>
      </c>
      <c r="D4919" t="s">
        <v>578</v>
      </c>
      <c r="E4919" t="s">
        <v>187</v>
      </c>
      <c r="F4919" t="s">
        <v>31</v>
      </c>
      <c r="G4919" t="s">
        <v>48</v>
      </c>
      <c r="H4919" t="s">
        <v>225</v>
      </c>
      <c r="I4919" t="s">
        <v>28</v>
      </c>
      <c r="J4919" t="s">
        <v>52</v>
      </c>
      <c r="K4919" t="s">
        <v>228</v>
      </c>
      <c r="L4919" t="s">
        <v>330</v>
      </c>
      <c r="M4919" t="s">
        <v>631</v>
      </c>
      <c r="N4919" s="2">
        <v>41433</v>
      </c>
      <c r="O4919" s="2">
        <v>41440</v>
      </c>
      <c r="P4919">
        <v>16</v>
      </c>
      <c r="Q4919" s="1">
        <v>0.04</v>
      </c>
      <c r="R4919">
        <v>130.97999999999999</v>
      </c>
      <c r="S4919">
        <v>54.74</v>
      </c>
      <c r="T4919">
        <f t="shared" si="76"/>
        <v>2095.6799999999998</v>
      </c>
    </row>
    <row r="4920" spans="1:20" x14ac:dyDescent="0.25">
      <c r="A4920">
        <v>4919</v>
      </c>
      <c r="B4920">
        <v>86769</v>
      </c>
      <c r="C4920" t="s">
        <v>2064</v>
      </c>
      <c r="D4920" t="s">
        <v>20</v>
      </c>
      <c r="E4920" t="s">
        <v>21</v>
      </c>
      <c r="F4920" t="s">
        <v>31</v>
      </c>
      <c r="G4920" t="s">
        <v>48</v>
      </c>
      <c r="H4920" t="s">
        <v>24</v>
      </c>
      <c r="I4920" t="s">
        <v>28</v>
      </c>
      <c r="J4920" t="s">
        <v>52</v>
      </c>
      <c r="K4920" t="s">
        <v>25</v>
      </c>
      <c r="L4920" t="s">
        <v>192</v>
      </c>
      <c r="M4920" t="s">
        <v>375</v>
      </c>
      <c r="N4920" s="2">
        <v>40702</v>
      </c>
      <c r="O4920" s="2">
        <v>40706</v>
      </c>
      <c r="P4920">
        <v>3</v>
      </c>
      <c r="Q4920" s="1">
        <v>0.03</v>
      </c>
      <c r="R4920">
        <v>83.1</v>
      </c>
      <c r="S4920">
        <v>6.13</v>
      </c>
      <c r="T4920">
        <f t="shared" si="76"/>
        <v>249.29999999999998</v>
      </c>
    </row>
    <row r="4921" spans="1:20" x14ac:dyDescent="0.25">
      <c r="A4921">
        <v>4920</v>
      </c>
      <c r="B4921">
        <v>86784</v>
      </c>
      <c r="C4921" t="s">
        <v>2064</v>
      </c>
      <c r="D4921" t="s">
        <v>578</v>
      </c>
      <c r="E4921" t="s">
        <v>39</v>
      </c>
      <c r="F4921" t="s">
        <v>31</v>
      </c>
      <c r="G4921" t="s">
        <v>48</v>
      </c>
      <c r="H4921" t="s">
        <v>94</v>
      </c>
      <c r="I4921" t="s">
        <v>28</v>
      </c>
      <c r="J4921" t="s">
        <v>52</v>
      </c>
      <c r="K4921" t="s">
        <v>231</v>
      </c>
      <c r="L4921" t="s">
        <v>283</v>
      </c>
      <c r="M4921" t="s">
        <v>178</v>
      </c>
      <c r="N4921" s="2">
        <v>41433</v>
      </c>
      <c r="O4921" s="2">
        <v>41438</v>
      </c>
      <c r="P4921">
        <v>12</v>
      </c>
      <c r="Q4921" s="1">
        <v>0.1</v>
      </c>
      <c r="R4921">
        <v>20.98</v>
      </c>
      <c r="S4921">
        <v>53.03</v>
      </c>
      <c r="T4921">
        <f t="shared" si="76"/>
        <v>251.76</v>
      </c>
    </row>
    <row r="4922" spans="1:20" x14ac:dyDescent="0.25">
      <c r="A4922">
        <v>4921</v>
      </c>
      <c r="B4922">
        <v>86271</v>
      </c>
      <c r="C4922" t="s">
        <v>863</v>
      </c>
      <c r="D4922" t="s">
        <v>20</v>
      </c>
      <c r="E4922" t="s">
        <v>187</v>
      </c>
      <c r="F4922" t="s">
        <v>31</v>
      </c>
      <c r="G4922" t="s">
        <v>41</v>
      </c>
      <c r="H4922" t="s">
        <v>225</v>
      </c>
      <c r="I4922" t="s">
        <v>28</v>
      </c>
      <c r="J4922" t="s">
        <v>52</v>
      </c>
      <c r="K4922" t="s">
        <v>282</v>
      </c>
      <c r="L4922" t="s">
        <v>706</v>
      </c>
      <c r="M4922" t="s">
        <v>146</v>
      </c>
      <c r="N4922" s="2">
        <v>40823</v>
      </c>
      <c r="O4922" s="2">
        <v>40824</v>
      </c>
      <c r="P4922">
        <v>16</v>
      </c>
      <c r="Q4922" s="1">
        <v>0.08</v>
      </c>
      <c r="R4922">
        <v>26.64</v>
      </c>
      <c r="S4922">
        <v>5.3</v>
      </c>
      <c r="T4922">
        <f t="shared" si="76"/>
        <v>426.24</v>
      </c>
    </row>
    <row r="4923" spans="1:20" x14ac:dyDescent="0.25">
      <c r="A4923">
        <v>4922</v>
      </c>
      <c r="B4923">
        <v>86271</v>
      </c>
      <c r="C4923" t="s">
        <v>863</v>
      </c>
      <c r="D4923" t="s">
        <v>20</v>
      </c>
      <c r="E4923" t="s">
        <v>187</v>
      </c>
      <c r="F4923" t="s">
        <v>31</v>
      </c>
      <c r="G4923" t="s">
        <v>41</v>
      </c>
      <c r="H4923" t="s">
        <v>188</v>
      </c>
      <c r="I4923" t="s">
        <v>28</v>
      </c>
      <c r="J4923" t="s">
        <v>52</v>
      </c>
      <c r="K4923" t="s">
        <v>145</v>
      </c>
      <c r="L4923" t="s">
        <v>44</v>
      </c>
      <c r="M4923" t="s">
        <v>143</v>
      </c>
      <c r="N4923" s="2">
        <v>40823</v>
      </c>
      <c r="O4923" s="2">
        <v>40824</v>
      </c>
      <c r="P4923">
        <v>12</v>
      </c>
      <c r="Q4923" s="1">
        <v>0.08</v>
      </c>
      <c r="R4923">
        <v>12.07</v>
      </c>
      <c r="S4923">
        <v>6.2</v>
      </c>
      <c r="T4923">
        <f t="shared" si="76"/>
        <v>144.84</v>
      </c>
    </row>
    <row r="4924" spans="1:20" x14ac:dyDescent="0.25">
      <c r="A4924">
        <v>4923</v>
      </c>
      <c r="B4924">
        <v>86271</v>
      </c>
      <c r="C4924" t="s">
        <v>1598</v>
      </c>
      <c r="D4924" t="s">
        <v>38</v>
      </c>
      <c r="E4924" t="s">
        <v>21</v>
      </c>
      <c r="F4924" t="s">
        <v>31</v>
      </c>
      <c r="G4924" t="s">
        <v>41</v>
      </c>
      <c r="H4924" t="s">
        <v>203</v>
      </c>
      <c r="I4924" t="s">
        <v>28</v>
      </c>
      <c r="J4924" t="s">
        <v>52</v>
      </c>
      <c r="K4924" t="s">
        <v>1114</v>
      </c>
      <c r="L4924" t="s">
        <v>26</v>
      </c>
      <c r="M4924" t="s">
        <v>121</v>
      </c>
      <c r="N4924" s="2">
        <v>40823</v>
      </c>
      <c r="O4924" s="2">
        <v>40825</v>
      </c>
      <c r="P4924">
        <v>14</v>
      </c>
      <c r="Q4924" s="1">
        <v>0.09</v>
      </c>
      <c r="R4924">
        <v>28.48</v>
      </c>
      <c r="S4924">
        <v>1.99</v>
      </c>
      <c r="T4924">
        <f t="shared" si="76"/>
        <v>398.72</v>
      </c>
    </row>
    <row r="4925" spans="1:20" x14ac:dyDescent="0.25">
      <c r="A4925">
        <v>4924</v>
      </c>
      <c r="B4925">
        <v>89393</v>
      </c>
      <c r="C4925" t="s">
        <v>2496</v>
      </c>
      <c r="D4925" t="s">
        <v>20</v>
      </c>
      <c r="E4925" t="s">
        <v>187</v>
      </c>
      <c r="F4925" t="s">
        <v>22</v>
      </c>
      <c r="G4925" t="s">
        <v>23</v>
      </c>
      <c r="H4925" t="s">
        <v>188</v>
      </c>
      <c r="I4925" t="s">
        <v>28</v>
      </c>
      <c r="J4925" t="s">
        <v>52</v>
      </c>
      <c r="K4925" t="s">
        <v>291</v>
      </c>
      <c r="L4925" t="s">
        <v>746</v>
      </c>
      <c r="M4925" t="s">
        <v>444</v>
      </c>
      <c r="N4925" s="2">
        <v>41439</v>
      </c>
      <c r="O4925" s="2">
        <v>41439</v>
      </c>
      <c r="P4925">
        <v>15</v>
      </c>
      <c r="Q4925" s="1">
        <v>0.02</v>
      </c>
      <c r="R4925">
        <v>209.84</v>
      </c>
      <c r="S4925">
        <v>21.21</v>
      </c>
      <c r="T4925">
        <f t="shared" si="76"/>
        <v>3147.6</v>
      </c>
    </row>
    <row r="4926" spans="1:20" x14ac:dyDescent="0.25">
      <c r="A4926">
        <v>4925</v>
      </c>
      <c r="B4926">
        <v>89393</v>
      </c>
      <c r="C4926" t="s">
        <v>2477</v>
      </c>
      <c r="D4926" t="s">
        <v>20</v>
      </c>
      <c r="E4926" t="s">
        <v>187</v>
      </c>
      <c r="F4926" t="s">
        <v>47</v>
      </c>
      <c r="G4926" t="s">
        <v>23</v>
      </c>
      <c r="H4926" t="s">
        <v>219</v>
      </c>
      <c r="I4926" t="s">
        <v>28</v>
      </c>
      <c r="J4926" t="s">
        <v>52</v>
      </c>
      <c r="K4926" t="s">
        <v>145</v>
      </c>
      <c r="L4926" t="s">
        <v>746</v>
      </c>
      <c r="M4926" t="s">
        <v>117</v>
      </c>
      <c r="N4926" s="2">
        <v>41439</v>
      </c>
      <c r="O4926" s="2">
        <v>41441</v>
      </c>
      <c r="P4926">
        <v>8</v>
      </c>
      <c r="Q4926" s="1">
        <v>0.01</v>
      </c>
      <c r="R4926">
        <v>194.3</v>
      </c>
      <c r="S4926">
        <v>11.54</v>
      </c>
      <c r="T4926">
        <f t="shared" si="76"/>
        <v>1554.4</v>
      </c>
    </row>
    <row r="4927" spans="1:20" x14ac:dyDescent="0.25">
      <c r="A4927">
        <v>4926</v>
      </c>
      <c r="B4927">
        <v>89680</v>
      </c>
      <c r="C4927" t="s">
        <v>1757</v>
      </c>
      <c r="D4927" t="s">
        <v>20</v>
      </c>
      <c r="E4927" t="s">
        <v>39</v>
      </c>
      <c r="F4927" t="s">
        <v>40</v>
      </c>
      <c r="G4927" t="s">
        <v>23</v>
      </c>
      <c r="H4927" t="s">
        <v>61</v>
      </c>
      <c r="I4927" t="s">
        <v>28</v>
      </c>
      <c r="J4927" t="s">
        <v>52</v>
      </c>
      <c r="K4927" t="s">
        <v>98</v>
      </c>
      <c r="L4927" t="s">
        <v>44</v>
      </c>
      <c r="M4927" t="s">
        <v>264</v>
      </c>
      <c r="N4927" s="2">
        <v>40461</v>
      </c>
      <c r="O4927" s="2">
        <v>40463</v>
      </c>
      <c r="P4927">
        <v>2</v>
      </c>
      <c r="Q4927" s="1">
        <v>0.1</v>
      </c>
      <c r="R4927">
        <v>9.11</v>
      </c>
      <c r="S4927">
        <v>2.15</v>
      </c>
      <c r="T4927">
        <f t="shared" si="76"/>
        <v>18.22</v>
      </c>
    </row>
    <row r="4928" spans="1:20" x14ac:dyDescent="0.25">
      <c r="A4928">
        <v>4927</v>
      </c>
      <c r="B4928">
        <v>91340</v>
      </c>
      <c r="C4928" t="s">
        <v>470</v>
      </c>
      <c r="D4928" t="s">
        <v>20</v>
      </c>
      <c r="E4928" t="s">
        <v>39</v>
      </c>
      <c r="F4928" t="s">
        <v>47</v>
      </c>
      <c r="G4928" t="s">
        <v>23</v>
      </c>
      <c r="H4928" t="s">
        <v>49</v>
      </c>
      <c r="I4928" t="s">
        <v>28</v>
      </c>
      <c r="J4928" t="s">
        <v>52</v>
      </c>
      <c r="K4928" t="s">
        <v>79</v>
      </c>
      <c r="L4928" t="s">
        <v>192</v>
      </c>
      <c r="M4928" t="s">
        <v>117</v>
      </c>
      <c r="N4928" s="2">
        <v>40987</v>
      </c>
      <c r="O4928" s="2">
        <v>40989</v>
      </c>
      <c r="P4928">
        <v>9</v>
      </c>
      <c r="Q4928" s="1">
        <v>0.09</v>
      </c>
      <c r="R4928">
        <v>4.9800000000000004</v>
      </c>
      <c r="S4928">
        <v>6.07</v>
      </c>
      <c r="T4928">
        <f t="shared" si="76"/>
        <v>44.820000000000007</v>
      </c>
    </row>
    <row r="4929" spans="1:20" x14ac:dyDescent="0.25">
      <c r="A4929">
        <v>4928</v>
      </c>
      <c r="B4929">
        <v>90214</v>
      </c>
      <c r="C4929" t="s">
        <v>813</v>
      </c>
      <c r="D4929" t="s">
        <v>20</v>
      </c>
      <c r="E4929" t="s">
        <v>39</v>
      </c>
      <c r="F4929" t="s">
        <v>47</v>
      </c>
      <c r="G4929" t="s">
        <v>32</v>
      </c>
      <c r="H4929" t="s">
        <v>89</v>
      </c>
      <c r="I4929" t="s">
        <v>28</v>
      </c>
      <c r="J4929" t="s">
        <v>52</v>
      </c>
      <c r="K4929" t="s">
        <v>79</v>
      </c>
      <c r="L4929" t="s">
        <v>746</v>
      </c>
      <c r="M4929" t="s">
        <v>156</v>
      </c>
      <c r="N4929" s="2">
        <v>41372</v>
      </c>
      <c r="O4929" s="2">
        <v>41373</v>
      </c>
      <c r="P4929">
        <v>6</v>
      </c>
      <c r="Q4929" s="1">
        <v>0.03</v>
      </c>
      <c r="R4929">
        <v>3.48</v>
      </c>
      <c r="S4929">
        <v>49</v>
      </c>
      <c r="T4929">
        <f t="shared" si="76"/>
        <v>20.88</v>
      </c>
    </row>
    <row r="4930" spans="1:20" x14ac:dyDescent="0.25">
      <c r="A4930">
        <v>4929</v>
      </c>
      <c r="B4930">
        <v>90204</v>
      </c>
      <c r="C4930" t="s">
        <v>813</v>
      </c>
      <c r="D4930" t="s">
        <v>20</v>
      </c>
      <c r="E4930" t="s">
        <v>39</v>
      </c>
      <c r="F4930" t="s">
        <v>47</v>
      </c>
      <c r="G4930" t="s">
        <v>32</v>
      </c>
      <c r="H4930" t="s">
        <v>94</v>
      </c>
      <c r="I4930" t="s">
        <v>28</v>
      </c>
      <c r="J4930" t="s">
        <v>52</v>
      </c>
      <c r="K4930" t="s">
        <v>163</v>
      </c>
      <c r="L4930" t="s">
        <v>26</v>
      </c>
      <c r="M4930" t="s">
        <v>117</v>
      </c>
      <c r="N4930" s="2">
        <v>40641</v>
      </c>
      <c r="O4930" s="2">
        <v>40642</v>
      </c>
      <c r="P4930">
        <v>5</v>
      </c>
      <c r="Q4930" s="1">
        <v>0.02</v>
      </c>
      <c r="R4930">
        <v>11.66</v>
      </c>
      <c r="S4930">
        <v>7.95</v>
      </c>
      <c r="T4930">
        <f t="shared" si="76"/>
        <v>58.3</v>
      </c>
    </row>
    <row r="4931" spans="1:20" x14ac:dyDescent="0.25">
      <c r="A4931">
        <v>4930</v>
      </c>
      <c r="B4931">
        <v>90204</v>
      </c>
      <c r="C4931" t="s">
        <v>813</v>
      </c>
      <c r="D4931" t="s">
        <v>20</v>
      </c>
      <c r="E4931" t="s">
        <v>39</v>
      </c>
      <c r="F4931" t="s">
        <v>47</v>
      </c>
      <c r="G4931" t="s">
        <v>32</v>
      </c>
      <c r="H4931" t="s">
        <v>78</v>
      </c>
      <c r="I4931" t="s">
        <v>28</v>
      </c>
      <c r="J4931" t="s">
        <v>52</v>
      </c>
      <c r="K4931" t="s">
        <v>98</v>
      </c>
      <c r="L4931" t="s">
        <v>26</v>
      </c>
      <c r="M4931" t="s">
        <v>160</v>
      </c>
      <c r="N4931" s="2">
        <v>40641</v>
      </c>
      <c r="O4931" s="2">
        <v>40642</v>
      </c>
      <c r="P4931">
        <v>5</v>
      </c>
      <c r="Q4931" s="1">
        <v>0.04</v>
      </c>
      <c r="R4931">
        <v>12.98</v>
      </c>
      <c r="S4931">
        <v>3.14</v>
      </c>
      <c r="T4931">
        <f t="shared" ref="T4931:T4994" si="77">R4931*P4931</f>
        <v>64.900000000000006</v>
      </c>
    </row>
    <row r="4932" spans="1:20" x14ac:dyDescent="0.25">
      <c r="A4932">
        <v>4931</v>
      </c>
      <c r="B4932">
        <v>90453</v>
      </c>
      <c r="C4932" t="s">
        <v>1581</v>
      </c>
      <c r="D4932" t="s">
        <v>578</v>
      </c>
      <c r="E4932" t="s">
        <v>187</v>
      </c>
      <c r="F4932" t="s">
        <v>22</v>
      </c>
      <c r="G4932" t="s">
        <v>41</v>
      </c>
      <c r="H4932" t="s">
        <v>217</v>
      </c>
      <c r="I4932" t="s">
        <v>28</v>
      </c>
      <c r="J4932" t="s">
        <v>52</v>
      </c>
      <c r="K4932" t="s">
        <v>43</v>
      </c>
      <c r="L4932" t="s">
        <v>283</v>
      </c>
      <c r="M4932" t="s">
        <v>326</v>
      </c>
      <c r="N4932" s="2">
        <v>40800</v>
      </c>
      <c r="O4932" s="2">
        <v>40802</v>
      </c>
      <c r="P4932">
        <v>7</v>
      </c>
      <c r="Q4932" s="1">
        <v>7.0000000000000007E-2</v>
      </c>
      <c r="R4932">
        <v>180.98</v>
      </c>
      <c r="S4932">
        <v>26.2</v>
      </c>
      <c r="T4932">
        <f t="shared" si="77"/>
        <v>1266.8599999999999</v>
      </c>
    </row>
    <row r="4933" spans="1:20" x14ac:dyDescent="0.25">
      <c r="A4933">
        <v>4932</v>
      </c>
      <c r="B4933">
        <v>90453</v>
      </c>
      <c r="C4933" t="s">
        <v>1581</v>
      </c>
      <c r="D4933" t="s">
        <v>578</v>
      </c>
      <c r="E4933" t="s">
        <v>187</v>
      </c>
      <c r="F4933" t="s">
        <v>22</v>
      </c>
      <c r="G4933" t="s">
        <v>41</v>
      </c>
      <c r="H4933" t="s">
        <v>217</v>
      </c>
      <c r="I4933" t="s">
        <v>28</v>
      </c>
      <c r="J4933" t="s">
        <v>52</v>
      </c>
      <c r="K4933" t="s">
        <v>145</v>
      </c>
      <c r="L4933" t="s">
        <v>283</v>
      </c>
      <c r="M4933" t="s">
        <v>331</v>
      </c>
      <c r="N4933" s="2">
        <v>40800</v>
      </c>
      <c r="O4933" s="2">
        <v>40802</v>
      </c>
      <c r="P4933">
        <v>17</v>
      </c>
      <c r="Q4933" s="1">
        <v>0.04</v>
      </c>
      <c r="R4933">
        <v>216.6</v>
      </c>
      <c r="S4933">
        <v>64.2</v>
      </c>
      <c r="T4933">
        <f t="shared" si="77"/>
        <v>3682.2</v>
      </c>
    </row>
    <row r="4934" spans="1:20" x14ac:dyDescent="0.25">
      <c r="A4934">
        <v>4933</v>
      </c>
      <c r="B4934">
        <v>90458</v>
      </c>
      <c r="C4934" t="s">
        <v>1581</v>
      </c>
      <c r="D4934" t="s">
        <v>20</v>
      </c>
      <c r="E4934" t="s">
        <v>21</v>
      </c>
      <c r="F4934" t="s">
        <v>22</v>
      </c>
      <c r="G4934" t="s">
        <v>41</v>
      </c>
      <c r="H4934" t="s">
        <v>206</v>
      </c>
      <c r="I4934" t="s">
        <v>28</v>
      </c>
      <c r="J4934" t="s">
        <v>52</v>
      </c>
      <c r="K4934" t="s">
        <v>409</v>
      </c>
      <c r="L4934" t="s">
        <v>26</v>
      </c>
      <c r="M4934" t="s">
        <v>190</v>
      </c>
      <c r="N4934" s="2">
        <v>41531</v>
      </c>
      <c r="O4934" s="2">
        <v>41534</v>
      </c>
      <c r="P4934">
        <v>9</v>
      </c>
      <c r="Q4934" s="1">
        <v>0.01</v>
      </c>
      <c r="R4934">
        <v>6.6</v>
      </c>
      <c r="S4934">
        <v>4.07</v>
      </c>
      <c r="T4934">
        <f t="shared" si="77"/>
        <v>59.4</v>
      </c>
    </row>
    <row r="4935" spans="1:20" x14ac:dyDescent="0.25">
      <c r="A4935">
        <v>4934</v>
      </c>
      <c r="B4935">
        <v>87113</v>
      </c>
      <c r="C4935" t="s">
        <v>1159</v>
      </c>
      <c r="D4935" t="s">
        <v>20</v>
      </c>
      <c r="E4935" t="s">
        <v>39</v>
      </c>
      <c r="F4935" t="s">
        <v>47</v>
      </c>
      <c r="G4935" t="s">
        <v>32</v>
      </c>
      <c r="H4935" t="s">
        <v>78</v>
      </c>
      <c r="I4935" t="s">
        <v>28</v>
      </c>
      <c r="J4935" t="s">
        <v>52</v>
      </c>
      <c r="K4935" t="s">
        <v>74</v>
      </c>
      <c r="L4935" t="s">
        <v>192</v>
      </c>
      <c r="M4935" t="s">
        <v>111</v>
      </c>
      <c r="N4935" s="2">
        <v>41037</v>
      </c>
      <c r="O4935" s="2">
        <v>41039</v>
      </c>
      <c r="P4935">
        <v>7</v>
      </c>
      <c r="Q4935" s="1">
        <v>0.03</v>
      </c>
      <c r="R4935">
        <v>18.989999999999998</v>
      </c>
      <c r="S4935">
        <v>5.23</v>
      </c>
      <c r="T4935">
        <f t="shared" si="77"/>
        <v>132.92999999999998</v>
      </c>
    </row>
    <row r="4936" spans="1:20" x14ac:dyDescent="0.25">
      <c r="A4936">
        <v>4935</v>
      </c>
      <c r="B4936">
        <v>87965</v>
      </c>
      <c r="C4936" t="s">
        <v>1199</v>
      </c>
      <c r="D4936" t="s">
        <v>20</v>
      </c>
      <c r="E4936" t="s">
        <v>39</v>
      </c>
      <c r="F4936" t="s">
        <v>40</v>
      </c>
      <c r="G4936" t="s">
        <v>41</v>
      </c>
      <c r="H4936" t="s">
        <v>78</v>
      </c>
      <c r="I4936" t="s">
        <v>28</v>
      </c>
      <c r="J4936" t="s">
        <v>52</v>
      </c>
      <c r="K4936" t="s">
        <v>79</v>
      </c>
      <c r="L4936" t="s">
        <v>192</v>
      </c>
      <c r="M4936" t="s">
        <v>59</v>
      </c>
      <c r="N4936" s="2">
        <v>40524</v>
      </c>
      <c r="O4936" s="2">
        <v>40525</v>
      </c>
      <c r="P4936">
        <v>14</v>
      </c>
      <c r="Q4936" s="1">
        <v>0.06</v>
      </c>
      <c r="R4936">
        <v>6.68</v>
      </c>
      <c r="S4936">
        <v>6.93</v>
      </c>
      <c r="T4936">
        <f t="shared" si="77"/>
        <v>93.52</v>
      </c>
    </row>
    <row r="4937" spans="1:20" x14ac:dyDescent="0.25">
      <c r="A4937">
        <v>4936</v>
      </c>
      <c r="B4937">
        <v>86301</v>
      </c>
      <c r="C4937" t="s">
        <v>1403</v>
      </c>
      <c r="D4937" t="s">
        <v>20</v>
      </c>
      <c r="E4937" t="s">
        <v>39</v>
      </c>
      <c r="F4937" t="s">
        <v>31</v>
      </c>
      <c r="G4937" t="s">
        <v>93</v>
      </c>
      <c r="H4937" t="s">
        <v>94</v>
      </c>
      <c r="I4937" t="s">
        <v>28</v>
      </c>
      <c r="J4937" t="s">
        <v>52</v>
      </c>
      <c r="K4937" t="s">
        <v>181</v>
      </c>
      <c r="L4937" t="s">
        <v>44</v>
      </c>
      <c r="M4937" t="s">
        <v>367</v>
      </c>
      <c r="N4937" s="2">
        <v>40788</v>
      </c>
      <c r="O4937" s="2">
        <v>40788</v>
      </c>
      <c r="P4937">
        <v>20</v>
      </c>
      <c r="Q4937" s="1">
        <v>0.03</v>
      </c>
      <c r="R4937">
        <v>19.84</v>
      </c>
      <c r="S4937">
        <v>4.0999999999999996</v>
      </c>
      <c r="T4937">
        <f t="shared" si="77"/>
        <v>396.8</v>
      </c>
    </row>
    <row r="4938" spans="1:20" x14ac:dyDescent="0.25">
      <c r="A4938">
        <v>4937</v>
      </c>
      <c r="B4938">
        <v>86301</v>
      </c>
      <c r="C4938" t="s">
        <v>1403</v>
      </c>
      <c r="D4938" t="s">
        <v>20</v>
      </c>
      <c r="E4938" t="s">
        <v>39</v>
      </c>
      <c r="F4938" t="s">
        <v>31</v>
      </c>
      <c r="G4938" t="s">
        <v>93</v>
      </c>
      <c r="H4938" t="s">
        <v>54</v>
      </c>
      <c r="I4938" t="s">
        <v>28</v>
      </c>
      <c r="J4938" t="s">
        <v>52</v>
      </c>
      <c r="K4938" t="s">
        <v>116</v>
      </c>
      <c r="L4938" t="s">
        <v>44</v>
      </c>
      <c r="M4938" t="s">
        <v>91</v>
      </c>
      <c r="N4938" s="2">
        <v>40788</v>
      </c>
      <c r="O4938" s="2">
        <v>40788</v>
      </c>
      <c r="P4938">
        <v>1</v>
      </c>
      <c r="Q4938" s="1">
        <v>0.08</v>
      </c>
      <c r="R4938">
        <v>5.84</v>
      </c>
      <c r="S4938">
        <v>1</v>
      </c>
      <c r="T4938">
        <f t="shared" si="77"/>
        <v>5.84</v>
      </c>
    </row>
    <row r="4939" spans="1:20" x14ac:dyDescent="0.25">
      <c r="A4939">
        <v>4938</v>
      </c>
      <c r="B4939">
        <v>85845</v>
      </c>
      <c r="C4939" t="s">
        <v>1603</v>
      </c>
      <c r="D4939" t="s">
        <v>20</v>
      </c>
      <c r="E4939" t="s">
        <v>21</v>
      </c>
      <c r="F4939" t="s">
        <v>31</v>
      </c>
      <c r="G4939" t="s">
        <v>48</v>
      </c>
      <c r="H4939" t="s">
        <v>33</v>
      </c>
      <c r="I4939" t="s">
        <v>28</v>
      </c>
      <c r="J4939" t="s">
        <v>52</v>
      </c>
      <c r="K4939" t="s">
        <v>1138</v>
      </c>
      <c r="L4939" t="s">
        <v>192</v>
      </c>
      <c r="M4939" t="s">
        <v>35</v>
      </c>
      <c r="N4939" s="2">
        <v>40781</v>
      </c>
      <c r="O4939" s="2">
        <v>40783</v>
      </c>
      <c r="P4939">
        <v>10</v>
      </c>
      <c r="Q4939" s="1">
        <v>0.08</v>
      </c>
      <c r="R4939">
        <v>27.48</v>
      </c>
      <c r="S4939">
        <v>4</v>
      </c>
      <c r="T4939">
        <f t="shared" si="77"/>
        <v>274.8</v>
      </c>
    </row>
    <row r="4940" spans="1:20" x14ac:dyDescent="0.25">
      <c r="A4940">
        <v>4939</v>
      </c>
      <c r="B4940">
        <v>90247</v>
      </c>
      <c r="C4940" t="s">
        <v>502</v>
      </c>
      <c r="D4940" t="s">
        <v>38</v>
      </c>
      <c r="E4940" t="s">
        <v>39</v>
      </c>
      <c r="F4940" t="s">
        <v>22</v>
      </c>
      <c r="G4940" t="s">
        <v>48</v>
      </c>
      <c r="H4940" t="s">
        <v>54</v>
      </c>
      <c r="I4940" t="s">
        <v>28</v>
      </c>
      <c r="J4940" t="s">
        <v>52</v>
      </c>
      <c r="K4940" t="s">
        <v>172</v>
      </c>
      <c r="L4940" t="s">
        <v>44</v>
      </c>
      <c r="M4940" t="s">
        <v>199</v>
      </c>
      <c r="N4940" s="2">
        <v>41415</v>
      </c>
      <c r="O4940" s="2">
        <v>41420</v>
      </c>
      <c r="P4940">
        <v>1</v>
      </c>
      <c r="Q4940" s="1">
        <v>0.02</v>
      </c>
      <c r="R4940">
        <v>5.18</v>
      </c>
      <c r="S4940">
        <v>2.04</v>
      </c>
      <c r="T4940">
        <f t="shared" si="77"/>
        <v>5.18</v>
      </c>
    </row>
    <row r="4941" spans="1:20" x14ac:dyDescent="0.25">
      <c r="A4941">
        <v>4940</v>
      </c>
      <c r="B4941">
        <v>90244</v>
      </c>
      <c r="C4941" t="s">
        <v>502</v>
      </c>
      <c r="D4941" t="s">
        <v>20</v>
      </c>
      <c r="E4941" t="s">
        <v>39</v>
      </c>
      <c r="F4941" t="s">
        <v>22</v>
      </c>
      <c r="G4941" t="s">
        <v>48</v>
      </c>
      <c r="H4941" t="s">
        <v>89</v>
      </c>
      <c r="I4941" t="s">
        <v>28</v>
      </c>
      <c r="J4941" t="s">
        <v>52</v>
      </c>
      <c r="K4941" t="s">
        <v>291</v>
      </c>
      <c r="L4941" t="s">
        <v>44</v>
      </c>
      <c r="M4941" t="s">
        <v>199</v>
      </c>
      <c r="N4941" s="2">
        <v>40319</v>
      </c>
      <c r="O4941" s="2">
        <v>40323</v>
      </c>
      <c r="P4941">
        <v>1</v>
      </c>
      <c r="Q4941" s="1">
        <v>0.09</v>
      </c>
      <c r="R4941">
        <v>5.84</v>
      </c>
      <c r="S4941">
        <v>0.83</v>
      </c>
      <c r="T4941">
        <f t="shared" si="77"/>
        <v>5.84</v>
      </c>
    </row>
    <row r="4942" spans="1:20" x14ac:dyDescent="0.25">
      <c r="A4942">
        <v>4941</v>
      </c>
      <c r="B4942">
        <v>90263</v>
      </c>
      <c r="C4942" t="s">
        <v>299</v>
      </c>
      <c r="D4942" t="s">
        <v>20</v>
      </c>
      <c r="E4942" t="s">
        <v>187</v>
      </c>
      <c r="F4942" t="s">
        <v>47</v>
      </c>
      <c r="G4942" t="s">
        <v>93</v>
      </c>
      <c r="H4942" t="s">
        <v>219</v>
      </c>
      <c r="I4942" t="s">
        <v>28</v>
      </c>
      <c r="J4942" t="s">
        <v>52</v>
      </c>
      <c r="K4942" t="s">
        <v>113</v>
      </c>
      <c r="L4942" t="s">
        <v>706</v>
      </c>
      <c r="M4942" t="s">
        <v>134</v>
      </c>
      <c r="N4942" s="2">
        <v>41407</v>
      </c>
      <c r="O4942" s="2">
        <v>41410</v>
      </c>
      <c r="P4942">
        <v>14</v>
      </c>
      <c r="Q4942" s="1">
        <v>0</v>
      </c>
      <c r="R4942">
        <v>55.5</v>
      </c>
      <c r="S4942">
        <v>52.2</v>
      </c>
      <c r="T4942">
        <f t="shared" si="77"/>
        <v>777</v>
      </c>
    </row>
    <row r="4943" spans="1:20" x14ac:dyDescent="0.25">
      <c r="A4943">
        <v>4942</v>
      </c>
      <c r="B4943">
        <v>87458</v>
      </c>
      <c r="C4943" t="s">
        <v>949</v>
      </c>
      <c r="D4943" t="s">
        <v>20</v>
      </c>
      <c r="E4943" t="s">
        <v>39</v>
      </c>
      <c r="F4943" t="s">
        <v>47</v>
      </c>
      <c r="G4943" t="s">
        <v>93</v>
      </c>
      <c r="H4943" t="s">
        <v>49</v>
      </c>
      <c r="I4943" t="s">
        <v>28</v>
      </c>
      <c r="J4943" t="s">
        <v>52</v>
      </c>
      <c r="K4943" t="s">
        <v>82</v>
      </c>
      <c r="L4943" t="s">
        <v>192</v>
      </c>
      <c r="M4943" t="s">
        <v>111</v>
      </c>
      <c r="N4943" s="2">
        <v>41300</v>
      </c>
      <c r="O4943" s="2">
        <v>41301</v>
      </c>
      <c r="P4943">
        <v>1</v>
      </c>
      <c r="Q4943" s="1">
        <v>0.05</v>
      </c>
      <c r="R4943">
        <v>19.98</v>
      </c>
      <c r="S4943">
        <v>5.86</v>
      </c>
      <c r="T4943">
        <f t="shared" si="77"/>
        <v>19.98</v>
      </c>
    </row>
    <row r="4944" spans="1:20" x14ac:dyDescent="0.25">
      <c r="A4944">
        <v>4943</v>
      </c>
      <c r="B4944">
        <v>89077</v>
      </c>
      <c r="C4944" t="s">
        <v>440</v>
      </c>
      <c r="D4944" t="s">
        <v>38</v>
      </c>
      <c r="E4944" t="s">
        <v>39</v>
      </c>
      <c r="F4944" t="s">
        <v>40</v>
      </c>
      <c r="G4944" t="s">
        <v>48</v>
      </c>
      <c r="H4944" t="s">
        <v>61</v>
      </c>
      <c r="I4944" t="s">
        <v>28</v>
      </c>
      <c r="J4944" t="s">
        <v>52</v>
      </c>
      <c r="K4944" t="s">
        <v>158</v>
      </c>
      <c r="L4944" t="s">
        <v>192</v>
      </c>
      <c r="M4944" t="s">
        <v>59</v>
      </c>
      <c r="N4944" s="2">
        <v>40389</v>
      </c>
      <c r="O4944" s="2">
        <v>40393</v>
      </c>
      <c r="P4944">
        <v>7</v>
      </c>
      <c r="Q4944" s="1">
        <v>0.02</v>
      </c>
      <c r="R4944">
        <v>15.99</v>
      </c>
      <c r="S4944">
        <v>13.18</v>
      </c>
      <c r="T4944">
        <f t="shared" si="77"/>
        <v>111.93</v>
      </c>
    </row>
    <row r="4945" spans="1:20" x14ac:dyDescent="0.25">
      <c r="A4945">
        <v>4944</v>
      </c>
      <c r="B4945">
        <v>89077</v>
      </c>
      <c r="C4945" t="s">
        <v>440</v>
      </c>
      <c r="D4945" t="s">
        <v>38</v>
      </c>
      <c r="E4945" t="s">
        <v>187</v>
      </c>
      <c r="F4945" t="s">
        <v>40</v>
      </c>
      <c r="G4945" t="s">
        <v>48</v>
      </c>
      <c r="H4945" t="s">
        <v>219</v>
      </c>
      <c r="I4945" t="s">
        <v>28</v>
      </c>
      <c r="J4945" t="s">
        <v>52</v>
      </c>
      <c r="K4945" t="s">
        <v>282</v>
      </c>
      <c r="L4945" t="s">
        <v>192</v>
      </c>
      <c r="M4945" t="s">
        <v>59</v>
      </c>
      <c r="N4945" s="2">
        <v>40389</v>
      </c>
      <c r="O4945" s="2">
        <v>40389</v>
      </c>
      <c r="P4945">
        <v>10</v>
      </c>
      <c r="Q4945" s="1">
        <v>0.09</v>
      </c>
      <c r="R4945">
        <v>46.94</v>
      </c>
      <c r="S4945">
        <v>6.77</v>
      </c>
      <c r="T4945">
        <f t="shared" si="77"/>
        <v>469.4</v>
      </c>
    </row>
    <row r="4946" spans="1:20" x14ac:dyDescent="0.25">
      <c r="A4946">
        <v>4945</v>
      </c>
      <c r="B4946">
        <v>91043</v>
      </c>
      <c r="C4946" t="s">
        <v>436</v>
      </c>
      <c r="D4946" t="s">
        <v>20</v>
      </c>
      <c r="E4946" t="s">
        <v>39</v>
      </c>
      <c r="F4946" t="s">
        <v>47</v>
      </c>
      <c r="G4946" t="s">
        <v>23</v>
      </c>
      <c r="H4946" t="s">
        <v>49</v>
      </c>
      <c r="I4946" t="s">
        <v>28</v>
      </c>
      <c r="J4946" t="s">
        <v>52</v>
      </c>
      <c r="K4946" t="s">
        <v>231</v>
      </c>
      <c r="L4946" t="s">
        <v>706</v>
      </c>
      <c r="M4946" t="s">
        <v>134</v>
      </c>
      <c r="N4946" s="2">
        <v>40446</v>
      </c>
      <c r="O4946" s="2">
        <v>40448</v>
      </c>
      <c r="P4946">
        <v>17</v>
      </c>
      <c r="Q4946" s="1">
        <v>0.08</v>
      </c>
      <c r="R4946">
        <v>46.89</v>
      </c>
      <c r="S4946">
        <v>5.0999999999999996</v>
      </c>
      <c r="T4946">
        <f t="shared" si="77"/>
        <v>797.13</v>
      </c>
    </row>
    <row r="4947" spans="1:20" x14ac:dyDescent="0.25">
      <c r="A4947">
        <v>4946</v>
      </c>
      <c r="B4947">
        <v>91043</v>
      </c>
      <c r="C4947" t="s">
        <v>436</v>
      </c>
      <c r="D4947" t="s">
        <v>20</v>
      </c>
      <c r="E4947" t="s">
        <v>39</v>
      </c>
      <c r="F4947" t="s">
        <v>47</v>
      </c>
      <c r="G4947" t="s">
        <v>23</v>
      </c>
      <c r="H4947" t="s">
        <v>78</v>
      </c>
      <c r="I4947" t="s">
        <v>28</v>
      </c>
      <c r="J4947" t="s">
        <v>52</v>
      </c>
      <c r="K4947" t="s">
        <v>133</v>
      </c>
      <c r="L4947" t="s">
        <v>26</v>
      </c>
      <c r="M4947" t="s">
        <v>111</v>
      </c>
      <c r="N4947" s="2">
        <v>40446</v>
      </c>
      <c r="O4947" s="2">
        <v>40446</v>
      </c>
      <c r="P4947">
        <v>18</v>
      </c>
      <c r="Q4947" s="1">
        <v>0.05</v>
      </c>
      <c r="R4947">
        <v>12.98</v>
      </c>
      <c r="S4947">
        <v>3.14</v>
      </c>
      <c r="T4947">
        <f t="shared" si="77"/>
        <v>233.64000000000001</v>
      </c>
    </row>
    <row r="4948" spans="1:20" x14ac:dyDescent="0.25">
      <c r="A4948">
        <v>4947</v>
      </c>
      <c r="B4948">
        <v>90361</v>
      </c>
      <c r="C4948" t="s">
        <v>2347</v>
      </c>
      <c r="D4948" t="s">
        <v>578</v>
      </c>
      <c r="E4948" t="s">
        <v>187</v>
      </c>
      <c r="F4948" t="s">
        <v>31</v>
      </c>
      <c r="G4948" t="s">
        <v>32</v>
      </c>
      <c r="H4948" t="s">
        <v>188</v>
      </c>
      <c r="I4948" t="s">
        <v>28</v>
      </c>
      <c r="J4948" t="s">
        <v>52</v>
      </c>
      <c r="K4948" t="s">
        <v>68</v>
      </c>
      <c r="L4948" t="s">
        <v>330</v>
      </c>
      <c r="M4948" t="s">
        <v>143</v>
      </c>
      <c r="N4948" s="2">
        <v>40344</v>
      </c>
      <c r="O4948" s="2">
        <v>40345</v>
      </c>
      <c r="P4948">
        <v>4</v>
      </c>
      <c r="Q4948" s="1">
        <v>0.02</v>
      </c>
      <c r="R4948">
        <v>70.98</v>
      </c>
      <c r="S4948">
        <v>46.74</v>
      </c>
      <c r="T4948">
        <f t="shared" si="77"/>
        <v>283.92</v>
      </c>
    </row>
    <row r="4949" spans="1:20" x14ac:dyDescent="0.25">
      <c r="A4949">
        <v>4948</v>
      </c>
      <c r="B4949">
        <v>90361</v>
      </c>
      <c r="C4949" t="s">
        <v>2532</v>
      </c>
      <c r="D4949" t="s">
        <v>578</v>
      </c>
      <c r="E4949" t="s">
        <v>187</v>
      </c>
      <c r="F4949" t="s">
        <v>47</v>
      </c>
      <c r="G4949" t="s">
        <v>32</v>
      </c>
      <c r="H4949" t="s">
        <v>217</v>
      </c>
      <c r="I4949" t="s">
        <v>28</v>
      </c>
      <c r="J4949" t="s">
        <v>52</v>
      </c>
      <c r="K4949" t="s">
        <v>71</v>
      </c>
      <c r="L4949" t="s">
        <v>283</v>
      </c>
      <c r="M4949" t="s">
        <v>134</v>
      </c>
      <c r="N4949" s="2">
        <v>40344</v>
      </c>
      <c r="O4949" s="2">
        <v>40346</v>
      </c>
      <c r="P4949">
        <v>6</v>
      </c>
      <c r="Q4949" s="1">
        <v>0.06</v>
      </c>
      <c r="R4949">
        <v>350.98</v>
      </c>
      <c r="S4949">
        <v>30</v>
      </c>
      <c r="T4949">
        <f t="shared" si="77"/>
        <v>2105.88</v>
      </c>
    </row>
    <row r="4950" spans="1:20" x14ac:dyDescent="0.25">
      <c r="A4950">
        <v>4949</v>
      </c>
      <c r="B4950">
        <v>90361</v>
      </c>
      <c r="C4950" t="s">
        <v>2122</v>
      </c>
      <c r="D4950" t="s">
        <v>20</v>
      </c>
      <c r="E4950" t="s">
        <v>21</v>
      </c>
      <c r="F4950" t="s">
        <v>31</v>
      </c>
      <c r="G4950" t="s">
        <v>32</v>
      </c>
      <c r="H4950" t="s">
        <v>24</v>
      </c>
      <c r="I4950" t="s">
        <v>28</v>
      </c>
      <c r="J4950" t="s">
        <v>52</v>
      </c>
      <c r="K4950" t="s">
        <v>1254</v>
      </c>
      <c r="L4950" t="s">
        <v>192</v>
      </c>
      <c r="M4950" t="s">
        <v>63</v>
      </c>
      <c r="N4950" s="2">
        <v>40344</v>
      </c>
      <c r="O4950" s="2">
        <v>40346</v>
      </c>
      <c r="P4950">
        <v>15</v>
      </c>
      <c r="Q4950" s="1">
        <v>0.04</v>
      </c>
      <c r="R4950">
        <v>27.48</v>
      </c>
      <c r="S4950">
        <v>4</v>
      </c>
      <c r="T4950">
        <f t="shared" si="77"/>
        <v>412.2</v>
      </c>
    </row>
    <row r="4951" spans="1:20" x14ac:dyDescent="0.25">
      <c r="A4951">
        <v>4950</v>
      </c>
      <c r="B4951">
        <v>87547</v>
      </c>
      <c r="C4951" t="s">
        <v>1696</v>
      </c>
      <c r="D4951" t="s">
        <v>20</v>
      </c>
      <c r="E4951" t="s">
        <v>39</v>
      </c>
      <c r="F4951" t="s">
        <v>47</v>
      </c>
      <c r="G4951" t="s">
        <v>93</v>
      </c>
      <c r="H4951" t="s">
        <v>54</v>
      </c>
      <c r="I4951" t="s">
        <v>28</v>
      </c>
      <c r="J4951" t="s">
        <v>52</v>
      </c>
      <c r="K4951" t="s">
        <v>274</v>
      </c>
      <c r="L4951" t="s">
        <v>192</v>
      </c>
      <c r="M4951" t="s">
        <v>160</v>
      </c>
      <c r="N4951" s="2">
        <v>41464</v>
      </c>
      <c r="O4951" s="2">
        <v>41466</v>
      </c>
      <c r="P4951">
        <v>1</v>
      </c>
      <c r="Q4951" s="1">
        <v>0.05</v>
      </c>
      <c r="R4951">
        <v>10.91</v>
      </c>
      <c r="S4951">
        <v>2.99</v>
      </c>
      <c r="T4951">
        <f t="shared" si="77"/>
        <v>10.91</v>
      </c>
    </row>
    <row r="4952" spans="1:20" x14ac:dyDescent="0.25">
      <c r="A4952">
        <v>4951</v>
      </c>
      <c r="B4952">
        <v>89412</v>
      </c>
      <c r="C4952" t="s">
        <v>1839</v>
      </c>
      <c r="D4952" t="s">
        <v>20</v>
      </c>
      <c r="E4952" t="s">
        <v>21</v>
      </c>
      <c r="F4952" t="s">
        <v>22</v>
      </c>
      <c r="G4952" t="s">
        <v>93</v>
      </c>
      <c r="H4952" t="s">
        <v>33</v>
      </c>
      <c r="I4952" t="s">
        <v>28</v>
      </c>
      <c r="J4952" t="s">
        <v>52</v>
      </c>
      <c r="K4952" t="s">
        <v>213</v>
      </c>
      <c r="L4952" t="s">
        <v>192</v>
      </c>
      <c r="M4952" t="s">
        <v>182</v>
      </c>
      <c r="N4952" s="2">
        <v>41313</v>
      </c>
      <c r="O4952" s="2">
        <v>41314</v>
      </c>
      <c r="P4952">
        <v>13</v>
      </c>
      <c r="Q4952" s="1">
        <v>0</v>
      </c>
      <c r="R4952">
        <v>175.99</v>
      </c>
      <c r="S4952">
        <v>8.99</v>
      </c>
      <c r="T4952">
        <f t="shared" si="77"/>
        <v>2287.87</v>
      </c>
    </row>
    <row r="4953" spans="1:20" x14ac:dyDescent="0.25">
      <c r="A4953">
        <v>4952</v>
      </c>
      <c r="B4953">
        <v>87341</v>
      </c>
      <c r="C4953" t="s">
        <v>155</v>
      </c>
      <c r="D4953" t="s">
        <v>20</v>
      </c>
      <c r="E4953" t="s">
        <v>39</v>
      </c>
      <c r="F4953" t="s">
        <v>47</v>
      </c>
      <c r="G4953" t="s">
        <v>23</v>
      </c>
      <c r="H4953" t="s">
        <v>78</v>
      </c>
      <c r="I4953" t="s">
        <v>28</v>
      </c>
      <c r="J4953" t="s">
        <v>52</v>
      </c>
      <c r="K4953" t="s">
        <v>189</v>
      </c>
      <c r="L4953" t="s">
        <v>192</v>
      </c>
      <c r="M4953" t="s">
        <v>111</v>
      </c>
      <c r="N4953" s="2">
        <v>41627</v>
      </c>
      <c r="O4953" s="2">
        <v>41628</v>
      </c>
      <c r="P4953">
        <v>13</v>
      </c>
      <c r="Q4953" s="1">
        <v>7.0000000000000007E-2</v>
      </c>
      <c r="R4953">
        <v>6.23</v>
      </c>
      <c r="S4953">
        <v>6.97</v>
      </c>
      <c r="T4953">
        <f t="shared" si="77"/>
        <v>80.990000000000009</v>
      </c>
    </row>
    <row r="4954" spans="1:20" x14ac:dyDescent="0.25">
      <c r="A4954">
        <v>4953</v>
      </c>
      <c r="B4954">
        <v>90120</v>
      </c>
      <c r="C4954" t="s">
        <v>1559</v>
      </c>
      <c r="D4954" t="s">
        <v>20</v>
      </c>
      <c r="E4954" t="s">
        <v>39</v>
      </c>
      <c r="F4954" t="s">
        <v>31</v>
      </c>
      <c r="G4954" t="s">
        <v>23</v>
      </c>
      <c r="H4954" t="s">
        <v>61</v>
      </c>
      <c r="I4954" t="s">
        <v>28</v>
      </c>
      <c r="J4954" t="s">
        <v>29</v>
      </c>
      <c r="K4954" t="s">
        <v>172</v>
      </c>
      <c r="L4954" t="s">
        <v>746</v>
      </c>
      <c r="M4954" t="s">
        <v>375</v>
      </c>
      <c r="N4954" s="2">
        <v>40200</v>
      </c>
      <c r="O4954" s="2">
        <v>40202</v>
      </c>
      <c r="P4954">
        <v>3</v>
      </c>
      <c r="Q4954" s="1">
        <v>0.01</v>
      </c>
      <c r="R4954">
        <v>80.98</v>
      </c>
      <c r="S4954">
        <v>35</v>
      </c>
      <c r="T4954">
        <f t="shared" si="77"/>
        <v>242.94</v>
      </c>
    </row>
    <row r="4955" spans="1:20" x14ac:dyDescent="0.25">
      <c r="A4955">
        <v>4954</v>
      </c>
      <c r="B4955">
        <v>88864</v>
      </c>
      <c r="C4955" t="s">
        <v>1599</v>
      </c>
      <c r="D4955" t="s">
        <v>20</v>
      </c>
      <c r="E4955" t="s">
        <v>187</v>
      </c>
      <c r="F4955" t="s">
        <v>31</v>
      </c>
      <c r="G4955" t="s">
        <v>23</v>
      </c>
      <c r="H4955" t="s">
        <v>219</v>
      </c>
      <c r="I4955" t="s">
        <v>28</v>
      </c>
      <c r="J4955" t="s">
        <v>29</v>
      </c>
      <c r="K4955" t="s">
        <v>71</v>
      </c>
      <c r="L4955" t="s">
        <v>192</v>
      </c>
      <c r="M4955" t="s">
        <v>121</v>
      </c>
      <c r="N4955" s="2">
        <v>41296</v>
      </c>
      <c r="O4955" s="2">
        <v>41296</v>
      </c>
      <c r="P4955">
        <v>2</v>
      </c>
      <c r="Q4955" s="1">
        <v>0</v>
      </c>
      <c r="R4955">
        <v>20.28</v>
      </c>
      <c r="S4955">
        <v>14.39</v>
      </c>
      <c r="T4955">
        <f t="shared" si="77"/>
        <v>40.56</v>
      </c>
    </row>
    <row r="4956" spans="1:20" x14ac:dyDescent="0.25">
      <c r="A4956">
        <v>4955</v>
      </c>
      <c r="B4956">
        <v>89577</v>
      </c>
      <c r="C4956" t="s">
        <v>426</v>
      </c>
      <c r="D4956" t="s">
        <v>20</v>
      </c>
      <c r="E4956" t="s">
        <v>39</v>
      </c>
      <c r="F4956" t="s">
        <v>22</v>
      </c>
      <c r="G4956" t="s">
        <v>32</v>
      </c>
      <c r="H4956" t="s">
        <v>61</v>
      </c>
      <c r="I4956" t="s">
        <v>28</v>
      </c>
      <c r="J4956" t="s">
        <v>29</v>
      </c>
      <c r="K4956" t="s">
        <v>79</v>
      </c>
      <c r="L4956" t="s">
        <v>192</v>
      </c>
      <c r="M4956" t="s">
        <v>444</v>
      </c>
      <c r="N4956" s="2">
        <v>41466</v>
      </c>
      <c r="O4956" s="2">
        <v>41467</v>
      </c>
      <c r="P4956">
        <v>2</v>
      </c>
      <c r="Q4956" s="1">
        <v>0</v>
      </c>
      <c r="R4956">
        <v>60.98</v>
      </c>
      <c r="S4956">
        <v>19.989999999999998</v>
      </c>
      <c r="T4956">
        <f t="shared" si="77"/>
        <v>121.96</v>
      </c>
    </row>
    <row r="4957" spans="1:20" x14ac:dyDescent="0.25">
      <c r="A4957">
        <v>4956</v>
      </c>
      <c r="B4957">
        <v>87356</v>
      </c>
      <c r="C4957" t="s">
        <v>954</v>
      </c>
      <c r="D4957" t="s">
        <v>578</v>
      </c>
      <c r="E4957" t="s">
        <v>39</v>
      </c>
      <c r="F4957" t="s">
        <v>40</v>
      </c>
      <c r="G4957" t="s">
        <v>41</v>
      </c>
      <c r="H4957" t="s">
        <v>89</v>
      </c>
      <c r="I4957" t="s">
        <v>28</v>
      </c>
      <c r="J4957" t="s">
        <v>29</v>
      </c>
      <c r="K4957" t="s">
        <v>291</v>
      </c>
      <c r="L4957" t="s">
        <v>283</v>
      </c>
      <c r="M4957" t="s">
        <v>59</v>
      </c>
      <c r="N4957" s="2">
        <v>40232</v>
      </c>
      <c r="O4957" s="2">
        <v>40232</v>
      </c>
      <c r="P4957">
        <v>5</v>
      </c>
      <c r="Q4957" s="1">
        <v>0.01</v>
      </c>
      <c r="R4957">
        <v>20.98</v>
      </c>
      <c r="S4957">
        <v>53.03</v>
      </c>
      <c r="T4957">
        <f t="shared" si="77"/>
        <v>104.9</v>
      </c>
    </row>
    <row r="4958" spans="1:20" x14ac:dyDescent="0.25">
      <c r="A4958">
        <v>4957</v>
      </c>
      <c r="B4958">
        <v>90710</v>
      </c>
      <c r="C4958" t="s">
        <v>789</v>
      </c>
      <c r="D4958" t="s">
        <v>20</v>
      </c>
      <c r="E4958" t="s">
        <v>21</v>
      </c>
      <c r="F4958" t="s">
        <v>31</v>
      </c>
      <c r="G4958" t="s">
        <v>23</v>
      </c>
      <c r="H4958" t="s">
        <v>206</v>
      </c>
      <c r="I4958" t="s">
        <v>28</v>
      </c>
      <c r="J4958" t="s">
        <v>29</v>
      </c>
      <c r="K4958" t="s">
        <v>1114</v>
      </c>
      <c r="L4958" t="s">
        <v>192</v>
      </c>
      <c r="M4958" t="s">
        <v>91</v>
      </c>
      <c r="N4958" s="2">
        <v>40250</v>
      </c>
      <c r="O4958" s="2">
        <v>40250</v>
      </c>
      <c r="P4958">
        <v>1</v>
      </c>
      <c r="Q4958" s="1">
        <v>7.0000000000000007E-2</v>
      </c>
      <c r="R4958">
        <v>125.99</v>
      </c>
      <c r="S4958">
        <v>2.5</v>
      </c>
      <c r="T4958">
        <f t="shared" si="77"/>
        <v>125.99</v>
      </c>
    </row>
    <row r="4959" spans="1:20" x14ac:dyDescent="0.25">
      <c r="A4959">
        <v>4958</v>
      </c>
      <c r="B4959">
        <v>90710</v>
      </c>
      <c r="C4959" t="s">
        <v>1253</v>
      </c>
      <c r="D4959" t="s">
        <v>20</v>
      </c>
      <c r="E4959" t="s">
        <v>21</v>
      </c>
      <c r="F4959" t="s">
        <v>31</v>
      </c>
      <c r="G4959" t="s">
        <v>23</v>
      </c>
      <c r="H4959" t="s">
        <v>203</v>
      </c>
      <c r="I4959" t="s">
        <v>28</v>
      </c>
      <c r="J4959" t="s">
        <v>29</v>
      </c>
      <c r="K4959" t="s">
        <v>198</v>
      </c>
      <c r="L4959" t="s">
        <v>192</v>
      </c>
      <c r="M4959" t="s">
        <v>102</v>
      </c>
      <c r="N4959" s="2">
        <v>40250</v>
      </c>
      <c r="O4959" s="2">
        <v>40251</v>
      </c>
      <c r="P4959">
        <v>6</v>
      </c>
      <c r="Q4959" s="1">
        <v>0.03</v>
      </c>
      <c r="R4959">
        <v>99.99</v>
      </c>
      <c r="S4959">
        <v>19.989999999999998</v>
      </c>
      <c r="T4959">
        <f t="shared" si="77"/>
        <v>599.93999999999994</v>
      </c>
    </row>
    <row r="4960" spans="1:20" x14ac:dyDescent="0.25">
      <c r="A4960">
        <v>4959</v>
      </c>
      <c r="B4960">
        <v>90820</v>
      </c>
      <c r="C4960" t="s">
        <v>1448</v>
      </c>
      <c r="D4960" t="s">
        <v>20</v>
      </c>
      <c r="E4960" t="s">
        <v>21</v>
      </c>
      <c r="F4960" t="s">
        <v>22</v>
      </c>
      <c r="G4960" t="s">
        <v>41</v>
      </c>
      <c r="H4960" t="s">
        <v>24</v>
      </c>
      <c r="I4960" t="s">
        <v>28</v>
      </c>
      <c r="J4960" t="s">
        <v>29</v>
      </c>
      <c r="K4960" t="s">
        <v>1147</v>
      </c>
      <c r="L4960" t="s">
        <v>192</v>
      </c>
      <c r="M4960" t="s">
        <v>190</v>
      </c>
      <c r="N4960" s="2">
        <v>40486</v>
      </c>
      <c r="O4960" s="2">
        <v>40488</v>
      </c>
      <c r="P4960">
        <v>19</v>
      </c>
      <c r="Q4960" s="1">
        <v>0.06</v>
      </c>
      <c r="R4960">
        <v>10.97</v>
      </c>
      <c r="S4960">
        <v>6.5</v>
      </c>
      <c r="T4960">
        <f t="shared" si="77"/>
        <v>208.43</v>
      </c>
    </row>
    <row r="4961" spans="1:20" x14ac:dyDescent="0.25">
      <c r="A4961">
        <v>4960</v>
      </c>
      <c r="B4961">
        <v>89329</v>
      </c>
      <c r="C4961" t="s">
        <v>1848</v>
      </c>
      <c r="D4961" t="s">
        <v>20</v>
      </c>
      <c r="E4961" t="s">
        <v>39</v>
      </c>
      <c r="F4961" t="s">
        <v>47</v>
      </c>
      <c r="G4961" t="s">
        <v>93</v>
      </c>
      <c r="H4961" t="s">
        <v>54</v>
      </c>
      <c r="I4961" t="s">
        <v>28</v>
      </c>
      <c r="J4961" t="s">
        <v>29</v>
      </c>
      <c r="K4961" t="s">
        <v>136</v>
      </c>
      <c r="L4961" t="s">
        <v>192</v>
      </c>
      <c r="M4961" t="s">
        <v>156</v>
      </c>
      <c r="N4961" s="2">
        <v>40908</v>
      </c>
      <c r="O4961" s="2">
        <v>40909</v>
      </c>
      <c r="P4961">
        <v>12</v>
      </c>
      <c r="Q4961" s="1">
        <v>0.05</v>
      </c>
      <c r="R4961">
        <v>11.34</v>
      </c>
      <c r="S4961">
        <v>5.01</v>
      </c>
      <c r="T4961">
        <f t="shared" si="77"/>
        <v>136.07999999999998</v>
      </c>
    </row>
    <row r="4962" spans="1:20" x14ac:dyDescent="0.25">
      <c r="A4962">
        <v>4961</v>
      </c>
      <c r="B4962">
        <v>87104</v>
      </c>
      <c r="C4962" t="s">
        <v>1238</v>
      </c>
      <c r="D4962" t="s">
        <v>20</v>
      </c>
      <c r="E4962" t="s">
        <v>39</v>
      </c>
      <c r="F4962" t="s">
        <v>47</v>
      </c>
      <c r="G4962" t="s">
        <v>41</v>
      </c>
      <c r="H4962" t="s">
        <v>49</v>
      </c>
      <c r="I4962" t="s">
        <v>28</v>
      </c>
      <c r="J4962" t="s">
        <v>29</v>
      </c>
      <c r="K4962" t="s">
        <v>133</v>
      </c>
      <c r="L4962" t="s">
        <v>192</v>
      </c>
      <c r="M4962" t="s">
        <v>167</v>
      </c>
      <c r="N4962" s="2">
        <v>40557</v>
      </c>
      <c r="O4962" s="2">
        <v>40558</v>
      </c>
      <c r="P4962">
        <v>8</v>
      </c>
      <c r="Q4962" s="1">
        <v>0.01</v>
      </c>
      <c r="R4962">
        <v>4.9800000000000004</v>
      </c>
      <c r="S4962">
        <v>4.75</v>
      </c>
      <c r="T4962">
        <f t="shared" si="77"/>
        <v>39.840000000000003</v>
      </c>
    </row>
    <row r="4963" spans="1:20" x14ac:dyDescent="0.25">
      <c r="A4963">
        <v>4962</v>
      </c>
      <c r="B4963">
        <v>90078</v>
      </c>
      <c r="C4963" t="s">
        <v>657</v>
      </c>
      <c r="D4963" t="s">
        <v>38</v>
      </c>
      <c r="E4963" t="s">
        <v>21</v>
      </c>
      <c r="F4963" t="s">
        <v>40</v>
      </c>
      <c r="G4963" t="s">
        <v>48</v>
      </c>
      <c r="H4963" t="s">
        <v>203</v>
      </c>
      <c r="I4963" t="s">
        <v>28</v>
      </c>
      <c r="J4963" t="s">
        <v>29</v>
      </c>
      <c r="K4963" t="s">
        <v>198</v>
      </c>
      <c r="L4963" t="s">
        <v>192</v>
      </c>
      <c r="M4963" t="s">
        <v>59</v>
      </c>
      <c r="N4963" s="2">
        <v>40188</v>
      </c>
      <c r="O4963" s="2">
        <v>40192</v>
      </c>
      <c r="P4963">
        <v>11</v>
      </c>
      <c r="Q4963" s="1">
        <v>0.05</v>
      </c>
      <c r="R4963">
        <v>30.42</v>
      </c>
      <c r="S4963">
        <v>8.65</v>
      </c>
      <c r="T4963">
        <f t="shared" si="77"/>
        <v>334.62</v>
      </c>
    </row>
    <row r="4964" spans="1:20" x14ac:dyDescent="0.25">
      <c r="A4964">
        <v>4963</v>
      </c>
      <c r="B4964">
        <v>90089</v>
      </c>
      <c r="C4964" t="s">
        <v>657</v>
      </c>
      <c r="D4964" t="s">
        <v>38</v>
      </c>
      <c r="E4964" t="s">
        <v>39</v>
      </c>
      <c r="F4964" t="s">
        <v>40</v>
      </c>
      <c r="G4964" t="s">
        <v>48</v>
      </c>
      <c r="H4964" t="s">
        <v>94</v>
      </c>
      <c r="I4964" t="s">
        <v>28</v>
      </c>
      <c r="J4964" t="s">
        <v>29</v>
      </c>
      <c r="K4964" t="s">
        <v>68</v>
      </c>
      <c r="L4964" t="s">
        <v>192</v>
      </c>
      <c r="M4964" t="s">
        <v>59</v>
      </c>
      <c r="N4964" s="2">
        <v>41284</v>
      </c>
      <c r="O4964" s="2">
        <v>41286</v>
      </c>
      <c r="P4964">
        <v>1</v>
      </c>
      <c r="Q4964" s="1">
        <v>0.01</v>
      </c>
      <c r="R4964">
        <v>161.55000000000001</v>
      </c>
      <c r="S4964">
        <v>19.989999999999998</v>
      </c>
      <c r="T4964">
        <f t="shared" si="77"/>
        <v>161.55000000000001</v>
      </c>
    </row>
    <row r="4965" spans="1:20" x14ac:dyDescent="0.25">
      <c r="A4965">
        <v>4964</v>
      </c>
      <c r="B4965">
        <v>88879</v>
      </c>
      <c r="C4965" t="s">
        <v>1758</v>
      </c>
      <c r="D4965" t="s">
        <v>578</v>
      </c>
      <c r="E4965" t="s">
        <v>187</v>
      </c>
      <c r="F4965" t="s">
        <v>31</v>
      </c>
      <c r="G4965" t="s">
        <v>23</v>
      </c>
      <c r="H4965" t="s">
        <v>225</v>
      </c>
      <c r="I4965" t="s">
        <v>28</v>
      </c>
      <c r="J4965" t="s">
        <v>29</v>
      </c>
      <c r="K4965" t="s">
        <v>158</v>
      </c>
      <c r="L4965" t="s">
        <v>283</v>
      </c>
      <c r="M4965" t="s">
        <v>69</v>
      </c>
      <c r="N4965" s="2">
        <v>40241</v>
      </c>
      <c r="O4965" s="2">
        <v>40242</v>
      </c>
      <c r="P4965">
        <v>4</v>
      </c>
      <c r="Q4965" s="1">
        <v>0.02</v>
      </c>
      <c r="R4965">
        <v>280.98</v>
      </c>
      <c r="S4965">
        <v>57</v>
      </c>
      <c r="T4965">
        <f t="shared" si="77"/>
        <v>1123.92</v>
      </c>
    </row>
    <row r="4966" spans="1:20" x14ac:dyDescent="0.25">
      <c r="A4966">
        <v>4965</v>
      </c>
      <c r="B4966">
        <v>89339</v>
      </c>
      <c r="C4966" t="s">
        <v>97</v>
      </c>
      <c r="D4966" t="s">
        <v>20</v>
      </c>
      <c r="E4966" t="s">
        <v>39</v>
      </c>
      <c r="F4966" t="s">
        <v>40</v>
      </c>
      <c r="G4966" t="s">
        <v>41</v>
      </c>
      <c r="H4966" t="s">
        <v>78</v>
      </c>
      <c r="I4966" t="s">
        <v>28</v>
      </c>
      <c r="J4966" t="s">
        <v>29</v>
      </c>
      <c r="K4966" t="s">
        <v>98</v>
      </c>
      <c r="L4966" t="s">
        <v>44</v>
      </c>
      <c r="M4966" t="s">
        <v>99</v>
      </c>
      <c r="N4966" s="2">
        <v>41416</v>
      </c>
      <c r="O4966" s="2">
        <v>41417</v>
      </c>
      <c r="P4966">
        <v>15</v>
      </c>
      <c r="Q4966" s="1">
        <v>0</v>
      </c>
      <c r="R4966">
        <v>1.26</v>
      </c>
      <c r="S4966">
        <v>0.7</v>
      </c>
      <c r="T4966">
        <f t="shared" si="77"/>
        <v>18.899999999999999</v>
      </c>
    </row>
    <row r="4967" spans="1:20" x14ac:dyDescent="0.25">
      <c r="A4967">
        <v>4966</v>
      </c>
      <c r="B4967">
        <v>88244</v>
      </c>
      <c r="C4967" t="s">
        <v>712</v>
      </c>
      <c r="D4967" t="s">
        <v>20</v>
      </c>
      <c r="E4967" t="s">
        <v>39</v>
      </c>
      <c r="F4967" t="s">
        <v>31</v>
      </c>
      <c r="G4967" t="s">
        <v>93</v>
      </c>
      <c r="H4967" t="s">
        <v>78</v>
      </c>
      <c r="I4967" t="s">
        <v>28</v>
      </c>
      <c r="J4967" t="s">
        <v>29</v>
      </c>
      <c r="K4967" t="s">
        <v>274</v>
      </c>
      <c r="L4967" t="s">
        <v>192</v>
      </c>
      <c r="M4967" t="s">
        <v>367</v>
      </c>
      <c r="N4967" s="2">
        <v>40756</v>
      </c>
      <c r="O4967" s="2">
        <v>40756</v>
      </c>
      <c r="P4967">
        <v>13</v>
      </c>
      <c r="Q4967" s="1">
        <v>0.03</v>
      </c>
      <c r="R4967">
        <v>3.08</v>
      </c>
      <c r="S4967">
        <v>0.99</v>
      </c>
      <c r="T4967">
        <f t="shared" si="77"/>
        <v>40.04</v>
      </c>
    </row>
    <row r="4968" spans="1:20" x14ac:dyDescent="0.25">
      <c r="A4968">
        <v>4967</v>
      </c>
      <c r="B4968">
        <v>86582</v>
      </c>
      <c r="C4968" t="s">
        <v>1333</v>
      </c>
      <c r="D4968" t="s">
        <v>20</v>
      </c>
      <c r="E4968" t="s">
        <v>39</v>
      </c>
      <c r="F4968" t="s">
        <v>22</v>
      </c>
      <c r="G4968" t="s">
        <v>41</v>
      </c>
      <c r="H4968" t="s">
        <v>89</v>
      </c>
      <c r="I4968" t="s">
        <v>28</v>
      </c>
      <c r="J4968" t="s">
        <v>29</v>
      </c>
      <c r="K4968" t="s">
        <v>158</v>
      </c>
      <c r="L4968" t="s">
        <v>192</v>
      </c>
      <c r="M4968" t="s">
        <v>238</v>
      </c>
      <c r="N4968" s="2">
        <v>41128</v>
      </c>
      <c r="O4968" s="2">
        <v>41130</v>
      </c>
      <c r="P4968">
        <v>24</v>
      </c>
      <c r="Q4968" s="1">
        <v>0.09</v>
      </c>
      <c r="R4968">
        <v>8.67</v>
      </c>
      <c r="S4968">
        <v>3.5</v>
      </c>
      <c r="T4968">
        <f t="shared" si="77"/>
        <v>208.07999999999998</v>
      </c>
    </row>
    <row r="4969" spans="1:20" x14ac:dyDescent="0.25">
      <c r="A4969">
        <v>4968</v>
      </c>
      <c r="B4969">
        <v>90491</v>
      </c>
      <c r="C4969" t="s">
        <v>383</v>
      </c>
      <c r="D4969" t="s">
        <v>20</v>
      </c>
      <c r="E4969" t="s">
        <v>21</v>
      </c>
      <c r="F4969" t="s">
        <v>47</v>
      </c>
      <c r="G4969" t="s">
        <v>48</v>
      </c>
      <c r="H4969" t="s">
        <v>24</v>
      </c>
      <c r="I4969" t="s">
        <v>28</v>
      </c>
      <c r="J4969" t="s">
        <v>29</v>
      </c>
      <c r="K4969" t="s">
        <v>204</v>
      </c>
      <c r="L4969" t="s">
        <v>192</v>
      </c>
      <c r="M4969" t="s">
        <v>117</v>
      </c>
      <c r="N4969" s="2">
        <v>40264</v>
      </c>
      <c r="O4969" s="2">
        <v>40269</v>
      </c>
      <c r="P4969">
        <v>9</v>
      </c>
      <c r="Q4969" s="1">
        <v>0.1</v>
      </c>
      <c r="R4969">
        <v>15.98</v>
      </c>
      <c r="S4969">
        <v>4</v>
      </c>
      <c r="T4969">
        <f t="shared" si="77"/>
        <v>143.82</v>
      </c>
    </row>
    <row r="4970" spans="1:20" x14ac:dyDescent="0.25">
      <c r="A4970">
        <v>4969</v>
      </c>
      <c r="B4970">
        <v>90582</v>
      </c>
      <c r="C4970" t="s">
        <v>468</v>
      </c>
      <c r="D4970" t="s">
        <v>20</v>
      </c>
      <c r="E4970" t="s">
        <v>39</v>
      </c>
      <c r="F4970" t="s">
        <v>40</v>
      </c>
      <c r="G4970" t="s">
        <v>32</v>
      </c>
      <c r="H4970" t="s">
        <v>42</v>
      </c>
      <c r="I4970" t="s">
        <v>28</v>
      </c>
      <c r="J4970" t="s">
        <v>29</v>
      </c>
      <c r="K4970" t="s">
        <v>43</v>
      </c>
      <c r="L4970" t="s">
        <v>192</v>
      </c>
      <c r="M4970" t="s">
        <v>108</v>
      </c>
      <c r="N4970" s="2">
        <v>41415</v>
      </c>
      <c r="O4970" s="2">
        <v>41416</v>
      </c>
      <c r="P4970">
        <v>16</v>
      </c>
      <c r="Q4970" s="1">
        <v>0.02</v>
      </c>
      <c r="R4970">
        <v>7.3</v>
      </c>
      <c r="S4970">
        <v>7.72</v>
      </c>
      <c r="T4970">
        <f t="shared" si="77"/>
        <v>116.8</v>
      </c>
    </row>
    <row r="4971" spans="1:20" x14ac:dyDescent="0.25">
      <c r="A4971">
        <v>4970</v>
      </c>
      <c r="B4971">
        <v>90580</v>
      </c>
      <c r="C4971" t="s">
        <v>468</v>
      </c>
      <c r="D4971" t="s">
        <v>20</v>
      </c>
      <c r="E4971" t="s">
        <v>39</v>
      </c>
      <c r="F4971" t="s">
        <v>40</v>
      </c>
      <c r="G4971" t="s">
        <v>32</v>
      </c>
      <c r="H4971" t="s">
        <v>49</v>
      </c>
      <c r="I4971" t="s">
        <v>28</v>
      </c>
      <c r="J4971" t="s">
        <v>29</v>
      </c>
      <c r="K4971" t="s">
        <v>163</v>
      </c>
      <c r="L4971" t="s">
        <v>44</v>
      </c>
      <c r="M4971" t="s">
        <v>469</v>
      </c>
      <c r="N4971" s="2">
        <v>40684</v>
      </c>
      <c r="O4971" s="2">
        <v>40685</v>
      </c>
      <c r="P4971">
        <v>16</v>
      </c>
      <c r="Q4971" s="1">
        <v>0.02</v>
      </c>
      <c r="R4971">
        <v>2.4700000000000002</v>
      </c>
      <c r="S4971">
        <v>1.02</v>
      </c>
      <c r="T4971">
        <f t="shared" si="77"/>
        <v>39.520000000000003</v>
      </c>
    </row>
    <row r="4972" spans="1:20" x14ac:dyDescent="0.25">
      <c r="A4972">
        <v>4971</v>
      </c>
      <c r="B4972">
        <v>86684</v>
      </c>
      <c r="C4972" t="s">
        <v>1740</v>
      </c>
      <c r="D4972" t="s">
        <v>20</v>
      </c>
      <c r="E4972" t="s">
        <v>39</v>
      </c>
      <c r="F4972" t="s">
        <v>47</v>
      </c>
      <c r="G4972" t="s">
        <v>32</v>
      </c>
      <c r="H4972" t="s">
        <v>78</v>
      </c>
      <c r="I4972" t="s">
        <v>28</v>
      </c>
      <c r="J4972" t="s">
        <v>29</v>
      </c>
      <c r="K4972" t="s">
        <v>274</v>
      </c>
      <c r="L4972" t="s">
        <v>192</v>
      </c>
      <c r="M4972" t="s">
        <v>111</v>
      </c>
      <c r="N4972" s="2">
        <v>41454</v>
      </c>
      <c r="O4972" s="2">
        <v>41455</v>
      </c>
      <c r="P4972">
        <v>14</v>
      </c>
      <c r="Q4972" s="1">
        <v>0.03</v>
      </c>
      <c r="R4972">
        <v>83.93</v>
      </c>
      <c r="S4972">
        <v>19.989999999999998</v>
      </c>
      <c r="T4972">
        <f t="shared" si="77"/>
        <v>1175.02</v>
      </c>
    </row>
    <row r="4973" spans="1:20" x14ac:dyDescent="0.25">
      <c r="A4973">
        <v>4972</v>
      </c>
      <c r="B4973">
        <v>86684</v>
      </c>
      <c r="C4973" t="s">
        <v>1740</v>
      </c>
      <c r="D4973" t="s">
        <v>20</v>
      </c>
      <c r="E4973" t="s">
        <v>39</v>
      </c>
      <c r="F4973" t="s">
        <v>47</v>
      </c>
      <c r="G4973" t="s">
        <v>32</v>
      </c>
      <c r="H4973" t="s">
        <v>49</v>
      </c>
      <c r="I4973" t="s">
        <v>28</v>
      </c>
      <c r="J4973" t="s">
        <v>29</v>
      </c>
      <c r="K4973" t="s">
        <v>181</v>
      </c>
      <c r="L4973" t="s">
        <v>192</v>
      </c>
      <c r="M4973" t="s">
        <v>156</v>
      </c>
      <c r="N4973" s="2">
        <v>41454</v>
      </c>
      <c r="O4973" s="2">
        <v>41455</v>
      </c>
      <c r="P4973">
        <v>5</v>
      </c>
      <c r="Q4973" s="1">
        <v>0.06</v>
      </c>
      <c r="R4973">
        <v>22.84</v>
      </c>
      <c r="S4973">
        <v>5.47</v>
      </c>
      <c r="T4973">
        <f t="shared" si="77"/>
        <v>114.2</v>
      </c>
    </row>
    <row r="4974" spans="1:20" x14ac:dyDescent="0.25">
      <c r="A4974">
        <v>4973</v>
      </c>
      <c r="B4974">
        <v>90386</v>
      </c>
      <c r="C4974" t="s">
        <v>460</v>
      </c>
      <c r="D4974" t="s">
        <v>20</v>
      </c>
      <c r="E4974" t="s">
        <v>187</v>
      </c>
      <c r="F4974" t="s">
        <v>31</v>
      </c>
      <c r="G4974" t="s">
        <v>41</v>
      </c>
      <c r="H4974" t="s">
        <v>225</v>
      </c>
      <c r="I4974" t="s">
        <v>28</v>
      </c>
      <c r="J4974" t="s">
        <v>29</v>
      </c>
      <c r="K4974" t="s">
        <v>158</v>
      </c>
      <c r="L4974" t="s">
        <v>26</v>
      </c>
      <c r="M4974" t="s">
        <v>63</v>
      </c>
      <c r="N4974" s="2">
        <v>40485</v>
      </c>
      <c r="O4974" s="2">
        <v>40486</v>
      </c>
      <c r="P4974">
        <v>19</v>
      </c>
      <c r="Q4974" s="1">
        <v>7.0000000000000007E-2</v>
      </c>
      <c r="R4974">
        <v>30.93</v>
      </c>
      <c r="S4974">
        <v>3.92</v>
      </c>
      <c r="T4974">
        <f t="shared" si="77"/>
        <v>587.66999999999996</v>
      </c>
    </row>
    <row r="4975" spans="1:20" x14ac:dyDescent="0.25">
      <c r="A4975">
        <v>4974</v>
      </c>
      <c r="B4975">
        <v>90386</v>
      </c>
      <c r="C4975" t="s">
        <v>460</v>
      </c>
      <c r="D4975" t="s">
        <v>578</v>
      </c>
      <c r="E4975" t="s">
        <v>21</v>
      </c>
      <c r="F4975" t="s">
        <v>31</v>
      </c>
      <c r="G4975" t="s">
        <v>41</v>
      </c>
      <c r="H4975" t="s">
        <v>24</v>
      </c>
      <c r="I4975" t="s">
        <v>28</v>
      </c>
      <c r="J4975" t="s">
        <v>29</v>
      </c>
      <c r="K4975" t="s">
        <v>1254</v>
      </c>
      <c r="L4975" t="s">
        <v>283</v>
      </c>
      <c r="M4975" t="s">
        <v>63</v>
      </c>
      <c r="N4975" s="2">
        <v>40485</v>
      </c>
      <c r="O4975" s="2">
        <v>40486</v>
      </c>
      <c r="P4975">
        <v>14</v>
      </c>
      <c r="Q4975" s="1">
        <v>0.05</v>
      </c>
      <c r="R4975">
        <v>297.48</v>
      </c>
      <c r="S4975">
        <v>18.059999999999999</v>
      </c>
      <c r="T4975">
        <f t="shared" si="77"/>
        <v>4164.72</v>
      </c>
    </row>
    <row r="4976" spans="1:20" x14ac:dyDescent="0.25">
      <c r="A4976">
        <v>4975</v>
      </c>
      <c r="B4976">
        <v>90386</v>
      </c>
      <c r="C4976" t="s">
        <v>460</v>
      </c>
      <c r="D4976" t="s">
        <v>578</v>
      </c>
      <c r="E4976" t="s">
        <v>187</v>
      </c>
      <c r="F4976" t="s">
        <v>31</v>
      </c>
      <c r="G4976" t="s">
        <v>41</v>
      </c>
      <c r="H4976" t="s">
        <v>217</v>
      </c>
      <c r="I4976" t="s">
        <v>28</v>
      </c>
      <c r="J4976" t="s">
        <v>29</v>
      </c>
      <c r="K4976" t="s">
        <v>158</v>
      </c>
      <c r="L4976" t="s">
        <v>330</v>
      </c>
      <c r="M4976" t="s">
        <v>63</v>
      </c>
      <c r="N4976" s="2">
        <v>40485</v>
      </c>
      <c r="O4976" s="2">
        <v>40487</v>
      </c>
      <c r="P4976">
        <v>6</v>
      </c>
      <c r="Q4976" s="1">
        <v>7.0000000000000007E-2</v>
      </c>
      <c r="R4976">
        <v>296.18</v>
      </c>
      <c r="S4976">
        <v>54.12</v>
      </c>
      <c r="T4976">
        <f t="shared" si="77"/>
        <v>1777.08</v>
      </c>
    </row>
    <row r="4977" spans="1:20" x14ac:dyDescent="0.25">
      <c r="A4977">
        <v>4976</v>
      </c>
      <c r="B4977">
        <v>91406</v>
      </c>
      <c r="C4977" t="s">
        <v>2049</v>
      </c>
      <c r="D4977" t="s">
        <v>20</v>
      </c>
      <c r="E4977" t="s">
        <v>187</v>
      </c>
      <c r="F4977" t="s">
        <v>40</v>
      </c>
      <c r="G4977" t="s">
        <v>41</v>
      </c>
      <c r="H4977" t="s">
        <v>217</v>
      </c>
      <c r="I4977" t="s">
        <v>28</v>
      </c>
      <c r="J4977" t="s">
        <v>29</v>
      </c>
      <c r="K4977" t="s">
        <v>226</v>
      </c>
      <c r="L4977" t="s">
        <v>192</v>
      </c>
      <c r="M4977" t="s">
        <v>370</v>
      </c>
      <c r="N4977" s="2">
        <v>41312</v>
      </c>
      <c r="O4977" s="2">
        <v>41314</v>
      </c>
      <c r="P4977">
        <v>11</v>
      </c>
      <c r="Q4977" s="1">
        <v>0.1</v>
      </c>
      <c r="R4977">
        <v>20.28</v>
      </c>
      <c r="S4977">
        <v>6.68</v>
      </c>
      <c r="T4977">
        <f t="shared" si="77"/>
        <v>223.08</v>
      </c>
    </row>
    <row r="4978" spans="1:20" x14ac:dyDescent="0.25">
      <c r="A4978">
        <v>4977</v>
      </c>
      <c r="B4978">
        <v>91408</v>
      </c>
      <c r="C4978" t="s">
        <v>839</v>
      </c>
      <c r="D4978" t="s">
        <v>38</v>
      </c>
      <c r="E4978" t="s">
        <v>39</v>
      </c>
      <c r="F4978" t="s">
        <v>22</v>
      </c>
      <c r="G4978" t="s">
        <v>48</v>
      </c>
      <c r="H4978" t="s">
        <v>49</v>
      </c>
      <c r="I4978" t="s">
        <v>28</v>
      </c>
      <c r="J4978" t="s">
        <v>29</v>
      </c>
      <c r="K4978" t="s">
        <v>136</v>
      </c>
      <c r="L4978" t="s">
        <v>192</v>
      </c>
      <c r="M4978" t="s">
        <v>150</v>
      </c>
      <c r="N4978" s="2">
        <v>40482</v>
      </c>
      <c r="O4978" s="2">
        <v>40486</v>
      </c>
      <c r="P4978">
        <v>4</v>
      </c>
      <c r="Q4978" s="1">
        <v>0.03</v>
      </c>
      <c r="R4978">
        <v>13.48</v>
      </c>
      <c r="S4978">
        <v>4.51</v>
      </c>
      <c r="T4978">
        <f t="shared" si="77"/>
        <v>53.92</v>
      </c>
    </row>
    <row r="4979" spans="1:20" x14ac:dyDescent="0.25">
      <c r="A4979">
        <v>4978</v>
      </c>
      <c r="B4979">
        <v>90351</v>
      </c>
      <c r="C4979" t="s">
        <v>745</v>
      </c>
      <c r="D4979" t="s">
        <v>38</v>
      </c>
      <c r="E4979" t="s">
        <v>39</v>
      </c>
      <c r="F4979" t="s">
        <v>31</v>
      </c>
      <c r="G4979" t="s">
        <v>48</v>
      </c>
      <c r="H4979" t="s">
        <v>94</v>
      </c>
      <c r="I4979" t="s">
        <v>28</v>
      </c>
      <c r="J4979" t="s">
        <v>29</v>
      </c>
      <c r="K4979" t="s">
        <v>165</v>
      </c>
      <c r="L4979" t="s">
        <v>192</v>
      </c>
      <c r="M4979" t="s">
        <v>91</v>
      </c>
      <c r="N4979" s="2">
        <v>41541</v>
      </c>
      <c r="O4979" s="2">
        <v>41541</v>
      </c>
      <c r="P4979">
        <v>1</v>
      </c>
      <c r="Q4979" s="1">
        <v>0.08</v>
      </c>
      <c r="R4979">
        <v>15.57</v>
      </c>
      <c r="S4979">
        <v>1.39</v>
      </c>
      <c r="T4979">
        <f t="shared" si="77"/>
        <v>15.57</v>
      </c>
    </row>
    <row r="4980" spans="1:20" x14ac:dyDescent="0.25">
      <c r="A4980">
        <v>4979</v>
      </c>
      <c r="B4980">
        <v>85914</v>
      </c>
      <c r="C4980" t="s">
        <v>1297</v>
      </c>
      <c r="D4980" t="s">
        <v>20</v>
      </c>
      <c r="E4980" t="s">
        <v>187</v>
      </c>
      <c r="F4980" t="s">
        <v>40</v>
      </c>
      <c r="G4980" t="s">
        <v>23</v>
      </c>
      <c r="H4980" t="s">
        <v>219</v>
      </c>
      <c r="I4980" t="s">
        <v>28</v>
      </c>
      <c r="J4980" t="s">
        <v>29</v>
      </c>
      <c r="K4980" t="s">
        <v>43</v>
      </c>
      <c r="L4980" t="s">
        <v>746</v>
      </c>
      <c r="M4980" t="s">
        <v>393</v>
      </c>
      <c r="N4980" s="2">
        <v>40183</v>
      </c>
      <c r="O4980" s="2">
        <v>40185</v>
      </c>
      <c r="P4980">
        <v>5</v>
      </c>
      <c r="Q4980" s="1">
        <v>0.01</v>
      </c>
      <c r="R4980">
        <v>194.3</v>
      </c>
      <c r="S4980">
        <v>11.54</v>
      </c>
      <c r="T4980">
        <f t="shared" si="77"/>
        <v>971.5</v>
      </c>
    </row>
    <row r="4981" spans="1:20" x14ac:dyDescent="0.25">
      <c r="A4981">
        <v>4980</v>
      </c>
      <c r="B4981">
        <v>85914</v>
      </c>
      <c r="C4981" t="s">
        <v>1297</v>
      </c>
      <c r="D4981" t="s">
        <v>20</v>
      </c>
      <c r="E4981" t="s">
        <v>187</v>
      </c>
      <c r="F4981" t="s">
        <v>40</v>
      </c>
      <c r="G4981" t="s">
        <v>23</v>
      </c>
      <c r="H4981" t="s">
        <v>217</v>
      </c>
      <c r="I4981" t="s">
        <v>28</v>
      </c>
      <c r="J4981" t="s">
        <v>29</v>
      </c>
      <c r="K4981" t="s">
        <v>82</v>
      </c>
      <c r="L4981" t="s">
        <v>746</v>
      </c>
      <c r="M4981" t="s">
        <v>108</v>
      </c>
      <c r="N4981" s="2">
        <v>40183</v>
      </c>
      <c r="O4981" s="2">
        <v>40184</v>
      </c>
      <c r="P4981">
        <v>10</v>
      </c>
      <c r="Q4981" s="1">
        <v>0.02</v>
      </c>
      <c r="R4981">
        <v>209.84</v>
      </c>
      <c r="S4981">
        <v>21.21</v>
      </c>
      <c r="T4981">
        <f t="shared" si="77"/>
        <v>2098.4</v>
      </c>
    </row>
    <row r="4982" spans="1:20" x14ac:dyDescent="0.25">
      <c r="A4982">
        <v>4981</v>
      </c>
      <c r="B4982">
        <v>85914</v>
      </c>
      <c r="C4982" t="s">
        <v>1297</v>
      </c>
      <c r="D4982" t="s">
        <v>578</v>
      </c>
      <c r="E4982" t="s">
        <v>21</v>
      </c>
      <c r="F4982" t="s">
        <v>40</v>
      </c>
      <c r="G4982" t="s">
        <v>23</v>
      </c>
      <c r="H4982" t="s">
        <v>24</v>
      </c>
      <c r="I4982" t="s">
        <v>28</v>
      </c>
      <c r="J4982" t="s">
        <v>29</v>
      </c>
      <c r="K4982" t="s">
        <v>208</v>
      </c>
      <c r="L4982" t="s">
        <v>283</v>
      </c>
      <c r="M4982" t="s">
        <v>108</v>
      </c>
      <c r="N4982" s="2">
        <v>40183</v>
      </c>
      <c r="O4982" s="2">
        <v>40185</v>
      </c>
      <c r="P4982">
        <v>8</v>
      </c>
      <c r="Q4982" s="1">
        <v>0</v>
      </c>
      <c r="R4982">
        <v>145.44999999999999</v>
      </c>
      <c r="S4982">
        <v>17.850000000000001</v>
      </c>
      <c r="T4982">
        <f t="shared" si="77"/>
        <v>1163.5999999999999</v>
      </c>
    </row>
    <row r="4983" spans="1:20" x14ac:dyDescent="0.25">
      <c r="A4983">
        <v>4982</v>
      </c>
      <c r="B4983">
        <v>87876</v>
      </c>
      <c r="C4983" t="s">
        <v>708</v>
      </c>
      <c r="D4983" t="s">
        <v>20</v>
      </c>
      <c r="E4983" t="s">
        <v>39</v>
      </c>
      <c r="F4983" t="s">
        <v>40</v>
      </c>
      <c r="G4983" t="s">
        <v>23</v>
      </c>
      <c r="H4983" t="s">
        <v>42</v>
      </c>
      <c r="I4983" t="s">
        <v>28</v>
      </c>
      <c r="J4983" t="s">
        <v>29</v>
      </c>
      <c r="K4983" t="s">
        <v>149</v>
      </c>
      <c r="L4983" t="s">
        <v>706</v>
      </c>
      <c r="M4983" t="s">
        <v>59</v>
      </c>
      <c r="N4983" s="2">
        <v>41636</v>
      </c>
      <c r="O4983" s="2">
        <v>41636</v>
      </c>
      <c r="P4983">
        <v>13</v>
      </c>
      <c r="Q4983" s="1">
        <v>0.04</v>
      </c>
      <c r="R4983">
        <v>21.66</v>
      </c>
      <c r="S4983">
        <v>13.99</v>
      </c>
      <c r="T4983">
        <f t="shared" si="77"/>
        <v>281.58</v>
      </c>
    </row>
    <row r="4984" spans="1:20" x14ac:dyDescent="0.25">
      <c r="A4984">
        <v>4983</v>
      </c>
      <c r="B4984">
        <v>86552</v>
      </c>
      <c r="C4984" t="s">
        <v>65</v>
      </c>
      <c r="D4984" t="s">
        <v>20</v>
      </c>
      <c r="E4984" t="s">
        <v>39</v>
      </c>
      <c r="F4984" t="s">
        <v>31</v>
      </c>
      <c r="G4984" t="s">
        <v>93</v>
      </c>
      <c r="H4984" t="s">
        <v>89</v>
      </c>
      <c r="I4984" t="s">
        <v>28</v>
      </c>
      <c r="J4984" t="s">
        <v>29</v>
      </c>
      <c r="K4984" t="s">
        <v>158</v>
      </c>
      <c r="L4984" t="s">
        <v>192</v>
      </c>
      <c r="M4984" t="s">
        <v>83</v>
      </c>
      <c r="N4984" s="2">
        <v>41492</v>
      </c>
      <c r="O4984" s="2">
        <v>41493</v>
      </c>
      <c r="P4984">
        <v>13</v>
      </c>
      <c r="Q4984" s="1">
        <v>7.0000000000000007E-2</v>
      </c>
      <c r="R4984">
        <v>6.48</v>
      </c>
      <c r="S4984">
        <v>6.74</v>
      </c>
      <c r="T4984">
        <f t="shared" si="77"/>
        <v>84.240000000000009</v>
      </c>
    </row>
    <row r="4985" spans="1:20" x14ac:dyDescent="0.25">
      <c r="A4985">
        <v>4984</v>
      </c>
      <c r="B4985">
        <v>87490</v>
      </c>
      <c r="C4985" t="s">
        <v>1531</v>
      </c>
      <c r="D4985" t="s">
        <v>20</v>
      </c>
      <c r="E4985" t="s">
        <v>21</v>
      </c>
      <c r="F4985" t="s">
        <v>31</v>
      </c>
      <c r="G4985" t="s">
        <v>93</v>
      </c>
      <c r="H4985" t="s">
        <v>33</v>
      </c>
      <c r="I4985" t="s">
        <v>28</v>
      </c>
      <c r="J4985" t="s">
        <v>29</v>
      </c>
      <c r="K4985" t="s">
        <v>1254</v>
      </c>
      <c r="L4985" t="s">
        <v>192</v>
      </c>
      <c r="M4985" t="s">
        <v>131</v>
      </c>
      <c r="N4985" s="2">
        <v>40693</v>
      </c>
      <c r="O4985" s="2">
        <v>40695</v>
      </c>
      <c r="P4985">
        <v>4</v>
      </c>
      <c r="Q4985" s="1">
        <v>0.06</v>
      </c>
      <c r="R4985">
        <v>20.95</v>
      </c>
      <c r="S4985">
        <v>5.99</v>
      </c>
      <c r="T4985">
        <f t="shared" si="77"/>
        <v>83.8</v>
      </c>
    </row>
    <row r="4986" spans="1:20" x14ac:dyDescent="0.25">
      <c r="A4986">
        <v>4985</v>
      </c>
      <c r="B4986">
        <v>87490</v>
      </c>
      <c r="C4986" t="s">
        <v>1531</v>
      </c>
      <c r="D4986" t="s">
        <v>20</v>
      </c>
      <c r="E4986" t="s">
        <v>21</v>
      </c>
      <c r="F4986" t="s">
        <v>31</v>
      </c>
      <c r="G4986" t="s">
        <v>93</v>
      </c>
      <c r="H4986" t="s">
        <v>33</v>
      </c>
      <c r="I4986" t="s">
        <v>28</v>
      </c>
      <c r="J4986" t="s">
        <v>29</v>
      </c>
      <c r="K4986" t="s">
        <v>1114</v>
      </c>
      <c r="L4986" t="s">
        <v>26</v>
      </c>
      <c r="M4986" t="s">
        <v>296</v>
      </c>
      <c r="N4986" s="2">
        <v>40693</v>
      </c>
      <c r="O4986" s="2">
        <v>40694</v>
      </c>
      <c r="P4986">
        <v>13</v>
      </c>
      <c r="Q4986" s="1">
        <v>0.02</v>
      </c>
      <c r="R4986">
        <v>20.89</v>
      </c>
      <c r="S4986">
        <v>1.99</v>
      </c>
      <c r="T4986">
        <f t="shared" si="77"/>
        <v>271.57</v>
      </c>
    </row>
    <row r="4987" spans="1:20" x14ac:dyDescent="0.25">
      <c r="A4987">
        <v>4986</v>
      </c>
      <c r="B4987">
        <v>90714</v>
      </c>
      <c r="C4987" t="s">
        <v>87</v>
      </c>
      <c r="D4987" t="s">
        <v>20</v>
      </c>
      <c r="E4987" t="s">
        <v>39</v>
      </c>
      <c r="F4987" t="s">
        <v>31</v>
      </c>
      <c r="G4987" t="s">
        <v>93</v>
      </c>
      <c r="H4987" t="s">
        <v>78</v>
      </c>
      <c r="I4987" t="s">
        <v>28</v>
      </c>
      <c r="J4987" t="s">
        <v>29</v>
      </c>
      <c r="K4987" t="s">
        <v>189</v>
      </c>
      <c r="L4987" t="s">
        <v>44</v>
      </c>
      <c r="M4987" t="s">
        <v>35</v>
      </c>
      <c r="N4987" s="2">
        <v>40252</v>
      </c>
      <c r="O4987" s="2">
        <v>40253</v>
      </c>
      <c r="P4987">
        <v>4</v>
      </c>
      <c r="Q4987" s="1">
        <v>0.01</v>
      </c>
      <c r="R4987">
        <v>1.76</v>
      </c>
      <c r="S4987">
        <v>0.7</v>
      </c>
      <c r="T4987">
        <f t="shared" si="77"/>
        <v>7.04</v>
      </c>
    </row>
    <row r="4988" spans="1:20" x14ac:dyDescent="0.25">
      <c r="A4988">
        <v>4987</v>
      </c>
      <c r="B4988">
        <v>86215</v>
      </c>
      <c r="C4988" t="s">
        <v>1010</v>
      </c>
      <c r="D4988" t="s">
        <v>20</v>
      </c>
      <c r="E4988" t="s">
        <v>187</v>
      </c>
      <c r="F4988" t="s">
        <v>40</v>
      </c>
      <c r="G4988" t="s">
        <v>23</v>
      </c>
      <c r="H4988" t="s">
        <v>217</v>
      </c>
      <c r="I4988" t="s">
        <v>28</v>
      </c>
      <c r="J4988" t="s">
        <v>29</v>
      </c>
      <c r="K4988" t="s">
        <v>189</v>
      </c>
      <c r="L4988" t="s">
        <v>44</v>
      </c>
      <c r="M4988" t="s">
        <v>45</v>
      </c>
      <c r="N4988" s="2">
        <v>40610</v>
      </c>
      <c r="O4988" s="2">
        <v>40612</v>
      </c>
      <c r="P4988">
        <v>6</v>
      </c>
      <c r="Q4988" s="1">
        <v>0.03</v>
      </c>
      <c r="R4988">
        <v>5.08</v>
      </c>
      <c r="S4988">
        <v>3.63</v>
      </c>
      <c r="T4988">
        <f t="shared" si="77"/>
        <v>30.48</v>
      </c>
    </row>
    <row r="4989" spans="1:20" x14ac:dyDescent="0.25">
      <c r="A4989">
        <v>4988</v>
      </c>
      <c r="B4989">
        <v>86215</v>
      </c>
      <c r="C4989" t="s">
        <v>1010</v>
      </c>
      <c r="D4989" t="s">
        <v>20</v>
      </c>
      <c r="E4989" t="s">
        <v>39</v>
      </c>
      <c r="F4989" t="s">
        <v>40</v>
      </c>
      <c r="G4989" t="s">
        <v>23</v>
      </c>
      <c r="H4989" t="s">
        <v>49</v>
      </c>
      <c r="I4989" t="s">
        <v>28</v>
      </c>
      <c r="J4989" t="s">
        <v>29</v>
      </c>
      <c r="K4989" t="s">
        <v>181</v>
      </c>
      <c r="L4989" t="s">
        <v>192</v>
      </c>
      <c r="M4989" t="s">
        <v>370</v>
      </c>
      <c r="N4989" s="2">
        <v>40610</v>
      </c>
      <c r="O4989" s="2">
        <v>40610</v>
      </c>
      <c r="P4989">
        <v>10</v>
      </c>
      <c r="Q4989" s="1">
        <v>0</v>
      </c>
      <c r="R4989">
        <v>4.28</v>
      </c>
      <c r="S4989">
        <v>6.72</v>
      </c>
      <c r="T4989">
        <f t="shared" si="77"/>
        <v>42.800000000000004</v>
      </c>
    </row>
    <row r="4990" spans="1:20" x14ac:dyDescent="0.25">
      <c r="A4990">
        <v>4989</v>
      </c>
      <c r="B4990">
        <v>88741</v>
      </c>
      <c r="C4990" t="s">
        <v>1039</v>
      </c>
      <c r="D4990" t="s">
        <v>20</v>
      </c>
      <c r="E4990" t="s">
        <v>39</v>
      </c>
      <c r="F4990" t="s">
        <v>47</v>
      </c>
      <c r="G4990" t="s">
        <v>41</v>
      </c>
      <c r="H4990" t="s">
        <v>89</v>
      </c>
      <c r="I4990" t="s">
        <v>28</v>
      </c>
      <c r="J4990" t="s">
        <v>29</v>
      </c>
      <c r="K4990" t="s">
        <v>50</v>
      </c>
      <c r="L4990" t="s">
        <v>44</v>
      </c>
      <c r="M4990" t="s">
        <v>117</v>
      </c>
      <c r="N4990" s="2">
        <v>41286</v>
      </c>
      <c r="O4990" s="2">
        <v>41286</v>
      </c>
      <c r="P4990">
        <v>3</v>
      </c>
      <c r="Q4990" s="1">
        <v>7.0000000000000007E-2</v>
      </c>
      <c r="R4990">
        <v>4.28</v>
      </c>
      <c r="S4990">
        <v>0.94</v>
      </c>
      <c r="T4990">
        <f t="shared" si="77"/>
        <v>12.84</v>
      </c>
    </row>
    <row r="4991" spans="1:20" x14ac:dyDescent="0.25">
      <c r="A4991">
        <v>4990</v>
      </c>
      <c r="B4991">
        <v>86556</v>
      </c>
      <c r="C4991" t="s">
        <v>267</v>
      </c>
      <c r="D4991" t="s">
        <v>20</v>
      </c>
      <c r="E4991" t="s">
        <v>39</v>
      </c>
      <c r="F4991" t="s">
        <v>47</v>
      </c>
      <c r="G4991" t="s">
        <v>41</v>
      </c>
      <c r="H4991" t="s">
        <v>78</v>
      </c>
      <c r="I4991" t="s">
        <v>28</v>
      </c>
      <c r="J4991" t="s">
        <v>29</v>
      </c>
      <c r="K4991" t="s">
        <v>105</v>
      </c>
      <c r="L4991" t="s">
        <v>192</v>
      </c>
      <c r="M4991" t="s">
        <v>160</v>
      </c>
      <c r="N4991" s="2">
        <v>40416</v>
      </c>
      <c r="O4991" s="2">
        <v>40417</v>
      </c>
      <c r="P4991">
        <v>1</v>
      </c>
      <c r="Q4991" s="1">
        <v>0.08</v>
      </c>
      <c r="R4991">
        <v>415.88</v>
      </c>
      <c r="S4991">
        <v>11.37</v>
      </c>
      <c r="T4991">
        <f t="shared" si="77"/>
        <v>415.88</v>
      </c>
    </row>
    <row r="4992" spans="1:20" x14ac:dyDescent="0.25">
      <c r="A4992">
        <v>4991</v>
      </c>
      <c r="B4992">
        <v>89335</v>
      </c>
      <c r="C4992" t="s">
        <v>97</v>
      </c>
      <c r="D4992" t="s">
        <v>20</v>
      </c>
      <c r="E4992" t="s">
        <v>21</v>
      </c>
      <c r="F4992" t="s">
        <v>40</v>
      </c>
      <c r="G4992" t="s">
        <v>93</v>
      </c>
      <c r="H4992" t="s">
        <v>206</v>
      </c>
      <c r="I4992" t="s">
        <v>28</v>
      </c>
      <c r="J4992" t="s">
        <v>29</v>
      </c>
      <c r="K4992" t="s">
        <v>198</v>
      </c>
      <c r="L4992" t="s">
        <v>192</v>
      </c>
      <c r="M4992" t="s">
        <v>99</v>
      </c>
      <c r="N4992" s="2">
        <v>40660</v>
      </c>
      <c r="O4992" s="2">
        <v>40661</v>
      </c>
      <c r="P4992">
        <v>3</v>
      </c>
      <c r="Q4992" s="1">
        <v>0.09</v>
      </c>
      <c r="R4992">
        <v>30.73</v>
      </c>
      <c r="S4992">
        <v>4</v>
      </c>
      <c r="T4992">
        <f t="shared" si="77"/>
        <v>92.19</v>
      </c>
    </row>
    <row r="4993" spans="1:20" x14ac:dyDescent="0.25">
      <c r="A4993">
        <v>4992</v>
      </c>
      <c r="B4993">
        <v>89335</v>
      </c>
      <c r="C4993" t="s">
        <v>97</v>
      </c>
      <c r="D4993" t="s">
        <v>20</v>
      </c>
      <c r="E4993" t="s">
        <v>39</v>
      </c>
      <c r="F4993" t="s">
        <v>40</v>
      </c>
      <c r="G4993" t="s">
        <v>93</v>
      </c>
      <c r="H4993" t="s">
        <v>42</v>
      </c>
      <c r="I4993" t="s">
        <v>28</v>
      </c>
      <c r="J4993" t="s">
        <v>29</v>
      </c>
      <c r="K4993" t="s">
        <v>158</v>
      </c>
      <c r="L4993" t="s">
        <v>192</v>
      </c>
      <c r="M4993" t="s">
        <v>59</v>
      </c>
      <c r="N4993" s="2">
        <v>40660</v>
      </c>
      <c r="O4993" s="2">
        <v>40662</v>
      </c>
      <c r="P4993">
        <v>3</v>
      </c>
      <c r="Q4993" s="1">
        <v>0.1</v>
      </c>
      <c r="R4993">
        <v>19.98</v>
      </c>
      <c r="S4993">
        <v>5.77</v>
      </c>
      <c r="T4993">
        <f t="shared" si="77"/>
        <v>59.94</v>
      </c>
    </row>
    <row r="4994" spans="1:20" x14ac:dyDescent="0.25">
      <c r="A4994">
        <v>4993</v>
      </c>
      <c r="B4994">
        <v>89335</v>
      </c>
      <c r="C4994" t="s">
        <v>97</v>
      </c>
      <c r="D4994" t="s">
        <v>20</v>
      </c>
      <c r="E4994" t="s">
        <v>39</v>
      </c>
      <c r="F4994" t="s">
        <v>40</v>
      </c>
      <c r="G4994" t="s">
        <v>93</v>
      </c>
      <c r="H4994" t="s">
        <v>49</v>
      </c>
      <c r="I4994" t="s">
        <v>28</v>
      </c>
      <c r="J4994" t="s">
        <v>29</v>
      </c>
      <c r="K4994" t="s">
        <v>82</v>
      </c>
      <c r="L4994" t="s">
        <v>192</v>
      </c>
      <c r="M4994" t="s">
        <v>59</v>
      </c>
      <c r="N4994" s="2">
        <v>40660</v>
      </c>
      <c r="O4994" s="2">
        <v>40662</v>
      </c>
      <c r="P4994">
        <v>5</v>
      </c>
      <c r="Q4994" s="1">
        <v>0.05</v>
      </c>
      <c r="R4994">
        <v>419.19</v>
      </c>
      <c r="S4994">
        <v>19.989999999999998</v>
      </c>
      <c r="T4994">
        <f t="shared" si="77"/>
        <v>2095.9499999999998</v>
      </c>
    </row>
    <row r="4995" spans="1:20" x14ac:dyDescent="0.25">
      <c r="A4995">
        <v>4994</v>
      </c>
      <c r="B4995">
        <v>91230</v>
      </c>
      <c r="C4995" t="s">
        <v>1710</v>
      </c>
      <c r="D4995" t="s">
        <v>20</v>
      </c>
      <c r="E4995" t="s">
        <v>21</v>
      </c>
      <c r="F4995" t="s">
        <v>31</v>
      </c>
      <c r="G4995" t="s">
        <v>41</v>
      </c>
      <c r="H4995" t="s">
        <v>203</v>
      </c>
      <c r="I4995" t="s">
        <v>28</v>
      </c>
      <c r="J4995" t="s">
        <v>29</v>
      </c>
      <c r="K4995" t="s">
        <v>1108</v>
      </c>
      <c r="L4995" t="s">
        <v>26</v>
      </c>
      <c r="M4995" t="s">
        <v>214</v>
      </c>
      <c r="N4995" s="2">
        <v>40724</v>
      </c>
      <c r="O4995" s="2">
        <v>40726</v>
      </c>
      <c r="P4995">
        <v>18</v>
      </c>
      <c r="Q4995" s="1">
        <v>0.1</v>
      </c>
      <c r="R4995">
        <v>8.32</v>
      </c>
      <c r="S4995">
        <v>2.38</v>
      </c>
      <c r="T4995">
        <f t="shared" ref="T4995:T5058" si="78">R4995*P4995</f>
        <v>149.76</v>
      </c>
    </row>
    <row r="4996" spans="1:20" x14ac:dyDescent="0.25">
      <c r="A4996">
        <v>4995</v>
      </c>
      <c r="B4996">
        <v>91230</v>
      </c>
      <c r="C4996" t="s">
        <v>2076</v>
      </c>
      <c r="D4996" t="s">
        <v>20</v>
      </c>
      <c r="E4996" t="s">
        <v>39</v>
      </c>
      <c r="F4996" t="s">
        <v>31</v>
      </c>
      <c r="G4996" t="s">
        <v>41</v>
      </c>
      <c r="H4996" t="s">
        <v>61</v>
      </c>
      <c r="I4996" t="s">
        <v>28</v>
      </c>
      <c r="J4996" t="s">
        <v>29</v>
      </c>
      <c r="K4996" t="s">
        <v>231</v>
      </c>
      <c r="L4996" t="s">
        <v>192</v>
      </c>
      <c r="M4996" t="s">
        <v>35</v>
      </c>
      <c r="N4996" s="2">
        <v>40724</v>
      </c>
      <c r="O4996" s="2">
        <v>40725</v>
      </c>
      <c r="P4996">
        <v>12</v>
      </c>
      <c r="Q4996" s="1">
        <v>0</v>
      </c>
      <c r="R4996">
        <v>21.38</v>
      </c>
      <c r="S4996">
        <v>2.99</v>
      </c>
      <c r="T4996">
        <f t="shared" si="78"/>
        <v>256.56</v>
      </c>
    </row>
    <row r="4997" spans="1:20" x14ac:dyDescent="0.25">
      <c r="A4997">
        <v>4996</v>
      </c>
      <c r="B4997">
        <v>90989</v>
      </c>
      <c r="C4997" t="s">
        <v>778</v>
      </c>
      <c r="D4997" t="s">
        <v>20</v>
      </c>
      <c r="E4997" t="s">
        <v>21</v>
      </c>
      <c r="F4997" t="s">
        <v>47</v>
      </c>
      <c r="G4997" t="s">
        <v>41</v>
      </c>
      <c r="H4997" t="s">
        <v>24</v>
      </c>
      <c r="I4997" t="s">
        <v>28</v>
      </c>
      <c r="J4997" t="s">
        <v>29</v>
      </c>
      <c r="K4997" t="s">
        <v>25</v>
      </c>
      <c r="L4997" t="s">
        <v>44</v>
      </c>
      <c r="M4997" t="s">
        <v>160</v>
      </c>
      <c r="N4997" s="2">
        <v>40716</v>
      </c>
      <c r="O4997" s="2">
        <v>40718</v>
      </c>
      <c r="P4997">
        <v>2</v>
      </c>
      <c r="Q4997" s="1">
        <v>0.09</v>
      </c>
      <c r="R4997">
        <v>85.99</v>
      </c>
      <c r="S4997">
        <v>0.99</v>
      </c>
      <c r="T4997">
        <f t="shared" si="78"/>
        <v>171.98</v>
      </c>
    </row>
    <row r="4998" spans="1:20" x14ac:dyDescent="0.25">
      <c r="A4998">
        <v>4997</v>
      </c>
      <c r="B4998">
        <v>88058</v>
      </c>
      <c r="C4998" t="s">
        <v>540</v>
      </c>
      <c r="D4998" t="s">
        <v>20</v>
      </c>
      <c r="E4998" t="s">
        <v>39</v>
      </c>
      <c r="F4998" t="s">
        <v>22</v>
      </c>
      <c r="G4998" t="s">
        <v>23</v>
      </c>
      <c r="H4998" t="s">
        <v>49</v>
      </c>
      <c r="I4998" t="s">
        <v>28</v>
      </c>
      <c r="J4998" t="s">
        <v>29</v>
      </c>
      <c r="K4998" t="s">
        <v>291</v>
      </c>
      <c r="L4998" t="s">
        <v>192</v>
      </c>
      <c r="M4998" t="s">
        <v>499</v>
      </c>
      <c r="N4998" s="2">
        <v>41514</v>
      </c>
      <c r="O4998" s="2">
        <v>41515</v>
      </c>
      <c r="P4998">
        <v>12</v>
      </c>
      <c r="Q4998" s="1">
        <v>7.0000000000000007E-2</v>
      </c>
      <c r="R4998">
        <v>2.78</v>
      </c>
      <c r="S4998">
        <v>1.49</v>
      </c>
      <c r="T4998">
        <f t="shared" si="78"/>
        <v>33.36</v>
      </c>
    </row>
    <row r="4999" spans="1:20" x14ac:dyDescent="0.25">
      <c r="A4999">
        <v>4998</v>
      </c>
      <c r="B4999">
        <v>88583</v>
      </c>
      <c r="C4999" t="s">
        <v>1543</v>
      </c>
      <c r="D4999" t="s">
        <v>20</v>
      </c>
      <c r="E4999" t="s">
        <v>39</v>
      </c>
      <c r="F4999" t="s">
        <v>31</v>
      </c>
      <c r="G4999" t="s">
        <v>41</v>
      </c>
      <c r="H4999" t="s">
        <v>42</v>
      </c>
      <c r="I4999" t="s">
        <v>28</v>
      </c>
      <c r="J4999" t="s">
        <v>29</v>
      </c>
      <c r="K4999" t="s">
        <v>43</v>
      </c>
      <c r="L4999" t="s">
        <v>192</v>
      </c>
      <c r="M4999" t="s">
        <v>69</v>
      </c>
      <c r="N4999" s="2">
        <v>41144</v>
      </c>
      <c r="O4999" s="2">
        <v>41145</v>
      </c>
      <c r="P4999">
        <v>7</v>
      </c>
      <c r="Q4999" s="1">
        <v>0.1</v>
      </c>
      <c r="R4999">
        <v>363.25</v>
      </c>
      <c r="S4999">
        <v>19.989999999999998</v>
      </c>
      <c r="T4999">
        <f t="shared" si="78"/>
        <v>2542.75</v>
      </c>
    </row>
    <row r="5000" spans="1:20" x14ac:dyDescent="0.25">
      <c r="A5000">
        <v>4999</v>
      </c>
      <c r="B5000">
        <v>91202</v>
      </c>
      <c r="C5000" t="s">
        <v>1106</v>
      </c>
      <c r="D5000" t="s">
        <v>578</v>
      </c>
      <c r="E5000" t="s">
        <v>21</v>
      </c>
      <c r="F5000" t="s">
        <v>40</v>
      </c>
      <c r="G5000" t="s">
        <v>32</v>
      </c>
      <c r="H5000" t="s">
        <v>24</v>
      </c>
      <c r="I5000" t="s">
        <v>28</v>
      </c>
      <c r="J5000" t="s">
        <v>29</v>
      </c>
      <c r="K5000" t="s">
        <v>1243</v>
      </c>
      <c r="L5000" t="s">
        <v>283</v>
      </c>
      <c r="M5000" t="s">
        <v>59</v>
      </c>
      <c r="N5000" s="2">
        <v>40988</v>
      </c>
      <c r="O5000" s="2">
        <v>40991</v>
      </c>
      <c r="P5000">
        <v>12</v>
      </c>
      <c r="Q5000" s="1">
        <v>0.09</v>
      </c>
      <c r="R5000">
        <v>500.97</v>
      </c>
      <c r="S5000">
        <v>69.3</v>
      </c>
      <c r="T5000">
        <f t="shared" si="78"/>
        <v>6011.64</v>
      </c>
    </row>
    <row r="5001" spans="1:20" x14ac:dyDescent="0.25">
      <c r="A5001">
        <v>5000</v>
      </c>
      <c r="B5001">
        <v>91202</v>
      </c>
      <c r="C5001" t="s">
        <v>1106</v>
      </c>
      <c r="D5001" t="s">
        <v>20</v>
      </c>
      <c r="E5001" t="s">
        <v>39</v>
      </c>
      <c r="F5001" t="s">
        <v>40</v>
      </c>
      <c r="G5001" t="s">
        <v>32</v>
      </c>
      <c r="H5001" t="s">
        <v>94</v>
      </c>
      <c r="I5001" t="s">
        <v>28</v>
      </c>
      <c r="J5001" t="s">
        <v>29</v>
      </c>
      <c r="K5001" t="s">
        <v>138</v>
      </c>
      <c r="L5001" t="s">
        <v>44</v>
      </c>
      <c r="M5001" t="s">
        <v>99</v>
      </c>
      <c r="N5001" s="2">
        <v>40988</v>
      </c>
      <c r="O5001" s="2">
        <v>40989</v>
      </c>
      <c r="P5001">
        <v>1</v>
      </c>
      <c r="Q5001" s="1">
        <v>0.1</v>
      </c>
      <c r="R5001">
        <v>4.76</v>
      </c>
      <c r="S5001">
        <v>3.01</v>
      </c>
      <c r="T5001">
        <f t="shared" si="78"/>
        <v>4.76</v>
      </c>
    </row>
    <row r="5002" spans="1:20" x14ac:dyDescent="0.25">
      <c r="A5002">
        <v>5001</v>
      </c>
      <c r="B5002">
        <v>91148</v>
      </c>
      <c r="C5002" t="s">
        <v>1241</v>
      </c>
      <c r="D5002" t="s">
        <v>20</v>
      </c>
      <c r="E5002" t="s">
        <v>39</v>
      </c>
      <c r="F5002" t="s">
        <v>31</v>
      </c>
      <c r="G5002" t="s">
        <v>93</v>
      </c>
      <c r="H5002" t="s">
        <v>94</v>
      </c>
      <c r="I5002" t="s">
        <v>28</v>
      </c>
      <c r="J5002" t="s">
        <v>29</v>
      </c>
      <c r="K5002" t="s">
        <v>145</v>
      </c>
      <c r="L5002" t="s">
        <v>192</v>
      </c>
      <c r="M5002" t="s">
        <v>69</v>
      </c>
      <c r="N5002" s="2">
        <v>41250</v>
      </c>
      <c r="O5002" s="2">
        <v>41252</v>
      </c>
      <c r="P5002">
        <v>1</v>
      </c>
      <c r="Q5002" s="1">
        <v>0.06</v>
      </c>
      <c r="R5002">
        <v>24.92</v>
      </c>
      <c r="S5002">
        <v>12.98</v>
      </c>
      <c r="T5002">
        <f t="shared" si="78"/>
        <v>24.92</v>
      </c>
    </row>
    <row r="5003" spans="1:20" x14ac:dyDescent="0.25">
      <c r="A5003">
        <v>5002</v>
      </c>
      <c r="B5003">
        <v>91148</v>
      </c>
      <c r="C5003" t="s">
        <v>1241</v>
      </c>
      <c r="D5003" t="s">
        <v>20</v>
      </c>
      <c r="E5003" t="s">
        <v>39</v>
      </c>
      <c r="F5003" t="s">
        <v>31</v>
      </c>
      <c r="G5003" t="s">
        <v>93</v>
      </c>
      <c r="H5003" t="s">
        <v>49</v>
      </c>
      <c r="I5003" t="s">
        <v>28</v>
      </c>
      <c r="J5003" t="s">
        <v>29</v>
      </c>
      <c r="K5003" t="s">
        <v>136</v>
      </c>
      <c r="L5003" t="s">
        <v>44</v>
      </c>
      <c r="M5003" t="s">
        <v>296</v>
      </c>
      <c r="N5003" s="2">
        <v>41250</v>
      </c>
      <c r="O5003" s="2">
        <v>41252</v>
      </c>
      <c r="P5003">
        <v>18</v>
      </c>
      <c r="Q5003" s="1">
        <v>0.04</v>
      </c>
      <c r="R5003">
        <v>4.9800000000000004</v>
      </c>
      <c r="S5003">
        <v>0.8</v>
      </c>
      <c r="T5003">
        <f t="shared" si="78"/>
        <v>89.640000000000015</v>
      </c>
    </row>
    <row r="5004" spans="1:20" x14ac:dyDescent="0.25">
      <c r="A5004">
        <v>5003</v>
      </c>
      <c r="B5004">
        <v>87310</v>
      </c>
      <c r="C5004" t="s">
        <v>1571</v>
      </c>
      <c r="D5004" t="s">
        <v>38</v>
      </c>
      <c r="E5004" t="s">
        <v>21</v>
      </c>
      <c r="F5004" t="s">
        <v>31</v>
      </c>
      <c r="G5004" t="s">
        <v>41</v>
      </c>
      <c r="H5004" t="s">
        <v>203</v>
      </c>
      <c r="I5004" t="s">
        <v>28</v>
      </c>
      <c r="J5004" t="s">
        <v>29</v>
      </c>
      <c r="K5004" t="s">
        <v>1114</v>
      </c>
      <c r="L5004" t="s">
        <v>26</v>
      </c>
      <c r="M5004" t="s">
        <v>296</v>
      </c>
      <c r="N5004" s="2">
        <v>41296</v>
      </c>
      <c r="O5004" s="2">
        <v>41297</v>
      </c>
      <c r="P5004">
        <v>11</v>
      </c>
      <c r="Q5004" s="1">
        <v>0.06</v>
      </c>
      <c r="R5004">
        <v>39.24</v>
      </c>
      <c r="S5004">
        <v>1.99</v>
      </c>
      <c r="T5004">
        <f t="shared" si="78"/>
        <v>431.64000000000004</v>
      </c>
    </row>
    <row r="5005" spans="1:20" x14ac:dyDescent="0.25">
      <c r="A5005">
        <v>5004</v>
      </c>
      <c r="B5005">
        <v>87310</v>
      </c>
      <c r="C5005" t="s">
        <v>1571</v>
      </c>
      <c r="D5005" t="s">
        <v>20</v>
      </c>
      <c r="E5005" t="s">
        <v>39</v>
      </c>
      <c r="F5005" t="s">
        <v>31</v>
      </c>
      <c r="G5005" t="s">
        <v>41</v>
      </c>
      <c r="H5005" t="s">
        <v>54</v>
      </c>
      <c r="I5005" t="s">
        <v>28</v>
      </c>
      <c r="J5005" t="s">
        <v>29</v>
      </c>
      <c r="K5005" t="s">
        <v>145</v>
      </c>
      <c r="L5005" t="s">
        <v>44</v>
      </c>
      <c r="M5005" t="s">
        <v>296</v>
      </c>
      <c r="N5005" s="2">
        <v>41296</v>
      </c>
      <c r="O5005" s="2">
        <v>41297</v>
      </c>
      <c r="P5005">
        <v>12</v>
      </c>
      <c r="Q5005" s="1">
        <v>0.02</v>
      </c>
      <c r="R5005">
        <v>8.01</v>
      </c>
      <c r="S5005">
        <v>2.87</v>
      </c>
      <c r="T5005">
        <f t="shared" si="78"/>
        <v>96.12</v>
      </c>
    </row>
    <row r="5006" spans="1:20" x14ac:dyDescent="0.25">
      <c r="A5006">
        <v>5005</v>
      </c>
      <c r="B5006">
        <v>86725</v>
      </c>
      <c r="C5006" t="s">
        <v>972</v>
      </c>
      <c r="D5006" t="s">
        <v>20</v>
      </c>
      <c r="E5006" t="s">
        <v>39</v>
      </c>
      <c r="F5006" t="s">
        <v>22</v>
      </c>
      <c r="G5006" t="s">
        <v>23</v>
      </c>
      <c r="H5006" t="s">
        <v>61</v>
      </c>
      <c r="I5006" t="s">
        <v>28</v>
      </c>
      <c r="J5006" t="s">
        <v>29</v>
      </c>
      <c r="K5006" t="s">
        <v>172</v>
      </c>
      <c r="L5006" t="s">
        <v>192</v>
      </c>
      <c r="M5006" t="s">
        <v>86</v>
      </c>
      <c r="N5006" s="2">
        <v>40494</v>
      </c>
      <c r="O5006" s="2">
        <v>40495</v>
      </c>
      <c r="P5006">
        <v>21</v>
      </c>
      <c r="Q5006" s="1">
        <v>0.03</v>
      </c>
      <c r="R5006">
        <v>223.98</v>
      </c>
      <c r="S5006">
        <v>15.01</v>
      </c>
      <c r="T5006">
        <f t="shared" si="78"/>
        <v>4703.58</v>
      </c>
    </row>
    <row r="5007" spans="1:20" x14ac:dyDescent="0.25">
      <c r="A5007">
        <v>5006</v>
      </c>
      <c r="B5007">
        <v>88082</v>
      </c>
      <c r="C5007" t="s">
        <v>265</v>
      </c>
      <c r="D5007" t="s">
        <v>20</v>
      </c>
      <c r="E5007" t="s">
        <v>39</v>
      </c>
      <c r="F5007" t="s">
        <v>31</v>
      </c>
      <c r="G5007" t="s">
        <v>48</v>
      </c>
      <c r="H5007" t="s">
        <v>78</v>
      </c>
      <c r="I5007" t="s">
        <v>28</v>
      </c>
      <c r="J5007" t="s">
        <v>29</v>
      </c>
      <c r="K5007" t="s">
        <v>79</v>
      </c>
      <c r="L5007" t="s">
        <v>192</v>
      </c>
      <c r="M5007" t="s">
        <v>296</v>
      </c>
      <c r="N5007" s="2">
        <v>41635</v>
      </c>
      <c r="O5007" s="2">
        <v>41638</v>
      </c>
      <c r="P5007">
        <v>15</v>
      </c>
      <c r="Q5007" s="1">
        <v>0.1</v>
      </c>
      <c r="R5007">
        <v>525.98</v>
      </c>
      <c r="S5007">
        <v>19.989999999999998</v>
      </c>
      <c r="T5007">
        <f t="shared" si="78"/>
        <v>7889.7000000000007</v>
      </c>
    </row>
    <row r="5008" spans="1:20" x14ac:dyDescent="0.25">
      <c r="A5008">
        <v>5007</v>
      </c>
      <c r="B5008">
        <v>88082</v>
      </c>
      <c r="C5008" t="s">
        <v>265</v>
      </c>
      <c r="D5008" t="s">
        <v>20</v>
      </c>
      <c r="E5008" t="s">
        <v>21</v>
      </c>
      <c r="F5008" t="s">
        <v>31</v>
      </c>
      <c r="G5008" t="s">
        <v>48</v>
      </c>
      <c r="H5008" t="s">
        <v>206</v>
      </c>
      <c r="I5008" t="s">
        <v>28</v>
      </c>
      <c r="J5008" t="s">
        <v>29</v>
      </c>
      <c r="K5008" t="s">
        <v>1107</v>
      </c>
      <c r="L5008" t="s">
        <v>192</v>
      </c>
      <c r="M5008" t="s">
        <v>69</v>
      </c>
      <c r="N5008" s="2">
        <v>41635</v>
      </c>
      <c r="O5008" s="2">
        <v>41637</v>
      </c>
      <c r="P5008">
        <v>21</v>
      </c>
      <c r="Q5008" s="1">
        <v>0.1</v>
      </c>
      <c r="R5008">
        <v>115.99</v>
      </c>
      <c r="S5008">
        <v>8.99</v>
      </c>
      <c r="T5008">
        <f t="shared" si="78"/>
        <v>2435.79</v>
      </c>
    </row>
    <row r="5009" spans="1:20" x14ac:dyDescent="0.25">
      <c r="A5009">
        <v>5008</v>
      </c>
      <c r="B5009">
        <v>86902</v>
      </c>
      <c r="C5009" t="s">
        <v>2116</v>
      </c>
      <c r="D5009" t="s">
        <v>20</v>
      </c>
      <c r="E5009" t="s">
        <v>21</v>
      </c>
      <c r="F5009" t="s">
        <v>22</v>
      </c>
      <c r="G5009" t="s">
        <v>23</v>
      </c>
      <c r="H5009" t="s">
        <v>206</v>
      </c>
      <c r="I5009" t="s">
        <v>28</v>
      </c>
      <c r="J5009" t="s">
        <v>29</v>
      </c>
      <c r="K5009" t="s">
        <v>34</v>
      </c>
      <c r="L5009" t="s">
        <v>192</v>
      </c>
      <c r="M5009" t="s">
        <v>331</v>
      </c>
      <c r="N5009" s="2">
        <v>40470</v>
      </c>
      <c r="O5009" s="2">
        <v>40472</v>
      </c>
      <c r="P5009">
        <v>23</v>
      </c>
      <c r="Q5009" s="1">
        <v>0.05</v>
      </c>
      <c r="R5009">
        <v>159.99</v>
      </c>
      <c r="S5009">
        <v>5.5</v>
      </c>
      <c r="T5009">
        <f t="shared" si="78"/>
        <v>3679.7700000000004</v>
      </c>
    </row>
    <row r="5010" spans="1:20" x14ac:dyDescent="0.25">
      <c r="A5010">
        <v>5009</v>
      </c>
      <c r="B5010">
        <v>85840</v>
      </c>
      <c r="C5010" t="s">
        <v>1012</v>
      </c>
      <c r="D5010" t="s">
        <v>38</v>
      </c>
      <c r="E5010" t="s">
        <v>21</v>
      </c>
      <c r="F5010" t="s">
        <v>40</v>
      </c>
      <c r="G5010" t="s">
        <v>32</v>
      </c>
      <c r="H5010" t="s">
        <v>24</v>
      </c>
      <c r="I5010" t="s">
        <v>28</v>
      </c>
      <c r="J5010" t="s">
        <v>29</v>
      </c>
      <c r="K5010" t="s">
        <v>25</v>
      </c>
      <c r="L5010" t="s">
        <v>26</v>
      </c>
      <c r="M5010" t="s">
        <v>59</v>
      </c>
      <c r="N5010" s="2">
        <v>41194</v>
      </c>
      <c r="O5010" s="2">
        <v>41195</v>
      </c>
      <c r="P5010">
        <v>16</v>
      </c>
      <c r="Q5010" s="1">
        <v>0.05</v>
      </c>
      <c r="R5010">
        <v>8.32</v>
      </c>
      <c r="S5010">
        <v>2.38</v>
      </c>
      <c r="T5010">
        <f t="shared" si="78"/>
        <v>133.12</v>
      </c>
    </row>
    <row r="5011" spans="1:20" x14ac:dyDescent="0.25">
      <c r="A5011">
        <v>5010</v>
      </c>
      <c r="B5011">
        <v>85920</v>
      </c>
      <c r="C5011" t="s">
        <v>1297</v>
      </c>
      <c r="D5011" t="s">
        <v>20</v>
      </c>
      <c r="E5011" t="s">
        <v>39</v>
      </c>
      <c r="F5011" t="s">
        <v>40</v>
      </c>
      <c r="G5011" t="s">
        <v>41</v>
      </c>
      <c r="H5011" t="s">
        <v>94</v>
      </c>
      <c r="I5011" t="s">
        <v>28</v>
      </c>
      <c r="J5011" t="s">
        <v>29</v>
      </c>
      <c r="K5011" t="s">
        <v>184</v>
      </c>
      <c r="L5011" t="s">
        <v>192</v>
      </c>
      <c r="M5011" t="s">
        <v>175</v>
      </c>
      <c r="N5011" s="2">
        <v>40926</v>
      </c>
      <c r="O5011" s="2">
        <v>40928</v>
      </c>
      <c r="P5011">
        <v>11</v>
      </c>
      <c r="Q5011" s="1">
        <v>0</v>
      </c>
      <c r="R5011">
        <v>5.28</v>
      </c>
      <c r="S5011">
        <v>2.99</v>
      </c>
      <c r="T5011">
        <f t="shared" si="78"/>
        <v>58.080000000000005</v>
      </c>
    </row>
    <row r="5012" spans="1:20" x14ac:dyDescent="0.25">
      <c r="A5012">
        <v>5011</v>
      </c>
      <c r="B5012">
        <v>85920</v>
      </c>
      <c r="C5012" t="s">
        <v>1297</v>
      </c>
      <c r="D5012" t="s">
        <v>20</v>
      </c>
      <c r="E5012" t="s">
        <v>21</v>
      </c>
      <c r="F5012" t="s">
        <v>40</v>
      </c>
      <c r="G5012" t="s">
        <v>41</v>
      </c>
      <c r="H5012" t="s">
        <v>203</v>
      </c>
      <c r="I5012" t="s">
        <v>28</v>
      </c>
      <c r="J5012" t="s">
        <v>29</v>
      </c>
      <c r="K5012" t="s">
        <v>213</v>
      </c>
      <c r="L5012" t="s">
        <v>192</v>
      </c>
      <c r="M5012" t="s">
        <v>175</v>
      </c>
      <c r="N5012" s="2">
        <v>40926</v>
      </c>
      <c r="O5012" s="2">
        <v>40928</v>
      </c>
      <c r="P5012">
        <v>8</v>
      </c>
      <c r="Q5012" s="1">
        <v>0</v>
      </c>
      <c r="R5012">
        <v>65.989999999999995</v>
      </c>
      <c r="S5012">
        <v>19.989999999999998</v>
      </c>
      <c r="T5012">
        <f t="shared" si="78"/>
        <v>527.91999999999996</v>
      </c>
    </row>
    <row r="5013" spans="1:20" x14ac:dyDescent="0.25">
      <c r="A5013">
        <v>5012</v>
      </c>
      <c r="B5013">
        <v>88436</v>
      </c>
      <c r="C5013" t="s">
        <v>2030</v>
      </c>
      <c r="D5013" t="s">
        <v>20</v>
      </c>
      <c r="E5013" t="s">
        <v>39</v>
      </c>
      <c r="F5013" t="s">
        <v>47</v>
      </c>
      <c r="G5013" t="s">
        <v>41</v>
      </c>
      <c r="H5013" t="s">
        <v>54</v>
      </c>
      <c r="I5013" t="s">
        <v>28</v>
      </c>
      <c r="J5013" t="s">
        <v>29</v>
      </c>
      <c r="K5013" t="s">
        <v>129</v>
      </c>
      <c r="L5013" t="s">
        <v>192</v>
      </c>
      <c r="M5013" t="s">
        <v>160</v>
      </c>
      <c r="N5013" s="2">
        <v>40660</v>
      </c>
      <c r="O5013" s="2">
        <v>40661</v>
      </c>
      <c r="P5013">
        <v>4</v>
      </c>
      <c r="Q5013" s="1">
        <v>0.09</v>
      </c>
      <c r="R5013">
        <v>41.94</v>
      </c>
      <c r="S5013">
        <v>2.99</v>
      </c>
      <c r="T5013">
        <f t="shared" si="78"/>
        <v>167.76</v>
      </c>
    </row>
    <row r="5014" spans="1:20" x14ac:dyDescent="0.25">
      <c r="A5014">
        <v>5013</v>
      </c>
      <c r="B5014">
        <v>91144</v>
      </c>
      <c r="C5014" t="s">
        <v>1241</v>
      </c>
      <c r="D5014" t="s">
        <v>38</v>
      </c>
      <c r="E5014" t="s">
        <v>187</v>
      </c>
      <c r="F5014" t="s">
        <v>31</v>
      </c>
      <c r="G5014" t="s">
        <v>23</v>
      </c>
      <c r="H5014" t="s">
        <v>225</v>
      </c>
      <c r="I5014" t="s">
        <v>28</v>
      </c>
      <c r="J5014" t="s">
        <v>29</v>
      </c>
      <c r="K5014" t="s">
        <v>113</v>
      </c>
      <c r="L5014" t="s">
        <v>746</v>
      </c>
      <c r="M5014" t="s">
        <v>255</v>
      </c>
      <c r="N5014" s="2">
        <v>40251</v>
      </c>
      <c r="O5014" s="2">
        <v>40252</v>
      </c>
      <c r="P5014">
        <v>10</v>
      </c>
      <c r="Q5014" s="1">
        <v>0.09</v>
      </c>
      <c r="R5014">
        <v>154.13</v>
      </c>
      <c r="S5014">
        <v>69</v>
      </c>
      <c r="T5014">
        <f t="shared" si="78"/>
        <v>1541.3</v>
      </c>
    </row>
    <row r="5015" spans="1:20" x14ac:dyDescent="0.25">
      <c r="A5015">
        <v>5014</v>
      </c>
      <c r="B5015">
        <v>88255</v>
      </c>
      <c r="C5015" t="s">
        <v>235</v>
      </c>
      <c r="D5015" t="s">
        <v>20</v>
      </c>
      <c r="E5015" t="s">
        <v>39</v>
      </c>
      <c r="F5015" t="s">
        <v>31</v>
      </c>
      <c r="G5015" t="s">
        <v>41</v>
      </c>
      <c r="H5015" t="s">
        <v>42</v>
      </c>
      <c r="I5015" t="s">
        <v>28</v>
      </c>
      <c r="J5015" t="s">
        <v>29</v>
      </c>
      <c r="K5015" t="s">
        <v>163</v>
      </c>
      <c r="L5015" t="s">
        <v>192</v>
      </c>
      <c r="M5015" t="s">
        <v>375</v>
      </c>
      <c r="N5015" s="2">
        <v>41136</v>
      </c>
      <c r="O5015" s="2">
        <v>41137</v>
      </c>
      <c r="P5015">
        <v>13</v>
      </c>
      <c r="Q5015" s="1">
        <v>0</v>
      </c>
      <c r="R5015">
        <v>5.78</v>
      </c>
      <c r="S5015">
        <v>5.67</v>
      </c>
      <c r="T5015">
        <f t="shared" si="78"/>
        <v>75.14</v>
      </c>
    </row>
    <row r="5016" spans="1:20" x14ac:dyDescent="0.25">
      <c r="A5016">
        <v>5015</v>
      </c>
      <c r="B5016">
        <v>89400</v>
      </c>
      <c r="C5016" t="s">
        <v>1601</v>
      </c>
      <c r="D5016" t="s">
        <v>20</v>
      </c>
      <c r="E5016" t="s">
        <v>21</v>
      </c>
      <c r="F5016" t="s">
        <v>47</v>
      </c>
      <c r="G5016" t="s">
        <v>23</v>
      </c>
      <c r="H5016" t="s">
        <v>24</v>
      </c>
      <c r="I5016" t="s">
        <v>28</v>
      </c>
      <c r="J5016" t="s">
        <v>29</v>
      </c>
      <c r="K5016" t="s">
        <v>213</v>
      </c>
      <c r="L5016" t="s">
        <v>192</v>
      </c>
      <c r="M5016" t="s">
        <v>51</v>
      </c>
      <c r="N5016" s="2">
        <v>41555</v>
      </c>
      <c r="O5016" s="2">
        <v>41556</v>
      </c>
      <c r="P5016">
        <v>8</v>
      </c>
      <c r="Q5016" s="1">
        <v>0.1</v>
      </c>
      <c r="R5016">
        <v>65.989999999999995</v>
      </c>
      <c r="S5016">
        <v>5.92</v>
      </c>
      <c r="T5016">
        <f t="shared" si="78"/>
        <v>527.91999999999996</v>
      </c>
    </row>
    <row r="5017" spans="1:20" x14ac:dyDescent="0.25">
      <c r="A5017">
        <v>5016</v>
      </c>
      <c r="B5017">
        <v>89334</v>
      </c>
      <c r="C5017" t="s">
        <v>2213</v>
      </c>
      <c r="D5017" t="s">
        <v>20</v>
      </c>
      <c r="E5017" t="s">
        <v>39</v>
      </c>
      <c r="F5017" t="s">
        <v>31</v>
      </c>
      <c r="G5017" t="s">
        <v>41</v>
      </c>
      <c r="H5017" t="s">
        <v>42</v>
      </c>
      <c r="I5017" t="s">
        <v>28</v>
      </c>
      <c r="J5017" t="s">
        <v>29</v>
      </c>
      <c r="K5017" t="s">
        <v>189</v>
      </c>
      <c r="L5017" t="s">
        <v>192</v>
      </c>
      <c r="M5017" t="s">
        <v>296</v>
      </c>
      <c r="N5017" s="2">
        <v>40289</v>
      </c>
      <c r="O5017" s="2">
        <v>40289</v>
      </c>
      <c r="P5017">
        <v>7</v>
      </c>
      <c r="Q5017" s="1">
        <v>0.06</v>
      </c>
      <c r="R5017">
        <v>40.99</v>
      </c>
      <c r="S5017">
        <v>17.48</v>
      </c>
      <c r="T5017">
        <f t="shared" si="78"/>
        <v>286.93</v>
      </c>
    </row>
    <row r="5018" spans="1:20" x14ac:dyDescent="0.25">
      <c r="A5018">
        <v>5017</v>
      </c>
      <c r="B5018">
        <v>86024</v>
      </c>
      <c r="C5018" t="s">
        <v>1725</v>
      </c>
      <c r="D5018" t="s">
        <v>20</v>
      </c>
      <c r="E5018" t="s">
        <v>39</v>
      </c>
      <c r="F5018" t="s">
        <v>47</v>
      </c>
      <c r="G5018" t="s">
        <v>23</v>
      </c>
      <c r="H5018" t="s">
        <v>54</v>
      </c>
      <c r="I5018" t="s">
        <v>28</v>
      </c>
      <c r="J5018" t="s">
        <v>29</v>
      </c>
      <c r="K5018" t="s">
        <v>62</v>
      </c>
      <c r="L5018" t="s">
        <v>26</v>
      </c>
      <c r="M5018" t="s">
        <v>134</v>
      </c>
      <c r="N5018" s="2">
        <v>41185</v>
      </c>
      <c r="O5018" s="2">
        <v>41187</v>
      </c>
      <c r="P5018">
        <v>25</v>
      </c>
      <c r="Q5018" s="1">
        <v>0.04</v>
      </c>
      <c r="R5018">
        <v>8.4499999999999993</v>
      </c>
      <c r="S5018">
        <v>7.77</v>
      </c>
      <c r="T5018">
        <f t="shared" si="78"/>
        <v>211.24999999999997</v>
      </c>
    </row>
    <row r="5019" spans="1:20" x14ac:dyDescent="0.25">
      <c r="A5019">
        <v>5018</v>
      </c>
      <c r="B5019">
        <v>86024</v>
      </c>
      <c r="C5019" t="s">
        <v>1725</v>
      </c>
      <c r="D5019" t="s">
        <v>20</v>
      </c>
      <c r="E5019" t="s">
        <v>21</v>
      </c>
      <c r="F5019" t="s">
        <v>47</v>
      </c>
      <c r="G5019" t="s">
        <v>23</v>
      </c>
      <c r="H5019" t="s">
        <v>203</v>
      </c>
      <c r="I5019" t="s">
        <v>28</v>
      </c>
      <c r="J5019" t="s">
        <v>29</v>
      </c>
      <c r="K5019" t="s">
        <v>201</v>
      </c>
      <c r="L5019" t="s">
        <v>192</v>
      </c>
      <c r="M5019" t="s">
        <v>134</v>
      </c>
      <c r="N5019" s="2">
        <v>41185</v>
      </c>
      <c r="O5019" s="2">
        <v>41187</v>
      </c>
      <c r="P5019">
        <v>8</v>
      </c>
      <c r="Q5019" s="1">
        <v>0.04</v>
      </c>
      <c r="R5019">
        <v>115.99</v>
      </c>
      <c r="S5019">
        <v>4.2300000000000004</v>
      </c>
      <c r="T5019">
        <f t="shared" si="78"/>
        <v>927.92</v>
      </c>
    </row>
    <row r="5020" spans="1:20" x14ac:dyDescent="0.25">
      <c r="A5020">
        <v>5019</v>
      </c>
      <c r="B5020">
        <v>87926</v>
      </c>
      <c r="C5020" t="s">
        <v>1490</v>
      </c>
      <c r="D5020" t="s">
        <v>20</v>
      </c>
      <c r="E5020" t="s">
        <v>39</v>
      </c>
      <c r="F5020" t="s">
        <v>22</v>
      </c>
      <c r="G5020" t="s">
        <v>93</v>
      </c>
      <c r="H5020" t="s">
        <v>54</v>
      </c>
      <c r="I5020" t="s">
        <v>28</v>
      </c>
      <c r="J5020" t="s">
        <v>29</v>
      </c>
      <c r="K5020" t="s">
        <v>105</v>
      </c>
      <c r="L5020" t="s">
        <v>192</v>
      </c>
      <c r="M5020" t="s">
        <v>246</v>
      </c>
      <c r="N5020" s="2">
        <v>41496</v>
      </c>
      <c r="O5020" s="2">
        <v>41498</v>
      </c>
      <c r="P5020">
        <v>1</v>
      </c>
      <c r="Q5020" s="1">
        <v>0.03</v>
      </c>
      <c r="R5020">
        <v>8.6</v>
      </c>
      <c r="S5020">
        <v>6.19</v>
      </c>
      <c r="T5020">
        <f t="shared" si="78"/>
        <v>8.6</v>
      </c>
    </row>
    <row r="5021" spans="1:20" x14ac:dyDescent="0.25">
      <c r="A5021">
        <v>5020</v>
      </c>
      <c r="B5021">
        <v>87926</v>
      </c>
      <c r="C5021" t="s">
        <v>1490</v>
      </c>
      <c r="D5021" t="s">
        <v>20</v>
      </c>
      <c r="E5021" t="s">
        <v>39</v>
      </c>
      <c r="F5021" t="s">
        <v>22</v>
      </c>
      <c r="G5021" t="s">
        <v>93</v>
      </c>
      <c r="H5021" t="s">
        <v>89</v>
      </c>
      <c r="I5021" t="s">
        <v>28</v>
      </c>
      <c r="J5021" t="s">
        <v>29</v>
      </c>
      <c r="K5021" t="s">
        <v>170</v>
      </c>
      <c r="L5021" t="s">
        <v>192</v>
      </c>
      <c r="M5021" t="s">
        <v>227</v>
      </c>
      <c r="N5021" s="2">
        <v>41496</v>
      </c>
      <c r="O5021" s="2">
        <v>41497</v>
      </c>
      <c r="P5021">
        <v>5</v>
      </c>
      <c r="Q5021" s="1">
        <v>0.08</v>
      </c>
      <c r="R5021">
        <v>165.2</v>
      </c>
      <c r="S5021">
        <v>19.989999999999998</v>
      </c>
      <c r="T5021">
        <f t="shared" si="78"/>
        <v>826</v>
      </c>
    </row>
    <row r="5022" spans="1:20" x14ac:dyDescent="0.25">
      <c r="A5022">
        <v>5021</v>
      </c>
      <c r="B5022">
        <v>90050</v>
      </c>
      <c r="C5022" t="s">
        <v>1326</v>
      </c>
      <c r="D5022" t="s">
        <v>20</v>
      </c>
      <c r="E5022" t="s">
        <v>39</v>
      </c>
      <c r="F5022" t="s">
        <v>22</v>
      </c>
      <c r="G5022" t="s">
        <v>32</v>
      </c>
      <c r="H5022" t="s">
        <v>61</v>
      </c>
      <c r="I5022" t="s">
        <v>28</v>
      </c>
      <c r="J5022" t="s">
        <v>29</v>
      </c>
      <c r="K5022" t="s">
        <v>149</v>
      </c>
      <c r="L5022" t="s">
        <v>44</v>
      </c>
      <c r="M5022" t="s">
        <v>499</v>
      </c>
      <c r="N5022" s="2">
        <v>40967</v>
      </c>
      <c r="O5022" s="2">
        <v>40968</v>
      </c>
      <c r="P5022">
        <v>4</v>
      </c>
      <c r="Q5022" s="1">
        <v>0.02</v>
      </c>
      <c r="R5022">
        <v>5.43</v>
      </c>
      <c r="S5022">
        <v>0.95</v>
      </c>
      <c r="T5022">
        <f t="shared" si="78"/>
        <v>21.72</v>
      </c>
    </row>
    <row r="5023" spans="1:20" x14ac:dyDescent="0.25">
      <c r="A5023">
        <v>5022</v>
      </c>
      <c r="B5023">
        <v>90050</v>
      </c>
      <c r="C5023" t="s">
        <v>1326</v>
      </c>
      <c r="D5023" t="s">
        <v>20</v>
      </c>
      <c r="E5023" t="s">
        <v>39</v>
      </c>
      <c r="F5023" t="s">
        <v>22</v>
      </c>
      <c r="G5023" t="s">
        <v>32</v>
      </c>
      <c r="H5023" t="s">
        <v>49</v>
      </c>
      <c r="I5023" t="s">
        <v>28</v>
      </c>
      <c r="J5023" t="s">
        <v>29</v>
      </c>
      <c r="K5023" t="s">
        <v>289</v>
      </c>
      <c r="L5023" t="s">
        <v>26</v>
      </c>
      <c r="M5023" t="s">
        <v>238</v>
      </c>
      <c r="N5023" s="2">
        <v>40967</v>
      </c>
      <c r="O5023" s="2">
        <v>40968</v>
      </c>
      <c r="P5023">
        <v>1</v>
      </c>
      <c r="Q5023" s="1">
        <v>0.04</v>
      </c>
      <c r="R5023">
        <v>10.98</v>
      </c>
      <c r="S5023">
        <v>3.37</v>
      </c>
      <c r="T5023">
        <f t="shared" si="78"/>
        <v>10.98</v>
      </c>
    </row>
    <row r="5024" spans="1:20" x14ac:dyDescent="0.25">
      <c r="A5024">
        <v>5023</v>
      </c>
      <c r="B5024">
        <v>88982</v>
      </c>
      <c r="C5024" t="s">
        <v>758</v>
      </c>
      <c r="D5024" t="s">
        <v>20</v>
      </c>
      <c r="E5024" t="s">
        <v>39</v>
      </c>
      <c r="F5024" t="s">
        <v>31</v>
      </c>
      <c r="G5024" t="s">
        <v>48</v>
      </c>
      <c r="H5024" t="s">
        <v>61</v>
      </c>
      <c r="I5024" t="s">
        <v>28</v>
      </c>
      <c r="J5024" t="s">
        <v>29</v>
      </c>
      <c r="K5024" t="s">
        <v>154</v>
      </c>
      <c r="L5024" t="s">
        <v>192</v>
      </c>
      <c r="M5024" t="s">
        <v>367</v>
      </c>
      <c r="N5024" s="2">
        <v>41393</v>
      </c>
      <c r="O5024" s="2">
        <v>41393</v>
      </c>
      <c r="P5024">
        <v>9</v>
      </c>
      <c r="Q5024" s="1">
        <v>0.09</v>
      </c>
      <c r="R5024">
        <v>16.91</v>
      </c>
      <c r="S5024">
        <v>6.25</v>
      </c>
      <c r="T5024">
        <f t="shared" si="78"/>
        <v>152.19</v>
      </c>
    </row>
    <row r="5025" spans="1:20" x14ac:dyDescent="0.25">
      <c r="A5025">
        <v>5024</v>
      </c>
      <c r="B5025">
        <v>88982</v>
      </c>
      <c r="C5025" t="s">
        <v>758</v>
      </c>
      <c r="D5025" t="s">
        <v>578</v>
      </c>
      <c r="E5025" t="s">
        <v>187</v>
      </c>
      <c r="F5025" t="s">
        <v>31</v>
      </c>
      <c r="G5025" t="s">
        <v>48</v>
      </c>
      <c r="H5025" t="s">
        <v>188</v>
      </c>
      <c r="I5025" t="s">
        <v>28</v>
      </c>
      <c r="J5025" t="s">
        <v>29</v>
      </c>
      <c r="K5025" t="s">
        <v>248</v>
      </c>
      <c r="L5025" t="s">
        <v>330</v>
      </c>
      <c r="M5025" t="s">
        <v>279</v>
      </c>
      <c r="N5025" s="2">
        <v>41393</v>
      </c>
      <c r="O5025" s="2">
        <v>41400</v>
      </c>
      <c r="P5025">
        <v>2</v>
      </c>
      <c r="Q5025" s="1">
        <v>0.04</v>
      </c>
      <c r="R5025">
        <v>376.13</v>
      </c>
      <c r="S5025">
        <v>85.63</v>
      </c>
      <c r="T5025">
        <f t="shared" si="78"/>
        <v>752.26</v>
      </c>
    </row>
    <row r="5026" spans="1:20" x14ac:dyDescent="0.25">
      <c r="A5026">
        <v>5025</v>
      </c>
      <c r="B5026">
        <v>90410</v>
      </c>
      <c r="C5026" t="s">
        <v>1275</v>
      </c>
      <c r="D5026" t="s">
        <v>20</v>
      </c>
      <c r="E5026" t="s">
        <v>21</v>
      </c>
      <c r="F5026" t="s">
        <v>22</v>
      </c>
      <c r="G5026" t="s">
        <v>48</v>
      </c>
      <c r="H5026" t="s">
        <v>203</v>
      </c>
      <c r="I5026" t="s">
        <v>28</v>
      </c>
      <c r="J5026" t="s">
        <v>29</v>
      </c>
      <c r="K5026" t="s">
        <v>25</v>
      </c>
      <c r="L5026" t="s">
        <v>26</v>
      </c>
      <c r="M5026" t="s">
        <v>199</v>
      </c>
      <c r="N5026" s="2">
        <v>40783</v>
      </c>
      <c r="O5026" s="2">
        <v>40783</v>
      </c>
      <c r="P5026">
        <v>3</v>
      </c>
      <c r="Q5026" s="1">
        <v>0.02</v>
      </c>
      <c r="R5026">
        <v>33.29</v>
      </c>
      <c r="S5026">
        <v>1.99</v>
      </c>
      <c r="T5026">
        <f t="shared" si="78"/>
        <v>99.87</v>
      </c>
    </row>
    <row r="5027" spans="1:20" x14ac:dyDescent="0.25">
      <c r="A5027">
        <v>5026</v>
      </c>
      <c r="B5027">
        <v>91414</v>
      </c>
      <c r="C5027" t="s">
        <v>732</v>
      </c>
      <c r="D5027" t="s">
        <v>20</v>
      </c>
      <c r="E5027" t="s">
        <v>187</v>
      </c>
      <c r="F5027" t="s">
        <v>31</v>
      </c>
      <c r="G5027" t="s">
        <v>41</v>
      </c>
      <c r="H5027" t="s">
        <v>219</v>
      </c>
      <c r="I5027" t="s">
        <v>28</v>
      </c>
      <c r="J5027" t="s">
        <v>29</v>
      </c>
      <c r="K5027" t="s">
        <v>116</v>
      </c>
      <c r="L5027" t="s">
        <v>746</v>
      </c>
      <c r="M5027" t="s">
        <v>375</v>
      </c>
      <c r="N5027" s="2">
        <v>40215</v>
      </c>
      <c r="O5027" s="2">
        <v>40216</v>
      </c>
      <c r="P5027">
        <v>4</v>
      </c>
      <c r="Q5027" s="1">
        <v>0.02</v>
      </c>
      <c r="R5027">
        <v>71.37</v>
      </c>
      <c r="S5027">
        <v>69</v>
      </c>
      <c r="T5027">
        <f t="shared" si="78"/>
        <v>285.48</v>
      </c>
    </row>
    <row r="5028" spans="1:20" x14ac:dyDescent="0.25">
      <c r="A5028">
        <v>5027</v>
      </c>
      <c r="B5028">
        <v>91414</v>
      </c>
      <c r="C5028" t="s">
        <v>732</v>
      </c>
      <c r="D5028" t="s">
        <v>38</v>
      </c>
      <c r="E5028" t="s">
        <v>21</v>
      </c>
      <c r="F5028" t="s">
        <v>31</v>
      </c>
      <c r="G5028" t="s">
        <v>41</v>
      </c>
      <c r="H5028" t="s">
        <v>33</v>
      </c>
      <c r="I5028" t="s">
        <v>28</v>
      </c>
      <c r="J5028" t="s">
        <v>29</v>
      </c>
      <c r="K5028" t="s">
        <v>213</v>
      </c>
      <c r="L5028" t="s">
        <v>192</v>
      </c>
      <c r="M5028" t="s">
        <v>631</v>
      </c>
      <c r="N5028" s="2">
        <v>40215</v>
      </c>
      <c r="O5028" s="2">
        <v>40217</v>
      </c>
      <c r="P5028">
        <v>1</v>
      </c>
      <c r="Q5028" s="1">
        <v>0.03</v>
      </c>
      <c r="R5028">
        <v>205.99</v>
      </c>
      <c r="S5028">
        <v>8.99</v>
      </c>
      <c r="T5028">
        <f t="shared" si="78"/>
        <v>205.99</v>
      </c>
    </row>
    <row r="5029" spans="1:20" x14ac:dyDescent="0.25">
      <c r="A5029">
        <v>5028</v>
      </c>
      <c r="B5029">
        <v>89186</v>
      </c>
      <c r="C5029" t="s">
        <v>2037</v>
      </c>
      <c r="D5029" t="s">
        <v>20</v>
      </c>
      <c r="E5029" t="s">
        <v>21</v>
      </c>
      <c r="F5029" t="s">
        <v>31</v>
      </c>
      <c r="G5029" t="s">
        <v>48</v>
      </c>
      <c r="H5029" t="s">
        <v>24</v>
      </c>
      <c r="I5029" t="s">
        <v>28</v>
      </c>
      <c r="J5029" t="s">
        <v>29</v>
      </c>
      <c r="K5029" t="s">
        <v>1147</v>
      </c>
      <c r="L5029" t="s">
        <v>26</v>
      </c>
      <c r="M5029" t="s">
        <v>35</v>
      </c>
      <c r="N5029" s="2">
        <v>40949</v>
      </c>
      <c r="O5029" s="2">
        <v>40956</v>
      </c>
      <c r="P5029">
        <v>13</v>
      </c>
      <c r="Q5029" s="1">
        <v>0.05</v>
      </c>
      <c r="R5029">
        <v>55.99</v>
      </c>
      <c r="S5029">
        <v>5</v>
      </c>
      <c r="T5029">
        <f t="shared" si="78"/>
        <v>727.87</v>
      </c>
    </row>
    <row r="5030" spans="1:20" x14ac:dyDescent="0.25">
      <c r="A5030">
        <v>5029</v>
      </c>
      <c r="B5030">
        <v>89069</v>
      </c>
      <c r="C5030" t="s">
        <v>1432</v>
      </c>
      <c r="D5030" t="s">
        <v>20</v>
      </c>
      <c r="E5030" t="s">
        <v>39</v>
      </c>
      <c r="F5030" t="s">
        <v>31</v>
      </c>
      <c r="G5030" t="s">
        <v>41</v>
      </c>
      <c r="H5030" t="s">
        <v>49</v>
      </c>
      <c r="I5030" t="s">
        <v>28</v>
      </c>
      <c r="J5030" t="s">
        <v>29</v>
      </c>
      <c r="K5030" t="s">
        <v>55</v>
      </c>
      <c r="L5030" t="s">
        <v>192</v>
      </c>
      <c r="M5030" t="s">
        <v>63</v>
      </c>
      <c r="N5030" s="2">
        <v>41275</v>
      </c>
      <c r="O5030" s="2">
        <v>41276</v>
      </c>
      <c r="P5030">
        <v>9</v>
      </c>
      <c r="Q5030" s="1">
        <v>0.1</v>
      </c>
      <c r="R5030">
        <v>5.98</v>
      </c>
      <c r="S5030">
        <v>4.6900000000000004</v>
      </c>
      <c r="T5030">
        <f t="shared" si="78"/>
        <v>53.820000000000007</v>
      </c>
    </row>
    <row r="5031" spans="1:20" x14ac:dyDescent="0.25">
      <c r="A5031">
        <v>5030</v>
      </c>
      <c r="B5031">
        <v>86138</v>
      </c>
      <c r="C5031" t="s">
        <v>1457</v>
      </c>
      <c r="D5031" t="s">
        <v>38</v>
      </c>
      <c r="E5031" t="s">
        <v>187</v>
      </c>
      <c r="F5031" t="s">
        <v>31</v>
      </c>
      <c r="G5031" t="s">
        <v>41</v>
      </c>
      <c r="H5031" t="s">
        <v>219</v>
      </c>
      <c r="I5031" t="s">
        <v>28</v>
      </c>
      <c r="J5031" t="s">
        <v>29</v>
      </c>
      <c r="K5031" t="s">
        <v>101</v>
      </c>
      <c r="L5031" t="s">
        <v>26</v>
      </c>
      <c r="M5031" t="s">
        <v>35</v>
      </c>
      <c r="N5031" s="2">
        <v>40851</v>
      </c>
      <c r="O5031" s="2">
        <v>40853</v>
      </c>
      <c r="P5031">
        <v>20</v>
      </c>
      <c r="Q5031" s="1">
        <v>0.08</v>
      </c>
      <c r="R5031">
        <v>17.670000000000002</v>
      </c>
      <c r="S5031">
        <v>8.99</v>
      </c>
      <c r="T5031">
        <f t="shared" si="78"/>
        <v>353.40000000000003</v>
      </c>
    </row>
    <row r="5032" spans="1:20" x14ac:dyDescent="0.25">
      <c r="A5032">
        <v>5031</v>
      </c>
      <c r="B5032">
        <v>86138</v>
      </c>
      <c r="C5032" t="s">
        <v>1722</v>
      </c>
      <c r="D5032" t="s">
        <v>38</v>
      </c>
      <c r="E5032" t="s">
        <v>39</v>
      </c>
      <c r="F5032" t="s">
        <v>31</v>
      </c>
      <c r="G5032" t="s">
        <v>41</v>
      </c>
      <c r="H5032" t="s">
        <v>49</v>
      </c>
      <c r="I5032" t="s">
        <v>28</v>
      </c>
      <c r="J5032" t="s">
        <v>29</v>
      </c>
      <c r="K5032" t="s">
        <v>158</v>
      </c>
      <c r="L5032" t="s">
        <v>192</v>
      </c>
      <c r="M5032" t="s">
        <v>35</v>
      </c>
      <c r="N5032" s="2">
        <v>40851</v>
      </c>
      <c r="O5032" s="2">
        <v>40854</v>
      </c>
      <c r="P5032">
        <v>31</v>
      </c>
      <c r="Q5032" s="1">
        <v>0</v>
      </c>
      <c r="R5032">
        <v>8.34</v>
      </c>
      <c r="S5032">
        <v>4.82</v>
      </c>
      <c r="T5032">
        <f t="shared" si="78"/>
        <v>258.54000000000002</v>
      </c>
    </row>
    <row r="5033" spans="1:20" x14ac:dyDescent="0.25">
      <c r="A5033">
        <v>5032</v>
      </c>
      <c r="B5033">
        <v>86138</v>
      </c>
      <c r="C5033" t="s">
        <v>1722</v>
      </c>
      <c r="D5033" t="s">
        <v>20</v>
      </c>
      <c r="E5033" t="s">
        <v>21</v>
      </c>
      <c r="F5033" t="s">
        <v>31</v>
      </c>
      <c r="G5033" t="s">
        <v>41</v>
      </c>
      <c r="H5033" t="s">
        <v>206</v>
      </c>
      <c r="I5033" t="s">
        <v>28</v>
      </c>
      <c r="J5033" t="s">
        <v>29</v>
      </c>
      <c r="K5033" t="s">
        <v>1147</v>
      </c>
      <c r="L5033" t="s">
        <v>192</v>
      </c>
      <c r="M5033" t="s">
        <v>35</v>
      </c>
      <c r="N5033" s="2">
        <v>40851</v>
      </c>
      <c r="O5033" s="2">
        <v>40853</v>
      </c>
      <c r="P5033">
        <v>19</v>
      </c>
      <c r="Q5033" s="1">
        <v>0.02</v>
      </c>
      <c r="R5033">
        <v>205.99</v>
      </c>
      <c r="S5033">
        <v>3</v>
      </c>
      <c r="T5033">
        <f t="shared" si="78"/>
        <v>3913.8100000000004</v>
      </c>
    </row>
    <row r="5034" spans="1:20" x14ac:dyDescent="0.25">
      <c r="A5034">
        <v>5033</v>
      </c>
      <c r="B5034">
        <v>89641</v>
      </c>
      <c r="C5034" t="s">
        <v>811</v>
      </c>
      <c r="D5034" t="s">
        <v>20</v>
      </c>
      <c r="E5034" t="s">
        <v>39</v>
      </c>
      <c r="F5034" t="s">
        <v>22</v>
      </c>
      <c r="G5034" t="s">
        <v>93</v>
      </c>
      <c r="H5034" t="s">
        <v>42</v>
      </c>
      <c r="I5034" t="s">
        <v>28</v>
      </c>
      <c r="J5034" t="s">
        <v>29</v>
      </c>
      <c r="K5034" t="s">
        <v>165</v>
      </c>
      <c r="L5034" t="s">
        <v>746</v>
      </c>
      <c r="M5034" t="s">
        <v>182</v>
      </c>
      <c r="N5034" s="2">
        <v>41001</v>
      </c>
      <c r="O5034" s="2">
        <v>41003</v>
      </c>
      <c r="P5034">
        <v>4</v>
      </c>
      <c r="Q5034" s="1">
        <v>7.0000000000000007E-2</v>
      </c>
      <c r="R5034">
        <v>3.48</v>
      </c>
      <c r="S5034">
        <v>49</v>
      </c>
      <c r="T5034">
        <f t="shared" si="78"/>
        <v>13.92</v>
      </c>
    </row>
    <row r="5035" spans="1:20" x14ac:dyDescent="0.25">
      <c r="A5035">
        <v>5034</v>
      </c>
      <c r="B5035">
        <v>89641</v>
      </c>
      <c r="C5035" t="s">
        <v>811</v>
      </c>
      <c r="D5035" t="s">
        <v>20</v>
      </c>
      <c r="E5035" t="s">
        <v>39</v>
      </c>
      <c r="F5035" t="s">
        <v>22</v>
      </c>
      <c r="G5035" t="s">
        <v>93</v>
      </c>
      <c r="H5035" t="s">
        <v>94</v>
      </c>
      <c r="I5035" t="s">
        <v>28</v>
      </c>
      <c r="J5035" t="s">
        <v>29</v>
      </c>
      <c r="K5035" t="s">
        <v>95</v>
      </c>
      <c r="L5035" t="s">
        <v>192</v>
      </c>
      <c r="M5035" t="s">
        <v>190</v>
      </c>
      <c r="N5035" s="2">
        <v>41001</v>
      </c>
      <c r="O5035" s="2">
        <v>41003</v>
      </c>
      <c r="P5035">
        <v>1</v>
      </c>
      <c r="Q5035" s="1">
        <v>7.0000000000000007E-2</v>
      </c>
      <c r="R5035">
        <v>5.98</v>
      </c>
      <c r="S5035">
        <v>1.49</v>
      </c>
      <c r="T5035">
        <f t="shared" si="78"/>
        <v>5.98</v>
      </c>
    </row>
    <row r="5036" spans="1:20" x14ac:dyDescent="0.25">
      <c r="A5036">
        <v>5035</v>
      </c>
      <c r="B5036">
        <v>89641</v>
      </c>
      <c r="C5036" t="s">
        <v>811</v>
      </c>
      <c r="D5036" t="s">
        <v>20</v>
      </c>
      <c r="E5036" t="s">
        <v>39</v>
      </c>
      <c r="F5036" t="s">
        <v>22</v>
      </c>
      <c r="G5036" t="s">
        <v>93</v>
      </c>
      <c r="H5036" t="s">
        <v>78</v>
      </c>
      <c r="I5036" t="s">
        <v>28</v>
      </c>
      <c r="J5036" t="s">
        <v>29</v>
      </c>
      <c r="K5036" t="s">
        <v>221</v>
      </c>
      <c r="L5036" t="s">
        <v>26</v>
      </c>
      <c r="M5036" t="s">
        <v>173</v>
      </c>
      <c r="N5036" s="2">
        <v>41001</v>
      </c>
      <c r="O5036" s="2">
        <v>41003</v>
      </c>
      <c r="P5036">
        <v>13</v>
      </c>
      <c r="Q5036" s="1">
        <v>0.05</v>
      </c>
      <c r="R5036">
        <v>10.23</v>
      </c>
      <c r="S5036">
        <v>4.68</v>
      </c>
      <c r="T5036">
        <f t="shared" si="78"/>
        <v>132.99</v>
      </c>
    </row>
    <row r="5037" spans="1:20" x14ac:dyDescent="0.25">
      <c r="A5037">
        <v>5036</v>
      </c>
      <c r="B5037">
        <v>90330</v>
      </c>
      <c r="C5037" t="s">
        <v>781</v>
      </c>
      <c r="D5037" t="s">
        <v>38</v>
      </c>
      <c r="E5037" t="s">
        <v>39</v>
      </c>
      <c r="F5037" t="s">
        <v>47</v>
      </c>
      <c r="G5037" t="s">
        <v>41</v>
      </c>
      <c r="H5037" t="s">
        <v>49</v>
      </c>
      <c r="I5037" t="s">
        <v>28</v>
      </c>
      <c r="J5037" t="s">
        <v>29</v>
      </c>
      <c r="K5037" t="s">
        <v>55</v>
      </c>
      <c r="L5037" t="s">
        <v>192</v>
      </c>
      <c r="M5037" t="s">
        <v>167</v>
      </c>
      <c r="N5037" s="2">
        <v>40999</v>
      </c>
      <c r="O5037" s="2">
        <v>41000</v>
      </c>
      <c r="P5037">
        <v>3</v>
      </c>
      <c r="Q5037" s="1">
        <v>0.02</v>
      </c>
      <c r="R5037">
        <v>4.9800000000000004</v>
      </c>
      <c r="S5037">
        <v>8.33</v>
      </c>
      <c r="T5037">
        <f t="shared" si="78"/>
        <v>14.940000000000001</v>
      </c>
    </row>
    <row r="5038" spans="1:20" x14ac:dyDescent="0.25">
      <c r="A5038">
        <v>5037</v>
      </c>
      <c r="B5038">
        <v>90494</v>
      </c>
      <c r="C5038" t="s">
        <v>1288</v>
      </c>
      <c r="D5038" t="s">
        <v>38</v>
      </c>
      <c r="E5038" t="s">
        <v>39</v>
      </c>
      <c r="F5038" t="s">
        <v>47</v>
      </c>
      <c r="G5038" t="s">
        <v>93</v>
      </c>
      <c r="H5038" t="s">
        <v>94</v>
      </c>
      <c r="I5038" t="s">
        <v>28</v>
      </c>
      <c r="J5038" t="s">
        <v>29</v>
      </c>
      <c r="K5038" t="s">
        <v>50</v>
      </c>
      <c r="L5038" t="s">
        <v>192</v>
      </c>
      <c r="M5038" t="s">
        <v>51</v>
      </c>
      <c r="N5038" s="2">
        <v>40810</v>
      </c>
      <c r="O5038" s="2">
        <v>40811</v>
      </c>
      <c r="P5038">
        <v>21</v>
      </c>
      <c r="Q5038" s="1">
        <v>0.1</v>
      </c>
      <c r="R5038">
        <v>35.89</v>
      </c>
      <c r="S5038">
        <v>14.72</v>
      </c>
      <c r="T5038">
        <f t="shared" si="78"/>
        <v>753.69</v>
      </c>
    </row>
    <row r="5039" spans="1:20" x14ac:dyDescent="0.25">
      <c r="A5039">
        <v>5038</v>
      </c>
      <c r="B5039">
        <v>90494</v>
      </c>
      <c r="C5039" t="s">
        <v>383</v>
      </c>
      <c r="D5039" t="s">
        <v>20</v>
      </c>
      <c r="E5039" t="s">
        <v>39</v>
      </c>
      <c r="F5039" t="s">
        <v>47</v>
      </c>
      <c r="G5039" t="s">
        <v>93</v>
      </c>
      <c r="H5039" t="s">
        <v>78</v>
      </c>
      <c r="I5039" t="s">
        <v>28</v>
      </c>
      <c r="J5039" t="s">
        <v>29</v>
      </c>
      <c r="K5039" t="s">
        <v>95</v>
      </c>
      <c r="L5039" t="s">
        <v>192</v>
      </c>
      <c r="M5039" t="s">
        <v>167</v>
      </c>
      <c r="N5039" s="2">
        <v>40810</v>
      </c>
      <c r="O5039" s="2">
        <v>40812</v>
      </c>
      <c r="P5039">
        <v>20</v>
      </c>
      <c r="Q5039" s="1">
        <v>0.03</v>
      </c>
      <c r="R5039">
        <v>2.08</v>
      </c>
      <c r="S5039">
        <v>1.49</v>
      </c>
      <c r="T5039">
        <f t="shared" si="78"/>
        <v>41.6</v>
      </c>
    </row>
    <row r="5040" spans="1:20" x14ac:dyDescent="0.25">
      <c r="A5040">
        <v>5039</v>
      </c>
      <c r="B5040">
        <v>89153</v>
      </c>
      <c r="C5040" t="s">
        <v>849</v>
      </c>
      <c r="D5040" t="s">
        <v>20</v>
      </c>
      <c r="E5040" t="s">
        <v>39</v>
      </c>
      <c r="F5040" t="s">
        <v>31</v>
      </c>
      <c r="G5040" t="s">
        <v>32</v>
      </c>
      <c r="H5040" t="s">
        <v>49</v>
      </c>
      <c r="I5040" t="s">
        <v>28</v>
      </c>
      <c r="J5040" t="s">
        <v>29</v>
      </c>
      <c r="K5040" t="s">
        <v>248</v>
      </c>
      <c r="L5040" t="s">
        <v>192</v>
      </c>
      <c r="M5040" t="s">
        <v>131</v>
      </c>
      <c r="N5040" s="2">
        <v>41364</v>
      </c>
      <c r="O5040" s="2">
        <v>41366</v>
      </c>
      <c r="P5040">
        <v>1</v>
      </c>
      <c r="Q5040" s="1">
        <v>0.08</v>
      </c>
      <c r="R5040">
        <v>178.47</v>
      </c>
      <c r="S5040">
        <v>19.989999999999998</v>
      </c>
      <c r="T5040">
        <f t="shared" si="78"/>
        <v>178.47</v>
      </c>
    </row>
    <row r="5041" spans="1:20" x14ac:dyDescent="0.25">
      <c r="A5041">
        <v>5040</v>
      </c>
      <c r="B5041">
        <v>88601</v>
      </c>
      <c r="C5041" t="s">
        <v>717</v>
      </c>
      <c r="D5041" t="s">
        <v>20</v>
      </c>
      <c r="E5041" t="s">
        <v>21</v>
      </c>
      <c r="F5041" t="s">
        <v>31</v>
      </c>
      <c r="G5041" t="s">
        <v>41</v>
      </c>
      <c r="H5041" t="s">
        <v>33</v>
      </c>
      <c r="I5041" t="s">
        <v>28</v>
      </c>
      <c r="J5041" t="s">
        <v>29</v>
      </c>
      <c r="K5041" t="s">
        <v>213</v>
      </c>
      <c r="L5041" t="s">
        <v>192</v>
      </c>
      <c r="M5041" t="s">
        <v>121</v>
      </c>
      <c r="N5041" s="2">
        <v>40840</v>
      </c>
      <c r="O5041" s="2">
        <v>40841</v>
      </c>
      <c r="P5041">
        <v>23</v>
      </c>
      <c r="Q5041" s="1">
        <v>0.06</v>
      </c>
      <c r="R5041">
        <v>195.99</v>
      </c>
      <c r="S5041">
        <v>4.2</v>
      </c>
      <c r="T5041">
        <f t="shared" si="78"/>
        <v>4507.7700000000004</v>
      </c>
    </row>
    <row r="5042" spans="1:20" x14ac:dyDescent="0.25">
      <c r="A5042">
        <v>5041</v>
      </c>
      <c r="B5042">
        <v>88601</v>
      </c>
      <c r="C5042" t="s">
        <v>1163</v>
      </c>
      <c r="D5042" t="s">
        <v>20</v>
      </c>
      <c r="E5042" t="s">
        <v>39</v>
      </c>
      <c r="F5042" t="s">
        <v>31</v>
      </c>
      <c r="G5042" t="s">
        <v>41</v>
      </c>
      <c r="H5042" t="s">
        <v>42</v>
      </c>
      <c r="I5042" t="s">
        <v>28</v>
      </c>
      <c r="J5042" t="s">
        <v>29</v>
      </c>
      <c r="K5042" t="s">
        <v>55</v>
      </c>
      <c r="L5042" t="s">
        <v>192</v>
      </c>
      <c r="M5042" t="s">
        <v>143</v>
      </c>
      <c r="N5042" s="2">
        <v>40840</v>
      </c>
      <c r="O5042" s="2">
        <v>40842</v>
      </c>
      <c r="P5042">
        <v>3</v>
      </c>
      <c r="Q5042" s="1">
        <v>0.06</v>
      </c>
      <c r="R5042">
        <v>172.99</v>
      </c>
      <c r="S5042">
        <v>19.989999999999998</v>
      </c>
      <c r="T5042">
        <f t="shared" si="78"/>
        <v>518.97</v>
      </c>
    </row>
    <row r="5043" spans="1:20" x14ac:dyDescent="0.25">
      <c r="A5043">
        <v>5042</v>
      </c>
      <c r="B5043">
        <v>90239</v>
      </c>
      <c r="C5043" t="s">
        <v>795</v>
      </c>
      <c r="D5043" t="s">
        <v>38</v>
      </c>
      <c r="E5043" t="s">
        <v>39</v>
      </c>
      <c r="F5043" t="s">
        <v>31</v>
      </c>
      <c r="G5043" t="s">
        <v>48</v>
      </c>
      <c r="H5043" t="s">
        <v>42</v>
      </c>
      <c r="I5043" t="s">
        <v>28</v>
      </c>
      <c r="J5043" t="s">
        <v>29</v>
      </c>
      <c r="K5043" t="s">
        <v>226</v>
      </c>
      <c r="L5043" t="s">
        <v>44</v>
      </c>
      <c r="M5043" t="s">
        <v>35</v>
      </c>
      <c r="N5043" s="2">
        <v>40296</v>
      </c>
      <c r="O5043" s="2">
        <v>40298</v>
      </c>
      <c r="P5043">
        <v>8</v>
      </c>
      <c r="Q5043" s="1">
        <v>0.06</v>
      </c>
      <c r="R5043">
        <v>3.34</v>
      </c>
      <c r="S5043">
        <v>7.49</v>
      </c>
      <c r="T5043">
        <f t="shared" si="78"/>
        <v>26.72</v>
      </c>
    </row>
    <row r="5044" spans="1:20" x14ac:dyDescent="0.25">
      <c r="A5044">
        <v>5043</v>
      </c>
      <c r="B5044">
        <v>87971</v>
      </c>
      <c r="C5044" t="s">
        <v>1199</v>
      </c>
      <c r="D5044" t="s">
        <v>20</v>
      </c>
      <c r="E5044" t="s">
        <v>21</v>
      </c>
      <c r="F5044" t="s">
        <v>40</v>
      </c>
      <c r="G5044" t="s">
        <v>93</v>
      </c>
      <c r="H5044" t="s">
        <v>203</v>
      </c>
      <c r="I5044" t="s">
        <v>28</v>
      </c>
      <c r="J5044" t="s">
        <v>29</v>
      </c>
      <c r="K5044" t="s">
        <v>1254</v>
      </c>
      <c r="L5044" t="s">
        <v>192</v>
      </c>
      <c r="M5044" t="s">
        <v>99</v>
      </c>
      <c r="N5044" s="2">
        <v>41112</v>
      </c>
      <c r="O5044" s="2">
        <v>41113</v>
      </c>
      <c r="P5044">
        <v>15</v>
      </c>
      <c r="Q5044" s="1">
        <v>0.1</v>
      </c>
      <c r="R5044">
        <v>20.97</v>
      </c>
      <c r="S5044">
        <v>6.5</v>
      </c>
      <c r="T5044">
        <f t="shared" si="78"/>
        <v>314.54999999999995</v>
      </c>
    </row>
    <row r="5045" spans="1:20" x14ac:dyDescent="0.25">
      <c r="A5045">
        <v>5044</v>
      </c>
      <c r="B5045">
        <v>87971</v>
      </c>
      <c r="C5045" t="s">
        <v>1199</v>
      </c>
      <c r="D5045" t="s">
        <v>20</v>
      </c>
      <c r="E5045" t="s">
        <v>39</v>
      </c>
      <c r="F5045" t="s">
        <v>40</v>
      </c>
      <c r="G5045" t="s">
        <v>93</v>
      </c>
      <c r="H5045" t="s">
        <v>42</v>
      </c>
      <c r="I5045" t="s">
        <v>28</v>
      </c>
      <c r="J5045" t="s">
        <v>29</v>
      </c>
      <c r="K5045" t="s">
        <v>58</v>
      </c>
      <c r="L5045" t="s">
        <v>192</v>
      </c>
      <c r="M5045" t="s">
        <v>99</v>
      </c>
      <c r="N5045" s="2">
        <v>41112</v>
      </c>
      <c r="O5045" s="2">
        <v>41113</v>
      </c>
      <c r="P5045">
        <v>2</v>
      </c>
      <c r="Q5045" s="1">
        <v>0.03</v>
      </c>
      <c r="R5045">
        <v>104.85</v>
      </c>
      <c r="S5045">
        <v>19.989999999999998</v>
      </c>
      <c r="T5045">
        <f t="shared" si="78"/>
        <v>209.7</v>
      </c>
    </row>
    <row r="5046" spans="1:20" x14ac:dyDescent="0.25">
      <c r="A5046">
        <v>5045</v>
      </c>
      <c r="B5046">
        <v>87971</v>
      </c>
      <c r="C5046" t="s">
        <v>1199</v>
      </c>
      <c r="D5046" t="s">
        <v>20</v>
      </c>
      <c r="E5046" t="s">
        <v>21</v>
      </c>
      <c r="F5046" t="s">
        <v>40</v>
      </c>
      <c r="G5046" t="s">
        <v>93</v>
      </c>
      <c r="H5046" t="s">
        <v>206</v>
      </c>
      <c r="I5046" t="s">
        <v>28</v>
      </c>
      <c r="J5046" t="s">
        <v>29</v>
      </c>
      <c r="K5046" t="s">
        <v>1243</v>
      </c>
      <c r="L5046" t="s">
        <v>192</v>
      </c>
      <c r="M5046" t="s">
        <v>99</v>
      </c>
      <c r="N5046" s="2">
        <v>41112</v>
      </c>
      <c r="O5046" s="2">
        <v>41114</v>
      </c>
      <c r="P5046">
        <v>9</v>
      </c>
      <c r="Q5046" s="1">
        <v>0.02</v>
      </c>
      <c r="R5046">
        <v>95.99</v>
      </c>
      <c r="S5046">
        <v>8.99</v>
      </c>
      <c r="T5046">
        <f t="shared" si="78"/>
        <v>863.91</v>
      </c>
    </row>
    <row r="5047" spans="1:20" x14ac:dyDescent="0.25">
      <c r="A5047">
        <v>5046</v>
      </c>
      <c r="B5047">
        <v>88923</v>
      </c>
      <c r="C5047" t="s">
        <v>955</v>
      </c>
      <c r="D5047" t="s">
        <v>20</v>
      </c>
      <c r="E5047" t="s">
        <v>39</v>
      </c>
      <c r="F5047" t="s">
        <v>31</v>
      </c>
      <c r="G5047" t="s">
        <v>41</v>
      </c>
      <c r="H5047" t="s">
        <v>94</v>
      </c>
      <c r="I5047" t="s">
        <v>28</v>
      </c>
      <c r="J5047" t="s">
        <v>29</v>
      </c>
      <c r="K5047" t="s">
        <v>170</v>
      </c>
      <c r="L5047" t="s">
        <v>192</v>
      </c>
      <c r="M5047" t="s">
        <v>69</v>
      </c>
      <c r="N5047" s="2">
        <v>41369</v>
      </c>
      <c r="O5047" s="2">
        <v>41370</v>
      </c>
      <c r="P5047">
        <v>8</v>
      </c>
      <c r="Q5047" s="1">
        <v>0.05</v>
      </c>
      <c r="R5047">
        <v>6.48</v>
      </c>
      <c r="S5047">
        <v>8.73</v>
      </c>
      <c r="T5047">
        <f t="shared" si="78"/>
        <v>51.84</v>
      </c>
    </row>
    <row r="5048" spans="1:20" x14ac:dyDescent="0.25">
      <c r="A5048">
        <v>5047</v>
      </c>
      <c r="B5048">
        <v>91205</v>
      </c>
      <c r="C5048" t="s">
        <v>1106</v>
      </c>
      <c r="D5048" t="s">
        <v>20</v>
      </c>
      <c r="E5048" t="s">
        <v>21</v>
      </c>
      <c r="F5048" t="s">
        <v>40</v>
      </c>
      <c r="G5048" t="s">
        <v>41</v>
      </c>
      <c r="H5048" t="s">
        <v>33</v>
      </c>
      <c r="I5048" t="s">
        <v>28</v>
      </c>
      <c r="J5048" t="s">
        <v>29</v>
      </c>
      <c r="K5048" t="s">
        <v>1107</v>
      </c>
      <c r="L5048" t="s">
        <v>192</v>
      </c>
      <c r="M5048" t="s">
        <v>99</v>
      </c>
      <c r="N5048" s="2">
        <v>41223</v>
      </c>
      <c r="O5048" s="2">
        <v>41224</v>
      </c>
      <c r="P5048">
        <v>23</v>
      </c>
      <c r="Q5048" s="1">
        <v>0.03</v>
      </c>
      <c r="R5048">
        <v>40.98</v>
      </c>
      <c r="S5048">
        <v>6.5</v>
      </c>
      <c r="T5048">
        <f t="shared" si="78"/>
        <v>942.54</v>
      </c>
    </row>
    <row r="5049" spans="1:20" x14ac:dyDescent="0.25">
      <c r="A5049">
        <v>5048</v>
      </c>
      <c r="B5049">
        <v>91205</v>
      </c>
      <c r="C5049" t="s">
        <v>845</v>
      </c>
      <c r="D5049" t="s">
        <v>20</v>
      </c>
      <c r="E5049" t="s">
        <v>21</v>
      </c>
      <c r="F5049" t="s">
        <v>47</v>
      </c>
      <c r="G5049" t="s">
        <v>41</v>
      </c>
      <c r="H5049" t="s">
        <v>33</v>
      </c>
      <c r="I5049" t="s">
        <v>28</v>
      </c>
      <c r="J5049" t="s">
        <v>29</v>
      </c>
      <c r="K5049" t="s">
        <v>1111</v>
      </c>
      <c r="L5049" t="s">
        <v>192</v>
      </c>
      <c r="M5049" t="s">
        <v>117</v>
      </c>
      <c r="N5049" s="2">
        <v>41223</v>
      </c>
      <c r="O5049" s="2">
        <v>41226</v>
      </c>
      <c r="P5049">
        <v>30</v>
      </c>
      <c r="Q5049" s="1">
        <v>0.05</v>
      </c>
      <c r="R5049">
        <v>115.99</v>
      </c>
      <c r="S5049">
        <v>2.5</v>
      </c>
      <c r="T5049">
        <f t="shared" si="78"/>
        <v>3479.7</v>
      </c>
    </row>
    <row r="5050" spans="1:20" x14ac:dyDescent="0.25">
      <c r="A5050">
        <v>5049</v>
      </c>
      <c r="B5050">
        <v>86643</v>
      </c>
      <c r="C5050" t="s">
        <v>1258</v>
      </c>
      <c r="D5050" t="s">
        <v>20</v>
      </c>
      <c r="E5050" t="s">
        <v>21</v>
      </c>
      <c r="F5050" t="s">
        <v>47</v>
      </c>
      <c r="G5050" t="s">
        <v>41</v>
      </c>
      <c r="H5050" t="s">
        <v>206</v>
      </c>
      <c r="I5050" t="s">
        <v>28</v>
      </c>
      <c r="J5050" t="s">
        <v>29</v>
      </c>
      <c r="K5050" t="s">
        <v>1254</v>
      </c>
      <c r="L5050" t="s">
        <v>26</v>
      </c>
      <c r="M5050" t="s">
        <v>167</v>
      </c>
      <c r="N5050" s="2">
        <v>41379</v>
      </c>
      <c r="O5050" s="2">
        <v>41379</v>
      </c>
      <c r="P5050">
        <v>3</v>
      </c>
      <c r="Q5050" s="1">
        <v>0.08</v>
      </c>
      <c r="R5050">
        <v>5.0199999999999996</v>
      </c>
      <c r="S5050">
        <v>5.14</v>
      </c>
      <c r="T5050">
        <f t="shared" si="78"/>
        <v>15.059999999999999</v>
      </c>
    </row>
    <row r="5051" spans="1:20" x14ac:dyDescent="0.25">
      <c r="A5051">
        <v>5050</v>
      </c>
      <c r="B5051">
        <v>87221</v>
      </c>
      <c r="C5051" t="s">
        <v>490</v>
      </c>
      <c r="D5051" t="s">
        <v>20</v>
      </c>
      <c r="E5051" t="s">
        <v>39</v>
      </c>
      <c r="F5051" t="s">
        <v>22</v>
      </c>
      <c r="G5051" t="s">
        <v>93</v>
      </c>
      <c r="H5051" t="s">
        <v>54</v>
      </c>
      <c r="I5051" t="s">
        <v>28</v>
      </c>
      <c r="J5051" t="s">
        <v>29</v>
      </c>
      <c r="K5051" t="s">
        <v>98</v>
      </c>
      <c r="L5051" t="s">
        <v>192</v>
      </c>
      <c r="M5051" t="s">
        <v>80</v>
      </c>
      <c r="N5051" s="2">
        <v>40414</v>
      </c>
      <c r="O5051" s="2">
        <v>40416</v>
      </c>
      <c r="P5051">
        <v>16</v>
      </c>
      <c r="Q5051" s="1">
        <v>0.02</v>
      </c>
      <c r="R5051">
        <v>4.0599999999999996</v>
      </c>
      <c r="S5051">
        <v>6.89</v>
      </c>
      <c r="T5051">
        <f t="shared" si="78"/>
        <v>64.959999999999994</v>
      </c>
    </row>
    <row r="5052" spans="1:20" x14ac:dyDescent="0.25">
      <c r="A5052">
        <v>5051</v>
      </c>
      <c r="B5052">
        <v>87228</v>
      </c>
      <c r="C5052" t="s">
        <v>490</v>
      </c>
      <c r="D5052" t="s">
        <v>20</v>
      </c>
      <c r="E5052" t="s">
        <v>39</v>
      </c>
      <c r="F5052" t="s">
        <v>22</v>
      </c>
      <c r="G5052" t="s">
        <v>93</v>
      </c>
      <c r="H5052" t="s">
        <v>54</v>
      </c>
      <c r="I5052" t="s">
        <v>28</v>
      </c>
      <c r="J5052" t="s">
        <v>29</v>
      </c>
      <c r="K5052" t="s">
        <v>248</v>
      </c>
      <c r="L5052" t="s">
        <v>192</v>
      </c>
      <c r="M5052" t="s">
        <v>123</v>
      </c>
      <c r="N5052" s="2">
        <v>41510</v>
      </c>
      <c r="O5052" s="2">
        <v>41512</v>
      </c>
      <c r="P5052">
        <v>7</v>
      </c>
      <c r="Q5052" s="1">
        <v>7.0000000000000007E-2</v>
      </c>
      <c r="R5052">
        <v>60.98</v>
      </c>
      <c r="S5052">
        <v>19.989999999999998</v>
      </c>
      <c r="T5052">
        <f t="shared" si="78"/>
        <v>426.85999999999996</v>
      </c>
    </row>
    <row r="5053" spans="1:20" x14ac:dyDescent="0.25">
      <c r="A5053">
        <v>5052</v>
      </c>
      <c r="B5053">
        <v>90394</v>
      </c>
      <c r="C5053" t="s">
        <v>1374</v>
      </c>
      <c r="D5053" t="s">
        <v>20</v>
      </c>
      <c r="E5053" t="s">
        <v>39</v>
      </c>
      <c r="F5053" t="s">
        <v>31</v>
      </c>
      <c r="G5053" t="s">
        <v>48</v>
      </c>
      <c r="H5053" t="s">
        <v>89</v>
      </c>
      <c r="I5053" t="s">
        <v>28</v>
      </c>
      <c r="J5053" t="s">
        <v>29</v>
      </c>
      <c r="K5053" t="s">
        <v>221</v>
      </c>
      <c r="L5053" t="s">
        <v>192</v>
      </c>
      <c r="M5053" t="s">
        <v>35</v>
      </c>
      <c r="N5053" s="2">
        <v>41057</v>
      </c>
      <c r="O5053" s="2">
        <v>41057</v>
      </c>
      <c r="P5053">
        <v>17</v>
      </c>
      <c r="Q5053" s="1">
        <v>0.1</v>
      </c>
      <c r="R5053">
        <v>5.78</v>
      </c>
      <c r="S5053">
        <v>7.96</v>
      </c>
      <c r="T5053">
        <f t="shared" si="78"/>
        <v>98.26</v>
      </c>
    </row>
    <row r="5054" spans="1:20" x14ac:dyDescent="0.25">
      <c r="A5054">
        <v>5053</v>
      </c>
      <c r="B5054">
        <v>86972</v>
      </c>
      <c r="C5054" t="s">
        <v>2018</v>
      </c>
      <c r="D5054" t="s">
        <v>20</v>
      </c>
      <c r="E5054" t="s">
        <v>21</v>
      </c>
      <c r="F5054" t="s">
        <v>40</v>
      </c>
      <c r="G5054" t="s">
        <v>48</v>
      </c>
      <c r="H5054" t="s">
        <v>203</v>
      </c>
      <c r="I5054" t="s">
        <v>28</v>
      </c>
      <c r="J5054" t="s">
        <v>29</v>
      </c>
      <c r="K5054" t="s">
        <v>1114</v>
      </c>
      <c r="L5054" t="s">
        <v>192</v>
      </c>
      <c r="M5054" t="s">
        <v>59</v>
      </c>
      <c r="N5054" s="2">
        <v>41439</v>
      </c>
      <c r="O5054" s="2">
        <v>41441</v>
      </c>
      <c r="P5054">
        <v>10</v>
      </c>
      <c r="Q5054" s="1">
        <v>0.06</v>
      </c>
      <c r="R5054">
        <v>205.99</v>
      </c>
      <c r="S5054">
        <v>5</v>
      </c>
      <c r="T5054">
        <f t="shared" si="78"/>
        <v>2059.9</v>
      </c>
    </row>
    <row r="5055" spans="1:20" x14ac:dyDescent="0.25">
      <c r="A5055">
        <v>5054</v>
      </c>
      <c r="B5055">
        <v>87276</v>
      </c>
      <c r="C5055" t="s">
        <v>1357</v>
      </c>
      <c r="D5055" t="s">
        <v>20</v>
      </c>
      <c r="E5055" t="s">
        <v>39</v>
      </c>
      <c r="F5055" t="s">
        <v>31</v>
      </c>
      <c r="G5055" t="s">
        <v>41</v>
      </c>
      <c r="H5055" t="s">
        <v>42</v>
      </c>
      <c r="I5055" t="s">
        <v>28</v>
      </c>
      <c r="J5055" t="s">
        <v>29</v>
      </c>
      <c r="K5055" t="s">
        <v>149</v>
      </c>
      <c r="L5055" t="s">
        <v>192</v>
      </c>
      <c r="M5055" t="s">
        <v>141</v>
      </c>
      <c r="N5055" s="2">
        <v>41436</v>
      </c>
      <c r="O5055" s="2">
        <v>41437</v>
      </c>
      <c r="P5055">
        <v>9</v>
      </c>
      <c r="Q5055" s="1">
        <v>0.1</v>
      </c>
      <c r="R5055">
        <v>40.99</v>
      </c>
      <c r="S5055">
        <v>5.86</v>
      </c>
      <c r="T5055">
        <f t="shared" si="78"/>
        <v>368.91</v>
      </c>
    </row>
    <row r="5056" spans="1:20" x14ac:dyDescent="0.25">
      <c r="A5056">
        <v>5055</v>
      </c>
      <c r="B5056">
        <v>91018</v>
      </c>
      <c r="C5056" t="s">
        <v>817</v>
      </c>
      <c r="D5056" t="s">
        <v>20</v>
      </c>
      <c r="E5056" t="s">
        <v>39</v>
      </c>
      <c r="F5056" t="s">
        <v>22</v>
      </c>
      <c r="G5056" t="s">
        <v>48</v>
      </c>
      <c r="H5056" t="s">
        <v>54</v>
      </c>
      <c r="I5056" t="s">
        <v>28</v>
      </c>
      <c r="J5056" t="s">
        <v>29</v>
      </c>
      <c r="K5056" t="s">
        <v>74</v>
      </c>
      <c r="L5056" t="s">
        <v>192</v>
      </c>
      <c r="M5056" t="s">
        <v>331</v>
      </c>
      <c r="N5056" s="2">
        <v>40663</v>
      </c>
      <c r="O5056" s="2">
        <v>40665</v>
      </c>
      <c r="P5056">
        <v>1</v>
      </c>
      <c r="Q5056" s="1">
        <v>0.02</v>
      </c>
      <c r="R5056">
        <v>59.98</v>
      </c>
      <c r="S5056">
        <v>3.99</v>
      </c>
      <c r="T5056">
        <f t="shared" si="78"/>
        <v>59.98</v>
      </c>
    </row>
    <row r="5057" spans="1:20" x14ac:dyDescent="0.25">
      <c r="A5057">
        <v>5056</v>
      </c>
      <c r="B5057">
        <v>91018</v>
      </c>
      <c r="C5057" t="s">
        <v>817</v>
      </c>
      <c r="D5057" t="s">
        <v>20</v>
      </c>
      <c r="E5057" t="s">
        <v>21</v>
      </c>
      <c r="F5057" t="s">
        <v>22</v>
      </c>
      <c r="G5057" t="s">
        <v>48</v>
      </c>
      <c r="H5057" t="s">
        <v>203</v>
      </c>
      <c r="I5057" t="s">
        <v>28</v>
      </c>
      <c r="J5057" t="s">
        <v>29</v>
      </c>
      <c r="K5057" t="s">
        <v>201</v>
      </c>
      <c r="L5057" t="s">
        <v>192</v>
      </c>
      <c r="M5057" t="s">
        <v>123</v>
      </c>
      <c r="N5057" s="2">
        <v>40663</v>
      </c>
      <c r="O5057" s="2">
        <v>40663</v>
      </c>
      <c r="P5057">
        <v>6</v>
      </c>
      <c r="Q5057" s="1">
        <v>0.09</v>
      </c>
      <c r="R5057">
        <v>256.99</v>
      </c>
      <c r="S5057">
        <v>11.25</v>
      </c>
      <c r="T5057">
        <f t="shared" si="78"/>
        <v>1541.94</v>
      </c>
    </row>
    <row r="5058" spans="1:20" x14ac:dyDescent="0.25">
      <c r="A5058">
        <v>5057</v>
      </c>
      <c r="B5058">
        <v>91018</v>
      </c>
      <c r="C5058" t="s">
        <v>817</v>
      </c>
      <c r="D5058" t="s">
        <v>20</v>
      </c>
      <c r="E5058" t="s">
        <v>21</v>
      </c>
      <c r="F5058" t="s">
        <v>22</v>
      </c>
      <c r="G5058" t="s">
        <v>48</v>
      </c>
      <c r="H5058" t="s">
        <v>24</v>
      </c>
      <c r="I5058" t="s">
        <v>28</v>
      </c>
      <c r="J5058" t="s">
        <v>29</v>
      </c>
      <c r="K5058" t="s">
        <v>1114</v>
      </c>
      <c r="L5058" t="s">
        <v>44</v>
      </c>
      <c r="M5058" t="s">
        <v>80</v>
      </c>
      <c r="N5058" s="2">
        <v>40663</v>
      </c>
      <c r="O5058" s="2">
        <v>40665</v>
      </c>
      <c r="P5058">
        <v>12</v>
      </c>
      <c r="Q5058" s="1">
        <v>0.01</v>
      </c>
      <c r="R5058">
        <v>35.99</v>
      </c>
      <c r="S5058">
        <v>5</v>
      </c>
      <c r="T5058">
        <f t="shared" si="78"/>
        <v>431.88</v>
      </c>
    </row>
    <row r="5059" spans="1:20" x14ac:dyDescent="0.25">
      <c r="A5059">
        <v>5058</v>
      </c>
      <c r="B5059">
        <v>90228</v>
      </c>
      <c r="C5059" t="s">
        <v>317</v>
      </c>
      <c r="D5059" t="s">
        <v>20</v>
      </c>
      <c r="E5059" t="s">
        <v>39</v>
      </c>
      <c r="F5059" t="s">
        <v>31</v>
      </c>
      <c r="G5059" t="s">
        <v>93</v>
      </c>
      <c r="H5059" t="s">
        <v>78</v>
      </c>
      <c r="I5059" t="s">
        <v>28</v>
      </c>
      <c r="J5059" t="s">
        <v>29</v>
      </c>
      <c r="K5059" t="s">
        <v>136</v>
      </c>
      <c r="L5059" t="s">
        <v>192</v>
      </c>
      <c r="M5059" t="s">
        <v>131</v>
      </c>
      <c r="N5059" s="2">
        <v>41556</v>
      </c>
      <c r="O5059" s="2">
        <v>41557</v>
      </c>
      <c r="P5059">
        <v>19</v>
      </c>
      <c r="Q5059" s="1">
        <v>0.08</v>
      </c>
      <c r="R5059">
        <v>6.48</v>
      </c>
      <c r="S5059">
        <v>8.19</v>
      </c>
      <c r="T5059">
        <f t="shared" ref="T5059:T5122" si="79">R5059*P5059</f>
        <v>123.12</v>
      </c>
    </row>
    <row r="5060" spans="1:20" x14ac:dyDescent="0.25">
      <c r="A5060">
        <v>5059</v>
      </c>
      <c r="B5060">
        <v>90228</v>
      </c>
      <c r="C5060" t="s">
        <v>1726</v>
      </c>
      <c r="D5060" t="s">
        <v>20</v>
      </c>
      <c r="E5060" t="s">
        <v>39</v>
      </c>
      <c r="F5060" t="s">
        <v>31</v>
      </c>
      <c r="G5060" t="s">
        <v>93</v>
      </c>
      <c r="H5060" t="s">
        <v>49</v>
      </c>
      <c r="I5060" t="s">
        <v>28</v>
      </c>
      <c r="J5060" t="s">
        <v>29</v>
      </c>
      <c r="K5060" t="s">
        <v>95</v>
      </c>
      <c r="L5060" t="s">
        <v>192</v>
      </c>
      <c r="M5060" t="s">
        <v>296</v>
      </c>
      <c r="N5060" s="2">
        <v>41556</v>
      </c>
      <c r="O5060" s="2">
        <v>41558</v>
      </c>
      <c r="P5060">
        <v>24</v>
      </c>
      <c r="Q5060" s="1">
        <v>0.09</v>
      </c>
      <c r="R5060">
        <v>16.98</v>
      </c>
      <c r="S5060">
        <v>12.39</v>
      </c>
      <c r="T5060">
        <f t="shared" si="79"/>
        <v>407.52</v>
      </c>
    </row>
    <row r="5061" spans="1:20" x14ac:dyDescent="0.25">
      <c r="A5061">
        <v>5060</v>
      </c>
      <c r="B5061">
        <v>91210</v>
      </c>
      <c r="C5061" t="s">
        <v>970</v>
      </c>
      <c r="D5061" t="s">
        <v>38</v>
      </c>
      <c r="E5061" t="s">
        <v>187</v>
      </c>
      <c r="F5061" t="s">
        <v>22</v>
      </c>
      <c r="G5061" t="s">
        <v>48</v>
      </c>
      <c r="H5061" t="s">
        <v>225</v>
      </c>
      <c r="I5061" t="s">
        <v>28</v>
      </c>
      <c r="J5061" t="s">
        <v>29</v>
      </c>
      <c r="K5061" t="s">
        <v>113</v>
      </c>
      <c r="L5061" t="s">
        <v>26</v>
      </c>
      <c r="M5061" t="s">
        <v>326</v>
      </c>
      <c r="N5061" s="2">
        <v>40745</v>
      </c>
      <c r="O5061" s="2">
        <v>40745</v>
      </c>
      <c r="P5061">
        <v>7</v>
      </c>
      <c r="Q5061" s="1">
        <v>0</v>
      </c>
      <c r="R5061">
        <v>10.4</v>
      </c>
      <c r="S5061">
        <v>5.4</v>
      </c>
      <c r="T5061">
        <f t="shared" si="79"/>
        <v>72.8</v>
      </c>
    </row>
    <row r="5062" spans="1:20" x14ac:dyDescent="0.25">
      <c r="A5062">
        <v>5061</v>
      </c>
      <c r="B5062">
        <v>91210</v>
      </c>
      <c r="C5062" t="s">
        <v>1409</v>
      </c>
      <c r="D5062" t="s">
        <v>20</v>
      </c>
      <c r="E5062" t="s">
        <v>39</v>
      </c>
      <c r="F5062" t="s">
        <v>22</v>
      </c>
      <c r="G5062" t="s">
        <v>48</v>
      </c>
      <c r="H5062" t="s">
        <v>61</v>
      </c>
      <c r="I5062" t="s">
        <v>28</v>
      </c>
      <c r="J5062" t="s">
        <v>29</v>
      </c>
      <c r="K5062" t="s">
        <v>129</v>
      </c>
      <c r="L5062" t="s">
        <v>44</v>
      </c>
      <c r="M5062" t="s">
        <v>331</v>
      </c>
      <c r="N5062" s="2">
        <v>40745</v>
      </c>
      <c r="O5062" s="2">
        <v>40752</v>
      </c>
      <c r="P5062">
        <v>5</v>
      </c>
      <c r="Q5062" s="1">
        <v>0.1</v>
      </c>
      <c r="R5062">
        <v>5.85</v>
      </c>
      <c r="S5062">
        <v>2.27</v>
      </c>
      <c r="T5062">
        <f t="shared" si="79"/>
        <v>29.25</v>
      </c>
    </row>
    <row r="5063" spans="1:20" x14ac:dyDescent="0.25">
      <c r="A5063">
        <v>5062</v>
      </c>
      <c r="B5063">
        <v>89071</v>
      </c>
      <c r="C5063" t="s">
        <v>946</v>
      </c>
      <c r="D5063" t="s">
        <v>20</v>
      </c>
      <c r="E5063" t="s">
        <v>39</v>
      </c>
      <c r="F5063" t="s">
        <v>47</v>
      </c>
      <c r="G5063" t="s">
        <v>23</v>
      </c>
      <c r="H5063" t="s">
        <v>42</v>
      </c>
      <c r="I5063" t="s">
        <v>28</v>
      </c>
      <c r="J5063" t="s">
        <v>29</v>
      </c>
      <c r="K5063" t="s">
        <v>113</v>
      </c>
      <c r="L5063" t="s">
        <v>192</v>
      </c>
      <c r="M5063" t="s">
        <v>111</v>
      </c>
      <c r="N5063" s="2">
        <v>40368</v>
      </c>
      <c r="O5063" s="2">
        <v>40369</v>
      </c>
      <c r="P5063">
        <v>1</v>
      </c>
      <c r="Q5063" s="1">
        <v>0.01</v>
      </c>
      <c r="R5063">
        <v>5.58</v>
      </c>
      <c r="S5063">
        <v>5.3</v>
      </c>
      <c r="T5063">
        <f t="shared" si="79"/>
        <v>5.58</v>
      </c>
    </row>
    <row r="5064" spans="1:20" x14ac:dyDescent="0.25">
      <c r="A5064">
        <v>5063</v>
      </c>
      <c r="B5064">
        <v>89071</v>
      </c>
      <c r="C5064" t="s">
        <v>946</v>
      </c>
      <c r="D5064" t="s">
        <v>20</v>
      </c>
      <c r="E5064" t="s">
        <v>39</v>
      </c>
      <c r="F5064" t="s">
        <v>47</v>
      </c>
      <c r="G5064" t="s">
        <v>23</v>
      </c>
      <c r="H5064" t="s">
        <v>89</v>
      </c>
      <c r="I5064" t="s">
        <v>28</v>
      </c>
      <c r="J5064" t="s">
        <v>29</v>
      </c>
      <c r="K5064" t="s">
        <v>154</v>
      </c>
      <c r="L5064" t="s">
        <v>44</v>
      </c>
      <c r="M5064" t="s">
        <v>114</v>
      </c>
      <c r="N5064" s="2">
        <v>40368</v>
      </c>
      <c r="O5064" s="2">
        <v>40369</v>
      </c>
      <c r="P5064">
        <v>11</v>
      </c>
      <c r="Q5064" s="1">
        <v>0.03</v>
      </c>
      <c r="R5064">
        <v>3.98</v>
      </c>
      <c r="S5064">
        <v>0.7</v>
      </c>
      <c r="T5064">
        <f t="shared" si="79"/>
        <v>43.78</v>
      </c>
    </row>
    <row r="5065" spans="1:20" x14ac:dyDescent="0.25">
      <c r="A5065">
        <v>5064</v>
      </c>
      <c r="B5065">
        <v>88452</v>
      </c>
      <c r="C5065" t="s">
        <v>1711</v>
      </c>
      <c r="D5065" t="s">
        <v>20</v>
      </c>
      <c r="E5065" t="s">
        <v>21</v>
      </c>
      <c r="F5065" t="s">
        <v>22</v>
      </c>
      <c r="G5065" t="s">
        <v>93</v>
      </c>
      <c r="H5065" t="s">
        <v>203</v>
      </c>
      <c r="I5065" t="s">
        <v>28</v>
      </c>
      <c r="J5065" t="s">
        <v>29</v>
      </c>
      <c r="K5065" t="s">
        <v>1111</v>
      </c>
      <c r="L5065" t="s">
        <v>192</v>
      </c>
      <c r="M5065" t="s">
        <v>150</v>
      </c>
      <c r="N5065" s="2">
        <v>41606</v>
      </c>
      <c r="O5065" s="2">
        <v>41607</v>
      </c>
      <c r="P5065">
        <v>11</v>
      </c>
      <c r="Q5065" s="1">
        <v>0</v>
      </c>
      <c r="R5065">
        <v>100.98</v>
      </c>
      <c r="S5065">
        <v>7.18</v>
      </c>
      <c r="T5065">
        <f t="shared" si="79"/>
        <v>1110.78</v>
      </c>
    </row>
    <row r="5066" spans="1:20" x14ac:dyDescent="0.25">
      <c r="A5066">
        <v>5065</v>
      </c>
      <c r="B5066">
        <v>88452</v>
      </c>
      <c r="C5066" t="s">
        <v>763</v>
      </c>
      <c r="D5066" t="s">
        <v>578</v>
      </c>
      <c r="E5066" t="s">
        <v>187</v>
      </c>
      <c r="F5066" t="s">
        <v>22</v>
      </c>
      <c r="G5066" t="s">
        <v>93</v>
      </c>
      <c r="H5066" t="s">
        <v>217</v>
      </c>
      <c r="I5066" t="s">
        <v>28</v>
      </c>
      <c r="J5066" t="s">
        <v>29</v>
      </c>
      <c r="K5066" t="s">
        <v>170</v>
      </c>
      <c r="L5066" t="s">
        <v>283</v>
      </c>
      <c r="M5066" t="s">
        <v>123</v>
      </c>
      <c r="N5066" s="2">
        <v>41606</v>
      </c>
      <c r="O5066" s="2">
        <v>41608</v>
      </c>
      <c r="P5066">
        <v>23</v>
      </c>
      <c r="Q5066" s="1">
        <v>7.0000000000000007E-2</v>
      </c>
      <c r="R5066">
        <v>160.97999999999999</v>
      </c>
      <c r="S5066">
        <v>30</v>
      </c>
      <c r="T5066">
        <f t="shared" si="79"/>
        <v>3702.54</v>
      </c>
    </row>
    <row r="5067" spans="1:20" x14ac:dyDescent="0.25">
      <c r="A5067">
        <v>5066</v>
      </c>
      <c r="B5067">
        <v>88452</v>
      </c>
      <c r="C5067" t="s">
        <v>763</v>
      </c>
      <c r="D5067" t="s">
        <v>38</v>
      </c>
      <c r="E5067" t="s">
        <v>21</v>
      </c>
      <c r="F5067" t="s">
        <v>22</v>
      </c>
      <c r="G5067" t="s">
        <v>93</v>
      </c>
      <c r="H5067" t="s">
        <v>203</v>
      </c>
      <c r="I5067" t="s">
        <v>28</v>
      </c>
      <c r="J5067" t="s">
        <v>29</v>
      </c>
      <c r="K5067" t="s">
        <v>1147</v>
      </c>
      <c r="L5067" t="s">
        <v>706</v>
      </c>
      <c r="M5067" t="s">
        <v>326</v>
      </c>
      <c r="N5067" s="2">
        <v>41606</v>
      </c>
      <c r="O5067" s="2">
        <v>41608</v>
      </c>
      <c r="P5067">
        <v>23</v>
      </c>
      <c r="Q5067" s="1">
        <v>0</v>
      </c>
      <c r="R5067">
        <v>120.97</v>
      </c>
      <c r="S5067">
        <v>7.11</v>
      </c>
      <c r="T5067">
        <f t="shared" si="79"/>
        <v>2782.31</v>
      </c>
    </row>
    <row r="5068" spans="1:20" x14ac:dyDescent="0.25">
      <c r="A5068">
        <v>5067</v>
      </c>
      <c r="B5068">
        <v>90476</v>
      </c>
      <c r="C5068" t="s">
        <v>1212</v>
      </c>
      <c r="D5068" t="s">
        <v>20</v>
      </c>
      <c r="E5068" t="s">
        <v>21</v>
      </c>
      <c r="F5068" t="s">
        <v>31</v>
      </c>
      <c r="G5068" t="s">
        <v>32</v>
      </c>
      <c r="H5068" t="s">
        <v>203</v>
      </c>
      <c r="I5068" t="s">
        <v>28</v>
      </c>
      <c r="J5068" t="s">
        <v>29</v>
      </c>
      <c r="K5068" t="s">
        <v>1108</v>
      </c>
      <c r="L5068" t="s">
        <v>192</v>
      </c>
      <c r="M5068" t="s">
        <v>296</v>
      </c>
      <c r="N5068" s="2">
        <v>41247</v>
      </c>
      <c r="O5068" s="2">
        <v>41249</v>
      </c>
      <c r="P5068">
        <v>19</v>
      </c>
      <c r="Q5068" s="1">
        <v>0.09</v>
      </c>
      <c r="R5068">
        <v>205.99</v>
      </c>
      <c r="S5068">
        <v>2.5</v>
      </c>
      <c r="T5068">
        <f t="shared" si="79"/>
        <v>3913.8100000000004</v>
      </c>
    </row>
    <row r="5069" spans="1:20" x14ac:dyDescent="0.25">
      <c r="A5069">
        <v>5068</v>
      </c>
      <c r="B5069">
        <v>85911</v>
      </c>
      <c r="C5069" t="s">
        <v>2469</v>
      </c>
      <c r="D5069" t="s">
        <v>38</v>
      </c>
      <c r="E5069" t="s">
        <v>39</v>
      </c>
      <c r="F5069" t="s">
        <v>31</v>
      </c>
      <c r="G5069" t="s">
        <v>23</v>
      </c>
      <c r="H5069" t="s">
        <v>49</v>
      </c>
      <c r="I5069" t="s">
        <v>28</v>
      </c>
      <c r="J5069" t="s">
        <v>29</v>
      </c>
      <c r="K5069" t="s">
        <v>154</v>
      </c>
      <c r="L5069" t="s">
        <v>192</v>
      </c>
      <c r="M5069" t="s">
        <v>63</v>
      </c>
      <c r="N5069" s="2">
        <v>41171</v>
      </c>
      <c r="O5069" s="2">
        <v>41172</v>
      </c>
      <c r="P5069">
        <v>20</v>
      </c>
      <c r="Q5069" s="1">
        <v>0.1</v>
      </c>
      <c r="R5069">
        <v>178.47</v>
      </c>
      <c r="S5069">
        <v>19.989999999999998</v>
      </c>
      <c r="T5069">
        <f t="shared" si="79"/>
        <v>3569.4</v>
      </c>
    </row>
    <row r="5070" spans="1:20" x14ac:dyDescent="0.25">
      <c r="A5070">
        <v>5069</v>
      </c>
      <c r="B5070">
        <v>90306</v>
      </c>
      <c r="C5070" t="s">
        <v>2039</v>
      </c>
      <c r="D5070" t="s">
        <v>20</v>
      </c>
      <c r="E5070" t="s">
        <v>39</v>
      </c>
      <c r="F5070" t="s">
        <v>31</v>
      </c>
      <c r="G5070" t="s">
        <v>41</v>
      </c>
      <c r="H5070" t="s">
        <v>94</v>
      </c>
      <c r="I5070" t="s">
        <v>28</v>
      </c>
      <c r="J5070" t="s">
        <v>29</v>
      </c>
      <c r="K5070" t="s">
        <v>226</v>
      </c>
      <c r="L5070" t="s">
        <v>192</v>
      </c>
      <c r="M5070" t="s">
        <v>139</v>
      </c>
      <c r="N5070" s="2">
        <v>40675</v>
      </c>
      <c r="O5070" s="2">
        <v>40676</v>
      </c>
      <c r="P5070">
        <v>3</v>
      </c>
      <c r="Q5070" s="1">
        <v>0</v>
      </c>
      <c r="R5070">
        <v>30.98</v>
      </c>
      <c r="S5070">
        <v>5.76</v>
      </c>
      <c r="T5070">
        <f t="shared" si="79"/>
        <v>92.94</v>
      </c>
    </row>
    <row r="5071" spans="1:20" x14ac:dyDescent="0.25">
      <c r="A5071">
        <v>5070</v>
      </c>
      <c r="B5071">
        <v>90306</v>
      </c>
      <c r="C5071" t="s">
        <v>2039</v>
      </c>
      <c r="D5071" t="s">
        <v>20</v>
      </c>
      <c r="E5071" t="s">
        <v>39</v>
      </c>
      <c r="F5071" t="s">
        <v>31</v>
      </c>
      <c r="G5071" t="s">
        <v>41</v>
      </c>
      <c r="H5071" t="s">
        <v>54</v>
      </c>
      <c r="I5071" t="s">
        <v>28</v>
      </c>
      <c r="J5071" t="s">
        <v>29</v>
      </c>
      <c r="K5071" t="s">
        <v>154</v>
      </c>
      <c r="L5071" t="s">
        <v>192</v>
      </c>
      <c r="M5071" t="s">
        <v>143</v>
      </c>
      <c r="N5071" s="2">
        <v>40675</v>
      </c>
      <c r="O5071" s="2">
        <v>40676</v>
      </c>
      <c r="P5071">
        <v>12</v>
      </c>
      <c r="Q5071" s="1">
        <v>0.04</v>
      </c>
      <c r="R5071">
        <v>19.98</v>
      </c>
      <c r="S5071">
        <v>8.68</v>
      </c>
      <c r="T5071">
        <f t="shared" si="79"/>
        <v>239.76</v>
      </c>
    </row>
    <row r="5072" spans="1:20" x14ac:dyDescent="0.25">
      <c r="A5072">
        <v>5071</v>
      </c>
      <c r="B5072">
        <v>88740</v>
      </c>
      <c r="C5072" t="s">
        <v>2172</v>
      </c>
      <c r="D5072" t="s">
        <v>20</v>
      </c>
      <c r="E5072" t="s">
        <v>21</v>
      </c>
      <c r="F5072" t="s">
        <v>22</v>
      </c>
      <c r="G5072" t="s">
        <v>41</v>
      </c>
      <c r="H5072" t="s">
        <v>24</v>
      </c>
      <c r="I5072" t="s">
        <v>28</v>
      </c>
      <c r="J5072" t="s">
        <v>29</v>
      </c>
      <c r="K5072" t="s">
        <v>210</v>
      </c>
      <c r="L5072" t="s">
        <v>26</v>
      </c>
      <c r="M5072" t="s">
        <v>326</v>
      </c>
      <c r="N5072" s="2">
        <v>41284</v>
      </c>
      <c r="O5072" s="2">
        <v>41285</v>
      </c>
      <c r="P5072">
        <v>9</v>
      </c>
      <c r="Q5072" s="1">
        <v>0.02</v>
      </c>
      <c r="R5072">
        <v>33.979999999999997</v>
      </c>
      <c r="S5072">
        <v>1.99</v>
      </c>
      <c r="T5072">
        <f t="shared" si="79"/>
        <v>305.82</v>
      </c>
    </row>
    <row r="5073" spans="1:20" x14ac:dyDescent="0.25">
      <c r="A5073">
        <v>5072</v>
      </c>
      <c r="B5073">
        <v>89670</v>
      </c>
      <c r="C5073" t="s">
        <v>727</v>
      </c>
      <c r="D5073" t="s">
        <v>578</v>
      </c>
      <c r="E5073" t="s">
        <v>21</v>
      </c>
      <c r="F5073" t="s">
        <v>40</v>
      </c>
      <c r="G5073" t="s">
        <v>23</v>
      </c>
      <c r="H5073" t="s">
        <v>206</v>
      </c>
      <c r="I5073" t="s">
        <v>28</v>
      </c>
      <c r="J5073" t="s">
        <v>29</v>
      </c>
      <c r="K5073" t="s">
        <v>210</v>
      </c>
      <c r="L5073" t="s">
        <v>283</v>
      </c>
      <c r="M5073" t="s">
        <v>75</v>
      </c>
      <c r="N5073" s="2">
        <v>40944</v>
      </c>
      <c r="O5073" s="2">
        <v>40946</v>
      </c>
      <c r="P5073">
        <v>12</v>
      </c>
      <c r="Q5073" s="1">
        <v>0.08</v>
      </c>
      <c r="R5073">
        <v>400.97</v>
      </c>
      <c r="S5073">
        <v>14.7</v>
      </c>
      <c r="T5073">
        <f t="shared" si="79"/>
        <v>4811.6400000000003</v>
      </c>
    </row>
    <row r="5074" spans="1:20" x14ac:dyDescent="0.25">
      <c r="A5074">
        <v>5073</v>
      </c>
      <c r="B5074">
        <v>88288</v>
      </c>
      <c r="C5074" t="s">
        <v>2032</v>
      </c>
      <c r="D5074" t="s">
        <v>20</v>
      </c>
      <c r="E5074" t="s">
        <v>39</v>
      </c>
      <c r="F5074" t="s">
        <v>47</v>
      </c>
      <c r="G5074" t="s">
        <v>93</v>
      </c>
      <c r="H5074" t="s">
        <v>78</v>
      </c>
      <c r="I5074" t="s">
        <v>28</v>
      </c>
      <c r="J5074" t="s">
        <v>29</v>
      </c>
      <c r="K5074" t="s">
        <v>95</v>
      </c>
      <c r="L5074" t="s">
        <v>44</v>
      </c>
      <c r="M5074" t="s">
        <v>160</v>
      </c>
      <c r="N5074" s="2">
        <v>41276</v>
      </c>
      <c r="O5074" s="2">
        <v>41277</v>
      </c>
      <c r="P5074">
        <v>3</v>
      </c>
      <c r="Q5074" s="1">
        <v>0.05</v>
      </c>
      <c r="R5074">
        <v>19.84</v>
      </c>
      <c r="S5074">
        <v>4.0999999999999996</v>
      </c>
      <c r="T5074">
        <f t="shared" si="79"/>
        <v>59.519999999999996</v>
      </c>
    </row>
    <row r="5075" spans="1:20" x14ac:dyDescent="0.25">
      <c r="A5075">
        <v>5074</v>
      </c>
      <c r="B5075">
        <v>85982</v>
      </c>
      <c r="C5075" t="s">
        <v>853</v>
      </c>
      <c r="D5075" t="s">
        <v>20</v>
      </c>
      <c r="E5075" t="s">
        <v>39</v>
      </c>
      <c r="F5075" t="s">
        <v>22</v>
      </c>
      <c r="G5075" t="s">
        <v>41</v>
      </c>
      <c r="H5075" t="s">
        <v>49</v>
      </c>
      <c r="I5075" t="s">
        <v>28</v>
      </c>
      <c r="J5075" t="s">
        <v>29</v>
      </c>
      <c r="K5075" t="s">
        <v>129</v>
      </c>
      <c r="L5075" t="s">
        <v>192</v>
      </c>
      <c r="M5075" t="s">
        <v>246</v>
      </c>
      <c r="N5075" s="2">
        <v>40546</v>
      </c>
      <c r="O5075" s="2">
        <v>40548</v>
      </c>
      <c r="P5075">
        <v>11</v>
      </c>
      <c r="Q5075" s="1">
        <v>0.02</v>
      </c>
      <c r="R5075">
        <v>6.48</v>
      </c>
      <c r="S5075">
        <v>6.35</v>
      </c>
      <c r="T5075">
        <f t="shared" si="79"/>
        <v>71.28</v>
      </c>
    </row>
    <row r="5076" spans="1:20" x14ac:dyDescent="0.25">
      <c r="A5076">
        <v>5075</v>
      </c>
      <c r="B5076">
        <v>85982</v>
      </c>
      <c r="C5076" t="s">
        <v>853</v>
      </c>
      <c r="D5076" t="s">
        <v>20</v>
      </c>
      <c r="E5076" t="s">
        <v>39</v>
      </c>
      <c r="F5076" t="s">
        <v>22</v>
      </c>
      <c r="G5076" t="s">
        <v>41</v>
      </c>
      <c r="H5076" t="s">
        <v>61</v>
      </c>
      <c r="I5076" t="s">
        <v>28</v>
      </c>
      <c r="J5076" t="s">
        <v>29</v>
      </c>
      <c r="K5076" t="s">
        <v>98</v>
      </c>
      <c r="L5076" t="s">
        <v>44</v>
      </c>
      <c r="M5076" t="s">
        <v>294</v>
      </c>
      <c r="N5076" s="2">
        <v>40546</v>
      </c>
      <c r="O5076" s="2">
        <v>40547</v>
      </c>
      <c r="P5076">
        <v>6</v>
      </c>
      <c r="Q5076" s="1">
        <v>0.06</v>
      </c>
      <c r="R5076">
        <v>5.84</v>
      </c>
      <c r="S5076">
        <v>1</v>
      </c>
      <c r="T5076">
        <f t="shared" si="79"/>
        <v>35.04</v>
      </c>
    </row>
    <row r="5077" spans="1:20" x14ac:dyDescent="0.25">
      <c r="A5077">
        <v>5076</v>
      </c>
      <c r="B5077">
        <v>85982</v>
      </c>
      <c r="C5077" t="s">
        <v>853</v>
      </c>
      <c r="D5077" t="s">
        <v>20</v>
      </c>
      <c r="E5077" t="s">
        <v>39</v>
      </c>
      <c r="F5077" t="s">
        <v>22</v>
      </c>
      <c r="G5077" t="s">
        <v>41</v>
      </c>
      <c r="H5077" t="s">
        <v>49</v>
      </c>
      <c r="I5077" t="s">
        <v>28</v>
      </c>
      <c r="J5077" t="s">
        <v>29</v>
      </c>
      <c r="K5077" t="s">
        <v>149</v>
      </c>
      <c r="L5077" t="s">
        <v>192</v>
      </c>
      <c r="M5077" t="s">
        <v>96</v>
      </c>
      <c r="N5077" s="2">
        <v>40546</v>
      </c>
      <c r="O5077" s="2">
        <v>40546</v>
      </c>
      <c r="P5077">
        <v>10</v>
      </c>
      <c r="Q5077" s="1">
        <v>0.04</v>
      </c>
      <c r="R5077">
        <v>24.98</v>
      </c>
      <c r="S5077">
        <v>8.7899999999999991</v>
      </c>
      <c r="T5077">
        <f t="shared" si="79"/>
        <v>249.8</v>
      </c>
    </row>
    <row r="5078" spans="1:20" x14ac:dyDescent="0.25">
      <c r="A5078">
        <v>5077</v>
      </c>
      <c r="B5078">
        <v>85982</v>
      </c>
      <c r="C5078" t="s">
        <v>635</v>
      </c>
      <c r="D5078" t="s">
        <v>578</v>
      </c>
      <c r="E5078" t="s">
        <v>187</v>
      </c>
      <c r="F5078" t="s">
        <v>47</v>
      </c>
      <c r="G5078" t="s">
        <v>41</v>
      </c>
      <c r="H5078" t="s">
        <v>225</v>
      </c>
      <c r="I5078" t="s">
        <v>28</v>
      </c>
      <c r="J5078" t="s">
        <v>29</v>
      </c>
      <c r="K5078" t="s">
        <v>189</v>
      </c>
      <c r="L5078" t="s">
        <v>330</v>
      </c>
      <c r="M5078" t="s">
        <v>111</v>
      </c>
      <c r="N5078" s="2">
        <v>40546</v>
      </c>
      <c r="O5078" s="2">
        <v>40548</v>
      </c>
      <c r="P5078">
        <v>8</v>
      </c>
      <c r="Q5078" s="1">
        <v>7.0000000000000007E-2</v>
      </c>
      <c r="R5078">
        <v>880.98</v>
      </c>
      <c r="S5078">
        <v>44.55</v>
      </c>
      <c r="T5078">
        <f t="shared" si="79"/>
        <v>7047.84</v>
      </c>
    </row>
    <row r="5079" spans="1:20" x14ac:dyDescent="0.25">
      <c r="A5079">
        <v>5078</v>
      </c>
      <c r="B5079">
        <v>88456</v>
      </c>
      <c r="C5079" t="s">
        <v>991</v>
      </c>
      <c r="D5079" t="s">
        <v>20</v>
      </c>
      <c r="E5079" t="s">
        <v>39</v>
      </c>
      <c r="F5079" t="s">
        <v>47</v>
      </c>
      <c r="G5079" t="s">
        <v>93</v>
      </c>
      <c r="H5079" t="s">
        <v>49</v>
      </c>
      <c r="I5079" t="s">
        <v>28</v>
      </c>
      <c r="J5079" t="s">
        <v>29</v>
      </c>
      <c r="K5079" t="s">
        <v>248</v>
      </c>
      <c r="L5079" t="s">
        <v>192</v>
      </c>
      <c r="M5079" t="s">
        <v>51</v>
      </c>
      <c r="N5079" s="2">
        <v>41290</v>
      </c>
      <c r="O5079" s="2">
        <v>41291</v>
      </c>
      <c r="P5079">
        <v>7</v>
      </c>
      <c r="Q5079" s="1">
        <v>0.02</v>
      </c>
      <c r="R5079">
        <v>4.13</v>
      </c>
      <c r="S5079">
        <v>0.99</v>
      </c>
      <c r="T5079">
        <f t="shared" si="79"/>
        <v>28.91</v>
      </c>
    </row>
    <row r="5080" spans="1:20" x14ac:dyDescent="0.25">
      <c r="A5080">
        <v>5079</v>
      </c>
      <c r="B5080">
        <v>88456</v>
      </c>
      <c r="C5080" t="s">
        <v>991</v>
      </c>
      <c r="D5080" t="s">
        <v>20</v>
      </c>
      <c r="E5080" t="s">
        <v>39</v>
      </c>
      <c r="F5080" t="s">
        <v>47</v>
      </c>
      <c r="G5080" t="s">
        <v>93</v>
      </c>
      <c r="H5080" t="s">
        <v>49</v>
      </c>
      <c r="I5080" t="s">
        <v>28</v>
      </c>
      <c r="J5080" t="s">
        <v>29</v>
      </c>
      <c r="K5080" t="s">
        <v>68</v>
      </c>
      <c r="L5080" t="s">
        <v>192</v>
      </c>
      <c r="M5080" t="s">
        <v>111</v>
      </c>
      <c r="N5080" s="2">
        <v>41290</v>
      </c>
      <c r="O5080" s="2">
        <v>41290</v>
      </c>
      <c r="P5080">
        <v>10</v>
      </c>
      <c r="Q5080" s="1">
        <v>0.02</v>
      </c>
      <c r="R5080">
        <v>10.48</v>
      </c>
      <c r="S5080">
        <v>6.91</v>
      </c>
      <c r="T5080">
        <f t="shared" si="79"/>
        <v>104.80000000000001</v>
      </c>
    </row>
    <row r="5081" spans="1:20" x14ac:dyDescent="0.25">
      <c r="A5081">
        <v>5080</v>
      </c>
      <c r="B5081">
        <v>90046</v>
      </c>
      <c r="C5081" t="s">
        <v>1513</v>
      </c>
      <c r="D5081" t="s">
        <v>20</v>
      </c>
      <c r="E5081" t="s">
        <v>39</v>
      </c>
      <c r="F5081" t="s">
        <v>47</v>
      </c>
      <c r="G5081" t="s">
        <v>32</v>
      </c>
      <c r="H5081" t="s">
        <v>54</v>
      </c>
      <c r="I5081" t="s">
        <v>28</v>
      </c>
      <c r="J5081" t="s">
        <v>29</v>
      </c>
      <c r="K5081" t="s">
        <v>116</v>
      </c>
      <c r="L5081" t="s">
        <v>192</v>
      </c>
      <c r="M5081" t="s">
        <v>51</v>
      </c>
      <c r="N5081" s="2">
        <v>40976</v>
      </c>
      <c r="O5081" s="2">
        <v>40977</v>
      </c>
      <c r="P5081">
        <v>11</v>
      </c>
      <c r="Q5081" s="1">
        <v>0.01</v>
      </c>
      <c r="R5081">
        <v>6.75</v>
      </c>
      <c r="S5081">
        <v>2.99</v>
      </c>
      <c r="T5081">
        <f t="shared" si="79"/>
        <v>74.25</v>
      </c>
    </row>
    <row r="5082" spans="1:20" x14ac:dyDescent="0.25">
      <c r="A5082">
        <v>5081</v>
      </c>
      <c r="B5082">
        <v>87427</v>
      </c>
      <c r="C5082" t="s">
        <v>592</v>
      </c>
      <c r="D5082" t="s">
        <v>20</v>
      </c>
      <c r="E5082" t="s">
        <v>39</v>
      </c>
      <c r="F5082" t="s">
        <v>22</v>
      </c>
      <c r="G5082" t="s">
        <v>48</v>
      </c>
      <c r="H5082" t="s">
        <v>42</v>
      </c>
      <c r="I5082" t="s">
        <v>28</v>
      </c>
      <c r="J5082" t="s">
        <v>29</v>
      </c>
      <c r="K5082" t="s">
        <v>158</v>
      </c>
      <c r="L5082" t="s">
        <v>192</v>
      </c>
      <c r="M5082" t="s">
        <v>137</v>
      </c>
      <c r="N5082" s="2">
        <v>40675</v>
      </c>
      <c r="O5082" s="2">
        <v>40677</v>
      </c>
      <c r="P5082">
        <v>16</v>
      </c>
      <c r="Q5082" s="1">
        <v>0.08</v>
      </c>
      <c r="R5082">
        <v>40.98</v>
      </c>
      <c r="S5082">
        <v>7.47</v>
      </c>
      <c r="T5082">
        <f t="shared" si="79"/>
        <v>655.68</v>
      </c>
    </row>
    <row r="5083" spans="1:20" x14ac:dyDescent="0.25">
      <c r="A5083">
        <v>5082</v>
      </c>
      <c r="B5083">
        <v>87427</v>
      </c>
      <c r="C5083" t="s">
        <v>592</v>
      </c>
      <c r="D5083" t="s">
        <v>578</v>
      </c>
      <c r="E5083" t="s">
        <v>187</v>
      </c>
      <c r="F5083" t="s">
        <v>22</v>
      </c>
      <c r="G5083" t="s">
        <v>48</v>
      </c>
      <c r="H5083" t="s">
        <v>217</v>
      </c>
      <c r="I5083" t="s">
        <v>28</v>
      </c>
      <c r="J5083" t="s">
        <v>29</v>
      </c>
      <c r="K5083" t="s">
        <v>231</v>
      </c>
      <c r="L5083" t="s">
        <v>330</v>
      </c>
      <c r="M5083" t="s">
        <v>182</v>
      </c>
      <c r="N5083" s="2">
        <v>40675</v>
      </c>
      <c r="O5083" s="2">
        <v>40680</v>
      </c>
      <c r="P5083">
        <v>8</v>
      </c>
      <c r="Q5083" s="1">
        <v>0.05</v>
      </c>
      <c r="R5083">
        <v>70.98</v>
      </c>
      <c r="S5083">
        <v>26.74</v>
      </c>
      <c r="T5083">
        <f t="shared" si="79"/>
        <v>567.84</v>
      </c>
    </row>
    <row r="5084" spans="1:20" x14ac:dyDescent="0.25">
      <c r="A5084">
        <v>5083</v>
      </c>
      <c r="B5084">
        <v>88488</v>
      </c>
      <c r="C5084" t="s">
        <v>2137</v>
      </c>
      <c r="D5084" t="s">
        <v>20</v>
      </c>
      <c r="E5084" t="s">
        <v>21</v>
      </c>
      <c r="F5084" t="s">
        <v>31</v>
      </c>
      <c r="G5084" t="s">
        <v>93</v>
      </c>
      <c r="H5084" t="s">
        <v>203</v>
      </c>
      <c r="I5084" t="s">
        <v>28</v>
      </c>
      <c r="J5084" t="s">
        <v>29</v>
      </c>
      <c r="K5084" t="s">
        <v>204</v>
      </c>
      <c r="L5084" t="s">
        <v>192</v>
      </c>
      <c r="M5084" t="s">
        <v>121</v>
      </c>
      <c r="N5084" s="2">
        <v>40644</v>
      </c>
      <c r="O5084" s="2">
        <v>40646</v>
      </c>
      <c r="P5084">
        <v>8</v>
      </c>
      <c r="Q5084" s="1">
        <v>0.08</v>
      </c>
      <c r="R5084">
        <v>125.99</v>
      </c>
      <c r="S5084">
        <v>7.69</v>
      </c>
      <c r="T5084">
        <f t="shared" si="79"/>
        <v>1007.92</v>
      </c>
    </row>
    <row r="5085" spans="1:20" x14ac:dyDescent="0.25">
      <c r="A5085">
        <v>5084</v>
      </c>
      <c r="B5085">
        <v>90819</v>
      </c>
      <c r="C5085" t="s">
        <v>180</v>
      </c>
      <c r="D5085" t="s">
        <v>20</v>
      </c>
      <c r="E5085" t="s">
        <v>39</v>
      </c>
      <c r="F5085" t="s">
        <v>22</v>
      </c>
      <c r="G5085" t="s">
        <v>23</v>
      </c>
      <c r="H5085" t="s">
        <v>94</v>
      </c>
      <c r="I5085" t="s">
        <v>28</v>
      </c>
      <c r="J5085" t="s">
        <v>29</v>
      </c>
      <c r="K5085" t="s">
        <v>181</v>
      </c>
      <c r="L5085" t="s">
        <v>44</v>
      </c>
      <c r="M5085" t="s">
        <v>182</v>
      </c>
      <c r="N5085" s="2">
        <v>40268</v>
      </c>
      <c r="O5085" s="2">
        <v>40270</v>
      </c>
      <c r="P5085">
        <v>5</v>
      </c>
      <c r="Q5085" s="1">
        <v>0.06</v>
      </c>
      <c r="R5085">
        <v>1.68</v>
      </c>
      <c r="S5085">
        <v>1</v>
      </c>
      <c r="T5085">
        <f t="shared" si="79"/>
        <v>8.4</v>
      </c>
    </row>
    <row r="5086" spans="1:20" x14ac:dyDescent="0.25">
      <c r="A5086">
        <v>5085</v>
      </c>
      <c r="B5086">
        <v>88949</v>
      </c>
      <c r="C5086" t="s">
        <v>1510</v>
      </c>
      <c r="D5086" t="s">
        <v>20</v>
      </c>
      <c r="E5086" t="s">
        <v>21</v>
      </c>
      <c r="F5086" t="s">
        <v>31</v>
      </c>
      <c r="G5086" t="s">
        <v>48</v>
      </c>
      <c r="H5086" t="s">
        <v>24</v>
      </c>
      <c r="I5086" t="s">
        <v>28</v>
      </c>
      <c r="J5086" t="s">
        <v>29</v>
      </c>
      <c r="K5086" t="s">
        <v>201</v>
      </c>
      <c r="L5086" t="s">
        <v>26</v>
      </c>
      <c r="M5086" t="s">
        <v>631</v>
      </c>
      <c r="N5086" s="2">
        <v>41113</v>
      </c>
      <c r="O5086" s="2">
        <v>41117</v>
      </c>
      <c r="P5086">
        <v>1</v>
      </c>
      <c r="Q5086" s="1">
        <v>0</v>
      </c>
      <c r="R5086">
        <v>17.48</v>
      </c>
      <c r="S5086">
        <v>1.99</v>
      </c>
      <c r="T5086">
        <f t="shared" si="79"/>
        <v>17.48</v>
      </c>
    </row>
    <row r="5087" spans="1:20" x14ac:dyDescent="0.25">
      <c r="A5087">
        <v>5086</v>
      </c>
      <c r="B5087">
        <v>88949</v>
      </c>
      <c r="C5087" t="s">
        <v>1510</v>
      </c>
      <c r="D5087" t="s">
        <v>20</v>
      </c>
      <c r="E5087" t="s">
        <v>39</v>
      </c>
      <c r="F5087" t="s">
        <v>31</v>
      </c>
      <c r="G5087" t="s">
        <v>48</v>
      </c>
      <c r="H5087" t="s">
        <v>89</v>
      </c>
      <c r="I5087" t="s">
        <v>28</v>
      </c>
      <c r="J5087" t="s">
        <v>29</v>
      </c>
      <c r="K5087" t="s">
        <v>71</v>
      </c>
      <c r="L5087" t="s">
        <v>192</v>
      </c>
      <c r="M5087" t="s">
        <v>106</v>
      </c>
      <c r="N5087" s="2">
        <v>41113</v>
      </c>
      <c r="O5087" s="2">
        <v>41113</v>
      </c>
      <c r="P5087">
        <v>4</v>
      </c>
      <c r="Q5087" s="1">
        <v>0.06</v>
      </c>
      <c r="R5087">
        <v>6.98</v>
      </c>
      <c r="S5087">
        <v>9.69</v>
      </c>
      <c r="T5087">
        <f t="shared" si="79"/>
        <v>27.92</v>
      </c>
    </row>
    <row r="5088" spans="1:20" x14ac:dyDescent="0.25">
      <c r="A5088">
        <v>5087</v>
      </c>
      <c r="B5088">
        <v>88392</v>
      </c>
      <c r="C5088" t="s">
        <v>358</v>
      </c>
      <c r="D5088" t="s">
        <v>20</v>
      </c>
      <c r="E5088" t="s">
        <v>21</v>
      </c>
      <c r="F5088" t="s">
        <v>40</v>
      </c>
      <c r="G5088" t="s">
        <v>48</v>
      </c>
      <c r="H5088" t="s">
        <v>24</v>
      </c>
      <c r="I5088" t="s">
        <v>28</v>
      </c>
      <c r="J5088" t="s">
        <v>29</v>
      </c>
      <c r="K5088" t="s">
        <v>1254</v>
      </c>
      <c r="L5088" t="s">
        <v>192</v>
      </c>
      <c r="M5088" t="s">
        <v>342</v>
      </c>
      <c r="N5088" s="2">
        <v>40598</v>
      </c>
      <c r="O5088" s="2">
        <v>40603</v>
      </c>
      <c r="P5088">
        <v>3</v>
      </c>
      <c r="Q5088" s="1">
        <v>7.0000000000000007E-2</v>
      </c>
      <c r="R5088">
        <v>20.97</v>
      </c>
      <c r="S5088">
        <v>4</v>
      </c>
      <c r="T5088">
        <f t="shared" si="79"/>
        <v>62.91</v>
      </c>
    </row>
    <row r="5089" spans="1:20" x14ac:dyDescent="0.25">
      <c r="A5089">
        <v>5088</v>
      </c>
      <c r="B5089">
        <v>86059</v>
      </c>
      <c r="C5089" t="s">
        <v>981</v>
      </c>
      <c r="D5089" t="s">
        <v>578</v>
      </c>
      <c r="E5089" t="s">
        <v>187</v>
      </c>
      <c r="F5089" t="s">
        <v>31</v>
      </c>
      <c r="G5089" t="s">
        <v>41</v>
      </c>
      <c r="H5089" t="s">
        <v>217</v>
      </c>
      <c r="I5089" t="s">
        <v>28</v>
      </c>
      <c r="J5089" t="s">
        <v>29</v>
      </c>
      <c r="K5089" t="s">
        <v>158</v>
      </c>
      <c r="L5089" t="s">
        <v>283</v>
      </c>
      <c r="M5089" t="s">
        <v>35</v>
      </c>
      <c r="N5089" s="2">
        <v>41202</v>
      </c>
      <c r="O5089" s="2">
        <v>41203</v>
      </c>
      <c r="P5089">
        <v>6</v>
      </c>
      <c r="Q5089" s="1">
        <v>7.0000000000000007E-2</v>
      </c>
      <c r="R5089">
        <v>200.98</v>
      </c>
      <c r="S5089">
        <v>23.76</v>
      </c>
      <c r="T5089">
        <f t="shared" si="79"/>
        <v>1205.8799999999999</v>
      </c>
    </row>
    <row r="5090" spans="1:20" x14ac:dyDescent="0.25">
      <c r="A5090">
        <v>5089</v>
      </c>
      <c r="B5090">
        <v>88759</v>
      </c>
      <c r="C5090" t="s">
        <v>647</v>
      </c>
      <c r="D5090" t="s">
        <v>20</v>
      </c>
      <c r="E5090" t="s">
        <v>39</v>
      </c>
      <c r="F5090" t="s">
        <v>31</v>
      </c>
      <c r="G5090" t="s">
        <v>41</v>
      </c>
      <c r="H5090" t="s">
        <v>89</v>
      </c>
      <c r="I5090" t="s">
        <v>28</v>
      </c>
      <c r="J5090" t="s">
        <v>29</v>
      </c>
      <c r="K5090" t="s">
        <v>181</v>
      </c>
      <c r="L5090" t="s">
        <v>192</v>
      </c>
      <c r="M5090" t="s">
        <v>63</v>
      </c>
      <c r="N5090" s="2">
        <v>40563</v>
      </c>
      <c r="O5090" s="2">
        <v>40564</v>
      </c>
      <c r="P5090">
        <v>2</v>
      </c>
      <c r="Q5090" s="1">
        <v>0.03</v>
      </c>
      <c r="R5090">
        <v>56.96</v>
      </c>
      <c r="S5090">
        <v>13.22</v>
      </c>
      <c r="T5090">
        <f t="shared" si="79"/>
        <v>113.92</v>
      </c>
    </row>
    <row r="5091" spans="1:20" x14ac:dyDescent="0.25">
      <c r="A5091">
        <v>5090</v>
      </c>
      <c r="B5091">
        <v>88759</v>
      </c>
      <c r="C5091" t="s">
        <v>647</v>
      </c>
      <c r="D5091" t="s">
        <v>38</v>
      </c>
      <c r="E5091" t="s">
        <v>187</v>
      </c>
      <c r="F5091" t="s">
        <v>31</v>
      </c>
      <c r="G5091" t="s">
        <v>41</v>
      </c>
      <c r="H5091" t="s">
        <v>188</v>
      </c>
      <c r="I5091" t="s">
        <v>28</v>
      </c>
      <c r="J5091" t="s">
        <v>29</v>
      </c>
      <c r="K5091" t="s">
        <v>248</v>
      </c>
      <c r="L5091" t="s">
        <v>746</v>
      </c>
      <c r="M5091" t="s">
        <v>35</v>
      </c>
      <c r="N5091" s="2">
        <v>40563</v>
      </c>
      <c r="O5091" s="2">
        <v>40565</v>
      </c>
      <c r="P5091">
        <v>12</v>
      </c>
      <c r="Q5091" s="1">
        <v>0.04</v>
      </c>
      <c r="R5091">
        <v>8.3699999999999992</v>
      </c>
      <c r="S5091">
        <v>10.16</v>
      </c>
      <c r="T5091">
        <f t="shared" si="79"/>
        <v>100.44</v>
      </c>
    </row>
    <row r="5092" spans="1:20" x14ac:dyDescent="0.25">
      <c r="A5092">
        <v>5091</v>
      </c>
      <c r="B5092">
        <v>88759</v>
      </c>
      <c r="C5092" t="s">
        <v>354</v>
      </c>
      <c r="D5092" t="s">
        <v>38</v>
      </c>
      <c r="E5092" t="s">
        <v>39</v>
      </c>
      <c r="F5092" t="s">
        <v>31</v>
      </c>
      <c r="G5092" t="s">
        <v>41</v>
      </c>
      <c r="H5092" t="s">
        <v>89</v>
      </c>
      <c r="I5092" t="s">
        <v>28</v>
      </c>
      <c r="J5092" t="s">
        <v>29</v>
      </c>
      <c r="K5092" t="s">
        <v>71</v>
      </c>
      <c r="L5092" t="s">
        <v>192</v>
      </c>
      <c r="M5092" t="s">
        <v>146</v>
      </c>
      <c r="N5092" s="2">
        <v>40563</v>
      </c>
      <c r="O5092" s="2">
        <v>40565</v>
      </c>
      <c r="P5092">
        <v>1</v>
      </c>
      <c r="Q5092" s="1">
        <v>0.02</v>
      </c>
      <c r="R5092">
        <v>40.99</v>
      </c>
      <c r="S5092">
        <v>17.48</v>
      </c>
      <c r="T5092">
        <f t="shared" si="79"/>
        <v>40.99</v>
      </c>
    </row>
    <row r="5093" spans="1:20" x14ac:dyDescent="0.25">
      <c r="A5093">
        <v>5092</v>
      </c>
      <c r="B5093">
        <v>87172</v>
      </c>
      <c r="C5093" t="s">
        <v>422</v>
      </c>
      <c r="D5093" t="s">
        <v>20</v>
      </c>
      <c r="E5093" t="s">
        <v>39</v>
      </c>
      <c r="F5093" t="s">
        <v>47</v>
      </c>
      <c r="G5093" t="s">
        <v>48</v>
      </c>
      <c r="H5093" t="s">
        <v>42</v>
      </c>
      <c r="I5093" t="s">
        <v>28</v>
      </c>
      <c r="J5093" t="s">
        <v>29</v>
      </c>
      <c r="K5093" t="s">
        <v>149</v>
      </c>
      <c r="L5093" t="s">
        <v>192</v>
      </c>
      <c r="M5093" t="s">
        <v>111</v>
      </c>
      <c r="N5093" s="2">
        <v>41486</v>
      </c>
      <c r="O5093" s="2">
        <v>41490</v>
      </c>
      <c r="P5093">
        <v>2</v>
      </c>
      <c r="Q5093" s="1">
        <v>0.03</v>
      </c>
      <c r="R5093">
        <v>24.92</v>
      </c>
      <c r="S5093">
        <v>12.98</v>
      </c>
      <c r="T5093">
        <f t="shared" si="79"/>
        <v>49.84</v>
      </c>
    </row>
    <row r="5094" spans="1:20" x14ac:dyDescent="0.25">
      <c r="A5094">
        <v>5093</v>
      </c>
      <c r="B5094">
        <v>87162</v>
      </c>
      <c r="C5094" t="s">
        <v>422</v>
      </c>
      <c r="D5094" t="s">
        <v>20</v>
      </c>
      <c r="E5094" t="s">
        <v>39</v>
      </c>
      <c r="F5094" t="s">
        <v>47</v>
      </c>
      <c r="G5094" t="s">
        <v>48</v>
      </c>
      <c r="H5094" t="s">
        <v>61</v>
      </c>
      <c r="I5094" t="s">
        <v>28</v>
      </c>
      <c r="J5094" t="s">
        <v>29</v>
      </c>
      <c r="K5094" t="s">
        <v>165</v>
      </c>
      <c r="L5094" t="s">
        <v>192</v>
      </c>
      <c r="M5094" t="s">
        <v>51</v>
      </c>
      <c r="N5094" s="2">
        <v>40390</v>
      </c>
      <c r="O5094" s="2">
        <v>40394</v>
      </c>
      <c r="P5094">
        <v>2</v>
      </c>
      <c r="Q5094" s="1">
        <v>0.09</v>
      </c>
      <c r="R5094">
        <v>2.16</v>
      </c>
      <c r="S5094">
        <v>6.05</v>
      </c>
      <c r="T5094">
        <f t="shared" si="79"/>
        <v>4.32</v>
      </c>
    </row>
    <row r="5095" spans="1:20" x14ac:dyDescent="0.25">
      <c r="A5095">
        <v>5094</v>
      </c>
      <c r="B5095">
        <v>87162</v>
      </c>
      <c r="C5095" t="s">
        <v>422</v>
      </c>
      <c r="D5095" t="s">
        <v>578</v>
      </c>
      <c r="E5095" t="s">
        <v>21</v>
      </c>
      <c r="F5095" t="s">
        <v>47</v>
      </c>
      <c r="G5095" t="s">
        <v>48</v>
      </c>
      <c r="H5095" t="s">
        <v>24</v>
      </c>
      <c r="I5095" t="s">
        <v>28</v>
      </c>
      <c r="J5095" t="s">
        <v>29</v>
      </c>
      <c r="K5095" t="s">
        <v>201</v>
      </c>
      <c r="L5095" t="s">
        <v>283</v>
      </c>
      <c r="M5095" t="s">
        <v>134</v>
      </c>
      <c r="N5095" s="2">
        <v>40390</v>
      </c>
      <c r="O5095" s="2">
        <v>40397</v>
      </c>
      <c r="P5095">
        <v>11</v>
      </c>
      <c r="Q5095" s="1">
        <v>0.03</v>
      </c>
      <c r="R5095">
        <v>808.49</v>
      </c>
      <c r="S5095">
        <v>55.3</v>
      </c>
      <c r="T5095">
        <f t="shared" si="79"/>
        <v>8893.39</v>
      </c>
    </row>
    <row r="5096" spans="1:20" x14ac:dyDescent="0.25">
      <c r="A5096">
        <v>5095</v>
      </c>
      <c r="B5096">
        <v>87162</v>
      </c>
      <c r="C5096" t="s">
        <v>422</v>
      </c>
      <c r="D5096" t="s">
        <v>20</v>
      </c>
      <c r="E5096" t="s">
        <v>39</v>
      </c>
      <c r="F5096" t="s">
        <v>47</v>
      </c>
      <c r="G5096" t="s">
        <v>48</v>
      </c>
      <c r="H5096" t="s">
        <v>42</v>
      </c>
      <c r="I5096" t="s">
        <v>28</v>
      </c>
      <c r="J5096" t="s">
        <v>29</v>
      </c>
      <c r="K5096" t="s">
        <v>226</v>
      </c>
      <c r="L5096" t="s">
        <v>192</v>
      </c>
      <c r="M5096" t="s">
        <v>111</v>
      </c>
      <c r="N5096" s="2">
        <v>40390</v>
      </c>
      <c r="O5096" s="2">
        <v>40397</v>
      </c>
      <c r="P5096">
        <v>3</v>
      </c>
      <c r="Q5096" s="1">
        <v>0</v>
      </c>
      <c r="R5096">
        <v>6.48</v>
      </c>
      <c r="S5096">
        <v>8.19</v>
      </c>
      <c r="T5096">
        <f t="shared" si="79"/>
        <v>19.440000000000001</v>
      </c>
    </row>
    <row r="5097" spans="1:20" x14ac:dyDescent="0.25">
      <c r="A5097">
        <v>5096</v>
      </c>
      <c r="B5097">
        <v>87172</v>
      </c>
      <c r="C5097" t="s">
        <v>422</v>
      </c>
      <c r="D5097" t="s">
        <v>20</v>
      </c>
      <c r="E5097" t="s">
        <v>39</v>
      </c>
      <c r="F5097" t="s">
        <v>47</v>
      </c>
      <c r="G5097" t="s">
        <v>48</v>
      </c>
      <c r="H5097" t="s">
        <v>49</v>
      </c>
      <c r="I5097" t="s">
        <v>28</v>
      </c>
      <c r="J5097" t="s">
        <v>29</v>
      </c>
      <c r="K5097" t="s">
        <v>98</v>
      </c>
      <c r="L5097" t="s">
        <v>26</v>
      </c>
      <c r="M5097" t="s">
        <v>160</v>
      </c>
      <c r="N5097" s="2">
        <v>41486</v>
      </c>
      <c r="O5097" s="2">
        <v>41490</v>
      </c>
      <c r="P5097">
        <v>15</v>
      </c>
      <c r="Q5097" s="1">
        <v>0.03</v>
      </c>
      <c r="R5097">
        <v>10.98</v>
      </c>
      <c r="S5097">
        <v>3.37</v>
      </c>
      <c r="T5097">
        <f t="shared" si="79"/>
        <v>164.70000000000002</v>
      </c>
    </row>
    <row r="5098" spans="1:20" x14ac:dyDescent="0.25">
      <c r="A5098">
        <v>5097</v>
      </c>
      <c r="B5098">
        <v>86039</v>
      </c>
      <c r="C5098" t="s">
        <v>1215</v>
      </c>
      <c r="D5098" t="s">
        <v>578</v>
      </c>
      <c r="E5098" t="s">
        <v>187</v>
      </c>
      <c r="F5098" t="s">
        <v>22</v>
      </c>
      <c r="G5098" t="s">
        <v>93</v>
      </c>
      <c r="H5098" t="s">
        <v>225</v>
      </c>
      <c r="I5098" t="s">
        <v>28</v>
      </c>
      <c r="J5098" t="s">
        <v>29</v>
      </c>
      <c r="K5098" t="s">
        <v>291</v>
      </c>
      <c r="L5098" t="s">
        <v>330</v>
      </c>
      <c r="M5098" t="s">
        <v>173</v>
      </c>
      <c r="N5098" s="2">
        <v>41453</v>
      </c>
      <c r="O5098" s="2">
        <v>41454</v>
      </c>
      <c r="P5098">
        <v>10</v>
      </c>
      <c r="Q5098" s="1">
        <v>0.09</v>
      </c>
      <c r="R5098">
        <v>296.18</v>
      </c>
      <c r="S5098">
        <v>54.12</v>
      </c>
      <c r="T5098">
        <f t="shared" si="79"/>
        <v>2961.8</v>
      </c>
    </row>
    <row r="5099" spans="1:20" x14ac:dyDescent="0.25">
      <c r="A5099">
        <v>5098</v>
      </c>
      <c r="B5099">
        <v>90537</v>
      </c>
      <c r="C5099" t="s">
        <v>1458</v>
      </c>
      <c r="D5099" t="s">
        <v>20</v>
      </c>
      <c r="E5099" t="s">
        <v>21</v>
      </c>
      <c r="F5099" t="s">
        <v>31</v>
      </c>
      <c r="G5099" t="s">
        <v>23</v>
      </c>
      <c r="H5099" t="s">
        <v>203</v>
      </c>
      <c r="I5099" t="s">
        <v>28</v>
      </c>
      <c r="J5099" t="s">
        <v>29</v>
      </c>
      <c r="K5099" t="s">
        <v>409</v>
      </c>
      <c r="L5099" t="s">
        <v>192</v>
      </c>
      <c r="M5099" t="s">
        <v>296</v>
      </c>
      <c r="N5099" s="2">
        <v>41637</v>
      </c>
      <c r="O5099" s="2">
        <v>41638</v>
      </c>
      <c r="P5099">
        <v>23</v>
      </c>
      <c r="Q5099" s="1">
        <v>0.1</v>
      </c>
      <c r="R5099">
        <v>43.22</v>
      </c>
      <c r="S5099">
        <v>4</v>
      </c>
      <c r="T5099">
        <f t="shared" si="79"/>
        <v>994.06</v>
      </c>
    </row>
    <row r="5100" spans="1:20" x14ac:dyDescent="0.25">
      <c r="A5100">
        <v>5099</v>
      </c>
      <c r="B5100">
        <v>90537</v>
      </c>
      <c r="C5100" t="s">
        <v>1458</v>
      </c>
      <c r="D5100" t="s">
        <v>578</v>
      </c>
      <c r="E5100" t="s">
        <v>187</v>
      </c>
      <c r="F5100" t="s">
        <v>31</v>
      </c>
      <c r="G5100" t="s">
        <v>23</v>
      </c>
      <c r="H5100" t="s">
        <v>217</v>
      </c>
      <c r="I5100" t="s">
        <v>28</v>
      </c>
      <c r="J5100" t="s">
        <v>29</v>
      </c>
      <c r="K5100" t="s">
        <v>282</v>
      </c>
      <c r="L5100" t="s">
        <v>330</v>
      </c>
      <c r="M5100" t="s">
        <v>255</v>
      </c>
      <c r="N5100" s="2">
        <v>41637</v>
      </c>
      <c r="O5100" s="2">
        <v>41638</v>
      </c>
      <c r="P5100">
        <v>9</v>
      </c>
      <c r="Q5100" s="1">
        <v>0.04</v>
      </c>
      <c r="R5100">
        <v>218.75</v>
      </c>
      <c r="S5100">
        <v>69.64</v>
      </c>
      <c r="T5100">
        <f t="shared" si="79"/>
        <v>1968.75</v>
      </c>
    </row>
    <row r="5101" spans="1:20" x14ac:dyDescent="0.25">
      <c r="A5101">
        <v>5100</v>
      </c>
      <c r="B5101">
        <v>89968</v>
      </c>
      <c r="C5101" t="s">
        <v>649</v>
      </c>
      <c r="D5101" t="s">
        <v>38</v>
      </c>
      <c r="E5101" t="s">
        <v>187</v>
      </c>
      <c r="F5101" t="s">
        <v>22</v>
      </c>
      <c r="G5101" t="s">
        <v>48</v>
      </c>
      <c r="H5101" t="s">
        <v>225</v>
      </c>
      <c r="I5101" t="s">
        <v>28</v>
      </c>
      <c r="J5101" t="s">
        <v>29</v>
      </c>
      <c r="K5101" t="s">
        <v>231</v>
      </c>
      <c r="L5101" t="s">
        <v>706</v>
      </c>
      <c r="M5101" t="s">
        <v>190</v>
      </c>
      <c r="N5101" s="2">
        <v>41423</v>
      </c>
      <c r="O5101" s="2">
        <v>41423</v>
      </c>
      <c r="P5101">
        <v>6</v>
      </c>
      <c r="Q5101" s="1">
        <v>0.04</v>
      </c>
      <c r="R5101">
        <v>92.23</v>
      </c>
      <c r="S5101">
        <v>39.61</v>
      </c>
      <c r="T5101">
        <f t="shared" si="79"/>
        <v>553.38</v>
      </c>
    </row>
    <row r="5102" spans="1:20" x14ac:dyDescent="0.25">
      <c r="A5102">
        <v>5101</v>
      </c>
      <c r="B5102">
        <v>89968</v>
      </c>
      <c r="C5102" t="s">
        <v>649</v>
      </c>
      <c r="D5102" t="s">
        <v>20</v>
      </c>
      <c r="E5102" t="s">
        <v>39</v>
      </c>
      <c r="F5102" t="s">
        <v>22</v>
      </c>
      <c r="G5102" t="s">
        <v>48</v>
      </c>
      <c r="H5102" t="s">
        <v>78</v>
      </c>
      <c r="I5102" t="s">
        <v>28</v>
      </c>
      <c r="J5102" t="s">
        <v>29</v>
      </c>
      <c r="K5102" t="s">
        <v>116</v>
      </c>
      <c r="L5102" t="s">
        <v>44</v>
      </c>
      <c r="M5102" t="s">
        <v>232</v>
      </c>
      <c r="N5102" s="2">
        <v>41423</v>
      </c>
      <c r="O5102" s="2">
        <v>41423</v>
      </c>
      <c r="P5102">
        <v>8</v>
      </c>
      <c r="Q5102" s="1">
        <v>0.04</v>
      </c>
      <c r="R5102">
        <v>2.88</v>
      </c>
      <c r="S5102">
        <v>0.7</v>
      </c>
      <c r="T5102">
        <f t="shared" si="79"/>
        <v>23.04</v>
      </c>
    </row>
    <row r="5103" spans="1:20" x14ac:dyDescent="0.25">
      <c r="A5103">
        <v>5102</v>
      </c>
      <c r="B5103">
        <v>89968</v>
      </c>
      <c r="C5103" t="s">
        <v>1129</v>
      </c>
      <c r="D5103" t="s">
        <v>20</v>
      </c>
      <c r="E5103" t="s">
        <v>21</v>
      </c>
      <c r="F5103" t="s">
        <v>22</v>
      </c>
      <c r="G5103" t="s">
        <v>48</v>
      </c>
      <c r="H5103" t="s">
        <v>24</v>
      </c>
      <c r="I5103" t="s">
        <v>28</v>
      </c>
      <c r="J5103" t="s">
        <v>29</v>
      </c>
      <c r="K5103" t="s">
        <v>210</v>
      </c>
      <c r="L5103" t="s">
        <v>192</v>
      </c>
      <c r="M5103" t="s">
        <v>173</v>
      </c>
      <c r="N5103" s="2">
        <v>41423</v>
      </c>
      <c r="O5103" s="2">
        <v>41425</v>
      </c>
      <c r="P5103">
        <v>4</v>
      </c>
      <c r="Q5103" s="1">
        <v>0.02</v>
      </c>
      <c r="R5103">
        <v>205.99</v>
      </c>
      <c r="S5103">
        <v>8.99</v>
      </c>
      <c r="T5103">
        <f t="shared" si="79"/>
        <v>823.96</v>
      </c>
    </row>
    <row r="5104" spans="1:20" x14ac:dyDescent="0.25">
      <c r="A5104">
        <v>5103</v>
      </c>
      <c r="B5104">
        <v>91109</v>
      </c>
      <c r="C5104" t="s">
        <v>1033</v>
      </c>
      <c r="D5104" t="s">
        <v>20</v>
      </c>
      <c r="E5104" t="s">
        <v>39</v>
      </c>
      <c r="F5104" t="s">
        <v>22</v>
      </c>
      <c r="G5104" t="s">
        <v>32</v>
      </c>
      <c r="H5104" t="s">
        <v>94</v>
      </c>
      <c r="I5104" t="s">
        <v>28</v>
      </c>
      <c r="J5104" t="s">
        <v>29</v>
      </c>
      <c r="K5104" t="s">
        <v>82</v>
      </c>
      <c r="L5104" t="s">
        <v>44</v>
      </c>
      <c r="M5104" t="s">
        <v>238</v>
      </c>
      <c r="N5104" s="2">
        <v>40278</v>
      </c>
      <c r="O5104" s="2">
        <v>40279</v>
      </c>
      <c r="P5104">
        <v>7</v>
      </c>
      <c r="Q5104" s="1">
        <v>0.04</v>
      </c>
      <c r="R5104">
        <v>7.08</v>
      </c>
      <c r="S5104">
        <v>2.35</v>
      </c>
      <c r="T5104">
        <f t="shared" si="79"/>
        <v>49.56</v>
      </c>
    </row>
    <row r="5105" spans="1:20" x14ac:dyDescent="0.25">
      <c r="A5105">
        <v>5104</v>
      </c>
      <c r="B5105">
        <v>88359</v>
      </c>
      <c r="C5105" t="s">
        <v>1858</v>
      </c>
      <c r="D5105" t="s">
        <v>38</v>
      </c>
      <c r="E5105" t="s">
        <v>39</v>
      </c>
      <c r="F5105" t="s">
        <v>31</v>
      </c>
      <c r="G5105" t="s">
        <v>93</v>
      </c>
      <c r="H5105" t="s">
        <v>54</v>
      </c>
      <c r="I5105" t="s">
        <v>28</v>
      </c>
      <c r="J5105" t="s">
        <v>29</v>
      </c>
      <c r="K5105" t="s">
        <v>113</v>
      </c>
      <c r="L5105" t="s">
        <v>192</v>
      </c>
      <c r="M5105" t="s">
        <v>296</v>
      </c>
      <c r="N5105" s="2">
        <v>41637</v>
      </c>
      <c r="O5105" s="2">
        <v>41637</v>
      </c>
      <c r="P5105">
        <v>18</v>
      </c>
      <c r="Q5105" s="1">
        <v>0.08</v>
      </c>
      <c r="R5105">
        <v>367.99</v>
      </c>
      <c r="S5105">
        <v>19.989999999999998</v>
      </c>
      <c r="T5105">
        <f t="shared" si="79"/>
        <v>6623.82</v>
      </c>
    </row>
    <row r="5106" spans="1:20" x14ac:dyDescent="0.25">
      <c r="A5106">
        <v>5105</v>
      </c>
      <c r="B5106">
        <v>87828</v>
      </c>
      <c r="C5106" t="s">
        <v>418</v>
      </c>
      <c r="D5106" t="s">
        <v>20</v>
      </c>
      <c r="E5106" t="s">
        <v>39</v>
      </c>
      <c r="F5106" t="s">
        <v>47</v>
      </c>
      <c r="G5106" t="s">
        <v>41</v>
      </c>
      <c r="H5106" t="s">
        <v>54</v>
      </c>
      <c r="I5106" t="s">
        <v>28</v>
      </c>
      <c r="J5106" t="s">
        <v>29</v>
      </c>
      <c r="K5106" t="s">
        <v>58</v>
      </c>
      <c r="L5106" t="s">
        <v>44</v>
      </c>
      <c r="M5106" t="s">
        <v>167</v>
      </c>
      <c r="N5106" s="2">
        <v>41423</v>
      </c>
      <c r="O5106" s="2">
        <v>41426</v>
      </c>
      <c r="P5106">
        <v>13</v>
      </c>
      <c r="Q5106" s="1">
        <v>0</v>
      </c>
      <c r="R5106">
        <v>7.64</v>
      </c>
      <c r="S5106">
        <v>5.83</v>
      </c>
      <c r="T5106">
        <f t="shared" si="79"/>
        <v>99.32</v>
      </c>
    </row>
    <row r="5107" spans="1:20" x14ac:dyDescent="0.25">
      <c r="A5107">
        <v>5106</v>
      </c>
      <c r="B5107">
        <v>89937</v>
      </c>
      <c r="C5107" t="s">
        <v>737</v>
      </c>
      <c r="D5107" t="s">
        <v>578</v>
      </c>
      <c r="E5107" t="s">
        <v>187</v>
      </c>
      <c r="F5107" t="s">
        <v>40</v>
      </c>
      <c r="G5107" t="s">
        <v>41</v>
      </c>
      <c r="H5107" t="s">
        <v>188</v>
      </c>
      <c r="I5107" t="s">
        <v>28</v>
      </c>
      <c r="J5107" t="s">
        <v>29</v>
      </c>
      <c r="K5107" t="s">
        <v>221</v>
      </c>
      <c r="L5107" t="s">
        <v>283</v>
      </c>
      <c r="M5107" t="s">
        <v>393</v>
      </c>
      <c r="N5107" s="2">
        <v>41294</v>
      </c>
      <c r="O5107" s="2">
        <v>41296</v>
      </c>
      <c r="P5107">
        <v>13</v>
      </c>
      <c r="Q5107" s="1">
        <v>0.04</v>
      </c>
      <c r="R5107">
        <v>500.98</v>
      </c>
      <c r="S5107">
        <v>26</v>
      </c>
      <c r="T5107">
        <f t="shared" si="79"/>
        <v>6512.74</v>
      </c>
    </row>
    <row r="5108" spans="1:20" x14ac:dyDescent="0.25">
      <c r="A5108">
        <v>5107</v>
      </c>
      <c r="B5108">
        <v>91422</v>
      </c>
      <c r="C5108" t="s">
        <v>828</v>
      </c>
      <c r="D5108" t="s">
        <v>20</v>
      </c>
      <c r="E5108" t="s">
        <v>187</v>
      </c>
      <c r="F5108" t="s">
        <v>22</v>
      </c>
      <c r="G5108" t="s">
        <v>48</v>
      </c>
      <c r="H5108" t="s">
        <v>225</v>
      </c>
      <c r="I5108" t="s">
        <v>28</v>
      </c>
      <c r="J5108" t="s">
        <v>29</v>
      </c>
      <c r="K5108" t="s">
        <v>43</v>
      </c>
      <c r="L5108" t="s">
        <v>746</v>
      </c>
      <c r="M5108" t="s">
        <v>80</v>
      </c>
      <c r="N5108" s="2">
        <v>41073</v>
      </c>
      <c r="O5108" s="2">
        <v>41077</v>
      </c>
      <c r="P5108">
        <v>5</v>
      </c>
      <c r="Q5108" s="1">
        <v>0.1</v>
      </c>
      <c r="R5108">
        <v>276.2</v>
      </c>
      <c r="S5108">
        <v>24.49</v>
      </c>
      <c r="T5108">
        <f t="shared" si="79"/>
        <v>1381</v>
      </c>
    </row>
    <row r="5109" spans="1:20" x14ac:dyDescent="0.25">
      <c r="A5109">
        <v>5108</v>
      </c>
      <c r="B5109">
        <v>91422</v>
      </c>
      <c r="C5109" t="s">
        <v>828</v>
      </c>
      <c r="D5109" t="s">
        <v>38</v>
      </c>
      <c r="E5109" t="s">
        <v>39</v>
      </c>
      <c r="F5109" t="s">
        <v>22</v>
      </c>
      <c r="G5109" t="s">
        <v>48</v>
      </c>
      <c r="H5109" t="s">
        <v>94</v>
      </c>
      <c r="I5109" t="s">
        <v>28</v>
      </c>
      <c r="J5109" t="s">
        <v>29</v>
      </c>
      <c r="K5109" t="s">
        <v>145</v>
      </c>
      <c r="L5109" t="s">
        <v>44</v>
      </c>
      <c r="M5109" t="s">
        <v>444</v>
      </c>
      <c r="N5109" s="2">
        <v>41073</v>
      </c>
      <c r="O5109" s="2">
        <v>41078</v>
      </c>
      <c r="P5109">
        <v>19</v>
      </c>
      <c r="Q5109" s="1">
        <v>0.05</v>
      </c>
      <c r="R5109">
        <v>6.35</v>
      </c>
      <c r="S5109">
        <v>1.02</v>
      </c>
      <c r="T5109">
        <f t="shared" si="79"/>
        <v>120.64999999999999</v>
      </c>
    </row>
    <row r="5110" spans="1:20" x14ac:dyDescent="0.25">
      <c r="A5110">
        <v>5109</v>
      </c>
      <c r="B5110">
        <v>90243</v>
      </c>
      <c r="C5110" t="s">
        <v>795</v>
      </c>
      <c r="D5110" t="s">
        <v>20</v>
      </c>
      <c r="E5110" t="s">
        <v>39</v>
      </c>
      <c r="F5110" t="s">
        <v>31</v>
      </c>
      <c r="G5110" t="s">
        <v>48</v>
      </c>
      <c r="H5110" t="s">
        <v>42</v>
      </c>
      <c r="I5110" t="s">
        <v>28</v>
      </c>
      <c r="J5110" t="s">
        <v>29</v>
      </c>
      <c r="K5110" t="s">
        <v>62</v>
      </c>
      <c r="L5110" t="s">
        <v>192</v>
      </c>
      <c r="M5110" t="s">
        <v>35</v>
      </c>
      <c r="N5110" s="2">
        <v>41492</v>
      </c>
      <c r="O5110" s="2">
        <v>41496</v>
      </c>
      <c r="P5110">
        <v>5</v>
      </c>
      <c r="Q5110" s="1">
        <v>0.01</v>
      </c>
      <c r="R5110">
        <v>6.48</v>
      </c>
      <c r="S5110">
        <v>5.19</v>
      </c>
      <c r="T5110">
        <f t="shared" si="79"/>
        <v>32.400000000000006</v>
      </c>
    </row>
    <row r="5111" spans="1:20" x14ac:dyDescent="0.25">
      <c r="A5111">
        <v>5110</v>
      </c>
      <c r="B5111">
        <v>87641</v>
      </c>
      <c r="C5111" t="s">
        <v>2184</v>
      </c>
      <c r="D5111" t="s">
        <v>38</v>
      </c>
      <c r="E5111" t="s">
        <v>21</v>
      </c>
      <c r="F5111" t="s">
        <v>31</v>
      </c>
      <c r="G5111" t="s">
        <v>48</v>
      </c>
      <c r="H5111" t="s">
        <v>203</v>
      </c>
      <c r="I5111" t="s">
        <v>28</v>
      </c>
      <c r="J5111" t="s">
        <v>29</v>
      </c>
      <c r="K5111" t="s">
        <v>409</v>
      </c>
      <c r="L5111" t="s">
        <v>192</v>
      </c>
      <c r="M5111" t="s">
        <v>66</v>
      </c>
      <c r="N5111" s="2">
        <v>41246</v>
      </c>
      <c r="O5111" s="2">
        <v>41250</v>
      </c>
      <c r="P5111">
        <v>6</v>
      </c>
      <c r="Q5111" s="1">
        <v>0.03</v>
      </c>
      <c r="R5111">
        <v>65.989999999999995</v>
      </c>
      <c r="S5111">
        <v>8.99</v>
      </c>
      <c r="T5111">
        <f t="shared" si="79"/>
        <v>395.93999999999994</v>
      </c>
    </row>
    <row r="5112" spans="1:20" x14ac:dyDescent="0.25">
      <c r="A5112">
        <v>5111</v>
      </c>
      <c r="B5112">
        <v>87809</v>
      </c>
      <c r="C5112" t="s">
        <v>1864</v>
      </c>
      <c r="D5112" t="s">
        <v>20</v>
      </c>
      <c r="E5112" t="s">
        <v>39</v>
      </c>
      <c r="F5112" t="s">
        <v>47</v>
      </c>
      <c r="G5112" t="s">
        <v>93</v>
      </c>
      <c r="H5112" t="s">
        <v>54</v>
      </c>
      <c r="I5112" t="s">
        <v>28</v>
      </c>
      <c r="J5112" t="s">
        <v>29</v>
      </c>
      <c r="K5112" t="s">
        <v>274</v>
      </c>
      <c r="L5112" t="s">
        <v>26</v>
      </c>
      <c r="M5112" t="s">
        <v>51</v>
      </c>
      <c r="N5112" s="2">
        <v>41361</v>
      </c>
      <c r="O5112" s="2">
        <v>41362</v>
      </c>
      <c r="P5112">
        <v>5</v>
      </c>
      <c r="Q5112" s="1">
        <v>0</v>
      </c>
      <c r="R5112">
        <v>11.66</v>
      </c>
      <c r="S5112">
        <v>7.95</v>
      </c>
      <c r="T5112">
        <f t="shared" si="79"/>
        <v>58.3</v>
      </c>
    </row>
    <row r="5113" spans="1:20" x14ac:dyDescent="0.25">
      <c r="A5113">
        <v>5112</v>
      </c>
      <c r="B5113">
        <v>87809</v>
      </c>
      <c r="C5113" t="s">
        <v>1305</v>
      </c>
      <c r="D5113" t="s">
        <v>20</v>
      </c>
      <c r="E5113" t="s">
        <v>21</v>
      </c>
      <c r="F5113" t="s">
        <v>31</v>
      </c>
      <c r="G5113" t="s">
        <v>93</v>
      </c>
      <c r="H5113" t="s">
        <v>24</v>
      </c>
      <c r="I5113" t="s">
        <v>28</v>
      </c>
      <c r="J5113" t="s">
        <v>29</v>
      </c>
      <c r="K5113" t="s">
        <v>1447</v>
      </c>
      <c r="L5113" t="s">
        <v>26</v>
      </c>
      <c r="M5113" t="s">
        <v>279</v>
      </c>
      <c r="N5113" s="2">
        <v>41361</v>
      </c>
      <c r="O5113" s="2">
        <v>41362</v>
      </c>
      <c r="P5113">
        <v>8</v>
      </c>
      <c r="Q5113" s="1">
        <v>0.06</v>
      </c>
      <c r="R5113">
        <v>28.38</v>
      </c>
      <c r="S5113">
        <v>1.99</v>
      </c>
      <c r="T5113">
        <f t="shared" si="79"/>
        <v>227.04</v>
      </c>
    </row>
    <row r="5114" spans="1:20" x14ac:dyDescent="0.25">
      <c r="A5114">
        <v>5113</v>
      </c>
      <c r="B5114">
        <v>90648</v>
      </c>
      <c r="C5114" t="s">
        <v>1000</v>
      </c>
      <c r="D5114" t="s">
        <v>20</v>
      </c>
      <c r="E5114" t="s">
        <v>39</v>
      </c>
      <c r="F5114" t="s">
        <v>40</v>
      </c>
      <c r="G5114" t="s">
        <v>93</v>
      </c>
      <c r="H5114" t="s">
        <v>94</v>
      </c>
      <c r="I5114" t="s">
        <v>28</v>
      </c>
      <c r="J5114" t="s">
        <v>29</v>
      </c>
      <c r="K5114" t="s">
        <v>248</v>
      </c>
      <c r="L5114" t="s">
        <v>192</v>
      </c>
      <c r="M5114" t="s">
        <v>638</v>
      </c>
      <c r="N5114" s="2">
        <v>41606</v>
      </c>
      <c r="O5114" s="2">
        <v>41608</v>
      </c>
      <c r="P5114">
        <v>4</v>
      </c>
      <c r="Q5114" s="1">
        <v>0.1</v>
      </c>
      <c r="R5114">
        <v>6.48</v>
      </c>
      <c r="S5114">
        <v>9.5399999999999991</v>
      </c>
      <c r="T5114">
        <f t="shared" si="79"/>
        <v>25.92</v>
      </c>
    </row>
    <row r="5115" spans="1:20" x14ac:dyDescent="0.25">
      <c r="A5115">
        <v>5114</v>
      </c>
      <c r="B5115">
        <v>86572</v>
      </c>
      <c r="C5115" t="s">
        <v>1097</v>
      </c>
      <c r="D5115" t="s">
        <v>578</v>
      </c>
      <c r="E5115" t="s">
        <v>187</v>
      </c>
      <c r="F5115" t="s">
        <v>47</v>
      </c>
      <c r="G5115" t="s">
        <v>93</v>
      </c>
      <c r="H5115" t="s">
        <v>188</v>
      </c>
      <c r="I5115" t="s">
        <v>28</v>
      </c>
      <c r="J5115" t="s">
        <v>29</v>
      </c>
      <c r="K5115" t="s">
        <v>291</v>
      </c>
      <c r="L5115" t="s">
        <v>330</v>
      </c>
      <c r="M5115" t="s">
        <v>111</v>
      </c>
      <c r="N5115" s="2">
        <v>41374</v>
      </c>
      <c r="O5115" s="2">
        <v>41376</v>
      </c>
      <c r="P5115">
        <v>5</v>
      </c>
      <c r="Q5115" s="1">
        <v>0.01</v>
      </c>
      <c r="R5115">
        <v>400.98</v>
      </c>
      <c r="S5115">
        <v>42.52</v>
      </c>
      <c r="T5115">
        <f t="shared" si="79"/>
        <v>2004.9</v>
      </c>
    </row>
    <row r="5116" spans="1:20" x14ac:dyDescent="0.25">
      <c r="A5116">
        <v>5115</v>
      </c>
      <c r="B5116">
        <v>88425</v>
      </c>
      <c r="C5116" t="s">
        <v>715</v>
      </c>
      <c r="D5116" t="s">
        <v>578</v>
      </c>
      <c r="E5116" t="s">
        <v>21</v>
      </c>
      <c r="F5116" t="s">
        <v>22</v>
      </c>
      <c r="G5116" t="s">
        <v>23</v>
      </c>
      <c r="H5116" t="s">
        <v>33</v>
      </c>
      <c r="I5116" t="s">
        <v>28</v>
      </c>
      <c r="J5116" t="s">
        <v>29</v>
      </c>
      <c r="K5116" t="s">
        <v>34</v>
      </c>
      <c r="L5116" t="s">
        <v>330</v>
      </c>
      <c r="M5116" t="s">
        <v>86</v>
      </c>
      <c r="N5116" s="2">
        <v>40387</v>
      </c>
      <c r="O5116" s="2">
        <v>40389</v>
      </c>
      <c r="P5116">
        <v>1</v>
      </c>
      <c r="Q5116" s="1">
        <v>7.0000000000000007E-2</v>
      </c>
      <c r="R5116">
        <v>3502.14</v>
      </c>
      <c r="S5116">
        <v>8.73</v>
      </c>
      <c r="T5116">
        <f t="shared" si="79"/>
        <v>3502.14</v>
      </c>
    </row>
    <row r="5117" spans="1:20" x14ac:dyDescent="0.25">
      <c r="A5117">
        <v>5116</v>
      </c>
      <c r="B5117">
        <v>87943</v>
      </c>
      <c r="C5117" t="s">
        <v>1299</v>
      </c>
      <c r="D5117" t="s">
        <v>20</v>
      </c>
      <c r="E5117" t="s">
        <v>39</v>
      </c>
      <c r="F5117" t="s">
        <v>47</v>
      </c>
      <c r="G5117" t="s">
        <v>41</v>
      </c>
      <c r="H5117" t="s">
        <v>78</v>
      </c>
      <c r="I5117" t="s">
        <v>28</v>
      </c>
      <c r="J5117" t="s">
        <v>29</v>
      </c>
      <c r="K5117" t="s">
        <v>136</v>
      </c>
      <c r="L5117" t="s">
        <v>192</v>
      </c>
      <c r="M5117" t="s">
        <v>117</v>
      </c>
      <c r="N5117" s="2">
        <v>41457</v>
      </c>
      <c r="O5117" s="2">
        <v>41459</v>
      </c>
      <c r="P5117">
        <v>18</v>
      </c>
      <c r="Q5117" s="1">
        <v>0.1</v>
      </c>
      <c r="R5117">
        <v>5.74</v>
      </c>
      <c r="S5117">
        <v>5.01</v>
      </c>
      <c r="T5117">
        <f t="shared" si="79"/>
        <v>103.32000000000001</v>
      </c>
    </row>
    <row r="5118" spans="1:20" x14ac:dyDescent="0.25">
      <c r="A5118">
        <v>5117</v>
      </c>
      <c r="B5118">
        <v>87940</v>
      </c>
      <c r="C5118" t="s">
        <v>1299</v>
      </c>
      <c r="D5118" t="s">
        <v>578</v>
      </c>
      <c r="E5118" t="s">
        <v>21</v>
      </c>
      <c r="F5118" t="s">
        <v>47</v>
      </c>
      <c r="G5118" t="s">
        <v>41</v>
      </c>
      <c r="H5118" t="s">
        <v>206</v>
      </c>
      <c r="I5118" t="s">
        <v>28</v>
      </c>
      <c r="J5118" t="s">
        <v>29</v>
      </c>
      <c r="K5118" t="s">
        <v>198</v>
      </c>
      <c r="L5118" t="s">
        <v>283</v>
      </c>
      <c r="M5118" t="s">
        <v>156</v>
      </c>
      <c r="N5118" s="2">
        <v>40361</v>
      </c>
      <c r="O5118" s="2">
        <v>40363</v>
      </c>
      <c r="P5118">
        <v>15</v>
      </c>
      <c r="Q5118" s="1">
        <v>0.09</v>
      </c>
      <c r="R5118">
        <v>270.97000000000003</v>
      </c>
      <c r="S5118">
        <v>28.06</v>
      </c>
      <c r="T5118">
        <f t="shared" si="79"/>
        <v>4064.55</v>
      </c>
    </row>
    <row r="5119" spans="1:20" x14ac:dyDescent="0.25">
      <c r="A5119">
        <v>5118</v>
      </c>
      <c r="B5119">
        <v>87280</v>
      </c>
      <c r="C5119" t="s">
        <v>414</v>
      </c>
      <c r="D5119" t="s">
        <v>578</v>
      </c>
      <c r="E5119" t="s">
        <v>187</v>
      </c>
      <c r="F5119" t="s">
        <v>47</v>
      </c>
      <c r="G5119" t="s">
        <v>93</v>
      </c>
      <c r="H5119" t="s">
        <v>225</v>
      </c>
      <c r="I5119" t="s">
        <v>28</v>
      </c>
      <c r="J5119" t="s">
        <v>29</v>
      </c>
      <c r="K5119" t="s">
        <v>98</v>
      </c>
      <c r="L5119" t="s">
        <v>283</v>
      </c>
      <c r="M5119" t="s">
        <v>114</v>
      </c>
      <c r="N5119" s="2">
        <v>41184</v>
      </c>
      <c r="O5119" s="2">
        <v>41186</v>
      </c>
      <c r="P5119">
        <v>20</v>
      </c>
      <c r="Q5119" s="1">
        <v>0.08</v>
      </c>
      <c r="R5119">
        <v>200.98</v>
      </c>
      <c r="S5119">
        <v>23.76</v>
      </c>
      <c r="T5119">
        <f t="shared" si="79"/>
        <v>4019.6</v>
      </c>
    </row>
    <row r="5120" spans="1:20" x14ac:dyDescent="0.25">
      <c r="A5120">
        <v>5119</v>
      </c>
      <c r="B5120">
        <v>87280</v>
      </c>
      <c r="C5120" t="s">
        <v>414</v>
      </c>
      <c r="D5120" t="s">
        <v>578</v>
      </c>
      <c r="E5120" t="s">
        <v>21</v>
      </c>
      <c r="F5120" t="s">
        <v>47</v>
      </c>
      <c r="G5120" t="s">
        <v>93</v>
      </c>
      <c r="H5120" t="s">
        <v>33</v>
      </c>
      <c r="I5120" t="s">
        <v>28</v>
      </c>
      <c r="J5120" t="s">
        <v>29</v>
      </c>
      <c r="K5120" t="s">
        <v>198</v>
      </c>
      <c r="L5120" t="s">
        <v>283</v>
      </c>
      <c r="M5120" t="s">
        <v>51</v>
      </c>
      <c r="N5120" s="2">
        <v>41184</v>
      </c>
      <c r="O5120" s="2">
        <v>41185</v>
      </c>
      <c r="P5120">
        <v>10</v>
      </c>
      <c r="Q5120" s="1">
        <v>0.06</v>
      </c>
      <c r="R5120">
        <v>810.98</v>
      </c>
      <c r="S5120">
        <v>16.059999999999999</v>
      </c>
      <c r="T5120">
        <f t="shared" si="79"/>
        <v>8109.8</v>
      </c>
    </row>
    <row r="5121" spans="1:20" x14ac:dyDescent="0.25">
      <c r="A5121">
        <v>5120</v>
      </c>
      <c r="B5121">
        <v>87280</v>
      </c>
      <c r="C5121" t="s">
        <v>414</v>
      </c>
      <c r="D5121" t="s">
        <v>20</v>
      </c>
      <c r="E5121" t="s">
        <v>39</v>
      </c>
      <c r="F5121" t="s">
        <v>47</v>
      </c>
      <c r="G5121" t="s">
        <v>93</v>
      </c>
      <c r="H5121" t="s">
        <v>49</v>
      </c>
      <c r="I5121" t="s">
        <v>28</v>
      </c>
      <c r="J5121" t="s">
        <v>29</v>
      </c>
      <c r="K5121" t="s">
        <v>170</v>
      </c>
      <c r="L5121" t="s">
        <v>44</v>
      </c>
      <c r="M5121" t="s">
        <v>156</v>
      </c>
      <c r="N5121" s="2">
        <v>41184</v>
      </c>
      <c r="O5121" s="2">
        <v>41184</v>
      </c>
      <c r="P5121">
        <v>15</v>
      </c>
      <c r="Q5121" s="1">
        <v>0.06</v>
      </c>
      <c r="R5121">
        <v>4.71</v>
      </c>
      <c r="S5121">
        <v>0.7</v>
      </c>
      <c r="T5121">
        <f t="shared" si="79"/>
        <v>70.650000000000006</v>
      </c>
    </row>
    <row r="5122" spans="1:20" x14ac:dyDescent="0.25">
      <c r="A5122">
        <v>5121</v>
      </c>
      <c r="B5122">
        <v>88483</v>
      </c>
      <c r="C5122" t="s">
        <v>1690</v>
      </c>
      <c r="D5122" t="s">
        <v>38</v>
      </c>
      <c r="E5122" t="s">
        <v>39</v>
      </c>
      <c r="F5122" t="s">
        <v>31</v>
      </c>
      <c r="G5122" t="s">
        <v>41</v>
      </c>
      <c r="H5122" t="s">
        <v>94</v>
      </c>
      <c r="I5122" t="s">
        <v>28</v>
      </c>
      <c r="J5122" t="s">
        <v>29</v>
      </c>
      <c r="K5122" t="s">
        <v>274</v>
      </c>
      <c r="L5122" t="s">
        <v>746</v>
      </c>
      <c r="M5122" t="s">
        <v>91</v>
      </c>
      <c r="N5122" s="2">
        <v>41090</v>
      </c>
      <c r="O5122" s="2">
        <v>41091</v>
      </c>
      <c r="P5122">
        <v>9</v>
      </c>
      <c r="Q5122" s="1">
        <v>0.04</v>
      </c>
      <c r="R5122">
        <v>138.13999999999999</v>
      </c>
      <c r="S5122">
        <v>35</v>
      </c>
      <c r="T5122">
        <f t="shared" si="79"/>
        <v>1243.2599999999998</v>
      </c>
    </row>
    <row r="5123" spans="1:20" x14ac:dyDescent="0.25">
      <c r="A5123">
        <v>5122</v>
      </c>
      <c r="B5123">
        <v>88483</v>
      </c>
      <c r="C5123" t="s">
        <v>1690</v>
      </c>
      <c r="D5123" t="s">
        <v>20</v>
      </c>
      <c r="E5123" t="s">
        <v>21</v>
      </c>
      <c r="F5123" t="s">
        <v>31</v>
      </c>
      <c r="G5123" t="s">
        <v>41</v>
      </c>
      <c r="H5123" t="s">
        <v>206</v>
      </c>
      <c r="I5123" t="s">
        <v>28</v>
      </c>
      <c r="J5123" t="s">
        <v>29</v>
      </c>
      <c r="K5123" t="s">
        <v>34</v>
      </c>
      <c r="L5123" t="s">
        <v>192</v>
      </c>
      <c r="M5123" t="s">
        <v>106</v>
      </c>
      <c r="N5123" s="2">
        <v>41090</v>
      </c>
      <c r="O5123" s="2">
        <v>41091</v>
      </c>
      <c r="P5123">
        <v>14</v>
      </c>
      <c r="Q5123" s="1">
        <v>0.1</v>
      </c>
      <c r="R5123">
        <v>125.99</v>
      </c>
      <c r="S5123">
        <v>8.08</v>
      </c>
      <c r="T5123">
        <f t="shared" ref="T5123:T5186" si="80">R5123*P5123</f>
        <v>1763.86</v>
      </c>
    </row>
    <row r="5124" spans="1:20" x14ac:dyDescent="0.25">
      <c r="A5124">
        <v>5123</v>
      </c>
      <c r="B5124">
        <v>89112</v>
      </c>
      <c r="C5124" t="s">
        <v>1279</v>
      </c>
      <c r="D5124" t="s">
        <v>20</v>
      </c>
      <c r="E5124" t="s">
        <v>187</v>
      </c>
      <c r="F5124" t="s">
        <v>31</v>
      </c>
      <c r="G5124" t="s">
        <v>48</v>
      </c>
      <c r="H5124" t="s">
        <v>225</v>
      </c>
      <c r="I5124" t="s">
        <v>28</v>
      </c>
      <c r="J5124" t="s">
        <v>29</v>
      </c>
      <c r="K5124" t="s">
        <v>68</v>
      </c>
      <c r="L5124" t="s">
        <v>746</v>
      </c>
      <c r="M5124" t="s">
        <v>35</v>
      </c>
      <c r="N5124" s="2">
        <v>40202</v>
      </c>
      <c r="O5124" s="2">
        <v>40204</v>
      </c>
      <c r="P5124">
        <v>8</v>
      </c>
      <c r="Q5124" s="1">
        <v>0.1</v>
      </c>
      <c r="R5124">
        <v>238.4</v>
      </c>
      <c r="S5124">
        <v>24.49</v>
      </c>
      <c r="T5124">
        <f t="shared" si="80"/>
        <v>1907.2</v>
      </c>
    </row>
    <row r="5125" spans="1:20" x14ac:dyDescent="0.25">
      <c r="A5125">
        <v>5124</v>
      </c>
      <c r="B5125">
        <v>89112</v>
      </c>
      <c r="C5125" t="s">
        <v>1279</v>
      </c>
      <c r="D5125" t="s">
        <v>38</v>
      </c>
      <c r="E5125" t="s">
        <v>21</v>
      </c>
      <c r="F5125" t="s">
        <v>31</v>
      </c>
      <c r="G5125" t="s">
        <v>48</v>
      </c>
      <c r="H5125" t="s">
        <v>33</v>
      </c>
      <c r="I5125" t="s">
        <v>28</v>
      </c>
      <c r="J5125" t="s">
        <v>29</v>
      </c>
      <c r="K5125" t="s">
        <v>198</v>
      </c>
      <c r="L5125" t="s">
        <v>746</v>
      </c>
      <c r="M5125" t="s">
        <v>146</v>
      </c>
      <c r="N5125" s="2">
        <v>40202</v>
      </c>
      <c r="O5125" s="2">
        <v>40204</v>
      </c>
      <c r="P5125">
        <v>5</v>
      </c>
      <c r="Q5125" s="1">
        <v>0.03</v>
      </c>
      <c r="R5125">
        <v>199.99</v>
      </c>
      <c r="S5125">
        <v>24.49</v>
      </c>
      <c r="T5125">
        <f t="shared" si="80"/>
        <v>999.95</v>
      </c>
    </row>
    <row r="5126" spans="1:20" x14ac:dyDescent="0.25">
      <c r="A5126">
        <v>5125</v>
      </c>
      <c r="B5126">
        <v>90934</v>
      </c>
      <c r="C5126" t="s">
        <v>1861</v>
      </c>
      <c r="D5126" t="s">
        <v>20</v>
      </c>
      <c r="E5126" t="s">
        <v>39</v>
      </c>
      <c r="F5126" t="s">
        <v>31</v>
      </c>
      <c r="G5126" t="s">
        <v>48</v>
      </c>
      <c r="H5126" t="s">
        <v>42</v>
      </c>
      <c r="I5126" t="s">
        <v>28</v>
      </c>
      <c r="J5126" t="s">
        <v>56</v>
      </c>
      <c r="K5126" t="s">
        <v>101</v>
      </c>
      <c r="L5126" t="s">
        <v>192</v>
      </c>
      <c r="M5126" t="s">
        <v>106</v>
      </c>
      <c r="N5126" s="2">
        <v>40406</v>
      </c>
      <c r="O5126" s="2">
        <v>40410</v>
      </c>
      <c r="P5126">
        <v>1</v>
      </c>
      <c r="Q5126" s="1">
        <v>0.1</v>
      </c>
      <c r="R5126">
        <v>11.58</v>
      </c>
      <c r="S5126">
        <v>6.97</v>
      </c>
      <c r="T5126">
        <f t="shared" si="80"/>
        <v>11.58</v>
      </c>
    </row>
    <row r="5127" spans="1:20" x14ac:dyDescent="0.25">
      <c r="A5127">
        <v>5126</v>
      </c>
      <c r="B5127">
        <v>86910</v>
      </c>
      <c r="C5127" t="s">
        <v>2116</v>
      </c>
      <c r="D5127" t="s">
        <v>20</v>
      </c>
      <c r="E5127" t="s">
        <v>39</v>
      </c>
      <c r="F5127" t="s">
        <v>22</v>
      </c>
      <c r="G5127" t="s">
        <v>93</v>
      </c>
      <c r="H5127" t="s">
        <v>54</v>
      </c>
      <c r="I5127" t="s">
        <v>28</v>
      </c>
      <c r="J5127" t="s">
        <v>56</v>
      </c>
      <c r="K5127" t="s">
        <v>43</v>
      </c>
      <c r="L5127" t="s">
        <v>192</v>
      </c>
      <c r="M5127" t="s">
        <v>199</v>
      </c>
      <c r="N5127" s="2">
        <v>41498</v>
      </c>
      <c r="O5127" s="2">
        <v>41500</v>
      </c>
      <c r="P5127">
        <v>25</v>
      </c>
      <c r="Q5127" s="1">
        <v>7.0000000000000007E-2</v>
      </c>
      <c r="R5127">
        <v>40.99</v>
      </c>
      <c r="S5127">
        <v>19.989999999999998</v>
      </c>
      <c r="T5127">
        <f t="shared" si="80"/>
        <v>1024.75</v>
      </c>
    </row>
    <row r="5128" spans="1:20" x14ac:dyDescent="0.25">
      <c r="A5128">
        <v>5127</v>
      </c>
      <c r="B5128">
        <v>90696</v>
      </c>
      <c r="C5128" t="s">
        <v>2321</v>
      </c>
      <c r="D5128" t="s">
        <v>20</v>
      </c>
      <c r="E5128" t="s">
        <v>21</v>
      </c>
      <c r="F5128" t="s">
        <v>31</v>
      </c>
      <c r="G5128" t="s">
        <v>41</v>
      </c>
      <c r="H5128" t="s">
        <v>33</v>
      </c>
      <c r="I5128" t="s">
        <v>28</v>
      </c>
      <c r="J5128" t="s">
        <v>56</v>
      </c>
      <c r="K5128" t="s">
        <v>208</v>
      </c>
      <c r="L5128" t="s">
        <v>192</v>
      </c>
      <c r="M5128" t="s">
        <v>214</v>
      </c>
      <c r="N5128" s="2">
        <v>40704</v>
      </c>
      <c r="O5128" s="2">
        <v>40706</v>
      </c>
      <c r="P5128">
        <v>17</v>
      </c>
      <c r="Q5128" s="1">
        <v>0.04</v>
      </c>
      <c r="R5128">
        <v>65.989999999999995</v>
      </c>
      <c r="S5128">
        <v>2.5</v>
      </c>
      <c r="T5128">
        <f t="shared" si="80"/>
        <v>1121.83</v>
      </c>
    </row>
    <row r="5129" spans="1:20" x14ac:dyDescent="0.25">
      <c r="A5129">
        <v>5128</v>
      </c>
      <c r="B5129">
        <v>90696</v>
      </c>
      <c r="C5129" t="s">
        <v>1291</v>
      </c>
      <c r="D5129" t="s">
        <v>20</v>
      </c>
      <c r="E5129" t="s">
        <v>39</v>
      </c>
      <c r="F5129" t="s">
        <v>31</v>
      </c>
      <c r="G5129" t="s">
        <v>41</v>
      </c>
      <c r="H5129" t="s">
        <v>54</v>
      </c>
      <c r="I5129" t="s">
        <v>28</v>
      </c>
      <c r="J5129" t="s">
        <v>56</v>
      </c>
      <c r="K5129" t="s">
        <v>105</v>
      </c>
      <c r="L5129" t="s">
        <v>192</v>
      </c>
      <c r="M5129" t="s">
        <v>146</v>
      </c>
      <c r="N5129" s="2">
        <v>40704</v>
      </c>
      <c r="O5129" s="2">
        <v>40706</v>
      </c>
      <c r="P5129">
        <v>12</v>
      </c>
      <c r="Q5129" s="1">
        <v>0.1</v>
      </c>
      <c r="R5129">
        <v>5.28</v>
      </c>
      <c r="S5129">
        <v>5.57</v>
      </c>
      <c r="T5129">
        <f t="shared" si="80"/>
        <v>63.36</v>
      </c>
    </row>
    <row r="5130" spans="1:20" x14ac:dyDescent="0.25">
      <c r="A5130">
        <v>5129</v>
      </c>
      <c r="B5130">
        <v>87585</v>
      </c>
      <c r="C5130" t="s">
        <v>2271</v>
      </c>
      <c r="D5130" t="s">
        <v>20</v>
      </c>
      <c r="E5130" t="s">
        <v>39</v>
      </c>
      <c r="F5130" t="s">
        <v>31</v>
      </c>
      <c r="G5130" t="s">
        <v>41</v>
      </c>
      <c r="H5130" t="s">
        <v>78</v>
      </c>
      <c r="I5130" t="s">
        <v>28</v>
      </c>
      <c r="J5130" t="s">
        <v>56</v>
      </c>
      <c r="K5130" t="s">
        <v>226</v>
      </c>
      <c r="L5130" t="s">
        <v>192</v>
      </c>
      <c r="M5130" t="s">
        <v>121</v>
      </c>
      <c r="N5130" s="2">
        <v>40415</v>
      </c>
      <c r="O5130" s="2">
        <v>40417</v>
      </c>
      <c r="P5130">
        <v>21</v>
      </c>
      <c r="Q5130" s="1">
        <v>0.05</v>
      </c>
      <c r="R5130">
        <v>52.4</v>
      </c>
      <c r="S5130">
        <v>16.11</v>
      </c>
      <c r="T5130">
        <f t="shared" si="80"/>
        <v>1100.3999999999999</v>
      </c>
    </row>
    <row r="5131" spans="1:20" x14ac:dyDescent="0.25">
      <c r="A5131">
        <v>5130</v>
      </c>
      <c r="B5131">
        <v>87585</v>
      </c>
      <c r="C5131" t="s">
        <v>1964</v>
      </c>
      <c r="D5131" t="s">
        <v>20</v>
      </c>
      <c r="E5131" t="s">
        <v>39</v>
      </c>
      <c r="F5131" t="s">
        <v>47</v>
      </c>
      <c r="G5131" t="s">
        <v>41</v>
      </c>
      <c r="H5131" t="s">
        <v>49</v>
      </c>
      <c r="I5131" t="s">
        <v>28</v>
      </c>
      <c r="J5131" t="s">
        <v>56</v>
      </c>
      <c r="K5131" t="s">
        <v>189</v>
      </c>
      <c r="L5131" t="s">
        <v>192</v>
      </c>
      <c r="M5131" t="s">
        <v>111</v>
      </c>
      <c r="N5131" s="2">
        <v>40415</v>
      </c>
      <c r="O5131" s="2">
        <v>40418</v>
      </c>
      <c r="P5131">
        <v>5</v>
      </c>
      <c r="Q5131" s="1">
        <v>0.1</v>
      </c>
      <c r="R5131">
        <v>15.14</v>
      </c>
      <c r="S5131">
        <v>4.53</v>
      </c>
      <c r="T5131">
        <f t="shared" si="80"/>
        <v>75.7</v>
      </c>
    </row>
    <row r="5132" spans="1:20" x14ac:dyDescent="0.25">
      <c r="A5132">
        <v>5131</v>
      </c>
      <c r="B5132">
        <v>87585</v>
      </c>
      <c r="C5132" t="s">
        <v>2196</v>
      </c>
      <c r="D5132" t="s">
        <v>38</v>
      </c>
      <c r="E5132" t="s">
        <v>39</v>
      </c>
      <c r="F5132" t="s">
        <v>31</v>
      </c>
      <c r="G5132" t="s">
        <v>41</v>
      </c>
      <c r="H5132" t="s">
        <v>54</v>
      </c>
      <c r="I5132" t="s">
        <v>28</v>
      </c>
      <c r="J5132" t="s">
        <v>56</v>
      </c>
      <c r="K5132" t="s">
        <v>226</v>
      </c>
      <c r="L5132" t="s">
        <v>44</v>
      </c>
      <c r="M5132" t="s">
        <v>63</v>
      </c>
      <c r="N5132" s="2">
        <v>40415</v>
      </c>
      <c r="O5132" s="2">
        <v>40416</v>
      </c>
      <c r="P5132">
        <v>21</v>
      </c>
      <c r="Q5132" s="1">
        <v>0.05</v>
      </c>
      <c r="R5132">
        <v>36.549999999999997</v>
      </c>
      <c r="S5132">
        <v>13.89</v>
      </c>
      <c r="T5132">
        <f t="shared" si="80"/>
        <v>767.55</v>
      </c>
    </row>
    <row r="5133" spans="1:20" x14ac:dyDescent="0.25">
      <c r="A5133">
        <v>5132</v>
      </c>
      <c r="B5133">
        <v>86597</v>
      </c>
      <c r="C5133" t="s">
        <v>707</v>
      </c>
      <c r="D5133" t="s">
        <v>20</v>
      </c>
      <c r="E5133" t="s">
        <v>39</v>
      </c>
      <c r="F5133" t="s">
        <v>40</v>
      </c>
      <c r="G5133" t="s">
        <v>93</v>
      </c>
      <c r="H5133" t="s">
        <v>94</v>
      </c>
      <c r="I5133" t="s">
        <v>28</v>
      </c>
      <c r="J5133" t="s">
        <v>56</v>
      </c>
      <c r="K5133" t="s">
        <v>58</v>
      </c>
      <c r="L5133" t="s">
        <v>192</v>
      </c>
      <c r="M5133" t="s">
        <v>393</v>
      </c>
      <c r="N5133" s="2">
        <v>41185</v>
      </c>
      <c r="O5133" s="2">
        <v>41187</v>
      </c>
      <c r="P5133">
        <v>8</v>
      </c>
      <c r="Q5133" s="1">
        <v>0.05</v>
      </c>
      <c r="R5133">
        <v>304.99</v>
      </c>
      <c r="S5133">
        <v>19.989999999999998</v>
      </c>
      <c r="T5133">
        <f t="shared" si="80"/>
        <v>2439.92</v>
      </c>
    </row>
    <row r="5134" spans="1:20" x14ac:dyDescent="0.25">
      <c r="A5134">
        <v>5133</v>
      </c>
      <c r="B5134">
        <v>89703</v>
      </c>
      <c r="C5134" t="s">
        <v>1161</v>
      </c>
      <c r="D5134" t="s">
        <v>20</v>
      </c>
      <c r="E5134" t="s">
        <v>39</v>
      </c>
      <c r="F5134" t="s">
        <v>22</v>
      </c>
      <c r="G5134" t="s">
        <v>23</v>
      </c>
      <c r="H5134" t="s">
        <v>54</v>
      </c>
      <c r="I5134" t="s">
        <v>28</v>
      </c>
      <c r="J5134" t="s">
        <v>56</v>
      </c>
      <c r="K5134" t="s">
        <v>165</v>
      </c>
      <c r="L5134" t="s">
        <v>192</v>
      </c>
      <c r="M5134" t="s">
        <v>123</v>
      </c>
      <c r="N5134" s="2">
        <v>41497</v>
      </c>
      <c r="O5134" s="2">
        <v>41499</v>
      </c>
      <c r="P5134">
        <v>10</v>
      </c>
      <c r="Q5134" s="1">
        <v>0.09</v>
      </c>
      <c r="R5134">
        <v>155.06</v>
      </c>
      <c r="S5134">
        <v>7.07</v>
      </c>
      <c r="T5134">
        <f t="shared" si="80"/>
        <v>1550.6</v>
      </c>
    </row>
    <row r="5135" spans="1:20" x14ac:dyDescent="0.25">
      <c r="A5135">
        <v>5134</v>
      </c>
      <c r="B5135">
        <v>88971</v>
      </c>
      <c r="C5135" t="s">
        <v>1663</v>
      </c>
      <c r="D5135" t="s">
        <v>20</v>
      </c>
      <c r="E5135" t="s">
        <v>39</v>
      </c>
      <c r="F5135" t="s">
        <v>40</v>
      </c>
      <c r="G5135" t="s">
        <v>41</v>
      </c>
      <c r="H5135" t="s">
        <v>61</v>
      </c>
      <c r="I5135" t="s">
        <v>28</v>
      </c>
      <c r="J5135" t="s">
        <v>56</v>
      </c>
      <c r="K5135" t="s">
        <v>119</v>
      </c>
      <c r="L5135" t="s">
        <v>192</v>
      </c>
      <c r="M5135" t="s">
        <v>370</v>
      </c>
      <c r="N5135" s="2">
        <v>40295</v>
      </c>
      <c r="O5135" s="2">
        <v>40296</v>
      </c>
      <c r="P5135">
        <v>3</v>
      </c>
      <c r="Q5135" s="1">
        <v>0.09</v>
      </c>
      <c r="R5135">
        <v>12.28</v>
      </c>
      <c r="S5135">
        <v>4.8600000000000003</v>
      </c>
      <c r="T5135">
        <f t="shared" si="80"/>
        <v>36.839999999999996</v>
      </c>
    </row>
    <row r="5136" spans="1:20" x14ac:dyDescent="0.25">
      <c r="A5136">
        <v>5135</v>
      </c>
      <c r="B5136">
        <v>90544</v>
      </c>
      <c r="C5136" t="s">
        <v>593</v>
      </c>
      <c r="D5136" t="s">
        <v>20</v>
      </c>
      <c r="E5136" t="s">
        <v>39</v>
      </c>
      <c r="F5136" t="s">
        <v>31</v>
      </c>
      <c r="G5136" t="s">
        <v>41</v>
      </c>
      <c r="H5136" t="s">
        <v>54</v>
      </c>
      <c r="I5136" t="s">
        <v>28</v>
      </c>
      <c r="J5136" t="s">
        <v>56</v>
      </c>
      <c r="K5136" t="s">
        <v>79</v>
      </c>
      <c r="L5136" t="s">
        <v>192</v>
      </c>
      <c r="M5136" t="s">
        <v>139</v>
      </c>
      <c r="N5136" s="2">
        <v>40864</v>
      </c>
      <c r="O5136" s="2">
        <v>40867</v>
      </c>
      <c r="P5136">
        <v>36</v>
      </c>
      <c r="Q5136" s="1">
        <v>0.05</v>
      </c>
      <c r="R5136">
        <v>5.68</v>
      </c>
      <c r="S5136">
        <v>1.39</v>
      </c>
      <c r="T5136">
        <f t="shared" si="80"/>
        <v>204.48</v>
      </c>
    </row>
    <row r="5137" spans="1:20" x14ac:dyDescent="0.25">
      <c r="A5137">
        <v>5136</v>
      </c>
      <c r="B5137">
        <v>90544</v>
      </c>
      <c r="C5137" t="s">
        <v>593</v>
      </c>
      <c r="D5137" t="s">
        <v>38</v>
      </c>
      <c r="E5137" t="s">
        <v>187</v>
      </c>
      <c r="F5137" t="s">
        <v>31</v>
      </c>
      <c r="G5137" t="s">
        <v>41</v>
      </c>
      <c r="H5137" t="s">
        <v>225</v>
      </c>
      <c r="I5137" t="s">
        <v>28</v>
      </c>
      <c r="J5137" t="s">
        <v>56</v>
      </c>
      <c r="K5137" t="s">
        <v>189</v>
      </c>
      <c r="L5137" t="s">
        <v>192</v>
      </c>
      <c r="M5137" t="s">
        <v>121</v>
      </c>
      <c r="N5137" s="2">
        <v>40864</v>
      </c>
      <c r="O5137" s="2">
        <v>40866</v>
      </c>
      <c r="P5137">
        <v>29</v>
      </c>
      <c r="Q5137" s="1">
        <v>7.0000000000000007E-2</v>
      </c>
      <c r="R5137">
        <v>19.98</v>
      </c>
      <c r="S5137">
        <v>10.49</v>
      </c>
      <c r="T5137">
        <f t="shared" si="80"/>
        <v>579.41999999999996</v>
      </c>
    </row>
    <row r="5138" spans="1:20" x14ac:dyDescent="0.25">
      <c r="A5138">
        <v>5137</v>
      </c>
      <c r="B5138">
        <v>86676</v>
      </c>
      <c r="C5138" t="s">
        <v>687</v>
      </c>
      <c r="D5138" t="s">
        <v>20</v>
      </c>
      <c r="E5138" t="s">
        <v>21</v>
      </c>
      <c r="F5138" t="s">
        <v>31</v>
      </c>
      <c r="G5138" t="s">
        <v>93</v>
      </c>
      <c r="H5138" t="s">
        <v>24</v>
      </c>
      <c r="I5138" t="s">
        <v>28</v>
      </c>
      <c r="J5138" t="s">
        <v>56</v>
      </c>
      <c r="K5138" t="s">
        <v>210</v>
      </c>
      <c r="L5138" t="s">
        <v>26</v>
      </c>
      <c r="M5138" t="s">
        <v>631</v>
      </c>
      <c r="N5138" s="2">
        <v>41231</v>
      </c>
      <c r="O5138" s="2">
        <v>41233</v>
      </c>
      <c r="P5138">
        <v>17</v>
      </c>
      <c r="Q5138" s="1">
        <v>7.0000000000000007E-2</v>
      </c>
      <c r="R5138">
        <v>8.32</v>
      </c>
      <c r="S5138">
        <v>2.38</v>
      </c>
      <c r="T5138">
        <f t="shared" si="80"/>
        <v>141.44</v>
      </c>
    </row>
    <row r="5139" spans="1:20" x14ac:dyDescent="0.25">
      <c r="A5139">
        <v>5138</v>
      </c>
      <c r="B5139">
        <v>86676</v>
      </c>
      <c r="C5139" t="s">
        <v>687</v>
      </c>
      <c r="D5139" t="s">
        <v>20</v>
      </c>
      <c r="E5139" t="s">
        <v>39</v>
      </c>
      <c r="F5139" t="s">
        <v>31</v>
      </c>
      <c r="G5139" t="s">
        <v>93</v>
      </c>
      <c r="H5139" t="s">
        <v>61</v>
      </c>
      <c r="I5139" t="s">
        <v>28</v>
      </c>
      <c r="J5139" t="s">
        <v>56</v>
      </c>
      <c r="K5139" t="s">
        <v>95</v>
      </c>
      <c r="L5139" t="s">
        <v>192</v>
      </c>
      <c r="M5139" t="s">
        <v>279</v>
      </c>
      <c r="N5139" s="2">
        <v>41231</v>
      </c>
      <c r="O5139" s="2">
        <v>41232</v>
      </c>
      <c r="P5139">
        <v>24</v>
      </c>
      <c r="Q5139" s="1">
        <v>0.04</v>
      </c>
      <c r="R5139">
        <v>6.48</v>
      </c>
      <c r="S5139">
        <v>8.73</v>
      </c>
      <c r="T5139">
        <f t="shared" si="80"/>
        <v>155.52000000000001</v>
      </c>
    </row>
    <row r="5140" spans="1:20" x14ac:dyDescent="0.25">
      <c r="A5140">
        <v>5139</v>
      </c>
      <c r="B5140">
        <v>86676</v>
      </c>
      <c r="C5140" t="s">
        <v>687</v>
      </c>
      <c r="D5140" t="s">
        <v>20</v>
      </c>
      <c r="E5140" t="s">
        <v>21</v>
      </c>
      <c r="F5140" t="s">
        <v>31</v>
      </c>
      <c r="G5140" t="s">
        <v>93</v>
      </c>
      <c r="H5140" t="s">
        <v>33</v>
      </c>
      <c r="I5140" t="s">
        <v>28</v>
      </c>
      <c r="J5140" t="s">
        <v>56</v>
      </c>
      <c r="K5140" t="s">
        <v>1147</v>
      </c>
      <c r="L5140" t="s">
        <v>192</v>
      </c>
      <c r="M5140" t="s">
        <v>178</v>
      </c>
      <c r="N5140" s="2">
        <v>41231</v>
      </c>
      <c r="O5140" s="2">
        <v>41233</v>
      </c>
      <c r="P5140">
        <v>25</v>
      </c>
      <c r="Q5140" s="1">
        <v>7.0000000000000007E-2</v>
      </c>
      <c r="R5140">
        <v>115.99</v>
      </c>
      <c r="S5140">
        <v>2.5</v>
      </c>
      <c r="T5140">
        <f t="shared" si="80"/>
        <v>2899.75</v>
      </c>
    </row>
    <row r="5141" spans="1:20" x14ac:dyDescent="0.25">
      <c r="A5141">
        <v>5140</v>
      </c>
      <c r="B5141">
        <v>86676</v>
      </c>
      <c r="C5141" t="s">
        <v>1367</v>
      </c>
      <c r="D5141" t="s">
        <v>20</v>
      </c>
      <c r="E5141" t="s">
        <v>187</v>
      </c>
      <c r="F5141" t="s">
        <v>31</v>
      </c>
      <c r="G5141" t="s">
        <v>93</v>
      </c>
      <c r="H5141" t="s">
        <v>225</v>
      </c>
      <c r="I5141" t="s">
        <v>28</v>
      </c>
      <c r="J5141" t="s">
        <v>56</v>
      </c>
      <c r="K5141" t="s">
        <v>158</v>
      </c>
      <c r="L5141" t="s">
        <v>44</v>
      </c>
      <c r="M5141" t="s">
        <v>279</v>
      </c>
      <c r="N5141" s="2">
        <v>41231</v>
      </c>
      <c r="O5141" s="2">
        <v>41232</v>
      </c>
      <c r="P5141">
        <v>26</v>
      </c>
      <c r="Q5141" s="1">
        <v>0.09</v>
      </c>
      <c r="R5141">
        <v>7.59</v>
      </c>
      <c r="S5141">
        <v>4</v>
      </c>
      <c r="T5141">
        <f t="shared" si="80"/>
        <v>197.34</v>
      </c>
    </row>
    <row r="5142" spans="1:20" x14ac:dyDescent="0.25">
      <c r="A5142">
        <v>5141</v>
      </c>
      <c r="B5142">
        <v>88138</v>
      </c>
      <c r="C5142" t="s">
        <v>386</v>
      </c>
      <c r="D5142" t="s">
        <v>578</v>
      </c>
      <c r="E5142" t="s">
        <v>21</v>
      </c>
      <c r="F5142" t="s">
        <v>31</v>
      </c>
      <c r="G5142" t="s">
        <v>32</v>
      </c>
      <c r="H5142" t="s">
        <v>24</v>
      </c>
      <c r="I5142" t="s">
        <v>28</v>
      </c>
      <c r="J5142" t="s">
        <v>56</v>
      </c>
      <c r="K5142" t="s">
        <v>1114</v>
      </c>
      <c r="L5142" t="s">
        <v>330</v>
      </c>
      <c r="M5142" t="s">
        <v>35</v>
      </c>
      <c r="N5142" s="2">
        <v>40665</v>
      </c>
      <c r="O5142" s="2">
        <v>40666</v>
      </c>
      <c r="P5142">
        <v>16</v>
      </c>
      <c r="Q5142" s="1">
        <v>7.0000000000000007E-2</v>
      </c>
      <c r="R5142">
        <v>119.99</v>
      </c>
      <c r="S5142">
        <v>56.14</v>
      </c>
      <c r="T5142">
        <f t="shared" si="80"/>
        <v>1919.84</v>
      </c>
    </row>
    <row r="5143" spans="1:20" x14ac:dyDescent="0.25">
      <c r="A5143">
        <v>5142</v>
      </c>
      <c r="B5143">
        <v>86928</v>
      </c>
      <c r="C5143" t="s">
        <v>205</v>
      </c>
      <c r="D5143" t="s">
        <v>20</v>
      </c>
      <c r="E5143" t="s">
        <v>21</v>
      </c>
      <c r="F5143" t="s">
        <v>31</v>
      </c>
      <c r="G5143" t="s">
        <v>41</v>
      </c>
      <c r="H5143" t="s">
        <v>206</v>
      </c>
      <c r="I5143" t="s">
        <v>28</v>
      </c>
      <c r="J5143" t="s">
        <v>56</v>
      </c>
      <c r="K5143" t="s">
        <v>198</v>
      </c>
      <c r="L5143" t="s">
        <v>26</v>
      </c>
      <c r="M5143" t="s">
        <v>35</v>
      </c>
      <c r="N5143" s="2">
        <v>40921</v>
      </c>
      <c r="O5143" s="2">
        <v>40923</v>
      </c>
      <c r="P5143">
        <v>6</v>
      </c>
      <c r="Q5143" s="1">
        <v>0.09</v>
      </c>
      <c r="R5143">
        <v>1.7</v>
      </c>
      <c r="S5143">
        <v>1.99</v>
      </c>
      <c r="T5143">
        <f t="shared" si="80"/>
        <v>10.199999999999999</v>
      </c>
    </row>
    <row r="5144" spans="1:20" x14ac:dyDescent="0.25">
      <c r="A5144">
        <v>5143</v>
      </c>
      <c r="B5144">
        <v>91059</v>
      </c>
      <c r="C5144" t="s">
        <v>2283</v>
      </c>
      <c r="D5144" t="s">
        <v>20</v>
      </c>
      <c r="E5144" t="s">
        <v>21</v>
      </c>
      <c r="F5144" t="s">
        <v>22</v>
      </c>
      <c r="G5144" t="s">
        <v>23</v>
      </c>
      <c r="H5144" t="s">
        <v>203</v>
      </c>
      <c r="I5144" t="s">
        <v>28</v>
      </c>
      <c r="J5144" t="s">
        <v>56</v>
      </c>
      <c r="K5144" t="s">
        <v>1254</v>
      </c>
      <c r="L5144" t="s">
        <v>706</v>
      </c>
      <c r="M5144" t="s">
        <v>190</v>
      </c>
      <c r="N5144" s="2">
        <v>40438</v>
      </c>
      <c r="O5144" s="2">
        <v>40438</v>
      </c>
      <c r="P5144">
        <v>16</v>
      </c>
      <c r="Q5144" s="1">
        <v>0.04</v>
      </c>
      <c r="R5144">
        <v>120.97</v>
      </c>
      <c r="S5144">
        <v>7.11</v>
      </c>
      <c r="T5144">
        <f t="shared" si="80"/>
        <v>1935.52</v>
      </c>
    </row>
    <row r="5145" spans="1:20" x14ac:dyDescent="0.25">
      <c r="A5145">
        <v>5144</v>
      </c>
      <c r="B5145">
        <v>91059</v>
      </c>
      <c r="C5145" t="s">
        <v>2283</v>
      </c>
      <c r="D5145" t="s">
        <v>20</v>
      </c>
      <c r="E5145" t="s">
        <v>21</v>
      </c>
      <c r="F5145" t="s">
        <v>22</v>
      </c>
      <c r="G5145" t="s">
        <v>23</v>
      </c>
      <c r="H5145" t="s">
        <v>203</v>
      </c>
      <c r="I5145" t="s">
        <v>28</v>
      </c>
      <c r="J5145" t="s">
        <v>56</v>
      </c>
      <c r="K5145" t="s">
        <v>208</v>
      </c>
      <c r="L5145" t="s">
        <v>192</v>
      </c>
      <c r="M5145" t="s">
        <v>331</v>
      </c>
      <c r="N5145" s="2">
        <v>40438</v>
      </c>
      <c r="O5145" s="2">
        <v>40440</v>
      </c>
      <c r="P5145">
        <v>16</v>
      </c>
      <c r="Q5145" s="1">
        <v>0</v>
      </c>
      <c r="R5145">
        <v>195.99</v>
      </c>
      <c r="S5145">
        <v>4.2</v>
      </c>
      <c r="T5145">
        <f t="shared" si="80"/>
        <v>3135.84</v>
      </c>
    </row>
    <row r="5146" spans="1:20" x14ac:dyDescent="0.25">
      <c r="A5146">
        <v>5145</v>
      </c>
      <c r="B5146">
        <v>90864</v>
      </c>
      <c r="C5146" t="s">
        <v>457</v>
      </c>
      <c r="D5146" t="s">
        <v>20</v>
      </c>
      <c r="E5146" t="s">
        <v>39</v>
      </c>
      <c r="F5146" t="s">
        <v>22</v>
      </c>
      <c r="G5146" t="s">
        <v>41</v>
      </c>
      <c r="H5146" t="s">
        <v>94</v>
      </c>
      <c r="I5146" t="s">
        <v>28</v>
      </c>
      <c r="J5146" t="s">
        <v>56</v>
      </c>
      <c r="K5146" t="s">
        <v>221</v>
      </c>
      <c r="L5146" t="s">
        <v>192</v>
      </c>
      <c r="M5146" t="s">
        <v>331</v>
      </c>
      <c r="N5146" s="2">
        <v>41370</v>
      </c>
      <c r="O5146" s="2">
        <v>41371</v>
      </c>
      <c r="P5146">
        <v>7</v>
      </c>
      <c r="Q5146" s="1">
        <v>7.0000000000000007E-2</v>
      </c>
      <c r="R5146">
        <v>2.2200000000000002</v>
      </c>
      <c r="S5146">
        <v>5</v>
      </c>
      <c r="T5146">
        <f t="shared" si="80"/>
        <v>15.540000000000001</v>
      </c>
    </row>
    <row r="5147" spans="1:20" x14ac:dyDescent="0.25">
      <c r="A5147">
        <v>5146</v>
      </c>
      <c r="B5147">
        <v>90864</v>
      </c>
      <c r="C5147" t="s">
        <v>457</v>
      </c>
      <c r="D5147" t="s">
        <v>20</v>
      </c>
      <c r="E5147" t="s">
        <v>39</v>
      </c>
      <c r="F5147" t="s">
        <v>22</v>
      </c>
      <c r="G5147" t="s">
        <v>41</v>
      </c>
      <c r="H5147" t="s">
        <v>78</v>
      </c>
      <c r="I5147" t="s">
        <v>28</v>
      </c>
      <c r="J5147" t="s">
        <v>56</v>
      </c>
      <c r="K5147" t="s">
        <v>43</v>
      </c>
      <c r="L5147" t="s">
        <v>192</v>
      </c>
      <c r="M5147" t="s">
        <v>499</v>
      </c>
      <c r="N5147" s="2">
        <v>41370</v>
      </c>
      <c r="O5147" s="2">
        <v>41371</v>
      </c>
      <c r="P5147">
        <v>8</v>
      </c>
      <c r="Q5147" s="1">
        <v>0.02</v>
      </c>
      <c r="R5147">
        <v>15.67</v>
      </c>
      <c r="S5147">
        <v>1.39</v>
      </c>
      <c r="T5147">
        <f t="shared" si="80"/>
        <v>125.36</v>
      </c>
    </row>
    <row r="5148" spans="1:20" x14ac:dyDescent="0.25">
      <c r="A5148">
        <v>5147</v>
      </c>
      <c r="B5148">
        <v>90864</v>
      </c>
      <c r="C5148" t="s">
        <v>457</v>
      </c>
      <c r="D5148" t="s">
        <v>578</v>
      </c>
      <c r="E5148" t="s">
        <v>21</v>
      </c>
      <c r="F5148" t="s">
        <v>22</v>
      </c>
      <c r="G5148" t="s">
        <v>41</v>
      </c>
      <c r="H5148" t="s">
        <v>24</v>
      </c>
      <c r="I5148" t="s">
        <v>28</v>
      </c>
      <c r="J5148" t="s">
        <v>56</v>
      </c>
      <c r="K5148" t="s">
        <v>25</v>
      </c>
      <c r="L5148" t="s">
        <v>330</v>
      </c>
      <c r="M5148" t="s">
        <v>331</v>
      </c>
      <c r="N5148" s="2">
        <v>41370</v>
      </c>
      <c r="O5148" s="2">
        <v>41370</v>
      </c>
      <c r="P5148">
        <v>10</v>
      </c>
      <c r="Q5148" s="1">
        <v>0.02</v>
      </c>
      <c r="R5148">
        <v>400.97</v>
      </c>
      <c r="S5148">
        <v>48.26</v>
      </c>
      <c r="T5148">
        <f t="shared" si="80"/>
        <v>4009.7000000000003</v>
      </c>
    </row>
    <row r="5149" spans="1:20" x14ac:dyDescent="0.25">
      <c r="A5149">
        <v>5148</v>
      </c>
      <c r="B5149">
        <v>90864</v>
      </c>
      <c r="C5149" t="s">
        <v>457</v>
      </c>
      <c r="D5149" t="s">
        <v>20</v>
      </c>
      <c r="E5149" t="s">
        <v>21</v>
      </c>
      <c r="F5149" t="s">
        <v>22</v>
      </c>
      <c r="G5149" t="s">
        <v>41</v>
      </c>
      <c r="H5149" t="s">
        <v>24</v>
      </c>
      <c r="I5149" t="s">
        <v>28</v>
      </c>
      <c r="J5149" t="s">
        <v>56</v>
      </c>
      <c r="K5149" t="s">
        <v>204</v>
      </c>
      <c r="L5149" t="s">
        <v>706</v>
      </c>
      <c r="M5149" t="s">
        <v>27</v>
      </c>
      <c r="N5149" s="2">
        <v>41370</v>
      </c>
      <c r="O5149" s="2">
        <v>41370</v>
      </c>
      <c r="P5149">
        <v>11</v>
      </c>
      <c r="Q5149" s="1">
        <v>0.04</v>
      </c>
      <c r="R5149">
        <v>23.99</v>
      </c>
      <c r="S5149">
        <v>6.3</v>
      </c>
      <c r="T5149">
        <f t="shared" si="80"/>
        <v>263.89</v>
      </c>
    </row>
    <row r="5150" spans="1:20" x14ac:dyDescent="0.25">
      <c r="A5150">
        <v>5149</v>
      </c>
      <c r="B5150">
        <v>86399</v>
      </c>
      <c r="C5150" t="s">
        <v>2046</v>
      </c>
      <c r="D5150" t="s">
        <v>578</v>
      </c>
      <c r="E5150" t="s">
        <v>21</v>
      </c>
      <c r="F5150" t="s">
        <v>31</v>
      </c>
      <c r="G5150" t="s">
        <v>41</v>
      </c>
      <c r="H5150" t="s">
        <v>203</v>
      </c>
      <c r="I5150" t="s">
        <v>28</v>
      </c>
      <c r="J5150" t="s">
        <v>56</v>
      </c>
      <c r="K5150" t="s">
        <v>1114</v>
      </c>
      <c r="L5150" t="s">
        <v>283</v>
      </c>
      <c r="M5150" t="s">
        <v>146</v>
      </c>
      <c r="N5150" s="2">
        <v>40815</v>
      </c>
      <c r="O5150" s="2">
        <v>40817</v>
      </c>
      <c r="P5150">
        <v>13</v>
      </c>
      <c r="Q5150" s="1">
        <v>0.09</v>
      </c>
      <c r="R5150">
        <v>90.97</v>
      </c>
      <c r="S5150">
        <v>28</v>
      </c>
      <c r="T5150">
        <f t="shared" si="80"/>
        <v>1182.6099999999999</v>
      </c>
    </row>
    <row r="5151" spans="1:20" x14ac:dyDescent="0.25">
      <c r="A5151">
        <v>5150</v>
      </c>
      <c r="B5151">
        <v>87449</v>
      </c>
      <c r="C5151" t="s">
        <v>2529</v>
      </c>
      <c r="D5151" t="s">
        <v>578</v>
      </c>
      <c r="E5151" t="s">
        <v>187</v>
      </c>
      <c r="F5151" t="s">
        <v>31</v>
      </c>
      <c r="G5151" t="s">
        <v>93</v>
      </c>
      <c r="H5151" t="s">
        <v>188</v>
      </c>
      <c r="I5151" t="s">
        <v>28</v>
      </c>
      <c r="J5151" t="s">
        <v>56</v>
      </c>
      <c r="K5151" t="s">
        <v>145</v>
      </c>
      <c r="L5151" t="s">
        <v>330</v>
      </c>
      <c r="M5151" t="s">
        <v>63</v>
      </c>
      <c r="N5151" s="2">
        <v>41320</v>
      </c>
      <c r="O5151" s="2">
        <v>41321</v>
      </c>
      <c r="P5151">
        <v>10</v>
      </c>
      <c r="Q5151" s="1">
        <v>0</v>
      </c>
      <c r="R5151">
        <v>320.64</v>
      </c>
      <c r="S5151">
        <v>29.2</v>
      </c>
      <c r="T5151">
        <f t="shared" si="80"/>
        <v>3206.3999999999996</v>
      </c>
    </row>
    <row r="5152" spans="1:20" x14ac:dyDescent="0.25">
      <c r="A5152">
        <v>5151</v>
      </c>
      <c r="B5152">
        <v>87449</v>
      </c>
      <c r="C5152" t="s">
        <v>1697</v>
      </c>
      <c r="D5152" t="s">
        <v>20</v>
      </c>
      <c r="E5152" t="s">
        <v>21</v>
      </c>
      <c r="F5152" t="s">
        <v>31</v>
      </c>
      <c r="G5152" t="s">
        <v>93</v>
      </c>
      <c r="H5152" t="s">
        <v>203</v>
      </c>
      <c r="I5152" t="s">
        <v>28</v>
      </c>
      <c r="J5152" t="s">
        <v>56</v>
      </c>
      <c r="K5152" t="s">
        <v>208</v>
      </c>
      <c r="L5152" t="s">
        <v>706</v>
      </c>
      <c r="M5152" t="s">
        <v>214</v>
      </c>
      <c r="N5152" s="2">
        <v>41320</v>
      </c>
      <c r="O5152" s="2">
        <v>41322</v>
      </c>
      <c r="P5152">
        <v>8</v>
      </c>
      <c r="Q5152" s="1">
        <v>0.05</v>
      </c>
      <c r="R5152">
        <v>7.99</v>
      </c>
      <c r="S5152">
        <v>5.03</v>
      </c>
      <c r="T5152">
        <f t="shared" si="80"/>
        <v>63.92</v>
      </c>
    </row>
    <row r="5153" spans="1:20" x14ac:dyDescent="0.25">
      <c r="A5153">
        <v>5152</v>
      </c>
      <c r="B5153">
        <v>88186</v>
      </c>
      <c r="C5153" t="s">
        <v>1148</v>
      </c>
      <c r="D5153" t="s">
        <v>20</v>
      </c>
      <c r="E5153" t="s">
        <v>187</v>
      </c>
      <c r="F5153" t="s">
        <v>22</v>
      </c>
      <c r="G5153" t="s">
        <v>41</v>
      </c>
      <c r="H5153" t="s">
        <v>188</v>
      </c>
      <c r="I5153" t="s">
        <v>28</v>
      </c>
      <c r="J5153" t="s">
        <v>36</v>
      </c>
      <c r="K5153" t="s">
        <v>98</v>
      </c>
      <c r="L5153" t="s">
        <v>26</v>
      </c>
      <c r="M5153" t="s">
        <v>238</v>
      </c>
      <c r="N5153" s="2">
        <v>40596</v>
      </c>
      <c r="O5153" s="2">
        <v>40598</v>
      </c>
      <c r="P5153">
        <v>12</v>
      </c>
      <c r="Q5153" s="1">
        <v>0.09</v>
      </c>
      <c r="R5153">
        <v>4.91</v>
      </c>
      <c r="S5153">
        <v>3.05</v>
      </c>
      <c r="T5153">
        <f t="shared" si="80"/>
        <v>58.92</v>
      </c>
    </row>
    <row r="5154" spans="1:20" x14ac:dyDescent="0.25">
      <c r="A5154">
        <v>5153</v>
      </c>
      <c r="B5154">
        <v>88186</v>
      </c>
      <c r="C5154" t="s">
        <v>2191</v>
      </c>
      <c r="D5154" t="s">
        <v>578</v>
      </c>
      <c r="E5154" t="s">
        <v>187</v>
      </c>
      <c r="F5154" t="s">
        <v>22</v>
      </c>
      <c r="G5154" t="s">
        <v>41</v>
      </c>
      <c r="H5154" t="s">
        <v>219</v>
      </c>
      <c r="I5154" t="s">
        <v>28</v>
      </c>
      <c r="J5154" t="s">
        <v>36</v>
      </c>
      <c r="K5154" t="s">
        <v>116</v>
      </c>
      <c r="L5154" t="s">
        <v>330</v>
      </c>
      <c r="M5154" t="s">
        <v>86</v>
      </c>
      <c r="N5154" s="2">
        <v>40596</v>
      </c>
      <c r="O5154" s="2">
        <v>40599</v>
      </c>
      <c r="P5154">
        <v>1</v>
      </c>
      <c r="Q5154" s="1">
        <v>0</v>
      </c>
      <c r="R5154">
        <v>880.98</v>
      </c>
      <c r="S5154">
        <v>44.55</v>
      </c>
      <c r="T5154">
        <f t="shared" si="80"/>
        <v>880.98</v>
      </c>
    </row>
    <row r="5155" spans="1:20" x14ac:dyDescent="0.25">
      <c r="A5155">
        <v>5154</v>
      </c>
      <c r="B5155">
        <v>89643</v>
      </c>
      <c r="C5155" t="s">
        <v>983</v>
      </c>
      <c r="D5155" t="s">
        <v>20</v>
      </c>
      <c r="E5155" t="s">
        <v>21</v>
      </c>
      <c r="F5155" t="s">
        <v>22</v>
      </c>
      <c r="G5155" t="s">
        <v>41</v>
      </c>
      <c r="H5155" t="s">
        <v>203</v>
      </c>
      <c r="I5155" t="s">
        <v>28</v>
      </c>
      <c r="J5155" t="s">
        <v>36</v>
      </c>
      <c r="K5155" t="s">
        <v>1138</v>
      </c>
      <c r="L5155" t="s">
        <v>44</v>
      </c>
      <c r="M5155" t="s">
        <v>123</v>
      </c>
      <c r="N5155" s="2">
        <v>41373</v>
      </c>
      <c r="O5155" s="2">
        <v>41376</v>
      </c>
      <c r="P5155">
        <v>4</v>
      </c>
      <c r="Q5155" s="1">
        <v>0.01</v>
      </c>
      <c r="R5155">
        <v>20.99</v>
      </c>
      <c r="S5155">
        <v>0.99</v>
      </c>
      <c r="T5155">
        <f t="shared" si="80"/>
        <v>83.96</v>
      </c>
    </row>
    <row r="5156" spans="1:20" x14ac:dyDescent="0.25">
      <c r="A5156">
        <v>5155</v>
      </c>
      <c r="B5156">
        <v>91425</v>
      </c>
      <c r="C5156" t="s">
        <v>1652</v>
      </c>
      <c r="D5156" t="s">
        <v>578</v>
      </c>
      <c r="E5156" t="s">
        <v>187</v>
      </c>
      <c r="F5156" t="s">
        <v>22</v>
      </c>
      <c r="G5156" t="s">
        <v>32</v>
      </c>
      <c r="H5156" t="s">
        <v>217</v>
      </c>
      <c r="I5156" t="s">
        <v>28</v>
      </c>
      <c r="J5156" t="s">
        <v>36</v>
      </c>
      <c r="K5156" t="s">
        <v>101</v>
      </c>
      <c r="L5156" t="s">
        <v>330</v>
      </c>
      <c r="M5156" t="s">
        <v>398</v>
      </c>
      <c r="N5156" s="2">
        <v>40809</v>
      </c>
      <c r="O5156" s="2">
        <v>40811</v>
      </c>
      <c r="P5156">
        <v>9</v>
      </c>
      <c r="Q5156" s="1">
        <v>0.04</v>
      </c>
      <c r="R5156">
        <v>70.98</v>
      </c>
      <c r="S5156">
        <v>26.85</v>
      </c>
      <c r="T5156">
        <f t="shared" si="80"/>
        <v>638.82000000000005</v>
      </c>
    </row>
    <row r="5157" spans="1:20" x14ac:dyDescent="0.25">
      <c r="A5157">
        <v>5156</v>
      </c>
      <c r="B5157">
        <v>91425</v>
      </c>
      <c r="C5157" t="s">
        <v>1652</v>
      </c>
      <c r="D5157" t="s">
        <v>20</v>
      </c>
      <c r="E5157" t="s">
        <v>39</v>
      </c>
      <c r="F5157" t="s">
        <v>22</v>
      </c>
      <c r="G5157" t="s">
        <v>32</v>
      </c>
      <c r="H5157" t="s">
        <v>49</v>
      </c>
      <c r="I5157" t="s">
        <v>28</v>
      </c>
      <c r="J5157" t="s">
        <v>36</v>
      </c>
      <c r="K5157" t="s">
        <v>129</v>
      </c>
      <c r="L5157" t="s">
        <v>192</v>
      </c>
      <c r="M5157" t="s">
        <v>80</v>
      </c>
      <c r="N5157" s="2">
        <v>40809</v>
      </c>
      <c r="O5157" s="2">
        <v>40809</v>
      </c>
      <c r="P5157">
        <v>15</v>
      </c>
      <c r="Q5157" s="1">
        <v>0.1</v>
      </c>
      <c r="R5157">
        <v>38.76</v>
      </c>
      <c r="S5157">
        <v>13.26</v>
      </c>
      <c r="T5157">
        <f t="shared" si="80"/>
        <v>581.4</v>
      </c>
    </row>
    <row r="5158" spans="1:20" x14ac:dyDescent="0.25">
      <c r="A5158">
        <v>5157</v>
      </c>
      <c r="B5158">
        <v>86033</v>
      </c>
      <c r="C5158" t="s">
        <v>233</v>
      </c>
      <c r="D5158" t="s">
        <v>38</v>
      </c>
      <c r="E5158" t="s">
        <v>39</v>
      </c>
      <c r="F5158" t="s">
        <v>47</v>
      </c>
      <c r="G5158" t="s">
        <v>93</v>
      </c>
      <c r="H5158" t="s">
        <v>89</v>
      </c>
      <c r="I5158" t="s">
        <v>28</v>
      </c>
      <c r="J5158" t="s">
        <v>36</v>
      </c>
      <c r="K5158" t="s">
        <v>95</v>
      </c>
      <c r="L5158" t="s">
        <v>44</v>
      </c>
      <c r="M5158" t="s">
        <v>134</v>
      </c>
      <c r="N5158" s="2">
        <v>41635</v>
      </c>
      <c r="O5158" s="2">
        <v>41636</v>
      </c>
      <c r="P5158">
        <v>11</v>
      </c>
      <c r="Q5158" s="1">
        <v>0.02</v>
      </c>
      <c r="R5158">
        <v>1.76</v>
      </c>
      <c r="S5158">
        <v>0.7</v>
      </c>
      <c r="T5158">
        <f t="shared" si="80"/>
        <v>19.36</v>
      </c>
    </row>
    <row r="5159" spans="1:20" x14ac:dyDescent="0.25">
      <c r="A5159">
        <v>5158</v>
      </c>
      <c r="B5159">
        <v>88615</v>
      </c>
      <c r="C5159" t="s">
        <v>308</v>
      </c>
      <c r="D5159" t="s">
        <v>20</v>
      </c>
      <c r="E5159" t="s">
        <v>39</v>
      </c>
      <c r="F5159" t="s">
        <v>40</v>
      </c>
      <c r="G5159" t="s">
        <v>23</v>
      </c>
      <c r="H5159" t="s">
        <v>78</v>
      </c>
      <c r="I5159" t="s">
        <v>28</v>
      </c>
      <c r="J5159" t="s">
        <v>36</v>
      </c>
      <c r="K5159" t="s">
        <v>221</v>
      </c>
      <c r="L5159" t="s">
        <v>192</v>
      </c>
      <c r="M5159" t="s">
        <v>469</v>
      </c>
      <c r="N5159" s="2">
        <v>41074</v>
      </c>
      <c r="O5159" s="2">
        <v>41076</v>
      </c>
      <c r="P5159">
        <v>19</v>
      </c>
      <c r="Q5159" s="1">
        <v>0.01</v>
      </c>
      <c r="R5159">
        <v>4.55</v>
      </c>
      <c r="S5159">
        <v>1.49</v>
      </c>
      <c r="T5159">
        <f t="shared" si="80"/>
        <v>86.45</v>
      </c>
    </row>
    <row r="5160" spans="1:20" x14ac:dyDescent="0.25">
      <c r="A5160">
        <v>5159</v>
      </c>
      <c r="B5160">
        <v>88615</v>
      </c>
      <c r="C5160" t="s">
        <v>308</v>
      </c>
      <c r="D5160" t="s">
        <v>20</v>
      </c>
      <c r="E5160" t="s">
        <v>39</v>
      </c>
      <c r="F5160" t="s">
        <v>40</v>
      </c>
      <c r="G5160" t="s">
        <v>23</v>
      </c>
      <c r="H5160" t="s">
        <v>49</v>
      </c>
      <c r="I5160" t="s">
        <v>28</v>
      </c>
      <c r="J5160" t="s">
        <v>36</v>
      </c>
      <c r="K5160" t="s">
        <v>184</v>
      </c>
      <c r="L5160" t="s">
        <v>192</v>
      </c>
      <c r="M5160" t="s">
        <v>309</v>
      </c>
      <c r="N5160" s="2">
        <v>41074</v>
      </c>
      <c r="O5160" s="2">
        <v>41075</v>
      </c>
      <c r="P5160">
        <v>3</v>
      </c>
      <c r="Q5160" s="1">
        <v>0.05</v>
      </c>
      <c r="R5160">
        <v>1.88</v>
      </c>
      <c r="S5160">
        <v>1.49</v>
      </c>
      <c r="T5160">
        <f t="shared" si="80"/>
        <v>5.64</v>
      </c>
    </row>
    <row r="5161" spans="1:20" x14ac:dyDescent="0.25">
      <c r="A5161">
        <v>5160</v>
      </c>
      <c r="B5161">
        <v>87642</v>
      </c>
      <c r="C5161" t="s">
        <v>2184</v>
      </c>
      <c r="D5161" t="s">
        <v>578</v>
      </c>
      <c r="E5161" t="s">
        <v>187</v>
      </c>
      <c r="F5161" t="s">
        <v>31</v>
      </c>
      <c r="G5161" t="s">
        <v>48</v>
      </c>
      <c r="H5161" t="s">
        <v>188</v>
      </c>
      <c r="I5161" t="s">
        <v>28</v>
      </c>
      <c r="J5161" t="s">
        <v>36</v>
      </c>
      <c r="K5161" t="s">
        <v>226</v>
      </c>
      <c r="L5161" t="s">
        <v>330</v>
      </c>
      <c r="M5161" t="s">
        <v>631</v>
      </c>
      <c r="N5161" s="2">
        <v>41314</v>
      </c>
      <c r="O5161" s="2">
        <v>41316</v>
      </c>
      <c r="P5161">
        <v>4</v>
      </c>
      <c r="Q5161" s="1">
        <v>0.04</v>
      </c>
      <c r="R5161">
        <v>280.98</v>
      </c>
      <c r="S5161">
        <v>35.67</v>
      </c>
      <c r="T5161">
        <f t="shared" si="80"/>
        <v>1123.92</v>
      </c>
    </row>
    <row r="5162" spans="1:20" x14ac:dyDescent="0.25">
      <c r="A5162">
        <v>5161</v>
      </c>
      <c r="B5162">
        <v>87642</v>
      </c>
      <c r="C5162" t="s">
        <v>2184</v>
      </c>
      <c r="D5162" t="s">
        <v>20</v>
      </c>
      <c r="E5162" t="s">
        <v>21</v>
      </c>
      <c r="F5162" t="s">
        <v>31</v>
      </c>
      <c r="G5162" t="s">
        <v>48</v>
      </c>
      <c r="H5162" t="s">
        <v>33</v>
      </c>
      <c r="I5162" t="s">
        <v>28</v>
      </c>
      <c r="J5162" t="s">
        <v>36</v>
      </c>
      <c r="K5162" t="s">
        <v>201</v>
      </c>
      <c r="L5162" t="s">
        <v>192</v>
      </c>
      <c r="M5162" t="s">
        <v>91</v>
      </c>
      <c r="N5162" s="2">
        <v>41314</v>
      </c>
      <c r="O5162" s="2">
        <v>41319</v>
      </c>
      <c r="P5162">
        <v>10</v>
      </c>
      <c r="Q5162" s="1">
        <v>0.05</v>
      </c>
      <c r="R5162">
        <v>35.99</v>
      </c>
      <c r="S5162">
        <v>1.1000000000000001</v>
      </c>
      <c r="T5162">
        <f t="shared" si="80"/>
        <v>359.90000000000003</v>
      </c>
    </row>
    <row r="5163" spans="1:20" x14ac:dyDescent="0.25">
      <c r="A5163">
        <v>5162</v>
      </c>
      <c r="B5163">
        <v>87112</v>
      </c>
      <c r="C5163" t="s">
        <v>1159</v>
      </c>
      <c r="D5163" t="s">
        <v>578</v>
      </c>
      <c r="E5163" t="s">
        <v>187</v>
      </c>
      <c r="F5163" t="s">
        <v>47</v>
      </c>
      <c r="G5163" t="s">
        <v>23</v>
      </c>
      <c r="H5163" t="s">
        <v>219</v>
      </c>
      <c r="I5163" t="s">
        <v>28</v>
      </c>
      <c r="J5163" t="s">
        <v>36</v>
      </c>
      <c r="K5163" t="s">
        <v>116</v>
      </c>
      <c r="L5163" t="s">
        <v>330</v>
      </c>
      <c r="M5163" t="s">
        <v>117</v>
      </c>
      <c r="N5163" s="2">
        <v>41014</v>
      </c>
      <c r="O5163" s="2">
        <v>41016</v>
      </c>
      <c r="P5163">
        <v>6</v>
      </c>
      <c r="Q5163" s="1">
        <v>0.01</v>
      </c>
      <c r="R5163">
        <v>260.98</v>
      </c>
      <c r="S5163">
        <v>41.91</v>
      </c>
      <c r="T5163">
        <f t="shared" si="80"/>
        <v>1565.88</v>
      </c>
    </row>
    <row r="5164" spans="1:20" x14ac:dyDescent="0.25">
      <c r="A5164">
        <v>5163</v>
      </c>
      <c r="B5164">
        <v>88124</v>
      </c>
      <c r="C5164" t="s">
        <v>2027</v>
      </c>
      <c r="D5164" t="s">
        <v>578</v>
      </c>
      <c r="E5164" t="s">
        <v>39</v>
      </c>
      <c r="F5164" t="s">
        <v>22</v>
      </c>
      <c r="G5164" t="s">
        <v>93</v>
      </c>
      <c r="H5164" t="s">
        <v>94</v>
      </c>
      <c r="I5164" t="s">
        <v>28</v>
      </c>
      <c r="J5164" t="s">
        <v>36</v>
      </c>
      <c r="K5164" t="s">
        <v>119</v>
      </c>
      <c r="L5164" t="s">
        <v>283</v>
      </c>
      <c r="M5164" t="s">
        <v>294</v>
      </c>
      <c r="N5164" s="2">
        <v>41524</v>
      </c>
      <c r="O5164" s="2">
        <v>41526</v>
      </c>
      <c r="P5164">
        <v>3</v>
      </c>
      <c r="Q5164" s="1">
        <v>0.05</v>
      </c>
      <c r="R5164">
        <v>100.98</v>
      </c>
      <c r="S5164">
        <v>15.66</v>
      </c>
      <c r="T5164">
        <f t="shared" si="80"/>
        <v>302.94</v>
      </c>
    </row>
    <row r="5165" spans="1:20" x14ac:dyDescent="0.25">
      <c r="A5165">
        <v>5164</v>
      </c>
      <c r="B5165">
        <v>88124</v>
      </c>
      <c r="C5165" t="s">
        <v>2027</v>
      </c>
      <c r="D5165" t="s">
        <v>578</v>
      </c>
      <c r="E5165" t="s">
        <v>187</v>
      </c>
      <c r="F5165" t="s">
        <v>22</v>
      </c>
      <c r="G5165" t="s">
        <v>93</v>
      </c>
      <c r="H5165" t="s">
        <v>219</v>
      </c>
      <c r="I5165" t="s">
        <v>28</v>
      </c>
      <c r="J5165" t="s">
        <v>36</v>
      </c>
      <c r="K5165" t="s">
        <v>145</v>
      </c>
      <c r="L5165" t="s">
        <v>330</v>
      </c>
      <c r="M5165" t="s">
        <v>27</v>
      </c>
      <c r="N5165" s="2">
        <v>41524</v>
      </c>
      <c r="O5165" s="2">
        <v>41526</v>
      </c>
      <c r="P5165">
        <v>6</v>
      </c>
      <c r="Q5165" s="1">
        <v>7.0000000000000007E-2</v>
      </c>
      <c r="R5165">
        <v>220.98</v>
      </c>
      <c r="S5165">
        <v>64.66</v>
      </c>
      <c r="T5165">
        <f t="shared" si="80"/>
        <v>1325.8799999999999</v>
      </c>
    </row>
    <row r="5166" spans="1:20" x14ac:dyDescent="0.25">
      <c r="A5166">
        <v>5165</v>
      </c>
      <c r="B5166">
        <v>88124</v>
      </c>
      <c r="C5166" t="s">
        <v>2027</v>
      </c>
      <c r="D5166" t="s">
        <v>20</v>
      </c>
      <c r="E5166" t="s">
        <v>39</v>
      </c>
      <c r="F5166" t="s">
        <v>22</v>
      </c>
      <c r="G5166" t="s">
        <v>93</v>
      </c>
      <c r="H5166" t="s">
        <v>61</v>
      </c>
      <c r="I5166" t="s">
        <v>28</v>
      </c>
      <c r="J5166" t="s">
        <v>36</v>
      </c>
      <c r="K5166" t="s">
        <v>82</v>
      </c>
      <c r="L5166" t="s">
        <v>192</v>
      </c>
      <c r="M5166" t="s">
        <v>499</v>
      </c>
      <c r="N5166" s="2">
        <v>41524</v>
      </c>
      <c r="O5166" s="2">
        <v>41526</v>
      </c>
      <c r="P5166">
        <v>14</v>
      </c>
      <c r="Q5166" s="1">
        <v>0.03</v>
      </c>
      <c r="R5166">
        <v>35.44</v>
      </c>
      <c r="S5166">
        <v>19.989999999999998</v>
      </c>
      <c r="T5166">
        <f t="shared" si="80"/>
        <v>496.15999999999997</v>
      </c>
    </row>
    <row r="5167" spans="1:20" x14ac:dyDescent="0.25">
      <c r="A5167">
        <v>5166</v>
      </c>
      <c r="B5167">
        <v>91431</v>
      </c>
      <c r="C5167" t="s">
        <v>1511</v>
      </c>
      <c r="D5167" t="s">
        <v>38</v>
      </c>
      <c r="E5167" t="s">
        <v>39</v>
      </c>
      <c r="F5167" t="s">
        <v>22</v>
      </c>
      <c r="G5167" t="s">
        <v>48</v>
      </c>
      <c r="H5167" t="s">
        <v>42</v>
      </c>
      <c r="I5167" t="s">
        <v>28</v>
      </c>
      <c r="J5167" t="s">
        <v>36</v>
      </c>
      <c r="K5167" t="s">
        <v>165</v>
      </c>
      <c r="L5167" t="s">
        <v>192</v>
      </c>
      <c r="M5167" t="s">
        <v>326</v>
      </c>
      <c r="N5167" s="2">
        <v>41536</v>
      </c>
      <c r="O5167" s="2">
        <v>41545</v>
      </c>
      <c r="P5167">
        <v>16</v>
      </c>
      <c r="Q5167" s="1">
        <v>0.08</v>
      </c>
      <c r="R5167">
        <v>10.89</v>
      </c>
      <c r="S5167">
        <v>4.5</v>
      </c>
      <c r="T5167">
        <f t="shared" si="80"/>
        <v>174.24</v>
      </c>
    </row>
    <row r="5168" spans="1:20" x14ac:dyDescent="0.25">
      <c r="A5168">
        <v>5167</v>
      </c>
      <c r="B5168">
        <v>88716</v>
      </c>
      <c r="C5168" t="s">
        <v>1190</v>
      </c>
      <c r="D5168" t="s">
        <v>20</v>
      </c>
      <c r="E5168" t="s">
        <v>39</v>
      </c>
      <c r="F5168" t="s">
        <v>22</v>
      </c>
      <c r="G5168" t="s">
        <v>41</v>
      </c>
      <c r="H5168" t="s">
        <v>78</v>
      </c>
      <c r="I5168" t="s">
        <v>28</v>
      </c>
      <c r="J5168" t="s">
        <v>36</v>
      </c>
      <c r="K5168" t="s">
        <v>113</v>
      </c>
      <c r="L5168" t="s">
        <v>192</v>
      </c>
      <c r="M5168" t="s">
        <v>499</v>
      </c>
      <c r="N5168" s="2">
        <v>41022</v>
      </c>
      <c r="O5168" s="2">
        <v>41023</v>
      </c>
      <c r="P5168">
        <v>7</v>
      </c>
      <c r="Q5168" s="1">
        <v>0.1</v>
      </c>
      <c r="R5168">
        <v>9.7799999999999994</v>
      </c>
      <c r="S5168">
        <v>1.39</v>
      </c>
      <c r="T5168">
        <f t="shared" si="80"/>
        <v>68.459999999999994</v>
      </c>
    </row>
    <row r="5169" spans="1:20" x14ac:dyDescent="0.25">
      <c r="A5169">
        <v>5168</v>
      </c>
      <c r="B5169">
        <v>88118</v>
      </c>
      <c r="C5169" t="s">
        <v>2027</v>
      </c>
      <c r="D5169" t="s">
        <v>20</v>
      </c>
      <c r="E5169" t="s">
        <v>21</v>
      </c>
      <c r="F5169" t="s">
        <v>22</v>
      </c>
      <c r="G5169" t="s">
        <v>41</v>
      </c>
      <c r="H5169" t="s">
        <v>203</v>
      </c>
      <c r="I5169" t="s">
        <v>28</v>
      </c>
      <c r="J5169" t="s">
        <v>36</v>
      </c>
      <c r="K5169" t="s">
        <v>1147</v>
      </c>
      <c r="L5169" t="s">
        <v>746</v>
      </c>
      <c r="M5169" t="s">
        <v>80</v>
      </c>
      <c r="N5169" s="2">
        <v>41093</v>
      </c>
      <c r="O5169" s="2">
        <v>41094</v>
      </c>
      <c r="P5169">
        <v>16</v>
      </c>
      <c r="Q5169" s="1">
        <v>7.0000000000000007E-2</v>
      </c>
      <c r="R5169">
        <v>599.99</v>
      </c>
      <c r="S5169">
        <v>24.49</v>
      </c>
      <c r="T5169">
        <f t="shared" si="80"/>
        <v>9599.84</v>
      </c>
    </row>
    <row r="5170" spans="1:20" x14ac:dyDescent="0.25">
      <c r="A5170">
        <v>5169</v>
      </c>
      <c r="B5170">
        <v>88118</v>
      </c>
      <c r="C5170" t="s">
        <v>2027</v>
      </c>
      <c r="D5170" t="s">
        <v>20</v>
      </c>
      <c r="E5170" t="s">
        <v>39</v>
      </c>
      <c r="F5170" t="s">
        <v>22</v>
      </c>
      <c r="G5170" t="s">
        <v>41</v>
      </c>
      <c r="H5170" t="s">
        <v>49</v>
      </c>
      <c r="I5170" t="s">
        <v>28</v>
      </c>
      <c r="J5170" t="s">
        <v>36</v>
      </c>
      <c r="K5170" t="s">
        <v>181</v>
      </c>
      <c r="L5170" t="s">
        <v>192</v>
      </c>
      <c r="M5170" t="s">
        <v>238</v>
      </c>
      <c r="N5170" s="2">
        <v>41093</v>
      </c>
      <c r="O5170" s="2">
        <v>41095</v>
      </c>
      <c r="P5170">
        <v>10</v>
      </c>
      <c r="Q5170" s="1">
        <v>0.1</v>
      </c>
      <c r="R5170">
        <v>18.97</v>
      </c>
      <c r="S5170">
        <v>5.21</v>
      </c>
      <c r="T5170">
        <f t="shared" si="80"/>
        <v>189.7</v>
      </c>
    </row>
    <row r="5171" spans="1:20" x14ac:dyDescent="0.25">
      <c r="A5171">
        <v>5170</v>
      </c>
      <c r="B5171">
        <v>87635</v>
      </c>
      <c r="C5171" t="s">
        <v>2184</v>
      </c>
      <c r="D5171" t="s">
        <v>578</v>
      </c>
      <c r="E5171" t="s">
        <v>187</v>
      </c>
      <c r="F5171" t="s">
        <v>31</v>
      </c>
      <c r="G5171" t="s">
        <v>32</v>
      </c>
      <c r="H5171" t="s">
        <v>188</v>
      </c>
      <c r="I5171" t="s">
        <v>28</v>
      </c>
      <c r="J5171" t="s">
        <v>36</v>
      </c>
      <c r="K5171" t="s">
        <v>71</v>
      </c>
      <c r="L5171" t="s">
        <v>330</v>
      </c>
      <c r="M5171" t="s">
        <v>91</v>
      </c>
      <c r="N5171" s="2">
        <v>40697</v>
      </c>
      <c r="O5171" s="2">
        <v>40698</v>
      </c>
      <c r="P5171">
        <v>7</v>
      </c>
      <c r="Q5171" s="1">
        <v>0.1</v>
      </c>
      <c r="R5171">
        <v>150.97999999999999</v>
      </c>
      <c r="S5171">
        <v>16.010000000000002</v>
      </c>
      <c r="T5171">
        <f t="shared" si="80"/>
        <v>1056.8599999999999</v>
      </c>
    </row>
    <row r="5172" spans="1:20" x14ac:dyDescent="0.25">
      <c r="A5172">
        <v>5171</v>
      </c>
      <c r="B5172">
        <v>85959</v>
      </c>
      <c r="C5172" t="s">
        <v>1424</v>
      </c>
      <c r="D5172" t="s">
        <v>20</v>
      </c>
      <c r="E5172" t="s">
        <v>39</v>
      </c>
      <c r="F5172" t="s">
        <v>22</v>
      </c>
      <c r="G5172" t="s">
        <v>23</v>
      </c>
      <c r="H5172" t="s">
        <v>89</v>
      </c>
      <c r="I5172" t="s">
        <v>28</v>
      </c>
      <c r="J5172" t="s">
        <v>36</v>
      </c>
      <c r="K5172" t="s">
        <v>170</v>
      </c>
      <c r="L5172" t="s">
        <v>192</v>
      </c>
      <c r="M5172" t="s">
        <v>86</v>
      </c>
      <c r="N5172" s="2">
        <v>41290</v>
      </c>
      <c r="O5172" s="2">
        <v>41292</v>
      </c>
      <c r="P5172">
        <v>12</v>
      </c>
      <c r="Q5172" s="1">
        <v>0.05</v>
      </c>
      <c r="R5172">
        <v>18.97</v>
      </c>
      <c r="S5172">
        <v>9.5399999999999991</v>
      </c>
      <c r="T5172">
        <f t="shared" si="80"/>
        <v>227.64</v>
      </c>
    </row>
    <row r="5173" spans="1:20" x14ac:dyDescent="0.25">
      <c r="A5173">
        <v>5172</v>
      </c>
      <c r="B5173">
        <v>86336</v>
      </c>
      <c r="C5173" t="s">
        <v>1058</v>
      </c>
      <c r="D5173" t="s">
        <v>20</v>
      </c>
      <c r="E5173" t="s">
        <v>39</v>
      </c>
      <c r="F5173" t="s">
        <v>31</v>
      </c>
      <c r="G5173" t="s">
        <v>93</v>
      </c>
      <c r="H5173" t="s">
        <v>89</v>
      </c>
      <c r="I5173" t="s">
        <v>28</v>
      </c>
      <c r="J5173" t="s">
        <v>36</v>
      </c>
      <c r="K5173" t="s">
        <v>68</v>
      </c>
      <c r="L5173" t="s">
        <v>192</v>
      </c>
      <c r="M5173" t="s">
        <v>146</v>
      </c>
      <c r="N5173" s="2">
        <v>41346</v>
      </c>
      <c r="O5173" s="2">
        <v>41348</v>
      </c>
      <c r="P5173">
        <v>5</v>
      </c>
      <c r="Q5173" s="1">
        <v>0.05</v>
      </c>
      <c r="R5173">
        <v>12.28</v>
      </c>
      <c r="S5173">
        <v>5.09</v>
      </c>
      <c r="T5173">
        <f t="shared" si="80"/>
        <v>61.4</v>
      </c>
    </row>
    <row r="5174" spans="1:20" x14ac:dyDescent="0.25">
      <c r="A5174">
        <v>5173</v>
      </c>
      <c r="B5174">
        <v>88612</v>
      </c>
      <c r="C5174" t="s">
        <v>308</v>
      </c>
      <c r="D5174" t="s">
        <v>20</v>
      </c>
      <c r="E5174" t="s">
        <v>39</v>
      </c>
      <c r="F5174" t="s">
        <v>40</v>
      </c>
      <c r="G5174" t="s">
        <v>23</v>
      </c>
      <c r="H5174" t="s">
        <v>54</v>
      </c>
      <c r="I5174" t="s">
        <v>28</v>
      </c>
      <c r="J5174" t="s">
        <v>36</v>
      </c>
      <c r="K5174" t="s">
        <v>289</v>
      </c>
      <c r="L5174" t="s">
        <v>706</v>
      </c>
      <c r="M5174" t="s">
        <v>638</v>
      </c>
      <c r="N5174" s="2">
        <v>40351</v>
      </c>
      <c r="O5174" s="2">
        <v>40352</v>
      </c>
      <c r="P5174">
        <v>4</v>
      </c>
      <c r="Q5174" s="1">
        <v>0.01</v>
      </c>
      <c r="R5174">
        <v>7.98</v>
      </c>
      <c r="S5174">
        <v>6.5</v>
      </c>
      <c r="T5174">
        <f t="shared" si="80"/>
        <v>31.92</v>
      </c>
    </row>
    <row r="5175" spans="1:20" x14ac:dyDescent="0.25">
      <c r="A5175">
        <v>5174</v>
      </c>
      <c r="B5175">
        <v>90026</v>
      </c>
      <c r="C5175" t="s">
        <v>319</v>
      </c>
      <c r="D5175" t="s">
        <v>20</v>
      </c>
      <c r="E5175" t="s">
        <v>21</v>
      </c>
      <c r="F5175" t="s">
        <v>31</v>
      </c>
      <c r="G5175" t="s">
        <v>41</v>
      </c>
      <c r="H5175" t="s">
        <v>24</v>
      </c>
      <c r="I5175" t="s">
        <v>28</v>
      </c>
      <c r="J5175" t="s">
        <v>36</v>
      </c>
      <c r="K5175" t="s">
        <v>1254</v>
      </c>
      <c r="L5175" t="s">
        <v>706</v>
      </c>
      <c r="M5175" t="s">
        <v>83</v>
      </c>
      <c r="N5175" s="2">
        <v>40323</v>
      </c>
      <c r="O5175" s="2">
        <v>40325</v>
      </c>
      <c r="P5175">
        <v>12</v>
      </c>
      <c r="Q5175" s="1">
        <v>0.09</v>
      </c>
      <c r="R5175">
        <v>17.98</v>
      </c>
      <c r="S5175">
        <v>8.51</v>
      </c>
      <c r="T5175">
        <f t="shared" si="80"/>
        <v>215.76</v>
      </c>
    </row>
    <row r="5176" spans="1:20" x14ac:dyDescent="0.25">
      <c r="A5176">
        <v>5175</v>
      </c>
      <c r="B5176">
        <v>87779</v>
      </c>
      <c r="C5176" t="s">
        <v>486</v>
      </c>
      <c r="D5176" t="s">
        <v>20</v>
      </c>
      <c r="E5176" t="s">
        <v>39</v>
      </c>
      <c r="F5176" t="s">
        <v>31</v>
      </c>
      <c r="G5176" t="s">
        <v>23</v>
      </c>
      <c r="H5176" t="s">
        <v>42</v>
      </c>
      <c r="I5176" t="s">
        <v>28</v>
      </c>
      <c r="J5176" t="s">
        <v>36</v>
      </c>
      <c r="K5176" t="s">
        <v>184</v>
      </c>
      <c r="L5176" t="s">
        <v>44</v>
      </c>
      <c r="M5176" t="s">
        <v>214</v>
      </c>
      <c r="N5176" s="2">
        <v>41016</v>
      </c>
      <c r="O5176" s="2">
        <v>41018</v>
      </c>
      <c r="P5176">
        <v>2</v>
      </c>
      <c r="Q5176" s="1">
        <v>0.04</v>
      </c>
      <c r="R5176">
        <v>2.6</v>
      </c>
      <c r="S5176">
        <v>2.4</v>
      </c>
      <c r="T5176">
        <f t="shared" si="80"/>
        <v>5.2</v>
      </c>
    </row>
    <row r="5177" spans="1:20" x14ac:dyDescent="0.25">
      <c r="A5177">
        <v>5176</v>
      </c>
      <c r="B5177">
        <v>87141</v>
      </c>
      <c r="C5177" t="s">
        <v>1709</v>
      </c>
      <c r="D5177" t="s">
        <v>20</v>
      </c>
      <c r="E5177" t="s">
        <v>21</v>
      </c>
      <c r="F5177" t="s">
        <v>22</v>
      </c>
      <c r="G5177" t="s">
        <v>32</v>
      </c>
      <c r="H5177" t="s">
        <v>33</v>
      </c>
      <c r="I5177" t="s">
        <v>28</v>
      </c>
      <c r="J5177" t="s">
        <v>36</v>
      </c>
      <c r="K5177" t="s">
        <v>409</v>
      </c>
      <c r="L5177" t="s">
        <v>26</v>
      </c>
      <c r="M5177" t="s">
        <v>199</v>
      </c>
      <c r="N5177" s="2">
        <v>41273</v>
      </c>
      <c r="O5177" s="2">
        <v>41275</v>
      </c>
      <c r="P5177">
        <v>22</v>
      </c>
      <c r="Q5177" s="1">
        <v>0.08</v>
      </c>
      <c r="R5177">
        <v>8.32</v>
      </c>
      <c r="S5177">
        <v>2.38</v>
      </c>
      <c r="T5177">
        <f t="shared" si="80"/>
        <v>183.04000000000002</v>
      </c>
    </row>
    <row r="5178" spans="1:20" x14ac:dyDescent="0.25">
      <c r="A5178">
        <v>5177</v>
      </c>
      <c r="B5178">
        <v>87141</v>
      </c>
      <c r="C5178" t="s">
        <v>1287</v>
      </c>
      <c r="D5178" t="s">
        <v>20</v>
      </c>
      <c r="E5178" t="s">
        <v>39</v>
      </c>
      <c r="F5178" t="s">
        <v>47</v>
      </c>
      <c r="G5178" t="s">
        <v>32</v>
      </c>
      <c r="H5178" t="s">
        <v>54</v>
      </c>
      <c r="I5178" t="s">
        <v>28</v>
      </c>
      <c r="J5178" t="s">
        <v>36</v>
      </c>
      <c r="K5178" t="s">
        <v>248</v>
      </c>
      <c r="L5178" t="s">
        <v>192</v>
      </c>
      <c r="M5178" t="s">
        <v>167</v>
      </c>
      <c r="N5178" s="2">
        <v>41273</v>
      </c>
      <c r="O5178" s="2">
        <v>41274</v>
      </c>
      <c r="P5178">
        <v>15</v>
      </c>
      <c r="Q5178" s="1">
        <v>0.09</v>
      </c>
      <c r="R5178">
        <v>5.28</v>
      </c>
      <c r="S5178">
        <v>8.16</v>
      </c>
      <c r="T5178">
        <f t="shared" si="80"/>
        <v>79.2</v>
      </c>
    </row>
    <row r="5179" spans="1:20" x14ac:dyDescent="0.25">
      <c r="A5179">
        <v>5178</v>
      </c>
      <c r="B5179">
        <v>89292</v>
      </c>
      <c r="C5179" t="s">
        <v>337</v>
      </c>
      <c r="D5179" t="s">
        <v>20</v>
      </c>
      <c r="E5179" t="s">
        <v>39</v>
      </c>
      <c r="F5179" t="s">
        <v>31</v>
      </c>
      <c r="G5179" t="s">
        <v>41</v>
      </c>
      <c r="H5179" t="s">
        <v>94</v>
      </c>
      <c r="I5179" t="s">
        <v>28</v>
      </c>
      <c r="J5179" t="s">
        <v>36</v>
      </c>
      <c r="K5179" t="s">
        <v>158</v>
      </c>
      <c r="L5179" t="s">
        <v>192</v>
      </c>
      <c r="M5179" t="s">
        <v>35</v>
      </c>
      <c r="N5179" s="2">
        <v>40383</v>
      </c>
      <c r="O5179" s="2">
        <v>40384</v>
      </c>
      <c r="P5179">
        <v>4</v>
      </c>
      <c r="Q5179" s="1">
        <v>0.09</v>
      </c>
      <c r="R5179">
        <v>15.28</v>
      </c>
      <c r="S5179">
        <v>10.91</v>
      </c>
      <c r="T5179">
        <f t="shared" si="80"/>
        <v>61.12</v>
      </c>
    </row>
    <row r="5180" spans="1:20" x14ac:dyDescent="0.25">
      <c r="A5180">
        <v>5179</v>
      </c>
      <c r="B5180">
        <v>86412</v>
      </c>
      <c r="C5180" t="s">
        <v>891</v>
      </c>
      <c r="D5180" t="s">
        <v>20</v>
      </c>
      <c r="E5180" t="s">
        <v>39</v>
      </c>
      <c r="F5180" t="s">
        <v>22</v>
      </c>
      <c r="G5180" t="s">
        <v>23</v>
      </c>
      <c r="H5180" t="s">
        <v>42</v>
      </c>
      <c r="I5180" t="s">
        <v>28</v>
      </c>
      <c r="J5180" t="s">
        <v>36</v>
      </c>
      <c r="K5180" t="s">
        <v>101</v>
      </c>
      <c r="L5180" t="s">
        <v>192</v>
      </c>
      <c r="M5180" t="s">
        <v>190</v>
      </c>
      <c r="N5180" s="2">
        <v>40624</v>
      </c>
      <c r="O5180" s="2">
        <v>40625</v>
      </c>
      <c r="P5180">
        <v>11</v>
      </c>
      <c r="Q5180" s="1">
        <v>0.02</v>
      </c>
      <c r="R5180">
        <v>34.99</v>
      </c>
      <c r="S5180">
        <v>7.73</v>
      </c>
      <c r="T5180">
        <f t="shared" si="80"/>
        <v>384.89000000000004</v>
      </c>
    </row>
    <row r="5181" spans="1:20" x14ac:dyDescent="0.25">
      <c r="A5181">
        <v>5180</v>
      </c>
      <c r="B5181">
        <v>87599</v>
      </c>
      <c r="C5181" t="s">
        <v>714</v>
      </c>
      <c r="D5181" t="s">
        <v>20</v>
      </c>
      <c r="E5181" t="s">
        <v>39</v>
      </c>
      <c r="F5181" t="s">
        <v>47</v>
      </c>
      <c r="G5181" t="s">
        <v>93</v>
      </c>
      <c r="H5181" t="s">
        <v>54</v>
      </c>
      <c r="I5181" t="s">
        <v>28</v>
      </c>
      <c r="J5181" t="s">
        <v>36</v>
      </c>
      <c r="K5181" t="s">
        <v>149</v>
      </c>
      <c r="L5181" t="s">
        <v>192</v>
      </c>
      <c r="M5181" t="s">
        <v>167</v>
      </c>
      <c r="N5181" s="2">
        <v>41370</v>
      </c>
      <c r="O5181" s="2">
        <v>41371</v>
      </c>
      <c r="P5181">
        <v>2</v>
      </c>
      <c r="Q5181" s="1">
        <v>0.01</v>
      </c>
      <c r="R5181">
        <v>3.08</v>
      </c>
      <c r="S5181">
        <v>0.99</v>
      </c>
      <c r="T5181">
        <f t="shared" si="80"/>
        <v>6.16</v>
      </c>
    </row>
    <row r="5182" spans="1:20" x14ac:dyDescent="0.25">
      <c r="A5182">
        <v>5181</v>
      </c>
      <c r="B5182">
        <v>86332</v>
      </c>
      <c r="C5182" t="s">
        <v>1058</v>
      </c>
      <c r="D5182" t="s">
        <v>578</v>
      </c>
      <c r="E5182" t="s">
        <v>187</v>
      </c>
      <c r="F5182" t="s">
        <v>31</v>
      </c>
      <c r="G5182" t="s">
        <v>23</v>
      </c>
      <c r="H5182" t="s">
        <v>217</v>
      </c>
      <c r="I5182" t="s">
        <v>28</v>
      </c>
      <c r="J5182" t="s">
        <v>36</v>
      </c>
      <c r="K5182" t="s">
        <v>43</v>
      </c>
      <c r="L5182" t="s">
        <v>330</v>
      </c>
      <c r="M5182" t="s">
        <v>139</v>
      </c>
      <c r="N5182" s="2">
        <v>40710</v>
      </c>
      <c r="O5182" s="2">
        <v>40712</v>
      </c>
      <c r="P5182">
        <v>8</v>
      </c>
      <c r="Q5182" s="1">
        <v>0.08</v>
      </c>
      <c r="R5182">
        <v>150.97999999999999</v>
      </c>
      <c r="S5182">
        <v>39.25</v>
      </c>
      <c r="T5182">
        <f t="shared" si="80"/>
        <v>1207.8399999999999</v>
      </c>
    </row>
    <row r="5183" spans="1:20" x14ac:dyDescent="0.25">
      <c r="A5183">
        <v>5182</v>
      </c>
      <c r="B5183">
        <v>90420</v>
      </c>
      <c r="C5183" t="s">
        <v>311</v>
      </c>
      <c r="D5183" t="s">
        <v>20</v>
      </c>
      <c r="E5183" t="s">
        <v>21</v>
      </c>
      <c r="F5183" t="s">
        <v>22</v>
      </c>
      <c r="G5183" t="s">
        <v>93</v>
      </c>
      <c r="H5183" t="s">
        <v>206</v>
      </c>
      <c r="I5183" t="s">
        <v>28</v>
      </c>
      <c r="J5183" t="s">
        <v>36</v>
      </c>
      <c r="K5183" t="s">
        <v>409</v>
      </c>
      <c r="L5183" t="s">
        <v>26</v>
      </c>
      <c r="M5183" t="s">
        <v>123</v>
      </c>
      <c r="N5183" s="2">
        <v>41458</v>
      </c>
      <c r="O5183" s="2">
        <v>41459</v>
      </c>
      <c r="P5183">
        <v>17</v>
      </c>
      <c r="Q5183" s="1">
        <v>0.06</v>
      </c>
      <c r="R5183">
        <v>35.99</v>
      </c>
      <c r="S5183">
        <v>1.25</v>
      </c>
      <c r="T5183">
        <f t="shared" si="80"/>
        <v>611.83000000000004</v>
      </c>
    </row>
    <row r="5184" spans="1:20" x14ac:dyDescent="0.25">
      <c r="A5184">
        <v>5183</v>
      </c>
      <c r="B5184">
        <v>90420</v>
      </c>
      <c r="C5184" t="s">
        <v>1478</v>
      </c>
      <c r="D5184" t="s">
        <v>20</v>
      </c>
      <c r="E5184" t="s">
        <v>39</v>
      </c>
      <c r="F5184" t="s">
        <v>22</v>
      </c>
      <c r="G5184" t="s">
        <v>93</v>
      </c>
      <c r="H5184" t="s">
        <v>54</v>
      </c>
      <c r="I5184" t="s">
        <v>28</v>
      </c>
      <c r="J5184" t="s">
        <v>36</v>
      </c>
      <c r="K5184" t="s">
        <v>79</v>
      </c>
      <c r="L5184" t="s">
        <v>706</v>
      </c>
      <c r="M5184" t="s">
        <v>326</v>
      </c>
      <c r="N5184" s="2">
        <v>41458</v>
      </c>
      <c r="O5184" s="2">
        <v>41461</v>
      </c>
      <c r="P5184">
        <v>15</v>
      </c>
      <c r="Q5184" s="1">
        <v>0.02</v>
      </c>
      <c r="R5184">
        <v>25.98</v>
      </c>
      <c r="S5184">
        <v>5.37</v>
      </c>
      <c r="T5184">
        <f t="shared" si="80"/>
        <v>389.7</v>
      </c>
    </row>
    <row r="5185" spans="1:20" x14ac:dyDescent="0.25">
      <c r="A5185">
        <v>5184</v>
      </c>
      <c r="B5185">
        <v>90420</v>
      </c>
      <c r="C5185" t="s">
        <v>1478</v>
      </c>
      <c r="D5185" t="s">
        <v>20</v>
      </c>
      <c r="E5185" t="s">
        <v>187</v>
      </c>
      <c r="F5185" t="s">
        <v>22</v>
      </c>
      <c r="G5185" t="s">
        <v>93</v>
      </c>
      <c r="H5185" t="s">
        <v>217</v>
      </c>
      <c r="I5185" t="s">
        <v>28</v>
      </c>
      <c r="J5185" t="s">
        <v>36</v>
      </c>
      <c r="K5185" t="s">
        <v>248</v>
      </c>
      <c r="L5185" t="s">
        <v>192</v>
      </c>
      <c r="M5185" t="s">
        <v>331</v>
      </c>
      <c r="N5185" s="2">
        <v>41458</v>
      </c>
      <c r="O5185" s="2">
        <v>41460</v>
      </c>
      <c r="P5185">
        <v>7</v>
      </c>
      <c r="Q5185" s="1">
        <v>0.03</v>
      </c>
      <c r="R5185">
        <v>6.24</v>
      </c>
      <c r="S5185">
        <v>5.22</v>
      </c>
      <c r="T5185">
        <f t="shared" si="80"/>
        <v>43.68</v>
      </c>
    </row>
    <row r="5186" spans="1:20" x14ac:dyDescent="0.25">
      <c r="A5186">
        <v>5185</v>
      </c>
      <c r="B5186">
        <v>87834</v>
      </c>
      <c r="C5186" t="s">
        <v>144</v>
      </c>
      <c r="D5186" t="s">
        <v>20</v>
      </c>
      <c r="E5186" t="s">
        <v>39</v>
      </c>
      <c r="F5186" t="s">
        <v>31</v>
      </c>
      <c r="G5186" t="s">
        <v>23</v>
      </c>
      <c r="H5186" t="s">
        <v>89</v>
      </c>
      <c r="I5186" t="s">
        <v>28</v>
      </c>
      <c r="J5186" t="s">
        <v>36</v>
      </c>
      <c r="K5186" t="s">
        <v>145</v>
      </c>
      <c r="L5186" t="s">
        <v>44</v>
      </c>
      <c r="M5186" t="s">
        <v>146</v>
      </c>
      <c r="N5186" s="2">
        <v>40758</v>
      </c>
      <c r="O5186" s="2">
        <v>40760</v>
      </c>
      <c r="P5186">
        <v>7</v>
      </c>
      <c r="Q5186" s="1">
        <v>0.03</v>
      </c>
      <c r="R5186">
        <v>1.48</v>
      </c>
      <c r="S5186">
        <v>0.7</v>
      </c>
      <c r="T5186">
        <f t="shared" si="80"/>
        <v>10.36</v>
      </c>
    </row>
    <row r="5187" spans="1:20" x14ac:dyDescent="0.25">
      <c r="A5187">
        <v>5186</v>
      </c>
      <c r="B5187">
        <v>87834</v>
      </c>
      <c r="C5187" t="s">
        <v>742</v>
      </c>
      <c r="D5187" t="s">
        <v>578</v>
      </c>
      <c r="E5187" t="s">
        <v>187</v>
      </c>
      <c r="F5187" t="s">
        <v>40</v>
      </c>
      <c r="G5187" t="s">
        <v>23</v>
      </c>
      <c r="H5187" t="s">
        <v>217</v>
      </c>
      <c r="I5187" t="s">
        <v>28</v>
      </c>
      <c r="J5187" t="s">
        <v>36</v>
      </c>
      <c r="K5187" t="s">
        <v>221</v>
      </c>
      <c r="L5187" t="s">
        <v>283</v>
      </c>
      <c r="M5187" t="s">
        <v>99</v>
      </c>
      <c r="N5187" s="2">
        <v>40758</v>
      </c>
      <c r="O5187" s="2">
        <v>40759</v>
      </c>
      <c r="P5187">
        <v>15</v>
      </c>
      <c r="Q5187" s="1">
        <v>0.03</v>
      </c>
      <c r="R5187">
        <v>95.95</v>
      </c>
      <c r="S5187">
        <v>74.349999999999994</v>
      </c>
      <c r="T5187">
        <f t="shared" ref="T5187:T5250" si="81">R5187*P5187</f>
        <v>1439.25</v>
      </c>
    </row>
    <row r="5188" spans="1:20" x14ac:dyDescent="0.25">
      <c r="A5188">
        <v>5187</v>
      </c>
      <c r="B5188">
        <v>87068</v>
      </c>
      <c r="C5188" t="s">
        <v>1493</v>
      </c>
      <c r="D5188" t="s">
        <v>38</v>
      </c>
      <c r="E5188" t="s">
        <v>39</v>
      </c>
      <c r="F5188" t="s">
        <v>40</v>
      </c>
      <c r="G5188" t="s">
        <v>23</v>
      </c>
      <c r="H5188" t="s">
        <v>42</v>
      </c>
      <c r="I5188" t="s">
        <v>28</v>
      </c>
      <c r="J5188" t="s">
        <v>36</v>
      </c>
      <c r="K5188" t="s">
        <v>289</v>
      </c>
      <c r="L5188" t="s">
        <v>192</v>
      </c>
      <c r="M5188" t="s">
        <v>342</v>
      </c>
      <c r="N5188" s="2">
        <v>41477</v>
      </c>
      <c r="O5188" s="2">
        <v>41478</v>
      </c>
      <c r="P5188">
        <v>4</v>
      </c>
      <c r="Q5188" s="1">
        <v>0</v>
      </c>
      <c r="R5188">
        <v>15.01</v>
      </c>
      <c r="S5188">
        <v>8.4</v>
      </c>
      <c r="T5188">
        <f t="shared" si="81"/>
        <v>60.04</v>
      </c>
    </row>
    <row r="5189" spans="1:20" x14ac:dyDescent="0.25">
      <c r="A5189">
        <v>5188</v>
      </c>
      <c r="B5189">
        <v>85938</v>
      </c>
      <c r="C5189" t="s">
        <v>1824</v>
      </c>
      <c r="D5189" t="s">
        <v>20</v>
      </c>
      <c r="E5189" t="s">
        <v>21</v>
      </c>
      <c r="F5189" t="s">
        <v>22</v>
      </c>
      <c r="G5189" t="s">
        <v>93</v>
      </c>
      <c r="H5189" t="s">
        <v>33</v>
      </c>
      <c r="I5189" t="s">
        <v>28</v>
      </c>
      <c r="J5189" t="s">
        <v>36</v>
      </c>
      <c r="K5189" t="s">
        <v>409</v>
      </c>
      <c r="L5189" t="s">
        <v>746</v>
      </c>
      <c r="M5189" t="s">
        <v>123</v>
      </c>
      <c r="N5189" s="2">
        <v>40258</v>
      </c>
      <c r="O5189" s="2">
        <v>40259</v>
      </c>
      <c r="P5189">
        <v>3</v>
      </c>
      <c r="Q5189" s="1">
        <v>0</v>
      </c>
      <c r="R5189">
        <v>6783.02</v>
      </c>
      <c r="S5189">
        <v>24.49</v>
      </c>
      <c r="T5189">
        <f t="shared" si="81"/>
        <v>20349.060000000001</v>
      </c>
    </row>
    <row r="5190" spans="1:20" x14ac:dyDescent="0.25">
      <c r="A5190">
        <v>5189</v>
      </c>
      <c r="B5190">
        <v>85943</v>
      </c>
      <c r="C5190" t="s">
        <v>1824</v>
      </c>
      <c r="D5190" t="s">
        <v>20</v>
      </c>
      <c r="E5190" t="s">
        <v>21</v>
      </c>
      <c r="F5190" t="s">
        <v>22</v>
      </c>
      <c r="G5190" t="s">
        <v>93</v>
      </c>
      <c r="H5190" t="s">
        <v>24</v>
      </c>
      <c r="I5190" t="s">
        <v>28</v>
      </c>
      <c r="J5190" t="s">
        <v>36</v>
      </c>
      <c r="K5190" t="s">
        <v>198</v>
      </c>
      <c r="L5190" t="s">
        <v>192</v>
      </c>
      <c r="M5190" t="s">
        <v>246</v>
      </c>
      <c r="N5190" s="2">
        <v>41354</v>
      </c>
      <c r="O5190" s="2">
        <v>41354</v>
      </c>
      <c r="P5190">
        <v>10</v>
      </c>
      <c r="Q5190" s="1">
        <v>0.08</v>
      </c>
      <c r="R5190">
        <v>205.99</v>
      </c>
      <c r="S5190">
        <v>8.99</v>
      </c>
      <c r="T5190">
        <f t="shared" si="81"/>
        <v>2059.9</v>
      </c>
    </row>
    <row r="5191" spans="1:20" x14ac:dyDescent="0.25">
      <c r="A5191">
        <v>5190</v>
      </c>
      <c r="B5191">
        <v>89732</v>
      </c>
      <c r="C5191" t="s">
        <v>472</v>
      </c>
      <c r="D5191" t="s">
        <v>20</v>
      </c>
      <c r="E5191" t="s">
        <v>39</v>
      </c>
      <c r="F5191" t="s">
        <v>31</v>
      </c>
      <c r="G5191" t="s">
        <v>41</v>
      </c>
      <c r="H5191" t="s">
        <v>61</v>
      </c>
      <c r="I5191" t="s">
        <v>28</v>
      </c>
      <c r="J5191" t="s">
        <v>36</v>
      </c>
      <c r="K5191" t="s">
        <v>98</v>
      </c>
      <c r="L5191" t="s">
        <v>192</v>
      </c>
      <c r="M5191" t="s">
        <v>35</v>
      </c>
      <c r="N5191" s="2">
        <v>40944</v>
      </c>
      <c r="O5191" s="2">
        <v>40945</v>
      </c>
      <c r="P5191">
        <v>13</v>
      </c>
      <c r="Q5191" s="1">
        <v>0.06</v>
      </c>
      <c r="R5191">
        <v>90.24</v>
      </c>
      <c r="S5191">
        <v>0.99</v>
      </c>
      <c r="T5191">
        <f t="shared" si="81"/>
        <v>1173.1199999999999</v>
      </c>
    </row>
    <row r="5192" spans="1:20" x14ac:dyDescent="0.25">
      <c r="A5192">
        <v>5191</v>
      </c>
      <c r="B5192">
        <v>87544</v>
      </c>
      <c r="C5192" t="s">
        <v>1696</v>
      </c>
      <c r="D5192" t="s">
        <v>20</v>
      </c>
      <c r="E5192" t="s">
        <v>39</v>
      </c>
      <c r="F5192" t="s">
        <v>47</v>
      </c>
      <c r="G5192" t="s">
        <v>41</v>
      </c>
      <c r="H5192" t="s">
        <v>94</v>
      </c>
      <c r="I5192" t="s">
        <v>28</v>
      </c>
      <c r="J5192" t="s">
        <v>36</v>
      </c>
      <c r="K5192" t="s">
        <v>113</v>
      </c>
      <c r="L5192" t="s">
        <v>192</v>
      </c>
      <c r="M5192" t="s">
        <v>160</v>
      </c>
      <c r="N5192" s="2">
        <v>41238</v>
      </c>
      <c r="O5192" s="2">
        <v>41239</v>
      </c>
      <c r="P5192">
        <v>42</v>
      </c>
      <c r="Q5192" s="1">
        <v>0.05</v>
      </c>
      <c r="R5192">
        <v>387.99</v>
      </c>
      <c r="S5192">
        <v>19.989999999999998</v>
      </c>
      <c r="T5192">
        <f t="shared" si="81"/>
        <v>16295.58</v>
      </c>
    </row>
    <row r="5193" spans="1:20" x14ac:dyDescent="0.25">
      <c r="A5193">
        <v>5192</v>
      </c>
      <c r="B5193">
        <v>87544</v>
      </c>
      <c r="C5193" t="s">
        <v>2014</v>
      </c>
      <c r="D5193" t="s">
        <v>578</v>
      </c>
      <c r="E5193" t="s">
        <v>187</v>
      </c>
      <c r="F5193" t="s">
        <v>47</v>
      </c>
      <c r="G5193" t="s">
        <v>41</v>
      </c>
      <c r="H5193" t="s">
        <v>188</v>
      </c>
      <c r="I5193" t="s">
        <v>28</v>
      </c>
      <c r="J5193" t="s">
        <v>36</v>
      </c>
      <c r="K5193" t="s">
        <v>68</v>
      </c>
      <c r="L5193" t="s">
        <v>330</v>
      </c>
      <c r="M5193" t="s">
        <v>51</v>
      </c>
      <c r="N5193" s="2">
        <v>41238</v>
      </c>
      <c r="O5193" s="2">
        <v>41239</v>
      </c>
      <c r="P5193">
        <v>41</v>
      </c>
      <c r="Q5193" s="1">
        <v>0</v>
      </c>
      <c r="R5193">
        <v>160.97999999999999</v>
      </c>
      <c r="S5193">
        <v>35.020000000000003</v>
      </c>
      <c r="T5193">
        <f t="shared" si="81"/>
        <v>6600.1799999999994</v>
      </c>
    </row>
    <row r="5194" spans="1:20" x14ac:dyDescent="0.25">
      <c r="A5194">
        <v>5193</v>
      </c>
      <c r="B5194">
        <v>89469</v>
      </c>
      <c r="C5194" t="s">
        <v>1956</v>
      </c>
      <c r="D5194" t="s">
        <v>20</v>
      </c>
      <c r="E5194" t="s">
        <v>187</v>
      </c>
      <c r="F5194" t="s">
        <v>47</v>
      </c>
      <c r="G5194" t="s">
        <v>41</v>
      </c>
      <c r="H5194" t="s">
        <v>219</v>
      </c>
      <c r="I5194" t="s">
        <v>28</v>
      </c>
      <c r="J5194" t="s">
        <v>36</v>
      </c>
      <c r="K5194" t="s">
        <v>158</v>
      </c>
      <c r="L5194" t="s">
        <v>746</v>
      </c>
      <c r="M5194" t="s">
        <v>167</v>
      </c>
      <c r="N5194" s="2">
        <v>40720</v>
      </c>
      <c r="O5194" s="2">
        <v>40722</v>
      </c>
      <c r="P5194">
        <v>19</v>
      </c>
      <c r="Q5194" s="1">
        <v>0.05</v>
      </c>
      <c r="R5194">
        <v>14.89</v>
      </c>
      <c r="S5194">
        <v>13.56</v>
      </c>
      <c r="T5194">
        <f t="shared" si="81"/>
        <v>282.91000000000003</v>
      </c>
    </row>
    <row r="5195" spans="1:20" x14ac:dyDescent="0.25">
      <c r="A5195">
        <v>5194</v>
      </c>
      <c r="B5195">
        <v>88197</v>
      </c>
      <c r="C5195" t="s">
        <v>1315</v>
      </c>
      <c r="D5195" t="s">
        <v>20</v>
      </c>
      <c r="E5195" t="s">
        <v>21</v>
      </c>
      <c r="F5195" t="s">
        <v>31</v>
      </c>
      <c r="G5195" t="s">
        <v>23</v>
      </c>
      <c r="H5195" t="s">
        <v>24</v>
      </c>
      <c r="I5195" t="s">
        <v>28</v>
      </c>
      <c r="J5195" t="s">
        <v>36</v>
      </c>
      <c r="K5195" t="s">
        <v>1447</v>
      </c>
      <c r="L5195" t="s">
        <v>192</v>
      </c>
      <c r="M5195" t="s">
        <v>141</v>
      </c>
      <c r="N5195" s="2">
        <v>40445</v>
      </c>
      <c r="O5195" s="2">
        <v>40446</v>
      </c>
      <c r="P5195">
        <v>4</v>
      </c>
      <c r="Q5195" s="1">
        <v>0.06</v>
      </c>
      <c r="R5195">
        <v>17.98</v>
      </c>
      <c r="S5195">
        <v>4</v>
      </c>
      <c r="T5195">
        <f t="shared" si="81"/>
        <v>71.92</v>
      </c>
    </row>
    <row r="5196" spans="1:20" x14ac:dyDescent="0.25">
      <c r="A5196">
        <v>5195</v>
      </c>
      <c r="B5196">
        <v>88120</v>
      </c>
      <c r="C5196" t="s">
        <v>555</v>
      </c>
      <c r="D5196" t="s">
        <v>20</v>
      </c>
      <c r="E5196" t="s">
        <v>21</v>
      </c>
      <c r="F5196" t="s">
        <v>22</v>
      </c>
      <c r="G5196" t="s">
        <v>23</v>
      </c>
      <c r="H5196" t="s">
        <v>33</v>
      </c>
      <c r="I5196" t="s">
        <v>28</v>
      </c>
      <c r="J5196" t="s">
        <v>36</v>
      </c>
      <c r="K5196" t="s">
        <v>201</v>
      </c>
      <c r="L5196" t="s">
        <v>192</v>
      </c>
      <c r="M5196" t="s">
        <v>238</v>
      </c>
      <c r="N5196" s="2">
        <v>41104</v>
      </c>
      <c r="O5196" s="2">
        <v>41105</v>
      </c>
      <c r="P5196">
        <v>12</v>
      </c>
      <c r="Q5196" s="1">
        <v>0.01</v>
      </c>
      <c r="R5196">
        <v>26.31</v>
      </c>
      <c r="S5196">
        <v>5.89</v>
      </c>
      <c r="T5196">
        <f t="shared" si="81"/>
        <v>315.71999999999997</v>
      </c>
    </row>
    <row r="5197" spans="1:20" x14ac:dyDescent="0.25">
      <c r="A5197">
        <v>5196</v>
      </c>
      <c r="B5197">
        <v>87628</v>
      </c>
      <c r="C5197" t="s">
        <v>1340</v>
      </c>
      <c r="D5197" t="s">
        <v>578</v>
      </c>
      <c r="E5197" t="s">
        <v>39</v>
      </c>
      <c r="F5197" t="s">
        <v>47</v>
      </c>
      <c r="G5197" t="s">
        <v>23</v>
      </c>
      <c r="H5197" t="s">
        <v>94</v>
      </c>
      <c r="I5197" t="s">
        <v>28</v>
      </c>
      <c r="J5197" t="s">
        <v>36</v>
      </c>
      <c r="K5197" t="s">
        <v>43</v>
      </c>
      <c r="L5197" t="s">
        <v>283</v>
      </c>
      <c r="M5197" t="s">
        <v>160</v>
      </c>
      <c r="N5197" s="2">
        <v>41362</v>
      </c>
      <c r="O5197" s="2">
        <v>41363</v>
      </c>
      <c r="P5197">
        <v>7</v>
      </c>
      <c r="Q5197" s="1">
        <v>0</v>
      </c>
      <c r="R5197">
        <v>68.81</v>
      </c>
      <c r="S5197">
        <v>60</v>
      </c>
      <c r="T5197">
        <f t="shared" si="81"/>
        <v>481.67</v>
      </c>
    </row>
    <row r="5198" spans="1:20" x14ac:dyDescent="0.25">
      <c r="A5198">
        <v>5197</v>
      </c>
      <c r="B5198">
        <v>88230</v>
      </c>
      <c r="C5198" t="s">
        <v>1235</v>
      </c>
      <c r="D5198" t="s">
        <v>20</v>
      </c>
      <c r="E5198" t="s">
        <v>39</v>
      </c>
      <c r="F5198" t="s">
        <v>40</v>
      </c>
      <c r="G5198" t="s">
        <v>93</v>
      </c>
      <c r="H5198" t="s">
        <v>89</v>
      </c>
      <c r="I5198" t="s">
        <v>28</v>
      </c>
      <c r="J5198" t="s">
        <v>36</v>
      </c>
      <c r="K5198" t="s">
        <v>184</v>
      </c>
      <c r="L5198" t="s">
        <v>44</v>
      </c>
      <c r="M5198" t="s">
        <v>99</v>
      </c>
      <c r="N5198" s="2">
        <v>41433</v>
      </c>
      <c r="O5198" s="2">
        <v>41436</v>
      </c>
      <c r="P5198">
        <v>9</v>
      </c>
      <c r="Q5198" s="1">
        <v>0.04</v>
      </c>
      <c r="R5198">
        <v>4.9800000000000004</v>
      </c>
      <c r="S5198">
        <v>0.8</v>
      </c>
      <c r="T5198">
        <f t="shared" si="81"/>
        <v>44.820000000000007</v>
      </c>
    </row>
    <row r="5199" spans="1:20" x14ac:dyDescent="0.25">
      <c r="A5199">
        <v>5198</v>
      </c>
      <c r="B5199">
        <v>90785</v>
      </c>
      <c r="C5199" t="s">
        <v>1417</v>
      </c>
      <c r="D5199" t="s">
        <v>578</v>
      </c>
      <c r="E5199" t="s">
        <v>187</v>
      </c>
      <c r="F5199" t="s">
        <v>31</v>
      </c>
      <c r="G5199" t="s">
        <v>93</v>
      </c>
      <c r="H5199" t="s">
        <v>188</v>
      </c>
      <c r="I5199" t="s">
        <v>28</v>
      </c>
      <c r="J5199" t="s">
        <v>36</v>
      </c>
      <c r="K5199" t="s">
        <v>170</v>
      </c>
      <c r="L5199" t="s">
        <v>330</v>
      </c>
      <c r="M5199" t="s">
        <v>296</v>
      </c>
      <c r="N5199" s="2">
        <v>41620</v>
      </c>
      <c r="O5199" s="2">
        <v>41622</v>
      </c>
      <c r="P5199">
        <v>21</v>
      </c>
      <c r="Q5199" s="1">
        <v>7.0000000000000007E-2</v>
      </c>
      <c r="R5199">
        <v>140.97999999999999</v>
      </c>
      <c r="S5199">
        <v>36.090000000000003</v>
      </c>
      <c r="T5199">
        <f t="shared" si="81"/>
        <v>2960.58</v>
      </c>
    </row>
    <row r="5200" spans="1:20" x14ac:dyDescent="0.25">
      <c r="A5200">
        <v>5199</v>
      </c>
      <c r="B5200">
        <v>89130</v>
      </c>
      <c r="C5200" t="s">
        <v>1435</v>
      </c>
      <c r="D5200" t="s">
        <v>20</v>
      </c>
      <c r="E5200" t="s">
        <v>39</v>
      </c>
      <c r="F5200" t="s">
        <v>22</v>
      </c>
      <c r="G5200" t="s">
        <v>23</v>
      </c>
      <c r="H5200" t="s">
        <v>54</v>
      </c>
      <c r="I5200" t="s">
        <v>28</v>
      </c>
      <c r="J5200" t="s">
        <v>36</v>
      </c>
      <c r="K5200" t="s">
        <v>221</v>
      </c>
      <c r="L5200" t="s">
        <v>192</v>
      </c>
      <c r="M5200" t="s">
        <v>232</v>
      </c>
      <c r="N5200" s="2">
        <v>40434</v>
      </c>
      <c r="O5200" s="2">
        <v>40437</v>
      </c>
      <c r="P5200">
        <v>22</v>
      </c>
      <c r="Q5200" s="1">
        <v>0.08</v>
      </c>
      <c r="R5200">
        <v>178.47</v>
      </c>
      <c r="S5200">
        <v>19.989999999999998</v>
      </c>
      <c r="T5200">
        <f t="shared" si="81"/>
        <v>3926.34</v>
      </c>
    </row>
    <row r="5201" spans="1:20" x14ac:dyDescent="0.25">
      <c r="A5201">
        <v>5200</v>
      </c>
      <c r="B5201">
        <v>88088</v>
      </c>
      <c r="C5201" t="s">
        <v>711</v>
      </c>
      <c r="D5201" t="s">
        <v>20</v>
      </c>
      <c r="E5201" t="s">
        <v>39</v>
      </c>
      <c r="F5201" t="s">
        <v>47</v>
      </c>
      <c r="G5201" t="s">
        <v>23</v>
      </c>
      <c r="H5201" t="s">
        <v>89</v>
      </c>
      <c r="I5201" t="s">
        <v>28</v>
      </c>
      <c r="J5201" t="s">
        <v>36</v>
      </c>
      <c r="K5201" t="s">
        <v>274</v>
      </c>
      <c r="L5201" t="s">
        <v>192</v>
      </c>
      <c r="M5201" t="s">
        <v>117</v>
      </c>
      <c r="N5201" s="2">
        <v>41389</v>
      </c>
      <c r="O5201" s="2">
        <v>41390</v>
      </c>
      <c r="P5201">
        <v>3</v>
      </c>
      <c r="Q5201" s="1">
        <v>0.03</v>
      </c>
      <c r="R5201">
        <v>3.08</v>
      </c>
      <c r="S5201">
        <v>0.99</v>
      </c>
      <c r="T5201">
        <f t="shared" si="81"/>
        <v>9.24</v>
      </c>
    </row>
    <row r="5202" spans="1:20" x14ac:dyDescent="0.25">
      <c r="A5202">
        <v>5201</v>
      </c>
      <c r="B5202">
        <v>86006</v>
      </c>
      <c r="C5202" t="s">
        <v>126</v>
      </c>
      <c r="D5202" t="s">
        <v>20</v>
      </c>
      <c r="E5202" t="s">
        <v>39</v>
      </c>
      <c r="F5202" t="s">
        <v>22</v>
      </c>
      <c r="G5202" t="s">
        <v>93</v>
      </c>
      <c r="H5202" t="s">
        <v>42</v>
      </c>
      <c r="I5202" t="s">
        <v>28</v>
      </c>
      <c r="J5202" t="s">
        <v>36</v>
      </c>
      <c r="K5202" t="s">
        <v>184</v>
      </c>
      <c r="L5202" t="s">
        <v>192</v>
      </c>
      <c r="M5202" t="s">
        <v>246</v>
      </c>
      <c r="N5202" s="2">
        <v>41079</v>
      </c>
      <c r="O5202" s="2">
        <v>41081</v>
      </c>
      <c r="P5202">
        <v>14</v>
      </c>
      <c r="Q5202" s="1">
        <v>0.08</v>
      </c>
      <c r="R5202">
        <v>6.48</v>
      </c>
      <c r="S5202">
        <v>5.86</v>
      </c>
      <c r="T5202">
        <f t="shared" si="81"/>
        <v>90.72</v>
      </c>
    </row>
    <row r="5203" spans="1:20" x14ac:dyDescent="0.25">
      <c r="A5203">
        <v>5202</v>
      </c>
      <c r="B5203">
        <v>88658</v>
      </c>
      <c r="C5203" t="s">
        <v>1433</v>
      </c>
      <c r="D5203" t="s">
        <v>20</v>
      </c>
      <c r="E5203" t="s">
        <v>39</v>
      </c>
      <c r="F5203" t="s">
        <v>31</v>
      </c>
      <c r="G5203" t="s">
        <v>32</v>
      </c>
      <c r="H5203" t="s">
        <v>94</v>
      </c>
      <c r="I5203" t="s">
        <v>28</v>
      </c>
      <c r="J5203" t="s">
        <v>36</v>
      </c>
      <c r="K5203" t="s">
        <v>274</v>
      </c>
      <c r="L5203" t="s">
        <v>44</v>
      </c>
      <c r="M5203" t="s">
        <v>106</v>
      </c>
      <c r="N5203" s="2">
        <v>40516</v>
      </c>
      <c r="O5203" s="2">
        <v>40519</v>
      </c>
      <c r="P5203">
        <v>20</v>
      </c>
      <c r="Q5203" s="1">
        <v>0.09</v>
      </c>
      <c r="R5203">
        <v>5.98</v>
      </c>
      <c r="S5203">
        <v>1.67</v>
      </c>
      <c r="T5203">
        <f t="shared" si="81"/>
        <v>119.60000000000001</v>
      </c>
    </row>
    <row r="5204" spans="1:20" x14ac:dyDescent="0.25">
      <c r="A5204">
        <v>5203</v>
      </c>
      <c r="B5204">
        <v>88622</v>
      </c>
      <c r="C5204" t="s">
        <v>2502</v>
      </c>
      <c r="D5204" t="s">
        <v>578</v>
      </c>
      <c r="E5204" t="s">
        <v>39</v>
      </c>
      <c r="F5204" t="s">
        <v>31</v>
      </c>
      <c r="G5204" t="s">
        <v>93</v>
      </c>
      <c r="H5204" t="s">
        <v>42</v>
      </c>
      <c r="I5204" t="s">
        <v>28</v>
      </c>
      <c r="J5204" t="s">
        <v>36</v>
      </c>
      <c r="K5204" t="s">
        <v>95</v>
      </c>
      <c r="L5204" t="s">
        <v>283</v>
      </c>
      <c r="M5204" t="s">
        <v>375</v>
      </c>
      <c r="N5204" s="2">
        <v>41441</v>
      </c>
      <c r="O5204" s="2">
        <v>41442</v>
      </c>
      <c r="P5204">
        <v>9</v>
      </c>
      <c r="Q5204" s="1">
        <v>7.0000000000000007E-2</v>
      </c>
      <c r="R5204">
        <v>225.02</v>
      </c>
      <c r="S5204">
        <v>28.66</v>
      </c>
      <c r="T5204">
        <f t="shared" si="81"/>
        <v>2025.18</v>
      </c>
    </row>
    <row r="5205" spans="1:20" x14ac:dyDescent="0.25">
      <c r="A5205">
        <v>5204</v>
      </c>
      <c r="B5205">
        <v>90320</v>
      </c>
      <c r="C5205" t="s">
        <v>774</v>
      </c>
      <c r="D5205" t="s">
        <v>20</v>
      </c>
      <c r="E5205" t="s">
        <v>187</v>
      </c>
      <c r="F5205" t="s">
        <v>31</v>
      </c>
      <c r="G5205" t="s">
        <v>48</v>
      </c>
      <c r="H5205" t="s">
        <v>217</v>
      </c>
      <c r="I5205" t="s">
        <v>28</v>
      </c>
      <c r="J5205" t="s">
        <v>36</v>
      </c>
      <c r="K5205" t="s">
        <v>181</v>
      </c>
      <c r="L5205" t="s">
        <v>44</v>
      </c>
      <c r="M5205" t="s">
        <v>375</v>
      </c>
      <c r="N5205" s="2">
        <v>41524</v>
      </c>
      <c r="O5205" s="2">
        <v>41533</v>
      </c>
      <c r="P5205">
        <v>23</v>
      </c>
      <c r="Q5205" s="1">
        <v>0.05</v>
      </c>
      <c r="R5205">
        <v>13.73</v>
      </c>
      <c r="S5205">
        <v>6.85</v>
      </c>
      <c r="T5205">
        <f t="shared" si="81"/>
        <v>315.79000000000002</v>
      </c>
    </row>
    <row r="5206" spans="1:20" x14ac:dyDescent="0.25">
      <c r="A5206">
        <v>5205</v>
      </c>
      <c r="B5206">
        <v>90315</v>
      </c>
      <c r="C5206" t="s">
        <v>774</v>
      </c>
      <c r="D5206" t="s">
        <v>20</v>
      </c>
      <c r="E5206" t="s">
        <v>39</v>
      </c>
      <c r="F5206" t="s">
        <v>31</v>
      </c>
      <c r="G5206" t="s">
        <v>48</v>
      </c>
      <c r="H5206" t="s">
        <v>42</v>
      </c>
      <c r="I5206" t="s">
        <v>28</v>
      </c>
      <c r="J5206" t="s">
        <v>36</v>
      </c>
      <c r="K5206" t="s">
        <v>101</v>
      </c>
      <c r="L5206" t="s">
        <v>192</v>
      </c>
      <c r="M5206" t="s">
        <v>106</v>
      </c>
      <c r="N5206" s="2">
        <v>40793</v>
      </c>
      <c r="O5206" s="2">
        <v>40802</v>
      </c>
      <c r="P5206">
        <v>22</v>
      </c>
      <c r="Q5206" s="1">
        <v>0.09</v>
      </c>
      <c r="R5206">
        <v>6.68</v>
      </c>
      <c r="S5206">
        <v>6.92</v>
      </c>
      <c r="T5206">
        <f t="shared" si="81"/>
        <v>146.95999999999998</v>
      </c>
    </row>
    <row r="5207" spans="1:20" x14ac:dyDescent="0.25">
      <c r="A5207">
        <v>5206</v>
      </c>
      <c r="B5207">
        <v>90693</v>
      </c>
      <c r="C5207" t="s">
        <v>952</v>
      </c>
      <c r="D5207" t="s">
        <v>578</v>
      </c>
      <c r="E5207" t="s">
        <v>187</v>
      </c>
      <c r="F5207" t="s">
        <v>22</v>
      </c>
      <c r="G5207" t="s">
        <v>93</v>
      </c>
      <c r="H5207" t="s">
        <v>219</v>
      </c>
      <c r="I5207" t="s">
        <v>28</v>
      </c>
      <c r="J5207" t="s">
        <v>36</v>
      </c>
      <c r="K5207" t="s">
        <v>248</v>
      </c>
      <c r="L5207" t="s">
        <v>330</v>
      </c>
      <c r="M5207" t="s">
        <v>444</v>
      </c>
      <c r="N5207" s="2">
        <v>40836</v>
      </c>
      <c r="O5207" s="2">
        <v>40837</v>
      </c>
      <c r="P5207">
        <v>19</v>
      </c>
      <c r="Q5207" s="1">
        <v>0.03</v>
      </c>
      <c r="R5207">
        <v>160.97999999999999</v>
      </c>
      <c r="S5207">
        <v>35.020000000000003</v>
      </c>
      <c r="T5207">
        <f t="shared" si="81"/>
        <v>3058.62</v>
      </c>
    </row>
    <row r="5208" spans="1:20" x14ac:dyDescent="0.25">
      <c r="A5208">
        <v>5207</v>
      </c>
      <c r="B5208">
        <v>86114</v>
      </c>
      <c r="C5208" t="s">
        <v>1026</v>
      </c>
      <c r="D5208" t="s">
        <v>20</v>
      </c>
      <c r="E5208" t="s">
        <v>39</v>
      </c>
      <c r="F5208" t="s">
        <v>31</v>
      </c>
      <c r="G5208" t="s">
        <v>93</v>
      </c>
      <c r="H5208" t="s">
        <v>78</v>
      </c>
      <c r="I5208" t="s">
        <v>28</v>
      </c>
      <c r="J5208" t="s">
        <v>36</v>
      </c>
      <c r="K5208" t="s">
        <v>149</v>
      </c>
      <c r="L5208" t="s">
        <v>192</v>
      </c>
      <c r="M5208" t="s">
        <v>296</v>
      </c>
      <c r="N5208" s="2">
        <v>41356</v>
      </c>
      <c r="O5208" s="2">
        <v>41358</v>
      </c>
      <c r="P5208">
        <v>8</v>
      </c>
      <c r="Q5208" s="1">
        <v>0.06</v>
      </c>
      <c r="R5208">
        <v>120.98</v>
      </c>
      <c r="S5208">
        <v>9.07</v>
      </c>
      <c r="T5208">
        <f t="shared" si="81"/>
        <v>967.84</v>
      </c>
    </row>
    <row r="5209" spans="1:20" x14ac:dyDescent="0.25">
      <c r="A5209">
        <v>5208</v>
      </c>
      <c r="B5209">
        <v>87323</v>
      </c>
      <c r="C5209" t="s">
        <v>362</v>
      </c>
      <c r="D5209" t="s">
        <v>20</v>
      </c>
      <c r="E5209" t="s">
        <v>39</v>
      </c>
      <c r="F5209" t="s">
        <v>22</v>
      </c>
      <c r="G5209" t="s">
        <v>93</v>
      </c>
      <c r="H5209" t="s">
        <v>49</v>
      </c>
      <c r="I5209" t="s">
        <v>28</v>
      </c>
      <c r="J5209" t="s">
        <v>36</v>
      </c>
      <c r="K5209" t="s">
        <v>291</v>
      </c>
      <c r="L5209" t="s">
        <v>192</v>
      </c>
      <c r="M5209" t="s">
        <v>238</v>
      </c>
      <c r="N5209" s="2">
        <v>41355</v>
      </c>
      <c r="O5209" s="2">
        <v>41357</v>
      </c>
      <c r="P5209">
        <v>2</v>
      </c>
      <c r="Q5209" s="1">
        <v>0</v>
      </c>
      <c r="R5209">
        <v>2.08</v>
      </c>
      <c r="S5209">
        <v>1.49</v>
      </c>
      <c r="T5209">
        <f t="shared" si="81"/>
        <v>4.16</v>
      </c>
    </row>
    <row r="5210" spans="1:20" x14ac:dyDescent="0.25">
      <c r="A5210">
        <v>5209</v>
      </c>
      <c r="B5210">
        <v>88516</v>
      </c>
      <c r="C5210" t="s">
        <v>994</v>
      </c>
      <c r="D5210" t="s">
        <v>20</v>
      </c>
      <c r="E5210" t="s">
        <v>39</v>
      </c>
      <c r="F5210" t="s">
        <v>40</v>
      </c>
      <c r="G5210" t="s">
        <v>41</v>
      </c>
      <c r="H5210" t="s">
        <v>49</v>
      </c>
      <c r="I5210" t="s">
        <v>28</v>
      </c>
      <c r="J5210" t="s">
        <v>36</v>
      </c>
      <c r="K5210" t="s">
        <v>101</v>
      </c>
      <c r="L5210" t="s">
        <v>192</v>
      </c>
      <c r="M5210" t="s">
        <v>59</v>
      </c>
      <c r="N5210" s="2">
        <v>41585</v>
      </c>
      <c r="O5210" s="2">
        <v>41586</v>
      </c>
      <c r="P5210">
        <v>17</v>
      </c>
      <c r="Q5210" s="1">
        <v>0.03</v>
      </c>
      <c r="R5210">
        <v>12.95</v>
      </c>
      <c r="S5210">
        <v>4.9800000000000004</v>
      </c>
      <c r="T5210">
        <f t="shared" si="81"/>
        <v>220.14999999999998</v>
      </c>
    </row>
    <row r="5211" spans="1:20" x14ac:dyDescent="0.25">
      <c r="A5211">
        <v>5210</v>
      </c>
      <c r="B5211">
        <v>90869</v>
      </c>
      <c r="C5211" t="s">
        <v>1681</v>
      </c>
      <c r="D5211" t="s">
        <v>20</v>
      </c>
      <c r="E5211" t="s">
        <v>39</v>
      </c>
      <c r="F5211" t="s">
        <v>40</v>
      </c>
      <c r="G5211" t="s">
        <v>23</v>
      </c>
      <c r="H5211" t="s">
        <v>61</v>
      </c>
      <c r="I5211" t="s">
        <v>28</v>
      </c>
      <c r="J5211" t="s">
        <v>36</v>
      </c>
      <c r="K5211" t="s">
        <v>116</v>
      </c>
      <c r="L5211" t="s">
        <v>192</v>
      </c>
      <c r="M5211" t="s">
        <v>99</v>
      </c>
      <c r="N5211" s="2">
        <v>40946</v>
      </c>
      <c r="O5211" s="2">
        <v>40949</v>
      </c>
      <c r="P5211">
        <v>12</v>
      </c>
      <c r="Q5211" s="1">
        <v>0.02</v>
      </c>
      <c r="R5211">
        <v>14.45</v>
      </c>
      <c r="S5211">
        <v>7.17</v>
      </c>
      <c r="T5211">
        <f t="shared" si="81"/>
        <v>173.39999999999998</v>
      </c>
    </row>
    <row r="5212" spans="1:20" x14ac:dyDescent="0.25">
      <c r="A5212">
        <v>5211</v>
      </c>
      <c r="B5212">
        <v>88192</v>
      </c>
      <c r="C5212" t="s">
        <v>292</v>
      </c>
      <c r="D5212" t="s">
        <v>20</v>
      </c>
      <c r="E5212" t="s">
        <v>39</v>
      </c>
      <c r="F5212" t="s">
        <v>31</v>
      </c>
      <c r="G5212" t="s">
        <v>23</v>
      </c>
      <c r="H5212" t="s">
        <v>94</v>
      </c>
      <c r="I5212" t="s">
        <v>28</v>
      </c>
      <c r="J5212" t="s">
        <v>36</v>
      </c>
      <c r="K5212" t="s">
        <v>221</v>
      </c>
      <c r="L5212" t="s">
        <v>44</v>
      </c>
      <c r="M5212" t="s">
        <v>35</v>
      </c>
      <c r="N5212" s="2">
        <v>40404</v>
      </c>
      <c r="O5212" s="2">
        <v>40405</v>
      </c>
      <c r="P5212">
        <v>22</v>
      </c>
      <c r="Q5212" s="1">
        <v>0.09</v>
      </c>
      <c r="R5212">
        <v>1.82</v>
      </c>
      <c r="S5212">
        <v>0.83</v>
      </c>
      <c r="T5212">
        <f t="shared" si="81"/>
        <v>40.04</v>
      </c>
    </row>
    <row r="5213" spans="1:20" x14ac:dyDescent="0.25">
      <c r="A5213">
        <v>5212</v>
      </c>
      <c r="B5213">
        <v>90188</v>
      </c>
      <c r="C5213" t="s">
        <v>1302</v>
      </c>
      <c r="D5213" t="s">
        <v>578</v>
      </c>
      <c r="E5213" t="s">
        <v>187</v>
      </c>
      <c r="F5213" t="s">
        <v>40</v>
      </c>
      <c r="G5213" t="s">
        <v>23</v>
      </c>
      <c r="H5213" t="s">
        <v>225</v>
      </c>
      <c r="I5213" t="s">
        <v>28</v>
      </c>
      <c r="J5213" t="s">
        <v>36</v>
      </c>
      <c r="K5213" t="s">
        <v>116</v>
      </c>
      <c r="L5213" t="s">
        <v>283</v>
      </c>
      <c r="M5213" t="s">
        <v>638</v>
      </c>
      <c r="N5213" s="2">
        <v>40615</v>
      </c>
      <c r="O5213" s="2">
        <v>40616</v>
      </c>
      <c r="P5213">
        <v>7</v>
      </c>
      <c r="Q5213" s="1">
        <v>0.08</v>
      </c>
      <c r="R5213">
        <v>95.98</v>
      </c>
      <c r="S5213">
        <v>58.2</v>
      </c>
      <c r="T5213">
        <f t="shared" si="81"/>
        <v>671.86</v>
      </c>
    </row>
    <row r="5214" spans="1:20" x14ac:dyDescent="0.25">
      <c r="A5214">
        <v>5213</v>
      </c>
      <c r="B5214">
        <v>90188</v>
      </c>
      <c r="C5214" t="s">
        <v>1678</v>
      </c>
      <c r="D5214" t="s">
        <v>20</v>
      </c>
      <c r="E5214" t="s">
        <v>39</v>
      </c>
      <c r="F5214" t="s">
        <v>22</v>
      </c>
      <c r="G5214" t="s">
        <v>23</v>
      </c>
      <c r="H5214" t="s">
        <v>49</v>
      </c>
      <c r="I5214" t="s">
        <v>28</v>
      </c>
      <c r="J5214" t="s">
        <v>36</v>
      </c>
      <c r="K5214" t="s">
        <v>189</v>
      </c>
      <c r="L5214" t="s">
        <v>192</v>
      </c>
      <c r="M5214" t="s">
        <v>137</v>
      </c>
      <c r="N5214" s="2">
        <v>40615</v>
      </c>
      <c r="O5214" s="2">
        <v>40616</v>
      </c>
      <c r="P5214">
        <v>8</v>
      </c>
      <c r="Q5214" s="1">
        <v>7.0000000000000007E-2</v>
      </c>
      <c r="R5214">
        <v>48.04</v>
      </c>
      <c r="S5214">
        <v>7.23</v>
      </c>
      <c r="T5214">
        <f t="shared" si="81"/>
        <v>384.32</v>
      </c>
    </row>
    <row r="5215" spans="1:20" x14ac:dyDescent="0.25">
      <c r="A5215">
        <v>5214</v>
      </c>
      <c r="B5215">
        <v>87062</v>
      </c>
      <c r="C5215" t="s">
        <v>1493</v>
      </c>
      <c r="D5215" t="s">
        <v>20</v>
      </c>
      <c r="E5215" t="s">
        <v>39</v>
      </c>
      <c r="F5215" t="s">
        <v>40</v>
      </c>
      <c r="G5215" t="s">
        <v>41</v>
      </c>
      <c r="H5215" t="s">
        <v>42</v>
      </c>
      <c r="I5215" t="s">
        <v>28</v>
      </c>
      <c r="J5215" t="s">
        <v>36</v>
      </c>
      <c r="K5215" t="s">
        <v>119</v>
      </c>
      <c r="L5215" t="s">
        <v>192</v>
      </c>
      <c r="M5215" t="s">
        <v>309</v>
      </c>
      <c r="N5215" s="2">
        <v>40914</v>
      </c>
      <c r="O5215" s="2">
        <v>40915</v>
      </c>
      <c r="P5215">
        <v>13</v>
      </c>
      <c r="Q5215" s="1">
        <v>0</v>
      </c>
      <c r="R5215">
        <v>6.37</v>
      </c>
      <c r="S5215">
        <v>5.19</v>
      </c>
      <c r="T5215">
        <f t="shared" si="81"/>
        <v>82.81</v>
      </c>
    </row>
    <row r="5216" spans="1:20" x14ac:dyDescent="0.25">
      <c r="A5216">
        <v>5215</v>
      </c>
      <c r="B5216">
        <v>87062</v>
      </c>
      <c r="C5216" t="s">
        <v>1493</v>
      </c>
      <c r="D5216" t="s">
        <v>578</v>
      </c>
      <c r="E5216" t="s">
        <v>187</v>
      </c>
      <c r="F5216" t="s">
        <v>40</v>
      </c>
      <c r="G5216" t="s">
        <v>41</v>
      </c>
      <c r="H5216" t="s">
        <v>217</v>
      </c>
      <c r="I5216" t="s">
        <v>28</v>
      </c>
      <c r="J5216" t="s">
        <v>36</v>
      </c>
      <c r="K5216" t="s">
        <v>82</v>
      </c>
      <c r="L5216" t="s">
        <v>283</v>
      </c>
      <c r="M5216" t="s">
        <v>638</v>
      </c>
      <c r="N5216" s="2">
        <v>40914</v>
      </c>
      <c r="O5216" s="2">
        <v>40916</v>
      </c>
      <c r="P5216">
        <v>9</v>
      </c>
      <c r="Q5216" s="1">
        <v>0.1</v>
      </c>
      <c r="R5216">
        <v>500.98</v>
      </c>
      <c r="S5216">
        <v>26</v>
      </c>
      <c r="T5216">
        <f t="shared" si="81"/>
        <v>4508.82</v>
      </c>
    </row>
    <row r="5217" spans="1:20" x14ac:dyDescent="0.25">
      <c r="A5217">
        <v>5216</v>
      </c>
      <c r="B5217">
        <v>90126</v>
      </c>
      <c r="C5217" t="s">
        <v>1559</v>
      </c>
      <c r="D5217" t="s">
        <v>20</v>
      </c>
      <c r="E5217" t="s">
        <v>39</v>
      </c>
      <c r="F5217" t="s">
        <v>31</v>
      </c>
      <c r="G5217" t="s">
        <v>23</v>
      </c>
      <c r="H5217" t="s">
        <v>61</v>
      </c>
      <c r="I5217" t="s">
        <v>28</v>
      </c>
      <c r="J5217" t="s">
        <v>36</v>
      </c>
      <c r="K5217" t="s">
        <v>98</v>
      </c>
      <c r="L5217" t="s">
        <v>192</v>
      </c>
      <c r="M5217" t="s">
        <v>83</v>
      </c>
      <c r="N5217" s="2">
        <v>41466</v>
      </c>
      <c r="O5217" s="2">
        <v>41468</v>
      </c>
      <c r="P5217">
        <v>1</v>
      </c>
      <c r="Q5217" s="1">
        <v>0.06</v>
      </c>
      <c r="R5217">
        <v>8.0399999999999991</v>
      </c>
      <c r="S5217">
        <v>8.94</v>
      </c>
      <c r="T5217">
        <f t="shared" si="81"/>
        <v>8.0399999999999991</v>
      </c>
    </row>
    <row r="5218" spans="1:20" x14ac:dyDescent="0.25">
      <c r="A5218">
        <v>5217</v>
      </c>
      <c r="B5218">
        <v>88866</v>
      </c>
      <c r="C5218" t="s">
        <v>1599</v>
      </c>
      <c r="D5218" t="s">
        <v>38</v>
      </c>
      <c r="E5218" t="s">
        <v>187</v>
      </c>
      <c r="F5218" t="s">
        <v>31</v>
      </c>
      <c r="G5218" t="s">
        <v>23</v>
      </c>
      <c r="H5218" t="s">
        <v>219</v>
      </c>
      <c r="I5218" t="s">
        <v>28</v>
      </c>
      <c r="J5218" t="s">
        <v>36</v>
      </c>
      <c r="K5218" t="s">
        <v>68</v>
      </c>
      <c r="L5218" t="s">
        <v>192</v>
      </c>
      <c r="M5218" t="s">
        <v>121</v>
      </c>
      <c r="N5218" s="2">
        <v>41466</v>
      </c>
      <c r="O5218" s="2">
        <v>41467</v>
      </c>
      <c r="P5218">
        <v>8</v>
      </c>
      <c r="Q5218" s="1">
        <v>0.03</v>
      </c>
      <c r="R5218">
        <v>7.96</v>
      </c>
      <c r="S5218">
        <v>4.95</v>
      </c>
      <c r="T5218">
        <f t="shared" si="81"/>
        <v>63.68</v>
      </c>
    </row>
    <row r="5219" spans="1:20" x14ac:dyDescent="0.25">
      <c r="A5219">
        <v>5218</v>
      </c>
      <c r="B5219">
        <v>88761</v>
      </c>
      <c r="C5219" t="s">
        <v>354</v>
      </c>
      <c r="D5219" t="s">
        <v>20</v>
      </c>
      <c r="E5219" t="s">
        <v>39</v>
      </c>
      <c r="F5219" t="s">
        <v>31</v>
      </c>
      <c r="G5219" t="s">
        <v>23</v>
      </c>
      <c r="H5219" t="s">
        <v>49</v>
      </c>
      <c r="I5219" t="s">
        <v>28</v>
      </c>
      <c r="J5219" t="s">
        <v>36</v>
      </c>
      <c r="K5219" t="s">
        <v>184</v>
      </c>
      <c r="L5219" t="s">
        <v>192</v>
      </c>
      <c r="M5219" t="s">
        <v>63</v>
      </c>
      <c r="N5219" s="2">
        <v>41093</v>
      </c>
      <c r="O5219" s="2">
        <v>41093</v>
      </c>
      <c r="P5219">
        <v>14</v>
      </c>
      <c r="Q5219" s="1">
        <v>0.03</v>
      </c>
      <c r="R5219">
        <v>37.700000000000003</v>
      </c>
      <c r="S5219">
        <v>2.99</v>
      </c>
      <c r="T5219">
        <f t="shared" si="81"/>
        <v>527.80000000000007</v>
      </c>
    </row>
    <row r="5220" spans="1:20" x14ac:dyDescent="0.25">
      <c r="A5220">
        <v>5219</v>
      </c>
      <c r="B5220">
        <v>89207</v>
      </c>
      <c r="C5220" t="s">
        <v>771</v>
      </c>
      <c r="D5220" t="s">
        <v>578</v>
      </c>
      <c r="E5220" t="s">
        <v>21</v>
      </c>
      <c r="F5220" t="s">
        <v>47</v>
      </c>
      <c r="G5220" t="s">
        <v>41</v>
      </c>
      <c r="H5220" t="s">
        <v>33</v>
      </c>
      <c r="I5220" t="s">
        <v>28</v>
      </c>
      <c r="J5220" t="s">
        <v>36</v>
      </c>
      <c r="K5220" t="s">
        <v>1138</v>
      </c>
      <c r="L5220" t="s">
        <v>283</v>
      </c>
      <c r="M5220" t="s">
        <v>117</v>
      </c>
      <c r="N5220" s="2">
        <v>41437</v>
      </c>
      <c r="O5220" s="2">
        <v>41439</v>
      </c>
      <c r="P5220">
        <v>5</v>
      </c>
      <c r="Q5220" s="1">
        <v>0.06</v>
      </c>
      <c r="R5220">
        <v>449.99</v>
      </c>
      <c r="S5220">
        <v>49</v>
      </c>
      <c r="T5220">
        <f t="shared" si="81"/>
        <v>2249.9499999999998</v>
      </c>
    </row>
    <row r="5221" spans="1:20" x14ac:dyDescent="0.25">
      <c r="A5221">
        <v>5220</v>
      </c>
      <c r="B5221">
        <v>88630</v>
      </c>
      <c r="C5221" t="s">
        <v>743</v>
      </c>
      <c r="D5221" t="s">
        <v>20</v>
      </c>
      <c r="E5221" t="s">
        <v>39</v>
      </c>
      <c r="F5221" t="s">
        <v>22</v>
      </c>
      <c r="G5221" t="s">
        <v>48</v>
      </c>
      <c r="H5221" t="s">
        <v>78</v>
      </c>
      <c r="I5221" t="s">
        <v>28</v>
      </c>
      <c r="J5221" t="s">
        <v>36</v>
      </c>
      <c r="K5221" t="s">
        <v>226</v>
      </c>
      <c r="L5221" t="s">
        <v>192</v>
      </c>
      <c r="M5221" t="s">
        <v>227</v>
      </c>
      <c r="N5221" s="2">
        <v>41552</v>
      </c>
      <c r="O5221" s="2">
        <v>41554</v>
      </c>
      <c r="P5221">
        <v>22</v>
      </c>
      <c r="Q5221" s="1">
        <v>0.06</v>
      </c>
      <c r="R5221">
        <v>3.15</v>
      </c>
      <c r="S5221">
        <v>0.49</v>
      </c>
      <c r="T5221">
        <f t="shared" si="81"/>
        <v>69.3</v>
      </c>
    </row>
    <row r="5222" spans="1:20" x14ac:dyDescent="0.25">
      <c r="A5222">
        <v>5221</v>
      </c>
      <c r="B5222">
        <v>90337</v>
      </c>
      <c r="C5222" t="s">
        <v>745</v>
      </c>
      <c r="D5222" t="s">
        <v>20</v>
      </c>
      <c r="E5222" t="s">
        <v>39</v>
      </c>
      <c r="F5222" t="s">
        <v>31</v>
      </c>
      <c r="G5222" t="s">
        <v>23</v>
      </c>
      <c r="H5222" t="s">
        <v>61</v>
      </c>
      <c r="I5222" t="s">
        <v>28</v>
      </c>
      <c r="J5222" t="s">
        <v>36</v>
      </c>
      <c r="K5222" t="s">
        <v>158</v>
      </c>
      <c r="L5222" t="s">
        <v>192</v>
      </c>
      <c r="M5222" t="s">
        <v>106</v>
      </c>
      <c r="N5222" s="2">
        <v>40181</v>
      </c>
      <c r="O5222" s="2">
        <v>40183</v>
      </c>
      <c r="P5222">
        <v>4</v>
      </c>
      <c r="Q5222" s="1">
        <v>0.03</v>
      </c>
      <c r="R5222">
        <v>5.28</v>
      </c>
      <c r="S5222">
        <v>5.66</v>
      </c>
      <c r="T5222">
        <f t="shared" si="81"/>
        <v>21.12</v>
      </c>
    </row>
    <row r="5223" spans="1:20" x14ac:dyDescent="0.25">
      <c r="A5223">
        <v>5222</v>
      </c>
      <c r="B5223">
        <v>90337</v>
      </c>
      <c r="C5223" t="s">
        <v>745</v>
      </c>
      <c r="D5223" t="s">
        <v>20</v>
      </c>
      <c r="E5223" t="s">
        <v>21</v>
      </c>
      <c r="F5223" t="s">
        <v>31</v>
      </c>
      <c r="G5223" t="s">
        <v>23</v>
      </c>
      <c r="H5223" t="s">
        <v>206</v>
      </c>
      <c r="I5223" t="s">
        <v>28</v>
      </c>
      <c r="J5223" t="s">
        <v>36</v>
      </c>
      <c r="K5223" t="s">
        <v>1108</v>
      </c>
      <c r="L5223" t="s">
        <v>192</v>
      </c>
      <c r="M5223" t="s">
        <v>279</v>
      </c>
      <c r="N5223" s="2">
        <v>40181</v>
      </c>
      <c r="O5223" s="2">
        <v>40184</v>
      </c>
      <c r="P5223">
        <v>2</v>
      </c>
      <c r="Q5223" s="1">
        <v>0.01</v>
      </c>
      <c r="R5223">
        <v>110.99</v>
      </c>
      <c r="S5223">
        <v>2.5</v>
      </c>
      <c r="T5223">
        <f t="shared" si="81"/>
        <v>221.98</v>
      </c>
    </row>
    <row r="5224" spans="1:20" x14ac:dyDescent="0.25">
      <c r="A5224">
        <v>5223</v>
      </c>
      <c r="B5224">
        <v>88736</v>
      </c>
      <c r="C5224" t="s">
        <v>2544</v>
      </c>
      <c r="D5224" t="s">
        <v>578</v>
      </c>
      <c r="E5224" t="s">
        <v>21</v>
      </c>
      <c r="F5224" t="s">
        <v>31</v>
      </c>
      <c r="G5224" t="s">
        <v>48</v>
      </c>
      <c r="H5224" t="s">
        <v>33</v>
      </c>
      <c r="I5224" t="s">
        <v>28</v>
      </c>
      <c r="J5224" t="s">
        <v>36</v>
      </c>
      <c r="K5224" t="s">
        <v>409</v>
      </c>
      <c r="L5224" t="s">
        <v>283</v>
      </c>
      <c r="M5224" t="s">
        <v>139</v>
      </c>
      <c r="N5224" s="2">
        <v>40831</v>
      </c>
      <c r="O5224" s="2">
        <v>40835</v>
      </c>
      <c r="P5224">
        <v>15</v>
      </c>
      <c r="Q5224" s="1">
        <v>0.02</v>
      </c>
      <c r="R5224">
        <v>449.99</v>
      </c>
      <c r="S5224">
        <v>49</v>
      </c>
      <c r="T5224">
        <f t="shared" si="81"/>
        <v>6749.85</v>
      </c>
    </row>
    <row r="5225" spans="1:20" x14ac:dyDescent="0.25">
      <c r="A5225">
        <v>5224</v>
      </c>
      <c r="B5225">
        <v>88736</v>
      </c>
      <c r="C5225" t="s">
        <v>1850</v>
      </c>
      <c r="D5225" t="s">
        <v>20</v>
      </c>
      <c r="E5225" t="s">
        <v>39</v>
      </c>
      <c r="F5225" t="s">
        <v>31</v>
      </c>
      <c r="G5225" t="s">
        <v>48</v>
      </c>
      <c r="H5225" t="s">
        <v>42</v>
      </c>
      <c r="I5225" t="s">
        <v>28</v>
      </c>
      <c r="J5225" t="s">
        <v>36</v>
      </c>
      <c r="K5225" t="s">
        <v>172</v>
      </c>
      <c r="L5225" t="s">
        <v>192</v>
      </c>
      <c r="M5225" t="s">
        <v>35</v>
      </c>
      <c r="N5225" s="2">
        <v>40831</v>
      </c>
      <c r="O5225" s="2">
        <v>40840</v>
      </c>
      <c r="P5225">
        <v>6</v>
      </c>
      <c r="Q5225" s="1">
        <v>0.1</v>
      </c>
      <c r="R5225">
        <v>11.35</v>
      </c>
      <c r="S5225">
        <v>8.6</v>
      </c>
      <c r="T5225">
        <f t="shared" si="81"/>
        <v>68.099999999999994</v>
      </c>
    </row>
    <row r="5226" spans="1:20" x14ac:dyDescent="0.25">
      <c r="A5226">
        <v>5225</v>
      </c>
      <c r="B5226">
        <v>88736</v>
      </c>
      <c r="C5226" t="s">
        <v>2537</v>
      </c>
      <c r="D5226" t="s">
        <v>578</v>
      </c>
      <c r="E5226" t="s">
        <v>21</v>
      </c>
      <c r="F5226" t="s">
        <v>47</v>
      </c>
      <c r="G5226" t="s">
        <v>48</v>
      </c>
      <c r="H5226" t="s">
        <v>206</v>
      </c>
      <c r="I5226" t="s">
        <v>28</v>
      </c>
      <c r="J5226" t="s">
        <v>36</v>
      </c>
      <c r="K5226" t="s">
        <v>1447</v>
      </c>
      <c r="L5226" t="s">
        <v>330</v>
      </c>
      <c r="M5226" t="s">
        <v>134</v>
      </c>
      <c r="N5226" s="2">
        <v>40831</v>
      </c>
      <c r="O5226" s="2">
        <v>40833</v>
      </c>
      <c r="P5226">
        <v>13</v>
      </c>
      <c r="Q5226" s="1">
        <v>0.1</v>
      </c>
      <c r="R5226">
        <v>400.97</v>
      </c>
      <c r="S5226">
        <v>48.26</v>
      </c>
      <c r="T5226">
        <f t="shared" si="81"/>
        <v>5212.6100000000006</v>
      </c>
    </row>
    <row r="5227" spans="1:20" x14ac:dyDescent="0.25">
      <c r="A5227">
        <v>5226</v>
      </c>
      <c r="B5227">
        <v>88736</v>
      </c>
      <c r="C5227" t="s">
        <v>2078</v>
      </c>
      <c r="D5227" t="s">
        <v>20</v>
      </c>
      <c r="E5227" t="s">
        <v>39</v>
      </c>
      <c r="F5227" t="s">
        <v>31</v>
      </c>
      <c r="G5227" t="s">
        <v>48</v>
      </c>
      <c r="H5227" t="s">
        <v>94</v>
      </c>
      <c r="I5227" t="s">
        <v>28</v>
      </c>
      <c r="J5227" t="s">
        <v>36</v>
      </c>
      <c r="K5227" t="s">
        <v>95</v>
      </c>
      <c r="L5227" t="s">
        <v>26</v>
      </c>
      <c r="M5227" t="s">
        <v>375</v>
      </c>
      <c r="N5227" s="2">
        <v>40831</v>
      </c>
      <c r="O5227" s="2">
        <v>40831</v>
      </c>
      <c r="P5227">
        <v>16</v>
      </c>
      <c r="Q5227" s="1">
        <v>0</v>
      </c>
      <c r="R5227">
        <v>21.38</v>
      </c>
      <c r="S5227">
        <v>8.99</v>
      </c>
      <c r="T5227">
        <f t="shared" si="81"/>
        <v>342.08</v>
      </c>
    </row>
    <row r="5228" spans="1:20" x14ac:dyDescent="0.25">
      <c r="A5228">
        <v>5227</v>
      </c>
      <c r="B5228">
        <v>86473</v>
      </c>
      <c r="C5228" t="s">
        <v>1244</v>
      </c>
      <c r="D5228" t="s">
        <v>578</v>
      </c>
      <c r="E5228" t="s">
        <v>39</v>
      </c>
      <c r="F5228" t="s">
        <v>31</v>
      </c>
      <c r="G5228" t="s">
        <v>93</v>
      </c>
      <c r="H5228" t="s">
        <v>78</v>
      </c>
      <c r="I5228" t="s">
        <v>28</v>
      </c>
      <c r="J5228" t="s">
        <v>36</v>
      </c>
      <c r="K5228" t="s">
        <v>105</v>
      </c>
      <c r="L5228" t="s">
        <v>283</v>
      </c>
      <c r="M5228" t="s">
        <v>143</v>
      </c>
      <c r="N5228" s="2">
        <v>41073</v>
      </c>
      <c r="O5228" s="2">
        <v>41075</v>
      </c>
      <c r="P5228">
        <v>18</v>
      </c>
      <c r="Q5228" s="1">
        <v>0.06</v>
      </c>
      <c r="R5228">
        <v>180.98</v>
      </c>
      <c r="S5228">
        <v>55.24</v>
      </c>
      <c r="T5228">
        <f t="shared" si="81"/>
        <v>3257.64</v>
      </c>
    </row>
    <row r="5229" spans="1:20" x14ac:dyDescent="0.25">
      <c r="A5229">
        <v>5228</v>
      </c>
      <c r="B5229">
        <v>91275</v>
      </c>
      <c r="C5229" t="s">
        <v>1031</v>
      </c>
      <c r="D5229" t="s">
        <v>20</v>
      </c>
      <c r="E5229" t="s">
        <v>39</v>
      </c>
      <c r="F5229" t="s">
        <v>47</v>
      </c>
      <c r="G5229" t="s">
        <v>32</v>
      </c>
      <c r="H5229" t="s">
        <v>49</v>
      </c>
      <c r="I5229" t="s">
        <v>28</v>
      </c>
      <c r="J5229" t="s">
        <v>36</v>
      </c>
      <c r="K5229" t="s">
        <v>68</v>
      </c>
      <c r="L5229" t="s">
        <v>44</v>
      </c>
      <c r="M5229" t="s">
        <v>117</v>
      </c>
      <c r="N5229" s="2">
        <v>41353</v>
      </c>
      <c r="O5229" s="2">
        <v>41354</v>
      </c>
      <c r="P5229">
        <v>11</v>
      </c>
      <c r="Q5229" s="1">
        <v>0.02</v>
      </c>
      <c r="R5229">
        <v>5.85</v>
      </c>
      <c r="S5229">
        <v>2.27</v>
      </c>
      <c r="T5229">
        <f t="shared" si="81"/>
        <v>64.349999999999994</v>
      </c>
    </row>
    <row r="5230" spans="1:20" x14ac:dyDescent="0.25">
      <c r="A5230">
        <v>5229</v>
      </c>
      <c r="B5230">
        <v>89664</v>
      </c>
      <c r="C5230" t="s">
        <v>727</v>
      </c>
      <c r="D5230" t="s">
        <v>578</v>
      </c>
      <c r="E5230" t="s">
        <v>21</v>
      </c>
      <c r="F5230" t="s">
        <v>40</v>
      </c>
      <c r="G5230" t="s">
        <v>23</v>
      </c>
      <c r="H5230" t="s">
        <v>24</v>
      </c>
      <c r="I5230" t="s">
        <v>28</v>
      </c>
      <c r="J5230" t="s">
        <v>36</v>
      </c>
      <c r="K5230" t="s">
        <v>1138</v>
      </c>
      <c r="L5230" t="s">
        <v>283</v>
      </c>
      <c r="M5230" t="s">
        <v>370</v>
      </c>
      <c r="N5230" s="2">
        <v>40210</v>
      </c>
      <c r="O5230" s="2">
        <v>40212</v>
      </c>
      <c r="P5230">
        <v>10</v>
      </c>
      <c r="Q5230" s="1">
        <v>0.06</v>
      </c>
      <c r="R5230">
        <v>80.97</v>
      </c>
      <c r="S5230">
        <v>33.6</v>
      </c>
      <c r="T5230">
        <f t="shared" si="81"/>
        <v>809.7</v>
      </c>
    </row>
    <row r="5231" spans="1:20" x14ac:dyDescent="0.25">
      <c r="A5231">
        <v>5230</v>
      </c>
      <c r="B5231">
        <v>87372</v>
      </c>
      <c r="C5231" t="s">
        <v>350</v>
      </c>
      <c r="D5231" t="s">
        <v>20</v>
      </c>
      <c r="E5231" t="s">
        <v>187</v>
      </c>
      <c r="F5231" t="s">
        <v>31</v>
      </c>
      <c r="G5231" t="s">
        <v>41</v>
      </c>
      <c r="H5231" t="s">
        <v>217</v>
      </c>
      <c r="I5231" t="s">
        <v>28</v>
      </c>
      <c r="J5231" t="s">
        <v>36</v>
      </c>
      <c r="K5231" t="s">
        <v>158</v>
      </c>
      <c r="L5231" t="s">
        <v>192</v>
      </c>
      <c r="M5231" t="s">
        <v>375</v>
      </c>
      <c r="N5231" s="2">
        <v>41518</v>
      </c>
      <c r="O5231" s="2">
        <v>41520</v>
      </c>
      <c r="P5231">
        <v>17</v>
      </c>
      <c r="Q5231" s="1">
        <v>0.03</v>
      </c>
      <c r="R5231">
        <v>9.3800000000000008</v>
      </c>
      <c r="S5231">
        <v>4.93</v>
      </c>
      <c r="T5231">
        <f t="shared" si="81"/>
        <v>159.46</v>
      </c>
    </row>
    <row r="5232" spans="1:20" x14ac:dyDescent="0.25">
      <c r="A5232">
        <v>5231</v>
      </c>
      <c r="B5232">
        <v>88399</v>
      </c>
      <c r="C5232" t="s">
        <v>358</v>
      </c>
      <c r="D5232" t="s">
        <v>20</v>
      </c>
      <c r="E5232" t="s">
        <v>39</v>
      </c>
      <c r="F5232" t="s">
        <v>40</v>
      </c>
      <c r="G5232" t="s">
        <v>41</v>
      </c>
      <c r="H5232" t="s">
        <v>49</v>
      </c>
      <c r="I5232" t="s">
        <v>28</v>
      </c>
      <c r="J5232" t="s">
        <v>36</v>
      </c>
      <c r="K5232" t="s">
        <v>136</v>
      </c>
      <c r="L5232" t="s">
        <v>192</v>
      </c>
      <c r="M5232" t="s">
        <v>393</v>
      </c>
      <c r="N5232" s="2">
        <v>41260</v>
      </c>
      <c r="O5232" s="2">
        <v>41262</v>
      </c>
      <c r="P5232">
        <v>13</v>
      </c>
      <c r="Q5232" s="1">
        <v>0.05</v>
      </c>
      <c r="R5232">
        <v>8.0399999999999991</v>
      </c>
      <c r="S5232">
        <v>8.94</v>
      </c>
      <c r="T5232">
        <f t="shared" si="81"/>
        <v>104.51999999999998</v>
      </c>
    </row>
    <row r="5233" spans="1:20" x14ac:dyDescent="0.25">
      <c r="A5233">
        <v>5232</v>
      </c>
      <c r="B5233">
        <v>87888</v>
      </c>
      <c r="C5233" t="s">
        <v>600</v>
      </c>
      <c r="D5233" t="s">
        <v>20</v>
      </c>
      <c r="E5233" t="s">
        <v>39</v>
      </c>
      <c r="F5233" t="s">
        <v>31</v>
      </c>
      <c r="G5233" t="s">
        <v>32</v>
      </c>
      <c r="H5233" t="s">
        <v>49</v>
      </c>
      <c r="I5233" t="s">
        <v>28</v>
      </c>
      <c r="J5233" t="s">
        <v>36</v>
      </c>
      <c r="K5233" t="s">
        <v>154</v>
      </c>
      <c r="L5233" t="s">
        <v>192</v>
      </c>
      <c r="M5233" t="s">
        <v>69</v>
      </c>
      <c r="N5233" s="2">
        <v>40186</v>
      </c>
      <c r="O5233" s="2">
        <v>40187</v>
      </c>
      <c r="P5233">
        <v>6</v>
      </c>
      <c r="Q5233" s="1">
        <v>7.0000000000000007E-2</v>
      </c>
      <c r="R5233">
        <v>14.56</v>
      </c>
      <c r="S5233">
        <v>3.5</v>
      </c>
      <c r="T5233">
        <f t="shared" si="81"/>
        <v>87.36</v>
      </c>
    </row>
    <row r="5234" spans="1:20" x14ac:dyDescent="0.25">
      <c r="A5234">
        <v>5233</v>
      </c>
      <c r="B5234">
        <v>86438</v>
      </c>
      <c r="C5234" t="s">
        <v>406</v>
      </c>
      <c r="D5234" t="s">
        <v>38</v>
      </c>
      <c r="E5234" t="s">
        <v>21</v>
      </c>
      <c r="F5234" t="s">
        <v>31</v>
      </c>
      <c r="G5234" t="s">
        <v>48</v>
      </c>
      <c r="H5234" t="s">
        <v>24</v>
      </c>
      <c r="I5234" t="s">
        <v>28</v>
      </c>
      <c r="J5234" t="s">
        <v>36</v>
      </c>
      <c r="K5234" t="s">
        <v>25</v>
      </c>
      <c r="L5234" t="s">
        <v>746</v>
      </c>
      <c r="M5234" t="s">
        <v>296</v>
      </c>
      <c r="N5234" s="2">
        <v>40771</v>
      </c>
      <c r="O5234" s="2">
        <v>40778</v>
      </c>
      <c r="P5234">
        <v>3</v>
      </c>
      <c r="Q5234" s="1">
        <v>0.09</v>
      </c>
      <c r="R5234">
        <v>699.99</v>
      </c>
      <c r="S5234">
        <v>24.49</v>
      </c>
      <c r="T5234">
        <f t="shared" si="81"/>
        <v>2099.9700000000003</v>
      </c>
    </row>
    <row r="5235" spans="1:20" x14ac:dyDescent="0.25">
      <c r="A5235">
        <v>5234</v>
      </c>
      <c r="B5235">
        <v>87346</v>
      </c>
      <c r="C5235" t="s">
        <v>935</v>
      </c>
      <c r="D5235" t="s">
        <v>578</v>
      </c>
      <c r="E5235" t="s">
        <v>187</v>
      </c>
      <c r="F5235" t="s">
        <v>31</v>
      </c>
      <c r="G5235" t="s">
        <v>48</v>
      </c>
      <c r="H5235" t="s">
        <v>188</v>
      </c>
      <c r="I5235" t="s">
        <v>28</v>
      </c>
      <c r="J5235" t="s">
        <v>36</v>
      </c>
      <c r="K5235" t="s">
        <v>71</v>
      </c>
      <c r="L5235" t="s">
        <v>330</v>
      </c>
      <c r="M5235" t="s">
        <v>139</v>
      </c>
      <c r="N5235" s="2">
        <v>41127</v>
      </c>
      <c r="O5235" s="2">
        <v>41132</v>
      </c>
      <c r="P5235">
        <v>12</v>
      </c>
      <c r="Q5235" s="1">
        <v>0.08</v>
      </c>
      <c r="R5235">
        <v>218.75</v>
      </c>
      <c r="S5235">
        <v>69.64</v>
      </c>
      <c r="T5235">
        <f t="shared" si="81"/>
        <v>2625</v>
      </c>
    </row>
    <row r="5236" spans="1:20" x14ac:dyDescent="0.25">
      <c r="A5236">
        <v>5235</v>
      </c>
      <c r="B5236">
        <v>88201</v>
      </c>
      <c r="C5236" t="s">
        <v>1508</v>
      </c>
      <c r="D5236" t="s">
        <v>20</v>
      </c>
      <c r="E5236" t="s">
        <v>187</v>
      </c>
      <c r="F5236" t="s">
        <v>31</v>
      </c>
      <c r="G5236" t="s">
        <v>32</v>
      </c>
      <c r="H5236" t="s">
        <v>188</v>
      </c>
      <c r="I5236" t="s">
        <v>28</v>
      </c>
      <c r="J5236" t="s">
        <v>36</v>
      </c>
      <c r="K5236" t="s">
        <v>221</v>
      </c>
      <c r="L5236" t="s">
        <v>192</v>
      </c>
      <c r="M5236" t="s">
        <v>143</v>
      </c>
      <c r="N5236" s="2">
        <v>41442</v>
      </c>
      <c r="O5236" s="2">
        <v>41444</v>
      </c>
      <c r="P5236">
        <v>14</v>
      </c>
      <c r="Q5236" s="1">
        <v>0.06</v>
      </c>
      <c r="R5236">
        <v>19.98</v>
      </c>
      <c r="S5236">
        <v>10.49</v>
      </c>
      <c r="T5236">
        <f t="shared" si="81"/>
        <v>279.72000000000003</v>
      </c>
    </row>
    <row r="5237" spans="1:20" x14ac:dyDescent="0.25">
      <c r="A5237">
        <v>5236</v>
      </c>
      <c r="B5237">
        <v>90403</v>
      </c>
      <c r="C5237" t="s">
        <v>368</v>
      </c>
      <c r="D5237" t="s">
        <v>20</v>
      </c>
      <c r="E5237" t="s">
        <v>39</v>
      </c>
      <c r="F5237" t="s">
        <v>31</v>
      </c>
      <c r="G5237" t="s">
        <v>93</v>
      </c>
      <c r="H5237" t="s">
        <v>78</v>
      </c>
      <c r="I5237" t="s">
        <v>28</v>
      </c>
      <c r="J5237" t="s">
        <v>36</v>
      </c>
      <c r="K5237" t="s">
        <v>165</v>
      </c>
      <c r="L5237" t="s">
        <v>192</v>
      </c>
      <c r="M5237" t="s">
        <v>146</v>
      </c>
      <c r="N5237" s="2">
        <v>41620</v>
      </c>
      <c r="O5237" s="2">
        <v>41621</v>
      </c>
      <c r="P5237">
        <v>4</v>
      </c>
      <c r="Q5237" s="1">
        <v>0.1</v>
      </c>
      <c r="R5237">
        <v>2.08</v>
      </c>
      <c r="S5237">
        <v>1.49</v>
      </c>
      <c r="T5237">
        <f t="shared" si="81"/>
        <v>8.32</v>
      </c>
    </row>
    <row r="5238" spans="1:20" x14ac:dyDescent="0.25">
      <c r="A5238">
        <v>5237</v>
      </c>
      <c r="B5238">
        <v>90390</v>
      </c>
      <c r="C5238" t="s">
        <v>1931</v>
      </c>
      <c r="D5238" t="s">
        <v>578</v>
      </c>
      <c r="E5238" t="s">
        <v>187</v>
      </c>
      <c r="F5238" t="s">
        <v>31</v>
      </c>
      <c r="G5238" t="s">
        <v>93</v>
      </c>
      <c r="H5238" t="s">
        <v>219</v>
      </c>
      <c r="I5238" t="s">
        <v>28</v>
      </c>
      <c r="J5238" t="s">
        <v>36</v>
      </c>
      <c r="K5238" t="s">
        <v>291</v>
      </c>
      <c r="L5238" t="s">
        <v>283</v>
      </c>
      <c r="M5238" t="s">
        <v>146</v>
      </c>
      <c r="N5238" s="2">
        <v>40889</v>
      </c>
      <c r="O5238" s="2">
        <v>40891</v>
      </c>
      <c r="P5238">
        <v>2</v>
      </c>
      <c r="Q5238" s="1">
        <v>0.09</v>
      </c>
      <c r="R5238">
        <v>33.94</v>
      </c>
      <c r="S5238">
        <v>19.190000000000001</v>
      </c>
      <c r="T5238">
        <f t="shared" si="81"/>
        <v>67.88</v>
      </c>
    </row>
    <row r="5239" spans="1:20" x14ac:dyDescent="0.25">
      <c r="A5239">
        <v>5238</v>
      </c>
      <c r="B5239">
        <v>90390</v>
      </c>
      <c r="C5239" t="s">
        <v>1931</v>
      </c>
      <c r="D5239" t="s">
        <v>20</v>
      </c>
      <c r="E5239" t="s">
        <v>187</v>
      </c>
      <c r="F5239" t="s">
        <v>31</v>
      </c>
      <c r="G5239" t="s">
        <v>93</v>
      </c>
      <c r="H5239" t="s">
        <v>188</v>
      </c>
      <c r="I5239" t="s">
        <v>28</v>
      </c>
      <c r="J5239" t="s">
        <v>36</v>
      </c>
      <c r="K5239" t="s">
        <v>170</v>
      </c>
      <c r="L5239" t="s">
        <v>192</v>
      </c>
      <c r="M5239" t="s">
        <v>146</v>
      </c>
      <c r="N5239" s="2">
        <v>40889</v>
      </c>
      <c r="O5239" s="2">
        <v>40892</v>
      </c>
      <c r="P5239">
        <v>23</v>
      </c>
      <c r="Q5239" s="1">
        <v>0.03</v>
      </c>
      <c r="R5239">
        <v>13.79</v>
      </c>
      <c r="S5239">
        <v>8.7799999999999994</v>
      </c>
      <c r="T5239">
        <f t="shared" si="81"/>
        <v>317.16999999999996</v>
      </c>
    </row>
    <row r="5240" spans="1:20" x14ac:dyDescent="0.25">
      <c r="A5240">
        <v>5239</v>
      </c>
      <c r="B5240">
        <v>90195</v>
      </c>
      <c r="C5240" t="s">
        <v>1286</v>
      </c>
      <c r="D5240" t="s">
        <v>20</v>
      </c>
      <c r="E5240" t="s">
        <v>39</v>
      </c>
      <c r="F5240" t="s">
        <v>31</v>
      </c>
      <c r="G5240" t="s">
        <v>23</v>
      </c>
      <c r="H5240" t="s">
        <v>78</v>
      </c>
      <c r="I5240" t="s">
        <v>28</v>
      </c>
      <c r="J5240" t="s">
        <v>36</v>
      </c>
      <c r="K5240" t="s">
        <v>170</v>
      </c>
      <c r="L5240" t="s">
        <v>192</v>
      </c>
      <c r="M5240" t="s">
        <v>143</v>
      </c>
      <c r="N5240" s="2">
        <v>40820</v>
      </c>
      <c r="O5240" s="2">
        <v>40821</v>
      </c>
      <c r="P5240">
        <v>14</v>
      </c>
      <c r="Q5240" s="1">
        <v>0.06</v>
      </c>
      <c r="R5240">
        <v>15.57</v>
      </c>
      <c r="S5240">
        <v>1.39</v>
      </c>
      <c r="T5240">
        <f t="shared" si="81"/>
        <v>217.98000000000002</v>
      </c>
    </row>
    <row r="5241" spans="1:20" x14ac:dyDescent="0.25">
      <c r="A5241">
        <v>5240</v>
      </c>
      <c r="B5241">
        <v>86852</v>
      </c>
      <c r="C5241" t="s">
        <v>2108</v>
      </c>
      <c r="D5241" t="s">
        <v>20</v>
      </c>
      <c r="E5241" t="s">
        <v>39</v>
      </c>
      <c r="F5241" t="s">
        <v>31</v>
      </c>
      <c r="G5241" t="s">
        <v>32</v>
      </c>
      <c r="H5241" t="s">
        <v>42</v>
      </c>
      <c r="I5241" t="s">
        <v>28</v>
      </c>
      <c r="J5241" t="s">
        <v>36</v>
      </c>
      <c r="K5241" t="s">
        <v>133</v>
      </c>
      <c r="L5241" t="s">
        <v>192</v>
      </c>
      <c r="M5241" t="s">
        <v>146</v>
      </c>
      <c r="N5241" s="2">
        <v>40937</v>
      </c>
      <c r="O5241" s="2">
        <v>40939</v>
      </c>
      <c r="P5241">
        <v>9</v>
      </c>
      <c r="Q5241" s="1">
        <v>0.02</v>
      </c>
      <c r="R5241">
        <v>24.92</v>
      </c>
      <c r="S5241">
        <v>12.98</v>
      </c>
      <c r="T5241">
        <f t="shared" si="81"/>
        <v>224.28000000000003</v>
      </c>
    </row>
    <row r="5242" spans="1:20" x14ac:dyDescent="0.25">
      <c r="A5242">
        <v>5241</v>
      </c>
      <c r="B5242">
        <v>89522</v>
      </c>
      <c r="C5242" t="s">
        <v>646</v>
      </c>
      <c r="D5242" t="s">
        <v>20</v>
      </c>
      <c r="E5242" t="s">
        <v>187</v>
      </c>
      <c r="F5242" t="s">
        <v>22</v>
      </c>
      <c r="G5242" t="s">
        <v>48</v>
      </c>
      <c r="H5242" t="s">
        <v>225</v>
      </c>
      <c r="I5242" t="s">
        <v>28</v>
      </c>
      <c r="J5242" t="s">
        <v>36</v>
      </c>
      <c r="K5242" t="s">
        <v>181</v>
      </c>
      <c r="L5242" t="s">
        <v>706</v>
      </c>
      <c r="M5242" t="s">
        <v>444</v>
      </c>
      <c r="N5242" s="2">
        <v>40287</v>
      </c>
      <c r="O5242" s="2">
        <v>40294</v>
      </c>
      <c r="P5242">
        <v>8</v>
      </c>
      <c r="Q5242" s="1">
        <v>0.01</v>
      </c>
      <c r="R5242">
        <v>79.52</v>
      </c>
      <c r="S5242">
        <v>48.2</v>
      </c>
      <c r="T5242">
        <f t="shared" si="81"/>
        <v>636.16</v>
      </c>
    </row>
    <row r="5243" spans="1:20" x14ac:dyDescent="0.25">
      <c r="A5243">
        <v>5242</v>
      </c>
      <c r="B5243">
        <v>91240</v>
      </c>
      <c r="C5243" t="s">
        <v>1679</v>
      </c>
      <c r="D5243" t="s">
        <v>20</v>
      </c>
      <c r="E5243" t="s">
        <v>21</v>
      </c>
      <c r="F5243" t="s">
        <v>31</v>
      </c>
      <c r="G5243" t="s">
        <v>48</v>
      </c>
      <c r="H5243" t="s">
        <v>33</v>
      </c>
      <c r="I5243" t="s">
        <v>28</v>
      </c>
      <c r="J5243" t="s">
        <v>36</v>
      </c>
      <c r="K5243" t="s">
        <v>34</v>
      </c>
      <c r="L5243" t="s">
        <v>192</v>
      </c>
      <c r="M5243" t="s">
        <v>91</v>
      </c>
      <c r="N5243" s="2">
        <v>41471</v>
      </c>
      <c r="O5243" s="2">
        <v>41471</v>
      </c>
      <c r="P5243">
        <v>16</v>
      </c>
      <c r="Q5243" s="1">
        <v>0.1</v>
      </c>
      <c r="R5243">
        <v>45.99</v>
      </c>
      <c r="S5243">
        <v>4.99</v>
      </c>
      <c r="T5243">
        <f t="shared" si="81"/>
        <v>735.84</v>
      </c>
    </row>
    <row r="5244" spans="1:20" x14ac:dyDescent="0.25">
      <c r="A5244">
        <v>5243</v>
      </c>
      <c r="B5244">
        <v>86482</v>
      </c>
      <c r="C5244" t="s">
        <v>1167</v>
      </c>
      <c r="D5244" t="s">
        <v>20</v>
      </c>
      <c r="E5244" t="s">
        <v>39</v>
      </c>
      <c r="F5244" t="s">
        <v>47</v>
      </c>
      <c r="G5244" t="s">
        <v>93</v>
      </c>
      <c r="H5244" t="s">
        <v>61</v>
      </c>
      <c r="I5244" t="s">
        <v>28</v>
      </c>
      <c r="J5244" t="s">
        <v>36</v>
      </c>
      <c r="K5244" t="s">
        <v>101</v>
      </c>
      <c r="L5244" t="s">
        <v>44</v>
      </c>
      <c r="M5244" t="s">
        <v>111</v>
      </c>
      <c r="N5244" s="2">
        <v>41432</v>
      </c>
      <c r="O5244" s="2">
        <v>41433</v>
      </c>
      <c r="P5244">
        <v>7</v>
      </c>
      <c r="Q5244" s="1">
        <v>0.05</v>
      </c>
      <c r="R5244">
        <v>7.4</v>
      </c>
      <c r="S5244">
        <v>1.71</v>
      </c>
      <c r="T5244">
        <f t="shared" si="81"/>
        <v>51.800000000000004</v>
      </c>
    </row>
    <row r="5245" spans="1:20" x14ac:dyDescent="0.25">
      <c r="A5245">
        <v>5244</v>
      </c>
      <c r="B5245">
        <v>85898</v>
      </c>
      <c r="C5245" t="s">
        <v>880</v>
      </c>
      <c r="D5245" t="s">
        <v>38</v>
      </c>
      <c r="E5245" t="s">
        <v>39</v>
      </c>
      <c r="F5245" t="s">
        <v>40</v>
      </c>
      <c r="G5245" t="s">
        <v>48</v>
      </c>
      <c r="H5245" t="s">
        <v>42</v>
      </c>
      <c r="I5245" t="s">
        <v>28</v>
      </c>
      <c r="J5245" t="s">
        <v>36</v>
      </c>
      <c r="K5245" t="s">
        <v>50</v>
      </c>
      <c r="L5245" t="s">
        <v>192</v>
      </c>
      <c r="M5245" t="s">
        <v>393</v>
      </c>
      <c r="N5245" s="2">
        <v>40455</v>
      </c>
      <c r="O5245" s="2">
        <v>40462</v>
      </c>
      <c r="P5245">
        <v>17</v>
      </c>
      <c r="Q5245" s="1">
        <v>0.1</v>
      </c>
      <c r="R5245">
        <v>10.44</v>
      </c>
      <c r="S5245">
        <v>5.75</v>
      </c>
      <c r="T5245">
        <f t="shared" si="81"/>
        <v>177.48</v>
      </c>
    </row>
    <row r="5246" spans="1:20" x14ac:dyDescent="0.25">
      <c r="A5246">
        <v>5245</v>
      </c>
      <c r="B5246">
        <v>91432</v>
      </c>
      <c r="C5246" t="s">
        <v>2478</v>
      </c>
      <c r="D5246" t="s">
        <v>20</v>
      </c>
      <c r="E5246" t="s">
        <v>21</v>
      </c>
      <c r="F5246" t="s">
        <v>31</v>
      </c>
      <c r="G5246" t="s">
        <v>93</v>
      </c>
      <c r="H5246" t="s">
        <v>33</v>
      </c>
      <c r="I5246" t="s">
        <v>28</v>
      </c>
      <c r="J5246" t="s">
        <v>36</v>
      </c>
      <c r="K5246" t="s">
        <v>1108</v>
      </c>
      <c r="L5246" t="s">
        <v>192</v>
      </c>
      <c r="M5246" t="s">
        <v>375</v>
      </c>
      <c r="N5246" s="2">
        <v>40235</v>
      </c>
      <c r="O5246" s="2">
        <v>40237</v>
      </c>
      <c r="P5246">
        <v>6</v>
      </c>
      <c r="Q5246" s="1">
        <v>0.06</v>
      </c>
      <c r="R5246">
        <v>195.99</v>
      </c>
      <c r="S5246">
        <v>8.99</v>
      </c>
      <c r="T5246">
        <f t="shared" si="81"/>
        <v>1175.94</v>
      </c>
    </row>
    <row r="5247" spans="1:20" x14ac:dyDescent="0.25">
      <c r="A5247">
        <v>5246</v>
      </c>
      <c r="B5247">
        <v>91432</v>
      </c>
      <c r="C5247" t="s">
        <v>1618</v>
      </c>
      <c r="D5247" t="s">
        <v>20</v>
      </c>
      <c r="E5247" t="s">
        <v>39</v>
      </c>
      <c r="F5247" t="s">
        <v>31</v>
      </c>
      <c r="G5247" t="s">
        <v>93</v>
      </c>
      <c r="H5247" t="s">
        <v>78</v>
      </c>
      <c r="I5247" t="s">
        <v>28</v>
      </c>
      <c r="J5247" t="s">
        <v>36</v>
      </c>
      <c r="K5247" t="s">
        <v>189</v>
      </c>
      <c r="L5247" t="s">
        <v>44</v>
      </c>
      <c r="M5247" t="s">
        <v>35</v>
      </c>
      <c r="N5247" s="2">
        <v>40235</v>
      </c>
      <c r="O5247" s="2">
        <v>40236</v>
      </c>
      <c r="P5247">
        <v>5</v>
      </c>
      <c r="Q5247" s="1">
        <v>0.1</v>
      </c>
      <c r="R5247">
        <v>6.88</v>
      </c>
      <c r="S5247">
        <v>2</v>
      </c>
      <c r="T5247">
        <f t="shared" si="81"/>
        <v>34.4</v>
      </c>
    </row>
    <row r="5248" spans="1:20" x14ac:dyDescent="0.25">
      <c r="A5248">
        <v>5247</v>
      </c>
      <c r="B5248">
        <v>90305</v>
      </c>
      <c r="C5248" t="s">
        <v>2039</v>
      </c>
      <c r="D5248" t="s">
        <v>20</v>
      </c>
      <c r="E5248" t="s">
        <v>39</v>
      </c>
      <c r="F5248" t="s">
        <v>31</v>
      </c>
      <c r="G5248" t="s">
        <v>23</v>
      </c>
      <c r="H5248" t="s">
        <v>89</v>
      </c>
      <c r="I5248" t="s">
        <v>28</v>
      </c>
      <c r="J5248" t="s">
        <v>36</v>
      </c>
      <c r="K5248" t="s">
        <v>95</v>
      </c>
      <c r="L5248" t="s">
        <v>192</v>
      </c>
      <c r="M5248" t="s">
        <v>143</v>
      </c>
      <c r="N5248" s="2">
        <v>40668</v>
      </c>
      <c r="O5248" s="2">
        <v>40670</v>
      </c>
      <c r="P5248">
        <v>16</v>
      </c>
      <c r="Q5248" s="1">
        <v>0.09</v>
      </c>
      <c r="R5248">
        <v>60.22</v>
      </c>
      <c r="S5248">
        <v>3.5</v>
      </c>
      <c r="T5248">
        <f t="shared" si="81"/>
        <v>963.52</v>
      </c>
    </row>
    <row r="5249" spans="1:20" x14ac:dyDescent="0.25">
      <c r="A5249">
        <v>5248</v>
      </c>
      <c r="B5249">
        <v>90305</v>
      </c>
      <c r="C5249" t="s">
        <v>2039</v>
      </c>
      <c r="D5249" t="s">
        <v>20</v>
      </c>
      <c r="E5249" t="s">
        <v>21</v>
      </c>
      <c r="F5249" t="s">
        <v>31</v>
      </c>
      <c r="G5249" t="s">
        <v>23</v>
      </c>
      <c r="H5249" t="s">
        <v>24</v>
      </c>
      <c r="I5249" t="s">
        <v>28</v>
      </c>
      <c r="J5249" t="s">
        <v>36</v>
      </c>
      <c r="K5249" t="s">
        <v>1108</v>
      </c>
      <c r="L5249" t="s">
        <v>746</v>
      </c>
      <c r="M5249" t="s">
        <v>63</v>
      </c>
      <c r="N5249" s="2">
        <v>40668</v>
      </c>
      <c r="O5249" s="2">
        <v>40670</v>
      </c>
      <c r="P5249">
        <v>8</v>
      </c>
      <c r="Q5249" s="1">
        <v>7.0000000000000007E-2</v>
      </c>
      <c r="R5249">
        <v>199.99</v>
      </c>
      <c r="S5249">
        <v>24.49</v>
      </c>
      <c r="T5249">
        <f t="shared" si="81"/>
        <v>1599.92</v>
      </c>
    </row>
    <row r="5250" spans="1:20" x14ac:dyDescent="0.25">
      <c r="A5250">
        <v>5249</v>
      </c>
      <c r="B5250">
        <v>88653</v>
      </c>
      <c r="C5250" t="s">
        <v>1484</v>
      </c>
      <c r="D5250" t="s">
        <v>20</v>
      </c>
      <c r="E5250" t="s">
        <v>21</v>
      </c>
      <c r="F5250" t="s">
        <v>31</v>
      </c>
      <c r="G5250" t="s">
        <v>48</v>
      </c>
      <c r="H5250" t="s">
        <v>203</v>
      </c>
      <c r="I5250" t="s">
        <v>28</v>
      </c>
      <c r="J5250" t="s">
        <v>36</v>
      </c>
      <c r="K5250" t="s">
        <v>1243</v>
      </c>
      <c r="L5250" t="s">
        <v>192</v>
      </c>
      <c r="M5250" t="s">
        <v>35</v>
      </c>
      <c r="N5250" s="2">
        <v>41147</v>
      </c>
      <c r="O5250" s="2">
        <v>41151</v>
      </c>
      <c r="P5250">
        <v>22</v>
      </c>
      <c r="Q5250" s="1">
        <v>0</v>
      </c>
      <c r="R5250">
        <v>35.99</v>
      </c>
      <c r="S5250">
        <v>1.1000000000000001</v>
      </c>
      <c r="T5250">
        <f t="shared" si="81"/>
        <v>791.78000000000009</v>
      </c>
    </row>
    <row r="5251" spans="1:20" x14ac:dyDescent="0.25">
      <c r="A5251">
        <v>5250</v>
      </c>
      <c r="B5251">
        <v>88653</v>
      </c>
      <c r="C5251" t="s">
        <v>2517</v>
      </c>
      <c r="D5251" t="s">
        <v>578</v>
      </c>
      <c r="E5251" t="s">
        <v>187</v>
      </c>
      <c r="F5251" t="s">
        <v>31</v>
      </c>
      <c r="G5251" t="s">
        <v>48</v>
      </c>
      <c r="H5251" t="s">
        <v>217</v>
      </c>
      <c r="I5251" t="s">
        <v>28</v>
      </c>
      <c r="J5251" t="s">
        <v>36</v>
      </c>
      <c r="K5251" t="s">
        <v>145</v>
      </c>
      <c r="L5251" t="s">
        <v>330</v>
      </c>
      <c r="M5251" t="s">
        <v>146</v>
      </c>
      <c r="N5251" s="2">
        <v>41147</v>
      </c>
      <c r="O5251" s="2">
        <v>41151</v>
      </c>
      <c r="P5251">
        <v>17</v>
      </c>
      <c r="Q5251" s="1">
        <v>0.1</v>
      </c>
      <c r="R5251">
        <v>296.18</v>
      </c>
      <c r="S5251">
        <v>54.12</v>
      </c>
      <c r="T5251">
        <f t="shared" ref="T5251:T5314" si="82">R5251*P5251</f>
        <v>5035.0600000000004</v>
      </c>
    </row>
    <row r="5252" spans="1:20" x14ac:dyDescent="0.25">
      <c r="A5252">
        <v>5251</v>
      </c>
      <c r="B5252">
        <v>86814</v>
      </c>
      <c r="C5252" t="s">
        <v>1005</v>
      </c>
      <c r="D5252" t="s">
        <v>20</v>
      </c>
      <c r="E5252" t="s">
        <v>21</v>
      </c>
      <c r="F5252" t="s">
        <v>22</v>
      </c>
      <c r="G5252" t="s">
        <v>48</v>
      </c>
      <c r="H5252" t="s">
        <v>24</v>
      </c>
      <c r="I5252" t="s">
        <v>28</v>
      </c>
      <c r="J5252" t="s">
        <v>36</v>
      </c>
      <c r="K5252" t="s">
        <v>210</v>
      </c>
      <c r="L5252" t="s">
        <v>192</v>
      </c>
      <c r="M5252" t="s">
        <v>227</v>
      </c>
      <c r="N5252" s="2">
        <v>40451</v>
      </c>
      <c r="O5252" s="2">
        <v>40460</v>
      </c>
      <c r="P5252">
        <v>23</v>
      </c>
      <c r="Q5252" s="1">
        <v>0.03</v>
      </c>
      <c r="R5252">
        <v>65.989999999999995</v>
      </c>
      <c r="S5252">
        <v>5.26</v>
      </c>
      <c r="T5252">
        <f t="shared" si="82"/>
        <v>1517.77</v>
      </c>
    </row>
    <row r="5253" spans="1:20" x14ac:dyDescent="0.25">
      <c r="A5253">
        <v>5252</v>
      </c>
      <c r="B5253">
        <v>89122</v>
      </c>
      <c r="C5253" t="s">
        <v>2309</v>
      </c>
      <c r="D5253" t="s">
        <v>20</v>
      </c>
      <c r="E5253" t="s">
        <v>39</v>
      </c>
      <c r="F5253" t="s">
        <v>31</v>
      </c>
      <c r="G5253" t="s">
        <v>23</v>
      </c>
      <c r="H5253" t="s">
        <v>61</v>
      </c>
      <c r="I5253" t="s">
        <v>28</v>
      </c>
      <c r="J5253" t="s">
        <v>36</v>
      </c>
      <c r="K5253" t="s">
        <v>231</v>
      </c>
      <c r="L5253" t="s">
        <v>192</v>
      </c>
      <c r="M5253" t="s">
        <v>121</v>
      </c>
      <c r="N5253" s="2">
        <v>41250</v>
      </c>
      <c r="O5253" s="2">
        <v>41250</v>
      </c>
      <c r="P5253">
        <v>13</v>
      </c>
      <c r="Q5253" s="1">
        <v>0.1</v>
      </c>
      <c r="R5253">
        <v>60.97</v>
      </c>
      <c r="S5253">
        <v>4.5</v>
      </c>
      <c r="T5253">
        <f t="shared" si="82"/>
        <v>792.61</v>
      </c>
    </row>
    <row r="5254" spans="1:20" x14ac:dyDescent="0.25">
      <c r="A5254">
        <v>5253</v>
      </c>
      <c r="B5254">
        <v>89122</v>
      </c>
      <c r="C5254" t="s">
        <v>2551</v>
      </c>
      <c r="D5254" t="s">
        <v>578</v>
      </c>
      <c r="E5254" t="s">
        <v>21</v>
      </c>
      <c r="F5254" t="s">
        <v>31</v>
      </c>
      <c r="G5254" t="s">
        <v>23</v>
      </c>
      <c r="H5254" t="s">
        <v>206</v>
      </c>
      <c r="I5254" t="s">
        <v>28</v>
      </c>
      <c r="J5254" t="s">
        <v>36</v>
      </c>
      <c r="K5254" t="s">
        <v>204</v>
      </c>
      <c r="L5254" t="s">
        <v>330</v>
      </c>
      <c r="M5254" t="s">
        <v>146</v>
      </c>
      <c r="N5254" s="2">
        <v>41250</v>
      </c>
      <c r="O5254" s="2">
        <v>41251</v>
      </c>
      <c r="P5254">
        <v>20</v>
      </c>
      <c r="Q5254" s="1">
        <v>0.06</v>
      </c>
      <c r="R5254">
        <v>517.48</v>
      </c>
      <c r="S5254">
        <v>16.63</v>
      </c>
      <c r="T5254">
        <f t="shared" si="82"/>
        <v>10349.6</v>
      </c>
    </row>
    <row r="5255" spans="1:20" x14ac:dyDescent="0.25">
      <c r="A5255">
        <v>5254</v>
      </c>
      <c r="B5255">
        <v>91331</v>
      </c>
      <c r="C5255" t="s">
        <v>271</v>
      </c>
      <c r="D5255" t="s">
        <v>20</v>
      </c>
      <c r="E5255" t="s">
        <v>39</v>
      </c>
      <c r="F5255" t="s">
        <v>22</v>
      </c>
      <c r="G5255" t="s">
        <v>93</v>
      </c>
      <c r="H5255" t="s">
        <v>89</v>
      </c>
      <c r="I5255" t="s">
        <v>28</v>
      </c>
      <c r="J5255" t="s">
        <v>36</v>
      </c>
      <c r="K5255" t="s">
        <v>74</v>
      </c>
      <c r="L5255" t="s">
        <v>192</v>
      </c>
      <c r="M5255" t="s">
        <v>86</v>
      </c>
      <c r="N5255" s="2">
        <v>40623</v>
      </c>
      <c r="O5255" s="2">
        <v>40624</v>
      </c>
      <c r="P5255">
        <v>4</v>
      </c>
      <c r="Q5255" s="1">
        <v>0.08</v>
      </c>
      <c r="R5255">
        <v>1.8</v>
      </c>
      <c r="S5255">
        <v>4.79</v>
      </c>
      <c r="T5255">
        <f t="shared" si="82"/>
        <v>7.2</v>
      </c>
    </row>
    <row r="5256" spans="1:20" x14ac:dyDescent="0.25">
      <c r="A5256">
        <v>5255</v>
      </c>
      <c r="B5256">
        <v>89808</v>
      </c>
      <c r="C5256" t="s">
        <v>749</v>
      </c>
      <c r="D5256" t="s">
        <v>20</v>
      </c>
      <c r="E5256" t="s">
        <v>21</v>
      </c>
      <c r="F5256" t="s">
        <v>31</v>
      </c>
      <c r="G5256" t="s">
        <v>93</v>
      </c>
      <c r="H5256" t="s">
        <v>206</v>
      </c>
      <c r="I5256" t="s">
        <v>28</v>
      </c>
      <c r="J5256" t="s">
        <v>36</v>
      </c>
      <c r="K5256" t="s">
        <v>213</v>
      </c>
      <c r="L5256" t="s">
        <v>192</v>
      </c>
      <c r="M5256" t="s">
        <v>139</v>
      </c>
      <c r="N5256" s="2">
        <v>41390</v>
      </c>
      <c r="O5256" s="2">
        <v>41392</v>
      </c>
      <c r="P5256">
        <v>5</v>
      </c>
      <c r="Q5256" s="1">
        <v>0.1</v>
      </c>
      <c r="R5256">
        <v>125.99</v>
      </c>
      <c r="S5256">
        <v>8.8000000000000007</v>
      </c>
      <c r="T5256">
        <f t="shared" si="82"/>
        <v>629.94999999999993</v>
      </c>
    </row>
    <row r="5257" spans="1:20" x14ac:dyDescent="0.25">
      <c r="A5257">
        <v>5256</v>
      </c>
      <c r="B5257">
        <v>86443</v>
      </c>
      <c r="C5257" t="s">
        <v>1191</v>
      </c>
      <c r="D5257" t="s">
        <v>20</v>
      </c>
      <c r="E5257" t="s">
        <v>39</v>
      </c>
      <c r="F5257" t="s">
        <v>31</v>
      </c>
      <c r="G5257" t="s">
        <v>93</v>
      </c>
      <c r="H5257" t="s">
        <v>78</v>
      </c>
      <c r="I5257" t="s">
        <v>28</v>
      </c>
      <c r="J5257" t="s">
        <v>36</v>
      </c>
      <c r="K5257" t="s">
        <v>138</v>
      </c>
      <c r="L5257" t="s">
        <v>192</v>
      </c>
      <c r="M5257" t="s">
        <v>131</v>
      </c>
      <c r="N5257" s="2">
        <v>41303</v>
      </c>
      <c r="O5257" s="2">
        <v>41305</v>
      </c>
      <c r="P5257">
        <v>8</v>
      </c>
      <c r="Q5257" s="1">
        <v>0.06</v>
      </c>
      <c r="R5257">
        <v>193.17</v>
      </c>
      <c r="S5257">
        <v>19.989999999999998</v>
      </c>
      <c r="T5257">
        <f t="shared" si="82"/>
        <v>1545.36</v>
      </c>
    </row>
    <row r="5258" spans="1:20" x14ac:dyDescent="0.25">
      <c r="A5258">
        <v>5257</v>
      </c>
      <c r="B5258">
        <v>86050</v>
      </c>
      <c r="C5258" t="s">
        <v>981</v>
      </c>
      <c r="D5258" t="s">
        <v>578</v>
      </c>
      <c r="E5258" t="s">
        <v>187</v>
      </c>
      <c r="F5258" t="s">
        <v>31</v>
      </c>
      <c r="G5258" t="s">
        <v>48</v>
      </c>
      <c r="H5258" t="s">
        <v>225</v>
      </c>
      <c r="I5258" t="s">
        <v>28</v>
      </c>
      <c r="J5258" t="s">
        <v>36</v>
      </c>
      <c r="K5258" t="s">
        <v>248</v>
      </c>
      <c r="L5258" t="s">
        <v>283</v>
      </c>
      <c r="M5258" t="s">
        <v>35</v>
      </c>
      <c r="N5258" s="2">
        <v>40209</v>
      </c>
      <c r="O5258" s="2">
        <v>40209</v>
      </c>
      <c r="P5258">
        <v>11</v>
      </c>
      <c r="Q5258" s="1">
        <v>0.09</v>
      </c>
      <c r="R5258">
        <v>160.97999999999999</v>
      </c>
      <c r="S5258">
        <v>30</v>
      </c>
      <c r="T5258">
        <f t="shared" si="82"/>
        <v>1770.78</v>
      </c>
    </row>
    <row r="5259" spans="1:20" x14ac:dyDescent="0.25">
      <c r="A5259">
        <v>5258</v>
      </c>
      <c r="B5259">
        <v>86050</v>
      </c>
      <c r="C5259" t="s">
        <v>981</v>
      </c>
      <c r="D5259" t="s">
        <v>20</v>
      </c>
      <c r="E5259" t="s">
        <v>39</v>
      </c>
      <c r="F5259" t="s">
        <v>31</v>
      </c>
      <c r="G5259" t="s">
        <v>48</v>
      </c>
      <c r="H5259" t="s">
        <v>61</v>
      </c>
      <c r="I5259" t="s">
        <v>28</v>
      </c>
      <c r="J5259" t="s">
        <v>36</v>
      </c>
      <c r="K5259" t="s">
        <v>62</v>
      </c>
      <c r="L5259" t="s">
        <v>192</v>
      </c>
      <c r="M5259" t="s">
        <v>35</v>
      </c>
      <c r="N5259" s="2">
        <v>40209</v>
      </c>
      <c r="O5259" s="2">
        <v>40209</v>
      </c>
      <c r="P5259">
        <v>10</v>
      </c>
      <c r="Q5259" s="1">
        <v>0.09</v>
      </c>
      <c r="R5259">
        <v>6.3</v>
      </c>
      <c r="S5259">
        <v>0.5</v>
      </c>
      <c r="T5259">
        <f t="shared" si="82"/>
        <v>63</v>
      </c>
    </row>
    <row r="5260" spans="1:20" x14ac:dyDescent="0.25">
      <c r="A5260">
        <v>5259</v>
      </c>
      <c r="B5260">
        <v>86050</v>
      </c>
      <c r="C5260" t="s">
        <v>981</v>
      </c>
      <c r="D5260" t="s">
        <v>20</v>
      </c>
      <c r="E5260" t="s">
        <v>39</v>
      </c>
      <c r="F5260" t="s">
        <v>31</v>
      </c>
      <c r="G5260" t="s">
        <v>48</v>
      </c>
      <c r="H5260" t="s">
        <v>49</v>
      </c>
      <c r="I5260" t="s">
        <v>28</v>
      </c>
      <c r="J5260" t="s">
        <v>36</v>
      </c>
      <c r="K5260" t="s">
        <v>228</v>
      </c>
      <c r="L5260" t="s">
        <v>44</v>
      </c>
      <c r="M5260" t="s">
        <v>35</v>
      </c>
      <c r="N5260" s="2">
        <v>40209</v>
      </c>
      <c r="O5260" s="2">
        <v>40216</v>
      </c>
      <c r="P5260">
        <v>8</v>
      </c>
      <c r="Q5260" s="1">
        <v>0</v>
      </c>
      <c r="R5260">
        <v>4.9800000000000004</v>
      </c>
      <c r="S5260">
        <v>0.8</v>
      </c>
      <c r="T5260">
        <f t="shared" si="82"/>
        <v>39.840000000000003</v>
      </c>
    </row>
    <row r="5261" spans="1:20" x14ac:dyDescent="0.25">
      <c r="A5261">
        <v>5260</v>
      </c>
      <c r="B5261">
        <v>90371</v>
      </c>
      <c r="C5261" t="s">
        <v>2000</v>
      </c>
      <c r="D5261" t="s">
        <v>20</v>
      </c>
      <c r="E5261" t="s">
        <v>21</v>
      </c>
      <c r="F5261" t="s">
        <v>22</v>
      </c>
      <c r="G5261" t="s">
        <v>23</v>
      </c>
      <c r="H5261" t="s">
        <v>203</v>
      </c>
      <c r="I5261" t="s">
        <v>28</v>
      </c>
      <c r="J5261" t="s">
        <v>36</v>
      </c>
      <c r="K5261" t="s">
        <v>1447</v>
      </c>
      <c r="L5261" t="s">
        <v>192</v>
      </c>
      <c r="M5261" t="s">
        <v>227</v>
      </c>
      <c r="N5261" s="2">
        <v>41415</v>
      </c>
      <c r="O5261" s="2">
        <v>41416</v>
      </c>
      <c r="P5261">
        <v>16</v>
      </c>
      <c r="Q5261" s="1">
        <v>0</v>
      </c>
      <c r="R5261">
        <v>30.42</v>
      </c>
      <c r="S5261">
        <v>8.65</v>
      </c>
      <c r="T5261">
        <f t="shared" si="82"/>
        <v>486.72</v>
      </c>
    </row>
    <row r="5262" spans="1:20" x14ac:dyDescent="0.25">
      <c r="A5262">
        <v>5261</v>
      </c>
      <c r="B5262">
        <v>90371</v>
      </c>
      <c r="C5262" t="s">
        <v>1165</v>
      </c>
      <c r="D5262" t="s">
        <v>20</v>
      </c>
      <c r="E5262" t="s">
        <v>39</v>
      </c>
      <c r="F5262" t="s">
        <v>22</v>
      </c>
      <c r="G5262" t="s">
        <v>23</v>
      </c>
      <c r="H5262" t="s">
        <v>89</v>
      </c>
      <c r="I5262" t="s">
        <v>28</v>
      </c>
      <c r="J5262" t="s">
        <v>36</v>
      </c>
      <c r="K5262" t="s">
        <v>55</v>
      </c>
      <c r="L5262" t="s">
        <v>192</v>
      </c>
      <c r="M5262" t="s">
        <v>96</v>
      </c>
      <c r="N5262" s="2">
        <v>41415</v>
      </c>
      <c r="O5262" s="2">
        <v>41417</v>
      </c>
      <c r="P5262">
        <v>9</v>
      </c>
      <c r="Q5262" s="1">
        <v>0.08</v>
      </c>
      <c r="R5262">
        <v>4.91</v>
      </c>
      <c r="S5262">
        <v>0.5</v>
      </c>
      <c r="T5262">
        <f t="shared" si="82"/>
        <v>44.19</v>
      </c>
    </row>
    <row r="5263" spans="1:20" x14ac:dyDescent="0.25">
      <c r="A5263">
        <v>5262</v>
      </c>
      <c r="B5263">
        <v>91434</v>
      </c>
      <c r="C5263" t="s">
        <v>2562</v>
      </c>
      <c r="D5263" t="s">
        <v>20</v>
      </c>
      <c r="E5263" t="s">
        <v>21</v>
      </c>
      <c r="F5263" t="s">
        <v>40</v>
      </c>
      <c r="G5263" t="s">
        <v>23</v>
      </c>
      <c r="H5263" t="s">
        <v>206</v>
      </c>
      <c r="I5263" t="s">
        <v>28</v>
      </c>
      <c r="J5263" t="s">
        <v>36</v>
      </c>
      <c r="K5263" t="s">
        <v>208</v>
      </c>
      <c r="L5263" t="s">
        <v>746</v>
      </c>
      <c r="M5263" t="s">
        <v>99</v>
      </c>
      <c r="N5263" s="2">
        <v>41415</v>
      </c>
      <c r="O5263" s="2">
        <v>41417</v>
      </c>
      <c r="P5263">
        <v>3</v>
      </c>
      <c r="Q5263" s="1">
        <v>0.09</v>
      </c>
      <c r="R5263">
        <v>6783.02</v>
      </c>
      <c r="S5263">
        <v>24.49</v>
      </c>
      <c r="T5263">
        <f t="shared" si="82"/>
        <v>20349.060000000001</v>
      </c>
    </row>
    <row r="5264" spans="1:20" x14ac:dyDescent="0.25">
      <c r="A5264">
        <v>5263</v>
      </c>
      <c r="B5264">
        <v>90712</v>
      </c>
      <c r="C5264" t="s">
        <v>1253</v>
      </c>
      <c r="D5264" t="s">
        <v>20</v>
      </c>
      <c r="E5264" t="s">
        <v>39</v>
      </c>
      <c r="F5264" t="s">
        <v>31</v>
      </c>
      <c r="G5264" t="s">
        <v>23</v>
      </c>
      <c r="H5264" t="s">
        <v>49</v>
      </c>
      <c r="I5264" t="s">
        <v>28</v>
      </c>
      <c r="J5264" t="s">
        <v>36</v>
      </c>
      <c r="K5264" t="s">
        <v>105</v>
      </c>
      <c r="L5264" t="s">
        <v>192</v>
      </c>
      <c r="M5264" t="s">
        <v>66</v>
      </c>
      <c r="N5264" s="2">
        <v>40992</v>
      </c>
      <c r="O5264" s="2">
        <v>40993</v>
      </c>
      <c r="P5264">
        <v>4</v>
      </c>
      <c r="Q5264" s="1">
        <v>0</v>
      </c>
      <c r="R5264">
        <v>4.9800000000000004</v>
      </c>
      <c r="S5264">
        <v>7.54</v>
      </c>
      <c r="T5264">
        <f t="shared" si="82"/>
        <v>19.920000000000002</v>
      </c>
    </row>
    <row r="5265" spans="1:20" x14ac:dyDescent="0.25">
      <c r="A5265">
        <v>5264</v>
      </c>
      <c r="B5265">
        <v>90712</v>
      </c>
      <c r="C5265" t="s">
        <v>1253</v>
      </c>
      <c r="D5265" t="s">
        <v>20</v>
      </c>
      <c r="E5265" t="s">
        <v>39</v>
      </c>
      <c r="F5265" t="s">
        <v>31</v>
      </c>
      <c r="G5265" t="s">
        <v>23</v>
      </c>
      <c r="H5265" t="s">
        <v>94</v>
      </c>
      <c r="I5265" t="s">
        <v>28</v>
      </c>
      <c r="J5265" t="s">
        <v>36</v>
      </c>
      <c r="K5265" t="s">
        <v>189</v>
      </c>
      <c r="L5265" t="s">
        <v>26</v>
      </c>
      <c r="M5265" t="s">
        <v>375</v>
      </c>
      <c r="N5265" s="2">
        <v>40992</v>
      </c>
      <c r="O5265" s="2">
        <v>40993</v>
      </c>
      <c r="P5265">
        <v>6</v>
      </c>
      <c r="Q5265" s="1">
        <v>0.03</v>
      </c>
      <c r="R5265">
        <v>8.34</v>
      </c>
      <c r="S5265">
        <v>2.64</v>
      </c>
      <c r="T5265">
        <f t="shared" si="82"/>
        <v>50.04</v>
      </c>
    </row>
    <row r="5266" spans="1:20" x14ac:dyDescent="0.25">
      <c r="A5266">
        <v>5265</v>
      </c>
      <c r="B5266">
        <v>89851</v>
      </c>
      <c r="C5266" t="s">
        <v>807</v>
      </c>
      <c r="D5266" t="s">
        <v>20</v>
      </c>
      <c r="E5266" t="s">
        <v>187</v>
      </c>
      <c r="F5266" t="s">
        <v>31</v>
      </c>
      <c r="G5266" t="s">
        <v>41</v>
      </c>
      <c r="H5266" t="s">
        <v>219</v>
      </c>
      <c r="I5266" t="s">
        <v>28</v>
      </c>
      <c r="J5266" t="s">
        <v>36</v>
      </c>
      <c r="K5266" t="s">
        <v>189</v>
      </c>
      <c r="L5266" t="s">
        <v>26</v>
      </c>
      <c r="M5266" t="s">
        <v>121</v>
      </c>
      <c r="N5266" s="2">
        <v>40785</v>
      </c>
      <c r="O5266" s="2">
        <v>40787</v>
      </c>
      <c r="P5266">
        <v>1</v>
      </c>
      <c r="Q5266" s="1">
        <v>0.1</v>
      </c>
      <c r="R5266">
        <v>12.22</v>
      </c>
      <c r="S5266">
        <v>2.85</v>
      </c>
      <c r="T5266">
        <f t="shared" si="82"/>
        <v>12.22</v>
      </c>
    </row>
    <row r="5267" spans="1:20" x14ac:dyDescent="0.25">
      <c r="A5267">
        <v>5266</v>
      </c>
      <c r="B5267">
        <v>89506</v>
      </c>
      <c r="C5267" t="s">
        <v>940</v>
      </c>
      <c r="D5267" t="s">
        <v>20</v>
      </c>
      <c r="E5267" t="s">
        <v>39</v>
      </c>
      <c r="F5267" t="s">
        <v>40</v>
      </c>
      <c r="G5267" t="s">
        <v>23</v>
      </c>
      <c r="H5267" t="s">
        <v>42</v>
      </c>
      <c r="I5267" t="s">
        <v>28</v>
      </c>
      <c r="J5267" t="s">
        <v>36</v>
      </c>
      <c r="K5267" t="s">
        <v>113</v>
      </c>
      <c r="L5267" t="s">
        <v>192</v>
      </c>
      <c r="M5267" t="s">
        <v>59</v>
      </c>
      <c r="N5267" s="2">
        <v>40623</v>
      </c>
      <c r="O5267" s="2">
        <v>40624</v>
      </c>
      <c r="P5267">
        <v>3</v>
      </c>
      <c r="Q5267" s="1">
        <v>7.0000000000000007E-2</v>
      </c>
      <c r="R5267">
        <v>59.98</v>
      </c>
      <c r="S5267">
        <v>3.99</v>
      </c>
      <c r="T5267">
        <f t="shared" si="82"/>
        <v>179.94</v>
      </c>
    </row>
    <row r="5268" spans="1:20" x14ac:dyDescent="0.25">
      <c r="A5268">
        <v>5267</v>
      </c>
      <c r="B5268">
        <v>89506</v>
      </c>
      <c r="C5268" t="s">
        <v>940</v>
      </c>
      <c r="D5268" t="s">
        <v>20</v>
      </c>
      <c r="E5268" t="s">
        <v>21</v>
      </c>
      <c r="F5268" t="s">
        <v>40</v>
      </c>
      <c r="G5268" t="s">
        <v>23</v>
      </c>
      <c r="H5268" t="s">
        <v>24</v>
      </c>
      <c r="I5268" t="s">
        <v>28</v>
      </c>
      <c r="J5268" t="s">
        <v>36</v>
      </c>
      <c r="K5268" t="s">
        <v>201</v>
      </c>
      <c r="L5268" t="s">
        <v>26</v>
      </c>
      <c r="M5268" t="s">
        <v>99</v>
      </c>
      <c r="N5268" s="2">
        <v>40623</v>
      </c>
      <c r="O5268" s="2">
        <v>40624</v>
      </c>
      <c r="P5268">
        <v>11</v>
      </c>
      <c r="Q5268" s="1">
        <v>0</v>
      </c>
      <c r="R5268">
        <v>28.48</v>
      </c>
      <c r="S5268">
        <v>1.99</v>
      </c>
      <c r="T5268">
        <f t="shared" si="82"/>
        <v>313.28000000000003</v>
      </c>
    </row>
    <row r="5269" spans="1:20" x14ac:dyDescent="0.25">
      <c r="A5269">
        <v>5268</v>
      </c>
      <c r="B5269">
        <v>88680</v>
      </c>
      <c r="C5269" t="s">
        <v>799</v>
      </c>
      <c r="D5269" t="s">
        <v>20</v>
      </c>
      <c r="E5269" t="s">
        <v>39</v>
      </c>
      <c r="F5269" t="s">
        <v>22</v>
      </c>
      <c r="G5269" t="s">
        <v>48</v>
      </c>
      <c r="H5269" t="s">
        <v>54</v>
      </c>
      <c r="I5269" t="s">
        <v>28</v>
      </c>
      <c r="J5269" t="s">
        <v>36</v>
      </c>
      <c r="K5269" t="s">
        <v>228</v>
      </c>
      <c r="L5269" t="s">
        <v>192</v>
      </c>
      <c r="M5269" t="s">
        <v>137</v>
      </c>
      <c r="N5269" s="2">
        <v>41397</v>
      </c>
      <c r="O5269" s="2">
        <v>41401</v>
      </c>
      <c r="P5269">
        <v>7</v>
      </c>
      <c r="Q5269" s="1">
        <v>0.03</v>
      </c>
      <c r="R5269">
        <v>3.36</v>
      </c>
      <c r="S5269">
        <v>6.27</v>
      </c>
      <c r="T5269">
        <f t="shared" si="82"/>
        <v>23.52</v>
      </c>
    </row>
    <row r="5270" spans="1:20" x14ac:dyDescent="0.25">
      <c r="A5270">
        <v>5269</v>
      </c>
      <c r="B5270">
        <v>89570</v>
      </c>
      <c r="C5270" t="s">
        <v>1442</v>
      </c>
      <c r="D5270" t="s">
        <v>20</v>
      </c>
      <c r="E5270" t="s">
        <v>39</v>
      </c>
      <c r="F5270" t="s">
        <v>47</v>
      </c>
      <c r="G5270" t="s">
        <v>93</v>
      </c>
      <c r="H5270" t="s">
        <v>49</v>
      </c>
      <c r="I5270" t="s">
        <v>28</v>
      </c>
      <c r="J5270" t="s">
        <v>36</v>
      </c>
      <c r="K5270" t="s">
        <v>79</v>
      </c>
      <c r="L5270" t="s">
        <v>192</v>
      </c>
      <c r="M5270" t="s">
        <v>111</v>
      </c>
      <c r="N5270" s="2">
        <v>41565</v>
      </c>
      <c r="O5270" s="2">
        <v>41567</v>
      </c>
      <c r="P5270">
        <v>20</v>
      </c>
      <c r="Q5270" s="1">
        <v>7.0000000000000007E-2</v>
      </c>
      <c r="R5270">
        <v>5.98</v>
      </c>
      <c r="S5270">
        <v>5.15</v>
      </c>
      <c r="T5270">
        <f t="shared" si="82"/>
        <v>119.60000000000001</v>
      </c>
    </row>
    <row r="5271" spans="1:20" x14ac:dyDescent="0.25">
      <c r="A5271">
        <v>5270</v>
      </c>
      <c r="B5271">
        <v>86922</v>
      </c>
      <c r="C5271" t="s">
        <v>1597</v>
      </c>
      <c r="D5271" t="s">
        <v>38</v>
      </c>
      <c r="E5271" t="s">
        <v>39</v>
      </c>
      <c r="F5271" t="s">
        <v>22</v>
      </c>
      <c r="G5271" t="s">
        <v>41</v>
      </c>
      <c r="H5271" t="s">
        <v>49</v>
      </c>
      <c r="I5271" t="s">
        <v>28</v>
      </c>
      <c r="J5271" t="s">
        <v>36</v>
      </c>
      <c r="K5271" t="s">
        <v>58</v>
      </c>
      <c r="L5271" t="s">
        <v>192</v>
      </c>
      <c r="M5271" t="s">
        <v>182</v>
      </c>
      <c r="N5271" s="2">
        <v>41465</v>
      </c>
      <c r="O5271" s="2">
        <v>41467</v>
      </c>
      <c r="P5271">
        <v>14</v>
      </c>
      <c r="Q5271" s="1">
        <v>0.05</v>
      </c>
      <c r="R5271">
        <v>7.3</v>
      </c>
      <c r="S5271">
        <v>7.72</v>
      </c>
      <c r="T5271">
        <f t="shared" si="82"/>
        <v>102.2</v>
      </c>
    </row>
    <row r="5272" spans="1:20" x14ac:dyDescent="0.25">
      <c r="A5272">
        <v>5271</v>
      </c>
      <c r="B5272">
        <v>86922</v>
      </c>
      <c r="C5272" t="s">
        <v>1597</v>
      </c>
      <c r="D5272" t="s">
        <v>20</v>
      </c>
      <c r="E5272" t="s">
        <v>39</v>
      </c>
      <c r="F5272" t="s">
        <v>22</v>
      </c>
      <c r="G5272" t="s">
        <v>41</v>
      </c>
      <c r="H5272" t="s">
        <v>78</v>
      </c>
      <c r="I5272" t="s">
        <v>28</v>
      </c>
      <c r="J5272" t="s">
        <v>36</v>
      </c>
      <c r="K5272" t="s">
        <v>113</v>
      </c>
      <c r="L5272" t="s">
        <v>192</v>
      </c>
      <c r="M5272" t="s">
        <v>190</v>
      </c>
      <c r="N5272" s="2">
        <v>41465</v>
      </c>
      <c r="O5272" s="2">
        <v>41466</v>
      </c>
      <c r="P5272">
        <v>8</v>
      </c>
      <c r="Q5272" s="1">
        <v>0.09</v>
      </c>
      <c r="R5272">
        <v>161.55000000000001</v>
      </c>
      <c r="S5272">
        <v>19.989999999999998</v>
      </c>
      <c r="T5272">
        <f t="shared" si="82"/>
        <v>1292.4000000000001</v>
      </c>
    </row>
    <row r="5273" spans="1:20" x14ac:dyDescent="0.25">
      <c r="A5273">
        <v>5272</v>
      </c>
      <c r="B5273">
        <v>90529</v>
      </c>
      <c r="C5273" t="s">
        <v>1070</v>
      </c>
      <c r="D5273" t="s">
        <v>578</v>
      </c>
      <c r="E5273" t="s">
        <v>187</v>
      </c>
      <c r="F5273" t="s">
        <v>31</v>
      </c>
      <c r="G5273" t="s">
        <v>48</v>
      </c>
      <c r="H5273" t="s">
        <v>219</v>
      </c>
      <c r="I5273" t="s">
        <v>28</v>
      </c>
      <c r="J5273" t="s">
        <v>36</v>
      </c>
      <c r="K5273" t="s">
        <v>145</v>
      </c>
      <c r="L5273" t="s">
        <v>330</v>
      </c>
      <c r="M5273" t="s">
        <v>255</v>
      </c>
      <c r="N5273" s="2">
        <v>41392</v>
      </c>
      <c r="O5273" s="2">
        <v>41397</v>
      </c>
      <c r="P5273">
        <v>2</v>
      </c>
      <c r="Q5273" s="1">
        <v>0.05</v>
      </c>
      <c r="R5273">
        <v>400.98</v>
      </c>
      <c r="S5273">
        <v>42.52</v>
      </c>
      <c r="T5273">
        <f t="shared" si="82"/>
        <v>801.96</v>
      </c>
    </row>
    <row r="5274" spans="1:20" x14ac:dyDescent="0.25">
      <c r="A5274">
        <v>5273</v>
      </c>
      <c r="B5274">
        <v>87772</v>
      </c>
      <c r="C5274" t="s">
        <v>486</v>
      </c>
      <c r="D5274" t="s">
        <v>20</v>
      </c>
      <c r="E5274" t="s">
        <v>39</v>
      </c>
      <c r="F5274" t="s">
        <v>31</v>
      </c>
      <c r="G5274" t="s">
        <v>48</v>
      </c>
      <c r="H5274" t="s">
        <v>42</v>
      </c>
      <c r="I5274" t="s">
        <v>28</v>
      </c>
      <c r="J5274" t="s">
        <v>36</v>
      </c>
      <c r="K5274" t="s">
        <v>116</v>
      </c>
      <c r="L5274" t="s">
        <v>192</v>
      </c>
      <c r="M5274" t="s">
        <v>178</v>
      </c>
      <c r="N5274" s="2">
        <v>40285</v>
      </c>
      <c r="O5274" s="2">
        <v>40285</v>
      </c>
      <c r="P5274">
        <v>10</v>
      </c>
      <c r="Q5274" s="1">
        <v>0.02</v>
      </c>
      <c r="R5274">
        <v>419.19</v>
      </c>
      <c r="S5274">
        <v>19.989999999999998</v>
      </c>
      <c r="T5274">
        <f t="shared" si="82"/>
        <v>4191.8999999999996</v>
      </c>
    </row>
    <row r="5275" spans="1:20" x14ac:dyDescent="0.25">
      <c r="A5275">
        <v>5274</v>
      </c>
      <c r="B5275">
        <v>90324</v>
      </c>
      <c r="C5275" t="s">
        <v>682</v>
      </c>
      <c r="D5275" t="s">
        <v>38</v>
      </c>
      <c r="E5275" t="s">
        <v>39</v>
      </c>
      <c r="F5275" t="s">
        <v>22</v>
      </c>
      <c r="G5275" t="s">
        <v>93</v>
      </c>
      <c r="H5275" t="s">
        <v>54</v>
      </c>
      <c r="I5275" t="s">
        <v>28</v>
      </c>
      <c r="J5275" t="s">
        <v>36</v>
      </c>
      <c r="K5275" t="s">
        <v>50</v>
      </c>
      <c r="L5275" t="s">
        <v>26</v>
      </c>
      <c r="M5275" t="s">
        <v>227</v>
      </c>
      <c r="N5275" s="2">
        <v>40703</v>
      </c>
      <c r="O5275" s="2">
        <v>40703</v>
      </c>
      <c r="P5275">
        <v>6</v>
      </c>
      <c r="Q5275" s="1">
        <v>0</v>
      </c>
      <c r="R5275">
        <v>13.9</v>
      </c>
      <c r="S5275">
        <v>7.59</v>
      </c>
      <c r="T5275">
        <f t="shared" si="82"/>
        <v>83.4</v>
      </c>
    </row>
    <row r="5276" spans="1:20" x14ac:dyDescent="0.25">
      <c r="A5276">
        <v>5275</v>
      </c>
      <c r="B5276">
        <v>86365</v>
      </c>
      <c r="C5276" t="s">
        <v>628</v>
      </c>
      <c r="D5276" t="s">
        <v>38</v>
      </c>
      <c r="E5276" t="s">
        <v>39</v>
      </c>
      <c r="F5276" t="s">
        <v>22</v>
      </c>
      <c r="G5276" t="s">
        <v>48</v>
      </c>
      <c r="H5276" t="s">
        <v>78</v>
      </c>
      <c r="I5276" t="s">
        <v>28</v>
      </c>
      <c r="J5276" t="s">
        <v>36</v>
      </c>
      <c r="K5276" t="s">
        <v>129</v>
      </c>
      <c r="L5276" t="s">
        <v>192</v>
      </c>
      <c r="M5276" t="s">
        <v>123</v>
      </c>
      <c r="N5276" s="2">
        <v>41462</v>
      </c>
      <c r="O5276" s="2">
        <v>41467</v>
      </c>
      <c r="P5276">
        <v>11</v>
      </c>
      <c r="Q5276" s="1">
        <v>0.09</v>
      </c>
      <c r="R5276">
        <v>3.89</v>
      </c>
      <c r="S5276">
        <v>7.01</v>
      </c>
      <c r="T5276">
        <f t="shared" si="82"/>
        <v>42.79</v>
      </c>
    </row>
    <row r="5277" spans="1:20" x14ac:dyDescent="0.25">
      <c r="A5277">
        <v>5276</v>
      </c>
      <c r="B5277">
        <v>88792</v>
      </c>
      <c r="C5277" t="s">
        <v>1170</v>
      </c>
      <c r="D5277" t="s">
        <v>20</v>
      </c>
      <c r="E5277" t="s">
        <v>39</v>
      </c>
      <c r="F5277" t="s">
        <v>31</v>
      </c>
      <c r="G5277" t="s">
        <v>23</v>
      </c>
      <c r="H5277" t="s">
        <v>54</v>
      </c>
      <c r="I5277" t="s">
        <v>28</v>
      </c>
      <c r="J5277" t="s">
        <v>36</v>
      </c>
      <c r="K5277" t="s">
        <v>228</v>
      </c>
      <c r="L5277" t="s">
        <v>192</v>
      </c>
      <c r="M5277" t="s">
        <v>35</v>
      </c>
      <c r="N5277" s="2">
        <v>41501</v>
      </c>
      <c r="O5277" s="2">
        <v>41502</v>
      </c>
      <c r="P5277">
        <v>3</v>
      </c>
      <c r="Q5277" s="1">
        <v>0.05</v>
      </c>
      <c r="R5277">
        <v>420.98</v>
      </c>
      <c r="S5277">
        <v>19.989999999999998</v>
      </c>
      <c r="T5277">
        <f t="shared" si="82"/>
        <v>1262.94</v>
      </c>
    </row>
    <row r="5278" spans="1:20" x14ac:dyDescent="0.25">
      <c r="A5278">
        <v>5277</v>
      </c>
      <c r="B5278">
        <v>87738</v>
      </c>
      <c r="C5278" t="s">
        <v>104</v>
      </c>
      <c r="D5278" t="s">
        <v>20</v>
      </c>
      <c r="E5278" t="s">
        <v>39</v>
      </c>
      <c r="F5278" t="s">
        <v>31</v>
      </c>
      <c r="G5278" t="s">
        <v>32</v>
      </c>
      <c r="H5278" t="s">
        <v>49</v>
      </c>
      <c r="I5278" t="s">
        <v>28</v>
      </c>
      <c r="J5278" t="s">
        <v>36</v>
      </c>
      <c r="K5278" t="s">
        <v>154</v>
      </c>
      <c r="L5278" t="s">
        <v>44</v>
      </c>
      <c r="M5278" t="s">
        <v>631</v>
      </c>
      <c r="N5278" s="2">
        <v>41633</v>
      </c>
      <c r="O5278" s="2">
        <v>41635</v>
      </c>
      <c r="P5278">
        <v>23</v>
      </c>
      <c r="Q5278" s="1">
        <v>0.1</v>
      </c>
      <c r="R5278">
        <v>7.08</v>
      </c>
      <c r="S5278">
        <v>2.35</v>
      </c>
      <c r="T5278">
        <f t="shared" si="82"/>
        <v>162.84</v>
      </c>
    </row>
    <row r="5279" spans="1:20" x14ac:dyDescent="0.25">
      <c r="A5279">
        <v>5278</v>
      </c>
      <c r="B5279">
        <v>89421</v>
      </c>
      <c r="C5279" t="s">
        <v>1283</v>
      </c>
      <c r="D5279" t="s">
        <v>38</v>
      </c>
      <c r="E5279" t="s">
        <v>39</v>
      </c>
      <c r="F5279" t="s">
        <v>40</v>
      </c>
      <c r="G5279" t="s">
        <v>23</v>
      </c>
      <c r="H5279" t="s">
        <v>54</v>
      </c>
      <c r="I5279" t="s">
        <v>28</v>
      </c>
      <c r="J5279" t="s">
        <v>36</v>
      </c>
      <c r="K5279" t="s">
        <v>55</v>
      </c>
      <c r="L5279" t="s">
        <v>192</v>
      </c>
      <c r="M5279" t="s">
        <v>45</v>
      </c>
      <c r="N5279" s="2">
        <v>40945</v>
      </c>
      <c r="O5279" s="2">
        <v>40947</v>
      </c>
      <c r="P5279">
        <v>10</v>
      </c>
      <c r="Q5279" s="1">
        <v>0.03</v>
      </c>
      <c r="R5279">
        <v>20.98</v>
      </c>
      <c r="S5279">
        <v>8.83</v>
      </c>
      <c r="T5279">
        <f t="shared" si="82"/>
        <v>209.8</v>
      </c>
    </row>
    <row r="5280" spans="1:20" x14ac:dyDescent="0.25">
      <c r="A5280">
        <v>5279</v>
      </c>
      <c r="B5280">
        <v>89421</v>
      </c>
      <c r="C5280" t="s">
        <v>1283</v>
      </c>
      <c r="D5280" t="s">
        <v>20</v>
      </c>
      <c r="E5280" t="s">
        <v>39</v>
      </c>
      <c r="F5280" t="s">
        <v>40</v>
      </c>
      <c r="G5280" t="s">
        <v>23</v>
      </c>
      <c r="H5280" t="s">
        <v>89</v>
      </c>
      <c r="I5280" t="s">
        <v>28</v>
      </c>
      <c r="J5280" t="s">
        <v>36</v>
      </c>
      <c r="K5280" t="s">
        <v>79</v>
      </c>
      <c r="L5280" t="s">
        <v>192</v>
      </c>
      <c r="M5280" t="s">
        <v>309</v>
      </c>
      <c r="N5280" s="2">
        <v>40945</v>
      </c>
      <c r="O5280" s="2">
        <v>40947</v>
      </c>
      <c r="P5280">
        <v>9</v>
      </c>
      <c r="Q5280" s="1">
        <v>0.06</v>
      </c>
      <c r="R5280">
        <v>5.98</v>
      </c>
      <c r="S5280">
        <v>5.35</v>
      </c>
      <c r="T5280">
        <f t="shared" si="82"/>
        <v>53.820000000000007</v>
      </c>
    </row>
    <row r="5281" spans="1:20" x14ac:dyDescent="0.25">
      <c r="A5281">
        <v>5280</v>
      </c>
      <c r="B5281">
        <v>86325</v>
      </c>
      <c r="C5281" t="s">
        <v>815</v>
      </c>
      <c r="D5281" t="s">
        <v>20</v>
      </c>
      <c r="E5281" t="s">
        <v>39</v>
      </c>
      <c r="F5281" t="s">
        <v>31</v>
      </c>
      <c r="G5281" t="s">
        <v>41</v>
      </c>
      <c r="H5281" t="s">
        <v>89</v>
      </c>
      <c r="I5281" t="s">
        <v>28</v>
      </c>
      <c r="J5281" t="s">
        <v>36</v>
      </c>
      <c r="K5281" t="s">
        <v>58</v>
      </c>
      <c r="L5281" t="s">
        <v>192</v>
      </c>
      <c r="M5281" t="s">
        <v>141</v>
      </c>
      <c r="N5281" s="2">
        <v>41577</v>
      </c>
      <c r="O5281" s="2">
        <v>41579</v>
      </c>
      <c r="P5281">
        <v>8</v>
      </c>
      <c r="Q5281" s="1">
        <v>0.1</v>
      </c>
      <c r="R5281">
        <v>5.98</v>
      </c>
      <c r="S5281">
        <v>2.5</v>
      </c>
      <c r="T5281">
        <f t="shared" si="82"/>
        <v>47.84</v>
      </c>
    </row>
    <row r="5282" spans="1:20" x14ac:dyDescent="0.25">
      <c r="A5282">
        <v>5281</v>
      </c>
      <c r="B5282">
        <v>86325</v>
      </c>
      <c r="C5282" t="s">
        <v>815</v>
      </c>
      <c r="D5282" t="s">
        <v>20</v>
      </c>
      <c r="E5282" t="s">
        <v>39</v>
      </c>
      <c r="F5282" t="s">
        <v>31</v>
      </c>
      <c r="G5282" t="s">
        <v>41</v>
      </c>
      <c r="H5282" t="s">
        <v>78</v>
      </c>
      <c r="I5282" t="s">
        <v>28</v>
      </c>
      <c r="J5282" t="s">
        <v>36</v>
      </c>
      <c r="K5282" t="s">
        <v>289</v>
      </c>
      <c r="L5282" t="s">
        <v>44</v>
      </c>
      <c r="M5282" t="s">
        <v>146</v>
      </c>
      <c r="N5282" s="2">
        <v>41577</v>
      </c>
      <c r="O5282" s="2">
        <v>41579</v>
      </c>
      <c r="P5282">
        <v>17</v>
      </c>
      <c r="Q5282" s="1">
        <v>0.01</v>
      </c>
      <c r="R5282">
        <v>5.84</v>
      </c>
      <c r="S5282">
        <v>1.2</v>
      </c>
      <c r="T5282">
        <f t="shared" si="82"/>
        <v>99.28</v>
      </c>
    </row>
    <row r="5283" spans="1:20" x14ac:dyDescent="0.25">
      <c r="A5283">
        <v>5282</v>
      </c>
      <c r="B5283">
        <v>91441</v>
      </c>
      <c r="C5283" t="s">
        <v>1561</v>
      </c>
      <c r="D5283" t="s">
        <v>20</v>
      </c>
      <c r="E5283" t="s">
        <v>39</v>
      </c>
      <c r="F5283" t="s">
        <v>22</v>
      </c>
      <c r="G5283" t="s">
        <v>41</v>
      </c>
      <c r="H5283" t="s">
        <v>42</v>
      </c>
      <c r="I5283" t="s">
        <v>28</v>
      </c>
      <c r="J5283" t="s">
        <v>36</v>
      </c>
      <c r="K5283" t="s">
        <v>116</v>
      </c>
      <c r="L5283" t="s">
        <v>192</v>
      </c>
      <c r="M5283" t="s">
        <v>398</v>
      </c>
      <c r="N5283" s="2">
        <v>41239</v>
      </c>
      <c r="O5283" s="2">
        <v>41240</v>
      </c>
      <c r="P5283">
        <v>24</v>
      </c>
      <c r="Q5283" s="1">
        <v>0.03</v>
      </c>
      <c r="R5283">
        <v>15.22</v>
      </c>
      <c r="S5283">
        <v>9.73</v>
      </c>
      <c r="T5283">
        <f t="shared" si="82"/>
        <v>365.28000000000003</v>
      </c>
    </row>
    <row r="5284" spans="1:20" x14ac:dyDescent="0.25">
      <c r="A5284">
        <v>5283</v>
      </c>
      <c r="B5284">
        <v>91441</v>
      </c>
      <c r="C5284" t="s">
        <v>1561</v>
      </c>
      <c r="D5284" t="s">
        <v>38</v>
      </c>
      <c r="E5284" t="s">
        <v>39</v>
      </c>
      <c r="F5284" t="s">
        <v>22</v>
      </c>
      <c r="G5284" t="s">
        <v>41</v>
      </c>
      <c r="H5284" t="s">
        <v>61</v>
      </c>
      <c r="I5284" t="s">
        <v>28</v>
      </c>
      <c r="J5284" t="s">
        <v>36</v>
      </c>
      <c r="K5284" t="s">
        <v>291</v>
      </c>
      <c r="L5284" t="s">
        <v>192</v>
      </c>
      <c r="M5284" t="s">
        <v>232</v>
      </c>
      <c r="N5284" s="2">
        <v>41239</v>
      </c>
      <c r="O5284" s="2">
        <v>41240</v>
      </c>
      <c r="P5284">
        <v>20</v>
      </c>
      <c r="Q5284" s="1">
        <v>0.04</v>
      </c>
      <c r="R5284">
        <v>11.09</v>
      </c>
      <c r="S5284">
        <v>5.25</v>
      </c>
      <c r="T5284">
        <f t="shared" si="82"/>
        <v>221.8</v>
      </c>
    </row>
    <row r="5285" spans="1:20" x14ac:dyDescent="0.25">
      <c r="A5285">
        <v>5284</v>
      </c>
      <c r="B5285">
        <v>91441</v>
      </c>
      <c r="C5285" t="s">
        <v>1561</v>
      </c>
      <c r="D5285" t="s">
        <v>20</v>
      </c>
      <c r="E5285" t="s">
        <v>39</v>
      </c>
      <c r="F5285" t="s">
        <v>22</v>
      </c>
      <c r="G5285" t="s">
        <v>41</v>
      </c>
      <c r="H5285" t="s">
        <v>54</v>
      </c>
      <c r="I5285" t="s">
        <v>28</v>
      </c>
      <c r="J5285" t="s">
        <v>36</v>
      </c>
      <c r="K5285" t="s">
        <v>79</v>
      </c>
      <c r="L5285" t="s">
        <v>192</v>
      </c>
      <c r="M5285" t="s">
        <v>27</v>
      </c>
      <c r="N5285" s="2">
        <v>41239</v>
      </c>
      <c r="O5285" s="2">
        <v>41241</v>
      </c>
      <c r="P5285">
        <v>38</v>
      </c>
      <c r="Q5285" s="1">
        <v>0.05</v>
      </c>
      <c r="R5285">
        <v>11.34</v>
      </c>
      <c r="S5285">
        <v>5.01</v>
      </c>
      <c r="T5285">
        <f t="shared" si="82"/>
        <v>430.92</v>
      </c>
    </row>
    <row r="5286" spans="1:20" x14ac:dyDescent="0.25">
      <c r="A5286">
        <v>5285</v>
      </c>
      <c r="B5286">
        <v>91441</v>
      </c>
      <c r="C5286" t="s">
        <v>785</v>
      </c>
      <c r="D5286" t="s">
        <v>578</v>
      </c>
      <c r="E5286" t="s">
        <v>187</v>
      </c>
      <c r="F5286" t="s">
        <v>22</v>
      </c>
      <c r="G5286" t="s">
        <v>41</v>
      </c>
      <c r="H5286" t="s">
        <v>217</v>
      </c>
      <c r="I5286" t="s">
        <v>28</v>
      </c>
      <c r="J5286" t="s">
        <v>36</v>
      </c>
      <c r="K5286" t="s">
        <v>68</v>
      </c>
      <c r="L5286" t="s">
        <v>330</v>
      </c>
      <c r="M5286" t="s">
        <v>80</v>
      </c>
      <c r="N5286" s="2">
        <v>41239</v>
      </c>
      <c r="O5286" s="2">
        <v>41241</v>
      </c>
      <c r="P5286">
        <v>8</v>
      </c>
      <c r="Q5286" s="1">
        <v>0.04</v>
      </c>
      <c r="R5286">
        <v>180.98</v>
      </c>
      <c r="S5286">
        <v>23.58</v>
      </c>
      <c r="T5286">
        <f t="shared" si="82"/>
        <v>1447.84</v>
      </c>
    </row>
    <row r="5287" spans="1:20" x14ac:dyDescent="0.25">
      <c r="A5287">
        <v>5286</v>
      </c>
      <c r="B5287">
        <v>86459</v>
      </c>
      <c r="C5287" t="s">
        <v>492</v>
      </c>
      <c r="D5287" t="s">
        <v>20</v>
      </c>
      <c r="E5287" t="s">
        <v>21</v>
      </c>
      <c r="F5287" t="s">
        <v>40</v>
      </c>
      <c r="G5287" t="s">
        <v>23</v>
      </c>
      <c r="H5287" t="s">
        <v>24</v>
      </c>
      <c r="I5287" t="s">
        <v>28</v>
      </c>
      <c r="J5287" t="s">
        <v>36</v>
      </c>
      <c r="K5287" t="s">
        <v>198</v>
      </c>
      <c r="L5287" t="s">
        <v>44</v>
      </c>
      <c r="M5287" t="s">
        <v>59</v>
      </c>
      <c r="N5287" s="2">
        <v>40235</v>
      </c>
      <c r="O5287" s="2">
        <v>40236</v>
      </c>
      <c r="P5287">
        <v>5</v>
      </c>
      <c r="Q5287" s="1">
        <v>0.09</v>
      </c>
      <c r="R5287">
        <v>35.99</v>
      </c>
      <c r="S5287">
        <v>5.99</v>
      </c>
      <c r="T5287">
        <f t="shared" si="82"/>
        <v>179.95000000000002</v>
      </c>
    </row>
    <row r="5288" spans="1:20" x14ac:dyDescent="0.25">
      <c r="A5288">
        <v>5287</v>
      </c>
      <c r="B5288">
        <v>85931</v>
      </c>
      <c r="C5288" t="s">
        <v>698</v>
      </c>
      <c r="D5288" t="s">
        <v>38</v>
      </c>
      <c r="E5288" t="s">
        <v>21</v>
      </c>
      <c r="F5288" t="s">
        <v>22</v>
      </c>
      <c r="G5288" t="s">
        <v>93</v>
      </c>
      <c r="H5288" t="s">
        <v>24</v>
      </c>
      <c r="I5288" t="s">
        <v>28</v>
      </c>
      <c r="J5288" t="s">
        <v>36</v>
      </c>
      <c r="K5288" t="s">
        <v>204</v>
      </c>
      <c r="L5288" t="s">
        <v>192</v>
      </c>
      <c r="M5288" t="s">
        <v>150</v>
      </c>
      <c r="N5288" s="2">
        <v>41116</v>
      </c>
      <c r="O5288" s="2">
        <v>41118</v>
      </c>
      <c r="P5288">
        <v>11</v>
      </c>
      <c r="Q5288" s="1">
        <v>0.04</v>
      </c>
      <c r="R5288">
        <v>55.94</v>
      </c>
      <c r="S5288">
        <v>4</v>
      </c>
      <c r="T5288">
        <f t="shared" si="82"/>
        <v>615.33999999999992</v>
      </c>
    </row>
    <row r="5289" spans="1:20" x14ac:dyDescent="0.25">
      <c r="A5289">
        <v>5288</v>
      </c>
      <c r="B5289">
        <v>90840</v>
      </c>
      <c r="C5289" t="s">
        <v>925</v>
      </c>
      <c r="D5289" t="s">
        <v>20</v>
      </c>
      <c r="E5289" t="s">
        <v>39</v>
      </c>
      <c r="F5289" t="s">
        <v>31</v>
      </c>
      <c r="G5289" t="s">
        <v>48</v>
      </c>
      <c r="H5289" t="s">
        <v>42</v>
      </c>
      <c r="I5289" t="s">
        <v>28</v>
      </c>
      <c r="J5289" t="s">
        <v>36</v>
      </c>
      <c r="K5289" t="s">
        <v>116</v>
      </c>
      <c r="L5289" t="s">
        <v>192</v>
      </c>
      <c r="M5289" t="s">
        <v>121</v>
      </c>
      <c r="N5289" s="2">
        <v>41091</v>
      </c>
      <c r="O5289" s="2">
        <v>41093</v>
      </c>
      <c r="P5289">
        <v>11</v>
      </c>
      <c r="Q5289" s="1">
        <v>0.02</v>
      </c>
      <c r="R5289">
        <v>6.48</v>
      </c>
      <c r="S5289">
        <v>9.5399999999999991</v>
      </c>
      <c r="T5289">
        <f t="shared" si="82"/>
        <v>71.28</v>
      </c>
    </row>
    <row r="5290" spans="1:20" x14ac:dyDescent="0.25">
      <c r="A5290">
        <v>5289</v>
      </c>
      <c r="B5290">
        <v>86507</v>
      </c>
      <c r="C5290" t="s">
        <v>731</v>
      </c>
      <c r="D5290" t="s">
        <v>578</v>
      </c>
      <c r="E5290" t="s">
        <v>39</v>
      </c>
      <c r="F5290" t="s">
        <v>22</v>
      </c>
      <c r="G5290" t="s">
        <v>41</v>
      </c>
      <c r="H5290" t="s">
        <v>89</v>
      </c>
      <c r="I5290" t="s">
        <v>28</v>
      </c>
      <c r="J5290" t="s">
        <v>36</v>
      </c>
      <c r="K5290" t="s">
        <v>55</v>
      </c>
      <c r="L5290" t="s">
        <v>283</v>
      </c>
      <c r="M5290" t="s">
        <v>123</v>
      </c>
      <c r="N5290" s="2">
        <v>40192</v>
      </c>
      <c r="O5290" s="2">
        <v>40192</v>
      </c>
      <c r="P5290">
        <v>4</v>
      </c>
      <c r="Q5290" s="1">
        <v>0.1</v>
      </c>
      <c r="R5290">
        <v>208.16</v>
      </c>
      <c r="S5290">
        <v>68.02</v>
      </c>
      <c r="T5290">
        <f t="shared" si="82"/>
        <v>832.64</v>
      </c>
    </row>
    <row r="5291" spans="1:20" x14ac:dyDescent="0.25">
      <c r="A5291">
        <v>5290</v>
      </c>
      <c r="B5291">
        <v>86507</v>
      </c>
      <c r="C5291" t="s">
        <v>1037</v>
      </c>
      <c r="D5291" t="s">
        <v>20</v>
      </c>
      <c r="E5291" t="s">
        <v>39</v>
      </c>
      <c r="F5291" t="s">
        <v>22</v>
      </c>
      <c r="G5291" t="s">
        <v>41</v>
      </c>
      <c r="H5291" t="s">
        <v>89</v>
      </c>
      <c r="I5291" t="s">
        <v>28</v>
      </c>
      <c r="J5291" t="s">
        <v>36</v>
      </c>
      <c r="K5291" t="s">
        <v>163</v>
      </c>
      <c r="L5291" t="s">
        <v>192</v>
      </c>
      <c r="M5291" t="s">
        <v>227</v>
      </c>
      <c r="N5291" s="2">
        <v>40192</v>
      </c>
      <c r="O5291" s="2">
        <v>40193</v>
      </c>
      <c r="P5291">
        <v>2</v>
      </c>
      <c r="Q5291" s="1">
        <v>7.0000000000000007E-2</v>
      </c>
      <c r="R5291">
        <v>90.48</v>
      </c>
      <c r="S5291">
        <v>19.989999999999998</v>
      </c>
      <c r="T5291">
        <f t="shared" si="82"/>
        <v>180.96</v>
      </c>
    </row>
    <row r="5292" spans="1:20" x14ac:dyDescent="0.25">
      <c r="A5292">
        <v>5291</v>
      </c>
      <c r="B5292">
        <v>86507</v>
      </c>
      <c r="C5292" t="s">
        <v>1037</v>
      </c>
      <c r="D5292" t="s">
        <v>38</v>
      </c>
      <c r="E5292" t="s">
        <v>187</v>
      </c>
      <c r="F5292" t="s">
        <v>22</v>
      </c>
      <c r="G5292" t="s">
        <v>41</v>
      </c>
      <c r="H5292" t="s">
        <v>225</v>
      </c>
      <c r="I5292" t="s">
        <v>28</v>
      </c>
      <c r="J5292" t="s">
        <v>36</v>
      </c>
      <c r="K5292" t="s">
        <v>228</v>
      </c>
      <c r="L5292" t="s">
        <v>26</v>
      </c>
      <c r="M5292" t="s">
        <v>294</v>
      </c>
      <c r="N5292" s="2">
        <v>40192</v>
      </c>
      <c r="O5292" s="2">
        <v>40194</v>
      </c>
      <c r="P5292">
        <v>1</v>
      </c>
      <c r="Q5292" s="1">
        <v>0.01</v>
      </c>
      <c r="R5292">
        <v>9.48</v>
      </c>
      <c r="S5292">
        <v>7.29</v>
      </c>
      <c r="T5292">
        <f t="shared" si="82"/>
        <v>9.48</v>
      </c>
    </row>
    <row r="5293" spans="1:20" x14ac:dyDescent="0.25">
      <c r="A5293">
        <v>5292</v>
      </c>
      <c r="B5293">
        <v>86507</v>
      </c>
      <c r="C5293" t="s">
        <v>1037</v>
      </c>
      <c r="D5293" t="s">
        <v>20</v>
      </c>
      <c r="E5293" t="s">
        <v>39</v>
      </c>
      <c r="F5293" t="s">
        <v>22</v>
      </c>
      <c r="G5293" t="s">
        <v>41</v>
      </c>
      <c r="H5293" t="s">
        <v>89</v>
      </c>
      <c r="I5293" t="s">
        <v>28</v>
      </c>
      <c r="J5293" t="s">
        <v>36</v>
      </c>
      <c r="K5293" t="s">
        <v>228</v>
      </c>
      <c r="L5293" t="s">
        <v>44</v>
      </c>
      <c r="M5293" t="s">
        <v>326</v>
      </c>
      <c r="N5293" s="2">
        <v>40192</v>
      </c>
      <c r="O5293" s="2">
        <v>40193</v>
      </c>
      <c r="P5293">
        <v>4</v>
      </c>
      <c r="Q5293" s="1">
        <v>0.02</v>
      </c>
      <c r="R5293">
        <v>4.28</v>
      </c>
      <c r="S5293">
        <v>0.94</v>
      </c>
      <c r="T5293">
        <f t="shared" si="82"/>
        <v>17.12</v>
      </c>
    </row>
    <row r="5294" spans="1:20" x14ac:dyDescent="0.25">
      <c r="A5294">
        <v>5293</v>
      </c>
      <c r="B5294">
        <v>89492</v>
      </c>
      <c r="C5294" t="s">
        <v>998</v>
      </c>
      <c r="D5294" t="s">
        <v>38</v>
      </c>
      <c r="E5294" t="s">
        <v>187</v>
      </c>
      <c r="F5294" t="s">
        <v>22</v>
      </c>
      <c r="G5294" t="s">
        <v>23</v>
      </c>
      <c r="H5294" t="s">
        <v>188</v>
      </c>
      <c r="I5294" t="s">
        <v>28</v>
      </c>
      <c r="J5294" t="s">
        <v>36</v>
      </c>
      <c r="K5294" t="s">
        <v>181</v>
      </c>
      <c r="L5294" t="s">
        <v>192</v>
      </c>
      <c r="M5294" t="s">
        <v>190</v>
      </c>
      <c r="N5294" s="2">
        <v>41115</v>
      </c>
      <c r="O5294" s="2">
        <v>41117</v>
      </c>
      <c r="P5294">
        <v>7</v>
      </c>
      <c r="Q5294" s="1">
        <v>0.04</v>
      </c>
      <c r="R5294">
        <v>4.18</v>
      </c>
      <c r="S5294">
        <v>6.92</v>
      </c>
      <c r="T5294">
        <f t="shared" si="82"/>
        <v>29.259999999999998</v>
      </c>
    </row>
    <row r="5295" spans="1:20" x14ac:dyDescent="0.25">
      <c r="A5295">
        <v>5294</v>
      </c>
      <c r="B5295">
        <v>89492</v>
      </c>
      <c r="C5295" t="s">
        <v>998</v>
      </c>
      <c r="D5295" t="s">
        <v>20</v>
      </c>
      <c r="E5295" t="s">
        <v>39</v>
      </c>
      <c r="F5295" t="s">
        <v>22</v>
      </c>
      <c r="G5295" t="s">
        <v>23</v>
      </c>
      <c r="H5295" t="s">
        <v>89</v>
      </c>
      <c r="I5295" t="s">
        <v>28</v>
      </c>
      <c r="J5295" t="s">
        <v>36</v>
      </c>
      <c r="K5295" t="s">
        <v>113</v>
      </c>
      <c r="L5295" t="s">
        <v>26</v>
      </c>
      <c r="M5295" t="s">
        <v>246</v>
      </c>
      <c r="N5295" s="2">
        <v>41115</v>
      </c>
      <c r="O5295" s="2">
        <v>41118</v>
      </c>
      <c r="P5295">
        <v>14</v>
      </c>
      <c r="Q5295" s="1">
        <v>0.06</v>
      </c>
      <c r="R5295">
        <v>34.58</v>
      </c>
      <c r="S5295">
        <v>8.99</v>
      </c>
      <c r="T5295">
        <f t="shared" si="82"/>
        <v>484.12</v>
      </c>
    </row>
    <row r="5296" spans="1:20" x14ac:dyDescent="0.25">
      <c r="A5296">
        <v>5295</v>
      </c>
      <c r="B5296">
        <v>89619</v>
      </c>
      <c r="C5296" t="s">
        <v>1223</v>
      </c>
      <c r="D5296" t="s">
        <v>20</v>
      </c>
      <c r="E5296" t="s">
        <v>187</v>
      </c>
      <c r="F5296" t="s">
        <v>22</v>
      </c>
      <c r="G5296" t="s">
        <v>41</v>
      </c>
      <c r="H5296" t="s">
        <v>219</v>
      </c>
      <c r="I5296" t="s">
        <v>28</v>
      </c>
      <c r="J5296" t="s">
        <v>36</v>
      </c>
      <c r="K5296" t="s">
        <v>181</v>
      </c>
      <c r="L5296" t="s">
        <v>44</v>
      </c>
      <c r="M5296" t="s">
        <v>444</v>
      </c>
      <c r="N5296" s="2">
        <v>41491</v>
      </c>
      <c r="O5296" s="2">
        <v>41493</v>
      </c>
      <c r="P5296">
        <v>9</v>
      </c>
      <c r="Q5296" s="1">
        <v>7.0000000000000007E-2</v>
      </c>
      <c r="R5296">
        <v>5.08</v>
      </c>
      <c r="S5296">
        <v>2.0299999999999998</v>
      </c>
      <c r="T5296">
        <f t="shared" si="82"/>
        <v>45.72</v>
      </c>
    </row>
    <row r="5297" spans="1:20" x14ac:dyDescent="0.25">
      <c r="A5297">
        <v>5296</v>
      </c>
      <c r="B5297">
        <v>89619</v>
      </c>
      <c r="C5297" t="s">
        <v>1223</v>
      </c>
      <c r="D5297" t="s">
        <v>20</v>
      </c>
      <c r="E5297" t="s">
        <v>39</v>
      </c>
      <c r="F5297" t="s">
        <v>22</v>
      </c>
      <c r="G5297" t="s">
        <v>41</v>
      </c>
      <c r="H5297" t="s">
        <v>49</v>
      </c>
      <c r="I5297" t="s">
        <v>28</v>
      </c>
      <c r="J5297" t="s">
        <v>36</v>
      </c>
      <c r="K5297" t="s">
        <v>62</v>
      </c>
      <c r="L5297" t="s">
        <v>192</v>
      </c>
      <c r="M5297" t="s">
        <v>238</v>
      </c>
      <c r="N5297" s="2">
        <v>41491</v>
      </c>
      <c r="O5297" s="2">
        <v>41492</v>
      </c>
      <c r="P5297">
        <v>21</v>
      </c>
      <c r="Q5297" s="1">
        <v>0.03</v>
      </c>
      <c r="R5297">
        <v>15.14</v>
      </c>
      <c r="S5297">
        <v>4.53</v>
      </c>
      <c r="T5297">
        <f t="shared" si="82"/>
        <v>317.94</v>
      </c>
    </row>
    <row r="5298" spans="1:20" x14ac:dyDescent="0.25">
      <c r="A5298">
        <v>5297</v>
      </c>
      <c r="B5298">
        <v>89162</v>
      </c>
      <c r="C5298" t="s">
        <v>1105</v>
      </c>
      <c r="D5298" t="s">
        <v>20</v>
      </c>
      <c r="E5298" t="s">
        <v>39</v>
      </c>
      <c r="F5298" t="s">
        <v>22</v>
      </c>
      <c r="G5298" t="s">
        <v>32</v>
      </c>
      <c r="H5298" t="s">
        <v>78</v>
      </c>
      <c r="I5298" t="s">
        <v>28</v>
      </c>
      <c r="J5298" t="s">
        <v>36</v>
      </c>
      <c r="K5298" t="s">
        <v>154</v>
      </c>
      <c r="L5298" t="s">
        <v>44</v>
      </c>
      <c r="M5298" t="s">
        <v>199</v>
      </c>
      <c r="N5298" s="2">
        <v>41315</v>
      </c>
      <c r="O5298" s="2">
        <v>41317</v>
      </c>
      <c r="P5298">
        <v>6</v>
      </c>
      <c r="Q5298" s="1">
        <v>0.05</v>
      </c>
      <c r="R5298">
        <v>4.76</v>
      </c>
      <c r="S5298">
        <v>0.88</v>
      </c>
      <c r="T5298">
        <f t="shared" si="82"/>
        <v>28.56</v>
      </c>
    </row>
    <row r="5299" spans="1:20" x14ac:dyDescent="0.25">
      <c r="A5299">
        <v>5298</v>
      </c>
      <c r="B5299">
        <v>90176</v>
      </c>
      <c r="C5299" t="s">
        <v>1548</v>
      </c>
      <c r="D5299" t="s">
        <v>20</v>
      </c>
      <c r="E5299" t="s">
        <v>39</v>
      </c>
      <c r="F5299" t="s">
        <v>22</v>
      </c>
      <c r="G5299" t="s">
        <v>23</v>
      </c>
      <c r="H5299" t="s">
        <v>49</v>
      </c>
      <c r="I5299" t="s">
        <v>28</v>
      </c>
      <c r="J5299" t="s">
        <v>36</v>
      </c>
      <c r="K5299" t="s">
        <v>138</v>
      </c>
      <c r="L5299" t="s">
        <v>192</v>
      </c>
      <c r="M5299" t="s">
        <v>238</v>
      </c>
      <c r="N5299" s="2">
        <v>40582</v>
      </c>
      <c r="O5299" s="2">
        <v>40582</v>
      </c>
      <c r="P5299">
        <v>9</v>
      </c>
      <c r="Q5299" s="1">
        <v>0.04</v>
      </c>
      <c r="R5299">
        <v>12.53</v>
      </c>
      <c r="S5299">
        <v>7.17</v>
      </c>
      <c r="T5299">
        <f t="shared" si="82"/>
        <v>112.77</v>
      </c>
    </row>
    <row r="5300" spans="1:20" x14ac:dyDescent="0.25">
      <c r="A5300">
        <v>5299</v>
      </c>
      <c r="B5300">
        <v>90176</v>
      </c>
      <c r="C5300" t="s">
        <v>1548</v>
      </c>
      <c r="D5300" t="s">
        <v>38</v>
      </c>
      <c r="E5300" t="s">
        <v>187</v>
      </c>
      <c r="F5300" t="s">
        <v>22</v>
      </c>
      <c r="G5300" t="s">
        <v>23</v>
      </c>
      <c r="H5300" t="s">
        <v>225</v>
      </c>
      <c r="I5300" t="s">
        <v>28</v>
      </c>
      <c r="J5300" t="s">
        <v>36</v>
      </c>
      <c r="K5300" t="s">
        <v>189</v>
      </c>
      <c r="L5300" t="s">
        <v>746</v>
      </c>
      <c r="M5300" t="s">
        <v>294</v>
      </c>
      <c r="N5300" s="2">
        <v>40582</v>
      </c>
      <c r="O5300" s="2">
        <v>40584</v>
      </c>
      <c r="P5300">
        <v>6</v>
      </c>
      <c r="Q5300" s="1">
        <v>0.06</v>
      </c>
      <c r="R5300">
        <v>105.29</v>
      </c>
      <c r="S5300">
        <v>10.119999999999999</v>
      </c>
      <c r="T5300">
        <f t="shared" si="82"/>
        <v>631.74</v>
      </c>
    </row>
    <row r="5301" spans="1:20" x14ac:dyDescent="0.25">
      <c r="A5301">
        <v>5300</v>
      </c>
      <c r="B5301">
        <v>89227</v>
      </c>
      <c r="C5301" t="s">
        <v>1500</v>
      </c>
      <c r="D5301" t="s">
        <v>38</v>
      </c>
      <c r="E5301" t="s">
        <v>39</v>
      </c>
      <c r="F5301" t="s">
        <v>22</v>
      </c>
      <c r="G5301" t="s">
        <v>23</v>
      </c>
      <c r="H5301" t="s">
        <v>61</v>
      </c>
      <c r="I5301" t="s">
        <v>28</v>
      </c>
      <c r="J5301" t="s">
        <v>36</v>
      </c>
      <c r="K5301" t="s">
        <v>101</v>
      </c>
      <c r="L5301" t="s">
        <v>44</v>
      </c>
      <c r="M5301" t="s">
        <v>232</v>
      </c>
      <c r="N5301" s="2">
        <v>41024</v>
      </c>
      <c r="O5301" s="2">
        <v>41025</v>
      </c>
      <c r="P5301">
        <v>6</v>
      </c>
      <c r="Q5301" s="1">
        <v>0.1</v>
      </c>
      <c r="R5301">
        <v>9.93</v>
      </c>
      <c r="S5301">
        <v>1.0900000000000001</v>
      </c>
      <c r="T5301">
        <f t="shared" si="82"/>
        <v>59.58</v>
      </c>
    </row>
    <row r="5302" spans="1:20" x14ac:dyDescent="0.25">
      <c r="A5302">
        <v>5301</v>
      </c>
      <c r="B5302">
        <v>91445</v>
      </c>
      <c r="C5302" t="s">
        <v>1450</v>
      </c>
      <c r="D5302" t="s">
        <v>38</v>
      </c>
      <c r="E5302" t="s">
        <v>21</v>
      </c>
      <c r="F5302" t="s">
        <v>40</v>
      </c>
      <c r="G5302" t="s">
        <v>41</v>
      </c>
      <c r="H5302" t="s">
        <v>206</v>
      </c>
      <c r="I5302" t="s">
        <v>28</v>
      </c>
      <c r="J5302" t="s">
        <v>36</v>
      </c>
      <c r="K5302" t="s">
        <v>1114</v>
      </c>
      <c r="L5302" t="s">
        <v>192</v>
      </c>
      <c r="M5302" t="s">
        <v>59</v>
      </c>
      <c r="N5302" s="2">
        <v>41039</v>
      </c>
      <c r="O5302" s="2">
        <v>41040</v>
      </c>
      <c r="P5302">
        <v>2</v>
      </c>
      <c r="Q5302" s="1">
        <v>0.06</v>
      </c>
      <c r="R5302">
        <v>43.22</v>
      </c>
      <c r="S5302">
        <v>16.71</v>
      </c>
      <c r="T5302">
        <f t="shared" si="82"/>
        <v>86.44</v>
      </c>
    </row>
    <row r="5303" spans="1:20" x14ac:dyDescent="0.25">
      <c r="A5303">
        <v>5302</v>
      </c>
      <c r="B5303">
        <v>91445</v>
      </c>
      <c r="C5303" t="s">
        <v>1450</v>
      </c>
      <c r="D5303" t="s">
        <v>20</v>
      </c>
      <c r="E5303" t="s">
        <v>21</v>
      </c>
      <c r="F5303" t="s">
        <v>40</v>
      </c>
      <c r="G5303" t="s">
        <v>41</v>
      </c>
      <c r="H5303" t="s">
        <v>203</v>
      </c>
      <c r="I5303" t="s">
        <v>28</v>
      </c>
      <c r="J5303" t="s">
        <v>76</v>
      </c>
      <c r="K5303" t="s">
        <v>210</v>
      </c>
      <c r="L5303" t="s">
        <v>26</v>
      </c>
      <c r="M5303" t="s">
        <v>59</v>
      </c>
      <c r="N5303" s="2">
        <v>41039</v>
      </c>
      <c r="O5303" s="2">
        <v>41041</v>
      </c>
      <c r="P5303">
        <v>3</v>
      </c>
      <c r="Q5303" s="1">
        <v>0.01</v>
      </c>
      <c r="R5303">
        <v>22.24</v>
      </c>
      <c r="S5303">
        <v>1.99</v>
      </c>
      <c r="T5303">
        <f t="shared" si="82"/>
        <v>66.72</v>
      </c>
    </row>
    <row r="5304" spans="1:20" x14ac:dyDescent="0.25">
      <c r="A5304">
        <v>5303</v>
      </c>
      <c r="B5304">
        <v>91341</v>
      </c>
      <c r="C5304" t="s">
        <v>470</v>
      </c>
      <c r="D5304" t="s">
        <v>20</v>
      </c>
      <c r="E5304" t="s">
        <v>21</v>
      </c>
      <c r="F5304" t="s">
        <v>47</v>
      </c>
      <c r="G5304" t="s">
        <v>93</v>
      </c>
      <c r="H5304" t="s">
        <v>203</v>
      </c>
      <c r="I5304" t="s">
        <v>28</v>
      </c>
      <c r="J5304" t="s">
        <v>76</v>
      </c>
      <c r="K5304" t="s">
        <v>201</v>
      </c>
      <c r="L5304" t="s">
        <v>746</v>
      </c>
      <c r="M5304" t="s">
        <v>156</v>
      </c>
      <c r="N5304" s="2">
        <v>40994</v>
      </c>
      <c r="O5304" s="2">
        <v>40995</v>
      </c>
      <c r="P5304">
        <v>10</v>
      </c>
      <c r="Q5304" s="1">
        <v>0.08</v>
      </c>
      <c r="R5304">
        <v>499.99</v>
      </c>
      <c r="S5304">
        <v>24.49</v>
      </c>
      <c r="T5304">
        <f t="shared" si="82"/>
        <v>4999.8999999999996</v>
      </c>
    </row>
    <row r="5305" spans="1:20" x14ac:dyDescent="0.25">
      <c r="A5305">
        <v>5304</v>
      </c>
      <c r="B5305">
        <v>91341</v>
      </c>
      <c r="C5305" t="s">
        <v>470</v>
      </c>
      <c r="D5305" t="s">
        <v>20</v>
      </c>
      <c r="E5305" t="s">
        <v>39</v>
      </c>
      <c r="F5305" t="s">
        <v>47</v>
      </c>
      <c r="G5305" t="s">
        <v>93</v>
      </c>
      <c r="H5305" t="s">
        <v>78</v>
      </c>
      <c r="I5305" t="s">
        <v>28</v>
      </c>
      <c r="J5305" t="s">
        <v>76</v>
      </c>
      <c r="K5305" t="s">
        <v>58</v>
      </c>
      <c r="L5305" t="s">
        <v>746</v>
      </c>
      <c r="M5305" t="s">
        <v>160</v>
      </c>
      <c r="N5305" s="2">
        <v>40994</v>
      </c>
      <c r="O5305" s="2">
        <v>40996</v>
      </c>
      <c r="P5305">
        <v>12</v>
      </c>
      <c r="Q5305" s="1">
        <v>0.05</v>
      </c>
      <c r="R5305">
        <v>138.13999999999999</v>
      </c>
      <c r="S5305">
        <v>35</v>
      </c>
      <c r="T5305">
        <f t="shared" si="82"/>
        <v>1657.6799999999998</v>
      </c>
    </row>
    <row r="5306" spans="1:20" x14ac:dyDescent="0.25">
      <c r="A5306">
        <v>5305</v>
      </c>
      <c r="B5306">
        <v>88876</v>
      </c>
      <c r="C5306" t="s">
        <v>1605</v>
      </c>
      <c r="D5306" t="s">
        <v>20</v>
      </c>
      <c r="E5306" t="s">
        <v>21</v>
      </c>
      <c r="F5306" t="s">
        <v>31</v>
      </c>
      <c r="G5306" t="s">
        <v>23</v>
      </c>
      <c r="H5306" t="s">
        <v>203</v>
      </c>
      <c r="I5306" t="s">
        <v>28</v>
      </c>
      <c r="J5306" t="s">
        <v>76</v>
      </c>
      <c r="K5306" t="s">
        <v>198</v>
      </c>
      <c r="L5306" t="s">
        <v>44</v>
      </c>
      <c r="M5306" t="s">
        <v>296</v>
      </c>
      <c r="N5306" s="2">
        <v>41165</v>
      </c>
      <c r="O5306" s="2">
        <v>41167</v>
      </c>
      <c r="P5306">
        <v>22</v>
      </c>
      <c r="Q5306" s="1">
        <v>0.08</v>
      </c>
      <c r="R5306">
        <v>85.99</v>
      </c>
      <c r="S5306">
        <v>0.99</v>
      </c>
      <c r="T5306">
        <f t="shared" si="82"/>
        <v>1891.78</v>
      </c>
    </row>
    <row r="5307" spans="1:20" x14ac:dyDescent="0.25">
      <c r="A5307">
        <v>5306</v>
      </c>
      <c r="B5307">
        <v>88926</v>
      </c>
      <c r="C5307" t="s">
        <v>955</v>
      </c>
      <c r="D5307" t="s">
        <v>20</v>
      </c>
      <c r="E5307" t="s">
        <v>187</v>
      </c>
      <c r="F5307" t="s">
        <v>31</v>
      </c>
      <c r="G5307" t="s">
        <v>23</v>
      </c>
      <c r="H5307" t="s">
        <v>225</v>
      </c>
      <c r="I5307" t="s">
        <v>28</v>
      </c>
      <c r="J5307" t="s">
        <v>76</v>
      </c>
      <c r="K5307" t="s">
        <v>226</v>
      </c>
      <c r="L5307" t="s">
        <v>746</v>
      </c>
      <c r="M5307" t="s">
        <v>255</v>
      </c>
      <c r="N5307" s="2">
        <v>41522</v>
      </c>
      <c r="O5307" s="2">
        <v>41525</v>
      </c>
      <c r="P5307">
        <v>8</v>
      </c>
      <c r="Q5307" s="1">
        <v>0.02</v>
      </c>
      <c r="R5307">
        <v>71.37</v>
      </c>
      <c r="S5307">
        <v>69</v>
      </c>
      <c r="T5307">
        <f t="shared" si="82"/>
        <v>570.96</v>
      </c>
    </row>
    <row r="5308" spans="1:20" x14ac:dyDescent="0.25">
      <c r="A5308">
        <v>5307</v>
      </c>
      <c r="B5308">
        <v>87810</v>
      </c>
      <c r="C5308" t="s">
        <v>355</v>
      </c>
      <c r="D5308" t="s">
        <v>20</v>
      </c>
      <c r="E5308" t="s">
        <v>39</v>
      </c>
      <c r="F5308" t="s">
        <v>47</v>
      </c>
      <c r="G5308" t="s">
        <v>48</v>
      </c>
      <c r="H5308" t="s">
        <v>94</v>
      </c>
      <c r="I5308" t="s">
        <v>28</v>
      </c>
      <c r="J5308" t="s">
        <v>76</v>
      </c>
      <c r="K5308" t="s">
        <v>154</v>
      </c>
      <c r="L5308" t="s">
        <v>192</v>
      </c>
      <c r="M5308" t="s">
        <v>167</v>
      </c>
      <c r="N5308" s="2">
        <v>41544</v>
      </c>
      <c r="O5308" s="2">
        <v>41551</v>
      </c>
      <c r="P5308">
        <v>3</v>
      </c>
      <c r="Q5308" s="1">
        <v>7.0000000000000007E-2</v>
      </c>
      <c r="R5308">
        <v>5.74</v>
      </c>
      <c r="S5308">
        <v>5.01</v>
      </c>
      <c r="T5308">
        <f t="shared" si="82"/>
        <v>17.22</v>
      </c>
    </row>
    <row r="5309" spans="1:20" x14ac:dyDescent="0.25">
      <c r="A5309">
        <v>5308</v>
      </c>
      <c r="B5309">
        <v>87810</v>
      </c>
      <c r="C5309" t="s">
        <v>355</v>
      </c>
      <c r="D5309" t="s">
        <v>38</v>
      </c>
      <c r="E5309" t="s">
        <v>21</v>
      </c>
      <c r="F5309" t="s">
        <v>47</v>
      </c>
      <c r="G5309" t="s">
        <v>48</v>
      </c>
      <c r="H5309" t="s">
        <v>203</v>
      </c>
      <c r="I5309" t="s">
        <v>28</v>
      </c>
      <c r="J5309" t="s">
        <v>76</v>
      </c>
      <c r="K5309" t="s">
        <v>25</v>
      </c>
      <c r="L5309" t="s">
        <v>26</v>
      </c>
      <c r="M5309" t="s">
        <v>160</v>
      </c>
      <c r="N5309" s="2">
        <v>41544</v>
      </c>
      <c r="O5309" s="2">
        <v>41551</v>
      </c>
      <c r="P5309">
        <v>19</v>
      </c>
      <c r="Q5309" s="1">
        <v>0.01</v>
      </c>
      <c r="R5309">
        <v>43.98</v>
      </c>
      <c r="S5309">
        <v>1.99</v>
      </c>
      <c r="T5309">
        <f t="shared" si="82"/>
        <v>835.61999999999989</v>
      </c>
    </row>
    <row r="5310" spans="1:20" x14ac:dyDescent="0.25">
      <c r="A5310">
        <v>5309</v>
      </c>
      <c r="B5310">
        <v>87810</v>
      </c>
      <c r="C5310" t="s">
        <v>1305</v>
      </c>
      <c r="D5310" t="s">
        <v>38</v>
      </c>
      <c r="E5310" t="s">
        <v>187</v>
      </c>
      <c r="F5310" t="s">
        <v>31</v>
      </c>
      <c r="G5310" t="s">
        <v>48</v>
      </c>
      <c r="H5310" t="s">
        <v>225</v>
      </c>
      <c r="I5310" t="s">
        <v>28</v>
      </c>
      <c r="J5310" t="s">
        <v>76</v>
      </c>
      <c r="K5310" t="s">
        <v>170</v>
      </c>
      <c r="L5310" t="s">
        <v>746</v>
      </c>
      <c r="M5310" t="s">
        <v>91</v>
      </c>
      <c r="N5310" s="2">
        <v>41544</v>
      </c>
      <c r="O5310" s="2">
        <v>41549</v>
      </c>
      <c r="P5310">
        <v>14</v>
      </c>
      <c r="Q5310" s="1">
        <v>0.09</v>
      </c>
      <c r="R5310">
        <v>95.46</v>
      </c>
      <c r="S5310">
        <v>18.13</v>
      </c>
      <c r="T5310">
        <f t="shared" si="82"/>
        <v>1336.4399999999998</v>
      </c>
    </row>
    <row r="5311" spans="1:20" x14ac:dyDescent="0.25">
      <c r="A5311">
        <v>5310</v>
      </c>
      <c r="B5311">
        <v>89016</v>
      </c>
      <c r="C5311" t="s">
        <v>2270</v>
      </c>
      <c r="D5311" t="s">
        <v>578</v>
      </c>
      <c r="E5311" t="s">
        <v>21</v>
      </c>
      <c r="F5311" t="s">
        <v>31</v>
      </c>
      <c r="G5311" t="s">
        <v>93</v>
      </c>
      <c r="H5311" t="s">
        <v>203</v>
      </c>
      <c r="I5311" t="s">
        <v>28</v>
      </c>
      <c r="J5311" t="s">
        <v>76</v>
      </c>
      <c r="K5311" t="s">
        <v>213</v>
      </c>
      <c r="L5311" t="s">
        <v>283</v>
      </c>
      <c r="M5311" t="s">
        <v>296</v>
      </c>
      <c r="N5311" s="2">
        <v>41636</v>
      </c>
      <c r="O5311" s="2">
        <v>41637</v>
      </c>
      <c r="P5311">
        <v>20</v>
      </c>
      <c r="Q5311" s="1">
        <v>0.08</v>
      </c>
      <c r="R5311">
        <v>449.99</v>
      </c>
      <c r="S5311">
        <v>49</v>
      </c>
      <c r="T5311">
        <f t="shared" si="82"/>
        <v>8999.7999999999993</v>
      </c>
    </row>
    <row r="5312" spans="1:20" x14ac:dyDescent="0.25">
      <c r="A5312">
        <v>5311</v>
      </c>
      <c r="B5312">
        <v>87079</v>
      </c>
      <c r="C5312" t="s">
        <v>1592</v>
      </c>
      <c r="D5312" t="s">
        <v>20</v>
      </c>
      <c r="E5312" t="s">
        <v>39</v>
      </c>
      <c r="F5312" t="s">
        <v>31</v>
      </c>
      <c r="G5312" t="s">
        <v>93</v>
      </c>
      <c r="H5312" t="s">
        <v>78</v>
      </c>
      <c r="I5312" t="s">
        <v>28</v>
      </c>
      <c r="J5312" t="s">
        <v>76</v>
      </c>
      <c r="K5312" t="s">
        <v>116</v>
      </c>
      <c r="L5312" t="s">
        <v>192</v>
      </c>
      <c r="M5312" t="s">
        <v>91</v>
      </c>
      <c r="N5312" s="2">
        <v>40507</v>
      </c>
      <c r="O5312" s="2">
        <v>40508</v>
      </c>
      <c r="P5312">
        <v>30</v>
      </c>
      <c r="Q5312" s="1">
        <v>0.05</v>
      </c>
      <c r="R5312">
        <v>20.27</v>
      </c>
      <c r="S5312">
        <v>3.99</v>
      </c>
      <c r="T5312">
        <f t="shared" si="82"/>
        <v>608.1</v>
      </c>
    </row>
    <row r="5313" spans="1:20" x14ac:dyDescent="0.25">
      <c r="A5313">
        <v>5312</v>
      </c>
      <c r="B5313">
        <v>86506</v>
      </c>
      <c r="C5313" t="s">
        <v>1102</v>
      </c>
      <c r="D5313" t="s">
        <v>38</v>
      </c>
      <c r="E5313" t="s">
        <v>39</v>
      </c>
      <c r="F5313" t="s">
        <v>31</v>
      </c>
      <c r="G5313" t="s">
        <v>93</v>
      </c>
      <c r="H5313" t="s">
        <v>49</v>
      </c>
      <c r="I5313" t="s">
        <v>28</v>
      </c>
      <c r="J5313" t="s">
        <v>76</v>
      </c>
      <c r="K5313" t="s">
        <v>105</v>
      </c>
      <c r="L5313" t="s">
        <v>192</v>
      </c>
      <c r="M5313" t="s">
        <v>375</v>
      </c>
      <c r="N5313" s="2">
        <v>41480</v>
      </c>
      <c r="O5313" s="2">
        <v>41482</v>
      </c>
      <c r="P5313">
        <v>10</v>
      </c>
      <c r="Q5313" s="1">
        <v>7.0000000000000007E-2</v>
      </c>
      <c r="R5313">
        <v>41.71</v>
      </c>
      <c r="S5313">
        <v>4.5</v>
      </c>
      <c r="T5313">
        <f t="shared" si="82"/>
        <v>417.1</v>
      </c>
    </row>
    <row r="5314" spans="1:20" x14ac:dyDescent="0.25">
      <c r="A5314">
        <v>5313</v>
      </c>
      <c r="B5314">
        <v>90846</v>
      </c>
      <c r="C5314" t="s">
        <v>2493</v>
      </c>
      <c r="D5314" t="s">
        <v>20</v>
      </c>
      <c r="E5314" t="s">
        <v>187</v>
      </c>
      <c r="F5314" t="s">
        <v>47</v>
      </c>
      <c r="G5314" t="s">
        <v>48</v>
      </c>
      <c r="H5314" t="s">
        <v>217</v>
      </c>
      <c r="I5314" t="s">
        <v>28</v>
      </c>
      <c r="J5314" t="s">
        <v>76</v>
      </c>
      <c r="K5314" t="s">
        <v>116</v>
      </c>
      <c r="L5314" t="s">
        <v>746</v>
      </c>
      <c r="M5314" t="s">
        <v>156</v>
      </c>
      <c r="N5314" s="2">
        <v>40872</v>
      </c>
      <c r="O5314" s="2">
        <v>40876</v>
      </c>
      <c r="P5314">
        <v>17</v>
      </c>
      <c r="Q5314" s="1">
        <v>0.09</v>
      </c>
      <c r="R5314">
        <v>209.37</v>
      </c>
      <c r="S5314">
        <v>69</v>
      </c>
      <c r="T5314">
        <f t="shared" si="82"/>
        <v>3559.29</v>
      </c>
    </row>
    <row r="5315" spans="1:20" x14ac:dyDescent="0.25">
      <c r="A5315">
        <v>5314</v>
      </c>
      <c r="B5315">
        <v>90260</v>
      </c>
      <c r="C5315" t="s">
        <v>299</v>
      </c>
      <c r="D5315" t="s">
        <v>38</v>
      </c>
      <c r="E5315" t="s">
        <v>39</v>
      </c>
      <c r="F5315" t="s">
        <v>47</v>
      </c>
      <c r="G5315" t="s">
        <v>93</v>
      </c>
      <c r="H5315" t="s">
        <v>61</v>
      </c>
      <c r="I5315" t="s">
        <v>28</v>
      </c>
      <c r="J5315" t="s">
        <v>76</v>
      </c>
      <c r="K5315" t="s">
        <v>68</v>
      </c>
      <c r="L5315" t="s">
        <v>44</v>
      </c>
      <c r="M5315" t="s">
        <v>111</v>
      </c>
      <c r="N5315" s="2">
        <v>40903</v>
      </c>
      <c r="O5315" s="2">
        <v>40903</v>
      </c>
      <c r="P5315">
        <v>2</v>
      </c>
      <c r="Q5315" s="1">
        <v>0.08</v>
      </c>
      <c r="R5315">
        <v>3.38</v>
      </c>
      <c r="S5315">
        <v>0.85</v>
      </c>
      <c r="T5315">
        <f t="shared" ref="T5315:T5378" si="83">R5315*P5315</f>
        <v>6.76</v>
      </c>
    </row>
    <row r="5316" spans="1:20" x14ac:dyDescent="0.25">
      <c r="A5316">
        <v>5315</v>
      </c>
      <c r="B5316">
        <v>90260</v>
      </c>
      <c r="C5316" t="s">
        <v>299</v>
      </c>
      <c r="D5316" t="s">
        <v>20</v>
      </c>
      <c r="E5316" t="s">
        <v>39</v>
      </c>
      <c r="F5316" t="s">
        <v>47</v>
      </c>
      <c r="G5316" t="s">
        <v>93</v>
      </c>
      <c r="H5316" t="s">
        <v>94</v>
      </c>
      <c r="I5316" t="s">
        <v>28</v>
      </c>
      <c r="J5316" t="s">
        <v>76</v>
      </c>
      <c r="K5316" t="s">
        <v>62</v>
      </c>
      <c r="L5316" t="s">
        <v>26</v>
      </c>
      <c r="M5316" t="s">
        <v>114</v>
      </c>
      <c r="N5316" s="2">
        <v>40903</v>
      </c>
      <c r="O5316" s="2">
        <v>40904</v>
      </c>
      <c r="P5316">
        <v>19</v>
      </c>
      <c r="Q5316" s="1">
        <v>0.1</v>
      </c>
      <c r="R5316">
        <v>11.66</v>
      </c>
      <c r="S5316">
        <v>7.95</v>
      </c>
      <c r="T5316">
        <f t="shared" si="83"/>
        <v>221.54</v>
      </c>
    </row>
    <row r="5317" spans="1:20" x14ac:dyDescent="0.25">
      <c r="A5317">
        <v>5316</v>
      </c>
      <c r="B5317">
        <v>86011</v>
      </c>
      <c r="C5317" t="s">
        <v>233</v>
      </c>
      <c r="D5317" t="s">
        <v>20</v>
      </c>
      <c r="E5317" t="s">
        <v>187</v>
      </c>
      <c r="F5317" t="s">
        <v>47</v>
      </c>
      <c r="G5317" t="s">
        <v>41</v>
      </c>
      <c r="H5317" t="s">
        <v>219</v>
      </c>
      <c r="I5317" t="s">
        <v>28</v>
      </c>
      <c r="J5317" t="s">
        <v>76</v>
      </c>
      <c r="K5317" t="s">
        <v>113</v>
      </c>
      <c r="L5317" t="s">
        <v>192</v>
      </c>
      <c r="M5317" t="s">
        <v>160</v>
      </c>
      <c r="N5317" s="2">
        <v>40306</v>
      </c>
      <c r="O5317" s="2">
        <v>40308</v>
      </c>
      <c r="P5317">
        <v>1</v>
      </c>
      <c r="Q5317" s="1">
        <v>0.03</v>
      </c>
      <c r="R5317">
        <v>29.34</v>
      </c>
      <c r="S5317">
        <v>7.87</v>
      </c>
      <c r="T5317">
        <f t="shared" si="83"/>
        <v>29.34</v>
      </c>
    </row>
    <row r="5318" spans="1:20" x14ac:dyDescent="0.25">
      <c r="A5318">
        <v>5317</v>
      </c>
      <c r="B5318">
        <v>87304</v>
      </c>
      <c r="C5318" t="s">
        <v>1301</v>
      </c>
      <c r="D5318" t="s">
        <v>578</v>
      </c>
      <c r="E5318" t="s">
        <v>187</v>
      </c>
      <c r="F5318" t="s">
        <v>31</v>
      </c>
      <c r="G5318" t="s">
        <v>93</v>
      </c>
      <c r="H5318" t="s">
        <v>217</v>
      </c>
      <c r="I5318" t="s">
        <v>28</v>
      </c>
      <c r="J5318" t="s">
        <v>76</v>
      </c>
      <c r="K5318" t="s">
        <v>68</v>
      </c>
      <c r="L5318" t="s">
        <v>330</v>
      </c>
      <c r="M5318" t="s">
        <v>296</v>
      </c>
      <c r="N5318" s="2">
        <v>41401</v>
      </c>
      <c r="O5318" s="2">
        <v>41403</v>
      </c>
      <c r="P5318">
        <v>3</v>
      </c>
      <c r="Q5318" s="1">
        <v>0.06</v>
      </c>
      <c r="R5318">
        <v>70.98</v>
      </c>
      <c r="S5318">
        <v>26.74</v>
      </c>
      <c r="T5318">
        <f t="shared" si="83"/>
        <v>212.94</v>
      </c>
    </row>
    <row r="5319" spans="1:20" x14ac:dyDescent="0.25">
      <c r="A5319">
        <v>5318</v>
      </c>
      <c r="B5319">
        <v>87304</v>
      </c>
      <c r="C5319" t="s">
        <v>1301</v>
      </c>
      <c r="D5319" t="s">
        <v>20</v>
      </c>
      <c r="E5319" t="s">
        <v>39</v>
      </c>
      <c r="F5319" t="s">
        <v>31</v>
      </c>
      <c r="G5319" t="s">
        <v>93</v>
      </c>
      <c r="H5319" t="s">
        <v>94</v>
      </c>
      <c r="I5319" t="s">
        <v>28</v>
      </c>
      <c r="J5319" t="s">
        <v>76</v>
      </c>
      <c r="K5319" t="s">
        <v>231</v>
      </c>
      <c r="L5319" t="s">
        <v>44</v>
      </c>
      <c r="M5319" t="s">
        <v>69</v>
      </c>
      <c r="N5319" s="2">
        <v>41401</v>
      </c>
      <c r="O5319" s="2">
        <v>41402</v>
      </c>
      <c r="P5319">
        <v>16</v>
      </c>
      <c r="Q5319" s="1">
        <v>0.02</v>
      </c>
      <c r="R5319">
        <v>6.7</v>
      </c>
      <c r="S5319">
        <v>1.56</v>
      </c>
      <c r="T5319">
        <f t="shared" si="83"/>
        <v>107.2</v>
      </c>
    </row>
    <row r="5320" spans="1:20" x14ac:dyDescent="0.25">
      <c r="A5320">
        <v>5319</v>
      </c>
      <c r="B5320">
        <v>91285</v>
      </c>
      <c r="C5320" t="s">
        <v>1522</v>
      </c>
      <c r="D5320" t="s">
        <v>20</v>
      </c>
      <c r="E5320" t="s">
        <v>39</v>
      </c>
      <c r="F5320" t="s">
        <v>31</v>
      </c>
      <c r="G5320" t="s">
        <v>41</v>
      </c>
      <c r="H5320" t="s">
        <v>54</v>
      </c>
      <c r="I5320" t="s">
        <v>28</v>
      </c>
      <c r="J5320" t="s">
        <v>76</v>
      </c>
      <c r="K5320" t="s">
        <v>228</v>
      </c>
      <c r="L5320" t="s">
        <v>192</v>
      </c>
      <c r="M5320" t="s">
        <v>35</v>
      </c>
      <c r="N5320" s="2">
        <v>40362</v>
      </c>
      <c r="O5320" s="2">
        <v>40364</v>
      </c>
      <c r="P5320">
        <v>2</v>
      </c>
      <c r="Q5320" s="1">
        <v>0.03</v>
      </c>
      <c r="R5320">
        <v>6.48</v>
      </c>
      <c r="S5320">
        <v>8.73</v>
      </c>
      <c r="T5320">
        <f t="shared" si="83"/>
        <v>12.96</v>
      </c>
    </row>
    <row r="5321" spans="1:20" x14ac:dyDescent="0.25">
      <c r="A5321">
        <v>5320</v>
      </c>
      <c r="B5321">
        <v>91289</v>
      </c>
      <c r="C5321" t="s">
        <v>590</v>
      </c>
      <c r="D5321" t="s">
        <v>20</v>
      </c>
      <c r="E5321" t="s">
        <v>39</v>
      </c>
      <c r="F5321" t="s">
        <v>31</v>
      </c>
      <c r="G5321" t="s">
        <v>41</v>
      </c>
      <c r="H5321" t="s">
        <v>78</v>
      </c>
      <c r="I5321" t="s">
        <v>28</v>
      </c>
      <c r="J5321" t="s">
        <v>76</v>
      </c>
      <c r="K5321" t="s">
        <v>231</v>
      </c>
      <c r="L5321" t="s">
        <v>44</v>
      </c>
      <c r="M5321" t="s">
        <v>35</v>
      </c>
      <c r="N5321" s="2">
        <v>41458</v>
      </c>
      <c r="O5321" s="2">
        <v>41461</v>
      </c>
      <c r="P5321">
        <v>13</v>
      </c>
      <c r="Q5321" s="1">
        <v>7.0000000000000007E-2</v>
      </c>
      <c r="R5321">
        <v>9.93</v>
      </c>
      <c r="S5321">
        <v>1.0900000000000001</v>
      </c>
      <c r="T5321">
        <f t="shared" si="83"/>
        <v>129.09</v>
      </c>
    </row>
    <row r="5322" spans="1:20" x14ac:dyDescent="0.25">
      <c r="A5322">
        <v>5321</v>
      </c>
      <c r="B5322">
        <v>87691</v>
      </c>
      <c r="C5322" t="s">
        <v>542</v>
      </c>
      <c r="D5322" t="s">
        <v>20</v>
      </c>
      <c r="E5322" t="s">
        <v>39</v>
      </c>
      <c r="F5322" t="s">
        <v>31</v>
      </c>
      <c r="G5322" t="s">
        <v>93</v>
      </c>
      <c r="H5322" t="s">
        <v>78</v>
      </c>
      <c r="I5322" t="s">
        <v>28</v>
      </c>
      <c r="J5322" t="s">
        <v>76</v>
      </c>
      <c r="K5322" t="s">
        <v>221</v>
      </c>
      <c r="L5322" t="s">
        <v>44</v>
      </c>
      <c r="M5322" t="s">
        <v>35</v>
      </c>
      <c r="N5322" s="2">
        <v>41471</v>
      </c>
      <c r="O5322" s="2">
        <v>41471</v>
      </c>
      <c r="P5322">
        <v>8</v>
      </c>
      <c r="Q5322" s="1">
        <v>0.01</v>
      </c>
      <c r="R5322">
        <v>2.78</v>
      </c>
      <c r="S5322">
        <v>1.34</v>
      </c>
      <c r="T5322">
        <f t="shared" si="83"/>
        <v>22.24</v>
      </c>
    </row>
    <row r="5323" spans="1:20" x14ac:dyDescent="0.25">
      <c r="A5323">
        <v>5322</v>
      </c>
      <c r="B5323">
        <v>87691</v>
      </c>
      <c r="C5323" t="s">
        <v>542</v>
      </c>
      <c r="D5323" t="s">
        <v>20</v>
      </c>
      <c r="E5323" t="s">
        <v>39</v>
      </c>
      <c r="F5323" t="s">
        <v>31</v>
      </c>
      <c r="G5323" t="s">
        <v>93</v>
      </c>
      <c r="H5323" t="s">
        <v>78</v>
      </c>
      <c r="I5323" t="s">
        <v>28</v>
      </c>
      <c r="J5323" t="s">
        <v>76</v>
      </c>
      <c r="K5323" t="s">
        <v>231</v>
      </c>
      <c r="L5323" t="s">
        <v>192</v>
      </c>
      <c r="M5323" t="s">
        <v>35</v>
      </c>
      <c r="N5323" s="2">
        <v>41471</v>
      </c>
      <c r="O5323" s="2">
        <v>41472</v>
      </c>
      <c r="P5323">
        <v>1</v>
      </c>
      <c r="Q5323" s="1">
        <v>0.06</v>
      </c>
      <c r="R5323">
        <v>15.42</v>
      </c>
      <c r="S5323">
        <v>10.68</v>
      </c>
      <c r="T5323">
        <f t="shared" si="83"/>
        <v>15.42</v>
      </c>
    </row>
    <row r="5324" spans="1:20" x14ac:dyDescent="0.25">
      <c r="A5324">
        <v>5323</v>
      </c>
      <c r="B5324">
        <v>87401</v>
      </c>
      <c r="C5324" t="s">
        <v>968</v>
      </c>
      <c r="D5324" t="s">
        <v>20</v>
      </c>
      <c r="E5324" t="s">
        <v>21</v>
      </c>
      <c r="F5324" t="s">
        <v>22</v>
      </c>
      <c r="G5324" t="s">
        <v>41</v>
      </c>
      <c r="H5324" t="s">
        <v>206</v>
      </c>
      <c r="I5324" t="s">
        <v>28</v>
      </c>
      <c r="J5324" t="s">
        <v>76</v>
      </c>
      <c r="K5324" t="s">
        <v>1114</v>
      </c>
      <c r="L5324" t="s">
        <v>192</v>
      </c>
      <c r="M5324" t="s">
        <v>27</v>
      </c>
      <c r="N5324" s="2">
        <v>41179</v>
      </c>
      <c r="O5324" s="2">
        <v>41180</v>
      </c>
      <c r="P5324">
        <v>21</v>
      </c>
      <c r="Q5324" s="1">
        <v>0.05</v>
      </c>
      <c r="R5324">
        <v>175.99</v>
      </c>
      <c r="S5324">
        <v>8.99</v>
      </c>
      <c r="T5324">
        <f t="shared" si="83"/>
        <v>3695.79</v>
      </c>
    </row>
    <row r="5325" spans="1:20" x14ac:dyDescent="0.25">
      <c r="A5325">
        <v>5324</v>
      </c>
      <c r="B5325">
        <v>89263</v>
      </c>
      <c r="C5325" t="s">
        <v>443</v>
      </c>
      <c r="D5325" t="s">
        <v>38</v>
      </c>
      <c r="E5325" t="s">
        <v>39</v>
      </c>
      <c r="F5325" t="s">
        <v>22</v>
      </c>
      <c r="G5325" t="s">
        <v>23</v>
      </c>
      <c r="H5325" t="s">
        <v>78</v>
      </c>
      <c r="I5325" t="s">
        <v>28</v>
      </c>
      <c r="J5325" t="s">
        <v>76</v>
      </c>
      <c r="K5325" t="s">
        <v>291</v>
      </c>
      <c r="L5325" t="s">
        <v>44</v>
      </c>
      <c r="M5325" t="s">
        <v>444</v>
      </c>
      <c r="N5325" s="2">
        <v>41008</v>
      </c>
      <c r="O5325" s="2">
        <v>41009</v>
      </c>
      <c r="P5325">
        <v>6</v>
      </c>
      <c r="Q5325" s="1">
        <v>0.1</v>
      </c>
      <c r="R5325">
        <v>2.21</v>
      </c>
      <c r="S5325">
        <v>1.1200000000000001</v>
      </c>
      <c r="T5325">
        <f t="shared" si="83"/>
        <v>13.26</v>
      </c>
    </row>
    <row r="5326" spans="1:20" x14ac:dyDescent="0.25">
      <c r="A5326">
        <v>5325</v>
      </c>
      <c r="B5326">
        <v>89792</v>
      </c>
      <c r="C5326" t="s">
        <v>587</v>
      </c>
      <c r="D5326" t="s">
        <v>578</v>
      </c>
      <c r="E5326" t="s">
        <v>187</v>
      </c>
      <c r="F5326" t="s">
        <v>47</v>
      </c>
      <c r="G5326" t="s">
        <v>93</v>
      </c>
      <c r="H5326" t="s">
        <v>217</v>
      </c>
      <c r="I5326" t="s">
        <v>28</v>
      </c>
      <c r="J5326" t="s">
        <v>76</v>
      </c>
      <c r="K5326" t="s">
        <v>226</v>
      </c>
      <c r="L5326" t="s">
        <v>330</v>
      </c>
      <c r="M5326" t="s">
        <v>114</v>
      </c>
      <c r="N5326" s="2">
        <v>41030</v>
      </c>
      <c r="O5326" s="2">
        <v>41032</v>
      </c>
      <c r="P5326">
        <v>5</v>
      </c>
      <c r="Q5326" s="1">
        <v>0.09</v>
      </c>
      <c r="R5326">
        <v>348.21</v>
      </c>
      <c r="S5326">
        <v>40.19</v>
      </c>
      <c r="T5326">
        <f t="shared" si="83"/>
        <v>1741.05</v>
      </c>
    </row>
    <row r="5327" spans="1:20" x14ac:dyDescent="0.25">
      <c r="A5327">
        <v>5326</v>
      </c>
      <c r="B5327">
        <v>85945</v>
      </c>
      <c r="C5327" t="s">
        <v>1824</v>
      </c>
      <c r="D5327" t="s">
        <v>20</v>
      </c>
      <c r="E5327" t="s">
        <v>39</v>
      </c>
      <c r="F5327" t="s">
        <v>22</v>
      </c>
      <c r="G5327" t="s">
        <v>48</v>
      </c>
      <c r="H5327" t="s">
        <v>61</v>
      </c>
      <c r="I5327" t="s">
        <v>28</v>
      </c>
      <c r="J5327" t="s">
        <v>76</v>
      </c>
      <c r="K5327" t="s">
        <v>113</v>
      </c>
      <c r="L5327" t="s">
        <v>26</v>
      </c>
      <c r="M5327" t="s">
        <v>227</v>
      </c>
      <c r="N5327" s="2">
        <v>41538</v>
      </c>
      <c r="O5327" s="2">
        <v>41542</v>
      </c>
      <c r="P5327">
        <v>8</v>
      </c>
      <c r="Q5327" s="1">
        <v>0.08</v>
      </c>
      <c r="R5327">
        <v>21.38</v>
      </c>
      <c r="S5327">
        <v>8.99</v>
      </c>
      <c r="T5327">
        <f t="shared" si="83"/>
        <v>171.04</v>
      </c>
    </row>
    <row r="5328" spans="1:20" x14ac:dyDescent="0.25">
      <c r="A5328">
        <v>5327</v>
      </c>
      <c r="B5328">
        <v>87671</v>
      </c>
      <c r="C5328" t="s">
        <v>1204</v>
      </c>
      <c r="D5328" t="s">
        <v>20</v>
      </c>
      <c r="E5328" t="s">
        <v>21</v>
      </c>
      <c r="F5328" t="s">
        <v>31</v>
      </c>
      <c r="G5328" t="s">
        <v>23</v>
      </c>
      <c r="H5328" t="s">
        <v>24</v>
      </c>
      <c r="I5328" t="s">
        <v>28</v>
      </c>
      <c r="J5328" t="s">
        <v>76</v>
      </c>
      <c r="K5328" t="s">
        <v>409</v>
      </c>
      <c r="L5328" t="s">
        <v>192</v>
      </c>
      <c r="M5328" t="s">
        <v>141</v>
      </c>
      <c r="N5328" s="2">
        <v>40312</v>
      </c>
      <c r="O5328" s="2">
        <v>40313</v>
      </c>
      <c r="P5328">
        <v>13</v>
      </c>
      <c r="Q5328" s="1">
        <v>0.01</v>
      </c>
      <c r="R5328">
        <v>95.99</v>
      </c>
      <c r="S5328">
        <v>4.9000000000000004</v>
      </c>
      <c r="T5328">
        <f t="shared" si="83"/>
        <v>1247.8699999999999</v>
      </c>
    </row>
    <row r="5329" spans="1:20" x14ac:dyDescent="0.25">
      <c r="A5329">
        <v>5328</v>
      </c>
      <c r="B5329">
        <v>89575</v>
      </c>
      <c r="C5329" t="s">
        <v>426</v>
      </c>
      <c r="D5329" t="s">
        <v>20</v>
      </c>
      <c r="E5329" t="s">
        <v>39</v>
      </c>
      <c r="F5329" t="s">
        <v>22</v>
      </c>
      <c r="G5329" t="s">
        <v>93</v>
      </c>
      <c r="H5329" t="s">
        <v>78</v>
      </c>
      <c r="I5329" t="s">
        <v>28</v>
      </c>
      <c r="J5329" t="s">
        <v>76</v>
      </c>
      <c r="K5329" t="s">
        <v>158</v>
      </c>
      <c r="L5329" t="s">
        <v>44</v>
      </c>
      <c r="M5329" t="s">
        <v>227</v>
      </c>
      <c r="N5329" s="2">
        <v>41117</v>
      </c>
      <c r="O5329" s="2">
        <v>41120</v>
      </c>
      <c r="P5329">
        <v>5</v>
      </c>
      <c r="Q5329" s="1">
        <v>0.06</v>
      </c>
      <c r="R5329">
        <v>2.1800000000000002</v>
      </c>
      <c r="S5329">
        <v>7.09</v>
      </c>
      <c r="T5329">
        <f t="shared" si="83"/>
        <v>10.9</v>
      </c>
    </row>
    <row r="5330" spans="1:20" x14ac:dyDescent="0.25">
      <c r="A5330">
        <v>5329</v>
      </c>
      <c r="B5330">
        <v>89575</v>
      </c>
      <c r="C5330" t="s">
        <v>301</v>
      </c>
      <c r="D5330" t="s">
        <v>20</v>
      </c>
      <c r="E5330" t="s">
        <v>39</v>
      </c>
      <c r="F5330" t="s">
        <v>31</v>
      </c>
      <c r="G5330" t="s">
        <v>93</v>
      </c>
      <c r="H5330" t="s">
        <v>89</v>
      </c>
      <c r="I5330" t="s">
        <v>28</v>
      </c>
      <c r="J5330" t="s">
        <v>76</v>
      </c>
      <c r="K5330" t="s">
        <v>165</v>
      </c>
      <c r="L5330" t="s">
        <v>192</v>
      </c>
      <c r="M5330" t="s">
        <v>255</v>
      </c>
      <c r="N5330" s="2">
        <v>41117</v>
      </c>
      <c r="O5330" s="2">
        <v>41120</v>
      </c>
      <c r="P5330">
        <v>14</v>
      </c>
      <c r="Q5330" s="1">
        <v>0.04</v>
      </c>
      <c r="R5330">
        <v>6.3</v>
      </c>
      <c r="S5330">
        <v>0.5</v>
      </c>
      <c r="T5330">
        <f t="shared" si="83"/>
        <v>88.2</v>
      </c>
    </row>
    <row r="5331" spans="1:20" x14ac:dyDescent="0.25">
      <c r="A5331">
        <v>5330</v>
      </c>
      <c r="B5331">
        <v>87307</v>
      </c>
      <c r="C5331" t="s">
        <v>1571</v>
      </c>
      <c r="D5331" t="s">
        <v>20</v>
      </c>
      <c r="E5331" t="s">
        <v>39</v>
      </c>
      <c r="F5331" t="s">
        <v>31</v>
      </c>
      <c r="G5331" t="s">
        <v>93</v>
      </c>
      <c r="H5331" t="s">
        <v>94</v>
      </c>
      <c r="I5331" t="s">
        <v>28</v>
      </c>
      <c r="J5331" t="s">
        <v>76</v>
      </c>
      <c r="K5331" t="s">
        <v>231</v>
      </c>
      <c r="L5331" t="s">
        <v>44</v>
      </c>
      <c r="M5331" t="s">
        <v>255</v>
      </c>
      <c r="N5331" s="2">
        <v>40776</v>
      </c>
      <c r="O5331" s="2">
        <v>40777</v>
      </c>
      <c r="P5331">
        <v>14</v>
      </c>
      <c r="Q5331" s="1">
        <v>0.1</v>
      </c>
      <c r="R5331">
        <v>6.98</v>
      </c>
      <c r="S5331">
        <v>1.6</v>
      </c>
      <c r="T5331">
        <f t="shared" si="83"/>
        <v>97.72</v>
      </c>
    </row>
    <row r="5332" spans="1:20" x14ac:dyDescent="0.25">
      <c r="A5332">
        <v>5331</v>
      </c>
      <c r="B5332">
        <v>88650</v>
      </c>
      <c r="C5332" t="s">
        <v>2453</v>
      </c>
      <c r="D5332" t="s">
        <v>578</v>
      </c>
      <c r="E5332" t="s">
        <v>187</v>
      </c>
      <c r="F5332" t="s">
        <v>31</v>
      </c>
      <c r="G5332" t="s">
        <v>48</v>
      </c>
      <c r="H5332" t="s">
        <v>217</v>
      </c>
      <c r="I5332" t="s">
        <v>28</v>
      </c>
      <c r="J5332" t="s">
        <v>76</v>
      </c>
      <c r="K5332" t="s">
        <v>43</v>
      </c>
      <c r="L5332" t="s">
        <v>330</v>
      </c>
      <c r="M5332" t="s">
        <v>178</v>
      </c>
      <c r="N5332" s="2">
        <v>40812</v>
      </c>
      <c r="O5332" s="2">
        <v>40817</v>
      </c>
      <c r="P5332">
        <v>3</v>
      </c>
      <c r="Q5332" s="1">
        <v>0.05</v>
      </c>
      <c r="R5332">
        <v>146.05000000000001</v>
      </c>
      <c r="S5332">
        <v>80.2</v>
      </c>
      <c r="T5332">
        <f t="shared" si="83"/>
        <v>438.15000000000003</v>
      </c>
    </row>
    <row r="5333" spans="1:20" x14ac:dyDescent="0.25">
      <c r="A5333">
        <v>5332</v>
      </c>
      <c r="B5333">
        <v>88592</v>
      </c>
      <c r="C5333" t="s">
        <v>862</v>
      </c>
      <c r="D5333" t="s">
        <v>20</v>
      </c>
      <c r="E5333" t="s">
        <v>39</v>
      </c>
      <c r="F5333" t="s">
        <v>47</v>
      </c>
      <c r="G5333" t="s">
        <v>41</v>
      </c>
      <c r="H5333" t="s">
        <v>54</v>
      </c>
      <c r="I5333" t="s">
        <v>28</v>
      </c>
      <c r="J5333" t="s">
        <v>76</v>
      </c>
      <c r="K5333" t="s">
        <v>149</v>
      </c>
      <c r="L5333" t="s">
        <v>192</v>
      </c>
      <c r="M5333" t="s">
        <v>160</v>
      </c>
      <c r="N5333" s="2">
        <v>40715</v>
      </c>
      <c r="O5333" s="2">
        <v>40716</v>
      </c>
      <c r="P5333">
        <v>9</v>
      </c>
      <c r="Q5333" s="1">
        <v>0.09</v>
      </c>
      <c r="R5333">
        <v>9.7100000000000009</v>
      </c>
      <c r="S5333">
        <v>9.4499999999999993</v>
      </c>
      <c r="T5333">
        <f t="shared" si="83"/>
        <v>87.390000000000015</v>
      </c>
    </row>
    <row r="5334" spans="1:20" x14ac:dyDescent="0.25">
      <c r="A5334">
        <v>5333</v>
      </c>
      <c r="B5334">
        <v>87126</v>
      </c>
      <c r="C5334" t="s">
        <v>1149</v>
      </c>
      <c r="D5334" t="s">
        <v>20</v>
      </c>
      <c r="E5334" t="s">
        <v>39</v>
      </c>
      <c r="F5334" t="s">
        <v>22</v>
      </c>
      <c r="G5334" t="s">
        <v>48</v>
      </c>
      <c r="H5334" t="s">
        <v>89</v>
      </c>
      <c r="I5334" t="s">
        <v>28</v>
      </c>
      <c r="J5334" t="s">
        <v>76</v>
      </c>
      <c r="K5334" t="s">
        <v>172</v>
      </c>
      <c r="L5334" t="s">
        <v>192</v>
      </c>
      <c r="M5334" t="s">
        <v>238</v>
      </c>
      <c r="N5334" s="2">
        <v>41406</v>
      </c>
      <c r="O5334" s="2">
        <v>41411</v>
      </c>
      <c r="P5334">
        <v>9</v>
      </c>
      <c r="Q5334" s="1">
        <v>0.02</v>
      </c>
      <c r="R5334">
        <v>193.17</v>
      </c>
      <c r="S5334">
        <v>19.989999999999998</v>
      </c>
      <c r="T5334">
        <f t="shared" si="83"/>
        <v>1738.53</v>
      </c>
    </row>
    <row r="5335" spans="1:20" x14ac:dyDescent="0.25">
      <c r="A5335">
        <v>5334</v>
      </c>
      <c r="B5335">
        <v>86029</v>
      </c>
      <c r="C5335" t="s">
        <v>233</v>
      </c>
      <c r="D5335" t="s">
        <v>20</v>
      </c>
      <c r="E5335" t="s">
        <v>21</v>
      </c>
      <c r="F5335" t="s">
        <v>47</v>
      </c>
      <c r="G5335" t="s">
        <v>23</v>
      </c>
      <c r="H5335" t="s">
        <v>24</v>
      </c>
      <c r="I5335" t="s">
        <v>28</v>
      </c>
      <c r="J5335" t="s">
        <v>76</v>
      </c>
      <c r="K5335" t="s">
        <v>1114</v>
      </c>
      <c r="L5335" t="s">
        <v>192</v>
      </c>
      <c r="M5335" t="s">
        <v>134</v>
      </c>
      <c r="N5335" s="2">
        <v>41462</v>
      </c>
      <c r="O5335" s="2">
        <v>41462</v>
      </c>
      <c r="P5335">
        <v>15</v>
      </c>
      <c r="Q5335" s="1">
        <v>7.0000000000000007E-2</v>
      </c>
      <c r="R5335">
        <v>115.99</v>
      </c>
      <c r="S5335">
        <v>5.92</v>
      </c>
      <c r="T5335">
        <f t="shared" si="83"/>
        <v>1739.85</v>
      </c>
    </row>
    <row r="5336" spans="1:20" x14ac:dyDescent="0.25">
      <c r="A5336">
        <v>5335</v>
      </c>
      <c r="B5336">
        <v>87327</v>
      </c>
      <c r="C5336" t="s">
        <v>362</v>
      </c>
      <c r="D5336" t="s">
        <v>20</v>
      </c>
      <c r="E5336" t="s">
        <v>39</v>
      </c>
      <c r="F5336" t="s">
        <v>22</v>
      </c>
      <c r="G5336" t="s">
        <v>93</v>
      </c>
      <c r="H5336" t="s">
        <v>94</v>
      </c>
      <c r="I5336" t="s">
        <v>28</v>
      </c>
      <c r="J5336" t="s">
        <v>76</v>
      </c>
      <c r="K5336" t="s">
        <v>154</v>
      </c>
      <c r="L5336" t="s">
        <v>192</v>
      </c>
      <c r="M5336" t="s">
        <v>294</v>
      </c>
      <c r="N5336" s="2">
        <v>41539</v>
      </c>
      <c r="O5336" s="2">
        <v>41540</v>
      </c>
      <c r="P5336">
        <v>12</v>
      </c>
      <c r="Q5336" s="1">
        <v>0.01</v>
      </c>
      <c r="R5336">
        <v>5.98</v>
      </c>
      <c r="S5336">
        <v>1.49</v>
      </c>
      <c r="T5336">
        <f t="shared" si="83"/>
        <v>71.760000000000005</v>
      </c>
    </row>
    <row r="5337" spans="1:20" x14ac:dyDescent="0.25">
      <c r="A5337">
        <v>5336</v>
      </c>
      <c r="B5337">
        <v>87327</v>
      </c>
      <c r="C5337" t="s">
        <v>664</v>
      </c>
      <c r="D5337" t="s">
        <v>20</v>
      </c>
      <c r="E5337" t="s">
        <v>21</v>
      </c>
      <c r="F5337" t="s">
        <v>22</v>
      </c>
      <c r="G5337" t="s">
        <v>93</v>
      </c>
      <c r="H5337" t="s">
        <v>33</v>
      </c>
      <c r="I5337" t="s">
        <v>28</v>
      </c>
      <c r="J5337" t="s">
        <v>76</v>
      </c>
      <c r="K5337" t="s">
        <v>409</v>
      </c>
      <c r="L5337" t="s">
        <v>26</v>
      </c>
      <c r="M5337" t="s">
        <v>123</v>
      </c>
      <c r="N5337" s="2">
        <v>41539</v>
      </c>
      <c r="O5337" s="2">
        <v>41541</v>
      </c>
      <c r="P5337">
        <v>19</v>
      </c>
      <c r="Q5337" s="1">
        <v>0.08</v>
      </c>
      <c r="R5337">
        <v>22.24</v>
      </c>
      <c r="S5337">
        <v>1.99</v>
      </c>
      <c r="T5337">
        <f t="shared" si="83"/>
        <v>422.55999999999995</v>
      </c>
    </row>
    <row r="5338" spans="1:20" x14ac:dyDescent="0.25">
      <c r="A5338">
        <v>5337</v>
      </c>
      <c r="B5338">
        <v>87327</v>
      </c>
      <c r="C5338" t="s">
        <v>664</v>
      </c>
      <c r="D5338" t="s">
        <v>20</v>
      </c>
      <c r="E5338" t="s">
        <v>39</v>
      </c>
      <c r="F5338" t="s">
        <v>22</v>
      </c>
      <c r="G5338" t="s">
        <v>93</v>
      </c>
      <c r="H5338" t="s">
        <v>42</v>
      </c>
      <c r="I5338" t="s">
        <v>28</v>
      </c>
      <c r="J5338" t="s">
        <v>76</v>
      </c>
      <c r="K5338" t="s">
        <v>43</v>
      </c>
      <c r="L5338" t="s">
        <v>192</v>
      </c>
      <c r="M5338" t="s">
        <v>444</v>
      </c>
      <c r="N5338" s="2">
        <v>41539</v>
      </c>
      <c r="O5338" s="2">
        <v>41541</v>
      </c>
      <c r="P5338">
        <v>23</v>
      </c>
      <c r="Q5338" s="1">
        <v>0.02</v>
      </c>
      <c r="R5338">
        <v>2.89</v>
      </c>
      <c r="S5338">
        <v>0.5</v>
      </c>
      <c r="T5338">
        <f t="shared" si="83"/>
        <v>66.47</v>
      </c>
    </row>
    <row r="5339" spans="1:20" x14ac:dyDescent="0.25">
      <c r="A5339">
        <v>5338</v>
      </c>
      <c r="B5339">
        <v>87327</v>
      </c>
      <c r="C5339" t="s">
        <v>664</v>
      </c>
      <c r="D5339" t="s">
        <v>38</v>
      </c>
      <c r="E5339" t="s">
        <v>187</v>
      </c>
      <c r="F5339" t="s">
        <v>22</v>
      </c>
      <c r="G5339" t="s">
        <v>93</v>
      </c>
      <c r="H5339" t="s">
        <v>219</v>
      </c>
      <c r="I5339" t="s">
        <v>28</v>
      </c>
      <c r="J5339" t="s">
        <v>64</v>
      </c>
      <c r="K5339" t="s">
        <v>226</v>
      </c>
      <c r="L5339" t="s">
        <v>192</v>
      </c>
      <c r="M5339" t="s">
        <v>27</v>
      </c>
      <c r="N5339" s="2">
        <v>41539</v>
      </c>
      <c r="O5339" s="2">
        <v>41541</v>
      </c>
      <c r="P5339">
        <v>13</v>
      </c>
      <c r="Q5339" s="1">
        <v>7.0000000000000007E-2</v>
      </c>
      <c r="R5339">
        <v>19.98</v>
      </c>
      <c r="S5339">
        <v>10.49</v>
      </c>
      <c r="T5339">
        <f t="shared" si="83"/>
        <v>259.74</v>
      </c>
    </row>
    <row r="5340" spans="1:20" x14ac:dyDescent="0.25">
      <c r="A5340">
        <v>5339</v>
      </c>
      <c r="B5340">
        <v>89669</v>
      </c>
      <c r="C5340" t="s">
        <v>727</v>
      </c>
      <c r="D5340" t="s">
        <v>20</v>
      </c>
      <c r="E5340" t="s">
        <v>21</v>
      </c>
      <c r="F5340" t="s">
        <v>40</v>
      </c>
      <c r="G5340" t="s">
        <v>48</v>
      </c>
      <c r="H5340" t="s">
        <v>203</v>
      </c>
      <c r="I5340" t="s">
        <v>28</v>
      </c>
      <c r="J5340" t="s">
        <v>64</v>
      </c>
      <c r="K5340" t="s">
        <v>204</v>
      </c>
      <c r="L5340" t="s">
        <v>26</v>
      </c>
      <c r="M5340" t="s">
        <v>125</v>
      </c>
      <c r="N5340" s="2">
        <v>40848</v>
      </c>
      <c r="O5340" s="2">
        <v>40850</v>
      </c>
      <c r="P5340">
        <v>9</v>
      </c>
      <c r="Q5340" s="1">
        <v>0.06</v>
      </c>
      <c r="R5340">
        <v>8.1199999999999992</v>
      </c>
      <c r="S5340">
        <v>2.83</v>
      </c>
      <c r="T5340">
        <f t="shared" si="83"/>
        <v>73.08</v>
      </c>
    </row>
    <row r="5341" spans="1:20" x14ac:dyDescent="0.25">
      <c r="A5341">
        <v>5340</v>
      </c>
      <c r="B5341">
        <v>89669</v>
      </c>
      <c r="C5341" t="s">
        <v>727</v>
      </c>
      <c r="D5341" t="s">
        <v>20</v>
      </c>
      <c r="E5341" t="s">
        <v>21</v>
      </c>
      <c r="F5341" t="s">
        <v>40</v>
      </c>
      <c r="G5341" t="s">
        <v>48</v>
      </c>
      <c r="H5341" t="s">
        <v>206</v>
      </c>
      <c r="I5341" t="s">
        <v>28</v>
      </c>
      <c r="J5341" t="s">
        <v>64</v>
      </c>
      <c r="K5341" t="s">
        <v>1111</v>
      </c>
      <c r="L5341" t="s">
        <v>706</v>
      </c>
      <c r="M5341" t="s">
        <v>342</v>
      </c>
      <c r="N5341" s="2">
        <v>40848</v>
      </c>
      <c r="O5341" s="2">
        <v>40852</v>
      </c>
      <c r="P5341">
        <v>7</v>
      </c>
      <c r="Q5341" s="1">
        <v>0.06</v>
      </c>
      <c r="R5341">
        <v>96.45</v>
      </c>
      <c r="S5341">
        <v>13.99</v>
      </c>
      <c r="T5341">
        <f t="shared" si="83"/>
        <v>675.15</v>
      </c>
    </row>
    <row r="5342" spans="1:20" x14ac:dyDescent="0.25">
      <c r="A5342">
        <v>5341</v>
      </c>
      <c r="B5342">
        <v>90226</v>
      </c>
      <c r="C5342" t="s">
        <v>1726</v>
      </c>
      <c r="D5342" t="s">
        <v>20</v>
      </c>
      <c r="E5342" t="s">
        <v>39</v>
      </c>
      <c r="F5342" t="s">
        <v>31</v>
      </c>
      <c r="G5342" t="s">
        <v>23</v>
      </c>
      <c r="H5342" t="s">
        <v>94</v>
      </c>
      <c r="I5342" t="s">
        <v>28</v>
      </c>
      <c r="J5342" t="s">
        <v>64</v>
      </c>
      <c r="K5342" t="s">
        <v>133</v>
      </c>
      <c r="L5342" t="s">
        <v>192</v>
      </c>
      <c r="M5342" t="s">
        <v>296</v>
      </c>
      <c r="N5342" s="2">
        <v>41082</v>
      </c>
      <c r="O5342" s="2">
        <v>41083</v>
      </c>
      <c r="P5342">
        <v>13</v>
      </c>
      <c r="Q5342" s="1">
        <v>0.01</v>
      </c>
      <c r="R5342">
        <v>16.739999999999998</v>
      </c>
      <c r="S5342">
        <v>5.08</v>
      </c>
      <c r="T5342">
        <f t="shared" si="83"/>
        <v>217.61999999999998</v>
      </c>
    </row>
    <row r="5343" spans="1:20" x14ac:dyDescent="0.25">
      <c r="A5343">
        <v>5342</v>
      </c>
      <c r="B5343">
        <v>91343</v>
      </c>
      <c r="C5343" t="s">
        <v>470</v>
      </c>
      <c r="D5343" t="s">
        <v>20</v>
      </c>
      <c r="E5343" t="s">
        <v>39</v>
      </c>
      <c r="F5343" t="s">
        <v>47</v>
      </c>
      <c r="G5343" t="s">
        <v>48</v>
      </c>
      <c r="H5343" t="s">
        <v>54</v>
      </c>
      <c r="I5343" t="s">
        <v>28</v>
      </c>
      <c r="J5343" t="s">
        <v>64</v>
      </c>
      <c r="K5343" t="s">
        <v>145</v>
      </c>
      <c r="L5343" t="s">
        <v>192</v>
      </c>
      <c r="M5343" t="s">
        <v>117</v>
      </c>
      <c r="N5343" s="2">
        <v>41469</v>
      </c>
      <c r="O5343" s="2">
        <v>41473</v>
      </c>
      <c r="P5343">
        <v>6</v>
      </c>
      <c r="Q5343" s="1">
        <v>0.03</v>
      </c>
      <c r="R5343">
        <v>41.94</v>
      </c>
      <c r="S5343">
        <v>2.99</v>
      </c>
      <c r="T5343">
        <f t="shared" si="83"/>
        <v>251.64</v>
      </c>
    </row>
    <row r="5344" spans="1:20" x14ac:dyDescent="0.25">
      <c r="A5344">
        <v>5343</v>
      </c>
      <c r="B5344">
        <v>91338</v>
      </c>
      <c r="C5344" t="s">
        <v>470</v>
      </c>
      <c r="D5344" t="s">
        <v>20</v>
      </c>
      <c r="E5344" t="s">
        <v>39</v>
      </c>
      <c r="F5344" t="s">
        <v>47</v>
      </c>
      <c r="G5344" t="s">
        <v>48</v>
      </c>
      <c r="H5344" t="s">
        <v>54</v>
      </c>
      <c r="I5344" t="s">
        <v>28</v>
      </c>
      <c r="J5344" t="s">
        <v>64</v>
      </c>
      <c r="K5344" t="s">
        <v>145</v>
      </c>
      <c r="L5344" t="s">
        <v>192</v>
      </c>
      <c r="M5344" t="s">
        <v>111</v>
      </c>
      <c r="N5344" s="2">
        <v>40738</v>
      </c>
      <c r="O5344" s="2">
        <v>40742</v>
      </c>
      <c r="P5344">
        <v>14</v>
      </c>
      <c r="Q5344" s="1">
        <v>0.01</v>
      </c>
      <c r="R5344">
        <v>7.31</v>
      </c>
      <c r="S5344">
        <v>0.49</v>
      </c>
      <c r="T5344">
        <f t="shared" si="83"/>
        <v>102.33999999999999</v>
      </c>
    </row>
    <row r="5345" spans="1:20" x14ac:dyDescent="0.25">
      <c r="A5345">
        <v>5344</v>
      </c>
      <c r="B5345">
        <v>87505</v>
      </c>
      <c r="C5345" t="s">
        <v>1531</v>
      </c>
      <c r="D5345" t="s">
        <v>20</v>
      </c>
      <c r="E5345" t="s">
        <v>21</v>
      </c>
      <c r="F5345" t="s">
        <v>31</v>
      </c>
      <c r="G5345" t="s">
        <v>41</v>
      </c>
      <c r="H5345" t="s">
        <v>203</v>
      </c>
      <c r="I5345" t="s">
        <v>28</v>
      </c>
      <c r="J5345" t="s">
        <v>64</v>
      </c>
      <c r="K5345" t="s">
        <v>204</v>
      </c>
      <c r="L5345" t="s">
        <v>26</v>
      </c>
      <c r="M5345" t="s">
        <v>131</v>
      </c>
      <c r="N5345" s="2">
        <v>41571</v>
      </c>
      <c r="O5345" s="2">
        <v>41571</v>
      </c>
      <c r="P5345">
        <v>5</v>
      </c>
      <c r="Q5345" s="1">
        <v>7.0000000000000007E-2</v>
      </c>
      <c r="R5345">
        <v>40.97</v>
      </c>
      <c r="S5345">
        <v>1.99</v>
      </c>
      <c r="T5345">
        <f t="shared" si="83"/>
        <v>204.85</v>
      </c>
    </row>
    <row r="5346" spans="1:20" x14ac:dyDescent="0.25">
      <c r="A5346">
        <v>5345</v>
      </c>
      <c r="B5346">
        <v>90325</v>
      </c>
      <c r="C5346" t="s">
        <v>682</v>
      </c>
      <c r="D5346" t="s">
        <v>578</v>
      </c>
      <c r="E5346" t="s">
        <v>39</v>
      </c>
      <c r="F5346" t="s">
        <v>22</v>
      </c>
      <c r="G5346" t="s">
        <v>48</v>
      </c>
      <c r="H5346" t="s">
        <v>61</v>
      </c>
      <c r="I5346" t="s">
        <v>28</v>
      </c>
      <c r="J5346" t="s">
        <v>64</v>
      </c>
      <c r="K5346" t="s">
        <v>274</v>
      </c>
      <c r="L5346" t="s">
        <v>283</v>
      </c>
      <c r="M5346" t="s">
        <v>150</v>
      </c>
      <c r="N5346" s="2">
        <v>40954</v>
      </c>
      <c r="O5346" s="2">
        <v>40958</v>
      </c>
      <c r="P5346">
        <v>8</v>
      </c>
      <c r="Q5346" s="1">
        <v>0.1</v>
      </c>
      <c r="R5346">
        <v>279.81</v>
      </c>
      <c r="S5346">
        <v>23.19</v>
      </c>
      <c r="T5346">
        <f t="shared" si="83"/>
        <v>2238.48</v>
      </c>
    </row>
    <row r="5347" spans="1:20" x14ac:dyDescent="0.25">
      <c r="A5347">
        <v>5346</v>
      </c>
      <c r="B5347">
        <v>90325</v>
      </c>
      <c r="C5347" t="s">
        <v>682</v>
      </c>
      <c r="D5347" t="s">
        <v>578</v>
      </c>
      <c r="E5347" t="s">
        <v>187</v>
      </c>
      <c r="F5347" t="s">
        <v>22</v>
      </c>
      <c r="G5347" t="s">
        <v>48</v>
      </c>
      <c r="H5347" t="s">
        <v>188</v>
      </c>
      <c r="I5347" t="s">
        <v>28</v>
      </c>
      <c r="J5347" t="s">
        <v>64</v>
      </c>
      <c r="K5347" t="s">
        <v>68</v>
      </c>
      <c r="L5347" t="s">
        <v>283</v>
      </c>
      <c r="M5347" t="s">
        <v>190</v>
      </c>
      <c r="N5347" s="2">
        <v>40954</v>
      </c>
      <c r="O5347" s="2">
        <v>40956</v>
      </c>
      <c r="P5347">
        <v>6</v>
      </c>
      <c r="Q5347" s="1">
        <v>0.09</v>
      </c>
      <c r="R5347">
        <v>180.98</v>
      </c>
      <c r="S5347">
        <v>30</v>
      </c>
      <c r="T5347">
        <f t="shared" si="83"/>
        <v>1085.8799999999999</v>
      </c>
    </row>
    <row r="5348" spans="1:20" x14ac:dyDescent="0.25">
      <c r="A5348">
        <v>5347</v>
      </c>
      <c r="B5348">
        <v>86439</v>
      </c>
      <c r="C5348" t="s">
        <v>1191</v>
      </c>
      <c r="D5348" t="s">
        <v>20</v>
      </c>
      <c r="E5348" t="s">
        <v>21</v>
      </c>
      <c r="F5348" t="s">
        <v>31</v>
      </c>
      <c r="G5348" t="s">
        <v>32</v>
      </c>
      <c r="H5348" t="s">
        <v>33</v>
      </c>
      <c r="I5348" t="s">
        <v>28</v>
      </c>
      <c r="J5348" t="s">
        <v>64</v>
      </c>
      <c r="K5348" t="s">
        <v>201</v>
      </c>
      <c r="L5348" t="s">
        <v>192</v>
      </c>
      <c r="M5348" t="s">
        <v>69</v>
      </c>
      <c r="N5348" s="2">
        <v>40800</v>
      </c>
      <c r="O5348" s="2">
        <v>40802</v>
      </c>
      <c r="P5348">
        <v>10</v>
      </c>
      <c r="Q5348" s="1">
        <v>0.1</v>
      </c>
      <c r="R5348">
        <v>39.979999999999997</v>
      </c>
      <c r="S5348">
        <v>4</v>
      </c>
      <c r="T5348">
        <f t="shared" si="83"/>
        <v>399.79999999999995</v>
      </c>
    </row>
    <row r="5349" spans="1:20" x14ac:dyDescent="0.25">
      <c r="A5349">
        <v>5348</v>
      </c>
      <c r="B5349">
        <v>86445</v>
      </c>
      <c r="C5349" t="s">
        <v>1191</v>
      </c>
      <c r="D5349" t="s">
        <v>20</v>
      </c>
      <c r="E5349" t="s">
        <v>39</v>
      </c>
      <c r="F5349" t="s">
        <v>31</v>
      </c>
      <c r="G5349" t="s">
        <v>32</v>
      </c>
      <c r="H5349" t="s">
        <v>54</v>
      </c>
      <c r="I5349" t="s">
        <v>28</v>
      </c>
      <c r="J5349" t="s">
        <v>64</v>
      </c>
      <c r="K5349" t="s">
        <v>50</v>
      </c>
      <c r="L5349" t="s">
        <v>192</v>
      </c>
      <c r="M5349" t="s">
        <v>255</v>
      </c>
      <c r="N5349" s="2">
        <v>41531</v>
      </c>
      <c r="O5349" s="2">
        <v>41533</v>
      </c>
      <c r="P5349">
        <v>10</v>
      </c>
      <c r="Q5349" s="1">
        <v>0.1</v>
      </c>
      <c r="R5349">
        <v>29.74</v>
      </c>
      <c r="S5349">
        <v>6.64</v>
      </c>
      <c r="T5349">
        <f t="shared" si="83"/>
        <v>297.39999999999998</v>
      </c>
    </row>
    <row r="5350" spans="1:20" x14ac:dyDescent="0.25">
      <c r="A5350">
        <v>5349</v>
      </c>
      <c r="B5350">
        <v>87976</v>
      </c>
      <c r="C5350" t="s">
        <v>550</v>
      </c>
      <c r="D5350" t="s">
        <v>578</v>
      </c>
      <c r="E5350" t="s">
        <v>187</v>
      </c>
      <c r="F5350" t="s">
        <v>22</v>
      </c>
      <c r="G5350" t="s">
        <v>93</v>
      </c>
      <c r="H5350" t="s">
        <v>219</v>
      </c>
      <c r="I5350" t="s">
        <v>28</v>
      </c>
      <c r="J5350" t="s">
        <v>64</v>
      </c>
      <c r="K5350" t="s">
        <v>181</v>
      </c>
      <c r="L5350" t="s">
        <v>283</v>
      </c>
      <c r="M5350" t="s">
        <v>27</v>
      </c>
      <c r="N5350" s="2">
        <v>41597</v>
      </c>
      <c r="O5350" s="2">
        <v>41598</v>
      </c>
      <c r="P5350">
        <v>23</v>
      </c>
      <c r="Q5350" s="1">
        <v>0.05</v>
      </c>
      <c r="R5350">
        <v>120.98</v>
      </c>
      <c r="S5350">
        <v>30</v>
      </c>
      <c r="T5350">
        <f t="shared" si="83"/>
        <v>2782.54</v>
      </c>
    </row>
    <row r="5351" spans="1:20" x14ac:dyDescent="0.25">
      <c r="A5351">
        <v>5350</v>
      </c>
      <c r="B5351">
        <v>87976</v>
      </c>
      <c r="C5351" t="s">
        <v>550</v>
      </c>
      <c r="D5351" t="s">
        <v>20</v>
      </c>
      <c r="E5351" t="s">
        <v>39</v>
      </c>
      <c r="F5351" t="s">
        <v>22</v>
      </c>
      <c r="G5351" t="s">
        <v>93</v>
      </c>
      <c r="H5351" t="s">
        <v>78</v>
      </c>
      <c r="I5351" t="s">
        <v>28</v>
      </c>
      <c r="J5351" t="s">
        <v>64</v>
      </c>
      <c r="K5351" t="s">
        <v>116</v>
      </c>
      <c r="L5351" t="s">
        <v>44</v>
      </c>
      <c r="M5351" t="s">
        <v>86</v>
      </c>
      <c r="N5351" s="2">
        <v>41597</v>
      </c>
      <c r="O5351" s="2">
        <v>41598</v>
      </c>
      <c r="P5351">
        <v>43</v>
      </c>
      <c r="Q5351" s="1">
        <v>0.03</v>
      </c>
      <c r="R5351">
        <v>2.78</v>
      </c>
      <c r="S5351">
        <v>1.2</v>
      </c>
      <c r="T5351">
        <f t="shared" si="83"/>
        <v>119.53999999999999</v>
      </c>
    </row>
    <row r="5352" spans="1:20" x14ac:dyDescent="0.25">
      <c r="A5352">
        <v>5351</v>
      </c>
      <c r="B5352">
        <v>88479</v>
      </c>
      <c r="C5352" t="s">
        <v>329</v>
      </c>
      <c r="D5352" t="s">
        <v>20</v>
      </c>
      <c r="E5352" t="s">
        <v>21</v>
      </c>
      <c r="F5352" t="s">
        <v>40</v>
      </c>
      <c r="G5352" t="s">
        <v>41</v>
      </c>
      <c r="H5352" t="s">
        <v>33</v>
      </c>
      <c r="I5352" t="s">
        <v>28</v>
      </c>
      <c r="J5352" t="s">
        <v>64</v>
      </c>
      <c r="K5352" t="s">
        <v>1254</v>
      </c>
      <c r="L5352" t="s">
        <v>26</v>
      </c>
      <c r="M5352" t="s">
        <v>175</v>
      </c>
      <c r="N5352" s="2">
        <v>40374</v>
      </c>
      <c r="O5352" s="2">
        <v>40375</v>
      </c>
      <c r="P5352">
        <v>15</v>
      </c>
      <c r="Q5352" s="1">
        <v>0.02</v>
      </c>
      <c r="R5352">
        <v>15.28</v>
      </c>
      <c r="S5352">
        <v>1.99</v>
      </c>
      <c r="T5352">
        <f t="shared" si="83"/>
        <v>229.2</v>
      </c>
    </row>
    <row r="5353" spans="1:20" x14ac:dyDescent="0.25">
      <c r="A5353">
        <v>5352</v>
      </c>
      <c r="B5353">
        <v>88479</v>
      </c>
      <c r="C5353" t="s">
        <v>329</v>
      </c>
      <c r="D5353" t="s">
        <v>20</v>
      </c>
      <c r="E5353" t="s">
        <v>21</v>
      </c>
      <c r="F5353" t="s">
        <v>40</v>
      </c>
      <c r="G5353" t="s">
        <v>41</v>
      </c>
      <c r="H5353" t="s">
        <v>24</v>
      </c>
      <c r="I5353" t="s">
        <v>28</v>
      </c>
      <c r="J5353" t="s">
        <v>64</v>
      </c>
      <c r="K5353" t="s">
        <v>1254</v>
      </c>
      <c r="L5353" t="s">
        <v>26</v>
      </c>
      <c r="M5353" t="s">
        <v>75</v>
      </c>
      <c r="N5353" s="2">
        <v>40374</v>
      </c>
      <c r="O5353" s="2">
        <v>40375</v>
      </c>
      <c r="P5353">
        <v>1</v>
      </c>
      <c r="Q5353" s="1">
        <v>0</v>
      </c>
      <c r="R5353">
        <v>85.99</v>
      </c>
      <c r="S5353">
        <v>3.3</v>
      </c>
      <c r="T5353">
        <f t="shared" si="83"/>
        <v>85.99</v>
      </c>
    </row>
    <row r="5354" spans="1:20" x14ac:dyDescent="0.25">
      <c r="A5354">
        <v>5353</v>
      </c>
      <c r="B5354">
        <v>86080</v>
      </c>
      <c r="C5354" t="s">
        <v>557</v>
      </c>
      <c r="D5354" t="s">
        <v>20</v>
      </c>
      <c r="E5354" t="s">
        <v>21</v>
      </c>
      <c r="F5354" t="s">
        <v>22</v>
      </c>
      <c r="G5354" t="s">
        <v>23</v>
      </c>
      <c r="H5354" t="s">
        <v>206</v>
      </c>
      <c r="I5354" t="s">
        <v>28</v>
      </c>
      <c r="J5354" t="s">
        <v>64</v>
      </c>
      <c r="K5354" t="s">
        <v>1107</v>
      </c>
      <c r="L5354" t="s">
        <v>192</v>
      </c>
      <c r="M5354" t="s">
        <v>246</v>
      </c>
      <c r="N5354" s="2">
        <v>40946</v>
      </c>
      <c r="O5354" s="2">
        <v>40947</v>
      </c>
      <c r="P5354">
        <v>12</v>
      </c>
      <c r="Q5354" s="1">
        <v>0.08</v>
      </c>
      <c r="R5354">
        <v>110.99</v>
      </c>
      <c r="S5354">
        <v>2.5</v>
      </c>
      <c r="T5354">
        <f t="shared" si="83"/>
        <v>1331.8799999999999</v>
      </c>
    </row>
    <row r="5355" spans="1:20" x14ac:dyDescent="0.25">
      <c r="A5355">
        <v>5354</v>
      </c>
      <c r="B5355">
        <v>86080</v>
      </c>
      <c r="C5355" t="s">
        <v>1045</v>
      </c>
      <c r="D5355" t="s">
        <v>20</v>
      </c>
      <c r="E5355" t="s">
        <v>39</v>
      </c>
      <c r="F5355" t="s">
        <v>22</v>
      </c>
      <c r="G5355" t="s">
        <v>23</v>
      </c>
      <c r="H5355" t="s">
        <v>94</v>
      </c>
      <c r="I5355" t="s">
        <v>28</v>
      </c>
      <c r="J5355" t="s">
        <v>64</v>
      </c>
      <c r="K5355" t="s">
        <v>101</v>
      </c>
      <c r="L5355" t="s">
        <v>26</v>
      </c>
      <c r="M5355" t="s">
        <v>232</v>
      </c>
      <c r="N5355" s="2">
        <v>40946</v>
      </c>
      <c r="O5355" s="2">
        <v>40949</v>
      </c>
      <c r="P5355">
        <v>10</v>
      </c>
      <c r="Q5355" s="1">
        <v>0.02</v>
      </c>
      <c r="R5355">
        <v>6.84</v>
      </c>
      <c r="S5355">
        <v>4.42</v>
      </c>
      <c r="T5355">
        <f t="shared" si="83"/>
        <v>68.400000000000006</v>
      </c>
    </row>
    <row r="5356" spans="1:20" x14ac:dyDescent="0.25">
      <c r="A5356">
        <v>5355</v>
      </c>
      <c r="B5356">
        <v>86549</v>
      </c>
      <c r="C5356" t="s">
        <v>65</v>
      </c>
      <c r="D5356" t="s">
        <v>20</v>
      </c>
      <c r="E5356" t="s">
        <v>39</v>
      </c>
      <c r="F5356" t="s">
        <v>31</v>
      </c>
      <c r="G5356" t="s">
        <v>48</v>
      </c>
      <c r="H5356" t="s">
        <v>89</v>
      </c>
      <c r="I5356" t="s">
        <v>28</v>
      </c>
      <c r="J5356" t="s">
        <v>64</v>
      </c>
      <c r="K5356" t="s">
        <v>101</v>
      </c>
      <c r="L5356" t="s">
        <v>192</v>
      </c>
      <c r="M5356" t="s">
        <v>375</v>
      </c>
      <c r="N5356" s="2">
        <v>40876</v>
      </c>
      <c r="O5356" s="2">
        <v>40881</v>
      </c>
      <c r="P5356">
        <v>3</v>
      </c>
      <c r="Q5356" s="1">
        <v>0.08</v>
      </c>
      <c r="R5356">
        <v>172.99</v>
      </c>
      <c r="S5356">
        <v>19.989999999999998</v>
      </c>
      <c r="T5356">
        <f t="shared" si="83"/>
        <v>518.97</v>
      </c>
    </row>
    <row r="5357" spans="1:20" x14ac:dyDescent="0.25">
      <c r="A5357">
        <v>5356</v>
      </c>
      <c r="B5357">
        <v>86300</v>
      </c>
      <c r="C5357" t="s">
        <v>1403</v>
      </c>
      <c r="D5357" t="s">
        <v>20</v>
      </c>
      <c r="E5357" t="s">
        <v>187</v>
      </c>
      <c r="F5357" t="s">
        <v>31</v>
      </c>
      <c r="G5357" t="s">
        <v>93</v>
      </c>
      <c r="H5357" t="s">
        <v>219</v>
      </c>
      <c r="I5357" t="s">
        <v>28</v>
      </c>
      <c r="J5357" t="s">
        <v>64</v>
      </c>
      <c r="K5357" t="s">
        <v>101</v>
      </c>
      <c r="L5357" t="s">
        <v>192</v>
      </c>
      <c r="M5357" t="s">
        <v>279</v>
      </c>
      <c r="N5357" s="2">
        <v>40749</v>
      </c>
      <c r="O5357" s="2">
        <v>40752</v>
      </c>
      <c r="P5357">
        <v>12</v>
      </c>
      <c r="Q5357" s="1">
        <v>0.02</v>
      </c>
      <c r="R5357">
        <v>46.94</v>
      </c>
      <c r="S5357">
        <v>6.77</v>
      </c>
      <c r="T5357">
        <f t="shared" si="83"/>
        <v>563.28</v>
      </c>
    </row>
    <row r="5358" spans="1:20" x14ac:dyDescent="0.25">
      <c r="A5358">
        <v>5357</v>
      </c>
      <c r="B5358">
        <v>86300</v>
      </c>
      <c r="C5358" t="s">
        <v>1403</v>
      </c>
      <c r="D5358" t="s">
        <v>20</v>
      </c>
      <c r="E5358" t="s">
        <v>39</v>
      </c>
      <c r="F5358" t="s">
        <v>31</v>
      </c>
      <c r="G5358" t="s">
        <v>93</v>
      </c>
      <c r="H5358" t="s">
        <v>49</v>
      </c>
      <c r="I5358" t="s">
        <v>28</v>
      </c>
      <c r="J5358" t="s">
        <v>64</v>
      </c>
      <c r="K5358" t="s">
        <v>158</v>
      </c>
      <c r="L5358" t="s">
        <v>746</v>
      </c>
      <c r="M5358" t="s">
        <v>102</v>
      </c>
      <c r="N5358" s="2">
        <v>40749</v>
      </c>
      <c r="O5358" s="2">
        <v>40749</v>
      </c>
      <c r="P5358">
        <v>8</v>
      </c>
      <c r="Q5358" s="1">
        <v>7.0000000000000007E-2</v>
      </c>
      <c r="R5358">
        <v>167.27</v>
      </c>
      <c r="S5358">
        <v>35</v>
      </c>
      <c r="T5358">
        <f t="shared" si="83"/>
        <v>1338.16</v>
      </c>
    </row>
    <row r="5359" spans="1:20" x14ac:dyDescent="0.25">
      <c r="A5359">
        <v>5358</v>
      </c>
      <c r="B5359">
        <v>91176</v>
      </c>
      <c r="C5359" t="s">
        <v>1074</v>
      </c>
      <c r="D5359" t="s">
        <v>20</v>
      </c>
      <c r="E5359" t="s">
        <v>21</v>
      </c>
      <c r="F5359" t="s">
        <v>47</v>
      </c>
      <c r="G5359" t="s">
        <v>32</v>
      </c>
      <c r="H5359" t="s">
        <v>33</v>
      </c>
      <c r="I5359" t="s">
        <v>28</v>
      </c>
      <c r="J5359" t="s">
        <v>64</v>
      </c>
      <c r="K5359" t="s">
        <v>34</v>
      </c>
      <c r="L5359" t="s">
        <v>192</v>
      </c>
      <c r="M5359" t="s">
        <v>167</v>
      </c>
      <c r="N5359" s="2">
        <v>40839</v>
      </c>
      <c r="O5359" s="2">
        <v>40841</v>
      </c>
      <c r="P5359">
        <v>16</v>
      </c>
      <c r="Q5359" s="1">
        <v>0.06</v>
      </c>
      <c r="R5359">
        <v>65.989999999999995</v>
      </c>
      <c r="S5359">
        <v>3.9</v>
      </c>
      <c r="T5359">
        <f t="shared" si="83"/>
        <v>1055.8399999999999</v>
      </c>
    </row>
    <row r="5360" spans="1:20" x14ac:dyDescent="0.25">
      <c r="A5360">
        <v>5359</v>
      </c>
      <c r="B5360">
        <v>89514</v>
      </c>
      <c r="C5360" t="s">
        <v>1463</v>
      </c>
      <c r="D5360" t="s">
        <v>20</v>
      </c>
      <c r="E5360" t="s">
        <v>21</v>
      </c>
      <c r="F5360" t="s">
        <v>22</v>
      </c>
      <c r="G5360" t="s">
        <v>23</v>
      </c>
      <c r="H5360" t="s">
        <v>24</v>
      </c>
      <c r="I5360" t="s">
        <v>28</v>
      </c>
      <c r="J5360" t="s">
        <v>64</v>
      </c>
      <c r="K5360" t="s">
        <v>201</v>
      </c>
      <c r="L5360" t="s">
        <v>706</v>
      </c>
      <c r="M5360" t="s">
        <v>80</v>
      </c>
      <c r="N5360" s="2">
        <v>40219</v>
      </c>
      <c r="O5360" s="2">
        <v>40220</v>
      </c>
      <c r="P5360">
        <v>2</v>
      </c>
      <c r="Q5360" s="1">
        <v>0.01</v>
      </c>
      <c r="R5360">
        <v>13.99</v>
      </c>
      <c r="S5360">
        <v>7.51</v>
      </c>
      <c r="T5360">
        <f t="shared" si="83"/>
        <v>27.98</v>
      </c>
    </row>
    <row r="5361" spans="1:20" x14ac:dyDescent="0.25">
      <c r="A5361">
        <v>5360</v>
      </c>
      <c r="B5361">
        <v>91003</v>
      </c>
      <c r="C5361" t="s">
        <v>520</v>
      </c>
      <c r="D5361" t="s">
        <v>20</v>
      </c>
      <c r="E5361" t="s">
        <v>39</v>
      </c>
      <c r="F5361" t="s">
        <v>22</v>
      </c>
      <c r="G5361" t="s">
        <v>48</v>
      </c>
      <c r="H5361" t="s">
        <v>78</v>
      </c>
      <c r="I5361" t="s">
        <v>28</v>
      </c>
      <c r="J5361" t="s">
        <v>64</v>
      </c>
      <c r="K5361" t="s">
        <v>82</v>
      </c>
      <c r="L5361" t="s">
        <v>192</v>
      </c>
      <c r="M5361" t="s">
        <v>232</v>
      </c>
      <c r="N5361" s="2">
        <v>41321</v>
      </c>
      <c r="O5361" s="2">
        <v>41321</v>
      </c>
      <c r="P5361">
        <v>9</v>
      </c>
      <c r="Q5361" s="1">
        <v>0</v>
      </c>
      <c r="R5361">
        <v>2.61</v>
      </c>
      <c r="S5361">
        <v>0.5</v>
      </c>
      <c r="T5361">
        <f t="shared" si="83"/>
        <v>23.49</v>
      </c>
    </row>
    <row r="5362" spans="1:20" x14ac:dyDescent="0.25">
      <c r="A5362">
        <v>5361</v>
      </c>
      <c r="B5362">
        <v>91003</v>
      </c>
      <c r="C5362" t="s">
        <v>520</v>
      </c>
      <c r="D5362" t="s">
        <v>20</v>
      </c>
      <c r="E5362" t="s">
        <v>187</v>
      </c>
      <c r="F5362" t="s">
        <v>22</v>
      </c>
      <c r="G5362" t="s">
        <v>48</v>
      </c>
      <c r="H5362" t="s">
        <v>225</v>
      </c>
      <c r="I5362" t="s">
        <v>28</v>
      </c>
      <c r="J5362" t="s">
        <v>64</v>
      </c>
      <c r="K5362" t="s">
        <v>248</v>
      </c>
      <c r="L5362" t="s">
        <v>192</v>
      </c>
      <c r="M5362" t="s">
        <v>199</v>
      </c>
      <c r="N5362" s="2">
        <v>41321</v>
      </c>
      <c r="O5362" s="2">
        <v>41326</v>
      </c>
      <c r="P5362">
        <v>2</v>
      </c>
      <c r="Q5362" s="1">
        <v>0.03</v>
      </c>
      <c r="R5362">
        <v>25.13</v>
      </c>
      <c r="S5362">
        <v>9.8699999999999992</v>
      </c>
      <c r="T5362">
        <f t="shared" si="83"/>
        <v>50.26</v>
      </c>
    </row>
    <row r="5363" spans="1:20" x14ac:dyDescent="0.25">
      <c r="A5363">
        <v>5362</v>
      </c>
      <c r="B5363">
        <v>91003</v>
      </c>
      <c r="C5363" t="s">
        <v>520</v>
      </c>
      <c r="D5363" t="s">
        <v>20</v>
      </c>
      <c r="E5363" t="s">
        <v>39</v>
      </c>
      <c r="F5363" t="s">
        <v>22</v>
      </c>
      <c r="G5363" t="s">
        <v>48</v>
      </c>
      <c r="H5363" t="s">
        <v>94</v>
      </c>
      <c r="I5363" t="s">
        <v>28</v>
      </c>
      <c r="J5363" t="s">
        <v>64</v>
      </c>
      <c r="K5363" t="s">
        <v>50</v>
      </c>
      <c r="L5363" t="s">
        <v>26</v>
      </c>
      <c r="M5363" t="s">
        <v>398</v>
      </c>
      <c r="N5363" s="2">
        <v>41321</v>
      </c>
      <c r="O5363" s="2">
        <v>41323</v>
      </c>
      <c r="P5363">
        <v>11</v>
      </c>
      <c r="Q5363" s="1">
        <v>0.01</v>
      </c>
      <c r="R5363">
        <v>5.68</v>
      </c>
      <c r="S5363">
        <v>3.6</v>
      </c>
      <c r="T5363">
        <f t="shared" si="83"/>
        <v>62.48</v>
      </c>
    </row>
    <row r="5364" spans="1:20" x14ac:dyDescent="0.25">
      <c r="A5364">
        <v>5363</v>
      </c>
      <c r="B5364">
        <v>91003</v>
      </c>
      <c r="C5364" t="s">
        <v>1222</v>
      </c>
      <c r="D5364" t="s">
        <v>20</v>
      </c>
      <c r="E5364" t="s">
        <v>21</v>
      </c>
      <c r="F5364" t="s">
        <v>22</v>
      </c>
      <c r="G5364" t="s">
        <v>48</v>
      </c>
      <c r="H5364" t="s">
        <v>33</v>
      </c>
      <c r="I5364" t="s">
        <v>28</v>
      </c>
      <c r="J5364" t="s">
        <v>64</v>
      </c>
      <c r="K5364" t="s">
        <v>198</v>
      </c>
      <c r="L5364" t="s">
        <v>192</v>
      </c>
      <c r="M5364" t="s">
        <v>182</v>
      </c>
      <c r="N5364" s="2">
        <v>41321</v>
      </c>
      <c r="O5364" s="2">
        <v>41328</v>
      </c>
      <c r="P5364">
        <v>11</v>
      </c>
      <c r="Q5364" s="1">
        <v>0</v>
      </c>
      <c r="R5364">
        <v>125.99</v>
      </c>
      <c r="S5364">
        <v>5.63</v>
      </c>
      <c r="T5364">
        <f t="shared" si="83"/>
        <v>1385.8899999999999</v>
      </c>
    </row>
    <row r="5365" spans="1:20" x14ac:dyDescent="0.25">
      <c r="A5365">
        <v>5364</v>
      </c>
      <c r="B5365">
        <v>87330</v>
      </c>
      <c r="C5365" t="s">
        <v>656</v>
      </c>
      <c r="D5365" t="s">
        <v>20</v>
      </c>
      <c r="E5365" t="s">
        <v>39</v>
      </c>
      <c r="F5365" t="s">
        <v>40</v>
      </c>
      <c r="G5365" t="s">
        <v>48</v>
      </c>
      <c r="H5365" t="s">
        <v>49</v>
      </c>
      <c r="I5365" t="s">
        <v>28</v>
      </c>
      <c r="J5365" t="s">
        <v>64</v>
      </c>
      <c r="K5365" t="s">
        <v>181</v>
      </c>
      <c r="L5365" t="s">
        <v>192</v>
      </c>
      <c r="M5365" t="s">
        <v>342</v>
      </c>
      <c r="N5365" s="2">
        <v>41210</v>
      </c>
      <c r="O5365" s="2">
        <v>41214</v>
      </c>
      <c r="P5365">
        <v>24</v>
      </c>
      <c r="Q5365" s="1">
        <v>0.08</v>
      </c>
      <c r="R5365">
        <v>31.74</v>
      </c>
      <c r="S5365">
        <v>12.62</v>
      </c>
      <c r="T5365">
        <f t="shared" si="83"/>
        <v>761.76</v>
      </c>
    </row>
    <row r="5366" spans="1:20" x14ac:dyDescent="0.25">
      <c r="A5366">
        <v>5365</v>
      </c>
      <c r="B5366">
        <v>86373</v>
      </c>
      <c r="C5366" t="s">
        <v>110</v>
      </c>
      <c r="D5366" t="s">
        <v>20</v>
      </c>
      <c r="E5366" t="s">
        <v>39</v>
      </c>
      <c r="F5366" t="s">
        <v>47</v>
      </c>
      <c r="G5366" t="s">
        <v>32</v>
      </c>
      <c r="H5366" t="s">
        <v>89</v>
      </c>
      <c r="I5366" t="s">
        <v>28</v>
      </c>
      <c r="J5366" t="s">
        <v>64</v>
      </c>
      <c r="K5366" t="s">
        <v>129</v>
      </c>
      <c r="L5366" t="s">
        <v>44</v>
      </c>
      <c r="M5366" t="s">
        <v>156</v>
      </c>
      <c r="N5366" s="2">
        <v>40414</v>
      </c>
      <c r="O5366" s="2">
        <v>40416</v>
      </c>
      <c r="P5366">
        <v>12</v>
      </c>
      <c r="Q5366" s="1">
        <v>0.03</v>
      </c>
      <c r="R5366">
        <v>7.64</v>
      </c>
      <c r="S5366">
        <v>5.83</v>
      </c>
      <c r="T5366">
        <f t="shared" si="83"/>
        <v>91.679999999999993</v>
      </c>
    </row>
    <row r="5367" spans="1:20" x14ac:dyDescent="0.25">
      <c r="A5367">
        <v>5366</v>
      </c>
      <c r="B5367">
        <v>86297</v>
      </c>
      <c r="C5367" t="s">
        <v>1403</v>
      </c>
      <c r="D5367" t="s">
        <v>578</v>
      </c>
      <c r="E5367" t="s">
        <v>187</v>
      </c>
      <c r="F5367" t="s">
        <v>31</v>
      </c>
      <c r="G5367" t="s">
        <v>41</v>
      </c>
      <c r="H5367" t="s">
        <v>219</v>
      </c>
      <c r="I5367" t="s">
        <v>28</v>
      </c>
      <c r="J5367" t="s">
        <v>64</v>
      </c>
      <c r="K5367" t="s">
        <v>181</v>
      </c>
      <c r="L5367" t="s">
        <v>330</v>
      </c>
      <c r="M5367" t="s">
        <v>83</v>
      </c>
      <c r="N5367" s="2">
        <v>40199</v>
      </c>
      <c r="O5367" s="2">
        <v>40201</v>
      </c>
      <c r="P5367">
        <v>9</v>
      </c>
      <c r="Q5367" s="1">
        <v>0.05</v>
      </c>
      <c r="R5367">
        <v>31.76</v>
      </c>
      <c r="S5367">
        <v>45.51</v>
      </c>
      <c r="T5367">
        <f t="shared" si="83"/>
        <v>285.84000000000003</v>
      </c>
    </row>
    <row r="5368" spans="1:20" x14ac:dyDescent="0.25">
      <c r="A5368">
        <v>5367</v>
      </c>
      <c r="B5368">
        <v>90161</v>
      </c>
      <c r="C5368" t="s">
        <v>598</v>
      </c>
      <c r="D5368" t="s">
        <v>20</v>
      </c>
      <c r="E5368" t="s">
        <v>39</v>
      </c>
      <c r="F5368" t="s">
        <v>22</v>
      </c>
      <c r="G5368" t="s">
        <v>23</v>
      </c>
      <c r="H5368" t="s">
        <v>42</v>
      </c>
      <c r="I5368" t="s">
        <v>28</v>
      </c>
      <c r="J5368" t="s">
        <v>64</v>
      </c>
      <c r="K5368" t="s">
        <v>43</v>
      </c>
      <c r="L5368" t="s">
        <v>192</v>
      </c>
      <c r="M5368" t="s">
        <v>190</v>
      </c>
      <c r="N5368" s="2">
        <v>40940</v>
      </c>
      <c r="O5368" s="2">
        <v>40941</v>
      </c>
      <c r="P5368">
        <v>1</v>
      </c>
      <c r="Q5368" s="1">
        <v>0.03</v>
      </c>
      <c r="R5368">
        <v>3.08</v>
      </c>
      <c r="S5368">
        <v>0.99</v>
      </c>
      <c r="T5368">
        <f t="shared" si="83"/>
        <v>3.08</v>
      </c>
    </row>
    <row r="5369" spans="1:20" x14ac:dyDescent="0.25">
      <c r="A5369">
        <v>5368</v>
      </c>
      <c r="B5369">
        <v>88990</v>
      </c>
      <c r="C5369" t="s">
        <v>2090</v>
      </c>
      <c r="D5369" t="s">
        <v>20</v>
      </c>
      <c r="E5369" t="s">
        <v>187</v>
      </c>
      <c r="F5369" t="s">
        <v>47</v>
      </c>
      <c r="G5369" t="s">
        <v>48</v>
      </c>
      <c r="H5369" t="s">
        <v>188</v>
      </c>
      <c r="I5369" t="s">
        <v>28</v>
      </c>
      <c r="J5369" t="s">
        <v>64</v>
      </c>
      <c r="K5369" t="s">
        <v>158</v>
      </c>
      <c r="L5369" t="s">
        <v>746</v>
      </c>
      <c r="M5369" t="s">
        <v>167</v>
      </c>
      <c r="N5369" s="2">
        <v>41069</v>
      </c>
      <c r="O5369" s="2">
        <v>41073</v>
      </c>
      <c r="P5369">
        <v>2</v>
      </c>
      <c r="Q5369" s="1">
        <v>0.06</v>
      </c>
      <c r="R5369">
        <v>40.97</v>
      </c>
      <c r="S5369">
        <v>14.45</v>
      </c>
      <c r="T5369">
        <f t="shared" si="83"/>
        <v>81.94</v>
      </c>
    </row>
    <row r="5370" spans="1:20" x14ac:dyDescent="0.25">
      <c r="A5370">
        <v>5369</v>
      </c>
      <c r="B5370">
        <v>89815</v>
      </c>
      <c r="C5370" t="s">
        <v>464</v>
      </c>
      <c r="D5370" t="s">
        <v>20</v>
      </c>
      <c r="E5370" t="s">
        <v>21</v>
      </c>
      <c r="F5370" t="s">
        <v>22</v>
      </c>
      <c r="G5370" t="s">
        <v>93</v>
      </c>
      <c r="H5370" t="s">
        <v>33</v>
      </c>
      <c r="I5370" t="s">
        <v>28</v>
      </c>
      <c r="J5370" t="s">
        <v>64</v>
      </c>
      <c r="K5370" t="s">
        <v>213</v>
      </c>
      <c r="L5370" t="s">
        <v>26</v>
      </c>
      <c r="M5370" t="s">
        <v>227</v>
      </c>
      <c r="N5370" s="2">
        <v>41301</v>
      </c>
      <c r="O5370" s="2">
        <v>41303</v>
      </c>
      <c r="P5370">
        <v>9</v>
      </c>
      <c r="Q5370" s="1">
        <v>0.09</v>
      </c>
      <c r="R5370">
        <v>10.130000000000001</v>
      </c>
      <c r="S5370">
        <v>1.99</v>
      </c>
      <c r="T5370">
        <f t="shared" si="83"/>
        <v>91.17</v>
      </c>
    </row>
    <row r="5371" spans="1:20" x14ac:dyDescent="0.25">
      <c r="A5371">
        <v>5370</v>
      </c>
      <c r="B5371">
        <v>91447</v>
      </c>
      <c r="C5371" t="s">
        <v>1087</v>
      </c>
      <c r="D5371" t="s">
        <v>20</v>
      </c>
      <c r="E5371" t="s">
        <v>39</v>
      </c>
      <c r="F5371" t="s">
        <v>31</v>
      </c>
      <c r="G5371" t="s">
        <v>32</v>
      </c>
      <c r="H5371" t="s">
        <v>42</v>
      </c>
      <c r="I5371" t="s">
        <v>28</v>
      </c>
      <c r="J5371" t="s">
        <v>64</v>
      </c>
      <c r="K5371" t="s">
        <v>149</v>
      </c>
      <c r="L5371" t="s">
        <v>192</v>
      </c>
      <c r="M5371" t="s">
        <v>35</v>
      </c>
      <c r="N5371" s="2">
        <v>40276</v>
      </c>
      <c r="O5371" s="2">
        <v>40277</v>
      </c>
      <c r="P5371">
        <v>9</v>
      </c>
      <c r="Q5371" s="1">
        <v>0.08</v>
      </c>
      <c r="R5371">
        <v>4.55</v>
      </c>
      <c r="S5371">
        <v>1.49</v>
      </c>
      <c r="T5371">
        <f t="shared" si="83"/>
        <v>40.949999999999996</v>
      </c>
    </row>
    <row r="5372" spans="1:20" x14ac:dyDescent="0.25">
      <c r="A5372">
        <v>5371</v>
      </c>
      <c r="B5372">
        <v>86751</v>
      </c>
      <c r="C5372" t="s">
        <v>641</v>
      </c>
      <c r="D5372" t="s">
        <v>20</v>
      </c>
      <c r="E5372" t="s">
        <v>39</v>
      </c>
      <c r="F5372" t="s">
        <v>22</v>
      </c>
      <c r="G5372" t="s">
        <v>32</v>
      </c>
      <c r="H5372" t="s">
        <v>42</v>
      </c>
      <c r="I5372" t="s">
        <v>28</v>
      </c>
      <c r="J5372" t="s">
        <v>64</v>
      </c>
      <c r="K5372" t="s">
        <v>50</v>
      </c>
      <c r="L5372" t="s">
        <v>706</v>
      </c>
      <c r="M5372" t="s">
        <v>96</v>
      </c>
      <c r="N5372" s="2">
        <v>40263</v>
      </c>
      <c r="O5372" s="2">
        <v>40263</v>
      </c>
      <c r="P5372">
        <v>5</v>
      </c>
      <c r="Q5372" s="1">
        <v>7.0000000000000007E-2</v>
      </c>
      <c r="R5372">
        <v>225.04</v>
      </c>
      <c r="S5372">
        <v>11.79</v>
      </c>
      <c r="T5372">
        <f t="shared" si="83"/>
        <v>1125.2</v>
      </c>
    </row>
    <row r="5373" spans="1:20" x14ac:dyDescent="0.25">
      <c r="A5373">
        <v>5372</v>
      </c>
      <c r="B5373">
        <v>86751</v>
      </c>
      <c r="C5373" t="s">
        <v>641</v>
      </c>
      <c r="D5373" t="s">
        <v>20</v>
      </c>
      <c r="E5373" t="s">
        <v>39</v>
      </c>
      <c r="F5373" t="s">
        <v>22</v>
      </c>
      <c r="G5373" t="s">
        <v>32</v>
      </c>
      <c r="H5373" t="s">
        <v>94</v>
      </c>
      <c r="I5373" t="s">
        <v>28</v>
      </c>
      <c r="J5373" t="s">
        <v>64</v>
      </c>
      <c r="K5373" t="s">
        <v>55</v>
      </c>
      <c r="L5373" t="s">
        <v>192</v>
      </c>
      <c r="M5373" t="s">
        <v>444</v>
      </c>
      <c r="N5373" s="2">
        <v>40263</v>
      </c>
      <c r="O5373" s="2">
        <v>40266</v>
      </c>
      <c r="P5373">
        <v>7</v>
      </c>
      <c r="Q5373" s="1">
        <v>0.03</v>
      </c>
      <c r="R5373">
        <v>7.84</v>
      </c>
      <c r="S5373">
        <v>4.71</v>
      </c>
      <c r="T5373">
        <f t="shared" si="83"/>
        <v>54.879999999999995</v>
      </c>
    </row>
    <row r="5374" spans="1:20" x14ac:dyDescent="0.25">
      <c r="A5374">
        <v>5373</v>
      </c>
      <c r="B5374">
        <v>88837</v>
      </c>
      <c r="C5374" t="s">
        <v>722</v>
      </c>
      <c r="D5374" t="s">
        <v>38</v>
      </c>
      <c r="E5374" t="s">
        <v>39</v>
      </c>
      <c r="F5374" t="s">
        <v>31</v>
      </c>
      <c r="G5374" t="s">
        <v>23</v>
      </c>
      <c r="H5374" t="s">
        <v>61</v>
      </c>
      <c r="I5374" t="s">
        <v>28</v>
      </c>
      <c r="J5374" t="s">
        <v>64</v>
      </c>
      <c r="K5374" t="s">
        <v>74</v>
      </c>
      <c r="L5374" t="s">
        <v>192</v>
      </c>
      <c r="M5374" t="s">
        <v>214</v>
      </c>
      <c r="N5374" s="2">
        <v>40447</v>
      </c>
      <c r="O5374" s="2">
        <v>40450</v>
      </c>
      <c r="P5374">
        <v>12</v>
      </c>
      <c r="Q5374" s="1">
        <v>0</v>
      </c>
      <c r="R5374">
        <v>19.98</v>
      </c>
      <c r="S5374">
        <v>5.97</v>
      </c>
      <c r="T5374">
        <f t="shared" si="83"/>
        <v>239.76</v>
      </c>
    </row>
    <row r="5375" spans="1:20" x14ac:dyDescent="0.25">
      <c r="A5375">
        <v>5374</v>
      </c>
      <c r="B5375">
        <v>87816</v>
      </c>
      <c r="C5375" t="s">
        <v>60</v>
      </c>
      <c r="D5375" t="s">
        <v>20</v>
      </c>
      <c r="E5375" t="s">
        <v>187</v>
      </c>
      <c r="F5375" t="s">
        <v>31</v>
      </c>
      <c r="G5375" t="s">
        <v>48</v>
      </c>
      <c r="H5375" t="s">
        <v>188</v>
      </c>
      <c r="I5375" t="s">
        <v>28</v>
      </c>
      <c r="J5375" t="s">
        <v>64</v>
      </c>
      <c r="K5375" t="s">
        <v>82</v>
      </c>
      <c r="L5375" t="s">
        <v>26</v>
      </c>
      <c r="M5375" t="s">
        <v>139</v>
      </c>
      <c r="N5375" s="2">
        <v>40776</v>
      </c>
      <c r="O5375" s="2">
        <v>40781</v>
      </c>
      <c r="P5375">
        <v>6</v>
      </c>
      <c r="Q5375" s="1">
        <v>0.02</v>
      </c>
      <c r="R5375">
        <v>14.34</v>
      </c>
      <c r="S5375">
        <v>5</v>
      </c>
      <c r="T5375">
        <f t="shared" si="83"/>
        <v>86.039999999999992</v>
      </c>
    </row>
    <row r="5376" spans="1:20" x14ac:dyDescent="0.25">
      <c r="A5376">
        <v>5375</v>
      </c>
      <c r="B5376">
        <v>87821</v>
      </c>
      <c r="C5376" t="s">
        <v>60</v>
      </c>
      <c r="D5376" t="s">
        <v>20</v>
      </c>
      <c r="E5376" t="s">
        <v>39</v>
      </c>
      <c r="F5376" t="s">
        <v>31</v>
      </c>
      <c r="G5376" t="s">
        <v>48</v>
      </c>
      <c r="H5376" t="s">
        <v>61</v>
      </c>
      <c r="I5376" t="s">
        <v>28</v>
      </c>
      <c r="J5376" t="s">
        <v>64</v>
      </c>
      <c r="K5376" t="s">
        <v>62</v>
      </c>
      <c r="L5376" t="s">
        <v>44</v>
      </c>
      <c r="M5376" t="s">
        <v>63</v>
      </c>
      <c r="N5376" s="2">
        <v>41507</v>
      </c>
      <c r="O5376" s="2">
        <v>41507</v>
      </c>
      <c r="P5376">
        <v>4</v>
      </c>
      <c r="Q5376" s="1">
        <v>0</v>
      </c>
      <c r="R5376">
        <v>1.1399999999999999</v>
      </c>
      <c r="S5376">
        <v>0.7</v>
      </c>
      <c r="T5376">
        <f t="shared" si="83"/>
        <v>4.5599999999999996</v>
      </c>
    </row>
    <row r="5377" spans="1:20" x14ac:dyDescent="0.25">
      <c r="A5377">
        <v>5376</v>
      </c>
      <c r="B5377">
        <v>91349</v>
      </c>
      <c r="C5377" t="s">
        <v>2171</v>
      </c>
      <c r="D5377" t="s">
        <v>578</v>
      </c>
      <c r="E5377" t="s">
        <v>187</v>
      </c>
      <c r="F5377" t="s">
        <v>22</v>
      </c>
      <c r="G5377" t="s">
        <v>41</v>
      </c>
      <c r="H5377" t="s">
        <v>219</v>
      </c>
      <c r="I5377" t="s">
        <v>28</v>
      </c>
      <c r="J5377" t="s">
        <v>64</v>
      </c>
      <c r="K5377" t="s">
        <v>68</v>
      </c>
      <c r="L5377" t="s">
        <v>330</v>
      </c>
      <c r="M5377" t="s">
        <v>294</v>
      </c>
      <c r="N5377" s="2">
        <v>41515</v>
      </c>
      <c r="O5377" s="2">
        <v>41518</v>
      </c>
      <c r="P5377">
        <v>5</v>
      </c>
      <c r="Q5377" s="1">
        <v>0.01</v>
      </c>
      <c r="R5377">
        <v>286.85000000000002</v>
      </c>
      <c r="S5377">
        <v>61.76</v>
      </c>
      <c r="T5377">
        <f t="shared" si="83"/>
        <v>1434.25</v>
      </c>
    </row>
    <row r="5378" spans="1:20" x14ac:dyDescent="0.25">
      <c r="A5378">
        <v>5377</v>
      </c>
      <c r="B5378">
        <v>86023</v>
      </c>
      <c r="C5378" t="s">
        <v>233</v>
      </c>
      <c r="D5378" t="s">
        <v>20</v>
      </c>
      <c r="E5378" t="s">
        <v>21</v>
      </c>
      <c r="F5378" t="s">
        <v>47</v>
      </c>
      <c r="G5378" t="s">
        <v>48</v>
      </c>
      <c r="H5378" t="s">
        <v>206</v>
      </c>
      <c r="I5378" t="s">
        <v>28</v>
      </c>
      <c r="J5378" t="s">
        <v>64</v>
      </c>
      <c r="K5378" t="s">
        <v>1107</v>
      </c>
      <c r="L5378" t="s">
        <v>26</v>
      </c>
      <c r="M5378" t="s">
        <v>111</v>
      </c>
      <c r="N5378" s="2">
        <v>41176</v>
      </c>
      <c r="O5378" s="2">
        <v>41180</v>
      </c>
      <c r="P5378">
        <v>20</v>
      </c>
      <c r="Q5378" s="1">
        <v>0.06</v>
      </c>
      <c r="R5378">
        <v>31.78</v>
      </c>
      <c r="S5378">
        <v>1.99</v>
      </c>
      <c r="T5378">
        <f t="shared" si="83"/>
        <v>635.6</v>
      </c>
    </row>
    <row r="5379" spans="1:20" x14ac:dyDescent="0.25">
      <c r="A5379">
        <v>5378</v>
      </c>
      <c r="B5379">
        <v>86023</v>
      </c>
      <c r="C5379" t="s">
        <v>233</v>
      </c>
      <c r="D5379" t="s">
        <v>20</v>
      </c>
      <c r="E5379" t="s">
        <v>39</v>
      </c>
      <c r="F5379" t="s">
        <v>47</v>
      </c>
      <c r="G5379" t="s">
        <v>48</v>
      </c>
      <c r="H5379" t="s">
        <v>78</v>
      </c>
      <c r="I5379" t="s">
        <v>28</v>
      </c>
      <c r="J5379" t="s">
        <v>64</v>
      </c>
      <c r="K5379" t="s">
        <v>136</v>
      </c>
      <c r="L5379" t="s">
        <v>192</v>
      </c>
      <c r="M5379" t="s">
        <v>51</v>
      </c>
      <c r="N5379" s="2">
        <v>41176</v>
      </c>
      <c r="O5379" s="2">
        <v>41178</v>
      </c>
      <c r="P5379">
        <v>1</v>
      </c>
      <c r="Q5379" s="1">
        <v>0.06</v>
      </c>
      <c r="R5379">
        <v>4.9800000000000004</v>
      </c>
      <c r="S5379">
        <v>5.0199999999999996</v>
      </c>
      <c r="T5379">
        <f t="shared" ref="T5379:T5442" si="84">R5379*P5379</f>
        <v>4.9800000000000004</v>
      </c>
    </row>
    <row r="5380" spans="1:20" x14ac:dyDescent="0.25">
      <c r="A5380">
        <v>5379</v>
      </c>
      <c r="B5380">
        <v>86023</v>
      </c>
      <c r="C5380" t="s">
        <v>233</v>
      </c>
      <c r="D5380" t="s">
        <v>20</v>
      </c>
      <c r="E5380" t="s">
        <v>39</v>
      </c>
      <c r="F5380" t="s">
        <v>47</v>
      </c>
      <c r="G5380" t="s">
        <v>48</v>
      </c>
      <c r="H5380" t="s">
        <v>89</v>
      </c>
      <c r="I5380" t="s">
        <v>28</v>
      </c>
      <c r="J5380" t="s">
        <v>64</v>
      </c>
      <c r="K5380" t="s">
        <v>113</v>
      </c>
      <c r="L5380" t="s">
        <v>26</v>
      </c>
      <c r="M5380" t="s">
        <v>167</v>
      </c>
      <c r="N5380" s="2">
        <v>41176</v>
      </c>
      <c r="O5380" s="2">
        <v>41180</v>
      </c>
      <c r="P5380">
        <v>17</v>
      </c>
      <c r="Q5380" s="1">
        <v>0.06</v>
      </c>
      <c r="R5380">
        <v>16.989999999999998</v>
      </c>
      <c r="S5380">
        <v>8.99</v>
      </c>
      <c r="T5380">
        <f t="shared" si="84"/>
        <v>288.83</v>
      </c>
    </row>
    <row r="5381" spans="1:20" x14ac:dyDescent="0.25">
      <c r="A5381">
        <v>5380</v>
      </c>
      <c r="B5381">
        <v>86023</v>
      </c>
      <c r="C5381" t="s">
        <v>233</v>
      </c>
      <c r="D5381" t="s">
        <v>20</v>
      </c>
      <c r="E5381" t="s">
        <v>187</v>
      </c>
      <c r="F5381" t="s">
        <v>47</v>
      </c>
      <c r="G5381" t="s">
        <v>48</v>
      </c>
      <c r="H5381" t="s">
        <v>188</v>
      </c>
      <c r="I5381" t="s">
        <v>28</v>
      </c>
      <c r="J5381" t="s">
        <v>64</v>
      </c>
      <c r="K5381" t="s">
        <v>226</v>
      </c>
      <c r="L5381" t="s">
        <v>746</v>
      </c>
      <c r="M5381" t="s">
        <v>51</v>
      </c>
      <c r="N5381" s="2">
        <v>41176</v>
      </c>
      <c r="O5381" s="2">
        <v>41185</v>
      </c>
      <c r="P5381">
        <v>9</v>
      </c>
      <c r="Q5381" s="1">
        <v>0</v>
      </c>
      <c r="R5381">
        <v>209.37</v>
      </c>
      <c r="S5381">
        <v>69</v>
      </c>
      <c r="T5381">
        <f t="shared" si="84"/>
        <v>1884.33</v>
      </c>
    </row>
    <row r="5382" spans="1:20" x14ac:dyDescent="0.25">
      <c r="A5382">
        <v>5381</v>
      </c>
      <c r="B5382">
        <v>91452</v>
      </c>
      <c r="C5382" t="s">
        <v>1712</v>
      </c>
      <c r="D5382" t="s">
        <v>20</v>
      </c>
      <c r="E5382" t="s">
        <v>39</v>
      </c>
      <c r="F5382" t="s">
        <v>47</v>
      </c>
      <c r="G5382" t="s">
        <v>32</v>
      </c>
      <c r="H5382" t="s">
        <v>49</v>
      </c>
      <c r="I5382" t="s">
        <v>28</v>
      </c>
      <c r="J5382" t="s">
        <v>64</v>
      </c>
      <c r="K5382" t="s">
        <v>71</v>
      </c>
      <c r="L5382" t="s">
        <v>192</v>
      </c>
      <c r="M5382" t="s">
        <v>111</v>
      </c>
      <c r="N5382" s="2">
        <v>41119</v>
      </c>
      <c r="O5382" s="2">
        <v>41119</v>
      </c>
      <c r="P5382">
        <v>4</v>
      </c>
      <c r="Q5382" s="1">
        <v>0</v>
      </c>
      <c r="R5382">
        <v>42.8</v>
      </c>
      <c r="S5382">
        <v>2.99</v>
      </c>
      <c r="T5382">
        <f t="shared" si="84"/>
        <v>171.2</v>
      </c>
    </row>
    <row r="5383" spans="1:20" x14ac:dyDescent="0.25">
      <c r="A5383">
        <v>5382</v>
      </c>
      <c r="B5383">
        <v>89778</v>
      </c>
      <c r="C5383" t="s">
        <v>576</v>
      </c>
      <c r="D5383" t="s">
        <v>38</v>
      </c>
      <c r="E5383" t="s">
        <v>39</v>
      </c>
      <c r="F5383" t="s">
        <v>40</v>
      </c>
      <c r="G5383" t="s">
        <v>93</v>
      </c>
      <c r="H5383" t="s">
        <v>61</v>
      </c>
      <c r="I5383" t="s">
        <v>28</v>
      </c>
      <c r="J5383" t="s">
        <v>64</v>
      </c>
      <c r="K5383" t="s">
        <v>172</v>
      </c>
      <c r="L5383" t="s">
        <v>192</v>
      </c>
      <c r="M5383" t="s">
        <v>59</v>
      </c>
      <c r="N5383" s="2">
        <v>40777</v>
      </c>
      <c r="O5383" s="2">
        <v>40779</v>
      </c>
      <c r="P5383">
        <v>9</v>
      </c>
      <c r="Q5383" s="1">
        <v>0.09</v>
      </c>
      <c r="R5383">
        <v>363.25</v>
      </c>
      <c r="S5383">
        <v>19.989999999999998</v>
      </c>
      <c r="T5383">
        <f t="shared" si="84"/>
        <v>3269.25</v>
      </c>
    </row>
    <row r="5384" spans="1:20" x14ac:dyDescent="0.25">
      <c r="A5384">
        <v>5383</v>
      </c>
      <c r="B5384">
        <v>91345</v>
      </c>
      <c r="C5384" t="s">
        <v>2171</v>
      </c>
      <c r="D5384" t="s">
        <v>20</v>
      </c>
      <c r="E5384" t="s">
        <v>21</v>
      </c>
      <c r="F5384" t="s">
        <v>22</v>
      </c>
      <c r="G5384" t="s">
        <v>48</v>
      </c>
      <c r="H5384" t="s">
        <v>24</v>
      </c>
      <c r="I5384" t="s">
        <v>28</v>
      </c>
      <c r="J5384" t="s">
        <v>64</v>
      </c>
      <c r="K5384" t="s">
        <v>1108</v>
      </c>
      <c r="L5384" t="s">
        <v>26</v>
      </c>
      <c r="M5384" t="s">
        <v>227</v>
      </c>
      <c r="N5384" s="2">
        <v>40783</v>
      </c>
      <c r="O5384" s="2">
        <v>40788</v>
      </c>
      <c r="P5384">
        <v>9</v>
      </c>
      <c r="Q5384" s="1">
        <v>0.05</v>
      </c>
      <c r="R5384">
        <v>33.979999999999997</v>
      </c>
      <c r="S5384">
        <v>1.99</v>
      </c>
      <c r="T5384">
        <f t="shared" si="84"/>
        <v>305.82</v>
      </c>
    </row>
    <row r="5385" spans="1:20" x14ac:dyDescent="0.25">
      <c r="A5385">
        <v>5384</v>
      </c>
      <c r="B5385">
        <v>87567</v>
      </c>
      <c r="C5385" t="s">
        <v>1166</v>
      </c>
      <c r="D5385" t="s">
        <v>578</v>
      </c>
      <c r="E5385" t="s">
        <v>21</v>
      </c>
      <c r="F5385" t="s">
        <v>31</v>
      </c>
      <c r="G5385" t="s">
        <v>41</v>
      </c>
      <c r="H5385" t="s">
        <v>206</v>
      </c>
      <c r="I5385" t="s">
        <v>28</v>
      </c>
      <c r="J5385" t="s">
        <v>72</v>
      </c>
      <c r="K5385" t="s">
        <v>198</v>
      </c>
      <c r="L5385" t="s">
        <v>330</v>
      </c>
      <c r="M5385" t="s">
        <v>143</v>
      </c>
      <c r="N5385" s="2">
        <v>41550</v>
      </c>
      <c r="O5385" s="2">
        <v>41551</v>
      </c>
      <c r="P5385">
        <v>8</v>
      </c>
      <c r="Q5385" s="1">
        <v>0.04</v>
      </c>
      <c r="R5385">
        <v>399.98</v>
      </c>
      <c r="S5385">
        <v>12.06</v>
      </c>
      <c r="T5385">
        <f t="shared" si="84"/>
        <v>3199.84</v>
      </c>
    </row>
    <row r="5386" spans="1:20" x14ac:dyDescent="0.25">
      <c r="A5386">
        <v>5385</v>
      </c>
      <c r="B5386">
        <v>88997</v>
      </c>
      <c r="C5386" t="s">
        <v>2090</v>
      </c>
      <c r="D5386" t="s">
        <v>578</v>
      </c>
      <c r="E5386" t="s">
        <v>187</v>
      </c>
      <c r="F5386" t="s">
        <v>47</v>
      </c>
      <c r="G5386" t="s">
        <v>93</v>
      </c>
      <c r="H5386" t="s">
        <v>219</v>
      </c>
      <c r="I5386" t="s">
        <v>28</v>
      </c>
      <c r="J5386" t="s">
        <v>72</v>
      </c>
      <c r="K5386" t="s">
        <v>228</v>
      </c>
      <c r="L5386" t="s">
        <v>283</v>
      </c>
      <c r="M5386" t="s">
        <v>117</v>
      </c>
      <c r="N5386" s="2">
        <v>41601</v>
      </c>
      <c r="O5386" s="2">
        <v>41602</v>
      </c>
      <c r="P5386">
        <v>19</v>
      </c>
      <c r="Q5386" s="1">
        <v>0</v>
      </c>
      <c r="R5386">
        <v>299.05</v>
      </c>
      <c r="S5386">
        <v>87.01</v>
      </c>
      <c r="T5386">
        <f t="shared" si="84"/>
        <v>5681.95</v>
      </c>
    </row>
    <row r="5387" spans="1:20" x14ac:dyDescent="0.25">
      <c r="A5387">
        <v>5386</v>
      </c>
      <c r="B5387">
        <v>88997</v>
      </c>
      <c r="C5387" t="s">
        <v>2090</v>
      </c>
      <c r="D5387" t="s">
        <v>578</v>
      </c>
      <c r="E5387" t="s">
        <v>187</v>
      </c>
      <c r="F5387" t="s">
        <v>47</v>
      </c>
      <c r="G5387" t="s">
        <v>93</v>
      </c>
      <c r="H5387" t="s">
        <v>219</v>
      </c>
      <c r="I5387" t="s">
        <v>28</v>
      </c>
      <c r="J5387" t="s">
        <v>72</v>
      </c>
      <c r="K5387" t="s">
        <v>226</v>
      </c>
      <c r="L5387" t="s">
        <v>283</v>
      </c>
      <c r="M5387" t="s">
        <v>114</v>
      </c>
      <c r="N5387" s="2">
        <v>41601</v>
      </c>
      <c r="O5387" s="2">
        <v>41603</v>
      </c>
      <c r="P5387">
        <v>3</v>
      </c>
      <c r="Q5387" s="1">
        <v>0.1</v>
      </c>
      <c r="R5387">
        <v>291.73</v>
      </c>
      <c r="S5387">
        <v>48.8</v>
      </c>
      <c r="T5387">
        <f t="shared" si="84"/>
        <v>875.19</v>
      </c>
    </row>
    <row r="5388" spans="1:20" x14ac:dyDescent="0.25">
      <c r="A5388">
        <v>5387</v>
      </c>
      <c r="B5388">
        <v>88997</v>
      </c>
      <c r="C5388" t="s">
        <v>2090</v>
      </c>
      <c r="D5388" t="s">
        <v>20</v>
      </c>
      <c r="E5388" t="s">
        <v>21</v>
      </c>
      <c r="F5388" t="s">
        <v>47</v>
      </c>
      <c r="G5388" t="s">
        <v>93</v>
      </c>
      <c r="H5388" t="s">
        <v>203</v>
      </c>
      <c r="I5388" t="s">
        <v>28</v>
      </c>
      <c r="J5388" t="s">
        <v>72</v>
      </c>
      <c r="K5388" t="s">
        <v>1147</v>
      </c>
      <c r="L5388" t="s">
        <v>192</v>
      </c>
      <c r="M5388" t="s">
        <v>114</v>
      </c>
      <c r="N5388" s="2">
        <v>41601</v>
      </c>
      <c r="O5388" s="2">
        <v>41603</v>
      </c>
      <c r="P5388">
        <v>5</v>
      </c>
      <c r="Q5388" s="1">
        <v>0.03</v>
      </c>
      <c r="R5388">
        <v>30.42</v>
      </c>
      <c r="S5388">
        <v>8.65</v>
      </c>
      <c r="T5388">
        <f t="shared" si="84"/>
        <v>152.10000000000002</v>
      </c>
    </row>
    <row r="5389" spans="1:20" x14ac:dyDescent="0.25">
      <c r="A5389">
        <v>5388</v>
      </c>
      <c r="B5389">
        <v>87526</v>
      </c>
      <c r="C5389" t="s">
        <v>1723</v>
      </c>
      <c r="D5389" t="s">
        <v>20</v>
      </c>
      <c r="E5389" t="s">
        <v>187</v>
      </c>
      <c r="F5389" t="s">
        <v>22</v>
      </c>
      <c r="G5389" t="s">
        <v>48</v>
      </c>
      <c r="H5389" t="s">
        <v>225</v>
      </c>
      <c r="I5389" t="s">
        <v>28</v>
      </c>
      <c r="J5389" t="s">
        <v>72</v>
      </c>
      <c r="K5389" t="s">
        <v>145</v>
      </c>
      <c r="L5389" t="s">
        <v>746</v>
      </c>
      <c r="M5389" t="s">
        <v>331</v>
      </c>
      <c r="N5389" s="2">
        <v>41019</v>
      </c>
      <c r="O5389" s="2">
        <v>41026</v>
      </c>
      <c r="P5389">
        <v>1</v>
      </c>
      <c r="Q5389" s="1">
        <v>0.03</v>
      </c>
      <c r="R5389">
        <v>8.3699999999999992</v>
      </c>
      <c r="S5389">
        <v>10.16</v>
      </c>
      <c r="T5389">
        <f t="shared" si="84"/>
        <v>8.3699999999999992</v>
      </c>
    </row>
    <row r="5390" spans="1:20" x14ac:dyDescent="0.25">
      <c r="A5390">
        <v>5389</v>
      </c>
      <c r="B5390">
        <v>90723</v>
      </c>
      <c r="C5390" t="s">
        <v>87</v>
      </c>
      <c r="D5390" t="s">
        <v>20</v>
      </c>
      <c r="E5390" t="s">
        <v>39</v>
      </c>
      <c r="F5390" t="s">
        <v>31</v>
      </c>
      <c r="G5390" t="s">
        <v>48</v>
      </c>
      <c r="H5390" t="s">
        <v>89</v>
      </c>
      <c r="I5390" t="s">
        <v>28</v>
      </c>
      <c r="J5390" t="s">
        <v>72</v>
      </c>
      <c r="K5390" t="s">
        <v>154</v>
      </c>
      <c r="L5390" t="s">
        <v>192</v>
      </c>
      <c r="M5390" t="s">
        <v>35</v>
      </c>
      <c r="N5390" s="2">
        <v>41504</v>
      </c>
      <c r="O5390" s="2">
        <v>41511</v>
      </c>
      <c r="P5390">
        <v>20</v>
      </c>
      <c r="Q5390" s="1">
        <v>0.08</v>
      </c>
      <c r="R5390">
        <v>17.989999999999998</v>
      </c>
      <c r="S5390">
        <v>8.65</v>
      </c>
      <c r="T5390">
        <f t="shared" si="84"/>
        <v>359.79999999999995</v>
      </c>
    </row>
    <row r="5391" spans="1:20" x14ac:dyDescent="0.25">
      <c r="A5391">
        <v>5390</v>
      </c>
      <c r="B5391">
        <v>90723</v>
      </c>
      <c r="C5391" t="s">
        <v>275</v>
      </c>
      <c r="D5391" t="s">
        <v>20</v>
      </c>
      <c r="E5391" t="s">
        <v>39</v>
      </c>
      <c r="F5391" t="s">
        <v>31</v>
      </c>
      <c r="G5391" t="s">
        <v>48</v>
      </c>
      <c r="H5391" t="s">
        <v>94</v>
      </c>
      <c r="I5391" t="s">
        <v>28</v>
      </c>
      <c r="J5391" t="s">
        <v>72</v>
      </c>
      <c r="K5391" t="s">
        <v>101</v>
      </c>
      <c r="L5391" t="s">
        <v>192</v>
      </c>
      <c r="M5391" t="s">
        <v>35</v>
      </c>
      <c r="N5391" s="2">
        <v>41504</v>
      </c>
      <c r="O5391" s="2">
        <v>41513</v>
      </c>
      <c r="P5391">
        <v>22</v>
      </c>
      <c r="Q5391" s="1">
        <v>0.01</v>
      </c>
      <c r="R5391">
        <v>35.44</v>
      </c>
      <c r="S5391">
        <v>4.92</v>
      </c>
      <c r="T5391">
        <f t="shared" si="84"/>
        <v>779.68</v>
      </c>
    </row>
    <row r="5392" spans="1:20" x14ac:dyDescent="0.25">
      <c r="A5392">
        <v>5391</v>
      </c>
      <c r="B5392">
        <v>86414</v>
      </c>
      <c r="C5392" t="s">
        <v>891</v>
      </c>
      <c r="D5392" t="s">
        <v>20</v>
      </c>
      <c r="E5392" t="s">
        <v>39</v>
      </c>
      <c r="F5392" t="s">
        <v>22</v>
      </c>
      <c r="G5392" t="s">
        <v>48</v>
      </c>
      <c r="H5392" t="s">
        <v>54</v>
      </c>
      <c r="I5392" t="s">
        <v>28</v>
      </c>
      <c r="J5392" t="s">
        <v>56</v>
      </c>
      <c r="K5392" t="s">
        <v>133</v>
      </c>
      <c r="L5392" t="s">
        <v>192</v>
      </c>
      <c r="M5392" t="s">
        <v>499</v>
      </c>
      <c r="N5392" s="2">
        <v>40834</v>
      </c>
      <c r="O5392" s="2">
        <v>40836</v>
      </c>
      <c r="P5392">
        <v>14</v>
      </c>
      <c r="Q5392" s="1">
        <v>0.06</v>
      </c>
      <c r="R5392">
        <v>3.75</v>
      </c>
      <c r="S5392">
        <v>0.5</v>
      </c>
      <c r="T5392">
        <f t="shared" si="84"/>
        <v>52.5</v>
      </c>
    </row>
    <row r="5393" spans="1:20" x14ac:dyDescent="0.25">
      <c r="A5393">
        <v>5392</v>
      </c>
      <c r="B5393">
        <v>86730</v>
      </c>
      <c r="C5393" t="s">
        <v>972</v>
      </c>
      <c r="D5393" t="s">
        <v>20</v>
      </c>
      <c r="E5393" t="s">
        <v>21</v>
      </c>
      <c r="F5393" t="s">
        <v>22</v>
      </c>
      <c r="G5393" t="s">
        <v>41</v>
      </c>
      <c r="H5393" t="s">
        <v>203</v>
      </c>
      <c r="I5393" t="s">
        <v>28</v>
      </c>
      <c r="J5393" t="s">
        <v>56</v>
      </c>
      <c r="K5393" t="s">
        <v>210</v>
      </c>
      <c r="L5393" t="s">
        <v>26</v>
      </c>
      <c r="M5393" t="s">
        <v>190</v>
      </c>
      <c r="N5393" s="2">
        <v>41487</v>
      </c>
      <c r="O5393" s="2">
        <v>41489</v>
      </c>
      <c r="P5393">
        <v>21</v>
      </c>
      <c r="Q5393" s="1">
        <v>0.04</v>
      </c>
      <c r="R5393">
        <v>115.79</v>
      </c>
      <c r="S5393">
        <v>1.99</v>
      </c>
      <c r="T5393">
        <f t="shared" si="84"/>
        <v>2431.59</v>
      </c>
    </row>
    <row r="5394" spans="1:20" x14ac:dyDescent="0.25">
      <c r="A5394">
        <v>5393</v>
      </c>
      <c r="B5394">
        <v>89391</v>
      </c>
      <c r="C5394" t="s">
        <v>1449</v>
      </c>
      <c r="D5394" t="s">
        <v>38</v>
      </c>
      <c r="E5394" t="s">
        <v>39</v>
      </c>
      <c r="F5394" t="s">
        <v>31</v>
      </c>
      <c r="G5394" t="s">
        <v>48</v>
      </c>
      <c r="H5394" t="s">
        <v>89</v>
      </c>
      <c r="I5394" t="s">
        <v>28</v>
      </c>
      <c r="J5394" t="s">
        <v>72</v>
      </c>
      <c r="K5394" t="s">
        <v>172</v>
      </c>
      <c r="L5394" t="s">
        <v>192</v>
      </c>
      <c r="M5394" t="s">
        <v>66</v>
      </c>
      <c r="N5394" s="2">
        <v>40988</v>
      </c>
      <c r="O5394" s="2">
        <v>40990</v>
      </c>
      <c r="P5394">
        <v>14</v>
      </c>
      <c r="Q5394" s="1">
        <v>0.09</v>
      </c>
      <c r="R5394">
        <v>5.98</v>
      </c>
      <c r="S5394">
        <v>1.49</v>
      </c>
      <c r="T5394">
        <f t="shared" si="84"/>
        <v>83.72</v>
      </c>
    </row>
    <row r="5395" spans="1:20" x14ac:dyDescent="0.25">
      <c r="A5395">
        <v>5394</v>
      </c>
      <c r="B5395">
        <v>91444</v>
      </c>
      <c r="C5395" t="s">
        <v>1450</v>
      </c>
      <c r="D5395" t="s">
        <v>20</v>
      </c>
      <c r="E5395" t="s">
        <v>39</v>
      </c>
      <c r="F5395" t="s">
        <v>40</v>
      </c>
      <c r="G5395" t="s">
        <v>41</v>
      </c>
      <c r="H5395" t="s">
        <v>89</v>
      </c>
      <c r="I5395" t="s">
        <v>28</v>
      </c>
      <c r="J5395" t="s">
        <v>72</v>
      </c>
      <c r="K5395" t="s">
        <v>136</v>
      </c>
      <c r="L5395" t="s">
        <v>44</v>
      </c>
      <c r="M5395" t="s">
        <v>59</v>
      </c>
      <c r="N5395" s="2">
        <v>40695</v>
      </c>
      <c r="O5395" s="2">
        <v>40696</v>
      </c>
      <c r="P5395">
        <v>1</v>
      </c>
      <c r="Q5395" s="1">
        <v>0.04</v>
      </c>
      <c r="R5395">
        <v>5.98</v>
      </c>
      <c r="S5395">
        <v>1.67</v>
      </c>
      <c r="T5395">
        <f t="shared" si="84"/>
        <v>5.98</v>
      </c>
    </row>
    <row r="5396" spans="1:20" x14ac:dyDescent="0.25">
      <c r="A5396">
        <v>5395</v>
      </c>
      <c r="B5396">
        <v>91444</v>
      </c>
      <c r="C5396" t="s">
        <v>1450</v>
      </c>
      <c r="D5396" t="s">
        <v>20</v>
      </c>
      <c r="E5396" t="s">
        <v>39</v>
      </c>
      <c r="F5396" t="s">
        <v>40</v>
      </c>
      <c r="G5396" t="s">
        <v>41</v>
      </c>
      <c r="H5396" t="s">
        <v>49</v>
      </c>
      <c r="I5396" t="s">
        <v>28</v>
      </c>
      <c r="J5396" t="s">
        <v>72</v>
      </c>
      <c r="K5396" t="s">
        <v>221</v>
      </c>
      <c r="L5396" t="s">
        <v>192</v>
      </c>
      <c r="M5396" t="s">
        <v>59</v>
      </c>
      <c r="N5396" s="2">
        <v>40695</v>
      </c>
      <c r="O5396" s="2">
        <v>40696</v>
      </c>
      <c r="P5396">
        <v>14</v>
      </c>
      <c r="Q5396" s="1">
        <v>0.02</v>
      </c>
      <c r="R5396">
        <v>13.43</v>
      </c>
      <c r="S5396">
        <v>5.5</v>
      </c>
      <c r="T5396">
        <f t="shared" si="84"/>
        <v>188.01999999999998</v>
      </c>
    </row>
    <row r="5397" spans="1:20" x14ac:dyDescent="0.25">
      <c r="A5397">
        <v>5396</v>
      </c>
      <c r="B5397">
        <v>88929</v>
      </c>
      <c r="C5397" t="s">
        <v>1221</v>
      </c>
      <c r="D5397" t="s">
        <v>20</v>
      </c>
      <c r="E5397" t="s">
        <v>39</v>
      </c>
      <c r="F5397" t="s">
        <v>47</v>
      </c>
      <c r="G5397" t="s">
        <v>41</v>
      </c>
      <c r="H5397" t="s">
        <v>42</v>
      </c>
      <c r="I5397" t="s">
        <v>28</v>
      </c>
      <c r="J5397" t="s">
        <v>72</v>
      </c>
      <c r="K5397" t="s">
        <v>105</v>
      </c>
      <c r="L5397" t="s">
        <v>192</v>
      </c>
      <c r="M5397" t="s">
        <v>111</v>
      </c>
      <c r="N5397" s="2">
        <v>40299</v>
      </c>
      <c r="O5397" s="2">
        <v>40299</v>
      </c>
      <c r="P5397">
        <v>1</v>
      </c>
      <c r="Q5397" s="1">
        <v>7.0000000000000007E-2</v>
      </c>
      <c r="R5397">
        <v>415.88</v>
      </c>
      <c r="S5397">
        <v>11.37</v>
      </c>
      <c r="T5397">
        <f t="shared" si="84"/>
        <v>415.88</v>
      </c>
    </row>
    <row r="5398" spans="1:20" x14ac:dyDescent="0.25">
      <c r="A5398">
        <v>5397</v>
      </c>
      <c r="B5398">
        <v>88214</v>
      </c>
      <c r="C5398" t="s">
        <v>1503</v>
      </c>
      <c r="D5398" t="s">
        <v>20</v>
      </c>
      <c r="E5398" t="s">
        <v>39</v>
      </c>
      <c r="F5398" t="s">
        <v>31</v>
      </c>
      <c r="G5398" t="s">
        <v>48</v>
      </c>
      <c r="H5398" t="s">
        <v>49</v>
      </c>
      <c r="I5398" t="s">
        <v>28</v>
      </c>
      <c r="J5398" t="s">
        <v>72</v>
      </c>
      <c r="K5398" t="s">
        <v>133</v>
      </c>
      <c r="L5398" t="s">
        <v>192</v>
      </c>
      <c r="M5398" t="s">
        <v>66</v>
      </c>
      <c r="N5398" s="2">
        <v>40669</v>
      </c>
      <c r="O5398" s="2">
        <v>40676</v>
      </c>
      <c r="P5398">
        <v>8</v>
      </c>
      <c r="Q5398" s="1">
        <v>0.1</v>
      </c>
      <c r="R5398">
        <v>6.48</v>
      </c>
      <c r="S5398">
        <v>5.16</v>
      </c>
      <c r="T5398">
        <f t="shared" si="84"/>
        <v>51.84</v>
      </c>
    </row>
    <row r="5399" spans="1:20" x14ac:dyDescent="0.25">
      <c r="A5399">
        <v>5398</v>
      </c>
      <c r="B5399">
        <v>88214</v>
      </c>
      <c r="C5399" t="s">
        <v>2355</v>
      </c>
      <c r="D5399" t="s">
        <v>20</v>
      </c>
      <c r="E5399" t="s">
        <v>39</v>
      </c>
      <c r="F5399" t="s">
        <v>22</v>
      </c>
      <c r="G5399" t="s">
        <v>48</v>
      </c>
      <c r="H5399" t="s">
        <v>94</v>
      </c>
      <c r="I5399" t="s">
        <v>28</v>
      </c>
      <c r="J5399" t="s">
        <v>72</v>
      </c>
      <c r="K5399" t="s">
        <v>228</v>
      </c>
      <c r="L5399" t="s">
        <v>746</v>
      </c>
      <c r="M5399" t="s">
        <v>80</v>
      </c>
      <c r="N5399" s="2">
        <v>40669</v>
      </c>
      <c r="O5399" s="2">
        <v>40673</v>
      </c>
      <c r="P5399">
        <v>16</v>
      </c>
      <c r="Q5399" s="1">
        <v>0.1</v>
      </c>
      <c r="R5399">
        <v>78.8</v>
      </c>
      <c r="S5399">
        <v>35</v>
      </c>
      <c r="T5399">
        <f t="shared" si="84"/>
        <v>1260.8</v>
      </c>
    </row>
    <row r="5400" spans="1:20" x14ac:dyDescent="0.25">
      <c r="A5400">
        <v>5399</v>
      </c>
      <c r="B5400">
        <v>91208</v>
      </c>
      <c r="C5400" t="s">
        <v>845</v>
      </c>
      <c r="D5400" t="s">
        <v>20</v>
      </c>
      <c r="E5400" t="s">
        <v>187</v>
      </c>
      <c r="F5400" t="s">
        <v>47</v>
      </c>
      <c r="G5400" t="s">
        <v>23</v>
      </c>
      <c r="H5400" t="s">
        <v>225</v>
      </c>
      <c r="I5400" t="s">
        <v>28</v>
      </c>
      <c r="J5400" t="s">
        <v>72</v>
      </c>
      <c r="K5400" t="s">
        <v>158</v>
      </c>
      <c r="L5400" t="s">
        <v>746</v>
      </c>
      <c r="M5400" t="s">
        <v>117</v>
      </c>
      <c r="N5400" s="2">
        <v>41405</v>
      </c>
      <c r="O5400" s="2">
        <v>41406</v>
      </c>
      <c r="P5400">
        <v>1</v>
      </c>
      <c r="Q5400" s="1">
        <v>0.04</v>
      </c>
      <c r="R5400">
        <v>19.940000000000001</v>
      </c>
      <c r="S5400">
        <v>14.87</v>
      </c>
      <c r="T5400">
        <f t="shared" si="84"/>
        <v>19.940000000000001</v>
      </c>
    </row>
    <row r="5401" spans="1:20" x14ac:dyDescent="0.25">
      <c r="A5401">
        <v>5400</v>
      </c>
      <c r="B5401">
        <v>91208</v>
      </c>
      <c r="C5401" t="s">
        <v>845</v>
      </c>
      <c r="D5401" t="s">
        <v>20</v>
      </c>
      <c r="E5401" t="s">
        <v>39</v>
      </c>
      <c r="F5401" t="s">
        <v>47</v>
      </c>
      <c r="G5401" t="s">
        <v>23</v>
      </c>
      <c r="H5401" t="s">
        <v>78</v>
      </c>
      <c r="I5401" t="s">
        <v>28</v>
      </c>
      <c r="J5401" t="s">
        <v>72</v>
      </c>
      <c r="K5401" t="s">
        <v>119</v>
      </c>
      <c r="L5401" t="s">
        <v>44</v>
      </c>
      <c r="M5401" t="s">
        <v>134</v>
      </c>
      <c r="N5401" s="2">
        <v>41405</v>
      </c>
      <c r="O5401" s="2">
        <v>41407</v>
      </c>
      <c r="P5401">
        <v>10</v>
      </c>
      <c r="Q5401" s="1">
        <v>0.09</v>
      </c>
      <c r="R5401">
        <v>3.68</v>
      </c>
      <c r="S5401">
        <v>1.32</v>
      </c>
      <c r="T5401">
        <f t="shared" si="84"/>
        <v>36.800000000000004</v>
      </c>
    </row>
    <row r="5402" spans="1:20" x14ac:dyDescent="0.25">
      <c r="A5402">
        <v>5401</v>
      </c>
      <c r="B5402">
        <v>91455</v>
      </c>
      <c r="C5402" t="s">
        <v>1661</v>
      </c>
      <c r="D5402" t="s">
        <v>20</v>
      </c>
      <c r="E5402" t="s">
        <v>21</v>
      </c>
      <c r="F5402" t="s">
        <v>22</v>
      </c>
      <c r="G5402" t="s">
        <v>48</v>
      </c>
      <c r="H5402" t="s">
        <v>24</v>
      </c>
      <c r="I5402" t="s">
        <v>28</v>
      </c>
      <c r="J5402" t="s">
        <v>72</v>
      </c>
      <c r="K5402" t="s">
        <v>409</v>
      </c>
      <c r="L5402" t="s">
        <v>192</v>
      </c>
      <c r="M5402" t="s">
        <v>123</v>
      </c>
      <c r="N5402" s="2">
        <v>41218</v>
      </c>
      <c r="O5402" s="2">
        <v>41219</v>
      </c>
      <c r="P5402">
        <v>8</v>
      </c>
      <c r="Q5402" s="1">
        <v>0.09</v>
      </c>
      <c r="R5402">
        <v>45.99</v>
      </c>
      <c r="S5402">
        <v>4.99</v>
      </c>
      <c r="T5402">
        <f t="shared" si="84"/>
        <v>367.92</v>
      </c>
    </row>
    <row r="5403" spans="1:20" x14ac:dyDescent="0.25">
      <c r="A5403">
        <v>5402</v>
      </c>
      <c r="B5403">
        <v>90905</v>
      </c>
      <c r="C5403" t="s">
        <v>1456</v>
      </c>
      <c r="D5403" t="s">
        <v>20</v>
      </c>
      <c r="E5403" t="s">
        <v>21</v>
      </c>
      <c r="F5403" t="s">
        <v>31</v>
      </c>
      <c r="G5403" t="s">
        <v>48</v>
      </c>
      <c r="H5403" t="s">
        <v>24</v>
      </c>
      <c r="I5403" t="s">
        <v>28</v>
      </c>
      <c r="J5403" t="s">
        <v>72</v>
      </c>
      <c r="K5403" t="s">
        <v>1138</v>
      </c>
      <c r="L5403" t="s">
        <v>192</v>
      </c>
      <c r="M5403" t="s">
        <v>35</v>
      </c>
      <c r="N5403" s="2">
        <v>40395</v>
      </c>
      <c r="O5403" s="2">
        <v>40399</v>
      </c>
      <c r="P5403">
        <v>18</v>
      </c>
      <c r="Q5403" s="1">
        <v>0.09</v>
      </c>
      <c r="R5403">
        <v>125.99</v>
      </c>
      <c r="S5403">
        <v>2.5</v>
      </c>
      <c r="T5403">
        <f t="shared" si="84"/>
        <v>2267.8199999999997</v>
      </c>
    </row>
    <row r="5404" spans="1:20" x14ac:dyDescent="0.25">
      <c r="A5404">
        <v>5403</v>
      </c>
      <c r="B5404">
        <v>86947</v>
      </c>
      <c r="C5404" t="s">
        <v>1587</v>
      </c>
      <c r="D5404" t="s">
        <v>20</v>
      </c>
      <c r="E5404" t="s">
        <v>39</v>
      </c>
      <c r="F5404" t="s">
        <v>31</v>
      </c>
      <c r="G5404" t="s">
        <v>41</v>
      </c>
      <c r="H5404" t="s">
        <v>94</v>
      </c>
      <c r="I5404" t="s">
        <v>28</v>
      </c>
      <c r="J5404" t="s">
        <v>72</v>
      </c>
      <c r="K5404" t="s">
        <v>95</v>
      </c>
      <c r="L5404" t="s">
        <v>192</v>
      </c>
      <c r="M5404" t="s">
        <v>146</v>
      </c>
      <c r="N5404" s="2">
        <v>41593</v>
      </c>
      <c r="O5404" s="2">
        <v>41595</v>
      </c>
      <c r="P5404">
        <v>9</v>
      </c>
      <c r="Q5404" s="1">
        <v>0.02</v>
      </c>
      <c r="R5404">
        <v>21.38</v>
      </c>
      <c r="S5404">
        <v>2.99</v>
      </c>
      <c r="T5404">
        <f t="shared" si="84"/>
        <v>192.42</v>
      </c>
    </row>
    <row r="5405" spans="1:20" x14ac:dyDescent="0.25">
      <c r="A5405">
        <v>5404</v>
      </c>
      <c r="B5405">
        <v>91136</v>
      </c>
      <c r="C5405" t="s">
        <v>103</v>
      </c>
      <c r="D5405" t="s">
        <v>20</v>
      </c>
      <c r="E5405" t="s">
        <v>39</v>
      </c>
      <c r="F5405" t="s">
        <v>31</v>
      </c>
      <c r="G5405" t="s">
        <v>41</v>
      </c>
      <c r="H5405" t="s">
        <v>61</v>
      </c>
      <c r="I5405" t="s">
        <v>28</v>
      </c>
      <c r="J5405" t="s">
        <v>72</v>
      </c>
      <c r="K5405" t="s">
        <v>62</v>
      </c>
      <c r="L5405" t="s">
        <v>746</v>
      </c>
      <c r="M5405" t="s">
        <v>106</v>
      </c>
      <c r="N5405" s="2">
        <v>41512</v>
      </c>
      <c r="O5405" s="2">
        <v>41514</v>
      </c>
      <c r="P5405">
        <v>5</v>
      </c>
      <c r="Q5405" s="1">
        <v>0.08</v>
      </c>
      <c r="R5405">
        <v>110.98</v>
      </c>
      <c r="S5405">
        <v>35</v>
      </c>
      <c r="T5405">
        <f t="shared" si="84"/>
        <v>554.9</v>
      </c>
    </row>
    <row r="5406" spans="1:20" x14ac:dyDescent="0.25">
      <c r="A5406">
        <v>5405</v>
      </c>
      <c r="B5406">
        <v>87658</v>
      </c>
      <c r="C5406" t="s">
        <v>665</v>
      </c>
      <c r="D5406" t="s">
        <v>20</v>
      </c>
      <c r="E5406" t="s">
        <v>39</v>
      </c>
      <c r="F5406" t="s">
        <v>47</v>
      </c>
      <c r="G5406" t="s">
        <v>93</v>
      </c>
      <c r="H5406" t="s">
        <v>94</v>
      </c>
      <c r="I5406" t="s">
        <v>28</v>
      </c>
      <c r="J5406" t="s">
        <v>72</v>
      </c>
      <c r="K5406" t="s">
        <v>181</v>
      </c>
      <c r="L5406" t="s">
        <v>192</v>
      </c>
      <c r="M5406" t="s">
        <v>117</v>
      </c>
      <c r="N5406" s="2">
        <v>41087</v>
      </c>
      <c r="O5406" s="2">
        <v>41089</v>
      </c>
      <c r="P5406">
        <v>11</v>
      </c>
      <c r="Q5406" s="1">
        <v>0.08</v>
      </c>
      <c r="R5406">
        <v>59.98</v>
      </c>
      <c r="S5406">
        <v>3.99</v>
      </c>
      <c r="T5406">
        <f t="shared" si="84"/>
        <v>659.78</v>
      </c>
    </row>
    <row r="5407" spans="1:20" x14ac:dyDescent="0.25">
      <c r="A5407">
        <v>5406</v>
      </c>
      <c r="B5407">
        <v>88322</v>
      </c>
      <c r="C5407" t="s">
        <v>162</v>
      </c>
      <c r="D5407" t="s">
        <v>20</v>
      </c>
      <c r="E5407" t="s">
        <v>39</v>
      </c>
      <c r="F5407" t="s">
        <v>47</v>
      </c>
      <c r="G5407" t="s">
        <v>23</v>
      </c>
      <c r="H5407" t="s">
        <v>54</v>
      </c>
      <c r="I5407" t="s">
        <v>28</v>
      </c>
      <c r="J5407" t="s">
        <v>72</v>
      </c>
      <c r="K5407" t="s">
        <v>228</v>
      </c>
      <c r="L5407" t="s">
        <v>192</v>
      </c>
      <c r="M5407" t="s">
        <v>167</v>
      </c>
      <c r="N5407" s="2">
        <v>40831</v>
      </c>
      <c r="O5407" s="2">
        <v>40833</v>
      </c>
      <c r="P5407">
        <v>12</v>
      </c>
      <c r="Q5407" s="1">
        <v>0.04</v>
      </c>
      <c r="R5407">
        <v>11.97</v>
      </c>
      <c r="S5407">
        <v>4.9800000000000004</v>
      </c>
      <c r="T5407">
        <f t="shared" si="84"/>
        <v>143.64000000000001</v>
      </c>
    </row>
    <row r="5408" spans="1:20" x14ac:dyDescent="0.25">
      <c r="A5408">
        <v>5407</v>
      </c>
      <c r="B5408">
        <v>88322</v>
      </c>
      <c r="C5408" t="s">
        <v>162</v>
      </c>
      <c r="D5408" t="s">
        <v>38</v>
      </c>
      <c r="E5408" t="s">
        <v>39</v>
      </c>
      <c r="F5408" t="s">
        <v>47</v>
      </c>
      <c r="G5408" t="s">
        <v>23</v>
      </c>
      <c r="H5408" t="s">
        <v>89</v>
      </c>
      <c r="I5408" t="s">
        <v>28</v>
      </c>
      <c r="J5408" t="s">
        <v>72</v>
      </c>
      <c r="K5408" t="s">
        <v>289</v>
      </c>
      <c r="L5408" t="s">
        <v>192</v>
      </c>
      <c r="M5408" t="s">
        <v>160</v>
      </c>
      <c r="N5408" s="2">
        <v>40831</v>
      </c>
      <c r="O5408" s="2">
        <v>40834</v>
      </c>
      <c r="P5408">
        <v>15</v>
      </c>
      <c r="Q5408" s="1">
        <v>0.09</v>
      </c>
      <c r="R5408">
        <v>29.74</v>
      </c>
      <c r="S5408">
        <v>6.64</v>
      </c>
      <c r="T5408">
        <f t="shared" si="84"/>
        <v>446.09999999999997</v>
      </c>
    </row>
    <row r="5409" spans="1:20" x14ac:dyDescent="0.25">
      <c r="A5409">
        <v>5408</v>
      </c>
      <c r="B5409">
        <v>88328</v>
      </c>
      <c r="C5409" t="s">
        <v>162</v>
      </c>
      <c r="D5409" t="s">
        <v>20</v>
      </c>
      <c r="E5409" t="s">
        <v>39</v>
      </c>
      <c r="F5409" t="s">
        <v>47</v>
      </c>
      <c r="G5409" t="s">
        <v>23</v>
      </c>
      <c r="H5409" t="s">
        <v>78</v>
      </c>
      <c r="I5409" t="s">
        <v>28</v>
      </c>
      <c r="J5409" t="s">
        <v>72</v>
      </c>
      <c r="K5409" t="s">
        <v>145</v>
      </c>
      <c r="L5409" t="s">
        <v>192</v>
      </c>
      <c r="M5409" t="s">
        <v>167</v>
      </c>
      <c r="N5409" s="2">
        <v>41562</v>
      </c>
      <c r="O5409" s="2">
        <v>41563</v>
      </c>
      <c r="P5409">
        <v>12</v>
      </c>
      <c r="Q5409" s="1">
        <v>0.03</v>
      </c>
      <c r="R5409">
        <v>95.43</v>
      </c>
      <c r="S5409">
        <v>19.989999999999998</v>
      </c>
      <c r="T5409">
        <f t="shared" si="84"/>
        <v>1145.1600000000001</v>
      </c>
    </row>
    <row r="5410" spans="1:20" x14ac:dyDescent="0.25">
      <c r="A5410">
        <v>5409</v>
      </c>
      <c r="B5410">
        <v>88233</v>
      </c>
      <c r="C5410" t="s">
        <v>1523</v>
      </c>
      <c r="D5410" t="s">
        <v>38</v>
      </c>
      <c r="E5410" t="s">
        <v>187</v>
      </c>
      <c r="F5410" t="s">
        <v>22</v>
      </c>
      <c r="G5410" t="s">
        <v>41</v>
      </c>
      <c r="H5410" t="s">
        <v>188</v>
      </c>
      <c r="I5410" t="s">
        <v>28</v>
      </c>
      <c r="J5410" t="s">
        <v>72</v>
      </c>
      <c r="K5410" t="s">
        <v>189</v>
      </c>
      <c r="L5410" t="s">
        <v>26</v>
      </c>
      <c r="M5410" t="s">
        <v>182</v>
      </c>
      <c r="N5410" s="2">
        <v>40468</v>
      </c>
      <c r="O5410" s="2">
        <v>40469</v>
      </c>
      <c r="P5410">
        <v>4</v>
      </c>
      <c r="Q5410" s="1">
        <v>0</v>
      </c>
      <c r="R5410">
        <v>12.2</v>
      </c>
      <c r="S5410">
        <v>6.02</v>
      </c>
      <c r="T5410">
        <f t="shared" si="84"/>
        <v>48.8</v>
      </c>
    </row>
    <row r="5411" spans="1:20" x14ac:dyDescent="0.25">
      <c r="A5411">
        <v>5410</v>
      </c>
      <c r="B5411">
        <v>88988</v>
      </c>
      <c r="C5411" t="s">
        <v>1743</v>
      </c>
      <c r="D5411" t="s">
        <v>38</v>
      </c>
      <c r="E5411" t="s">
        <v>39</v>
      </c>
      <c r="F5411" t="s">
        <v>22</v>
      </c>
      <c r="G5411" t="s">
        <v>48</v>
      </c>
      <c r="H5411" t="s">
        <v>94</v>
      </c>
      <c r="I5411" t="s">
        <v>28</v>
      </c>
      <c r="J5411" t="s">
        <v>72</v>
      </c>
      <c r="K5411" t="s">
        <v>165</v>
      </c>
      <c r="L5411" t="s">
        <v>192</v>
      </c>
      <c r="M5411" t="s">
        <v>326</v>
      </c>
      <c r="N5411" s="2">
        <v>41490</v>
      </c>
      <c r="O5411" s="2">
        <v>41494</v>
      </c>
      <c r="P5411">
        <v>10</v>
      </c>
      <c r="Q5411" s="1">
        <v>0.06</v>
      </c>
      <c r="R5411">
        <v>8.69</v>
      </c>
      <c r="S5411">
        <v>2.99</v>
      </c>
      <c r="T5411">
        <f t="shared" si="84"/>
        <v>86.899999999999991</v>
      </c>
    </row>
    <row r="5412" spans="1:20" x14ac:dyDescent="0.25">
      <c r="A5412">
        <v>5411</v>
      </c>
      <c r="B5412">
        <v>88985</v>
      </c>
      <c r="C5412" t="s">
        <v>1743</v>
      </c>
      <c r="D5412" t="s">
        <v>20</v>
      </c>
      <c r="E5412" t="s">
        <v>39</v>
      </c>
      <c r="F5412" t="s">
        <v>22</v>
      </c>
      <c r="G5412" t="s">
        <v>48</v>
      </c>
      <c r="H5412" t="s">
        <v>94</v>
      </c>
      <c r="I5412" t="s">
        <v>28</v>
      </c>
      <c r="J5412" t="s">
        <v>72</v>
      </c>
      <c r="K5412" t="s">
        <v>116</v>
      </c>
      <c r="L5412" t="s">
        <v>192</v>
      </c>
      <c r="M5412" t="s">
        <v>27</v>
      </c>
      <c r="N5412" s="2">
        <v>40759</v>
      </c>
      <c r="O5412" s="2">
        <v>40766</v>
      </c>
      <c r="P5412">
        <v>15</v>
      </c>
      <c r="Q5412" s="1">
        <v>0.03</v>
      </c>
      <c r="R5412">
        <v>34.76</v>
      </c>
      <c r="S5412">
        <v>8.2200000000000006</v>
      </c>
      <c r="T5412">
        <f t="shared" si="84"/>
        <v>521.4</v>
      </c>
    </row>
    <row r="5413" spans="1:20" x14ac:dyDescent="0.25">
      <c r="A5413">
        <v>5412</v>
      </c>
      <c r="B5413">
        <v>91319</v>
      </c>
      <c r="C5413" t="s">
        <v>741</v>
      </c>
      <c r="D5413" t="s">
        <v>20</v>
      </c>
      <c r="E5413" t="s">
        <v>187</v>
      </c>
      <c r="F5413" t="s">
        <v>22</v>
      </c>
      <c r="G5413" t="s">
        <v>41</v>
      </c>
      <c r="H5413" t="s">
        <v>225</v>
      </c>
      <c r="I5413" t="s">
        <v>28</v>
      </c>
      <c r="J5413" t="s">
        <v>72</v>
      </c>
      <c r="K5413" t="s">
        <v>248</v>
      </c>
      <c r="L5413" t="s">
        <v>192</v>
      </c>
      <c r="M5413" t="s">
        <v>27</v>
      </c>
      <c r="N5413" s="2">
        <v>41241</v>
      </c>
      <c r="O5413" s="2">
        <v>41242</v>
      </c>
      <c r="P5413">
        <v>20</v>
      </c>
      <c r="Q5413" s="1">
        <v>0.09</v>
      </c>
      <c r="R5413">
        <v>5.89</v>
      </c>
      <c r="S5413">
        <v>5.57</v>
      </c>
      <c r="T5413">
        <f t="shared" si="84"/>
        <v>117.8</v>
      </c>
    </row>
    <row r="5414" spans="1:20" x14ac:dyDescent="0.25">
      <c r="A5414">
        <v>5413</v>
      </c>
      <c r="B5414">
        <v>86707</v>
      </c>
      <c r="C5414" t="s">
        <v>1278</v>
      </c>
      <c r="D5414" t="s">
        <v>20</v>
      </c>
      <c r="E5414" t="s">
        <v>187</v>
      </c>
      <c r="F5414" t="s">
        <v>31</v>
      </c>
      <c r="G5414" t="s">
        <v>93</v>
      </c>
      <c r="H5414" t="s">
        <v>188</v>
      </c>
      <c r="I5414" t="s">
        <v>28</v>
      </c>
      <c r="J5414" t="s">
        <v>72</v>
      </c>
      <c r="K5414" t="s">
        <v>291</v>
      </c>
      <c r="L5414" t="s">
        <v>26</v>
      </c>
      <c r="M5414" t="s">
        <v>35</v>
      </c>
      <c r="N5414" s="2">
        <v>41419</v>
      </c>
      <c r="O5414" s="2">
        <v>41421</v>
      </c>
      <c r="P5414">
        <v>5</v>
      </c>
      <c r="Q5414" s="1">
        <v>0.04</v>
      </c>
      <c r="R5414">
        <v>22.23</v>
      </c>
      <c r="S5414">
        <v>3.63</v>
      </c>
      <c r="T5414">
        <f t="shared" si="84"/>
        <v>111.15</v>
      </c>
    </row>
    <row r="5415" spans="1:20" x14ac:dyDescent="0.25">
      <c r="A5415">
        <v>5414</v>
      </c>
      <c r="B5415">
        <v>86700</v>
      </c>
      <c r="C5415" t="s">
        <v>394</v>
      </c>
      <c r="D5415" t="s">
        <v>578</v>
      </c>
      <c r="E5415" t="s">
        <v>187</v>
      </c>
      <c r="F5415" t="s">
        <v>31</v>
      </c>
      <c r="G5415" t="s">
        <v>93</v>
      </c>
      <c r="H5415" t="s">
        <v>225</v>
      </c>
      <c r="I5415" t="s">
        <v>28</v>
      </c>
      <c r="J5415" t="s">
        <v>72</v>
      </c>
      <c r="K5415" t="s">
        <v>68</v>
      </c>
      <c r="L5415" t="s">
        <v>283</v>
      </c>
      <c r="M5415" t="s">
        <v>143</v>
      </c>
      <c r="N5415" s="2">
        <v>40688</v>
      </c>
      <c r="O5415" s="2">
        <v>40690</v>
      </c>
      <c r="P5415">
        <v>15</v>
      </c>
      <c r="Q5415" s="1">
        <v>0.03</v>
      </c>
      <c r="R5415">
        <v>25.98</v>
      </c>
      <c r="S5415">
        <v>14.36</v>
      </c>
      <c r="T5415">
        <f t="shared" si="84"/>
        <v>389.7</v>
      </c>
    </row>
    <row r="5416" spans="1:20" x14ac:dyDescent="0.25">
      <c r="A5416">
        <v>5415</v>
      </c>
      <c r="B5416">
        <v>91430</v>
      </c>
      <c r="C5416" t="s">
        <v>1511</v>
      </c>
      <c r="D5416" t="s">
        <v>20</v>
      </c>
      <c r="E5416" t="s">
        <v>21</v>
      </c>
      <c r="F5416" t="s">
        <v>22</v>
      </c>
      <c r="G5416" t="s">
        <v>48</v>
      </c>
      <c r="H5416" t="s">
        <v>206</v>
      </c>
      <c r="I5416" t="s">
        <v>28</v>
      </c>
      <c r="J5416" t="s">
        <v>72</v>
      </c>
      <c r="K5416" t="s">
        <v>201</v>
      </c>
      <c r="L5416" t="s">
        <v>26</v>
      </c>
      <c r="M5416" t="s">
        <v>232</v>
      </c>
      <c r="N5416" s="2">
        <v>41341</v>
      </c>
      <c r="O5416" s="2">
        <v>41343</v>
      </c>
      <c r="P5416">
        <v>4</v>
      </c>
      <c r="Q5416" s="1">
        <v>0.1</v>
      </c>
      <c r="R5416">
        <v>6.48</v>
      </c>
      <c r="S5416">
        <v>2.74</v>
      </c>
      <c r="T5416">
        <f t="shared" si="84"/>
        <v>25.92</v>
      </c>
    </row>
    <row r="5417" spans="1:20" x14ac:dyDescent="0.25">
      <c r="A5417">
        <v>5416</v>
      </c>
      <c r="B5417">
        <v>91430</v>
      </c>
      <c r="C5417" t="s">
        <v>1511</v>
      </c>
      <c r="D5417" t="s">
        <v>20</v>
      </c>
      <c r="E5417" t="s">
        <v>39</v>
      </c>
      <c r="F5417" t="s">
        <v>22</v>
      </c>
      <c r="G5417" t="s">
        <v>48</v>
      </c>
      <c r="H5417" t="s">
        <v>78</v>
      </c>
      <c r="I5417" t="s">
        <v>28</v>
      </c>
      <c r="J5417" t="s">
        <v>72</v>
      </c>
      <c r="K5417" t="s">
        <v>82</v>
      </c>
      <c r="L5417" t="s">
        <v>192</v>
      </c>
      <c r="M5417" t="s">
        <v>199</v>
      </c>
      <c r="N5417" s="2">
        <v>41341</v>
      </c>
      <c r="O5417" s="2">
        <v>41346</v>
      </c>
      <c r="P5417">
        <v>5</v>
      </c>
      <c r="Q5417" s="1">
        <v>0</v>
      </c>
      <c r="R5417">
        <v>8.74</v>
      </c>
      <c r="S5417">
        <v>8.2899999999999991</v>
      </c>
      <c r="T5417">
        <f t="shared" si="84"/>
        <v>43.7</v>
      </c>
    </row>
    <row r="5418" spans="1:20" x14ac:dyDescent="0.25">
      <c r="A5418">
        <v>5417</v>
      </c>
      <c r="B5418">
        <v>87018</v>
      </c>
      <c r="C5418" t="s">
        <v>1657</v>
      </c>
      <c r="D5418" t="s">
        <v>578</v>
      </c>
      <c r="E5418" t="s">
        <v>187</v>
      </c>
      <c r="F5418" t="s">
        <v>47</v>
      </c>
      <c r="G5418" t="s">
        <v>48</v>
      </c>
      <c r="H5418" t="s">
        <v>217</v>
      </c>
      <c r="I5418" t="s">
        <v>28</v>
      </c>
      <c r="J5418" t="s">
        <v>72</v>
      </c>
      <c r="K5418" t="s">
        <v>231</v>
      </c>
      <c r="L5418" t="s">
        <v>283</v>
      </c>
      <c r="M5418" t="s">
        <v>167</v>
      </c>
      <c r="N5418" s="2">
        <v>41086</v>
      </c>
      <c r="O5418" s="2">
        <v>41088</v>
      </c>
      <c r="P5418">
        <v>4</v>
      </c>
      <c r="Q5418" s="1">
        <v>0.08</v>
      </c>
      <c r="R5418">
        <v>100.89</v>
      </c>
      <c r="S5418">
        <v>42</v>
      </c>
      <c r="T5418">
        <f t="shared" si="84"/>
        <v>403.56</v>
      </c>
    </row>
    <row r="5419" spans="1:20" x14ac:dyDescent="0.25">
      <c r="A5419">
        <v>5418</v>
      </c>
      <c r="B5419">
        <v>87422</v>
      </c>
      <c r="C5419" t="s">
        <v>1471</v>
      </c>
      <c r="D5419" t="s">
        <v>20</v>
      </c>
      <c r="E5419" t="s">
        <v>21</v>
      </c>
      <c r="F5419" t="s">
        <v>22</v>
      </c>
      <c r="G5419" t="s">
        <v>41</v>
      </c>
      <c r="H5419" t="s">
        <v>206</v>
      </c>
      <c r="I5419" t="s">
        <v>28</v>
      </c>
      <c r="J5419" t="s">
        <v>56</v>
      </c>
      <c r="K5419" t="s">
        <v>1108</v>
      </c>
      <c r="L5419" t="s">
        <v>26</v>
      </c>
      <c r="M5419" t="s">
        <v>294</v>
      </c>
      <c r="N5419" s="2">
        <v>41589</v>
      </c>
      <c r="O5419" s="2">
        <v>41592</v>
      </c>
      <c r="P5419">
        <v>15</v>
      </c>
      <c r="Q5419" s="1">
        <v>0</v>
      </c>
      <c r="R5419">
        <v>22.24</v>
      </c>
      <c r="S5419">
        <v>1.99</v>
      </c>
      <c r="T5419">
        <f t="shared" si="84"/>
        <v>333.59999999999997</v>
      </c>
    </row>
    <row r="5420" spans="1:20" x14ac:dyDescent="0.25">
      <c r="A5420">
        <v>5419</v>
      </c>
      <c r="B5420">
        <v>87422</v>
      </c>
      <c r="C5420" t="s">
        <v>1471</v>
      </c>
      <c r="D5420" t="s">
        <v>20</v>
      </c>
      <c r="E5420" t="s">
        <v>21</v>
      </c>
      <c r="F5420" t="s">
        <v>22</v>
      </c>
      <c r="G5420" t="s">
        <v>41</v>
      </c>
      <c r="H5420" t="s">
        <v>24</v>
      </c>
      <c r="I5420" t="s">
        <v>28</v>
      </c>
      <c r="J5420" t="s">
        <v>72</v>
      </c>
      <c r="K5420" t="s">
        <v>198</v>
      </c>
      <c r="L5420" t="s">
        <v>26</v>
      </c>
      <c r="M5420" t="s">
        <v>294</v>
      </c>
      <c r="N5420" s="2">
        <v>41589</v>
      </c>
      <c r="O5420" s="2">
        <v>41590</v>
      </c>
      <c r="P5420">
        <v>22</v>
      </c>
      <c r="Q5420" s="1">
        <v>0</v>
      </c>
      <c r="R5420">
        <v>29.89</v>
      </c>
      <c r="S5420">
        <v>1.99</v>
      </c>
      <c r="T5420">
        <f t="shared" si="84"/>
        <v>657.58</v>
      </c>
    </row>
    <row r="5421" spans="1:20" x14ac:dyDescent="0.25">
      <c r="A5421">
        <v>5420</v>
      </c>
      <c r="B5421">
        <v>88778</v>
      </c>
      <c r="C5421" t="s">
        <v>1781</v>
      </c>
      <c r="D5421" t="s">
        <v>20</v>
      </c>
      <c r="E5421" t="s">
        <v>39</v>
      </c>
      <c r="F5421" t="s">
        <v>31</v>
      </c>
      <c r="G5421" t="s">
        <v>23</v>
      </c>
      <c r="H5421" t="s">
        <v>49</v>
      </c>
      <c r="I5421" t="s">
        <v>28</v>
      </c>
      <c r="J5421" t="s">
        <v>72</v>
      </c>
      <c r="K5421" t="s">
        <v>248</v>
      </c>
      <c r="L5421" t="s">
        <v>192</v>
      </c>
      <c r="M5421" t="s">
        <v>35</v>
      </c>
      <c r="N5421" s="2">
        <v>41284</v>
      </c>
      <c r="O5421" s="2">
        <v>41286</v>
      </c>
      <c r="P5421">
        <v>9</v>
      </c>
      <c r="Q5421" s="1">
        <v>0.09</v>
      </c>
      <c r="R5421">
        <v>162.93</v>
      </c>
      <c r="S5421">
        <v>19.989999999999998</v>
      </c>
      <c r="T5421">
        <f t="shared" si="84"/>
        <v>1466.3700000000001</v>
      </c>
    </row>
    <row r="5422" spans="1:20" x14ac:dyDescent="0.25">
      <c r="A5422">
        <v>5421</v>
      </c>
      <c r="B5422">
        <v>89275</v>
      </c>
      <c r="C5422" t="s">
        <v>1516</v>
      </c>
      <c r="D5422" t="s">
        <v>20</v>
      </c>
      <c r="E5422" t="s">
        <v>187</v>
      </c>
      <c r="F5422" t="s">
        <v>22</v>
      </c>
      <c r="G5422" t="s">
        <v>23</v>
      </c>
      <c r="H5422" t="s">
        <v>219</v>
      </c>
      <c r="I5422" t="s">
        <v>28</v>
      </c>
      <c r="J5422" t="s">
        <v>72</v>
      </c>
      <c r="K5422" t="s">
        <v>68</v>
      </c>
      <c r="L5422" t="s">
        <v>746</v>
      </c>
      <c r="M5422" t="s">
        <v>227</v>
      </c>
      <c r="N5422" s="2">
        <v>41278</v>
      </c>
      <c r="O5422" s="2">
        <v>41278</v>
      </c>
      <c r="P5422">
        <v>10</v>
      </c>
      <c r="Q5422" s="1">
        <v>0</v>
      </c>
      <c r="R5422">
        <v>88.84</v>
      </c>
      <c r="S5422">
        <v>20.79</v>
      </c>
      <c r="T5422">
        <f t="shared" si="84"/>
        <v>888.40000000000009</v>
      </c>
    </row>
    <row r="5423" spans="1:20" x14ac:dyDescent="0.25">
      <c r="A5423">
        <v>5422</v>
      </c>
      <c r="B5423">
        <v>89275</v>
      </c>
      <c r="C5423" t="s">
        <v>1516</v>
      </c>
      <c r="D5423" t="s">
        <v>578</v>
      </c>
      <c r="E5423" t="s">
        <v>21</v>
      </c>
      <c r="F5423" t="s">
        <v>22</v>
      </c>
      <c r="G5423" t="s">
        <v>23</v>
      </c>
      <c r="H5423" t="s">
        <v>203</v>
      </c>
      <c r="I5423" t="s">
        <v>28</v>
      </c>
      <c r="J5423" t="s">
        <v>56</v>
      </c>
      <c r="K5423" t="s">
        <v>208</v>
      </c>
      <c r="L5423" t="s">
        <v>283</v>
      </c>
      <c r="M5423" t="s">
        <v>80</v>
      </c>
      <c r="N5423" s="2">
        <v>41278</v>
      </c>
      <c r="O5423" s="2">
        <v>41281</v>
      </c>
      <c r="P5423">
        <v>1</v>
      </c>
      <c r="Q5423" s="1">
        <v>0.02</v>
      </c>
      <c r="R5423">
        <v>90.97</v>
      </c>
      <c r="S5423">
        <v>28</v>
      </c>
      <c r="T5423">
        <f t="shared" si="84"/>
        <v>90.97</v>
      </c>
    </row>
    <row r="5424" spans="1:20" x14ac:dyDescent="0.25">
      <c r="A5424">
        <v>5423</v>
      </c>
      <c r="B5424">
        <v>89342</v>
      </c>
      <c r="C5424" t="s">
        <v>1645</v>
      </c>
      <c r="D5424" t="s">
        <v>20</v>
      </c>
      <c r="E5424" t="s">
        <v>187</v>
      </c>
      <c r="F5424" t="s">
        <v>40</v>
      </c>
      <c r="G5424" t="s">
        <v>23</v>
      </c>
      <c r="H5424" t="s">
        <v>188</v>
      </c>
      <c r="I5424" t="s">
        <v>28</v>
      </c>
      <c r="J5424" t="s">
        <v>72</v>
      </c>
      <c r="K5424" t="s">
        <v>282</v>
      </c>
      <c r="L5424" t="s">
        <v>44</v>
      </c>
      <c r="M5424" t="s">
        <v>99</v>
      </c>
      <c r="N5424" s="2">
        <v>41117</v>
      </c>
      <c r="O5424" s="2">
        <v>41118</v>
      </c>
      <c r="P5424">
        <v>12</v>
      </c>
      <c r="Q5424" s="1">
        <v>7.0000000000000007E-2</v>
      </c>
      <c r="R5424">
        <v>7.7</v>
      </c>
      <c r="S5424">
        <v>3.68</v>
      </c>
      <c r="T5424">
        <f t="shared" si="84"/>
        <v>92.4</v>
      </c>
    </row>
    <row r="5425" spans="1:20" x14ac:dyDescent="0.25">
      <c r="A5425">
        <v>5424</v>
      </c>
      <c r="B5425">
        <v>91155</v>
      </c>
      <c r="C5425" t="s">
        <v>1311</v>
      </c>
      <c r="D5425" t="s">
        <v>20</v>
      </c>
      <c r="E5425" t="s">
        <v>39</v>
      </c>
      <c r="F5425" t="s">
        <v>47</v>
      </c>
      <c r="G5425" t="s">
        <v>48</v>
      </c>
      <c r="H5425" t="s">
        <v>49</v>
      </c>
      <c r="I5425" t="s">
        <v>28</v>
      </c>
      <c r="J5425" t="s">
        <v>56</v>
      </c>
      <c r="K5425" t="s">
        <v>55</v>
      </c>
      <c r="L5425" t="s">
        <v>746</v>
      </c>
      <c r="M5425" t="s">
        <v>156</v>
      </c>
      <c r="N5425" s="2">
        <v>41113</v>
      </c>
      <c r="O5425" s="2">
        <v>41118</v>
      </c>
      <c r="P5425">
        <v>4</v>
      </c>
      <c r="Q5425" s="1">
        <v>0.04</v>
      </c>
      <c r="R5425">
        <v>300.64999999999998</v>
      </c>
      <c r="S5425">
        <v>24.49</v>
      </c>
      <c r="T5425">
        <f t="shared" si="84"/>
        <v>1202.5999999999999</v>
      </c>
    </row>
    <row r="5426" spans="1:20" x14ac:dyDescent="0.25">
      <c r="A5426">
        <v>5425</v>
      </c>
      <c r="B5426">
        <v>91155</v>
      </c>
      <c r="C5426" t="s">
        <v>1311</v>
      </c>
      <c r="D5426" t="s">
        <v>20</v>
      </c>
      <c r="E5426" t="s">
        <v>21</v>
      </c>
      <c r="F5426" t="s">
        <v>47</v>
      </c>
      <c r="G5426" t="s">
        <v>48</v>
      </c>
      <c r="H5426" t="s">
        <v>33</v>
      </c>
      <c r="I5426" t="s">
        <v>28</v>
      </c>
      <c r="J5426" t="s">
        <v>72</v>
      </c>
      <c r="K5426" t="s">
        <v>1147</v>
      </c>
      <c r="L5426" t="s">
        <v>26</v>
      </c>
      <c r="M5426" t="s">
        <v>114</v>
      </c>
      <c r="N5426" s="2">
        <v>41113</v>
      </c>
      <c r="O5426" s="2">
        <v>41113</v>
      </c>
      <c r="P5426">
        <v>14</v>
      </c>
      <c r="Q5426" s="1">
        <v>0.08</v>
      </c>
      <c r="R5426">
        <v>45.19</v>
      </c>
      <c r="S5426">
        <v>1.99</v>
      </c>
      <c r="T5426">
        <f t="shared" si="84"/>
        <v>632.66</v>
      </c>
    </row>
    <row r="5427" spans="1:20" x14ac:dyDescent="0.25">
      <c r="A5427">
        <v>5426</v>
      </c>
      <c r="B5427">
        <v>89532</v>
      </c>
      <c r="C5427" t="s">
        <v>646</v>
      </c>
      <c r="D5427" t="s">
        <v>38</v>
      </c>
      <c r="E5427" t="s">
        <v>21</v>
      </c>
      <c r="F5427" t="s">
        <v>22</v>
      </c>
      <c r="G5427" t="s">
        <v>48</v>
      </c>
      <c r="H5427" t="s">
        <v>33</v>
      </c>
      <c r="I5427" t="s">
        <v>28</v>
      </c>
      <c r="J5427" t="s">
        <v>72</v>
      </c>
      <c r="K5427" t="s">
        <v>1108</v>
      </c>
      <c r="L5427" t="s">
        <v>192</v>
      </c>
      <c r="M5427" t="s">
        <v>398</v>
      </c>
      <c r="N5427" s="2">
        <v>41354</v>
      </c>
      <c r="O5427" s="2">
        <v>41358</v>
      </c>
      <c r="P5427">
        <v>6</v>
      </c>
      <c r="Q5427" s="1">
        <v>0.05</v>
      </c>
      <c r="R5427">
        <v>43.22</v>
      </c>
      <c r="S5427">
        <v>4</v>
      </c>
      <c r="T5427">
        <f t="shared" si="84"/>
        <v>259.32</v>
      </c>
    </row>
    <row r="5428" spans="1:20" x14ac:dyDescent="0.25">
      <c r="A5428">
        <v>5427</v>
      </c>
      <c r="B5428">
        <v>89532</v>
      </c>
      <c r="C5428" t="s">
        <v>646</v>
      </c>
      <c r="D5428" t="s">
        <v>38</v>
      </c>
      <c r="E5428" t="s">
        <v>21</v>
      </c>
      <c r="F5428" t="s">
        <v>22</v>
      </c>
      <c r="G5428" t="s">
        <v>48</v>
      </c>
      <c r="H5428" t="s">
        <v>24</v>
      </c>
      <c r="I5428" t="s">
        <v>28</v>
      </c>
      <c r="J5428" t="s">
        <v>72</v>
      </c>
      <c r="K5428" t="s">
        <v>210</v>
      </c>
      <c r="L5428" t="s">
        <v>192</v>
      </c>
      <c r="M5428" t="s">
        <v>137</v>
      </c>
      <c r="N5428" s="2">
        <v>41354</v>
      </c>
      <c r="O5428" s="2">
        <v>41363</v>
      </c>
      <c r="P5428">
        <v>6</v>
      </c>
      <c r="Q5428" s="1">
        <v>0</v>
      </c>
      <c r="R5428">
        <v>205.99</v>
      </c>
      <c r="S5428">
        <v>5.26</v>
      </c>
      <c r="T5428">
        <f t="shared" si="84"/>
        <v>1235.94</v>
      </c>
    </row>
    <row r="5429" spans="1:20" x14ac:dyDescent="0.25">
      <c r="A5429">
        <v>5428</v>
      </c>
      <c r="B5429">
        <v>86630</v>
      </c>
      <c r="C5429" t="s">
        <v>373</v>
      </c>
      <c r="D5429" t="s">
        <v>20</v>
      </c>
      <c r="E5429" t="s">
        <v>21</v>
      </c>
      <c r="F5429" t="s">
        <v>47</v>
      </c>
      <c r="G5429" t="s">
        <v>23</v>
      </c>
      <c r="H5429" t="s">
        <v>203</v>
      </c>
      <c r="I5429" t="s">
        <v>28</v>
      </c>
      <c r="J5429" t="s">
        <v>72</v>
      </c>
      <c r="K5429" t="s">
        <v>201</v>
      </c>
      <c r="L5429" t="s">
        <v>26</v>
      </c>
      <c r="M5429" t="s">
        <v>111</v>
      </c>
      <c r="N5429" s="2">
        <v>40699</v>
      </c>
      <c r="O5429" s="2">
        <v>40700</v>
      </c>
      <c r="P5429">
        <v>2</v>
      </c>
      <c r="Q5429" s="1">
        <v>0.06</v>
      </c>
      <c r="R5429">
        <v>8.33</v>
      </c>
      <c r="S5429">
        <v>1.99</v>
      </c>
      <c r="T5429">
        <f t="shared" si="84"/>
        <v>16.66</v>
      </c>
    </row>
    <row r="5430" spans="1:20" x14ac:dyDescent="0.25">
      <c r="A5430">
        <v>5429</v>
      </c>
      <c r="B5430">
        <v>86630</v>
      </c>
      <c r="C5430" t="s">
        <v>373</v>
      </c>
      <c r="D5430" t="s">
        <v>20</v>
      </c>
      <c r="E5430" t="s">
        <v>39</v>
      </c>
      <c r="F5430" t="s">
        <v>47</v>
      </c>
      <c r="G5430" t="s">
        <v>23</v>
      </c>
      <c r="H5430" t="s">
        <v>61</v>
      </c>
      <c r="I5430" t="s">
        <v>28</v>
      </c>
      <c r="J5430" t="s">
        <v>72</v>
      </c>
      <c r="K5430" t="s">
        <v>50</v>
      </c>
      <c r="L5430" t="s">
        <v>192</v>
      </c>
      <c r="M5430" t="s">
        <v>167</v>
      </c>
      <c r="N5430" s="2">
        <v>40699</v>
      </c>
      <c r="O5430" s="2">
        <v>40701</v>
      </c>
      <c r="P5430">
        <v>10</v>
      </c>
      <c r="Q5430" s="1">
        <v>0.06</v>
      </c>
      <c r="R5430">
        <v>111.03</v>
      </c>
      <c r="S5430">
        <v>8.64</v>
      </c>
      <c r="T5430">
        <f t="shared" si="84"/>
        <v>1110.3</v>
      </c>
    </row>
    <row r="5431" spans="1:20" x14ac:dyDescent="0.25">
      <c r="A5431">
        <v>5430</v>
      </c>
      <c r="B5431">
        <v>86595</v>
      </c>
      <c r="C5431" t="s">
        <v>707</v>
      </c>
      <c r="D5431" t="s">
        <v>20</v>
      </c>
      <c r="E5431" t="s">
        <v>39</v>
      </c>
      <c r="F5431" t="s">
        <v>40</v>
      </c>
      <c r="G5431" t="s">
        <v>23</v>
      </c>
      <c r="H5431" t="s">
        <v>89</v>
      </c>
      <c r="I5431" t="s">
        <v>28</v>
      </c>
      <c r="J5431" t="s">
        <v>72</v>
      </c>
      <c r="K5431" t="s">
        <v>101</v>
      </c>
      <c r="L5431" t="s">
        <v>192</v>
      </c>
      <c r="M5431" t="s">
        <v>309</v>
      </c>
      <c r="N5431" s="2">
        <v>40783</v>
      </c>
      <c r="O5431" s="2">
        <v>40784</v>
      </c>
      <c r="P5431">
        <v>20</v>
      </c>
      <c r="Q5431" s="1">
        <v>0.08</v>
      </c>
      <c r="R5431">
        <v>4.24</v>
      </c>
      <c r="S5431">
        <v>5.41</v>
      </c>
      <c r="T5431">
        <f t="shared" si="84"/>
        <v>84.800000000000011</v>
      </c>
    </row>
    <row r="5432" spans="1:20" x14ac:dyDescent="0.25">
      <c r="A5432">
        <v>5431</v>
      </c>
      <c r="B5432">
        <v>86595</v>
      </c>
      <c r="C5432" t="s">
        <v>707</v>
      </c>
      <c r="D5432" t="s">
        <v>20</v>
      </c>
      <c r="E5432" t="s">
        <v>39</v>
      </c>
      <c r="F5432" t="s">
        <v>40</v>
      </c>
      <c r="G5432" t="s">
        <v>23</v>
      </c>
      <c r="H5432" t="s">
        <v>78</v>
      </c>
      <c r="I5432" t="s">
        <v>28</v>
      </c>
      <c r="J5432" t="s">
        <v>72</v>
      </c>
      <c r="K5432" t="s">
        <v>138</v>
      </c>
      <c r="L5432" t="s">
        <v>192</v>
      </c>
      <c r="M5432" t="s">
        <v>309</v>
      </c>
      <c r="N5432" s="2">
        <v>40783</v>
      </c>
      <c r="O5432" s="2">
        <v>40784</v>
      </c>
      <c r="P5432">
        <v>21</v>
      </c>
      <c r="Q5432" s="1">
        <v>0.04</v>
      </c>
      <c r="R5432">
        <v>3.08</v>
      </c>
      <c r="S5432">
        <v>0.99</v>
      </c>
      <c r="T5432">
        <f t="shared" si="84"/>
        <v>64.680000000000007</v>
      </c>
    </row>
    <row r="5433" spans="1:20" x14ac:dyDescent="0.25">
      <c r="A5433">
        <v>5432</v>
      </c>
      <c r="B5433">
        <v>88285</v>
      </c>
      <c r="C5433" t="s">
        <v>2032</v>
      </c>
      <c r="D5433" t="s">
        <v>20</v>
      </c>
      <c r="E5433" t="s">
        <v>39</v>
      </c>
      <c r="F5433" t="s">
        <v>47</v>
      </c>
      <c r="G5433" t="s">
        <v>23</v>
      </c>
      <c r="H5433" t="s">
        <v>42</v>
      </c>
      <c r="I5433" t="s">
        <v>28</v>
      </c>
      <c r="J5433" t="s">
        <v>56</v>
      </c>
      <c r="K5433" t="s">
        <v>95</v>
      </c>
      <c r="L5433" t="s">
        <v>192</v>
      </c>
      <c r="M5433" t="s">
        <v>114</v>
      </c>
      <c r="N5433" s="2">
        <v>41101</v>
      </c>
      <c r="O5433" s="2">
        <v>41101</v>
      </c>
      <c r="P5433">
        <v>5</v>
      </c>
      <c r="Q5433" s="1">
        <v>0.02</v>
      </c>
      <c r="R5433">
        <v>28.53</v>
      </c>
      <c r="S5433">
        <v>1.49</v>
      </c>
      <c r="T5433">
        <f t="shared" si="84"/>
        <v>142.65</v>
      </c>
    </row>
    <row r="5434" spans="1:20" x14ac:dyDescent="0.25">
      <c r="A5434">
        <v>5433</v>
      </c>
      <c r="B5434">
        <v>91386</v>
      </c>
      <c r="C5434" t="s">
        <v>1085</v>
      </c>
      <c r="D5434" t="s">
        <v>20</v>
      </c>
      <c r="E5434" t="s">
        <v>39</v>
      </c>
      <c r="F5434" t="s">
        <v>47</v>
      </c>
      <c r="G5434" t="s">
        <v>48</v>
      </c>
      <c r="H5434" t="s">
        <v>42</v>
      </c>
      <c r="I5434" t="s">
        <v>28</v>
      </c>
      <c r="J5434" t="s">
        <v>56</v>
      </c>
      <c r="K5434" t="s">
        <v>101</v>
      </c>
      <c r="L5434" t="s">
        <v>192</v>
      </c>
      <c r="M5434" t="s">
        <v>167</v>
      </c>
      <c r="N5434" s="2">
        <v>40438</v>
      </c>
      <c r="O5434" s="2">
        <v>40445</v>
      </c>
      <c r="P5434">
        <v>5</v>
      </c>
      <c r="Q5434" s="1">
        <v>0.1</v>
      </c>
      <c r="R5434">
        <v>10.98</v>
      </c>
      <c r="S5434">
        <v>3.99</v>
      </c>
      <c r="T5434">
        <f t="shared" si="84"/>
        <v>54.900000000000006</v>
      </c>
    </row>
    <row r="5435" spans="1:20" x14ac:dyDescent="0.25">
      <c r="A5435">
        <v>5434</v>
      </c>
      <c r="B5435">
        <v>91386</v>
      </c>
      <c r="C5435" t="s">
        <v>1085</v>
      </c>
      <c r="D5435" t="s">
        <v>20</v>
      </c>
      <c r="E5435" t="s">
        <v>187</v>
      </c>
      <c r="F5435" t="s">
        <v>47</v>
      </c>
      <c r="G5435" t="s">
        <v>48</v>
      </c>
      <c r="H5435" t="s">
        <v>225</v>
      </c>
      <c r="I5435" t="s">
        <v>28</v>
      </c>
      <c r="J5435" t="s">
        <v>56</v>
      </c>
      <c r="K5435" t="s">
        <v>71</v>
      </c>
      <c r="L5435" t="s">
        <v>44</v>
      </c>
      <c r="M5435" t="s">
        <v>117</v>
      </c>
      <c r="N5435" s="2">
        <v>40438</v>
      </c>
      <c r="O5435" s="2">
        <v>40440</v>
      </c>
      <c r="P5435">
        <v>4</v>
      </c>
      <c r="Q5435" s="1">
        <v>0.01</v>
      </c>
      <c r="R5435">
        <v>39.979999999999997</v>
      </c>
      <c r="S5435">
        <v>9.1999999999999993</v>
      </c>
      <c r="T5435">
        <f t="shared" si="84"/>
        <v>159.91999999999999</v>
      </c>
    </row>
    <row r="5436" spans="1:20" x14ac:dyDescent="0.25">
      <c r="A5436">
        <v>5435</v>
      </c>
      <c r="B5436">
        <v>91104</v>
      </c>
      <c r="C5436" t="s">
        <v>1638</v>
      </c>
      <c r="D5436" t="s">
        <v>20</v>
      </c>
      <c r="E5436" t="s">
        <v>21</v>
      </c>
      <c r="F5436" t="s">
        <v>40</v>
      </c>
      <c r="G5436" t="s">
        <v>23</v>
      </c>
      <c r="H5436" t="s">
        <v>24</v>
      </c>
      <c r="I5436" t="s">
        <v>28</v>
      </c>
      <c r="J5436" t="s">
        <v>72</v>
      </c>
      <c r="K5436" t="s">
        <v>1108</v>
      </c>
      <c r="L5436" t="s">
        <v>192</v>
      </c>
      <c r="M5436" t="s">
        <v>59</v>
      </c>
      <c r="N5436" s="2">
        <v>41132</v>
      </c>
      <c r="O5436" s="2">
        <v>41134</v>
      </c>
      <c r="P5436">
        <v>10</v>
      </c>
      <c r="Q5436" s="1">
        <v>0.05</v>
      </c>
      <c r="R5436">
        <v>65.989999999999995</v>
      </c>
      <c r="S5436">
        <v>2.5</v>
      </c>
      <c r="T5436">
        <f t="shared" si="84"/>
        <v>659.9</v>
      </c>
    </row>
    <row r="5437" spans="1:20" x14ac:dyDescent="0.25">
      <c r="A5437">
        <v>5436</v>
      </c>
      <c r="B5437">
        <v>91460</v>
      </c>
      <c r="C5437" t="s">
        <v>323</v>
      </c>
      <c r="D5437" t="s">
        <v>20</v>
      </c>
      <c r="E5437" t="s">
        <v>21</v>
      </c>
      <c r="F5437" t="s">
        <v>40</v>
      </c>
      <c r="G5437" t="s">
        <v>41</v>
      </c>
      <c r="H5437" t="s">
        <v>24</v>
      </c>
      <c r="I5437" t="s">
        <v>28</v>
      </c>
      <c r="J5437" t="s">
        <v>72</v>
      </c>
      <c r="K5437" t="s">
        <v>409</v>
      </c>
      <c r="L5437" t="s">
        <v>26</v>
      </c>
      <c r="M5437" t="s">
        <v>59</v>
      </c>
      <c r="N5437" s="2">
        <v>41141</v>
      </c>
      <c r="O5437" s="2">
        <v>41141</v>
      </c>
      <c r="P5437">
        <v>4</v>
      </c>
      <c r="Q5437" s="1">
        <v>0</v>
      </c>
      <c r="R5437">
        <v>8.32</v>
      </c>
      <c r="S5437">
        <v>2.38</v>
      </c>
      <c r="T5437">
        <f t="shared" si="84"/>
        <v>33.28</v>
      </c>
    </row>
    <row r="5438" spans="1:20" x14ac:dyDescent="0.25">
      <c r="A5438">
        <v>5437</v>
      </c>
      <c r="B5438">
        <v>91460</v>
      </c>
      <c r="C5438" t="s">
        <v>323</v>
      </c>
      <c r="D5438" t="s">
        <v>20</v>
      </c>
      <c r="E5438" t="s">
        <v>39</v>
      </c>
      <c r="F5438" t="s">
        <v>40</v>
      </c>
      <c r="G5438" t="s">
        <v>41</v>
      </c>
      <c r="H5438" t="s">
        <v>94</v>
      </c>
      <c r="I5438" t="s">
        <v>28</v>
      </c>
      <c r="J5438" t="s">
        <v>72</v>
      </c>
      <c r="K5438" t="s">
        <v>154</v>
      </c>
      <c r="L5438" t="s">
        <v>192</v>
      </c>
      <c r="M5438" t="s">
        <v>59</v>
      </c>
      <c r="N5438" s="2">
        <v>41141</v>
      </c>
      <c r="O5438" s="2">
        <v>41143</v>
      </c>
      <c r="P5438">
        <v>5</v>
      </c>
      <c r="Q5438" s="1">
        <v>0.03</v>
      </c>
      <c r="R5438">
        <v>6.68</v>
      </c>
      <c r="S5438">
        <v>7.3</v>
      </c>
      <c r="T5438">
        <f t="shared" si="84"/>
        <v>33.4</v>
      </c>
    </row>
    <row r="5439" spans="1:20" x14ac:dyDescent="0.25">
      <c r="A5439">
        <v>5438</v>
      </c>
      <c r="B5439">
        <v>90857</v>
      </c>
      <c r="C5439" t="s">
        <v>2352</v>
      </c>
      <c r="D5439" t="s">
        <v>20</v>
      </c>
      <c r="E5439" t="s">
        <v>21</v>
      </c>
      <c r="F5439" t="s">
        <v>47</v>
      </c>
      <c r="G5439" t="s">
        <v>32</v>
      </c>
      <c r="H5439" t="s">
        <v>33</v>
      </c>
      <c r="I5439" t="s">
        <v>28</v>
      </c>
      <c r="J5439" t="s">
        <v>72</v>
      </c>
      <c r="K5439" t="s">
        <v>1111</v>
      </c>
      <c r="L5439" t="s">
        <v>192</v>
      </c>
      <c r="M5439" t="s">
        <v>156</v>
      </c>
      <c r="N5439" s="2">
        <v>40766</v>
      </c>
      <c r="O5439" s="2">
        <v>40767</v>
      </c>
      <c r="P5439">
        <v>9</v>
      </c>
      <c r="Q5439" s="1">
        <v>0.02</v>
      </c>
      <c r="R5439">
        <v>77.510000000000005</v>
      </c>
      <c r="S5439">
        <v>4</v>
      </c>
      <c r="T5439">
        <f t="shared" si="84"/>
        <v>697.59</v>
      </c>
    </row>
    <row r="5440" spans="1:20" x14ac:dyDescent="0.25">
      <c r="A5440">
        <v>5439</v>
      </c>
      <c r="B5440">
        <v>89425</v>
      </c>
      <c r="C5440" t="s">
        <v>1283</v>
      </c>
      <c r="D5440" t="s">
        <v>20</v>
      </c>
      <c r="E5440" t="s">
        <v>39</v>
      </c>
      <c r="F5440" t="s">
        <v>40</v>
      </c>
      <c r="G5440" t="s">
        <v>257</v>
      </c>
      <c r="H5440" t="s">
        <v>94</v>
      </c>
      <c r="I5440" t="s">
        <v>28</v>
      </c>
      <c r="J5440" t="s">
        <v>72</v>
      </c>
      <c r="K5440" t="s">
        <v>149</v>
      </c>
      <c r="L5440" t="s">
        <v>192</v>
      </c>
      <c r="M5440" t="s">
        <v>264</v>
      </c>
      <c r="N5440" s="2">
        <v>41585</v>
      </c>
      <c r="O5440" s="2">
        <v>41586</v>
      </c>
      <c r="P5440">
        <v>34</v>
      </c>
      <c r="Q5440" s="1">
        <v>0.02</v>
      </c>
      <c r="R5440">
        <v>5.28</v>
      </c>
      <c r="S5440">
        <v>5.66</v>
      </c>
      <c r="T5440">
        <f t="shared" si="84"/>
        <v>179.52</v>
      </c>
    </row>
    <row r="5441" spans="1:20" x14ac:dyDescent="0.25">
      <c r="A5441">
        <v>5440</v>
      </c>
      <c r="B5441">
        <v>88647</v>
      </c>
      <c r="C5441" t="s">
        <v>2351</v>
      </c>
      <c r="D5441" t="s">
        <v>20</v>
      </c>
      <c r="E5441" t="s">
        <v>39</v>
      </c>
      <c r="F5441" t="s">
        <v>47</v>
      </c>
      <c r="G5441" t="s">
        <v>48</v>
      </c>
      <c r="H5441" t="s">
        <v>89</v>
      </c>
      <c r="I5441" t="s">
        <v>28</v>
      </c>
      <c r="J5441" t="s">
        <v>72</v>
      </c>
      <c r="K5441" t="s">
        <v>158</v>
      </c>
      <c r="L5441" t="s">
        <v>746</v>
      </c>
      <c r="M5441" t="s">
        <v>111</v>
      </c>
      <c r="N5441" s="2">
        <v>40611</v>
      </c>
      <c r="O5441" s="2">
        <v>40620</v>
      </c>
      <c r="P5441">
        <v>11</v>
      </c>
      <c r="Q5441" s="1">
        <v>0.09</v>
      </c>
      <c r="R5441">
        <v>76.72</v>
      </c>
      <c r="S5441">
        <v>19.95</v>
      </c>
      <c r="T5441">
        <f t="shared" si="84"/>
        <v>843.92</v>
      </c>
    </row>
    <row r="5442" spans="1:20" x14ac:dyDescent="0.25">
      <c r="A5442">
        <v>5441</v>
      </c>
      <c r="B5442">
        <v>87295</v>
      </c>
      <c r="C5442" t="s">
        <v>1347</v>
      </c>
      <c r="D5442" t="s">
        <v>20</v>
      </c>
      <c r="E5442" t="s">
        <v>39</v>
      </c>
      <c r="F5442" t="s">
        <v>47</v>
      </c>
      <c r="G5442" t="s">
        <v>23</v>
      </c>
      <c r="H5442" t="s">
        <v>61</v>
      </c>
      <c r="I5442" t="s">
        <v>28</v>
      </c>
      <c r="J5442" t="s">
        <v>72</v>
      </c>
      <c r="K5442" t="s">
        <v>165</v>
      </c>
      <c r="L5442" t="s">
        <v>44</v>
      </c>
      <c r="M5442" t="s">
        <v>134</v>
      </c>
      <c r="N5442" s="2">
        <v>41533</v>
      </c>
      <c r="O5442" s="2">
        <v>41536</v>
      </c>
      <c r="P5442">
        <v>8</v>
      </c>
      <c r="Q5442" s="1">
        <v>0.02</v>
      </c>
      <c r="R5442">
        <v>5.68</v>
      </c>
      <c r="S5442">
        <v>1.46</v>
      </c>
      <c r="T5442">
        <f t="shared" si="84"/>
        <v>45.44</v>
      </c>
    </row>
    <row r="5443" spans="1:20" x14ac:dyDescent="0.25">
      <c r="A5443">
        <v>5442</v>
      </c>
      <c r="B5443">
        <v>87295</v>
      </c>
      <c r="C5443" t="s">
        <v>1347</v>
      </c>
      <c r="D5443" t="s">
        <v>38</v>
      </c>
      <c r="E5443" t="s">
        <v>39</v>
      </c>
      <c r="F5443" t="s">
        <v>47</v>
      </c>
      <c r="G5443" t="s">
        <v>23</v>
      </c>
      <c r="H5443" t="s">
        <v>54</v>
      </c>
      <c r="I5443" t="s">
        <v>28</v>
      </c>
      <c r="J5443" t="s">
        <v>72</v>
      </c>
      <c r="K5443" t="s">
        <v>165</v>
      </c>
      <c r="L5443" t="s">
        <v>192</v>
      </c>
      <c r="M5443" t="s">
        <v>134</v>
      </c>
      <c r="N5443" s="2">
        <v>41533</v>
      </c>
      <c r="O5443" s="2">
        <v>41535</v>
      </c>
      <c r="P5443">
        <v>15</v>
      </c>
      <c r="Q5443" s="1">
        <v>0.04</v>
      </c>
      <c r="R5443">
        <v>15.51</v>
      </c>
      <c r="S5443">
        <v>17.78</v>
      </c>
      <c r="T5443">
        <f t="shared" ref="T5443:T5506" si="85">R5443*P5443</f>
        <v>232.65</v>
      </c>
    </row>
    <row r="5444" spans="1:20" x14ac:dyDescent="0.25">
      <c r="A5444">
        <v>5443</v>
      </c>
      <c r="B5444">
        <v>89142</v>
      </c>
      <c r="C5444" t="s">
        <v>549</v>
      </c>
      <c r="D5444" t="s">
        <v>20</v>
      </c>
      <c r="E5444" t="s">
        <v>39</v>
      </c>
      <c r="F5444" t="s">
        <v>22</v>
      </c>
      <c r="G5444" t="s">
        <v>41</v>
      </c>
      <c r="H5444" t="s">
        <v>49</v>
      </c>
      <c r="I5444" t="s">
        <v>28</v>
      </c>
      <c r="J5444" t="s">
        <v>56</v>
      </c>
      <c r="K5444" t="s">
        <v>113</v>
      </c>
      <c r="L5444" t="s">
        <v>44</v>
      </c>
      <c r="M5444" t="s">
        <v>86</v>
      </c>
      <c r="N5444" s="2">
        <v>41048</v>
      </c>
      <c r="O5444" s="2">
        <v>41048</v>
      </c>
      <c r="P5444">
        <v>17</v>
      </c>
      <c r="Q5444" s="1">
        <v>7.0000000000000007E-2</v>
      </c>
      <c r="R5444">
        <v>2.78</v>
      </c>
      <c r="S5444">
        <v>1.34</v>
      </c>
      <c r="T5444">
        <f t="shared" si="85"/>
        <v>47.26</v>
      </c>
    </row>
    <row r="5445" spans="1:20" x14ac:dyDescent="0.25">
      <c r="A5445">
        <v>5444</v>
      </c>
      <c r="B5445">
        <v>88794</v>
      </c>
      <c r="C5445" t="s">
        <v>551</v>
      </c>
      <c r="D5445" t="s">
        <v>20</v>
      </c>
      <c r="E5445" t="s">
        <v>39</v>
      </c>
      <c r="F5445" t="s">
        <v>31</v>
      </c>
      <c r="G5445" t="s">
        <v>32</v>
      </c>
      <c r="H5445" t="s">
        <v>61</v>
      </c>
      <c r="I5445" t="s">
        <v>28</v>
      </c>
      <c r="J5445" t="s">
        <v>72</v>
      </c>
      <c r="K5445" t="s">
        <v>172</v>
      </c>
      <c r="L5445" t="s">
        <v>44</v>
      </c>
      <c r="M5445" t="s">
        <v>375</v>
      </c>
      <c r="N5445" s="2">
        <v>40187</v>
      </c>
      <c r="O5445" s="2">
        <v>40189</v>
      </c>
      <c r="P5445">
        <v>6</v>
      </c>
      <c r="Q5445" s="1">
        <v>0.09</v>
      </c>
      <c r="R5445">
        <v>2.78</v>
      </c>
      <c r="S5445">
        <v>0.97</v>
      </c>
      <c r="T5445">
        <f t="shared" si="85"/>
        <v>16.68</v>
      </c>
    </row>
    <row r="5446" spans="1:20" x14ac:dyDescent="0.25">
      <c r="A5446">
        <v>5445</v>
      </c>
      <c r="B5446">
        <v>88794</v>
      </c>
      <c r="C5446" t="s">
        <v>762</v>
      </c>
      <c r="D5446" t="s">
        <v>20</v>
      </c>
      <c r="E5446" t="s">
        <v>39</v>
      </c>
      <c r="F5446" t="s">
        <v>47</v>
      </c>
      <c r="G5446" t="s">
        <v>32</v>
      </c>
      <c r="H5446" t="s">
        <v>54</v>
      </c>
      <c r="I5446" t="s">
        <v>28</v>
      </c>
      <c r="J5446" t="s">
        <v>72</v>
      </c>
      <c r="K5446" t="s">
        <v>274</v>
      </c>
      <c r="L5446" t="s">
        <v>192</v>
      </c>
      <c r="M5446" t="s">
        <v>167</v>
      </c>
      <c r="N5446" s="2">
        <v>40187</v>
      </c>
      <c r="O5446" s="2">
        <v>40188</v>
      </c>
      <c r="P5446">
        <v>3</v>
      </c>
      <c r="Q5446" s="1">
        <v>0.01</v>
      </c>
      <c r="R5446">
        <v>5.38</v>
      </c>
      <c r="S5446">
        <v>7.57</v>
      </c>
      <c r="T5446">
        <f t="shared" si="85"/>
        <v>16.14</v>
      </c>
    </row>
    <row r="5447" spans="1:20" x14ac:dyDescent="0.25">
      <c r="A5447">
        <v>5446</v>
      </c>
      <c r="B5447">
        <v>88794</v>
      </c>
      <c r="C5447" t="s">
        <v>762</v>
      </c>
      <c r="D5447" t="s">
        <v>20</v>
      </c>
      <c r="E5447" t="s">
        <v>39</v>
      </c>
      <c r="F5447" t="s">
        <v>47</v>
      </c>
      <c r="G5447" t="s">
        <v>32</v>
      </c>
      <c r="H5447" t="s">
        <v>54</v>
      </c>
      <c r="I5447" t="s">
        <v>28</v>
      </c>
      <c r="J5447" t="s">
        <v>72</v>
      </c>
      <c r="K5447" t="s">
        <v>291</v>
      </c>
      <c r="L5447" t="s">
        <v>44</v>
      </c>
      <c r="M5447" t="s">
        <v>114</v>
      </c>
      <c r="N5447" s="2">
        <v>40187</v>
      </c>
      <c r="O5447" s="2">
        <v>40187</v>
      </c>
      <c r="P5447">
        <v>11</v>
      </c>
      <c r="Q5447" s="1">
        <v>0.05</v>
      </c>
      <c r="R5447">
        <v>3.28</v>
      </c>
      <c r="S5447">
        <v>3.97</v>
      </c>
      <c r="T5447">
        <f t="shared" si="85"/>
        <v>36.08</v>
      </c>
    </row>
    <row r="5448" spans="1:20" x14ac:dyDescent="0.25">
      <c r="A5448">
        <v>5447</v>
      </c>
      <c r="B5448">
        <v>87210</v>
      </c>
      <c r="C5448" t="s">
        <v>1227</v>
      </c>
      <c r="D5448" t="s">
        <v>20</v>
      </c>
      <c r="E5448" t="s">
        <v>21</v>
      </c>
      <c r="F5448" t="s">
        <v>22</v>
      </c>
      <c r="G5448" t="s">
        <v>48</v>
      </c>
      <c r="H5448" t="s">
        <v>33</v>
      </c>
      <c r="I5448" t="s">
        <v>28</v>
      </c>
      <c r="J5448" t="s">
        <v>72</v>
      </c>
      <c r="K5448" t="s">
        <v>1108</v>
      </c>
      <c r="L5448" t="s">
        <v>192</v>
      </c>
      <c r="M5448" t="s">
        <v>182</v>
      </c>
      <c r="N5448" s="2">
        <v>40874</v>
      </c>
      <c r="O5448" s="2">
        <v>40878</v>
      </c>
      <c r="P5448">
        <v>20</v>
      </c>
      <c r="Q5448" s="1">
        <v>0.03</v>
      </c>
      <c r="R5448">
        <v>65.989999999999995</v>
      </c>
      <c r="S5448">
        <v>7.69</v>
      </c>
      <c r="T5448">
        <f t="shared" si="85"/>
        <v>1319.8</v>
      </c>
    </row>
    <row r="5449" spans="1:20" x14ac:dyDescent="0.25">
      <c r="A5449">
        <v>5448</v>
      </c>
      <c r="B5449">
        <v>87210</v>
      </c>
      <c r="C5449" t="s">
        <v>1227</v>
      </c>
      <c r="D5449" t="s">
        <v>20</v>
      </c>
      <c r="E5449" t="s">
        <v>21</v>
      </c>
      <c r="F5449" t="s">
        <v>22</v>
      </c>
      <c r="G5449" t="s">
        <v>48</v>
      </c>
      <c r="H5449" t="s">
        <v>24</v>
      </c>
      <c r="I5449" t="s">
        <v>28</v>
      </c>
      <c r="J5449" t="s">
        <v>72</v>
      </c>
      <c r="K5449" t="s">
        <v>1138</v>
      </c>
      <c r="L5449" t="s">
        <v>192</v>
      </c>
      <c r="M5449" t="s">
        <v>27</v>
      </c>
      <c r="N5449" s="2">
        <v>40874</v>
      </c>
      <c r="O5449" s="2">
        <v>40881</v>
      </c>
      <c r="P5449">
        <v>17</v>
      </c>
      <c r="Q5449" s="1">
        <v>0.1</v>
      </c>
      <c r="R5449">
        <v>65.989999999999995</v>
      </c>
      <c r="S5449">
        <v>8.99</v>
      </c>
      <c r="T5449">
        <f t="shared" si="85"/>
        <v>1121.83</v>
      </c>
    </row>
    <row r="5450" spans="1:20" x14ac:dyDescent="0.25">
      <c r="A5450">
        <v>5449</v>
      </c>
      <c r="B5450">
        <v>91413</v>
      </c>
      <c r="C5450" t="s">
        <v>839</v>
      </c>
      <c r="D5450" t="s">
        <v>20</v>
      </c>
      <c r="E5450" t="s">
        <v>39</v>
      </c>
      <c r="F5450" t="s">
        <v>22</v>
      </c>
      <c r="G5450" t="s">
        <v>93</v>
      </c>
      <c r="H5450" t="s">
        <v>94</v>
      </c>
      <c r="I5450" t="s">
        <v>28</v>
      </c>
      <c r="J5450" t="s">
        <v>72</v>
      </c>
      <c r="K5450" t="s">
        <v>68</v>
      </c>
      <c r="L5450" t="s">
        <v>192</v>
      </c>
      <c r="M5450" t="s">
        <v>444</v>
      </c>
      <c r="N5450" s="2">
        <v>41526</v>
      </c>
      <c r="O5450" s="2">
        <v>41527</v>
      </c>
      <c r="P5450">
        <v>6</v>
      </c>
      <c r="Q5450" s="1">
        <v>0</v>
      </c>
      <c r="R5450">
        <v>6.48</v>
      </c>
      <c r="S5450">
        <v>7.37</v>
      </c>
      <c r="T5450">
        <f t="shared" si="85"/>
        <v>38.880000000000003</v>
      </c>
    </row>
    <row r="5451" spans="1:20" x14ac:dyDescent="0.25">
      <c r="A5451">
        <v>5450</v>
      </c>
      <c r="B5451">
        <v>87440</v>
      </c>
      <c r="C5451" t="s">
        <v>305</v>
      </c>
      <c r="D5451" t="s">
        <v>38</v>
      </c>
      <c r="E5451" t="s">
        <v>39</v>
      </c>
      <c r="F5451" t="s">
        <v>22</v>
      </c>
      <c r="G5451" t="s">
        <v>41</v>
      </c>
      <c r="H5451" t="s">
        <v>49</v>
      </c>
      <c r="I5451" t="s">
        <v>28</v>
      </c>
      <c r="J5451" t="s">
        <v>72</v>
      </c>
      <c r="K5451" t="s">
        <v>116</v>
      </c>
      <c r="L5451" t="s">
        <v>192</v>
      </c>
      <c r="M5451" t="s">
        <v>331</v>
      </c>
      <c r="N5451" s="2">
        <v>41055</v>
      </c>
      <c r="O5451" s="2">
        <v>41057</v>
      </c>
      <c r="P5451">
        <v>12</v>
      </c>
      <c r="Q5451" s="1">
        <v>0.1</v>
      </c>
      <c r="R5451">
        <v>14.27</v>
      </c>
      <c r="S5451">
        <v>7.27</v>
      </c>
      <c r="T5451">
        <f t="shared" si="85"/>
        <v>171.24</v>
      </c>
    </row>
    <row r="5452" spans="1:20" x14ac:dyDescent="0.25">
      <c r="A5452">
        <v>5451</v>
      </c>
      <c r="B5452">
        <v>89384</v>
      </c>
      <c r="C5452" t="s">
        <v>617</v>
      </c>
      <c r="D5452" t="s">
        <v>578</v>
      </c>
      <c r="E5452" t="s">
        <v>187</v>
      </c>
      <c r="F5452" t="s">
        <v>40</v>
      </c>
      <c r="G5452" t="s">
        <v>32</v>
      </c>
      <c r="H5452" t="s">
        <v>219</v>
      </c>
      <c r="I5452" t="s">
        <v>28</v>
      </c>
      <c r="J5452" t="s">
        <v>56</v>
      </c>
      <c r="K5452" t="s">
        <v>221</v>
      </c>
      <c r="L5452" t="s">
        <v>283</v>
      </c>
      <c r="M5452" t="s">
        <v>125</v>
      </c>
      <c r="N5452" s="2">
        <v>41201</v>
      </c>
      <c r="O5452" s="2">
        <v>41203</v>
      </c>
      <c r="P5452">
        <v>16</v>
      </c>
      <c r="Q5452" s="1">
        <v>7.0000000000000007E-2</v>
      </c>
      <c r="R5452">
        <v>200.98</v>
      </c>
      <c r="S5452">
        <v>23.76</v>
      </c>
      <c r="T5452">
        <f t="shared" si="85"/>
        <v>3215.68</v>
      </c>
    </row>
    <row r="5453" spans="1:20" x14ac:dyDescent="0.25">
      <c r="A5453">
        <v>5452</v>
      </c>
      <c r="B5453">
        <v>89384</v>
      </c>
      <c r="C5453" t="s">
        <v>617</v>
      </c>
      <c r="D5453" t="s">
        <v>20</v>
      </c>
      <c r="E5453" t="s">
        <v>39</v>
      </c>
      <c r="F5453" t="s">
        <v>40</v>
      </c>
      <c r="G5453" t="s">
        <v>32</v>
      </c>
      <c r="H5453" t="s">
        <v>49</v>
      </c>
      <c r="I5453" t="s">
        <v>28</v>
      </c>
      <c r="J5453" t="s">
        <v>72</v>
      </c>
      <c r="K5453" t="s">
        <v>113</v>
      </c>
      <c r="L5453" t="s">
        <v>192</v>
      </c>
      <c r="M5453" t="s">
        <v>309</v>
      </c>
      <c r="N5453" s="2">
        <v>41201</v>
      </c>
      <c r="O5453" s="2">
        <v>41201</v>
      </c>
      <c r="P5453">
        <v>5</v>
      </c>
      <c r="Q5453" s="1">
        <v>0.01</v>
      </c>
      <c r="R5453">
        <v>12.28</v>
      </c>
      <c r="S5453">
        <v>6.47</v>
      </c>
      <c r="T5453">
        <f t="shared" si="85"/>
        <v>61.4</v>
      </c>
    </row>
    <row r="5454" spans="1:20" x14ac:dyDescent="0.25">
      <c r="A5454">
        <v>5453</v>
      </c>
      <c r="B5454">
        <v>89280</v>
      </c>
      <c r="C5454" t="s">
        <v>1425</v>
      </c>
      <c r="D5454" t="s">
        <v>38</v>
      </c>
      <c r="E5454" t="s">
        <v>39</v>
      </c>
      <c r="F5454" t="s">
        <v>40</v>
      </c>
      <c r="G5454" t="s">
        <v>93</v>
      </c>
      <c r="H5454" t="s">
        <v>89</v>
      </c>
      <c r="I5454" t="s">
        <v>28</v>
      </c>
      <c r="J5454" t="s">
        <v>56</v>
      </c>
      <c r="K5454" t="s">
        <v>116</v>
      </c>
      <c r="L5454" t="s">
        <v>192</v>
      </c>
      <c r="M5454" t="s">
        <v>59</v>
      </c>
      <c r="N5454" s="2">
        <v>40572</v>
      </c>
      <c r="O5454" s="2">
        <v>40574</v>
      </c>
      <c r="P5454">
        <v>4</v>
      </c>
      <c r="Q5454" s="1">
        <v>0.08</v>
      </c>
      <c r="R5454">
        <v>42.98</v>
      </c>
      <c r="S5454">
        <v>4.62</v>
      </c>
      <c r="T5454">
        <f t="shared" si="85"/>
        <v>171.92</v>
      </c>
    </row>
    <row r="5455" spans="1:20" x14ac:dyDescent="0.25">
      <c r="A5455">
        <v>5454</v>
      </c>
      <c r="B5455">
        <v>86789</v>
      </c>
      <c r="C5455" t="s">
        <v>286</v>
      </c>
      <c r="D5455" t="s">
        <v>20</v>
      </c>
      <c r="E5455" t="s">
        <v>39</v>
      </c>
      <c r="F5455" t="s">
        <v>47</v>
      </c>
      <c r="G5455" t="s">
        <v>93</v>
      </c>
      <c r="H5455" t="s">
        <v>78</v>
      </c>
      <c r="I5455" t="s">
        <v>28</v>
      </c>
      <c r="J5455" t="s">
        <v>72</v>
      </c>
      <c r="K5455" t="s">
        <v>289</v>
      </c>
      <c r="L5455" t="s">
        <v>192</v>
      </c>
      <c r="M5455" t="s">
        <v>160</v>
      </c>
      <c r="N5455" s="2">
        <v>40194</v>
      </c>
      <c r="O5455" s="2">
        <v>40195</v>
      </c>
      <c r="P5455">
        <v>12</v>
      </c>
      <c r="Q5455" s="1">
        <v>0.1</v>
      </c>
      <c r="R5455">
        <v>5.81</v>
      </c>
      <c r="S5455">
        <v>8.49</v>
      </c>
      <c r="T5455">
        <f t="shared" si="85"/>
        <v>69.72</v>
      </c>
    </row>
    <row r="5456" spans="1:20" x14ac:dyDescent="0.25">
      <c r="A5456">
        <v>5455</v>
      </c>
      <c r="B5456">
        <v>86789</v>
      </c>
      <c r="C5456" t="s">
        <v>286</v>
      </c>
      <c r="D5456" t="s">
        <v>20</v>
      </c>
      <c r="E5456" t="s">
        <v>39</v>
      </c>
      <c r="F5456" t="s">
        <v>47</v>
      </c>
      <c r="G5456" t="s">
        <v>93</v>
      </c>
      <c r="H5456" t="s">
        <v>42</v>
      </c>
      <c r="I5456" t="s">
        <v>28</v>
      </c>
      <c r="J5456" t="s">
        <v>56</v>
      </c>
      <c r="K5456" t="s">
        <v>274</v>
      </c>
      <c r="L5456" t="s">
        <v>44</v>
      </c>
      <c r="M5456" t="s">
        <v>117</v>
      </c>
      <c r="N5456" s="2">
        <v>40194</v>
      </c>
      <c r="O5456" s="2">
        <v>40195</v>
      </c>
      <c r="P5456">
        <v>10</v>
      </c>
      <c r="Q5456" s="1">
        <v>0.03</v>
      </c>
      <c r="R5456">
        <v>1.81</v>
      </c>
      <c r="S5456">
        <v>0.75</v>
      </c>
      <c r="T5456">
        <f t="shared" si="85"/>
        <v>18.100000000000001</v>
      </c>
    </row>
    <row r="5457" spans="1:20" x14ac:dyDescent="0.25">
      <c r="A5457">
        <v>5456</v>
      </c>
      <c r="B5457">
        <v>88802</v>
      </c>
      <c r="C5457" t="s">
        <v>1391</v>
      </c>
      <c r="D5457" t="s">
        <v>20</v>
      </c>
      <c r="E5457" t="s">
        <v>39</v>
      </c>
      <c r="F5457" t="s">
        <v>31</v>
      </c>
      <c r="G5457" t="s">
        <v>41</v>
      </c>
      <c r="H5457" t="s">
        <v>42</v>
      </c>
      <c r="I5457" t="s">
        <v>28</v>
      </c>
      <c r="J5457" t="s">
        <v>72</v>
      </c>
      <c r="K5457" t="s">
        <v>116</v>
      </c>
      <c r="L5457" t="s">
        <v>192</v>
      </c>
      <c r="M5457" t="s">
        <v>35</v>
      </c>
      <c r="N5457" s="2">
        <v>40752</v>
      </c>
      <c r="O5457" s="2">
        <v>40754</v>
      </c>
      <c r="P5457">
        <v>1</v>
      </c>
      <c r="Q5457" s="1">
        <v>0.1</v>
      </c>
      <c r="R5457">
        <v>9.7799999999999994</v>
      </c>
      <c r="S5457">
        <v>5.76</v>
      </c>
      <c r="T5457">
        <f t="shared" si="85"/>
        <v>9.7799999999999994</v>
      </c>
    </row>
    <row r="5458" spans="1:20" x14ac:dyDescent="0.25">
      <c r="A5458">
        <v>5457</v>
      </c>
      <c r="B5458">
        <v>91464</v>
      </c>
      <c r="C5458" t="s">
        <v>1646</v>
      </c>
      <c r="D5458" t="s">
        <v>20</v>
      </c>
      <c r="E5458" t="s">
        <v>187</v>
      </c>
      <c r="F5458" t="s">
        <v>22</v>
      </c>
      <c r="G5458" t="s">
        <v>23</v>
      </c>
      <c r="H5458" t="s">
        <v>217</v>
      </c>
      <c r="I5458" t="s">
        <v>28</v>
      </c>
      <c r="J5458" t="s">
        <v>72</v>
      </c>
      <c r="K5458" t="s">
        <v>181</v>
      </c>
      <c r="L5458" t="s">
        <v>44</v>
      </c>
      <c r="M5458" t="s">
        <v>294</v>
      </c>
      <c r="N5458" s="2">
        <v>41415</v>
      </c>
      <c r="O5458" s="2">
        <v>41415</v>
      </c>
      <c r="P5458">
        <v>15</v>
      </c>
      <c r="Q5458" s="1">
        <v>0.03</v>
      </c>
      <c r="R5458">
        <v>7.28</v>
      </c>
      <c r="S5458">
        <v>7.98</v>
      </c>
      <c r="T5458">
        <f t="shared" si="85"/>
        <v>109.2</v>
      </c>
    </row>
    <row r="5459" spans="1:20" x14ac:dyDescent="0.25">
      <c r="A5459">
        <v>5458</v>
      </c>
      <c r="B5459">
        <v>91013</v>
      </c>
      <c r="C5459" t="s">
        <v>2222</v>
      </c>
      <c r="D5459" t="s">
        <v>20</v>
      </c>
      <c r="E5459" t="s">
        <v>39</v>
      </c>
      <c r="F5459" t="s">
        <v>31</v>
      </c>
      <c r="G5459" t="s">
        <v>41</v>
      </c>
      <c r="H5459" t="s">
        <v>94</v>
      </c>
      <c r="I5459" t="s">
        <v>28</v>
      </c>
      <c r="J5459" t="s">
        <v>56</v>
      </c>
      <c r="K5459" t="s">
        <v>119</v>
      </c>
      <c r="L5459" t="s">
        <v>192</v>
      </c>
      <c r="M5459" t="s">
        <v>66</v>
      </c>
      <c r="N5459" s="2">
        <v>41121</v>
      </c>
      <c r="O5459" s="2">
        <v>41123</v>
      </c>
      <c r="P5459">
        <v>5</v>
      </c>
      <c r="Q5459" s="1">
        <v>0.02</v>
      </c>
      <c r="R5459">
        <v>40.99</v>
      </c>
      <c r="S5459">
        <v>19.989999999999998</v>
      </c>
      <c r="T5459">
        <f t="shared" si="85"/>
        <v>204.95000000000002</v>
      </c>
    </row>
    <row r="5460" spans="1:20" x14ac:dyDescent="0.25">
      <c r="A5460">
        <v>5459</v>
      </c>
      <c r="B5460">
        <v>91013</v>
      </c>
      <c r="C5460" t="s">
        <v>100</v>
      </c>
      <c r="D5460" t="s">
        <v>20</v>
      </c>
      <c r="E5460" t="s">
        <v>39</v>
      </c>
      <c r="F5460" t="s">
        <v>31</v>
      </c>
      <c r="G5460" t="s">
        <v>41</v>
      </c>
      <c r="H5460" t="s">
        <v>94</v>
      </c>
      <c r="I5460" t="s">
        <v>28</v>
      </c>
      <c r="J5460" t="s">
        <v>72</v>
      </c>
      <c r="K5460" t="s">
        <v>101</v>
      </c>
      <c r="L5460" t="s">
        <v>44</v>
      </c>
      <c r="M5460" t="s">
        <v>102</v>
      </c>
      <c r="N5460" s="2">
        <v>41121</v>
      </c>
      <c r="O5460" s="2">
        <v>41123</v>
      </c>
      <c r="P5460">
        <v>10</v>
      </c>
      <c r="Q5460" s="1">
        <v>0.06</v>
      </c>
      <c r="R5460">
        <v>1.26</v>
      </c>
      <c r="S5460">
        <v>0.7</v>
      </c>
      <c r="T5460">
        <f t="shared" si="85"/>
        <v>12.6</v>
      </c>
    </row>
    <row r="5461" spans="1:20" x14ac:dyDescent="0.25">
      <c r="A5461">
        <v>5460</v>
      </c>
      <c r="B5461">
        <v>91421</v>
      </c>
      <c r="C5461" t="s">
        <v>828</v>
      </c>
      <c r="D5461" t="s">
        <v>20</v>
      </c>
      <c r="E5461" t="s">
        <v>21</v>
      </c>
      <c r="F5461" t="s">
        <v>22</v>
      </c>
      <c r="G5461" t="s">
        <v>93</v>
      </c>
      <c r="H5461" t="s">
        <v>24</v>
      </c>
      <c r="I5461" t="s">
        <v>28</v>
      </c>
      <c r="J5461" t="s">
        <v>72</v>
      </c>
      <c r="K5461" t="s">
        <v>1254</v>
      </c>
      <c r="L5461" t="s">
        <v>26</v>
      </c>
      <c r="M5461" t="s">
        <v>190</v>
      </c>
      <c r="N5461" s="2">
        <v>40740</v>
      </c>
      <c r="O5461" s="2">
        <v>40741</v>
      </c>
      <c r="P5461">
        <v>3</v>
      </c>
      <c r="Q5461" s="1">
        <v>0.06</v>
      </c>
      <c r="R5461">
        <v>17.48</v>
      </c>
      <c r="S5461">
        <v>1.99</v>
      </c>
      <c r="T5461">
        <f t="shared" si="85"/>
        <v>52.44</v>
      </c>
    </row>
    <row r="5462" spans="1:20" x14ac:dyDescent="0.25">
      <c r="A5462">
        <v>5461</v>
      </c>
      <c r="B5462">
        <v>91118</v>
      </c>
      <c r="C5462" t="s">
        <v>1975</v>
      </c>
      <c r="D5462" t="s">
        <v>578</v>
      </c>
      <c r="E5462" t="s">
        <v>187</v>
      </c>
      <c r="F5462" t="s">
        <v>22</v>
      </c>
      <c r="G5462" t="s">
        <v>32</v>
      </c>
      <c r="H5462" t="s">
        <v>217</v>
      </c>
      <c r="I5462" t="s">
        <v>28</v>
      </c>
      <c r="J5462" t="s">
        <v>72</v>
      </c>
      <c r="K5462" t="s">
        <v>82</v>
      </c>
      <c r="L5462" t="s">
        <v>330</v>
      </c>
      <c r="M5462" t="s">
        <v>246</v>
      </c>
      <c r="N5462" s="2">
        <v>41092</v>
      </c>
      <c r="O5462" s="2">
        <v>41092</v>
      </c>
      <c r="P5462">
        <v>5</v>
      </c>
      <c r="Q5462" s="1">
        <v>0.09</v>
      </c>
      <c r="R5462">
        <v>150.97999999999999</v>
      </c>
      <c r="S5462">
        <v>66.27</v>
      </c>
      <c r="T5462">
        <f t="shared" si="85"/>
        <v>754.9</v>
      </c>
    </row>
    <row r="5463" spans="1:20" x14ac:dyDescent="0.25">
      <c r="A5463">
        <v>5462</v>
      </c>
      <c r="B5463">
        <v>89371</v>
      </c>
      <c r="C5463" t="s">
        <v>2393</v>
      </c>
      <c r="D5463" t="s">
        <v>578</v>
      </c>
      <c r="E5463" t="s">
        <v>39</v>
      </c>
      <c r="F5463" t="s">
        <v>47</v>
      </c>
      <c r="G5463" t="s">
        <v>48</v>
      </c>
      <c r="H5463" t="s">
        <v>42</v>
      </c>
      <c r="I5463" t="s">
        <v>28</v>
      </c>
      <c r="J5463" t="s">
        <v>72</v>
      </c>
      <c r="K5463" t="s">
        <v>105</v>
      </c>
      <c r="L5463" t="s">
        <v>283</v>
      </c>
      <c r="M5463" t="s">
        <v>156</v>
      </c>
      <c r="N5463" s="2">
        <v>41569</v>
      </c>
      <c r="O5463" s="2">
        <v>41569</v>
      </c>
      <c r="P5463">
        <v>19</v>
      </c>
      <c r="Q5463" s="1">
        <v>0.04</v>
      </c>
      <c r="R5463">
        <v>100.98</v>
      </c>
      <c r="S5463">
        <v>15.66</v>
      </c>
      <c r="T5463">
        <f t="shared" si="85"/>
        <v>1918.6200000000001</v>
      </c>
    </row>
    <row r="5464" spans="1:20" x14ac:dyDescent="0.25">
      <c r="A5464">
        <v>5463</v>
      </c>
      <c r="B5464">
        <v>89371</v>
      </c>
      <c r="C5464" t="s">
        <v>1806</v>
      </c>
      <c r="D5464" t="s">
        <v>20</v>
      </c>
      <c r="E5464" t="s">
        <v>39</v>
      </c>
      <c r="F5464" t="s">
        <v>31</v>
      </c>
      <c r="G5464" t="s">
        <v>48</v>
      </c>
      <c r="H5464" t="s">
        <v>42</v>
      </c>
      <c r="I5464" t="s">
        <v>28</v>
      </c>
      <c r="J5464" t="s">
        <v>72</v>
      </c>
      <c r="K5464" t="s">
        <v>116</v>
      </c>
      <c r="L5464" t="s">
        <v>44</v>
      </c>
      <c r="M5464" t="s">
        <v>35</v>
      </c>
      <c r="N5464" s="2">
        <v>41569</v>
      </c>
      <c r="O5464" s="2">
        <v>41576</v>
      </c>
      <c r="P5464">
        <v>6</v>
      </c>
      <c r="Q5464" s="1">
        <v>0.05</v>
      </c>
      <c r="R5464">
        <v>10.06</v>
      </c>
      <c r="S5464">
        <v>2.06</v>
      </c>
      <c r="T5464">
        <f t="shared" si="85"/>
        <v>60.36</v>
      </c>
    </row>
    <row r="5465" spans="1:20" x14ac:dyDescent="0.25">
      <c r="A5465">
        <v>5464</v>
      </c>
      <c r="B5465">
        <v>90603</v>
      </c>
      <c r="C5465" t="s">
        <v>1997</v>
      </c>
      <c r="D5465" t="s">
        <v>578</v>
      </c>
      <c r="E5465" t="s">
        <v>187</v>
      </c>
      <c r="F5465" t="s">
        <v>31</v>
      </c>
      <c r="G5465" t="s">
        <v>23</v>
      </c>
      <c r="H5465" t="s">
        <v>188</v>
      </c>
      <c r="I5465" t="s">
        <v>28</v>
      </c>
      <c r="J5465" t="s">
        <v>72</v>
      </c>
      <c r="K5465" t="s">
        <v>228</v>
      </c>
      <c r="L5465" t="s">
        <v>283</v>
      </c>
      <c r="M5465" t="s">
        <v>296</v>
      </c>
      <c r="N5465" s="2">
        <v>41134</v>
      </c>
      <c r="O5465" s="2">
        <v>41136</v>
      </c>
      <c r="P5465">
        <v>3</v>
      </c>
      <c r="Q5465" s="1">
        <v>0.03</v>
      </c>
      <c r="R5465">
        <v>33.94</v>
      </c>
      <c r="S5465">
        <v>19.190000000000001</v>
      </c>
      <c r="T5465">
        <f t="shared" si="85"/>
        <v>101.82</v>
      </c>
    </row>
    <row r="5466" spans="1:20" x14ac:dyDescent="0.25">
      <c r="A5466">
        <v>5465</v>
      </c>
      <c r="B5466">
        <v>89525</v>
      </c>
      <c r="C5466" t="s">
        <v>646</v>
      </c>
      <c r="D5466" t="s">
        <v>20</v>
      </c>
      <c r="E5466" t="s">
        <v>21</v>
      </c>
      <c r="F5466" t="s">
        <v>22</v>
      </c>
      <c r="G5466" t="s">
        <v>48</v>
      </c>
      <c r="H5466" t="s">
        <v>24</v>
      </c>
      <c r="I5466" t="s">
        <v>28</v>
      </c>
      <c r="J5466" t="s">
        <v>84</v>
      </c>
      <c r="K5466" t="s">
        <v>1107</v>
      </c>
      <c r="L5466" t="s">
        <v>192</v>
      </c>
      <c r="M5466" t="s">
        <v>227</v>
      </c>
      <c r="N5466" s="2">
        <v>40530</v>
      </c>
      <c r="O5466" s="2">
        <v>40534</v>
      </c>
      <c r="P5466">
        <v>21</v>
      </c>
      <c r="Q5466" s="1">
        <v>0.1</v>
      </c>
      <c r="R5466">
        <v>39.979999999999997</v>
      </c>
      <c r="S5466">
        <v>4</v>
      </c>
      <c r="T5466">
        <f t="shared" si="85"/>
        <v>839.57999999999993</v>
      </c>
    </row>
    <row r="5467" spans="1:20" x14ac:dyDescent="0.25">
      <c r="A5467">
        <v>5466</v>
      </c>
      <c r="B5467">
        <v>89930</v>
      </c>
      <c r="C5467" t="s">
        <v>2003</v>
      </c>
      <c r="D5467" t="s">
        <v>38</v>
      </c>
      <c r="E5467" t="s">
        <v>39</v>
      </c>
      <c r="F5467" t="s">
        <v>31</v>
      </c>
      <c r="G5467" t="s">
        <v>48</v>
      </c>
      <c r="H5467" t="s">
        <v>78</v>
      </c>
      <c r="I5467" t="s">
        <v>28</v>
      </c>
      <c r="J5467" t="s">
        <v>84</v>
      </c>
      <c r="K5467" t="s">
        <v>291</v>
      </c>
      <c r="L5467" t="s">
        <v>192</v>
      </c>
      <c r="M5467" t="s">
        <v>63</v>
      </c>
      <c r="N5467" s="2">
        <v>40792</v>
      </c>
      <c r="O5467" s="2">
        <v>40796</v>
      </c>
      <c r="P5467">
        <v>15</v>
      </c>
      <c r="Q5467" s="1">
        <v>0.06</v>
      </c>
      <c r="R5467">
        <v>83.98</v>
      </c>
      <c r="S5467">
        <v>5.01</v>
      </c>
      <c r="T5467">
        <f t="shared" si="85"/>
        <v>1259.7</v>
      </c>
    </row>
    <row r="5468" spans="1:20" x14ac:dyDescent="0.25">
      <c r="A5468">
        <v>5467</v>
      </c>
      <c r="B5468">
        <v>89930</v>
      </c>
      <c r="C5468" t="s">
        <v>2003</v>
      </c>
      <c r="D5468" t="s">
        <v>578</v>
      </c>
      <c r="E5468" t="s">
        <v>187</v>
      </c>
      <c r="F5468" t="s">
        <v>31</v>
      </c>
      <c r="G5468" t="s">
        <v>48</v>
      </c>
      <c r="H5468" t="s">
        <v>225</v>
      </c>
      <c r="I5468" t="s">
        <v>28</v>
      </c>
      <c r="J5468" t="s">
        <v>84</v>
      </c>
      <c r="K5468" t="s">
        <v>282</v>
      </c>
      <c r="L5468" t="s">
        <v>283</v>
      </c>
      <c r="M5468" t="s">
        <v>141</v>
      </c>
      <c r="N5468" s="2">
        <v>40792</v>
      </c>
      <c r="O5468" s="2">
        <v>40796</v>
      </c>
      <c r="P5468">
        <v>14</v>
      </c>
      <c r="Q5468" s="1">
        <v>0.09</v>
      </c>
      <c r="R5468">
        <v>159.31</v>
      </c>
      <c r="S5468">
        <v>60</v>
      </c>
      <c r="T5468">
        <f t="shared" si="85"/>
        <v>2230.34</v>
      </c>
    </row>
    <row r="5469" spans="1:20" x14ac:dyDescent="0.25">
      <c r="A5469">
        <v>5468</v>
      </c>
      <c r="B5469">
        <v>91466</v>
      </c>
      <c r="C5469" t="s">
        <v>2343</v>
      </c>
      <c r="D5469" t="s">
        <v>20</v>
      </c>
      <c r="E5469" t="s">
        <v>39</v>
      </c>
      <c r="F5469" t="s">
        <v>22</v>
      </c>
      <c r="G5469" t="s">
        <v>48</v>
      </c>
      <c r="H5469" t="s">
        <v>89</v>
      </c>
      <c r="I5469" t="s">
        <v>28</v>
      </c>
      <c r="J5469" t="s">
        <v>84</v>
      </c>
      <c r="K5469" t="s">
        <v>181</v>
      </c>
      <c r="L5469" t="s">
        <v>192</v>
      </c>
      <c r="M5469" t="s">
        <v>331</v>
      </c>
      <c r="N5469" s="2">
        <v>40490</v>
      </c>
      <c r="O5469" s="2">
        <v>40495</v>
      </c>
      <c r="P5469">
        <v>2</v>
      </c>
      <c r="Q5469" s="1">
        <v>0.05</v>
      </c>
      <c r="R5469">
        <v>70.97</v>
      </c>
      <c r="S5469">
        <v>3.5</v>
      </c>
      <c r="T5469">
        <f t="shared" si="85"/>
        <v>141.94</v>
      </c>
    </row>
    <row r="5470" spans="1:20" x14ac:dyDescent="0.25">
      <c r="A5470">
        <v>5469</v>
      </c>
      <c r="B5470">
        <v>91468</v>
      </c>
      <c r="C5470" t="s">
        <v>2343</v>
      </c>
      <c r="D5470" t="s">
        <v>20</v>
      </c>
      <c r="E5470" t="s">
        <v>21</v>
      </c>
      <c r="F5470" t="s">
        <v>22</v>
      </c>
      <c r="G5470" t="s">
        <v>48</v>
      </c>
      <c r="H5470" t="s">
        <v>33</v>
      </c>
      <c r="I5470" t="s">
        <v>28</v>
      </c>
      <c r="J5470" t="s">
        <v>84</v>
      </c>
      <c r="K5470" t="s">
        <v>201</v>
      </c>
      <c r="L5470" t="s">
        <v>192</v>
      </c>
      <c r="M5470" t="s">
        <v>294</v>
      </c>
      <c r="N5470" s="2">
        <v>41586</v>
      </c>
      <c r="O5470" s="2">
        <v>41593</v>
      </c>
      <c r="P5470">
        <v>13</v>
      </c>
      <c r="Q5470" s="1">
        <v>0.06</v>
      </c>
      <c r="R5470">
        <v>205.99</v>
      </c>
      <c r="S5470">
        <v>8.99</v>
      </c>
      <c r="T5470">
        <f t="shared" si="85"/>
        <v>2677.87</v>
      </c>
    </row>
    <row r="5471" spans="1:20" x14ac:dyDescent="0.25">
      <c r="A5471">
        <v>5470</v>
      </c>
      <c r="B5471">
        <v>91468</v>
      </c>
      <c r="C5471" t="s">
        <v>2343</v>
      </c>
      <c r="D5471" t="s">
        <v>20</v>
      </c>
      <c r="E5471" t="s">
        <v>21</v>
      </c>
      <c r="F5471" t="s">
        <v>22</v>
      </c>
      <c r="G5471" t="s">
        <v>48</v>
      </c>
      <c r="H5471" t="s">
        <v>206</v>
      </c>
      <c r="I5471" t="s">
        <v>28</v>
      </c>
      <c r="J5471" t="s">
        <v>84</v>
      </c>
      <c r="K5471" t="s">
        <v>34</v>
      </c>
      <c r="L5471" t="s">
        <v>192</v>
      </c>
      <c r="M5471" t="s">
        <v>398</v>
      </c>
      <c r="N5471" s="2">
        <v>41586</v>
      </c>
      <c r="O5471" s="2">
        <v>41593</v>
      </c>
      <c r="P5471">
        <v>45</v>
      </c>
      <c r="Q5471" s="1">
        <v>0.06</v>
      </c>
      <c r="R5471">
        <v>205.99</v>
      </c>
      <c r="S5471">
        <v>8.99</v>
      </c>
      <c r="T5471">
        <f t="shared" si="85"/>
        <v>9269.5500000000011</v>
      </c>
    </row>
    <row r="5472" spans="1:20" x14ac:dyDescent="0.25">
      <c r="A5472">
        <v>5471</v>
      </c>
      <c r="B5472">
        <v>91466</v>
      </c>
      <c r="C5472" t="s">
        <v>820</v>
      </c>
      <c r="D5472" t="s">
        <v>20</v>
      </c>
      <c r="E5472" t="s">
        <v>39</v>
      </c>
      <c r="F5472" t="s">
        <v>22</v>
      </c>
      <c r="G5472" t="s">
        <v>48</v>
      </c>
      <c r="H5472" t="s">
        <v>89</v>
      </c>
      <c r="I5472" t="s">
        <v>28</v>
      </c>
      <c r="J5472" t="s">
        <v>84</v>
      </c>
      <c r="K5472" t="s">
        <v>116</v>
      </c>
      <c r="L5472" t="s">
        <v>192</v>
      </c>
      <c r="M5472" t="s">
        <v>150</v>
      </c>
      <c r="N5472" s="2">
        <v>40490</v>
      </c>
      <c r="O5472" s="2">
        <v>40497</v>
      </c>
      <c r="P5472">
        <v>36</v>
      </c>
      <c r="Q5472" s="1">
        <v>0</v>
      </c>
      <c r="R5472">
        <v>5.28</v>
      </c>
      <c r="S5472">
        <v>6.26</v>
      </c>
      <c r="T5472">
        <f t="shared" si="85"/>
        <v>190.08</v>
      </c>
    </row>
    <row r="5473" spans="1:20" x14ac:dyDescent="0.25">
      <c r="A5473">
        <v>5472</v>
      </c>
      <c r="B5473">
        <v>87054</v>
      </c>
      <c r="C5473" t="s">
        <v>1808</v>
      </c>
      <c r="D5473" t="s">
        <v>38</v>
      </c>
      <c r="E5473" t="s">
        <v>39</v>
      </c>
      <c r="F5473" t="s">
        <v>31</v>
      </c>
      <c r="G5473" t="s">
        <v>41</v>
      </c>
      <c r="H5473" t="s">
        <v>42</v>
      </c>
      <c r="I5473" t="s">
        <v>28</v>
      </c>
      <c r="J5473" t="s">
        <v>84</v>
      </c>
      <c r="K5473" t="s">
        <v>181</v>
      </c>
      <c r="L5473" t="s">
        <v>26</v>
      </c>
      <c r="M5473" t="s">
        <v>141</v>
      </c>
      <c r="N5473" s="2">
        <v>41532</v>
      </c>
      <c r="O5473" s="2">
        <v>41532</v>
      </c>
      <c r="P5473">
        <v>15</v>
      </c>
      <c r="Q5473" s="1">
        <v>0.03</v>
      </c>
      <c r="R5473">
        <v>10.98</v>
      </c>
      <c r="S5473">
        <v>3.37</v>
      </c>
      <c r="T5473">
        <f t="shared" si="85"/>
        <v>164.70000000000002</v>
      </c>
    </row>
    <row r="5474" spans="1:20" x14ac:dyDescent="0.25">
      <c r="A5474">
        <v>5473</v>
      </c>
      <c r="B5474">
        <v>87054</v>
      </c>
      <c r="C5474" t="s">
        <v>1808</v>
      </c>
      <c r="D5474" t="s">
        <v>578</v>
      </c>
      <c r="E5474" t="s">
        <v>187</v>
      </c>
      <c r="F5474" t="s">
        <v>31</v>
      </c>
      <c r="G5474" t="s">
        <v>41</v>
      </c>
      <c r="H5474" t="s">
        <v>219</v>
      </c>
      <c r="I5474" t="s">
        <v>28</v>
      </c>
      <c r="J5474" t="s">
        <v>84</v>
      </c>
      <c r="K5474" t="s">
        <v>181</v>
      </c>
      <c r="L5474" t="s">
        <v>330</v>
      </c>
      <c r="M5474" t="s">
        <v>141</v>
      </c>
      <c r="N5474" s="2">
        <v>41532</v>
      </c>
      <c r="O5474" s="2">
        <v>41532</v>
      </c>
      <c r="P5474">
        <v>20</v>
      </c>
      <c r="Q5474" s="1">
        <v>0.05</v>
      </c>
      <c r="R5474">
        <v>348.21</v>
      </c>
      <c r="S5474">
        <v>84.84</v>
      </c>
      <c r="T5474">
        <f t="shared" si="85"/>
        <v>6964.2</v>
      </c>
    </row>
    <row r="5475" spans="1:20" x14ac:dyDescent="0.25">
      <c r="A5475">
        <v>5474</v>
      </c>
      <c r="B5475">
        <v>87359</v>
      </c>
      <c r="C5475" t="s">
        <v>954</v>
      </c>
      <c r="D5475" t="s">
        <v>20</v>
      </c>
      <c r="E5475" t="s">
        <v>39</v>
      </c>
      <c r="F5475" t="s">
        <v>40</v>
      </c>
      <c r="G5475" t="s">
        <v>41</v>
      </c>
      <c r="H5475" t="s">
        <v>89</v>
      </c>
      <c r="I5475" t="s">
        <v>28</v>
      </c>
      <c r="J5475" t="s">
        <v>84</v>
      </c>
      <c r="K5475" t="s">
        <v>184</v>
      </c>
      <c r="L5475" t="s">
        <v>746</v>
      </c>
      <c r="M5475" t="s">
        <v>59</v>
      </c>
      <c r="N5475" s="2">
        <v>41036</v>
      </c>
      <c r="O5475" s="2">
        <v>41037</v>
      </c>
      <c r="P5475">
        <v>3</v>
      </c>
      <c r="Q5475" s="1">
        <v>0.08</v>
      </c>
      <c r="R5475">
        <v>95.99</v>
      </c>
      <c r="S5475">
        <v>35</v>
      </c>
      <c r="T5475">
        <f t="shared" si="85"/>
        <v>287.96999999999997</v>
      </c>
    </row>
    <row r="5476" spans="1:20" x14ac:dyDescent="0.25">
      <c r="A5476">
        <v>5475</v>
      </c>
      <c r="B5476">
        <v>86410</v>
      </c>
      <c r="C5476" t="s">
        <v>1439</v>
      </c>
      <c r="D5476" t="s">
        <v>20</v>
      </c>
      <c r="E5476" t="s">
        <v>187</v>
      </c>
      <c r="F5476" t="s">
        <v>22</v>
      </c>
      <c r="G5476" t="s">
        <v>93</v>
      </c>
      <c r="H5476" t="s">
        <v>219</v>
      </c>
      <c r="I5476" t="s">
        <v>28</v>
      </c>
      <c r="J5476" t="s">
        <v>84</v>
      </c>
      <c r="K5476" t="s">
        <v>228</v>
      </c>
      <c r="L5476" t="s">
        <v>746</v>
      </c>
      <c r="M5476" t="s">
        <v>326</v>
      </c>
      <c r="N5476" s="2">
        <v>40358</v>
      </c>
      <c r="O5476" s="2">
        <v>40358</v>
      </c>
      <c r="P5476">
        <v>13</v>
      </c>
      <c r="Q5476" s="1">
        <v>0.08</v>
      </c>
      <c r="R5476">
        <v>8.3699999999999992</v>
      </c>
      <c r="S5476">
        <v>10.16</v>
      </c>
      <c r="T5476">
        <f t="shared" si="85"/>
        <v>108.80999999999999</v>
      </c>
    </row>
    <row r="5477" spans="1:20" x14ac:dyDescent="0.25">
      <c r="A5477">
        <v>5476</v>
      </c>
      <c r="B5477">
        <v>87237</v>
      </c>
      <c r="C5477" t="s">
        <v>911</v>
      </c>
      <c r="D5477" t="s">
        <v>20</v>
      </c>
      <c r="E5477" t="s">
        <v>39</v>
      </c>
      <c r="F5477" t="s">
        <v>31</v>
      </c>
      <c r="G5477" t="s">
        <v>93</v>
      </c>
      <c r="H5477" t="s">
        <v>49</v>
      </c>
      <c r="I5477" t="s">
        <v>28</v>
      </c>
      <c r="J5477" t="s">
        <v>84</v>
      </c>
      <c r="K5477" t="s">
        <v>129</v>
      </c>
      <c r="L5477" t="s">
        <v>44</v>
      </c>
      <c r="M5477" t="s">
        <v>35</v>
      </c>
      <c r="N5477" s="2">
        <v>41261</v>
      </c>
      <c r="O5477" s="2">
        <v>41261</v>
      </c>
      <c r="P5477">
        <v>7</v>
      </c>
      <c r="Q5477" s="1">
        <v>0.04</v>
      </c>
      <c r="R5477">
        <v>9.27</v>
      </c>
      <c r="S5477">
        <v>4.3899999999999997</v>
      </c>
      <c r="T5477">
        <f t="shared" si="85"/>
        <v>64.89</v>
      </c>
    </row>
    <row r="5478" spans="1:20" x14ac:dyDescent="0.25">
      <c r="A5478">
        <v>5477</v>
      </c>
      <c r="B5478">
        <v>87237</v>
      </c>
      <c r="C5478" t="s">
        <v>911</v>
      </c>
      <c r="D5478" t="s">
        <v>20</v>
      </c>
      <c r="E5478" t="s">
        <v>21</v>
      </c>
      <c r="F5478" t="s">
        <v>31</v>
      </c>
      <c r="G5478" t="s">
        <v>93</v>
      </c>
      <c r="H5478" t="s">
        <v>24</v>
      </c>
      <c r="I5478" t="s">
        <v>28</v>
      </c>
      <c r="J5478" t="s">
        <v>84</v>
      </c>
      <c r="K5478" t="s">
        <v>1447</v>
      </c>
      <c r="L5478" t="s">
        <v>192</v>
      </c>
      <c r="M5478" t="s">
        <v>35</v>
      </c>
      <c r="N5478" s="2">
        <v>41261</v>
      </c>
      <c r="O5478" s="2">
        <v>41262</v>
      </c>
      <c r="P5478">
        <v>21</v>
      </c>
      <c r="Q5478" s="1">
        <v>0.01</v>
      </c>
      <c r="R5478">
        <v>155.99</v>
      </c>
      <c r="S5478">
        <v>8.99</v>
      </c>
      <c r="T5478">
        <f t="shared" si="85"/>
        <v>3275.79</v>
      </c>
    </row>
    <row r="5479" spans="1:20" x14ac:dyDescent="0.25">
      <c r="A5479">
        <v>5478</v>
      </c>
      <c r="B5479">
        <v>86598</v>
      </c>
      <c r="C5479" t="s">
        <v>707</v>
      </c>
      <c r="D5479" t="s">
        <v>20</v>
      </c>
      <c r="E5479" t="s">
        <v>21</v>
      </c>
      <c r="F5479" t="s">
        <v>40</v>
      </c>
      <c r="G5479" t="s">
        <v>48</v>
      </c>
      <c r="H5479" t="s">
        <v>33</v>
      </c>
      <c r="I5479" t="s">
        <v>28</v>
      </c>
      <c r="J5479" t="s">
        <v>84</v>
      </c>
      <c r="K5479" t="s">
        <v>34</v>
      </c>
      <c r="L5479" t="s">
        <v>26</v>
      </c>
      <c r="M5479" t="s">
        <v>175</v>
      </c>
      <c r="N5479" s="2">
        <v>41412</v>
      </c>
      <c r="O5479" s="2">
        <v>41417</v>
      </c>
      <c r="P5479">
        <v>12</v>
      </c>
      <c r="Q5479" s="1">
        <v>0</v>
      </c>
      <c r="R5479">
        <v>8.4600000000000009</v>
      </c>
      <c r="S5479">
        <v>3.62</v>
      </c>
      <c r="T5479">
        <f t="shared" si="85"/>
        <v>101.52000000000001</v>
      </c>
    </row>
    <row r="5480" spans="1:20" x14ac:dyDescent="0.25">
      <c r="A5480">
        <v>5479</v>
      </c>
      <c r="B5480">
        <v>90048</v>
      </c>
      <c r="C5480" t="s">
        <v>1326</v>
      </c>
      <c r="D5480" t="s">
        <v>20</v>
      </c>
      <c r="E5480" t="s">
        <v>21</v>
      </c>
      <c r="F5480" t="s">
        <v>22</v>
      </c>
      <c r="G5480" t="s">
        <v>93</v>
      </c>
      <c r="H5480" t="s">
        <v>206</v>
      </c>
      <c r="I5480" t="s">
        <v>28</v>
      </c>
      <c r="J5480" t="s">
        <v>84</v>
      </c>
      <c r="K5480" t="s">
        <v>1254</v>
      </c>
      <c r="L5480" t="s">
        <v>192</v>
      </c>
      <c r="M5480" t="s">
        <v>398</v>
      </c>
      <c r="N5480" s="2">
        <v>40480</v>
      </c>
      <c r="O5480" s="2">
        <v>40481</v>
      </c>
      <c r="P5480">
        <v>3</v>
      </c>
      <c r="Q5480" s="1">
        <v>0.03</v>
      </c>
      <c r="R5480">
        <v>35.99</v>
      </c>
      <c r="S5480">
        <v>5</v>
      </c>
      <c r="T5480">
        <f t="shared" si="85"/>
        <v>107.97</v>
      </c>
    </row>
    <row r="5481" spans="1:20" x14ac:dyDescent="0.25">
      <c r="A5481">
        <v>5480</v>
      </c>
      <c r="B5481">
        <v>87050</v>
      </c>
      <c r="C5481" t="s">
        <v>1808</v>
      </c>
      <c r="D5481" t="s">
        <v>578</v>
      </c>
      <c r="E5481" t="s">
        <v>187</v>
      </c>
      <c r="F5481" t="s">
        <v>31</v>
      </c>
      <c r="G5481" t="s">
        <v>93</v>
      </c>
      <c r="H5481" t="s">
        <v>188</v>
      </c>
      <c r="I5481" t="s">
        <v>28</v>
      </c>
      <c r="J5481" t="s">
        <v>84</v>
      </c>
      <c r="K5481" t="s">
        <v>71</v>
      </c>
      <c r="L5481" t="s">
        <v>283</v>
      </c>
      <c r="M5481" t="s">
        <v>141</v>
      </c>
      <c r="N5481" s="2">
        <v>41117</v>
      </c>
      <c r="O5481" s="2">
        <v>41118</v>
      </c>
      <c r="P5481">
        <v>4</v>
      </c>
      <c r="Q5481" s="1">
        <v>0.08</v>
      </c>
      <c r="R5481">
        <v>89.99</v>
      </c>
      <c r="S5481">
        <v>42</v>
      </c>
      <c r="T5481">
        <f t="shared" si="85"/>
        <v>359.96</v>
      </c>
    </row>
    <row r="5482" spans="1:20" x14ac:dyDescent="0.25">
      <c r="A5482">
        <v>5481</v>
      </c>
      <c r="B5482">
        <v>87050</v>
      </c>
      <c r="C5482" t="s">
        <v>1319</v>
      </c>
      <c r="D5482" t="s">
        <v>20</v>
      </c>
      <c r="E5482" t="s">
        <v>187</v>
      </c>
      <c r="F5482" t="s">
        <v>31</v>
      </c>
      <c r="G5482" t="s">
        <v>93</v>
      </c>
      <c r="H5482" t="s">
        <v>217</v>
      </c>
      <c r="I5482" t="s">
        <v>28</v>
      </c>
      <c r="J5482" t="s">
        <v>84</v>
      </c>
      <c r="K5482" t="s">
        <v>226</v>
      </c>
      <c r="L5482" t="s">
        <v>44</v>
      </c>
      <c r="M5482" t="s">
        <v>35</v>
      </c>
      <c r="N5482" s="2">
        <v>41117</v>
      </c>
      <c r="O5482" s="2">
        <v>41119</v>
      </c>
      <c r="P5482">
        <v>16</v>
      </c>
      <c r="Q5482" s="1">
        <v>0.05</v>
      </c>
      <c r="R5482">
        <v>7.59</v>
      </c>
      <c r="S5482">
        <v>4</v>
      </c>
      <c r="T5482">
        <f t="shared" si="85"/>
        <v>121.44</v>
      </c>
    </row>
    <row r="5483" spans="1:20" x14ac:dyDescent="0.25">
      <c r="A5483">
        <v>5482</v>
      </c>
      <c r="B5483">
        <v>88948</v>
      </c>
      <c r="C5483" t="s">
        <v>1153</v>
      </c>
      <c r="D5483" t="s">
        <v>20</v>
      </c>
      <c r="E5483" t="s">
        <v>21</v>
      </c>
      <c r="F5483" t="s">
        <v>31</v>
      </c>
      <c r="G5483" t="s">
        <v>41</v>
      </c>
      <c r="H5483" t="s">
        <v>33</v>
      </c>
      <c r="I5483" t="s">
        <v>28</v>
      </c>
      <c r="J5483" t="s">
        <v>84</v>
      </c>
      <c r="K5483" t="s">
        <v>201</v>
      </c>
      <c r="L5483" t="s">
        <v>192</v>
      </c>
      <c r="M5483" t="s">
        <v>367</v>
      </c>
      <c r="N5483" s="2">
        <v>41085</v>
      </c>
      <c r="O5483" s="2">
        <v>41087</v>
      </c>
      <c r="P5483">
        <v>5</v>
      </c>
      <c r="Q5483" s="1">
        <v>7.0000000000000007E-2</v>
      </c>
      <c r="R5483">
        <v>140.99</v>
      </c>
      <c r="S5483">
        <v>4.2</v>
      </c>
      <c r="T5483">
        <f t="shared" si="85"/>
        <v>704.95</v>
      </c>
    </row>
    <row r="5484" spans="1:20" x14ac:dyDescent="0.25">
      <c r="A5484">
        <v>5483</v>
      </c>
      <c r="B5484">
        <v>89456</v>
      </c>
      <c r="C5484" t="s">
        <v>357</v>
      </c>
      <c r="D5484" t="s">
        <v>38</v>
      </c>
      <c r="E5484" t="s">
        <v>39</v>
      </c>
      <c r="F5484" t="s">
        <v>31</v>
      </c>
      <c r="G5484" t="s">
        <v>93</v>
      </c>
      <c r="H5484" t="s">
        <v>94</v>
      </c>
      <c r="I5484" t="s">
        <v>28</v>
      </c>
      <c r="J5484" t="s">
        <v>84</v>
      </c>
      <c r="K5484" t="s">
        <v>68</v>
      </c>
      <c r="L5484" t="s">
        <v>706</v>
      </c>
      <c r="M5484" t="s">
        <v>35</v>
      </c>
      <c r="N5484" s="2">
        <v>40255</v>
      </c>
      <c r="O5484" s="2">
        <v>40256</v>
      </c>
      <c r="P5484">
        <v>8</v>
      </c>
      <c r="Q5484" s="1">
        <v>0.01</v>
      </c>
      <c r="R5484">
        <v>78.650000000000006</v>
      </c>
      <c r="S5484">
        <v>13.99</v>
      </c>
      <c r="T5484">
        <f t="shared" si="85"/>
        <v>629.20000000000005</v>
      </c>
    </row>
    <row r="5485" spans="1:20" x14ac:dyDescent="0.25">
      <c r="A5485">
        <v>5484</v>
      </c>
      <c r="B5485">
        <v>89464</v>
      </c>
      <c r="C5485" t="s">
        <v>357</v>
      </c>
      <c r="D5485" t="s">
        <v>20</v>
      </c>
      <c r="E5485" t="s">
        <v>39</v>
      </c>
      <c r="F5485" t="s">
        <v>31</v>
      </c>
      <c r="G5485" t="s">
        <v>93</v>
      </c>
      <c r="H5485" t="s">
        <v>42</v>
      </c>
      <c r="I5485" t="s">
        <v>28</v>
      </c>
      <c r="J5485" t="s">
        <v>84</v>
      </c>
      <c r="K5485" t="s">
        <v>154</v>
      </c>
      <c r="L5485" t="s">
        <v>192</v>
      </c>
      <c r="M5485" t="s">
        <v>35</v>
      </c>
      <c r="N5485" s="2">
        <v>41351</v>
      </c>
      <c r="O5485" s="2">
        <v>41353</v>
      </c>
      <c r="P5485">
        <v>2</v>
      </c>
      <c r="Q5485" s="1">
        <v>7.0000000000000007E-2</v>
      </c>
      <c r="R5485">
        <v>6.48</v>
      </c>
      <c r="S5485">
        <v>9.68</v>
      </c>
      <c r="T5485">
        <f t="shared" si="85"/>
        <v>12.96</v>
      </c>
    </row>
    <row r="5486" spans="1:20" x14ac:dyDescent="0.25">
      <c r="A5486">
        <v>5485</v>
      </c>
      <c r="B5486">
        <v>91426</v>
      </c>
      <c r="C5486" t="s">
        <v>1652</v>
      </c>
      <c r="D5486" t="s">
        <v>20</v>
      </c>
      <c r="E5486" t="s">
        <v>187</v>
      </c>
      <c r="F5486" t="s">
        <v>22</v>
      </c>
      <c r="G5486" t="s">
        <v>32</v>
      </c>
      <c r="H5486" t="s">
        <v>225</v>
      </c>
      <c r="I5486" t="s">
        <v>28</v>
      </c>
      <c r="J5486" t="s">
        <v>84</v>
      </c>
      <c r="K5486" t="s">
        <v>228</v>
      </c>
      <c r="L5486" t="s">
        <v>706</v>
      </c>
      <c r="M5486" t="s">
        <v>137</v>
      </c>
      <c r="N5486" s="2">
        <v>41041</v>
      </c>
      <c r="O5486" s="2">
        <v>41042</v>
      </c>
      <c r="P5486">
        <v>6</v>
      </c>
      <c r="Q5486" s="1">
        <v>0.03</v>
      </c>
      <c r="R5486">
        <v>26.64</v>
      </c>
      <c r="S5486">
        <v>5.3</v>
      </c>
      <c r="T5486">
        <f t="shared" si="85"/>
        <v>159.84</v>
      </c>
    </row>
    <row r="5487" spans="1:20" x14ac:dyDescent="0.25">
      <c r="A5487">
        <v>5486</v>
      </c>
      <c r="B5487">
        <v>91426</v>
      </c>
      <c r="C5487" t="s">
        <v>1652</v>
      </c>
      <c r="D5487" t="s">
        <v>20</v>
      </c>
      <c r="E5487" t="s">
        <v>39</v>
      </c>
      <c r="F5487" t="s">
        <v>22</v>
      </c>
      <c r="G5487" t="s">
        <v>32</v>
      </c>
      <c r="H5487" t="s">
        <v>89</v>
      </c>
      <c r="I5487" t="s">
        <v>28</v>
      </c>
      <c r="J5487" t="s">
        <v>84</v>
      </c>
      <c r="K5487" t="s">
        <v>79</v>
      </c>
      <c r="L5487" t="s">
        <v>192</v>
      </c>
      <c r="M5487" t="s">
        <v>227</v>
      </c>
      <c r="N5487" s="2">
        <v>41041</v>
      </c>
      <c r="O5487" s="2">
        <v>41043</v>
      </c>
      <c r="P5487">
        <v>6</v>
      </c>
      <c r="Q5487" s="1">
        <v>7.0000000000000007E-2</v>
      </c>
      <c r="R5487">
        <v>7.28</v>
      </c>
      <c r="S5487">
        <v>11.15</v>
      </c>
      <c r="T5487">
        <f t="shared" si="85"/>
        <v>43.68</v>
      </c>
    </row>
    <row r="5488" spans="1:20" x14ac:dyDescent="0.25">
      <c r="A5488">
        <v>5487</v>
      </c>
      <c r="B5488">
        <v>91442</v>
      </c>
      <c r="C5488" t="s">
        <v>785</v>
      </c>
      <c r="D5488" t="s">
        <v>20</v>
      </c>
      <c r="E5488" t="s">
        <v>39</v>
      </c>
      <c r="F5488" t="s">
        <v>22</v>
      </c>
      <c r="G5488" t="s">
        <v>48</v>
      </c>
      <c r="H5488" t="s">
        <v>49</v>
      </c>
      <c r="I5488" t="s">
        <v>28</v>
      </c>
      <c r="J5488" t="s">
        <v>84</v>
      </c>
      <c r="K5488" t="s">
        <v>58</v>
      </c>
      <c r="L5488" t="s">
        <v>44</v>
      </c>
      <c r="M5488" t="s">
        <v>123</v>
      </c>
      <c r="N5488" s="2">
        <v>41530</v>
      </c>
      <c r="O5488" s="2">
        <v>41532</v>
      </c>
      <c r="P5488">
        <v>26</v>
      </c>
      <c r="Q5488" s="1">
        <v>0.05</v>
      </c>
      <c r="R5488">
        <v>3.29</v>
      </c>
      <c r="S5488">
        <v>1.35</v>
      </c>
      <c r="T5488">
        <f t="shared" si="85"/>
        <v>85.54</v>
      </c>
    </row>
    <row r="5489" spans="1:20" x14ac:dyDescent="0.25">
      <c r="A5489">
        <v>5488</v>
      </c>
      <c r="B5489">
        <v>91442</v>
      </c>
      <c r="C5489" t="s">
        <v>785</v>
      </c>
      <c r="D5489" t="s">
        <v>578</v>
      </c>
      <c r="E5489" t="s">
        <v>187</v>
      </c>
      <c r="F5489" t="s">
        <v>22</v>
      </c>
      <c r="G5489" t="s">
        <v>48</v>
      </c>
      <c r="H5489" t="s">
        <v>188</v>
      </c>
      <c r="I5489" t="s">
        <v>28</v>
      </c>
      <c r="J5489" t="s">
        <v>84</v>
      </c>
      <c r="K5489" t="s">
        <v>82</v>
      </c>
      <c r="L5489" t="s">
        <v>330</v>
      </c>
      <c r="M5489" t="s">
        <v>182</v>
      </c>
      <c r="N5489" s="2">
        <v>41530</v>
      </c>
      <c r="O5489" s="2">
        <v>41537</v>
      </c>
      <c r="P5489">
        <v>14</v>
      </c>
      <c r="Q5489" s="1">
        <v>0.02</v>
      </c>
      <c r="R5489">
        <v>550.98</v>
      </c>
      <c r="S5489">
        <v>147.12</v>
      </c>
      <c r="T5489">
        <f t="shared" si="85"/>
        <v>7713.72</v>
      </c>
    </row>
    <row r="5490" spans="1:20" x14ac:dyDescent="0.25">
      <c r="A5490">
        <v>5489</v>
      </c>
      <c r="B5490">
        <v>91404</v>
      </c>
      <c r="C5490" t="s">
        <v>2049</v>
      </c>
      <c r="D5490" t="s">
        <v>20</v>
      </c>
      <c r="E5490" t="s">
        <v>187</v>
      </c>
      <c r="F5490" t="s">
        <v>40</v>
      </c>
      <c r="G5490" t="s">
        <v>48</v>
      </c>
      <c r="H5490" t="s">
        <v>188</v>
      </c>
      <c r="I5490" t="s">
        <v>28</v>
      </c>
      <c r="J5490" t="s">
        <v>84</v>
      </c>
      <c r="K5490" t="s">
        <v>226</v>
      </c>
      <c r="L5490" t="s">
        <v>26</v>
      </c>
      <c r="M5490" t="s">
        <v>45</v>
      </c>
      <c r="N5490" s="2">
        <v>41210</v>
      </c>
      <c r="O5490" s="2">
        <v>41215</v>
      </c>
      <c r="P5490">
        <v>11</v>
      </c>
      <c r="Q5490" s="1">
        <v>7.0000000000000007E-2</v>
      </c>
      <c r="R5490">
        <v>22.23</v>
      </c>
      <c r="S5490">
        <v>3.63</v>
      </c>
      <c r="T5490">
        <f t="shared" si="85"/>
        <v>244.53</v>
      </c>
    </row>
    <row r="5491" spans="1:20" x14ac:dyDescent="0.25">
      <c r="A5491">
        <v>5490</v>
      </c>
      <c r="B5491">
        <v>91404</v>
      </c>
      <c r="C5491" t="s">
        <v>2049</v>
      </c>
      <c r="D5491" t="s">
        <v>20</v>
      </c>
      <c r="E5491" t="s">
        <v>21</v>
      </c>
      <c r="F5491" t="s">
        <v>40</v>
      </c>
      <c r="G5491" t="s">
        <v>48</v>
      </c>
      <c r="H5491" t="s">
        <v>24</v>
      </c>
      <c r="I5491" t="s">
        <v>28</v>
      </c>
      <c r="J5491" t="s">
        <v>84</v>
      </c>
      <c r="K5491" t="s">
        <v>1111</v>
      </c>
      <c r="L5491" t="s">
        <v>706</v>
      </c>
      <c r="M5491" t="s">
        <v>108</v>
      </c>
      <c r="N5491" s="2">
        <v>41210</v>
      </c>
      <c r="O5491" s="2">
        <v>41212</v>
      </c>
      <c r="P5491">
        <v>5</v>
      </c>
      <c r="Q5491" s="1">
        <v>0</v>
      </c>
      <c r="R5491">
        <v>300.98</v>
      </c>
      <c r="S5491">
        <v>13.99</v>
      </c>
      <c r="T5491">
        <f t="shared" si="85"/>
        <v>1504.9</v>
      </c>
    </row>
    <row r="5492" spans="1:20" x14ac:dyDescent="0.25">
      <c r="A5492">
        <v>5491</v>
      </c>
      <c r="B5492">
        <v>86652</v>
      </c>
      <c r="C5492" t="s">
        <v>1229</v>
      </c>
      <c r="D5492" t="s">
        <v>20</v>
      </c>
      <c r="E5492" t="s">
        <v>21</v>
      </c>
      <c r="F5492" t="s">
        <v>31</v>
      </c>
      <c r="G5492" t="s">
        <v>48</v>
      </c>
      <c r="H5492" t="s">
        <v>24</v>
      </c>
      <c r="I5492" t="s">
        <v>28</v>
      </c>
      <c r="J5492" t="s">
        <v>84</v>
      </c>
      <c r="K5492" t="s">
        <v>201</v>
      </c>
      <c r="L5492" t="s">
        <v>192</v>
      </c>
      <c r="M5492" t="s">
        <v>102</v>
      </c>
      <c r="N5492" s="2">
        <v>41475</v>
      </c>
      <c r="O5492" s="2">
        <v>41479</v>
      </c>
      <c r="P5492">
        <v>13</v>
      </c>
      <c r="Q5492" s="1">
        <v>0.03</v>
      </c>
      <c r="R5492">
        <v>30.98</v>
      </c>
      <c r="S5492">
        <v>6.5</v>
      </c>
      <c r="T5492">
        <f t="shared" si="85"/>
        <v>402.74</v>
      </c>
    </row>
    <row r="5493" spans="1:20" x14ac:dyDescent="0.25">
      <c r="A5493">
        <v>5492</v>
      </c>
      <c r="B5493">
        <v>86652</v>
      </c>
      <c r="C5493" t="s">
        <v>1229</v>
      </c>
      <c r="D5493" t="s">
        <v>20</v>
      </c>
      <c r="E5493" t="s">
        <v>187</v>
      </c>
      <c r="F5493" t="s">
        <v>31</v>
      </c>
      <c r="G5493" t="s">
        <v>48</v>
      </c>
      <c r="H5493" t="s">
        <v>219</v>
      </c>
      <c r="I5493" t="s">
        <v>28</v>
      </c>
      <c r="J5493" t="s">
        <v>84</v>
      </c>
      <c r="K5493" t="s">
        <v>231</v>
      </c>
      <c r="L5493" t="s">
        <v>192</v>
      </c>
      <c r="M5493" t="s">
        <v>91</v>
      </c>
      <c r="N5493" s="2">
        <v>41475</v>
      </c>
      <c r="O5493" s="2">
        <v>41475</v>
      </c>
      <c r="P5493">
        <v>2</v>
      </c>
      <c r="Q5493" s="1">
        <v>7.0000000000000007E-2</v>
      </c>
      <c r="R5493">
        <v>13.79</v>
      </c>
      <c r="S5493">
        <v>8.7799999999999994</v>
      </c>
      <c r="T5493">
        <f t="shared" si="85"/>
        <v>27.58</v>
      </c>
    </row>
    <row r="5494" spans="1:20" x14ac:dyDescent="0.25">
      <c r="A5494">
        <v>5493</v>
      </c>
      <c r="B5494">
        <v>88830</v>
      </c>
      <c r="C5494" t="s">
        <v>521</v>
      </c>
      <c r="D5494" t="s">
        <v>578</v>
      </c>
      <c r="E5494" t="s">
        <v>187</v>
      </c>
      <c r="F5494" t="s">
        <v>22</v>
      </c>
      <c r="G5494" t="s">
        <v>48</v>
      </c>
      <c r="H5494" t="s">
        <v>217</v>
      </c>
      <c r="I5494" t="s">
        <v>28</v>
      </c>
      <c r="J5494" t="s">
        <v>84</v>
      </c>
      <c r="K5494" t="s">
        <v>282</v>
      </c>
      <c r="L5494" t="s">
        <v>330</v>
      </c>
      <c r="M5494" t="s">
        <v>246</v>
      </c>
      <c r="N5494" s="2">
        <v>40944</v>
      </c>
      <c r="O5494" s="2">
        <v>40948</v>
      </c>
      <c r="P5494">
        <v>11</v>
      </c>
      <c r="Q5494" s="1">
        <v>0.06</v>
      </c>
      <c r="R5494">
        <v>417.4</v>
      </c>
      <c r="S5494">
        <v>75.23</v>
      </c>
      <c r="T5494">
        <f t="shared" si="85"/>
        <v>4591.3999999999996</v>
      </c>
    </row>
    <row r="5495" spans="1:20" x14ac:dyDescent="0.25">
      <c r="A5495">
        <v>5494</v>
      </c>
      <c r="B5495">
        <v>85921</v>
      </c>
      <c r="C5495" t="s">
        <v>1297</v>
      </c>
      <c r="D5495" t="s">
        <v>20</v>
      </c>
      <c r="E5495" t="s">
        <v>39</v>
      </c>
      <c r="F5495" t="s">
        <v>40</v>
      </c>
      <c r="G5495" t="s">
        <v>93</v>
      </c>
      <c r="H5495" t="s">
        <v>49</v>
      </c>
      <c r="I5495" t="s">
        <v>28</v>
      </c>
      <c r="J5495" t="s">
        <v>84</v>
      </c>
      <c r="K5495" t="s">
        <v>43</v>
      </c>
      <c r="L5495" t="s">
        <v>192</v>
      </c>
      <c r="M5495" t="s">
        <v>469</v>
      </c>
      <c r="N5495" s="2">
        <v>41187</v>
      </c>
      <c r="O5495" s="2">
        <v>41189</v>
      </c>
      <c r="P5495">
        <v>3</v>
      </c>
      <c r="Q5495" s="1">
        <v>7.0000000000000007E-2</v>
      </c>
      <c r="R5495">
        <v>54.96</v>
      </c>
      <c r="S5495">
        <v>10.75</v>
      </c>
      <c r="T5495">
        <f t="shared" si="85"/>
        <v>164.88</v>
      </c>
    </row>
    <row r="5496" spans="1:20" x14ac:dyDescent="0.25">
      <c r="A5496">
        <v>5495</v>
      </c>
      <c r="B5496">
        <v>85921</v>
      </c>
      <c r="C5496" t="s">
        <v>1297</v>
      </c>
      <c r="D5496" t="s">
        <v>20</v>
      </c>
      <c r="E5496" t="s">
        <v>39</v>
      </c>
      <c r="F5496" t="s">
        <v>40</v>
      </c>
      <c r="G5496" t="s">
        <v>93</v>
      </c>
      <c r="H5496" t="s">
        <v>94</v>
      </c>
      <c r="I5496" t="s">
        <v>28</v>
      </c>
      <c r="J5496" t="s">
        <v>84</v>
      </c>
      <c r="K5496" t="s">
        <v>221</v>
      </c>
      <c r="L5496" t="s">
        <v>192</v>
      </c>
      <c r="M5496" t="s">
        <v>370</v>
      </c>
      <c r="N5496" s="2">
        <v>41187</v>
      </c>
      <c r="O5496" s="2">
        <v>41188</v>
      </c>
      <c r="P5496">
        <v>12</v>
      </c>
      <c r="Q5496" s="1">
        <v>7.0000000000000007E-2</v>
      </c>
      <c r="R5496">
        <v>14.97</v>
      </c>
      <c r="S5496">
        <v>7.51</v>
      </c>
      <c r="T5496">
        <f t="shared" si="85"/>
        <v>179.64000000000001</v>
      </c>
    </row>
    <row r="5497" spans="1:20" x14ac:dyDescent="0.25">
      <c r="A5497">
        <v>5496</v>
      </c>
      <c r="B5497">
        <v>88102</v>
      </c>
      <c r="C5497" t="s">
        <v>1489</v>
      </c>
      <c r="D5497" t="s">
        <v>20</v>
      </c>
      <c r="E5497" t="s">
        <v>39</v>
      </c>
      <c r="F5497" t="s">
        <v>22</v>
      </c>
      <c r="G5497" t="s">
        <v>48</v>
      </c>
      <c r="H5497" t="s">
        <v>94</v>
      </c>
      <c r="I5497" t="s">
        <v>28</v>
      </c>
      <c r="J5497" t="s">
        <v>84</v>
      </c>
      <c r="K5497" t="s">
        <v>71</v>
      </c>
      <c r="L5497" t="s">
        <v>192</v>
      </c>
      <c r="M5497" t="s">
        <v>96</v>
      </c>
      <c r="N5497" s="2">
        <v>40225</v>
      </c>
      <c r="O5497" s="2">
        <v>40232</v>
      </c>
      <c r="P5497">
        <v>9</v>
      </c>
      <c r="Q5497" s="1">
        <v>0.04</v>
      </c>
      <c r="R5497">
        <v>8.6</v>
      </c>
      <c r="S5497">
        <v>6.19</v>
      </c>
      <c r="T5497">
        <f t="shared" si="85"/>
        <v>77.399999999999991</v>
      </c>
    </row>
    <row r="5498" spans="1:20" x14ac:dyDescent="0.25">
      <c r="A5498">
        <v>5497</v>
      </c>
      <c r="B5498">
        <v>88102</v>
      </c>
      <c r="C5498" t="s">
        <v>1489</v>
      </c>
      <c r="D5498" t="s">
        <v>20</v>
      </c>
      <c r="E5498" t="s">
        <v>21</v>
      </c>
      <c r="F5498" t="s">
        <v>22</v>
      </c>
      <c r="G5498" t="s">
        <v>48</v>
      </c>
      <c r="H5498" t="s">
        <v>206</v>
      </c>
      <c r="I5498" t="s">
        <v>28</v>
      </c>
      <c r="J5498" t="s">
        <v>84</v>
      </c>
      <c r="K5498" t="s">
        <v>1111</v>
      </c>
      <c r="L5498" t="s">
        <v>746</v>
      </c>
      <c r="M5498" t="s">
        <v>27</v>
      </c>
      <c r="N5498" s="2">
        <v>40225</v>
      </c>
      <c r="O5498" s="2">
        <v>40229</v>
      </c>
      <c r="P5498">
        <v>4</v>
      </c>
      <c r="Q5498" s="1">
        <v>7.0000000000000007E-2</v>
      </c>
      <c r="R5498">
        <v>699.99</v>
      </c>
      <c r="S5498">
        <v>24.49</v>
      </c>
      <c r="T5498">
        <f t="shared" si="85"/>
        <v>2799.96</v>
      </c>
    </row>
    <row r="5499" spans="1:20" x14ac:dyDescent="0.25">
      <c r="A5499">
        <v>5498</v>
      </c>
      <c r="B5499">
        <v>89315</v>
      </c>
      <c r="C5499" t="s">
        <v>659</v>
      </c>
      <c r="D5499" t="s">
        <v>38</v>
      </c>
      <c r="E5499" t="s">
        <v>39</v>
      </c>
      <c r="F5499" t="s">
        <v>31</v>
      </c>
      <c r="G5499" t="s">
        <v>48</v>
      </c>
      <c r="H5499" t="s">
        <v>61</v>
      </c>
      <c r="I5499" t="s">
        <v>28</v>
      </c>
      <c r="J5499" t="s">
        <v>84</v>
      </c>
      <c r="K5499" t="s">
        <v>184</v>
      </c>
      <c r="L5499" t="s">
        <v>706</v>
      </c>
      <c r="M5499" t="s">
        <v>296</v>
      </c>
      <c r="N5499" s="2">
        <v>40346</v>
      </c>
      <c r="O5499" s="2">
        <v>40348</v>
      </c>
      <c r="P5499">
        <v>10</v>
      </c>
      <c r="Q5499" s="1">
        <v>0</v>
      </c>
      <c r="R5499">
        <v>11.7</v>
      </c>
      <c r="S5499">
        <v>6.96</v>
      </c>
      <c r="T5499">
        <f t="shared" si="85"/>
        <v>117</v>
      </c>
    </row>
    <row r="5500" spans="1:20" x14ac:dyDescent="0.25">
      <c r="A5500">
        <v>5499</v>
      </c>
      <c r="B5500">
        <v>90573</v>
      </c>
      <c r="C5500" t="s">
        <v>1066</v>
      </c>
      <c r="D5500" t="s">
        <v>20</v>
      </c>
      <c r="E5500" t="s">
        <v>21</v>
      </c>
      <c r="F5500" t="s">
        <v>31</v>
      </c>
      <c r="G5500" t="s">
        <v>93</v>
      </c>
      <c r="H5500" t="s">
        <v>203</v>
      </c>
      <c r="I5500" t="s">
        <v>28</v>
      </c>
      <c r="J5500" t="s">
        <v>84</v>
      </c>
      <c r="K5500" t="s">
        <v>198</v>
      </c>
      <c r="L5500" t="s">
        <v>706</v>
      </c>
      <c r="M5500" t="s">
        <v>69</v>
      </c>
      <c r="N5500" s="2">
        <v>41245</v>
      </c>
      <c r="O5500" s="2">
        <v>41246</v>
      </c>
      <c r="P5500">
        <v>13</v>
      </c>
      <c r="Q5500" s="1">
        <v>0.09</v>
      </c>
      <c r="R5500">
        <v>17.98</v>
      </c>
      <c r="S5500">
        <v>8.51</v>
      </c>
      <c r="T5500">
        <f t="shared" si="85"/>
        <v>233.74</v>
      </c>
    </row>
    <row r="5501" spans="1:20" x14ac:dyDescent="0.25">
      <c r="A5501">
        <v>5500</v>
      </c>
      <c r="B5501">
        <v>88182</v>
      </c>
      <c r="C5501" t="s">
        <v>605</v>
      </c>
      <c r="D5501" t="s">
        <v>20</v>
      </c>
      <c r="E5501" t="s">
        <v>21</v>
      </c>
      <c r="F5501" t="s">
        <v>40</v>
      </c>
      <c r="G5501" t="s">
        <v>41</v>
      </c>
      <c r="H5501" t="s">
        <v>24</v>
      </c>
      <c r="I5501" t="s">
        <v>28</v>
      </c>
      <c r="J5501" t="s">
        <v>84</v>
      </c>
      <c r="K5501" t="s">
        <v>208</v>
      </c>
      <c r="L5501" t="s">
        <v>192</v>
      </c>
      <c r="M5501" t="s">
        <v>59</v>
      </c>
      <c r="N5501" s="2">
        <v>41345</v>
      </c>
      <c r="O5501" s="2">
        <v>41346</v>
      </c>
      <c r="P5501">
        <v>7</v>
      </c>
      <c r="Q5501" s="1">
        <v>0.06</v>
      </c>
      <c r="R5501">
        <v>125.99</v>
      </c>
      <c r="S5501">
        <v>7.69</v>
      </c>
      <c r="T5501">
        <f t="shared" si="85"/>
        <v>881.93</v>
      </c>
    </row>
    <row r="5502" spans="1:20" x14ac:dyDescent="0.25">
      <c r="A5502">
        <v>5501</v>
      </c>
      <c r="B5502">
        <v>89998</v>
      </c>
      <c r="C5502" t="s">
        <v>1438</v>
      </c>
      <c r="D5502" t="s">
        <v>578</v>
      </c>
      <c r="E5502" t="s">
        <v>21</v>
      </c>
      <c r="F5502" t="s">
        <v>40</v>
      </c>
      <c r="G5502" t="s">
        <v>32</v>
      </c>
      <c r="H5502" t="s">
        <v>206</v>
      </c>
      <c r="I5502" t="s">
        <v>28</v>
      </c>
      <c r="J5502" t="s">
        <v>84</v>
      </c>
      <c r="K5502" t="s">
        <v>1243</v>
      </c>
      <c r="L5502" t="s">
        <v>283</v>
      </c>
      <c r="M5502" t="s">
        <v>638</v>
      </c>
      <c r="N5502" s="2">
        <v>41232</v>
      </c>
      <c r="O5502" s="2">
        <v>41232</v>
      </c>
      <c r="P5502">
        <v>7</v>
      </c>
      <c r="Q5502" s="1">
        <v>7.0000000000000007E-2</v>
      </c>
      <c r="R5502">
        <v>145.44999999999999</v>
      </c>
      <c r="S5502">
        <v>17.850000000000001</v>
      </c>
      <c r="T5502">
        <f t="shared" si="85"/>
        <v>1018.1499999999999</v>
      </c>
    </row>
    <row r="5503" spans="1:20" x14ac:dyDescent="0.25">
      <c r="A5503">
        <v>5502</v>
      </c>
      <c r="B5503">
        <v>89998</v>
      </c>
      <c r="C5503" t="s">
        <v>1385</v>
      </c>
      <c r="D5503" t="s">
        <v>20</v>
      </c>
      <c r="E5503" t="s">
        <v>39</v>
      </c>
      <c r="F5503" t="s">
        <v>22</v>
      </c>
      <c r="G5503" t="s">
        <v>32</v>
      </c>
      <c r="H5503" t="s">
        <v>78</v>
      </c>
      <c r="I5503" t="s">
        <v>28</v>
      </c>
      <c r="J5503" t="s">
        <v>84</v>
      </c>
      <c r="K5503" t="s">
        <v>68</v>
      </c>
      <c r="L5503" t="s">
        <v>192</v>
      </c>
      <c r="M5503" t="s">
        <v>444</v>
      </c>
      <c r="N5503" s="2">
        <v>41232</v>
      </c>
      <c r="O5503" s="2">
        <v>41234</v>
      </c>
      <c r="P5503">
        <v>14</v>
      </c>
      <c r="Q5503" s="1">
        <v>0.09</v>
      </c>
      <c r="R5503">
        <v>6.48</v>
      </c>
      <c r="S5503">
        <v>9.68</v>
      </c>
      <c r="T5503">
        <f t="shared" si="85"/>
        <v>90.72</v>
      </c>
    </row>
    <row r="5504" spans="1:20" x14ac:dyDescent="0.25">
      <c r="A5504">
        <v>5503</v>
      </c>
      <c r="B5504">
        <v>88297</v>
      </c>
      <c r="C5504" t="s">
        <v>261</v>
      </c>
      <c r="D5504" t="s">
        <v>20</v>
      </c>
      <c r="E5504" t="s">
        <v>187</v>
      </c>
      <c r="F5504" t="s">
        <v>22</v>
      </c>
      <c r="G5504" t="s">
        <v>93</v>
      </c>
      <c r="H5504" t="s">
        <v>225</v>
      </c>
      <c r="I5504" t="s">
        <v>28</v>
      </c>
      <c r="J5504" t="s">
        <v>84</v>
      </c>
      <c r="K5504" t="s">
        <v>71</v>
      </c>
      <c r="L5504" t="s">
        <v>192</v>
      </c>
      <c r="M5504" t="s">
        <v>238</v>
      </c>
      <c r="N5504" s="2">
        <v>40376</v>
      </c>
      <c r="O5504" s="2">
        <v>40376</v>
      </c>
      <c r="P5504">
        <v>15</v>
      </c>
      <c r="Q5504" s="1">
        <v>7.0000000000000007E-2</v>
      </c>
      <c r="R5504">
        <v>1.76</v>
      </c>
      <c r="S5504">
        <v>4.8600000000000003</v>
      </c>
      <c r="T5504">
        <f t="shared" si="85"/>
        <v>26.4</v>
      </c>
    </row>
    <row r="5505" spans="1:20" x14ac:dyDescent="0.25">
      <c r="A5505">
        <v>5504</v>
      </c>
      <c r="B5505">
        <v>91471</v>
      </c>
      <c r="C5505" t="s">
        <v>1881</v>
      </c>
      <c r="D5505" t="s">
        <v>20</v>
      </c>
      <c r="E5505" t="s">
        <v>39</v>
      </c>
      <c r="F5505" t="s">
        <v>47</v>
      </c>
      <c r="G5505" t="s">
        <v>32</v>
      </c>
      <c r="H5505" t="s">
        <v>49</v>
      </c>
      <c r="I5505" t="s">
        <v>28</v>
      </c>
      <c r="J5505" t="s">
        <v>84</v>
      </c>
      <c r="K5505" t="s">
        <v>189</v>
      </c>
      <c r="L5505" t="s">
        <v>192</v>
      </c>
      <c r="M5505" t="s">
        <v>111</v>
      </c>
      <c r="N5505" s="2">
        <v>41399</v>
      </c>
      <c r="O5505" s="2">
        <v>41399</v>
      </c>
      <c r="P5505">
        <v>13</v>
      </c>
      <c r="Q5505" s="1">
        <v>0.08</v>
      </c>
      <c r="R5505">
        <v>12.28</v>
      </c>
      <c r="S5505">
        <v>6.47</v>
      </c>
      <c r="T5505">
        <f t="shared" si="85"/>
        <v>159.63999999999999</v>
      </c>
    </row>
    <row r="5506" spans="1:20" x14ac:dyDescent="0.25">
      <c r="A5506">
        <v>5505</v>
      </c>
      <c r="B5506">
        <v>88045</v>
      </c>
      <c r="C5506" t="s">
        <v>1596</v>
      </c>
      <c r="D5506" t="s">
        <v>20</v>
      </c>
      <c r="E5506" t="s">
        <v>21</v>
      </c>
      <c r="F5506" t="s">
        <v>40</v>
      </c>
      <c r="G5506" t="s">
        <v>93</v>
      </c>
      <c r="H5506" t="s">
        <v>24</v>
      </c>
      <c r="I5506" t="s">
        <v>28</v>
      </c>
      <c r="J5506" t="s">
        <v>84</v>
      </c>
      <c r="K5506" t="s">
        <v>1243</v>
      </c>
      <c r="L5506" t="s">
        <v>26</v>
      </c>
      <c r="M5506" t="s">
        <v>99</v>
      </c>
      <c r="N5506" s="2">
        <v>41417</v>
      </c>
      <c r="O5506" s="2">
        <v>41419</v>
      </c>
      <c r="P5506">
        <v>9</v>
      </c>
      <c r="Q5506" s="1">
        <v>0.08</v>
      </c>
      <c r="R5506">
        <v>40.98</v>
      </c>
      <c r="S5506">
        <v>1.99</v>
      </c>
      <c r="T5506">
        <f t="shared" si="85"/>
        <v>368.82</v>
      </c>
    </row>
    <row r="5507" spans="1:20" x14ac:dyDescent="0.25">
      <c r="A5507">
        <v>5506</v>
      </c>
      <c r="B5507">
        <v>87148</v>
      </c>
      <c r="C5507" t="s">
        <v>1348</v>
      </c>
      <c r="D5507" t="s">
        <v>578</v>
      </c>
      <c r="E5507" t="s">
        <v>187</v>
      </c>
      <c r="F5507" t="s">
        <v>22</v>
      </c>
      <c r="G5507" t="s">
        <v>48</v>
      </c>
      <c r="H5507" t="s">
        <v>225</v>
      </c>
      <c r="I5507" t="s">
        <v>28</v>
      </c>
      <c r="J5507" t="s">
        <v>84</v>
      </c>
      <c r="K5507" t="s">
        <v>228</v>
      </c>
      <c r="L5507" t="s">
        <v>283</v>
      </c>
      <c r="M5507" t="s">
        <v>190</v>
      </c>
      <c r="N5507" s="2">
        <v>40538</v>
      </c>
      <c r="O5507" s="2">
        <v>40542</v>
      </c>
      <c r="P5507">
        <v>22</v>
      </c>
      <c r="Q5507" s="1">
        <v>0.04</v>
      </c>
      <c r="R5507">
        <v>291.73</v>
      </c>
      <c r="S5507">
        <v>48.8</v>
      </c>
      <c r="T5507">
        <f t="shared" ref="T5507:T5570" si="86">R5507*P5507</f>
        <v>6418.06</v>
      </c>
    </row>
    <row r="5508" spans="1:20" x14ac:dyDescent="0.25">
      <c r="A5508">
        <v>5507</v>
      </c>
      <c r="B5508">
        <v>91479</v>
      </c>
      <c r="C5508" t="s">
        <v>1318</v>
      </c>
      <c r="D5508" t="s">
        <v>20</v>
      </c>
      <c r="E5508" t="s">
        <v>39</v>
      </c>
      <c r="F5508" t="s">
        <v>40</v>
      </c>
      <c r="G5508" t="s">
        <v>93</v>
      </c>
      <c r="H5508" t="s">
        <v>54</v>
      </c>
      <c r="I5508" t="s">
        <v>28</v>
      </c>
      <c r="J5508" t="s">
        <v>84</v>
      </c>
      <c r="K5508" t="s">
        <v>113</v>
      </c>
      <c r="L5508" t="s">
        <v>192</v>
      </c>
      <c r="M5508" t="s">
        <v>45</v>
      </c>
      <c r="N5508" s="2">
        <v>41622</v>
      </c>
      <c r="O5508" s="2">
        <v>41624</v>
      </c>
      <c r="P5508">
        <v>1</v>
      </c>
      <c r="Q5508" s="1">
        <v>0.02</v>
      </c>
      <c r="R5508">
        <v>6.48</v>
      </c>
      <c r="S5508">
        <v>6.22</v>
      </c>
      <c r="T5508">
        <f t="shared" si="86"/>
        <v>6.48</v>
      </c>
    </row>
    <row r="5509" spans="1:20" x14ac:dyDescent="0.25">
      <c r="A5509">
        <v>5508</v>
      </c>
      <c r="B5509">
        <v>90496</v>
      </c>
      <c r="C5509" t="s">
        <v>1288</v>
      </c>
      <c r="D5509" t="s">
        <v>20</v>
      </c>
      <c r="E5509" t="s">
        <v>39</v>
      </c>
      <c r="F5509" t="s">
        <v>47</v>
      </c>
      <c r="G5509" t="s">
        <v>23</v>
      </c>
      <c r="H5509" t="s">
        <v>61</v>
      </c>
      <c r="I5509" t="s">
        <v>28</v>
      </c>
      <c r="J5509" t="s">
        <v>84</v>
      </c>
      <c r="K5509" t="s">
        <v>289</v>
      </c>
      <c r="L5509" t="s">
        <v>192</v>
      </c>
      <c r="M5509" t="s">
        <v>167</v>
      </c>
      <c r="N5509" s="2">
        <v>41092</v>
      </c>
      <c r="O5509" s="2">
        <v>41093</v>
      </c>
      <c r="P5509">
        <v>7</v>
      </c>
      <c r="Q5509" s="1">
        <v>7.0000000000000007E-2</v>
      </c>
      <c r="R5509">
        <v>6.48</v>
      </c>
      <c r="S5509">
        <v>8.74</v>
      </c>
      <c r="T5509">
        <f t="shared" si="86"/>
        <v>45.36</v>
      </c>
    </row>
    <row r="5510" spans="1:20" x14ac:dyDescent="0.25">
      <c r="A5510">
        <v>5509</v>
      </c>
      <c r="B5510">
        <v>90496</v>
      </c>
      <c r="C5510" t="s">
        <v>1719</v>
      </c>
      <c r="D5510" t="s">
        <v>578</v>
      </c>
      <c r="E5510" t="s">
        <v>21</v>
      </c>
      <c r="F5510" t="s">
        <v>47</v>
      </c>
      <c r="G5510" t="s">
        <v>23</v>
      </c>
      <c r="H5510" t="s">
        <v>33</v>
      </c>
      <c r="I5510" t="s">
        <v>28</v>
      </c>
      <c r="J5510" t="s">
        <v>84</v>
      </c>
      <c r="K5510" t="s">
        <v>1114</v>
      </c>
      <c r="L5510" t="s">
        <v>283</v>
      </c>
      <c r="M5510" t="s">
        <v>111</v>
      </c>
      <c r="N5510" s="2">
        <v>41092</v>
      </c>
      <c r="O5510" s="2">
        <v>41094</v>
      </c>
      <c r="P5510">
        <v>1</v>
      </c>
      <c r="Q5510" s="1">
        <v>0.01</v>
      </c>
      <c r="R5510">
        <v>2036.48</v>
      </c>
      <c r="S5510">
        <v>14.7</v>
      </c>
      <c r="T5510">
        <f t="shared" si="86"/>
        <v>2036.48</v>
      </c>
    </row>
    <row r="5511" spans="1:20" x14ac:dyDescent="0.25">
      <c r="A5511">
        <v>5510</v>
      </c>
      <c r="B5511">
        <v>90774</v>
      </c>
      <c r="C5511" t="s">
        <v>894</v>
      </c>
      <c r="D5511" t="s">
        <v>20</v>
      </c>
      <c r="E5511" t="s">
        <v>39</v>
      </c>
      <c r="F5511" t="s">
        <v>22</v>
      </c>
      <c r="G5511" t="s">
        <v>23</v>
      </c>
      <c r="H5511" t="s">
        <v>94</v>
      </c>
      <c r="I5511" t="s">
        <v>28</v>
      </c>
      <c r="J5511" t="s">
        <v>84</v>
      </c>
      <c r="K5511" t="s">
        <v>170</v>
      </c>
      <c r="L5511" t="s">
        <v>44</v>
      </c>
      <c r="M5511" t="s">
        <v>182</v>
      </c>
      <c r="N5511" s="2">
        <v>41635</v>
      </c>
      <c r="O5511" s="2">
        <v>41637</v>
      </c>
      <c r="P5511">
        <v>17</v>
      </c>
      <c r="Q5511" s="1">
        <v>0.03</v>
      </c>
      <c r="R5511">
        <v>3.78</v>
      </c>
      <c r="S5511">
        <v>0.71</v>
      </c>
      <c r="T5511">
        <f t="shared" si="86"/>
        <v>64.259999999999991</v>
      </c>
    </row>
    <row r="5512" spans="1:20" x14ac:dyDescent="0.25">
      <c r="A5512">
        <v>5511</v>
      </c>
      <c r="B5512">
        <v>90892</v>
      </c>
      <c r="C5512" t="s">
        <v>318</v>
      </c>
      <c r="D5512" t="s">
        <v>20</v>
      </c>
      <c r="E5512" t="s">
        <v>21</v>
      </c>
      <c r="F5512" t="s">
        <v>22</v>
      </c>
      <c r="G5512" t="s">
        <v>41</v>
      </c>
      <c r="H5512" t="s">
        <v>203</v>
      </c>
      <c r="I5512" t="s">
        <v>28</v>
      </c>
      <c r="J5512" t="s">
        <v>84</v>
      </c>
      <c r="K5512" t="s">
        <v>208</v>
      </c>
      <c r="L5512" t="s">
        <v>192</v>
      </c>
      <c r="M5512" t="s">
        <v>331</v>
      </c>
      <c r="N5512" s="2">
        <v>40872</v>
      </c>
      <c r="O5512" s="2">
        <v>40874</v>
      </c>
      <c r="P5512">
        <v>31</v>
      </c>
      <c r="Q5512" s="1">
        <v>0</v>
      </c>
      <c r="R5512">
        <v>39.979999999999997</v>
      </c>
      <c r="S5512">
        <v>7.12</v>
      </c>
      <c r="T5512">
        <f t="shared" si="86"/>
        <v>1239.3799999999999</v>
      </c>
    </row>
    <row r="5513" spans="1:20" x14ac:dyDescent="0.25">
      <c r="A5513">
        <v>5512</v>
      </c>
      <c r="B5513">
        <v>90892</v>
      </c>
      <c r="C5513" t="s">
        <v>318</v>
      </c>
      <c r="D5513" t="s">
        <v>20</v>
      </c>
      <c r="E5513" t="s">
        <v>21</v>
      </c>
      <c r="F5513" t="s">
        <v>22</v>
      </c>
      <c r="G5513" t="s">
        <v>41</v>
      </c>
      <c r="H5513" t="s">
        <v>33</v>
      </c>
      <c r="I5513" t="s">
        <v>28</v>
      </c>
      <c r="J5513" t="s">
        <v>84</v>
      </c>
      <c r="K5513" t="s">
        <v>1138</v>
      </c>
      <c r="L5513" t="s">
        <v>706</v>
      </c>
      <c r="M5513" t="s">
        <v>182</v>
      </c>
      <c r="N5513" s="2">
        <v>40872</v>
      </c>
      <c r="O5513" s="2">
        <v>40874</v>
      </c>
      <c r="P5513">
        <v>14</v>
      </c>
      <c r="Q5513" s="1">
        <v>0.08</v>
      </c>
      <c r="R5513">
        <v>11.99</v>
      </c>
      <c r="S5513">
        <v>5.99</v>
      </c>
      <c r="T5513">
        <f t="shared" si="86"/>
        <v>167.86</v>
      </c>
    </row>
    <row r="5514" spans="1:20" x14ac:dyDescent="0.25">
      <c r="A5514">
        <v>5513</v>
      </c>
      <c r="B5514">
        <v>90379</v>
      </c>
      <c r="C5514" t="s">
        <v>765</v>
      </c>
      <c r="D5514" t="s">
        <v>20</v>
      </c>
      <c r="E5514" t="s">
        <v>39</v>
      </c>
      <c r="F5514" t="s">
        <v>22</v>
      </c>
      <c r="G5514" t="s">
        <v>32</v>
      </c>
      <c r="H5514" t="s">
        <v>42</v>
      </c>
      <c r="I5514" t="s">
        <v>28</v>
      </c>
      <c r="J5514" t="s">
        <v>84</v>
      </c>
      <c r="K5514" t="s">
        <v>158</v>
      </c>
      <c r="L5514" t="s">
        <v>192</v>
      </c>
      <c r="M5514" t="s">
        <v>238</v>
      </c>
      <c r="N5514" s="2">
        <v>40576</v>
      </c>
      <c r="O5514" s="2">
        <v>40577</v>
      </c>
      <c r="P5514">
        <v>3</v>
      </c>
      <c r="Q5514" s="1">
        <v>0.02</v>
      </c>
      <c r="R5514">
        <v>5.78</v>
      </c>
      <c r="S5514">
        <v>4.96</v>
      </c>
      <c r="T5514">
        <f t="shared" si="86"/>
        <v>17.34</v>
      </c>
    </row>
    <row r="5515" spans="1:20" x14ac:dyDescent="0.25">
      <c r="A5515">
        <v>5514</v>
      </c>
      <c r="B5515">
        <v>90379</v>
      </c>
      <c r="C5515" t="s">
        <v>765</v>
      </c>
      <c r="D5515" t="s">
        <v>20</v>
      </c>
      <c r="E5515" t="s">
        <v>39</v>
      </c>
      <c r="F5515" t="s">
        <v>22</v>
      </c>
      <c r="G5515" t="s">
        <v>32</v>
      </c>
      <c r="H5515" t="s">
        <v>94</v>
      </c>
      <c r="I5515" t="s">
        <v>28</v>
      </c>
      <c r="J5515" t="s">
        <v>84</v>
      </c>
      <c r="K5515" t="s">
        <v>181</v>
      </c>
      <c r="L5515" t="s">
        <v>44</v>
      </c>
      <c r="M5515" t="s">
        <v>80</v>
      </c>
      <c r="N5515" s="2">
        <v>40576</v>
      </c>
      <c r="O5515" s="2">
        <v>40577</v>
      </c>
      <c r="P5515">
        <v>9</v>
      </c>
      <c r="Q5515" s="1">
        <v>7.0000000000000007E-2</v>
      </c>
      <c r="R5515">
        <v>3.28</v>
      </c>
      <c r="S5515">
        <v>3.97</v>
      </c>
      <c r="T5515">
        <f t="shared" si="86"/>
        <v>29.52</v>
      </c>
    </row>
    <row r="5516" spans="1:20" x14ac:dyDescent="0.25">
      <c r="A5516">
        <v>5515</v>
      </c>
      <c r="B5516">
        <v>90379</v>
      </c>
      <c r="C5516" t="s">
        <v>765</v>
      </c>
      <c r="D5516" t="s">
        <v>578</v>
      </c>
      <c r="E5516" t="s">
        <v>187</v>
      </c>
      <c r="F5516" t="s">
        <v>22</v>
      </c>
      <c r="G5516" t="s">
        <v>32</v>
      </c>
      <c r="H5516" t="s">
        <v>217</v>
      </c>
      <c r="I5516" t="s">
        <v>28</v>
      </c>
      <c r="J5516" t="s">
        <v>84</v>
      </c>
      <c r="K5516" t="s">
        <v>170</v>
      </c>
      <c r="L5516" t="s">
        <v>330</v>
      </c>
      <c r="M5516" t="s">
        <v>27</v>
      </c>
      <c r="N5516" s="2">
        <v>40576</v>
      </c>
      <c r="O5516" s="2">
        <v>40577</v>
      </c>
      <c r="P5516">
        <v>6</v>
      </c>
      <c r="Q5516" s="1">
        <v>0.1</v>
      </c>
      <c r="R5516">
        <v>296.18</v>
      </c>
      <c r="S5516">
        <v>54.12</v>
      </c>
      <c r="T5516">
        <f t="shared" si="86"/>
        <v>1777.08</v>
      </c>
    </row>
    <row r="5517" spans="1:20" x14ac:dyDescent="0.25">
      <c r="A5517">
        <v>5516</v>
      </c>
      <c r="B5517">
        <v>90659</v>
      </c>
      <c r="C5517" t="s">
        <v>2281</v>
      </c>
      <c r="D5517" t="s">
        <v>20</v>
      </c>
      <c r="E5517" t="s">
        <v>21</v>
      </c>
      <c r="F5517" t="s">
        <v>40</v>
      </c>
      <c r="G5517" t="s">
        <v>32</v>
      </c>
      <c r="H5517" t="s">
        <v>24</v>
      </c>
      <c r="I5517" t="s">
        <v>28</v>
      </c>
      <c r="J5517" t="s">
        <v>84</v>
      </c>
      <c r="K5517" t="s">
        <v>213</v>
      </c>
      <c r="L5517" t="s">
        <v>192</v>
      </c>
      <c r="M5517" t="s">
        <v>75</v>
      </c>
      <c r="N5517" s="2">
        <v>41561</v>
      </c>
      <c r="O5517" s="2">
        <v>41563</v>
      </c>
      <c r="P5517">
        <v>25</v>
      </c>
      <c r="Q5517" s="1">
        <v>0.06</v>
      </c>
      <c r="R5517">
        <v>73.98</v>
      </c>
      <c r="S5517">
        <v>14.52</v>
      </c>
      <c r="T5517">
        <f t="shared" si="86"/>
        <v>1849.5</v>
      </c>
    </row>
    <row r="5518" spans="1:20" x14ac:dyDescent="0.25">
      <c r="A5518">
        <v>5517</v>
      </c>
      <c r="B5518">
        <v>90659</v>
      </c>
      <c r="C5518" t="s">
        <v>2281</v>
      </c>
      <c r="D5518" t="s">
        <v>20</v>
      </c>
      <c r="E5518" t="s">
        <v>21</v>
      </c>
      <c r="F5518" t="s">
        <v>40</v>
      </c>
      <c r="G5518" t="s">
        <v>32</v>
      </c>
      <c r="H5518" t="s">
        <v>33</v>
      </c>
      <c r="I5518" t="s">
        <v>28</v>
      </c>
      <c r="J5518" t="s">
        <v>84</v>
      </c>
      <c r="K5518" t="s">
        <v>1111</v>
      </c>
      <c r="L5518" t="s">
        <v>44</v>
      </c>
      <c r="M5518" t="s">
        <v>45</v>
      </c>
      <c r="N5518" s="2">
        <v>41561</v>
      </c>
      <c r="O5518" s="2">
        <v>41562</v>
      </c>
      <c r="P5518">
        <v>20</v>
      </c>
      <c r="Q5518" s="1">
        <v>0.02</v>
      </c>
      <c r="R5518">
        <v>85.99</v>
      </c>
      <c r="S5518">
        <v>0.99</v>
      </c>
      <c r="T5518">
        <f t="shared" si="86"/>
        <v>1719.8</v>
      </c>
    </row>
    <row r="5519" spans="1:20" x14ac:dyDescent="0.25">
      <c r="A5519">
        <v>5518</v>
      </c>
      <c r="B5519">
        <v>89331</v>
      </c>
      <c r="C5519" t="s">
        <v>1325</v>
      </c>
      <c r="D5519" t="s">
        <v>20</v>
      </c>
      <c r="E5519" t="s">
        <v>21</v>
      </c>
      <c r="F5519" t="s">
        <v>47</v>
      </c>
      <c r="G5519" t="s">
        <v>32</v>
      </c>
      <c r="H5519" t="s">
        <v>33</v>
      </c>
      <c r="I5519" t="s">
        <v>28</v>
      </c>
      <c r="J5519" t="s">
        <v>52</v>
      </c>
      <c r="K5519" t="s">
        <v>1114</v>
      </c>
      <c r="L5519" t="s">
        <v>192</v>
      </c>
      <c r="M5519" t="s">
        <v>51</v>
      </c>
      <c r="N5519" s="2">
        <v>41323</v>
      </c>
      <c r="O5519" s="2">
        <v>41323</v>
      </c>
      <c r="P5519">
        <v>1</v>
      </c>
      <c r="Q5519" s="1">
        <v>0.03</v>
      </c>
      <c r="R5519">
        <v>45.99</v>
      </c>
      <c r="S5519">
        <v>2.5</v>
      </c>
      <c r="T5519">
        <f t="shared" si="86"/>
        <v>45.99</v>
      </c>
    </row>
    <row r="5520" spans="1:20" x14ac:dyDescent="0.25">
      <c r="A5520">
        <v>5519</v>
      </c>
      <c r="B5520">
        <v>91160</v>
      </c>
      <c r="C5520" t="s">
        <v>917</v>
      </c>
      <c r="D5520" t="s">
        <v>38</v>
      </c>
      <c r="E5520" t="s">
        <v>39</v>
      </c>
      <c r="F5520" t="s">
        <v>47</v>
      </c>
      <c r="G5520" t="s">
        <v>48</v>
      </c>
      <c r="H5520" t="s">
        <v>42</v>
      </c>
      <c r="I5520" t="s">
        <v>28</v>
      </c>
      <c r="J5520" t="s">
        <v>52</v>
      </c>
      <c r="K5520" t="s">
        <v>119</v>
      </c>
      <c r="L5520" t="s">
        <v>192</v>
      </c>
      <c r="M5520" t="s">
        <v>156</v>
      </c>
      <c r="N5520" s="2">
        <v>40836</v>
      </c>
      <c r="O5520" s="2">
        <v>40838</v>
      </c>
      <c r="P5520">
        <v>2</v>
      </c>
      <c r="Q5520" s="1">
        <v>0.1</v>
      </c>
      <c r="R5520">
        <v>6.68</v>
      </c>
      <c r="S5520">
        <v>6.93</v>
      </c>
      <c r="T5520">
        <f t="shared" si="86"/>
        <v>13.36</v>
      </c>
    </row>
    <row r="5521" spans="1:20" x14ac:dyDescent="0.25">
      <c r="A5521">
        <v>5520</v>
      </c>
      <c r="B5521">
        <v>91160</v>
      </c>
      <c r="C5521" t="s">
        <v>917</v>
      </c>
      <c r="D5521" t="s">
        <v>20</v>
      </c>
      <c r="E5521" t="s">
        <v>39</v>
      </c>
      <c r="F5521" t="s">
        <v>47</v>
      </c>
      <c r="G5521" t="s">
        <v>48</v>
      </c>
      <c r="H5521" t="s">
        <v>54</v>
      </c>
      <c r="I5521" t="s">
        <v>28</v>
      </c>
      <c r="J5521" t="s">
        <v>52</v>
      </c>
      <c r="K5521" t="s">
        <v>138</v>
      </c>
      <c r="L5521" t="s">
        <v>44</v>
      </c>
      <c r="M5521" t="s">
        <v>134</v>
      </c>
      <c r="N5521" s="2">
        <v>40836</v>
      </c>
      <c r="O5521" s="2">
        <v>40841</v>
      </c>
      <c r="P5521">
        <v>12</v>
      </c>
      <c r="Q5521" s="1">
        <v>0.02</v>
      </c>
      <c r="R5521">
        <v>3.93</v>
      </c>
      <c r="S5521">
        <v>0.99</v>
      </c>
      <c r="T5521">
        <f t="shared" si="86"/>
        <v>47.160000000000004</v>
      </c>
    </row>
    <row r="5522" spans="1:20" x14ac:dyDescent="0.25">
      <c r="A5522">
        <v>5521</v>
      </c>
      <c r="B5522">
        <v>91482</v>
      </c>
      <c r="C5522" t="s">
        <v>1779</v>
      </c>
      <c r="D5522" t="s">
        <v>20</v>
      </c>
      <c r="E5522" t="s">
        <v>39</v>
      </c>
      <c r="F5522" t="s">
        <v>22</v>
      </c>
      <c r="G5522" t="s">
        <v>93</v>
      </c>
      <c r="H5522" t="s">
        <v>94</v>
      </c>
      <c r="I5522" t="s">
        <v>28</v>
      </c>
      <c r="J5522" t="s">
        <v>52</v>
      </c>
      <c r="K5522" t="s">
        <v>172</v>
      </c>
      <c r="L5522" t="s">
        <v>192</v>
      </c>
      <c r="M5522" t="s">
        <v>238</v>
      </c>
      <c r="N5522" s="2">
        <v>40507</v>
      </c>
      <c r="O5522" s="2">
        <v>40510</v>
      </c>
      <c r="P5522">
        <v>6</v>
      </c>
      <c r="Q5522" s="1">
        <v>0.05</v>
      </c>
      <c r="R5522">
        <v>11.58</v>
      </c>
      <c r="S5522">
        <v>6.97</v>
      </c>
      <c r="T5522">
        <f t="shared" si="86"/>
        <v>69.48</v>
      </c>
    </row>
    <row r="5523" spans="1:20" x14ac:dyDescent="0.25">
      <c r="A5523">
        <v>5522</v>
      </c>
      <c r="B5523">
        <v>89784</v>
      </c>
      <c r="C5523" t="s">
        <v>576</v>
      </c>
      <c r="D5523" t="s">
        <v>20</v>
      </c>
      <c r="E5523" t="s">
        <v>21</v>
      </c>
      <c r="F5523" t="s">
        <v>40</v>
      </c>
      <c r="G5523" t="s">
        <v>93</v>
      </c>
      <c r="H5523" t="s">
        <v>33</v>
      </c>
      <c r="I5523" t="s">
        <v>28</v>
      </c>
      <c r="J5523" t="s">
        <v>52</v>
      </c>
      <c r="K5523" t="s">
        <v>409</v>
      </c>
      <c r="L5523" t="s">
        <v>26</v>
      </c>
      <c r="M5523" t="s">
        <v>59</v>
      </c>
      <c r="N5523" s="2">
        <v>41222</v>
      </c>
      <c r="O5523" s="2">
        <v>41222</v>
      </c>
      <c r="P5523">
        <v>26</v>
      </c>
      <c r="Q5523" s="1">
        <v>0.02</v>
      </c>
      <c r="R5523">
        <v>7.37</v>
      </c>
      <c r="S5523">
        <v>5.53</v>
      </c>
      <c r="T5523">
        <f t="shared" si="86"/>
        <v>191.62</v>
      </c>
    </row>
    <row r="5524" spans="1:20" x14ac:dyDescent="0.25">
      <c r="A5524">
        <v>5523</v>
      </c>
      <c r="B5524">
        <v>88600</v>
      </c>
      <c r="C5524" t="s">
        <v>1163</v>
      </c>
      <c r="D5524" t="s">
        <v>20</v>
      </c>
      <c r="E5524" t="s">
        <v>39</v>
      </c>
      <c r="F5524" t="s">
        <v>31</v>
      </c>
      <c r="G5524" t="s">
        <v>41</v>
      </c>
      <c r="H5524" t="s">
        <v>54</v>
      </c>
      <c r="I5524" t="s">
        <v>28</v>
      </c>
      <c r="J5524" t="s">
        <v>52</v>
      </c>
      <c r="K5524" t="s">
        <v>74</v>
      </c>
      <c r="L5524" t="s">
        <v>192</v>
      </c>
      <c r="M5524" t="s">
        <v>121</v>
      </c>
      <c r="N5524" s="2">
        <v>40374</v>
      </c>
      <c r="O5524" s="2">
        <v>40375</v>
      </c>
      <c r="P5524">
        <v>12</v>
      </c>
      <c r="Q5524" s="1">
        <v>0.08</v>
      </c>
      <c r="R5524">
        <v>4.91</v>
      </c>
      <c r="S5524">
        <v>4.97</v>
      </c>
      <c r="T5524">
        <f t="shared" si="86"/>
        <v>58.92</v>
      </c>
    </row>
    <row r="5525" spans="1:20" x14ac:dyDescent="0.25">
      <c r="A5525">
        <v>5524</v>
      </c>
      <c r="B5525">
        <v>88600</v>
      </c>
      <c r="C5525" t="s">
        <v>1163</v>
      </c>
      <c r="D5525" t="s">
        <v>20</v>
      </c>
      <c r="E5525" t="s">
        <v>21</v>
      </c>
      <c r="F5525" t="s">
        <v>31</v>
      </c>
      <c r="G5525" t="s">
        <v>41</v>
      </c>
      <c r="H5525" t="s">
        <v>206</v>
      </c>
      <c r="I5525" t="s">
        <v>28</v>
      </c>
      <c r="J5525" t="s">
        <v>52</v>
      </c>
      <c r="K5525" t="s">
        <v>1138</v>
      </c>
      <c r="L5525" t="s">
        <v>746</v>
      </c>
      <c r="M5525" t="s">
        <v>146</v>
      </c>
      <c r="N5525" s="2">
        <v>40374</v>
      </c>
      <c r="O5525" s="2">
        <v>40375</v>
      </c>
      <c r="P5525">
        <v>1</v>
      </c>
      <c r="Q5525" s="1">
        <v>0.01</v>
      </c>
      <c r="R5525">
        <v>3499.99</v>
      </c>
      <c r="S5525">
        <v>24.49</v>
      </c>
      <c r="T5525">
        <f t="shared" si="86"/>
        <v>3499.99</v>
      </c>
    </row>
    <row r="5526" spans="1:20" x14ac:dyDescent="0.25">
      <c r="A5526">
        <v>5525</v>
      </c>
      <c r="B5526">
        <v>88600</v>
      </c>
      <c r="C5526" t="s">
        <v>726</v>
      </c>
      <c r="D5526" t="s">
        <v>20</v>
      </c>
      <c r="E5526" t="s">
        <v>39</v>
      </c>
      <c r="F5526" t="s">
        <v>31</v>
      </c>
      <c r="G5526" t="s">
        <v>41</v>
      </c>
      <c r="H5526" t="s">
        <v>89</v>
      </c>
      <c r="I5526" t="s">
        <v>28</v>
      </c>
      <c r="J5526" t="s">
        <v>52</v>
      </c>
      <c r="K5526" t="s">
        <v>228</v>
      </c>
      <c r="L5526" t="s">
        <v>44</v>
      </c>
      <c r="M5526" t="s">
        <v>121</v>
      </c>
      <c r="N5526" s="2">
        <v>40374</v>
      </c>
      <c r="O5526" s="2">
        <v>40376</v>
      </c>
      <c r="P5526">
        <v>2</v>
      </c>
      <c r="Q5526" s="1">
        <v>0.03</v>
      </c>
      <c r="R5526">
        <v>5.84</v>
      </c>
      <c r="S5526">
        <v>1.2</v>
      </c>
      <c r="T5526">
        <f t="shared" si="86"/>
        <v>11.68</v>
      </c>
    </row>
    <row r="5527" spans="1:20" x14ac:dyDescent="0.25">
      <c r="A5527">
        <v>5526</v>
      </c>
      <c r="B5527">
        <v>89963</v>
      </c>
      <c r="C5527" t="s">
        <v>1129</v>
      </c>
      <c r="D5527" t="s">
        <v>20</v>
      </c>
      <c r="E5527" t="s">
        <v>39</v>
      </c>
      <c r="F5527" t="s">
        <v>22</v>
      </c>
      <c r="G5527" t="s">
        <v>23</v>
      </c>
      <c r="H5527" t="s">
        <v>42</v>
      </c>
      <c r="I5527" t="s">
        <v>28</v>
      </c>
      <c r="J5527" t="s">
        <v>52</v>
      </c>
      <c r="K5527" t="s">
        <v>113</v>
      </c>
      <c r="L5527" t="s">
        <v>44</v>
      </c>
      <c r="M5527" t="s">
        <v>499</v>
      </c>
      <c r="N5527" s="2">
        <v>40851</v>
      </c>
      <c r="O5527" s="2">
        <v>40853</v>
      </c>
      <c r="P5527">
        <v>30</v>
      </c>
      <c r="Q5527" s="1">
        <v>0.01</v>
      </c>
      <c r="R5527">
        <v>5.84</v>
      </c>
      <c r="S5527">
        <v>1.2</v>
      </c>
      <c r="T5527">
        <f t="shared" si="86"/>
        <v>175.2</v>
      </c>
    </row>
    <row r="5528" spans="1:20" x14ac:dyDescent="0.25">
      <c r="A5528">
        <v>5527</v>
      </c>
      <c r="B5528">
        <v>86559</v>
      </c>
      <c r="C5528" t="s">
        <v>267</v>
      </c>
      <c r="D5528" t="s">
        <v>20</v>
      </c>
      <c r="E5528" t="s">
        <v>21</v>
      </c>
      <c r="F5528" t="s">
        <v>47</v>
      </c>
      <c r="G5528" t="s">
        <v>41</v>
      </c>
      <c r="H5528" t="s">
        <v>203</v>
      </c>
      <c r="I5528" t="s">
        <v>28</v>
      </c>
      <c r="J5528" t="s">
        <v>52</v>
      </c>
      <c r="K5528" t="s">
        <v>201</v>
      </c>
      <c r="L5528" t="s">
        <v>706</v>
      </c>
      <c r="M5528" t="s">
        <v>114</v>
      </c>
      <c r="N5528" s="2">
        <v>40785</v>
      </c>
      <c r="O5528" s="2">
        <v>40785</v>
      </c>
      <c r="P5528">
        <v>4</v>
      </c>
      <c r="Q5528" s="1">
        <v>0.02</v>
      </c>
      <c r="R5528">
        <v>150.97999999999999</v>
      </c>
      <c r="S5528">
        <v>13.99</v>
      </c>
      <c r="T5528">
        <f t="shared" si="86"/>
        <v>603.91999999999996</v>
      </c>
    </row>
    <row r="5529" spans="1:20" x14ac:dyDescent="0.25">
      <c r="A5529">
        <v>5528</v>
      </c>
      <c r="B5529">
        <v>86559</v>
      </c>
      <c r="C5529" t="s">
        <v>267</v>
      </c>
      <c r="D5529" t="s">
        <v>20</v>
      </c>
      <c r="E5529" t="s">
        <v>39</v>
      </c>
      <c r="F5529" t="s">
        <v>47</v>
      </c>
      <c r="G5529" t="s">
        <v>41</v>
      </c>
      <c r="H5529" t="s">
        <v>61</v>
      </c>
      <c r="I5529" t="s">
        <v>28</v>
      </c>
      <c r="J5529" t="s">
        <v>52</v>
      </c>
      <c r="K5529" t="s">
        <v>79</v>
      </c>
      <c r="L5529" t="s">
        <v>44</v>
      </c>
      <c r="M5529" t="s">
        <v>114</v>
      </c>
      <c r="N5529" s="2">
        <v>40785</v>
      </c>
      <c r="O5529" s="2">
        <v>40786</v>
      </c>
      <c r="P5529">
        <v>7</v>
      </c>
      <c r="Q5529" s="1">
        <v>0</v>
      </c>
      <c r="R5529">
        <v>1.76</v>
      </c>
      <c r="S5529">
        <v>0.7</v>
      </c>
      <c r="T5529">
        <f t="shared" si="86"/>
        <v>12.32</v>
      </c>
    </row>
    <row r="5530" spans="1:20" x14ac:dyDescent="0.25">
      <c r="A5530">
        <v>5529</v>
      </c>
      <c r="B5530">
        <v>89089</v>
      </c>
      <c r="C5530" t="s">
        <v>395</v>
      </c>
      <c r="D5530" t="s">
        <v>20</v>
      </c>
      <c r="E5530" t="s">
        <v>187</v>
      </c>
      <c r="F5530" t="s">
        <v>22</v>
      </c>
      <c r="G5530" t="s">
        <v>41</v>
      </c>
      <c r="H5530" t="s">
        <v>217</v>
      </c>
      <c r="I5530" t="s">
        <v>28</v>
      </c>
      <c r="J5530" t="s">
        <v>52</v>
      </c>
      <c r="K5530" t="s">
        <v>228</v>
      </c>
      <c r="L5530" t="s">
        <v>44</v>
      </c>
      <c r="M5530" t="s">
        <v>173</v>
      </c>
      <c r="N5530" s="2">
        <v>41505</v>
      </c>
      <c r="O5530" s="2">
        <v>41506</v>
      </c>
      <c r="P5530">
        <v>23</v>
      </c>
      <c r="Q5530" s="1">
        <v>7.0000000000000007E-2</v>
      </c>
      <c r="R5530">
        <v>39.979999999999997</v>
      </c>
      <c r="S5530">
        <v>9.1999999999999993</v>
      </c>
      <c r="T5530">
        <f t="shared" si="86"/>
        <v>919.54</v>
      </c>
    </row>
    <row r="5531" spans="1:20" x14ac:dyDescent="0.25">
      <c r="A5531">
        <v>5530</v>
      </c>
      <c r="B5531">
        <v>89828</v>
      </c>
      <c r="C5531" t="s">
        <v>1020</v>
      </c>
      <c r="D5531" t="s">
        <v>20</v>
      </c>
      <c r="E5531" t="s">
        <v>39</v>
      </c>
      <c r="F5531" t="s">
        <v>40</v>
      </c>
      <c r="G5531" t="s">
        <v>48</v>
      </c>
      <c r="H5531" t="s">
        <v>89</v>
      </c>
      <c r="I5531" t="s">
        <v>28</v>
      </c>
      <c r="J5531" t="s">
        <v>52</v>
      </c>
      <c r="K5531" t="s">
        <v>105</v>
      </c>
      <c r="L5531" t="s">
        <v>44</v>
      </c>
      <c r="M5531" t="s">
        <v>99</v>
      </c>
      <c r="N5531" s="2">
        <v>41579</v>
      </c>
      <c r="O5531" s="2">
        <v>41583</v>
      </c>
      <c r="P5531">
        <v>40</v>
      </c>
      <c r="Q5531" s="1">
        <v>0.01</v>
      </c>
      <c r="R5531">
        <v>4.26</v>
      </c>
      <c r="S5531">
        <v>1.2</v>
      </c>
      <c r="T5531">
        <f t="shared" si="86"/>
        <v>170.39999999999998</v>
      </c>
    </row>
    <row r="5532" spans="1:20" x14ac:dyDescent="0.25">
      <c r="A5532">
        <v>5531</v>
      </c>
      <c r="B5532">
        <v>91491</v>
      </c>
      <c r="C5532" t="s">
        <v>1818</v>
      </c>
      <c r="D5532" t="s">
        <v>20</v>
      </c>
      <c r="E5532" t="s">
        <v>187</v>
      </c>
      <c r="F5532" t="s">
        <v>47</v>
      </c>
      <c r="G5532" t="s">
        <v>93</v>
      </c>
      <c r="H5532" t="s">
        <v>217</v>
      </c>
      <c r="I5532" t="s">
        <v>28</v>
      </c>
      <c r="J5532" t="s">
        <v>52</v>
      </c>
      <c r="K5532" t="s">
        <v>82</v>
      </c>
      <c r="L5532" t="s">
        <v>746</v>
      </c>
      <c r="M5532" t="s">
        <v>134</v>
      </c>
      <c r="N5532" s="2">
        <v>41583</v>
      </c>
      <c r="O5532" s="2">
        <v>41583</v>
      </c>
      <c r="P5532">
        <v>12</v>
      </c>
      <c r="Q5532" s="1">
        <v>0.01</v>
      </c>
      <c r="R5532">
        <v>12.99</v>
      </c>
      <c r="S5532">
        <v>14.37</v>
      </c>
      <c r="T5532">
        <f t="shared" si="86"/>
        <v>155.88</v>
      </c>
    </row>
    <row r="5533" spans="1:20" x14ac:dyDescent="0.25">
      <c r="A5533">
        <v>5532</v>
      </c>
      <c r="B5533">
        <v>91488</v>
      </c>
      <c r="C5533" t="s">
        <v>1818</v>
      </c>
      <c r="D5533" t="s">
        <v>20</v>
      </c>
      <c r="E5533" t="s">
        <v>39</v>
      </c>
      <c r="F5533" t="s">
        <v>47</v>
      </c>
      <c r="G5533" t="s">
        <v>93</v>
      </c>
      <c r="H5533" t="s">
        <v>94</v>
      </c>
      <c r="I5533" t="s">
        <v>28</v>
      </c>
      <c r="J5533" t="s">
        <v>52</v>
      </c>
      <c r="K5533" t="s">
        <v>181</v>
      </c>
      <c r="L5533" t="s">
        <v>192</v>
      </c>
      <c r="M5533" t="s">
        <v>51</v>
      </c>
      <c r="N5533" s="2">
        <v>40487</v>
      </c>
      <c r="O5533" s="2">
        <v>40488</v>
      </c>
      <c r="P5533">
        <v>3</v>
      </c>
      <c r="Q5533" s="1">
        <v>0.02</v>
      </c>
      <c r="R5533">
        <v>15.14</v>
      </c>
      <c r="S5533">
        <v>4.53</v>
      </c>
      <c r="T5533">
        <f t="shared" si="86"/>
        <v>45.42</v>
      </c>
    </row>
    <row r="5534" spans="1:20" x14ac:dyDescent="0.25">
      <c r="A5534">
        <v>5533</v>
      </c>
      <c r="B5534">
        <v>88153</v>
      </c>
      <c r="C5534" t="s">
        <v>2003</v>
      </c>
      <c r="D5534" t="s">
        <v>20</v>
      </c>
      <c r="E5534" t="s">
        <v>21</v>
      </c>
      <c r="F5534" t="s">
        <v>47</v>
      </c>
      <c r="G5534" t="s">
        <v>48</v>
      </c>
      <c r="H5534" t="s">
        <v>33</v>
      </c>
      <c r="I5534" t="s">
        <v>28</v>
      </c>
      <c r="J5534" t="s">
        <v>52</v>
      </c>
      <c r="K5534" t="s">
        <v>198</v>
      </c>
      <c r="L5534" t="s">
        <v>192</v>
      </c>
      <c r="M5534" t="s">
        <v>114</v>
      </c>
      <c r="N5534" s="2">
        <v>41320</v>
      </c>
      <c r="O5534" s="2">
        <v>41327</v>
      </c>
      <c r="P5534">
        <v>12</v>
      </c>
      <c r="Q5534" s="1">
        <v>0.04</v>
      </c>
      <c r="R5534">
        <v>115.99</v>
      </c>
      <c r="S5534">
        <v>5.99</v>
      </c>
      <c r="T5534">
        <f t="shared" si="86"/>
        <v>1391.8799999999999</v>
      </c>
    </row>
    <row r="5535" spans="1:20" x14ac:dyDescent="0.25">
      <c r="A5535">
        <v>5534</v>
      </c>
      <c r="B5535">
        <v>88153</v>
      </c>
      <c r="C5535" t="s">
        <v>1859</v>
      </c>
      <c r="D5535" t="s">
        <v>20</v>
      </c>
      <c r="E5535" t="s">
        <v>39</v>
      </c>
      <c r="F5535" t="s">
        <v>31</v>
      </c>
      <c r="G5535" t="s">
        <v>48</v>
      </c>
      <c r="H5535" t="s">
        <v>61</v>
      </c>
      <c r="I5535" t="s">
        <v>28</v>
      </c>
      <c r="J5535" t="s">
        <v>52</v>
      </c>
      <c r="K5535" t="s">
        <v>226</v>
      </c>
      <c r="L5535" t="s">
        <v>44</v>
      </c>
      <c r="M5535" t="s">
        <v>35</v>
      </c>
      <c r="N5535" s="2">
        <v>41320</v>
      </c>
      <c r="O5535" s="2">
        <v>41322</v>
      </c>
      <c r="P5535">
        <v>1</v>
      </c>
      <c r="Q5535" s="1">
        <v>7.0000000000000007E-2</v>
      </c>
      <c r="R5535">
        <v>11.55</v>
      </c>
      <c r="S5535">
        <v>2.36</v>
      </c>
      <c r="T5535">
        <f t="shared" si="86"/>
        <v>11.55</v>
      </c>
    </row>
    <row r="5536" spans="1:20" x14ac:dyDescent="0.25">
      <c r="A5536">
        <v>5535</v>
      </c>
      <c r="B5536">
        <v>85915</v>
      </c>
      <c r="C5536" t="s">
        <v>1297</v>
      </c>
      <c r="D5536" t="s">
        <v>20</v>
      </c>
      <c r="E5536" t="s">
        <v>21</v>
      </c>
      <c r="F5536" t="s">
        <v>40</v>
      </c>
      <c r="G5536" t="s">
        <v>41</v>
      </c>
      <c r="H5536" t="s">
        <v>33</v>
      </c>
      <c r="I5536" t="s">
        <v>28</v>
      </c>
      <c r="J5536" t="s">
        <v>52</v>
      </c>
      <c r="K5536" t="s">
        <v>201</v>
      </c>
      <c r="L5536" t="s">
        <v>192</v>
      </c>
      <c r="M5536" t="s">
        <v>175</v>
      </c>
      <c r="N5536" s="2">
        <v>40185</v>
      </c>
      <c r="O5536" s="2">
        <v>40186</v>
      </c>
      <c r="P5536">
        <v>3</v>
      </c>
      <c r="Q5536" s="1">
        <v>7.0000000000000007E-2</v>
      </c>
      <c r="R5536">
        <v>65.989999999999995</v>
      </c>
      <c r="S5536">
        <v>5.99</v>
      </c>
      <c r="T5536">
        <f t="shared" si="86"/>
        <v>197.96999999999997</v>
      </c>
    </row>
    <row r="5537" spans="1:20" x14ac:dyDescent="0.25">
      <c r="A5537">
        <v>5536</v>
      </c>
      <c r="B5537">
        <v>87128</v>
      </c>
      <c r="C5537" t="s">
        <v>402</v>
      </c>
      <c r="D5537" t="s">
        <v>20</v>
      </c>
      <c r="E5537" t="s">
        <v>21</v>
      </c>
      <c r="F5537" t="s">
        <v>31</v>
      </c>
      <c r="G5537" t="s">
        <v>41</v>
      </c>
      <c r="H5537" t="s">
        <v>206</v>
      </c>
      <c r="I5537" t="s">
        <v>28</v>
      </c>
      <c r="J5537" t="s">
        <v>52</v>
      </c>
      <c r="K5537" t="s">
        <v>1243</v>
      </c>
      <c r="L5537" t="s">
        <v>26</v>
      </c>
      <c r="M5537" t="s">
        <v>375</v>
      </c>
      <c r="N5537" s="2">
        <v>40747</v>
      </c>
      <c r="O5537" s="2">
        <v>40748</v>
      </c>
      <c r="P5537">
        <v>1</v>
      </c>
      <c r="Q5537" s="1">
        <v>0.01</v>
      </c>
      <c r="R5537">
        <v>8.4600000000000009</v>
      </c>
      <c r="S5537">
        <v>3.62</v>
      </c>
      <c r="T5537">
        <f t="shared" si="86"/>
        <v>8.4600000000000009</v>
      </c>
    </row>
    <row r="5538" spans="1:20" x14ac:dyDescent="0.25">
      <c r="A5538">
        <v>5537</v>
      </c>
      <c r="B5538">
        <v>87128</v>
      </c>
      <c r="C5538" t="s">
        <v>402</v>
      </c>
      <c r="D5538" t="s">
        <v>20</v>
      </c>
      <c r="E5538" t="s">
        <v>39</v>
      </c>
      <c r="F5538" t="s">
        <v>31</v>
      </c>
      <c r="G5538" t="s">
        <v>41</v>
      </c>
      <c r="H5538" t="s">
        <v>89</v>
      </c>
      <c r="I5538" t="s">
        <v>28</v>
      </c>
      <c r="J5538" t="s">
        <v>52</v>
      </c>
      <c r="K5538" t="s">
        <v>138</v>
      </c>
      <c r="L5538" t="s">
        <v>192</v>
      </c>
      <c r="M5538" t="s">
        <v>279</v>
      </c>
      <c r="N5538" s="2">
        <v>40747</v>
      </c>
      <c r="O5538" s="2">
        <v>40747</v>
      </c>
      <c r="P5538">
        <v>1</v>
      </c>
      <c r="Q5538" s="1">
        <v>0.06</v>
      </c>
      <c r="R5538">
        <v>22.84</v>
      </c>
      <c r="S5538">
        <v>8.18</v>
      </c>
      <c r="T5538">
        <f t="shared" si="86"/>
        <v>22.84</v>
      </c>
    </row>
    <row r="5539" spans="1:20" x14ac:dyDescent="0.25">
      <c r="A5539">
        <v>5538</v>
      </c>
      <c r="B5539">
        <v>87128</v>
      </c>
      <c r="C5539" t="s">
        <v>402</v>
      </c>
      <c r="D5539" t="s">
        <v>20</v>
      </c>
      <c r="E5539" t="s">
        <v>21</v>
      </c>
      <c r="F5539" t="s">
        <v>31</v>
      </c>
      <c r="G5539" t="s">
        <v>41</v>
      </c>
      <c r="H5539" t="s">
        <v>24</v>
      </c>
      <c r="I5539" t="s">
        <v>28</v>
      </c>
      <c r="J5539" t="s">
        <v>52</v>
      </c>
      <c r="K5539" t="s">
        <v>1254</v>
      </c>
      <c r="L5539" t="s">
        <v>706</v>
      </c>
      <c r="M5539" t="s">
        <v>178</v>
      </c>
      <c r="N5539" s="2">
        <v>40747</v>
      </c>
      <c r="O5539" s="2">
        <v>40749</v>
      </c>
      <c r="P5539">
        <v>11</v>
      </c>
      <c r="Q5539" s="1">
        <v>0.02</v>
      </c>
      <c r="R5539">
        <v>7.99</v>
      </c>
      <c r="S5539">
        <v>5.03</v>
      </c>
      <c r="T5539">
        <f t="shared" si="86"/>
        <v>87.89</v>
      </c>
    </row>
    <row r="5540" spans="1:20" x14ac:dyDescent="0.25">
      <c r="A5540">
        <v>5539</v>
      </c>
      <c r="B5540">
        <v>90173</v>
      </c>
      <c r="C5540" t="s">
        <v>73</v>
      </c>
      <c r="D5540" t="s">
        <v>20</v>
      </c>
      <c r="E5540" t="s">
        <v>187</v>
      </c>
      <c r="F5540" t="s">
        <v>40</v>
      </c>
      <c r="G5540" t="s">
        <v>23</v>
      </c>
      <c r="H5540" t="s">
        <v>188</v>
      </c>
      <c r="I5540" t="s">
        <v>28</v>
      </c>
      <c r="J5540" t="s">
        <v>52</v>
      </c>
      <c r="K5540" t="s">
        <v>282</v>
      </c>
      <c r="L5540" t="s">
        <v>192</v>
      </c>
      <c r="M5540" t="s">
        <v>75</v>
      </c>
      <c r="N5540" s="2">
        <v>41579</v>
      </c>
      <c r="O5540" s="2">
        <v>41580</v>
      </c>
      <c r="P5540">
        <v>41</v>
      </c>
      <c r="Q5540" s="1">
        <v>0</v>
      </c>
      <c r="R5540">
        <v>22.98</v>
      </c>
      <c r="S5540">
        <v>7.58</v>
      </c>
      <c r="T5540">
        <f t="shared" si="86"/>
        <v>942.18000000000006</v>
      </c>
    </row>
    <row r="5541" spans="1:20" x14ac:dyDescent="0.25">
      <c r="A5541">
        <v>5540</v>
      </c>
      <c r="B5541">
        <v>89682</v>
      </c>
      <c r="C5541" t="s">
        <v>438</v>
      </c>
      <c r="D5541" t="s">
        <v>20</v>
      </c>
      <c r="E5541" t="s">
        <v>187</v>
      </c>
      <c r="F5541" t="s">
        <v>31</v>
      </c>
      <c r="G5541" t="s">
        <v>41</v>
      </c>
      <c r="H5541" t="s">
        <v>219</v>
      </c>
      <c r="I5541" t="s">
        <v>28</v>
      </c>
      <c r="J5541" t="s">
        <v>52</v>
      </c>
      <c r="K5541" t="s">
        <v>101</v>
      </c>
      <c r="L5541" t="s">
        <v>746</v>
      </c>
      <c r="M5541" t="s">
        <v>296</v>
      </c>
      <c r="N5541" s="2">
        <v>40847</v>
      </c>
      <c r="O5541" s="2">
        <v>40848</v>
      </c>
      <c r="P5541">
        <v>23</v>
      </c>
      <c r="Q5541" s="1">
        <v>0.09</v>
      </c>
      <c r="R5541">
        <v>19.989999999999998</v>
      </c>
      <c r="S5541">
        <v>11.17</v>
      </c>
      <c r="T5541">
        <f t="shared" si="86"/>
        <v>459.77</v>
      </c>
    </row>
    <row r="5542" spans="1:20" x14ac:dyDescent="0.25">
      <c r="A5542">
        <v>5541</v>
      </c>
      <c r="B5542">
        <v>88609</v>
      </c>
      <c r="C5542" t="s">
        <v>1163</v>
      </c>
      <c r="D5542" t="s">
        <v>578</v>
      </c>
      <c r="E5542" t="s">
        <v>187</v>
      </c>
      <c r="F5542" t="s">
        <v>31</v>
      </c>
      <c r="G5542" t="s">
        <v>48</v>
      </c>
      <c r="H5542" t="s">
        <v>188</v>
      </c>
      <c r="I5542" t="s">
        <v>28</v>
      </c>
      <c r="J5542" t="s">
        <v>52</v>
      </c>
      <c r="K5542" t="s">
        <v>71</v>
      </c>
      <c r="L5542" t="s">
        <v>330</v>
      </c>
      <c r="M5542" t="s">
        <v>143</v>
      </c>
      <c r="N5542" s="2">
        <v>41493</v>
      </c>
      <c r="O5542" s="2">
        <v>41500</v>
      </c>
      <c r="P5542">
        <v>23</v>
      </c>
      <c r="Q5542" s="1">
        <v>0.02</v>
      </c>
      <c r="R5542">
        <v>550.98</v>
      </c>
      <c r="S5542">
        <v>147.12</v>
      </c>
      <c r="T5542">
        <f t="shared" si="86"/>
        <v>12672.54</v>
      </c>
    </row>
    <row r="5543" spans="1:20" x14ac:dyDescent="0.25">
      <c r="A5543">
        <v>5542</v>
      </c>
      <c r="B5543">
        <v>90578</v>
      </c>
      <c r="C5543" t="s">
        <v>468</v>
      </c>
      <c r="D5543" t="s">
        <v>20</v>
      </c>
      <c r="E5543" t="s">
        <v>39</v>
      </c>
      <c r="F5543" t="s">
        <v>40</v>
      </c>
      <c r="G5543" t="s">
        <v>32</v>
      </c>
      <c r="H5543" t="s">
        <v>42</v>
      </c>
      <c r="I5543" t="s">
        <v>28</v>
      </c>
      <c r="J5543" t="s">
        <v>52</v>
      </c>
      <c r="K5543" t="s">
        <v>149</v>
      </c>
      <c r="L5543" t="s">
        <v>192</v>
      </c>
      <c r="M5543" t="s">
        <v>175</v>
      </c>
      <c r="N5543" s="2">
        <v>40318</v>
      </c>
      <c r="O5543" s="2">
        <v>40321</v>
      </c>
      <c r="P5543">
        <v>12</v>
      </c>
      <c r="Q5543" s="1">
        <v>0.01</v>
      </c>
      <c r="R5543">
        <v>5.94</v>
      </c>
      <c r="S5543">
        <v>9.92</v>
      </c>
      <c r="T5543">
        <f t="shared" si="86"/>
        <v>71.28</v>
      </c>
    </row>
    <row r="5544" spans="1:20" x14ac:dyDescent="0.25">
      <c r="A5544">
        <v>5543</v>
      </c>
      <c r="B5544">
        <v>90578</v>
      </c>
      <c r="C5544" t="s">
        <v>468</v>
      </c>
      <c r="D5544" t="s">
        <v>20</v>
      </c>
      <c r="E5544" t="s">
        <v>39</v>
      </c>
      <c r="F5544" t="s">
        <v>40</v>
      </c>
      <c r="G5544" t="s">
        <v>32</v>
      </c>
      <c r="H5544" t="s">
        <v>78</v>
      </c>
      <c r="I5544" t="s">
        <v>28</v>
      </c>
      <c r="J5544" t="s">
        <v>52</v>
      </c>
      <c r="K5544" t="s">
        <v>62</v>
      </c>
      <c r="L5544" t="s">
        <v>192</v>
      </c>
      <c r="M5544" t="s">
        <v>342</v>
      </c>
      <c r="N5544" s="2">
        <v>40318</v>
      </c>
      <c r="O5544" s="2">
        <v>40320</v>
      </c>
      <c r="P5544">
        <v>18</v>
      </c>
      <c r="Q5544" s="1">
        <v>0</v>
      </c>
      <c r="R5544">
        <v>6.48</v>
      </c>
      <c r="S5544">
        <v>5.1100000000000003</v>
      </c>
      <c r="T5544">
        <f t="shared" si="86"/>
        <v>116.64000000000001</v>
      </c>
    </row>
    <row r="5545" spans="1:20" x14ac:dyDescent="0.25">
      <c r="A5545">
        <v>5544</v>
      </c>
      <c r="B5545">
        <v>91106</v>
      </c>
      <c r="C5545" t="s">
        <v>1638</v>
      </c>
      <c r="D5545" t="s">
        <v>20</v>
      </c>
      <c r="E5545" t="s">
        <v>39</v>
      </c>
      <c r="F5545" t="s">
        <v>40</v>
      </c>
      <c r="G5545" t="s">
        <v>32</v>
      </c>
      <c r="H5545" t="s">
        <v>54</v>
      </c>
      <c r="I5545" t="s">
        <v>28</v>
      </c>
      <c r="J5545" t="s">
        <v>52</v>
      </c>
      <c r="K5545" t="s">
        <v>119</v>
      </c>
      <c r="L5545" t="s">
        <v>192</v>
      </c>
      <c r="M5545" t="s">
        <v>59</v>
      </c>
      <c r="N5545" s="2">
        <v>41557</v>
      </c>
      <c r="O5545" s="2">
        <v>41558</v>
      </c>
      <c r="P5545">
        <v>6</v>
      </c>
      <c r="Q5545" s="1">
        <v>0.1</v>
      </c>
      <c r="R5545">
        <v>67.28</v>
      </c>
      <c r="S5545">
        <v>19.989999999999998</v>
      </c>
      <c r="T5545">
        <f t="shared" si="86"/>
        <v>403.68</v>
      </c>
    </row>
    <row r="5546" spans="1:20" x14ac:dyDescent="0.25">
      <c r="A5546">
        <v>5545</v>
      </c>
      <c r="B5546">
        <v>91106</v>
      </c>
      <c r="C5546" t="s">
        <v>1638</v>
      </c>
      <c r="D5546" t="s">
        <v>578</v>
      </c>
      <c r="E5546" t="s">
        <v>187</v>
      </c>
      <c r="F5546" t="s">
        <v>40</v>
      </c>
      <c r="G5546" t="s">
        <v>32</v>
      </c>
      <c r="H5546" t="s">
        <v>188</v>
      </c>
      <c r="I5546" t="s">
        <v>28</v>
      </c>
      <c r="J5546" t="s">
        <v>52</v>
      </c>
      <c r="K5546" t="s">
        <v>158</v>
      </c>
      <c r="L5546" t="s">
        <v>330</v>
      </c>
      <c r="M5546" t="s">
        <v>99</v>
      </c>
      <c r="N5546" s="2">
        <v>41557</v>
      </c>
      <c r="O5546" s="2">
        <v>41559</v>
      </c>
      <c r="P5546">
        <v>25</v>
      </c>
      <c r="Q5546" s="1">
        <v>0.08</v>
      </c>
      <c r="R5546">
        <v>145.97999999999999</v>
      </c>
      <c r="S5546">
        <v>46.2</v>
      </c>
      <c r="T5546">
        <f t="shared" si="86"/>
        <v>3649.4999999999995</v>
      </c>
    </row>
    <row r="5547" spans="1:20" x14ac:dyDescent="0.25">
      <c r="A5547">
        <v>5546</v>
      </c>
      <c r="B5547">
        <v>89920</v>
      </c>
      <c r="C5547" t="s">
        <v>348</v>
      </c>
      <c r="D5547" t="s">
        <v>20</v>
      </c>
      <c r="E5547" t="s">
        <v>21</v>
      </c>
      <c r="F5547" t="s">
        <v>22</v>
      </c>
      <c r="G5547" t="s">
        <v>23</v>
      </c>
      <c r="H5547" t="s">
        <v>33</v>
      </c>
      <c r="I5547" t="s">
        <v>28</v>
      </c>
      <c r="J5547" t="s">
        <v>52</v>
      </c>
      <c r="K5547" t="s">
        <v>1114</v>
      </c>
      <c r="L5547" t="s">
        <v>706</v>
      </c>
      <c r="M5547" t="s">
        <v>27</v>
      </c>
      <c r="N5547" s="2">
        <v>41382</v>
      </c>
      <c r="O5547" s="2">
        <v>41384</v>
      </c>
      <c r="P5547">
        <v>1</v>
      </c>
      <c r="Q5547" s="1">
        <v>0</v>
      </c>
      <c r="R5547">
        <v>1938.02</v>
      </c>
      <c r="S5547">
        <v>13.99</v>
      </c>
      <c r="T5547">
        <f t="shared" si="86"/>
        <v>1938.02</v>
      </c>
    </row>
    <row r="5548" spans="1:20" x14ac:dyDescent="0.25">
      <c r="A5548">
        <v>5547</v>
      </c>
      <c r="B5548">
        <v>87139</v>
      </c>
      <c r="C5548" t="s">
        <v>1966</v>
      </c>
      <c r="D5548" t="s">
        <v>578</v>
      </c>
      <c r="E5548" t="s">
        <v>187</v>
      </c>
      <c r="F5548" t="s">
        <v>22</v>
      </c>
      <c r="G5548" t="s">
        <v>93</v>
      </c>
      <c r="H5548" t="s">
        <v>225</v>
      </c>
      <c r="I5548" t="s">
        <v>28</v>
      </c>
      <c r="J5548" t="s">
        <v>52</v>
      </c>
      <c r="K5548" t="s">
        <v>68</v>
      </c>
      <c r="L5548" t="s">
        <v>330</v>
      </c>
      <c r="M5548" t="s">
        <v>444</v>
      </c>
      <c r="N5548" s="2">
        <v>40847</v>
      </c>
      <c r="O5548" s="2">
        <v>40848</v>
      </c>
      <c r="P5548">
        <v>4</v>
      </c>
      <c r="Q5548" s="1">
        <v>0</v>
      </c>
      <c r="R5548">
        <v>15.23</v>
      </c>
      <c r="S5548">
        <v>27.75</v>
      </c>
      <c r="T5548">
        <f t="shared" si="86"/>
        <v>60.92</v>
      </c>
    </row>
    <row r="5549" spans="1:20" x14ac:dyDescent="0.25">
      <c r="A5549">
        <v>5548</v>
      </c>
      <c r="B5549">
        <v>87139</v>
      </c>
      <c r="C5549" t="s">
        <v>2208</v>
      </c>
      <c r="D5549" t="s">
        <v>20</v>
      </c>
      <c r="E5549" t="s">
        <v>21</v>
      </c>
      <c r="F5549" t="s">
        <v>47</v>
      </c>
      <c r="G5549" t="s">
        <v>93</v>
      </c>
      <c r="H5549" t="s">
        <v>33</v>
      </c>
      <c r="I5549" t="s">
        <v>28</v>
      </c>
      <c r="J5549" t="s">
        <v>52</v>
      </c>
      <c r="K5549" t="s">
        <v>1107</v>
      </c>
      <c r="L5549" t="s">
        <v>192</v>
      </c>
      <c r="M5549" t="s">
        <v>117</v>
      </c>
      <c r="N5549" s="2">
        <v>40847</v>
      </c>
      <c r="O5549" s="2">
        <v>40849</v>
      </c>
      <c r="P5549">
        <v>10</v>
      </c>
      <c r="Q5549" s="1">
        <v>7.0000000000000007E-2</v>
      </c>
      <c r="R5549">
        <v>39.99</v>
      </c>
      <c r="S5549">
        <v>10.25</v>
      </c>
      <c r="T5549">
        <f t="shared" si="86"/>
        <v>399.90000000000003</v>
      </c>
    </row>
    <row r="5550" spans="1:20" x14ac:dyDescent="0.25">
      <c r="A5550">
        <v>5549</v>
      </c>
      <c r="B5550">
        <v>87139</v>
      </c>
      <c r="C5550" t="s">
        <v>1331</v>
      </c>
      <c r="D5550" t="s">
        <v>38</v>
      </c>
      <c r="E5550" t="s">
        <v>21</v>
      </c>
      <c r="F5550" t="s">
        <v>31</v>
      </c>
      <c r="G5550" t="s">
        <v>93</v>
      </c>
      <c r="H5550" t="s">
        <v>203</v>
      </c>
      <c r="I5550" t="s">
        <v>28</v>
      </c>
      <c r="J5550" t="s">
        <v>52</v>
      </c>
      <c r="K5550" t="s">
        <v>208</v>
      </c>
      <c r="L5550" t="s">
        <v>192</v>
      </c>
      <c r="M5550" t="s">
        <v>35</v>
      </c>
      <c r="N5550" s="2">
        <v>40847</v>
      </c>
      <c r="O5550" s="2">
        <v>40848</v>
      </c>
      <c r="P5550">
        <v>1</v>
      </c>
      <c r="Q5550" s="1">
        <v>0.06</v>
      </c>
      <c r="R5550">
        <v>65.989999999999995</v>
      </c>
      <c r="S5550">
        <v>8.8000000000000007</v>
      </c>
      <c r="T5550">
        <f t="shared" si="86"/>
        <v>65.989999999999995</v>
      </c>
    </row>
    <row r="5551" spans="1:20" x14ac:dyDescent="0.25">
      <c r="A5551">
        <v>5550</v>
      </c>
      <c r="B5551">
        <v>90404</v>
      </c>
      <c r="C5551" t="s">
        <v>1230</v>
      </c>
      <c r="D5551" t="s">
        <v>578</v>
      </c>
      <c r="E5551" t="s">
        <v>187</v>
      </c>
      <c r="F5551" t="s">
        <v>31</v>
      </c>
      <c r="G5551" t="s">
        <v>32</v>
      </c>
      <c r="H5551" t="s">
        <v>188</v>
      </c>
      <c r="I5551" t="s">
        <v>28</v>
      </c>
      <c r="J5551" t="s">
        <v>52</v>
      </c>
      <c r="K5551" t="s">
        <v>71</v>
      </c>
      <c r="L5551" t="s">
        <v>283</v>
      </c>
      <c r="M5551" t="s">
        <v>35</v>
      </c>
      <c r="N5551" s="2">
        <v>40183</v>
      </c>
      <c r="O5551" s="2">
        <v>40184</v>
      </c>
      <c r="P5551">
        <v>1</v>
      </c>
      <c r="Q5551" s="1">
        <v>0.08</v>
      </c>
      <c r="R5551">
        <v>243.98</v>
      </c>
      <c r="S5551">
        <v>43.32</v>
      </c>
      <c r="T5551">
        <f t="shared" si="86"/>
        <v>243.98</v>
      </c>
    </row>
    <row r="5552" spans="1:20" x14ac:dyDescent="0.25">
      <c r="A5552">
        <v>5551</v>
      </c>
      <c r="B5552">
        <v>87991</v>
      </c>
      <c r="C5552" t="s">
        <v>1259</v>
      </c>
      <c r="D5552" t="s">
        <v>20</v>
      </c>
      <c r="E5552" t="s">
        <v>21</v>
      </c>
      <c r="F5552" t="s">
        <v>47</v>
      </c>
      <c r="G5552" t="s">
        <v>93</v>
      </c>
      <c r="H5552" t="s">
        <v>24</v>
      </c>
      <c r="I5552" t="s">
        <v>28</v>
      </c>
      <c r="J5552" t="s">
        <v>52</v>
      </c>
      <c r="K5552" t="s">
        <v>1111</v>
      </c>
      <c r="L5552" t="s">
        <v>26</v>
      </c>
      <c r="M5552" t="s">
        <v>114</v>
      </c>
      <c r="N5552" s="2">
        <v>41484</v>
      </c>
      <c r="O5552" s="2">
        <v>41486</v>
      </c>
      <c r="P5552">
        <v>12</v>
      </c>
      <c r="Q5552" s="1">
        <v>7.0000000000000007E-2</v>
      </c>
      <c r="R5552">
        <v>5.0199999999999996</v>
      </c>
      <c r="S5552">
        <v>5.14</v>
      </c>
      <c r="T5552">
        <f t="shared" si="86"/>
        <v>60.239999999999995</v>
      </c>
    </row>
    <row r="5553" spans="1:20" x14ac:dyDescent="0.25">
      <c r="A5553">
        <v>5552</v>
      </c>
      <c r="B5553">
        <v>87991</v>
      </c>
      <c r="C5553" t="s">
        <v>2513</v>
      </c>
      <c r="D5553" t="s">
        <v>578</v>
      </c>
      <c r="E5553" t="s">
        <v>187</v>
      </c>
      <c r="F5553" t="s">
        <v>31</v>
      </c>
      <c r="G5553" t="s">
        <v>93</v>
      </c>
      <c r="H5553" t="s">
        <v>188</v>
      </c>
      <c r="I5553" t="s">
        <v>28</v>
      </c>
      <c r="J5553" t="s">
        <v>52</v>
      </c>
      <c r="K5553" t="s">
        <v>221</v>
      </c>
      <c r="L5553" t="s">
        <v>283</v>
      </c>
      <c r="M5553" t="s">
        <v>375</v>
      </c>
      <c r="N5553" s="2">
        <v>41484</v>
      </c>
      <c r="O5553" s="2">
        <v>41486</v>
      </c>
      <c r="P5553">
        <v>7</v>
      </c>
      <c r="Q5553" s="1">
        <v>7.0000000000000007E-2</v>
      </c>
      <c r="R5553">
        <v>280.98</v>
      </c>
      <c r="S5553">
        <v>57</v>
      </c>
      <c r="T5553">
        <f t="shared" si="86"/>
        <v>1966.8600000000001</v>
      </c>
    </row>
    <row r="5554" spans="1:20" x14ac:dyDescent="0.25">
      <c r="A5554">
        <v>5553</v>
      </c>
      <c r="B5554">
        <v>90436</v>
      </c>
      <c r="C5554" t="s">
        <v>784</v>
      </c>
      <c r="D5554" t="s">
        <v>20</v>
      </c>
      <c r="E5554" t="s">
        <v>39</v>
      </c>
      <c r="F5554" t="s">
        <v>22</v>
      </c>
      <c r="G5554" t="s">
        <v>23</v>
      </c>
      <c r="H5554" t="s">
        <v>89</v>
      </c>
      <c r="I5554" t="s">
        <v>28</v>
      </c>
      <c r="J5554" t="s">
        <v>52</v>
      </c>
      <c r="K5554" t="s">
        <v>221</v>
      </c>
      <c r="L5554" t="s">
        <v>192</v>
      </c>
      <c r="M5554" t="s">
        <v>331</v>
      </c>
      <c r="N5554" s="2">
        <v>41617</v>
      </c>
      <c r="O5554" s="2">
        <v>41618</v>
      </c>
      <c r="P5554">
        <v>20</v>
      </c>
      <c r="Q5554" s="1">
        <v>0.08</v>
      </c>
      <c r="R5554">
        <v>7.28</v>
      </c>
      <c r="S5554">
        <v>11.15</v>
      </c>
      <c r="T5554">
        <f t="shared" si="86"/>
        <v>145.6</v>
      </c>
    </row>
    <row r="5555" spans="1:20" x14ac:dyDescent="0.25">
      <c r="A5555">
        <v>5554</v>
      </c>
      <c r="B5555">
        <v>90436</v>
      </c>
      <c r="C5555" t="s">
        <v>784</v>
      </c>
      <c r="D5555" t="s">
        <v>578</v>
      </c>
      <c r="E5555" t="s">
        <v>187</v>
      </c>
      <c r="F5555" t="s">
        <v>22</v>
      </c>
      <c r="G5555" t="s">
        <v>23</v>
      </c>
      <c r="H5555" t="s">
        <v>219</v>
      </c>
      <c r="I5555" t="s">
        <v>28</v>
      </c>
      <c r="J5555" t="s">
        <v>52</v>
      </c>
      <c r="K5555" t="s">
        <v>101</v>
      </c>
      <c r="L5555" t="s">
        <v>330</v>
      </c>
      <c r="M5555" t="s">
        <v>86</v>
      </c>
      <c r="N5555" s="2">
        <v>41617</v>
      </c>
      <c r="O5555" s="2">
        <v>41618</v>
      </c>
      <c r="P5555">
        <v>6</v>
      </c>
      <c r="Q5555" s="1">
        <v>0.08</v>
      </c>
      <c r="R5555">
        <v>424.21</v>
      </c>
      <c r="S5555">
        <v>110.2</v>
      </c>
      <c r="T5555">
        <f t="shared" si="86"/>
        <v>2545.2599999999998</v>
      </c>
    </row>
    <row r="5556" spans="1:20" x14ac:dyDescent="0.25">
      <c r="A5556">
        <v>5555</v>
      </c>
      <c r="B5556">
        <v>90436</v>
      </c>
      <c r="C5556" t="s">
        <v>784</v>
      </c>
      <c r="D5556" t="s">
        <v>38</v>
      </c>
      <c r="E5556" t="s">
        <v>21</v>
      </c>
      <c r="F5556" t="s">
        <v>22</v>
      </c>
      <c r="G5556" t="s">
        <v>23</v>
      </c>
      <c r="H5556" t="s">
        <v>33</v>
      </c>
      <c r="I5556" t="s">
        <v>28</v>
      </c>
      <c r="J5556" t="s">
        <v>52</v>
      </c>
      <c r="K5556" t="s">
        <v>1111</v>
      </c>
      <c r="L5556" t="s">
        <v>192</v>
      </c>
      <c r="M5556" t="s">
        <v>199</v>
      </c>
      <c r="N5556" s="2">
        <v>41617</v>
      </c>
      <c r="O5556" s="2">
        <v>41618</v>
      </c>
      <c r="P5556">
        <v>22</v>
      </c>
      <c r="Q5556" s="1">
        <v>0.09</v>
      </c>
      <c r="R5556">
        <v>200.99</v>
      </c>
      <c r="S5556">
        <v>8.08</v>
      </c>
      <c r="T5556">
        <f t="shared" si="86"/>
        <v>4421.7800000000007</v>
      </c>
    </row>
    <row r="5557" spans="1:20" x14ac:dyDescent="0.25">
      <c r="A5557">
        <v>5556</v>
      </c>
      <c r="B5557">
        <v>87064</v>
      </c>
      <c r="C5557" t="s">
        <v>1714</v>
      </c>
      <c r="D5557" t="s">
        <v>578</v>
      </c>
      <c r="E5557" t="s">
        <v>187</v>
      </c>
      <c r="F5557" t="s">
        <v>40</v>
      </c>
      <c r="G5557" t="s">
        <v>93</v>
      </c>
      <c r="H5557" t="s">
        <v>219</v>
      </c>
      <c r="I5557" t="s">
        <v>28</v>
      </c>
      <c r="J5557" t="s">
        <v>52</v>
      </c>
      <c r="K5557" t="s">
        <v>68</v>
      </c>
      <c r="L5557" t="s">
        <v>330</v>
      </c>
      <c r="M5557" t="s">
        <v>175</v>
      </c>
      <c r="N5557" s="2">
        <v>41262</v>
      </c>
      <c r="O5557" s="2">
        <v>41262</v>
      </c>
      <c r="P5557">
        <v>19</v>
      </c>
      <c r="Q5557" s="1">
        <v>0.1</v>
      </c>
      <c r="R5557">
        <v>70.89</v>
      </c>
      <c r="S5557">
        <v>89.3</v>
      </c>
      <c r="T5557">
        <f t="shared" si="86"/>
        <v>1346.91</v>
      </c>
    </row>
    <row r="5558" spans="1:20" x14ac:dyDescent="0.25">
      <c r="A5558">
        <v>5557</v>
      </c>
      <c r="B5558">
        <v>91108</v>
      </c>
      <c r="C5558" t="s">
        <v>1033</v>
      </c>
      <c r="D5558" t="s">
        <v>20</v>
      </c>
      <c r="E5558" t="s">
        <v>39</v>
      </c>
      <c r="F5558" t="s">
        <v>22</v>
      </c>
      <c r="G5558" t="s">
        <v>32</v>
      </c>
      <c r="H5558" t="s">
        <v>49</v>
      </c>
      <c r="I5558" t="s">
        <v>28</v>
      </c>
      <c r="J5558" t="s">
        <v>52</v>
      </c>
      <c r="K5558" t="s">
        <v>50</v>
      </c>
      <c r="L5558" t="s">
        <v>192</v>
      </c>
      <c r="M5558" t="s">
        <v>190</v>
      </c>
      <c r="N5558" s="2">
        <v>40261</v>
      </c>
      <c r="O5558" s="2">
        <v>40262</v>
      </c>
      <c r="P5558">
        <v>11</v>
      </c>
      <c r="Q5558" s="1">
        <v>0.1</v>
      </c>
      <c r="R5558">
        <v>14.28</v>
      </c>
      <c r="S5558">
        <v>2.99</v>
      </c>
      <c r="T5558">
        <f t="shared" si="86"/>
        <v>157.07999999999998</v>
      </c>
    </row>
    <row r="5559" spans="1:20" x14ac:dyDescent="0.25">
      <c r="A5559">
        <v>5558</v>
      </c>
      <c r="B5559">
        <v>89783</v>
      </c>
      <c r="C5559" t="s">
        <v>576</v>
      </c>
      <c r="D5559" t="s">
        <v>20</v>
      </c>
      <c r="E5559" t="s">
        <v>39</v>
      </c>
      <c r="F5559" t="s">
        <v>40</v>
      </c>
      <c r="G5559" t="s">
        <v>93</v>
      </c>
      <c r="H5559" t="s">
        <v>49</v>
      </c>
      <c r="I5559" t="s">
        <v>28</v>
      </c>
      <c r="J5559" t="s">
        <v>52</v>
      </c>
      <c r="K5559" t="s">
        <v>226</v>
      </c>
      <c r="L5559" t="s">
        <v>192</v>
      </c>
      <c r="M5559" t="s">
        <v>99</v>
      </c>
      <c r="N5559" s="2">
        <v>41108</v>
      </c>
      <c r="O5559" s="2">
        <v>41109</v>
      </c>
      <c r="P5559">
        <v>1</v>
      </c>
      <c r="Q5559" s="1">
        <v>0.09</v>
      </c>
      <c r="R5559">
        <v>2.88</v>
      </c>
      <c r="S5559">
        <v>0.5</v>
      </c>
      <c r="T5559">
        <f t="shared" si="86"/>
        <v>2.88</v>
      </c>
    </row>
    <row r="5560" spans="1:20" x14ac:dyDescent="0.25">
      <c r="A5560">
        <v>5559</v>
      </c>
      <c r="B5560">
        <v>91494</v>
      </c>
      <c r="C5560" t="s">
        <v>1607</v>
      </c>
      <c r="D5560" t="s">
        <v>20</v>
      </c>
      <c r="E5560" t="s">
        <v>39</v>
      </c>
      <c r="F5560" t="s">
        <v>31</v>
      </c>
      <c r="G5560" t="s">
        <v>23</v>
      </c>
      <c r="H5560" t="s">
        <v>54</v>
      </c>
      <c r="I5560" t="s">
        <v>28</v>
      </c>
      <c r="J5560" t="s">
        <v>52</v>
      </c>
      <c r="K5560" t="s">
        <v>68</v>
      </c>
      <c r="L5560" t="s">
        <v>192</v>
      </c>
      <c r="M5560" t="s">
        <v>91</v>
      </c>
      <c r="N5560" s="2">
        <v>40999</v>
      </c>
      <c r="O5560" s="2">
        <v>41000</v>
      </c>
      <c r="P5560">
        <v>3</v>
      </c>
      <c r="Q5560" s="1">
        <v>0.05</v>
      </c>
      <c r="R5560">
        <v>6.81</v>
      </c>
      <c r="S5560">
        <v>5.48</v>
      </c>
      <c r="T5560">
        <f t="shared" si="86"/>
        <v>20.43</v>
      </c>
    </row>
    <row r="5561" spans="1:20" x14ac:dyDescent="0.25">
      <c r="A5561">
        <v>5560</v>
      </c>
      <c r="B5561">
        <v>86066</v>
      </c>
      <c r="C5561" t="s">
        <v>679</v>
      </c>
      <c r="D5561" t="s">
        <v>20</v>
      </c>
      <c r="E5561" t="s">
        <v>21</v>
      </c>
      <c r="F5561" t="s">
        <v>31</v>
      </c>
      <c r="G5561" t="s">
        <v>41</v>
      </c>
      <c r="H5561" t="s">
        <v>33</v>
      </c>
      <c r="I5561" t="s">
        <v>28</v>
      </c>
      <c r="J5561" t="s">
        <v>52</v>
      </c>
      <c r="K5561" t="s">
        <v>213</v>
      </c>
      <c r="L5561" t="s">
        <v>192</v>
      </c>
      <c r="M5561" t="s">
        <v>367</v>
      </c>
      <c r="N5561" s="2">
        <v>40809</v>
      </c>
      <c r="O5561" s="2">
        <v>40810</v>
      </c>
      <c r="P5561">
        <v>20</v>
      </c>
      <c r="Q5561" s="1">
        <v>0</v>
      </c>
      <c r="R5561">
        <v>99.99</v>
      </c>
      <c r="S5561">
        <v>19.989999999999998</v>
      </c>
      <c r="T5561">
        <f t="shared" si="86"/>
        <v>1999.8</v>
      </c>
    </row>
    <row r="5562" spans="1:20" x14ac:dyDescent="0.25">
      <c r="A5562">
        <v>5561</v>
      </c>
      <c r="B5562">
        <v>88844</v>
      </c>
      <c r="C5562" t="s">
        <v>722</v>
      </c>
      <c r="D5562" t="s">
        <v>578</v>
      </c>
      <c r="E5562" t="s">
        <v>187</v>
      </c>
      <c r="F5562" t="s">
        <v>31</v>
      </c>
      <c r="G5562" t="s">
        <v>93</v>
      </c>
      <c r="H5562" t="s">
        <v>225</v>
      </c>
      <c r="I5562" t="s">
        <v>28</v>
      </c>
      <c r="J5562" t="s">
        <v>52</v>
      </c>
      <c r="K5562" t="s">
        <v>98</v>
      </c>
      <c r="L5562" t="s">
        <v>283</v>
      </c>
      <c r="M5562" t="s">
        <v>106</v>
      </c>
      <c r="N5562" s="2">
        <v>40943</v>
      </c>
      <c r="O5562" s="2">
        <v>40944</v>
      </c>
      <c r="P5562">
        <v>3</v>
      </c>
      <c r="Q5562" s="1">
        <v>0.1</v>
      </c>
      <c r="R5562">
        <v>300.98</v>
      </c>
      <c r="S5562">
        <v>64.73</v>
      </c>
      <c r="T5562">
        <f t="shared" si="86"/>
        <v>902.94</v>
      </c>
    </row>
    <row r="5563" spans="1:20" x14ac:dyDescent="0.25">
      <c r="A5563">
        <v>5562</v>
      </c>
      <c r="B5563">
        <v>87675</v>
      </c>
      <c r="C5563" t="s">
        <v>1204</v>
      </c>
      <c r="D5563" t="s">
        <v>20</v>
      </c>
      <c r="E5563" t="s">
        <v>39</v>
      </c>
      <c r="F5563" t="s">
        <v>31</v>
      </c>
      <c r="G5563" t="s">
        <v>48</v>
      </c>
      <c r="H5563" t="s">
        <v>94</v>
      </c>
      <c r="I5563" t="s">
        <v>28</v>
      </c>
      <c r="J5563" t="s">
        <v>52</v>
      </c>
      <c r="K5563" t="s">
        <v>291</v>
      </c>
      <c r="L5563" t="s">
        <v>192</v>
      </c>
      <c r="M5563" t="s">
        <v>121</v>
      </c>
      <c r="N5563" s="2">
        <v>41307</v>
      </c>
      <c r="O5563" s="2">
        <v>41312</v>
      </c>
      <c r="P5563">
        <v>6</v>
      </c>
      <c r="Q5563" s="1">
        <v>0.03</v>
      </c>
      <c r="R5563">
        <v>165.98</v>
      </c>
      <c r="S5563">
        <v>19.989999999999998</v>
      </c>
      <c r="T5563">
        <f t="shared" si="86"/>
        <v>995.87999999999988</v>
      </c>
    </row>
    <row r="5564" spans="1:20" x14ac:dyDescent="0.25">
      <c r="A5564">
        <v>5563</v>
      </c>
      <c r="B5564">
        <v>87675</v>
      </c>
      <c r="C5564" t="s">
        <v>152</v>
      </c>
      <c r="D5564" t="s">
        <v>20</v>
      </c>
      <c r="E5564" t="s">
        <v>39</v>
      </c>
      <c r="F5564" t="s">
        <v>31</v>
      </c>
      <c r="G5564" t="s">
        <v>48</v>
      </c>
      <c r="H5564" t="s">
        <v>54</v>
      </c>
      <c r="I5564" t="s">
        <v>28</v>
      </c>
      <c r="J5564" t="s">
        <v>52</v>
      </c>
      <c r="K5564" t="s">
        <v>145</v>
      </c>
      <c r="L5564" t="s">
        <v>44</v>
      </c>
      <c r="M5564" t="s">
        <v>35</v>
      </c>
      <c r="N5564" s="2">
        <v>41307</v>
      </c>
      <c r="O5564" s="2">
        <v>41312</v>
      </c>
      <c r="P5564">
        <v>10</v>
      </c>
      <c r="Q5564" s="1">
        <v>0.01</v>
      </c>
      <c r="R5564">
        <v>1.6</v>
      </c>
      <c r="S5564">
        <v>1.29</v>
      </c>
      <c r="T5564">
        <f t="shared" si="86"/>
        <v>16</v>
      </c>
    </row>
    <row r="5565" spans="1:20" x14ac:dyDescent="0.25">
      <c r="A5565">
        <v>5564</v>
      </c>
      <c r="B5565">
        <v>89750</v>
      </c>
      <c r="C5565" t="s">
        <v>655</v>
      </c>
      <c r="D5565" t="s">
        <v>20</v>
      </c>
      <c r="E5565" t="s">
        <v>39</v>
      </c>
      <c r="F5565" t="s">
        <v>31</v>
      </c>
      <c r="G5565" t="s">
        <v>23</v>
      </c>
      <c r="H5565" t="s">
        <v>94</v>
      </c>
      <c r="I5565" t="s">
        <v>28</v>
      </c>
      <c r="J5565" t="s">
        <v>52</v>
      </c>
      <c r="K5565" t="s">
        <v>105</v>
      </c>
      <c r="L5565" t="s">
        <v>192</v>
      </c>
      <c r="M5565" t="s">
        <v>178</v>
      </c>
      <c r="N5565" s="2">
        <v>41571</v>
      </c>
      <c r="O5565" s="2">
        <v>41573</v>
      </c>
      <c r="P5565">
        <v>4</v>
      </c>
      <c r="Q5565" s="1">
        <v>0.01</v>
      </c>
      <c r="R5565">
        <v>7.78</v>
      </c>
      <c r="S5565">
        <v>2.5</v>
      </c>
      <c r="T5565">
        <f t="shared" si="86"/>
        <v>31.12</v>
      </c>
    </row>
    <row r="5566" spans="1:20" x14ac:dyDescent="0.25">
      <c r="A5566">
        <v>5565</v>
      </c>
      <c r="B5566">
        <v>89479</v>
      </c>
      <c r="C5566" t="s">
        <v>1821</v>
      </c>
      <c r="D5566" t="s">
        <v>20</v>
      </c>
      <c r="E5566" t="s">
        <v>39</v>
      </c>
      <c r="F5566" t="s">
        <v>22</v>
      </c>
      <c r="G5566" t="s">
        <v>48</v>
      </c>
      <c r="H5566" t="s">
        <v>78</v>
      </c>
      <c r="I5566" t="s">
        <v>28</v>
      </c>
      <c r="J5566" t="s">
        <v>52</v>
      </c>
      <c r="K5566" t="s">
        <v>145</v>
      </c>
      <c r="L5566" t="s">
        <v>192</v>
      </c>
      <c r="M5566" t="s">
        <v>27</v>
      </c>
      <c r="N5566" s="2">
        <v>41555</v>
      </c>
      <c r="O5566" s="2">
        <v>41560</v>
      </c>
      <c r="P5566">
        <v>4</v>
      </c>
      <c r="Q5566" s="1">
        <v>0.09</v>
      </c>
      <c r="R5566">
        <v>10.89</v>
      </c>
      <c r="S5566">
        <v>4.5</v>
      </c>
      <c r="T5566">
        <f t="shared" si="86"/>
        <v>43.56</v>
      </c>
    </row>
    <row r="5567" spans="1:20" x14ac:dyDescent="0.25">
      <c r="A5567">
        <v>5566</v>
      </c>
      <c r="B5567">
        <v>89935</v>
      </c>
      <c r="C5567" t="s">
        <v>2091</v>
      </c>
      <c r="D5567" t="s">
        <v>20</v>
      </c>
      <c r="E5567" t="s">
        <v>39</v>
      </c>
      <c r="F5567" t="s">
        <v>40</v>
      </c>
      <c r="G5567" t="s">
        <v>23</v>
      </c>
      <c r="H5567" t="s">
        <v>42</v>
      </c>
      <c r="I5567" t="s">
        <v>28</v>
      </c>
      <c r="J5567" t="s">
        <v>52</v>
      </c>
      <c r="K5567" t="s">
        <v>228</v>
      </c>
      <c r="L5567" t="s">
        <v>192</v>
      </c>
      <c r="M5567" t="s">
        <v>393</v>
      </c>
      <c r="N5567" s="2">
        <v>40986</v>
      </c>
      <c r="O5567" s="2">
        <v>40988</v>
      </c>
      <c r="P5567">
        <v>2</v>
      </c>
      <c r="Q5567" s="1">
        <v>0</v>
      </c>
      <c r="R5567">
        <v>22.38</v>
      </c>
      <c r="S5567">
        <v>15.1</v>
      </c>
      <c r="T5567">
        <f t="shared" si="86"/>
        <v>44.76</v>
      </c>
    </row>
    <row r="5568" spans="1:20" x14ac:dyDescent="0.25">
      <c r="A5568">
        <v>5567</v>
      </c>
      <c r="B5568">
        <v>89935</v>
      </c>
      <c r="C5568" t="s">
        <v>2091</v>
      </c>
      <c r="D5568" t="s">
        <v>20</v>
      </c>
      <c r="E5568" t="s">
        <v>21</v>
      </c>
      <c r="F5568" t="s">
        <v>40</v>
      </c>
      <c r="G5568" t="s">
        <v>23</v>
      </c>
      <c r="H5568" t="s">
        <v>203</v>
      </c>
      <c r="I5568" t="s">
        <v>28</v>
      </c>
      <c r="J5568" t="s">
        <v>52</v>
      </c>
      <c r="K5568" t="s">
        <v>1111</v>
      </c>
      <c r="L5568" t="s">
        <v>26</v>
      </c>
      <c r="M5568" t="s">
        <v>125</v>
      </c>
      <c r="N5568" s="2">
        <v>40986</v>
      </c>
      <c r="O5568" s="2">
        <v>40987</v>
      </c>
      <c r="P5568">
        <v>13</v>
      </c>
      <c r="Q5568" s="1">
        <v>0.1</v>
      </c>
      <c r="R5568">
        <v>35.99</v>
      </c>
      <c r="S5568">
        <v>1.25</v>
      </c>
      <c r="T5568">
        <f t="shared" si="86"/>
        <v>467.87</v>
      </c>
    </row>
    <row r="5569" spans="1:20" x14ac:dyDescent="0.25">
      <c r="A5569">
        <v>5568</v>
      </c>
      <c r="B5569">
        <v>91497</v>
      </c>
      <c r="C5569" t="s">
        <v>747</v>
      </c>
      <c r="D5569" t="s">
        <v>20</v>
      </c>
      <c r="E5569" t="s">
        <v>39</v>
      </c>
      <c r="F5569" t="s">
        <v>40</v>
      </c>
      <c r="G5569" t="s">
        <v>41</v>
      </c>
      <c r="H5569" t="s">
        <v>54</v>
      </c>
      <c r="I5569" t="s">
        <v>28</v>
      </c>
      <c r="J5569" t="s">
        <v>52</v>
      </c>
      <c r="K5569" t="s">
        <v>289</v>
      </c>
      <c r="L5569" t="s">
        <v>44</v>
      </c>
      <c r="M5569" t="s">
        <v>59</v>
      </c>
      <c r="N5569" s="2">
        <v>41167</v>
      </c>
      <c r="O5569" s="2">
        <v>41167</v>
      </c>
      <c r="P5569">
        <v>11</v>
      </c>
      <c r="Q5569" s="1">
        <v>0.03</v>
      </c>
      <c r="R5569">
        <v>7.4</v>
      </c>
      <c r="S5569">
        <v>1.71</v>
      </c>
      <c r="T5569">
        <f t="shared" si="86"/>
        <v>81.400000000000006</v>
      </c>
    </row>
    <row r="5570" spans="1:20" x14ac:dyDescent="0.25">
      <c r="A5570">
        <v>5569</v>
      </c>
      <c r="B5570">
        <v>91497</v>
      </c>
      <c r="C5570" t="s">
        <v>747</v>
      </c>
      <c r="D5570" t="s">
        <v>20</v>
      </c>
      <c r="E5570" t="s">
        <v>39</v>
      </c>
      <c r="F5570" t="s">
        <v>40</v>
      </c>
      <c r="G5570" t="s">
        <v>41</v>
      </c>
      <c r="H5570" t="s">
        <v>94</v>
      </c>
      <c r="I5570" t="s">
        <v>28</v>
      </c>
      <c r="J5570" t="s">
        <v>52</v>
      </c>
      <c r="K5570" t="s">
        <v>82</v>
      </c>
      <c r="L5570" t="s">
        <v>192</v>
      </c>
      <c r="M5570" t="s">
        <v>59</v>
      </c>
      <c r="N5570" s="2">
        <v>41167</v>
      </c>
      <c r="O5570" s="2">
        <v>41169</v>
      </c>
      <c r="P5570">
        <v>19</v>
      </c>
      <c r="Q5570" s="1">
        <v>0.05</v>
      </c>
      <c r="R5570">
        <v>6.48</v>
      </c>
      <c r="S5570">
        <v>8.74</v>
      </c>
      <c r="T5570">
        <f t="shared" si="86"/>
        <v>123.12</v>
      </c>
    </row>
    <row r="5571" spans="1:20" x14ac:dyDescent="0.25">
      <c r="A5571">
        <v>5570</v>
      </c>
      <c r="B5571">
        <v>90296</v>
      </c>
      <c r="C5571" t="s">
        <v>542</v>
      </c>
      <c r="D5571" t="s">
        <v>38</v>
      </c>
      <c r="E5571" t="s">
        <v>187</v>
      </c>
      <c r="F5571" t="s">
        <v>31</v>
      </c>
      <c r="G5571" t="s">
        <v>41</v>
      </c>
      <c r="H5571" t="s">
        <v>188</v>
      </c>
      <c r="I5571" t="s">
        <v>28</v>
      </c>
      <c r="J5571" t="s">
        <v>52</v>
      </c>
      <c r="K5571" t="s">
        <v>291</v>
      </c>
      <c r="L5571" t="s">
        <v>746</v>
      </c>
      <c r="M5571" t="s">
        <v>139</v>
      </c>
      <c r="N5571" s="2">
        <v>40354</v>
      </c>
      <c r="O5571" s="2">
        <v>40355</v>
      </c>
      <c r="P5571">
        <v>10</v>
      </c>
      <c r="Q5571" s="1">
        <v>7.0000000000000007E-2</v>
      </c>
      <c r="R5571">
        <v>105.34</v>
      </c>
      <c r="S5571">
        <v>24.49</v>
      </c>
      <c r="T5571">
        <f t="shared" ref="T5571:T5634" si="87">R5571*P5571</f>
        <v>1053.4000000000001</v>
      </c>
    </row>
    <row r="5572" spans="1:20" x14ac:dyDescent="0.25">
      <c r="A5572">
        <v>5571</v>
      </c>
      <c r="B5572">
        <v>88750</v>
      </c>
      <c r="C5572" t="s">
        <v>501</v>
      </c>
      <c r="D5572" t="s">
        <v>20</v>
      </c>
      <c r="E5572" t="s">
        <v>39</v>
      </c>
      <c r="F5572" t="s">
        <v>31</v>
      </c>
      <c r="G5572" t="s">
        <v>41</v>
      </c>
      <c r="H5572" t="s">
        <v>42</v>
      </c>
      <c r="I5572" t="s">
        <v>28</v>
      </c>
      <c r="J5572" t="s">
        <v>52</v>
      </c>
      <c r="K5572" t="s">
        <v>172</v>
      </c>
      <c r="L5572" t="s">
        <v>192</v>
      </c>
      <c r="M5572" t="s">
        <v>375</v>
      </c>
      <c r="N5572" s="2">
        <v>41416</v>
      </c>
      <c r="O5572" s="2">
        <v>41418</v>
      </c>
      <c r="P5572">
        <v>7</v>
      </c>
      <c r="Q5572" s="1">
        <v>0.05</v>
      </c>
      <c r="R5572">
        <v>70.97</v>
      </c>
      <c r="S5572">
        <v>3.5</v>
      </c>
      <c r="T5572">
        <f t="shared" si="87"/>
        <v>496.78999999999996</v>
      </c>
    </row>
    <row r="5573" spans="1:20" x14ac:dyDescent="0.25">
      <c r="A5573">
        <v>5572</v>
      </c>
      <c r="B5573">
        <v>87913</v>
      </c>
      <c r="C5573" t="s">
        <v>1081</v>
      </c>
      <c r="D5573" t="s">
        <v>20</v>
      </c>
      <c r="E5573" t="s">
        <v>39</v>
      </c>
      <c r="F5573" t="s">
        <v>22</v>
      </c>
      <c r="G5573" t="s">
        <v>93</v>
      </c>
      <c r="H5573" t="s">
        <v>78</v>
      </c>
      <c r="I5573" t="s">
        <v>28</v>
      </c>
      <c r="J5573" t="s">
        <v>52</v>
      </c>
      <c r="K5573" t="s">
        <v>165</v>
      </c>
      <c r="L5573" t="s">
        <v>26</v>
      </c>
      <c r="M5573" t="s">
        <v>199</v>
      </c>
      <c r="N5573" s="2">
        <v>41505</v>
      </c>
      <c r="O5573" s="2">
        <v>41506</v>
      </c>
      <c r="P5573">
        <v>24</v>
      </c>
      <c r="Q5573" s="1">
        <v>0.04</v>
      </c>
      <c r="R5573">
        <v>6.84</v>
      </c>
      <c r="S5573">
        <v>8.3699999999999992</v>
      </c>
      <c r="T5573">
        <f t="shared" si="87"/>
        <v>164.16</v>
      </c>
    </row>
    <row r="5574" spans="1:20" x14ac:dyDescent="0.25">
      <c r="A5574">
        <v>5573</v>
      </c>
      <c r="B5574">
        <v>87913</v>
      </c>
      <c r="C5574" t="s">
        <v>1081</v>
      </c>
      <c r="D5574" t="s">
        <v>20</v>
      </c>
      <c r="E5574" t="s">
        <v>21</v>
      </c>
      <c r="F5574" t="s">
        <v>22</v>
      </c>
      <c r="G5574" t="s">
        <v>93</v>
      </c>
      <c r="H5574" t="s">
        <v>203</v>
      </c>
      <c r="I5574" t="s">
        <v>28</v>
      </c>
      <c r="J5574" t="s">
        <v>52</v>
      </c>
      <c r="K5574" t="s">
        <v>409</v>
      </c>
      <c r="L5574" t="s">
        <v>192</v>
      </c>
      <c r="M5574" t="s">
        <v>326</v>
      </c>
      <c r="N5574" s="2">
        <v>41505</v>
      </c>
      <c r="O5574" s="2">
        <v>41506</v>
      </c>
      <c r="P5574">
        <v>10</v>
      </c>
      <c r="Q5574" s="1">
        <v>7.0000000000000007E-2</v>
      </c>
      <c r="R5574">
        <v>125.99</v>
      </c>
      <c r="S5574">
        <v>7.69</v>
      </c>
      <c r="T5574">
        <f t="shared" si="87"/>
        <v>1259.8999999999999</v>
      </c>
    </row>
    <row r="5575" spans="1:20" x14ac:dyDescent="0.25">
      <c r="A5575">
        <v>5574</v>
      </c>
      <c r="B5575">
        <v>88136</v>
      </c>
      <c r="C5575" t="s">
        <v>386</v>
      </c>
      <c r="D5575" t="s">
        <v>20</v>
      </c>
      <c r="E5575" t="s">
        <v>39</v>
      </c>
      <c r="F5575" t="s">
        <v>31</v>
      </c>
      <c r="G5575" t="s">
        <v>93</v>
      </c>
      <c r="H5575" t="s">
        <v>78</v>
      </c>
      <c r="I5575" t="s">
        <v>28</v>
      </c>
      <c r="J5575" t="s">
        <v>52</v>
      </c>
      <c r="K5575" t="s">
        <v>138</v>
      </c>
      <c r="L5575" t="s">
        <v>192</v>
      </c>
      <c r="M5575" t="s">
        <v>35</v>
      </c>
      <c r="N5575" s="2">
        <v>40417</v>
      </c>
      <c r="O5575" s="2">
        <v>40419</v>
      </c>
      <c r="P5575">
        <v>7</v>
      </c>
      <c r="Q5575" s="1">
        <v>0.04</v>
      </c>
      <c r="R5575">
        <v>2.08</v>
      </c>
      <c r="S5575">
        <v>1.49</v>
      </c>
      <c r="T5575">
        <f t="shared" si="87"/>
        <v>14.56</v>
      </c>
    </row>
    <row r="5576" spans="1:20" x14ac:dyDescent="0.25">
      <c r="A5576">
        <v>5575</v>
      </c>
      <c r="B5576">
        <v>88149</v>
      </c>
      <c r="C5576" t="s">
        <v>386</v>
      </c>
      <c r="D5576" t="s">
        <v>578</v>
      </c>
      <c r="E5576" t="s">
        <v>187</v>
      </c>
      <c r="F5576" t="s">
        <v>31</v>
      </c>
      <c r="G5576" t="s">
        <v>93</v>
      </c>
      <c r="H5576" t="s">
        <v>225</v>
      </c>
      <c r="I5576" t="s">
        <v>28</v>
      </c>
      <c r="J5576" t="s">
        <v>52</v>
      </c>
      <c r="K5576" t="s">
        <v>228</v>
      </c>
      <c r="L5576" t="s">
        <v>283</v>
      </c>
      <c r="M5576" t="s">
        <v>143</v>
      </c>
      <c r="N5576" s="2">
        <v>41513</v>
      </c>
      <c r="O5576" s="2">
        <v>41514</v>
      </c>
      <c r="P5576">
        <v>10</v>
      </c>
      <c r="Q5576" s="1">
        <v>0</v>
      </c>
      <c r="R5576">
        <v>180.98</v>
      </c>
      <c r="S5576">
        <v>30</v>
      </c>
      <c r="T5576">
        <f t="shared" si="87"/>
        <v>1809.8</v>
      </c>
    </row>
    <row r="5577" spans="1:20" x14ac:dyDescent="0.25">
      <c r="A5577">
        <v>5576</v>
      </c>
      <c r="B5577">
        <v>88136</v>
      </c>
      <c r="C5577" t="s">
        <v>386</v>
      </c>
      <c r="D5577" t="s">
        <v>38</v>
      </c>
      <c r="E5577" t="s">
        <v>21</v>
      </c>
      <c r="F5577" t="s">
        <v>31</v>
      </c>
      <c r="G5577" t="s">
        <v>93</v>
      </c>
      <c r="H5577" t="s">
        <v>24</v>
      </c>
      <c r="I5577" t="s">
        <v>28</v>
      </c>
      <c r="J5577" t="s">
        <v>52</v>
      </c>
      <c r="K5577" t="s">
        <v>1138</v>
      </c>
      <c r="L5577" t="s">
        <v>192</v>
      </c>
      <c r="M5577" t="s">
        <v>141</v>
      </c>
      <c r="N5577" s="2">
        <v>40417</v>
      </c>
      <c r="O5577" s="2">
        <v>40418</v>
      </c>
      <c r="P5577">
        <v>8</v>
      </c>
      <c r="Q5577" s="1">
        <v>0.02</v>
      </c>
      <c r="R5577">
        <v>53.98</v>
      </c>
      <c r="S5577">
        <v>5.5</v>
      </c>
      <c r="T5577">
        <f t="shared" si="87"/>
        <v>431.84</v>
      </c>
    </row>
    <row r="5578" spans="1:20" x14ac:dyDescent="0.25">
      <c r="A5578">
        <v>5577</v>
      </c>
      <c r="B5578">
        <v>88136</v>
      </c>
      <c r="C5578" t="s">
        <v>386</v>
      </c>
      <c r="D5578" t="s">
        <v>20</v>
      </c>
      <c r="E5578" t="s">
        <v>39</v>
      </c>
      <c r="F5578" t="s">
        <v>31</v>
      </c>
      <c r="G5578" t="s">
        <v>93</v>
      </c>
      <c r="H5578" t="s">
        <v>54</v>
      </c>
      <c r="I5578" t="s">
        <v>28</v>
      </c>
      <c r="J5578" t="s">
        <v>52</v>
      </c>
      <c r="K5578" t="s">
        <v>163</v>
      </c>
      <c r="L5578" t="s">
        <v>192</v>
      </c>
      <c r="M5578" t="s">
        <v>121</v>
      </c>
      <c r="N5578" s="2">
        <v>40417</v>
      </c>
      <c r="O5578" s="2">
        <v>40417</v>
      </c>
      <c r="P5578">
        <v>7</v>
      </c>
      <c r="Q5578" s="1">
        <v>0.05</v>
      </c>
      <c r="R5578">
        <v>4.9800000000000004</v>
      </c>
      <c r="S5578">
        <v>5.0199999999999996</v>
      </c>
      <c r="T5578">
        <f t="shared" si="87"/>
        <v>34.86</v>
      </c>
    </row>
    <row r="5579" spans="1:20" x14ac:dyDescent="0.25">
      <c r="A5579">
        <v>5578</v>
      </c>
      <c r="B5579">
        <v>91505</v>
      </c>
      <c r="C5579" t="s">
        <v>2237</v>
      </c>
      <c r="D5579" t="s">
        <v>38</v>
      </c>
      <c r="E5579" t="s">
        <v>39</v>
      </c>
      <c r="F5579" t="s">
        <v>31</v>
      </c>
      <c r="G5579" t="s">
        <v>48</v>
      </c>
      <c r="H5579" t="s">
        <v>89</v>
      </c>
      <c r="I5579" t="s">
        <v>28</v>
      </c>
      <c r="J5579" t="s">
        <v>29</v>
      </c>
      <c r="K5579" t="s">
        <v>181</v>
      </c>
      <c r="L5579" t="s">
        <v>26</v>
      </c>
      <c r="M5579" t="s">
        <v>131</v>
      </c>
      <c r="N5579" s="2">
        <v>41259</v>
      </c>
      <c r="O5579" s="2">
        <v>41266</v>
      </c>
      <c r="P5579">
        <v>16</v>
      </c>
      <c r="Q5579" s="1">
        <v>0.01</v>
      </c>
      <c r="R5579">
        <v>43.98</v>
      </c>
      <c r="S5579">
        <v>8.99</v>
      </c>
      <c r="T5579">
        <f t="shared" si="87"/>
        <v>703.68</v>
      </c>
    </row>
    <row r="5580" spans="1:20" x14ac:dyDescent="0.25">
      <c r="A5580">
        <v>5579</v>
      </c>
      <c r="B5580">
        <v>91505</v>
      </c>
      <c r="C5580" t="s">
        <v>2237</v>
      </c>
      <c r="D5580" t="s">
        <v>20</v>
      </c>
      <c r="E5580" t="s">
        <v>39</v>
      </c>
      <c r="F5580" t="s">
        <v>31</v>
      </c>
      <c r="G5580" t="s">
        <v>48</v>
      </c>
      <c r="H5580" t="s">
        <v>89</v>
      </c>
      <c r="I5580" t="s">
        <v>28</v>
      </c>
      <c r="J5580" t="s">
        <v>29</v>
      </c>
      <c r="K5580" t="s">
        <v>58</v>
      </c>
      <c r="L5580" t="s">
        <v>746</v>
      </c>
      <c r="M5580" t="s">
        <v>131</v>
      </c>
      <c r="N5580" s="2">
        <v>41259</v>
      </c>
      <c r="O5580" s="2">
        <v>41261</v>
      </c>
      <c r="P5580">
        <v>19</v>
      </c>
      <c r="Q5580" s="1">
        <v>0</v>
      </c>
      <c r="R5580">
        <v>135.31</v>
      </c>
      <c r="S5580">
        <v>35</v>
      </c>
      <c r="T5580">
        <f t="shared" si="87"/>
        <v>2570.89</v>
      </c>
    </row>
    <row r="5581" spans="1:20" x14ac:dyDescent="0.25">
      <c r="A5581">
        <v>5580</v>
      </c>
      <c r="B5581">
        <v>91505</v>
      </c>
      <c r="C5581" t="s">
        <v>2237</v>
      </c>
      <c r="D5581" t="s">
        <v>38</v>
      </c>
      <c r="E5581" t="s">
        <v>21</v>
      </c>
      <c r="F5581" t="s">
        <v>31</v>
      </c>
      <c r="G5581" t="s">
        <v>48</v>
      </c>
      <c r="H5581" t="s">
        <v>33</v>
      </c>
      <c r="I5581" t="s">
        <v>28</v>
      </c>
      <c r="J5581" t="s">
        <v>29</v>
      </c>
      <c r="K5581" t="s">
        <v>213</v>
      </c>
      <c r="L5581" t="s">
        <v>192</v>
      </c>
      <c r="M5581" t="s">
        <v>296</v>
      </c>
      <c r="N5581" s="2">
        <v>41259</v>
      </c>
      <c r="O5581" s="2">
        <v>41261</v>
      </c>
      <c r="P5581">
        <v>21</v>
      </c>
      <c r="Q5581" s="1">
        <v>0.02</v>
      </c>
      <c r="R5581">
        <v>195.99</v>
      </c>
      <c r="S5581">
        <v>3.99</v>
      </c>
      <c r="T5581">
        <f t="shared" si="87"/>
        <v>4115.79</v>
      </c>
    </row>
    <row r="5582" spans="1:20" x14ac:dyDescent="0.25">
      <c r="A5582">
        <v>5581</v>
      </c>
      <c r="B5582">
        <v>86488</v>
      </c>
      <c r="C5582" t="s">
        <v>1608</v>
      </c>
      <c r="D5582" t="s">
        <v>20</v>
      </c>
      <c r="E5582" t="s">
        <v>39</v>
      </c>
      <c r="F5582" t="s">
        <v>31</v>
      </c>
      <c r="G5582" t="s">
        <v>41</v>
      </c>
      <c r="H5582" t="s">
        <v>94</v>
      </c>
      <c r="I5582" t="s">
        <v>28</v>
      </c>
      <c r="J5582" t="s">
        <v>29</v>
      </c>
      <c r="K5582" t="s">
        <v>172</v>
      </c>
      <c r="L5582" t="s">
        <v>192</v>
      </c>
      <c r="M5582" t="s">
        <v>139</v>
      </c>
      <c r="N5582" s="2">
        <v>41532</v>
      </c>
      <c r="O5582" s="2">
        <v>41534</v>
      </c>
      <c r="P5582">
        <v>9</v>
      </c>
      <c r="Q5582" s="1">
        <v>0.04</v>
      </c>
      <c r="R5582">
        <v>6.81</v>
      </c>
      <c r="S5582">
        <v>5.48</v>
      </c>
      <c r="T5582">
        <f t="shared" si="87"/>
        <v>61.29</v>
      </c>
    </row>
    <row r="5583" spans="1:20" x14ac:dyDescent="0.25">
      <c r="A5583">
        <v>5582</v>
      </c>
      <c r="B5583">
        <v>86488</v>
      </c>
      <c r="C5583" t="s">
        <v>1884</v>
      </c>
      <c r="D5583" t="s">
        <v>38</v>
      </c>
      <c r="E5583" t="s">
        <v>39</v>
      </c>
      <c r="F5583" t="s">
        <v>31</v>
      </c>
      <c r="G5583" t="s">
        <v>41</v>
      </c>
      <c r="H5583" t="s">
        <v>94</v>
      </c>
      <c r="I5583" t="s">
        <v>28</v>
      </c>
      <c r="J5583" t="s">
        <v>29</v>
      </c>
      <c r="K5583" t="s">
        <v>165</v>
      </c>
      <c r="L5583" t="s">
        <v>192</v>
      </c>
      <c r="M5583" t="s">
        <v>35</v>
      </c>
      <c r="N5583" s="2">
        <v>41532</v>
      </c>
      <c r="O5583" s="2">
        <v>41534</v>
      </c>
      <c r="P5583">
        <v>6</v>
      </c>
      <c r="Q5583" s="1">
        <v>0.04</v>
      </c>
      <c r="R5583">
        <v>12.28</v>
      </c>
      <c r="S5583">
        <v>6.47</v>
      </c>
      <c r="T5583">
        <f t="shared" si="87"/>
        <v>73.679999999999993</v>
      </c>
    </row>
    <row r="5584" spans="1:20" x14ac:dyDescent="0.25">
      <c r="A5584">
        <v>5583</v>
      </c>
      <c r="B5584">
        <v>87604</v>
      </c>
      <c r="C5584" t="s">
        <v>823</v>
      </c>
      <c r="D5584" t="s">
        <v>20</v>
      </c>
      <c r="E5584" t="s">
        <v>39</v>
      </c>
      <c r="F5584" t="s">
        <v>31</v>
      </c>
      <c r="G5584" t="s">
        <v>41</v>
      </c>
      <c r="H5584" t="s">
        <v>78</v>
      </c>
      <c r="I5584" t="s">
        <v>28</v>
      </c>
      <c r="J5584" t="s">
        <v>29</v>
      </c>
      <c r="K5584" t="s">
        <v>79</v>
      </c>
      <c r="L5584" t="s">
        <v>192</v>
      </c>
      <c r="M5584" t="s">
        <v>35</v>
      </c>
      <c r="N5584" s="2">
        <v>40623</v>
      </c>
      <c r="O5584" s="2">
        <v>40624</v>
      </c>
      <c r="P5584">
        <v>5</v>
      </c>
      <c r="Q5584" s="1">
        <v>0.05</v>
      </c>
      <c r="R5584">
        <v>8.85</v>
      </c>
      <c r="S5584">
        <v>5.6</v>
      </c>
      <c r="T5584">
        <f t="shared" si="87"/>
        <v>44.25</v>
      </c>
    </row>
    <row r="5585" spans="1:20" x14ac:dyDescent="0.25">
      <c r="A5585">
        <v>5584</v>
      </c>
      <c r="B5585">
        <v>89553</v>
      </c>
      <c r="C5585" t="s">
        <v>329</v>
      </c>
      <c r="D5585" t="s">
        <v>20</v>
      </c>
      <c r="E5585" t="s">
        <v>21</v>
      </c>
      <c r="F5585" t="s">
        <v>22</v>
      </c>
      <c r="G5585" t="s">
        <v>93</v>
      </c>
      <c r="H5585" t="s">
        <v>203</v>
      </c>
      <c r="I5585" t="s">
        <v>28</v>
      </c>
      <c r="J5585" t="s">
        <v>29</v>
      </c>
      <c r="K5585" t="s">
        <v>25</v>
      </c>
      <c r="L5585" t="s">
        <v>26</v>
      </c>
      <c r="M5585" t="s">
        <v>199</v>
      </c>
      <c r="N5585" s="2">
        <v>41362</v>
      </c>
      <c r="O5585" s="2">
        <v>41364</v>
      </c>
      <c r="P5585">
        <v>13</v>
      </c>
      <c r="Q5585" s="1">
        <v>0.02</v>
      </c>
      <c r="R5585">
        <v>28.48</v>
      </c>
      <c r="S5585">
        <v>1.99</v>
      </c>
      <c r="T5585">
        <f t="shared" si="87"/>
        <v>370.24</v>
      </c>
    </row>
    <row r="5586" spans="1:20" x14ac:dyDescent="0.25">
      <c r="A5586">
        <v>5585</v>
      </c>
      <c r="B5586">
        <v>91510</v>
      </c>
      <c r="C5586" t="s">
        <v>1604</v>
      </c>
      <c r="D5586" t="s">
        <v>20</v>
      </c>
      <c r="E5586" t="s">
        <v>21</v>
      </c>
      <c r="F5586" t="s">
        <v>22</v>
      </c>
      <c r="G5586" t="s">
        <v>41</v>
      </c>
      <c r="H5586" t="s">
        <v>206</v>
      </c>
      <c r="I5586" t="s">
        <v>28</v>
      </c>
      <c r="J5586" t="s">
        <v>29</v>
      </c>
      <c r="K5586" t="s">
        <v>210</v>
      </c>
      <c r="L5586" t="s">
        <v>192</v>
      </c>
      <c r="M5586" t="s">
        <v>246</v>
      </c>
      <c r="N5586" s="2">
        <v>41231</v>
      </c>
      <c r="O5586" s="2">
        <v>41233</v>
      </c>
      <c r="P5586">
        <v>27</v>
      </c>
      <c r="Q5586" s="1">
        <v>7.0000000000000007E-2</v>
      </c>
      <c r="R5586">
        <v>20.97</v>
      </c>
      <c r="S5586">
        <v>4</v>
      </c>
      <c r="T5586">
        <f t="shared" si="87"/>
        <v>566.18999999999994</v>
      </c>
    </row>
    <row r="5587" spans="1:20" x14ac:dyDescent="0.25">
      <c r="A5587">
        <v>5586</v>
      </c>
      <c r="B5587">
        <v>91510</v>
      </c>
      <c r="C5587" t="s">
        <v>1604</v>
      </c>
      <c r="D5587" t="s">
        <v>578</v>
      </c>
      <c r="E5587" t="s">
        <v>187</v>
      </c>
      <c r="F5587" t="s">
        <v>22</v>
      </c>
      <c r="G5587" t="s">
        <v>41</v>
      </c>
      <c r="H5587" t="s">
        <v>217</v>
      </c>
      <c r="I5587" t="s">
        <v>28</v>
      </c>
      <c r="J5587" t="s">
        <v>29</v>
      </c>
      <c r="K5587" t="s">
        <v>226</v>
      </c>
      <c r="L5587" t="s">
        <v>330</v>
      </c>
      <c r="M5587" t="s">
        <v>137</v>
      </c>
      <c r="N5587" s="2">
        <v>41231</v>
      </c>
      <c r="O5587" s="2">
        <v>41233</v>
      </c>
      <c r="P5587">
        <v>23</v>
      </c>
      <c r="Q5587" s="1">
        <v>0.06</v>
      </c>
      <c r="R5587">
        <v>348.21</v>
      </c>
      <c r="S5587">
        <v>84.84</v>
      </c>
      <c r="T5587">
        <f t="shared" si="87"/>
        <v>8008.83</v>
      </c>
    </row>
    <row r="5588" spans="1:20" x14ac:dyDescent="0.25">
      <c r="A5588">
        <v>5587</v>
      </c>
      <c r="B5588">
        <v>85867</v>
      </c>
      <c r="C5588" t="s">
        <v>831</v>
      </c>
      <c r="D5588" t="s">
        <v>578</v>
      </c>
      <c r="E5588" t="s">
        <v>187</v>
      </c>
      <c r="F5588" t="s">
        <v>40</v>
      </c>
      <c r="G5588" t="s">
        <v>41</v>
      </c>
      <c r="H5588" t="s">
        <v>188</v>
      </c>
      <c r="I5588" t="s">
        <v>28</v>
      </c>
      <c r="J5588" t="s">
        <v>29</v>
      </c>
      <c r="K5588" t="s">
        <v>68</v>
      </c>
      <c r="L5588" t="s">
        <v>283</v>
      </c>
      <c r="M5588" t="s">
        <v>59</v>
      </c>
      <c r="N5588" s="2">
        <v>40485</v>
      </c>
      <c r="O5588" s="2">
        <v>40486</v>
      </c>
      <c r="P5588">
        <v>17</v>
      </c>
      <c r="Q5588" s="1">
        <v>0.09</v>
      </c>
      <c r="R5588">
        <v>349.45</v>
      </c>
      <c r="S5588">
        <v>60</v>
      </c>
      <c r="T5588">
        <f t="shared" si="87"/>
        <v>5940.65</v>
      </c>
    </row>
    <row r="5589" spans="1:20" x14ac:dyDescent="0.25">
      <c r="A5589">
        <v>5588</v>
      </c>
      <c r="B5589">
        <v>89952</v>
      </c>
      <c r="C5589" t="s">
        <v>1752</v>
      </c>
      <c r="D5589" t="s">
        <v>20</v>
      </c>
      <c r="E5589" t="s">
        <v>21</v>
      </c>
      <c r="F5589" t="s">
        <v>31</v>
      </c>
      <c r="G5589" t="s">
        <v>23</v>
      </c>
      <c r="H5589" t="s">
        <v>203</v>
      </c>
      <c r="I5589" t="s">
        <v>28</v>
      </c>
      <c r="J5589" t="s">
        <v>29</v>
      </c>
      <c r="K5589" t="s">
        <v>1114</v>
      </c>
      <c r="L5589" t="s">
        <v>26</v>
      </c>
      <c r="M5589" t="s">
        <v>141</v>
      </c>
      <c r="N5589" s="2">
        <v>41306</v>
      </c>
      <c r="O5589" s="2">
        <v>41309</v>
      </c>
      <c r="P5589">
        <v>9</v>
      </c>
      <c r="Q5589" s="1">
        <v>0.06</v>
      </c>
      <c r="R5589">
        <v>45.19</v>
      </c>
      <c r="S5589">
        <v>1.99</v>
      </c>
      <c r="T5589">
        <f t="shared" si="87"/>
        <v>406.71</v>
      </c>
    </row>
    <row r="5590" spans="1:20" x14ac:dyDescent="0.25">
      <c r="A5590">
        <v>5589</v>
      </c>
      <c r="B5590">
        <v>86052</v>
      </c>
      <c r="C5590" t="s">
        <v>220</v>
      </c>
      <c r="D5590" t="s">
        <v>578</v>
      </c>
      <c r="E5590" t="s">
        <v>21</v>
      </c>
      <c r="F5590" t="s">
        <v>31</v>
      </c>
      <c r="G5590" t="s">
        <v>23</v>
      </c>
      <c r="H5590" t="s">
        <v>203</v>
      </c>
      <c r="I5590" t="s">
        <v>28</v>
      </c>
      <c r="J5590" t="s">
        <v>29</v>
      </c>
      <c r="K5590" t="s">
        <v>198</v>
      </c>
      <c r="L5590" t="s">
        <v>330</v>
      </c>
      <c r="M5590" t="s">
        <v>35</v>
      </c>
      <c r="N5590" s="2">
        <v>40363</v>
      </c>
      <c r="O5590" s="2">
        <v>40365</v>
      </c>
      <c r="P5590">
        <v>2</v>
      </c>
      <c r="Q5590" s="1">
        <v>0.03</v>
      </c>
      <c r="R5590">
        <v>399.98</v>
      </c>
      <c r="S5590">
        <v>12.06</v>
      </c>
      <c r="T5590">
        <f t="shared" si="87"/>
        <v>799.96</v>
      </c>
    </row>
    <row r="5591" spans="1:20" x14ac:dyDescent="0.25">
      <c r="A5591">
        <v>5590</v>
      </c>
      <c r="B5591">
        <v>90787</v>
      </c>
      <c r="C5591" t="s">
        <v>816</v>
      </c>
      <c r="D5591" t="s">
        <v>20</v>
      </c>
      <c r="E5591" t="s">
        <v>39</v>
      </c>
      <c r="F5591" t="s">
        <v>40</v>
      </c>
      <c r="G5591" t="s">
        <v>41</v>
      </c>
      <c r="H5591" t="s">
        <v>94</v>
      </c>
      <c r="I5591" t="s">
        <v>28</v>
      </c>
      <c r="J5591" t="s">
        <v>29</v>
      </c>
      <c r="K5591" t="s">
        <v>184</v>
      </c>
      <c r="L5591" t="s">
        <v>706</v>
      </c>
      <c r="M5591" t="s">
        <v>75</v>
      </c>
      <c r="N5591" s="2">
        <v>40498</v>
      </c>
      <c r="O5591" s="2">
        <v>40499</v>
      </c>
      <c r="P5591">
        <v>37</v>
      </c>
      <c r="Q5591" s="1">
        <v>0.04</v>
      </c>
      <c r="R5591">
        <v>12.44</v>
      </c>
      <c r="S5591">
        <v>6.27</v>
      </c>
      <c r="T5591">
        <f t="shared" si="87"/>
        <v>460.28</v>
      </c>
    </row>
    <row r="5592" spans="1:20" x14ac:dyDescent="0.25">
      <c r="A5592">
        <v>5591</v>
      </c>
      <c r="B5592">
        <v>91437</v>
      </c>
      <c r="C5592" t="s">
        <v>785</v>
      </c>
      <c r="D5592" t="s">
        <v>20</v>
      </c>
      <c r="E5592" t="s">
        <v>39</v>
      </c>
      <c r="F5592" t="s">
        <v>22</v>
      </c>
      <c r="G5592" t="s">
        <v>41</v>
      </c>
      <c r="H5592" t="s">
        <v>42</v>
      </c>
      <c r="I5592" t="s">
        <v>28</v>
      </c>
      <c r="J5592" t="s">
        <v>29</v>
      </c>
      <c r="K5592" t="s">
        <v>291</v>
      </c>
      <c r="L5592" t="s">
        <v>192</v>
      </c>
      <c r="M5592" t="s">
        <v>232</v>
      </c>
      <c r="N5592" s="2">
        <v>40479</v>
      </c>
      <c r="O5592" s="2">
        <v>40481</v>
      </c>
      <c r="P5592">
        <v>6</v>
      </c>
      <c r="Q5592" s="1">
        <v>0.09</v>
      </c>
      <c r="R5592">
        <v>28.53</v>
      </c>
      <c r="S5592">
        <v>1.49</v>
      </c>
      <c r="T5592">
        <f t="shared" si="87"/>
        <v>171.18</v>
      </c>
    </row>
    <row r="5593" spans="1:20" x14ac:dyDescent="0.25">
      <c r="A5593">
        <v>5592</v>
      </c>
      <c r="B5593">
        <v>86382</v>
      </c>
      <c r="C5593" t="s">
        <v>1075</v>
      </c>
      <c r="D5593" t="s">
        <v>20</v>
      </c>
      <c r="E5593" t="s">
        <v>39</v>
      </c>
      <c r="F5593" t="s">
        <v>31</v>
      </c>
      <c r="G5593" t="s">
        <v>48</v>
      </c>
      <c r="H5593" t="s">
        <v>94</v>
      </c>
      <c r="I5593" t="s">
        <v>28</v>
      </c>
      <c r="J5593" t="s">
        <v>29</v>
      </c>
      <c r="K5593" t="s">
        <v>172</v>
      </c>
      <c r="L5593" t="s">
        <v>192</v>
      </c>
      <c r="M5593" t="s">
        <v>296</v>
      </c>
      <c r="N5593" s="2">
        <v>40224</v>
      </c>
      <c r="O5593" s="2">
        <v>40231</v>
      </c>
      <c r="P5593">
        <v>3</v>
      </c>
      <c r="Q5593" s="1">
        <v>7.0000000000000007E-2</v>
      </c>
      <c r="R5593">
        <v>9.7100000000000009</v>
      </c>
      <c r="S5593">
        <v>9.4499999999999993</v>
      </c>
      <c r="T5593">
        <f t="shared" si="87"/>
        <v>29.130000000000003</v>
      </c>
    </row>
    <row r="5594" spans="1:20" x14ac:dyDescent="0.25">
      <c r="A5594">
        <v>5593</v>
      </c>
      <c r="B5594">
        <v>87538</v>
      </c>
      <c r="C5594" t="s">
        <v>2014</v>
      </c>
      <c r="D5594" t="s">
        <v>20</v>
      </c>
      <c r="E5594" t="s">
        <v>39</v>
      </c>
      <c r="F5594" t="s">
        <v>47</v>
      </c>
      <c r="G5594" t="s">
        <v>23</v>
      </c>
      <c r="H5594" t="s">
        <v>42</v>
      </c>
      <c r="I5594" t="s">
        <v>28</v>
      </c>
      <c r="J5594" t="s">
        <v>29</v>
      </c>
      <c r="K5594" t="s">
        <v>189</v>
      </c>
      <c r="L5594" t="s">
        <v>192</v>
      </c>
      <c r="M5594" t="s">
        <v>111</v>
      </c>
      <c r="N5594" s="2">
        <v>40670</v>
      </c>
      <c r="O5594" s="2">
        <v>40672</v>
      </c>
      <c r="P5594">
        <v>7</v>
      </c>
      <c r="Q5594" s="1">
        <v>0.01</v>
      </c>
      <c r="R5594">
        <v>177.98</v>
      </c>
      <c r="S5594">
        <v>0.99</v>
      </c>
      <c r="T5594">
        <f t="shared" si="87"/>
        <v>1245.8599999999999</v>
      </c>
    </row>
    <row r="5595" spans="1:20" x14ac:dyDescent="0.25">
      <c r="A5595">
        <v>5594</v>
      </c>
      <c r="B5595">
        <v>90000</v>
      </c>
      <c r="C5595" t="s">
        <v>153</v>
      </c>
      <c r="D5595" t="s">
        <v>578</v>
      </c>
      <c r="E5595" t="s">
        <v>187</v>
      </c>
      <c r="F5595" t="s">
        <v>22</v>
      </c>
      <c r="G5595" t="s">
        <v>32</v>
      </c>
      <c r="H5595" t="s">
        <v>225</v>
      </c>
      <c r="I5595" t="s">
        <v>28</v>
      </c>
      <c r="J5595" t="s">
        <v>29</v>
      </c>
      <c r="K5595" t="s">
        <v>158</v>
      </c>
      <c r="L5595" t="s">
        <v>283</v>
      </c>
      <c r="M5595" t="s">
        <v>232</v>
      </c>
      <c r="N5595" s="2">
        <v>40199</v>
      </c>
      <c r="O5595" s="2">
        <v>40200</v>
      </c>
      <c r="P5595">
        <v>8</v>
      </c>
      <c r="Q5595" s="1">
        <v>0.04</v>
      </c>
      <c r="R5595">
        <v>355.98</v>
      </c>
      <c r="S5595">
        <v>58.92</v>
      </c>
      <c r="T5595">
        <f t="shared" si="87"/>
        <v>2847.84</v>
      </c>
    </row>
    <row r="5596" spans="1:20" x14ac:dyDescent="0.25">
      <c r="A5596">
        <v>5595</v>
      </c>
      <c r="B5596">
        <v>90000</v>
      </c>
      <c r="C5596" t="s">
        <v>153</v>
      </c>
      <c r="D5596" t="s">
        <v>20</v>
      </c>
      <c r="E5596" t="s">
        <v>39</v>
      </c>
      <c r="F5596" t="s">
        <v>22</v>
      </c>
      <c r="G5596" t="s">
        <v>32</v>
      </c>
      <c r="H5596" t="s">
        <v>78</v>
      </c>
      <c r="I5596" t="s">
        <v>28</v>
      </c>
      <c r="J5596" t="s">
        <v>29</v>
      </c>
      <c r="K5596" t="s">
        <v>172</v>
      </c>
      <c r="L5596" t="s">
        <v>192</v>
      </c>
      <c r="M5596" t="s">
        <v>182</v>
      </c>
      <c r="N5596" s="2">
        <v>40199</v>
      </c>
      <c r="O5596" s="2">
        <v>40200</v>
      </c>
      <c r="P5596">
        <v>5</v>
      </c>
      <c r="Q5596" s="1">
        <v>0.09</v>
      </c>
      <c r="R5596">
        <v>19.98</v>
      </c>
      <c r="S5596">
        <v>8.68</v>
      </c>
      <c r="T5596">
        <f t="shared" si="87"/>
        <v>99.9</v>
      </c>
    </row>
    <row r="5597" spans="1:20" x14ac:dyDescent="0.25">
      <c r="A5597">
        <v>5596</v>
      </c>
      <c r="B5597">
        <v>90006</v>
      </c>
      <c r="C5597" t="s">
        <v>153</v>
      </c>
      <c r="D5597" t="s">
        <v>20</v>
      </c>
      <c r="E5597" t="s">
        <v>39</v>
      </c>
      <c r="F5597" t="s">
        <v>22</v>
      </c>
      <c r="G5597" t="s">
        <v>32</v>
      </c>
      <c r="H5597" t="s">
        <v>89</v>
      </c>
      <c r="I5597" t="s">
        <v>28</v>
      </c>
      <c r="J5597" t="s">
        <v>29</v>
      </c>
      <c r="K5597" t="s">
        <v>82</v>
      </c>
      <c r="L5597" t="s">
        <v>192</v>
      </c>
      <c r="M5597" t="s">
        <v>27</v>
      </c>
      <c r="N5597" s="2">
        <v>41295</v>
      </c>
      <c r="O5597" s="2">
        <v>41297</v>
      </c>
      <c r="P5597">
        <v>11</v>
      </c>
      <c r="Q5597" s="1">
        <v>7.0000000000000007E-2</v>
      </c>
      <c r="R5597">
        <v>19.98</v>
      </c>
      <c r="S5597">
        <v>8.68</v>
      </c>
      <c r="T5597">
        <f t="shared" si="87"/>
        <v>219.78</v>
      </c>
    </row>
    <row r="5598" spans="1:20" x14ac:dyDescent="0.25">
      <c r="A5598">
        <v>5597</v>
      </c>
      <c r="B5598">
        <v>88098</v>
      </c>
      <c r="C5598" t="s">
        <v>1072</v>
      </c>
      <c r="D5598" t="s">
        <v>38</v>
      </c>
      <c r="E5598" t="s">
        <v>39</v>
      </c>
      <c r="F5598" t="s">
        <v>22</v>
      </c>
      <c r="G5598" t="s">
        <v>93</v>
      </c>
      <c r="H5598" t="s">
        <v>54</v>
      </c>
      <c r="I5598" t="s">
        <v>28</v>
      </c>
      <c r="J5598" t="s">
        <v>29</v>
      </c>
      <c r="K5598" t="s">
        <v>71</v>
      </c>
      <c r="L5598" t="s">
        <v>192</v>
      </c>
      <c r="M5598" t="s">
        <v>150</v>
      </c>
      <c r="N5598" s="2">
        <v>41259</v>
      </c>
      <c r="O5598" s="2">
        <v>41260</v>
      </c>
      <c r="P5598">
        <v>25</v>
      </c>
      <c r="Q5598" s="1">
        <v>0.08</v>
      </c>
      <c r="R5598">
        <v>7.84</v>
      </c>
      <c r="S5598">
        <v>4.71</v>
      </c>
      <c r="T5598">
        <f t="shared" si="87"/>
        <v>196</v>
      </c>
    </row>
    <row r="5599" spans="1:20" x14ac:dyDescent="0.25">
      <c r="A5599">
        <v>5598</v>
      </c>
      <c r="B5599">
        <v>88098</v>
      </c>
      <c r="C5599" t="s">
        <v>1072</v>
      </c>
      <c r="D5599" t="s">
        <v>20</v>
      </c>
      <c r="E5599" t="s">
        <v>39</v>
      </c>
      <c r="F5599" t="s">
        <v>22</v>
      </c>
      <c r="G5599" t="s">
        <v>93</v>
      </c>
      <c r="H5599" t="s">
        <v>61</v>
      </c>
      <c r="I5599" t="s">
        <v>28</v>
      </c>
      <c r="J5599" t="s">
        <v>29</v>
      </c>
      <c r="K5599" t="s">
        <v>228</v>
      </c>
      <c r="L5599" t="s">
        <v>192</v>
      </c>
      <c r="M5599" t="s">
        <v>27</v>
      </c>
      <c r="N5599" s="2">
        <v>41259</v>
      </c>
      <c r="O5599" s="2">
        <v>41261</v>
      </c>
      <c r="P5599">
        <v>11</v>
      </c>
      <c r="Q5599" s="1">
        <v>0.06</v>
      </c>
      <c r="R5599">
        <v>4.4800000000000004</v>
      </c>
      <c r="S5599">
        <v>2.5</v>
      </c>
      <c r="T5599">
        <f t="shared" si="87"/>
        <v>49.28</v>
      </c>
    </row>
    <row r="5600" spans="1:20" x14ac:dyDescent="0.25">
      <c r="A5600">
        <v>5599</v>
      </c>
      <c r="B5600">
        <v>87873</v>
      </c>
      <c r="C5600" t="s">
        <v>708</v>
      </c>
      <c r="D5600" t="s">
        <v>20</v>
      </c>
      <c r="E5600" t="s">
        <v>39</v>
      </c>
      <c r="F5600" t="s">
        <v>40</v>
      </c>
      <c r="G5600" t="s">
        <v>93</v>
      </c>
      <c r="H5600" t="s">
        <v>89</v>
      </c>
      <c r="I5600" t="s">
        <v>28</v>
      </c>
      <c r="J5600" t="s">
        <v>29</v>
      </c>
      <c r="K5600" t="s">
        <v>184</v>
      </c>
      <c r="L5600" t="s">
        <v>192</v>
      </c>
      <c r="M5600" t="s">
        <v>59</v>
      </c>
      <c r="N5600" s="2">
        <v>41526</v>
      </c>
      <c r="O5600" s="2">
        <v>41527</v>
      </c>
      <c r="P5600">
        <v>26</v>
      </c>
      <c r="Q5600" s="1">
        <v>7.0000000000000007E-2</v>
      </c>
      <c r="R5600">
        <v>3.75</v>
      </c>
      <c r="S5600">
        <v>0.5</v>
      </c>
      <c r="T5600">
        <f t="shared" si="87"/>
        <v>97.5</v>
      </c>
    </row>
    <row r="5601" spans="1:20" x14ac:dyDescent="0.25">
      <c r="A5601">
        <v>5600</v>
      </c>
      <c r="B5601">
        <v>87873</v>
      </c>
      <c r="C5601" t="s">
        <v>870</v>
      </c>
      <c r="D5601" t="s">
        <v>20</v>
      </c>
      <c r="E5601" t="s">
        <v>39</v>
      </c>
      <c r="F5601" t="s">
        <v>40</v>
      </c>
      <c r="G5601" t="s">
        <v>93</v>
      </c>
      <c r="H5601" t="s">
        <v>54</v>
      </c>
      <c r="I5601" t="s">
        <v>28</v>
      </c>
      <c r="J5601" t="s">
        <v>29</v>
      </c>
      <c r="K5601" t="s">
        <v>95</v>
      </c>
      <c r="L5601" t="s">
        <v>192</v>
      </c>
      <c r="M5601" t="s">
        <v>59</v>
      </c>
      <c r="N5601" s="2">
        <v>41526</v>
      </c>
      <c r="O5601" s="2">
        <v>41528</v>
      </c>
      <c r="P5601">
        <v>11</v>
      </c>
      <c r="Q5601" s="1">
        <v>0.02</v>
      </c>
      <c r="R5601">
        <v>3.98</v>
      </c>
      <c r="S5601">
        <v>5.26</v>
      </c>
      <c r="T5601">
        <f t="shared" si="87"/>
        <v>43.78</v>
      </c>
    </row>
    <row r="5602" spans="1:20" x14ac:dyDescent="0.25">
      <c r="A5602">
        <v>5601</v>
      </c>
      <c r="B5602">
        <v>87856</v>
      </c>
      <c r="C5602" t="s">
        <v>2040</v>
      </c>
      <c r="D5602" t="s">
        <v>20</v>
      </c>
      <c r="E5602" t="s">
        <v>187</v>
      </c>
      <c r="F5602" t="s">
        <v>47</v>
      </c>
      <c r="G5602" t="s">
        <v>23</v>
      </c>
      <c r="H5602" t="s">
        <v>225</v>
      </c>
      <c r="I5602" t="s">
        <v>28</v>
      </c>
      <c r="J5602" t="s">
        <v>29</v>
      </c>
      <c r="K5602" t="s">
        <v>113</v>
      </c>
      <c r="L5602" t="s">
        <v>26</v>
      </c>
      <c r="M5602" t="s">
        <v>160</v>
      </c>
      <c r="N5602" s="2">
        <v>41081</v>
      </c>
      <c r="O5602" s="2">
        <v>41082</v>
      </c>
      <c r="P5602">
        <v>3</v>
      </c>
      <c r="Q5602" s="1">
        <v>0.02</v>
      </c>
      <c r="R5602">
        <v>20.239999999999998</v>
      </c>
      <c r="S5602">
        <v>8.99</v>
      </c>
      <c r="T5602">
        <f t="shared" si="87"/>
        <v>60.72</v>
      </c>
    </row>
    <row r="5603" spans="1:20" x14ac:dyDescent="0.25">
      <c r="A5603">
        <v>5602</v>
      </c>
      <c r="B5603">
        <v>87869</v>
      </c>
      <c r="C5603" t="s">
        <v>870</v>
      </c>
      <c r="D5603" t="s">
        <v>38</v>
      </c>
      <c r="E5603" t="s">
        <v>39</v>
      </c>
      <c r="F5603" t="s">
        <v>40</v>
      </c>
      <c r="G5603" t="s">
        <v>41</v>
      </c>
      <c r="H5603" t="s">
        <v>42</v>
      </c>
      <c r="I5603" t="s">
        <v>28</v>
      </c>
      <c r="J5603" t="s">
        <v>29</v>
      </c>
      <c r="K5603" t="s">
        <v>71</v>
      </c>
      <c r="L5603" t="s">
        <v>192</v>
      </c>
      <c r="M5603" t="s">
        <v>59</v>
      </c>
      <c r="N5603" s="2">
        <v>41081</v>
      </c>
      <c r="O5603" s="2">
        <v>41082</v>
      </c>
      <c r="P5603">
        <v>20</v>
      </c>
      <c r="Q5603" s="1">
        <v>0.1</v>
      </c>
      <c r="R5603">
        <v>3.69</v>
      </c>
      <c r="S5603">
        <v>0.5</v>
      </c>
      <c r="T5603">
        <f t="shared" si="87"/>
        <v>73.8</v>
      </c>
    </row>
    <row r="5604" spans="1:20" x14ac:dyDescent="0.25">
      <c r="A5604">
        <v>5603</v>
      </c>
      <c r="B5604">
        <v>87869</v>
      </c>
      <c r="C5604" t="s">
        <v>870</v>
      </c>
      <c r="D5604" t="s">
        <v>20</v>
      </c>
      <c r="E5604" t="s">
        <v>39</v>
      </c>
      <c r="F5604" t="s">
        <v>40</v>
      </c>
      <c r="G5604" t="s">
        <v>41</v>
      </c>
      <c r="H5604" t="s">
        <v>89</v>
      </c>
      <c r="I5604" t="s">
        <v>28</v>
      </c>
      <c r="J5604" t="s">
        <v>29</v>
      </c>
      <c r="K5604" t="s">
        <v>98</v>
      </c>
      <c r="L5604" t="s">
        <v>192</v>
      </c>
      <c r="M5604" t="s">
        <v>59</v>
      </c>
      <c r="N5604" s="2">
        <v>41081</v>
      </c>
      <c r="O5604" s="2">
        <v>41083</v>
      </c>
      <c r="P5604">
        <v>14</v>
      </c>
      <c r="Q5604" s="1">
        <v>0.02</v>
      </c>
      <c r="R5604">
        <v>6.68</v>
      </c>
      <c r="S5604">
        <v>5.2</v>
      </c>
      <c r="T5604">
        <f t="shared" si="87"/>
        <v>93.52</v>
      </c>
    </row>
    <row r="5605" spans="1:20" x14ac:dyDescent="0.25">
      <c r="A5605">
        <v>5604</v>
      </c>
      <c r="B5605">
        <v>91311</v>
      </c>
      <c r="C5605" t="s">
        <v>768</v>
      </c>
      <c r="D5605" t="s">
        <v>20</v>
      </c>
      <c r="E5605" t="s">
        <v>21</v>
      </c>
      <c r="F5605" t="s">
        <v>22</v>
      </c>
      <c r="G5605" t="s">
        <v>23</v>
      </c>
      <c r="H5605" t="s">
        <v>24</v>
      </c>
      <c r="I5605" t="s">
        <v>28</v>
      </c>
      <c r="J5605" t="s">
        <v>29</v>
      </c>
      <c r="K5605" t="s">
        <v>198</v>
      </c>
      <c r="L5605" t="s">
        <v>192</v>
      </c>
      <c r="M5605" t="s">
        <v>182</v>
      </c>
      <c r="N5605" s="2">
        <v>40782</v>
      </c>
      <c r="O5605" s="2">
        <v>40783</v>
      </c>
      <c r="P5605">
        <v>18</v>
      </c>
      <c r="Q5605" s="1">
        <v>0.1</v>
      </c>
      <c r="R5605">
        <v>115.99</v>
      </c>
      <c r="S5605">
        <v>5.92</v>
      </c>
      <c r="T5605">
        <f t="shared" si="87"/>
        <v>2087.8199999999997</v>
      </c>
    </row>
    <row r="5606" spans="1:20" x14ac:dyDescent="0.25">
      <c r="A5606">
        <v>5605</v>
      </c>
      <c r="B5606">
        <v>89954</v>
      </c>
      <c r="C5606" t="s">
        <v>1752</v>
      </c>
      <c r="D5606" t="s">
        <v>20</v>
      </c>
      <c r="E5606" t="s">
        <v>21</v>
      </c>
      <c r="F5606" t="s">
        <v>31</v>
      </c>
      <c r="G5606" t="s">
        <v>93</v>
      </c>
      <c r="H5606" t="s">
        <v>206</v>
      </c>
      <c r="I5606" t="s">
        <v>28</v>
      </c>
      <c r="J5606" t="s">
        <v>29</v>
      </c>
      <c r="K5606" t="s">
        <v>213</v>
      </c>
      <c r="L5606" t="s">
        <v>192</v>
      </c>
      <c r="M5606" t="s">
        <v>139</v>
      </c>
      <c r="N5606" s="2">
        <v>41462</v>
      </c>
      <c r="O5606" s="2">
        <v>41464</v>
      </c>
      <c r="P5606">
        <v>5</v>
      </c>
      <c r="Q5606" s="1">
        <v>0.05</v>
      </c>
      <c r="R5606">
        <v>45.99</v>
      </c>
      <c r="S5606">
        <v>4.99</v>
      </c>
      <c r="T5606">
        <f t="shared" si="87"/>
        <v>229.95000000000002</v>
      </c>
    </row>
    <row r="5607" spans="1:20" x14ac:dyDescent="0.25">
      <c r="A5607">
        <v>5606</v>
      </c>
      <c r="B5607">
        <v>88958</v>
      </c>
      <c r="C5607" t="s">
        <v>1525</v>
      </c>
      <c r="D5607" t="s">
        <v>20</v>
      </c>
      <c r="E5607" t="s">
        <v>39</v>
      </c>
      <c r="F5607" t="s">
        <v>22</v>
      </c>
      <c r="G5607" t="s">
        <v>32</v>
      </c>
      <c r="H5607" t="s">
        <v>42</v>
      </c>
      <c r="I5607" t="s">
        <v>28</v>
      </c>
      <c r="J5607" t="s">
        <v>29</v>
      </c>
      <c r="K5607" t="s">
        <v>181</v>
      </c>
      <c r="L5607" t="s">
        <v>26</v>
      </c>
      <c r="M5607" t="s">
        <v>238</v>
      </c>
      <c r="N5607" s="2">
        <v>40195</v>
      </c>
      <c r="O5607" s="2">
        <v>40196</v>
      </c>
      <c r="P5607">
        <v>10</v>
      </c>
      <c r="Q5607" s="1">
        <v>0.05</v>
      </c>
      <c r="R5607">
        <v>28.15</v>
      </c>
      <c r="S5607">
        <v>6.17</v>
      </c>
      <c r="T5607">
        <f t="shared" si="87"/>
        <v>281.5</v>
      </c>
    </row>
    <row r="5608" spans="1:20" x14ac:dyDescent="0.25">
      <c r="A5608">
        <v>5607</v>
      </c>
      <c r="B5608">
        <v>89847</v>
      </c>
      <c r="C5608" t="s">
        <v>807</v>
      </c>
      <c r="D5608" t="s">
        <v>20</v>
      </c>
      <c r="E5608" t="s">
        <v>21</v>
      </c>
      <c r="F5608" t="s">
        <v>31</v>
      </c>
      <c r="G5608" t="s">
        <v>93</v>
      </c>
      <c r="H5608" t="s">
        <v>24</v>
      </c>
      <c r="I5608" t="s">
        <v>28</v>
      </c>
      <c r="J5608" t="s">
        <v>29</v>
      </c>
      <c r="K5608" t="s">
        <v>1243</v>
      </c>
      <c r="L5608" t="s">
        <v>26</v>
      </c>
      <c r="M5608" t="s">
        <v>121</v>
      </c>
      <c r="N5608" s="2">
        <v>40264</v>
      </c>
      <c r="O5608" s="2">
        <v>40265</v>
      </c>
      <c r="P5608">
        <v>10</v>
      </c>
      <c r="Q5608" s="1">
        <v>0.06</v>
      </c>
      <c r="R5608">
        <v>8.1199999999999992</v>
      </c>
      <c r="S5608">
        <v>2.83</v>
      </c>
      <c r="T5608">
        <f t="shared" si="87"/>
        <v>81.199999999999989</v>
      </c>
    </row>
    <row r="5609" spans="1:20" x14ac:dyDescent="0.25">
      <c r="A5609">
        <v>5608</v>
      </c>
      <c r="B5609">
        <v>89847</v>
      </c>
      <c r="C5609" t="s">
        <v>807</v>
      </c>
      <c r="D5609" t="s">
        <v>20</v>
      </c>
      <c r="E5609" t="s">
        <v>187</v>
      </c>
      <c r="F5609" t="s">
        <v>31</v>
      </c>
      <c r="G5609" t="s">
        <v>93</v>
      </c>
      <c r="H5609" t="s">
        <v>217</v>
      </c>
      <c r="I5609" t="s">
        <v>28</v>
      </c>
      <c r="J5609" t="s">
        <v>29</v>
      </c>
      <c r="K5609" t="s">
        <v>82</v>
      </c>
      <c r="L5609" t="s">
        <v>706</v>
      </c>
      <c r="M5609" t="s">
        <v>143</v>
      </c>
      <c r="N5609" s="2">
        <v>40264</v>
      </c>
      <c r="O5609" s="2">
        <v>40265</v>
      </c>
      <c r="P5609">
        <v>12</v>
      </c>
      <c r="Q5609" s="1">
        <v>0.05</v>
      </c>
      <c r="R5609">
        <v>51.65</v>
      </c>
      <c r="S5609">
        <v>18.45</v>
      </c>
      <c r="T5609">
        <f t="shared" si="87"/>
        <v>619.79999999999995</v>
      </c>
    </row>
    <row r="5610" spans="1:20" x14ac:dyDescent="0.25">
      <c r="A5610">
        <v>5609</v>
      </c>
      <c r="B5610">
        <v>89854</v>
      </c>
      <c r="C5610" t="s">
        <v>807</v>
      </c>
      <c r="D5610" t="s">
        <v>20</v>
      </c>
      <c r="E5610" t="s">
        <v>39</v>
      </c>
      <c r="F5610" t="s">
        <v>31</v>
      </c>
      <c r="G5610" t="s">
        <v>93</v>
      </c>
      <c r="H5610" t="s">
        <v>78</v>
      </c>
      <c r="I5610" t="s">
        <v>28</v>
      </c>
      <c r="J5610" t="s">
        <v>29</v>
      </c>
      <c r="K5610" t="s">
        <v>189</v>
      </c>
      <c r="L5610" t="s">
        <v>44</v>
      </c>
      <c r="M5610" t="s">
        <v>141</v>
      </c>
      <c r="N5610" s="2">
        <v>41360</v>
      </c>
      <c r="O5610" s="2">
        <v>41361</v>
      </c>
      <c r="P5610">
        <v>1</v>
      </c>
      <c r="Q5610" s="1">
        <v>0.01</v>
      </c>
      <c r="R5610">
        <v>6.68</v>
      </c>
      <c r="S5610">
        <v>1.5</v>
      </c>
      <c r="T5610">
        <f t="shared" si="87"/>
        <v>6.68</v>
      </c>
    </row>
    <row r="5611" spans="1:20" x14ac:dyDescent="0.25">
      <c r="A5611">
        <v>5610</v>
      </c>
      <c r="B5611">
        <v>89847</v>
      </c>
      <c r="C5611" t="s">
        <v>1955</v>
      </c>
      <c r="D5611" t="s">
        <v>20</v>
      </c>
      <c r="E5611" t="s">
        <v>21</v>
      </c>
      <c r="F5611" t="s">
        <v>31</v>
      </c>
      <c r="G5611" t="s">
        <v>93</v>
      </c>
      <c r="H5611" t="s">
        <v>24</v>
      </c>
      <c r="I5611" t="s">
        <v>28</v>
      </c>
      <c r="J5611" t="s">
        <v>29</v>
      </c>
      <c r="K5611" t="s">
        <v>210</v>
      </c>
      <c r="L5611" t="s">
        <v>192</v>
      </c>
      <c r="M5611" t="s">
        <v>146</v>
      </c>
      <c r="N5611" s="2">
        <v>40264</v>
      </c>
      <c r="O5611" s="2">
        <v>40265</v>
      </c>
      <c r="P5611">
        <v>10</v>
      </c>
      <c r="Q5611" s="1">
        <v>0.1</v>
      </c>
      <c r="R5611">
        <v>175.99</v>
      </c>
      <c r="S5611">
        <v>8.99</v>
      </c>
      <c r="T5611">
        <f t="shared" si="87"/>
        <v>1759.9</v>
      </c>
    </row>
    <row r="5612" spans="1:20" x14ac:dyDescent="0.25">
      <c r="A5612">
        <v>5611</v>
      </c>
      <c r="B5612">
        <v>89496</v>
      </c>
      <c r="C5612" t="s">
        <v>998</v>
      </c>
      <c r="D5612" t="s">
        <v>20</v>
      </c>
      <c r="E5612" t="s">
        <v>21</v>
      </c>
      <c r="F5612" t="s">
        <v>22</v>
      </c>
      <c r="G5612" t="s">
        <v>41</v>
      </c>
      <c r="H5612" t="s">
        <v>203</v>
      </c>
      <c r="I5612" t="s">
        <v>28</v>
      </c>
      <c r="J5612" t="s">
        <v>29</v>
      </c>
      <c r="K5612" t="s">
        <v>1254</v>
      </c>
      <c r="L5612" t="s">
        <v>192</v>
      </c>
      <c r="M5612" t="s">
        <v>86</v>
      </c>
      <c r="N5612" s="2">
        <v>41573</v>
      </c>
      <c r="O5612" s="2">
        <v>41575</v>
      </c>
      <c r="P5612">
        <v>5</v>
      </c>
      <c r="Q5612" s="1">
        <v>0.04</v>
      </c>
      <c r="R5612">
        <v>10.97</v>
      </c>
      <c r="S5612">
        <v>6.5</v>
      </c>
      <c r="T5612">
        <f t="shared" si="87"/>
        <v>54.85</v>
      </c>
    </row>
    <row r="5613" spans="1:20" x14ac:dyDescent="0.25">
      <c r="A5613">
        <v>5612</v>
      </c>
      <c r="B5613">
        <v>89496</v>
      </c>
      <c r="C5613" t="s">
        <v>998</v>
      </c>
      <c r="D5613" t="s">
        <v>578</v>
      </c>
      <c r="E5613" t="s">
        <v>21</v>
      </c>
      <c r="F5613" t="s">
        <v>22</v>
      </c>
      <c r="G5613" t="s">
        <v>41</v>
      </c>
      <c r="H5613" t="s">
        <v>203</v>
      </c>
      <c r="I5613" t="s">
        <v>28</v>
      </c>
      <c r="J5613" t="s">
        <v>29</v>
      </c>
      <c r="K5613" t="s">
        <v>1107</v>
      </c>
      <c r="L5613" t="s">
        <v>283</v>
      </c>
      <c r="M5613" t="s">
        <v>190</v>
      </c>
      <c r="N5613" s="2">
        <v>41573</v>
      </c>
      <c r="O5613" s="2">
        <v>41575</v>
      </c>
      <c r="P5613">
        <v>7</v>
      </c>
      <c r="Q5613" s="1">
        <v>0.03</v>
      </c>
      <c r="R5613">
        <v>145.44999999999999</v>
      </c>
      <c r="S5613">
        <v>17.850000000000001</v>
      </c>
      <c r="T5613">
        <f t="shared" si="87"/>
        <v>1018.1499999999999</v>
      </c>
    </row>
    <row r="5614" spans="1:20" x14ac:dyDescent="0.25">
      <c r="A5614">
        <v>5613</v>
      </c>
      <c r="B5614">
        <v>89496</v>
      </c>
      <c r="C5614" t="s">
        <v>906</v>
      </c>
      <c r="D5614" t="s">
        <v>38</v>
      </c>
      <c r="E5614" t="s">
        <v>21</v>
      </c>
      <c r="F5614" t="s">
        <v>31</v>
      </c>
      <c r="G5614" t="s">
        <v>41</v>
      </c>
      <c r="H5614" t="s">
        <v>33</v>
      </c>
      <c r="I5614" t="s">
        <v>28</v>
      </c>
      <c r="J5614" t="s">
        <v>29</v>
      </c>
      <c r="K5614" t="s">
        <v>213</v>
      </c>
      <c r="L5614" t="s">
        <v>192</v>
      </c>
      <c r="M5614" t="s">
        <v>255</v>
      </c>
      <c r="N5614" s="2">
        <v>41573</v>
      </c>
      <c r="O5614" s="2">
        <v>41576</v>
      </c>
      <c r="P5614">
        <v>22</v>
      </c>
      <c r="Q5614" s="1">
        <v>0</v>
      </c>
      <c r="R5614">
        <v>20.97</v>
      </c>
      <c r="S5614">
        <v>4</v>
      </c>
      <c r="T5614">
        <f t="shared" si="87"/>
        <v>461.34</v>
      </c>
    </row>
    <row r="5615" spans="1:20" x14ac:dyDescent="0.25">
      <c r="A5615">
        <v>5614</v>
      </c>
      <c r="B5615">
        <v>88141</v>
      </c>
      <c r="C5615" t="s">
        <v>386</v>
      </c>
      <c r="D5615" t="s">
        <v>20</v>
      </c>
      <c r="E5615" t="s">
        <v>39</v>
      </c>
      <c r="F5615" t="s">
        <v>31</v>
      </c>
      <c r="G5615" t="s">
        <v>23</v>
      </c>
      <c r="H5615" t="s">
        <v>94</v>
      </c>
      <c r="I5615" t="s">
        <v>28</v>
      </c>
      <c r="J5615" t="s">
        <v>29</v>
      </c>
      <c r="K5615" t="s">
        <v>221</v>
      </c>
      <c r="L5615" t="s">
        <v>192</v>
      </c>
      <c r="M5615" t="s">
        <v>35</v>
      </c>
      <c r="N5615" s="2">
        <v>40918</v>
      </c>
      <c r="O5615" s="2">
        <v>40919</v>
      </c>
      <c r="P5615">
        <v>4</v>
      </c>
      <c r="Q5615" s="1">
        <v>0</v>
      </c>
      <c r="R5615">
        <v>3.75</v>
      </c>
      <c r="S5615">
        <v>0.5</v>
      </c>
      <c r="T5615">
        <f t="shared" si="87"/>
        <v>15</v>
      </c>
    </row>
    <row r="5616" spans="1:20" x14ac:dyDescent="0.25">
      <c r="A5616">
        <v>5615</v>
      </c>
      <c r="B5616">
        <v>91517</v>
      </c>
      <c r="C5616" t="s">
        <v>1019</v>
      </c>
      <c r="D5616" t="s">
        <v>38</v>
      </c>
      <c r="E5616" t="s">
        <v>39</v>
      </c>
      <c r="F5616" t="s">
        <v>31</v>
      </c>
      <c r="G5616" t="s">
        <v>41</v>
      </c>
      <c r="H5616" t="s">
        <v>54</v>
      </c>
      <c r="I5616" t="s">
        <v>28</v>
      </c>
      <c r="J5616" t="s">
        <v>29</v>
      </c>
      <c r="K5616" t="s">
        <v>79</v>
      </c>
      <c r="L5616" t="s">
        <v>44</v>
      </c>
      <c r="M5616" t="s">
        <v>139</v>
      </c>
      <c r="N5616" s="2">
        <v>41336</v>
      </c>
      <c r="O5616" s="2">
        <v>41337</v>
      </c>
      <c r="P5616">
        <v>9</v>
      </c>
      <c r="Q5616" s="1">
        <v>0.03</v>
      </c>
      <c r="R5616">
        <v>4.26</v>
      </c>
      <c r="S5616">
        <v>1.2</v>
      </c>
      <c r="T5616">
        <f t="shared" si="87"/>
        <v>38.339999999999996</v>
      </c>
    </row>
    <row r="5617" spans="1:20" x14ac:dyDescent="0.25">
      <c r="A5617">
        <v>5616</v>
      </c>
      <c r="B5617">
        <v>91517</v>
      </c>
      <c r="C5617" t="s">
        <v>1612</v>
      </c>
      <c r="D5617" t="s">
        <v>578</v>
      </c>
      <c r="E5617" t="s">
        <v>39</v>
      </c>
      <c r="F5617" t="s">
        <v>47</v>
      </c>
      <c r="G5617" t="s">
        <v>41</v>
      </c>
      <c r="H5617" t="s">
        <v>89</v>
      </c>
      <c r="I5617" t="s">
        <v>28</v>
      </c>
      <c r="J5617" t="s">
        <v>29</v>
      </c>
      <c r="K5617" t="s">
        <v>170</v>
      </c>
      <c r="L5617" t="s">
        <v>283</v>
      </c>
      <c r="M5617" t="s">
        <v>114</v>
      </c>
      <c r="N5617" s="2">
        <v>41336</v>
      </c>
      <c r="O5617" s="2">
        <v>41338</v>
      </c>
      <c r="P5617">
        <v>6</v>
      </c>
      <c r="Q5617" s="1">
        <v>0.05</v>
      </c>
      <c r="R5617">
        <v>68.81</v>
      </c>
      <c r="S5617">
        <v>60</v>
      </c>
      <c r="T5617">
        <f t="shared" si="87"/>
        <v>412.86</v>
      </c>
    </row>
    <row r="5618" spans="1:20" x14ac:dyDescent="0.25">
      <c r="A5618">
        <v>5617</v>
      </c>
      <c r="B5618">
        <v>91517</v>
      </c>
      <c r="C5618" t="s">
        <v>1612</v>
      </c>
      <c r="D5618" t="s">
        <v>20</v>
      </c>
      <c r="E5618" t="s">
        <v>39</v>
      </c>
      <c r="F5618" t="s">
        <v>47</v>
      </c>
      <c r="G5618" t="s">
        <v>41</v>
      </c>
      <c r="H5618" t="s">
        <v>49</v>
      </c>
      <c r="I5618" t="s">
        <v>28</v>
      </c>
      <c r="J5618" t="s">
        <v>29</v>
      </c>
      <c r="K5618" t="s">
        <v>105</v>
      </c>
      <c r="L5618" t="s">
        <v>26</v>
      </c>
      <c r="M5618" t="s">
        <v>134</v>
      </c>
      <c r="N5618" s="2">
        <v>41336</v>
      </c>
      <c r="O5618" s="2">
        <v>41338</v>
      </c>
      <c r="P5618">
        <v>2</v>
      </c>
      <c r="Q5618" s="1">
        <v>0.03</v>
      </c>
      <c r="R5618">
        <v>6.84</v>
      </c>
      <c r="S5618">
        <v>8.3699999999999992</v>
      </c>
      <c r="T5618">
        <f t="shared" si="87"/>
        <v>13.68</v>
      </c>
    </row>
    <row r="5619" spans="1:20" x14ac:dyDescent="0.25">
      <c r="A5619">
        <v>5618</v>
      </c>
      <c r="B5619">
        <v>89064</v>
      </c>
      <c r="C5619" t="s">
        <v>1970</v>
      </c>
      <c r="D5619" t="s">
        <v>20</v>
      </c>
      <c r="E5619" t="s">
        <v>39</v>
      </c>
      <c r="F5619" t="s">
        <v>31</v>
      </c>
      <c r="G5619" t="s">
        <v>48</v>
      </c>
      <c r="H5619" t="s">
        <v>94</v>
      </c>
      <c r="I5619" t="s">
        <v>28</v>
      </c>
      <c r="J5619" t="s">
        <v>29</v>
      </c>
      <c r="K5619" t="s">
        <v>43</v>
      </c>
      <c r="L5619" t="s">
        <v>192</v>
      </c>
      <c r="M5619" t="s">
        <v>69</v>
      </c>
      <c r="N5619" s="2">
        <v>41481</v>
      </c>
      <c r="O5619" s="2">
        <v>41488</v>
      </c>
      <c r="P5619">
        <v>11</v>
      </c>
      <c r="Q5619" s="1">
        <v>7.0000000000000007E-2</v>
      </c>
      <c r="R5619">
        <v>15.31</v>
      </c>
      <c r="S5619">
        <v>8.7799999999999994</v>
      </c>
      <c r="T5619">
        <f t="shared" si="87"/>
        <v>168.41</v>
      </c>
    </row>
    <row r="5620" spans="1:20" x14ac:dyDescent="0.25">
      <c r="A5620">
        <v>5619</v>
      </c>
      <c r="B5620">
        <v>87154</v>
      </c>
      <c r="C5620" t="s">
        <v>1348</v>
      </c>
      <c r="D5620" t="s">
        <v>20</v>
      </c>
      <c r="E5620" t="s">
        <v>39</v>
      </c>
      <c r="F5620" t="s">
        <v>22</v>
      </c>
      <c r="G5620" t="s">
        <v>48</v>
      </c>
      <c r="H5620" t="s">
        <v>42</v>
      </c>
      <c r="I5620" t="s">
        <v>28</v>
      </c>
      <c r="J5620" t="s">
        <v>29</v>
      </c>
      <c r="K5620" t="s">
        <v>181</v>
      </c>
      <c r="L5620" t="s">
        <v>192</v>
      </c>
      <c r="M5620" t="s">
        <v>80</v>
      </c>
      <c r="N5620" s="2">
        <v>41031</v>
      </c>
      <c r="O5620" s="2">
        <v>41035</v>
      </c>
      <c r="P5620">
        <v>3</v>
      </c>
      <c r="Q5620" s="1">
        <v>0.05</v>
      </c>
      <c r="R5620">
        <v>5.68</v>
      </c>
      <c r="S5620">
        <v>1.39</v>
      </c>
      <c r="T5620">
        <f t="shared" si="87"/>
        <v>17.04</v>
      </c>
    </row>
    <row r="5621" spans="1:20" x14ac:dyDescent="0.25">
      <c r="A5621">
        <v>5620</v>
      </c>
      <c r="B5621">
        <v>87154</v>
      </c>
      <c r="C5621" t="s">
        <v>1348</v>
      </c>
      <c r="D5621" t="s">
        <v>20</v>
      </c>
      <c r="E5621" t="s">
        <v>39</v>
      </c>
      <c r="F5621" t="s">
        <v>22</v>
      </c>
      <c r="G5621" t="s">
        <v>48</v>
      </c>
      <c r="H5621" t="s">
        <v>54</v>
      </c>
      <c r="I5621" t="s">
        <v>28</v>
      </c>
      <c r="J5621" t="s">
        <v>29</v>
      </c>
      <c r="K5621" t="s">
        <v>98</v>
      </c>
      <c r="L5621" t="s">
        <v>192</v>
      </c>
      <c r="M5621" t="s">
        <v>173</v>
      </c>
      <c r="N5621" s="2">
        <v>41031</v>
      </c>
      <c r="O5621" s="2">
        <v>41036</v>
      </c>
      <c r="P5621">
        <v>5</v>
      </c>
      <c r="Q5621" s="1">
        <v>0.09</v>
      </c>
      <c r="R5621">
        <v>12.21</v>
      </c>
      <c r="S5621">
        <v>4.8099999999999996</v>
      </c>
      <c r="T5621">
        <f t="shared" si="87"/>
        <v>61.050000000000004</v>
      </c>
    </row>
    <row r="5622" spans="1:20" x14ac:dyDescent="0.25">
      <c r="A5622">
        <v>5621</v>
      </c>
      <c r="B5622">
        <v>91390</v>
      </c>
      <c r="C5622" t="s">
        <v>455</v>
      </c>
      <c r="D5622" t="s">
        <v>20</v>
      </c>
      <c r="E5622" t="s">
        <v>39</v>
      </c>
      <c r="F5622" t="s">
        <v>40</v>
      </c>
      <c r="G5622" t="s">
        <v>48</v>
      </c>
      <c r="H5622" t="s">
        <v>42</v>
      </c>
      <c r="I5622" t="s">
        <v>28</v>
      </c>
      <c r="J5622" t="s">
        <v>29</v>
      </c>
      <c r="K5622" t="s">
        <v>163</v>
      </c>
      <c r="L5622" t="s">
        <v>192</v>
      </c>
      <c r="M5622" t="s">
        <v>342</v>
      </c>
      <c r="N5622" s="2">
        <v>40589</v>
      </c>
      <c r="O5622" s="2">
        <v>40596</v>
      </c>
      <c r="P5622">
        <v>8</v>
      </c>
      <c r="Q5622" s="1">
        <v>0.06</v>
      </c>
      <c r="R5622">
        <v>2.88</v>
      </c>
      <c r="S5622">
        <v>0.5</v>
      </c>
      <c r="T5622">
        <f t="shared" si="87"/>
        <v>23.04</v>
      </c>
    </row>
    <row r="5623" spans="1:20" x14ac:dyDescent="0.25">
      <c r="A5623">
        <v>5622</v>
      </c>
      <c r="B5623">
        <v>91390</v>
      </c>
      <c r="C5623" t="s">
        <v>455</v>
      </c>
      <c r="D5623" t="s">
        <v>20</v>
      </c>
      <c r="E5623" t="s">
        <v>39</v>
      </c>
      <c r="F5623" t="s">
        <v>40</v>
      </c>
      <c r="G5623" t="s">
        <v>48</v>
      </c>
      <c r="H5623" t="s">
        <v>42</v>
      </c>
      <c r="I5623" t="s">
        <v>28</v>
      </c>
      <c r="J5623" t="s">
        <v>29</v>
      </c>
      <c r="K5623" t="s">
        <v>71</v>
      </c>
      <c r="L5623" t="s">
        <v>706</v>
      </c>
      <c r="M5623" t="s">
        <v>370</v>
      </c>
      <c r="N5623" s="2">
        <v>40589</v>
      </c>
      <c r="O5623" s="2">
        <v>40594</v>
      </c>
      <c r="P5623">
        <v>6</v>
      </c>
      <c r="Q5623" s="1">
        <v>0.08</v>
      </c>
      <c r="R5623">
        <v>12.44</v>
      </c>
      <c r="S5623">
        <v>6.27</v>
      </c>
      <c r="T5623">
        <f t="shared" si="87"/>
        <v>74.64</v>
      </c>
    </row>
    <row r="5624" spans="1:20" x14ac:dyDescent="0.25">
      <c r="A5624">
        <v>5623</v>
      </c>
      <c r="B5624">
        <v>86601</v>
      </c>
      <c r="C5624" t="s">
        <v>1213</v>
      </c>
      <c r="D5624" t="s">
        <v>20</v>
      </c>
      <c r="E5624" t="s">
        <v>21</v>
      </c>
      <c r="F5624" t="s">
        <v>47</v>
      </c>
      <c r="G5624" t="s">
        <v>48</v>
      </c>
      <c r="H5624" t="s">
        <v>33</v>
      </c>
      <c r="I5624" t="s">
        <v>28</v>
      </c>
      <c r="J5624" t="s">
        <v>29</v>
      </c>
      <c r="K5624" t="s">
        <v>1138</v>
      </c>
      <c r="L5624" t="s">
        <v>746</v>
      </c>
      <c r="M5624" t="s">
        <v>117</v>
      </c>
      <c r="N5624" s="2">
        <v>40552</v>
      </c>
      <c r="O5624" s="2">
        <v>40556</v>
      </c>
      <c r="P5624">
        <v>12</v>
      </c>
      <c r="Q5624" s="1">
        <v>0.05</v>
      </c>
      <c r="R5624">
        <v>599.99</v>
      </c>
      <c r="S5624">
        <v>24.49</v>
      </c>
      <c r="T5624">
        <f t="shared" si="87"/>
        <v>7199.88</v>
      </c>
    </row>
    <row r="5625" spans="1:20" x14ac:dyDescent="0.25">
      <c r="A5625">
        <v>5624</v>
      </c>
      <c r="B5625">
        <v>88621</v>
      </c>
      <c r="C5625" t="s">
        <v>945</v>
      </c>
      <c r="D5625" t="s">
        <v>20</v>
      </c>
      <c r="E5625" t="s">
        <v>39</v>
      </c>
      <c r="F5625" t="s">
        <v>31</v>
      </c>
      <c r="G5625" t="s">
        <v>41</v>
      </c>
      <c r="H5625" t="s">
        <v>94</v>
      </c>
      <c r="I5625" t="s">
        <v>28</v>
      </c>
      <c r="J5625" t="s">
        <v>29</v>
      </c>
      <c r="K5625" t="s">
        <v>98</v>
      </c>
      <c r="L5625" t="s">
        <v>44</v>
      </c>
      <c r="M5625" t="s">
        <v>91</v>
      </c>
      <c r="N5625" s="2">
        <v>40963</v>
      </c>
      <c r="O5625" s="2">
        <v>40964</v>
      </c>
      <c r="P5625">
        <v>1</v>
      </c>
      <c r="Q5625" s="1">
        <v>0.04</v>
      </c>
      <c r="R5625">
        <v>3.98</v>
      </c>
      <c r="S5625">
        <v>2.97</v>
      </c>
      <c r="T5625">
        <f t="shared" si="87"/>
        <v>3.98</v>
      </c>
    </row>
    <row r="5626" spans="1:20" x14ac:dyDescent="0.25">
      <c r="A5626">
        <v>5625</v>
      </c>
      <c r="B5626">
        <v>88621</v>
      </c>
      <c r="C5626" t="s">
        <v>2383</v>
      </c>
      <c r="D5626" t="s">
        <v>20</v>
      </c>
      <c r="E5626" t="s">
        <v>21</v>
      </c>
      <c r="F5626" t="s">
        <v>31</v>
      </c>
      <c r="G5626" t="s">
        <v>41</v>
      </c>
      <c r="H5626" t="s">
        <v>24</v>
      </c>
      <c r="I5626" t="s">
        <v>28</v>
      </c>
      <c r="J5626" t="s">
        <v>29</v>
      </c>
      <c r="K5626" t="s">
        <v>1107</v>
      </c>
      <c r="L5626" t="s">
        <v>192</v>
      </c>
      <c r="M5626" t="s">
        <v>139</v>
      </c>
      <c r="N5626" s="2">
        <v>40963</v>
      </c>
      <c r="O5626" s="2">
        <v>40964</v>
      </c>
      <c r="P5626">
        <v>7</v>
      </c>
      <c r="Q5626" s="1">
        <v>0.1</v>
      </c>
      <c r="R5626">
        <v>99.99</v>
      </c>
      <c r="S5626">
        <v>19.989999999999998</v>
      </c>
      <c r="T5626">
        <f t="shared" si="87"/>
        <v>699.93</v>
      </c>
    </row>
    <row r="5627" spans="1:20" x14ac:dyDescent="0.25">
      <c r="A5627">
        <v>5626</v>
      </c>
      <c r="B5627">
        <v>89907</v>
      </c>
      <c r="C5627" t="s">
        <v>148</v>
      </c>
      <c r="D5627" t="s">
        <v>578</v>
      </c>
      <c r="E5627" t="s">
        <v>21</v>
      </c>
      <c r="F5627" t="s">
        <v>22</v>
      </c>
      <c r="G5627" t="s">
        <v>48</v>
      </c>
      <c r="H5627" t="s">
        <v>203</v>
      </c>
      <c r="I5627" t="s">
        <v>28</v>
      </c>
      <c r="J5627" t="s">
        <v>29</v>
      </c>
      <c r="K5627" t="s">
        <v>204</v>
      </c>
      <c r="L5627" t="s">
        <v>283</v>
      </c>
      <c r="M5627" t="s">
        <v>294</v>
      </c>
      <c r="N5627" s="2">
        <v>41300</v>
      </c>
      <c r="O5627" s="2">
        <v>41307</v>
      </c>
      <c r="P5627">
        <v>1</v>
      </c>
      <c r="Q5627" s="1">
        <v>0.08</v>
      </c>
      <c r="R5627">
        <v>270.97000000000003</v>
      </c>
      <c r="S5627">
        <v>28.06</v>
      </c>
      <c r="T5627">
        <f t="shared" si="87"/>
        <v>270.97000000000003</v>
      </c>
    </row>
    <row r="5628" spans="1:20" x14ac:dyDescent="0.25">
      <c r="A5628">
        <v>5627</v>
      </c>
      <c r="B5628">
        <v>89907</v>
      </c>
      <c r="C5628" t="s">
        <v>148</v>
      </c>
      <c r="D5628" t="s">
        <v>20</v>
      </c>
      <c r="E5628" t="s">
        <v>39</v>
      </c>
      <c r="F5628" t="s">
        <v>22</v>
      </c>
      <c r="G5628" t="s">
        <v>48</v>
      </c>
      <c r="H5628" t="s">
        <v>89</v>
      </c>
      <c r="I5628" t="s">
        <v>28</v>
      </c>
      <c r="J5628" t="s">
        <v>29</v>
      </c>
      <c r="K5628" t="s">
        <v>149</v>
      </c>
      <c r="L5628" t="s">
        <v>44</v>
      </c>
      <c r="M5628" t="s">
        <v>150</v>
      </c>
      <c r="N5628" s="2">
        <v>41300</v>
      </c>
      <c r="O5628" s="2">
        <v>41304</v>
      </c>
      <c r="P5628">
        <v>12</v>
      </c>
      <c r="Q5628" s="1">
        <v>0.01</v>
      </c>
      <c r="R5628">
        <v>1.6</v>
      </c>
      <c r="S5628">
        <v>1.29</v>
      </c>
      <c r="T5628">
        <f t="shared" si="87"/>
        <v>19.200000000000003</v>
      </c>
    </row>
    <row r="5629" spans="1:20" x14ac:dyDescent="0.25">
      <c r="A5629">
        <v>5628</v>
      </c>
      <c r="B5629">
        <v>88834</v>
      </c>
      <c r="C5629" t="s">
        <v>521</v>
      </c>
      <c r="D5629" t="s">
        <v>20</v>
      </c>
      <c r="E5629" t="s">
        <v>39</v>
      </c>
      <c r="F5629" t="s">
        <v>22</v>
      </c>
      <c r="G5629" t="s">
        <v>23</v>
      </c>
      <c r="H5629" t="s">
        <v>49</v>
      </c>
      <c r="I5629" t="s">
        <v>28</v>
      </c>
      <c r="J5629" t="s">
        <v>29</v>
      </c>
      <c r="K5629" t="s">
        <v>248</v>
      </c>
      <c r="L5629" t="s">
        <v>192</v>
      </c>
      <c r="M5629" t="s">
        <v>86</v>
      </c>
      <c r="N5629" s="2">
        <v>41533</v>
      </c>
      <c r="O5629" s="2">
        <v>41533</v>
      </c>
      <c r="P5629">
        <v>18</v>
      </c>
      <c r="Q5629" s="1">
        <v>0.05</v>
      </c>
      <c r="R5629">
        <v>6.48</v>
      </c>
      <c r="S5629">
        <v>8.73</v>
      </c>
      <c r="T5629">
        <f t="shared" si="87"/>
        <v>116.64000000000001</v>
      </c>
    </row>
    <row r="5630" spans="1:20" x14ac:dyDescent="0.25">
      <c r="A5630">
        <v>5629</v>
      </c>
      <c r="B5630">
        <v>86967</v>
      </c>
      <c r="C5630" t="s">
        <v>2018</v>
      </c>
      <c r="D5630" t="s">
        <v>20</v>
      </c>
      <c r="E5630" t="s">
        <v>187</v>
      </c>
      <c r="F5630" t="s">
        <v>40</v>
      </c>
      <c r="G5630" t="s">
        <v>23</v>
      </c>
      <c r="H5630" t="s">
        <v>225</v>
      </c>
      <c r="I5630" t="s">
        <v>28</v>
      </c>
      <c r="J5630" t="s">
        <v>29</v>
      </c>
      <c r="K5630" t="s">
        <v>101</v>
      </c>
      <c r="L5630" t="s">
        <v>192</v>
      </c>
      <c r="M5630" t="s">
        <v>99</v>
      </c>
      <c r="N5630" s="2">
        <v>40894</v>
      </c>
      <c r="O5630" s="2">
        <v>40897</v>
      </c>
      <c r="P5630">
        <v>7</v>
      </c>
      <c r="Q5630" s="1">
        <v>0.09</v>
      </c>
      <c r="R5630">
        <v>17.78</v>
      </c>
      <c r="S5630">
        <v>5.03</v>
      </c>
      <c r="T5630">
        <f t="shared" si="87"/>
        <v>124.46000000000001</v>
      </c>
    </row>
    <row r="5631" spans="1:20" x14ac:dyDescent="0.25">
      <c r="A5631">
        <v>5630</v>
      </c>
      <c r="B5631">
        <v>86967</v>
      </c>
      <c r="C5631" t="s">
        <v>2018</v>
      </c>
      <c r="D5631" t="s">
        <v>20</v>
      </c>
      <c r="E5631" t="s">
        <v>21</v>
      </c>
      <c r="F5631" t="s">
        <v>40</v>
      </c>
      <c r="G5631" t="s">
        <v>23</v>
      </c>
      <c r="H5631" t="s">
        <v>33</v>
      </c>
      <c r="I5631" t="s">
        <v>28</v>
      </c>
      <c r="J5631" t="s">
        <v>29</v>
      </c>
      <c r="K5631" t="s">
        <v>1107</v>
      </c>
      <c r="L5631" t="s">
        <v>192</v>
      </c>
      <c r="M5631" t="s">
        <v>59</v>
      </c>
      <c r="N5631" s="2">
        <v>40894</v>
      </c>
      <c r="O5631" s="2">
        <v>40896</v>
      </c>
      <c r="P5631">
        <v>1</v>
      </c>
      <c r="Q5631" s="1">
        <v>0.04</v>
      </c>
      <c r="R5631">
        <v>65.989999999999995</v>
      </c>
      <c r="S5631">
        <v>3.9</v>
      </c>
      <c r="T5631">
        <f t="shared" si="87"/>
        <v>65.989999999999995</v>
      </c>
    </row>
    <row r="5632" spans="1:20" x14ac:dyDescent="0.25">
      <c r="A5632">
        <v>5631</v>
      </c>
      <c r="B5632">
        <v>89078</v>
      </c>
      <c r="C5632" t="s">
        <v>440</v>
      </c>
      <c r="D5632" t="s">
        <v>578</v>
      </c>
      <c r="E5632" t="s">
        <v>187</v>
      </c>
      <c r="F5632" t="s">
        <v>40</v>
      </c>
      <c r="G5632" t="s">
        <v>32</v>
      </c>
      <c r="H5632" t="s">
        <v>188</v>
      </c>
      <c r="I5632" t="s">
        <v>28</v>
      </c>
      <c r="J5632" t="s">
        <v>29</v>
      </c>
      <c r="K5632" t="s">
        <v>145</v>
      </c>
      <c r="L5632" t="s">
        <v>330</v>
      </c>
      <c r="M5632" t="s">
        <v>59</v>
      </c>
      <c r="N5632" s="2">
        <v>40815</v>
      </c>
      <c r="O5632" s="2">
        <v>40816</v>
      </c>
      <c r="P5632">
        <v>6</v>
      </c>
      <c r="Q5632" s="1">
        <v>0.1</v>
      </c>
      <c r="R5632">
        <v>130.97999999999999</v>
      </c>
      <c r="S5632">
        <v>54.74</v>
      </c>
      <c r="T5632">
        <f t="shared" si="87"/>
        <v>785.87999999999988</v>
      </c>
    </row>
    <row r="5633" spans="1:20" x14ac:dyDescent="0.25">
      <c r="A5633">
        <v>5632</v>
      </c>
      <c r="B5633">
        <v>90844</v>
      </c>
      <c r="C5633" t="s">
        <v>2389</v>
      </c>
      <c r="D5633" t="s">
        <v>578</v>
      </c>
      <c r="E5633" t="s">
        <v>187</v>
      </c>
      <c r="F5633" t="s">
        <v>31</v>
      </c>
      <c r="G5633" t="s">
        <v>48</v>
      </c>
      <c r="H5633" t="s">
        <v>217</v>
      </c>
      <c r="I5633" t="s">
        <v>28</v>
      </c>
      <c r="J5633" t="s">
        <v>29</v>
      </c>
      <c r="K5633" t="s">
        <v>181</v>
      </c>
      <c r="L5633" t="s">
        <v>330</v>
      </c>
      <c r="M5633" t="s">
        <v>35</v>
      </c>
      <c r="N5633" s="2">
        <v>40282</v>
      </c>
      <c r="O5633" s="2">
        <v>40287</v>
      </c>
      <c r="P5633">
        <v>4</v>
      </c>
      <c r="Q5633" s="1">
        <v>0.09</v>
      </c>
      <c r="R5633">
        <v>100.98</v>
      </c>
      <c r="S5633">
        <v>35.840000000000003</v>
      </c>
      <c r="T5633">
        <f t="shared" si="87"/>
        <v>403.92</v>
      </c>
    </row>
    <row r="5634" spans="1:20" x14ac:dyDescent="0.25">
      <c r="A5634">
        <v>5633</v>
      </c>
      <c r="B5634">
        <v>89431</v>
      </c>
      <c r="C5634" t="s">
        <v>2339</v>
      </c>
      <c r="D5634" t="s">
        <v>20</v>
      </c>
      <c r="E5634" t="s">
        <v>39</v>
      </c>
      <c r="F5634" t="s">
        <v>31</v>
      </c>
      <c r="G5634" t="s">
        <v>48</v>
      </c>
      <c r="H5634" t="s">
        <v>61</v>
      </c>
      <c r="I5634" t="s">
        <v>28</v>
      </c>
      <c r="J5634" t="s">
        <v>29</v>
      </c>
      <c r="K5634" t="s">
        <v>101</v>
      </c>
      <c r="L5634" t="s">
        <v>192</v>
      </c>
      <c r="M5634" t="s">
        <v>139</v>
      </c>
      <c r="N5634" s="2">
        <v>40202</v>
      </c>
      <c r="O5634" s="2">
        <v>40207</v>
      </c>
      <c r="P5634">
        <v>1</v>
      </c>
      <c r="Q5634" s="1">
        <v>0.08</v>
      </c>
      <c r="R5634">
        <v>67.84</v>
      </c>
      <c r="S5634">
        <v>0.99</v>
      </c>
      <c r="T5634">
        <f t="shared" si="87"/>
        <v>67.84</v>
      </c>
    </row>
    <row r="5635" spans="1:20" x14ac:dyDescent="0.25">
      <c r="A5635">
        <v>5634</v>
      </c>
      <c r="B5635">
        <v>88617</v>
      </c>
      <c r="C5635" t="s">
        <v>308</v>
      </c>
      <c r="D5635" t="s">
        <v>578</v>
      </c>
      <c r="E5635" t="s">
        <v>187</v>
      </c>
      <c r="F5635" t="s">
        <v>40</v>
      </c>
      <c r="G5635" t="s">
        <v>41</v>
      </c>
      <c r="H5635" t="s">
        <v>219</v>
      </c>
      <c r="I5635" t="s">
        <v>28</v>
      </c>
      <c r="J5635" t="s">
        <v>29</v>
      </c>
      <c r="K5635" t="s">
        <v>82</v>
      </c>
      <c r="L5635" t="s">
        <v>330</v>
      </c>
      <c r="M5635" t="s">
        <v>342</v>
      </c>
      <c r="N5635" s="2">
        <v>41425</v>
      </c>
      <c r="O5635" s="2">
        <v>41427</v>
      </c>
      <c r="P5635">
        <v>13</v>
      </c>
      <c r="Q5635" s="1">
        <v>0.02</v>
      </c>
      <c r="R5635">
        <v>417.4</v>
      </c>
      <c r="S5635">
        <v>75.23</v>
      </c>
      <c r="T5635">
        <f t="shared" ref="T5635:T5698" si="88">R5635*P5635</f>
        <v>5426.2</v>
      </c>
    </row>
    <row r="5636" spans="1:20" x14ac:dyDescent="0.25">
      <c r="A5636">
        <v>5635</v>
      </c>
      <c r="B5636">
        <v>88617</v>
      </c>
      <c r="C5636" t="s">
        <v>308</v>
      </c>
      <c r="D5636" t="s">
        <v>20</v>
      </c>
      <c r="E5636" t="s">
        <v>21</v>
      </c>
      <c r="F5636" t="s">
        <v>40</v>
      </c>
      <c r="G5636" t="s">
        <v>41</v>
      </c>
      <c r="H5636" t="s">
        <v>206</v>
      </c>
      <c r="I5636" t="s">
        <v>28</v>
      </c>
      <c r="J5636" t="s">
        <v>29</v>
      </c>
      <c r="K5636" t="s">
        <v>1254</v>
      </c>
      <c r="L5636" t="s">
        <v>192</v>
      </c>
      <c r="M5636" t="s">
        <v>45</v>
      </c>
      <c r="N5636" s="2">
        <v>41425</v>
      </c>
      <c r="O5636" s="2">
        <v>41426</v>
      </c>
      <c r="P5636">
        <v>3</v>
      </c>
      <c r="Q5636" s="1">
        <v>0.1</v>
      </c>
      <c r="R5636">
        <v>115.99</v>
      </c>
      <c r="S5636">
        <v>2.5</v>
      </c>
      <c r="T5636">
        <f t="shared" si="88"/>
        <v>347.96999999999997</v>
      </c>
    </row>
    <row r="5637" spans="1:20" x14ac:dyDescent="0.25">
      <c r="A5637">
        <v>5636</v>
      </c>
      <c r="B5637">
        <v>86244</v>
      </c>
      <c r="C5637" t="s">
        <v>898</v>
      </c>
      <c r="D5637" t="s">
        <v>578</v>
      </c>
      <c r="E5637" t="s">
        <v>187</v>
      </c>
      <c r="F5637" t="s">
        <v>31</v>
      </c>
      <c r="G5637" t="s">
        <v>41</v>
      </c>
      <c r="H5637" t="s">
        <v>188</v>
      </c>
      <c r="I5637" t="s">
        <v>28</v>
      </c>
      <c r="J5637" t="s">
        <v>29</v>
      </c>
      <c r="K5637" t="s">
        <v>71</v>
      </c>
      <c r="L5637" t="s">
        <v>283</v>
      </c>
      <c r="M5637" t="s">
        <v>131</v>
      </c>
      <c r="N5637" s="2">
        <v>41510</v>
      </c>
      <c r="O5637" s="2">
        <v>41512</v>
      </c>
      <c r="P5637">
        <v>12</v>
      </c>
      <c r="Q5637" s="1">
        <v>0.08</v>
      </c>
      <c r="R5637">
        <v>23.99</v>
      </c>
      <c r="S5637">
        <v>15.68</v>
      </c>
      <c r="T5637">
        <f t="shared" si="88"/>
        <v>287.88</v>
      </c>
    </row>
    <row r="5638" spans="1:20" x14ac:dyDescent="0.25">
      <c r="A5638">
        <v>5637</v>
      </c>
      <c r="B5638">
        <v>86244</v>
      </c>
      <c r="C5638" t="s">
        <v>898</v>
      </c>
      <c r="D5638" t="s">
        <v>20</v>
      </c>
      <c r="E5638" t="s">
        <v>39</v>
      </c>
      <c r="F5638" t="s">
        <v>31</v>
      </c>
      <c r="G5638" t="s">
        <v>41</v>
      </c>
      <c r="H5638" t="s">
        <v>94</v>
      </c>
      <c r="I5638" t="s">
        <v>28</v>
      </c>
      <c r="J5638" t="s">
        <v>29</v>
      </c>
      <c r="K5638" t="s">
        <v>184</v>
      </c>
      <c r="L5638" t="s">
        <v>192</v>
      </c>
      <c r="M5638" t="s">
        <v>131</v>
      </c>
      <c r="N5638" s="2">
        <v>41510</v>
      </c>
      <c r="O5638" s="2">
        <v>41511</v>
      </c>
      <c r="P5638">
        <v>9</v>
      </c>
      <c r="Q5638" s="1">
        <v>0.02</v>
      </c>
      <c r="R5638">
        <v>6.48</v>
      </c>
      <c r="S5638">
        <v>6.65</v>
      </c>
      <c r="T5638">
        <f t="shared" si="88"/>
        <v>58.320000000000007</v>
      </c>
    </row>
    <row r="5639" spans="1:20" x14ac:dyDescent="0.25">
      <c r="A5639">
        <v>5638</v>
      </c>
      <c r="B5639">
        <v>85899</v>
      </c>
      <c r="C5639" t="s">
        <v>880</v>
      </c>
      <c r="D5639" t="s">
        <v>20</v>
      </c>
      <c r="E5639" t="s">
        <v>39</v>
      </c>
      <c r="F5639" t="s">
        <v>40</v>
      </c>
      <c r="G5639" t="s">
        <v>41</v>
      </c>
      <c r="H5639" t="s">
        <v>61</v>
      </c>
      <c r="I5639" t="s">
        <v>28</v>
      </c>
      <c r="J5639" t="s">
        <v>29</v>
      </c>
      <c r="K5639" t="s">
        <v>231</v>
      </c>
      <c r="L5639" t="s">
        <v>192</v>
      </c>
      <c r="M5639" t="s">
        <v>638</v>
      </c>
      <c r="N5639" s="2">
        <v>40593</v>
      </c>
      <c r="O5639" s="2">
        <v>40594</v>
      </c>
      <c r="P5639">
        <v>1</v>
      </c>
      <c r="Q5639" s="1">
        <v>0.05</v>
      </c>
      <c r="R5639">
        <v>3.74</v>
      </c>
      <c r="S5639">
        <v>4.6900000000000004</v>
      </c>
      <c r="T5639">
        <f t="shared" si="88"/>
        <v>3.74</v>
      </c>
    </row>
    <row r="5640" spans="1:20" x14ac:dyDescent="0.25">
      <c r="A5640">
        <v>5639</v>
      </c>
      <c r="B5640">
        <v>90376</v>
      </c>
      <c r="C5640" t="s">
        <v>2405</v>
      </c>
      <c r="D5640" t="s">
        <v>20</v>
      </c>
      <c r="E5640" t="s">
        <v>39</v>
      </c>
      <c r="F5640" t="s">
        <v>40</v>
      </c>
      <c r="G5640" t="s">
        <v>41</v>
      </c>
      <c r="H5640" t="s">
        <v>49</v>
      </c>
      <c r="I5640" t="s">
        <v>28</v>
      </c>
      <c r="J5640" t="s">
        <v>29</v>
      </c>
      <c r="K5640" t="s">
        <v>55</v>
      </c>
      <c r="L5640" t="s">
        <v>192</v>
      </c>
      <c r="M5640" t="s">
        <v>175</v>
      </c>
      <c r="N5640" s="2">
        <v>41105</v>
      </c>
      <c r="O5640" s="2">
        <v>41107</v>
      </c>
      <c r="P5640">
        <v>16</v>
      </c>
      <c r="Q5640" s="1">
        <v>0.06</v>
      </c>
      <c r="R5640">
        <v>111.03</v>
      </c>
      <c r="S5640">
        <v>8.64</v>
      </c>
      <c r="T5640">
        <f t="shared" si="88"/>
        <v>1776.48</v>
      </c>
    </row>
    <row r="5641" spans="1:20" x14ac:dyDescent="0.25">
      <c r="A5641">
        <v>5640</v>
      </c>
      <c r="B5641">
        <v>87258</v>
      </c>
      <c r="C5641" t="s">
        <v>2201</v>
      </c>
      <c r="D5641" t="s">
        <v>20</v>
      </c>
      <c r="E5641" t="s">
        <v>39</v>
      </c>
      <c r="F5641" t="s">
        <v>22</v>
      </c>
      <c r="G5641" t="s">
        <v>93</v>
      </c>
      <c r="H5641" t="s">
        <v>54</v>
      </c>
      <c r="I5641" t="s">
        <v>28</v>
      </c>
      <c r="J5641" t="s">
        <v>29</v>
      </c>
      <c r="K5641" t="s">
        <v>55</v>
      </c>
      <c r="L5641" t="s">
        <v>192</v>
      </c>
      <c r="M5641" t="s">
        <v>182</v>
      </c>
      <c r="N5641" s="2">
        <v>40395</v>
      </c>
      <c r="O5641" s="2">
        <v>40396</v>
      </c>
      <c r="P5641">
        <v>12</v>
      </c>
      <c r="Q5641" s="1">
        <v>0</v>
      </c>
      <c r="R5641">
        <v>37.76</v>
      </c>
      <c r="S5641">
        <v>12.9</v>
      </c>
      <c r="T5641">
        <f t="shared" si="88"/>
        <v>453.12</v>
      </c>
    </row>
    <row r="5642" spans="1:20" x14ac:dyDescent="0.25">
      <c r="A5642">
        <v>5641</v>
      </c>
      <c r="B5642">
        <v>87901</v>
      </c>
      <c r="C5642" t="s">
        <v>1527</v>
      </c>
      <c r="D5642" t="s">
        <v>20</v>
      </c>
      <c r="E5642" t="s">
        <v>39</v>
      </c>
      <c r="F5642" t="s">
        <v>40</v>
      </c>
      <c r="G5642" t="s">
        <v>41</v>
      </c>
      <c r="H5642" t="s">
        <v>94</v>
      </c>
      <c r="I5642" t="s">
        <v>28</v>
      </c>
      <c r="J5642" t="s">
        <v>29</v>
      </c>
      <c r="K5642" t="s">
        <v>138</v>
      </c>
      <c r="L5642" t="s">
        <v>192</v>
      </c>
      <c r="M5642" t="s">
        <v>99</v>
      </c>
      <c r="N5642" s="2">
        <v>40933</v>
      </c>
      <c r="O5642" s="2">
        <v>40935</v>
      </c>
      <c r="P5642">
        <v>7</v>
      </c>
      <c r="Q5642" s="1">
        <v>0.02</v>
      </c>
      <c r="R5642">
        <v>9.99</v>
      </c>
      <c r="S5642">
        <v>11.59</v>
      </c>
      <c r="T5642">
        <f t="shared" si="88"/>
        <v>69.930000000000007</v>
      </c>
    </row>
    <row r="5643" spans="1:20" x14ac:dyDescent="0.25">
      <c r="A5643">
        <v>5642</v>
      </c>
      <c r="B5643">
        <v>91307</v>
      </c>
      <c r="C5643" t="s">
        <v>2353</v>
      </c>
      <c r="D5643" t="s">
        <v>20</v>
      </c>
      <c r="E5643" t="s">
        <v>21</v>
      </c>
      <c r="F5643" t="s">
        <v>47</v>
      </c>
      <c r="G5643" t="s">
        <v>32</v>
      </c>
      <c r="H5643" t="s">
        <v>206</v>
      </c>
      <c r="I5643" t="s">
        <v>28</v>
      </c>
      <c r="J5643" t="s">
        <v>29</v>
      </c>
      <c r="K5643" t="s">
        <v>25</v>
      </c>
      <c r="L5643" t="s">
        <v>192</v>
      </c>
      <c r="M5643" t="s">
        <v>51</v>
      </c>
      <c r="N5643" s="2">
        <v>41320</v>
      </c>
      <c r="O5643" s="2">
        <v>41322</v>
      </c>
      <c r="P5643">
        <v>8</v>
      </c>
      <c r="Q5643" s="1">
        <v>0.01</v>
      </c>
      <c r="R5643">
        <v>159.99</v>
      </c>
      <c r="S5643">
        <v>5.5</v>
      </c>
      <c r="T5643">
        <f t="shared" si="88"/>
        <v>1279.92</v>
      </c>
    </row>
    <row r="5644" spans="1:20" x14ac:dyDescent="0.25">
      <c r="A5644">
        <v>5643</v>
      </c>
      <c r="B5644">
        <v>91304</v>
      </c>
      <c r="C5644" t="s">
        <v>2353</v>
      </c>
      <c r="D5644" t="s">
        <v>20</v>
      </c>
      <c r="E5644" t="s">
        <v>187</v>
      </c>
      <c r="F5644" t="s">
        <v>47</v>
      </c>
      <c r="G5644" t="s">
        <v>32</v>
      </c>
      <c r="H5644" t="s">
        <v>225</v>
      </c>
      <c r="I5644" t="s">
        <v>28</v>
      </c>
      <c r="J5644" t="s">
        <v>29</v>
      </c>
      <c r="K5644" t="s">
        <v>170</v>
      </c>
      <c r="L5644" t="s">
        <v>192</v>
      </c>
      <c r="M5644" t="s">
        <v>134</v>
      </c>
      <c r="N5644" s="2">
        <v>40224</v>
      </c>
      <c r="O5644" s="2">
        <v>40225</v>
      </c>
      <c r="P5644">
        <v>9</v>
      </c>
      <c r="Q5644" s="1">
        <v>0.1</v>
      </c>
      <c r="R5644">
        <v>78.69</v>
      </c>
      <c r="S5644">
        <v>19.989999999999998</v>
      </c>
      <c r="T5644">
        <f t="shared" si="88"/>
        <v>708.21</v>
      </c>
    </row>
    <row r="5645" spans="1:20" x14ac:dyDescent="0.25">
      <c r="A5645">
        <v>5644</v>
      </c>
      <c r="B5645">
        <v>91031</v>
      </c>
      <c r="C5645" t="s">
        <v>812</v>
      </c>
      <c r="D5645" t="s">
        <v>578</v>
      </c>
      <c r="E5645" t="s">
        <v>21</v>
      </c>
      <c r="F5645" t="s">
        <v>31</v>
      </c>
      <c r="G5645" t="s">
        <v>48</v>
      </c>
      <c r="H5645" t="s">
        <v>24</v>
      </c>
      <c r="I5645" t="s">
        <v>28</v>
      </c>
      <c r="J5645" t="s">
        <v>29</v>
      </c>
      <c r="K5645" t="s">
        <v>25</v>
      </c>
      <c r="L5645" t="s">
        <v>330</v>
      </c>
      <c r="M5645" t="s">
        <v>35</v>
      </c>
      <c r="N5645" s="2">
        <v>40713</v>
      </c>
      <c r="O5645" s="2">
        <v>40720</v>
      </c>
      <c r="P5645">
        <v>8</v>
      </c>
      <c r="Q5645" s="1">
        <v>0</v>
      </c>
      <c r="R5645">
        <v>400.97</v>
      </c>
      <c r="S5645">
        <v>48.26</v>
      </c>
      <c r="T5645">
        <f t="shared" si="88"/>
        <v>3207.76</v>
      </c>
    </row>
    <row r="5646" spans="1:20" x14ac:dyDescent="0.25">
      <c r="A5646">
        <v>5645</v>
      </c>
      <c r="B5646">
        <v>88284</v>
      </c>
      <c r="C5646" t="s">
        <v>2032</v>
      </c>
      <c r="D5646" t="s">
        <v>578</v>
      </c>
      <c r="E5646" t="s">
        <v>187</v>
      </c>
      <c r="F5646" t="s">
        <v>47</v>
      </c>
      <c r="G5646" t="s">
        <v>93</v>
      </c>
      <c r="H5646" t="s">
        <v>188</v>
      </c>
      <c r="I5646" t="s">
        <v>28</v>
      </c>
      <c r="J5646" t="s">
        <v>29</v>
      </c>
      <c r="K5646" t="s">
        <v>291</v>
      </c>
      <c r="L5646" t="s">
        <v>330</v>
      </c>
      <c r="M5646" t="s">
        <v>117</v>
      </c>
      <c r="N5646" s="2">
        <v>40871</v>
      </c>
      <c r="O5646" s="2">
        <v>40873</v>
      </c>
      <c r="P5646">
        <v>35</v>
      </c>
      <c r="Q5646" s="1">
        <v>0.08</v>
      </c>
      <c r="R5646">
        <v>150.97999999999999</v>
      </c>
      <c r="S5646">
        <v>66.27</v>
      </c>
      <c r="T5646">
        <f t="shared" si="88"/>
        <v>5284.2999999999993</v>
      </c>
    </row>
    <row r="5647" spans="1:20" x14ac:dyDescent="0.25">
      <c r="A5647">
        <v>5646</v>
      </c>
      <c r="B5647">
        <v>90210</v>
      </c>
      <c r="C5647" t="s">
        <v>813</v>
      </c>
      <c r="D5647" t="s">
        <v>38</v>
      </c>
      <c r="E5647" t="s">
        <v>187</v>
      </c>
      <c r="F5647" t="s">
        <v>47</v>
      </c>
      <c r="G5647" t="s">
        <v>23</v>
      </c>
      <c r="H5647" t="s">
        <v>188</v>
      </c>
      <c r="I5647" t="s">
        <v>28</v>
      </c>
      <c r="J5647" t="s">
        <v>29</v>
      </c>
      <c r="K5647" t="s">
        <v>82</v>
      </c>
      <c r="L5647" t="s">
        <v>706</v>
      </c>
      <c r="M5647" t="s">
        <v>160</v>
      </c>
      <c r="N5647" s="2">
        <v>41225</v>
      </c>
      <c r="O5647" s="2">
        <v>41226</v>
      </c>
      <c r="P5647">
        <v>39</v>
      </c>
      <c r="Q5647" s="1">
        <v>0.01</v>
      </c>
      <c r="R5647">
        <v>128.24</v>
      </c>
      <c r="S5647">
        <v>12.65</v>
      </c>
      <c r="T5647">
        <f t="shared" si="88"/>
        <v>5001.3600000000006</v>
      </c>
    </row>
    <row r="5648" spans="1:20" x14ac:dyDescent="0.25">
      <c r="A5648">
        <v>5647</v>
      </c>
      <c r="B5648">
        <v>90210</v>
      </c>
      <c r="C5648" t="s">
        <v>813</v>
      </c>
      <c r="D5648" t="s">
        <v>20</v>
      </c>
      <c r="E5648" t="s">
        <v>39</v>
      </c>
      <c r="F5648" t="s">
        <v>47</v>
      </c>
      <c r="G5648" t="s">
        <v>23</v>
      </c>
      <c r="H5648" t="s">
        <v>54</v>
      </c>
      <c r="I5648" t="s">
        <v>28</v>
      </c>
      <c r="J5648" t="s">
        <v>29</v>
      </c>
      <c r="K5648" t="s">
        <v>172</v>
      </c>
      <c r="L5648" t="s">
        <v>192</v>
      </c>
      <c r="M5648" t="s">
        <v>156</v>
      </c>
      <c r="N5648" s="2">
        <v>41225</v>
      </c>
      <c r="O5648" s="2">
        <v>41227</v>
      </c>
      <c r="P5648">
        <v>24</v>
      </c>
      <c r="Q5648" s="1">
        <v>0.06</v>
      </c>
      <c r="R5648">
        <v>6.3</v>
      </c>
      <c r="S5648">
        <v>0.5</v>
      </c>
      <c r="T5648">
        <f t="shared" si="88"/>
        <v>151.19999999999999</v>
      </c>
    </row>
    <row r="5649" spans="1:20" x14ac:dyDescent="0.25">
      <c r="A5649">
        <v>5648</v>
      </c>
      <c r="B5649">
        <v>86440</v>
      </c>
      <c r="C5649" t="s">
        <v>1191</v>
      </c>
      <c r="D5649" t="s">
        <v>20</v>
      </c>
      <c r="E5649" t="s">
        <v>21</v>
      </c>
      <c r="F5649" t="s">
        <v>31</v>
      </c>
      <c r="G5649" t="s">
        <v>23</v>
      </c>
      <c r="H5649" t="s">
        <v>203</v>
      </c>
      <c r="I5649" t="s">
        <v>28</v>
      </c>
      <c r="J5649" t="s">
        <v>29</v>
      </c>
      <c r="K5649" t="s">
        <v>1114</v>
      </c>
      <c r="L5649" t="s">
        <v>192</v>
      </c>
      <c r="M5649" t="s">
        <v>255</v>
      </c>
      <c r="N5649" s="2">
        <v>40868</v>
      </c>
      <c r="O5649" s="2">
        <v>40870</v>
      </c>
      <c r="P5649">
        <v>16</v>
      </c>
      <c r="Q5649" s="1">
        <v>0</v>
      </c>
      <c r="R5649">
        <v>155.99</v>
      </c>
      <c r="S5649">
        <v>8.99</v>
      </c>
      <c r="T5649">
        <f t="shared" si="88"/>
        <v>2495.84</v>
      </c>
    </row>
    <row r="5650" spans="1:20" x14ac:dyDescent="0.25">
      <c r="A5650">
        <v>5649</v>
      </c>
      <c r="B5650">
        <v>86741</v>
      </c>
      <c r="C5650" t="s">
        <v>2336</v>
      </c>
      <c r="D5650" t="s">
        <v>20</v>
      </c>
      <c r="E5650" t="s">
        <v>21</v>
      </c>
      <c r="F5650" t="s">
        <v>31</v>
      </c>
      <c r="G5650" t="s">
        <v>23</v>
      </c>
      <c r="H5650" t="s">
        <v>203</v>
      </c>
      <c r="I5650" t="s">
        <v>28</v>
      </c>
      <c r="J5650" t="s">
        <v>29</v>
      </c>
      <c r="K5650" t="s">
        <v>201</v>
      </c>
      <c r="L5650" t="s">
        <v>192</v>
      </c>
      <c r="M5650" t="s">
        <v>146</v>
      </c>
      <c r="N5650" s="2">
        <v>40758</v>
      </c>
      <c r="O5650" s="2">
        <v>40761</v>
      </c>
      <c r="P5650">
        <v>3</v>
      </c>
      <c r="Q5650" s="1">
        <v>0.09</v>
      </c>
      <c r="R5650">
        <v>65.989999999999995</v>
      </c>
      <c r="S5650">
        <v>4.2</v>
      </c>
      <c r="T5650">
        <f t="shared" si="88"/>
        <v>197.96999999999997</v>
      </c>
    </row>
    <row r="5651" spans="1:20" x14ac:dyDescent="0.25">
      <c r="A5651">
        <v>5650</v>
      </c>
      <c r="B5651">
        <v>91207</v>
      </c>
      <c r="C5651" t="s">
        <v>845</v>
      </c>
      <c r="D5651" t="s">
        <v>20</v>
      </c>
      <c r="E5651" t="s">
        <v>21</v>
      </c>
      <c r="F5651" t="s">
        <v>47</v>
      </c>
      <c r="G5651" t="s">
        <v>93</v>
      </c>
      <c r="H5651" t="s">
        <v>203</v>
      </c>
      <c r="I5651" t="s">
        <v>28</v>
      </c>
      <c r="J5651" t="s">
        <v>29</v>
      </c>
      <c r="K5651" t="s">
        <v>198</v>
      </c>
      <c r="L5651" t="s">
        <v>44</v>
      </c>
      <c r="M5651" t="s">
        <v>156</v>
      </c>
      <c r="N5651" s="2">
        <v>41391</v>
      </c>
      <c r="O5651" s="2">
        <v>41393</v>
      </c>
      <c r="P5651">
        <v>1</v>
      </c>
      <c r="Q5651" s="1">
        <v>0.01</v>
      </c>
      <c r="R5651">
        <v>20.99</v>
      </c>
      <c r="S5651">
        <v>0.99</v>
      </c>
      <c r="T5651">
        <f t="shared" si="88"/>
        <v>20.99</v>
      </c>
    </row>
    <row r="5652" spans="1:20" x14ac:dyDescent="0.25">
      <c r="A5652">
        <v>5651</v>
      </c>
      <c r="B5652">
        <v>89628</v>
      </c>
      <c r="C5652" t="s">
        <v>1630</v>
      </c>
      <c r="D5652" t="s">
        <v>20</v>
      </c>
      <c r="E5652" t="s">
        <v>39</v>
      </c>
      <c r="F5652" t="s">
        <v>40</v>
      </c>
      <c r="G5652" t="s">
        <v>32</v>
      </c>
      <c r="H5652" t="s">
        <v>94</v>
      </c>
      <c r="I5652" t="s">
        <v>28</v>
      </c>
      <c r="J5652" t="s">
        <v>29</v>
      </c>
      <c r="K5652" t="s">
        <v>231</v>
      </c>
      <c r="L5652" t="s">
        <v>192</v>
      </c>
      <c r="M5652" t="s">
        <v>59</v>
      </c>
      <c r="N5652" s="2">
        <v>41318</v>
      </c>
      <c r="O5652" s="2">
        <v>41320</v>
      </c>
      <c r="P5652">
        <v>8</v>
      </c>
      <c r="Q5652" s="1">
        <v>0</v>
      </c>
      <c r="R5652">
        <v>11.7</v>
      </c>
      <c r="S5652">
        <v>5.63</v>
      </c>
      <c r="T5652">
        <f t="shared" si="88"/>
        <v>93.6</v>
      </c>
    </row>
    <row r="5653" spans="1:20" x14ac:dyDescent="0.25">
      <c r="A5653">
        <v>5652</v>
      </c>
      <c r="B5653">
        <v>89628</v>
      </c>
      <c r="C5653" t="s">
        <v>1630</v>
      </c>
      <c r="D5653" t="s">
        <v>20</v>
      </c>
      <c r="E5653" t="s">
        <v>39</v>
      </c>
      <c r="F5653" t="s">
        <v>40</v>
      </c>
      <c r="G5653" t="s">
        <v>32</v>
      </c>
      <c r="H5653" t="s">
        <v>78</v>
      </c>
      <c r="I5653" t="s">
        <v>28</v>
      </c>
      <c r="J5653" t="s">
        <v>29</v>
      </c>
      <c r="K5653" t="s">
        <v>113</v>
      </c>
      <c r="L5653" t="s">
        <v>192</v>
      </c>
      <c r="M5653" t="s">
        <v>59</v>
      </c>
      <c r="N5653" s="2">
        <v>41318</v>
      </c>
      <c r="O5653" s="2">
        <v>41320</v>
      </c>
      <c r="P5653">
        <v>1</v>
      </c>
      <c r="Q5653" s="1">
        <v>0.09</v>
      </c>
      <c r="R5653">
        <v>1889.99</v>
      </c>
      <c r="S5653">
        <v>19.989999999999998</v>
      </c>
      <c r="T5653">
        <f t="shared" si="88"/>
        <v>1889.99</v>
      </c>
    </row>
    <row r="5654" spans="1:20" x14ac:dyDescent="0.25">
      <c r="A5654">
        <v>5653</v>
      </c>
      <c r="B5654">
        <v>88902</v>
      </c>
      <c r="C5654" t="s">
        <v>2334</v>
      </c>
      <c r="D5654" t="s">
        <v>20</v>
      </c>
      <c r="E5654" t="s">
        <v>21</v>
      </c>
      <c r="F5654" t="s">
        <v>47</v>
      </c>
      <c r="G5654" t="s">
        <v>48</v>
      </c>
      <c r="H5654" t="s">
        <v>24</v>
      </c>
      <c r="I5654" t="s">
        <v>28</v>
      </c>
      <c r="J5654" t="s">
        <v>29</v>
      </c>
      <c r="K5654" t="s">
        <v>1254</v>
      </c>
      <c r="L5654" t="s">
        <v>192</v>
      </c>
      <c r="M5654" t="s">
        <v>51</v>
      </c>
      <c r="N5654" s="2">
        <v>41514</v>
      </c>
      <c r="O5654" s="2">
        <v>41516</v>
      </c>
      <c r="P5654">
        <v>12</v>
      </c>
      <c r="Q5654" s="1">
        <v>0.01</v>
      </c>
      <c r="R5654">
        <v>65.989999999999995</v>
      </c>
      <c r="S5654">
        <v>5.26</v>
      </c>
      <c r="T5654">
        <f t="shared" si="88"/>
        <v>791.87999999999988</v>
      </c>
    </row>
    <row r="5655" spans="1:20" x14ac:dyDescent="0.25">
      <c r="A5655">
        <v>5654</v>
      </c>
      <c r="B5655">
        <v>89497</v>
      </c>
      <c r="C5655" t="s">
        <v>1295</v>
      </c>
      <c r="D5655" t="s">
        <v>20</v>
      </c>
      <c r="E5655" t="s">
        <v>21</v>
      </c>
      <c r="F5655" t="s">
        <v>40</v>
      </c>
      <c r="G5655" t="s">
        <v>48</v>
      </c>
      <c r="H5655" t="s">
        <v>203</v>
      </c>
      <c r="I5655" t="s">
        <v>28</v>
      </c>
      <c r="J5655" t="s">
        <v>29</v>
      </c>
      <c r="K5655" t="s">
        <v>213</v>
      </c>
      <c r="L5655" t="s">
        <v>192</v>
      </c>
      <c r="M5655" t="s">
        <v>175</v>
      </c>
      <c r="N5655" s="2">
        <v>40502</v>
      </c>
      <c r="O5655" s="2">
        <v>40509</v>
      </c>
      <c r="P5655">
        <v>3</v>
      </c>
      <c r="Q5655" s="1">
        <v>0.02</v>
      </c>
      <c r="R5655">
        <v>27.48</v>
      </c>
      <c r="S5655">
        <v>4</v>
      </c>
      <c r="T5655">
        <f t="shared" si="88"/>
        <v>82.44</v>
      </c>
    </row>
    <row r="5656" spans="1:20" x14ac:dyDescent="0.25">
      <c r="A5656">
        <v>5655</v>
      </c>
      <c r="B5656">
        <v>89497</v>
      </c>
      <c r="C5656" t="s">
        <v>1295</v>
      </c>
      <c r="D5656" t="s">
        <v>20</v>
      </c>
      <c r="E5656" t="s">
        <v>39</v>
      </c>
      <c r="F5656" t="s">
        <v>40</v>
      </c>
      <c r="G5656" t="s">
        <v>48</v>
      </c>
      <c r="H5656" t="s">
        <v>61</v>
      </c>
      <c r="I5656" t="s">
        <v>28</v>
      </c>
      <c r="J5656" t="s">
        <v>29</v>
      </c>
      <c r="K5656" t="s">
        <v>62</v>
      </c>
      <c r="L5656" t="s">
        <v>44</v>
      </c>
      <c r="M5656" t="s">
        <v>370</v>
      </c>
      <c r="N5656" s="2">
        <v>40502</v>
      </c>
      <c r="O5656" s="2">
        <v>40506</v>
      </c>
      <c r="P5656">
        <v>4</v>
      </c>
      <c r="Q5656" s="1">
        <v>0.08</v>
      </c>
      <c r="R5656">
        <v>10.06</v>
      </c>
      <c r="S5656">
        <v>2.06</v>
      </c>
      <c r="T5656">
        <f t="shared" si="88"/>
        <v>40.24</v>
      </c>
    </row>
    <row r="5657" spans="1:20" x14ac:dyDescent="0.25">
      <c r="A5657">
        <v>5656</v>
      </c>
      <c r="B5657">
        <v>89004</v>
      </c>
      <c r="C5657" t="s">
        <v>2270</v>
      </c>
      <c r="D5657" t="s">
        <v>20</v>
      </c>
      <c r="E5657" t="s">
        <v>21</v>
      </c>
      <c r="F5657" t="s">
        <v>31</v>
      </c>
      <c r="G5657" t="s">
        <v>41</v>
      </c>
      <c r="H5657" t="s">
        <v>33</v>
      </c>
      <c r="I5657" t="s">
        <v>28</v>
      </c>
      <c r="J5657" t="s">
        <v>29</v>
      </c>
      <c r="K5657" t="s">
        <v>409</v>
      </c>
      <c r="L5657" t="s">
        <v>192</v>
      </c>
      <c r="M5657" t="s">
        <v>296</v>
      </c>
      <c r="N5657" s="2">
        <v>40249</v>
      </c>
      <c r="O5657" s="2">
        <v>40250</v>
      </c>
      <c r="P5657">
        <v>5</v>
      </c>
      <c r="Q5657" s="1">
        <v>0.1</v>
      </c>
      <c r="R5657">
        <v>73.98</v>
      </c>
      <c r="S5657">
        <v>4</v>
      </c>
      <c r="T5657">
        <f t="shared" si="88"/>
        <v>369.90000000000003</v>
      </c>
    </row>
    <row r="5658" spans="1:20" x14ac:dyDescent="0.25">
      <c r="A5658">
        <v>5657</v>
      </c>
      <c r="B5658">
        <v>89004</v>
      </c>
      <c r="C5658" t="s">
        <v>2270</v>
      </c>
      <c r="D5658" t="s">
        <v>20</v>
      </c>
      <c r="E5658" t="s">
        <v>21</v>
      </c>
      <c r="F5658" t="s">
        <v>31</v>
      </c>
      <c r="G5658" t="s">
        <v>41</v>
      </c>
      <c r="H5658" t="s">
        <v>24</v>
      </c>
      <c r="I5658" t="s">
        <v>28</v>
      </c>
      <c r="J5658" t="s">
        <v>29</v>
      </c>
      <c r="K5658" t="s">
        <v>1107</v>
      </c>
      <c r="L5658" t="s">
        <v>706</v>
      </c>
      <c r="M5658" t="s">
        <v>69</v>
      </c>
      <c r="N5658" s="2">
        <v>40249</v>
      </c>
      <c r="O5658" s="2">
        <v>40250</v>
      </c>
      <c r="P5658">
        <v>9</v>
      </c>
      <c r="Q5658" s="1">
        <v>0.05</v>
      </c>
      <c r="R5658">
        <v>51.98</v>
      </c>
      <c r="S5658">
        <v>10.17</v>
      </c>
      <c r="T5658">
        <f t="shared" si="88"/>
        <v>467.82</v>
      </c>
    </row>
    <row r="5659" spans="1:20" x14ac:dyDescent="0.25">
      <c r="A5659">
        <v>5658</v>
      </c>
      <c r="B5659">
        <v>89445</v>
      </c>
      <c r="C5659" t="s">
        <v>1090</v>
      </c>
      <c r="D5659" t="s">
        <v>20</v>
      </c>
      <c r="E5659" t="s">
        <v>39</v>
      </c>
      <c r="F5659" t="s">
        <v>22</v>
      </c>
      <c r="G5659" t="s">
        <v>32</v>
      </c>
      <c r="H5659" t="s">
        <v>89</v>
      </c>
      <c r="I5659" t="s">
        <v>28</v>
      </c>
      <c r="J5659" t="s">
        <v>29</v>
      </c>
      <c r="K5659" t="s">
        <v>274</v>
      </c>
      <c r="L5659" t="s">
        <v>192</v>
      </c>
      <c r="M5659" t="s">
        <v>86</v>
      </c>
      <c r="N5659" s="2">
        <v>41280</v>
      </c>
      <c r="O5659" s="2">
        <v>41282</v>
      </c>
      <c r="P5659">
        <v>7</v>
      </c>
      <c r="Q5659" s="1">
        <v>7.0000000000000007E-2</v>
      </c>
      <c r="R5659">
        <v>4.57</v>
      </c>
      <c r="S5659">
        <v>5.42</v>
      </c>
      <c r="T5659">
        <f t="shared" si="88"/>
        <v>31.990000000000002</v>
      </c>
    </row>
    <row r="5660" spans="1:20" x14ac:dyDescent="0.25">
      <c r="A5660">
        <v>5659</v>
      </c>
      <c r="B5660">
        <v>89443</v>
      </c>
      <c r="C5660" t="s">
        <v>1090</v>
      </c>
      <c r="D5660" t="s">
        <v>20</v>
      </c>
      <c r="E5660" t="s">
        <v>187</v>
      </c>
      <c r="F5660" t="s">
        <v>22</v>
      </c>
      <c r="G5660" t="s">
        <v>32</v>
      </c>
      <c r="H5660" t="s">
        <v>225</v>
      </c>
      <c r="I5660" t="s">
        <v>28</v>
      </c>
      <c r="J5660" t="s">
        <v>29</v>
      </c>
      <c r="K5660" t="s">
        <v>43</v>
      </c>
      <c r="L5660" t="s">
        <v>192</v>
      </c>
      <c r="M5660" t="s">
        <v>123</v>
      </c>
      <c r="N5660" s="2">
        <v>40549</v>
      </c>
      <c r="O5660" s="2">
        <v>40550</v>
      </c>
      <c r="P5660">
        <v>7</v>
      </c>
      <c r="Q5660" s="1">
        <v>0.04</v>
      </c>
      <c r="R5660">
        <v>16.16</v>
      </c>
      <c r="S5660">
        <v>7.74</v>
      </c>
      <c r="T5660">
        <f t="shared" si="88"/>
        <v>113.12</v>
      </c>
    </row>
    <row r="5661" spans="1:20" x14ac:dyDescent="0.25">
      <c r="A5661">
        <v>5660</v>
      </c>
      <c r="B5661">
        <v>86418</v>
      </c>
      <c r="C5661" t="s">
        <v>1439</v>
      </c>
      <c r="D5661" t="s">
        <v>578</v>
      </c>
      <c r="E5661" t="s">
        <v>187</v>
      </c>
      <c r="F5661" t="s">
        <v>22</v>
      </c>
      <c r="G5661" t="s">
        <v>41</v>
      </c>
      <c r="H5661" t="s">
        <v>217</v>
      </c>
      <c r="I5661" t="s">
        <v>28</v>
      </c>
      <c r="J5661" t="s">
        <v>29</v>
      </c>
      <c r="K5661" t="s">
        <v>116</v>
      </c>
      <c r="L5661" t="s">
        <v>283</v>
      </c>
      <c r="M5661" t="s">
        <v>123</v>
      </c>
      <c r="N5661" s="2">
        <v>41253</v>
      </c>
      <c r="O5661" s="2">
        <v>41254</v>
      </c>
      <c r="P5661">
        <v>16</v>
      </c>
      <c r="Q5661" s="1">
        <v>0</v>
      </c>
      <c r="R5661">
        <v>216.6</v>
      </c>
      <c r="S5661">
        <v>64.2</v>
      </c>
      <c r="T5661">
        <f t="shared" si="88"/>
        <v>3465.6</v>
      </c>
    </row>
    <row r="5662" spans="1:20" x14ac:dyDescent="0.25">
      <c r="A5662">
        <v>5661</v>
      </c>
      <c r="B5662">
        <v>88880</v>
      </c>
      <c r="C5662" t="s">
        <v>1758</v>
      </c>
      <c r="D5662" t="s">
        <v>20</v>
      </c>
      <c r="E5662" t="s">
        <v>39</v>
      </c>
      <c r="F5662" t="s">
        <v>31</v>
      </c>
      <c r="G5662" t="s">
        <v>32</v>
      </c>
      <c r="H5662" t="s">
        <v>54</v>
      </c>
      <c r="I5662" t="s">
        <v>28</v>
      </c>
      <c r="J5662" t="s">
        <v>29</v>
      </c>
      <c r="K5662" t="s">
        <v>129</v>
      </c>
      <c r="L5662" t="s">
        <v>192</v>
      </c>
      <c r="M5662" t="s">
        <v>69</v>
      </c>
      <c r="N5662" s="2">
        <v>40283</v>
      </c>
      <c r="O5662" s="2">
        <v>40283</v>
      </c>
      <c r="P5662">
        <v>12</v>
      </c>
      <c r="Q5662" s="1">
        <v>0.09</v>
      </c>
      <c r="R5662">
        <v>70.97</v>
      </c>
      <c r="S5662">
        <v>3.5</v>
      </c>
      <c r="T5662">
        <f t="shared" si="88"/>
        <v>851.64</v>
      </c>
    </row>
    <row r="5663" spans="1:20" x14ac:dyDescent="0.25">
      <c r="A5663">
        <v>5662</v>
      </c>
      <c r="B5663">
        <v>88887</v>
      </c>
      <c r="C5663" t="s">
        <v>1758</v>
      </c>
      <c r="D5663" t="s">
        <v>20</v>
      </c>
      <c r="E5663" t="s">
        <v>187</v>
      </c>
      <c r="F5663" t="s">
        <v>31</v>
      </c>
      <c r="G5663" t="s">
        <v>32</v>
      </c>
      <c r="H5663" t="s">
        <v>217</v>
      </c>
      <c r="I5663" t="s">
        <v>28</v>
      </c>
      <c r="J5663" t="s">
        <v>29</v>
      </c>
      <c r="K5663" t="s">
        <v>282</v>
      </c>
      <c r="L5663" t="s">
        <v>192</v>
      </c>
      <c r="M5663" t="s">
        <v>296</v>
      </c>
      <c r="N5663" s="2">
        <v>41379</v>
      </c>
      <c r="O5663" s="2">
        <v>41382</v>
      </c>
      <c r="P5663">
        <v>10</v>
      </c>
      <c r="Q5663" s="1">
        <v>0.1</v>
      </c>
      <c r="R5663">
        <v>19.98</v>
      </c>
      <c r="S5663">
        <v>10.49</v>
      </c>
      <c r="T5663">
        <f t="shared" si="88"/>
        <v>199.8</v>
      </c>
    </row>
    <row r="5664" spans="1:20" x14ac:dyDescent="0.25">
      <c r="A5664">
        <v>5663</v>
      </c>
      <c r="B5664">
        <v>86895</v>
      </c>
      <c r="C5664" t="s">
        <v>608</v>
      </c>
      <c r="D5664" t="s">
        <v>20</v>
      </c>
      <c r="E5664" t="s">
        <v>39</v>
      </c>
      <c r="F5664" t="s">
        <v>47</v>
      </c>
      <c r="G5664" t="s">
        <v>93</v>
      </c>
      <c r="H5664" t="s">
        <v>78</v>
      </c>
      <c r="I5664" t="s">
        <v>28</v>
      </c>
      <c r="J5664" t="s">
        <v>29</v>
      </c>
      <c r="K5664" t="s">
        <v>50</v>
      </c>
      <c r="L5664" t="s">
        <v>192</v>
      </c>
      <c r="M5664" t="s">
        <v>167</v>
      </c>
      <c r="N5664" s="2">
        <v>41444</v>
      </c>
      <c r="O5664" s="2">
        <v>41446</v>
      </c>
      <c r="P5664">
        <v>7</v>
      </c>
      <c r="Q5664" s="1">
        <v>0.05</v>
      </c>
      <c r="R5664">
        <v>22.38</v>
      </c>
      <c r="S5664">
        <v>15.1</v>
      </c>
      <c r="T5664">
        <f t="shared" si="88"/>
        <v>156.66</v>
      </c>
    </row>
    <row r="5665" spans="1:20" x14ac:dyDescent="0.25">
      <c r="A5665">
        <v>5664</v>
      </c>
      <c r="B5665">
        <v>86895</v>
      </c>
      <c r="C5665" t="s">
        <v>608</v>
      </c>
      <c r="D5665" t="s">
        <v>578</v>
      </c>
      <c r="E5665" t="s">
        <v>187</v>
      </c>
      <c r="F5665" t="s">
        <v>47</v>
      </c>
      <c r="G5665" t="s">
        <v>93</v>
      </c>
      <c r="H5665" t="s">
        <v>188</v>
      </c>
      <c r="I5665" t="s">
        <v>28</v>
      </c>
      <c r="J5665" t="s">
        <v>29</v>
      </c>
      <c r="K5665" t="s">
        <v>282</v>
      </c>
      <c r="L5665" t="s">
        <v>283</v>
      </c>
      <c r="M5665" t="s">
        <v>51</v>
      </c>
      <c r="N5665" s="2">
        <v>41444</v>
      </c>
      <c r="O5665" s="2">
        <v>41445</v>
      </c>
      <c r="P5665">
        <v>11</v>
      </c>
      <c r="Q5665" s="1">
        <v>0.1</v>
      </c>
      <c r="R5665">
        <v>60.98</v>
      </c>
      <c r="S5665">
        <v>30</v>
      </c>
      <c r="T5665">
        <f t="shared" si="88"/>
        <v>670.78</v>
      </c>
    </row>
    <row r="5666" spans="1:20" x14ac:dyDescent="0.25">
      <c r="A5666">
        <v>5665</v>
      </c>
      <c r="B5666">
        <v>86895</v>
      </c>
      <c r="C5666" t="s">
        <v>608</v>
      </c>
      <c r="D5666" t="s">
        <v>20</v>
      </c>
      <c r="E5666" t="s">
        <v>39</v>
      </c>
      <c r="F5666" t="s">
        <v>47</v>
      </c>
      <c r="G5666" t="s">
        <v>93</v>
      </c>
      <c r="H5666" t="s">
        <v>78</v>
      </c>
      <c r="I5666" t="s">
        <v>28</v>
      </c>
      <c r="J5666" t="s">
        <v>29</v>
      </c>
      <c r="K5666" t="s">
        <v>274</v>
      </c>
      <c r="L5666" t="s">
        <v>44</v>
      </c>
      <c r="M5666" t="s">
        <v>160</v>
      </c>
      <c r="N5666" s="2">
        <v>41444</v>
      </c>
      <c r="O5666" s="2">
        <v>41446</v>
      </c>
      <c r="P5666">
        <v>18</v>
      </c>
      <c r="Q5666" s="1">
        <v>0.02</v>
      </c>
      <c r="R5666">
        <v>2.88</v>
      </c>
      <c r="S5666">
        <v>0.7</v>
      </c>
      <c r="T5666">
        <f t="shared" si="88"/>
        <v>51.839999999999996</v>
      </c>
    </row>
    <row r="5667" spans="1:20" x14ac:dyDescent="0.25">
      <c r="A5667">
        <v>5666</v>
      </c>
      <c r="B5667">
        <v>89076</v>
      </c>
      <c r="C5667" t="s">
        <v>440</v>
      </c>
      <c r="D5667" t="s">
        <v>20</v>
      </c>
      <c r="E5667" t="s">
        <v>39</v>
      </c>
      <c r="F5667" t="s">
        <v>40</v>
      </c>
      <c r="G5667" t="s">
        <v>32</v>
      </c>
      <c r="H5667" t="s">
        <v>94</v>
      </c>
      <c r="I5667" t="s">
        <v>28</v>
      </c>
      <c r="J5667" t="s">
        <v>29</v>
      </c>
      <c r="K5667" t="s">
        <v>231</v>
      </c>
      <c r="L5667" t="s">
        <v>192</v>
      </c>
      <c r="M5667" t="s">
        <v>59</v>
      </c>
      <c r="N5667" s="2">
        <v>40354</v>
      </c>
      <c r="O5667" s="2">
        <v>40356</v>
      </c>
      <c r="P5667">
        <v>15</v>
      </c>
      <c r="Q5667" s="1">
        <v>0.04</v>
      </c>
      <c r="R5667">
        <v>177.98</v>
      </c>
      <c r="S5667">
        <v>0.99</v>
      </c>
      <c r="T5667">
        <f t="shared" si="88"/>
        <v>2669.7</v>
      </c>
    </row>
    <row r="5668" spans="1:20" x14ac:dyDescent="0.25">
      <c r="A5668">
        <v>5667</v>
      </c>
      <c r="B5668">
        <v>87379</v>
      </c>
      <c r="C5668" t="s">
        <v>650</v>
      </c>
      <c r="D5668" t="s">
        <v>20</v>
      </c>
      <c r="E5668" t="s">
        <v>39</v>
      </c>
      <c r="F5668" t="s">
        <v>31</v>
      </c>
      <c r="G5668" t="s">
        <v>32</v>
      </c>
      <c r="H5668" t="s">
        <v>78</v>
      </c>
      <c r="I5668" t="s">
        <v>28</v>
      </c>
      <c r="J5668" t="s">
        <v>29</v>
      </c>
      <c r="K5668" t="s">
        <v>163</v>
      </c>
      <c r="L5668" t="s">
        <v>44</v>
      </c>
      <c r="M5668" t="s">
        <v>141</v>
      </c>
      <c r="N5668" s="2">
        <v>41243</v>
      </c>
      <c r="O5668" s="2">
        <v>41245</v>
      </c>
      <c r="P5668">
        <v>5</v>
      </c>
      <c r="Q5668" s="1">
        <v>0.08</v>
      </c>
      <c r="R5668">
        <v>4.13</v>
      </c>
      <c r="S5668">
        <v>1.17</v>
      </c>
      <c r="T5668">
        <f t="shared" si="88"/>
        <v>20.65</v>
      </c>
    </row>
    <row r="5669" spans="1:20" x14ac:dyDescent="0.25">
      <c r="A5669">
        <v>5668</v>
      </c>
      <c r="B5669">
        <v>87379</v>
      </c>
      <c r="C5669" t="s">
        <v>2189</v>
      </c>
      <c r="D5669" t="s">
        <v>20</v>
      </c>
      <c r="E5669" t="s">
        <v>21</v>
      </c>
      <c r="F5669" t="s">
        <v>31</v>
      </c>
      <c r="G5669" t="s">
        <v>32</v>
      </c>
      <c r="H5669" t="s">
        <v>203</v>
      </c>
      <c r="I5669" t="s">
        <v>28</v>
      </c>
      <c r="J5669" t="s">
        <v>29</v>
      </c>
      <c r="K5669" t="s">
        <v>198</v>
      </c>
      <c r="L5669" t="s">
        <v>26</v>
      </c>
      <c r="M5669" t="s">
        <v>279</v>
      </c>
      <c r="N5669" s="2">
        <v>41243</v>
      </c>
      <c r="O5669" s="2">
        <v>41245</v>
      </c>
      <c r="P5669">
        <v>14</v>
      </c>
      <c r="Q5669" s="1">
        <v>0.04</v>
      </c>
      <c r="R5669">
        <v>35.99</v>
      </c>
      <c r="S5669">
        <v>3.3</v>
      </c>
      <c r="T5669">
        <f t="shared" si="88"/>
        <v>503.86</v>
      </c>
    </row>
    <row r="5670" spans="1:20" x14ac:dyDescent="0.25">
      <c r="A5670">
        <v>5669</v>
      </c>
      <c r="B5670">
        <v>85904</v>
      </c>
      <c r="C5670" t="s">
        <v>880</v>
      </c>
      <c r="D5670" t="s">
        <v>20</v>
      </c>
      <c r="E5670" t="s">
        <v>187</v>
      </c>
      <c r="F5670" t="s">
        <v>40</v>
      </c>
      <c r="G5670" t="s">
        <v>32</v>
      </c>
      <c r="H5670" t="s">
        <v>217</v>
      </c>
      <c r="I5670" t="s">
        <v>28</v>
      </c>
      <c r="J5670" t="s">
        <v>29</v>
      </c>
      <c r="K5670" t="s">
        <v>291</v>
      </c>
      <c r="L5670" t="s">
        <v>44</v>
      </c>
      <c r="M5670" t="s">
        <v>393</v>
      </c>
      <c r="N5670" s="2">
        <v>41216</v>
      </c>
      <c r="O5670" s="2">
        <v>41218</v>
      </c>
      <c r="P5670">
        <v>9</v>
      </c>
      <c r="Q5670" s="1">
        <v>0.01</v>
      </c>
      <c r="R5670">
        <v>39.979999999999997</v>
      </c>
      <c r="S5670">
        <v>9.1999999999999993</v>
      </c>
      <c r="T5670">
        <f t="shared" si="88"/>
        <v>359.82</v>
      </c>
    </row>
    <row r="5671" spans="1:20" x14ac:dyDescent="0.25">
      <c r="A5671">
        <v>5670</v>
      </c>
      <c r="B5671">
        <v>89875</v>
      </c>
      <c r="C5671" t="s">
        <v>534</v>
      </c>
      <c r="D5671" t="s">
        <v>38</v>
      </c>
      <c r="E5671" t="s">
        <v>39</v>
      </c>
      <c r="F5671" t="s">
        <v>31</v>
      </c>
      <c r="G5671" t="s">
        <v>23</v>
      </c>
      <c r="H5671" t="s">
        <v>49</v>
      </c>
      <c r="I5671" t="s">
        <v>28</v>
      </c>
      <c r="J5671" t="s">
        <v>29</v>
      </c>
      <c r="K5671" t="s">
        <v>172</v>
      </c>
      <c r="L5671" t="s">
        <v>192</v>
      </c>
      <c r="M5671" t="s">
        <v>83</v>
      </c>
      <c r="N5671" s="2">
        <v>40718</v>
      </c>
      <c r="O5671" s="2">
        <v>40719</v>
      </c>
      <c r="P5671">
        <v>7</v>
      </c>
      <c r="Q5671" s="1">
        <v>0.08</v>
      </c>
      <c r="R5671">
        <v>5.28</v>
      </c>
      <c r="S5671">
        <v>5.66</v>
      </c>
      <c r="T5671">
        <f t="shared" si="88"/>
        <v>36.96</v>
      </c>
    </row>
    <row r="5672" spans="1:20" x14ac:dyDescent="0.25">
      <c r="A5672">
        <v>5671</v>
      </c>
      <c r="B5672">
        <v>90663</v>
      </c>
      <c r="C5672" t="s">
        <v>1505</v>
      </c>
      <c r="D5672" t="s">
        <v>578</v>
      </c>
      <c r="E5672" t="s">
        <v>187</v>
      </c>
      <c r="F5672" t="s">
        <v>22</v>
      </c>
      <c r="G5672" t="s">
        <v>93</v>
      </c>
      <c r="H5672" t="s">
        <v>225</v>
      </c>
      <c r="I5672" t="s">
        <v>28</v>
      </c>
      <c r="J5672" t="s">
        <v>29</v>
      </c>
      <c r="K5672" t="s">
        <v>228</v>
      </c>
      <c r="L5672" t="s">
        <v>330</v>
      </c>
      <c r="M5672" t="s">
        <v>499</v>
      </c>
      <c r="N5672" s="2">
        <v>40622</v>
      </c>
      <c r="O5672" s="2">
        <v>40622</v>
      </c>
      <c r="P5672">
        <v>12</v>
      </c>
      <c r="Q5672" s="1">
        <v>0.02</v>
      </c>
      <c r="R5672">
        <v>218.75</v>
      </c>
      <c r="S5672">
        <v>69.64</v>
      </c>
      <c r="T5672">
        <f t="shared" si="88"/>
        <v>2625</v>
      </c>
    </row>
    <row r="5673" spans="1:20" x14ac:dyDescent="0.25">
      <c r="A5673">
        <v>5672</v>
      </c>
      <c r="B5673">
        <v>86879</v>
      </c>
      <c r="C5673" t="s">
        <v>2089</v>
      </c>
      <c r="D5673" t="s">
        <v>20</v>
      </c>
      <c r="E5673" t="s">
        <v>187</v>
      </c>
      <c r="F5673" t="s">
        <v>31</v>
      </c>
      <c r="G5673" t="s">
        <v>48</v>
      </c>
      <c r="H5673" t="s">
        <v>217</v>
      </c>
      <c r="I5673" t="s">
        <v>28</v>
      </c>
      <c r="J5673" t="s">
        <v>29</v>
      </c>
      <c r="K5673" t="s">
        <v>116</v>
      </c>
      <c r="L5673" t="s">
        <v>26</v>
      </c>
      <c r="M5673" t="s">
        <v>146</v>
      </c>
      <c r="N5673" s="2">
        <v>41364</v>
      </c>
      <c r="O5673" s="2">
        <v>41366</v>
      </c>
      <c r="P5673">
        <v>5</v>
      </c>
      <c r="Q5673" s="1">
        <v>0.01</v>
      </c>
      <c r="R5673">
        <v>22.23</v>
      </c>
      <c r="S5673">
        <v>8.99</v>
      </c>
      <c r="T5673">
        <f t="shared" si="88"/>
        <v>111.15</v>
      </c>
    </row>
    <row r="5674" spans="1:20" x14ac:dyDescent="0.25">
      <c r="A5674">
        <v>5673</v>
      </c>
      <c r="B5674">
        <v>90564</v>
      </c>
      <c r="C5674" t="s">
        <v>1025</v>
      </c>
      <c r="D5674" t="s">
        <v>20</v>
      </c>
      <c r="E5674" t="s">
        <v>39</v>
      </c>
      <c r="F5674" t="s">
        <v>22</v>
      </c>
      <c r="G5674" t="s">
        <v>41</v>
      </c>
      <c r="H5674" t="s">
        <v>42</v>
      </c>
      <c r="I5674" t="s">
        <v>28</v>
      </c>
      <c r="J5674" t="s">
        <v>29</v>
      </c>
      <c r="K5674" t="s">
        <v>71</v>
      </c>
      <c r="L5674" t="s">
        <v>192</v>
      </c>
      <c r="M5674" t="s">
        <v>444</v>
      </c>
      <c r="N5674" s="2">
        <v>41293</v>
      </c>
      <c r="O5674" s="2">
        <v>41294</v>
      </c>
      <c r="P5674">
        <v>1</v>
      </c>
      <c r="Q5674" s="1">
        <v>0.01</v>
      </c>
      <c r="R5674">
        <v>12.28</v>
      </c>
      <c r="S5674">
        <v>6.13</v>
      </c>
      <c r="T5674">
        <f t="shared" si="88"/>
        <v>12.28</v>
      </c>
    </row>
    <row r="5675" spans="1:20" x14ac:dyDescent="0.25">
      <c r="A5675">
        <v>5674</v>
      </c>
      <c r="B5675">
        <v>86657</v>
      </c>
      <c r="C5675" t="s">
        <v>1816</v>
      </c>
      <c r="D5675" t="s">
        <v>578</v>
      </c>
      <c r="E5675" t="s">
        <v>21</v>
      </c>
      <c r="F5675" t="s">
        <v>31</v>
      </c>
      <c r="G5675" t="s">
        <v>23</v>
      </c>
      <c r="H5675" t="s">
        <v>33</v>
      </c>
      <c r="I5675" t="s">
        <v>28</v>
      </c>
      <c r="J5675" t="s">
        <v>29</v>
      </c>
      <c r="K5675" t="s">
        <v>1254</v>
      </c>
      <c r="L5675" t="s">
        <v>283</v>
      </c>
      <c r="M5675" t="s">
        <v>35</v>
      </c>
      <c r="N5675" s="2">
        <v>41021</v>
      </c>
      <c r="O5675" s="2">
        <v>41024</v>
      </c>
      <c r="P5675">
        <v>12</v>
      </c>
      <c r="Q5675" s="1">
        <v>0</v>
      </c>
      <c r="R5675">
        <v>270.97000000000003</v>
      </c>
      <c r="S5675">
        <v>28.06</v>
      </c>
      <c r="T5675">
        <f t="shared" si="88"/>
        <v>3251.6400000000003</v>
      </c>
    </row>
    <row r="5676" spans="1:20" x14ac:dyDescent="0.25">
      <c r="A5676">
        <v>5675</v>
      </c>
      <c r="B5676">
        <v>87827</v>
      </c>
      <c r="C5676" t="s">
        <v>418</v>
      </c>
      <c r="D5676" t="s">
        <v>20</v>
      </c>
      <c r="E5676" t="s">
        <v>39</v>
      </c>
      <c r="F5676" t="s">
        <v>47</v>
      </c>
      <c r="G5676" t="s">
        <v>41</v>
      </c>
      <c r="H5676" t="s">
        <v>89</v>
      </c>
      <c r="I5676" t="s">
        <v>28</v>
      </c>
      <c r="J5676" t="s">
        <v>29</v>
      </c>
      <c r="K5676" t="s">
        <v>172</v>
      </c>
      <c r="L5676" t="s">
        <v>746</v>
      </c>
      <c r="M5676" t="s">
        <v>114</v>
      </c>
      <c r="N5676" s="2">
        <v>41405</v>
      </c>
      <c r="O5676" s="2">
        <v>41407</v>
      </c>
      <c r="P5676">
        <v>11</v>
      </c>
      <c r="Q5676" s="1">
        <v>0.08</v>
      </c>
      <c r="R5676">
        <v>4.4800000000000004</v>
      </c>
      <c r="S5676">
        <v>49</v>
      </c>
      <c r="T5676">
        <f t="shared" si="88"/>
        <v>49.28</v>
      </c>
    </row>
    <row r="5677" spans="1:20" x14ac:dyDescent="0.25">
      <c r="A5677">
        <v>5676</v>
      </c>
      <c r="B5677">
        <v>87824</v>
      </c>
      <c r="C5677" t="s">
        <v>418</v>
      </c>
      <c r="D5677" t="s">
        <v>20</v>
      </c>
      <c r="E5677" t="s">
        <v>39</v>
      </c>
      <c r="F5677" t="s">
        <v>47</v>
      </c>
      <c r="G5677" t="s">
        <v>41</v>
      </c>
      <c r="H5677" t="s">
        <v>54</v>
      </c>
      <c r="I5677" t="s">
        <v>28</v>
      </c>
      <c r="J5677" t="s">
        <v>29</v>
      </c>
      <c r="K5677" t="s">
        <v>101</v>
      </c>
      <c r="L5677" t="s">
        <v>192</v>
      </c>
      <c r="M5677" t="s">
        <v>111</v>
      </c>
      <c r="N5677" s="2">
        <v>40309</v>
      </c>
      <c r="O5677" s="2">
        <v>40310</v>
      </c>
      <c r="P5677">
        <v>7</v>
      </c>
      <c r="Q5677" s="1">
        <v>0.03</v>
      </c>
      <c r="R5677">
        <v>2.16</v>
      </c>
      <c r="S5677">
        <v>6.05</v>
      </c>
      <c r="T5677">
        <f t="shared" si="88"/>
        <v>15.120000000000001</v>
      </c>
    </row>
    <row r="5678" spans="1:20" x14ac:dyDescent="0.25">
      <c r="A5678">
        <v>5677</v>
      </c>
      <c r="B5678">
        <v>87824</v>
      </c>
      <c r="C5678" t="s">
        <v>418</v>
      </c>
      <c r="D5678" t="s">
        <v>20</v>
      </c>
      <c r="E5678" t="s">
        <v>39</v>
      </c>
      <c r="F5678" t="s">
        <v>47</v>
      </c>
      <c r="G5678" t="s">
        <v>41</v>
      </c>
      <c r="H5678" t="s">
        <v>61</v>
      </c>
      <c r="I5678" t="s">
        <v>28</v>
      </c>
      <c r="J5678" t="s">
        <v>29</v>
      </c>
      <c r="K5678" t="s">
        <v>274</v>
      </c>
      <c r="L5678" t="s">
        <v>192</v>
      </c>
      <c r="M5678" t="s">
        <v>114</v>
      </c>
      <c r="N5678" s="2">
        <v>40309</v>
      </c>
      <c r="O5678" s="2">
        <v>40309</v>
      </c>
      <c r="P5678">
        <v>2</v>
      </c>
      <c r="Q5678" s="1">
        <v>0.03</v>
      </c>
      <c r="R5678">
        <v>9.7100000000000009</v>
      </c>
      <c r="S5678">
        <v>9.4499999999999993</v>
      </c>
      <c r="T5678">
        <f t="shared" si="88"/>
        <v>19.420000000000002</v>
      </c>
    </row>
    <row r="5679" spans="1:20" x14ac:dyDescent="0.25">
      <c r="A5679">
        <v>5678</v>
      </c>
      <c r="B5679">
        <v>87827</v>
      </c>
      <c r="C5679" t="s">
        <v>418</v>
      </c>
      <c r="D5679" t="s">
        <v>20</v>
      </c>
      <c r="E5679" t="s">
        <v>21</v>
      </c>
      <c r="F5679" t="s">
        <v>47</v>
      </c>
      <c r="G5679" t="s">
        <v>41</v>
      </c>
      <c r="H5679" t="s">
        <v>203</v>
      </c>
      <c r="I5679" t="s">
        <v>28</v>
      </c>
      <c r="J5679" t="s">
        <v>29</v>
      </c>
      <c r="K5679" t="s">
        <v>1254</v>
      </c>
      <c r="L5679" t="s">
        <v>26</v>
      </c>
      <c r="M5679" t="s">
        <v>117</v>
      </c>
      <c r="N5679" s="2">
        <v>41405</v>
      </c>
      <c r="O5679" s="2">
        <v>41407</v>
      </c>
      <c r="P5679">
        <v>4</v>
      </c>
      <c r="Q5679" s="1">
        <v>0.09</v>
      </c>
      <c r="R5679">
        <v>55.99</v>
      </c>
      <c r="S5679">
        <v>1.25</v>
      </c>
      <c r="T5679">
        <f t="shared" si="88"/>
        <v>223.96</v>
      </c>
    </row>
    <row r="5680" spans="1:20" x14ac:dyDescent="0.25">
      <c r="A5680">
        <v>5679</v>
      </c>
      <c r="B5680">
        <v>89631</v>
      </c>
      <c r="C5680" t="s">
        <v>140</v>
      </c>
      <c r="D5680" t="s">
        <v>578</v>
      </c>
      <c r="E5680" t="s">
        <v>187</v>
      </c>
      <c r="F5680" t="s">
        <v>31</v>
      </c>
      <c r="G5680" t="s">
        <v>32</v>
      </c>
      <c r="H5680" t="s">
        <v>188</v>
      </c>
      <c r="I5680" t="s">
        <v>28</v>
      </c>
      <c r="J5680" t="s">
        <v>29</v>
      </c>
      <c r="K5680" t="s">
        <v>113</v>
      </c>
      <c r="L5680" t="s">
        <v>283</v>
      </c>
      <c r="M5680" t="s">
        <v>143</v>
      </c>
      <c r="N5680" s="2">
        <v>40264</v>
      </c>
      <c r="O5680" s="2">
        <v>40267</v>
      </c>
      <c r="P5680">
        <v>3</v>
      </c>
      <c r="Q5680" s="1">
        <v>0.01</v>
      </c>
      <c r="R5680">
        <v>150.88999999999999</v>
      </c>
      <c r="S5680">
        <v>60.2</v>
      </c>
      <c r="T5680">
        <f t="shared" si="88"/>
        <v>452.66999999999996</v>
      </c>
    </row>
    <row r="5681" spans="1:20" x14ac:dyDescent="0.25">
      <c r="A5681">
        <v>5680</v>
      </c>
      <c r="B5681">
        <v>88580</v>
      </c>
      <c r="C5681" t="s">
        <v>2103</v>
      </c>
      <c r="D5681" t="s">
        <v>20</v>
      </c>
      <c r="E5681" t="s">
        <v>39</v>
      </c>
      <c r="F5681" t="s">
        <v>31</v>
      </c>
      <c r="G5681" t="s">
        <v>32</v>
      </c>
      <c r="H5681" t="s">
        <v>49</v>
      </c>
      <c r="I5681" t="s">
        <v>28</v>
      </c>
      <c r="J5681" t="s">
        <v>29</v>
      </c>
      <c r="K5681" t="s">
        <v>133</v>
      </c>
      <c r="L5681" t="s">
        <v>192</v>
      </c>
      <c r="M5681" t="s">
        <v>255</v>
      </c>
      <c r="N5681" s="2">
        <v>40380</v>
      </c>
      <c r="O5681" s="2">
        <v>40380</v>
      </c>
      <c r="P5681">
        <v>1</v>
      </c>
      <c r="Q5681" s="1">
        <v>0.1</v>
      </c>
      <c r="R5681">
        <v>1889.99</v>
      </c>
      <c r="S5681">
        <v>19.989999999999998</v>
      </c>
      <c r="T5681">
        <f t="shared" si="88"/>
        <v>1889.99</v>
      </c>
    </row>
    <row r="5682" spans="1:20" x14ac:dyDescent="0.25">
      <c r="A5682">
        <v>5681</v>
      </c>
      <c r="B5682">
        <v>88936</v>
      </c>
      <c r="C5682" t="s">
        <v>1221</v>
      </c>
      <c r="D5682" t="s">
        <v>20</v>
      </c>
      <c r="E5682" t="s">
        <v>39</v>
      </c>
      <c r="F5682" t="s">
        <v>47</v>
      </c>
      <c r="G5682" t="s">
        <v>41</v>
      </c>
      <c r="H5682" t="s">
        <v>49</v>
      </c>
      <c r="I5682" t="s">
        <v>28</v>
      </c>
      <c r="J5682" t="s">
        <v>29</v>
      </c>
      <c r="K5682" t="s">
        <v>163</v>
      </c>
      <c r="L5682" t="s">
        <v>44</v>
      </c>
      <c r="M5682" t="s">
        <v>111</v>
      </c>
      <c r="N5682" s="2">
        <v>41121</v>
      </c>
      <c r="O5682" s="2">
        <v>41123</v>
      </c>
      <c r="P5682">
        <v>7</v>
      </c>
      <c r="Q5682" s="1">
        <v>0.06</v>
      </c>
      <c r="R5682">
        <v>5.18</v>
      </c>
      <c r="S5682">
        <v>2.04</v>
      </c>
      <c r="T5682">
        <f t="shared" si="88"/>
        <v>36.26</v>
      </c>
    </row>
    <row r="5683" spans="1:20" x14ac:dyDescent="0.25">
      <c r="A5683">
        <v>5682</v>
      </c>
      <c r="B5683">
        <v>88936</v>
      </c>
      <c r="C5683" t="s">
        <v>1221</v>
      </c>
      <c r="D5683" t="s">
        <v>20</v>
      </c>
      <c r="E5683" t="s">
        <v>39</v>
      </c>
      <c r="F5683" t="s">
        <v>47</v>
      </c>
      <c r="G5683" t="s">
        <v>41</v>
      </c>
      <c r="H5683" t="s">
        <v>89</v>
      </c>
      <c r="I5683" t="s">
        <v>28</v>
      </c>
      <c r="J5683" t="s">
        <v>56</v>
      </c>
      <c r="K5683" t="s">
        <v>79</v>
      </c>
      <c r="L5683" t="s">
        <v>26</v>
      </c>
      <c r="M5683" t="s">
        <v>114</v>
      </c>
      <c r="N5683" s="2">
        <v>41121</v>
      </c>
      <c r="O5683" s="2">
        <v>41122</v>
      </c>
      <c r="P5683">
        <v>6</v>
      </c>
      <c r="Q5683" s="1">
        <v>0.04</v>
      </c>
      <c r="R5683">
        <v>17.239999999999998</v>
      </c>
      <c r="S5683">
        <v>3.26</v>
      </c>
      <c r="T5683">
        <f t="shared" si="88"/>
        <v>103.44</v>
      </c>
    </row>
    <row r="5684" spans="1:20" x14ac:dyDescent="0.25">
      <c r="A5684">
        <v>5683</v>
      </c>
      <c r="B5684">
        <v>89786</v>
      </c>
      <c r="C5684" t="s">
        <v>576</v>
      </c>
      <c r="D5684" t="s">
        <v>20</v>
      </c>
      <c r="E5684" t="s">
        <v>39</v>
      </c>
      <c r="F5684" t="s">
        <v>40</v>
      </c>
      <c r="G5684" t="s">
        <v>41</v>
      </c>
      <c r="H5684" t="s">
        <v>78</v>
      </c>
      <c r="I5684" t="s">
        <v>28</v>
      </c>
      <c r="J5684" t="s">
        <v>56</v>
      </c>
      <c r="K5684" t="s">
        <v>71</v>
      </c>
      <c r="L5684" t="s">
        <v>192</v>
      </c>
      <c r="M5684" t="s">
        <v>99</v>
      </c>
      <c r="N5684" s="2">
        <v>41391</v>
      </c>
      <c r="O5684" s="2">
        <v>41392</v>
      </c>
      <c r="P5684">
        <v>6</v>
      </c>
      <c r="Q5684" s="1">
        <v>0.1</v>
      </c>
      <c r="R5684">
        <v>39.979999999999997</v>
      </c>
      <c r="S5684">
        <v>9.83</v>
      </c>
      <c r="T5684">
        <f t="shared" si="88"/>
        <v>239.88</v>
      </c>
    </row>
    <row r="5685" spans="1:20" x14ac:dyDescent="0.25">
      <c r="A5685">
        <v>5684</v>
      </c>
      <c r="B5685">
        <v>86635</v>
      </c>
      <c r="C5685" t="s">
        <v>973</v>
      </c>
      <c r="D5685" t="s">
        <v>20</v>
      </c>
      <c r="E5685" t="s">
        <v>39</v>
      </c>
      <c r="F5685" t="s">
        <v>22</v>
      </c>
      <c r="G5685" t="s">
        <v>32</v>
      </c>
      <c r="H5685" t="s">
        <v>78</v>
      </c>
      <c r="I5685" t="s">
        <v>28</v>
      </c>
      <c r="J5685" t="s">
        <v>56</v>
      </c>
      <c r="K5685" t="s">
        <v>98</v>
      </c>
      <c r="L5685" t="s">
        <v>44</v>
      </c>
      <c r="M5685" t="s">
        <v>238</v>
      </c>
      <c r="N5685" s="2">
        <v>41315</v>
      </c>
      <c r="O5685" s="2">
        <v>41315</v>
      </c>
      <c r="P5685">
        <v>2</v>
      </c>
      <c r="Q5685" s="1">
        <v>0.03</v>
      </c>
      <c r="R5685">
        <v>4.13</v>
      </c>
      <c r="S5685">
        <v>1.17</v>
      </c>
      <c r="T5685">
        <f t="shared" si="88"/>
        <v>8.26</v>
      </c>
    </row>
    <row r="5686" spans="1:20" x14ac:dyDescent="0.25">
      <c r="A5686">
        <v>5685</v>
      </c>
      <c r="B5686">
        <v>87719</v>
      </c>
      <c r="C5686" t="s">
        <v>484</v>
      </c>
      <c r="D5686" t="s">
        <v>20</v>
      </c>
      <c r="E5686" t="s">
        <v>39</v>
      </c>
      <c r="F5686" t="s">
        <v>47</v>
      </c>
      <c r="G5686" t="s">
        <v>93</v>
      </c>
      <c r="H5686" t="s">
        <v>61</v>
      </c>
      <c r="I5686" t="s">
        <v>28</v>
      </c>
      <c r="J5686" t="s">
        <v>56</v>
      </c>
      <c r="K5686" t="s">
        <v>129</v>
      </c>
      <c r="L5686" t="s">
        <v>44</v>
      </c>
      <c r="M5686" t="s">
        <v>114</v>
      </c>
      <c r="N5686" s="2">
        <v>41553</v>
      </c>
      <c r="O5686" s="2">
        <v>41554</v>
      </c>
      <c r="P5686">
        <v>6</v>
      </c>
      <c r="Q5686" s="1">
        <v>0.09</v>
      </c>
      <c r="R5686">
        <v>2.6</v>
      </c>
      <c r="S5686">
        <v>2.4</v>
      </c>
      <c r="T5686">
        <f t="shared" si="88"/>
        <v>15.600000000000001</v>
      </c>
    </row>
    <row r="5687" spans="1:20" x14ac:dyDescent="0.25">
      <c r="A5687">
        <v>5686</v>
      </c>
      <c r="B5687">
        <v>87719</v>
      </c>
      <c r="C5687" t="s">
        <v>484</v>
      </c>
      <c r="D5687" t="s">
        <v>20</v>
      </c>
      <c r="E5687" t="s">
        <v>39</v>
      </c>
      <c r="F5687" t="s">
        <v>47</v>
      </c>
      <c r="G5687" t="s">
        <v>93</v>
      </c>
      <c r="H5687" t="s">
        <v>78</v>
      </c>
      <c r="I5687" t="s">
        <v>28</v>
      </c>
      <c r="J5687" t="s">
        <v>56</v>
      </c>
      <c r="K5687" t="s">
        <v>119</v>
      </c>
      <c r="L5687" t="s">
        <v>192</v>
      </c>
      <c r="M5687" t="s">
        <v>167</v>
      </c>
      <c r="N5687" s="2">
        <v>41553</v>
      </c>
      <c r="O5687" s="2">
        <v>41555</v>
      </c>
      <c r="P5687">
        <v>4</v>
      </c>
      <c r="Q5687" s="1">
        <v>7.0000000000000007E-2</v>
      </c>
      <c r="R5687">
        <v>14.97</v>
      </c>
      <c r="S5687">
        <v>7.51</v>
      </c>
      <c r="T5687">
        <f t="shared" si="88"/>
        <v>59.88</v>
      </c>
    </row>
    <row r="5688" spans="1:20" x14ac:dyDescent="0.25">
      <c r="A5688">
        <v>5687</v>
      </c>
      <c r="B5688">
        <v>90780</v>
      </c>
      <c r="C5688" t="s">
        <v>895</v>
      </c>
      <c r="D5688" t="s">
        <v>578</v>
      </c>
      <c r="E5688" t="s">
        <v>187</v>
      </c>
      <c r="F5688" t="s">
        <v>47</v>
      </c>
      <c r="G5688" t="s">
        <v>48</v>
      </c>
      <c r="H5688" t="s">
        <v>188</v>
      </c>
      <c r="I5688" t="s">
        <v>28</v>
      </c>
      <c r="J5688" t="s">
        <v>56</v>
      </c>
      <c r="K5688" t="s">
        <v>282</v>
      </c>
      <c r="L5688" t="s">
        <v>330</v>
      </c>
      <c r="M5688" t="s">
        <v>114</v>
      </c>
      <c r="N5688" s="2">
        <v>41488</v>
      </c>
      <c r="O5688" s="2">
        <v>41493</v>
      </c>
      <c r="P5688">
        <v>9</v>
      </c>
      <c r="Q5688" s="1">
        <v>7.0000000000000007E-2</v>
      </c>
      <c r="R5688">
        <v>100.98</v>
      </c>
      <c r="S5688">
        <v>35.840000000000003</v>
      </c>
      <c r="T5688">
        <f t="shared" si="88"/>
        <v>908.82</v>
      </c>
    </row>
    <row r="5689" spans="1:20" x14ac:dyDescent="0.25">
      <c r="A5689">
        <v>5688</v>
      </c>
      <c r="B5689">
        <v>90780</v>
      </c>
      <c r="C5689" t="s">
        <v>895</v>
      </c>
      <c r="D5689" t="s">
        <v>578</v>
      </c>
      <c r="E5689" t="s">
        <v>187</v>
      </c>
      <c r="F5689" t="s">
        <v>47</v>
      </c>
      <c r="G5689" t="s">
        <v>48</v>
      </c>
      <c r="H5689" t="s">
        <v>225</v>
      </c>
      <c r="I5689" t="s">
        <v>28</v>
      </c>
      <c r="J5689" t="s">
        <v>56</v>
      </c>
      <c r="K5689" t="s">
        <v>116</v>
      </c>
      <c r="L5689" t="s">
        <v>330</v>
      </c>
      <c r="M5689" t="s">
        <v>111</v>
      </c>
      <c r="N5689" s="2">
        <v>41488</v>
      </c>
      <c r="O5689" s="2">
        <v>41493</v>
      </c>
      <c r="P5689">
        <v>25</v>
      </c>
      <c r="Q5689" s="1">
        <v>0.01</v>
      </c>
      <c r="R5689">
        <v>70.98</v>
      </c>
      <c r="S5689">
        <v>26.74</v>
      </c>
      <c r="T5689">
        <f t="shared" si="88"/>
        <v>1774.5</v>
      </c>
    </row>
    <row r="5690" spans="1:20" x14ac:dyDescent="0.25">
      <c r="A5690">
        <v>5689</v>
      </c>
      <c r="B5690">
        <v>90780</v>
      </c>
      <c r="C5690" t="s">
        <v>895</v>
      </c>
      <c r="D5690" t="s">
        <v>20</v>
      </c>
      <c r="E5690" t="s">
        <v>187</v>
      </c>
      <c r="F5690" t="s">
        <v>47</v>
      </c>
      <c r="G5690" t="s">
        <v>48</v>
      </c>
      <c r="H5690" t="s">
        <v>219</v>
      </c>
      <c r="I5690" t="s">
        <v>28</v>
      </c>
      <c r="J5690" t="s">
        <v>56</v>
      </c>
      <c r="K5690" t="s">
        <v>101</v>
      </c>
      <c r="L5690" t="s">
        <v>746</v>
      </c>
      <c r="M5690" t="s">
        <v>51</v>
      </c>
      <c r="N5690" s="2">
        <v>41488</v>
      </c>
      <c r="O5690" s="2">
        <v>41490</v>
      </c>
      <c r="P5690">
        <v>8</v>
      </c>
      <c r="Q5690" s="1">
        <v>0.05</v>
      </c>
      <c r="R5690">
        <v>182.55</v>
      </c>
      <c r="S5690">
        <v>69</v>
      </c>
      <c r="T5690">
        <f t="shared" si="88"/>
        <v>1460.4</v>
      </c>
    </row>
    <row r="5691" spans="1:20" x14ac:dyDescent="0.25">
      <c r="A5691">
        <v>5690</v>
      </c>
      <c r="B5691">
        <v>89510</v>
      </c>
      <c r="C5691" t="s">
        <v>940</v>
      </c>
      <c r="D5691" t="s">
        <v>20</v>
      </c>
      <c r="E5691" t="s">
        <v>39</v>
      </c>
      <c r="F5691" t="s">
        <v>40</v>
      </c>
      <c r="G5691" t="s">
        <v>48</v>
      </c>
      <c r="H5691" t="s">
        <v>89</v>
      </c>
      <c r="I5691" t="s">
        <v>28</v>
      </c>
      <c r="J5691" t="s">
        <v>56</v>
      </c>
      <c r="K5691" t="s">
        <v>226</v>
      </c>
      <c r="L5691" t="s">
        <v>26</v>
      </c>
      <c r="M5691" t="s">
        <v>99</v>
      </c>
      <c r="N5691" s="2">
        <v>40912</v>
      </c>
      <c r="O5691" s="2">
        <v>40912</v>
      </c>
      <c r="P5691">
        <v>14</v>
      </c>
      <c r="Q5691" s="1">
        <v>0.08</v>
      </c>
      <c r="R5691">
        <v>12.98</v>
      </c>
      <c r="S5691">
        <v>3.14</v>
      </c>
      <c r="T5691">
        <f t="shared" si="88"/>
        <v>181.72</v>
      </c>
    </row>
    <row r="5692" spans="1:20" x14ac:dyDescent="0.25">
      <c r="A5692">
        <v>5691</v>
      </c>
      <c r="B5692">
        <v>86420</v>
      </c>
      <c r="C5692" t="s">
        <v>1439</v>
      </c>
      <c r="D5692" t="s">
        <v>20</v>
      </c>
      <c r="E5692" t="s">
        <v>39</v>
      </c>
      <c r="F5692" t="s">
        <v>22</v>
      </c>
      <c r="G5692" t="s">
        <v>41</v>
      </c>
      <c r="H5692" t="s">
        <v>89</v>
      </c>
      <c r="I5692" t="s">
        <v>28</v>
      </c>
      <c r="J5692" t="s">
        <v>56</v>
      </c>
      <c r="K5692" t="s">
        <v>58</v>
      </c>
      <c r="L5692" t="s">
        <v>192</v>
      </c>
      <c r="M5692" t="s">
        <v>227</v>
      </c>
      <c r="N5692" s="2">
        <v>41566</v>
      </c>
      <c r="O5692" s="2">
        <v>41568</v>
      </c>
      <c r="P5692">
        <v>15</v>
      </c>
      <c r="Q5692" s="1">
        <v>0.08</v>
      </c>
      <c r="R5692">
        <v>10.35</v>
      </c>
      <c r="S5692">
        <v>0.99</v>
      </c>
      <c r="T5692">
        <f t="shared" si="88"/>
        <v>155.25</v>
      </c>
    </row>
    <row r="5693" spans="1:20" x14ac:dyDescent="0.25">
      <c r="A5693">
        <v>5692</v>
      </c>
      <c r="B5693">
        <v>91521</v>
      </c>
      <c r="C5693" t="s">
        <v>1412</v>
      </c>
      <c r="D5693" t="s">
        <v>38</v>
      </c>
      <c r="E5693" t="s">
        <v>39</v>
      </c>
      <c r="F5693" t="s">
        <v>40</v>
      </c>
      <c r="G5693" t="s">
        <v>41</v>
      </c>
      <c r="H5693" t="s">
        <v>54</v>
      </c>
      <c r="I5693" t="s">
        <v>28</v>
      </c>
      <c r="J5693" t="s">
        <v>56</v>
      </c>
      <c r="K5693" t="s">
        <v>170</v>
      </c>
      <c r="L5693" t="s">
        <v>44</v>
      </c>
      <c r="M5693" t="s">
        <v>264</v>
      </c>
      <c r="N5693" s="2">
        <v>40708</v>
      </c>
      <c r="O5693" s="2">
        <v>40710</v>
      </c>
      <c r="P5693">
        <v>8</v>
      </c>
      <c r="Q5693" s="1">
        <v>0.04</v>
      </c>
      <c r="R5693">
        <v>5.88</v>
      </c>
      <c r="S5693">
        <v>3.04</v>
      </c>
      <c r="T5693">
        <f t="shared" si="88"/>
        <v>47.04</v>
      </c>
    </row>
    <row r="5694" spans="1:20" x14ac:dyDescent="0.25">
      <c r="A5694">
        <v>5693</v>
      </c>
      <c r="B5694">
        <v>86040</v>
      </c>
      <c r="C5694" t="s">
        <v>1730</v>
      </c>
      <c r="D5694" t="s">
        <v>20</v>
      </c>
      <c r="E5694" t="s">
        <v>39</v>
      </c>
      <c r="F5694" t="s">
        <v>40</v>
      </c>
      <c r="G5694" t="s">
        <v>23</v>
      </c>
      <c r="H5694" t="s">
        <v>49</v>
      </c>
      <c r="I5694" t="s">
        <v>28</v>
      </c>
      <c r="J5694" t="s">
        <v>56</v>
      </c>
      <c r="K5694" t="s">
        <v>82</v>
      </c>
      <c r="L5694" t="s">
        <v>192</v>
      </c>
      <c r="M5694" t="s">
        <v>370</v>
      </c>
      <c r="N5694" s="2">
        <v>41535</v>
      </c>
      <c r="O5694" s="2">
        <v>41537</v>
      </c>
      <c r="P5694">
        <v>26</v>
      </c>
      <c r="Q5694" s="1">
        <v>7.0000000000000007E-2</v>
      </c>
      <c r="R5694">
        <v>15.01</v>
      </c>
      <c r="S5694">
        <v>8.4</v>
      </c>
      <c r="T5694">
        <f t="shared" si="88"/>
        <v>390.26</v>
      </c>
    </row>
    <row r="5695" spans="1:20" x14ac:dyDescent="0.25">
      <c r="A5695">
        <v>5694</v>
      </c>
      <c r="B5695">
        <v>86040</v>
      </c>
      <c r="C5695" t="s">
        <v>1730</v>
      </c>
      <c r="D5695" t="s">
        <v>20</v>
      </c>
      <c r="E5695" t="s">
        <v>39</v>
      </c>
      <c r="F5695" t="s">
        <v>40</v>
      </c>
      <c r="G5695" t="s">
        <v>23</v>
      </c>
      <c r="H5695" t="s">
        <v>61</v>
      </c>
      <c r="I5695" t="s">
        <v>28</v>
      </c>
      <c r="J5695" t="s">
        <v>56</v>
      </c>
      <c r="K5695" t="s">
        <v>149</v>
      </c>
      <c r="L5695" t="s">
        <v>44</v>
      </c>
      <c r="M5695" t="s">
        <v>638</v>
      </c>
      <c r="N5695" s="2">
        <v>41535</v>
      </c>
      <c r="O5695" s="2">
        <v>41537</v>
      </c>
      <c r="P5695">
        <v>14</v>
      </c>
      <c r="Q5695" s="1">
        <v>0.06</v>
      </c>
      <c r="R5695">
        <v>8.56</v>
      </c>
      <c r="S5695">
        <v>5.16</v>
      </c>
      <c r="T5695">
        <f t="shared" si="88"/>
        <v>119.84</v>
      </c>
    </row>
    <row r="5696" spans="1:20" x14ac:dyDescent="0.25">
      <c r="A5696">
        <v>5695</v>
      </c>
      <c r="B5696">
        <v>86040</v>
      </c>
      <c r="C5696" t="s">
        <v>1215</v>
      </c>
      <c r="D5696" t="s">
        <v>20</v>
      </c>
      <c r="E5696" t="s">
        <v>39</v>
      </c>
      <c r="F5696" t="s">
        <v>22</v>
      </c>
      <c r="G5696" t="s">
        <v>23</v>
      </c>
      <c r="H5696" t="s">
        <v>94</v>
      </c>
      <c r="I5696" t="s">
        <v>28</v>
      </c>
      <c r="J5696" t="s">
        <v>56</v>
      </c>
      <c r="K5696" t="s">
        <v>82</v>
      </c>
      <c r="L5696" t="s">
        <v>192</v>
      </c>
      <c r="M5696" t="s">
        <v>182</v>
      </c>
      <c r="N5696" s="2">
        <v>41535</v>
      </c>
      <c r="O5696" s="2">
        <v>41537</v>
      </c>
      <c r="P5696">
        <v>13</v>
      </c>
      <c r="Q5696" s="1">
        <v>0.04</v>
      </c>
      <c r="R5696">
        <v>6.48</v>
      </c>
      <c r="S5696">
        <v>5.1100000000000003</v>
      </c>
      <c r="T5696">
        <f t="shared" si="88"/>
        <v>84.240000000000009</v>
      </c>
    </row>
    <row r="5697" spans="1:20" x14ac:dyDescent="0.25">
      <c r="A5697">
        <v>5696</v>
      </c>
      <c r="B5697">
        <v>87506</v>
      </c>
      <c r="C5697" t="s">
        <v>263</v>
      </c>
      <c r="D5697" t="s">
        <v>20</v>
      </c>
      <c r="E5697" t="s">
        <v>39</v>
      </c>
      <c r="F5697" t="s">
        <v>40</v>
      </c>
      <c r="G5697" t="s">
        <v>48</v>
      </c>
      <c r="H5697" t="s">
        <v>89</v>
      </c>
      <c r="I5697" t="s">
        <v>28</v>
      </c>
      <c r="J5697" t="s">
        <v>56</v>
      </c>
      <c r="K5697" t="s">
        <v>43</v>
      </c>
      <c r="L5697" t="s">
        <v>44</v>
      </c>
      <c r="M5697" t="s">
        <v>45</v>
      </c>
      <c r="N5697" s="2">
        <v>40811</v>
      </c>
      <c r="O5697" s="2">
        <v>40815</v>
      </c>
      <c r="P5697">
        <v>15</v>
      </c>
      <c r="Q5697" s="1">
        <v>0.09</v>
      </c>
      <c r="R5697">
        <v>4</v>
      </c>
      <c r="S5697">
        <v>1.3</v>
      </c>
      <c r="T5697">
        <f t="shared" si="88"/>
        <v>60</v>
      </c>
    </row>
    <row r="5698" spans="1:20" x14ac:dyDescent="0.25">
      <c r="A5698">
        <v>5697</v>
      </c>
      <c r="B5698">
        <v>87506</v>
      </c>
      <c r="C5698" t="s">
        <v>263</v>
      </c>
      <c r="D5698" t="s">
        <v>38</v>
      </c>
      <c r="E5698" t="s">
        <v>21</v>
      </c>
      <c r="F5698" t="s">
        <v>40</v>
      </c>
      <c r="G5698" t="s">
        <v>48</v>
      </c>
      <c r="H5698" t="s">
        <v>203</v>
      </c>
      <c r="I5698" t="s">
        <v>28</v>
      </c>
      <c r="J5698" t="s">
        <v>56</v>
      </c>
      <c r="K5698" t="s">
        <v>409</v>
      </c>
      <c r="L5698" t="s">
        <v>192</v>
      </c>
      <c r="M5698" t="s">
        <v>469</v>
      </c>
      <c r="N5698" s="2">
        <v>40811</v>
      </c>
      <c r="O5698" s="2">
        <v>40811</v>
      </c>
      <c r="P5698">
        <v>16</v>
      </c>
      <c r="Q5698" s="1">
        <v>7.0000000000000007E-2</v>
      </c>
      <c r="R5698">
        <v>85.99</v>
      </c>
      <c r="S5698">
        <v>10.78</v>
      </c>
      <c r="T5698">
        <f t="shared" si="88"/>
        <v>1375.84</v>
      </c>
    </row>
    <row r="5699" spans="1:20" x14ac:dyDescent="0.25">
      <c r="A5699">
        <v>5698</v>
      </c>
      <c r="B5699">
        <v>90508</v>
      </c>
      <c r="C5699" t="s">
        <v>989</v>
      </c>
      <c r="D5699" t="s">
        <v>20</v>
      </c>
      <c r="E5699" t="s">
        <v>187</v>
      </c>
      <c r="F5699" t="s">
        <v>31</v>
      </c>
      <c r="G5699" t="s">
        <v>41</v>
      </c>
      <c r="H5699" t="s">
        <v>219</v>
      </c>
      <c r="I5699" t="s">
        <v>28</v>
      </c>
      <c r="J5699" t="s">
        <v>56</v>
      </c>
      <c r="K5699" t="s">
        <v>221</v>
      </c>
      <c r="L5699" t="s">
        <v>192</v>
      </c>
      <c r="M5699" t="s">
        <v>375</v>
      </c>
      <c r="N5699" s="2">
        <v>41245</v>
      </c>
      <c r="O5699" s="2">
        <v>41246</v>
      </c>
      <c r="P5699">
        <v>21</v>
      </c>
      <c r="Q5699" s="1">
        <v>0.03</v>
      </c>
      <c r="R5699">
        <v>6.24</v>
      </c>
      <c r="S5699">
        <v>5.22</v>
      </c>
      <c r="T5699">
        <f t="shared" ref="T5699:T5762" si="89">R5699*P5699</f>
        <v>131.04</v>
      </c>
    </row>
    <row r="5700" spans="1:20" x14ac:dyDescent="0.25">
      <c r="A5700">
        <v>5699</v>
      </c>
      <c r="B5700">
        <v>90508</v>
      </c>
      <c r="C5700" t="s">
        <v>989</v>
      </c>
      <c r="D5700" t="s">
        <v>20</v>
      </c>
      <c r="E5700" t="s">
        <v>39</v>
      </c>
      <c r="F5700" t="s">
        <v>31</v>
      </c>
      <c r="G5700" t="s">
        <v>41</v>
      </c>
      <c r="H5700" t="s">
        <v>49</v>
      </c>
      <c r="I5700" t="s">
        <v>28</v>
      </c>
      <c r="J5700" t="s">
        <v>56</v>
      </c>
      <c r="K5700" t="s">
        <v>133</v>
      </c>
      <c r="L5700" t="s">
        <v>192</v>
      </c>
      <c r="M5700" t="s">
        <v>178</v>
      </c>
      <c r="N5700" s="2">
        <v>41245</v>
      </c>
      <c r="O5700" s="2">
        <v>41245</v>
      </c>
      <c r="P5700">
        <v>6</v>
      </c>
      <c r="Q5700" s="1">
        <v>0.06</v>
      </c>
      <c r="R5700">
        <v>40.99</v>
      </c>
      <c r="S5700">
        <v>17.48</v>
      </c>
      <c r="T5700">
        <f t="shared" si="89"/>
        <v>245.94</v>
      </c>
    </row>
    <row r="5701" spans="1:20" x14ac:dyDescent="0.25">
      <c r="A5701">
        <v>5700</v>
      </c>
      <c r="B5701">
        <v>88270</v>
      </c>
      <c r="C5701" t="s">
        <v>260</v>
      </c>
      <c r="D5701" t="s">
        <v>20</v>
      </c>
      <c r="E5701" t="s">
        <v>39</v>
      </c>
      <c r="F5701" t="s">
        <v>22</v>
      </c>
      <c r="G5701" t="s">
        <v>93</v>
      </c>
      <c r="H5701" t="s">
        <v>49</v>
      </c>
      <c r="I5701" t="s">
        <v>28</v>
      </c>
      <c r="J5701" t="s">
        <v>56</v>
      </c>
      <c r="K5701" t="s">
        <v>149</v>
      </c>
      <c r="L5701" t="s">
        <v>44</v>
      </c>
      <c r="M5701" t="s">
        <v>238</v>
      </c>
      <c r="N5701" s="2">
        <v>40768</v>
      </c>
      <c r="O5701" s="2">
        <v>40770</v>
      </c>
      <c r="P5701">
        <v>12</v>
      </c>
      <c r="Q5701" s="1">
        <v>7.0000000000000007E-2</v>
      </c>
      <c r="R5701">
        <v>1.76</v>
      </c>
      <c r="S5701">
        <v>0.7</v>
      </c>
      <c r="T5701">
        <f t="shared" si="89"/>
        <v>21.12</v>
      </c>
    </row>
    <row r="5702" spans="1:20" x14ac:dyDescent="0.25">
      <c r="A5702">
        <v>5701</v>
      </c>
      <c r="B5702">
        <v>88270</v>
      </c>
      <c r="C5702" t="s">
        <v>260</v>
      </c>
      <c r="D5702" t="s">
        <v>20</v>
      </c>
      <c r="E5702" t="s">
        <v>21</v>
      </c>
      <c r="F5702" t="s">
        <v>22</v>
      </c>
      <c r="G5702" t="s">
        <v>93</v>
      </c>
      <c r="H5702" t="s">
        <v>203</v>
      </c>
      <c r="I5702" t="s">
        <v>28</v>
      </c>
      <c r="J5702" t="s">
        <v>56</v>
      </c>
      <c r="K5702" t="s">
        <v>34</v>
      </c>
      <c r="L5702" t="s">
        <v>26</v>
      </c>
      <c r="M5702" t="s">
        <v>182</v>
      </c>
      <c r="N5702" s="2">
        <v>40768</v>
      </c>
      <c r="O5702" s="2">
        <v>40769</v>
      </c>
      <c r="P5702">
        <v>4</v>
      </c>
      <c r="Q5702" s="1">
        <v>0.02</v>
      </c>
      <c r="R5702">
        <v>20.99</v>
      </c>
      <c r="S5702">
        <v>3.3</v>
      </c>
      <c r="T5702">
        <f t="shared" si="89"/>
        <v>83.96</v>
      </c>
    </row>
    <row r="5703" spans="1:20" x14ac:dyDescent="0.25">
      <c r="A5703">
        <v>5702</v>
      </c>
      <c r="B5703">
        <v>87063</v>
      </c>
      <c r="C5703" t="s">
        <v>1714</v>
      </c>
      <c r="D5703" t="s">
        <v>20</v>
      </c>
      <c r="E5703" t="s">
        <v>39</v>
      </c>
      <c r="F5703" t="s">
        <v>40</v>
      </c>
      <c r="G5703" t="s">
        <v>48</v>
      </c>
      <c r="H5703" t="s">
        <v>42</v>
      </c>
      <c r="I5703" t="s">
        <v>28</v>
      </c>
      <c r="J5703" t="s">
        <v>56</v>
      </c>
      <c r="K5703" t="s">
        <v>43</v>
      </c>
      <c r="L5703" t="s">
        <v>44</v>
      </c>
      <c r="M5703" t="s">
        <v>309</v>
      </c>
      <c r="N5703" s="2">
        <v>41066</v>
      </c>
      <c r="O5703" s="2">
        <v>41070</v>
      </c>
      <c r="P5703">
        <v>9</v>
      </c>
      <c r="Q5703" s="1">
        <v>0.1</v>
      </c>
      <c r="R5703">
        <v>9.85</v>
      </c>
      <c r="S5703">
        <v>4.82</v>
      </c>
      <c r="T5703">
        <f t="shared" si="89"/>
        <v>88.649999999999991</v>
      </c>
    </row>
    <row r="5704" spans="1:20" x14ac:dyDescent="0.25">
      <c r="A5704">
        <v>5703</v>
      </c>
      <c r="B5704">
        <v>87205</v>
      </c>
      <c r="C5704" t="s">
        <v>1271</v>
      </c>
      <c r="D5704" t="s">
        <v>20</v>
      </c>
      <c r="E5704" t="s">
        <v>187</v>
      </c>
      <c r="F5704" t="s">
        <v>31</v>
      </c>
      <c r="G5704" t="s">
        <v>23</v>
      </c>
      <c r="H5704" t="s">
        <v>217</v>
      </c>
      <c r="I5704" t="s">
        <v>28</v>
      </c>
      <c r="J5704" t="s">
        <v>56</v>
      </c>
      <c r="K5704" t="s">
        <v>231</v>
      </c>
      <c r="L5704" t="s">
        <v>26</v>
      </c>
      <c r="M5704" t="s">
        <v>178</v>
      </c>
      <c r="N5704" s="2">
        <v>41444</v>
      </c>
      <c r="O5704" s="2">
        <v>41444</v>
      </c>
      <c r="P5704">
        <v>16</v>
      </c>
      <c r="Q5704" s="1">
        <v>0.08</v>
      </c>
      <c r="R5704">
        <v>12.2</v>
      </c>
      <c r="S5704">
        <v>6.02</v>
      </c>
      <c r="T5704">
        <f t="shared" si="89"/>
        <v>195.2</v>
      </c>
    </row>
    <row r="5705" spans="1:20" x14ac:dyDescent="0.25">
      <c r="A5705">
        <v>5704</v>
      </c>
      <c r="B5705">
        <v>91453</v>
      </c>
      <c r="C5705" t="s">
        <v>1712</v>
      </c>
      <c r="D5705" t="s">
        <v>20</v>
      </c>
      <c r="E5705" t="s">
        <v>187</v>
      </c>
      <c r="F5705" t="s">
        <v>47</v>
      </c>
      <c r="G5705" t="s">
        <v>93</v>
      </c>
      <c r="H5705" t="s">
        <v>225</v>
      </c>
      <c r="I5705" t="s">
        <v>28</v>
      </c>
      <c r="J5705" t="s">
        <v>56</v>
      </c>
      <c r="K5705" t="s">
        <v>228</v>
      </c>
      <c r="L5705" t="s">
        <v>706</v>
      </c>
      <c r="M5705" t="s">
        <v>156</v>
      </c>
      <c r="N5705" s="2">
        <v>41476</v>
      </c>
      <c r="O5705" s="2">
        <v>41477</v>
      </c>
      <c r="P5705">
        <v>4</v>
      </c>
      <c r="Q5705" s="1">
        <v>0.02</v>
      </c>
      <c r="R5705">
        <v>55.5</v>
      </c>
      <c r="S5705">
        <v>52.2</v>
      </c>
      <c r="T5705">
        <f t="shared" si="89"/>
        <v>222</v>
      </c>
    </row>
    <row r="5706" spans="1:20" x14ac:dyDescent="0.25">
      <c r="A5706">
        <v>5705</v>
      </c>
      <c r="B5706">
        <v>91453</v>
      </c>
      <c r="C5706" t="s">
        <v>1712</v>
      </c>
      <c r="D5706" t="s">
        <v>38</v>
      </c>
      <c r="E5706" t="s">
        <v>39</v>
      </c>
      <c r="F5706" t="s">
        <v>47</v>
      </c>
      <c r="G5706" t="s">
        <v>93</v>
      </c>
      <c r="H5706" t="s">
        <v>54</v>
      </c>
      <c r="I5706" t="s">
        <v>28</v>
      </c>
      <c r="J5706" t="s">
        <v>56</v>
      </c>
      <c r="K5706" t="s">
        <v>228</v>
      </c>
      <c r="L5706" t="s">
        <v>192</v>
      </c>
      <c r="M5706" t="s">
        <v>114</v>
      </c>
      <c r="N5706" s="2">
        <v>41476</v>
      </c>
      <c r="O5706" s="2">
        <v>41477</v>
      </c>
      <c r="P5706">
        <v>8</v>
      </c>
      <c r="Q5706" s="1">
        <v>0.01</v>
      </c>
      <c r="R5706">
        <v>15.51</v>
      </c>
      <c r="S5706">
        <v>5.8</v>
      </c>
      <c r="T5706">
        <f t="shared" si="89"/>
        <v>124.08</v>
      </c>
    </row>
    <row r="5707" spans="1:20" x14ac:dyDescent="0.25">
      <c r="A5707">
        <v>5706</v>
      </c>
      <c r="B5707">
        <v>91036</v>
      </c>
      <c r="C5707" t="s">
        <v>1323</v>
      </c>
      <c r="D5707" t="s">
        <v>20</v>
      </c>
      <c r="E5707" t="s">
        <v>187</v>
      </c>
      <c r="F5707" t="s">
        <v>22</v>
      </c>
      <c r="G5707" t="s">
        <v>48</v>
      </c>
      <c r="H5707" t="s">
        <v>217</v>
      </c>
      <c r="I5707" t="s">
        <v>28</v>
      </c>
      <c r="J5707" t="s">
        <v>56</v>
      </c>
      <c r="K5707" t="s">
        <v>231</v>
      </c>
      <c r="L5707" t="s">
        <v>44</v>
      </c>
      <c r="M5707" t="s">
        <v>238</v>
      </c>
      <c r="N5707" s="2">
        <v>40418</v>
      </c>
      <c r="O5707" s="2">
        <v>40422</v>
      </c>
      <c r="P5707">
        <v>4</v>
      </c>
      <c r="Q5707" s="1">
        <v>0.09</v>
      </c>
      <c r="R5707">
        <v>14.2</v>
      </c>
      <c r="S5707">
        <v>5.3</v>
      </c>
      <c r="T5707">
        <f t="shared" si="89"/>
        <v>56.8</v>
      </c>
    </row>
    <row r="5708" spans="1:20" x14ac:dyDescent="0.25">
      <c r="A5708">
        <v>5707</v>
      </c>
      <c r="B5708">
        <v>88347</v>
      </c>
      <c r="C5708" t="s">
        <v>295</v>
      </c>
      <c r="D5708" t="s">
        <v>20</v>
      </c>
      <c r="E5708" t="s">
        <v>39</v>
      </c>
      <c r="F5708" t="s">
        <v>31</v>
      </c>
      <c r="G5708" t="s">
        <v>32</v>
      </c>
      <c r="H5708" t="s">
        <v>49</v>
      </c>
      <c r="I5708" t="s">
        <v>28</v>
      </c>
      <c r="J5708" t="s">
        <v>56</v>
      </c>
      <c r="K5708" t="s">
        <v>133</v>
      </c>
      <c r="L5708" t="s">
        <v>192</v>
      </c>
      <c r="M5708" t="s">
        <v>35</v>
      </c>
      <c r="N5708" s="2">
        <v>41624</v>
      </c>
      <c r="O5708" s="2">
        <v>41626</v>
      </c>
      <c r="P5708">
        <v>23</v>
      </c>
      <c r="Q5708" s="1">
        <v>0.05</v>
      </c>
      <c r="R5708">
        <v>5.74</v>
      </c>
      <c r="S5708">
        <v>5.01</v>
      </c>
      <c r="T5708">
        <f t="shared" si="89"/>
        <v>132.02000000000001</v>
      </c>
    </row>
    <row r="5709" spans="1:20" x14ac:dyDescent="0.25">
      <c r="A5709">
        <v>5708</v>
      </c>
      <c r="B5709">
        <v>88347</v>
      </c>
      <c r="C5709" t="s">
        <v>295</v>
      </c>
      <c r="D5709" t="s">
        <v>578</v>
      </c>
      <c r="E5709" t="s">
        <v>21</v>
      </c>
      <c r="F5709" t="s">
        <v>31</v>
      </c>
      <c r="G5709" t="s">
        <v>32</v>
      </c>
      <c r="H5709" t="s">
        <v>33</v>
      </c>
      <c r="I5709" t="s">
        <v>28</v>
      </c>
      <c r="J5709" t="s">
        <v>56</v>
      </c>
      <c r="K5709" t="s">
        <v>201</v>
      </c>
      <c r="L5709" t="s">
        <v>283</v>
      </c>
      <c r="M5709" t="s">
        <v>35</v>
      </c>
      <c r="N5709" s="2">
        <v>41624</v>
      </c>
      <c r="O5709" s="2">
        <v>41626</v>
      </c>
      <c r="P5709">
        <v>1</v>
      </c>
      <c r="Q5709" s="1">
        <v>0.01</v>
      </c>
      <c r="R5709">
        <v>1500.97</v>
      </c>
      <c r="S5709">
        <v>29.7</v>
      </c>
      <c r="T5709">
        <f t="shared" si="89"/>
        <v>1500.97</v>
      </c>
    </row>
    <row r="5710" spans="1:20" x14ac:dyDescent="0.25">
      <c r="A5710">
        <v>5709</v>
      </c>
      <c r="B5710">
        <v>88347</v>
      </c>
      <c r="C5710" t="s">
        <v>295</v>
      </c>
      <c r="D5710" t="s">
        <v>20</v>
      </c>
      <c r="E5710" t="s">
        <v>21</v>
      </c>
      <c r="F5710" t="s">
        <v>31</v>
      </c>
      <c r="G5710" t="s">
        <v>32</v>
      </c>
      <c r="H5710" t="s">
        <v>24</v>
      </c>
      <c r="I5710" t="s">
        <v>28</v>
      </c>
      <c r="J5710" t="s">
        <v>56</v>
      </c>
      <c r="K5710" t="s">
        <v>34</v>
      </c>
      <c r="L5710" t="s">
        <v>192</v>
      </c>
      <c r="M5710" t="s">
        <v>35</v>
      </c>
      <c r="N5710" s="2">
        <v>41624</v>
      </c>
      <c r="O5710" s="2">
        <v>41624</v>
      </c>
      <c r="P5710">
        <v>10</v>
      </c>
      <c r="Q5710" s="1">
        <v>7.0000000000000007E-2</v>
      </c>
      <c r="R5710">
        <v>205.99</v>
      </c>
      <c r="S5710">
        <v>5.26</v>
      </c>
      <c r="T5710">
        <f t="shared" si="89"/>
        <v>2059.9</v>
      </c>
    </row>
    <row r="5711" spans="1:20" x14ac:dyDescent="0.25">
      <c r="A5711">
        <v>5710</v>
      </c>
      <c r="B5711">
        <v>88384</v>
      </c>
      <c r="C5711" t="s">
        <v>1160</v>
      </c>
      <c r="D5711" t="s">
        <v>20</v>
      </c>
      <c r="E5711" t="s">
        <v>187</v>
      </c>
      <c r="F5711" t="s">
        <v>22</v>
      </c>
      <c r="G5711" t="s">
        <v>93</v>
      </c>
      <c r="H5711" t="s">
        <v>225</v>
      </c>
      <c r="I5711" t="s">
        <v>28</v>
      </c>
      <c r="J5711" t="s">
        <v>56</v>
      </c>
      <c r="K5711" t="s">
        <v>113</v>
      </c>
      <c r="L5711" t="s">
        <v>44</v>
      </c>
      <c r="M5711" t="s">
        <v>80</v>
      </c>
      <c r="N5711" s="2">
        <v>41193</v>
      </c>
      <c r="O5711" s="2">
        <v>41196</v>
      </c>
      <c r="P5711">
        <v>1</v>
      </c>
      <c r="Q5711" s="1">
        <v>0.03</v>
      </c>
      <c r="R5711">
        <v>5.08</v>
      </c>
      <c r="S5711">
        <v>2.0299999999999998</v>
      </c>
      <c r="T5711">
        <f t="shared" si="89"/>
        <v>5.08</v>
      </c>
    </row>
    <row r="5712" spans="1:20" x14ac:dyDescent="0.25">
      <c r="A5712">
        <v>5711</v>
      </c>
      <c r="B5712">
        <v>90503</v>
      </c>
      <c r="C5712" t="s">
        <v>989</v>
      </c>
      <c r="D5712" t="s">
        <v>578</v>
      </c>
      <c r="E5712" t="s">
        <v>187</v>
      </c>
      <c r="F5712" t="s">
        <v>31</v>
      </c>
      <c r="G5712" t="s">
        <v>23</v>
      </c>
      <c r="H5712" t="s">
        <v>188</v>
      </c>
      <c r="I5712" t="s">
        <v>28</v>
      </c>
      <c r="J5712" t="s">
        <v>56</v>
      </c>
      <c r="K5712" t="s">
        <v>145</v>
      </c>
      <c r="L5712" t="s">
        <v>330</v>
      </c>
      <c r="M5712" t="s">
        <v>367</v>
      </c>
      <c r="N5712" s="2">
        <v>40820</v>
      </c>
      <c r="O5712" s="2">
        <v>40820</v>
      </c>
      <c r="P5712">
        <v>7</v>
      </c>
      <c r="Q5712" s="1">
        <v>0.06</v>
      </c>
      <c r="R5712">
        <v>150.97999999999999</v>
      </c>
      <c r="S5712">
        <v>16.010000000000002</v>
      </c>
      <c r="T5712">
        <f t="shared" si="89"/>
        <v>1056.8599999999999</v>
      </c>
    </row>
    <row r="5713" spans="1:20" x14ac:dyDescent="0.25">
      <c r="A5713">
        <v>5712</v>
      </c>
      <c r="B5713">
        <v>86109</v>
      </c>
      <c r="C5713" t="s">
        <v>1026</v>
      </c>
      <c r="D5713" t="s">
        <v>20</v>
      </c>
      <c r="E5713" t="s">
        <v>39</v>
      </c>
      <c r="F5713" t="s">
        <v>31</v>
      </c>
      <c r="G5713" t="s">
        <v>48</v>
      </c>
      <c r="H5713" t="s">
        <v>94</v>
      </c>
      <c r="I5713" t="s">
        <v>28</v>
      </c>
      <c r="J5713" t="s">
        <v>36</v>
      </c>
      <c r="K5713" t="s">
        <v>165</v>
      </c>
      <c r="L5713" t="s">
        <v>192</v>
      </c>
      <c r="M5713" t="s">
        <v>69</v>
      </c>
      <c r="N5713" s="2">
        <v>40822</v>
      </c>
      <c r="O5713" s="2">
        <v>40824</v>
      </c>
      <c r="P5713">
        <v>19</v>
      </c>
      <c r="Q5713" s="1">
        <v>0.06</v>
      </c>
      <c r="R5713">
        <v>4.28</v>
      </c>
      <c r="S5713">
        <v>4.79</v>
      </c>
      <c r="T5713">
        <f t="shared" si="89"/>
        <v>81.320000000000007</v>
      </c>
    </row>
    <row r="5714" spans="1:20" x14ac:dyDescent="0.25">
      <c r="A5714">
        <v>5713</v>
      </c>
      <c r="B5714">
        <v>90157</v>
      </c>
      <c r="C5714" t="s">
        <v>745</v>
      </c>
      <c r="D5714" t="s">
        <v>20</v>
      </c>
      <c r="E5714" t="s">
        <v>39</v>
      </c>
      <c r="F5714" t="s">
        <v>47</v>
      </c>
      <c r="G5714" t="s">
        <v>41</v>
      </c>
      <c r="H5714" t="s">
        <v>94</v>
      </c>
      <c r="I5714" t="s">
        <v>28</v>
      </c>
      <c r="J5714" t="s">
        <v>36</v>
      </c>
      <c r="K5714" t="s">
        <v>116</v>
      </c>
      <c r="L5714" t="s">
        <v>192</v>
      </c>
      <c r="M5714" t="s">
        <v>134</v>
      </c>
      <c r="N5714" s="2">
        <v>41139</v>
      </c>
      <c r="O5714" s="2">
        <v>41141</v>
      </c>
      <c r="P5714">
        <v>5</v>
      </c>
      <c r="Q5714" s="1">
        <v>0.04</v>
      </c>
      <c r="R5714">
        <v>5.4</v>
      </c>
      <c r="S5714">
        <v>7.78</v>
      </c>
      <c r="T5714">
        <f t="shared" si="89"/>
        <v>27</v>
      </c>
    </row>
    <row r="5715" spans="1:20" x14ac:dyDescent="0.25">
      <c r="A5715">
        <v>5714</v>
      </c>
      <c r="B5715">
        <v>90795</v>
      </c>
      <c r="C5715" t="s">
        <v>816</v>
      </c>
      <c r="D5715" t="s">
        <v>20</v>
      </c>
      <c r="E5715" t="s">
        <v>39</v>
      </c>
      <c r="F5715" t="s">
        <v>40</v>
      </c>
      <c r="G5715" t="s">
        <v>23</v>
      </c>
      <c r="H5715" t="s">
        <v>49</v>
      </c>
      <c r="I5715" t="s">
        <v>28</v>
      </c>
      <c r="J5715" t="s">
        <v>36</v>
      </c>
      <c r="K5715" t="s">
        <v>149</v>
      </c>
      <c r="L5715" t="s">
        <v>192</v>
      </c>
      <c r="M5715" t="s">
        <v>638</v>
      </c>
      <c r="N5715" s="2">
        <v>41367</v>
      </c>
      <c r="O5715" s="2">
        <v>41369</v>
      </c>
      <c r="P5715">
        <v>11</v>
      </c>
      <c r="Q5715" s="1">
        <v>0.04</v>
      </c>
      <c r="R5715">
        <v>3.52</v>
      </c>
      <c r="S5715">
        <v>6.83</v>
      </c>
      <c r="T5715">
        <f t="shared" si="89"/>
        <v>38.72</v>
      </c>
    </row>
    <row r="5716" spans="1:20" x14ac:dyDescent="0.25">
      <c r="A5716">
        <v>5715</v>
      </c>
      <c r="B5716">
        <v>89033</v>
      </c>
      <c r="C5716" t="s">
        <v>185</v>
      </c>
      <c r="D5716" t="s">
        <v>20</v>
      </c>
      <c r="E5716" t="s">
        <v>187</v>
      </c>
      <c r="F5716" t="s">
        <v>31</v>
      </c>
      <c r="G5716" t="s">
        <v>41</v>
      </c>
      <c r="H5716" t="s">
        <v>219</v>
      </c>
      <c r="I5716" t="s">
        <v>28</v>
      </c>
      <c r="J5716" t="s">
        <v>36</v>
      </c>
      <c r="K5716" t="s">
        <v>82</v>
      </c>
      <c r="L5716" t="s">
        <v>26</v>
      </c>
      <c r="M5716" t="s">
        <v>69</v>
      </c>
      <c r="N5716" s="2">
        <v>41334</v>
      </c>
      <c r="O5716" s="2">
        <v>41336</v>
      </c>
      <c r="P5716">
        <v>12</v>
      </c>
      <c r="Q5716" s="1">
        <v>0.05</v>
      </c>
      <c r="R5716">
        <v>8.75</v>
      </c>
      <c r="S5716">
        <v>8.5399999999999991</v>
      </c>
      <c r="T5716">
        <f t="shared" si="89"/>
        <v>105</v>
      </c>
    </row>
    <row r="5717" spans="1:20" x14ac:dyDescent="0.25">
      <c r="A5717">
        <v>5716</v>
      </c>
      <c r="B5717">
        <v>87311</v>
      </c>
      <c r="C5717" t="s">
        <v>1571</v>
      </c>
      <c r="D5717" t="s">
        <v>20</v>
      </c>
      <c r="E5717" t="s">
        <v>21</v>
      </c>
      <c r="F5717" t="s">
        <v>31</v>
      </c>
      <c r="G5717" t="s">
        <v>23</v>
      </c>
      <c r="H5717" t="s">
        <v>33</v>
      </c>
      <c r="I5717" t="s">
        <v>28</v>
      </c>
      <c r="J5717" t="s">
        <v>36</v>
      </c>
      <c r="K5717" t="s">
        <v>210</v>
      </c>
      <c r="L5717" t="s">
        <v>192</v>
      </c>
      <c r="M5717" t="s">
        <v>131</v>
      </c>
      <c r="N5717" s="2">
        <v>41346</v>
      </c>
      <c r="O5717" s="2">
        <v>41347</v>
      </c>
      <c r="P5717">
        <v>2</v>
      </c>
      <c r="Q5717" s="1">
        <v>0.06</v>
      </c>
      <c r="R5717">
        <v>115.99</v>
      </c>
      <c r="S5717">
        <v>5.26</v>
      </c>
      <c r="T5717">
        <f t="shared" si="89"/>
        <v>231.98</v>
      </c>
    </row>
    <row r="5718" spans="1:20" x14ac:dyDescent="0.25">
      <c r="A5718">
        <v>5717</v>
      </c>
      <c r="B5718">
        <v>89328</v>
      </c>
      <c r="C5718" t="s">
        <v>1325</v>
      </c>
      <c r="D5718" t="s">
        <v>20</v>
      </c>
      <c r="E5718" t="s">
        <v>39</v>
      </c>
      <c r="F5718" t="s">
        <v>47</v>
      </c>
      <c r="G5718" t="s">
        <v>32</v>
      </c>
      <c r="H5718" t="s">
        <v>49</v>
      </c>
      <c r="I5718" t="s">
        <v>28</v>
      </c>
      <c r="J5718" t="s">
        <v>36</v>
      </c>
      <c r="K5718" t="s">
        <v>71</v>
      </c>
      <c r="L5718" t="s">
        <v>192</v>
      </c>
      <c r="M5718" t="s">
        <v>111</v>
      </c>
      <c r="N5718" s="2">
        <v>40786</v>
      </c>
      <c r="O5718" s="2">
        <v>40788</v>
      </c>
      <c r="P5718">
        <v>18</v>
      </c>
      <c r="Q5718" s="1">
        <v>0.05</v>
      </c>
      <c r="R5718">
        <v>6.48</v>
      </c>
      <c r="S5718">
        <v>7.86</v>
      </c>
      <c r="T5718">
        <f t="shared" si="89"/>
        <v>116.64000000000001</v>
      </c>
    </row>
    <row r="5719" spans="1:20" x14ac:dyDescent="0.25">
      <c r="A5719">
        <v>5718</v>
      </c>
      <c r="B5719">
        <v>86263</v>
      </c>
      <c r="C5719" t="s">
        <v>1270</v>
      </c>
      <c r="D5719" t="s">
        <v>578</v>
      </c>
      <c r="E5719" t="s">
        <v>21</v>
      </c>
      <c r="F5719" t="s">
        <v>31</v>
      </c>
      <c r="G5719" t="s">
        <v>41</v>
      </c>
      <c r="H5719" t="s">
        <v>206</v>
      </c>
      <c r="I5719" t="s">
        <v>28</v>
      </c>
      <c r="J5719" t="s">
        <v>36</v>
      </c>
      <c r="K5719" t="s">
        <v>201</v>
      </c>
      <c r="L5719" t="s">
        <v>283</v>
      </c>
      <c r="M5719" t="s">
        <v>63</v>
      </c>
      <c r="N5719" s="2">
        <v>40371</v>
      </c>
      <c r="O5719" s="2">
        <v>40372</v>
      </c>
      <c r="P5719">
        <v>2</v>
      </c>
      <c r="Q5719" s="1">
        <v>0.04</v>
      </c>
      <c r="R5719">
        <v>90.97</v>
      </c>
      <c r="S5719">
        <v>28</v>
      </c>
      <c r="T5719">
        <f t="shared" si="89"/>
        <v>181.94</v>
      </c>
    </row>
    <row r="5720" spans="1:20" x14ac:dyDescent="0.25">
      <c r="A5720">
        <v>5719</v>
      </c>
      <c r="B5720">
        <v>86263</v>
      </c>
      <c r="C5720" t="s">
        <v>1270</v>
      </c>
      <c r="D5720" t="s">
        <v>20</v>
      </c>
      <c r="E5720" t="s">
        <v>39</v>
      </c>
      <c r="F5720" t="s">
        <v>31</v>
      </c>
      <c r="G5720" t="s">
        <v>41</v>
      </c>
      <c r="H5720" t="s">
        <v>49</v>
      </c>
      <c r="I5720" t="s">
        <v>28</v>
      </c>
      <c r="J5720" t="s">
        <v>36</v>
      </c>
      <c r="K5720" t="s">
        <v>165</v>
      </c>
      <c r="L5720" t="s">
        <v>746</v>
      </c>
      <c r="M5720" t="s">
        <v>35</v>
      </c>
      <c r="N5720" s="2">
        <v>40371</v>
      </c>
      <c r="O5720" s="2">
        <v>40372</v>
      </c>
      <c r="P5720">
        <v>1</v>
      </c>
      <c r="Q5720" s="1">
        <v>7.0000000000000007E-2</v>
      </c>
      <c r="R5720">
        <v>20.34</v>
      </c>
      <c r="S5720">
        <v>35</v>
      </c>
      <c r="T5720">
        <f t="shared" si="89"/>
        <v>20.34</v>
      </c>
    </row>
    <row r="5721" spans="1:20" x14ac:dyDescent="0.25">
      <c r="A5721">
        <v>5720</v>
      </c>
      <c r="B5721">
        <v>90566</v>
      </c>
      <c r="C5721" t="s">
        <v>1025</v>
      </c>
      <c r="D5721" t="s">
        <v>20</v>
      </c>
      <c r="E5721" t="s">
        <v>187</v>
      </c>
      <c r="F5721" t="s">
        <v>22</v>
      </c>
      <c r="G5721" t="s">
        <v>48</v>
      </c>
      <c r="H5721" t="s">
        <v>188</v>
      </c>
      <c r="I5721" t="s">
        <v>28</v>
      </c>
      <c r="J5721" t="s">
        <v>36</v>
      </c>
      <c r="K5721" t="s">
        <v>98</v>
      </c>
      <c r="L5721" t="s">
        <v>26</v>
      </c>
      <c r="M5721" t="s">
        <v>137</v>
      </c>
      <c r="N5721" s="2">
        <v>41602</v>
      </c>
      <c r="O5721" s="2">
        <v>41604</v>
      </c>
      <c r="P5721">
        <v>32</v>
      </c>
      <c r="Q5721" s="1">
        <v>7.0000000000000007E-2</v>
      </c>
      <c r="R5721">
        <v>5.47</v>
      </c>
      <c r="S5721">
        <v>5.26</v>
      </c>
      <c r="T5721">
        <f t="shared" si="89"/>
        <v>175.04</v>
      </c>
    </row>
    <row r="5722" spans="1:20" x14ac:dyDescent="0.25">
      <c r="A5722">
        <v>5721</v>
      </c>
      <c r="B5722">
        <v>88226</v>
      </c>
      <c r="C5722" t="s">
        <v>503</v>
      </c>
      <c r="D5722" t="s">
        <v>578</v>
      </c>
      <c r="E5722" t="s">
        <v>187</v>
      </c>
      <c r="F5722" t="s">
        <v>31</v>
      </c>
      <c r="G5722" t="s">
        <v>48</v>
      </c>
      <c r="H5722" t="s">
        <v>219</v>
      </c>
      <c r="I5722" t="s">
        <v>28</v>
      </c>
      <c r="J5722" t="s">
        <v>36</v>
      </c>
      <c r="K5722" t="s">
        <v>170</v>
      </c>
      <c r="L5722" t="s">
        <v>283</v>
      </c>
      <c r="M5722" t="s">
        <v>255</v>
      </c>
      <c r="N5722" s="2">
        <v>41054</v>
      </c>
      <c r="O5722" s="2">
        <v>41059</v>
      </c>
      <c r="P5722">
        <v>18</v>
      </c>
      <c r="Q5722" s="1">
        <v>0.08</v>
      </c>
      <c r="R5722">
        <v>284.98</v>
      </c>
      <c r="S5722">
        <v>69.55</v>
      </c>
      <c r="T5722">
        <f t="shared" si="89"/>
        <v>5129.6400000000003</v>
      </c>
    </row>
    <row r="5723" spans="1:20" x14ac:dyDescent="0.25">
      <c r="A5723">
        <v>5722</v>
      </c>
      <c r="B5723">
        <v>89035</v>
      </c>
      <c r="C5723" t="s">
        <v>185</v>
      </c>
      <c r="D5723" t="s">
        <v>20</v>
      </c>
      <c r="E5723" t="s">
        <v>187</v>
      </c>
      <c r="F5723" t="s">
        <v>31</v>
      </c>
      <c r="G5723" t="s">
        <v>41</v>
      </c>
      <c r="H5723" t="s">
        <v>219</v>
      </c>
      <c r="I5723" t="s">
        <v>28</v>
      </c>
      <c r="J5723" t="s">
        <v>36</v>
      </c>
      <c r="K5723" t="s">
        <v>101</v>
      </c>
      <c r="L5723" t="s">
        <v>746</v>
      </c>
      <c r="M5723" t="s">
        <v>69</v>
      </c>
      <c r="N5723" s="2">
        <v>41471</v>
      </c>
      <c r="O5723" s="2">
        <v>41473</v>
      </c>
      <c r="P5723">
        <v>6</v>
      </c>
      <c r="Q5723" s="1">
        <v>0.02</v>
      </c>
      <c r="R5723">
        <v>209.37</v>
      </c>
      <c r="S5723">
        <v>69</v>
      </c>
      <c r="T5723">
        <f t="shared" si="89"/>
        <v>1256.22</v>
      </c>
    </row>
    <row r="5724" spans="1:20" x14ac:dyDescent="0.25">
      <c r="A5724">
        <v>5723</v>
      </c>
      <c r="B5724">
        <v>88276</v>
      </c>
      <c r="C5724" t="s">
        <v>754</v>
      </c>
      <c r="D5724" t="s">
        <v>20</v>
      </c>
      <c r="E5724" t="s">
        <v>39</v>
      </c>
      <c r="F5724" t="s">
        <v>22</v>
      </c>
      <c r="G5724" t="s">
        <v>41</v>
      </c>
      <c r="H5724" t="s">
        <v>89</v>
      </c>
      <c r="I5724" t="s">
        <v>28</v>
      </c>
      <c r="J5724" t="s">
        <v>36</v>
      </c>
      <c r="K5724" t="s">
        <v>138</v>
      </c>
      <c r="L5724" t="s">
        <v>44</v>
      </c>
      <c r="M5724" t="s">
        <v>331</v>
      </c>
      <c r="N5724" s="2">
        <v>41391</v>
      </c>
      <c r="O5724" s="2">
        <v>41393</v>
      </c>
      <c r="P5724">
        <v>13</v>
      </c>
      <c r="Q5724" s="1">
        <v>0.03</v>
      </c>
      <c r="R5724">
        <v>4.13</v>
      </c>
      <c r="S5724">
        <v>1.23</v>
      </c>
      <c r="T5724">
        <f t="shared" si="89"/>
        <v>53.69</v>
      </c>
    </row>
    <row r="5725" spans="1:20" x14ac:dyDescent="0.25">
      <c r="A5725">
        <v>5724</v>
      </c>
      <c r="B5725">
        <v>88276</v>
      </c>
      <c r="C5725" t="s">
        <v>754</v>
      </c>
      <c r="D5725" t="s">
        <v>20</v>
      </c>
      <c r="E5725" t="s">
        <v>39</v>
      </c>
      <c r="F5725" t="s">
        <v>22</v>
      </c>
      <c r="G5725" t="s">
        <v>41</v>
      </c>
      <c r="H5725" t="s">
        <v>94</v>
      </c>
      <c r="I5725" t="s">
        <v>28</v>
      </c>
      <c r="J5725" t="s">
        <v>36</v>
      </c>
      <c r="K5725" t="s">
        <v>50</v>
      </c>
      <c r="L5725" t="s">
        <v>44</v>
      </c>
      <c r="M5725" t="s">
        <v>444</v>
      </c>
      <c r="N5725" s="2">
        <v>41391</v>
      </c>
      <c r="O5725" s="2">
        <v>41392</v>
      </c>
      <c r="P5725">
        <v>1</v>
      </c>
      <c r="Q5725" s="1">
        <v>0.06</v>
      </c>
      <c r="R5725">
        <v>3.28</v>
      </c>
      <c r="S5725">
        <v>5</v>
      </c>
      <c r="T5725">
        <f t="shared" si="89"/>
        <v>3.28</v>
      </c>
    </row>
    <row r="5726" spans="1:20" x14ac:dyDescent="0.25">
      <c r="A5726">
        <v>5725</v>
      </c>
      <c r="B5726">
        <v>88068</v>
      </c>
      <c r="C5726" t="s">
        <v>1702</v>
      </c>
      <c r="D5726" t="s">
        <v>20</v>
      </c>
      <c r="E5726" t="s">
        <v>21</v>
      </c>
      <c r="F5726" t="s">
        <v>47</v>
      </c>
      <c r="G5726" t="s">
        <v>41</v>
      </c>
      <c r="H5726" t="s">
        <v>24</v>
      </c>
      <c r="I5726" t="s">
        <v>28</v>
      </c>
      <c r="J5726" t="s">
        <v>36</v>
      </c>
      <c r="K5726" t="s">
        <v>1147</v>
      </c>
      <c r="L5726" t="s">
        <v>192</v>
      </c>
      <c r="M5726" t="s">
        <v>111</v>
      </c>
      <c r="N5726" s="2">
        <v>41401</v>
      </c>
      <c r="O5726" s="2">
        <v>41403</v>
      </c>
      <c r="P5726">
        <v>1</v>
      </c>
      <c r="Q5726" s="1">
        <v>0.06</v>
      </c>
      <c r="R5726">
        <v>27.48</v>
      </c>
      <c r="S5726">
        <v>4</v>
      </c>
      <c r="T5726">
        <f t="shared" si="89"/>
        <v>27.48</v>
      </c>
    </row>
    <row r="5727" spans="1:20" x14ac:dyDescent="0.25">
      <c r="A5727">
        <v>5726</v>
      </c>
      <c r="B5727">
        <v>90462</v>
      </c>
      <c r="C5727" t="s">
        <v>1862</v>
      </c>
      <c r="D5727" t="s">
        <v>20</v>
      </c>
      <c r="E5727" t="s">
        <v>39</v>
      </c>
      <c r="F5727" t="s">
        <v>47</v>
      </c>
      <c r="G5727" t="s">
        <v>48</v>
      </c>
      <c r="H5727" t="s">
        <v>54</v>
      </c>
      <c r="I5727" t="s">
        <v>28</v>
      </c>
      <c r="J5727" t="s">
        <v>36</v>
      </c>
      <c r="K5727" t="s">
        <v>184</v>
      </c>
      <c r="L5727" t="s">
        <v>192</v>
      </c>
      <c r="M5727" t="s">
        <v>51</v>
      </c>
      <c r="N5727" s="2">
        <v>40385</v>
      </c>
      <c r="O5727" s="2">
        <v>40392</v>
      </c>
      <c r="P5727">
        <v>5</v>
      </c>
      <c r="Q5727" s="1">
        <v>7.0000000000000007E-2</v>
      </c>
      <c r="R5727">
        <v>16.739999999999998</v>
      </c>
      <c r="S5727">
        <v>7.04</v>
      </c>
      <c r="T5727">
        <f t="shared" si="89"/>
        <v>83.699999999999989</v>
      </c>
    </row>
    <row r="5728" spans="1:20" x14ac:dyDescent="0.25">
      <c r="A5728">
        <v>5727</v>
      </c>
      <c r="B5728">
        <v>90462</v>
      </c>
      <c r="C5728" t="s">
        <v>1979</v>
      </c>
      <c r="D5728" t="s">
        <v>578</v>
      </c>
      <c r="E5728" t="s">
        <v>187</v>
      </c>
      <c r="F5728" t="s">
        <v>31</v>
      </c>
      <c r="G5728" t="s">
        <v>48</v>
      </c>
      <c r="H5728" t="s">
        <v>188</v>
      </c>
      <c r="I5728" t="s">
        <v>28</v>
      </c>
      <c r="J5728" t="s">
        <v>36</v>
      </c>
      <c r="K5728" t="s">
        <v>71</v>
      </c>
      <c r="L5728" t="s">
        <v>283</v>
      </c>
      <c r="M5728" t="s">
        <v>143</v>
      </c>
      <c r="N5728" s="2">
        <v>40385</v>
      </c>
      <c r="O5728" s="2">
        <v>40389</v>
      </c>
      <c r="P5728">
        <v>4</v>
      </c>
      <c r="Q5728" s="1">
        <v>0.05</v>
      </c>
      <c r="R5728">
        <v>122.99</v>
      </c>
      <c r="S5728">
        <v>70.2</v>
      </c>
      <c r="T5728">
        <f t="shared" si="89"/>
        <v>491.96</v>
      </c>
    </row>
    <row r="5729" spans="1:20" x14ac:dyDescent="0.25">
      <c r="A5729">
        <v>5728</v>
      </c>
      <c r="B5729">
        <v>90462</v>
      </c>
      <c r="C5729" t="s">
        <v>1495</v>
      </c>
      <c r="D5729" t="s">
        <v>20</v>
      </c>
      <c r="E5729" t="s">
        <v>39</v>
      </c>
      <c r="F5729" t="s">
        <v>47</v>
      </c>
      <c r="G5729" t="s">
        <v>48</v>
      </c>
      <c r="H5729" t="s">
        <v>54</v>
      </c>
      <c r="I5729" t="s">
        <v>28</v>
      </c>
      <c r="J5729" t="s">
        <v>36</v>
      </c>
      <c r="K5729" t="s">
        <v>55</v>
      </c>
      <c r="L5729" t="s">
        <v>44</v>
      </c>
      <c r="M5729" t="s">
        <v>111</v>
      </c>
      <c r="N5729" s="2">
        <v>40385</v>
      </c>
      <c r="O5729" s="2">
        <v>40390</v>
      </c>
      <c r="P5729">
        <v>9</v>
      </c>
      <c r="Q5729" s="1">
        <v>0.06</v>
      </c>
      <c r="R5729">
        <v>6.45</v>
      </c>
      <c r="S5729">
        <v>1.34</v>
      </c>
      <c r="T5729">
        <f t="shared" si="89"/>
        <v>58.050000000000004</v>
      </c>
    </row>
    <row r="5730" spans="1:20" x14ac:dyDescent="0.25">
      <c r="A5730">
        <v>5729</v>
      </c>
      <c r="B5730">
        <v>89349</v>
      </c>
      <c r="C5730" t="s">
        <v>252</v>
      </c>
      <c r="D5730" t="s">
        <v>20</v>
      </c>
      <c r="E5730" t="s">
        <v>39</v>
      </c>
      <c r="F5730" t="s">
        <v>40</v>
      </c>
      <c r="G5730" t="s">
        <v>48</v>
      </c>
      <c r="H5730" t="s">
        <v>49</v>
      </c>
      <c r="I5730" t="s">
        <v>28</v>
      </c>
      <c r="J5730" t="s">
        <v>36</v>
      </c>
      <c r="K5730" t="s">
        <v>154</v>
      </c>
      <c r="L5730" t="s">
        <v>192</v>
      </c>
      <c r="M5730" t="s">
        <v>638</v>
      </c>
      <c r="N5730" s="2">
        <v>41006</v>
      </c>
      <c r="O5730" s="2">
        <v>41010</v>
      </c>
      <c r="P5730">
        <v>10</v>
      </c>
      <c r="Q5730" s="1">
        <v>0</v>
      </c>
      <c r="R5730">
        <v>6.48</v>
      </c>
      <c r="S5730">
        <v>8.19</v>
      </c>
      <c r="T5730">
        <f t="shared" si="89"/>
        <v>64.800000000000011</v>
      </c>
    </row>
    <row r="5731" spans="1:20" x14ac:dyDescent="0.25">
      <c r="A5731">
        <v>5730</v>
      </c>
      <c r="B5731">
        <v>88882</v>
      </c>
      <c r="C5731" t="s">
        <v>1758</v>
      </c>
      <c r="D5731" t="s">
        <v>38</v>
      </c>
      <c r="E5731" t="s">
        <v>39</v>
      </c>
      <c r="F5731" t="s">
        <v>31</v>
      </c>
      <c r="G5731" t="s">
        <v>93</v>
      </c>
      <c r="H5731" t="s">
        <v>54</v>
      </c>
      <c r="I5731" t="s">
        <v>28</v>
      </c>
      <c r="J5731" t="s">
        <v>36</v>
      </c>
      <c r="K5731" t="s">
        <v>129</v>
      </c>
      <c r="L5731" t="s">
        <v>192</v>
      </c>
      <c r="M5731" t="s">
        <v>131</v>
      </c>
      <c r="N5731" s="2">
        <v>40452</v>
      </c>
      <c r="O5731" s="2">
        <v>40454</v>
      </c>
      <c r="P5731">
        <v>16</v>
      </c>
      <c r="Q5731" s="1">
        <v>0.08</v>
      </c>
      <c r="R5731">
        <v>67.28</v>
      </c>
      <c r="S5731">
        <v>19.989999999999998</v>
      </c>
      <c r="T5731">
        <f t="shared" si="89"/>
        <v>1076.48</v>
      </c>
    </row>
    <row r="5732" spans="1:20" x14ac:dyDescent="0.25">
      <c r="A5732">
        <v>5731</v>
      </c>
      <c r="B5732">
        <v>87667</v>
      </c>
      <c r="C5732" t="s">
        <v>665</v>
      </c>
      <c r="D5732" t="s">
        <v>38</v>
      </c>
      <c r="E5732" t="s">
        <v>39</v>
      </c>
      <c r="F5732" t="s">
        <v>47</v>
      </c>
      <c r="G5732" t="s">
        <v>48</v>
      </c>
      <c r="H5732" t="s">
        <v>54</v>
      </c>
      <c r="I5732" t="s">
        <v>28</v>
      </c>
      <c r="J5732" t="s">
        <v>36</v>
      </c>
      <c r="K5732" t="s">
        <v>165</v>
      </c>
      <c r="L5732" t="s">
        <v>192</v>
      </c>
      <c r="M5732" t="s">
        <v>167</v>
      </c>
      <c r="N5732" s="2">
        <v>41519</v>
      </c>
      <c r="O5732" s="2">
        <v>41520</v>
      </c>
      <c r="P5732">
        <v>7</v>
      </c>
      <c r="Q5732" s="1">
        <v>0</v>
      </c>
      <c r="R5732">
        <v>2.89</v>
      </c>
      <c r="S5732">
        <v>0.5</v>
      </c>
      <c r="T5732">
        <f t="shared" si="89"/>
        <v>20.23</v>
      </c>
    </row>
    <row r="5733" spans="1:20" x14ac:dyDescent="0.25">
      <c r="A5733">
        <v>5732</v>
      </c>
      <c r="B5733">
        <v>87105</v>
      </c>
      <c r="C5733" t="s">
        <v>1238</v>
      </c>
      <c r="D5733" t="s">
        <v>20</v>
      </c>
      <c r="E5733" t="s">
        <v>21</v>
      </c>
      <c r="F5733" t="s">
        <v>47</v>
      </c>
      <c r="G5733" t="s">
        <v>32</v>
      </c>
      <c r="H5733" t="s">
        <v>33</v>
      </c>
      <c r="I5733" t="s">
        <v>28</v>
      </c>
      <c r="J5733" t="s">
        <v>36</v>
      </c>
      <c r="K5733" t="s">
        <v>409</v>
      </c>
      <c r="L5733" t="s">
        <v>26</v>
      </c>
      <c r="M5733" t="s">
        <v>51</v>
      </c>
      <c r="N5733" s="2">
        <v>40580</v>
      </c>
      <c r="O5733" s="2">
        <v>40581</v>
      </c>
      <c r="P5733">
        <v>1</v>
      </c>
      <c r="Q5733" s="1">
        <v>0.08</v>
      </c>
      <c r="R5733">
        <v>60.98</v>
      </c>
      <c r="S5733">
        <v>1.99</v>
      </c>
      <c r="T5733">
        <f t="shared" si="89"/>
        <v>60.98</v>
      </c>
    </row>
    <row r="5734" spans="1:20" x14ac:dyDescent="0.25">
      <c r="A5734">
        <v>5733</v>
      </c>
      <c r="B5734">
        <v>87105</v>
      </c>
      <c r="C5734" t="s">
        <v>1238</v>
      </c>
      <c r="D5734" t="s">
        <v>20</v>
      </c>
      <c r="E5734" t="s">
        <v>39</v>
      </c>
      <c r="F5734" t="s">
        <v>47</v>
      </c>
      <c r="G5734" t="s">
        <v>32</v>
      </c>
      <c r="H5734" t="s">
        <v>61</v>
      </c>
      <c r="I5734" t="s">
        <v>28</v>
      </c>
      <c r="J5734" t="s">
        <v>36</v>
      </c>
      <c r="K5734" t="s">
        <v>116</v>
      </c>
      <c r="L5734" t="s">
        <v>192</v>
      </c>
      <c r="M5734" t="s">
        <v>51</v>
      </c>
      <c r="N5734" s="2">
        <v>40580</v>
      </c>
      <c r="O5734" s="2">
        <v>40581</v>
      </c>
      <c r="P5734">
        <v>6</v>
      </c>
      <c r="Q5734" s="1">
        <v>0</v>
      </c>
      <c r="R5734">
        <v>29.74</v>
      </c>
      <c r="S5734">
        <v>6.64</v>
      </c>
      <c r="T5734">
        <f t="shared" si="89"/>
        <v>178.44</v>
      </c>
    </row>
    <row r="5735" spans="1:20" x14ac:dyDescent="0.25">
      <c r="A5735">
        <v>5734</v>
      </c>
      <c r="B5735">
        <v>87105</v>
      </c>
      <c r="C5735" t="s">
        <v>1238</v>
      </c>
      <c r="D5735" t="s">
        <v>38</v>
      </c>
      <c r="E5735" t="s">
        <v>39</v>
      </c>
      <c r="F5735" t="s">
        <v>47</v>
      </c>
      <c r="G5735" t="s">
        <v>32</v>
      </c>
      <c r="H5735" t="s">
        <v>42</v>
      </c>
      <c r="I5735" t="s">
        <v>28</v>
      </c>
      <c r="J5735" t="s">
        <v>36</v>
      </c>
      <c r="K5735" t="s">
        <v>231</v>
      </c>
      <c r="L5735" t="s">
        <v>192</v>
      </c>
      <c r="M5735" t="s">
        <v>117</v>
      </c>
      <c r="N5735" s="2">
        <v>40580</v>
      </c>
      <c r="O5735" s="2">
        <v>40582</v>
      </c>
      <c r="P5735">
        <v>1</v>
      </c>
      <c r="Q5735" s="1">
        <v>0.08</v>
      </c>
      <c r="R5735">
        <v>12.21</v>
      </c>
      <c r="S5735">
        <v>4.8099999999999996</v>
      </c>
      <c r="T5735">
        <f t="shared" si="89"/>
        <v>12.21</v>
      </c>
    </row>
    <row r="5736" spans="1:20" x14ac:dyDescent="0.25">
      <c r="A5736">
        <v>5735</v>
      </c>
      <c r="B5736">
        <v>90486</v>
      </c>
      <c r="C5736" t="s">
        <v>429</v>
      </c>
      <c r="D5736" t="s">
        <v>20</v>
      </c>
      <c r="E5736" t="s">
        <v>39</v>
      </c>
      <c r="F5736" t="s">
        <v>31</v>
      </c>
      <c r="G5736" t="s">
        <v>41</v>
      </c>
      <c r="H5736" t="s">
        <v>94</v>
      </c>
      <c r="I5736" t="s">
        <v>28</v>
      </c>
      <c r="J5736" t="s">
        <v>36</v>
      </c>
      <c r="K5736" t="s">
        <v>129</v>
      </c>
      <c r="L5736" t="s">
        <v>746</v>
      </c>
      <c r="M5736" t="s">
        <v>121</v>
      </c>
      <c r="N5736" s="2">
        <v>41536</v>
      </c>
      <c r="O5736" s="2">
        <v>41537</v>
      </c>
      <c r="P5736">
        <v>14</v>
      </c>
      <c r="Q5736" s="1">
        <v>7.0000000000000007E-2</v>
      </c>
      <c r="R5736">
        <v>279.48</v>
      </c>
      <c r="S5736">
        <v>35</v>
      </c>
      <c r="T5736">
        <f t="shared" si="89"/>
        <v>3912.7200000000003</v>
      </c>
    </row>
    <row r="5737" spans="1:20" x14ac:dyDescent="0.25">
      <c r="A5737">
        <v>5736</v>
      </c>
      <c r="B5737">
        <v>85877</v>
      </c>
      <c r="C5737" t="s">
        <v>831</v>
      </c>
      <c r="D5737" t="s">
        <v>578</v>
      </c>
      <c r="E5737" t="s">
        <v>187</v>
      </c>
      <c r="F5737" t="s">
        <v>40</v>
      </c>
      <c r="G5737" t="s">
        <v>41</v>
      </c>
      <c r="H5737" t="s">
        <v>219</v>
      </c>
      <c r="I5737" t="s">
        <v>28</v>
      </c>
      <c r="J5737" t="s">
        <v>36</v>
      </c>
      <c r="K5737" t="s">
        <v>113</v>
      </c>
      <c r="L5737" t="s">
        <v>283</v>
      </c>
      <c r="M5737" t="s">
        <v>99</v>
      </c>
      <c r="N5737" s="2">
        <v>41555</v>
      </c>
      <c r="O5737" s="2">
        <v>41556</v>
      </c>
      <c r="P5737">
        <v>14</v>
      </c>
      <c r="Q5737" s="1">
        <v>0.02</v>
      </c>
      <c r="R5737">
        <v>284.98</v>
      </c>
      <c r="S5737">
        <v>69.55</v>
      </c>
      <c r="T5737">
        <f t="shared" si="89"/>
        <v>3989.7200000000003</v>
      </c>
    </row>
    <row r="5738" spans="1:20" x14ac:dyDescent="0.25">
      <c r="A5738">
        <v>5737</v>
      </c>
      <c r="B5738">
        <v>85877</v>
      </c>
      <c r="C5738" t="s">
        <v>831</v>
      </c>
      <c r="D5738" t="s">
        <v>20</v>
      </c>
      <c r="E5738" t="s">
        <v>39</v>
      </c>
      <c r="F5738" t="s">
        <v>40</v>
      </c>
      <c r="G5738" t="s">
        <v>41</v>
      </c>
      <c r="H5738" t="s">
        <v>89</v>
      </c>
      <c r="I5738" t="s">
        <v>28</v>
      </c>
      <c r="J5738" t="s">
        <v>36</v>
      </c>
      <c r="K5738" t="s">
        <v>68</v>
      </c>
      <c r="L5738" t="s">
        <v>44</v>
      </c>
      <c r="M5738" t="s">
        <v>99</v>
      </c>
      <c r="N5738" s="2">
        <v>41555</v>
      </c>
      <c r="O5738" s="2">
        <v>41555</v>
      </c>
      <c r="P5738">
        <v>17</v>
      </c>
      <c r="Q5738" s="1">
        <v>0.09</v>
      </c>
      <c r="R5738">
        <v>3.58</v>
      </c>
      <c r="S5738">
        <v>1.63</v>
      </c>
      <c r="T5738">
        <f t="shared" si="89"/>
        <v>60.86</v>
      </c>
    </row>
    <row r="5739" spans="1:20" x14ac:dyDescent="0.25">
      <c r="A5739">
        <v>5738</v>
      </c>
      <c r="B5739">
        <v>85877</v>
      </c>
      <c r="C5739" t="s">
        <v>1838</v>
      </c>
      <c r="D5739" t="s">
        <v>20</v>
      </c>
      <c r="E5739" t="s">
        <v>39</v>
      </c>
      <c r="F5739" t="s">
        <v>40</v>
      </c>
      <c r="G5739" t="s">
        <v>41</v>
      </c>
      <c r="H5739" t="s">
        <v>94</v>
      </c>
      <c r="I5739" t="s">
        <v>28</v>
      </c>
      <c r="J5739" t="s">
        <v>36</v>
      </c>
      <c r="K5739" t="s">
        <v>228</v>
      </c>
      <c r="L5739" t="s">
        <v>192</v>
      </c>
      <c r="M5739" t="s">
        <v>59</v>
      </c>
      <c r="N5739" s="2">
        <v>41555</v>
      </c>
      <c r="O5739" s="2">
        <v>41557</v>
      </c>
      <c r="P5739">
        <v>6</v>
      </c>
      <c r="Q5739" s="1">
        <v>0.05</v>
      </c>
      <c r="R5739">
        <v>11.29</v>
      </c>
      <c r="S5739">
        <v>5.03</v>
      </c>
      <c r="T5739">
        <f t="shared" si="89"/>
        <v>67.739999999999995</v>
      </c>
    </row>
    <row r="5740" spans="1:20" x14ac:dyDescent="0.25">
      <c r="A5740">
        <v>5739</v>
      </c>
      <c r="B5740">
        <v>91363</v>
      </c>
      <c r="C5740" t="s">
        <v>215</v>
      </c>
      <c r="D5740" t="s">
        <v>20</v>
      </c>
      <c r="E5740" t="s">
        <v>187</v>
      </c>
      <c r="F5740" t="s">
        <v>31</v>
      </c>
      <c r="G5740" t="s">
        <v>32</v>
      </c>
      <c r="H5740" t="s">
        <v>188</v>
      </c>
      <c r="I5740" t="s">
        <v>28</v>
      </c>
      <c r="J5740" t="s">
        <v>36</v>
      </c>
      <c r="K5740" t="s">
        <v>113</v>
      </c>
      <c r="L5740" t="s">
        <v>192</v>
      </c>
      <c r="M5740" t="s">
        <v>146</v>
      </c>
      <c r="N5740" s="2">
        <v>40418</v>
      </c>
      <c r="O5740" s="2">
        <v>40419</v>
      </c>
      <c r="P5740">
        <v>15</v>
      </c>
      <c r="Q5740" s="1">
        <v>0.05</v>
      </c>
      <c r="R5740">
        <v>9.65</v>
      </c>
      <c r="S5740">
        <v>6.22</v>
      </c>
      <c r="T5740">
        <f t="shared" si="89"/>
        <v>144.75</v>
      </c>
    </row>
    <row r="5741" spans="1:20" x14ac:dyDescent="0.25">
      <c r="A5741">
        <v>5740</v>
      </c>
      <c r="B5741">
        <v>90234</v>
      </c>
      <c r="C5741" t="s">
        <v>1983</v>
      </c>
      <c r="D5741" t="s">
        <v>20</v>
      </c>
      <c r="E5741" t="s">
        <v>39</v>
      </c>
      <c r="F5741" t="s">
        <v>47</v>
      </c>
      <c r="G5741" t="s">
        <v>32</v>
      </c>
      <c r="H5741" t="s">
        <v>78</v>
      </c>
      <c r="I5741" t="s">
        <v>28</v>
      </c>
      <c r="J5741" t="s">
        <v>36</v>
      </c>
      <c r="K5741" t="s">
        <v>129</v>
      </c>
      <c r="L5741" t="s">
        <v>44</v>
      </c>
      <c r="M5741" t="s">
        <v>114</v>
      </c>
      <c r="N5741" s="2">
        <v>41199</v>
      </c>
      <c r="O5741" s="2">
        <v>41200</v>
      </c>
      <c r="P5741">
        <v>6</v>
      </c>
      <c r="Q5741" s="1">
        <v>0.05</v>
      </c>
      <c r="R5741">
        <v>29.14</v>
      </c>
      <c r="S5741">
        <v>4.8600000000000003</v>
      </c>
      <c r="T5741">
        <f t="shared" si="89"/>
        <v>174.84</v>
      </c>
    </row>
    <row r="5742" spans="1:20" x14ac:dyDescent="0.25">
      <c r="A5742">
        <v>5741</v>
      </c>
      <c r="B5742">
        <v>90628</v>
      </c>
      <c r="C5742" t="s">
        <v>1813</v>
      </c>
      <c r="D5742" t="s">
        <v>20</v>
      </c>
      <c r="E5742" t="s">
        <v>39</v>
      </c>
      <c r="F5742" t="s">
        <v>31</v>
      </c>
      <c r="G5742" t="s">
        <v>41</v>
      </c>
      <c r="H5742" t="s">
        <v>54</v>
      </c>
      <c r="I5742" t="s">
        <v>28</v>
      </c>
      <c r="J5742" t="s">
        <v>36</v>
      </c>
      <c r="K5742" t="s">
        <v>55</v>
      </c>
      <c r="L5742" t="s">
        <v>26</v>
      </c>
      <c r="M5742" t="s">
        <v>35</v>
      </c>
      <c r="N5742" s="2">
        <v>41490</v>
      </c>
      <c r="O5742" s="2">
        <v>41491</v>
      </c>
      <c r="P5742">
        <v>23</v>
      </c>
      <c r="Q5742" s="1">
        <v>0.06</v>
      </c>
      <c r="R5742">
        <v>10.48</v>
      </c>
      <c r="S5742">
        <v>2.89</v>
      </c>
      <c r="T5742">
        <f t="shared" si="89"/>
        <v>241.04000000000002</v>
      </c>
    </row>
    <row r="5743" spans="1:20" x14ac:dyDescent="0.25">
      <c r="A5743">
        <v>5742</v>
      </c>
      <c r="B5743">
        <v>90118</v>
      </c>
      <c r="C5743" t="s">
        <v>1464</v>
      </c>
      <c r="D5743" t="s">
        <v>20</v>
      </c>
      <c r="E5743" t="s">
        <v>21</v>
      </c>
      <c r="F5743" t="s">
        <v>31</v>
      </c>
      <c r="G5743" t="s">
        <v>32</v>
      </c>
      <c r="H5743" t="s">
        <v>203</v>
      </c>
      <c r="I5743" t="s">
        <v>28</v>
      </c>
      <c r="J5743" t="s">
        <v>36</v>
      </c>
      <c r="K5743" t="s">
        <v>1243</v>
      </c>
      <c r="L5743" t="s">
        <v>746</v>
      </c>
      <c r="M5743" t="s">
        <v>121</v>
      </c>
      <c r="N5743" s="2">
        <v>40809</v>
      </c>
      <c r="O5743" s="2">
        <v>40811</v>
      </c>
      <c r="P5743">
        <v>10</v>
      </c>
      <c r="Q5743" s="1">
        <v>0.08</v>
      </c>
      <c r="R5743">
        <v>499.99</v>
      </c>
      <c r="S5743">
        <v>24.49</v>
      </c>
      <c r="T5743">
        <f t="shared" si="89"/>
        <v>4999.8999999999996</v>
      </c>
    </row>
    <row r="5744" spans="1:20" x14ac:dyDescent="0.25">
      <c r="A5744">
        <v>5743</v>
      </c>
      <c r="B5744">
        <v>86237</v>
      </c>
      <c r="C5744" t="s">
        <v>898</v>
      </c>
      <c r="D5744" t="s">
        <v>20</v>
      </c>
      <c r="E5744" t="s">
        <v>39</v>
      </c>
      <c r="F5744" t="s">
        <v>31</v>
      </c>
      <c r="G5744" t="s">
        <v>23</v>
      </c>
      <c r="H5744" t="s">
        <v>61</v>
      </c>
      <c r="I5744" t="s">
        <v>28</v>
      </c>
      <c r="J5744" t="s">
        <v>36</v>
      </c>
      <c r="K5744" t="s">
        <v>79</v>
      </c>
      <c r="L5744" t="s">
        <v>44</v>
      </c>
      <c r="M5744" t="s">
        <v>296</v>
      </c>
      <c r="N5744" s="2">
        <v>40949</v>
      </c>
      <c r="O5744" s="2">
        <v>40950</v>
      </c>
      <c r="P5744">
        <v>9</v>
      </c>
      <c r="Q5744" s="1">
        <v>0.01</v>
      </c>
      <c r="R5744">
        <v>7.08</v>
      </c>
      <c r="S5744">
        <v>2.35</v>
      </c>
      <c r="T5744">
        <f t="shared" si="89"/>
        <v>63.72</v>
      </c>
    </row>
    <row r="5745" spans="1:20" x14ac:dyDescent="0.25">
      <c r="A5745">
        <v>5744</v>
      </c>
      <c r="B5745">
        <v>86237</v>
      </c>
      <c r="C5745" t="s">
        <v>351</v>
      </c>
      <c r="D5745" t="s">
        <v>20</v>
      </c>
      <c r="E5745" t="s">
        <v>39</v>
      </c>
      <c r="F5745" t="s">
        <v>22</v>
      </c>
      <c r="G5745" t="s">
        <v>23</v>
      </c>
      <c r="H5745" t="s">
        <v>78</v>
      </c>
      <c r="I5745" t="s">
        <v>28</v>
      </c>
      <c r="J5745" t="s">
        <v>36</v>
      </c>
      <c r="K5745" t="s">
        <v>129</v>
      </c>
      <c r="L5745" t="s">
        <v>192</v>
      </c>
      <c r="M5745" t="s">
        <v>227</v>
      </c>
      <c r="N5745" s="2">
        <v>40949</v>
      </c>
      <c r="O5745" s="2">
        <v>40951</v>
      </c>
      <c r="P5745">
        <v>1</v>
      </c>
      <c r="Q5745" s="1">
        <v>0</v>
      </c>
      <c r="R5745">
        <v>120.33</v>
      </c>
      <c r="S5745">
        <v>19.989999999999998</v>
      </c>
      <c r="T5745">
        <f t="shared" si="89"/>
        <v>120.33</v>
      </c>
    </row>
    <row r="5746" spans="1:20" x14ac:dyDescent="0.25">
      <c r="A5746">
        <v>5745</v>
      </c>
      <c r="B5746">
        <v>86237</v>
      </c>
      <c r="C5746" t="s">
        <v>351</v>
      </c>
      <c r="D5746" t="s">
        <v>38</v>
      </c>
      <c r="E5746" t="s">
        <v>21</v>
      </c>
      <c r="F5746" t="s">
        <v>22</v>
      </c>
      <c r="G5746" t="s">
        <v>23</v>
      </c>
      <c r="H5746" t="s">
        <v>33</v>
      </c>
      <c r="I5746" t="s">
        <v>28</v>
      </c>
      <c r="J5746" t="s">
        <v>36</v>
      </c>
      <c r="K5746" t="s">
        <v>201</v>
      </c>
      <c r="L5746" t="s">
        <v>192</v>
      </c>
      <c r="M5746" t="s">
        <v>86</v>
      </c>
      <c r="N5746" s="2">
        <v>40949</v>
      </c>
      <c r="O5746" s="2">
        <v>40950</v>
      </c>
      <c r="P5746">
        <v>2</v>
      </c>
      <c r="Q5746" s="1">
        <v>0.06</v>
      </c>
      <c r="R5746">
        <v>205.99</v>
      </c>
      <c r="S5746">
        <v>8.99</v>
      </c>
      <c r="T5746">
        <f t="shared" si="89"/>
        <v>411.98</v>
      </c>
    </row>
    <row r="5747" spans="1:20" x14ac:dyDescent="0.25">
      <c r="A5747">
        <v>5746</v>
      </c>
      <c r="B5747">
        <v>90477</v>
      </c>
      <c r="C5747" t="s">
        <v>1004</v>
      </c>
      <c r="D5747" t="s">
        <v>20</v>
      </c>
      <c r="E5747" t="s">
        <v>39</v>
      </c>
      <c r="F5747" t="s">
        <v>31</v>
      </c>
      <c r="G5747" t="s">
        <v>23</v>
      </c>
      <c r="H5747" t="s">
        <v>78</v>
      </c>
      <c r="I5747" t="s">
        <v>28</v>
      </c>
      <c r="J5747" t="s">
        <v>36</v>
      </c>
      <c r="K5747" t="s">
        <v>129</v>
      </c>
      <c r="L5747" t="s">
        <v>192</v>
      </c>
      <c r="M5747" t="s">
        <v>131</v>
      </c>
      <c r="N5747" s="2">
        <v>41452</v>
      </c>
      <c r="O5747" s="2">
        <v>41453</v>
      </c>
      <c r="P5747">
        <v>6</v>
      </c>
      <c r="Q5747" s="1">
        <v>0.03</v>
      </c>
      <c r="R5747">
        <v>15.16</v>
      </c>
      <c r="S5747">
        <v>15.09</v>
      </c>
      <c r="T5747">
        <f t="shared" si="89"/>
        <v>90.960000000000008</v>
      </c>
    </row>
    <row r="5748" spans="1:20" x14ac:dyDescent="0.25">
      <c r="A5748">
        <v>5747</v>
      </c>
      <c r="B5748">
        <v>88628</v>
      </c>
      <c r="C5748" t="s">
        <v>743</v>
      </c>
      <c r="D5748" t="s">
        <v>20</v>
      </c>
      <c r="E5748" t="s">
        <v>187</v>
      </c>
      <c r="F5748" t="s">
        <v>22</v>
      </c>
      <c r="G5748" t="s">
        <v>23</v>
      </c>
      <c r="H5748" t="s">
        <v>225</v>
      </c>
      <c r="I5748" t="s">
        <v>28</v>
      </c>
      <c r="J5748" t="s">
        <v>36</v>
      </c>
      <c r="K5748" t="s">
        <v>98</v>
      </c>
      <c r="L5748" t="s">
        <v>26</v>
      </c>
      <c r="M5748" t="s">
        <v>238</v>
      </c>
      <c r="N5748" s="2">
        <v>40961</v>
      </c>
      <c r="O5748" s="2">
        <v>40963</v>
      </c>
      <c r="P5748">
        <v>5</v>
      </c>
      <c r="Q5748" s="1">
        <v>0.06</v>
      </c>
      <c r="R5748">
        <v>4.91</v>
      </c>
      <c r="S5748">
        <v>3.05</v>
      </c>
      <c r="T5748">
        <f t="shared" si="89"/>
        <v>24.55</v>
      </c>
    </row>
    <row r="5749" spans="1:20" x14ac:dyDescent="0.25">
      <c r="A5749">
        <v>5748</v>
      </c>
      <c r="B5749">
        <v>88060</v>
      </c>
      <c r="C5749" t="s">
        <v>2519</v>
      </c>
      <c r="D5749" t="s">
        <v>578</v>
      </c>
      <c r="E5749" t="s">
        <v>21</v>
      </c>
      <c r="F5749" t="s">
        <v>47</v>
      </c>
      <c r="G5749" t="s">
        <v>41</v>
      </c>
      <c r="H5749" t="s">
        <v>24</v>
      </c>
      <c r="I5749" t="s">
        <v>28</v>
      </c>
      <c r="J5749" t="s">
        <v>36</v>
      </c>
      <c r="K5749" t="s">
        <v>1114</v>
      </c>
      <c r="L5749" t="s">
        <v>283</v>
      </c>
      <c r="M5749" t="s">
        <v>160</v>
      </c>
      <c r="N5749" s="2">
        <v>40189</v>
      </c>
      <c r="O5749" s="2">
        <v>40189</v>
      </c>
      <c r="P5749">
        <v>5</v>
      </c>
      <c r="Q5749" s="1">
        <v>0.08</v>
      </c>
      <c r="R5749">
        <v>297.64</v>
      </c>
      <c r="S5749">
        <v>14.7</v>
      </c>
      <c r="T5749">
        <f t="shared" si="89"/>
        <v>1488.1999999999998</v>
      </c>
    </row>
    <row r="5750" spans="1:20" x14ac:dyDescent="0.25">
      <c r="A5750">
        <v>5749</v>
      </c>
      <c r="B5750">
        <v>88060</v>
      </c>
      <c r="C5750" t="s">
        <v>1916</v>
      </c>
      <c r="D5750" t="s">
        <v>20</v>
      </c>
      <c r="E5750" t="s">
        <v>187</v>
      </c>
      <c r="F5750" t="s">
        <v>47</v>
      </c>
      <c r="G5750" t="s">
        <v>41</v>
      </c>
      <c r="H5750" t="s">
        <v>225</v>
      </c>
      <c r="I5750" t="s">
        <v>28</v>
      </c>
      <c r="J5750" t="s">
        <v>36</v>
      </c>
      <c r="K5750" t="s">
        <v>282</v>
      </c>
      <c r="L5750" t="s">
        <v>746</v>
      </c>
      <c r="M5750" t="s">
        <v>51</v>
      </c>
      <c r="N5750" s="2">
        <v>40189</v>
      </c>
      <c r="O5750" s="2">
        <v>40190</v>
      </c>
      <c r="P5750">
        <v>11</v>
      </c>
      <c r="Q5750" s="1">
        <v>0.02</v>
      </c>
      <c r="R5750">
        <v>12.99</v>
      </c>
      <c r="S5750">
        <v>14.37</v>
      </c>
      <c r="T5750">
        <f t="shared" si="89"/>
        <v>142.89000000000001</v>
      </c>
    </row>
    <row r="5751" spans="1:20" x14ac:dyDescent="0.25">
      <c r="A5751">
        <v>5750</v>
      </c>
      <c r="B5751">
        <v>88060</v>
      </c>
      <c r="C5751" t="s">
        <v>1943</v>
      </c>
      <c r="D5751" t="s">
        <v>20</v>
      </c>
      <c r="E5751" t="s">
        <v>39</v>
      </c>
      <c r="F5751" t="s">
        <v>47</v>
      </c>
      <c r="G5751" t="s">
        <v>41</v>
      </c>
      <c r="H5751" t="s">
        <v>61</v>
      </c>
      <c r="I5751" t="s">
        <v>28</v>
      </c>
      <c r="J5751" t="s">
        <v>36</v>
      </c>
      <c r="K5751" t="s">
        <v>189</v>
      </c>
      <c r="L5751" t="s">
        <v>706</v>
      </c>
      <c r="M5751" t="s">
        <v>114</v>
      </c>
      <c r="N5751" s="2">
        <v>40189</v>
      </c>
      <c r="O5751" s="2">
        <v>40190</v>
      </c>
      <c r="P5751">
        <v>5</v>
      </c>
      <c r="Q5751" s="1">
        <v>0.06</v>
      </c>
      <c r="R5751">
        <v>14.42</v>
      </c>
      <c r="S5751">
        <v>6.75</v>
      </c>
      <c r="T5751">
        <f t="shared" si="89"/>
        <v>72.099999999999994</v>
      </c>
    </row>
    <row r="5752" spans="1:20" x14ac:dyDescent="0.25">
      <c r="A5752">
        <v>5751</v>
      </c>
      <c r="B5752">
        <v>88060</v>
      </c>
      <c r="C5752" t="s">
        <v>997</v>
      </c>
      <c r="D5752" t="s">
        <v>38</v>
      </c>
      <c r="E5752" t="s">
        <v>187</v>
      </c>
      <c r="F5752" t="s">
        <v>31</v>
      </c>
      <c r="G5752" t="s">
        <v>41</v>
      </c>
      <c r="H5752" t="s">
        <v>225</v>
      </c>
      <c r="I5752" t="s">
        <v>28</v>
      </c>
      <c r="J5752" t="s">
        <v>36</v>
      </c>
      <c r="K5752" t="s">
        <v>116</v>
      </c>
      <c r="L5752" t="s">
        <v>192</v>
      </c>
      <c r="M5752" t="s">
        <v>143</v>
      </c>
      <c r="N5752" s="2">
        <v>40189</v>
      </c>
      <c r="O5752" s="2">
        <v>40191</v>
      </c>
      <c r="P5752">
        <v>7</v>
      </c>
      <c r="Q5752" s="1">
        <v>0.05</v>
      </c>
      <c r="R5752">
        <v>4.1399999999999997</v>
      </c>
      <c r="S5752">
        <v>6.6</v>
      </c>
      <c r="T5752">
        <f t="shared" si="89"/>
        <v>28.979999999999997</v>
      </c>
    </row>
    <row r="5753" spans="1:20" x14ac:dyDescent="0.25">
      <c r="A5753">
        <v>5752</v>
      </c>
      <c r="B5753">
        <v>88060</v>
      </c>
      <c r="C5753" t="s">
        <v>1842</v>
      </c>
      <c r="D5753" t="s">
        <v>20</v>
      </c>
      <c r="E5753" t="s">
        <v>39</v>
      </c>
      <c r="F5753" t="s">
        <v>31</v>
      </c>
      <c r="G5753" t="s">
        <v>41</v>
      </c>
      <c r="H5753" t="s">
        <v>78</v>
      </c>
      <c r="I5753" t="s">
        <v>28</v>
      </c>
      <c r="J5753" t="s">
        <v>36</v>
      </c>
      <c r="K5753" t="s">
        <v>181</v>
      </c>
      <c r="L5753" t="s">
        <v>192</v>
      </c>
      <c r="M5753" t="s">
        <v>63</v>
      </c>
      <c r="N5753" s="2">
        <v>40189</v>
      </c>
      <c r="O5753" s="2">
        <v>40189</v>
      </c>
      <c r="P5753">
        <v>5</v>
      </c>
      <c r="Q5753" s="1">
        <v>0.03</v>
      </c>
      <c r="R5753">
        <v>11.34</v>
      </c>
      <c r="S5753">
        <v>5.01</v>
      </c>
      <c r="T5753">
        <f t="shared" si="89"/>
        <v>56.7</v>
      </c>
    </row>
    <row r="5754" spans="1:20" x14ac:dyDescent="0.25">
      <c r="A5754">
        <v>5753</v>
      </c>
      <c r="B5754">
        <v>91314</v>
      </c>
      <c r="C5754" t="s">
        <v>547</v>
      </c>
      <c r="D5754" t="s">
        <v>20</v>
      </c>
      <c r="E5754" t="s">
        <v>39</v>
      </c>
      <c r="F5754" t="s">
        <v>22</v>
      </c>
      <c r="G5754" t="s">
        <v>23</v>
      </c>
      <c r="H5754" t="s">
        <v>94</v>
      </c>
      <c r="I5754" t="s">
        <v>28</v>
      </c>
      <c r="J5754" t="s">
        <v>36</v>
      </c>
      <c r="K5754" t="s">
        <v>165</v>
      </c>
      <c r="L5754" t="s">
        <v>44</v>
      </c>
      <c r="M5754" t="s">
        <v>326</v>
      </c>
      <c r="N5754" s="2">
        <v>40970</v>
      </c>
      <c r="O5754" s="2">
        <v>40971</v>
      </c>
      <c r="P5754">
        <v>5</v>
      </c>
      <c r="Q5754" s="1">
        <v>0.06</v>
      </c>
      <c r="R5754">
        <v>2.78</v>
      </c>
      <c r="S5754">
        <v>1.34</v>
      </c>
      <c r="T5754">
        <f t="shared" si="89"/>
        <v>13.899999999999999</v>
      </c>
    </row>
    <row r="5755" spans="1:20" x14ac:dyDescent="0.25">
      <c r="A5755">
        <v>5754</v>
      </c>
      <c r="B5755">
        <v>88946</v>
      </c>
      <c r="C5755" t="s">
        <v>1153</v>
      </c>
      <c r="D5755" t="s">
        <v>20</v>
      </c>
      <c r="E5755" t="s">
        <v>187</v>
      </c>
      <c r="F5755" t="s">
        <v>31</v>
      </c>
      <c r="G5755" t="s">
        <v>48</v>
      </c>
      <c r="H5755" t="s">
        <v>219</v>
      </c>
      <c r="I5755" t="s">
        <v>28</v>
      </c>
      <c r="J5755" t="s">
        <v>36</v>
      </c>
      <c r="K5755" t="s">
        <v>43</v>
      </c>
      <c r="L5755" t="s">
        <v>26</v>
      </c>
      <c r="M5755" t="s">
        <v>83</v>
      </c>
      <c r="N5755" s="2">
        <v>40896</v>
      </c>
      <c r="O5755" s="2">
        <v>40900</v>
      </c>
      <c r="P5755">
        <v>6</v>
      </c>
      <c r="Q5755" s="1">
        <v>0.03</v>
      </c>
      <c r="R5755">
        <v>14.34</v>
      </c>
      <c r="S5755">
        <v>5</v>
      </c>
      <c r="T5755">
        <f t="shared" si="89"/>
        <v>86.039999999999992</v>
      </c>
    </row>
    <row r="5756" spans="1:20" x14ac:dyDescent="0.25">
      <c r="A5756">
        <v>5755</v>
      </c>
      <c r="B5756">
        <v>87797</v>
      </c>
      <c r="C5756" t="s">
        <v>405</v>
      </c>
      <c r="D5756" t="s">
        <v>20</v>
      </c>
      <c r="E5756" t="s">
        <v>39</v>
      </c>
      <c r="F5756" t="s">
        <v>22</v>
      </c>
      <c r="G5756" t="s">
        <v>23</v>
      </c>
      <c r="H5756" t="s">
        <v>49</v>
      </c>
      <c r="I5756" t="s">
        <v>28</v>
      </c>
      <c r="J5756" t="s">
        <v>36</v>
      </c>
      <c r="K5756" t="s">
        <v>98</v>
      </c>
      <c r="L5756" t="s">
        <v>44</v>
      </c>
      <c r="M5756" t="s">
        <v>190</v>
      </c>
      <c r="N5756" s="2">
        <v>40662</v>
      </c>
      <c r="O5756" s="2">
        <v>40663</v>
      </c>
      <c r="P5756">
        <v>5</v>
      </c>
      <c r="Q5756" s="1">
        <v>0</v>
      </c>
      <c r="R5756">
        <v>7.04</v>
      </c>
      <c r="S5756">
        <v>2.17</v>
      </c>
      <c r="T5756">
        <f t="shared" si="89"/>
        <v>35.200000000000003</v>
      </c>
    </row>
    <row r="5757" spans="1:20" x14ac:dyDescent="0.25">
      <c r="A5757">
        <v>5756</v>
      </c>
      <c r="B5757">
        <v>87647</v>
      </c>
      <c r="C5757" t="s">
        <v>579</v>
      </c>
      <c r="D5757" t="s">
        <v>20</v>
      </c>
      <c r="E5757" t="s">
        <v>39</v>
      </c>
      <c r="F5757" t="s">
        <v>40</v>
      </c>
      <c r="G5757" t="s">
        <v>93</v>
      </c>
      <c r="H5757" t="s">
        <v>54</v>
      </c>
      <c r="I5757" t="s">
        <v>28</v>
      </c>
      <c r="J5757" t="s">
        <v>36</v>
      </c>
      <c r="K5757" t="s">
        <v>228</v>
      </c>
      <c r="L5757" t="s">
        <v>192</v>
      </c>
      <c r="M5757" t="s">
        <v>469</v>
      </c>
      <c r="N5757" s="2">
        <v>40716</v>
      </c>
      <c r="O5757" s="2">
        <v>40717</v>
      </c>
      <c r="P5757">
        <v>8</v>
      </c>
      <c r="Q5757" s="1">
        <v>0.03</v>
      </c>
      <c r="R5757">
        <v>5.58</v>
      </c>
      <c r="S5757">
        <v>5.3</v>
      </c>
      <c r="T5757">
        <f t="shared" si="89"/>
        <v>44.64</v>
      </c>
    </row>
    <row r="5758" spans="1:20" x14ac:dyDescent="0.25">
      <c r="A5758">
        <v>5757</v>
      </c>
      <c r="B5758">
        <v>91236</v>
      </c>
      <c r="C5758" t="s">
        <v>1856</v>
      </c>
      <c r="D5758" t="s">
        <v>20</v>
      </c>
      <c r="E5758" t="s">
        <v>39</v>
      </c>
      <c r="F5758" t="s">
        <v>47</v>
      </c>
      <c r="G5758" t="s">
        <v>32</v>
      </c>
      <c r="H5758" t="s">
        <v>78</v>
      </c>
      <c r="I5758" t="s">
        <v>28</v>
      </c>
      <c r="J5758" t="s">
        <v>36</v>
      </c>
      <c r="K5758" t="s">
        <v>55</v>
      </c>
      <c r="L5758" t="s">
        <v>192</v>
      </c>
      <c r="M5758" t="s">
        <v>167</v>
      </c>
      <c r="N5758" s="2">
        <v>40410</v>
      </c>
      <c r="O5758" s="2">
        <v>40413</v>
      </c>
      <c r="P5758">
        <v>14</v>
      </c>
      <c r="Q5758" s="1">
        <v>0.04</v>
      </c>
      <c r="R5758">
        <v>11.5</v>
      </c>
      <c r="S5758">
        <v>7.19</v>
      </c>
      <c r="T5758">
        <f t="shared" si="89"/>
        <v>161</v>
      </c>
    </row>
    <row r="5759" spans="1:20" x14ac:dyDescent="0.25">
      <c r="A5759">
        <v>5758</v>
      </c>
      <c r="B5759">
        <v>91236</v>
      </c>
      <c r="C5759" t="s">
        <v>1856</v>
      </c>
      <c r="D5759" t="s">
        <v>20</v>
      </c>
      <c r="E5759" t="s">
        <v>39</v>
      </c>
      <c r="F5759" t="s">
        <v>47</v>
      </c>
      <c r="G5759" t="s">
        <v>32</v>
      </c>
      <c r="H5759" t="s">
        <v>42</v>
      </c>
      <c r="I5759" t="s">
        <v>28</v>
      </c>
      <c r="J5759" t="s">
        <v>36</v>
      </c>
      <c r="K5759" t="s">
        <v>138</v>
      </c>
      <c r="L5759" t="s">
        <v>192</v>
      </c>
      <c r="M5759" t="s">
        <v>117</v>
      </c>
      <c r="N5759" s="2">
        <v>40410</v>
      </c>
      <c r="O5759" s="2">
        <v>40411</v>
      </c>
      <c r="P5759">
        <v>1</v>
      </c>
      <c r="Q5759" s="1">
        <v>0.02</v>
      </c>
      <c r="R5759">
        <v>15.7</v>
      </c>
      <c r="S5759">
        <v>11.25</v>
      </c>
      <c r="T5759">
        <f t="shared" si="89"/>
        <v>15.7</v>
      </c>
    </row>
    <row r="5760" spans="1:20" x14ac:dyDescent="0.25">
      <c r="A5760">
        <v>5759</v>
      </c>
      <c r="B5760">
        <v>91236</v>
      </c>
      <c r="C5760" t="s">
        <v>1856</v>
      </c>
      <c r="D5760" t="s">
        <v>578</v>
      </c>
      <c r="E5760" t="s">
        <v>39</v>
      </c>
      <c r="F5760" t="s">
        <v>47</v>
      </c>
      <c r="G5760" t="s">
        <v>32</v>
      </c>
      <c r="H5760" t="s">
        <v>78</v>
      </c>
      <c r="I5760" t="s">
        <v>28</v>
      </c>
      <c r="J5760" t="s">
        <v>36</v>
      </c>
      <c r="K5760" t="s">
        <v>274</v>
      </c>
      <c r="L5760" t="s">
        <v>283</v>
      </c>
      <c r="M5760" t="s">
        <v>51</v>
      </c>
      <c r="N5760" s="2">
        <v>40410</v>
      </c>
      <c r="O5760" s="2">
        <v>40412</v>
      </c>
      <c r="P5760">
        <v>21</v>
      </c>
      <c r="Q5760" s="1">
        <v>0.05</v>
      </c>
      <c r="R5760">
        <v>225.02</v>
      </c>
      <c r="S5760">
        <v>28.66</v>
      </c>
      <c r="T5760">
        <f t="shared" si="89"/>
        <v>4725.42</v>
      </c>
    </row>
    <row r="5761" spans="1:20" x14ac:dyDescent="0.25">
      <c r="A5761">
        <v>5760</v>
      </c>
      <c r="B5761">
        <v>88178</v>
      </c>
      <c r="C5761" t="s">
        <v>605</v>
      </c>
      <c r="D5761" t="s">
        <v>578</v>
      </c>
      <c r="E5761" t="s">
        <v>39</v>
      </c>
      <c r="F5761" t="s">
        <v>40</v>
      </c>
      <c r="G5761" t="s">
        <v>48</v>
      </c>
      <c r="H5761" t="s">
        <v>61</v>
      </c>
      <c r="I5761" t="s">
        <v>28</v>
      </c>
      <c r="J5761" t="s">
        <v>36</v>
      </c>
      <c r="K5761" t="s">
        <v>291</v>
      </c>
      <c r="L5761" t="s">
        <v>283</v>
      </c>
      <c r="M5761" t="s">
        <v>59</v>
      </c>
      <c r="N5761" s="2">
        <v>40853</v>
      </c>
      <c r="O5761" s="2">
        <v>40858</v>
      </c>
      <c r="P5761">
        <v>39</v>
      </c>
      <c r="Q5761" s="1">
        <v>0</v>
      </c>
      <c r="R5761">
        <v>180.98</v>
      </c>
      <c r="S5761">
        <v>55.24</v>
      </c>
      <c r="T5761">
        <f t="shared" si="89"/>
        <v>7058.2199999999993</v>
      </c>
    </row>
    <row r="5762" spans="1:20" x14ac:dyDescent="0.25">
      <c r="A5762">
        <v>5761</v>
      </c>
      <c r="B5762">
        <v>88178</v>
      </c>
      <c r="C5762" t="s">
        <v>605</v>
      </c>
      <c r="D5762" t="s">
        <v>20</v>
      </c>
      <c r="E5762" t="s">
        <v>39</v>
      </c>
      <c r="F5762" t="s">
        <v>40</v>
      </c>
      <c r="G5762" t="s">
        <v>48</v>
      </c>
      <c r="H5762" t="s">
        <v>78</v>
      </c>
      <c r="I5762" t="s">
        <v>28</v>
      </c>
      <c r="J5762" t="s">
        <v>36</v>
      </c>
      <c r="K5762" t="s">
        <v>79</v>
      </c>
      <c r="L5762" t="s">
        <v>192</v>
      </c>
      <c r="M5762" t="s">
        <v>59</v>
      </c>
      <c r="N5762" s="2">
        <v>40853</v>
      </c>
      <c r="O5762" s="2">
        <v>40860</v>
      </c>
      <c r="P5762">
        <v>37</v>
      </c>
      <c r="Q5762" s="1">
        <v>0.06</v>
      </c>
      <c r="R5762">
        <v>8.67</v>
      </c>
      <c r="S5762">
        <v>3.5</v>
      </c>
      <c r="T5762">
        <f t="shared" si="89"/>
        <v>320.79000000000002</v>
      </c>
    </row>
    <row r="5763" spans="1:20" x14ac:dyDescent="0.25">
      <c r="A5763">
        <v>5762</v>
      </c>
      <c r="B5763">
        <v>88178</v>
      </c>
      <c r="C5763" t="s">
        <v>605</v>
      </c>
      <c r="D5763" t="s">
        <v>20</v>
      </c>
      <c r="E5763" t="s">
        <v>39</v>
      </c>
      <c r="F5763" t="s">
        <v>40</v>
      </c>
      <c r="G5763" t="s">
        <v>48</v>
      </c>
      <c r="H5763" t="s">
        <v>89</v>
      </c>
      <c r="I5763" t="s">
        <v>28</v>
      </c>
      <c r="J5763" t="s">
        <v>36</v>
      </c>
      <c r="K5763" t="s">
        <v>291</v>
      </c>
      <c r="L5763" t="s">
        <v>192</v>
      </c>
      <c r="M5763" t="s">
        <v>99</v>
      </c>
      <c r="N5763" s="2">
        <v>40853</v>
      </c>
      <c r="O5763" s="2">
        <v>40857</v>
      </c>
      <c r="P5763">
        <v>23</v>
      </c>
      <c r="Q5763" s="1">
        <v>0.04</v>
      </c>
      <c r="R5763">
        <v>5.98</v>
      </c>
      <c r="S5763">
        <v>2.5</v>
      </c>
      <c r="T5763">
        <f t="shared" ref="T5763:T5826" si="90">R5763*P5763</f>
        <v>137.54000000000002</v>
      </c>
    </row>
    <row r="5764" spans="1:20" x14ac:dyDescent="0.25">
      <c r="A5764">
        <v>5763</v>
      </c>
      <c r="B5764">
        <v>88178</v>
      </c>
      <c r="C5764" t="s">
        <v>605</v>
      </c>
      <c r="D5764" t="s">
        <v>20</v>
      </c>
      <c r="E5764" t="s">
        <v>39</v>
      </c>
      <c r="F5764" t="s">
        <v>40</v>
      </c>
      <c r="G5764" t="s">
        <v>48</v>
      </c>
      <c r="H5764" t="s">
        <v>89</v>
      </c>
      <c r="I5764" t="s">
        <v>28</v>
      </c>
      <c r="J5764" t="s">
        <v>36</v>
      </c>
      <c r="K5764" t="s">
        <v>184</v>
      </c>
      <c r="L5764" t="s">
        <v>192</v>
      </c>
      <c r="M5764" t="s">
        <v>59</v>
      </c>
      <c r="N5764" s="2">
        <v>40853</v>
      </c>
      <c r="O5764" s="2">
        <v>40855</v>
      </c>
      <c r="P5764">
        <v>33</v>
      </c>
      <c r="Q5764" s="1">
        <v>0.01</v>
      </c>
      <c r="R5764">
        <v>2.88</v>
      </c>
      <c r="S5764">
        <v>0.5</v>
      </c>
      <c r="T5764">
        <f t="shared" si="90"/>
        <v>95.039999999999992</v>
      </c>
    </row>
    <row r="5765" spans="1:20" x14ac:dyDescent="0.25">
      <c r="A5765">
        <v>5764</v>
      </c>
      <c r="B5765">
        <v>86430</v>
      </c>
      <c r="C5765" t="s">
        <v>1405</v>
      </c>
      <c r="D5765" t="s">
        <v>20</v>
      </c>
      <c r="E5765" t="s">
        <v>39</v>
      </c>
      <c r="F5765" t="s">
        <v>31</v>
      </c>
      <c r="G5765" t="s">
        <v>32</v>
      </c>
      <c r="H5765" t="s">
        <v>89</v>
      </c>
      <c r="I5765" t="s">
        <v>28</v>
      </c>
      <c r="J5765" t="s">
        <v>36</v>
      </c>
      <c r="K5765" t="s">
        <v>50</v>
      </c>
      <c r="L5765" t="s">
        <v>192</v>
      </c>
      <c r="M5765" t="s">
        <v>35</v>
      </c>
      <c r="N5765" s="2">
        <v>41537</v>
      </c>
      <c r="O5765" s="2">
        <v>41539</v>
      </c>
      <c r="P5765">
        <v>3</v>
      </c>
      <c r="Q5765" s="1">
        <v>0</v>
      </c>
      <c r="R5765">
        <v>35.89</v>
      </c>
      <c r="S5765">
        <v>14.72</v>
      </c>
      <c r="T5765">
        <f t="shared" si="90"/>
        <v>107.67</v>
      </c>
    </row>
    <row r="5766" spans="1:20" x14ac:dyDescent="0.25">
      <c r="A5766">
        <v>5765</v>
      </c>
      <c r="B5766">
        <v>86430</v>
      </c>
      <c r="C5766" t="s">
        <v>1405</v>
      </c>
      <c r="D5766" t="s">
        <v>20</v>
      </c>
      <c r="E5766" t="s">
        <v>39</v>
      </c>
      <c r="F5766" t="s">
        <v>31</v>
      </c>
      <c r="G5766" t="s">
        <v>32</v>
      </c>
      <c r="H5766" t="s">
        <v>49</v>
      </c>
      <c r="I5766" t="s">
        <v>28</v>
      </c>
      <c r="J5766" t="s">
        <v>36</v>
      </c>
      <c r="K5766" t="s">
        <v>226</v>
      </c>
      <c r="L5766" t="s">
        <v>44</v>
      </c>
      <c r="M5766" t="s">
        <v>35</v>
      </c>
      <c r="N5766" s="2">
        <v>41537</v>
      </c>
      <c r="O5766" s="2">
        <v>41538</v>
      </c>
      <c r="P5766">
        <v>8</v>
      </c>
      <c r="Q5766" s="1">
        <v>0.09</v>
      </c>
      <c r="R5766">
        <v>5.85</v>
      </c>
      <c r="S5766">
        <v>2.27</v>
      </c>
      <c r="T5766">
        <f t="shared" si="90"/>
        <v>46.8</v>
      </c>
    </row>
    <row r="5767" spans="1:20" x14ac:dyDescent="0.25">
      <c r="A5767">
        <v>5766</v>
      </c>
      <c r="B5767">
        <v>90134</v>
      </c>
      <c r="C5767" t="s">
        <v>1614</v>
      </c>
      <c r="D5767" t="s">
        <v>20</v>
      </c>
      <c r="E5767" t="s">
        <v>39</v>
      </c>
      <c r="F5767" t="s">
        <v>47</v>
      </c>
      <c r="G5767" t="s">
        <v>23</v>
      </c>
      <c r="H5767" t="s">
        <v>61</v>
      </c>
      <c r="I5767" t="s">
        <v>28</v>
      </c>
      <c r="J5767" t="s">
        <v>36</v>
      </c>
      <c r="K5767" t="s">
        <v>289</v>
      </c>
      <c r="L5767" t="s">
        <v>44</v>
      </c>
      <c r="M5767" t="s">
        <v>114</v>
      </c>
      <c r="N5767" s="2">
        <v>40708</v>
      </c>
      <c r="O5767" s="2">
        <v>40711</v>
      </c>
      <c r="P5767">
        <v>5</v>
      </c>
      <c r="Q5767" s="1">
        <v>0</v>
      </c>
      <c r="R5767">
        <v>9.27</v>
      </c>
      <c r="S5767">
        <v>4.3899999999999997</v>
      </c>
      <c r="T5767">
        <f t="shared" si="90"/>
        <v>46.349999999999994</v>
      </c>
    </row>
    <row r="5768" spans="1:20" x14ac:dyDescent="0.25">
      <c r="A5768">
        <v>5767</v>
      </c>
      <c r="B5768">
        <v>90134</v>
      </c>
      <c r="C5768" t="s">
        <v>1614</v>
      </c>
      <c r="D5768" t="s">
        <v>20</v>
      </c>
      <c r="E5768" t="s">
        <v>39</v>
      </c>
      <c r="F5768" t="s">
        <v>47</v>
      </c>
      <c r="G5768" t="s">
        <v>23</v>
      </c>
      <c r="H5768" t="s">
        <v>61</v>
      </c>
      <c r="I5768" t="s">
        <v>28</v>
      </c>
      <c r="J5768" t="s">
        <v>36</v>
      </c>
      <c r="K5768" t="s">
        <v>149</v>
      </c>
      <c r="L5768" t="s">
        <v>26</v>
      </c>
      <c r="M5768" t="s">
        <v>167</v>
      </c>
      <c r="N5768" s="2">
        <v>40708</v>
      </c>
      <c r="O5768" s="2">
        <v>40709</v>
      </c>
      <c r="P5768">
        <v>2</v>
      </c>
      <c r="Q5768" s="1">
        <v>0.02</v>
      </c>
      <c r="R5768">
        <v>6.84</v>
      </c>
      <c r="S5768">
        <v>8.3699999999999992</v>
      </c>
      <c r="T5768">
        <f t="shared" si="90"/>
        <v>13.68</v>
      </c>
    </row>
    <row r="5769" spans="1:20" x14ac:dyDescent="0.25">
      <c r="A5769">
        <v>5768</v>
      </c>
      <c r="B5769">
        <v>90134</v>
      </c>
      <c r="C5769" t="s">
        <v>381</v>
      </c>
      <c r="D5769" t="s">
        <v>20</v>
      </c>
      <c r="E5769" t="s">
        <v>21</v>
      </c>
      <c r="F5769" t="s">
        <v>47</v>
      </c>
      <c r="G5769" t="s">
        <v>23</v>
      </c>
      <c r="H5769" t="s">
        <v>203</v>
      </c>
      <c r="I5769" t="s">
        <v>28</v>
      </c>
      <c r="J5769" t="s">
        <v>36</v>
      </c>
      <c r="K5769" t="s">
        <v>1254</v>
      </c>
      <c r="L5769" t="s">
        <v>26</v>
      </c>
      <c r="M5769" t="s">
        <v>156</v>
      </c>
      <c r="N5769" s="2">
        <v>40708</v>
      </c>
      <c r="O5769" s="2">
        <v>40710</v>
      </c>
      <c r="P5769">
        <v>18</v>
      </c>
      <c r="Q5769" s="1">
        <v>0.09</v>
      </c>
      <c r="R5769">
        <v>4.9800000000000004</v>
      </c>
      <c r="S5769">
        <v>4.62</v>
      </c>
      <c r="T5769">
        <f t="shared" si="90"/>
        <v>89.640000000000015</v>
      </c>
    </row>
    <row r="5770" spans="1:20" x14ac:dyDescent="0.25">
      <c r="A5770">
        <v>5769</v>
      </c>
      <c r="B5770">
        <v>90134</v>
      </c>
      <c r="C5770" t="s">
        <v>381</v>
      </c>
      <c r="D5770" t="s">
        <v>38</v>
      </c>
      <c r="E5770" t="s">
        <v>21</v>
      </c>
      <c r="F5770" t="s">
        <v>47</v>
      </c>
      <c r="G5770" t="s">
        <v>23</v>
      </c>
      <c r="H5770" t="s">
        <v>206</v>
      </c>
      <c r="I5770" t="s">
        <v>28</v>
      </c>
      <c r="J5770" t="s">
        <v>36</v>
      </c>
      <c r="K5770" t="s">
        <v>201</v>
      </c>
      <c r="L5770" t="s">
        <v>192</v>
      </c>
      <c r="M5770" t="s">
        <v>134</v>
      </c>
      <c r="N5770" s="2">
        <v>40708</v>
      </c>
      <c r="O5770" s="2">
        <v>40710</v>
      </c>
      <c r="P5770">
        <v>5</v>
      </c>
      <c r="Q5770" s="1">
        <v>0.04</v>
      </c>
      <c r="R5770">
        <v>32.979999999999997</v>
      </c>
      <c r="S5770">
        <v>5.5</v>
      </c>
      <c r="T5770">
        <f t="shared" si="90"/>
        <v>164.89999999999998</v>
      </c>
    </row>
    <row r="5771" spans="1:20" x14ac:dyDescent="0.25">
      <c r="A5771">
        <v>5770</v>
      </c>
      <c r="B5771">
        <v>89060</v>
      </c>
      <c r="C5771" t="s">
        <v>1970</v>
      </c>
      <c r="D5771" t="s">
        <v>578</v>
      </c>
      <c r="E5771" t="s">
        <v>187</v>
      </c>
      <c r="F5771" t="s">
        <v>31</v>
      </c>
      <c r="G5771" t="s">
        <v>48</v>
      </c>
      <c r="H5771" t="s">
        <v>188</v>
      </c>
      <c r="I5771" t="s">
        <v>28</v>
      </c>
      <c r="J5771" t="s">
        <v>36</v>
      </c>
      <c r="K5771" t="s">
        <v>189</v>
      </c>
      <c r="L5771" t="s">
        <v>283</v>
      </c>
      <c r="M5771" t="s">
        <v>255</v>
      </c>
      <c r="N5771" s="2">
        <v>40632</v>
      </c>
      <c r="O5771" s="2">
        <v>40641</v>
      </c>
      <c r="P5771">
        <v>9</v>
      </c>
      <c r="Q5771" s="1">
        <v>0.05</v>
      </c>
      <c r="R5771">
        <v>50.98</v>
      </c>
      <c r="S5771">
        <v>14.19</v>
      </c>
      <c r="T5771">
        <f t="shared" si="90"/>
        <v>458.82</v>
      </c>
    </row>
    <row r="5772" spans="1:20" x14ac:dyDescent="0.25">
      <c r="A5772">
        <v>5771</v>
      </c>
      <c r="B5772">
        <v>86557</v>
      </c>
      <c r="C5772" t="s">
        <v>267</v>
      </c>
      <c r="D5772" t="s">
        <v>578</v>
      </c>
      <c r="E5772" t="s">
        <v>21</v>
      </c>
      <c r="F5772" t="s">
        <v>47</v>
      </c>
      <c r="G5772" t="s">
        <v>32</v>
      </c>
      <c r="H5772" t="s">
        <v>24</v>
      </c>
      <c r="I5772" t="s">
        <v>28</v>
      </c>
      <c r="J5772" t="s">
        <v>36</v>
      </c>
      <c r="K5772" t="s">
        <v>1138</v>
      </c>
      <c r="L5772" t="s">
        <v>283</v>
      </c>
      <c r="M5772" t="s">
        <v>134</v>
      </c>
      <c r="N5772" s="2">
        <v>40601</v>
      </c>
      <c r="O5772" s="2">
        <v>40601</v>
      </c>
      <c r="P5772">
        <v>8</v>
      </c>
      <c r="Q5772" s="1">
        <v>0.06</v>
      </c>
      <c r="R5772">
        <v>500.97</v>
      </c>
      <c r="S5772">
        <v>69.3</v>
      </c>
      <c r="T5772">
        <f t="shared" si="90"/>
        <v>4007.76</v>
      </c>
    </row>
    <row r="5773" spans="1:20" x14ac:dyDescent="0.25">
      <c r="A5773">
        <v>5772</v>
      </c>
      <c r="B5773">
        <v>87353</v>
      </c>
      <c r="C5773" t="s">
        <v>1208</v>
      </c>
      <c r="D5773" t="s">
        <v>20</v>
      </c>
      <c r="E5773" t="s">
        <v>21</v>
      </c>
      <c r="F5773" t="s">
        <v>47</v>
      </c>
      <c r="G5773" t="s">
        <v>48</v>
      </c>
      <c r="H5773" t="s">
        <v>33</v>
      </c>
      <c r="I5773" t="s">
        <v>28</v>
      </c>
      <c r="J5773" t="s">
        <v>36</v>
      </c>
      <c r="K5773" t="s">
        <v>1254</v>
      </c>
      <c r="L5773" t="s">
        <v>192</v>
      </c>
      <c r="M5773" t="s">
        <v>51</v>
      </c>
      <c r="N5773" s="2">
        <v>41281</v>
      </c>
      <c r="O5773" s="2">
        <v>41285</v>
      </c>
      <c r="P5773">
        <v>9</v>
      </c>
      <c r="Q5773" s="1">
        <v>0.05</v>
      </c>
      <c r="R5773">
        <v>65.989999999999995</v>
      </c>
      <c r="S5773">
        <v>5.99</v>
      </c>
      <c r="T5773">
        <f t="shared" si="90"/>
        <v>593.91</v>
      </c>
    </row>
    <row r="5774" spans="1:20" x14ac:dyDescent="0.25">
      <c r="A5774">
        <v>5773</v>
      </c>
      <c r="B5774">
        <v>90428</v>
      </c>
      <c r="C5774" t="s">
        <v>933</v>
      </c>
      <c r="D5774" t="s">
        <v>578</v>
      </c>
      <c r="E5774" t="s">
        <v>21</v>
      </c>
      <c r="F5774" t="s">
        <v>47</v>
      </c>
      <c r="G5774" t="s">
        <v>32</v>
      </c>
      <c r="H5774" t="s">
        <v>203</v>
      </c>
      <c r="I5774" t="s">
        <v>28</v>
      </c>
      <c r="J5774" t="s">
        <v>36</v>
      </c>
      <c r="K5774" t="s">
        <v>1107</v>
      </c>
      <c r="L5774" t="s">
        <v>283</v>
      </c>
      <c r="M5774" t="s">
        <v>117</v>
      </c>
      <c r="N5774" s="2">
        <v>41565</v>
      </c>
      <c r="O5774" s="2">
        <v>41567</v>
      </c>
      <c r="P5774">
        <v>6</v>
      </c>
      <c r="Q5774" s="1">
        <v>0.05</v>
      </c>
      <c r="R5774">
        <v>500.98</v>
      </c>
      <c r="S5774">
        <v>28.14</v>
      </c>
      <c r="T5774">
        <f t="shared" si="90"/>
        <v>3005.88</v>
      </c>
    </row>
    <row r="5775" spans="1:20" x14ac:dyDescent="0.25">
      <c r="A5775">
        <v>5774</v>
      </c>
      <c r="B5775">
        <v>91273</v>
      </c>
      <c r="C5775" t="s">
        <v>757</v>
      </c>
      <c r="D5775" t="s">
        <v>20</v>
      </c>
      <c r="E5775" t="s">
        <v>39</v>
      </c>
      <c r="F5775" t="s">
        <v>47</v>
      </c>
      <c r="G5775" t="s">
        <v>48</v>
      </c>
      <c r="H5775" t="s">
        <v>61</v>
      </c>
      <c r="I5775" t="s">
        <v>28</v>
      </c>
      <c r="J5775" t="s">
        <v>36</v>
      </c>
      <c r="K5775" t="s">
        <v>50</v>
      </c>
      <c r="L5775" t="s">
        <v>192</v>
      </c>
      <c r="M5775" t="s">
        <v>160</v>
      </c>
      <c r="N5775" s="2">
        <v>41032</v>
      </c>
      <c r="O5775" s="2">
        <v>41036</v>
      </c>
      <c r="P5775">
        <v>18</v>
      </c>
      <c r="Q5775" s="1">
        <v>0.03</v>
      </c>
      <c r="R5775">
        <v>30.98</v>
      </c>
      <c r="S5775">
        <v>19.989999999999998</v>
      </c>
      <c r="T5775">
        <f t="shared" si="90"/>
        <v>557.64</v>
      </c>
    </row>
    <row r="5776" spans="1:20" x14ac:dyDescent="0.25">
      <c r="A5776">
        <v>5775</v>
      </c>
      <c r="B5776">
        <v>86842</v>
      </c>
      <c r="C5776" t="s">
        <v>254</v>
      </c>
      <c r="D5776" t="s">
        <v>20</v>
      </c>
      <c r="E5776" t="s">
        <v>187</v>
      </c>
      <c r="F5776" t="s">
        <v>31</v>
      </c>
      <c r="G5776" t="s">
        <v>48</v>
      </c>
      <c r="H5776" t="s">
        <v>217</v>
      </c>
      <c r="I5776" t="s">
        <v>28</v>
      </c>
      <c r="J5776" t="s">
        <v>36</v>
      </c>
      <c r="K5776" t="s">
        <v>248</v>
      </c>
      <c r="L5776" t="s">
        <v>44</v>
      </c>
      <c r="M5776" t="s">
        <v>69</v>
      </c>
      <c r="N5776" s="2">
        <v>41293</v>
      </c>
      <c r="O5776" s="2">
        <v>41295</v>
      </c>
      <c r="P5776">
        <v>4</v>
      </c>
      <c r="Q5776" s="1">
        <v>0</v>
      </c>
      <c r="R5776">
        <v>7.59</v>
      </c>
      <c r="S5776">
        <v>4</v>
      </c>
      <c r="T5776">
        <f t="shared" si="90"/>
        <v>30.36</v>
      </c>
    </row>
    <row r="5777" spans="1:20" x14ac:dyDescent="0.25">
      <c r="A5777">
        <v>5776</v>
      </c>
      <c r="B5777">
        <v>88796</v>
      </c>
      <c r="C5777" t="s">
        <v>2067</v>
      </c>
      <c r="D5777" t="s">
        <v>20</v>
      </c>
      <c r="E5777" t="s">
        <v>21</v>
      </c>
      <c r="F5777" t="s">
        <v>47</v>
      </c>
      <c r="G5777" t="s">
        <v>23</v>
      </c>
      <c r="H5777" t="s">
        <v>203</v>
      </c>
      <c r="I5777" t="s">
        <v>28</v>
      </c>
      <c r="J5777" t="s">
        <v>36</v>
      </c>
      <c r="K5777" t="s">
        <v>201</v>
      </c>
      <c r="L5777" t="s">
        <v>26</v>
      </c>
      <c r="M5777" t="s">
        <v>51</v>
      </c>
      <c r="N5777" s="2">
        <v>40941</v>
      </c>
      <c r="O5777" s="2">
        <v>40943</v>
      </c>
      <c r="P5777">
        <v>8</v>
      </c>
      <c r="Q5777" s="1">
        <v>0.1</v>
      </c>
      <c r="R5777">
        <v>20.99</v>
      </c>
      <c r="S5777">
        <v>3.3</v>
      </c>
      <c r="T5777">
        <f t="shared" si="90"/>
        <v>167.92</v>
      </c>
    </row>
    <row r="5778" spans="1:20" x14ac:dyDescent="0.25">
      <c r="A5778">
        <v>5777</v>
      </c>
      <c r="B5778">
        <v>88796</v>
      </c>
      <c r="C5778" t="s">
        <v>2120</v>
      </c>
      <c r="D5778" t="s">
        <v>20</v>
      </c>
      <c r="E5778" t="s">
        <v>39</v>
      </c>
      <c r="F5778" t="s">
        <v>47</v>
      </c>
      <c r="G5778" t="s">
        <v>23</v>
      </c>
      <c r="H5778" t="s">
        <v>54</v>
      </c>
      <c r="I5778" t="s">
        <v>28</v>
      </c>
      <c r="J5778" t="s">
        <v>36</v>
      </c>
      <c r="K5778" t="s">
        <v>154</v>
      </c>
      <c r="L5778" t="s">
        <v>192</v>
      </c>
      <c r="M5778" t="s">
        <v>156</v>
      </c>
      <c r="N5778" s="2">
        <v>40941</v>
      </c>
      <c r="O5778" s="2">
        <v>40943</v>
      </c>
      <c r="P5778">
        <v>4</v>
      </c>
      <c r="Q5778" s="1">
        <v>0.09</v>
      </c>
      <c r="R5778">
        <v>25.99</v>
      </c>
      <c r="S5778">
        <v>5.37</v>
      </c>
      <c r="T5778">
        <f t="shared" si="90"/>
        <v>103.96</v>
      </c>
    </row>
    <row r="5779" spans="1:20" x14ac:dyDescent="0.25">
      <c r="A5779">
        <v>5778</v>
      </c>
      <c r="B5779">
        <v>88151</v>
      </c>
      <c r="C5779" t="s">
        <v>1967</v>
      </c>
      <c r="D5779" t="s">
        <v>578</v>
      </c>
      <c r="E5779" t="s">
        <v>187</v>
      </c>
      <c r="F5779" t="s">
        <v>31</v>
      </c>
      <c r="G5779" t="s">
        <v>23</v>
      </c>
      <c r="H5779" t="s">
        <v>219</v>
      </c>
      <c r="I5779" t="s">
        <v>28</v>
      </c>
      <c r="J5779" t="s">
        <v>36</v>
      </c>
      <c r="K5779" t="s">
        <v>71</v>
      </c>
      <c r="L5779" t="s">
        <v>330</v>
      </c>
      <c r="M5779" t="s">
        <v>102</v>
      </c>
      <c r="N5779" s="2">
        <v>40390</v>
      </c>
      <c r="O5779" s="2">
        <v>40391</v>
      </c>
      <c r="P5779">
        <v>7</v>
      </c>
      <c r="Q5779" s="1">
        <v>0.03</v>
      </c>
      <c r="R5779">
        <v>15.23</v>
      </c>
      <c r="S5779">
        <v>27.75</v>
      </c>
      <c r="T5779">
        <f t="shared" si="90"/>
        <v>106.61</v>
      </c>
    </row>
    <row r="5780" spans="1:20" x14ac:dyDescent="0.25">
      <c r="A5780">
        <v>5779</v>
      </c>
      <c r="B5780">
        <v>87626</v>
      </c>
      <c r="C5780" t="s">
        <v>2368</v>
      </c>
      <c r="D5780" t="s">
        <v>578</v>
      </c>
      <c r="E5780" t="s">
        <v>187</v>
      </c>
      <c r="F5780" t="s">
        <v>22</v>
      </c>
      <c r="G5780" t="s">
        <v>41</v>
      </c>
      <c r="H5780" t="s">
        <v>217</v>
      </c>
      <c r="I5780" t="s">
        <v>28</v>
      </c>
      <c r="J5780" t="s">
        <v>36</v>
      </c>
      <c r="K5780" t="s">
        <v>113</v>
      </c>
      <c r="L5780" t="s">
        <v>283</v>
      </c>
      <c r="M5780" t="s">
        <v>182</v>
      </c>
      <c r="N5780" s="2">
        <v>41207</v>
      </c>
      <c r="O5780" s="2">
        <v>41208</v>
      </c>
      <c r="P5780">
        <v>9</v>
      </c>
      <c r="Q5780" s="1">
        <v>0.1</v>
      </c>
      <c r="R5780">
        <v>90.98</v>
      </c>
      <c r="S5780">
        <v>30</v>
      </c>
      <c r="T5780">
        <f t="shared" si="90"/>
        <v>818.82</v>
      </c>
    </row>
    <row r="5781" spans="1:20" x14ac:dyDescent="0.25">
      <c r="A5781">
        <v>5780</v>
      </c>
      <c r="B5781">
        <v>87626</v>
      </c>
      <c r="C5781" t="s">
        <v>1340</v>
      </c>
      <c r="D5781" t="s">
        <v>20</v>
      </c>
      <c r="E5781" t="s">
        <v>21</v>
      </c>
      <c r="F5781" t="s">
        <v>47</v>
      </c>
      <c r="G5781" t="s">
        <v>41</v>
      </c>
      <c r="H5781" t="s">
        <v>203</v>
      </c>
      <c r="I5781" t="s">
        <v>28</v>
      </c>
      <c r="J5781" t="s">
        <v>36</v>
      </c>
      <c r="K5781" t="s">
        <v>1111</v>
      </c>
      <c r="L5781" t="s">
        <v>192</v>
      </c>
      <c r="M5781" t="s">
        <v>117</v>
      </c>
      <c r="N5781" s="2">
        <v>41207</v>
      </c>
      <c r="O5781" s="2">
        <v>41208</v>
      </c>
      <c r="P5781">
        <v>13</v>
      </c>
      <c r="Q5781" s="1">
        <v>7.0000000000000007E-2</v>
      </c>
      <c r="R5781">
        <v>65.989999999999995</v>
      </c>
      <c r="S5781">
        <v>3.99</v>
      </c>
      <c r="T5781">
        <f t="shared" si="90"/>
        <v>857.86999999999989</v>
      </c>
    </row>
    <row r="5782" spans="1:20" x14ac:dyDescent="0.25">
      <c r="A5782">
        <v>5781</v>
      </c>
      <c r="B5782">
        <v>87552</v>
      </c>
      <c r="C5782" t="s">
        <v>1166</v>
      </c>
      <c r="D5782" t="s">
        <v>20</v>
      </c>
      <c r="E5782" t="s">
        <v>21</v>
      </c>
      <c r="F5782" t="s">
        <v>31</v>
      </c>
      <c r="G5782" t="s">
        <v>93</v>
      </c>
      <c r="H5782" t="s">
        <v>206</v>
      </c>
      <c r="I5782" t="s">
        <v>28</v>
      </c>
      <c r="J5782" t="s">
        <v>36</v>
      </c>
      <c r="K5782" t="s">
        <v>25</v>
      </c>
      <c r="L5782" t="s">
        <v>26</v>
      </c>
      <c r="M5782" t="s">
        <v>63</v>
      </c>
      <c r="N5782" s="2">
        <v>40188</v>
      </c>
      <c r="O5782" s="2">
        <v>40189</v>
      </c>
      <c r="P5782">
        <v>8</v>
      </c>
      <c r="Q5782" s="1">
        <v>0</v>
      </c>
      <c r="R5782">
        <v>5.0199999999999996</v>
      </c>
      <c r="S5782">
        <v>5.14</v>
      </c>
      <c r="T5782">
        <f t="shared" si="90"/>
        <v>40.159999999999997</v>
      </c>
    </row>
    <row r="5783" spans="1:20" x14ac:dyDescent="0.25">
      <c r="A5783">
        <v>5782</v>
      </c>
      <c r="B5783">
        <v>88014</v>
      </c>
      <c r="C5783" t="s">
        <v>1127</v>
      </c>
      <c r="D5783" t="s">
        <v>38</v>
      </c>
      <c r="E5783" t="s">
        <v>39</v>
      </c>
      <c r="F5783" t="s">
        <v>40</v>
      </c>
      <c r="G5783" t="s">
        <v>41</v>
      </c>
      <c r="H5783" t="s">
        <v>49</v>
      </c>
      <c r="I5783" t="s">
        <v>28</v>
      </c>
      <c r="J5783" t="s">
        <v>36</v>
      </c>
      <c r="K5783" t="s">
        <v>149</v>
      </c>
      <c r="L5783" t="s">
        <v>44</v>
      </c>
      <c r="M5783" t="s">
        <v>99</v>
      </c>
      <c r="N5783" s="2">
        <v>40260</v>
      </c>
      <c r="O5783" s="2">
        <v>40260</v>
      </c>
      <c r="P5783">
        <v>5</v>
      </c>
      <c r="Q5783" s="1">
        <v>0.05</v>
      </c>
      <c r="R5783">
        <v>4.84</v>
      </c>
      <c r="S5783">
        <v>0.71</v>
      </c>
      <c r="T5783">
        <f t="shared" si="90"/>
        <v>24.2</v>
      </c>
    </row>
    <row r="5784" spans="1:20" x14ac:dyDescent="0.25">
      <c r="A5784">
        <v>5783</v>
      </c>
      <c r="B5784">
        <v>88021</v>
      </c>
      <c r="C5784" t="s">
        <v>1127</v>
      </c>
      <c r="D5784" t="s">
        <v>20</v>
      </c>
      <c r="E5784" t="s">
        <v>39</v>
      </c>
      <c r="F5784" t="s">
        <v>40</v>
      </c>
      <c r="G5784" t="s">
        <v>41</v>
      </c>
      <c r="H5784" t="s">
        <v>42</v>
      </c>
      <c r="I5784" t="s">
        <v>28</v>
      </c>
      <c r="J5784" t="s">
        <v>36</v>
      </c>
      <c r="K5784" t="s">
        <v>226</v>
      </c>
      <c r="L5784" t="s">
        <v>192</v>
      </c>
      <c r="M5784" t="s">
        <v>59</v>
      </c>
      <c r="N5784" s="2">
        <v>41356</v>
      </c>
      <c r="O5784" s="2">
        <v>41358</v>
      </c>
      <c r="P5784">
        <v>7</v>
      </c>
      <c r="Q5784" s="1">
        <v>0.01</v>
      </c>
      <c r="R5784">
        <v>14.98</v>
      </c>
      <c r="S5784">
        <v>7.69</v>
      </c>
      <c r="T5784">
        <f t="shared" si="90"/>
        <v>104.86</v>
      </c>
    </row>
    <row r="5785" spans="1:20" x14ac:dyDescent="0.25">
      <c r="A5785">
        <v>5784</v>
      </c>
      <c r="B5785">
        <v>89685</v>
      </c>
      <c r="C5785" t="s">
        <v>438</v>
      </c>
      <c r="D5785" t="s">
        <v>20</v>
      </c>
      <c r="E5785" t="s">
        <v>187</v>
      </c>
      <c r="F5785" t="s">
        <v>31</v>
      </c>
      <c r="G5785" t="s">
        <v>32</v>
      </c>
      <c r="H5785" t="s">
        <v>188</v>
      </c>
      <c r="I5785" t="s">
        <v>28</v>
      </c>
      <c r="J5785" t="s">
        <v>36</v>
      </c>
      <c r="K5785" t="s">
        <v>116</v>
      </c>
      <c r="L5785" t="s">
        <v>26</v>
      </c>
      <c r="M5785" t="s">
        <v>131</v>
      </c>
      <c r="N5785" s="2">
        <v>41581</v>
      </c>
      <c r="O5785" s="2">
        <v>41583</v>
      </c>
      <c r="P5785">
        <v>5</v>
      </c>
      <c r="Q5785" s="1">
        <v>0.06</v>
      </c>
      <c r="R5785">
        <v>6.64</v>
      </c>
      <c r="S5785">
        <v>4.95</v>
      </c>
      <c r="T5785">
        <f t="shared" si="90"/>
        <v>33.199999999999996</v>
      </c>
    </row>
    <row r="5786" spans="1:20" x14ac:dyDescent="0.25">
      <c r="A5786">
        <v>5785</v>
      </c>
      <c r="B5786">
        <v>89685</v>
      </c>
      <c r="C5786" t="s">
        <v>438</v>
      </c>
      <c r="D5786" t="s">
        <v>20</v>
      </c>
      <c r="E5786" t="s">
        <v>187</v>
      </c>
      <c r="F5786" t="s">
        <v>31</v>
      </c>
      <c r="G5786" t="s">
        <v>32</v>
      </c>
      <c r="H5786" t="s">
        <v>217</v>
      </c>
      <c r="I5786" t="s">
        <v>28</v>
      </c>
      <c r="J5786" t="s">
        <v>36</v>
      </c>
      <c r="K5786" t="s">
        <v>189</v>
      </c>
      <c r="L5786" t="s">
        <v>26</v>
      </c>
      <c r="M5786" t="s">
        <v>69</v>
      </c>
      <c r="N5786" s="2">
        <v>41581</v>
      </c>
      <c r="O5786" s="2">
        <v>41581</v>
      </c>
      <c r="P5786">
        <v>45</v>
      </c>
      <c r="Q5786" s="1">
        <v>0.05</v>
      </c>
      <c r="R5786">
        <v>4.91</v>
      </c>
      <c r="S5786">
        <v>3.05</v>
      </c>
      <c r="T5786">
        <f t="shared" si="90"/>
        <v>220.95000000000002</v>
      </c>
    </row>
    <row r="5787" spans="1:20" x14ac:dyDescent="0.25">
      <c r="A5787">
        <v>5786</v>
      </c>
      <c r="B5787">
        <v>89853</v>
      </c>
      <c r="C5787" t="s">
        <v>1955</v>
      </c>
      <c r="D5787" t="s">
        <v>20</v>
      </c>
      <c r="E5787" t="s">
        <v>187</v>
      </c>
      <c r="F5787" t="s">
        <v>31</v>
      </c>
      <c r="G5787" t="s">
        <v>48</v>
      </c>
      <c r="H5787" t="s">
        <v>217</v>
      </c>
      <c r="I5787" t="s">
        <v>28</v>
      </c>
      <c r="J5787" t="s">
        <v>36</v>
      </c>
      <c r="K5787" t="s">
        <v>82</v>
      </c>
      <c r="L5787" t="s">
        <v>26</v>
      </c>
      <c r="M5787" t="s">
        <v>141</v>
      </c>
      <c r="N5787" s="2">
        <v>40996</v>
      </c>
      <c r="O5787" s="2">
        <v>40998</v>
      </c>
      <c r="P5787">
        <v>1</v>
      </c>
      <c r="Q5787" s="1">
        <v>0.04</v>
      </c>
      <c r="R5787">
        <v>22.23</v>
      </c>
      <c r="S5787">
        <v>3.63</v>
      </c>
      <c r="T5787">
        <f t="shared" si="90"/>
        <v>22.23</v>
      </c>
    </row>
    <row r="5788" spans="1:20" x14ac:dyDescent="0.25">
      <c r="A5788">
        <v>5787</v>
      </c>
      <c r="B5788">
        <v>90456</v>
      </c>
      <c r="C5788" t="s">
        <v>1581</v>
      </c>
      <c r="D5788" t="s">
        <v>20</v>
      </c>
      <c r="E5788" t="s">
        <v>39</v>
      </c>
      <c r="F5788" t="s">
        <v>22</v>
      </c>
      <c r="G5788" t="s">
        <v>32</v>
      </c>
      <c r="H5788" t="s">
        <v>94</v>
      </c>
      <c r="I5788" t="s">
        <v>28</v>
      </c>
      <c r="J5788" t="s">
        <v>36</v>
      </c>
      <c r="K5788" t="s">
        <v>62</v>
      </c>
      <c r="L5788" t="s">
        <v>192</v>
      </c>
      <c r="M5788" t="s">
        <v>96</v>
      </c>
      <c r="N5788" s="2">
        <v>41210</v>
      </c>
      <c r="O5788" s="2">
        <v>41211</v>
      </c>
      <c r="P5788">
        <v>9</v>
      </c>
      <c r="Q5788" s="1">
        <v>0.1</v>
      </c>
      <c r="R5788">
        <v>142.86000000000001</v>
      </c>
      <c r="S5788">
        <v>19.989999999999998</v>
      </c>
      <c r="T5788">
        <f t="shared" si="90"/>
        <v>1285.7400000000002</v>
      </c>
    </row>
    <row r="5789" spans="1:20" x14ac:dyDescent="0.25">
      <c r="A5789">
        <v>5788</v>
      </c>
      <c r="B5789">
        <v>90456</v>
      </c>
      <c r="C5789" t="s">
        <v>322</v>
      </c>
      <c r="D5789" t="s">
        <v>20</v>
      </c>
      <c r="E5789" t="s">
        <v>39</v>
      </c>
      <c r="F5789" t="s">
        <v>22</v>
      </c>
      <c r="G5789" t="s">
        <v>32</v>
      </c>
      <c r="H5789" t="s">
        <v>94</v>
      </c>
      <c r="I5789" t="s">
        <v>28</v>
      </c>
      <c r="J5789" t="s">
        <v>36</v>
      </c>
      <c r="K5789" t="s">
        <v>291</v>
      </c>
      <c r="L5789" t="s">
        <v>192</v>
      </c>
      <c r="M5789" t="s">
        <v>246</v>
      </c>
      <c r="N5789" s="2">
        <v>41210</v>
      </c>
      <c r="O5789" s="2">
        <v>41211</v>
      </c>
      <c r="P5789">
        <v>10</v>
      </c>
      <c r="Q5789" s="1">
        <v>7.0000000000000007E-2</v>
      </c>
      <c r="R5789">
        <v>1.88</v>
      </c>
      <c r="S5789">
        <v>1.49</v>
      </c>
      <c r="T5789">
        <f t="shared" si="90"/>
        <v>18.799999999999997</v>
      </c>
    </row>
    <row r="5790" spans="1:20" x14ac:dyDescent="0.25">
      <c r="A5790">
        <v>5789</v>
      </c>
      <c r="B5790">
        <v>90456</v>
      </c>
      <c r="C5790" t="s">
        <v>322</v>
      </c>
      <c r="D5790" t="s">
        <v>20</v>
      </c>
      <c r="E5790" t="s">
        <v>39</v>
      </c>
      <c r="F5790" t="s">
        <v>22</v>
      </c>
      <c r="G5790" t="s">
        <v>32</v>
      </c>
      <c r="H5790" t="s">
        <v>42</v>
      </c>
      <c r="I5790" t="s">
        <v>28</v>
      </c>
      <c r="J5790" t="s">
        <v>36</v>
      </c>
      <c r="K5790" t="s">
        <v>248</v>
      </c>
      <c r="L5790" t="s">
        <v>26</v>
      </c>
      <c r="M5790" t="s">
        <v>190</v>
      </c>
      <c r="N5790" s="2">
        <v>41210</v>
      </c>
      <c r="O5790" s="2">
        <v>41212</v>
      </c>
      <c r="P5790">
        <v>17</v>
      </c>
      <c r="Q5790" s="1">
        <v>0.02</v>
      </c>
      <c r="R5790">
        <v>21.38</v>
      </c>
      <c r="S5790">
        <v>8.99</v>
      </c>
      <c r="T5790">
        <f t="shared" si="90"/>
        <v>363.46</v>
      </c>
    </row>
    <row r="5791" spans="1:20" x14ac:dyDescent="0.25">
      <c r="A5791">
        <v>5790</v>
      </c>
      <c r="B5791">
        <v>90842</v>
      </c>
      <c r="C5791" t="s">
        <v>925</v>
      </c>
      <c r="D5791" t="s">
        <v>38</v>
      </c>
      <c r="E5791" t="s">
        <v>21</v>
      </c>
      <c r="F5791" t="s">
        <v>31</v>
      </c>
      <c r="G5791" t="s">
        <v>93</v>
      </c>
      <c r="H5791" t="s">
        <v>33</v>
      </c>
      <c r="I5791" t="s">
        <v>28</v>
      </c>
      <c r="J5791" t="s">
        <v>36</v>
      </c>
      <c r="K5791" t="s">
        <v>204</v>
      </c>
      <c r="L5791" t="s">
        <v>26</v>
      </c>
      <c r="M5791" t="s">
        <v>141</v>
      </c>
      <c r="N5791" s="2">
        <v>41310</v>
      </c>
      <c r="O5791" s="2">
        <v>41310</v>
      </c>
      <c r="P5791">
        <v>7</v>
      </c>
      <c r="Q5791" s="1">
        <v>0.02</v>
      </c>
      <c r="R5791">
        <v>55.99</v>
      </c>
      <c r="S5791">
        <v>5</v>
      </c>
      <c r="T5791">
        <f t="shared" si="90"/>
        <v>391.93</v>
      </c>
    </row>
    <row r="5792" spans="1:20" x14ac:dyDescent="0.25">
      <c r="A5792">
        <v>5791</v>
      </c>
      <c r="B5792">
        <v>89101</v>
      </c>
      <c r="C5792" t="s">
        <v>801</v>
      </c>
      <c r="D5792" t="s">
        <v>20</v>
      </c>
      <c r="E5792" t="s">
        <v>21</v>
      </c>
      <c r="F5792" t="s">
        <v>40</v>
      </c>
      <c r="G5792" t="s">
        <v>41</v>
      </c>
      <c r="H5792" t="s">
        <v>24</v>
      </c>
      <c r="I5792" t="s">
        <v>28</v>
      </c>
      <c r="J5792" t="s">
        <v>36</v>
      </c>
      <c r="K5792" t="s">
        <v>1114</v>
      </c>
      <c r="L5792" t="s">
        <v>192</v>
      </c>
      <c r="M5792" t="s">
        <v>45</v>
      </c>
      <c r="N5792" s="2">
        <v>41393</v>
      </c>
      <c r="O5792" s="2">
        <v>41395</v>
      </c>
      <c r="P5792">
        <v>10</v>
      </c>
      <c r="Q5792" s="1">
        <v>0.04</v>
      </c>
      <c r="R5792">
        <v>65.989999999999995</v>
      </c>
      <c r="S5792">
        <v>2.5</v>
      </c>
      <c r="T5792">
        <f t="shared" si="90"/>
        <v>659.9</v>
      </c>
    </row>
    <row r="5793" spans="1:20" x14ac:dyDescent="0.25">
      <c r="A5793">
        <v>5792</v>
      </c>
      <c r="B5793">
        <v>91076</v>
      </c>
      <c r="C5793" t="s">
        <v>841</v>
      </c>
      <c r="D5793" t="s">
        <v>20</v>
      </c>
      <c r="E5793" t="s">
        <v>21</v>
      </c>
      <c r="F5793" t="s">
        <v>31</v>
      </c>
      <c r="G5793" t="s">
        <v>48</v>
      </c>
      <c r="H5793" t="s">
        <v>24</v>
      </c>
      <c r="I5793" t="s">
        <v>28</v>
      </c>
      <c r="J5793" t="s">
        <v>36</v>
      </c>
      <c r="K5793" t="s">
        <v>198</v>
      </c>
      <c r="L5793" t="s">
        <v>192</v>
      </c>
      <c r="M5793" t="s">
        <v>63</v>
      </c>
      <c r="N5793" s="2">
        <v>40383</v>
      </c>
      <c r="O5793" s="2">
        <v>40387</v>
      </c>
      <c r="P5793">
        <v>9</v>
      </c>
      <c r="Q5793" s="1">
        <v>0.05</v>
      </c>
      <c r="R5793">
        <v>115.99</v>
      </c>
      <c r="S5793">
        <v>5.26</v>
      </c>
      <c r="T5793">
        <f t="shared" si="90"/>
        <v>1043.9099999999999</v>
      </c>
    </row>
    <row r="5794" spans="1:20" x14ac:dyDescent="0.25">
      <c r="A5794">
        <v>5793</v>
      </c>
      <c r="B5794">
        <v>89624</v>
      </c>
      <c r="C5794" t="s">
        <v>1630</v>
      </c>
      <c r="D5794" t="s">
        <v>20</v>
      </c>
      <c r="E5794" t="s">
        <v>21</v>
      </c>
      <c r="F5794" t="s">
        <v>40</v>
      </c>
      <c r="G5794" t="s">
        <v>23</v>
      </c>
      <c r="H5794" t="s">
        <v>33</v>
      </c>
      <c r="I5794" t="s">
        <v>28</v>
      </c>
      <c r="J5794" t="s">
        <v>36</v>
      </c>
      <c r="K5794" t="s">
        <v>25</v>
      </c>
      <c r="L5794" t="s">
        <v>706</v>
      </c>
      <c r="M5794" t="s">
        <v>99</v>
      </c>
      <c r="N5794" s="2">
        <v>41153</v>
      </c>
      <c r="O5794" s="2">
        <v>41155</v>
      </c>
      <c r="P5794">
        <v>6</v>
      </c>
      <c r="Q5794" s="1">
        <v>0.1</v>
      </c>
      <c r="R5794">
        <v>28.99</v>
      </c>
      <c r="S5794">
        <v>8.59</v>
      </c>
      <c r="T5794">
        <f t="shared" si="90"/>
        <v>173.94</v>
      </c>
    </row>
    <row r="5795" spans="1:20" x14ac:dyDescent="0.25">
      <c r="A5795">
        <v>5794</v>
      </c>
      <c r="B5795">
        <v>86241</v>
      </c>
      <c r="C5795" t="s">
        <v>351</v>
      </c>
      <c r="D5795" t="s">
        <v>20</v>
      </c>
      <c r="E5795" t="s">
        <v>39</v>
      </c>
      <c r="F5795" t="s">
        <v>22</v>
      </c>
      <c r="G5795" t="s">
        <v>41</v>
      </c>
      <c r="H5795" t="s">
        <v>94</v>
      </c>
      <c r="I5795" t="s">
        <v>28</v>
      </c>
      <c r="J5795" t="s">
        <v>36</v>
      </c>
      <c r="K5795" t="s">
        <v>62</v>
      </c>
      <c r="L5795" t="s">
        <v>192</v>
      </c>
      <c r="M5795" t="s">
        <v>123</v>
      </c>
      <c r="N5795" s="2">
        <v>41312</v>
      </c>
      <c r="O5795" s="2">
        <v>41314</v>
      </c>
      <c r="P5795">
        <v>11</v>
      </c>
      <c r="Q5795" s="1">
        <v>0.06</v>
      </c>
      <c r="R5795">
        <v>6.75</v>
      </c>
      <c r="S5795">
        <v>2.99</v>
      </c>
      <c r="T5795">
        <f t="shared" si="90"/>
        <v>74.25</v>
      </c>
    </row>
    <row r="5796" spans="1:20" x14ac:dyDescent="0.25">
      <c r="A5796">
        <v>5795</v>
      </c>
      <c r="B5796">
        <v>89036</v>
      </c>
      <c r="C5796" t="s">
        <v>185</v>
      </c>
      <c r="D5796" t="s">
        <v>20</v>
      </c>
      <c r="E5796" t="s">
        <v>39</v>
      </c>
      <c r="F5796" t="s">
        <v>31</v>
      </c>
      <c r="G5796" t="s">
        <v>23</v>
      </c>
      <c r="H5796" t="s">
        <v>54</v>
      </c>
      <c r="I5796" t="s">
        <v>28</v>
      </c>
      <c r="J5796" t="s">
        <v>36</v>
      </c>
      <c r="K5796" t="s">
        <v>138</v>
      </c>
      <c r="L5796" t="s">
        <v>192</v>
      </c>
      <c r="M5796" t="s">
        <v>296</v>
      </c>
      <c r="N5796" s="2">
        <v>41507</v>
      </c>
      <c r="O5796" s="2">
        <v>41508</v>
      </c>
      <c r="P5796">
        <v>17</v>
      </c>
      <c r="Q5796" s="1">
        <v>0.06</v>
      </c>
      <c r="R5796">
        <v>4.13</v>
      </c>
      <c r="S5796">
        <v>0.99</v>
      </c>
      <c r="T5796">
        <f t="shared" si="90"/>
        <v>70.209999999999994</v>
      </c>
    </row>
    <row r="5797" spans="1:20" x14ac:dyDescent="0.25">
      <c r="A5797">
        <v>5796</v>
      </c>
      <c r="B5797">
        <v>85910</v>
      </c>
      <c r="C5797" t="s">
        <v>2488</v>
      </c>
      <c r="D5797" t="s">
        <v>20</v>
      </c>
      <c r="E5797" t="s">
        <v>21</v>
      </c>
      <c r="F5797" t="s">
        <v>31</v>
      </c>
      <c r="G5797" t="s">
        <v>32</v>
      </c>
      <c r="H5797" t="s">
        <v>203</v>
      </c>
      <c r="I5797" t="s">
        <v>28</v>
      </c>
      <c r="J5797" t="s">
        <v>36</v>
      </c>
      <c r="K5797" t="s">
        <v>25</v>
      </c>
      <c r="L5797" t="s">
        <v>192</v>
      </c>
      <c r="M5797" t="s">
        <v>367</v>
      </c>
      <c r="N5797" s="2">
        <v>41161</v>
      </c>
      <c r="O5797" s="2">
        <v>41162</v>
      </c>
      <c r="P5797">
        <v>13</v>
      </c>
      <c r="Q5797" s="1">
        <v>0.1</v>
      </c>
      <c r="R5797">
        <v>205.99</v>
      </c>
      <c r="S5797">
        <v>8.99</v>
      </c>
      <c r="T5797">
        <f t="shared" si="90"/>
        <v>2677.87</v>
      </c>
    </row>
    <row r="5798" spans="1:20" x14ac:dyDescent="0.25">
      <c r="A5798">
        <v>5797</v>
      </c>
      <c r="B5798">
        <v>91523</v>
      </c>
      <c r="C5798" t="s">
        <v>359</v>
      </c>
      <c r="D5798" t="s">
        <v>20</v>
      </c>
      <c r="E5798" t="s">
        <v>39</v>
      </c>
      <c r="F5798" t="s">
        <v>47</v>
      </c>
      <c r="G5798" t="s">
        <v>41</v>
      </c>
      <c r="H5798" t="s">
        <v>78</v>
      </c>
      <c r="I5798" t="s">
        <v>28</v>
      </c>
      <c r="J5798" t="s">
        <v>36</v>
      </c>
      <c r="K5798" t="s">
        <v>274</v>
      </c>
      <c r="L5798" t="s">
        <v>192</v>
      </c>
      <c r="M5798" t="s">
        <v>134</v>
      </c>
      <c r="N5798" s="2">
        <v>41501</v>
      </c>
      <c r="O5798" s="2">
        <v>41504</v>
      </c>
      <c r="P5798">
        <v>7</v>
      </c>
      <c r="Q5798" s="1">
        <v>0.02</v>
      </c>
      <c r="R5798">
        <v>2.61</v>
      </c>
      <c r="S5798">
        <v>0.5</v>
      </c>
      <c r="T5798">
        <f t="shared" si="90"/>
        <v>18.27</v>
      </c>
    </row>
    <row r="5799" spans="1:20" x14ac:dyDescent="0.25">
      <c r="A5799">
        <v>5798</v>
      </c>
      <c r="B5799">
        <v>91522</v>
      </c>
      <c r="C5799" t="s">
        <v>359</v>
      </c>
      <c r="D5799" t="s">
        <v>20</v>
      </c>
      <c r="E5799" t="s">
        <v>39</v>
      </c>
      <c r="F5799" t="s">
        <v>47</v>
      </c>
      <c r="G5799" t="s">
        <v>41</v>
      </c>
      <c r="H5799" t="s">
        <v>61</v>
      </c>
      <c r="I5799" t="s">
        <v>28</v>
      </c>
      <c r="J5799" t="s">
        <v>36</v>
      </c>
      <c r="K5799" t="s">
        <v>95</v>
      </c>
      <c r="L5799" t="s">
        <v>192</v>
      </c>
      <c r="M5799" t="s">
        <v>167</v>
      </c>
      <c r="N5799" s="2">
        <v>40405</v>
      </c>
      <c r="O5799" s="2">
        <v>40406</v>
      </c>
      <c r="P5799">
        <v>12</v>
      </c>
      <c r="Q5799" s="1">
        <v>0.1</v>
      </c>
      <c r="R5799">
        <v>7.31</v>
      </c>
      <c r="S5799">
        <v>0.49</v>
      </c>
      <c r="T5799">
        <f t="shared" si="90"/>
        <v>87.72</v>
      </c>
    </row>
    <row r="5800" spans="1:20" x14ac:dyDescent="0.25">
      <c r="A5800">
        <v>5799</v>
      </c>
      <c r="B5800">
        <v>91522</v>
      </c>
      <c r="C5800" t="s">
        <v>359</v>
      </c>
      <c r="D5800" t="s">
        <v>20</v>
      </c>
      <c r="E5800" t="s">
        <v>21</v>
      </c>
      <c r="F5800" t="s">
        <v>47</v>
      </c>
      <c r="G5800" t="s">
        <v>41</v>
      </c>
      <c r="H5800" t="s">
        <v>24</v>
      </c>
      <c r="I5800" t="s">
        <v>28</v>
      </c>
      <c r="J5800" t="s">
        <v>36</v>
      </c>
      <c r="K5800" t="s">
        <v>201</v>
      </c>
      <c r="L5800" t="s">
        <v>44</v>
      </c>
      <c r="M5800" t="s">
        <v>134</v>
      </c>
      <c r="N5800" s="2">
        <v>40405</v>
      </c>
      <c r="O5800" s="2">
        <v>40406</v>
      </c>
      <c r="P5800">
        <v>23</v>
      </c>
      <c r="Q5800" s="1">
        <v>0.1</v>
      </c>
      <c r="R5800">
        <v>20.99</v>
      </c>
      <c r="S5800">
        <v>2.5</v>
      </c>
      <c r="T5800">
        <f t="shared" si="90"/>
        <v>482.77</v>
      </c>
    </row>
    <row r="5801" spans="1:20" x14ac:dyDescent="0.25">
      <c r="A5801">
        <v>5800</v>
      </c>
      <c r="B5801">
        <v>90369</v>
      </c>
      <c r="C5801" t="s">
        <v>1165</v>
      </c>
      <c r="D5801" t="s">
        <v>20</v>
      </c>
      <c r="E5801" t="s">
        <v>21</v>
      </c>
      <c r="F5801" t="s">
        <v>22</v>
      </c>
      <c r="G5801" t="s">
        <v>32</v>
      </c>
      <c r="H5801" t="s">
        <v>33</v>
      </c>
      <c r="I5801" t="s">
        <v>28</v>
      </c>
      <c r="J5801" t="s">
        <v>36</v>
      </c>
      <c r="K5801" t="s">
        <v>34</v>
      </c>
      <c r="L5801" t="s">
        <v>26</v>
      </c>
      <c r="M5801" t="s">
        <v>173</v>
      </c>
      <c r="N5801" s="2">
        <v>41215</v>
      </c>
      <c r="O5801" s="2">
        <v>41217</v>
      </c>
      <c r="P5801">
        <v>18</v>
      </c>
      <c r="Q5801" s="1">
        <v>7.0000000000000007E-2</v>
      </c>
      <c r="R5801">
        <v>14.48</v>
      </c>
      <c r="S5801">
        <v>1.99</v>
      </c>
      <c r="T5801">
        <f t="shared" si="90"/>
        <v>260.64</v>
      </c>
    </row>
    <row r="5802" spans="1:20" x14ac:dyDescent="0.25">
      <c r="A5802">
        <v>5801</v>
      </c>
      <c r="B5802">
        <v>89672</v>
      </c>
      <c r="C5802" t="s">
        <v>1378</v>
      </c>
      <c r="D5802" t="s">
        <v>38</v>
      </c>
      <c r="E5802" t="s">
        <v>39</v>
      </c>
      <c r="F5802" t="s">
        <v>40</v>
      </c>
      <c r="G5802" t="s">
        <v>41</v>
      </c>
      <c r="H5802" t="s">
        <v>78</v>
      </c>
      <c r="I5802" t="s">
        <v>28</v>
      </c>
      <c r="J5802" t="s">
        <v>36</v>
      </c>
      <c r="K5802" t="s">
        <v>105</v>
      </c>
      <c r="L5802" t="s">
        <v>192</v>
      </c>
      <c r="M5802" t="s">
        <v>370</v>
      </c>
      <c r="N5802" s="2">
        <v>41155</v>
      </c>
      <c r="O5802" s="2">
        <v>41155</v>
      </c>
      <c r="P5802">
        <v>1</v>
      </c>
      <c r="Q5802" s="1">
        <v>0.02</v>
      </c>
      <c r="R5802">
        <v>5.78</v>
      </c>
      <c r="S5802">
        <v>8.09</v>
      </c>
      <c r="T5802">
        <f t="shared" si="90"/>
        <v>5.78</v>
      </c>
    </row>
    <row r="5803" spans="1:20" x14ac:dyDescent="0.25">
      <c r="A5803">
        <v>5802</v>
      </c>
      <c r="B5803">
        <v>86049</v>
      </c>
      <c r="C5803" t="s">
        <v>1337</v>
      </c>
      <c r="D5803" t="s">
        <v>20</v>
      </c>
      <c r="E5803" t="s">
        <v>187</v>
      </c>
      <c r="F5803" t="s">
        <v>31</v>
      </c>
      <c r="G5803" t="s">
        <v>23</v>
      </c>
      <c r="H5803" t="s">
        <v>217</v>
      </c>
      <c r="I5803" t="s">
        <v>28</v>
      </c>
      <c r="J5803" t="s">
        <v>36</v>
      </c>
      <c r="K5803" t="s">
        <v>189</v>
      </c>
      <c r="L5803" t="s">
        <v>26</v>
      </c>
      <c r="M5803" t="s">
        <v>296</v>
      </c>
      <c r="N5803" s="2">
        <v>41564</v>
      </c>
      <c r="O5803" s="2">
        <v>41566</v>
      </c>
      <c r="P5803">
        <v>16</v>
      </c>
      <c r="Q5803" s="1">
        <v>0.05</v>
      </c>
      <c r="R5803">
        <v>10.52</v>
      </c>
      <c r="S5803">
        <v>7.94</v>
      </c>
      <c r="T5803">
        <f t="shared" si="90"/>
        <v>168.32</v>
      </c>
    </row>
    <row r="5804" spans="1:20" x14ac:dyDescent="0.25">
      <c r="A5804">
        <v>5803</v>
      </c>
      <c r="B5804">
        <v>86981</v>
      </c>
      <c r="C5804" t="s">
        <v>1750</v>
      </c>
      <c r="D5804" t="s">
        <v>20</v>
      </c>
      <c r="E5804" t="s">
        <v>187</v>
      </c>
      <c r="F5804" t="s">
        <v>40</v>
      </c>
      <c r="G5804" t="s">
        <v>41</v>
      </c>
      <c r="H5804" t="s">
        <v>225</v>
      </c>
      <c r="I5804" t="s">
        <v>28</v>
      </c>
      <c r="J5804" t="s">
        <v>36</v>
      </c>
      <c r="K5804" t="s">
        <v>43</v>
      </c>
      <c r="L5804" t="s">
        <v>44</v>
      </c>
      <c r="M5804" t="s">
        <v>342</v>
      </c>
      <c r="N5804" s="2">
        <v>40779</v>
      </c>
      <c r="O5804" s="2">
        <v>40781</v>
      </c>
      <c r="P5804">
        <v>22</v>
      </c>
      <c r="Q5804" s="1">
        <v>0.04</v>
      </c>
      <c r="R5804">
        <v>14.2</v>
      </c>
      <c r="S5804">
        <v>5.3</v>
      </c>
      <c r="T5804">
        <f t="shared" si="90"/>
        <v>312.39999999999998</v>
      </c>
    </row>
    <row r="5805" spans="1:20" x14ac:dyDescent="0.25">
      <c r="A5805">
        <v>5804</v>
      </c>
      <c r="B5805">
        <v>86981</v>
      </c>
      <c r="C5805" t="s">
        <v>1750</v>
      </c>
      <c r="D5805" t="s">
        <v>20</v>
      </c>
      <c r="E5805" t="s">
        <v>39</v>
      </c>
      <c r="F5805" t="s">
        <v>40</v>
      </c>
      <c r="G5805" t="s">
        <v>41</v>
      </c>
      <c r="H5805" t="s">
        <v>89</v>
      </c>
      <c r="I5805" t="s">
        <v>28</v>
      </c>
      <c r="J5805" t="s">
        <v>36</v>
      </c>
      <c r="K5805" t="s">
        <v>189</v>
      </c>
      <c r="L5805" t="s">
        <v>192</v>
      </c>
      <c r="M5805" t="s">
        <v>264</v>
      </c>
      <c r="N5805" s="2">
        <v>40779</v>
      </c>
      <c r="O5805" s="2">
        <v>40781</v>
      </c>
      <c r="P5805">
        <v>13</v>
      </c>
      <c r="Q5805" s="1">
        <v>0.03</v>
      </c>
      <c r="R5805">
        <v>35.44</v>
      </c>
      <c r="S5805">
        <v>4.92</v>
      </c>
      <c r="T5805">
        <f t="shared" si="90"/>
        <v>460.71999999999997</v>
      </c>
    </row>
    <row r="5806" spans="1:20" x14ac:dyDescent="0.25">
      <c r="A5806">
        <v>5805</v>
      </c>
      <c r="B5806">
        <v>87412</v>
      </c>
      <c r="C5806" t="s">
        <v>1471</v>
      </c>
      <c r="D5806" t="s">
        <v>20</v>
      </c>
      <c r="E5806" t="s">
        <v>39</v>
      </c>
      <c r="F5806" t="s">
        <v>22</v>
      </c>
      <c r="G5806" t="s">
        <v>41</v>
      </c>
      <c r="H5806" t="s">
        <v>78</v>
      </c>
      <c r="I5806" t="s">
        <v>28</v>
      </c>
      <c r="J5806" t="s">
        <v>36</v>
      </c>
      <c r="K5806" t="s">
        <v>189</v>
      </c>
      <c r="L5806" t="s">
        <v>44</v>
      </c>
      <c r="M5806" t="s">
        <v>398</v>
      </c>
      <c r="N5806" s="2">
        <v>41318</v>
      </c>
      <c r="O5806" s="2">
        <v>41321</v>
      </c>
      <c r="P5806">
        <v>4</v>
      </c>
      <c r="Q5806" s="1">
        <v>0.1</v>
      </c>
      <c r="R5806">
        <v>9.93</v>
      </c>
      <c r="S5806">
        <v>1.0900000000000001</v>
      </c>
      <c r="T5806">
        <f t="shared" si="90"/>
        <v>39.72</v>
      </c>
    </row>
    <row r="5807" spans="1:20" x14ac:dyDescent="0.25">
      <c r="A5807">
        <v>5806</v>
      </c>
      <c r="B5807">
        <v>91154</v>
      </c>
      <c r="C5807" t="s">
        <v>1311</v>
      </c>
      <c r="D5807" t="s">
        <v>20</v>
      </c>
      <c r="E5807" t="s">
        <v>39</v>
      </c>
      <c r="F5807" t="s">
        <v>47</v>
      </c>
      <c r="G5807" t="s">
        <v>41</v>
      </c>
      <c r="H5807" t="s">
        <v>42</v>
      </c>
      <c r="I5807" t="s">
        <v>28</v>
      </c>
      <c r="J5807" t="s">
        <v>36</v>
      </c>
      <c r="K5807" t="s">
        <v>119</v>
      </c>
      <c r="L5807" t="s">
        <v>192</v>
      </c>
      <c r="M5807" t="s">
        <v>114</v>
      </c>
      <c r="N5807" s="2">
        <v>41043</v>
      </c>
      <c r="O5807" s="2">
        <v>41044</v>
      </c>
      <c r="P5807">
        <v>2</v>
      </c>
      <c r="Q5807" s="1">
        <v>0.02</v>
      </c>
      <c r="R5807">
        <v>5.34</v>
      </c>
      <c r="S5807">
        <v>2.99</v>
      </c>
      <c r="T5807">
        <f t="shared" si="90"/>
        <v>10.68</v>
      </c>
    </row>
    <row r="5808" spans="1:20" x14ac:dyDescent="0.25">
      <c r="A5808">
        <v>5807</v>
      </c>
      <c r="B5808">
        <v>86141</v>
      </c>
      <c r="C5808" t="s">
        <v>1722</v>
      </c>
      <c r="D5808" t="s">
        <v>20</v>
      </c>
      <c r="E5808" t="s">
        <v>39</v>
      </c>
      <c r="F5808" t="s">
        <v>31</v>
      </c>
      <c r="G5808" t="s">
        <v>48</v>
      </c>
      <c r="H5808" t="s">
        <v>89</v>
      </c>
      <c r="I5808" t="s">
        <v>28</v>
      </c>
      <c r="J5808" t="s">
        <v>36</v>
      </c>
      <c r="K5808" t="s">
        <v>165</v>
      </c>
      <c r="L5808" t="s">
        <v>192</v>
      </c>
      <c r="M5808" t="s">
        <v>35</v>
      </c>
      <c r="N5808" s="2">
        <v>41555</v>
      </c>
      <c r="O5808" s="2">
        <v>41555</v>
      </c>
      <c r="P5808">
        <v>2</v>
      </c>
      <c r="Q5808" s="1">
        <v>0.08</v>
      </c>
      <c r="R5808">
        <v>52.71</v>
      </c>
      <c r="S5808">
        <v>2.5</v>
      </c>
      <c r="T5808">
        <f t="shared" si="90"/>
        <v>105.42</v>
      </c>
    </row>
    <row r="5809" spans="1:20" x14ac:dyDescent="0.25">
      <c r="A5809">
        <v>5808</v>
      </c>
      <c r="B5809">
        <v>91254</v>
      </c>
      <c r="C5809" t="s">
        <v>553</v>
      </c>
      <c r="D5809" t="s">
        <v>20</v>
      </c>
      <c r="E5809" t="s">
        <v>187</v>
      </c>
      <c r="F5809" t="s">
        <v>47</v>
      </c>
      <c r="G5809" t="s">
        <v>41</v>
      </c>
      <c r="H5809" t="s">
        <v>225</v>
      </c>
      <c r="I5809" t="s">
        <v>28</v>
      </c>
      <c r="J5809" t="s">
        <v>36</v>
      </c>
      <c r="K5809" t="s">
        <v>68</v>
      </c>
      <c r="L5809" t="s">
        <v>26</v>
      </c>
      <c r="M5809" t="s">
        <v>156</v>
      </c>
      <c r="N5809" s="2">
        <v>40950</v>
      </c>
      <c r="O5809" s="2">
        <v>40952</v>
      </c>
      <c r="P5809">
        <v>3</v>
      </c>
      <c r="Q5809" s="1">
        <v>0.08</v>
      </c>
      <c r="R5809">
        <v>8.75</v>
      </c>
      <c r="S5809">
        <v>8.5399999999999991</v>
      </c>
      <c r="T5809">
        <f t="shared" si="90"/>
        <v>26.25</v>
      </c>
    </row>
    <row r="5810" spans="1:20" x14ac:dyDescent="0.25">
      <c r="A5810">
        <v>5809</v>
      </c>
      <c r="B5810">
        <v>91254</v>
      </c>
      <c r="C5810" t="s">
        <v>553</v>
      </c>
      <c r="D5810" t="s">
        <v>38</v>
      </c>
      <c r="E5810" t="s">
        <v>39</v>
      </c>
      <c r="F5810" t="s">
        <v>47</v>
      </c>
      <c r="G5810" t="s">
        <v>41</v>
      </c>
      <c r="H5810" t="s">
        <v>54</v>
      </c>
      <c r="I5810" t="s">
        <v>28</v>
      </c>
      <c r="J5810" t="s">
        <v>36</v>
      </c>
      <c r="K5810" t="s">
        <v>181</v>
      </c>
      <c r="L5810" t="s">
        <v>192</v>
      </c>
      <c r="M5810" t="s">
        <v>160</v>
      </c>
      <c r="N5810" s="2">
        <v>40950</v>
      </c>
      <c r="O5810" s="2">
        <v>40951</v>
      </c>
      <c r="P5810">
        <v>11</v>
      </c>
      <c r="Q5810" s="1">
        <v>0.04</v>
      </c>
      <c r="R5810">
        <v>7.28</v>
      </c>
      <c r="S5810">
        <v>11.15</v>
      </c>
      <c r="T5810">
        <f t="shared" si="90"/>
        <v>80.08</v>
      </c>
    </row>
    <row r="5811" spans="1:20" x14ac:dyDescent="0.25">
      <c r="A5811">
        <v>5810</v>
      </c>
      <c r="B5811">
        <v>91254</v>
      </c>
      <c r="C5811" t="s">
        <v>553</v>
      </c>
      <c r="D5811" t="s">
        <v>20</v>
      </c>
      <c r="E5811" t="s">
        <v>39</v>
      </c>
      <c r="F5811" t="s">
        <v>47</v>
      </c>
      <c r="G5811" t="s">
        <v>41</v>
      </c>
      <c r="H5811" t="s">
        <v>61</v>
      </c>
      <c r="I5811" t="s">
        <v>28</v>
      </c>
      <c r="J5811" t="s">
        <v>36</v>
      </c>
      <c r="K5811" t="s">
        <v>101</v>
      </c>
      <c r="L5811" t="s">
        <v>746</v>
      </c>
      <c r="M5811" t="s">
        <v>117</v>
      </c>
      <c r="N5811" s="2">
        <v>40950</v>
      </c>
      <c r="O5811" s="2">
        <v>40952</v>
      </c>
      <c r="P5811">
        <v>10</v>
      </c>
      <c r="Q5811" s="1">
        <v>0.02</v>
      </c>
      <c r="R5811">
        <v>35.479999999999997</v>
      </c>
      <c r="S5811">
        <v>35</v>
      </c>
      <c r="T5811">
        <f t="shared" si="90"/>
        <v>354.79999999999995</v>
      </c>
    </row>
    <row r="5812" spans="1:20" x14ac:dyDescent="0.25">
      <c r="A5812">
        <v>5811</v>
      </c>
      <c r="B5812">
        <v>86413</v>
      </c>
      <c r="C5812" t="s">
        <v>1439</v>
      </c>
      <c r="D5812" t="s">
        <v>38</v>
      </c>
      <c r="E5812" t="s">
        <v>21</v>
      </c>
      <c r="F5812" t="s">
        <v>22</v>
      </c>
      <c r="G5812" t="s">
        <v>48</v>
      </c>
      <c r="H5812" t="s">
        <v>203</v>
      </c>
      <c r="I5812" t="s">
        <v>28</v>
      </c>
      <c r="J5812" t="s">
        <v>36</v>
      </c>
      <c r="K5812" t="s">
        <v>1108</v>
      </c>
      <c r="L5812" t="s">
        <v>26</v>
      </c>
      <c r="M5812" t="s">
        <v>398</v>
      </c>
      <c r="N5812" s="2">
        <v>40815</v>
      </c>
      <c r="O5812" s="2">
        <v>40824</v>
      </c>
      <c r="P5812">
        <v>11</v>
      </c>
      <c r="Q5812" s="1">
        <v>0</v>
      </c>
      <c r="R5812">
        <v>7.37</v>
      </c>
      <c r="S5812">
        <v>5.53</v>
      </c>
      <c r="T5812">
        <f t="shared" si="90"/>
        <v>81.070000000000007</v>
      </c>
    </row>
    <row r="5813" spans="1:20" x14ac:dyDescent="0.25">
      <c r="A5813">
        <v>5812</v>
      </c>
      <c r="B5813">
        <v>86413</v>
      </c>
      <c r="C5813" t="s">
        <v>1439</v>
      </c>
      <c r="D5813" t="s">
        <v>20</v>
      </c>
      <c r="E5813" t="s">
        <v>21</v>
      </c>
      <c r="F5813" t="s">
        <v>22</v>
      </c>
      <c r="G5813" t="s">
        <v>48</v>
      </c>
      <c r="H5813" t="s">
        <v>24</v>
      </c>
      <c r="I5813" t="s">
        <v>28</v>
      </c>
      <c r="J5813" t="s">
        <v>36</v>
      </c>
      <c r="K5813" t="s">
        <v>34</v>
      </c>
      <c r="L5813" t="s">
        <v>26</v>
      </c>
      <c r="M5813" t="s">
        <v>238</v>
      </c>
      <c r="N5813" s="2">
        <v>40815</v>
      </c>
      <c r="O5813" s="2">
        <v>40817</v>
      </c>
      <c r="P5813">
        <v>2</v>
      </c>
      <c r="Q5813" s="1">
        <v>0.04</v>
      </c>
      <c r="R5813">
        <v>31.78</v>
      </c>
      <c r="S5813">
        <v>1.99</v>
      </c>
      <c r="T5813">
        <f t="shared" si="90"/>
        <v>63.56</v>
      </c>
    </row>
    <row r="5814" spans="1:20" x14ac:dyDescent="0.25">
      <c r="A5814">
        <v>5813</v>
      </c>
      <c r="B5814">
        <v>90447</v>
      </c>
      <c r="C5814" t="s">
        <v>1056</v>
      </c>
      <c r="D5814" t="s">
        <v>20</v>
      </c>
      <c r="E5814" t="s">
        <v>39</v>
      </c>
      <c r="F5814" t="s">
        <v>22</v>
      </c>
      <c r="G5814" t="s">
        <v>93</v>
      </c>
      <c r="H5814" t="s">
        <v>54</v>
      </c>
      <c r="I5814" t="s">
        <v>28</v>
      </c>
      <c r="J5814" t="s">
        <v>36</v>
      </c>
      <c r="K5814" t="s">
        <v>50</v>
      </c>
      <c r="L5814" t="s">
        <v>192</v>
      </c>
      <c r="M5814" t="s">
        <v>444</v>
      </c>
      <c r="N5814" s="2">
        <v>41312</v>
      </c>
      <c r="O5814" s="2">
        <v>41313</v>
      </c>
      <c r="P5814">
        <v>11</v>
      </c>
      <c r="Q5814" s="1">
        <v>0.05</v>
      </c>
      <c r="R5814">
        <v>4.28</v>
      </c>
      <c r="S5814">
        <v>4.79</v>
      </c>
      <c r="T5814">
        <f t="shared" si="90"/>
        <v>47.080000000000005</v>
      </c>
    </row>
    <row r="5815" spans="1:20" x14ac:dyDescent="0.25">
      <c r="A5815">
        <v>5814</v>
      </c>
      <c r="B5815">
        <v>90851</v>
      </c>
      <c r="C5815" t="s">
        <v>955</v>
      </c>
      <c r="D5815" t="s">
        <v>20</v>
      </c>
      <c r="E5815" t="s">
        <v>39</v>
      </c>
      <c r="F5815" t="s">
        <v>47</v>
      </c>
      <c r="G5815" t="s">
        <v>23</v>
      </c>
      <c r="H5815" t="s">
        <v>94</v>
      </c>
      <c r="I5815" t="s">
        <v>28</v>
      </c>
      <c r="J5815" t="s">
        <v>36</v>
      </c>
      <c r="K5815" t="s">
        <v>181</v>
      </c>
      <c r="L5815" t="s">
        <v>192</v>
      </c>
      <c r="M5815" t="s">
        <v>160</v>
      </c>
      <c r="N5815" s="2">
        <v>40823</v>
      </c>
      <c r="O5815" s="2">
        <v>40824</v>
      </c>
      <c r="P5815">
        <v>22</v>
      </c>
      <c r="Q5815" s="1">
        <v>0.03</v>
      </c>
      <c r="R5815">
        <v>4.0599999999999996</v>
      </c>
      <c r="S5815">
        <v>6.89</v>
      </c>
      <c r="T5815">
        <f t="shared" si="90"/>
        <v>89.32</v>
      </c>
    </row>
    <row r="5816" spans="1:20" x14ac:dyDescent="0.25">
      <c r="A5816">
        <v>5815</v>
      </c>
      <c r="B5816">
        <v>90851</v>
      </c>
      <c r="C5816" t="s">
        <v>955</v>
      </c>
      <c r="D5816" t="s">
        <v>20</v>
      </c>
      <c r="E5816" t="s">
        <v>21</v>
      </c>
      <c r="F5816" t="s">
        <v>47</v>
      </c>
      <c r="G5816" t="s">
        <v>23</v>
      </c>
      <c r="H5816" t="s">
        <v>203</v>
      </c>
      <c r="I5816" t="s">
        <v>28</v>
      </c>
      <c r="J5816" t="s">
        <v>36</v>
      </c>
      <c r="K5816" t="s">
        <v>1243</v>
      </c>
      <c r="L5816" t="s">
        <v>192</v>
      </c>
      <c r="M5816" t="s">
        <v>114</v>
      </c>
      <c r="N5816" s="2">
        <v>40823</v>
      </c>
      <c r="O5816" s="2">
        <v>40824</v>
      </c>
      <c r="P5816">
        <v>8</v>
      </c>
      <c r="Q5816" s="1">
        <v>0.03</v>
      </c>
      <c r="R5816">
        <v>99.99</v>
      </c>
      <c r="S5816">
        <v>19.989999999999998</v>
      </c>
      <c r="T5816">
        <f t="shared" si="90"/>
        <v>799.92</v>
      </c>
    </row>
    <row r="5817" spans="1:20" x14ac:dyDescent="0.25">
      <c r="A5817">
        <v>5816</v>
      </c>
      <c r="B5817">
        <v>90851</v>
      </c>
      <c r="C5817" t="s">
        <v>1368</v>
      </c>
      <c r="D5817" t="s">
        <v>20</v>
      </c>
      <c r="E5817" t="s">
        <v>39</v>
      </c>
      <c r="F5817" t="s">
        <v>47</v>
      </c>
      <c r="G5817" t="s">
        <v>23</v>
      </c>
      <c r="H5817" t="s">
        <v>94</v>
      </c>
      <c r="I5817" t="s">
        <v>28</v>
      </c>
      <c r="J5817" t="s">
        <v>36</v>
      </c>
      <c r="K5817" t="s">
        <v>274</v>
      </c>
      <c r="L5817" t="s">
        <v>192</v>
      </c>
      <c r="M5817" t="s">
        <v>167</v>
      </c>
      <c r="N5817" s="2">
        <v>40823</v>
      </c>
      <c r="O5817" s="2">
        <v>40825</v>
      </c>
      <c r="P5817">
        <v>12</v>
      </c>
      <c r="Q5817" s="1">
        <v>0.01</v>
      </c>
      <c r="R5817">
        <v>11.58</v>
      </c>
      <c r="S5817">
        <v>6.97</v>
      </c>
      <c r="T5817">
        <f t="shared" si="90"/>
        <v>138.96</v>
      </c>
    </row>
    <row r="5818" spans="1:20" x14ac:dyDescent="0.25">
      <c r="A5818">
        <v>5817</v>
      </c>
      <c r="B5818">
        <v>90539</v>
      </c>
      <c r="C5818" t="s">
        <v>593</v>
      </c>
      <c r="D5818" t="s">
        <v>20</v>
      </c>
      <c r="E5818" t="s">
        <v>39</v>
      </c>
      <c r="F5818" t="s">
        <v>31</v>
      </c>
      <c r="G5818" t="s">
        <v>48</v>
      </c>
      <c r="H5818" t="s">
        <v>94</v>
      </c>
      <c r="I5818" t="s">
        <v>28</v>
      </c>
      <c r="J5818" t="s">
        <v>36</v>
      </c>
      <c r="K5818" t="s">
        <v>228</v>
      </c>
      <c r="L5818" t="s">
        <v>44</v>
      </c>
      <c r="M5818" t="s">
        <v>141</v>
      </c>
      <c r="N5818" s="2">
        <v>40360</v>
      </c>
      <c r="O5818" s="2">
        <v>40362</v>
      </c>
      <c r="P5818">
        <v>8</v>
      </c>
      <c r="Q5818" s="1">
        <v>7.0000000000000007E-2</v>
      </c>
      <c r="R5818">
        <v>4.84</v>
      </c>
      <c r="S5818">
        <v>0.71</v>
      </c>
      <c r="T5818">
        <f t="shared" si="90"/>
        <v>38.72</v>
      </c>
    </row>
    <row r="5819" spans="1:20" x14ac:dyDescent="0.25">
      <c r="A5819">
        <v>5818</v>
      </c>
      <c r="B5819">
        <v>89450</v>
      </c>
      <c r="C5819" t="s">
        <v>1245</v>
      </c>
      <c r="D5819" t="s">
        <v>578</v>
      </c>
      <c r="E5819" t="s">
        <v>21</v>
      </c>
      <c r="F5819" t="s">
        <v>31</v>
      </c>
      <c r="G5819" t="s">
        <v>48</v>
      </c>
      <c r="H5819" t="s">
        <v>203</v>
      </c>
      <c r="I5819" t="s">
        <v>28</v>
      </c>
      <c r="J5819" t="s">
        <v>36</v>
      </c>
      <c r="K5819" t="s">
        <v>213</v>
      </c>
      <c r="L5819" t="s">
        <v>283</v>
      </c>
      <c r="M5819" t="s">
        <v>35</v>
      </c>
      <c r="N5819" s="2">
        <v>40360</v>
      </c>
      <c r="O5819" s="2">
        <v>40365</v>
      </c>
      <c r="P5819">
        <v>1</v>
      </c>
      <c r="Q5819" s="1">
        <v>0.04</v>
      </c>
      <c r="R5819">
        <v>2036.48</v>
      </c>
      <c r="S5819">
        <v>14.7</v>
      </c>
      <c r="T5819">
        <f t="shared" si="90"/>
        <v>2036.48</v>
      </c>
    </row>
    <row r="5820" spans="1:20" x14ac:dyDescent="0.25">
      <c r="A5820">
        <v>5819</v>
      </c>
      <c r="B5820">
        <v>90183</v>
      </c>
      <c r="C5820" t="s">
        <v>696</v>
      </c>
      <c r="D5820" t="s">
        <v>578</v>
      </c>
      <c r="E5820" t="s">
        <v>187</v>
      </c>
      <c r="F5820" t="s">
        <v>47</v>
      </c>
      <c r="G5820" t="s">
        <v>32</v>
      </c>
      <c r="H5820" t="s">
        <v>225</v>
      </c>
      <c r="I5820" t="s">
        <v>28</v>
      </c>
      <c r="J5820" t="s">
        <v>36</v>
      </c>
      <c r="K5820" t="s">
        <v>248</v>
      </c>
      <c r="L5820" t="s">
        <v>283</v>
      </c>
      <c r="M5820" t="s">
        <v>117</v>
      </c>
      <c r="N5820" s="2">
        <v>41361</v>
      </c>
      <c r="O5820" s="2">
        <v>41363</v>
      </c>
      <c r="P5820">
        <v>1</v>
      </c>
      <c r="Q5820" s="1">
        <v>0.1</v>
      </c>
      <c r="R5820">
        <v>349.45</v>
      </c>
      <c r="S5820">
        <v>60</v>
      </c>
      <c r="T5820">
        <f t="shared" si="90"/>
        <v>349.45</v>
      </c>
    </row>
    <row r="5821" spans="1:20" x14ac:dyDescent="0.25">
      <c r="A5821">
        <v>5820</v>
      </c>
      <c r="B5821">
        <v>89760</v>
      </c>
      <c r="C5821" t="s">
        <v>1063</v>
      </c>
      <c r="D5821" t="s">
        <v>20</v>
      </c>
      <c r="E5821" t="s">
        <v>39</v>
      </c>
      <c r="F5821" t="s">
        <v>31</v>
      </c>
      <c r="G5821" t="s">
        <v>41</v>
      </c>
      <c r="H5821" t="s">
        <v>89</v>
      </c>
      <c r="I5821" t="s">
        <v>28</v>
      </c>
      <c r="J5821" t="s">
        <v>36</v>
      </c>
      <c r="K5821" t="s">
        <v>105</v>
      </c>
      <c r="L5821" t="s">
        <v>192</v>
      </c>
      <c r="M5821" t="s">
        <v>35</v>
      </c>
      <c r="N5821" s="2">
        <v>41523</v>
      </c>
      <c r="O5821" s="2">
        <v>41525</v>
      </c>
      <c r="P5821">
        <v>8</v>
      </c>
      <c r="Q5821" s="1">
        <v>0</v>
      </c>
      <c r="R5821">
        <v>4.37</v>
      </c>
      <c r="S5821">
        <v>5.15</v>
      </c>
      <c r="T5821">
        <f t="shared" si="90"/>
        <v>34.96</v>
      </c>
    </row>
    <row r="5822" spans="1:20" x14ac:dyDescent="0.25">
      <c r="A5822">
        <v>5821</v>
      </c>
      <c r="B5822">
        <v>91321</v>
      </c>
      <c r="C5822" t="s">
        <v>763</v>
      </c>
      <c r="D5822" t="s">
        <v>20</v>
      </c>
      <c r="E5822" t="s">
        <v>39</v>
      </c>
      <c r="F5822" t="s">
        <v>40</v>
      </c>
      <c r="G5822" t="s">
        <v>41</v>
      </c>
      <c r="H5822" t="s">
        <v>94</v>
      </c>
      <c r="I5822" t="s">
        <v>28</v>
      </c>
      <c r="J5822" t="s">
        <v>36</v>
      </c>
      <c r="K5822" t="s">
        <v>116</v>
      </c>
      <c r="L5822" t="s">
        <v>44</v>
      </c>
      <c r="M5822" t="s">
        <v>45</v>
      </c>
      <c r="N5822" s="2">
        <v>40426</v>
      </c>
      <c r="O5822" s="2">
        <v>40427</v>
      </c>
      <c r="P5822">
        <v>18</v>
      </c>
      <c r="Q5822" s="1">
        <v>0.05</v>
      </c>
      <c r="R5822">
        <v>3.28</v>
      </c>
      <c r="S5822">
        <v>3.97</v>
      </c>
      <c r="T5822">
        <f t="shared" si="90"/>
        <v>59.04</v>
      </c>
    </row>
    <row r="5823" spans="1:20" x14ac:dyDescent="0.25">
      <c r="A5823">
        <v>5822</v>
      </c>
      <c r="B5823">
        <v>91321</v>
      </c>
      <c r="C5823" t="s">
        <v>763</v>
      </c>
      <c r="D5823" t="s">
        <v>20</v>
      </c>
      <c r="E5823" t="s">
        <v>39</v>
      </c>
      <c r="F5823" t="s">
        <v>40</v>
      </c>
      <c r="G5823" t="s">
        <v>41</v>
      </c>
      <c r="H5823" t="s">
        <v>42</v>
      </c>
      <c r="I5823" t="s">
        <v>28</v>
      </c>
      <c r="J5823" t="s">
        <v>36</v>
      </c>
      <c r="K5823" t="s">
        <v>95</v>
      </c>
      <c r="L5823" t="s">
        <v>192</v>
      </c>
      <c r="M5823" t="s">
        <v>125</v>
      </c>
      <c r="N5823" s="2">
        <v>40426</v>
      </c>
      <c r="O5823" s="2">
        <v>40428</v>
      </c>
      <c r="P5823">
        <v>15</v>
      </c>
      <c r="Q5823" s="1">
        <v>0.03</v>
      </c>
      <c r="R5823">
        <v>6.98</v>
      </c>
      <c r="S5823">
        <v>9.69</v>
      </c>
      <c r="T5823">
        <f t="shared" si="90"/>
        <v>104.7</v>
      </c>
    </row>
    <row r="5824" spans="1:20" x14ac:dyDescent="0.25">
      <c r="A5824">
        <v>5823</v>
      </c>
      <c r="B5824">
        <v>86386</v>
      </c>
      <c r="C5824" t="s">
        <v>1075</v>
      </c>
      <c r="D5824" t="s">
        <v>38</v>
      </c>
      <c r="E5824" t="s">
        <v>187</v>
      </c>
      <c r="F5824" t="s">
        <v>31</v>
      </c>
      <c r="G5824" t="s">
        <v>93</v>
      </c>
      <c r="H5824" t="s">
        <v>225</v>
      </c>
      <c r="I5824" t="s">
        <v>28</v>
      </c>
      <c r="J5824" t="s">
        <v>36</v>
      </c>
      <c r="K5824" t="s">
        <v>231</v>
      </c>
      <c r="L5824" t="s">
        <v>26</v>
      </c>
      <c r="M5824" t="s">
        <v>255</v>
      </c>
      <c r="N5824" s="2">
        <v>40677</v>
      </c>
      <c r="O5824" s="2">
        <v>40678</v>
      </c>
      <c r="P5824">
        <v>13</v>
      </c>
      <c r="Q5824" s="1">
        <v>0.04</v>
      </c>
      <c r="R5824">
        <v>99.23</v>
      </c>
      <c r="S5824">
        <v>8.99</v>
      </c>
      <c r="T5824">
        <f t="shared" si="90"/>
        <v>1289.99</v>
      </c>
    </row>
    <row r="5825" spans="1:20" x14ac:dyDescent="0.25">
      <c r="A5825">
        <v>5824</v>
      </c>
      <c r="B5825">
        <v>86200</v>
      </c>
      <c r="C5825" t="s">
        <v>164</v>
      </c>
      <c r="D5825" t="s">
        <v>38</v>
      </c>
      <c r="E5825" t="s">
        <v>39</v>
      </c>
      <c r="F5825" t="s">
        <v>47</v>
      </c>
      <c r="G5825" t="s">
        <v>48</v>
      </c>
      <c r="H5825" t="s">
        <v>89</v>
      </c>
      <c r="I5825" t="s">
        <v>28</v>
      </c>
      <c r="J5825" t="s">
        <v>36</v>
      </c>
      <c r="K5825" t="s">
        <v>82</v>
      </c>
      <c r="L5825" t="s">
        <v>192</v>
      </c>
      <c r="M5825" t="s">
        <v>167</v>
      </c>
      <c r="N5825" s="2">
        <v>40724</v>
      </c>
      <c r="O5825" s="2">
        <v>40729</v>
      </c>
      <c r="P5825">
        <v>10</v>
      </c>
      <c r="Q5825" s="1">
        <v>0.04</v>
      </c>
      <c r="R5825">
        <v>38.76</v>
      </c>
      <c r="S5825">
        <v>13.26</v>
      </c>
      <c r="T5825">
        <f t="shared" si="90"/>
        <v>387.59999999999997</v>
      </c>
    </row>
    <row r="5826" spans="1:20" x14ac:dyDescent="0.25">
      <c r="A5826">
        <v>5825</v>
      </c>
      <c r="B5826">
        <v>88613</v>
      </c>
      <c r="C5826" t="s">
        <v>2233</v>
      </c>
      <c r="D5826" t="s">
        <v>578</v>
      </c>
      <c r="E5826" t="s">
        <v>21</v>
      </c>
      <c r="F5826" t="s">
        <v>31</v>
      </c>
      <c r="G5826" t="s">
        <v>93</v>
      </c>
      <c r="H5826" t="s">
        <v>33</v>
      </c>
      <c r="I5826" t="s">
        <v>28</v>
      </c>
      <c r="J5826" t="s">
        <v>36</v>
      </c>
      <c r="K5826" t="s">
        <v>25</v>
      </c>
      <c r="L5826" t="s">
        <v>283</v>
      </c>
      <c r="M5826" t="s">
        <v>91</v>
      </c>
      <c r="N5826" s="2">
        <v>40634</v>
      </c>
      <c r="O5826" s="2">
        <v>40636</v>
      </c>
      <c r="P5826">
        <v>5</v>
      </c>
      <c r="Q5826" s="1">
        <v>0.05</v>
      </c>
      <c r="R5826">
        <v>510.14</v>
      </c>
      <c r="S5826">
        <v>14.7</v>
      </c>
      <c r="T5826">
        <f t="shared" si="90"/>
        <v>2550.6999999999998</v>
      </c>
    </row>
    <row r="5827" spans="1:20" x14ac:dyDescent="0.25">
      <c r="A5827">
        <v>5826</v>
      </c>
      <c r="B5827">
        <v>91451</v>
      </c>
      <c r="C5827" t="s">
        <v>1712</v>
      </c>
      <c r="D5827" t="s">
        <v>20</v>
      </c>
      <c r="E5827" t="s">
        <v>21</v>
      </c>
      <c r="F5827" t="s">
        <v>47</v>
      </c>
      <c r="G5827" t="s">
        <v>48</v>
      </c>
      <c r="H5827" t="s">
        <v>33</v>
      </c>
      <c r="I5827" t="s">
        <v>28</v>
      </c>
      <c r="J5827" t="s">
        <v>36</v>
      </c>
      <c r="K5827" t="s">
        <v>25</v>
      </c>
      <c r="L5827" t="s">
        <v>26</v>
      </c>
      <c r="M5827" t="s">
        <v>167</v>
      </c>
      <c r="N5827" s="2">
        <v>40359</v>
      </c>
      <c r="O5827" s="2">
        <v>40366</v>
      </c>
      <c r="P5827">
        <v>16</v>
      </c>
      <c r="Q5827" s="1">
        <v>0.04</v>
      </c>
      <c r="R5827">
        <v>8.33</v>
      </c>
      <c r="S5827">
        <v>1.99</v>
      </c>
      <c r="T5827">
        <f t="shared" ref="T5827:T5890" si="91">R5827*P5827</f>
        <v>133.28</v>
      </c>
    </row>
    <row r="5828" spans="1:20" x14ac:dyDescent="0.25">
      <c r="A5828">
        <v>5827</v>
      </c>
      <c r="B5828">
        <v>91423</v>
      </c>
      <c r="C5828" t="s">
        <v>828</v>
      </c>
      <c r="D5828" t="s">
        <v>20</v>
      </c>
      <c r="E5828" t="s">
        <v>39</v>
      </c>
      <c r="F5828" t="s">
        <v>22</v>
      </c>
      <c r="G5828" t="s">
        <v>48</v>
      </c>
      <c r="H5828" t="s">
        <v>89</v>
      </c>
      <c r="I5828" t="s">
        <v>28</v>
      </c>
      <c r="J5828" t="s">
        <v>36</v>
      </c>
      <c r="K5828" t="s">
        <v>55</v>
      </c>
      <c r="L5828" t="s">
        <v>26</v>
      </c>
      <c r="M5828" t="s">
        <v>326</v>
      </c>
      <c r="N5828" s="2">
        <v>41632</v>
      </c>
      <c r="O5828" s="2">
        <v>41636</v>
      </c>
      <c r="P5828">
        <v>13</v>
      </c>
      <c r="Q5828" s="1">
        <v>0.01</v>
      </c>
      <c r="R5828">
        <v>3.57</v>
      </c>
      <c r="S5828">
        <v>4.17</v>
      </c>
      <c r="T5828">
        <f t="shared" si="91"/>
        <v>46.41</v>
      </c>
    </row>
    <row r="5829" spans="1:20" x14ac:dyDescent="0.25">
      <c r="A5829">
        <v>5828</v>
      </c>
      <c r="B5829">
        <v>91423</v>
      </c>
      <c r="C5829" t="s">
        <v>828</v>
      </c>
      <c r="D5829" t="s">
        <v>20</v>
      </c>
      <c r="E5829" t="s">
        <v>21</v>
      </c>
      <c r="F5829" t="s">
        <v>22</v>
      </c>
      <c r="G5829" t="s">
        <v>48</v>
      </c>
      <c r="H5829" t="s">
        <v>206</v>
      </c>
      <c r="I5829" t="s">
        <v>28</v>
      </c>
      <c r="J5829" t="s">
        <v>36</v>
      </c>
      <c r="K5829" t="s">
        <v>1107</v>
      </c>
      <c r="L5829" t="s">
        <v>192</v>
      </c>
      <c r="M5829" t="s">
        <v>238</v>
      </c>
      <c r="N5829" s="2">
        <v>41632</v>
      </c>
      <c r="O5829" s="2">
        <v>41637</v>
      </c>
      <c r="P5829">
        <v>9</v>
      </c>
      <c r="Q5829" s="1">
        <v>0.04</v>
      </c>
      <c r="R5829">
        <v>65.989999999999995</v>
      </c>
      <c r="S5829">
        <v>4.2</v>
      </c>
      <c r="T5829">
        <f t="shared" si="91"/>
        <v>593.91</v>
      </c>
    </row>
    <row r="5830" spans="1:20" x14ac:dyDescent="0.25">
      <c r="A5830">
        <v>5829</v>
      </c>
      <c r="B5830">
        <v>86953</v>
      </c>
      <c r="C5830" t="s">
        <v>1089</v>
      </c>
      <c r="D5830" t="s">
        <v>20</v>
      </c>
      <c r="E5830" t="s">
        <v>39</v>
      </c>
      <c r="F5830" t="s">
        <v>31</v>
      </c>
      <c r="G5830" t="s">
        <v>41</v>
      </c>
      <c r="H5830" t="s">
        <v>42</v>
      </c>
      <c r="I5830" t="s">
        <v>28</v>
      </c>
      <c r="J5830" t="s">
        <v>36</v>
      </c>
      <c r="K5830" t="s">
        <v>289</v>
      </c>
      <c r="L5830" t="s">
        <v>746</v>
      </c>
      <c r="M5830" t="s">
        <v>83</v>
      </c>
      <c r="N5830" s="2">
        <v>40665</v>
      </c>
      <c r="O5830" s="2">
        <v>40667</v>
      </c>
      <c r="P5830">
        <v>14</v>
      </c>
      <c r="Q5830" s="1">
        <v>0.05</v>
      </c>
      <c r="R5830">
        <v>80.98</v>
      </c>
      <c r="S5830">
        <v>35</v>
      </c>
      <c r="T5830">
        <f t="shared" si="91"/>
        <v>1133.72</v>
      </c>
    </row>
    <row r="5831" spans="1:20" x14ac:dyDescent="0.25">
      <c r="A5831">
        <v>5830</v>
      </c>
      <c r="B5831">
        <v>86953</v>
      </c>
      <c r="C5831" t="s">
        <v>740</v>
      </c>
      <c r="D5831" t="s">
        <v>38</v>
      </c>
      <c r="E5831" t="s">
        <v>39</v>
      </c>
      <c r="F5831" t="s">
        <v>31</v>
      </c>
      <c r="G5831" t="s">
        <v>41</v>
      </c>
      <c r="H5831" t="s">
        <v>49</v>
      </c>
      <c r="I5831" t="s">
        <v>28</v>
      </c>
      <c r="J5831" t="s">
        <v>36</v>
      </c>
      <c r="K5831" t="s">
        <v>95</v>
      </c>
      <c r="L5831" t="s">
        <v>192</v>
      </c>
      <c r="M5831" t="s">
        <v>106</v>
      </c>
      <c r="N5831" s="2">
        <v>40665</v>
      </c>
      <c r="O5831" s="2">
        <v>40668</v>
      </c>
      <c r="P5831">
        <v>4</v>
      </c>
      <c r="Q5831" s="1">
        <v>7.0000000000000007E-2</v>
      </c>
      <c r="R5831">
        <v>3.15</v>
      </c>
      <c r="S5831">
        <v>0.5</v>
      </c>
      <c r="T5831">
        <f t="shared" si="91"/>
        <v>12.6</v>
      </c>
    </row>
    <row r="5832" spans="1:20" x14ac:dyDescent="0.25">
      <c r="A5832">
        <v>5831</v>
      </c>
      <c r="B5832">
        <v>89127</v>
      </c>
      <c r="C5832" t="s">
        <v>166</v>
      </c>
      <c r="D5832" t="s">
        <v>20</v>
      </c>
      <c r="E5832" t="s">
        <v>39</v>
      </c>
      <c r="F5832" t="s">
        <v>47</v>
      </c>
      <c r="G5832" t="s">
        <v>93</v>
      </c>
      <c r="H5832" t="s">
        <v>49</v>
      </c>
      <c r="I5832" t="s">
        <v>28</v>
      </c>
      <c r="J5832" t="s">
        <v>36</v>
      </c>
      <c r="K5832" t="s">
        <v>165</v>
      </c>
      <c r="L5832" t="s">
        <v>44</v>
      </c>
      <c r="M5832" t="s">
        <v>111</v>
      </c>
      <c r="N5832" s="2">
        <v>41545</v>
      </c>
      <c r="O5832" s="2">
        <v>41546</v>
      </c>
      <c r="P5832">
        <v>15</v>
      </c>
      <c r="Q5832" s="1">
        <v>0.02</v>
      </c>
      <c r="R5832">
        <v>4.71</v>
      </c>
      <c r="S5832">
        <v>0.7</v>
      </c>
      <c r="T5832">
        <f t="shared" si="91"/>
        <v>70.650000000000006</v>
      </c>
    </row>
    <row r="5833" spans="1:20" x14ac:dyDescent="0.25">
      <c r="A5833">
        <v>5832</v>
      </c>
      <c r="B5833">
        <v>91409</v>
      </c>
      <c r="C5833" t="s">
        <v>839</v>
      </c>
      <c r="D5833" t="s">
        <v>20</v>
      </c>
      <c r="E5833" t="s">
        <v>39</v>
      </c>
      <c r="F5833" t="s">
        <v>22</v>
      </c>
      <c r="G5833" t="s">
        <v>48</v>
      </c>
      <c r="H5833" t="s">
        <v>89</v>
      </c>
      <c r="I5833" t="s">
        <v>28</v>
      </c>
      <c r="J5833" t="s">
        <v>36</v>
      </c>
      <c r="K5833" t="s">
        <v>101</v>
      </c>
      <c r="L5833" t="s">
        <v>192</v>
      </c>
      <c r="M5833" t="s">
        <v>331</v>
      </c>
      <c r="N5833" s="2">
        <v>40755</v>
      </c>
      <c r="O5833" s="2">
        <v>40755</v>
      </c>
      <c r="P5833">
        <v>12</v>
      </c>
      <c r="Q5833" s="1">
        <v>0.03</v>
      </c>
      <c r="R5833">
        <v>35.89</v>
      </c>
      <c r="S5833">
        <v>14.72</v>
      </c>
      <c r="T5833">
        <f t="shared" si="91"/>
        <v>430.68</v>
      </c>
    </row>
    <row r="5834" spans="1:20" x14ac:dyDescent="0.25">
      <c r="A5834">
        <v>5833</v>
      </c>
      <c r="B5834">
        <v>91017</v>
      </c>
      <c r="C5834" t="s">
        <v>817</v>
      </c>
      <c r="D5834" t="s">
        <v>20</v>
      </c>
      <c r="E5834" t="s">
        <v>39</v>
      </c>
      <c r="F5834" t="s">
        <v>22</v>
      </c>
      <c r="G5834" t="s">
        <v>32</v>
      </c>
      <c r="H5834" t="s">
        <v>89</v>
      </c>
      <c r="I5834" t="s">
        <v>28</v>
      </c>
      <c r="J5834" t="s">
        <v>36</v>
      </c>
      <c r="K5834" t="s">
        <v>145</v>
      </c>
      <c r="L5834" t="s">
        <v>192</v>
      </c>
      <c r="M5834" t="s">
        <v>294</v>
      </c>
      <c r="N5834" s="2">
        <v>40275</v>
      </c>
      <c r="O5834" s="2">
        <v>40276</v>
      </c>
      <c r="P5834">
        <v>5</v>
      </c>
      <c r="Q5834" s="1">
        <v>0.08</v>
      </c>
      <c r="R5834">
        <v>12.53</v>
      </c>
      <c r="S5834">
        <v>0.5</v>
      </c>
      <c r="T5834">
        <f t="shared" si="91"/>
        <v>62.65</v>
      </c>
    </row>
    <row r="5835" spans="1:20" x14ac:dyDescent="0.25">
      <c r="A5835">
        <v>5834</v>
      </c>
      <c r="B5835">
        <v>91017</v>
      </c>
      <c r="C5835" t="s">
        <v>505</v>
      </c>
      <c r="D5835" t="s">
        <v>20</v>
      </c>
      <c r="E5835" t="s">
        <v>39</v>
      </c>
      <c r="F5835" t="s">
        <v>22</v>
      </c>
      <c r="G5835" t="s">
        <v>32</v>
      </c>
      <c r="H5835" t="s">
        <v>49</v>
      </c>
      <c r="I5835" t="s">
        <v>28</v>
      </c>
      <c r="J5835" t="s">
        <v>36</v>
      </c>
      <c r="K5835" t="s">
        <v>145</v>
      </c>
      <c r="L5835" t="s">
        <v>192</v>
      </c>
      <c r="M5835" t="s">
        <v>123</v>
      </c>
      <c r="N5835" s="2">
        <v>40275</v>
      </c>
      <c r="O5835" s="2">
        <v>40276</v>
      </c>
      <c r="P5835">
        <v>1</v>
      </c>
      <c r="Q5835" s="1">
        <v>0.02</v>
      </c>
      <c r="R5835">
        <v>178.47</v>
      </c>
      <c r="S5835">
        <v>19.989999999999998</v>
      </c>
      <c r="T5835">
        <f t="shared" si="91"/>
        <v>178.47</v>
      </c>
    </row>
    <row r="5836" spans="1:20" x14ac:dyDescent="0.25">
      <c r="A5836">
        <v>5835</v>
      </c>
      <c r="B5836">
        <v>89766</v>
      </c>
      <c r="C5836" t="s">
        <v>273</v>
      </c>
      <c r="D5836" t="s">
        <v>20</v>
      </c>
      <c r="E5836" t="s">
        <v>39</v>
      </c>
      <c r="F5836" t="s">
        <v>31</v>
      </c>
      <c r="G5836" t="s">
        <v>93</v>
      </c>
      <c r="H5836" t="s">
        <v>78</v>
      </c>
      <c r="I5836" t="s">
        <v>28</v>
      </c>
      <c r="J5836" t="s">
        <v>36</v>
      </c>
      <c r="K5836" t="s">
        <v>274</v>
      </c>
      <c r="L5836" t="s">
        <v>192</v>
      </c>
      <c r="M5836" t="s">
        <v>131</v>
      </c>
      <c r="N5836" s="2">
        <v>41038</v>
      </c>
      <c r="O5836" s="2">
        <v>41039</v>
      </c>
      <c r="P5836">
        <v>6</v>
      </c>
      <c r="Q5836" s="1">
        <v>0.08</v>
      </c>
      <c r="R5836">
        <v>1.8</v>
      </c>
      <c r="S5836">
        <v>4.79</v>
      </c>
      <c r="T5836">
        <f t="shared" si="91"/>
        <v>10.8</v>
      </c>
    </row>
    <row r="5837" spans="1:20" x14ac:dyDescent="0.25">
      <c r="A5837">
        <v>5836</v>
      </c>
      <c r="B5837">
        <v>89766</v>
      </c>
      <c r="C5837" t="s">
        <v>273</v>
      </c>
      <c r="D5837" t="s">
        <v>20</v>
      </c>
      <c r="E5837" t="s">
        <v>39</v>
      </c>
      <c r="F5837" t="s">
        <v>31</v>
      </c>
      <c r="G5837" t="s">
        <v>93</v>
      </c>
      <c r="H5837" t="s">
        <v>78</v>
      </c>
      <c r="I5837" t="s">
        <v>28</v>
      </c>
      <c r="J5837" t="s">
        <v>36</v>
      </c>
      <c r="K5837" t="s">
        <v>68</v>
      </c>
      <c r="L5837" t="s">
        <v>192</v>
      </c>
      <c r="M5837" t="s">
        <v>296</v>
      </c>
      <c r="N5837" s="2">
        <v>41038</v>
      </c>
      <c r="O5837" s="2">
        <v>41040</v>
      </c>
      <c r="P5837">
        <v>9</v>
      </c>
      <c r="Q5837" s="1">
        <v>0.04</v>
      </c>
      <c r="R5837">
        <v>4.9800000000000004</v>
      </c>
      <c r="S5837">
        <v>0.49</v>
      </c>
      <c r="T5837">
        <f t="shared" si="91"/>
        <v>44.820000000000007</v>
      </c>
    </row>
    <row r="5838" spans="1:20" x14ac:dyDescent="0.25">
      <c r="A5838">
        <v>5837</v>
      </c>
      <c r="B5838">
        <v>85990</v>
      </c>
      <c r="C5838" t="s">
        <v>964</v>
      </c>
      <c r="D5838" t="s">
        <v>20</v>
      </c>
      <c r="E5838" t="s">
        <v>39</v>
      </c>
      <c r="F5838" t="s">
        <v>31</v>
      </c>
      <c r="G5838" t="s">
        <v>48</v>
      </c>
      <c r="H5838" t="s">
        <v>49</v>
      </c>
      <c r="I5838" t="s">
        <v>28</v>
      </c>
      <c r="J5838" t="s">
        <v>36</v>
      </c>
      <c r="K5838" t="s">
        <v>181</v>
      </c>
      <c r="L5838" t="s">
        <v>26</v>
      </c>
      <c r="M5838" t="s">
        <v>143</v>
      </c>
      <c r="N5838" s="2">
        <v>40395</v>
      </c>
      <c r="O5838" s="2">
        <v>40397</v>
      </c>
      <c r="P5838">
        <v>19</v>
      </c>
      <c r="Q5838" s="1">
        <v>0.01</v>
      </c>
      <c r="R5838">
        <v>10.48</v>
      </c>
      <c r="S5838">
        <v>2.89</v>
      </c>
      <c r="T5838">
        <f t="shared" si="91"/>
        <v>199.12</v>
      </c>
    </row>
    <row r="5839" spans="1:20" x14ac:dyDescent="0.25">
      <c r="A5839">
        <v>5838</v>
      </c>
      <c r="B5839">
        <v>86402</v>
      </c>
      <c r="C5839" t="s">
        <v>2046</v>
      </c>
      <c r="D5839" t="s">
        <v>20</v>
      </c>
      <c r="E5839" t="s">
        <v>39</v>
      </c>
      <c r="F5839" t="s">
        <v>31</v>
      </c>
      <c r="G5839" t="s">
        <v>41</v>
      </c>
      <c r="H5839" t="s">
        <v>61</v>
      </c>
      <c r="I5839" t="s">
        <v>28</v>
      </c>
      <c r="J5839" t="s">
        <v>36</v>
      </c>
      <c r="K5839" t="s">
        <v>158</v>
      </c>
      <c r="L5839" t="s">
        <v>26</v>
      </c>
      <c r="M5839" t="s">
        <v>63</v>
      </c>
      <c r="N5839" s="2">
        <v>40888</v>
      </c>
      <c r="O5839" s="2">
        <v>40889</v>
      </c>
      <c r="P5839">
        <v>13</v>
      </c>
      <c r="Q5839" s="1">
        <v>0.04</v>
      </c>
      <c r="R5839">
        <v>20.149999999999999</v>
      </c>
      <c r="S5839">
        <v>8.99</v>
      </c>
      <c r="T5839">
        <f t="shared" si="91"/>
        <v>261.95</v>
      </c>
    </row>
    <row r="5840" spans="1:20" x14ac:dyDescent="0.25">
      <c r="A5840">
        <v>5839</v>
      </c>
      <c r="B5840">
        <v>91477</v>
      </c>
      <c r="C5840" t="s">
        <v>1318</v>
      </c>
      <c r="D5840" t="s">
        <v>578</v>
      </c>
      <c r="E5840" t="s">
        <v>187</v>
      </c>
      <c r="F5840" t="s">
        <v>40</v>
      </c>
      <c r="G5840" t="s">
        <v>23</v>
      </c>
      <c r="H5840" t="s">
        <v>225</v>
      </c>
      <c r="I5840" t="s">
        <v>28</v>
      </c>
      <c r="J5840" t="s">
        <v>36</v>
      </c>
      <c r="K5840" t="s">
        <v>228</v>
      </c>
      <c r="L5840" t="s">
        <v>330</v>
      </c>
      <c r="M5840" t="s">
        <v>125</v>
      </c>
      <c r="N5840" s="2">
        <v>41306</v>
      </c>
      <c r="O5840" s="2">
        <v>41307</v>
      </c>
      <c r="P5840">
        <v>8</v>
      </c>
      <c r="Q5840" s="1">
        <v>0.08</v>
      </c>
      <c r="R5840">
        <v>100.98</v>
      </c>
      <c r="S5840">
        <v>57.38</v>
      </c>
      <c r="T5840">
        <f t="shared" si="91"/>
        <v>807.84</v>
      </c>
    </row>
    <row r="5841" spans="1:20" x14ac:dyDescent="0.25">
      <c r="A5841">
        <v>5840</v>
      </c>
      <c r="B5841">
        <v>89805</v>
      </c>
      <c r="C5841" t="s">
        <v>784</v>
      </c>
      <c r="D5841" t="s">
        <v>20</v>
      </c>
      <c r="E5841" t="s">
        <v>39</v>
      </c>
      <c r="F5841" t="s">
        <v>22</v>
      </c>
      <c r="G5841" t="s">
        <v>93</v>
      </c>
      <c r="H5841" t="s">
        <v>54</v>
      </c>
      <c r="I5841" t="s">
        <v>28</v>
      </c>
      <c r="J5841" t="s">
        <v>36</v>
      </c>
      <c r="K5841" t="s">
        <v>71</v>
      </c>
      <c r="L5841" t="s">
        <v>192</v>
      </c>
      <c r="M5841" t="s">
        <v>123</v>
      </c>
      <c r="N5841" s="2">
        <v>40247</v>
      </c>
      <c r="O5841" s="2">
        <v>40248</v>
      </c>
      <c r="P5841">
        <v>9</v>
      </c>
      <c r="Q5841" s="1">
        <v>0.1</v>
      </c>
      <c r="R5841">
        <v>4.9800000000000004</v>
      </c>
      <c r="S5841">
        <v>7.54</v>
      </c>
      <c r="T5841">
        <f t="shared" si="91"/>
        <v>44.820000000000007</v>
      </c>
    </row>
    <row r="5842" spans="1:20" x14ac:dyDescent="0.25">
      <c r="A5842">
        <v>5841</v>
      </c>
      <c r="B5842">
        <v>89805</v>
      </c>
      <c r="C5842" t="s">
        <v>784</v>
      </c>
      <c r="D5842" t="s">
        <v>20</v>
      </c>
      <c r="E5842" t="s">
        <v>39</v>
      </c>
      <c r="F5842" t="s">
        <v>22</v>
      </c>
      <c r="G5842" t="s">
        <v>93</v>
      </c>
      <c r="H5842" t="s">
        <v>42</v>
      </c>
      <c r="I5842" t="s">
        <v>28</v>
      </c>
      <c r="J5842" t="s">
        <v>36</v>
      </c>
      <c r="K5842" t="s">
        <v>98</v>
      </c>
      <c r="L5842" t="s">
        <v>192</v>
      </c>
      <c r="M5842" t="s">
        <v>331</v>
      </c>
      <c r="N5842" s="2">
        <v>40247</v>
      </c>
      <c r="O5842" s="2">
        <v>40249</v>
      </c>
      <c r="P5842">
        <v>6</v>
      </c>
      <c r="Q5842" s="1">
        <v>0</v>
      </c>
      <c r="R5842">
        <v>22.84</v>
      </c>
      <c r="S5842">
        <v>8.18</v>
      </c>
      <c r="T5842">
        <f t="shared" si="91"/>
        <v>137.04</v>
      </c>
    </row>
    <row r="5843" spans="1:20" x14ac:dyDescent="0.25">
      <c r="A5843">
        <v>5842</v>
      </c>
      <c r="B5843">
        <v>89146</v>
      </c>
      <c r="C5843" t="s">
        <v>529</v>
      </c>
      <c r="D5843" t="s">
        <v>38</v>
      </c>
      <c r="E5843" t="s">
        <v>39</v>
      </c>
      <c r="F5843" t="s">
        <v>22</v>
      </c>
      <c r="G5843" t="s">
        <v>48</v>
      </c>
      <c r="H5843" t="s">
        <v>49</v>
      </c>
      <c r="I5843" t="s">
        <v>28</v>
      </c>
      <c r="J5843" t="s">
        <v>36</v>
      </c>
      <c r="K5843" t="s">
        <v>79</v>
      </c>
      <c r="L5843" t="s">
        <v>192</v>
      </c>
      <c r="M5843" t="s">
        <v>444</v>
      </c>
      <c r="N5843" s="2">
        <v>40224</v>
      </c>
      <c r="O5843" s="2">
        <v>40229</v>
      </c>
      <c r="P5843">
        <v>1</v>
      </c>
      <c r="Q5843" s="1">
        <v>0.09</v>
      </c>
      <c r="R5843">
        <v>8.74</v>
      </c>
      <c r="S5843">
        <v>1.39</v>
      </c>
      <c r="T5843">
        <f t="shared" si="91"/>
        <v>8.74</v>
      </c>
    </row>
    <row r="5844" spans="1:20" x14ac:dyDescent="0.25">
      <c r="A5844">
        <v>5843</v>
      </c>
      <c r="B5844">
        <v>89146</v>
      </c>
      <c r="C5844" t="s">
        <v>529</v>
      </c>
      <c r="D5844" t="s">
        <v>20</v>
      </c>
      <c r="E5844" t="s">
        <v>39</v>
      </c>
      <c r="F5844" t="s">
        <v>22</v>
      </c>
      <c r="G5844" t="s">
        <v>48</v>
      </c>
      <c r="H5844" t="s">
        <v>78</v>
      </c>
      <c r="I5844" t="s">
        <v>28</v>
      </c>
      <c r="J5844" t="s">
        <v>36</v>
      </c>
      <c r="K5844" t="s">
        <v>145</v>
      </c>
      <c r="L5844" t="s">
        <v>192</v>
      </c>
      <c r="M5844" t="s">
        <v>86</v>
      </c>
      <c r="N5844" s="2">
        <v>40224</v>
      </c>
      <c r="O5844" s="2">
        <v>40229</v>
      </c>
      <c r="P5844">
        <v>1</v>
      </c>
      <c r="Q5844" s="1">
        <v>0.09</v>
      </c>
      <c r="R5844">
        <v>18.97</v>
      </c>
      <c r="S5844">
        <v>9.0299999999999994</v>
      </c>
      <c r="T5844">
        <f t="shared" si="91"/>
        <v>18.97</v>
      </c>
    </row>
    <row r="5845" spans="1:20" x14ac:dyDescent="0.25">
      <c r="A5845">
        <v>5844</v>
      </c>
      <c r="B5845">
        <v>90474</v>
      </c>
      <c r="C5845" t="s">
        <v>1004</v>
      </c>
      <c r="D5845" t="s">
        <v>578</v>
      </c>
      <c r="E5845" t="s">
        <v>187</v>
      </c>
      <c r="F5845" t="s">
        <v>31</v>
      </c>
      <c r="G5845" t="s">
        <v>93</v>
      </c>
      <c r="H5845" t="s">
        <v>217</v>
      </c>
      <c r="I5845" t="s">
        <v>28</v>
      </c>
      <c r="J5845" t="s">
        <v>36</v>
      </c>
      <c r="K5845" t="s">
        <v>145</v>
      </c>
      <c r="L5845" t="s">
        <v>283</v>
      </c>
      <c r="M5845" t="s">
        <v>131</v>
      </c>
      <c r="N5845" s="2">
        <v>40742</v>
      </c>
      <c r="O5845" s="2">
        <v>40743</v>
      </c>
      <c r="P5845">
        <v>1</v>
      </c>
      <c r="Q5845" s="1">
        <v>0.01</v>
      </c>
      <c r="R5845">
        <v>243.98</v>
      </c>
      <c r="S5845">
        <v>62.94</v>
      </c>
      <c r="T5845">
        <f t="shared" si="91"/>
        <v>243.98</v>
      </c>
    </row>
    <row r="5846" spans="1:20" x14ac:dyDescent="0.25">
      <c r="A5846">
        <v>5845</v>
      </c>
      <c r="B5846">
        <v>90609</v>
      </c>
      <c r="C5846" t="s">
        <v>1247</v>
      </c>
      <c r="D5846" t="s">
        <v>38</v>
      </c>
      <c r="E5846" t="s">
        <v>39</v>
      </c>
      <c r="F5846" t="s">
        <v>31</v>
      </c>
      <c r="G5846" t="s">
        <v>48</v>
      </c>
      <c r="H5846" t="s">
        <v>42</v>
      </c>
      <c r="I5846" t="s">
        <v>28</v>
      </c>
      <c r="J5846" t="s">
        <v>36</v>
      </c>
      <c r="K5846" t="s">
        <v>43</v>
      </c>
      <c r="L5846" t="s">
        <v>192</v>
      </c>
      <c r="M5846" t="s">
        <v>66</v>
      </c>
      <c r="N5846" s="2">
        <v>40785</v>
      </c>
      <c r="O5846" s="2">
        <v>40787</v>
      </c>
      <c r="P5846">
        <v>10</v>
      </c>
      <c r="Q5846" s="1">
        <v>0.06</v>
      </c>
      <c r="R5846">
        <v>67.84</v>
      </c>
      <c r="S5846">
        <v>0.99</v>
      </c>
      <c r="T5846">
        <f t="shared" si="91"/>
        <v>678.40000000000009</v>
      </c>
    </row>
    <row r="5847" spans="1:20" x14ac:dyDescent="0.25">
      <c r="A5847">
        <v>5846</v>
      </c>
      <c r="B5847">
        <v>90609</v>
      </c>
      <c r="C5847" t="s">
        <v>1247</v>
      </c>
      <c r="D5847" t="s">
        <v>20</v>
      </c>
      <c r="E5847" t="s">
        <v>21</v>
      </c>
      <c r="F5847" t="s">
        <v>31</v>
      </c>
      <c r="G5847" t="s">
        <v>48</v>
      </c>
      <c r="H5847" t="s">
        <v>203</v>
      </c>
      <c r="I5847" t="s">
        <v>28</v>
      </c>
      <c r="J5847" t="s">
        <v>36</v>
      </c>
      <c r="K5847" t="s">
        <v>1111</v>
      </c>
      <c r="L5847" t="s">
        <v>26</v>
      </c>
      <c r="M5847" t="s">
        <v>178</v>
      </c>
      <c r="N5847" s="2">
        <v>40785</v>
      </c>
      <c r="O5847" s="2">
        <v>40790</v>
      </c>
      <c r="P5847">
        <v>17</v>
      </c>
      <c r="Q5847" s="1">
        <v>0.09</v>
      </c>
      <c r="R5847">
        <v>17.48</v>
      </c>
      <c r="S5847">
        <v>1.99</v>
      </c>
      <c r="T5847">
        <f t="shared" si="91"/>
        <v>297.16000000000003</v>
      </c>
    </row>
    <row r="5848" spans="1:20" x14ac:dyDescent="0.25">
      <c r="A5848">
        <v>5847</v>
      </c>
      <c r="B5848">
        <v>90609</v>
      </c>
      <c r="C5848" t="s">
        <v>1247</v>
      </c>
      <c r="D5848" t="s">
        <v>578</v>
      </c>
      <c r="E5848" t="s">
        <v>187</v>
      </c>
      <c r="F5848" t="s">
        <v>31</v>
      </c>
      <c r="G5848" t="s">
        <v>48</v>
      </c>
      <c r="H5848" t="s">
        <v>225</v>
      </c>
      <c r="I5848" t="s">
        <v>28</v>
      </c>
      <c r="J5848" t="s">
        <v>36</v>
      </c>
      <c r="K5848" t="s">
        <v>68</v>
      </c>
      <c r="L5848" t="s">
        <v>330</v>
      </c>
      <c r="M5848" t="s">
        <v>83</v>
      </c>
      <c r="N5848" s="2">
        <v>40785</v>
      </c>
      <c r="O5848" s="2">
        <v>40790</v>
      </c>
      <c r="P5848">
        <v>3</v>
      </c>
      <c r="Q5848" s="1">
        <v>0.03</v>
      </c>
      <c r="R5848">
        <v>150.97999999999999</v>
      </c>
      <c r="S5848">
        <v>16.010000000000002</v>
      </c>
      <c r="T5848">
        <f t="shared" si="91"/>
        <v>452.93999999999994</v>
      </c>
    </row>
    <row r="5849" spans="1:20" x14ac:dyDescent="0.25">
      <c r="A5849">
        <v>5848</v>
      </c>
      <c r="B5849">
        <v>87026</v>
      </c>
      <c r="C5849" t="s">
        <v>1265</v>
      </c>
      <c r="D5849" t="s">
        <v>38</v>
      </c>
      <c r="E5849" t="s">
        <v>39</v>
      </c>
      <c r="F5849" t="s">
        <v>31</v>
      </c>
      <c r="G5849" t="s">
        <v>48</v>
      </c>
      <c r="H5849" t="s">
        <v>49</v>
      </c>
      <c r="I5849" t="s">
        <v>28</v>
      </c>
      <c r="J5849" t="s">
        <v>36</v>
      </c>
      <c r="K5849" t="s">
        <v>163</v>
      </c>
      <c r="L5849" t="s">
        <v>192</v>
      </c>
      <c r="M5849" t="s">
        <v>146</v>
      </c>
      <c r="N5849" s="2">
        <v>41619</v>
      </c>
      <c r="O5849" s="2">
        <v>41626</v>
      </c>
      <c r="P5849">
        <v>21</v>
      </c>
      <c r="Q5849" s="1">
        <v>0.04</v>
      </c>
      <c r="R5849">
        <v>30.98</v>
      </c>
      <c r="S5849">
        <v>19.510000000000002</v>
      </c>
      <c r="T5849">
        <f t="shared" si="91"/>
        <v>650.58000000000004</v>
      </c>
    </row>
    <row r="5850" spans="1:20" x14ac:dyDescent="0.25">
      <c r="A5850">
        <v>5849</v>
      </c>
      <c r="B5850">
        <v>87198</v>
      </c>
      <c r="C5850" t="s">
        <v>1271</v>
      </c>
      <c r="D5850" t="s">
        <v>20</v>
      </c>
      <c r="E5850" t="s">
        <v>21</v>
      </c>
      <c r="F5850" t="s">
        <v>31</v>
      </c>
      <c r="G5850" t="s">
        <v>48</v>
      </c>
      <c r="H5850" t="s">
        <v>206</v>
      </c>
      <c r="I5850" t="s">
        <v>28</v>
      </c>
      <c r="J5850" t="s">
        <v>36</v>
      </c>
      <c r="K5850" t="s">
        <v>1254</v>
      </c>
      <c r="L5850" t="s">
        <v>26</v>
      </c>
      <c r="M5850" t="s">
        <v>102</v>
      </c>
      <c r="N5850" s="2">
        <v>40779</v>
      </c>
      <c r="O5850" s="2">
        <v>40781</v>
      </c>
      <c r="P5850">
        <v>10</v>
      </c>
      <c r="Q5850" s="1">
        <v>0.1</v>
      </c>
      <c r="R5850">
        <v>28.38</v>
      </c>
      <c r="S5850">
        <v>1.99</v>
      </c>
      <c r="T5850">
        <f t="shared" si="91"/>
        <v>283.8</v>
      </c>
    </row>
    <row r="5851" spans="1:20" x14ac:dyDescent="0.25">
      <c r="A5851">
        <v>5850</v>
      </c>
      <c r="B5851">
        <v>85980</v>
      </c>
      <c r="C5851" t="s">
        <v>635</v>
      </c>
      <c r="D5851" t="s">
        <v>20</v>
      </c>
      <c r="E5851" t="s">
        <v>21</v>
      </c>
      <c r="F5851" t="s">
        <v>47</v>
      </c>
      <c r="G5851" t="s">
        <v>93</v>
      </c>
      <c r="H5851" t="s">
        <v>206</v>
      </c>
      <c r="I5851" t="s">
        <v>28</v>
      </c>
      <c r="J5851" t="s">
        <v>36</v>
      </c>
      <c r="K5851" t="s">
        <v>201</v>
      </c>
      <c r="L5851" t="s">
        <v>192</v>
      </c>
      <c r="M5851" t="s">
        <v>51</v>
      </c>
      <c r="N5851" s="2">
        <v>40372</v>
      </c>
      <c r="O5851" s="2">
        <v>40373</v>
      </c>
      <c r="P5851">
        <v>14</v>
      </c>
      <c r="Q5851" s="1">
        <v>0.08</v>
      </c>
      <c r="R5851">
        <v>125.99</v>
      </c>
      <c r="S5851">
        <v>4.2</v>
      </c>
      <c r="T5851">
        <f t="shared" si="91"/>
        <v>1763.86</v>
      </c>
    </row>
    <row r="5852" spans="1:20" x14ac:dyDescent="0.25">
      <c r="A5852">
        <v>5851</v>
      </c>
      <c r="B5852">
        <v>91262</v>
      </c>
      <c r="C5852" t="s">
        <v>1775</v>
      </c>
      <c r="D5852" t="s">
        <v>578</v>
      </c>
      <c r="E5852" t="s">
        <v>187</v>
      </c>
      <c r="F5852" t="s">
        <v>40</v>
      </c>
      <c r="G5852" t="s">
        <v>48</v>
      </c>
      <c r="H5852" t="s">
        <v>225</v>
      </c>
      <c r="I5852" t="s">
        <v>28</v>
      </c>
      <c r="J5852" t="s">
        <v>36</v>
      </c>
      <c r="K5852" t="s">
        <v>221</v>
      </c>
      <c r="L5852" t="s">
        <v>283</v>
      </c>
      <c r="M5852" t="s">
        <v>99</v>
      </c>
      <c r="N5852" s="2">
        <v>40294</v>
      </c>
      <c r="O5852" s="2">
        <v>40298</v>
      </c>
      <c r="P5852">
        <v>5</v>
      </c>
      <c r="Q5852" s="1">
        <v>0.03</v>
      </c>
      <c r="R5852">
        <v>180.98</v>
      </c>
      <c r="S5852">
        <v>26.2</v>
      </c>
      <c r="T5852">
        <f t="shared" si="91"/>
        <v>904.9</v>
      </c>
    </row>
    <row r="5853" spans="1:20" x14ac:dyDescent="0.25">
      <c r="A5853">
        <v>5852</v>
      </c>
      <c r="B5853">
        <v>87145</v>
      </c>
      <c r="C5853" t="s">
        <v>2223</v>
      </c>
      <c r="D5853" t="s">
        <v>20</v>
      </c>
      <c r="E5853" t="s">
        <v>39</v>
      </c>
      <c r="F5853" t="s">
        <v>31</v>
      </c>
      <c r="G5853" t="s">
        <v>93</v>
      </c>
      <c r="H5853" t="s">
        <v>54</v>
      </c>
      <c r="I5853" t="s">
        <v>28</v>
      </c>
      <c r="J5853" t="s">
        <v>36</v>
      </c>
      <c r="K5853" t="s">
        <v>291</v>
      </c>
      <c r="L5853" t="s">
        <v>192</v>
      </c>
      <c r="M5853" t="s">
        <v>143</v>
      </c>
      <c r="N5853" s="2">
        <v>41474</v>
      </c>
      <c r="O5853" s="2">
        <v>41475</v>
      </c>
      <c r="P5853">
        <v>4</v>
      </c>
      <c r="Q5853" s="1">
        <v>7.0000000000000007E-2</v>
      </c>
      <c r="R5853">
        <v>40.99</v>
      </c>
      <c r="S5853">
        <v>17.48</v>
      </c>
      <c r="T5853">
        <f t="shared" si="91"/>
        <v>163.96</v>
      </c>
    </row>
    <row r="5854" spans="1:20" x14ac:dyDescent="0.25">
      <c r="A5854">
        <v>5853</v>
      </c>
      <c r="B5854">
        <v>87430</v>
      </c>
      <c r="C5854" t="s">
        <v>592</v>
      </c>
      <c r="D5854" t="s">
        <v>20</v>
      </c>
      <c r="E5854" t="s">
        <v>39</v>
      </c>
      <c r="F5854" t="s">
        <v>22</v>
      </c>
      <c r="G5854" t="s">
        <v>23</v>
      </c>
      <c r="H5854" t="s">
        <v>78</v>
      </c>
      <c r="I5854" t="s">
        <v>28</v>
      </c>
      <c r="J5854" t="s">
        <v>36</v>
      </c>
      <c r="K5854" t="s">
        <v>170</v>
      </c>
      <c r="L5854" t="s">
        <v>192</v>
      </c>
      <c r="M5854" t="s">
        <v>150</v>
      </c>
      <c r="N5854" s="2">
        <v>41152</v>
      </c>
      <c r="O5854" s="2">
        <v>41153</v>
      </c>
      <c r="P5854">
        <v>19</v>
      </c>
      <c r="Q5854" s="1">
        <v>0.05</v>
      </c>
      <c r="R5854">
        <v>7.68</v>
      </c>
      <c r="S5854">
        <v>6.16</v>
      </c>
      <c r="T5854">
        <f t="shared" si="91"/>
        <v>145.91999999999999</v>
      </c>
    </row>
    <row r="5855" spans="1:20" x14ac:dyDescent="0.25">
      <c r="A5855">
        <v>5854</v>
      </c>
      <c r="B5855">
        <v>86019</v>
      </c>
      <c r="C5855" t="s">
        <v>233</v>
      </c>
      <c r="D5855" t="s">
        <v>38</v>
      </c>
      <c r="E5855" t="s">
        <v>21</v>
      </c>
      <c r="F5855" t="s">
        <v>47</v>
      </c>
      <c r="G5855" t="s">
        <v>93</v>
      </c>
      <c r="H5855" t="s">
        <v>206</v>
      </c>
      <c r="I5855" t="s">
        <v>28</v>
      </c>
      <c r="J5855" t="s">
        <v>36</v>
      </c>
      <c r="K5855" t="s">
        <v>409</v>
      </c>
      <c r="L5855" t="s">
        <v>192</v>
      </c>
      <c r="M5855" t="s">
        <v>167</v>
      </c>
      <c r="N5855" s="2">
        <v>40893</v>
      </c>
      <c r="O5855" s="2">
        <v>40895</v>
      </c>
      <c r="P5855">
        <v>4</v>
      </c>
      <c r="Q5855" s="1">
        <v>7.0000000000000007E-2</v>
      </c>
      <c r="R5855">
        <v>125.99</v>
      </c>
      <c r="S5855">
        <v>2.5</v>
      </c>
      <c r="T5855">
        <f t="shared" si="91"/>
        <v>503.96</v>
      </c>
    </row>
    <row r="5856" spans="1:20" x14ac:dyDescent="0.25">
      <c r="A5856">
        <v>5855</v>
      </c>
      <c r="B5856">
        <v>88785</v>
      </c>
      <c r="C5856" t="s">
        <v>1170</v>
      </c>
      <c r="D5856" t="s">
        <v>20</v>
      </c>
      <c r="E5856" t="s">
        <v>187</v>
      </c>
      <c r="F5856" t="s">
        <v>31</v>
      </c>
      <c r="G5856" t="s">
        <v>48</v>
      </c>
      <c r="H5856" t="s">
        <v>188</v>
      </c>
      <c r="I5856" t="s">
        <v>28</v>
      </c>
      <c r="J5856" t="s">
        <v>36</v>
      </c>
      <c r="K5856" t="s">
        <v>228</v>
      </c>
      <c r="L5856" t="s">
        <v>44</v>
      </c>
      <c r="M5856" t="s">
        <v>35</v>
      </c>
      <c r="N5856" s="2">
        <v>40605</v>
      </c>
      <c r="O5856" s="2">
        <v>40609</v>
      </c>
      <c r="P5856">
        <v>7</v>
      </c>
      <c r="Q5856" s="1">
        <v>0.08</v>
      </c>
      <c r="R5856">
        <v>7.7</v>
      </c>
      <c r="S5856">
        <v>3.68</v>
      </c>
      <c r="T5856">
        <f t="shared" si="91"/>
        <v>53.9</v>
      </c>
    </row>
    <row r="5857" spans="1:20" x14ac:dyDescent="0.25">
      <c r="A5857">
        <v>5856</v>
      </c>
      <c r="B5857">
        <v>88785</v>
      </c>
      <c r="C5857" t="s">
        <v>1170</v>
      </c>
      <c r="D5857" t="s">
        <v>20</v>
      </c>
      <c r="E5857" t="s">
        <v>39</v>
      </c>
      <c r="F5857" t="s">
        <v>31</v>
      </c>
      <c r="G5857" t="s">
        <v>48</v>
      </c>
      <c r="H5857" t="s">
        <v>94</v>
      </c>
      <c r="I5857" t="s">
        <v>28</v>
      </c>
      <c r="J5857" t="s">
        <v>36</v>
      </c>
      <c r="K5857" t="s">
        <v>113</v>
      </c>
      <c r="L5857" t="s">
        <v>192</v>
      </c>
      <c r="M5857" t="s">
        <v>35</v>
      </c>
      <c r="N5857" s="2">
        <v>40605</v>
      </c>
      <c r="O5857" s="2">
        <v>40609</v>
      </c>
      <c r="P5857">
        <v>7</v>
      </c>
      <c r="Q5857" s="1">
        <v>0.05</v>
      </c>
      <c r="R5857">
        <v>30.98</v>
      </c>
      <c r="S5857">
        <v>17.079999999999998</v>
      </c>
      <c r="T5857">
        <f t="shared" si="91"/>
        <v>216.86</v>
      </c>
    </row>
    <row r="5858" spans="1:20" x14ac:dyDescent="0.25">
      <c r="A5858">
        <v>5857</v>
      </c>
      <c r="B5858">
        <v>90354</v>
      </c>
      <c r="C5858" t="s">
        <v>462</v>
      </c>
      <c r="D5858" t="s">
        <v>20</v>
      </c>
      <c r="E5858" t="s">
        <v>39</v>
      </c>
      <c r="F5858" t="s">
        <v>47</v>
      </c>
      <c r="G5858" t="s">
        <v>41</v>
      </c>
      <c r="H5858" t="s">
        <v>61</v>
      </c>
      <c r="I5858" t="s">
        <v>28</v>
      </c>
      <c r="J5858" t="s">
        <v>36</v>
      </c>
      <c r="K5858" t="s">
        <v>138</v>
      </c>
      <c r="L5858" t="s">
        <v>192</v>
      </c>
      <c r="M5858" t="s">
        <v>167</v>
      </c>
      <c r="N5858" s="2">
        <v>40474</v>
      </c>
      <c r="O5858" s="2">
        <v>40475</v>
      </c>
      <c r="P5858">
        <v>2</v>
      </c>
      <c r="Q5858" s="1">
        <v>0.06</v>
      </c>
      <c r="R5858">
        <v>3.36</v>
      </c>
      <c r="S5858">
        <v>6.27</v>
      </c>
      <c r="T5858">
        <f t="shared" si="91"/>
        <v>6.72</v>
      </c>
    </row>
    <row r="5859" spans="1:20" x14ac:dyDescent="0.25">
      <c r="A5859">
        <v>5858</v>
      </c>
      <c r="B5859">
        <v>90354</v>
      </c>
      <c r="C5859" t="s">
        <v>462</v>
      </c>
      <c r="D5859" t="s">
        <v>20</v>
      </c>
      <c r="E5859" t="s">
        <v>21</v>
      </c>
      <c r="F5859" t="s">
        <v>47</v>
      </c>
      <c r="G5859" t="s">
        <v>41</v>
      </c>
      <c r="H5859" t="s">
        <v>206</v>
      </c>
      <c r="I5859" t="s">
        <v>28</v>
      </c>
      <c r="J5859" t="s">
        <v>76</v>
      </c>
      <c r="K5859" t="s">
        <v>409</v>
      </c>
      <c r="L5859" t="s">
        <v>746</v>
      </c>
      <c r="M5859" t="s">
        <v>167</v>
      </c>
      <c r="N5859" s="2">
        <v>40474</v>
      </c>
      <c r="O5859" s="2">
        <v>40476</v>
      </c>
      <c r="P5859">
        <v>9</v>
      </c>
      <c r="Q5859" s="1">
        <v>7.0000000000000007E-2</v>
      </c>
      <c r="R5859">
        <v>699.99</v>
      </c>
      <c r="S5859">
        <v>24.49</v>
      </c>
      <c r="T5859">
        <f t="shared" si="91"/>
        <v>6299.91</v>
      </c>
    </row>
    <row r="5860" spans="1:20" x14ac:dyDescent="0.25">
      <c r="A5860">
        <v>5859</v>
      </c>
      <c r="B5860">
        <v>88953</v>
      </c>
      <c r="C5860" t="s">
        <v>434</v>
      </c>
      <c r="D5860" t="s">
        <v>38</v>
      </c>
      <c r="E5860" t="s">
        <v>39</v>
      </c>
      <c r="F5860" t="s">
        <v>31</v>
      </c>
      <c r="G5860" t="s">
        <v>48</v>
      </c>
      <c r="H5860" t="s">
        <v>49</v>
      </c>
      <c r="I5860" t="s">
        <v>28</v>
      </c>
      <c r="J5860" t="s">
        <v>76</v>
      </c>
      <c r="K5860" t="s">
        <v>228</v>
      </c>
      <c r="L5860" t="s">
        <v>192</v>
      </c>
      <c r="M5860" t="s">
        <v>69</v>
      </c>
      <c r="N5860" s="2">
        <v>40668</v>
      </c>
      <c r="O5860" s="2">
        <v>40677</v>
      </c>
      <c r="P5860">
        <v>17</v>
      </c>
      <c r="Q5860" s="1">
        <v>0.04</v>
      </c>
      <c r="R5860">
        <v>30.98</v>
      </c>
      <c r="S5860">
        <v>19.510000000000002</v>
      </c>
      <c r="T5860">
        <f t="shared" si="91"/>
        <v>526.66</v>
      </c>
    </row>
    <row r="5861" spans="1:20" x14ac:dyDescent="0.25">
      <c r="A5861">
        <v>5860</v>
      </c>
      <c r="B5861">
        <v>87409</v>
      </c>
      <c r="C5861" t="s">
        <v>1471</v>
      </c>
      <c r="D5861" t="s">
        <v>578</v>
      </c>
      <c r="E5861" t="s">
        <v>187</v>
      </c>
      <c r="F5861" t="s">
        <v>22</v>
      </c>
      <c r="G5861" t="s">
        <v>93</v>
      </c>
      <c r="H5861" t="s">
        <v>188</v>
      </c>
      <c r="I5861" t="s">
        <v>28</v>
      </c>
      <c r="J5861" t="s">
        <v>76</v>
      </c>
      <c r="K5861" t="s">
        <v>226</v>
      </c>
      <c r="L5861" t="s">
        <v>330</v>
      </c>
      <c r="M5861" t="s">
        <v>86</v>
      </c>
      <c r="N5861" s="2">
        <v>40865</v>
      </c>
      <c r="O5861" s="2">
        <v>40865</v>
      </c>
      <c r="P5861">
        <v>28</v>
      </c>
      <c r="Q5861" s="1">
        <v>0.05</v>
      </c>
      <c r="R5861">
        <v>81.94</v>
      </c>
      <c r="S5861">
        <v>55.81</v>
      </c>
      <c r="T5861">
        <f t="shared" si="91"/>
        <v>2294.3199999999997</v>
      </c>
    </row>
    <row r="5862" spans="1:20" x14ac:dyDescent="0.25">
      <c r="A5862">
        <v>5861</v>
      </c>
      <c r="B5862">
        <v>87737</v>
      </c>
      <c r="C5862" t="s">
        <v>104</v>
      </c>
      <c r="D5862" t="s">
        <v>20</v>
      </c>
      <c r="E5862" t="s">
        <v>39</v>
      </c>
      <c r="F5862" t="s">
        <v>31</v>
      </c>
      <c r="G5862" t="s">
        <v>41</v>
      </c>
      <c r="H5862" t="s">
        <v>94</v>
      </c>
      <c r="I5862" t="s">
        <v>28</v>
      </c>
      <c r="J5862" t="s">
        <v>76</v>
      </c>
      <c r="K5862" t="s">
        <v>82</v>
      </c>
      <c r="L5862" t="s">
        <v>192</v>
      </c>
      <c r="M5862" t="s">
        <v>66</v>
      </c>
      <c r="N5862" s="2">
        <v>41597</v>
      </c>
      <c r="O5862" s="2">
        <v>41599</v>
      </c>
      <c r="P5862">
        <v>38</v>
      </c>
      <c r="Q5862" s="1">
        <v>0</v>
      </c>
      <c r="R5862">
        <v>5.77</v>
      </c>
      <c r="S5862">
        <v>4.97</v>
      </c>
      <c r="T5862">
        <f t="shared" si="91"/>
        <v>219.26</v>
      </c>
    </row>
    <row r="5863" spans="1:20" x14ac:dyDescent="0.25">
      <c r="A5863">
        <v>5862</v>
      </c>
      <c r="B5863">
        <v>90769</v>
      </c>
      <c r="C5863" t="s">
        <v>112</v>
      </c>
      <c r="D5863" t="s">
        <v>20</v>
      </c>
      <c r="E5863" t="s">
        <v>39</v>
      </c>
      <c r="F5863" t="s">
        <v>31</v>
      </c>
      <c r="G5863" t="s">
        <v>41</v>
      </c>
      <c r="H5863" t="s">
        <v>42</v>
      </c>
      <c r="I5863" t="s">
        <v>28</v>
      </c>
      <c r="J5863" t="s">
        <v>76</v>
      </c>
      <c r="K5863" t="s">
        <v>71</v>
      </c>
      <c r="L5863" t="s">
        <v>192</v>
      </c>
      <c r="M5863" t="s">
        <v>69</v>
      </c>
      <c r="N5863" s="2">
        <v>41155</v>
      </c>
      <c r="O5863" s="2">
        <v>41156</v>
      </c>
      <c r="P5863">
        <v>2</v>
      </c>
      <c r="Q5863" s="1">
        <v>0.1</v>
      </c>
      <c r="R5863">
        <v>4.91</v>
      </c>
      <c r="S5863">
        <v>5.68</v>
      </c>
      <c r="T5863">
        <f t="shared" si="91"/>
        <v>9.82</v>
      </c>
    </row>
    <row r="5864" spans="1:20" x14ac:dyDescent="0.25">
      <c r="A5864">
        <v>5863</v>
      </c>
      <c r="B5864">
        <v>90769</v>
      </c>
      <c r="C5864" t="s">
        <v>284</v>
      </c>
      <c r="D5864" t="s">
        <v>20</v>
      </c>
      <c r="E5864" t="s">
        <v>187</v>
      </c>
      <c r="F5864" t="s">
        <v>31</v>
      </c>
      <c r="G5864" t="s">
        <v>41</v>
      </c>
      <c r="H5864" t="s">
        <v>188</v>
      </c>
      <c r="I5864" t="s">
        <v>28</v>
      </c>
      <c r="J5864" t="s">
        <v>76</v>
      </c>
      <c r="K5864" t="s">
        <v>221</v>
      </c>
      <c r="L5864" t="s">
        <v>706</v>
      </c>
      <c r="M5864" t="s">
        <v>296</v>
      </c>
      <c r="N5864" s="2">
        <v>41155</v>
      </c>
      <c r="O5864" s="2">
        <v>41157</v>
      </c>
      <c r="P5864">
        <v>18</v>
      </c>
      <c r="Q5864" s="1">
        <v>0.01</v>
      </c>
      <c r="R5864">
        <v>107.53</v>
      </c>
      <c r="S5864">
        <v>5.81</v>
      </c>
      <c r="T5864">
        <f t="shared" si="91"/>
        <v>1935.54</v>
      </c>
    </row>
    <row r="5865" spans="1:20" x14ac:dyDescent="0.25">
      <c r="A5865">
        <v>5864</v>
      </c>
      <c r="B5865">
        <v>89220</v>
      </c>
      <c r="C5865" t="s">
        <v>1119</v>
      </c>
      <c r="D5865" t="s">
        <v>20</v>
      </c>
      <c r="E5865" t="s">
        <v>187</v>
      </c>
      <c r="F5865" t="s">
        <v>22</v>
      </c>
      <c r="G5865" t="s">
        <v>23</v>
      </c>
      <c r="H5865" t="s">
        <v>188</v>
      </c>
      <c r="I5865" t="s">
        <v>28</v>
      </c>
      <c r="J5865" t="s">
        <v>76</v>
      </c>
      <c r="K5865" t="s">
        <v>145</v>
      </c>
      <c r="L5865" t="s">
        <v>192</v>
      </c>
      <c r="M5865" t="s">
        <v>238</v>
      </c>
      <c r="N5865" s="2">
        <v>40563</v>
      </c>
      <c r="O5865" s="2">
        <v>40565</v>
      </c>
      <c r="P5865">
        <v>7</v>
      </c>
      <c r="Q5865" s="1">
        <v>0.09</v>
      </c>
      <c r="R5865">
        <v>33.979999999999997</v>
      </c>
      <c r="S5865">
        <v>19.989999999999998</v>
      </c>
      <c r="T5865">
        <f t="shared" si="91"/>
        <v>237.85999999999999</v>
      </c>
    </row>
    <row r="5866" spans="1:20" x14ac:dyDescent="0.25">
      <c r="A5866">
        <v>5865</v>
      </c>
      <c r="B5866">
        <v>90811</v>
      </c>
      <c r="C5866" t="s">
        <v>2536</v>
      </c>
      <c r="D5866" t="s">
        <v>578</v>
      </c>
      <c r="E5866" t="s">
        <v>39</v>
      </c>
      <c r="F5866" t="s">
        <v>31</v>
      </c>
      <c r="G5866" t="s">
        <v>23</v>
      </c>
      <c r="H5866" t="s">
        <v>94</v>
      </c>
      <c r="I5866" t="s">
        <v>28</v>
      </c>
      <c r="J5866" t="s">
        <v>76</v>
      </c>
      <c r="K5866" t="s">
        <v>226</v>
      </c>
      <c r="L5866" t="s">
        <v>283</v>
      </c>
      <c r="M5866" t="s">
        <v>143</v>
      </c>
      <c r="N5866" s="2">
        <v>41284</v>
      </c>
      <c r="O5866" s="2">
        <v>41286</v>
      </c>
      <c r="P5866">
        <v>10</v>
      </c>
      <c r="Q5866" s="1">
        <v>0.09</v>
      </c>
      <c r="R5866">
        <v>370.98</v>
      </c>
      <c r="S5866">
        <v>99</v>
      </c>
      <c r="T5866">
        <f t="shared" si="91"/>
        <v>3709.8</v>
      </c>
    </row>
    <row r="5867" spans="1:20" x14ac:dyDescent="0.25">
      <c r="A5867">
        <v>5866</v>
      </c>
      <c r="B5867">
        <v>91002</v>
      </c>
      <c r="C5867" t="s">
        <v>1222</v>
      </c>
      <c r="D5867" t="s">
        <v>578</v>
      </c>
      <c r="E5867" t="s">
        <v>21</v>
      </c>
      <c r="F5867" t="s">
        <v>22</v>
      </c>
      <c r="G5867" t="s">
        <v>32</v>
      </c>
      <c r="H5867" t="s">
        <v>33</v>
      </c>
      <c r="I5867" t="s">
        <v>28</v>
      </c>
      <c r="J5867" t="s">
        <v>76</v>
      </c>
      <c r="K5867" t="s">
        <v>1107</v>
      </c>
      <c r="L5867" t="s">
        <v>283</v>
      </c>
      <c r="M5867" t="s">
        <v>232</v>
      </c>
      <c r="N5867" s="2">
        <v>41096</v>
      </c>
      <c r="O5867" s="2">
        <v>41098</v>
      </c>
      <c r="P5867">
        <v>13</v>
      </c>
      <c r="Q5867" s="1">
        <v>0.05</v>
      </c>
      <c r="R5867">
        <v>808.49</v>
      </c>
      <c r="S5867">
        <v>55.3</v>
      </c>
      <c r="T5867">
        <f t="shared" si="91"/>
        <v>10510.37</v>
      </c>
    </row>
    <row r="5868" spans="1:20" x14ac:dyDescent="0.25">
      <c r="A5868">
        <v>5867</v>
      </c>
      <c r="B5868">
        <v>86014</v>
      </c>
      <c r="C5868" t="s">
        <v>2004</v>
      </c>
      <c r="D5868" t="s">
        <v>20</v>
      </c>
      <c r="E5868" t="s">
        <v>39</v>
      </c>
      <c r="F5868" t="s">
        <v>31</v>
      </c>
      <c r="G5868" t="s">
        <v>48</v>
      </c>
      <c r="H5868" t="s">
        <v>61</v>
      </c>
      <c r="I5868" t="s">
        <v>28</v>
      </c>
      <c r="J5868" t="s">
        <v>76</v>
      </c>
      <c r="K5868" t="s">
        <v>58</v>
      </c>
      <c r="L5868" t="s">
        <v>192</v>
      </c>
      <c r="M5868" t="s">
        <v>143</v>
      </c>
      <c r="N5868" s="2">
        <v>40505</v>
      </c>
      <c r="O5868" s="2">
        <v>40512</v>
      </c>
      <c r="P5868">
        <v>31</v>
      </c>
      <c r="Q5868" s="1">
        <v>7.0000000000000007E-2</v>
      </c>
      <c r="R5868">
        <v>16.91</v>
      </c>
      <c r="S5868">
        <v>6.25</v>
      </c>
      <c r="T5868">
        <f t="shared" si="91"/>
        <v>524.21</v>
      </c>
    </row>
    <row r="5869" spans="1:20" x14ac:dyDescent="0.25">
      <c r="A5869">
        <v>5868</v>
      </c>
      <c r="B5869">
        <v>88666</v>
      </c>
      <c r="C5869" t="s">
        <v>537</v>
      </c>
      <c r="D5869" t="s">
        <v>20</v>
      </c>
      <c r="E5869" t="s">
        <v>39</v>
      </c>
      <c r="F5869" t="s">
        <v>31</v>
      </c>
      <c r="G5869" t="s">
        <v>23</v>
      </c>
      <c r="H5869" t="s">
        <v>42</v>
      </c>
      <c r="I5869" t="s">
        <v>28</v>
      </c>
      <c r="J5869" t="s">
        <v>76</v>
      </c>
      <c r="K5869" t="s">
        <v>163</v>
      </c>
      <c r="L5869" t="s">
        <v>192</v>
      </c>
      <c r="M5869" t="s">
        <v>63</v>
      </c>
      <c r="N5869" s="2">
        <v>40192</v>
      </c>
      <c r="O5869" s="2">
        <v>40194</v>
      </c>
      <c r="P5869">
        <v>7</v>
      </c>
      <c r="Q5869" s="1">
        <v>0.08</v>
      </c>
      <c r="R5869">
        <v>7.77</v>
      </c>
      <c r="S5869">
        <v>9.23</v>
      </c>
      <c r="T5869">
        <f t="shared" si="91"/>
        <v>54.39</v>
      </c>
    </row>
    <row r="5870" spans="1:20" x14ac:dyDescent="0.25">
      <c r="A5870">
        <v>5869</v>
      </c>
      <c r="B5870">
        <v>88673</v>
      </c>
      <c r="C5870" t="s">
        <v>537</v>
      </c>
      <c r="D5870" t="s">
        <v>578</v>
      </c>
      <c r="E5870" t="s">
        <v>21</v>
      </c>
      <c r="F5870" t="s">
        <v>31</v>
      </c>
      <c r="G5870" t="s">
        <v>23</v>
      </c>
      <c r="H5870" t="s">
        <v>24</v>
      </c>
      <c r="I5870" t="s">
        <v>28</v>
      </c>
      <c r="J5870" t="s">
        <v>76</v>
      </c>
      <c r="K5870" t="s">
        <v>1108</v>
      </c>
      <c r="L5870" t="s">
        <v>283</v>
      </c>
      <c r="M5870" t="s">
        <v>141</v>
      </c>
      <c r="N5870" s="2">
        <v>41288</v>
      </c>
      <c r="O5870" s="2">
        <v>41288</v>
      </c>
      <c r="P5870">
        <v>6</v>
      </c>
      <c r="Q5870" s="1">
        <v>0.02</v>
      </c>
      <c r="R5870">
        <v>306.14</v>
      </c>
      <c r="S5870">
        <v>26.53</v>
      </c>
      <c r="T5870">
        <f t="shared" si="91"/>
        <v>1836.84</v>
      </c>
    </row>
    <row r="5871" spans="1:20" x14ac:dyDescent="0.25">
      <c r="A5871">
        <v>5870</v>
      </c>
      <c r="B5871">
        <v>88666</v>
      </c>
      <c r="C5871" t="s">
        <v>537</v>
      </c>
      <c r="D5871" t="s">
        <v>38</v>
      </c>
      <c r="E5871" t="s">
        <v>39</v>
      </c>
      <c r="F5871" t="s">
        <v>31</v>
      </c>
      <c r="G5871" t="s">
        <v>23</v>
      </c>
      <c r="H5871" t="s">
        <v>61</v>
      </c>
      <c r="I5871" t="s">
        <v>28</v>
      </c>
      <c r="J5871" t="s">
        <v>76</v>
      </c>
      <c r="K5871" t="s">
        <v>184</v>
      </c>
      <c r="L5871" t="s">
        <v>192</v>
      </c>
      <c r="M5871" t="s">
        <v>141</v>
      </c>
      <c r="N5871" s="2">
        <v>40192</v>
      </c>
      <c r="O5871" s="2">
        <v>40194</v>
      </c>
      <c r="P5871">
        <v>3</v>
      </c>
      <c r="Q5871" s="1">
        <v>0.1</v>
      </c>
      <c r="R5871">
        <v>18.97</v>
      </c>
      <c r="S5871">
        <v>9.5399999999999991</v>
      </c>
      <c r="T5871">
        <f t="shared" si="91"/>
        <v>56.91</v>
      </c>
    </row>
    <row r="5872" spans="1:20" x14ac:dyDescent="0.25">
      <c r="A5872">
        <v>5871</v>
      </c>
      <c r="B5872">
        <v>90858</v>
      </c>
      <c r="C5872" t="s">
        <v>1079</v>
      </c>
      <c r="D5872" t="s">
        <v>20</v>
      </c>
      <c r="E5872" t="s">
        <v>187</v>
      </c>
      <c r="F5872" t="s">
        <v>31</v>
      </c>
      <c r="G5872" t="s">
        <v>48</v>
      </c>
      <c r="H5872" t="s">
        <v>219</v>
      </c>
      <c r="I5872" t="s">
        <v>28</v>
      </c>
      <c r="J5872" t="s">
        <v>76</v>
      </c>
      <c r="K5872" t="s">
        <v>282</v>
      </c>
      <c r="L5872" t="s">
        <v>192</v>
      </c>
      <c r="M5872" t="s">
        <v>141</v>
      </c>
      <c r="N5872" s="2">
        <v>41027</v>
      </c>
      <c r="O5872" s="2">
        <v>41027</v>
      </c>
      <c r="P5872">
        <v>3</v>
      </c>
      <c r="Q5872" s="1">
        <v>0.04</v>
      </c>
      <c r="R5872">
        <v>4.4800000000000004</v>
      </c>
      <c r="S5872">
        <v>7.24</v>
      </c>
      <c r="T5872">
        <f t="shared" si="91"/>
        <v>13.440000000000001</v>
      </c>
    </row>
    <row r="5873" spans="1:20" x14ac:dyDescent="0.25">
      <c r="A5873">
        <v>5872</v>
      </c>
      <c r="B5873">
        <v>91525</v>
      </c>
      <c r="C5873" t="s">
        <v>833</v>
      </c>
      <c r="D5873" t="s">
        <v>20</v>
      </c>
      <c r="E5873" t="s">
        <v>39</v>
      </c>
      <c r="F5873" t="s">
        <v>31</v>
      </c>
      <c r="G5873" t="s">
        <v>93</v>
      </c>
      <c r="H5873" t="s">
        <v>54</v>
      </c>
      <c r="I5873" t="s">
        <v>28</v>
      </c>
      <c r="J5873" t="s">
        <v>76</v>
      </c>
      <c r="K5873" t="s">
        <v>226</v>
      </c>
      <c r="L5873" t="s">
        <v>26</v>
      </c>
      <c r="M5873" t="s">
        <v>35</v>
      </c>
      <c r="N5873" s="2">
        <v>40848</v>
      </c>
      <c r="O5873" s="2">
        <v>40849</v>
      </c>
      <c r="P5873">
        <v>39</v>
      </c>
      <c r="Q5873" s="1">
        <v>0.01</v>
      </c>
      <c r="R5873">
        <v>10.23</v>
      </c>
      <c r="S5873">
        <v>4.68</v>
      </c>
      <c r="T5873">
        <f t="shared" si="91"/>
        <v>398.97</v>
      </c>
    </row>
    <row r="5874" spans="1:20" x14ac:dyDescent="0.25">
      <c r="A5874">
        <v>5873</v>
      </c>
      <c r="B5874">
        <v>91533</v>
      </c>
      <c r="C5874" t="s">
        <v>1514</v>
      </c>
      <c r="D5874" t="s">
        <v>578</v>
      </c>
      <c r="E5874" t="s">
        <v>21</v>
      </c>
      <c r="F5874" t="s">
        <v>31</v>
      </c>
      <c r="G5874" t="s">
        <v>93</v>
      </c>
      <c r="H5874" t="s">
        <v>24</v>
      </c>
      <c r="I5874" t="s">
        <v>28</v>
      </c>
      <c r="J5874" t="s">
        <v>76</v>
      </c>
      <c r="K5874" t="s">
        <v>1147</v>
      </c>
      <c r="L5874" t="s">
        <v>283</v>
      </c>
      <c r="M5874" t="s">
        <v>102</v>
      </c>
      <c r="N5874" s="2">
        <v>41617</v>
      </c>
      <c r="O5874" s="2">
        <v>41619</v>
      </c>
      <c r="P5874">
        <v>2</v>
      </c>
      <c r="Q5874" s="1">
        <v>0.06</v>
      </c>
      <c r="R5874">
        <v>1500.97</v>
      </c>
      <c r="S5874">
        <v>29.7</v>
      </c>
      <c r="T5874">
        <f t="shared" si="91"/>
        <v>3001.94</v>
      </c>
    </row>
    <row r="5875" spans="1:20" x14ac:dyDescent="0.25">
      <c r="A5875">
        <v>5874</v>
      </c>
      <c r="B5875">
        <v>91533</v>
      </c>
      <c r="C5875" t="s">
        <v>1514</v>
      </c>
      <c r="D5875" t="s">
        <v>578</v>
      </c>
      <c r="E5875" t="s">
        <v>21</v>
      </c>
      <c r="F5875" t="s">
        <v>31</v>
      </c>
      <c r="G5875" t="s">
        <v>93</v>
      </c>
      <c r="H5875" t="s">
        <v>33</v>
      </c>
      <c r="I5875" t="s">
        <v>28</v>
      </c>
      <c r="J5875" t="s">
        <v>76</v>
      </c>
      <c r="K5875" t="s">
        <v>210</v>
      </c>
      <c r="L5875" t="s">
        <v>330</v>
      </c>
      <c r="M5875" t="s">
        <v>279</v>
      </c>
      <c r="N5875" s="2">
        <v>41617</v>
      </c>
      <c r="O5875" s="2">
        <v>41620</v>
      </c>
      <c r="P5875">
        <v>23</v>
      </c>
      <c r="Q5875" s="1">
        <v>0.06</v>
      </c>
      <c r="R5875">
        <v>80.97</v>
      </c>
      <c r="S5875">
        <v>30.06</v>
      </c>
      <c r="T5875">
        <f t="shared" si="91"/>
        <v>1862.31</v>
      </c>
    </row>
    <row r="5876" spans="1:20" x14ac:dyDescent="0.25">
      <c r="A5876">
        <v>5875</v>
      </c>
      <c r="B5876">
        <v>91533</v>
      </c>
      <c r="C5876" t="s">
        <v>1514</v>
      </c>
      <c r="D5876" t="s">
        <v>20</v>
      </c>
      <c r="E5876" t="s">
        <v>21</v>
      </c>
      <c r="F5876" t="s">
        <v>31</v>
      </c>
      <c r="G5876" t="s">
        <v>93</v>
      </c>
      <c r="H5876" t="s">
        <v>203</v>
      </c>
      <c r="I5876" t="s">
        <v>28</v>
      </c>
      <c r="J5876" t="s">
        <v>76</v>
      </c>
      <c r="K5876" t="s">
        <v>198</v>
      </c>
      <c r="L5876" t="s">
        <v>192</v>
      </c>
      <c r="M5876" t="s">
        <v>214</v>
      </c>
      <c r="N5876" s="2">
        <v>41617</v>
      </c>
      <c r="O5876" s="2">
        <v>41619</v>
      </c>
      <c r="P5876">
        <v>15</v>
      </c>
      <c r="Q5876" s="1">
        <v>0.09</v>
      </c>
      <c r="R5876">
        <v>65.989999999999995</v>
      </c>
      <c r="S5876">
        <v>8.99</v>
      </c>
      <c r="T5876">
        <f t="shared" si="91"/>
        <v>989.84999999999991</v>
      </c>
    </row>
    <row r="5877" spans="1:20" x14ac:dyDescent="0.25">
      <c r="A5877">
        <v>5876</v>
      </c>
      <c r="B5877">
        <v>89756</v>
      </c>
      <c r="C5877" t="s">
        <v>2446</v>
      </c>
      <c r="D5877" t="s">
        <v>20</v>
      </c>
      <c r="E5877" t="s">
        <v>39</v>
      </c>
      <c r="F5877" t="s">
        <v>31</v>
      </c>
      <c r="G5877" t="s">
        <v>48</v>
      </c>
      <c r="H5877" t="s">
        <v>54</v>
      </c>
      <c r="I5877" t="s">
        <v>28</v>
      </c>
      <c r="J5877" t="s">
        <v>76</v>
      </c>
      <c r="K5877" t="s">
        <v>149</v>
      </c>
      <c r="L5877" t="s">
        <v>746</v>
      </c>
      <c r="M5877" t="s">
        <v>143</v>
      </c>
      <c r="N5877" s="2">
        <v>41117</v>
      </c>
      <c r="O5877" s="2">
        <v>41119</v>
      </c>
      <c r="P5877">
        <v>5</v>
      </c>
      <c r="Q5877" s="1">
        <v>0.08</v>
      </c>
      <c r="R5877">
        <v>138.13999999999999</v>
      </c>
      <c r="S5877">
        <v>35</v>
      </c>
      <c r="T5877">
        <f t="shared" si="91"/>
        <v>690.69999999999993</v>
      </c>
    </row>
    <row r="5878" spans="1:20" x14ac:dyDescent="0.25">
      <c r="A5878">
        <v>5877</v>
      </c>
      <c r="B5878">
        <v>86129</v>
      </c>
      <c r="C5878" t="s">
        <v>1029</v>
      </c>
      <c r="D5878" t="s">
        <v>38</v>
      </c>
      <c r="E5878" t="s">
        <v>39</v>
      </c>
      <c r="F5878" t="s">
        <v>31</v>
      </c>
      <c r="G5878" t="s">
        <v>48</v>
      </c>
      <c r="H5878" t="s">
        <v>54</v>
      </c>
      <c r="I5878" t="s">
        <v>28</v>
      </c>
      <c r="J5878" t="s">
        <v>76</v>
      </c>
      <c r="K5878" t="s">
        <v>248</v>
      </c>
      <c r="L5878" t="s">
        <v>192</v>
      </c>
      <c r="M5878" t="s">
        <v>131</v>
      </c>
      <c r="N5878" s="2">
        <v>40981</v>
      </c>
      <c r="O5878" s="2">
        <v>40985</v>
      </c>
      <c r="P5878">
        <v>6</v>
      </c>
      <c r="Q5878" s="1">
        <v>0.1</v>
      </c>
      <c r="R5878">
        <v>8.0399999999999991</v>
      </c>
      <c r="S5878">
        <v>8.94</v>
      </c>
      <c r="T5878">
        <f t="shared" si="91"/>
        <v>48.239999999999995</v>
      </c>
    </row>
    <row r="5879" spans="1:20" x14ac:dyDescent="0.25">
      <c r="A5879">
        <v>5878</v>
      </c>
      <c r="B5879">
        <v>89763</v>
      </c>
      <c r="C5879" t="s">
        <v>273</v>
      </c>
      <c r="D5879" t="s">
        <v>20</v>
      </c>
      <c r="E5879" t="s">
        <v>21</v>
      </c>
      <c r="F5879" t="s">
        <v>31</v>
      </c>
      <c r="G5879" t="s">
        <v>41</v>
      </c>
      <c r="H5879" t="s">
        <v>24</v>
      </c>
      <c r="I5879" t="s">
        <v>28</v>
      </c>
      <c r="J5879" t="s">
        <v>76</v>
      </c>
      <c r="K5879" t="s">
        <v>198</v>
      </c>
      <c r="L5879" t="s">
        <v>44</v>
      </c>
      <c r="M5879" t="s">
        <v>255</v>
      </c>
      <c r="N5879" s="2">
        <v>40561</v>
      </c>
      <c r="O5879" s="2">
        <v>40563</v>
      </c>
      <c r="P5879">
        <v>2</v>
      </c>
      <c r="Q5879" s="1">
        <v>0.09</v>
      </c>
      <c r="R5879">
        <v>20.99</v>
      </c>
      <c r="S5879">
        <v>0.99</v>
      </c>
      <c r="T5879">
        <f t="shared" si="91"/>
        <v>41.98</v>
      </c>
    </row>
    <row r="5880" spans="1:20" x14ac:dyDescent="0.25">
      <c r="A5880">
        <v>5879</v>
      </c>
      <c r="B5880">
        <v>88308</v>
      </c>
      <c r="C5880" t="s">
        <v>261</v>
      </c>
      <c r="D5880" t="s">
        <v>20</v>
      </c>
      <c r="E5880" t="s">
        <v>39</v>
      </c>
      <c r="F5880" t="s">
        <v>22</v>
      </c>
      <c r="G5880" t="s">
        <v>23</v>
      </c>
      <c r="H5880" t="s">
        <v>78</v>
      </c>
      <c r="I5880" t="s">
        <v>28</v>
      </c>
      <c r="J5880" t="s">
        <v>76</v>
      </c>
      <c r="K5880" t="s">
        <v>149</v>
      </c>
      <c r="L5880" t="s">
        <v>44</v>
      </c>
      <c r="M5880" t="s">
        <v>80</v>
      </c>
      <c r="N5880" s="2">
        <v>41429</v>
      </c>
      <c r="O5880" s="2">
        <v>41431</v>
      </c>
      <c r="P5880">
        <v>6</v>
      </c>
      <c r="Q5880" s="1">
        <v>0.03</v>
      </c>
      <c r="R5880">
        <v>37.94</v>
      </c>
      <c r="S5880">
        <v>5.08</v>
      </c>
      <c r="T5880">
        <f t="shared" si="91"/>
        <v>227.64</v>
      </c>
    </row>
    <row r="5881" spans="1:20" x14ac:dyDescent="0.25">
      <c r="A5881">
        <v>5880</v>
      </c>
      <c r="B5881">
        <v>91530</v>
      </c>
      <c r="C5881" t="s">
        <v>1514</v>
      </c>
      <c r="D5881" t="s">
        <v>38</v>
      </c>
      <c r="E5881" t="s">
        <v>39</v>
      </c>
      <c r="F5881" t="s">
        <v>31</v>
      </c>
      <c r="G5881" t="s">
        <v>41</v>
      </c>
      <c r="H5881" t="s">
        <v>42</v>
      </c>
      <c r="I5881" t="s">
        <v>28</v>
      </c>
      <c r="J5881" t="s">
        <v>76</v>
      </c>
      <c r="K5881" t="s">
        <v>181</v>
      </c>
      <c r="L5881" t="s">
        <v>192</v>
      </c>
      <c r="M5881" t="s">
        <v>367</v>
      </c>
      <c r="N5881" s="2">
        <v>41422</v>
      </c>
      <c r="O5881" s="2">
        <v>41424</v>
      </c>
      <c r="P5881">
        <v>13</v>
      </c>
      <c r="Q5881" s="1">
        <v>0.1</v>
      </c>
      <c r="R5881">
        <v>6.48</v>
      </c>
      <c r="S5881">
        <v>6.22</v>
      </c>
      <c r="T5881">
        <f t="shared" si="91"/>
        <v>84.240000000000009</v>
      </c>
    </row>
    <row r="5882" spans="1:20" x14ac:dyDescent="0.25">
      <c r="A5882">
        <v>5881</v>
      </c>
      <c r="B5882">
        <v>91079</v>
      </c>
      <c r="C5882" t="s">
        <v>841</v>
      </c>
      <c r="D5882" t="s">
        <v>578</v>
      </c>
      <c r="E5882" t="s">
        <v>187</v>
      </c>
      <c r="F5882" t="s">
        <v>31</v>
      </c>
      <c r="G5882" t="s">
        <v>23</v>
      </c>
      <c r="H5882" t="s">
        <v>219</v>
      </c>
      <c r="I5882" t="s">
        <v>28</v>
      </c>
      <c r="J5882" t="s">
        <v>76</v>
      </c>
      <c r="K5882" t="s">
        <v>101</v>
      </c>
      <c r="L5882" t="s">
        <v>330</v>
      </c>
      <c r="M5882" t="s">
        <v>141</v>
      </c>
      <c r="N5882" s="2">
        <v>40568</v>
      </c>
      <c r="O5882" s="2">
        <v>40571</v>
      </c>
      <c r="P5882">
        <v>11</v>
      </c>
      <c r="Q5882" s="1">
        <v>0.01</v>
      </c>
      <c r="R5882">
        <v>400.98</v>
      </c>
      <c r="S5882">
        <v>42.52</v>
      </c>
      <c r="T5882">
        <f t="shared" si="91"/>
        <v>4410.7800000000007</v>
      </c>
    </row>
    <row r="5883" spans="1:20" x14ac:dyDescent="0.25">
      <c r="A5883">
        <v>5882</v>
      </c>
      <c r="B5883">
        <v>88772</v>
      </c>
      <c r="C5883" t="s">
        <v>1781</v>
      </c>
      <c r="D5883" t="s">
        <v>20</v>
      </c>
      <c r="E5883" t="s">
        <v>39</v>
      </c>
      <c r="F5883" t="s">
        <v>31</v>
      </c>
      <c r="G5883" t="s">
        <v>48</v>
      </c>
      <c r="H5883" t="s">
        <v>61</v>
      </c>
      <c r="I5883" t="s">
        <v>28</v>
      </c>
      <c r="J5883" t="s">
        <v>76</v>
      </c>
      <c r="K5883" t="s">
        <v>58</v>
      </c>
      <c r="L5883" t="s">
        <v>26</v>
      </c>
      <c r="M5883" t="s">
        <v>35</v>
      </c>
      <c r="N5883" s="2">
        <v>40602</v>
      </c>
      <c r="O5883" s="2">
        <v>40604</v>
      </c>
      <c r="P5883">
        <v>4</v>
      </c>
      <c r="Q5883" s="1">
        <v>0.05</v>
      </c>
      <c r="R5883">
        <v>30.98</v>
      </c>
      <c r="S5883">
        <v>8.99</v>
      </c>
      <c r="T5883">
        <f t="shared" si="91"/>
        <v>123.92</v>
      </c>
    </row>
    <row r="5884" spans="1:20" x14ac:dyDescent="0.25">
      <c r="A5884">
        <v>5883</v>
      </c>
      <c r="B5884">
        <v>87407</v>
      </c>
      <c r="C5884" t="s">
        <v>1410</v>
      </c>
      <c r="D5884" t="s">
        <v>20</v>
      </c>
      <c r="E5884" t="s">
        <v>39</v>
      </c>
      <c r="F5884" t="s">
        <v>22</v>
      </c>
      <c r="G5884" t="s">
        <v>41</v>
      </c>
      <c r="H5884" t="s">
        <v>54</v>
      </c>
      <c r="I5884" t="s">
        <v>28</v>
      </c>
      <c r="J5884" t="s">
        <v>76</v>
      </c>
      <c r="K5884" t="s">
        <v>231</v>
      </c>
      <c r="L5884" t="s">
        <v>192</v>
      </c>
      <c r="M5884" t="s">
        <v>499</v>
      </c>
      <c r="N5884" s="2">
        <v>40491</v>
      </c>
      <c r="O5884" s="2">
        <v>40493</v>
      </c>
      <c r="P5884">
        <v>3</v>
      </c>
      <c r="Q5884" s="1">
        <v>0.02</v>
      </c>
      <c r="R5884">
        <v>5.98</v>
      </c>
      <c r="S5884">
        <v>5.15</v>
      </c>
      <c r="T5884">
        <f t="shared" si="91"/>
        <v>17.940000000000001</v>
      </c>
    </row>
    <row r="5885" spans="1:20" x14ac:dyDescent="0.25">
      <c r="A5885">
        <v>5884</v>
      </c>
      <c r="B5885">
        <v>91534</v>
      </c>
      <c r="C5885" t="s">
        <v>440</v>
      </c>
      <c r="D5885" t="s">
        <v>20</v>
      </c>
      <c r="E5885" t="s">
        <v>187</v>
      </c>
      <c r="F5885" t="s">
        <v>31</v>
      </c>
      <c r="G5885" t="s">
        <v>93</v>
      </c>
      <c r="H5885" t="s">
        <v>217</v>
      </c>
      <c r="I5885" t="s">
        <v>28</v>
      </c>
      <c r="J5885" t="s">
        <v>64</v>
      </c>
      <c r="K5885" t="s">
        <v>113</v>
      </c>
      <c r="L5885" t="s">
        <v>44</v>
      </c>
      <c r="M5885" t="s">
        <v>35</v>
      </c>
      <c r="N5885" s="2">
        <v>41036</v>
      </c>
      <c r="O5885" s="2">
        <v>41038</v>
      </c>
      <c r="P5885">
        <v>15</v>
      </c>
      <c r="Q5885" s="1">
        <v>0.03</v>
      </c>
      <c r="R5885">
        <v>7.59</v>
      </c>
      <c r="S5885">
        <v>4</v>
      </c>
      <c r="T5885">
        <f t="shared" si="91"/>
        <v>113.85</v>
      </c>
    </row>
    <row r="5886" spans="1:20" x14ac:dyDescent="0.25">
      <c r="A5886">
        <v>5885</v>
      </c>
      <c r="B5886">
        <v>91534</v>
      </c>
      <c r="C5886" t="s">
        <v>440</v>
      </c>
      <c r="D5886" t="s">
        <v>20</v>
      </c>
      <c r="E5886" t="s">
        <v>39</v>
      </c>
      <c r="F5886" t="s">
        <v>31</v>
      </c>
      <c r="G5886" t="s">
        <v>93</v>
      </c>
      <c r="H5886" t="s">
        <v>94</v>
      </c>
      <c r="I5886" t="s">
        <v>28</v>
      </c>
      <c r="J5886" t="s">
        <v>64</v>
      </c>
      <c r="K5886" t="s">
        <v>184</v>
      </c>
      <c r="L5886" t="s">
        <v>192</v>
      </c>
      <c r="M5886" t="s">
        <v>35</v>
      </c>
      <c r="N5886" s="2">
        <v>41036</v>
      </c>
      <c r="O5886" s="2">
        <v>41036</v>
      </c>
      <c r="P5886">
        <v>4</v>
      </c>
      <c r="Q5886" s="1">
        <v>0.01</v>
      </c>
      <c r="R5886">
        <v>104.85</v>
      </c>
      <c r="S5886">
        <v>19.989999999999998</v>
      </c>
      <c r="T5886">
        <f t="shared" si="91"/>
        <v>419.4</v>
      </c>
    </row>
    <row r="5887" spans="1:20" x14ac:dyDescent="0.25">
      <c r="A5887">
        <v>5886</v>
      </c>
      <c r="B5887">
        <v>90015</v>
      </c>
      <c r="C5887" t="s">
        <v>642</v>
      </c>
      <c r="D5887" t="s">
        <v>20</v>
      </c>
      <c r="E5887" t="s">
        <v>39</v>
      </c>
      <c r="F5887" t="s">
        <v>31</v>
      </c>
      <c r="G5887" t="s">
        <v>32</v>
      </c>
      <c r="H5887" t="s">
        <v>78</v>
      </c>
      <c r="I5887" t="s">
        <v>28</v>
      </c>
      <c r="J5887" t="s">
        <v>64</v>
      </c>
      <c r="K5887" t="s">
        <v>50</v>
      </c>
      <c r="L5887" t="s">
        <v>192</v>
      </c>
      <c r="M5887" t="s">
        <v>35</v>
      </c>
      <c r="N5887" s="2">
        <v>40852</v>
      </c>
      <c r="O5887" s="2">
        <v>40852</v>
      </c>
      <c r="P5887">
        <v>25</v>
      </c>
      <c r="Q5887" s="1">
        <v>0.1</v>
      </c>
      <c r="R5887">
        <v>41.71</v>
      </c>
      <c r="S5887">
        <v>4.5</v>
      </c>
      <c r="T5887">
        <f t="shared" si="91"/>
        <v>1042.75</v>
      </c>
    </row>
    <row r="5888" spans="1:20" x14ac:dyDescent="0.25">
      <c r="A5888">
        <v>5887</v>
      </c>
      <c r="B5888">
        <v>90015</v>
      </c>
      <c r="C5888" t="s">
        <v>613</v>
      </c>
      <c r="D5888" t="s">
        <v>20</v>
      </c>
      <c r="E5888" t="s">
        <v>39</v>
      </c>
      <c r="F5888" t="s">
        <v>31</v>
      </c>
      <c r="G5888" t="s">
        <v>32</v>
      </c>
      <c r="H5888" t="s">
        <v>54</v>
      </c>
      <c r="I5888" t="s">
        <v>28</v>
      </c>
      <c r="J5888" t="s">
        <v>64</v>
      </c>
      <c r="K5888" t="s">
        <v>95</v>
      </c>
      <c r="L5888" t="s">
        <v>192</v>
      </c>
      <c r="M5888" t="s">
        <v>35</v>
      </c>
      <c r="N5888" s="2">
        <v>40852</v>
      </c>
      <c r="O5888" s="2">
        <v>40854</v>
      </c>
      <c r="P5888">
        <v>37</v>
      </c>
      <c r="Q5888" s="1">
        <v>0.1</v>
      </c>
      <c r="R5888">
        <v>60.98</v>
      </c>
      <c r="S5888">
        <v>19.989999999999998</v>
      </c>
      <c r="T5888">
        <f t="shared" si="91"/>
        <v>2256.2599999999998</v>
      </c>
    </row>
    <row r="5889" spans="1:20" x14ac:dyDescent="0.25">
      <c r="A5889">
        <v>5888</v>
      </c>
      <c r="B5889">
        <v>87794</v>
      </c>
      <c r="C5889" t="s">
        <v>2188</v>
      </c>
      <c r="D5889" t="s">
        <v>20</v>
      </c>
      <c r="E5889" t="s">
        <v>21</v>
      </c>
      <c r="F5889" t="s">
        <v>31</v>
      </c>
      <c r="G5889" t="s">
        <v>32</v>
      </c>
      <c r="H5889" t="s">
        <v>203</v>
      </c>
      <c r="I5889" t="s">
        <v>28</v>
      </c>
      <c r="J5889" t="s">
        <v>64</v>
      </c>
      <c r="K5889" t="s">
        <v>34</v>
      </c>
      <c r="L5889" t="s">
        <v>26</v>
      </c>
      <c r="M5889" t="s">
        <v>35</v>
      </c>
      <c r="N5889" s="2">
        <v>41465</v>
      </c>
      <c r="O5889" s="2">
        <v>41466</v>
      </c>
      <c r="P5889">
        <v>8</v>
      </c>
      <c r="Q5889" s="1">
        <v>0.04</v>
      </c>
      <c r="R5889">
        <v>43.98</v>
      </c>
      <c r="S5889">
        <v>1.99</v>
      </c>
      <c r="T5889">
        <f t="shared" si="91"/>
        <v>351.84</v>
      </c>
    </row>
    <row r="5890" spans="1:20" x14ac:dyDescent="0.25">
      <c r="A5890">
        <v>5889</v>
      </c>
      <c r="B5890">
        <v>87865</v>
      </c>
      <c r="C5890" t="s">
        <v>870</v>
      </c>
      <c r="D5890" t="s">
        <v>20</v>
      </c>
      <c r="E5890" t="s">
        <v>39</v>
      </c>
      <c r="F5890" t="s">
        <v>40</v>
      </c>
      <c r="G5890" t="s">
        <v>23</v>
      </c>
      <c r="H5890" t="s">
        <v>89</v>
      </c>
      <c r="I5890" t="s">
        <v>28</v>
      </c>
      <c r="J5890" t="s">
        <v>64</v>
      </c>
      <c r="K5890" t="s">
        <v>158</v>
      </c>
      <c r="L5890" t="s">
        <v>192</v>
      </c>
      <c r="M5890" t="s">
        <v>59</v>
      </c>
      <c r="N5890" s="2">
        <v>40828</v>
      </c>
      <c r="O5890" s="2">
        <v>40830</v>
      </c>
      <c r="P5890">
        <v>1</v>
      </c>
      <c r="Q5890" s="1">
        <v>0.1</v>
      </c>
      <c r="R5890">
        <v>4.13</v>
      </c>
      <c r="S5890">
        <v>0.5</v>
      </c>
      <c r="T5890">
        <f t="shared" si="91"/>
        <v>4.13</v>
      </c>
    </row>
    <row r="5891" spans="1:20" x14ac:dyDescent="0.25">
      <c r="A5891">
        <v>5890</v>
      </c>
      <c r="B5891">
        <v>87865</v>
      </c>
      <c r="C5891" t="s">
        <v>870</v>
      </c>
      <c r="D5891" t="s">
        <v>20</v>
      </c>
      <c r="E5891" t="s">
        <v>39</v>
      </c>
      <c r="F5891" t="s">
        <v>40</v>
      </c>
      <c r="G5891" t="s">
        <v>23</v>
      </c>
      <c r="H5891" t="s">
        <v>94</v>
      </c>
      <c r="I5891" t="s">
        <v>28</v>
      </c>
      <c r="J5891" t="s">
        <v>64</v>
      </c>
      <c r="K5891" t="s">
        <v>101</v>
      </c>
      <c r="L5891" t="s">
        <v>44</v>
      </c>
      <c r="M5891" t="s">
        <v>99</v>
      </c>
      <c r="N5891" s="2">
        <v>40828</v>
      </c>
      <c r="O5891" s="2">
        <v>40829</v>
      </c>
      <c r="P5891">
        <v>10</v>
      </c>
      <c r="Q5891" s="1">
        <v>0.08</v>
      </c>
      <c r="R5891">
        <v>4.7300000000000004</v>
      </c>
      <c r="S5891">
        <v>1.52</v>
      </c>
      <c r="T5891">
        <f t="shared" ref="T5891:T5954" si="92">R5891*P5891</f>
        <v>47.300000000000004</v>
      </c>
    </row>
    <row r="5892" spans="1:20" x14ac:dyDescent="0.25">
      <c r="A5892">
        <v>5891</v>
      </c>
      <c r="B5892">
        <v>87865</v>
      </c>
      <c r="C5892" t="s">
        <v>870</v>
      </c>
      <c r="D5892" t="s">
        <v>20</v>
      </c>
      <c r="E5892" t="s">
        <v>39</v>
      </c>
      <c r="F5892" t="s">
        <v>40</v>
      </c>
      <c r="G5892" t="s">
        <v>23</v>
      </c>
      <c r="H5892" t="s">
        <v>78</v>
      </c>
      <c r="I5892" t="s">
        <v>28</v>
      </c>
      <c r="J5892" t="s">
        <v>64</v>
      </c>
      <c r="K5892" t="s">
        <v>74</v>
      </c>
      <c r="L5892" t="s">
        <v>192</v>
      </c>
      <c r="M5892" t="s">
        <v>59</v>
      </c>
      <c r="N5892" s="2">
        <v>40828</v>
      </c>
      <c r="O5892" s="2">
        <v>40829</v>
      </c>
      <c r="P5892">
        <v>1</v>
      </c>
      <c r="Q5892" s="1">
        <v>7.0000000000000007E-2</v>
      </c>
      <c r="R5892">
        <v>419.19</v>
      </c>
      <c r="S5892">
        <v>19.989999999999998</v>
      </c>
      <c r="T5892">
        <f t="shared" si="92"/>
        <v>419.19</v>
      </c>
    </row>
    <row r="5893" spans="1:20" x14ac:dyDescent="0.25">
      <c r="A5893">
        <v>5892</v>
      </c>
      <c r="B5893">
        <v>88763</v>
      </c>
      <c r="C5893" t="s">
        <v>354</v>
      </c>
      <c r="D5893" t="s">
        <v>20</v>
      </c>
      <c r="E5893" t="s">
        <v>39</v>
      </c>
      <c r="F5893" t="s">
        <v>31</v>
      </c>
      <c r="G5893" t="s">
        <v>48</v>
      </c>
      <c r="H5893" t="s">
        <v>89</v>
      </c>
      <c r="I5893" t="s">
        <v>28</v>
      </c>
      <c r="J5893" t="s">
        <v>64</v>
      </c>
      <c r="K5893" t="s">
        <v>291</v>
      </c>
      <c r="L5893" t="s">
        <v>192</v>
      </c>
      <c r="M5893" t="s">
        <v>139</v>
      </c>
      <c r="N5893" s="2">
        <v>41522</v>
      </c>
      <c r="O5893" s="2">
        <v>41526</v>
      </c>
      <c r="P5893">
        <v>14</v>
      </c>
      <c r="Q5893" s="1">
        <v>0.04</v>
      </c>
      <c r="R5893">
        <v>2.08</v>
      </c>
      <c r="S5893">
        <v>1.49</v>
      </c>
      <c r="T5893">
        <f t="shared" si="92"/>
        <v>29.12</v>
      </c>
    </row>
    <row r="5894" spans="1:20" x14ac:dyDescent="0.25">
      <c r="A5894">
        <v>5893</v>
      </c>
      <c r="B5894">
        <v>86058</v>
      </c>
      <c r="C5894" t="s">
        <v>220</v>
      </c>
      <c r="D5894" t="s">
        <v>20</v>
      </c>
      <c r="E5894" t="s">
        <v>187</v>
      </c>
      <c r="F5894" t="s">
        <v>31</v>
      </c>
      <c r="G5894" t="s">
        <v>23</v>
      </c>
      <c r="H5894" t="s">
        <v>217</v>
      </c>
      <c r="I5894" t="s">
        <v>28</v>
      </c>
      <c r="J5894" t="s">
        <v>64</v>
      </c>
      <c r="K5894" t="s">
        <v>181</v>
      </c>
      <c r="L5894" t="s">
        <v>44</v>
      </c>
      <c r="M5894" t="s">
        <v>35</v>
      </c>
      <c r="N5894" s="2">
        <v>41181</v>
      </c>
      <c r="O5894" s="2">
        <v>41184</v>
      </c>
      <c r="P5894">
        <v>24</v>
      </c>
      <c r="Q5894" s="1">
        <v>0.16</v>
      </c>
      <c r="R5894">
        <v>13.73</v>
      </c>
      <c r="S5894">
        <v>6.85</v>
      </c>
      <c r="T5894">
        <f t="shared" si="92"/>
        <v>329.52</v>
      </c>
    </row>
    <row r="5895" spans="1:20" x14ac:dyDescent="0.25">
      <c r="A5895">
        <v>5894</v>
      </c>
      <c r="B5895">
        <v>87840</v>
      </c>
      <c r="C5895" t="s">
        <v>144</v>
      </c>
      <c r="D5895" t="s">
        <v>20</v>
      </c>
      <c r="E5895" t="s">
        <v>39</v>
      </c>
      <c r="F5895" t="s">
        <v>31</v>
      </c>
      <c r="G5895" t="s">
        <v>41</v>
      </c>
      <c r="H5895" t="s">
        <v>42</v>
      </c>
      <c r="I5895" t="s">
        <v>28</v>
      </c>
      <c r="J5895" t="s">
        <v>64</v>
      </c>
      <c r="K5895" t="s">
        <v>50</v>
      </c>
      <c r="L5895" t="s">
        <v>192</v>
      </c>
      <c r="M5895" t="s">
        <v>141</v>
      </c>
      <c r="N5895" s="2">
        <v>41533</v>
      </c>
      <c r="O5895" s="2">
        <v>41534</v>
      </c>
      <c r="P5895">
        <v>23</v>
      </c>
      <c r="Q5895" s="1">
        <v>0.04</v>
      </c>
      <c r="R5895">
        <v>6.48</v>
      </c>
      <c r="S5895">
        <v>5.19</v>
      </c>
      <c r="T5895">
        <f t="shared" si="92"/>
        <v>149.04000000000002</v>
      </c>
    </row>
    <row r="5896" spans="1:20" x14ac:dyDescent="0.25">
      <c r="A5896">
        <v>5895</v>
      </c>
      <c r="B5896">
        <v>86441</v>
      </c>
      <c r="C5896" t="s">
        <v>1191</v>
      </c>
      <c r="D5896" t="s">
        <v>20</v>
      </c>
      <c r="E5896" t="s">
        <v>39</v>
      </c>
      <c r="F5896" t="s">
        <v>31</v>
      </c>
      <c r="G5896" t="s">
        <v>93</v>
      </c>
      <c r="H5896" t="s">
        <v>42</v>
      </c>
      <c r="I5896" t="s">
        <v>28</v>
      </c>
      <c r="J5896" t="s">
        <v>64</v>
      </c>
      <c r="K5896" t="s">
        <v>184</v>
      </c>
      <c r="L5896" t="s">
        <v>192</v>
      </c>
      <c r="M5896" t="s">
        <v>69</v>
      </c>
      <c r="N5896" s="2">
        <v>40946</v>
      </c>
      <c r="O5896" s="2">
        <v>40948</v>
      </c>
      <c r="P5896">
        <v>10</v>
      </c>
      <c r="Q5896" s="1">
        <v>0.01</v>
      </c>
      <c r="R5896">
        <v>4.9800000000000004</v>
      </c>
      <c r="S5896">
        <v>4.95</v>
      </c>
      <c r="T5896">
        <f t="shared" si="92"/>
        <v>49.800000000000004</v>
      </c>
    </row>
    <row r="5897" spans="1:20" x14ac:dyDescent="0.25">
      <c r="A5897">
        <v>5896</v>
      </c>
      <c r="B5897">
        <v>91151</v>
      </c>
      <c r="C5897" t="s">
        <v>259</v>
      </c>
      <c r="D5897" t="s">
        <v>20</v>
      </c>
      <c r="E5897" t="s">
        <v>39</v>
      </c>
      <c r="F5897" t="s">
        <v>31</v>
      </c>
      <c r="G5897" t="s">
        <v>23</v>
      </c>
      <c r="H5897" t="s">
        <v>54</v>
      </c>
      <c r="I5897" t="s">
        <v>28</v>
      </c>
      <c r="J5897" t="s">
        <v>64</v>
      </c>
      <c r="K5897" t="s">
        <v>113</v>
      </c>
      <c r="L5897" t="s">
        <v>192</v>
      </c>
      <c r="M5897" t="s">
        <v>69</v>
      </c>
      <c r="N5897" s="2">
        <v>41479</v>
      </c>
      <c r="O5897" s="2">
        <v>41480</v>
      </c>
      <c r="P5897">
        <v>15</v>
      </c>
      <c r="Q5897" s="1">
        <v>0.03</v>
      </c>
      <c r="R5897">
        <v>1.88</v>
      </c>
      <c r="S5897">
        <v>1.49</v>
      </c>
      <c r="T5897">
        <f t="shared" si="92"/>
        <v>28.2</v>
      </c>
    </row>
    <row r="5898" spans="1:20" x14ac:dyDescent="0.25">
      <c r="A5898">
        <v>5897</v>
      </c>
      <c r="B5898">
        <v>88815</v>
      </c>
      <c r="C5898" t="s">
        <v>360</v>
      </c>
      <c r="D5898" t="s">
        <v>20</v>
      </c>
      <c r="E5898" t="s">
        <v>21</v>
      </c>
      <c r="F5898" t="s">
        <v>31</v>
      </c>
      <c r="G5898" t="s">
        <v>23</v>
      </c>
      <c r="H5898" t="s">
        <v>24</v>
      </c>
      <c r="I5898" t="s">
        <v>28</v>
      </c>
      <c r="J5898" t="s">
        <v>64</v>
      </c>
      <c r="K5898" t="s">
        <v>1138</v>
      </c>
      <c r="L5898" t="s">
        <v>44</v>
      </c>
      <c r="M5898" t="s">
        <v>121</v>
      </c>
      <c r="N5898" s="2">
        <v>40486</v>
      </c>
      <c r="O5898" s="2">
        <v>40487</v>
      </c>
      <c r="P5898">
        <v>26</v>
      </c>
      <c r="Q5898" s="1">
        <v>0.05</v>
      </c>
      <c r="R5898">
        <v>35.99</v>
      </c>
      <c r="S5898">
        <v>5.99</v>
      </c>
      <c r="T5898">
        <f t="shared" si="92"/>
        <v>935.74</v>
      </c>
    </row>
    <row r="5899" spans="1:20" x14ac:dyDescent="0.25">
      <c r="A5899">
        <v>5898</v>
      </c>
      <c r="B5899">
        <v>88846</v>
      </c>
      <c r="C5899" t="s">
        <v>722</v>
      </c>
      <c r="D5899" t="s">
        <v>20</v>
      </c>
      <c r="E5899" t="s">
        <v>39</v>
      </c>
      <c r="F5899" t="s">
        <v>31</v>
      </c>
      <c r="G5899" t="s">
        <v>93</v>
      </c>
      <c r="H5899" t="s">
        <v>54</v>
      </c>
      <c r="I5899" t="s">
        <v>28</v>
      </c>
      <c r="J5899" t="s">
        <v>64</v>
      </c>
      <c r="K5899" t="s">
        <v>55</v>
      </c>
      <c r="L5899" t="s">
        <v>192</v>
      </c>
      <c r="M5899" t="s">
        <v>279</v>
      </c>
      <c r="N5899" s="2">
        <v>41235</v>
      </c>
      <c r="O5899" s="2">
        <v>41237</v>
      </c>
      <c r="P5899">
        <v>13</v>
      </c>
      <c r="Q5899" s="1">
        <v>0</v>
      </c>
      <c r="R5899">
        <v>6.81</v>
      </c>
      <c r="S5899">
        <v>5.48</v>
      </c>
      <c r="T5899">
        <f t="shared" si="92"/>
        <v>88.53</v>
      </c>
    </row>
    <row r="5900" spans="1:20" x14ac:dyDescent="0.25">
      <c r="A5900">
        <v>5899</v>
      </c>
      <c r="B5900">
        <v>89028</v>
      </c>
      <c r="C5900" t="s">
        <v>185</v>
      </c>
      <c r="D5900" t="s">
        <v>38</v>
      </c>
      <c r="E5900" t="s">
        <v>187</v>
      </c>
      <c r="F5900" t="s">
        <v>31</v>
      </c>
      <c r="G5900" t="s">
        <v>41</v>
      </c>
      <c r="H5900" t="s">
        <v>217</v>
      </c>
      <c r="I5900" t="s">
        <v>28</v>
      </c>
      <c r="J5900" t="s">
        <v>64</v>
      </c>
      <c r="K5900" t="s">
        <v>248</v>
      </c>
      <c r="L5900" t="s">
        <v>26</v>
      </c>
      <c r="M5900" t="s">
        <v>69</v>
      </c>
      <c r="N5900" s="2">
        <v>40764</v>
      </c>
      <c r="O5900" s="2">
        <v>40766</v>
      </c>
      <c r="P5900">
        <v>1</v>
      </c>
      <c r="Q5900" s="1">
        <v>0.08</v>
      </c>
      <c r="R5900">
        <v>4.82</v>
      </c>
      <c r="S5900">
        <v>5.72</v>
      </c>
      <c r="T5900">
        <f t="shared" si="92"/>
        <v>4.82</v>
      </c>
    </row>
    <row r="5901" spans="1:20" x14ac:dyDescent="0.25">
      <c r="A5901">
        <v>5900</v>
      </c>
      <c r="B5901">
        <v>91090</v>
      </c>
      <c r="C5901" t="s">
        <v>325</v>
      </c>
      <c r="D5901" t="s">
        <v>578</v>
      </c>
      <c r="E5901" t="s">
        <v>187</v>
      </c>
      <c r="F5901" t="s">
        <v>22</v>
      </c>
      <c r="G5901" t="s">
        <v>93</v>
      </c>
      <c r="H5901" t="s">
        <v>188</v>
      </c>
      <c r="I5901" t="s">
        <v>28</v>
      </c>
      <c r="J5901" t="s">
        <v>64</v>
      </c>
      <c r="K5901" t="s">
        <v>226</v>
      </c>
      <c r="L5901" t="s">
        <v>283</v>
      </c>
      <c r="M5901" t="s">
        <v>182</v>
      </c>
      <c r="N5901" s="2">
        <v>40474</v>
      </c>
      <c r="O5901" s="2">
        <v>40475</v>
      </c>
      <c r="P5901">
        <v>5</v>
      </c>
      <c r="Q5901" s="1">
        <v>0.06</v>
      </c>
      <c r="R5901">
        <v>180.98</v>
      </c>
      <c r="S5901">
        <v>26.2</v>
      </c>
      <c r="T5901">
        <f t="shared" si="92"/>
        <v>904.9</v>
      </c>
    </row>
    <row r="5902" spans="1:20" x14ac:dyDescent="0.25">
      <c r="A5902">
        <v>5901</v>
      </c>
      <c r="B5902">
        <v>91100</v>
      </c>
      <c r="C5902" t="s">
        <v>325</v>
      </c>
      <c r="D5902" t="s">
        <v>20</v>
      </c>
      <c r="E5902" t="s">
        <v>187</v>
      </c>
      <c r="F5902" t="s">
        <v>22</v>
      </c>
      <c r="G5902" t="s">
        <v>93</v>
      </c>
      <c r="H5902" t="s">
        <v>225</v>
      </c>
      <c r="I5902" t="s">
        <v>28</v>
      </c>
      <c r="J5902" t="s">
        <v>64</v>
      </c>
      <c r="K5902" t="s">
        <v>170</v>
      </c>
      <c r="L5902" t="s">
        <v>44</v>
      </c>
      <c r="M5902" t="s">
        <v>246</v>
      </c>
      <c r="N5902" s="2">
        <v>41570</v>
      </c>
      <c r="O5902" s="2">
        <v>41572</v>
      </c>
      <c r="P5902">
        <v>13</v>
      </c>
      <c r="Q5902" s="1">
        <v>0.01</v>
      </c>
      <c r="R5902">
        <v>7.28</v>
      </c>
      <c r="S5902">
        <v>7.98</v>
      </c>
      <c r="T5902">
        <f t="shared" si="92"/>
        <v>94.64</v>
      </c>
    </row>
    <row r="5903" spans="1:20" x14ac:dyDescent="0.25">
      <c r="A5903">
        <v>5902</v>
      </c>
      <c r="B5903">
        <v>91270</v>
      </c>
      <c r="C5903" t="s">
        <v>757</v>
      </c>
      <c r="D5903" t="s">
        <v>578</v>
      </c>
      <c r="E5903" t="s">
        <v>39</v>
      </c>
      <c r="F5903" t="s">
        <v>47</v>
      </c>
      <c r="G5903" t="s">
        <v>23</v>
      </c>
      <c r="H5903" t="s">
        <v>42</v>
      </c>
      <c r="I5903" t="s">
        <v>28</v>
      </c>
      <c r="J5903" t="s">
        <v>64</v>
      </c>
      <c r="K5903" t="s">
        <v>181</v>
      </c>
      <c r="L5903" t="s">
        <v>283</v>
      </c>
      <c r="M5903" t="s">
        <v>156</v>
      </c>
      <c r="N5903" s="2">
        <v>40555</v>
      </c>
      <c r="O5903" s="2">
        <v>40555</v>
      </c>
      <c r="P5903">
        <v>4</v>
      </c>
      <c r="Q5903" s="1">
        <v>0.08</v>
      </c>
      <c r="R5903">
        <v>68.81</v>
      </c>
      <c r="S5903">
        <v>60</v>
      </c>
      <c r="T5903">
        <f t="shared" si="92"/>
        <v>275.24</v>
      </c>
    </row>
    <row r="5904" spans="1:20" x14ac:dyDescent="0.25">
      <c r="A5904">
        <v>5903</v>
      </c>
      <c r="B5904">
        <v>88813</v>
      </c>
      <c r="C5904" t="s">
        <v>1391</v>
      </c>
      <c r="D5904" t="s">
        <v>578</v>
      </c>
      <c r="E5904" t="s">
        <v>187</v>
      </c>
      <c r="F5904" t="s">
        <v>31</v>
      </c>
      <c r="G5904" t="s">
        <v>93</v>
      </c>
      <c r="H5904" t="s">
        <v>225</v>
      </c>
      <c r="I5904" t="s">
        <v>28</v>
      </c>
      <c r="J5904" t="s">
        <v>64</v>
      </c>
      <c r="K5904" t="s">
        <v>71</v>
      </c>
      <c r="L5904" t="s">
        <v>283</v>
      </c>
      <c r="M5904" t="s">
        <v>35</v>
      </c>
      <c r="N5904" s="2">
        <v>41602</v>
      </c>
      <c r="O5904" s="2">
        <v>41604</v>
      </c>
      <c r="P5904">
        <v>41</v>
      </c>
      <c r="Q5904" s="1">
        <v>0.02</v>
      </c>
      <c r="R5904">
        <v>95.95</v>
      </c>
      <c r="S5904">
        <v>74.349999999999994</v>
      </c>
      <c r="T5904">
        <f t="shared" si="92"/>
        <v>3933.9500000000003</v>
      </c>
    </row>
    <row r="5905" spans="1:20" x14ac:dyDescent="0.25">
      <c r="A5905">
        <v>5904</v>
      </c>
      <c r="B5905">
        <v>88813</v>
      </c>
      <c r="C5905" t="s">
        <v>1391</v>
      </c>
      <c r="D5905" t="s">
        <v>20</v>
      </c>
      <c r="E5905" t="s">
        <v>39</v>
      </c>
      <c r="F5905" t="s">
        <v>31</v>
      </c>
      <c r="G5905" t="s">
        <v>93</v>
      </c>
      <c r="H5905" t="s">
        <v>78</v>
      </c>
      <c r="I5905" t="s">
        <v>28</v>
      </c>
      <c r="J5905" t="s">
        <v>64</v>
      </c>
      <c r="K5905" t="s">
        <v>136</v>
      </c>
      <c r="L5905" t="s">
        <v>192</v>
      </c>
      <c r="M5905" t="s">
        <v>35</v>
      </c>
      <c r="N5905" s="2">
        <v>41602</v>
      </c>
      <c r="O5905" s="2">
        <v>41603</v>
      </c>
      <c r="P5905">
        <v>26</v>
      </c>
      <c r="Q5905" s="1">
        <v>0.08</v>
      </c>
      <c r="R5905">
        <v>5.98</v>
      </c>
      <c r="S5905">
        <v>5.46</v>
      </c>
      <c r="T5905">
        <f t="shared" si="92"/>
        <v>155.48000000000002</v>
      </c>
    </row>
    <row r="5906" spans="1:20" x14ac:dyDescent="0.25">
      <c r="A5906">
        <v>5905</v>
      </c>
      <c r="B5906">
        <v>86319</v>
      </c>
      <c r="C5906" t="s">
        <v>815</v>
      </c>
      <c r="D5906" t="s">
        <v>20</v>
      </c>
      <c r="E5906" t="s">
        <v>39</v>
      </c>
      <c r="F5906" t="s">
        <v>31</v>
      </c>
      <c r="G5906" t="s">
        <v>41</v>
      </c>
      <c r="H5906" t="s">
        <v>94</v>
      </c>
      <c r="I5906" t="s">
        <v>28</v>
      </c>
      <c r="J5906" t="s">
        <v>64</v>
      </c>
      <c r="K5906" t="s">
        <v>68</v>
      </c>
      <c r="L5906" t="s">
        <v>192</v>
      </c>
      <c r="M5906" t="s">
        <v>35</v>
      </c>
      <c r="N5906" s="2">
        <v>40943</v>
      </c>
      <c r="O5906" s="2">
        <v>40945</v>
      </c>
      <c r="P5906">
        <v>14</v>
      </c>
      <c r="Q5906" s="1">
        <v>0.08</v>
      </c>
      <c r="R5906">
        <v>3.52</v>
      </c>
      <c r="S5906">
        <v>6.83</v>
      </c>
      <c r="T5906">
        <f t="shared" si="92"/>
        <v>49.28</v>
      </c>
    </row>
    <row r="5907" spans="1:20" x14ac:dyDescent="0.25">
      <c r="A5907">
        <v>5906</v>
      </c>
      <c r="B5907">
        <v>87683</v>
      </c>
      <c r="C5907" t="s">
        <v>542</v>
      </c>
      <c r="D5907" t="s">
        <v>20</v>
      </c>
      <c r="E5907" t="s">
        <v>21</v>
      </c>
      <c r="F5907" t="s">
        <v>31</v>
      </c>
      <c r="G5907" t="s">
        <v>23</v>
      </c>
      <c r="H5907" t="s">
        <v>203</v>
      </c>
      <c r="I5907" t="s">
        <v>28</v>
      </c>
      <c r="J5907" t="s">
        <v>64</v>
      </c>
      <c r="K5907" t="s">
        <v>204</v>
      </c>
      <c r="L5907" t="s">
        <v>26</v>
      </c>
      <c r="M5907" t="s">
        <v>35</v>
      </c>
      <c r="N5907" s="2">
        <v>40814</v>
      </c>
      <c r="O5907" s="2">
        <v>40816</v>
      </c>
      <c r="P5907">
        <v>7</v>
      </c>
      <c r="Q5907" s="1">
        <v>0</v>
      </c>
      <c r="R5907">
        <v>39.479999999999997</v>
      </c>
      <c r="S5907">
        <v>1.99</v>
      </c>
      <c r="T5907">
        <f t="shared" si="92"/>
        <v>276.35999999999996</v>
      </c>
    </row>
    <row r="5908" spans="1:20" x14ac:dyDescent="0.25">
      <c r="A5908">
        <v>5907</v>
      </c>
      <c r="B5908">
        <v>88593</v>
      </c>
      <c r="C5908" t="s">
        <v>862</v>
      </c>
      <c r="D5908" t="s">
        <v>20</v>
      </c>
      <c r="E5908" t="s">
        <v>187</v>
      </c>
      <c r="F5908" t="s">
        <v>47</v>
      </c>
      <c r="G5908" t="s">
        <v>93</v>
      </c>
      <c r="H5908" t="s">
        <v>225</v>
      </c>
      <c r="I5908" t="s">
        <v>28</v>
      </c>
      <c r="J5908" t="s">
        <v>64</v>
      </c>
      <c r="K5908" t="s">
        <v>101</v>
      </c>
      <c r="L5908" t="s">
        <v>26</v>
      </c>
      <c r="M5908" t="s">
        <v>117</v>
      </c>
      <c r="N5908" s="2">
        <v>40757</v>
      </c>
      <c r="O5908" s="2">
        <v>40759</v>
      </c>
      <c r="P5908">
        <v>3</v>
      </c>
      <c r="Q5908" s="1">
        <v>0.01</v>
      </c>
      <c r="R5908">
        <v>18.649999999999999</v>
      </c>
      <c r="S5908">
        <v>3.77</v>
      </c>
      <c r="T5908">
        <f t="shared" si="92"/>
        <v>55.949999999999996</v>
      </c>
    </row>
    <row r="5909" spans="1:20" x14ac:dyDescent="0.25">
      <c r="A5909">
        <v>5908</v>
      </c>
      <c r="B5909">
        <v>88593</v>
      </c>
      <c r="C5909" t="s">
        <v>862</v>
      </c>
      <c r="D5909" t="s">
        <v>38</v>
      </c>
      <c r="E5909" t="s">
        <v>39</v>
      </c>
      <c r="F5909" t="s">
        <v>47</v>
      </c>
      <c r="G5909" t="s">
        <v>93</v>
      </c>
      <c r="H5909" t="s">
        <v>94</v>
      </c>
      <c r="I5909" t="s">
        <v>28</v>
      </c>
      <c r="J5909" t="s">
        <v>64</v>
      </c>
      <c r="K5909" t="s">
        <v>119</v>
      </c>
      <c r="L5909" t="s">
        <v>192</v>
      </c>
      <c r="M5909" t="s">
        <v>160</v>
      </c>
      <c r="N5909" s="2">
        <v>40757</v>
      </c>
      <c r="O5909" s="2">
        <v>40759</v>
      </c>
      <c r="P5909">
        <v>11</v>
      </c>
      <c r="Q5909" s="1">
        <v>0.06</v>
      </c>
      <c r="R5909">
        <v>34.76</v>
      </c>
      <c r="S5909">
        <v>5.49</v>
      </c>
      <c r="T5909">
        <f t="shared" si="92"/>
        <v>382.35999999999996</v>
      </c>
    </row>
    <row r="5910" spans="1:20" x14ac:dyDescent="0.25">
      <c r="A5910">
        <v>5909</v>
      </c>
      <c r="B5910">
        <v>88597</v>
      </c>
      <c r="C5910" t="s">
        <v>377</v>
      </c>
      <c r="D5910" t="s">
        <v>20</v>
      </c>
      <c r="E5910" t="s">
        <v>39</v>
      </c>
      <c r="F5910" t="s">
        <v>47</v>
      </c>
      <c r="G5910" t="s">
        <v>93</v>
      </c>
      <c r="H5910" t="s">
        <v>49</v>
      </c>
      <c r="I5910" t="s">
        <v>28</v>
      </c>
      <c r="J5910" t="s">
        <v>64</v>
      </c>
      <c r="K5910" t="s">
        <v>113</v>
      </c>
      <c r="L5910" t="s">
        <v>706</v>
      </c>
      <c r="M5910" t="s">
        <v>156</v>
      </c>
      <c r="N5910" s="2">
        <v>41488</v>
      </c>
      <c r="O5910" s="2">
        <v>41490</v>
      </c>
      <c r="P5910">
        <v>6</v>
      </c>
      <c r="Q5910" s="1">
        <v>0.01</v>
      </c>
      <c r="R5910">
        <v>46.89</v>
      </c>
      <c r="S5910">
        <v>5.0999999999999996</v>
      </c>
      <c r="T5910">
        <f t="shared" si="92"/>
        <v>281.34000000000003</v>
      </c>
    </row>
    <row r="5911" spans="1:20" x14ac:dyDescent="0.25">
      <c r="A5911">
        <v>5910</v>
      </c>
      <c r="B5911">
        <v>91192</v>
      </c>
      <c r="C5911" t="s">
        <v>480</v>
      </c>
      <c r="D5911" t="s">
        <v>20</v>
      </c>
      <c r="E5911" t="s">
        <v>39</v>
      </c>
      <c r="F5911" t="s">
        <v>31</v>
      </c>
      <c r="G5911" t="s">
        <v>32</v>
      </c>
      <c r="H5911" t="s">
        <v>61</v>
      </c>
      <c r="I5911" t="s">
        <v>28</v>
      </c>
      <c r="J5911" t="s">
        <v>64</v>
      </c>
      <c r="K5911" t="s">
        <v>55</v>
      </c>
      <c r="L5911" t="s">
        <v>26</v>
      </c>
      <c r="M5911" t="s">
        <v>35</v>
      </c>
      <c r="N5911" s="2">
        <v>41618</v>
      </c>
      <c r="O5911" s="2">
        <v>41620</v>
      </c>
      <c r="P5911">
        <v>7</v>
      </c>
      <c r="Q5911" s="1">
        <v>0.09</v>
      </c>
      <c r="R5911">
        <v>10.98</v>
      </c>
      <c r="S5911">
        <v>3.37</v>
      </c>
      <c r="T5911">
        <f t="shared" si="92"/>
        <v>76.86</v>
      </c>
    </row>
    <row r="5912" spans="1:20" x14ac:dyDescent="0.25">
      <c r="A5912">
        <v>5911</v>
      </c>
      <c r="B5912">
        <v>86453</v>
      </c>
      <c r="C5912" t="s">
        <v>896</v>
      </c>
      <c r="D5912" t="s">
        <v>20</v>
      </c>
      <c r="E5912" t="s">
        <v>39</v>
      </c>
      <c r="F5912" t="s">
        <v>22</v>
      </c>
      <c r="G5912" t="s">
        <v>93</v>
      </c>
      <c r="H5912" t="s">
        <v>78</v>
      </c>
      <c r="I5912" t="s">
        <v>28</v>
      </c>
      <c r="J5912" t="s">
        <v>64</v>
      </c>
      <c r="K5912" t="s">
        <v>149</v>
      </c>
      <c r="L5912" t="s">
        <v>192</v>
      </c>
      <c r="M5912" t="s">
        <v>137</v>
      </c>
      <c r="N5912" s="2">
        <v>41433</v>
      </c>
      <c r="O5912" s="2">
        <v>41433</v>
      </c>
      <c r="P5912">
        <v>4</v>
      </c>
      <c r="Q5912" s="1">
        <v>0.04</v>
      </c>
      <c r="R5912">
        <v>11.97</v>
      </c>
      <c r="S5912">
        <v>4.9800000000000004</v>
      </c>
      <c r="T5912">
        <f t="shared" si="92"/>
        <v>47.88</v>
      </c>
    </row>
    <row r="5913" spans="1:20" x14ac:dyDescent="0.25">
      <c r="A5913">
        <v>5912</v>
      </c>
      <c r="B5913">
        <v>86453</v>
      </c>
      <c r="C5913" t="s">
        <v>1853</v>
      </c>
      <c r="D5913" t="s">
        <v>20</v>
      </c>
      <c r="E5913" t="s">
        <v>21</v>
      </c>
      <c r="F5913" t="s">
        <v>22</v>
      </c>
      <c r="G5913" t="s">
        <v>93</v>
      </c>
      <c r="H5913" t="s">
        <v>203</v>
      </c>
      <c r="I5913" t="s">
        <v>28</v>
      </c>
      <c r="J5913" t="s">
        <v>64</v>
      </c>
      <c r="K5913" t="s">
        <v>198</v>
      </c>
      <c r="L5913" t="s">
        <v>192</v>
      </c>
      <c r="M5913" t="s">
        <v>123</v>
      </c>
      <c r="N5913" s="2">
        <v>41433</v>
      </c>
      <c r="O5913" s="2">
        <v>41434</v>
      </c>
      <c r="P5913">
        <v>4</v>
      </c>
      <c r="Q5913" s="1">
        <v>0.08</v>
      </c>
      <c r="R5913">
        <v>195.99</v>
      </c>
      <c r="S5913">
        <v>4.2</v>
      </c>
      <c r="T5913">
        <f t="shared" si="92"/>
        <v>783.96</v>
      </c>
    </row>
    <row r="5914" spans="1:20" x14ac:dyDescent="0.25">
      <c r="A5914">
        <v>5913</v>
      </c>
      <c r="B5914">
        <v>87503</v>
      </c>
      <c r="C5914" t="s">
        <v>1531</v>
      </c>
      <c r="D5914" t="s">
        <v>20</v>
      </c>
      <c r="E5914" t="s">
        <v>39</v>
      </c>
      <c r="F5914" t="s">
        <v>31</v>
      </c>
      <c r="G5914" t="s">
        <v>32</v>
      </c>
      <c r="H5914" t="s">
        <v>61</v>
      </c>
      <c r="I5914" t="s">
        <v>28</v>
      </c>
      <c r="J5914" t="s">
        <v>64</v>
      </c>
      <c r="K5914" t="s">
        <v>149</v>
      </c>
      <c r="L5914" t="s">
        <v>192</v>
      </c>
      <c r="M5914" t="s">
        <v>69</v>
      </c>
      <c r="N5914" s="2">
        <v>41382</v>
      </c>
      <c r="O5914" s="2">
        <v>41385</v>
      </c>
      <c r="P5914">
        <v>11</v>
      </c>
      <c r="Q5914" s="1">
        <v>0.03</v>
      </c>
      <c r="R5914">
        <v>10.9</v>
      </c>
      <c r="S5914">
        <v>7.46</v>
      </c>
      <c r="T5914">
        <f t="shared" si="92"/>
        <v>119.9</v>
      </c>
    </row>
    <row r="5915" spans="1:20" x14ac:dyDescent="0.25">
      <c r="A5915">
        <v>5914</v>
      </c>
      <c r="B5915">
        <v>87994</v>
      </c>
      <c r="C5915" t="s">
        <v>322</v>
      </c>
      <c r="D5915" t="s">
        <v>20</v>
      </c>
      <c r="E5915" t="s">
        <v>39</v>
      </c>
      <c r="F5915" t="s">
        <v>31</v>
      </c>
      <c r="G5915" t="s">
        <v>32</v>
      </c>
      <c r="H5915" t="s">
        <v>61</v>
      </c>
      <c r="I5915" t="s">
        <v>28</v>
      </c>
      <c r="J5915" t="s">
        <v>64</v>
      </c>
      <c r="K5915" t="s">
        <v>98</v>
      </c>
      <c r="L5915" t="s">
        <v>192</v>
      </c>
      <c r="M5915" t="s">
        <v>131</v>
      </c>
      <c r="N5915" s="2">
        <v>40283</v>
      </c>
      <c r="O5915" s="2">
        <v>40283</v>
      </c>
      <c r="P5915">
        <v>7</v>
      </c>
      <c r="Q5915" s="1">
        <v>0.01</v>
      </c>
      <c r="R5915">
        <v>15.16</v>
      </c>
      <c r="S5915">
        <v>15.09</v>
      </c>
      <c r="T5915">
        <f t="shared" si="92"/>
        <v>106.12</v>
      </c>
    </row>
    <row r="5916" spans="1:20" x14ac:dyDescent="0.25">
      <c r="A5916">
        <v>5915</v>
      </c>
      <c r="B5916">
        <v>85954</v>
      </c>
      <c r="C5916" t="s">
        <v>1424</v>
      </c>
      <c r="D5916" t="s">
        <v>20</v>
      </c>
      <c r="E5916" t="s">
        <v>21</v>
      </c>
      <c r="F5916" t="s">
        <v>22</v>
      </c>
      <c r="G5916" t="s">
        <v>32</v>
      </c>
      <c r="H5916" t="s">
        <v>206</v>
      </c>
      <c r="I5916" t="s">
        <v>28</v>
      </c>
      <c r="J5916" t="s">
        <v>64</v>
      </c>
      <c r="K5916" t="s">
        <v>198</v>
      </c>
      <c r="L5916" t="s">
        <v>192</v>
      </c>
      <c r="M5916" t="s">
        <v>80</v>
      </c>
      <c r="N5916" s="2">
        <v>40879</v>
      </c>
      <c r="O5916" s="2">
        <v>40880</v>
      </c>
      <c r="P5916">
        <v>11</v>
      </c>
      <c r="Q5916" s="1">
        <v>0.06</v>
      </c>
      <c r="R5916">
        <v>50.98</v>
      </c>
      <c r="S5916">
        <v>6.5</v>
      </c>
      <c r="T5916">
        <f t="shared" si="92"/>
        <v>560.78</v>
      </c>
    </row>
    <row r="5917" spans="1:20" x14ac:dyDescent="0.25">
      <c r="A5917">
        <v>5916</v>
      </c>
      <c r="B5917">
        <v>91102</v>
      </c>
      <c r="C5917" t="s">
        <v>526</v>
      </c>
      <c r="D5917" t="s">
        <v>38</v>
      </c>
      <c r="E5917" t="s">
        <v>39</v>
      </c>
      <c r="F5917" t="s">
        <v>40</v>
      </c>
      <c r="G5917" t="s">
        <v>32</v>
      </c>
      <c r="H5917" t="s">
        <v>54</v>
      </c>
      <c r="I5917" t="s">
        <v>28</v>
      </c>
      <c r="J5917" t="s">
        <v>64</v>
      </c>
      <c r="K5917" t="s">
        <v>170</v>
      </c>
      <c r="L5917" t="s">
        <v>44</v>
      </c>
      <c r="M5917" t="s">
        <v>59</v>
      </c>
      <c r="N5917" s="2">
        <v>40743</v>
      </c>
      <c r="O5917" s="2">
        <v>40744</v>
      </c>
      <c r="P5917">
        <v>14</v>
      </c>
      <c r="Q5917" s="1">
        <v>0.01</v>
      </c>
      <c r="R5917">
        <v>2.62</v>
      </c>
      <c r="S5917">
        <v>0.8</v>
      </c>
      <c r="T5917">
        <f t="shared" si="92"/>
        <v>36.68</v>
      </c>
    </row>
    <row r="5918" spans="1:20" x14ac:dyDescent="0.25">
      <c r="A5918">
        <v>5917</v>
      </c>
      <c r="B5918">
        <v>91102</v>
      </c>
      <c r="C5918" t="s">
        <v>526</v>
      </c>
      <c r="D5918" t="s">
        <v>20</v>
      </c>
      <c r="E5918" t="s">
        <v>21</v>
      </c>
      <c r="F5918" t="s">
        <v>40</v>
      </c>
      <c r="G5918" t="s">
        <v>32</v>
      </c>
      <c r="H5918" t="s">
        <v>24</v>
      </c>
      <c r="I5918" t="s">
        <v>28</v>
      </c>
      <c r="J5918" t="s">
        <v>64</v>
      </c>
      <c r="K5918" t="s">
        <v>213</v>
      </c>
      <c r="L5918" t="s">
        <v>192</v>
      </c>
      <c r="M5918" t="s">
        <v>59</v>
      </c>
      <c r="N5918" s="2">
        <v>40743</v>
      </c>
      <c r="O5918" s="2">
        <v>40744</v>
      </c>
      <c r="P5918">
        <v>3</v>
      </c>
      <c r="Q5918" s="1">
        <v>0.06</v>
      </c>
      <c r="R5918">
        <v>125.99</v>
      </c>
      <c r="S5918">
        <v>8.08</v>
      </c>
      <c r="T5918">
        <f t="shared" si="92"/>
        <v>377.96999999999997</v>
      </c>
    </row>
    <row r="5919" spans="1:20" x14ac:dyDescent="0.25">
      <c r="A5919">
        <v>5918</v>
      </c>
      <c r="B5919">
        <v>86266</v>
      </c>
      <c r="C5919" t="s">
        <v>1927</v>
      </c>
      <c r="D5919" t="s">
        <v>20</v>
      </c>
      <c r="E5919" t="s">
        <v>39</v>
      </c>
      <c r="F5919" t="s">
        <v>22</v>
      </c>
      <c r="G5919" t="s">
        <v>93</v>
      </c>
      <c r="H5919" t="s">
        <v>42</v>
      </c>
      <c r="I5919" t="s">
        <v>28</v>
      </c>
      <c r="J5919" t="s">
        <v>72</v>
      </c>
      <c r="K5919" t="s">
        <v>158</v>
      </c>
      <c r="L5919" t="s">
        <v>192</v>
      </c>
      <c r="M5919" t="s">
        <v>398</v>
      </c>
      <c r="N5919" s="2">
        <v>41366</v>
      </c>
      <c r="O5919" s="2">
        <v>41368</v>
      </c>
      <c r="P5919">
        <v>11</v>
      </c>
      <c r="Q5919" s="1">
        <v>0.1</v>
      </c>
      <c r="R5919">
        <v>13.48</v>
      </c>
      <c r="S5919">
        <v>4.51</v>
      </c>
      <c r="T5919">
        <f t="shared" si="92"/>
        <v>148.28</v>
      </c>
    </row>
    <row r="5920" spans="1:20" x14ac:dyDescent="0.25">
      <c r="A5920">
        <v>5919</v>
      </c>
      <c r="B5920">
        <v>86193</v>
      </c>
      <c r="C5920" t="s">
        <v>1300</v>
      </c>
      <c r="D5920" t="s">
        <v>38</v>
      </c>
      <c r="E5920" t="s">
        <v>39</v>
      </c>
      <c r="F5920" t="s">
        <v>22</v>
      </c>
      <c r="G5920" t="s">
        <v>93</v>
      </c>
      <c r="H5920" t="s">
        <v>89</v>
      </c>
      <c r="I5920" t="s">
        <v>28</v>
      </c>
      <c r="J5920" t="s">
        <v>72</v>
      </c>
      <c r="K5920" t="s">
        <v>43</v>
      </c>
      <c r="L5920" t="s">
        <v>192</v>
      </c>
      <c r="M5920" t="s">
        <v>227</v>
      </c>
      <c r="N5920" s="2">
        <v>40748</v>
      </c>
      <c r="O5920" s="2">
        <v>40748</v>
      </c>
      <c r="P5920">
        <v>6</v>
      </c>
      <c r="Q5920" s="1">
        <v>0.1</v>
      </c>
      <c r="R5920">
        <v>7.1</v>
      </c>
      <c r="S5920">
        <v>6.05</v>
      </c>
      <c r="T5920">
        <f t="shared" si="92"/>
        <v>42.599999999999994</v>
      </c>
    </row>
    <row r="5921" spans="1:20" x14ac:dyDescent="0.25">
      <c r="A5921">
        <v>5920</v>
      </c>
      <c r="B5921">
        <v>86193</v>
      </c>
      <c r="C5921" t="s">
        <v>1300</v>
      </c>
      <c r="D5921" t="s">
        <v>578</v>
      </c>
      <c r="E5921" t="s">
        <v>187</v>
      </c>
      <c r="F5921" t="s">
        <v>22</v>
      </c>
      <c r="G5921" t="s">
        <v>93</v>
      </c>
      <c r="H5921" t="s">
        <v>188</v>
      </c>
      <c r="I5921" t="s">
        <v>28</v>
      </c>
      <c r="J5921" t="s">
        <v>72</v>
      </c>
      <c r="K5921" t="s">
        <v>248</v>
      </c>
      <c r="L5921" t="s">
        <v>283</v>
      </c>
      <c r="M5921" t="s">
        <v>398</v>
      </c>
      <c r="N5921" s="2">
        <v>40748</v>
      </c>
      <c r="O5921" s="2">
        <v>40749</v>
      </c>
      <c r="P5921">
        <v>4</v>
      </c>
      <c r="Q5921" s="1">
        <v>7.0000000000000007E-2</v>
      </c>
      <c r="R5921">
        <v>284.98</v>
      </c>
      <c r="S5921">
        <v>69.55</v>
      </c>
      <c r="T5921">
        <f t="shared" si="92"/>
        <v>1139.92</v>
      </c>
    </row>
    <row r="5922" spans="1:20" x14ac:dyDescent="0.25">
      <c r="A5922">
        <v>5921</v>
      </c>
      <c r="B5922">
        <v>86193</v>
      </c>
      <c r="C5922" t="s">
        <v>1300</v>
      </c>
      <c r="D5922" t="s">
        <v>38</v>
      </c>
      <c r="E5922" t="s">
        <v>187</v>
      </c>
      <c r="F5922" t="s">
        <v>22</v>
      </c>
      <c r="G5922" t="s">
        <v>93</v>
      </c>
      <c r="H5922" t="s">
        <v>225</v>
      </c>
      <c r="I5922" t="s">
        <v>28</v>
      </c>
      <c r="J5922" t="s">
        <v>72</v>
      </c>
      <c r="K5922" t="s">
        <v>98</v>
      </c>
      <c r="L5922" t="s">
        <v>706</v>
      </c>
      <c r="M5922" t="s">
        <v>294</v>
      </c>
      <c r="N5922" s="2">
        <v>40748</v>
      </c>
      <c r="O5922" s="2">
        <v>40749</v>
      </c>
      <c r="P5922">
        <v>14</v>
      </c>
      <c r="Q5922" s="1">
        <v>0.03</v>
      </c>
      <c r="R5922">
        <v>107.53</v>
      </c>
      <c r="S5922">
        <v>5.81</v>
      </c>
      <c r="T5922">
        <f t="shared" si="92"/>
        <v>1505.42</v>
      </c>
    </row>
    <row r="5923" spans="1:20" x14ac:dyDescent="0.25">
      <c r="A5923">
        <v>5922</v>
      </c>
      <c r="B5923">
        <v>91368</v>
      </c>
      <c r="C5923" t="s">
        <v>900</v>
      </c>
      <c r="D5923" t="s">
        <v>20</v>
      </c>
      <c r="E5923" t="s">
        <v>39</v>
      </c>
      <c r="F5923" t="s">
        <v>47</v>
      </c>
      <c r="G5923" t="s">
        <v>93</v>
      </c>
      <c r="H5923" t="s">
        <v>78</v>
      </c>
      <c r="I5923" t="s">
        <v>28</v>
      </c>
      <c r="J5923" t="s">
        <v>72</v>
      </c>
      <c r="K5923" t="s">
        <v>133</v>
      </c>
      <c r="L5923" t="s">
        <v>44</v>
      </c>
      <c r="M5923" t="s">
        <v>51</v>
      </c>
      <c r="N5923" s="2">
        <v>40703</v>
      </c>
      <c r="O5923" s="2">
        <v>40705</v>
      </c>
      <c r="P5923">
        <v>12</v>
      </c>
      <c r="Q5923" s="1">
        <v>0</v>
      </c>
      <c r="R5923">
        <v>4.71</v>
      </c>
      <c r="S5923">
        <v>0.7</v>
      </c>
      <c r="T5923">
        <f t="shared" si="92"/>
        <v>56.519999999999996</v>
      </c>
    </row>
    <row r="5924" spans="1:20" x14ac:dyDescent="0.25">
      <c r="A5924">
        <v>5923</v>
      </c>
      <c r="B5924">
        <v>85957</v>
      </c>
      <c r="C5924" t="s">
        <v>675</v>
      </c>
      <c r="D5924" t="s">
        <v>20</v>
      </c>
      <c r="E5924" t="s">
        <v>39</v>
      </c>
      <c r="F5924" t="s">
        <v>31</v>
      </c>
      <c r="G5924" t="s">
        <v>41</v>
      </c>
      <c r="H5924" t="s">
        <v>42</v>
      </c>
      <c r="I5924" t="s">
        <v>28</v>
      </c>
      <c r="J5924" t="s">
        <v>72</v>
      </c>
      <c r="K5924" t="s">
        <v>58</v>
      </c>
      <c r="L5924" t="s">
        <v>44</v>
      </c>
      <c r="M5924" t="s">
        <v>35</v>
      </c>
      <c r="N5924" s="2">
        <v>41189</v>
      </c>
      <c r="O5924" s="2">
        <v>41190</v>
      </c>
      <c r="P5924">
        <v>14</v>
      </c>
      <c r="Q5924" s="1">
        <v>0.06</v>
      </c>
      <c r="R5924">
        <v>2.94</v>
      </c>
      <c r="S5924">
        <v>0.96</v>
      </c>
      <c r="T5924">
        <f t="shared" si="92"/>
        <v>41.16</v>
      </c>
    </row>
    <row r="5925" spans="1:20" x14ac:dyDescent="0.25">
      <c r="A5925">
        <v>5924</v>
      </c>
      <c r="B5925">
        <v>89557</v>
      </c>
      <c r="C5925" t="s">
        <v>329</v>
      </c>
      <c r="D5925" t="s">
        <v>20</v>
      </c>
      <c r="E5925" t="s">
        <v>187</v>
      </c>
      <c r="F5925" t="s">
        <v>22</v>
      </c>
      <c r="G5925" t="s">
        <v>41</v>
      </c>
      <c r="H5925" t="s">
        <v>225</v>
      </c>
      <c r="I5925" t="s">
        <v>28</v>
      </c>
      <c r="J5925" t="s">
        <v>72</v>
      </c>
      <c r="K5925" t="s">
        <v>181</v>
      </c>
      <c r="L5925" t="s">
        <v>330</v>
      </c>
      <c r="M5925" t="s">
        <v>137</v>
      </c>
      <c r="N5925" s="2">
        <v>41500</v>
      </c>
      <c r="O5925" s="2">
        <v>41502</v>
      </c>
      <c r="P5925">
        <v>7</v>
      </c>
      <c r="Q5925" s="1">
        <v>0.02</v>
      </c>
      <c r="R5925">
        <v>4.9800000000000004</v>
      </c>
      <c r="S5925">
        <v>4.95</v>
      </c>
      <c r="T5925">
        <f t="shared" si="92"/>
        <v>34.86</v>
      </c>
    </row>
    <row r="5926" spans="1:20" x14ac:dyDescent="0.25">
      <c r="A5926">
        <v>5925</v>
      </c>
      <c r="B5926">
        <v>89541</v>
      </c>
      <c r="C5926" t="s">
        <v>705</v>
      </c>
      <c r="D5926" t="s">
        <v>38</v>
      </c>
      <c r="E5926" t="s">
        <v>187</v>
      </c>
      <c r="F5926" t="s">
        <v>22</v>
      </c>
      <c r="G5926" t="s">
        <v>41</v>
      </c>
      <c r="H5926" t="s">
        <v>188</v>
      </c>
      <c r="I5926" t="s">
        <v>28</v>
      </c>
      <c r="J5926" t="s">
        <v>56</v>
      </c>
      <c r="K5926" t="s">
        <v>145</v>
      </c>
      <c r="L5926" t="s">
        <v>746</v>
      </c>
      <c r="M5926" t="s">
        <v>173</v>
      </c>
      <c r="N5926" s="2">
        <v>40769</v>
      </c>
      <c r="O5926" s="2">
        <v>40771</v>
      </c>
      <c r="P5926">
        <v>14</v>
      </c>
      <c r="Q5926" s="1">
        <v>0.01</v>
      </c>
      <c r="R5926">
        <v>60.98</v>
      </c>
      <c r="S5926">
        <v>19.989999999999998</v>
      </c>
      <c r="T5926">
        <f t="shared" si="92"/>
        <v>853.71999999999991</v>
      </c>
    </row>
    <row r="5927" spans="1:20" x14ac:dyDescent="0.25">
      <c r="A5927">
        <v>5926</v>
      </c>
      <c r="B5927">
        <v>90348</v>
      </c>
      <c r="C5927" t="s">
        <v>745</v>
      </c>
      <c r="D5927" t="s">
        <v>20</v>
      </c>
      <c r="E5927" t="s">
        <v>21</v>
      </c>
      <c r="F5927" t="s">
        <v>31</v>
      </c>
      <c r="G5927" t="s">
        <v>41</v>
      </c>
      <c r="H5927" t="s">
        <v>24</v>
      </c>
      <c r="I5927" t="s">
        <v>28</v>
      </c>
      <c r="J5927" t="s">
        <v>72</v>
      </c>
      <c r="K5927" t="s">
        <v>1243</v>
      </c>
      <c r="L5927" t="s">
        <v>192</v>
      </c>
      <c r="M5927" t="s">
        <v>367</v>
      </c>
      <c r="N5927" s="2">
        <v>41386</v>
      </c>
      <c r="O5927" s="2">
        <v>41389</v>
      </c>
      <c r="P5927">
        <v>1</v>
      </c>
      <c r="Q5927" s="1">
        <v>0.04</v>
      </c>
      <c r="R5927">
        <v>29.99</v>
      </c>
      <c r="S5927">
        <v>5.5</v>
      </c>
      <c r="T5927">
        <f t="shared" si="92"/>
        <v>29.99</v>
      </c>
    </row>
    <row r="5928" spans="1:20" x14ac:dyDescent="0.25">
      <c r="A5928">
        <v>5927</v>
      </c>
      <c r="B5928">
        <v>90348</v>
      </c>
      <c r="C5928" t="s">
        <v>745</v>
      </c>
      <c r="D5928" t="s">
        <v>20</v>
      </c>
      <c r="E5928" t="s">
        <v>187</v>
      </c>
      <c r="F5928" t="s">
        <v>31</v>
      </c>
      <c r="G5928" t="s">
        <v>41</v>
      </c>
      <c r="H5928" t="s">
        <v>219</v>
      </c>
      <c r="I5928" t="s">
        <v>28</v>
      </c>
      <c r="J5928" t="s">
        <v>72</v>
      </c>
      <c r="K5928" t="s">
        <v>228</v>
      </c>
      <c r="L5928" t="s">
        <v>746</v>
      </c>
      <c r="M5928" t="s">
        <v>106</v>
      </c>
      <c r="N5928" s="2">
        <v>41386</v>
      </c>
      <c r="O5928" s="2">
        <v>41388</v>
      </c>
      <c r="P5928">
        <v>5</v>
      </c>
      <c r="Q5928" s="1">
        <v>0</v>
      </c>
      <c r="R5928">
        <v>19.940000000000001</v>
      </c>
      <c r="S5928">
        <v>14.87</v>
      </c>
      <c r="T5928">
        <f t="shared" si="92"/>
        <v>99.7</v>
      </c>
    </row>
    <row r="5929" spans="1:20" x14ac:dyDescent="0.25">
      <c r="A5929">
        <v>5928</v>
      </c>
      <c r="B5929">
        <v>91291</v>
      </c>
      <c r="C5929" t="s">
        <v>2140</v>
      </c>
      <c r="D5929" t="s">
        <v>20</v>
      </c>
      <c r="E5929" t="s">
        <v>39</v>
      </c>
      <c r="F5929" t="s">
        <v>22</v>
      </c>
      <c r="G5929" t="s">
        <v>41</v>
      </c>
      <c r="H5929" t="s">
        <v>49</v>
      </c>
      <c r="I5929" t="s">
        <v>28</v>
      </c>
      <c r="J5929" t="s">
        <v>72</v>
      </c>
      <c r="K5929" t="s">
        <v>98</v>
      </c>
      <c r="L5929" t="s">
        <v>192</v>
      </c>
      <c r="M5929" t="s">
        <v>123</v>
      </c>
      <c r="N5929" s="2">
        <v>41200</v>
      </c>
      <c r="O5929" s="2">
        <v>41201</v>
      </c>
      <c r="P5929">
        <v>7</v>
      </c>
      <c r="Q5929" s="1">
        <v>0.01</v>
      </c>
      <c r="R5929">
        <v>896.99</v>
      </c>
      <c r="S5929">
        <v>19.989999999999998</v>
      </c>
      <c r="T5929">
        <f t="shared" si="92"/>
        <v>6278.93</v>
      </c>
    </row>
    <row r="5930" spans="1:20" x14ac:dyDescent="0.25">
      <c r="A5930">
        <v>5929</v>
      </c>
      <c r="B5930">
        <v>91291</v>
      </c>
      <c r="C5930" t="s">
        <v>2140</v>
      </c>
      <c r="D5930" t="s">
        <v>20</v>
      </c>
      <c r="E5930" t="s">
        <v>21</v>
      </c>
      <c r="F5930" t="s">
        <v>22</v>
      </c>
      <c r="G5930" t="s">
        <v>41</v>
      </c>
      <c r="H5930" t="s">
        <v>33</v>
      </c>
      <c r="I5930" t="s">
        <v>28</v>
      </c>
      <c r="J5930" t="s">
        <v>72</v>
      </c>
      <c r="K5930" t="s">
        <v>198</v>
      </c>
      <c r="L5930" t="s">
        <v>26</v>
      </c>
      <c r="M5930" t="s">
        <v>182</v>
      </c>
      <c r="N5930" s="2">
        <v>41200</v>
      </c>
      <c r="O5930" s="2">
        <v>41202</v>
      </c>
      <c r="P5930">
        <v>24</v>
      </c>
      <c r="Q5930" s="1">
        <v>0.02</v>
      </c>
      <c r="R5930">
        <v>29.89</v>
      </c>
      <c r="S5930">
        <v>1.99</v>
      </c>
      <c r="T5930">
        <f t="shared" si="92"/>
        <v>717.36</v>
      </c>
    </row>
    <row r="5931" spans="1:20" x14ac:dyDescent="0.25">
      <c r="A5931">
        <v>5930</v>
      </c>
      <c r="B5931">
        <v>87328</v>
      </c>
      <c r="C5931" t="s">
        <v>1536</v>
      </c>
      <c r="D5931" t="s">
        <v>20</v>
      </c>
      <c r="E5931" t="s">
        <v>39</v>
      </c>
      <c r="F5931" t="s">
        <v>40</v>
      </c>
      <c r="G5931" t="s">
        <v>23</v>
      </c>
      <c r="H5931" t="s">
        <v>78</v>
      </c>
      <c r="I5931" t="s">
        <v>28</v>
      </c>
      <c r="J5931" t="s">
        <v>72</v>
      </c>
      <c r="K5931" t="s">
        <v>221</v>
      </c>
      <c r="L5931" t="s">
        <v>192</v>
      </c>
      <c r="M5931" t="s">
        <v>469</v>
      </c>
      <c r="N5931" s="2">
        <v>40699</v>
      </c>
      <c r="O5931" s="2">
        <v>40701</v>
      </c>
      <c r="P5931">
        <v>15</v>
      </c>
      <c r="Q5931" s="1">
        <v>0.08</v>
      </c>
      <c r="R5931">
        <v>23.99</v>
      </c>
      <c r="S5931">
        <v>6.71</v>
      </c>
      <c r="T5931">
        <f t="shared" si="92"/>
        <v>359.84999999999997</v>
      </c>
    </row>
    <row r="5932" spans="1:20" x14ac:dyDescent="0.25">
      <c r="A5932">
        <v>5931</v>
      </c>
      <c r="B5932">
        <v>86064</v>
      </c>
      <c r="C5932" t="s">
        <v>679</v>
      </c>
      <c r="D5932" t="s">
        <v>20</v>
      </c>
      <c r="E5932" t="s">
        <v>39</v>
      </c>
      <c r="F5932" t="s">
        <v>31</v>
      </c>
      <c r="G5932" t="s">
        <v>23</v>
      </c>
      <c r="H5932" t="s">
        <v>94</v>
      </c>
      <c r="I5932" t="s">
        <v>28</v>
      </c>
      <c r="J5932" t="s">
        <v>72</v>
      </c>
      <c r="K5932" t="s">
        <v>189</v>
      </c>
      <c r="L5932" t="s">
        <v>44</v>
      </c>
      <c r="M5932" t="s">
        <v>367</v>
      </c>
      <c r="N5932" s="2">
        <v>40459</v>
      </c>
      <c r="O5932" s="2">
        <v>40460</v>
      </c>
      <c r="P5932">
        <v>10</v>
      </c>
      <c r="Q5932" s="1">
        <v>7.0000000000000007E-2</v>
      </c>
      <c r="R5932">
        <v>2.94</v>
      </c>
      <c r="S5932">
        <v>0.81</v>
      </c>
      <c r="T5932">
        <f t="shared" si="92"/>
        <v>29.4</v>
      </c>
    </row>
    <row r="5933" spans="1:20" x14ac:dyDescent="0.25">
      <c r="A5933">
        <v>5932</v>
      </c>
      <c r="B5933">
        <v>86339</v>
      </c>
      <c r="C5933" t="s">
        <v>1307</v>
      </c>
      <c r="D5933" t="s">
        <v>38</v>
      </c>
      <c r="E5933" t="s">
        <v>39</v>
      </c>
      <c r="F5933" t="s">
        <v>40</v>
      </c>
      <c r="G5933" t="s">
        <v>41</v>
      </c>
      <c r="H5933" t="s">
        <v>54</v>
      </c>
      <c r="I5933" t="s">
        <v>28</v>
      </c>
      <c r="J5933" t="s">
        <v>72</v>
      </c>
      <c r="K5933" t="s">
        <v>154</v>
      </c>
      <c r="L5933" t="s">
        <v>192</v>
      </c>
      <c r="M5933" t="s">
        <v>175</v>
      </c>
      <c r="N5933" s="2">
        <v>40741</v>
      </c>
      <c r="O5933" s="2">
        <v>40743</v>
      </c>
      <c r="P5933">
        <v>12</v>
      </c>
      <c r="Q5933" s="1">
        <v>0.05</v>
      </c>
      <c r="R5933">
        <v>5.34</v>
      </c>
      <c r="S5933">
        <v>2.99</v>
      </c>
      <c r="T5933">
        <f t="shared" si="92"/>
        <v>64.08</v>
      </c>
    </row>
    <row r="5934" spans="1:20" x14ac:dyDescent="0.25">
      <c r="A5934">
        <v>5933</v>
      </c>
      <c r="B5934">
        <v>86343</v>
      </c>
      <c r="C5934" t="s">
        <v>1307</v>
      </c>
      <c r="D5934" t="s">
        <v>20</v>
      </c>
      <c r="E5934" t="s">
        <v>39</v>
      </c>
      <c r="F5934" t="s">
        <v>40</v>
      </c>
      <c r="G5934" t="s">
        <v>41</v>
      </c>
      <c r="H5934" t="s">
        <v>89</v>
      </c>
      <c r="I5934" t="s">
        <v>28</v>
      </c>
      <c r="J5934" t="s">
        <v>72</v>
      </c>
      <c r="K5934" t="s">
        <v>68</v>
      </c>
      <c r="L5934" t="s">
        <v>192</v>
      </c>
      <c r="M5934" t="s">
        <v>175</v>
      </c>
      <c r="N5934" s="2">
        <v>41472</v>
      </c>
      <c r="O5934" s="2">
        <v>41475</v>
      </c>
      <c r="P5934">
        <v>16</v>
      </c>
      <c r="Q5934" s="1">
        <v>0.1</v>
      </c>
      <c r="R5934">
        <v>23.99</v>
      </c>
      <c r="S5934">
        <v>6.71</v>
      </c>
      <c r="T5934">
        <f t="shared" si="92"/>
        <v>383.84</v>
      </c>
    </row>
    <row r="5935" spans="1:20" x14ac:dyDescent="0.25">
      <c r="A5935">
        <v>5934</v>
      </c>
      <c r="B5935">
        <v>88811</v>
      </c>
      <c r="C5935" t="s">
        <v>1391</v>
      </c>
      <c r="D5935" t="s">
        <v>20</v>
      </c>
      <c r="E5935" t="s">
        <v>39</v>
      </c>
      <c r="F5935" t="s">
        <v>31</v>
      </c>
      <c r="G5935" t="s">
        <v>41</v>
      </c>
      <c r="H5935" t="s">
        <v>89</v>
      </c>
      <c r="I5935" t="s">
        <v>28</v>
      </c>
      <c r="J5935" t="s">
        <v>72</v>
      </c>
      <c r="K5935" t="s">
        <v>43</v>
      </c>
      <c r="L5935" t="s">
        <v>192</v>
      </c>
      <c r="M5935" t="s">
        <v>35</v>
      </c>
      <c r="N5935" s="2">
        <v>41292</v>
      </c>
      <c r="O5935" s="2">
        <v>41293</v>
      </c>
      <c r="P5935">
        <v>8</v>
      </c>
      <c r="Q5935" s="1">
        <v>0.02</v>
      </c>
      <c r="R5935">
        <v>8.69</v>
      </c>
      <c r="S5935">
        <v>2.99</v>
      </c>
      <c r="T5935">
        <f t="shared" si="92"/>
        <v>69.52</v>
      </c>
    </row>
    <row r="5936" spans="1:20" x14ac:dyDescent="0.25">
      <c r="A5936">
        <v>5935</v>
      </c>
      <c r="B5936">
        <v>88799</v>
      </c>
      <c r="C5936" t="s">
        <v>821</v>
      </c>
      <c r="D5936" t="s">
        <v>578</v>
      </c>
      <c r="E5936" t="s">
        <v>21</v>
      </c>
      <c r="F5936" t="s">
        <v>31</v>
      </c>
      <c r="G5936" t="s">
        <v>41</v>
      </c>
      <c r="H5936" t="s">
        <v>203</v>
      </c>
      <c r="I5936" t="s">
        <v>28</v>
      </c>
      <c r="J5936" t="s">
        <v>72</v>
      </c>
      <c r="K5936" t="s">
        <v>409</v>
      </c>
      <c r="L5936" t="s">
        <v>330</v>
      </c>
      <c r="M5936" t="s">
        <v>35</v>
      </c>
      <c r="N5936" s="2">
        <v>40561</v>
      </c>
      <c r="O5936" s="2">
        <v>40562</v>
      </c>
      <c r="P5936">
        <v>1</v>
      </c>
      <c r="Q5936" s="1">
        <v>0.05</v>
      </c>
      <c r="R5936">
        <v>3502.14</v>
      </c>
      <c r="S5936">
        <v>8.73</v>
      </c>
      <c r="T5936">
        <f t="shared" si="92"/>
        <v>3502.14</v>
      </c>
    </row>
    <row r="5937" spans="1:20" x14ac:dyDescent="0.25">
      <c r="A5937">
        <v>5936</v>
      </c>
      <c r="B5937">
        <v>88799</v>
      </c>
      <c r="C5937" t="s">
        <v>821</v>
      </c>
      <c r="D5937" t="s">
        <v>20</v>
      </c>
      <c r="E5937" t="s">
        <v>39</v>
      </c>
      <c r="F5937" t="s">
        <v>31</v>
      </c>
      <c r="G5937" t="s">
        <v>41</v>
      </c>
      <c r="H5937" t="s">
        <v>94</v>
      </c>
      <c r="I5937" t="s">
        <v>28</v>
      </c>
      <c r="J5937" t="s">
        <v>72</v>
      </c>
      <c r="K5937" t="s">
        <v>68</v>
      </c>
      <c r="L5937" t="s">
        <v>26</v>
      </c>
      <c r="M5937" t="s">
        <v>35</v>
      </c>
      <c r="N5937" s="2">
        <v>40561</v>
      </c>
      <c r="O5937" s="2">
        <v>40563</v>
      </c>
      <c r="P5937">
        <v>6</v>
      </c>
      <c r="Q5937" s="1">
        <v>0.05</v>
      </c>
      <c r="R5937">
        <v>34.58</v>
      </c>
      <c r="S5937">
        <v>8.99</v>
      </c>
      <c r="T5937">
        <f t="shared" si="92"/>
        <v>207.48</v>
      </c>
    </row>
    <row r="5938" spans="1:20" x14ac:dyDescent="0.25">
      <c r="A5938">
        <v>5937</v>
      </c>
      <c r="B5938">
        <v>88799</v>
      </c>
      <c r="C5938" t="s">
        <v>821</v>
      </c>
      <c r="D5938" t="s">
        <v>20</v>
      </c>
      <c r="E5938" t="s">
        <v>39</v>
      </c>
      <c r="F5938" t="s">
        <v>31</v>
      </c>
      <c r="G5938" t="s">
        <v>41</v>
      </c>
      <c r="H5938" t="s">
        <v>42</v>
      </c>
      <c r="I5938" t="s">
        <v>28</v>
      </c>
      <c r="J5938" t="s">
        <v>72</v>
      </c>
      <c r="K5938" t="s">
        <v>43</v>
      </c>
      <c r="L5938" t="s">
        <v>192</v>
      </c>
      <c r="M5938" t="s">
        <v>143</v>
      </c>
      <c r="N5938" s="2">
        <v>40561</v>
      </c>
      <c r="O5938" s="2">
        <v>40563</v>
      </c>
      <c r="P5938">
        <v>8</v>
      </c>
      <c r="Q5938" s="1">
        <v>7.0000000000000007E-2</v>
      </c>
      <c r="R5938">
        <v>12.21</v>
      </c>
      <c r="S5938">
        <v>4.8099999999999996</v>
      </c>
      <c r="T5938">
        <f t="shared" si="92"/>
        <v>97.68</v>
      </c>
    </row>
    <row r="5939" spans="1:20" x14ac:dyDescent="0.25">
      <c r="A5939">
        <v>5938</v>
      </c>
      <c r="B5939">
        <v>87612</v>
      </c>
      <c r="C5939" t="s">
        <v>865</v>
      </c>
      <c r="D5939" t="s">
        <v>20</v>
      </c>
      <c r="E5939" t="s">
        <v>39</v>
      </c>
      <c r="F5939" t="s">
        <v>31</v>
      </c>
      <c r="G5939" t="s">
        <v>93</v>
      </c>
      <c r="H5939" t="s">
        <v>89</v>
      </c>
      <c r="I5939" t="s">
        <v>28</v>
      </c>
      <c r="J5939" t="s">
        <v>72</v>
      </c>
      <c r="K5939" t="s">
        <v>149</v>
      </c>
      <c r="L5939" t="s">
        <v>192</v>
      </c>
      <c r="M5939" t="s">
        <v>139</v>
      </c>
      <c r="N5939" s="2">
        <v>40797</v>
      </c>
      <c r="O5939" s="2">
        <v>40798</v>
      </c>
      <c r="P5939">
        <v>13</v>
      </c>
      <c r="Q5939" s="1">
        <v>0.02</v>
      </c>
      <c r="R5939">
        <v>67.28</v>
      </c>
      <c r="S5939">
        <v>19.989999999999998</v>
      </c>
      <c r="T5939">
        <f t="shared" si="92"/>
        <v>874.64</v>
      </c>
    </row>
    <row r="5940" spans="1:20" x14ac:dyDescent="0.25">
      <c r="A5940">
        <v>5939</v>
      </c>
      <c r="B5940">
        <v>91537</v>
      </c>
      <c r="C5940" t="s">
        <v>1628</v>
      </c>
      <c r="D5940" t="s">
        <v>20</v>
      </c>
      <c r="E5940" t="s">
        <v>187</v>
      </c>
      <c r="F5940" t="s">
        <v>31</v>
      </c>
      <c r="G5940" t="s">
        <v>48</v>
      </c>
      <c r="H5940" t="s">
        <v>225</v>
      </c>
      <c r="I5940" t="s">
        <v>28</v>
      </c>
      <c r="J5940" t="s">
        <v>72</v>
      </c>
      <c r="K5940" t="s">
        <v>68</v>
      </c>
      <c r="L5940" t="s">
        <v>26</v>
      </c>
      <c r="M5940" t="s">
        <v>214</v>
      </c>
      <c r="N5940" s="2">
        <v>40655</v>
      </c>
      <c r="O5940" s="2">
        <v>40657</v>
      </c>
      <c r="P5940">
        <v>3</v>
      </c>
      <c r="Q5940" s="1">
        <v>0.03</v>
      </c>
      <c r="R5940">
        <v>20.239999999999998</v>
      </c>
      <c r="S5940">
        <v>6.67</v>
      </c>
      <c r="T5940">
        <f t="shared" si="92"/>
        <v>60.72</v>
      </c>
    </row>
    <row r="5941" spans="1:20" x14ac:dyDescent="0.25">
      <c r="A5941">
        <v>5940</v>
      </c>
      <c r="B5941">
        <v>91326</v>
      </c>
      <c r="C5941" t="s">
        <v>763</v>
      </c>
      <c r="D5941" t="s">
        <v>578</v>
      </c>
      <c r="E5941" t="s">
        <v>187</v>
      </c>
      <c r="F5941" t="s">
        <v>40</v>
      </c>
      <c r="G5941" t="s">
        <v>32</v>
      </c>
      <c r="H5941" t="s">
        <v>217</v>
      </c>
      <c r="I5941" t="s">
        <v>28</v>
      </c>
      <c r="J5941" t="s">
        <v>72</v>
      </c>
      <c r="K5941" t="s">
        <v>231</v>
      </c>
      <c r="L5941" t="s">
        <v>330</v>
      </c>
      <c r="M5941" t="s">
        <v>393</v>
      </c>
      <c r="N5941" s="2">
        <v>41346</v>
      </c>
      <c r="O5941" s="2">
        <v>41348</v>
      </c>
      <c r="P5941">
        <v>7</v>
      </c>
      <c r="Q5941" s="1">
        <v>0.09</v>
      </c>
      <c r="R5941">
        <v>240.98</v>
      </c>
      <c r="S5941">
        <v>60.2</v>
      </c>
      <c r="T5941">
        <f t="shared" si="92"/>
        <v>1686.86</v>
      </c>
    </row>
    <row r="5942" spans="1:20" x14ac:dyDescent="0.25">
      <c r="A5942">
        <v>5941</v>
      </c>
      <c r="B5942">
        <v>91326</v>
      </c>
      <c r="C5942" t="s">
        <v>763</v>
      </c>
      <c r="D5942" t="s">
        <v>20</v>
      </c>
      <c r="E5942" t="s">
        <v>21</v>
      </c>
      <c r="F5942" t="s">
        <v>40</v>
      </c>
      <c r="G5942" t="s">
        <v>32</v>
      </c>
      <c r="H5942" t="s">
        <v>206</v>
      </c>
      <c r="I5942" t="s">
        <v>28</v>
      </c>
      <c r="J5942" t="s">
        <v>72</v>
      </c>
      <c r="K5942" t="s">
        <v>1114</v>
      </c>
      <c r="L5942" t="s">
        <v>192</v>
      </c>
      <c r="M5942" t="s">
        <v>264</v>
      </c>
      <c r="N5942" s="2">
        <v>41346</v>
      </c>
      <c r="O5942" s="2">
        <v>41348</v>
      </c>
      <c r="P5942">
        <v>3</v>
      </c>
      <c r="Q5942" s="1">
        <v>0.02</v>
      </c>
      <c r="R5942">
        <v>125.99</v>
      </c>
      <c r="S5942">
        <v>8.08</v>
      </c>
      <c r="T5942">
        <f t="shared" si="92"/>
        <v>377.96999999999997</v>
      </c>
    </row>
    <row r="5943" spans="1:20" x14ac:dyDescent="0.25">
      <c r="A5943">
        <v>5942</v>
      </c>
      <c r="B5943">
        <v>86188</v>
      </c>
      <c r="C5943" t="s">
        <v>1797</v>
      </c>
      <c r="D5943" t="s">
        <v>20</v>
      </c>
      <c r="E5943" t="s">
        <v>187</v>
      </c>
      <c r="F5943" t="s">
        <v>31</v>
      </c>
      <c r="G5943" t="s">
        <v>93</v>
      </c>
      <c r="H5943" t="s">
        <v>225</v>
      </c>
      <c r="I5943" t="s">
        <v>28</v>
      </c>
      <c r="J5943" t="s">
        <v>72</v>
      </c>
      <c r="K5943" t="s">
        <v>189</v>
      </c>
      <c r="L5943" t="s">
        <v>192</v>
      </c>
      <c r="M5943" t="s">
        <v>631</v>
      </c>
      <c r="N5943" s="2">
        <v>41310</v>
      </c>
      <c r="O5943" s="2">
        <v>41312</v>
      </c>
      <c r="P5943">
        <v>4</v>
      </c>
      <c r="Q5943" s="1">
        <v>0.08</v>
      </c>
      <c r="R5943">
        <v>9.98</v>
      </c>
      <c r="S5943">
        <v>12.52</v>
      </c>
      <c r="T5943">
        <f t="shared" si="92"/>
        <v>39.92</v>
      </c>
    </row>
    <row r="5944" spans="1:20" x14ac:dyDescent="0.25">
      <c r="A5944">
        <v>5943</v>
      </c>
      <c r="B5944">
        <v>86015</v>
      </c>
      <c r="C5944" t="s">
        <v>1828</v>
      </c>
      <c r="D5944" t="s">
        <v>20</v>
      </c>
      <c r="E5944" t="s">
        <v>21</v>
      </c>
      <c r="F5944" t="s">
        <v>47</v>
      </c>
      <c r="G5944" t="s">
        <v>48</v>
      </c>
      <c r="H5944" t="s">
        <v>203</v>
      </c>
      <c r="I5944" t="s">
        <v>28</v>
      </c>
      <c r="J5944" t="s">
        <v>72</v>
      </c>
      <c r="K5944" t="s">
        <v>201</v>
      </c>
      <c r="L5944" t="s">
        <v>192</v>
      </c>
      <c r="M5944" t="s">
        <v>111</v>
      </c>
      <c r="N5944" s="2">
        <v>40698</v>
      </c>
      <c r="O5944" s="2">
        <v>40705</v>
      </c>
      <c r="P5944">
        <v>7</v>
      </c>
      <c r="Q5944" s="1">
        <v>0.03</v>
      </c>
      <c r="R5944">
        <v>10.97</v>
      </c>
      <c r="S5944">
        <v>6.5</v>
      </c>
      <c r="T5944">
        <f t="shared" si="92"/>
        <v>76.790000000000006</v>
      </c>
    </row>
    <row r="5945" spans="1:20" x14ac:dyDescent="0.25">
      <c r="A5945">
        <v>5944</v>
      </c>
      <c r="B5945">
        <v>87495</v>
      </c>
      <c r="C5945" t="s">
        <v>1531</v>
      </c>
      <c r="D5945" t="s">
        <v>38</v>
      </c>
      <c r="E5945" t="s">
        <v>21</v>
      </c>
      <c r="F5945" t="s">
        <v>31</v>
      </c>
      <c r="G5945" t="s">
        <v>48</v>
      </c>
      <c r="H5945" t="s">
        <v>24</v>
      </c>
      <c r="I5945" t="s">
        <v>28</v>
      </c>
      <c r="J5945" t="s">
        <v>72</v>
      </c>
      <c r="K5945" t="s">
        <v>208</v>
      </c>
      <c r="L5945" t="s">
        <v>192</v>
      </c>
      <c r="M5945" t="s">
        <v>296</v>
      </c>
      <c r="N5945" s="2">
        <v>41027</v>
      </c>
      <c r="O5945" s="2">
        <v>41027</v>
      </c>
      <c r="P5945">
        <v>8</v>
      </c>
      <c r="Q5945" s="1">
        <v>0.1</v>
      </c>
      <c r="R5945">
        <v>65.989999999999995</v>
      </c>
      <c r="S5945">
        <v>5.63</v>
      </c>
      <c r="T5945">
        <f t="shared" si="92"/>
        <v>527.91999999999996</v>
      </c>
    </row>
    <row r="5946" spans="1:20" x14ac:dyDescent="0.25">
      <c r="A5946">
        <v>5945</v>
      </c>
      <c r="B5946">
        <v>90841</v>
      </c>
      <c r="C5946" t="s">
        <v>879</v>
      </c>
      <c r="D5946" t="s">
        <v>20</v>
      </c>
      <c r="E5946" t="s">
        <v>39</v>
      </c>
      <c r="F5946" t="s">
        <v>31</v>
      </c>
      <c r="G5946" t="s">
        <v>23</v>
      </c>
      <c r="H5946" t="s">
        <v>78</v>
      </c>
      <c r="I5946" t="s">
        <v>28</v>
      </c>
      <c r="J5946" t="s">
        <v>72</v>
      </c>
      <c r="K5946" t="s">
        <v>154</v>
      </c>
      <c r="L5946" t="s">
        <v>192</v>
      </c>
      <c r="M5946" t="s">
        <v>63</v>
      </c>
      <c r="N5946" s="2">
        <v>41225</v>
      </c>
      <c r="O5946" s="2">
        <v>41226</v>
      </c>
      <c r="P5946">
        <v>18</v>
      </c>
      <c r="Q5946" s="1">
        <v>0.08</v>
      </c>
      <c r="R5946">
        <v>5.28</v>
      </c>
      <c r="S5946">
        <v>6.26</v>
      </c>
      <c r="T5946">
        <f t="shared" si="92"/>
        <v>95.04</v>
      </c>
    </row>
    <row r="5947" spans="1:20" x14ac:dyDescent="0.25">
      <c r="A5947">
        <v>5946</v>
      </c>
      <c r="B5947">
        <v>90841</v>
      </c>
      <c r="C5947" t="s">
        <v>879</v>
      </c>
      <c r="D5947" t="s">
        <v>20</v>
      </c>
      <c r="E5947" t="s">
        <v>39</v>
      </c>
      <c r="F5947" t="s">
        <v>31</v>
      </c>
      <c r="G5947" t="s">
        <v>23</v>
      </c>
      <c r="H5947" t="s">
        <v>49</v>
      </c>
      <c r="I5947" t="s">
        <v>28</v>
      </c>
      <c r="J5947" t="s">
        <v>72</v>
      </c>
      <c r="K5947" t="s">
        <v>58</v>
      </c>
      <c r="L5947" t="s">
        <v>192</v>
      </c>
      <c r="M5947" t="s">
        <v>141</v>
      </c>
      <c r="N5947" s="2">
        <v>41225</v>
      </c>
      <c r="O5947" s="2">
        <v>41227</v>
      </c>
      <c r="P5947">
        <v>32</v>
      </c>
      <c r="Q5947" s="1">
        <v>0.01</v>
      </c>
      <c r="R5947">
        <v>59.76</v>
      </c>
      <c r="S5947">
        <v>9.7100000000000009</v>
      </c>
      <c r="T5947">
        <f t="shared" si="92"/>
        <v>1912.32</v>
      </c>
    </row>
    <row r="5948" spans="1:20" x14ac:dyDescent="0.25">
      <c r="A5948">
        <v>5947</v>
      </c>
      <c r="B5948">
        <v>86087</v>
      </c>
      <c r="C5948" t="s">
        <v>1772</v>
      </c>
      <c r="D5948" t="s">
        <v>20</v>
      </c>
      <c r="E5948" t="s">
        <v>39</v>
      </c>
      <c r="F5948" t="s">
        <v>22</v>
      </c>
      <c r="G5948" t="s">
        <v>32</v>
      </c>
      <c r="H5948" t="s">
        <v>94</v>
      </c>
      <c r="I5948" t="s">
        <v>28</v>
      </c>
      <c r="J5948" t="s">
        <v>72</v>
      </c>
      <c r="K5948" t="s">
        <v>58</v>
      </c>
      <c r="L5948" t="s">
        <v>192</v>
      </c>
      <c r="M5948" t="s">
        <v>227</v>
      </c>
      <c r="N5948" s="2">
        <v>40876</v>
      </c>
      <c r="O5948" s="2">
        <v>40877</v>
      </c>
      <c r="P5948">
        <v>3</v>
      </c>
      <c r="Q5948" s="1">
        <v>0.02</v>
      </c>
      <c r="R5948">
        <v>30.56</v>
      </c>
      <c r="S5948">
        <v>2.99</v>
      </c>
      <c r="T5948">
        <f t="shared" si="92"/>
        <v>91.679999999999993</v>
      </c>
    </row>
    <row r="5949" spans="1:20" x14ac:dyDescent="0.25">
      <c r="A5949">
        <v>5948</v>
      </c>
      <c r="B5949">
        <v>86091</v>
      </c>
      <c r="C5949" t="s">
        <v>1772</v>
      </c>
      <c r="D5949" t="s">
        <v>578</v>
      </c>
      <c r="E5949" t="s">
        <v>187</v>
      </c>
      <c r="F5949" t="s">
        <v>22</v>
      </c>
      <c r="G5949" t="s">
        <v>32</v>
      </c>
      <c r="H5949" t="s">
        <v>225</v>
      </c>
      <c r="I5949" t="s">
        <v>28</v>
      </c>
      <c r="J5949" t="s">
        <v>72</v>
      </c>
      <c r="K5949" t="s">
        <v>43</v>
      </c>
      <c r="L5949" t="s">
        <v>283</v>
      </c>
      <c r="M5949" t="s">
        <v>238</v>
      </c>
      <c r="N5949" s="2">
        <v>41607</v>
      </c>
      <c r="O5949" s="2">
        <v>41608</v>
      </c>
      <c r="P5949">
        <v>14</v>
      </c>
      <c r="Q5949" s="1">
        <v>0.04</v>
      </c>
      <c r="R5949">
        <v>33.94</v>
      </c>
      <c r="S5949">
        <v>19.190000000000001</v>
      </c>
      <c r="T5949">
        <f t="shared" si="92"/>
        <v>475.15999999999997</v>
      </c>
    </row>
    <row r="5950" spans="1:20" x14ac:dyDescent="0.25">
      <c r="A5950">
        <v>5949</v>
      </c>
      <c r="B5950">
        <v>86087</v>
      </c>
      <c r="C5950" t="s">
        <v>1772</v>
      </c>
      <c r="D5950" t="s">
        <v>20</v>
      </c>
      <c r="E5950" t="s">
        <v>21</v>
      </c>
      <c r="F5950" t="s">
        <v>22</v>
      </c>
      <c r="G5950" t="s">
        <v>32</v>
      </c>
      <c r="H5950" t="s">
        <v>203</v>
      </c>
      <c r="I5950" t="s">
        <v>28</v>
      </c>
      <c r="J5950" t="s">
        <v>56</v>
      </c>
      <c r="K5950" t="s">
        <v>34</v>
      </c>
      <c r="L5950" t="s">
        <v>706</v>
      </c>
      <c r="M5950" t="s">
        <v>199</v>
      </c>
      <c r="N5950" s="2">
        <v>40876</v>
      </c>
      <c r="O5950" s="2">
        <v>40878</v>
      </c>
      <c r="P5950">
        <v>2</v>
      </c>
      <c r="Q5950" s="1">
        <v>0.04</v>
      </c>
      <c r="R5950">
        <v>9.49</v>
      </c>
      <c r="S5950">
        <v>5.76</v>
      </c>
      <c r="T5950">
        <f t="shared" si="92"/>
        <v>18.98</v>
      </c>
    </row>
    <row r="5951" spans="1:20" x14ac:dyDescent="0.25">
      <c r="A5951">
        <v>5950</v>
      </c>
      <c r="B5951">
        <v>88933</v>
      </c>
      <c r="C5951" t="s">
        <v>1221</v>
      </c>
      <c r="D5951" t="s">
        <v>20</v>
      </c>
      <c r="E5951" t="s">
        <v>39</v>
      </c>
      <c r="F5951" t="s">
        <v>47</v>
      </c>
      <c r="G5951" t="s">
        <v>41</v>
      </c>
      <c r="H5951" t="s">
        <v>78</v>
      </c>
      <c r="I5951" t="s">
        <v>28</v>
      </c>
      <c r="J5951" t="s">
        <v>56</v>
      </c>
      <c r="K5951" t="s">
        <v>79</v>
      </c>
      <c r="L5951" t="s">
        <v>44</v>
      </c>
      <c r="M5951" t="s">
        <v>156</v>
      </c>
      <c r="N5951" s="2">
        <v>40918</v>
      </c>
      <c r="O5951" s="2">
        <v>40918</v>
      </c>
      <c r="P5951">
        <v>11</v>
      </c>
      <c r="Q5951" s="1">
        <v>7.0000000000000007E-2</v>
      </c>
      <c r="R5951">
        <v>5.84</v>
      </c>
      <c r="S5951">
        <v>1.2</v>
      </c>
      <c r="T5951">
        <f t="shared" si="92"/>
        <v>64.239999999999995</v>
      </c>
    </row>
    <row r="5952" spans="1:20" x14ac:dyDescent="0.25">
      <c r="A5952">
        <v>5951</v>
      </c>
      <c r="B5952">
        <v>88933</v>
      </c>
      <c r="C5952" t="s">
        <v>1221</v>
      </c>
      <c r="D5952" t="s">
        <v>578</v>
      </c>
      <c r="E5952" t="s">
        <v>187</v>
      </c>
      <c r="F5952" t="s">
        <v>47</v>
      </c>
      <c r="G5952" t="s">
        <v>41</v>
      </c>
      <c r="H5952" t="s">
        <v>217</v>
      </c>
      <c r="I5952" t="s">
        <v>28</v>
      </c>
      <c r="J5952" t="s">
        <v>72</v>
      </c>
      <c r="K5952" t="s">
        <v>231</v>
      </c>
      <c r="L5952" t="s">
        <v>330</v>
      </c>
      <c r="M5952" t="s">
        <v>114</v>
      </c>
      <c r="N5952" s="2">
        <v>40918</v>
      </c>
      <c r="O5952" s="2">
        <v>40920</v>
      </c>
      <c r="P5952">
        <v>8</v>
      </c>
      <c r="Q5952" s="1">
        <v>7.0000000000000007E-2</v>
      </c>
      <c r="R5952">
        <v>218.75</v>
      </c>
      <c r="S5952">
        <v>69.64</v>
      </c>
      <c r="T5952">
        <f t="shared" si="92"/>
        <v>1750</v>
      </c>
    </row>
    <row r="5953" spans="1:20" x14ac:dyDescent="0.25">
      <c r="A5953">
        <v>5952</v>
      </c>
      <c r="B5953">
        <v>86176</v>
      </c>
      <c r="C5953" t="s">
        <v>2328</v>
      </c>
      <c r="D5953" t="s">
        <v>20</v>
      </c>
      <c r="E5953" t="s">
        <v>21</v>
      </c>
      <c r="F5953" t="s">
        <v>31</v>
      </c>
      <c r="G5953" t="s">
        <v>41</v>
      </c>
      <c r="H5953" t="s">
        <v>206</v>
      </c>
      <c r="I5953" t="s">
        <v>28</v>
      </c>
      <c r="J5953" t="s">
        <v>72</v>
      </c>
      <c r="K5953" t="s">
        <v>1108</v>
      </c>
      <c r="L5953" t="s">
        <v>192</v>
      </c>
      <c r="M5953" t="s">
        <v>91</v>
      </c>
      <c r="N5953" s="2">
        <v>40750</v>
      </c>
      <c r="O5953" s="2">
        <v>40751</v>
      </c>
      <c r="P5953">
        <v>6</v>
      </c>
      <c r="Q5953" s="1">
        <v>0.02</v>
      </c>
      <c r="R5953">
        <v>65.989999999999995</v>
      </c>
      <c r="S5953">
        <v>8.99</v>
      </c>
      <c r="T5953">
        <f t="shared" si="92"/>
        <v>395.93999999999994</v>
      </c>
    </row>
    <row r="5954" spans="1:20" x14ac:dyDescent="0.25">
      <c r="A5954">
        <v>5953</v>
      </c>
      <c r="B5954">
        <v>88414</v>
      </c>
      <c r="C5954" t="s">
        <v>2332</v>
      </c>
      <c r="D5954" t="s">
        <v>20</v>
      </c>
      <c r="E5954" t="s">
        <v>21</v>
      </c>
      <c r="F5954" t="s">
        <v>31</v>
      </c>
      <c r="G5954" t="s">
        <v>48</v>
      </c>
      <c r="H5954" t="s">
        <v>206</v>
      </c>
      <c r="I5954" t="s">
        <v>28</v>
      </c>
      <c r="J5954" t="s">
        <v>72</v>
      </c>
      <c r="K5954" t="s">
        <v>1111</v>
      </c>
      <c r="L5954" t="s">
        <v>192</v>
      </c>
      <c r="M5954" t="s">
        <v>35</v>
      </c>
      <c r="N5954" s="2">
        <v>40989</v>
      </c>
      <c r="O5954" s="2">
        <v>40991</v>
      </c>
      <c r="P5954">
        <v>2</v>
      </c>
      <c r="Q5954" s="1">
        <v>0.02</v>
      </c>
      <c r="R5954">
        <v>65.989999999999995</v>
      </c>
      <c r="S5954">
        <v>3.99</v>
      </c>
      <c r="T5954">
        <f t="shared" si="92"/>
        <v>131.97999999999999</v>
      </c>
    </row>
    <row r="5955" spans="1:20" x14ac:dyDescent="0.25">
      <c r="A5955">
        <v>5954</v>
      </c>
      <c r="B5955">
        <v>88771</v>
      </c>
      <c r="C5955" t="s">
        <v>2384</v>
      </c>
      <c r="D5955" t="s">
        <v>20</v>
      </c>
      <c r="E5955" t="s">
        <v>21</v>
      </c>
      <c r="F5955" t="s">
        <v>31</v>
      </c>
      <c r="G5955" t="s">
        <v>32</v>
      </c>
      <c r="H5955" t="s">
        <v>24</v>
      </c>
      <c r="I5955" t="s">
        <v>28</v>
      </c>
      <c r="J5955" t="s">
        <v>56</v>
      </c>
      <c r="K5955" t="s">
        <v>25</v>
      </c>
      <c r="L5955" t="s">
        <v>192</v>
      </c>
      <c r="M5955" t="s">
        <v>279</v>
      </c>
      <c r="N5955" s="2">
        <v>41496</v>
      </c>
      <c r="O5955" s="2">
        <v>41498</v>
      </c>
      <c r="P5955">
        <v>21</v>
      </c>
      <c r="Q5955" s="1">
        <v>0.02</v>
      </c>
      <c r="R5955">
        <v>99.99</v>
      </c>
      <c r="S5955">
        <v>19.989999999999998</v>
      </c>
      <c r="T5955">
        <f t="shared" ref="T5955:T6018" si="93">R5955*P5955</f>
        <v>2099.79</v>
      </c>
    </row>
    <row r="5956" spans="1:20" x14ac:dyDescent="0.25">
      <c r="A5956">
        <v>5955</v>
      </c>
      <c r="B5956">
        <v>90676</v>
      </c>
      <c r="C5956" t="s">
        <v>666</v>
      </c>
      <c r="D5956" t="s">
        <v>20</v>
      </c>
      <c r="E5956" t="s">
        <v>39</v>
      </c>
      <c r="F5956" t="s">
        <v>31</v>
      </c>
      <c r="G5956" t="s">
        <v>93</v>
      </c>
      <c r="H5956" t="s">
        <v>54</v>
      </c>
      <c r="I5956" t="s">
        <v>28</v>
      </c>
      <c r="J5956" t="s">
        <v>72</v>
      </c>
      <c r="K5956" t="s">
        <v>228</v>
      </c>
      <c r="L5956" t="s">
        <v>192</v>
      </c>
      <c r="M5956" t="s">
        <v>139</v>
      </c>
      <c r="N5956" s="2">
        <v>40604</v>
      </c>
      <c r="O5956" s="2">
        <v>40605</v>
      </c>
      <c r="P5956">
        <v>3</v>
      </c>
      <c r="Q5956" s="1">
        <v>0.02</v>
      </c>
      <c r="R5956">
        <v>2.89</v>
      </c>
      <c r="S5956">
        <v>0.49</v>
      </c>
      <c r="T5956">
        <f t="shared" si="93"/>
        <v>8.67</v>
      </c>
    </row>
    <row r="5957" spans="1:20" x14ac:dyDescent="0.25">
      <c r="A5957">
        <v>5956</v>
      </c>
      <c r="B5957">
        <v>90676</v>
      </c>
      <c r="C5957" t="s">
        <v>666</v>
      </c>
      <c r="D5957" t="s">
        <v>20</v>
      </c>
      <c r="E5957" t="s">
        <v>187</v>
      </c>
      <c r="F5957" t="s">
        <v>31</v>
      </c>
      <c r="G5957" t="s">
        <v>93</v>
      </c>
      <c r="H5957" t="s">
        <v>188</v>
      </c>
      <c r="I5957" t="s">
        <v>28</v>
      </c>
      <c r="J5957" t="s">
        <v>72</v>
      </c>
      <c r="K5957" t="s">
        <v>228</v>
      </c>
      <c r="L5957" t="s">
        <v>706</v>
      </c>
      <c r="M5957" t="s">
        <v>146</v>
      </c>
      <c r="N5957" s="2">
        <v>40604</v>
      </c>
      <c r="O5957" s="2">
        <v>40607</v>
      </c>
      <c r="P5957">
        <v>9</v>
      </c>
      <c r="Q5957" s="1">
        <v>0.08</v>
      </c>
      <c r="R5957">
        <v>41.32</v>
      </c>
      <c r="S5957">
        <v>8.66</v>
      </c>
      <c r="T5957">
        <f t="shared" si="93"/>
        <v>371.88</v>
      </c>
    </row>
    <row r="5958" spans="1:20" x14ac:dyDescent="0.25">
      <c r="A5958">
        <v>5957</v>
      </c>
      <c r="B5958">
        <v>90676</v>
      </c>
      <c r="C5958" t="s">
        <v>666</v>
      </c>
      <c r="D5958" t="s">
        <v>20</v>
      </c>
      <c r="E5958" t="s">
        <v>39</v>
      </c>
      <c r="F5958" t="s">
        <v>31</v>
      </c>
      <c r="G5958" t="s">
        <v>93</v>
      </c>
      <c r="H5958" t="s">
        <v>89</v>
      </c>
      <c r="I5958" t="s">
        <v>28</v>
      </c>
      <c r="J5958" t="s">
        <v>56</v>
      </c>
      <c r="K5958" t="s">
        <v>248</v>
      </c>
      <c r="L5958" t="s">
        <v>44</v>
      </c>
      <c r="M5958" t="s">
        <v>143</v>
      </c>
      <c r="N5958" s="2">
        <v>40604</v>
      </c>
      <c r="O5958" s="2">
        <v>40605</v>
      </c>
      <c r="P5958">
        <v>3</v>
      </c>
      <c r="Q5958" s="1">
        <v>0.06</v>
      </c>
      <c r="R5958">
        <v>8.9499999999999993</v>
      </c>
      <c r="S5958">
        <v>2.0099999999999998</v>
      </c>
      <c r="T5958">
        <f t="shared" si="93"/>
        <v>26.849999999999998</v>
      </c>
    </row>
    <row r="5959" spans="1:20" x14ac:dyDescent="0.25">
      <c r="A5959">
        <v>5958</v>
      </c>
      <c r="B5959">
        <v>89009</v>
      </c>
      <c r="C5959" t="s">
        <v>1631</v>
      </c>
      <c r="D5959" t="s">
        <v>20</v>
      </c>
      <c r="E5959" t="s">
        <v>39</v>
      </c>
      <c r="F5959" t="s">
        <v>31</v>
      </c>
      <c r="G5959" t="s">
        <v>93</v>
      </c>
      <c r="H5959" t="s">
        <v>42</v>
      </c>
      <c r="I5959" t="s">
        <v>28</v>
      </c>
      <c r="J5959" t="s">
        <v>72</v>
      </c>
      <c r="K5959" t="s">
        <v>71</v>
      </c>
      <c r="L5959" t="s">
        <v>192</v>
      </c>
      <c r="M5959" t="s">
        <v>296</v>
      </c>
      <c r="N5959" s="2">
        <v>40701</v>
      </c>
      <c r="O5959" s="2">
        <v>40701</v>
      </c>
      <c r="P5959">
        <v>2</v>
      </c>
      <c r="Q5959" s="1">
        <v>0.09</v>
      </c>
      <c r="R5959">
        <v>30.98</v>
      </c>
      <c r="S5959">
        <v>5.76</v>
      </c>
      <c r="T5959">
        <f t="shared" si="93"/>
        <v>61.96</v>
      </c>
    </row>
    <row r="5960" spans="1:20" x14ac:dyDescent="0.25">
      <c r="A5960">
        <v>5959</v>
      </c>
      <c r="B5960">
        <v>89009</v>
      </c>
      <c r="C5960" t="s">
        <v>1631</v>
      </c>
      <c r="D5960" t="s">
        <v>20</v>
      </c>
      <c r="E5960" t="s">
        <v>21</v>
      </c>
      <c r="F5960" t="s">
        <v>31</v>
      </c>
      <c r="G5960" t="s">
        <v>93</v>
      </c>
      <c r="H5960" t="s">
        <v>203</v>
      </c>
      <c r="I5960" t="s">
        <v>28</v>
      </c>
      <c r="J5960" t="s">
        <v>72</v>
      </c>
      <c r="K5960" t="s">
        <v>1147</v>
      </c>
      <c r="L5960" t="s">
        <v>192</v>
      </c>
      <c r="M5960" t="s">
        <v>131</v>
      </c>
      <c r="N5960" s="2">
        <v>40701</v>
      </c>
      <c r="O5960" s="2">
        <v>40702</v>
      </c>
      <c r="P5960">
        <v>5</v>
      </c>
      <c r="Q5960" s="1">
        <v>0.1</v>
      </c>
      <c r="R5960">
        <v>125.99</v>
      </c>
      <c r="S5960">
        <v>7.69</v>
      </c>
      <c r="T5960">
        <f t="shared" si="93"/>
        <v>629.94999999999993</v>
      </c>
    </row>
    <row r="5961" spans="1:20" x14ac:dyDescent="0.25">
      <c r="A5961">
        <v>5960</v>
      </c>
      <c r="B5961">
        <v>90156</v>
      </c>
      <c r="C5961" t="s">
        <v>1755</v>
      </c>
      <c r="D5961" t="s">
        <v>20</v>
      </c>
      <c r="E5961" t="s">
        <v>39</v>
      </c>
      <c r="F5961" t="s">
        <v>47</v>
      </c>
      <c r="G5961" t="s">
        <v>23</v>
      </c>
      <c r="H5961" t="s">
        <v>54</v>
      </c>
      <c r="I5961" t="s">
        <v>28</v>
      </c>
      <c r="J5961" t="s">
        <v>72</v>
      </c>
      <c r="K5961" t="s">
        <v>74</v>
      </c>
      <c r="L5961" t="s">
        <v>192</v>
      </c>
      <c r="M5961" t="s">
        <v>167</v>
      </c>
      <c r="N5961" s="2">
        <v>41017</v>
      </c>
      <c r="O5961" s="2">
        <v>41019</v>
      </c>
      <c r="P5961">
        <v>1</v>
      </c>
      <c r="Q5961" s="1">
        <v>0.04</v>
      </c>
      <c r="R5961">
        <v>8.8800000000000008</v>
      </c>
      <c r="S5961">
        <v>6.28</v>
      </c>
      <c r="T5961">
        <f t="shared" si="93"/>
        <v>8.8800000000000008</v>
      </c>
    </row>
    <row r="5962" spans="1:20" x14ac:dyDescent="0.25">
      <c r="A5962">
        <v>5961</v>
      </c>
      <c r="B5962">
        <v>91518</v>
      </c>
      <c r="C5962" t="s">
        <v>1612</v>
      </c>
      <c r="D5962" t="s">
        <v>38</v>
      </c>
      <c r="E5962" t="s">
        <v>39</v>
      </c>
      <c r="F5962" t="s">
        <v>47</v>
      </c>
      <c r="G5962" t="s">
        <v>93</v>
      </c>
      <c r="H5962" t="s">
        <v>78</v>
      </c>
      <c r="I5962" t="s">
        <v>28</v>
      </c>
      <c r="J5962" t="s">
        <v>72</v>
      </c>
      <c r="K5962" t="s">
        <v>62</v>
      </c>
      <c r="L5962" t="s">
        <v>192</v>
      </c>
      <c r="M5962" t="s">
        <v>117</v>
      </c>
      <c r="N5962" s="2">
        <v>41370</v>
      </c>
      <c r="O5962" s="2">
        <v>41371</v>
      </c>
      <c r="P5962">
        <v>10</v>
      </c>
      <c r="Q5962" s="1">
        <v>0.09</v>
      </c>
      <c r="R5962">
        <v>18.97</v>
      </c>
      <c r="S5962">
        <v>9.0299999999999994</v>
      </c>
      <c r="T5962">
        <f t="shared" si="93"/>
        <v>189.7</v>
      </c>
    </row>
    <row r="5963" spans="1:20" x14ac:dyDescent="0.25">
      <c r="A5963">
        <v>5962</v>
      </c>
      <c r="B5963">
        <v>91513</v>
      </c>
      <c r="C5963" t="s">
        <v>1612</v>
      </c>
      <c r="D5963" t="s">
        <v>20</v>
      </c>
      <c r="E5963" t="s">
        <v>39</v>
      </c>
      <c r="F5963" t="s">
        <v>47</v>
      </c>
      <c r="G5963" t="s">
        <v>93</v>
      </c>
      <c r="H5963" t="s">
        <v>94</v>
      </c>
      <c r="I5963" t="s">
        <v>28</v>
      </c>
      <c r="J5963" t="s">
        <v>72</v>
      </c>
      <c r="K5963" t="s">
        <v>165</v>
      </c>
      <c r="L5963" t="s">
        <v>192</v>
      </c>
      <c r="M5963" t="s">
        <v>167</v>
      </c>
      <c r="N5963" s="2">
        <v>40274</v>
      </c>
      <c r="O5963" s="2">
        <v>40275</v>
      </c>
      <c r="P5963">
        <v>9</v>
      </c>
      <c r="Q5963" s="1">
        <v>0</v>
      </c>
      <c r="R5963">
        <v>8.34</v>
      </c>
      <c r="S5963">
        <v>4.82</v>
      </c>
      <c r="T5963">
        <f t="shared" si="93"/>
        <v>75.06</v>
      </c>
    </row>
    <row r="5964" spans="1:20" x14ac:dyDescent="0.25">
      <c r="A5964">
        <v>5963</v>
      </c>
      <c r="B5964">
        <v>88219</v>
      </c>
      <c r="C5964" t="s">
        <v>503</v>
      </c>
      <c r="D5964" t="s">
        <v>20</v>
      </c>
      <c r="E5964" t="s">
        <v>39</v>
      </c>
      <c r="F5964" t="s">
        <v>31</v>
      </c>
      <c r="G5964" t="s">
        <v>23</v>
      </c>
      <c r="H5964" t="s">
        <v>54</v>
      </c>
      <c r="I5964" t="s">
        <v>28</v>
      </c>
      <c r="J5964" t="s">
        <v>72</v>
      </c>
      <c r="K5964" t="s">
        <v>165</v>
      </c>
      <c r="L5964" t="s">
        <v>192</v>
      </c>
      <c r="M5964" t="s">
        <v>131</v>
      </c>
      <c r="N5964" s="2">
        <v>40524</v>
      </c>
      <c r="O5964" s="2">
        <v>40526</v>
      </c>
      <c r="P5964">
        <v>7</v>
      </c>
      <c r="Q5964" s="1">
        <v>0.04</v>
      </c>
      <c r="R5964">
        <v>4.28</v>
      </c>
      <c r="S5964">
        <v>5.68</v>
      </c>
      <c r="T5964">
        <f t="shared" si="93"/>
        <v>29.96</v>
      </c>
    </row>
    <row r="5965" spans="1:20" x14ac:dyDescent="0.25">
      <c r="A5965">
        <v>5964</v>
      </c>
      <c r="B5965">
        <v>88219</v>
      </c>
      <c r="C5965" t="s">
        <v>503</v>
      </c>
      <c r="D5965" t="s">
        <v>578</v>
      </c>
      <c r="E5965" t="s">
        <v>187</v>
      </c>
      <c r="F5965" t="s">
        <v>31</v>
      </c>
      <c r="G5965" t="s">
        <v>23</v>
      </c>
      <c r="H5965" t="s">
        <v>188</v>
      </c>
      <c r="I5965" t="s">
        <v>28</v>
      </c>
      <c r="J5965" t="s">
        <v>72</v>
      </c>
      <c r="K5965" t="s">
        <v>181</v>
      </c>
      <c r="L5965" t="s">
        <v>330</v>
      </c>
      <c r="M5965" t="s">
        <v>296</v>
      </c>
      <c r="N5965" s="2">
        <v>40524</v>
      </c>
      <c r="O5965" s="2">
        <v>40526</v>
      </c>
      <c r="P5965">
        <v>13</v>
      </c>
      <c r="Q5965" s="1">
        <v>0.06</v>
      </c>
      <c r="R5965">
        <v>376.13</v>
      </c>
      <c r="S5965">
        <v>85.63</v>
      </c>
      <c r="T5965">
        <f t="shared" si="93"/>
        <v>4889.6899999999996</v>
      </c>
    </row>
    <row r="5966" spans="1:20" x14ac:dyDescent="0.25">
      <c r="A5966">
        <v>5965</v>
      </c>
      <c r="B5966">
        <v>88219</v>
      </c>
      <c r="C5966" t="s">
        <v>503</v>
      </c>
      <c r="D5966" t="s">
        <v>578</v>
      </c>
      <c r="E5966" t="s">
        <v>187</v>
      </c>
      <c r="F5966" t="s">
        <v>31</v>
      </c>
      <c r="G5966" t="s">
        <v>23</v>
      </c>
      <c r="H5966" t="s">
        <v>217</v>
      </c>
      <c r="I5966" t="s">
        <v>28</v>
      </c>
      <c r="J5966" t="s">
        <v>72</v>
      </c>
      <c r="K5966" t="s">
        <v>189</v>
      </c>
      <c r="L5966" t="s">
        <v>330</v>
      </c>
      <c r="M5966" t="s">
        <v>296</v>
      </c>
      <c r="N5966" s="2">
        <v>40524</v>
      </c>
      <c r="O5966" s="2">
        <v>40525</v>
      </c>
      <c r="P5966">
        <v>17</v>
      </c>
      <c r="Q5966" s="1">
        <v>0.06</v>
      </c>
      <c r="R5966">
        <v>424.21</v>
      </c>
      <c r="S5966">
        <v>110.2</v>
      </c>
      <c r="T5966">
        <f t="shared" si="93"/>
        <v>7211.57</v>
      </c>
    </row>
    <row r="5967" spans="1:20" x14ac:dyDescent="0.25">
      <c r="A5967">
        <v>5966</v>
      </c>
      <c r="B5967">
        <v>88219</v>
      </c>
      <c r="C5967" t="s">
        <v>503</v>
      </c>
      <c r="D5967" t="s">
        <v>20</v>
      </c>
      <c r="E5967" t="s">
        <v>21</v>
      </c>
      <c r="F5967" t="s">
        <v>31</v>
      </c>
      <c r="G5967" t="s">
        <v>23</v>
      </c>
      <c r="H5967" t="s">
        <v>24</v>
      </c>
      <c r="I5967" t="s">
        <v>28</v>
      </c>
      <c r="J5967" t="s">
        <v>56</v>
      </c>
      <c r="K5967" t="s">
        <v>1254</v>
      </c>
      <c r="L5967" t="s">
        <v>192</v>
      </c>
      <c r="M5967" t="s">
        <v>69</v>
      </c>
      <c r="N5967" s="2">
        <v>40524</v>
      </c>
      <c r="O5967" s="2">
        <v>40526</v>
      </c>
      <c r="P5967">
        <v>4</v>
      </c>
      <c r="Q5967" s="1">
        <v>0.06</v>
      </c>
      <c r="R5967">
        <v>195.99</v>
      </c>
      <c r="S5967">
        <v>8.99</v>
      </c>
      <c r="T5967">
        <f t="shared" si="93"/>
        <v>783.96</v>
      </c>
    </row>
    <row r="5968" spans="1:20" x14ac:dyDescent="0.25">
      <c r="A5968">
        <v>5967</v>
      </c>
      <c r="B5968">
        <v>88119</v>
      </c>
      <c r="C5968" t="s">
        <v>555</v>
      </c>
      <c r="D5968" t="s">
        <v>20</v>
      </c>
      <c r="E5968" t="s">
        <v>39</v>
      </c>
      <c r="F5968" t="s">
        <v>22</v>
      </c>
      <c r="G5968" t="s">
        <v>48</v>
      </c>
      <c r="H5968" t="s">
        <v>54</v>
      </c>
      <c r="I5968" t="s">
        <v>28</v>
      </c>
      <c r="J5968" t="s">
        <v>72</v>
      </c>
      <c r="K5968" t="s">
        <v>68</v>
      </c>
      <c r="L5968" t="s">
        <v>192</v>
      </c>
      <c r="M5968" t="s">
        <v>137</v>
      </c>
      <c r="N5968" s="2">
        <v>41102</v>
      </c>
      <c r="O5968" s="2">
        <v>41109</v>
      </c>
      <c r="P5968">
        <v>8</v>
      </c>
      <c r="Q5968" s="1">
        <v>0.06</v>
      </c>
      <c r="R5968">
        <v>6.48</v>
      </c>
      <c r="S5968">
        <v>7.81</v>
      </c>
      <c r="T5968">
        <f t="shared" si="93"/>
        <v>51.84</v>
      </c>
    </row>
    <row r="5969" spans="1:20" x14ac:dyDescent="0.25">
      <c r="A5969">
        <v>5968</v>
      </c>
      <c r="B5969">
        <v>90884</v>
      </c>
      <c r="C5969" t="s">
        <v>720</v>
      </c>
      <c r="D5969" t="s">
        <v>20</v>
      </c>
      <c r="E5969" t="s">
        <v>39</v>
      </c>
      <c r="F5969" t="s">
        <v>22</v>
      </c>
      <c r="G5969" t="s">
        <v>41</v>
      </c>
      <c r="H5969" t="s">
        <v>42</v>
      </c>
      <c r="I5969" t="s">
        <v>28</v>
      </c>
      <c r="J5969" t="s">
        <v>72</v>
      </c>
      <c r="K5969" t="s">
        <v>189</v>
      </c>
      <c r="L5969" t="s">
        <v>192</v>
      </c>
      <c r="M5969" t="s">
        <v>182</v>
      </c>
      <c r="N5969" s="2">
        <v>41328</v>
      </c>
      <c r="O5969" s="2">
        <v>41328</v>
      </c>
      <c r="P5969">
        <v>2</v>
      </c>
      <c r="Q5969" s="1">
        <v>0.01</v>
      </c>
      <c r="R5969">
        <v>6.48</v>
      </c>
      <c r="S5969">
        <v>9.68</v>
      </c>
      <c r="T5969">
        <f t="shared" si="93"/>
        <v>12.96</v>
      </c>
    </row>
    <row r="5970" spans="1:20" x14ac:dyDescent="0.25">
      <c r="A5970">
        <v>5969</v>
      </c>
      <c r="B5970">
        <v>91540</v>
      </c>
      <c r="C5970" t="s">
        <v>1164</v>
      </c>
      <c r="D5970" t="s">
        <v>20</v>
      </c>
      <c r="E5970" t="s">
        <v>39</v>
      </c>
      <c r="F5970" t="s">
        <v>31</v>
      </c>
      <c r="G5970" t="s">
        <v>48</v>
      </c>
      <c r="H5970" t="s">
        <v>61</v>
      </c>
      <c r="I5970" t="s">
        <v>28</v>
      </c>
      <c r="J5970" t="s">
        <v>72</v>
      </c>
      <c r="K5970" t="s">
        <v>165</v>
      </c>
      <c r="L5970" t="s">
        <v>192</v>
      </c>
      <c r="M5970" t="s">
        <v>296</v>
      </c>
      <c r="N5970" s="2">
        <v>40929</v>
      </c>
      <c r="O5970" s="2">
        <v>40931</v>
      </c>
      <c r="P5970">
        <v>11</v>
      </c>
      <c r="Q5970" s="1">
        <v>0.04</v>
      </c>
      <c r="R5970">
        <v>4.91</v>
      </c>
      <c r="S5970">
        <v>5.68</v>
      </c>
      <c r="T5970">
        <f t="shared" si="93"/>
        <v>54.010000000000005</v>
      </c>
    </row>
    <row r="5971" spans="1:20" x14ac:dyDescent="0.25">
      <c r="A5971">
        <v>5970</v>
      </c>
      <c r="B5971">
        <v>90768</v>
      </c>
      <c r="C5971" t="s">
        <v>284</v>
      </c>
      <c r="D5971" t="s">
        <v>20</v>
      </c>
      <c r="E5971" t="s">
        <v>39</v>
      </c>
      <c r="F5971" t="s">
        <v>31</v>
      </c>
      <c r="G5971" t="s">
        <v>41</v>
      </c>
      <c r="H5971" t="s">
        <v>78</v>
      </c>
      <c r="I5971" t="s">
        <v>28</v>
      </c>
      <c r="J5971" t="s">
        <v>72</v>
      </c>
      <c r="K5971" t="s">
        <v>158</v>
      </c>
      <c r="L5971" t="s">
        <v>192</v>
      </c>
      <c r="M5971" t="s">
        <v>131</v>
      </c>
      <c r="N5971" s="2">
        <v>40630</v>
      </c>
      <c r="O5971" s="2">
        <v>40632</v>
      </c>
      <c r="P5971">
        <v>6</v>
      </c>
      <c r="Q5971" s="1">
        <v>0</v>
      </c>
      <c r="R5971">
        <v>3.58</v>
      </c>
      <c r="S5971">
        <v>5.47</v>
      </c>
      <c r="T5971">
        <f t="shared" si="93"/>
        <v>21.48</v>
      </c>
    </row>
    <row r="5972" spans="1:20" x14ac:dyDescent="0.25">
      <c r="A5972">
        <v>5971</v>
      </c>
      <c r="B5972">
        <v>90768</v>
      </c>
      <c r="C5972" t="s">
        <v>284</v>
      </c>
      <c r="D5972" t="s">
        <v>20</v>
      </c>
      <c r="E5972" t="s">
        <v>39</v>
      </c>
      <c r="F5972" t="s">
        <v>31</v>
      </c>
      <c r="G5972" t="s">
        <v>41</v>
      </c>
      <c r="H5972" t="s">
        <v>89</v>
      </c>
      <c r="I5972" t="s">
        <v>28</v>
      </c>
      <c r="J5972" t="s">
        <v>72</v>
      </c>
      <c r="K5972" t="s">
        <v>231</v>
      </c>
      <c r="L5972" t="s">
        <v>44</v>
      </c>
      <c r="M5972" t="s">
        <v>131</v>
      </c>
      <c r="N5972" s="2">
        <v>40630</v>
      </c>
      <c r="O5972" s="2">
        <v>40632</v>
      </c>
      <c r="P5972">
        <v>11</v>
      </c>
      <c r="Q5972" s="1">
        <v>0.08</v>
      </c>
      <c r="R5972">
        <v>1.81</v>
      </c>
      <c r="S5972">
        <v>0.75</v>
      </c>
      <c r="T5972">
        <f t="shared" si="93"/>
        <v>19.91</v>
      </c>
    </row>
    <row r="5973" spans="1:20" x14ac:dyDescent="0.25">
      <c r="A5973">
        <v>5972</v>
      </c>
      <c r="B5973">
        <v>86634</v>
      </c>
      <c r="C5973" t="s">
        <v>432</v>
      </c>
      <c r="D5973" t="s">
        <v>20</v>
      </c>
      <c r="E5973" t="s">
        <v>39</v>
      </c>
      <c r="F5973" t="s">
        <v>22</v>
      </c>
      <c r="G5973" t="s">
        <v>41</v>
      </c>
      <c r="H5973" t="s">
        <v>89</v>
      </c>
      <c r="I5973" t="s">
        <v>28</v>
      </c>
      <c r="J5973" t="s">
        <v>72</v>
      </c>
      <c r="K5973" t="s">
        <v>95</v>
      </c>
      <c r="L5973" t="s">
        <v>44</v>
      </c>
      <c r="M5973" t="s">
        <v>123</v>
      </c>
      <c r="N5973" s="2">
        <v>40819</v>
      </c>
      <c r="O5973" s="2">
        <v>40820</v>
      </c>
      <c r="P5973">
        <v>2</v>
      </c>
      <c r="Q5973" s="1">
        <v>0.08</v>
      </c>
      <c r="R5973">
        <v>10.31</v>
      </c>
      <c r="S5973">
        <v>1.79</v>
      </c>
      <c r="T5973">
        <f t="shared" si="93"/>
        <v>20.62</v>
      </c>
    </row>
    <row r="5974" spans="1:20" x14ac:dyDescent="0.25">
      <c r="A5974">
        <v>5973</v>
      </c>
      <c r="B5974">
        <v>86093</v>
      </c>
      <c r="C5974" t="s">
        <v>581</v>
      </c>
      <c r="D5974" t="s">
        <v>20</v>
      </c>
      <c r="E5974" t="s">
        <v>187</v>
      </c>
      <c r="F5974" t="s">
        <v>31</v>
      </c>
      <c r="G5974" t="s">
        <v>48</v>
      </c>
      <c r="H5974" t="s">
        <v>225</v>
      </c>
      <c r="I5974" t="s">
        <v>28</v>
      </c>
      <c r="J5974" t="s">
        <v>72</v>
      </c>
      <c r="K5974" t="s">
        <v>231</v>
      </c>
      <c r="L5974" t="s">
        <v>706</v>
      </c>
      <c r="M5974" t="s">
        <v>631</v>
      </c>
      <c r="N5974" s="2">
        <v>40627</v>
      </c>
      <c r="O5974" s="2">
        <v>40634</v>
      </c>
      <c r="P5974">
        <v>4</v>
      </c>
      <c r="Q5974" s="1">
        <v>0.05</v>
      </c>
      <c r="R5974">
        <v>110.98</v>
      </c>
      <c r="S5974">
        <v>13.99</v>
      </c>
      <c r="T5974">
        <f t="shared" si="93"/>
        <v>443.92</v>
      </c>
    </row>
    <row r="5975" spans="1:20" x14ac:dyDescent="0.25">
      <c r="A5975">
        <v>5974</v>
      </c>
      <c r="B5975">
        <v>86093</v>
      </c>
      <c r="C5975" t="s">
        <v>581</v>
      </c>
      <c r="D5975" t="s">
        <v>20</v>
      </c>
      <c r="E5975" t="s">
        <v>39</v>
      </c>
      <c r="F5975" t="s">
        <v>31</v>
      </c>
      <c r="G5975" t="s">
        <v>48</v>
      </c>
      <c r="H5975" t="s">
        <v>54</v>
      </c>
      <c r="I5975" t="s">
        <v>28</v>
      </c>
      <c r="J5975" t="s">
        <v>72</v>
      </c>
      <c r="K5975" t="s">
        <v>138</v>
      </c>
      <c r="L5975" t="s">
        <v>44</v>
      </c>
      <c r="M5975" t="s">
        <v>106</v>
      </c>
      <c r="N5975" s="2">
        <v>40627</v>
      </c>
      <c r="O5975" s="2">
        <v>40631</v>
      </c>
      <c r="P5975">
        <v>12</v>
      </c>
      <c r="Q5975" s="1">
        <v>0.1</v>
      </c>
      <c r="R5975">
        <v>2.84</v>
      </c>
      <c r="S5975">
        <v>0.93</v>
      </c>
      <c r="T5975">
        <f t="shared" si="93"/>
        <v>34.08</v>
      </c>
    </row>
    <row r="5976" spans="1:20" x14ac:dyDescent="0.25">
      <c r="A5976">
        <v>5975</v>
      </c>
      <c r="B5976">
        <v>86093</v>
      </c>
      <c r="C5976" t="s">
        <v>581</v>
      </c>
      <c r="D5976" t="s">
        <v>20</v>
      </c>
      <c r="E5976" t="s">
        <v>21</v>
      </c>
      <c r="F5976" t="s">
        <v>31</v>
      </c>
      <c r="G5976" t="s">
        <v>48</v>
      </c>
      <c r="H5976" t="s">
        <v>206</v>
      </c>
      <c r="I5976" t="s">
        <v>28</v>
      </c>
      <c r="J5976" t="s">
        <v>72</v>
      </c>
      <c r="K5976" t="s">
        <v>1114</v>
      </c>
      <c r="L5976" t="s">
        <v>192</v>
      </c>
      <c r="M5976" t="s">
        <v>279</v>
      </c>
      <c r="N5976" s="2">
        <v>40627</v>
      </c>
      <c r="O5976" s="2">
        <v>40629</v>
      </c>
      <c r="P5976">
        <v>8</v>
      </c>
      <c r="Q5976" s="1">
        <v>0.08</v>
      </c>
      <c r="R5976">
        <v>65.989999999999995</v>
      </c>
      <c r="S5976">
        <v>8.99</v>
      </c>
      <c r="T5976">
        <f t="shared" si="93"/>
        <v>527.91999999999996</v>
      </c>
    </row>
    <row r="5977" spans="1:20" x14ac:dyDescent="0.25">
      <c r="A5977">
        <v>5976</v>
      </c>
      <c r="B5977">
        <v>87736</v>
      </c>
      <c r="C5977" t="s">
        <v>104</v>
      </c>
      <c r="D5977" t="s">
        <v>20</v>
      </c>
      <c r="E5977" t="s">
        <v>39</v>
      </c>
      <c r="F5977" t="s">
        <v>31</v>
      </c>
      <c r="G5977" t="s">
        <v>23</v>
      </c>
      <c r="H5977" t="s">
        <v>54</v>
      </c>
      <c r="I5977" t="s">
        <v>28</v>
      </c>
      <c r="J5977" t="s">
        <v>72</v>
      </c>
      <c r="K5977" t="s">
        <v>105</v>
      </c>
      <c r="L5977" t="s">
        <v>44</v>
      </c>
      <c r="M5977" t="s">
        <v>106</v>
      </c>
      <c r="N5977" s="2">
        <v>41579</v>
      </c>
      <c r="O5977" s="2">
        <v>41581</v>
      </c>
      <c r="P5977">
        <v>33</v>
      </c>
      <c r="Q5977" s="1">
        <v>0.03</v>
      </c>
      <c r="R5977">
        <v>1.26</v>
      </c>
      <c r="S5977">
        <v>0.7</v>
      </c>
      <c r="T5977">
        <f t="shared" si="93"/>
        <v>41.58</v>
      </c>
    </row>
    <row r="5978" spans="1:20" x14ac:dyDescent="0.25">
      <c r="A5978">
        <v>5977</v>
      </c>
      <c r="B5978">
        <v>89408</v>
      </c>
      <c r="C5978" t="s">
        <v>1839</v>
      </c>
      <c r="D5978" t="s">
        <v>20</v>
      </c>
      <c r="E5978" t="s">
        <v>39</v>
      </c>
      <c r="F5978" t="s">
        <v>22</v>
      </c>
      <c r="G5978" t="s">
        <v>48</v>
      </c>
      <c r="H5978" t="s">
        <v>54</v>
      </c>
      <c r="I5978" t="s">
        <v>28</v>
      </c>
      <c r="J5978" t="s">
        <v>56</v>
      </c>
      <c r="K5978" t="s">
        <v>221</v>
      </c>
      <c r="L5978" t="s">
        <v>192</v>
      </c>
      <c r="M5978" t="s">
        <v>173</v>
      </c>
      <c r="N5978" s="2">
        <v>40519</v>
      </c>
      <c r="O5978" s="2">
        <v>40526</v>
      </c>
      <c r="P5978">
        <v>21</v>
      </c>
      <c r="Q5978" s="1">
        <v>0.02</v>
      </c>
      <c r="R5978">
        <v>70.97</v>
      </c>
      <c r="S5978">
        <v>3.5</v>
      </c>
      <c r="T5978">
        <f t="shared" si="93"/>
        <v>1490.37</v>
      </c>
    </row>
    <row r="5979" spans="1:20" x14ac:dyDescent="0.25">
      <c r="A5979">
        <v>5978</v>
      </c>
      <c r="B5979">
        <v>91548</v>
      </c>
      <c r="C5979" t="s">
        <v>842</v>
      </c>
      <c r="D5979" t="s">
        <v>20</v>
      </c>
      <c r="E5979" t="s">
        <v>39</v>
      </c>
      <c r="F5979" t="s">
        <v>22</v>
      </c>
      <c r="G5979" t="s">
        <v>23</v>
      </c>
      <c r="H5979" t="s">
        <v>54</v>
      </c>
      <c r="I5979" t="s">
        <v>28</v>
      </c>
      <c r="J5979" t="s">
        <v>72</v>
      </c>
      <c r="K5979" t="s">
        <v>113</v>
      </c>
      <c r="L5979" t="s">
        <v>192</v>
      </c>
      <c r="M5979" t="s">
        <v>199</v>
      </c>
      <c r="N5979" s="2">
        <v>41426</v>
      </c>
      <c r="O5979" s="2">
        <v>41426</v>
      </c>
      <c r="P5979">
        <v>4</v>
      </c>
      <c r="Q5979" s="1">
        <v>0.08</v>
      </c>
      <c r="R5979">
        <v>4.49</v>
      </c>
      <c r="S5979">
        <v>1.49</v>
      </c>
      <c r="T5979">
        <f t="shared" si="93"/>
        <v>17.96</v>
      </c>
    </row>
    <row r="5980" spans="1:20" x14ac:dyDescent="0.25">
      <c r="A5980">
        <v>5979</v>
      </c>
      <c r="B5980">
        <v>91543</v>
      </c>
      <c r="C5980" t="s">
        <v>842</v>
      </c>
      <c r="D5980" t="s">
        <v>20</v>
      </c>
      <c r="E5980" t="s">
        <v>39</v>
      </c>
      <c r="F5980" t="s">
        <v>22</v>
      </c>
      <c r="G5980" t="s">
        <v>23</v>
      </c>
      <c r="H5980" t="s">
        <v>94</v>
      </c>
      <c r="I5980" t="s">
        <v>28</v>
      </c>
      <c r="J5980" t="s">
        <v>72</v>
      </c>
      <c r="K5980" t="s">
        <v>82</v>
      </c>
      <c r="L5980" t="s">
        <v>44</v>
      </c>
      <c r="M5980" t="s">
        <v>326</v>
      </c>
      <c r="N5980" s="2">
        <v>40330</v>
      </c>
      <c r="O5980" s="2">
        <v>40331</v>
      </c>
      <c r="P5980">
        <v>11</v>
      </c>
      <c r="Q5980" s="1">
        <v>0.04</v>
      </c>
      <c r="R5980">
        <v>3.68</v>
      </c>
      <c r="S5980">
        <v>1.32</v>
      </c>
      <c r="T5980">
        <f t="shared" si="93"/>
        <v>40.480000000000004</v>
      </c>
    </row>
    <row r="5981" spans="1:20" x14ac:dyDescent="0.25">
      <c r="A5981">
        <v>5980</v>
      </c>
      <c r="B5981">
        <v>91302</v>
      </c>
      <c r="C5981" t="s">
        <v>636</v>
      </c>
      <c r="D5981" t="s">
        <v>38</v>
      </c>
      <c r="E5981" t="s">
        <v>39</v>
      </c>
      <c r="F5981" t="s">
        <v>22</v>
      </c>
      <c r="G5981" t="s">
        <v>41</v>
      </c>
      <c r="H5981" t="s">
        <v>49</v>
      </c>
      <c r="I5981" t="s">
        <v>28</v>
      </c>
      <c r="J5981" t="s">
        <v>72</v>
      </c>
      <c r="K5981" t="s">
        <v>154</v>
      </c>
      <c r="L5981" t="s">
        <v>44</v>
      </c>
      <c r="M5981" t="s">
        <v>96</v>
      </c>
      <c r="N5981" s="2">
        <v>40884</v>
      </c>
      <c r="O5981" s="2">
        <v>40886</v>
      </c>
      <c r="P5981">
        <v>3</v>
      </c>
      <c r="Q5981" s="1">
        <v>0.03</v>
      </c>
      <c r="R5981">
        <v>5.84</v>
      </c>
      <c r="S5981">
        <v>1.2</v>
      </c>
      <c r="T5981">
        <f t="shared" si="93"/>
        <v>17.52</v>
      </c>
    </row>
    <row r="5982" spans="1:20" x14ac:dyDescent="0.25">
      <c r="A5982">
        <v>5981</v>
      </c>
      <c r="B5982">
        <v>91302</v>
      </c>
      <c r="C5982" t="s">
        <v>636</v>
      </c>
      <c r="D5982" t="s">
        <v>20</v>
      </c>
      <c r="E5982" t="s">
        <v>21</v>
      </c>
      <c r="F5982" t="s">
        <v>22</v>
      </c>
      <c r="G5982" t="s">
        <v>41</v>
      </c>
      <c r="H5982" t="s">
        <v>24</v>
      </c>
      <c r="I5982" t="s">
        <v>28</v>
      </c>
      <c r="J5982" t="s">
        <v>72</v>
      </c>
      <c r="K5982" t="s">
        <v>1447</v>
      </c>
      <c r="L5982" t="s">
        <v>192</v>
      </c>
      <c r="M5982" t="s">
        <v>123</v>
      </c>
      <c r="N5982" s="2">
        <v>40884</v>
      </c>
      <c r="O5982" s="2">
        <v>40886</v>
      </c>
      <c r="P5982">
        <v>19</v>
      </c>
      <c r="Q5982" s="1">
        <v>0.03</v>
      </c>
      <c r="R5982">
        <v>35.99</v>
      </c>
      <c r="S5982">
        <v>1.1000000000000001</v>
      </c>
      <c r="T5982">
        <f t="shared" si="93"/>
        <v>683.81000000000006</v>
      </c>
    </row>
    <row r="5983" spans="1:20" x14ac:dyDescent="0.25">
      <c r="A5983">
        <v>5982</v>
      </c>
      <c r="B5983">
        <v>90939</v>
      </c>
      <c r="C5983" t="s">
        <v>1905</v>
      </c>
      <c r="D5983" t="s">
        <v>38</v>
      </c>
      <c r="E5983" t="s">
        <v>187</v>
      </c>
      <c r="F5983" t="s">
        <v>47</v>
      </c>
      <c r="G5983" t="s">
        <v>93</v>
      </c>
      <c r="H5983" t="s">
        <v>225</v>
      </c>
      <c r="I5983" t="s">
        <v>28</v>
      </c>
      <c r="J5983" t="s">
        <v>72</v>
      </c>
      <c r="K5983" t="s">
        <v>181</v>
      </c>
      <c r="L5983" t="s">
        <v>26</v>
      </c>
      <c r="M5983" t="s">
        <v>111</v>
      </c>
      <c r="N5983" s="2">
        <v>41315</v>
      </c>
      <c r="O5983" s="2">
        <v>41317</v>
      </c>
      <c r="P5983">
        <v>9</v>
      </c>
      <c r="Q5983" s="1">
        <v>0.02</v>
      </c>
      <c r="R5983">
        <v>12.64</v>
      </c>
      <c r="S5983">
        <v>4.9800000000000004</v>
      </c>
      <c r="T5983">
        <f t="shared" si="93"/>
        <v>113.76</v>
      </c>
    </row>
    <row r="5984" spans="1:20" x14ac:dyDescent="0.25">
      <c r="A5984">
        <v>5983</v>
      </c>
      <c r="B5984">
        <v>90179</v>
      </c>
      <c r="C5984" t="s">
        <v>2407</v>
      </c>
      <c r="D5984" t="s">
        <v>20</v>
      </c>
      <c r="E5984" t="s">
        <v>187</v>
      </c>
      <c r="F5984" t="s">
        <v>31</v>
      </c>
      <c r="G5984" t="s">
        <v>93</v>
      </c>
      <c r="H5984" t="s">
        <v>219</v>
      </c>
      <c r="I5984" t="s">
        <v>28</v>
      </c>
      <c r="J5984" t="s">
        <v>72</v>
      </c>
      <c r="K5984" t="s">
        <v>221</v>
      </c>
      <c r="L5984" t="s">
        <v>746</v>
      </c>
      <c r="M5984" t="s">
        <v>141</v>
      </c>
      <c r="N5984" s="2">
        <v>40953</v>
      </c>
      <c r="O5984" s="2">
        <v>40954</v>
      </c>
      <c r="P5984">
        <v>5</v>
      </c>
      <c r="Q5984" s="1">
        <v>0.01</v>
      </c>
      <c r="R5984">
        <v>111.96</v>
      </c>
      <c r="S5984">
        <v>69</v>
      </c>
      <c r="T5984">
        <f t="shared" si="93"/>
        <v>559.79999999999995</v>
      </c>
    </row>
    <row r="5985" spans="1:20" x14ac:dyDescent="0.25">
      <c r="A5985">
        <v>5984</v>
      </c>
      <c r="B5985">
        <v>88167</v>
      </c>
      <c r="C5985" t="s">
        <v>1411</v>
      </c>
      <c r="D5985" t="s">
        <v>20</v>
      </c>
      <c r="E5985" t="s">
        <v>21</v>
      </c>
      <c r="F5985" t="s">
        <v>31</v>
      </c>
      <c r="G5985" t="s">
        <v>48</v>
      </c>
      <c r="H5985" t="s">
        <v>203</v>
      </c>
      <c r="I5985" t="s">
        <v>28</v>
      </c>
      <c r="J5985" t="s">
        <v>56</v>
      </c>
      <c r="K5985" t="s">
        <v>204</v>
      </c>
      <c r="L5985" t="s">
        <v>192</v>
      </c>
      <c r="M5985" t="s">
        <v>35</v>
      </c>
      <c r="N5985" s="2">
        <v>40841</v>
      </c>
      <c r="O5985" s="2">
        <v>40848</v>
      </c>
      <c r="P5985">
        <v>12</v>
      </c>
      <c r="Q5985" s="1">
        <v>0.09</v>
      </c>
      <c r="R5985">
        <v>99.99</v>
      </c>
      <c r="S5985">
        <v>19.989999999999998</v>
      </c>
      <c r="T5985">
        <f t="shared" si="93"/>
        <v>1199.8799999999999</v>
      </c>
    </row>
    <row r="5986" spans="1:20" x14ac:dyDescent="0.25">
      <c r="A5986">
        <v>5985</v>
      </c>
      <c r="B5986">
        <v>89559</v>
      </c>
      <c r="C5986" t="s">
        <v>705</v>
      </c>
      <c r="D5986" t="s">
        <v>578</v>
      </c>
      <c r="E5986" t="s">
        <v>187</v>
      </c>
      <c r="F5986" t="s">
        <v>22</v>
      </c>
      <c r="G5986" t="s">
        <v>32</v>
      </c>
      <c r="H5986" t="s">
        <v>219</v>
      </c>
      <c r="I5986" t="s">
        <v>28</v>
      </c>
      <c r="J5986" t="s">
        <v>72</v>
      </c>
      <c r="K5986" t="s">
        <v>82</v>
      </c>
      <c r="L5986" t="s">
        <v>330</v>
      </c>
      <c r="M5986" t="s">
        <v>246</v>
      </c>
      <c r="N5986" s="2">
        <v>41541</v>
      </c>
      <c r="O5986" s="2">
        <v>41543</v>
      </c>
      <c r="P5986">
        <v>18</v>
      </c>
      <c r="Q5986" s="1">
        <v>0.05</v>
      </c>
      <c r="R5986">
        <v>130.97999999999999</v>
      </c>
      <c r="S5986">
        <v>54.74</v>
      </c>
      <c r="T5986">
        <f t="shared" si="93"/>
        <v>2357.64</v>
      </c>
    </row>
    <row r="5987" spans="1:20" x14ac:dyDescent="0.25">
      <c r="A5987">
        <v>5986</v>
      </c>
      <c r="B5987">
        <v>88095</v>
      </c>
      <c r="C5987" t="s">
        <v>1092</v>
      </c>
      <c r="D5987" t="s">
        <v>578</v>
      </c>
      <c r="E5987" t="s">
        <v>187</v>
      </c>
      <c r="F5987" t="s">
        <v>22</v>
      </c>
      <c r="G5987" t="s">
        <v>93</v>
      </c>
      <c r="H5987" t="s">
        <v>217</v>
      </c>
      <c r="I5987" t="s">
        <v>28</v>
      </c>
      <c r="J5987" t="s">
        <v>72</v>
      </c>
      <c r="K5987" t="s">
        <v>228</v>
      </c>
      <c r="L5987" t="s">
        <v>283</v>
      </c>
      <c r="M5987" t="s">
        <v>326</v>
      </c>
      <c r="N5987" s="2">
        <v>40972</v>
      </c>
      <c r="O5987" s="2">
        <v>40973</v>
      </c>
      <c r="P5987">
        <v>14</v>
      </c>
      <c r="Q5987" s="1">
        <v>0.08</v>
      </c>
      <c r="R5987">
        <v>243.98</v>
      </c>
      <c r="S5987">
        <v>43.32</v>
      </c>
      <c r="T5987">
        <f t="shared" si="93"/>
        <v>3415.72</v>
      </c>
    </row>
    <row r="5988" spans="1:20" x14ac:dyDescent="0.25">
      <c r="A5988">
        <v>5987</v>
      </c>
      <c r="B5988">
        <v>88095</v>
      </c>
      <c r="C5988" t="s">
        <v>1072</v>
      </c>
      <c r="D5988" t="s">
        <v>20</v>
      </c>
      <c r="E5988" t="s">
        <v>21</v>
      </c>
      <c r="F5988" t="s">
        <v>22</v>
      </c>
      <c r="G5988" t="s">
        <v>93</v>
      </c>
      <c r="H5988" t="s">
        <v>203</v>
      </c>
      <c r="I5988" t="s">
        <v>28</v>
      </c>
      <c r="J5988" t="s">
        <v>72</v>
      </c>
      <c r="K5988" t="s">
        <v>25</v>
      </c>
      <c r="L5988" t="s">
        <v>26</v>
      </c>
      <c r="M5988" t="s">
        <v>150</v>
      </c>
      <c r="N5988" s="2">
        <v>40972</v>
      </c>
      <c r="O5988" s="2">
        <v>40974</v>
      </c>
      <c r="P5988">
        <v>4</v>
      </c>
      <c r="Q5988" s="1">
        <v>0.1</v>
      </c>
      <c r="R5988">
        <v>4.8899999999999997</v>
      </c>
      <c r="S5988">
        <v>4.93</v>
      </c>
      <c r="T5988">
        <f t="shared" si="93"/>
        <v>19.559999999999999</v>
      </c>
    </row>
    <row r="5989" spans="1:20" x14ac:dyDescent="0.25">
      <c r="A5989">
        <v>5988</v>
      </c>
      <c r="B5989">
        <v>88095</v>
      </c>
      <c r="C5989" t="s">
        <v>1072</v>
      </c>
      <c r="D5989" t="s">
        <v>20</v>
      </c>
      <c r="E5989" t="s">
        <v>39</v>
      </c>
      <c r="F5989" t="s">
        <v>22</v>
      </c>
      <c r="G5989" t="s">
        <v>93</v>
      </c>
      <c r="H5989" t="s">
        <v>49</v>
      </c>
      <c r="I5989" t="s">
        <v>28</v>
      </c>
      <c r="J5989" t="s">
        <v>72</v>
      </c>
      <c r="K5989" t="s">
        <v>170</v>
      </c>
      <c r="L5989" t="s">
        <v>44</v>
      </c>
      <c r="M5989" t="s">
        <v>199</v>
      </c>
      <c r="N5989" s="2">
        <v>40972</v>
      </c>
      <c r="O5989" s="2">
        <v>40972</v>
      </c>
      <c r="P5989">
        <v>1</v>
      </c>
      <c r="Q5989" s="1">
        <v>7.0000000000000007E-2</v>
      </c>
      <c r="R5989">
        <v>4.9800000000000004</v>
      </c>
      <c r="S5989">
        <v>0.8</v>
      </c>
      <c r="T5989">
        <f t="shared" si="93"/>
        <v>4.9800000000000004</v>
      </c>
    </row>
    <row r="5990" spans="1:20" x14ac:dyDescent="0.25">
      <c r="A5990">
        <v>5989</v>
      </c>
      <c r="B5990">
        <v>86309</v>
      </c>
      <c r="C5990" t="s">
        <v>815</v>
      </c>
      <c r="D5990" t="s">
        <v>20</v>
      </c>
      <c r="E5990" t="s">
        <v>187</v>
      </c>
      <c r="F5990" t="s">
        <v>31</v>
      </c>
      <c r="G5990" t="s">
        <v>23</v>
      </c>
      <c r="H5990" t="s">
        <v>219</v>
      </c>
      <c r="I5990" t="s">
        <v>28</v>
      </c>
      <c r="J5990" t="s">
        <v>72</v>
      </c>
      <c r="K5990" t="s">
        <v>170</v>
      </c>
      <c r="L5990" t="s">
        <v>192</v>
      </c>
      <c r="M5990" t="s">
        <v>121</v>
      </c>
      <c r="N5990" s="2">
        <v>40436</v>
      </c>
      <c r="O5990" s="2">
        <v>40438</v>
      </c>
      <c r="P5990">
        <v>1</v>
      </c>
      <c r="Q5990" s="1">
        <v>0.09</v>
      </c>
      <c r="R5990">
        <v>13.79</v>
      </c>
      <c r="S5990">
        <v>8.7799999999999994</v>
      </c>
      <c r="T5990">
        <f t="shared" si="93"/>
        <v>13.79</v>
      </c>
    </row>
    <row r="5991" spans="1:20" x14ac:dyDescent="0.25">
      <c r="A5991">
        <v>5990</v>
      </c>
      <c r="B5991">
        <v>91539</v>
      </c>
      <c r="C5991" t="s">
        <v>1628</v>
      </c>
      <c r="D5991" t="s">
        <v>38</v>
      </c>
      <c r="E5991" t="s">
        <v>39</v>
      </c>
      <c r="F5991" t="s">
        <v>31</v>
      </c>
      <c r="G5991" t="s">
        <v>93</v>
      </c>
      <c r="H5991" t="s">
        <v>61</v>
      </c>
      <c r="I5991" t="s">
        <v>28</v>
      </c>
      <c r="J5991" t="s">
        <v>72</v>
      </c>
      <c r="K5991" t="s">
        <v>43</v>
      </c>
      <c r="L5991" t="s">
        <v>192</v>
      </c>
      <c r="M5991" t="s">
        <v>631</v>
      </c>
      <c r="N5991" s="2">
        <v>41032</v>
      </c>
      <c r="O5991" s="2">
        <v>41032</v>
      </c>
      <c r="P5991">
        <v>6</v>
      </c>
      <c r="Q5991" s="1">
        <v>0.08</v>
      </c>
      <c r="R5991">
        <v>9.7100000000000009</v>
      </c>
      <c r="S5991">
        <v>9.4499999999999993</v>
      </c>
      <c r="T5991">
        <f t="shared" si="93"/>
        <v>58.260000000000005</v>
      </c>
    </row>
    <row r="5992" spans="1:20" x14ac:dyDescent="0.25">
      <c r="A5992">
        <v>5991</v>
      </c>
      <c r="B5992">
        <v>89833</v>
      </c>
      <c r="C5992" t="s">
        <v>1120</v>
      </c>
      <c r="D5992" t="s">
        <v>20</v>
      </c>
      <c r="E5992" t="s">
        <v>187</v>
      </c>
      <c r="F5992" t="s">
        <v>47</v>
      </c>
      <c r="G5992" t="s">
        <v>23</v>
      </c>
      <c r="H5992" t="s">
        <v>217</v>
      </c>
      <c r="I5992" t="s">
        <v>28</v>
      </c>
      <c r="J5992" t="s">
        <v>56</v>
      </c>
      <c r="K5992" t="s">
        <v>145</v>
      </c>
      <c r="L5992" t="s">
        <v>26</v>
      </c>
      <c r="M5992" t="s">
        <v>114</v>
      </c>
      <c r="N5992" s="2">
        <v>41223</v>
      </c>
      <c r="O5992" s="2">
        <v>41224</v>
      </c>
      <c r="P5992">
        <v>37</v>
      </c>
      <c r="Q5992" s="1">
        <v>0.03</v>
      </c>
      <c r="R5992">
        <v>4.82</v>
      </c>
      <c r="S5992">
        <v>5.72</v>
      </c>
      <c r="T5992">
        <f t="shared" si="93"/>
        <v>178.34</v>
      </c>
    </row>
    <row r="5993" spans="1:20" x14ac:dyDescent="0.25">
      <c r="A5993">
        <v>5992</v>
      </c>
      <c r="B5993">
        <v>90470</v>
      </c>
      <c r="C5993" t="s">
        <v>425</v>
      </c>
      <c r="D5993" t="s">
        <v>578</v>
      </c>
      <c r="E5993" t="s">
        <v>187</v>
      </c>
      <c r="F5993" t="s">
        <v>31</v>
      </c>
      <c r="G5993" t="s">
        <v>48</v>
      </c>
      <c r="H5993" t="s">
        <v>225</v>
      </c>
      <c r="I5993" t="s">
        <v>28</v>
      </c>
      <c r="J5993" t="s">
        <v>56</v>
      </c>
      <c r="K5993" t="s">
        <v>71</v>
      </c>
      <c r="L5993" t="s">
        <v>330</v>
      </c>
      <c r="M5993" t="s">
        <v>102</v>
      </c>
      <c r="N5993" s="2">
        <v>40707</v>
      </c>
      <c r="O5993" s="2">
        <v>40709</v>
      </c>
      <c r="P5993">
        <v>12</v>
      </c>
      <c r="Q5993" s="1">
        <v>0.1</v>
      </c>
      <c r="R5993">
        <v>58.14</v>
      </c>
      <c r="S5993">
        <v>36.61</v>
      </c>
      <c r="T5993">
        <f t="shared" si="93"/>
        <v>697.68000000000006</v>
      </c>
    </row>
    <row r="5994" spans="1:20" x14ac:dyDescent="0.25">
      <c r="A5994">
        <v>5993</v>
      </c>
      <c r="B5994">
        <v>88631</v>
      </c>
      <c r="C5994" t="s">
        <v>2382</v>
      </c>
      <c r="D5994" t="s">
        <v>20</v>
      </c>
      <c r="E5994" t="s">
        <v>21</v>
      </c>
      <c r="F5994" t="s">
        <v>22</v>
      </c>
      <c r="G5994" t="s">
        <v>23</v>
      </c>
      <c r="H5994" t="s">
        <v>203</v>
      </c>
      <c r="I5994" t="s">
        <v>28</v>
      </c>
      <c r="J5994" t="s">
        <v>72</v>
      </c>
      <c r="K5994" t="s">
        <v>208</v>
      </c>
      <c r="L5994" t="s">
        <v>192</v>
      </c>
      <c r="M5994" t="s">
        <v>294</v>
      </c>
      <c r="N5994" s="2">
        <v>41610</v>
      </c>
      <c r="O5994" s="2">
        <v>41611</v>
      </c>
      <c r="P5994">
        <v>2</v>
      </c>
      <c r="Q5994" s="1">
        <v>0</v>
      </c>
      <c r="R5994">
        <v>99.99</v>
      </c>
      <c r="S5994">
        <v>19.989999999999998</v>
      </c>
      <c r="T5994">
        <f t="shared" si="93"/>
        <v>199.98</v>
      </c>
    </row>
    <row r="5995" spans="1:20" x14ac:dyDescent="0.25">
      <c r="A5995">
        <v>5994</v>
      </c>
      <c r="B5995">
        <v>85997</v>
      </c>
      <c r="C5995" t="s">
        <v>1117</v>
      </c>
      <c r="D5995" t="s">
        <v>20</v>
      </c>
      <c r="E5995" t="s">
        <v>39</v>
      </c>
      <c r="F5995" t="s">
        <v>31</v>
      </c>
      <c r="G5995" t="s">
        <v>93</v>
      </c>
      <c r="H5995" t="s">
        <v>94</v>
      </c>
      <c r="I5995" t="s">
        <v>28</v>
      </c>
      <c r="J5995" t="s">
        <v>72</v>
      </c>
      <c r="K5995" t="s">
        <v>129</v>
      </c>
      <c r="L5995" t="s">
        <v>192</v>
      </c>
      <c r="M5995" t="s">
        <v>121</v>
      </c>
      <c r="N5995" s="2">
        <v>41191</v>
      </c>
      <c r="O5995" s="2">
        <v>41193</v>
      </c>
      <c r="P5995">
        <v>4</v>
      </c>
      <c r="Q5995" s="1">
        <v>0.1</v>
      </c>
      <c r="R5995">
        <v>4.82</v>
      </c>
      <c r="S5995">
        <v>1.49</v>
      </c>
      <c r="T5995">
        <f t="shared" si="93"/>
        <v>19.28</v>
      </c>
    </row>
    <row r="5996" spans="1:20" x14ac:dyDescent="0.25">
      <c r="A5996">
        <v>5995</v>
      </c>
      <c r="B5996">
        <v>85997</v>
      </c>
      <c r="C5996" t="s">
        <v>1117</v>
      </c>
      <c r="D5996" t="s">
        <v>20</v>
      </c>
      <c r="E5996" t="s">
        <v>39</v>
      </c>
      <c r="F5996" t="s">
        <v>31</v>
      </c>
      <c r="G5996" t="s">
        <v>93</v>
      </c>
      <c r="H5996" t="s">
        <v>54</v>
      </c>
      <c r="I5996" t="s">
        <v>28</v>
      </c>
      <c r="J5996" t="s">
        <v>84</v>
      </c>
      <c r="K5996" t="s">
        <v>158</v>
      </c>
      <c r="L5996" t="s">
        <v>192</v>
      </c>
      <c r="M5996" t="s">
        <v>121</v>
      </c>
      <c r="N5996" s="2">
        <v>41191</v>
      </c>
      <c r="O5996" s="2">
        <v>41193</v>
      </c>
      <c r="P5996">
        <v>12</v>
      </c>
      <c r="Q5996" s="1">
        <v>0.02</v>
      </c>
      <c r="R5996">
        <v>6.48</v>
      </c>
      <c r="S5996">
        <v>5.74</v>
      </c>
      <c r="T5996">
        <f t="shared" si="93"/>
        <v>77.760000000000005</v>
      </c>
    </row>
    <row r="5997" spans="1:20" x14ac:dyDescent="0.25">
      <c r="A5997">
        <v>5996</v>
      </c>
      <c r="B5997">
        <v>87166</v>
      </c>
      <c r="C5997" t="s">
        <v>422</v>
      </c>
      <c r="D5997" t="s">
        <v>578</v>
      </c>
      <c r="E5997" t="s">
        <v>187</v>
      </c>
      <c r="F5997" t="s">
        <v>47</v>
      </c>
      <c r="G5997" t="s">
        <v>48</v>
      </c>
      <c r="H5997" t="s">
        <v>217</v>
      </c>
      <c r="I5997" t="s">
        <v>28</v>
      </c>
      <c r="J5997" t="s">
        <v>84</v>
      </c>
      <c r="K5997" t="s">
        <v>68</v>
      </c>
      <c r="L5997" t="s">
        <v>330</v>
      </c>
      <c r="M5997" t="s">
        <v>117</v>
      </c>
      <c r="N5997" s="2">
        <v>40807</v>
      </c>
      <c r="O5997" s="2">
        <v>40809</v>
      </c>
      <c r="P5997">
        <v>10</v>
      </c>
      <c r="Q5997" s="1">
        <v>0.01</v>
      </c>
      <c r="R5997">
        <v>100.98</v>
      </c>
      <c r="S5997">
        <v>26.22</v>
      </c>
      <c r="T5997">
        <f t="shared" si="93"/>
        <v>1009.8000000000001</v>
      </c>
    </row>
    <row r="5998" spans="1:20" x14ac:dyDescent="0.25">
      <c r="A5998">
        <v>5997</v>
      </c>
      <c r="B5998">
        <v>86197</v>
      </c>
      <c r="C5998" t="s">
        <v>1300</v>
      </c>
      <c r="D5998" t="s">
        <v>20</v>
      </c>
      <c r="E5998" t="s">
        <v>21</v>
      </c>
      <c r="F5998" t="s">
        <v>22</v>
      </c>
      <c r="G5998" t="s">
        <v>48</v>
      </c>
      <c r="H5998" t="s">
        <v>33</v>
      </c>
      <c r="I5998" t="s">
        <v>28</v>
      </c>
      <c r="J5998" t="s">
        <v>84</v>
      </c>
      <c r="K5998" t="s">
        <v>204</v>
      </c>
      <c r="L5998" t="s">
        <v>706</v>
      </c>
      <c r="M5998" t="s">
        <v>199</v>
      </c>
      <c r="N5998" s="2">
        <v>41124</v>
      </c>
      <c r="O5998" s="2">
        <v>41129</v>
      </c>
      <c r="P5998">
        <v>5</v>
      </c>
      <c r="Q5998" s="1">
        <v>7.0000000000000007E-2</v>
      </c>
      <c r="R5998">
        <v>96.45</v>
      </c>
      <c r="S5998">
        <v>13.99</v>
      </c>
      <c r="T5998">
        <f t="shared" si="93"/>
        <v>482.25</v>
      </c>
    </row>
    <row r="5999" spans="1:20" x14ac:dyDescent="0.25">
      <c r="A5999">
        <v>5998</v>
      </c>
      <c r="B5999">
        <v>89962</v>
      </c>
      <c r="C5999" t="s">
        <v>756</v>
      </c>
      <c r="D5999" t="s">
        <v>20</v>
      </c>
      <c r="E5999" t="s">
        <v>39</v>
      </c>
      <c r="F5999" t="s">
        <v>22</v>
      </c>
      <c r="G5999" t="s">
        <v>41</v>
      </c>
      <c r="H5999" t="s">
        <v>61</v>
      </c>
      <c r="I5999" t="s">
        <v>28</v>
      </c>
      <c r="J5999" t="s">
        <v>84</v>
      </c>
      <c r="K5999" t="s">
        <v>113</v>
      </c>
      <c r="L5999" t="s">
        <v>192</v>
      </c>
      <c r="M5999" t="s">
        <v>238</v>
      </c>
      <c r="N5999" s="2">
        <v>40818</v>
      </c>
      <c r="O5999" s="2">
        <v>40820</v>
      </c>
      <c r="P5999">
        <v>22</v>
      </c>
      <c r="Q5999" s="1">
        <v>0.05</v>
      </c>
      <c r="R5999">
        <v>6.48</v>
      </c>
      <c r="S5999">
        <v>9.17</v>
      </c>
      <c r="T5999">
        <f t="shared" si="93"/>
        <v>142.56</v>
      </c>
    </row>
    <row r="6000" spans="1:20" x14ac:dyDescent="0.25">
      <c r="A6000">
        <v>5999</v>
      </c>
      <c r="B6000">
        <v>89690</v>
      </c>
      <c r="C6000" t="s">
        <v>1553</v>
      </c>
      <c r="D6000" t="s">
        <v>38</v>
      </c>
      <c r="E6000" t="s">
        <v>187</v>
      </c>
      <c r="F6000" t="s">
        <v>22</v>
      </c>
      <c r="G6000" t="s">
        <v>32</v>
      </c>
      <c r="H6000" t="s">
        <v>219</v>
      </c>
      <c r="I6000" t="s">
        <v>28</v>
      </c>
      <c r="J6000" t="s">
        <v>84</v>
      </c>
      <c r="K6000" t="s">
        <v>170</v>
      </c>
      <c r="L6000" t="s">
        <v>26</v>
      </c>
      <c r="M6000" t="s">
        <v>331</v>
      </c>
      <c r="N6000" s="2">
        <v>41231</v>
      </c>
      <c r="O6000" s="2">
        <v>41232</v>
      </c>
      <c r="P6000">
        <v>41</v>
      </c>
      <c r="Q6000" s="1">
        <v>0.06</v>
      </c>
      <c r="R6000">
        <v>12.64</v>
      </c>
      <c r="S6000">
        <v>4.9800000000000004</v>
      </c>
      <c r="T6000">
        <f t="shared" si="93"/>
        <v>518.24</v>
      </c>
    </row>
    <row r="6001" spans="1:20" x14ac:dyDescent="0.25">
      <c r="A6001">
        <v>6000</v>
      </c>
      <c r="B6001">
        <v>88250</v>
      </c>
      <c r="C6001" t="s">
        <v>712</v>
      </c>
      <c r="D6001" t="s">
        <v>20</v>
      </c>
      <c r="E6001" t="s">
        <v>21</v>
      </c>
      <c r="F6001" t="s">
        <v>31</v>
      </c>
      <c r="G6001" t="s">
        <v>41</v>
      </c>
      <c r="H6001" t="s">
        <v>33</v>
      </c>
      <c r="I6001" t="s">
        <v>28</v>
      </c>
      <c r="J6001" t="s">
        <v>84</v>
      </c>
      <c r="K6001" t="s">
        <v>204</v>
      </c>
      <c r="L6001" t="s">
        <v>192</v>
      </c>
      <c r="M6001" t="s">
        <v>631</v>
      </c>
      <c r="N6001" s="2">
        <v>41570</v>
      </c>
      <c r="O6001" s="2">
        <v>41571</v>
      </c>
      <c r="P6001">
        <v>22</v>
      </c>
      <c r="Q6001" s="1">
        <v>0.1</v>
      </c>
      <c r="R6001">
        <v>100.97</v>
      </c>
      <c r="S6001">
        <v>7.18</v>
      </c>
      <c r="T6001">
        <f t="shared" si="93"/>
        <v>2221.34</v>
      </c>
    </row>
    <row r="6002" spans="1:20" x14ac:dyDescent="0.25">
      <c r="A6002">
        <v>6001</v>
      </c>
      <c r="B6002">
        <v>88250</v>
      </c>
      <c r="C6002" t="s">
        <v>712</v>
      </c>
      <c r="D6002" t="s">
        <v>20</v>
      </c>
      <c r="E6002" t="s">
        <v>39</v>
      </c>
      <c r="F6002" t="s">
        <v>31</v>
      </c>
      <c r="G6002" t="s">
        <v>41</v>
      </c>
      <c r="H6002" t="s">
        <v>42</v>
      </c>
      <c r="I6002" t="s">
        <v>28</v>
      </c>
      <c r="J6002" t="s">
        <v>84</v>
      </c>
      <c r="K6002" t="s">
        <v>113</v>
      </c>
      <c r="L6002" t="s">
        <v>192</v>
      </c>
      <c r="M6002" t="s">
        <v>631</v>
      </c>
      <c r="N6002" s="2">
        <v>41570</v>
      </c>
      <c r="O6002" s="2">
        <v>41570</v>
      </c>
      <c r="P6002">
        <v>13</v>
      </c>
      <c r="Q6002" s="1">
        <v>0</v>
      </c>
      <c r="R6002">
        <v>5.28</v>
      </c>
      <c r="S6002">
        <v>8.16</v>
      </c>
      <c r="T6002">
        <f t="shared" si="93"/>
        <v>68.64</v>
      </c>
    </row>
    <row r="6003" spans="1:20" x14ac:dyDescent="0.25">
      <c r="A6003">
        <v>6002</v>
      </c>
      <c r="B6003">
        <v>89388</v>
      </c>
      <c r="C6003" t="s">
        <v>1541</v>
      </c>
      <c r="D6003" t="s">
        <v>20</v>
      </c>
      <c r="E6003" t="s">
        <v>39</v>
      </c>
      <c r="F6003" t="s">
        <v>22</v>
      </c>
      <c r="G6003" t="s">
        <v>93</v>
      </c>
      <c r="H6003" t="s">
        <v>42</v>
      </c>
      <c r="I6003" t="s">
        <v>28</v>
      </c>
      <c r="J6003" t="s">
        <v>84</v>
      </c>
      <c r="K6003" t="s">
        <v>163</v>
      </c>
      <c r="L6003" t="s">
        <v>192</v>
      </c>
      <c r="M6003" t="s">
        <v>190</v>
      </c>
      <c r="N6003" s="2">
        <v>41564</v>
      </c>
      <c r="O6003" s="2">
        <v>41564</v>
      </c>
      <c r="P6003">
        <v>26</v>
      </c>
      <c r="Q6003" s="1">
        <v>0.04</v>
      </c>
      <c r="R6003">
        <v>28.53</v>
      </c>
      <c r="S6003">
        <v>1.49</v>
      </c>
      <c r="T6003">
        <f t="shared" si="93"/>
        <v>741.78</v>
      </c>
    </row>
    <row r="6004" spans="1:20" x14ac:dyDescent="0.25">
      <c r="A6004">
        <v>6003</v>
      </c>
      <c r="B6004">
        <v>88824</v>
      </c>
      <c r="C6004" t="s">
        <v>521</v>
      </c>
      <c r="D6004" t="s">
        <v>20</v>
      </c>
      <c r="E6004" t="s">
        <v>21</v>
      </c>
      <c r="F6004" t="s">
        <v>22</v>
      </c>
      <c r="G6004" t="s">
        <v>41</v>
      </c>
      <c r="H6004" t="s">
        <v>206</v>
      </c>
      <c r="I6004" t="s">
        <v>28</v>
      </c>
      <c r="J6004" t="s">
        <v>84</v>
      </c>
      <c r="K6004" t="s">
        <v>208</v>
      </c>
      <c r="L6004" t="s">
        <v>192</v>
      </c>
      <c r="M6004" t="s">
        <v>246</v>
      </c>
      <c r="N6004" s="2">
        <v>40258</v>
      </c>
      <c r="O6004" s="2">
        <v>40260</v>
      </c>
      <c r="P6004">
        <v>11</v>
      </c>
      <c r="Q6004" s="1">
        <v>0.02</v>
      </c>
      <c r="R6004">
        <v>55.94</v>
      </c>
      <c r="S6004">
        <v>6.55</v>
      </c>
      <c r="T6004">
        <f t="shared" si="93"/>
        <v>615.33999999999992</v>
      </c>
    </row>
    <row r="6005" spans="1:20" x14ac:dyDescent="0.25">
      <c r="A6005">
        <v>6004</v>
      </c>
      <c r="B6005">
        <v>89993</v>
      </c>
      <c r="C6005" t="s">
        <v>1385</v>
      </c>
      <c r="D6005" t="s">
        <v>20</v>
      </c>
      <c r="E6005" t="s">
        <v>39</v>
      </c>
      <c r="F6005" t="s">
        <v>22</v>
      </c>
      <c r="G6005" t="s">
        <v>93</v>
      </c>
      <c r="H6005" t="s">
        <v>49</v>
      </c>
      <c r="I6005" t="s">
        <v>28</v>
      </c>
      <c r="J6005" t="s">
        <v>84</v>
      </c>
      <c r="K6005" t="s">
        <v>170</v>
      </c>
      <c r="L6005" t="s">
        <v>192</v>
      </c>
      <c r="M6005" t="s">
        <v>444</v>
      </c>
      <c r="N6005" s="2">
        <v>40213</v>
      </c>
      <c r="O6005" s="2">
        <v>40215</v>
      </c>
      <c r="P6005">
        <v>2</v>
      </c>
      <c r="Q6005" s="1">
        <v>0.05</v>
      </c>
      <c r="R6005">
        <v>12.97</v>
      </c>
      <c r="S6005">
        <v>1.49</v>
      </c>
      <c r="T6005">
        <f t="shared" si="93"/>
        <v>25.94</v>
      </c>
    </row>
    <row r="6006" spans="1:20" x14ac:dyDescent="0.25">
      <c r="A6006">
        <v>6005</v>
      </c>
      <c r="B6006">
        <v>89993</v>
      </c>
      <c r="C6006" t="s">
        <v>1385</v>
      </c>
      <c r="D6006" t="s">
        <v>20</v>
      </c>
      <c r="E6006" t="s">
        <v>39</v>
      </c>
      <c r="F6006" t="s">
        <v>22</v>
      </c>
      <c r="G6006" t="s">
        <v>93</v>
      </c>
      <c r="H6006" t="s">
        <v>89</v>
      </c>
      <c r="I6006" t="s">
        <v>28</v>
      </c>
      <c r="J6006" t="s">
        <v>84</v>
      </c>
      <c r="K6006" t="s">
        <v>55</v>
      </c>
      <c r="L6006" t="s">
        <v>44</v>
      </c>
      <c r="M6006" t="s">
        <v>232</v>
      </c>
      <c r="N6006" s="2">
        <v>40213</v>
      </c>
      <c r="O6006" s="2">
        <v>40215</v>
      </c>
      <c r="P6006">
        <v>9</v>
      </c>
      <c r="Q6006" s="1">
        <v>0.06</v>
      </c>
      <c r="R6006">
        <v>5.81</v>
      </c>
      <c r="S6006">
        <v>3.37</v>
      </c>
      <c r="T6006">
        <f t="shared" si="93"/>
        <v>52.29</v>
      </c>
    </row>
    <row r="6007" spans="1:20" x14ac:dyDescent="0.25">
      <c r="A6007">
        <v>6006</v>
      </c>
      <c r="B6007">
        <v>89390</v>
      </c>
      <c r="C6007" t="s">
        <v>979</v>
      </c>
      <c r="D6007" t="s">
        <v>20</v>
      </c>
      <c r="E6007" t="s">
        <v>39</v>
      </c>
      <c r="F6007" t="s">
        <v>31</v>
      </c>
      <c r="G6007" t="s">
        <v>23</v>
      </c>
      <c r="H6007" t="s">
        <v>61</v>
      </c>
      <c r="I6007" t="s">
        <v>28</v>
      </c>
      <c r="J6007" t="s">
        <v>84</v>
      </c>
      <c r="K6007" t="s">
        <v>158</v>
      </c>
      <c r="L6007" t="s">
        <v>44</v>
      </c>
      <c r="M6007" t="s">
        <v>35</v>
      </c>
      <c r="N6007" s="2">
        <v>40794</v>
      </c>
      <c r="O6007" s="2">
        <v>40796</v>
      </c>
      <c r="P6007">
        <v>16</v>
      </c>
      <c r="Q6007" s="1">
        <v>0.09</v>
      </c>
      <c r="R6007">
        <v>4.13</v>
      </c>
      <c r="S6007">
        <v>1.23</v>
      </c>
      <c r="T6007">
        <f t="shared" si="93"/>
        <v>66.08</v>
      </c>
    </row>
    <row r="6008" spans="1:20" x14ac:dyDescent="0.25">
      <c r="A6008">
        <v>6007</v>
      </c>
      <c r="B6008">
        <v>91337</v>
      </c>
      <c r="C6008" t="s">
        <v>1040</v>
      </c>
      <c r="D6008" t="s">
        <v>20</v>
      </c>
      <c r="E6008" t="s">
        <v>39</v>
      </c>
      <c r="F6008" t="s">
        <v>47</v>
      </c>
      <c r="G6008" t="s">
        <v>93</v>
      </c>
      <c r="H6008" t="s">
        <v>54</v>
      </c>
      <c r="I6008" t="s">
        <v>28</v>
      </c>
      <c r="J6008" t="s">
        <v>84</v>
      </c>
      <c r="K6008" t="s">
        <v>129</v>
      </c>
      <c r="L6008" t="s">
        <v>44</v>
      </c>
      <c r="M6008" t="s">
        <v>156</v>
      </c>
      <c r="N6008" s="2">
        <v>40925</v>
      </c>
      <c r="O6008" s="2">
        <v>40927</v>
      </c>
      <c r="P6008">
        <v>2</v>
      </c>
      <c r="Q6008" s="1">
        <v>0.01</v>
      </c>
      <c r="R6008">
        <v>4.28</v>
      </c>
      <c r="S6008">
        <v>1.6</v>
      </c>
      <c r="T6008">
        <f t="shared" si="93"/>
        <v>8.56</v>
      </c>
    </row>
    <row r="6009" spans="1:20" x14ac:dyDescent="0.25">
      <c r="A6009">
        <v>6008</v>
      </c>
      <c r="B6009">
        <v>91544</v>
      </c>
      <c r="C6009" t="s">
        <v>842</v>
      </c>
      <c r="D6009" t="s">
        <v>20</v>
      </c>
      <c r="E6009" t="s">
        <v>39</v>
      </c>
      <c r="F6009" t="s">
        <v>22</v>
      </c>
      <c r="G6009" t="s">
        <v>48</v>
      </c>
      <c r="H6009" t="s">
        <v>42</v>
      </c>
      <c r="I6009" t="s">
        <v>28</v>
      </c>
      <c r="J6009" t="s">
        <v>84</v>
      </c>
      <c r="K6009" t="s">
        <v>145</v>
      </c>
      <c r="L6009" t="s">
        <v>192</v>
      </c>
      <c r="M6009" t="s">
        <v>173</v>
      </c>
      <c r="N6009" s="2">
        <v>41126</v>
      </c>
      <c r="O6009" s="2">
        <v>41133</v>
      </c>
      <c r="P6009">
        <v>21</v>
      </c>
      <c r="Q6009" s="1">
        <v>0.09</v>
      </c>
      <c r="R6009">
        <v>165.98</v>
      </c>
      <c r="S6009">
        <v>19.989999999999998</v>
      </c>
      <c r="T6009">
        <f t="shared" si="93"/>
        <v>3485.58</v>
      </c>
    </row>
    <row r="6010" spans="1:20" x14ac:dyDescent="0.25">
      <c r="A6010">
        <v>6009</v>
      </c>
      <c r="B6010">
        <v>91544</v>
      </c>
      <c r="C6010" t="s">
        <v>842</v>
      </c>
      <c r="D6010" t="s">
        <v>578</v>
      </c>
      <c r="E6010" t="s">
        <v>187</v>
      </c>
      <c r="F6010" t="s">
        <v>22</v>
      </c>
      <c r="G6010" t="s">
        <v>48</v>
      </c>
      <c r="H6010" t="s">
        <v>217</v>
      </c>
      <c r="I6010" t="s">
        <v>28</v>
      </c>
      <c r="J6010" t="s">
        <v>84</v>
      </c>
      <c r="K6010" t="s">
        <v>145</v>
      </c>
      <c r="L6010" t="s">
        <v>330</v>
      </c>
      <c r="M6010" t="s">
        <v>123</v>
      </c>
      <c r="N6010" s="2">
        <v>41126</v>
      </c>
      <c r="O6010" s="2">
        <v>41131</v>
      </c>
      <c r="P6010">
        <v>6</v>
      </c>
      <c r="Q6010" s="1">
        <v>0.06</v>
      </c>
      <c r="R6010">
        <v>105.49</v>
      </c>
      <c r="S6010">
        <v>41.64</v>
      </c>
      <c r="T6010">
        <f t="shared" si="93"/>
        <v>632.93999999999994</v>
      </c>
    </row>
    <row r="6011" spans="1:20" x14ac:dyDescent="0.25">
      <c r="A6011">
        <v>6010</v>
      </c>
      <c r="B6011">
        <v>89352</v>
      </c>
      <c r="C6011" t="s">
        <v>252</v>
      </c>
      <c r="D6011" t="s">
        <v>20</v>
      </c>
      <c r="E6011" t="s">
        <v>39</v>
      </c>
      <c r="F6011" t="s">
        <v>40</v>
      </c>
      <c r="G6011" t="s">
        <v>23</v>
      </c>
      <c r="H6011" t="s">
        <v>61</v>
      </c>
      <c r="I6011" t="s">
        <v>28</v>
      </c>
      <c r="J6011" t="s">
        <v>84</v>
      </c>
      <c r="K6011" t="s">
        <v>274</v>
      </c>
      <c r="L6011" t="s">
        <v>192</v>
      </c>
      <c r="M6011" t="s">
        <v>469</v>
      </c>
      <c r="N6011" s="2">
        <v>41277</v>
      </c>
      <c r="O6011" s="2">
        <v>41278</v>
      </c>
      <c r="P6011">
        <v>13</v>
      </c>
      <c r="Q6011" s="1">
        <v>0.1</v>
      </c>
      <c r="R6011">
        <v>15.57</v>
      </c>
      <c r="S6011">
        <v>1.39</v>
      </c>
      <c r="T6011">
        <f t="shared" si="93"/>
        <v>202.41</v>
      </c>
    </row>
    <row r="6012" spans="1:20" x14ac:dyDescent="0.25">
      <c r="A6012">
        <v>6011</v>
      </c>
      <c r="B6012">
        <v>89352</v>
      </c>
      <c r="C6012" t="s">
        <v>252</v>
      </c>
      <c r="D6012" t="s">
        <v>20</v>
      </c>
      <c r="E6012" t="s">
        <v>39</v>
      </c>
      <c r="F6012" t="s">
        <v>40</v>
      </c>
      <c r="G6012" t="s">
        <v>23</v>
      </c>
      <c r="H6012" t="s">
        <v>42</v>
      </c>
      <c r="I6012" t="s">
        <v>28</v>
      </c>
      <c r="J6012" t="s">
        <v>84</v>
      </c>
      <c r="K6012" t="s">
        <v>95</v>
      </c>
      <c r="L6012" t="s">
        <v>44</v>
      </c>
      <c r="M6012" t="s">
        <v>75</v>
      </c>
      <c r="N6012" s="2">
        <v>41277</v>
      </c>
      <c r="O6012" s="2">
        <v>41279</v>
      </c>
      <c r="P6012">
        <v>2</v>
      </c>
      <c r="Q6012" s="1">
        <v>0.1</v>
      </c>
      <c r="R6012">
        <v>1.76</v>
      </c>
      <c r="S6012">
        <v>0.7</v>
      </c>
      <c r="T6012">
        <f t="shared" si="93"/>
        <v>3.52</v>
      </c>
    </row>
    <row r="6013" spans="1:20" x14ac:dyDescent="0.25">
      <c r="A6013">
        <v>6012</v>
      </c>
      <c r="B6013">
        <v>89764</v>
      </c>
      <c r="C6013" t="s">
        <v>273</v>
      </c>
      <c r="D6013" t="s">
        <v>578</v>
      </c>
      <c r="E6013" t="s">
        <v>187</v>
      </c>
      <c r="F6013" t="s">
        <v>31</v>
      </c>
      <c r="G6013" t="s">
        <v>23</v>
      </c>
      <c r="H6013" t="s">
        <v>217</v>
      </c>
      <c r="I6013" t="s">
        <v>28</v>
      </c>
      <c r="J6013" t="s">
        <v>84</v>
      </c>
      <c r="K6013" t="s">
        <v>98</v>
      </c>
      <c r="L6013" t="s">
        <v>283</v>
      </c>
      <c r="M6013" t="s">
        <v>255</v>
      </c>
      <c r="N6013" s="2">
        <v>40565</v>
      </c>
      <c r="O6013" s="2">
        <v>40567</v>
      </c>
      <c r="P6013">
        <v>6</v>
      </c>
      <c r="Q6013" s="1">
        <v>0.08</v>
      </c>
      <c r="R6013">
        <v>113.98</v>
      </c>
      <c r="S6013">
        <v>30</v>
      </c>
      <c r="T6013">
        <f t="shared" si="93"/>
        <v>683.88</v>
      </c>
    </row>
    <row r="6014" spans="1:20" x14ac:dyDescent="0.25">
      <c r="A6014">
        <v>6013</v>
      </c>
      <c r="B6014">
        <v>89768</v>
      </c>
      <c r="C6014" t="s">
        <v>273</v>
      </c>
      <c r="D6014" t="s">
        <v>20</v>
      </c>
      <c r="E6014" t="s">
        <v>21</v>
      </c>
      <c r="F6014" t="s">
        <v>31</v>
      </c>
      <c r="G6014" t="s">
        <v>23</v>
      </c>
      <c r="H6014" t="s">
        <v>33</v>
      </c>
      <c r="I6014" t="s">
        <v>28</v>
      </c>
      <c r="J6014" t="s">
        <v>84</v>
      </c>
      <c r="K6014" t="s">
        <v>208</v>
      </c>
      <c r="L6014" t="s">
        <v>192</v>
      </c>
      <c r="M6014" t="s">
        <v>131</v>
      </c>
      <c r="N6014" s="2">
        <v>41296</v>
      </c>
      <c r="O6014" s="2">
        <v>41298</v>
      </c>
      <c r="P6014">
        <v>1</v>
      </c>
      <c r="Q6014" s="1">
        <v>0.09</v>
      </c>
      <c r="R6014">
        <v>30.73</v>
      </c>
      <c r="S6014">
        <v>4</v>
      </c>
      <c r="T6014">
        <f t="shared" si="93"/>
        <v>30.73</v>
      </c>
    </row>
    <row r="6015" spans="1:20" x14ac:dyDescent="0.25">
      <c r="A6015">
        <v>6014</v>
      </c>
      <c r="B6015">
        <v>89764</v>
      </c>
      <c r="C6015" t="s">
        <v>273</v>
      </c>
      <c r="D6015" t="s">
        <v>20</v>
      </c>
      <c r="E6015" t="s">
        <v>39</v>
      </c>
      <c r="F6015" t="s">
        <v>31</v>
      </c>
      <c r="G6015" t="s">
        <v>23</v>
      </c>
      <c r="H6015" t="s">
        <v>61</v>
      </c>
      <c r="I6015" t="s">
        <v>28</v>
      </c>
      <c r="J6015" t="s">
        <v>84</v>
      </c>
      <c r="K6015" t="s">
        <v>129</v>
      </c>
      <c r="L6015" t="s">
        <v>192</v>
      </c>
      <c r="M6015" t="s">
        <v>131</v>
      </c>
      <c r="N6015" s="2">
        <v>40565</v>
      </c>
      <c r="O6015" s="2">
        <v>40567</v>
      </c>
      <c r="P6015">
        <v>5</v>
      </c>
      <c r="Q6015" s="1">
        <v>0.08</v>
      </c>
      <c r="R6015">
        <v>47.9</v>
      </c>
      <c r="S6015">
        <v>5.86</v>
      </c>
      <c r="T6015">
        <f t="shared" si="93"/>
        <v>239.5</v>
      </c>
    </row>
    <row r="6016" spans="1:20" x14ac:dyDescent="0.25">
      <c r="A6016">
        <v>6015</v>
      </c>
      <c r="B6016">
        <v>90752</v>
      </c>
      <c r="C6016" t="s">
        <v>169</v>
      </c>
      <c r="D6016" t="s">
        <v>38</v>
      </c>
      <c r="E6016" t="s">
        <v>39</v>
      </c>
      <c r="F6016" t="s">
        <v>22</v>
      </c>
      <c r="G6016" t="s">
        <v>23</v>
      </c>
      <c r="H6016" t="s">
        <v>78</v>
      </c>
      <c r="I6016" t="s">
        <v>28</v>
      </c>
      <c r="J6016" t="s">
        <v>84</v>
      </c>
      <c r="K6016" t="s">
        <v>50</v>
      </c>
      <c r="L6016" t="s">
        <v>192</v>
      </c>
      <c r="M6016" t="s">
        <v>123</v>
      </c>
      <c r="N6016" s="2">
        <v>40289</v>
      </c>
      <c r="O6016" s="2">
        <v>40289</v>
      </c>
      <c r="P6016">
        <v>5</v>
      </c>
      <c r="Q6016" s="1">
        <v>0.05</v>
      </c>
      <c r="R6016">
        <v>363.25</v>
      </c>
      <c r="S6016">
        <v>19.989999999999998</v>
      </c>
      <c r="T6016">
        <f t="shared" si="93"/>
        <v>1816.25</v>
      </c>
    </row>
    <row r="6017" spans="1:20" x14ac:dyDescent="0.25">
      <c r="A6017">
        <v>6016</v>
      </c>
      <c r="B6017">
        <v>90759</v>
      </c>
      <c r="C6017" t="s">
        <v>169</v>
      </c>
      <c r="D6017" t="s">
        <v>38</v>
      </c>
      <c r="E6017" t="s">
        <v>187</v>
      </c>
      <c r="F6017" t="s">
        <v>22</v>
      </c>
      <c r="G6017" t="s">
        <v>23</v>
      </c>
      <c r="H6017" t="s">
        <v>188</v>
      </c>
      <c r="I6017" t="s">
        <v>28</v>
      </c>
      <c r="J6017" t="s">
        <v>84</v>
      </c>
      <c r="K6017" t="s">
        <v>189</v>
      </c>
      <c r="L6017" t="s">
        <v>44</v>
      </c>
      <c r="M6017" t="s">
        <v>27</v>
      </c>
      <c r="N6017" s="2">
        <v>41385</v>
      </c>
      <c r="O6017" s="2">
        <v>41385</v>
      </c>
      <c r="P6017">
        <v>5</v>
      </c>
      <c r="Q6017" s="1">
        <v>0.06</v>
      </c>
      <c r="R6017">
        <v>7.59</v>
      </c>
      <c r="S6017">
        <v>4</v>
      </c>
      <c r="T6017">
        <f t="shared" si="93"/>
        <v>37.950000000000003</v>
      </c>
    </row>
    <row r="6018" spans="1:20" x14ac:dyDescent="0.25">
      <c r="A6018">
        <v>6017</v>
      </c>
      <c r="B6018">
        <v>86607</v>
      </c>
      <c r="C6018" t="s">
        <v>1213</v>
      </c>
      <c r="D6018" t="s">
        <v>20</v>
      </c>
      <c r="E6018" t="s">
        <v>187</v>
      </c>
      <c r="F6018" t="s">
        <v>47</v>
      </c>
      <c r="G6018" t="s">
        <v>41</v>
      </c>
      <c r="H6018" t="s">
        <v>188</v>
      </c>
      <c r="I6018" t="s">
        <v>28</v>
      </c>
      <c r="J6018" t="s">
        <v>84</v>
      </c>
      <c r="K6018" t="s">
        <v>113</v>
      </c>
      <c r="L6018" t="s">
        <v>192</v>
      </c>
      <c r="M6018" t="s">
        <v>167</v>
      </c>
      <c r="N6018" s="2">
        <v>41360</v>
      </c>
      <c r="O6018" s="2">
        <v>41361</v>
      </c>
      <c r="P6018">
        <v>3</v>
      </c>
      <c r="Q6018" s="1">
        <v>0.08</v>
      </c>
      <c r="R6018">
        <v>29.18</v>
      </c>
      <c r="S6018">
        <v>8.5500000000000007</v>
      </c>
      <c r="T6018">
        <f t="shared" si="93"/>
        <v>87.539999999999992</v>
      </c>
    </row>
    <row r="6019" spans="1:20" x14ac:dyDescent="0.25">
      <c r="A6019">
        <v>6018</v>
      </c>
      <c r="B6019">
        <v>88944</v>
      </c>
      <c r="C6019" t="s">
        <v>1153</v>
      </c>
      <c r="D6019" t="s">
        <v>20</v>
      </c>
      <c r="E6019" t="s">
        <v>39</v>
      </c>
      <c r="F6019" t="s">
        <v>31</v>
      </c>
      <c r="G6019" t="s">
        <v>41</v>
      </c>
      <c r="H6019" t="s">
        <v>61</v>
      </c>
      <c r="I6019" t="s">
        <v>28</v>
      </c>
      <c r="J6019" t="s">
        <v>84</v>
      </c>
      <c r="K6019" t="s">
        <v>289</v>
      </c>
      <c r="L6019" t="s">
        <v>192</v>
      </c>
      <c r="M6019" t="s">
        <v>106</v>
      </c>
      <c r="N6019" s="2">
        <v>40692</v>
      </c>
      <c r="O6019" s="2">
        <v>40693</v>
      </c>
      <c r="P6019">
        <v>13</v>
      </c>
      <c r="Q6019" s="1">
        <v>0.04</v>
      </c>
      <c r="R6019">
        <v>4.91</v>
      </c>
      <c r="S6019">
        <v>0.5</v>
      </c>
      <c r="T6019">
        <f t="shared" ref="T6019:T6082" si="94">R6019*P6019</f>
        <v>63.83</v>
      </c>
    </row>
    <row r="6020" spans="1:20" x14ac:dyDescent="0.25">
      <c r="A6020">
        <v>6019</v>
      </c>
      <c r="B6020">
        <v>88944</v>
      </c>
      <c r="C6020" t="s">
        <v>1153</v>
      </c>
      <c r="D6020" t="s">
        <v>20</v>
      </c>
      <c r="E6020" t="s">
        <v>21</v>
      </c>
      <c r="F6020" t="s">
        <v>31</v>
      </c>
      <c r="G6020" t="s">
        <v>41</v>
      </c>
      <c r="H6020" t="s">
        <v>24</v>
      </c>
      <c r="I6020" t="s">
        <v>28</v>
      </c>
      <c r="J6020" t="s">
        <v>84</v>
      </c>
      <c r="K6020" t="s">
        <v>1254</v>
      </c>
      <c r="L6020" t="s">
        <v>44</v>
      </c>
      <c r="M6020" t="s">
        <v>214</v>
      </c>
      <c r="N6020" s="2">
        <v>40692</v>
      </c>
      <c r="O6020" s="2">
        <v>40694</v>
      </c>
      <c r="P6020">
        <v>18</v>
      </c>
      <c r="Q6020" s="1">
        <v>0.08</v>
      </c>
      <c r="R6020">
        <v>85.99</v>
      </c>
      <c r="S6020">
        <v>0.99</v>
      </c>
      <c r="T6020">
        <f t="shared" si="94"/>
        <v>1547.82</v>
      </c>
    </row>
    <row r="6021" spans="1:20" x14ac:dyDescent="0.25">
      <c r="A6021">
        <v>6020</v>
      </c>
      <c r="B6021">
        <v>89180</v>
      </c>
      <c r="C6021" t="s">
        <v>1777</v>
      </c>
      <c r="D6021" t="s">
        <v>20</v>
      </c>
      <c r="E6021" t="s">
        <v>39</v>
      </c>
      <c r="F6021" t="s">
        <v>31</v>
      </c>
      <c r="G6021" t="s">
        <v>93</v>
      </c>
      <c r="H6021" t="s">
        <v>89</v>
      </c>
      <c r="I6021" t="s">
        <v>28</v>
      </c>
      <c r="J6021" t="s">
        <v>84</v>
      </c>
      <c r="K6021" t="s">
        <v>145</v>
      </c>
      <c r="L6021" t="s">
        <v>192</v>
      </c>
      <c r="M6021" t="s">
        <v>131</v>
      </c>
      <c r="N6021" s="2">
        <v>41037</v>
      </c>
      <c r="O6021" s="2">
        <v>41038</v>
      </c>
      <c r="P6021">
        <v>9</v>
      </c>
      <c r="Q6021" s="1">
        <v>0.06</v>
      </c>
      <c r="R6021">
        <v>9.9</v>
      </c>
      <c r="S6021">
        <v>1.39</v>
      </c>
      <c r="T6021">
        <f t="shared" si="94"/>
        <v>89.100000000000009</v>
      </c>
    </row>
    <row r="6022" spans="1:20" x14ac:dyDescent="0.25">
      <c r="A6022">
        <v>6021</v>
      </c>
      <c r="B6022">
        <v>89180</v>
      </c>
      <c r="C6022" t="s">
        <v>1817</v>
      </c>
      <c r="D6022" t="s">
        <v>20</v>
      </c>
      <c r="E6022" t="s">
        <v>21</v>
      </c>
      <c r="F6022" t="s">
        <v>31</v>
      </c>
      <c r="G6022" t="s">
        <v>93</v>
      </c>
      <c r="H6022" t="s">
        <v>24</v>
      </c>
      <c r="I6022" t="s">
        <v>28</v>
      </c>
      <c r="J6022" t="s">
        <v>84</v>
      </c>
      <c r="K6022" t="s">
        <v>1147</v>
      </c>
      <c r="L6022" t="s">
        <v>192</v>
      </c>
      <c r="M6022" t="s">
        <v>69</v>
      </c>
      <c r="N6022" s="2">
        <v>41037</v>
      </c>
      <c r="O6022" s="2">
        <v>41038</v>
      </c>
      <c r="P6022">
        <v>19</v>
      </c>
      <c r="Q6022" s="1">
        <v>7.0000000000000007E-2</v>
      </c>
      <c r="R6022">
        <v>125.99</v>
      </c>
      <c r="S6022">
        <v>8.08</v>
      </c>
      <c r="T6022">
        <f t="shared" si="94"/>
        <v>2393.81</v>
      </c>
    </row>
    <row r="6023" spans="1:20" x14ac:dyDescent="0.25">
      <c r="A6023">
        <v>6022</v>
      </c>
      <c r="B6023">
        <v>90164</v>
      </c>
      <c r="C6023" t="s">
        <v>598</v>
      </c>
      <c r="D6023" t="s">
        <v>20</v>
      </c>
      <c r="E6023" t="s">
        <v>39</v>
      </c>
      <c r="F6023" t="s">
        <v>22</v>
      </c>
      <c r="G6023" t="s">
        <v>41</v>
      </c>
      <c r="H6023" t="s">
        <v>78</v>
      </c>
      <c r="I6023" t="s">
        <v>28</v>
      </c>
      <c r="J6023" t="s">
        <v>84</v>
      </c>
      <c r="K6023" t="s">
        <v>136</v>
      </c>
      <c r="L6023" t="s">
        <v>192</v>
      </c>
      <c r="M6023" t="s">
        <v>238</v>
      </c>
      <c r="N6023" s="2">
        <v>41418</v>
      </c>
      <c r="O6023" s="2">
        <v>41420</v>
      </c>
      <c r="P6023">
        <v>6</v>
      </c>
      <c r="Q6023" s="1">
        <v>0.03</v>
      </c>
      <c r="R6023">
        <v>2.88</v>
      </c>
      <c r="S6023">
        <v>0.99</v>
      </c>
      <c r="T6023">
        <f t="shared" si="94"/>
        <v>17.28</v>
      </c>
    </row>
    <row r="6024" spans="1:20" x14ac:dyDescent="0.25">
      <c r="A6024">
        <v>6023</v>
      </c>
      <c r="B6024">
        <v>87262</v>
      </c>
      <c r="C6024" t="s">
        <v>157</v>
      </c>
      <c r="D6024" t="s">
        <v>578</v>
      </c>
      <c r="E6024" t="s">
        <v>187</v>
      </c>
      <c r="F6024" t="s">
        <v>31</v>
      </c>
      <c r="G6024" t="s">
        <v>41</v>
      </c>
      <c r="H6024" t="s">
        <v>225</v>
      </c>
      <c r="I6024" t="s">
        <v>28</v>
      </c>
      <c r="J6024" t="s">
        <v>84</v>
      </c>
      <c r="K6024" t="s">
        <v>116</v>
      </c>
      <c r="L6024" t="s">
        <v>330</v>
      </c>
      <c r="M6024" t="s">
        <v>143</v>
      </c>
      <c r="N6024" s="2">
        <v>40914</v>
      </c>
      <c r="O6024" s="2">
        <v>40916</v>
      </c>
      <c r="P6024">
        <v>4</v>
      </c>
      <c r="Q6024" s="1">
        <v>0.05</v>
      </c>
      <c r="R6024">
        <v>376.13</v>
      </c>
      <c r="S6024">
        <v>85.63</v>
      </c>
      <c r="T6024">
        <f t="shared" si="94"/>
        <v>1504.52</v>
      </c>
    </row>
    <row r="6025" spans="1:20" x14ac:dyDescent="0.25">
      <c r="A6025">
        <v>6024</v>
      </c>
      <c r="B6025">
        <v>87882</v>
      </c>
      <c r="C6025" t="s">
        <v>1290</v>
      </c>
      <c r="D6025" t="s">
        <v>38</v>
      </c>
      <c r="E6025" t="s">
        <v>21</v>
      </c>
      <c r="F6025" t="s">
        <v>47</v>
      </c>
      <c r="G6025" t="s">
        <v>23</v>
      </c>
      <c r="H6025" t="s">
        <v>24</v>
      </c>
      <c r="I6025" t="s">
        <v>28</v>
      </c>
      <c r="J6025" t="s">
        <v>84</v>
      </c>
      <c r="K6025" t="s">
        <v>1114</v>
      </c>
      <c r="L6025" t="s">
        <v>26</v>
      </c>
      <c r="M6025" t="s">
        <v>51</v>
      </c>
      <c r="N6025" s="2">
        <v>41304</v>
      </c>
      <c r="O6025" s="2">
        <v>41304</v>
      </c>
      <c r="P6025">
        <v>6</v>
      </c>
      <c r="Q6025" s="1">
        <v>0.08</v>
      </c>
      <c r="R6025">
        <v>15.98</v>
      </c>
      <c r="S6025">
        <v>8.99</v>
      </c>
      <c r="T6025">
        <f t="shared" si="94"/>
        <v>95.88</v>
      </c>
    </row>
    <row r="6026" spans="1:20" x14ac:dyDescent="0.25">
      <c r="A6026">
        <v>6025</v>
      </c>
      <c r="B6026">
        <v>90276</v>
      </c>
      <c r="C6026" t="s">
        <v>1353</v>
      </c>
      <c r="D6026" t="s">
        <v>20</v>
      </c>
      <c r="E6026" t="s">
        <v>39</v>
      </c>
      <c r="F6026" t="s">
        <v>31</v>
      </c>
      <c r="G6026" t="s">
        <v>41</v>
      </c>
      <c r="H6026" t="s">
        <v>94</v>
      </c>
      <c r="I6026" t="s">
        <v>28</v>
      </c>
      <c r="J6026" t="s">
        <v>84</v>
      </c>
      <c r="K6026" t="s">
        <v>82</v>
      </c>
      <c r="L6026" t="s">
        <v>26</v>
      </c>
      <c r="M6026" t="s">
        <v>121</v>
      </c>
      <c r="N6026" s="2">
        <v>41074</v>
      </c>
      <c r="O6026" s="2">
        <v>41074</v>
      </c>
      <c r="P6026">
        <v>13</v>
      </c>
      <c r="Q6026" s="1">
        <v>0.06</v>
      </c>
      <c r="R6026">
        <v>10.98</v>
      </c>
      <c r="S6026">
        <v>3.37</v>
      </c>
      <c r="T6026">
        <f t="shared" si="94"/>
        <v>142.74</v>
      </c>
    </row>
    <row r="6027" spans="1:20" x14ac:dyDescent="0.25">
      <c r="A6027">
        <v>6026</v>
      </c>
      <c r="B6027">
        <v>86078</v>
      </c>
      <c r="C6027" t="s">
        <v>1045</v>
      </c>
      <c r="D6027" t="s">
        <v>20</v>
      </c>
      <c r="E6027" t="s">
        <v>39</v>
      </c>
      <c r="F6027" t="s">
        <v>22</v>
      </c>
      <c r="G6027" t="s">
        <v>41</v>
      </c>
      <c r="H6027" t="s">
        <v>78</v>
      </c>
      <c r="I6027" t="s">
        <v>28</v>
      </c>
      <c r="J6027" t="s">
        <v>84</v>
      </c>
      <c r="K6027" t="s">
        <v>226</v>
      </c>
      <c r="L6027" t="s">
        <v>192</v>
      </c>
      <c r="M6027" t="s">
        <v>96</v>
      </c>
      <c r="N6027" s="2">
        <v>40688</v>
      </c>
      <c r="O6027" s="2">
        <v>40691</v>
      </c>
      <c r="P6027">
        <v>11</v>
      </c>
      <c r="Q6027" s="1">
        <v>0.08</v>
      </c>
      <c r="R6027">
        <v>4.28</v>
      </c>
      <c r="S6027">
        <v>5.68</v>
      </c>
      <c r="T6027">
        <f t="shared" si="94"/>
        <v>47.080000000000005</v>
      </c>
    </row>
    <row r="6028" spans="1:20" x14ac:dyDescent="0.25">
      <c r="A6028">
        <v>6027</v>
      </c>
      <c r="B6028">
        <v>90911</v>
      </c>
      <c r="C6028" t="s">
        <v>2221</v>
      </c>
      <c r="D6028" t="s">
        <v>20</v>
      </c>
      <c r="E6028" t="s">
        <v>39</v>
      </c>
      <c r="F6028" t="s">
        <v>22</v>
      </c>
      <c r="G6028" t="s">
        <v>93</v>
      </c>
      <c r="H6028" t="s">
        <v>42</v>
      </c>
      <c r="I6028" t="s">
        <v>28</v>
      </c>
      <c r="J6028" t="s">
        <v>84</v>
      </c>
      <c r="K6028" t="s">
        <v>113</v>
      </c>
      <c r="L6028" t="s">
        <v>192</v>
      </c>
      <c r="M6028" t="s">
        <v>123</v>
      </c>
      <c r="N6028" s="2">
        <v>40768</v>
      </c>
      <c r="O6028" s="2">
        <v>40769</v>
      </c>
      <c r="P6028">
        <v>5</v>
      </c>
      <c r="Q6028" s="1">
        <v>0.03</v>
      </c>
      <c r="R6028">
        <v>40.99</v>
      </c>
      <c r="S6028">
        <v>17.48</v>
      </c>
      <c r="T6028">
        <f t="shared" si="94"/>
        <v>204.95000000000002</v>
      </c>
    </row>
    <row r="6029" spans="1:20" x14ac:dyDescent="0.25">
      <c r="A6029">
        <v>6028</v>
      </c>
      <c r="B6029">
        <v>90911</v>
      </c>
      <c r="C6029" t="s">
        <v>171</v>
      </c>
      <c r="D6029" t="s">
        <v>20</v>
      </c>
      <c r="E6029" t="s">
        <v>39</v>
      </c>
      <c r="F6029" t="s">
        <v>22</v>
      </c>
      <c r="G6029" t="s">
        <v>93</v>
      </c>
      <c r="H6029" t="s">
        <v>61</v>
      </c>
      <c r="I6029" t="s">
        <v>28</v>
      </c>
      <c r="J6029" t="s">
        <v>84</v>
      </c>
      <c r="K6029" t="s">
        <v>138</v>
      </c>
      <c r="L6029" t="s">
        <v>44</v>
      </c>
      <c r="M6029" t="s">
        <v>246</v>
      </c>
      <c r="N6029" s="2">
        <v>40768</v>
      </c>
      <c r="O6029" s="2">
        <v>40770</v>
      </c>
      <c r="P6029">
        <v>20</v>
      </c>
      <c r="Q6029" s="1">
        <v>0.08</v>
      </c>
      <c r="R6029">
        <v>3.6</v>
      </c>
      <c r="S6029">
        <v>2.2000000000000002</v>
      </c>
      <c r="T6029">
        <f t="shared" si="94"/>
        <v>72</v>
      </c>
    </row>
    <row r="6030" spans="1:20" x14ac:dyDescent="0.25">
      <c r="A6030">
        <v>6029</v>
      </c>
      <c r="B6030">
        <v>87266</v>
      </c>
      <c r="C6030" t="s">
        <v>157</v>
      </c>
      <c r="D6030" t="s">
        <v>38</v>
      </c>
      <c r="E6030" t="s">
        <v>39</v>
      </c>
      <c r="F6030" t="s">
        <v>31</v>
      </c>
      <c r="G6030" t="s">
        <v>48</v>
      </c>
      <c r="H6030" t="s">
        <v>61</v>
      </c>
      <c r="I6030" t="s">
        <v>28</v>
      </c>
      <c r="J6030" t="s">
        <v>84</v>
      </c>
      <c r="K6030" t="s">
        <v>158</v>
      </c>
      <c r="L6030" t="s">
        <v>44</v>
      </c>
      <c r="M6030" t="s">
        <v>139</v>
      </c>
      <c r="N6030" s="2">
        <v>41324</v>
      </c>
      <c r="O6030" s="2">
        <v>41329</v>
      </c>
      <c r="P6030">
        <v>5</v>
      </c>
      <c r="Q6030" s="1">
        <v>0.09</v>
      </c>
      <c r="R6030">
        <v>1.68</v>
      </c>
      <c r="S6030">
        <v>1.57</v>
      </c>
      <c r="T6030">
        <f t="shared" si="94"/>
        <v>8.4</v>
      </c>
    </row>
    <row r="6031" spans="1:20" x14ac:dyDescent="0.25">
      <c r="A6031">
        <v>6030</v>
      </c>
      <c r="B6031">
        <v>88086</v>
      </c>
      <c r="C6031" t="s">
        <v>560</v>
      </c>
      <c r="D6031" t="s">
        <v>20</v>
      </c>
      <c r="E6031" t="s">
        <v>39</v>
      </c>
      <c r="F6031" t="s">
        <v>31</v>
      </c>
      <c r="G6031" t="s">
        <v>41</v>
      </c>
      <c r="H6031" t="s">
        <v>94</v>
      </c>
      <c r="I6031" t="s">
        <v>28</v>
      </c>
      <c r="J6031" t="s">
        <v>84</v>
      </c>
      <c r="K6031" t="s">
        <v>136</v>
      </c>
      <c r="L6031" t="s">
        <v>192</v>
      </c>
      <c r="M6031" t="s">
        <v>367</v>
      </c>
      <c r="N6031" s="2">
        <v>40889</v>
      </c>
      <c r="O6031" s="2">
        <v>40891</v>
      </c>
      <c r="P6031">
        <v>19</v>
      </c>
      <c r="Q6031" s="1">
        <v>0.06</v>
      </c>
      <c r="R6031">
        <v>5.78</v>
      </c>
      <c r="S6031">
        <v>7.64</v>
      </c>
      <c r="T6031">
        <f t="shared" si="94"/>
        <v>109.82000000000001</v>
      </c>
    </row>
    <row r="6032" spans="1:20" x14ac:dyDescent="0.25">
      <c r="A6032">
        <v>6031</v>
      </c>
      <c r="B6032">
        <v>88092</v>
      </c>
      <c r="C6032" t="s">
        <v>560</v>
      </c>
      <c r="D6032" t="s">
        <v>38</v>
      </c>
      <c r="E6032" t="s">
        <v>39</v>
      </c>
      <c r="F6032" t="s">
        <v>31</v>
      </c>
      <c r="G6032" t="s">
        <v>41</v>
      </c>
      <c r="H6032" t="s">
        <v>42</v>
      </c>
      <c r="I6032" t="s">
        <v>28</v>
      </c>
      <c r="J6032" t="s">
        <v>84</v>
      </c>
      <c r="K6032" t="s">
        <v>79</v>
      </c>
      <c r="L6032" t="s">
        <v>192</v>
      </c>
      <c r="M6032" t="s">
        <v>279</v>
      </c>
      <c r="N6032" s="2">
        <v>41620</v>
      </c>
      <c r="O6032" s="2">
        <v>41621</v>
      </c>
      <c r="P6032">
        <v>23</v>
      </c>
      <c r="Q6032" s="1">
        <v>0.1</v>
      </c>
      <c r="R6032">
        <v>12.21</v>
      </c>
      <c r="S6032">
        <v>4.8099999999999996</v>
      </c>
      <c r="T6032">
        <f t="shared" si="94"/>
        <v>280.83000000000004</v>
      </c>
    </row>
    <row r="6033" spans="1:20" x14ac:dyDescent="0.25">
      <c r="A6033">
        <v>6032</v>
      </c>
      <c r="B6033">
        <v>91551</v>
      </c>
      <c r="C6033" t="s">
        <v>2185</v>
      </c>
      <c r="D6033" t="s">
        <v>38</v>
      </c>
      <c r="E6033" t="s">
        <v>21</v>
      </c>
      <c r="F6033" t="s">
        <v>31</v>
      </c>
      <c r="G6033" t="s">
        <v>41</v>
      </c>
      <c r="H6033" t="s">
        <v>206</v>
      </c>
      <c r="I6033" t="s">
        <v>28</v>
      </c>
      <c r="J6033" t="s">
        <v>84</v>
      </c>
      <c r="K6033" t="s">
        <v>210</v>
      </c>
      <c r="L6033" t="s">
        <v>26</v>
      </c>
      <c r="M6033" t="s">
        <v>69</v>
      </c>
      <c r="N6033" s="2">
        <v>40871</v>
      </c>
      <c r="O6033" s="2">
        <v>40872</v>
      </c>
      <c r="P6033">
        <v>24</v>
      </c>
      <c r="Q6033" s="1">
        <v>0.02</v>
      </c>
      <c r="R6033">
        <v>35.99</v>
      </c>
      <c r="S6033">
        <v>3.3</v>
      </c>
      <c r="T6033">
        <f t="shared" si="94"/>
        <v>863.76</v>
      </c>
    </row>
    <row r="6034" spans="1:20" x14ac:dyDescent="0.25">
      <c r="A6034">
        <v>6033</v>
      </c>
      <c r="B6034">
        <v>91551</v>
      </c>
      <c r="C6034" t="s">
        <v>887</v>
      </c>
      <c r="D6034" t="s">
        <v>20</v>
      </c>
      <c r="E6034" t="s">
        <v>39</v>
      </c>
      <c r="F6034" t="s">
        <v>31</v>
      </c>
      <c r="G6034" t="s">
        <v>41</v>
      </c>
      <c r="H6034" t="s">
        <v>89</v>
      </c>
      <c r="I6034" t="s">
        <v>28</v>
      </c>
      <c r="J6034" t="s">
        <v>84</v>
      </c>
      <c r="K6034" t="s">
        <v>119</v>
      </c>
      <c r="L6034" t="s">
        <v>192</v>
      </c>
      <c r="M6034" t="s">
        <v>131</v>
      </c>
      <c r="N6034" s="2">
        <v>40871</v>
      </c>
      <c r="O6034" s="2">
        <v>40873</v>
      </c>
      <c r="P6034">
        <v>21</v>
      </c>
      <c r="Q6034" s="1">
        <v>0.09</v>
      </c>
      <c r="R6034">
        <v>6.48</v>
      </c>
      <c r="S6034">
        <v>8.4</v>
      </c>
      <c r="T6034">
        <f t="shared" si="94"/>
        <v>136.08000000000001</v>
      </c>
    </row>
    <row r="6035" spans="1:20" x14ac:dyDescent="0.25">
      <c r="A6035">
        <v>6034</v>
      </c>
      <c r="B6035">
        <v>91551</v>
      </c>
      <c r="C6035" t="s">
        <v>887</v>
      </c>
      <c r="D6035" t="s">
        <v>20</v>
      </c>
      <c r="E6035" t="s">
        <v>21</v>
      </c>
      <c r="F6035" t="s">
        <v>31</v>
      </c>
      <c r="G6035" t="s">
        <v>41</v>
      </c>
      <c r="H6035" t="s">
        <v>203</v>
      </c>
      <c r="I6035" t="s">
        <v>28</v>
      </c>
      <c r="J6035" t="s">
        <v>84</v>
      </c>
      <c r="K6035" t="s">
        <v>213</v>
      </c>
      <c r="L6035" t="s">
        <v>26</v>
      </c>
      <c r="M6035" t="s">
        <v>296</v>
      </c>
      <c r="N6035" s="2">
        <v>40871</v>
      </c>
      <c r="O6035" s="2">
        <v>40873</v>
      </c>
      <c r="P6035">
        <v>31</v>
      </c>
      <c r="Q6035" s="1">
        <v>0.05</v>
      </c>
      <c r="R6035">
        <v>20.99</v>
      </c>
      <c r="S6035">
        <v>1.25</v>
      </c>
      <c r="T6035">
        <f t="shared" si="94"/>
        <v>650.68999999999994</v>
      </c>
    </row>
    <row r="6036" spans="1:20" x14ac:dyDescent="0.25">
      <c r="A6036">
        <v>6035</v>
      </c>
      <c r="B6036">
        <v>87316</v>
      </c>
      <c r="C6036" t="s">
        <v>664</v>
      </c>
      <c r="D6036" t="s">
        <v>20</v>
      </c>
      <c r="E6036" t="s">
        <v>39</v>
      </c>
      <c r="F6036" t="s">
        <v>22</v>
      </c>
      <c r="G6036" t="s">
        <v>93</v>
      </c>
      <c r="H6036" t="s">
        <v>78</v>
      </c>
      <c r="I6036" t="s">
        <v>28</v>
      </c>
      <c r="J6036" t="s">
        <v>84</v>
      </c>
      <c r="K6036" t="s">
        <v>129</v>
      </c>
      <c r="L6036" t="s">
        <v>192</v>
      </c>
      <c r="M6036" t="s">
        <v>182</v>
      </c>
      <c r="N6036" s="2">
        <v>40199</v>
      </c>
      <c r="O6036" s="2">
        <v>40200</v>
      </c>
      <c r="P6036">
        <v>10</v>
      </c>
      <c r="Q6036" s="1">
        <v>0.08</v>
      </c>
      <c r="R6036">
        <v>7.84</v>
      </c>
      <c r="S6036">
        <v>4.71</v>
      </c>
      <c r="T6036">
        <f t="shared" si="94"/>
        <v>78.400000000000006</v>
      </c>
    </row>
    <row r="6037" spans="1:20" x14ac:dyDescent="0.25">
      <c r="A6037">
        <v>6036</v>
      </c>
      <c r="B6037">
        <v>87316</v>
      </c>
      <c r="C6037" t="s">
        <v>664</v>
      </c>
      <c r="D6037" t="s">
        <v>20</v>
      </c>
      <c r="E6037" t="s">
        <v>187</v>
      </c>
      <c r="F6037" t="s">
        <v>22</v>
      </c>
      <c r="G6037" t="s">
        <v>93</v>
      </c>
      <c r="H6037" t="s">
        <v>217</v>
      </c>
      <c r="I6037" t="s">
        <v>28</v>
      </c>
      <c r="J6037" t="s">
        <v>84</v>
      </c>
      <c r="K6037" t="s">
        <v>158</v>
      </c>
      <c r="L6037" t="s">
        <v>746</v>
      </c>
      <c r="M6037" t="s">
        <v>190</v>
      </c>
      <c r="N6037" s="2">
        <v>40199</v>
      </c>
      <c r="O6037" s="2">
        <v>40200</v>
      </c>
      <c r="P6037">
        <v>10</v>
      </c>
      <c r="Q6037" s="1">
        <v>0.03</v>
      </c>
      <c r="R6037">
        <v>105.34</v>
      </c>
      <c r="S6037">
        <v>24.49</v>
      </c>
      <c r="T6037">
        <f t="shared" si="94"/>
        <v>1053.4000000000001</v>
      </c>
    </row>
    <row r="6038" spans="1:20" x14ac:dyDescent="0.25">
      <c r="A6038">
        <v>6037</v>
      </c>
      <c r="B6038">
        <v>86044</v>
      </c>
      <c r="C6038" t="s">
        <v>1455</v>
      </c>
      <c r="D6038" t="s">
        <v>578</v>
      </c>
      <c r="E6038" t="s">
        <v>187</v>
      </c>
      <c r="F6038" t="s">
        <v>47</v>
      </c>
      <c r="G6038" t="s">
        <v>93</v>
      </c>
      <c r="H6038" t="s">
        <v>219</v>
      </c>
      <c r="I6038" t="s">
        <v>28</v>
      </c>
      <c r="J6038" t="s">
        <v>84</v>
      </c>
      <c r="K6038" t="s">
        <v>68</v>
      </c>
      <c r="L6038" t="s">
        <v>283</v>
      </c>
      <c r="M6038" t="s">
        <v>51</v>
      </c>
      <c r="N6038" s="2">
        <v>41595</v>
      </c>
      <c r="O6038" s="2">
        <v>41597</v>
      </c>
      <c r="P6038">
        <v>5</v>
      </c>
      <c r="Q6038" s="1">
        <v>0.05</v>
      </c>
      <c r="R6038">
        <v>280.98</v>
      </c>
      <c r="S6038">
        <v>57</v>
      </c>
      <c r="T6038">
        <f t="shared" si="94"/>
        <v>1404.9</v>
      </c>
    </row>
    <row r="6039" spans="1:20" x14ac:dyDescent="0.25">
      <c r="A6039">
        <v>6038</v>
      </c>
      <c r="B6039">
        <v>86044</v>
      </c>
      <c r="C6039" t="s">
        <v>1455</v>
      </c>
      <c r="D6039" t="s">
        <v>20</v>
      </c>
      <c r="E6039" t="s">
        <v>39</v>
      </c>
      <c r="F6039" t="s">
        <v>47</v>
      </c>
      <c r="G6039" t="s">
        <v>93</v>
      </c>
      <c r="H6039" t="s">
        <v>89</v>
      </c>
      <c r="I6039" t="s">
        <v>28</v>
      </c>
      <c r="J6039" t="s">
        <v>84</v>
      </c>
      <c r="K6039" t="s">
        <v>138</v>
      </c>
      <c r="L6039" t="s">
        <v>192</v>
      </c>
      <c r="M6039" t="s">
        <v>51</v>
      </c>
      <c r="N6039" s="2">
        <v>41595</v>
      </c>
      <c r="O6039" s="2">
        <v>41596</v>
      </c>
      <c r="P6039">
        <v>43</v>
      </c>
      <c r="Q6039" s="1">
        <v>0.09</v>
      </c>
      <c r="R6039">
        <v>14.03</v>
      </c>
      <c r="S6039">
        <v>9.3699999999999992</v>
      </c>
      <c r="T6039">
        <f t="shared" si="94"/>
        <v>603.29</v>
      </c>
    </row>
    <row r="6040" spans="1:20" x14ac:dyDescent="0.25">
      <c r="A6040">
        <v>6039</v>
      </c>
      <c r="B6040">
        <v>87428</v>
      </c>
      <c r="C6040" t="s">
        <v>592</v>
      </c>
      <c r="D6040" t="s">
        <v>20</v>
      </c>
      <c r="E6040" t="s">
        <v>39</v>
      </c>
      <c r="F6040" t="s">
        <v>22</v>
      </c>
      <c r="G6040" t="s">
        <v>23</v>
      </c>
      <c r="H6040" t="s">
        <v>42</v>
      </c>
      <c r="I6040" t="s">
        <v>28</v>
      </c>
      <c r="J6040" t="s">
        <v>84</v>
      </c>
      <c r="K6040" t="s">
        <v>71</v>
      </c>
      <c r="L6040" t="s">
        <v>192</v>
      </c>
      <c r="M6040" t="s">
        <v>80</v>
      </c>
      <c r="N6040" s="2">
        <v>40690</v>
      </c>
      <c r="O6040" s="2">
        <v>40693</v>
      </c>
      <c r="P6040">
        <v>17</v>
      </c>
      <c r="Q6040" s="1">
        <v>0.03</v>
      </c>
      <c r="R6040">
        <v>2.88</v>
      </c>
      <c r="S6040">
        <v>5.33</v>
      </c>
      <c r="T6040">
        <f t="shared" si="94"/>
        <v>48.96</v>
      </c>
    </row>
    <row r="6041" spans="1:20" x14ac:dyDescent="0.25">
      <c r="A6041">
        <v>6040</v>
      </c>
      <c r="B6041">
        <v>89170</v>
      </c>
      <c r="C6041" t="s">
        <v>1474</v>
      </c>
      <c r="D6041" t="s">
        <v>20</v>
      </c>
      <c r="E6041" t="s">
        <v>39</v>
      </c>
      <c r="F6041" t="s">
        <v>47</v>
      </c>
      <c r="G6041" t="s">
        <v>93</v>
      </c>
      <c r="H6041" t="s">
        <v>89</v>
      </c>
      <c r="I6041" t="s">
        <v>28</v>
      </c>
      <c r="J6041" t="s">
        <v>84</v>
      </c>
      <c r="K6041" t="s">
        <v>113</v>
      </c>
      <c r="L6041" t="s">
        <v>192</v>
      </c>
      <c r="M6041" t="s">
        <v>134</v>
      </c>
      <c r="N6041" s="2">
        <v>41336</v>
      </c>
      <c r="O6041" s="2">
        <v>41338</v>
      </c>
      <c r="P6041">
        <v>5</v>
      </c>
      <c r="Q6041" s="1">
        <v>0.05</v>
      </c>
      <c r="R6041">
        <v>6.23</v>
      </c>
      <c r="S6041">
        <v>6.97</v>
      </c>
      <c r="T6041">
        <f t="shared" si="94"/>
        <v>31.150000000000002</v>
      </c>
    </row>
    <row r="6042" spans="1:20" x14ac:dyDescent="0.25">
      <c r="A6042">
        <v>6041</v>
      </c>
      <c r="B6042">
        <v>88989</v>
      </c>
      <c r="C6042" t="s">
        <v>2090</v>
      </c>
      <c r="D6042" t="s">
        <v>20</v>
      </c>
      <c r="E6042" t="s">
        <v>39</v>
      </c>
      <c r="F6042" t="s">
        <v>47</v>
      </c>
      <c r="G6042" t="s">
        <v>48</v>
      </c>
      <c r="H6042" t="s">
        <v>61</v>
      </c>
      <c r="I6042" t="s">
        <v>28</v>
      </c>
      <c r="J6042" t="s">
        <v>52</v>
      </c>
      <c r="K6042" t="s">
        <v>98</v>
      </c>
      <c r="L6042" t="s">
        <v>192</v>
      </c>
      <c r="M6042" t="s">
        <v>117</v>
      </c>
      <c r="N6042" s="2">
        <v>40996</v>
      </c>
      <c r="O6042" s="2">
        <v>40998</v>
      </c>
      <c r="P6042">
        <v>13</v>
      </c>
      <c r="Q6042" s="1">
        <v>0.05</v>
      </c>
      <c r="R6042">
        <v>22.38</v>
      </c>
      <c r="S6042">
        <v>15.1</v>
      </c>
      <c r="T6042">
        <f t="shared" si="94"/>
        <v>290.94</v>
      </c>
    </row>
    <row r="6043" spans="1:20" x14ac:dyDescent="0.25">
      <c r="A6043">
        <v>6042</v>
      </c>
      <c r="B6043">
        <v>88989</v>
      </c>
      <c r="C6043" t="s">
        <v>1909</v>
      </c>
      <c r="D6043" t="s">
        <v>20</v>
      </c>
      <c r="E6043" t="s">
        <v>39</v>
      </c>
      <c r="F6043" t="s">
        <v>47</v>
      </c>
      <c r="G6043" t="s">
        <v>48</v>
      </c>
      <c r="H6043" t="s">
        <v>94</v>
      </c>
      <c r="I6043" t="s">
        <v>28</v>
      </c>
      <c r="J6043" t="s">
        <v>52</v>
      </c>
      <c r="K6043" t="s">
        <v>138</v>
      </c>
      <c r="L6043" t="s">
        <v>192</v>
      </c>
      <c r="M6043" t="s">
        <v>117</v>
      </c>
      <c r="N6043" s="2">
        <v>40996</v>
      </c>
      <c r="O6043" s="2">
        <v>41000</v>
      </c>
      <c r="P6043">
        <v>13</v>
      </c>
      <c r="Q6043" s="1">
        <v>0.09</v>
      </c>
      <c r="R6043">
        <v>12.95</v>
      </c>
      <c r="S6043">
        <v>4.9800000000000004</v>
      </c>
      <c r="T6043">
        <f t="shared" si="94"/>
        <v>168.35</v>
      </c>
    </row>
    <row r="6044" spans="1:20" x14ac:dyDescent="0.25">
      <c r="A6044">
        <v>6043</v>
      </c>
      <c r="B6044">
        <v>87120</v>
      </c>
      <c r="C6044" t="s">
        <v>1149</v>
      </c>
      <c r="D6044" t="s">
        <v>20</v>
      </c>
      <c r="E6044" t="s">
        <v>39</v>
      </c>
      <c r="F6044" t="s">
        <v>22</v>
      </c>
      <c r="G6044" t="s">
        <v>93</v>
      </c>
      <c r="H6044" t="s">
        <v>61</v>
      </c>
      <c r="I6044" t="s">
        <v>28</v>
      </c>
      <c r="J6044" t="s">
        <v>52</v>
      </c>
      <c r="K6044" t="s">
        <v>184</v>
      </c>
      <c r="L6044" t="s">
        <v>192</v>
      </c>
      <c r="M6044" t="s">
        <v>294</v>
      </c>
      <c r="N6044" s="2">
        <v>40847</v>
      </c>
      <c r="O6044" s="2">
        <v>40849</v>
      </c>
      <c r="P6044">
        <v>18</v>
      </c>
      <c r="Q6044" s="1">
        <v>0.04</v>
      </c>
      <c r="R6044">
        <v>4.91</v>
      </c>
      <c r="S6044">
        <v>5.68</v>
      </c>
      <c r="T6044">
        <f t="shared" si="94"/>
        <v>88.38</v>
      </c>
    </row>
    <row r="6045" spans="1:20" x14ac:dyDescent="0.25">
      <c r="A6045">
        <v>6044</v>
      </c>
      <c r="B6045">
        <v>87120</v>
      </c>
      <c r="C6045" t="s">
        <v>1149</v>
      </c>
      <c r="D6045" t="s">
        <v>20</v>
      </c>
      <c r="E6045" t="s">
        <v>39</v>
      </c>
      <c r="F6045" t="s">
        <v>22</v>
      </c>
      <c r="G6045" t="s">
        <v>93</v>
      </c>
      <c r="H6045" t="s">
        <v>54</v>
      </c>
      <c r="I6045" t="s">
        <v>28</v>
      </c>
      <c r="J6045" t="s">
        <v>52</v>
      </c>
      <c r="K6045" t="s">
        <v>95</v>
      </c>
      <c r="L6045" t="s">
        <v>192</v>
      </c>
      <c r="M6045" t="s">
        <v>182</v>
      </c>
      <c r="N6045" s="2">
        <v>40847</v>
      </c>
      <c r="O6045" s="2">
        <v>40849</v>
      </c>
      <c r="P6045">
        <v>22</v>
      </c>
      <c r="Q6045" s="1">
        <v>0.01</v>
      </c>
      <c r="R6045">
        <v>19.98</v>
      </c>
      <c r="S6045">
        <v>5.77</v>
      </c>
      <c r="T6045">
        <f t="shared" si="94"/>
        <v>439.56</v>
      </c>
    </row>
    <row r="6046" spans="1:20" x14ac:dyDescent="0.25">
      <c r="A6046">
        <v>6045</v>
      </c>
      <c r="B6046">
        <v>89753</v>
      </c>
      <c r="C6046" t="s">
        <v>1958</v>
      </c>
      <c r="D6046" t="s">
        <v>38</v>
      </c>
      <c r="E6046" t="s">
        <v>39</v>
      </c>
      <c r="F6046" t="s">
        <v>31</v>
      </c>
      <c r="G6046" t="s">
        <v>48</v>
      </c>
      <c r="H6046" t="s">
        <v>42</v>
      </c>
      <c r="I6046" t="s">
        <v>28</v>
      </c>
      <c r="J6046" t="s">
        <v>52</v>
      </c>
      <c r="K6046" t="s">
        <v>95</v>
      </c>
      <c r="L6046" t="s">
        <v>192</v>
      </c>
      <c r="M6046" t="s">
        <v>35</v>
      </c>
      <c r="N6046" s="2">
        <v>40803</v>
      </c>
      <c r="O6046" s="2">
        <v>40807</v>
      </c>
      <c r="P6046">
        <v>1</v>
      </c>
      <c r="Q6046" s="1">
        <v>0.05</v>
      </c>
      <c r="R6046">
        <v>14.98</v>
      </c>
      <c r="S6046">
        <v>7.69</v>
      </c>
      <c r="T6046">
        <f t="shared" si="94"/>
        <v>14.98</v>
      </c>
    </row>
    <row r="6047" spans="1:20" x14ac:dyDescent="0.25">
      <c r="A6047">
        <v>6046</v>
      </c>
      <c r="B6047">
        <v>88722</v>
      </c>
      <c r="C6047" t="s">
        <v>1219</v>
      </c>
      <c r="D6047" t="s">
        <v>38</v>
      </c>
      <c r="E6047" t="s">
        <v>21</v>
      </c>
      <c r="F6047" t="s">
        <v>47</v>
      </c>
      <c r="G6047" t="s">
        <v>32</v>
      </c>
      <c r="H6047" t="s">
        <v>24</v>
      </c>
      <c r="I6047" t="s">
        <v>28</v>
      </c>
      <c r="J6047" t="s">
        <v>52</v>
      </c>
      <c r="K6047" t="s">
        <v>208</v>
      </c>
      <c r="L6047" t="s">
        <v>26</v>
      </c>
      <c r="M6047" t="s">
        <v>51</v>
      </c>
      <c r="N6047" s="2">
        <v>40531</v>
      </c>
      <c r="O6047" s="2">
        <v>40531</v>
      </c>
      <c r="P6047">
        <v>7</v>
      </c>
      <c r="Q6047" s="1">
        <v>0.06</v>
      </c>
      <c r="R6047">
        <v>4.9800000000000004</v>
      </c>
      <c r="S6047">
        <v>4.62</v>
      </c>
      <c r="T6047">
        <f t="shared" si="94"/>
        <v>34.86</v>
      </c>
    </row>
    <row r="6048" spans="1:20" x14ac:dyDescent="0.25">
      <c r="A6048">
        <v>6047</v>
      </c>
      <c r="B6048">
        <v>90946</v>
      </c>
      <c r="C6048" t="s">
        <v>241</v>
      </c>
      <c r="D6048" t="s">
        <v>20</v>
      </c>
      <c r="E6048" t="s">
        <v>39</v>
      </c>
      <c r="F6048" t="s">
        <v>31</v>
      </c>
      <c r="G6048" t="s">
        <v>41</v>
      </c>
      <c r="H6048" t="s">
        <v>61</v>
      </c>
      <c r="I6048" t="s">
        <v>28</v>
      </c>
      <c r="J6048" t="s">
        <v>52</v>
      </c>
      <c r="K6048" t="s">
        <v>71</v>
      </c>
      <c r="L6048" t="s">
        <v>44</v>
      </c>
      <c r="M6048" t="s">
        <v>69</v>
      </c>
      <c r="N6048" s="2">
        <v>41563</v>
      </c>
      <c r="O6048" s="2">
        <v>41565</v>
      </c>
      <c r="P6048">
        <v>5</v>
      </c>
      <c r="Q6048" s="1">
        <v>0</v>
      </c>
      <c r="R6048">
        <v>1.76</v>
      </c>
      <c r="S6048">
        <v>0.7</v>
      </c>
      <c r="T6048">
        <f t="shared" si="94"/>
        <v>8.8000000000000007</v>
      </c>
    </row>
    <row r="6049" spans="1:20" x14ac:dyDescent="0.25">
      <c r="A6049">
        <v>6048</v>
      </c>
      <c r="B6049">
        <v>89590</v>
      </c>
      <c r="C6049" t="s">
        <v>408</v>
      </c>
      <c r="D6049" t="s">
        <v>20</v>
      </c>
      <c r="E6049" t="s">
        <v>39</v>
      </c>
      <c r="F6049" t="s">
        <v>47</v>
      </c>
      <c r="G6049" t="s">
        <v>41</v>
      </c>
      <c r="H6049" t="s">
        <v>49</v>
      </c>
      <c r="I6049" t="s">
        <v>28</v>
      </c>
      <c r="J6049" t="s">
        <v>52</v>
      </c>
      <c r="K6049" t="s">
        <v>58</v>
      </c>
      <c r="L6049" t="s">
        <v>44</v>
      </c>
      <c r="M6049" t="s">
        <v>51</v>
      </c>
      <c r="N6049" s="2">
        <v>41502</v>
      </c>
      <c r="O6049" s="2">
        <v>41504</v>
      </c>
      <c r="P6049">
        <v>13</v>
      </c>
      <c r="Q6049" s="1">
        <v>0.02</v>
      </c>
      <c r="R6049">
        <v>3.28</v>
      </c>
      <c r="S6049">
        <v>5</v>
      </c>
      <c r="T6049">
        <f t="shared" si="94"/>
        <v>42.64</v>
      </c>
    </row>
    <row r="6050" spans="1:20" x14ac:dyDescent="0.25">
      <c r="A6050">
        <v>6049</v>
      </c>
      <c r="B6050">
        <v>91359</v>
      </c>
      <c r="C6050" t="s">
        <v>1656</v>
      </c>
      <c r="D6050" t="s">
        <v>20</v>
      </c>
      <c r="E6050" t="s">
        <v>39</v>
      </c>
      <c r="F6050" t="s">
        <v>31</v>
      </c>
      <c r="G6050" t="s">
        <v>41</v>
      </c>
      <c r="H6050" t="s">
        <v>94</v>
      </c>
      <c r="I6050" t="s">
        <v>28</v>
      </c>
      <c r="J6050" t="s">
        <v>52</v>
      </c>
      <c r="K6050" t="s">
        <v>138</v>
      </c>
      <c r="L6050" t="s">
        <v>192</v>
      </c>
      <c r="M6050" t="s">
        <v>255</v>
      </c>
      <c r="N6050" s="2">
        <v>41322</v>
      </c>
      <c r="O6050" s="2">
        <v>41322</v>
      </c>
      <c r="P6050">
        <v>8</v>
      </c>
      <c r="Q6050" s="1">
        <v>0.03</v>
      </c>
      <c r="R6050">
        <v>16.98</v>
      </c>
      <c r="S6050">
        <v>12.39</v>
      </c>
      <c r="T6050">
        <f t="shared" si="94"/>
        <v>135.84</v>
      </c>
    </row>
    <row r="6051" spans="1:20" x14ac:dyDescent="0.25">
      <c r="A6051">
        <v>6050</v>
      </c>
      <c r="B6051">
        <v>87144</v>
      </c>
      <c r="C6051" t="s">
        <v>2227</v>
      </c>
      <c r="D6051" t="s">
        <v>38</v>
      </c>
      <c r="E6051" t="s">
        <v>39</v>
      </c>
      <c r="F6051" t="s">
        <v>47</v>
      </c>
      <c r="G6051" t="s">
        <v>41</v>
      </c>
      <c r="H6051" t="s">
        <v>54</v>
      </c>
      <c r="I6051" t="s">
        <v>28</v>
      </c>
      <c r="J6051" t="s">
        <v>52</v>
      </c>
      <c r="K6051" t="s">
        <v>55</v>
      </c>
      <c r="L6051" t="s">
        <v>192</v>
      </c>
      <c r="M6051" t="s">
        <v>114</v>
      </c>
      <c r="N6051" s="2">
        <v>41459</v>
      </c>
      <c r="O6051" s="2">
        <v>41461</v>
      </c>
      <c r="P6051">
        <v>13</v>
      </c>
      <c r="Q6051" s="1">
        <v>0.04</v>
      </c>
      <c r="R6051">
        <v>165.2</v>
      </c>
      <c r="S6051">
        <v>19.989999999999998</v>
      </c>
      <c r="T6051">
        <f t="shared" si="94"/>
        <v>2147.6</v>
      </c>
    </row>
    <row r="6052" spans="1:20" x14ac:dyDescent="0.25">
      <c r="A6052">
        <v>6051</v>
      </c>
      <c r="B6052">
        <v>90236</v>
      </c>
      <c r="C6052" t="s">
        <v>795</v>
      </c>
      <c r="D6052" t="s">
        <v>578</v>
      </c>
      <c r="E6052" t="s">
        <v>39</v>
      </c>
      <c r="F6052" t="s">
        <v>31</v>
      </c>
      <c r="G6052" t="s">
        <v>23</v>
      </c>
      <c r="H6052" t="s">
        <v>42</v>
      </c>
      <c r="I6052" t="s">
        <v>28</v>
      </c>
      <c r="J6052" t="s">
        <v>52</v>
      </c>
      <c r="K6052" t="s">
        <v>158</v>
      </c>
      <c r="L6052" t="s">
        <v>283</v>
      </c>
      <c r="M6052" t="s">
        <v>35</v>
      </c>
      <c r="N6052" s="2">
        <v>40214</v>
      </c>
      <c r="O6052" s="2">
        <v>40215</v>
      </c>
      <c r="P6052">
        <v>6</v>
      </c>
      <c r="Q6052" s="1">
        <v>0.06</v>
      </c>
      <c r="R6052">
        <v>279.81</v>
      </c>
      <c r="S6052">
        <v>23.19</v>
      </c>
      <c r="T6052">
        <f t="shared" si="94"/>
        <v>1678.8600000000001</v>
      </c>
    </row>
    <row r="6053" spans="1:20" x14ac:dyDescent="0.25">
      <c r="A6053">
        <v>6052</v>
      </c>
      <c r="B6053">
        <v>88942</v>
      </c>
      <c r="C6053" t="s">
        <v>1153</v>
      </c>
      <c r="D6053" t="s">
        <v>20</v>
      </c>
      <c r="E6053" t="s">
        <v>39</v>
      </c>
      <c r="F6053" t="s">
        <v>31</v>
      </c>
      <c r="G6053" t="s">
        <v>48</v>
      </c>
      <c r="H6053" t="s">
        <v>42</v>
      </c>
      <c r="I6053" t="s">
        <v>28</v>
      </c>
      <c r="J6053" t="s">
        <v>52</v>
      </c>
      <c r="K6053" t="s">
        <v>74</v>
      </c>
      <c r="L6053" t="s">
        <v>192</v>
      </c>
      <c r="M6053" t="s">
        <v>214</v>
      </c>
      <c r="N6053" s="2">
        <v>40517</v>
      </c>
      <c r="O6053" s="2">
        <v>40522</v>
      </c>
      <c r="P6053">
        <v>6</v>
      </c>
      <c r="Q6053" s="1">
        <v>0.09</v>
      </c>
      <c r="R6053">
        <v>35.94</v>
      </c>
      <c r="S6053">
        <v>6.66</v>
      </c>
      <c r="T6053">
        <f t="shared" si="94"/>
        <v>215.64</v>
      </c>
    </row>
    <row r="6054" spans="1:20" x14ac:dyDescent="0.25">
      <c r="A6054">
        <v>6053</v>
      </c>
      <c r="B6054">
        <v>88942</v>
      </c>
      <c r="C6054" t="s">
        <v>1153</v>
      </c>
      <c r="D6054" t="s">
        <v>20</v>
      </c>
      <c r="E6054" t="s">
        <v>187</v>
      </c>
      <c r="F6054" t="s">
        <v>31</v>
      </c>
      <c r="G6054" t="s">
        <v>48</v>
      </c>
      <c r="H6054" t="s">
        <v>188</v>
      </c>
      <c r="I6054" t="s">
        <v>28</v>
      </c>
      <c r="J6054" t="s">
        <v>52</v>
      </c>
      <c r="K6054" t="s">
        <v>98</v>
      </c>
      <c r="L6054" t="s">
        <v>706</v>
      </c>
      <c r="M6054" t="s">
        <v>66</v>
      </c>
      <c r="N6054" s="2">
        <v>40517</v>
      </c>
      <c r="O6054" s="2">
        <v>40524</v>
      </c>
      <c r="P6054">
        <v>7</v>
      </c>
      <c r="Q6054" s="1">
        <v>0</v>
      </c>
      <c r="R6054">
        <v>170.98</v>
      </c>
      <c r="S6054">
        <v>13.99</v>
      </c>
      <c r="T6054">
        <f t="shared" si="94"/>
        <v>1196.8599999999999</v>
      </c>
    </row>
    <row r="6055" spans="1:20" x14ac:dyDescent="0.25">
      <c r="A6055">
        <v>6054</v>
      </c>
      <c r="B6055">
        <v>88942</v>
      </c>
      <c r="C6055" t="s">
        <v>1153</v>
      </c>
      <c r="D6055" t="s">
        <v>20</v>
      </c>
      <c r="E6055" t="s">
        <v>39</v>
      </c>
      <c r="F6055" t="s">
        <v>31</v>
      </c>
      <c r="G6055" t="s">
        <v>48</v>
      </c>
      <c r="H6055" t="s">
        <v>61</v>
      </c>
      <c r="I6055" t="s">
        <v>28</v>
      </c>
      <c r="J6055" t="s">
        <v>52</v>
      </c>
      <c r="K6055" t="s">
        <v>189</v>
      </c>
      <c r="L6055" t="s">
        <v>192</v>
      </c>
      <c r="M6055" t="s">
        <v>375</v>
      </c>
      <c r="N6055" s="2">
        <v>40517</v>
      </c>
      <c r="O6055" s="2">
        <v>40519</v>
      </c>
      <c r="P6055">
        <v>9</v>
      </c>
      <c r="Q6055" s="1">
        <v>0.09</v>
      </c>
      <c r="R6055">
        <v>4.9800000000000004</v>
      </c>
      <c r="S6055">
        <v>7.44</v>
      </c>
      <c r="T6055">
        <f t="shared" si="94"/>
        <v>44.820000000000007</v>
      </c>
    </row>
    <row r="6056" spans="1:20" x14ac:dyDescent="0.25">
      <c r="A6056">
        <v>6055</v>
      </c>
      <c r="B6056">
        <v>91288</v>
      </c>
      <c r="C6056" t="s">
        <v>590</v>
      </c>
      <c r="D6056" t="s">
        <v>20</v>
      </c>
      <c r="E6056" t="s">
        <v>39</v>
      </c>
      <c r="F6056" t="s">
        <v>31</v>
      </c>
      <c r="G6056" t="s">
        <v>48</v>
      </c>
      <c r="H6056" t="s">
        <v>61</v>
      </c>
      <c r="I6056" t="s">
        <v>28</v>
      </c>
      <c r="J6056" t="s">
        <v>52</v>
      </c>
      <c r="K6056" t="s">
        <v>68</v>
      </c>
      <c r="L6056" t="s">
        <v>44</v>
      </c>
      <c r="M6056" t="s">
        <v>35</v>
      </c>
      <c r="N6056" s="2">
        <v>40803</v>
      </c>
      <c r="O6056" s="2">
        <v>40808</v>
      </c>
      <c r="P6056">
        <v>15</v>
      </c>
      <c r="Q6056" s="1">
        <v>0.08</v>
      </c>
      <c r="R6056">
        <v>2.88</v>
      </c>
      <c r="S6056">
        <v>0.7</v>
      </c>
      <c r="T6056">
        <f t="shared" si="94"/>
        <v>43.199999999999996</v>
      </c>
    </row>
    <row r="6057" spans="1:20" x14ac:dyDescent="0.25">
      <c r="A6057">
        <v>6056</v>
      </c>
      <c r="B6057">
        <v>91288</v>
      </c>
      <c r="C6057" t="s">
        <v>590</v>
      </c>
      <c r="D6057" t="s">
        <v>20</v>
      </c>
      <c r="E6057" t="s">
        <v>39</v>
      </c>
      <c r="F6057" t="s">
        <v>31</v>
      </c>
      <c r="G6057" t="s">
        <v>48</v>
      </c>
      <c r="H6057" t="s">
        <v>54</v>
      </c>
      <c r="I6057" t="s">
        <v>28</v>
      </c>
      <c r="J6057" t="s">
        <v>52</v>
      </c>
      <c r="K6057" t="s">
        <v>50</v>
      </c>
      <c r="L6057" t="s">
        <v>746</v>
      </c>
      <c r="M6057" t="s">
        <v>35</v>
      </c>
      <c r="N6057" s="2">
        <v>40803</v>
      </c>
      <c r="O6057" s="2">
        <v>40808</v>
      </c>
      <c r="P6057">
        <v>7</v>
      </c>
      <c r="Q6057" s="1">
        <v>0.09</v>
      </c>
      <c r="R6057">
        <v>64.650000000000006</v>
      </c>
      <c r="S6057">
        <v>35</v>
      </c>
      <c r="T6057">
        <f t="shared" si="94"/>
        <v>452.55000000000007</v>
      </c>
    </row>
    <row r="6058" spans="1:20" x14ac:dyDescent="0.25">
      <c r="A6058">
        <v>6057</v>
      </c>
      <c r="B6058">
        <v>90435</v>
      </c>
      <c r="C6058" t="s">
        <v>784</v>
      </c>
      <c r="D6058" t="s">
        <v>578</v>
      </c>
      <c r="E6058" t="s">
        <v>187</v>
      </c>
      <c r="F6058" t="s">
        <v>22</v>
      </c>
      <c r="G6058" t="s">
        <v>41</v>
      </c>
      <c r="H6058" t="s">
        <v>225</v>
      </c>
      <c r="I6058" t="s">
        <v>28</v>
      </c>
      <c r="J6058" t="s">
        <v>52</v>
      </c>
      <c r="K6058" t="s">
        <v>116</v>
      </c>
      <c r="L6058" t="s">
        <v>330</v>
      </c>
      <c r="M6058" t="s">
        <v>123</v>
      </c>
      <c r="N6058" s="2">
        <v>41506</v>
      </c>
      <c r="O6058" s="2">
        <v>41507</v>
      </c>
      <c r="P6058">
        <v>2</v>
      </c>
      <c r="Q6058" s="1">
        <v>0.09</v>
      </c>
      <c r="R6058">
        <v>140.97999999999999</v>
      </c>
      <c r="S6058">
        <v>53.48</v>
      </c>
      <c r="T6058">
        <f t="shared" si="94"/>
        <v>281.95999999999998</v>
      </c>
    </row>
    <row r="6059" spans="1:20" x14ac:dyDescent="0.25">
      <c r="A6059">
        <v>6058</v>
      </c>
      <c r="B6059">
        <v>89995</v>
      </c>
      <c r="C6059" t="s">
        <v>1385</v>
      </c>
      <c r="D6059" t="s">
        <v>20</v>
      </c>
      <c r="E6059" t="s">
        <v>187</v>
      </c>
      <c r="F6059" t="s">
        <v>22</v>
      </c>
      <c r="G6059" t="s">
        <v>32</v>
      </c>
      <c r="H6059" t="s">
        <v>188</v>
      </c>
      <c r="I6059" t="s">
        <v>28</v>
      </c>
      <c r="J6059" t="s">
        <v>52</v>
      </c>
      <c r="K6059" t="s">
        <v>145</v>
      </c>
      <c r="L6059" t="s">
        <v>44</v>
      </c>
      <c r="M6059" t="s">
        <v>444</v>
      </c>
      <c r="N6059" s="2">
        <v>40683</v>
      </c>
      <c r="O6059" s="2">
        <v>40684</v>
      </c>
      <c r="P6059">
        <v>13</v>
      </c>
      <c r="Q6059" s="1">
        <v>0.03</v>
      </c>
      <c r="R6059">
        <v>12.07</v>
      </c>
      <c r="S6059">
        <v>6.2</v>
      </c>
      <c r="T6059">
        <f t="shared" si="94"/>
        <v>156.91</v>
      </c>
    </row>
    <row r="6060" spans="1:20" x14ac:dyDescent="0.25">
      <c r="A6060">
        <v>6059</v>
      </c>
      <c r="B6060">
        <v>89229</v>
      </c>
      <c r="C6060" t="s">
        <v>1119</v>
      </c>
      <c r="D6060" t="s">
        <v>20</v>
      </c>
      <c r="E6060" t="s">
        <v>187</v>
      </c>
      <c r="F6060" t="s">
        <v>22</v>
      </c>
      <c r="G6060" t="s">
        <v>23</v>
      </c>
      <c r="H6060" t="s">
        <v>225</v>
      </c>
      <c r="I6060" t="s">
        <v>28</v>
      </c>
      <c r="J6060" t="s">
        <v>52</v>
      </c>
      <c r="K6060" t="s">
        <v>221</v>
      </c>
      <c r="L6060" t="s">
        <v>26</v>
      </c>
      <c r="M6060" t="s">
        <v>96</v>
      </c>
      <c r="N6060" s="2">
        <v>41393</v>
      </c>
      <c r="O6060" s="2">
        <v>41395</v>
      </c>
      <c r="P6060">
        <v>3</v>
      </c>
      <c r="Q6060" s="1">
        <v>0.01</v>
      </c>
      <c r="R6060">
        <v>4.82</v>
      </c>
      <c r="S6060">
        <v>5.72</v>
      </c>
      <c r="T6060">
        <f t="shared" si="94"/>
        <v>14.46</v>
      </c>
    </row>
    <row r="6061" spans="1:20" x14ac:dyDescent="0.25">
      <c r="A6061">
        <v>6060</v>
      </c>
      <c r="B6061">
        <v>89229</v>
      </c>
      <c r="C6061" t="s">
        <v>1119</v>
      </c>
      <c r="D6061" t="s">
        <v>20</v>
      </c>
      <c r="E6061" t="s">
        <v>21</v>
      </c>
      <c r="F6061" t="s">
        <v>22</v>
      </c>
      <c r="G6061" t="s">
        <v>23</v>
      </c>
      <c r="H6061" t="s">
        <v>24</v>
      </c>
      <c r="I6061" t="s">
        <v>28</v>
      </c>
      <c r="J6061" t="s">
        <v>52</v>
      </c>
      <c r="K6061" t="s">
        <v>210</v>
      </c>
      <c r="L6061" t="s">
        <v>26</v>
      </c>
      <c r="M6061" t="s">
        <v>173</v>
      </c>
      <c r="N6061" s="2">
        <v>41393</v>
      </c>
      <c r="O6061" s="2">
        <v>41395</v>
      </c>
      <c r="P6061">
        <v>11</v>
      </c>
      <c r="Q6061" s="1">
        <v>0.03</v>
      </c>
      <c r="R6061">
        <v>35.99</v>
      </c>
      <c r="S6061">
        <v>0.99</v>
      </c>
      <c r="T6061">
        <f t="shared" si="94"/>
        <v>395.89000000000004</v>
      </c>
    </row>
    <row r="6062" spans="1:20" x14ac:dyDescent="0.25">
      <c r="A6062">
        <v>6061</v>
      </c>
      <c r="B6062">
        <v>91241</v>
      </c>
      <c r="C6062" t="s">
        <v>1762</v>
      </c>
      <c r="D6062" t="s">
        <v>20</v>
      </c>
      <c r="E6062" t="s">
        <v>21</v>
      </c>
      <c r="F6062" t="s">
        <v>31</v>
      </c>
      <c r="G6062" t="s">
        <v>23</v>
      </c>
      <c r="H6062" t="s">
        <v>203</v>
      </c>
      <c r="I6062" t="s">
        <v>28</v>
      </c>
      <c r="J6062" t="s">
        <v>52</v>
      </c>
      <c r="K6062" t="s">
        <v>210</v>
      </c>
      <c r="L6062" t="s">
        <v>192</v>
      </c>
      <c r="M6062" t="s">
        <v>367</v>
      </c>
      <c r="N6062" s="2">
        <v>41530</v>
      </c>
      <c r="O6062" s="2">
        <v>41531</v>
      </c>
      <c r="P6062">
        <v>12</v>
      </c>
      <c r="Q6062" s="1">
        <v>0.1</v>
      </c>
      <c r="R6062">
        <v>17.98</v>
      </c>
      <c r="S6062">
        <v>4</v>
      </c>
      <c r="T6062">
        <f t="shared" si="94"/>
        <v>215.76</v>
      </c>
    </row>
    <row r="6063" spans="1:20" x14ac:dyDescent="0.25">
      <c r="A6063">
        <v>6062</v>
      </c>
      <c r="B6063">
        <v>87175</v>
      </c>
      <c r="C6063" t="s">
        <v>1014</v>
      </c>
      <c r="D6063" t="s">
        <v>20</v>
      </c>
      <c r="E6063" t="s">
        <v>39</v>
      </c>
      <c r="F6063" t="s">
        <v>22</v>
      </c>
      <c r="G6063" t="s">
        <v>41</v>
      </c>
      <c r="H6063" t="s">
        <v>54</v>
      </c>
      <c r="I6063" t="s">
        <v>28</v>
      </c>
      <c r="J6063" t="s">
        <v>52</v>
      </c>
      <c r="K6063" t="s">
        <v>82</v>
      </c>
      <c r="L6063" t="s">
        <v>44</v>
      </c>
      <c r="M6063" t="s">
        <v>173</v>
      </c>
      <c r="N6063" s="2">
        <v>40315</v>
      </c>
      <c r="O6063" s="2">
        <v>40317</v>
      </c>
      <c r="P6063">
        <v>16</v>
      </c>
      <c r="Q6063" s="1">
        <v>7.0000000000000007E-2</v>
      </c>
      <c r="R6063">
        <v>8.34</v>
      </c>
      <c r="S6063">
        <v>1.43</v>
      </c>
      <c r="T6063">
        <f t="shared" si="94"/>
        <v>133.44</v>
      </c>
    </row>
    <row r="6064" spans="1:20" x14ac:dyDescent="0.25">
      <c r="A6064">
        <v>6063</v>
      </c>
      <c r="B6064">
        <v>87175</v>
      </c>
      <c r="C6064" t="s">
        <v>1014</v>
      </c>
      <c r="D6064" t="s">
        <v>20</v>
      </c>
      <c r="E6064" t="s">
        <v>39</v>
      </c>
      <c r="F6064" t="s">
        <v>22</v>
      </c>
      <c r="G6064" t="s">
        <v>41</v>
      </c>
      <c r="H6064" t="s">
        <v>94</v>
      </c>
      <c r="I6064" t="s">
        <v>28</v>
      </c>
      <c r="J6064" t="s">
        <v>52</v>
      </c>
      <c r="K6064" t="s">
        <v>136</v>
      </c>
      <c r="L6064" t="s">
        <v>192</v>
      </c>
      <c r="M6064" t="s">
        <v>331</v>
      </c>
      <c r="N6064" s="2">
        <v>40315</v>
      </c>
      <c r="O6064" s="2">
        <v>40316</v>
      </c>
      <c r="P6064">
        <v>9</v>
      </c>
      <c r="Q6064" s="1">
        <v>0.09</v>
      </c>
      <c r="R6064">
        <v>4.9800000000000004</v>
      </c>
      <c r="S6064">
        <v>6.07</v>
      </c>
      <c r="T6064">
        <f t="shared" si="94"/>
        <v>44.820000000000007</v>
      </c>
    </row>
    <row r="6065" spans="1:20" x14ac:dyDescent="0.25">
      <c r="A6065">
        <v>6064</v>
      </c>
      <c r="B6065">
        <v>87175</v>
      </c>
      <c r="C6065" t="s">
        <v>371</v>
      </c>
      <c r="D6065" t="s">
        <v>20</v>
      </c>
      <c r="E6065" t="s">
        <v>39</v>
      </c>
      <c r="F6065" t="s">
        <v>47</v>
      </c>
      <c r="G6065" t="s">
        <v>41</v>
      </c>
      <c r="H6065" t="s">
        <v>54</v>
      </c>
      <c r="I6065" t="s">
        <v>28</v>
      </c>
      <c r="J6065" t="s">
        <v>52</v>
      </c>
      <c r="K6065" t="s">
        <v>136</v>
      </c>
      <c r="L6065" t="s">
        <v>44</v>
      </c>
      <c r="M6065" t="s">
        <v>111</v>
      </c>
      <c r="N6065" s="2">
        <v>40315</v>
      </c>
      <c r="O6065" s="2">
        <v>40316</v>
      </c>
      <c r="P6065">
        <v>9</v>
      </c>
      <c r="Q6065" s="1">
        <v>7.0000000000000007E-2</v>
      </c>
      <c r="R6065">
        <v>19.84</v>
      </c>
      <c r="S6065">
        <v>4.0999999999999996</v>
      </c>
      <c r="T6065">
        <f t="shared" si="94"/>
        <v>178.56</v>
      </c>
    </row>
    <row r="6066" spans="1:20" x14ac:dyDescent="0.25">
      <c r="A6066">
        <v>6065</v>
      </c>
      <c r="B6066">
        <v>86714</v>
      </c>
      <c r="C6066" t="s">
        <v>2104</v>
      </c>
      <c r="D6066" t="s">
        <v>578</v>
      </c>
      <c r="E6066" t="s">
        <v>187</v>
      </c>
      <c r="F6066" t="s">
        <v>31</v>
      </c>
      <c r="G6066" t="s">
        <v>48</v>
      </c>
      <c r="H6066" t="s">
        <v>225</v>
      </c>
      <c r="I6066" t="s">
        <v>28</v>
      </c>
      <c r="J6066" t="s">
        <v>52</v>
      </c>
      <c r="K6066" t="s">
        <v>43</v>
      </c>
      <c r="L6066" t="s">
        <v>330</v>
      </c>
      <c r="M6066" t="s">
        <v>141</v>
      </c>
      <c r="N6066" s="2">
        <v>41373</v>
      </c>
      <c r="O6066" s="2">
        <v>41378</v>
      </c>
      <c r="P6066">
        <v>1</v>
      </c>
      <c r="Q6066" s="1">
        <v>0.03</v>
      </c>
      <c r="R6066">
        <v>236.97</v>
      </c>
      <c r="S6066">
        <v>59.24</v>
      </c>
      <c r="T6066">
        <f t="shared" si="94"/>
        <v>236.97</v>
      </c>
    </row>
    <row r="6067" spans="1:20" x14ac:dyDescent="0.25">
      <c r="A6067">
        <v>6066</v>
      </c>
      <c r="B6067">
        <v>87448</v>
      </c>
      <c r="C6067" t="s">
        <v>2034</v>
      </c>
      <c r="D6067" t="s">
        <v>20</v>
      </c>
      <c r="E6067" t="s">
        <v>39</v>
      </c>
      <c r="F6067" t="s">
        <v>31</v>
      </c>
      <c r="G6067" t="s">
        <v>93</v>
      </c>
      <c r="H6067" t="s">
        <v>42</v>
      </c>
      <c r="I6067" t="s">
        <v>28</v>
      </c>
      <c r="J6067" t="s">
        <v>52</v>
      </c>
      <c r="K6067" t="s">
        <v>184</v>
      </c>
      <c r="L6067" t="s">
        <v>192</v>
      </c>
      <c r="M6067" t="s">
        <v>121</v>
      </c>
      <c r="N6067" s="2">
        <v>41141</v>
      </c>
      <c r="O6067" s="2">
        <v>41142</v>
      </c>
      <c r="P6067">
        <v>3</v>
      </c>
      <c r="Q6067" s="1">
        <v>0</v>
      </c>
      <c r="R6067">
        <v>19.98</v>
      </c>
      <c r="S6067">
        <v>8.68</v>
      </c>
      <c r="T6067">
        <f t="shared" si="94"/>
        <v>59.94</v>
      </c>
    </row>
    <row r="6068" spans="1:20" x14ac:dyDescent="0.25">
      <c r="A6068">
        <v>6067</v>
      </c>
      <c r="B6068">
        <v>87539</v>
      </c>
      <c r="C6068" t="s">
        <v>2014</v>
      </c>
      <c r="D6068" t="s">
        <v>20</v>
      </c>
      <c r="E6068" t="s">
        <v>21</v>
      </c>
      <c r="F6068" t="s">
        <v>47</v>
      </c>
      <c r="G6068" t="s">
        <v>48</v>
      </c>
      <c r="H6068" t="s">
        <v>24</v>
      </c>
      <c r="I6068" t="s">
        <v>28</v>
      </c>
      <c r="J6068" t="s">
        <v>52</v>
      </c>
      <c r="K6068" t="s">
        <v>201</v>
      </c>
      <c r="L6068" t="s">
        <v>192</v>
      </c>
      <c r="M6068" t="s">
        <v>156</v>
      </c>
      <c r="N6068" s="2">
        <v>40869</v>
      </c>
      <c r="O6068" s="2">
        <v>40869</v>
      </c>
      <c r="P6068">
        <v>5</v>
      </c>
      <c r="Q6068" s="1">
        <v>0.01</v>
      </c>
      <c r="R6068">
        <v>155.99</v>
      </c>
      <c r="S6068">
        <v>8.99</v>
      </c>
      <c r="T6068">
        <f t="shared" si="94"/>
        <v>779.95</v>
      </c>
    </row>
    <row r="6069" spans="1:20" x14ac:dyDescent="0.25">
      <c r="A6069">
        <v>6068</v>
      </c>
      <c r="B6069">
        <v>89581</v>
      </c>
      <c r="C6069" t="s">
        <v>333</v>
      </c>
      <c r="D6069" t="s">
        <v>20</v>
      </c>
      <c r="E6069" t="s">
        <v>21</v>
      </c>
      <c r="F6069" t="s">
        <v>47</v>
      </c>
      <c r="G6069" t="s">
        <v>41</v>
      </c>
      <c r="H6069" t="s">
        <v>206</v>
      </c>
      <c r="I6069" t="s">
        <v>28</v>
      </c>
      <c r="J6069" t="s">
        <v>52</v>
      </c>
      <c r="K6069" t="s">
        <v>208</v>
      </c>
      <c r="L6069" t="s">
        <v>26</v>
      </c>
      <c r="M6069" t="s">
        <v>160</v>
      </c>
      <c r="N6069" s="2">
        <v>41059</v>
      </c>
      <c r="O6069" s="2">
        <v>41060</v>
      </c>
      <c r="P6069">
        <v>13</v>
      </c>
      <c r="Q6069" s="1">
        <v>0.02</v>
      </c>
      <c r="R6069">
        <v>35.99</v>
      </c>
      <c r="S6069">
        <v>3.3</v>
      </c>
      <c r="T6069">
        <f t="shared" si="94"/>
        <v>467.87</v>
      </c>
    </row>
    <row r="6070" spans="1:20" x14ac:dyDescent="0.25">
      <c r="A6070">
        <v>6069</v>
      </c>
      <c r="B6070">
        <v>88134</v>
      </c>
      <c r="C6070" t="s">
        <v>2005</v>
      </c>
      <c r="D6070" t="s">
        <v>38</v>
      </c>
      <c r="E6070" t="s">
        <v>21</v>
      </c>
      <c r="F6070" t="s">
        <v>47</v>
      </c>
      <c r="G6070" t="s">
        <v>48</v>
      </c>
      <c r="H6070" t="s">
        <v>33</v>
      </c>
      <c r="I6070" t="s">
        <v>28</v>
      </c>
      <c r="J6070" t="s">
        <v>52</v>
      </c>
      <c r="K6070" t="s">
        <v>204</v>
      </c>
      <c r="L6070" t="s">
        <v>192</v>
      </c>
      <c r="M6070" t="s">
        <v>111</v>
      </c>
      <c r="N6070" s="2">
        <v>41600</v>
      </c>
      <c r="O6070" s="2">
        <v>41607</v>
      </c>
      <c r="P6070">
        <v>11</v>
      </c>
      <c r="Q6070" s="1">
        <v>0</v>
      </c>
      <c r="R6070">
        <v>205.99</v>
      </c>
      <c r="S6070">
        <v>8.99</v>
      </c>
      <c r="T6070">
        <f t="shared" si="94"/>
        <v>2265.8900000000003</v>
      </c>
    </row>
    <row r="6071" spans="1:20" x14ac:dyDescent="0.25">
      <c r="A6071">
        <v>6070</v>
      </c>
      <c r="B6071">
        <v>91405</v>
      </c>
      <c r="C6071" t="s">
        <v>266</v>
      </c>
      <c r="D6071" t="s">
        <v>20</v>
      </c>
      <c r="E6071" t="s">
        <v>39</v>
      </c>
      <c r="F6071" t="s">
        <v>40</v>
      </c>
      <c r="G6071" t="s">
        <v>23</v>
      </c>
      <c r="H6071" t="s">
        <v>89</v>
      </c>
      <c r="I6071" t="s">
        <v>28</v>
      </c>
      <c r="J6071" t="s">
        <v>52</v>
      </c>
      <c r="K6071" t="s">
        <v>184</v>
      </c>
      <c r="L6071" t="s">
        <v>192</v>
      </c>
      <c r="M6071" t="s">
        <v>342</v>
      </c>
      <c r="N6071" s="2">
        <v>41290</v>
      </c>
      <c r="O6071" s="2">
        <v>41291</v>
      </c>
      <c r="P6071">
        <v>2</v>
      </c>
      <c r="Q6071" s="1">
        <v>0.03</v>
      </c>
      <c r="R6071">
        <v>4.49</v>
      </c>
      <c r="S6071">
        <v>1.49</v>
      </c>
      <c r="T6071">
        <f t="shared" si="94"/>
        <v>8.98</v>
      </c>
    </row>
    <row r="6072" spans="1:20" x14ac:dyDescent="0.25">
      <c r="A6072">
        <v>6071</v>
      </c>
      <c r="B6072">
        <v>86620</v>
      </c>
      <c r="C6072" t="s">
        <v>1509</v>
      </c>
      <c r="D6072" t="s">
        <v>20</v>
      </c>
      <c r="E6072" t="s">
        <v>39</v>
      </c>
      <c r="F6072" t="s">
        <v>40</v>
      </c>
      <c r="G6072" t="s">
        <v>48</v>
      </c>
      <c r="H6072" t="s">
        <v>54</v>
      </c>
      <c r="I6072" t="s">
        <v>28</v>
      </c>
      <c r="J6072" t="s">
        <v>52</v>
      </c>
      <c r="K6072" t="s">
        <v>184</v>
      </c>
      <c r="L6072" t="s">
        <v>192</v>
      </c>
      <c r="M6072" t="s">
        <v>59</v>
      </c>
      <c r="N6072" s="2">
        <v>41583</v>
      </c>
      <c r="O6072" s="2">
        <v>41583</v>
      </c>
      <c r="P6072">
        <v>29</v>
      </c>
      <c r="Q6072" s="1">
        <v>7.0000000000000007E-2</v>
      </c>
      <c r="R6072">
        <v>14.45</v>
      </c>
      <c r="S6072">
        <v>7.17</v>
      </c>
      <c r="T6072">
        <f t="shared" si="94"/>
        <v>419.04999999999995</v>
      </c>
    </row>
    <row r="6073" spans="1:20" x14ac:dyDescent="0.25">
      <c r="A6073">
        <v>6072</v>
      </c>
      <c r="B6073">
        <v>87986</v>
      </c>
      <c r="C6073" t="s">
        <v>844</v>
      </c>
      <c r="D6073" t="s">
        <v>20</v>
      </c>
      <c r="E6073" t="s">
        <v>21</v>
      </c>
      <c r="F6073" t="s">
        <v>47</v>
      </c>
      <c r="G6073" t="s">
        <v>32</v>
      </c>
      <c r="H6073" t="s">
        <v>203</v>
      </c>
      <c r="I6073" t="s">
        <v>28</v>
      </c>
      <c r="J6073" t="s">
        <v>52</v>
      </c>
      <c r="K6073" t="s">
        <v>25</v>
      </c>
      <c r="L6073" t="s">
        <v>26</v>
      </c>
      <c r="M6073" t="s">
        <v>117</v>
      </c>
      <c r="N6073" s="2">
        <v>41127</v>
      </c>
      <c r="O6073" s="2">
        <v>41129</v>
      </c>
      <c r="P6073">
        <v>3</v>
      </c>
      <c r="Q6073" s="1">
        <v>7.0000000000000007E-2</v>
      </c>
      <c r="R6073">
        <v>4.9800000000000004</v>
      </c>
      <c r="S6073">
        <v>4.32</v>
      </c>
      <c r="T6073">
        <f t="shared" si="94"/>
        <v>14.940000000000001</v>
      </c>
    </row>
    <row r="6074" spans="1:20" x14ac:dyDescent="0.25">
      <c r="A6074">
        <v>6073</v>
      </c>
      <c r="B6074">
        <v>87986</v>
      </c>
      <c r="C6074" t="s">
        <v>1780</v>
      </c>
      <c r="D6074" t="s">
        <v>20</v>
      </c>
      <c r="E6074" t="s">
        <v>187</v>
      </c>
      <c r="F6074" t="s">
        <v>31</v>
      </c>
      <c r="G6074" t="s">
        <v>32</v>
      </c>
      <c r="H6074" t="s">
        <v>188</v>
      </c>
      <c r="I6074" t="s">
        <v>28</v>
      </c>
      <c r="J6074" t="s">
        <v>52</v>
      </c>
      <c r="K6074" t="s">
        <v>248</v>
      </c>
      <c r="L6074" t="s">
        <v>706</v>
      </c>
      <c r="M6074" t="s">
        <v>35</v>
      </c>
      <c r="N6074" s="2">
        <v>41127</v>
      </c>
      <c r="O6074" s="2">
        <v>41128</v>
      </c>
      <c r="P6074">
        <v>3</v>
      </c>
      <c r="Q6074" s="1">
        <v>0.09</v>
      </c>
      <c r="R6074">
        <v>9.77</v>
      </c>
      <c r="S6074">
        <v>6.02</v>
      </c>
      <c r="T6074">
        <f t="shared" si="94"/>
        <v>29.31</v>
      </c>
    </row>
    <row r="6075" spans="1:20" x14ac:dyDescent="0.25">
      <c r="A6075">
        <v>6074</v>
      </c>
      <c r="B6075">
        <v>88822</v>
      </c>
      <c r="C6075" t="s">
        <v>2145</v>
      </c>
      <c r="D6075" t="s">
        <v>38</v>
      </c>
      <c r="E6075" t="s">
        <v>39</v>
      </c>
      <c r="F6075" t="s">
        <v>22</v>
      </c>
      <c r="G6075" t="s">
        <v>93</v>
      </c>
      <c r="H6075" t="s">
        <v>54</v>
      </c>
      <c r="I6075" t="s">
        <v>28</v>
      </c>
      <c r="J6075" t="s">
        <v>52</v>
      </c>
      <c r="K6075" t="s">
        <v>119</v>
      </c>
      <c r="L6075" t="s">
        <v>192</v>
      </c>
      <c r="M6075" t="s">
        <v>326</v>
      </c>
      <c r="N6075" s="2">
        <v>41397</v>
      </c>
      <c r="O6075" s="2">
        <v>41399</v>
      </c>
      <c r="P6075">
        <v>5</v>
      </c>
      <c r="Q6075" s="1">
        <v>0.09</v>
      </c>
      <c r="R6075">
        <v>120.98</v>
      </c>
      <c r="S6075">
        <v>3.99</v>
      </c>
      <c r="T6075">
        <f t="shared" si="94"/>
        <v>604.9</v>
      </c>
    </row>
    <row r="6076" spans="1:20" x14ac:dyDescent="0.25">
      <c r="A6076">
        <v>6075</v>
      </c>
      <c r="B6076">
        <v>91172</v>
      </c>
      <c r="C6076" t="s">
        <v>2163</v>
      </c>
      <c r="D6076" t="s">
        <v>20</v>
      </c>
      <c r="E6076" t="s">
        <v>21</v>
      </c>
      <c r="F6076" t="s">
        <v>22</v>
      </c>
      <c r="G6076" t="s">
        <v>32</v>
      </c>
      <c r="H6076" t="s">
        <v>33</v>
      </c>
      <c r="I6076" t="s">
        <v>28</v>
      </c>
      <c r="J6076" t="s">
        <v>52</v>
      </c>
      <c r="K6076" t="s">
        <v>204</v>
      </c>
      <c r="L6076" t="s">
        <v>706</v>
      </c>
      <c r="M6076" t="s">
        <v>123</v>
      </c>
      <c r="N6076" s="2">
        <v>41538</v>
      </c>
      <c r="O6076" s="2">
        <v>41541</v>
      </c>
      <c r="P6076">
        <v>6</v>
      </c>
      <c r="Q6076" s="1">
        <v>0.02</v>
      </c>
      <c r="R6076">
        <v>120.97</v>
      </c>
      <c r="S6076">
        <v>7.11</v>
      </c>
      <c r="T6076">
        <f t="shared" si="94"/>
        <v>725.81999999999994</v>
      </c>
    </row>
    <row r="6077" spans="1:20" x14ac:dyDescent="0.25">
      <c r="A6077">
        <v>6076</v>
      </c>
      <c r="B6077">
        <v>91172</v>
      </c>
      <c r="C6077" t="s">
        <v>2163</v>
      </c>
      <c r="D6077" t="s">
        <v>578</v>
      </c>
      <c r="E6077" t="s">
        <v>187</v>
      </c>
      <c r="F6077" t="s">
        <v>22</v>
      </c>
      <c r="G6077" t="s">
        <v>32</v>
      </c>
      <c r="H6077" t="s">
        <v>219</v>
      </c>
      <c r="I6077" t="s">
        <v>28</v>
      </c>
      <c r="J6077" t="s">
        <v>52</v>
      </c>
      <c r="K6077" t="s">
        <v>226</v>
      </c>
      <c r="L6077" t="s">
        <v>330</v>
      </c>
      <c r="M6077" t="s">
        <v>182</v>
      </c>
      <c r="N6077" s="2">
        <v>41538</v>
      </c>
      <c r="O6077" s="2">
        <v>41540</v>
      </c>
      <c r="P6077">
        <v>13</v>
      </c>
      <c r="Q6077" s="1">
        <v>0.01</v>
      </c>
      <c r="R6077">
        <v>146.34</v>
      </c>
      <c r="S6077">
        <v>43.75</v>
      </c>
      <c r="T6077">
        <f t="shared" si="94"/>
        <v>1902.42</v>
      </c>
    </row>
    <row r="6078" spans="1:20" x14ac:dyDescent="0.25">
      <c r="A6078">
        <v>6077</v>
      </c>
      <c r="B6078">
        <v>88329</v>
      </c>
      <c r="C6078" t="s">
        <v>1653</v>
      </c>
      <c r="D6078" t="s">
        <v>20</v>
      </c>
      <c r="E6078" t="s">
        <v>21</v>
      </c>
      <c r="F6078" t="s">
        <v>31</v>
      </c>
      <c r="G6078" t="s">
        <v>41</v>
      </c>
      <c r="H6078" t="s">
        <v>206</v>
      </c>
      <c r="I6078" t="s">
        <v>28</v>
      </c>
      <c r="J6078" t="s">
        <v>52</v>
      </c>
      <c r="K6078" t="s">
        <v>208</v>
      </c>
      <c r="L6078" t="s">
        <v>26</v>
      </c>
      <c r="M6078" t="s">
        <v>35</v>
      </c>
      <c r="N6078" s="2">
        <v>40339</v>
      </c>
      <c r="O6078" s="2">
        <v>40339</v>
      </c>
      <c r="P6078">
        <v>3</v>
      </c>
      <c r="Q6078" s="1">
        <v>0</v>
      </c>
      <c r="R6078">
        <v>7.28</v>
      </c>
      <c r="S6078">
        <v>3.52</v>
      </c>
      <c r="T6078">
        <f t="shared" si="94"/>
        <v>21.84</v>
      </c>
    </row>
    <row r="6079" spans="1:20" x14ac:dyDescent="0.25">
      <c r="A6079">
        <v>6078</v>
      </c>
      <c r="B6079">
        <v>86636</v>
      </c>
      <c r="C6079" t="s">
        <v>432</v>
      </c>
      <c r="D6079" t="s">
        <v>20</v>
      </c>
      <c r="E6079" t="s">
        <v>21</v>
      </c>
      <c r="F6079" t="s">
        <v>22</v>
      </c>
      <c r="G6079" t="s">
        <v>41</v>
      </c>
      <c r="H6079" t="s">
        <v>24</v>
      </c>
      <c r="I6079" t="s">
        <v>28</v>
      </c>
      <c r="J6079" t="s">
        <v>52</v>
      </c>
      <c r="K6079" t="s">
        <v>201</v>
      </c>
      <c r="L6079" t="s">
        <v>26</v>
      </c>
      <c r="M6079" t="s">
        <v>137</v>
      </c>
      <c r="N6079" s="2">
        <v>41332</v>
      </c>
      <c r="O6079" s="2">
        <v>41334</v>
      </c>
      <c r="P6079">
        <v>11</v>
      </c>
      <c r="Q6079" s="1">
        <v>0.08</v>
      </c>
      <c r="R6079">
        <v>20.89</v>
      </c>
      <c r="S6079">
        <v>1.99</v>
      </c>
      <c r="T6079">
        <f t="shared" si="94"/>
        <v>229.79000000000002</v>
      </c>
    </row>
    <row r="6080" spans="1:20" x14ac:dyDescent="0.25">
      <c r="A6080">
        <v>6079</v>
      </c>
      <c r="B6080">
        <v>88523</v>
      </c>
      <c r="C6080" t="s">
        <v>577</v>
      </c>
      <c r="D6080" t="s">
        <v>578</v>
      </c>
      <c r="E6080" t="s">
        <v>39</v>
      </c>
      <c r="F6080" t="s">
        <v>22</v>
      </c>
      <c r="G6080" t="s">
        <v>41</v>
      </c>
      <c r="H6080" t="s">
        <v>49</v>
      </c>
      <c r="I6080" t="s">
        <v>28</v>
      </c>
      <c r="J6080" t="s">
        <v>52</v>
      </c>
      <c r="K6080" t="s">
        <v>136</v>
      </c>
      <c r="L6080" t="s">
        <v>192</v>
      </c>
      <c r="M6080" t="s">
        <v>190</v>
      </c>
      <c r="N6080" s="2">
        <v>40751</v>
      </c>
      <c r="O6080" s="2">
        <v>40752</v>
      </c>
      <c r="P6080">
        <v>7</v>
      </c>
      <c r="Q6080" s="1">
        <v>0.03</v>
      </c>
      <c r="R6080">
        <v>6.68</v>
      </c>
      <c r="S6080">
        <v>6.15</v>
      </c>
      <c r="T6080">
        <f t="shared" si="94"/>
        <v>46.76</v>
      </c>
    </row>
    <row r="6081" spans="1:20" x14ac:dyDescent="0.25">
      <c r="A6081">
        <v>6080</v>
      </c>
      <c r="B6081">
        <v>88523</v>
      </c>
      <c r="C6081" t="s">
        <v>577</v>
      </c>
      <c r="D6081" t="s">
        <v>20</v>
      </c>
      <c r="E6081" t="s">
        <v>39</v>
      </c>
      <c r="F6081" t="s">
        <v>22</v>
      </c>
      <c r="G6081" t="s">
        <v>41</v>
      </c>
      <c r="H6081" t="s">
        <v>94</v>
      </c>
      <c r="I6081" t="s">
        <v>28</v>
      </c>
      <c r="J6081" t="s">
        <v>52</v>
      </c>
      <c r="K6081" t="s">
        <v>158</v>
      </c>
      <c r="L6081" t="s">
        <v>26</v>
      </c>
      <c r="M6081" t="s">
        <v>86</v>
      </c>
      <c r="N6081" s="2">
        <v>40751</v>
      </c>
      <c r="O6081" s="2">
        <v>40752</v>
      </c>
      <c r="P6081">
        <v>7</v>
      </c>
      <c r="Q6081" s="1">
        <v>0.01</v>
      </c>
      <c r="R6081">
        <v>5.68</v>
      </c>
      <c r="S6081">
        <v>3.6</v>
      </c>
      <c r="T6081">
        <f t="shared" si="94"/>
        <v>39.76</v>
      </c>
    </row>
    <row r="6082" spans="1:20" x14ac:dyDescent="0.25">
      <c r="A6082">
        <v>6081</v>
      </c>
      <c r="B6082">
        <v>88523</v>
      </c>
      <c r="C6082" t="s">
        <v>577</v>
      </c>
      <c r="D6082" t="s">
        <v>578</v>
      </c>
      <c r="E6082" t="s">
        <v>21</v>
      </c>
      <c r="F6082" t="s">
        <v>22</v>
      </c>
      <c r="G6082" t="s">
        <v>41</v>
      </c>
      <c r="H6082" t="s">
        <v>206</v>
      </c>
      <c r="I6082" t="s">
        <v>28</v>
      </c>
      <c r="J6082" t="s">
        <v>52</v>
      </c>
      <c r="K6082" t="s">
        <v>213</v>
      </c>
      <c r="L6082" t="s">
        <v>192</v>
      </c>
      <c r="M6082" t="s">
        <v>444</v>
      </c>
      <c r="N6082" s="2">
        <v>40751</v>
      </c>
      <c r="O6082" s="2">
        <v>40751</v>
      </c>
      <c r="P6082">
        <v>8</v>
      </c>
      <c r="Q6082" s="1">
        <v>0</v>
      </c>
      <c r="R6082">
        <v>205.99</v>
      </c>
      <c r="S6082">
        <v>2.5</v>
      </c>
      <c r="T6082">
        <f t="shared" si="94"/>
        <v>1647.92</v>
      </c>
    </row>
    <row r="6083" spans="1:20" x14ac:dyDescent="0.25">
      <c r="A6083">
        <v>6082</v>
      </c>
      <c r="B6083">
        <v>88891</v>
      </c>
      <c r="C6083" t="s">
        <v>1197</v>
      </c>
      <c r="D6083" t="s">
        <v>20</v>
      </c>
      <c r="E6083" t="s">
        <v>39</v>
      </c>
      <c r="F6083" t="s">
        <v>22</v>
      </c>
      <c r="G6083" t="s">
        <v>23</v>
      </c>
      <c r="H6083" t="s">
        <v>54</v>
      </c>
      <c r="I6083" t="s">
        <v>28</v>
      </c>
      <c r="J6083" t="s">
        <v>52</v>
      </c>
      <c r="K6083" t="s">
        <v>50</v>
      </c>
      <c r="L6083" t="s">
        <v>192</v>
      </c>
      <c r="M6083" t="s">
        <v>27</v>
      </c>
      <c r="N6083" s="2">
        <v>40581</v>
      </c>
      <c r="O6083" s="2">
        <v>40582</v>
      </c>
      <c r="P6083">
        <v>5</v>
      </c>
      <c r="Q6083" s="1">
        <v>0.05</v>
      </c>
      <c r="R6083">
        <v>4.9800000000000004</v>
      </c>
      <c r="S6083">
        <v>7.54</v>
      </c>
      <c r="T6083">
        <f t="shared" ref="T6083:T6146" si="95">R6083*P6083</f>
        <v>24.900000000000002</v>
      </c>
    </row>
    <row r="6084" spans="1:20" x14ac:dyDescent="0.25">
      <c r="A6084">
        <v>6083</v>
      </c>
      <c r="B6084">
        <v>88891</v>
      </c>
      <c r="C6084" t="s">
        <v>1197</v>
      </c>
      <c r="D6084" t="s">
        <v>20</v>
      </c>
      <c r="E6084" t="s">
        <v>39</v>
      </c>
      <c r="F6084" t="s">
        <v>22</v>
      </c>
      <c r="G6084" t="s">
        <v>23</v>
      </c>
      <c r="H6084" t="s">
        <v>49</v>
      </c>
      <c r="I6084" t="s">
        <v>28</v>
      </c>
      <c r="J6084" t="s">
        <v>52</v>
      </c>
      <c r="K6084" t="s">
        <v>226</v>
      </c>
      <c r="L6084" t="s">
        <v>192</v>
      </c>
      <c r="M6084" t="s">
        <v>150</v>
      </c>
      <c r="N6084" s="2">
        <v>40581</v>
      </c>
      <c r="O6084" s="2">
        <v>40581</v>
      </c>
      <c r="P6084">
        <v>9</v>
      </c>
      <c r="Q6084" s="1">
        <v>0.09</v>
      </c>
      <c r="R6084">
        <v>22.84</v>
      </c>
      <c r="S6084">
        <v>16.87</v>
      </c>
      <c r="T6084">
        <f t="shared" si="95"/>
        <v>205.56</v>
      </c>
    </row>
    <row r="6085" spans="1:20" x14ac:dyDescent="0.25">
      <c r="A6085">
        <v>6084</v>
      </c>
      <c r="B6085">
        <v>86318</v>
      </c>
      <c r="C6085" t="s">
        <v>1520</v>
      </c>
      <c r="D6085" t="s">
        <v>20</v>
      </c>
      <c r="E6085" t="s">
        <v>21</v>
      </c>
      <c r="F6085" t="s">
        <v>31</v>
      </c>
      <c r="G6085" t="s">
        <v>93</v>
      </c>
      <c r="H6085" t="s">
        <v>24</v>
      </c>
      <c r="I6085" t="s">
        <v>28</v>
      </c>
      <c r="J6085" t="s">
        <v>52</v>
      </c>
      <c r="K6085" t="s">
        <v>201</v>
      </c>
      <c r="L6085" t="s">
        <v>192</v>
      </c>
      <c r="M6085" t="s">
        <v>146</v>
      </c>
      <c r="N6085" s="2">
        <v>40907</v>
      </c>
      <c r="O6085" s="2">
        <v>40918</v>
      </c>
      <c r="P6085">
        <v>6</v>
      </c>
      <c r="Q6085" s="1">
        <v>0.04</v>
      </c>
      <c r="R6085">
        <v>100.98</v>
      </c>
      <c r="S6085">
        <v>7.18</v>
      </c>
      <c r="T6085">
        <f t="shared" si="95"/>
        <v>605.88</v>
      </c>
    </row>
    <row r="6086" spans="1:20" x14ac:dyDescent="0.25">
      <c r="A6086">
        <v>6085</v>
      </c>
      <c r="B6086">
        <v>86318</v>
      </c>
      <c r="C6086" t="s">
        <v>1520</v>
      </c>
      <c r="D6086" t="s">
        <v>38</v>
      </c>
      <c r="E6086" t="s">
        <v>39</v>
      </c>
      <c r="F6086" t="s">
        <v>31</v>
      </c>
      <c r="G6086" t="s">
        <v>93</v>
      </c>
      <c r="H6086" t="s">
        <v>54</v>
      </c>
      <c r="I6086" t="s">
        <v>28</v>
      </c>
      <c r="J6086" t="s">
        <v>52</v>
      </c>
      <c r="K6086" t="s">
        <v>291</v>
      </c>
      <c r="L6086" t="s">
        <v>192</v>
      </c>
      <c r="M6086" t="s">
        <v>121</v>
      </c>
      <c r="N6086" s="2">
        <v>40907</v>
      </c>
      <c r="O6086" s="2">
        <v>40922</v>
      </c>
      <c r="P6086">
        <v>12</v>
      </c>
      <c r="Q6086" s="1">
        <v>0.09</v>
      </c>
      <c r="R6086">
        <v>6.48</v>
      </c>
      <c r="S6086">
        <v>7.49</v>
      </c>
      <c r="T6086">
        <f t="shared" si="95"/>
        <v>77.760000000000005</v>
      </c>
    </row>
    <row r="6087" spans="1:20" x14ac:dyDescent="0.25">
      <c r="A6087">
        <v>6086</v>
      </c>
      <c r="B6087">
        <v>90159</v>
      </c>
      <c r="C6087" t="s">
        <v>1908</v>
      </c>
      <c r="D6087" t="s">
        <v>20</v>
      </c>
      <c r="E6087" t="s">
        <v>39</v>
      </c>
      <c r="F6087" t="s">
        <v>31</v>
      </c>
      <c r="G6087" t="s">
        <v>93</v>
      </c>
      <c r="H6087" t="s">
        <v>49</v>
      </c>
      <c r="I6087" t="s">
        <v>28</v>
      </c>
      <c r="J6087" t="s">
        <v>52</v>
      </c>
      <c r="K6087" t="s">
        <v>71</v>
      </c>
      <c r="L6087" t="s">
        <v>192</v>
      </c>
      <c r="M6087" t="s">
        <v>35</v>
      </c>
      <c r="N6087" s="2">
        <v>41506</v>
      </c>
      <c r="O6087" s="2">
        <v>41508</v>
      </c>
      <c r="P6087">
        <v>23</v>
      </c>
      <c r="Q6087" s="1">
        <v>0.04</v>
      </c>
      <c r="R6087">
        <v>12.95</v>
      </c>
      <c r="S6087">
        <v>4.9800000000000004</v>
      </c>
      <c r="T6087">
        <f t="shared" si="95"/>
        <v>297.84999999999997</v>
      </c>
    </row>
    <row r="6088" spans="1:20" x14ac:dyDescent="0.25">
      <c r="A6088">
        <v>6087</v>
      </c>
      <c r="B6088">
        <v>91019</v>
      </c>
      <c r="C6088" t="s">
        <v>505</v>
      </c>
      <c r="D6088" t="s">
        <v>20</v>
      </c>
      <c r="E6088" t="s">
        <v>39</v>
      </c>
      <c r="F6088" t="s">
        <v>22</v>
      </c>
      <c r="G6088" t="s">
        <v>93</v>
      </c>
      <c r="H6088" t="s">
        <v>49</v>
      </c>
      <c r="I6088" t="s">
        <v>28</v>
      </c>
      <c r="J6088" t="s">
        <v>52</v>
      </c>
      <c r="K6088" t="s">
        <v>95</v>
      </c>
      <c r="L6088" t="s">
        <v>192</v>
      </c>
      <c r="M6088" t="s">
        <v>246</v>
      </c>
      <c r="N6088" s="2">
        <v>40790</v>
      </c>
      <c r="O6088" s="2">
        <v>40792</v>
      </c>
      <c r="P6088">
        <v>5</v>
      </c>
      <c r="Q6088" s="1">
        <v>0.09</v>
      </c>
      <c r="R6088">
        <v>30.56</v>
      </c>
      <c r="S6088">
        <v>2.99</v>
      </c>
      <c r="T6088">
        <f t="shared" si="95"/>
        <v>152.79999999999998</v>
      </c>
    </row>
    <row r="6089" spans="1:20" x14ac:dyDescent="0.25">
      <c r="A6089">
        <v>6088</v>
      </c>
      <c r="B6089">
        <v>89103</v>
      </c>
      <c r="C6089" t="s">
        <v>401</v>
      </c>
      <c r="D6089" t="s">
        <v>20</v>
      </c>
      <c r="E6089" t="s">
        <v>21</v>
      </c>
      <c r="F6089" t="s">
        <v>22</v>
      </c>
      <c r="G6089" t="s">
        <v>41</v>
      </c>
      <c r="H6089" t="s">
        <v>33</v>
      </c>
      <c r="I6089" t="s">
        <v>28</v>
      </c>
      <c r="J6089" t="s">
        <v>52</v>
      </c>
      <c r="K6089" t="s">
        <v>25</v>
      </c>
      <c r="L6089" t="s">
        <v>192</v>
      </c>
      <c r="M6089" t="s">
        <v>294</v>
      </c>
      <c r="N6089" s="2">
        <v>40834</v>
      </c>
      <c r="O6089" s="2">
        <v>40836</v>
      </c>
      <c r="P6089">
        <v>2</v>
      </c>
      <c r="Q6089" s="1">
        <v>0.08</v>
      </c>
      <c r="R6089">
        <v>15.98</v>
      </c>
      <c r="S6089">
        <v>6.5</v>
      </c>
      <c r="T6089">
        <f t="shared" si="95"/>
        <v>31.96</v>
      </c>
    </row>
    <row r="6090" spans="1:20" x14ac:dyDescent="0.25">
      <c r="A6090">
        <v>6089</v>
      </c>
      <c r="B6090">
        <v>90733</v>
      </c>
      <c r="C6090" t="s">
        <v>1747</v>
      </c>
      <c r="D6090" t="s">
        <v>20</v>
      </c>
      <c r="E6090" t="s">
        <v>39</v>
      </c>
      <c r="F6090" t="s">
        <v>22</v>
      </c>
      <c r="G6090" t="s">
        <v>93</v>
      </c>
      <c r="H6090" t="s">
        <v>94</v>
      </c>
      <c r="I6090" t="s">
        <v>28</v>
      </c>
      <c r="J6090" t="s">
        <v>52</v>
      </c>
      <c r="K6090" t="s">
        <v>105</v>
      </c>
      <c r="L6090" t="s">
        <v>192</v>
      </c>
      <c r="M6090" t="s">
        <v>190</v>
      </c>
      <c r="N6090" s="2">
        <v>41430</v>
      </c>
      <c r="O6090" s="2">
        <v>41432</v>
      </c>
      <c r="P6090">
        <v>5</v>
      </c>
      <c r="Q6090" s="1">
        <v>7.0000000000000007E-2</v>
      </c>
      <c r="R6090">
        <v>363.25</v>
      </c>
      <c r="S6090">
        <v>19.989999999999998</v>
      </c>
      <c r="T6090">
        <f t="shared" si="95"/>
        <v>1816.25</v>
      </c>
    </row>
    <row r="6091" spans="1:20" x14ac:dyDescent="0.25">
      <c r="A6091">
        <v>6090</v>
      </c>
      <c r="B6091">
        <v>85966</v>
      </c>
      <c r="C6091" t="s">
        <v>303</v>
      </c>
      <c r="D6091" t="s">
        <v>38</v>
      </c>
      <c r="E6091" t="s">
        <v>39</v>
      </c>
      <c r="F6091" t="s">
        <v>31</v>
      </c>
      <c r="G6091" t="s">
        <v>93</v>
      </c>
      <c r="H6091" t="s">
        <v>42</v>
      </c>
      <c r="I6091" t="s">
        <v>28</v>
      </c>
      <c r="J6091" t="s">
        <v>52</v>
      </c>
      <c r="K6091" t="s">
        <v>221</v>
      </c>
      <c r="L6091" t="s">
        <v>192</v>
      </c>
      <c r="M6091" t="s">
        <v>296</v>
      </c>
      <c r="N6091" s="2">
        <v>40514</v>
      </c>
      <c r="O6091" s="2">
        <v>40514</v>
      </c>
      <c r="P6091">
        <v>4</v>
      </c>
      <c r="Q6091" s="1">
        <v>0.09</v>
      </c>
      <c r="R6091">
        <v>5.4</v>
      </c>
      <c r="S6091">
        <v>7.78</v>
      </c>
      <c r="T6091">
        <f t="shared" si="95"/>
        <v>21.6</v>
      </c>
    </row>
    <row r="6092" spans="1:20" x14ac:dyDescent="0.25">
      <c r="A6092">
        <v>6091</v>
      </c>
      <c r="B6092">
        <v>85966</v>
      </c>
      <c r="C6092" t="s">
        <v>303</v>
      </c>
      <c r="D6092" t="s">
        <v>20</v>
      </c>
      <c r="E6092" t="s">
        <v>187</v>
      </c>
      <c r="F6092" t="s">
        <v>31</v>
      </c>
      <c r="G6092" t="s">
        <v>93</v>
      </c>
      <c r="H6092" t="s">
        <v>219</v>
      </c>
      <c r="I6092" t="s">
        <v>28</v>
      </c>
      <c r="J6092" t="s">
        <v>52</v>
      </c>
      <c r="K6092" t="s">
        <v>98</v>
      </c>
      <c r="L6092" t="s">
        <v>192</v>
      </c>
      <c r="M6092" t="s">
        <v>255</v>
      </c>
      <c r="N6092" s="2">
        <v>40514</v>
      </c>
      <c r="O6092" s="2">
        <v>40514</v>
      </c>
      <c r="P6092">
        <v>3</v>
      </c>
      <c r="Q6092" s="1">
        <v>0.02</v>
      </c>
      <c r="R6092">
        <v>20.28</v>
      </c>
      <c r="S6092">
        <v>6.68</v>
      </c>
      <c r="T6092">
        <f t="shared" si="95"/>
        <v>60.84</v>
      </c>
    </row>
    <row r="6093" spans="1:20" x14ac:dyDescent="0.25">
      <c r="A6093">
        <v>6092</v>
      </c>
      <c r="B6093">
        <v>85966</v>
      </c>
      <c r="C6093" t="s">
        <v>303</v>
      </c>
      <c r="D6093" t="s">
        <v>20</v>
      </c>
      <c r="E6093" t="s">
        <v>39</v>
      </c>
      <c r="F6093" t="s">
        <v>31</v>
      </c>
      <c r="G6093" t="s">
        <v>93</v>
      </c>
      <c r="H6093" t="s">
        <v>49</v>
      </c>
      <c r="I6093" t="s">
        <v>28</v>
      </c>
      <c r="J6093" t="s">
        <v>29</v>
      </c>
      <c r="K6093" t="s">
        <v>43</v>
      </c>
      <c r="L6093" t="s">
        <v>44</v>
      </c>
      <c r="M6093" t="s">
        <v>255</v>
      </c>
      <c r="N6093" s="2">
        <v>40514</v>
      </c>
      <c r="O6093" s="2">
        <v>40515</v>
      </c>
      <c r="P6093">
        <v>5</v>
      </c>
      <c r="Q6093" s="1">
        <v>0</v>
      </c>
      <c r="R6093">
        <v>11.55</v>
      </c>
      <c r="S6093">
        <v>2.36</v>
      </c>
      <c r="T6093">
        <f t="shared" si="95"/>
        <v>57.75</v>
      </c>
    </row>
    <row r="6094" spans="1:20" x14ac:dyDescent="0.25">
      <c r="A6094">
        <v>6093</v>
      </c>
      <c r="B6094">
        <v>85966</v>
      </c>
      <c r="C6094" t="s">
        <v>359</v>
      </c>
      <c r="D6094" t="s">
        <v>20</v>
      </c>
      <c r="E6094" t="s">
        <v>39</v>
      </c>
      <c r="F6094" t="s">
        <v>31</v>
      </c>
      <c r="G6094" t="s">
        <v>93</v>
      </c>
      <c r="H6094" t="s">
        <v>42</v>
      </c>
      <c r="I6094" t="s">
        <v>28</v>
      </c>
      <c r="J6094" t="s">
        <v>29</v>
      </c>
      <c r="K6094" t="s">
        <v>82</v>
      </c>
      <c r="L6094" t="s">
        <v>26</v>
      </c>
      <c r="M6094" t="s">
        <v>296</v>
      </c>
      <c r="N6094" s="2">
        <v>40514</v>
      </c>
      <c r="O6094" s="2">
        <v>40515</v>
      </c>
      <c r="P6094">
        <v>20</v>
      </c>
      <c r="Q6094" s="1">
        <v>0.05</v>
      </c>
      <c r="R6094">
        <v>2.08</v>
      </c>
      <c r="S6094">
        <v>2.56</v>
      </c>
      <c r="T6094">
        <f t="shared" si="95"/>
        <v>41.6</v>
      </c>
    </row>
    <row r="6095" spans="1:20" x14ac:dyDescent="0.25">
      <c r="A6095">
        <v>6094</v>
      </c>
      <c r="B6095">
        <v>87988</v>
      </c>
      <c r="C6095" t="s">
        <v>844</v>
      </c>
      <c r="D6095" t="s">
        <v>578</v>
      </c>
      <c r="E6095" t="s">
        <v>187</v>
      </c>
      <c r="F6095" t="s">
        <v>47</v>
      </c>
      <c r="G6095" t="s">
        <v>93</v>
      </c>
      <c r="H6095" t="s">
        <v>217</v>
      </c>
      <c r="I6095" t="s">
        <v>28</v>
      </c>
      <c r="J6095" t="s">
        <v>29</v>
      </c>
      <c r="K6095" t="s">
        <v>189</v>
      </c>
      <c r="L6095" t="s">
        <v>283</v>
      </c>
      <c r="M6095" t="s">
        <v>167</v>
      </c>
      <c r="N6095" s="2">
        <v>41268</v>
      </c>
      <c r="O6095" s="2">
        <v>41270</v>
      </c>
      <c r="P6095">
        <v>23</v>
      </c>
      <c r="Q6095" s="1">
        <v>0.01</v>
      </c>
      <c r="R6095">
        <v>100.98</v>
      </c>
      <c r="S6095">
        <v>45</v>
      </c>
      <c r="T6095">
        <f t="shared" si="95"/>
        <v>2322.54</v>
      </c>
    </row>
    <row r="6096" spans="1:20" x14ac:dyDescent="0.25">
      <c r="A6096">
        <v>6095</v>
      </c>
      <c r="B6096">
        <v>87988</v>
      </c>
      <c r="C6096" t="s">
        <v>844</v>
      </c>
      <c r="D6096" t="s">
        <v>20</v>
      </c>
      <c r="E6096" t="s">
        <v>39</v>
      </c>
      <c r="F6096" t="s">
        <v>47</v>
      </c>
      <c r="G6096" t="s">
        <v>93</v>
      </c>
      <c r="H6096" t="s">
        <v>61</v>
      </c>
      <c r="I6096" t="s">
        <v>28</v>
      </c>
      <c r="J6096" t="s">
        <v>29</v>
      </c>
      <c r="K6096" t="s">
        <v>289</v>
      </c>
      <c r="L6096" t="s">
        <v>192</v>
      </c>
      <c r="M6096" t="s">
        <v>160</v>
      </c>
      <c r="N6096" s="2">
        <v>41268</v>
      </c>
      <c r="O6096" s="2">
        <v>41270</v>
      </c>
      <c r="P6096">
        <v>17</v>
      </c>
      <c r="Q6096" s="1">
        <v>0.08</v>
      </c>
      <c r="R6096">
        <v>3.75</v>
      </c>
      <c r="S6096">
        <v>0.5</v>
      </c>
      <c r="T6096">
        <f t="shared" si="95"/>
        <v>63.75</v>
      </c>
    </row>
    <row r="6097" spans="1:20" x14ac:dyDescent="0.25">
      <c r="A6097">
        <v>6096</v>
      </c>
      <c r="B6097">
        <v>87527</v>
      </c>
      <c r="C6097" t="s">
        <v>1723</v>
      </c>
      <c r="D6097" t="s">
        <v>578</v>
      </c>
      <c r="E6097" t="s">
        <v>21</v>
      </c>
      <c r="F6097" t="s">
        <v>22</v>
      </c>
      <c r="G6097" t="s">
        <v>32</v>
      </c>
      <c r="H6097" t="s">
        <v>33</v>
      </c>
      <c r="I6097" t="s">
        <v>28</v>
      </c>
      <c r="J6097" t="s">
        <v>29</v>
      </c>
      <c r="K6097" t="s">
        <v>409</v>
      </c>
      <c r="L6097" t="s">
        <v>283</v>
      </c>
      <c r="M6097" t="s">
        <v>173</v>
      </c>
      <c r="N6097" s="2">
        <v>41288</v>
      </c>
      <c r="O6097" s="2">
        <v>41289</v>
      </c>
      <c r="P6097">
        <v>10</v>
      </c>
      <c r="Q6097" s="1">
        <v>0.01</v>
      </c>
      <c r="R6097">
        <v>449.99</v>
      </c>
      <c r="S6097">
        <v>49</v>
      </c>
      <c r="T6097">
        <f t="shared" si="95"/>
        <v>4499.8999999999996</v>
      </c>
    </row>
    <row r="6098" spans="1:20" x14ac:dyDescent="0.25">
      <c r="A6098">
        <v>6097</v>
      </c>
      <c r="B6098">
        <v>86124</v>
      </c>
      <c r="C6098" t="s">
        <v>1029</v>
      </c>
      <c r="D6098" t="s">
        <v>20</v>
      </c>
      <c r="E6098" t="s">
        <v>21</v>
      </c>
      <c r="F6098" t="s">
        <v>31</v>
      </c>
      <c r="G6098" t="s">
        <v>32</v>
      </c>
      <c r="H6098" t="s">
        <v>203</v>
      </c>
      <c r="I6098" t="s">
        <v>28</v>
      </c>
      <c r="J6098" t="s">
        <v>29</v>
      </c>
      <c r="K6098" t="s">
        <v>25</v>
      </c>
      <c r="L6098" t="s">
        <v>192</v>
      </c>
      <c r="M6098" t="s">
        <v>296</v>
      </c>
      <c r="N6098" s="2">
        <v>40311</v>
      </c>
      <c r="O6098" s="2">
        <v>40313</v>
      </c>
      <c r="P6098">
        <v>10</v>
      </c>
      <c r="Q6098" s="1">
        <v>0.06</v>
      </c>
      <c r="R6098">
        <v>30.42</v>
      </c>
      <c r="S6098">
        <v>8.65</v>
      </c>
      <c r="T6098">
        <f t="shared" si="95"/>
        <v>304.20000000000005</v>
      </c>
    </row>
    <row r="6099" spans="1:20" x14ac:dyDescent="0.25">
      <c r="A6099">
        <v>6098</v>
      </c>
      <c r="B6099">
        <v>86124</v>
      </c>
      <c r="C6099" t="s">
        <v>1029</v>
      </c>
      <c r="D6099" t="s">
        <v>20</v>
      </c>
      <c r="E6099" t="s">
        <v>39</v>
      </c>
      <c r="F6099" t="s">
        <v>31</v>
      </c>
      <c r="G6099" t="s">
        <v>32</v>
      </c>
      <c r="H6099" t="s">
        <v>49</v>
      </c>
      <c r="I6099" t="s">
        <v>28</v>
      </c>
      <c r="J6099" t="s">
        <v>29</v>
      </c>
      <c r="K6099" t="s">
        <v>163</v>
      </c>
      <c r="L6099" t="s">
        <v>44</v>
      </c>
      <c r="M6099" t="s">
        <v>131</v>
      </c>
      <c r="N6099" s="2">
        <v>40311</v>
      </c>
      <c r="O6099" s="2">
        <v>40312</v>
      </c>
      <c r="P6099">
        <v>8</v>
      </c>
      <c r="Q6099" s="1">
        <v>0.02</v>
      </c>
      <c r="R6099">
        <v>37.94</v>
      </c>
      <c r="S6099">
        <v>5.08</v>
      </c>
      <c r="T6099">
        <f t="shared" si="95"/>
        <v>303.52</v>
      </c>
    </row>
    <row r="6100" spans="1:20" x14ac:dyDescent="0.25">
      <c r="A6100">
        <v>6099</v>
      </c>
      <c r="B6100">
        <v>88345</v>
      </c>
      <c r="C6100" t="s">
        <v>295</v>
      </c>
      <c r="D6100" t="s">
        <v>20</v>
      </c>
      <c r="E6100" t="s">
        <v>39</v>
      </c>
      <c r="F6100" t="s">
        <v>31</v>
      </c>
      <c r="G6100" t="s">
        <v>41</v>
      </c>
      <c r="H6100" t="s">
        <v>61</v>
      </c>
      <c r="I6100" t="s">
        <v>28</v>
      </c>
      <c r="J6100" t="s">
        <v>29</v>
      </c>
      <c r="K6100" t="s">
        <v>289</v>
      </c>
      <c r="L6100" t="s">
        <v>192</v>
      </c>
      <c r="M6100" t="s">
        <v>35</v>
      </c>
      <c r="N6100" s="2">
        <v>41236</v>
      </c>
      <c r="O6100" s="2">
        <v>41237</v>
      </c>
      <c r="P6100">
        <v>2</v>
      </c>
      <c r="Q6100" s="1">
        <v>0.06</v>
      </c>
      <c r="R6100">
        <v>30.98</v>
      </c>
      <c r="S6100">
        <v>5.76</v>
      </c>
      <c r="T6100">
        <f t="shared" si="95"/>
        <v>61.96</v>
      </c>
    </row>
    <row r="6101" spans="1:20" x14ac:dyDescent="0.25">
      <c r="A6101">
        <v>6100</v>
      </c>
      <c r="B6101">
        <v>90370</v>
      </c>
      <c r="C6101" t="s">
        <v>1165</v>
      </c>
      <c r="D6101" t="s">
        <v>20</v>
      </c>
      <c r="E6101" t="s">
        <v>21</v>
      </c>
      <c r="F6101" t="s">
        <v>22</v>
      </c>
      <c r="G6101" t="s">
        <v>41</v>
      </c>
      <c r="H6101" t="s">
        <v>206</v>
      </c>
      <c r="I6101" t="s">
        <v>28</v>
      </c>
      <c r="J6101" t="s">
        <v>29</v>
      </c>
      <c r="K6101" t="s">
        <v>34</v>
      </c>
      <c r="L6101" t="s">
        <v>26</v>
      </c>
      <c r="M6101" t="s">
        <v>199</v>
      </c>
      <c r="N6101" s="2">
        <v>41220</v>
      </c>
      <c r="O6101" s="2">
        <v>41223</v>
      </c>
      <c r="P6101">
        <v>27</v>
      </c>
      <c r="Q6101" s="1">
        <v>0.09</v>
      </c>
      <c r="R6101">
        <v>20.89</v>
      </c>
      <c r="S6101">
        <v>1.99</v>
      </c>
      <c r="T6101">
        <f t="shared" si="95"/>
        <v>564.03</v>
      </c>
    </row>
    <row r="6102" spans="1:20" x14ac:dyDescent="0.25">
      <c r="A6102">
        <v>6101</v>
      </c>
      <c r="B6102">
        <v>86806</v>
      </c>
      <c r="C6102" t="s">
        <v>2429</v>
      </c>
      <c r="D6102" t="s">
        <v>20</v>
      </c>
      <c r="E6102" t="s">
        <v>21</v>
      </c>
      <c r="F6102" t="s">
        <v>31</v>
      </c>
      <c r="G6102" t="s">
        <v>41</v>
      </c>
      <c r="H6102" t="s">
        <v>203</v>
      </c>
      <c r="I6102" t="s">
        <v>28</v>
      </c>
      <c r="J6102" t="s">
        <v>29</v>
      </c>
      <c r="K6102" t="s">
        <v>201</v>
      </c>
      <c r="L6102" t="s">
        <v>192</v>
      </c>
      <c r="M6102" t="s">
        <v>178</v>
      </c>
      <c r="N6102" s="2">
        <v>41559</v>
      </c>
      <c r="O6102" s="2">
        <v>41561</v>
      </c>
      <c r="P6102">
        <v>2</v>
      </c>
      <c r="Q6102" s="1">
        <v>0.05</v>
      </c>
      <c r="R6102">
        <v>125.99</v>
      </c>
      <c r="S6102">
        <v>8.99</v>
      </c>
      <c r="T6102">
        <f t="shared" si="95"/>
        <v>251.98</v>
      </c>
    </row>
    <row r="6103" spans="1:20" x14ac:dyDescent="0.25">
      <c r="A6103">
        <v>6102</v>
      </c>
      <c r="B6103">
        <v>86554</v>
      </c>
      <c r="C6103" t="s">
        <v>65</v>
      </c>
      <c r="D6103" t="s">
        <v>20</v>
      </c>
      <c r="E6103" t="s">
        <v>39</v>
      </c>
      <c r="F6103" t="s">
        <v>31</v>
      </c>
      <c r="G6103" t="s">
        <v>48</v>
      </c>
      <c r="H6103" t="s">
        <v>94</v>
      </c>
      <c r="I6103" t="s">
        <v>28</v>
      </c>
      <c r="J6103" t="s">
        <v>29</v>
      </c>
      <c r="K6103" t="s">
        <v>228</v>
      </c>
      <c r="L6103" t="s">
        <v>192</v>
      </c>
      <c r="M6103" t="s">
        <v>91</v>
      </c>
      <c r="N6103" s="2">
        <v>41608</v>
      </c>
      <c r="O6103" s="2">
        <v>41612</v>
      </c>
      <c r="P6103">
        <v>40</v>
      </c>
      <c r="Q6103" s="1">
        <v>0.08</v>
      </c>
      <c r="R6103">
        <v>6.48</v>
      </c>
      <c r="S6103">
        <v>5.82</v>
      </c>
      <c r="T6103">
        <f t="shared" si="95"/>
        <v>259.20000000000005</v>
      </c>
    </row>
    <row r="6104" spans="1:20" x14ac:dyDescent="0.25">
      <c r="A6104">
        <v>6103</v>
      </c>
      <c r="B6104">
        <v>86548</v>
      </c>
      <c r="C6104" t="s">
        <v>65</v>
      </c>
      <c r="D6104" t="s">
        <v>20</v>
      </c>
      <c r="E6104" t="s">
        <v>39</v>
      </c>
      <c r="F6104" t="s">
        <v>31</v>
      </c>
      <c r="G6104" t="s">
        <v>48</v>
      </c>
      <c r="H6104" t="s">
        <v>94</v>
      </c>
      <c r="I6104" t="s">
        <v>28</v>
      </c>
      <c r="J6104" t="s">
        <v>29</v>
      </c>
      <c r="K6104" t="s">
        <v>228</v>
      </c>
      <c r="L6104" t="s">
        <v>44</v>
      </c>
      <c r="M6104" t="s">
        <v>279</v>
      </c>
      <c r="N6104" s="2">
        <v>40512</v>
      </c>
      <c r="O6104" s="2">
        <v>40516</v>
      </c>
      <c r="P6104">
        <v>39</v>
      </c>
      <c r="Q6104" s="1">
        <v>0.04</v>
      </c>
      <c r="R6104">
        <v>2.88</v>
      </c>
      <c r="S6104">
        <v>1.01</v>
      </c>
      <c r="T6104">
        <f t="shared" si="95"/>
        <v>112.32</v>
      </c>
    </row>
    <row r="6105" spans="1:20" x14ac:dyDescent="0.25">
      <c r="A6105">
        <v>6104</v>
      </c>
      <c r="B6105">
        <v>89748</v>
      </c>
      <c r="C6105" t="s">
        <v>1095</v>
      </c>
      <c r="D6105" t="s">
        <v>38</v>
      </c>
      <c r="E6105" t="s">
        <v>39</v>
      </c>
      <c r="F6105" t="s">
        <v>31</v>
      </c>
      <c r="G6105" t="s">
        <v>32</v>
      </c>
      <c r="H6105" t="s">
        <v>78</v>
      </c>
      <c r="I6105" t="s">
        <v>28</v>
      </c>
      <c r="J6105" t="s">
        <v>29</v>
      </c>
      <c r="K6105" t="s">
        <v>165</v>
      </c>
      <c r="L6105" t="s">
        <v>192</v>
      </c>
      <c r="M6105" t="s">
        <v>375</v>
      </c>
      <c r="N6105" s="2">
        <v>41301</v>
      </c>
      <c r="O6105" s="2">
        <v>41302</v>
      </c>
      <c r="P6105">
        <v>9</v>
      </c>
      <c r="Q6105" s="1">
        <v>0.08</v>
      </c>
      <c r="R6105">
        <v>6.23</v>
      </c>
      <c r="S6105">
        <v>6.97</v>
      </c>
      <c r="T6105">
        <f t="shared" si="95"/>
        <v>56.070000000000007</v>
      </c>
    </row>
    <row r="6106" spans="1:20" x14ac:dyDescent="0.25">
      <c r="A6106">
        <v>6105</v>
      </c>
      <c r="B6106">
        <v>88517</v>
      </c>
      <c r="C6106" t="s">
        <v>761</v>
      </c>
      <c r="D6106" t="s">
        <v>20</v>
      </c>
      <c r="E6106" t="s">
        <v>39</v>
      </c>
      <c r="F6106" t="s">
        <v>22</v>
      </c>
      <c r="G6106" t="s">
        <v>93</v>
      </c>
      <c r="H6106" t="s">
        <v>49</v>
      </c>
      <c r="I6106" t="s">
        <v>28</v>
      </c>
      <c r="J6106" t="s">
        <v>29</v>
      </c>
      <c r="K6106" t="s">
        <v>170</v>
      </c>
      <c r="L6106" t="s">
        <v>44</v>
      </c>
      <c r="M6106" t="s">
        <v>182</v>
      </c>
      <c r="N6106" s="2">
        <v>40796</v>
      </c>
      <c r="O6106" s="2">
        <v>40796</v>
      </c>
      <c r="P6106">
        <v>3</v>
      </c>
      <c r="Q6106" s="1">
        <v>0.03</v>
      </c>
      <c r="R6106">
        <v>6.08</v>
      </c>
      <c r="S6106">
        <v>0.91</v>
      </c>
      <c r="T6106">
        <f t="shared" si="95"/>
        <v>18.240000000000002</v>
      </c>
    </row>
    <row r="6107" spans="1:20" x14ac:dyDescent="0.25">
      <c r="A6107">
        <v>6106</v>
      </c>
      <c r="B6107">
        <v>88521</v>
      </c>
      <c r="C6107" t="s">
        <v>1118</v>
      </c>
      <c r="D6107" t="s">
        <v>20</v>
      </c>
      <c r="E6107" t="s">
        <v>39</v>
      </c>
      <c r="F6107" t="s">
        <v>22</v>
      </c>
      <c r="G6107" t="s">
        <v>93</v>
      </c>
      <c r="H6107" t="s">
        <v>94</v>
      </c>
      <c r="I6107" t="s">
        <v>28</v>
      </c>
      <c r="J6107" t="s">
        <v>29</v>
      </c>
      <c r="K6107" t="s">
        <v>189</v>
      </c>
      <c r="L6107" t="s">
        <v>26</v>
      </c>
      <c r="M6107" t="s">
        <v>86</v>
      </c>
      <c r="N6107" s="2">
        <v>41527</v>
      </c>
      <c r="O6107" s="2">
        <v>41528</v>
      </c>
      <c r="P6107">
        <v>23</v>
      </c>
      <c r="Q6107" s="1">
        <v>0.02</v>
      </c>
      <c r="R6107">
        <v>22.01</v>
      </c>
      <c r="S6107">
        <v>5.53</v>
      </c>
      <c r="T6107">
        <f t="shared" si="95"/>
        <v>506.23</v>
      </c>
    </row>
    <row r="6108" spans="1:20" x14ac:dyDescent="0.25">
      <c r="A6108">
        <v>6107</v>
      </c>
      <c r="B6108">
        <v>88513</v>
      </c>
      <c r="C6108" t="s">
        <v>994</v>
      </c>
      <c r="D6108" t="s">
        <v>20</v>
      </c>
      <c r="E6108" t="s">
        <v>187</v>
      </c>
      <c r="F6108" t="s">
        <v>40</v>
      </c>
      <c r="G6108" t="s">
        <v>32</v>
      </c>
      <c r="H6108" t="s">
        <v>225</v>
      </c>
      <c r="I6108" t="s">
        <v>28</v>
      </c>
      <c r="J6108" t="s">
        <v>29</v>
      </c>
      <c r="K6108" t="s">
        <v>71</v>
      </c>
      <c r="L6108" t="s">
        <v>746</v>
      </c>
      <c r="M6108" t="s">
        <v>99</v>
      </c>
      <c r="N6108" s="2">
        <v>40791</v>
      </c>
      <c r="O6108" s="2">
        <v>40791</v>
      </c>
      <c r="P6108">
        <v>3</v>
      </c>
      <c r="Q6108" s="1">
        <v>0.02</v>
      </c>
      <c r="R6108">
        <v>12.99</v>
      </c>
      <c r="S6108">
        <v>14.37</v>
      </c>
      <c r="T6108">
        <f t="shared" si="95"/>
        <v>38.97</v>
      </c>
    </row>
    <row r="6109" spans="1:20" x14ac:dyDescent="0.25">
      <c r="A6109">
        <v>6108</v>
      </c>
      <c r="B6109">
        <v>88513</v>
      </c>
      <c r="C6109" t="s">
        <v>1094</v>
      </c>
      <c r="D6109" t="s">
        <v>20</v>
      </c>
      <c r="E6109" t="s">
        <v>187</v>
      </c>
      <c r="F6109" t="s">
        <v>22</v>
      </c>
      <c r="G6109" t="s">
        <v>32</v>
      </c>
      <c r="H6109" t="s">
        <v>225</v>
      </c>
      <c r="I6109" t="s">
        <v>28</v>
      </c>
      <c r="J6109" t="s">
        <v>29</v>
      </c>
      <c r="K6109" t="s">
        <v>282</v>
      </c>
      <c r="L6109" t="s">
        <v>26</v>
      </c>
      <c r="M6109" t="s">
        <v>86</v>
      </c>
      <c r="N6109" s="2">
        <v>40791</v>
      </c>
      <c r="O6109" s="2">
        <v>40793</v>
      </c>
      <c r="P6109">
        <v>20</v>
      </c>
      <c r="Q6109" s="1">
        <v>0.02</v>
      </c>
      <c r="R6109">
        <v>20.239999999999998</v>
      </c>
      <c r="S6109">
        <v>6.67</v>
      </c>
      <c r="T6109">
        <f t="shared" si="95"/>
        <v>404.79999999999995</v>
      </c>
    </row>
    <row r="6110" spans="1:20" x14ac:dyDescent="0.25">
      <c r="A6110">
        <v>6109</v>
      </c>
      <c r="B6110">
        <v>88513</v>
      </c>
      <c r="C6110" t="s">
        <v>1094</v>
      </c>
      <c r="D6110" t="s">
        <v>20</v>
      </c>
      <c r="E6110" t="s">
        <v>39</v>
      </c>
      <c r="F6110" t="s">
        <v>22</v>
      </c>
      <c r="G6110" t="s">
        <v>32</v>
      </c>
      <c r="H6110" t="s">
        <v>42</v>
      </c>
      <c r="I6110" t="s">
        <v>28</v>
      </c>
      <c r="J6110" t="s">
        <v>29</v>
      </c>
      <c r="K6110" t="s">
        <v>189</v>
      </c>
      <c r="L6110" t="s">
        <v>44</v>
      </c>
      <c r="M6110" t="s">
        <v>326</v>
      </c>
      <c r="N6110" s="2">
        <v>40791</v>
      </c>
      <c r="O6110" s="2">
        <v>40794</v>
      </c>
      <c r="P6110">
        <v>12</v>
      </c>
      <c r="Q6110" s="1">
        <v>0.09</v>
      </c>
      <c r="R6110">
        <v>4.71</v>
      </c>
      <c r="S6110">
        <v>0.7</v>
      </c>
      <c r="T6110">
        <f t="shared" si="95"/>
        <v>56.519999999999996</v>
      </c>
    </row>
    <row r="6111" spans="1:20" x14ac:dyDescent="0.25">
      <c r="A6111">
        <v>6110</v>
      </c>
      <c r="B6111">
        <v>91555</v>
      </c>
      <c r="C6111" t="s">
        <v>1623</v>
      </c>
      <c r="D6111" t="s">
        <v>20</v>
      </c>
      <c r="E6111" t="s">
        <v>39</v>
      </c>
      <c r="F6111" t="s">
        <v>22</v>
      </c>
      <c r="G6111" t="s">
        <v>41</v>
      </c>
      <c r="H6111" t="s">
        <v>61</v>
      </c>
      <c r="I6111" t="s">
        <v>28</v>
      </c>
      <c r="J6111" t="s">
        <v>29</v>
      </c>
      <c r="K6111" t="s">
        <v>55</v>
      </c>
      <c r="L6111" t="s">
        <v>192</v>
      </c>
      <c r="M6111" t="s">
        <v>86</v>
      </c>
      <c r="N6111" s="2">
        <v>40273</v>
      </c>
      <c r="O6111" s="2">
        <v>40274</v>
      </c>
      <c r="P6111">
        <v>7</v>
      </c>
      <c r="Q6111" s="1">
        <v>0.1</v>
      </c>
      <c r="R6111">
        <v>22.38</v>
      </c>
      <c r="S6111">
        <v>15.1</v>
      </c>
      <c r="T6111">
        <f t="shared" si="95"/>
        <v>156.66</v>
      </c>
    </row>
    <row r="6112" spans="1:20" x14ac:dyDescent="0.25">
      <c r="A6112">
        <v>6111</v>
      </c>
      <c r="B6112">
        <v>91555</v>
      </c>
      <c r="C6112" t="s">
        <v>1623</v>
      </c>
      <c r="D6112" t="s">
        <v>20</v>
      </c>
      <c r="E6112" t="s">
        <v>187</v>
      </c>
      <c r="F6112" t="s">
        <v>22</v>
      </c>
      <c r="G6112" t="s">
        <v>41</v>
      </c>
      <c r="H6112" t="s">
        <v>219</v>
      </c>
      <c r="I6112" t="s">
        <v>28</v>
      </c>
      <c r="J6112" t="s">
        <v>29</v>
      </c>
      <c r="K6112" t="s">
        <v>113</v>
      </c>
      <c r="L6112" t="s">
        <v>26</v>
      </c>
      <c r="M6112" t="s">
        <v>444</v>
      </c>
      <c r="N6112" s="2">
        <v>40273</v>
      </c>
      <c r="O6112" s="2">
        <v>40275</v>
      </c>
      <c r="P6112">
        <v>5</v>
      </c>
      <c r="Q6112" s="1">
        <v>0.04</v>
      </c>
      <c r="R6112">
        <v>6.98</v>
      </c>
      <c r="S6112">
        <v>2.83</v>
      </c>
      <c r="T6112">
        <f t="shared" si="95"/>
        <v>34.900000000000006</v>
      </c>
    </row>
    <row r="6113" spans="1:20" x14ac:dyDescent="0.25">
      <c r="A6113">
        <v>6112</v>
      </c>
      <c r="B6113">
        <v>88532</v>
      </c>
      <c r="C6113" t="s">
        <v>1189</v>
      </c>
      <c r="D6113" t="s">
        <v>20</v>
      </c>
      <c r="E6113" t="s">
        <v>39</v>
      </c>
      <c r="F6113" t="s">
        <v>47</v>
      </c>
      <c r="G6113" t="s">
        <v>23</v>
      </c>
      <c r="H6113" t="s">
        <v>89</v>
      </c>
      <c r="I6113" t="s">
        <v>28</v>
      </c>
      <c r="J6113" t="s">
        <v>29</v>
      </c>
      <c r="K6113" t="s">
        <v>43</v>
      </c>
      <c r="L6113" t="s">
        <v>706</v>
      </c>
      <c r="M6113" t="s">
        <v>114</v>
      </c>
      <c r="N6113" s="2">
        <v>40957</v>
      </c>
      <c r="O6113" s="2">
        <v>40960</v>
      </c>
      <c r="P6113">
        <v>2</v>
      </c>
      <c r="Q6113" s="1">
        <v>0.05</v>
      </c>
      <c r="R6113">
        <v>7.98</v>
      </c>
      <c r="S6113">
        <v>6.5</v>
      </c>
      <c r="T6113">
        <f t="shared" si="95"/>
        <v>15.96</v>
      </c>
    </row>
    <row r="6114" spans="1:20" x14ac:dyDescent="0.25">
      <c r="A6114">
        <v>6113</v>
      </c>
      <c r="B6114">
        <v>87003</v>
      </c>
      <c r="C6114" t="s">
        <v>1830</v>
      </c>
      <c r="D6114" t="s">
        <v>20</v>
      </c>
      <c r="E6114" t="s">
        <v>21</v>
      </c>
      <c r="F6114" t="s">
        <v>22</v>
      </c>
      <c r="G6114" t="s">
        <v>41</v>
      </c>
      <c r="H6114" t="s">
        <v>206</v>
      </c>
      <c r="I6114" t="s">
        <v>28</v>
      </c>
      <c r="J6114" t="s">
        <v>29</v>
      </c>
      <c r="K6114" t="s">
        <v>1107</v>
      </c>
      <c r="L6114" t="s">
        <v>26</v>
      </c>
      <c r="M6114" t="s">
        <v>232</v>
      </c>
      <c r="N6114" s="2">
        <v>40228</v>
      </c>
      <c r="O6114" s="2">
        <v>40230</v>
      </c>
      <c r="P6114">
        <v>12</v>
      </c>
      <c r="Q6114" s="1">
        <v>0.03</v>
      </c>
      <c r="R6114">
        <v>39.479999999999997</v>
      </c>
      <c r="S6114">
        <v>1.99</v>
      </c>
      <c r="T6114">
        <f t="shared" si="95"/>
        <v>473.76</v>
      </c>
    </row>
    <row r="6115" spans="1:20" x14ac:dyDescent="0.25">
      <c r="A6115">
        <v>6114</v>
      </c>
      <c r="B6115">
        <v>86878</v>
      </c>
      <c r="C6115" t="s">
        <v>2089</v>
      </c>
      <c r="D6115" t="s">
        <v>20</v>
      </c>
      <c r="E6115" t="s">
        <v>39</v>
      </c>
      <c r="F6115" t="s">
        <v>31</v>
      </c>
      <c r="G6115" t="s">
        <v>93</v>
      </c>
      <c r="H6115" t="s">
        <v>89</v>
      </c>
      <c r="I6115" t="s">
        <v>28</v>
      </c>
      <c r="J6115" t="s">
        <v>29</v>
      </c>
      <c r="K6115" t="s">
        <v>226</v>
      </c>
      <c r="L6115" t="s">
        <v>192</v>
      </c>
      <c r="M6115" t="s">
        <v>35</v>
      </c>
      <c r="N6115" s="2">
        <v>40777</v>
      </c>
      <c r="O6115" s="2">
        <v>40778</v>
      </c>
      <c r="P6115">
        <v>20</v>
      </c>
      <c r="Q6115" s="1">
        <v>7.0000000000000007E-2</v>
      </c>
      <c r="R6115">
        <v>28.53</v>
      </c>
      <c r="S6115">
        <v>1.49</v>
      </c>
      <c r="T6115">
        <f t="shared" si="95"/>
        <v>570.6</v>
      </c>
    </row>
    <row r="6116" spans="1:20" x14ac:dyDescent="0.25">
      <c r="A6116">
        <v>6115</v>
      </c>
      <c r="B6116">
        <v>90381</v>
      </c>
      <c r="C6116" t="s">
        <v>765</v>
      </c>
      <c r="D6116" t="s">
        <v>38</v>
      </c>
      <c r="E6116" t="s">
        <v>39</v>
      </c>
      <c r="F6116" t="s">
        <v>22</v>
      </c>
      <c r="G6116" t="s">
        <v>93</v>
      </c>
      <c r="H6116" t="s">
        <v>94</v>
      </c>
      <c r="I6116" t="s">
        <v>28</v>
      </c>
      <c r="J6116" t="s">
        <v>29</v>
      </c>
      <c r="K6116" t="s">
        <v>79</v>
      </c>
      <c r="L6116" t="s">
        <v>192</v>
      </c>
      <c r="M6116" t="s">
        <v>238</v>
      </c>
      <c r="N6116" s="2">
        <v>41095</v>
      </c>
      <c r="O6116" s="2">
        <v>41096</v>
      </c>
      <c r="P6116">
        <v>2</v>
      </c>
      <c r="Q6116" s="1">
        <v>0.1</v>
      </c>
      <c r="R6116">
        <v>5.98</v>
      </c>
      <c r="S6116">
        <v>5.15</v>
      </c>
      <c r="T6116">
        <f t="shared" si="95"/>
        <v>11.96</v>
      </c>
    </row>
    <row r="6117" spans="1:20" x14ac:dyDescent="0.25">
      <c r="A6117">
        <v>6116</v>
      </c>
      <c r="B6117">
        <v>90381</v>
      </c>
      <c r="C6117" t="s">
        <v>1349</v>
      </c>
      <c r="D6117" t="s">
        <v>578</v>
      </c>
      <c r="E6117" t="s">
        <v>39</v>
      </c>
      <c r="F6117" t="s">
        <v>22</v>
      </c>
      <c r="G6117" t="s">
        <v>93</v>
      </c>
      <c r="H6117" t="s">
        <v>54</v>
      </c>
      <c r="I6117" t="s">
        <v>28</v>
      </c>
      <c r="J6117" t="s">
        <v>29</v>
      </c>
      <c r="K6117" t="s">
        <v>79</v>
      </c>
      <c r="L6117" t="s">
        <v>283</v>
      </c>
      <c r="M6117" t="s">
        <v>182</v>
      </c>
      <c r="N6117" s="2">
        <v>41095</v>
      </c>
      <c r="O6117" s="2">
        <v>41096</v>
      </c>
      <c r="P6117">
        <v>16</v>
      </c>
      <c r="Q6117" s="1">
        <v>0.06</v>
      </c>
      <c r="R6117">
        <v>328.14</v>
      </c>
      <c r="S6117">
        <v>91.05</v>
      </c>
      <c r="T6117">
        <f t="shared" si="95"/>
        <v>5250.24</v>
      </c>
    </row>
    <row r="6118" spans="1:20" x14ac:dyDescent="0.25">
      <c r="A6118">
        <v>6117</v>
      </c>
      <c r="B6118">
        <v>90381</v>
      </c>
      <c r="C6118" t="s">
        <v>1349</v>
      </c>
      <c r="D6118" t="s">
        <v>38</v>
      </c>
      <c r="E6118" t="s">
        <v>187</v>
      </c>
      <c r="F6118" t="s">
        <v>22</v>
      </c>
      <c r="G6118" t="s">
        <v>93</v>
      </c>
      <c r="H6118" t="s">
        <v>188</v>
      </c>
      <c r="I6118" t="s">
        <v>28</v>
      </c>
      <c r="J6118" t="s">
        <v>29</v>
      </c>
      <c r="K6118" t="s">
        <v>116</v>
      </c>
      <c r="L6118" t="s">
        <v>746</v>
      </c>
      <c r="M6118" t="s">
        <v>331</v>
      </c>
      <c r="N6118" s="2">
        <v>41095</v>
      </c>
      <c r="O6118" s="2">
        <v>41097</v>
      </c>
      <c r="P6118">
        <v>9</v>
      </c>
      <c r="Q6118" s="1">
        <v>7.0000000000000007E-2</v>
      </c>
      <c r="R6118">
        <v>105.34</v>
      </c>
      <c r="S6118">
        <v>24.49</v>
      </c>
      <c r="T6118">
        <f t="shared" si="95"/>
        <v>948.06000000000006</v>
      </c>
    </row>
    <row r="6119" spans="1:20" x14ac:dyDescent="0.25">
      <c r="A6119">
        <v>6118</v>
      </c>
      <c r="B6119">
        <v>90914</v>
      </c>
      <c r="C6119" t="s">
        <v>171</v>
      </c>
      <c r="D6119" t="s">
        <v>38</v>
      </c>
      <c r="E6119" t="s">
        <v>21</v>
      </c>
      <c r="F6119" t="s">
        <v>22</v>
      </c>
      <c r="G6119" t="s">
        <v>23</v>
      </c>
      <c r="H6119" t="s">
        <v>33</v>
      </c>
      <c r="I6119" t="s">
        <v>28</v>
      </c>
      <c r="J6119" t="s">
        <v>29</v>
      </c>
      <c r="K6119" t="s">
        <v>201</v>
      </c>
      <c r="L6119" t="s">
        <v>192</v>
      </c>
      <c r="M6119" t="s">
        <v>326</v>
      </c>
      <c r="N6119" s="2">
        <v>41302</v>
      </c>
      <c r="O6119" s="2">
        <v>41303</v>
      </c>
      <c r="P6119">
        <v>11</v>
      </c>
      <c r="Q6119" s="1">
        <v>0.01</v>
      </c>
      <c r="R6119">
        <v>65.989999999999995</v>
      </c>
      <c r="S6119">
        <v>3.9</v>
      </c>
      <c r="T6119">
        <f t="shared" si="95"/>
        <v>725.89</v>
      </c>
    </row>
    <row r="6120" spans="1:20" x14ac:dyDescent="0.25">
      <c r="A6120">
        <v>6119</v>
      </c>
      <c r="B6120">
        <v>86090</v>
      </c>
      <c r="C6120" t="s">
        <v>1145</v>
      </c>
      <c r="D6120" t="s">
        <v>578</v>
      </c>
      <c r="E6120" t="s">
        <v>187</v>
      </c>
      <c r="F6120" t="s">
        <v>22</v>
      </c>
      <c r="G6120" t="s">
        <v>32</v>
      </c>
      <c r="H6120" t="s">
        <v>188</v>
      </c>
      <c r="I6120" t="s">
        <v>28</v>
      </c>
      <c r="J6120" t="s">
        <v>29</v>
      </c>
      <c r="K6120" t="s">
        <v>226</v>
      </c>
      <c r="L6120" t="s">
        <v>283</v>
      </c>
      <c r="M6120" t="s">
        <v>398</v>
      </c>
      <c r="N6120" s="2">
        <v>41361</v>
      </c>
      <c r="O6120" s="2">
        <v>41362</v>
      </c>
      <c r="P6120">
        <v>8</v>
      </c>
      <c r="Q6120" s="1">
        <v>0.04</v>
      </c>
      <c r="R6120">
        <v>355.98</v>
      </c>
      <c r="S6120">
        <v>58.92</v>
      </c>
      <c r="T6120">
        <f t="shared" si="95"/>
        <v>2847.84</v>
      </c>
    </row>
    <row r="6121" spans="1:20" x14ac:dyDescent="0.25">
      <c r="A6121">
        <v>6120</v>
      </c>
      <c r="B6121">
        <v>86090</v>
      </c>
      <c r="C6121" t="s">
        <v>1145</v>
      </c>
      <c r="D6121" t="s">
        <v>20</v>
      </c>
      <c r="E6121" t="s">
        <v>187</v>
      </c>
      <c r="F6121" t="s">
        <v>22</v>
      </c>
      <c r="G6121" t="s">
        <v>32</v>
      </c>
      <c r="H6121" t="s">
        <v>188</v>
      </c>
      <c r="I6121" t="s">
        <v>28</v>
      </c>
      <c r="J6121" t="s">
        <v>29</v>
      </c>
      <c r="K6121" t="s">
        <v>71</v>
      </c>
      <c r="L6121" t="s">
        <v>746</v>
      </c>
      <c r="M6121" t="s">
        <v>199</v>
      </c>
      <c r="N6121" s="2">
        <v>41361</v>
      </c>
      <c r="O6121" s="2">
        <v>41364</v>
      </c>
      <c r="P6121">
        <v>1</v>
      </c>
      <c r="Q6121" s="1">
        <v>0.06</v>
      </c>
      <c r="R6121">
        <v>19.989999999999998</v>
      </c>
      <c r="S6121">
        <v>11.17</v>
      </c>
      <c r="T6121">
        <f t="shared" si="95"/>
        <v>19.989999999999998</v>
      </c>
    </row>
    <row r="6122" spans="1:20" x14ac:dyDescent="0.25">
      <c r="A6122">
        <v>6121</v>
      </c>
      <c r="B6122">
        <v>88315</v>
      </c>
      <c r="C6122" t="s">
        <v>1053</v>
      </c>
      <c r="D6122" t="s">
        <v>20</v>
      </c>
      <c r="E6122" t="s">
        <v>21</v>
      </c>
      <c r="F6122" t="s">
        <v>31</v>
      </c>
      <c r="G6122" t="s">
        <v>93</v>
      </c>
      <c r="H6122" t="s">
        <v>203</v>
      </c>
      <c r="I6122" t="s">
        <v>28</v>
      </c>
      <c r="J6122" t="s">
        <v>29</v>
      </c>
      <c r="K6122" t="s">
        <v>208</v>
      </c>
      <c r="L6122" t="s">
        <v>192</v>
      </c>
      <c r="M6122" t="s">
        <v>139</v>
      </c>
      <c r="N6122" s="2">
        <v>41115</v>
      </c>
      <c r="O6122" s="2">
        <v>41118</v>
      </c>
      <c r="P6122">
        <v>3</v>
      </c>
      <c r="Q6122" s="1">
        <v>0.1</v>
      </c>
      <c r="R6122">
        <v>100.98</v>
      </c>
      <c r="S6122">
        <v>7.18</v>
      </c>
      <c r="T6122">
        <f t="shared" si="95"/>
        <v>302.94</v>
      </c>
    </row>
    <row r="6123" spans="1:20" x14ac:dyDescent="0.25">
      <c r="A6123">
        <v>6122</v>
      </c>
      <c r="B6123">
        <v>90632</v>
      </c>
      <c r="C6123" t="s">
        <v>544</v>
      </c>
      <c r="D6123" t="s">
        <v>20</v>
      </c>
      <c r="E6123" t="s">
        <v>39</v>
      </c>
      <c r="F6123" t="s">
        <v>31</v>
      </c>
      <c r="G6123" t="s">
        <v>32</v>
      </c>
      <c r="H6123" t="s">
        <v>49</v>
      </c>
      <c r="I6123" t="s">
        <v>28</v>
      </c>
      <c r="J6123" t="s">
        <v>29</v>
      </c>
      <c r="K6123" t="s">
        <v>98</v>
      </c>
      <c r="L6123" t="s">
        <v>192</v>
      </c>
      <c r="M6123" t="s">
        <v>214</v>
      </c>
      <c r="N6123" s="2">
        <v>40603</v>
      </c>
      <c r="O6123" s="2">
        <v>40604</v>
      </c>
      <c r="P6123">
        <v>5</v>
      </c>
      <c r="Q6123" s="1">
        <v>0.03</v>
      </c>
      <c r="R6123">
        <v>48.58</v>
      </c>
      <c r="S6123">
        <v>3.99</v>
      </c>
      <c r="T6123">
        <f t="shared" si="95"/>
        <v>242.89999999999998</v>
      </c>
    </row>
    <row r="6124" spans="1:20" x14ac:dyDescent="0.25">
      <c r="A6124">
        <v>6123</v>
      </c>
      <c r="B6124">
        <v>90632</v>
      </c>
      <c r="C6124" t="s">
        <v>544</v>
      </c>
      <c r="D6124" t="s">
        <v>20</v>
      </c>
      <c r="E6124" t="s">
        <v>21</v>
      </c>
      <c r="F6124" t="s">
        <v>31</v>
      </c>
      <c r="G6124" t="s">
        <v>32</v>
      </c>
      <c r="H6124" t="s">
        <v>33</v>
      </c>
      <c r="I6124" t="s">
        <v>28</v>
      </c>
      <c r="J6124" t="s">
        <v>29</v>
      </c>
      <c r="K6124" t="s">
        <v>198</v>
      </c>
      <c r="L6124" t="s">
        <v>192</v>
      </c>
      <c r="M6124" t="s">
        <v>279</v>
      </c>
      <c r="N6124" s="2">
        <v>40603</v>
      </c>
      <c r="O6124" s="2">
        <v>40605</v>
      </c>
      <c r="P6124">
        <v>2</v>
      </c>
      <c r="Q6124" s="1">
        <v>0.06</v>
      </c>
      <c r="R6124">
        <v>20.95</v>
      </c>
      <c r="S6124">
        <v>4</v>
      </c>
      <c r="T6124">
        <f t="shared" si="95"/>
        <v>41.9</v>
      </c>
    </row>
    <row r="6125" spans="1:20" x14ac:dyDescent="0.25">
      <c r="A6125">
        <v>6124</v>
      </c>
      <c r="B6125">
        <v>88696</v>
      </c>
      <c r="C6125" t="s">
        <v>1207</v>
      </c>
      <c r="D6125" t="s">
        <v>20</v>
      </c>
      <c r="E6125" t="s">
        <v>39</v>
      </c>
      <c r="F6125" t="s">
        <v>22</v>
      </c>
      <c r="G6125" t="s">
        <v>48</v>
      </c>
      <c r="H6125" t="s">
        <v>78</v>
      </c>
      <c r="I6125" t="s">
        <v>28</v>
      </c>
      <c r="J6125" t="s">
        <v>29</v>
      </c>
      <c r="K6125" t="s">
        <v>82</v>
      </c>
      <c r="L6125" t="s">
        <v>192</v>
      </c>
      <c r="M6125" t="s">
        <v>398</v>
      </c>
      <c r="N6125" s="2">
        <v>40846</v>
      </c>
      <c r="O6125" s="2">
        <v>40848</v>
      </c>
      <c r="P6125">
        <v>4</v>
      </c>
      <c r="Q6125" s="1">
        <v>0.06</v>
      </c>
      <c r="R6125">
        <v>4.9800000000000004</v>
      </c>
      <c r="S6125">
        <v>7.54</v>
      </c>
      <c r="T6125">
        <f t="shared" si="95"/>
        <v>19.920000000000002</v>
      </c>
    </row>
    <row r="6126" spans="1:20" x14ac:dyDescent="0.25">
      <c r="A6126">
        <v>6125</v>
      </c>
      <c r="B6126">
        <v>89188</v>
      </c>
      <c r="C6126" t="s">
        <v>2037</v>
      </c>
      <c r="D6126" t="s">
        <v>20</v>
      </c>
      <c r="E6126" t="s">
        <v>39</v>
      </c>
      <c r="F6126" t="s">
        <v>31</v>
      </c>
      <c r="G6126" t="s">
        <v>48</v>
      </c>
      <c r="H6126" t="s">
        <v>54</v>
      </c>
      <c r="I6126" t="s">
        <v>28</v>
      </c>
      <c r="J6126" t="s">
        <v>29</v>
      </c>
      <c r="K6126" t="s">
        <v>71</v>
      </c>
      <c r="L6126" t="s">
        <v>26</v>
      </c>
      <c r="M6126" t="s">
        <v>35</v>
      </c>
      <c r="N6126" s="2">
        <v>41180</v>
      </c>
      <c r="O6126" s="2">
        <v>41184</v>
      </c>
      <c r="P6126">
        <v>20</v>
      </c>
      <c r="Q6126" s="1">
        <v>0.1</v>
      </c>
      <c r="R6126">
        <v>21.98</v>
      </c>
      <c r="S6126">
        <v>2.87</v>
      </c>
      <c r="T6126">
        <f t="shared" si="95"/>
        <v>439.6</v>
      </c>
    </row>
    <row r="6127" spans="1:20" x14ac:dyDescent="0.25">
      <c r="A6127">
        <v>6126</v>
      </c>
      <c r="B6127">
        <v>89188</v>
      </c>
      <c r="C6127" t="s">
        <v>2363</v>
      </c>
      <c r="D6127" t="s">
        <v>20</v>
      </c>
      <c r="E6127" t="s">
        <v>39</v>
      </c>
      <c r="F6127" t="s">
        <v>31</v>
      </c>
      <c r="G6127" t="s">
        <v>48</v>
      </c>
      <c r="H6127" t="s">
        <v>54</v>
      </c>
      <c r="I6127" t="s">
        <v>28</v>
      </c>
      <c r="J6127" t="s">
        <v>29</v>
      </c>
      <c r="K6127" t="s">
        <v>231</v>
      </c>
      <c r="L6127" t="s">
        <v>192</v>
      </c>
      <c r="M6127" t="s">
        <v>35</v>
      </c>
      <c r="N6127" s="2">
        <v>41180</v>
      </c>
      <c r="O6127" s="2">
        <v>41187</v>
      </c>
      <c r="P6127">
        <v>24</v>
      </c>
      <c r="Q6127" s="1">
        <v>0.05</v>
      </c>
      <c r="R6127">
        <v>90.48</v>
      </c>
      <c r="S6127">
        <v>19.989999999999998</v>
      </c>
      <c r="T6127">
        <f t="shared" si="95"/>
        <v>2171.52</v>
      </c>
    </row>
    <row r="6128" spans="1:20" x14ac:dyDescent="0.25">
      <c r="A6128">
        <v>6127</v>
      </c>
      <c r="B6128">
        <v>86025</v>
      </c>
      <c r="C6128" t="s">
        <v>1196</v>
      </c>
      <c r="D6128" t="s">
        <v>20</v>
      </c>
      <c r="E6128" t="s">
        <v>39</v>
      </c>
      <c r="F6128" t="s">
        <v>47</v>
      </c>
      <c r="G6128" t="s">
        <v>41</v>
      </c>
      <c r="H6128" t="s">
        <v>54</v>
      </c>
      <c r="I6128" t="s">
        <v>28</v>
      </c>
      <c r="J6128" t="s">
        <v>29</v>
      </c>
      <c r="K6128" t="s">
        <v>79</v>
      </c>
      <c r="L6128" t="s">
        <v>192</v>
      </c>
      <c r="M6128" t="s">
        <v>117</v>
      </c>
      <c r="N6128" s="2">
        <v>41408</v>
      </c>
      <c r="O6128" s="2">
        <v>41410</v>
      </c>
      <c r="P6128">
        <v>3</v>
      </c>
      <c r="Q6128" s="1">
        <v>0</v>
      </c>
      <c r="R6128">
        <v>4.9800000000000004</v>
      </c>
      <c r="S6128">
        <v>5.49</v>
      </c>
      <c r="T6128">
        <f t="shared" si="95"/>
        <v>14.940000000000001</v>
      </c>
    </row>
    <row r="6129" spans="1:20" x14ac:dyDescent="0.25">
      <c r="A6129">
        <v>6128</v>
      </c>
      <c r="B6129">
        <v>90871</v>
      </c>
      <c r="C6129" t="s">
        <v>950</v>
      </c>
      <c r="D6129" t="s">
        <v>20</v>
      </c>
      <c r="E6129" t="s">
        <v>187</v>
      </c>
      <c r="F6129" t="s">
        <v>22</v>
      </c>
      <c r="G6129" t="s">
        <v>23</v>
      </c>
      <c r="H6129" t="s">
        <v>225</v>
      </c>
      <c r="I6129" t="s">
        <v>28</v>
      </c>
      <c r="J6129" t="s">
        <v>29</v>
      </c>
      <c r="K6129" t="s">
        <v>231</v>
      </c>
      <c r="L6129" t="s">
        <v>192</v>
      </c>
      <c r="M6129" t="s">
        <v>246</v>
      </c>
      <c r="N6129" s="2">
        <v>40232</v>
      </c>
      <c r="O6129" s="2">
        <v>40234</v>
      </c>
      <c r="P6129">
        <v>4</v>
      </c>
      <c r="Q6129" s="1">
        <v>0.01</v>
      </c>
      <c r="R6129">
        <v>13.79</v>
      </c>
      <c r="S6129">
        <v>8.7799999999999994</v>
      </c>
      <c r="T6129">
        <f t="shared" si="95"/>
        <v>55.16</v>
      </c>
    </row>
    <row r="6130" spans="1:20" x14ac:dyDescent="0.25">
      <c r="A6130">
        <v>6129</v>
      </c>
      <c r="B6130">
        <v>90871</v>
      </c>
      <c r="C6130" t="s">
        <v>950</v>
      </c>
      <c r="D6130" t="s">
        <v>20</v>
      </c>
      <c r="E6130" t="s">
        <v>39</v>
      </c>
      <c r="F6130" t="s">
        <v>22</v>
      </c>
      <c r="G6130" t="s">
        <v>23</v>
      </c>
      <c r="H6130" t="s">
        <v>54</v>
      </c>
      <c r="I6130" t="s">
        <v>28</v>
      </c>
      <c r="J6130" t="s">
        <v>29</v>
      </c>
      <c r="K6130" t="s">
        <v>184</v>
      </c>
      <c r="L6130" t="s">
        <v>192</v>
      </c>
      <c r="M6130" t="s">
        <v>246</v>
      </c>
      <c r="N6130" s="2">
        <v>40232</v>
      </c>
      <c r="O6130" s="2">
        <v>40233</v>
      </c>
      <c r="P6130">
        <v>8</v>
      </c>
      <c r="Q6130" s="1">
        <v>0.04</v>
      </c>
      <c r="R6130">
        <v>33.29</v>
      </c>
      <c r="S6130">
        <v>8.74</v>
      </c>
      <c r="T6130">
        <f t="shared" si="95"/>
        <v>266.32</v>
      </c>
    </row>
    <row r="6131" spans="1:20" x14ac:dyDescent="0.25">
      <c r="A6131">
        <v>6130</v>
      </c>
      <c r="B6131">
        <v>88467</v>
      </c>
      <c r="C6131" t="s">
        <v>1034</v>
      </c>
      <c r="D6131" t="s">
        <v>20</v>
      </c>
      <c r="E6131" t="s">
        <v>21</v>
      </c>
      <c r="F6131" t="s">
        <v>47</v>
      </c>
      <c r="G6131" t="s">
        <v>41</v>
      </c>
      <c r="H6131" t="s">
        <v>206</v>
      </c>
      <c r="I6131" t="s">
        <v>28</v>
      </c>
      <c r="J6131" t="s">
        <v>29</v>
      </c>
      <c r="K6131" t="s">
        <v>198</v>
      </c>
      <c r="L6131" t="s">
        <v>192</v>
      </c>
      <c r="M6131" t="s">
        <v>114</v>
      </c>
      <c r="N6131" s="2">
        <v>41407</v>
      </c>
      <c r="O6131" s="2">
        <v>41408</v>
      </c>
      <c r="P6131">
        <v>8</v>
      </c>
      <c r="Q6131" s="1">
        <v>0.06</v>
      </c>
      <c r="R6131">
        <v>99.99</v>
      </c>
      <c r="S6131">
        <v>19.989999999999998</v>
      </c>
      <c r="T6131">
        <f t="shared" si="95"/>
        <v>799.92</v>
      </c>
    </row>
    <row r="6132" spans="1:20" x14ac:dyDescent="0.25">
      <c r="A6132">
        <v>6131</v>
      </c>
      <c r="B6132">
        <v>85823</v>
      </c>
      <c r="C6132" t="s">
        <v>1843</v>
      </c>
      <c r="D6132" t="s">
        <v>38</v>
      </c>
      <c r="E6132" t="s">
        <v>39</v>
      </c>
      <c r="F6132" t="s">
        <v>47</v>
      </c>
      <c r="G6132" t="s">
        <v>93</v>
      </c>
      <c r="H6132" t="s">
        <v>42</v>
      </c>
      <c r="I6132" t="s">
        <v>28</v>
      </c>
      <c r="J6132" t="s">
        <v>29</v>
      </c>
      <c r="K6132" t="s">
        <v>74</v>
      </c>
      <c r="L6132" t="s">
        <v>746</v>
      </c>
      <c r="M6132" t="s">
        <v>134</v>
      </c>
      <c r="N6132" s="2">
        <v>41433</v>
      </c>
      <c r="O6132" s="2">
        <v>41434</v>
      </c>
      <c r="P6132">
        <v>9</v>
      </c>
      <c r="Q6132" s="1">
        <v>0.04</v>
      </c>
      <c r="R6132">
        <v>48.91</v>
      </c>
      <c r="S6132">
        <v>35</v>
      </c>
      <c r="T6132">
        <f t="shared" si="95"/>
        <v>440.18999999999994</v>
      </c>
    </row>
    <row r="6133" spans="1:20" x14ac:dyDescent="0.25">
      <c r="A6133">
        <v>6132</v>
      </c>
      <c r="B6133">
        <v>87979</v>
      </c>
      <c r="C6133" t="s">
        <v>844</v>
      </c>
      <c r="D6133" t="s">
        <v>20</v>
      </c>
      <c r="E6133" t="s">
        <v>39</v>
      </c>
      <c r="F6133" t="s">
        <v>47</v>
      </c>
      <c r="G6133" t="s">
        <v>41</v>
      </c>
      <c r="H6133" t="s">
        <v>61</v>
      </c>
      <c r="I6133" t="s">
        <v>28</v>
      </c>
      <c r="J6133" t="s">
        <v>29</v>
      </c>
      <c r="K6133" t="s">
        <v>95</v>
      </c>
      <c r="L6133" t="s">
        <v>44</v>
      </c>
      <c r="M6133" t="s">
        <v>111</v>
      </c>
      <c r="N6133" s="2">
        <v>40359</v>
      </c>
      <c r="O6133" s="2">
        <v>40360</v>
      </c>
      <c r="P6133">
        <v>8</v>
      </c>
      <c r="Q6133" s="1">
        <v>0.01</v>
      </c>
      <c r="R6133">
        <v>7.89</v>
      </c>
      <c r="S6133">
        <v>2.82</v>
      </c>
      <c r="T6133">
        <f t="shared" si="95"/>
        <v>63.12</v>
      </c>
    </row>
    <row r="6134" spans="1:20" x14ac:dyDescent="0.25">
      <c r="A6134">
        <v>6133</v>
      </c>
      <c r="B6134">
        <v>87979</v>
      </c>
      <c r="C6134" t="s">
        <v>844</v>
      </c>
      <c r="D6134" t="s">
        <v>20</v>
      </c>
      <c r="E6134" t="s">
        <v>39</v>
      </c>
      <c r="F6134" t="s">
        <v>47</v>
      </c>
      <c r="G6134" t="s">
        <v>41</v>
      </c>
      <c r="H6134" t="s">
        <v>54</v>
      </c>
      <c r="I6134" t="s">
        <v>28</v>
      </c>
      <c r="J6134" t="s">
        <v>29</v>
      </c>
      <c r="K6134" t="s">
        <v>170</v>
      </c>
      <c r="L6134" t="s">
        <v>44</v>
      </c>
      <c r="M6134" t="s">
        <v>111</v>
      </c>
      <c r="N6134" s="2">
        <v>40359</v>
      </c>
      <c r="O6134" s="2">
        <v>40360</v>
      </c>
      <c r="P6134">
        <v>6</v>
      </c>
      <c r="Q6134" s="1">
        <v>0.09</v>
      </c>
      <c r="R6134">
        <v>3.68</v>
      </c>
      <c r="S6134">
        <v>1.32</v>
      </c>
      <c r="T6134">
        <f t="shared" si="95"/>
        <v>22.080000000000002</v>
      </c>
    </row>
    <row r="6135" spans="1:20" x14ac:dyDescent="0.25">
      <c r="A6135">
        <v>6134</v>
      </c>
      <c r="B6135">
        <v>87979</v>
      </c>
      <c r="C6135" t="s">
        <v>844</v>
      </c>
      <c r="D6135" t="s">
        <v>20</v>
      </c>
      <c r="E6135" t="s">
        <v>39</v>
      </c>
      <c r="F6135" t="s">
        <v>47</v>
      </c>
      <c r="G6135" t="s">
        <v>41</v>
      </c>
      <c r="H6135" t="s">
        <v>78</v>
      </c>
      <c r="I6135" t="s">
        <v>28</v>
      </c>
      <c r="J6135" t="s">
        <v>29</v>
      </c>
      <c r="K6135" t="s">
        <v>62</v>
      </c>
      <c r="L6135" t="s">
        <v>192</v>
      </c>
      <c r="M6135" t="s">
        <v>111</v>
      </c>
      <c r="N6135" s="2">
        <v>40359</v>
      </c>
      <c r="O6135" s="2">
        <v>40362</v>
      </c>
      <c r="P6135">
        <v>7</v>
      </c>
      <c r="Q6135" s="1">
        <v>0.1</v>
      </c>
      <c r="R6135">
        <v>9.7100000000000009</v>
      </c>
      <c r="S6135">
        <v>9.4499999999999993</v>
      </c>
      <c r="T6135">
        <f t="shared" si="95"/>
        <v>67.97</v>
      </c>
    </row>
    <row r="6136" spans="1:20" x14ac:dyDescent="0.25">
      <c r="A6136">
        <v>6135</v>
      </c>
      <c r="B6136">
        <v>88051</v>
      </c>
      <c r="C6136" t="s">
        <v>540</v>
      </c>
      <c r="D6136" t="s">
        <v>20</v>
      </c>
      <c r="E6136" t="s">
        <v>21</v>
      </c>
      <c r="F6136" t="s">
        <v>22</v>
      </c>
      <c r="G6136" t="s">
        <v>48</v>
      </c>
      <c r="H6136" t="s">
        <v>203</v>
      </c>
      <c r="I6136" t="s">
        <v>28</v>
      </c>
      <c r="J6136" t="s">
        <v>29</v>
      </c>
      <c r="K6136" t="s">
        <v>201</v>
      </c>
      <c r="L6136" t="s">
        <v>26</v>
      </c>
      <c r="M6136" t="s">
        <v>232</v>
      </c>
      <c r="N6136" s="2">
        <v>40799</v>
      </c>
      <c r="O6136" s="2">
        <v>40806</v>
      </c>
      <c r="P6136">
        <v>9</v>
      </c>
      <c r="Q6136" s="1">
        <v>0</v>
      </c>
      <c r="R6136">
        <v>55.99</v>
      </c>
      <c r="S6136">
        <v>5</v>
      </c>
      <c r="T6136">
        <f t="shared" si="95"/>
        <v>503.91</v>
      </c>
    </row>
    <row r="6137" spans="1:20" x14ac:dyDescent="0.25">
      <c r="A6137">
        <v>6136</v>
      </c>
      <c r="B6137">
        <v>88509</v>
      </c>
      <c r="C6137" t="s">
        <v>207</v>
      </c>
      <c r="D6137" t="s">
        <v>20</v>
      </c>
      <c r="E6137" t="s">
        <v>39</v>
      </c>
      <c r="F6137" t="s">
        <v>40</v>
      </c>
      <c r="G6137" t="s">
        <v>41</v>
      </c>
      <c r="H6137" t="s">
        <v>89</v>
      </c>
      <c r="I6137" t="s">
        <v>28</v>
      </c>
      <c r="J6137" t="s">
        <v>29</v>
      </c>
      <c r="K6137" t="s">
        <v>291</v>
      </c>
      <c r="L6137" t="s">
        <v>44</v>
      </c>
      <c r="M6137" t="s">
        <v>99</v>
      </c>
      <c r="N6137" s="2">
        <v>41093</v>
      </c>
      <c r="O6137" s="2">
        <v>41096</v>
      </c>
      <c r="P6137">
        <v>13</v>
      </c>
      <c r="Q6137" s="1">
        <v>0.04</v>
      </c>
      <c r="R6137">
        <v>2.94</v>
      </c>
      <c r="S6137">
        <v>0.81</v>
      </c>
      <c r="T6137">
        <f t="shared" si="95"/>
        <v>38.22</v>
      </c>
    </row>
    <row r="6138" spans="1:20" x14ac:dyDescent="0.25">
      <c r="A6138">
        <v>6137</v>
      </c>
      <c r="B6138">
        <v>86954</v>
      </c>
      <c r="C6138" t="s">
        <v>740</v>
      </c>
      <c r="D6138" t="s">
        <v>578</v>
      </c>
      <c r="E6138" t="s">
        <v>21</v>
      </c>
      <c r="F6138" t="s">
        <v>31</v>
      </c>
      <c r="G6138" t="s">
        <v>32</v>
      </c>
      <c r="H6138" t="s">
        <v>24</v>
      </c>
      <c r="I6138" t="s">
        <v>28</v>
      </c>
      <c r="J6138" t="s">
        <v>29</v>
      </c>
      <c r="K6138" t="s">
        <v>204</v>
      </c>
      <c r="L6138" t="s">
        <v>283</v>
      </c>
      <c r="M6138" t="s">
        <v>106</v>
      </c>
      <c r="N6138" s="2">
        <v>41146</v>
      </c>
      <c r="O6138" s="2">
        <v>41148</v>
      </c>
      <c r="P6138">
        <v>16</v>
      </c>
      <c r="Q6138" s="1">
        <v>0.08</v>
      </c>
      <c r="R6138">
        <v>100.97</v>
      </c>
      <c r="S6138">
        <v>14</v>
      </c>
      <c r="T6138">
        <f t="shared" si="95"/>
        <v>1615.52</v>
      </c>
    </row>
    <row r="6139" spans="1:20" x14ac:dyDescent="0.25">
      <c r="A6139">
        <v>6138</v>
      </c>
      <c r="B6139">
        <v>86954</v>
      </c>
      <c r="C6139" t="s">
        <v>740</v>
      </c>
      <c r="D6139" t="s">
        <v>20</v>
      </c>
      <c r="E6139" t="s">
        <v>39</v>
      </c>
      <c r="F6139" t="s">
        <v>31</v>
      </c>
      <c r="G6139" t="s">
        <v>32</v>
      </c>
      <c r="H6139" t="s">
        <v>61</v>
      </c>
      <c r="I6139" t="s">
        <v>28</v>
      </c>
      <c r="J6139" t="s">
        <v>29</v>
      </c>
      <c r="K6139" t="s">
        <v>68</v>
      </c>
      <c r="L6139" t="s">
        <v>192</v>
      </c>
      <c r="M6139" t="s">
        <v>178</v>
      </c>
      <c r="N6139" s="2">
        <v>41146</v>
      </c>
      <c r="O6139" s="2">
        <v>41147</v>
      </c>
      <c r="P6139">
        <v>7</v>
      </c>
      <c r="Q6139" s="1">
        <v>0.04</v>
      </c>
      <c r="R6139">
        <v>22.84</v>
      </c>
      <c r="S6139">
        <v>8.18</v>
      </c>
      <c r="T6139">
        <f t="shared" si="95"/>
        <v>159.88</v>
      </c>
    </row>
    <row r="6140" spans="1:20" x14ac:dyDescent="0.25">
      <c r="A6140">
        <v>6139</v>
      </c>
      <c r="B6140">
        <v>88487</v>
      </c>
      <c r="C6140" t="s">
        <v>810</v>
      </c>
      <c r="D6140" t="s">
        <v>20</v>
      </c>
      <c r="E6140" t="s">
        <v>21</v>
      </c>
      <c r="F6140" t="s">
        <v>31</v>
      </c>
      <c r="G6140" t="s">
        <v>48</v>
      </c>
      <c r="H6140" t="s">
        <v>203</v>
      </c>
      <c r="I6140" t="s">
        <v>28</v>
      </c>
      <c r="J6140" t="s">
        <v>29</v>
      </c>
      <c r="K6140" t="s">
        <v>34</v>
      </c>
      <c r="L6140" t="s">
        <v>746</v>
      </c>
      <c r="M6140" t="s">
        <v>143</v>
      </c>
      <c r="N6140" s="2">
        <v>40535</v>
      </c>
      <c r="O6140" s="2">
        <v>40537</v>
      </c>
      <c r="P6140">
        <v>18</v>
      </c>
      <c r="Q6140" s="1">
        <v>0</v>
      </c>
      <c r="R6140">
        <v>599.99</v>
      </c>
      <c r="S6140">
        <v>24.49</v>
      </c>
      <c r="T6140">
        <f t="shared" si="95"/>
        <v>10799.82</v>
      </c>
    </row>
    <row r="6141" spans="1:20" x14ac:dyDescent="0.25">
      <c r="A6141">
        <v>6140</v>
      </c>
      <c r="B6141">
        <v>89239</v>
      </c>
      <c r="C6141" t="s">
        <v>1462</v>
      </c>
      <c r="D6141" t="s">
        <v>20</v>
      </c>
      <c r="E6141" t="s">
        <v>21</v>
      </c>
      <c r="F6141" t="s">
        <v>22</v>
      </c>
      <c r="G6141" t="s">
        <v>23</v>
      </c>
      <c r="H6141" t="s">
        <v>206</v>
      </c>
      <c r="I6141" t="s">
        <v>28</v>
      </c>
      <c r="J6141" t="s">
        <v>29</v>
      </c>
      <c r="K6141" t="s">
        <v>201</v>
      </c>
      <c r="L6141" t="s">
        <v>192</v>
      </c>
      <c r="M6141" t="s">
        <v>326</v>
      </c>
      <c r="N6141" s="2">
        <v>41151</v>
      </c>
      <c r="O6141" s="2">
        <v>41154</v>
      </c>
      <c r="P6141">
        <v>14</v>
      </c>
      <c r="Q6141" s="1">
        <v>0.1</v>
      </c>
      <c r="R6141">
        <v>65.989999999999995</v>
      </c>
      <c r="S6141">
        <v>8.99</v>
      </c>
      <c r="T6141">
        <f t="shared" si="95"/>
        <v>923.8599999999999</v>
      </c>
    </row>
    <row r="6142" spans="1:20" x14ac:dyDescent="0.25">
      <c r="A6142">
        <v>6141</v>
      </c>
      <c r="B6142">
        <v>88053</v>
      </c>
      <c r="C6142" t="s">
        <v>540</v>
      </c>
      <c r="D6142" t="s">
        <v>38</v>
      </c>
      <c r="E6142" t="s">
        <v>39</v>
      </c>
      <c r="F6142" t="s">
        <v>22</v>
      </c>
      <c r="G6142" t="s">
        <v>41</v>
      </c>
      <c r="H6142" t="s">
        <v>89</v>
      </c>
      <c r="I6142" t="s">
        <v>28</v>
      </c>
      <c r="J6142" t="s">
        <v>29</v>
      </c>
      <c r="K6142" t="s">
        <v>158</v>
      </c>
      <c r="L6142" t="s">
        <v>44</v>
      </c>
      <c r="M6142" t="s">
        <v>232</v>
      </c>
      <c r="N6142" s="2">
        <v>41076</v>
      </c>
      <c r="O6142" s="2">
        <v>41077</v>
      </c>
      <c r="P6142">
        <v>18</v>
      </c>
      <c r="Q6142" s="1">
        <v>7.0000000000000007E-2</v>
      </c>
      <c r="R6142">
        <v>3.14</v>
      </c>
      <c r="S6142">
        <v>1.1399999999999999</v>
      </c>
      <c r="T6142">
        <f t="shared" si="95"/>
        <v>56.52</v>
      </c>
    </row>
    <row r="6143" spans="1:20" x14ac:dyDescent="0.25">
      <c r="A6143">
        <v>6142</v>
      </c>
      <c r="B6143">
        <v>88053</v>
      </c>
      <c r="C6143" t="s">
        <v>540</v>
      </c>
      <c r="D6143" t="s">
        <v>20</v>
      </c>
      <c r="E6143" t="s">
        <v>39</v>
      </c>
      <c r="F6143" t="s">
        <v>22</v>
      </c>
      <c r="G6143" t="s">
        <v>41</v>
      </c>
      <c r="H6143" t="s">
        <v>89</v>
      </c>
      <c r="I6143" t="s">
        <v>28</v>
      </c>
      <c r="J6143" t="s">
        <v>29</v>
      </c>
      <c r="K6143" t="s">
        <v>158</v>
      </c>
      <c r="L6143" t="s">
        <v>26</v>
      </c>
      <c r="M6143" t="s">
        <v>227</v>
      </c>
      <c r="N6143" s="2">
        <v>41076</v>
      </c>
      <c r="O6143" s="2">
        <v>41078</v>
      </c>
      <c r="P6143">
        <v>8</v>
      </c>
      <c r="Q6143" s="1">
        <v>0.08</v>
      </c>
      <c r="R6143">
        <v>3.57</v>
      </c>
      <c r="S6143">
        <v>4.17</v>
      </c>
      <c r="T6143">
        <f t="shared" si="95"/>
        <v>28.56</v>
      </c>
    </row>
    <row r="6144" spans="1:20" x14ac:dyDescent="0.25">
      <c r="A6144">
        <v>6143</v>
      </c>
      <c r="B6144">
        <v>88087</v>
      </c>
      <c r="C6144" t="s">
        <v>560</v>
      </c>
      <c r="D6144" t="s">
        <v>20</v>
      </c>
      <c r="E6144" t="s">
        <v>39</v>
      </c>
      <c r="F6144" t="s">
        <v>31</v>
      </c>
      <c r="G6144" t="s">
        <v>41</v>
      </c>
      <c r="H6144" t="s">
        <v>94</v>
      </c>
      <c r="I6144" t="s">
        <v>28</v>
      </c>
      <c r="J6144" t="s">
        <v>29</v>
      </c>
      <c r="K6144" t="s">
        <v>184</v>
      </c>
      <c r="L6144" t="s">
        <v>192</v>
      </c>
      <c r="M6144" t="s">
        <v>66</v>
      </c>
      <c r="N6144" s="2">
        <v>41375</v>
      </c>
      <c r="O6144" s="2">
        <v>41377</v>
      </c>
      <c r="P6144">
        <v>12</v>
      </c>
      <c r="Q6144" s="1">
        <v>0.1</v>
      </c>
      <c r="R6144">
        <v>20.98</v>
      </c>
      <c r="S6144">
        <v>1.49</v>
      </c>
      <c r="T6144">
        <f t="shared" si="95"/>
        <v>251.76</v>
      </c>
    </row>
    <row r="6145" spans="1:20" x14ac:dyDescent="0.25">
      <c r="A6145">
        <v>6144</v>
      </c>
      <c r="B6145">
        <v>88083</v>
      </c>
      <c r="C6145" t="s">
        <v>560</v>
      </c>
      <c r="D6145" t="s">
        <v>20</v>
      </c>
      <c r="E6145" t="s">
        <v>39</v>
      </c>
      <c r="F6145" t="s">
        <v>31</v>
      </c>
      <c r="G6145" t="s">
        <v>41</v>
      </c>
      <c r="H6145" t="s">
        <v>54</v>
      </c>
      <c r="I6145" t="s">
        <v>28</v>
      </c>
      <c r="J6145" t="s">
        <v>29</v>
      </c>
      <c r="K6145" t="s">
        <v>113</v>
      </c>
      <c r="L6145" t="s">
        <v>192</v>
      </c>
      <c r="M6145" t="s">
        <v>367</v>
      </c>
      <c r="N6145" s="2">
        <v>40279</v>
      </c>
      <c r="O6145" s="2">
        <v>40281</v>
      </c>
      <c r="P6145">
        <v>2</v>
      </c>
      <c r="Q6145" s="1">
        <v>0.03</v>
      </c>
      <c r="R6145">
        <v>48.04</v>
      </c>
      <c r="S6145">
        <v>19.989999999999998</v>
      </c>
      <c r="T6145">
        <f t="shared" si="95"/>
        <v>96.08</v>
      </c>
    </row>
    <row r="6146" spans="1:20" x14ac:dyDescent="0.25">
      <c r="A6146">
        <v>6145</v>
      </c>
      <c r="B6146">
        <v>91366</v>
      </c>
      <c r="C6146" t="s">
        <v>900</v>
      </c>
      <c r="D6146" t="s">
        <v>20</v>
      </c>
      <c r="E6146" t="s">
        <v>39</v>
      </c>
      <c r="F6146" t="s">
        <v>47</v>
      </c>
      <c r="G6146" t="s">
        <v>93</v>
      </c>
      <c r="H6146" t="s">
        <v>94</v>
      </c>
      <c r="I6146" t="s">
        <v>28</v>
      </c>
      <c r="J6146" t="s">
        <v>29</v>
      </c>
      <c r="K6146" t="s">
        <v>101</v>
      </c>
      <c r="L6146" t="s">
        <v>44</v>
      </c>
      <c r="M6146" t="s">
        <v>117</v>
      </c>
      <c r="N6146" s="2">
        <v>40511</v>
      </c>
      <c r="O6146" s="2">
        <v>40512</v>
      </c>
      <c r="P6146">
        <v>40</v>
      </c>
      <c r="Q6146" s="1">
        <v>0.02</v>
      </c>
      <c r="R6146">
        <v>3.78</v>
      </c>
      <c r="S6146">
        <v>0.71</v>
      </c>
      <c r="T6146">
        <f t="shared" si="95"/>
        <v>151.19999999999999</v>
      </c>
    </row>
    <row r="6147" spans="1:20" x14ac:dyDescent="0.25">
      <c r="A6147">
        <v>6146</v>
      </c>
      <c r="B6147">
        <v>88845</v>
      </c>
      <c r="C6147" t="s">
        <v>563</v>
      </c>
      <c r="D6147" t="s">
        <v>20</v>
      </c>
      <c r="E6147" t="s">
        <v>21</v>
      </c>
      <c r="F6147" t="s">
        <v>31</v>
      </c>
      <c r="G6147" t="s">
        <v>93</v>
      </c>
      <c r="H6147" t="s">
        <v>203</v>
      </c>
      <c r="I6147" t="s">
        <v>28</v>
      </c>
      <c r="J6147" t="s">
        <v>29</v>
      </c>
      <c r="K6147" t="s">
        <v>1108</v>
      </c>
      <c r="L6147" t="s">
        <v>706</v>
      </c>
      <c r="M6147" t="s">
        <v>279</v>
      </c>
      <c r="N6147" s="2">
        <v>41171</v>
      </c>
      <c r="O6147" s="2">
        <v>41173</v>
      </c>
      <c r="P6147">
        <v>22</v>
      </c>
      <c r="Q6147" s="1">
        <v>0.01</v>
      </c>
      <c r="R6147">
        <v>12.99</v>
      </c>
      <c r="S6147">
        <v>9.44</v>
      </c>
      <c r="T6147">
        <f t="shared" ref="T6147:T6210" si="96">R6147*P6147</f>
        <v>285.78000000000003</v>
      </c>
    </row>
    <row r="6148" spans="1:20" x14ac:dyDescent="0.25">
      <c r="A6148">
        <v>6147</v>
      </c>
      <c r="B6148">
        <v>88845</v>
      </c>
      <c r="C6148" t="s">
        <v>563</v>
      </c>
      <c r="D6148" t="s">
        <v>20</v>
      </c>
      <c r="E6148" t="s">
        <v>21</v>
      </c>
      <c r="F6148" t="s">
        <v>31</v>
      </c>
      <c r="G6148" t="s">
        <v>93</v>
      </c>
      <c r="H6148" t="s">
        <v>206</v>
      </c>
      <c r="I6148" t="s">
        <v>28</v>
      </c>
      <c r="J6148" t="s">
        <v>29</v>
      </c>
      <c r="K6148" t="s">
        <v>201</v>
      </c>
      <c r="L6148" t="s">
        <v>192</v>
      </c>
      <c r="M6148" t="s">
        <v>279</v>
      </c>
      <c r="N6148" s="2">
        <v>41171</v>
      </c>
      <c r="O6148" s="2">
        <v>41173</v>
      </c>
      <c r="P6148">
        <v>12</v>
      </c>
      <c r="Q6148" s="1">
        <v>7.0000000000000007E-2</v>
      </c>
      <c r="R6148">
        <v>125.99</v>
      </c>
      <c r="S6148">
        <v>7.69</v>
      </c>
      <c r="T6148">
        <f t="shared" si="96"/>
        <v>1511.8799999999999</v>
      </c>
    </row>
    <row r="6149" spans="1:20" x14ac:dyDescent="0.25">
      <c r="A6149">
        <v>6148</v>
      </c>
      <c r="B6149">
        <v>90606</v>
      </c>
      <c r="C6149" t="s">
        <v>2235</v>
      </c>
      <c r="D6149" t="s">
        <v>20</v>
      </c>
      <c r="E6149" t="s">
        <v>21</v>
      </c>
      <c r="F6149" t="s">
        <v>22</v>
      </c>
      <c r="G6149" t="s">
        <v>23</v>
      </c>
      <c r="H6149" t="s">
        <v>203</v>
      </c>
      <c r="I6149" t="s">
        <v>28</v>
      </c>
      <c r="J6149" t="s">
        <v>29</v>
      </c>
      <c r="K6149" t="s">
        <v>34</v>
      </c>
      <c r="L6149" t="s">
        <v>192</v>
      </c>
      <c r="M6149" t="s">
        <v>499</v>
      </c>
      <c r="N6149" s="2">
        <v>41509</v>
      </c>
      <c r="O6149" s="2">
        <v>41511</v>
      </c>
      <c r="P6149">
        <v>21</v>
      </c>
      <c r="Q6149" s="1">
        <v>0.05</v>
      </c>
      <c r="R6149">
        <v>65.989999999999995</v>
      </c>
      <c r="S6149">
        <v>8.99</v>
      </c>
      <c r="T6149">
        <f t="shared" si="96"/>
        <v>1385.79</v>
      </c>
    </row>
    <row r="6150" spans="1:20" x14ac:dyDescent="0.25">
      <c r="A6150">
        <v>6149</v>
      </c>
      <c r="B6150">
        <v>86739</v>
      </c>
      <c r="C6150" t="s">
        <v>2337</v>
      </c>
      <c r="D6150" t="s">
        <v>20</v>
      </c>
      <c r="E6150" t="s">
        <v>21</v>
      </c>
      <c r="F6150" t="s">
        <v>31</v>
      </c>
      <c r="G6150" t="s">
        <v>32</v>
      </c>
      <c r="H6150" t="s">
        <v>206</v>
      </c>
      <c r="I6150" t="s">
        <v>28</v>
      </c>
      <c r="J6150" t="s">
        <v>29</v>
      </c>
      <c r="K6150" t="s">
        <v>213</v>
      </c>
      <c r="L6150" t="s">
        <v>192</v>
      </c>
      <c r="M6150" t="s">
        <v>35</v>
      </c>
      <c r="N6150" s="2">
        <v>40617</v>
      </c>
      <c r="O6150" s="2">
        <v>40618</v>
      </c>
      <c r="P6150">
        <v>7</v>
      </c>
      <c r="Q6150" s="1">
        <v>0.03</v>
      </c>
      <c r="R6150">
        <v>65.989999999999995</v>
      </c>
      <c r="S6150">
        <v>5.99</v>
      </c>
      <c r="T6150">
        <f t="shared" si="96"/>
        <v>461.92999999999995</v>
      </c>
    </row>
    <row r="6151" spans="1:20" x14ac:dyDescent="0.25">
      <c r="A6151">
        <v>6150</v>
      </c>
      <c r="B6151">
        <v>86739</v>
      </c>
      <c r="C6151" t="s">
        <v>353</v>
      </c>
      <c r="D6151" t="s">
        <v>20</v>
      </c>
      <c r="E6151" t="s">
        <v>21</v>
      </c>
      <c r="F6151" t="s">
        <v>47</v>
      </c>
      <c r="G6151" t="s">
        <v>32</v>
      </c>
      <c r="H6151" t="s">
        <v>206</v>
      </c>
      <c r="I6151" t="s">
        <v>28</v>
      </c>
      <c r="J6151" t="s">
        <v>29</v>
      </c>
      <c r="K6151" t="s">
        <v>198</v>
      </c>
      <c r="L6151" t="s">
        <v>192</v>
      </c>
      <c r="M6151" t="s">
        <v>156</v>
      </c>
      <c r="N6151" s="2">
        <v>40617</v>
      </c>
      <c r="O6151" s="2">
        <v>40618</v>
      </c>
      <c r="P6151">
        <v>3</v>
      </c>
      <c r="Q6151" s="1">
        <v>0.02</v>
      </c>
      <c r="R6151">
        <v>99.99</v>
      </c>
      <c r="S6151">
        <v>19.989999999999998</v>
      </c>
      <c r="T6151">
        <f t="shared" si="96"/>
        <v>299.96999999999997</v>
      </c>
    </row>
    <row r="6152" spans="1:20" x14ac:dyDescent="0.25">
      <c r="A6152">
        <v>6151</v>
      </c>
      <c r="B6152">
        <v>86739</v>
      </c>
      <c r="C6152" t="s">
        <v>353</v>
      </c>
      <c r="D6152" t="s">
        <v>20</v>
      </c>
      <c r="E6152" t="s">
        <v>39</v>
      </c>
      <c r="F6152" t="s">
        <v>47</v>
      </c>
      <c r="G6152" t="s">
        <v>32</v>
      </c>
      <c r="H6152" t="s">
        <v>89</v>
      </c>
      <c r="I6152" t="s">
        <v>28</v>
      </c>
      <c r="J6152" t="s">
        <v>29</v>
      </c>
      <c r="K6152" t="s">
        <v>158</v>
      </c>
      <c r="L6152" t="s">
        <v>44</v>
      </c>
      <c r="M6152" t="s">
        <v>51</v>
      </c>
      <c r="N6152" s="2">
        <v>40617</v>
      </c>
      <c r="O6152" s="2">
        <v>40618</v>
      </c>
      <c r="P6152">
        <v>3</v>
      </c>
      <c r="Q6152" s="1">
        <v>0.04</v>
      </c>
      <c r="R6152">
        <v>3.28</v>
      </c>
      <c r="S6152">
        <v>4.2</v>
      </c>
      <c r="T6152">
        <f t="shared" si="96"/>
        <v>9.84</v>
      </c>
    </row>
    <row r="6153" spans="1:20" x14ac:dyDescent="0.25">
      <c r="A6153">
        <v>6152</v>
      </c>
      <c r="B6153">
        <v>86466</v>
      </c>
      <c r="C6153" t="s">
        <v>926</v>
      </c>
      <c r="D6153" t="s">
        <v>20</v>
      </c>
      <c r="E6153" t="s">
        <v>39</v>
      </c>
      <c r="F6153" t="s">
        <v>31</v>
      </c>
      <c r="G6153" t="s">
        <v>32</v>
      </c>
      <c r="H6153" t="s">
        <v>42</v>
      </c>
      <c r="I6153" t="s">
        <v>28</v>
      </c>
      <c r="J6153" t="s">
        <v>29</v>
      </c>
      <c r="K6153" t="s">
        <v>154</v>
      </c>
      <c r="L6153" t="s">
        <v>192</v>
      </c>
      <c r="M6153" t="s">
        <v>69</v>
      </c>
      <c r="N6153" s="2">
        <v>40459</v>
      </c>
      <c r="O6153" s="2">
        <v>40461</v>
      </c>
      <c r="P6153">
        <v>7</v>
      </c>
      <c r="Q6153" s="1">
        <v>7.0000000000000007E-2</v>
      </c>
      <c r="R6153">
        <v>3.98</v>
      </c>
      <c r="S6153">
        <v>5.26</v>
      </c>
      <c r="T6153">
        <f t="shared" si="96"/>
        <v>27.86</v>
      </c>
    </row>
    <row r="6154" spans="1:20" x14ac:dyDescent="0.25">
      <c r="A6154">
        <v>6153</v>
      </c>
      <c r="B6154">
        <v>86466</v>
      </c>
      <c r="C6154" t="s">
        <v>926</v>
      </c>
      <c r="D6154" t="s">
        <v>20</v>
      </c>
      <c r="E6154" t="s">
        <v>187</v>
      </c>
      <c r="F6154" t="s">
        <v>31</v>
      </c>
      <c r="G6154" t="s">
        <v>32</v>
      </c>
      <c r="H6154" t="s">
        <v>219</v>
      </c>
      <c r="I6154" t="s">
        <v>28</v>
      </c>
      <c r="J6154" t="s">
        <v>29</v>
      </c>
      <c r="K6154" t="s">
        <v>189</v>
      </c>
      <c r="L6154" t="s">
        <v>26</v>
      </c>
      <c r="M6154" t="s">
        <v>296</v>
      </c>
      <c r="N6154" s="2">
        <v>40459</v>
      </c>
      <c r="O6154" s="2">
        <v>40459</v>
      </c>
      <c r="P6154">
        <v>12</v>
      </c>
      <c r="Q6154" s="1">
        <v>7.0000000000000007E-2</v>
      </c>
      <c r="R6154">
        <v>12.22</v>
      </c>
      <c r="S6154">
        <v>2.85</v>
      </c>
      <c r="T6154">
        <f t="shared" si="96"/>
        <v>146.64000000000001</v>
      </c>
    </row>
    <row r="6155" spans="1:20" x14ac:dyDescent="0.25">
      <c r="A6155">
        <v>6154</v>
      </c>
      <c r="B6155">
        <v>91560</v>
      </c>
      <c r="C6155" t="s">
        <v>1344</v>
      </c>
      <c r="D6155" t="s">
        <v>20</v>
      </c>
      <c r="E6155" t="s">
        <v>39</v>
      </c>
      <c r="F6155" t="s">
        <v>22</v>
      </c>
      <c r="G6155" t="s">
        <v>23</v>
      </c>
      <c r="H6155" t="s">
        <v>89</v>
      </c>
      <c r="I6155" t="s">
        <v>28</v>
      </c>
      <c r="J6155" t="s">
        <v>29</v>
      </c>
      <c r="K6155" t="s">
        <v>55</v>
      </c>
      <c r="L6155" t="s">
        <v>44</v>
      </c>
      <c r="M6155" t="s">
        <v>246</v>
      </c>
      <c r="N6155" s="2">
        <v>40896</v>
      </c>
      <c r="O6155" s="2">
        <v>40899</v>
      </c>
      <c r="P6155">
        <v>12</v>
      </c>
      <c r="Q6155" s="1">
        <v>0.08</v>
      </c>
      <c r="R6155">
        <v>5.68</v>
      </c>
      <c r="S6155">
        <v>1.46</v>
      </c>
      <c r="T6155">
        <f t="shared" si="96"/>
        <v>68.16</v>
      </c>
    </row>
    <row r="6156" spans="1:20" x14ac:dyDescent="0.25">
      <c r="A6156">
        <v>6155</v>
      </c>
      <c r="B6156">
        <v>91560</v>
      </c>
      <c r="C6156" t="s">
        <v>1344</v>
      </c>
      <c r="D6156" t="s">
        <v>20</v>
      </c>
      <c r="E6156" t="s">
        <v>21</v>
      </c>
      <c r="F6156" t="s">
        <v>22</v>
      </c>
      <c r="G6156" t="s">
        <v>23</v>
      </c>
      <c r="H6156" t="s">
        <v>206</v>
      </c>
      <c r="I6156" t="s">
        <v>28</v>
      </c>
      <c r="J6156" t="s">
        <v>29</v>
      </c>
      <c r="K6156" t="s">
        <v>25</v>
      </c>
      <c r="L6156" t="s">
        <v>26</v>
      </c>
      <c r="M6156" t="s">
        <v>123</v>
      </c>
      <c r="N6156" s="2">
        <v>40896</v>
      </c>
      <c r="O6156" s="2">
        <v>40898</v>
      </c>
      <c r="P6156">
        <v>3</v>
      </c>
      <c r="Q6156" s="1">
        <v>0.01</v>
      </c>
      <c r="R6156">
        <v>55.99</v>
      </c>
      <c r="S6156">
        <v>5</v>
      </c>
      <c r="T6156">
        <f t="shared" si="96"/>
        <v>167.97</v>
      </c>
    </row>
    <row r="6157" spans="1:20" x14ac:dyDescent="0.25">
      <c r="A6157">
        <v>6156</v>
      </c>
      <c r="B6157">
        <v>90574</v>
      </c>
      <c r="C6157" t="s">
        <v>1066</v>
      </c>
      <c r="D6157" t="s">
        <v>20</v>
      </c>
      <c r="E6157" t="s">
        <v>187</v>
      </c>
      <c r="F6157" t="s">
        <v>31</v>
      </c>
      <c r="G6157" t="s">
        <v>23</v>
      </c>
      <c r="H6157" t="s">
        <v>225</v>
      </c>
      <c r="I6157" t="s">
        <v>28</v>
      </c>
      <c r="J6157" t="s">
        <v>29</v>
      </c>
      <c r="K6157" t="s">
        <v>82</v>
      </c>
      <c r="L6157" t="s">
        <v>44</v>
      </c>
      <c r="M6157" t="s">
        <v>69</v>
      </c>
      <c r="N6157" s="2">
        <v>41525</v>
      </c>
      <c r="O6157" s="2">
        <v>41526</v>
      </c>
      <c r="P6157">
        <v>2</v>
      </c>
      <c r="Q6157" s="1">
        <v>0.1</v>
      </c>
      <c r="R6157">
        <v>7.59</v>
      </c>
      <c r="S6157">
        <v>4</v>
      </c>
      <c r="T6157">
        <f t="shared" si="96"/>
        <v>15.18</v>
      </c>
    </row>
    <row r="6158" spans="1:20" x14ac:dyDescent="0.25">
      <c r="A6158">
        <v>6157</v>
      </c>
      <c r="B6158">
        <v>90664</v>
      </c>
      <c r="C6158" t="s">
        <v>648</v>
      </c>
      <c r="D6158" t="s">
        <v>20</v>
      </c>
      <c r="E6158" t="s">
        <v>39</v>
      </c>
      <c r="F6158" t="s">
        <v>40</v>
      </c>
      <c r="G6158" t="s">
        <v>93</v>
      </c>
      <c r="H6158" t="s">
        <v>89</v>
      </c>
      <c r="I6158" t="s">
        <v>28</v>
      </c>
      <c r="J6158" t="s">
        <v>29</v>
      </c>
      <c r="K6158" t="s">
        <v>154</v>
      </c>
      <c r="L6158" t="s">
        <v>192</v>
      </c>
      <c r="M6158" t="s">
        <v>393</v>
      </c>
      <c r="N6158" s="2">
        <v>40678</v>
      </c>
      <c r="O6158" s="2">
        <v>40678</v>
      </c>
      <c r="P6158">
        <v>3</v>
      </c>
      <c r="Q6158" s="1">
        <v>7.0000000000000007E-2</v>
      </c>
      <c r="R6158">
        <v>2.88</v>
      </c>
      <c r="S6158">
        <v>0.99</v>
      </c>
      <c r="T6158">
        <f t="shared" si="96"/>
        <v>8.64</v>
      </c>
    </row>
    <row r="6159" spans="1:20" x14ac:dyDescent="0.25">
      <c r="A6159">
        <v>6158</v>
      </c>
      <c r="B6159">
        <v>90664</v>
      </c>
      <c r="C6159" t="s">
        <v>648</v>
      </c>
      <c r="D6159" t="s">
        <v>578</v>
      </c>
      <c r="E6159" t="s">
        <v>21</v>
      </c>
      <c r="F6159" t="s">
        <v>40</v>
      </c>
      <c r="G6159" t="s">
        <v>93</v>
      </c>
      <c r="H6159" t="s">
        <v>33</v>
      </c>
      <c r="I6159" t="s">
        <v>28</v>
      </c>
      <c r="J6159" t="s">
        <v>29</v>
      </c>
      <c r="K6159" t="s">
        <v>1243</v>
      </c>
      <c r="L6159" t="s">
        <v>283</v>
      </c>
      <c r="M6159" t="s">
        <v>370</v>
      </c>
      <c r="N6159" s="2">
        <v>40678</v>
      </c>
      <c r="O6159" s="2">
        <v>40680</v>
      </c>
      <c r="P6159">
        <v>6</v>
      </c>
      <c r="Q6159" s="1">
        <v>0.09</v>
      </c>
      <c r="R6159">
        <v>808.49</v>
      </c>
      <c r="S6159">
        <v>55.3</v>
      </c>
      <c r="T6159">
        <f t="shared" si="96"/>
        <v>4850.9400000000005</v>
      </c>
    </row>
    <row r="6160" spans="1:20" x14ac:dyDescent="0.25">
      <c r="A6160">
        <v>6159</v>
      </c>
      <c r="B6160">
        <v>90664</v>
      </c>
      <c r="C6160" t="s">
        <v>1505</v>
      </c>
      <c r="D6160" t="s">
        <v>20</v>
      </c>
      <c r="E6160" t="s">
        <v>39</v>
      </c>
      <c r="F6160" t="s">
        <v>22</v>
      </c>
      <c r="G6160" t="s">
        <v>93</v>
      </c>
      <c r="H6160" t="s">
        <v>54</v>
      </c>
      <c r="I6160" t="s">
        <v>28</v>
      </c>
      <c r="J6160" t="s">
        <v>29</v>
      </c>
      <c r="K6160" t="s">
        <v>79</v>
      </c>
      <c r="L6160" t="s">
        <v>192</v>
      </c>
      <c r="M6160" t="s">
        <v>238</v>
      </c>
      <c r="N6160" s="2">
        <v>40678</v>
      </c>
      <c r="O6160" s="2">
        <v>40678</v>
      </c>
      <c r="P6160">
        <v>17</v>
      </c>
      <c r="Q6160" s="1">
        <v>0.1</v>
      </c>
      <c r="R6160">
        <v>6.48</v>
      </c>
      <c r="S6160">
        <v>6.35</v>
      </c>
      <c r="T6160">
        <f t="shared" si="96"/>
        <v>110.16000000000001</v>
      </c>
    </row>
    <row r="6161" spans="1:20" x14ac:dyDescent="0.25">
      <c r="A6161">
        <v>6160</v>
      </c>
      <c r="B6161">
        <v>90654</v>
      </c>
      <c r="C6161" t="s">
        <v>2281</v>
      </c>
      <c r="D6161" t="s">
        <v>20</v>
      </c>
      <c r="E6161" t="s">
        <v>39</v>
      </c>
      <c r="F6161" t="s">
        <v>40</v>
      </c>
      <c r="G6161" t="s">
        <v>32</v>
      </c>
      <c r="H6161" t="s">
        <v>42</v>
      </c>
      <c r="I6161" t="s">
        <v>28</v>
      </c>
      <c r="J6161" t="s">
        <v>29</v>
      </c>
      <c r="K6161" t="s">
        <v>119</v>
      </c>
      <c r="L6161" t="s">
        <v>192</v>
      </c>
      <c r="M6161" t="s">
        <v>175</v>
      </c>
      <c r="N6161" s="2">
        <v>40809</v>
      </c>
      <c r="O6161" s="2">
        <v>40811</v>
      </c>
      <c r="P6161">
        <v>11</v>
      </c>
      <c r="Q6161" s="1">
        <v>0.05</v>
      </c>
      <c r="R6161">
        <v>83.98</v>
      </c>
      <c r="S6161">
        <v>5.01</v>
      </c>
      <c r="T6161">
        <f t="shared" si="96"/>
        <v>923.78000000000009</v>
      </c>
    </row>
    <row r="6162" spans="1:20" x14ac:dyDescent="0.25">
      <c r="A6162">
        <v>6161</v>
      </c>
      <c r="B6162">
        <v>87390</v>
      </c>
      <c r="C6162" t="s">
        <v>1502</v>
      </c>
      <c r="D6162" t="s">
        <v>38</v>
      </c>
      <c r="E6162" t="s">
        <v>39</v>
      </c>
      <c r="F6162" t="s">
        <v>47</v>
      </c>
      <c r="G6162" t="s">
        <v>41</v>
      </c>
      <c r="H6162" t="s">
        <v>89</v>
      </c>
      <c r="I6162" t="s">
        <v>28</v>
      </c>
      <c r="J6162" t="s">
        <v>29</v>
      </c>
      <c r="K6162" t="s">
        <v>165</v>
      </c>
      <c r="L6162" t="s">
        <v>192</v>
      </c>
      <c r="M6162" t="s">
        <v>51</v>
      </c>
      <c r="N6162" s="2">
        <v>40796</v>
      </c>
      <c r="O6162" s="2">
        <v>40797</v>
      </c>
      <c r="P6162">
        <v>2</v>
      </c>
      <c r="Q6162" s="1">
        <v>0.05</v>
      </c>
      <c r="R6162">
        <v>10.89</v>
      </c>
      <c r="S6162">
        <v>4.5</v>
      </c>
      <c r="T6162">
        <f t="shared" si="96"/>
        <v>21.78</v>
      </c>
    </row>
    <row r="6163" spans="1:20" x14ac:dyDescent="0.25">
      <c r="A6163">
        <v>6162</v>
      </c>
      <c r="B6163">
        <v>88711</v>
      </c>
      <c r="C6163" t="s">
        <v>356</v>
      </c>
      <c r="D6163" t="s">
        <v>20</v>
      </c>
      <c r="E6163" t="s">
        <v>39</v>
      </c>
      <c r="F6163" t="s">
        <v>31</v>
      </c>
      <c r="G6163" t="s">
        <v>32</v>
      </c>
      <c r="H6163" t="s">
        <v>61</v>
      </c>
      <c r="I6163" t="s">
        <v>28</v>
      </c>
      <c r="J6163" t="s">
        <v>29</v>
      </c>
      <c r="K6163" t="s">
        <v>221</v>
      </c>
      <c r="L6163" t="s">
        <v>192</v>
      </c>
      <c r="M6163" t="s">
        <v>139</v>
      </c>
      <c r="N6163" s="2">
        <v>41490</v>
      </c>
      <c r="O6163" s="2">
        <v>41492</v>
      </c>
      <c r="P6163">
        <v>21</v>
      </c>
      <c r="Q6163" s="1">
        <v>0.05</v>
      </c>
      <c r="R6163">
        <v>2.88</v>
      </c>
      <c r="S6163">
        <v>0.99</v>
      </c>
      <c r="T6163">
        <f t="shared" si="96"/>
        <v>60.48</v>
      </c>
    </row>
    <row r="6164" spans="1:20" x14ac:dyDescent="0.25">
      <c r="A6164">
        <v>6163</v>
      </c>
      <c r="B6164">
        <v>88711</v>
      </c>
      <c r="C6164" t="s">
        <v>356</v>
      </c>
      <c r="D6164" t="s">
        <v>38</v>
      </c>
      <c r="E6164" t="s">
        <v>187</v>
      </c>
      <c r="F6164" t="s">
        <v>31</v>
      </c>
      <c r="G6164" t="s">
        <v>32</v>
      </c>
      <c r="H6164" t="s">
        <v>225</v>
      </c>
      <c r="I6164" t="s">
        <v>28</v>
      </c>
      <c r="J6164" t="s">
        <v>29</v>
      </c>
      <c r="K6164" t="s">
        <v>82</v>
      </c>
      <c r="L6164" t="s">
        <v>192</v>
      </c>
      <c r="M6164" t="s">
        <v>146</v>
      </c>
      <c r="N6164" s="2">
        <v>41490</v>
      </c>
      <c r="O6164" s="2">
        <v>41492</v>
      </c>
      <c r="P6164">
        <v>1</v>
      </c>
      <c r="Q6164" s="1">
        <v>0.05</v>
      </c>
      <c r="R6164">
        <v>2.08</v>
      </c>
      <c r="S6164">
        <v>5.33</v>
      </c>
      <c r="T6164">
        <f t="shared" si="96"/>
        <v>2.08</v>
      </c>
    </row>
    <row r="6165" spans="1:20" x14ac:dyDescent="0.25">
      <c r="A6165">
        <v>6164</v>
      </c>
      <c r="B6165">
        <v>88711</v>
      </c>
      <c r="C6165" t="s">
        <v>356</v>
      </c>
      <c r="D6165" t="s">
        <v>20</v>
      </c>
      <c r="E6165" t="s">
        <v>21</v>
      </c>
      <c r="F6165" t="s">
        <v>31</v>
      </c>
      <c r="G6165" t="s">
        <v>32</v>
      </c>
      <c r="H6165" t="s">
        <v>206</v>
      </c>
      <c r="I6165" t="s">
        <v>28</v>
      </c>
      <c r="J6165" t="s">
        <v>29</v>
      </c>
      <c r="K6165" t="s">
        <v>1254</v>
      </c>
      <c r="L6165" t="s">
        <v>192</v>
      </c>
      <c r="M6165" t="s">
        <v>63</v>
      </c>
      <c r="N6165" s="2">
        <v>41490</v>
      </c>
      <c r="O6165" s="2">
        <v>41492</v>
      </c>
      <c r="P6165">
        <v>1</v>
      </c>
      <c r="Q6165" s="1">
        <v>0.09</v>
      </c>
      <c r="R6165">
        <v>65.989999999999995</v>
      </c>
      <c r="S6165">
        <v>2.5</v>
      </c>
      <c r="T6165">
        <f t="shared" si="96"/>
        <v>65.989999999999995</v>
      </c>
    </row>
    <row r="6166" spans="1:20" x14ac:dyDescent="0.25">
      <c r="A6166">
        <v>6165</v>
      </c>
      <c r="B6166">
        <v>87047</v>
      </c>
      <c r="C6166" t="s">
        <v>1319</v>
      </c>
      <c r="D6166" t="s">
        <v>20</v>
      </c>
      <c r="E6166" t="s">
        <v>187</v>
      </c>
      <c r="F6166" t="s">
        <v>31</v>
      </c>
      <c r="G6166" t="s">
        <v>93</v>
      </c>
      <c r="H6166" t="s">
        <v>217</v>
      </c>
      <c r="I6166" t="s">
        <v>28</v>
      </c>
      <c r="J6166" t="s">
        <v>29</v>
      </c>
      <c r="K6166" t="s">
        <v>43</v>
      </c>
      <c r="L6166" t="s">
        <v>192</v>
      </c>
      <c r="M6166" t="s">
        <v>139</v>
      </c>
      <c r="N6166" s="2">
        <v>40891</v>
      </c>
      <c r="O6166" s="2">
        <v>40893</v>
      </c>
      <c r="P6166">
        <v>3</v>
      </c>
      <c r="Q6166" s="1">
        <v>0</v>
      </c>
      <c r="R6166">
        <v>34.229999999999997</v>
      </c>
      <c r="S6166">
        <v>5.0199999999999996</v>
      </c>
      <c r="T6166">
        <f t="shared" si="96"/>
        <v>102.69</v>
      </c>
    </row>
    <row r="6167" spans="1:20" x14ac:dyDescent="0.25">
      <c r="A6167">
        <v>6166</v>
      </c>
      <c r="B6167">
        <v>87047</v>
      </c>
      <c r="C6167" t="s">
        <v>1319</v>
      </c>
      <c r="D6167" t="s">
        <v>38</v>
      </c>
      <c r="E6167" t="s">
        <v>21</v>
      </c>
      <c r="F6167" t="s">
        <v>31</v>
      </c>
      <c r="G6167" t="s">
        <v>93</v>
      </c>
      <c r="H6167" t="s">
        <v>33</v>
      </c>
      <c r="I6167" t="s">
        <v>28</v>
      </c>
      <c r="J6167" t="s">
        <v>29</v>
      </c>
      <c r="K6167" t="s">
        <v>210</v>
      </c>
      <c r="L6167" t="s">
        <v>192</v>
      </c>
      <c r="M6167" t="s">
        <v>63</v>
      </c>
      <c r="N6167" s="2">
        <v>40891</v>
      </c>
      <c r="O6167" s="2">
        <v>40893</v>
      </c>
      <c r="P6167">
        <v>13</v>
      </c>
      <c r="Q6167" s="1">
        <v>7.0000000000000007E-2</v>
      </c>
      <c r="R6167">
        <v>65.989999999999995</v>
      </c>
      <c r="S6167">
        <v>5.26</v>
      </c>
      <c r="T6167">
        <f t="shared" si="96"/>
        <v>857.86999999999989</v>
      </c>
    </row>
    <row r="6168" spans="1:20" x14ac:dyDescent="0.25">
      <c r="A6168">
        <v>6167</v>
      </c>
      <c r="B6168">
        <v>91384</v>
      </c>
      <c r="C6168" t="s">
        <v>1478</v>
      </c>
      <c r="D6168" t="s">
        <v>20</v>
      </c>
      <c r="E6168" t="s">
        <v>39</v>
      </c>
      <c r="F6168" t="s">
        <v>40</v>
      </c>
      <c r="G6168" t="s">
        <v>93</v>
      </c>
      <c r="H6168" t="s">
        <v>78</v>
      </c>
      <c r="I6168" t="s">
        <v>28</v>
      </c>
      <c r="J6168" t="s">
        <v>29</v>
      </c>
      <c r="K6168" t="s">
        <v>149</v>
      </c>
      <c r="L6168" t="s">
        <v>192</v>
      </c>
      <c r="M6168" t="s">
        <v>264</v>
      </c>
      <c r="N6168" s="2">
        <v>41349</v>
      </c>
      <c r="O6168" s="2">
        <v>41350</v>
      </c>
      <c r="P6168">
        <v>4</v>
      </c>
      <c r="Q6168" s="1">
        <v>0.1</v>
      </c>
      <c r="R6168">
        <v>15.57</v>
      </c>
      <c r="S6168">
        <v>1.39</v>
      </c>
      <c r="T6168">
        <f t="shared" si="96"/>
        <v>62.28</v>
      </c>
    </row>
    <row r="6169" spans="1:20" x14ac:dyDescent="0.25">
      <c r="A6169">
        <v>6168</v>
      </c>
      <c r="B6169">
        <v>90703</v>
      </c>
      <c r="C6169" t="s">
        <v>310</v>
      </c>
      <c r="D6169" t="s">
        <v>20</v>
      </c>
      <c r="E6169" t="s">
        <v>39</v>
      </c>
      <c r="F6169" t="s">
        <v>47</v>
      </c>
      <c r="G6169" t="s">
        <v>48</v>
      </c>
      <c r="H6169" t="s">
        <v>89</v>
      </c>
      <c r="I6169" t="s">
        <v>28</v>
      </c>
      <c r="J6169" t="s">
        <v>29</v>
      </c>
      <c r="K6169" t="s">
        <v>165</v>
      </c>
      <c r="L6169" t="s">
        <v>192</v>
      </c>
      <c r="M6169" t="s">
        <v>111</v>
      </c>
      <c r="N6169" s="2">
        <v>41426</v>
      </c>
      <c r="O6169" s="2">
        <v>41433</v>
      </c>
      <c r="P6169">
        <v>16</v>
      </c>
      <c r="Q6169" s="1">
        <v>0.09</v>
      </c>
      <c r="R6169">
        <v>12.97</v>
      </c>
      <c r="S6169">
        <v>1.49</v>
      </c>
      <c r="T6169">
        <f t="shared" si="96"/>
        <v>207.52</v>
      </c>
    </row>
    <row r="6170" spans="1:20" x14ac:dyDescent="0.25">
      <c r="A6170">
        <v>6169</v>
      </c>
      <c r="B6170">
        <v>90703</v>
      </c>
      <c r="C6170" t="s">
        <v>310</v>
      </c>
      <c r="D6170" t="s">
        <v>38</v>
      </c>
      <c r="E6170" t="s">
        <v>21</v>
      </c>
      <c r="F6170" t="s">
        <v>47</v>
      </c>
      <c r="G6170" t="s">
        <v>48</v>
      </c>
      <c r="H6170" t="s">
        <v>33</v>
      </c>
      <c r="I6170" t="s">
        <v>28</v>
      </c>
      <c r="J6170" t="s">
        <v>29</v>
      </c>
      <c r="K6170" t="s">
        <v>201</v>
      </c>
      <c r="L6170" t="s">
        <v>26</v>
      </c>
      <c r="M6170" t="s">
        <v>51</v>
      </c>
      <c r="N6170" s="2">
        <v>41426</v>
      </c>
      <c r="O6170" s="2">
        <v>41431</v>
      </c>
      <c r="P6170">
        <v>9</v>
      </c>
      <c r="Q6170" s="1">
        <v>0.06</v>
      </c>
      <c r="R6170">
        <v>2.12</v>
      </c>
      <c r="S6170">
        <v>1.99</v>
      </c>
      <c r="T6170">
        <f t="shared" si="96"/>
        <v>19.080000000000002</v>
      </c>
    </row>
    <row r="6171" spans="1:20" x14ac:dyDescent="0.25">
      <c r="A6171">
        <v>6170</v>
      </c>
      <c r="B6171">
        <v>87082</v>
      </c>
      <c r="C6171" t="s">
        <v>1592</v>
      </c>
      <c r="D6171" t="s">
        <v>20</v>
      </c>
      <c r="E6171" t="s">
        <v>39</v>
      </c>
      <c r="F6171" t="s">
        <v>31</v>
      </c>
      <c r="G6171" t="s">
        <v>48</v>
      </c>
      <c r="H6171" t="s">
        <v>54</v>
      </c>
      <c r="I6171" t="s">
        <v>28</v>
      </c>
      <c r="J6171" t="s">
        <v>29</v>
      </c>
      <c r="K6171" t="s">
        <v>95</v>
      </c>
      <c r="L6171" t="s">
        <v>192</v>
      </c>
      <c r="M6171" t="s">
        <v>178</v>
      </c>
      <c r="N6171" s="2">
        <v>41466</v>
      </c>
      <c r="O6171" s="2">
        <v>41473</v>
      </c>
      <c r="P6171">
        <v>9</v>
      </c>
      <c r="Q6171" s="1">
        <v>0</v>
      </c>
      <c r="R6171">
        <v>6.68</v>
      </c>
      <c r="S6171">
        <v>7.3</v>
      </c>
      <c r="T6171">
        <f t="shared" si="96"/>
        <v>60.12</v>
      </c>
    </row>
    <row r="6172" spans="1:20" x14ac:dyDescent="0.25">
      <c r="A6172">
        <v>6171</v>
      </c>
      <c r="B6172">
        <v>88765</v>
      </c>
      <c r="C6172" t="s">
        <v>354</v>
      </c>
      <c r="D6172" t="s">
        <v>578</v>
      </c>
      <c r="E6172" t="s">
        <v>187</v>
      </c>
      <c r="F6172" t="s">
        <v>31</v>
      </c>
      <c r="G6172" t="s">
        <v>48</v>
      </c>
      <c r="H6172" t="s">
        <v>188</v>
      </c>
      <c r="I6172" t="s">
        <v>28</v>
      </c>
      <c r="J6172" t="s">
        <v>29</v>
      </c>
      <c r="K6172" t="s">
        <v>158</v>
      </c>
      <c r="L6172" t="s">
        <v>330</v>
      </c>
      <c r="M6172" t="s">
        <v>141</v>
      </c>
      <c r="N6172" s="2">
        <v>41632</v>
      </c>
      <c r="O6172" s="2">
        <v>41634</v>
      </c>
      <c r="P6172">
        <v>6</v>
      </c>
      <c r="Q6172" s="1">
        <v>0.01</v>
      </c>
      <c r="R6172">
        <v>170.98</v>
      </c>
      <c r="S6172">
        <v>35.89</v>
      </c>
      <c r="T6172">
        <f t="shared" si="96"/>
        <v>1025.8799999999999</v>
      </c>
    </row>
    <row r="6173" spans="1:20" x14ac:dyDescent="0.25">
      <c r="A6173">
        <v>6172</v>
      </c>
      <c r="B6173">
        <v>88838</v>
      </c>
      <c r="C6173" t="s">
        <v>563</v>
      </c>
      <c r="D6173" t="s">
        <v>20</v>
      </c>
      <c r="E6173" t="s">
        <v>39</v>
      </c>
      <c r="F6173" t="s">
        <v>31</v>
      </c>
      <c r="G6173" t="s">
        <v>23</v>
      </c>
      <c r="H6173" t="s">
        <v>78</v>
      </c>
      <c r="I6173" t="s">
        <v>28</v>
      </c>
      <c r="J6173" t="s">
        <v>29</v>
      </c>
      <c r="K6173" t="s">
        <v>189</v>
      </c>
      <c r="L6173" t="s">
        <v>192</v>
      </c>
      <c r="M6173" t="s">
        <v>106</v>
      </c>
      <c r="N6173" s="2">
        <v>40471</v>
      </c>
      <c r="O6173" s="2">
        <v>40473</v>
      </c>
      <c r="P6173">
        <v>18</v>
      </c>
      <c r="Q6173" s="1">
        <v>0.03</v>
      </c>
      <c r="R6173">
        <v>315.98</v>
      </c>
      <c r="S6173">
        <v>19.989999999999998</v>
      </c>
      <c r="T6173">
        <f t="shared" si="96"/>
        <v>5687.64</v>
      </c>
    </row>
    <row r="6174" spans="1:20" x14ac:dyDescent="0.25">
      <c r="A6174">
        <v>6173</v>
      </c>
      <c r="B6174">
        <v>88838</v>
      </c>
      <c r="C6174" t="s">
        <v>563</v>
      </c>
      <c r="D6174" t="s">
        <v>20</v>
      </c>
      <c r="E6174" t="s">
        <v>187</v>
      </c>
      <c r="F6174" t="s">
        <v>31</v>
      </c>
      <c r="G6174" t="s">
        <v>23</v>
      </c>
      <c r="H6174" t="s">
        <v>217</v>
      </c>
      <c r="I6174" t="s">
        <v>28</v>
      </c>
      <c r="J6174" t="s">
        <v>29</v>
      </c>
      <c r="K6174" t="s">
        <v>113</v>
      </c>
      <c r="L6174" t="s">
        <v>746</v>
      </c>
      <c r="M6174" t="s">
        <v>375</v>
      </c>
      <c r="N6174" s="2">
        <v>40471</v>
      </c>
      <c r="O6174" s="2">
        <v>40472</v>
      </c>
      <c r="P6174">
        <v>11</v>
      </c>
      <c r="Q6174" s="1">
        <v>0.09</v>
      </c>
      <c r="R6174">
        <v>276.2</v>
      </c>
      <c r="S6174">
        <v>24.49</v>
      </c>
      <c r="T6174">
        <f t="shared" si="96"/>
        <v>3038.2</v>
      </c>
    </row>
    <row r="6175" spans="1:20" x14ac:dyDescent="0.25">
      <c r="A6175">
        <v>6174</v>
      </c>
      <c r="B6175">
        <v>88838</v>
      </c>
      <c r="C6175" t="s">
        <v>563</v>
      </c>
      <c r="D6175" t="s">
        <v>20</v>
      </c>
      <c r="E6175" t="s">
        <v>187</v>
      </c>
      <c r="F6175" t="s">
        <v>31</v>
      </c>
      <c r="G6175" t="s">
        <v>23</v>
      </c>
      <c r="H6175" t="s">
        <v>225</v>
      </c>
      <c r="I6175" t="s">
        <v>28</v>
      </c>
      <c r="J6175" t="s">
        <v>29</v>
      </c>
      <c r="K6175" t="s">
        <v>82</v>
      </c>
      <c r="L6175" t="s">
        <v>192</v>
      </c>
      <c r="M6175" t="s">
        <v>91</v>
      </c>
      <c r="N6175" s="2">
        <v>40471</v>
      </c>
      <c r="O6175" s="2">
        <v>40472</v>
      </c>
      <c r="P6175">
        <v>8</v>
      </c>
      <c r="Q6175" s="1">
        <v>0.03</v>
      </c>
      <c r="R6175">
        <v>63.94</v>
      </c>
      <c r="S6175">
        <v>14.48</v>
      </c>
      <c r="T6175">
        <f t="shared" si="96"/>
        <v>511.52</v>
      </c>
    </row>
    <row r="6176" spans="1:20" x14ac:dyDescent="0.25">
      <c r="A6176">
        <v>6175</v>
      </c>
      <c r="B6176">
        <v>86606</v>
      </c>
      <c r="C6176" t="s">
        <v>1213</v>
      </c>
      <c r="D6176" t="s">
        <v>20</v>
      </c>
      <c r="E6176" t="s">
        <v>39</v>
      </c>
      <c r="F6176" t="s">
        <v>47</v>
      </c>
      <c r="G6176" t="s">
        <v>93</v>
      </c>
      <c r="H6176" t="s">
        <v>49</v>
      </c>
      <c r="I6176" t="s">
        <v>28</v>
      </c>
      <c r="J6176" t="s">
        <v>29</v>
      </c>
      <c r="K6176" t="s">
        <v>221</v>
      </c>
      <c r="L6176" t="s">
        <v>192</v>
      </c>
      <c r="M6176" t="s">
        <v>134</v>
      </c>
      <c r="N6176" s="2">
        <v>41331</v>
      </c>
      <c r="O6176" s="2">
        <v>41334</v>
      </c>
      <c r="P6176">
        <v>11</v>
      </c>
      <c r="Q6176" s="1">
        <v>0.08</v>
      </c>
      <c r="R6176">
        <v>387.99</v>
      </c>
      <c r="S6176">
        <v>19.989999999999998</v>
      </c>
      <c r="T6176">
        <f t="shared" si="96"/>
        <v>4267.8900000000003</v>
      </c>
    </row>
    <row r="6177" spans="1:20" x14ac:dyDescent="0.25">
      <c r="A6177">
        <v>6176</v>
      </c>
      <c r="B6177">
        <v>89675</v>
      </c>
      <c r="C6177" t="s">
        <v>1378</v>
      </c>
      <c r="D6177" t="s">
        <v>38</v>
      </c>
      <c r="E6177" t="s">
        <v>39</v>
      </c>
      <c r="F6177" t="s">
        <v>40</v>
      </c>
      <c r="G6177" t="s">
        <v>48</v>
      </c>
      <c r="H6177" t="s">
        <v>42</v>
      </c>
      <c r="I6177" t="s">
        <v>28</v>
      </c>
      <c r="J6177" t="s">
        <v>29</v>
      </c>
      <c r="K6177" t="s">
        <v>136</v>
      </c>
      <c r="L6177" t="s">
        <v>192</v>
      </c>
      <c r="M6177" t="s">
        <v>469</v>
      </c>
      <c r="N6177" s="2">
        <v>41372</v>
      </c>
      <c r="O6177" s="2">
        <v>41381</v>
      </c>
      <c r="P6177">
        <v>1</v>
      </c>
      <c r="Q6177" s="1">
        <v>0.06</v>
      </c>
      <c r="R6177">
        <v>6.3</v>
      </c>
      <c r="S6177">
        <v>0.5</v>
      </c>
      <c r="T6177">
        <f t="shared" si="96"/>
        <v>6.3</v>
      </c>
    </row>
    <row r="6178" spans="1:20" x14ac:dyDescent="0.25">
      <c r="A6178">
        <v>6177</v>
      </c>
      <c r="B6178">
        <v>91563</v>
      </c>
      <c r="C6178" t="s">
        <v>1470</v>
      </c>
      <c r="D6178" t="s">
        <v>20</v>
      </c>
      <c r="E6178" t="s">
        <v>39</v>
      </c>
      <c r="F6178" t="s">
        <v>31</v>
      </c>
      <c r="G6178" t="s">
        <v>48</v>
      </c>
      <c r="H6178" t="s">
        <v>42</v>
      </c>
      <c r="I6178" t="s">
        <v>28</v>
      </c>
      <c r="J6178" t="s">
        <v>29</v>
      </c>
      <c r="K6178" t="s">
        <v>158</v>
      </c>
      <c r="L6178" t="s">
        <v>44</v>
      </c>
      <c r="M6178" t="s">
        <v>255</v>
      </c>
      <c r="N6178" s="2">
        <v>41484</v>
      </c>
      <c r="O6178" s="2">
        <v>41486</v>
      </c>
      <c r="P6178">
        <v>3</v>
      </c>
      <c r="Q6178" s="1">
        <v>0.05</v>
      </c>
      <c r="R6178">
        <v>6.08</v>
      </c>
      <c r="S6178">
        <v>0.91</v>
      </c>
      <c r="T6178">
        <f t="shared" si="96"/>
        <v>18.240000000000002</v>
      </c>
    </row>
    <row r="6179" spans="1:20" x14ac:dyDescent="0.25">
      <c r="A6179">
        <v>6178</v>
      </c>
      <c r="B6179">
        <v>90060</v>
      </c>
      <c r="C6179" t="s">
        <v>2124</v>
      </c>
      <c r="D6179" t="s">
        <v>20</v>
      </c>
      <c r="E6179" t="s">
        <v>39</v>
      </c>
      <c r="F6179" t="s">
        <v>22</v>
      </c>
      <c r="G6179" t="s">
        <v>48</v>
      </c>
      <c r="H6179" t="s">
        <v>61</v>
      </c>
      <c r="I6179" t="s">
        <v>28</v>
      </c>
      <c r="J6179" t="s">
        <v>29</v>
      </c>
      <c r="K6179" t="s">
        <v>136</v>
      </c>
      <c r="L6179" t="s">
        <v>192</v>
      </c>
      <c r="M6179" t="s">
        <v>238</v>
      </c>
      <c r="N6179" s="2">
        <v>40626</v>
      </c>
      <c r="O6179" s="2">
        <v>40628</v>
      </c>
      <c r="P6179">
        <v>8</v>
      </c>
      <c r="Q6179" s="1">
        <v>0.1</v>
      </c>
      <c r="R6179">
        <v>210.55</v>
      </c>
      <c r="S6179">
        <v>9.99</v>
      </c>
      <c r="T6179">
        <f t="shared" si="96"/>
        <v>1684.4</v>
      </c>
    </row>
    <row r="6180" spans="1:20" x14ac:dyDescent="0.25">
      <c r="A6180">
        <v>6179</v>
      </c>
      <c r="B6180">
        <v>89789</v>
      </c>
      <c r="C6180" t="s">
        <v>587</v>
      </c>
      <c r="D6180" t="s">
        <v>38</v>
      </c>
      <c r="E6180" t="s">
        <v>187</v>
      </c>
      <c r="F6180" t="s">
        <v>47</v>
      </c>
      <c r="G6180" t="s">
        <v>41</v>
      </c>
      <c r="H6180" t="s">
        <v>188</v>
      </c>
      <c r="I6180" t="s">
        <v>28</v>
      </c>
      <c r="J6180" t="s">
        <v>29</v>
      </c>
      <c r="K6180" t="s">
        <v>98</v>
      </c>
      <c r="L6180" t="s">
        <v>746</v>
      </c>
      <c r="M6180" t="s">
        <v>134</v>
      </c>
      <c r="N6180" s="2">
        <v>40426</v>
      </c>
      <c r="O6180" s="2">
        <v>40428</v>
      </c>
      <c r="P6180">
        <v>10</v>
      </c>
      <c r="Q6180" s="1">
        <v>0.06</v>
      </c>
      <c r="R6180">
        <v>276.2</v>
      </c>
      <c r="S6180">
        <v>24.49</v>
      </c>
      <c r="T6180">
        <f t="shared" si="96"/>
        <v>2762</v>
      </c>
    </row>
    <row r="6181" spans="1:20" x14ac:dyDescent="0.25">
      <c r="A6181">
        <v>6180</v>
      </c>
      <c r="B6181">
        <v>89795</v>
      </c>
      <c r="C6181" t="s">
        <v>587</v>
      </c>
      <c r="D6181" t="s">
        <v>20</v>
      </c>
      <c r="E6181" t="s">
        <v>39</v>
      </c>
      <c r="F6181" t="s">
        <v>47</v>
      </c>
      <c r="G6181" t="s">
        <v>41</v>
      </c>
      <c r="H6181" t="s">
        <v>54</v>
      </c>
      <c r="I6181" t="s">
        <v>28</v>
      </c>
      <c r="J6181" t="s">
        <v>29</v>
      </c>
      <c r="K6181" t="s">
        <v>98</v>
      </c>
      <c r="L6181" t="s">
        <v>44</v>
      </c>
      <c r="M6181" t="s">
        <v>51</v>
      </c>
      <c r="N6181" s="2">
        <v>41522</v>
      </c>
      <c r="O6181" s="2">
        <v>41524</v>
      </c>
      <c r="P6181">
        <v>8</v>
      </c>
      <c r="Q6181" s="1">
        <v>0.09</v>
      </c>
      <c r="R6181">
        <v>2.88</v>
      </c>
      <c r="S6181">
        <v>0.7</v>
      </c>
      <c r="T6181">
        <f t="shared" si="96"/>
        <v>23.04</v>
      </c>
    </row>
    <row r="6182" spans="1:20" x14ac:dyDescent="0.25">
      <c r="A6182">
        <v>6181</v>
      </c>
      <c r="B6182">
        <v>88746</v>
      </c>
      <c r="C6182" t="s">
        <v>501</v>
      </c>
      <c r="D6182" t="s">
        <v>20</v>
      </c>
      <c r="E6182" t="s">
        <v>39</v>
      </c>
      <c r="F6182" t="s">
        <v>31</v>
      </c>
      <c r="G6182" t="s">
        <v>23</v>
      </c>
      <c r="H6182" t="s">
        <v>78</v>
      </c>
      <c r="I6182" t="s">
        <v>28</v>
      </c>
      <c r="J6182" t="s">
        <v>29</v>
      </c>
      <c r="K6182" t="s">
        <v>172</v>
      </c>
      <c r="L6182" t="s">
        <v>192</v>
      </c>
      <c r="M6182" t="s">
        <v>367</v>
      </c>
      <c r="N6182" s="2">
        <v>40485</v>
      </c>
      <c r="O6182" s="2">
        <v>40487</v>
      </c>
      <c r="P6182">
        <v>10</v>
      </c>
      <c r="Q6182" s="1">
        <v>0</v>
      </c>
      <c r="R6182">
        <v>2.61</v>
      </c>
      <c r="S6182">
        <v>0.5</v>
      </c>
      <c r="T6182">
        <f t="shared" si="96"/>
        <v>26.099999999999998</v>
      </c>
    </row>
    <row r="6183" spans="1:20" x14ac:dyDescent="0.25">
      <c r="A6183">
        <v>6182</v>
      </c>
      <c r="B6183">
        <v>88746</v>
      </c>
      <c r="C6183" t="s">
        <v>501</v>
      </c>
      <c r="D6183" t="s">
        <v>38</v>
      </c>
      <c r="E6183" t="s">
        <v>187</v>
      </c>
      <c r="F6183" t="s">
        <v>31</v>
      </c>
      <c r="G6183" t="s">
        <v>23</v>
      </c>
      <c r="H6183" t="s">
        <v>225</v>
      </c>
      <c r="I6183" t="s">
        <v>28</v>
      </c>
      <c r="J6183" t="s">
        <v>29</v>
      </c>
      <c r="K6183" t="s">
        <v>231</v>
      </c>
      <c r="L6183" t="s">
        <v>26</v>
      </c>
      <c r="M6183" t="s">
        <v>279</v>
      </c>
      <c r="N6183" s="2">
        <v>40485</v>
      </c>
      <c r="O6183" s="2">
        <v>40488</v>
      </c>
      <c r="P6183">
        <v>35</v>
      </c>
      <c r="Q6183" s="1">
        <v>0.04</v>
      </c>
      <c r="R6183">
        <v>25.38</v>
      </c>
      <c r="S6183">
        <v>8.99</v>
      </c>
      <c r="T6183">
        <f t="shared" si="96"/>
        <v>888.3</v>
      </c>
    </row>
    <row r="6184" spans="1:20" x14ac:dyDescent="0.25">
      <c r="A6184">
        <v>6183</v>
      </c>
      <c r="B6184">
        <v>88751</v>
      </c>
      <c r="C6184" t="s">
        <v>501</v>
      </c>
      <c r="D6184" t="s">
        <v>20</v>
      </c>
      <c r="E6184" t="s">
        <v>39</v>
      </c>
      <c r="F6184" t="s">
        <v>31</v>
      </c>
      <c r="G6184" t="s">
        <v>23</v>
      </c>
      <c r="H6184" t="s">
        <v>89</v>
      </c>
      <c r="I6184" t="s">
        <v>28</v>
      </c>
      <c r="J6184" t="s">
        <v>29</v>
      </c>
      <c r="K6184" t="s">
        <v>105</v>
      </c>
      <c r="L6184" t="s">
        <v>746</v>
      </c>
      <c r="M6184" t="s">
        <v>279</v>
      </c>
      <c r="N6184" s="2">
        <v>41581</v>
      </c>
      <c r="O6184" s="2">
        <v>41581</v>
      </c>
      <c r="P6184">
        <v>19</v>
      </c>
      <c r="Q6184" s="1">
        <v>0.04</v>
      </c>
      <c r="R6184">
        <v>167.27</v>
      </c>
      <c r="S6184">
        <v>35</v>
      </c>
      <c r="T6184">
        <f t="shared" si="96"/>
        <v>3178.13</v>
      </c>
    </row>
    <row r="6185" spans="1:20" x14ac:dyDescent="0.25">
      <c r="A6185">
        <v>6184</v>
      </c>
      <c r="B6185">
        <v>91199</v>
      </c>
      <c r="C6185" t="s">
        <v>1557</v>
      </c>
      <c r="D6185" t="s">
        <v>20</v>
      </c>
      <c r="E6185" t="s">
        <v>39</v>
      </c>
      <c r="F6185" t="s">
        <v>31</v>
      </c>
      <c r="G6185" t="s">
        <v>23</v>
      </c>
      <c r="H6185" t="s">
        <v>61</v>
      </c>
      <c r="I6185" t="s">
        <v>28</v>
      </c>
      <c r="J6185" t="s">
        <v>29</v>
      </c>
      <c r="K6185" t="s">
        <v>163</v>
      </c>
      <c r="L6185" t="s">
        <v>192</v>
      </c>
      <c r="M6185" t="s">
        <v>35</v>
      </c>
      <c r="N6185" s="2">
        <v>41530</v>
      </c>
      <c r="O6185" s="2">
        <v>41531</v>
      </c>
      <c r="P6185">
        <v>16</v>
      </c>
      <c r="Q6185" s="1">
        <v>0.08</v>
      </c>
      <c r="R6185">
        <v>6.68</v>
      </c>
      <c r="S6185">
        <v>5.66</v>
      </c>
      <c r="T6185">
        <f t="shared" si="96"/>
        <v>106.88</v>
      </c>
    </row>
    <row r="6186" spans="1:20" x14ac:dyDescent="0.25">
      <c r="A6186">
        <v>6185</v>
      </c>
      <c r="B6186">
        <v>91096</v>
      </c>
      <c r="C6186" t="s">
        <v>325</v>
      </c>
      <c r="D6186" t="s">
        <v>20</v>
      </c>
      <c r="E6186" t="s">
        <v>39</v>
      </c>
      <c r="F6186" t="s">
        <v>22</v>
      </c>
      <c r="G6186" t="s">
        <v>48</v>
      </c>
      <c r="H6186" t="s">
        <v>78</v>
      </c>
      <c r="I6186" t="s">
        <v>28</v>
      </c>
      <c r="J6186" t="s">
        <v>29</v>
      </c>
      <c r="K6186" t="s">
        <v>68</v>
      </c>
      <c r="L6186" t="s">
        <v>192</v>
      </c>
      <c r="M6186" t="s">
        <v>232</v>
      </c>
      <c r="N6186" s="2">
        <v>41419</v>
      </c>
      <c r="O6186" s="2">
        <v>41419</v>
      </c>
      <c r="P6186">
        <v>15</v>
      </c>
      <c r="Q6186" s="1">
        <v>0.04</v>
      </c>
      <c r="R6186">
        <v>80.98</v>
      </c>
      <c r="S6186">
        <v>4.5</v>
      </c>
      <c r="T6186">
        <f t="shared" si="96"/>
        <v>1214.7</v>
      </c>
    </row>
    <row r="6187" spans="1:20" x14ac:dyDescent="0.25">
      <c r="A6187">
        <v>6186</v>
      </c>
      <c r="B6187">
        <v>91096</v>
      </c>
      <c r="C6187" t="s">
        <v>325</v>
      </c>
      <c r="D6187" t="s">
        <v>20</v>
      </c>
      <c r="E6187" t="s">
        <v>39</v>
      </c>
      <c r="F6187" t="s">
        <v>22</v>
      </c>
      <c r="G6187" t="s">
        <v>48</v>
      </c>
      <c r="H6187" t="s">
        <v>42</v>
      </c>
      <c r="I6187" t="s">
        <v>28</v>
      </c>
      <c r="J6187" t="s">
        <v>56</v>
      </c>
      <c r="K6187" t="s">
        <v>274</v>
      </c>
      <c r="L6187" t="s">
        <v>192</v>
      </c>
      <c r="M6187" t="s">
        <v>27</v>
      </c>
      <c r="N6187" s="2">
        <v>41419</v>
      </c>
      <c r="O6187" s="2">
        <v>41423</v>
      </c>
      <c r="P6187">
        <v>12</v>
      </c>
      <c r="Q6187" s="1">
        <v>0</v>
      </c>
      <c r="R6187">
        <v>33.29</v>
      </c>
      <c r="S6187">
        <v>8.74</v>
      </c>
      <c r="T6187">
        <f t="shared" si="96"/>
        <v>399.48</v>
      </c>
    </row>
    <row r="6188" spans="1:20" x14ac:dyDescent="0.25">
      <c r="A6188">
        <v>6187</v>
      </c>
      <c r="B6188">
        <v>90968</v>
      </c>
      <c r="C6188" t="s">
        <v>912</v>
      </c>
      <c r="D6188" t="s">
        <v>20</v>
      </c>
      <c r="E6188" t="s">
        <v>21</v>
      </c>
      <c r="F6188" t="s">
        <v>31</v>
      </c>
      <c r="G6188" t="s">
        <v>93</v>
      </c>
      <c r="H6188" t="s">
        <v>206</v>
      </c>
      <c r="I6188" t="s">
        <v>28</v>
      </c>
      <c r="J6188" t="s">
        <v>56</v>
      </c>
      <c r="K6188" t="s">
        <v>201</v>
      </c>
      <c r="L6188" t="s">
        <v>26</v>
      </c>
      <c r="M6188" t="s">
        <v>35</v>
      </c>
      <c r="N6188" s="2">
        <v>41180</v>
      </c>
      <c r="O6188" s="2">
        <v>41182</v>
      </c>
      <c r="P6188">
        <v>17</v>
      </c>
      <c r="Q6188" s="1">
        <v>0.01</v>
      </c>
      <c r="R6188">
        <v>85.99</v>
      </c>
      <c r="S6188">
        <v>3.3</v>
      </c>
      <c r="T6188">
        <f t="shared" si="96"/>
        <v>1461.83</v>
      </c>
    </row>
    <row r="6189" spans="1:20" x14ac:dyDescent="0.25">
      <c r="A6189">
        <v>6188</v>
      </c>
      <c r="B6189">
        <v>88947</v>
      </c>
      <c r="C6189" t="s">
        <v>1059</v>
      </c>
      <c r="D6189" t="s">
        <v>20</v>
      </c>
      <c r="E6189" t="s">
        <v>39</v>
      </c>
      <c r="F6189" t="s">
        <v>31</v>
      </c>
      <c r="G6189" t="s">
        <v>41</v>
      </c>
      <c r="H6189" t="s">
        <v>49</v>
      </c>
      <c r="I6189" t="s">
        <v>28</v>
      </c>
      <c r="J6189" t="s">
        <v>56</v>
      </c>
      <c r="K6189" t="s">
        <v>74</v>
      </c>
      <c r="L6189" t="s">
        <v>44</v>
      </c>
      <c r="M6189" t="s">
        <v>631</v>
      </c>
      <c r="N6189" s="2">
        <v>40927</v>
      </c>
      <c r="O6189" s="2">
        <v>40927</v>
      </c>
      <c r="P6189">
        <v>13</v>
      </c>
      <c r="Q6189" s="1">
        <v>0.1</v>
      </c>
      <c r="R6189">
        <v>4.28</v>
      </c>
      <c r="S6189">
        <v>1.6</v>
      </c>
      <c r="T6189">
        <f t="shared" si="96"/>
        <v>55.64</v>
      </c>
    </row>
    <row r="6190" spans="1:20" x14ac:dyDescent="0.25">
      <c r="A6190">
        <v>6189</v>
      </c>
      <c r="B6190">
        <v>87795</v>
      </c>
      <c r="C6190" t="s">
        <v>405</v>
      </c>
      <c r="D6190" t="s">
        <v>20</v>
      </c>
      <c r="E6190" t="s">
        <v>39</v>
      </c>
      <c r="F6190" t="s">
        <v>22</v>
      </c>
      <c r="G6190" t="s">
        <v>48</v>
      </c>
      <c r="H6190" t="s">
        <v>42</v>
      </c>
      <c r="I6190" t="s">
        <v>28</v>
      </c>
      <c r="J6190" t="s">
        <v>56</v>
      </c>
      <c r="K6190" t="s">
        <v>50</v>
      </c>
      <c r="L6190" t="s">
        <v>192</v>
      </c>
      <c r="M6190" t="s">
        <v>326</v>
      </c>
      <c r="N6190" s="2">
        <v>40366</v>
      </c>
      <c r="O6190" s="2">
        <v>40371</v>
      </c>
      <c r="P6190">
        <v>6</v>
      </c>
      <c r="Q6190" s="1">
        <v>0.04</v>
      </c>
      <c r="R6190">
        <v>33.89</v>
      </c>
      <c r="S6190">
        <v>5.0999999999999996</v>
      </c>
      <c r="T6190">
        <f t="shared" si="96"/>
        <v>203.34</v>
      </c>
    </row>
    <row r="6191" spans="1:20" x14ac:dyDescent="0.25">
      <c r="A6191">
        <v>6190</v>
      </c>
      <c r="B6191">
        <v>87441</v>
      </c>
      <c r="C6191" t="s">
        <v>305</v>
      </c>
      <c r="D6191" t="s">
        <v>20</v>
      </c>
      <c r="E6191" t="s">
        <v>39</v>
      </c>
      <c r="F6191" t="s">
        <v>22</v>
      </c>
      <c r="G6191" t="s">
        <v>41</v>
      </c>
      <c r="H6191" t="s">
        <v>54</v>
      </c>
      <c r="I6191" t="s">
        <v>28</v>
      </c>
      <c r="J6191" t="s">
        <v>56</v>
      </c>
      <c r="K6191" t="s">
        <v>189</v>
      </c>
      <c r="L6191" t="s">
        <v>192</v>
      </c>
      <c r="M6191" t="s">
        <v>326</v>
      </c>
      <c r="N6191" s="2">
        <v>41102</v>
      </c>
      <c r="O6191" s="2">
        <v>41103</v>
      </c>
      <c r="P6191">
        <v>11</v>
      </c>
      <c r="Q6191" s="1">
        <v>7.0000000000000007E-2</v>
      </c>
      <c r="R6191">
        <v>3.69</v>
      </c>
      <c r="S6191">
        <v>0.5</v>
      </c>
      <c r="T6191">
        <f t="shared" si="96"/>
        <v>40.589999999999996</v>
      </c>
    </row>
    <row r="6192" spans="1:20" x14ac:dyDescent="0.25">
      <c r="A6192">
        <v>6191</v>
      </c>
      <c r="B6192">
        <v>89327</v>
      </c>
      <c r="C6192" t="s">
        <v>1325</v>
      </c>
      <c r="D6192" t="s">
        <v>38</v>
      </c>
      <c r="E6192" t="s">
        <v>21</v>
      </c>
      <c r="F6192" t="s">
        <v>47</v>
      </c>
      <c r="G6192" t="s">
        <v>93</v>
      </c>
      <c r="H6192" t="s">
        <v>33</v>
      </c>
      <c r="I6192" t="s">
        <v>28</v>
      </c>
      <c r="J6192" t="s">
        <v>56</v>
      </c>
      <c r="K6192" t="s">
        <v>201</v>
      </c>
      <c r="L6192" t="s">
        <v>706</v>
      </c>
      <c r="M6192" t="s">
        <v>117</v>
      </c>
      <c r="N6192" s="2">
        <v>40534</v>
      </c>
      <c r="O6192" s="2">
        <v>40536</v>
      </c>
      <c r="P6192">
        <v>3</v>
      </c>
      <c r="Q6192" s="1">
        <v>0.02</v>
      </c>
      <c r="R6192">
        <v>150.97999999999999</v>
      </c>
      <c r="S6192">
        <v>13.99</v>
      </c>
      <c r="T6192">
        <f t="shared" si="96"/>
        <v>452.93999999999994</v>
      </c>
    </row>
    <row r="6193" spans="1:20" x14ac:dyDescent="0.25">
      <c r="A6193">
        <v>6192</v>
      </c>
      <c r="B6193">
        <v>89327</v>
      </c>
      <c r="C6193" t="s">
        <v>1325</v>
      </c>
      <c r="D6193" t="s">
        <v>20</v>
      </c>
      <c r="E6193" t="s">
        <v>39</v>
      </c>
      <c r="F6193" t="s">
        <v>47</v>
      </c>
      <c r="G6193" t="s">
        <v>93</v>
      </c>
      <c r="H6193" t="s">
        <v>49</v>
      </c>
      <c r="I6193" t="s">
        <v>28</v>
      </c>
      <c r="J6193" t="s">
        <v>56</v>
      </c>
      <c r="K6193" t="s">
        <v>62</v>
      </c>
      <c r="L6193" t="s">
        <v>44</v>
      </c>
      <c r="M6193" t="s">
        <v>167</v>
      </c>
      <c r="N6193" s="2">
        <v>40534</v>
      </c>
      <c r="O6193" s="2">
        <v>40536</v>
      </c>
      <c r="P6193">
        <v>1</v>
      </c>
      <c r="Q6193" s="1">
        <v>0.1</v>
      </c>
      <c r="R6193">
        <v>5.43</v>
      </c>
      <c r="S6193">
        <v>0.95</v>
      </c>
      <c r="T6193">
        <f t="shared" si="96"/>
        <v>5.43</v>
      </c>
    </row>
    <row r="6194" spans="1:20" x14ac:dyDescent="0.25">
      <c r="A6194">
        <v>6193</v>
      </c>
      <c r="B6194">
        <v>89327</v>
      </c>
      <c r="C6194" t="s">
        <v>1325</v>
      </c>
      <c r="D6194" t="s">
        <v>578</v>
      </c>
      <c r="E6194" t="s">
        <v>187</v>
      </c>
      <c r="F6194" t="s">
        <v>47</v>
      </c>
      <c r="G6194" t="s">
        <v>93</v>
      </c>
      <c r="H6194" t="s">
        <v>225</v>
      </c>
      <c r="I6194" t="s">
        <v>28</v>
      </c>
      <c r="J6194" t="s">
        <v>56</v>
      </c>
      <c r="K6194" t="s">
        <v>113</v>
      </c>
      <c r="L6194" t="s">
        <v>330</v>
      </c>
      <c r="M6194" t="s">
        <v>114</v>
      </c>
      <c r="N6194" s="2">
        <v>40534</v>
      </c>
      <c r="O6194" s="2">
        <v>40535</v>
      </c>
      <c r="P6194">
        <v>21</v>
      </c>
      <c r="Q6194" s="1">
        <v>0.01</v>
      </c>
      <c r="R6194">
        <v>179.29</v>
      </c>
      <c r="S6194">
        <v>29.21</v>
      </c>
      <c r="T6194">
        <f t="shared" si="96"/>
        <v>3765.0899999999997</v>
      </c>
    </row>
    <row r="6195" spans="1:20" x14ac:dyDescent="0.25">
      <c r="A6195">
        <v>6194</v>
      </c>
      <c r="B6195">
        <v>87178</v>
      </c>
      <c r="C6195" t="s">
        <v>1014</v>
      </c>
      <c r="D6195" t="s">
        <v>38</v>
      </c>
      <c r="E6195" t="s">
        <v>39</v>
      </c>
      <c r="F6195" t="s">
        <v>22</v>
      </c>
      <c r="G6195" t="s">
        <v>93</v>
      </c>
      <c r="H6195" t="s">
        <v>94</v>
      </c>
      <c r="I6195" t="s">
        <v>28</v>
      </c>
      <c r="J6195" t="s">
        <v>56</v>
      </c>
      <c r="K6195" t="s">
        <v>149</v>
      </c>
      <c r="L6195" t="s">
        <v>26</v>
      </c>
      <c r="M6195" t="s">
        <v>27</v>
      </c>
      <c r="N6195" s="2">
        <v>40519</v>
      </c>
      <c r="O6195" s="2">
        <v>40521</v>
      </c>
      <c r="P6195">
        <v>16</v>
      </c>
      <c r="Q6195" s="1">
        <v>0.04</v>
      </c>
      <c r="R6195">
        <v>12.98</v>
      </c>
      <c r="S6195">
        <v>3.14</v>
      </c>
      <c r="T6195">
        <f t="shared" si="96"/>
        <v>207.68</v>
      </c>
    </row>
    <row r="6196" spans="1:20" x14ac:dyDescent="0.25">
      <c r="A6196">
        <v>6195</v>
      </c>
      <c r="B6196">
        <v>89187</v>
      </c>
      <c r="C6196" t="s">
        <v>2363</v>
      </c>
      <c r="D6196" t="s">
        <v>578</v>
      </c>
      <c r="E6196" t="s">
        <v>187</v>
      </c>
      <c r="F6196" t="s">
        <v>31</v>
      </c>
      <c r="G6196" t="s">
        <v>23</v>
      </c>
      <c r="H6196" t="s">
        <v>188</v>
      </c>
      <c r="I6196" t="s">
        <v>28</v>
      </c>
      <c r="J6196" t="s">
        <v>56</v>
      </c>
      <c r="K6196" t="s">
        <v>98</v>
      </c>
      <c r="L6196" t="s">
        <v>283</v>
      </c>
      <c r="M6196" t="s">
        <v>35</v>
      </c>
      <c r="N6196" s="2">
        <v>41077</v>
      </c>
      <c r="O6196" s="2">
        <v>41077</v>
      </c>
      <c r="P6196">
        <v>17</v>
      </c>
      <c r="Q6196" s="1">
        <v>0.03</v>
      </c>
      <c r="R6196">
        <v>130.97999999999999</v>
      </c>
      <c r="S6196">
        <v>30</v>
      </c>
      <c r="T6196">
        <f t="shared" si="96"/>
        <v>2226.66</v>
      </c>
    </row>
    <row r="6197" spans="1:20" x14ac:dyDescent="0.25">
      <c r="A6197">
        <v>6196</v>
      </c>
      <c r="B6197">
        <v>87937</v>
      </c>
      <c r="C6197" t="s">
        <v>519</v>
      </c>
      <c r="D6197" t="s">
        <v>20</v>
      </c>
      <c r="E6197" t="s">
        <v>39</v>
      </c>
      <c r="F6197" t="s">
        <v>40</v>
      </c>
      <c r="G6197" t="s">
        <v>41</v>
      </c>
      <c r="H6197" t="s">
        <v>42</v>
      </c>
      <c r="I6197" t="s">
        <v>28</v>
      </c>
      <c r="J6197" t="s">
        <v>56</v>
      </c>
      <c r="K6197" t="s">
        <v>74</v>
      </c>
      <c r="L6197" t="s">
        <v>192</v>
      </c>
      <c r="M6197" t="s">
        <v>469</v>
      </c>
      <c r="N6197" s="2">
        <v>40882</v>
      </c>
      <c r="O6197" s="2">
        <v>40883</v>
      </c>
      <c r="P6197">
        <v>18</v>
      </c>
      <c r="Q6197" s="1">
        <v>0</v>
      </c>
      <c r="R6197">
        <v>2.61</v>
      </c>
      <c r="S6197">
        <v>0.5</v>
      </c>
      <c r="T6197">
        <f t="shared" si="96"/>
        <v>46.98</v>
      </c>
    </row>
    <row r="6198" spans="1:20" x14ac:dyDescent="0.25">
      <c r="A6198">
        <v>6197</v>
      </c>
      <c r="B6198">
        <v>88896</v>
      </c>
      <c r="C6198" t="s">
        <v>1197</v>
      </c>
      <c r="D6198" t="s">
        <v>20</v>
      </c>
      <c r="E6198" t="s">
        <v>187</v>
      </c>
      <c r="F6198" t="s">
        <v>22</v>
      </c>
      <c r="G6198" t="s">
        <v>48</v>
      </c>
      <c r="H6198" t="s">
        <v>217</v>
      </c>
      <c r="I6198" t="s">
        <v>28</v>
      </c>
      <c r="J6198" t="s">
        <v>56</v>
      </c>
      <c r="K6198" t="s">
        <v>226</v>
      </c>
      <c r="L6198" t="s">
        <v>192</v>
      </c>
      <c r="M6198" t="s">
        <v>27</v>
      </c>
      <c r="N6198" s="2">
        <v>41546</v>
      </c>
      <c r="O6198" s="2">
        <v>41551</v>
      </c>
      <c r="P6198">
        <v>26</v>
      </c>
      <c r="Q6198" s="1">
        <v>7.0000000000000007E-2</v>
      </c>
      <c r="R6198">
        <v>9.98</v>
      </c>
      <c r="S6198">
        <v>12.52</v>
      </c>
      <c r="T6198">
        <f t="shared" si="96"/>
        <v>259.48</v>
      </c>
    </row>
    <row r="6199" spans="1:20" x14ac:dyDescent="0.25">
      <c r="A6199">
        <v>6198</v>
      </c>
      <c r="B6199">
        <v>88896</v>
      </c>
      <c r="C6199" t="s">
        <v>1197</v>
      </c>
      <c r="D6199" t="s">
        <v>20</v>
      </c>
      <c r="E6199" t="s">
        <v>39</v>
      </c>
      <c r="F6199" t="s">
        <v>22</v>
      </c>
      <c r="G6199" t="s">
        <v>48</v>
      </c>
      <c r="H6199" t="s">
        <v>42</v>
      </c>
      <c r="I6199" t="s">
        <v>28</v>
      </c>
      <c r="J6199" t="s">
        <v>56</v>
      </c>
      <c r="K6199" t="s">
        <v>79</v>
      </c>
      <c r="L6199" t="s">
        <v>192</v>
      </c>
      <c r="M6199" t="s">
        <v>238</v>
      </c>
      <c r="N6199" s="2">
        <v>41546</v>
      </c>
      <c r="O6199" s="2">
        <v>41553</v>
      </c>
      <c r="P6199">
        <v>22</v>
      </c>
      <c r="Q6199" s="1">
        <v>0.1</v>
      </c>
      <c r="R6199">
        <v>6.48</v>
      </c>
      <c r="S6199">
        <v>9.5399999999999991</v>
      </c>
      <c r="T6199">
        <f t="shared" si="96"/>
        <v>142.56</v>
      </c>
    </row>
    <row r="6200" spans="1:20" x14ac:dyDescent="0.25">
      <c r="A6200">
        <v>6199</v>
      </c>
      <c r="B6200">
        <v>88896</v>
      </c>
      <c r="C6200" t="s">
        <v>1197</v>
      </c>
      <c r="D6200" t="s">
        <v>20</v>
      </c>
      <c r="E6200" t="s">
        <v>39</v>
      </c>
      <c r="F6200" t="s">
        <v>22</v>
      </c>
      <c r="G6200" t="s">
        <v>48</v>
      </c>
      <c r="H6200" t="s">
        <v>61</v>
      </c>
      <c r="I6200" t="s">
        <v>28</v>
      </c>
      <c r="J6200" t="s">
        <v>56</v>
      </c>
      <c r="K6200" t="s">
        <v>163</v>
      </c>
      <c r="L6200" t="s">
        <v>192</v>
      </c>
      <c r="M6200" t="s">
        <v>123</v>
      </c>
      <c r="N6200" s="2">
        <v>41546</v>
      </c>
      <c r="O6200" s="2">
        <v>41548</v>
      </c>
      <c r="P6200">
        <v>4</v>
      </c>
      <c r="Q6200" s="1">
        <v>0.02</v>
      </c>
      <c r="R6200">
        <v>6.48</v>
      </c>
      <c r="S6200">
        <v>5.19</v>
      </c>
      <c r="T6200">
        <f t="shared" si="96"/>
        <v>25.92</v>
      </c>
    </row>
    <row r="6201" spans="1:20" x14ac:dyDescent="0.25">
      <c r="A6201">
        <v>6200</v>
      </c>
      <c r="B6201">
        <v>90910</v>
      </c>
      <c r="C6201" t="s">
        <v>171</v>
      </c>
      <c r="D6201" t="s">
        <v>578</v>
      </c>
      <c r="E6201" t="s">
        <v>21</v>
      </c>
      <c r="F6201" t="s">
        <v>22</v>
      </c>
      <c r="G6201" t="s">
        <v>93</v>
      </c>
      <c r="H6201" t="s">
        <v>24</v>
      </c>
      <c r="I6201" t="s">
        <v>28</v>
      </c>
      <c r="J6201" t="s">
        <v>56</v>
      </c>
      <c r="K6201" t="s">
        <v>204</v>
      </c>
      <c r="L6201" t="s">
        <v>283</v>
      </c>
      <c r="M6201" t="s">
        <v>123</v>
      </c>
      <c r="N6201" s="2">
        <v>40524</v>
      </c>
      <c r="O6201" s="2">
        <v>40525</v>
      </c>
      <c r="P6201">
        <v>13</v>
      </c>
      <c r="Q6201" s="1">
        <v>0.06</v>
      </c>
      <c r="R6201">
        <v>549.99</v>
      </c>
      <c r="S6201">
        <v>49</v>
      </c>
      <c r="T6201">
        <f t="shared" si="96"/>
        <v>7149.87</v>
      </c>
    </row>
    <row r="6202" spans="1:20" x14ac:dyDescent="0.25">
      <c r="A6202">
        <v>6201</v>
      </c>
      <c r="B6202">
        <v>90910</v>
      </c>
      <c r="C6202" t="s">
        <v>171</v>
      </c>
      <c r="D6202" t="s">
        <v>38</v>
      </c>
      <c r="E6202" t="s">
        <v>21</v>
      </c>
      <c r="F6202" t="s">
        <v>22</v>
      </c>
      <c r="G6202" t="s">
        <v>93</v>
      </c>
      <c r="H6202" t="s">
        <v>203</v>
      </c>
      <c r="I6202" t="s">
        <v>28</v>
      </c>
      <c r="J6202" t="s">
        <v>56</v>
      </c>
      <c r="K6202" t="s">
        <v>213</v>
      </c>
      <c r="L6202" t="s">
        <v>192</v>
      </c>
      <c r="M6202" t="s">
        <v>150</v>
      </c>
      <c r="N6202" s="2">
        <v>40524</v>
      </c>
      <c r="O6202" s="2">
        <v>40525</v>
      </c>
      <c r="P6202">
        <v>1</v>
      </c>
      <c r="Q6202" s="1">
        <v>0.08</v>
      </c>
      <c r="R6202">
        <v>115.99</v>
      </c>
      <c r="S6202">
        <v>5.99</v>
      </c>
      <c r="T6202">
        <f t="shared" si="96"/>
        <v>115.99</v>
      </c>
    </row>
    <row r="6203" spans="1:20" x14ac:dyDescent="0.25">
      <c r="A6203">
        <v>6202</v>
      </c>
      <c r="B6203">
        <v>90753</v>
      </c>
      <c r="C6203" t="s">
        <v>169</v>
      </c>
      <c r="D6203" t="s">
        <v>20</v>
      </c>
      <c r="E6203" t="s">
        <v>21</v>
      </c>
      <c r="F6203" t="s">
        <v>22</v>
      </c>
      <c r="G6203" t="s">
        <v>41</v>
      </c>
      <c r="H6203" t="s">
        <v>33</v>
      </c>
      <c r="I6203" t="s">
        <v>28</v>
      </c>
      <c r="J6203" t="s">
        <v>56</v>
      </c>
      <c r="K6203" t="s">
        <v>213</v>
      </c>
      <c r="L6203" t="s">
        <v>26</v>
      </c>
      <c r="M6203" t="s">
        <v>173</v>
      </c>
      <c r="N6203" s="2">
        <v>40492</v>
      </c>
      <c r="O6203" s="2">
        <v>40493</v>
      </c>
      <c r="P6203">
        <v>31</v>
      </c>
      <c r="Q6203" s="1">
        <v>0.03</v>
      </c>
      <c r="R6203">
        <v>17.48</v>
      </c>
      <c r="S6203">
        <v>1.99</v>
      </c>
      <c r="T6203">
        <f t="shared" si="96"/>
        <v>541.88</v>
      </c>
    </row>
    <row r="6204" spans="1:20" x14ac:dyDescent="0.25">
      <c r="A6204">
        <v>6203</v>
      </c>
      <c r="B6204">
        <v>87315</v>
      </c>
      <c r="C6204" t="s">
        <v>1683</v>
      </c>
      <c r="D6204" t="s">
        <v>20</v>
      </c>
      <c r="E6204" t="s">
        <v>187</v>
      </c>
      <c r="F6204" t="s">
        <v>31</v>
      </c>
      <c r="G6204" t="s">
        <v>41</v>
      </c>
      <c r="H6204" t="s">
        <v>225</v>
      </c>
      <c r="I6204" t="s">
        <v>28</v>
      </c>
      <c r="J6204" t="s">
        <v>56</v>
      </c>
      <c r="K6204" t="s">
        <v>68</v>
      </c>
      <c r="L6204" t="s">
        <v>26</v>
      </c>
      <c r="M6204" t="s">
        <v>296</v>
      </c>
      <c r="N6204" s="2">
        <v>41617</v>
      </c>
      <c r="O6204" s="2">
        <v>41618</v>
      </c>
      <c r="P6204">
        <v>25</v>
      </c>
      <c r="Q6204" s="1">
        <v>0</v>
      </c>
      <c r="R6204">
        <v>17.670000000000002</v>
      </c>
      <c r="S6204">
        <v>8.99</v>
      </c>
      <c r="T6204">
        <f t="shared" si="96"/>
        <v>441.75000000000006</v>
      </c>
    </row>
    <row r="6205" spans="1:20" x14ac:dyDescent="0.25">
      <c r="A6205">
        <v>6204</v>
      </c>
      <c r="B6205">
        <v>87317</v>
      </c>
      <c r="C6205" t="s">
        <v>664</v>
      </c>
      <c r="D6205" t="s">
        <v>20</v>
      </c>
      <c r="E6205" t="s">
        <v>21</v>
      </c>
      <c r="F6205" t="s">
        <v>22</v>
      </c>
      <c r="G6205" t="s">
        <v>48</v>
      </c>
      <c r="H6205" t="s">
        <v>24</v>
      </c>
      <c r="I6205" t="s">
        <v>28</v>
      </c>
      <c r="J6205" t="s">
        <v>56</v>
      </c>
      <c r="K6205" t="s">
        <v>1108</v>
      </c>
      <c r="L6205" t="s">
        <v>746</v>
      </c>
      <c r="M6205" t="s">
        <v>86</v>
      </c>
      <c r="N6205" s="2">
        <v>40247</v>
      </c>
      <c r="O6205" s="2">
        <v>40251</v>
      </c>
      <c r="P6205">
        <v>1</v>
      </c>
      <c r="Q6205" s="1">
        <v>0.09</v>
      </c>
      <c r="R6205">
        <v>6783.02</v>
      </c>
      <c r="S6205">
        <v>24.49</v>
      </c>
      <c r="T6205">
        <f t="shared" si="96"/>
        <v>6783.02</v>
      </c>
    </row>
    <row r="6206" spans="1:20" x14ac:dyDescent="0.25">
      <c r="A6206">
        <v>6205</v>
      </c>
      <c r="B6206">
        <v>90344</v>
      </c>
      <c r="C6206" t="s">
        <v>745</v>
      </c>
      <c r="D6206" t="s">
        <v>578</v>
      </c>
      <c r="E6206" t="s">
        <v>187</v>
      </c>
      <c r="F6206" t="s">
        <v>31</v>
      </c>
      <c r="G6206" t="s">
        <v>41</v>
      </c>
      <c r="H6206" t="s">
        <v>217</v>
      </c>
      <c r="I6206" t="s">
        <v>28</v>
      </c>
      <c r="J6206" t="s">
        <v>56</v>
      </c>
      <c r="K6206" t="s">
        <v>116</v>
      </c>
      <c r="L6206" t="s">
        <v>283</v>
      </c>
      <c r="M6206" t="s">
        <v>367</v>
      </c>
      <c r="N6206" s="2">
        <v>40983</v>
      </c>
      <c r="O6206" s="2">
        <v>40984</v>
      </c>
      <c r="P6206">
        <v>12</v>
      </c>
      <c r="Q6206" s="1">
        <v>0.01</v>
      </c>
      <c r="R6206">
        <v>216.6</v>
      </c>
      <c r="S6206">
        <v>64.2</v>
      </c>
      <c r="T6206">
        <f t="shared" si="96"/>
        <v>2599.1999999999998</v>
      </c>
    </row>
    <row r="6207" spans="1:20" x14ac:dyDescent="0.25">
      <c r="A6207">
        <v>6206</v>
      </c>
      <c r="B6207">
        <v>87131</v>
      </c>
      <c r="C6207" t="s">
        <v>402</v>
      </c>
      <c r="D6207" t="s">
        <v>578</v>
      </c>
      <c r="E6207" t="s">
        <v>187</v>
      </c>
      <c r="F6207" t="s">
        <v>31</v>
      </c>
      <c r="G6207" t="s">
        <v>41</v>
      </c>
      <c r="H6207" t="s">
        <v>217</v>
      </c>
      <c r="I6207" t="s">
        <v>28</v>
      </c>
      <c r="J6207" t="s">
        <v>56</v>
      </c>
      <c r="K6207" t="s">
        <v>145</v>
      </c>
      <c r="L6207" t="s">
        <v>330</v>
      </c>
      <c r="M6207" t="s">
        <v>106</v>
      </c>
      <c r="N6207" s="2">
        <v>41323</v>
      </c>
      <c r="O6207" s="2">
        <v>41324</v>
      </c>
      <c r="P6207">
        <v>13</v>
      </c>
      <c r="Q6207" s="1">
        <v>0.05</v>
      </c>
      <c r="R6207">
        <v>15.23</v>
      </c>
      <c r="S6207">
        <v>27.75</v>
      </c>
      <c r="T6207">
        <f t="shared" si="96"/>
        <v>197.99</v>
      </c>
    </row>
    <row r="6208" spans="1:20" x14ac:dyDescent="0.25">
      <c r="A6208">
        <v>6207</v>
      </c>
      <c r="B6208">
        <v>91547</v>
      </c>
      <c r="C6208" t="s">
        <v>842</v>
      </c>
      <c r="D6208" t="s">
        <v>20</v>
      </c>
      <c r="E6208" t="s">
        <v>21</v>
      </c>
      <c r="F6208" t="s">
        <v>22</v>
      </c>
      <c r="G6208" t="s">
        <v>48</v>
      </c>
      <c r="H6208" t="s">
        <v>33</v>
      </c>
      <c r="I6208" t="s">
        <v>28</v>
      </c>
      <c r="J6208" t="s">
        <v>56</v>
      </c>
      <c r="K6208" t="s">
        <v>204</v>
      </c>
      <c r="L6208" t="s">
        <v>746</v>
      </c>
      <c r="M6208" t="s">
        <v>294</v>
      </c>
      <c r="N6208" s="2">
        <v>41363</v>
      </c>
      <c r="O6208" s="2">
        <v>41365</v>
      </c>
      <c r="P6208">
        <v>8</v>
      </c>
      <c r="Q6208" s="1">
        <v>0.1</v>
      </c>
      <c r="R6208">
        <v>699.99</v>
      </c>
      <c r="S6208">
        <v>24.49</v>
      </c>
      <c r="T6208">
        <f t="shared" si="96"/>
        <v>5599.92</v>
      </c>
    </row>
    <row r="6209" spans="1:20" x14ac:dyDescent="0.25">
      <c r="A6209">
        <v>6208</v>
      </c>
      <c r="B6209">
        <v>86593</v>
      </c>
      <c r="C6209" t="s">
        <v>30</v>
      </c>
      <c r="D6209" t="s">
        <v>20</v>
      </c>
      <c r="E6209" t="s">
        <v>39</v>
      </c>
      <c r="F6209" t="s">
        <v>31</v>
      </c>
      <c r="G6209" t="s">
        <v>41</v>
      </c>
      <c r="H6209" t="s">
        <v>61</v>
      </c>
      <c r="I6209" t="s">
        <v>28</v>
      </c>
      <c r="J6209" t="s">
        <v>56</v>
      </c>
      <c r="K6209" t="s">
        <v>138</v>
      </c>
      <c r="L6209" t="s">
        <v>44</v>
      </c>
      <c r="M6209" t="s">
        <v>139</v>
      </c>
      <c r="N6209" s="2">
        <v>40557</v>
      </c>
      <c r="O6209" s="2">
        <v>40558</v>
      </c>
      <c r="P6209">
        <v>12</v>
      </c>
      <c r="Q6209" s="1">
        <v>0</v>
      </c>
      <c r="R6209">
        <v>1.48</v>
      </c>
      <c r="S6209">
        <v>0.7</v>
      </c>
      <c r="T6209">
        <f t="shared" si="96"/>
        <v>17.759999999999998</v>
      </c>
    </row>
    <row r="6210" spans="1:20" x14ac:dyDescent="0.25">
      <c r="A6210">
        <v>6209</v>
      </c>
      <c r="B6210">
        <v>87753</v>
      </c>
      <c r="C6210" t="s">
        <v>1600</v>
      </c>
      <c r="D6210" t="s">
        <v>20</v>
      </c>
      <c r="E6210" t="s">
        <v>39</v>
      </c>
      <c r="F6210" t="s">
        <v>31</v>
      </c>
      <c r="G6210" t="s">
        <v>41</v>
      </c>
      <c r="H6210" t="s">
        <v>78</v>
      </c>
      <c r="I6210" t="s">
        <v>28</v>
      </c>
      <c r="J6210" t="s">
        <v>56</v>
      </c>
      <c r="K6210" t="s">
        <v>289</v>
      </c>
      <c r="L6210" t="s">
        <v>44</v>
      </c>
      <c r="M6210" t="s">
        <v>66</v>
      </c>
      <c r="N6210" s="2">
        <v>40818</v>
      </c>
      <c r="O6210" s="2">
        <v>40819</v>
      </c>
      <c r="P6210">
        <v>9</v>
      </c>
      <c r="Q6210" s="1">
        <v>0.03</v>
      </c>
      <c r="R6210">
        <v>9.11</v>
      </c>
      <c r="S6210">
        <v>2.15</v>
      </c>
      <c r="T6210">
        <f t="shared" si="96"/>
        <v>81.99</v>
      </c>
    </row>
    <row r="6211" spans="1:20" x14ac:dyDescent="0.25">
      <c r="A6211">
        <v>6210</v>
      </c>
      <c r="B6211">
        <v>86450</v>
      </c>
      <c r="C6211" t="s">
        <v>1853</v>
      </c>
      <c r="D6211" t="s">
        <v>578</v>
      </c>
      <c r="E6211" t="s">
        <v>187</v>
      </c>
      <c r="F6211" t="s">
        <v>22</v>
      </c>
      <c r="G6211" t="s">
        <v>93</v>
      </c>
      <c r="H6211" t="s">
        <v>217</v>
      </c>
      <c r="I6211" t="s">
        <v>28</v>
      </c>
      <c r="J6211" t="s">
        <v>56</v>
      </c>
      <c r="K6211" t="s">
        <v>145</v>
      </c>
      <c r="L6211" t="s">
        <v>283</v>
      </c>
      <c r="M6211" t="s">
        <v>199</v>
      </c>
      <c r="N6211" s="2">
        <v>41051</v>
      </c>
      <c r="O6211" s="2">
        <v>41053</v>
      </c>
      <c r="P6211">
        <v>15</v>
      </c>
      <c r="Q6211" s="1">
        <v>0.02</v>
      </c>
      <c r="R6211">
        <v>113.98</v>
      </c>
      <c r="S6211">
        <v>30</v>
      </c>
      <c r="T6211">
        <f t="shared" ref="T6211:T6274" si="97">R6211*P6211</f>
        <v>1709.7</v>
      </c>
    </row>
    <row r="6212" spans="1:20" x14ac:dyDescent="0.25">
      <c r="A6212">
        <v>6211</v>
      </c>
      <c r="B6212">
        <v>86450</v>
      </c>
      <c r="C6212" t="s">
        <v>1853</v>
      </c>
      <c r="D6212" t="s">
        <v>20</v>
      </c>
      <c r="E6212" t="s">
        <v>21</v>
      </c>
      <c r="F6212" t="s">
        <v>22</v>
      </c>
      <c r="G6212" t="s">
        <v>93</v>
      </c>
      <c r="H6212" t="s">
        <v>33</v>
      </c>
      <c r="I6212" t="s">
        <v>28</v>
      </c>
      <c r="J6212" t="s">
        <v>56</v>
      </c>
      <c r="K6212" t="s">
        <v>409</v>
      </c>
      <c r="L6212" t="s">
        <v>192</v>
      </c>
      <c r="M6212" t="s">
        <v>150</v>
      </c>
      <c r="N6212" s="2">
        <v>41051</v>
      </c>
      <c r="O6212" s="2">
        <v>41053</v>
      </c>
      <c r="P6212">
        <v>18</v>
      </c>
      <c r="Q6212" s="1">
        <v>0.04</v>
      </c>
      <c r="R6212">
        <v>65.989999999999995</v>
      </c>
      <c r="S6212">
        <v>8.8000000000000007</v>
      </c>
      <c r="T6212">
        <f t="shared" si="97"/>
        <v>1187.82</v>
      </c>
    </row>
    <row r="6213" spans="1:20" x14ac:dyDescent="0.25">
      <c r="A6213">
        <v>6212</v>
      </c>
      <c r="B6213">
        <v>89221</v>
      </c>
      <c r="C6213" t="s">
        <v>1119</v>
      </c>
      <c r="D6213" t="s">
        <v>20</v>
      </c>
      <c r="E6213" t="s">
        <v>39</v>
      </c>
      <c r="F6213" t="s">
        <v>22</v>
      </c>
      <c r="G6213" t="s">
        <v>41</v>
      </c>
      <c r="H6213" t="s">
        <v>78</v>
      </c>
      <c r="I6213" t="s">
        <v>28</v>
      </c>
      <c r="J6213" t="s">
        <v>56</v>
      </c>
      <c r="K6213" t="s">
        <v>136</v>
      </c>
      <c r="L6213" t="s">
        <v>192</v>
      </c>
      <c r="M6213" t="s">
        <v>246</v>
      </c>
      <c r="N6213" s="2">
        <v>40594</v>
      </c>
      <c r="O6213" s="2">
        <v>40596</v>
      </c>
      <c r="P6213">
        <v>10</v>
      </c>
      <c r="Q6213" s="1">
        <v>0.01</v>
      </c>
      <c r="R6213">
        <v>5.28</v>
      </c>
      <c r="S6213">
        <v>5.0599999999999996</v>
      </c>
      <c r="T6213">
        <f t="shared" si="97"/>
        <v>52.800000000000004</v>
      </c>
    </row>
    <row r="6214" spans="1:20" x14ac:dyDescent="0.25">
      <c r="A6214">
        <v>6213</v>
      </c>
      <c r="B6214">
        <v>86628</v>
      </c>
      <c r="C6214" t="s">
        <v>553</v>
      </c>
      <c r="D6214" t="s">
        <v>20</v>
      </c>
      <c r="E6214" t="s">
        <v>39</v>
      </c>
      <c r="F6214" t="s">
        <v>31</v>
      </c>
      <c r="G6214" t="s">
        <v>48</v>
      </c>
      <c r="H6214" t="s">
        <v>54</v>
      </c>
      <c r="I6214" t="s">
        <v>28</v>
      </c>
      <c r="J6214" t="s">
        <v>56</v>
      </c>
      <c r="K6214" t="s">
        <v>145</v>
      </c>
      <c r="L6214" t="s">
        <v>192</v>
      </c>
      <c r="M6214" t="s">
        <v>35</v>
      </c>
      <c r="N6214" s="2">
        <v>41539</v>
      </c>
      <c r="O6214" s="2">
        <v>41544</v>
      </c>
      <c r="P6214">
        <v>13</v>
      </c>
      <c r="Q6214" s="1">
        <v>0.05</v>
      </c>
      <c r="R6214">
        <v>6.48</v>
      </c>
      <c r="S6214">
        <v>7.37</v>
      </c>
      <c r="T6214">
        <f t="shared" si="97"/>
        <v>84.240000000000009</v>
      </c>
    </row>
    <row r="6215" spans="1:20" x14ac:dyDescent="0.25">
      <c r="A6215">
        <v>6214</v>
      </c>
      <c r="B6215">
        <v>86832</v>
      </c>
      <c r="C6215" t="s">
        <v>491</v>
      </c>
      <c r="D6215" t="s">
        <v>20</v>
      </c>
      <c r="E6215" t="s">
        <v>39</v>
      </c>
      <c r="F6215" t="s">
        <v>31</v>
      </c>
      <c r="G6215" t="s">
        <v>41</v>
      </c>
      <c r="H6215" t="s">
        <v>61</v>
      </c>
      <c r="I6215" t="s">
        <v>28</v>
      </c>
      <c r="J6215" t="s">
        <v>56</v>
      </c>
      <c r="K6215" t="s">
        <v>116</v>
      </c>
      <c r="L6215" t="s">
        <v>44</v>
      </c>
      <c r="M6215" t="s">
        <v>121</v>
      </c>
      <c r="N6215" s="2">
        <v>41578</v>
      </c>
      <c r="O6215" s="2">
        <v>41579</v>
      </c>
      <c r="P6215">
        <v>4</v>
      </c>
      <c r="Q6215" s="1">
        <v>0.02</v>
      </c>
      <c r="R6215">
        <v>2.6</v>
      </c>
      <c r="S6215">
        <v>2.4</v>
      </c>
      <c r="T6215">
        <f t="shared" si="97"/>
        <v>10.4</v>
      </c>
    </row>
    <row r="6216" spans="1:20" x14ac:dyDescent="0.25">
      <c r="A6216">
        <v>6215</v>
      </c>
      <c r="B6216">
        <v>91149</v>
      </c>
      <c r="C6216" t="s">
        <v>259</v>
      </c>
      <c r="D6216" t="s">
        <v>38</v>
      </c>
      <c r="E6216" t="s">
        <v>39</v>
      </c>
      <c r="F6216" t="s">
        <v>31</v>
      </c>
      <c r="G6216" t="s">
        <v>23</v>
      </c>
      <c r="H6216" t="s">
        <v>49</v>
      </c>
      <c r="I6216" t="s">
        <v>28</v>
      </c>
      <c r="J6216" t="s">
        <v>56</v>
      </c>
      <c r="K6216" t="s">
        <v>82</v>
      </c>
      <c r="L6216" t="s">
        <v>192</v>
      </c>
      <c r="M6216" t="s">
        <v>296</v>
      </c>
      <c r="N6216" s="2">
        <v>41337</v>
      </c>
      <c r="O6216" s="2">
        <v>41338</v>
      </c>
      <c r="P6216">
        <v>6</v>
      </c>
      <c r="Q6216" s="1">
        <v>0.04</v>
      </c>
      <c r="R6216">
        <v>4.9800000000000004</v>
      </c>
      <c r="S6216">
        <v>8.33</v>
      </c>
      <c r="T6216">
        <f t="shared" si="97"/>
        <v>29.880000000000003</v>
      </c>
    </row>
    <row r="6217" spans="1:20" x14ac:dyDescent="0.25">
      <c r="A6217">
        <v>6216</v>
      </c>
      <c r="B6217">
        <v>91556</v>
      </c>
      <c r="C6217" t="s">
        <v>1623</v>
      </c>
      <c r="D6217" t="s">
        <v>20</v>
      </c>
      <c r="E6217" t="s">
        <v>39</v>
      </c>
      <c r="F6217" t="s">
        <v>22</v>
      </c>
      <c r="G6217" t="s">
        <v>41</v>
      </c>
      <c r="H6217" t="s">
        <v>94</v>
      </c>
      <c r="I6217" t="s">
        <v>28</v>
      </c>
      <c r="J6217" t="s">
        <v>56</v>
      </c>
      <c r="K6217" t="s">
        <v>228</v>
      </c>
      <c r="L6217" t="s">
        <v>192</v>
      </c>
      <c r="M6217" t="s">
        <v>199</v>
      </c>
      <c r="N6217" s="2">
        <v>40877</v>
      </c>
      <c r="O6217" s="2">
        <v>40878</v>
      </c>
      <c r="P6217">
        <v>20</v>
      </c>
      <c r="Q6217" s="1">
        <v>0.01</v>
      </c>
      <c r="R6217">
        <v>20.98</v>
      </c>
      <c r="S6217">
        <v>8.83</v>
      </c>
      <c r="T6217">
        <f t="shared" si="97"/>
        <v>419.6</v>
      </c>
    </row>
    <row r="6218" spans="1:20" x14ac:dyDescent="0.25">
      <c r="A6218">
        <v>6217</v>
      </c>
      <c r="B6218">
        <v>87009</v>
      </c>
      <c r="C6218" t="s">
        <v>552</v>
      </c>
      <c r="D6218" t="s">
        <v>20</v>
      </c>
      <c r="E6218" t="s">
        <v>39</v>
      </c>
      <c r="F6218" t="s">
        <v>22</v>
      </c>
      <c r="G6218" t="s">
        <v>41</v>
      </c>
      <c r="H6218" t="s">
        <v>42</v>
      </c>
      <c r="I6218" t="s">
        <v>28</v>
      </c>
      <c r="J6218" t="s">
        <v>56</v>
      </c>
      <c r="K6218" t="s">
        <v>181</v>
      </c>
      <c r="L6218" t="s">
        <v>192</v>
      </c>
      <c r="M6218" t="s">
        <v>238</v>
      </c>
      <c r="N6218" s="2">
        <v>40896</v>
      </c>
      <c r="O6218" s="2">
        <v>40898</v>
      </c>
      <c r="P6218">
        <v>13</v>
      </c>
      <c r="Q6218" s="1">
        <v>0</v>
      </c>
      <c r="R6218">
        <v>60.97</v>
      </c>
      <c r="S6218">
        <v>4.5</v>
      </c>
      <c r="T6218">
        <f t="shared" si="97"/>
        <v>792.61</v>
      </c>
    </row>
    <row r="6219" spans="1:20" x14ac:dyDescent="0.25">
      <c r="A6219">
        <v>6218</v>
      </c>
      <c r="B6219">
        <v>87009</v>
      </c>
      <c r="C6219" t="s">
        <v>552</v>
      </c>
      <c r="D6219" t="s">
        <v>20</v>
      </c>
      <c r="E6219" t="s">
        <v>39</v>
      </c>
      <c r="F6219" t="s">
        <v>22</v>
      </c>
      <c r="G6219" t="s">
        <v>41</v>
      </c>
      <c r="H6219" t="s">
        <v>42</v>
      </c>
      <c r="I6219" t="s">
        <v>28</v>
      </c>
      <c r="J6219" t="s">
        <v>56</v>
      </c>
      <c r="K6219" t="s">
        <v>158</v>
      </c>
      <c r="L6219" t="s">
        <v>192</v>
      </c>
      <c r="M6219" t="s">
        <v>190</v>
      </c>
      <c r="N6219" s="2">
        <v>40896</v>
      </c>
      <c r="O6219" s="2">
        <v>40897</v>
      </c>
      <c r="P6219">
        <v>11</v>
      </c>
      <c r="Q6219" s="1">
        <v>0.08</v>
      </c>
      <c r="R6219">
        <v>6.48</v>
      </c>
      <c r="S6219">
        <v>5.82</v>
      </c>
      <c r="T6219">
        <f t="shared" si="97"/>
        <v>71.28</v>
      </c>
    </row>
    <row r="6220" spans="1:20" x14ac:dyDescent="0.25">
      <c r="A6220">
        <v>6219</v>
      </c>
      <c r="B6220">
        <v>91440</v>
      </c>
      <c r="C6220" t="s">
        <v>785</v>
      </c>
      <c r="D6220" t="s">
        <v>38</v>
      </c>
      <c r="E6220" t="s">
        <v>21</v>
      </c>
      <c r="F6220" t="s">
        <v>22</v>
      </c>
      <c r="G6220" t="s">
        <v>48</v>
      </c>
      <c r="H6220" t="s">
        <v>33</v>
      </c>
      <c r="I6220" t="s">
        <v>28</v>
      </c>
      <c r="J6220" t="s">
        <v>56</v>
      </c>
      <c r="K6220" t="s">
        <v>1107</v>
      </c>
      <c r="L6220" t="s">
        <v>192</v>
      </c>
      <c r="M6220" t="s">
        <v>123</v>
      </c>
      <c r="N6220" s="2">
        <v>41223</v>
      </c>
      <c r="O6220" s="2">
        <v>41227</v>
      </c>
      <c r="P6220">
        <v>18</v>
      </c>
      <c r="Q6220" s="1">
        <v>7.0000000000000007E-2</v>
      </c>
      <c r="R6220">
        <v>155.99</v>
      </c>
      <c r="S6220">
        <v>8.99</v>
      </c>
      <c r="T6220">
        <f t="shared" si="97"/>
        <v>2807.82</v>
      </c>
    </row>
    <row r="6221" spans="1:20" x14ac:dyDescent="0.25">
      <c r="A6221">
        <v>6220</v>
      </c>
      <c r="B6221">
        <v>91440</v>
      </c>
      <c r="C6221" t="s">
        <v>1208</v>
      </c>
      <c r="D6221" t="s">
        <v>20</v>
      </c>
      <c r="E6221" t="s">
        <v>39</v>
      </c>
      <c r="F6221" t="s">
        <v>22</v>
      </c>
      <c r="G6221" t="s">
        <v>48</v>
      </c>
      <c r="H6221" t="s">
        <v>61</v>
      </c>
      <c r="I6221" t="s">
        <v>28</v>
      </c>
      <c r="J6221" t="s">
        <v>56</v>
      </c>
      <c r="K6221" t="s">
        <v>181</v>
      </c>
      <c r="L6221" t="s">
        <v>192</v>
      </c>
      <c r="M6221" t="s">
        <v>190</v>
      </c>
      <c r="N6221" s="2">
        <v>41223</v>
      </c>
      <c r="O6221" s="2">
        <v>41230</v>
      </c>
      <c r="P6221">
        <v>34</v>
      </c>
      <c r="Q6221" s="1">
        <v>0.09</v>
      </c>
      <c r="R6221">
        <v>17.7</v>
      </c>
      <c r="S6221">
        <v>9.4700000000000006</v>
      </c>
      <c r="T6221">
        <f t="shared" si="97"/>
        <v>601.79999999999995</v>
      </c>
    </row>
    <row r="6222" spans="1:20" x14ac:dyDescent="0.25">
      <c r="A6222">
        <v>6221</v>
      </c>
      <c r="B6222">
        <v>91440</v>
      </c>
      <c r="C6222" t="s">
        <v>1208</v>
      </c>
      <c r="D6222" t="s">
        <v>20</v>
      </c>
      <c r="E6222" t="s">
        <v>39</v>
      </c>
      <c r="F6222" t="s">
        <v>22</v>
      </c>
      <c r="G6222" t="s">
        <v>48</v>
      </c>
      <c r="H6222" t="s">
        <v>94</v>
      </c>
      <c r="I6222" t="s">
        <v>28</v>
      </c>
      <c r="J6222" t="s">
        <v>56</v>
      </c>
      <c r="K6222" t="s">
        <v>248</v>
      </c>
      <c r="L6222" t="s">
        <v>746</v>
      </c>
      <c r="M6222" t="s">
        <v>123</v>
      </c>
      <c r="N6222" s="2">
        <v>41223</v>
      </c>
      <c r="O6222" s="2">
        <v>41228</v>
      </c>
      <c r="P6222">
        <v>32</v>
      </c>
      <c r="Q6222" s="1">
        <v>0.01</v>
      </c>
      <c r="R6222">
        <v>135.31</v>
      </c>
      <c r="S6222">
        <v>35</v>
      </c>
      <c r="T6222">
        <f t="shared" si="97"/>
        <v>4329.92</v>
      </c>
    </row>
    <row r="6223" spans="1:20" x14ac:dyDescent="0.25">
      <c r="A6223">
        <v>6222</v>
      </c>
      <c r="B6223">
        <v>87088</v>
      </c>
      <c r="C6223" t="s">
        <v>1007</v>
      </c>
      <c r="D6223" t="s">
        <v>20</v>
      </c>
      <c r="E6223" t="s">
        <v>39</v>
      </c>
      <c r="F6223" t="s">
        <v>47</v>
      </c>
      <c r="G6223" t="s">
        <v>41</v>
      </c>
      <c r="H6223" t="s">
        <v>49</v>
      </c>
      <c r="I6223" t="s">
        <v>28</v>
      </c>
      <c r="J6223" t="s">
        <v>56</v>
      </c>
      <c r="K6223" t="s">
        <v>158</v>
      </c>
      <c r="L6223" t="s">
        <v>192</v>
      </c>
      <c r="M6223" t="s">
        <v>117</v>
      </c>
      <c r="N6223" s="2">
        <v>40557</v>
      </c>
      <c r="O6223" s="2">
        <v>40558</v>
      </c>
      <c r="P6223">
        <v>3</v>
      </c>
      <c r="Q6223" s="1">
        <v>0.03</v>
      </c>
      <c r="R6223">
        <v>35.94</v>
      </c>
      <c r="S6223">
        <v>6.66</v>
      </c>
      <c r="T6223">
        <f t="shared" si="97"/>
        <v>107.82</v>
      </c>
    </row>
    <row r="6224" spans="1:20" x14ac:dyDescent="0.25">
      <c r="A6224">
        <v>6223</v>
      </c>
      <c r="B6224">
        <v>89422</v>
      </c>
      <c r="C6224" t="s">
        <v>1283</v>
      </c>
      <c r="D6224" t="s">
        <v>20</v>
      </c>
      <c r="E6224" t="s">
        <v>39</v>
      </c>
      <c r="F6224" t="s">
        <v>40</v>
      </c>
      <c r="G6224" t="s">
        <v>48</v>
      </c>
      <c r="H6224" t="s">
        <v>49</v>
      </c>
      <c r="I6224" t="s">
        <v>28</v>
      </c>
      <c r="J6224" t="s">
        <v>56</v>
      </c>
      <c r="K6224" t="s">
        <v>129</v>
      </c>
      <c r="L6224" t="s">
        <v>192</v>
      </c>
      <c r="M6224" t="s">
        <v>108</v>
      </c>
      <c r="N6224" s="2">
        <v>41232</v>
      </c>
      <c r="O6224" s="2">
        <v>41234</v>
      </c>
      <c r="P6224">
        <v>18</v>
      </c>
      <c r="Q6224" s="1">
        <v>0.03</v>
      </c>
      <c r="R6224">
        <v>70.97</v>
      </c>
      <c r="S6224">
        <v>3.5</v>
      </c>
      <c r="T6224">
        <f t="shared" si="97"/>
        <v>1277.46</v>
      </c>
    </row>
    <row r="6225" spans="1:20" x14ac:dyDescent="0.25">
      <c r="A6225">
        <v>6224</v>
      </c>
      <c r="B6225">
        <v>89422</v>
      </c>
      <c r="C6225" t="s">
        <v>1283</v>
      </c>
      <c r="D6225" t="s">
        <v>20</v>
      </c>
      <c r="E6225" t="s">
        <v>21</v>
      </c>
      <c r="F6225" t="s">
        <v>40</v>
      </c>
      <c r="G6225" t="s">
        <v>48</v>
      </c>
      <c r="H6225" t="s">
        <v>203</v>
      </c>
      <c r="I6225" t="s">
        <v>28</v>
      </c>
      <c r="J6225" t="s">
        <v>36</v>
      </c>
      <c r="K6225" t="s">
        <v>1138</v>
      </c>
      <c r="L6225" t="s">
        <v>26</v>
      </c>
      <c r="M6225" t="s">
        <v>342</v>
      </c>
      <c r="N6225" s="2">
        <v>41232</v>
      </c>
      <c r="O6225" s="2">
        <v>41236</v>
      </c>
      <c r="P6225">
        <v>1</v>
      </c>
      <c r="Q6225" s="1">
        <v>0.02</v>
      </c>
      <c r="R6225">
        <v>8.32</v>
      </c>
      <c r="S6225">
        <v>2.38</v>
      </c>
      <c r="T6225">
        <f t="shared" si="97"/>
        <v>8.32</v>
      </c>
    </row>
    <row r="6226" spans="1:20" x14ac:dyDescent="0.25">
      <c r="A6226">
        <v>6225</v>
      </c>
      <c r="B6226">
        <v>89422</v>
      </c>
      <c r="C6226" t="s">
        <v>1283</v>
      </c>
      <c r="D6226" t="s">
        <v>20</v>
      </c>
      <c r="E6226" t="s">
        <v>21</v>
      </c>
      <c r="F6226" t="s">
        <v>40</v>
      </c>
      <c r="G6226" t="s">
        <v>48</v>
      </c>
      <c r="H6226" t="s">
        <v>206</v>
      </c>
      <c r="I6226" t="s">
        <v>28</v>
      </c>
      <c r="J6226" t="s">
        <v>36</v>
      </c>
      <c r="K6226" t="s">
        <v>204</v>
      </c>
      <c r="L6226" t="s">
        <v>192</v>
      </c>
      <c r="M6226" t="s">
        <v>393</v>
      </c>
      <c r="N6226" s="2">
        <v>41232</v>
      </c>
      <c r="O6226" s="2">
        <v>41234</v>
      </c>
      <c r="P6226">
        <v>43</v>
      </c>
      <c r="Q6226" s="1">
        <v>0.1</v>
      </c>
      <c r="R6226">
        <v>49.99</v>
      </c>
      <c r="S6226">
        <v>19.989999999999998</v>
      </c>
      <c r="T6226">
        <f t="shared" si="97"/>
        <v>2149.5700000000002</v>
      </c>
    </row>
    <row r="6227" spans="1:20" x14ac:dyDescent="0.25">
      <c r="A6227">
        <v>6226</v>
      </c>
      <c r="B6227">
        <v>89422</v>
      </c>
      <c r="C6227" t="s">
        <v>341</v>
      </c>
      <c r="D6227" t="s">
        <v>578</v>
      </c>
      <c r="E6227" t="s">
        <v>187</v>
      </c>
      <c r="F6227" t="s">
        <v>40</v>
      </c>
      <c r="G6227" t="s">
        <v>48</v>
      </c>
      <c r="H6227" t="s">
        <v>188</v>
      </c>
      <c r="I6227" t="s">
        <v>28</v>
      </c>
      <c r="J6227" t="s">
        <v>36</v>
      </c>
      <c r="K6227" t="s">
        <v>43</v>
      </c>
      <c r="L6227" t="s">
        <v>330</v>
      </c>
      <c r="M6227" t="s">
        <v>125</v>
      </c>
      <c r="N6227" s="2">
        <v>41232</v>
      </c>
      <c r="O6227" s="2">
        <v>41237</v>
      </c>
      <c r="P6227">
        <v>29</v>
      </c>
      <c r="Q6227" s="1">
        <v>0.03</v>
      </c>
      <c r="R6227">
        <v>880.98</v>
      </c>
      <c r="S6227">
        <v>44.55</v>
      </c>
      <c r="T6227">
        <f t="shared" si="97"/>
        <v>25548.420000000002</v>
      </c>
    </row>
    <row r="6228" spans="1:20" x14ac:dyDescent="0.25">
      <c r="A6228">
        <v>6227</v>
      </c>
      <c r="B6228">
        <v>85824</v>
      </c>
      <c r="C6228" t="s">
        <v>559</v>
      </c>
      <c r="D6228" t="s">
        <v>20</v>
      </c>
      <c r="E6228" t="s">
        <v>21</v>
      </c>
      <c r="F6228" t="s">
        <v>47</v>
      </c>
      <c r="G6228" t="s">
        <v>41</v>
      </c>
      <c r="H6228" t="s">
        <v>203</v>
      </c>
      <c r="I6228" t="s">
        <v>28</v>
      </c>
      <c r="J6228" t="s">
        <v>36</v>
      </c>
      <c r="K6228" t="s">
        <v>409</v>
      </c>
      <c r="L6228" t="s">
        <v>192</v>
      </c>
      <c r="M6228" t="s">
        <v>134</v>
      </c>
      <c r="N6228" s="2">
        <v>41518</v>
      </c>
      <c r="O6228" s="2">
        <v>41518</v>
      </c>
      <c r="P6228">
        <v>24</v>
      </c>
      <c r="Q6228" s="1">
        <v>0.09</v>
      </c>
      <c r="R6228">
        <v>26.31</v>
      </c>
      <c r="S6228">
        <v>5.89</v>
      </c>
      <c r="T6228">
        <f t="shared" si="97"/>
        <v>631.43999999999994</v>
      </c>
    </row>
    <row r="6229" spans="1:20" x14ac:dyDescent="0.25">
      <c r="A6229">
        <v>6228</v>
      </c>
      <c r="B6229">
        <v>91263</v>
      </c>
      <c r="C6229" t="s">
        <v>692</v>
      </c>
      <c r="D6229" t="s">
        <v>20</v>
      </c>
      <c r="E6229" t="s">
        <v>39</v>
      </c>
      <c r="F6229" t="s">
        <v>22</v>
      </c>
      <c r="G6229" t="s">
        <v>41</v>
      </c>
      <c r="H6229" t="s">
        <v>78</v>
      </c>
      <c r="I6229" t="s">
        <v>28</v>
      </c>
      <c r="J6229" t="s">
        <v>36</v>
      </c>
      <c r="K6229" t="s">
        <v>189</v>
      </c>
      <c r="L6229" t="s">
        <v>192</v>
      </c>
      <c r="M6229" t="s">
        <v>96</v>
      </c>
      <c r="N6229" s="2">
        <v>40439</v>
      </c>
      <c r="O6229" s="2">
        <v>40440</v>
      </c>
      <c r="P6229">
        <v>13</v>
      </c>
      <c r="Q6229" s="1">
        <v>0.01</v>
      </c>
      <c r="R6229">
        <v>26.17</v>
      </c>
      <c r="S6229">
        <v>1.39</v>
      </c>
      <c r="T6229">
        <f t="shared" si="97"/>
        <v>340.21000000000004</v>
      </c>
    </row>
    <row r="6230" spans="1:20" x14ac:dyDescent="0.25">
      <c r="A6230">
        <v>6229</v>
      </c>
      <c r="B6230">
        <v>88280</v>
      </c>
      <c r="C6230" t="s">
        <v>941</v>
      </c>
      <c r="D6230" t="s">
        <v>20</v>
      </c>
      <c r="E6230" t="s">
        <v>21</v>
      </c>
      <c r="F6230" t="s">
        <v>31</v>
      </c>
      <c r="G6230" t="s">
        <v>93</v>
      </c>
      <c r="H6230" t="s">
        <v>33</v>
      </c>
      <c r="I6230" t="s">
        <v>28</v>
      </c>
      <c r="J6230" t="s">
        <v>36</v>
      </c>
      <c r="K6230" t="s">
        <v>409</v>
      </c>
      <c r="L6230" t="s">
        <v>706</v>
      </c>
      <c r="M6230" t="s">
        <v>131</v>
      </c>
      <c r="N6230" s="2">
        <v>40418</v>
      </c>
      <c r="O6230" s="2">
        <v>40419</v>
      </c>
      <c r="P6230">
        <v>11</v>
      </c>
      <c r="Q6230" s="1">
        <v>0.05</v>
      </c>
      <c r="R6230">
        <v>20.99</v>
      </c>
      <c r="S6230">
        <v>4.8099999999999996</v>
      </c>
      <c r="T6230">
        <f t="shared" si="97"/>
        <v>230.89</v>
      </c>
    </row>
    <row r="6231" spans="1:20" x14ac:dyDescent="0.25">
      <c r="A6231">
        <v>6230</v>
      </c>
      <c r="B6231">
        <v>86032</v>
      </c>
      <c r="C6231" t="s">
        <v>1585</v>
      </c>
      <c r="D6231" t="s">
        <v>20</v>
      </c>
      <c r="E6231" t="s">
        <v>187</v>
      </c>
      <c r="F6231" t="s">
        <v>47</v>
      </c>
      <c r="G6231" t="s">
        <v>48</v>
      </c>
      <c r="H6231" t="s">
        <v>219</v>
      </c>
      <c r="I6231" t="s">
        <v>28</v>
      </c>
      <c r="J6231" t="s">
        <v>36</v>
      </c>
      <c r="K6231" t="s">
        <v>68</v>
      </c>
      <c r="L6231" t="s">
        <v>26</v>
      </c>
      <c r="M6231" t="s">
        <v>114</v>
      </c>
      <c r="N6231" s="2">
        <v>41579</v>
      </c>
      <c r="O6231" s="2">
        <v>41583</v>
      </c>
      <c r="P6231">
        <v>16</v>
      </c>
      <c r="Q6231" s="1">
        <v>0.09</v>
      </c>
      <c r="R6231">
        <v>6.64</v>
      </c>
      <c r="S6231">
        <v>4.95</v>
      </c>
      <c r="T6231">
        <f t="shared" si="97"/>
        <v>106.24</v>
      </c>
    </row>
    <row r="6232" spans="1:20" x14ac:dyDescent="0.25">
      <c r="A6232">
        <v>6231</v>
      </c>
      <c r="B6232">
        <v>86032</v>
      </c>
      <c r="C6232" t="s">
        <v>2402</v>
      </c>
      <c r="D6232" t="s">
        <v>20</v>
      </c>
      <c r="E6232" t="s">
        <v>21</v>
      </c>
      <c r="F6232" t="s">
        <v>31</v>
      </c>
      <c r="G6232" t="s">
        <v>48</v>
      </c>
      <c r="H6232" t="s">
        <v>203</v>
      </c>
      <c r="I6232" t="s">
        <v>28</v>
      </c>
      <c r="J6232" t="s">
        <v>36</v>
      </c>
      <c r="K6232" t="s">
        <v>25</v>
      </c>
      <c r="L6232" t="s">
        <v>192</v>
      </c>
      <c r="M6232" t="s">
        <v>63</v>
      </c>
      <c r="N6232" s="2">
        <v>41579</v>
      </c>
      <c r="O6232" s="2">
        <v>41583</v>
      </c>
      <c r="P6232">
        <v>20</v>
      </c>
      <c r="Q6232" s="1">
        <v>0.04</v>
      </c>
      <c r="R6232">
        <v>110.99</v>
      </c>
      <c r="S6232">
        <v>2.5</v>
      </c>
      <c r="T6232">
        <f t="shared" si="97"/>
        <v>2219.7999999999997</v>
      </c>
    </row>
    <row r="6233" spans="1:20" x14ac:dyDescent="0.25">
      <c r="A6233">
        <v>6232</v>
      </c>
      <c r="B6233">
        <v>86032</v>
      </c>
      <c r="C6233" t="s">
        <v>704</v>
      </c>
      <c r="D6233" t="s">
        <v>20</v>
      </c>
      <c r="E6233" t="s">
        <v>39</v>
      </c>
      <c r="F6233" t="s">
        <v>31</v>
      </c>
      <c r="G6233" t="s">
        <v>48</v>
      </c>
      <c r="H6233" t="s">
        <v>42</v>
      </c>
      <c r="I6233" t="s">
        <v>28</v>
      </c>
      <c r="J6233" t="s">
        <v>36</v>
      </c>
      <c r="K6233" t="s">
        <v>172</v>
      </c>
      <c r="L6233" t="s">
        <v>44</v>
      </c>
      <c r="M6233" t="s">
        <v>35</v>
      </c>
      <c r="N6233" s="2">
        <v>41579</v>
      </c>
      <c r="O6233" s="2">
        <v>41584</v>
      </c>
      <c r="P6233">
        <v>41</v>
      </c>
      <c r="Q6233" s="1">
        <v>0.05</v>
      </c>
      <c r="R6233">
        <v>2.98</v>
      </c>
      <c r="S6233">
        <v>1.58</v>
      </c>
      <c r="T6233">
        <f t="shared" si="97"/>
        <v>122.17999999999999</v>
      </c>
    </row>
    <row r="6234" spans="1:20" x14ac:dyDescent="0.25">
      <c r="A6234">
        <v>6233</v>
      </c>
      <c r="B6234">
        <v>87158</v>
      </c>
      <c r="C6234" t="s">
        <v>1348</v>
      </c>
      <c r="D6234" t="s">
        <v>20</v>
      </c>
      <c r="E6234" t="s">
        <v>187</v>
      </c>
      <c r="F6234" t="s">
        <v>22</v>
      </c>
      <c r="G6234" t="s">
        <v>32</v>
      </c>
      <c r="H6234" t="s">
        <v>217</v>
      </c>
      <c r="I6234" t="s">
        <v>28</v>
      </c>
      <c r="J6234" t="s">
        <v>36</v>
      </c>
      <c r="K6234" t="s">
        <v>282</v>
      </c>
      <c r="L6234" t="s">
        <v>44</v>
      </c>
      <c r="M6234" t="s">
        <v>227</v>
      </c>
      <c r="N6234" s="2">
        <v>41457</v>
      </c>
      <c r="O6234" s="2">
        <v>41458</v>
      </c>
      <c r="P6234">
        <v>15</v>
      </c>
      <c r="Q6234" s="1">
        <v>0</v>
      </c>
      <c r="R6234">
        <v>70.709999999999994</v>
      </c>
      <c r="S6234">
        <v>37.58</v>
      </c>
      <c r="T6234">
        <f t="shared" si="97"/>
        <v>1060.6499999999999</v>
      </c>
    </row>
    <row r="6235" spans="1:20" x14ac:dyDescent="0.25">
      <c r="A6235">
        <v>6234</v>
      </c>
      <c r="B6235">
        <v>87158</v>
      </c>
      <c r="C6235" t="s">
        <v>1348</v>
      </c>
      <c r="D6235" t="s">
        <v>38</v>
      </c>
      <c r="E6235" t="s">
        <v>21</v>
      </c>
      <c r="F6235" t="s">
        <v>22</v>
      </c>
      <c r="G6235" t="s">
        <v>32</v>
      </c>
      <c r="H6235" t="s">
        <v>33</v>
      </c>
      <c r="I6235" t="s">
        <v>28</v>
      </c>
      <c r="J6235" t="s">
        <v>36</v>
      </c>
      <c r="K6235" t="s">
        <v>1107</v>
      </c>
      <c r="L6235" t="s">
        <v>192</v>
      </c>
      <c r="M6235" t="s">
        <v>238</v>
      </c>
      <c r="N6235" s="2">
        <v>41457</v>
      </c>
      <c r="O6235" s="2">
        <v>41459</v>
      </c>
      <c r="P6235">
        <v>6</v>
      </c>
      <c r="Q6235" s="1">
        <v>7.0000000000000007E-2</v>
      </c>
      <c r="R6235">
        <v>65.989999999999995</v>
      </c>
      <c r="S6235">
        <v>8.99</v>
      </c>
      <c r="T6235">
        <f t="shared" si="97"/>
        <v>395.93999999999994</v>
      </c>
    </row>
    <row r="6236" spans="1:20" x14ac:dyDescent="0.25">
      <c r="A6236">
        <v>6235</v>
      </c>
      <c r="B6236">
        <v>91483</v>
      </c>
      <c r="C6236" t="s">
        <v>1779</v>
      </c>
      <c r="D6236" t="s">
        <v>20</v>
      </c>
      <c r="E6236" t="s">
        <v>187</v>
      </c>
      <c r="F6236" t="s">
        <v>22</v>
      </c>
      <c r="G6236" t="s">
        <v>93</v>
      </c>
      <c r="H6236" t="s">
        <v>219</v>
      </c>
      <c r="I6236" t="s">
        <v>28</v>
      </c>
      <c r="J6236" t="s">
        <v>36</v>
      </c>
      <c r="K6236" t="s">
        <v>82</v>
      </c>
      <c r="L6236" t="s">
        <v>706</v>
      </c>
      <c r="M6236" t="s">
        <v>246</v>
      </c>
      <c r="N6236" s="2">
        <v>41033</v>
      </c>
      <c r="O6236" s="2">
        <v>41034</v>
      </c>
      <c r="P6236">
        <v>8</v>
      </c>
      <c r="Q6236" s="1">
        <v>0.04</v>
      </c>
      <c r="R6236">
        <v>9.77</v>
      </c>
      <c r="S6236">
        <v>6.02</v>
      </c>
      <c r="T6236">
        <f t="shared" si="97"/>
        <v>78.16</v>
      </c>
    </row>
    <row r="6237" spans="1:20" x14ac:dyDescent="0.25">
      <c r="A6237">
        <v>6236</v>
      </c>
      <c r="B6237">
        <v>91191</v>
      </c>
      <c r="C6237" t="s">
        <v>480</v>
      </c>
      <c r="D6237" t="s">
        <v>20</v>
      </c>
      <c r="E6237" t="s">
        <v>39</v>
      </c>
      <c r="F6237" t="s">
        <v>31</v>
      </c>
      <c r="G6237" t="s">
        <v>48</v>
      </c>
      <c r="H6237" t="s">
        <v>78</v>
      </c>
      <c r="I6237" t="s">
        <v>28</v>
      </c>
      <c r="J6237" t="s">
        <v>36</v>
      </c>
      <c r="K6237" t="s">
        <v>136</v>
      </c>
      <c r="L6237" t="s">
        <v>192</v>
      </c>
      <c r="M6237" t="s">
        <v>35</v>
      </c>
      <c r="N6237" s="2">
        <v>41430</v>
      </c>
      <c r="O6237" s="2">
        <v>41437</v>
      </c>
      <c r="P6237">
        <v>16</v>
      </c>
      <c r="Q6237" s="1">
        <v>0.1</v>
      </c>
      <c r="R6237">
        <v>4.28</v>
      </c>
      <c r="S6237">
        <v>5.17</v>
      </c>
      <c r="T6237">
        <f t="shared" si="97"/>
        <v>68.48</v>
      </c>
    </row>
    <row r="6238" spans="1:20" x14ac:dyDescent="0.25">
      <c r="A6238">
        <v>6237</v>
      </c>
      <c r="B6238">
        <v>91191</v>
      </c>
      <c r="C6238" t="s">
        <v>480</v>
      </c>
      <c r="D6238" t="s">
        <v>38</v>
      </c>
      <c r="E6238" t="s">
        <v>21</v>
      </c>
      <c r="F6238" t="s">
        <v>31</v>
      </c>
      <c r="G6238" t="s">
        <v>48</v>
      </c>
      <c r="H6238" t="s">
        <v>203</v>
      </c>
      <c r="I6238" t="s">
        <v>28</v>
      </c>
      <c r="J6238" t="s">
        <v>36</v>
      </c>
      <c r="K6238" t="s">
        <v>198</v>
      </c>
      <c r="L6238" t="s">
        <v>192</v>
      </c>
      <c r="M6238" t="s">
        <v>35</v>
      </c>
      <c r="N6238" s="2">
        <v>41430</v>
      </c>
      <c r="O6238" s="2">
        <v>41437</v>
      </c>
      <c r="P6238">
        <v>12</v>
      </c>
      <c r="Q6238" s="1">
        <v>0.05</v>
      </c>
      <c r="R6238">
        <v>175.99</v>
      </c>
      <c r="S6238">
        <v>4.99</v>
      </c>
      <c r="T6238">
        <f t="shared" si="97"/>
        <v>2111.88</v>
      </c>
    </row>
    <row r="6239" spans="1:20" x14ac:dyDescent="0.25">
      <c r="A6239">
        <v>6238</v>
      </c>
      <c r="B6239">
        <v>89098</v>
      </c>
      <c r="C6239" t="s">
        <v>801</v>
      </c>
      <c r="D6239" t="s">
        <v>20</v>
      </c>
      <c r="E6239" t="s">
        <v>187</v>
      </c>
      <c r="F6239" t="s">
        <v>40</v>
      </c>
      <c r="G6239" t="s">
        <v>93</v>
      </c>
      <c r="H6239" t="s">
        <v>217</v>
      </c>
      <c r="I6239" t="s">
        <v>28</v>
      </c>
      <c r="J6239" t="s">
        <v>36</v>
      </c>
      <c r="K6239" t="s">
        <v>170</v>
      </c>
      <c r="L6239" t="s">
        <v>192</v>
      </c>
      <c r="M6239" t="s">
        <v>175</v>
      </c>
      <c r="N6239" s="2">
        <v>40648</v>
      </c>
      <c r="O6239" s="2">
        <v>40650</v>
      </c>
      <c r="P6239">
        <v>8</v>
      </c>
      <c r="Q6239" s="1">
        <v>7.0000000000000007E-2</v>
      </c>
      <c r="R6239">
        <v>33.979999999999997</v>
      </c>
      <c r="S6239">
        <v>19.989999999999998</v>
      </c>
      <c r="T6239">
        <f t="shared" si="97"/>
        <v>271.83999999999997</v>
      </c>
    </row>
    <row r="6240" spans="1:20" x14ac:dyDescent="0.25">
      <c r="A6240">
        <v>6239</v>
      </c>
      <c r="B6240">
        <v>91297</v>
      </c>
      <c r="C6240" t="s">
        <v>237</v>
      </c>
      <c r="D6240" t="s">
        <v>20</v>
      </c>
      <c r="E6240" t="s">
        <v>39</v>
      </c>
      <c r="F6240" t="s">
        <v>22</v>
      </c>
      <c r="G6240" t="s">
        <v>23</v>
      </c>
      <c r="H6240" t="s">
        <v>49</v>
      </c>
      <c r="I6240" t="s">
        <v>28</v>
      </c>
      <c r="J6240" t="s">
        <v>36</v>
      </c>
      <c r="K6240" t="s">
        <v>58</v>
      </c>
      <c r="L6240" t="s">
        <v>192</v>
      </c>
      <c r="M6240" t="s">
        <v>173</v>
      </c>
      <c r="N6240" s="2">
        <v>40394</v>
      </c>
      <c r="O6240" s="2">
        <v>40396</v>
      </c>
      <c r="P6240">
        <v>17</v>
      </c>
      <c r="Q6240" s="1">
        <v>0.1</v>
      </c>
      <c r="R6240">
        <v>10.89</v>
      </c>
      <c r="S6240">
        <v>4.5</v>
      </c>
      <c r="T6240">
        <f t="shared" si="97"/>
        <v>185.13</v>
      </c>
    </row>
    <row r="6241" spans="1:20" x14ac:dyDescent="0.25">
      <c r="A6241">
        <v>6240</v>
      </c>
      <c r="B6241">
        <v>87569</v>
      </c>
      <c r="C6241" t="s">
        <v>2011</v>
      </c>
      <c r="D6241" t="s">
        <v>20</v>
      </c>
      <c r="E6241" t="s">
        <v>39</v>
      </c>
      <c r="F6241" t="s">
        <v>22</v>
      </c>
      <c r="G6241" t="s">
        <v>41</v>
      </c>
      <c r="H6241" t="s">
        <v>61</v>
      </c>
      <c r="I6241" t="s">
        <v>28</v>
      </c>
      <c r="J6241" t="s">
        <v>36</v>
      </c>
      <c r="K6241" t="s">
        <v>145</v>
      </c>
      <c r="L6241" t="s">
        <v>192</v>
      </c>
      <c r="M6241" t="s">
        <v>27</v>
      </c>
      <c r="N6241" s="2">
        <v>40342</v>
      </c>
      <c r="O6241" s="2">
        <v>40345</v>
      </c>
      <c r="P6241">
        <v>12</v>
      </c>
      <c r="Q6241" s="1">
        <v>0.08</v>
      </c>
      <c r="R6241">
        <v>17.149999999999999</v>
      </c>
      <c r="S6241">
        <v>4.96</v>
      </c>
      <c r="T6241">
        <f t="shared" si="97"/>
        <v>205.79999999999998</v>
      </c>
    </row>
    <row r="6242" spans="1:20" x14ac:dyDescent="0.25">
      <c r="A6242">
        <v>6241</v>
      </c>
      <c r="B6242">
        <v>89640</v>
      </c>
      <c r="C6242" t="s">
        <v>2354</v>
      </c>
      <c r="D6242" t="s">
        <v>38</v>
      </c>
      <c r="E6242" t="s">
        <v>187</v>
      </c>
      <c r="F6242" t="s">
        <v>22</v>
      </c>
      <c r="G6242" t="s">
        <v>23</v>
      </c>
      <c r="H6242" t="s">
        <v>225</v>
      </c>
      <c r="I6242" t="s">
        <v>28</v>
      </c>
      <c r="J6242" t="s">
        <v>36</v>
      </c>
      <c r="K6242" t="s">
        <v>158</v>
      </c>
      <c r="L6242" t="s">
        <v>192</v>
      </c>
      <c r="M6242" t="s">
        <v>80</v>
      </c>
      <c r="N6242" s="2">
        <v>40589</v>
      </c>
      <c r="O6242" s="2">
        <v>40591</v>
      </c>
      <c r="P6242">
        <v>2</v>
      </c>
      <c r="Q6242" s="1">
        <v>0.03</v>
      </c>
      <c r="R6242">
        <v>78.69</v>
      </c>
      <c r="S6242">
        <v>19.989999999999998</v>
      </c>
      <c r="T6242">
        <f t="shared" si="97"/>
        <v>157.38</v>
      </c>
    </row>
    <row r="6243" spans="1:20" x14ac:dyDescent="0.25">
      <c r="A6243">
        <v>6242</v>
      </c>
      <c r="B6243">
        <v>88585</v>
      </c>
      <c r="C6243" t="s">
        <v>2103</v>
      </c>
      <c r="D6243" t="s">
        <v>20</v>
      </c>
      <c r="E6243" t="s">
        <v>39</v>
      </c>
      <c r="F6243" t="s">
        <v>31</v>
      </c>
      <c r="G6243" t="s">
        <v>23</v>
      </c>
      <c r="H6243" t="s">
        <v>54</v>
      </c>
      <c r="I6243" t="s">
        <v>28</v>
      </c>
      <c r="J6243" t="s">
        <v>36</v>
      </c>
      <c r="K6243" t="s">
        <v>58</v>
      </c>
      <c r="L6243" t="s">
        <v>26</v>
      </c>
      <c r="M6243" t="s">
        <v>69</v>
      </c>
      <c r="N6243" s="2">
        <v>41414</v>
      </c>
      <c r="O6243" s="2">
        <v>41415</v>
      </c>
      <c r="P6243">
        <v>2</v>
      </c>
      <c r="Q6243" s="1">
        <v>7.0000000000000007E-2</v>
      </c>
      <c r="R6243">
        <v>22.99</v>
      </c>
      <c r="S6243">
        <v>8.99</v>
      </c>
      <c r="T6243">
        <f t="shared" si="97"/>
        <v>45.98</v>
      </c>
    </row>
    <row r="6244" spans="1:20" x14ac:dyDescent="0.25">
      <c r="A6244">
        <v>6243</v>
      </c>
      <c r="B6244">
        <v>87607</v>
      </c>
      <c r="C6244" t="s">
        <v>823</v>
      </c>
      <c r="D6244" t="s">
        <v>20</v>
      </c>
      <c r="E6244" t="s">
        <v>187</v>
      </c>
      <c r="F6244" t="s">
        <v>31</v>
      </c>
      <c r="G6244" t="s">
        <v>23</v>
      </c>
      <c r="H6244" t="s">
        <v>219</v>
      </c>
      <c r="I6244" t="s">
        <v>28</v>
      </c>
      <c r="J6244" t="s">
        <v>36</v>
      </c>
      <c r="K6244" t="s">
        <v>68</v>
      </c>
      <c r="L6244" t="s">
        <v>706</v>
      </c>
      <c r="M6244" t="s">
        <v>121</v>
      </c>
      <c r="N6244" s="2">
        <v>41000</v>
      </c>
      <c r="O6244" s="2">
        <v>41001</v>
      </c>
      <c r="P6244">
        <v>8</v>
      </c>
      <c r="Q6244" s="1">
        <v>0.08</v>
      </c>
      <c r="R6244">
        <v>26.64</v>
      </c>
      <c r="S6244">
        <v>5.3</v>
      </c>
      <c r="T6244">
        <f t="shared" si="97"/>
        <v>213.12</v>
      </c>
    </row>
    <row r="6245" spans="1:20" x14ac:dyDescent="0.25">
      <c r="A6245">
        <v>6244</v>
      </c>
      <c r="B6245">
        <v>87607</v>
      </c>
      <c r="C6245" t="s">
        <v>823</v>
      </c>
      <c r="D6245" t="s">
        <v>20</v>
      </c>
      <c r="E6245" t="s">
        <v>39</v>
      </c>
      <c r="F6245" t="s">
        <v>31</v>
      </c>
      <c r="G6245" t="s">
        <v>23</v>
      </c>
      <c r="H6245" t="s">
        <v>89</v>
      </c>
      <c r="I6245" t="s">
        <v>28</v>
      </c>
      <c r="J6245" t="s">
        <v>36</v>
      </c>
      <c r="K6245" t="s">
        <v>113</v>
      </c>
      <c r="L6245" t="s">
        <v>192</v>
      </c>
      <c r="M6245" t="s">
        <v>63</v>
      </c>
      <c r="N6245" s="2">
        <v>41000</v>
      </c>
      <c r="O6245" s="2">
        <v>41001</v>
      </c>
      <c r="P6245">
        <v>13</v>
      </c>
      <c r="Q6245" s="1">
        <v>0</v>
      </c>
      <c r="R6245">
        <v>9.99</v>
      </c>
      <c r="S6245">
        <v>4.78</v>
      </c>
      <c r="T6245">
        <f t="shared" si="97"/>
        <v>129.87</v>
      </c>
    </row>
    <row r="6246" spans="1:20" x14ac:dyDescent="0.25">
      <c r="A6246">
        <v>6245</v>
      </c>
      <c r="B6246">
        <v>87607</v>
      </c>
      <c r="C6246" t="s">
        <v>823</v>
      </c>
      <c r="D6246" t="s">
        <v>20</v>
      </c>
      <c r="E6246" t="s">
        <v>39</v>
      </c>
      <c r="F6246" t="s">
        <v>31</v>
      </c>
      <c r="G6246" t="s">
        <v>23</v>
      </c>
      <c r="H6246" t="s">
        <v>89</v>
      </c>
      <c r="I6246" t="s">
        <v>28</v>
      </c>
      <c r="J6246" t="s">
        <v>36</v>
      </c>
      <c r="K6246" t="s">
        <v>133</v>
      </c>
      <c r="L6246" t="s">
        <v>44</v>
      </c>
      <c r="M6246" t="s">
        <v>141</v>
      </c>
      <c r="N6246" s="2">
        <v>41000</v>
      </c>
      <c r="O6246" s="2">
        <v>41001</v>
      </c>
      <c r="P6246">
        <v>12</v>
      </c>
      <c r="Q6246" s="1">
        <v>7.0000000000000007E-2</v>
      </c>
      <c r="R6246">
        <v>3.55</v>
      </c>
      <c r="S6246">
        <v>1.43</v>
      </c>
      <c r="T6246">
        <f t="shared" si="97"/>
        <v>42.599999999999994</v>
      </c>
    </row>
    <row r="6247" spans="1:20" x14ac:dyDescent="0.25">
      <c r="A6247">
        <v>6246</v>
      </c>
      <c r="B6247">
        <v>89347</v>
      </c>
      <c r="C6247" t="s">
        <v>629</v>
      </c>
      <c r="D6247" t="s">
        <v>578</v>
      </c>
      <c r="E6247" t="s">
        <v>21</v>
      </c>
      <c r="F6247" t="s">
        <v>31</v>
      </c>
      <c r="G6247" t="s">
        <v>93</v>
      </c>
      <c r="H6247" t="s">
        <v>24</v>
      </c>
      <c r="I6247" t="s">
        <v>28</v>
      </c>
      <c r="J6247" t="s">
        <v>36</v>
      </c>
      <c r="K6247" t="s">
        <v>1107</v>
      </c>
      <c r="L6247" t="s">
        <v>330</v>
      </c>
      <c r="M6247" t="s">
        <v>121</v>
      </c>
      <c r="N6247" s="2">
        <v>40828</v>
      </c>
      <c r="O6247" s="2">
        <v>40830</v>
      </c>
      <c r="P6247">
        <v>20</v>
      </c>
      <c r="Q6247" s="1">
        <v>0.03</v>
      </c>
      <c r="R6247">
        <v>400.97</v>
      </c>
      <c r="S6247">
        <v>48.26</v>
      </c>
      <c r="T6247">
        <f t="shared" si="97"/>
        <v>8019.4000000000005</v>
      </c>
    </row>
    <row r="6248" spans="1:20" x14ac:dyDescent="0.25">
      <c r="A6248">
        <v>6247</v>
      </c>
      <c r="B6248">
        <v>88195</v>
      </c>
      <c r="C6248" t="s">
        <v>292</v>
      </c>
      <c r="D6248" t="s">
        <v>20</v>
      </c>
      <c r="E6248" t="s">
        <v>39</v>
      </c>
      <c r="F6248" t="s">
        <v>31</v>
      </c>
      <c r="G6248" t="s">
        <v>41</v>
      </c>
      <c r="H6248" t="s">
        <v>61</v>
      </c>
      <c r="I6248" t="s">
        <v>28</v>
      </c>
      <c r="J6248" t="s">
        <v>36</v>
      </c>
      <c r="K6248" t="s">
        <v>181</v>
      </c>
      <c r="L6248" t="s">
        <v>26</v>
      </c>
      <c r="M6248" t="s">
        <v>35</v>
      </c>
      <c r="N6248" s="2">
        <v>41489</v>
      </c>
      <c r="O6248" s="2">
        <v>41491</v>
      </c>
      <c r="P6248">
        <v>9</v>
      </c>
      <c r="Q6248" s="1">
        <v>0.03</v>
      </c>
      <c r="R6248">
        <v>10.98</v>
      </c>
      <c r="S6248">
        <v>3.37</v>
      </c>
      <c r="T6248">
        <f t="shared" si="97"/>
        <v>98.820000000000007</v>
      </c>
    </row>
    <row r="6249" spans="1:20" x14ac:dyDescent="0.25">
      <c r="A6249">
        <v>6248</v>
      </c>
      <c r="B6249">
        <v>88689</v>
      </c>
      <c r="C6249" t="s">
        <v>237</v>
      </c>
      <c r="D6249" t="s">
        <v>578</v>
      </c>
      <c r="E6249" t="s">
        <v>187</v>
      </c>
      <c r="F6249" t="s">
        <v>31</v>
      </c>
      <c r="G6249" t="s">
        <v>48</v>
      </c>
      <c r="H6249" t="s">
        <v>219</v>
      </c>
      <c r="I6249" t="s">
        <v>28</v>
      </c>
      <c r="J6249" t="s">
        <v>36</v>
      </c>
      <c r="K6249" t="s">
        <v>158</v>
      </c>
      <c r="L6249" t="s">
        <v>330</v>
      </c>
      <c r="M6249" t="s">
        <v>255</v>
      </c>
      <c r="N6249" s="2">
        <v>41161</v>
      </c>
      <c r="O6249" s="2">
        <v>41163</v>
      </c>
      <c r="P6249">
        <v>19</v>
      </c>
      <c r="Q6249" s="1">
        <v>0.09</v>
      </c>
      <c r="R6249">
        <v>550.98</v>
      </c>
      <c r="S6249">
        <v>64.59</v>
      </c>
      <c r="T6249">
        <f t="shared" si="97"/>
        <v>10468.620000000001</v>
      </c>
    </row>
    <row r="6250" spans="1:20" x14ac:dyDescent="0.25">
      <c r="A6250">
        <v>6249</v>
      </c>
      <c r="B6250">
        <v>87163</v>
      </c>
      <c r="C6250" t="s">
        <v>197</v>
      </c>
      <c r="D6250" t="s">
        <v>20</v>
      </c>
      <c r="E6250" t="s">
        <v>187</v>
      </c>
      <c r="F6250" t="s">
        <v>22</v>
      </c>
      <c r="G6250" t="s">
        <v>32</v>
      </c>
      <c r="H6250" t="s">
        <v>219</v>
      </c>
      <c r="I6250" t="s">
        <v>28</v>
      </c>
      <c r="J6250" t="s">
        <v>36</v>
      </c>
      <c r="K6250" t="s">
        <v>226</v>
      </c>
      <c r="L6250" t="s">
        <v>192</v>
      </c>
      <c r="M6250" t="s">
        <v>238</v>
      </c>
      <c r="N6250" s="2">
        <v>40717</v>
      </c>
      <c r="O6250" s="2">
        <v>40719</v>
      </c>
      <c r="P6250">
        <v>12</v>
      </c>
      <c r="Q6250" s="1">
        <v>0.03</v>
      </c>
      <c r="R6250">
        <v>9.3800000000000008</v>
      </c>
      <c r="S6250">
        <v>4.93</v>
      </c>
      <c r="T6250">
        <f t="shared" si="97"/>
        <v>112.56</v>
      </c>
    </row>
    <row r="6251" spans="1:20" x14ac:dyDescent="0.25">
      <c r="A6251">
        <v>6250</v>
      </c>
      <c r="B6251">
        <v>87163</v>
      </c>
      <c r="C6251" t="s">
        <v>422</v>
      </c>
      <c r="D6251" t="s">
        <v>578</v>
      </c>
      <c r="E6251" t="s">
        <v>39</v>
      </c>
      <c r="F6251" t="s">
        <v>47</v>
      </c>
      <c r="G6251" t="s">
        <v>32</v>
      </c>
      <c r="H6251" t="s">
        <v>61</v>
      </c>
      <c r="I6251" t="s">
        <v>28</v>
      </c>
      <c r="J6251" t="s">
        <v>36</v>
      </c>
      <c r="K6251" t="s">
        <v>181</v>
      </c>
      <c r="L6251" t="s">
        <v>283</v>
      </c>
      <c r="M6251" t="s">
        <v>111</v>
      </c>
      <c r="N6251" s="2">
        <v>40717</v>
      </c>
      <c r="O6251" s="2">
        <v>40718</v>
      </c>
      <c r="P6251">
        <v>15</v>
      </c>
      <c r="Q6251" s="1">
        <v>0.04</v>
      </c>
      <c r="R6251">
        <v>208.16</v>
      </c>
      <c r="S6251">
        <v>68.02</v>
      </c>
      <c r="T6251">
        <f t="shared" si="97"/>
        <v>3122.4</v>
      </c>
    </row>
    <row r="6252" spans="1:20" x14ac:dyDescent="0.25">
      <c r="A6252">
        <v>6251</v>
      </c>
      <c r="B6252">
        <v>91261</v>
      </c>
      <c r="C6252" t="s">
        <v>692</v>
      </c>
      <c r="D6252" t="s">
        <v>578</v>
      </c>
      <c r="E6252" t="s">
        <v>187</v>
      </c>
      <c r="F6252" t="s">
        <v>22</v>
      </c>
      <c r="G6252" t="s">
        <v>23</v>
      </c>
      <c r="H6252" t="s">
        <v>225</v>
      </c>
      <c r="I6252" t="s">
        <v>28</v>
      </c>
      <c r="J6252" t="s">
        <v>36</v>
      </c>
      <c r="K6252" t="s">
        <v>43</v>
      </c>
      <c r="L6252" t="s">
        <v>283</v>
      </c>
      <c r="M6252" t="s">
        <v>80</v>
      </c>
      <c r="N6252" s="2">
        <v>40233</v>
      </c>
      <c r="O6252" s="2">
        <v>40234</v>
      </c>
      <c r="P6252">
        <v>12</v>
      </c>
      <c r="Q6252" s="1">
        <v>0</v>
      </c>
      <c r="R6252">
        <v>300.98</v>
      </c>
      <c r="S6252">
        <v>164.73</v>
      </c>
      <c r="T6252">
        <f t="shared" si="97"/>
        <v>3611.76</v>
      </c>
    </row>
    <row r="6253" spans="1:20" x14ac:dyDescent="0.25">
      <c r="A6253">
        <v>6252</v>
      </c>
      <c r="B6253">
        <v>91261</v>
      </c>
      <c r="C6253" t="s">
        <v>692</v>
      </c>
      <c r="D6253" t="s">
        <v>20</v>
      </c>
      <c r="E6253" t="s">
        <v>39</v>
      </c>
      <c r="F6253" t="s">
        <v>22</v>
      </c>
      <c r="G6253" t="s">
        <v>23</v>
      </c>
      <c r="H6253" t="s">
        <v>61</v>
      </c>
      <c r="I6253" t="s">
        <v>28</v>
      </c>
      <c r="J6253" t="s">
        <v>36</v>
      </c>
      <c r="K6253" t="s">
        <v>119</v>
      </c>
      <c r="L6253" t="s">
        <v>44</v>
      </c>
      <c r="M6253" t="s">
        <v>80</v>
      </c>
      <c r="N6253" s="2">
        <v>40233</v>
      </c>
      <c r="O6253" s="2">
        <v>40235</v>
      </c>
      <c r="P6253">
        <v>1</v>
      </c>
      <c r="Q6253" s="1">
        <v>0.09</v>
      </c>
      <c r="R6253">
        <v>2.94</v>
      </c>
      <c r="S6253">
        <v>0.96</v>
      </c>
      <c r="T6253">
        <f t="shared" si="97"/>
        <v>2.94</v>
      </c>
    </row>
    <row r="6254" spans="1:20" x14ac:dyDescent="0.25">
      <c r="A6254">
        <v>6253</v>
      </c>
      <c r="B6254">
        <v>89467</v>
      </c>
      <c r="C6254" t="s">
        <v>2302</v>
      </c>
      <c r="D6254" t="s">
        <v>20</v>
      </c>
      <c r="E6254" t="s">
        <v>39</v>
      </c>
      <c r="F6254" t="s">
        <v>47</v>
      </c>
      <c r="G6254" t="s">
        <v>32</v>
      </c>
      <c r="H6254" t="s">
        <v>54</v>
      </c>
      <c r="I6254" t="s">
        <v>28</v>
      </c>
      <c r="J6254" t="s">
        <v>36</v>
      </c>
      <c r="K6254" t="s">
        <v>113</v>
      </c>
      <c r="L6254" t="s">
        <v>192</v>
      </c>
      <c r="M6254" t="s">
        <v>114</v>
      </c>
      <c r="N6254" s="2">
        <v>40648</v>
      </c>
      <c r="O6254" s="2">
        <v>40648</v>
      </c>
      <c r="P6254">
        <v>13</v>
      </c>
      <c r="Q6254" s="1">
        <v>0.08</v>
      </c>
      <c r="R6254">
        <v>59.98</v>
      </c>
      <c r="S6254">
        <v>3.99</v>
      </c>
      <c r="T6254">
        <f t="shared" si="97"/>
        <v>779.74</v>
      </c>
    </row>
    <row r="6255" spans="1:20" x14ac:dyDescent="0.25">
      <c r="A6255">
        <v>6254</v>
      </c>
      <c r="B6255">
        <v>89467</v>
      </c>
      <c r="C6255" t="s">
        <v>2415</v>
      </c>
      <c r="D6255" t="s">
        <v>20</v>
      </c>
      <c r="E6255" t="s">
        <v>21</v>
      </c>
      <c r="F6255" t="s">
        <v>31</v>
      </c>
      <c r="G6255" t="s">
        <v>32</v>
      </c>
      <c r="H6255" t="s">
        <v>203</v>
      </c>
      <c r="I6255" t="s">
        <v>28</v>
      </c>
      <c r="J6255" t="s">
        <v>36</v>
      </c>
      <c r="K6255" t="s">
        <v>201</v>
      </c>
      <c r="L6255" t="s">
        <v>192</v>
      </c>
      <c r="M6255" t="s">
        <v>143</v>
      </c>
      <c r="N6255" s="2">
        <v>40648</v>
      </c>
      <c r="O6255" s="2">
        <v>40650</v>
      </c>
      <c r="P6255">
        <v>5</v>
      </c>
      <c r="Q6255" s="1">
        <v>0.01</v>
      </c>
      <c r="R6255">
        <v>115.99</v>
      </c>
      <c r="S6255">
        <v>2.5</v>
      </c>
      <c r="T6255">
        <f t="shared" si="97"/>
        <v>579.94999999999993</v>
      </c>
    </row>
    <row r="6256" spans="1:20" x14ac:dyDescent="0.25">
      <c r="A6256">
        <v>6255</v>
      </c>
      <c r="B6256">
        <v>86625</v>
      </c>
      <c r="C6256" t="s">
        <v>553</v>
      </c>
      <c r="D6256" t="s">
        <v>20</v>
      </c>
      <c r="E6256" t="s">
        <v>39</v>
      </c>
      <c r="F6256" t="s">
        <v>31</v>
      </c>
      <c r="G6256" t="s">
        <v>41</v>
      </c>
      <c r="H6256" t="s">
        <v>78</v>
      </c>
      <c r="I6256" t="s">
        <v>28</v>
      </c>
      <c r="J6256" t="s">
        <v>36</v>
      </c>
      <c r="K6256" t="s">
        <v>172</v>
      </c>
      <c r="L6256" t="s">
        <v>192</v>
      </c>
      <c r="M6256" t="s">
        <v>63</v>
      </c>
      <c r="N6256" s="2">
        <v>41323</v>
      </c>
      <c r="O6256" s="2">
        <v>41324</v>
      </c>
      <c r="P6256">
        <v>9</v>
      </c>
      <c r="Q6256" s="1">
        <v>0.05</v>
      </c>
      <c r="R6256">
        <v>60.22</v>
      </c>
      <c r="S6256">
        <v>3.5</v>
      </c>
      <c r="T6256">
        <f t="shared" si="97"/>
        <v>541.98</v>
      </c>
    </row>
    <row r="6257" spans="1:20" x14ac:dyDescent="0.25">
      <c r="A6257">
        <v>6256</v>
      </c>
      <c r="B6257">
        <v>87031</v>
      </c>
      <c r="C6257" t="s">
        <v>1392</v>
      </c>
      <c r="D6257" t="s">
        <v>20</v>
      </c>
      <c r="E6257" t="s">
        <v>39</v>
      </c>
      <c r="F6257" t="s">
        <v>31</v>
      </c>
      <c r="G6257" t="s">
        <v>48</v>
      </c>
      <c r="H6257" t="s">
        <v>78</v>
      </c>
      <c r="I6257" t="s">
        <v>28</v>
      </c>
      <c r="J6257" t="s">
        <v>36</v>
      </c>
      <c r="K6257" t="s">
        <v>68</v>
      </c>
      <c r="L6257" t="s">
        <v>192</v>
      </c>
      <c r="M6257" t="s">
        <v>178</v>
      </c>
      <c r="N6257" s="2">
        <v>40367</v>
      </c>
      <c r="O6257" s="2">
        <v>40371</v>
      </c>
      <c r="P6257">
        <v>7</v>
      </c>
      <c r="Q6257" s="1">
        <v>0.02</v>
      </c>
      <c r="R6257">
        <v>5.81</v>
      </c>
      <c r="S6257">
        <v>8.49</v>
      </c>
      <c r="T6257">
        <f t="shared" si="97"/>
        <v>40.669999999999995</v>
      </c>
    </row>
    <row r="6258" spans="1:20" x14ac:dyDescent="0.25">
      <c r="A6258">
        <v>6257</v>
      </c>
      <c r="B6258">
        <v>88338</v>
      </c>
      <c r="C6258" t="s">
        <v>439</v>
      </c>
      <c r="D6258" t="s">
        <v>20</v>
      </c>
      <c r="E6258" t="s">
        <v>39</v>
      </c>
      <c r="F6258" t="s">
        <v>47</v>
      </c>
      <c r="G6258" t="s">
        <v>48</v>
      </c>
      <c r="H6258" t="s">
        <v>89</v>
      </c>
      <c r="I6258" t="s">
        <v>28</v>
      </c>
      <c r="J6258" t="s">
        <v>36</v>
      </c>
      <c r="K6258" t="s">
        <v>189</v>
      </c>
      <c r="L6258" t="s">
        <v>44</v>
      </c>
      <c r="M6258" t="s">
        <v>117</v>
      </c>
      <c r="N6258" s="2">
        <v>41548</v>
      </c>
      <c r="O6258" s="2">
        <v>41552</v>
      </c>
      <c r="P6258">
        <v>22</v>
      </c>
      <c r="Q6258" s="1">
        <v>0.1</v>
      </c>
      <c r="R6258">
        <v>2.1800000000000002</v>
      </c>
      <c r="S6258">
        <v>5</v>
      </c>
      <c r="T6258">
        <f t="shared" si="97"/>
        <v>47.96</v>
      </c>
    </row>
    <row r="6259" spans="1:20" x14ac:dyDescent="0.25">
      <c r="A6259">
        <v>6258</v>
      </c>
      <c r="B6259">
        <v>88330</v>
      </c>
      <c r="C6259" t="s">
        <v>1281</v>
      </c>
      <c r="D6259" t="s">
        <v>20</v>
      </c>
      <c r="E6259" t="s">
        <v>39</v>
      </c>
      <c r="F6259" t="s">
        <v>47</v>
      </c>
      <c r="G6259" t="s">
        <v>48</v>
      </c>
      <c r="H6259" t="s">
        <v>78</v>
      </c>
      <c r="I6259" t="s">
        <v>28</v>
      </c>
      <c r="J6259" t="s">
        <v>36</v>
      </c>
      <c r="K6259" t="s">
        <v>154</v>
      </c>
      <c r="L6259" t="s">
        <v>44</v>
      </c>
      <c r="M6259" t="s">
        <v>160</v>
      </c>
      <c r="N6259" s="2">
        <v>40452</v>
      </c>
      <c r="O6259" s="2">
        <v>40452</v>
      </c>
      <c r="P6259">
        <v>4</v>
      </c>
      <c r="Q6259" s="1">
        <v>0.06</v>
      </c>
      <c r="R6259">
        <v>5.18</v>
      </c>
      <c r="S6259">
        <v>2.04</v>
      </c>
      <c r="T6259">
        <f t="shared" si="97"/>
        <v>20.72</v>
      </c>
    </row>
    <row r="6260" spans="1:20" x14ac:dyDescent="0.25">
      <c r="A6260">
        <v>6259</v>
      </c>
      <c r="B6260">
        <v>88129</v>
      </c>
      <c r="C6260" t="s">
        <v>2005</v>
      </c>
      <c r="D6260" t="s">
        <v>20</v>
      </c>
      <c r="E6260" t="s">
        <v>39</v>
      </c>
      <c r="F6260" t="s">
        <v>47</v>
      </c>
      <c r="G6260" t="s">
        <v>48</v>
      </c>
      <c r="H6260" t="s">
        <v>94</v>
      </c>
      <c r="I6260" t="s">
        <v>28</v>
      </c>
      <c r="J6260" t="s">
        <v>36</v>
      </c>
      <c r="K6260" t="s">
        <v>172</v>
      </c>
      <c r="L6260" t="s">
        <v>192</v>
      </c>
      <c r="M6260" t="s">
        <v>134</v>
      </c>
      <c r="N6260" s="2">
        <v>41063</v>
      </c>
      <c r="O6260" s="2">
        <v>41065</v>
      </c>
      <c r="P6260">
        <v>1</v>
      </c>
      <c r="Q6260" s="1">
        <v>0.03</v>
      </c>
      <c r="R6260">
        <v>16.98</v>
      </c>
      <c r="S6260">
        <v>12.39</v>
      </c>
      <c r="T6260">
        <f t="shared" si="97"/>
        <v>16.98</v>
      </c>
    </row>
    <row r="6261" spans="1:20" x14ac:dyDescent="0.25">
      <c r="A6261">
        <v>6260</v>
      </c>
      <c r="B6261">
        <v>88129</v>
      </c>
      <c r="C6261" t="s">
        <v>290</v>
      </c>
      <c r="D6261" t="s">
        <v>38</v>
      </c>
      <c r="E6261" t="s">
        <v>39</v>
      </c>
      <c r="F6261" t="s">
        <v>47</v>
      </c>
      <c r="G6261" t="s">
        <v>48</v>
      </c>
      <c r="H6261" t="s">
        <v>54</v>
      </c>
      <c r="I6261" t="s">
        <v>28</v>
      </c>
      <c r="J6261" t="s">
        <v>36</v>
      </c>
      <c r="K6261" t="s">
        <v>98</v>
      </c>
      <c r="L6261" t="s">
        <v>706</v>
      </c>
      <c r="M6261" t="s">
        <v>114</v>
      </c>
      <c r="N6261" s="2">
        <v>41063</v>
      </c>
      <c r="O6261" s="2">
        <v>41065</v>
      </c>
      <c r="P6261">
        <v>4</v>
      </c>
      <c r="Q6261" s="1">
        <v>0.03</v>
      </c>
      <c r="R6261">
        <v>225.04</v>
      </c>
      <c r="S6261">
        <v>11.79</v>
      </c>
      <c r="T6261">
        <f t="shared" si="97"/>
        <v>900.16</v>
      </c>
    </row>
    <row r="6262" spans="1:20" x14ac:dyDescent="0.25">
      <c r="A6262">
        <v>6261</v>
      </c>
      <c r="B6262">
        <v>88129</v>
      </c>
      <c r="C6262" t="s">
        <v>290</v>
      </c>
      <c r="D6262" t="s">
        <v>20</v>
      </c>
      <c r="E6262" t="s">
        <v>21</v>
      </c>
      <c r="F6262" t="s">
        <v>47</v>
      </c>
      <c r="G6262" t="s">
        <v>48</v>
      </c>
      <c r="H6262" t="s">
        <v>203</v>
      </c>
      <c r="I6262" t="s">
        <v>28</v>
      </c>
      <c r="J6262" t="s">
        <v>36</v>
      </c>
      <c r="K6262" t="s">
        <v>204</v>
      </c>
      <c r="L6262" t="s">
        <v>706</v>
      </c>
      <c r="M6262" t="s">
        <v>114</v>
      </c>
      <c r="N6262" s="2">
        <v>41063</v>
      </c>
      <c r="O6262" s="2">
        <v>41068</v>
      </c>
      <c r="P6262">
        <v>17</v>
      </c>
      <c r="Q6262" s="1">
        <v>0.05</v>
      </c>
      <c r="R6262">
        <v>9.49</v>
      </c>
      <c r="S6262">
        <v>5.76</v>
      </c>
      <c r="T6262">
        <f t="shared" si="97"/>
        <v>161.33000000000001</v>
      </c>
    </row>
    <row r="6263" spans="1:20" x14ac:dyDescent="0.25">
      <c r="A6263">
        <v>6262</v>
      </c>
      <c r="B6263">
        <v>91424</v>
      </c>
      <c r="C6263" t="s">
        <v>1652</v>
      </c>
      <c r="D6263" t="s">
        <v>20</v>
      </c>
      <c r="E6263" t="s">
        <v>39</v>
      </c>
      <c r="F6263" t="s">
        <v>22</v>
      </c>
      <c r="G6263" t="s">
        <v>23</v>
      </c>
      <c r="H6263" t="s">
        <v>61</v>
      </c>
      <c r="I6263" t="s">
        <v>28</v>
      </c>
      <c r="J6263" t="s">
        <v>36</v>
      </c>
      <c r="K6263" t="s">
        <v>163</v>
      </c>
      <c r="L6263" t="s">
        <v>192</v>
      </c>
      <c r="M6263" t="s">
        <v>173</v>
      </c>
      <c r="N6263" s="2">
        <v>40245</v>
      </c>
      <c r="O6263" s="2">
        <v>40245</v>
      </c>
      <c r="P6263">
        <v>4</v>
      </c>
      <c r="Q6263" s="1">
        <v>0.02</v>
      </c>
      <c r="R6263">
        <v>161.55000000000001</v>
      </c>
      <c r="S6263">
        <v>19.989999999999998</v>
      </c>
      <c r="T6263">
        <f t="shared" si="97"/>
        <v>646.20000000000005</v>
      </c>
    </row>
    <row r="6264" spans="1:20" x14ac:dyDescent="0.25">
      <c r="A6264">
        <v>6263</v>
      </c>
      <c r="B6264">
        <v>87949</v>
      </c>
      <c r="C6264" t="s">
        <v>915</v>
      </c>
      <c r="D6264" t="s">
        <v>578</v>
      </c>
      <c r="E6264" t="s">
        <v>187</v>
      </c>
      <c r="F6264" t="s">
        <v>47</v>
      </c>
      <c r="G6264" t="s">
        <v>48</v>
      </c>
      <c r="H6264" t="s">
        <v>225</v>
      </c>
      <c r="I6264" t="s">
        <v>28</v>
      </c>
      <c r="J6264" t="s">
        <v>36</v>
      </c>
      <c r="K6264" t="s">
        <v>248</v>
      </c>
      <c r="L6264" t="s">
        <v>283</v>
      </c>
      <c r="M6264" t="s">
        <v>51</v>
      </c>
      <c r="N6264" s="2">
        <v>41276</v>
      </c>
      <c r="O6264" s="2">
        <v>41276</v>
      </c>
      <c r="P6264">
        <v>1</v>
      </c>
      <c r="Q6264" s="1">
        <v>0</v>
      </c>
      <c r="R6264">
        <v>291.73</v>
      </c>
      <c r="S6264">
        <v>48.8</v>
      </c>
      <c r="T6264">
        <f t="shared" si="97"/>
        <v>291.73</v>
      </c>
    </row>
    <row r="6265" spans="1:20" x14ac:dyDescent="0.25">
      <c r="A6265">
        <v>6264</v>
      </c>
      <c r="B6265">
        <v>87949</v>
      </c>
      <c r="C6265" t="s">
        <v>915</v>
      </c>
      <c r="D6265" t="s">
        <v>578</v>
      </c>
      <c r="E6265" t="s">
        <v>187</v>
      </c>
      <c r="F6265" t="s">
        <v>47</v>
      </c>
      <c r="G6265" t="s">
        <v>48</v>
      </c>
      <c r="H6265" t="s">
        <v>225</v>
      </c>
      <c r="I6265" t="s">
        <v>28</v>
      </c>
      <c r="J6265" t="s">
        <v>36</v>
      </c>
      <c r="K6265" t="s">
        <v>228</v>
      </c>
      <c r="L6265" t="s">
        <v>283</v>
      </c>
      <c r="M6265" t="s">
        <v>51</v>
      </c>
      <c r="N6265" s="2">
        <v>41276</v>
      </c>
      <c r="O6265" s="2">
        <v>41278</v>
      </c>
      <c r="P6265">
        <v>12</v>
      </c>
      <c r="Q6265" s="1">
        <v>7.0000000000000007E-2</v>
      </c>
      <c r="R6265">
        <v>100.98</v>
      </c>
      <c r="S6265">
        <v>45</v>
      </c>
      <c r="T6265">
        <f t="shared" si="97"/>
        <v>1211.76</v>
      </c>
    </row>
    <row r="6266" spans="1:20" x14ac:dyDescent="0.25">
      <c r="A6266">
        <v>6265</v>
      </c>
      <c r="B6266">
        <v>87946</v>
      </c>
      <c r="C6266" t="s">
        <v>915</v>
      </c>
      <c r="D6266" t="s">
        <v>20</v>
      </c>
      <c r="E6266" t="s">
        <v>39</v>
      </c>
      <c r="F6266" t="s">
        <v>47</v>
      </c>
      <c r="G6266" t="s">
        <v>48</v>
      </c>
      <c r="H6266" t="s">
        <v>49</v>
      </c>
      <c r="I6266" t="s">
        <v>28</v>
      </c>
      <c r="J6266" t="s">
        <v>36</v>
      </c>
      <c r="K6266" t="s">
        <v>165</v>
      </c>
      <c r="L6266" t="s">
        <v>192</v>
      </c>
      <c r="M6266" t="s">
        <v>51</v>
      </c>
      <c r="N6266" s="2">
        <v>40180</v>
      </c>
      <c r="O6266" s="2">
        <v>40187</v>
      </c>
      <c r="P6266">
        <v>8</v>
      </c>
      <c r="Q6266" s="1">
        <v>0.05</v>
      </c>
      <c r="R6266">
        <v>155.06</v>
      </c>
      <c r="S6266">
        <v>7.07</v>
      </c>
      <c r="T6266">
        <f t="shared" si="97"/>
        <v>1240.48</v>
      </c>
    </row>
    <row r="6267" spans="1:20" x14ac:dyDescent="0.25">
      <c r="A6267">
        <v>6266</v>
      </c>
      <c r="B6267">
        <v>86641</v>
      </c>
      <c r="C6267" t="s">
        <v>1258</v>
      </c>
      <c r="D6267" t="s">
        <v>20</v>
      </c>
      <c r="E6267" t="s">
        <v>21</v>
      </c>
      <c r="F6267" t="s">
        <v>47</v>
      </c>
      <c r="G6267" t="s">
        <v>93</v>
      </c>
      <c r="H6267" t="s">
        <v>203</v>
      </c>
      <c r="I6267" t="s">
        <v>28</v>
      </c>
      <c r="J6267" t="s">
        <v>36</v>
      </c>
      <c r="K6267" t="s">
        <v>198</v>
      </c>
      <c r="L6267" t="s">
        <v>192</v>
      </c>
      <c r="M6267" t="s">
        <v>117</v>
      </c>
      <c r="N6267" s="2">
        <v>40600</v>
      </c>
      <c r="O6267" s="2">
        <v>40602</v>
      </c>
      <c r="P6267">
        <v>1</v>
      </c>
      <c r="Q6267" s="1">
        <v>0.01</v>
      </c>
      <c r="R6267">
        <v>20.95</v>
      </c>
      <c r="S6267">
        <v>5.99</v>
      </c>
      <c r="T6267">
        <f t="shared" si="97"/>
        <v>20.95</v>
      </c>
    </row>
    <row r="6268" spans="1:20" x14ac:dyDescent="0.25">
      <c r="A6268">
        <v>6267</v>
      </c>
      <c r="B6268">
        <v>86641</v>
      </c>
      <c r="C6268" t="s">
        <v>1258</v>
      </c>
      <c r="D6268" t="s">
        <v>38</v>
      </c>
      <c r="E6268" t="s">
        <v>39</v>
      </c>
      <c r="F6268" t="s">
        <v>47</v>
      </c>
      <c r="G6268" t="s">
        <v>93</v>
      </c>
      <c r="H6268" t="s">
        <v>61</v>
      </c>
      <c r="I6268" t="s">
        <v>28</v>
      </c>
      <c r="J6268" t="s">
        <v>36</v>
      </c>
      <c r="K6268" t="s">
        <v>62</v>
      </c>
      <c r="L6268" t="s">
        <v>192</v>
      </c>
      <c r="M6268" t="s">
        <v>51</v>
      </c>
      <c r="N6268" s="2">
        <v>40600</v>
      </c>
      <c r="O6268" s="2">
        <v>40601</v>
      </c>
      <c r="P6268">
        <v>3</v>
      </c>
      <c r="Q6268" s="1">
        <v>0.08</v>
      </c>
      <c r="R6268">
        <v>55.98</v>
      </c>
      <c r="S6268">
        <v>13.88</v>
      </c>
      <c r="T6268">
        <f t="shared" si="97"/>
        <v>167.94</v>
      </c>
    </row>
    <row r="6269" spans="1:20" x14ac:dyDescent="0.25">
      <c r="A6269">
        <v>6268</v>
      </c>
      <c r="B6269">
        <v>86641</v>
      </c>
      <c r="C6269" t="s">
        <v>1258</v>
      </c>
      <c r="D6269" t="s">
        <v>20</v>
      </c>
      <c r="E6269" t="s">
        <v>39</v>
      </c>
      <c r="F6269" t="s">
        <v>47</v>
      </c>
      <c r="G6269" t="s">
        <v>93</v>
      </c>
      <c r="H6269" t="s">
        <v>42</v>
      </c>
      <c r="I6269" t="s">
        <v>28</v>
      </c>
      <c r="J6269" t="s">
        <v>36</v>
      </c>
      <c r="K6269" t="s">
        <v>68</v>
      </c>
      <c r="L6269" t="s">
        <v>746</v>
      </c>
      <c r="M6269" t="s">
        <v>167</v>
      </c>
      <c r="N6269" s="2">
        <v>40600</v>
      </c>
      <c r="O6269" s="2">
        <v>40602</v>
      </c>
      <c r="P6269">
        <v>5</v>
      </c>
      <c r="Q6269" s="1">
        <v>0.1</v>
      </c>
      <c r="R6269">
        <v>80.98</v>
      </c>
      <c r="S6269">
        <v>35</v>
      </c>
      <c r="T6269">
        <f t="shared" si="97"/>
        <v>404.90000000000003</v>
      </c>
    </row>
    <row r="6270" spans="1:20" x14ac:dyDescent="0.25">
      <c r="A6270">
        <v>6269</v>
      </c>
      <c r="B6270">
        <v>89202</v>
      </c>
      <c r="C6270" t="s">
        <v>771</v>
      </c>
      <c r="D6270" t="s">
        <v>38</v>
      </c>
      <c r="E6270" t="s">
        <v>21</v>
      </c>
      <c r="F6270" t="s">
        <v>47</v>
      </c>
      <c r="G6270" t="s">
        <v>93</v>
      </c>
      <c r="H6270" t="s">
        <v>203</v>
      </c>
      <c r="I6270" t="s">
        <v>28</v>
      </c>
      <c r="J6270" t="s">
        <v>36</v>
      </c>
      <c r="K6270" t="s">
        <v>210</v>
      </c>
      <c r="L6270" t="s">
        <v>192</v>
      </c>
      <c r="M6270" t="s">
        <v>51</v>
      </c>
      <c r="N6270" s="2">
        <v>40379</v>
      </c>
      <c r="O6270" s="2">
        <v>40381</v>
      </c>
      <c r="P6270">
        <v>8</v>
      </c>
      <c r="Q6270" s="1">
        <v>0.09</v>
      </c>
      <c r="R6270">
        <v>125.99</v>
      </c>
      <c r="S6270">
        <v>7.69</v>
      </c>
      <c r="T6270">
        <f t="shared" si="97"/>
        <v>1007.92</v>
      </c>
    </row>
    <row r="6271" spans="1:20" x14ac:dyDescent="0.25">
      <c r="A6271">
        <v>6270</v>
      </c>
      <c r="B6271">
        <v>86779</v>
      </c>
      <c r="C6271" t="s">
        <v>2064</v>
      </c>
      <c r="D6271" t="s">
        <v>20</v>
      </c>
      <c r="E6271" t="s">
        <v>39</v>
      </c>
      <c r="F6271" t="s">
        <v>31</v>
      </c>
      <c r="G6271" t="s">
        <v>93</v>
      </c>
      <c r="H6271" t="s">
        <v>42</v>
      </c>
      <c r="I6271" t="s">
        <v>28</v>
      </c>
      <c r="J6271" t="s">
        <v>36</v>
      </c>
      <c r="K6271" t="s">
        <v>289</v>
      </c>
      <c r="L6271" t="s">
        <v>44</v>
      </c>
      <c r="M6271" t="s">
        <v>91</v>
      </c>
      <c r="N6271" s="2">
        <v>41274</v>
      </c>
      <c r="O6271" s="2">
        <v>41275</v>
      </c>
      <c r="P6271">
        <v>3</v>
      </c>
      <c r="Q6271" s="1">
        <v>0.01</v>
      </c>
      <c r="R6271">
        <v>36.549999999999997</v>
      </c>
      <c r="S6271">
        <v>13.89</v>
      </c>
      <c r="T6271">
        <f t="shared" si="97"/>
        <v>109.64999999999999</v>
      </c>
    </row>
    <row r="6272" spans="1:20" x14ac:dyDescent="0.25">
      <c r="A6272">
        <v>6271</v>
      </c>
      <c r="B6272">
        <v>86670</v>
      </c>
      <c r="C6272" t="s">
        <v>687</v>
      </c>
      <c r="D6272" t="s">
        <v>20</v>
      </c>
      <c r="E6272" t="s">
        <v>39</v>
      </c>
      <c r="F6272" t="s">
        <v>31</v>
      </c>
      <c r="G6272" t="s">
        <v>41</v>
      </c>
      <c r="H6272" t="s">
        <v>61</v>
      </c>
      <c r="I6272" t="s">
        <v>28</v>
      </c>
      <c r="J6272" t="s">
        <v>36</v>
      </c>
      <c r="K6272" t="s">
        <v>291</v>
      </c>
      <c r="L6272" t="s">
        <v>192</v>
      </c>
      <c r="M6272" t="s">
        <v>178</v>
      </c>
      <c r="N6272" s="2">
        <v>40758</v>
      </c>
      <c r="O6272" s="2">
        <v>40760</v>
      </c>
      <c r="P6272">
        <v>10</v>
      </c>
      <c r="Q6272" s="1">
        <v>0.01</v>
      </c>
      <c r="R6272">
        <v>5.34</v>
      </c>
      <c r="S6272">
        <v>2.99</v>
      </c>
      <c r="T6272">
        <f t="shared" si="97"/>
        <v>53.4</v>
      </c>
    </row>
    <row r="6273" spans="1:20" x14ac:dyDescent="0.25">
      <c r="A6273">
        <v>6272</v>
      </c>
      <c r="B6273">
        <v>88560</v>
      </c>
      <c r="C6273" t="s">
        <v>1239</v>
      </c>
      <c r="D6273" t="s">
        <v>20</v>
      </c>
      <c r="E6273" t="s">
        <v>21</v>
      </c>
      <c r="F6273" t="s">
        <v>40</v>
      </c>
      <c r="G6273" t="s">
        <v>93</v>
      </c>
      <c r="H6273" t="s">
        <v>33</v>
      </c>
      <c r="I6273" t="s">
        <v>28</v>
      </c>
      <c r="J6273" t="s">
        <v>36</v>
      </c>
      <c r="K6273" t="s">
        <v>1447</v>
      </c>
      <c r="L6273" t="s">
        <v>26</v>
      </c>
      <c r="M6273" t="s">
        <v>59</v>
      </c>
      <c r="N6273" s="2">
        <v>40871</v>
      </c>
      <c r="O6273" s="2">
        <v>40873</v>
      </c>
      <c r="P6273">
        <v>43</v>
      </c>
      <c r="Q6273" s="1">
        <v>0</v>
      </c>
      <c r="R6273">
        <v>45.19</v>
      </c>
      <c r="S6273">
        <v>1.99</v>
      </c>
      <c r="T6273">
        <f t="shared" si="97"/>
        <v>1943.1699999999998</v>
      </c>
    </row>
    <row r="6274" spans="1:20" x14ac:dyDescent="0.25">
      <c r="A6274">
        <v>6273</v>
      </c>
      <c r="B6274">
        <v>88567</v>
      </c>
      <c r="C6274" t="s">
        <v>1239</v>
      </c>
      <c r="D6274" t="s">
        <v>20</v>
      </c>
      <c r="E6274" t="s">
        <v>21</v>
      </c>
      <c r="F6274" t="s">
        <v>40</v>
      </c>
      <c r="G6274" t="s">
        <v>93</v>
      </c>
      <c r="H6274" t="s">
        <v>206</v>
      </c>
      <c r="I6274" t="s">
        <v>28</v>
      </c>
      <c r="J6274" t="s">
        <v>36</v>
      </c>
      <c r="K6274" t="s">
        <v>210</v>
      </c>
      <c r="L6274" t="s">
        <v>26</v>
      </c>
      <c r="M6274" t="s">
        <v>99</v>
      </c>
      <c r="N6274" s="2">
        <v>41602</v>
      </c>
      <c r="O6274" s="2">
        <v>41604</v>
      </c>
      <c r="P6274">
        <v>21</v>
      </c>
      <c r="Q6274" s="1">
        <v>0.03</v>
      </c>
      <c r="R6274">
        <v>45.19</v>
      </c>
      <c r="S6274">
        <v>1.99</v>
      </c>
      <c r="T6274">
        <f t="shared" si="97"/>
        <v>948.99</v>
      </c>
    </row>
    <row r="6275" spans="1:20" x14ac:dyDescent="0.25">
      <c r="A6275">
        <v>6274</v>
      </c>
      <c r="B6275">
        <v>90328</v>
      </c>
      <c r="C6275" t="s">
        <v>781</v>
      </c>
      <c r="D6275" t="s">
        <v>38</v>
      </c>
      <c r="E6275" t="s">
        <v>39</v>
      </c>
      <c r="F6275" t="s">
        <v>47</v>
      </c>
      <c r="G6275" t="s">
        <v>23</v>
      </c>
      <c r="H6275" t="s">
        <v>54</v>
      </c>
      <c r="I6275" t="s">
        <v>28</v>
      </c>
      <c r="J6275" t="s">
        <v>36</v>
      </c>
      <c r="K6275" t="s">
        <v>274</v>
      </c>
      <c r="L6275" t="s">
        <v>192</v>
      </c>
      <c r="M6275" t="s">
        <v>111</v>
      </c>
      <c r="N6275" s="2">
        <v>40596</v>
      </c>
      <c r="O6275" s="2">
        <v>40597</v>
      </c>
      <c r="P6275">
        <v>1</v>
      </c>
      <c r="Q6275" s="1">
        <v>0.05</v>
      </c>
      <c r="R6275">
        <v>4.9800000000000004</v>
      </c>
      <c r="S6275">
        <v>4.8600000000000003</v>
      </c>
      <c r="T6275">
        <f t="shared" ref="T6275:T6338" si="98">R6275*P6275</f>
        <v>4.9800000000000004</v>
      </c>
    </row>
    <row r="6276" spans="1:20" x14ac:dyDescent="0.25">
      <c r="A6276">
        <v>6275</v>
      </c>
      <c r="B6276">
        <v>90328</v>
      </c>
      <c r="C6276" t="s">
        <v>781</v>
      </c>
      <c r="D6276" t="s">
        <v>20</v>
      </c>
      <c r="E6276" t="s">
        <v>39</v>
      </c>
      <c r="F6276" t="s">
        <v>47</v>
      </c>
      <c r="G6276" t="s">
        <v>23</v>
      </c>
      <c r="H6276" t="s">
        <v>78</v>
      </c>
      <c r="I6276" t="s">
        <v>28</v>
      </c>
      <c r="J6276" t="s">
        <v>36</v>
      </c>
      <c r="K6276" t="s">
        <v>226</v>
      </c>
      <c r="L6276" t="s">
        <v>26</v>
      </c>
      <c r="M6276" t="s">
        <v>111</v>
      </c>
      <c r="N6276" s="2">
        <v>40596</v>
      </c>
      <c r="O6276" s="2">
        <v>40598</v>
      </c>
      <c r="P6276">
        <v>10</v>
      </c>
      <c r="Q6276" s="1">
        <v>0.03</v>
      </c>
      <c r="R6276">
        <v>3.57</v>
      </c>
      <c r="S6276">
        <v>4.17</v>
      </c>
      <c r="T6276">
        <f t="shared" si="98"/>
        <v>35.699999999999996</v>
      </c>
    </row>
    <row r="6277" spans="1:20" x14ac:dyDescent="0.25">
      <c r="A6277">
        <v>6276</v>
      </c>
      <c r="B6277">
        <v>90328</v>
      </c>
      <c r="C6277" t="s">
        <v>781</v>
      </c>
      <c r="D6277" t="s">
        <v>20</v>
      </c>
      <c r="E6277" t="s">
        <v>39</v>
      </c>
      <c r="F6277" t="s">
        <v>47</v>
      </c>
      <c r="G6277" t="s">
        <v>23</v>
      </c>
      <c r="H6277" t="s">
        <v>89</v>
      </c>
      <c r="I6277" t="s">
        <v>28</v>
      </c>
      <c r="J6277" t="s">
        <v>36</v>
      </c>
      <c r="K6277" t="s">
        <v>289</v>
      </c>
      <c r="L6277" t="s">
        <v>44</v>
      </c>
      <c r="M6277" t="s">
        <v>51</v>
      </c>
      <c r="N6277" s="2">
        <v>40596</v>
      </c>
      <c r="O6277" s="2">
        <v>40598</v>
      </c>
      <c r="P6277">
        <v>5</v>
      </c>
      <c r="Q6277" s="1">
        <v>0.06</v>
      </c>
      <c r="R6277">
        <v>3.28</v>
      </c>
      <c r="S6277">
        <v>3.97</v>
      </c>
      <c r="T6277">
        <f t="shared" si="98"/>
        <v>16.399999999999999</v>
      </c>
    </row>
    <row r="6278" spans="1:20" x14ac:dyDescent="0.25">
      <c r="A6278">
        <v>6277</v>
      </c>
      <c r="B6278">
        <v>90358</v>
      </c>
      <c r="C6278" t="s">
        <v>462</v>
      </c>
      <c r="D6278" t="s">
        <v>20</v>
      </c>
      <c r="E6278" t="s">
        <v>39</v>
      </c>
      <c r="F6278" t="s">
        <v>47</v>
      </c>
      <c r="G6278" t="s">
        <v>93</v>
      </c>
      <c r="H6278" t="s">
        <v>94</v>
      </c>
      <c r="I6278" t="s">
        <v>28</v>
      </c>
      <c r="J6278" t="s">
        <v>36</v>
      </c>
      <c r="K6278" t="s">
        <v>138</v>
      </c>
      <c r="L6278" t="s">
        <v>192</v>
      </c>
      <c r="M6278" t="s">
        <v>167</v>
      </c>
      <c r="N6278" s="2">
        <v>41415</v>
      </c>
      <c r="O6278" s="2">
        <v>41416</v>
      </c>
      <c r="P6278">
        <v>10</v>
      </c>
      <c r="Q6278" s="1">
        <v>7.0000000000000007E-2</v>
      </c>
      <c r="R6278">
        <v>12.21</v>
      </c>
      <c r="S6278">
        <v>4.8099999999999996</v>
      </c>
      <c r="T6278">
        <f t="shared" si="98"/>
        <v>122.10000000000001</v>
      </c>
    </row>
    <row r="6279" spans="1:20" x14ac:dyDescent="0.25">
      <c r="A6279">
        <v>6278</v>
      </c>
      <c r="B6279">
        <v>86843</v>
      </c>
      <c r="C6279" t="s">
        <v>254</v>
      </c>
      <c r="D6279" t="s">
        <v>20</v>
      </c>
      <c r="E6279" t="s">
        <v>39</v>
      </c>
      <c r="F6279" t="s">
        <v>31</v>
      </c>
      <c r="G6279" t="s">
        <v>48</v>
      </c>
      <c r="H6279" t="s">
        <v>49</v>
      </c>
      <c r="I6279" t="s">
        <v>28</v>
      </c>
      <c r="J6279" t="s">
        <v>36</v>
      </c>
      <c r="K6279" t="s">
        <v>116</v>
      </c>
      <c r="L6279" t="s">
        <v>192</v>
      </c>
      <c r="M6279" t="s">
        <v>131</v>
      </c>
      <c r="N6279" s="2">
        <v>41295</v>
      </c>
      <c r="O6279" s="2">
        <v>41297</v>
      </c>
      <c r="P6279">
        <v>9</v>
      </c>
      <c r="Q6279" s="1">
        <v>7.0000000000000007E-2</v>
      </c>
      <c r="R6279">
        <v>4.13</v>
      </c>
      <c r="S6279">
        <v>6.89</v>
      </c>
      <c r="T6279">
        <f t="shared" si="98"/>
        <v>37.17</v>
      </c>
    </row>
    <row r="6280" spans="1:20" x14ac:dyDescent="0.25">
      <c r="A6280">
        <v>6279</v>
      </c>
      <c r="B6280">
        <v>86072</v>
      </c>
      <c r="C6280" t="s">
        <v>128</v>
      </c>
      <c r="D6280" t="s">
        <v>20</v>
      </c>
      <c r="E6280" t="s">
        <v>39</v>
      </c>
      <c r="F6280" t="s">
        <v>31</v>
      </c>
      <c r="G6280" t="s">
        <v>41</v>
      </c>
      <c r="H6280" t="s">
        <v>54</v>
      </c>
      <c r="I6280" t="s">
        <v>28</v>
      </c>
      <c r="J6280" t="s">
        <v>36</v>
      </c>
      <c r="K6280" t="s">
        <v>221</v>
      </c>
      <c r="L6280" t="s">
        <v>192</v>
      </c>
      <c r="M6280" t="s">
        <v>178</v>
      </c>
      <c r="N6280" s="2">
        <v>41245</v>
      </c>
      <c r="O6280" s="2">
        <v>41246</v>
      </c>
      <c r="P6280">
        <v>16</v>
      </c>
      <c r="Q6280" s="1">
        <v>0.03</v>
      </c>
      <c r="R6280">
        <v>14.48</v>
      </c>
      <c r="S6280">
        <v>6.46</v>
      </c>
      <c r="T6280">
        <f t="shared" si="98"/>
        <v>231.68</v>
      </c>
    </row>
    <row r="6281" spans="1:20" x14ac:dyDescent="0.25">
      <c r="A6281">
        <v>6280</v>
      </c>
      <c r="B6281">
        <v>88591</v>
      </c>
      <c r="C6281" t="s">
        <v>377</v>
      </c>
      <c r="D6281" t="s">
        <v>20</v>
      </c>
      <c r="E6281" t="s">
        <v>21</v>
      </c>
      <c r="F6281" t="s">
        <v>47</v>
      </c>
      <c r="G6281" t="s">
        <v>48</v>
      </c>
      <c r="H6281" t="s">
        <v>24</v>
      </c>
      <c r="I6281" t="s">
        <v>28</v>
      </c>
      <c r="J6281" t="s">
        <v>36</v>
      </c>
      <c r="K6281" t="s">
        <v>201</v>
      </c>
      <c r="L6281" t="s">
        <v>706</v>
      </c>
      <c r="M6281" t="s">
        <v>134</v>
      </c>
      <c r="N6281" s="2">
        <v>40551</v>
      </c>
      <c r="O6281" s="2">
        <v>40551</v>
      </c>
      <c r="P6281">
        <v>8</v>
      </c>
      <c r="Q6281" s="1">
        <v>0.01</v>
      </c>
      <c r="R6281">
        <v>13.99</v>
      </c>
      <c r="S6281">
        <v>7.51</v>
      </c>
      <c r="T6281">
        <f t="shared" si="98"/>
        <v>111.92</v>
      </c>
    </row>
    <row r="6282" spans="1:20" x14ac:dyDescent="0.25">
      <c r="A6282">
        <v>6281</v>
      </c>
      <c r="B6282">
        <v>87368</v>
      </c>
      <c r="C6282" t="s">
        <v>595</v>
      </c>
      <c r="D6282" t="s">
        <v>38</v>
      </c>
      <c r="E6282" t="s">
        <v>39</v>
      </c>
      <c r="F6282" t="s">
        <v>31</v>
      </c>
      <c r="G6282" t="s">
        <v>41</v>
      </c>
      <c r="H6282" t="s">
        <v>89</v>
      </c>
      <c r="I6282" t="s">
        <v>28</v>
      </c>
      <c r="J6282" t="s">
        <v>36</v>
      </c>
      <c r="K6282" t="s">
        <v>133</v>
      </c>
      <c r="L6282" t="s">
        <v>192</v>
      </c>
      <c r="M6282" t="s">
        <v>83</v>
      </c>
      <c r="N6282" s="2">
        <v>40845</v>
      </c>
      <c r="O6282" s="2">
        <v>40847</v>
      </c>
      <c r="P6282">
        <v>18</v>
      </c>
      <c r="Q6282" s="1">
        <v>0.02</v>
      </c>
      <c r="R6282">
        <v>232.58</v>
      </c>
      <c r="S6282">
        <v>19.989999999999998</v>
      </c>
      <c r="T6282">
        <f t="shared" si="98"/>
        <v>4186.4400000000005</v>
      </c>
    </row>
    <row r="6283" spans="1:20" x14ac:dyDescent="0.25">
      <c r="A6283">
        <v>6282</v>
      </c>
      <c r="B6283">
        <v>87368</v>
      </c>
      <c r="C6283" t="s">
        <v>595</v>
      </c>
      <c r="D6283" t="s">
        <v>20</v>
      </c>
      <c r="E6283" t="s">
        <v>39</v>
      </c>
      <c r="F6283" t="s">
        <v>31</v>
      </c>
      <c r="G6283" t="s">
        <v>41</v>
      </c>
      <c r="H6283" t="s">
        <v>61</v>
      </c>
      <c r="I6283" t="s">
        <v>28</v>
      </c>
      <c r="J6283" t="s">
        <v>36</v>
      </c>
      <c r="K6283" t="s">
        <v>50</v>
      </c>
      <c r="L6283" t="s">
        <v>192</v>
      </c>
      <c r="M6283" t="s">
        <v>66</v>
      </c>
      <c r="N6283" s="2">
        <v>40845</v>
      </c>
      <c r="O6283" s="2">
        <v>40847</v>
      </c>
      <c r="P6283">
        <v>14</v>
      </c>
      <c r="Q6283" s="1">
        <v>0.08</v>
      </c>
      <c r="R6283">
        <v>26.17</v>
      </c>
      <c r="S6283">
        <v>1.39</v>
      </c>
      <c r="T6283">
        <f t="shared" si="98"/>
        <v>366.38</v>
      </c>
    </row>
    <row r="6284" spans="1:20" x14ac:dyDescent="0.25">
      <c r="A6284">
        <v>6283</v>
      </c>
      <c r="B6284">
        <v>87368</v>
      </c>
      <c r="C6284" t="s">
        <v>595</v>
      </c>
      <c r="D6284" t="s">
        <v>20</v>
      </c>
      <c r="E6284" t="s">
        <v>39</v>
      </c>
      <c r="F6284" t="s">
        <v>31</v>
      </c>
      <c r="G6284" t="s">
        <v>41</v>
      </c>
      <c r="H6284" t="s">
        <v>89</v>
      </c>
      <c r="I6284" t="s">
        <v>28</v>
      </c>
      <c r="J6284" t="s">
        <v>36</v>
      </c>
      <c r="K6284" t="s">
        <v>172</v>
      </c>
      <c r="L6284" t="s">
        <v>192</v>
      </c>
      <c r="M6284" t="s">
        <v>102</v>
      </c>
      <c r="N6284" s="2">
        <v>40845</v>
      </c>
      <c r="O6284" s="2">
        <v>40848</v>
      </c>
      <c r="P6284">
        <v>2</v>
      </c>
      <c r="Q6284" s="1">
        <v>0</v>
      </c>
      <c r="R6284">
        <v>15.31</v>
      </c>
      <c r="S6284">
        <v>8.7799999999999994</v>
      </c>
      <c r="T6284">
        <f t="shared" si="98"/>
        <v>30.62</v>
      </c>
    </row>
    <row r="6285" spans="1:20" x14ac:dyDescent="0.25">
      <c r="A6285">
        <v>6284</v>
      </c>
      <c r="B6285">
        <v>86289</v>
      </c>
      <c r="C6285" t="s">
        <v>523</v>
      </c>
      <c r="D6285" t="s">
        <v>20</v>
      </c>
      <c r="E6285" t="s">
        <v>39</v>
      </c>
      <c r="F6285" t="s">
        <v>22</v>
      </c>
      <c r="G6285" t="s">
        <v>93</v>
      </c>
      <c r="H6285" t="s">
        <v>61</v>
      </c>
      <c r="I6285" t="s">
        <v>28</v>
      </c>
      <c r="J6285" t="s">
        <v>36</v>
      </c>
      <c r="K6285" t="s">
        <v>136</v>
      </c>
      <c r="L6285" t="s">
        <v>192</v>
      </c>
      <c r="M6285" t="s">
        <v>199</v>
      </c>
      <c r="N6285" s="2">
        <v>41464</v>
      </c>
      <c r="O6285" s="2">
        <v>41466</v>
      </c>
      <c r="P6285">
        <v>2</v>
      </c>
      <c r="Q6285" s="1">
        <v>0.04</v>
      </c>
      <c r="R6285">
        <v>3.81</v>
      </c>
      <c r="S6285">
        <v>5.44</v>
      </c>
      <c r="T6285">
        <f t="shared" si="98"/>
        <v>7.62</v>
      </c>
    </row>
    <row r="6286" spans="1:20" x14ac:dyDescent="0.25">
      <c r="A6286">
        <v>6285</v>
      </c>
      <c r="B6286">
        <v>86284</v>
      </c>
      <c r="C6286" t="s">
        <v>523</v>
      </c>
      <c r="D6286" t="s">
        <v>20</v>
      </c>
      <c r="E6286" t="s">
        <v>39</v>
      </c>
      <c r="F6286" t="s">
        <v>22</v>
      </c>
      <c r="G6286" t="s">
        <v>93</v>
      </c>
      <c r="H6286" t="s">
        <v>54</v>
      </c>
      <c r="I6286" t="s">
        <v>28</v>
      </c>
      <c r="J6286" t="s">
        <v>36</v>
      </c>
      <c r="K6286" t="s">
        <v>62</v>
      </c>
      <c r="L6286" t="s">
        <v>44</v>
      </c>
      <c r="M6286" t="s">
        <v>199</v>
      </c>
      <c r="N6286" s="2">
        <v>40368</v>
      </c>
      <c r="O6286" s="2">
        <v>40368</v>
      </c>
      <c r="P6286">
        <v>12</v>
      </c>
      <c r="Q6286" s="1">
        <v>0.02</v>
      </c>
      <c r="R6286">
        <v>4</v>
      </c>
      <c r="S6286">
        <v>1.3</v>
      </c>
      <c r="T6286">
        <f t="shared" si="98"/>
        <v>48</v>
      </c>
    </row>
    <row r="6287" spans="1:20" x14ac:dyDescent="0.25">
      <c r="A6287">
        <v>6286</v>
      </c>
      <c r="B6287">
        <v>91389</v>
      </c>
      <c r="C6287" t="s">
        <v>455</v>
      </c>
      <c r="D6287" t="s">
        <v>38</v>
      </c>
      <c r="E6287" t="s">
        <v>39</v>
      </c>
      <c r="F6287" t="s">
        <v>40</v>
      </c>
      <c r="G6287" t="s">
        <v>23</v>
      </c>
      <c r="H6287" t="s">
        <v>54</v>
      </c>
      <c r="I6287" t="s">
        <v>28</v>
      </c>
      <c r="J6287" t="s">
        <v>36</v>
      </c>
      <c r="K6287" t="s">
        <v>163</v>
      </c>
      <c r="L6287" t="s">
        <v>192</v>
      </c>
      <c r="M6287" t="s">
        <v>75</v>
      </c>
      <c r="N6287" s="2">
        <v>40520</v>
      </c>
      <c r="O6287" s="2">
        <v>40523</v>
      </c>
      <c r="P6287">
        <v>12</v>
      </c>
      <c r="Q6287" s="1">
        <v>0.05</v>
      </c>
      <c r="R6287">
        <v>122.99</v>
      </c>
      <c r="S6287">
        <v>19.989999999999998</v>
      </c>
      <c r="T6287">
        <f t="shared" si="98"/>
        <v>1475.8799999999999</v>
      </c>
    </row>
    <row r="6288" spans="1:20" x14ac:dyDescent="0.25">
      <c r="A6288">
        <v>6287</v>
      </c>
      <c r="B6288">
        <v>87124</v>
      </c>
      <c r="C6288" t="s">
        <v>1149</v>
      </c>
      <c r="D6288" t="s">
        <v>20</v>
      </c>
      <c r="E6288" t="s">
        <v>39</v>
      </c>
      <c r="F6288" t="s">
        <v>22</v>
      </c>
      <c r="G6288" t="s">
        <v>32</v>
      </c>
      <c r="H6288" t="s">
        <v>78</v>
      </c>
      <c r="I6288" t="s">
        <v>28</v>
      </c>
      <c r="J6288" t="s">
        <v>36</v>
      </c>
      <c r="K6288" t="s">
        <v>101</v>
      </c>
      <c r="L6288" t="s">
        <v>192</v>
      </c>
      <c r="M6288" t="s">
        <v>173</v>
      </c>
      <c r="N6288" s="2">
        <v>41070</v>
      </c>
      <c r="O6288" s="2">
        <v>41072</v>
      </c>
      <c r="P6288">
        <v>18</v>
      </c>
      <c r="Q6288" s="1">
        <v>0.05</v>
      </c>
      <c r="R6288">
        <v>13.48</v>
      </c>
      <c r="S6288">
        <v>4.51</v>
      </c>
      <c r="T6288">
        <f t="shared" si="98"/>
        <v>242.64000000000001</v>
      </c>
    </row>
    <row r="6289" spans="1:20" x14ac:dyDescent="0.25">
      <c r="A6289">
        <v>6288</v>
      </c>
      <c r="B6289">
        <v>86144</v>
      </c>
      <c r="C6289" t="s">
        <v>1002</v>
      </c>
      <c r="D6289" t="s">
        <v>20</v>
      </c>
      <c r="E6289" t="s">
        <v>39</v>
      </c>
      <c r="F6289" t="s">
        <v>31</v>
      </c>
      <c r="G6289" t="s">
        <v>32</v>
      </c>
      <c r="H6289" t="s">
        <v>89</v>
      </c>
      <c r="I6289" t="s">
        <v>28</v>
      </c>
      <c r="J6289" t="s">
        <v>36</v>
      </c>
      <c r="K6289" t="s">
        <v>248</v>
      </c>
      <c r="L6289" t="s">
        <v>192</v>
      </c>
      <c r="M6289" t="s">
        <v>146</v>
      </c>
      <c r="N6289" s="2">
        <v>40193</v>
      </c>
      <c r="O6289" s="2">
        <v>40193</v>
      </c>
      <c r="P6289">
        <v>12</v>
      </c>
      <c r="Q6289" s="1">
        <v>0</v>
      </c>
      <c r="R6289">
        <v>8.6</v>
      </c>
      <c r="S6289">
        <v>6.19</v>
      </c>
      <c r="T6289">
        <f t="shared" si="98"/>
        <v>103.19999999999999</v>
      </c>
    </row>
    <row r="6290" spans="1:20" x14ac:dyDescent="0.25">
      <c r="A6290">
        <v>6289</v>
      </c>
      <c r="B6290">
        <v>90624</v>
      </c>
      <c r="C6290" t="s">
        <v>2042</v>
      </c>
      <c r="D6290" t="s">
        <v>20</v>
      </c>
      <c r="E6290" t="s">
        <v>39</v>
      </c>
      <c r="F6290" t="s">
        <v>22</v>
      </c>
      <c r="G6290" t="s">
        <v>23</v>
      </c>
      <c r="H6290" t="s">
        <v>54</v>
      </c>
      <c r="I6290" t="s">
        <v>28</v>
      </c>
      <c r="J6290" t="s">
        <v>36</v>
      </c>
      <c r="K6290" t="s">
        <v>226</v>
      </c>
      <c r="L6290" t="s">
        <v>192</v>
      </c>
      <c r="M6290" t="s">
        <v>173</v>
      </c>
      <c r="N6290" s="2">
        <v>40486</v>
      </c>
      <c r="O6290" s="2">
        <v>40486</v>
      </c>
      <c r="P6290">
        <v>20</v>
      </c>
      <c r="Q6290" s="1">
        <v>0.01</v>
      </c>
      <c r="R6290">
        <v>30.98</v>
      </c>
      <c r="S6290">
        <v>9.18</v>
      </c>
      <c r="T6290">
        <f t="shared" si="98"/>
        <v>619.6</v>
      </c>
    </row>
    <row r="6291" spans="1:20" x14ac:dyDescent="0.25">
      <c r="A6291">
        <v>6290</v>
      </c>
      <c r="B6291">
        <v>90624</v>
      </c>
      <c r="C6291" t="s">
        <v>892</v>
      </c>
      <c r="D6291" t="s">
        <v>20</v>
      </c>
      <c r="E6291" t="s">
        <v>39</v>
      </c>
      <c r="F6291" t="s">
        <v>31</v>
      </c>
      <c r="G6291" t="s">
        <v>23</v>
      </c>
      <c r="H6291" t="s">
        <v>61</v>
      </c>
      <c r="I6291" t="s">
        <v>28</v>
      </c>
      <c r="J6291" t="s">
        <v>36</v>
      </c>
      <c r="K6291" t="s">
        <v>154</v>
      </c>
      <c r="L6291" t="s">
        <v>192</v>
      </c>
      <c r="M6291" t="s">
        <v>139</v>
      </c>
      <c r="N6291" s="2">
        <v>40486</v>
      </c>
      <c r="O6291" s="2">
        <v>40488</v>
      </c>
      <c r="P6291">
        <v>21</v>
      </c>
      <c r="Q6291" s="1">
        <v>0.09</v>
      </c>
      <c r="R6291">
        <v>3.75</v>
      </c>
      <c r="S6291">
        <v>0.5</v>
      </c>
      <c r="T6291">
        <f t="shared" si="98"/>
        <v>78.75</v>
      </c>
    </row>
    <row r="6292" spans="1:20" x14ac:dyDescent="0.25">
      <c r="A6292">
        <v>6291</v>
      </c>
      <c r="B6292">
        <v>89176</v>
      </c>
      <c r="C6292" t="s">
        <v>1817</v>
      </c>
      <c r="D6292" t="s">
        <v>20</v>
      </c>
      <c r="E6292" t="s">
        <v>21</v>
      </c>
      <c r="F6292" t="s">
        <v>31</v>
      </c>
      <c r="G6292" t="s">
        <v>23</v>
      </c>
      <c r="H6292" t="s">
        <v>24</v>
      </c>
      <c r="I6292" t="s">
        <v>28</v>
      </c>
      <c r="J6292" t="s">
        <v>36</v>
      </c>
      <c r="K6292" t="s">
        <v>25</v>
      </c>
      <c r="L6292" t="s">
        <v>192</v>
      </c>
      <c r="M6292" t="s">
        <v>296</v>
      </c>
      <c r="N6292" s="2">
        <v>40538</v>
      </c>
      <c r="O6292" s="2">
        <v>40539</v>
      </c>
      <c r="P6292">
        <v>7</v>
      </c>
      <c r="Q6292" s="1">
        <v>0.08</v>
      </c>
      <c r="R6292">
        <v>100.97</v>
      </c>
      <c r="S6292">
        <v>7.18</v>
      </c>
      <c r="T6292">
        <f t="shared" si="98"/>
        <v>706.79</v>
      </c>
    </row>
    <row r="6293" spans="1:20" x14ac:dyDescent="0.25">
      <c r="A6293">
        <v>6292</v>
      </c>
      <c r="B6293">
        <v>89176</v>
      </c>
      <c r="C6293" t="s">
        <v>1817</v>
      </c>
      <c r="D6293" t="s">
        <v>20</v>
      </c>
      <c r="E6293" t="s">
        <v>187</v>
      </c>
      <c r="F6293" t="s">
        <v>31</v>
      </c>
      <c r="G6293" t="s">
        <v>23</v>
      </c>
      <c r="H6293" t="s">
        <v>188</v>
      </c>
      <c r="I6293" t="s">
        <v>28</v>
      </c>
      <c r="J6293" t="s">
        <v>36</v>
      </c>
      <c r="K6293" t="s">
        <v>226</v>
      </c>
      <c r="L6293" t="s">
        <v>26</v>
      </c>
      <c r="M6293" t="s">
        <v>131</v>
      </c>
      <c r="N6293" s="2">
        <v>40538</v>
      </c>
      <c r="O6293" s="2">
        <v>40539</v>
      </c>
      <c r="P6293">
        <v>19</v>
      </c>
      <c r="Q6293" s="1">
        <v>0</v>
      </c>
      <c r="R6293">
        <v>13.4</v>
      </c>
      <c r="S6293">
        <v>4.95</v>
      </c>
      <c r="T6293">
        <f t="shared" si="98"/>
        <v>254.6</v>
      </c>
    </row>
    <row r="6294" spans="1:20" x14ac:dyDescent="0.25">
      <c r="A6294">
        <v>6293</v>
      </c>
      <c r="B6294">
        <v>87057</v>
      </c>
      <c r="C6294" t="s">
        <v>1714</v>
      </c>
      <c r="D6294" t="s">
        <v>20</v>
      </c>
      <c r="E6294" t="s">
        <v>21</v>
      </c>
      <c r="F6294" t="s">
        <v>40</v>
      </c>
      <c r="G6294" t="s">
        <v>41</v>
      </c>
      <c r="H6294" t="s">
        <v>33</v>
      </c>
      <c r="I6294" t="s">
        <v>28</v>
      </c>
      <c r="J6294" t="s">
        <v>36</v>
      </c>
      <c r="K6294" t="s">
        <v>34</v>
      </c>
      <c r="L6294" t="s">
        <v>26</v>
      </c>
      <c r="M6294" t="s">
        <v>342</v>
      </c>
      <c r="N6294" s="2">
        <v>40404</v>
      </c>
      <c r="O6294" s="2">
        <v>40405</v>
      </c>
      <c r="P6294">
        <v>8</v>
      </c>
      <c r="Q6294" s="1">
        <v>0.01</v>
      </c>
      <c r="R6294">
        <v>8.33</v>
      </c>
      <c r="S6294">
        <v>1.99</v>
      </c>
      <c r="T6294">
        <f t="shared" si="98"/>
        <v>66.64</v>
      </c>
    </row>
    <row r="6295" spans="1:20" x14ac:dyDescent="0.25">
      <c r="A6295">
        <v>6294</v>
      </c>
      <c r="B6295">
        <v>87057</v>
      </c>
      <c r="C6295" t="s">
        <v>1714</v>
      </c>
      <c r="D6295" t="s">
        <v>20</v>
      </c>
      <c r="E6295" t="s">
        <v>21</v>
      </c>
      <c r="F6295" t="s">
        <v>40</v>
      </c>
      <c r="G6295" t="s">
        <v>41</v>
      </c>
      <c r="H6295" t="s">
        <v>33</v>
      </c>
      <c r="I6295" t="s">
        <v>28</v>
      </c>
      <c r="J6295" t="s">
        <v>36</v>
      </c>
      <c r="K6295" t="s">
        <v>204</v>
      </c>
      <c r="L6295" t="s">
        <v>44</v>
      </c>
      <c r="M6295" t="s">
        <v>638</v>
      </c>
      <c r="N6295" s="2">
        <v>40404</v>
      </c>
      <c r="O6295" s="2">
        <v>40406</v>
      </c>
      <c r="P6295">
        <v>17</v>
      </c>
      <c r="Q6295" s="1">
        <v>0.04</v>
      </c>
      <c r="R6295">
        <v>85.99</v>
      </c>
      <c r="S6295">
        <v>0.99</v>
      </c>
      <c r="T6295">
        <f t="shared" si="98"/>
        <v>1461.83</v>
      </c>
    </row>
    <row r="6296" spans="1:20" x14ac:dyDescent="0.25">
      <c r="A6296">
        <v>6295</v>
      </c>
      <c r="B6296">
        <v>90830</v>
      </c>
      <c r="C6296" t="s">
        <v>1512</v>
      </c>
      <c r="D6296" t="s">
        <v>20</v>
      </c>
      <c r="E6296" t="s">
        <v>39</v>
      </c>
      <c r="F6296" t="s">
        <v>22</v>
      </c>
      <c r="G6296" t="s">
        <v>93</v>
      </c>
      <c r="H6296" t="s">
        <v>42</v>
      </c>
      <c r="I6296" t="s">
        <v>28</v>
      </c>
      <c r="J6296" t="s">
        <v>36</v>
      </c>
      <c r="K6296" t="s">
        <v>170</v>
      </c>
      <c r="L6296" t="s">
        <v>192</v>
      </c>
      <c r="M6296" t="s">
        <v>80</v>
      </c>
      <c r="N6296" s="2">
        <v>41431</v>
      </c>
      <c r="O6296" s="2">
        <v>41432</v>
      </c>
      <c r="P6296">
        <v>8</v>
      </c>
      <c r="Q6296" s="1">
        <v>0.02</v>
      </c>
      <c r="R6296">
        <v>6.48</v>
      </c>
      <c r="S6296">
        <v>6.74</v>
      </c>
      <c r="T6296">
        <f t="shared" si="98"/>
        <v>51.84</v>
      </c>
    </row>
    <row r="6297" spans="1:20" x14ac:dyDescent="0.25">
      <c r="A6297">
        <v>6296</v>
      </c>
      <c r="B6297">
        <v>88080</v>
      </c>
      <c r="C6297" t="s">
        <v>265</v>
      </c>
      <c r="D6297" t="s">
        <v>20</v>
      </c>
      <c r="E6297" t="s">
        <v>39</v>
      </c>
      <c r="F6297" t="s">
        <v>31</v>
      </c>
      <c r="G6297" t="s">
        <v>41</v>
      </c>
      <c r="H6297" t="s">
        <v>54</v>
      </c>
      <c r="I6297" t="s">
        <v>28</v>
      </c>
      <c r="J6297" t="s">
        <v>36</v>
      </c>
      <c r="K6297" t="s">
        <v>101</v>
      </c>
      <c r="L6297" t="s">
        <v>192</v>
      </c>
      <c r="M6297" t="s">
        <v>131</v>
      </c>
      <c r="N6297" s="2">
        <v>41313</v>
      </c>
      <c r="O6297" s="2">
        <v>41314</v>
      </c>
      <c r="P6297">
        <v>7</v>
      </c>
      <c r="Q6297" s="1">
        <v>0.1</v>
      </c>
      <c r="R6297">
        <v>5.94</v>
      </c>
      <c r="S6297">
        <v>9.92</v>
      </c>
      <c r="T6297">
        <f t="shared" si="98"/>
        <v>41.580000000000005</v>
      </c>
    </row>
    <row r="6298" spans="1:20" x14ac:dyDescent="0.25">
      <c r="A6298">
        <v>6297</v>
      </c>
      <c r="B6298">
        <v>88080</v>
      </c>
      <c r="C6298" t="s">
        <v>265</v>
      </c>
      <c r="D6298" t="s">
        <v>20</v>
      </c>
      <c r="E6298" t="s">
        <v>21</v>
      </c>
      <c r="F6298" t="s">
        <v>31</v>
      </c>
      <c r="G6298" t="s">
        <v>41</v>
      </c>
      <c r="H6298" t="s">
        <v>24</v>
      </c>
      <c r="I6298" t="s">
        <v>28</v>
      </c>
      <c r="J6298" t="s">
        <v>36</v>
      </c>
      <c r="K6298" t="s">
        <v>409</v>
      </c>
      <c r="L6298" t="s">
        <v>192</v>
      </c>
      <c r="M6298" t="s">
        <v>69</v>
      </c>
      <c r="N6298" s="2">
        <v>41313</v>
      </c>
      <c r="O6298" s="2">
        <v>41314</v>
      </c>
      <c r="P6298">
        <v>6</v>
      </c>
      <c r="Q6298" s="1">
        <v>0.1</v>
      </c>
      <c r="R6298">
        <v>65.989999999999995</v>
      </c>
      <c r="S6298">
        <v>2.5</v>
      </c>
      <c r="T6298">
        <f t="shared" si="98"/>
        <v>395.93999999999994</v>
      </c>
    </row>
    <row r="6299" spans="1:20" x14ac:dyDescent="0.25">
      <c r="A6299">
        <v>6298</v>
      </c>
      <c r="B6299">
        <v>91260</v>
      </c>
      <c r="C6299" t="s">
        <v>963</v>
      </c>
      <c r="D6299" t="s">
        <v>38</v>
      </c>
      <c r="E6299" t="s">
        <v>39</v>
      </c>
      <c r="F6299" t="s">
        <v>31</v>
      </c>
      <c r="G6299" t="s">
        <v>48</v>
      </c>
      <c r="H6299" t="s">
        <v>42</v>
      </c>
      <c r="I6299" t="s">
        <v>28</v>
      </c>
      <c r="J6299" t="s">
        <v>36</v>
      </c>
      <c r="K6299" t="s">
        <v>158</v>
      </c>
      <c r="L6299" t="s">
        <v>192</v>
      </c>
      <c r="M6299" t="s">
        <v>131</v>
      </c>
      <c r="N6299" s="2">
        <v>41602</v>
      </c>
      <c r="O6299" s="2">
        <v>41607</v>
      </c>
      <c r="P6299">
        <v>6</v>
      </c>
      <c r="Q6299" s="1">
        <v>0.09</v>
      </c>
      <c r="R6299">
        <v>4.0599999999999996</v>
      </c>
      <c r="S6299">
        <v>6.89</v>
      </c>
      <c r="T6299">
        <f t="shared" si="98"/>
        <v>24.36</v>
      </c>
    </row>
    <row r="6300" spans="1:20" x14ac:dyDescent="0.25">
      <c r="A6300">
        <v>6299</v>
      </c>
      <c r="B6300">
        <v>91260</v>
      </c>
      <c r="C6300" t="s">
        <v>963</v>
      </c>
      <c r="D6300" t="s">
        <v>20</v>
      </c>
      <c r="E6300" t="s">
        <v>39</v>
      </c>
      <c r="F6300" t="s">
        <v>31</v>
      </c>
      <c r="G6300" t="s">
        <v>48</v>
      </c>
      <c r="H6300" t="s">
        <v>94</v>
      </c>
      <c r="I6300" t="s">
        <v>28</v>
      </c>
      <c r="J6300" t="s">
        <v>36</v>
      </c>
      <c r="K6300" t="s">
        <v>95</v>
      </c>
      <c r="L6300" t="s">
        <v>192</v>
      </c>
      <c r="M6300" t="s">
        <v>255</v>
      </c>
      <c r="N6300" s="2">
        <v>41602</v>
      </c>
      <c r="O6300" s="2">
        <v>41606</v>
      </c>
      <c r="P6300">
        <v>16</v>
      </c>
      <c r="Q6300" s="1">
        <v>0.01</v>
      </c>
      <c r="R6300">
        <v>35.44</v>
      </c>
      <c r="S6300">
        <v>5.09</v>
      </c>
      <c r="T6300">
        <f t="shared" si="98"/>
        <v>567.04</v>
      </c>
    </row>
    <row r="6301" spans="1:20" x14ac:dyDescent="0.25">
      <c r="A6301">
        <v>6300</v>
      </c>
      <c r="B6301">
        <v>91260</v>
      </c>
      <c r="C6301" t="s">
        <v>1664</v>
      </c>
      <c r="D6301" t="s">
        <v>578</v>
      </c>
      <c r="E6301" t="s">
        <v>187</v>
      </c>
      <c r="F6301" t="s">
        <v>31</v>
      </c>
      <c r="G6301" t="s">
        <v>48</v>
      </c>
      <c r="H6301" t="s">
        <v>225</v>
      </c>
      <c r="I6301" t="s">
        <v>28</v>
      </c>
      <c r="J6301" t="s">
        <v>36</v>
      </c>
      <c r="K6301" t="s">
        <v>291</v>
      </c>
      <c r="L6301" t="s">
        <v>283</v>
      </c>
      <c r="M6301" t="s">
        <v>131</v>
      </c>
      <c r="N6301" s="2">
        <v>41602</v>
      </c>
      <c r="O6301" s="2">
        <v>41607</v>
      </c>
      <c r="P6301">
        <v>11</v>
      </c>
      <c r="Q6301" s="1">
        <v>0.01</v>
      </c>
      <c r="R6301">
        <v>113.98</v>
      </c>
      <c r="S6301">
        <v>30</v>
      </c>
      <c r="T6301">
        <f t="shared" si="98"/>
        <v>1253.78</v>
      </c>
    </row>
    <row r="6302" spans="1:20" x14ac:dyDescent="0.25">
      <c r="A6302">
        <v>6301</v>
      </c>
      <c r="B6302">
        <v>91348</v>
      </c>
      <c r="C6302" t="s">
        <v>571</v>
      </c>
      <c r="D6302" t="s">
        <v>20</v>
      </c>
      <c r="E6302" t="s">
        <v>39</v>
      </c>
      <c r="F6302" t="s">
        <v>31</v>
      </c>
      <c r="G6302" t="s">
        <v>41</v>
      </c>
      <c r="H6302" t="s">
        <v>89</v>
      </c>
      <c r="I6302" t="s">
        <v>28</v>
      </c>
      <c r="J6302" t="s">
        <v>36</v>
      </c>
      <c r="K6302" t="s">
        <v>95</v>
      </c>
      <c r="L6302" t="s">
        <v>44</v>
      </c>
      <c r="M6302" t="s">
        <v>141</v>
      </c>
      <c r="N6302" s="2">
        <v>41272</v>
      </c>
      <c r="O6302" s="2">
        <v>41273</v>
      </c>
      <c r="P6302">
        <v>7</v>
      </c>
      <c r="Q6302" s="1">
        <v>0.09</v>
      </c>
      <c r="R6302">
        <v>2.78</v>
      </c>
      <c r="S6302">
        <v>0.97</v>
      </c>
      <c r="T6302">
        <f t="shared" si="98"/>
        <v>19.459999999999997</v>
      </c>
    </row>
    <row r="6303" spans="1:20" x14ac:dyDescent="0.25">
      <c r="A6303">
        <v>6302</v>
      </c>
      <c r="B6303">
        <v>91348</v>
      </c>
      <c r="C6303" t="s">
        <v>867</v>
      </c>
      <c r="D6303" t="s">
        <v>20</v>
      </c>
      <c r="E6303" t="s">
        <v>39</v>
      </c>
      <c r="F6303" t="s">
        <v>47</v>
      </c>
      <c r="G6303" t="s">
        <v>41</v>
      </c>
      <c r="H6303" t="s">
        <v>78</v>
      </c>
      <c r="I6303" t="s">
        <v>28</v>
      </c>
      <c r="J6303" t="s">
        <v>36</v>
      </c>
      <c r="K6303" t="s">
        <v>98</v>
      </c>
      <c r="L6303" t="s">
        <v>192</v>
      </c>
      <c r="M6303" t="s">
        <v>156</v>
      </c>
      <c r="N6303" s="2">
        <v>41272</v>
      </c>
      <c r="O6303" s="2">
        <v>41274</v>
      </c>
      <c r="P6303">
        <v>25</v>
      </c>
      <c r="Q6303" s="1">
        <v>0.01</v>
      </c>
      <c r="R6303">
        <v>3.69</v>
      </c>
      <c r="S6303">
        <v>0.5</v>
      </c>
      <c r="T6303">
        <f t="shared" si="98"/>
        <v>92.25</v>
      </c>
    </row>
    <row r="6304" spans="1:20" x14ac:dyDescent="0.25">
      <c r="A6304">
        <v>6303</v>
      </c>
      <c r="B6304">
        <v>88461</v>
      </c>
      <c r="C6304" t="s">
        <v>1034</v>
      </c>
      <c r="D6304" t="s">
        <v>20</v>
      </c>
      <c r="E6304" t="s">
        <v>39</v>
      </c>
      <c r="F6304" t="s">
        <v>47</v>
      </c>
      <c r="G6304" t="s">
        <v>32</v>
      </c>
      <c r="H6304" t="s">
        <v>78</v>
      </c>
      <c r="I6304" t="s">
        <v>28</v>
      </c>
      <c r="J6304" t="s">
        <v>36</v>
      </c>
      <c r="K6304" t="s">
        <v>248</v>
      </c>
      <c r="L6304" t="s">
        <v>26</v>
      </c>
      <c r="M6304" t="s">
        <v>156</v>
      </c>
      <c r="N6304" s="2">
        <v>40490</v>
      </c>
      <c r="O6304" s="2">
        <v>40491</v>
      </c>
      <c r="P6304">
        <v>14</v>
      </c>
      <c r="Q6304" s="1">
        <v>0.08</v>
      </c>
      <c r="R6304">
        <v>13.9</v>
      </c>
      <c r="S6304">
        <v>7.59</v>
      </c>
      <c r="T6304">
        <f t="shared" si="98"/>
        <v>194.6</v>
      </c>
    </row>
    <row r="6305" spans="1:20" x14ac:dyDescent="0.25">
      <c r="A6305">
        <v>6304</v>
      </c>
      <c r="B6305">
        <v>90557</v>
      </c>
      <c r="C6305" t="s">
        <v>1025</v>
      </c>
      <c r="D6305" t="s">
        <v>20</v>
      </c>
      <c r="E6305" t="s">
        <v>187</v>
      </c>
      <c r="F6305" t="s">
        <v>22</v>
      </c>
      <c r="G6305" t="s">
        <v>48</v>
      </c>
      <c r="H6305" t="s">
        <v>225</v>
      </c>
      <c r="I6305" t="s">
        <v>28</v>
      </c>
      <c r="J6305" t="s">
        <v>36</v>
      </c>
      <c r="K6305" t="s">
        <v>221</v>
      </c>
      <c r="L6305" t="s">
        <v>26</v>
      </c>
      <c r="M6305" t="s">
        <v>190</v>
      </c>
      <c r="N6305" s="2">
        <v>40261</v>
      </c>
      <c r="O6305" s="2">
        <v>40263</v>
      </c>
      <c r="P6305">
        <v>2</v>
      </c>
      <c r="Q6305" s="1">
        <v>0.08</v>
      </c>
      <c r="R6305">
        <v>9.48</v>
      </c>
      <c r="S6305">
        <v>7.29</v>
      </c>
      <c r="T6305">
        <f t="shared" si="98"/>
        <v>18.96</v>
      </c>
    </row>
    <row r="6306" spans="1:20" x14ac:dyDescent="0.25">
      <c r="A6306">
        <v>6305</v>
      </c>
      <c r="B6306">
        <v>90557</v>
      </c>
      <c r="C6306" t="s">
        <v>1025</v>
      </c>
      <c r="D6306" t="s">
        <v>20</v>
      </c>
      <c r="E6306" t="s">
        <v>39</v>
      </c>
      <c r="F6306" t="s">
        <v>22</v>
      </c>
      <c r="G6306" t="s">
        <v>48</v>
      </c>
      <c r="H6306" t="s">
        <v>49</v>
      </c>
      <c r="I6306" t="s">
        <v>28</v>
      </c>
      <c r="J6306" t="s">
        <v>36</v>
      </c>
      <c r="K6306" t="s">
        <v>68</v>
      </c>
      <c r="L6306" t="s">
        <v>192</v>
      </c>
      <c r="M6306" t="s">
        <v>398</v>
      </c>
      <c r="N6306" s="2">
        <v>40261</v>
      </c>
      <c r="O6306" s="2">
        <v>40265</v>
      </c>
      <c r="P6306">
        <v>8</v>
      </c>
      <c r="Q6306" s="1">
        <v>0.03</v>
      </c>
      <c r="R6306">
        <v>193.17</v>
      </c>
      <c r="S6306">
        <v>19.989999999999998</v>
      </c>
      <c r="T6306">
        <f t="shared" si="98"/>
        <v>1545.36</v>
      </c>
    </row>
    <row r="6307" spans="1:20" x14ac:dyDescent="0.25">
      <c r="A6307">
        <v>6306</v>
      </c>
      <c r="B6307">
        <v>90784</v>
      </c>
      <c r="C6307" t="s">
        <v>1417</v>
      </c>
      <c r="D6307" t="s">
        <v>578</v>
      </c>
      <c r="E6307" t="s">
        <v>187</v>
      </c>
      <c r="F6307" t="s">
        <v>31</v>
      </c>
      <c r="G6307" t="s">
        <v>41</v>
      </c>
      <c r="H6307" t="s">
        <v>217</v>
      </c>
      <c r="I6307" t="s">
        <v>28</v>
      </c>
      <c r="J6307" t="s">
        <v>36</v>
      </c>
      <c r="K6307" t="s">
        <v>282</v>
      </c>
      <c r="L6307" t="s">
        <v>283</v>
      </c>
      <c r="M6307" t="s">
        <v>296</v>
      </c>
      <c r="N6307" s="2">
        <v>41582</v>
      </c>
      <c r="O6307" s="2">
        <v>41582</v>
      </c>
      <c r="P6307">
        <v>21</v>
      </c>
      <c r="Q6307" s="1">
        <v>0.09</v>
      </c>
      <c r="R6307">
        <v>291.73</v>
      </c>
      <c r="S6307">
        <v>48.8</v>
      </c>
      <c r="T6307">
        <f t="shared" si="98"/>
        <v>6126.33</v>
      </c>
    </row>
    <row r="6308" spans="1:20" x14ac:dyDescent="0.25">
      <c r="A6308">
        <v>6307</v>
      </c>
      <c r="B6308">
        <v>88037</v>
      </c>
      <c r="C6308" t="s">
        <v>1624</v>
      </c>
      <c r="D6308" t="s">
        <v>20</v>
      </c>
      <c r="E6308" t="s">
        <v>39</v>
      </c>
      <c r="F6308" t="s">
        <v>31</v>
      </c>
      <c r="G6308" t="s">
        <v>48</v>
      </c>
      <c r="H6308" t="s">
        <v>42</v>
      </c>
      <c r="I6308" t="s">
        <v>28</v>
      </c>
      <c r="J6308" t="s">
        <v>36</v>
      </c>
      <c r="K6308" t="s">
        <v>181</v>
      </c>
      <c r="L6308" t="s">
        <v>192</v>
      </c>
      <c r="M6308" t="s">
        <v>83</v>
      </c>
      <c r="N6308" s="2">
        <v>41477</v>
      </c>
      <c r="O6308" s="2">
        <v>41479</v>
      </c>
      <c r="P6308">
        <v>15</v>
      </c>
      <c r="Q6308" s="1">
        <v>0.06</v>
      </c>
      <c r="R6308">
        <v>11.97</v>
      </c>
      <c r="S6308">
        <v>4.9800000000000004</v>
      </c>
      <c r="T6308">
        <f t="shared" si="98"/>
        <v>179.55</v>
      </c>
    </row>
    <row r="6309" spans="1:20" x14ac:dyDescent="0.25">
      <c r="A6309">
        <v>6308</v>
      </c>
      <c r="B6309">
        <v>88030</v>
      </c>
      <c r="C6309" t="s">
        <v>1624</v>
      </c>
      <c r="D6309" t="s">
        <v>20</v>
      </c>
      <c r="E6309" t="s">
        <v>39</v>
      </c>
      <c r="F6309" t="s">
        <v>31</v>
      </c>
      <c r="G6309" t="s">
        <v>48</v>
      </c>
      <c r="H6309" t="s">
        <v>61</v>
      </c>
      <c r="I6309" t="s">
        <v>28</v>
      </c>
      <c r="J6309" t="s">
        <v>36</v>
      </c>
      <c r="K6309" t="s">
        <v>231</v>
      </c>
      <c r="L6309" t="s">
        <v>44</v>
      </c>
      <c r="M6309" t="s">
        <v>91</v>
      </c>
      <c r="N6309" s="2">
        <v>40381</v>
      </c>
      <c r="O6309" s="2">
        <v>40388</v>
      </c>
      <c r="P6309">
        <v>12</v>
      </c>
      <c r="Q6309" s="1">
        <v>0.06</v>
      </c>
      <c r="R6309">
        <v>6.98</v>
      </c>
      <c r="S6309">
        <v>1.6</v>
      </c>
      <c r="T6309">
        <f t="shared" si="98"/>
        <v>83.76</v>
      </c>
    </row>
    <row r="6310" spans="1:20" x14ac:dyDescent="0.25">
      <c r="A6310">
        <v>6309</v>
      </c>
      <c r="B6310">
        <v>89527</v>
      </c>
      <c r="C6310" t="s">
        <v>511</v>
      </c>
      <c r="D6310" t="s">
        <v>20</v>
      </c>
      <c r="E6310" t="s">
        <v>39</v>
      </c>
      <c r="F6310" t="s">
        <v>22</v>
      </c>
      <c r="G6310" t="s">
        <v>93</v>
      </c>
      <c r="H6310" t="s">
        <v>54</v>
      </c>
      <c r="I6310" t="s">
        <v>28</v>
      </c>
      <c r="J6310" t="s">
        <v>36</v>
      </c>
      <c r="K6310" t="s">
        <v>289</v>
      </c>
      <c r="L6310" t="s">
        <v>192</v>
      </c>
      <c r="M6310" t="s">
        <v>86</v>
      </c>
      <c r="N6310" s="2">
        <v>41022</v>
      </c>
      <c r="O6310" s="2">
        <v>41024</v>
      </c>
      <c r="P6310">
        <v>13</v>
      </c>
      <c r="Q6310" s="1">
        <v>0.03</v>
      </c>
      <c r="R6310">
        <v>6.78</v>
      </c>
      <c r="S6310">
        <v>6.18</v>
      </c>
      <c r="T6310">
        <f t="shared" si="98"/>
        <v>88.14</v>
      </c>
    </row>
    <row r="6311" spans="1:20" x14ac:dyDescent="0.25">
      <c r="A6311">
        <v>6310</v>
      </c>
      <c r="B6311">
        <v>91290</v>
      </c>
      <c r="C6311" t="s">
        <v>1178</v>
      </c>
      <c r="D6311" t="s">
        <v>20</v>
      </c>
      <c r="E6311" t="s">
        <v>21</v>
      </c>
      <c r="F6311" t="s">
        <v>22</v>
      </c>
      <c r="G6311" t="s">
        <v>48</v>
      </c>
      <c r="H6311" t="s">
        <v>33</v>
      </c>
      <c r="I6311" t="s">
        <v>28</v>
      </c>
      <c r="J6311" t="s">
        <v>36</v>
      </c>
      <c r="K6311" t="s">
        <v>201</v>
      </c>
      <c r="L6311" t="s">
        <v>192</v>
      </c>
      <c r="M6311" t="s">
        <v>190</v>
      </c>
      <c r="N6311" s="2">
        <v>41019</v>
      </c>
      <c r="O6311" s="2">
        <v>41024</v>
      </c>
      <c r="P6311">
        <v>6</v>
      </c>
      <c r="Q6311" s="1">
        <v>0.04</v>
      </c>
      <c r="R6311">
        <v>20.97</v>
      </c>
      <c r="S6311">
        <v>4</v>
      </c>
      <c r="T6311">
        <f t="shared" si="98"/>
        <v>125.82</v>
      </c>
    </row>
    <row r="6312" spans="1:20" x14ac:dyDescent="0.25">
      <c r="A6312">
        <v>6311</v>
      </c>
      <c r="B6312">
        <v>91290</v>
      </c>
      <c r="C6312" t="s">
        <v>1178</v>
      </c>
      <c r="D6312" t="s">
        <v>20</v>
      </c>
      <c r="E6312" t="s">
        <v>39</v>
      </c>
      <c r="F6312" t="s">
        <v>22</v>
      </c>
      <c r="G6312" t="s">
        <v>48</v>
      </c>
      <c r="H6312" t="s">
        <v>49</v>
      </c>
      <c r="I6312" t="s">
        <v>28</v>
      </c>
      <c r="J6312" t="s">
        <v>36</v>
      </c>
      <c r="K6312" t="s">
        <v>82</v>
      </c>
      <c r="L6312" t="s">
        <v>192</v>
      </c>
      <c r="M6312" t="s">
        <v>137</v>
      </c>
      <c r="N6312" s="2">
        <v>41019</v>
      </c>
      <c r="O6312" s="2">
        <v>41021</v>
      </c>
      <c r="P6312">
        <v>12</v>
      </c>
      <c r="Q6312" s="1">
        <v>0.01</v>
      </c>
      <c r="R6312">
        <v>4.91</v>
      </c>
      <c r="S6312">
        <v>0.5</v>
      </c>
      <c r="T6312">
        <f t="shared" si="98"/>
        <v>58.92</v>
      </c>
    </row>
    <row r="6313" spans="1:20" x14ac:dyDescent="0.25">
      <c r="A6313">
        <v>6312</v>
      </c>
      <c r="B6313">
        <v>91350</v>
      </c>
      <c r="C6313" t="s">
        <v>1749</v>
      </c>
      <c r="D6313" t="s">
        <v>20</v>
      </c>
      <c r="E6313" t="s">
        <v>39</v>
      </c>
      <c r="F6313" t="s">
        <v>47</v>
      </c>
      <c r="G6313" t="s">
        <v>32</v>
      </c>
      <c r="H6313" t="s">
        <v>89</v>
      </c>
      <c r="I6313" t="s">
        <v>28</v>
      </c>
      <c r="J6313" t="s">
        <v>36</v>
      </c>
      <c r="K6313" t="s">
        <v>189</v>
      </c>
      <c r="L6313" t="s">
        <v>192</v>
      </c>
      <c r="M6313" t="s">
        <v>160</v>
      </c>
      <c r="N6313" s="2">
        <v>41546</v>
      </c>
      <c r="O6313" s="2">
        <v>41548</v>
      </c>
      <c r="P6313">
        <v>15</v>
      </c>
      <c r="Q6313" s="1">
        <v>0</v>
      </c>
      <c r="R6313">
        <v>8.74</v>
      </c>
      <c r="S6313">
        <v>8.2899999999999991</v>
      </c>
      <c r="T6313">
        <f t="shared" si="98"/>
        <v>131.1</v>
      </c>
    </row>
    <row r="6314" spans="1:20" x14ac:dyDescent="0.25">
      <c r="A6314">
        <v>6313</v>
      </c>
      <c r="B6314">
        <v>88545</v>
      </c>
      <c r="C6314" t="s">
        <v>1443</v>
      </c>
      <c r="D6314" t="s">
        <v>38</v>
      </c>
      <c r="E6314" t="s">
        <v>39</v>
      </c>
      <c r="F6314" t="s">
        <v>47</v>
      </c>
      <c r="G6314" t="s">
        <v>41</v>
      </c>
      <c r="H6314" t="s">
        <v>78</v>
      </c>
      <c r="I6314" t="s">
        <v>28</v>
      </c>
      <c r="J6314" t="s">
        <v>36</v>
      </c>
      <c r="K6314" t="s">
        <v>119</v>
      </c>
      <c r="L6314" t="s">
        <v>192</v>
      </c>
      <c r="M6314" t="s">
        <v>117</v>
      </c>
      <c r="N6314" s="2">
        <v>40406</v>
      </c>
      <c r="O6314" s="2">
        <v>40408</v>
      </c>
      <c r="P6314">
        <v>18</v>
      </c>
      <c r="Q6314" s="1">
        <v>0.05</v>
      </c>
      <c r="R6314">
        <v>25.99</v>
      </c>
      <c r="S6314">
        <v>5.37</v>
      </c>
      <c r="T6314">
        <f t="shared" si="98"/>
        <v>467.82</v>
      </c>
    </row>
    <row r="6315" spans="1:20" x14ac:dyDescent="0.25">
      <c r="A6315">
        <v>6314</v>
      </c>
      <c r="B6315">
        <v>89774</v>
      </c>
      <c r="C6315" t="s">
        <v>1991</v>
      </c>
      <c r="D6315" t="s">
        <v>20</v>
      </c>
      <c r="E6315" t="s">
        <v>21</v>
      </c>
      <c r="F6315" t="s">
        <v>31</v>
      </c>
      <c r="G6315" t="s">
        <v>32</v>
      </c>
      <c r="H6315" t="s">
        <v>24</v>
      </c>
      <c r="I6315" t="s">
        <v>28</v>
      </c>
      <c r="J6315" t="s">
        <v>36</v>
      </c>
      <c r="K6315" t="s">
        <v>34</v>
      </c>
      <c r="L6315" t="s">
        <v>192</v>
      </c>
      <c r="M6315" t="s">
        <v>35</v>
      </c>
      <c r="N6315" s="2">
        <v>41481</v>
      </c>
      <c r="O6315" s="2">
        <v>41483</v>
      </c>
      <c r="P6315">
        <v>11</v>
      </c>
      <c r="Q6315" s="1">
        <v>0.08</v>
      </c>
      <c r="R6315">
        <v>15.98</v>
      </c>
      <c r="S6315">
        <v>4</v>
      </c>
      <c r="T6315">
        <f t="shared" si="98"/>
        <v>175.78</v>
      </c>
    </row>
    <row r="6316" spans="1:20" x14ac:dyDescent="0.25">
      <c r="A6316">
        <v>6315</v>
      </c>
      <c r="B6316">
        <v>87296</v>
      </c>
      <c r="C6316" t="s">
        <v>1301</v>
      </c>
      <c r="D6316" t="s">
        <v>20</v>
      </c>
      <c r="E6316" t="s">
        <v>39</v>
      </c>
      <c r="F6316" t="s">
        <v>31</v>
      </c>
      <c r="G6316" t="s">
        <v>23</v>
      </c>
      <c r="H6316" t="s">
        <v>54</v>
      </c>
      <c r="I6316" t="s">
        <v>28</v>
      </c>
      <c r="J6316" t="s">
        <v>36</v>
      </c>
      <c r="K6316" t="s">
        <v>136</v>
      </c>
      <c r="L6316" t="s">
        <v>192</v>
      </c>
      <c r="M6316" t="s">
        <v>255</v>
      </c>
      <c r="N6316" s="2">
        <v>40267</v>
      </c>
      <c r="O6316" s="2">
        <v>40269</v>
      </c>
      <c r="P6316">
        <v>1</v>
      </c>
      <c r="Q6316" s="1">
        <v>0.01</v>
      </c>
      <c r="R6316">
        <v>11.34</v>
      </c>
      <c r="S6316">
        <v>5.01</v>
      </c>
      <c r="T6316">
        <f t="shared" si="98"/>
        <v>11.34</v>
      </c>
    </row>
    <row r="6317" spans="1:20" x14ac:dyDescent="0.25">
      <c r="A6317">
        <v>6316</v>
      </c>
      <c r="B6317">
        <v>91324</v>
      </c>
      <c r="C6317" t="s">
        <v>615</v>
      </c>
      <c r="D6317" t="s">
        <v>20</v>
      </c>
      <c r="E6317" t="s">
        <v>187</v>
      </c>
      <c r="F6317" t="s">
        <v>47</v>
      </c>
      <c r="G6317" t="s">
        <v>93</v>
      </c>
      <c r="H6317" t="s">
        <v>217</v>
      </c>
      <c r="I6317" t="s">
        <v>28</v>
      </c>
      <c r="J6317" t="s">
        <v>36</v>
      </c>
      <c r="K6317" t="s">
        <v>113</v>
      </c>
      <c r="L6317" t="s">
        <v>706</v>
      </c>
      <c r="M6317" t="s">
        <v>117</v>
      </c>
      <c r="N6317" s="2">
        <v>40782</v>
      </c>
      <c r="O6317" s="2">
        <v>40784</v>
      </c>
      <c r="P6317">
        <v>1</v>
      </c>
      <c r="Q6317" s="1">
        <v>7.0000000000000007E-2</v>
      </c>
      <c r="R6317">
        <v>55.5</v>
      </c>
      <c r="S6317">
        <v>52.2</v>
      </c>
      <c r="T6317">
        <f t="shared" si="98"/>
        <v>55.5</v>
      </c>
    </row>
    <row r="6318" spans="1:20" x14ac:dyDescent="0.25">
      <c r="A6318">
        <v>6317</v>
      </c>
      <c r="B6318">
        <v>87781</v>
      </c>
      <c r="C6318" t="s">
        <v>486</v>
      </c>
      <c r="D6318" t="s">
        <v>20</v>
      </c>
      <c r="E6318" t="s">
        <v>39</v>
      </c>
      <c r="F6318" t="s">
        <v>31</v>
      </c>
      <c r="G6318" t="s">
        <v>32</v>
      </c>
      <c r="H6318" t="s">
        <v>54</v>
      </c>
      <c r="I6318" t="s">
        <v>28</v>
      </c>
      <c r="J6318" t="s">
        <v>36</v>
      </c>
      <c r="K6318" t="s">
        <v>291</v>
      </c>
      <c r="L6318" t="s">
        <v>192</v>
      </c>
      <c r="M6318" t="s">
        <v>83</v>
      </c>
      <c r="N6318" s="2">
        <v>41271</v>
      </c>
      <c r="O6318" s="2">
        <v>41273</v>
      </c>
      <c r="P6318">
        <v>16</v>
      </c>
      <c r="Q6318" s="1">
        <v>0.09</v>
      </c>
      <c r="R6318">
        <v>30.98</v>
      </c>
      <c r="S6318">
        <v>5.76</v>
      </c>
      <c r="T6318">
        <f t="shared" si="98"/>
        <v>495.68</v>
      </c>
    </row>
    <row r="6319" spans="1:20" x14ac:dyDescent="0.25">
      <c r="A6319">
        <v>6318</v>
      </c>
      <c r="B6319">
        <v>89081</v>
      </c>
      <c r="C6319" t="s">
        <v>440</v>
      </c>
      <c r="D6319" t="s">
        <v>20</v>
      </c>
      <c r="E6319" t="s">
        <v>39</v>
      </c>
      <c r="F6319" t="s">
        <v>40</v>
      </c>
      <c r="G6319" t="s">
        <v>32</v>
      </c>
      <c r="H6319" t="s">
        <v>78</v>
      </c>
      <c r="I6319" t="s">
        <v>28</v>
      </c>
      <c r="J6319" t="s">
        <v>36</v>
      </c>
      <c r="K6319" t="s">
        <v>165</v>
      </c>
      <c r="L6319" t="s">
        <v>192</v>
      </c>
      <c r="M6319" t="s">
        <v>99</v>
      </c>
      <c r="N6319" s="2">
        <v>41286</v>
      </c>
      <c r="O6319" s="2">
        <v>41289</v>
      </c>
      <c r="P6319">
        <v>7</v>
      </c>
      <c r="Q6319" s="1">
        <v>0.01</v>
      </c>
      <c r="R6319">
        <v>59.98</v>
      </c>
      <c r="S6319">
        <v>3.99</v>
      </c>
      <c r="T6319">
        <f t="shared" si="98"/>
        <v>419.85999999999996</v>
      </c>
    </row>
    <row r="6320" spans="1:20" x14ac:dyDescent="0.25">
      <c r="A6320">
        <v>6319</v>
      </c>
      <c r="B6320">
        <v>90196</v>
      </c>
      <c r="C6320" t="s">
        <v>866</v>
      </c>
      <c r="D6320" t="s">
        <v>20</v>
      </c>
      <c r="E6320" t="s">
        <v>39</v>
      </c>
      <c r="F6320" t="s">
        <v>31</v>
      </c>
      <c r="G6320" t="s">
        <v>41</v>
      </c>
      <c r="H6320" t="s">
        <v>61</v>
      </c>
      <c r="I6320" t="s">
        <v>28</v>
      </c>
      <c r="J6320" t="s">
        <v>36</v>
      </c>
      <c r="K6320" t="s">
        <v>129</v>
      </c>
      <c r="L6320" t="s">
        <v>26</v>
      </c>
      <c r="M6320" t="s">
        <v>35</v>
      </c>
      <c r="N6320" s="2">
        <v>40963</v>
      </c>
      <c r="O6320" s="2">
        <v>40965</v>
      </c>
      <c r="P6320">
        <v>8</v>
      </c>
      <c r="Q6320" s="1">
        <v>0.04</v>
      </c>
      <c r="R6320">
        <v>10.98</v>
      </c>
      <c r="S6320">
        <v>3.37</v>
      </c>
      <c r="T6320">
        <f t="shared" si="98"/>
        <v>87.84</v>
      </c>
    </row>
    <row r="6321" spans="1:20" x14ac:dyDescent="0.25">
      <c r="A6321">
        <v>6320</v>
      </c>
      <c r="B6321">
        <v>90303</v>
      </c>
      <c r="C6321" t="s">
        <v>1590</v>
      </c>
      <c r="D6321" t="s">
        <v>20</v>
      </c>
      <c r="E6321" t="s">
        <v>39</v>
      </c>
      <c r="F6321" t="s">
        <v>31</v>
      </c>
      <c r="G6321" t="s">
        <v>23</v>
      </c>
      <c r="H6321" t="s">
        <v>49</v>
      </c>
      <c r="I6321" t="s">
        <v>28</v>
      </c>
      <c r="J6321" t="s">
        <v>36</v>
      </c>
      <c r="K6321" t="s">
        <v>172</v>
      </c>
      <c r="L6321" t="s">
        <v>192</v>
      </c>
      <c r="M6321" t="s">
        <v>146</v>
      </c>
      <c r="N6321" s="2">
        <v>40534</v>
      </c>
      <c r="O6321" s="2">
        <v>40536</v>
      </c>
      <c r="P6321">
        <v>14</v>
      </c>
      <c r="Q6321" s="1">
        <v>0.09</v>
      </c>
      <c r="R6321">
        <v>20.98</v>
      </c>
      <c r="S6321">
        <v>1.49</v>
      </c>
      <c r="T6321">
        <f t="shared" si="98"/>
        <v>293.72000000000003</v>
      </c>
    </row>
    <row r="6322" spans="1:20" x14ac:dyDescent="0.25">
      <c r="A6322">
        <v>6321</v>
      </c>
      <c r="B6322">
        <v>89883</v>
      </c>
      <c r="C6322" t="s">
        <v>350</v>
      </c>
      <c r="D6322" t="s">
        <v>20</v>
      </c>
      <c r="E6322" t="s">
        <v>39</v>
      </c>
      <c r="F6322" t="s">
        <v>31</v>
      </c>
      <c r="G6322" t="s">
        <v>41</v>
      </c>
      <c r="H6322" t="s">
        <v>61</v>
      </c>
      <c r="I6322" t="s">
        <v>28</v>
      </c>
      <c r="J6322" t="s">
        <v>36</v>
      </c>
      <c r="K6322" t="s">
        <v>221</v>
      </c>
      <c r="L6322" t="s">
        <v>192</v>
      </c>
      <c r="M6322" t="s">
        <v>141</v>
      </c>
      <c r="N6322" s="2">
        <v>41202</v>
      </c>
      <c r="O6322" s="2">
        <v>41204</v>
      </c>
      <c r="P6322">
        <v>12</v>
      </c>
      <c r="Q6322" s="1">
        <v>0.04</v>
      </c>
      <c r="R6322">
        <v>6.48</v>
      </c>
      <c r="S6322">
        <v>6.6</v>
      </c>
      <c r="T6322">
        <f t="shared" si="98"/>
        <v>77.760000000000005</v>
      </c>
    </row>
    <row r="6323" spans="1:20" x14ac:dyDescent="0.25">
      <c r="A6323">
        <v>6322</v>
      </c>
      <c r="B6323">
        <v>89883</v>
      </c>
      <c r="C6323" t="s">
        <v>350</v>
      </c>
      <c r="D6323" t="s">
        <v>38</v>
      </c>
      <c r="E6323" t="s">
        <v>39</v>
      </c>
      <c r="F6323" t="s">
        <v>31</v>
      </c>
      <c r="G6323" t="s">
        <v>41</v>
      </c>
      <c r="H6323" t="s">
        <v>94</v>
      </c>
      <c r="I6323" t="s">
        <v>28</v>
      </c>
      <c r="J6323" t="s">
        <v>36</v>
      </c>
      <c r="K6323" t="s">
        <v>55</v>
      </c>
      <c r="L6323" t="s">
        <v>44</v>
      </c>
      <c r="M6323" t="s">
        <v>141</v>
      </c>
      <c r="N6323" s="2">
        <v>41202</v>
      </c>
      <c r="O6323" s="2">
        <v>41204</v>
      </c>
      <c r="P6323">
        <v>10</v>
      </c>
      <c r="Q6323" s="1">
        <v>0.06</v>
      </c>
      <c r="R6323">
        <v>1.98</v>
      </c>
      <c r="S6323">
        <v>0.7</v>
      </c>
      <c r="T6323">
        <f t="shared" si="98"/>
        <v>19.8</v>
      </c>
    </row>
    <row r="6324" spans="1:20" x14ac:dyDescent="0.25">
      <c r="A6324">
        <v>6323</v>
      </c>
      <c r="B6324">
        <v>89883</v>
      </c>
      <c r="C6324" t="s">
        <v>350</v>
      </c>
      <c r="D6324" t="s">
        <v>578</v>
      </c>
      <c r="E6324" t="s">
        <v>187</v>
      </c>
      <c r="F6324" t="s">
        <v>31</v>
      </c>
      <c r="G6324" t="s">
        <v>41</v>
      </c>
      <c r="H6324" t="s">
        <v>217</v>
      </c>
      <c r="I6324" t="s">
        <v>28</v>
      </c>
      <c r="J6324" t="s">
        <v>36</v>
      </c>
      <c r="K6324" t="s">
        <v>98</v>
      </c>
      <c r="L6324" t="s">
        <v>330</v>
      </c>
      <c r="M6324" t="s">
        <v>139</v>
      </c>
      <c r="N6324" s="2">
        <v>41202</v>
      </c>
      <c r="O6324" s="2">
        <v>41202</v>
      </c>
      <c r="P6324">
        <v>2</v>
      </c>
      <c r="Q6324" s="1">
        <v>0.02</v>
      </c>
      <c r="R6324">
        <v>259.70999999999998</v>
      </c>
      <c r="S6324">
        <v>66.67</v>
      </c>
      <c r="T6324">
        <f t="shared" si="98"/>
        <v>519.41999999999996</v>
      </c>
    </row>
    <row r="6325" spans="1:20" x14ac:dyDescent="0.25">
      <c r="A6325">
        <v>6324</v>
      </c>
      <c r="B6325">
        <v>89883</v>
      </c>
      <c r="C6325" t="s">
        <v>350</v>
      </c>
      <c r="D6325" t="s">
        <v>20</v>
      </c>
      <c r="E6325" t="s">
        <v>21</v>
      </c>
      <c r="F6325" t="s">
        <v>31</v>
      </c>
      <c r="G6325" t="s">
        <v>41</v>
      </c>
      <c r="H6325" t="s">
        <v>206</v>
      </c>
      <c r="I6325" t="s">
        <v>28</v>
      </c>
      <c r="J6325" t="s">
        <v>36</v>
      </c>
      <c r="K6325" t="s">
        <v>198</v>
      </c>
      <c r="L6325" t="s">
        <v>706</v>
      </c>
      <c r="M6325" t="s">
        <v>63</v>
      </c>
      <c r="N6325" s="2">
        <v>41202</v>
      </c>
      <c r="O6325" s="2">
        <v>41204</v>
      </c>
      <c r="P6325">
        <v>16</v>
      </c>
      <c r="Q6325" s="1">
        <v>0.03</v>
      </c>
      <c r="R6325">
        <v>179.99</v>
      </c>
      <c r="S6325">
        <v>13.99</v>
      </c>
      <c r="T6325">
        <f t="shared" si="98"/>
        <v>2879.84</v>
      </c>
    </row>
    <row r="6326" spans="1:20" x14ac:dyDescent="0.25">
      <c r="A6326">
        <v>6325</v>
      </c>
      <c r="B6326">
        <v>86042</v>
      </c>
      <c r="C6326" t="s">
        <v>2142</v>
      </c>
      <c r="D6326" t="s">
        <v>20</v>
      </c>
      <c r="E6326" t="s">
        <v>21</v>
      </c>
      <c r="F6326" t="s">
        <v>31</v>
      </c>
      <c r="G6326" t="s">
        <v>93</v>
      </c>
      <c r="H6326" t="s">
        <v>203</v>
      </c>
      <c r="I6326" t="s">
        <v>28</v>
      </c>
      <c r="J6326" t="s">
        <v>36</v>
      </c>
      <c r="K6326" t="s">
        <v>198</v>
      </c>
      <c r="L6326" t="s">
        <v>192</v>
      </c>
      <c r="M6326" t="s">
        <v>63</v>
      </c>
      <c r="N6326" s="2">
        <v>41237</v>
      </c>
      <c r="O6326" s="2">
        <v>41238</v>
      </c>
      <c r="P6326">
        <v>12</v>
      </c>
      <c r="Q6326" s="1">
        <v>0.04</v>
      </c>
      <c r="R6326">
        <v>29.99</v>
      </c>
      <c r="S6326">
        <v>5.5</v>
      </c>
      <c r="T6326">
        <f t="shared" si="98"/>
        <v>359.88</v>
      </c>
    </row>
    <row r="6327" spans="1:20" x14ac:dyDescent="0.25">
      <c r="A6327">
        <v>6326</v>
      </c>
      <c r="B6327">
        <v>87067</v>
      </c>
      <c r="C6327" t="s">
        <v>1714</v>
      </c>
      <c r="D6327" t="s">
        <v>20</v>
      </c>
      <c r="E6327" t="s">
        <v>39</v>
      </c>
      <c r="F6327" t="s">
        <v>40</v>
      </c>
      <c r="G6327" t="s">
        <v>23</v>
      </c>
      <c r="H6327" t="s">
        <v>54</v>
      </c>
      <c r="I6327" t="s">
        <v>28</v>
      </c>
      <c r="J6327" t="s">
        <v>36</v>
      </c>
      <c r="K6327" t="s">
        <v>221</v>
      </c>
      <c r="L6327" t="s">
        <v>44</v>
      </c>
      <c r="M6327" t="s">
        <v>108</v>
      </c>
      <c r="N6327" s="2">
        <v>41363</v>
      </c>
      <c r="O6327" s="2">
        <v>41366</v>
      </c>
      <c r="P6327">
        <v>4</v>
      </c>
      <c r="Q6327" s="1">
        <v>0.1</v>
      </c>
      <c r="R6327">
        <v>21.98</v>
      </c>
      <c r="S6327">
        <v>8.32</v>
      </c>
      <c r="T6327">
        <f t="shared" si="98"/>
        <v>87.92</v>
      </c>
    </row>
    <row r="6328" spans="1:20" x14ac:dyDescent="0.25">
      <c r="A6328">
        <v>6327</v>
      </c>
      <c r="B6328">
        <v>87466</v>
      </c>
      <c r="C6328" t="s">
        <v>194</v>
      </c>
      <c r="D6328" t="s">
        <v>20</v>
      </c>
      <c r="E6328" t="s">
        <v>21</v>
      </c>
      <c r="F6328" t="s">
        <v>22</v>
      </c>
      <c r="G6328" t="s">
        <v>23</v>
      </c>
      <c r="H6328" t="s">
        <v>24</v>
      </c>
      <c r="I6328" t="s">
        <v>28</v>
      </c>
      <c r="J6328" t="s">
        <v>36</v>
      </c>
      <c r="K6328" t="s">
        <v>1243</v>
      </c>
      <c r="L6328" t="s">
        <v>26</v>
      </c>
      <c r="M6328" t="s">
        <v>444</v>
      </c>
      <c r="N6328" s="2">
        <v>40738</v>
      </c>
      <c r="O6328" s="2">
        <v>40740</v>
      </c>
      <c r="P6328">
        <v>14</v>
      </c>
      <c r="Q6328" s="1">
        <v>0.04</v>
      </c>
      <c r="R6328">
        <v>8.4600000000000009</v>
      </c>
      <c r="S6328">
        <v>8.99</v>
      </c>
      <c r="T6328">
        <f t="shared" si="98"/>
        <v>118.44000000000001</v>
      </c>
    </row>
    <row r="6329" spans="1:20" x14ac:dyDescent="0.25">
      <c r="A6329">
        <v>6328</v>
      </c>
      <c r="B6329">
        <v>91443</v>
      </c>
      <c r="C6329" t="s">
        <v>1565</v>
      </c>
      <c r="D6329" t="s">
        <v>20</v>
      </c>
      <c r="E6329" t="s">
        <v>39</v>
      </c>
      <c r="F6329" t="s">
        <v>40</v>
      </c>
      <c r="G6329" t="s">
        <v>32</v>
      </c>
      <c r="H6329" t="s">
        <v>78</v>
      </c>
      <c r="I6329" t="s">
        <v>28</v>
      </c>
      <c r="J6329" t="s">
        <v>36</v>
      </c>
      <c r="K6329" t="s">
        <v>170</v>
      </c>
      <c r="L6329" t="s">
        <v>192</v>
      </c>
      <c r="M6329" t="s">
        <v>99</v>
      </c>
      <c r="N6329" s="2">
        <v>40629</v>
      </c>
      <c r="O6329" s="2">
        <v>40630</v>
      </c>
      <c r="P6329">
        <v>7</v>
      </c>
      <c r="Q6329" s="1">
        <v>0.01</v>
      </c>
      <c r="R6329">
        <v>6.48</v>
      </c>
      <c r="S6329">
        <v>6.81</v>
      </c>
      <c r="T6329">
        <f t="shared" si="98"/>
        <v>45.36</v>
      </c>
    </row>
    <row r="6330" spans="1:20" x14ac:dyDescent="0.25">
      <c r="A6330">
        <v>6329</v>
      </c>
      <c r="B6330">
        <v>90551</v>
      </c>
      <c r="C6330" t="s">
        <v>287</v>
      </c>
      <c r="D6330" t="s">
        <v>20</v>
      </c>
      <c r="E6330" t="s">
        <v>39</v>
      </c>
      <c r="F6330" t="s">
        <v>22</v>
      </c>
      <c r="G6330" t="s">
        <v>41</v>
      </c>
      <c r="H6330" t="s">
        <v>89</v>
      </c>
      <c r="I6330" t="s">
        <v>28</v>
      </c>
      <c r="J6330" t="s">
        <v>36</v>
      </c>
      <c r="K6330" t="s">
        <v>228</v>
      </c>
      <c r="L6330" t="s">
        <v>192</v>
      </c>
      <c r="M6330" t="s">
        <v>326</v>
      </c>
      <c r="N6330" s="2">
        <v>40511</v>
      </c>
      <c r="O6330" s="2">
        <v>40511</v>
      </c>
      <c r="P6330">
        <v>42</v>
      </c>
      <c r="Q6330" s="1">
        <v>0.05</v>
      </c>
      <c r="R6330">
        <v>165.2</v>
      </c>
      <c r="S6330">
        <v>19.989999999999998</v>
      </c>
      <c r="T6330">
        <f t="shared" si="98"/>
        <v>6938.4</v>
      </c>
    </row>
    <row r="6331" spans="1:20" x14ac:dyDescent="0.25">
      <c r="A6331">
        <v>6330</v>
      </c>
      <c r="B6331">
        <v>90555</v>
      </c>
      <c r="C6331" t="s">
        <v>699</v>
      </c>
      <c r="D6331" t="s">
        <v>20</v>
      </c>
      <c r="E6331" t="s">
        <v>39</v>
      </c>
      <c r="F6331" t="s">
        <v>22</v>
      </c>
      <c r="G6331" t="s">
        <v>41</v>
      </c>
      <c r="H6331" t="s">
        <v>49</v>
      </c>
      <c r="I6331" t="s">
        <v>28</v>
      </c>
      <c r="J6331" t="s">
        <v>36</v>
      </c>
      <c r="K6331" t="s">
        <v>221</v>
      </c>
      <c r="L6331" t="s">
        <v>192</v>
      </c>
      <c r="M6331" t="s">
        <v>150</v>
      </c>
      <c r="N6331" s="2">
        <v>41607</v>
      </c>
      <c r="O6331" s="2">
        <v>41607</v>
      </c>
      <c r="P6331">
        <v>19</v>
      </c>
      <c r="Q6331" s="1">
        <v>0.09</v>
      </c>
      <c r="R6331">
        <v>17.989999999999998</v>
      </c>
      <c r="S6331">
        <v>8.65</v>
      </c>
      <c r="T6331">
        <f t="shared" si="98"/>
        <v>341.80999999999995</v>
      </c>
    </row>
    <row r="6332" spans="1:20" x14ac:dyDescent="0.25">
      <c r="A6332">
        <v>6331</v>
      </c>
      <c r="B6332">
        <v>91188</v>
      </c>
      <c r="C6332" t="s">
        <v>480</v>
      </c>
      <c r="D6332" t="s">
        <v>578</v>
      </c>
      <c r="E6332" t="s">
        <v>21</v>
      </c>
      <c r="F6332" t="s">
        <v>31</v>
      </c>
      <c r="G6332" t="s">
        <v>93</v>
      </c>
      <c r="H6332" t="s">
        <v>206</v>
      </c>
      <c r="I6332" t="s">
        <v>28</v>
      </c>
      <c r="J6332" t="s">
        <v>36</v>
      </c>
      <c r="K6332" t="s">
        <v>409</v>
      </c>
      <c r="L6332" t="s">
        <v>283</v>
      </c>
      <c r="M6332" t="s">
        <v>35</v>
      </c>
      <c r="N6332" s="2">
        <v>40812</v>
      </c>
      <c r="O6332" s="2">
        <v>40813</v>
      </c>
      <c r="P6332">
        <v>21</v>
      </c>
      <c r="Q6332" s="1">
        <v>0.1</v>
      </c>
      <c r="R6332">
        <v>90.97</v>
      </c>
      <c r="S6332">
        <v>14</v>
      </c>
      <c r="T6332">
        <f t="shared" si="98"/>
        <v>1910.37</v>
      </c>
    </row>
    <row r="6333" spans="1:20" x14ac:dyDescent="0.25">
      <c r="A6333">
        <v>6332</v>
      </c>
      <c r="B6333">
        <v>91188</v>
      </c>
      <c r="C6333" t="s">
        <v>480</v>
      </c>
      <c r="D6333" t="s">
        <v>20</v>
      </c>
      <c r="E6333" t="s">
        <v>21</v>
      </c>
      <c r="F6333" t="s">
        <v>31</v>
      </c>
      <c r="G6333" t="s">
        <v>93</v>
      </c>
      <c r="H6333" t="s">
        <v>206</v>
      </c>
      <c r="I6333" t="s">
        <v>28</v>
      </c>
      <c r="J6333" t="s">
        <v>36</v>
      </c>
      <c r="K6333" t="s">
        <v>210</v>
      </c>
      <c r="L6333" t="s">
        <v>192</v>
      </c>
      <c r="M6333" t="s">
        <v>35</v>
      </c>
      <c r="N6333" s="2">
        <v>40812</v>
      </c>
      <c r="O6333" s="2">
        <v>40813</v>
      </c>
      <c r="P6333">
        <v>14</v>
      </c>
      <c r="Q6333" s="1">
        <v>0.05</v>
      </c>
      <c r="R6333">
        <v>65.989999999999995</v>
      </c>
      <c r="S6333">
        <v>3.99</v>
      </c>
      <c r="T6333">
        <f t="shared" si="98"/>
        <v>923.8599999999999</v>
      </c>
    </row>
    <row r="6334" spans="1:20" x14ac:dyDescent="0.25">
      <c r="A6334">
        <v>6333</v>
      </c>
      <c r="B6334">
        <v>88975</v>
      </c>
      <c r="C6334" t="s">
        <v>758</v>
      </c>
      <c r="D6334" t="s">
        <v>20</v>
      </c>
      <c r="E6334" t="s">
        <v>39</v>
      </c>
      <c r="F6334" t="s">
        <v>31</v>
      </c>
      <c r="G6334" t="s">
        <v>23</v>
      </c>
      <c r="H6334" t="s">
        <v>61</v>
      </c>
      <c r="I6334" t="s">
        <v>28</v>
      </c>
      <c r="J6334" t="s">
        <v>36</v>
      </c>
      <c r="K6334" t="s">
        <v>165</v>
      </c>
      <c r="L6334" t="s">
        <v>44</v>
      </c>
      <c r="M6334" t="s">
        <v>279</v>
      </c>
      <c r="N6334" s="2">
        <v>40429</v>
      </c>
      <c r="O6334" s="2">
        <v>40431</v>
      </c>
      <c r="P6334">
        <v>14</v>
      </c>
      <c r="Q6334" s="1">
        <v>0.02</v>
      </c>
      <c r="R6334">
        <v>11.55</v>
      </c>
      <c r="S6334">
        <v>2.36</v>
      </c>
      <c r="T6334">
        <f t="shared" si="98"/>
        <v>161.70000000000002</v>
      </c>
    </row>
    <row r="6335" spans="1:20" x14ac:dyDescent="0.25">
      <c r="A6335">
        <v>6334</v>
      </c>
      <c r="B6335">
        <v>90697</v>
      </c>
      <c r="C6335" t="s">
        <v>310</v>
      </c>
      <c r="D6335" t="s">
        <v>20</v>
      </c>
      <c r="E6335" t="s">
        <v>39</v>
      </c>
      <c r="F6335" t="s">
        <v>47</v>
      </c>
      <c r="G6335" t="s">
        <v>41</v>
      </c>
      <c r="H6335" t="s">
        <v>89</v>
      </c>
      <c r="I6335" t="s">
        <v>28</v>
      </c>
      <c r="J6335" t="s">
        <v>36</v>
      </c>
      <c r="K6335" t="s">
        <v>181</v>
      </c>
      <c r="L6335" t="s">
        <v>192</v>
      </c>
      <c r="M6335" t="s">
        <v>160</v>
      </c>
      <c r="N6335" s="2">
        <v>40852</v>
      </c>
      <c r="O6335" s="2">
        <v>40853</v>
      </c>
      <c r="P6335">
        <v>26</v>
      </c>
      <c r="Q6335" s="1">
        <v>0</v>
      </c>
      <c r="R6335">
        <v>6.81</v>
      </c>
      <c r="S6335">
        <v>5.48</v>
      </c>
      <c r="T6335">
        <f t="shared" si="98"/>
        <v>177.06</v>
      </c>
    </row>
    <row r="6336" spans="1:20" x14ac:dyDescent="0.25">
      <c r="A6336">
        <v>6335</v>
      </c>
      <c r="B6336">
        <v>87696</v>
      </c>
      <c r="C6336" t="s">
        <v>1899</v>
      </c>
      <c r="D6336" t="s">
        <v>20</v>
      </c>
      <c r="E6336" t="s">
        <v>39</v>
      </c>
      <c r="F6336" t="s">
        <v>22</v>
      </c>
      <c r="G6336" t="s">
        <v>41</v>
      </c>
      <c r="H6336" t="s">
        <v>89</v>
      </c>
      <c r="I6336" t="s">
        <v>28</v>
      </c>
      <c r="J6336" t="s">
        <v>36</v>
      </c>
      <c r="K6336" t="s">
        <v>248</v>
      </c>
      <c r="L6336" t="s">
        <v>192</v>
      </c>
      <c r="M6336" t="s">
        <v>80</v>
      </c>
      <c r="N6336" s="2">
        <v>40362</v>
      </c>
      <c r="O6336" s="2">
        <v>40363</v>
      </c>
      <c r="P6336">
        <v>8</v>
      </c>
      <c r="Q6336" s="1">
        <v>0.1</v>
      </c>
      <c r="R6336">
        <v>12.53</v>
      </c>
      <c r="S6336">
        <v>0.49</v>
      </c>
      <c r="T6336">
        <f t="shared" si="98"/>
        <v>100.24</v>
      </c>
    </row>
    <row r="6337" spans="1:20" x14ac:dyDescent="0.25">
      <c r="A6337">
        <v>6336</v>
      </c>
      <c r="B6337">
        <v>87696</v>
      </c>
      <c r="C6337" t="s">
        <v>1899</v>
      </c>
      <c r="D6337" t="s">
        <v>578</v>
      </c>
      <c r="E6337" t="s">
        <v>187</v>
      </c>
      <c r="F6337" t="s">
        <v>22</v>
      </c>
      <c r="G6337" t="s">
        <v>41</v>
      </c>
      <c r="H6337" t="s">
        <v>219</v>
      </c>
      <c r="I6337" t="s">
        <v>28</v>
      </c>
      <c r="J6337" t="s">
        <v>36</v>
      </c>
      <c r="K6337" t="s">
        <v>145</v>
      </c>
      <c r="L6337" t="s">
        <v>330</v>
      </c>
      <c r="M6337" t="s">
        <v>444</v>
      </c>
      <c r="N6337" s="2">
        <v>40362</v>
      </c>
      <c r="O6337" s="2">
        <v>40363</v>
      </c>
      <c r="P6337">
        <v>2</v>
      </c>
      <c r="Q6337" s="1">
        <v>0.1</v>
      </c>
      <c r="R6337">
        <v>146.34</v>
      </c>
      <c r="S6337">
        <v>43.75</v>
      </c>
      <c r="T6337">
        <f t="shared" si="98"/>
        <v>292.68</v>
      </c>
    </row>
    <row r="6338" spans="1:20" x14ac:dyDescent="0.25">
      <c r="A6338">
        <v>6337</v>
      </c>
      <c r="B6338">
        <v>88860</v>
      </c>
      <c r="C6338" t="s">
        <v>875</v>
      </c>
      <c r="D6338" t="s">
        <v>20</v>
      </c>
      <c r="E6338" t="s">
        <v>39</v>
      </c>
      <c r="F6338" t="s">
        <v>31</v>
      </c>
      <c r="G6338" t="s">
        <v>32</v>
      </c>
      <c r="H6338" t="s">
        <v>78</v>
      </c>
      <c r="I6338" t="s">
        <v>28</v>
      </c>
      <c r="J6338" t="s">
        <v>36</v>
      </c>
      <c r="K6338" t="s">
        <v>189</v>
      </c>
      <c r="L6338" t="s">
        <v>192</v>
      </c>
      <c r="M6338" t="s">
        <v>143</v>
      </c>
      <c r="N6338" s="2">
        <v>41004</v>
      </c>
      <c r="O6338" s="2">
        <v>41004</v>
      </c>
      <c r="P6338">
        <v>3</v>
      </c>
      <c r="Q6338" s="1">
        <v>0.08</v>
      </c>
      <c r="R6338">
        <v>16.059999999999999</v>
      </c>
      <c r="S6338">
        <v>8.34</v>
      </c>
      <c r="T6338">
        <f t="shared" si="98"/>
        <v>48.179999999999993</v>
      </c>
    </row>
    <row r="6339" spans="1:20" x14ac:dyDescent="0.25">
      <c r="A6339">
        <v>6338</v>
      </c>
      <c r="B6339">
        <v>91182</v>
      </c>
      <c r="C6339" t="s">
        <v>922</v>
      </c>
      <c r="D6339" t="s">
        <v>20</v>
      </c>
      <c r="E6339" t="s">
        <v>39</v>
      </c>
      <c r="F6339" t="s">
        <v>31</v>
      </c>
      <c r="G6339" t="s">
        <v>48</v>
      </c>
      <c r="H6339" t="s">
        <v>78</v>
      </c>
      <c r="I6339" t="s">
        <v>28</v>
      </c>
      <c r="J6339" t="s">
        <v>36</v>
      </c>
      <c r="K6339" t="s">
        <v>163</v>
      </c>
      <c r="L6339" t="s">
        <v>44</v>
      </c>
      <c r="M6339" t="s">
        <v>131</v>
      </c>
      <c r="N6339" s="2">
        <v>40744</v>
      </c>
      <c r="O6339" s="2">
        <v>40748</v>
      </c>
      <c r="P6339">
        <v>8</v>
      </c>
      <c r="Q6339" s="1">
        <v>0.06</v>
      </c>
      <c r="R6339">
        <v>4.9800000000000004</v>
      </c>
      <c r="S6339">
        <v>0.8</v>
      </c>
      <c r="T6339">
        <f t="shared" ref="T6339:T6402" si="99">R6339*P6339</f>
        <v>39.840000000000003</v>
      </c>
    </row>
    <row r="6340" spans="1:20" x14ac:dyDescent="0.25">
      <c r="A6340">
        <v>6339</v>
      </c>
      <c r="B6340">
        <v>91182</v>
      </c>
      <c r="C6340" t="s">
        <v>922</v>
      </c>
      <c r="D6340" t="s">
        <v>20</v>
      </c>
      <c r="E6340" t="s">
        <v>21</v>
      </c>
      <c r="F6340" t="s">
        <v>31</v>
      </c>
      <c r="G6340" t="s">
        <v>48</v>
      </c>
      <c r="H6340" t="s">
        <v>203</v>
      </c>
      <c r="I6340" t="s">
        <v>28</v>
      </c>
      <c r="J6340" t="s">
        <v>36</v>
      </c>
      <c r="K6340" t="s">
        <v>1447</v>
      </c>
      <c r="L6340" t="s">
        <v>192</v>
      </c>
      <c r="M6340" t="s">
        <v>131</v>
      </c>
      <c r="N6340" s="2">
        <v>40744</v>
      </c>
      <c r="O6340" s="2">
        <v>40751</v>
      </c>
      <c r="P6340">
        <v>8</v>
      </c>
      <c r="Q6340" s="1">
        <v>0.08</v>
      </c>
      <c r="R6340">
        <v>125.99</v>
      </c>
      <c r="S6340">
        <v>7.69</v>
      </c>
      <c r="T6340">
        <f t="shared" si="99"/>
        <v>1007.92</v>
      </c>
    </row>
    <row r="6341" spans="1:20" x14ac:dyDescent="0.25">
      <c r="A6341">
        <v>6340</v>
      </c>
      <c r="B6341">
        <v>87563</v>
      </c>
      <c r="C6341" t="s">
        <v>1166</v>
      </c>
      <c r="D6341" t="s">
        <v>578</v>
      </c>
      <c r="E6341" t="s">
        <v>39</v>
      </c>
      <c r="F6341" t="s">
        <v>31</v>
      </c>
      <c r="G6341" t="s">
        <v>93</v>
      </c>
      <c r="H6341" t="s">
        <v>89</v>
      </c>
      <c r="I6341" t="s">
        <v>28</v>
      </c>
      <c r="J6341" t="s">
        <v>36</v>
      </c>
      <c r="K6341" t="s">
        <v>129</v>
      </c>
      <c r="L6341" t="s">
        <v>283</v>
      </c>
      <c r="M6341" t="s">
        <v>146</v>
      </c>
      <c r="N6341" s="2">
        <v>41295</v>
      </c>
      <c r="O6341" s="2">
        <v>41296</v>
      </c>
      <c r="P6341">
        <v>4</v>
      </c>
      <c r="Q6341" s="1">
        <v>0.04</v>
      </c>
      <c r="R6341">
        <v>279.81</v>
      </c>
      <c r="S6341">
        <v>23.19</v>
      </c>
      <c r="T6341">
        <f t="shared" si="99"/>
        <v>1119.24</v>
      </c>
    </row>
    <row r="6342" spans="1:20" x14ac:dyDescent="0.25">
      <c r="A6342">
        <v>6341</v>
      </c>
      <c r="B6342">
        <v>87553</v>
      </c>
      <c r="C6342" t="s">
        <v>1166</v>
      </c>
      <c r="D6342" t="s">
        <v>20</v>
      </c>
      <c r="E6342" t="s">
        <v>39</v>
      </c>
      <c r="F6342" t="s">
        <v>31</v>
      </c>
      <c r="G6342" t="s">
        <v>93</v>
      </c>
      <c r="H6342" t="s">
        <v>49</v>
      </c>
      <c r="I6342" t="s">
        <v>28</v>
      </c>
      <c r="J6342" t="s">
        <v>36</v>
      </c>
      <c r="K6342" t="s">
        <v>181</v>
      </c>
      <c r="L6342" t="s">
        <v>192</v>
      </c>
      <c r="M6342" t="s">
        <v>143</v>
      </c>
      <c r="N6342" s="2">
        <v>40199</v>
      </c>
      <c r="O6342" s="2">
        <v>40200</v>
      </c>
      <c r="P6342">
        <v>9</v>
      </c>
      <c r="Q6342" s="1">
        <v>0.02</v>
      </c>
      <c r="R6342">
        <v>4.91</v>
      </c>
      <c r="S6342">
        <v>0.5</v>
      </c>
      <c r="T6342">
        <f t="shared" si="99"/>
        <v>44.19</v>
      </c>
    </row>
    <row r="6343" spans="1:20" x14ac:dyDescent="0.25">
      <c r="A6343">
        <v>6342</v>
      </c>
      <c r="B6343">
        <v>87553</v>
      </c>
      <c r="C6343" t="s">
        <v>871</v>
      </c>
      <c r="D6343" t="s">
        <v>20</v>
      </c>
      <c r="E6343" t="s">
        <v>39</v>
      </c>
      <c r="F6343" t="s">
        <v>31</v>
      </c>
      <c r="G6343" t="s">
        <v>93</v>
      </c>
      <c r="H6343" t="s">
        <v>89</v>
      </c>
      <c r="I6343" t="s">
        <v>28</v>
      </c>
      <c r="J6343" t="s">
        <v>36</v>
      </c>
      <c r="K6343" t="s">
        <v>189</v>
      </c>
      <c r="L6343" t="s">
        <v>192</v>
      </c>
      <c r="M6343" t="s">
        <v>35</v>
      </c>
      <c r="N6343" s="2">
        <v>40199</v>
      </c>
      <c r="O6343" s="2">
        <v>40201</v>
      </c>
      <c r="P6343">
        <v>12</v>
      </c>
      <c r="Q6343" s="1">
        <v>0.02</v>
      </c>
      <c r="R6343">
        <v>30.44</v>
      </c>
      <c r="S6343">
        <v>1.49</v>
      </c>
      <c r="T6343">
        <f t="shared" si="99"/>
        <v>365.28000000000003</v>
      </c>
    </row>
    <row r="6344" spans="1:20" x14ac:dyDescent="0.25">
      <c r="A6344">
        <v>6343</v>
      </c>
      <c r="B6344">
        <v>91567</v>
      </c>
      <c r="C6344" t="s">
        <v>1407</v>
      </c>
      <c r="D6344" t="s">
        <v>20</v>
      </c>
      <c r="E6344" t="s">
        <v>21</v>
      </c>
      <c r="F6344" t="s">
        <v>31</v>
      </c>
      <c r="G6344" t="s">
        <v>41</v>
      </c>
      <c r="H6344" t="s">
        <v>203</v>
      </c>
      <c r="I6344" t="s">
        <v>28</v>
      </c>
      <c r="J6344" t="s">
        <v>36</v>
      </c>
      <c r="K6344" t="s">
        <v>204</v>
      </c>
      <c r="L6344" t="s">
        <v>192</v>
      </c>
      <c r="M6344" t="s">
        <v>131</v>
      </c>
      <c r="N6344" s="2">
        <v>40567</v>
      </c>
      <c r="O6344" s="2">
        <v>40567</v>
      </c>
      <c r="P6344">
        <v>11</v>
      </c>
      <c r="Q6344" s="1">
        <v>0.1</v>
      </c>
      <c r="R6344">
        <v>65.989999999999995</v>
      </c>
      <c r="S6344">
        <v>5.63</v>
      </c>
      <c r="T6344">
        <f t="shared" si="99"/>
        <v>725.89</v>
      </c>
    </row>
    <row r="6345" spans="1:20" x14ac:dyDescent="0.25">
      <c r="A6345">
        <v>6344</v>
      </c>
      <c r="B6345">
        <v>91568</v>
      </c>
      <c r="C6345" t="s">
        <v>1365</v>
      </c>
      <c r="D6345" t="s">
        <v>20</v>
      </c>
      <c r="E6345" t="s">
        <v>187</v>
      </c>
      <c r="F6345" t="s">
        <v>31</v>
      </c>
      <c r="G6345" t="s">
        <v>41</v>
      </c>
      <c r="H6345" t="s">
        <v>225</v>
      </c>
      <c r="I6345" t="s">
        <v>28</v>
      </c>
      <c r="J6345" t="s">
        <v>36</v>
      </c>
      <c r="K6345" t="s">
        <v>145</v>
      </c>
      <c r="L6345" t="s">
        <v>706</v>
      </c>
      <c r="M6345" t="s">
        <v>69</v>
      </c>
      <c r="N6345" s="2">
        <v>41298</v>
      </c>
      <c r="O6345" s="2">
        <v>41299</v>
      </c>
      <c r="P6345">
        <v>13</v>
      </c>
      <c r="Q6345" s="1">
        <v>0.05</v>
      </c>
      <c r="R6345">
        <v>5.77</v>
      </c>
      <c r="S6345">
        <v>5.92</v>
      </c>
      <c r="T6345">
        <f t="shared" si="99"/>
        <v>75.009999999999991</v>
      </c>
    </row>
    <row r="6346" spans="1:20" x14ac:dyDescent="0.25">
      <c r="A6346">
        <v>6345</v>
      </c>
      <c r="B6346">
        <v>87892</v>
      </c>
      <c r="C6346" t="s">
        <v>600</v>
      </c>
      <c r="D6346" t="s">
        <v>38</v>
      </c>
      <c r="E6346" t="s">
        <v>39</v>
      </c>
      <c r="F6346" t="s">
        <v>31</v>
      </c>
      <c r="G6346" t="s">
        <v>32</v>
      </c>
      <c r="H6346" t="s">
        <v>61</v>
      </c>
      <c r="I6346" t="s">
        <v>28</v>
      </c>
      <c r="J6346" t="s">
        <v>36</v>
      </c>
      <c r="K6346" t="s">
        <v>82</v>
      </c>
      <c r="L6346" t="s">
        <v>44</v>
      </c>
      <c r="M6346" t="s">
        <v>255</v>
      </c>
      <c r="N6346" s="2">
        <v>40842</v>
      </c>
      <c r="O6346" s="2">
        <v>40843</v>
      </c>
      <c r="P6346">
        <v>14</v>
      </c>
      <c r="Q6346" s="1">
        <v>0.09</v>
      </c>
      <c r="R6346">
        <v>5.98</v>
      </c>
      <c r="S6346">
        <v>1.67</v>
      </c>
      <c r="T6346">
        <f t="shared" si="99"/>
        <v>83.72</v>
      </c>
    </row>
    <row r="6347" spans="1:20" x14ac:dyDescent="0.25">
      <c r="A6347">
        <v>6346</v>
      </c>
      <c r="B6347">
        <v>87892</v>
      </c>
      <c r="C6347" t="s">
        <v>600</v>
      </c>
      <c r="D6347" t="s">
        <v>20</v>
      </c>
      <c r="E6347" t="s">
        <v>39</v>
      </c>
      <c r="F6347" t="s">
        <v>31</v>
      </c>
      <c r="G6347" t="s">
        <v>32</v>
      </c>
      <c r="H6347" t="s">
        <v>42</v>
      </c>
      <c r="I6347" t="s">
        <v>28</v>
      </c>
      <c r="J6347" t="s">
        <v>36</v>
      </c>
      <c r="K6347" t="s">
        <v>43</v>
      </c>
      <c r="L6347" t="s">
        <v>44</v>
      </c>
      <c r="M6347" t="s">
        <v>296</v>
      </c>
      <c r="N6347" s="2">
        <v>40842</v>
      </c>
      <c r="O6347" s="2">
        <v>40844</v>
      </c>
      <c r="P6347">
        <v>16</v>
      </c>
      <c r="Q6347" s="1">
        <v>0.04</v>
      </c>
      <c r="R6347">
        <v>2.88</v>
      </c>
      <c r="S6347">
        <v>0.7</v>
      </c>
      <c r="T6347">
        <f t="shared" si="99"/>
        <v>46.08</v>
      </c>
    </row>
    <row r="6348" spans="1:20" x14ac:dyDescent="0.25">
      <c r="A6348">
        <v>6347</v>
      </c>
      <c r="B6348">
        <v>87892</v>
      </c>
      <c r="C6348" t="s">
        <v>600</v>
      </c>
      <c r="D6348" t="s">
        <v>20</v>
      </c>
      <c r="E6348" t="s">
        <v>187</v>
      </c>
      <c r="F6348" t="s">
        <v>31</v>
      </c>
      <c r="G6348" t="s">
        <v>32</v>
      </c>
      <c r="H6348" t="s">
        <v>217</v>
      </c>
      <c r="I6348" t="s">
        <v>28</v>
      </c>
      <c r="J6348" t="s">
        <v>36</v>
      </c>
      <c r="K6348" t="s">
        <v>221</v>
      </c>
      <c r="L6348" t="s">
        <v>746</v>
      </c>
      <c r="M6348" t="s">
        <v>69</v>
      </c>
      <c r="N6348" s="2">
        <v>40842</v>
      </c>
      <c r="O6348" s="2">
        <v>40844</v>
      </c>
      <c r="P6348">
        <v>6</v>
      </c>
      <c r="Q6348" s="1">
        <v>0.04</v>
      </c>
      <c r="R6348">
        <v>111.96</v>
      </c>
      <c r="S6348">
        <v>69</v>
      </c>
      <c r="T6348">
        <f t="shared" si="99"/>
        <v>671.76</v>
      </c>
    </row>
    <row r="6349" spans="1:20" x14ac:dyDescent="0.25">
      <c r="A6349">
        <v>6348</v>
      </c>
      <c r="B6349">
        <v>89380</v>
      </c>
      <c r="C6349" t="s">
        <v>478</v>
      </c>
      <c r="D6349" t="s">
        <v>20</v>
      </c>
      <c r="E6349" t="s">
        <v>21</v>
      </c>
      <c r="F6349" t="s">
        <v>22</v>
      </c>
      <c r="G6349" t="s">
        <v>48</v>
      </c>
      <c r="H6349" t="s">
        <v>203</v>
      </c>
      <c r="I6349" t="s">
        <v>28</v>
      </c>
      <c r="J6349" t="s">
        <v>36</v>
      </c>
      <c r="K6349" t="s">
        <v>1107</v>
      </c>
      <c r="L6349" t="s">
        <v>26</v>
      </c>
      <c r="M6349" t="s">
        <v>294</v>
      </c>
      <c r="N6349" s="2">
        <v>41320</v>
      </c>
      <c r="O6349" s="2">
        <v>41320</v>
      </c>
      <c r="P6349">
        <v>3</v>
      </c>
      <c r="Q6349" s="1">
        <v>0.03</v>
      </c>
      <c r="R6349">
        <v>40.98</v>
      </c>
      <c r="S6349">
        <v>1.99</v>
      </c>
      <c r="T6349">
        <f t="shared" si="99"/>
        <v>122.94</v>
      </c>
    </row>
    <row r="6350" spans="1:20" x14ac:dyDescent="0.25">
      <c r="A6350">
        <v>6349</v>
      </c>
      <c r="B6350">
        <v>90613</v>
      </c>
      <c r="C6350" t="s">
        <v>1192</v>
      </c>
      <c r="D6350" t="s">
        <v>20</v>
      </c>
      <c r="E6350" t="s">
        <v>39</v>
      </c>
      <c r="F6350" t="s">
        <v>22</v>
      </c>
      <c r="G6350" t="s">
        <v>32</v>
      </c>
      <c r="H6350" t="s">
        <v>54</v>
      </c>
      <c r="I6350" t="s">
        <v>28</v>
      </c>
      <c r="J6350" t="s">
        <v>36</v>
      </c>
      <c r="K6350" t="s">
        <v>55</v>
      </c>
      <c r="L6350" t="s">
        <v>192</v>
      </c>
      <c r="M6350" t="s">
        <v>86</v>
      </c>
      <c r="N6350" s="2">
        <v>40435</v>
      </c>
      <c r="O6350" s="2">
        <v>40436</v>
      </c>
      <c r="P6350">
        <v>12</v>
      </c>
      <c r="Q6350" s="1">
        <v>0.08</v>
      </c>
      <c r="R6350">
        <v>4.9800000000000004</v>
      </c>
      <c r="S6350">
        <v>4.7</v>
      </c>
      <c r="T6350">
        <f t="shared" si="99"/>
        <v>59.760000000000005</v>
      </c>
    </row>
    <row r="6351" spans="1:20" x14ac:dyDescent="0.25">
      <c r="A6351">
        <v>6350</v>
      </c>
      <c r="B6351">
        <v>91435</v>
      </c>
      <c r="C6351" t="s">
        <v>1208</v>
      </c>
      <c r="D6351" t="s">
        <v>20</v>
      </c>
      <c r="E6351" t="s">
        <v>39</v>
      </c>
      <c r="F6351" t="s">
        <v>22</v>
      </c>
      <c r="G6351" t="s">
        <v>93</v>
      </c>
      <c r="H6351" t="s">
        <v>89</v>
      </c>
      <c r="I6351" t="s">
        <v>28</v>
      </c>
      <c r="J6351" t="s">
        <v>36</v>
      </c>
      <c r="K6351" t="s">
        <v>181</v>
      </c>
      <c r="L6351" t="s">
        <v>44</v>
      </c>
      <c r="M6351" t="s">
        <v>398</v>
      </c>
      <c r="N6351" s="2">
        <v>40257</v>
      </c>
      <c r="O6351" s="2">
        <v>40259</v>
      </c>
      <c r="P6351">
        <v>3</v>
      </c>
      <c r="Q6351" s="1">
        <v>0.02</v>
      </c>
      <c r="R6351">
        <v>9.11</v>
      </c>
      <c r="S6351">
        <v>2.15</v>
      </c>
      <c r="T6351">
        <f t="shared" si="99"/>
        <v>27.33</v>
      </c>
    </row>
    <row r="6352" spans="1:20" x14ac:dyDescent="0.25">
      <c r="A6352">
        <v>6351</v>
      </c>
      <c r="B6352">
        <v>91435</v>
      </c>
      <c r="C6352" t="s">
        <v>522</v>
      </c>
      <c r="D6352" t="s">
        <v>20</v>
      </c>
      <c r="E6352" t="s">
        <v>187</v>
      </c>
      <c r="F6352" t="s">
        <v>22</v>
      </c>
      <c r="G6352" t="s">
        <v>93</v>
      </c>
      <c r="H6352" t="s">
        <v>217</v>
      </c>
      <c r="I6352" t="s">
        <v>28</v>
      </c>
      <c r="J6352" t="s">
        <v>36</v>
      </c>
      <c r="K6352" t="s">
        <v>116</v>
      </c>
      <c r="L6352" t="s">
        <v>26</v>
      </c>
      <c r="M6352" t="s">
        <v>137</v>
      </c>
      <c r="N6352" s="2">
        <v>40257</v>
      </c>
      <c r="O6352" s="2">
        <v>40259</v>
      </c>
      <c r="P6352">
        <v>8</v>
      </c>
      <c r="Q6352" s="1">
        <v>0.06</v>
      </c>
      <c r="R6352">
        <v>12.64</v>
      </c>
      <c r="S6352">
        <v>4.9800000000000004</v>
      </c>
      <c r="T6352">
        <f t="shared" si="99"/>
        <v>101.12</v>
      </c>
    </row>
    <row r="6353" spans="1:20" x14ac:dyDescent="0.25">
      <c r="A6353">
        <v>6352</v>
      </c>
      <c r="B6353">
        <v>88360</v>
      </c>
      <c r="C6353" t="s">
        <v>952</v>
      </c>
      <c r="D6353" t="s">
        <v>20</v>
      </c>
      <c r="E6353" t="s">
        <v>21</v>
      </c>
      <c r="F6353" t="s">
        <v>47</v>
      </c>
      <c r="G6353" t="s">
        <v>23</v>
      </c>
      <c r="H6353" t="s">
        <v>203</v>
      </c>
      <c r="I6353" t="s">
        <v>28</v>
      </c>
      <c r="J6353" t="s">
        <v>36</v>
      </c>
      <c r="K6353" t="s">
        <v>1138</v>
      </c>
      <c r="L6353" t="s">
        <v>192</v>
      </c>
      <c r="M6353" t="s">
        <v>160</v>
      </c>
      <c r="N6353" s="2">
        <v>40230</v>
      </c>
      <c r="O6353" s="2">
        <v>40230</v>
      </c>
      <c r="P6353">
        <v>5</v>
      </c>
      <c r="Q6353" s="1">
        <v>0.02</v>
      </c>
      <c r="R6353">
        <v>49.99</v>
      </c>
      <c r="S6353">
        <v>19.989999999999998</v>
      </c>
      <c r="T6353">
        <f t="shared" si="99"/>
        <v>249.95000000000002</v>
      </c>
    </row>
    <row r="6354" spans="1:20" x14ac:dyDescent="0.25">
      <c r="A6354">
        <v>6353</v>
      </c>
      <c r="B6354">
        <v>90041</v>
      </c>
      <c r="C6354" t="s">
        <v>773</v>
      </c>
      <c r="D6354" t="s">
        <v>20</v>
      </c>
      <c r="E6354" t="s">
        <v>39</v>
      </c>
      <c r="F6354" t="s">
        <v>31</v>
      </c>
      <c r="G6354" t="s">
        <v>48</v>
      </c>
      <c r="H6354" t="s">
        <v>89</v>
      </c>
      <c r="I6354" t="s">
        <v>28</v>
      </c>
      <c r="J6354" t="s">
        <v>36</v>
      </c>
      <c r="K6354" t="s">
        <v>74</v>
      </c>
      <c r="L6354" t="s">
        <v>192</v>
      </c>
      <c r="M6354" t="s">
        <v>367</v>
      </c>
      <c r="N6354" s="2">
        <v>40653</v>
      </c>
      <c r="O6354" s="2">
        <v>40658</v>
      </c>
      <c r="P6354">
        <v>7</v>
      </c>
      <c r="Q6354" s="1">
        <v>0.01</v>
      </c>
      <c r="R6354">
        <v>15.7</v>
      </c>
      <c r="S6354">
        <v>11.25</v>
      </c>
      <c r="T6354">
        <f t="shared" si="99"/>
        <v>109.89999999999999</v>
      </c>
    </row>
    <row r="6355" spans="1:20" x14ac:dyDescent="0.25">
      <c r="A6355">
        <v>6354</v>
      </c>
      <c r="B6355">
        <v>87494</v>
      </c>
      <c r="C6355" t="s">
        <v>1321</v>
      </c>
      <c r="D6355" t="s">
        <v>20</v>
      </c>
      <c r="E6355" t="s">
        <v>21</v>
      </c>
      <c r="F6355" t="s">
        <v>31</v>
      </c>
      <c r="G6355" t="s">
        <v>32</v>
      </c>
      <c r="H6355" t="s">
        <v>203</v>
      </c>
      <c r="I6355" t="s">
        <v>28</v>
      </c>
      <c r="J6355" t="s">
        <v>36</v>
      </c>
      <c r="K6355" t="s">
        <v>1243</v>
      </c>
      <c r="L6355" t="s">
        <v>192</v>
      </c>
      <c r="M6355" t="s">
        <v>69</v>
      </c>
      <c r="N6355" s="2">
        <v>41017</v>
      </c>
      <c r="O6355" s="2">
        <v>41019</v>
      </c>
      <c r="P6355">
        <v>2</v>
      </c>
      <c r="Q6355" s="1">
        <v>0.09</v>
      </c>
      <c r="R6355">
        <v>19.98</v>
      </c>
      <c r="S6355">
        <v>4</v>
      </c>
      <c r="T6355">
        <f t="shared" si="99"/>
        <v>39.96</v>
      </c>
    </row>
    <row r="6356" spans="1:20" x14ac:dyDescent="0.25">
      <c r="A6356">
        <v>6355</v>
      </c>
      <c r="B6356">
        <v>91099</v>
      </c>
      <c r="C6356" t="s">
        <v>325</v>
      </c>
      <c r="D6356" t="s">
        <v>20</v>
      </c>
      <c r="E6356" t="s">
        <v>39</v>
      </c>
      <c r="F6356" t="s">
        <v>22</v>
      </c>
      <c r="G6356" t="s">
        <v>41</v>
      </c>
      <c r="H6356" t="s">
        <v>54</v>
      </c>
      <c r="I6356" t="s">
        <v>28</v>
      </c>
      <c r="J6356" t="s">
        <v>36</v>
      </c>
      <c r="K6356" t="s">
        <v>116</v>
      </c>
      <c r="L6356" t="s">
        <v>192</v>
      </c>
      <c r="M6356" t="s">
        <v>326</v>
      </c>
      <c r="N6356" s="2">
        <v>41529</v>
      </c>
      <c r="O6356" s="2">
        <v>41531</v>
      </c>
      <c r="P6356">
        <v>17</v>
      </c>
      <c r="Q6356" s="1">
        <v>7.0000000000000007E-2</v>
      </c>
      <c r="R6356">
        <v>1.88</v>
      </c>
      <c r="S6356">
        <v>1.49</v>
      </c>
      <c r="T6356">
        <f t="shared" si="99"/>
        <v>31.959999999999997</v>
      </c>
    </row>
    <row r="6357" spans="1:20" x14ac:dyDescent="0.25">
      <c r="A6357">
        <v>6356</v>
      </c>
      <c r="B6357">
        <v>91088</v>
      </c>
      <c r="C6357" t="s">
        <v>325</v>
      </c>
      <c r="D6357" t="s">
        <v>20</v>
      </c>
      <c r="E6357" t="s">
        <v>187</v>
      </c>
      <c r="F6357" t="s">
        <v>22</v>
      </c>
      <c r="G6357" t="s">
        <v>41</v>
      </c>
      <c r="H6357" t="s">
        <v>225</v>
      </c>
      <c r="I6357" t="s">
        <v>28</v>
      </c>
      <c r="J6357" t="s">
        <v>36</v>
      </c>
      <c r="K6357" t="s">
        <v>145</v>
      </c>
      <c r="L6357" t="s">
        <v>44</v>
      </c>
      <c r="M6357" t="s">
        <v>190</v>
      </c>
      <c r="N6357" s="2">
        <v>40433</v>
      </c>
      <c r="O6357" s="2">
        <v>40434</v>
      </c>
      <c r="P6357">
        <v>4</v>
      </c>
      <c r="Q6357" s="1">
        <v>0.01</v>
      </c>
      <c r="R6357">
        <v>45.98</v>
      </c>
      <c r="S6357">
        <v>4.8</v>
      </c>
      <c r="T6357">
        <f t="shared" si="99"/>
        <v>183.92</v>
      </c>
    </row>
    <row r="6358" spans="1:20" x14ac:dyDescent="0.25">
      <c r="A6358">
        <v>6357</v>
      </c>
      <c r="B6358">
        <v>89594</v>
      </c>
      <c r="C6358" t="s">
        <v>2033</v>
      </c>
      <c r="D6358" t="s">
        <v>20</v>
      </c>
      <c r="E6358" t="s">
        <v>187</v>
      </c>
      <c r="F6358" t="s">
        <v>31</v>
      </c>
      <c r="G6358" t="s">
        <v>48</v>
      </c>
      <c r="H6358" t="s">
        <v>225</v>
      </c>
      <c r="I6358" t="s">
        <v>28</v>
      </c>
      <c r="J6358" t="s">
        <v>36</v>
      </c>
      <c r="K6358" t="s">
        <v>231</v>
      </c>
      <c r="L6358" t="s">
        <v>746</v>
      </c>
      <c r="M6358" t="s">
        <v>121</v>
      </c>
      <c r="N6358" s="2">
        <v>41250</v>
      </c>
      <c r="O6358" s="2">
        <v>41250</v>
      </c>
      <c r="P6358">
        <v>21</v>
      </c>
      <c r="Q6358" s="1">
        <v>0.08</v>
      </c>
      <c r="R6358">
        <v>19.940000000000001</v>
      </c>
      <c r="S6358">
        <v>14.87</v>
      </c>
      <c r="T6358">
        <f t="shared" si="99"/>
        <v>418.74</v>
      </c>
    </row>
    <row r="6359" spans="1:20" x14ac:dyDescent="0.25">
      <c r="A6359">
        <v>6358</v>
      </c>
      <c r="B6359">
        <v>89594</v>
      </c>
      <c r="C6359" t="s">
        <v>1682</v>
      </c>
      <c r="D6359" t="s">
        <v>20</v>
      </c>
      <c r="E6359" t="s">
        <v>39</v>
      </c>
      <c r="F6359" t="s">
        <v>47</v>
      </c>
      <c r="G6359" t="s">
        <v>48</v>
      </c>
      <c r="H6359" t="s">
        <v>78</v>
      </c>
      <c r="I6359" t="s">
        <v>28</v>
      </c>
      <c r="J6359" t="s">
        <v>36</v>
      </c>
      <c r="K6359" t="s">
        <v>289</v>
      </c>
      <c r="L6359" t="s">
        <v>192</v>
      </c>
      <c r="M6359" t="s">
        <v>114</v>
      </c>
      <c r="N6359" s="2">
        <v>41250</v>
      </c>
      <c r="O6359" s="2">
        <v>41254</v>
      </c>
      <c r="P6359">
        <v>23</v>
      </c>
      <c r="Q6359" s="1">
        <v>0.03</v>
      </c>
      <c r="R6359">
        <v>7.68</v>
      </c>
      <c r="S6359">
        <v>6.16</v>
      </c>
      <c r="T6359">
        <f t="shared" si="99"/>
        <v>176.64</v>
      </c>
    </row>
    <row r="6360" spans="1:20" x14ac:dyDescent="0.25">
      <c r="A6360">
        <v>6359</v>
      </c>
      <c r="B6360">
        <v>89222</v>
      </c>
      <c r="C6360" t="s">
        <v>1119</v>
      </c>
      <c r="D6360" t="s">
        <v>38</v>
      </c>
      <c r="E6360" t="s">
        <v>39</v>
      </c>
      <c r="F6360" t="s">
        <v>22</v>
      </c>
      <c r="G6360" t="s">
        <v>41</v>
      </c>
      <c r="H6360" t="s">
        <v>94</v>
      </c>
      <c r="I6360" t="s">
        <v>28</v>
      </c>
      <c r="J6360" t="s">
        <v>36</v>
      </c>
      <c r="K6360" t="s">
        <v>68</v>
      </c>
      <c r="L6360" t="s">
        <v>192</v>
      </c>
      <c r="M6360" t="s">
        <v>444</v>
      </c>
      <c r="N6360" s="2">
        <v>40770</v>
      </c>
      <c r="O6360" s="2">
        <v>40771</v>
      </c>
      <c r="P6360">
        <v>18</v>
      </c>
      <c r="Q6360" s="1">
        <v>0.01</v>
      </c>
      <c r="R6360">
        <v>5.28</v>
      </c>
      <c r="S6360">
        <v>5.57</v>
      </c>
      <c r="T6360">
        <f t="shared" si="99"/>
        <v>95.04</v>
      </c>
    </row>
    <row r="6361" spans="1:20" x14ac:dyDescent="0.25">
      <c r="A6361">
        <v>6360</v>
      </c>
      <c r="B6361">
        <v>89222</v>
      </c>
      <c r="C6361" t="s">
        <v>1119</v>
      </c>
      <c r="D6361" t="s">
        <v>38</v>
      </c>
      <c r="E6361" t="s">
        <v>39</v>
      </c>
      <c r="F6361" t="s">
        <v>22</v>
      </c>
      <c r="G6361" t="s">
        <v>41</v>
      </c>
      <c r="H6361" t="s">
        <v>94</v>
      </c>
      <c r="I6361" t="s">
        <v>28</v>
      </c>
      <c r="J6361" t="s">
        <v>36</v>
      </c>
      <c r="K6361" t="s">
        <v>116</v>
      </c>
      <c r="L6361" t="s">
        <v>44</v>
      </c>
      <c r="M6361" t="s">
        <v>246</v>
      </c>
      <c r="N6361" s="2">
        <v>40770</v>
      </c>
      <c r="O6361" s="2">
        <v>40772</v>
      </c>
      <c r="P6361">
        <v>22</v>
      </c>
      <c r="Q6361" s="1">
        <v>0.06</v>
      </c>
      <c r="R6361">
        <v>9.11</v>
      </c>
      <c r="S6361">
        <v>2.25</v>
      </c>
      <c r="T6361">
        <f t="shared" si="99"/>
        <v>200.42</v>
      </c>
    </row>
    <row r="6362" spans="1:20" x14ac:dyDescent="0.25">
      <c r="A6362">
        <v>6361</v>
      </c>
      <c r="B6362">
        <v>86484</v>
      </c>
      <c r="C6362" t="s">
        <v>1167</v>
      </c>
      <c r="D6362" t="s">
        <v>20</v>
      </c>
      <c r="E6362" t="s">
        <v>39</v>
      </c>
      <c r="F6362" t="s">
        <v>47</v>
      </c>
      <c r="G6362" t="s">
        <v>93</v>
      </c>
      <c r="H6362" t="s">
        <v>49</v>
      </c>
      <c r="I6362" t="s">
        <v>28</v>
      </c>
      <c r="J6362" t="s">
        <v>36</v>
      </c>
      <c r="K6362" t="s">
        <v>62</v>
      </c>
      <c r="L6362" t="s">
        <v>192</v>
      </c>
      <c r="M6362" t="s">
        <v>51</v>
      </c>
      <c r="N6362" s="2">
        <v>41515</v>
      </c>
      <c r="O6362" s="2">
        <v>41516</v>
      </c>
      <c r="P6362">
        <v>16</v>
      </c>
      <c r="Q6362" s="1">
        <v>0.02</v>
      </c>
      <c r="R6362">
        <v>4.91</v>
      </c>
      <c r="S6362">
        <v>0.5</v>
      </c>
      <c r="T6362">
        <f t="shared" si="99"/>
        <v>78.56</v>
      </c>
    </row>
    <row r="6363" spans="1:20" x14ac:dyDescent="0.25">
      <c r="A6363">
        <v>6362</v>
      </c>
      <c r="B6363">
        <v>88965</v>
      </c>
      <c r="C6363" t="s">
        <v>1525</v>
      </c>
      <c r="D6363" t="s">
        <v>20</v>
      </c>
      <c r="E6363" t="s">
        <v>39</v>
      </c>
      <c r="F6363" t="s">
        <v>22</v>
      </c>
      <c r="G6363" t="s">
        <v>41</v>
      </c>
      <c r="H6363" t="s">
        <v>42</v>
      </c>
      <c r="I6363" t="s">
        <v>28</v>
      </c>
      <c r="J6363" t="s">
        <v>36</v>
      </c>
      <c r="K6363" t="s">
        <v>165</v>
      </c>
      <c r="L6363" t="s">
        <v>746</v>
      </c>
      <c r="M6363" t="s">
        <v>238</v>
      </c>
      <c r="N6363" s="2">
        <v>41416</v>
      </c>
      <c r="O6363" s="2">
        <v>41416</v>
      </c>
      <c r="P6363">
        <v>15</v>
      </c>
      <c r="Q6363" s="1">
        <v>7.0000000000000007E-2</v>
      </c>
      <c r="R6363">
        <v>64.650000000000006</v>
      </c>
      <c r="S6363">
        <v>35</v>
      </c>
      <c r="T6363">
        <f t="shared" si="99"/>
        <v>969.75000000000011</v>
      </c>
    </row>
    <row r="6364" spans="1:20" x14ac:dyDescent="0.25">
      <c r="A6364">
        <v>6363</v>
      </c>
      <c r="B6364">
        <v>89733</v>
      </c>
      <c r="C6364" t="s">
        <v>472</v>
      </c>
      <c r="D6364" t="s">
        <v>38</v>
      </c>
      <c r="E6364" t="s">
        <v>39</v>
      </c>
      <c r="F6364" t="s">
        <v>31</v>
      </c>
      <c r="G6364" t="s">
        <v>93</v>
      </c>
      <c r="H6364" t="s">
        <v>78</v>
      </c>
      <c r="I6364" t="s">
        <v>28</v>
      </c>
      <c r="J6364" t="s">
        <v>36</v>
      </c>
      <c r="K6364" t="s">
        <v>226</v>
      </c>
      <c r="L6364" t="s">
        <v>192</v>
      </c>
      <c r="M6364" t="s">
        <v>35</v>
      </c>
      <c r="N6364" s="2">
        <v>41003</v>
      </c>
      <c r="O6364" s="2">
        <v>41004</v>
      </c>
      <c r="P6364">
        <v>7</v>
      </c>
      <c r="Q6364" s="1">
        <v>0.09</v>
      </c>
      <c r="R6364">
        <v>4.9800000000000004</v>
      </c>
      <c r="S6364">
        <v>0.49</v>
      </c>
      <c r="T6364">
        <f t="shared" si="99"/>
        <v>34.86</v>
      </c>
    </row>
    <row r="6365" spans="1:20" x14ac:dyDescent="0.25">
      <c r="A6365">
        <v>6364</v>
      </c>
      <c r="B6365">
        <v>89733</v>
      </c>
      <c r="C6365" t="s">
        <v>343</v>
      </c>
      <c r="D6365" t="s">
        <v>20</v>
      </c>
      <c r="E6365" t="s">
        <v>39</v>
      </c>
      <c r="F6365" t="s">
        <v>31</v>
      </c>
      <c r="G6365" t="s">
        <v>93</v>
      </c>
      <c r="H6365" t="s">
        <v>49</v>
      </c>
      <c r="I6365" t="s">
        <v>28</v>
      </c>
      <c r="J6365" t="s">
        <v>36</v>
      </c>
      <c r="K6365" t="s">
        <v>165</v>
      </c>
      <c r="L6365" t="s">
        <v>746</v>
      </c>
      <c r="M6365" t="s">
        <v>35</v>
      </c>
      <c r="N6365" s="2">
        <v>41003</v>
      </c>
      <c r="O6365" s="2">
        <v>41005</v>
      </c>
      <c r="P6365">
        <v>13</v>
      </c>
      <c r="Q6365" s="1">
        <v>7.0000000000000007E-2</v>
      </c>
      <c r="R6365">
        <v>80.98</v>
      </c>
      <c r="S6365">
        <v>35</v>
      </c>
      <c r="T6365">
        <f t="shared" si="99"/>
        <v>1052.74</v>
      </c>
    </row>
    <row r="6366" spans="1:20" x14ac:dyDescent="0.25">
      <c r="A6366">
        <v>6365</v>
      </c>
      <c r="B6366">
        <v>89733</v>
      </c>
      <c r="C6366" t="s">
        <v>343</v>
      </c>
      <c r="D6366" t="s">
        <v>20</v>
      </c>
      <c r="E6366" t="s">
        <v>21</v>
      </c>
      <c r="F6366" t="s">
        <v>31</v>
      </c>
      <c r="G6366" t="s">
        <v>93</v>
      </c>
      <c r="H6366" t="s">
        <v>203</v>
      </c>
      <c r="I6366" t="s">
        <v>28</v>
      </c>
      <c r="J6366" t="s">
        <v>36</v>
      </c>
      <c r="K6366" t="s">
        <v>34</v>
      </c>
      <c r="L6366" t="s">
        <v>192</v>
      </c>
      <c r="M6366" t="s">
        <v>35</v>
      </c>
      <c r="N6366" s="2">
        <v>41003</v>
      </c>
      <c r="O6366" s="2">
        <v>41005</v>
      </c>
      <c r="P6366">
        <v>11</v>
      </c>
      <c r="Q6366" s="1">
        <v>0</v>
      </c>
      <c r="R6366">
        <v>115.99</v>
      </c>
      <c r="S6366">
        <v>2.5</v>
      </c>
      <c r="T6366">
        <f t="shared" si="99"/>
        <v>1275.8899999999999</v>
      </c>
    </row>
    <row r="6367" spans="1:20" x14ac:dyDescent="0.25">
      <c r="A6367">
        <v>6366</v>
      </c>
      <c r="B6367">
        <v>89620</v>
      </c>
      <c r="C6367" t="s">
        <v>1630</v>
      </c>
      <c r="D6367" t="s">
        <v>20</v>
      </c>
      <c r="E6367" t="s">
        <v>21</v>
      </c>
      <c r="F6367" t="s">
        <v>40</v>
      </c>
      <c r="G6367" t="s">
        <v>23</v>
      </c>
      <c r="H6367" t="s">
        <v>24</v>
      </c>
      <c r="I6367" t="s">
        <v>28</v>
      </c>
      <c r="J6367" t="s">
        <v>36</v>
      </c>
      <c r="K6367" t="s">
        <v>1114</v>
      </c>
      <c r="L6367" t="s">
        <v>706</v>
      </c>
      <c r="M6367" t="s">
        <v>99</v>
      </c>
      <c r="N6367" s="2">
        <v>40545</v>
      </c>
      <c r="O6367" s="2">
        <v>40546</v>
      </c>
      <c r="P6367">
        <v>11</v>
      </c>
      <c r="Q6367" s="1">
        <v>7.0000000000000007E-2</v>
      </c>
      <c r="R6367">
        <v>20.99</v>
      </c>
      <c r="S6367">
        <v>4.8099999999999996</v>
      </c>
      <c r="T6367">
        <f t="shared" si="99"/>
        <v>230.89</v>
      </c>
    </row>
    <row r="6368" spans="1:20" x14ac:dyDescent="0.25">
      <c r="A6368">
        <v>6367</v>
      </c>
      <c r="B6368">
        <v>89620</v>
      </c>
      <c r="C6368" t="s">
        <v>1803</v>
      </c>
      <c r="D6368" t="s">
        <v>38</v>
      </c>
      <c r="E6368" t="s">
        <v>39</v>
      </c>
      <c r="F6368" t="s">
        <v>40</v>
      </c>
      <c r="G6368" t="s">
        <v>23</v>
      </c>
      <c r="H6368" t="s">
        <v>78</v>
      </c>
      <c r="I6368" t="s">
        <v>28</v>
      </c>
      <c r="J6368" t="s">
        <v>36</v>
      </c>
      <c r="K6368" t="s">
        <v>136</v>
      </c>
      <c r="L6368" t="s">
        <v>192</v>
      </c>
      <c r="M6368" t="s">
        <v>99</v>
      </c>
      <c r="N6368" s="2">
        <v>40545</v>
      </c>
      <c r="O6368" s="2">
        <v>40547</v>
      </c>
      <c r="P6368">
        <v>10</v>
      </c>
      <c r="Q6368" s="1">
        <v>0.09</v>
      </c>
      <c r="R6368">
        <v>104.85</v>
      </c>
      <c r="S6368">
        <v>19.989999999999998</v>
      </c>
      <c r="T6368">
        <f t="shared" si="99"/>
        <v>1048.5</v>
      </c>
    </row>
    <row r="6369" spans="1:20" x14ac:dyDescent="0.25">
      <c r="A6369">
        <v>6368</v>
      </c>
      <c r="B6369">
        <v>89820</v>
      </c>
      <c r="C6369" t="s">
        <v>2219</v>
      </c>
      <c r="D6369" t="s">
        <v>20</v>
      </c>
      <c r="E6369" t="s">
        <v>21</v>
      </c>
      <c r="F6369" t="s">
        <v>31</v>
      </c>
      <c r="G6369" t="s">
        <v>41</v>
      </c>
      <c r="H6369" t="s">
        <v>203</v>
      </c>
      <c r="I6369" t="s">
        <v>28</v>
      </c>
      <c r="J6369" t="s">
        <v>36</v>
      </c>
      <c r="K6369" t="s">
        <v>409</v>
      </c>
      <c r="L6369" t="s">
        <v>192</v>
      </c>
      <c r="M6369" t="s">
        <v>139</v>
      </c>
      <c r="N6369" s="2">
        <v>40531</v>
      </c>
      <c r="O6369" s="2">
        <v>40533</v>
      </c>
      <c r="P6369">
        <v>19</v>
      </c>
      <c r="Q6369" s="1">
        <v>0.09</v>
      </c>
      <c r="R6369">
        <v>40.98</v>
      </c>
      <c r="S6369">
        <v>6.5</v>
      </c>
      <c r="T6369">
        <f t="shared" si="99"/>
        <v>778.61999999999989</v>
      </c>
    </row>
    <row r="6370" spans="1:20" x14ac:dyDescent="0.25">
      <c r="A6370">
        <v>6369</v>
      </c>
      <c r="B6370">
        <v>89829</v>
      </c>
      <c r="C6370" t="s">
        <v>1020</v>
      </c>
      <c r="D6370" t="s">
        <v>20</v>
      </c>
      <c r="E6370" t="s">
        <v>39</v>
      </c>
      <c r="F6370" t="s">
        <v>40</v>
      </c>
      <c r="G6370" t="s">
        <v>41</v>
      </c>
      <c r="H6370" t="s">
        <v>54</v>
      </c>
      <c r="I6370" t="s">
        <v>28</v>
      </c>
      <c r="J6370" t="s">
        <v>36</v>
      </c>
      <c r="K6370" t="s">
        <v>113</v>
      </c>
      <c r="L6370" t="s">
        <v>192</v>
      </c>
      <c r="M6370" t="s">
        <v>99</v>
      </c>
      <c r="N6370" s="2">
        <v>41627</v>
      </c>
      <c r="O6370" s="2">
        <v>41627</v>
      </c>
      <c r="P6370">
        <v>2</v>
      </c>
      <c r="Q6370" s="1">
        <v>0.04</v>
      </c>
      <c r="R6370">
        <v>8.6</v>
      </c>
      <c r="S6370">
        <v>6.19</v>
      </c>
      <c r="T6370">
        <f t="shared" si="99"/>
        <v>17.2</v>
      </c>
    </row>
    <row r="6371" spans="1:20" x14ac:dyDescent="0.25">
      <c r="A6371">
        <v>6370</v>
      </c>
      <c r="B6371">
        <v>91401</v>
      </c>
      <c r="C6371" t="s">
        <v>324</v>
      </c>
      <c r="D6371" t="s">
        <v>20</v>
      </c>
      <c r="E6371" t="s">
        <v>39</v>
      </c>
      <c r="F6371" t="s">
        <v>31</v>
      </c>
      <c r="G6371" t="s">
        <v>23</v>
      </c>
      <c r="H6371" t="s">
        <v>54</v>
      </c>
      <c r="I6371" t="s">
        <v>28</v>
      </c>
      <c r="J6371" t="s">
        <v>36</v>
      </c>
      <c r="K6371" t="s">
        <v>149</v>
      </c>
      <c r="L6371" t="s">
        <v>192</v>
      </c>
      <c r="M6371" t="s">
        <v>296</v>
      </c>
      <c r="N6371" s="2">
        <v>41228</v>
      </c>
      <c r="O6371" s="2">
        <v>41230</v>
      </c>
      <c r="P6371">
        <v>33</v>
      </c>
      <c r="Q6371" s="1">
        <v>7.0000000000000007E-2</v>
      </c>
      <c r="R6371">
        <v>1.88</v>
      </c>
      <c r="S6371">
        <v>1.49</v>
      </c>
      <c r="T6371">
        <f t="shared" si="99"/>
        <v>62.04</v>
      </c>
    </row>
    <row r="6372" spans="1:20" x14ac:dyDescent="0.25">
      <c r="A6372">
        <v>6371</v>
      </c>
      <c r="B6372">
        <v>91569</v>
      </c>
      <c r="C6372" t="s">
        <v>1388</v>
      </c>
      <c r="D6372" t="s">
        <v>20</v>
      </c>
      <c r="E6372" t="s">
        <v>187</v>
      </c>
      <c r="F6372" t="s">
        <v>31</v>
      </c>
      <c r="G6372" t="s">
        <v>41</v>
      </c>
      <c r="H6372" t="s">
        <v>219</v>
      </c>
      <c r="I6372" t="s">
        <v>28</v>
      </c>
      <c r="J6372" t="s">
        <v>36</v>
      </c>
      <c r="K6372" t="s">
        <v>226</v>
      </c>
      <c r="L6372" t="s">
        <v>746</v>
      </c>
      <c r="M6372" t="s">
        <v>279</v>
      </c>
      <c r="N6372" s="2">
        <v>41070</v>
      </c>
      <c r="O6372" s="2">
        <v>41072</v>
      </c>
      <c r="P6372">
        <v>4</v>
      </c>
      <c r="Q6372" s="1">
        <v>0.08</v>
      </c>
      <c r="R6372">
        <v>140.81</v>
      </c>
      <c r="S6372">
        <v>24.49</v>
      </c>
      <c r="T6372">
        <f t="shared" si="99"/>
        <v>563.24</v>
      </c>
    </row>
    <row r="6373" spans="1:20" x14ac:dyDescent="0.25">
      <c r="A6373">
        <v>6372</v>
      </c>
      <c r="B6373">
        <v>91569</v>
      </c>
      <c r="C6373" t="s">
        <v>1388</v>
      </c>
      <c r="D6373" t="s">
        <v>20</v>
      </c>
      <c r="E6373" t="s">
        <v>39</v>
      </c>
      <c r="F6373" t="s">
        <v>31</v>
      </c>
      <c r="G6373" t="s">
        <v>41</v>
      </c>
      <c r="H6373" t="s">
        <v>89</v>
      </c>
      <c r="I6373" t="s">
        <v>28</v>
      </c>
      <c r="J6373" t="s">
        <v>36</v>
      </c>
      <c r="K6373" t="s">
        <v>74</v>
      </c>
      <c r="L6373" t="s">
        <v>192</v>
      </c>
      <c r="M6373" t="s">
        <v>279</v>
      </c>
      <c r="N6373" s="2">
        <v>41070</v>
      </c>
      <c r="O6373" s="2">
        <v>41072</v>
      </c>
      <c r="P6373">
        <v>11</v>
      </c>
      <c r="Q6373" s="1">
        <v>0.06</v>
      </c>
      <c r="R6373">
        <v>43.57</v>
      </c>
      <c r="S6373">
        <v>16.36</v>
      </c>
      <c r="T6373">
        <f t="shared" si="99"/>
        <v>479.27</v>
      </c>
    </row>
    <row r="6374" spans="1:20" x14ac:dyDescent="0.25">
      <c r="A6374">
        <v>6373</v>
      </c>
      <c r="B6374">
        <v>91569</v>
      </c>
      <c r="C6374" t="s">
        <v>1388</v>
      </c>
      <c r="D6374" t="s">
        <v>38</v>
      </c>
      <c r="E6374" t="s">
        <v>21</v>
      </c>
      <c r="F6374" t="s">
        <v>31</v>
      </c>
      <c r="G6374" t="s">
        <v>41</v>
      </c>
      <c r="H6374" t="s">
        <v>24</v>
      </c>
      <c r="I6374" t="s">
        <v>28</v>
      </c>
      <c r="J6374" t="s">
        <v>36</v>
      </c>
      <c r="K6374" t="s">
        <v>409</v>
      </c>
      <c r="L6374" t="s">
        <v>26</v>
      </c>
      <c r="M6374" t="s">
        <v>631</v>
      </c>
      <c r="N6374" s="2">
        <v>41070</v>
      </c>
      <c r="O6374" s="2">
        <v>41071</v>
      </c>
      <c r="P6374">
        <v>4</v>
      </c>
      <c r="Q6374" s="1">
        <v>0.02</v>
      </c>
      <c r="R6374">
        <v>55.99</v>
      </c>
      <c r="S6374">
        <v>1.25</v>
      </c>
      <c r="T6374">
        <f t="shared" si="99"/>
        <v>223.96</v>
      </c>
    </row>
    <row r="6375" spans="1:20" x14ac:dyDescent="0.25">
      <c r="A6375">
        <v>6374</v>
      </c>
      <c r="B6375">
        <v>89568</v>
      </c>
      <c r="C6375" t="s">
        <v>1442</v>
      </c>
      <c r="D6375" t="s">
        <v>20</v>
      </c>
      <c r="E6375" t="s">
        <v>187</v>
      </c>
      <c r="F6375" t="s">
        <v>47</v>
      </c>
      <c r="G6375" t="s">
        <v>93</v>
      </c>
      <c r="H6375" t="s">
        <v>188</v>
      </c>
      <c r="I6375" t="s">
        <v>28</v>
      </c>
      <c r="J6375" t="s">
        <v>36</v>
      </c>
      <c r="K6375" t="s">
        <v>221</v>
      </c>
      <c r="L6375" t="s">
        <v>44</v>
      </c>
      <c r="M6375" t="s">
        <v>114</v>
      </c>
      <c r="N6375" s="2">
        <v>41393</v>
      </c>
      <c r="O6375" s="2">
        <v>41395</v>
      </c>
      <c r="P6375">
        <v>1</v>
      </c>
      <c r="Q6375" s="1">
        <v>0.05</v>
      </c>
      <c r="R6375">
        <v>7.59</v>
      </c>
      <c r="S6375">
        <v>4</v>
      </c>
      <c r="T6375">
        <f t="shared" si="99"/>
        <v>7.59</v>
      </c>
    </row>
    <row r="6376" spans="1:20" x14ac:dyDescent="0.25">
      <c r="A6376">
        <v>6375</v>
      </c>
      <c r="B6376">
        <v>90955</v>
      </c>
      <c r="C6376" t="s">
        <v>835</v>
      </c>
      <c r="D6376" t="s">
        <v>20</v>
      </c>
      <c r="E6376" t="s">
        <v>39</v>
      </c>
      <c r="F6376" t="s">
        <v>31</v>
      </c>
      <c r="G6376" t="s">
        <v>41</v>
      </c>
      <c r="H6376" t="s">
        <v>42</v>
      </c>
      <c r="I6376" t="s">
        <v>28</v>
      </c>
      <c r="J6376" t="s">
        <v>36</v>
      </c>
      <c r="K6376" t="s">
        <v>226</v>
      </c>
      <c r="L6376" t="s">
        <v>192</v>
      </c>
      <c r="M6376" t="s">
        <v>631</v>
      </c>
      <c r="N6376" s="2">
        <v>40990</v>
      </c>
      <c r="O6376" s="2">
        <v>40992</v>
      </c>
      <c r="P6376">
        <v>2</v>
      </c>
      <c r="Q6376" s="1">
        <v>0.09</v>
      </c>
      <c r="R6376">
        <v>3.58</v>
      </c>
      <c r="S6376">
        <v>5.47</v>
      </c>
      <c r="T6376">
        <f t="shared" si="99"/>
        <v>7.16</v>
      </c>
    </row>
    <row r="6377" spans="1:20" x14ac:dyDescent="0.25">
      <c r="A6377">
        <v>6376</v>
      </c>
      <c r="B6377">
        <v>91503</v>
      </c>
      <c r="C6377" t="s">
        <v>2237</v>
      </c>
      <c r="D6377" t="s">
        <v>20</v>
      </c>
      <c r="E6377" t="s">
        <v>21</v>
      </c>
      <c r="F6377" t="s">
        <v>31</v>
      </c>
      <c r="G6377" t="s">
        <v>23</v>
      </c>
      <c r="H6377" t="s">
        <v>24</v>
      </c>
      <c r="I6377" t="s">
        <v>28</v>
      </c>
      <c r="J6377" t="s">
        <v>36</v>
      </c>
      <c r="K6377" t="s">
        <v>198</v>
      </c>
      <c r="L6377" t="s">
        <v>192</v>
      </c>
      <c r="M6377" t="s">
        <v>296</v>
      </c>
      <c r="N6377" s="2">
        <v>41029</v>
      </c>
      <c r="O6377" s="2">
        <v>41031</v>
      </c>
      <c r="P6377">
        <v>6</v>
      </c>
      <c r="Q6377" s="1">
        <v>0.08</v>
      </c>
      <c r="R6377">
        <v>155.99</v>
      </c>
      <c r="S6377">
        <v>8.08</v>
      </c>
      <c r="T6377">
        <f t="shared" si="99"/>
        <v>935.94</v>
      </c>
    </row>
    <row r="6378" spans="1:20" x14ac:dyDescent="0.25">
      <c r="A6378">
        <v>6377</v>
      </c>
      <c r="B6378">
        <v>88499</v>
      </c>
      <c r="C6378" t="s">
        <v>810</v>
      </c>
      <c r="D6378" t="s">
        <v>20</v>
      </c>
      <c r="E6378" t="s">
        <v>39</v>
      </c>
      <c r="F6378" t="s">
        <v>31</v>
      </c>
      <c r="G6378" t="s">
        <v>41</v>
      </c>
      <c r="H6378" t="s">
        <v>61</v>
      </c>
      <c r="I6378" t="s">
        <v>28</v>
      </c>
      <c r="J6378" t="s">
        <v>36</v>
      </c>
      <c r="K6378" t="s">
        <v>136</v>
      </c>
      <c r="L6378" t="s">
        <v>746</v>
      </c>
      <c r="M6378" t="s">
        <v>35</v>
      </c>
      <c r="N6378" s="2">
        <v>41378</v>
      </c>
      <c r="O6378" s="2">
        <v>41381</v>
      </c>
      <c r="P6378">
        <v>1</v>
      </c>
      <c r="Q6378" s="1">
        <v>0.08</v>
      </c>
      <c r="R6378">
        <v>3.48</v>
      </c>
      <c r="S6378">
        <v>49</v>
      </c>
      <c r="T6378">
        <f t="shared" si="99"/>
        <v>3.48</v>
      </c>
    </row>
    <row r="6379" spans="1:20" x14ac:dyDescent="0.25">
      <c r="A6379">
        <v>6378</v>
      </c>
      <c r="B6379">
        <v>89913</v>
      </c>
      <c r="C6379" t="s">
        <v>2073</v>
      </c>
      <c r="D6379" t="s">
        <v>38</v>
      </c>
      <c r="E6379" t="s">
        <v>39</v>
      </c>
      <c r="F6379" t="s">
        <v>22</v>
      </c>
      <c r="G6379" t="s">
        <v>93</v>
      </c>
      <c r="H6379" t="s">
        <v>89</v>
      </c>
      <c r="I6379" t="s">
        <v>28</v>
      </c>
      <c r="J6379" t="s">
        <v>36</v>
      </c>
      <c r="K6379" t="s">
        <v>68</v>
      </c>
      <c r="L6379" t="s">
        <v>192</v>
      </c>
      <c r="M6379" t="s">
        <v>80</v>
      </c>
      <c r="N6379" s="2">
        <v>41022</v>
      </c>
      <c r="O6379" s="2">
        <v>41024</v>
      </c>
      <c r="P6379">
        <v>3</v>
      </c>
      <c r="Q6379" s="1">
        <v>0.1</v>
      </c>
      <c r="R6379">
        <v>140.85</v>
      </c>
      <c r="S6379">
        <v>19.989999999999998</v>
      </c>
      <c r="T6379">
        <f t="shared" si="99"/>
        <v>422.54999999999995</v>
      </c>
    </row>
    <row r="6380" spans="1:20" x14ac:dyDescent="0.25">
      <c r="A6380">
        <v>6379</v>
      </c>
      <c r="B6380">
        <v>85848</v>
      </c>
      <c r="C6380" t="s">
        <v>1603</v>
      </c>
      <c r="D6380" t="s">
        <v>20</v>
      </c>
      <c r="E6380" t="s">
        <v>39</v>
      </c>
      <c r="F6380" t="s">
        <v>31</v>
      </c>
      <c r="G6380" t="s">
        <v>23</v>
      </c>
      <c r="H6380" t="s">
        <v>49</v>
      </c>
      <c r="I6380" t="s">
        <v>28</v>
      </c>
      <c r="J6380" t="s">
        <v>36</v>
      </c>
      <c r="K6380" t="s">
        <v>74</v>
      </c>
      <c r="L6380" t="s">
        <v>192</v>
      </c>
      <c r="M6380" t="s">
        <v>35</v>
      </c>
      <c r="N6380" s="2">
        <v>41552</v>
      </c>
      <c r="O6380" s="2">
        <v>41553</v>
      </c>
      <c r="P6380">
        <v>7</v>
      </c>
      <c r="Q6380" s="1">
        <v>7.0000000000000007E-2</v>
      </c>
      <c r="R6380">
        <v>6.75</v>
      </c>
      <c r="S6380">
        <v>2.99</v>
      </c>
      <c r="T6380">
        <f t="shared" si="99"/>
        <v>47.25</v>
      </c>
    </row>
    <row r="6381" spans="1:20" x14ac:dyDescent="0.25">
      <c r="A6381">
        <v>6380</v>
      </c>
      <c r="B6381">
        <v>85848</v>
      </c>
      <c r="C6381" t="s">
        <v>1827</v>
      </c>
      <c r="D6381" t="s">
        <v>20</v>
      </c>
      <c r="E6381" t="s">
        <v>21</v>
      </c>
      <c r="F6381" t="s">
        <v>31</v>
      </c>
      <c r="G6381" t="s">
        <v>23</v>
      </c>
      <c r="H6381" t="s">
        <v>24</v>
      </c>
      <c r="I6381" t="s">
        <v>28</v>
      </c>
      <c r="J6381" t="s">
        <v>36</v>
      </c>
      <c r="K6381" t="s">
        <v>1243</v>
      </c>
      <c r="L6381" t="s">
        <v>192</v>
      </c>
      <c r="M6381" t="s">
        <v>35</v>
      </c>
      <c r="N6381" s="2">
        <v>41552</v>
      </c>
      <c r="O6381" s="2">
        <v>41553</v>
      </c>
      <c r="P6381">
        <v>16</v>
      </c>
      <c r="Q6381" s="1">
        <v>0</v>
      </c>
      <c r="R6381">
        <v>10.97</v>
      </c>
      <c r="S6381">
        <v>6.5</v>
      </c>
      <c r="T6381">
        <f t="shared" si="99"/>
        <v>175.52</v>
      </c>
    </row>
    <row r="6382" spans="1:20" x14ac:dyDescent="0.25">
      <c r="A6382">
        <v>6381</v>
      </c>
      <c r="B6382">
        <v>86206</v>
      </c>
      <c r="C6382" t="s">
        <v>632</v>
      </c>
      <c r="D6382" t="s">
        <v>20</v>
      </c>
      <c r="E6382" t="s">
        <v>39</v>
      </c>
      <c r="F6382" t="s">
        <v>22</v>
      </c>
      <c r="G6382" t="s">
        <v>93</v>
      </c>
      <c r="H6382" t="s">
        <v>42</v>
      </c>
      <c r="I6382" t="s">
        <v>28</v>
      </c>
      <c r="J6382" t="s">
        <v>36</v>
      </c>
      <c r="K6382" t="s">
        <v>116</v>
      </c>
      <c r="L6382" t="s">
        <v>44</v>
      </c>
      <c r="M6382" t="s">
        <v>80</v>
      </c>
      <c r="N6382" s="2">
        <v>40847</v>
      </c>
      <c r="O6382" s="2">
        <v>40849</v>
      </c>
      <c r="P6382">
        <v>21</v>
      </c>
      <c r="Q6382" s="1">
        <v>0.09</v>
      </c>
      <c r="R6382">
        <v>2.88</v>
      </c>
      <c r="S6382">
        <v>0.7</v>
      </c>
      <c r="T6382">
        <f t="shared" si="99"/>
        <v>60.48</v>
      </c>
    </row>
    <row r="6383" spans="1:20" x14ac:dyDescent="0.25">
      <c r="A6383">
        <v>6382</v>
      </c>
      <c r="B6383">
        <v>86898</v>
      </c>
      <c r="C6383" t="s">
        <v>2116</v>
      </c>
      <c r="D6383" t="s">
        <v>20</v>
      </c>
      <c r="E6383" t="s">
        <v>39</v>
      </c>
      <c r="F6383" t="s">
        <v>22</v>
      </c>
      <c r="G6383" t="s">
        <v>23</v>
      </c>
      <c r="H6383" t="s">
        <v>78</v>
      </c>
      <c r="I6383" t="s">
        <v>28</v>
      </c>
      <c r="J6383" t="s">
        <v>36</v>
      </c>
      <c r="K6383" t="s">
        <v>231</v>
      </c>
      <c r="L6383" t="s">
        <v>192</v>
      </c>
      <c r="M6383" t="s">
        <v>326</v>
      </c>
      <c r="N6383" s="2">
        <v>40198</v>
      </c>
      <c r="O6383" s="2">
        <v>40199</v>
      </c>
      <c r="P6383">
        <v>9</v>
      </c>
      <c r="Q6383" s="1">
        <v>0.02</v>
      </c>
      <c r="R6383">
        <v>60.22</v>
      </c>
      <c r="S6383">
        <v>3.5</v>
      </c>
      <c r="T6383">
        <f t="shared" si="99"/>
        <v>541.98</v>
      </c>
    </row>
    <row r="6384" spans="1:20" x14ac:dyDescent="0.25">
      <c r="A6384">
        <v>6383</v>
      </c>
      <c r="B6384">
        <v>91063</v>
      </c>
      <c r="C6384" t="s">
        <v>2066</v>
      </c>
      <c r="D6384" t="s">
        <v>20</v>
      </c>
      <c r="E6384" t="s">
        <v>21</v>
      </c>
      <c r="F6384" t="s">
        <v>47</v>
      </c>
      <c r="G6384" t="s">
        <v>93</v>
      </c>
      <c r="H6384" t="s">
        <v>206</v>
      </c>
      <c r="I6384" t="s">
        <v>28</v>
      </c>
      <c r="J6384" t="s">
        <v>36</v>
      </c>
      <c r="K6384" t="s">
        <v>1138</v>
      </c>
      <c r="L6384" t="s">
        <v>44</v>
      </c>
      <c r="M6384" t="s">
        <v>167</v>
      </c>
      <c r="N6384" s="2">
        <v>40316</v>
      </c>
      <c r="O6384" s="2">
        <v>40316</v>
      </c>
      <c r="P6384">
        <v>14</v>
      </c>
      <c r="Q6384" s="1">
        <v>0.09</v>
      </c>
      <c r="R6384">
        <v>20.99</v>
      </c>
      <c r="S6384">
        <v>0.99</v>
      </c>
      <c r="T6384">
        <f t="shared" si="99"/>
        <v>293.85999999999996</v>
      </c>
    </row>
    <row r="6385" spans="1:20" x14ac:dyDescent="0.25">
      <c r="A6385">
        <v>6384</v>
      </c>
      <c r="B6385">
        <v>91063</v>
      </c>
      <c r="C6385" t="s">
        <v>798</v>
      </c>
      <c r="D6385" t="s">
        <v>38</v>
      </c>
      <c r="E6385" t="s">
        <v>39</v>
      </c>
      <c r="F6385" t="s">
        <v>31</v>
      </c>
      <c r="G6385" t="s">
        <v>93</v>
      </c>
      <c r="H6385" t="s">
        <v>78</v>
      </c>
      <c r="I6385" t="s">
        <v>28</v>
      </c>
      <c r="J6385" t="s">
        <v>36</v>
      </c>
      <c r="K6385" t="s">
        <v>184</v>
      </c>
      <c r="L6385" t="s">
        <v>192</v>
      </c>
      <c r="M6385" t="s">
        <v>66</v>
      </c>
      <c r="N6385" s="2">
        <v>40316</v>
      </c>
      <c r="O6385" s="2">
        <v>40317</v>
      </c>
      <c r="P6385">
        <v>5</v>
      </c>
      <c r="Q6385" s="1">
        <v>0.1</v>
      </c>
      <c r="R6385">
        <v>3.36</v>
      </c>
      <c r="S6385">
        <v>6.27</v>
      </c>
      <c r="T6385">
        <f t="shared" si="99"/>
        <v>16.8</v>
      </c>
    </row>
    <row r="6386" spans="1:20" x14ac:dyDescent="0.25">
      <c r="A6386">
        <v>6385</v>
      </c>
      <c r="B6386">
        <v>91063</v>
      </c>
      <c r="C6386" t="s">
        <v>1887</v>
      </c>
      <c r="D6386" t="s">
        <v>20</v>
      </c>
      <c r="E6386" t="s">
        <v>39</v>
      </c>
      <c r="F6386" t="s">
        <v>31</v>
      </c>
      <c r="G6386" t="s">
        <v>93</v>
      </c>
      <c r="H6386" t="s">
        <v>89</v>
      </c>
      <c r="I6386" t="s">
        <v>28</v>
      </c>
      <c r="J6386" t="s">
        <v>36</v>
      </c>
      <c r="K6386" t="s">
        <v>163</v>
      </c>
      <c r="L6386" t="s">
        <v>192</v>
      </c>
      <c r="M6386" t="s">
        <v>178</v>
      </c>
      <c r="N6386" s="2">
        <v>40316</v>
      </c>
      <c r="O6386" s="2">
        <v>40318</v>
      </c>
      <c r="P6386">
        <v>2</v>
      </c>
      <c r="Q6386" s="1">
        <v>7.0000000000000007E-2</v>
      </c>
      <c r="R6386">
        <v>12.28</v>
      </c>
      <c r="S6386">
        <v>4.8600000000000003</v>
      </c>
      <c r="T6386">
        <f t="shared" si="99"/>
        <v>24.56</v>
      </c>
    </row>
    <row r="6387" spans="1:20" x14ac:dyDescent="0.25">
      <c r="A6387">
        <v>6386</v>
      </c>
      <c r="B6387">
        <v>87589</v>
      </c>
      <c r="C6387" t="s">
        <v>2349</v>
      </c>
      <c r="D6387" t="s">
        <v>20</v>
      </c>
      <c r="E6387" t="s">
        <v>187</v>
      </c>
      <c r="F6387" t="s">
        <v>22</v>
      </c>
      <c r="G6387" t="s">
        <v>32</v>
      </c>
      <c r="H6387" t="s">
        <v>219</v>
      </c>
      <c r="I6387" t="s">
        <v>28</v>
      </c>
      <c r="J6387" t="s">
        <v>36</v>
      </c>
      <c r="K6387" t="s">
        <v>71</v>
      </c>
      <c r="L6387" t="s">
        <v>746</v>
      </c>
      <c r="M6387" t="s">
        <v>232</v>
      </c>
      <c r="N6387" s="2">
        <v>40555</v>
      </c>
      <c r="O6387" s="2">
        <v>40556</v>
      </c>
      <c r="P6387">
        <v>1</v>
      </c>
      <c r="Q6387" s="1">
        <v>0.02</v>
      </c>
      <c r="R6387">
        <v>71.37</v>
      </c>
      <c r="S6387">
        <v>69</v>
      </c>
      <c r="T6387">
        <f t="shared" si="99"/>
        <v>71.37</v>
      </c>
    </row>
    <row r="6388" spans="1:20" x14ac:dyDescent="0.25">
      <c r="A6388">
        <v>6387</v>
      </c>
      <c r="B6388">
        <v>86550</v>
      </c>
      <c r="C6388" t="s">
        <v>733</v>
      </c>
      <c r="D6388" t="s">
        <v>20</v>
      </c>
      <c r="E6388" t="s">
        <v>39</v>
      </c>
      <c r="F6388" t="s">
        <v>31</v>
      </c>
      <c r="G6388" t="s">
        <v>41</v>
      </c>
      <c r="H6388" t="s">
        <v>78</v>
      </c>
      <c r="I6388" t="s">
        <v>28</v>
      </c>
      <c r="J6388" t="s">
        <v>36</v>
      </c>
      <c r="K6388" t="s">
        <v>62</v>
      </c>
      <c r="L6388" t="s">
        <v>44</v>
      </c>
      <c r="M6388" t="s">
        <v>375</v>
      </c>
      <c r="N6388" s="2">
        <v>41002</v>
      </c>
      <c r="O6388" s="2">
        <v>41004</v>
      </c>
      <c r="P6388">
        <v>14</v>
      </c>
      <c r="Q6388" s="1">
        <v>0</v>
      </c>
      <c r="R6388">
        <v>3.14</v>
      </c>
      <c r="S6388">
        <v>1.1399999999999999</v>
      </c>
      <c r="T6388">
        <f t="shared" si="99"/>
        <v>43.96</v>
      </c>
    </row>
    <row r="6389" spans="1:20" x14ac:dyDescent="0.25">
      <c r="A6389">
        <v>6388</v>
      </c>
      <c r="B6389">
        <v>89007</v>
      </c>
      <c r="C6389" t="s">
        <v>1631</v>
      </c>
      <c r="D6389" t="s">
        <v>38</v>
      </c>
      <c r="E6389" t="s">
        <v>21</v>
      </c>
      <c r="F6389" t="s">
        <v>31</v>
      </c>
      <c r="G6389" t="s">
        <v>32</v>
      </c>
      <c r="H6389" t="s">
        <v>33</v>
      </c>
      <c r="I6389" t="s">
        <v>28</v>
      </c>
      <c r="J6389" t="s">
        <v>36</v>
      </c>
      <c r="K6389" t="s">
        <v>201</v>
      </c>
      <c r="L6389" t="s">
        <v>192</v>
      </c>
      <c r="M6389" t="s">
        <v>131</v>
      </c>
      <c r="N6389" s="2">
        <v>40490</v>
      </c>
      <c r="O6389" s="2">
        <v>40491</v>
      </c>
      <c r="P6389">
        <v>20</v>
      </c>
      <c r="Q6389" s="1">
        <v>0.05</v>
      </c>
      <c r="R6389">
        <v>83.1</v>
      </c>
      <c r="S6389">
        <v>6.13</v>
      </c>
      <c r="T6389">
        <f t="shared" si="99"/>
        <v>1662</v>
      </c>
    </row>
    <row r="6390" spans="1:20" x14ac:dyDescent="0.25">
      <c r="A6390">
        <v>6389</v>
      </c>
      <c r="B6390">
        <v>86175</v>
      </c>
      <c r="C6390" t="s">
        <v>920</v>
      </c>
      <c r="D6390" t="s">
        <v>20</v>
      </c>
      <c r="E6390" t="s">
        <v>187</v>
      </c>
      <c r="F6390" t="s">
        <v>31</v>
      </c>
      <c r="G6390" t="s">
        <v>41</v>
      </c>
      <c r="H6390" t="s">
        <v>219</v>
      </c>
      <c r="I6390" t="s">
        <v>28</v>
      </c>
      <c r="J6390" t="s">
        <v>36</v>
      </c>
      <c r="K6390" t="s">
        <v>101</v>
      </c>
      <c r="L6390" t="s">
        <v>706</v>
      </c>
      <c r="M6390" t="s">
        <v>35</v>
      </c>
      <c r="N6390" s="2">
        <v>40678</v>
      </c>
      <c r="O6390" s="2">
        <v>40678</v>
      </c>
      <c r="P6390">
        <v>17</v>
      </c>
      <c r="Q6390" s="1">
        <v>0</v>
      </c>
      <c r="R6390">
        <v>20.98</v>
      </c>
      <c r="S6390">
        <v>21.2</v>
      </c>
      <c r="T6390">
        <f t="shared" si="99"/>
        <v>356.66</v>
      </c>
    </row>
    <row r="6391" spans="1:20" x14ac:dyDescent="0.25">
      <c r="A6391">
        <v>6390</v>
      </c>
      <c r="B6391">
        <v>86175</v>
      </c>
      <c r="C6391" t="s">
        <v>1776</v>
      </c>
      <c r="D6391" t="s">
        <v>20</v>
      </c>
      <c r="E6391" t="s">
        <v>39</v>
      </c>
      <c r="F6391" t="s">
        <v>31</v>
      </c>
      <c r="G6391" t="s">
        <v>41</v>
      </c>
      <c r="H6391" t="s">
        <v>94</v>
      </c>
      <c r="I6391" t="s">
        <v>28</v>
      </c>
      <c r="J6391" t="s">
        <v>36</v>
      </c>
      <c r="K6391" t="s">
        <v>274</v>
      </c>
      <c r="L6391" t="s">
        <v>44</v>
      </c>
      <c r="M6391" t="s">
        <v>35</v>
      </c>
      <c r="N6391" s="2">
        <v>40678</v>
      </c>
      <c r="O6391" s="2">
        <v>40679</v>
      </c>
      <c r="P6391">
        <v>12</v>
      </c>
      <c r="Q6391" s="1">
        <v>7.0000000000000007E-2</v>
      </c>
      <c r="R6391">
        <v>9.68</v>
      </c>
      <c r="S6391">
        <v>2.0299999999999998</v>
      </c>
      <c r="T6391">
        <f t="shared" si="99"/>
        <v>116.16</v>
      </c>
    </row>
    <row r="6392" spans="1:20" x14ac:dyDescent="0.25">
      <c r="A6392">
        <v>6391</v>
      </c>
      <c r="B6392">
        <v>86250</v>
      </c>
      <c r="C6392" t="s">
        <v>652</v>
      </c>
      <c r="D6392" t="s">
        <v>38</v>
      </c>
      <c r="E6392" t="s">
        <v>187</v>
      </c>
      <c r="F6392" t="s">
        <v>22</v>
      </c>
      <c r="G6392" t="s">
        <v>32</v>
      </c>
      <c r="H6392" t="s">
        <v>217</v>
      </c>
      <c r="I6392" t="s">
        <v>28</v>
      </c>
      <c r="J6392" t="s">
        <v>36</v>
      </c>
      <c r="K6392" t="s">
        <v>158</v>
      </c>
      <c r="L6392" t="s">
        <v>44</v>
      </c>
      <c r="M6392" t="s">
        <v>80</v>
      </c>
      <c r="N6392" s="2">
        <v>40526</v>
      </c>
      <c r="O6392" s="2">
        <v>40527</v>
      </c>
      <c r="P6392">
        <v>4</v>
      </c>
      <c r="Q6392" s="1">
        <v>0.03</v>
      </c>
      <c r="R6392">
        <v>13.73</v>
      </c>
      <c r="S6392">
        <v>6.85</v>
      </c>
      <c r="T6392">
        <f t="shared" si="99"/>
        <v>54.92</v>
      </c>
    </row>
    <row r="6393" spans="1:20" x14ac:dyDescent="0.25">
      <c r="A6393">
        <v>6392</v>
      </c>
      <c r="B6393">
        <v>91484</v>
      </c>
      <c r="C6393" t="s">
        <v>624</v>
      </c>
      <c r="D6393" t="s">
        <v>20</v>
      </c>
      <c r="E6393" t="s">
        <v>39</v>
      </c>
      <c r="F6393" t="s">
        <v>40</v>
      </c>
      <c r="G6393" t="s">
        <v>48</v>
      </c>
      <c r="H6393" t="s">
        <v>89</v>
      </c>
      <c r="I6393" t="s">
        <v>28</v>
      </c>
      <c r="J6393" t="s">
        <v>36</v>
      </c>
      <c r="K6393" t="s">
        <v>138</v>
      </c>
      <c r="L6393" t="s">
        <v>192</v>
      </c>
      <c r="M6393" t="s">
        <v>264</v>
      </c>
      <c r="N6393" s="2">
        <v>41050</v>
      </c>
      <c r="O6393" s="2">
        <v>41054</v>
      </c>
      <c r="P6393">
        <v>19</v>
      </c>
      <c r="Q6393" s="1">
        <v>0.01</v>
      </c>
      <c r="R6393">
        <v>2.88</v>
      </c>
      <c r="S6393">
        <v>0.99</v>
      </c>
      <c r="T6393">
        <f t="shared" si="99"/>
        <v>54.72</v>
      </c>
    </row>
    <row r="6394" spans="1:20" x14ac:dyDescent="0.25">
      <c r="A6394">
        <v>6393</v>
      </c>
      <c r="B6394">
        <v>91011</v>
      </c>
      <c r="C6394" t="s">
        <v>100</v>
      </c>
      <c r="D6394" t="s">
        <v>20</v>
      </c>
      <c r="E6394" t="s">
        <v>187</v>
      </c>
      <c r="F6394" t="s">
        <v>31</v>
      </c>
      <c r="G6394" t="s">
        <v>93</v>
      </c>
      <c r="H6394" t="s">
        <v>225</v>
      </c>
      <c r="I6394" t="s">
        <v>28</v>
      </c>
      <c r="J6394" t="s">
        <v>36</v>
      </c>
      <c r="K6394" t="s">
        <v>226</v>
      </c>
      <c r="L6394" t="s">
        <v>44</v>
      </c>
      <c r="M6394" t="s">
        <v>631</v>
      </c>
      <c r="N6394" s="2">
        <v>40739</v>
      </c>
      <c r="O6394" s="2">
        <v>40742</v>
      </c>
      <c r="P6394">
        <v>9</v>
      </c>
      <c r="Q6394" s="1">
        <v>0.1</v>
      </c>
      <c r="R6394">
        <v>7.59</v>
      </c>
      <c r="S6394">
        <v>4</v>
      </c>
      <c r="T6394">
        <f t="shared" si="99"/>
        <v>68.31</v>
      </c>
    </row>
    <row r="6395" spans="1:20" x14ac:dyDescent="0.25">
      <c r="A6395">
        <v>6394</v>
      </c>
      <c r="B6395">
        <v>87848</v>
      </c>
      <c r="C6395" t="s">
        <v>1944</v>
      </c>
      <c r="D6395" t="s">
        <v>578</v>
      </c>
      <c r="E6395" t="s">
        <v>187</v>
      </c>
      <c r="F6395" t="s">
        <v>47</v>
      </c>
      <c r="G6395" t="s">
        <v>93</v>
      </c>
      <c r="H6395" t="s">
        <v>217</v>
      </c>
      <c r="I6395" t="s">
        <v>28</v>
      </c>
      <c r="J6395" t="s">
        <v>36</v>
      </c>
      <c r="K6395" t="s">
        <v>282</v>
      </c>
      <c r="L6395" t="s">
        <v>330</v>
      </c>
      <c r="M6395" t="s">
        <v>160</v>
      </c>
      <c r="N6395" s="2">
        <v>40879</v>
      </c>
      <c r="O6395" s="2">
        <v>40880</v>
      </c>
      <c r="P6395">
        <v>6</v>
      </c>
      <c r="Q6395" s="1">
        <v>0.01</v>
      </c>
      <c r="R6395">
        <v>58.14</v>
      </c>
      <c r="S6395">
        <v>36.61</v>
      </c>
      <c r="T6395">
        <f t="shared" si="99"/>
        <v>348.84000000000003</v>
      </c>
    </row>
    <row r="6396" spans="1:20" x14ac:dyDescent="0.25">
      <c r="A6396">
        <v>6395</v>
      </c>
      <c r="B6396">
        <v>89267</v>
      </c>
      <c r="C6396" t="s">
        <v>443</v>
      </c>
      <c r="D6396" t="s">
        <v>578</v>
      </c>
      <c r="E6396" t="s">
        <v>187</v>
      </c>
      <c r="F6396" t="s">
        <v>22</v>
      </c>
      <c r="G6396" t="s">
        <v>23</v>
      </c>
      <c r="H6396" t="s">
        <v>188</v>
      </c>
      <c r="I6396" t="s">
        <v>28</v>
      </c>
      <c r="J6396" t="s">
        <v>36</v>
      </c>
      <c r="K6396" t="s">
        <v>228</v>
      </c>
      <c r="L6396" t="s">
        <v>330</v>
      </c>
      <c r="M6396" t="s">
        <v>227</v>
      </c>
      <c r="N6396" s="2">
        <v>41402</v>
      </c>
      <c r="O6396" s="2">
        <v>41403</v>
      </c>
      <c r="P6396">
        <v>6</v>
      </c>
      <c r="Q6396" s="1">
        <v>0.04</v>
      </c>
      <c r="R6396">
        <v>212.6</v>
      </c>
      <c r="S6396">
        <v>52.2</v>
      </c>
      <c r="T6396">
        <f t="shared" si="99"/>
        <v>1275.5999999999999</v>
      </c>
    </row>
    <row r="6397" spans="1:20" x14ac:dyDescent="0.25">
      <c r="A6397">
        <v>6396</v>
      </c>
      <c r="B6397">
        <v>89267</v>
      </c>
      <c r="C6397" t="s">
        <v>766</v>
      </c>
      <c r="D6397" t="s">
        <v>20</v>
      </c>
      <c r="E6397" t="s">
        <v>39</v>
      </c>
      <c r="F6397" t="s">
        <v>22</v>
      </c>
      <c r="G6397" t="s">
        <v>23</v>
      </c>
      <c r="H6397" t="s">
        <v>94</v>
      </c>
      <c r="I6397" t="s">
        <v>28</v>
      </c>
      <c r="J6397" t="s">
        <v>36</v>
      </c>
      <c r="K6397" t="s">
        <v>172</v>
      </c>
      <c r="L6397" t="s">
        <v>44</v>
      </c>
      <c r="M6397" t="s">
        <v>331</v>
      </c>
      <c r="N6397" s="2">
        <v>41402</v>
      </c>
      <c r="O6397" s="2">
        <v>41403</v>
      </c>
      <c r="P6397">
        <v>6</v>
      </c>
      <c r="Q6397" s="1">
        <v>0.08</v>
      </c>
      <c r="R6397">
        <v>3.28</v>
      </c>
      <c r="S6397">
        <v>2.31</v>
      </c>
      <c r="T6397">
        <f t="shared" si="99"/>
        <v>19.68</v>
      </c>
    </row>
    <row r="6398" spans="1:20" x14ac:dyDescent="0.25">
      <c r="A6398">
        <v>6397</v>
      </c>
      <c r="B6398">
        <v>86917</v>
      </c>
      <c r="C6398" t="s">
        <v>1597</v>
      </c>
      <c r="D6398" t="s">
        <v>20</v>
      </c>
      <c r="E6398" t="s">
        <v>21</v>
      </c>
      <c r="F6398" t="s">
        <v>22</v>
      </c>
      <c r="G6398" t="s">
        <v>23</v>
      </c>
      <c r="H6398" t="s">
        <v>24</v>
      </c>
      <c r="I6398" t="s">
        <v>28</v>
      </c>
      <c r="J6398" t="s">
        <v>36</v>
      </c>
      <c r="K6398" t="s">
        <v>1447</v>
      </c>
      <c r="L6398" t="s">
        <v>192</v>
      </c>
      <c r="M6398" t="s">
        <v>246</v>
      </c>
      <c r="N6398" s="2">
        <v>41060</v>
      </c>
      <c r="O6398" s="2">
        <v>41062</v>
      </c>
      <c r="P6398">
        <v>6</v>
      </c>
      <c r="Q6398" s="1">
        <v>0.08</v>
      </c>
      <c r="R6398">
        <v>39.979999999999997</v>
      </c>
      <c r="S6398">
        <v>4</v>
      </c>
      <c r="T6398">
        <f t="shared" si="99"/>
        <v>239.88</v>
      </c>
    </row>
    <row r="6399" spans="1:20" x14ac:dyDescent="0.25">
      <c r="A6399">
        <v>6398</v>
      </c>
      <c r="B6399">
        <v>86917</v>
      </c>
      <c r="C6399" t="s">
        <v>1597</v>
      </c>
      <c r="D6399" t="s">
        <v>20</v>
      </c>
      <c r="E6399" t="s">
        <v>39</v>
      </c>
      <c r="F6399" t="s">
        <v>22</v>
      </c>
      <c r="G6399" t="s">
        <v>23</v>
      </c>
      <c r="H6399" t="s">
        <v>42</v>
      </c>
      <c r="I6399" t="s">
        <v>28</v>
      </c>
      <c r="J6399" t="s">
        <v>36</v>
      </c>
      <c r="K6399" t="s">
        <v>98</v>
      </c>
      <c r="L6399" t="s">
        <v>192</v>
      </c>
      <c r="M6399" t="s">
        <v>227</v>
      </c>
      <c r="N6399" s="2">
        <v>41060</v>
      </c>
      <c r="O6399" s="2">
        <v>41061</v>
      </c>
      <c r="P6399">
        <v>7</v>
      </c>
      <c r="Q6399" s="1">
        <v>0.05</v>
      </c>
      <c r="R6399">
        <v>6.68</v>
      </c>
      <c r="S6399">
        <v>5.66</v>
      </c>
      <c r="T6399">
        <f t="shared" si="99"/>
        <v>46.76</v>
      </c>
    </row>
    <row r="6400" spans="1:20" x14ac:dyDescent="0.25">
      <c r="A6400">
        <v>6399</v>
      </c>
      <c r="B6400">
        <v>87842</v>
      </c>
      <c r="C6400" t="s">
        <v>1454</v>
      </c>
      <c r="D6400" t="s">
        <v>20</v>
      </c>
      <c r="E6400" t="s">
        <v>39</v>
      </c>
      <c r="F6400" t="s">
        <v>31</v>
      </c>
      <c r="G6400" t="s">
        <v>23</v>
      </c>
      <c r="H6400" t="s">
        <v>94</v>
      </c>
      <c r="I6400" t="s">
        <v>28</v>
      </c>
      <c r="J6400" t="s">
        <v>36</v>
      </c>
      <c r="K6400" t="s">
        <v>101</v>
      </c>
      <c r="L6400" t="s">
        <v>192</v>
      </c>
      <c r="M6400" t="s">
        <v>91</v>
      </c>
      <c r="N6400" s="2">
        <v>41138</v>
      </c>
      <c r="O6400" s="2">
        <v>41139</v>
      </c>
      <c r="P6400">
        <v>11</v>
      </c>
      <c r="Q6400" s="1">
        <v>0.08</v>
      </c>
      <c r="R6400">
        <v>5.98</v>
      </c>
      <c r="S6400">
        <v>5.46</v>
      </c>
      <c r="T6400">
        <f t="shared" si="99"/>
        <v>65.78</v>
      </c>
    </row>
    <row r="6401" spans="1:20" x14ac:dyDescent="0.25">
      <c r="A6401">
        <v>6400</v>
      </c>
      <c r="B6401">
        <v>87842</v>
      </c>
      <c r="C6401" t="s">
        <v>673</v>
      </c>
      <c r="D6401" t="s">
        <v>20</v>
      </c>
      <c r="E6401" t="s">
        <v>39</v>
      </c>
      <c r="F6401" t="s">
        <v>31</v>
      </c>
      <c r="G6401" t="s">
        <v>23</v>
      </c>
      <c r="H6401" t="s">
        <v>61</v>
      </c>
      <c r="I6401" t="s">
        <v>28</v>
      </c>
      <c r="J6401" t="s">
        <v>36</v>
      </c>
      <c r="K6401" t="s">
        <v>62</v>
      </c>
      <c r="L6401" t="s">
        <v>192</v>
      </c>
      <c r="M6401" t="s">
        <v>102</v>
      </c>
      <c r="N6401" s="2">
        <v>41138</v>
      </c>
      <c r="O6401" s="2">
        <v>41140</v>
      </c>
      <c r="P6401">
        <v>18</v>
      </c>
      <c r="Q6401" s="1">
        <v>0.04</v>
      </c>
      <c r="R6401">
        <v>2.89</v>
      </c>
      <c r="S6401">
        <v>0.5</v>
      </c>
      <c r="T6401">
        <f t="shared" si="99"/>
        <v>52.02</v>
      </c>
    </row>
    <row r="6402" spans="1:20" x14ac:dyDescent="0.25">
      <c r="A6402">
        <v>6401</v>
      </c>
      <c r="B6402">
        <v>85918</v>
      </c>
      <c r="C6402" t="s">
        <v>412</v>
      </c>
      <c r="D6402" t="s">
        <v>20</v>
      </c>
      <c r="E6402" t="s">
        <v>39</v>
      </c>
      <c r="F6402" t="s">
        <v>40</v>
      </c>
      <c r="G6402" t="s">
        <v>23</v>
      </c>
      <c r="H6402" t="s">
        <v>61</v>
      </c>
      <c r="I6402" t="s">
        <v>28</v>
      </c>
      <c r="J6402" t="s">
        <v>36</v>
      </c>
      <c r="K6402" t="s">
        <v>274</v>
      </c>
      <c r="L6402" t="s">
        <v>192</v>
      </c>
      <c r="M6402" t="s">
        <v>393</v>
      </c>
      <c r="N6402" s="2">
        <v>40594</v>
      </c>
      <c r="O6402" s="2">
        <v>40596</v>
      </c>
      <c r="P6402">
        <v>6</v>
      </c>
      <c r="Q6402" s="1">
        <v>7.0000000000000007E-2</v>
      </c>
      <c r="R6402">
        <v>4.9800000000000004</v>
      </c>
      <c r="S6402">
        <v>4.72</v>
      </c>
      <c r="T6402">
        <f t="shared" si="99"/>
        <v>29.880000000000003</v>
      </c>
    </row>
    <row r="6403" spans="1:20" x14ac:dyDescent="0.25">
      <c r="A6403">
        <v>6402</v>
      </c>
      <c r="B6403">
        <v>87546</v>
      </c>
      <c r="C6403" t="s">
        <v>1675</v>
      </c>
      <c r="D6403" t="s">
        <v>20</v>
      </c>
      <c r="E6403" t="s">
        <v>21</v>
      </c>
      <c r="F6403" t="s">
        <v>22</v>
      </c>
      <c r="G6403" t="s">
        <v>23</v>
      </c>
      <c r="H6403" t="s">
        <v>206</v>
      </c>
      <c r="I6403" t="s">
        <v>28</v>
      </c>
      <c r="J6403" t="s">
        <v>36</v>
      </c>
      <c r="K6403" t="s">
        <v>1447</v>
      </c>
      <c r="L6403" t="s">
        <v>26</v>
      </c>
      <c r="M6403" t="s">
        <v>232</v>
      </c>
      <c r="N6403" s="2">
        <v>41391</v>
      </c>
      <c r="O6403" s="2">
        <v>41393</v>
      </c>
      <c r="P6403">
        <v>8</v>
      </c>
      <c r="Q6403" s="1">
        <v>7.0000000000000007E-2</v>
      </c>
      <c r="R6403">
        <v>115.79</v>
      </c>
      <c r="S6403">
        <v>1.99</v>
      </c>
      <c r="T6403">
        <f t="shared" ref="T6403:T6466" si="100">R6403*P6403</f>
        <v>926.32</v>
      </c>
    </row>
    <row r="6404" spans="1:20" x14ac:dyDescent="0.25">
      <c r="A6404">
        <v>6403</v>
      </c>
      <c r="B6404">
        <v>87546</v>
      </c>
      <c r="C6404" t="s">
        <v>1675</v>
      </c>
      <c r="D6404" t="s">
        <v>20</v>
      </c>
      <c r="E6404" t="s">
        <v>39</v>
      </c>
      <c r="F6404" t="s">
        <v>22</v>
      </c>
      <c r="G6404" t="s">
        <v>23</v>
      </c>
      <c r="H6404" t="s">
        <v>42</v>
      </c>
      <c r="I6404" t="s">
        <v>28</v>
      </c>
      <c r="J6404" t="s">
        <v>36</v>
      </c>
      <c r="K6404" t="s">
        <v>154</v>
      </c>
      <c r="L6404" t="s">
        <v>44</v>
      </c>
      <c r="M6404" t="s">
        <v>80</v>
      </c>
      <c r="N6404" s="2">
        <v>41391</v>
      </c>
      <c r="O6404" s="2">
        <v>41394</v>
      </c>
      <c r="P6404">
        <v>1</v>
      </c>
      <c r="Q6404" s="1">
        <v>0.02</v>
      </c>
      <c r="R6404">
        <v>37.44</v>
      </c>
      <c r="S6404">
        <v>4.2699999999999996</v>
      </c>
      <c r="T6404">
        <f t="shared" si="100"/>
        <v>37.44</v>
      </c>
    </row>
    <row r="6405" spans="1:20" x14ac:dyDescent="0.25">
      <c r="A6405">
        <v>6404</v>
      </c>
      <c r="B6405">
        <v>90121</v>
      </c>
      <c r="C6405" t="s">
        <v>1533</v>
      </c>
      <c r="D6405" t="s">
        <v>20</v>
      </c>
      <c r="E6405" t="s">
        <v>39</v>
      </c>
      <c r="F6405" t="s">
        <v>31</v>
      </c>
      <c r="G6405" t="s">
        <v>23</v>
      </c>
      <c r="H6405" t="s">
        <v>54</v>
      </c>
      <c r="I6405" t="s">
        <v>28</v>
      </c>
      <c r="J6405" t="s">
        <v>36</v>
      </c>
      <c r="K6405" t="s">
        <v>98</v>
      </c>
      <c r="L6405" t="s">
        <v>192</v>
      </c>
      <c r="M6405" t="s">
        <v>91</v>
      </c>
      <c r="N6405" s="2">
        <v>40296</v>
      </c>
      <c r="O6405" s="2">
        <v>40297</v>
      </c>
      <c r="P6405">
        <v>3</v>
      </c>
      <c r="Q6405" s="1">
        <v>0.05</v>
      </c>
      <c r="R6405">
        <v>6.48</v>
      </c>
      <c r="S6405">
        <v>6.22</v>
      </c>
      <c r="T6405">
        <f t="shared" si="100"/>
        <v>19.440000000000001</v>
      </c>
    </row>
    <row r="6406" spans="1:20" x14ac:dyDescent="0.25">
      <c r="A6406">
        <v>6405</v>
      </c>
      <c r="B6406">
        <v>90109</v>
      </c>
      <c r="C6406" t="s">
        <v>1869</v>
      </c>
      <c r="D6406" t="s">
        <v>20</v>
      </c>
      <c r="E6406" t="s">
        <v>39</v>
      </c>
      <c r="F6406" t="s">
        <v>22</v>
      </c>
      <c r="G6406" t="s">
        <v>48</v>
      </c>
      <c r="H6406" t="s">
        <v>89</v>
      </c>
      <c r="I6406" t="s">
        <v>28</v>
      </c>
      <c r="J6406" t="s">
        <v>76</v>
      </c>
      <c r="K6406" t="s">
        <v>95</v>
      </c>
      <c r="L6406" t="s">
        <v>192</v>
      </c>
      <c r="M6406" t="s">
        <v>190</v>
      </c>
      <c r="N6406" s="2">
        <v>40303</v>
      </c>
      <c r="O6406" s="2">
        <v>40303</v>
      </c>
      <c r="P6406">
        <v>17</v>
      </c>
      <c r="Q6406" s="1">
        <v>0.04</v>
      </c>
      <c r="R6406">
        <v>120.98</v>
      </c>
      <c r="S6406">
        <v>3.99</v>
      </c>
      <c r="T6406">
        <f t="shared" si="100"/>
        <v>2056.66</v>
      </c>
    </row>
    <row r="6407" spans="1:20" x14ac:dyDescent="0.25">
      <c r="A6407">
        <v>6406</v>
      </c>
      <c r="B6407">
        <v>90109</v>
      </c>
      <c r="C6407" t="s">
        <v>1869</v>
      </c>
      <c r="D6407" t="s">
        <v>20</v>
      </c>
      <c r="E6407" t="s">
        <v>21</v>
      </c>
      <c r="F6407" t="s">
        <v>22</v>
      </c>
      <c r="G6407" t="s">
        <v>48</v>
      </c>
      <c r="H6407" t="s">
        <v>203</v>
      </c>
      <c r="I6407" t="s">
        <v>28</v>
      </c>
      <c r="J6407" t="s">
        <v>76</v>
      </c>
      <c r="K6407" t="s">
        <v>1254</v>
      </c>
      <c r="L6407" t="s">
        <v>26</v>
      </c>
      <c r="M6407" t="s">
        <v>326</v>
      </c>
      <c r="N6407" s="2">
        <v>40303</v>
      </c>
      <c r="O6407" s="2">
        <v>40303</v>
      </c>
      <c r="P6407">
        <v>4</v>
      </c>
      <c r="Q6407" s="1">
        <v>0.02</v>
      </c>
      <c r="R6407">
        <v>55.99</v>
      </c>
      <c r="S6407">
        <v>5</v>
      </c>
      <c r="T6407">
        <f t="shared" si="100"/>
        <v>223.96</v>
      </c>
    </row>
    <row r="6408" spans="1:20" x14ac:dyDescent="0.25">
      <c r="A6408">
        <v>6407</v>
      </c>
      <c r="B6408">
        <v>90109</v>
      </c>
      <c r="C6408" t="s">
        <v>1945</v>
      </c>
      <c r="D6408" t="s">
        <v>578</v>
      </c>
      <c r="E6408" t="s">
        <v>187</v>
      </c>
      <c r="F6408" t="s">
        <v>22</v>
      </c>
      <c r="G6408" t="s">
        <v>48</v>
      </c>
      <c r="H6408" t="s">
        <v>225</v>
      </c>
      <c r="I6408" t="s">
        <v>28</v>
      </c>
      <c r="J6408" t="s">
        <v>76</v>
      </c>
      <c r="K6408" t="s">
        <v>189</v>
      </c>
      <c r="L6408" t="s">
        <v>283</v>
      </c>
      <c r="M6408" t="s">
        <v>96</v>
      </c>
      <c r="N6408" s="2">
        <v>40303</v>
      </c>
      <c r="O6408" s="2">
        <v>40307</v>
      </c>
      <c r="P6408">
        <v>12</v>
      </c>
      <c r="Q6408" s="1">
        <v>0.05</v>
      </c>
      <c r="R6408">
        <v>23.99</v>
      </c>
      <c r="S6408">
        <v>15.68</v>
      </c>
      <c r="T6408">
        <f t="shared" si="100"/>
        <v>287.88</v>
      </c>
    </row>
    <row r="6409" spans="1:20" x14ac:dyDescent="0.25">
      <c r="A6409">
        <v>6408</v>
      </c>
      <c r="B6409">
        <v>89877</v>
      </c>
      <c r="C6409" t="s">
        <v>671</v>
      </c>
      <c r="D6409" t="s">
        <v>20</v>
      </c>
      <c r="E6409" t="s">
        <v>39</v>
      </c>
      <c r="F6409" t="s">
        <v>22</v>
      </c>
      <c r="G6409" t="s">
        <v>23</v>
      </c>
      <c r="H6409" t="s">
        <v>78</v>
      </c>
      <c r="I6409" t="s">
        <v>28</v>
      </c>
      <c r="J6409" t="s">
        <v>76</v>
      </c>
      <c r="K6409" t="s">
        <v>58</v>
      </c>
      <c r="L6409" t="s">
        <v>192</v>
      </c>
      <c r="M6409" t="s">
        <v>199</v>
      </c>
      <c r="N6409" s="2">
        <v>41263</v>
      </c>
      <c r="O6409" s="2">
        <v>41265</v>
      </c>
      <c r="P6409">
        <v>5</v>
      </c>
      <c r="Q6409" s="1">
        <v>7.0000000000000007E-2</v>
      </c>
      <c r="R6409">
        <v>7.31</v>
      </c>
      <c r="S6409">
        <v>0.5</v>
      </c>
      <c r="T6409">
        <f t="shared" si="100"/>
        <v>36.549999999999997</v>
      </c>
    </row>
    <row r="6410" spans="1:20" x14ac:dyDescent="0.25">
      <c r="A6410">
        <v>6409</v>
      </c>
      <c r="B6410">
        <v>89877</v>
      </c>
      <c r="C6410" t="s">
        <v>534</v>
      </c>
      <c r="D6410" t="s">
        <v>20</v>
      </c>
      <c r="E6410" t="s">
        <v>21</v>
      </c>
      <c r="F6410" t="s">
        <v>31</v>
      </c>
      <c r="G6410" t="s">
        <v>23</v>
      </c>
      <c r="H6410" t="s">
        <v>206</v>
      </c>
      <c r="I6410" t="s">
        <v>28</v>
      </c>
      <c r="J6410" t="s">
        <v>76</v>
      </c>
      <c r="K6410" t="s">
        <v>213</v>
      </c>
      <c r="L6410" t="s">
        <v>44</v>
      </c>
      <c r="M6410" t="s">
        <v>66</v>
      </c>
      <c r="N6410" s="2">
        <v>41263</v>
      </c>
      <c r="O6410" s="2">
        <v>41264</v>
      </c>
      <c r="P6410">
        <v>18</v>
      </c>
      <c r="Q6410" s="1">
        <v>7.0000000000000007E-2</v>
      </c>
      <c r="R6410">
        <v>85.99</v>
      </c>
      <c r="S6410">
        <v>0.99</v>
      </c>
      <c r="T6410">
        <f t="shared" si="100"/>
        <v>1547.82</v>
      </c>
    </row>
    <row r="6411" spans="1:20" x14ac:dyDescent="0.25">
      <c r="A6411">
        <v>6410</v>
      </c>
      <c r="B6411">
        <v>90170</v>
      </c>
      <c r="C6411" t="s">
        <v>73</v>
      </c>
      <c r="D6411" t="s">
        <v>20</v>
      </c>
      <c r="E6411" t="s">
        <v>39</v>
      </c>
      <c r="F6411" t="s">
        <v>40</v>
      </c>
      <c r="G6411" t="s">
        <v>48</v>
      </c>
      <c r="H6411" t="s">
        <v>61</v>
      </c>
      <c r="I6411" t="s">
        <v>28</v>
      </c>
      <c r="J6411" t="s">
        <v>76</v>
      </c>
      <c r="K6411" t="s">
        <v>74</v>
      </c>
      <c r="L6411" t="s">
        <v>44</v>
      </c>
      <c r="M6411" t="s">
        <v>75</v>
      </c>
      <c r="N6411" s="2">
        <v>41307</v>
      </c>
      <c r="O6411" s="2">
        <v>41307</v>
      </c>
      <c r="P6411">
        <v>10</v>
      </c>
      <c r="Q6411" s="1">
        <v>0.02</v>
      </c>
      <c r="R6411">
        <v>1.1399999999999999</v>
      </c>
      <c r="S6411">
        <v>0.7</v>
      </c>
      <c r="T6411">
        <f t="shared" si="100"/>
        <v>11.399999999999999</v>
      </c>
    </row>
    <row r="6412" spans="1:20" x14ac:dyDescent="0.25">
      <c r="A6412">
        <v>6411</v>
      </c>
      <c r="B6412">
        <v>86360</v>
      </c>
      <c r="C6412" t="s">
        <v>628</v>
      </c>
      <c r="D6412" t="s">
        <v>20</v>
      </c>
      <c r="E6412" t="s">
        <v>39</v>
      </c>
      <c r="F6412" t="s">
        <v>22</v>
      </c>
      <c r="G6412" t="s">
        <v>23</v>
      </c>
      <c r="H6412" t="s">
        <v>89</v>
      </c>
      <c r="I6412" t="s">
        <v>28</v>
      </c>
      <c r="J6412" t="s">
        <v>76</v>
      </c>
      <c r="K6412" t="s">
        <v>291</v>
      </c>
      <c r="L6412" t="s">
        <v>192</v>
      </c>
      <c r="M6412" t="s">
        <v>27</v>
      </c>
      <c r="N6412" s="2">
        <v>41016</v>
      </c>
      <c r="O6412" s="2">
        <v>41016</v>
      </c>
      <c r="P6412">
        <v>13</v>
      </c>
      <c r="Q6412" s="1">
        <v>0.03</v>
      </c>
      <c r="R6412">
        <v>40.98</v>
      </c>
      <c r="S6412">
        <v>2.99</v>
      </c>
      <c r="T6412">
        <f t="shared" si="100"/>
        <v>532.74</v>
      </c>
    </row>
    <row r="6413" spans="1:20" x14ac:dyDescent="0.25">
      <c r="A6413">
        <v>6412</v>
      </c>
      <c r="B6413">
        <v>86360</v>
      </c>
      <c r="C6413" t="s">
        <v>2062</v>
      </c>
      <c r="D6413" t="s">
        <v>20</v>
      </c>
      <c r="E6413" t="s">
        <v>39</v>
      </c>
      <c r="F6413" t="s">
        <v>22</v>
      </c>
      <c r="G6413" t="s">
        <v>23</v>
      </c>
      <c r="H6413" t="s">
        <v>42</v>
      </c>
      <c r="I6413" t="s">
        <v>28</v>
      </c>
      <c r="J6413" t="s">
        <v>76</v>
      </c>
      <c r="K6413" t="s">
        <v>181</v>
      </c>
      <c r="L6413" t="s">
        <v>192</v>
      </c>
      <c r="M6413" t="s">
        <v>80</v>
      </c>
      <c r="N6413" s="2">
        <v>41016</v>
      </c>
      <c r="O6413" s="2">
        <v>41016</v>
      </c>
      <c r="P6413">
        <v>4</v>
      </c>
      <c r="Q6413" s="1">
        <v>0.05</v>
      </c>
      <c r="R6413">
        <v>49.43</v>
      </c>
      <c r="S6413">
        <v>19.989999999999998</v>
      </c>
      <c r="T6413">
        <f t="shared" si="100"/>
        <v>197.72</v>
      </c>
    </row>
    <row r="6414" spans="1:20" x14ac:dyDescent="0.25">
      <c r="A6414">
        <v>6413</v>
      </c>
      <c r="B6414">
        <v>86820</v>
      </c>
      <c r="C6414" t="s">
        <v>1005</v>
      </c>
      <c r="D6414" t="s">
        <v>38</v>
      </c>
      <c r="E6414" t="s">
        <v>39</v>
      </c>
      <c r="F6414" t="s">
        <v>22</v>
      </c>
      <c r="G6414" t="s">
        <v>48</v>
      </c>
      <c r="H6414" t="s">
        <v>61</v>
      </c>
      <c r="I6414" t="s">
        <v>28</v>
      </c>
      <c r="J6414" t="s">
        <v>76</v>
      </c>
      <c r="K6414" t="s">
        <v>101</v>
      </c>
      <c r="L6414" t="s">
        <v>44</v>
      </c>
      <c r="M6414" t="s">
        <v>227</v>
      </c>
      <c r="N6414" s="2">
        <v>41248</v>
      </c>
      <c r="O6414" s="2">
        <v>41255</v>
      </c>
      <c r="P6414">
        <v>13</v>
      </c>
      <c r="Q6414" s="1">
        <v>0.02</v>
      </c>
      <c r="R6414">
        <v>4.2</v>
      </c>
      <c r="S6414">
        <v>2.2599999999999998</v>
      </c>
      <c r="T6414">
        <f t="shared" si="100"/>
        <v>54.6</v>
      </c>
    </row>
    <row r="6415" spans="1:20" x14ac:dyDescent="0.25">
      <c r="A6415">
        <v>6414</v>
      </c>
      <c r="B6415">
        <v>90620</v>
      </c>
      <c r="C6415" t="s">
        <v>684</v>
      </c>
      <c r="D6415" t="s">
        <v>20</v>
      </c>
      <c r="E6415" t="s">
        <v>39</v>
      </c>
      <c r="F6415" t="s">
        <v>31</v>
      </c>
      <c r="G6415" t="s">
        <v>41</v>
      </c>
      <c r="H6415" t="s">
        <v>54</v>
      </c>
      <c r="I6415" t="s">
        <v>28</v>
      </c>
      <c r="J6415" t="s">
        <v>76</v>
      </c>
      <c r="K6415" t="s">
        <v>133</v>
      </c>
      <c r="L6415" t="s">
        <v>44</v>
      </c>
      <c r="M6415" t="s">
        <v>631</v>
      </c>
      <c r="N6415" s="2">
        <v>41472</v>
      </c>
      <c r="O6415" s="2">
        <v>41474</v>
      </c>
      <c r="P6415">
        <v>15</v>
      </c>
      <c r="Q6415" s="1">
        <v>7.0000000000000007E-2</v>
      </c>
      <c r="R6415">
        <v>2.94</v>
      </c>
      <c r="S6415">
        <v>0.7</v>
      </c>
      <c r="T6415">
        <f t="shared" si="100"/>
        <v>44.1</v>
      </c>
    </row>
    <row r="6416" spans="1:20" x14ac:dyDescent="0.25">
      <c r="A6416">
        <v>6415</v>
      </c>
      <c r="B6416">
        <v>91572</v>
      </c>
      <c r="C6416" t="s">
        <v>126</v>
      </c>
      <c r="D6416" t="s">
        <v>20</v>
      </c>
      <c r="E6416" t="s">
        <v>187</v>
      </c>
      <c r="F6416" t="s">
        <v>40</v>
      </c>
      <c r="G6416" t="s">
        <v>23</v>
      </c>
      <c r="H6416" t="s">
        <v>219</v>
      </c>
      <c r="I6416" t="s">
        <v>28</v>
      </c>
      <c r="J6416" t="s">
        <v>76</v>
      </c>
      <c r="K6416" t="s">
        <v>71</v>
      </c>
      <c r="L6416" t="s">
        <v>26</v>
      </c>
      <c r="M6416" t="s">
        <v>99</v>
      </c>
      <c r="N6416" s="2">
        <v>41151</v>
      </c>
      <c r="O6416" s="2">
        <v>41153</v>
      </c>
      <c r="P6416">
        <v>9</v>
      </c>
      <c r="Q6416" s="1">
        <v>0.1</v>
      </c>
      <c r="R6416">
        <v>9.48</v>
      </c>
      <c r="S6416">
        <v>7.29</v>
      </c>
      <c r="T6416">
        <f t="shared" si="100"/>
        <v>85.320000000000007</v>
      </c>
    </row>
    <row r="6417" spans="1:20" x14ac:dyDescent="0.25">
      <c r="A6417">
        <v>6416</v>
      </c>
      <c r="B6417">
        <v>86793</v>
      </c>
      <c r="C6417" t="s">
        <v>2187</v>
      </c>
      <c r="D6417" t="s">
        <v>578</v>
      </c>
      <c r="E6417" t="s">
        <v>187</v>
      </c>
      <c r="F6417" t="s">
        <v>31</v>
      </c>
      <c r="G6417" t="s">
        <v>23</v>
      </c>
      <c r="H6417" t="s">
        <v>225</v>
      </c>
      <c r="I6417" t="s">
        <v>28</v>
      </c>
      <c r="J6417" t="s">
        <v>76</v>
      </c>
      <c r="K6417" t="s">
        <v>145</v>
      </c>
      <c r="L6417" t="s">
        <v>283</v>
      </c>
      <c r="M6417" t="s">
        <v>121</v>
      </c>
      <c r="N6417" s="2">
        <v>40484</v>
      </c>
      <c r="O6417" s="2">
        <v>40487</v>
      </c>
      <c r="P6417">
        <v>31</v>
      </c>
      <c r="Q6417" s="1">
        <v>0.09</v>
      </c>
      <c r="R6417">
        <v>280.98</v>
      </c>
      <c r="S6417">
        <v>57</v>
      </c>
      <c r="T6417">
        <f t="shared" si="100"/>
        <v>8710.380000000001</v>
      </c>
    </row>
    <row r="6418" spans="1:20" x14ac:dyDescent="0.25">
      <c r="A6418">
        <v>6417</v>
      </c>
      <c r="B6418">
        <v>90502</v>
      </c>
      <c r="C6418" t="s">
        <v>989</v>
      </c>
      <c r="D6418" t="s">
        <v>20</v>
      </c>
      <c r="E6418" t="s">
        <v>21</v>
      </c>
      <c r="F6418" t="s">
        <v>31</v>
      </c>
      <c r="G6418" t="s">
        <v>23</v>
      </c>
      <c r="H6418" t="s">
        <v>33</v>
      </c>
      <c r="I6418" t="s">
        <v>28</v>
      </c>
      <c r="J6418" t="s">
        <v>76</v>
      </c>
      <c r="K6418" t="s">
        <v>1147</v>
      </c>
      <c r="L6418" t="s">
        <v>192</v>
      </c>
      <c r="M6418" t="s">
        <v>91</v>
      </c>
      <c r="N6418" s="2">
        <v>40484</v>
      </c>
      <c r="O6418" s="2">
        <v>40485</v>
      </c>
      <c r="P6418">
        <v>26</v>
      </c>
      <c r="Q6418" s="1">
        <v>0.08</v>
      </c>
      <c r="R6418">
        <v>30.97</v>
      </c>
      <c r="S6418">
        <v>4</v>
      </c>
      <c r="T6418">
        <f t="shared" si="100"/>
        <v>805.22</v>
      </c>
    </row>
    <row r="6419" spans="1:20" x14ac:dyDescent="0.25">
      <c r="A6419">
        <v>6418</v>
      </c>
      <c r="B6419">
        <v>90502</v>
      </c>
      <c r="C6419" t="s">
        <v>989</v>
      </c>
      <c r="D6419" t="s">
        <v>38</v>
      </c>
      <c r="E6419" t="s">
        <v>39</v>
      </c>
      <c r="F6419" t="s">
        <v>31</v>
      </c>
      <c r="G6419" t="s">
        <v>23</v>
      </c>
      <c r="H6419" t="s">
        <v>94</v>
      </c>
      <c r="I6419" t="s">
        <v>28</v>
      </c>
      <c r="J6419" t="s">
        <v>76</v>
      </c>
      <c r="K6419" t="s">
        <v>291</v>
      </c>
      <c r="L6419" t="s">
        <v>192</v>
      </c>
      <c r="M6419" t="s">
        <v>178</v>
      </c>
      <c r="N6419" s="2">
        <v>40484</v>
      </c>
      <c r="O6419" s="2">
        <v>40486</v>
      </c>
      <c r="P6419">
        <v>18</v>
      </c>
      <c r="Q6419" s="1">
        <v>0.1</v>
      </c>
      <c r="R6419">
        <v>4.13</v>
      </c>
      <c r="S6419">
        <v>0.5</v>
      </c>
      <c r="T6419">
        <f t="shared" si="100"/>
        <v>74.34</v>
      </c>
    </row>
    <row r="6420" spans="1:20" x14ac:dyDescent="0.25">
      <c r="A6420">
        <v>6419</v>
      </c>
      <c r="B6420">
        <v>86957</v>
      </c>
      <c r="C6420" t="s">
        <v>819</v>
      </c>
      <c r="D6420" t="s">
        <v>38</v>
      </c>
      <c r="E6420" t="s">
        <v>187</v>
      </c>
      <c r="F6420" t="s">
        <v>31</v>
      </c>
      <c r="G6420" t="s">
        <v>23</v>
      </c>
      <c r="H6420" t="s">
        <v>217</v>
      </c>
      <c r="I6420" t="s">
        <v>28</v>
      </c>
      <c r="J6420" t="s">
        <v>76</v>
      </c>
      <c r="K6420" t="s">
        <v>189</v>
      </c>
      <c r="L6420" t="s">
        <v>192</v>
      </c>
      <c r="M6420" t="s">
        <v>35</v>
      </c>
      <c r="N6420" s="2">
        <v>40262</v>
      </c>
      <c r="O6420" s="2">
        <v>40264</v>
      </c>
      <c r="P6420">
        <v>5</v>
      </c>
      <c r="Q6420" s="1">
        <v>0.01</v>
      </c>
      <c r="R6420">
        <v>10.64</v>
      </c>
      <c r="S6420">
        <v>5.16</v>
      </c>
      <c r="T6420">
        <f t="shared" si="100"/>
        <v>53.2</v>
      </c>
    </row>
    <row r="6421" spans="1:20" x14ac:dyDescent="0.25">
      <c r="A6421">
        <v>6420</v>
      </c>
      <c r="B6421">
        <v>87721</v>
      </c>
      <c r="C6421" t="s">
        <v>1840</v>
      </c>
      <c r="D6421" t="s">
        <v>20</v>
      </c>
      <c r="E6421" t="s">
        <v>21</v>
      </c>
      <c r="F6421" t="s">
        <v>47</v>
      </c>
      <c r="G6421" t="s">
        <v>93</v>
      </c>
      <c r="H6421" t="s">
        <v>33</v>
      </c>
      <c r="I6421" t="s">
        <v>28</v>
      </c>
      <c r="J6421" t="s">
        <v>76</v>
      </c>
      <c r="K6421" t="s">
        <v>1114</v>
      </c>
      <c r="L6421" t="s">
        <v>26</v>
      </c>
      <c r="M6421" t="s">
        <v>117</v>
      </c>
      <c r="N6421" s="2">
        <v>40513</v>
      </c>
      <c r="O6421" s="2">
        <v>40514</v>
      </c>
      <c r="P6421">
        <v>12</v>
      </c>
      <c r="Q6421" s="1">
        <v>7.0000000000000007E-2</v>
      </c>
      <c r="R6421">
        <v>39.479999999999997</v>
      </c>
      <c r="S6421">
        <v>1.99</v>
      </c>
      <c r="T6421">
        <f t="shared" si="100"/>
        <v>473.76</v>
      </c>
    </row>
    <row r="6422" spans="1:20" x14ac:dyDescent="0.25">
      <c r="A6422">
        <v>6421</v>
      </c>
      <c r="B6422">
        <v>87179</v>
      </c>
      <c r="C6422" t="s">
        <v>1014</v>
      </c>
      <c r="D6422" t="s">
        <v>20</v>
      </c>
      <c r="E6422" t="s">
        <v>39</v>
      </c>
      <c r="F6422" t="s">
        <v>22</v>
      </c>
      <c r="G6422" t="s">
        <v>93</v>
      </c>
      <c r="H6422" t="s">
        <v>42</v>
      </c>
      <c r="I6422" t="s">
        <v>28</v>
      </c>
      <c r="J6422" t="s">
        <v>76</v>
      </c>
      <c r="K6422" t="s">
        <v>50</v>
      </c>
      <c r="L6422" t="s">
        <v>44</v>
      </c>
      <c r="M6422" t="s">
        <v>137</v>
      </c>
      <c r="N6422" s="2">
        <v>40635</v>
      </c>
      <c r="O6422" s="2">
        <v>40636</v>
      </c>
      <c r="P6422">
        <v>5</v>
      </c>
      <c r="Q6422" s="1">
        <v>0.06</v>
      </c>
      <c r="R6422">
        <v>9.85</v>
      </c>
      <c r="S6422">
        <v>4.82</v>
      </c>
      <c r="T6422">
        <f t="shared" si="100"/>
        <v>49.25</v>
      </c>
    </row>
    <row r="6423" spans="1:20" x14ac:dyDescent="0.25">
      <c r="A6423">
        <v>6422</v>
      </c>
      <c r="B6423">
        <v>91576</v>
      </c>
      <c r="C6423" t="s">
        <v>1920</v>
      </c>
      <c r="D6423" t="s">
        <v>578</v>
      </c>
      <c r="E6423" t="s">
        <v>187</v>
      </c>
      <c r="F6423" t="s">
        <v>40</v>
      </c>
      <c r="G6423" t="s">
        <v>48</v>
      </c>
      <c r="H6423" t="s">
        <v>219</v>
      </c>
      <c r="I6423" t="s">
        <v>28</v>
      </c>
      <c r="J6423" t="s">
        <v>76</v>
      </c>
      <c r="K6423" t="s">
        <v>228</v>
      </c>
      <c r="L6423" t="s">
        <v>330</v>
      </c>
      <c r="M6423" t="s">
        <v>125</v>
      </c>
      <c r="N6423" s="2">
        <v>40405</v>
      </c>
      <c r="O6423" s="2">
        <v>40409</v>
      </c>
      <c r="P6423">
        <v>8</v>
      </c>
      <c r="Q6423" s="1">
        <v>0.04</v>
      </c>
      <c r="R6423">
        <v>880.98</v>
      </c>
      <c r="S6423">
        <v>44.55</v>
      </c>
      <c r="T6423">
        <f t="shared" si="100"/>
        <v>7047.84</v>
      </c>
    </row>
    <row r="6424" spans="1:20" x14ac:dyDescent="0.25">
      <c r="A6424">
        <v>6423</v>
      </c>
      <c r="B6424">
        <v>91576</v>
      </c>
      <c r="C6424" t="s">
        <v>1920</v>
      </c>
      <c r="D6424" t="s">
        <v>20</v>
      </c>
      <c r="E6424" t="s">
        <v>187</v>
      </c>
      <c r="F6424" t="s">
        <v>40</v>
      </c>
      <c r="G6424" t="s">
        <v>48</v>
      </c>
      <c r="H6424" t="s">
        <v>188</v>
      </c>
      <c r="I6424" t="s">
        <v>28</v>
      </c>
      <c r="J6424" t="s">
        <v>76</v>
      </c>
      <c r="K6424" t="s">
        <v>231</v>
      </c>
      <c r="L6424" t="s">
        <v>26</v>
      </c>
      <c r="M6424" t="s">
        <v>638</v>
      </c>
      <c r="N6424" s="2">
        <v>40405</v>
      </c>
      <c r="O6424" s="2">
        <v>40410</v>
      </c>
      <c r="P6424">
        <v>11</v>
      </c>
      <c r="Q6424" s="1">
        <v>7.0000000000000007E-2</v>
      </c>
      <c r="R6424">
        <v>13.4</v>
      </c>
      <c r="S6424">
        <v>4.95</v>
      </c>
      <c r="T6424">
        <f t="shared" si="100"/>
        <v>147.4</v>
      </c>
    </row>
    <row r="6425" spans="1:20" x14ac:dyDescent="0.25">
      <c r="A6425">
        <v>6424</v>
      </c>
      <c r="B6425">
        <v>91576</v>
      </c>
      <c r="C6425" t="s">
        <v>1920</v>
      </c>
      <c r="D6425" t="s">
        <v>20</v>
      </c>
      <c r="E6425" t="s">
        <v>21</v>
      </c>
      <c r="F6425" t="s">
        <v>40</v>
      </c>
      <c r="G6425" t="s">
        <v>48</v>
      </c>
      <c r="H6425" t="s">
        <v>24</v>
      </c>
      <c r="I6425" t="s">
        <v>28</v>
      </c>
      <c r="J6425" t="s">
        <v>76</v>
      </c>
      <c r="K6425" t="s">
        <v>213</v>
      </c>
      <c r="L6425" t="s">
        <v>706</v>
      </c>
      <c r="M6425" t="s">
        <v>75</v>
      </c>
      <c r="N6425" s="2">
        <v>40405</v>
      </c>
      <c r="O6425" s="2">
        <v>40412</v>
      </c>
      <c r="P6425">
        <v>12</v>
      </c>
      <c r="Q6425" s="1">
        <v>0.01</v>
      </c>
      <c r="R6425">
        <v>15.99</v>
      </c>
      <c r="S6425">
        <v>11.28</v>
      </c>
      <c r="T6425">
        <f t="shared" si="100"/>
        <v>191.88</v>
      </c>
    </row>
    <row r="6426" spans="1:20" x14ac:dyDescent="0.25">
      <c r="A6426">
        <v>6425</v>
      </c>
      <c r="B6426">
        <v>90362</v>
      </c>
      <c r="C6426" t="s">
        <v>2395</v>
      </c>
      <c r="D6426" t="s">
        <v>20</v>
      </c>
      <c r="E6426" t="s">
        <v>39</v>
      </c>
      <c r="F6426" t="s">
        <v>47</v>
      </c>
      <c r="G6426" t="s">
        <v>41</v>
      </c>
      <c r="H6426" t="s">
        <v>42</v>
      </c>
      <c r="I6426" t="s">
        <v>28</v>
      </c>
      <c r="J6426" t="s">
        <v>76</v>
      </c>
      <c r="K6426" t="s">
        <v>133</v>
      </c>
      <c r="L6426" t="s">
        <v>746</v>
      </c>
      <c r="M6426" t="s">
        <v>156</v>
      </c>
      <c r="N6426" s="2">
        <v>40477</v>
      </c>
      <c r="O6426" s="2">
        <v>40478</v>
      </c>
      <c r="P6426">
        <v>12</v>
      </c>
      <c r="Q6426" s="1">
        <v>0.09</v>
      </c>
      <c r="R6426">
        <v>101.41</v>
      </c>
      <c r="S6426">
        <v>35</v>
      </c>
      <c r="T6426">
        <f t="shared" si="100"/>
        <v>1216.92</v>
      </c>
    </row>
    <row r="6427" spans="1:20" x14ac:dyDescent="0.25">
      <c r="A6427">
        <v>6426</v>
      </c>
      <c r="B6427">
        <v>89286</v>
      </c>
      <c r="C6427" t="s">
        <v>481</v>
      </c>
      <c r="D6427" t="s">
        <v>38</v>
      </c>
      <c r="E6427" t="s">
        <v>21</v>
      </c>
      <c r="F6427" t="s">
        <v>31</v>
      </c>
      <c r="G6427" t="s">
        <v>32</v>
      </c>
      <c r="H6427" t="s">
        <v>33</v>
      </c>
      <c r="I6427" t="s">
        <v>28</v>
      </c>
      <c r="J6427" t="s">
        <v>76</v>
      </c>
      <c r="K6427" t="s">
        <v>1111</v>
      </c>
      <c r="L6427" t="s">
        <v>192</v>
      </c>
      <c r="M6427" t="s">
        <v>35</v>
      </c>
      <c r="N6427" s="2">
        <v>40864</v>
      </c>
      <c r="O6427" s="2">
        <v>40866</v>
      </c>
      <c r="P6427">
        <v>24</v>
      </c>
      <c r="Q6427" s="1">
        <v>0.06</v>
      </c>
      <c r="R6427">
        <v>99.99</v>
      </c>
      <c r="S6427">
        <v>19.989999999999998</v>
      </c>
      <c r="T6427">
        <f t="shared" si="100"/>
        <v>2399.7599999999998</v>
      </c>
    </row>
    <row r="6428" spans="1:20" x14ac:dyDescent="0.25">
      <c r="A6428">
        <v>6427</v>
      </c>
      <c r="B6428">
        <v>89286</v>
      </c>
      <c r="C6428" t="s">
        <v>481</v>
      </c>
      <c r="D6428" t="s">
        <v>20</v>
      </c>
      <c r="E6428" t="s">
        <v>39</v>
      </c>
      <c r="F6428" t="s">
        <v>31</v>
      </c>
      <c r="G6428" t="s">
        <v>32</v>
      </c>
      <c r="H6428" t="s">
        <v>42</v>
      </c>
      <c r="I6428" t="s">
        <v>28</v>
      </c>
      <c r="J6428" t="s">
        <v>76</v>
      </c>
      <c r="K6428" t="s">
        <v>95</v>
      </c>
      <c r="L6428" t="s">
        <v>192</v>
      </c>
      <c r="M6428" t="s">
        <v>35</v>
      </c>
      <c r="N6428" s="2">
        <v>40864</v>
      </c>
      <c r="O6428" s="2">
        <v>40866</v>
      </c>
      <c r="P6428">
        <v>10</v>
      </c>
      <c r="Q6428" s="1">
        <v>0.02</v>
      </c>
      <c r="R6428">
        <v>5.98</v>
      </c>
      <c r="S6428">
        <v>2.5</v>
      </c>
      <c r="T6428">
        <f t="shared" si="100"/>
        <v>59.800000000000004</v>
      </c>
    </row>
    <row r="6429" spans="1:20" x14ac:dyDescent="0.25">
      <c r="A6429">
        <v>6428</v>
      </c>
      <c r="B6429">
        <v>87922</v>
      </c>
      <c r="C6429" t="s">
        <v>1490</v>
      </c>
      <c r="D6429" t="s">
        <v>20</v>
      </c>
      <c r="E6429" t="s">
        <v>21</v>
      </c>
      <c r="F6429" t="s">
        <v>22</v>
      </c>
      <c r="G6429" t="s">
        <v>48</v>
      </c>
      <c r="H6429" t="s">
        <v>33</v>
      </c>
      <c r="I6429" t="s">
        <v>28</v>
      </c>
      <c r="J6429" t="s">
        <v>76</v>
      </c>
      <c r="K6429" t="s">
        <v>213</v>
      </c>
      <c r="L6429" t="s">
        <v>26</v>
      </c>
      <c r="M6429" t="s">
        <v>27</v>
      </c>
      <c r="N6429" s="2">
        <v>41211</v>
      </c>
      <c r="O6429" s="2">
        <v>41216</v>
      </c>
      <c r="P6429">
        <v>11</v>
      </c>
      <c r="Q6429" s="1">
        <v>0.06</v>
      </c>
      <c r="R6429">
        <v>35.99</v>
      </c>
      <c r="S6429">
        <v>1.25</v>
      </c>
      <c r="T6429">
        <f t="shared" si="100"/>
        <v>395.89000000000004</v>
      </c>
    </row>
    <row r="6430" spans="1:20" x14ac:dyDescent="0.25">
      <c r="A6430">
        <v>6429</v>
      </c>
      <c r="B6430">
        <v>91473</v>
      </c>
      <c r="C6430" t="s">
        <v>1318</v>
      </c>
      <c r="D6430" t="s">
        <v>20</v>
      </c>
      <c r="E6430" t="s">
        <v>21</v>
      </c>
      <c r="F6430" t="s">
        <v>40</v>
      </c>
      <c r="G6430" t="s">
        <v>93</v>
      </c>
      <c r="H6430" t="s">
        <v>203</v>
      </c>
      <c r="I6430" t="s">
        <v>28</v>
      </c>
      <c r="J6430" t="s">
        <v>76</v>
      </c>
      <c r="K6430" t="s">
        <v>208</v>
      </c>
      <c r="L6430" t="s">
        <v>192</v>
      </c>
      <c r="M6430" t="s">
        <v>75</v>
      </c>
      <c r="N6430" s="2">
        <v>40650</v>
      </c>
      <c r="O6430" s="2">
        <v>40651</v>
      </c>
      <c r="P6430">
        <v>3</v>
      </c>
      <c r="Q6430" s="1">
        <v>7.0000000000000007E-2</v>
      </c>
      <c r="R6430">
        <v>195.99</v>
      </c>
      <c r="S6430">
        <v>3.99</v>
      </c>
      <c r="T6430">
        <f t="shared" si="100"/>
        <v>587.97</v>
      </c>
    </row>
    <row r="6431" spans="1:20" x14ac:dyDescent="0.25">
      <c r="A6431">
        <v>6430</v>
      </c>
      <c r="B6431">
        <v>88791</v>
      </c>
      <c r="C6431" t="s">
        <v>974</v>
      </c>
      <c r="D6431" t="s">
        <v>20</v>
      </c>
      <c r="E6431" t="s">
        <v>39</v>
      </c>
      <c r="F6431" t="s">
        <v>31</v>
      </c>
      <c r="G6431" t="s">
        <v>48</v>
      </c>
      <c r="H6431" t="s">
        <v>94</v>
      </c>
      <c r="I6431" t="s">
        <v>28</v>
      </c>
      <c r="J6431" t="s">
        <v>76</v>
      </c>
      <c r="K6431" t="s">
        <v>138</v>
      </c>
      <c r="L6431" t="s">
        <v>192</v>
      </c>
      <c r="M6431" t="s">
        <v>63</v>
      </c>
      <c r="N6431" s="2">
        <v>41496</v>
      </c>
      <c r="O6431" s="2">
        <v>41503</v>
      </c>
      <c r="P6431">
        <v>21</v>
      </c>
      <c r="Q6431" s="1">
        <v>0.09</v>
      </c>
      <c r="R6431">
        <v>4.13</v>
      </c>
      <c r="S6431">
        <v>5.34</v>
      </c>
      <c r="T6431">
        <f t="shared" si="100"/>
        <v>86.73</v>
      </c>
    </row>
    <row r="6432" spans="1:20" x14ac:dyDescent="0.25">
      <c r="A6432">
        <v>6431</v>
      </c>
      <c r="B6432">
        <v>88791</v>
      </c>
      <c r="C6432" t="s">
        <v>974</v>
      </c>
      <c r="D6432" t="s">
        <v>578</v>
      </c>
      <c r="E6432" t="s">
        <v>187</v>
      </c>
      <c r="F6432" t="s">
        <v>31</v>
      </c>
      <c r="G6432" t="s">
        <v>48</v>
      </c>
      <c r="H6432" t="s">
        <v>217</v>
      </c>
      <c r="I6432" t="s">
        <v>28</v>
      </c>
      <c r="J6432" t="s">
        <v>76</v>
      </c>
      <c r="K6432" t="s">
        <v>189</v>
      </c>
      <c r="L6432" t="s">
        <v>283</v>
      </c>
      <c r="M6432" t="s">
        <v>146</v>
      </c>
      <c r="N6432" s="2">
        <v>41496</v>
      </c>
      <c r="O6432" s="2">
        <v>41501</v>
      </c>
      <c r="P6432">
        <v>2</v>
      </c>
      <c r="Q6432" s="1">
        <v>7.0000000000000007E-2</v>
      </c>
      <c r="R6432">
        <v>180.98</v>
      </c>
      <c r="S6432">
        <v>26.2</v>
      </c>
      <c r="T6432">
        <f t="shared" si="100"/>
        <v>361.96</v>
      </c>
    </row>
    <row r="6433" spans="1:20" x14ac:dyDescent="0.25">
      <c r="A6433">
        <v>6432</v>
      </c>
      <c r="B6433">
        <v>88791</v>
      </c>
      <c r="C6433" t="s">
        <v>1170</v>
      </c>
      <c r="D6433" t="s">
        <v>20</v>
      </c>
      <c r="E6433" t="s">
        <v>39</v>
      </c>
      <c r="F6433" t="s">
        <v>31</v>
      </c>
      <c r="G6433" t="s">
        <v>48</v>
      </c>
      <c r="H6433" t="s">
        <v>42</v>
      </c>
      <c r="I6433" t="s">
        <v>28</v>
      </c>
      <c r="J6433" t="s">
        <v>76</v>
      </c>
      <c r="K6433" t="s">
        <v>71</v>
      </c>
      <c r="L6433" t="s">
        <v>192</v>
      </c>
      <c r="M6433" t="s">
        <v>35</v>
      </c>
      <c r="N6433" s="2">
        <v>41496</v>
      </c>
      <c r="O6433" s="2">
        <v>41496</v>
      </c>
      <c r="P6433">
        <v>7</v>
      </c>
      <c r="Q6433" s="1">
        <v>0.01</v>
      </c>
      <c r="R6433">
        <v>4.91</v>
      </c>
      <c r="S6433">
        <v>0.5</v>
      </c>
      <c r="T6433">
        <f t="shared" si="100"/>
        <v>34.370000000000005</v>
      </c>
    </row>
    <row r="6434" spans="1:20" x14ac:dyDescent="0.25">
      <c r="A6434">
        <v>6433</v>
      </c>
      <c r="B6434">
        <v>90856</v>
      </c>
      <c r="C6434" t="s">
        <v>1760</v>
      </c>
      <c r="D6434" t="s">
        <v>20</v>
      </c>
      <c r="E6434" t="s">
        <v>21</v>
      </c>
      <c r="F6434" t="s">
        <v>47</v>
      </c>
      <c r="G6434" t="s">
        <v>32</v>
      </c>
      <c r="H6434" t="s">
        <v>24</v>
      </c>
      <c r="I6434" t="s">
        <v>28</v>
      </c>
      <c r="J6434" t="s">
        <v>76</v>
      </c>
      <c r="K6434" t="s">
        <v>1111</v>
      </c>
      <c r="L6434" t="s">
        <v>26</v>
      </c>
      <c r="M6434" t="s">
        <v>51</v>
      </c>
      <c r="N6434" s="2">
        <v>40691</v>
      </c>
      <c r="O6434" s="2">
        <v>40692</v>
      </c>
      <c r="P6434">
        <v>14</v>
      </c>
      <c r="Q6434" s="1">
        <v>0.01</v>
      </c>
      <c r="R6434">
        <v>31.78</v>
      </c>
      <c r="S6434">
        <v>1.99</v>
      </c>
      <c r="T6434">
        <f t="shared" si="100"/>
        <v>444.92</v>
      </c>
    </row>
    <row r="6435" spans="1:20" x14ac:dyDescent="0.25">
      <c r="A6435">
        <v>6434</v>
      </c>
      <c r="B6435">
        <v>85870</v>
      </c>
      <c r="C6435" t="s">
        <v>1838</v>
      </c>
      <c r="D6435" t="s">
        <v>20</v>
      </c>
      <c r="E6435" t="s">
        <v>21</v>
      </c>
      <c r="F6435" t="s">
        <v>40</v>
      </c>
      <c r="G6435" t="s">
        <v>48</v>
      </c>
      <c r="H6435" t="s">
        <v>24</v>
      </c>
      <c r="I6435" t="s">
        <v>28</v>
      </c>
      <c r="J6435" t="s">
        <v>76</v>
      </c>
      <c r="K6435" t="s">
        <v>1447</v>
      </c>
      <c r="L6435" t="s">
        <v>192</v>
      </c>
      <c r="M6435" t="s">
        <v>59</v>
      </c>
      <c r="N6435" s="2">
        <v>40632</v>
      </c>
      <c r="O6435" s="2">
        <v>40636</v>
      </c>
      <c r="P6435">
        <v>12</v>
      </c>
      <c r="Q6435" s="1">
        <v>0.04</v>
      </c>
      <c r="R6435">
        <v>83.1</v>
      </c>
      <c r="S6435">
        <v>6.13</v>
      </c>
      <c r="T6435">
        <f t="shared" si="100"/>
        <v>997.19999999999993</v>
      </c>
    </row>
    <row r="6436" spans="1:20" x14ac:dyDescent="0.25">
      <c r="A6436">
        <v>6435</v>
      </c>
      <c r="B6436">
        <v>85870</v>
      </c>
      <c r="C6436" t="s">
        <v>1838</v>
      </c>
      <c r="D6436" t="s">
        <v>578</v>
      </c>
      <c r="E6436" t="s">
        <v>187</v>
      </c>
      <c r="F6436" t="s">
        <v>40</v>
      </c>
      <c r="G6436" t="s">
        <v>48</v>
      </c>
      <c r="H6436" t="s">
        <v>188</v>
      </c>
      <c r="I6436" t="s">
        <v>28</v>
      </c>
      <c r="J6436" t="s">
        <v>76</v>
      </c>
      <c r="K6436" t="s">
        <v>189</v>
      </c>
      <c r="L6436" t="s">
        <v>330</v>
      </c>
      <c r="M6436" t="s">
        <v>59</v>
      </c>
      <c r="N6436" s="2">
        <v>40632</v>
      </c>
      <c r="O6436" s="2">
        <v>40639</v>
      </c>
      <c r="P6436">
        <v>8</v>
      </c>
      <c r="Q6436" s="1">
        <v>0.05</v>
      </c>
      <c r="R6436">
        <v>124.49</v>
      </c>
      <c r="S6436">
        <v>51.94</v>
      </c>
      <c r="T6436">
        <f t="shared" si="100"/>
        <v>995.92</v>
      </c>
    </row>
    <row r="6437" spans="1:20" x14ac:dyDescent="0.25">
      <c r="A6437">
        <v>6436</v>
      </c>
      <c r="B6437">
        <v>90835</v>
      </c>
      <c r="C6437" t="s">
        <v>663</v>
      </c>
      <c r="D6437" t="s">
        <v>20</v>
      </c>
      <c r="E6437" t="s">
        <v>39</v>
      </c>
      <c r="F6437" t="s">
        <v>31</v>
      </c>
      <c r="G6437" t="s">
        <v>41</v>
      </c>
      <c r="H6437" t="s">
        <v>54</v>
      </c>
      <c r="I6437" t="s">
        <v>28</v>
      </c>
      <c r="J6437" t="s">
        <v>76</v>
      </c>
      <c r="K6437" t="s">
        <v>62</v>
      </c>
      <c r="L6437" t="s">
        <v>192</v>
      </c>
      <c r="M6437" t="s">
        <v>139</v>
      </c>
      <c r="N6437" s="2">
        <v>41317</v>
      </c>
      <c r="O6437" s="2">
        <v>41318</v>
      </c>
      <c r="P6437">
        <v>12</v>
      </c>
      <c r="Q6437" s="1">
        <v>0.04</v>
      </c>
      <c r="R6437">
        <v>6.48</v>
      </c>
      <c r="S6437">
        <v>6.6</v>
      </c>
      <c r="T6437">
        <f t="shared" si="100"/>
        <v>77.760000000000005</v>
      </c>
    </row>
    <row r="6438" spans="1:20" x14ac:dyDescent="0.25">
      <c r="A6438">
        <v>6437</v>
      </c>
      <c r="B6438">
        <v>90835</v>
      </c>
      <c r="C6438" t="s">
        <v>663</v>
      </c>
      <c r="D6438" t="s">
        <v>20</v>
      </c>
      <c r="E6438" t="s">
        <v>21</v>
      </c>
      <c r="F6438" t="s">
        <v>31</v>
      </c>
      <c r="G6438" t="s">
        <v>41</v>
      </c>
      <c r="H6438" t="s">
        <v>33</v>
      </c>
      <c r="I6438" t="s">
        <v>28</v>
      </c>
      <c r="J6438" t="s">
        <v>76</v>
      </c>
      <c r="K6438" t="s">
        <v>198</v>
      </c>
      <c r="L6438" t="s">
        <v>26</v>
      </c>
      <c r="M6438" t="s">
        <v>35</v>
      </c>
      <c r="N6438" s="2">
        <v>41317</v>
      </c>
      <c r="O6438" s="2">
        <v>41320</v>
      </c>
      <c r="P6438">
        <v>2</v>
      </c>
      <c r="Q6438" s="1">
        <v>0.09</v>
      </c>
      <c r="R6438">
        <v>35.99</v>
      </c>
      <c r="S6438">
        <v>0.99</v>
      </c>
      <c r="T6438">
        <f t="shared" si="100"/>
        <v>71.98</v>
      </c>
    </row>
    <row r="6439" spans="1:20" x14ac:dyDescent="0.25">
      <c r="A6439">
        <v>6438</v>
      </c>
      <c r="B6439">
        <v>87051</v>
      </c>
      <c r="C6439" t="s">
        <v>1319</v>
      </c>
      <c r="D6439" t="s">
        <v>20</v>
      </c>
      <c r="E6439" t="s">
        <v>21</v>
      </c>
      <c r="F6439" t="s">
        <v>31</v>
      </c>
      <c r="G6439" t="s">
        <v>48</v>
      </c>
      <c r="H6439" t="s">
        <v>206</v>
      </c>
      <c r="I6439" t="s">
        <v>28</v>
      </c>
      <c r="J6439" t="s">
        <v>76</v>
      </c>
      <c r="K6439" t="s">
        <v>213</v>
      </c>
      <c r="L6439" t="s">
        <v>706</v>
      </c>
      <c r="M6439" t="s">
        <v>63</v>
      </c>
      <c r="N6439" s="2">
        <v>41294</v>
      </c>
      <c r="O6439" s="2">
        <v>41298</v>
      </c>
      <c r="P6439">
        <v>8</v>
      </c>
      <c r="Q6439" s="1">
        <v>0.02</v>
      </c>
      <c r="R6439">
        <v>23.99</v>
      </c>
      <c r="S6439">
        <v>6.3</v>
      </c>
      <c r="T6439">
        <f t="shared" si="100"/>
        <v>191.92</v>
      </c>
    </row>
    <row r="6440" spans="1:20" x14ac:dyDescent="0.25">
      <c r="A6440">
        <v>6439</v>
      </c>
      <c r="B6440">
        <v>87868</v>
      </c>
      <c r="C6440" t="s">
        <v>1404</v>
      </c>
      <c r="D6440" t="s">
        <v>20</v>
      </c>
      <c r="E6440" t="s">
        <v>21</v>
      </c>
      <c r="F6440" t="s">
        <v>40</v>
      </c>
      <c r="G6440" t="s">
        <v>48</v>
      </c>
      <c r="H6440" t="s">
        <v>24</v>
      </c>
      <c r="I6440" t="s">
        <v>28</v>
      </c>
      <c r="J6440" t="s">
        <v>76</v>
      </c>
      <c r="K6440" t="s">
        <v>1254</v>
      </c>
      <c r="L6440" t="s">
        <v>746</v>
      </c>
      <c r="M6440" t="s">
        <v>59</v>
      </c>
      <c r="N6440" s="2">
        <v>41074</v>
      </c>
      <c r="O6440" s="2">
        <v>41081</v>
      </c>
      <c r="P6440">
        <v>1</v>
      </c>
      <c r="Q6440" s="1">
        <v>0.02</v>
      </c>
      <c r="R6440">
        <v>699.99</v>
      </c>
      <c r="S6440">
        <v>24.49</v>
      </c>
      <c r="T6440">
        <f t="shared" si="100"/>
        <v>699.99</v>
      </c>
    </row>
    <row r="6441" spans="1:20" x14ac:dyDescent="0.25">
      <c r="A6441">
        <v>6440</v>
      </c>
      <c r="B6441">
        <v>90460</v>
      </c>
      <c r="C6441" t="s">
        <v>1584</v>
      </c>
      <c r="D6441" t="s">
        <v>20</v>
      </c>
      <c r="E6441" t="s">
        <v>187</v>
      </c>
      <c r="F6441" t="s">
        <v>47</v>
      </c>
      <c r="G6441" t="s">
        <v>23</v>
      </c>
      <c r="H6441" t="s">
        <v>188</v>
      </c>
      <c r="I6441" t="s">
        <v>28</v>
      </c>
      <c r="J6441" t="s">
        <v>76</v>
      </c>
      <c r="K6441" t="s">
        <v>181</v>
      </c>
      <c r="L6441" t="s">
        <v>26</v>
      </c>
      <c r="M6441" t="s">
        <v>51</v>
      </c>
      <c r="N6441" s="2">
        <v>40261</v>
      </c>
      <c r="O6441" s="2">
        <v>40263</v>
      </c>
      <c r="P6441">
        <v>4</v>
      </c>
      <c r="Q6441" s="1">
        <v>0.1</v>
      </c>
      <c r="R6441">
        <v>6.64</v>
      </c>
      <c r="S6441">
        <v>54.95</v>
      </c>
      <c r="T6441">
        <f t="shared" si="100"/>
        <v>26.56</v>
      </c>
    </row>
    <row r="6442" spans="1:20" x14ac:dyDescent="0.25">
      <c r="A6442">
        <v>6441</v>
      </c>
      <c r="B6442">
        <v>90460</v>
      </c>
      <c r="C6442" t="s">
        <v>1120</v>
      </c>
      <c r="D6442" t="s">
        <v>20</v>
      </c>
      <c r="E6442" t="s">
        <v>39</v>
      </c>
      <c r="F6442" t="s">
        <v>47</v>
      </c>
      <c r="G6442" t="s">
        <v>23</v>
      </c>
      <c r="H6442" t="s">
        <v>89</v>
      </c>
      <c r="I6442" t="s">
        <v>28</v>
      </c>
      <c r="J6442" t="s">
        <v>76</v>
      </c>
      <c r="K6442" t="s">
        <v>291</v>
      </c>
      <c r="L6442" t="s">
        <v>192</v>
      </c>
      <c r="M6442" t="s">
        <v>134</v>
      </c>
      <c r="N6442" s="2">
        <v>40261</v>
      </c>
      <c r="O6442" s="2">
        <v>40262</v>
      </c>
      <c r="P6442">
        <v>4</v>
      </c>
      <c r="Q6442" s="1">
        <v>0.05</v>
      </c>
      <c r="R6442">
        <v>90.48</v>
      </c>
      <c r="S6442">
        <v>19.989999999999998</v>
      </c>
      <c r="T6442">
        <f t="shared" si="100"/>
        <v>361.92</v>
      </c>
    </row>
    <row r="6443" spans="1:20" x14ac:dyDescent="0.25">
      <c r="A6443">
        <v>6442</v>
      </c>
      <c r="B6443">
        <v>90629</v>
      </c>
      <c r="C6443" t="s">
        <v>2313</v>
      </c>
      <c r="D6443" t="s">
        <v>20</v>
      </c>
      <c r="E6443" t="s">
        <v>39</v>
      </c>
      <c r="F6443" t="s">
        <v>31</v>
      </c>
      <c r="G6443" t="s">
        <v>23</v>
      </c>
      <c r="H6443" t="s">
        <v>49</v>
      </c>
      <c r="I6443" t="s">
        <v>28</v>
      </c>
      <c r="J6443" t="s">
        <v>76</v>
      </c>
      <c r="K6443" t="s">
        <v>165</v>
      </c>
      <c r="L6443" t="s">
        <v>192</v>
      </c>
      <c r="M6443" t="s">
        <v>279</v>
      </c>
      <c r="N6443" s="2">
        <v>41537</v>
      </c>
      <c r="O6443" s="2">
        <v>41539</v>
      </c>
      <c r="P6443">
        <v>20</v>
      </c>
      <c r="Q6443" s="1">
        <v>0</v>
      </c>
      <c r="R6443">
        <v>64.98</v>
      </c>
      <c r="S6443">
        <v>6.88</v>
      </c>
      <c r="T6443">
        <f t="shared" si="100"/>
        <v>1299.6000000000001</v>
      </c>
    </row>
    <row r="6444" spans="1:20" x14ac:dyDescent="0.25">
      <c r="A6444">
        <v>6443</v>
      </c>
      <c r="B6444">
        <v>90629</v>
      </c>
      <c r="C6444" t="s">
        <v>2042</v>
      </c>
      <c r="D6444" t="s">
        <v>20</v>
      </c>
      <c r="E6444" t="s">
        <v>21</v>
      </c>
      <c r="F6444" t="s">
        <v>22</v>
      </c>
      <c r="G6444" t="s">
        <v>23</v>
      </c>
      <c r="H6444" t="s">
        <v>206</v>
      </c>
      <c r="I6444" t="s">
        <v>28</v>
      </c>
      <c r="J6444" t="s">
        <v>76</v>
      </c>
      <c r="K6444" t="s">
        <v>201</v>
      </c>
      <c r="L6444" t="s">
        <v>192</v>
      </c>
      <c r="M6444" t="s">
        <v>232</v>
      </c>
      <c r="N6444" s="2">
        <v>41537</v>
      </c>
      <c r="O6444" s="2">
        <v>41538</v>
      </c>
      <c r="P6444">
        <v>5</v>
      </c>
      <c r="Q6444" s="1">
        <v>0.09</v>
      </c>
      <c r="R6444">
        <v>19.98</v>
      </c>
      <c r="S6444">
        <v>4</v>
      </c>
      <c r="T6444">
        <f t="shared" si="100"/>
        <v>99.9</v>
      </c>
    </row>
    <row r="6445" spans="1:20" x14ac:dyDescent="0.25">
      <c r="A6445">
        <v>6444</v>
      </c>
      <c r="B6445">
        <v>89982</v>
      </c>
      <c r="C6445" t="s">
        <v>387</v>
      </c>
      <c r="D6445" t="s">
        <v>20</v>
      </c>
      <c r="E6445" t="s">
        <v>39</v>
      </c>
      <c r="F6445" t="s">
        <v>22</v>
      </c>
      <c r="G6445" t="s">
        <v>93</v>
      </c>
      <c r="H6445" t="s">
        <v>89</v>
      </c>
      <c r="I6445" t="s">
        <v>28</v>
      </c>
      <c r="J6445" t="s">
        <v>76</v>
      </c>
      <c r="K6445" t="s">
        <v>119</v>
      </c>
      <c r="L6445" t="s">
        <v>192</v>
      </c>
      <c r="M6445" t="s">
        <v>182</v>
      </c>
      <c r="N6445" s="2">
        <v>40319</v>
      </c>
      <c r="O6445" s="2">
        <v>40321</v>
      </c>
      <c r="P6445">
        <v>16</v>
      </c>
      <c r="Q6445" s="1">
        <v>0.04</v>
      </c>
      <c r="R6445">
        <v>2.08</v>
      </c>
      <c r="S6445">
        <v>1.49</v>
      </c>
      <c r="T6445">
        <f t="shared" si="100"/>
        <v>33.28</v>
      </c>
    </row>
    <row r="6446" spans="1:20" x14ac:dyDescent="0.25">
      <c r="A6446">
        <v>6445</v>
      </c>
      <c r="B6446">
        <v>91135</v>
      </c>
      <c r="C6446" t="s">
        <v>1561</v>
      </c>
      <c r="D6446" t="s">
        <v>38</v>
      </c>
      <c r="E6446" t="s">
        <v>21</v>
      </c>
      <c r="F6446" t="s">
        <v>31</v>
      </c>
      <c r="G6446" t="s">
        <v>23</v>
      </c>
      <c r="H6446" t="s">
        <v>33</v>
      </c>
      <c r="I6446" t="s">
        <v>28</v>
      </c>
      <c r="J6446" t="s">
        <v>76</v>
      </c>
      <c r="K6446" t="s">
        <v>201</v>
      </c>
      <c r="L6446" t="s">
        <v>192</v>
      </c>
      <c r="M6446" t="s">
        <v>35</v>
      </c>
      <c r="N6446" s="2">
        <v>41401</v>
      </c>
      <c r="O6446" s="2">
        <v>41403</v>
      </c>
      <c r="P6446">
        <v>14</v>
      </c>
      <c r="Q6446" s="1">
        <v>0.09</v>
      </c>
      <c r="R6446">
        <v>65.989999999999995</v>
      </c>
      <c r="S6446">
        <v>8.99</v>
      </c>
      <c r="T6446">
        <f t="shared" si="100"/>
        <v>923.8599999999999</v>
      </c>
    </row>
    <row r="6447" spans="1:20" x14ac:dyDescent="0.25">
      <c r="A6447">
        <v>6446</v>
      </c>
      <c r="B6447">
        <v>85996</v>
      </c>
      <c r="C6447" t="s">
        <v>1117</v>
      </c>
      <c r="D6447" t="s">
        <v>20</v>
      </c>
      <c r="E6447" t="s">
        <v>39</v>
      </c>
      <c r="F6447" t="s">
        <v>31</v>
      </c>
      <c r="G6447" t="s">
        <v>32</v>
      </c>
      <c r="H6447" t="s">
        <v>78</v>
      </c>
      <c r="I6447" t="s">
        <v>28</v>
      </c>
      <c r="J6447" t="s">
        <v>76</v>
      </c>
      <c r="K6447" t="s">
        <v>138</v>
      </c>
      <c r="L6447" t="s">
        <v>746</v>
      </c>
      <c r="M6447" t="s">
        <v>63</v>
      </c>
      <c r="N6447" s="2">
        <v>41176</v>
      </c>
      <c r="O6447" s="2">
        <v>41178</v>
      </c>
      <c r="P6447">
        <v>3</v>
      </c>
      <c r="Q6447" s="1">
        <v>0</v>
      </c>
      <c r="R6447">
        <v>60.98</v>
      </c>
      <c r="S6447">
        <v>49</v>
      </c>
      <c r="T6447">
        <f t="shared" si="100"/>
        <v>182.94</v>
      </c>
    </row>
    <row r="6448" spans="1:20" x14ac:dyDescent="0.25">
      <c r="A6448">
        <v>6447</v>
      </c>
      <c r="B6448">
        <v>90392</v>
      </c>
      <c r="C6448" t="s">
        <v>920</v>
      </c>
      <c r="D6448" t="s">
        <v>20</v>
      </c>
      <c r="E6448" t="s">
        <v>39</v>
      </c>
      <c r="F6448" t="s">
        <v>31</v>
      </c>
      <c r="G6448" t="s">
        <v>93</v>
      </c>
      <c r="H6448" t="s">
        <v>49</v>
      </c>
      <c r="I6448" t="s">
        <v>28</v>
      </c>
      <c r="J6448" t="s">
        <v>76</v>
      </c>
      <c r="K6448" t="s">
        <v>158</v>
      </c>
      <c r="L6448" t="s">
        <v>192</v>
      </c>
      <c r="M6448" t="s">
        <v>35</v>
      </c>
      <c r="N6448" s="2">
        <v>40942</v>
      </c>
      <c r="O6448" s="2">
        <v>40944</v>
      </c>
      <c r="P6448">
        <v>14</v>
      </c>
      <c r="Q6448" s="1">
        <v>0.09</v>
      </c>
      <c r="R6448">
        <v>6.3</v>
      </c>
      <c r="S6448">
        <v>0.5</v>
      </c>
      <c r="T6448">
        <f t="shared" si="100"/>
        <v>88.2</v>
      </c>
    </row>
    <row r="6449" spans="1:20" x14ac:dyDescent="0.25">
      <c r="A6449">
        <v>6448</v>
      </c>
      <c r="B6449">
        <v>89807</v>
      </c>
      <c r="C6449" t="s">
        <v>784</v>
      </c>
      <c r="D6449" t="s">
        <v>578</v>
      </c>
      <c r="E6449" t="s">
        <v>187</v>
      </c>
      <c r="F6449" t="s">
        <v>22</v>
      </c>
      <c r="G6449" t="s">
        <v>93</v>
      </c>
      <c r="H6449" t="s">
        <v>217</v>
      </c>
      <c r="I6449" t="s">
        <v>28</v>
      </c>
      <c r="J6449" t="s">
        <v>76</v>
      </c>
      <c r="K6449" t="s">
        <v>98</v>
      </c>
      <c r="L6449" t="s">
        <v>283</v>
      </c>
      <c r="M6449" t="s">
        <v>173</v>
      </c>
      <c r="N6449" s="2">
        <v>41078</v>
      </c>
      <c r="O6449" s="2">
        <v>41080</v>
      </c>
      <c r="P6449">
        <v>4</v>
      </c>
      <c r="Q6449" s="1">
        <v>0.09</v>
      </c>
      <c r="R6449">
        <v>23.99</v>
      </c>
      <c r="S6449">
        <v>15.68</v>
      </c>
      <c r="T6449">
        <f t="shared" si="100"/>
        <v>95.96</v>
      </c>
    </row>
    <row r="6450" spans="1:20" x14ac:dyDescent="0.25">
      <c r="A6450">
        <v>6449</v>
      </c>
      <c r="B6450">
        <v>90992</v>
      </c>
      <c r="C6450" t="s">
        <v>778</v>
      </c>
      <c r="D6450" t="s">
        <v>20</v>
      </c>
      <c r="E6450" t="s">
        <v>39</v>
      </c>
      <c r="F6450" t="s">
        <v>47</v>
      </c>
      <c r="G6450" t="s">
        <v>48</v>
      </c>
      <c r="H6450" t="s">
        <v>94</v>
      </c>
      <c r="I6450" t="s">
        <v>28</v>
      </c>
      <c r="J6450" t="s">
        <v>76</v>
      </c>
      <c r="K6450" t="s">
        <v>172</v>
      </c>
      <c r="L6450" t="s">
        <v>44</v>
      </c>
      <c r="M6450" t="s">
        <v>134</v>
      </c>
      <c r="N6450" s="2">
        <v>41126</v>
      </c>
      <c r="O6450" s="2">
        <v>41126</v>
      </c>
      <c r="P6450">
        <v>11</v>
      </c>
      <c r="Q6450" s="1">
        <v>0.05</v>
      </c>
      <c r="R6450">
        <v>3.28</v>
      </c>
      <c r="S6450">
        <v>5</v>
      </c>
      <c r="T6450">
        <f t="shared" si="100"/>
        <v>36.08</v>
      </c>
    </row>
    <row r="6451" spans="1:20" x14ac:dyDescent="0.25">
      <c r="A6451">
        <v>6450</v>
      </c>
      <c r="B6451">
        <v>89179</v>
      </c>
      <c r="C6451" t="s">
        <v>1817</v>
      </c>
      <c r="D6451" t="s">
        <v>20</v>
      </c>
      <c r="E6451" t="s">
        <v>187</v>
      </c>
      <c r="F6451" t="s">
        <v>31</v>
      </c>
      <c r="G6451" t="s">
        <v>41</v>
      </c>
      <c r="H6451" t="s">
        <v>188</v>
      </c>
      <c r="I6451" t="s">
        <v>28</v>
      </c>
      <c r="J6451" t="s">
        <v>76</v>
      </c>
      <c r="K6451" t="s">
        <v>116</v>
      </c>
      <c r="L6451" t="s">
        <v>192</v>
      </c>
      <c r="M6451" t="s">
        <v>296</v>
      </c>
      <c r="N6451" s="2">
        <v>40861</v>
      </c>
      <c r="O6451" s="2">
        <v>40862</v>
      </c>
      <c r="P6451">
        <v>8</v>
      </c>
      <c r="Q6451" s="1">
        <v>0.1</v>
      </c>
      <c r="R6451">
        <v>10.64</v>
      </c>
      <c r="S6451">
        <v>5.16</v>
      </c>
      <c r="T6451">
        <f t="shared" si="100"/>
        <v>85.12</v>
      </c>
    </row>
    <row r="6452" spans="1:20" x14ac:dyDescent="0.25">
      <c r="A6452">
        <v>6451</v>
      </c>
      <c r="B6452">
        <v>89183</v>
      </c>
      <c r="C6452" t="s">
        <v>1817</v>
      </c>
      <c r="D6452" t="s">
        <v>578</v>
      </c>
      <c r="E6452" t="s">
        <v>187</v>
      </c>
      <c r="F6452" t="s">
        <v>31</v>
      </c>
      <c r="G6452" t="s">
        <v>41</v>
      </c>
      <c r="H6452" t="s">
        <v>219</v>
      </c>
      <c r="I6452" t="s">
        <v>28</v>
      </c>
      <c r="J6452" t="s">
        <v>76</v>
      </c>
      <c r="K6452" t="s">
        <v>158</v>
      </c>
      <c r="L6452" t="s">
        <v>283</v>
      </c>
      <c r="M6452" t="s">
        <v>69</v>
      </c>
      <c r="N6452" s="2">
        <v>41592</v>
      </c>
      <c r="O6452" s="2">
        <v>41593</v>
      </c>
      <c r="P6452">
        <v>4</v>
      </c>
      <c r="Q6452" s="1">
        <v>0.04</v>
      </c>
      <c r="R6452">
        <v>23.99</v>
      </c>
      <c r="S6452">
        <v>15.68</v>
      </c>
      <c r="T6452">
        <f t="shared" si="100"/>
        <v>95.96</v>
      </c>
    </row>
    <row r="6453" spans="1:20" x14ac:dyDescent="0.25">
      <c r="A6453">
        <v>6452</v>
      </c>
      <c r="B6453">
        <v>90994</v>
      </c>
      <c r="C6453" t="s">
        <v>286</v>
      </c>
      <c r="D6453" t="s">
        <v>578</v>
      </c>
      <c r="E6453" t="s">
        <v>187</v>
      </c>
      <c r="F6453" t="s">
        <v>47</v>
      </c>
      <c r="G6453" t="s">
        <v>48</v>
      </c>
      <c r="H6453" t="s">
        <v>225</v>
      </c>
      <c r="I6453" t="s">
        <v>28</v>
      </c>
      <c r="J6453" t="s">
        <v>76</v>
      </c>
      <c r="K6453" t="s">
        <v>68</v>
      </c>
      <c r="L6453" t="s">
        <v>330</v>
      </c>
      <c r="M6453" t="s">
        <v>156</v>
      </c>
      <c r="N6453" s="2">
        <v>40616</v>
      </c>
      <c r="O6453" s="2">
        <v>40623</v>
      </c>
      <c r="P6453">
        <v>6</v>
      </c>
      <c r="Q6453" s="1">
        <v>0.03</v>
      </c>
      <c r="R6453">
        <v>70.89</v>
      </c>
      <c r="S6453">
        <v>89.3</v>
      </c>
      <c r="T6453">
        <f t="shared" si="100"/>
        <v>425.34000000000003</v>
      </c>
    </row>
    <row r="6454" spans="1:20" x14ac:dyDescent="0.25">
      <c r="A6454">
        <v>6453</v>
      </c>
      <c r="B6454">
        <v>85988</v>
      </c>
      <c r="C6454" t="s">
        <v>635</v>
      </c>
      <c r="D6454" t="s">
        <v>20</v>
      </c>
      <c r="E6454" t="s">
        <v>21</v>
      </c>
      <c r="F6454" t="s">
        <v>47</v>
      </c>
      <c r="G6454" t="s">
        <v>93</v>
      </c>
      <c r="H6454" t="s">
        <v>33</v>
      </c>
      <c r="I6454" t="s">
        <v>28</v>
      </c>
      <c r="J6454" t="s">
        <v>76</v>
      </c>
      <c r="K6454" t="s">
        <v>198</v>
      </c>
      <c r="L6454" t="s">
        <v>26</v>
      </c>
      <c r="M6454" t="s">
        <v>111</v>
      </c>
      <c r="N6454" s="2">
        <v>41414</v>
      </c>
      <c r="O6454" s="2">
        <v>41415</v>
      </c>
      <c r="P6454">
        <v>1</v>
      </c>
      <c r="Q6454" s="1">
        <v>0.02</v>
      </c>
      <c r="R6454">
        <v>4.9800000000000004</v>
      </c>
      <c r="S6454">
        <v>4.62</v>
      </c>
      <c r="T6454">
        <f t="shared" si="100"/>
        <v>4.9800000000000004</v>
      </c>
    </row>
    <row r="6455" spans="1:20" x14ac:dyDescent="0.25">
      <c r="A6455">
        <v>6454</v>
      </c>
      <c r="B6455">
        <v>87931</v>
      </c>
      <c r="C6455" t="s">
        <v>334</v>
      </c>
      <c r="D6455" t="s">
        <v>20</v>
      </c>
      <c r="E6455" t="s">
        <v>39</v>
      </c>
      <c r="F6455" t="s">
        <v>22</v>
      </c>
      <c r="G6455" t="s">
        <v>41</v>
      </c>
      <c r="H6455" t="s">
        <v>42</v>
      </c>
      <c r="I6455" t="s">
        <v>28</v>
      </c>
      <c r="J6455" t="s">
        <v>76</v>
      </c>
      <c r="K6455" t="s">
        <v>154</v>
      </c>
      <c r="L6455" t="s">
        <v>192</v>
      </c>
      <c r="M6455" t="s">
        <v>326</v>
      </c>
      <c r="N6455" s="2">
        <v>41624</v>
      </c>
      <c r="O6455" s="2">
        <v>41625</v>
      </c>
      <c r="P6455">
        <v>3</v>
      </c>
      <c r="Q6455" s="1">
        <v>0.06</v>
      </c>
      <c r="R6455">
        <v>43.41</v>
      </c>
      <c r="S6455">
        <v>2.99</v>
      </c>
      <c r="T6455">
        <f t="shared" si="100"/>
        <v>130.22999999999999</v>
      </c>
    </row>
    <row r="6456" spans="1:20" x14ac:dyDescent="0.25">
      <c r="A6456">
        <v>6455</v>
      </c>
      <c r="B6456">
        <v>91514</v>
      </c>
      <c r="C6456" t="s">
        <v>1612</v>
      </c>
      <c r="D6456" t="s">
        <v>578</v>
      </c>
      <c r="E6456" t="s">
        <v>187</v>
      </c>
      <c r="F6456" t="s">
        <v>47</v>
      </c>
      <c r="G6456" t="s">
        <v>93</v>
      </c>
      <c r="H6456" t="s">
        <v>225</v>
      </c>
      <c r="I6456" t="s">
        <v>28</v>
      </c>
      <c r="J6456" t="s">
        <v>76</v>
      </c>
      <c r="K6456" t="s">
        <v>145</v>
      </c>
      <c r="L6456" t="s">
        <v>330</v>
      </c>
      <c r="M6456" t="s">
        <v>117</v>
      </c>
      <c r="N6456" s="2">
        <v>40662</v>
      </c>
      <c r="O6456" s="2">
        <v>40664</v>
      </c>
      <c r="P6456">
        <v>9</v>
      </c>
      <c r="Q6456" s="1">
        <v>0.02</v>
      </c>
      <c r="R6456">
        <v>348.21</v>
      </c>
      <c r="S6456">
        <v>40.19</v>
      </c>
      <c r="T6456">
        <f t="shared" si="100"/>
        <v>3133.89</v>
      </c>
    </row>
    <row r="6457" spans="1:20" x14ac:dyDescent="0.25">
      <c r="A6457">
        <v>6456</v>
      </c>
      <c r="B6457">
        <v>86027</v>
      </c>
      <c r="C6457" t="s">
        <v>883</v>
      </c>
      <c r="D6457" t="s">
        <v>20</v>
      </c>
      <c r="E6457" t="s">
        <v>39</v>
      </c>
      <c r="F6457" t="s">
        <v>31</v>
      </c>
      <c r="G6457" t="s">
        <v>23</v>
      </c>
      <c r="H6457" t="s">
        <v>78</v>
      </c>
      <c r="I6457" t="s">
        <v>28</v>
      </c>
      <c r="J6457" t="s">
        <v>76</v>
      </c>
      <c r="K6457" t="s">
        <v>58</v>
      </c>
      <c r="L6457" t="s">
        <v>192</v>
      </c>
      <c r="M6457" t="s">
        <v>178</v>
      </c>
      <c r="N6457" s="2">
        <v>41435</v>
      </c>
      <c r="O6457" s="2">
        <v>41436</v>
      </c>
      <c r="P6457">
        <v>1</v>
      </c>
      <c r="Q6457" s="1">
        <v>0.06</v>
      </c>
      <c r="R6457">
        <v>3.74</v>
      </c>
      <c r="S6457">
        <v>4.6900000000000004</v>
      </c>
      <c r="T6457">
        <f t="shared" si="100"/>
        <v>3.74</v>
      </c>
    </row>
    <row r="6458" spans="1:20" x14ac:dyDescent="0.25">
      <c r="A6458">
        <v>6457</v>
      </c>
      <c r="B6458">
        <v>87586</v>
      </c>
      <c r="C6458" t="s">
        <v>1065</v>
      </c>
      <c r="D6458" t="s">
        <v>20</v>
      </c>
      <c r="E6458" t="s">
        <v>39</v>
      </c>
      <c r="F6458" t="s">
        <v>22</v>
      </c>
      <c r="G6458" t="s">
        <v>32</v>
      </c>
      <c r="H6458" t="s">
        <v>49</v>
      </c>
      <c r="I6458" t="s">
        <v>28</v>
      </c>
      <c r="J6458" t="s">
        <v>76</v>
      </c>
      <c r="K6458" t="s">
        <v>231</v>
      </c>
      <c r="L6458" t="s">
        <v>192</v>
      </c>
      <c r="M6458" t="s">
        <v>96</v>
      </c>
      <c r="N6458" s="2">
        <v>40483</v>
      </c>
      <c r="O6458" s="2">
        <v>40485</v>
      </c>
      <c r="P6458">
        <v>21</v>
      </c>
      <c r="Q6458" s="1">
        <v>0.03</v>
      </c>
      <c r="R6458">
        <v>5.98</v>
      </c>
      <c r="S6458">
        <v>1.49</v>
      </c>
      <c r="T6458">
        <f t="shared" si="100"/>
        <v>125.58000000000001</v>
      </c>
    </row>
    <row r="6459" spans="1:20" x14ac:dyDescent="0.25">
      <c r="A6459">
        <v>6458</v>
      </c>
      <c r="B6459">
        <v>90981</v>
      </c>
      <c r="C6459" t="s">
        <v>725</v>
      </c>
      <c r="D6459" t="s">
        <v>20</v>
      </c>
      <c r="E6459" t="s">
        <v>21</v>
      </c>
      <c r="F6459" t="s">
        <v>31</v>
      </c>
      <c r="G6459" t="s">
        <v>48</v>
      </c>
      <c r="H6459" t="s">
        <v>24</v>
      </c>
      <c r="I6459" t="s">
        <v>28</v>
      </c>
      <c r="J6459" t="s">
        <v>64</v>
      </c>
      <c r="K6459" t="s">
        <v>213</v>
      </c>
      <c r="L6459" t="s">
        <v>192</v>
      </c>
      <c r="M6459" t="s">
        <v>66</v>
      </c>
      <c r="N6459" s="2">
        <v>41356</v>
      </c>
      <c r="O6459" s="2">
        <v>41360</v>
      </c>
      <c r="P6459">
        <v>3</v>
      </c>
      <c r="Q6459" s="1">
        <v>0.04</v>
      </c>
      <c r="R6459">
        <v>65.989999999999995</v>
      </c>
      <c r="S6459">
        <v>2.5</v>
      </c>
      <c r="T6459">
        <f t="shared" si="100"/>
        <v>197.96999999999997</v>
      </c>
    </row>
    <row r="6460" spans="1:20" x14ac:dyDescent="0.25">
      <c r="A6460">
        <v>6459</v>
      </c>
      <c r="B6460">
        <v>89957</v>
      </c>
      <c r="C6460" t="s">
        <v>2279</v>
      </c>
      <c r="D6460" t="s">
        <v>20</v>
      </c>
      <c r="E6460" t="s">
        <v>39</v>
      </c>
      <c r="F6460" t="s">
        <v>31</v>
      </c>
      <c r="G6460" t="s">
        <v>23</v>
      </c>
      <c r="H6460" t="s">
        <v>78</v>
      </c>
      <c r="I6460" t="s">
        <v>28</v>
      </c>
      <c r="J6460" t="s">
        <v>64</v>
      </c>
      <c r="K6460" t="s">
        <v>82</v>
      </c>
      <c r="L6460" t="s">
        <v>192</v>
      </c>
      <c r="M6460" t="s">
        <v>91</v>
      </c>
      <c r="N6460" s="2">
        <v>40526</v>
      </c>
      <c r="O6460" s="2">
        <v>40526</v>
      </c>
      <c r="P6460">
        <v>19</v>
      </c>
      <c r="Q6460" s="1">
        <v>0.06</v>
      </c>
      <c r="R6460">
        <v>55.48</v>
      </c>
      <c r="S6460">
        <v>4.8499999999999996</v>
      </c>
      <c r="T6460">
        <f t="shared" si="100"/>
        <v>1054.1199999999999</v>
      </c>
    </row>
    <row r="6461" spans="1:20" x14ac:dyDescent="0.25">
      <c r="A6461">
        <v>6460</v>
      </c>
      <c r="B6461">
        <v>89957</v>
      </c>
      <c r="C6461" t="s">
        <v>984</v>
      </c>
      <c r="D6461" t="s">
        <v>578</v>
      </c>
      <c r="E6461" t="s">
        <v>187</v>
      </c>
      <c r="F6461" t="s">
        <v>31</v>
      </c>
      <c r="G6461" t="s">
        <v>23</v>
      </c>
      <c r="H6461" t="s">
        <v>217</v>
      </c>
      <c r="I6461" t="s">
        <v>28</v>
      </c>
      <c r="J6461" t="s">
        <v>64</v>
      </c>
      <c r="K6461" t="s">
        <v>68</v>
      </c>
      <c r="L6461" t="s">
        <v>283</v>
      </c>
      <c r="M6461" t="s">
        <v>35</v>
      </c>
      <c r="N6461" s="2">
        <v>40526</v>
      </c>
      <c r="O6461" s="2">
        <v>40527</v>
      </c>
      <c r="P6461">
        <v>17</v>
      </c>
      <c r="Q6461" s="1">
        <v>0.1</v>
      </c>
      <c r="R6461">
        <v>122.99</v>
      </c>
      <c r="S6461">
        <v>70.2</v>
      </c>
      <c r="T6461">
        <f t="shared" si="100"/>
        <v>2090.83</v>
      </c>
    </row>
    <row r="6462" spans="1:20" x14ac:dyDescent="0.25">
      <c r="A6462">
        <v>6461</v>
      </c>
      <c r="B6462">
        <v>87944</v>
      </c>
      <c r="C6462" t="s">
        <v>1299</v>
      </c>
      <c r="D6462" t="s">
        <v>20</v>
      </c>
      <c r="E6462" t="s">
        <v>39</v>
      </c>
      <c r="F6462" t="s">
        <v>47</v>
      </c>
      <c r="G6462" t="s">
        <v>41</v>
      </c>
      <c r="H6462" t="s">
        <v>49</v>
      </c>
      <c r="I6462" t="s">
        <v>28</v>
      </c>
      <c r="J6462" t="s">
        <v>64</v>
      </c>
      <c r="K6462" t="s">
        <v>101</v>
      </c>
      <c r="L6462" t="s">
        <v>192</v>
      </c>
      <c r="M6462" t="s">
        <v>111</v>
      </c>
      <c r="N6462" s="2">
        <v>41503</v>
      </c>
      <c r="O6462" s="2">
        <v>41504</v>
      </c>
      <c r="P6462">
        <v>24</v>
      </c>
      <c r="Q6462" s="1">
        <v>0.03</v>
      </c>
      <c r="R6462">
        <v>5.28</v>
      </c>
      <c r="S6462">
        <v>5.66</v>
      </c>
      <c r="T6462">
        <f t="shared" si="100"/>
        <v>126.72</v>
      </c>
    </row>
    <row r="6463" spans="1:20" x14ac:dyDescent="0.25">
      <c r="A6463">
        <v>6462</v>
      </c>
      <c r="B6463">
        <v>87944</v>
      </c>
      <c r="C6463" t="s">
        <v>1299</v>
      </c>
      <c r="D6463" t="s">
        <v>578</v>
      </c>
      <c r="E6463" t="s">
        <v>187</v>
      </c>
      <c r="F6463" t="s">
        <v>47</v>
      </c>
      <c r="G6463" t="s">
        <v>41</v>
      </c>
      <c r="H6463" t="s">
        <v>225</v>
      </c>
      <c r="I6463" t="s">
        <v>28</v>
      </c>
      <c r="J6463" t="s">
        <v>64</v>
      </c>
      <c r="K6463" t="s">
        <v>181</v>
      </c>
      <c r="L6463" t="s">
        <v>330</v>
      </c>
      <c r="M6463" t="s">
        <v>111</v>
      </c>
      <c r="N6463" s="2">
        <v>41503</v>
      </c>
      <c r="O6463" s="2">
        <v>41504</v>
      </c>
      <c r="P6463">
        <v>10</v>
      </c>
      <c r="Q6463" s="1">
        <v>0.06</v>
      </c>
      <c r="R6463">
        <v>296.18</v>
      </c>
      <c r="S6463">
        <v>54.12</v>
      </c>
      <c r="T6463">
        <f t="shared" si="100"/>
        <v>2961.8</v>
      </c>
    </row>
    <row r="6464" spans="1:20" x14ac:dyDescent="0.25">
      <c r="A6464">
        <v>6463</v>
      </c>
      <c r="B6464">
        <v>91298</v>
      </c>
      <c r="C6464" t="s">
        <v>237</v>
      </c>
      <c r="D6464" t="s">
        <v>38</v>
      </c>
      <c r="E6464" t="s">
        <v>39</v>
      </c>
      <c r="F6464" t="s">
        <v>22</v>
      </c>
      <c r="G6464" t="s">
        <v>41</v>
      </c>
      <c r="H6464" t="s">
        <v>54</v>
      </c>
      <c r="I6464" t="s">
        <v>28</v>
      </c>
      <c r="J6464" t="s">
        <v>64</v>
      </c>
      <c r="K6464" t="s">
        <v>228</v>
      </c>
      <c r="L6464" t="s">
        <v>44</v>
      </c>
      <c r="M6464" t="s">
        <v>331</v>
      </c>
      <c r="N6464" s="2">
        <v>40397</v>
      </c>
      <c r="O6464" s="2">
        <v>40399</v>
      </c>
      <c r="P6464">
        <v>12</v>
      </c>
      <c r="Q6464" s="1">
        <v>0.06</v>
      </c>
      <c r="R6464">
        <v>6.7</v>
      </c>
      <c r="S6464">
        <v>1.56</v>
      </c>
      <c r="T6464">
        <f t="shared" si="100"/>
        <v>80.400000000000006</v>
      </c>
    </row>
    <row r="6465" spans="1:20" x14ac:dyDescent="0.25">
      <c r="A6465">
        <v>6464</v>
      </c>
      <c r="B6465">
        <v>90993</v>
      </c>
      <c r="C6465" t="s">
        <v>778</v>
      </c>
      <c r="D6465" t="s">
        <v>20</v>
      </c>
      <c r="E6465" t="s">
        <v>39</v>
      </c>
      <c r="F6465" t="s">
        <v>47</v>
      </c>
      <c r="G6465" t="s">
        <v>23</v>
      </c>
      <c r="H6465" t="s">
        <v>94</v>
      </c>
      <c r="I6465" t="s">
        <v>28</v>
      </c>
      <c r="J6465" t="s">
        <v>64</v>
      </c>
      <c r="K6465" t="s">
        <v>189</v>
      </c>
      <c r="L6465" t="s">
        <v>192</v>
      </c>
      <c r="M6465" t="s">
        <v>167</v>
      </c>
      <c r="N6465" s="2">
        <v>41571</v>
      </c>
      <c r="O6465" s="2">
        <v>41572</v>
      </c>
      <c r="P6465">
        <v>13</v>
      </c>
      <c r="Q6465" s="1">
        <v>0.02</v>
      </c>
      <c r="R6465">
        <v>14.45</v>
      </c>
      <c r="S6465">
        <v>7.17</v>
      </c>
      <c r="T6465">
        <f t="shared" si="100"/>
        <v>187.85</v>
      </c>
    </row>
    <row r="6466" spans="1:20" x14ac:dyDescent="0.25">
      <c r="A6466">
        <v>6465</v>
      </c>
      <c r="B6466">
        <v>90987</v>
      </c>
      <c r="C6466" t="s">
        <v>778</v>
      </c>
      <c r="D6466" t="s">
        <v>20</v>
      </c>
      <c r="E6466" t="s">
        <v>39</v>
      </c>
      <c r="F6466" t="s">
        <v>47</v>
      </c>
      <c r="G6466" t="s">
        <v>23</v>
      </c>
      <c r="H6466" t="s">
        <v>78</v>
      </c>
      <c r="I6466" t="s">
        <v>28</v>
      </c>
      <c r="J6466" t="s">
        <v>64</v>
      </c>
      <c r="K6466" t="s">
        <v>116</v>
      </c>
      <c r="L6466" t="s">
        <v>44</v>
      </c>
      <c r="M6466" t="s">
        <v>114</v>
      </c>
      <c r="N6466" s="2">
        <v>40475</v>
      </c>
      <c r="O6466" s="2">
        <v>40477</v>
      </c>
      <c r="P6466">
        <v>23</v>
      </c>
      <c r="Q6466" s="1">
        <v>7.0000000000000007E-2</v>
      </c>
      <c r="R6466">
        <v>5.58</v>
      </c>
      <c r="S6466">
        <v>1.99</v>
      </c>
      <c r="T6466">
        <f t="shared" si="100"/>
        <v>128.34</v>
      </c>
    </row>
    <row r="6467" spans="1:20" x14ac:dyDescent="0.25">
      <c r="A6467">
        <v>6466</v>
      </c>
      <c r="B6467">
        <v>88155</v>
      </c>
      <c r="C6467" t="s">
        <v>1582</v>
      </c>
      <c r="D6467" t="s">
        <v>20</v>
      </c>
      <c r="E6467" t="s">
        <v>21</v>
      </c>
      <c r="F6467" t="s">
        <v>31</v>
      </c>
      <c r="G6467" t="s">
        <v>48</v>
      </c>
      <c r="H6467" t="s">
        <v>206</v>
      </c>
      <c r="I6467" t="s">
        <v>28</v>
      </c>
      <c r="J6467" t="s">
        <v>64</v>
      </c>
      <c r="K6467" t="s">
        <v>198</v>
      </c>
      <c r="L6467" t="s">
        <v>192</v>
      </c>
      <c r="M6467" t="s">
        <v>121</v>
      </c>
      <c r="N6467" s="2">
        <v>41575</v>
      </c>
      <c r="O6467" s="2">
        <v>41577</v>
      </c>
      <c r="P6467">
        <v>24</v>
      </c>
      <c r="Q6467" s="1">
        <v>0.01</v>
      </c>
      <c r="R6467">
        <v>152.47999999999999</v>
      </c>
      <c r="S6467">
        <v>4</v>
      </c>
      <c r="T6467">
        <f t="shared" ref="T6467:T6530" si="101">R6467*P6467</f>
        <v>3659.5199999999995</v>
      </c>
    </row>
    <row r="6468" spans="1:20" x14ac:dyDescent="0.25">
      <c r="A6468">
        <v>6467</v>
      </c>
      <c r="B6468">
        <v>88155</v>
      </c>
      <c r="C6468" t="s">
        <v>1157</v>
      </c>
      <c r="D6468" t="s">
        <v>20</v>
      </c>
      <c r="E6468" t="s">
        <v>21</v>
      </c>
      <c r="F6468" t="s">
        <v>31</v>
      </c>
      <c r="G6468" t="s">
        <v>48</v>
      </c>
      <c r="H6468" t="s">
        <v>33</v>
      </c>
      <c r="I6468" t="s">
        <v>28</v>
      </c>
      <c r="J6468" t="s">
        <v>64</v>
      </c>
      <c r="K6468" t="s">
        <v>1254</v>
      </c>
      <c r="L6468" t="s">
        <v>192</v>
      </c>
      <c r="M6468" t="s">
        <v>35</v>
      </c>
      <c r="N6468" s="2">
        <v>41575</v>
      </c>
      <c r="O6468" s="2">
        <v>41582</v>
      </c>
      <c r="P6468">
        <v>14</v>
      </c>
      <c r="Q6468" s="1">
        <v>0.02</v>
      </c>
      <c r="R6468">
        <v>65.989999999999995</v>
      </c>
      <c r="S6468">
        <v>4.99</v>
      </c>
      <c r="T6468">
        <f t="shared" si="101"/>
        <v>923.8599999999999</v>
      </c>
    </row>
    <row r="6469" spans="1:20" x14ac:dyDescent="0.25">
      <c r="A6469">
        <v>6468</v>
      </c>
      <c r="B6469">
        <v>86567</v>
      </c>
      <c r="C6469" t="s">
        <v>1097</v>
      </c>
      <c r="D6469" t="s">
        <v>20</v>
      </c>
      <c r="E6469" t="s">
        <v>39</v>
      </c>
      <c r="F6469" t="s">
        <v>47</v>
      </c>
      <c r="G6469" t="s">
        <v>32</v>
      </c>
      <c r="H6469" t="s">
        <v>78</v>
      </c>
      <c r="I6469" t="s">
        <v>28</v>
      </c>
      <c r="J6469" t="s">
        <v>64</v>
      </c>
      <c r="K6469" t="s">
        <v>291</v>
      </c>
      <c r="L6469" t="s">
        <v>192</v>
      </c>
      <c r="M6469" t="s">
        <v>167</v>
      </c>
      <c r="N6469" s="2">
        <v>40427</v>
      </c>
      <c r="O6469" s="2">
        <v>40427</v>
      </c>
      <c r="P6469">
        <v>3</v>
      </c>
      <c r="Q6469" s="1">
        <v>0.03</v>
      </c>
      <c r="R6469">
        <v>31.74</v>
      </c>
      <c r="S6469">
        <v>12.62</v>
      </c>
      <c r="T6469">
        <f t="shared" si="101"/>
        <v>95.22</v>
      </c>
    </row>
    <row r="6470" spans="1:20" x14ac:dyDescent="0.25">
      <c r="A6470">
        <v>6469</v>
      </c>
      <c r="B6470">
        <v>90998</v>
      </c>
      <c r="C6470" t="s">
        <v>621</v>
      </c>
      <c r="D6470" t="s">
        <v>20</v>
      </c>
      <c r="E6470" t="s">
        <v>187</v>
      </c>
      <c r="F6470" t="s">
        <v>47</v>
      </c>
      <c r="G6470" t="s">
        <v>93</v>
      </c>
      <c r="H6470" t="s">
        <v>219</v>
      </c>
      <c r="I6470" t="s">
        <v>28</v>
      </c>
      <c r="J6470" t="s">
        <v>64</v>
      </c>
      <c r="K6470" t="s">
        <v>113</v>
      </c>
      <c r="L6470" t="s">
        <v>192</v>
      </c>
      <c r="M6470" t="s">
        <v>167</v>
      </c>
      <c r="N6470" s="2">
        <v>41424</v>
      </c>
      <c r="O6470" s="2">
        <v>41425</v>
      </c>
      <c r="P6470">
        <v>14</v>
      </c>
      <c r="Q6470" s="1">
        <v>0.08</v>
      </c>
      <c r="R6470">
        <v>10.64</v>
      </c>
      <c r="S6470">
        <v>5.16</v>
      </c>
      <c r="T6470">
        <f t="shared" si="101"/>
        <v>148.96</v>
      </c>
    </row>
    <row r="6471" spans="1:20" x14ac:dyDescent="0.25">
      <c r="A6471">
        <v>6470</v>
      </c>
      <c r="B6471">
        <v>90583</v>
      </c>
      <c r="C6471" t="s">
        <v>508</v>
      </c>
      <c r="D6471" t="s">
        <v>20</v>
      </c>
      <c r="E6471" t="s">
        <v>39</v>
      </c>
      <c r="F6471" t="s">
        <v>31</v>
      </c>
      <c r="G6471" t="s">
        <v>93</v>
      </c>
      <c r="H6471" t="s">
        <v>78</v>
      </c>
      <c r="I6471" t="s">
        <v>28</v>
      </c>
      <c r="J6471" t="s">
        <v>64</v>
      </c>
      <c r="K6471" t="s">
        <v>274</v>
      </c>
      <c r="L6471" t="s">
        <v>192</v>
      </c>
      <c r="M6471" t="s">
        <v>279</v>
      </c>
      <c r="N6471" s="2">
        <v>40438</v>
      </c>
      <c r="O6471" s="2">
        <v>40439</v>
      </c>
      <c r="P6471">
        <v>5</v>
      </c>
      <c r="Q6471" s="1">
        <v>0.08</v>
      </c>
      <c r="R6471">
        <v>7.77</v>
      </c>
      <c r="S6471">
        <v>9.23</v>
      </c>
      <c r="T6471">
        <f t="shared" si="101"/>
        <v>38.849999999999994</v>
      </c>
    </row>
    <row r="6472" spans="1:20" x14ac:dyDescent="0.25">
      <c r="A6472">
        <v>6471</v>
      </c>
      <c r="B6472">
        <v>90583</v>
      </c>
      <c r="C6472" t="s">
        <v>508</v>
      </c>
      <c r="D6472" t="s">
        <v>20</v>
      </c>
      <c r="E6472" t="s">
        <v>187</v>
      </c>
      <c r="F6472" t="s">
        <v>31</v>
      </c>
      <c r="G6472" t="s">
        <v>93</v>
      </c>
      <c r="H6472" t="s">
        <v>188</v>
      </c>
      <c r="I6472" t="s">
        <v>28</v>
      </c>
      <c r="J6472" t="s">
        <v>64</v>
      </c>
      <c r="K6472" t="s">
        <v>226</v>
      </c>
      <c r="L6472" t="s">
        <v>44</v>
      </c>
      <c r="M6472" t="s">
        <v>83</v>
      </c>
      <c r="N6472" s="2">
        <v>40438</v>
      </c>
      <c r="O6472" s="2">
        <v>40440</v>
      </c>
      <c r="P6472">
        <v>15</v>
      </c>
      <c r="Q6472" s="1">
        <v>7.0000000000000007E-2</v>
      </c>
      <c r="R6472">
        <v>7.59</v>
      </c>
      <c r="S6472">
        <v>4</v>
      </c>
      <c r="T6472">
        <f t="shared" si="101"/>
        <v>113.85</v>
      </c>
    </row>
    <row r="6473" spans="1:20" x14ac:dyDescent="0.25">
      <c r="A6473">
        <v>6472</v>
      </c>
      <c r="B6473">
        <v>89780</v>
      </c>
      <c r="C6473" t="s">
        <v>576</v>
      </c>
      <c r="D6473" t="s">
        <v>20</v>
      </c>
      <c r="E6473" t="s">
        <v>21</v>
      </c>
      <c r="F6473" t="s">
        <v>40</v>
      </c>
      <c r="G6473" t="s">
        <v>48</v>
      </c>
      <c r="H6473" t="s">
        <v>33</v>
      </c>
      <c r="I6473" t="s">
        <v>28</v>
      </c>
      <c r="J6473" t="s">
        <v>64</v>
      </c>
      <c r="K6473" t="s">
        <v>208</v>
      </c>
      <c r="L6473" t="s">
        <v>192</v>
      </c>
      <c r="M6473" t="s">
        <v>99</v>
      </c>
      <c r="N6473" s="2">
        <v>40868</v>
      </c>
      <c r="O6473" s="2">
        <v>40875</v>
      </c>
      <c r="P6473">
        <v>9</v>
      </c>
      <c r="Q6473" s="1">
        <v>0.02</v>
      </c>
      <c r="R6473">
        <v>65.989999999999995</v>
      </c>
      <c r="S6473">
        <v>8.8000000000000007</v>
      </c>
      <c r="T6473">
        <f t="shared" si="101"/>
        <v>593.91</v>
      </c>
    </row>
    <row r="6474" spans="1:20" x14ac:dyDescent="0.25">
      <c r="A6474">
        <v>6473</v>
      </c>
      <c r="B6474">
        <v>89185</v>
      </c>
      <c r="C6474" t="s">
        <v>2363</v>
      </c>
      <c r="D6474" t="s">
        <v>20</v>
      </c>
      <c r="E6474" t="s">
        <v>21</v>
      </c>
      <c r="F6474" t="s">
        <v>31</v>
      </c>
      <c r="G6474" t="s">
        <v>93</v>
      </c>
      <c r="H6474" t="s">
        <v>33</v>
      </c>
      <c r="I6474" t="s">
        <v>28</v>
      </c>
      <c r="J6474" t="s">
        <v>64</v>
      </c>
      <c r="K6474" t="s">
        <v>1254</v>
      </c>
      <c r="L6474" t="s">
        <v>192</v>
      </c>
      <c r="M6474" t="s">
        <v>35</v>
      </c>
      <c r="N6474" s="2">
        <v>40653</v>
      </c>
      <c r="O6474" s="2">
        <v>40654</v>
      </c>
      <c r="P6474">
        <v>4</v>
      </c>
      <c r="Q6474" s="1">
        <v>0.02</v>
      </c>
      <c r="R6474">
        <v>125.99</v>
      </c>
      <c r="S6474">
        <v>8.08</v>
      </c>
      <c r="T6474">
        <f t="shared" si="101"/>
        <v>503.96</v>
      </c>
    </row>
    <row r="6475" spans="1:20" x14ac:dyDescent="0.25">
      <c r="A6475">
        <v>6474</v>
      </c>
      <c r="B6475">
        <v>89185</v>
      </c>
      <c r="C6475" t="s">
        <v>1741</v>
      </c>
      <c r="D6475" t="s">
        <v>578</v>
      </c>
      <c r="E6475" t="s">
        <v>187</v>
      </c>
      <c r="F6475" t="s">
        <v>31</v>
      </c>
      <c r="G6475" t="s">
        <v>93</v>
      </c>
      <c r="H6475" t="s">
        <v>219</v>
      </c>
      <c r="I6475" t="s">
        <v>28</v>
      </c>
      <c r="J6475" t="s">
        <v>64</v>
      </c>
      <c r="K6475" t="s">
        <v>113</v>
      </c>
      <c r="L6475" t="s">
        <v>283</v>
      </c>
      <c r="M6475" t="s">
        <v>35</v>
      </c>
      <c r="N6475" s="2">
        <v>40653</v>
      </c>
      <c r="O6475" s="2">
        <v>40654</v>
      </c>
      <c r="P6475">
        <v>12</v>
      </c>
      <c r="Q6475" s="1">
        <v>0.01</v>
      </c>
      <c r="R6475">
        <v>500.98</v>
      </c>
      <c r="S6475">
        <v>26</v>
      </c>
      <c r="T6475">
        <f t="shared" si="101"/>
        <v>6011.76</v>
      </c>
    </row>
    <row r="6476" spans="1:20" x14ac:dyDescent="0.25">
      <c r="A6476">
        <v>6475</v>
      </c>
      <c r="B6476">
        <v>89185</v>
      </c>
      <c r="C6476" t="s">
        <v>1741</v>
      </c>
      <c r="D6476" t="s">
        <v>20</v>
      </c>
      <c r="E6476" t="s">
        <v>39</v>
      </c>
      <c r="F6476" t="s">
        <v>31</v>
      </c>
      <c r="G6476" t="s">
        <v>93</v>
      </c>
      <c r="H6476" t="s">
        <v>42</v>
      </c>
      <c r="I6476" t="s">
        <v>28</v>
      </c>
      <c r="J6476" t="s">
        <v>64</v>
      </c>
      <c r="K6476" t="s">
        <v>158</v>
      </c>
      <c r="L6476" t="s">
        <v>44</v>
      </c>
      <c r="M6476" t="s">
        <v>35</v>
      </c>
      <c r="N6476" s="2">
        <v>40653</v>
      </c>
      <c r="O6476" s="2">
        <v>40655</v>
      </c>
      <c r="P6476">
        <v>8</v>
      </c>
      <c r="Q6476" s="1">
        <v>0.09</v>
      </c>
      <c r="R6476">
        <v>29.14</v>
      </c>
      <c r="S6476">
        <v>4.8600000000000003</v>
      </c>
      <c r="T6476">
        <f t="shared" si="101"/>
        <v>233.12</v>
      </c>
    </row>
    <row r="6477" spans="1:20" x14ac:dyDescent="0.25">
      <c r="A6477">
        <v>6476</v>
      </c>
      <c r="B6477">
        <v>89863</v>
      </c>
      <c r="C6477" t="s">
        <v>777</v>
      </c>
      <c r="D6477" t="s">
        <v>20</v>
      </c>
      <c r="E6477" t="s">
        <v>39</v>
      </c>
      <c r="F6477" t="s">
        <v>47</v>
      </c>
      <c r="G6477" t="s">
        <v>32</v>
      </c>
      <c r="H6477" t="s">
        <v>49</v>
      </c>
      <c r="I6477" t="s">
        <v>28</v>
      </c>
      <c r="J6477" t="s">
        <v>64</v>
      </c>
      <c r="K6477" t="s">
        <v>55</v>
      </c>
      <c r="L6477" t="s">
        <v>192</v>
      </c>
      <c r="M6477" t="s">
        <v>134</v>
      </c>
      <c r="N6477" s="2">
        <v>41065</v>
      </c>
      <c r="O6477" s="2">
        <v>41066</v>
      </c>
      <c r="P6477">
        <v>4</v>
      </c>
      <c r="Q6477" s="1">
        <v>0.03</v>
      </c>
      <c r="R6477">
        <v>155.06</v>
      </c>
      <c r="S6477">
        <v>7.07</v>
      </c>
      <c r="T6477">
        <f t="shared" si="101"/>
        <v>620.24</v>
      </c>
    </row>
    <row r="6478" spans="1:20" x14ac:dyDescent="0.25">
      <c r="A6478">
        <v>6477</v>
      </c>
      <c r="B6478">
        <v>89863</v>
      </c>
      <c r="C6478" t="s">
        <v>777</v>
      </c>
      <c r="D6478" t="s">
        <v>38</v>
      </c>
      <c r="E6478" t="s">
        <v>21</v>
      </c>
      <c r="F6478" t="s">
        <v>47</v>
      </c>
      <c r="G6478" t="s">
        <v>32</v>
      </c>
      <c r="H6478" t="s">
        <v>33</v>
      </c>
      <c r="I6478" t="s">
        <v>28</v>
      </c>
      <c r="J6478" t="s">
        <v>64</v>
      </c>
      <c r="K6478" t="s">
        <v>201</v>
      </c>
      <c r="L6478" t="s">
        <v>706</v>
      </c>
      <c r="M6478" t="s">
        <v>114</v>
      </c>
      <c r="N6478" s="2">
        <v>41065</v>
      </c>
      <c r="O6478" s="2">
        <v>41066</v>
      </c>
      <c r="P6478">
        <v>18</v>
      </c>
      <c r="Q6478" s="1">
        <v>0.05</v>
      </c>
      <c r="R6478">
        <v>179.99</v>
      </c>
      <c r="S6478">
        <v>13.99</v>
      </c>
      <c r="T6478">
        <f t="shared" si="101"/>
        <v>3239.82</v>
      </c>
    </row>
    <row r="6479" spans="1:20" x14ac:dyDescent="0.25">
      <c r="A6479">
        <v>6478</v>
      </c>
      <c r="B6479">
        <v>87920</v>
      </c>
      <c r="C6479" t="s">
        <v>334</v>
      </c>
      <c r="D6479" t="s">
        <v>20</v>
      </c>
      <c r="E6479" t="s">
        <v>39</v>
      </c>
      <c r="F6479" t="s">
        <v>22</v>
      </c>
      <c r="G6479" t="s">
        <v>32</v>
      </c>
      <c r="H6479" t="s">
        <v>42</v>
      </c>
      <c r="I6479" t="s">
        <v>28</v>
      </c>
      <c r="J6479" t="s">
        <v>64</v>
      </c>
      <c r="K6479" t="s">
        <v>289</v>
      </c>
      <c r="L6479" t="s">
        <v>192</v>
      </c>
      <c r="M6479" t="s">
        <v>227</v>
      </c>
      <c r="N6479" s="2">
        <v>41092</v>
      </c>
      <c r="O6479" s="2">
        <v>41093</v>
      </c>
      <c r="P6479">
        <v>8</v>
      </c>
      <c r="Q6479" s="1">
        <v>0.02</v>
      </c>
      <c r="R6479">
        <v>4.38</v>
      </c>
      <c r="S6479">
        <v>6.21</v>
      </c>
      <c r="T6479">
        <f t="shared" si="101"/>
        <v>35.04</v>
      </c>
    </row>
    <row r="6480" spans="1:20" x14ac:dyDescent="0.25">
      <c r="A6480">
        <v>6479</v>
      </c>
      <c r="B6480">
        <v>87920</v>
      </c>
      <c r="C6480" t="s">
        <v>334</v>
      </c>
      <c r="D6480" t="s">
        <v>20</v>
      </c>
      <c r="E6480" t="s">
        <v>39</v>
      </c>
      <c r="F6480" t="s">
        <v>22</v>
      </c>
      <c r="G6480" t="s">
        <v>32</v>
      </c>
      <c r="H6480" t="s">
        <v>94</v>
      </c>
      <c r="I6480" t="s">
        <v>28</v>
      </c>
      <c r="J6480" t="s">
        <v>64</v>
      </c>
      <c r="K6480" t="s">
        <v>289</v>
      </c>
      <c r="L6480" t="s">
        <v>44</v>
      </c>
      <c r="M6480" t="s">
        <v>27</v>
      </c>
      <c r="N6480" s="2">
        <v>41092</v>
      </c>
      <c r="O6480" s="2">
        <v>41093</v>
      </c>
      <c r="P6480">
        <v>13</v>
      </c>
      <c r="Q6480" s="1">
        <v>0.08</v>
      </c>
      <c r="R6480">
        <v>1.89</v>
      </c>
      <c r="S6480">
        <v>0.76</v>
      </c>
      <c r="T6480">
        <f t="shared" si="101"/>
        <v>24.57</v>
      </c>
    </row>
    <row r="6481" spans="1:20" x14ac:dyDescent="0.25">
      <c r="A6481">
        <v>6480</v>
      </c>
      <c r="B6481">
        <v>87920</v>
      </c>
      <c r="C6481" t="s">
        <v>334</v>
      </c>
      <c r="D6481" t="s">
        <v>20</v>
      </c>
      <c r="E6481" t="s">
        <v>39</v>
      </c>
      <c r="F6481" t="s">
        <v>22</v>
      </c>
      <c r="G6481" t="s">
        <v>32</v>
      </c>
      <c r="H6481" t="s">
        <v>89</v>
      </c>
      <c r="I6481" t="s">
        <v>28</v>
      </c>
      <c r="J6481" t="s">
        <v>64</v>
      </c>
      <c r="K6481" t="s">
        <v>170</v>
      </c>
      <c r="L6481" t="s">
        <v>26</v>
      </c>
      <c r="M6481" t="s">
        <v>150</v>
      </c>
      <c r="N6481" s="2">
        <v>41092</v>
      </c>
      <c r="O6481" s="2">
        <v>41095</v>
      </c>
      <c r="P6481">
        <v>10</v>
      </c>
      <c r="Q6481" s="1">
        <v>0.03</v>
      </c>
      <c r="R6481">
        <v>9.31</v>
      </c>
      <c r="S6481">
        <v>3.98</v>
      </c>
      <c r="T6481">
        <f t="shared" si="101"/>
        <v>93.100000000000009</v>
      </c>
    </row>
    <row r="6482" spans="1:20" x14ac:dyDescent="0.25">
      <c r="A6482">
        <v>6481</v>
      </c>
      <c r="B6482">
        <v>87385</v>
      </c>
      <c r="C6482" t="s">
        <v>2044</v>
      </c>
      <c r="D6482" t="s">
        <v>20</v>
      </c>
      <c r="E6482" t="s">
        <v>39</v>
      </c>
      <c r="F6482" t="s">
        <v>31</v>
      </c>
      <c r="G6482" t="s">
        <v>23</v>
      </c>
      <c r="H6482" t="s">
        <v>49</v>
      </c>
      <c r="I6482" t="s">
        <v>28</v>
      </c>
      <c r="J6482" t="s">
        <v>64</v>
      </c>
      <c r="K6482" t="s">
        <v>145</v>
      </c>
      <c r="L6482" t="s">
        <v>192</v>
      </c>
      <c r="M6482" t="s">
        <v>143</v>
      </c>
      <c r="N6482" s="2">
        <v>40902</v>
      </c>
      <c r="O6482" s="2">
        <v>40904</v>
      </c>
      <c r="P6482">
        <v>21</v>
      </c>
      <c r="Q6482" s="1">
        <v>0.03</v>
      </c>
      <c r="R6482">
        <v>19.98</v>
      </c>
      <c r="S6482">
        <v>8.68</v>
      </c>
      <c r="T6482">
        <f t="shared" si="101"/>
        <v>419.58</v>
      </c>
    </row>
    <row r="6483" spans="1:20" x14ac:dyDescent="0.25">
      <c r="A6483">
        <v>6482</v>
      </c>
      <c r="B6483">
        <v>87389</v>
      </c>
      <c r="C6483" t="s">
        <v>2545</v>
      </c>
      <c r="D6483" t="s">
        <v>578</v>
      </c>
      <c r="E6483" t="s">
        <v>21</v>
      </c>
      <c r="F6483" t="s">
        <v>47</v>
      </c>
      <c r="G6483" t="s">
        <v>23</v>
      </c>
      <c r="H6483" t="s">
        <v>33</v>
      </c>
      <c r="I6483" t="s">
        <v>28</v>
      </c>
      <c r="J6483" t="s">
        <v>64</v>
      </c>
      <c r="K6483" t="s">
        <v>1447</v>
      </c>
      <c r="L6483" t="s">
        <v>283</v>
      </c>
      <c r="M6483" t="s">
        <v>134</v>
      </c>
      <c r="N6483" s="2">
        <v>41633</v>
      </c>
      <c r="O6483" s="2">
        <v>41634</v>
      </c>
      <c r="P6483">
        <v>8</v>
      </c>
      <c r="Q6483" s="1">
        <v>0.09</v>
      </c>
      <c r="R6483">
        <v>449.99</v>
      </c>
      <c r="S6483">
        <v>49</v>
      </c>
      <c r="T6483">
        <f t="shared" si="101"/>
        <v>3599.92</v>
      </c>
    </row>
    <row r="6484" spans="1:20" x14ac:dyDescent="0.25">
      <c r="A6484">
        <v>6483</v>
      </c>
      <c r="B6484">
        <v>91416</v>
      </c>
      <c r="C6484" t="s">
        <v>732</v>
      </c>
      <c r="D6484" t="s">
        <v>578</v>
      </c>
      <c r="E6484" t="s">
        <v>187</v>
      </c>
      <c r="F6484" t="s">
        <v>31</v>
      </c>
      <c r="G6484" t="s">
        <v>48</v>
      </c>
      <c r="H6484" t="s">
        <v>219</v>
      </c>
      <c r="I6484" t="s">
        <v>28</v>
      </c>
      <c r="J6484" t="s">
        <v>64</v>
      </c>
      <c r="K6484" t="s">
        <v>170</v>
      </c>
      <c r="L6484" t="s">
        <v>283</v>
      </c>
      <c r="M6484" t="s">
        <v>279</v>
      </c>
      <c r="N6484" s="2">
        <v>40393</v>
      </c>
      <c r="O6484" s="2">
        <v>40395</v>
      </c>
      <c r="P6484">
        <v>11</v>
      </c>
      <c r="Q6484" s="1">
        <v>0</v>
      </c>
      <c r="R6484">
        <v>180.98</v>
      </c>
      <c r="S6484">
        <v>30</v>
      </c>
      <c r="T6484">
        <f t="shared" si="101"/>
        <v>1990.78</v>
      </c>
    </row>
    <row r="6485" spans="1:20" x14ac:dyDescent="0.25">
      <c r="A6485">
        <v>6484</v>
      </c>
      <c r="B6485">
        <v>89418</v>
      </c>
      <c r="C6485" t="s">
        <v>341</v>
      </c>
      <c r="D6485" t="s">
        <v>578</v>
      </c>
      <c r="E6485" t="s">
        <v>187</v>
      </c>
      <c r="F6485" t="s">
        <v>40</v>
      </c>
      <c r="G6485" t="s">
        <v>48</v>
      </c>
      <c r="H6485" t="s">
        <v>188</v>
      </c>
      <c r="I6485" t="s">
        <v>28</v>
      </c>
      <c r="J6485" t="s">
        <v>64</v>
      </c>
      <c r="K6485" t="s">
        <v>170</v>
      </c>
      <c r="L6485" t="s">
        <v>283</v>
      </c>
      <c r="M6485" t="s">
        <v>75</v>
      </c>
      <c r="N6485" s="2">
        <v>40600</v>
      </c>
      <c r="O6485" s="2">
        <v>40600</v>
      </c>
      <c r="P6485">
        <v>12</v>
      </c>
      <c r="Q6485" s="1">
        <v>7.0000000000000007E-2</v>
      </c>
      <c r="R6485">
        <v>70.98</v>
      </c>
      <c r="S6485">
        <v>59.81</v>
      </c>
      <c r="T6485">
        <f t="shared" si="101"/>
        <v>851.76</v>
      </c>
    </row>
    <row r="6486" spans="1:20" x14ac:dyDescent="0.25">
      <c r="A6486">
        <v>6485</v>
      </c>
      <c r="B6486">
        <v>89418</v>
      </c>
      <c r="C6486" t="s">
        <v>341</v>
      </c>
      <c r="D6486" t="s">
        <v>20</v>
      </c>
      <c r="E6486" t="s">
        <v>21</v>
      </c>
      <c r="F6486" t="s">
        <v>40</v>
      </c>
      <c r="G6486" t="s">
        <v>48</v>
      </c>
      <c r="H6486" t="s">
        <v>24</v>
      </c>
      <c r="I6486" t="s">
        <v>28</v>
      </c>
      <c r="J6486" t="s">
        <v>64</v>
      </c>
      <c r="K6486" t="s">
        <v>210</v>
      </c>
      <c r="L6486" t="s">
        <v>192</v>
      </c>
      <c r="M6486" t="s">
        <v>125</v>
      </c>
      <c r="N6486" s="2">
        <v>40600</v>
      </c>
      <c r="O6486" s="2">
        <v>40605</v>
      </c>
      <c r="P6486">
        <v>9</v>
      </c>
      <c r="Q6486" s="1">
        <v>0.06</v>
      </c>
      <c r="R6486">
        <v>82.99</v>
      </c>
      <c r="S6486">
        <v>5.5</v>
      </c>
      <c r="T6486">
        <f t="shared" si="101"/>
        <v>746.91</v>
      </c>
    </row>
    <row r="6487" spans="1:20" x14ac:dyDescent="0.25">
      <c r="A6487">
        <v>6486</v>
      </c>
      <c r="B6487">
        <v>89418</v>
      </c>
      <c r="C6487" t="s">
        <v>341</v>
      </c>
      <c r="D6487" t="s">
        <v>20</v>
      </c>
      <c r="E6487" t="s">
        <v>39</v>
      </c>
      <c r="F6487" t="s">
        <v>40</v>
      </c>
      <c r="G6487" t="s">
        <v>48</v>
      </c>
      <c r="H6487" t="s">
        <v>42</v>
      </c>
      <c r="I6487" t="s">
        <v>28</v>
      </c>
      <c r="J6487" t="s">
        <v>64</v>
      </c>
      <c r="K6487" t="s">
        <v>43</v>
      </c>
      <c r="L6487" t="s">
        <v>44</v>
      </c>
      <c r="M6487" t="s">
        <v>342</v>
      </c>
      <c r="N6487" s="2">
        <v>40600</v>
      </c>
      <c r="O6487" s="2">
        <v>40605</v>
      </c>
      <c r="P6487">
        <v>8</v>
      </c>
      <c r="Q6487" s="1">
        <v>0.02</v>
      </c>
      <c r="R6487">
        <v>1.95</v>
      </c>
      <c r="S6487">
        <v>1.63</v>
      </c>
      <c r="T6487">
        <f t="shared" si="101"/>
        <v>15.6</v>
      </c>
    </row>
    <row r="6488" spans="1:20" x14ac:dyDescent="0.25">
      <c r="A6488">
        <v>6487</v>
      </c>
      <c r="B6488">
        <v>88039</v>
      </c>
      <c r="C6488" t="s">
        <v>1596</v>
      </c>
      <c r="D6488" t="s">
        <v>20</v>
      </c>
      <c r="E6488" t="s">
        <v>21</v>
      </c>
      <c r="F6488" t="s">
        <v>40</v>
      </c>
      <c r="G6488" t="s">
        <v>32</v>
      </c>
      <c r="H6488" t="s">
        <v>203</v>
      </c>
      <c r="I6488" t="s">
        <v>28</v>
      </c>
      <c r="J6488" t="s">
        <v>64</v>
      </c>
      <c r="K6488" t="s">
        <v>1114</v>
      </c>
      <c r="L6488" t="s">
        <v>26</v>
      </c>
      <c r="M6488" t="s">
        <v>99</v>
      </c>
      <c r="N6488" s="2">
        <v>40376</v>
      </c>
      <c r="O6488" s="2">
        <v>40377</v>
      </c>
      <c r="P6488">
        <v>13</v>
      </c>
      <c r="Q6488" s="1">
        <v>0.09</v>
      </c>
      <c r="R6488">
        <v>28.48</v>
      </c>
      <c r="S6488">
        <v>1.99</v>
      </c>
      <c r="T6488">
        <f t="shared" si="101"/>
        <v>370.24</v>
      </c>
    </row>
    <row r="6489" spans="1:20" x14ac:dyDescent="0.25">
      <c r="A6489">
        <v>6488</v>
      </c>
      <c r="B6489">
        <v>88999</v>
      </c>
      <c r="C6489" t="s">
        <v>1570</v>
      </c>
      <c r="D6489" t="s">
        <v>578</v>
      </c>
      <c r="E6489" t="s">
        <v>187</v>
      </c>
      <c r="F6489" t="s">
        <v>22</v>
      </c>
      <c r="G6489" t="s">
        <v>32</v>
      </c>
      <c r="H6489" t="s">
        <v>188</v>
      </c>
      <c r="I6489" t="s">
        <v>28</v>
      </c>
      <c r="J6489" t="s">
        <v>64</v>
      </c>
      <c r="K6489" t="s">
        <v>116</v>
      </c>
      <c r="L6489" t="s">
        <v>283</v>
      </c>
      <c r="M6489" t="s">
        <v>173</v>
      </c>
      <c r="N6489" s="2">
        <v>41027</v>
      </c>
      <c r="O6489" s="2">
        <v>41029</v>
      </c>
      <c r="P6489">
        <v>8</v>
      </c>
      <c r="Q6489" s="1">
        <v>0</v>
      </c>
      <c r="R6489">
        <v>122.99</v>
      </c>
      <c r="S6489">
        <v>70.2</v>
      </c>
      <c r="T6489">
        <f t="shared" si="101"/>
        <v>983.92</v>
      </c>
    </row>
    <row r="6490" spans="1:20" x14ac:dyDescent="0.25">
      <c r="A6490">
        <v>6489</v>
      </c>
      <c r="B6490">
        <v>87875</v>
      </c>
      <c r="C6490" t="s">
        <v>1404</v>
      </c>
      <c r="D6490" t="s">
        <v>578</v>
      </c>
      <c r="E6490" t="s">
        <v>21</v>
      </c>
      <c r="F6490" t="s">
        <v>40</v>
      </c>
      <c r="G6490" t="s">
        <v>93</v>
      </c>
      <c r="H6490" t="s">
        <v>203</v>
      </c>
      <c r="I6490" t="s">
        <v>28</v>
      </c>
      <c r="J6490" t="s">
        <v>64</v>
      </c>
      <c r="K6490" t="s">
        <v>204</v>
      </c>
      <c r="L6490" t="s">
        <v>330</v>
      </c>
      <c r="M6490" t="s">
        <v>59</v>
      </c>
      <c r="N6490" s="2">
        <v>41614</v>
      </c>
      <c r="O6490" s="2">
        <v>41614</v>
      </c>
      <c r="P6490">
        <v>7</v>
      </c>
      <c r="Q6490" s="1">
        <v>0.05</v>
      </c>
      <c r="R6490">
        <v>399.98</v>
      </c>
      <c r="S6490">
        <v>12.06</v>
      </c>
      <c r="T6490">
        <f t="shared" si="101"/>
        <v>2799.86</v>
      </c>
    </row>
    <row r="6491" spans="1:20" x14ac:dyDescent="0.25">
      <c r="A6491">
        <v>6490</v>
      </c>
      <c r="B6491">
        <v>87862</v>
      </c>
      <c r="C6491" t="s">
        <v>1404</v>
      </c>
      <c r="D6491" t="s">
        <v>20</v>
      </c>
      <c r="E6491" t="s">
        <v>39</v>
      </c>
      <c r="F6491" t="s">
        <v>40</v>
      </c>
      <c r="G6491" t="s">
        <v>93</v>
      </c>
      <c r="H6491" t="s">
        <v>78</v>
      </c>
      <c r="I6491" t="s">
        <v>28</v>
      </c>
      <c r="J6491" t="s">
        <v>64</v>
      </c>
      <c r="K6491" t="s">
        <v>145</v>
      </c>
      <c r="L6491" t="s">
        <v>192</v>
      </c>
      <c r="M6491" t="s">
        <v>99</v>
      </c>
      <c r="N6491" s="2">
        <v>40518</v>
      </c>
      <c r="O6491" s="2">
        <v>40518</v>
      </c>
      <c r="P6491">
        <v>5</v>
      </c>
      <c r="Q6491" s="1">
        <v>7.0000000000000007E-2</v>
      </c>
      <c r="R6491">
        <v>6.48</v>
      </c>
      <c r="S6491">
        <v>5.74</v>
      </c>
      <c r="T6491">
        <f t="shared" si="101"/>
        <v>32.400000000000006</v>
      </c>
    </row>
    <row r="6492" spans="1:20" x14ac:dyDescent="0.25">
      <c r="A6492">
        <v>6491</v>
      </c>
      <c r="B6492">
        <v>89291</v>
      </c>
      <c r="C6492" t="s">
        <v>2038</v>
      </c>
      <c r="D6492" t="s">
        <v>20</v>
      </c>
      <c r="E6492" t="s">
        <v>21</v>
      </c>
      <c r="F6492" t="s">
        <v>31</v>
      </c>
      <c r="G6492" t="s">
        <v>23</v>
      </c>
      <c r="H6492" t="s">
        <v>24</v>
      </c>
      <c r="I6492" t="s">
        <v>28</v>
      </c>
      <c r="J6492" t="s">
        <v>64</v>
      </c>
      <c r="K6492" t="s">
        <v>213</v>
      </c>
      <c r="L6492" t="s">
        <v>26</v>
      </c>
      <c r="M6492" t="s">
        <v>121</v>
      </c>
      <c r="N6492" s="2">
        <v>40319</v>
      </c>
      <c r="O6492" s="2">
        <v>40320</v>
      </c>
      <c r="P6492">
        <v>9</v>
      </c>
      <c r="Q6492" s="1">
        <v>0.03</v>
      </c>
      <c r="R6492">
        <v>55.99</v>
      </c>
      <c r="S6492">
        <v>5</v>
      </c>
      <c r="T6492">
        <f t="shared" si="101"/>
        <v>503.91</v>
      </c>
    </row>
    <row r="6493" spans="1:20" x14ac:dyDescent="0.25">
      <c r="A6493">
        <v>6492</v>
      </c>
      <c r="B6493">
        <v>89291</v>
      </c>
      <c r="C6493" t="s">
        <v>351</v>
      </c>
      <c r="D6493" t="s">
        <v>38</v>
      </c>
      <c r="E6493" t="s">
        <v>39</v>
      </c>
      <c r="F6493" t="s">
        <v>31</v>
      </c>
      <c r="G6493" t="s">
        <v>23</v>
      </c>
      <c r="H6493" t="s">
        <v>49</v>
      </c>
      <c r="I6493" t="s">
        <v>28</v>
      </c>
      <c r="J6493" t="s">
        <v>64</v>
      </c>
      <c r="K6493" t="s">
        <v>74</v>
      </c>
      <c r="L6493" t="s">
        <v>44</v>
      </c>
      <c r="M6493" t="s">
        <v>35</v>
      </c>
      <c r="N6493" s="2">
        <v>40319</v>
      </c>
      <c r="O6493" s="2">
        <v>40320</v>
      </c>
      <c r="P6493">
        <v>3</v>
      </c>
      <c r="Q6493" s="1">
        <v>0.04</v>
      </c>
      <c r="R6493">
        <v>1.98</v>
      </c>
      <c r="S6493">
        <v>0.7</v>
      </c>
      <c r="T6493">
        <f t="shared" si="101"/>
        <v>5.9399999999999995</v>
      </c>
    </row>
    <row r="6494" spans="1:20" x14ac:dyDescent="0.25">
      <c r="A6494">
        <v>6493</v>
      </c>
      <c r="B6494">
        <v>87661</v>
      </c>
      <c r="C6494" t="s">
        <v>995</v>
      </c>
      <c r="D6494" t="s">
        <v>38</v>
      </c>
      <c r="E6494" t="s">
        <v>187</v>
      </c>
      <c r="F6494" t="s">
        <v>47</v>
      </c>
      <c r="G6494" t="s">
        <v>23</v>
      </c>
      <c r="H6494" t="s">
        <v>225</v>
      </c>
      <c r="I6494" t="s">
        <v>28</v>
      </c>
      <c r="J6494" t="s">
        <v>64</v>
      </c>
      <c r="K6494" t="s">
        <v>145</v>
      </c>
      <c r="L6494" t="s">
        <v>192</v>
      </c>
      <c r="M6494" t="s">
        <v>160</v>
      </c>
      <c r="N6494" s="2">
        <v>41208</v>
      </c>
      <c r="O6494" s="2">
        <v>41208</v>
      </c>
      <c r="P6494">
        <v>23</v>
      </c>
      <c r="Q6494" s="1">
        <v>0</v>
      </c>
      <c r="R6494">
        <v>8.09</v>
      </c>
      <c r="S6494">
        <v>7.96</v>
      </c>
      <c r="T6494">
        <f t="shared" si="101"/>
        <v>186.07</v>
      </c>
    </row>
    <row r="6495" spans="1:20" x14ac:dyDescent="0.25">
      <c r="A6495">
        <v>6494</v>
      </c>
      <c r="B6495">
        <v>87661</v>
      </c>
      <c r="C6495" t="s">
        <v>995</v>
      </c>
      <c r="D6495" t="s">
        <v>20</v>
      </c>
      <c r="E6495" t="s">
        <v>187</v>
      </c>
      <c r="F6495" t="s">
        <v>47</v>
      </c>
      <c r="G6495" t="s">
        <v>23</v>
      </c>
      <c r="H6495" t="s">
        <v>188</v>
      </c>
      <c r="I6495" t="s">
        <v>28</v>
      </c>
      <c r="J6495" t="s">
        <v>64</v>
      </c>
      <c r="K6495" t="s">
        <v>82</v>
      </c>
      <c r="L6495" t="s">
        <v>44</v>
      </c>
      <c r="M6495" t="s">
        <v>114</v>
      </c>
      <c r="N6495" s="2">
        <v>41208</v>
      </c>
      <c r="O6495" s="2">
        <v>41210</v>
      </c>
      <c r="P6495">
        <v>11</v>
      </c>
      <c r="Q6495" s="1">
        <v>0.06</v>
      </c>
      <c r="R6495">
        <v>14.2</v>
      </c>
      <c r="S6495">
        <v>5.3</v>
      </c>
      <c r="T6495">
        <f t="shared" si="101"/>
        <v>156.19999999999999</v>
      </c>
    </row>
    <row r="6496" spans="1:20" x14ac:dyDescent="0.25">
      <c r="A6496">
        <v>6495</v>
      </c>
      <c r="B6496">
        <v>87893</v>
      </c>
      <c r="C6496" t="s">
        <v>600</v>
      </c>
      <c r="D6496" t="s">
        <v>20</v>
      </c>
      <c r="E6496" t="s">
        <v>39</v>
      </c>
      <c r="F6496" t="s">
        <v>31</v>
      </c>
      <c r="G6496" t="s">
        <v>32</v>
      </c>
      <c r="H6496" t="s">
        <v>89</v>
      </c>
      <c r="I6496" t="s">
        <v>28</v>
      </c>
      <c r="J6496" t="s">
        <v>64</v>
      </c>
      <c r="K6496" t="s">
        <v>149</v>
      </c>
      <c r="L6496" t="s">
        <v>192</v>
      </c>
      <c r="M6496" t="s">
        <v>255</v>
      </c>
      <c r="N6496" s="2">
        <v>40899</v>
      </c>
      <c r="O6496" s="2">
        <v>40900</v>
      </c>
      <c r="P6496">
        <v>6</v>
      </c>
      <c r="Q6496" s="1">
        <v>0.09</v>
      </c>
      <c r="R6496">
        <v>3.69</v>
      </c>
      <c r="S6496">
        <v>0.5</v>
      </c>
      <c r="T6496">
        <f t="shared" si="101"/>
        <v>22.14</v>
      </c>
    </row>
    <row r="6497" spans="1:20" x14ac:dyDescent="0.25">
      <c r="A6497">
        <v>6496</v>
      </c>
      <c r="B6497">
        <v>87893</v>
      </c>
      <c r="C6497" t="s">
        <v>1054</v>
      </c>
      <c r="D6497" t="s">
        <v>38</v>
      </c>
      <c r="E6497" t="s">
        <v>39</v>
      </c>
      <c r="F6497" t="s">
        <v>31</v>
      </c>
      <c r="G6497" t="s">
        <v>32</v>
      </c>
      <c r="H6497" t="s">
        <v>94</v>
      </c>
      <c r="I6497" t="s">
        <v>28</v>
      </c>
      <c r="J6497" t="s">
        <v>64</v>
      </c>
      <c r="K6497" t="s">
        <v>138</v>
      </c>
      <c r="L6497" t="s">
        <v>746</v>
      </c>
      <c r="M6497" t="s">
        <v>255</v>
      </c>
      <c r="N6497" s="2">
        <v>40899</v>
      </c>
      <c r="O6497" s="2">
        <v>40900</v>
      </c>
      <c r="P6497">
        <v>17</v>
      </c>
      <c r="Q6497" s="1">
        <v>7.0000000000000007E-2</v>
      </c>
      <c r="R6497">
        <v>20.34</v>
      </c>
      <c r="S6497">
        <v>35</v>
      </c>
      <c r="T6497">
        <f t="shared" si="101"/>
        <v>345.78</v>
      </c>
    </row>
    <row r="6498" spans="1:20" x14ac:dyDescent="0.25">
      <c r="A6498">
        <v>6497</v>
      </c>
      <c r="B6498">
        <v>89199</v>
      </c>
      <c r="C6498" t="s">
        <v>771</v>
      </c>
      <c r="D6498" t="s">
        <v>20</v>
      </c>
      <c r="E6498" t="s">
        <v>39</v>
      </c>
      <c r="F6498" t="s">
        <v>47</v>
      </c>
      <c r="G6498" t="s">
        <v>41</v>
      </c>
      <c r="H6498" t="s">
        <v>54</v>
      </c>
      <c r="I6498" t="s">
        <v>28</v>
      </c>
      <c r="J6498" t="s">
        <v>64</v>
      </c>
      <c r="K6498" t="s">
        <v>163</v>
      </c>
      <c r="L6498" t="s">
        <v>192</v>
      </c>
      <c r="M6498" t="s">
        <v>167</v>
      </c>
      <c r="N6498" s="2">
        <v>40231</v>
      </c>
      <c r="O6498" s="2">
        <v>40232</v>
      </c>
      <c r="P6498">
        <v>13</v>
      </c>
      <c r="Q6498" s="1">
        <v>0.08</v>
      </c>
      <c r="R6498">
        <v>34.99</v>
      </c>
      <c r="S6498">
        <v>7.73</v>
      </c>
      <c r="T6498">
        <f t="shared" si="101"/>
        <v>454.87</v>
      </c>
    </row>
    <row r="6499" spans="1:20" x14ac:dyDescent="0.25">
      <c r="A6499">
        <v>6498</v>
      </c>
      <c r="B6499">
        <v>87689</v>
      </c>
      <c r="C6499" t="s">
        <v>542</v>
      </c>
      <c r="D6499" t="s">
        <v>20</v>
      </c>
      <c r="E6499" t="s">
        <v>39</v>
      </c>
      <c r="F6499" t="s">
        <v>31</v>
      </c>
      <c r="G6499" t="s">
        <v>32</v>
      </c>
      <c r="H6499" t="s">
        <v>49</v>
      </c>
      <c r="I6499" t="s">
        <v>28</v>
      </c>
      <c r="J6499" t="s">
        <v>64</v>
      </c>
      <c r="K6499" t="s">
        <v>62</v>
      </c>
      <c r="L6499" t="s">
        <v>192</v>
      </c>
      <c r="M6499" t="s">
        <v>35</v>
      </c>
      <c r="N6499" s="2">
        <v>41324</v>
      </c>
      <c r="O6499" s="2">
        <v>41325</v>
      </c>
      <c r="P6499">
        <v>13</v>
      </c>
      <c r="Q6499" s="1">
        <v>0.01</v>
      </c>
      <c r="R6499">
        <v>10.35</v>
      </c>
      <c r="S6499">
        <v>0.99</v>
      </c>
      <c r="T6499">
        <f t="shared" si="101"/>
        <v>134.54999999999998</v>
      </c>
    </row>
    <row r="6500" spans="1:20" x14ac:dyDescent="0.25">
      <c r="A6500">
        <v>6499</v>
      </c>
      <c r="B6500">
        <v>87299</v>
      </c>
      <c r="C6500" t="s">
        <v>1301</v>
      </c>
      <c r="D6500" t="s">
        <v>20</v>
      </c>
      <c r="E6500" t="s">
        <v>39</v>
      </c>
      <c r="F6500" t="s">
        <v>31</v>
      </c>
      <c r="G6500" t="s">
        <v>23</v>
      </c>
      <c r="H6500" t="s">
        <v>42</v>
      </c>
      <c r="I6500" t="s">
        <v>28</v>
      </c>
      <c r="J6500" t="s">
        <v>64</v>
      </c>
      <c r="K6500" t="s">
        <v>55</v>
      </c>
      <c r="L6500" t="s">
        <v>192</v>
      </c>
      <c r="M6500" t="s">
        <v>131</v>
      </c>
      <c r="N6500" s="2">
        <v>40523</v>
      </c>
      <c r="O6500" s="2">
        <v>40524</v>
      </c>
      <c r="P6500">
        <v>19</v>
      </c>
      <c r="Q6500" s="1">
        <v>0.02</v>
      </c>
      <c r="R6500">
        <v>5.28</v>
      </c>
      <c r="S6500">
        <v>6.26</v>
      </c>
      <c r="T6500">
        <f t="shared" si="101"/>
        <v>100.32000000000001</v>
      </c>
    </row>
    <row r="6501" spans="1:20" x14ac:dyDescent="0.25">
      <c r="A6501">
        <v>6500</v>
      </c>
      <c r="B6501">
        <v>90314</v>
      </c>
      <c r="C6501" t="s">
        <v>774</v>
      </c>
      <c r="D6501" t="s">
        <v>20</v>
      </c>
      <c r="E6501" t="s">
        <v>39</v>
      </c>
      <c r="F6501" t="s">
        <v>31</v>
      </c>
      <c r="G6501" t="s">
        <v>48</v>
      </c>
      <c r="H6501" t="s">
        <v>94</v>
      </c>
      <c r="I6501" t="s">
        <v>28</v>
      </c>
      <c r="J6501" t="s">
        <v>64</v>
      </c>
      <c r="K6501" t="s">
        <v>274</v>
      </c>
      <c r="L6501" t="s">
        <v>44</v>
      </c>
      <c r="M6501" t="s">
        <v>91</v>
      </c>
      <c r="N6501" s="2">
        <v>40352</v>
      </c>
      <c r="O6501" s="2">
        <v>40352</v>
      </c>
      <c r="P6501">
        <v>4</v>
      </c>
      <c r="Q6501" s="1">
        <v>7.0000000000000007E-2</v>
      </c>
      <c r="R6501">
        <v>3.28</v>
      </c>
      <c r="S6501">
        <v>3.97</v>
      </c>
      <c r="T6501">
        <f t="shared" si="101"/>
        <v>13.12</v>
      </c>
    </row>
    <row r="6502" spans="1:20" x14ac:dyDescent="0.25">
      <c r="A6502">
        <v>6501</v>
      </c>
      <c r="B6502">
        <v>90314</v>
      </c>
      <c r="C6502" t="s">
        <v>1113</v>
      </c>
      <c r="D6502" t="s">
        <v>20</v>
      </c>
      <c r="E6502" t="s">
        <v>21</v>
      </c>
      <c r="F6502" t="s">
        <v>31</v>
      </c>
      <c r="G6502" t="s">
        <v>48</v>
      </c>
      <c r="H6502" t="s">
        <v>203</v>
      </c>
      <c r="I6502" t="s">
        <v>28</v>
      </c>
      <c r="J6502" t="s">
        <v>72</v>
      </c>
      <c r="K6502" t="s">
        <v>201</v>
      </c>
      <c r="L6502" t="s">
        <v>192</v>
      </c>
      <c r="M6502" t="s">
        <v>106</v>
      </c>
      <c r="N6502" s="2">
        <v>40352</v>
      </c>
      <c r="O6502" s="2">
        <v>40359</v>
      </c>
      <c r="P6502">
        <v>3</v>
      </c>
      <c r="Q6502" s="1">
        <v>0.02</v>
      </c>
      <c r="R6502">
        <v>256.99</v>
      </c>
      <c r="S6502">
        <v>11.25</v>
      </c>
      <c r="T6502">
        <f t="shared" si="101"/>
        <v>770.97</v>
      </c>
    </row>
    <row r="6503" spans="1:20" x14ac:dyDescent="0.25">
      <c r="A6503">
        <v>6502</v>
      </c>
      <c r="B6503">
        <v>90314</v>
      </c>
      <c r="C6503" t="s">
        <v>1113</v>
      </c>
      <c r="D6503" t="s">
        <v>20</v>
      </c>
      <c r="E6503" t="s">
        <v>39</v>
      </c>
      <c r="F6503" t="s">
        <v>31</v>
      </c>
      <c r="G6503" t="s">
        <v>48</v>
      </c>
      <c r="H6503" t="s">
        <v>49</v>
      </c>
      <c r="I6503" t="s">
        <v>28</v>
      </c>
      <c r="J6503" t="s">
        <v>72</v>
      </c>
      <c r="K6503" t="s">
        <v>170</v>
      </c>
      <c r="L6503" t="s">
        <v>192</v>
      </c>
      <c r="M6503" t="s">
        <v>367</v>
      </c>
      <c r="N6503" s="2">
        <v>40352</v>
      </c>
      <c r="O6503" s="2">
        <v>40354</v>
      </c>
      <c r="P6503">
        <v>10</v>
      </c>
      <c r="Q6503" s="1">
        <v>0.01</v>
      </c>
      <c r="R6503">
        <v>6.48</v>
      </c>
      <c r="S6503">
        <v>5.14</v>
      </c>
      <c r="T6503">
        <f t="shared" si="101"/>
        <v>64.800000000000011</v>
      </c>
    </row>
    <row r="6504" spans="1:20" x14ac:dyDescent="0.25">
      <c r="A6504">
        <v>6503</v>
      </c>
      <c r="B6504">
        <v>89435</v>
      </c>
      <c r="C6504" t="s">
        <v>191</v>
      </c>
      <c r="D6504" t="s">
        <v>20</v>
      </c>
      <c r="E6504" t="s">
        <v>39</v>
      </c>
      <c r="F6504" t="s">
        <v>47</v>
      </c>
      <c r="G6504" t="s">
        <v>41</v>
      </c>
      <c r="H6504" t="s">
        <v>54</v>
      </c>
      <c r="I6504" t="s">
        <v>28</v>
      </c>
      <c r="J6504" t="s">
        <v>72</v>
      </c>
      <c r="K6504" t="s">
        <v>58</v>
      </c>
      <c r="L6504" t="s">
        <v>192</v>
      </c>
      <c r="M6504" t="s">
        <v>156</v>
      </c>
      <c r="N6504" s="2">
        <v>41159</v>
      </c>
      <c r="O6504" s="2">
        <v>41159</v>
      </c>
      <c r="P6504">
        <v>22</v>
      </c>
      <c r="Q6504" s="1">
        <v>0.09</v>
      </c>
      <c r="R6504">
        <v>1.68</v>
      </c>
      <c r="S6504">
        <v>5.28</v>
      </c>
      <c r="T6504">
        <f t="shared" si="101"/>
        <v>36.96</v>
      </c>
    </row>
    <row r="6505" spans="1:20" x14ac:dyDescent="0.25">
      <c r="A6505">
        <v>6504</v>
      </c>
      <c r="B6505">
        <v>89731</v>
      </c>
      <c r="C6505" t="s">
        <v>343</v>
      </c>
      <c r="D6505" t="s">
        <v>20</v>
      </c>
      <c r="E6505" t="s">
        <v>187</v>
      </c>
      <c r="F6505" t="s">
        <v>31</v>
      </c>
      <c r="G6505" t="s">
        <v>93</v>
      </c>
      <c r="H6505" t="s">
        <v>225</v>
      </c>
      <c r="I6505" t="s">
        <v>28</v>
      </c>
      <c r="J6505" t="s">
        <v>72</v>
      </c>
      <c r="K6505" t="s">
        <v>189</v>
      </c>
      <c r="L6505" t="s">
        <v>746</v>
      </c>
      <c r="M6505" t="s">
        <v>141</v>
      </c>
      <c r="N6505" s="2">
        <v>40579</v>
      </c>
      <c r="O6505" s="2">
        <v>40579</v>
      </c>
      <c r="P6505">
        <v>4</v>
      </c>
      <c r="Q6505" s="1">
        <v>0.1</v>
      </c>
      <c r="R6505">
        <v>194.3</v>
      </c>
      <c r="S6505">
        <v>11.54</v>
      </c>
      <c r="T6505">
        <f t="shared" si="101"/>
        <v>777.2</v>
      </c>
    </row>
    <row r="6506" spans="1:20" x14ac:dyDescent="0.25">
      <c r="A6506">
        <v>6505</v>
      </c>
      <c r="B6506">
        <v>90442</v>
      </c>
      <c r="C6506" t="s">
        <v>2202</v>
      </c>
      <c r="D6506" t="s">
        <v>20</v>
      </c>
      <c r="E6506" t="s">
        <v>39</v>
      </c>
      <c r="F6506" t="s">
        <v>31</v>
      </c>
      <c r="G6506" t="s">
        <v>93</v>
      </c>
      <c r="H6506" t="s">
        <v>78</v>
      </c>
      <c r="I6506" t="s">
        <v>28</v>
      </c>
      <c r="J6506" t="s">
        <v>72</v>
      </c>
      <c r="K6506" t="s">
        <v>133</v>
      </c>
      <c r="L6506" t="s">
        <v>192</v>
      </c>
      <c r="M6506" t="s">
        <v>106</v>
      </c>
      <c r="N6506" s="2">
        <v>41115</v>
      </c>
      <c r="O6506" s="2">
        <v>41118</v>
      </c>
      <c r="P6506">
        <v>1</v>
      </c>
      <c r="Q6506" s="1">
        <v>0.09</v>
      </c>
      <c r="R6506">
        <v>178.47</v>
      </c>
      <c r="S6506">
        <v>19.989999999999998</v>
      </c>
      <c r="T6506">
        <f t="shared" si="101"/>
        <v>178.47</v>
      </c>
    </row>
    <row r="6507" spans="1:20" x14ac:dyDescent="0.25">
      <c r="A6507">
        <v>6506</v>
      </c>
      <c r="B6507">
        <v>90442</v>
      </c>
      <c r="C6507" t="s">
        <v>497</v>
      </c>
      <c r="D6507" t="s">
        <v>20</v>
      </c>
      <c r="E6507" t="s">
        <v>21</v>
      </c>
      <c r="F6507" t="s">
        <v>31</v>
      </c>
      <c r="G6507" t="s">
        <v>93</v>
      </c>
      <c r="H6507" t="s">
        <v>203</v>
      </c>
      <c r="I6507" t="s">
        <v>28</v>
      </c>
      <c r="J6507" t="s">
        <v>72</v>
      </c>
      <c r="K6507" t="s">
        <v>34</v>
      </c>
      <c r="L6507" t="s">
        <v>192</v>
      </c>
      <c r="M6507" t="s">
        <v>375</v>
      </c>
      <c r="N6507" s="2">
        <v>41115</v>
      </c>
      <c r="O6507" s="2">
        <v>41117</v>
      </c>
      <c r="P6507">
        <v>7</v>
      </c>
      <c r="Q6507" s="1">
        <v>0.05</v>
      </c>
      <c r="R6507">
        <v>300.97000000000003</v>
      </c>
      <c r="S6507">
        <v>7.18</v>
      </c>
      <c r="T6507">
        <f t="shared" si="101"/>
        <v>2106.79</v>
      </c>
    </row>
    <row r="6508" spans="1:20" x14ac:dyDescent="0.25">
      <c r="A6508">
        <v>6507</v>
      </c>
      <c r="B6508">
        <v>89075</v>
      </c>
      <c r="C6508" t="s">
        <v>946</v>
      </c>
      <c r="D6508" t="s">
        <v>20</v>
      </c>
      <c r="E6508" t="s">
        <v>21</v>
      </c>
      <c r="F6508" t="s">
        <v>47</v>
      </c>
      <c r="G6508" t="s">
        <v>41</v>
      </c>
      <c r="H6508" t="s">
        <v>206</v>
      </c>
      <c r="I6508" t="s">
        <v>28</v>
      </c>
      <c r="J6508" t="s">
        <v>72</v>
      </c>
      <c r="K6508" t="s">
        <v>1447</v>
      </c>
      <c r="L6508" t="s">
        <v>192</v>
      </c>
      <c r="M6508" t="s">
        <v>156</v>
      </c>
      <c r="N6508" s="2">
        <v>41449</v>
      </c>
      <c r="O6508" s="2">
        <v>41451</v>
      </c>
      <c r="P6508">
        <v>18</v>
      </c>
      <c r="Q6508" s="1">
        <v>0.02</v>
      </c>
      <c r="R6508">
        <v>65.989999999999995</v>
      </c>
      <c r="S6508">
        <v>3.99</v>
      </c>
      <c r="T6508">
        <f t="shared" si="101"/>
        <v>1187.82</v>
      </c>
    </row>
    <row r="6509" spans="1:20" x14ac:dyDescent="0.25">
      <c r="A6509">
        <v>6508</v>
      </c>
      <c r="B6509">
        <v>86773</v>
      </c>
      <c r="C6509" t="s">
        <v>2128</v>
      </c>
      <c r="D6509" t="s">
        <v>20</v>
      </c>
      <c r="E6509" t="s">
        <v>187</v>
      </c>
      <c r="F6509" t="s">
        <v>31</v>
      </c>
      <c r="G6509" t="s">
        <v>32</v>
      </c>
      <c r="H6509" t="s">
        <v>188</v>
      </c>
      <c r="I6509" t="s">
        <v>28</v>
      </c>
      <c r="J6509" t="s">
        <v>72</v>
      </c>
      <c r="K6509" t="s">
        <v>98</v>
      </c>
      <c r="L6509" t="s">
        <v>746</v>
      </c>
      <c r="M6509" t="s">
        <v>367</v>
      </c>
      <c r="N6509" s="2">
        <v>40860</v>
      </c>
      <c r="O6509" s="2">
        <v>40862</v>
      </c>
      <c r="P6509">
        <v>26</v>
      </c>
      <c r="Q6509" s="1">
        <v>0.09</v>
      </c>
      <c r="R6509">
        <v>209.84</v>
      </c>
      <c r="S6509">
        <v>21.21</v>
      </c>
      <c r="T6509">
        <f t="shared" si="101"/>
        <v>5455.84</v>
      </c>
    </row>
    <row r="6510" spans="1:20" x14ac:dyDescent="0.25">
      <c r="A6510">
        <v>6509</v>
      </c>
      <c r="B6510">
        <v>88829</v>
      </c>
      <c r="C6510" t="s">
        <v>521</v>
      </c>
      <c r="D6510" t="s">
        <v>578</v>
      </c>
      <c r="E6510" t="s">
        <v>187</v>
      </c>
      <c r="F6510" t="s">
        <v>22</v>
      </c>
      <c r="G6510" t="s">
        <v>48</v>
      </c>
      <c r="H6510" t="s">
        <v>217</v>
      </c>
      <c r="I6510" t="s">
        <v>28</v>
      </c>
      <c r="J6510" t="s">
        <v>72</v>
      </c>
      <c r="K6510" t="s">
        <v>158</v>
      </c>
      <c r="L6510" t="s">
        <v>330</v>
      </c>
      <c r="M6510" t="s">
        <v>499</v>
      </c>
      <c r="N6510" s="2">
        <v>40813</v>
      </c>
      <c r="O6510" s="2">
        <v>40818</v>
      </c>
      <c r="P6510">
        <v>12</v>
      </c>
      <c r="Q6510" s="1">
        <v>0.02</v>
      </c>
      <c r="R6510">
        <v>81.94</v>
      </c>
      <c r="S6510">
        <v>55.81</v>
      </c>
      <c r="T6510">
        <f t="shared" si="101"/>
        <v>983.28</v>
      </c>
    </row>
    <row r="6511" spans="1:20" x14ac:dyDescent="0.25">
      <c r="A6511">
        <v>6510</v>
      </c>
      <c r="B6511">
        <v>86645</v>
      </c>
      <c r="C6511" t="s">
        <v>1229</v>
      </c>
      <c r="D6511" t="s">
        <v>20</v>
      </c>
      <c r="E6511" t="s">
        <v>39</v>
      </c>
      <c r="F6511" t="s">
        <v>31</v>
      </c>
      <c r="G6511" t="s">
        <v>48</v>
      </c>
      <c r="H6511" t="s">
        <v>54</v>
      </c>
      <c r="I6511" t="s">
        <v>28</v>
      </c>
      <c r="J6511" t="s">
        <v>72</v>
      </c>
      <c r="K6511" t="s">
        <v>138</v>
      </c>
      <c r="L6511" t="s">
        <v>192</v>
      </c>
      <c r="M6511" t="s">
        <v>83</v>
      </c>
      <c r="N6511" s="2">
        <v>40301</v>
      </c>
      <c r="O6511" s="2">
        <v>40303</v>
      </c>
      <c r="P6511">
        <v>18</v>
      </c>
      <c r="Q6511" s="1">
        <v>0.09</v>
      </c>
      <c r="R6511">
        <v>30.98</v>
      </c>
      <c r="S6511">
        <v>19.510000000000002</v>
      </c>
      <c r="T6511">
        <f t="shared" si="101"/>
        <v>557.64</v>
      </c>
    </row>
    <row r="6512" spans="1:20" x14ac:dyDescent="0.25">
      <c r="A6512">
        <v>6511</v>
      </c>
      <c r="B6512">
        <v>86645</v>
      </c>
      <c r="C6512" t="s">
        <v>1229</v>
      </c>
      <c r="D6512" t="s">
        <v>20</v>
      </c>
      <c r="E6512" t="s">
        <v>187</v>
      </c>
      <c r="F6512" t="s">
        <v>31</v>
      </c>
      <c r="G6512" t="s">
        <v>48</v>
      </c>
      <c r="H6512" t="s">
        <v>188</v>
      </c>
      <c r="I6512" t="s">
        <v>28</v>
      </c>
      <c r="J6512" t="s">
        <v>72</v>
      </c>
      <c r="K6512" t="s">
        <v>248</v>
      </c>
      <c r="L6512" t="s">
        <v>746</v>
      </c>
      <c r="M6512" t="s">
        <v>83</v>
      </c>
      <c r="N6512" s="2">
        <v>40301</v>
      </c>
      <c r="O6512" s="2">
        <v>40303</v>
      </c>
      <c r="P6512">
        <v>17</v>
      </c>
      <c r="Q6512" s="1">
        <v>0.03</v>
      </c>
      <c r="R6512">
        <v>49.34</v>
      </c>
      <c r="S6512">
        <v>10.25</v>
      </c>
      <c r="T6512">
        <f t="shared" si="101"/>
        <v>838.78000000000009</v>
      </c>
    </row>
    <row r="6513" spans="1:20" x14ac:dyDescent="0.25">
      <c r="A6513">
        <v>6512</v>
      </c>
      <c r="B6513">
        <v>88073</v>
      </c>
      <c r="C6513" t="s">
        <v>800</v>
      </c>
      <c r="D6513" t="s">
        <v>578</v>
      </c>
      <c r="E6513" t="s">
        <v>187</v>
      </c>
      <c r="F6513" t="s">
        <v>22</v>
      </c>
      <c r="G6513" t="s">
        <v>32</v>
      </c>
      <c r="H6513" t="s">
        <v>225</v>
      </c>
      <c r="I6513" t="s">
        <v>28</v>
      </c>
      <c r="J6513" t="s">
        <v>72</v>
      </c>
      <c r="K6513" t="s">
        <v>181</v>
      </c>
      <c r="L6513" t="s">
        <v>330</v>
      </c>
      <c r="M6513" t="s">
        <v>444</v>
      </c>
      <c r="N6513" s="2">
        <v>41370</v>
      </c>
      <c r="O6513" s="2">
        <v>41370</v>
      </c>
      <c r="P6513">
        <v>12</v>
      </c>
      <c r="Q6513" s="1">
        <v>0.05</v>
      </c>
      <c r="R6513">
        <v>150.97999999999999</v>
      </c>
      <c r="S6513">
        <v>66.27</v>
      </c>
      <c r="T6513">
        <f t="shared" si="101"/>
        <v>1811.7599999999998</v>
      </c>
    </row>
    <row r="6514" spans="1:20" x14ac:dyDescent="0.25">
      <c r="A6514">
        <v>6513</v>
      </c>
      <c r="B6514">
        <v>90302</v>
      </c>
      <c r="C6514" t="s">
        <v>1814</v>
      </c>
      <c r="D6514" t="s">
        <v>20</v>
      </c>
      <c r="E6514" t="s">
        <v>39</v>
      </c>
      <c r="F6514" t="s">
        <v>22</v>
      </c>
      <c r="G6514" t="s">
        <v>41</v>
      </c>
      <c r="H6514" t="s">
        <v>61</v>
      </c>
      <c r="I6514" t="s">
        <v>28</v>
      </c>
      <c r="J6514" t="s">
        <v>72</v>
      </c>
      <c r="K6514" t="s">
        <v>165</v>
      </c>
      <c r="L6514" t="s">
        <v>192</v>
      </c>
      <c r="M6514" t="s">
        <v>294</v>
      </c>
      <c r="N6514" s="2">
        <v>41411</v>
      </c>
      <c r="O6514" s="2">
        <v>41414</v>
      </c>
      <c r="P6514">
        <v>7</v>
      </c>
      <c r="Q6514" s="1">
        <v>7.0000000000000007E-2</v>
      </c>
      <c r="R6514">
        <v>37.700000000000003</v>
      </c>
      <c r="S6514">
        <v>2.99</v>
      </c>
      <c r="T6514">
        <f t="shared" si="101"/>
        <v>263.90000000000003</v>
      </c>
    </row>
    <row r="6515" spans="1:20" x14ac:dyDescent="0.25">
      <c r="A6515">
        <v>6514</v>
      </c>
      <c r="B6515">
        <v>90302</v>
      </c>
      <c r="C6515" t="s">
        <v>1814</v>
      </c>
      <c r="D6515" t="s">
        <v>20</v>
      </c>
      <c r="E6515" t="s">
        <v>39</v>
      </c>
      <c r="F6515" t="s">
        <v>22</v>
      </c>
      <c r="G6515" t="s">
        <v>41</v>
      </c>
      <c r="H6515" t="s">
        <v>94</v>
      </c>
      <c r="I6515" t="s">
        <v>28</v>
      </c>
      <c r="J6515" t="s">
        <v>72</v>
      </c>
      <c r="K6515" t="s">
        <v>113</v>
      </c>
      <c r="L6515" t="s">
        <v>192</v>
      </c>
      <c r="M6515" t="s">
        <v>232</v>
      </c>
      <c r="N6515" s="2">
        <v>41411</v>
      </c>
      <c r="O6515" s="2">
        <v>41413</v>
      </c>
      <c r="P6515">
        <v>16</v>
      </c>
      <c r="Q6515" s="1">
        <v>0</v>
      </c>
      <c r="R6515">
        <v>19.98</v>
      </c>
      <c r="S6515">
        <v>8.68</v>
      </c>
      <c r="T6515">
        <f t="shared" si="101"/>
        <v>319.68</v>
      </c>
    </row>
    <row r="6516" spans="1:20" x14ac:dyDescent="0.25">
      <c r="A6516">
        <v>6515</v>
      </c>
      <c r="B6516">
        <v>90302</v>
      </c>
      <c r="C6516" t="s">
        <v>1814</v>
      </c>
      <c r="D6516" t="s">
        <v>20</v>
      </c>
      <c r="E6516" t="s">
        <v>39</v>
      </c>
      <c r="F6516" t="s">
        <v>22</v>
      </c>
      <c r="G6516" t="s">
        <v>41</v>
      </c>
      <c r="H6516" t="s">
        <v>94</v>
      </c>
      <c r="I6516" t="s">
        <v>28</v>
      </c>
      <c r="J6516" t="s">
        <v>56</v>
      </c>
      <c r="K6516" t="s">
        <v>170</v>
      </c>
      <c r="L6516" t="s">
        <v>26</v>
      </c>
      <c r="M6516" t="s">
        <v>398</v>
      </c>
      <c r="N6516" s="2">
        <v>41411</v>
      </c>
      <c r="O6516" s="2">
        <v>41413</v>
      </c>
      <c r="P6516">
        <v>10</v>
      </c>
      <c r="Q6516" s="1">
        <v>0.06</v>
      </c>
      <c r="R6516">
        <v>10.48</v>
      </c>
      <c r="S6516">
        <v>2.89</v>
      </c>
      <c r="T6516">
        <f t="shared" si="101"/>
        <v>104.80000000000001</v>
      </c>
    </row>
    <row r="6517" spans="1:20" x14ac:dyDescent="0.25">
      <c r="A6517">
        <v>6516</v>
      </c>
      <c r="B6517">
        <v>87038</v>
      </c>
      <c r="C6517" t="s">
        <v>1133</v>
      </c>
      <c r="D6517" t="s">
        <v>20</v>
      </c>
      <c r="E6517" t="s">
        <v>39</v>
      </c>
      <c r="F6517" t="s">
        <v>31</v>
      </c>
      <c r="G6517" t="s">
        <v>93</v>
      </c>
      <c r="H6517" t="s">
        <v>49</v>
      </c>
      <c r="I6517" t="s">
        <v>28</v>
      </c>
      <c r="J6517" t="s">
        <v>72</v>
      </c>
      <c r="K6517" t="s">
        <v>62</v>
      </c>
      <c r="L6517" t="s">
        <v>44</v>
      </c>
      <c r="M6517" t="s">
        <v>35</v>
      </c>
      <c r="N6517" s="2">
        <v>41147</v>
      </c>
      <c r="O6517" s="2">
        <v>41148</v>
      </c>
      <c r="P6517">
        <v>2</v>
      </c>
      <c r="Q6517" s="1">
        <v>0</v>
      </c>
      <c r="R6517">
        <v>4.84</v>
      </c>
      <c r="S6517">
        <v>0.71</v>
      </c>
      <c r="T6517">
        <f t="shared" si="101"/>
        <v>9.68</v>
      </c>
    </row>
    <row r="6518" spans="1:20" x14ac:dyDescent="0.25">
      <c r="A6518">
        <v>6517</v>
      </c>
      <c r="B6518">
        <v>89056</v>
      </c>
      <c r="C6518" t="s">
        <v>222</v>
      </c>
      <c r="D6518" t="s">
        <v>20</v>
      </c>
      <c r="E6518" t="s">
        <v>39</v>
      </c>
      <c r="F6518" t="s">
        <v>22</v>
      </c>
      <c r="G6518" t="s">
        <v>48</v>
      </c>
      <c r="H6518" t="s">
        <v>54</v>
      </c>
      <c r="I6518" t="s">
        <v>28</v>
      </c>
      <c r="J6518" t="s">
        <v>72</v>
      </c>
      <c r="K6518" t="s">
        <v>105</v>
      </c>
      <c r="L6518" t="s">
        <v>192</v>
      </c>
      <c r="M6518" t="s">
        <v>227</v>
      </c>
      <c r="N6518" s="2">
        <v>40719</v>
      </c>
      <c r="O6518" s="2">
        <v>40726</v>
      </c>
      <c r="P6518">
        <v>14</v>
      </c>
      <c r="Q6518" s="1">
        <v>0.04</v>
      </c>
      <c r="R6518">
        <v>232.58</v>
      </c>
      <c r="S6518">
        <v>19.989999999999998</v>
      </c>
      <c r="T6518">
        <f t="shared" si="101"/>
        <v>3256.1200000000003</v>
      </c>
    </row>
    <row r="6519" spans="1:20" x14ac:dyDescent="0.25">
      <c r="A6519">
        <v>6518</v>
      </c>
      <c r="B6519">
        <v>89056</v>
      </c>
      <c r="C6519" t="s">
        <v>222</v>
      </c>
      <c r="D6519" t="s">
        <v>20</v>
      </c>
      <c r="E6519" t="s">
        <v>39</v>
      </c>
      <c r="F6519" t="s">
        <v>22</v>
      </c>
      <c r="G6519" t="s">
        <v>48</v>
      </c>
      <c r="H6519" t="s">
        <v>42</v>
      </c>
      <c r="I6519" t="s">
        <v>28</v>
      </c>
      <c r="J6519" t="s">
        <v>72</v>
      </c>
      <c r="K6519" t="s">
        <v>226</v>
      </c>
      <c r="L6519" t="s">
        <v>192</v>
      </c>
      <c r="M6519" t="s">
        <v>190</v>
      </c>
      <c r="N6519" s="2">
        <v>40719</v>
      </c>
      <c r="O6519" s="2">
        <v>40726</v>
      </c>
      <c r="P6519">
        <v>10</v>
      </c>
      <c r="Q6519" s="1">
        <v>0</v>
      </c>
      <c r="R6519">
        <v>5.98</v>
      </c>
      <c r="S6519">
        <v>7.5</v>
      </c>
      <c r="T6519">
        <f t="shared" si="101"/>
        <v>59.800000000000004</v>
      </c>
    </row>
    <row r="6520" spans="1:20" x14ac:dyDescent="0.25">
      <c r="A6520">
        <v>6519</v>
      </c>
      <c r="B6520">
        <v>89679</v>
      </c>
      <c r="C6520" t="s">
        <v>438</v>
      </c>
      <c r="D6520" t="s">
        <v>20</v>
      </c>
      <c r="E6520" t="s">
        <v>39</v>
      </c>
      <c r="F6520" t="s">
        <v>31</v>
      </c>
      <c r="G6520" t="s">
        <v>23</v>
      </c>
      <c r="H6520" t="s">
        <v>78</v>
      </c>
      <c r="I6520" t="s">
        <v>28</v>
      </c>
      <c r="J6520" t="s">
        <v>72</v>
      </c>
      <c r="K6520" t="s">
        <v>74</v>
      </c>
      <c r="L6520" t="s">
        <v>44</v>
      </c>
      <c r="M6520" t="s">
        <v>69</v>
      </c>
      <c r="N6520" s="2">
        <v>40194</v>
      </c>
      <c r="O6520" s="2">
        <v>40196</v>
      </c>
      <c r="P6520">
        <v>9</v>
      </c>
      <c r="Q6520" s="1">
        <v>0.09</v>
      </c>
      <c r="R6520">
        <v>2.1800000000000002</v>
      </c>
      <c r="S6520">
        <v>0.78</v>
      </c>
      <c r="T6520">
        <f t="shared" si="101"/>
        <v>19.62</v>
      </c>
    </row>
    <row r="6521" spans="1:20" x14ac:dyDescent="0.25">
      <c r="A6521">
        <v>6520</v>
      </c>
      <c r="B6521">
        <v>89679</v>
      </c>
      <c r="C6521" t="s">
        <v>438</v>
      </c>
      <c r="D6521" t="s">
        <v>578</v>
      </c>
      <c r="E6521" t="s">
        <v>187</v>
      </c>
      <c r="F6521" t="s">
        <v>31</v>
      </c>
      <c r="G6521" t="s">
        <v>23</v>
      </c>
      <c r="H6521" t="s">
        <v>225</v>
      </c>
      <c r="I6521" t="s">
        <v>28</v>
      </c>
      <c r="J6521" t="s">
        <v>72</v>
      </c>
      <c r="K6521" t="s">
        <v>113</v>
      </c>
      <c r="L6521" t="s">
        <v>330</v>
      </c>
      <c r="M6521" t="s">
        <v>131</v>
      </c>
      <c r="N6521" s="2">
        <v>40194</v>
      </c>
      <c r="O6521" s="2">
        <v>40196</v>
      </c>
      <c r="P6521">
        <v>1</v>
      </c>
      <c r="Q6521" s="1">
        <v>0.05</v>
      </c>
      <c r="R6521">
        <v>179.29</v>
      </c>
      <c r="S6521">
        <v>29.21</v>
      </c>
      <c r="T6521">
        <f t="shared" si="101"/>
        <v>179.29</v>
      </c>
    </row>
    <row r="6522" spans="1:20" x14ac:dyDescent="0.25">
      <c r="A6522">
        <v>6521</v>
      </c>
      <c r="B6522">
        <v>87659</v>
      </c>
      <c r="C6522" t="s">
        <v>995</v>
      </c>
      <c r="D6522" t="s">
        <v>20</v>
      </c>
      <c r="E6522" t="s">
        <v>39</v>
      </c>
      <c r="F6522" t="s">
        <v>47</v>
      </c>
      <c r="G6522" t="s">
        <v>48</v>
      </c>
      <c r="H6522" t="s">
        <v>54</v>
      </c>
      <c r="I6522" t="s">
        <v>28</v>
      </c>
      <c r="J6522" t="s">
        <v>72</v>
      </c>
      <c r="K6522" t="s">
        <v>105</v>
      </c>
      <c r="L6522" t="s">
        <v>192</v>
      </c>
      <c r="M6522" t="s">
        <v>156</v>
      </c>
      <c r="N6522" s="2">
        <v>41102</v>
      </c>
      <c r="O6522" s="2">
        <v>41104</v>
      </c>
      <c r="P6522">
        <v>4</v>
      </c>
      <c r="Q6522" s="1">
        <v>0.1</v>
      </c>
      <c r="R6522">
        <v>35.44</v>
      </c>
      <c r="S6522">
        <v>19.989999999999998</v>
      </c>
      <c r="T6522">
        <f t="shared" si="101"/>
        <v>141.76</v>
      </c>
    </row>
    <row r="6523" spans="1:20" x14ac:dyDescent="0.25">
      <c r="A6523">
        <v>6522</v>
      </c>
      <c r="B6523">
        <v>87659</v>
      </c>
      <c r="C6523" t="s">
        <v>995</v>
      </c>
      <c r="D6523" t="s">
        <v>20</v>
      </c>
      <c r="E6523" t="s">
        <v>39</v>
      </c>
      <c r="F6523" t="s">
        <v>47</v>
      </c>
      <c r="G6523" t="s">
        <v>48</v>
      </c>
      <c r="H6523" t="s">
        <v>61</v>
      </c>
      <c r="I6523" t="s">
        <v>28</v>
      </c>
      <c r="J6523" t="s">
        <v>72</v>
      </c>
      <c r="K6523" t="s">
        <v>101</v>
      </c>
      <c r="L6523" t="s">
        <v>192</v>
      </c>
      <c r="M6523" t="s">
        <v>117</v>
      </c>
      <c r="N6523" s="2">
        <v>41102</v>
      </c>
      <c r="O6523" s="2">
        <v>41107</v>
      </c>
      <c r="P6523">
        <v>9</v>
      </c>
      <c r="Q6523" s="1">
        <v>0.06</v>
      </c>
      <c r="R6523">
        <v>55.48</v>
      </c>
      <c r="S6523">
        <v>14.3</v>
      </c>
      <c r="T6523">
        <f t="shared" si="101"/>
        <v>499.32</v>
      </c>
    </row>
    <row r="6524" spans="1:20" x14ac:dyDescent="0.25">
      <c r="A6524">
        <v>6523</v>
      </c>
      <c r="B6524">
        <v>88801</v>
      </c>
      <c r="C6524" t="s">
        <v>821</v>
      </c>
      <c r="D6524" t="s">
        <v>20</v>
      </c>
      <c r="E6524" t="s">
        <v>39</v>
      </c>
      <c r="F6524" t="s">
        <v>31</v>
      </c>
      <c r="G6524" t="s">
        <v>93</v>
      </c>
      <c r="H6524" t="s">
        <v>49</v>
      </c>
      <c r="I6524" t="s">
        <v>28</v>
      </c>
      <c r="J6524" t="s">
        <v>72</v>
      </c>
      <c r="K6524" t="s">
        <v>113</v>
      </c>
      <c r="L6524" t="s">
        <v>706</v>
      </c>
      <c r="M6524" t="s">
        <v>35</v>
      </c>
      <c r="N6524" s="2">
        <v>40738</v>
      </c>
      <c r="O6524" s="2">
        <v>40740</v>
      </c>
      <c r="P6524">
        <v>10</v>
      </c>
      <c r="Q6524" s="1">
        <v>0</v>
      </c>
      <c r="R6524">
        <v>21.66</v>
      </c>
      <c r="S6524">
        <v>13.99</v>
      </c>
      <c r="T6524">
        <f t="shared" si="101"/>
        <v>216.6</v>
      </c>
    </row>
    <row r="6525" spans="1:20" x14ac:dyDescent="0.25">
      <c r="A6525">
        <v>6524</v>
      </c>
      <c r="B6525">
        <v>86205</v>
      </c>
      <c r="C6525" t="s">
        <v>2217</v>
      </c>
      <c r="D6525" t="s">
        <v>38</v>
      </c>
      <c r="E6525" t="s">
        <v>39</v>
      </c>
      <c r="F6525" t="s">
        <v>31</v>
      </c>
      <c r="G6525" t="s">
        <v>23</v>
      </c>
      <c r="H6525" t="s">
        <v>54</v>
      </c>
      <c r="I6525" t="s">
        <v>28</v>
      </c>
      <c r="J6525" t="s">
        <v>72</v>
      </c>
      <c r="K6525" t="s">
        <v>119</v>
      </c>
      <c r="L6525" t="s">
        <v>192</v>
      </c>
      <c r="M6525" t="s">
        <v>146</v>
      </c>
      <c r="N6525" s="2">
        <v>40812</v>
      </c>
      <c r="O6525" s="2">
        <v>40813</v>
      </c>
      <c r="P6525">
        <v>4</v>
      </c>
      <c r="Q6525" s="1">
        <v>0.1</v>
      </c>
      <c r="R6525">
        <v>40.98</v>
      </c>
      <c r="S6525">
        <v>2.99</v>
      </c>
      <c r="T6525">
        <f t="shared" si="101"/>
        <v>163.92</v>
      </c>
    </row>
    <row r="6526" spans="1:20" x14ac:dyDescent="0.25">
      <c r="A6526">
        <v>6525</v>
      </c>
      <c r="B6526">
        <v>91577</v>
      </c>
      <c r="C6526" t="s">
        <v>1060</v>
      </c>
      <c r="D6526" t="s">
        <v>20</v>
      </c>
      <c r="E6526" t="s">
        <v>39</v>
      </c>
      <c r="F6526" t="s">
        <v>40</v>
      </c>
      <c r="G6526" t="s">
        <v>23</v>
      </c>
      <c r="H6526" t="s">
        <v>61</v>
      </c>
      <c r="I6526" t="s">
        <v>28</v>
      </c>
      <c r="J6526" t="s">
        <v>72</v>
      </c>
      <c r="K6526" t="s">
        <v>116</v>
      </c>
      <c r="L6526" t="s">
        <v>44</v>
      </c>
      <c r="M6526" t="s">
        <v>59</v>
      </c>
      <c r="N6526" s="2">
        <v>41401</v>
      </c>
      <c r="O6526" s="2">
        <v>41402</v>
      </c>
      <c r="P6526">
        <v>15</v>
      </c>
      <c r="Q6526" s="1">
        <v>0.02</v>
      </c>
      <c r="R6526">
        <v>4.28</v>
      </c>
      <c r="S6526">
        <v>0.94</v>
      </c>
      <c r="T6526">
        <f t="shared" si="101"/>
        <v>64.2</v>
      </c>
    </row>
    <row r="6527" spans="1:20" x14ac:dyDescent="0.25">
      <c r="A6527">
        <v>6526</v>
      </c>
      <c r="B6527">
        <v>88576</v>
      </c>
      <c r="C6527" t="s">
        <v>510</v>
      </c>
      <c r="D6527" t="s">
        <v>20</v>
      </c>
      <c r="E6527" t="s">
        <v>39</v>
      </c>
      <c r="F6527" t="s">
        <v>47</v>
      </c>
      <c r="G6527" t="s">
        <v>41</v>
      </c>
      <c r="H6527" t="s">
        <v>94</v>
      </c>
      <c r="I6527" t="s">
        <v>28</v>
      </c>
      <c r="J6527" t="s">
        <v>72</v>
      </c>
      <c r="K6527" t="s">
        <v>170</v>
      </c>
      <c r="L6527" t="s">
        <v>192</v>
      </c>
      <c r="M6527" t="s">
        <v>117</v>
      </c>
      <c r="N6527" s="2">
        <v>41513</v>
      </c>
      <c r="O6527" s="2">
        <v>41515</v>
      </c>
      <c r="P6527">
        <v>7</v>
      </c>
      <c r="Q6527" s="1">
        <v>0.09</v>
      </c>
      <c r="R6527">
        <v>2.61</v>
      </c>
      <c r="S6527">
        <v>0.5</v>
      </c>
      <c r="T6527">
        <f t="shared" si="101"/>
        <v>18.27</v>
      </c>
    </row>
    <row r="6528" spans="1:20" x14ac:dyDescent="0.25">
      <c r="A6528">
        <v>6527</v>
      </c>
      <c r="B6528">
        <v>88576</v>
      </c>
      <c r="C6528" t="s">
        <v>2311</v>
      </c>
      <c r="D6528" t="s">
        <v>20</v>
      </c>
      <c r="E6528" t="s">
        <v>39</v>
      </c>
      <c r="F6528" t="s">
        <v>22</v>
      </c>
      <c r="G6528" t="s">
        <v>41</v>
      </c>
      <c r="H6528" t="s">
        <v>61</v>
      </c>
      <c r="I6528" t="s">
        <v>28</v>
      </c>
      <c r="J6528" t="s">
        <v>72</v>
      </c>
      <c r="K6528" t="s">
        <v>43</v>
      </c>
      <c r="L6528" t="s">
        <v>746</v>
      </c>
      <c r="M6528" t="s">
        <v>326</v>
      </c>
      <c r="N6528" s="2">
        <v>41513</v>
      </c>
      <c r="O6528" s="2">
        <v>41515</v>
      </c>
      <c r="P6528">
        <v>8</v>
      </c>
      <c r="Q6528" s="1">
        <v>0.09</v>
      </c>
      <c r="R6528">
        <v>60.98</v>
      </c>
      <c r="S6528">
        <v>49</v>
      </c>
      <c r="T6528">
        <f t="shared" si="101"/>
        <v>487.84</v>
      </c>
    </row>
    <row r="6529" spans="1:20" x14ac:dyDescent="0.25">
      <c r="A6529">
        <v>6528</v>
      </c>
      <c r="B6529">
        <v>86291</v>
      </c>
      <c r="C6529" t="s">
        <v>953</v>
      </c>
      <c r="D6529" t="s">
        <v>20</v>
      </c>
      <c r="E6529" t="s">
        <v>187</v>
      </c>
      <c r="F6529" t="s">
        <v>31</v>
      </c>
      <c r="G6529" t="s">
        <v>41</v>
      </c>
      <c r="H6529" t="s">
        <v>219</v>
      </c>
      <c r="I6529" t="s">
        <v>28</v>
      </c>
      <c r="J6529" t="s">
        <v>72</v>
      </c>
      <c r="K6529" t="s">
        <v>113</v>
      </c>
      <c r="L6529" t="s">
        <v>192</v>
      </c>
      <c r="M6529" t="s">
        <v>83</v>
      </c>
      <c r="N6529" s="2">
        <v>40561</v>
      </c>
      <c r="O6529" s="2">
        <v>40563</v>
      </c>
      <c r="P6529">
        <v>7</v>
      </c>
      <c r="Q6529" s="1">
        <v>0.08</v>
      </c>
      <c r="R6529">
        <v>17.78</v>
      </c>
      <c r="S6529">
        <v>5.03</v>
      </c>
      <c r="T6529">
        <f t="shared" si="101"/>
        <v>124.46000000000001</v>
      </c>
    </row>
    <row r="6530" spans="1:20" x14ac:dyDescent="0.25">
      <c r="A6530">
        <v>6529</v>
      </c>
      <c r="B6530">
        <v>86291</v>
      </c>
      <c r="C6530" t="s">
        <v>953</v>
      </c>
      <c r="D6530" t="s">
        <v>20</v>
      </c>
      <c r="E6530" t="s">
        <v>39</v>
      </c>
      <c r="F6530" t="s">
        <v>31</v>
      </c>
      <c r="G6530" t="s">
        <v>41</v>
      </c>
      <c r="H6530" t="s">
        <v>54</v>
      </c>
      <c r="I6530" t="s">
        <v>28</v>
      </c>
      <c r="J6530" t="s">
        <v>72</v>
      </c>
      <c r="K6530" t="s">
        <v>105</v>
      </c>
      <c r="L6530" t="s">
        <v>706</v>
      </c>
      <c r="M6530" t="s">
        <v>214</v>
      </c>
      <c r="N6530" s="2">
        <v>40561</v>
      </c>
      <c r="O6530" s="2">
        <v>40562</v>
      </c>
      <c r="P6530">
        <v>12</v>
      </c>
      <c r="Q6530" s="1">
        <v>0.09</v>
      </c>
      <c r="R6530">
        <v>28.28</v>
      </c>
      <c r="S6530">
        <v>13.99</v>
      </c>
      <c r="T6530">
        <f t="shared" si="101"/>
        <v>339.36</v>
      </c>
    </row>
    <row r="6531" spans="1:20" x14ac:dyDescent="0.25">
      <c r="A6531">
        <v>6530</v>
      </c>
      <c r="B6531">
        <v>89158</v>
      </c>
      <c r="C6531" t="s">
        <v>882</v>
      </c>
      <c r="D6531" t="s">
        <v>38</v>
      </c>
      <c r="E6531" t="s">
        <v>39</v>
      </c>
      <c r="F6531" t="s">
        <v>31</v>
      </c>
      <c r="G6531" t="s">
        <v>32</v>
      </c>
      <c r="H6531" t="s">
        <v>89</v>
      </c>
      <c r="I6531" t="s">
        <v>28</v>
      </c>
      <c r="J6531" t="s">
        <v>72</v>
      </c>
      <c r="K6531" t="s">
        <v>226</v>
      </c>
      <c r="L6531" t="s">
        <v>192</v>
      </c>
      <c r="M6531" t="s">
        <v>146</v>
      </c>
      <c r="N6531" s="2">
        <v>41021</v>
      </c>
      <c r="O6531" s="2">
        <v>41023</v>
      </c>
      <c r="P6531">
        <v>12</v>
      </c>
      <c r="Q6531" s="1">
        <v>0.02</v>
      </c>
      <c r="R6531">
        <v>7.1</v>
      </c>
      <c r="S6531">
        <v>6.05</v>
      </c>
      <c r="T6531">
        <f t="shared" ref="T6531:T6594" si="102">R6531*P6531</f>
        <v>85.199999999999989</v>
      </c>
    </row>
    <row r="6532" spans="1:20" x14ac:dyDescent="0.25">
      <c r="A6532">
        <v>6531</v>
      </c>
      <c r="B6532">
        <v>89158</v>
      </c>
      <c r="C6532" t="s">
        <v>882</v>
      </c>
      <c r="D6532" t="s">
        <v>20</v>
      </c>
      <c r="E6532" t="s">
        <v>39</v>
      </c>
      <c r="F6532" t="s">
        <v>31</v>
      </c>
      <c r="G6532" t="s">
        <v>32</v>
      </c>
      <c r="H6532" t="s">
        <v>49</v>
      </c>
      <c r="I6532" t="s">
        <v>28</v>
      </c>
      <c r="J6532" t="s">
        <v>72</v>
      </c>
      <c r="K6532" t="s">
        <v>172</v>
      </c>
      <c r="L6532" t="s">
        <v>44</v>
      </c>
      <c r="M6532" t="s">
        <v>63</v>
      </c>
      <c r="N6532" s="2">
        <v>41021</v>
      </c>
      <c r="O6532" s="2">
        <v>41024</v>
      </c>
      <c r="P6532">
        <v>13</v>
      </c>
      <c r="Q6532" s="1">
        <v>0.1</v>
      </c>
      <c r="R6532">
        <v>3.74</v>
      </c>
      <c r="S6532">
        <v>0.94</v>
      </c>
      <c r="T6532">
        <f t="shared" si="102"/>
        <v>48.620000000000005</v>
      </c>
    </row>
    <row r="6533" spans="1:20" x14ac:dyDescent="0.25">
      <c r="A6533">
        <v>6532</v>
      </c>
      <c r="B6533">
        <v>88190</v>
      </c>
      <c r="C6533" t="s">
        <v>2191</v>
      </c>
      <c r="D6533" t="s">
        <v>20</v>
      </c>
      <c r="E6533" t="s">
        <v>21</v>
      </c>
      <c r="F6533" t="s">
        <v>22</v>
      </c>
      <c r="G6533" t="s">
        <v>48</v>
      </c>
      <c r="H6533" t="s">
        <v>24</v>
      </c>
      <c r="I6533" t="s">
        <v>28</v>
      </c>
      <c r="J6533" t="s">
        <v>72</v>
      </c>
      <c r="K6533" t="s">
        <v>1111</v>
      </c>
      <c r="L6533" t="s">
        <v>26</v>
      </c>
      <c r="M6533" t="s">
        <v>227</v>
      </c>
      <c r="N6533" s="2">
        <v>41573</v>
      </c>
      <c r="O6533" s="2">
        <v>41580</v>
      </c>
      <c r="P6533">
        <v>8</v>
      </c>
      <c r="Q6533" s="1">
        <v>0.06</v>
      </c>
      <c r="R6533">
        <v>35.99</v>
      </c>
      <c r="S6533">
        <v>2.5</v>
      </c>
      <c r="T6533">
        <f t="shared" si="102"/>
        <v>287.92</v>
      </c>
    </row>
    <row r="6534" spans="1:20" x14ac:dyDescent="0.25">
      <c r="A6534">
        <v>6533</v>
      </c>
      <c r="B6534">
        <v>89453</v>
      </c>
      <c r="C6534" t="s">
        <v>352</v>
      </c>
      <c r="D6534" t="s">
        <v>20</v>
      </c>
      <c r="E6534" t="s">
        <v>39</v>
      </c>
      <c r="F6534" t="s">
        <v>31</v>
      </c>
      <c r="G6534" t="s">
        <v>41</v>
      </c>
      <c r="H6534" t="s">
        <v>78</v>
      </c>
      <c r="I6534" t="s">
        <v>28</v>
      </c>
      <c r="J6534" t="s">
        <v>72</v>
      </c>
      <c r="K6534" t="s">
        <v>154</v>
      </c>
      <c r="L6534" t="s">
        <v>44</v>
      </c>
      <c r="M6534" t="s">
        <v>35</v>
      </c>
      <c r="N6534" s="2">
        <v>40945</v>
      </c>
      <c r="O6534" s="2">
        <v>40945</v>
      </c>
      <c r="P6534">
        <v>3</v>
      </c>
      <c r="Q6534" s="1">
        <v>7.0000000000000007E-2</v>
      </c>
      <c r="R6534">
        <v>5.81</v>
      </c>
      <c r="S6534">
        <v>3.37</v>
      </c>
      <c r="T6534">
        <f t="shared" si="102"/>
        <v>17.43</v>
      </c>
    </row>
    <row r="6535" spans="1:20" x14ac:dyDescent="0.25">
      <c r="A6535">
        <v>6534</v>
      </c>
      <c r="B6535">
        <v>91470</v>
      </c>
      <c r="C6535" t="s">
        <v>957</v>
      </c>
      <c r="D6535" t="s">
        <v>20</v>
      </c>
      <c r="E6535" t="s">
        <v>39</v>
      </c>
      <c r="F6535" t="s">
        <v>47</v>
      </c>
      <c r="G6535" t="s">
        <v>41</v>
      </c>
      <c r="H6535" t="s">
        <v>78</v>
      </c>
      <c r="I6535" t="s">
        <v>28</v>
      </c>
      <c r="J6535" t="s">
        <v>72</v>
      </c>
      <c r="K6535" t="s">
        <v>149</v>
      </c>
      <c r="L6535" t="s">
        <v>192</v>
      </c>
      <c r="M6535" t="s">
        <v>51</v>
      </c>
      <c r="N6535" s="2">
        <v>41386</v>
      </c>
      <c r="O6535" s="2">
        <v>41388</v>
      </c>
      <c r="P6535">
        <v>2</v>
      </c>
      <c r="Q6535" s="1">
        <v>0.01</v>
      </c>
      <c r="R6535">
        <v>4.0599999999999996</v>
      </c>
      <c r="S6535">
        <v>6.89</v>
      </c>
      <c r="T6535">
        <f t="shared" si="102"/>
        <v>8.1199999999999992</v>
      </c>
    </row>
    <row r="6536" spans="1:20" x14ac:dyDescent="0.25">
      <c r="A6536">
        <v>6535</v>
      </c>
      <c r="B6536">
        <v>88870</v>
      </c>
      <c r="C6536" t="s">
        <v>1616</v>
      </c>
      <c r="D6536" t="s">
        <v>20</v>
      </c>
      <c r="E6536" t="s">
        <v>39</v>
      </c>
      <c r="F6536" t="s">
        <v>22</v>
      </c>
      <c r="G6536" t="s">
        <v>93</v>
      </c>
      <c r="H6536" t="s">
        <v>94</v>
      </c>
      <c r="I6536" t="s">
        <v>28</v>
      </c>
      <c r="J6536" t="s">
        <v>56</v>
      </c>
      <c r="K6536" t="s">
        <v>189</v>
      </c>
      <c r="L6536" t="s">
        <v>26</v>
      </c>
      <c r="M6536" t="s">
        <v>190</v>
      </c>
      <c r="N6536" s="2">
        <v>40259</v>
      </c>
      <c r="O6536" s="2">
        <v>40261</v>
      </c>
      <c r="P6536">
        <v>1</v>
      </c>
      <c r="Q6536" s="1">
        <v>0.08</v>
      </c>
      <c r="R6536">
        <v>6.84</v>
      </c>
      <c r="S6536">
        <v>8.3699999999999992</v>
      </c>
      <c r="T6536">
        <f t="shared" si="102"/>
        <v>6.84</v>
      </c>
    </row>
    <row r="6537" spans="1:20" x14ac:dyDescent="0.25">
      <c r="A6537">
        <v>6536</v>
      </c>
      <c r="B6537">
        <v>88870</v>
      </c>
      <c r="C6537" t="s">
        <v>1605</v>
      </c>
      <c r="D6537" t="s">
        <v>38</v>
      </c>
      <c r="E6537" t="s">
        <v>21</v>
      </c>
      <c r="F6537" t="s">
        <v>31</v>
      </c>
      <c r="G6537" t="s">
        <v>93</v>
      </c>
      <c r="H6537" t="s">
        <v>203</v>
      </c>
      <c r="I6537" t="s">
        <v>28</v>
      </c>
      <c r="J6537" t="s">
        <v>72</v>
      </c>
      <c r="K6537" t="s">
        <v>1447</v>
      </c>
      <c r="L6537" t="s">
        <v>192</v>
      </c>
      <c r="M6537" t="s">
        <v>69</v>
      </c>
      <c r="N6537" s="2">
        <v>40259</v>
      </c>
      <c r="O6537" s="2">
        <v>40260</v>
      </c>
      <c r="P6537">
        <v>4</v>
      </c>
      <c r="Q6537" s="1">
        <v>0.1</v>
      </c>
      <c r="R6537">
        <v>152.47999999999999</v>
      </c>
      <c r="S6537">
        <v>4</v>
      </c>
      <c r="T6537">
        <f t="shared" si="102"/>
        <v>609.91999999999996</v>
      </c>
    </row>
    <row r="6538" spans="1:20" x14ac:dyDescent="0.25">
      <c r="A6538">
        <v>6537</v>
      </c>
      <c r="B6538">
        <v>90650</v>
      </c>
      <c r="C6538" t="s">
        <v>1130</v>
      </c>
      <c r="D6538" t="s">
        <v>38</v>
      </c>
      <c r="E6538" t="s">
        <v>39</v>
      </c>
      <c r="F6538" t="s">
        <v>22</v>
      </c>
      <c r="G6538" t="s">
        <v>23</v>
      </c>
      <c r="H6538" t="s">
        <v>94</v>
      </c>
      <c r="I6538" t="s">
        <v>28</v>
      </c>
      <c r="J6538" t="s">
        <v>72</v>
      </c>
      <c r="K6538" t="s">
        <v>129</v>
      </c>
      <c r="L6538" t="s">
        <v>26</v>
      </c>
      <c r="M6538" t="s">
        <v>123</v>
      </c>
      <c r="N6538" s="2">
        <v>40741</v>
      </c>
      <c r="O6538" s="2">
        <v>40742</v>
      </c>
      <c r="P6538">
        <v>9</v>
      </c>
      <c r="Q6538" s="1">
        <v>0</v>
      </c>
      <c r="R6538">
        <v>5.74</v>
      </c>
      <c r="S6538">
        <v>5.3</v>
      </c>
      <c r="T6538">
        <f t="shared" si="102"/>
        <v>51.660000000000004</v>
      </c>
    </row>
    <row r="6539" spans="1:20" x14ac:dyDescent="0.25">
      <c r="A6539">
        <v>6538</v>
      </c>
      <c r="B6539">
        <v>89997</v>
      </c>
      <c r="C6539" t="s">
        <v>1385</v>
      </c>
      <c r="D6539" t="s">
        <v>38</v>
      </c>
      <c r="E6539" t="s">
        <v>39</v>
      </c>
      <c r="F6539" t="s">
        <v>22</v>
      </c>
      <c r="G6539" t="s">
        <v>41</v>
      </c>
      <c r="H6539" t="s">
        <v>61</v>
      </c>
      <c r="I6539" t="s">
        <v>28</v>
      </c>
      <c r="J6539" t="s">
        <v>72</v>
      </c>
      <c r="K6539" t="s">
        <v>154</v>
      </c>
      <c r="L6539" t="s">
        <v>192</v>
      </c>
      <c r="M6539" t="s">
        <v>86</v>
      </c>
      <c r="N6539" s="2">
        <v>41165</v>
      </c>
      <c r="O6539" s="2">
        <v>41166</v>
      </c>
      <c r="P6539">
        <v>11</v>
      </c>
      <c r="Q6539" s="1">
        <v>0.06</v>
      </c>
      <c r="R6539">
        <v>5.81</v>
      </c>
      <c r="S6539">
        <v>8.49</v>
      </c>
      <c r="T6539">
        <f t="shared" si="102"/>
        <v>63.91</v>
      </c>
    </row>
    <row r="6540" spans="1:20" x14ac:dyDescent="0.25">
      <c r="A6540">
        <v>6539</v>
      </c>
      <c r="B6540">
        <v>88863</v>
      </c>
      <c r="C6540" t="s">
        <v>875</v>
      </c>
      <c r="D6540" t="s">
        <v>38</v>
      </c>
      <c r="E6540" t="s">
        <v>187</v>
      </c>
      <c r="F6540" t="s">
        <v>31</v>
      </c>
      <c r="G6540" t="s">
        <v>23</v>
      </c>
      <c r="H6540" t="s">
        <v>188</v>
      </c>
      <c r="I6540" t="s">
        <v>28</v>
      </c>
      <c r="J6540" t="s">
        <v>72</v>
      </c>
      <c r="K6540" t="s">
        <v>98</v>
      </c>
      <c r="L6540" t="s">
        <v>746</v>
      </c>
      <c r="M6540" t="s">
        <v>139</v>
      </c>
      <c r="N6540" s="2">
        <v>41191</v>
      </c>
      <c r="O6540" s="2">
        <v>41192</v>
      </c>
      <c r="P6540">
        <v>2</v>
      </c>
      <c r="Q6540" s="1">
        <v>0.01</v>
      </c>
      <c r="R6540">
        <v>40.97</v>
      </c>
      <c r="S6540">
        <v>14.45</v>
      </c>
      <c r="T6540">
        <f t="shared" si="102"/>
        <v>81.94</v>
      </c>
    </row>
    <row r="6541" spans="1:20" x14ac:dyDescent="0.25">
      <c r="A6541">
        <v>6540</v>
      </c>
      <c r="B6541">
        <v>89613</v>
      </c>
      <c r="C6541" t="s">
        <v>1223</v>
      </c>
      <c r="D6541" t="s">
        <v>20</v>
      </c>
      <c r="E6541" t="s">
        <v>187</v>
      </c>
      <c r="F6541" t="s">
        <v>22</v>
      </c>
      <c r="G6541" t="s">
        <v>23</v>
      </c>
      <c r="H6541" t="s">
        <v>219</v>
      </c>
      <c r="I6541" t="s">
        <v>28</v>
      </c>
      <c r="J6541" t="s">
        <v>72</v>
      </c>
      <c r="K6541" t="s">
        <v>282</v>
      </c>
      <c r="L6541" t="s">
        <v>746</v>
      </c>
      <c r="M6541" t="s">
        <v>331</v>
      </c>
      <c r="N6541" s="2">
        <v>40591</v>
      </c>
      <c r="O6541" s="2">
        <v>40593</v>
      </c>
      <c r="P6541">
        <v>8</v>
      </c>
      <c r="Q6541" s="1">
        <v>0.1</v>
      </c>
      <c r="R6541">
        <v>320.98</v>
      </c>
      <c r="S6541">
        <v>24.49</v>
      </c>
      <c r="T6541">
        <f t="shared" si="102"/>
        <v>2567.84</v>
      </c>
    </row>
    <row r="6542" spans="1:20" x14ac:dyDescent="0.25">
      <c r="A6542">
        <v>6541</v>
      </c>
      <c r="B6542">
        <v>89613</v>
      </c>
      <c r="C6542" t="s">
        <v>1223</v>
      </c>
      <c r="D6542" t="s">
        <v>20</v>
      </c>
      <c r="E6542" t="s">
        <v>39</v>
      </c>
      <c r="F6542" t="s">
        <v>22</v>
      </c>
      <c r="G6542" t="s">
        <v>23</v>
      </c>
      <c r="H6542" t="s">
        <v>42</v>
      </c>
      <c r="I6542" t="s">
        <v>28</v>
      </c>
      <c r="J6542" t="s">
        <v>72</v>
      </c>
      <c r="K6542" t="s">
        <v>50</v>
      </c>
      <c r="L6542" t="s">
        <v>192</v>
      </c>
      <c r="M6542" t="s">
        <v>294</v>
      </c>
      <c r="N6542" s="2">
        <v>40591</v>
      </c>
      <c r="O6542" s="2">
        <v>40591</v>
      </c>
      <c r="P6542">
        <v>5</v>
      </c>
      <c r="Q6542" s="1">
        <v>0.01</v>
      </c>
      <c r="R6542">
        <v>4.9800000000000004</v>
      </c>
      <c r="S6542">
        <v>4.7</v>
      </c>
      <c r="T6542">
        <f t="shared" si="102"/>
        <v>24.900000000000002</v>
      </c>
    </row>
    <row r="6543" spans="1:20" x14ac:dyDescent="0.25">
      <c r="A6543">
        <v>6542</v>
      </c>
      <c r="B6543">
        <v>91122</v>
      </c>
      <c r="C6543" t="s">
        <v>1110</v>
      </c>
      <c r="D6543" t="s">
        <v>20</v>
      </c>
      <c r="E6543" t="s">
        <v>21</v>
      </c>
      <c r="F6543" t="s">
        <v>31</v>
      </c>
      <c r="G6543" t="s">
        <v>32</v>
      </c>
      <c r="H6543" t="s">
        <v>206</v>
      </c>
      <c r="I6543" t="s">
        <v>28</v>
      </c>
      <c r="J6543" t="s">
        <v>72</v>
      </c>
      <c r="K6543" t="s">
        <v>1111</v>
      </c>
      <c r="L6543" t="s">
        <v>26</v>
      </c>
      <c r="M6543" t="s">
        <v>69</v>
      </c>
      <c r="N6543" s="2">
        <v>40323</v>
      </c>
      <c r="O6543" s="2">
        <v>40324</v>
      </c>
      <c r="P6543">
        <v>9</v>
      </c>
      <c r="Q6543" s="1">
        <v>0.06</v>
      </c>
      <c r="R6543">
        <v>4.7699999999999996</v>
      </c>
      <c r="S6543">
        <v>2.39</v>
      </c>
      <c r="T6543">
        <f t="shared" si="102"/>
        <v>42.929999999999993</v>
      </c>
    </row>
    <row r="6544" spans="1:20" x14ac:dyDescent="0.25">
      <c r="A6544">
        <v>6543</v>
      </c>
      <c r="B6544">
        <v>91122</v>
      </c>
      <c r="C6544" t="s">
        <v>1110</v>
      </c>
      <c r="D6544" t="s">
        <v>20</v>
      </c>
      <c r="E6544" t="s">
        <v>39</v>
      </c>
      <c r="F6544" t="s">
        <v>31</v>
      </c>
      <c r="G6544" t="s">
        <v>32</v>
      </c>
      <c r="H6544" t="s">
        <v>54</v>
      </c>
      <c r="I6544" t="s">
        <v>28</v>
      </c>
      <c r="J6544" t="s">
        <v>72</v>
      </c>
      <c r="K6544" t="s">
        <v>43</v>
      </c>
      <c r="L6544" t="s">
        <v>192</v>
      </c>
      <c r="M6544" t="s">
        <v>296</v>
      </c>
      <c r="N6544" s="2">
        <v>40323</v>
      </c>
      <c r="O6544" s="2">
        <v>40325</v>
      </c>
      <c r="P6544">
        <v>12</v>
      </c>
      <c r="Q6544" s="1">
        <v>0.1</v>
      </c>
      <c r="R6544">
        <v>27.18</v>
      </c>
      <c r="S6544">
        <v>8.23</v>
      </c>
      <c r="T6544">
        <f t="shared" si="102"/>
        <v>326.15999999999997</v>
      </c>
    </row>
    <row r="6545" spans="1:20" x14ac:dyDescent="0.25">
      <c r="A6545">
        <v>6544</v>
      </c>
      <c r="B6545">
        <v>90235</v>
      </c>
      <c r="C6545" t="s">
        <v>1983</v>
      </c>
      <c r="D6545" t="s">
        <v>20</v>
      </c>
      <c r="E6545" t="s">
        <v>187</v>
      </c>
      <c r="F6545" t="s">
        <v>47</v>
      </c>
      <c r="G6545" t="s">
        <v>41</v>
      </c>
      <c r="H6545" t="s">
        <v>217</v>
      </c>
      <c r="I6545" t="s">
        <v>28</v>
      </c>
      <c r="J6545" t="s">
        <v>56</v>
      </c>
      <c r="K6545" t="s">
        <v>71</v>
      </c>
      <c r="L6545" t="s">
        <v>706</v>
      </c>
      <c r="M6545" t="s">
        <v>117</v>
      </c>
      <c r="N6545" s="2">
        <v>41587</v>
      </c>
      <c r="O6545" s="2">
        <v>41588</v>
      </c>
      <c r="P6545">
        <v>26</v>
      </c>
      <c r="Q6545" s="1">
        <v>0.06</v>
      </c>
      <c r="R6545">
        <v>92.23</v>
      </c>
      <c r="S6545">
        <v>39.61</v>
      </c>
      <c r="T6545">
        <f t="shared" si="102"/>
        <v>2397.98</v>
      </c>
    </row>
    <row r="6546" spans="1:20" x14ac:dyDescent="0.25">
      <c r="A6546">
        <v>6545</v>
      </c>
      <c r="B6546">
        <v>90235</v>
      </c>
      <c r="C6546" t="s">
        <v>575</v>
      </c>
      <c r="D6546" t="s">
        <v>20</v>
      </c>
      <c r="E6546" t="s">
        <v>39</v>
      </c>
      <c r="F6546" t="s">
        <v>47</v>
      </c>
      <c r="G6546" t="s">
        <v>41</v>
      </c>
      <c r="H6546" t="s">
        <v>54</v>
      </c>
      <c r="I6546" t="s">
        <v>28</v>
      </c>
      <c r="J6546" t="s">
        <v>72</v>
      </c>
      <c r="K6546" t="s">
        <v>98</v>
      </c>
      <c r="L6546" t="s">
        <v>192</v>
      </c>
      <c r="M6546" t="s">
        <v>111</v>
      </c>
      <c r="N6546" s="2">
        <v>41587</v>
      </c>
      <c r="O6546" s="2">
        <v>41589</v>
      </c>
      <c r="P6546">
        <v>14</v>
      </c>
      <c r="Q6546" s="1">
        <v>0.03</v>
      </c>
      <c r="R6546">
        <v>1270.99</v>
      </c>
      <c r="S6546">
        <v>19.989999999999998</v>
      </c>
      <c r="T6546">
        <f t="shared" si="102"/>
        <v>17793.86</v>
      </c>
    </row>
    <row r="6547" spans="1:20" x14ac:dyDescent="0.25">
      <c r="A6547">
        <v>6546</v>
      </c>
      <c r="B6547">
        <v>89268</v>
      </c>
      <c r="C6547" t="s">
        <v>766</v>
      </c>
      <c r="D6547" t="s">
        <v>38</v>
      </c>
      <c r="E6547" t="s">
        <v>21</v>
      </c>
      <c r="F6547" t="s">
        <v>22</v>
      </c>
      <c r="G6547" t="s">
        <v>41</v>
      </c>
      <c r="H6547" t="s">
        <v>24</v>
      </c>
      <c r="I6547" t="s">
        <v>28</v>
      </c>
      <c r="J6547" t="s">
        <v>56</v>
      </c>
      <c r="K6547" t="s">
        <v>201</v>
      </c>
      <c r="L6547" t="s">
        <v>26</v>
      </c>
      <c r="M6547" t="s">
        <v>190</v>
      </c>
      <c r="N6547" s="2">
        <v>41408</v>
      </c>
      <c r="O6547" s="2">
        <v>41411</v>
      </c>
      <c r="P6547">
        <v>10</v>
      </c>
      <c r="Q6547" s="1">
        <v>0.1</v>
      </c>
      <c r="R6547">
        <v>29.89</v>
      </c>
      <c r="S6547">
        <v>1.99</v>
      </c>
      <c r="T6547">
        <f t="shared" si="102"/>
        <v>298.89999999999998</v>
      </c>
    </row>
    <row r="6548" spans="1:20" x14ac:dyDescent="0.25">
      <c r="A6548">
        <v>6547</v>
      </c>
      <c r="B6548">
        <v>88634</v>
      </c>
      <c r="C6548" t="s">
        <v>852</v>
      </c>
      <c r="D6548" t="s">
        <v>20</v>
      </c>
      <c r="E6548" t="s">
        <v>39</v>
      </c>
      <c r="F6548" t="s">
        <v>31</v>
      </c>
      <c r="G6548" t="s">
        <v>23</v>
      </c>
      <c r="H6548" t="s">
        <v>54</v>
      </c>
      <c r="I6548" t="s">
        <v>28</v>
      </c>
      <c r="J6548" t="s">
        <v>72</v>
      </c>
      <c r="K6548" t="s">
        <v>231</v>
      </c>
      <c r="L6548" t="s">
        <v>192</v>
      </c>
      <c r="M6548" t="s">
        <v>131</v>
      </c>
      <c r="N6548" s="2">
        <v>40396</v>
      </c>
      <c r="O6548" s="2">
        <v>40397</v>
      </c>
      <c r="P6548">
        <v>20</v>
      </c>
      <c r="Q6548" s="1">
        <v>7.0000000000000007E-2</v>
      </c>
      <c r="R6548">
        <v>4.13</v>
      </c>
      <c r="S6548">
        <v>5.04</v>
      </c>
      <c r="T6548">
        <f t="shared" si="102"/>
        <v>82.6</v>
      </c>
    </row>
    <row r="6549" spans="1:20" x14ac:dyDescent="0.25">
      <c r="A6549">
        <v>6548</v>
      </c>
      <c r="B6549">
        <v>88634</v>
      </c>
      <c r="C6549" t="s">
        <v>852</v>
      </c>
      <c r="D6549" t="s">
        <v>20</v>
      </c>
      <c r="E6549" t="s">
        <v>39</v>
      </c>
      <c r="F6549" t="s">
        <v>31</v>
      </c>
      <c r="G6549" t="s">
        <v>23</v>
      </c>
      <c r="H6549" t="s">
        <v>89</v>
      </c>
      <c r="I6549" t="s">
        <v>28</v>
      </c>
      <c r="J6549" t="s">
        <v>72</v>
      </c>
      <c r="K6549" t="s">
        <v>116</v>
      </c>
      <c r="L6549" t="s">
        <v>192</v>
      </c>
      <c r="M6549" t="s">
        <v>296</v>
      </c>
      <c r="N6549" s="2">
        <v>40396</v>
      </c>
      <c r="O6549" s="2">
        <v>40398</v>
      </c>
      <c r="P6549">
        <v>14</v>
      </c>
      <c r="Q6549" s="1">
        <v>0</v>
      </c>
      <c r="R6549">
        <v>4.4800000000000004</v>
      </c>
      <c r="S6549">
        <v>2.5</v>
      </c>
      <c r="T6549">
        <f t="shared" si="102"/>
        <v>62.720000000000006</v>
      </c>
    </row>
    <row r="6550" spans="1:20" x14ac:dyDescent="0.25">
      <c r="A6550">
        <v>6549</v>
      </c>
      <c r="B6550">
        <v>90463</v>
      </c>
      <c r="C6550" t="s">
        <v>1491</v>
      </c>
      <c r="D6550" t="s">
        <v>20</v>
      </c>
      <c r="E6550" t="s">
        <v>21</v>
      </c>
      <c r="F6550" t="s">
        <v>47</v>
      </c>
      <c r="G6550" t="s">
        <v>93</v>
      </c>
      <c r="H6550" t="s">
        <v>203</v>
      </c>
      <c r="I6550" t="s">
        <v>28</v>
      </c>
      <c r="J6550" t="s">
        <v>72</v>
      </c>
      <c r="K6550" t="s">
        <v>1147</v>
      </c>
      <c r="L6550" t="s">
        <v>706</v>
      </c>
      <c r="M6550" t="s">
        <v>51</v>
      </c>
      <c r="N6550" s="2">
        <v>40864</v>
      </c>
      <c r="O6550" s="2">
        <v>40866</v>
      </c>
      <c r="P6550">
        <v>20</v>
      </c>
      <c r="Q6550" s="1">
        <v>0.09</v>
      </c>
      <c r="R6550">
        <v>9.49</v>
      </c>
      <c r="S6550">
        <v>5.76</v>
      </c>
      <c r="T6550">
        <f t="shared" si="102"/>
        <v>189.8</v>
      </c>
    </row>
    <row r="6551" spans="1:20" x14ac:dyDescent="0.25">
      <c r="A6551">
        <v>6550</v>
      </c>
      <c r="B6551">
        <v>90057</v>
      </c>
      <c r="C6551" t="s">
        <v>1836</v>
      </c>
      <c r="D6551" t="s">
        <v>20</v>
      </c>
      <c r="E6551" t="s">
        <v>39</v>
      </c>
      <c r="F6551" t="s">
        <v>22</v>
      </c>
      <c r="G6551" t="s">
        <v>93</v>
      </c>
      <c r="H6551" t="s">
        <v>61</v>
      </c>
      <c r="I6551" t="s">
        <v>28</v>
      </c>
      <c r="J6551" t="s">
        <v>72</v>
      </c>
      <c r="K6551" t="s">
        <v>129</v>
      </c>
      <c r="L6551" t="s">
        <v>192</v>
      </c>
      <c r="M6551" t="s">
        <v>123</v>
      </c>
      <c r="N6551" s="2">
        <v>41625</v>
      </c>
      <c r="O6551" s="2">
        <v>41627</v>
      </c>
      <c r="P6551">
        <v>14</v>
      </c>
      <c r="Q6551" s="1">
        <v>0.1</v>
      </c>
      <c r="R6551">
        <v>10.98</v>
      </c>
      <c r="S6551">
        <v>5.14</v>
      </c>
      <c r="T6551">
        <f t="shared" si="102"/>
        <v>153.72</v>
      </c>
    </row>
    <row r="6552" spans="1:20" x14ac:dyDescent="0.25">
      <c r="A6552">
        <v>6551</v>
      </c>
      <c r="B6552">
        <v>89191</v>
      </c>
      <c r="C6552" t="s">
        <v>1741</v>
      </c>
      <c r="D6552" t="s">
        <v>20</v>
      </c>
      <c r="E6552" t="s">
        <v>21</v>
      </c>
      <c r="F6552" t="s">
        <v>31</v>
      </c>
      <c r="G6552" t="s">
        <v>23</v>
      </c>
      <c r="H6552" t="s">
        <v>203</v>
      </c>
      <c r="I6552" t="s">
        <v>28</v>
      </c>
      <c r="J6552" t="s">
        <v>72</v>
      </c>
      <c r="K6552" t="s">
        <v>34</v>
      </c>
      <c r="L6552" t="s">
        <v>192</v>
      </c>
      <c r="M6552" t="s">
        <v>35</v>
      </c>
      <c r="N6552" s="2">
        <v>41502</v>
      </c>
      <c r="O6552" s="2">
        <v>41504</v>
      </c>
      <c r="P6552">
        <v>12</v>
      </c>
      <c r="Q6552" s="1">
        <v>0.05</v>
      </c>
      <c r="R6552">
        <v>65.989999999999995</v>
      </c>
      <c r="S6552">
        <v>5.99</v>
      </c>
      <c r="T6552">
        <f t="shared" si="102"/>
        <v>791.87999999999988</v>
      </c>
    </row>
    <row r="6553" spans="1:20" x14ac:dyDescent="0.25">
      <c r="A6553">
        <v>6552</v>
      </c>
      <c r="B6553">
        <v>87618</v>
      </c>
      <c r="C6553" t="s">
        <v>525</v>
      </c>
      <c r="D6553" t="s">
        <v>20</v>
      </c>
      <c r="E6553" t="s">
        <v>39</v>
      </c>
      <c r="F6553" t="s">
        <v>31</v>
      </c>
      <c r="G6553" t="s">
        <v>23</v>
      </c>
      <c r="H6553" t="s">
        <v>54</v>
      </c>
      <c r="I6553" t="s">
        <v>28</v>
      </c>
      <c r="J6553" t="s">
        <v>72</v>
      </c>
      <c r="K6553" t="s">
        <v>184</v>
      </c>
      <c r="L6553" t="s">
        <v>44</v>
      </c>
      <c r="M6553" t="s">
        <v>146</v>
      </c>
      <c r="N6553" s="2">
        <v>40324</v>
      </c>
      <c r="O6553" s="2">
        <v>40325</v>
      </c>
      <c r="P6553">
        <v>8</v>
      </c>
      <c r="Q6553" s="1">
        <v>0.05</v>
      </c>
      <c r="R6553">
        <v>2.62</v>
      </c>
      <c r="S6553">
        <v>0.8</v>
      </c>
      <c r="T6553">
        <f t="shared" si="102"/>
        <v>20.96</v>
      </c>
    </row>
    <row r="6554" spans="1:20" x14ac:dyDescent="0.25">
      <c r="A6554">
        <v>6553</v>
      </c>
      <c r="B6554">
        <v>88104</v>
      </c>
      <c r="C6554" t="s">
        <v>1489</v>
      </c>
      <c r="D6554" t="s">
        <v>20</v>
      </c>
      <c r="E6554" t="s">
        <v>21</v>
      </c>
      <c r="F6554" t="s">
        <v>22</v>
      </c>
      <c r="G6554" t="s">
        <v>48</v>
      </c>
      <c r="H6554" t="s">
        <v>33</v>
      </c>
      <c r="I6554" t="s">
        <v>28</v>
      </c>
      <c r="J6554" t="s">
        <v>72</v>
      </c>
      <c r="K6554" t="s">
        <v>213</v>
      </c>
      <c r="L6554" t="s">
        <v>192</v>
      </c>
      <c r="M6554" t="s">
        <v>232</v>
      </c>
      <c r="N6554" s="2">
        <v>40342</v>
      </c>
      <c r="O6554" s="2">
        <v>40346</v>
      </c>
      <c r="P6554">
        <v>11</v>
      </c>
      <c r="Q6554" s="1">
        <v>0.03</v>
      </c>
      <c r="R6554">
        <v>30.98</v>
      </c>
      <c r="S6554">
        <v>6.5</v>
      </c>
      <c r="T6554">
        <f t="shared" si="102"/>
        <v>340.78000000000003</v>
      </c>
    </row>
    <row r="6555" spans="1:20" x14ac:dyDescent="0.25">
      <c r="A6555">
        <v>6554</v>
      </c>
      <c r="B6555">
        <v>87855</v>
      </c>
      <c r="C6555" t="s">
        <v>2040</v>
      </c>
      <c r="D6555" t="s">
        <v>578</v>
      </c>
      <c r="E6555" t="s">
        <v>187</v>
      </c>
      <c r="F6555" t="s">
        <v>47</v>
      </c>
      <c r="G6555" t="s">
        <v>23</v>
      </c>
      <c r="H6555" t="s">
        <v>225</v>
      </c>
      <c r="I6555" t="s">
        <v>28</v>
      </c>
      <c r="J6555" t="s">
        <v>72</v>
      </c>
      <c r="K6555" t="s">
        <v>189</v>
      </c>
      <c r="L6555" t="s">
        <v>283</v>
      </c>
      <c r="M6555" t="s">
        <v>160</v>
      </c>
      <c r="N6555" s="2">
        <v>41062</v>
      </c>
      <c r="O6555" s="2">
        <v>41062</v>
      </c>
      <c r="P6555">
        <v>17</v>
      </c>
      <c r="Q6555" s="1">
        <v>0.03</v>
      </c>
      <c r="R6555">
        <v>122.99</v>
      </c>
      <c r="S6555">
        <v>70.2</v>
      </c>
      <c r="T6555">
        <f t="shared" si="102"/>
        <v>2090.83</v>
      </c>
    </row>
    <row r="6556" spans="1:20" x14ac:dyDescent="0.25">
      <c r="A6556">
        <v>6555</v>
      </c>
      <c r="B6556">
        <v>91379</v>
      </c>
      <c r="C6556" t="s">
        <v>399</v>
      </c>
      <c r="D6556" t="s">
        <v>20</v>
      </c>
      <c r="E6556" t="s">
        <v>39</v>
      </c>
      <c r="F6556" t="s">
        <v>31</v>
      </c>
      <c r="G6556" t="s">
        <v>257</v>
      </c>
      <c r="H6556" t="s">
        <v>54</v>
      </c>
      <c r="I6556" t="s">
        <v>28</v>
      </c>
      <c r="J6556" t="s">
        <v>72</v>
      </c>
      <c r="K6556" t="s">
        <v>231</v>
      </c>
      <c r="L6556" t="s">
        <v>192</v>
      </c>
      <c r="M6556" t="s">
        <v>375</v>
      </c>
      <c r="N6556" s="2">
        <v>41396</v>
      </c>
      <c r="O6556" s="2">
        <v>41398</v>
      </c>
      <c r="P6556">
        <v>8</v>
      </c>
      <c r="Q6556" s="1">
        <v>0.09</v>
      </c>
      <c r="R6556">
        <v>7.1</v>
      </c>
      <c r="S6556">
        <v>6.05</v>
      </c>
      <c r="T6556">
        <f t="shared" si="102"/>
        <v>56.8</v>
      </c>
    </row>
    <row r="6557" spans="1:20" x14ac:dyDescent="0.25">
      <c r="A6557">
        <v>6556</v>
      </c>
      <c r="B6557">
        <v>91379</v>
      </c>
      <c r="C6557" t="s">
        <v>399</v>
      </c>
      <c r="D6557" t="s">
        <v>20</v>
      </c>
      <c r="E6557" t="s">
        <v>21</v>
      </c>
      <c r="F6557" t="s">
        <v>31</v>
      </c>
      <c r="G6557" t="s">
        <v>257</v>
      </c>
      <c r="H6557" t="s">
        <v>206</v>
      </c>
      <c r="I6557" t="s">
        <v>28</v>
      </c>
      <c r="J6557" t="s">
        <v>56</v>
      </c>
      <c r="K6557" t="s">
        <v>1111</v>
      </c>
      <c r="L6557" t="s">
        <v>192</v>
      </c>
      <c r="M6557" t="s">
        <v>367</v>
      </c>
      <c r="N6557" s="2">
        <v>41396</v>
      </c>
      <c r="O6557" s="2">
        <v>41397</v>
      </c>
      <c r="P6557">
        <v>6</v>
      </c>
      <c r="Q6557" s="1">
        <v>0.02</v>
      </c>
      <c r="R6557">
        <v>125.99</v>
      </c>
      <c r="S6557">
        <v>2.5</v>
      </c>
      <c r="T6557">
        <f t="shared" si="102"/>
        <v>755.93999999999994</v>
      </c>
    </row>
    <row r="6558" spans="1:20" x14ac:dyDescent="0.25">
      <c r="A6558">
        <v>6557</v>
      </c>
      <c r="B6558">
        <v>85949</v>
      </c>
      <c r="C6558" t="s">
        <v>675</v>
      </c>
      <c r="D6558" t="s">
        <v>38</v>
      </c>
      <c r="E6558" t="s">
        <v>39</v>
      </c>
      <c r="F6558" t="s">
        <v>31</v>
      </c>
      <c r="G6558" t="s">
        <v>48</v>
      </c>
      <c r="H6558" t="s">
        <v>42</v>
      </c>
      <c r="I6558" t="s">
        <v>28</v>
      </c>
      <c r="J6558" t="s">
        <v>72</v>
      </c>
      <c r="K6558" t="s">
        <v>58</v>
      </c>
      <c r="L6558" t="s">
        <v>192</v>
      </c>
      <c r="M6558" t="s">
        <v>35</v>
      </c>
      <c r="N6558" s="2">
        <v>40351</v>
      </c>
      <c r="O6558" s="2">
        <v>40355</v>
      </c>
      <c r="P6558">
        <v>7</v>
      </c>
      <c r="Q6558" s="1">
        <v>0.04</v>
      </c>
      <c r="R6558">
        <v>4.4800000000000004</v>
      </c>
      <c r="S6558">
        <v>2.5</v>
      </c>
      <c r="T6558">
        <f t="shared" si="102"/>
        <v>31.360000000000003</v>
      </c>
    </row>
    <row r="6559" spans="1:20" x14ac:dyDescent="0.25">
      <c r="A6559">
        <v>6558</v>
      </c>
      <c r="B6559">
        <v>88952</v>
      </c>
      <c r="C6559" t="s">
        <v>1059</v>
      </c>
      <c r="D6559" t="s">
        <v>20</v>
      </c>
      <c r="E6559" t="s">
        <v>39</v>
      </c>
      <c r="F6559" t="s">
        <v>31</v>
      </c>
      <c r="G6559" t="s">
        <v>48</v>
      </c>
      <c r="H6559" t="s">
        <v>89</v>
      </c>
      <c r="I6559" t="s">
        <v>28</v>
      </c>
      <c r="J6559" t="s">
        <v>72</v>
      </c>
      <c r="K6559" t="s">
        <v>231</v>
      </c>
      <c r="L6559" t="s">
        <v>26</v>
      </c>
      <c r="M6559" t="s">
        <v>375</v>
      </c>
      <c r="N6559" s="2">
        <v>41498</v>
      </c>
      <c r="O6559" s="2">
        <v>41498</v>
      </c>
      <c r="P6559">
        <v>19</v>
      </c>
      <c r="Q6559" s="1">
        <v>0.02</v>
      </c>
      <c r="R6559">
        <v>11.97</v>
      </c>
      <c r="S6559">
        <v>5.81</v>
      </c>
      <c r="T6559">
        <f t="shared" si="102"/>
        <v>227.43</v>
      </c>
    </row>
    <row r="6560" spans="1:20" x14ac:dyDescent="0.25">
      <c r="A6560">
        <v>6559</v>
      </c>
      <c r="B6560">
        <v>90798</v>
      </c>
      <c r="C6560" t="s">
        <v>782</v>
      </c>
      <c r="D6560" t="s">
        <v>20</v>
      </c>
      <c r="E6560" t="s">
        <v>21</v>
      </c>
      <c r="F6560" t="s">
        <v>22</v>
      </c>
      <c r="G6560" t="s">
        <v>32</v>
      </c>
      <c r="H6560" t="s">
        <v>33</v>
      </c>
      <c r="I6560" t="s">
        <v>28</v>
      </c>
      <c r="J6560" t="s">
        <v>56</v>
      </c>
      <c r="K6560" t="s">
        <v>1254</v>
      </c>
      <c r="L6560" t="s">
        <v>192</v>
      </c>
      <c r="M6560" t="s">
        <v>238</v>
      </c>
      <c r="N6560" s="2">
        <v>41016</v>
      </c>
      <c r="O6560" s="2">
        <v>41018</v>
      </c>
      <c r="P6560">
        <v>11</v>
      </c>
      <c r="Q6560" s="1">
        <v>0.03</v>
      </c>
      <c r="R6560">
        <v>40.479999999999997</v>
      </c>
      <c r="S6560">
        <v>19.989999999999998</v>
      </c>
      <c r="T6560">
        <f t="shared" si="102"/>
        <v>445.28</v>
      </c>
    </row>
    <row r="6561" spans="1:20" x14ac:dyDescent="0.25">
      <c r="A6561">
        <v>6560</v>
      </c>
      <c r="B6561">
        <v>90798</v>
      </c>
      <c r="C6561" t="s">
        <v>782</v>
      </c>
      <c r="D6561" t="s">
        <v>20</v>
      </c>
      <c r="E6561" t="s">
        <v>39</v>
      </c>
      <c r="F6561" t="s">
        <v>22</v>
      </c>
      <c r="G6561" t="s">
        <v>32</v>
      </c>
      <c r="H6561" t="s">
        <v>94</v>
      </c>
      <c r="I6561" t="s">
        <v>28</v>
      </c>
      <c r="J6561" t="s">
        <v>56</v>
      </c>
      <c r="K6561" t="s">
        <v>98</v>
      </c>
      <c r="L6561" t="s">
        <v>192</v>
      </c>
      <c r="M6561" t="s">
        <v>398</v>
      </c>
      <c r="N6561" s="2">
        <v>41016</v>
      </c>
      <c r="O6561" s="2">
        <v>41018</v>
      </c>
      <c r="P6561">
        <v>11</v>
      </c>
      <c r="Q6561" s="1">
        <v>0.08</v>
      </c>
      <c r="R6561">
        <v>4.28</v>
      </c>
      <c r="S6561">
        <v>5.68</v>
      </c>
      <c r="T6561">
        <f t="shared" si="102"/>
        <v>47.080000000000005</v>
      </c>
    </row>
    <row r="6562" spans="1:20" x14ac:dyDescent="0.25">
      <c r="A6562">
        <v>6561</v>
      </c>
      <c r="B6562">
        <v>90798</v>
      </c>
      <c r="C6562" t="s">
        <v>2481</v>
      </c>
      <c r="D6562" t="s">
        <v>20</v>
      </c>
      <c r="E6562" t="s">
        <v>21</v>
      </c>
      <c r="F6562" t="s">
        <v>40</v>
      </c>
      <c r="G6562" t="s">
        <v>32</v>
      </c>
      <c r="H6562" t="s">
        <v>206</v>
      </c>
      <c r="I6562" t="s">
        <v>28</v>
      </c>
      <c r="J6562" t="s">
        <v>72</v>
      </c>
      <c r="K6562" t="s">
        <v>25</v>
      </c>
      <c r="L6562" t="s">
        <v>192</v>
      </c>
      <c r="M6562" t="s">
        <v>469</v>
      </c>
      <c r="N6562" s="2">
        <v>41016</v>
      </c>
      <c r="O6562" s="2">
        <v>41019</v>
      </c>
      <c r="P6562">
        <v>9</v>
      </c>
      <c r="Q6562" s="1">
        <v>0.01</v>
      </c>
      <c r="R6562">
        <v>200.99</v>
      </c>
      <c r="S6562">
        <v>4.2</v>
      </c>
      <c r="T6562">
        <f t="shared" si="102"/>
        <v>1808.91</v>
      </c>
    </row>
    <row r="6563" spans="1:20" x14ac:dyDescent="0.25">
      <c r="A6563">
        <v>6562</v>
      </c>
      <c r="B6563">
        <v>86724</v>
      </c>
      <c r="C6563" t="s">
        <v>972</v>
      </c>
      <c r="D6563" t="s">
        <v>20</v>
      </c>
      <c r="E6563" t="s">
        <v>39</v>
      </c>
      <c r="F6563" t="s">
        <v>22</v>
      </c>
      <c r="G6563" t="s">
        <v>48</v>
      </c>
      <c r="H6563" t="s">
        <v>94</v>
      </c>
      <c r="I6563" t="s">
        <v>28</v>
      </c>
      <c r="J6563" t="s">
        <v>72</v>
      </c>
      <c r="K6563" t="s">
        <v>226</v>
      </c>
      <c r="L6563" t="s">
        <v>192</v>
      </c>
      <c r="M6563" t="s">
        <v>294</v>
      </c>
      <c r="N6563" s="2">
        <v>40399</v>
      </c>
      <c r="O6563" s="2">
        <v>40403</v>
      </c>
      <c r="P6563">
        <v>13</v>
      </c>
      <c r="Q6563" s="1">
        <v>0.1</v>
      </c>
      <c r="R6563">
        <v>4.13</v>
      </c>
      <c r="S6563">
        <v>0.99</v>
      </c>
      <c r="T6563">
        <f t="shared" si="102"/>
        <v>53.69</v>
      </c>
    </row>
    <row r="6564" spans="1:20" x14ac:dyDescent="0.25">
      <c r="A6564">
        <v>6563</v>
      </c>
      <c r="B6564">
        <v>89225</v>
      </c>
      <c r="C6564" t="s">
        <v>441</v>
      </c>
      <c r="D6564" t="s">
        <v>20</v>
      </c>
      <c r="E6564" t="s">
        <v>39</v>
      </c>
      <c r="F6564" t="s">
        <v>31</v>
      </c>
      <c r="G6564" t="s">
        <v>48</v>
      </c>
      <c r="H6564" t="s">
        <v>89</v>
      </c>
      <c r="I6564" t="s">
        <v>28</v>
      </c>
      <c r="J6564" t="s">
        <v>72</v>
      </c>
      <c r="K6564" t="s">
        <v>62</v>
      </c>
      <c r="L6564" t="s">
        <v>44</v>
      </c>
      <c r="M6564" t="s">
        <v>35</v>
      </c>
      <c r="N6564" s="2">
        <v>41016</v>
      </c>
      <c r="O6564" s="2">
        <v>41025</v>
      </c>
      <c r="P6564">
        <v>8</v>
      </c>
      <c r="Q6564" s="1">
        <v>0.01</v>
      </c>
      <c r="R6564">
        <v>6.88</v>
      </c>
      <c r="S6564">
        <v>2</v>
      </c>
      <c r="T6564">
        <f t="shared" si="102"/>
        <v>55.04</v>
      </c>
    </row>
    <row r="6565" spans="1:20" x14ac:dyDescent="0.25">
      <c r="A6565">
        <v>6564</v>
      </c>
      <c r="B6565">
        <v>90866</v>
      </c>
      <c r="C6565" t="s">
        <v>457</v>
      </c>
      <c r="D6565" t="s">
        <v>20</v>
      </c>
      <c r="E6565" t="s">
        <v>39</v>
      </c>
      <c r="F6565" t="s">
        <v>22</v>
      </c>
      <c r="G6565" t="s">
        <v>48</v>
      </c>
      <c r="H6565" t="s">
        <v>89</v>
      </c>
      <c r="I6565" t="s">
        <v>28</v>
      </c>
      <c r="J6565" t="s">
        <v>72</v>
      </c>
      <c r="K6565" t="s">
        <v>82</v>
      </c>
      <c r="L6565" t="s">
        <v>192</v>
      </c>
      <c r="M6565" t="s">
        <v>246</v>
      </c>
      <c r="N6565" s="2">
        <v>41521</v>
      </c>
      <c r="O6565" s="2">
        <v>41526</v>
      </c>
      <c r="P6565">
        <v>20</v>
      </c>
      <c r="Q6565" s="1">
        <v>0.01</v>
      </c>
      <c r="R6565">
        <v>27.18</v>
      </c>
      <c r="S6565">
        <v>8.23</v>
      </c>
      <c r="T6565">
        <f t="shared" si="102"/>
        <v>543.6</v>
      </c>
    </row>
    <row r="6566" spans="1:20" x14ac:dyDescent="0.25">
      <c r="A6566">
        <v>6565</v>
      </c>
      <c r="B6566">
        <v>88698</v>
      </c>
      <c r="C6566" t="s">
        <v>1207</v>
      </c>
      <c r="D6566" t="s">
        <v>20</v>
      </c>
      <c r="E6566" t="s">
        <v>187</v>
      </c>
      <c r="F6566" t="s">
        <v>22</v>
      </c>
      <c r="G6566" t="s">
        <v>32</v>
      </c>
      <c r="H6566" t="s">
        <v>225</v>
      </c>
      <c r="I6566" t="s">
        <v>28</v>
      </c>
      <c r="J6566" t="s">
        <v>56</v>
      </c>
      <c r="K6566" t="s">
        <v>68</v>
      </c>
      <c r="L6566" t="s">
        <v>44</v>
      </c>
      <c r="M6566" t="s">
        <v>137</v>
      </c>
      <c r="N6566" s="2">
        <v>41272</v>
      </c>
      <c r="O6566" s="2">
        <v>41273</v>
      </c>
      <c r="P6566">
        <v>16</v>
      </c>
      <c r="Q6566" s="1">
        <v>0.01</v>
      </c>
      <c r="R6566">
        <v>5.08</v>
      </c>
      <c r="S6566">
        <v>3.63</v>
      </c>
      <c r="T6566">
        <f t="shared" si="102"/>
        <v>81.28</v>
      </c>
    </row>
    <row r="6567" spans="1:20" x14ac:dyDescent="0.25">
      <c r="A6567">
        <v>6566</v>
      </c>
      <c r="B6567">
        <v>88807</v>
      </c>
      <c r="C6567" t="s">
        <v>821</v>
      </c>
      <c r="D6567" t="s">
        <v>20</v>
      </c>
      <c r="E6567" t="s">
        <v>39</v>
      </c>
      <c r="F6567" t="s">
        <v>31</v>
      </c>
      <c r="G6567" t="s">
        <v>32</v>
      </c>
      <c r="H6567" t="s">
        <v>94</v>
      </c>
      <c r="I6567" t="s">
        <v>28</v>
      </c>
      <c r="J6567" t="s">
        <v>72</v>
      </c>
      <c r="K6567" t="s">
        <v>116</v>
      </c>
      <c r="L6567" t="s">
        <v>192</v>
      </c>
      <c r="M6567" t="s">
        <v>121</v>
      </c>
      <c r="N6567" s="2">
        <v>41048</v>
      </c>
      <c r="O6567" s="2">
        <v>41050</v>
      </c>
      <c r="P6567">
        <v>1</v>
      </c>
      <c r="Q6567" s="1">
        <v>0.04</v>
      </c>
      <c r="R6567">
        <v>3.52</v>
      </c>
      <c r="S6567">
        <v>6.83</v>
      </c>
      <c r="T6567">
        <f t="shared" si="102"/>
        <v>3.52</v>
      </c>
    </row>
    <row r="6568" spans="1:20" x14ac:dyDescent="0.25">
      <c r="A6568">
        <v>6567</v>
      </c>
      <c r="B6568">
        <v>86529</v>
      </c>
      <c r="C6568" t="s">
        <v>493</v>
      </c>
      <c r="D6568" t="s">
        <v>20</v>
      </c>
      <c r="E6568" t="s">
        <v>39</v>
      </c>
      <c r="F6568" t="s">
        <v>22</v>
      </c>
      <c r="G6568" t="s">
        <v>23</v>
      </c>
      <c r="H6568" t="s">
        <v>94</v>
      </c>
      <c r="I6568" t="s">
        <v>28</v>
      </c>
      <c r="J6568" t="s">
        <v>72</v>
      </c>
      <c r="K6568" t="s">
        <v>58</v>
      </c>
      <c r="L6568" t="s">
        <v>192</v>
      </c>
      <c r="M6568" t="s">
        <v>199</v>
      </c>
      <c r="N6568" s="2">
        <v>40392</v>
      </c>
      <c r="O6568" s="2">
        <v>40393</v>
      </c>
      <c r="P6568">
        <v>19</v>
      </c>
      <c r="Q6568" s="1">
        <v>0</v>
      </c>
      <c r="R6568">
        <v>12.97</v>
      </c>
      <c r="S6568">
        <v>1.49</v>
      </c>
      <c r="T6568">
        <f t="shared" si="102"/>
        <v>246.43</v>
      </c>
    </row>
    <row r="6569" spans="1:20" x14ac:dyDescent="0.25">
      <c r="A6569">
        <v>6568</v>
      </c>
      <c r="B6569">
        <v>86529</v>
      </c>
      <c r="C6569" t="s">
        <v>493</v>
      </c>
      <c r="D6569" t="s">
        <v>20</v>
      </c>
      <c r="E6569" t="s">
        <v>39</v>
      </c>
      <c r="F6569" t="s">
        <v>22</v>
      </c>
      <c r="G6569" t="s">
        <v>23</v>
      </c>
      <c r="H6569" t="s">
        <v>54</v>
      </c>
      <c r="I6569" t="s">
        <v>28</v>
      </c>
      <c r="J6569" t="s">
        <v>72</v>
      </c>
      <c r="K6569" t="s">
        <v>119</v>
      </c>
      <c r="L6569" t="s">
        <v>192</v>
      </c>
      <c r="M6569" t="s">
        <v>137</v>
      </c>
      <c r="N6569" s="2">
        <v>40392</v>
      </c>
      <c r="O6569" s="2">
        <v>40392</v>
      </c>
      <c r="P6569">
        <v>9</v>
      </c>
      <c r="Q6569" s="1">
        <v>0.06</v>
      </c>
      <c r="R6569">
        <v>4.91</v>
      </c>
      <c r="S6569">
        <v>0.5</v>
      </c>
      <c r="T6569">
        <f t="shared" si="102"/>
        <v>44.19</v>
      </c>
    </row>
    <row r="6570" spans="1:20" x14ac:dyDescent="0.25">
      <c r="A6570">
        <v>6569</v>
      </c>
      <c r="B6570">
        <v>91075</v>
      </c>
      <c r="C6570" t="s">
        <v>1676</v>
      </c>
      <c r="D6570" t="s">
        <v>38</v>
      </c>
      <c r="E6570" t="s">
        <v>39</v>
      </c>
      <c r="F6570" t="s">
        <v>31</v>
      </c>
      <c r="G6570" t="s">
        <v>48</v>
      </c>
      <c r="H6570" t="s">
        <v>49</v>
      </c>
      <c r="I6570" t="s">
        <v>28</v>
      </c>
      <c r="J6570" t="s">
        <v>72</v>
      </c>
      <c r="K6570" t="s">
        <v>101</v>
      </c>
      <c r="L6570" t="s">
        <v>44</v>
      </c>
      <c r="M6570" t="s">
        <v>367</v>
      </c>
      <c r="N6570" s="2">
        <v>41043</v>
      </c>
      <c r="O6570" s="2">
        <v>41050</v>
      </c>
      <c r="P6570">
        <v>4</v>
      </c>
      <c r="Q6570" s="1">
        <v>0</v>
      </c>
      <c r="R6570">
        <v>7.64</v>
      </c>
      <c r="S6570">
        <v>5.83</v>
      </c>
      <c r="T6570">
        <f t="shared" si="102"/>
        <v>30.56</v>
      </c>
    </row>
    <row r="6571" spans="1:20" x14ac:dyDescent="0.25">
      <c r="A6571">
        <v>6570</v>
      </c>
      <c r="B6571">
        <v>88067</v>
      </c>
      <c r="C6571" t="s">
        <v>1264</v>
      </c>
      <c r="D6571" t="s">
        <v>20</v>
      </c>
      <c r="E6571" t="s">
        <v>187</v>
      </c>
      <c r="F6571" t="s">
        <v>47</v>
      </c>
      <c r="G6571" t="s">
        <v>41</v>
      </c>
      <c r="H6571" t="s">
        <v>217</v>
      </c>
      <c r="I6571" t="s">
        <v>28</v>
      </c>
      <c r="J6571" t="s">
        <v>72</v>
      </c>
      <c r="K6571" t="s">
        <v>282</v>
      </c>
      <c r="L6571" t="s">
        <v>44</v>
      </c>
      <c r="M6571" t="s">
        <v>167</v>
      </c>
      <c r="N6571" s="2">
        <v>41260</v>
      </c>
      <c r="O6571" s="2">
        <v>41262</v>
      </c>
      <c r="P6571">
        <v>17</v>
      </c>
      <c r="Q6571" s="1">
        <v>0.08</v>
      </c>
      <c r="R6571">
        <v>39.979999999999997</v>
      </c>
      <c r="S6571">
        <v>9.1999999999999993</v>
      </c>
      <c r="T6571">
        <f t="shared" si="102"/>
        <v>679.66</v>
      </c>
    </row>
    <row r="6572" spans="1:20" x14ac:dyDescent="0.25">
      <c r="A6572">
        <v>6571</v>
      </c>
      <c r="B6572">
        <v>88067</v>
      </c>
      <c r="C6572" t="s">
        <v>1264</v>
      </c>
      <c r="D6572" t="s">
        <v>20</v>
      </c>
      <c r="E6572" t="s">
        <v>39</v>
      </c>
      <c r="F6572" t="s">
        <v>47</v>
      </c>
      <c r="G6572" t="s">
        <v>41</v>
      </c>
      <c r="H6572" t="s">
        <v>42</v>
      </c>
      <c r="I6572" t="s">
        <v>28</v>
      </c>
      <c r="J6572" t="s">
        <v>72</v>
      </c>
      <c r="K6572" t="s">
        <v>43</v>
      </c>
      <c r="L6572" t="s">
        <v>44</v>
      </c>
      <c r="M6572" t="s">
        <v>156</v>
      </c>
      <c r="N6572" s="2">
        <v>41260</v>
      </c>
      <c r="O6572" s="2">
        <v>41262</v>
      </c>
      <c r="P6572">
        <v>14</v>
      </c>
      <c r="Q6572" s="1">
        <v>0.02</v>
      </c>
      <c r="R6572">
        <v>5.84</v>
      </c>
      <c r="S6572">
        <v>1.2</v>
      </c>
      <c r="T6572">
        <f t="shared" si="102"/>
        <v>81.759999999999991</v>
      </c>
    </row>
    <row r="6573" spans="1:20" x14ac:dyDescent="0.25">
      <c r="A6573">
        <v>6572</v>
      </c>
      <c r="B6573">
        <v>88432</v>
      </c>
      <c r="C6573" t="s">
        <v>2264</v>
      </c>
      <c r="D6573" t="s">
        <v>20</v>
      </c>
      <c r="E6573" t="s">
        <v>187</v>
      </c>
      <c r="F6573" t="s">
        <v>40</v>
      </c>
      <c r="G6573" t="s">
        <v>48</v>
      </c>
      <c r="H6573" t="s">
        <v>219</v>
      </c>
      <c r="I6573" t="s">
        <v>28</v>
      </c>
      <c r="J6573" t="s">
        <v>56</v>
      </c>
      <c r="K6573" t="s">
        <v>101</v>
      </c>
      <c r="L6573" t="s">
        <v>746</v>
      </c>
      <c r="M6573" t="s">
        <v>342</v>
      </c>
      <c r="N6573" s="2">
        <v>41278</v>
      </c>
      <c r="O6573" s="2">
        <v>41282</v>
      </c>
      <c r="P6573">
        <v>4</v>
      </c>
      <c r="Q6573" s="1">
        <v>0.02</v>
      </c>
      <c r="R6573">
        <v>49.34</v>
      </c>
      <c r="S6573">
        <v>10.25</v>
      </c>
      <c r="T6573">
        <f t="shared" si="102"/>
        <v>197.36</v>
      </c>
    </row>
    <row r="6574" spans="1:20" x14ac:dyDescent="0.25">
      <c r="A6574">
        <v>6573</v>
      </c>
      <c r="B6574">
        <v>86600</v>
      </c>
      <c r="C6574" t="s">
        <v>1213</v>
      </c>
      <c r="D6574" t="s">
        <v>38</v>
      </c>
      <c r="E6574" t="s">
        <v>21</v>
      </c>
      <c r="F6574" t="s">
        <v>47</v>
      </c>
      <c r="G6574" t="s">
        <v>41</v>
      </c>
      <c r="H6574" t="s">
        <v>24</v>
      </c>
      <c r="I6574" t="s">
        <v>28</v>
      </c>
      <c r="J6574" t="s">
        <v>72</v>
      </c>
      <c r="K6574" t="s">
        <v>1147</v>
      </c>
      <c r="L6574" t="s">
        <v>192</v>
      </c>
      <c r="M6574" t="s">
        <v>51</v>
      </c>
      <c r="N6574" s="2">
        <v>40470</v>
      </c>
      <c r="O6574" s="2">
        <v>40471</v>
      </c>
      <c r="P6574">
        <v>5</v>
      </c>
      <c r="Q6574" s="1">
        <v>0.01</v>
      </c>
      <c r="R6574">
        <v>155.99</v>
      </c>
      <c r="S6574">
        <v>8.99</v>
      </c>
      <c r="T6574">
        <f t="shared" si="102"/>
        <v>779.95</v>
      </c>
    </row>
    <row r="6575" spans="1:20" x14ac:dyDescent="0.25">
      <c r="A6575">
        <v>6574</v>
      </c>
      <c r="B6575">
        <v>86600</v>
      </c>
      <c r="C6575" t="s">
        <v>1367</v>
      </c>
      <c r="D6575" t="s">
        <v>20</v>
      </c>
      <c r="E6575" t="s">
        <v>39</v>
      </c>
      <c r="F6575" t="s">
        <v>47</v>
      </c>
      <c r="G6575" t="s">
        <v>41</v>
      </c>
      <c r="H6575" t="s">
        <v>89</v>
      </c>
      <c r="I6575" t="s">
        <v>28</v>
      </c>
      <c r="J6575" t="s">
        <v>72</v>
      </c>
      <c r="K6575" t="s">
        <v>248</v>
      </c>
      <c r="L6575" t="s">
        <v>192</v>
      </c>
      <c r="M6575" t="s">
        <v>160</v>
      </c>
      <c r="N6575" s="2">
        <v>40470</v>
      </c>
      <c r="O6575" s="2">
        <v>40472</v>
      </c>
      <c r="P6575">
        <v>4</v>
      </c>
      <c r="Q6575" s="1">
        <v>0.01</v>
      </c>
      <c r="R6575">
        <v>5.98</v>
      </c>
      <c r="S6575">
        <v>5.46</v>
      </c>
      <c r="T6575">
        <f t="shared" si="102"/>
        <v>23.92</v>
      </c>
    </row>
    <row r="6576" spans="1:20" x14ac:dyDescent="0.25">
      <c r="A6576">
        <v>6575</v>
      </c>
      <c r="B6576">
        <v>89066</v>
      </c>
      <c r="C6576" t="s">
        <v>1432</v>
      </c>
      <c r="D6576" t="s">
        <v>578</v>
      </c>
      <c r="E6576" t="s">
        <v>187</v>
      </c>
      <c r="F6576" t="s">
        <v>31</v>
      </c>
      <c r="G6576" t="s">
        <v>32</v>
      </c>
      <c r="H6576" t="s">
        <v>219</v>
      </c>
      <c r="I6576" t="s">
        <v>28</v>
      </c>
      <c r="J6576" t="s">
        <v>72</v>
      </c>
      <c r="K6576" t="s">
        <v>221</v>
      </c>
      <c r="L6576" t="s">
        <v>283</v>
      </c>
      <c r="M6576" t="s">
        <v>146</v>
      </c>
      <c r="N6576" s="2">
        <v>40754</v>
      </c>
      <c r="O6576" s="2">
        <v>40757</v>
      </c>
      <c r="P6576">
        <v>3</v>
      </c>
      <c r="Q6576" s="1">
        <v>0</v>
      </c>
      <c r="R6576">
        <v>89.99</v>
      </c>
      <c r="S6576">
        <v>42</v>
      </c>
      <c r="T6576">
        <f t="shared" si="102"/>
        <v>269.96999999999997</v>
      </c>
    </row>
    <row r="6577" spans="1:20" x14ac:dyDescent="0.25">
      <c r="A6577">
        <v>6576</v>
      </c>
      <c r="B6577">
        <v>89066</v>
      </c>
      <c r="C6577" t="s">
        <v>1432</v>
      </c>
      <c r="D6577" t="s">
        <v>20</v>
      </c>
      <c r="E6577" t="s">
        <v>187</v>
      </c>
      <c r="F6577" t="s">
        <v>31</v>
      </c>
      <c r="G6577" t="s">
        <v>32</v>
      </c>
      <c r="H6577" t="s">
        <v>219</v>
      </c>
      <c r="I6577" t="s">
        <v>28</v>
      </c>
      <c r="J6577" t="s">
        <v>72</v>
      </c>
      <c r="K6577" t="s">
        <v>101</v>
      </c>
      <c r="L6577" t="s">
        <v>44</v>
      </c>
      <c r="M6577" t="s">
        <v>35</v>
      </c>
      <c r="N6577" s="2">
        <v>40754</v>
      </c>
      <c r="O6577" s="2">
        <v>40755</v>
      </c>
      <c r="P6577">
        <v>14</v>
      </c>
      <c r="Q6577" s="1">
        <v>0.08</v>
      </c>
      <c r="R6577">
        <v>7.28</v>
      </c>
      <c r="S6577">
        <v>7.98</v>
      </c>
      <c r="T6577">
        <f t="shared" si="102"/>
        <v>101.92</v>
      </c>
    </row>
    <row r="6578" spans="1:20" x14ac:dyDescent="0.25">
      <c r="A6578">
        <v>6577</v>
      </c>
      <c r="B6578">
        <v>85987</v>
      </c>
      <c r="C6578" t="s">
        <v>635</v>
      </c>
      <c r="D6578" t="s">
        <v>20</v>
      </c>
      <c r="E6578" t="s">
        <v>39</v>
      </c>
      <c r="F6578" t="s">
        <v>47</v>
      </c>
      <c r="G6578" t="s">
        <v>48</v>
      </c>
      <c r="H6578" t="s">
        <v>78</v>
      </c>
      <c r="I6578" t="s">
        <v>28</v>
      </c>
      <c r="J6578" t="s">
        <v>72</v>
      </c>
      <c r="K6578" t="s">
        <v>184</v>
      </c>
      <c r="L6578" t="s">
        <v>192</v>
      </c>
      <c r="M6578" t="s">
        <v>134</v>
      </c>
      <c r="N6578" s="2">
        <v>41398</v>
      </c>
      <c r="O6578" s="2">
        <v>41400</v>
      </c>
      <c r="P6578">
        <v>2</v>
      </c>
      <c r="Q6578" s="1">
        <v>0.03</v>
      </c>
      <c r="R6578">
        <v>2.88</v>
      </c>
      <c r="S6578">
        <v>0.5</v>
      </c>
      <c r="T6578">
        <f t="shared" si="102"/>
        <v>5.76</v>
      </c>
    </row>
    <row r="6579" spans="1:20" x14ac:dyDescent="0.25">
      <c r="A6579">
        <v>6578</v>
      </c>
      <c r="B6579">
        <v>85987</v>
      </c>
      <c r="C6579" t="s">
        <v>635</v>
      </c>
      <c r="D6579" t="s">
        <v>20</v>
      </c>
      <c r="E6579" t="s">
        <v>21</v>
      </c>
      <c r="F6579" t="s">
        <v>47</v>
      </c>
      <c r="G6579" t="s">
        <v>48</v>
      </c>
      <c r="H6579" t="s">
        <v>206</v>
      </c>
      <c r="I6579" t="s">
        <v>28</v>
      </c>
      <c r="J6579" t="s">
        <v>72</v>
      </c>
      <c r="K6579" t="s">
        <v>1111</v>
      </c>
      <c r="L6579" t="s">
        <v>192</v>
      </c>
      <c r="M6579" t="s">
        <v>160</v>
      </c>
      <c r="N6579" s="2">
        <v>41398</v>
      </c>
      <c r="O6579" s="2">
        <v>41403</v>
      </c>
      <c r="P6579">
        <v>1</v>
      </c>
      <c r="Q6579" s="1">
        <v>0.03</v>
      </c>
      <c r="R6579">
        <v>195.99</v>
      </c>
      <c r="S6579">
        <v>8.99</v>
      </c>
      <c r="T6579">
        <f t="shared" si="102"/>
        <v>195.99</v>
      </c>
    </row>
    <row r="6580" spans="1:20" x14ac:dyDescent="0.25">
      <c r="A6580">
        <v>6579</v>
      </c>
      <c r="B6580">
        <v>87097</v>
      </c>
      <c r="C6580" t="s">
        <v>1007</v>
      </c>
      <c r="D6580" t="s">
        <v>38</v>
      </c>
      <c r="E6580" t="s">
        <v>39</v>
      </c>
      <c r="F6580" t="s">
        <v>47</v>
      </c>
      <c r="G6580" t="s">
        <v>93</v>
      </c>
      <c r="H6580" t="s">
        <v>94</v>
      </c>
      <c r="I6580" t="s">
        <v>28</v>
      </c>
      <c r="J6580" t="s">
        <v>72</v>
      </c>
      <c r="K6580" t="s">
        <v>228</v>
      </c>
      <c r="L6580" t="s">
        <v>192</v>
      </c>
      <c r="M6580" t="s">
        <v>160</v>
      </c>
      <c r="N6580" s="2">
        <v>41547</v>
      </c>
      <c r="O6580" s="2">
        <v>41548</v>
      </c>
      <c r="P6580">
        <v>20</v>
      </c>
      <c r="Q6580" s="1">
        <v>0.03</v>
      </c>
      <c r="R6580">
        <v>21.38</v>
      </c>
      <c r="S6580">
        <v>2.99</v>
      </c>
      <c r="T6580">
        <f t="shared" si="102"/>
        <v>427.59999999999997</v>
      </c>
    </row>
    <row r="6581" spans="1:20" x14ac:dyDescent="0.25">
      <c r="A6581">
        <v>6580</v>
      </c>
      <c r="B6581">
        <v>88290</v>
      </c>
      <c r="C6581" t="s">
        <v>941</v>
      </c>
      <c r="D6581" t="s">
        <v>20</v>
      </c>
      <c r="E6581" t="s">
        <v>21</v>
      </c>
      <c r="F6581" t="s">
        <v>31</v>
      </c>
      <c r="G6581" t="s">
        <v>41</v>
      </c>
      <c r="H6581" t="s">
        <v>203</v>
      </c>
      <c r="I6581" t="s">
        <v>28</v>
      </c>
      <c r="J6581" t="s">
        <v>72</v>
      </c>
      <c r="K6581" t="s">
        <v>25</v>
      </c>
      <c r="L6581" t="s">
        <v>26</v>
      </c>
      <c r="M6581" t="s">
        <v>131</v>
      </c>
      <c r="N6581" s="2">
        <v>41356</v>
      </c>
      <c r="O6581" s="2">
        <v>41356</v>
      </c>
      <c r="P6581">
        <v>9</v>
      </c>
      <c r="Q6581" s="1">
        <v>0.03</v>
      </c>
      <c r="R6581">
        <v>7.28</v>
      </c>
      <c r="S6581">
        <v>3.52</v>
      </c>
      <c r="T6581">
        <f t="shared" si="102"/>
        <v>65.52</v>
      </c>
    </row>
    <row r="6582" spans="1:20" x14ac:dyDescent="0.25">
      <c r="A6582">
        <v>6581</v>
      </c>
      <c r="B6582">
        <v>88524</v>
      </c>
      <c r="C6582" t="s">
        <v>577</v>
      </c>
      <c r="D6582" t="s">
        <v>578</v>
      </c>
      <c r="E6582" t="s">
        <v>39</v>
      </c>
      <c r="F6582" t="s">
        <v>22</v>
      </c>
      <c r="G6582" t="s">
        <v>93</v>
      </c>
      <c r="H6582" t="s">
        <v>42</v>
      </c>
      <c r="I6582" t="s">
        <v>28</v>
      </c>
      <c r="J6582" t="s">
        <v>72</v>
      </c>
      <c r="K6582" t="s">
        <v>79</v>
      </c>
      <c r="L6582" t="s">
        <v>192</v>
      </c>
      <c r="M6582" t="s">
        <v>246</v>
      </c>
      <c r="N6582" s="2">
        <v>40856</v>
      </c>
      <c r="O6582" s="2">
        <v>40858</v>
      </c>
      <c r="P6582">
        <v>37</v>
      </c>
      <c r="Q6582" s="1">
        <v>0.09</v>
      </c>
      <c r="R6582">
        <v>55.48</v>
      </c>
      <c r="S6582">
        <v>14.3</v>
      </c>
      <c r="T6582">
        <f t="shared" si="102"/>
        <v>2052.7599999999998</v>
      </c>
    </row>
    <row r="6583" spans="1:20" x14ac:dyDescent="0.25">
      <c r="A6583">
        <v>6582</v>
      </c>
      <c r="B6583">
        <v>91047</v>
      </c>
      <c r="C6583" t="s">
        <v>436</v>
      </c>
      <c r="D6583" t="s">
        <v>20</v>
      </c>
      <c r="E6583" t="s">
        <v>39</v>
      </c>
      <c r="F6583" t="s">
        <v>47</v>
      </c>
      <c r="G6583" t="s">
        <v>41</v>
      </c>
      <c r="H6583" t="s">
        <v>42</v>
      </c>
      <c r="I6583" t="s">
        <v>28</v>
      </c>
      <c r="J6583" t="s">
        <v>56</v>
      </c>
      <c r="K6583" t="s">
        <v>68</v>
      </c>
      <c r="L6583" t="s">
        <v>192</v>
      </c>
      <c r="M6583" t="s">
        <v>160</v>
      </c>
      <c r="N6583" s="2">
        <v>41131</v>
      </c>
      <c r="O6583" s="2">
        <v>41134</v>
      </c>
      <c r="P6583">
        <v>15</v>
      </c>
      <c r="Q6583" s="1">
        <v>0.04</v>
      </c>
      <c r="R6583">
        <v>18.989999999999998</v>
      </c>
      <c r="S6583">
        <v>5.23</v>
      </c>
      <c r="T6583">
        <f t="shared" si="102"/>
        <v>284.84999999999997</v>
      </c>
    </row>
    <row r="6584" spans="1:20" x14ac:dyDescent="0.25">
      <c r="A6584">
        <v>6583</v>
      </c>
      <c r="B6584">
        <v>91047</v>
      </c>
      <c r="C6584" t="s">
        <v>436</v>
      </c>
      <c r="D6584" t="s">
        <v>20</v>
      </c>
      <c r="E6584" t="s">
        <v>187</v>
      </c>
      <c r="F6584" t="s">
        <v>47</v>
      </c>
      <c r="G6584" t="s">
        <v>41</v>
      </c>
      <c r="H6584" t="s">
        <v>188</v>
      </c>
      <c r="I6584" t="s">
        <v>28</v>
      </c>
      <c r="J6584" t="s">
        <v>72</v>
      </c>
      <c r="K6584" t="s">
        <v>189</v>
      </c>
      <c r="L6584" t="s">
        <v>746</v>
      </c>
      <c r="M6584" t="s">
        <v>134</v>
      </c>
      <c r="N6584" s="2">
        <v>41131</v>
      </c>
      <c r="O6584" s="2">
        <v>41132</v>
      </c>
      <c r="P6584">
        <v>20</v>
      </c>
      <c r="Q6584" s="1">
        <v>0.1</v>
      </c>
      <c r="R6584">
        <v>218.08</v>
      </c>
      <c r="S6584">
        <v>18.059999999999999</v>
      </c>
      <c r="T6584">
        <f t="shared" si="102"/>
        <v>4361.6000000000004</v>
      </c>
    </row>
    <row r="6585" spans="1:20" x14ac:dyDescent="0.25">
      <c r="A6585">
        <v>6584</v>
      </c>
      <c r="B6585">
        <v>91047</v>
      </c>
      <c r="C6585" t="s">
        <v>436</v>
      </c>
      <c r="D6585" t="s">
        <v>20</v>
      </c>
      <c r="E6585" t="s">
        <v>187</v>
      </c>
      <c r="F6585" t="s">
        <v>47</v>
      </c>
      <c r="G6585" t="s">
        <v>41</v>
      </c>
      <c r="H6585" t="s">
        <v>188</v>
      </c>
      <c r="I6585" t="s">
        <v>28</v>
      </c>
      <c r="J6585" t="s">
        <v>72</v>
      </c>
      <c r="K6585" t="s">
        <v>181</v>
      </c>
      <c r="L6585" t="s">
        <v>26</v>
      </c>
      <c r="M6585" t="s">
        <v>117</v>
      </c>
      <c r="N6585" s="2">
        <v>41131</v>
      </c>
      <c r="O6585" s="2">
        <v>41132</v>
      </c>
      <c r="P6585">
        <v>3</v>
      </c>
      <c r="Q6585" s="1">
        <v>0.09</v>
      </c>
      <c r="R6585">
        <v>20.239999999999998</v>
      </c>
      <c r="S6585">
        <v>6.67</v>
      </c>
      <c r="T6585">
        <f t="shared" si="102"/>
        <v>60.72</v>
      </c>
    </row>
    <row r="6586" spans="1:20" x14ac:dyDescent="0.25">
      <c r="A6586">
        <v>6585</v>
      </c>
      <c r="B6586">
        <v>91047</v>
      </c>
      <c r="C6586" t="s">
        <v>436</v>
      </c>
      <c r="D6586" t="s">
        <v>20</v>
      </c>
      <c r="E6586" t="s">
        <v>39</v>
      </c>
      <c r="F6586" t="s">
        <v>47</v>
      </c>
      <c r="G6586" t="s">
        <v>41</v>
      </c>
      <c r="H6586" t="s">
        <v>42</v>
      </c>
      <c r="I6586" t="s">
        <v>28</v>
      </c>
      <c r="J6586" t="s">
        <v>72</v>
      </c>
      <c r="K6586" t="s">
        <v>74</v>
      </c>
      <c r="L6586" t="s">
        <v>44</v>
      </c>
      <c r="M6586" t="s">
        <v>156</v>
      </c>
      <c r="N6586" s="2">
        <v>41131</v>
      </c>
      <c r="O6586" s="2">
        <v>41133</v>
      </c>
      <c r="P6586">
        <v>15</v>
      </c>
      <c r="Q6586" s="1">
        <v>0</v>
      </c>
      <c r="R6586">
        <v>2.1800000000000002</v>
      </c>
      <c r="S6586">
        <v>0.78</v>
      </c>
      <c r="T6586">
        <f t="shared" si="102"/>
        <v>32.700000000000003</v>
      </c>
    </row>
    <row r="6587" spans="1:20" x14ac:dyDescent="0.25">
      <c r="A6587">
        <v>6586</v>
      </c>
      <c r="B6587">
        <v>90554</v>
      </c>
      <c r="C6587" t="s">
        <v>699</v>
      </c>
      <c r="D6587" t="s">
        <v>578</v>
      </c>
      <c r="E6587" t="s">
        <v>39</v>
      </c>
      <c r="F6587" t="s">
        <v>22</v>
      </c>
      <c r="G6587" t="s">
        <v>32</v>
      </c>
      <c r="H6587" t="s">
        <v>89</v>
      </c>
      <c r="I6587" t="s">
        <v>28</v>
      </c>
      <c r="J6587" t="s">
        <v>72</v>
      </c>
      <c r="K6587" t="s">
        <v>50</v>
      </c>
      <c r="L6587" t="s">
        <v>283</v>
      </c>
      <c r="M6587" t="s">
        <v>227</v>
      </c>
      <c r="N6587" s="2">
        <v>41433</v>
      </c>
      <c r="O6587" s="2">
        <v>41434</v>
      </c>
      <c r="P6587">
        <v>1</v>
      </c>
      <c r="Q6587" s="1">
        <v>0.06</v>
      </c>
      <c r="R6587">
        <v>328.14</v>
      </c>
      <c r="S6587">
        <v>91.05</v>
      </c>
      <c r="T6587">
        <f t="shared" si="102"/>
        <v>328.14</v>
      </c>
    </row>
    <row r="6588" spans="1:20" x14ac:dyDescent="0.25">
      <c r="A6588">
        <v>6587</v>
      </c>
      <c r="B6588">
        <v>90554</v>
      </c>
      <c r="C6588" t="s">
        <v>699</v>
      </c>
      <c r="D6588" t="s">
        <v>20</v>
      </c>
      <c r="E6588" t="s">
        <v>21</v>
      </c>
      <c r="F6588" t="s">
        <v>22</v>
      </c>
      <c r="G6588" t="s">
        <v>32</v>
      </c>
      <c r="H6588" t="s">
        <v>206</v>
      </c>
      <c r="I6588" t="s">
        <v>28</v>
      </c>
      <c r="J6588" t="s">
        <v>72</v>
      </c>
      <c r="K6588" t="s">
        <v>204</v>
      </c>
      <c r="L6588" t="s">
        <v>192</v>
      </c>
      <c r="M6588" t="s">
        <v>398</v>
      </c>
      <c r="N6588" s="2">
        <v>41433</v>
      </c>
      <c r="O6588" s="2">
        <v>41434</v>
      </c>
      <c r="P6588">
        <v>18</v>
      </c>
      <c r="Q6588" s="1">
        <v>0</v>
      </c>
      <c r="R6588">
        <v>65.989999999999995</v>
      </c>
      <c r="S6588">
        <v>5.26</v>
      </c>
      <c r="T6588">
        <f t="shared" si="102"/>
        <v>1187.82</v>
      </c>
    </row>
    <row r="6589" spans="1:20" x14ac:dyDescent="0.25">
      <c r="A6589">
        <v>6588</v>
      </c>
      <c r="B6589">
        <v>90602</v>
      </c>
      <c r="C6589" t="s">
        <v>2235</v>
      </c>
      <c r="D6589" t="s">
        <v>20</v>
      </c>
      <c r="E6589" t="s">
        <v>39</v>
      </c>
      <c r="F6589" t="s">
        <v>22</v>
      </c>
      <c r="G6589" t="s">
        <v>41</v>
      </c>
      <c r="H6589" t="s">
        <v>42</v>
      </c>
      <c r="I6589" t="s">
        <v>28</v>
      </c>
      <c r="J6589" t="s">
        <v>72</v>
      </c>
      <c r="K6589" t="s">
        <v>291</v>
      </c>
      <c r="L6589" t="s">
        <v>192</v>
      </c>
      <c r="M6589" t="s">
        <v>199</v>
      </c>
      <c r="N6589" s="2">
        <v>40510</v>
      </c>
      <c r="O6589" s="2">
        <v>40512</v>
      </c>
      <c r="P6589">
        <v>17</v>
      </c>
      <c r="Q6589" s="1">
        <v>0.06</v>
      </c>
      <c r="R6589">
        <v>43.57</v>
      </c>
      <c r="S6589">
        <v>16.36</v>
      </c>
      <c r="T6589">
        <f t="shared" si="102"/>
        <v>740.69</v>
      </c>
    </row>
    <row r="6590" spans="1:20" x14ac:dyDescent="0.25">
      <c r="A6590">
        <v>6589</v>
      </c>
      <c r="B6590">
        <v>85964</v>
      </c>
      <c r="C6590" t="s">
        <v>359</v>
      </c>
      <c r="D6590" t="s">
        <v>20</v>
      </c>
      <c r="E6590" t="s">
        <v>39</v>
      </c>
      <c r="F6590" t="s">
        <v>31</v>
      </c>
      <c r="G6590" t="s">
        <v>93</v>
      </c>
      <c r="H6590" t="s">
        <v>61</v>
      </c>
      <c r="I6590" t="s">
        <v>28</v>
      </c>
      <c r="J6590" t="s">
        <v>72</v>
      </c>
      <c r="K6590" t="s">
        <v>231</v>
      </c>
      <c r="L6590" t="s">
        <v>44</v>
      </c>
      <c r="M6590" t="s">
        <v>296</v>
      </c>
      <c r="N6590" s="2">
        <v>40365</v>
      </c>
      <c r="O6590" s="2">
        <v>40367</v>
      </c>
      <c r="P6590">
        <v>2</v>
      </c>
      <c r="Q6590" s="1">
        <v>0.01</v>
      </c>
      <c r="R6590">
        <v>10.06</v>
      </c>
      <c r="S6590">
        <v>2.06</v>
      </c>
      <c r="T6590">
        <f t="shared" si="102"/>
        <v>20.12</v>
      </c>
    </row>
    <row r="6591" spans="1:20" x14ac:dyDescent="0.25">
      <c r="A6591">
        <v>6590</v>
      </c>
      <c r="B6591">
        <v>85964</v>
      </c>
      <c r="C6591" t="s">
        <v>359</v>
      </c>
      <c r="D6591" t="s">
        <v>20</v>
      </c>
      <c r="E6591" t="s">
        <v>21</v>
      </c>
      <c r="F6591" t="s">
        <v>31</v>
      </c>
      <c r="G6591" t="s">
        <v>93</v>
      </c>
      <c r="H6591" t="s">
        <v>33</v>
      </c>
      <c r="I6591" t="s">
        <v>28</v>
      </c>
      <c r="J6591" t="s">
        <v>72</v>
      </c>
      <c r="K6591" t="s">
        <v>1107</v>
      </c>
      <c r="L6591" t="s">
        <v>192</v>
      </c>
      <c r="M6591" t="s">
        <v>69</v>
      </c>
      <c r="N6591" s="2">
        <v>40365</v>
      </c>
      <c r="O6591" s="2">
        <v>40367</v>
      </c>
      <c r="P6591">
        <v>3</v>
      </c>
      <c r="Q6591" s="1">
        <v>0</v>
      </c>
      <c r="R6591">
        <v>65.989999999999995</v>
      </c>
      <c r="S6591">
        <v>5.92</v>
      </c>
      <c r="T6591">
        <f t="shared" si="102"/>
        <v>197.96999999999997</v>
      </c>
    </row>
    <row r="6592" spans="1:20" x14ac:dyDescent="0.25">
      <c r="A6592">
        <v>6591</v>
      </c>
      <c r="B6592">
        <v>85975</v>
      </c>
      <c r="C6592" t="s">
        <v>359</v>
      </c>
      <c r="D6592" t="s">
        <v>20</v>
      </c>
      <c r="E6592" t="s">
        <v>21</v>
      </c>
      <c r="F6592" t="s">
        <v>31</v>
      </c>
      <c r="G6592" t="s">
        <v>93</v>
      </c>
      <c r="H6592" t="s">
        <v>24</v>
      </c>
      <c r="I6592" t="s">
        <v>28</v>
      </c>
      <c r="J6592" t="s">
        <v>72</v>
      </c>
      <c r="K6592" t="s">
        <v>1111</v>
      </c>
      <c r="L6592" t="s">
        <v>192</v>
      </c>
      <c r="M6592" t="s">
        <v>296</v>
      </c>
      <c r="N6592" s="2">
        <v>41461</v>
      </c>
      <c r="O6592" s="2">
        <v>41462</v>
      </c>
      <c r="P6592">
        <v>14</v>
      </c>
      <c r="Q6592" s="1">
        <v>0.04</v>
      </c>
      <c r="R6592">
        <v>155.99</v>
      </c>
      <c r="S6592">
        <v>8.99</v>
      </c>
      <c r="T6592">
        <f t="shared" si="102"/>
        <v>2183.86</v>
      </c>
    </row>
    <row r="6593" spans="1:20" x14ac:dyDescent="0.25">
      <c r="A6593">
        <v>6592</v>
      </c>
      <c r="B6593">
        <v>88706</v>
      </c>
      <c r="C6593" t="s">
        <v>356</v>
      </c>
      <c r="D6593" t="s">
        <v>578</v>
      </c>
      <c r="E6593" t="s">
        <v>21</v>
      </c>
      <c r="F6593" t="s">
        <v>31</v>
      </c>
      <c r="G6593" t="s">
        <v>32</v>
      </c>
      <c r="H6593" t="s">
        <v>203</v>
      </c>
      <c r="I6593" t="s">
        <v>28</v>
      </c>
      <c r="J6593" t="s">
        <v>72</v>
      </c>
      <c r="K6593" t="s">
        <v>1138</v>
      </c>
      <c r="L6593" t="s">
        <v>283</v>
      </c>
      <c r="M6593" t="s">
        <v>63</v>
      </c>
      <c r="N6593" s="2">
        <v>41033</v>
      </c>
      <c r="O6593" s="2">
        <v>41034</v>
      </c>
      <c r="P6593">
        <v>3</v>
      </c>
      <c r="Q6593" s="1">
        <v>0.05</v>
      </c>
      <c r="R6593">
        <v>115.99</v>
      </c>
      <c r="S6593">
        <v>56.14</v>
      </c>
      <c r="T6593">
        <f t="shared" si="102"/>
        <v>347.96999999999997</v>
      </c>
    </row>
    <row r="6594" spans="1:20" x14ac:dyDescent="0.25">
      <c r="A6594">
        <v>6593</v>
      </c>
      <c r="B6594">
        <v>87224</v>
      </c>
      <c r="C6594" t="s">
        <v>490</v>
      </c>
      <c r="D6594" t="s">
        <v>20</v>
      </c>
      <c r="E6594" t="s">
        <v>187</v>
      </c>
      <c r="F6594" t="s">
        <v>22</v>
      </c>
      <c r="G6594" t="s">
        <v>41</v>
      </c>
      <c r="H6594" t="s">
        <v>225</v>
      </c>
      <c r="I6594" t="s">
        <v>28</v>
      </c>
      <c r="J6594" t="s">
        <v>72</v>
      </c>
      <c r="K6594" t="s">
        <v>82</v>
      </c>
      <c r="L6594" t="s">
        <v>192</v>
      </c>
      <c r="M6594" t="s">
        <v>238</v>
      </c>
      <c r="N6594" s="2">
        <v>40721</v>
      </c>
      <c r="O6594" s="2">
        <v>40723</v>
      </c>
      <c r="P6594">
        <v>5</v>
      </c>
      <c r="Q6594" s="1">
        <v>0</v>
      </c>
      <c r="R6594">
        <v>7.96</v>
      </c>
      <c r="S6594">
        <v>4.95</v>
      </c>
      <c r="T6594">
        <f t="shared" si="102"/>
        <v>39.799999999999997</v>
      </c>
    </row>
    <row r="6595" spans="1:20" x14ac:dyDescent="0.25">
      <c r="A6595">
        <v>6594</v>
      </c>
      <c r="B6595">
        <v>87224</v>
      </c>
      <c r="C6595" t="s">
        <v>490</v>
      </c>
      <c r="D6595" t="s">
        <v>578</v>
      </c>
      <c r="E6595" t="s">
        <v>21</v>
      </c>
      <c r="F6595" t="s">
        <v>22</v>
      </c>
      <c r="G6595" t="s">
        <v>41</v>
      </c>
      <c r="H6595" t="s">
        <v>203</v>
      </c>
      <c r="I6595" t="s">
        <v>28</v>
      </c>
      <c r="J6595" t="s">
        <v>72</v>
      </c>
      <c r="K6595" t="s">
        <v>210</v>
      </c>
      <c r="L6595" t="s">
        <v>283</v>
      </c>
      <c r="M6595" t="s">
        <v>294</v>
      </c>
      <c r="N6595" s="2">
        <v>40721</v>
      </c>
      <c r="O6595" s="2">
        <v>40723</v>
      </c>
      <c r="P6595">
        <v>17</v>
      </c>
      <c r="Q6595" s="1">
        <v>0.01</v>
      </c>
      <c r="R6595">
        <v>264.98</v>
      </c>
      <c r="S6595">
        <v>17.86</v>
      </c>
      <c r="T6595">
        <f t="shared" ref="T6595:T6658" si="103">R6595*P6595</f>
        <v>4504.66</v>
      </c>
    </row>
    <row r="6596" spans="1:20" x14ac:dyDescent="0.25">
      <c r="A6596">
        <v>6595</v>
      </c>
      <c r="B6596">
        <v>87224</v>
      </c>
      <c r="C6596" t="s">
        <v>490</v>
      </c>
      <c r="D6596" t="s">
        <v>20</v>
      </c>
      <c r="E6596" t="s">
        <v>39</v>
      </c>
      <c r="F6596" t="s">
        <v>22</v>
      </c>
      <c r="G6596" t="s">
        <v>41</v>
      </c>
      <c r="H6596" t="s">
        <v>78</v>
      </c>
      <c r="I6596" t="s">
        <v>28</v>
      </c>
      <c r="J6596" t="s">
        <v>72</v>
      </c>
      <c r="K6596" t="s">
        <v>231</v>
      </c>
      <c r="L6596" t="s">
        <v>44</v>
      </c>
      <c r="M6596" t="s">
        <v>444</v>
      </c>
      <c r="N6596" s="2">
        <v>40721</v>
      </c>
      <c r="O6596" s="2">
        <v>40723</v>
      </c>
      <c r="P6596">
        <v>16</v>
      </c>
      <c r="Q6596" s="1">
        <v>0.06</v>
      </c>
      <c r="R6596">
        <v>2.6</v>
      </c>
      <c r="S6596">
        <v>2.4</v>
      </c>
      <c r="T6596">
        <f t="shared" si="103"/>
        <v>41.6</v>
      </c>
    </row>
    <row r="6597" spans="1:20" x14ac:dyDescent="0.25">
      <c r="A6597">
        <v>6596</v>
      </c>
      <c r="B6597">
        <v>89200</v>
      </c>
      <c r="C6597" t="s">
        <v>771</v>
      </c>
      <c r="D6597" t="s">
        <v>20</v>
      </c>
      <c r="E6597" t="s">
        <v>21</v>
      </c>
      <c r="F6597" t="s">
        <v>47</v>
      </c>
      <c r="G6597" t="s">
        <v>41</v>
      </c>
      <c r="H6597" t="s">
        <v>24</v>
      </c>
      <c r="I6597" t="s">
        <v>28</v>
      </c>
      <c r="J6597" t="s">
        <v>72</v>
      </c>
      <c r="K6597" t="s">
        <v>409</v>
      </c>
      <c r="L6597" t="s">
        <v>706</v>
      </c>
      <c r="M6597" t="s">
        <v>111</v>
      </c>
      <c r="N6597" s="2">
        <v>40264</v>
      </c>
      <c r="O6597" s="2">
        <v>40265</v>
      </c>
      <c r="P6597">
        <v>2</v>
      </c>
      <c r="Q6597" s="1">
        <v>0.01</v>
      </c>
      <c r="R6597">
        <v>17.98</v>
      </c>
      <c r="S6597">
        <v>8.51</v>
      </c>
      <c r="T6597">
        <f t="shared" si="103"/>
        <v>35.96</v>
      </c>
    </row>
    <row r="6598" spans="1:20" x14ac:dyDescent="0.25">
      <c r="A6598">
        <v>6597</v>
      </c>
      <c r="B6598">
        <v>90360</v>
      </c>
      <c r="C6598" t="s">
        <v>2253</v>
      </c>
      <c r="D6598" t="s">
        <v>20</v>
      </c>
      <c r="E6598" t="s">
        <v>39</v>
      </c>
      <c r="F6598" t="s">
        <v>31</v>
      </c>
      <c r="G6598" t="s">
        <v>48</v>
      </c>
      <c r="H6598" t="s">
        <v>89</v>
      </c>
      <c r="I6598" t="s">
        <v>28</v>
      </c>
      <c r="J6598" t="s">
        <v>72</v>
      </c>
      <c r="K6598" t="s">
        <v>68</v>
      </c>
      <c r="L6598" t="s">
        <v>192</v>
      </c>
      <c r="M6598" t="s">
        <v>141</v>
      </c>
      <c r="N6598" s="2">
        <v>40336</v>
      </c>
      <c r="O6598" s="2">
        <v>40343</v>
      </c>
      <c r="P6598">
        <v>12</v>
      </c>
      <c r="Q6598" s="1">
        <v>0.02</v>
      </c>
      <c r="R6598">
        <v>48.04</v>
      </c>
      <c r="S6598">
        <v>5.79</v>
      </c>
      <c r="T6598">
        <f t="shared" si="103"/>
        <v>576.48</v>
      </c>
    </row>
    <row r="6599" spans="1:20" x14ac:dyDescent="0.25">
      <c r="A6599">
        <v>6598</v>
      </c>
      <c r="B6599">
        <v>90367</v>
      </c>
      <c r="C6599" t="s">
        <v>2243</v>
      </c>
      <c r="D6599" t="s">
        <v>20</v>
      </c>
      <c r="E6599" t="s">
        <v>187</v>
      </c>
      <c r="F6599" t="s">
        <v>31</v>
      </c>
      <c r="G6599" t="s">
        <v>48</v>
      </c>
      <c r="H6599" t="s">
        <v>219</v>
      </c>
      <c r="I6599" t="s">
        <v>28</v>
      </c>
      <c r="J6599" t="s">
        <v>72</v>
      </c>
      <c r="K6599" t="s">
        <v>248</v>
      </c>
      <c r="L6599" t="s">
        <v>44</v>
      </c>
      <c r="M6599" t="s">
        <v>102</v>
      </c>
      <c r="N6599" s="2">
        <v>41432</v>
      </c>
      <c r="O6599" s="2">
        <v>41434</v>
      </c>
      <c r="P6599">
        <v>18</v>
      </c>
      <c r="Q6599" s="1">
        <v>0.04</v>
      </c>
      <c r="R6599">
        <v>45.98</v>
      </c>
      <c r="S6599">
        <v>4.8</v>
      </c>
      <c r="T6599">
        <f t="shared" si="103"/>
        <v>827.64</v>
      </c>
    </row>
    <row r="6600" spans="1:20" x14ac:dyDescent="0.25">
      <c r="A6600">
        <v>6599</v>
      </c>
      <c r="B6600">
        <v>90025</v>
      </c>
      <c r="C6600" t="s">
        <v>642</v>
      </c>
      <c r="D6600" t="s">
        <v>20</v>
      </c>
      <c r="E6600" t="s">
        <v>39</v>
      </c>
      <c r="F6600" t="s">
        <v>31</v>
      </c>
      <c r="G6600" t="s">
        <v>32</v>
      </c>
      <c r="H6600" t="s">
        <v>94</v>
      </c>
      <c r="I6600" t="s">
        <v>28</v>
      </c>
      <c r="J6600" t="s">
        <v>56</v>
      </c>
      <c r="K6600" t="s">
        <v>158</v>
      </c>
      <c r="L6600" t="s">
        <v>192</v>
      </c>
      <c r="M6600" t="s">
        <v>35</v>
      </c>
      <c r="N6600" s="2">
        <v>41537</v>
      </c>
      <c r="O6600" s="2">
        <v>41539</v>
      </c>
      <c r="P6600">
        <v>10</v>
      </c>
      <c r="Q6600" s="1">
        <v>0.04</v>
      </c>
      <c r="R6600">
        <v>4.0599999999999996</v>
      </c>
      <c r="S6600">
        <v>6.89</v>
      </c>
      <c r="T6600">
        <f t="shared" si="103"/>
        <v>40.599999999999994</v>
      </c>
    </row>
    <row r="6601" spans="1:20" x14ac:dyDescent="0.25">
      <c r="A6601">
        <v>6600</v>
      </c>
      <c r="B6601">
        <v>90025</v>
      </c>
      <c r="C6601" t="s">
        <v>642</v>
      </c>
      <c r="D6601" t="s">
        <v>20</v>
      </c>
      <c r="E6601" t="s">
        <v>39</v>
      </c>
      <c r="F6601" t="s">
        <v>31</v>
      </c>
      <c r="G6601" t="s">
        <v>32</v>
      </c>
      <c r="H6601" t="s">
        <v>94</v>
      </c>
      <c r="I6601" t="s">
        <v>28</v>
      </c>
      <c r="J6601" t="s">
        <v>72</v>
      </c>
      <c r="K6601" t="s">
        <v>154</v>
      </c>
      <c r="L6601" t="s">
        <v>192</v>
      </c>
      <c r="M6601" t="s">
        <v>35</v>
      </c>
      <c r="N6601" s="2">
        <v>41537</v>
      </c>
      <c r="O6601" s="2">
        <v>41539</v>
      </c>
      <c r="P6601">
        <v>16</v>
      </c>
      <c r="Q6601" s="1">
        <v>0.02</v>
      </c>
      <c r="R6601">
        <v>8.85</v>
      </c>
      <c r="S6601">
        <v>5.6</v>
      </c>
      <c r="T6601">
        <f t="shared" si="103"/>
        <v>141.6</v>
      </c>
    </row>
    <row r="6602" spans="1:20" x14ac:dyDescent="0.25">
      <c r="A6602">
        <v>6601</v>
      </c>
      <c r="B6602">
        <v>90025</v>
      </c>
      <c r="C6602" t="s">
        <v>642</v>
      </c>
      <c r="D6602" t="s">
        <v>20</v>
      </c>
      <c r="E6602" t="s">
        <v>39</v>
      </c>
      <c r="F6602" t="s">
        <v>31</v>
      </c>
      <c r="G6602" t="s">
        <v>32</v>
      </c>
      <c r="H6602" t="s">
        <v>94</v>
      </c>
      <c r="I6602" t="s">
        <v>28</v>
      </c>
      <c r="J6602" t="s">
        <v>72</v>
      </c>
      <c r="K6602" t="s">
        <v>221</v>
      </c>
      <c r="L6602" t="s">
        <v>192</v>
      </c>
      <c r="M6602" t="s">
        <v>35</v>
      </c>
      <c r="N6602" s="2">
        <v>41537</v>
      </c>
      <c r="O6602" s="2">
        <v>41538</v>
      </c>
      <c r="P6602">
        <v>15</v>
      </c>
      <c r="Q6602" s="1">
        <v>0.02</v>
      </c>
      <c r="R6602">
        <v>3.15</v>
      </c>
      <c r="S6602">
        <v>0.5</v>
      </c>
      <c r="T6602">
        <f t="shared" si="103"/>
        <v>47.25</v>
      </c>
    </row>
    <row r="6603" spans="1:20" x14ac:dyDescent="0.25">
      <c r="A6603">
        <v>6602</v>
      </c>
      <c r="B6603">
        <v>91067</v>
      </c>
      <c r="C6603" t="s">
        <v>1872</v>
      </c>
      <c r="D6603" t="s">
        <v>20</v>
      </c>
      <c r="E6603" t="s">
        <v>39</v>
      </c>
      <c r="F6603" t="s">
        <v>47</v>
      </c>
      <c r="G6603" t="s">
        <v>48</v>
      </c>
      <c r="H6603" t="s">
        <v>42</v>
      </c>
      <c r="I6603" t="s">
        <v>28</v>
      </c>
      <c r="J6603" t="s">
        <v>84</v>
      </c>
      <c r="K6603" t="s">
        <v>105</v>
      </c>
      <c r="L6603" t="s">
        <v>192</v>
      </c>
      <c r="M6603" t="s">
        <v>156</v>
      </c>
      <c r="N6603" s="2">
        <v>41519</v>
      </c>
      <c r="O6603" s="2">
        <v>41526</v>
      </c>
      <c r="P6603">
        <v>26</v>
      </c>
      <c r="Q6603" s="1">
        <v>0.03</v>
      </c>
      <c r="R6603">
        <v>39.979999999999997</v>
      </c>
      <c r="S6603">
        <v>9.83</v>
      </c>
      <c r="T6603">
        <f t="shared" si="103"/>
        <v>1039.48</v>
      </c>
    </row>
    <row r="6604" spans="1:20" x14ac:dyDescent="0.25">
      <c r="A6604">
        <v>6603</v>
      </c>
      <c r="B6604">
        <v>91067</v>
      </c>
      <c r="C6604" t="s">
        <v>1872</v>
      </c>
      <c r="D6604" t="s">
        <v>20</v>
      </c>
      <c r="E6604" t="s">
        <v>21</v>
      </c>
      <c r="F6604" t="s">
        <v>47</v>
      </c>
      <c r="G6604" t="s">
        <v>48</v>
      </c>
      <c r="H6604" t="s">
        <v>24</v>
      </c>
      <c r="I6604" t="s">
        <v>28</v>
      </c>
      <c r="J6604" t="s">
        <v>84</v>
      </c>
      <c r="K6604" t="s">
        <v>1107</v>
      </c>
      <c r="L6604" t="s">
        <v>192</v>
      </c>
      <c r="M6604" t="s">
        <v>167</v>
      </c>
      <c r="N6604" s="2">
        <v>41519</v>
      </c>
      <c r="O6604" s="2">
        <v>41523</v>
      </c>
      <c r="P6604">
        <v>16</v>
      </c>
      <c r="Q6604" s="1">
        <v>0.03</v>
      </c>
      <c r="R6604">
        <v>125.99</v>
      </c>
      <c r="S6604">
        <v>2.5</v>
      </c>
      <c r="T6604">
        <f t="shared" si="103"/>
        <v>2015.84</v>
      </c>
    </row>
    <row r="6605" spans="1:20" x14ac:dyDescent="0.25">
      <c r="A6605">
        <v>6604</v>
      </c>
      <c r="B6605">
        <v>89449</v>
      </c>
      <c r="C6605" t="s">
        <v>352</v>
      </c>
      <c r="D6605" t="s">
        <v>20</v>
      </c>
      <c r="E6605" t="s">
        <v>39</v>
      </c>
      <c r="F6605" t="s">
        <v>31</v>
      </c>
      <c r="G6605" t="s">
        <v>32</v>
      </c>
      <c r="H6605" t="s">
        <v>94</v>
      </c>
      <c r="I6605" t="s">
        <v>28</v>
      </c>
      <c r="J6605" t="s">
        <v>84</v>
      </c>
      <c r="K6605" t="s">
        <v>181</v>
      </c>
      <c r="L6605" t="s">
        <v>192</v>
      </c>
      <c r="M6605" t="s">
        <v>141</v>
      </c>
      <c r="N6605" s="2">
        <v>40349</v>
      </c>
      <c r="O6605" s="2">
        <v>40351</v>
      </c>
      <c r="P6605">
        <v>15</v>
      </c>
      <c r="Q6605" s="1">
        <v>0.05</v>
      </c>
      <c r="R6605">
        <v>8.0399999999999991</v>
      </c>
      <c r="S6605">
        <v>8.94</v>
      </c>
      <c r="T6605">
        <f t="shared" si="103"/>
        <v>120.6</v>
      </c>
    </row>
    <row r="6606" spans="1:20" x14ac:dyDescent="0.25">
      <c r="A6606">
        <v>6605</v>
      </c>
      <c r="B6606">
        <v>88833</v>
      </c>
      <c r="C6606" t="s">
        <v>521</v>
      </c>
      <c r="D6606" t="s">
        <v>20</v>
      </c>
      <c r="E6606" t="s">
        <v>39</v>
      </c>
      <c r="F6606" t="s">
        <v>22</v>
      </c>
      <c r="G6606" t="s">
        <v>23</v>
      </c>
      <c r="H6606" t="s">
        <v>61</v>
      </c>
      <c r="I6606" t="s">
        <v>28</v>
      </c>
      <c r="J6606" t="s">
        <v>84</v>
      </c>
      <c r="K6606" t="s">
        <v>165</v>
      </c>
      <c r="L6606" t="s">
        <v>192</v>
      </c>
      <c r="M6606" t="s">
        <v>331</v>
      </c>
      <c r="N6606" s="2">
        <v>41307</v>
      </c>
      <c r="O6606" s="2">
        <v>41308</v>
      </c>
      <c r="P6606">
        <v>12</v>
      </c>
      <c r="Q6606" s="1">
        <v>0.03</v>
      </c>
      <c r="R6606">
        <v>6.48</v>
      </c>
      <c r="S6606">
        <v>6.6</v>
      </c>
      <c r="T6606">
        <f t="shared" si="103"/>
        <v>77.760000000000005</v>
      </c>
    </row>
    <row r="6607" spans="1:20" x14ac:dyDescent="0.25">
      <c r="A6607">
        <v>6606</v>
      </c>
      <c r="B6607">
        <v>86454</v>
      </c>
      <c r="C6607" t="s">
        <v>617</v>
      </c>
      <c r="D6607" t="s">
        <v>20</v>
      </c>
      <c r="E6607" t="s">
        <v>21</v>
      </c>
      <c r="F6607" t="s">
        <v>22</v>
      </c>
      <c r="G6607" t="s">
        <v>48</v>
      </c>
      <c r="H6607" t="s">
        <v>24</v>
      </c>
      <c r="I6607" t="s">
        <v>28</v>
      </c>
      <c r="J6607" t="s">
        <v>84</v>
      </c>
      <c r="K6607" t="s">
        <v>1254</v>
      </c>
      <c r="L6607" t="s">
        <v>192</v>
      </c>
      <c r="M6607" t="s">
        <v>238</v>
      </c>
      <c r="N6607" s="2">
        <v>40277</v>
      </c>
      <c r="O6607" s="2">
        <v>40281</v>
      </c>
      <c r="P6607">
        <v>11</v>
      </c>
      <c r="Q6607" s="1">
        <v>0.05</v>
      </c>
      <c r="R6607">
        <v>115.99</v>
      </c>
      <c r="S6607">
        <v>8.99</v>
      </c>
      <c r="T6607">
        <f t="shared" si="103"/>
        <v>1275.8899999999999</v>
      </c>
    </row>
    <row r="6608" spans="1:20" x14ac:dyDescent="0.25">
      <c r="A6608">
        <v>6607</v>
      </c>
      <c r="B6608">
        <v>87348</v>
      </c>
      <c r="C6608" t="s">
        <v>1208</v>
      </c>
      <c r="D6608" t="s">
        <v>20</v>
      </c>
      <c r="E6608" t="s">
        <v>39</v>
      </c>
      <c r="F6608" t="s">
        <v>47</v>
      </c>
      <c r="G6608" t="s">
        <v>93</v>
      </c>
      <c r="H6608" t="s">
        <v>78</v>
      </c>
      <c r="I6608" t="s">
        <v>28</v>
      </c>
      <c r="J6608" t="s">
        <v>84</v>
      </c>
      <c r="K6608" t="s">
        <v>189</v>
      </c>
      <c r="L6608" t="s">
        <v>192</v>
      </c>
      <c r="M6608" t="s">
        <v>117</v>
      </c>
      <c r="N6608" s="2">
        <v>40544</v>
      </c>
      <c r="O6608" s="2">
        <v>40546</v>
      </c>
      <c r="P6608">
        <v>11</v>
      </c>
      <c r="Q6608" s="1">
        <v>0.01</v>
      </c>
      <c r="R6608">
        <v>6.68</v>
      </c>
      <c r="S6608">
        <v>6.92</v>
      </c>
      <c r="T6608">
        <f t="shared" si="103"/>
        <v>73.47999999999999</v>
      </c>
    </row>
    <row r="6609" spans="1:20" x14ac:dyDescent="0.25">
      <c r="A6609">
        <v>6608</v>
      </c>
      <c r="B6609">
        <v>91218</v>
      </c>
      <c r="C6609" t="s">
        <v>2229</v>
      </c>
      <c r="D6609" t="s">
        <v>38</v>
      </c>
      <c r="E6609" t="s">
        <v>187</v>
      </c>
      <c r="F6609" t="s">
        <v>47</v>
      </c>
      <c r="G6609" t="s">
        <v>93</v>
      </c>
      <c r="H6609" t="s">
        <v>225</v>
      </c>
      <c r="I6609" t="s">
        <v>28</v>
      </c>
      <c r="J6609" t="s">
        <v>84</v>
      </c>
      <c r="K6609" t="s">
        <v>189</v>
      </c>
      <c r="L6609" t="s">
        <v>706</v>
      </c>
      <c r="M6609" t="s">
        <v>114</v>
      </c>
      <c r="N6609" s="2">
        <v>41627</v>
      </c>
      <c r="O6609" s="2">
        <v>41627</v>
      </c>
      <c r="P6609">
        <v>19</v>
      </c>
      <c r="Q6609" s="1">
        <v>0.08</v>
      </c>
      <c r="R6609">
        <v>41.32</v>
      </c>
      <c r="S6609">
        <v>8.66</v>
      </c>
      <c r="T6609">
        <f t="shared" si="103"/>
        <v>785.08</v>
      </c>
    </row>
    <row r="6610" spans="1:20" x14ac:dyDescent="0.25">
      <c r="A6610">
        <v>6609</v>
      </c>
      <c r="B6610">
        <v>91215</v>
      </c>
      <c r="C6610" t="s">
        <v>2327</v>
      </c>
      <c r="D6610" t="s">
        <v>38</v>
      </c>
      <c r="E6610" t="s">
        <v>21</v>
      </c>
      <c r="F6610" t="s">
        <v>31</v>
      </c>
      <c r="G6610" t="s">
        <v>93</v>
      </c>
      <c r="H6610" t="s">
        <v>203</v>
      </c>
      <c r="I6610" t="s">
        <v>28</v>
      </c>
      <c r="J6610" t="s">
        <v>84</v>
      </c>
      <c r="K6610" t="s">
        <v>1111</v>
      </c>
      <c r="L6610" t="s">
        <v>192</v>
      </c>
      <c r="M6610" t="s">
        <v>66</v>
      </c>
      <c r="N6610" s="2">
        <v>40896</v>
      </c>
      <c r="O6610" s="2">
        <v>40897</v>
      </c>
      <c r="P6610">
        <v>10</v>
      </c>
      <c r="Q6610" s="1">
        <v>0.01</v>
      </c>
      <c r="R6610">
        <v>65.989999999999995</v>
      </c>
      <c r="S6610">
        <v>3.99</v>
      </c>
      <c r="T6610">
        <f t="shared" si="103"/>
        <v>659.9</v>
      </c>
    </row>
    <row r="6611" spans="1:20" x14ac:dyDescent="0.25">
      <c r="A6611">
        <v>6610</v>
      </c>
      <c r="B6611">
        <v>91078</v>
      </c>
      <c r="C6611" t="s">
        <v>841</v>
      </c>
      <c r="D6611" t="s">
        <v>20</v>
      </c>
      <c r="E6611" t="s">
        <v>39</v>
      </c>
      <c r="F6611" t="s">
        <v>31</v>
      </c>
      <c r="G6611" t="s">
        <v>32</v>
      </c>
      <c r="H6611" t="s">
        <v>89</v>
      </c>
      <c r="I6611" t="s">
        <v>28</v>
      </c>
      <c r="J6611" t="s">
        <v>84</v>
      </c>
      <c r="K6611" t="s">
        <v>68</v>
      </c>
      <c r="L6611" t="s">
        <v>192</v>
      </c>
      <c r="M6611" t="s">
        <v>141</v>
      </c>
      <c r="N6611" s="2">
        <v>40513</v>
      </c>
      <c r="O6611" s="2">
        <v>40514</v>
      </c>
      <c r="P6611">
        <v>22</v>
      </c>
      <c r="Q6611" s="1">
        <v>0.09</v>
      </c>
      <c r="R6611">
        <v>95.43</v>
      </c>
      <c r="S6611">
        <v>19.989999999999998</v>
      </c>
      <c r="T6611">
        <f t="shared" si="103"/>
        <v>2099.46</v>
      </c>
    </row>
    <row r="6612" spans="1:20" x14ac:dyDescent="0.25">
      <c r="A6612">
        <v>6611</v>
      </c>
      <c r="B6612">
        <v>89414</v>
      </c>
      <c r="C6612" t="s">
        <v>1800</v>
      </c>
      <c r="D6612" t="s">
        <v>20</v>
      </c>
      <c r="E6612" t="s">
        <v>39</v>
      </c>
      <c r="F6612" t="s">
        <v>31</v>
      </c>
      <c r="G6612" t="s">
        <v>23</v>
      </c>
      <c r="H6612" t="s">
        <v>89</v>
      </c>
      <c r="I6612" t="s">
        <v>28</v>
      </c>
      <c r="J6612" t="s">
        <v>84</v>
      </c>
      <c r="K6612" t="s">
        <v>55</v>
      </c>
      <c r="L6612" t="s">
        <v>192</v>
      </c>
      <c r="M6612" t="s">
        <v>35</v>
      </c>
      <c r="N6612" s="2">
        <v>40427</v>
      </c>
      <c r="O6612" s="2">
        <v>40428</v>
      </c>
      <c r="P6612">
        <v>20</v>
      </c>
      <c r="Q6612" s="1">
        <v>0.05</v>
      </c>
      <c r="R6612">
        <v>9.99</v>
      </c>
      <c r="S6612">
        <v>4.78</v>
      </c>
      <c r="T6612">
        <f t="shared" si="103"/>
        <v>199.8</v>
      </c>
    </row>
    <row r="6613" spans="1:20" x14ac:dyDescent="0.25">
      <c r="A6613">
        <v>6612</v>
      </c>
      <c r="B6613">
        <v>91206</v>
      </c>
      <c r="C6613" t="s">
        <v>845</v>
      </c>
      <c r="D6613" t="s">
        <v>20</v>
      </c>
      <c r="E6613" t="s">
        <v>21</v>
      </c>
      <c r="F6613" t="s">
        <v>47</v>
      </c>
      <c r="G6613" t="s">
        <v>48</v>
      </c>
      <c r="H6613" t="s">
        <v>24</v>
      </c>
      <c r="I6613" t="s">
        <v>28</v>
      </c>
      <c r="J6613" t="s">
        <v>84</v>
      </c>
      <c r="K6613" t="s">
        <v>1138</v>
      </c>
      <c r="L6613" t="s">
        <v>26</v>
      </c>
      <c r="M6613" t="s">
        <v>117</v>
      </c>
      <c r="N6613" s="2">
        <v>41332</v>
      </c>
      <c r="O6613" s="2">
        <v>41339</v>
      </c>
      <c r="P6613">
        <v>4</v>
      </c>
      <c r="Q6613" s="1">
        <v>0.06</v>
      </c>
      <c r="R6613">
        <v>4.9800000000000004</v>
      </c>
      <c r="S6613">
        <v>4.62</v>
      </c>
      <c r="T6613">
        <f t="shared" si="103"/>
        <v>19.920000000000002</v>
      </c>
    </row>
    <row r="6614" spans="1:20" x14ac:dyDescent="0.25">
      <c r="A6614">
        <v>6613</v>
      </c>
      <c r="B6614">
        <v>91201</v>
      </c>
      <c r="C6614" t="s">
        <v>658</v>
      </c>
      <c r="D6614" t="s">
        <v>578</v>
      </c>
      <c r="E6614" t="s">
        <v>187</v>
      </c>
      <c r="F6614" t="s">
        <v>40</v>
      </c>
      <c r="G6614" t="s">
        <v>48</v>
      </c>
      <c r="H6614" t="s">
        <v>217</v>
      </c>
      <c r="I6614" t="s">
        <v>28</v>
      </c>
      <c r="J6614" t="s">
        <v>84</v>
      </c>
      <c r="K6614" t="s">
        <v>113</v>
      </c>
      <c r="L6614" t="s">
        <v>330</v>
      </c>
      <c r="M6614" t="s">
        <v>59</v>
      </c>
      <c r="N6614" s="2">
        <v>40236</v>
      </c>
      <c r="O6614" s="2">
        <v>40243</v>
      </c>
      <c r="P6614">
        <v>3</v>
      </c>
      <c r="Q6614" s="1">
        <v>0.06</v>
      </c>
      <c r="R6614">
        <v>130.97999999999999</v>
      </c>
      <c r="S6614">
        <v>54.74</v>
      </c>
      <c r="T6614">
        <f t="shared" si="103"/>
        <v>392.93999999999994</v>
      </c>
    </row>
    <row r="6615" spans="1:20" x14ac:dyDescent="0.25">
      <c r="A6615">
        <v>6614</v>
      </c>
      <c r="B6615">
        <v>89707</v>
      </c>
      <c r="C6615" t="s">
        <v>1044</v>
      </c>
      <c r="D6615" t="s">
        <v>20</v>
      </c>
      <c r="E6615" t="s">
        <v>39</v>
      </c>
      <c r="F6615" t="s">
        <v>47</v>
      </c>
      <c r="G6615" t="s">
        <v>32</v>
      </c>
      <c r="H6615" t="s">
        <v>54</v>
      </c>
      <c r="I6615" t="s">
        <v>28</v>
      </c>
      <c r="J6615" t="s">
        <v>84</v>
      </c>
      <c r="K6615" t="s">
        <v>79</v>
      </c>
      <c r="L6615" t="s">
        <v>192</v>
      </c>
      <c r="M6615" t="s">
        <v>117</v>
      </c>
      <c r="N6615" s="2">
        <v>40637</v>
      </c>
      <c r="O6615" s="2">
        <v>40638</v>
      </c>
      <c r="P6615">
        <v>7</v>
      </c>
      <c r="Q6615" s="1">
        <v>0.08</v>
      </c>
      <c r="R6615">
        <v>4.38</v>
      </c>
      <c r="S6615">
        <v>6.21</v>
      </c>
      <c r="T6615">
        <f t="shared" si="103"/>
        <v>30.66</v>
      </c>
    </row>
    <row r="6616" spans="1:20" x14ac:dyDescent="0.25">
      <c r="A6616">
        <v>6615</v>
      </c>
      <c r="B6616">
        <v>89707</v>
      </c>
      <c r="C6616" t="s">
        <v>1044</v>
      </c>
      <c r="D6616" t="s">
        <v>20</v>
      </c>
      <c r="E6616" t="s">
        <v>39</v>
      </c>
      <c r="F6616" t="s">
        <v>47</v>
      </c>
      <c r="G6616" t="s">
        <v>32</v>
      </c>
      <c r="H6616" t="s">
        <v>54</v>
      </c>
      <c r="I6616" t="s">
        <v>28</v>
      </c>
      <c r="J6616" t="s">
        <v>84</v>
      </c>
      <c r="K6616" t="s">
        <v>154</v>
      </c>
      <c r="L6616" t="s">
        <v>192</v>
      </c>
      <c r="M6616" t="s">
        <v>117</v>
      </c>
      <c r="N6616" s="2">
        <v>40637</v>
      </c>
      <c r="O6616" s="2">
        <v>40638</v>
      </c>
      <c r="P6616">
        <v>12</v>
      </c>
      <c r="Q6616" s="1">
        <v>0.08</v>
      </c>
      <c r="R6616">
        <v>64.98</v>
      </c>
      <c r="S6616">
        <v>6.88</v>
      </c>
      <c r="T6616">
        <f t="shared" si="103"/>
        <v>779.76</v>
      </c>
    </row>
    <row r="6617" spans="1:20" x14ac:dyDescent="0.25">
      <c r="A6617">
        <v>6616</v>
      </c>
      <c r="B6617">
        <v>89712</v>
      </c>
      <c r="C6617" t="s">
        <v>1044</v>
      </c>
      <c r="D6617" t="s">
        <v>20</v>
      </c>
      <c r="E6617" t="s">
        <v>21</v>
      </c>
      <c r="F6617" t="s">
        <v>47</v>
      </c>
      <c r="G6617" t="s">
        <v>32</v>
      </c>
      <c r="H6617" t="s">
        <v>33</v>
      </c>
      <c r="I6617" t="s">
        <v>28</v>
      </c>
      <c r="J6617" t="s">
        <v>84</v>
      </c>
      <c r="K6617" t="s">
        <v>201</v>
      </c>
      <c r="L6617" t="s">
        <v>192</v>
      </c>
      <c r="M6617" t="s">
        <v>51</v>
      </c>
      <c r="N6617" s="2">
        <v>41368</v>
      </c>
      <c r="O6617" s="2">
        <v>41370</v>
      </c>
      <c r="P6617">
        <v>5</v>
      </c>
      <c r="Q6617" s="1">
        <v>0.08</v>
      </c>
      <c r="R6617">
        <v>155.99</v>
      </c>
      <c r="S6617">
        <v>8.99</v>
      </c>
      <c r="T6617">
        <f t="shared" si="103"/>
        <v>779.95</v>
      </c>
    </row>
    <row r="6618" spans="1:20" x14ac:dyDescent="0.25">
      <c r="A6618">
        <v>6617</v>
      </c>
      <c r="B6618">
        <v>87403</v>
      </c>
      <c r="C6618" t="s">
        <v>535</v>
      </c>
      <c r="D6618" t="s">
        <v>20</v>
      </c>
      <c r="E6618" t="s">
        <v>39</v>
      </c>
      <c r="F6618" t="s">
        <v>22</v>
      </c>
      <c r="G6618" t="s">
        <v>23</v>
      </c>
      <c r="H6618" t="s">
        <v>94</v>
      </c>
      <c r="I6618" t="s">
        <v>28</v>
      </c>
      <c r="J6618" t="s">
        <v>84</v>
      </c>
      <c r="K6618" t="s">
        <v>226</v>
      </c>
      <c r="L6618" t="s">
        <v>192</v>
      </c>
      <c r="M6618" t="s">
        <v>444</v>
      </c>
      <c r="N6618" s="2">
        <v>41327</v>
      </c>
      <c r="O6618" s="2">
        <v>41328</v>
      </c>
      <c r="P6618">
        <v>1</v>
      </c>
      <c r="Q6618" s="1">
        <v>0.01</v>
      </c>
      <c r="R6618">
        <v>2.88</v>
      </c>
      <c r="S6618">
        <v>0.99</v>
      </c>
      <c r="T6618">
        <f t="shared" si="103"/>
        <v>2.88</v>
      </c>
    </row>
    <row r="6619" spans="1:20" x14ac:dyDescent="0.25">
      <c r="A6619">
        <v>6618</v>
      </c>
      <c r="B6619">
        <v>89478</v>
      </c>
      <c r="C6619" t="s">
        <v>1821</v>
      </c>
      <c r="D6619" t="s">
        <v>20</v>
      </c>
      <c r="E6619" t="s">
        <v>39</v>
      </c>
      <c r="F6619" t="s">
        <v>22</v>
      </c>
      <c r="G6619" t="s">
        <v>41</v>
      </c>
      <c r="H6619" t="s">
        <v>94</v>
      </c>
      <c r="I6619" t="s">
        <v>28</v>
      </c>
      <c r="J6619" t="s">
        <v>84</v>
      </c>
      <c r="K6619" t="s">
        <v>170</v>
      </c>
      <c r="L6619" t="s">
        <v>192</v>
      </c>
      <c r="M6619" t="s">
        <v>238</v>
      </c>
      <c r="N6619" s="2">
        <v>41377</v>
      </c>
      <c r="O6619" s="2">
        <v>41379</v>
      </c>
      <c r="P6619">
        <v>11</v>
      </c>
      <c r="Q6619" s="1">
        <v>0.08</v>
      </c>
      <c r="R6619">
        <v>387.99</v>
      </c>
      <c r="S6619">
        <v>19.989999999999998</v>
      </c>
      <c r="T6619">
        <f t="shared" si="103"/>
        <v>4267.8900000000003</v>
      </c>
    </row>
    <row r="6620" spans="1:20" x14ac:dyDescent="0.25">
      <c r="A6620">
        <v>6619</v>
      </c>
      <c r="B6620">
        <v>89478</v>
      </c>
      <c r="C6620" t="s">
        <v>1821</v>
      </c>
      <c r="D6620" t="s">
        <v>20</v>
      </c>
      <c r="E6620" t="s">
        <v>39</v>
      </c>
      <c r="F6620" t="s">
        <v>22</v>
      </c>
      <c r="G6620" t="s">
        <v>41</v>
      </c>
      <c r="H6620" t="s">
        <v>94</v>
      </c>
      <c r="I6620" t="s">
        <v>28</v>
      </c>
      <c r="J6620" t="s">
        <v>84</v>
      </c>
      <c r="K6620" t="s">
        <v>163</v>
      </c>
      <c r="L6620" t="s">
        <v>192</v>
      </c>
      <c r="M6620" t="s">
        <v>173</v>
      </c>
      <c r="N6620" s="2">
        <v>41377</v>
      </c>
      <c r="O6620" s="2">
        <v>41379</v>
      </c>
      <c r="P6620">
        <v>12</v>
      </c>
      <c r="Q6620" s="1">
        <v>0.05</v>
      </c>
      <c r="R6620">
        <v>18.989999999999998</v>
      </c>
      <c r="S6620">
        <v>5.23</v>
      </c>
      <c r="T6620">
        <f t="shared" si="103"/>
        <v>227.88</v>
      </c>
    </row>
    <row r="6621" spans="1:20" x14ac:dyDescent="0.25">
      <c r="A6621">
        <v>6620</v>
      </c>
      <c r="B6621">
        <v>89478</v>
      </c>
      <c r="C6621" t="s">
        <v>1821</v>
      </c>
      <c r="D6621" t="s">
        <v>578</v>
      </c>
      <c r="E6621" t="s">
        <v>187</v>
      </c>
      <c r="F6621" t="s">
        <v>22</v>
      </c>
      <c r="G6621" t="s">
        <v>41</v>
      </c>
      <c r="H6621" t="s">
        <v>217</v>
      </c>
      <c r="I6621" t="s">
        <v>28</v>
      </c>
      <c r="J6621" t="s">
        <v>84</v>
      </c>
      <c r="K6621" t="s">
        <v>221</v>
      </c>
      <c r="L6621" t="s">
        <v>330</v>
      </c>
      <c r="M6621" t="s">
        <v>444</v>
      </c>
      <c r="N6621" s="2">
        <v>41377</v>
      </c>
      <c r="O6621" s="2">
        <v>41379</v>
      </c>
      <c r="P6621">
        <v>10</v>
      </c>
      <c r="Q6621" s="1">
        <v>0.04</v>
      </c>
      <c r="R6621">
        <v>124.49</v>
      </c>
      <c r="S6621">
        <v>51.94</v>
      </c>
      <c r="T6621">
        <f t="shared" si="103"/>
        <v>1244.8999999999999</v>
      </c>
    </row>
    <row r="6622" spans="1:20" x14ac:dyDescent="0.25">
      <c r="A6622">
        <v>6621</v>
      </c>
      <c r="B6622">
        <v>89234</v>
      </c>
      <c r="C6622" t="s">
        <v>441</v>
      </c>
      <c r="D6622" t="s">
        <v>20</v>
      </c>
      <c r="E6622" t="s">
        <v>39</v>
      </c>
      <c r="F6622" t="s">
        <v>31</v>
      </c>
      <c r="G6622" t="s">
        <v>23</v>
      </c>
      <c r="H6622" t="s">
        <v>49</v>
      </c>
      <c r="I6622" t="s">
        <v>28</v>
      </c>
      <c r="J6622" t="s">
        <v>84</v>
      </c>
      <c r="K6622" t="s">
        <v>184</v>
      </c>
      <c r="L6622" t="s">
        <v>44</v>
      </c>
      <c r="M6622" t="s">
        <v>35</v>
      </c>
      <c r="N6622" s="2">
        <v>41502</v>
      </c>
      <c r="O6622" s="2">
        <v>41504</v>
      </c>
      <c r="P6622">
        <v>21</v>
      </c>
      <c r="Q6622" s="1">
        <v>0.04</v>
      </c>
      <c r="R6622">
        <v>2.1800000000000002</v>
      </c>
      <c r="S6622">
        <v>0.78</v>
      </c>
      <c r="T6622">
        <f t="shared" si="103"/>
        <v>45.78</v>
      </c>
    </row>
    <row r="6623" spans="1:20" x14ac:dyDescent="0.25">
      <c r="A6623">
        <v>6622</v>
      </c>
      <c r="B6623">
        <v>86348</v>
      </c>
      <c r="C6623" t="s">
        <v>866</v>
      </c>
      <c r="D6623" t="s">
        <v>578</v>
      </c>
      <c r="E6623" t="s">
        <v>187</v>
      </c>
      <c r="F6623" t="s">
        <v>31</v>
      </c>
      <c r="G6623" t="s">
        <v>32</v>
      </c>
      <c r="H6623" t="s">
        <v>188</v>
      </c>
      <c r="I6623" t="s">
        <v>28</v>
      </c>
      <c r="J6623" t="s">
        <v>84</v>
      </c>
      <c r="K6623" t="s">
        <v>221</v>
      </c>
      <c r="L6623" t="s">
        <v>330</v>
      </c>
      <c r="M6623" t="s">
        <v>255</v>
      </c>
      <c r="N6623" s="2">
        <v>40973</v>
      </c>
      <c r="O6623" s="2">
        <v>40975</v>
      </c>
      <c r="P6623">
        <v>14</v>
      </c>
      <c r="Q6623" s="1">
        <v>0</v>
      </c>
      <c r="R6623">
        <v>150.97999999999999</v>
      </c>
      <c r="S6623">
        <v>39.25</v>
      </c>
      <c r="T6623">
        <f t="shared" si="103"/>
        <v>2113.7199999999998</v>
      </c>
    </row>
    <row r="6624" spans="1:20" x14ac:dyDescent="0.25">
      <c r="A6624">
        <v>6623</v>
      </c>
      <c r="B6624">
        <v>87364</v>
      </c>
      <c r="C6624" t="s">
        <v>595</v>
      </c>
      <c r="D6624" t="s">
        <v>20</v>
      </c>
      <c r="E6624" t="s">
        <v>187</v>
      </c>
      <c r="F6624" t="s">
        <v>31</v>
      </c>
      <c r="G6624" t="s">
        <v>41</v>
      </c>
      <c r="H6624" t="s">
        <v>188</v>
      </c>
      <c r="I6624" t="s">
        <v>28</v>
      </c>
      <c r="J6624" t="s">
        <v>84</v>
      </c>
      <c r="K6624" t="s">
        <v>98</v>
      </c>
      <c r="L6624" t="s">
        <v>192</v>
      </c>
      <c r="M6624" t="s">
        <v>83</v>
      </c>
      <c r="N6624" s="2">
        <v>40211</v>
      </c>
      <c r="O6624" s="2">
        <v>40212</v>
      </c>
      <c r="P6624">
        <v>11</v>
      </c>
      <c r="Q6624" s="1">
        <v>0</v>
      </c>
      <c r="R6624">
        <v>8.09</v>
      </c>
      <c r="S6624">
        <v>7.96</v>
      </c>
      <c r="T6624">
        <f t="shared" si="103"/>
        <v>88.99</v>
      </c>
    </row>
    <row r="6625" spans="1:20" x14ac:dyDescent="0.25">
      <c r="A6625">
        <v>6624</v>
      </c>
      <c r="B6625">
        <v>87191</v>
      </c>
      <c r="C6625" t="s">
        <v>805</v>
      </c>
      <c r="D6625" t="s">
        <v>20</v>
      </c>
      <c r="E6625" t="s">
        <v>39</v>
      </c>
      <c r="F6625" t="s">
        <v>22</v>
      </c>
      <c r="G6625" t="s">
        <v>93</v>
      </c>
      <c r="H6625" t="s">
        <v>89</v>
      </c>
      <c r="I6625" t="s">
        <v>28</v>
      </c>
      <c r="J6625" t="s">
        <v>84</v>
      </c>
      <c r="K6625" t="s">
        <v>79</v>
      </c>
      <c r="L6625" t="s">
        <v>44</v>
      </c>
      <c r="M6625" t="s">
        <v>190</v>
      </c>
      <c r="N6625" s="2">
        <v>41350</v>
      </c>
      <c r="O6625" s="2">
        <v>41352</v>
      </c>
      <c r="P6625">
        <v>6</v>
      </c>
      <c r="Q6625" s="1">
        <v>0.04</v>
      </c>
      <c r="R6625">
        <v>3.38</v>
      </c>
      <c r="S6625">
        <v>1.0900000000000001</v>
      </c>
      <c r="T6625">
        <f t="shared" si="103"/>
        <v>20.28</v>
      </c>
    </row>
    <row r="6626" spans="1:20" x14ac:dyDescent="0.25">
      <c r="A6626">
        <v>6625</v>
      </c>
      <c r="B6626">
        <v>89714</v>
      </c>
      <c r="C6626" t="s">
        <v>1667</v>
      </c>
      <c r="D6626" t="s">
        <v>20</v>
      </c>
      <c r="E6626" t="s">
        <v>21</v>
      </c>
      <c r="F6626" t="s">
        <v>47</v>
      </c>
      <c r="G6626" t="s">
        <v>48</v>
      </c>
      <c r="H6626" t="s">
        <v>33</v>
      </c>
      <c r="I6626" t="s">
        <v>28</v>
      </c>
      <c r="J6626" t="s">
        <v>84</v>
      </c>
      <c r="K6626" t="s">
        <v>1243</v>
      </c>
      <c r="L6626" t="s">
        <v>192</v>
      </c>
      <c r="M6626" t="s">
        <v>156</v>
      </c>
      <c r="N6626" s="2">
        <v>41515</v>
      </c>
      <c r="O6626" s="2">
        <v>41524</v>
      </c>
      <c r="P6626">
        <v>6</v>
      </c>
      <c r="Q6626" s="1">
        <v>0.05</v>
      </c>
      <c r="R6626">
        <v>30.73</v>
      </c>
      <c r="S6626">
        <v>4</v>
      </c>
      <c r="T6626">
        <f t="shared" si="103"/>
        <v>184.38</v>
      </c>
    </row>
    <row r="6627" spans="1:20" x14ac:dyDescent="0.25">
      <c r="A6627">
        <v>6626</v>
      </c>
      <c r="B6627">
        <v>88147</v>
      </c>
      <c r="C6627" t="s">
        <v>1038</v>
      </c>
      <c r="D6627" t="s">
        <v>20</v>
      </c>
      <c r="E6627" t="s">
        <v>39</v>
      </c>
      <c r="F6627" t="s">
        <v>40</v>
      </c>
      <c r="G6627" t="s">
        <v>48</v>
      </c>
      <c r="H6627" t="s">
        <v>49</v>
      </c>
      <c r="I6627" t="s">
        <v>28</v>
      </c>
      <c r="J6627" t="s">
        <v>84</v>
      </c>
      <c r="K6627" t="s">
        <v>231</v>
      </c>
      <c r="L6627" t="s">
        <v>192</v>
      </c>
      <c r="M6627" t="s">
        <v>59</v>
      </c>
      <c r="N6627" s="2">
        <v>41404</v>
      </c>
      <c r="O6627" s="2">
        <v>41406</v>
      </c>
      <c r="P6627">
        <v>7</v>
      </c>
      <c r="Q6627" s="1">
        <v>0.1</v>
      </c>
      <c r="R6627">
        <v>34.99</v>
      </c>
      <c r="S6627">
        <v>7.73</v>
      </c>
      <c r="T6627">
        <f t="shared" si="103"/>
        <v>244.93</v>
      </c>
    </row>
    <row r="6628" spans="1:20" x14ac:dyDescent="0.25">
      <c r="A6628">
        <v>6627</v>
      </c>
      <c r="B6628">
        <v>90924</v>
      </c>
      <c r="C6628" t="s">
        <v>1637</v>
      </c>
      <c r="D6628" t="s">
        <v>20</v>
      </c>
      <c r="E6628" t="s">
        <v>21</v>
      </c>
      <c r="F6628" t="s">
        <v>31</v>
      </c>
      <c r="G6628" t="s">
        <v>48</v>
      </c>
      <c r="H6628" t="s">
        <v>203</v>
      </c>
      <c r="I6628" t="s">
        <v>28</v>
      </c>
      <c r="J6628" t="s">
        <v>84</v>
      </c>
      <c r="K6628" t="s">
        <v>1111</v>
      </c>
      <c r="L6628" t="s">
        <v>192</v>
      </c>
      <c r="M6628" t="s">
        <v>631</v>
      </c>
      <c r="N6628" s="2">
        <v>40963</v>
      </c>
      <c r="O6628" s="2">
        <v>40971</v>
      </c>
      <c r="P6628">
        <v>14</v>
      </c>
      <c r="Q6628" s="1">
        <v>0</v>
      </c>
      <c r="R6628">
        <v>175.99</v>
      </c>
      <c r="S6628">
        <v>4.99</v>
      </c>
      <c r="T6628">
        <f t="shared" si="103"/>
        <v>2463.86</v>
      </c>
    </row>
    <row r="6629" spans="1:20" x14ac:dyDescent="0.25">
      <c r="A6629">
        <v>6628</v>
      </c>
      <c r="B6629">
        <v>88117</v>
      </c>
      <c r="C6629" t="s">
        <v>555</v>
      </c>
      <c r="D6629" t="s">
        <v>20</v>
      </c>
      <c r="E6629" t="s">
        <v>39</v>
      </c>
      <c r="F6629" t="s">
        <v>22</v>
      </c>
      <c r="G6629" t="s">
        <v>93</v>
      </c>
      <c r="H6629" t="s">
        <v>61</v>
      </c>
      <c r="I6629" t="s">
        <v>28</v>
      </c>
      <c r="J6629" t="s">
        <v>84</v>
      </c>
      <c r="K6629" t="s">
        <v>79</v>
      </c>
      <c r="L6629" t="s">
        <v>192</v>
      </c>
      <c r="M6629" t="s">
        <v>499</v>
      </c>
      <c r="N6629" s="2">
        <v>41052</v>
      </c>
      <c r="O6629" s="2">
        <v>41052</v>
      </c>
      <c r="P6629">
        <v>16</v>
      </c>
      <c r="Q6629" s="1">
        <v>7.0000000000000007E-2</v>
      </c>
      <c r="R6629">
        <v>2.78</v>
      </c>
      <c r="S6629">
        <v>1.49</v>
      </c>
      <c r="T6629">
        <f t="shared" si="103"/>
        <v>44.48</v>
      </c>
    </row>
    <row r="6630" spans="1:20" x14ac:dyDescent="0.25">
      <c r="A6630">
        <v>6629</v>
      </c>
      <c r="B6630">
        <v>87733</v>
      </c>
      <c r="C6630" t="s">
        <v>104</v>
      </c>
      <c r="D6630" t="s">
        <v>20</v>
      </c>
      <c r="E6630" t="s">
        <v>39</v>
      </c>
      <c r="F6630" t="s">
        <v>31</v>
      </c>
      <c r="G6630" t="s">
        <v>41</v>
      </c>
      <c r="H6630" t="s">
        <v>49</v>
      </c>
      <c r="I6630" t="s">
        <v>28</v>
      </c>
      <c r="J6630" t="s">
        <v>84</v>
      </c>
      <c r="K6630" t="s">
        <v>165</v>
      </c>
      <c r="L6630" t="s">
        <v>26</v>
      </c>
      <c r="M6630" t="s">
        <v>279</v>
      </c>
      <c r="N6630" s="2">
        <v>41435</v>
      </c>
      <c r="O6630" s="2">
        <v>41436</v>
      </c>
      <c r="P6630">
        <v>2</v>
      </c>
      <c r="Q6630" s="1">
        <v>0.1</v>
      </c>
      <c r="R6630">
        <v>34.58</v>
      </c>
      <c r="S6630">
        <v>8.99</v>
      </c>
      <c r="T6630">
        <f t="shared" si="103"/>
        <v>69.16</v>
      </c>
    </row>
    <row r="6631" spans="1:20" x14ac:dyDescent="0.25">
      <c r="A6631">
        <v>6630</v>
      </c>
      <c r="B6631">
        <v>87171</v>
      </c>
      <c r="C6631" t="s">
        <v>197</v>
      </c>
      <c r="D6631" t="s">
        <v>20</v>
      </c>
      <c r="E6631" t="s">
        <v>21</v>
      </c>
      <c r="F6631" t="s">
        <v>22</v>
      </c>
      <c r="G6631" t="s">
        <v>41</v>
      </c>
      <c r="H6631" t="s">
        <v>33</v>
      </c>
      <c r="I6631" t="s">
        <v>28</v>
      </c>
      <c r="J6631" t="s">
        <v>84</v>
      </c>
      <c r="K6631" t="s">
        <v>198</v>
      </c>
      <c r="L6631" t="s">
        <v>26</v>
      </c>
      <c r="M6631" t="s">
        <v>199</v>
      </c>
      <c r="N6631" s="2">
        <v>41432</v>
      </c>
      <c r="O6631" s="2">
        <v>41433</v>
      </c>
      <c r="P6631">
        <v>6</v>
      </c>
      <c r="Q6631" s="1">
        <v>0.02</v>
      </c>
      <c r="R6631">
        <v>1.7</v>
      </c>
      <c r="S6631">
        <v>1.99</v>
      </c>
      <c r="T6631">
        <f t="shared" si="103"/>
        <v>10.199999999999999</v>
      </c>
    </row>
    <row r="6632" spans="1:20" x14ac:dyDescent="0.25">
      <c r="A6632">
        <v>6631</v>
      </c>
      <c r="B6632">
        <v>87171</v>
      </c>
      <c r="C6632" t="s">
        <v>197</v>
      </c>
      <c r="D6632" t="s">
        <v>20</v>
      </c>
      <c r="E6632" t="s">
        <v>21</v>
      </c>
      <c r="F6632" t="s">
        <v>22</v>
      </c>
      <c r="G6632" t="s">
        <v>41</v>
      </c>
      <c r="H6632" t="s">
        <v>33</v>
      </c>
      <c r="I6632" t="s">
        <v>28</v>
      </c>
      <c r="J6632" t="s">
        <v>84</v>
      </c>
      <c r="K6632" t="s">
        <v>198</v>
      </c>
      <c r="L6632" t="s">
        <v>26</v>
      </c>
      <c r="M6632" t="s">
        <v>238</v>
      </c>
      <c r="N6632" s="2">
        <v>41432</v>
      </c>
      <c r="O6632" s="2">
        <v>41434</v>
      </c>
      <c r="P6632">
        <v>5</v>
      </c>
      <c r="Q6632" s="1">
        <v>0.09</v>
      </c>
      <c r="R6632">
        <v>20.99</v>
      </c>
      <c r="S6632">
        <v>3.3</v>
      </c>
      <c r="T6632">
        <f t="shared" si="103"/>
        <v>104.94999999999999</v>
      </c>
    </row>
    <row r="6633" spans="1:20" x14ac:dyDescent="0.25">
      <c r="A6633">
        <v>6632</v>
      </c>
      <c r="B6633">
        <v>86350</v>
      </c>
      <c r="C6633" t="s">
        <v>866</v>
      </c>
      <c r="D6633" t="s">
        <v>20</v>
      </c>
      <c r="E6633" t="s">
        <v>39</v>
      </c>
      <c r="F6633" t="s">
        <v>31</v>
      </c>
      <c r="G6633" t="s">
        <v>32</v>
      </c>
      <c r="H6633" t="s">
        <v>42</v>
      </c>
      <c r="I6633" t="s">
        <v>28</v>
      </c>
      <c r="J6633" t="s">
        <v>84</v>
      </c>
      <c r="K6633" t="s">
        <v>74</v>
      </c>
      <c r="L6633" t="s">
        <v>192</v>
      </c>
      <c r="M6633" t="s">
        <v>296</v>
      </c>
      <c r="N6633" s="2">
        <v>41542</v>
      </c>
      <c r="O6633" s="2">
        <v>41543</v>
      </c>
      <c r="P6633">
        <v>18</v>
      </c>
      <c r="Q6633" s="1">
        <v>0.03</v>
      </c>
      <c r="R6633">
        <v>6.3</v>
      </c>
      <c r="S6633">
        <v>0.5</v>
      </c>
      <c r="T6633">
        <f t="shared" si="103"/>
        <v>113.39999999999999</v>
      </c>
    </row>
    <row r="6634" spans="1:20" x14ac:dyDescent="0.25">
      <c r="A6634">
        <v>6633</v>
      </c>
      <c r="B6634">
        <v>86350</v>
      </c>
      <c r="C6634" t="s">
        <v>866</v>
      </c>
      <c r="D6634" t="s">
        <v>20</v>
      </c>
      <c r="E6634" t="s">
        <v>39</v>
      </c>
      <c r="F6634" t="s">
        <v>31</v>
      </c>
      <c r="G6634" t="s">
        <v>32</v>
      </c>
      <c r="H6634" t="s">
        <v>49</v>
      </c>
      <c r="I6634" t="s">
        <v>28</v>
      </c>
      <c r="J6634" t="s">
        <v>84</v>
      </c>
      <c r="K6634" t="s">
        <v>105</v>
      </c>
      <c r="L6634" t="s">
        <v>192</v>
      </c>
      <c r="M6634" t="s">
        <v>296</v>
      </c>
      <c r="N6634" s="2">
        <v>41542</v>
      </c>
      <c r="O6634" s="2">
        <v>41544</v>
      </c>
      <c r="P6634">
        <v>19</v>
      </c>
      <c r="Q6634" s="1">
        <v>0.01</v>
      </c>
      <c r="R6634">
        <v>3.69</v>
      </c>
      <c r="S6634">
        <v>0.5</v>
      </c>
      <c r="T6634">
        <f t="shared" si="103"/>
        <v>70.11</v>
      </c>
    </row>
    <row r="6635" spans="1:20" x14ac:dyDescent="0.25">
      <c r="A6635">
        <v>6634</v>
      </c>
      <c r="B6635">
        <v>86350</v>
      </c>
      <c r="C6635" t="s">
        <v>1263</v>
      </c>
      <c r="D6635" t="s">
        <v>20</v>
      </c>
      <c r="E6635" t="s">
        <v>39</v>
      </c>
      <c r="F6635" t="s">
        <v>31</v>
      </c>
      <c r="G6635" t="s">
        <v>32</v>
      </c>
      <c r="H6635" t="s">
        <v>78</v>
      </c>
      <c r="I6635" t="s">
        <v>28</v>
      </c>
      <c r="J6635" t="s">
        <v>84</v>
      </c>
      <c r="K6635" t="s">
        <v>228</v>
      </c>
      <c r="L6635" t="s">
        <v>192</v>
      </c>
      <c r="M6635" t="s">
        <v>69</v>
      </c>
      <c r="N6635" s="2">
        <v>41542</v>
      </c>
      <c r="O6635" s="2">
        <v>41545</v>
      </c>
      <c r="P6635">
        <v>10</v>
      </c>
      <c r="Q6635" s="1">
        <v>0.05</v>
      </c>
      <c r="R6635">
        <v>5.0599999999999996</v>
      </c>
      <c r="S6635">
        <v>2.99</v>
      </c>
      <c r="T6635">
        <f t="shared" si="103"/>
        <v>50.599999999999994</v>
      </c>
    </row>
    <row r="6636" spans="1:20" x14ac:dyDescent="0.25">
      <c r="A6636">
        <v>6635</v>
      </c>
      <c r="B6636">
        <v>91578</v>
      </c>
      <c r="C6636" t="s">
        <v>1026</v>
      </c>
      <c r="D6636" t="s">
        <v>20</v>
      </c>
      <c r="E6636" t="s">
        <v>39</v>
      </c>
      <c r="F6636" t="s">
        <v>22</v>
      </c>
      <c r="G6636" t="s">
        <v>93</v>
      </c>
      <c r="H6636" t="s">
        <v>42</v>
      </c>
      <c r="I6636" t="s">
        <v>28</v>
      </c>
      <c r="J6636" t="s">
        <v>84</v>
      </c>
      <c r="K6636" t="s">
        <v>170</v>
      </c>
      <c r="L6636" t="s">
        <v>192</v>
      </c>
      <c r="M6636" t="s">
        <v>27</v>
      </c>
      <c r="N6636" s="2">
        <v>40963</v>
      </c>
      <c r="O6636" s="2">
        <v>40965</v>
      </c>
      <c r="P6636">
        <v>13</v>
      </c>
      <c r="Q6636" s="1">
        <v>0.1</v>
      </c>
      <c r="R6636">
        <v>39.479999999999997</v>
      </c>
      <c r="S6636">
        <v>3.99</v>
      </c>
      <c r="T6636">
        <f t="shared" si="103"/>
        <v>513.24</v>
      </c>
    </row>
    <row r="6637" spans="1:20" x14ac:dyDescent="0.25">
      <c r="A6637">
        <v>6636</v>
      </c>
      <c r="B6637">
        <v>89472</v>
      </c>
      <c r="C6637" t="s">
        <v>2244</v>
      </c>
      <c r="D6637" t="s">
        <v>20</v>
      </c>
      <c r="E6637" t="s">
        <v>187</v>
      </c>
      <c r="F6637" t="s">
        <v>31</v>
      </c>
      <c r="G6637" t="s">
        <v>41</v>
      </c>
      <c r="H6637" t="s">
        <v>219</v>
      </c>
      <c r="I6637" t="s">
        <v>28</v>
      </c>
      <c r="J6637" t="s">
        <v>84</v>
      </c>
      <c r="K6637" t="s">
        <v>282</v>
      </c>
      <c r="L6637" t="s">
        <v>44</v>
      </c>
      <c r="M6637" t="s">
        <v>178</v>
      </c>
      <c r="N6637" s="2">
        <v>41480</v>
      </c>
      <c r="O6637" s="2">
        <v>41483</v>
      </c>
      <c r="P6637">
        <v>7</v>
      </c>
      <c r="Q6637" s="1">
        <v>0.1</v>
      </c>
      <c r="R6637">
        <v>45.98</v>
      </c>
      <c r="S6637">
        <v>4.8</v>
      </c>
      <c r="T6637">
        <f t="shared" si="103"/>
        <v>321.85999999999996</v>
      </c>
    </row>
    <row r="6638" spans="1:20" x14ac:dyDescent="0.25">
      <c r="A6638">
        <v>6637</v>
      </c>
      <c r="B6638">
        <v>89470</v>
      </c>
      <c r="C6638" t="s">
        <v>1924</v>
      </c>
      <c r="D6638" t="s">
        <v>20</v>
      </c>
      <c r="E6638" t="s">
        <v>39</v>
      </c>
      <c r="F6638" t="s">
        <v>31</v>
      </c>
      <c r="G6638" t="s">
        <v>41</v>
      </c>
      <c r="H6638" t="s">
        <v>94</v>
      </c>
      <c r="I6638" t="s">
        <v>28</v>
      </c>
      <c r="J6638" t="s">
        <v>84</v>
      </c>
      <c r="K6638" t="s">
        <v>105</v>
      </c>
      <c r="L6638" t="s">
        <v>192</v>
      </c>
      <c r="M6638" t="s">
        <v>139</v>
      </c>
      <c r="N6638" s="2">
        <v>40749</v>
      </c>
      <c r="O6638" s="2">
        <v>40749</v>
      </c>
      <c r="P6638">
        <v>3</v>
      </c>
      <c r="Q6638" s="1">
        <v>0.03</v>
      </c>
      <c r="R6638">
        <v>13.48</v>
      </c>
      <c r="S6638">
        <v>4.51</v>
      </c>
      <c r="T6638">
        <f t="shared" si="103"/>
        <v>40.44</v>
      </c>
    </row>
    <row r="6639" spans="1:20" x14ac:dyDescent="0.25">
      <c r="A6639">
        <v>6638</v>
      </c>
      <c r="B6639">
        <v>89201</v>
      </c>
      <c r="C6639" t="s">
        <v>694</v>
      </c>
      <c r="D6639" t="s">
        <v>20</v>
      </c>
      <c r="E6639" t="s">
        <v>39</v>
      </c>
      <c r="F6639" t="s">
        <v>47</v>
      </c>
      <c r="G6639" t="s">
        <v>48</v>
      </c>
      <c r="H6639" t="s">
        <v>54</v>
      </c>
      <c r="I6639" t="s">
        <v>28</v>
      </c>
      <c r="J6639" t="s">
        <v>84</v>
      </c>
      <c r="K6639" t="s">
        <v>119</v>
      </c>
      <c r="L6639" t="s">
        <v>192</v>
      </c>
      <c r="M6639" t="s">
        <v>111</v>
      </c>
      <c r="N6639" s="2">
        <v>40344</v>
      </c>
      <c r="O6639" s="2">
        <v>40346</v>
      </c>
      <c r="P6639">
        <v>13</v>
      </c>
      <c r="Q6639" s="1">
        <v>0.03</v>
      </c>
      <c r="R6639">
        <v>4.24</v>
      </c>
      <c r="S6639">
        <v>5.41</v>
      </c>
      <c r="T6639">
        <f t="shared" si="103"/>
        <v>55.120000000000005</v>
      </c>
    </row>
    <row r="6640" spans="1:20" x14ac:dyDescent="0.25">
      <c r="A6640">
        <v>6639</v>
      </c>
      <c r="B6640">
        <v>89201</v>
      </c>
      <c r="C6640" t="s">
        <v>694</v>
      </c>
      <c r="D6640" t="s">
        <v>20</v>
      </c>
      <c r="E6640" t="s">
        <v>39</v>
      </c>
      <c r="F6640" t="s">
        <v>47</v>
      </c>
      <c r="G6640" t="s">
        <v>48</v>
      </c>
      <c r="H6640" t="s">
        <v>42</v>
      </c>
      <c r="I6640" t="s">
        <v>28</v>
      </c>
      <c r="J6640" t="s">
        <v>84</v>
      </c>
      <c r="K6640" t="s">
        <v>101</v>
      </c>
      <c r="L6640" t="s">
        <v>44</v>
      </c>
      <c r="M6640" t="s">
        <v>114</v>
      </c>
      <c r="N6640" s="2">
        <v>40344</v>
      </c>
      <c r="O6640" s="2">
        <v>40345</v>
      </c>
      <c r="P6640">
        <v>18</v>
      </c>
      <c r="Q6640" s="1">
        <v>0.04</v>
      </c>
      <c r="R6640">
        <v>2.94</v>
      </c>
      <c r="S6640">
        <v>0.7</v>
      </c>
      <c r="T6640">
        <f t="shared" si="103"/>
        <v>52.92</v>
      </c>
    </row>
    <row r="6641" spans="1:20" x14ac:dyDescent="0.25">
      <c r="A6641">
        <v>6640</v>
      </c>
      <c r="B6641">
        <v>90009</v>
      </c>
      <c r="C6641" t="s">
        <v>153</v>
      </c>
      <c r="D6641" t="s">
        <v>20</v>
      </c>
      <c r="E6641" t="s">
        <v>39</v>
      </c>
      <c r="F6641" t="s">
        <v>22</v>
      </c>
      <c r="G6641" t="s">
        <v>32</v>
      </c>
      <c r="H6641" t="s">
        <v>89</v>
      </c>
      <c r="I6641" t="s">
        <v>28</v>
      </c>
      <c r="J6641" t="s">
        <v>84</v>
      </c>
      <c r="K6641" t="s">
        <v>274</v>
      </c>
      <c r="L6641" t="s">
        <v>44</v>
      </c>
      <c r="M6641" t="s">
        <v>150</v>
      </c>
      <c r="N6641" s="2">
        <v>41516</v>
      </c>
      <c r="O6641" s="2">
        <v>41518</v>
      </c>
      <c r="P6641">
        <v>23</v>
      </c>
      <c r="Q6641" s="1">
        <v>0.02</v>
      </c>
      <c r="R6641">
        <v>4.13</v>
      </c>
      <c r="S6641">
        <v>1.17</v>
      </c>
      <c r="T6641">
        <f t="shared" si="103"/>
        <v>94.99</v>
      </c>
    </row>
    <row r="6642" spans="1:20" x14ac:dyDescent="0.25">
      <c r="A6642">
        <v>6641</v>
      </c>
      <c r="B6642">
        <v>90567</v>
      </c>
      <c r="C6642" t="s">
        <v>122</v>
      </c>
      <c r="D6642" t="s">
        <v>578</v>
      </c>
      <c r="E6642" t="s">
        <v>21</v>
      </c>
      <c r="F6642" t="s">
        <v>22</v>
      </c>
      <c r="G6642" t="s">
        <v>48</v>
      </c>
      <c r="H6642" t="s">
        <v>33</v>
      </c>
      <c r="I6642" t="s">
        <v>28</v>
      </c>
      <c r="J6642" t="s">
        <v>84</v>
      </c>
      <c r="K6642" t="s">
        <v>409</v>
      </c>
      <c r="L6642" t="s">
        <v>283</v>
      </c>
      <c r="M6642" t="s">
        <v>27</v>
      </c>
      <c r="N6642" s="2">
        <v>41608</v>
      </c>
      <c r="O6642" s="2">
        <v>41615</v>
      </c>
      <c r="P6642">
        <v>8</v>
      </c>
      <c r="Q6642" s="1">
        <v>0.06</v>
      </c>
      <c r="R6642">
        <v>2550.14</v>
      </c>
      <c r="S6642">
        <v>29.7</v>
      </c>
      <c r="T6642">
        <f t="shared" si="103"/>
        <v>20401.12</v>
      </c>
    </row>
    <row r="6643" spans="1:20" x14ac:dyDescent="0.25">
      <c r="A6643">
        <v>6642</v>
      </c>
      <c r="B6643">
        <v>87911</v>
      </c>
      <c r="C6643" t="s">
        <v>1081</v>
      </c>
      <c r="D6643" t="s">
        <v>38</v>
      </c>
      <c r="E6643" t="s">
        <v>39</v>
      </c>
      <c r="F6643" t="s">
        <v>22</v>
      </c>
      <c r="G6643" t="s">
        <v>93</v>
      </c>
      <c r="H6643" t="s">
        <v>61</v>
      </c>
      <c r="I6643" t="s">
        <v>28</v>
      </c>
      <c r="J6643" t="s">
        <v>84</v>
      </c>
      <c r="K6643" t="s">
        <v>129</v>
      </c>
      <c r="L6643" t="s">
        <v>192</v>
      </c>
      <c r="M6643" t="s">
        <v>86</v>
      </c>
      <c r="N6643" s="2">
        <v>40978</v>
      </c>
      <c r="O6643" s="2">
        <v>40979</v>
      </c>
      <c r="P6643">
        <v>13</v>
      </c>
      <c r="Q6643" s="1">
        <v>0</v>
      </c>
      <c r="R6643">
        <v>12.28</v>
      </c>
      <c r="S6643">
        <v>4.8600000000000003</v>
      </c>
      <c r="T6643">
        <f t="shared" si="103"/>
        <v>159.63999999999999</v>
      </c>
    </row>
    <row r="6644" spans="1:20" x14ac:dyDescent="0.25">
      <c r="A6644">
        <v>6643</v>
      </c>
      <c r="B6644">
        <v>91238</v>
      </c>
      <c r="C6644" t="s">
        <v>1856</v>
      </c>
      <c r="D6644" t="s">
        <v>20</v>
      </c>
      <c r="E6644" t="s">
        <v>21</v>
      </c>
      <c r="F6644" t="s">
        <v>47</v>
      </c>
      <c r="G6644" t="s">
        <v>32</v>
      </c>
      <c r="H6644" t="s">
        <v>24</v>
      </c>
      <c r="I6644" t="s">
        <v>28</v>
      </c>
      <c r="J6644" t="s">
        <v>84</v>
      </c>
      <c r="K6644" t="s">
        <v>1107</v>
      </c>
      <c r="L6644" t="s">
        <v>192</v>
      </c>
      <c r="M6644" t="s">
        <v>167</v>
      </c>
      <c r="N6644" s="2">
        <v>41432</v>
      </c>
      <c r="O6644" s="2">
        <v>41433</v>
      </c>
      <c r="P6644">
        <v>4</v>
      </c>
      <c r="Q6644" s="1">
        <v>0.02</v>
      </c>
      <c r="R6644">
        <v>65.989999999999995</v>
      </c>
      <c r="S6644">
        <v>8.99</v>
      </c>
      <c r="T6644">
        <f t="shared" si="103"/>
        <v>263.95999999999998</v>
      </c>
    </row>
    <row r="6645" spans="1:20" x14ac:dyDescent="0.25">
      <c r="A6645">
        <v>6644</v>
      </c>
      <c r="B6645">
        <v>89914</v>
      </c>
      <c r="C6645" t="s">
        <v>2073</v>
      </c>
      <c r="D6645" t="s">
        <v>20</v>
      </c>
      <c r="E6645" t="s">
        <v>21</v>
      </c>
      <c r="F6645" t="s">
        <v>22</v>
      </c>
      <c r="G6645" t="s">
        <v>41</v>
      </c>
      <c r="H6645" t="s">
        <v>33</v>
      </c>
      <c r="I6645" t="s">
        <v>28</v>
      </c>
      <c r="J6645" t="s">
        <v>84</v>
      </c>
      <c r="K6645" t="s">
        <v>1111</v>
      </c>
      <c r="L6645" t="s">
        <v>746</v>
      </c>
      <c r="M6645" t="s">
        <v>294</v>
      </c>
      <c r="N6645" s="2">
        <v>41322</v>
      </c>
      <c r="O6645" s="2">
        <v>41323</v>
      </c>
      <c r="P6645">
        <v>12</v>
      </c>
      <c r="Q6645" s="1">
        <v>0.06</v>
      </c>
      <c r="R6645">
        <v>449.99</v>
      </c>
      <c r="S6645">
        <v>24.49</v>
      </c>
      <c r="T6645">
        <f t="shared" si="103"/>
        <v>5399.88</v>
      </c>
    </row>
    <row r="6646" spans="1:20" x14ac:dyDescent="0.25">
      <c r="A6646">
        <v>6645</v>
      </c>
      <c r="B6646">
        <v>89914</v>
      </c>
      <c r="C6646" t="s">
        <v>2073</v>
      </c>
      <c r="D6646" t="s">
        <v>38</v>
      </c>
      <c r="E6646" t="s">
        <v>21</v>
      </c>
      <c r="F6646" t="s">
        <v>22</v>
      </c>
      <c r="G6646" t="s">
        <v>41</v>
      </c>
      <c r="H6646" t="s">
        <v>33</v>
      </c>
      <c r="I6646" t="s">
        <v>28</v>
      </c>
      <c r="J6646" t="s">
        <v>84</v>
      </c>
      <c r="K6646" t="s">
        <v>198</v>
      </c>
      <c r="L6646" t="s">
        <v>44</v>
      </c>
      <c r="M6646" t="s">
        <v>173</v>
      </c>
      <c r="N6646" s="2">
        <v>41322</v>
      </c>
      <c r="O6646" s="2">
        <v>41323</v>
      </c>
      <c r="P6646">
        <v>1</v>
      </c>
      <c r="Q6646" s="1">
        <v>0.04</v>
      </c>
      <c r="R6646">
        <v>20.99</v>
      </c>
      <c r="S6646">
        <v>0.99</v>
      </c>
      <c r="T6646">
        <f t="shared" si="103"/>
        <v>20.99</v>
      </c>
    </row>
    <row r="6647" spans="1:20" x14ac:dyDescent="0.25">
      <c r="A6647">
        <v>6646</v>
      </c>
      <c r="B6647">
        <v>87716</v>
      </c>
      <c r="C6647" t="s">
        <v>484</v>
      </c>
      <c r="D6647" t="s">
        <v>20</v>
      </c>
      <c r="E6647" t="s">
        <v>21</v>
      </c>
      <c r="F6647" t="s">
        <v>47</v>
      </c>
      <c r="G6647" t="s">
        <v>48</v>
      </c>
      <c r="H6647" t="s">
        <v>203</v>
      </c>
      <c r="I6647" t="s">
        <v>28</v>
      </c>
      <c r="J6647" t="s">
        <v>84</v>
      </c>
      <c r="K6647" t="s">
        <v>204</v>
      </c>
      <c r="L6647" t="s">
        <v>192</v>
      </c>
      <c r="M6647" t="s">
        <v>134</v>
      </c>
      <c r="N6647" s="2">
        <v>41322</v>
      </c>
      <c r="O6647" s="2">
        <v>41324</v>
      </c>
      <c r="P6647">
        <v>10</v>
      </c>
      <c r="Q6647" s="1">
        <v>0</v>
      </c>
      <c r="R6647">
        <v>65.989999999999995</v>
      </c>
      <c r="S6647">
        <v>5.31</v>
      </c>
      <c r="T6647">
        <f t="shared" si="103"/>
        <v>659.9</v>
      </c>
    </row>
    <row r="6648" spans="1:20" x14ac:dyDescent="0.25">
      <c r="A6648">
        <v>6647</v>
      </c>
      <c r="B6648">
        <v>89708</v>
      </c>
      <c r="C6648" t="s">
        <v>1667</v>
      </c>
      <c r="D6648" t="s">
        <v>578</v>
      </c>
      <c r="E6648" t="s">
        <v>187</v>
      </c>
      <c r="F6648" t="s">
        <v>47</v>
      </c>
      <c r="G6648" t="s">
        <v>48</v>
      </c>
      <c r="H6648" t="s">
        <v>219</v>
      </c>
      <c r="I6648" t="s">
        <v>28</v>
      </c>
      <c r="J6648" t="s">
        <v>84</v>
      </c>
      <c r="K6648" t="s">
        <v>43</v>
      </c>
      <c r="L6648" t="s">
        <v>283</v>
      </c>
      <c r="M6648" t="s">
        <v>134</v>
      </c>
      <c r="N6648" s="2">
        <v>40653</v>
      </c>
      <c r="O6648" s="2">
        <v>40655</v>
      </c>
      <c r="P6648">
        <v>1</v>
      </c>
      <c r="Q6648" s="1">
        <v>0.02</v>
      </c>
      <c r="R6648">
        <v>160.97999999999999</v>
      </c>
      <c r="S6648">
        <v>30</v>
      </c>
      <c r="T6648">
        <f t="shared" si="103"/>
        <v>160.97999999999999</v>
      </c>
    </row>
    <row r="6649" spans="1:20" x14ac:dyDescent="0.25">
      <c r="A6649">
        <v>6648</v>
      </c>
      <c r="B6649">
        <v>89713</v>
      </c>
      <c r="C6649" t="s">
        <v>1667</v>
      </c>
      <c r="D6649" t="s">
        <v>20</v>
      </c>
      <c r="E6649" t="s">
        <v>39</v>
      </c>
      <c r="F6649" t="s">
        <v>47</v>
      </c>
      <c r="G6649" t="s">
        <v>48</v>
      </c>
      <c r="H6649" t="s">
        <v>54</v>
      </c>
      <c r="I6649" t="s">
        <v>28</v>
      </c>
      <c r="J6649" t="s">
        <v>84</v>
      </c>
      <c r="K6649" t="s">
        <v>79</v>
      </c>
      <c r="L6649" t="s">
        <v>192</v>
      </c>
      <c r="M6649" t="s">
        <v>156</v>
      </c>
      <c r="N6649" s="2">
        <v>41384</v>
      </c>
      <c r="O6649" s="2">
        <v>41388</v>
      </c>
      <c r="P6649">
        <v>1</v>
      </c>
      <c r="Q6649" s="1">
        <v>0.1</v>
      </c>
      <c r="R6649">
        <v>64.98</v>
      </c>
      <c r="S6649">
        <v>6.88</v>
      </c>
      <c r="T6649">
        <f t="shared" si="103"/>
        <v>64.98</v>
      </c>
    </row>
    <row r="6650" spans="1:20" x14ac:dyDescent="0.25">
      <c r="A6650">
        <v>6649</v>
      </c>
      <c r="B6650">
        <v>89713</v>
      </c>
      <c r="C6650" t="s">
        <v>1667</v>
      </c>
      <c r="D6650" t="s">
        <v>578</v>
      </c>
      <c r="E6650" t="s">
        <v>187</v>
      </c>
      <c r="F6650" t="s">
        <v>47</v>
      </c>
      <c r="G6650" t="s">
        <v>48</v>
      </c>
      <c r="H6650" t="s">
        <v>217</v>
      </c>
      <c r="I6650" t="s">
        <v>28</v>
      </c>
      <c r="J6650" t="s">
        <v>84</v>
      </c>
      <c r="K6650" t="s">
        <v>231</v>
      </c>
      <c r="L6650" t="s">
        <v>330</v>
      </c>
      <c r="M6650" t="s">
        <v>117</v>
      </c>
      <c r="N6650" s="2">
        <v>41384</v>
      </c>
      <c r="O6650" s="2">
        <v>41384</v>
      </c>
      <c r="P6650">
        <v>6</v>
      </c>
      <c r="Q6650" s="1">
        <v>0</v>
      </c>
      <c r="R6650">
        <v>348.21</v>
      </c>
      <c r="S6650">
        <v>40.19</v>
      </c>
      <c r="T6650">
        <f t="shared" si="103"/>
        <v>2089.2599999999998</v>
      </c>
    </row>
    <row r="6651" spans="1:20" x14ac:dyDescent="0.25">
      <c r="A6651">
        <v>6650</v>
      </c>
      <c r="B6651">
        <v>86527</v>
      </c>
      <c r="C6651" t="s">
        <v>493</v>
      </c>
      <c r="D6651" t="s">
        <v>20</v>
      </c>
      <c r="E6651" t="s">
        <v>39</v>
      </c>
      <c r="F6651" t="s">
        <v>22</v>
      </c>
      <c r="G6651" t="s">
        <v>48</v>
      </c>
      <c r="H6651" t="s">
        <v>49</v>
      </c>
      <c r="I6651" t="s">
        <v>28</v>
      </c>
      <c r="J6651" t="s">
        <v>84</v>
      </c>
      <c r="K6651" t="s">
        <v>274</v>
      </c>
      <c r="L6651" t="s">
        <v>44</v>
      </c>
      <c r="M6651" t="s">
        <v>331</v>
      </c>
      <c r="N6651" s="2">
        <v>40187</v>
      </c>
      <c r="O6651" s="2">
        <v>40192</v>
      </c>
      <c r="P6651">
        <v>12</v>
      </c>
      <c r="Q6651" s="1">
        <v>0.1</v>
      </c>
      <c r="R6651">
        <v>2.6</v>
      </c>
      <c r="S6651">
        <v>2.4</v>
      </c>
      <c r="T6651">
        <f t="shared" si="103"/>
        <v>31.200000000000003</v>
      </c>
    </row>
    <row r="6652" spans="1:20" x14ac:dyDescent="0.25">
      <c r="A6652">
        <v>6651</v>
      </c>
      <c r="B6652">
        <v>90074</v>
      </c>
      <c r="C6652" t="s">
        <v>177</v>
      </c>
      <c r="D6652" t="s">
        <v>20</v>
      </c>
      <c r="E6652" t="s">
        <v>39</v>
      </c>
      <c r="F6652" t="s">
        <v>31</v>
      </c>
      <c r="G6652" t="s">
        <v>48</v>
      </c>
      <c r="H6652" t="s">
        <v>61</v>
      </c>
      <c r="I6652" t="s">
        <v>28</v>
      </c>
      <c r="J6652" t="s">
        <v>84</v>
      </c>
      <c r="K6652" t="s">
        <v>71</v>
      </c>
      <c r="L6652" t="s">
        <v>192</v>
      </c>
      <c r="M6652" t="s">
        <v>66</v>
      </c>
      <c r="N6652" s="2">
        <v>41310</v>
      </c>
      <c r="O6652" s="2">
        <v>41312</v>
      </c>
      <c r="P6652">
        <v>12</v>
      </c>
      <c r="Q6652" s="1">
        <v>0</v>
      </c>
      <c r="R6652">
        <v>11.5</v>
      </c>
      <c r="S6652">
        <v>7.19</v>
      </c>
      <c r="T6652">
        <f t="shared" si="103"/>
        <v>138</v>
      </c>
    </row>
    <row r="6653" spans="1:20" x14ac:dyDescent="0.25">
      <c r="A6653">
        <v>6652</v>
      </c>
      <c r="B6653">
        <v>90074</v>
      </c>
      <c r="C6653" t="s">
        <v>177</v>
      </c>
      <c r="D6653" t="s">
        <v>20</v>
      </c>
      <c r="E6653" t="s">
        <v>39</v>
      </c>
      <c r="F6653" t="s">
        <v>31</v>
      </c>
      <c r="G6653" t="s">
        <v>48</v>
      </c>
      <c r="H6653" t="s">
        <v>42</v>
      </c>
      <c r="I6653" t="s">
        <v>28</v>
      </c>
      <c r="J6653" t="s">
        <v>84</v>
      </c>
      <c r="K6653" t="s">
        <v>133</v>
      </c>
      <c r="L6653" t="s">
        <v>44</v>
      </c>
      <c r="M6653" t="s">
        <v>631</v>
      </c>
      <c r="N6653" s="2">
        <v>41310</v>
      </c>
      <c r="O6653" s="2">
        <v>41314</v>
      </c>
      <c r="P6653">
        <v>13</v>
      </c>
      <c r="Q6653" s="1">
        <v>0</v>
      </c>
      <c r="R6653">
        <v>9.68</v>
      </c>
      <c r="S6653">
        <v>2.0299999999999998</v>
      </c>
      <c r="T6653">
        <f t="shared" si="103"/>
        <v>125.84</v>
      </c>
    </row>
    <row r="6654" spans="1:20" x14ac:dyDescent="0.25">
      <c r="A6654">
        <v>6653</v>
      </c>
      <c r="B6654">
        <v>88161</v>
      </c>
      <c r="C6654" t="s">
        <v>732</v>
      </c>
      <c r="D6654" t="s">
        <v>20</v>
      </c>
      <c r="E6654" t="s">
        <v>39</v>
      </c>
      <c r="F6654" t="s">
        <v>31</v>
      </c>
      <c r="G6654" t="s">
        <v>48</v>
      </c>
      <c r="H6654" t="s">
        <v>78</v>
      </c>
      <c r="I6654" t="s">
        <v>28</v>
      </c>
      <c r="J6654" t="s">
        <v>84</v>
      </c>
      <c r="K6654" t="s">
        <v>291</v>
      </c>
      <c r="L6654" t="s">
        <v>192</v>
      </c>
      <c r="M6654" t="s">
        <v>279</v>
      </c>
      <c r="N6654" s="2">
        <v>41309</v>
      </c>
      <c r="O6654" s="2">
        <v>41313</v>
      </c>
      <c r="P6654">
        <v>12</v>
      </c>
      <c r="Q6654" s="1">
        <v>0</v>
      </c>
      <c r="R6654">
        <v>19.98</v>
      </c>
      <c r="S6654">
        <v>5.77</v>
      </c>
      <c r="T6654">
        <f t="shared" si="103"/>
        <v>239.76</v>
      </c>
    </row>
    <row r="6655" spans="1:20" x14ac:dyDescent="0.25">
      <c r="A6655">
        <v>6654</v>
      </c>
      <c r="B6655">
        <v>90793</v>
      </c>
      <c r="C6655" t="s">
        <v>816</v>
      </c>
      <c r="D6655" t="s">
        <v>38</v>
      </c>
      <c r="E6655" t="s">
        <v>21</v>
      </c>
      <c r="F6655" t="s">
        <v>40</v>
      </c>
      <c r="G6655" t="s">
        <v>48</v>
      </c>
      <c r="H6655" t="s">
        <v>24</v>
      </c>
      <c r="I6655" t="s">
        <v>28</v>
      </c>
      <c r="J6655" t="s">
        <v>84</v>
      </c>
      <c r="K6655" t="s">
        <v>409</v>
      </c>
      <c r="L6655" t="s">
        <v>192</v>
      </c>
      <c r="M6655" t="s">
        <v>108</v>
      </c>
      <c r="N6655" s="2">
        <v>41305</v>
      </c>
      <c r="O6655" s="2">
        <v>41310</v>
      </c>
      <c r="P6655">
        <v>13</v>
      </c>
      <c r="Q6655" s="1">
        <v>0.1</v>
      </c>
      <c r="R6655">
        <v>49.99</v>
      </c>
      <c r="S6655">
        <v>19.989999999999998</v>
      </c>
      <c r="T6655">
        <f t="shared" si="103"/>
        <v>649.87</v>
      </c>
    </row>
    <row r="6656" spans="1:20" x14ac:dyDescent="0.25">
      <c r="A6656">
        <v>6655</v>
      </c>
      <c r="B6656">
        <v>86522</v>
      </c>
      <c r="C6656" t="s">
        <v>598</v>
      </c>
      <c r="D6656" t="s">
        <v>38</v>
      </c>
      <c r="E6656" t="s">
        <v>39</v>
      </c>
      <c r="F6656" t="s">
        <v>22</v>
      </c>
      <c r="G6656" t="s">
        <v>93</v>
      </c>
      <c r="H6656" t="s">
        <v>89</v>
      </c>
      <c r="I6656" t="s">
        <v>28</v>
      </c>
      <c r="J6656" t="s">
        <v>84</v>
      </c>
      <c r="K6656" t="s">
        <v>172</v>
      </c>
      <c r="L6656" t="s">
        <v>192</v>
      </c>
      <c r="M6656" t="s">
        <v>444</v>
      </c>
      <c r="N6656" s="2">
        <v>40942</v>
      </c>
      <c r="O6656" s="2">
        <v>40944</v>
      </c>
      <c r="P6656">
        <v>13</v>
      </c>
      <c r="Q6656" s="1">
        <v>0.06</v>
      </c>
      <c r="R6656">
        <v>8.67</v>
      </c>
      <c r="S6656">
        <v>3.5</v>
      </c>
      <c r="T6656">
        <f t="shared" si="103"/>
        <v>112.71</v>
      </c>
    </row>
    <row r="6657" spans="1:20" x14ac:dyDescent="0.25">
      <c r="A6657">
        <v>6656</v>
      </c>
      <c r="B6657">
        <v>91092</v>
      </c>
      <c r="C6657" t="s">
        <v>1083</v>
      </c>
      <c r="D6657" t="s">
        <v>20</v>
      </c>
      <c r="E6657" t="s">
        <v>39</v>
      </c>
      <c r="F6657" t="s">
        <v>22</v>
      </c>
      <c r="G6657" t="s">
        <v>41</v>
      </c>
      <c r="H6657" t="s">
        <v>61</v>
      </c>
      <c r="I6657" t="s">
        <v>28</v>
      </c>
      <c r="J6657" t="s">
        <v>84</v>
      </c>
      <c r="K6657" t="s">
        <v>163</v>
      </c>
      <c r="L6657" t="s">
        <v>706</v>
      </c>
      <c r="M6657" t="s">
        <v>80</v>
      </c>
      <c r="N6657" s="2">
        <v>40810</v>
      </c>
      <c r="O6657" s="2">
        <v>40813</v>
      </c>
      <c r="P6657">
        <v>3</v>
      </c>
      <c r="Q6657" s="1">
        <v>0</v>
      </c>
      <c r="R6657">
        <v>46.89</v>
      </c>
      <c r="S6657">
        <v>5.0999999999999996</v>
      </c>
      <c r="T6657">
        <f t="shared" si="103"/>
        <v>140.67000000000002</v>
      </c>
    </row>
    <row r="6658" spans="1:20" x14ac:dyDescent="0.25">
      <c r="A6658">
        <v>6657</v>
      </c>
      <c r="B6658">
        <v>88894</v>
      </c>
      <c r="C6658" t="s">
        <v>1197</v>
      </c>
      <c r="D6658" t="s">
        <v>578</v>
      </c>
      <c r="E6658" t="s">
        <v>187</v>
      </c>
      <c r="F6658" t="s">
        <v>22</v>
      </c>
      <c r="G6658" t="s">
        <v>48</v>
      </c>
      <c r="H6658" t="s">
        <v>217</v>
      </c>
      <c r="I6658" t="s">
        <v>28</v>
      </c>
      <c r="J6658" t="s">
        <v>84</v>
      </c>
      <c r="K6658" t="s">
        <v>291</v>
      </c>
      <c r="L6658" t="s">
        <v>330</v>
      </c>
      <c r="M6658" t="s">
        <v>173</v>
      </c>
      <c r="N6658" s="2">
        <v>41314</v>
      </c>
      <c r="O6658" s="2">
        <v>41321</v>
      </c>
      <c r="P6658">
        <v>11</v>
      </c>
      <c r="Q6658" s="1">
        <v>0.01</v>
      </c>
      <c r="R6658">
        <v>240.98</v>
      </c>
      <c r="S6658">
        <v>60.2</v>
      </c>
      <c r="T6658">
        <f t="shared" si="103"/>
        <v>2650.7799999999997</v>
      </c>
    </row>
    <row r="6659" spans="1:20" x14ac:dyDescent="0.25">
      <c r="A6659">
        <v>6658</v>
      </c>
      <c r="B6659">
        <v>87380</v>
      </c>
      <c r="C6659" t="s">
        <v>1756</v>
      </c>
      <c r="D6659" t="s">
        <v>20</v>
      </c>
      <c r="E6659" t="s">
        <v>39</v>
      </c>
      <c r="F6659" t="s">
        <v>22</v>
      </c>
      <c r="G6659" t="s">
        <v>48</v>
      </c>
      <c r="H6659" t="s">
        <v>78</v>
      </c>
      <c r="I6659" t="s">
        <v>28</v>
      </c>
      <c r="J6659" t="s">
        <v>84</v>
      </c>
      <c r="K6659" t="s">
        <v>248</v>
      </c>
      <c r="L6659" t="s">
        <v>192</v>
      </c>
      <c r="M6659" t="s">
        <v>294</v>
      </c>
      <c r="N6659" s="2">
        <v>41396</v>
      </c>
      <c r="O6659" s="2">
        <v>41396</v>
      </c>
      <c r="P6659">
        <v>8</v>
      </c>
      <c r="Q6659" s="1">
        <v>0.06</v>
      </c>
      <c r="R6659">
        <v>9.06</v>
      </c>
      <c r="S6659">
        <v>9.86</v>
      </c>
      <c r="T6659">
        <f t="shared" ref="T6659:T6722" si="104">R6659*P6659</f>
        <v>72.48</v>
      </c>
    </row>
    <row r="6660" spans="1:20" x14ac:dyDescent="0.25">
      <c r="A6660">
        <v>6659</v>
      </c>
      <c r="B6660">
        <v>90467</v>
      </c>
      <c r="C6660" t="s">
        <v>1393</v>
      </c>
      <c r="D6660" t="s">
        <v>578</v>
      </c>
      <c r="E6660" t="s">
        <v>187</v>
      </c>
      <c r="F6660" t="s">
        <v>47</v>
      </c>
      <c r="G6660" t="s">
        <v>48</v>
      </c>
      <c r="H6660" t="s">
        <v>225</v>
      </c>
      <c r="I6660" t="s">
        <v>28</v>
      </c>
      <c r="J6660" t="s">
        <v>84</v>
      </c>
      <c r="K6660" t="s">
        <v>82</v>
      </c>
      <c r="L6660" t="s">
        <v>283</v>
      </c>
      <c r="M6660" t="s">
        <v>51</v>
      </c>
      <c r="N6660" s="2">
        <v>41328</v>
      </c>
      <c r="O6660" s="2">
        <v>41334</v>
      </c>
      <c r="P6660">
        <v>7</v>
      </c>
      <c r="Q6660" s="1">
        <v>0.04</v>
      </c>
      <c r="R6660">
        <v>50.98</v>
      </c>
      <c r="S6660">
        <v>14.19</v>
      </c>
      <c r="T6660">
        <f t="shared" si="104"/>
        <v>356.85999999999996</v>
      </c>
    </row>
    <row r="6661" spans="1:20" x14ac:dyDescent="0.25">
      <c r="A6661">
        <v>6660</v>
      </c>
      <c r="B6661">
        <v>90467</v>
      </c>
      <c r="C6661" t="s">
        <v>1393</v>
      </c>
      <c r="D6661" t="s">
        <v>578</v>
      </c>
      <c r="E6661" t="s">
        <v>187</v>
      </c>
      <c r="F6661" t="s">
        <v>47</v>
      </c>
      <c r="G6661" t="s">
        <v>48</v>
      </c>
      <c r="H6661" t="s">
        <v>217</v>
      </c>
      <c r="I6661" t="s">
        <v>28</v>
      </c>
      <c r="J6661" t="s">
        <v>84</v>
      </c>
      <c r="K6661" t="s">
        <v>291</v>
      </c>
      <c r="L6661" t="s">
        <v>330</v>
      </c>
      <c r="M6661" t="s">
        <v>134</v>
      </c>
      <c r="N6661" s="2">
        <v>41328</v>
      </c>
      <c r="O6661" s="2">
        <v>41334</v>
      </c>
      <c r="P6661">
        <v>9</v>
      </c>
      <c r="Q6661" s="1">
        <v>0.04</v>
      </c>
      <c r="R6661">
        <v>124.49</v>
      </c>
      <c r="S6661">
        <v>51.94</v>
      </c>
      <c r="T6661">
        <f t="shared" si="104"/>
        <v>1120.4099999999999</v>
      </c>
    </row>
    <row r="6662" spans="1:20" x14ac:dyDescent="0.25">
      <c r="A6662">
        <v>6661</v>
      </c>
      <c r="B6662">
        <v>90467</v>
      </c>
      <c r="C6662" t="s">
        <v>2013</v>
      </c>
      <c r="D6662" t="s">
        <v>20</v>
      </c>
      <c r="E6662" t="s">
        <v>39</v>
      </c>
      <c r="F6662" t="s">
        <v>47</v>
      </c>
      <c r="G6662" t="s">
        <v>48</v>
      </c>
      <c r="H6662" t="s">
        <v>42</v>
      </c>
      <c r="I6662" t="s">
        <v>28</v>
      </c>
      <c r="J6662" t="s">
        <v>84</v>
      </c>
      <c r="K6662" t="s">
        <v>221</v>
      </c>
      <c r="L6662" t="s">
        <v>192</v>
      </c>
      <c r="M6662" t="s">
        <v>167</v>
      </c>
      <c r="N6662" s="2">
        <v>41328</v>
      </c>
      <c r="O6662" s="2">
        <v>41336</v>
      </c>
      <c r="P6662">
        <v>4</v>
      </c>
      <c r="Q6662" s="1">
        <v>0.09</v>
      </c>
      <c r="R6662">
        <v>22.38</v>
      </c>
      <c r="S6662">
        <v>15.1</v>
      </c>
      <c r="T6662">
        <f t="shared" si="104"/>
        <v>89.52</v>
      </c>
    </row>
    <row r="6663" spans="1:20" x14ac:dyDescent="0.25">
      <c r="A6663">
        <v>6662</v>
      </c>
      <c r="B6663">
        <v>88917</v>
      </c>
      <c r="C6663" t="s">
        <v>859</v>
      </c>
      <c r="D6663" t="s">
        <v>20</v>
      </c>
      <c r="E6663" t="s">
        <v>39</v>
      </c>
      <c r="F6663" t="s">
        <v>31</v>
      </c>
      <c r="G6663" t="s">
        <v>48</v>
      </c>
      <c r="H6663" t="s">
        <v>94</v>
      </c>
      <c r="I6663" t="s">
        <v>28</v>
      </c>
      <c r="J6663" t="s">
        <v>84</v>
      </c>
      <c r="K6663" t="s">
        <v>119</v>
      </c>
      <c r="L6663" t="s">
        <v>192</v>
      </c>
      <c r="M6663" t="s">
        <v>146</v>
      </c>
      <c r="N6663" s="2">
        <v>41191</v>
      </c>
      <c r="O6663" s="2">
        <v>41198</v>
      </c>
      <c r="P6663">
        <v>5</v>
      </c>
      <c r="Q6663" s="1">
        <v>0.1</v>
      </c>
      <c r="R6663">
        <v>10.89</v>
      </c>
      <c r="S6663">
        <v>4.5</v>
      </c>
      <c r="T6663">
        <f t="shared" si="104"/>
        <v>54.45</v>
      </c>
    </row>
    <row r="6664" spans="1:20" x14ac:dyDescent="0.25">
      <c r="A6664">
        <v>6663</v>
      </c>
      <c r="B6664">
        <v>88917</v>
      </c>
      <c r="C6664" t="s">
        <v>859</v>
      </c>
      <c r="D6664" t="s">
        <v>20</v>
      </c>
      <c r="E6664" t="s">
        <v>21</v>
      </c>
      <c r="F6664" t="s">
        <v>31</v>
      </c>
      <c r="G6664" t="s">
        <v>48</v>
      </c>
      <c r="H6664" t="s">
        <v>203</v>
      </c>
      <c r="I6664" t="s">
        <v>28</v>
      </c>
      <c r="J6664" t="s">
        <v>84</v>
      </c>
      <c r="K6664" t="s">
        <v>204</v>
      </c>
      <c r="L6664" t="s">
        <v>26</v>
      </c>
      <c r="M6664" t="s">
        <v>146</v>
      </c>
      <c r="N6664" s="2">
        <v>41191</v>
      </c>
      <c r="O6664" s="2">
        <v>41195</v>
      </c>
      <c r="P6664">
        <v>21</v>
      </c>
      <c r="Q6664" s="1">
        <v>0.01</v>
      </c>
      <c r="R6664">
        <v>31.78</v>
      </c>
      <c r="S6664">
        <v>1.99</v>
      </c>
      <c r="T6664">
        <f t="shared" si="104"/>
        <v>667.38</v>
      </c>
    </row>
    <row r="6665" spans="1:20" x14ac:dyDescent="0.25">
      <c r="A6665">
        <v>6664</v>
      </c>
      <c r="B6665">
        <v>88917</v>
      </c>
      <c r="C6665" t="s">
        <v>859</v>
      </c>
      <c r="D6665" t="s">
        <v>20</v>
      </c>
      <c r="E6665" t="s">
        <v>39</v>
      </c>
      <c r="F6665" t="s">
        <v>31</v>
      </c>
      <c r="G6665" t="s">
        <v>48</v>
      </c>
      <c r="H6665" t="s">
        <v>42</v>
      </c>
      <c r="I6665" t="s">
        <v>28</v>
      </c>
      <c r="J6665" t="s">
        <v>84</v>
      </c>
      <c r="K6665" t="s">
        <v>158</v>
      </c>
      <c r="L6665" t="s">
        <v>192</v>
      </c>
      <c r="M6665" t="s">
        <v>139</v>
      </c>
      <c r="N6665" s="2">
        <v>41191</v>
      </c>
      <c r="O6665" s="2">
        <v>41196</v>
      </c>
      <c r="P6665">
        <v>1</v>
      </c>
      <c r="Q6665" s="1">
        <v>0</v>
      </c>
      <c r="R6665">
        <v>4.9800000000000004</v>
      </c>
      <c r="S6665">
        <v>4.72</v>
      </c>
      <c r="T6665">
        <f t="shared" si="104"/>
        <v>4.9800000000000004</v>
      </c>
    </row>
    <row r="6666" spans="1:20" x14ac:dyDescent="0.25">
      <c r="A6666">
        <v>6665</v>
      </c>
      <c r="B6666">
        <v>87861</v>
      </c>
      <c r="C6666" t="s">
        <v>2040</v>
      </c>
      <c r="D6666" t="s">
        <v>20</v>
      </c>
      <c r="E6666" t="s">
        <v>187</v>
      </c>
      <c r="F6666" t="s">
        <v>47</v>
      </c>
      <c r="G6666" t="s">
        <v>23</v>
      </c>
      <c r="H6666" t="s">
        <v>188</v>
      </c>
      <c r="I6666" t="s">
        <v>28</v>
      </c>
      <c r="J6666" t="s">
        <v>84</v>
      </c>
      <c r="K6666" t="s">
        <v>226</v>
      </c>
      <c r="L6666" t="s">
        <v>192</v>
      </c>
      <c r="M6666" t="s">
        <v>51</v>
      </c>
      <c r="N6666" s="2">
        <v>41562</v>
      </c>
      <c r="O6666" s="2">
        <v>41563</v>
      </c>
      <c r="P6666">
        <v>12</v>
      </c>
      <c r="Q6666" s="1">
        <v>0.1</v>
      </c>
      <c r="R6666">
        <v>63.94</v>
      </c>
      <c r="S6666">
        <v>14.48</v>
      </c>
      <c r="T6666">
        <f t="shared" si="104"/>
        <v>767.28</v>
      </c>
    </row>
    <row r="6667" spans="1:20" x14ac:dyDescent="0.25">
      <c r="A6667">
        <v>6666</v>
      </c>
      <c r="B6667">
        <v>86036</v>
      </c>
      <c r="C6667" t="s">
        <v>1730</v>
      </c>
      <c r="D6667" t="s">
        <v>20</v>
      </c>
      <c r="E6667" t="s">
        <v>39</v>
      </c>
      <c r="F6667" t="s">
        <v>40</v>
      </c>
      <c r="G6667" t="s">
        <v>23</v>
      </c>
      <c r="H6667" t="s">
        <v>54</v>
      </c>
      <c r="I6667" t="s">
        <v>28</v>
      </c>
      <c r="J6667" t="s">
        <v>84</v>
      </c>
      <c r="K6667" t="s">
        <v>231</v>
      </c>
      <c r="L6667" t="s">
        <v>192</v>
      </c>
      <c r="M6667" t="s">
        <v>469</v>
      </c>
      <c r="N6667" s="2">
        <v>41298</v>
      </c>
      <c r="O6667" s="2">
        <v>41300</v>
      </c>
      <c r="P6667">
        <v>8</v>
      </c>
      <c r="Q6667" s="1">
        <v>0.03</v>
      </c>
      <c r="R6667">
        <v>55.98</v>
      </c>
      <c r="S6667">
        <v>5.15</v>
      </c>
      <c r="T6667">
        <f t="shared" si="104"/>
        <v>447.84</v>
      </c>
    </row>
    <row r="6668" spans="1:20" x14ac:dyDescent="0.25">
      <c r="A6668">
        <v>6667</v>
      </c>
      <c r="B6668">
        <v>89346</v>
      </c>
      <c r="C6668" t="s">
        <v>629</v>
      </c>
      <c r="D6668" t="s">
        <v>20</v>
      </c>
      <c r="E6668" t="s">
        <v>187</v>
      </c>
      <c r="F6668" t="s">
        <v>31</v>
      </c>
      <c r="G6668" t="s">
        <v>32</v>
      </c>
      <c r="H6668" t="s">
        <v>217</v>
      </c>
      <c r="I6668" t="s">
        <v>28</v>
      </c>
      <c r="J6668" t="s">
        <v>84</v>
      </c>
      <c r="K6668" t="s">
        <v>291</v>
      </c>
      <c r="L6668" t="s">
        <v>192</v>
      </c>
      <c r="M6668" t="s">
        <v>63</v>
      </c>
      <c r="N6668" s="2">
        <v>40643</v>
      </c>
      <c r="O6668" s="2">
        <v>40645</v>
      </c>
      <c r="P6668">
        <v>2</v>
      </c>
      <c r="Q6668" s="1">
        <v>0.04</v>
      </c>
      <c r="R6668">
        <v>22.98</v>
      </c>
      <c r="S6668">
        <v>7.58</v>
      </c>
      <c r="T6668">
        <f t="shared" si="104"/>
        <v>45.96</v>
      </c>
    </row>
    <row r="6669" spans="1:20" x14ac:dyDescent="0.25">
      <c r="A6669">
        <v>6668</v>
      </c>
      <c r="B6669">
        <v>88025</v>
      </c>
      <c r="C6669" t="s">
        <v>1336</v>
      </c>
      <c r="D6669" t="s">
        <v>20</v>
      </c>
      <c r="E6669" t="s">
        <v>39</v>
      </c>
      <c r="F6669" t="s">
        <v>40</v>
      </c>
      <c r="G6669" t="s">
        <v>41</v>
      </c>
      <c r="H6669" t="s">
        <v>78</v>
      </c>
      <c r="I6669" t="s">
        <v>28</v>
      </c>
      <c r="J6669" t="s">
        <v>84</v>
      </c>
      <c r="K6669" t="s">
        <v>291</v>
      </c>
      <c r="L6669" t="s">
        <v>192</v>
      </c>
      <c r="M6669" t="s">
        <v>125</v>
      </c>
      <c r="N6669" s="2">
        <v>40970</v>
      </c>
      <c r="O6669" s="2">
        <v>40973</v>
      </c>
      <c r="P6669">
        <v>14</v>
      </c>
      <c r="Q6669" s="1">
        <v>7.0000000000000007E-2</v>
      </c>
      <c r="R6669">
        <v>8.6199999999999992</v>
      </c>
      <c r="S6669">
        <v>4.5</v>
      </c>
      <c r="T6669">
        <f t="shared" si="104"/>
        <v>120.67999999999999</v>
      </c>
    </row>
    <row r="6670" spans="1:20" x14ac:dyDescent="0.25">
      <c r="A6670">
        <v>6669</v>
      </c>
      <c r="B6670">
        <v>86009</v>
      </c>
      <c r="C6670" t="s">
        <v>126</v>
      </c>
      <c r="D6670" t="s">
        <v>38</v>
      </c>
      <c r="E6670" t="s">
        <v>21</v>
      </c>
      <c r="F6670" t="s">
        <v>22</v>
      </c>
      <c r="G6670" t="s">
        <v>41</v>
      </c>
      <c r="H6670" t="s">
        <v>206</v>
      </c>
      <c r="I6670" t="s">
        <v>28</v>
      </c>
      <c r="J6670" t="s">
        <v>84</v>
      </c>
      <c r="K6670" t="s">
        <v>198</v>
      </c>
      <c r="L6670" t="s">
        <v>192</v>
      </c>
      <c r="M6670" t="s">
        <v>123</v>
      </c>
      <c r="N6670" s="2">
        <v>41519</v>
      </c>
      <c r="O6670" s="2">
        <v>41519</v>
      </c>
      <c r="P6670">
        <v>18</v>
      </c>
      <c r="Q6670" s="1">
        <v>7.0000000000000007E-2</v>
      </c>
      <c r="R6670">
        <v>115.99</v>
      </c>
      <c r="S6670">
        <v>2.5</v>
      </c>
      <c r="T6670">
        <f t="shared" si="104"/>
        <v>2087.8199999999997</v>
      </c>
    </row>
    <row r="6671" spans="1:20" x14ac:dyDescent="0.25">
      <c r="A6671">
        <v>6670</v>
      </c>
      <c r="B6671">
        <v>87061</v>
      </c>
      <c r="C6671" t="s">
        <v>1862</v>
      </c>
      <c r="D6671" t="s">
        <v>578</v>
      </c>
      <c r="E6671" t="s">
        <v>187</v>
      </c>
      <c r="F6671" t="s">
        <v>40</v>
      </c>
      <c r="G6671" t="s">
        <v>93</v>
      </c>
      <c r="H6671" t="s">
        <v>188</v>
      </c>
      <c r="I6671" t="s">
        <v>28</v>
      </c>
      <c r="J6671" t="s">
        <v>84</v>
      </c>
      <c r="K6671" t="s">
        <v>228</v>
      </c>
      <c r="L6671" t="s">
        <v>283</v>
      </c>
      <c r="M6671" t="s">
        <v>75</v>
      </c>
      <c r="N6671" s="2">
        <v>40822</v>
      </c>
      <c r="O6671" s="2">
        <v>40823</v>
      </c>
      <c r="P6671">
        <v>14</v>
      </c>
      <c r="Q6671" s="1">
        <v>0.1</v>
      </c>
      <c r="R6671">
        <v>160.97999999999999</v>
      </c>
      <c r="S6671">
        <v>30</v>
      </c>
      <c r="T6671">
        <f t="shared" si="104"/>
        <v>2253.7199999999998</v>
      </c>
    </row>
    <row r="6672" spans="1:20" x14ac:dyDescent="0.25">
      <c r="A6672">
        <v>6671</v>
      </c>
      <c r="B6672">
        <v>87061</v>
      </c>
      <c r="C6672" t="s">
        <v>1862</v>
      </c>
      <c r="D6672" t="s">
        <v>578</v>
      </c>
      <c r="E6672" t="s">
        <v>21</v>
      </c>
      <c r="F6672" t="s">
        <v>40</v>
      </c>
      <c r="G6672" t="s">
        <v>93</v>
      </c>
      <c r="H6672" t="s">
        <v>206</v>
      </c>
      <c r="I6672" t="s">
        <v>28</v>
      </c>
      <c r="J6672" t="s">
        <v>84</v>
      </c>
      <c r="K6672" t="s">
        <v>198</v>
      </c>
      <c r="L6672" t="s">
        <v>330</v>
      </c>
      <c r="M6672" t="s">
        <v>125</v>
      </c>
      <c r="N6672" s="2">
        <v>40822</v>
      </c>
      <c r="O6672" s="2">
        <v>40824</v>
      </c>
      <c r="P6672">
        <v>7</v>
      </c>
      <c r="Q6672" s="1">
        <v>0</v>
      </c>
      <c r="R6672">
        <v>119.99</v>
      </c>
      <c r="S6672">
        <v>56.14</v>
      </c>
      <c r="T6672">
        <f t="shared" si="104"/>
        <v>839.93</v>
      </c>
    </row>
    <row r="6673" spans="1:20" x14ac:dyDescent="0.25">
      <c r="A6673">
        <v>6672</v>
      </c>
      <c r="B6673">
        <v>87061</v>
      </c>
      <c r="C6673" t="s">
        <v>1862</v>
      </c>
      <c r="D6673" t="s">
        <v>20</v>
      </c>
      <c r="E6673" t="s">
        <v>21</v>
      </c>
      <c r="F6673" t="s">
        <v>40</v>
      </c>
      <c r="G6673" t="s">
        <v>93</v>
      </c>
      <c r="H6673" t="s">
        <v>24</v>
      </c>
      <c r="I6673" t="s">
        <v>28</v>
      </c>
      <c r="J6673" t="s">
        <v>84</v>
      </c>
      <c r="K6673" t="s">
        <v>1111</v>
      </c>
      <c r="L6673" t="s">
        <v>192</v>
      </c>
      <c r="M6673" t="s">
        <v>370</v>
      </c>
      <c r="N6673" s="2">
        <v>40822</v>
      </c>
      <c r="O6673" s="2">
        <v>40824</v>
      </c>
      <c r="P6673">
        <v>15</v>
      </c>
      <c r="Q6673" s="1">
        <v>0.02</v>
      </c>
      <c r="R6673">
        <v>35.99</v>
      </c>
      <c r="S6673">
        <v>5</v>
      </c>
      <c r="T6673">
        <f t="shared" si="104"/>
        <v>539.85</v>
      </c>
    </row>
    <row r="6674" spans="1:20" x14ac:dyDescent="0.25">
      <c r="A6674">
        <v>6673</v>
      </c>
      <c r="B6674">
        <v>87634</v>
      </c>
      <c r="C6674" t="s">
        <v>2184</v>
      </c>
      <c r="D6674" t="s">
        <v>38</v>
      </c>
      <c r="E6674" t="s">
        <v>187</v>
      </c>
      <c r="F6674" t="s">
        <v>31</v>
      </c>
      <c r="G6674" t="s">
        <v>48</v>
      </c>
      <c r="H6674" t="s">
        <v>217</v>
      </c>
      <c r="I6674" t="s">
        <v>28</v>
      </c>
      <c r="J6674" t="s">
        <v>52</v>
      </c>
      <c r="K6674" t="s">
        <v>189</v>
      </c>
      <c r="L6674" t="s">
        <v>192</v>
      </c>
      <c r="M6674" t="s">
        <v>91</v>
      </c>
      <c r="N6674" s="2">
        <v>40359</v>
      </c>
      <c r="O6674" s="2">
        <v>40366</v>
      </c>
      <c r="P6674">
        <v>5</v>
      </c>
      <c r="Q6674" s="1">
        <v>0.05</v>
      </c>
      <c r="R6674">
        <v>63.94</v>
      </c>
      <c r="S6674">
        <v>14.48</v>
      </c>
      <c r="T6674">
        <f t="shared" si="104"/>
        <v>319.7</v>
      </c>
    </row>
    <row r="6675" spans="1:20" x14ac:dyDescent="0.25">
      <c r="A6675">
        <v>6674</v>
      </c>
      <c r="B6675">
        <v>86159</v>
      </c>
      <c r="C6675" t="s">
        <v>2001</v>
      </c>
      <c r="D6675" t="s">
        <v>20</v>
      </c>
      <c r="E6675" t="s">
        <v>39</v>
      </c>
      <c r="F6675" t="s">
        <v>40</v>
      </c>
      <c r="G6675" t="s">
        <v>48</v>
      </c>
      <c r="H6675" t="s">
        <v>78</v>
      </c>
      <c r="I6675" t="s">
        <v>28</v>
      </c>
      <c r="J6675" t="s">
        <v>52</v>
      </c>
      <c r="K6675" t="s">
        <v>170</v>
      </c>
      <c r="L6675" t="s">
        <v>192</v>
      </c>
      <c r="M6675" t="s">
        <v>99</v>
      </c>
      <c r="N6675" s="2">
        <v>40917</v>
      </c>
      <c r="O6675" s="2">
        <v>40924</v>
      </c>
      <c r="P6675">
        <v>14</v>
      </c>
      <c r="Q6675" s="1">
        <v>0.06</v>
      </c>
      <c r="R6675">
        <v>16.739999999999998</v>
      </c>
      <c r="S6675">
        <v>5.08</v>
      </c>
      <c r="T6675">
        <f t="shared" si="104"/>
        <v>234.35999999999999</v>
      </c>
    </row>
    <row r="6676" spans="1:20" x14ac:dyDescent="0.25">
      <c r="A6676">
        <v>6675</v>
      </c>
      <c r="B6676">
        <v>86159</v>
      </c>
      <c r="C6676" t="s">
        <v>2001</v>
      </c>
      <c r="D6676" t="s">
        <v>578</v>
      </c>
      <c r="E6676" t="s">
        <v>187</v>
      </c>
      <c r="F6676" t="s">
        <v>40</v>
      </c>
      <c r="G6676" t="s">
        <v>48</v>
      </c>
      <c r="H6676" t="s">
        <v>188</v>
      </c>
      <c r="I6676" t="s">
        <v>28</v>
      </c>
      <c r="J6676" t="s">
        <v>52</v>
      </c>
      <c r="K6676" t="s">
        <v>145</v>
      </c>
      <c r="L6676" t="s">
        <v>283</v>
      </c>
      <c r="M6676" t="s">
        <v>99</v>
      </c>
      <c r="N6676" s="2">
        <v>40917</v>
      </c>
      <c r="O6676" s="2">
        <v>40919</v>
      </c>
      <c r="P6676">
        <v>13</v>
      </c>
      <c r="Q6676" s="1">
        <v>0.05</v>
      </c>
      <c r="R6676">
        <v>122.99</v>
      </c>
      <c r="S6676">
        <v>70.2</v>
      </c>
      <c r="T6676">
        <f t="shared" si="104"/>
        <v>1598.87</v>
      </c>
    </row>
    <row r="6677" spans="1:20" x14ac:dyDescent="0.25">
      <c r="A6677">
        <v>6676</v>
      </c>
      <c r="B6677">
        <v>91128</v>
      </c>
      <c r="C6677" t="s">
        <v>2118</v>
      </c>
      <c r="D6677" t="s">
        <v>20</v>
      </c>
      <c r="E6677" t="s">
        <v>187</v>
      </c>
      <c r="F6677" t="s">
        <v>22</v>
      </c>
      <c r="G6677" t="s">
        <v>32</v>
      </c>
      <c r="H6677" t="s">
        <v>225</v>
      </c>
      <c r="I6677" t="s">
        <v>28</v>
      </c>
      <c r="J6677" t="s">
        <v>52</v>
      </c>
      <c r="K6677" t="s">
        <v>116</v>
      </c>
      <c r="L6677" t="s">
        <v>746</v>
      </c>
      <c r="M6677" t="s">
        <v>80</v>
      </c>
      <c r="N6677" s="2">
        <v>40776</v>
      </c>
      <c r="O6677" s="2">
        <v>40777</v>
      </c>
      <c r="P6677">
        <v>11</v>
      </c>
      <c r="Q6677" s="1">
        <v>0.06</v>
      </c>
      <c r="R6677">
        <v>140.81</v>
      </c>
      <c r="S6677">
        <v>24.49</v>
      </c>
      <c r="T6677">
        <f t="shared" si="104"/>
        <v>1548.91</v>
      </c>
    </row>
    <row r="6678" spans="1:20" x14ac:dyDescent="0.25">
      <c r="A6678">
        <v>6677</v>
      </c>
      <c r="B6678">
        <v>89609</v>
      </c>
      <c r="C6678" t="s">
        <v>556</v>
      </c>
      <c r="D6678" t="s">
        <v>20</v>
      </c>
      <c r="E6678" t="s">
        <v>39</v>
      </c>
      <c r="F6678" t="s">
        <v>22</v>
      </c>
      <c r="G6678" t="s">
        <v>32</v>
      </c>
      <c r="H6678" t="s">
        <v>61</v>
      </c>
      <c r="I6678" t="s">
        <v>28</v>
      </c>
      <c r="J6678" t="s">
        <v>52</v>
      </c>
      <c r="K6678" t="s">
        <v>181</v>
      </c>
      <c r="L6678" t="s">
        <v>192</v>
      </c>
      <c r="M6678" t="s">
        <v>398</v>
      </c>
      <c r="N6678" s="2">
        <v>40277</v>
      </c>
      <c r="O6678" s="2">
        <v>40279</v>
      </c>
      <c r="P6678">
        <v>8</v>
      </c>
      <c r="Q6678" s="1">
        <v>0.05</v>
      </c>
      <c r="R6678">
        <v>14.81</v>
      </c>
      <c r="S6678">
        <v>13.32</v>
      </c>
      <c r="T6678">
        <f t="shared" si="104"/>
        <v>118.48</v>
      </c>
    </row>
    <row r="6679" spans="1:20" x14ac:dyDescent="0.25">
      <c r="A6679">
        <v>6678</v>
      </c>
      <c r="B6679">
        <v>89609</v>
      </c>
      <c r="C6679" t="s">
        <v>556</v>
      </c>
      <c r="D6679" t="s">
        <v>20</v>
      </c>
      <c r="E6679" t="s">
        <v>39</v>
      </c>
      <c r="F6679" t="s">
        <v>22</v>
      </c>
      <c r="G6679" t="s">
        <v>32</v>
      </c>
      <c r="H6679" t="s">
        <v>54</v>
      </c>
      <c r="I6679" t="s">
        <v>28</v>
      </c>
      <c r="J6679" t="s">
        <v>52</v>
      </c>
      <c r="K6679" t="s">
        <v>68</v>
      </c>
      <c r="L6679" t="s">
        <v>44</v>
      </c>
      <c r="M6679" t="s">
        <v>123</v>
      </c>
      <c r="N6679" s="2">
        <v>40277</v>
      </c>
      <c r="O6679" s="2">
        <v>40278</v>
      </c>
      <c r="P6679">
        <v>7</v>
      </c>
      <c r="Q6679" s="1">
        <v>0.08</v>
      </c>
      <c r="R6679">
        <v>2.78</v>
      </c>
      <c r="S6679">
        <v>1.25</v>
      </c>
      <c r="T6679">
        <f t="shared" si="104"/>
        <v>19.459999999999997</v>
      </c>
    </row>
    <row r="6680" spans="1:20" x14ac:dyDescent="0.25">
      <c r="A6680">
        <v>6679</v>
      </c>
      <c r="B6680">
        <v>86990</v>
      </c>
      <c r="C6680" t="s">
        <v>1237</v>
      </c>
      <c r="D6680" t="s">
        <v>38</v>
      </c>
      <c r="E6680" t="s">
        <v>21</v>
      </c>
      <c r="F6680" t="s">
        <v>31</v>
      </c>
      <c r="G6680" t="s">
        <v>93</v>
      </c>
      <c r="H6680" t="s">
        <v>206</v>
      </c>
      <c r="I6680" t="s">
        <v>28</v>
      </c>
      <c r="J6680" t="s">
        <v>52</v>
      </c>
      <c r="K6680" t="s">
        <v>208</v>
      </c>
      <c r="L6680" t="s">
        <v>26</v>
      </c>
      <c r="M6680" t="s">
        <v>35</v>
      </c>
      <c r="N6680" s="2">
        <v>40828</v>
      </c>
      <c r="O6680" s="2">
        <v>40829</v>
      </c>
      <c r="P6680">
        <v>2</v>
      </c>
      <c r="Q6680" s="1">
        <v>0.08</v>
      </c>
      <c r="R6680">
        <v>4.9800000000000004</v>
      </c>
      <c r="S6680">
        <v>4.32</v>
      </c>
      <c r="T6680">
        <f t="shared" si="104"/>
        <v>9.9600000000000009</v>
      </c>
    </row>
    <row r="6681" spans="1:20" x14ac:dyDescent="0.25">
      <c r="A6681">
        <v>6680</v>
      </c>
      <c r="B6681">
        <v>89519</v>
      </c>
      <c r="C6681" t="s">
        <v>688</v>
      </c>
      <c r="D6681" t="s">
        <v>38</v>
      </c>
      <c r="E6681" t="s">
        <v>39</v>
      </c>
      <c r="F6681" t="s">
        <v>22</v>
      </c>
      <c r="G6681" t="s">
        <v>23</v>
      </c>
      <c r="H6681" t="s">
        <v>94</v>
      </c>
      <c r="I6681" t="s">
        <v>28</v>
      </c>
      <c r="J6681" t="s">
        <v>52</v>
      </c>
      <c r="K6681" t="s">
        <v>154</v>
      </c>
      <c r="L6681" t="s">
        <v>192</v>
      </c>
      <c r="M6681" t="s">
        <v>246</v>
      </c>
      <c r="N6681" s="2">
        <v>41582</v>
      </c>
      <c r="O6681" s="2">
        <v>41584</v>
      </c>
      <c r="P6681">
        <v>32</v>
      </c>
      <c r="Q6681" s="1">
        <v>0.03</v>
      </c>
      <c r="R6681">
        <v>9.06</v>
      </c>
      <c r="S6681">
        <v>9.86</v>
      </c>
      <c r="T6681">
        <f t="shared" si="104"/>
        <v>289.92</v>
      </c>
    </row>
    <row r="6682" spans="1:20" x14ac:dyDescent="0.25">
      <c r="A6682">
        <v>6681</v>
      </c>
      <c r="B6682">
        <v>89519</v>
      </c>
      <c r="C6682" t="s">
        <v>688</v>
      </c>
      <c r="D6682" t="s">
        <v>20</v>
      </c>
      <c r="E6682" t="s">
        <v>39</v>
      </c>
      <c r="F6682" t="s">
        <v>22</v>
      </c>
      <c r="G6682" t="s">
        <v>23</v>
      </c>
      <c r="H6682" t="s">
        <v>89</v>
      </c>
      <c r="I6682" t="s">
        <v>28</v>
      </c>
      <c r="J6682" t="s">
        <v>52</v>
      </c>
      <c r="K6682" t="s">
        <v>154</v>
      </c>
      <c r="L6682" t="s">
        <v>44</v>
      </c>
      <c r="M6682" t="s">
        <v>27</v>
      </c>
      <c r="N6682" s="2">
        <v>41582</v>
      </c>
      <c r="O6682" s="2">
        <v>41584</v>
      </c>
      <c r="P6682">
        <v>23</v>
      </c>
      <c r="Q6682" s="1">
        <v>0.05</v>
      </c>
      <c r="R6682">
        <v>2.94</v>
      </c>
      <c r="S6682">
        <v>1.05</v>
      </c>
      <c r="T6682">
        <f t="shared" si="104"/>
        <v>67.62</v>
      </c>
    </row>
    <row r="6683" spans="1:20" x14ac:dyDescent="0.25">
      <c r="A6683">
        <v>6682</v>
      </c>
      <c r="B6683">
        <v>86766</v>
      </c>
      <c r="C6683" t="s">
        <v>641</v>
      </c>
      <c r="D6683" t="s">
        <v>20</v>
      </c>
      <c r="E6683" t="s">
        <v>39</v>
      </c>
      <c r="F6683" t="s">
        <v>22</v>
      </c>
      <c r="G6683" t="s">
        <v>32</v>
      </c>
      <c r="H6683" t="s">
        <v>94</v>
      </c>
      <c r="I6683" t="s">
        <v>28</v>
      </c>
      <c r="J6683" t="s">
        <v>52</v>
      </c>
      <c r="K6683" t="s">
        <v>231</v>
      </c>
      <c r="L6683" t="s">
        <v>192</v>
      </c>
      <c r="M6683" t="s">
        <v>96</v>
      </c>
      <c r="N6683" s="2">
        <v>41604</v>
      </c>
      <c r="O6683" s="2">
        <v>41605</v>
      </c>
      <c r="P6683">
        <v>23</v>
      </c>
      <c r="Q6683" s="1">
        <v>0.01</v>
      </c>
      <c r="R6683">
        <v>2.88</v>
      </c>
      <c r="S6683">
        <v>0.99</v>
      </c>
      <c r="T6683">
        <f t="shared" si="104"/>
        <v>66.239999999999995</v>
      </c>
    </row>
    <row r="6684" spans="1:20" x14ac:dyDescent="0.25">
      <c r="A6684">
        <v>6683</v>
      </c>
      <c r="B6684">
        <v>86766</v>
      </c>
      <c r="C6684" t="s">
        <v>641</v>
      </c>
      <c r="D6684" t="s">
        <v>20</v>
      </c>
      <c r="E6684" t="s">
        <v>39</v>
      </c>
      <c r="F6684" t="s">
        <v>22</v>
      </c>
      <c r="G6684" t="s">
        <v>32</v>
      </c>
      <c r="H6684" t="s">
        <v>89</v>
      </c>
      <c r="I6684" t="s">
        <v>28</v>
      </c>
      <c r="J6684" t="s">
        <v>52</v>
      </c>
      <c r="K6684" t="s">
        <v>248</v>
      </c>
      <c r="L6684" t="s">
        <v>44</v>
      </c>
      <c r="M6684" t="s">
        <v>150</v>
      </c>
      <c r="N6684" s="2">
        <v>41604</v>
      </c>
      <c r="O6684" s="2">
        <v>41605</v>
      </c>
      <c r="P6684">
        <v>4</v>
      </c>
      <c r="Q6684" s="1">
        <v>0.04</v>
      </c>
      <c r="R6684">
        <v>10.14</v>
      </c>
      <c r="S6684">
        <v>2.27</v>
      </c>
      <c r="T6684">
        <f t="shared" si="104"/>
        <v>40.56</v>
      </c>
    </row>
    <row r="6685" spans="1:20" x14ac:dyDescent="0.25">
      <c r="A6685">
        <v>6684</v>
      </c>
      <c r="B6685">
        <v>89427</v>
      </c>
      <c r="C6685" t="s">
        <v>938</v>
      </c>
      <c r="D6685" t="s">
        <v>20</v>
      </c>
      <c r="E6685" t="s">
        <v>39</v>
      </c>
      <c r="F6685" t="s">
        <v>22</v>
      </c>
      <c r="G6685" t="s">
        <v>41</v>
      </c>
      <c r="H6685" t="s">
        <v>49</v>
      </c>
      <c r="I6685" t="s">
        <v>28</v>
      </c>
      <c r="J6685" t="s">
        <v>52</v>
      </c>
      <c r="K6685" t="s">
        <v>226</v>
      </c>
      <c r="L6685" t="s">
        <v>192</v>
      </c>
      <c r="M6685" t="s">
        <v>190</v>
      </c>
      <c r="N6685" s="2">
        <v>40717</v>
      </c>
      <c r="O6685" s="2">
        <v>40719</v>
      </c>
      <c r="P6685">
        <v>9</v>
      </c>
      <c r="Q6685" s="1">
        <v>0.09</v>
      </c>
      <c r="R6685">
        <v>67.28</v>
      </c>
      <c r="S6685">
        <v>19.989999999999998</v>
      </c>
      <c r="T6685">
        <f t="shared" si="104"/>
        <v>605.52</v>
      </c>
    </row>
    <row r="6686" spans="1:20" x14ac:dyDescent="0.25">
      <c r="A6686">
        <v>6685</v>
      </c>
      <c r="B6686">
        <v>89427</v>
      </c>
      <c r="C6686" t="s">
        <v>938</v>
      </c>
      <c r="D6686" t="s">
        <v>20</v>
      </c>
      <c r="E6686" t="s">
        <v>39</v>
      </c>
      <c r="F6686" t="s">
        <v>22</v>
      </c>
      <c r="G6686" t="s">
        <v>41</v>
      </c>
      <c r="H6686" t="s">
        <v>42</v>
      </c>
      <c r="I6686" t="s">
        <v>28</v>
      </c>
      <c r="J6686" t="s">
        <v>52</v>
      </c>
      <c r="K6686" t="s">
        <v>95</v>
      </c>
      <c r="L6686" t="s">
        <v>192</v>
      </c>
      <c r="M6686" t="s">
        <v>182</v>
      </c>
      <c r="N6686" s="2">
        <v>40717</v>
      </c>
      <c r="O6686" s="2">
        <v>40718</v>
      </c>
      <c r="P6686">
        <v>7</v>
      </c>
      <c r="Q6686" s="1">
        <v>0.1</v>
      </c>
      <c r="R6686">
        <v>42.76</v>
      </c>
      <c r="S6686">
        <v>6.22</v>
      </c>
      <c r="T6686">
        <f t="shared" si="104"/>
        <v>299.32</v>
      </c>
    </row>
    <row r="6687" spans="1:20" x14ac:dyDescent="0.25">
      <c r="A6687">
        <v>6686</v>
      </c>
      <c r="B6687">
        <v>88604</v>
      </c>
      <c r="C6687" t="s">
        <v>726</v>
      </c>
      <c r="D6687" t="s">
        <v>20</v>
      </c>
      <c r="E6687" t="s">
        <v>39</v>
      </c>
      <c r="F6687" t="s">
        <v>31</v>
      </c>
      <c r="G6687" t="s">
        <v>93</v>
      </c>
      <c r="H6687" t="s">
        <v>78</v>
      </c>
      <c r="I6687" t="s">
        <v>28</v>
      </c>
      <c r="J6687" t="s">
        <v>52</v>
      </c>
      <c r="K6687" t="s">
        <v>129</v>
      </c>
      <c r="L6687" t="s">
        <v>192</v>
      </c>
      <c r="M6687" t="s">
        <v>35</v>
      </c>
      <c r="N6687" s="2">
        <v>41042</v>
      </c>
      <c r="O6687" s="2">
        <v>41044</v>
      </c>
      <c r="P6687">
        <v>16</v>
      </c>
      <c r="Q6687" s="1">
        <v>0.06</v>
      </c>
      <c r="R6687">
        <v>3.69</v>
      </c>
      <c r="S6687">
        <v>2.5</v>
      </c>
      <c r="T6687">
        <f t="shared" si="104"/>
        <v>59.04</v>
      </c>
    </row>
    <row r="6688" spans="1:20" x14ac:dyDescent="0.25">
      <c r="A6688">
        <v>6687</v>
      </c>
      <c r="B6688">
        <v>88604</v>
      </c>
      <c r="C6688" t="s">
        <v>726</v>
      </c>
      <c r="D6688" t="s">
        <v>20</v>
      </c>
      <c r="E6688" t="s">
        <v>39</v>
      </c>
      <c r="F6688" t="s">
        <v>31</v>
      </c>
      <c r="G6688" t="s">
        <v>93</v>
      </c>
      <c r="H6688" t="s">
        <v>61</v>
      </c>
      <c r="I6688" t="s">
        <v>28</v>
      </c>
      <c r="J6688" t="s">
        <v>52</v>
      </c>
      <c r="K6688" t="s">
        <v>181</v>
      </c>
      <c r="L6688" t="s">
        <v>192</v>
      </c>
      <c r="M6688" t="s">
        <v>141</v>
      </c>
      <c r="N6688" s="2">
        <v>41042</v>
      </c>
      <c r="O6688" s="2">
        <v>41044</v>
      </c>
      <c r="P6688">
        <v>14</v>
      </c>
      <c r="Q6688" s="1">
        <v>0.09</v>
      </c>
      <c r="R6688">
        <v>4.28</v>
      </c>
      <c r="S6688">
        <v>5.74</v>
      </c>
      <c r="T6688">
        <f t="shared" si="104"/>
        <v>59.92</v>
      </c>
    </row>
    <row r="6689" spans="1:20" x14ac:dyDescent="0.25">
      <c r="A6689">
        <v>6688</v>
      </c>
      <c r="B6689">
        <v>88305</v>
      </c>
      <c r="C6689" t="s">
        <v>261</v>
      </c>
      <c r="D6689" t="s">
        <v>20</v>
      </c>
      <c r="E6689" t="s">
        <v>39</v>
      </c>
      <c r="F6689" t="s">
        <v>22</v>
      </c>
      <c r="G6689" t="s">
        <v>41</v>
      </c>
      <c r="H6689" t="s">
        <v>49</v>
      </c>
      <c r="I6689" t="s">
        <v>28</v>
      </c>
      <c r="J6689" t="s">
        <v>52</v>
      </c>
      <c r="K6689" t="s">
        <v>82</v>
      </c>
      <c r="L6689" t="s">
        <v>192</v>
      </c>
      <c r="M6689" t="s">
        <v>182</v>
      </c>
      <c r="N6689" s="2">
        <v>41277</v>
      </c>
      <c r="O6689" s="2">
        <v>41278</v>
      </c>
      <c r="P6689">
        <v>8</v>
      </c>
      <c r="Q6689" s="1">
        <v>0.03</v>
      </c>
      <c r="R6689">
        <v>5.58</v>
      </c>
      <c r="S6689">
        <v>2.99</v>
      </c>
      <c r="T6689">
        <f t="shared" si="104"/>
        <v>44.64</v>
      </c>
    </row>
    <row r="6690" spans="1:20" x14ac:dyDescent="0.25">
      <c r="A6690">
        <v>6689</v>
      </c>
      <c r="B6690">
        <v>88296</v>
      </c>
      <c r="C6690" t="s">
        <v>261</v>
      </c>
      <c r="D6690" t="s">
        <v>578</v>
      </c>
      <c r="E6690" t="s">
        <v>187</v>
      </c>
      <c r="F6690" t="s">
        <v>22</v>
      </c>
      <c r="G6690" t="s">
        <v>41</v>
      </c>
      <c r="H6690" t="s">
        <v>217</v>
      </c>
      <c r="I6690" t="s">
        <v>28</v>
      </c>
      <c r="J6690" t="s">
        <v>52</v>
      </c>
      <c r="K6690" t="s">
        <v>291</v>
      </c>
      <c r="L6690" t="s">
        <v>330</v>
      </c>
      <c r="M6690" t="s">
        <v>199</v>
      </c>
      <c r="N6690" s="2">
        <v>40181</v>
      </c>
      <c r="O6690" s="2">
        <v>40182</v>
      </c>
      <c r="P6690">
        <v>1</v>
      </c>
      <c r="Q6690" s="1">
        <v>0.09</v>
      </c>
      <c r="R6690">
        <v>212.6</v>
      </c>
      <c r="S6690">
        <v>52.2</v>
      </c>
      <c r="T6690">
        <f t="shared" si="104"/>
        <v>212.6</v>
      </c>
    </row>
    <row r="6691" spans="1:20" x14ac:dyDescent="0.25">
      <c r="A6691">
        <v>6690</v>
      </c>
      <c r="B6691">
        <v>86796</v>
      </c>
      <c r="C6691" t="s">
        <v>958</v>
      </c>
      <c r="D6691" t="s">
        <v>38</v>
      </c>
      <c r="E6691" t="s">
        <v>39</v>
      </c>
      <c r="F6691" t="s">
        <v>47</v>
      </c>
      <c r="G6691" t="s">
        <v>41</v>
      </c>
      <c r="H6691" t="s">
        <v>54</v>
      </c>
      <c r="I6691" t="s">
        <v>28</v>
      </c>
      <c r="J6691" t="s">
        <v>52</v>
      </c>
      <c r="K6691" t="s">
        <v>154</v>
      </c>
      <c r="L6691" t="s">
        <v>192</v>
      </c>
      <c r="M6691" t="s">
        <v>51</v>
      </c>
      <c r="N6691" s="2">
        <v>40531</v>
      </c>
      <c r="O6691" s="2">
        <v>40533</v>
      </c>
      <c r="P6691">
        <v>22</v>
      </c>
      <c r="Q6691" s="1">
        <v>0.05</v>
      </c>
      <c r="R6691">
        <v>4.0599999999999996</v>
      </c>
      <c r="S6691">
        <v>6.89</v>
      </c>
      <c r="T6691">
        <f t="shared" si="104"/>
        <v>89.32</v>
      </c>
    </row>
    <row r="6692" spans="1:20" x14ac:dyDescent="0.25">
      <c r="A6692">
        <v>6691</v>
      </c>
      <c r="B6692">
        <v>86923</v>
      </c>
      <c r="C6692" t="s">
        <v>1597</v>
      </c>
      <c r="D6692" t="s">
        <v>20</v>
      </c>
      <c r="E6692" t="s">
        <v>39</v>
      </c>
      <c r="F6692" t="s">
        <v>22</v>
      </c>
      <c r="G6692" t="s">
        <v>32</v>
      </c>
      <c r="H6692" t="s">
        <v>94</v>
      </c>
      <c r="I6692" t="s">
        <v>28</v>
      </c>
      <c r="J6692" t="s">
        <v>52</v>
      </c>
      <c r="K6692" t="s">
        <v>170</v>
      </c>
      <c r="L6692" t="s">
        <v>192</v>
      </c>
      <c r="M6692" t="s">
        <v>182</v>
      </c>
      <c r="N6692" s="2">
        <v>41476</v>
      </c>
      <c r="O6692" s="2">
        <v>41477</v>
      </c>
      <c r="P6692">
        <v>1</v>
      </c>
      <c r="Q6692" s="1">
        <v>0.05</v>
      </c>
      <c r="R6692">
        <v>56.96</v>
      </c>
      <c r="S6692">
        <v>13.22</v>
      </c>
      <c r="T6692">
        <f t="shared" si="104"/>
        <v>56.96</v>
      </c>
    </row>
    <row r="6693" spans="1:20" x14ac:dyDescent="0.25">
      <c r="A6693">
        <v>6692</v>
      </c>
      <c r="B6693">
        <v>90129</v>
      </c>
      <c r="C6693" t="s">
        <v>1487</v>
      </c>
      <c r="D6693" t="s">
        <v>38</v>
      </c>
      <c r="E6693" t="s">
        <v>39</v>
      </c>
      <c r="F6693" t="s">
        <v>22</v>
      </c>
      <c r="G6693" t="s">
        <v>41</v>
      </c>
      <c r="H6693" t="s">
        <v>54</v>
      </c>
      <c r="I6693" t="s">
        <v>28</v>
      </c>
      <c r="J6693" t="s">
        <v>52</v>
      </c>
      <c r="K6693" t="s">
        <v>74</v>
      </c>
      <c r="L6693" t="s">
        <v>192</v>
      </c>
      <c r="M6693" t="s">
        <v>444</v>
      </c>
      <c r="N6693" s="2">
        <v>40957</v>
      </c>
      <c r="O6693" s="2">
        <v>40959</v>
      </c>
      <c r="P6693">
        <v>8</v>
      </c>
      <c r="Q6693" s="1">
        <v>0</v>
      </c>
      <c r="R6693">
        <v>98.31</v>
      </c>
      <c r="S6693">
        <v>0.49</v>
      </c>
      <c r="T6693">
        <f t="shared" si="104"/>
        <v>786.48</v>
      </c>
    </row>
    <row r="6694" spans="1:20" x14ac:dyDescent="0.25">
      <c r="A6694">
        <v>6693</v>
      </c>
      <c r="B6694">
        <v>87897</v>
      </c>
      <c r="C6694" t="s">
        <v>1054</v>
      </c>
      <c r="D6694" t="s">
        <v>20</v>
      </c>
      <c r="E6694" t="s">
        <v>39</v>
      </c>
      <c r="F6694" t="s">
        <v>31</v>
      </c>
      <c r="G6694" t="s">
        <v>23</v>
      </c>
      <c r="H6694" t="s">
        <v>49</v>
      </c>
      <c r="I6694" t="s">
        <v>28</v>
      </c>
      <c r="J6694" t="s">
        <v>52</v>
      </c>
      <c r="K6694" t="s">
        <v>98</v>
      </c>
      <c r="L6694" t="s">
        <v>44</v>
      </c>
      <c r="M6694" t="s">
        <v>296</v>
      </c>
      <c r="N6694" s="2">
        <v>41479</v>
      </c>
      <c r="O6694" s="2">
        <v>41481</v>
      </c>
      <c r="P6694">
        <v>6</v>
      </c>
      <c r="Q6694" s="1">
        <v>0.1</v>
      </c>
      <c r="R6694">
        <v>4.28</v>
      </c>
      <c r="S6694">
        <v>0.94</v>
      </c>
      <c r="T6694">
        <f t="shared" si="104"/>
        <v>25.68</v>
      </c>
    </row>
    <row r="6695" spans="1:20" x14ac:dyDescent="0.25">
      <c r="A6695">
        <v>6694</v>
      </c>
      <c r="B6695">
        <v>89888</v>
      </c>
      <c r="C6695" t="s">
        <v>602</v>
      </c>
      <c r="D6695" t="s">
        <v>20</v>
      </c>
      <c r="E6695" t="s">
        <v>39</v>
      </c>
      <c r="F6695" t="s">
        <v>47</v>
      </c>
      <c r="G6695" t="s">
        <v>41</v>
      </c>
      <c r="H6695" t="s">
        <v>61</v>
      </c>
      <c r="I6695" t="s">
        <v>28</v>
      </c>
      <c r="J6695" t="s">
        <v>52</v>
      </c>
      <c r="K6695" t="s">
        <v>105</v>
      </c>
      <c r="L6695" t="s">
        <v>192</v>
      </c>
      <c r="M6695" t="s">
        <v>160</v>
      </c>
      <c r="N6695" s="2">
        <v>40918</v>
      </c>
      <c r="O6695" s="2">
        <v>40920</v>
      </c>
      <c r="P6695">
        <v>6</v>
      </c>
      <c r="Q6695" s="1">
        <v>0.1</v>
      </c>
      <c r="R6695">
        <v>2.88</v>
      </c>
      <c r="S6695">
        <v>1.49</v>
      </c>
      <c r="T6695">
        <f t="shared" si="104"/>
        <v>17.28</v>
      </c>
    </row>
    <row r="6696" spans="1:20" x14ac:dyDescent="0.25">
      <c r="A6696">
        <v>6695</v>
      </c>
      <c r="B6696">
        <v>89888</v>
      </c>
      <c r="C6696" t="s">
        <v>602</v>
      </c>
      <c r="D6696" t="s">
        <v>20</v>
      </c>
      <c r="E6696" t="s">
        <v>21</v>
      </c>
      <c r="F6696" t="s">
        <v>47</v>
      </c>
      <c r="G6696" t="s">
        <v>41</v>
      </c>
      <c r="H6696" t="s">
        <v>33</v>
      </c>
      <c r="I6696" t="s">
        <v>28</v>
      </c>
      <c r="J6696" t="s">
        <v>52</v>
      </c>
      <c r="K6696" t="s">
        <v>1138</v>
      </c>
      <c r="L6696" t="s">
        <v>44</v>
      </c>
      <c r="M6696" t="s">
        <v>51</v>
      </c>
      <c r="N6696" s="2">
        <v>40918</v>
      </c>
      <c r="O6696" s="2">
        <v>40920</v>
      </c>
      <c r="P6696">
        <v>14</v>
      </c>
      <c r="Q6696" s="1">
        <v>0.08</v>
      </c>
      <c r="R6696">
        <v>20.99</v>
      </c>
      <c r="S6696">
        <v>0.99</v>
      </c>
      <c r="T6696">
        <f t="shared" si="104"/>
        <v>293.85999999999996</v>
      </c>
    </row>
    <row r="6697" spans="1:20" x14ac:dyDescent="0.25">
      <c r="A6697">
        <v>6696</v>
      </c>
      <c r="B6697">
        <v>86649</v>
      </c>
      <c r="C6697" t="s">
        <v>1229</v>
      </c>
      <c r="D6697" t="s">
        <v>38</v>
      </c>
      <c r="E6697" t="s">
        <v>21</v>
      </c>
      <c r="F6697" t="s">
        <v>31</v>
      </c>
      <c r="G6697" t="s">
        <v>23</v>
      </c>
      <c r="H6697" t="s">
        <v>203</v>
      </c>
      <c r="I6697" t="s">
        <v>28</v>
      </c>
      <c r="J6697" t="s">
        <v>52</v>
      </c>
      <c r="K6697" t="s">
        <v>1243</v>
      </c>
      <c r="L6697" t="s">
        <v>192</v>
      </c>
      <c r="M6697" t="s">
        <v>91</v>
      </c>
      <c r="N6697" s="2">
        <v>41108</v>
      </c>
      <c r="O6697" s="2">
        <v>41110</v>
      </c>
      <c r="P6697">
        <v>13</v>
      </c>
      <c r="Q6697" s="1">
        <v>0.06</v>
      </c>
      <c r="R6697">
        <v>65.989999999999995</v>
      </c>
      <c r="S6697">
        <v>3.99</v>
      </c>
      <c r="T6697">
        <f t="shared" si="104"/>
        <v>857.86999999999989</v>
      </c>
    </row>
    <row r="6698" spans="1:20" x14ac:dyDescent="0.25">
      <c r="A6698">
        <v>6697</v>
      </c>
      <c r="B6698">
        <v>90274</v>
      </c>
      <c r="C6698" t="s">
        <v>2159</v>
      </c>
      <c r="D6698" t="s">
        <v>20</v>
      </c>
      <c r="E6698" t="s">
        <v>39</v>
      </c>
      <c r="F6698" t="s">
        <v>40</v>
      </c>
      <c r="G6698" t="s">
        <v>32</v>
      </c>
      <c r="H6698" t="s">
        <v>94</v>
      </c>
      <c r="I6698" t="s">
        <v>28</v>
      </c>
      <c r="J6698" t="s">
        <v>52</v>
      </c>
      <c r="K6698" t="s">
        <v>274</v>
      </c>
      <c r="L6698" t="s">
        <v>26</v>
      </c>
      <c r="M6698" t="s">
        <v>108</v>
      </c>
      <c r="N6698" s="2">
        <v>41020</v>
      </c>
      <c r="O6698" s="2">
        <v>41023</v>
      </c>
      <c r="P6698">
        <v>12</v>
      </c>
      <c r="Q6698" s="1">
        <v>0.1</v>
      </c>
      <c r="R6698">
        <v>30.98</v>
      </c>
      <c r="S6698">
        <v>8.99</v>
      </c>
      <c r="T6698">
        <f t="shared" si="104"/>
        <v>371.76</v>
      </c>
    </row>
    <row r="6699" spans="1:20" x14ac:dyDescent="0.25">
      <c r="A6699">
        <v>6698</v>
      </c>
      <c r="B6699">
        <v>86405</v>
      </c>
      <c r="C6699" t="s">
        <v>2046</v>
      </c>
      <c r="D6699" t="s">
        <v>38</v>
      </c>
      <c r="E6699" t="s">
        <v>39</v>
      </c>
      <c r="F6699" t="s">
        <v>31</v>
      </c>
      <c r="G6699" t="s">
        <v>23</v>
      </c>
      <c r="H6699" t="s">
        <v>54</v>
      </c>
      <c r="I6699" t="s">
        <v>28</v>
      </c>
      <c r="J6699" t="s">
        <v>52</v>
      </c>
      <c r="K6699" t="s">
        <v>226</v>
      </c>
      <c r="L6699" t="s">
        <v>192</v>
      </c>
      <c r="M6699" t="s">
        <v>143</v>
      </c>
      <c r="N6699" s="2">
        <v>41250</v>
      </c>
      <c r="O6699" s="2">
        <v>41250</v>
      </c>
      <c r="P6699">
        <v>10</v>
      </c>
      <c r="Q6699" s="1">
        <v>0.06</v>
      </c>
      <c r="R6699">
        <v>420.98</v>
      </c>
      <c r="S6699">
        <v>19.989999999999998</v>
      </c>
      <c r="T6699">
        <f t="shared" si="104"/>
        <v>4209.8</v>
      </c>
    </row>
    <row r="6700" spans="1:20" x14ac:dyDescent="0.25">
      <c r="A6700">
        <v>6699</v>
      </c>
      <c r="B6700">
        <v>86405</v>
      </c>
      <c r="C6700" t="s">
        <v>2046</v>
      </c>
      <c r="D6700" t="s">
        <v>20</v>
      </c>
      <c r="E6700" t="s">
        <v>187</v>
      </c>
      <c r="F6700" t="s">
        <v>31</v>
      </c>
      <c r="G6700" t="s">
        <v>23</v>
      </c>
      <c r="H6700" t="s">
        <v>188</v>
      </c>
      <c r="I6700" t="s">
        <v>28</v>
      </c>
      <c r="J6700" t="s">
        <v>52</v>
      </c>
      <c r="K6700" t="s">
        <v>82</v>
      </c>
      <c r="L6700" t="s">
        <v>192</v>
      </c>
      <c r="M6700" t="s">
        <v>35</v>
      </c>
      <c r="N6700" s="2">
        <v>41250</v>
      </c>
      <c r="O6700" s="2">
        <v>41252</v>
      </c>
      <c r="P6700">
        <v>25</v>
      </c>
      <c r="Q6700" s="1">
        <v>0.1</v>
      </c>
      <c r="R6700">
        <v>26.48</v>
      </c>
      <c r="S6700">
        <v>6.93</v>
      </c>
      <c r="T6700">
        <f t="shared" si="104"/>
        <v>662</v>
      </c>
    </row>
    <row r="6701" spans="1:20" x14ac:dyDescent="0.25">
      <c r="A6701">
        <v>6700</v>
      </c>
      <c r="B6701">
        <v>90589</v>
      </c>
      <c r="C6701" t="s">
        <v>1461</v>
      </c>
      <c r="D6701" t="s">
        <v>20</v>
      </c>
      <c r="E6701" t="s">
        <v>39</v>
      </c>
      <c r="F6701" t="s">
        <v>47</v>
      </c>
      <c r="G6701" t="s">
        <v>32</v>
      </c>
      <c r="H6701" t="s">
        <v>49</v>
      </c>
      <c r="I6701" t="s">
        <v>28</v>
      </c>
      <c r="J6701" t="s">
        <v>52</v>
      </c>
      <c r="K6701" t="s">
        <v>291</v>
      </c>
      <c r="L6701" t="s">
        <v>192</v>
      </c>
      <c r="M6701" t="s">
        <v>160</v>
      </c>
      <c r="N6701" s="2">
        <v>40539</v>
      </c>
      <c r="O6701" s="2">
        <v>40539</v>
      </c>
      <c r="P6701">
        <v>17</v>
      </c>
      <c r="Q6701" s="1">
        <v>0.05</v>
      </c>
      <c r="R6701">
        <v>5.98</v>
      </c>
      <c r="S6701">
        <v>5.46</v>
      </c>
      <c r="T6701">
        <f t="shared" si="104"/>
        <v>101.66000000000001</v>
      </c>
    </row>
    <row r="6702" spans="1:20" x14ac:dyDescent="0.25">
      <c r="A6702">
        <v>6701</v>
      </c>
      <c r="B6702">
        <v>90589</v>
      </c>
      <c r="C6702" t="s">
        <v>168</v>
      </c>
      <c r="D6702" t="s">
        <v>20</v>
      </c>
      <c r="E6702" t="s">
        <v>21</v>
      </c>
      <c r="F6702" t="s">
        <v>47</v>
      </c>
      <c r="G6702" t="s">
        <v>32</v>
      </c>
      <c r="H6702" t="s">
        <v>24</v>
      </c>
      <c r="I6702" t="s">
        <v>28</v>
      </c>
      <c r="J6702" t="s">
        <v>52</v>
      </c>
      <c r="K6702" t="s">
        <v>1447</v>
      </c>
      <c r="L6702" t="s">
        <v>192</v>
      </c>
      <c r="M6702" t="s">
        <v>134</v>
      </c>
      <c r="N6702" s="2">
        <v>40539</v>
      </c>
      <c r="O6702" s="2">
        <v>40540</v>
      </c>
      <c r="P6702">
        <v>3</v>
      </c>
      <c r="Q6702" s="1">
        <v>0.01</v>
      </c>
      <c r="R6702">
        <v>65.989999999999995</v>
      </c>
      <c r="S6702">
        <v>3.99</v>
      </c>
      <c r="T6702">
        <f t="shared" si="104"/>
        <v>197.96999999999997</v>
      </c>
    </row>
    <row r="6703" spans="1:20" x14ac:dyDescent="0.25">
      <c r="A6703">
        <v>6702</v>
      </c>
      <c r="B6703">
        <v>91459</v>
      </c>
      <c r="C6703" t="s">
        <v>323</v>
      </c>
      <c r="D6703" t="s">
        <v>20</v>
      </c>
      <c r="E6703" t="s">
        <v>39</v>
      </c>
      <c r="F6703" t="s">
        <v>40</v>
      </c>
      <c r="G6703" t="s">
        <v>93</v>
      </c>
      <c r="H6703" t="s">
        <v>54</v>
      </c>
      <c r="I6703" t="s">
        <v>28</v>
      </c>
      <c r="J6703" t="s">
        <v>52</v>
      </c>
      <c r="K6703" t="s">
        <v>289</v>
      </c>
      <c r="L6703" t="s">
        <v>192</v>
      </c>
      <c r="M6703" t="s">
        <v>99</v>
      </c>
      <c r="N6703" s="2">
        <v>40803</v>
      </c>
      <c r="O6703" s="2">
        <v>40804</v>
      </c>
      <c r="P6703">
        <v>19</v>
      </c>
      <c r="Q6703" s="1">
        <v>0.06</v>
      </c>
      <c r="R6703">
        <v>9.9</v>
      </c>
      <c r="S6703">
        <v>1.39</v>
      </c>
      <c r="T6703">
        <f t="shared" si="104"/>
        <v>188.1</v>
      </c>
    </row>
    <row r="6704" spans="1:20" x14ac:dyDescent="0.25">
      <c r="A6704">
        <v>6703</v>
      </c>
      <c r="B6704">
        <v>86555</v>
      </c>
      <c r="C6704" t="s">
        <v>267</v>
      </c>
      <c r="D6704" t="s">
        <v>20</v>
      </c>
      <c r="E6704" t="s">
        <v>39</v>
      </c>
      <c r="F6704" t="s">
        <v>47</v>
      </c>
      <c r="G6704" t="s">
        <v>23</v>
      </c>
      <c r="H6704" t="s">
        <v>78</v>
      </c>
      <c r="I6704" t="s">
        <v>28</v>
      </c>
      <c r="J6704" t="s">
        <v>52</v>
      </c>
      <c r="K6704" t="s">
        <v>136</v>
      </c>
      <c r="L6704" t="s">
        <v>192</v>
      </c>
      <c r="M6704" t="s">
        <v>51</v>
      </c>
      <c r="N6704" s="2">
        <v>40250</v>
      </c>
      <c r="O6704" s="2">
        <v>40251</v>
      </c>
      <c r="P6704">
        <v>1</v>
      </c>
      <c r="Q6704" s="1">
        <v>0.05</v>
      </c>
      <c r="R6704">
        <v>4.13</v>
      </c>
      <c r="S6704">
        <v>5.04</v>
      </c>
      <c r="T6704">
        <f t="shared" si="104"/>
        <v>4.13</v>
      </c>
    </row>
    <row r="6705" spans="1:20" x14ac:dyDescent="0.25">
      <c r="A6705">
        <v>6704</v>
      </c>
      <c r="B6705">
        <v>86638</v>
      </c>
      <c r="C6705" t="s">
        <v>432</v>
      </c>
      <c r="D6705" t="s">
        <v>20</v>
      </c>
      <c r="E6705" t="s">
        <v>39</v>
      </c>
      <c r="F6705" t="s">
        <v>22</v>
      </c>
      <c r="G6705" t="s">
        <v>23</v>
      </c>
      <c r="H6705" t="s">
        <v>61</v>
      </c>
      <c r="I6705" t="s">
        <v>28</v>
      </c>
      <c r="J6705" t="s">
        <v>52</v>
      </c>
      <c r="K6705" t="s">
        <v>181</v>
      </c>
      <c r="L6705" t="s">
        <v>44</v>
      </c>
      <c r="M6705" t="s">
        <v>150</v>
      </c>
      <c r="N6705" s="2">
        <v>41629</v>
      </c>
      <c r="O6705" s="2">
        <v>41631</v>
      </c>
      <c r="P6705">
        <v>19</v>
      </c>
      <c r="Q6705" s="1">
        <v>0.08</v>
      </c>
      <c r="R6705">
        <v>2.1800000000000002</v>
      </c>
      <c r="S6705">
        <v>1.38</v>
      </c>
      <c r="T6705">
        <f t="shared" si="104"/>
        <v>41.42</v>
      </c>
    </row>
    <row r="6706" spans="1:20" x14ac:dyDescent="0.25">
      <c r="A6706">
        <v>6705</v>
      </c>
      <c r="B6706">
        <v>89608</v>
      </c>
      <c r="C6706" t="s">
        <v>556</v>
      </c>
      <c r="D6706" t="s">
        <v>20</v>
      </c>
      <c r="E6706" t="s">
        <v>187</v>
      </c>
      <c r="F6706" t="s">
        <v>22</v>
      </c>
      <c r="G6706" t="s">
        <v>48</v>
      </c>
      <c r="H6706" t="s">
        <v>217</v>
      </c>
      <c r="I6706" t="s">
        <v>28</v>
      </c>
      <c r="J6706" t="s">
        <v>52</v>
      </c>
      <c r="K6706" t="s">
        <v>98</v>
      </c>
      <c r="L6706" t="s">
        <v>706</v>
      </c>
      <c r="M6706" t="s">
        <v>331</v>
      </c>
      <c r="N6706" s="2">
        <v>40274</v>
      </c>
      <c r="O6706" s="2">
        <v>40276</v>
      </c>
      <c r="P6706">
        <v>10</v>
      </c>
      <c r="Q6706" s="1">
        <v>0.06</v>
      </c>
      <c r="R6706">
        <v>60.65</v>
      </c>
      <c r="S6706">
        <v>12.23</v>
      </c>
      <c r="T6706">
        <f t="shared" si="104"/>
        <v>606.5</v>
      </c>
    </row>
    <row r="6707" spans="1:20" x14ac:dyDescent="0.25">
      <c r="A6707">
        <v>6706</v>
      </c>
      <c r="B6707">
        <v>91040</v>
      </c>
      <c r="C6707" t="s">
        <v>2475</v>
      </c>
      <c r="D6707" t="s">
        <v>38</v>
      </c>
      <c r="E6707" t="s">
        <v>21</v>
      </c>
      <c r="F6707" t="s">
        <v>40</v>
      </c>
      <c r="G6707" t="s">
        <v>23</v>
      </c>
      <c r="H6707" t="s">
        <v>33</v>
      </c>
      <c r="I6707" t="s">
        <v>28</v>
      </c>
      <c r="J6707" t="s">
        <v>52</v>
      </c>
      <c r="K6707" t="s">
        <v>1147</v>
      </c>
      <c r="L6707" t="s">
        <v>706</v>
      </c>
      <c r="M6707" t="s">
        <v>99</v>
      </c>
      <c r="N6707" s="2">
        <v>41464</v>
      </c>
      <c r="O6707" s="2">
        <v>41466</v>
      </c>
      <c r="P6707">
        <v>16</v>
      </c>
      <c r="Q6707" s="1">
        <v>0.06</v>
      </c>
      <c r="R6707">
        <v>179.99</v>
      </c>
      <c r="S6707">
        <v>13.99</v>
      </c>
      <c r="T6707">
        <f t="shared" si="104"/>
        <v>2879.84</v>
      </c>
    </row>
    <row r="6708" spans="1:20" x14ac:dyDescent="0.25">
      <c r="A6708">
        <v>6707</v>
      </c>
      <c r="B6708">
        <v>86395</v>
      </c>
      <c r="C6708" t="s">
        <v>788</v>
      </c>
      <c r="D6708" t="s">
        <v>20</v>
      </c>
      <c r="E6708" t="s">
        <v>39</v>
      </c>
      <c r="F6708" t="s">
        <v>31</v>
      </c>
      <c r="G6708" t="s">
        <v>41</v>
      </c>
      <c r="H6708" t="s">
        <v>89</v>
      </c>
      <c r="I6708" t="s">
        <v>28</v>
      </c>
      <c r="J6708" t="s">
        <v>52</v>
      </c>
      <c r="K6708" t="s">
        <v>136</v>
      </c>
      <c r="L6708" t="s">
        <v>192</v>
      </c>
      <c r="M6708" t="s">
        <v>141</v>
      </c>
      <c r="N6708" s="2">
        <v>41505</v>
      </c>
      <c r="O6708" s="2">
        <v>41507</v>
      </c>
      <c r="P6708">
        <v>15</v>
      </c>
      <c r="Q6708" s="1">
        <v>0.05</v>
      </c>
      <c r="R6708">
        <v>18.97</v>
      </c>
      <c r="S6708">
        <v>9.5399999999999991</v>
      </c>
      <c r="T6708">
        <f t="shared" si="104"/>
        <v>284.54999999999995</v>
      </c>
    </row>
    <row r="6709" spans="1:20" x14ac:dyDescent="0.25">
      <c r="A6709">
        <v>6708</v>
      </c>
      <c r="B6709">
        <v>86395</v>
      </c>
      <c r="C6709" t="s">
        <v>788</v>
      </c>
      <c r="D6709" t="s">
        <v>20</v>
      </c>
      <c r="E6709" t="s">
        <v>39</v>
      </c>
      <c r="F6709" t="s">
        <v>31</v>
      </c>
      <c r="G6709" t="s">
        <v>41</v>
      </c>
      <c r="H6709" t="s">
        <v>89</v>
      </c>
      <c r="I6709" t="s">
        <v>28</v>
      </c>
      <c r="J6709" t="s">
        <v>52</v>
      </c>
      <c r="K6709" t="s">
        <v>101</v>
      </c>
      <c r="L6709" t="s">
        <v>192</v>
      </c>
      <c r="M6709" t="s">
        <v>146</v>
      </c>
      <c r="N6709" s="2">
        <v>41505</v>
      </c>
      <c r="O6709" s="2">
        <v>41506</v>
      </c>
      <c r="P6709">
        <v>20</v>
      </c>
      <c r="Q6709" s="1">
        <v>0.01</v>
      </c>
      <c r="R6709">
        <v>5.28</v>
      </c>
      <c r="S6709">
        <v>5.66</v>
      </c>
      <c r="T6709">
        <f t="shared" si="104"/>
        <v>105.60000000000001</v>
      </c>
    </row>
    <row r="6710" spans="1:20" x14ac:dyDescent="0.25">
      <c r="A6710">
        <v>6709</v>
      </c>
      <c r="B6710">
        <v>86462</v>
      </c>
      <c r="C6710" t="s">
        <v>492</v>
      </c>
      <c r="D6710" t="s">
        <v>38</v>
      </c>
      <c r="E6710" t="s">
        <v>39</v>
      </c>
      <c r="F6710" t="s">
        <v>40</v>
      </c>
      <c r="G6710" t="s">
        <v>32</v>
      </c>
      <c r="H6710" t="s">
        <v>49</v>
      </c>
      <c r="I6710" t="s">
        <v>28</v>
      </c>
      <c r="J6710" t="s">
        <v>52</v>
      </c>
      <c r="K6710" t="s">
        <v>55</v>
      </c>
      <c r="L6710" t="s">
        <v>192</v>
      </c>
      <c r="M6710" t="s">
        <v>59</v>
      </c>
      <c r="N6710" s="2">
        <v>41361</v>
      </c>
      <c r="O6710" s="2">
        <v>41363</v>
      </c>
      <c r="P6710">
        <v>3</v>
      </c>
      <c r="Q6710" s="1">
        <v>0.02</v>
      </c>
      <c r="R6710">
        <v>4.28</v>
      </c>
      <c r="S6710">
        <v>5.17</v>
      </c>
      <c r="T6710">
        <f t="shared" si="104"/>
        <v>12.84</v>
      </c>
    </row>
    <row r="6711" spans="1:20" x14ac:dyDescent="0.25">
      <c r="A6711">
        <v>6710</v>
      </c>
      <c r="B6711">
        <v>86462</v>
      </c>
      <c r="C6711" t="s">
        <v>492</v>
      </c>
      <c r="D6711" t="s">
        <v>20</v>
      </c>
      <c r="E6711" t="s">
        <v>21</v>
      </c>
      <c r="F6711" t="s">
        <v>40</v>
      </c>
      <c r="G6711" t="s">
        <v>32</v>
      </c>
      <c r="H6711" t="s">
        <v>33</v>
      </c>
      <c r="I6711" t="s">
        <v>28</v>
      </c>
      <c r="J6711" t="s">
        <v>52</v>
      </c>
      <c r="K6711" t="s">
        <v>201</v>
      </c>
      <c r="L6711" t="s">
        <v>26</v>
      </c>
      <c r="M6711" t="s">
        <v>59</v>
      </c>
      <c r="N6711" s="2">
        <v>41361</v>
      </c>
      <c r="O6711" s="2">
        <v>41363</v>
      </c>
      <c r="P6711">
        <v>11</v>
      </c>
      <c r="Q6711" s="1">
        <v>0</v>
      </c>
      <c r="R6711">
        <v>35.99</v>
      </c>
      <c r="S6711">
        <v>3.3</v>
      </c>
      <c r="T6711">
        <f t="shared" si="104"/>
        <v>395.89000000000004</v>
      </c>
    </row>
    <row r="6712" spans="1:20" x14ac:dyDescent="0.25">
      <c r="A6712">
        <v>6711</v>
      </c>
      <c r="B6712">
        <v>91392</v>
      </c>
      <c r="C6712" t="s">
        <v>455</v>
      </c>
      <c r="D6712" t="s">
        <v>20</v>
      </c>
      <c r="E6712" t="s">
        <v>39</v>
      </c>
      <c r="F6712" t="s">
        <v>40</v>
      </c>
      <c r="G6712" t="s">
        <v>41</v>
      </c>
      <c r="H6712" t="s">
        <v>42</v>
      </c>
      <c r="I6712" t="s">
        <v>28</v>
      </c>
      <c r="J6712" t="s">
        <v>52</v>
      </c>
      <c r="K6712" t="s">
        <v>79</v>
      </c>
      <c r="L6712" t="s">
        <v>44</v>
      </c>
      <c r="M6712" t="s">
        <v>75</v>
      </c>
      <c r="N6712" s="2">
        <v>40967</v>
      </c>
      <c r="O6712" s="2">
        <v>40968</v>
      </c>
      <c r="P6712">
        <v>3</v>
      </c>
      <c r="Q6712" s="1">
        <v>0.1</v>
      </c>
      <c r="R6712">
        <v>2.21</v>
      </c>
      <c r="S6712">
        <v>1.1200000000000001</v>
      </c>
      <c r="T6712">
        <f t="shared" si="104"/>
        <v>6.63</v>
      </c>
    </row>
    <row r="6713" spans="1:20" x14ac:dyDescent="0.25">
      <c r="A6713">
        <v>6712</v>
      </c>
      <c r="B6713">
        <v>88687</v>
      </c>
      <c r="C6713" t="s">
        <v>237</v>
      </c>
      <c r="D6713" t="s">
        <v>20</v>
      </c>
      <c r="E6713" t="s">
        <v>39</v>
      </c>
      <c r="F6713" t="s">
        <v>31</v>
      </c>
      <c r="G6713" t="s">
        <v>23</v>
      </c>
      <c r="H6713" t="s">
        <v>94</v>
      </c>
      <c r="I6713" t="s">
        <v>28</v>
      </c>
      <c r="J6713" t="s">
        <v>52</v>
      </c>
      <c r="K6713" t="s">
        <v>116</v>
      </c>
      <c r="L6713" t="s">
        <v>192</v>
      </c>
      <c r="M6713" t="s">
        <v>255</v>
      </c>
      <c r="N6713" s="2">
        <v>41004</v>
      </c>
      <c r="O6713" s="2">
        <v>41006</v>
      </c>
      <c r="P6713">
        <v>6</v>
      </c>
      <c r="Q6713" s="1">
        <v>0.05</v>
      </c>
      <c r="R6713">
        <v>11.58</v>
      </c>
      <c r="S6713">
        <v>5.72</v>
      </c>
      <c r="T6713">
        <f t="shared" si="104"/>
        <v>69.48</v>
      </c>
    </row>
    <row r="6714" spans="1:20" x14ac:dyDescent="0.25">
      <c r="A6714">
        <v>6713</v>
      </c>
      <c r="B6714">
        <v>90860</v>
      </c>
      <c r="C6714" t="s">
        <v>457</v>
      </c>
      <c r="D6714" t="s">
        <v>20</v>
      </c>
      <c r="E6714" t="s">
        <v>39</v>
      </c>
      <c r="F6714" t="s">
        <v>22</v>
      </c>
      <c r="G6714" t="s">
        <v>41</v>
      </c>
      <c r="H6714" t="s">
        <v>94</v>
      </c>
      <c r="I6714" t="s">
        <v>28</v>
      </c>
      <c r="J6714" t="s">
        <v>52</v>
      </c>
      <c r="K6714" t="s">
        <v>138</v>
      </c>
      <c r="L6714" t="s">
        <v>192</v>
      </c>
      <c r="M6714" t="s">
        <v>444</v>
      </c>
      <c r="N6714" s="2">
        <v>40407</v>
      </c>
      <c r="O6714" s="2">
        <v>40408</v>
      </c>
      <c r="P6714">
        <v>21</v>
      </c>
      <c r="Q6714" s="1">
        <v>0.03</v>
      </c>
      <c r="R6714">
        <v>40.99</v>
      </c>
      <c r="S6714">
        <v>19.989999999999998</v>
      </c>
      <c r="T6714">
        <f t="shared" si="104"/>
        <v>860.79000000000008</v>
      </c>
    </row>
    <row r="6715" spans="1:20" x14ac:dyDescent="0.25">
      <c r="A6715">
        <v>6714</v>
      </c>
      <c r="B6715">
        <v>87070</v>
      </c>
      <c r="C6715" t="s">
        <v>1862</v>
      </c>
      <c r="D6715" t="s">
        <v>578</v>
      </c>
      <c r="E6715" t="s">
        <v>187</v>
      </c>
      <c r="F6715" t="s">
        <v>40</v>
      </c>
      <c r="G6715" t="s">
        <v>48</v>
      </c>
      <c r="H6715" t="s">
        <v>219</v>
      </c>
      <c r="I6715" t="s">
        <v>28</v>
      </c>
      <c r="J6715" t="s">
        <v>52</v>
      </c>
      <c r="K6715" t="s">
        <v>116</v>
      </c>
      <c r="L6715" t="s">
        <v>330</v>
      </c>
      <c r="M6715" t="s">
        <v>175</v>
      </c>
      <c r="N6715" s="2">
        <v>41576</v>
      </c>
      <c r="O6715" s="2">
        <v>41578</v>
      </c>
      <c r="P6715">
        <v>8</v>
      </c>
      <c r="Q6715" s="1">
        <v>0.04</v>
      </c>
      <c r="R6715">
        <v>100.98</v>
      </c>
      <c r="S6715">
        <v>35.840000000000003</v>
      </c>
      <c r="T6715">
        <f t="shared" si="104"/>
        <v>807.84</v>
      </c>
    </row>
    <row r="6716" spans="1:20" x14ac:dyDescent="0.25">
      <c r="A6716">
        <v>6715</v>
      </c>
      <c r="B6716">
        <v>86275</v>
      </c>
      <c r="C6716" t="s">
        <v>1598</v>
      </c>
      <c r="D6716" t="s">
        <v>20</v>
      </c>
      <c r="E6716" t="s">
        <v>39</v>
      </c>
      <c r="F6716" t="s">
        <v>31</v>
      </c>
      <c r="G6716" t="s">
        <v>48</v>
      </c>
      <c r="H6716" t="s">
        <v>78</v>
      </c>
      <c r="I6716" t="s">
        <v>28</v>
      </c>
      <c r="J6716" t="s">
        <v>52</v>
      </c>
      <c r="K6716" t="s">
        <v>105</v>
      </c>
      <c r="L6716" t="s">
        <v>192</v>
      </c>
      <c r="M6716" t="s">
        <v>63</v>
      </c>
      <c r="N6716" s="2">
        <v>41322</v>
      </c>
      <c r="O6716" s="2">
        <v>41327</v>
      </c>
      <c r="P6716">
        <v>4</v>
      </c>
      <c r="Q6716" s="1">
        <v>0.02</v>
      </c>
      <c r="R6716">
        <v>10.94</v>
      </c>
      <c r="S6716">
        <v>1.39</v>
      </c>
      <c r="T6716">
        <f t="shared" si="104"/>
        <v>43.76</v>
      </c>
    </row>
    <row r="6717" spans="1:20" x14ac:dyDescent="0.25">
      <c r="A6717">
        <v>6716</v>
      </c>
      <c r="B6717">
        <v>90579</v>
      </c>
      <c r="C6717" t="s">
        <v>468</v>
      </c>
      <c r="D6717" t="s">
        <v>20</v>
      </c>
      <c r="E6717" t="s">
        <v>39</v>
      </c>
      <c r="F6717" t="s">
        <v>40</v>
      </c>
      <c r="G6717" t="s">
        <v>48</v>
      </c>
      <c r="H6717" t="s">
        <v>54</v>
      </c>
      <c r="I6717" t="s">
        <v>28</v>
      </c>
      <c r="J6717" t="s">
        <v>52</v>
      </c>
      <c r="K6717" t="s">
        <v>172</v>
      </c>
      <c r="L6717" t="s">
        <v>192</v>
      </c>
      <c r="M6717" t="s">
        <v>45</v>
      </c>
      <c r="N6717" s="2">
        <v>40661</v>
      </c>
      <c r="O6717" s="2">
        <v>40668</v>
      </c>
      <c r="P6717">
        <v>11</v>
      </c>
      <c r="Q6717" s="1">
        <v>7.0000000000000007E-2</v>
      </c>
      <c r="R6717">
        <v>67.28</v>
      </c>
      <c r="S6717">
        <v>19.989999999999998</v>
      </c>
      <c r="T6717">
        <f t="shared" si="104"/>
        <v>740.08</v>
      </c>
    </row>
    <row r="6718" spans="1:20" x14ac:dyDescent="0.25">
      <c r="A6718">
        <v>6717</v>
      </c>
      <c r="B6718">
        <v>91545</v>
      </c>
      <c r="C6718" t="s">
        <v>240</v>
      </c>
      <c r="D6718" t="s">
        <v>20</v>
      </c>
      <c r="E6718" t="s">
        <v>39</v>
      </c>
      <c r="F6718" t="s">
        <v>31</v>
      </c>
      <c r="G6718" t="s">
        <v>48</v>
      </c>
      <c r="H6718" t="s">
        <v>42</v>
      </c>
      <c r="I6718" t="s">
        <v>28</v>
      </c>
      <c r="J6718" t="s">
        <v>52</v>
      </c>
      <c r="K6718" t="s">
        <v>116</v>
      </c>
      <c r="L6718" t="s">
        <v>44</v>
      </c>
      <c r="M6718" t="s">
        <v>214</v>
      </c>
      <c r="N6718" s="2">
        <v>41281</v>
      </c>
      <c r="O6718" s="2">
        <v>41286</v>
      </c>
      <c r="P6718">
        <v>2</v>
      </c>
      <c r="Q6718" s="1">
        <v>0.01</v>
      </c>
      <c r="R6718">
        <v>1.76</v>
      </c>
      <c r="S6718">
        <v>0.7</v>
      </c>
      <c r="T6718">
        <f t="shared" si="104"/>
        <v>3.52</v>
      </c>
    </row>
    <row r="6719" spans="1:20" x14ac:dyDescent="0.25">
      <c r="A6719">
        <v>6718</v>
      </c>
      <c r="B6719">
        <v>91022</v>
      </c>
      <c r="C6719" t="s">
        <v>505</v>
      </c>
      <c r="D6719" t="s">
        <v>38</v>
      </c>
      <c r="E6719" t="s">
        <v>39</v>
      </c>
      <c r="F6719" t="s">
        <v>22</v>
      </c>
      <c r="G6719" t="s">
        <v>93</v>
      </c>
      <c r="H6719" t="s">
        <v>54</v>
      </c>
      <c r="I6719" t="s">
        <v>28</v>
      </c>
      <c r="J6719" t="s">
        <v>52</v>
      </c>
      <c r="K6719" t="s">
        <v>274</v>
      </c>
      <c r="L6719" t="s">
        <v>192</v>
      </c>
      <c r="M6719" t="s">
        <v>398</v>
      </c>
      <c r="N6719" s="2">
        <v>41295</v>
      </c>
      <c r="O6719" s="2">
        <v>41296</v>
      </c>
      <c r="P6719">
        <v>11</v>
      </c>
      <c r="Q6719" s="1">
        <v>0.08</v>
      </c>
      <c r="R6719">
        <v>2.61</v>
      </c>
      <c r="S6719">
        <v>0.5</v>
      </c>
      <c r="T6719">
        <f t="shared" si="104"/>
        <v>28.709999999999997</v>
      </c>
    </row>
    <row r="6720" spans="1:20" x14ac:dyDescent="0.25">
      <c r="A6720">
        <v>6719</v>
      </c>
      <c r="B6720">
        <v>91115</v>
      </c>
      <c r="C6720" t="s">
        <v>857</v>
      </c>
      <c r="D6720" t="s">
        <v>20</v>
      </c>
      <c r="E6720" t="s">
        <v>21</v>
      </c>
      <c r="F6720" t="s">
        <v>31</v>
      </c>
      <c r="G6720" t="s">
        <v>41</v>
      </c>
      <c r="H6720" t="s">
        <v>24</v>
      </c>
      <c r="I6720" t="s">
        <v>28</v>
      </c>
      <c r="J6720" t="s">
        <v>52</v>
      </c>
      <c r="K6720" t="s">
        <v>1108</v>
      </c>
      <c r="L6720" t="s">
        <v>192</v>
      </c>
      <c r="M6720" t="s">
        <v>367</v>
      </c>
      <c r="N6720" s="2">
        <v>40340</v>
      </c>
      <c r="O6720" s="2">
        <v>40342</v>
      </c>
      <c r="P6720">
        <v>10</v>
      </c>
      <c r="Q6720" s="1">
        <v>0</v>
      </c>
      <c r="R6720">
        <v>65.989999999999995</v>
      </c>
      <c r="S6720">
        <v>8.99</v>
      </c>
      <c r="T6720">
        <f t="shared" si="104"/>
        <v>659.9</v>
      </c>
    </row>
    <row r="6721" spans="1:20" x14ac:dyDescent="0.25">
      <c r="A6721">
        <v>6720</v>
      </c>
      <c r="B6721">
        <v>90815</v>
      </c>
      <c r="C6721" t="s">
        <v>884</v>
      </c>
      <c r="D6721" t="s">
        <v>20</v>
      </c>
      <c r="E6721" t="s">
        <v>39</v>
      </c>
      <c r="F6721" t="s">
        <v>22</v>
      </c>
      <c r="G6721" t="s">
        <v>41</v>
      </c>
      <c r="H6721" t="s">
        <v>42</v>
      </c>
      <c r="I6721" t="s">
        <v>28</v>
      </c>
      <c r="J6721" t="s">
        <v>52</v>
      </c>
      <c r="K6721" t="s">
        <v>74</v>
      </c>
      <c r="L6721" t="s">
        <v>44</v>
      </c>
      <c r="M6721" t="s">
        <v>80</v>
      </c>
      <c r="N6721" s="2">
        <v>40463</v>
      </c>
      <c r="O6721" s="2">
        <v>40464</v>
      </c>
      <c r="P6721">
        <v>7</v>
      </c>
      <c r="Q6721" s="1">
        <v>0.03</v>
      </c>
      <c r="R6721">
        <v>6.68</v>
      </c>
      <c r="S6721">
        <v>1.5</v>
      </c>
      <c r="T6721">
        <f t="shared" si="104"/>
        <v>46.76</v>
      </c>
    </row>
    <row r="6722" spans="1:20" x14ac:dyDescent="0.25">
      <c r="A6722">
        <v>6721</v>
      </c>
      <c r="B6722">
        <v>91071</v>
      </c>
      <c r="C6722" t="s">
        <v>1345</v>
      </c>
      <c r="D6722" t="s">
        <v>20</v>
      </c>
      <c r="E6722" t="s">
        <v>39</v>
      </c>
      <c r="F6722" t="s">
        <v>47</v>
      </c>
      <c r="G6722" t="s">
        <v>48</v>
      </c>
      <c r="H6722" t="s">
        <v>78</v>
      </c>
      <c r="I6722" t="s">
        <v>28</v>
      </c>
      <c r="J6722" t="s">
        <v>52</v>
      </c>
      <c r="K6722" t="s">
        <v>129</v>
      </c>
      <c r="L6722" t="s">
        <v>706</v>
      </c>
      <c r="M6722" t="s">
        <v>134</v>
      </c>
      <c r="N6722" s="2">
        <v>41015</v>
      </c>
      <c r="O6722" s="2">
        <v>41020</v>
      </c>
      <c r="P6722">
        <v>5</v>
      </c>
      <c r="Q6722" s="1">
        <v>0.09</v>
      </c>
      <c r="R6722">
        <v>11.33</v>
      </c>
      <c r="S6722">
        <v>6.12</v>
      </c>
      <c r="T6722">
        <f t="shared" si="104"/>
        <v>56.65</v>
      </c>
    </row>
    <row r="6723" spans="1:20" x14ac:dyDescent="0.25">
      <c r="A6723">
        <v>6722</v>
      </c>
      <c r="B6723">
        <v>90958</v>
      </c>
      <c r="C6723" t="s">
        <v>835</v>
      </c>
      <c r="D6723" t="s">
        <v>20</v>
      </c>
      <c r="E6723" t="s">
        <v>39</v>
      </c>
      <c r="F6723" t="s">
        <v>31</v>
      </c>
      <c r="G6723" t="s">
        <v>23</v>
      </c>
      <c r="H6723" t="s">
        <v>78</v>
      </c>
      <c r="I6723" t="s">
        <v>28</v>
      </c>
      <c r="J6723" t="s">
        <v>52</v>
      </c>
      <c r="K6723" t="s">
        <v>170</v>
      </c>
      <c r="L6723" t="s">
        <v>44</v>
      </c>
      <c r="M6723" t="s">
        <v>102</v>
      </c>
      <c r="N6723" s="2">
        <v>41318</v>
      </c>
      <c r="O6723" s="2">
        <v>41319</v>
      </c>
      <c r="P6723">
        <v>4</v>
      </c>
      <c r="Q6723" s="1">
        <v>0</v>
      </c>
      <c r="R6723">
        <v>7.89</v>
      </c>
      <c r="S6723">
        <v>2.82</v>
      </c>
      <c r="T6723">
        <f t="shared" ref="T6723:T6786" si="105">R6723*P6723</f>
        <v>31.56</v>
      </c>
    </row>
    <row r="6724" spans="1:20" x14ac:dyDescent="0.25">
      <c r="A6724">
        <v>6723</v>
      </c>
      <c r="B6724">
        <v>87159</v>
      </c>
      <c r="C6724" t="s">
        <v>927</v>
      </c>
      <c r="D6724" t="s">
        <v>20</v>
      </c>
      <c r="E6724" t="s">
        <v>187</v>
      </c>
      <c r="F6724" t="s">
        <v>22</v>
      </c>
      <c r="G6724" t="s">
        <v>48</v>
      </c>
      <c r="H6724" t="s">
        <v>217</v>
      </c>
      <c r="I6724" t="s">
        <v>28</v>
      </c>
      <c r="J6724" t="s">
        <v>52</v>
      </c>
      <c r="K6724" t="s">
        <v>181</v>
      </c>
      <c r="L6724" t="s">
        <v>192</v>
      </c>
      <c r="M6724" t="s">
        <v>173</v>
      </c>
      <c r="N6724" s="2">
        <v>41595</v>
      </c>
      <c r="O6724" s="2">
        <v>41600</v>
      </c>
      <c r="P6724">
        <v>21</v>
      </c>
      <c r="Q6724" s="1">
        <v>7.0000000000000007E-2</v>
      </c>
      <c r="R6724">
        <v>12.58</v>
      </c>
      <c r="S6724">
        <v>5.16</v>
      </c>
      <c r="T6724">
        <f t="shared" si="105"/>
        <v>264.18</v>
      </c>
    </row>
    <row r="6725" spans="1:20" x14ac:dyDescent="0.25">
      <c r="A6725">
        <v>6724</v>
      </c>
      <c r="B6725">
        <v>91085</v>
      </c>
      <c r="C6725" t="s">
        <v>841</v>
      </c>
      <c r="D6725" t="s">
        <v>20</v>
      </c>
      <c r="E6725" t="s">
        <v>39</v>
      </c>
      <c r="F6725" t="s">
        <v>31</v>
      </c>
      <c r="G6725" t="s">
        <v>32</v>
      </c>
      <c r="H6725" t="s">
        <v>49</v>
      </c>
      <c r="I6725" t="s">
        <v>28</v>
      </c>
      <c r="J6725" t="s">
        <v>52</v>
      </c>
      <c r="K6725" t="s">
        <v>105</v>
      </c>
      <c r="L6725" t="s">
        <v>192</v>
      </c>
      <c r="M6725" t="s">
        <v>141</v>
      </c>
      <c r="N6725" s="2">
        <v>41612</v>
      </c>
      <c r="O6725" s="2">
        <v>41612</v>
      </c>
      <c r="P6725">
        <v>21</v>
      </c>
      <c r="Q6725" s="1">
        <v>0.05</v>
      </c>
      <c r="R6725">
        <v>6.48</v>
      </c>
      <c r="S6725">
        <v>7.91</v>
      </c>
      <c r="T6725">
        <f t="shared" si="105"/>
        <v>136.08000000000001</v>
      </c>
    </row>
    <row r="6726" spans="1:20" x14ac:dyDescent="0.25">
      <c r="A6726">
        <v>6725</v>
      </c>
      <c r="B6726">
        <v>91081</v>
      </c>
      <c r="C6726" t="s">
        <v>1350</v>
      </c>
      <c r="D6726" t="s">
        <v>20</v>
      </c>
      <c r="E6726" t="s">
        <v>39</v>
      </c>
      <c r="F6726" t="s">
        <v>31</v>
      </c>
      <c r="G6726" t="s">
        <v>32</v>
      </c>
      <c r="H6726" t="s">
        <v>42</v>
      </c>
      <c r="I6726" t="s">
        <v>28</v>
      </c>
      <c r="J6726" t="s">
        <v>52</v>
      </c>
      <c r="K6726" t="s">
        <v>129</v>
      </c>
      <c r="L6726" t="s">
        <v>192</v>
      </c>
      <c r="M6726" t="s">
        <v>146</v>
      </c>
      <c r="N6726" s="2">
        <v>40881</v>
      </c>
      <c r="O6726" s="2">
        <v>40883</v>
      </c>
      <c r="P6726">
        <v>8</v>
      </c>
      <c r="Q6726" s="1">
        <v>0.06</v>
      </c>
      <c r="R6726">
        <v>5.68</v>
      </c>
      <c r="S6726">
        <v>1.39</v>
      </c>
      <c r="T6726">
        <f t="shared" si="105"/>
        <v>45.44</v>
      </c>
    </row>
    <row r="6727" spans="1:20" x14ac:dyDescent="0.25">
      <c r="A6727">
        <v>6726</v>
      </c>
      <c r="B6727">
        <v>90313</v>
      </c>
      <c r="C6727" t="s">
        <v>1475</v>
      </c>
      <c r="D6727" t="s">
        <v>20</v>
      </c>
      <c r="E6727" t="s">
        <v>39</v>
      </c>
      <c r="F6727" t="s">
        <v>31</v>
      </c>
      <c r="G6727" t="s">
        <v>32</v>
      </c>
      <c r="H6727" t="s">
        <v>78</v>
      </c>
      <c r="I6727" t="s">
        <v>28</v>
      </c>
      <c r="J6727" t="s">
        <v>52</v>
      </c>
      <c r="K6727" t="s">
        <v>71</v>
      </c>
      <c r="L6727" t="s">
        <v>192</v>
      </c>
      <c r="M6727" t="s">
        <v>141</v>
      </c>
      <c r="N6727" s="2">
        <v>41456</v>
      </c>
      <c r="O6727" s="2">
        <v>41456</v>
      </c>
      <c r="P6727">
        <v>7</v>
      </c>
      <c r="Q6727" s="1">
        <v>7.0000000000000007E-2</v>
      </c>
      <c r="R6727">
        <v>6.48</v>
      </c>
      <c r="S6727">
        <v>6.22</v>
      </c>
      <c r="T6727">
        <f t="shared" si="105"/>
        <v>45.36</v>
      </c>
    </row>
    <row r="6728" spans="1:20" x14ac:dyDescent="0.25">
      <c r="A6728">
        <v>6727</v>
      </c>
      <c r="B6728">
        <v>88618</v>
      </c>
      <c r="C6728" t="s">
        <v>2233</v>
      </c>
      <c r="D6728" t="s">
        <v>578</v>
      </c>
      <c r="E6728" t="s">
        <v>21</v>
      </c>
      <c r="F6728" t="s">
        <v>31</v>
      </c>
      <c r="G6728" t="s">
        <v>41</v>
      </c>
      <c r="H6728" t="s">
        <v>206</v>
      </c>
      <c r="I6728" t="s">
        <v>28</v>
      </c>
      <c r="J6728" t="s">
        <v>52</v>
      </c>
      <c r="K6728" t="s">
        <v>1108</v>
      </c>
      <c r="L6728" t="s">
        <v>283</v>
      </c>
      <c r="M6728" t="s">
        <v>102</v>
      </c>
      <c r="N6728" s="2">
        <v>41520</v>
      </c>
      <c r="O6728" s="2">
        <v>41521</v>
      </c>
      <c r="P6728">
        <v>15</v>
      </c>
      <c r="Q6728" s="1">
        <v>0.04</v>
      </c>
      <c r="R6728">
        <v>115.99</v>
      </c>
      <c r="S6728">
        <v>56.14</v>
      </c>
      <c r="T6728">
        <f t="shared" si="105"/>
        <v>1739.85</v>
      </c>
    </row>
    <row r="6729" spans="1:20" x14ac:dyDescent="0.25">
      <c r="A6729">
        <v>6728</v>
      </c>
      <c r="B6729">
        <v>89491</v>
      </c>
      <c r="C6729" t="s">
        <v>906</v>
      </c>
      <c r="D6729" t="s">
        <v>20</v>
      </c>
      <c r="E6729" t="s">
        <v>39</v>
      </c>
      <c r="F6729" t="s">
        <v>31</v>
      </c>
      <c r="G6729" t="s">
        <v>48</v>
      </c>
      <c r="H6729" t="s">
        <v>54</v>
      </c>
      <c r="I6729" t="s">
        <v>28</v>
      </c>
      <c r="J6729" t="s">
        <v>52</v>
      </c>
      <c r="K6729" t="s">
        <v>113</v>
      </c>
      <c r="L6729" t="s">
        <v>192</v>
      </c>
      <c r="M6729" t="s">
        <v>69</v>
      </c>
      <c r="N6729" s="2">
        <v>41012</v>
      </c>
      <c r="O6729" s="2">
        <v>41017</v>
      </c>
      <c r="P6729">
        <v>6</v>
      </c>
      <c r="Q6729" s="1">
        <v>0.08</v>
      </c>
      <c r="R6729">
        <v>3.8</v>
      </c>
      <c r="S6729">
        <v>1.49</v>
      </c>
      <c r="T6729">
        <f t="shared" si="105"/>
        <v>22.799999999999997</v>
      </c>
    </row>
    <row r="6730" spans="1:20" x14ac:dyDescent="0.25">
      <c r="A6730">
        <v>6729</v>
      </c>
      <c r="B6730">
        <v>89491</v>
      </c>
      <c r="C6730" t="s">
        <v>906</v>
      </c>
      <c r="D6730" t="s">
        <v>578</v>
      </c>
      <c r="E6730" t="s">
        <v>187</v>
      </c>
      <c r="F6730" t="s">
        <v>31</v>
      </c>
      <c r="G6730" t="s">
        <v>48</v>
      </c>
      <c r="H6730" t="s">
        <v>217</v>
      </c>
      <c r="I6730" t="s">
        <v>28</v>
      </c>
      <c r="J6730" t="s">
        <v>52</v>
      </c>
      <c r="K6730" t="s">
        <v>221</v>
      </c>
      <c r="L6730" t="s">
        <v>283</v>
      </c>
      <c r="M6730" t="s">
        <v>69</v>
      </c>
      <c r="N6730" s="2">
        <v>41012</v>
      </c>
      <c r="O6730" s="2">
        <v>41014</v>
      </c>
      <c r="P6730">
        <v>10</v>
      </c>
      <c r="Q6730" s="1">
        <v>0.04</v>
      </c>
      <c r="R6730">
        <v>300.98</v>
      </c>
      <c r="S6730">
        <v>64.73</v>
      </c>
      <c r="T6730">
        <f t="shared" si="105"/>
        <v>3009.8</v>
      </c>
    </row>
    <row r="6731" spans="1:20" x14ac:dyDescent="0.25">
      <c r="A6731">
        <v>6730</v>
      </c>
      <c r="B6731">
        <v>86134</v>
      </c>
      <c r="C6731" t="s">
        <v>405</v>
      </c>
      <c r="D6731" t="s">
        <v>578</v>
      </c>
      <c r="E6731" t="s">
        <v>187</v>
      </c>
      <c r="F6731" t="s">
        <v>47</v>
      </c>
      <c r="G6731" t="s">
        <v>93</v>
      </c>
      <c r="H6731" t="s">
        <v>219</v>
      </c>
      <c r="I6731" t="s">
        <v>28</v>
      </c>
      <c r="J6731" t="s">
        <v>52</v>
      </c>
      <c r="K6731" t="s">
        <v>113</v>
      </c>
      <c r="L6731" t="s">
        <v>283</v>
      </c>
      <c r="M6731" t="s">
        <v>167</v>
      </c>
      <c r="N6731" s="2">
        <v>41345</v>
      </c>
      <c r="O6731" s="2">
        <v>41347</v>
      </c>
      <c r="P6731">
        <v>9</v>
      </c>
      <c r="Q6731" s="1">
        <v>0.06</v>
      </c>
      <c r="R6731">
        <v>122.99</v>
      </c>
      <c r="S6731">
        <v>70.2</v>
      </c>
      <c r="T6731">
        <f t="shared" si="105"/>
        <v>1106.9099999999999</v>
      </c>
    </row>
    <row r="6732" spans="1:20" x14ac:dyDescent="0.25">
      <c r="A6732">
        <v>6731</v>
      </c>
      <c r="B6732">
        <v>89767</v>
      </c>
      <c r="C6732" t="s">
        <v>273</v>
      </c>
      <c r="D6732" t="s">
        <v>20</v>
      </c>
      <c r="E6732" t="s">
        <v>39</v>
      </c>
      <c r="F6732" t="s">
        <v>31</v>
      </c>
      <c r="G6732" t="s">
        <v>23</v>
      </c>
      <c r="H6732" t="s">
        <v>61</v>
      </c>
      <c r="I6732" t="s">
        <v>28</v>
      </c>
      <c r="J6732" t="s">
        <v>52</v>
      </c>
      <c r="K6732" t="s">
        <v>55</v>
      </c>
      <c r="L6732" t="s">
        <v>192</v>
      </c>
      <c r="M6732" t="s">
        <v>131</v>
      </c>
      <c r="N6732" s="2">
        <v>41158</v>
      </c>
      <c r="O6732" s="2">
        <v>41159</v>
      </c>
      <c r="P6732">
        <v>4</v>
      </c>
      <c r="Q6732" s="1">
        <v>0</v>
      </c>
      <c r="R6732">
        <v>5.4</v>
      </c>
      <c r="S6732">
        <v>7.78</v>
      </c>
      <c r="T6732">
        <f t="shared" si="105"/>
        <v>21.6</v>
      </c>
    </row>
    <row r="6733" spans="1:20" x14ac:dyDescent="0.25">
      <c r="A6733">
        <v>6732</v>
      </c>
      <c r="B6733">
        <v>90886</v>
      </c>
      <c r="C6733" t="s">
        <v>720</v>
      </c>
      <c r="D6733" t="s">
        <v>20</v>
      </c>
      <c r="E6733" t="s">
        <v>187</v>
      </c>
      <c r="F6733" t="s">
        <v>22</v>
      </c>
      <c r="G6733" t="s">
        <v>41</v>
      </c>
      <c r="H6733" t="s">
        <v>219</v>
      </c>
      <c r="I6733" t="s">
        <v>28</v>
      </c>
      <c r="J6733" t="s">
        <v>52</v>
      </c>
      <c r="K6733" t="s">
        <v>291</v>
      </c>
      <c r="L6733" t="s">
        <v>26</v>
      </c>
      <c r="M6733" t="s">
        <v>294</v>
      </c>
      <c r="N6733" s="2">
        <v>41362</v>
      </c>
      <c r="O6733" s="2">
        <v>41363</v>
      </c>
      <c r="P6733">
        <v>6</v>
      </c>
      <c r="Q6733" s="1">
        <v>0.03</v>
      </c>
      <c r="R6733">
        <v>20.239999999999998</v>
      </c>
      <c r="S6733">
        <v>6.67</v>
      </c>
      <c r="T6733">
        <f t="shared" si="105"/>
        <v>121.44</v>
      </c>
    </row>
    <row r="6734" spans="1:20" x14ac:dyDescent="0.25">
      <c r="A6734">
        <v>6733</v>
      </c>
      <c r="B6734">
        <v>91486</v>
      </c>
      <c r="C6734" t="s">
        <v>624</v>
      </c>
      <c r="D6734" t="s">
        <v>20</v>
      </c>
      <c r="E6734" t="s">
        <v>21</v>
      </c>
      <c r="F6734" t="s">
        <v>40</v>
      </c>
      <c r="G6734" t="s">
        <v>48</v>
      </c>
      <c r="H6734" t="s">
        <v>203</v>
      </c>
      <c r="I6734" t="s">
        <v>28</v>
      </c>
      <c r="J6734" t="s">
        <v>52</v>
      </c>
      <c r="K6734" t="s">
        <v>1147</v>
      </c>
      <c r="L6734" t="s">
        <v>192</v>
      </c>
      <c r="M6734" t="s">
        <v>309</v>
      </c>
      <c r="N6734" s="2">
        <v>41470</v>
      </c>
      <c r="O6734" s="2">
        <v>41479</v>
      </c>
      <c r="P6734">
        <v>17</v>
      </c>
      <c r="Q6734" s="1">
        <v>0.04</v>
      </c>
      <c r="R6734">
        <v>65.989999999999995</v>
      </c>
      <c r="S6734">
        <v>2.5</v>
      </c>
      <c r="T6734">
        <f t="shared" si="105"/>
        <v>1121.83</v>
      </c>
    </row>
    <row r="6735" spans="1:20" x14ac:dyDescent="0.25">
      <c r="A6735">
        <v>6734</v>
      </c>
      <c r="B6735">
        <v>87611</v>
      </c>
      <c r="C6735" t="s">
        <v>865</v>
      </c>
      <c r="D6735" t="s">
        <v>20</v>
      </c>
      <c r="E6735" t="s">
        <v>39</v>
      </c>
      <c r="F6735" t="s">
        <v>31</v>
      </c>
      <c r="G6735" t="s">
        <v>41</v>
      </c>
      <c r="H6735" t="s">
        <v>42</v>
      </c>
      <c r="I6735" t="s">
        <v>28</v>
      </c>
      <c r="J6735" t="s">
        <v>52</v>
      </c>
      <c r="K6735" t="s">
        <v>105</v>
      </c>
      <c r="L6735" t="s">
        <v>192</v>
      </c>
      <c r="M6735" t="s">
        <v>143</v>
      </c>
      <c r="N6735" s="2">
        <v>40506</v>
      </c>
      <c r="O6735" s="2">
        <v>40508</v>
      </c>
      <c r="P6735">
        <v>22</v>
      </c>
      <c r="Q6735" s="1">
        <v>0.06</v>
      </c>
      <c r="R6735">
        <v>15.01</v>
      </c>
      <c r="S6735">
        <v>8.4</v>
      </c>
      <c r="T6735">
        <f t="shared" si="105"/>
        <v>330.21999999999997</v>
      </c>
    </row>
    <row r="6736" spans="1:20" x14ac:dyDescent="0.25">
      <c r="A6736">
        <v>6735</v>
      </c>
      <c r="B6736">
        <v>87611</v>
      </c>
      <c r="C6736" t="s">
        <v>865</v>
      </c>
      <c r="D6736" t="s">
        <v>20</v>
      </c>
      <c r="E6736" t="s">
        <v>21</v>
      </c>
      <c r="F6736" t="s">
        <v>31</v>
      </c>
      <c r="G6736" t="s">
        <v>41</v>
      </c>
      <c r="H6736" t="s">
        <v>206</v>
      </c>
      <c r="I6736" t="s">
        <v>28</v>
      </c>
      <c r="J6736" t="s">
        <v>52</v>
      </c>
      <c r="K6736" t="s">
        <v>198</v>
      </c>
      <c r="L6736" t="s">
        <v>192</v>
      </c>
      <c r="M6736" t="s">
        <v>143</v>
      </c>
      <c r="N6736" s="2">
        <v>40506</v>
      </c>
      <c r="O6736" s="2">
        <v>40508</v>
      </c>
      <c r="P6736">
        <v>12</v>
      </c>
      <c r="Q6736" s="1">
        <v>0.09</v>
      </c>
      <c r="R6736">
        <v>40.479999999999997</v>
      </c>
      <c r="S6736">
        <v>19.989999999999998</v>
      </c>
      <c r="T6736">
        <f t="shared" si="105"/>
        <v>485.76</v>
      </c>
    </row>
    <row r="6737" spans="1:20" x14ac:dyDescent="0.25">
      <c r="A6737">
        <v>6736</v>
      </c>
      <c r="B6737">
        <v>87611</v>
      </c>
      <c r="C6737" t="s">
        <v>865</v>
      </c>
      <c r="D6737" t="s">
        <v>20</v>
      </c>
      <c r="E6737" t="s">
        <v>39</v>
      </c>
      <c r="F6737" t="s">
        <v>31</v>
      </c>
      <c r="G6737" t="s">
        <v>41</v>
      </c>
      <c r="H6737" t="s">
        <v>89</v>
      </c>
      <c r="I6737" t="s">
        <v>28</v>
      </c>
      <c r="J6737" t="s">
        <v>52</v>
      </c>
      <c r="K6737" t="s">
        <v>50</v>
      </c>
      <c r="L6737" t="s">
        <v>192</v>
      </c>
      <c r="M6737" t="s">
        <v>121</v>
      </c>
      <c r="N6737" s="2">
        <v>40506</v>
      </c>
      <c r="O6737" s="2">
        <v>40507</v>
      </c>
      <c r="P6737">
        <v>1</v>
      </c>
      <c r="Q6737" s="1">
        <v>0.05</v>
      </c>
      <c r="R6737">
        <v>12.28</v>
      </c>
      <c r="S6737">
        <v>6.13</v>
      </c>
      <c r="T6737">
        <f t="shared" si="105"/>
        <v>12.28</v>
      </c>
    </row>
    <row r="6738" spans="1:20" x14ac:dyDescent="0.25">
      <c r="A6738">
        <v>6737</v>
      </c>
      <c r="B6738">
        <v>91458</v>
      </c>
      <c r="C6738" t="s">
        <v>1661</v>
      </c>
      <c r="D6738" t="s">
        <v>20</v>
      </c>
      <c r="E6738" t="s">
        <v>187</v>
      </c>
      <c r="F6738" t="s">
        <v>22</v>
      </c>
      <c r="G6738" t="s">
        <v>48</v>
      </c>
      <c r="H6738" t="s">
        <v>217</v>
      </c>
      <c r="I6738" t="s">
        <v>28</v>
      </c>
      <c r="J6738" t="s">
        <v>52</v>
      </c>
      <c r="K6738" t="s">
        <v>226</v>
      </c>
      <c r="L6738" t="s">
        <v>192</v>
      </c>
      <c r="M6738" t="s">
        <v>444</v>
      </c>
      <c r="N6738" s="2">
        <v>41604</v>
      </c>
      <c r="O6738" s="2">
        <v>41607</v>
      </c>
      <c r="P6738">
        <v>36</v>
      </c>
      <c r="Q6738" s="1">
        <v>7.0000000000000007E-2</v>
      </c>
      <c r="R6738">
        <v>8.09</v>
      </c>
      <c r="S6738">
        <v>7.96</v>
      </c>
      <c r="T6738">
        <f t="shared" si="105"/>
        <v>291.24</v>
      </c>
    </row>
    <row r="6739" spans="1:20" x14ac:dyDescent="0.25">
      <c r="A6739">
        <v>6738</v>
      </c>
      <c r="B6739">
        <v>91458</v>
      </c>
      <c r="C6739" t="s">
        <v>1661</v>
      </c>
      <c r="D6739" t="s">
        <v>20</v>
      </c>
      <c r="E6739" t="s">
        <v>21</v>
      </c>
      <c r="F6739" t="s">
        <v>22</v>
      </c>
      <c r="G6739" t="s">
        <v>48</v>
      </c>
      <c r="H6739" t="s">
        <v>206</v>
      </c>
      <c r="I6739" t="s">
        <v>28</v>
      </c>
      <c r="J6739" t="s">
        <v>52</v>
      </c>
      <c r="K6739" t="s">
        <v>1114</v>
      </c>
      <c r="L6739" t="s">
        <v>26</v>
      </c>
      <c r="M6739" t="s">
        <v>238</v>
      </c>
      <c r="N6739" s="2">
        <v>41604</v>
      </c>
      <c r="O6739" s="2">
        <v>41605</v>
      </c>
      <c r="P6739">
        <v>9</v>
      </c>
      <c r="Q6739" s="1">
        <v>0.03</v>
      </c>
      <c r="R6739">
        <v>20.99</v>
      </c>
      <c r="S6739">
        <v>1.25</v>
      </c>
      <c r="T6739">
        <f t="shared" si="105"/>
        <v>188.91</v>
      </c>
    </row>
    <row r="6740" spans="1:20" x14ac:dyDescent="0.25">
      <c r="A6740">
        <v>6739</v>
      </c>
      <c r="B6740">
        <v>90124</v>
      </c>
      <c r="C6740" t="s">
        <v>1533</v>
      </c>
      <c r="D6740" t="s">
        <v>578</v>
      </c>
      <c r="E6740" t="s">
        <v>21</v>
      </c>
      <c r="F6740" t="s">
        <v>31</v>
      </c>
      <c r="G6740" t="s">
        <v>93</v>
      </c>
      <c r="H6740" t="s">
        <v>203</v>
      </c>
      <c r="I6740" t="s">
        <v>28</v>
      </c>
      <c r="J6740" t="s">
        <v>52</v>
      </c>
      <c r="K6740" t="s">
        <v>201</v>
      </c>
      <c r="L6740" t="s">
        <v>330</v>
      </c>
      <c r="M6740" t="s">
        <v>102</v>
      </c>
      <c r="N6740" s="2">
        <v>41364</v>
      </c>
      <c r="O6740" s="2">
        <v>41365</v>
      </c>
      <c r="P6740">
        <v>6</v>
      </c>
      <c r="Q6740" s="1">
        <v>0.04</v>
      </c>
      <c r="R6740">
        <v>119.99</v>
      </c>
      <c r="S6740">
        <v>56.14</v>
      </c>
      <c r="T6740">
        <f t="shared" si="105"/>
        <v>719.93999999999994</v>
      </c>
    </row>
    <row r="6741" spans="1:20" x14ac:dyDescent="0.25">
      <c r="A6741">
        <v>6740</v>
      </c>
      <c r="B6741">
        <v>90728</v>
      </c>
      <c r="C6741" t="s">
        <v>2520</v>
      </c>
      <c r="D6741" t="s">
        <v>20</v>
      </c>
      <c r="E6741" t="s">
        <v>39</v>
      </c>
      <c r="F6741" t="s">
        <v>31</v>
      </c>
      <c r="G6741" t="s">
        <v>41</v>
      </c>
      <c r="H6741" t="s">
        <v>54</v>
      </c>
      <c r="I6741" t="s">
        <v>28</v>
      </c>
      <c r="J6741" t="s">
        <v>52</v>
      </c>
      <c r="K6741" t="s">
        <v>172</v>
      </c>
      <c r="L6741" t="s">
        <v>746</v>
      </c>
      <c r="M6741" t="s">
        <v>35</v>
      </c>
      <c r="N6741" s="2">
        <v>41417</v>
      </c>
      <c r="O6741" s="2">
        <v>41418</v>
      </c>
      <c r="P6741">
        <v>1</v>
      </c>
      <c r="Q6741" s="1">
        <v>0.06</v>
      </c>
      <c r="R6741">
        <v>300.64999999999998</v>
      </c>
      <c r="S6741">
        <v>24.49</v>
      </c>
      <c r="T6741">
        <f t="shared" si="105"/>
        <v>300.64999999999998</v>
      </c>
    </row>
    <row r="6742" spans="1:20" x14ac:dyDescent="0.25">
      <c r="A6742">
        <v>6741</v>
      </c>
      <c r="B6742">
        <v>91223</v>
      </c>
      <c r="C6742" t="s">
        <v>1183</v>
      </c>
      <c r="D6742" t="s">
        <v>20</v>
      </c>
      <c r="E6742" t="s">
        <v>21</v>
      </c>
      <c r="F6742" t="s">
        <v>31</v>
      </c>
      <c r="G6742" t="s">
        <v>23</v>
      </c>
      <c r="H6742" t="s">
        <v>203</v>
      </c>
      <c r="I6742" t="s">
        <v>28</v>
      </c>
      <c r="J6742" t="s">
        <v>52</v>
      </c>
      <c r="K6742" t="s">
        <v>204</v>
      </c>
      <c r="L6742" t="s">
        <v>192</v>
      </c>
      <c r="M6742" t="s">
        <v>69</v>
      </c>
      <c r="N6742" s="2">
        <v>41254</v>
      </c>
      <c r="O6742" s="2">
        <v>41254</v>
      </c>
      <c r="P6742">
        <v>22</v>
      </c>
      <c r="Q6742" s="1">
        <v>0.08</v>
      </c>
      <c r="R6742">
        <v>300.97000000000003</v>
      </c>
      <c r="S6742">
        <v>7.18</v>
      </c>
      <c r="T6742">
        <f t="shared" si="105"/>
        <v>6621.34</v>
      </c>
    </row>
    <row r="6743" spans="1:20" x14ac:dyDescent="0.25">
      <c r="A6743">
        <v>6742</v>
      </c>
      <c r="B6743">
        <v>91223</v>
      </c>
      <c r="C6743" t="s">
        <v>1183</v>
      </c>
      <c r="D6743" t="s">
        <v>20</v>
      </c>
      <c r="E6743" t="s">
        <v>187</v>
      </c>
      <c r="F6743" t="s">
        <v>31</v>
      </c>
      <c r="G6743" t="s">
        <v>23</v>
      </c>
      <c r="H6743" t="s">
        <v>217</v>
      </c>
      <c r="I6743" t="s">
        <v>28</v>
      </c>
      <c r="J6743" t="s">
        <v>29</v>
      </c>
      <c r="K6743" t="s">
        <v>170</v>
      </c>
      <c r="L6743" t="s">
        <v>192</v>
      </c>
      <c r="M6743" t="s">
        <v>131</v>
      </c>
      <c r="N6743" s="2">
        <v>41254</v>
      </c>
      <c r="O6743" s="2">
        <v>41256</v>
      </c>
      <c r="P6743">
        <v>14</v>
      </c>
      <c r="Q6743" s="1">
        <v>0</v>
      </c>
      <c r="R6743">
        <v>4.95</v>
      </c>
      <c r="S6743">
        <v>5.32</v>
      </c>
      <c r="T6743">
        <f t="shared" si="105"/>
        <v>69.3</v>
      </c>
    </row>
    <row r="6744" spans="1:20" x14ac:dyDescent="0.25">
      <c r="A6744">
        <v>6743</v>
      </c>
      <c r="B6744">
        <v>89950</v>
      </c>
      <c r="C6744" t="s">
        <v>1752</v>
      </c>
      <c r="D6744" t="s">
        <v>20</v>
      </c>
      <c r="E6744" t="s">
        <v>39</v>
      </c>
      <c r="F6744" t="s">
        <v>31</v>
      </c>
      <c r="G6744" t="s">
        <v>32</v>
      </c>
      <c r="H6744" t="s">
        <v>61</v>
      </c>
      <c r="I6744" t="s">
        <v>28</v>
      </c>
      <c r="J6744" t="s">
        <v>29</v>
      </c>
      <c r="K6744" t="s">
        <v>170</v>
      </c>
      <c r="L6744" t="s">
        <v>192</v>
      </c>
      <c r="M6744" t="s">
        <v>146</v>
      </c>
      <c r="N6744" s="2">
        <v>41165</v>
      </c>
      <c r="O6744" s="2">
        <v>41167</v>
      </c>
      <c r="P6744">
        <v>16</v>
      </c>
      <c r="Q6744" s="1">
        <v>0.03</v>
      </c>
      <c r="R6744">
        <v>8.85</v>
      </c>
      <c r="S6744">
        <v>5.6</v>
      </c>
      <c r="T6744">
        <f t="shared" si="105"/>
        <v>141.6</v>
      </c>
    </row>
    <row r="6745" spans="1:20" x14ac:dyDescent="0.25">
      <c r="A6745">
        <v>6744</v>
      </c>
      <c r="B6745">
        <v>89950</v>
      </c>
      <c r="C6745" t="s">
        <v>1752</v>
      </c>
      <c r="D6745" t="s">
        <v>578</v>
      </c>
      <c r="E6745" t="s">
        <v>187</v>
      </c>
      <c r="F6745" t="s">
        <v>31</v>
      </c>
      <c r="G6745" t="s">
        <v>32</v>
      </c>
      <c r="H6745" t="s">
        <v>188</v>
      </c>
      <c r="I6745" t="s">
        <v>28</v>
      </c>
      <c r="J6745" t="s">
        <v>29</v>
      </c>
      <c r="K6745" t="s">
        <v>101</v>
      </c>
      <c r="L6745" t="s">
        <v>283</v>
      </c>
      <c r="M6745" t="s">
        <v>121</v>
      </c>
      <c r="N6745" s="2">
        <v>41165</v>
      </c>
      <c r="O6745" s="2">
        <v>41167</v>
      </c>
      <c r="P6745">
        <v>9</v>
      </c>
      <c r="Q6745" s="1">
        <v>0.05</v>
      </c>
      <c r="R6745">
        <v>110.98</v>
      </c>
      <c r="S6745">
        <v>30</v>
      </c>
      <c r="T6745">
        <f t="shared" si="105"/>
        <v>998.82</v>
      </c>
    </row>
    <row r="6746" spans="1:20" x14ac:dyDescent="0.25">
      <c r="A6746">
        <v>6745</v>
      </c>
      <c r="B6746">
        <v>86209</v>
      </c>
      <c r="C6746" t="s">
        <v>925</v>
      </c>
      <c r="D6746" t="s">
        <v>38</v>
      </c>
      <c r="E6746" t="s">
        <v>39</v>
      </c>
      <c r="F6746" t="s">
        <v>31</v>
      </c>
      <c r="G6746" t="s">
        <v>93</v>
      </c>
      <c r="H6746" t="s">
        <v>78</v>
      </c>
      <c r="I6746" t="s">
        <v>28</v>
      </c>
      <c r="J6746" t="s">
        <v>29</v>
      </c>
      <c r="K6746" t="s">
        <v>158</v>
      </c>
      <c r="L6746" t="s">
        <v>44</v>
      </c>
      <c r="M6746" t="s">
        <v>35</v>
      </c>
      <c r="N6746" s="2">
        <v>41154</v>
      </c>
      <c r="O6746" s="2">
        <v>41155</v>
      </c>
      <c r="P6746">
        <v>10</v>
      </c>
      <c r="Q6746" s="1">
        <v>0.03</v>
      </c>
      <c r="R6746">
        <v>7.4</v>
      </c>
      <c r="S6746">
        <v>1.71</v>
      </c>
      <c r="T6746">
        <f t="shared" si="105"/>
        <v>74</v>
      </c>
    </row>
    <row r="6747" spans="1:20" x14ac:dyDescent="0.25">
      <c r="A6747">
        <v>6746</v>
      </c>
      <c r="B6747">
        <v>86463</v>
      </c>
      <c r="C6747" t="s">
        <v>1580</v>
      </c>
      <c r="D6747" t="s">
        <v>20</v>
      </c>
      <c r="E6747" t="s">
        <v>21</v>
      </c>
      <c r="F6747" t="s">
        <v>40</v>
      </c>
      <c r="G6747" t="s">
        <v>93</v>
      </c>
      <c r="H6747" t="s">
        <v>33</v>
      </c>
      <c r="I6747" t="s">
        <v>28</v>
      </c>
      <c r="J6747" t="s">
        <v>29</v>
      </c>
      <c r="K6747" t="s">
        <v>204</v>
      </c>
      <c r="L6747" t="s">
        <v>26</v>
      </c>
      <c r="M6747" t="s">
        <v>99</v>
      </c>
      <c r="N6747" s="2">
        <v>41484</v>
      </c>
      <c r="O6747" s="2">
        <v>41486</v>
      </c>
      <c r="P6747">
        <v>14</v>
      </c>
      <c r="Q6747" s="1">
        <v>0.02</v>
      </c>
      <c r="R6747">
        <v>6.6</v>
      </c>
      <c r="S6747">
        <v>4.07</v>
      </c>
      <c r="T6747">
        <f t="shared" si="105"/>
        <v>92.399999999999991</v>
      </c>
    </row>
    <row r="6748" spans="1:20" x14ac:dyDescent="0.25">
      <c r="A6748">
        <v>6747</v>
      </c>
      <c r="B6748">
        <v>86463</v>
      </c>
      <c r="C6748" t="s">
        <v>1580</v>
      </c>
      <c r="D6748" t="s">
        <v>38</v>
      </c>
      <c r="E6748" t="s">
        <v>21</v>
      </c>
      <c r="F6748" t="s">
        <v>40</v>
      </c>
      <c r="G6748" t="s">
        <v>93</v>
      </c>
      <c r="H6748" t="s">
        <v>33</v>
      </c>
      <c r="I6748" t="s">
        <v>28</v>
      </c>
      <c r="J6748" t="s">
        <v>29</v>
      </c>
      <c r="K6748" t="s">
        <v>1107</v>
      </c>
      <c r="L6748" t="s">
        <v>192</v>
      </c>
      <c r="M6748" t="s">
        <v>59</v>
      </c>
      <c r="N6748" s="2">
        <v>41484</v>
      </c>
      <c r="O6748" s="2">
        <v>41486</v>
      </c>
      <c r="P6748">
        <v>8</v>
      </c>
      <c r="Q6748" s="1">
        <v>0.02</v>
      </c>
      <c r="R6748">
        <v>155.99</v>
      </c>
      <c r="S6748">
        <v>8.08</v>
      </c>
      <c r="T6748">
        <f t="shared" si="105"/>
        <v>1247.92</v>
      </c>
    </row>
    <row r="6749" spans="1:20" x14ac:dyDescent="0.25">
      <c r="A6749">
        <v>6748</v>
      </c>
      <c r="B6749">
        <v>87287</v>
      </c>
      <c r="C6749" t="s">
        <v>1347</v>
      </c>
      <c r="D6749" t="s">
        <v>20</v>
      </c>
      <c r="E6749" t="s">
        <v>39</v>
      </c>
      <c r="F6749" t="s">
        <v>47</v>
      </c>
      <c r="G6749" t="s">
        <v>48</v>
      </c>
      <c r="H6749" t="s">
        <v>49</v>
      </c>
      <c r="I6749" t="s">
        <v>28</v>
      </c>
      <c r="J6749" t="s">
        <v>29</v>
      </c>
      <c r="K6749" t="s">
        <v>165</v>
      </c>
      <c r="L6749" t="s">
        <v>192</v>
      </c>
      <c r="M6749" t="s">
        <v>51</v>
      </c>
      <c r="N6749" s="2">
        <v>40366</v>
      </c>
      <c r="O6749" s="2">
        <v>40368</v>
      </c>
      <c r="P6749">
        <v>8</v>
      </c>
      <c r="Q6749" s="1">
        <v>0.02</v>
      </c>
      <c r="R6749">
        <v>7.1</v>
      </c>
      <c r="S6749">
        <v>6.05</v>
      </c>
      <c r="T6749">
        <f t="shared" si="105"/>
        <v>56.8</v>
      </c>
    </row>
    <row r="6750" spans="1:20" x14ac:dyDescent="0.25">
      <c r="A6750">
        <v>6749</v>
      </c>
      <c r="B6750">
        <v>87773</v>
      </c>
      <c r="C6750" t="s">
        <v>486</v>
      </c>
      <c r="D6750" t="s">
        <v>20</v>
      </c>
      <c r="E6750" t="s">
        <v>21</v>
      </c>
      <c r="F6750" t="s">
        <v>31</v>
      </c>
      <c r="G6750" t="s">
        <v>48</v>
      </c>
      <c r="H6750" t="s">
        <v>206</v>
      </c>
      <c r="I6750" t="s">
        <v>28</v>
      </c>
      <c r="J6750" t="s">
        <v>29</v>
      </c>
      <c r="K6750" t="s">
        <v>201</v>
      </c>
      <c r="L6750" t="s">
        <v>44</v>
      </c>
      <c r="M6750" t="s">
        <v>91</v>
      </c>
      <c r="N6750" s="2">
        <v>40433</v>
      </c>
      <c r="O6750" s="2">
        <v>40438</v>
      </c>
      <c r="P6750">
        <v>2</v>
      </c>
      <c r="Q6750" s="1">
        <v>0.01</v>
      </c>
      <c r="R6750">
        <v>85.99</v>
      </c>
      <c r="S6750">
        <v>0.99</v>
      </c>
      <c r="T6750">
        <f t="shared" si="105"/>
        <v>171.98</v>
      </c>
    </row>
    <row r="6751" spans="1:20" x14ac:dyDescent="0.25">
      <c r="A6751">
        <v>6750</v>
      </c>
      <c r="B6751">
        <v>90254</v>
      </c>
      <c r="C6751" t="s">
        <v>476</v>
      </c>
      <c r="D6751" t="s">
        <v>20</v>
      </c>
      <c r="E6751" t="s">
        <v>39</v>
      </c>
      <c r="F6751" t="s">
        <v>47</v>
      </c>
      <c r="G6751" t="s">
        <v>41</v>
      </c>
      <c r="H6751" t="s">
        <v>61</v>
      </c>
      <c r="I6751" t="s">
        <v>28</v>
      </c>
      <c r="J6751" t="s">
        <v>29</v>
      </c>
      <c r="K6751" t="s">
        <v>129</v>
      </c>
      <c r="L6751" t="s">
        <v>44</v>
      </c>
      <c r="M6751" t="s">
        <v>51</v>
      </c>
      <c r="N6751" s="2">
        <v>41421</v>
      </c>
      <c r="O6751" s="2">
        <v>41422</v>
      </c>
      <c r="P6751">
        <v>12</v>
      </c>
      <c r="Q6751" s="1">
        <v>0.06</v>
      </c>
      <c r="R6751">
        <v>2.52</v>
      </c>
      <c r="S6751">
        <v>4.28</v>
      </c>
      <c r="T6751">
        <f t="shared" si="105"/>
        <v>30.240000000000002</v>
      </c>
    </row>
    <row r="6752" spans="1:20" x14ac:dyDescent="0.25">
      <c r="A6752">
        <v>6751</v>
      </c>
      <c r="B6752">
        <v>91147</v>
      </c>
      <c r="C6752" t="s">
        <v>259</v>
      </c>
      <c r="D6752" t="s">
        <v>20</v>
      </c>
      <c r="E6752" t="s">
        <v>39</v>
      </c>
      <c r="F6752" t="s">
        <v>31</v>
      </c>
      <c r="G6752" t="s">
        <v>32</v>
      </c>
      <c r="H6752" t="s">
        <v>49</v>
      </c>
      <c r="I6752" t="s">
        <v>28</v>
      </c>
      <c r="J6752" t="s">
        <v>29</v>
      </c>
      <c r="K6752" t="s">
        <v>170</v>
      </c>
      <c r="L6752" t="s">
        <v>44</v>
      </c>
      <c r="M6752" t="s">
        <v>69</v>
      </c>
      <c r="N6752" s="2">
        <v>41226</v>
      </c>
      <c r="O6752" s="2">
        <v>41227</v>
      </c>
      <c r="P6752">
        <v>24</v>
      </c>
      <c r="Q6752" s="1">
        <v>0.01</v>
      </c>
      <c r="R6752">
        <v>1.76</v>
      </c>
      <c r="S6752">
        <v>0.7</v>
      </c>
      <c r="T6752">
        <f t="shared" si="105"/>
        <v>42.24</v>
      </c>
    </row>
    <row r="6753" spans="1:20" x14ac:dyDescent="0.25">
      <c r="A6753">
        <v>6752</v>
      </c>
      <c r="B6753">
        <v>91147</v>
      </c>
      <c r="C6753" t="s">
        <v>259</v>
      </c>
      <c r="D6753" t="s">
        <v>20</v>
      </c>
      <c r="E6753" t="s">
        <v>21</v>
      </c>
      <c r="F6753" t="s">
        <v>31</v>
      </c>
      <c r="G6753" t="s">
        <v>32</v>
      </c>
      <c r="H6753" t="s">
        <v>203</v>
      </c>
      <c r="I6753" t="s">
        <v>28</v>
      </c>
      <c r="J6753" t="s">
        <v>29</v>
      </c>
      <c r="K6753" t="s">
        <v>210</v>
      </c>
      <c r="L6753" t="s">
        <v>192</v>
      </c>
      <c r="M6753" t="s">
        <v>131</v>
      </c>
      <c r="N6753" s="2">
        <v>41226</v>
      </c>
      <c r="O6753" s="2">
        <v>41228</v>
      </c>
      <c r="P6753">
        <v>9</v>
      </c>
      <c r="Q6753" s="1">
        <v>7.0000000000000007E-2</v>
      </c>
      <c r="R6753">
        <v>45.99</v>
      </c>
      <c r="S6753">
        <v>4.99</v>
      </c>
      <c r="T6753">
        <f t="shared" si="105"/>
        <v>413.91</v>
      </c>
    </row>
    <row r="6754" spans="1:20" x14ac:dyDescent="0.25">
      <c r="A6754">
        <v>6753</v>
      </c>
      <c r="B6754">
        <v>90345</v>
      </c>
      <c r="C6754" t="s">
        <v>745</v>
      </c>
      <c r="D6754" t="s">
        <v>20</v>
      </c>
      <c r="E6754" t="s">
        <v>39</v>
      </c>
      <c r="F6754" t="s">
        <v>31</v>
      </c>
      <c r="G6754" t="s">
        <v>93</v>
      </c>
      <c r="H6754" t="s">
        <v>61</v>
      </c>
      <c r="I6754" t="s">
        <v>28</v>
      </c>
      <c r="J6754" t="s">
        <v>29</v>
      </c>
      <c r="K6754" t="s">
        <v>129</v>
      </c>
      <c r="L6754" t="s">
        <v>192</v>
      </c>
      <c r="M6754" t="s">
        <v>279</v>
      </c>
      <c r="N6754" s="2">
        <v>40998</v>
      </c>
      <c r="O6754" s="2">
        <v>40999</v>
      </c>
      <c r="P6754">
        <v>2</v>
      </c>
      <c r="Q6754" s="1">
        <v>0.02</v>
      </c>
      <c r="R6754">
        <v>3.15</v>
      </c>
      <c r="S6754">
        <v>0.5</v>
      </c>
      <c r="T6754">
        <f t="shared" si="105"/>
        <v>6.3</v>
      </c>
    </row>
    <row r="6755" spans="1:20" x14ac:dyDescent="0.25">
      <c r="A6755">
        <v>6754</v>
      </c>
      <c r="B6755">
        <v>89441</v>
      </c>
      <c r="C6755" t="s">
        <v>2226</v>
      </c>
      <c r="D6755" t="s">
        <v>20</v>
      </c>
      <c r="E6755" t="s">
        <v>39</v>
      </c>
      <c r="F6755" t="s">
        <v>40</v>
      </c>
      <c r="G6755" t="s">
        <v>23</v>
      </c>
      <c r="H6755" t="s">
        <v>89</v>
      </c>
      <c r="I6755" t="s">
        <v>28</v>
      </c>
      <c r="J6755" t="s">
        <v>29</v>
      </c>
      <c r="K6755" t="s">
        <v>145</v>
      </c>
      <c r="L6755" t="s">
        <v>192</v>
      </c>
      <c r="M6755" t="s">
        <v>99</v>
      </c>
      <c r="N6755" s="2">
        <v>40959</v>
      </c>
      <c r="O6755" s="2">
        <v>40960</v>
      </c>
      <c r="P6755">
        <v>8</v>
      </c>
      <c r="Q6755" s="1">
        <v>0.03</v>
      </c>
      <c r="R6755">
        <v>54.48</v>
      </c>
      <c r="S6755">
        <v>0.99</v>
      </c>
      <c r="T6755">
        <f t="shared" si="105"/>
        <v>435.84</v>
      </c>
    </row>
    <row r="6756" spans="1:20" x14ac:dyDescent="0.25">
      <c r="A6756">
        <v>6755</v>
      </c>
      <c r="B6756">
        <v>89441</v>
      </c>
      <c r="C6756" t="s">
        <v>2226</v>
      </c>
      <c r="D6756" t="s">
        <v>20</v>
      </c>
      <c r="E6756" t="s">
        <v>21</v>
      </c>
      <c r="F6756" t="s">
        <v>40</v>
      </c>
      <c r="G6756" t="s">
        <v>23</v>
      </c>
      <c r="H6756" t="s">
        <v>24</v>
      </c>
      <c r="I6756" t="s">
        <v>28</v>
      </c>
      <c r="J6756" t="s">
        <v>29</v>
      </c>
      <c r="K6756" t="s">
        <v>198</v>
      </c>
      <c r="L6756" t="s">
        <v>192</v>
      </c>
      <c r="M6756" t="s">
        <v>59</v>
      </c>
      <c r="N6756" s="2">
        <v>40959</v>
      </c>
      <c r="O6756" s="2">
        <v>40960</v>
      </c>
      <c r="P6756">
        <v>8</v>
      </c>
      <c r="Q6756" s="1">
        <v>0</v>
      </c>
      <c r="R6756">
        <v>125.99</v>
      </c>
      <c r="S6756">
        <v>8.99</v>
      </c>
      <c r="T6756">
        <f t="shared" si="105"/>
        <v>1007.92</v>
      </c>
    </row>
    <row r="6757" spans="1:20" x14ac:dyDescent="0.25">
      <c r="A6757">
        <v>6756</v>
      </c>
      <c r="B6757">
        <v>89000</v>
      </c>
      <c r="C6757" t="s">
        <v>1570</v>
      </c>
      <c r="D6757" t="s">
        <v>20</v>
      </c>
      <c r="E6757" t="s">
        <v>39</v>
      </c>
      <c r="F6757" t="s">
        <v>22</v>
      </c>
      <c r="G6757" t="s">
        <v>23</v>
      </c>
      <c r="H6757" t="s">
        <v>94</v>
      </c>
      <c r="I6757" t="s">
        <v>28</v>
      </c>
      <c r="J6757" t="s">
        <v>29</v>
      </c>
      <c r="K6757" t="s">
        <v>189</v>
      </c>
      <c r="L6757" t="s">
        <v>26</v>
      </c>
      <c r="M6757" t="s">
        <v>137</v>
      </c>
      <c r="N6757" s="2">
        <v>41052</v>
      </c>
      <c r="O6757" s="2">
        <v>41055</v>
      </c>
      <c r="P6757">
        <v>16</v>
      </c>
      <c r="Q6757" s="1">
        <v>0</v>
      </c>
      <c r="R6757">
        <v>6.84</v>
      </c>
      <c r="S6757">
        <v>8.3699999999999992</v>
      </c>
      <c r="T6757">
        <f t="shared" si="105"/>
        <v>109.44</v>
      </c>
    </row>
    <row r="6758" spans="1:20" x14ac:dyDescent="0.25">
      <c r="A6758">
        <v>6757</v>
      </c>
      <c r="B6758">
        <v>90387</v>
      </c>
      <c r="C6758" t="s">
        <v>304</v>
      </c>
      <c r="D6758" t="s">
        <v>578</v>
      </c>
      <c r="E6758" t="s">
        <v>187</v>
      </c>
      <c r="F6758" t="s">
        <v>31</v>
      </c>
      <c r="G6758" t="s">
        <v>93</v>
      </c>
      <c r="H6758" t="s">
        <v>219</v>
      </c>
      <c r="I6758" t="s">
        <v>28</v>
      </c>
      <c r="J6758" t="s">
        <v>29</v>
      </c>
      <c r="K6758" t="s">
        <v>116</v>
      </c>
      <c r="L6758" t="s">
        <v>283</v>
      </c>
      <c r="M6758" t="s">
        <v>143</v>
      </c>
      <c r="N6758" s="2">
        <v>40502</v>
      </c>
      <c r="O6758" s="2">
        <v>40504</v>
      </c>
      <c r="P6758">
        <v>41</v>
      </c>
      <c r="Q6758" s="1">
        <v>0.09</v>
      </c>
      <c r="R6758">
        <v>159.31</v>
      </c>
      <c r="S6758">
        <v>60</v>
      </c>
      <c r="T6758">
        <f t="shared" si="105"/>
        <v>6531.71</v>
      </c>
    </row>
    <row r="6759" spans="1:20" x14ac:dyDescent="0.25">
      <c r="A6759">
        <v>6758</v>
      </c>
      <c r="B6759">
        <v>90387</v>
      </c>
      <c r="C6759" t="s">
        <v>304</v>
      </c>
      <c r="D6759" t="s">
        <v>20</v>
      </c>
      <c r="E6759" t="s">
        <v>21</v>
      </c>
      <c r="F6759" t="s">
        <v>31</v>
      </c>
      <c r="G6759" t="s">
        <v>93</v>
      </c>
      <c r="H6759" t="s">
        <v>206</v>
      </c>
      <c r="I6759" t="s">
        <v>28</v>
      </c>
      <c r="J6759" t="s">
        <v>29</v>
      </c>
      <c r="K6759" t="s">
        <v>210</v>
      </c>
      <c r="L6759" t="s">
        <v>26</v>
      </c>
      <c r="M6759" t="s">
        <v>121</v>
      </c>
      <c r="N6759" s="2">
        <v>40502</v>
      </c>
      <c r="O6759" s="2">
        <v>40504</v>
      </c>
      <c r="P6759">
        <v>33</v>
      </c>
      <c r="Q6759" s="1">
        <v>0.06</v>
      </c>
      <c r="R6759">
        <v>55.99</v>
      </c>
      <c r="S6759">
        <v>5</v>
      </c>
      <c r="T6759">
        <f t="shared" si="105"/>
        <v>1847.67</v>
      </c>
    </row>
    <row r="6760" spans="1:20" x14ac:dyDescent="0.25">
      <c r="A6760">
        <v>6759</v>
      </c>
      <c r="B6760">
        <v>90387</v>
      </c>
      <c r="C6760" t="s">
        <v>1931</v>
      </c>
      <c r="D6760" t="s">
        <v>20</v>
      </c>
      <c r="E6760" t="s">
        <v>39</v>
      </c>
      <c r="F6760" t="s">
        <v>31</v>
      </c>
      <c r="G6760" t="s">
        <v>93</v>
      </c>
      <c r="H6760" t="s">
        <v>94</v>
      </c>
      <c r="I6760" t="s">
        <v>28</v>
      </c>
      <c r="J6760" t="s">
        <v>29</v>
      </c>
      <c r="K6760" t="s">
        <v>55</v>
      </c>
      <c r="L6760" t="s">
        <v>192</v>
      </c>
      <c r="M6760" t="s">
        <v>146</v>
      </c>
      <c r="N6760" s="2">
        <v>40502</v>
      </c>
      <c r="O6760" s="2">
        <v>40503</v>
      </c>
      <c r="P6760">
        <v>25</v>
      </c>
      <c r="Q6760" s="1">
        <v>0.08</v>
      </c>
      <c r="R6760">
        <v>30.98</v>
      </c>
      <c r="S6760">
        <v>8.74</v>
      </c>
      <c r="T6760">
        <f t="shared" si="105"/>
        <v>774.5</v>
      </c>
    </row>
    <row r="6761" spans="1:20" x14ac:dyDescent="0.25">
      <c r="A6761">
        <v>6760</v>
      </c>
      <c r="B6761">
        <v>88623</v>
      </c>
      <c r="C6761" t="s">
        <v>2057</v>
      </c>
      <c r="D6761" t="s">
        <v>20</v>
      </c>
      <c r="E6761" t="s">
        <v>39</v>
      </c>
      <c r="F6761" t="s">
        <v>31</v>
      </c>
      <c r="G6761" t="s">
        <v>41</v>
      </c>
      <c r="H6761" t="s">
        <v>89</v>
      </c>
      <c r="I6761" t="s">
        <v>28</v>
      </c>
      <c r="J6761" t="s">
        <v>29</v>
      </c>
      <c r="K6761" t="s">
        <v>62</v>
      </c>
      <c r="L6761" t="s">
        <v>192</v>
      </c>
      <c r="M6761" t="s">
        <v>35</v>
      </c>
      <c r="N6761" s="2">
        <v>41556</v>
      </c>
      <c r="O6761" s="2">
        <v>41558</v>
      </c>
      <c r="P6761">
        <v>22</v>
      </c>
      <c r="Q6761" s="1">
        <v>0.1</v>
      </c>
      <c r="R6761">
        <v>20.98</v>
      </c>
      <c r="S6761">
        <v>1.49</v>
      </c>
      <c r="T6761">
        <f t="shared" si="105"/>
        <v>461.56</v>
      </c>
    </row>
    <row r="6762" spans="1:20" x14ac:dyDescent="0.25">
      <c r="A6762">
        <v>6761</v>
      </c>
      <c r="B6762">
        <v>88657</v>
      </c>
      <c r="C6762" t="s">
        <v>1433</v>
      </c>
      <c r="D6762" t="s">
        <v>38</v>
      </c>
      <c r="E6762" t="s">
        <v>39</v>
      </c>
      <c r="F6762" t="s">
        <v>31</v>
      </c>
      <c r="G6762" t="s">
        <v>48</v>
      </c>
      <c r="H6762" t="s">
        <v>94</v>
      </c>
      <c r="I6762" t="s">
        <v>28</v>
      </c>
      <c r="J6762" t="s">
        <v>29</v>
      </c>
      <c r="K6762" t="s">
        <v>231</v>
      </c>
      <c r="L6762" t="s">
        <v>192</v>
      </c>
      <c r="M6762" t="s">
        <v>631</v>
      </c>
      <c r="N6762" s="2">
        <v>40289</v>
      </c>
      <c r="O6762" s="2">
        <v>40289</v>
      </c>
      <c r="P6762">
        <v>3</v>
      </c>
      <c r="Q6762" s="1">
        <v>0.05</v>
      </c>
      <c r="R6762">
        <v>30.98</v>
      </c>
      <c r="S6762">
        <v>9.18</v>
      </c>
      <c r="T6762">
        <f t="shared" si="105"/>
        <v>92.94</v>
      </c>
    </row>
    <row r="6763" spans="1:20" x14ac:dyDescent="0.25">
      <c r="A6763">
        <v>6762</v>
      </c>
      <c r="B6763">
        <v>88657</v>
      </c>
      <c r="C6763" t="s">
        <v>1433</v>
      </c>
      <c r="D6763" t="s">
        <v>20</v>
      </c>
      <c r="E6763" t="s">
        <v>39</v>
      </c>
      <c r="F6763" t="s">
        <v>31</v>
      </c>
      <c r="G6763" t="s">
        <v>48</v>
      </c>
      <c r="H6763" t="s">
        <v>42</v>
      </c>
      <c r="I6763" t="s">
        <v>28</v>
      </c>
      <c r="J6763" t="s">
        <v>29</v>
      </c>
      <c r="K6763" t="s">
        <v>221</v>
      </c>
      <c r="L6763" t="s">
        <v>26</v>
      </c>
      <c r="M6763" t="s">
        <v>106</v>
      </c>
      <c r="N6763" s="2">
        <v>40289</v>
      </c>
      <c r="O6763" s="2">
        <v>40296</v>
      </c>
      <c r="P6763">
        <v>9</v>
      </c>
      <c r="Q6763" s="1">
        <v>0.05</v>
      </c>
      <c r="R6763">
        <v>22.99</v>
      </c>
      <c r="S6763">
        <v>8.99</v>
      </c>
      <c r="T6763">
        <f t="shared" si="105"/>
        <v>206.91</v>
      </c>
    </row>
    <row r="6764" spans="1:20" x14ac:dyDescent="0.25">
      <c r="A6764">
        <v>6763</v>
      </c>
      <c r="B6764">
        <v>88662</v>
      </c>
      <c r="C6764" t="s">
        <v>1433</v>
      </c>
      <c r="D6764" t="s">
        <v>20</v>
      </c>
      <c r="E6764" t="s">
        <v>39</v>
      </c>
      <c r="F6764" t="s">
        <v>31</v>
      </c>
      <c r="G6764" t="s">
        <v>48</v>
      </c>
      <c r="H6764" t="s">
        <v>78</v>
      </c>
      <c r="I6764" t="s">
        <v>28</v>
      </c>
      <c r="J6764" t="s">
        <v>29</v>
      </c>
      <c r="K6764" t="s">
        <v>181</v>
      </c>
      <c r="L6764" t="s">
        <v>192</v>
      </c>
      <c r="M6764" t="s">
        <v>66</v>
      </c>
      <c r="N6764" s="2">
        <v>41385</v>
      </c>
      <c r="O6764" s="2">
        <v>41387</v>
      </c>
      <c r="P6764">
        <v>1</v>
      </c>
      <c r="Q6764" s="1">
        <v>0.03</v>
      </c>
      <c r="R6764">
        <v>14.97</v>
      </c>
      <c r="S6764">
        <v>7.51</v>
      </c>
      <c r="T6764">
        <f t="shared" si="105"/>
        <v>14.97</v>
      </c>
    </row>
    <row r="6765" spans="1:20" x14ac:dyDescent="0.25">
      <c r="A6765">
        <v>6764</v>
      </c>
      <c r="B6765">
        <v>88657</v>
      </c>
      <c r="C6765" t="s">
        <v>1433</v>
      </c>
      <c r="D6765" t="s">
        <v>578</v>
      </c>
      <c r="E6765" t="s">
        <v>187</v>
      </c>
      <c r="F6765" t="s">
        <v>31</v>
      </c>
      <c r="G6765" t="s">
        <v>48</v>
      </c>
      <c r="H6765" t="s">
        <v>188</v>
      </c>
      <c r="I6765" t="s">
        <v>28</v>
      </c>
      <c r="J6765" t="s">
        <v>29</v>
      </c>
      <c r="K6765" t="s">
        <v>116</v>
      </c>
      <c r="L6765" t="s">
        <v>330</v>
      </c>
      <c r="M6765" t="s">
        <v>102</v>
      </c>
      <c r="N6765" s="2">
        <v>40289</v>
      </c>
      <c r="O6765" s="2">
        <v>40293</v>
      </c>
      <c r="P6765">
        <v>8</v>
      </c>
      <c r="Q6765" s="1">
        <v>0.04</v>
      </c>
      <c r="R6765">
        <v>212.6</v>
      </c>
      <c r="S6765">
        <v>110.2</v>
      </c>
      <c r="T6765">
        <f t="shared" si="105"/>
        <v>1700.8</v>
      </c>
    </row>
    <row r="6766" spans="1:20" x14ac:dyDescent="0.25">
      <c r="A6766">
        <v>6765</v>
      </c>
      <c r="B6766">
        <v>87459</v>
      </c>
      <c r="C6766" t="s">
        <v>949</v>
      </c>
      <c r="D6766" t="s">
        <v>20</v>
      </c>
      <c r="E6766" t="s">
        <v>21</v>
      </c>
      <c r="F6766" t="s">
        <v>47</v>
      </c>
      <c r="G6766" t="s">
        <v>93</v>
      </c>
      <c r="H6766" t="s">
        <v>24</v>
      </c>
      <c r="I6766" t="s">
        <v>28</v>
      </c>
      <c r="J6766" t="s">
        <v>29</v>
      </c>
      <c r="K6766" t="s">
        <v>1447</v>
      </c>
      <c r="L6766" t="s">
        <v>26</v>
      </c>
      <c r="M6766" t="s">
        <v>134</v>
      </c>
      <c r="N6766" s="2">
        <v>41396</v>
      </c>
      <c r="O6766" s="2">
        <v>41397</v>
      </c>
      <c r="P6766">
        <v>14</v>
      </c>
      <c r="Q6766" s="1">
        <v>0.05</v>
      </c>
      <c r="R6766">
        <v>29.89</v>
      </c>
      <c r="S6766">
        <v>1.99</v>
      </c>
      <c r="T6766">
        <f t="shared" si="105"/>
        <v>418.46000000000004</v>
      </c>
    </row>
    <row r="6767" spans="1:20" x14ac:dyDescent="0.25">
      <c r="A6767">
        <v>6766</v>
      </c>
      <c r="B6767">
        <v>87452</v>
      </c>
      <c r="C6767" t="s">
        <v>949</v>
      </c>
      <c r="D6767" t="s">
        <v>20</v>
      </c>
      <c r="E6767" t="s">
        <v>39</v>
      </c>
      <c r="F6767" t="s">
        <v>47</v>
      </c>
      <c r="G6767" t="s">
        <v>93</v>
      </c>
      <c r="H6767" t="s">
        <v>94</v>
      </c>
      <c r="I6767" t="s">
        <v>28</v>
      </c>
      <c r="J6767" t="s">
        <v>29</v>
      </c>
      <c r="K6767" t="s">
        <v>105</v>
      </c>
      <c r="L6767" t="s">
        <v>44</v>
      </c>
      <c r="M6767" t="s">
        <v>114</v>
      </c>
      <c r="N6767" s="2">
        <v>40300</v>
      </c>
      <c r="O6767" s="2">
        <v>40302</v>
      </c>
      <c r="P6767">
        <v>14</v>
      </c>
      <c r="Q6767" s="1">
        <v>0.08</v>
      </c>
      <c r="R6767">
        <v>4</v>
      </c>
      <c r="S6767">
        <v>1.3</v>
      </c>
      <c r="T6767">
        <f t="shared" si="105"/>
        <v>56</v>
      </c>
    </row>
    <row r="6768" spans="1:20" x14ac:dyDescent="0.25">
      <c r="A6768">
        <v>6767</v>
      </c>
      <c r="B6768">
        <v>90980</v>
      </c>
      <c r="C6768" t="s">
        <v>725</v>
      </c>
      <c r="D6768" t="s">
        <v>578</v>
      </c>
      <c r="E6768" t="s">
        <v>187</v>
      </c>
      <c r="F6768" t="s">
        <v>31</v>
      </c>
      <c r="G6768" t="s">
        <v>93</v>
      </c>
      <c r="H6768" t="s">
        <v>188</v>
      </c>
      <c r="I6768" t="s">
        <v>28</v>
      </c>
      <c r="J6768" t="s">
        <v>29</v>
      </c>
      <c r="K6768" t="s">
        <v>98</v>
      </c>
      <c r="L6768" t="s">
        <v>283</v>
      </c>
      <c r="M6768" t="s">
        <v>279</v>
      </c>
      <c r="N6768" s="2">
        <v>41018</v>
      </c>
      <c r="O6768" s="2">
        <v>41019</v>
      </c>
      <c r="P6768">
        <v>2</v>
      </c>
      <c r="Q6768" s="1">
        <v>0.1</v>
      </c>
      <c r="R6768">
        <v>89.99</v>
      </c>
      <c r="S6768">
        <v>42</v>
      </c>
      <c r="T6768">
        <f t="shared" si="105"/>
        <v>179.98</v>
      </c>
    </row>
    <row r="6769" spans="1:20" x14ac:dyDescent="0.25">
      <c r="A6769">
        <v>6768</v>
      </c>
      <c r="B6769">
        <v>90980</v>
      </c>
      <c r="C6769" t="s">
        <v>725</v>
      </c>
      <c r="D6769" t="s">
        <v>38</v>
      </c>
      <c r="E6769" t="s">
        <v>39</v>
      </c>
      <c r="F6769" t="s">
        <v>31</v>
      </c>
      <c r="G6769" t="s">
        <v>93</v>
      </c>
      <c r="H6769" t="s">
        <v>54</v>
      </c>
      <c r="I6769" t="s">
        <v>28</v>
      </c>
      <c r="J6769" t="s">
        <v>29</v>
      </c>
      <c r="K6769" t="s">
        <v>129</v>
      </c>
      <c r="L6769" t="s">
        <v>44</v>
      </c>
      <c r="M6769" t="s">
        <v>631</v>
      </c>
      <c r="N6769" s="2">
        <v>41018</v>
      </c>
      <c r="O6769" s="2">
        <v>41018</v>
      </c>
      <c r="P6769">
        <v>5</v>
      </c>
      <c r="Q6769" s="1">
        <v>0.1</v>
      </c>
      <c r="R6769">
        <v>3.14</v>
      </c>
      <c r="S6769">
        <v>1.92</v>
      </c>
      <c r="T6769">
        <f t="shared" si="105"/>
        <v>15.700000000000001</v>
      </c>
    </row>
    <row r="6770" spans="1:20" x14ac:dyDescent="0.25">
      <c r="A6770">
        <v>6769</v>
      </c>
      <c r="B6770">
        <v>86158</v>
      </c>
      <c r="C6770" t="s">
        <v>1346</v>
      </c>
      <c r="D6770" t="s">
        <v>20</v>
      </c>
      <c r="E6770" t="s">
        <v>21</v>
      </c>
      <c r="F6770" t="s">
        <v>31</v>
      </c>
      <c r="G6770" t="s">
        <v>23</v>
      </c>
      <c r="H6770" t="s">
        <v>206</v>
      </c>
      <c r="I6770" t="s">
        <v>28</v>
      </c>
      <c r="J6770" t="s">
        <v>29</v>
      </c>
      <c r="K6770" t="s">
        <v>201</v>
      </c>
      <c r="L6770" t="s">
        <v>192</v>
      </c>
      <c r="M6770" t="s">
        <v>83</v>
      </c>
      <c r="N6770" s="2">
        <v>41359</v>
      </c>
      <c r="O6770" s="2">
        <v>41362</v>
      </c>
      <c r="P6770">
        <v>1</v>
      </c>
      <c r="Q6770" s="1">
        <v>0.08</v>
      </c>
      <c r="R6770">
        <v>34.979999999999997</v>
      </c>
      <c r="S6770">
        <v>7.53</v>
      </c>
      <c r="T6770">
        <f t="shared" si="105"/>
        <v>34.979999999999997</v>
      </c>
    </row>
    <row r="6771" spans="1:20" x14ac:dyDescent="0.25">
      <c r="A6771">
        <v>6770</v>
      </c>
      <c r="B6771">
        <v>87863</v>
      </c>
      <c r="C6771" t="s">
        <v>1404</v>
      </c>
      <c r="D6771" t="s">
        <v>38</v>
      </c>
      <c r="E6771" t="s">
        <v>39</v>
      </c>
      <c r="F6771" t="s">
        <v>40</v>
      </c>
      <c r="G6771" t="s">
        <v>93</v>
      </c>
      <c r="H6771" t="s">
        <v>54</v>
      </c>
      <c r="I6771" t="s">
        <v>28</v>
      </c>
      <c r="J6771" t="s">
        <v>29</v>
      </c>
      <c r="K6771" t="s">
        <v>149</v>
      </c>
      <c r="L6771" t="s">
        <v>192</v>
      </c>
      <c r="M6771" t="s">
        <v>59</v>
      </c>
      <c r="N6771" s="2">
        <v>40800</v>
      </c>
      <c r="O6771" s="2">
        <v>40800</v>
      </c>
      <c r="P6771">
        <v>12</v>
      </c>
      <c r="Q6771" s="1">
        <v>0.08</v>
      </c>
      <c r="R6771">
        <v>14.27</v>
      </c>
      <c r="S6771">
        <v>7.27</v>
      </c>
      <c r="T6771">
        <f t="shared" si="105"/>
        <v>171.24</v>
      </c>
    </row>
    <row r="6772" spans="1:20" x14ac:dyDescent="0.25">
      <c r="A6772">
        <v>6771</v>
      </c>
      <c r="B6772">
        <v>87874</v>
      </c>
      <c r="C6772" t="s">
        <v>1404</v>
      </c>
      <c r="D6772" t="s">
        <v>20</v>
      </c>
      <c r="E6772" t="s">
        <v>21</v>
      </c>
      <c r="F6772" t="s">
        <v>40</v>
      </c>
      <c r="G6772" t="s">
        <v>93</v>
      </c>
      <c r="H6772" t="s">
        <v>24</v>
      </c>
      <c r="I6772" t="s">
        <v>28</v>
      </c>
      <c r="J6772" t="s">
        <v>29</v>
      </c>
      <c r="K6772" t="s">
        <v>1447</v>
      </c>
      <c r="L6772" t="s">
        <v>706</v>
      </c>
      <c r="M6772" t="s">
        <v>99</v>
      </c>
      <c r="N6772" s="2">
        <v>41531</v>
      </c>
      <c r="O6772" s="2">
        <v>41532</v>
      </c>
      <c r="P6772">
        <v>24</v>
      </c>
      <c r="Q6772" s="1">
        <v>0.09</v>
      </c>
      <c r="R6772">
        <v>300.98</v>
      </c>
      <c r="S6772">
        <v>13.99</v>
      </c>
      <c r="T6772">
        <f t="shared" si="105"/>
        <v>7223.52</v>
      </c>
    </row>
    <row r="6773" spans="1:20" x14ac:dyDescent="0.25">
      <c r="A6773">
        <v>6772</v>
      </c>
      <c r="B6773">
        <v>87874</v>
      </c>
      <c r="C6773" t="s">
        <v>1404</v>
      </c>
      <c r="D6773" t="s">
        <v>38</v>
      </c>
      <c r="E6773" t="s">
        <v>39</v>
      </c>
      <c r="F6773" t="s">
        <v>40</v>
      </c>
      <c r="G6773" t="s">
        <v>93</v>
      </c>
      <c r="H6773" t="s">
        <v>49</v>
      </c>
      <c r="I6773" t="s">
        <v>28</v>
      </c>
      <c r="J6773" t="s">
        <v>29</v>
      </c>
      <c r="K6773" t="s">
        <v>248</v>
      </c>
      <c r="L6773" t="s">
        <v>44</v>
      </c>
      <c r="M6773" t="s">
        <v>99</v>
      </c>
      <c r="N6773" s="2">
        <v>41531</v>
      </c>
      <c r="O6773" s="2">
        <v>41533</v>
      </c>
      <c r="P6773">
        <v>11</v>
      </c>
      <c r="Q6773" s="1">
        <v>0</v>
      </c>
      <c r="R6773">
        <v>5.84</v>
      </c>
      <c r="S6773">
        <v>1.2</v>
      </c>
      <c r="T6773">
        <f t="shared" si="105"/>
        <v>64.239999999999995</v>
      </c>
    </row>
    <row r="6774" spans="1:20" x14ac:dyDescent="0.25">
      <c r="A6774">
        <v>6773</v>
      </c>
      <c r="B6774">
        <v>87874</v>
      </c>
      <c r="C6774" t="s">
        <v>1404</v>
      </c>
      <c r="D6774" t="s">
        <v>578</v>
      </c>
      <c r="E6774" t="s">
        <v>187</v>
      </c>
      <c r="F6774" t="s">
        <v>40</v>
      </c>
      <c r="G6774" t="s">
        <v>93</v>
      </c>
      <c r="H6774" t="s">
        <v>217</v>
      </c>
      <c r="I6774" t="s">
        <v>28</v>
      </c>
      <c r="J6774" t="s">
        <v>29</v>
      </c>
      <c r="K6774" t="s">
        <v>158</v>
      </c>
      <c r="L6774" t="s">
        <v>330</v>
      </c>
      <c r="M6774" t="s">
        <v>99</v>
      </c>
      <c r="N6774" s="2">
        <v>41531</v>
      </c>
      <c r="O6774" s="2">
        <v>41532</v>
      </c>
      <c r="P6774">
        <v>24</v>
      </c>
      <c r="Q6774" s="1">
        <v>0.04</v>
      </c>
      <c r="R6774">
        <v>400.98</v>
      </c>
      <c r="S6774">
        <v>42.52</v>
      </c>
      <c r="T6774">
        <f t="shared" si="105"/>
        <v>9623.52</v>
      </c>
    </row>
    <row r="6775" spans="1:20" x14ac:dyDescent="0.25">
      <c r="A6775">
        <v>6774</v>
      </c>
      <c r="B6775">
        <v>86355</v>
      </c>
      <c r="C6775" t="s">
        <v>2077</v>
      </c>
      <c r="D6775" t="s">
        <v>20</v>
      </c>
      <c r="E6775" t="s">
        <v>39</v>
      </c>
      <c r="F6775" t="s">
        <v>47</v>
      </c>
      <c r="G6775" t="s">
        <v>48</v>
      </c>
      <c r="H6775" t="s">
        <v>78</v>
      </c>
      <c r="I6775" t="s">
        <v>28</v>
      </c>
      <c r="J6775" t="s">
        <v>29</v>
      </c>
      <c r="K6775" t="s">
        <v>50</v>
      </c>
      <c r="L6775" t="s">
        <v>26</v>
      </c>
      <c r="M6775" t="s">
        <v>111</v>
      </c>
      <c r="N6775" s="2">
        <v>41599</v>
      </c>
      <c r="O6775" s="2">
        <v>41601</v>
      </c>
      <c r="P6775">
        <v>20</v>
      </c>
      <c r="Q6775" s="1">
        <v>0.01</v>
      </c>
      <c r="R6775">
        <v>21.38</v>
      </c>
      <c r="S6775">
        <v>8.99</v>
      </c>
      <c r="T6775">
        <f t="shared" si="105"/>
        <v>427.59999999999997</v>
      </c>
    </row>
    <row r="6776" spans="1:20" x14ac:dyDescent="0.25">
      <c r="A6776">
        <v>6775</v>
      </c>
      <c r="B6776">
        <v>86355</v>
      </c>
      <c r="C6776" t="s">
        <v>2077</v>
      </c>
      <c r="D6776" t="s">
        <v>20</v>
      </c>
      <c r="E6776" t="s">
        <v>21</v>
      </c>
      <c r="F6776" t="s">
        <v>47</v>
      </c>
      <c r="G6776" t="s">
        <v>48</v>
      </c>
      <c r="H6776" t="s">
        <v>33</v>
      </c>
      <c r="I6776" t="s">
        <v>28</v>
      </c>
      <c r="J6776" t="s">
        <v>29</v>
      </c>
      <c r="K6776" t="s">
        <v>213</v>
      </c>
      <c r="L6776" t="s">
        <v>26</v>
      </c>
      <c r="M6776" t="s">
        <v>156</v>
      </c>
      <c r="N6776" s="2">
        <v>41599</v>
      </c>
      <c r="O6776" s="2">
        <v>41606</v>
      </c>
      <c r="P6776">
        <v>9</v>
      </c>
      <c r="Q6776" s="1">
        <v>0.04</v>
      </c>
      <c r="R6776">
        <v>35.99</v>
      </c>
      <c r="S6776">
        <v>0.99</v>
      </c>
      <c r="T6776">
        <f t="shared" si="105"/>
        <v>323.91000000000003</v>
      </c>
    </row>
    <row r="6777" spans="1:20" x14ac:dyDescent="0.25">
      <c r="A6777">
        <v>6776</v>
      </c>
      <c r="B6777">
        <v>86355</v>
      </c>
      <c r="C6777" t="s">
        <v>2077</v>
      </c>
      <c r="D6777" t="s">
        <v>20</v>
      </c>
      <c r="E6777" t="s">
        <v>21</v>
      </c>
      <c r="F6777" t="s">
        <v>47</v>
      </c>
      <c r="G6777" t="s">
        <v>48</v>
      </c>
      <c r="H6777" t="s">
        <v>33</v>
      </c>
      <c r="I6777" t="s">
        <v>28</v>
      </c>
      <c r="J6777" t="s">
        <v>29</v>
      </c>
      <c r="K6777" t="s">
        <v>213</v>
      </c>
      <c r="L6777" t="s">
        <v>26</v>
      </c>
      <c r="M6777" t="s">
        <v>160</v>
      </c>
      <c r="N6777" s="2">
        <v>41599</v>
      </c>
      <c r="O6777" s="2">
        <v>41606</v>
      </c>
      <c r="P6777">
        <v>23</v>
      </c>
      <c r="Q6777" s="1">
        <v>0.06</v>
      </c>
      <c r="R6777">
        <v>85.99</v>
      </c>
      <c r="S6777">
        <v>1.25</v>
      </c>
      <c r="T6777">
        <f t="shared" si="105"/>
        <v>1977.77</v>
      </c>
    </row>
    <row r="6778" spans="1:20" x14ac:dyDescent="0.25">
      <c r="A6778">
        <v>6777</v>
      </c>
      <c r="B6778">
        <v>86735</v>
      </c>
      <c r="C6778" t="s">
        <v>353</v>
      </c>
      <c r="D6778" t="s">
        <v>38</v>
      </c>
      <c r="E6778" t="s">
        <v>187</v>
      </c>
      <c r="F6778" t="s">
        <v>47</v>
      </c>
      <c r="G6778" t="s">
        <v>93</v>
      </c>
      <c r="H6778" t="s">
        <v>188</v>
      </c>
      <c r="I6778" t="s">
        <v>28</v>
      </c>
      <c r="J6778" t="s">
        <v>29</v>
      </c>
      <c r="K6778" t="s">
        <v>189</v>
      </c>
      <c r="L6778" t="s">
        <v>746</v>
      </c>
      <c r="M6778" t="s">
        <v>111</v>
      </c>
      <c r="N6778" s="2">
        <v>40322</v>
      </c>
      <c r="O6778" s="2">
        <v>40323</v>
      </c>
      <c r="P6778">
        <v>12</v>
      </c>
      <c r="Q6778" s="1">
        <v>0.1</v>
      </c>
      <c r="R6778">
        <v>218.08</v>
      </c>
      <c r="S6778">
        <v>18.059999999999999</v>
      </c>
      <c r="T6778">
        <f t="shared" si="105"/>
        <v>2616.96</v>
      </c>
    </row>
    <row r="6779" spans="1:20" x14ac:dyDescent="0.25">
      <c r="A6779">
        <v>6778</v>
      </c>
      <c r="B6779">
        <v>87074</v>
      </c>
      <c r="C6779" t="s">
        <v>1209</v>
      </c>
      <c r="D6779" t="s">
        <v>20</v>
      </c>
      <c r="E6779" t="s">
        <v>39</v>
      </c>
      <c r="F6779" t="s">
        <v>22</v>
      </c>
      <c r="G6779" t="s">
        <v>48</v>
      </c>
      <c r="H6779" t="s">
        <v>78</v>
      </c>
      <c r="I6779" t="s">
        <v>28</v>
      </c>
      <c r="J6779" t="s">
        <v>29</v>
      </c>
      <c r="K6779" t="s">
        <v>289</v>
      </c>
      <c r="L6779" t="s">
        <v>192</v>
      </c>
      <c r="M6779" t="s">
        <v>398</v>
      </c>
      <c r="N6779" s="2">
        <v>41280</v>
      </c>
      <c r="O6779" s="2">
        <v>41282</v>
      </c>
      <c r="P6779">
        <v>13</v>
      </c>
      <c r="Q6779" s="1">
        <v>0.09</v>
      </c>
      <c r="R6779">
        <v>6.48</v>
      </c>
      <c r="S6779">
        <v>8.73</v>
      </c>
      <c r="T6779">
        <f t="shared" si="105"/>
        <v>84.240000000000009</v>
      </c>
    </row>
    <row r="6780" spans="1:20" x14ac:dyDescent="0.25">
      <c r="A6780">
        <v>6779</v>
      </c>
      <c r="B6780">
        <v>87071</v>
      </c>
      <c r="C6780" t="s">
        <v>1209</v>
      </c>
      <c r="D6780" t="s">
        <v>20</v>
      </c>
      <c r="E6780" t="s">
        <v>39</v>
      </c>
      <c r="F6780" t="s">
        <v>22</v>
      </c>
      <c r="G6780" t="s">
        <v>48</v>
      </c>
      <c r="H6780" t="s">
        <v>61</v>
      </c>
      <c r="I6780" t="s">
        <v>28</v>
      </c>
      <c r="J6780" t="s">
        <v>29</v>
      </c>
      <c r="K6780" t="s">
        <v>133</v>
      </c>
      <c r="L6780" t="s">
        <v>746</v>
      </c>
      <c r="M6780" t="s">
        <v>86</v>
      </c>
      <c r="N6780" s="2">
        <v>40184</v>
      </c>
      <c r="O6780" s="2">
        <v>40188</v>
      </c>
      <c r="P6780">
        <v>2</v>
      </c>
      <c r="Q6780" s="1">
        <v>0.05</v>
      </c>
      <c r="R6780">
        <v>20.34</v>
      </c>
      <c r="S6780">
        <v>35</v>
      </c>
      <c r="T6780">
        <f t="shared" si="105"/>
        <v>40.68</v>
      </c>
    </row>
    <row r="6781" spans="1:20" x14ac:dyDescent="0.25">
      <c r="A6781">
        <v>6780</v>
      </c>
      <c r="B6781">
        <v>89556</v>
      </c>
      <c r="C6781" t="s">
        <v>705</v>
      </c>
      <c r="D6781" t="s">
        <v>20</v>
      </c>
      <c r="E6781" t="s">
        <v>187</v>
      </c>
      <c r="F6781" t="s">
        <v>22</v>
      </c>
      <c r="G6781" t="s">
        <v>48</v>
      </c>
      <c r="H6781" t="s">
        <v>225</v>
      </c>
      <c r="I6781" t="s">
        <v>28</v>
      </c>
      <c r="J6781" t="s">
        <v>29</v>
      </c>
      <c r="K6781" t="s">
        <v>282</v>
      </c>
      <c r="L6781" t="s">
        <v>706</v>
      </c>
      <c r="M6781" t="s">
        <v>294</v>
      </c>
      <c r="N6781" s="2">
        <v>41462</v>
      </c>
      <c r="O6781" s="2">
        <v>41464</v>
      </c>
      <c r="P6781">
        <v>12</v>
      </c>
      <c r="Q6781" s="1">
        <v>0.09</v>
      </c>
      <c r="R6781">
        <v>26.64</v>
      </c>
      <c r="S6781">
        <v>5.3</v>
      </c>
      <c r="T6781">
        <f t="shared" si="105"/>
        <v>319.68</v>
      </c>
    </row>
    <row r="6782" spans="1:20" x14ac:dyDescent="0.25">
      <c r="A6782">
        <v>6781</v>
      </c>
      <c r="B6782">
        <v>89556</v>
      </c>
      <c r="C6782" t="s">
        <v>705</v>
      </c>
      <c r="D6782" t="s">
        <v>20</v>
      </c>
      <c r="E6782" t="s">
        <v>187</v>
      </c>
      <c r="F6782" t="s">
        <v>22</v>
      </c>
      <c r="G6782" t="s">
        <v>48</v>
      </c>
      <c r="H6782" t="s">
        <v>225</v>
      </c>
      <c r="I6782" t="s">
        <v>28</v>
      </c>
      <c r="J6782" t="s">
        <v>29</v>
      </c>
      <c r="K6782" t="s">
        <v>291</v>
      </c>
      <c r="L6782" t="s">
        <v>706</v>
      </c>
      <c r="M6782" t="s">
        <v>86</v>
      </c>
      <c r="N6782" s="2">
        <v>41462</v>
      </c>
      <c r="O6782" s="2">
        <v>41464</v>
      </c>
      <c r="P6782">
        <v>5</v>
      </c>
      <c r="Q6782" s="1">
        <v>0.02</v>
      </c>
      <c r="R6782">
        <v>3.08</v>
      </c>
      <c r="S6782">
        <v>0.99</v>
      </c>
      <c r="T6782">
        <f t="shared" si="105"/>
        <v>15.4</v>
      </c>
    </row>
    <row r="6783" spans="1:20" x14ac:dyDescent="0.25">
      <c r="A6783">
        <v>6782</v>
      </c>
      <c r="B6783">
        <v>89538</v>
      </c>
      <c r="C6783" t="s">
        <v>186</v>
      </c>
      <c r="D6783" t="s">
        <v>38</v>
      </c>
      <c r="E6783" t="s">
        <v>187</v>
      </c>
      <c r="F6783" t="s">
        <v>22</v>
      </c>
      <c r="G6783" t="s">
        <v>32</v>
      </c>
      <c r="H6783" t="s">
        <v>217</v>
      </c>
      <c r="I6783" t="s">
        <v>28</v>
      </c>
      <c r="J6783" t="s">
        <v>29</v>
      </c>
      <c r="K6783" t="s">
        <v>231</v>
      </c>
      <c r="L6783" t="s">
        <v>26</v>
      </c>
      <c r="M6783" t="s">
        <v>232</v>
      </c>
      <c r="N6783" s="2">
        <v>40595</v>
      </c>
      <c r="O6783" s="2">
        <v>40597</v>
      </c>
      <c r="P6783">
        <v>7</v>
      </c>
      <c r="Q6783" s="1">
        <v>0.06</v>
      </c>
      <c r="R6783">
        <v>1.74</v>
      </c>
      <c r="S6783">
        <v>4.08</v>
      </c>
      <c r="T6783">
        <f t="shared" si="105"/>
        <v>12.18</v>
      </c>
    </row>
    <row r="6784" spans="1:20" x14ac:dyDescent="0.25">
      <c r="A6784">
        <v>6783</v>
      </c>
      <c r="B6784">
        <v>86162</v>
      </c>
      <c r="C6784" t="s">
        <v>1849</v>
      </c>
      <c r="D6784" t="s">
        <v>20</v>
      </c>
      <c r="E6784" t="s">
        <v>39</v>
      </c>
      <c r="F6784" t="s">
        <v>22</v>
      </c>
      <c r="G6784" t="s">
        <v>48</v>
      </c>
      <c r="H6784" t="s">
        <v>89</v>
      </c>
      <c r="I6784" t="s">
        <v>28</v>
      </c>
      <c r="J6784" t="s">
        <v>29</v>
      </c>
      <c r="K6784" t="s">
        <v>136</v>
      </c>
      <c r="L6784" t="s">
        <v>192</v>
      </c>
      <c r="M6784" t="s">
        <v>326</v>
      </c>
      <c r="N6784" s="2">
        <v>41614</v>
      </c>
      <c r="O6784" s="2">
        <v>41619</v>
      </c>
      <c r="P6784">
        <v>14</v>
      </c>
      <c r="Q6784" s="1">
        <v>0.04</v>
      </c>
      <c r="R6784">
        <v>11.34</v>
      </c>
      <c r="S6784">
        <v>5.01</v>
      </c>
      <c r="T6784">
        <f t="shared" si="105"/>
        <v>158.76</v>
      </c>
    </row>
    <row r="6785" spans="1:20" x14ac:dyDescent="0.25">
      <c r="A6785">
        <v>6784</v>
      </c>
      <c r="B6785">
        <v>90698</v>
      </c>
      <c r="C6785" t="s">
        <v>310</v>
      </c>
      <c r="D6785" t="s">
        <v>20</v>
      </c>
      <c r="E6785" t="s">
        <v>39</v>
      </c>
      <c r="F6785" t="s">
        <v>47</v>
      </c>
      <c r="G6785" t="s">
        <v>41</v>
      </c>
      <c r="H6785" t="s">
        <v>94</v>
      </c>
      <c r="I6785" t="s">
        <v>28</v>
      </c>
      <c r="J6785" t="s">
        <v>29</v>
      </c>
      <c r="K6785" t="s">
        <v>50</v>
      </c>
      <c r="L6785" t="s">
        <v>746</v>
      </c>
      <c r="M6785" t="s">
        <v>156</v>
      </c>
      <c r="N6785" s="2">
        <v>41155</v>
      </c>
      <c r="O6785" s="2">
        <v>41156</v>
      </c>
      <c r="P6785">
        <v>24</v>
      </c>
      <c r="Q6785" s="1">
        <v>0.03</v>
      </c>
      <c r="R6785">
        <v>76.72</v>
      </c>
      <c r="S6785">
        <v>19.95</v>
      </c>
      <c r="T6785">
        <f t="shared" si="105"/>
        <v>1841.28</v>
      </c>
    </row>
    <row r="6786" spans="1:20" x14ac:dyDescent="0.25">
      <c r="A6786">
        <v>6785</v>
      </c>
      <c r="B6786">
        <v>90698</v>
      </c>
      <c r="C6786" t="s">
        <v>310</v>
      </c>
      <c r="D6786" t="s">
        <v>20</v>
      </c>
      <c r="E6786" t="s">
        <v>39</v>
      </c>
      <c r="F6786" t="s">
        <v>47</v>
      </c>
      <c r="G6786" t="s">
        <v>41</v>
      </c>
      <c r="H6786" t="s">
        <v>42</v>
      </c>
      <c r="I6786" t="s">
        <v>28</v>
      </c>
      <c r="J6786" t="s">
        <v>29</v>
      </c>
      <c r="K6786" t="s">
        <v>289</v>
      </c>
      <c r="L6786" t="s">
        <v>192</v>
      </c>
      <c r="M6786" t="s">
        <v>114</v>
      </c>
      <c r="N6786" s="2">
        <v>41155</v>
      </c>
      <c r="O6786" s="2">
        <v>41157</v>
      </c>
      <c r="P6786">
        <v>14</v>
      </c>
      <c r="Q6786" s="1">
        <v>0.1</v>
      </c>
      <c r="R6786">
        <v>1.88</v>
      </c>
      <c r="S6786">
        <v>1.49</v>
      </c>
      <c r="T6786">
        <f t="shared" si="105"/>
        <v>26.32</v>
      </c>
    </row>
    <row r="6787" spans="1:20" x14ac:dyDescent="0.25">
      <c r="A6787">
        <v>6786</v>
      </c>
      <c r="B6787">
        <v>87717</v>
      </c>
      <c r="C6787" t="s">
        <v>484</v>
      </c>
      <c r="D6787" t="s">
        <v>20</v>
      </c>
      <c r="E6787" t="s">
        <v>21</v>
      </c>
      <c r="F6787" t="s">
        <v>47</v>
      </c>
      <c r="G6787" t="s">
        <v>93</v>
      </c>
      <c r="H6787" t="s">
        <v>206</v>
      </c>
      <c r="I6787" t="s">
        <v>28</v>
      </c>
      <c r="J6787" t="s">
        <v>29</v>
      </c>
      <c r="K6787" t="s">
        <v>25</v>
      </c>
      <c r="L6787" t="s">
        <v>192</v>
      </c>
      <c r="M6787" t="s">
        <v>160</v>
      </c>
      <c r="N6787" s="2">
        <v>41335</v>
      </c>
      <c r="O6787" s="2">
        <v>41336</v>
      </c>
      <c r="P6787">
        <v>7</v>
      </c>
      <c r="Q6787" s="1">
        <v>0.1</v>
      </c>
      <c r="R6787">
        <v>30.73</v>
      </c>
      <c r="S6787">
        <v>4</v>
      </c>
      <c r="T6787">
        <f t="shared" ref="T6787:T6850" si="106">R6787*P6787</f>
        <v>215.11</v>
      </c>
    </row>
    <row r="6788" spans="1:20" x14ac:dyDescent="0.25">
      <c r="A6788">
        <v>6787</v>
      </c>
      <c r="B6788">
        <v>87240</v>
      </c>
      <c r="C6788" t="s">
        <v>2084</v>
      </c>
      <c r="D6788" t="s">
        <v>20</v>
      </c>
      <c r="E6788" t="s">
        <v>39</v>
      </c>
      <c r="F6788" t="s">
        <v>40</v>
      </c>
      <c r="G6788" t="s">
        <v>48</v>
      </c>
      <c r="H6788" t="s">
        <v>61</v>
      </c>
      <c r="I6788" t="s">
        <v>28</v>
      </c>
      <c r="J6788" t="s">
        <v>29</v>
      </c>
      <c r="K6788" t="s">
        <v>170</v>
      </c>
      <c r="L6788" t="s">
        <v>26</v>
      </c>
      <c r="M6788" t="s">
        <v>45</v>
      </c>
      <c r="N6788" s="2">
        <v>40298</v>
      </c>
      <c r="O6788" s="2">
        <v>40300</v>
      </c>
      <c r="P6788">
        <v>11</v>
      </c>
      <c r="Q6788" s="1">
        <v>0.02</v>
      </c>
      <c r="R6788">
        <v>21.98</v>
      </c>
      <c r="S6788">
        <v>2.87</v>
      </c>
      <c r="T6788">
        <f t="shared" si="106"/>
        <v>241.78</v>
      </c>
    </row>
    <row r="6789" spans="1:20" x14ac:dyDescent="0.25">
      <c r="A6789">
        <v>6788</v>
      </c>
      <c r="B6789">
        <v>86892</v>
      </c>
      <c r="C6789" t="s">
        <v>608</v>
      </c>
      <c r="D6789" t="s">
        <v>20</v>
      </c>
      <c r="E6789" t="s">
        <v>187</v>
      </c>
      <c r="F6789" t="s">
        <v>47</v>
      </c>
      <c r="G6789" t="s">
        <v>93</v>
      </c>
      <c r="H6789" t="s">
        <v>188</v>
      </c>
      <c r="I6789" t="s">
        <v>28</v>
      </c>
      <c r="J6789" t="s">
        <v>29</v>
      </c>
      <c r="K6789" t="s">
        <v>291</v>
      </c>
      <c r="L6789" t="s">
        <v>706</v>
      </c>
      <c r="M6789" t="s">
        <v>167</v>
      </c>
      <c r="N6789" s="2">
        <v>41015</v>
      </c>
      <c r="O6789" s="2">
        <v>41017</v>
      </c>
      <c r="P6789">
        <v>11</v>
      </c>
      <c r="Q6789" s="1">
        <v>0.09</v>
      </c>
      <c r="R6789">
        <v>107.53</v>
      </c>
      <c r="S6789">
        <v>5.81</v>
      </c>
      <c r="T6789">
        <f t="shared" si="106"/>
        <v>1182.83</v>
      </c>
    </row>
    <row r="6790" spans="1:20" x14ac:dyDescent="0.25">
      <c r="A6790">
        <v>6789</v>
      </c>
      <c r="B6790">
        <v>91369</v>
      </c>
      <c r="C6790" t="s">
        <v>900</v>
      </c>
      <c r="D6790" t="s">
        <v>20</v>
      </c>
      <c r="E6790" t="s">
        <v>39</v>
      </c>
      <c r="F6790" t="s">
        <v>47</v>
      </c>
      <c r="G6790" t="s">
        <v>41</v>
      </c>
      <c r="H6790" t="s">
        <v>54</v>
      </c>
      <c r="I6790" t="s">
        <v>28</v>
      </c>
      <c r="J6790" t="s">
        <v>29</v>
      </c>
      <c r="K6790" t="s">
        <v>62</v>
      </c>
      <c r="L6790" t="s">
        <v>192</v>
      </c>
      <c r="M6790" t="s">
        <v>51</v>
      </c>
      <c r="N6790" s="2">
        <v>41174</v>
      </c>
      <c r="O6790" s="2">
        <v>41176</v>
      </c>
      <c r="P6790">
        <v>3</v>
      </c>
      <c r="Q6790" s="1">
        <v>0.02</v>
      </c>
      <c r="R6790">
        <v>15.7</v>
      </c>
      <c r="S6790">
        <v>11.25</v>
      </c>
      <c r="T6790">
        <f t="shared" si="106"/>
        <v>47.099999999999994</v>
      </c>
    </row>
    <row r="6791" spans="1:20" x14ac:dyDescent="0.25">
      <c r="A6791">
        <v>6790</v>
      </c>
      <c r="B6791">
        <v>90587</v>
      </c>
      <c r="C6791" t="s">
        <v>635</v>
      </c>
      <c r="D6791" t="s">
        <v>20</v>
      </c>
      <c r="E6791" t="s">
        <v>39</v>
      </c>
      <c r="F6791" t="s">
        <v>31</v>
      </c>
      <c r="G6791" t="s">
        <v>23</v>
      </c>
      <c r="H6791" t="s">
        <v>94</v>
      </c>
      <c r="I6791" t="s">
        <v>28</v>
      </c>
      <c r="J6791" t="s">
        <v>29</v>
      </c>
      <c r="K6791" t="s">
        <v>71</v>
      </c>
      <c r="L6791" t="s">
        <v>192</v>
      </c>
      <c r="M6791" t="s">
        <v>279</v>
      </c>
      <c r="N6791" s="2">
        <v>41614</v>
      </c>
      <c r="O6791" s="2">
        <v>41615</v>
      </c>
      <c r="P6791">
        <v>1</v>
      </c>
      <c r="Q6791" s="1">
        <v>0.08</v>
      </c>
      <c r="R6791">
        <v>5.78</v>
      </c>
      <c r="S6791">
        <v>7.96</v>
      </c>
      <c r="T6791">
        <f t="shared" si="106"/>
        <v>5.78</v>
      </c>
    </row>
    <row r="6792" spans="1:20" x14ac:dyDescent="0.25">
      <c r="A6792">
        <v>6791</v>
      </c>
      <c r="B6792">
        <v>87185</v>
      </c>
      <c r="C6792" t="s">
        <v>1014</v>
      </c>
      <c r="D6792" t="s">
        <v>20</v>
      </c>
      <c r="E6792" t="s">
        <v>21</v>
      </c>
      <c r="F6792" t="s">
        <v>22</v>
      </c>
      <c r="G6792" t="s">
        <v>41</v>
      </c>
      <c r="H6792" t="s">
        <v>203</v>
      </c>
      <c r="I6792" t="s">
        <v>28</v>
      </c>
      <c r="J6792" t="s">
        <v>29</v>
      </c>
      <c r="K6792" t="s">
        <v>1111</v>
      </c>
      <c r="L6792" t="s">
        <v>26</v>
      </c>
      <c r="M6792" t="s">
        <v>331</v>
      </c>
      <c r="N6792" s="2">
        <v>41600</v>
      </c>
      <c r="O6792" s="2">
        <v>41601</v>
      </c>
      <c r="P6792">
        <v>30</v>
      </c>
      <c r="Q6792" s="1">
        <v>0.08</v>
      </c>
      <c r="R6792">
        <v>20.99</v>
      </c>
      <c r="S6792">
        <v>0.99</v>
      </c>
      <c r="T6792">
        <f t="shared" si="106"/>
        <v>629.69999999999993</v>
      </c>
    </row>
    <row r="6793" spans="1:20" x14ac:dyDescent="0.25">
      <c r="A6793">
        <v>6792</v>
      </c>
      <c r="B6793">
        <v>87180</v>
      </c>
      <c r="C6793" t="s">
        <v>876</v>
      </c>
      <c r="D6793" t="s">
        <v>38</v>
      </c>
      <c r="E6793" t="s">
        <v>39</v>
      </c>
      <c r="F6793" t="s">
        <v>22</v>
      </c>
      <c r="G6793" t="s">
        <v>41</v>
      </c>
      <c r="H6793" t="s">
        <v>49</v>
      </c>
      <c r="I6793" t="s">
        <v>28</v>
      </c>
      <c r="J6793" t="s">
        <v>29</v>
      </c>
      <c r="K6793" t="s">
        <v>291</v>
      </c>
      <c r="L6793" t="s">
        <v>192</v>
      </c>
      <c r="M6793" t="s">
        <v>123</v>
      </c>
      <c r="N6793" s="2">
        <v>40869</v>
      </c>
      <c r="O6793" s="2">
        <v>40871</v>
      </c>
      <c r="P6793">
        <v>11</v>
      </c>
      <c r="Q6793" s="1">
        <v>0.01</v>
      </c>
      <c r="R6793">
        <v>9.7799999999999994</v>
      </c>
      <c r="S6793">
        <v>1.39</v>
      </c>
      <c r="T6793">
        <f t="shared" si="106"/>
        <v>107.58</v>
      </c>
    </row>
    <row r="6794" spans="1:20" x14ac:dyDescent="0.25">
      <c r="A6794">
        <v>6793</v>
      </c>
      <c r="B6794">
        <v>86579</v>
      </c>
      <c r="C6794" t="s">
        <v>1333</v>
      </c>
      <c r="D6794" t="s">
        <v>20</v>
      </c>
      <c r="E6794" t="s">
        <v>39</v>
      </c>
      <c r="F6794" t="s">
        <v>22</v>
      </c>
      <c r="G6794" t="s">
        <v>48</v>
      </c>
      <c r="H6794" t="s">
        <v>89</v>
      </c>
      <c r="I6794" t="s">
        <v>28</v>
      </c>
      <c r="J6794" t="s">
        <v>29</v>
      </c>
      <c r="K6794" t="s">
        <v>163</v>
      </c>
      <c r="L6794" t="s">
        <v>44</v>
      </c>
      <c r="M6794" t="s">
        <v>182</v>
      </c>
      <c r="N6794" s="2">
        <v>40816</v>
      </c>
      <c r="O6794" s="2">
        <v>40816</v>
      </c>
      <c r="P6794">
        <v>4</v>
      </c>
      <c r="Q6794" s="1">
        <v>0</v>
      </c>
      <c r="R6794">
        <v>5.58</v>
      </c>
      <c r="S6794">
        <v>0.7</v>
      </c>
      <c r="T6794">
        <f t="shared" si="106"/>
        <v>22.32</v>
      </c>
    </row>
    <row r="6795" spans="1:20" x14ac:dyDescent="0.25">
      <c r="A6795">
        <v>6794</v>
      </c>
      <c r="B6795">
        <v>86579</v>
      </c>
      <c r="C6795" t="s">
        <v>461</v>
      </c>
      <c r="D6795" t="s">
        <v>20</v>
      </c>
      <c r="E6795" t="s">
        <v>39</v>
      </c>
      <c r="F6795" t="s">
        <v>22</v>
      </c>
      <c r="G6795" t="s">
        <v>48</v>
      </c>
      <c r="H6795" t="s">
        <v>61</v>
      </c>
      <c r="I6795" t="s">
        <v>28</v>
      </c>
      <c r="J6795" t="s">
        <v>29</v>
      </c>
      <c r="K6795" t="s">
        <v>68</v>
      </c>
      <c r="L6795" t="s">
        <v>192</v>
      </c>
      <c r="M6795" t="s">
        <v>123</v>
      </c>
      <c r="N6795" s="2">
        <v>40816</v>
      </c>
      <c r="O6795" s="2">
        <v>40820</v>
      </c>
      <c r="P6795">
        <v>11</v>
      </c>
      <c r="Q6795" s="1">
        <v>0.03</v>
      </c>
      <c r="R6795">
        <v>5.78</v>
      </c>
      <c r="S6795">
        <v>4.96</v>
      </c>
      <c r="T6795">
        <f t="shared" si="106"/>
        <v>63.580000000000005</v>
      </c>
    </row>
    <row r="6796" spans="1:20" x14ac:dyDescent="0.25">
      <c r="A6796">
        <v>6795</v>
      </c>
      <c r="B6796">
        <v>88448</v>
      </c>
      <c r="C6796" t="s">
        <v>763</v>
      </c>
      <c r="D6796" t="s">
        <v>20</v>
      </c>
      <c r="E6796" t="s">
        <v>39</v>
      </c>
      <c r="F6796" t="s">
        <v>22</v>
      </c>
      <c r="G6796" t="s">
        <v>48</v>
      </c>
      <c r="H6796" t="s">
        <v>94</v>
      </c>
      <c r="I6796" t="s">
        <v>28</v>
      </c>
      <c r="J6796" t="s">
        <v>29</v>
      </c>
      <c r="K6796" t="s">
        <v>248</v>
      </c>
      <c r="L6796" t="s">
        <v>44</v>
      </c>
      <c r="M6796" t="s">
        <v>173</v>
      </c>
      <c r="N6796" s="2">
        <v>40373</v>
      </c>
      <c r="O6796" s="2">
        <v>40378</v>
      </c>
      <c r="P6796">
        <v>9</v>
      </c>
      <c r="Q6796" s="1">
        <v>0.03</v>
      </c>
      <c r="R6796">
        <v>6.45</v>
      </c>
      <c r="S6796">
        <v>1.34</v>
      </c>
      <c r="T6796">
        <f t="shared" si="106"/>
        <v>58.050000000000004</v>
      </c>
    </row>
    <row r="6797" spans="1:20" x14ac:dyDescent="0.25">
      <c r="A6797">
        <v>6796</v>
      </c>
      <c r="B6797">
        <v>91371</v>
      </c>
      <c r="C6797" t="s">
        <v>2135</v>
      </c>
      <c r="D6797" t="s">
        <v>20</v>
      </c>
      <c r="E6797" t="s">
        <v>39</v>
      </c>
      <c r="F6797" t="s">
        <v>31</v>
      </c>
      <c r="G6797" t="s">
        <v>32</v>
      </c>
      <c r="H6797" t="s">
        <v>89</v>
      </c>
      <c r="I6797" t="s">
        <v>28</v>
      </c>
      <c r="J6797" t="s">
        <v>29</v>
      </c>
      <c r="K6797" t="s">
        <v>101</v>
      </c>
      <c r="L6797" t="s">
        <v>192</v>
      </c>
      <c r="M6797" t="s">
        <v>106</v>
      </c>
      <c r="N6797" s="2">
        <v>40360</v>
      </c>
      <c r="O6797" s="2">
        <v>40361</v>
      </c>
      <c r="P6797">
        <v>2</v>
      </c>
      <c r="Q6797" s="1">
        <v>0.02</v>
      </c>
      <c r="R6797">
        <v>29.17</v>
      </c>
      <c r="S6797">
        <v>6.27</v>
      </c>
      <c r="T6797">
        <f t="shared" si="106"/>
        <v>58.34</v>
      </c>
    </row>
    <row r="6798" spans="1:20" x14ac:dyDescent="0.25">
      <c r="A6798">
        <v>6797</v>
      </c>
      <c r="B6798">
        <v>91373</v>
      </c>
      <c r="C6798" t="s">
        <v>2135</v>
      </c>
      <c r="D6798" t="s">
        <v>578</v>
      </c>
      <c r="E6798" t="s">
        <v>187</v>
      </c>
      <c r="F6798" t="s">
        <v>31</v>
      </c>
      <c r="G6798" t="s">
        <v>32</v>
      </c>
      <c r="H6798" t="s">
        <v>219</v>
      </c>
      <c r="I6798" t="s">
        <v>28</v>
      </c>
      <c r="J6798" t="s">
        <v>29</v>
      </c>
      <c r="K6798" t="s">
        <v>189</v>
      </c>
      <c r="L6798" t="s">
        <v>330</v>
      </c>
      <c r="M6798" t="s">
        <v>66</v>
      </c>
      <c r="N6798" s="2">
        <v>41456</v>
      </c>
      <c r="O6798" s="2">
        <v>41458</v>
      </c>
      <c r="P6798">
        <v>16</v>
      </c>
      <c r="Q6798" s="1">
        <v>0</v>
      </c>
      <c r="R6798">
        <v>179.29</v>
      </c>
      <c r="S6798">
        <v>29.21</v>
      </c>
      <c r="T6798">
        <f t="shared" si="106"/>
        <v>2868.64</v>
      </c>
    </row>
    <row r="6799" spans="1:20" x14ac:dyDescent="0.25">
      <c r="A6799">
        <v>6798</v>
      </c>
      <c r="B6799">
        <v>87793</v>
      </c>
      <c r="C6799" t="s">
        <v>2188</v>
      </c>
      <c r="D6799" t="s">
        <v>38</v>
      </c>
      <c r="E6799" t="s">
        <v>39</v>
      </c>
      <c r="F6799" t="s">
        <v>31</v>
      </c>
      <c r="G6799" t="s">
        <v>41</v>
      </c>
      <c r="H6799" t="s">
        <v>89</v>
      </c>
      <c r="I6799" t="s">
        <v>28</v>
      </c>
      <c r="J6799" t="s">
        <v>29</v>
      </c>
      <c r="K6799" t="s">
        <v>154</v>
      </c>
      <c r="L6799" t="s">
        <v>192</v>
      </c>
      <c r="M6799" t="s">
        <v>35</v>
      </c>
      <c r="N6799" s="2">
        <v>41103</v>
      </c>
      <c r="O6799" s="2">
        <v>41105</v>
      </c>
      <c r="P6799">
        <v>8</v>
      </c>
      <c r="Q6799" s="1">
        <v>0.03</v>
      </c>
      <c r="R6799">
        <v>55.48</v>
      </c>
      <c r="S6799">
        <v>6.79</v>
      </c>
      <c r="T6799">
        <f t="shared" si="106"/>
        <v>443.84</v>
      </c>
    </row>
    <row r="6800" spans="1:20" x14ac:dyDescent="0.25">
      <c r="A6800">
        <v>6799</v>
      </c>
      <c r="B6800">
        <v>89983</v>
      </c>
      <c r="C6800" t="s">
        <v>387</v>
      </c>
      <c r="D6800" t="s">
        <v>20</v>
      </c>
      <c r="E6800" t="s">
        <v>39</v>
      </c>
      <c r="F6800" t="s">
        <v>22</v>
      </c>
      <c r="G6800" t="s">
        <v>23</v>
      </c>
      <c r="H6800" t="s">
        <v>94</v>
      </c>
      <c r="I6800" t="s">
        <v>28</v>
      </c>
      <c r="J6800" t="s">
        <v>29</v>
      </c>
      <c r="K6800" t="s">
        <v>82</v>
      </c>
      <c r="L6800" t="s">
        <v>746</v>
      </c>
      <c r="M6800" t="s">
        <v>182</v>
      </c>
      <c r="N6800" s="2">
        <v>40433</v>
      </c>
      <c r="O6800" s="2">
        <v>40434</v>
      </c>
      <c r="P6800">
        <v>2</v>
      </c>
      <c r="Q6800" s="1">
        <v>0.06</v>
      </c>
      <c r="R6800">
        <v>80.98</v>
      </c>
      <c r="S6800">
        <v>35</v>
      </c>
      <c r="T6800">
        <f t="shared" si="106"/>
        <v>161.96</v>
      </c>
    </row>
    <row r="6801" spans="1:20" x14ac:dyDescent="0.25">
      <c r="A6801">
        <v>6800</v>
      </c>
      <c r="B6801">
        <v>88239</v>
      </c>
      <c r="C6801" t="s">
        <v>712</v>
      </c>
      <c r="D6801" t="s">
        <v>20</v>
      </c>
      <c r="E6801" t="s">
        <v>21</v>
      </c>
      <c r="F6801" t="s">
        <v>31</v>
      </c>
      <c r="G6801" t="s">
        <v>93</v>
      </c>
      <c r="H6801" t="s">
        <v>24</v>
      </c>
      <c r="I6801" t="s">
        <v>28</v>
      </c>
      <c r="J6801" t="s">
        <v>29</v>
      </c>
      <c r="K6801" t="s">
        <v>198</v>
      </c>
      <c r="L6801" t="s">
        <v>192</v>
      </c>
      <c r="M6801" t="s">
        <v>631</v>
      </c>
      <c r="N6801" s="2">
        <v>40305</v>
      </c>
      <c r="O6801" s="2">
        <v>40307</v>
      </c>
      <c r="P6801">
        <v>2</v>
      </c>
      <c r="Q6801" s="1">
        <v>7.0000000000000007E-2</v>
      </c>
      <c r="R6801">
        <v>300.97000000000003</v>
      </c>
      <c r="S6801">
        <v>7.18</v>
      </c>
      <c r="T6801">
        <f t="shared" si="106"/>
        <v>601.94000000000005</v>
      </c>
    </row>
    <row r="6802" spans="1:20" x14ac:dyDescent="0.25">
      <c r="A6802">
        <v>6801</v>
      </c>
      <c r="B6802">
        <v>91124</v>
      </c>
      <c r="C6802" t="s">
        <v>1110</v>
      </c>
      <c r="D6802" t="s">
        <v>20</v>
      </c>
      <c r="E6802" t="s">
        <v>187</v>
      </c>
      <c r="F6802" t="s">
        <v>31</v>
      </c>
      <c r="G6802" t="s">
        <v>23</v>
      </c>
      <c r="H6802" t="s">
        <v>219</v>
      </c>
      <c r="I6802" t="s">
        <v>28</v>
      </c>
      <c r="J6802" t="s">
        <v>29</v>
      </c>
      <c r="K6802" t="s">
        <v>291</v>
      </c>
      <c r="L6802" t="s">
        <v>706</v>
      </c>
      <c r="M6802" t="s">
        <v>131</v>
      </c>
      <c r="N6802" s="2">
        <v>40918</v>
      </c>
      <c r="O6802" s="2">
        <v>40920</v>
      </c>
      <c r="P6802">
        <v>5</v>
      </c>
      <c r="Q6802" s="1">
        <v>0.08</v>
      </c>
      <c r="R6802">
        <v>107.53</v>
      </c>
      <c r="S6802">
        <v>5.81</v>
      </c>
      <c r="T6802">
        <f t="shared" si="106"/>
        <v>537.65</v>
      </c>
    </row>
    <row r="6803" spans="1:20" x14ac:dyDescent="0.25">
      <c r="A6803">
        <v>6802</v>
      </c>
      <c r="B6803">
        <v>88897</v>
      </c>
      <c r="C6803" t="s">
        <v>2307</v>
      </c>
      <c r="D6803" t="s">
        <v>20</v>
      </c>
      <c r="E6803" t="s">
        <v>187</v>
      </c>
      <c r="F6803" t="s">
        <v>22</v>
      </c>
      <c r="G6803" t="s">
        <v>48</v>
      </c>
      <c r="H6803" t="s">
        <v>217</v>
      </c>
      <c r="I6803" t="s">
        <v>28</v>
      </c>
      <c r="J6803" t="s">
        <v>29</v>
      </c>
      <c r="K6803" t="s">
        <v>43</v>
      </c>
      <c r="L6803" t="s">
        <v>706</v>
      </c>
      <c r="M6803" t="s">
        <v>227</v>
      </c>
      <c r="N6803" s="2">
        <v>41565</v>
      </c>
      <c r="O6803" s="2">
        <v>41572</v>
      </c>
      <c r="P6803">
        <v>12</v>
      </c>
      <c r="Q6803" s="1">
        <v>0.01</v>
      </c>
      <c r="R6803">
        <v>60.65</v>
      </c>
      <c r="S6803">
        <v>12.23</v>
      </c>
      <c r="T6803">
        <f t="shared" si="106"/>
        <v>727.8</v>
      </c>
    </row>
    <row r="6804" spans="1:20" x14ac:dyDescent="0.25">
      <c r="A6804">
        <v>6803</v>
      </c>
      <c r="B6804">
        <v>87771</v>
      </c>
      <c r="C6804" t="s">
        <v>433</v>
      </c>
      <c r="D6804" t="s">
        <v>20</v>
      </c>
      <c r="E6804" t="s">
        <v>39</v>
      </c>
      <c r="F6804" t="s">
        <v>22</v>
      </c>
      <c r="G6804" t="s">
        <v>93</v>
      </c>
      <c r="H6804" t="s">
        <v>54</v>
      </c>
      <c r="I6804" t="s">
        <v>28</v>
      </c>
      <c r="J6804" t="s">
        <v>29</v>
      </c>
      <c r="K6804" t="s">
        <v>149</v>
      </c>
      <c r="L6804" t="s">
        <v>192</v>
      </c>
      <c r="M6804" t="s">
        <v>150</v>
      </c>
      <c r="N6804" s="2">
        <v>41459</v>
      </c>
      <c r="O6804" s="2">
        <v>41461</v>
      </c>
      <c r="P6804">
        <v>14</v>
      </c>
      <c r="Q6804" s="1">
        <v>0.08</v>
      </c>
      <c r="R6804">
        <v>24.92</v>
      </c>
      <c r="S6804">
        <v>12.98</v>
      </c>
      <c r="T6804">
        <f t="shared" si="106"/>
        <v>348.88</v>
      </c>
    </row>
    <row r="6805" spans="1:20" x14ac:dyDescent="0.25">
      <c r="A6805">
        <v>6804</v>
      </c>
      <c r="B6805">
        <v>90765</v>
      </c>
      <c r="C6805" t="s">
        <v>1266</v>
      </c>
      <c r="D6805" t="s">
        <v>20</v>
      </c>
      <c r="E6805" t="s">
        <v>39</v>
      </c>
      <c r="F6805" t="s">
        <v>31</v>
      </c>
      <c r="G6805" t="s">
        <v>93</v>
      </c>
      <c r="H6805" t="s">
        <v>42</v>
      </c>
      <c r="I6805" t="s">
        <v>28</v>
      </c>
      <c r="J6805" t="s">
        <v>29</v>
      </c>
      <c r="K6805" t="s">
        <v>291</v>
      </c>
      <c r="L6805" t="s">
        <v>192</v>
      </c>
      <c r="M6805" t="s">
        <v>63</v>
      </c>
      <c r="N6805" s="2">
        <v>41533</v>
      </c>
      <c r="O6805" s="2">
        <v>41534</v>
      </c>
      <c r="P6805">
        <v>21</v>
      </c>
      <c r="Q6805" s="1">
        <v>0.09</v>
      </c>
      <c r="R6805">
        <v>6.48</v>
      </c>
      <c r="S6805">
        <v>6.22</v>
      </c>
      <c r="T6805">
        <f t="shared" si="106"/>
        <v>136.08000000000001</v>
      </c>
    </row>
    <row r="6806" spans="1:20" x14ac:dyDescent="0.25">
      <c r="A6806">
        <v>6805</v>
      </c>
      <c r="B6806">
        <v>91028</v>
      </c>
      <c r="C6806" t="s">
        <v>532</v>
      </c>
      <c r="D6806" t="s">
        <v>20</v>
      </c>
      <c r="E6806" t="s">
        <v>21</v>
      </c>
      <c r="F6806" t="s">
        <v>22</v>
      </c>
      <c r="G6806" t="s">
        <v>32</v>
      </c>
      <c r="H6806" t="s">
        <v>24</v>
      </c>
      <c r="I6806" t="s">
        <v>28</v>
      </c>
      <c r="J6806" t="s">
        <v>29</v>
      </c>
      <c r="K6806" t="s">
        <v>1254</v>
      </c>
      <c r="L6806" t="s">
        <v>26</v>
      </c>
      <c r="M6806" t="s">
        <v>27</v>
      </c>
      <c r="N6806" s="2">
        <v>41305</v>
      </c>
      <c r="O6806" s="2">
        <v>41306</v>
      </c>
      <c r="P6806">
        <v>6</v>
      </c>
      <c r="Q6806" s="1">
        <v>0.05</v>
      </c>
      <c r="R6806">
        <v>39.479999999999997</v>
      </c>
      <c r="S6806">
        <v>1.99</v>
      </c>
      <c r="T6806">
        <f t="shared" si="106"/>
        <v>236.88</v>
      </c>
    </row>
    <row r="6807" spans="1:20" x14ac:dyDescent="0.25">
      <c r="A6807">
        <v>6806</v>
      </c>
      <c r="B6807">
        <v>88782</v>
      </c>
      <c r="C6807" t="s">
        <v>974</v>
      </c>
      <c r="D6807" t="s">
        <v>20</v>
      </c>
      <c r="E6807" t="s">
        <v>39</v>
      </c>
      <c r="F6807" t="s">
        <v>31</v>
      </c>
      <c r="G6807" t="s">
        <v>32</v>
      </c>
      <c r="H6807" t="s">
        <v>78</v>
      </c>
      <c r="I6807" t="s">
        <v>28</v>
      </c>
      <c r="J6807" t="s">
        <v>29</v>
      </c>
      <c r="K6807" t="s">
        <v>105</v>
      </c>
      <c r="L6807" t="s">
        <v>192</v>
      </c>
      <c r="M6807" t="s">
        <v>139</v>
      </c>
      <c r="N6807" s="2">
        <v>40380</v>
      </c>
      <c r="O6807" s="2">
        <v>40381</v>
      </c>
      <c r="P6807">
        <v>2</v>
      </c>
      <c r="Q6807" s="1">
        <v>0.01</v>
      </c>
      <c r="R6807">
        <v>14.28</v>
      </c>
      <c r="S6807">
        <v>2.99</v>
      </c>
      <c r="T6807">
        <f t="shared" si="106"/>
        <v>28.56</v>
      </c>
    </row>
    <row r="6808" spans="1:20" x14ac:dyDescent="0.25">
      <c r="A6808">
        <v>6807</v>
      </c>
      <c r="B6808">
        <v>88790</v>
      </c>
      <c r="C6808" t="s">
        <v>974</v>
      </c>
      <c r="D6808" t="s">
        <v>20</v>
      </c>
      <c r="E6808" t="s">
        <v>21</v>
      </c>
      <c r="F6808" t="s">
        <v>31</v>
      </c>
      <c r="G6808" t="s">
        <v>32</v>
      </c>
      <c r="H6808" t="s">
        <v>206</v>
      </c>
      <c r="I6808" t="s">
        <v>28</v>
      </c>
      <c r="J6808" t="s">
        <v>29</v>
      </c>
      <c r="K6808" t="s">
        <v>409</v>
      </c>
      <c r="L6808" t="s">
        <v>192</v>
      </c>
      <c r="M6808" t="s">
        <v>143</v>
      </c>
      <c r="N6808" s="2">
        <v>41476</v>
      </c>
      <c r="O6808" s="2">
        <v>41479</v>
      </c>
      <c r="P6808">
        <v>1</v>
      </c>
      <c r="Q6808" s="1">
        <v>0</v>
      </c>
      <c r="R6808">
        <v>205.99</v>
      </c>
      <c r="S6808">
        <v>5.99</v>
      </c>
      <c r="T6808">
        <f t="shared" si="106"/>
        <v>205.99</v>
      </c>
    </row>
    <row r="6809" spans="1:20" x14ac:dyDescent="0.25">
      <c r="A6809">
        <v>6808</v>
      </c>
      <c r="B6809">
        <v>90065</v>
      </c>
      <c r="C6809" t="s">
        <v>2124</v>
      </c>
      <c r="D6809" t="s">
        <v>38</v>
      </c>
      <c r="E6809" t="s">
        <v>39</v>
      </c>
      <c r="F6809" t="s">
        <v>22</v>
      </c>
      <c r="G6809" t="s">
        <v>48</v>
      </c>
      <c r="H6809" t="s">
        <v>94</v>
      </c>
      <c r="I6809" t="s">
        <v>28</v>
      </c>
      <c r="J6809" t="s">
        <v>29</v>
      </c>
      <c r="K6809" t="s">
        <v>55</v>
      </c>
      <c r="L6809" t="s">
        <v>192</v>
      </c>
      <c r="M6809" t="s">
        <v>27</v>
      </c>
      <c r="N6809" s="2">
        <v>41191</v>
      </c>
      <c r="O6809" s="2">
        <v>41200</v>
      </c>
      <c r="P6809">
        <v>10</v>
      </c>
      <c r="Q6809" s="1">
        <v>0</v>
      </c>
      <c r="R6809">
        <v>56.96</v>
      </c>
      <c r="S6809">
        <v>13.22</v>
      </c>
      <c r="T6809">
        <f t="shared" si="106"/>
        <v>569.6</v>
      </c>
    </row>
    <row r="6810" spans="1:20" x14ac:dyDescent="0.25">
      <c r="A6810">
        <v>6809</v>
      </c>
      <c r="B6810">
        <v>90895</v>
      </c>
      <c r="C6810" t="s">
        <v>318</v>
      </c>
      <c r="D6810" t="s">
        <v>20</v>
      </c>
      <c r="E6810" t="s">
        <v>39</v>
      </c>
      <c r="F6810" t="s">
        <v>22</v>
      </c>
      <c r="G6810" t="s">
        <v>93</v>
      </c>
      <c r="H6810" t="s">
        <v>89</v>
      </c>
      <c r="I6810" t="s">
        <v>28</v>
      </c>
      <c r="J6810" t="s">
        <v>29</v>
      </c>
      <c r="K6810" t="s">
        <v>62</v>
      </c>
      <c r="L6810" t="s">
        <v>44</v>
      </c>
      <c r="M6810" t="s">
        <v>80</v>
      </c>
      <c r="N6810" s="2">
        <v>41307</v>
      </c>
      <c r="O6810" s="2">
        <v>41307</v>
      </c>
      <c r="P6810">
        <v>9</v>
      </c>
      <c r="Q6810" s="1">
        <v>0.04</v>
      </c>
      <c r="R6810">
        <v>1.88</v>
      </c>
      <c r="S6810">
        <v>0.79</v>
      </c>
      <c r="T6810">
        <f t="shared" si="106"/>
        <v>16.919999999999998</v>
      </c>
    </row>
    <row r="6811" spans="1:20" x14ac:dyDescent="0.25">
      <c r="A6811">
        <v>6810</v>
      </c>
      <c r="B6811">
        <v>89710</v>
      </c>
      <c r="C6811" t="s">
        <v>1667</v>
      </c>
      <c r="D6811" t="s">
        <v>38</v>
      </c>
      <c r="E6811" t="s">
        <v>39</v>
      </c>
      <c r="F6811" t="s">
        <v>47</v>
      </c>
      <c r="G6811" t="s">
        <v>23</v>
      </c>
      <c r="H6811" t="s">
        <v>89</v>
      </c>
      <c r="I6811" t="s">
        <v>28</v>
      </c>
      <c r="J6811" t="s">
        <v>29</v>
      </c>
      <c r="K6811" t="s">
        <v>165</v>
      </c>
      <c r="L6811" t="s">
        <v>192</v>
      </c>
      <c r="M6811" t="s">
        <v>114</v>
      </c>
      <c r="N6811" s="2">
        <v>41260</v>
      </c>
      <c r="O6811" s="2">
        <v>41261</v>
      </c>
      <c r="P6811">
        <v>22</v>
      </c>
      <c r="Q6811" s="1">
        <v>0</v>
      </c>
      <c r="R6811">
        <v>7.38</v>
      </c>
      <c r="S6811">
        <v>11.51</v>
      </c>
      <c r="T6811">
        <f t="shared" si="106"/>
        <v>162.35999999999999</v>
      </c>
    </row>
    <row r="6812" spans="1:20" x14ac:dyDescent="0.25">
      <c r="A6812">
        <v>6811</v>
      </c>
      <c r="B6812">
        <v>89710</v>
      </c>
      <c r="C6812" t="s">
        <v>1667</v>
      </c>
      <c r="D6812" t="s">
        <v>38</v>
      </c>
      <c r="E6812" t="s">
        <v>187</v>
      </c>
      <c r="F6812" t="s">
        <v>47</v>
      </c>
      <c r="G6812" t="s">
        <v>23</v>
      </c>
      <c r="H6812" t="s">
        <v>225</v>
      </c>
      <c r="I6812" t="s">
        <v>28</v>
      </c>
      <c r="J6812" t="s">
        <v>29</v>
      </c>
      <c r="K6812" t="s">
        <v>43</v>
      </c>
      <c r="L6812" t="s">
        <v>26</v>
      </c>
      <c r="M6812" t="s">
        <v>114</v>
      </c>
      <c r="N6812" s="2">
        <v>41260</v>
      </c>
      <c r="O6812" s="2">
        <v>41262</v>
      </c>
      <c r="P6812">
        <v>2</v>
      </c>
      <c r="Q6812" s="1">
        <v>0.08</v>
      </c>
      <c r="R6812">
        <v>20.239999999999998</v>
      </c>
      <c r="S6812">
        <v>8.99</v>
      </c>
      <c r="T6812">
        <f t="shared" si="106"/>
        <v>40.479999999999997</v>
      </c>
    </row>
    <row r="6813" spans="1:20" x14ac:dyDescent="0.25">
      <c r="A6813">
        <v>6812</v>
      </c>
      <c r="B6813">
        <v>89710</v>
      </c>
      <c r="C6813" t="s">
        <v>1667</v>
      </c>
      <c r="D6813" t="s">
        <v>20</v>
      </c>
      <c r="E6813" t="s">
        <v>39</v>
      </c>
      <c r="F6813" t="s">
        <v>47</v>
      </c>
      <c r="G6813" t="s">
        <v>23</v>
      </c>
      <c r="H6813" t="s">
        <v>54</v>
      </c>
      <c r="I6813" t="s">
        <v>28</v>
      </c>
      <c r="J6813" t="s">
        <v>29</v>
      </c>
      <c r="K6813" t="s">
        <v>50</v>
      </c>
      <c r="L6813" t="s">
        <v>706</v>
      </c>
      <c r="M6813" t="s">
        <v>167</v>
      </c>
      <c r="N6813" s="2">
        <v>41260</v>
      </c>
      <c r="O6813" s="2">
        <v>41262</v>
      </c>
      <c r="P6813">
        <v>20</v>
      </c>
      <c r="Q6813" s="1">
        <v>7.0000000000000007E-2</v>
      </c>
      <c r="R6813">
        <v>12.44</v>
      </c>
      <c r="S6813">
        <v>6.27</v>
      </c>
      <c r="T6813">
        <f t="shared" si="106"/>
        <v>248.79999999999998</v>
      </c>
    </row>
    <row r="6814" spans="1:20" x14ac:dyDescent="0.25">
      <c r="A6814">
        <v>6813</v>
      </c>
      <c r="B6814">
        <v>90801</v>
      </c>
      <c r="C6814" t="s">
        <v>2541</v>
      </c>
      <c r="D6814" t="s">
        <v>20</v>
      </c>
      <c r="E6814" t="s">
        <v>39</v>
      </c>
      <c r="F6814" t="s">
        <v>31</v>
      </c>
      <c r="G6814" t="s">
        <v>93</v>
      </c>
      <c r="H6814" t="s">
        <v>54</v>
      </c>
      <c r="I6814" t="s">
        <v>28</v>
      </c>
      <c r="J6814" t="s">
        <v>29</v>
      </c>
      <c r="K6814" t="s">
        <v>149</v>
      </c>
      <c r="L6814" t="s">
        <v>192</v>
      </c>
      <c r="M6814" t="s">
        <v>35</v>
      </c>
      <c r="N6814" s="2">
        <v>40671</v>
      </c>
      <c r="O6814" s="2">
        <v>40672</v>
      </c>
      <c r="P6814">
        <v>1</v>
      </c>
      <c r="Q6814" s="1">
        <v>0.01</v>
      </c>
      <c r="R6814">
        <v>419.19</v>
      </c>
      <c r="S6814">
        <v>19.989999999999998</v>
      </c>
      <c r="T6814">
        <f t="shared" si="106"/>
        <v>419.19</v>
      </c>
    </row>
    <row r="6815" spans="1:20" x14ac:dyDescent="0.25">
      <c r="A6815">
        <v>6814</v>
      </c>
      <c r="B6815">
        <v>90900</v>
      </c>
      <c r="C6815" t="s">
        <v>242</v>
      </c>
      <c r="D6815" t="s">
        <v>20</v>
      </c>
      <c r="E6815" t="s">
        <v>21</v>
      </c>
      <c r="F6815" t="s">
        <v>22</v>
      </c>
      <c r="G6815" t="s">
        <v>32</v>
      </c>
      <c r="H6815" t="s">
        <v>33</v>
      </c>
      <c r="I6815" t="s">
        <v>28</v>
      </c>
      <c r="J6815" t="s">
        <v>29</v>
      </c>
      <c r="K6815" t="s">
        <v>198</v>
      </c>
      <c r="L6815" t="s">
        <v>192</v>
      </c>
      <c r="M6815" t="s">
        <v>232</v>
      </c>
      <c r="N6815" s="2">
        <v>40809</v>
      </c>
      <c r="O6815" s="2">
        <v>40810</v>
      </c>
      <c r="P6815">
        <v>22</v>
      </c>
      <c r="Q6815" s="1">
        <v>0.08</v>
      </c>
      <c r="R6815">
        <v>205.99</v>
      </c>
      <c r="S6815">
        <v>8.99</v>
      </c>
      <c r="T6815">
        <f t="shared" si="106"/>
        <v>4531.7800000000007</v>
      </c>
    </row>
    <row r="6816" spans="1:20" x14ac:dyDescent="0.25">
      <c r="A6816">
        <v>6815</v>
      </c>
      <c r="B6816">
        <v>87085</v>
      </c>
      <c r="C6816" t="s">
        <v>1592</v>
      </c>
      <c r="D6816" t="s">
        <v>578</v>
      </c>
      <c r="E6816" t="s">
        <v>187</v>
      </c>
      <c r="F6816" t="s">
        <v>31</v>
      </c>
      <c r="G6816" t="s">
        <v>32</v>
      </c>
      <c r="H6816" t="s">
        <v>219</v>
      </c>
      <c r="I6816" t="s">
        <v>28</v>
      </c>
      <c r="J6816" t="s">
        <v>29</v>
      </c>
      <c r="K6816" t="s">
        <v>228</v>
      </c>
      <c r="L6816" t="s">
        <v>283</v>
      </c>
      <c r="M6816" t="s">
        <v>178</v>
      </c>
      <c r="N6816" s="2">
        <v>41576</v>
      </c>
      <c r="O6816" s="2">
        <v>41579</v>
      </c>
      <c r="P6816">
        <v>16</v>
      </c>
      <c r="Q6816" s="1">
        <v>0.03</v>
      </c>
      <c r="R6816">
        <v>180.98</v>
      </c>
      <c r="S6816">
        <v>30</v>
      </c>
      <c r="T6816">
        <f t="shared" si="106"/>
        <v>2895.68</v>
      </c>
    </row>
    <row r="6817" spans="1:20" x14ac:dyDescent="0.25">
      <c r="A6817">
        <v>6816</v>
      </c>
      <c r="B6817">
        <v>87085</v>
      </c>
      <c r="C6817" t="s">
        <v>1592</v>
      </c>
      <c r="D6817" t="s">
        <v>20</v>
      </c>
      <c r="E6817" t="s">
        <v>21</v>
      </c>
      <c r="F6817" t="s">
        <v>31</v>
      </c>
      <c r="G6817" t="s">
        <v>32</v>
      </c>
      <c r="H6817" t="s">
        <v>206</v>
      </c>
      <c r="I6817" t="s">
        <v>28</v>
      </c>
      <c r="J6817" t="s">
        <v>29</v>
      </c>
      <c r="K6817" t="s">
        <v>25</v>
      </c>
      <c r="L6817" t="s">
        <v>26</v>
      </c>
      <c r="M6817" t="s">
        <v>91</v>
      </c>
      <c r="N6817" s="2">
        <v>41576</v>
      </c>
      <c r="O6817" s="2">
        <v>41578</v>
      </c>
      <c r="P6817">
        <v>22</v>
      </c>
      <c r="Q6817" s="1">
        <v>0.05</v>
      </c>
      <c r="R6817">
        <v>29.89</v>
      </c>
      <c r="S6817">
        <v>1.99</v>
      </c>
      <c r="T6817">
        <f t="shared" si="106"/>
        <v>657.58</v>
      </c>
    </row>
    <row r="6818" spans="1:20" x14ac:dyDescent="0.25">
      <c r="A6818">
        <v>6817</v>
      </c>
      <c r="B6818">
        <v>89758</v>
      </c>
      <c r="C6818" t="s">
        <v>2231</v>
      </c>
      <c r="D6818" t="s">
        <v>20</v>
      </c>
      <c r="E6818" t="s">
        <v>39</v>
      </c>
      <c r="F6818" t="s">
        <v>31</v>
      </c>
      <c r="G6818" t="s">
        <v>48</v>
      </c>
      <c r="H6818" t="s">
        <v>61</v>
      </c>
      <c r="I6818" t="s">
        <v>28</v>
      </c>
      <c r="J6818" t="s">
        <v>29</v>
      </c>
      <c r="K6818" t="s">
        <v>98</v>
      </c>
      <c r="L6818" t="s">
        <v>192</v>
      </c>
      <c r="M6818" t="s">
        <v>214</v>
      </c>
      <c r="N6818" s="2">
        <v>41406</v>
      </c>
      <c r="O6818" s="2">
        <v>41413</v>
      </c>
      <c r="P6818">
        <v>12</v>
      </c>
      <c r="Q6818" s="1">
        <v>0.04</v>
      </c>
      <c r="R6818">
        <v>41.94</v>
      </c>
      <c r="S6818">
        <v>2.99</v>
      </c>
      <c r="T6818">
        <f t="shared" si="106"/>
        <v>503.28</v>
      </c>
    </row>
    <row r="6819" spans="1:20" x14ac:dyDescent="0.25">
      <c r="A6819">
        <v>6818</v>
      </c>
      <c r="B6819">
        <v>89751</v>
      </c>
      <c r="C6819" t="s">
        <v>2346</v>
      </c>
      <c r="D6819" t="s">
        <v>578</v>
      </c>
      <c r="E6819" t="s">
        <v>187</v>
      </c>
      <c r="F6819" t="s">
        <v>31</v>
      </c>
      <c r="G6819" t="s">
        <v>48</v>
      </c>
      <c r="H6819" t="s">
        <v>217</v>
      </c>
      <c r="I6819" t="s">
        <v>28</v>
      </c>
      <c r="J6819" t="s">
        <v>29</v>
      </c>
      <c r="K6819" t="s">
        <v>101</v>
      </c>
      <c r="L6819" t="s">
        <v>283</v>
      </c>
      <c r="M6819" t="s">
        <v>121</v>
      </c>
      <c r="N6819" s="2">
        <v>40675</v>
      </c>
      <c r="O6819" s="2">
        <v>40679</v>
      </c>
      <c r="P6819">
        <v>14</v>
      </c>
      <c r="Q6819" s="1">
        <v>0.03</v>
      </c>
      <c r="R6819">
        <v>70.98</v>
      </c>
      <c r="S6819">
        <v>59.81</v>
      </c>
      <c r="T6819">
        <f t="shared" si="106"/>
        <v>993.72</v>
      </c>
    </row>
    <row r="6820" spans="1:20" x14ac:dyDescent="0.25">
      <c r="A6820">
        <v>6819</v>
      </c>
      <c r="B6820">
        <v>88935</v>
      </c>
      <c r="C6820" t="s">
        <v>1221</v>
      </c>
      <c r="D6820" t="s">
        <v>20</v>
      </c>
      <c r="E6820" t="s">
        <v>39</v>
      </c>
      <c r="F6820" t="s">
        <v>47</v>
      </c>
      <c r="G6820" t="s">
        <v>41</v>
      </c>
      <c r="H6820" t="s">
        <v>89</v>
      </c>
      <c r="I6820" t="s">
        <v>28</v>
      </c>
      <c r="J6820" t="s">
        <v>29</v>
      </c>
      <c r="K6820" t="s">
        <v>71</v>
      </c>
      <c r="L6820" t="s">
        <v>192</v>
      </c>
      <c r="M6820" t="s">
        <v>134</v>
      </c>
      <c r="N6820" s="2">
        <v>41111</v>
      </c>
      <c r="O6820" s="2">
        <v>41113</v>
      </c>
      <c r="P6820">
        <v>1</v>
      </c>
      <c r="Q6820" s="1">
        <v>0</v>
      </c>
      <c r="R6820">
        <v>11.5</v>
      </c>
      <c r="S6820">
        <v>7.19</v>
      </c>
      <c r="T6820">
        <f t="shared" si="106"/>
        <v>11.5</v>
      </c>
    </row>
    <row r="6821" spans="1:20" x14ac:dyDescent="0.25">
      <c r="A6821">
        <v>6820</v>
      </c>
      <c r="B6821">
        <v>87043</v>
      </c>
      <c r="C6821" t="s">
        <v>1319</v>
      </c>
      <c r="D6821" t="s">
        <v>20</v>
      </c>
      <c r="E6821" t="s">
        <v>39</v>
      </c>
      <c r="F6821" t="s">
        <v>31</v>
      </c>
      <c r="G6821" t="s">
        <v>32</v>
      </c>
      <c r="H6821" t="s">
        <v>94</v>
      </c>
      <c r="I6821" t="s">
        <v>28</v>
      </c>
      <c r="J6821" t="s">
        <v>29</v>
      </c>
      <c r="K6821" t="s">
        <v>58</v>
      </c>
      <c r="L6821" t="s">
        <v>192</v>
      </c>
      <c r="M6821" t="s">
        <v>35</v>
      </c>
      <c r="N6821" s="2">
        <v>40438</v>
      </c>
      <c r="O6821" s="2">
        <v>40440</v>
      </c>
      <c r="P6821">
        <v>21</v>
      </c>
      <c r="Q6821" s="1">
        <v>0.03</v>
      </c>
      <c r="R6821">
        <v>5.4</v>
      </c>
      <c r="S6821">
        <v>7.78</v>
      </c>
      <c r="T6821">
        <f t="shared" si="106"/>
        <v>113.4</v>
      </c>
    </row>
    <row r="6822" spans="1:20" x14ac:dyDescent="0.25">
      <c r="A6822">
        <v>6821</v>
      </c>
      <c r="B6822">
        <v>87762</v>
      </c>
      <c r="C6822" t="s">
        <v>1564</v>
      </c>
      <c r="D6822" t="s">
        <v>20</v>
      </c>
      <c r="E6822" t="s">
        <v>21</v>
      </c>
      <c r="F6822" t="s">
        <v>31</v>
      </c>
      <c r="G6822" t="s">
        <v>48</v>
      </c>
      <c r="H6822" t="s">
        <v>24</v>
      </c>
      <c r="I6822" t="s">
        <v>28</v>
      </c>
      <c r="J6822" t="s">
        <v>29</v>
      </c>
      <c r="K6822" t="s">
        <v>198</v>
      </c>
      <c r="L6822" t="s">
        <v>746</v>
      </c>
      <c r="M6822" t="s">
        <v>146</v>
      </c>
      <c r="N6822" s="2">
        <v>41229</v>
      </c>
      <c r="O6822" s="2">
        <v>41236</v>
      </c>
      <c r="P6822">
        <v>14</v>
      </c>
      <c r="Q6822" s="1">
        <v>0.08</v>
      </c>
      <c r="R6822">
        <v>599.99</v>
      </c>
      <c r="S6822">
        <v>24.49</v>
      </c>
      <c r="T6822">
        <f t="shared" si="106"/>
        <v>8399.86</v>
      </c>
    </row>
    <row r="6823" spans="1:20" x14ac:dyDescent="0.25">
      <c r="A6823">
        <v>6822</v>
      </c>
      <c r="B6823">
        <v>87762</v>
      </c>
      <c r="C6823" t="s">
        <v>1564</v>
      </c>
      <c r="D6823" t="s">
        <v>20</v>
      </c>
      <c r="E6823" t="s">
        <v>187</v>
      </c>
      <c r="F6823" t="s">
        <v>31</v>
      </c>
      <c r="G6823" t="s">
        <v>48</v>
      </c>
      <c r="H6823" t="s">
        <v>225</v>
      </c>
      <c r="I6823" t="s">
        <v>28</v>
      </c>
      <c r="J6823" t="s">
        <v>29</v>
      </c>
      <c r="K6823" t="s">
        <v>231</v>
      </c>
      <c r="L6823" t="s">
        <v>746</v>
      </c>
      <c r="M6823" t="s">
        <v>143</v>
      </c>
      <c r="N6823" s="2">
        <v>41229</v>
      </c>
      <c r="O6823" s="2">
        <v>41231</v>
      </c>
      <c r="P6823">
        <v>39</v>
      </c>
      <c r="Q6823" s="1">
        <v>0.08</v>
      </c>
      <c r="R6823">
        <v>40.97</v>
      </c>
      <c r="S6823">
        <v>14.45</v>
      </c>
      <c r="T6823">
        <f t="shared" si="106"/>
        <v>1597.83</v>
      </c>
    </row>
    <row r="6824" spans="1:20" x14ac:dyDescent="0.25">
      <c r="A6824">
        <v>6823</v>
      </c>
      <c r="B6824">
        <v>87762</v>
      </c>
      <c r="C6824" t="s">
        <v>1564</v>
      </c>
      <c r="D6824" t="s">
        <v>20</v>
      </c>
      <c r="E6824" t="s">
        <v>39</v>
      </c>
      <c r="F6824" t="s">
        <v>31</v>
      </c>
      <c r="G6824" t="s">
        <v>48</v>
      </c>
      <c r="H6824" t="s">
        <v>94</v>
      </c>
      <c r="I6824" t="s">
        <v>28</v>
      </c>
      <c r="J6824" t="s">
        <v>29</v>
      </c>
      <c r="K6824" t="s">
        <v>68</v>
      </c>
      <c r="L6824" t="s">
        <v>192</v>
      </c>
      <c r="M6824" t="s">
        <v>139</v>
      </c>
      <c r="N6824" s="2">
        <v>41229</v>
      </c>
      <c r="O6824" s="2">
        <v>41233</v>
      </c>
      <c r="P6824">
        <v>20</v>
      </c>
      <c r="Q6824" s="1">
        <v>0.01</v>
      </c>
      <c r="R6824">
        <v>6.48</v>
      </c>
      <c r="S6824">
        <v>6</v>
      </c>
      <c r="T6824">
        <f t="shared" si="106"/>
        <v>129.60000000000002</v>
      </c>
    </row>
    <row r="6825" spans="1:20" x14ac:dyDescent="0.25">
      <c r="A6825">
        <v>6824</v>
      </c>
      <c r="B6825">
        <v>89434</v>
      </c>
      <c r="C6825" t="s">
        <v>1680</v>
      </c>
      <c r="D6825" t="s">
        <v>20</v>
      </c>
      <c r="E6825" t="s">
        <v>39</v>
      </c>
      <c r="F6825" t="s">
        <v>31</v>
      </c>
      <c r="G6825" t="s">
        <v>48</v>
      </c>
      <c r="H6825" t="s">
        <v>94</v>
      </c>
      <c r="I6825" t="s">
        <v>28</v>
      </c>
      <c r="J6825" t="s">
        <v>29</v>
      </c>
      <c r="K6825" t="s">
        <v>79</v>
      </c>
      <c r="L6825" t="s">
        <v>44</v>
      </c>
      <c r="M6825" t="s">
        <v>631</v>
      </c>
      <c r="N6825" s="2">
        <v>40492</v>
      </c>
      <c r="O6825" s="2">
        <v>40497</v>
      </c>
      <c r="P6825">
        <v>9</v>
      </c>
      <c r="Q6825" s="1">
        <v>0.09</v>
      </c>
      <c r="R6825">
        <v>7.64</v>
      </c>
      <c r="S6825">
        <v>5.83</v>
      </c>
      <c r="T6825">
        <f t="shared" si="106"/>
        <v>68.759999999999991</v>
      </c>
    </row>
    <row r="6826" spans="1:20" x14ac:dyDescent="0.25">
      <c r="A6826">
        <v>6825</v>
      </c>
      <c r="B6826">
        <v>90597</v>
      </c>
      <c r="C6826" t="s">
        <v>1160</v>
      </c>
      <c r="D6826" t="s">
        <v>20</v>
      </c>
      <c r="E6826" t="s">
        <v>39</v>
      </c>
      <c r="F6826" t="s">
        <v>47</v>
      </c>
      <c r="G6826" t="s">
        <v>41</v>
      </c>
      <c r="H6826" t="s">
        <v>78</v>
      </c>
      <c r="I6826" t="s">
        <v>28</v>
      </c>
      <c r="J6826" t="s">
        <v>29</v>
      </c>
      <c r="K6826" t="s">
        <v>50</v>
      </c>
      <c r="L6826" t="s">
        <v>192</v>
      </c>
      <c r="M6826" t="s">
        <v>51</v>
      </c>
      <c r="N6826" s="2">
        <v>40443</v>
      </c>
      <c r="O6826" s="2">
        <v>40444</v>
      </c>
      <c r="P6826">
        <v>9</v>
      </c>
      <c r="Q6826" s="1">
        <v>0.09</v>
      </c>
      <c r="R6826">
        <v>4.91</v>
      </c>
      <c r="S6826">
        <v>0.5</v>
      </c>
      <c r="T6826">
        <f t="shared" si="106"/>
        <v>44.19</v>
      </c>
    </row>
    <row r="6827" spans="1:20" x14ac:dyDescent="0.25">
      <c r="A6827">
        <v>6826</v>
      </c>
      <c r="B6827">
        <v>90597</v>
      </c>
      <c r="C6827" t="s">
        <v>1160</v>
      </c>
      <c r="D6827" t="s">
        <v>578</v>
      </c>
      <c r="E6827" t="s">
        <v>187</v>
      </c>
      <c r="F6827" t="s">
        <v>47</v>
      </c>
      <c r="G6827" t="s">
        <v>41</v>
      </c>
      <c r="H6827" t="s">
        <v>225</v>
      </c>
      <c r="I6827" t="s">
        <v>28</v>
      </c>
      <c r="J6827" t="s">
        <v>29</v>
      </c>
      <c r="K6827" t="s">
        <v>170</v>
      </c>
      <c r="L6827" t="s">
        <v>330</v>
      </c>
      <c r="M6827" t="s">
        <v>117</v>
      </c>
      <c r="N6827" s="2">
        <v>40443</v>
      </c>
      <c r="O6827" s="2">
        <v>40446</v>
      </c>
      <c r="P6827">
        <v>9</v>
      </c>
      <c r="Q6827" s="1">
        <v>0.01</v>
      </c>
      <c r="R6827">
        <v>296.18</v>
      </c>
      <c r="S6827">
        <v>54.12</v>
      </c>
      <c r="T6827">
        <f t="shared" si="106"/>
        <v>2665.62</v>
      </c>
    </row>
    <row r="6828" spans="1:20" x14ac:dyDescent="0.25">
      <c r="A6828">
        <v>6827</v>
      </c>
      <c r="B6828">
        <v>87303</v>
      </c>
      <c r="C6828" t="s">
        <v>1173</v>
      </c>
      <c r="D6828" t="s">
        <v>20</v>
      </c>
      <c r="E6828" t="s">
        <v>39</v>
      </c>
      <c r="F6828" t="s">
        <v>40</v>
      </c>
      <c r="G6828" t="s">
        <v>93</v>
      </c>
      <c r="H6828" t="s">
        <v>49</v>
      </c>
      <c r="I6828" t="s">
        <v>28</v>
      </c>
      <c r="J6828" t="s">
        <v>29</v>
      </c>
      <c r="K6828" t="s">
        <v>79</v>
      </c>
      <c r="L6828" t="s">
        <v>192</v>
      </c>
      <c r="M6828" t="s">
        <v>75</v>
      </c>
      <c r="N6828" s="2">
        <v>41297</v>
      </c>
      <c r="O6828" s="2">
        <v>41298</v>
      </c>
      <c r="P6828">
        <v>11</v>
      </c>
      <c r="Q6828" s="1">
        <v>0</v>
      </c>
      <c r="R6828">
        <v>4.91</v>
      </c>
      <c r="S6828">
        <v>5.68</v>
      </c>
      <c r="T6828">
        <f t="shared" si="106"/>
        <v>54.010000000000005</v>
      </c>
    </row>
    <row r="6829" spans="1:20" x14ac:dyDescent="0.25">
      <c r="A6829">
        <v>6828</v>
      </c>
      <c r="B6829">
        <v>85889</v>
      </c>
      <c r="C6829" t="s">
        <v>1314</v>
      </c>
      <c r="D6829" t="s">
        <v>38</v>
      </c>
      <c r="E6829" t="s">
        <v>39</v>
      </c>
      <c r="F6829" t="s">
        <v>31</v>
      </c>
      <c r="G6829" t="s">
        <v>48</v>
      </c>
      <c r="H6829" t="s">
        <v>94</v>
      </c>
      <c r="I6829" t="s">
        <v>28</v>
      </c>
      <c r="J6829" t="s">
        <v>29</v>
      </c>
      <c r="K6829" t="s">
        <v>226</v>
      </c>
      <c r="L6829" t="s">
        <v>192</v>
      </c>
      <c r="M6829" t="s">
        <v>131</v>
      </c>
      <c r="N6829" s="2">
        <v>41297</v>
      </c>
      <c r="O6829" s="2">
        <v>41304</v>
      </c>
      <c r="P6829">
        <v>13</v>
      </c>
      <c r="Q6829" s="1">
        <v>0.01</v>
      </c>
      <c r="R6829">
        <v>5.38</v>
      </c>
      <c r="S6829">
        <v>7.57</v>
      </c>
      <c r="T6829">
        <f t="shared" si="106"/>
        <v>69.94</v>
      </c>
    </row>
    <row r="6830" spans="1:20" x14ac:dyDescent="0.25">
      <c r="A6830">
        <v>6829</v>
      </c>
      <c r="B6830">
        <v>90318</v>
      </c>
      <c r="C6830" t="s">
        <v>1113</v>
      </c>
      <c r="D6830" t="s">
        <v>578</v>
      </c>
      <c r="E6830" t="s">
        <v>187</v>
      </c>
      <c r="F6830" t="s">
        <v>31</v>
      </c>
      <c r="G6830" t="s">
        <v>32</v>
      </c>
      <c r="H6830" t="s">
        <v>219</v>
      </c>
      <c r="I6830" t="s">
        <v>28</v>
      </c>
      <c r="J6830" t="s">
        <v>29</v>
      </c>
      <c r="K6830" t="s">
        <v>189</v>
      </c>
      <c r="L6830" t="s">
        <v>330</v>
      </c>
      <c r="M6830" t="s">
        <v>214</v>
      </c>
      <c r="N6830" s="2">
        <v>41384</v>
      </c>
      <c r="O6830" s="2">
        <v>41386</v>
      </c>
      <c r="P6830">
        <v>9</v>
      </c>
      <c r="Q6830" s="1">
        <v>0</v>
      </c>
      <c r="R6830">
        <v>100.98</v>
      </c>
      <c r="S6830">
        <v>35.840000000000003</v>
      </c>
      <c r="T6830">
        <f t="shared" si="106"/>
        <v>908.82</v>
      </c>
    </row>
    <row r="6831" spans="1:20" x14ac:dyDescent="0.25">
      <c r="A6831">
        <v>6830</v>
      </c>
      <c r="B6831">
        <v>90318</v>
      </c>
      <c r="C6831" t="s">
        <v>1113</v>
      </c>
      <c r="D6831" t="s">
        <v>20</v>
      </c>
      <c r="E6831" t="s">
        <v>21</v>
      </c>
      <c r="F6831" t="s">
        <v>31</v>
      </c>
      <c r="G6831" t="s">
        <v>32</v>
      </c>
      <c r="H6831" t="s">
        <v>203</v>
      </c>
      <c r="I6831" t="s">
        <v>28</v>
      </c>
      <c r="J6831" t="s">
        <v>29</v>
      </c>
      <c r="K6831" t="s">
        <v>1114</v>
      </c>
      <c r="L6831" t="s">
        <v>26</v>
      </c>
      <c r="M6831" t="s">
        <v>178</v>
      </c>
      <c r="N6831" s="2">
        <v>41384</v>
      </c>
      <c r="O6831" s="2">
        <v>41386</v>
      </c>
      <c r="P6831">
        <v>13</v>
      </c>
      <c r="Q6831" s="1">
        <v>0.09</v>
      </c>
      <c r="R6831">
        <v>4.7699999999999996</v>
      </c>
      <c r="S6831">
        <v>2.39</v>
      </c>
      <c r="T6831">
        <f t="shared" si="106"/>
        <v>62.009999999999991</v>
      </c>
    </row>
    <row r="6832" spans="1:20" x14ac:dyDescent="0.25">
      <c r="A6832">
        <v>6831</v>
      </c>
      <c r="B6832">
        <v>90399</v>
      </c>
      <c r="C6832" t="s">
        <v>304</v>
      </c>
      <c r="D6832" t="s">
        <v>20</v>
      </c>
      <c r="E6832" t="s">
        <v>39</v>
      </c>
      <c r="F6832" t="s">
        <v>31</v>
      </c>
      <c r="G6832" t="s">
        <v>41</v>
      </c>
      <c r="H6832" t="s">
        <v>61</v>
      </c>
      <c r="I6832" t="s">
        <v>28</v>
      </c>
      <c r="J6832" t="s">
        <v>29</v>
      </c>
      <c r="K6832" t="s">
        <v>226</v>
      </c>
      <c r="L6832" t="s">
        <v>44</v>
      </c>
      <c r="M6832" t="s">
        <v>35</v>
      </c>
      <c r="N6832" s="2">
        <v>41425</v>
      </c>
      <c r="O6832" s="2">
        <v>41426</v>
      </c>
      <c r="P6832">
        <v>16</v>
      </c>
      <c r="Q6832" s="1">
        <v>7.0000000000000007E-2</v>
      </c>
      <c r="R6832">
        <v>1.86</v>
      </c>
      <c r="S6832">
        <v>2.58</v>
      </c>
      <c r="T6832">
        <f t="shared" si="106"/>
        <v>29.76</v>
      </c>
    </row>
    <row r="6833" spans="1:20" x14ac:dyDescent="0.25">
      <c r="A6833">
        <v>6832</v>
      </c>
      <c r="B6833">
        <v>87388</v>
      </c>
      <c r="C6833" t="s">
        <v>1974</v>
      </c>
      <c r="D6833" t="s">
        <v>20</v>
      </c>
      <c r="E6833" t="s">
        <v>39</v>
      </c>
      <c r="F6833" t="s">
        <v>22</v>
      </c>
      <c r="G6833" t="s">
        <v>23</v>
      </c>
      <c r="H6833" t="s">
        <v>94</v>
      </c>
      <c r="I6833" t="s">
        <v>28</v>
      </c>
      <c r="J6833" t="s">
        <v>29</v>
      </c>
      <c r="K6833" t="s">
        <v>71</v>
      </c>
      <c r="L6833" t="s">
        <v>192</v>
      </c>
      <c r="M6833" t="s">
        <v>199</v>
      </c>
      <c r="N6833" s="2">
        <v>41575</v>
      </c>
      <c r="O6833" s="2">
        <v>41577</v>
      </c>
      <c r="P6833">
        <v>11</v>
      </c>
      <c r="Q6833" s="1">
        <v>7.0000000000000007E-2</v>
      </c>
      <c r="R6833">
        <v>15.51</v>
      </c>
      <c r="S6833">
        <v>5.8</v>
      </c>
      <c r="T6833">
        <f t="shared" si="106"/>
        <v>170.60999999999999</v>
      </c>
    </row>
    <row r="6834" spans="1:20" x14ac:dyDescent="0.25">
      <c r="A6834">
        <v>6833</v>
      </c>
      <c r="B6834">
        <v>86094</v>
      </c>
      <c r="C6834" t="s">
        <v>581</v>
      </c>
      <c r="D6834" t="s">
        <v>578</v>
      </c>
      <c r="E6834" t="s">
        <v>187</v>
      </c>
      <c r="F6834" t="s">
        <v>31</v>
      </c>
      <c r="G6834" t="s">
        <v>41</v>
      </c>
      <c r="H6834" t="s">
        <v>188</v>
      </c>
      <c r="I6834" t="s">
        <v>28</v>
      </c>
      <c r="J6834" t="s">
        <v>29</v>
      </c>
      <c r="K6834" t="s">
        <v>113</v>
      </c>
      <c r="L6834" t="s">
        <v>283</v>
      </c>
      <c r="M6834" t="s">
        <v>91</v>
      </c>
      <c r="N6834" s="2">
        <v>40810</v>
      </c>
      <c r="O6834" s="2">
        <v>40812</v>
      </c>
      <c r="P6834">
        <v>18</v>
      </c>
      <c r="Q6834" s="1">
        <v>0.05</v>
      </c>
      <c r="R6834">
        <v>500.98</v>
      </c>
      <c r="S6834">
        <v>26</v>
      </c>
      <c r="T6834">
        <f t="shared" si="106"/>
        <v>9017.64</v>
      </c>
    </row>
    <row r="6835" spans="1:20" x14ac:dyDescent="0.25">
      <c r="A6835">
        <v>6834</v>
      </c>
      <c r="B6835">
        <v>87958</v>
      </c>
      <c r="C6835" t="s">
        <v>151</v>
      </c>
      <c r="D6835" t="s">
        <v>38</v>
      </c>
      <c r="E6835" t="s">
        <v>39</v>
      </c>
      <c r="F6835" t="s">
        <v>47</v>
      </c>
      <c r="G6835" t="s">
        <v>41</v>
      </c>
      <c r="H6835" t="s">
        <v>42</v>
      </c>
      <c r="I6835" t="s">
        <v>28</v>
      </c>
      <c r="J6835" t="s">
        <v>29</v>
      </c>
      <c r="K6835" t="s">
        <v>116</v>
      </c>
      <c r="L6835" t="s">
        <v>44</v>
      </c>
      <c r="M6835" t="s">
        <v>134</v>
      </c>
      <c r="N6835" s="2">
        <v>41032</v>
      </c>
      <c r="O6835" s="2">
        <v>41034</v>
      </c>
      <c r="P6835">
        <v>9</v>
      </c>
      <c r="Q6835" s="1">
        <v>0.04</v>
      </c>
      <c r="R6835">
        <v>1.6</v>
      </c>
      <c r="S6835">
        <v>1.29</v>
      </c>
      <c r="T6835">
        <f t="shared" si="106"/>
        <v>14.4</v>
      </c>
    </row>
    <row r="6836" spans="1:20" x14ac:dyDescent="0.25">
      <c r="A6836">
        <v>6835</v>
      </c>
      <c r="B6836">
        <v>87958</v>
      </c>
      <c r="C6836" t="s">
        <v>151</v>
      </c>
      <c r="D6836" t="s">
        <v>20</v>
      </c>
      <c r="E6836" t="s">
        <v>21</v>
      </c>
      <c r="F6836" t="s">
        <v>47</v>
      </c>
      <c r="G6836" t="s">
        <v>41</v>
      </c>
      <c r="H6836" t="s">
        <v>24</v>
      </c>
      <c r="I6836" t="s">
        <v>28</v>
      </c>
      <c r="J6836" t="s">
        <v>29</v>
      </c>
      <c r="K6836" t="s">
        <v>1108</v>
      </c>
      <c r="L6836" t="s">
        <v>192</v>
      </c>
      <c r="M6836" t="s">
        <v>167</v>
      </c>
      <c r="N6836" s="2">
        <v>41032</v>
      </c>
      <c r="O6836" s="2">
        <v>41033</v>
      </c>
      <c r="P6836">
        <v>16</v>
      </c>
      <c r="Q6836" s="1">
        <v>0.04</v>
      </c>
      <c r="R6836">
        <v>65.989999999999995</v>
      </c>
      <c r="S6836">
        <v>8.99</v>
      </c>
      <c r="T6836">
        <f t="shared" si="106"/>
        <v>1055.8399999999999</v>
      </c>
    </row>
    <row r="6837" spans="1:20" x14ac:dyDescent="0.25">
      <c r="A6837">
        <v>6836</v>
      </c>
      <c r="B6837">
        <v>89666</v>
      </c>
      <c r="C6837" t="s">
        <v>1017</v>
      </c>
      <c r="D6837" t="s">
        <v>578</v>
      </c>
      <c r="E6837" t="s">
        <v>187</v>
      </c>
      <c r="F6837" t="s">
        <v>40</v>
      </c>
      <c r="G6837" t="s">
        <v>41</v>
      </c>
      <c r="H6837" t="s">
        <v>225</v>
      </c>
      <c r="I6837" t="s">
        <v>28</v>
      </c>
      <c r="J6837" t="s">
        <v>29</v>
      </c>
      <c r="K6837" t="s">
        <v>113</v>
      </c>
      <c r="L6837" t="s">
        <v>330</v>
      </c>
      <c r="M6837" t="s">
        <v>125</v>
      </c>
      <c r="N6837" s="2">
        <v>40447</v>
      </c>
      <c r="O6837" s="2">
        <v>40448</v>
      </c>
      <c r="P6837">
        <v>21</v>
      </c>
      <c r="Q6837" s="1">
        <v>0.03</v>
      </c>
      <c r="R6837">
        <v>124.49</v>
      </c>
      <c r="S6837">
        <v>51.94</v>
      </c>
      <c r="T6837">
        <f t="shared" si="106"/>
        <v>2614.29</v>
      </c>
    </row>
    <row r="6838" spans="1:20" x14ac:dyDescent="0.25">
      <c r="A6838">
        <v>6837</v>
      </c>
      <c r="B6838">
        <v>90338</v>
      </c>
      <c r="C6838" t="s">
        <v>1908</v>
      </c>
      <c r="D6838" t="s">
        <v>578</v>
      </c>
      <c r="E6838" t="s">
        <v>187</v>
      </c>
      <c r="F6838" t="s">
        <v>31</v>
      </c>
      <c r="G6838" t="s">
        <v>48</v>
      </c>
      <c r="H6838" t="s">
        <v>217</v>
      </c>
      <c r="I6838" t="s">
        <v>28</v>
      </c>
      <c r="J6838" t="s">
        <v>29</v>
      </c>
      <c r="K6838" t="s">
        <v>68</v>
      </c>
      <c r="L6838" t="s">
        <v>283</v>
      </c>
      <c r="M6838" t="s">
        <v>102</v>
      </c>
      <c r="N6838" s="2">
        <v>40215</v>
      </c>
      <c r="O6838" s="2">
        <v>40219</v>
      </c>
      <c r="P6838">
        <v>11</v>
      </c>
      <c r="Q6838" s="1">
        <v>0.03</v>
      </c>
      <c r="R6838">
        <v>160.97999999999999</v>
      </c>
      <c r="S6838">
        <v>30</v>
      </c>
      <c r="T6838">
        <f t="shared" si="106"/>
        <v>1770.78</v>
      </c>
    </row>
    <row r="6839" spans="1:20" x14ac:dyDescent="0.25">
      <c r="A6839">
        <v>6838</v>
      </c>
      <c r="B6839">
        <v>90347</v>
      </c>
      <c r="C6839" t="s">
        <v>1908</v>
      </c>
      <c r="D6839" t="s">
        <v>20</v>
      </c>
      <c r="E6839" t="s">
        <v>21</v>
      </c>
      <c r="F6839" t="s">
        <v>31</v>
      </c>
      <c r="G6839" t="s">
        <v>48</v>
      </c>
      <c r="H6839" t="s">
        <v>206</v>
      </c>
      <c r="I6839" t="s">
        <v>28</v>
      </c>
      <c r="J6839" t="s">
        <v>29</v>
      </c>
      <c r="K6839" t="s">
        <v>213</v>
      </c>
      <c r="L6839" t="s">
        <v>192</v>
      </c>
      <c r="M6839" t="s">
        <v>106</v>
      </c>
      <c r="N6839" s="2">
        <v>41311</v>
      </c>
      <c r="O6839" s="2">
        <v>41315</v>
      </c>
      <c r="P6839">
        <v>6</v>
      </c>
      <c r="Q6839" s="1">
        <v>0.03</v>
      </c>
      <c r="R6839">
        <v>65.989999999999995</v>
      </c>
      <c r="S6839">
        <v>3.99</v>
      </c>
      <c r="T6839">
        <f t="shared" si="106"/>
        <v>395.93999999999994</v>
      </c>
    </row>
    <row r="6840" spans="1:20" x14ac:dyDescent="0.25">
      <c r="A6840">
        <v>6839</v>
      </c>
      <c r="B6840">
        <v>86502</v>
      </c>
      <c r="C6840" t="s">
        <v>1102</v>
      </c>
      <c r="D6840" t="s">
        <v>20</v>
      </c>
      <c r="E6840" t="s">
        <v>39</v>
      </c>
      <c r="F6840" t="s">
        <v>31</v>
      </c>
      <c r="G6840" t="s">
        <v>23</v>
      </c>
      <c r="H6840" t="s">
        <v>42</v>
      </c>
      <c r="I6840" t="s">
        <v>28</v>
      </c>
      <c r="J6840" t="s">
        <v>29</v>
      </c>
      <c r="K6840" t="s">
        <v>189</v>
      </c>
      <c r="L6840" t="s">
        <v>192</v>
      </c>
      <c r="M6840" t="s">
        <v>102</v>
      </c>
      <c r="N6840" s="2">
        <v>40745</v>
      </c>
      <c r="O6840" s="2">
        <v>40746</v>
      </c>
      <c r="P6840">
        <v>15</v>
      </c>
      <c r="Q6840" s="1">
        <v>0.06</v>
      </c>
      <c r="R6840">
        <v>12.28</v>
      </c>
      <c r="S6840">
        <v>6.47</v>
      </c>
      <c r="T6840">
        <f t="shared" si="106"/>
        <v>184.2</v>
      </c>
    </row>
    <row r="6841" spans="1:20" x14ac:dyDescent="0.25">
      <c r="A6841">
        <v>6840</v>
      </c>
      <c r="B6841">
        <v>88858</v>
      </c>
      <c r="C6841" t="s">
        <v>875</v>
      </c>
      <c r="D6841" t="s">
        <v>20</v>
      </c>
      <c r="E6841" t="s">
        <v>187</v>
      </c>
      <c r="F6841" t="s">
        <v>31</v>
      </c>
      <c r="G6841" t="s">
        <v>23</v>
      </c>
      <c r="H6841" t="s">
        <v>188</v>
      </c>
      <c r="I6841" t="s">
        <v>28</v>
      </c>
      <c r="J6841" t="s">
        <v>29</v>
      </c>
      <c r="K6841" t="s">
        <v>189</v>
      </c>
      <c r="L6841" t="s">
        <v>44</v>
      </c>
      <c r="M6841" t="s">
        <v>63</v>
      </c>
      <c r="N6841" s="2">
        <v>40745</v>
      </c>
      <c r="O6841" s="2">
        <v>40747</v>
      </c>
      <c r="P6841">
        <v>5</v>
      </c>
      <c r="Q6841" s="1">
        <v>0.03</v>
      </c>
      <c r="R6841">
        <v>3.7</v>
      </c>
      <c r="S6841">
        <v>1.61</v>
      </c>
      <c r="T6841">
        <f t="shared" si="106"/>
        <v>18.5</v>
      </c>
    </row>
    <row r="6842" spans="1:20" x14ac:dyDescent="0.25">
      <c r="A6842">
        <v>6841</v>
      </c>
      <c r="B6842">
        <v>86401</v>
      </c>
      <c r="C6842" t="s">
        <v>2046</v>
      </c>
      <c r="D6842" t="s">
        <v>20</v>
      </c>
      <c r="E6842" t="s">
        <v>39</v>
      </c>
      <c r="F6842" t="s">
        <v>31</v>
      </c>
      <c r="G6842" t="s">
        <v>32</v>
      </c>
      <c r="H6842" t="s">
        <v>42</v>
      </c>
      <c r="I6842" t="s">
        <v>28</v>
      </c>
      <c r="J6842" t="s">
        <v>29</v>
      </c>
      <c r="K6842" t="s">
        <v>71</v>
      </c>
      <c r="L6842" t="s">
        <v>192</v>
      </c>
      <c r="M6842" t="s">
        <v>63</v>
      </c>
      <c r="N6842" s="2">
        <v>40880</v>
      </c>
      <c r="O6842" s="2">
        <v>40882</v>
      </c>
      <c r="P6842">
        <v>11</v>
      </c>
      <c r="Q6842" s="1">
        <v>0.09</v>
      </c>
      <c r="R6842">
        <v>104.85</v>
      </c>
      <c r="S6842">
        <v>4.6500000000000004</v>
      </c>
      <c r="T6842">
        <f t="shared" si="106"/>
        <v>1153.3499999999999</v>
      </c>
    </row>
    <row r="6843" spans="1:20" x14ac:dyDescent="0.25">
      <c r="A6843">
        <v>6842</v>
      </c>
      <c r="B6843">
        <v>90635</v>
      </c>
      <c r="C6843" t="s">
        <v>2045</v>
      </c>
      <c r="D6843" t="s">
        <v>20</v>
      </c>
      <c r="E6843" t="s">
        <v>39</v>
      </c>
      <c r="F6843" t="s">
        <v>31</v>
      </c>
      <c r="G6843" t="s">
        <v>48</v>
      </c>
      <c r="H6843" t="s">
        <v>54</v>
      </c>
      <c r="I6843" t="s">
        <v>28</v>
      </c>
      <c r="J6843" t="s">
        <v>29</v>
      </c>
      <c r="K6843" t="s">
        <v>119</v>
      </c>
      <c r="L6843" t="s">
        <v>26</v>
      </c>
      <c r="M6843" t="s">
        <v>106</v>
      </c>
      <c r="N6843" s="2">
        <v>41066</v>
      </c>
      <c r="O6843" s="2">
        <v>41075</v>
      </c>
      <c r="P6843">
        <v>17</v>
      </c>
      <c r="Q6843" s="1">
        <v>0</v>
      </c>
      <c r="R6843">
        <v>20.149999999999999</v>
      </c>
      <c r="S6843">
        <v>8.99</v>
      </c>
      <c r="T6843">
        <f t="shared" si="106"/>
        <v>342.54999999999995</v>
      </c>
    </row>
    <row r="6844" spans="1:20" x14ac:dyDescent="0.25">
      <c r="A6844">
        <v>6843</v>
      </c>
      <c r="B6844">
        <v>91064</v>
      </c>
      <c r="C6844" t="s">
        <v>1872</v>
      </c>
      <c r="D6844" t="s">
        <v>20</v>
      </c>
      <c r="E6844" t="s">
        <v>39</v>
      </c>
      <c r="F6844" t="s">
        <v>47</v>
      </c>
      <c r="G6844" t="s">
        <v>41</v>
      </c>
      <c r="H6844" t="s">
        <v>49</v>
      </c>
      <c r="I6844" t="s">
        <v>28</v>
      </c>
      <c r="J6844" t="s">
        <v>29</v>
      </c>
      <c r="K6844" t="s">
        <v>154</v>
      </c>
      <c r="L6844" t="s">
        <v>26</v>
      </c>
      <c r="M6844" t="s">
        <v>51</v>
      </c>
      <c r="N6844" s="2">
        <v>40806</v>
      </c>
      <c r="O6844" s="2">
        <v>40808</v>
      </c>
      <c r="P6844">
        <v>10</v>
      </c>
      <c r="Q6844" s="1">
        <v>0.01</v>
      </c>
      <c r="R6844">
        <v>11.97</v>
      </c>
      <c r="S6844">
        <v>5.81</v>
      </c>
      <c r="T6844">
        <f t="shared" si="106"/>
        <v>119.7</v>
      </c>
    </row>
    <row r="6845" spans="1:20" x14ac:dyDescent="0.25">
      <c r="A6845">
        <v>6844</v>
      </c>
      <c r="B6845">
        <v>88101</v>
      </c>
      <c r="C6845" t="s">
        <v>1489</v>
      </c>
      <c r="D6845" t="s">
        <v>20</v>
      </c>
      <c r="E6845" t="s">
        <v>39</v>
      </c>
      <c r="F6845" t="s">
        <v>22</v>
      </c>
      <c r="G6845" t="s">
        <v>93</v>
      </c>
      <c r="H6845" t="s">
        <v>42</v>
      </c>
      <c r="I6845" t="s">
        <v>28</v>
      </c>
      <c r="J6845" t="s">
        <v>29</v>
      </c>
      <c r="K6845" t="s">
        <v>248</v>
      </c>
      <c r="L6845" t="s">
        <v>192</v>
      </c>
      <c r="M6845" t="s">
        <v>294</v>
      </c>
      <c r="N6845" s="2">
        <v>40219</v>
      </c>
      <c r="O6845" s="2">
        <v>40220</v>
      </c>
      <c r="P6845">
        <v>6</v>
      </c>
      <c r="Q6845" s="1">
        <v>0.06</v>
      </c>
      <c r="R6845">
        <v>6.37</v>
      </c>
      <c r="S6845">
        <v>5.19</v>
      </c>
      <c r="T6845">
        <f t="shared" si="106"/>
        <v>38.22</v>
      </c>
    </row>
    <row r="6846" spans="1:20" x14ac:dyDescent="0.25">
      <c r="A6846">
        <v>6845</v>
      </c>
      <c r="B6846">
        <v>87932</v>
      </c>
      <c r="C6846" t="s">
        <v>334</v>
      </c>
      <c r="D6846" t="s">
        <v>20</v>
      </c>
      <c r="E6846" t="s">
        <v>39</v>
      </c>
      <c r="F6846" t="s">
        <v>22</v>
      </c>
      <c r="G6846" t="s">
        <v>93</v>
      </c>
      <c r="H6846" t="s">
        <v>89</v>
      </c>
      <c r="I6846" t="s">
        <v>28</v>
      </c>
      <c r="J6846" t="s">
        <v>29</v>
      </c>
      <c r="K6846" t="s">
        <v>129</v>
      </c>
      <c r="L6846" t="s">
        <v>192</v>
      </c>
      <c r="M6846" t="s">
        <v>246</v>
      </c>
      <c r="N6846" s="2">
        <v>41633</v>
      </c>
      <c r="O6846" s="2">
        <v>41634</v>
      </c>
      <c r="P6846">
        <v>2</v>
      </c>
      <c r="Q6846" s="1">
        <v>0.02</v>
      </c>
      <c r="R6846">
        <v>24.92</v>
      </c>
      <c r="S6846">
        <v>12.98</v>
      </c>
      <c r="T6846">
        <f t="shared" si="106"/>
        <v>49.84</v>
      </c>
    </row>
    <row r="6847" spans="1:20" x14ac:dyDescent="0.25">
      <c r="A6847">
        <v>6846</v>
      </c>
      <c r="B6847">
        <v>88084</v>
      </c>
      <c r="C6847" t="s">
        <v>560</v>
      </c>
      <c r="D6847" t="s">
        <v>578</v>
      </c>
      <c r="E6847" t="s">
        <v>187</v>
      </c>
      <c r="F6847" t="s">
        <v>31</v>
      </c>
      <c r="G6847" t="s">
        <v>41</v>
      </c>
      <c r="H6847" t="s">
        <v>225</v>
      </c>
      <c r="I6847" t="s">
        <v>28</v>
      </c>
      <c r="J6847" t="s">
        <v>29</v>
      </c>
      <c r="K6847" t="s">
        <v>113</v>
      </c>
      <c r="L6847" t="s">
        <v>330</v>
      </c>
      <c r="M6847" t="s">
        <v>66</v>
      </c>
      <c r="N6847" s="2">
        <v>40352</v>
      </c>
      <c r="O6847" s="2">
        <v>40353</v>
      </c>
      <c r="P6847">
        <v>9</v>
      </c>
      <c r="Q6847" s="1">
        <v>0.09</v>
      </c>
      <c r="R6847">
        <v>200.98</v>
      </c>
      <c r="S6847">
        <v>55.96</v>
      </c>
      <c r="T6847">
        <f t="shared" si="106"/>
        <v>1808.82</v>
      </c>
    </row>
    <row r="6848" spans="1:20" x14ac:dyDescent="0.25">
      <c r="A6848">
        <v>6847</v>
      </c>
      <c r="B6848">
        <v>88084</v>
      </c>
      <c r="C6848" t="s">
        <v>560</v>
      </c>
      <c r="D6848" t="s">
        <v>20</v>
      </c>
      <c r="E6848" t="s">
        <v>39</v>
      </c>
      <c r="F6848" t="s">
        <v>31</v>
      </c>
      <c r="G6848" t="s">
        <v>41</v>
      </c>
      <c r="H6848" t="s">
        <v>54</v>
      </c>
      <c r="I6848" t="s">
        <v>28</v>
      </c>
      <c r="J6848" t="s">
        <v>29</v>
      </c>
      <c r="K6848" t="s">
        <v>170</v>
      </c>
      <c r="L6848" t="s">
        <v>44</v>
      </c>
      <c r="M6848" t="s">
        <v>214</v>
      </c>
      <c r="N6848" s="2">
        <v>40352</v>
      </c>
      <c r="O6848" s="2">
        <v>40353</v>
      </c>
      <c r="P6848">
        <v>11</v>
      </c>
      <c r="Q6848" s="1">
        <v>0.09</v>
      </c>
      <c r="R6848">
        <v>2.78</v>
      </c>
      <c r="S6848">
        <v>0.97</v>
      </c>
      <c r="T6848">
        <f t="shared" si="106"/>
        <v>30.58</v>
      </c>
    </row>
    <row r="6849" spans="1:20" x14ac:dyDescent="0.25">
      <c r="A6849">
        <v>6848</v>
      </c>
      <c r="B6849">
        <v>87395</v>
      </c>
      <c r="C6849" t="s">
        <v>632</v>
      </c>
      <c r="D6849" t="s">
        <v>20</v>
      </c>
      <c r="E6849" t="s">
        <v>39</v>
      </c>
      <c r="F6849" t="s">
        <v>31</v>
      </c>
      <c r="G6849" t="s">
        <v>93</v>
      </c>
      <c r="H6849" t="s">
        <v>42</v>
      </c>
      <c r="I6849" t="s">
        <v>28</v>
      </c>
      <c r="J6849" t="s">
        <v>29</v>
      </c>
      <c r="K6849" t="s">
        <v>82</v>
      </c>
      <c r="L6849" t="s">
        <v>192</v>
      </c>
      <c r="M6849" t="s">
        <v>35</v>
      </c>
      <c r="N6849" s="2">
        <v>41627</v>
      </c>
      <c r="O6849" s="2">
        <v>41629</v>
      </c>
      <c r="P6849">
        <v>18</v>
      </c>
      <c r="Q6849" s="1">
        <v>0.1</v>
      </c>
      <c r="R6849">
        <v>120.98</v>
      </c>
      <c r="S6849">
        <v>9.07</v>
      </c>
      <c r="T6849">
        <f t="shared" si="106"/>
        <v>2177.64</v>
      </c>
    </row>
    <row r="6850" spans="1:20" x14ac:dyDescent="0.25">
      <c r="A6850">
        <v>6849</v>
      </c>
      <c r="B6850">
        <v>88303</v>
      </c>
      <c r="C6850" t="s">
        <v>261</v>
      </c>
      <c r="D6850" t="s">
        <v>20</v>
      </c>
      <c r="E6850" t="s">
        <v>21</v>
      </c>
      <c r="F6850" t="s">
        <v>22</v>
      </c>
      <c r="G6850" t="s">
        <v>48</v>
      </c>
      <c r="H6850" t="s">
        <v>33</v>
      </c>
      <c r="I6850" t="s">
        <v>28</v>
      </c>
      <c r="J6850" t="s">
        <v>29</v>
      </c>
      <c r="K6850" t="s">
        <v>198</v>
      </c>
      <c r="L6850" t="s">
        <v>26</v>
      </c>
      <c r="M6850" t="s">
        <v>137</v>
      </c>
      <c r="N6850" s="2">
        <v>40878</v>
      </c>
      <c r="O6850" s="2">
        <v>40885</v>
      </c>
      <c r="P6850">
        <v>16</v>
      </c>
      <c r="Q6850" s="1">
        <v>0.05</v>
      </c>
      <c r="R6850">
        <v>55.99</v>
      </c>
      <c r="S6850">
        <v>5</v>
      </c>
      <c r="T6850">
        <f t="shared" si="106"/>
        <v>895.84</v>
      </c>
    </row>
    <row r="6851" spans="1:20" x14ac:dyDescent="0.25">
      <c r="A6851">
        <v>6850</v>
      </c>
      <c r="B6851">
        <v>86387</v>
      </c>
      <c r="C6851" t="s">
        <v>788</v>
      </c>
      <c r="D6851" t="s">
        <v>578</v>
      </c>
      <c r="E6851" t="s">
        <v>187</v>
      </c>
      <c r="F6851" t="s">
        <v>31</v>
      </c>
      <c r="G6851" t="s">
        <v>48</v>
      </c>
      <c r="H6851" t="s">
        <v>225</v>
      </c>
      <c r="I6851" t="s">
        <v>28</v>
      </c>
      <c r="J6851" t="s">
        <v>29</v>
      </c>
      <c r="K6851" t="s">
        <v>228</v>
      </c>
      <c r="L6851" t="s">
        <v>283</v>
      </c>
      <c r="M6851" t="s">
        <v>35</v>
      </c>
      <c r="N6851" s="2">
        <v>40856</v>
      </c>
      <c r="O6851" s="2">
        <v>40856</v>
      </c>
      <c r="P6851">
        <v>25</v>
      </c>
      <c r="Q6851" s="1">
        <v>0</v>
      </c>
      <c r="R6851">
        <v>122.99</v>
      </c>
      <c r="S6851">
        <v>70.2</v>
      </c>
      <c r="T6851">
        <f t="shared" ref="T6851:T6914" si="107">R6851*P6851</f>
        <v>3074.75</v>
      </c>
    </row>
    <row r="6852" spans="1:20" x14ac:dyDescent="0.25">
      <c r="A6852">
        <v>6851</v>
      </c>
      <c r="B6852">
        <v>86464</v>
      </c>
      <c r="C6852" t="s">
        <v>1580</v>
      </c>
      <c r="D6852" t="s">
        <v>20</v>
      </c>
      <c r="E6852" t="s">
        <v>21</v>
      </c>
      <c r="F6852" t="s">
        <v>40</v>
      </c>
      <c r="G6852" t="s">
        <v>32</v>
      </c>
      <c r="H6852" t="s">
        <v>33</v>
      </c>
      <c r="I6852" t="s">
        <v>28</v>
      </c>
      <c r="J6852" t="s">
        <v>29</v>
      </c>
      <c r="K6852" t="s">
        <v>1254</v>
      </c>
      <c r="L6852" t="s">
        <v>26</v>
      </c>
      <c r="M6852" t="s">
        <v>59</v>
      </c>
      <c r="N6852" s="2">
        <v>41616</v>
      </c>
      <c r="O6852" s="2">
        <v>41617</v>
      </c>
      <c r="P6852">
        <v>4</v>
      </c>
      <c r="Q6852" s="1">
        <v>0.06</v>
      </c>
      <c r="R6852">
        <v>8.33</v>
      </c>
      <c r="S6852">
        <v>1.99</v>
      </c>
      <c r="T6852">
        <f t="shared" si="107"/>
        <v>33.32</v>
      </c>
    </row>
    <row r="6853" spans="1:20" x14ac:dyDescent="0.25">
      <c r="A6853">
        <v>6852</v>
      </c>
      <c r="B6853">
        <v>86464</v>
      </c>
      <c r="C6853" t="s">
        <v>1580</v>
      </c>
      <c r="D6853" t="s">
        <v>20</v>
      </c>
      <c r="E6853" t="s">
        <v>39</v>
      </c>
      <c r="F6853" t="s">
        <v>40</v>
      </c>
      <c r="G6853" t="s">
        <v>32</v>
      </c>
      <c r="H6853" t="s">
        <v>78</v>
      </c>
      <c r="I6853" t="s">
        <v>28</v>
      </c>
      <c r="J6853" t="s">
        <v>29</v>
      </c>
      <c r="K6853" t="s">
        <v>43</v>
      </c>
      <c r="L6853" t="s">
        <v>192</v>
      </c>
      <c r="M6853" t="s">
        <v>99</v>
      </c>
      <c r="N6853" s="2">
        <v>41616</v>
      </c>
      <c r="O6853" s="2">
        <v>41618</v>
      </c>
      <c r="P6853">
        <v>5</v>
      </c>
      <c r="Q6853" s="1">
        <v>0.01</v>
      </c>
      <c r="R6853">
        <v>34.99</v>
      </c>
      <c r="S6853">
        <v>7.73</v>
      </c>
      <c r="T6853">
        <f t="shared" si="107"/>
        <v>174.95000000000002</v>
      </c>
    </row>
    <row r="6854" spans="1:20" x14ac:dyDescent="0.25">
      <c r="A6854">
        <v>6853</v>
      </c>
      <c r="B6854">
        <v>90691</v>
      </c>
      <c r="C6854" t="s">
        <v>1633</v>
      </c>
      <c r="D6854" t="s">
        <v>20</v>
      </c>
      <c r="E6854" t="s">
        <v>187</v>
      </c>
      <c r="F6854" t="s">
        <v>40</v>
      </c>
      <c r="G6854" t="s">
        <v>23</v>
      </c>
      <c r="H6854" t="s">
        <v>188</v>
      </c>
      <c r="I6854" t="s">
        <v>28</v>
      </c>
      <c r="J6854" t="s">
        <v>29</v>
      </c>
      <c r="K6854" t="s">
        <v>189</v>
      </c>
      <c r="L6854" t="s">
        <v>706</v>
      </c>
      <c r="M6854" t="s">
        <v>99</v>
      </c>
      <c r="N6854" s="2">
        <v>41500</v>
      </c>
      <c r="O6854" s="2">
        <v>41501</v>
      </c>
      <c r="P6854">
        <v>24</v>
      </c>
      <c r="Q6854" s="1">
        <v>0.03</v>
      </c>
      <c r="R6854">
        <v>107.53</v>
      </c>
      <c r="S6854">
        <v>5.81</v>
      </c>
      <c r="T6854">
        <f t="shared" si="107"/>
        <v>2580.7200000000003</v>
      </c>
    </row>
    <row r="6855" spans="1:20" x14ac:dyDescent="0.25">
      <c r="A6855">
        <v>6854</v>
      </c>
      <c r="B6855">
        <v>90685</v>
      </c>
      <c r="C6855" t="s">
        <v>2006</v>
      </c>
      <c r="D6855" t="s">
        <v>20</v>
      </c>
      <c r="E6855" t="s">
        <v>39</v>
      </c>
      <c r="F6855" t="s">
        <v>40</v>
      </c>
      <c r="G6855" t="s">
        <v>23</v>
      </c>
      <c r="H6855" t="s">
        <v>61</v>
      </c>
      <c r="I6855" t="s">
        <v>28</v>
      </c>
      <c r="J6855" t="s">
        <v>29</v>
      </c>
      <c r="K6855" t="s">
        <v>95</v>
      </c>
      <c r="L6855" t="s">
        <v>26</v>
      </c>
      <c r="M6855" t="s">
        <v>59</v>
      </c>
      <c r="N6855" s="2">
        <v>40404</v>
      </c>
      <c r="O6855" s="2">
        <v>40406</v>
      </c>
      <c r="P6855">
        <v>11</v>
      </c>
      <c r="Q6855" s="1">
        <v>0.05</v>
      </c>
      <c r="R6855">
        <v>16.98</v>
      </c>
      <c r="S6855">
        <v>7.78</v>
      </c>
      <c r="T6855">
        <f t="shared" si="107"/>
        <v>186.78</v>
      </c>
    </row>
    <row r="6856" spans="1:20" x14ac:dyDescent="0.25">
      <c r="A6856">
        <v>6855</v>
      </c>
      <c r="B6856">
        <v>90685</v>
      </c>
      <c r="C6856" t="s">
        <v>2006</v>
      </c>
      <c r="D6856" t="s">
        <v>20</v>
      </c>
      <c r="E6856" t="s">
        <v>21</v>
      </c>
      <c r="F6856" t="s">
        <v>40</v>
      </c>
      <c r="G6856" t="s">
        <v>23</v>
      </c>
      <c r="H6856" t="s">
        <v>24</v>
      </c>
      <c r="I6856" t="s">
        <v>28</v>
      </c>
      <c r="J6856" t="s">
        <v>29</v>
      </c>
      <c r="K6856" t="s">
        <v>201</v>
      </c>
      <c r="L6856" t="s">
        <v>192</v>
      </c>
      <c r="M6856" t="s">
        <v>99</v>
      </c>
      <c r="N6856" s="2">
        <v>40404</v>
      </c>
      <c r="O6856" s="2">
        <v>40406</v>
      </c>
      <c r="P6856">
        <v>12</v>
      </c>
      <c r="Q6856" s="1">
        <v>0.03</v>
      </c>
      <c r="R6856">
        <v>115.99</v>
      </c>
      <c r="S6856">
        <v>4.2300000000000004</v>
      </c>
      <c r="T6856">
        <f t="shared" si="107"/>
        <v>1391.8799999999999</v>
      </c>
    </row>
    <row r="6857" spans="1:20" x14ac:dyDescent="0.25">
      <c r="A6857">
        <v>6856</v>
      </c>
      <c r="B6857">
        <v>90282</v>
      </c>
      <c r="C6857" t="s">
        <v>1788</v>
      </c>
      <c r="D6857" t="s">
        <v>20</v>
      </c>
      <c r="E6857" t="s">
        <v>21</v>
      </c>
      <c r="F6857" t="s">
        <v>40</v>
      </c>
      <c r="G6857" t="s">
        <v>23</v>
      </c>
      <c r="H6857" t="s">
        <v>203</v>
      </c>
      <c r="I6857" t="s">
        <v>28</v>
      </c>
      <c r="J6857" t="s">
        <v>29</v>
      </c>
      <c r="K6857" t="s">
        <v>213</v>
      </c>
      <c r="L6857" t="s">
        <v>26</v>
      </c>
      <c r="M6857" t="s">
        <v>99</v>
      </c>
      <c r="N6857" s="2">
        <v>41247</v>
      </c>
      <c r="O6857" s="2">
        <v>41247</v>
      </c>
      <c r="P6857">
        <v>3</v>
      </c>
      <c r="Q6857" s="1">
        <v>0</v>
      </c>
      <c r="R6857">
        <v>9.7799999999999994</v>
      </c>
      <c r="S6857">
        <v>1.99</v>
      </c>
      <c r="T6857">
        <f t="shared" si="107"/>
        <v>29.339999999999996</v>
      </c>
    </row>
    <row r="6858" spans="1:20" x14ac:dyDescent="0.25">
      <c r="A6858">
        <v>6857</v>
      </c>
      <c r="B6858">
        <v>90282</v>
      </c>
      <c r="C6858" t="s">
        <v>1788</v>
      </c>
      <c r="D6858" t="s">
        <v>20</v>
      </c>
      <c r="E6858" t="s">
        <v>39</v>
      </c>
      <c r="F6858" t="s">
        <v>40</v>
      </c>
      <c r="G6858" t="s">
        <v>23</v>
      </c>
      <c r="H6858" t="s">
        <v>94</v>
      </c>
      <c r="I6858" t="s">
        <v>28</v>
      </c>
      <c r="J6858" t="s">
        <v>29</v>
      </c>
      <c r="K6858" t="s">
        <v>189</v>
      </c>
      <c r="L6858" t="s">
        <v>26</v>
      </c>
      <c r="M6858" t="s">
        <v>99</v>
      </c>
      <c r="N6858" s="2">
        <v>41247</v>
      </c>
      <c r="O6858" s="2">
        <v>41249</v>
      </c>
      <c r="P6858">
        <v>20</v>
      </c>
      <c r="Q6858" s="1">
        <v>7.0000000000000007E-2</v>
      </c>
      <c r="R6858">
        <v>25.98</v>
      </c>
      <c r="S6858">
        <v>4.08</v>
      </c>
      <c r="T6858">
        <f t="shared" si="107"/>
        <v>519.6</v>
      </c>
    </row>
    <row r="6859" spans="1:20" x14ac:dyDescent="0.25">
      <c r="A6859">
        <v>6858</v>
      </c>
      <c r="B6859">
        <v>90963</v>
      </c>
      <c r="C6859" t="s">
        <v>2134</v>
      </c>
      <c r="D6859" t="s">
        <v>38</v>
      </c>
      <c r="E6859" t="s">
        <v>21</v>
      </c>
      <c r="F6859" t="s">
        <v>31</v>
      </c>
      <c r="G6859" t="s">
        <v>93</v>
      </c>
      <c r="H6859" t="s">
        <v>203</v>
      </c>
      <c r="I6859" t="s">
        <v>28</v>
      </c>
      <c r="J6859" t="s">
        <v>29</v>
      </c>
      <c r="K6859" t="s">
        <v>1254</v>
      </c>
      <c r="L6859" t="s">
        <v>706</v>
      </c>
      <c r="M6859" t="s">
        <v>35</v>
      </c>
      <c r="N6859" s="2">
        <v>41336</v>
      </c>
      <c r="O6859" s="2">
        <v>41337</v>
      </c>
      <c r="P6859">
        <v>7</v>
      </c>
      <c r="Q6859" s="1">
        <v>0.1</v>
      </c>
      <c r="R6859">
        <v>28.99</v>
      </c>
      <c r="S6859">
        <v>8.59</v>
      </c>
      <c r="T6859">
        <f t="shared" si="107"/>
        <v>202.92999999999998</v>
      </c>
    </row>
    <row r="6860" spans="1:20" x14ac:dyDescent="0.25">
      <c r="A6860">
        <v>6859</v>
      </c>
      <c r="B6860">
        <v>91427</v>
      </c>
      <c r="C6860" t="s">
        <v>1652</v>
      </c>
      <c r="D6860" t="s">
        <v>20</v>
      </c>
      <c r="E6860" t="s">
        <v>21</v>
      </c>
      <c r="F6860" t="s">
        <v>22</v>
      </c>
      <c r="G6860" t="s">
        <v>41</v>
      </c>
      <c r="H6860" t="s">
        <v>206</v>
      </c>
      <c r="I6860" t="s">
        <v>28</v>
      </c>
      <c r="J6860" t="s">
        <v>29</v>
      </c>
      <c r="K6860" t="s">
        <v>201</v>
      </c>
      <c r="L6860" t="s">
        <v>192</v>
      </c>
      <c r="M6860" t="s">
        <v>96</v>
      </c>
      <c r="N6860" s="2">
        <v>41445</v>
      </c>
      <c r="O6860" s="2">
        <v>41448</v>
      </c>
      <c r="P6860">
        <v>7</v>
      </c>
      <c r="Q6860" s="1">
        <v>0.03</v>
      </c>
      <c r="R6860">
        <v>65.989999999999995</v>
      </c>
      <c r="S6860">
        <v>5.31</v>
      </c>
      <c r="T6860">
        <f t="shared" si="107"/>
        <v>461.92999999999995</v>
      </c>
    </row>
    <row r="6861" spans="1:20" x14ac:dyDescent="0.25">
      <c r="A6861">
        <v>6860</v>
      </c>
      <c r="B6861">
        <v>91528</v>
      </c>
      <c r="C6861" t="s">
        <v>833</v>
      </c>
      <c r="D6861" t="s">
        <v>20</v>
      </c>
      <c r="E6861" t="s">
        <v>39</v>
      </c>
      <c r="F6861" t="s">
        <v>31</v>
      </c>
      <c r="G6861" t="s">
        <v>23</v>
      </c>
      <c r="H6861" t="s">
        <v>78</v>
      </c>
      <c r="I6861" t="s">
        <v>28</v>
      </c>
      <c r="J6861" t="s">
        <v>29</v>
      </c>
      <c r="K6861" t="s">
        <v>79</v>
      </c>
      <c r="L6861" t="s">
        <v>26</v>
      </c>
      <c r="M6861" t="s">
        <v>35</v>
      </c>
      <c r="N6861" s="2">
        <v>41611</v>
      </c>
      <c r="O6861" s="2">
        <v>41613</v>
      </c>
      <c r="P6861">
        <v>25</v>
      </c>
      <c r="Q6861" s="1">
        <v>0.02</v>
      </c>
      <c r="R6861">
        <v>12.98</v>
      </c>
      <c r="S6861">
        <v>3.14</v>
      </c>
      <c r="T6861">
        <f t="shared" si="107"/>
        <v>324.5</v>
      </c>
    </row>
    <row r="6862" spans="1:20" x14ac:dyDescent="0.25">
      <c r="A6862">
        <v>6861</v>
      </c>
      <c r="B6862">
        <v>91178</v>
      </c>
      <c r="C6862" t="s">
        <v>1074</v>
      </c>
      <c r="D6862" t="s">
        <v>38</v>
      </c>
      <c r="E6862" t="s">
        <v>39</v>
      </c>
      <c r="F6862" t="s">
        <v>47</v>
      </c>
      <c r="G6862" t="s">
        <v>32</v>
      </c>
      <c r="H6862" t="s">
        <v>54</v>
      </c>
      <c r="I6862" t="s">
        <v>28</v>
      </c>
      <c r="J6862" t="s">
        <v>29</v>
      </c>
      <c r="K6862" t="s">
        <v>71</v>
      </c>
      <c r="L6862" t="s">
        <v>746</v>
      </c>
      <c r="M6862" t="s">
        <v>117</v>
      </c>
      <c r="N6862" s="2">
        <v>41468</v>
      </c>
      <c r="O6862" s="2">
        <v>41470</v>
      </c>
      <c r="P6862">
        <v>16</v>
      </c>
      <c r="Q6862" s="1">
        <v>0.03</v>
      </c>
      <c r="R6862">
        <v>4.4800000000000004</v>
      </c>
      <c r="S6862">
        <v>49</v>
      </c>
      <c r="T6862">
        <f t="shared" si="107"/>
        <v>71.680000000000007</v>
      </c>
    </row>
    <row r="6863" spans="1:20" x14ac:dyDescent="0.25">
      <c r="A6863">
        <v>6862</v>
      </c>
      <c r="B6863">
        <v>88754</v>
      </c>
      <c r="C6863" t="s">
        <v>1055</v>
      </c>
      <c r="D6863" t="s">
        <v>20</v>
      </c>
      <c r="E6863" t="s">
        <v>21</v>
      </c>
      <c r="F6863" t="s">
        <v>40</v>
      </c>
      <c r="G6863" t="s">
        <v>32</v>
      </c>
      <c r="H6863" t="s">
        <v>33</v>
      </c>
      <c r="I6863" t="s">
        <v>28</v>
      </c>
      <c r="J6863" t="s">
        <v>29</v>
      </c>
      <c r="K6863" t="s">
        <v>198</v>
      </c>
      <c r="L6863" t="s">
        <v>192</v>
      </c>
      <c r="M6863" t="s">
        <v>309</v>
      </c>
      <c r="N6863" s="2">
        <v>40899</v>
      </c>
      <c r="O6863" s="2">
        <v>40900</v>
      </c>
      <c r="P6863">
        <v>10</v>
      </c>
      <c r="Q6863" s="1">
        <v>0.03</v>
      </c>
      <c r="R6863">
        <v>152.47999999999999</v>
      </c>
      <c r="S6863">
        <v>4</v>
      </c>
      <c r="T6863">
        <f t="shared" si="107"/>
        <v>1524.8</v>
      </c>
    </row>
    <row r="6864" spans="1:20" x14ac:dyDescent="0.25">
      <c r="A6864">
        <v>6863</v>
      </c>
      <c r="B6864">
        <v>88757</v>
      </c>
      <c r="C6864" t="s">
        <v>1055</v>
      </c>
      <c r="D6864" t="s">
        <v>20</v>
      </c>
      <c r="E6864" t="s">
        <v>39</v>
      </c>
      <c r="F6864" t="s">
        <v>40</v>
      </c>
      <c r="G6864" t="s">
        <v>32</v>
      </c>
      <c r="H6864" t="s">
        <v>42</v>
      </c>
      <c r="I6864" t="s">
        <v>28</v>
      </c>
      <c r="J6864" t="s">
        <v>29</v>
      </c>
      <c r="K6864" t="s">
        <v>189</v>
      </c>
      <c r="L6864" t="s">
        <v>192</v>
      </c>
      <c r="M6864" t="s">
        <v>125</v>
      </c>
      <c r="N6864" s="2">
        <v>41630</v>
      </c>
      <c r="O6864" s="2">
        <v>41632</v>
      </c>
      <c r="P6864">
        <v>3</v>
      </c>
      <c r="Q6864" s="1">
        <v>0.02</v>
      </c>
      <c r="R6864">
        <v>4.28</v>
      </c>
      <c r="S6864">
        <v>6.72</v>
      </c>
      <c r="T6864">
        <f t="shared" si="107"/>
        <v>12.84</v>
      </c>
    </row>
    <row r="6865" spans="1:20" x14ac:dyDescent="0.25">
      <c r="A6865">
        <v>6864</v>
      </c>
      <c r="B6865">
        <v>87366</v>
      </c>
      <c r="C6865" t="s">
        <v>595</v>
      </c>
      <c r="D6865" t="s">
        <v>20</v>
      </c>
      <c r="E6865" t="s">
        <v>39</v>
      </c>
      <c r="F6865" t="s">
        <v>31</v>
      </c>
      <c r="G6865" t="s">
        <v>41</v>
      </c>
      <c r="H6865" t="s">
        <v>49</v>
      </c>
      <c r="I6865" t="s">
        <v>28</v>
      </c>
      <c r="J6865" t="s">
        <v>29</v>
      </c>
      <c r="K6865" t="s">
        <v>71</v>
      </c>
      <c r="L6865" t="s">
        <v>192</v>
      </c>
      <c r="M6865" t="s">
        <v>91</v>
      </c>
      <c r="N6865" s="2">
        <v>40451</v>
      </c>
      <c r="O6865" s="2">
        <v>40453</v>
      </c>
      <c r="P6865">
        <v>13</v>
      </c>
      <c r="Q6865" s="1">
        <v>0.08</v>
      </c>
      <c r="R6865">
        <v>896.99</v>
      </c>
      <c r="S6865">
        <v>19.989999999999998</v>
      </c>
      <c r="T6865">
        <f t="shared" si="107"/>
        <v>11660.87</v>
      </c>
    </row>
    <row r="6866" spans="1:20" x14ac:dyDescent="0.25">
      <c r="A6866">
        <v>6865</v>
      </c>
      <c r="B6866">
        <v>87373</v>
      </c>
      <c r="C6866" t="s">
        <v>595</v>
      </c>
      <c r="D6866" t="s">
        <v>578</v>
      </c>
      <c r="E6866" t="s">
        <v>187</v>
      </c>
      <c r="F6866" t="s">
        <v>31</v>
      </c>
      <c r="G6866" t="s">
        <v>41</v>
      </c>
      <c r="H6866" t="s">
        <v>225</v>
      </c>
      <c r="I6866" t="s">
        <v>28</v>
      </c>
      <c r="J6866" t="s">
        <v>29</v>
      </c>
      <c r="K6866" t="s">
        <v>291</v>
      </c>
      <c r="L6866" t="s">
        <v>283</v>
      </c>
      <c r="M6866" t="s">
        <v>279</v>
      </c>
      <c r="N6866" s="2">
        <v>41547</v>
      </c>
      <c r="O6866" s="2">
        <v>41548</v>
      </c>
      <c r="P6866">
        <v>5</v>
      </c>
      <c r="Q6866" s="1">
        <v>0.02</v>
      </c>
      <c r="R6866">
        <v>243.98</v>
      </c>
      <c r="S6866">
        <v>62.94</v>
      </c>
      <c r="T6866">
        <f t="shared" si="107"/>
        <v>1219.8999999999999</v>
      </c>
    </row>
    <row r="6867" spans="1:20" x14ac:dyDescent="0.25">
      <c r="A6867">
        <v>6866</v>
      </c>
      <c r="B6867">
        <v>90383</v>
      </c>
      <c r="C6867" t="s">
        <v>1349</v>
      </c>
      <c r="D6867" t="s">
        <v>20</v>
      </c>
      <c r="E6867" t="s">
        <v>39</v>
      </c>
      <c r="F6867" t="s">
        <v>22</v>
      </c>
      <c r="G6867" t="s">
        <v>48</v>
      </c>
      <c r="H6867" t="s">
        <v>89</v>
      </c>
      <c r="I6867" t="s">
        <v>28</v>
      </c>
      <c r="J6867" t="s">
        <v>29</v>
      </c>
      <c r="K6867" t="s">
        <v>138</v>
      </c>
      <c r="L6867" t="s">
        <v>192</v>
      </c>
      <c r="M6867" t="s">
        <v>232</v>
      </c>
      <c r="N6867" s="2">
        <v>41301</v>
      </c>
      <c r="O6867" s="2">
        <v>41306</v>
      </c>
      <c r="P6867">
        <v>6</v>
      </c>
      <c r="Q6867" s="1">
        <v>0.04</v>
      </c>
      <c r="R6867">
        <v>315.98</v>
      </c>
      <c r="S6867">
        <v>19.989999999999998</v>
      </c>
      <c r="T6867">
        <f t="shared" si="107"/>
        <v>1895.88</v>
      </c>
    </row>
    <row r="6868" spans="1:20" x14ac:dyDescent="0.25">
      <c r="A6868">
        <v>6867</v>
      </c>
      <c r="B6868">
        <v>90383</v>
      </c>
      <c r="C6868" t="s">
        <v>1349</v>
      </c>
      <c r="D6868" t="s">
        <v>20</v>
      </c>
      <c r="E6868" t="s">
        <v>187</v>
      </c>
      <c r="F6868" t="s">
        <v>22</v>
      </c>
      <c r="G6868" t="s">
        <v>48</v>
      </c>
      <c r="H6868" t="s">
        <v>217</v>
      </c>
      <c r="I6868" t="s">
        <v>28</v>
      </c>
      <c r="J6868" t="s">
        <v>29</v>
      </c>
      <c r="K6868" t="s">
        <v>43</v>
      </c>
      <c r="L6868" t="s">
        <v>192</v>
      </c>
      <c r="M6868" t="s">
        <v>238</v>
      </c>
      <c r="N6868" s="2">
        <v>41301</v>
      </c>
      <c r="O6868" s="2">
        <v>41308</v>
      </c>
      <c r="P6868">
        <v>6</v>
      </c>
      <c r="Q6868" s="1">
        <v>0</v>
      </c>
      <c r="R6868">
        <v>9.98</v>
      </c>
      <c r="S6868">
        <v>12.52</v>
      </c>
      <c r="T6868">
        <f t="shared" si="107"/>
        <v>59.88</v>
      </c>
    </row>
    <row r="6869" spans="1:20" x14ac:dyDescent="0.25">
      <c r="A6869">
        <v>6868</v>
      </c>
      <c r="B6869">
        <v>90383</v>
      </c>
      <c r="C6869" t="s">
        <v>1349</v>
      </c>
      <c r="D6869" t="s">
        <v>20</v>
      </c>
      <c r="E6869" t="s">
        <v>21</v>
      </c>
      <c r="F6869" t="s">
        <v>22</v>
      </c>
      <c r="G6869" t="s">
        <v>48</v>
      </c>
      <c r="H6869" t="s">
        <v>206</v>
      </c>
      <c r="I6869" t="s">
        <v>28</v>
      </c>
      <c r="J6869" t="s">
        <v>29</v>
      </c>
      <c r="K6869" t="s">
        <v>201</v>
      </c>
      <c r="L6869" t="s">
        <v>192</v>
      </c>
      <c r="M6869" t="s">
        <v>86</v>
      </c>
      <c r="N6869" s="2">
        <v>41301</v>
      </c>
      <c r="O6869" s="2">
        <v>41306</v>
      </c>
      <c r="P6869">
        <v>2</v>
      </c>
      <c r="Q6869" s="1">
        <v>0.08</v>
      </c>
      <c r="R6869">
        <v>115.99</v>
      </c>
      <c r="S6869">
        <v>2.5</v>
      </c>
      <c r="T6869">
        <f t="shared" si="107"/>
        <v>231.98</v>
      </c>
    </row>
    <row r="6870" spans="1:20" x14ac:dyDescent="0.25">
      <c r="A6870">
        <v>6869</v>
      </c>
      <c r="B6870">
        <v>90383</v>
      </c>
      <c r="C6870" t="s">
        <v>1349</v>
      </c>
      <c r="D6870" t="s">
        <v>20</v>
      </c>
      <c r="E6870" t="s">
        <v>21</v>
      </c>
      <c r="F6870" t="s">
        <v>22</v>
      </c>
      <c r="G6870" t="s">
        <v>48</v>
      </c>
      <c r="H6870" t="s">
        <v>206</v>
      </c>
      <c r="I6870" t="s">
        <v>28</v>
      </c>
      <c r="J6870" t="s">
        <v>29</v>
      </c>
      <c r="K6870" t="s">
        <v>1447</v>
      </c>
      <c r="L6870" t="s">
        <v>192</v>
      </c>
      <c r="M6870" t="s">
        <v>190</v>
      </c>
      <c r="N6870" s="2">
        <v>41301</v>
      </c>
      <c r="O6870" s="2">
        <v>41306</v>
      </c>
      <c r="P6870">
        <v>11</v>
      </c>
      <c r="Q6870" s="1">
        <v>0.05</v>
      </c>
      <c r="R6870">
        <v>95.99</v>
      </c>
      <c r="S6870">
        <v>8.99</v>
      </c>
      <c r="T6870">
        <f t="shared" si="107"/>
        <v>1055.8899999999999</v>
      </c>
    </row>
    <row r="6871" spans="1:20" x14ac:dyDescent="0.25">
      <c r="A6871">
        <v>6870</v>
      </c>
      <c r="B6871">
        <v>90630</v>
      </c>
      <c r="C6871" t="s">
        <v>2045</v>
      </c>
      <c r="D6871" t="s">
        <v>578</v>
      </c>
      <c r="E6871" t="s">
        <v>187</v>
      </c>
      <c r="F6871" t="s">
        <v>31</v>
      </c>
      <c r="G6871" t="s">
        <v>32</v>
      </c>
      <c r="H6871" t="s">
        <v>219</v>
      </c>
      <c r="I6871" t="s">
        <v>28</v>
      </c>
      <c r="J6871" t="s">
        <v>29</v>
      </c>
      <c r="K6871" t="s">
        <v>170</v>
      </c>
      <c r="L6871" t="s">
        <v>330</v>
      </c>
      <c r="M6871" t="s">
        <v>83</v>
      </c>
      <c r="N6871" s="2">
        <v>40456</v>
      </c>
      <c r="O6871" s="2">
        <v>40458</v>
      </c>
      <c r="P6871">
        <v>7</v>
      </c>
      <c r="Q6871" s="1">
        <v>0.03</v>
      </c>
      <c r="R6871">
        <v>320.64</v>
      </c>
      <c r="S6871">
        <v>29.2</v>
      </c>
      <c r="T6871">
        <f t="shared" si="107"/>
        <v>2244.48</v>
      </c>
    </row>
    <row r="6872" spans="1:20" x14ac:dyDescent="0.25">
      <c r="A6872">
        <v>6871</v>
      </c>
      <c r="B6872">
        <v>91438</v>
      </c>
      <c r="C6872" t="s">
        <v>522</v>
      </c>
      <c r="D6872" t="s">
        <v>20</v>
      </c>
      <c r="E6872" t="s">
        <v>39</v>
      </c>
      <c r="F6872" t="s">
        <v>22</v>
      </c>
      <c r="G6872" t="s">
        <v>93</v>
      </c>
      <c r="H6872" t="s">
        <v>54</v>
      </c>
      <c r="I6872" t="s">
        <v>28</v>
      </c>
      <c r="J6872" t="s">
        <v>29</v>
      </c>
      <c r="K6872" t="s">
        <v>98</v>
      </c>
      <c r="L6872" t="s">
        <v>192</v>
      </c>
      <c r="M6872" t="s">
        <v>294</v>
      </c>
      <c r="N6872" s="2">
        <v>40521</v>
      </c>
      <c r="O6872" s="2">
        <v>40523</v>
      </c>
      <c r="P6872">
        <v>19</v>
      </c>
      <c r="Q6872" s="1">
        <v>0.03</v>
      </c>
      <c r="R6872">
        <v>4.9800000000000004</v>
      </c>
      <c r="S6872">
        <v>4.95</v>
      </c>
      <c r="T6872">
        <f t="shared" si="107"/>
        <v>94.62</v>
      </c>
    </row>
    <row r="6873" spans="1:20" x14ac:dyDescent="0.25">
      <c r="A6873">
        <v>6872</v>
      </c>
      <c r="B6873">
        <v>86667</v>
      </c>
      <c r="C6873" t="s">
        <v>2174</v>
      </c>
      <c r="D6873" t="s">
        <v>20</v>
      </c>
      <c r="E6873" t="s">
        <v>39</v>
      </c>
      <c r="F6873" t="s">
        <v>47</v>
      </c>
      <c r="G6873" t="s">
        <v>23</v>
      </c>
      <c r="H6873" t="s">
        <v>42</v>
      </c>
      <c r="I6873" t="s">
        <v>28</v>
      </c>
      <c r="J6873" t="s">
        <v>29</v>
      </c>
      <c r="K6873" t="s">
        <v>133</v>
      </c>
      <c r="L6873" t="s">
        <v>192</v>
      </c>
      <c r="M6873" t="s">
        <v>134</v>
      </c>
      <c r="N6873" s="2">
        <v>41528</v>
      </c>
      <c r="O6873" s="2">
        <v>41529</v>
      </c>
      <c r="P6873">
        <v>4</v>
      </c>
      <c r="Q6873" s="1">
        <v>0</v>
      </c>
      <c r="R6873">
        <v>34.54</v>
      </c>
      <c r="S6873">
        <v>14.72</v>
      </c>
      <c r="T6873">
        <f t="shared" si="107"/>
        <v>138.16</v>
      </c>
    </row>
    <row r="6874" spans="1:20" x14ac:dyDescent="0.25">
      <c r="A6874">
        <v>6873</v>
      </c>
      <c r="B6874">
        <v>86667</v>
      </c>
      <c r="C6874" t="s">
        <v>715</v>
      </c>
      <c r="D6874" t="s">
        <v>578</v>
      </c>
      <c r="E6874" t="s">
        <v>21</v>
      </c>
      <c r="F6874" t="s">
        <v>40</v>
      </c>
      <c r="G6874" t="s">
        <v>23</v>
      </c>
      <c r="H6874" t="s">
        <v>33</v>
      </c>
      <c r="I6874" t="s">
        <v>28</v>
      </c>
      <c r="J6874" t="s">
        <v>29</v>
      </c>
      <c r="K6874" t="s">
        <v>204</v>
      </c>
      <c r="L6874" t="s">
        <v>283</v>
      </c>
      <c r="M6874" t="s">
        <v>59</v>
      </c>
      <c r="N6874" s="2">
        <v>41528</v>
      </c>
      <c r="O6874" s="2">
        <v>41529</v>
      </c>
      <c r="P6874">
        <v>5</v>
      </c>
      <c r="Q6874" s="1">
        <v>0.01</v>
      </c>
      <c r="R6874">
        <v>500.98</v>
      </c>
      <c r="S6874">
        <v>28.14</v>
      </c>
      <c r="T6874">
        <f t="shared" si="107"/>
        <v>2504.9</v>
      </c>
    </row>
    <row r="6875" spans="1:20" x14ac:dyDescent="0.25">
      <c r="A6875">
        <v>6874</v>
      </c>
      <c r="B6875">
        <v>90031</v>
      </c>
      <c r="C6875" t="s">
        <v>1256</v>
      </c>
      <c r="D6875" t="s">
        <v>20</v>
      </c>
      <c r="E6875" t="s">
        <v>187</v>
      </c>
      <c r="F6875" t="s">
        <v>22</v>
      </c>
      <c r="G6875" t="s">
        <v>41</v>
      </c>
      <c r="H6875" t="s">
        <v>225</v>
      </c>
      <c r="I6875" t="s">
        <v>28</v>
      </c>
      <c r="J6875" t="s">
        <v>29</v>
      </c>
      <c r="K6875" t="s">
        <v>189</v>
      </c>
      <c r="L6875" t="s">
        <v>192</v>
      </c>
      <c r="M6875" t="s">
        <v>499</v>
      </c>
      <c r="N6875" s="2">
        <v>40313</v>
      </c>
      <c r="O6875" s="2">
        <v>40314</v>
      </c>
      <c r="P6875">
        <v>17</v>
      </c>
      <c r="Q6875" s="1">
        <v>0.05</v>
      </c>
      <c r="R6875">
        <v>26.48</v>
      </c>
      <c r="S6875">
        <v>6.93</v>
      </c>
      <c r="T6875">
        <f t="shared" si="107"/>
        <v>450.16</v>
      </c>
    </row>
    <row r="6876" spans="1:20" x14ac:dyDescent="0.25">
      <c r="A6876">
        <v>6875</v>
      </c>
      <c r="B6876">
        <v>90004</v>
      </c>
      <c r="C6876" t="s">
        <v>572</v>
      </c>
      <c r="D6876" t="s">
        <v>20</v>
      </c>
      <c r="E6876" t="s">
        <v>39</v>
      </c>
      <c r="F6876" t="s">
        <v>22</v>
      </c>
      <c r="G6876" t="s">
        <v>23</v>
      </c>
      <c r="H6876" t="s">
        <v>54</v>
      </c>
      <c r="I6876" t="s">
        <v>28</v>
      </c>
      <c r="J6876" t="s">
        <v>29</v>
      </c>
      <c r="K6876" t="s">
        <v>291</v>
      </c>
      <c r="L6876" t="s">
        <v>192</v>
      </c>
      <c r="M6876" t="s">
        <v>199</v>
      </c>
      <c r="N6876" s="2">
        <v>41056</v>
      </c>
      <c r="O6876" s="2">
        <v>41057</v>
      </c>
      <c r="P6876">
        <v>19</v>
      </c>
      <c r="Q6876" s="1">
        <v>0.06</v>
      </c>
      <c r="R6876">
        <v>17.989999999999998</v>
      </c>
      <c r="S6876">
        <v>8.65</v>
      </c>
      <c r="T6876">
        <f t="shared" si="107"/>
        <v>341.80999999999995</v>
      </c>
    </row>
    <row r="6877" spans="1:20" x14ac:dyDescent="0.25">
      <c r="A6877">
        <v>6876</v>
      </c>
      <c r="B6877">
        <v>90004</v>
      </c>
      <c r="C6877" t="s">
        <v>572</v>
      </c>
      <c r="D6877" t="s">
        <v>20</v>
      </c>
      <c r="E6877" t="s">
        <v>39</v>
      </c>
      <c r="F6877" t="s">
        <v>22</v>
      </c>
      <c r="G6877" t="s">
        <v>23</v>
      </c>
      <c r="H6877" t="s">
        <v>49</v>
      </c>
      <c r="I6877" t="s">
        <v>28</v>
      </c>
      <c r="J6877" t="s">
        <v>29</v>
      </c>
      <c r="K6877" t="s">
        <v>226</v>
      </c>
      <c r="L6877" t="s">
        <v>44</v>
      </c>
      <c r="M6877" t="s">
        <v>238</v>
      </c>
      <c r="N6877" s="2">
        <v>41056</v>
      </c>
      <c r="O6877" s="2">
        <v>41058</v>
      </c>
      <c r="P6877">
        <v>8</v>
      </c>
      <c r="Q6877" s="1">
        <v>0.04</v>
      </c>
      <c r="R6877">
        <v>2.78</v>
      </c>
      <c r="S6877">
        <v>0.97</v>
      </c>
      <c r="T6877">
        <f t="shared" si="107"/>
        <v>22.24</v>
      </c>
    </row>
    <row r="6878" spans="1:20" x14ac:dyDescent="0.25">
      <c r="A6878">
        <v>6877</v>
      </c>
      <c r="B6878">
        <v>90004</v>
      </c>
      <c r="C6878" t="s">
        <v>572</v>
      </c>
      <c r="D6878" t="s">
        <v>20</v>
      </c>
      <c r="E6878" t="s">
        <v>21</v>
      </c>
      <c r="F6878" t="s">
        <v>22</v>
      </c>
      <c r="G6878" t="s">
        <v>23</v>
      </c>
      <c r="H6878" t="s">
        <v>24</v>
      </c>
      <c r="I6878" t="s">
        <v>28</v>
      </c>
      <c r="J6878" t="s">
        <v>29</v>
      </c>
      <c r="K6878" t="s">
        <v>201</v>
      </c>
      <c r="L6878" t="s">
        <v>706</v>
      </c>
      <c r="M6878" t="s">
        <v>232</v>
      </c>
      <c r="N6878" s="2">
        <v>41056</v>
      </c>
      <c r="O6878" s="2">
        <v>41058</v>
      </c>
      <c r="P6878">
        <v>19</v>
      </c>
      <c r="Q6878" s="1">
        <v>0.06</v>
      </c>
      <c r="R6878">
        <v>20.99</v>
      </c>
      <c r="S6878">
        <v>4.8099999999999996</v>
      </c>
      <c r="T6878">
        <f t="shared" si="107"/>
        <v>398.80999999999995</v>
      </c>
    </row>
    <row r="6879" spans="1:20" x14ac:dyDescent="0.25">
      <c r="A6879">
        <v>6878</v>
      </c>
      <c r="B6879">
        <v>85874</v>
      </c>
      <c r="C6879" t="s">
        <v>1838</v>
      </c>
      <c r="D6879" t="s">
        <v>20</v>
      </c>
      <c r="E6879" t="s">
        <v>21</v>
      </c>
      <c r="F6879" t="s">
        <v>40</v>
      </c>
      <c r="G6879" t="s">
        <v>41</v>
      </c>
      <c r="H6879" t="s">
        <v>206</v>
      </c>
      <c r="I6879" t="s">
        <v>28</v>
      </c>
      <c r="J6879" t="s">
        <v>29</v>
      </c>
      <c r="K6879" t="s">
        <v>1138</v>
      </c>
      <c r="L6879" t="s">
        <v>192</v>
      </c>
      <c r="M6879" t="s">
        <v>59</v>
      </c>
      <c r="N6879" s="2">
        <v>41448</v>
      </c>
      <c r="O6879" s="2">
        <v>41449</v>
      </c>
      <c r="P6879">
        <v>8</v>
      </c>
      <c r="Q6879" s="1">
        <v>0.04</v>
      </c>
      <c r="R6879">
        <v>65.989999999999995</v>
      </c>
      <c r="S6879">
        <v>4.99</v>
      </c>
      <c r="T6879">
        <f t="shared" si="107"/>
        <v>527.91999999999996</v>
      </c>
    </row>
    <row r="6880" spans="1:20" x14ac:dyDescent="0.25">
      <c r="A6880">
        <v>6879</v>
      </c>
      <c r="B6880">
        <v>87760</v>
      </c>
      <c r="C6880" t="s">
        <v>1564</v>
      </c>
      <c r="D6880" t="s">
        <v>20</v>
      </c>
      <c r="E6880" t="s">
        <v>39</v>
      </c>
      <c r="F6880" t="s">
        <v>31</v>
      </c>
      <c r="G6880" t="s">
        <v>32</v>
      </c>
      <c r="H6880" t="s">
        <v>89</v>
      </c>
      <c r="I6880" t="s">
        <v>28</v>
      </c>
      <c r="J6880" t="s">
        <v>29</v>
      </c>
      <c r="K6880" t="s">
        <v>170</v>
      </c>
      <c r="L6880" t="s">
        <v>192</v>
      </c>
      <c r="M6880" t="s">
        <v>35</v>
      </c>
      <c r="N6880" s="2">
        <v>40728</v>
      </c>
      <c r="O6880" s="2">
        <v>40729</v>
      </c>
      <c r="P6880">
        <v>2</v>
      </c>
      <c r="Q6880" s="1">
        <v>0.01</v>
      </c>
      <c r="R6880">
        <v>18.940000000000001</v>
      </c>
      <c r="S6880">
        <v>1.49</v>
      </c>
      <c r="T6880">
        <f t="shared" si="107"/>
        <v>37.880000000000003</v>
      </c>
    </row>
    <row r="6881" spans="1:20" x14ac:dyDescent="0.25">
      <c r="A6881">
        <v>6880</v>
      </c>
      <c r="B6881">
        <v>87760</v>
      </c>
      <c r="C6881" t="s">
        <v>701</v>
      </c>
      <c r="D6881" t="s">
        <v>20</v>
      </c>
      <c r="E6881" t="s">
        <v>39</v>
      </c>
      <c r="F6881" t="s">
        <v>31</v>
      </c>
      <c r="G6881" t="s">
        <v>32</v>
      </c>
      <c r="H6881" t="s">
        <v>89</v>
      </c>
      <c r="I6881" t="s">
        <v>28</v>
      </c>
      <c r="J6881" t="s">
        <v>29</v>
      </c>
      <c r="K6881" t="s">
        <v>113</v>
      </c>
      <c r="L6881" t="s">
        <v>44</v>
      </c>
      <c r="M6881" t="s">
        <v>121</v>
      </c>
      <c r="N6881" s="2">
        <v>40728</v>
      </c>
      <c r="O6881" s="2">
        <v>40730</v>
      </c>
      <c r="P6881">
        <v>10</v>
      </c>
      <c r="Q6881" s="1">
        <v>0.09</v>
      </c>
      <c r="R6881">
        <v>2.98</v>
      </c>
      <c r="S6881">
        <v>2.0299999999999998</v>
      </c>
      <c r="T6881">
        <f t="shared" si="107"/>
        <v>29.8</v>
      </c>
    </row>
    <row r="6882" spans="1:20" x14ac:dyDescent="0.25">
      <c r="A6882">
        <v>6881</v>
      </c>
      <c r="B6882">
        <v>90098</v>
      </c>
      <c r="C6882" t="s">
        <v>349</v>
      </c>
      <c r="D6882" t="s">
        <v>20</v>
      </c>
      <c r="E6882" t="s">
        <v>21</v>
      </c>
      <c r="F6882" t="s">
        <v>22</v>
      </c>
      <c r="G6882" t="s">
        <v>23</v>
      </c>
      <c r="H6882" t="s">
        <v>33</v>
      </c>
      <c r="I6882" t="s">
        <v>28</v>
      </c>
      <c r="J6882" t="s">
        <v>29</v>
      </c>
      <c r="K6882" t="s">
        <v>1107</v>
      </c>
      <c r="L6882" t="s">
        <v>192</v>
      </c>
      <c r="M6882" t="s">
        <v>190</v>
      </c>
      <c r="N6882" s="2">
        <v>41508</v>
      </c>
      <c r="O6882" s="2">
        <v>41509</v>
      </c>
      <c r="P6882">
        <v>22</v>
      </c>
      <c r="Q6882" s="1">
        <v>0.02</v>
      </c>
      <c r="R6882">
        <v>73.98</v>
      </c>
      <c r="S6882">
        <v>4</v>
      </c>
      <c r="T6882">
        <f t="shared" si="107"/>
        <v>1627.5600000000002</v>
      </c>
    </row>
    <row r="6883" spans="1:20" x14ac:dyDescent="0.25">
      <c r="A6883">
        <v>6882</v>
      </c>
      <c r="B6883">
        <v>86791</v>
      </c>
      <c r="C6883" t="s">
        <v>627</v>
      </c>
      <c r="D6883" t="s">
        <v>578</v>
      </c>
      <c r="E6883" t="s">
        <v>187</v>
      </c>
      <c r="F6883" t="s">
        <v>31</v>
      </c>
      <c r="G6883" t="s">
        <v>23</v>
      </c>
      <c r="H6883" t="s">
        <v>219</v>
      </c>
      <c r="I6883" t="s">
        <v>28</v>
      </c>
      <c r="J6883" t="s">
        <v>29</v>
      </c>
      <c r="K6883" t="s">
        <v>181</v>
      </c>
      <c r="L6883" t="s">
        <v>283</v>
      </c>
      <c r="M6883" t="s">
        <v>91</v>
      </c>
      <c r="N6883" s="2">
        <v>40412</v>
      </c>
      <c r="O6883" s="2">
        <v>40412</v>
      </c>
      <c r="P6883">
        <v>23</v>
      </c>
      <c r="Q6883" s="1">
        <v>0.03</v>
      </c>
      <c r="R6883">
        <v>150.88999999999999</v>
      </c>
      <c r="S6883">
        <v>60.2</v>
      </c>
      <c r="T6883">
        <f t="shared" si="107"/>
        <v>3470.47</v>
      </c>
    </row>
    <row r="6884" spans="1:20" x14ac:dyDescent="0.25">
      <c r="A6884">
        <v>6883</v>
      </c>
      <c r="B6884">
        <v>90364</v>
      </c>
      <c r="C6884" t="s">
        <v>1783</v>
      </c>
      <c r="D6884" t="s">
        <v>38</v>
      </c>
      <c r="E6884" t="s">
        <v>187</v>
      </c>
      <c r="F6884" t="s">
        <v>31</v>
      </c>
      <c r="G6884" t="s">
        <v>93</v>
      </c>
      <c r="H6884" t="s">
        <v>225</v>
      </c>
      <c r="I6884" t="s">
        <v>28</v>
      </c>
      <c r="J6884" t="s">
        <v>29</v>
      </c>
      <c r="K6884" t="s">
        <v>145</v>
      </c>
      <c r="L6884" t="s">
        <v>706</v>
      </c>
      <c r="M6884" t="s">
        <v>102</v>
      </c>
      <c r="N6884" s="2">
        <v>40832</v>
      </c>
      <c r="O6884" s="2">
        <v>40834</v>
      </c>
      <c r="P6884">
        <v>2</v>
      </c>
      <c r="Q6884" s="1">
        <v>0.03</v>
      </c>
      <c r="R6884">
        <v>9.77</v>
      </c>
      <c r="S6884">
        <v>6.02</v>
      </c>
      <c r="T6884">
        <f t="shared" si="107"/>
        <v>19.54</v>
      </c>
    </row>
    <row r="6885" spans="1:20" x14ac:dyDescent="0.25">
      <c r="A6885">
        <v>6884</v>
      </c>
      <c r="B6885">
        <v>90364</v>
      </c>
      <c r="C6885" t="s">
        <v>2508</v>
      </c>
      <c r="D6885" t="s">
        <v>578</v>
      </c>
      <c r="E6885" t="s">
        <v>187</v>
      </c>
      <c r="F6885" t="s">
        <v>31</v>
      </c>
      <c r="G6885" t="s">
        <v>93</v>
      </c>
      <c r="H6885" t="s">
        <v>188</v>
      </c>
      <c r="I6885" t="s">
        <v>28</v>
      </c>
      <c r="J6885" t="s">
        <v>29</v>
      </c>
      <c r="K6885" t="s">
        <v>101</v>
      </c>
      <c r="L6885" t="s">
        <v>283</v>
      </c>
      <c r="M6885" t="s">
        <v>121</v>
      </c>
      <c r="N6885" s="2">
        <v>40832</v>
      </c>
      <c r="O6885" s="2">
        <v>40834</v>
      </c>
      <c r="P6885">
        <v>1</v>
      </c>
      <c r="Q6885" s="1">
        <v>0.05</v>
      </c>
      <c r="R6885">
        <v>258.98</v>
      </c>
      <c r="S6885">
        <v>54.31</v>
      </c>
      <c r="T6885">
        <f t="shared" si="107"/>
        <v>258.98</v>
      </c>
    </row>
    <row r="6886" spans="1:20" x14ac:dyDescent="0.25">
      <c r="A6886">
        <v>6885</v>
      </c>
      <c r="B6886">
        <v>88435</v>
      </c>
      <c r="C6886" t="s">
        <v>2419</v>
      </c>
      <c r="D6886" t="s">
        <v>578</v>
      </c>
      <c r="E6886" t="s">
        <v>21</v>
      </c>
      <c r="F6886" t="s">
        <v>31</v>
      </c>
      <c r="G6886" t="s">
        <v>48</v>
      </c>
      <c r="H6886" t="s">
        <v>33</v>
      </c>
      <c r="I6886" t="s">
        <v>28</v>
      </c>
      <c r="J6886" t="s">
        <v>29</v>
      </c>
      <c r="K6886" t="s">
        <v>409</v>
      </c>
      <c r="L6886" t="s">
        <v>283</v>
      </c>
      <c r="M6886" t="s">
        <v>255</v>
      </c>
      <c r="N6886" s="2">
        <v>41322</v>
      </c>
      <c r="O6886" s="2">
        <v>41329</v>
      </c>
      <c r="P6886">
        <v>11</v>
      </c>
      <c r="Q6886" s="1">
        <v>0</v>
      </c>
      <c r="R6886">
        <v>120.97</v>
      </c>
      <c r="S6886">
        <v>26.3</v>
      </c>
      <c r="T6886">
        <f t="shared" si="107"/>
        <v>1330.67</v>
      </c>
    </row>
    <row r="6887" spans="1:20" x14ac:dyDescent="0.25">
      <c r="A6887">
        <v>6886</v>
      </c>
      <c r="B6887">
        <v>88457</v>
      </c>
      <c r="C6887" t="s">
        <v>991</v>
      </c>
      <c r="D6887" t="s">
        <v>578</v>
      </c>
      <c r="E6887" t="s">
        <v>21</v>
      </c>
      <c r="F6887" t="s">
        <v>47</v>
      </c>
      <c r="G6887" t="s">
        <v>32</v>
      </c>
      <c r="H6887" t="s">
        <v>33</v>
      </c>
      <c r="I6887" t="s">
        <v>28</v>
      </c>
      <c r="J6887" t="s">
        <v>29</v>
      </c>
      <c r="K6887" t="s">
        <v>1138</v>
      </c>
      <c r="L6887" t="s">
        <v>330</v>
      </c>
      <c r="M6887" t="s">
        <v>167</v>
      </c>
      <c r="N6887" s="2">
        <v>41476</v>
      </c>
      <c r="O6887" s="2">
        <v>41478</v>
      </c>
      <c r="P6887">
        <v>15</v>
      </c>
      <c r="Q6887" s="1">
        <v>0.03</v>
      </c>
      <c r="R6887">
        <v>80.97</v>
      </c>
      <c r="S6887">
        <v>30.06</v>
      </c>
      <c r="T6887">
        <f t="shared" si="107"/>
        <v>1214.55</v>
      </c>
    </row>
    <row r="6888" spans="1:20" x14ac:dyDescent="0.25">
      <c r="A6888">
        <v>6887</v>
      </c>
      <c r="B6888">
        <v>88457</v>
      </c>
      <c r="C6888" t="s">
        <v>991</v>
      </c>
      <c r="D6888" t="s">
        <v>20</v>
      </c>
      <c r="E6888" t="s">
        <v>39</v>
      </c>
      <c r="F6888" t="s">
        <v>47</v>
      </c>
      <c r="G6888" t="s">
        <v>32</v>
      </c>
      <c r="H6888" t="s">
        <v>49</v>
      </c>
      <c r="I6888" t="s">
        <v>28</v>
      </c>
      <c r="J6888" t="s">
        <v>29</v>
      </c>
      <c r="K6888" t="s">
        <v>189</v>
      </c>
      <c r="L6888" t="s">
        <v>192</v>
      </c>
      <c r="M6888" t="s">
        <v>111</v>
      </c>
      <c r="N6888" s="2">
        <v>41476</v>
      </c>
      <c r="O6888" s="2">
        <v>41477</v>
      </c>
      <c r="P6888">
        <v>13</v>
      </c>
      <c r="Q6888" s="1">
        <v>0.05</v>
      </c>
      <c r="R6888">
        <v>5.28</v>
      </c>
      <c r="S6888">
        <v>5.66</v>
      </c>
      <c r="T6888">
        <f t="shared" si="107"/>
        <v>68.64</v>
      </c>
    </row>
    <row r="6889" spans="1:20" x14ac:dyDescent="0.25">
      <c r="A6889">
        <v>6888</v>
      </c>
      <c r="B6889">
        <v>87867</v>
      </c>
      <c r="C6889" t="s">
        <v>1774</v>
      </c>
      <c r="D6889" t="s">
        <v>38</v>
      </c>
      <c r="E6889" t="s">
        <v>187</v>
      </c>
      <c r="F6889" t="s">
        <v>40</v>
      </c>
      <c r="G6889" t="s">
        <v>48</v>
      </c>
      <c r="H6889" t="s">
        <v>225</v>
      </c>
      <c r="I6889" t="s">
        <v>28</v>
      </c>
      <c r="J6889" t="s">
        <v>29</v>
      </c>
      <c r="K6889" t="s">
        <v>116</v>
      </c>
      <c r="L6889" t="s">
        <v>192</v>
      </c>
      <c r="M6889" t="s">
        <v>99</v>
      </c>
      <c r="N6889" s="2">
        <v>41035</v>
      </c>
      <c r="O6889" s="2">
        <v>41040</v>
      </c>
      <c r="P6889">
        <v>18</v>
      </c>
      <c r="Q6889" s="1">
        <v>0.04</v>
      </c>
      <c r="R6889">
        <v>9.65</v>
      </c>
      <c r="S6889">
        <v>6.22</v>
      </c>
      <c r="T6889">
        <f t="shared" si="107"/>
        <v>173.70000000000002</v>
      </c>
    </row>
    <row r="6890" spans="1:20" x14ac:dyDescent="0.25">
      <c r="A6890">
        <v>6889</v>
      </c>
      <c r="B6890">
        <v>90284</v>
      </c>
      <c r="C6890" t="s">
        <v>1778</v>
      </c>
      <c r="D6890" t="s">
        <v>20</v>
      </c>
      <c r="E6890" t="s">
        <v>39</v>
      </c>
      <c r="F6890" t="s">
        <v>31</v>
      </c>
      <c r="G6890" t="s">
        <v>48</v>
      </c>
      <c r="H6890" t="s">
        <v>42</v>
      </c>
      <c r="I6890" t="s">
        <v>28</v>
      </c>
      <c r="J6890" t="s">
        <v>29</v>
      </c>
      <c r="K6890" t="s">
        <v>138</v>
      </c>
      <c r="L6890" t="s">
        <v>192</v>
      </c>
      <c r="M6890" t="s">
        <v>121</v>
      </c>
      <c r="N6890" s="2">
        <v>40873</v>
      </c>
      <c r="O6890" s="2">
        <v>40875</v>
      </c>
      <c r="P6890">
        <v>20</v>
      </c>
      <c r="Q6890" s="1">
        <v>0.02</v>
      </c>
      <c r="R6890">
        <v>19.98</v>
      </c>
      <c r="S6890">
        <v>5.97</v>
      </c>
      <c r="T6890">
        <f t="shared" si="107"/>
        <v>399.6</v>
      </c>
    </row>
    <row r="6891" spans="1:20" x14ac:dyDescent="0.25">
      <c r="A6891">
        <v>6890</v>
      </c>
      <c r="B6891">
        <v>88587</v>
      </c>
      <c r="C6891" t="s">
        <v>377</v>
      </c>
      <c r="D6891" t="s">
        <v>20</v>
      </c>
      <c r="E6891" t="s">
        <v>39</v>
      </c>
      <c r="F6891" t="s">
        <v>47</v>
      </c>
      <c r="G6891" t="s">
        <v>48</v>
      </c>
      <c r="H6891" t="s">
        <v>49</v>
      </c>
      <c r="I6891" t="s">
        <v>28</v>
      </c>
      <c r="J6891" t="s">
        <v>29</v>
      </c>
      <c r="K6891" t="s">
        <v>95</v>
      </c>
      <c r="L6891" t="s">
        <v>192</v>
      </c>
      <c r="M6891" t="s">
        <v>114</v>
      </c>
      <c r="N6891" s="2">
        <v>40237</v>
      </c>
      <c r="O6891" s="2">
        <v>40246</v>
      </c>
      <c r="P6891">
        <v>5</v>
      </c>
      <c r="Q6891" s="1">
        <v>0.1</v>
      </c>
      <c r="R6891">
        <v>120.98</v>
      </c>
      <c r="S6891">
        <v>9.07</v>
      </c>
      <c r="T6891">
        <f t="shared" si="107"/>
        <v>604.9</v>
      </c>
    </row>
    <row r="6892" spans="1:20" x14ac:dyDescent="0.25">
      <c r="A6892">
        <v>6891</v>
      </c>
      <c r="B6892">
        <v>88587</v>
      </c>
      <c r="C6892" t="s">
        <v>377</v>
      </c>
      <c r="D6892" t="s">
        <v>38</v>
      </c>
      <c r="E6892" t="s">
        <v>21</v>
      </c>
      <c r="F6892" t="s">
        <v>47</v>
      </c>
      <c r="G6892" t="s">
        <v>48</v>
      </c>
      <c r="H6892" t="s">
        <v>203</v>
      </c>
      <c r="I6892" t="s">
        <v>28</v>
      </c>
      <c r="J6892" t="s">
        <v>56</v>
      </c>
      <c r="K6892" t="s">
        <v>1111</v>
      </c>
      <c r="L6892" t="s">
        <v>26</v>
      </c>
      <c r="M6892" t="s">
        <v>111</v>
      </c>
      <c r="N6892" s="2">
        <v>40237</v>
      </c>
      <c r="O6892" s="2">
        <v>40241</v>
      </c>
      <c r="P6892">
        <v>6</v>
      </c>
      <c r="Q6892" s="1">
        <v>0.08</v>
      </c>
      <c r="R6892">
        <v>8.32</v>
      </c>
      <c r="S6892">
        <v>2.38</v>
      </c>
      <c r="T6892">
        <f t="shared" si="107"/>
        <v>49.92</v>
      </c>
    </row>
    <row r="6893" spans="1:20" x14ac:dyDescent="0.25">
      <c r="A6893">
        <v>6892</v>
      </c>
      <c r="B6893">
        <v>88587</v>
      </c>
      <c r="C6893" t="s">
        <v>377</v>
      </c>
      <c r="D6893" t="s">
        <v>20</v>
      </c>
      <c r="E6893" t="s">
        <v>21</v>
      </c>
      <c r="F6893" t="s">
        <v>47</v>
      </c>
      <c r="G6893" t="s">
        <v>48</v>
      </c>
      <c r="H6893" t="s">
        <v>33</v>
      </c>
      <c r="I6893" t="s">
        <v>28</v>
      </c>
      <c r="J6893" t="s">
        <v>56</v>
      </c>
      <c r="K6893" t="s">
        <v>1111</v>
      </c>
      <c r="L6893" t="s">
        <v>192</v>
      </c>
      <c r="M6893" t="s">
        <v>134</v>
      </c>
      <c r="N6893" s="2">
        <v>40237</v>
      </c>
      <c r="O6893" s="2">
        <v>40237</v>
      </c>
      <c r="P6893">
        <v>7</v>
      </c>
      <c r="Q6893" s="1">
        <v>0.1</v>
      </c>
      <c r="R6893">
        <v>125.99</v>
      </c>
      <c r="S6893">
        <v>4.2</v>
      </c>
      <c r="T6893">
        <f t="shared" si="107"/>
        <v>881.93</v>
      </c>
    </row>
    <row r="6894" spans="1:20" x14ac:dyDescent="0.25">
      <c r="A6894">
        <v>6893</v>
      </c>
      <c r="B6894">
        <v>85854</v>
      </c>
      <c r="C6894" t="s">
        <v>325</v>
      </c>
      <c r="D6894" t="s">
        <v>20</v>
      </c>
      <c r="E6894" t="s">
        <v>187</v>
      </c>
      <c r="F6894" t="s">
        <v>22</v>
      </c>
      <c r="G6894" t="s">
        <v>41</v>
      </c>
      <c r="H6894" t="s">
        <v>217</v>
      </c>
      <c r="I6894" t="s">
        <v>28</v>
      </c>
      <c r="J6894" t="s">
        <v>56</v>
      </c>
      <c r="K6894" t="s">
        <v>221</v>
      </c>
      <c r="L6894" t="s">
        <v>192</v>
      </c>
      <c r="M6894" t="s">
        <v>246</v>
      </c>
      <c r="N6894" s="2">
        <v>41051</v>
      </c>
      <c r="O6894" s="2">
        <v>41052</v>
      </c>
      <c r="P6894">
        <v>9</v>
      </c>
      <c r="Q6894" s="1">
        <v>0.08</v>
      </c>
      <c r="R6894">
        <v>40.89</v>
      </c>
      <c r="S6894">
        <v>18.98</v>
      </c>
      <c r="T6894">
        <f t="shared" si="107"/>
        <v>368.01</v>
      </c>
    </row>
    <row r="6895" spans="1:20" x14ac:dyDescent="0.25">
      <c r="A6895">
        <v>6894</v>
      </c>
      <c r="B6895">
        <v>90297</v>
      </c>
      <c r="C6895" t="s">
        <v>542</v>
      </c>
      <c r="D6895" t="s">
        <v>20</v>
      </c>
      <c r="E6895" t="s">
        <v>21</v>
      </c>
      <c r="F6895" t="s">
        <v>31</v>
      </c>
      <c r="G6895" t="s">
        <v>23</v>
      </c>
      <c r="H6895" t="s">
        <v>203</v>
      </c>
      <c r="I6895" t="s">
        <v>28</v>
      </c>
      <c r="J6895" t="s">
        <v>56</v>
      </c>
      <c r="K6895" t="s">
        <v>201</v>
      </c>
      <c r="L6895" t="s">
        <v>746</v>
      </c>
      <c r="M6895" t="s">
        <v>63</v>
      </c>
      <c r="N6895" s="2">
        <v>40918</v>
      </c>
      <c r="O6895" s="2">
        <v>40920</v>
      </c>
      <c r="P6895">
        <v>2</v>
      </c>
      <c r="Q6895" s="1">
        <v>0.05</v>
      </c>
      <c r="R6895">
        <v>3499.99</v>
      </c>
      <c r="S6895">
        <v>24.49</v>
      </c>
      <c r="T6895">
        <f t="shared" si="107"/>
        <v>6999.98</v>
      </c>
    </row>
    <row r="6896" spans="1:20" x14ac:dyDescent="0.25">
      <c r="A6896">
        <v>6895</v>
      </c>
      <c r="B6896">
        <v>89210</v>
      </c>
      <c r="C6896" t="s">
        <v>1704</v>
      </c>
      <c r="D6896" t="s">
        <v>578</v>
      </c>
      <c r="E6896" t="s">
        <v>187</v>
      </c>
      <c r="F6896" t="s">
        <v>31</v>
      </c>
      <c r="G6896" t="s">
        <v>93</v>
      </c>
      <c r="H6896" t="s">
        <v>219</v>
      </c>
      <c r="I6896" t="s">
        <v>28</v>
      </c>
      <c r="J6896" t="s">
        <v>56</v>
      </c>
      <c r="K6896" t="s">
        <v>145</v>
      </c>
      <c r="L6896" t="s">
        <v>283</v>
      </c>
      <c r="M6896" t="s">
        <v>35</v>
      </c>
      <c r="N6896" s="2">
        <v>41328</v>
      </c>
      <c r="O6896" s="2">
        <v>41331</v>
      </c>
      <c r="P6896">
        <v>8</v>
      </c>
      <c r="Q6896" s="1">
        <v>0.04</v>
      </c>
      <c r="R6896">
        <v>500.98</v>
      </c>
      <c r="S6896">
        <v>26</v>
      </c>
      <c r="T6896">
        <f t="shared" si="107"/>
        <v>4007.84</v>
      </c>
    </row>
    <row r="6897" spans="1:20" x14ac:dyDescent="0.25">
      <c r="A6897">
        <v>6896</v>
      </c>
      <c r="B6897">
        <v>89210</v>
      </c>
      <c r="C6897" t="s">
        <v>1704</v>
      </c>
      <c r="D6897" t="s">
        <v>38</v>
      </c>
      <c r="E6897" t="s">
        <v>39</v>
      </c>
      <c r="F6897" t="s">
        <v>31</v>
      </c>
      <c r="G6897" t="s">
        <v>93</v>
      </c>
      <c r="H6897" t="s">
        <v>89</v>
      </c>
      <c r="I6897" t="s">
        <v>28</v>
      </c>
      <c r="J6897" t="s">
        <v>56</v>
      </c>
      <c r="K6897" t="s">
        <v>62</v>
      </c>
      <c r="L6897" t="s">
        <v>192</v>
      </c>
      <c r="M6897" t="s">
        <v>35</v>
      </c>
      <c r="N6897" s="2">
        <v>41328</v>
      </c>
      <c r="O6897" s="2">
        <v>41329</v>
      </c>
      <c r="P6897">
        <v>7</v>
      </c>
      <c r="Q6897" s="1">
        <v>0.04</v>
      </c>
      <c r="R6897">
        <v>11.58</v>
      </c>
      <c r="S6897">
        <v>6.97</v>
      </c>
      <c r="T6897">
        <f t="shared" si="107"/>
        <v>81.06</v>
      </c>
    </row>
    <row r="6898" spans="1:20" x14ac:dyDescent="0.25">
      <c r="A6898">
        <v>6897</v>
      </c>
      <c r="B6898">
        <v>91117</v>
      </c>
      <c r="C6898" t="s">
        <v>857</v>
      </c>
      <c r="D6898" t="s">
        <v>20</v>
      </c>
      <c r="E6898" t="s">
        <v>39</v>
      </c>
      <c r="F6898" t="s">
        <v>31</v>
      </c>
      <c r="G6898" t="s">
        <v>41</v>
      </c>
      <c r="H6898" t="s">
        <v>49</v>
      </c>
      <c r="I6898" t="s">
        <v>28</v>
      </c>
      <c r="J6898" t="s">
        <v>56</v>
      </c>
      <c r="K6898" t="s">
        <v>248</v>
      </c>
      <c r="L6898" t="s">
        <v>192</v>
      </c>
      <c r="M6898" t="s">
        <v>91</v>
      </c>
      <c r="N6898" s="2">
        <v>40944</v>
      </c>
      <c r="O6898" s="2">
        <v>40945</v>
      </c>
      <c r="P6898">
        <v>5</v>
      </c>
      <c r="Q6898" s="1">
        <v>0.08</v>
      </c>
      <c r="R6898">
        <v>6.48</v>
      </c>
      <c r="S6898">
        <v>5.14</v>
      </c>
      <c r="T6898">
        <f t="shared" si="107"/>
        <v>32.400000000000006</v>
      </c>
    </row>
    <row r="6899" spans="1:20" x14ac:dyDescent="0.25">
      <c r="A6899">
        <v>6898</v>
      </c>
      <c r="B6899">
        <v>91117</v>
      </c>
      <c r="C6899" t="s">
        <v>857</v>
      </c>
      <c r="D6899" t="s">
        <v>20</v>
      </c>
      <c r="E6899" t="s">
        <v>39</v>
      </c>
      <c r="F6899" t="s">
        <v>31</v>
      </c>
      <c r="G6899" t="s">
        <v>41</v>
      </c>
      <c r="H6899" t="s">
        <v>61</v>
      </c>
      <c r="I6899" t="s">
        <v>28</v>
      </c>
      <c r="J6899" t="s">
        <v>56</v>
      </c>
      <c r="K6899" t="s">
        <v>291</v>
      </c>
      <c r="L6899" t="s">
        <v>192</v>
      </c>
      <c r="M6899" t="s">
        <v>279</v>
      </c>
      <c r="N6899" s="2">
        <v>40944</v>
      </c>
      <c r="O6899" s="2">
        <v>40944</v>
      </c>
      <c r="P6899">
        <v>12</v>
      </c>
      <c r="Q6899" s="1">
        <v>0</v>
      </c>
      <c r="R6899">
        <v>34.76</v>
      </c>
      <c r="S6899">
        <v>8.2200000000000006</v>
      </c>
      <c r="T6899">
        <f t="shared" si="107"/>
        <v>417.12</v>
      </c>
    </row>
    <row r="6900" spans="1:20" x14ac:dyDescent="0.25">
      <c r="A6900">
        <v>6899</v>
      </c>
      <c r="B6900">
        <v>86061</v>
      </c>
      <c r="C6900" t="s">
        <v>220</v>
      </c>
      <c r="D6900" t="s">
        <v>38</v>
      </c>
      <c r="E6900" t="s">
        <v>39</v>
      </c>
      <c r="F6900" t="s">
        <v>31</v>
      </c>
      <c r="G6900" t="s">
        <v>32</v>
      </c>
      <c r="H6900" t="s">
        <v>49</v>
      </c>
      <c r="I6900" t="s">
        <v>28</v>
      </c>
      <c r="J6900" t="s">
        <v>56</v>
      </c>
      <c r="K6900" t="s">
        <v>119</v>
      </c>
      <c r="L6900" t="s">
        <v>192</v>
      </c>
      <c r="M6900" t="s">
        <v>35</v>
      </c>
      <c r="N6900" s="2">
        <v>41468</v>
      </c>
      <c r="O6900" s="2">
        <v>41471</v>
      </c>
      <c r="P6900">
        <v>16</v>
      </c>
      <c r="Q6900" s="1">
        <v>0.02</v>
      </c>
      <c r="R6900">
        <v>48.04</v>
      </c>
      <c r="S6900">
        <v>7.23</v>
      </c>
      <c r="T6900">
        <f t="shared" si="107"/>
        <v>768.64</v>
      </c>
    </row>
    <row r="6901" spans="1:20" x14ac:dyDescent="0.25">
      <c r="A6901">
        <v>6900</v>
      </c>
      <c r="B6901">
        <v>91580</v>
      </c>
      <c r="C6901" t="s">
        <v>2002</v>
      </c>
      <c r="D6901" t="s">
        <v>38</v>
      </c>
      <c r="E6901" t="s">
        <v>39</v>
      </c>
      <c r="F6901" t="s">
        <v>40</v>
      </c>
      <c r="G6901" t="s">
        <v>93</v>
      </c>
      <c r="H6901" t="s">
        <v>49</v>
      </c>
      <c r="I6901" t="s">
        <v>28</v>
      </c>
      <c r="J6901" t="s">
        <v>56</v>
      </c>
      <c r="K6901" t="s">
        <v>133</v>
      </c>
      <c r="L6901" t="s">
        <v>192</v>
      </c>
      <c r="M6901" t="s">
        <v>59</v>
      </c>
      <c r="N6901" s="2">
        <v>41255</v>
      </c>
      <c r="O6901" s="2">
        <v>41256</v>
      </c>
      <c r="P6901">
        <v>11</v>
      </c>
      <c r="Q6901" s="1">
        <v>0.06</v>
      </c>
      <c r="R6901">
        <v>16.91</v>
      </c>
      <c r="S6901">
        <v>6.25</v>
      </c>
      <c r="T6901">
        <f t="shared" si="107"/>
        <v>186.01</v>
      </c>
    </row>
    <row r="6902" spans="1:20" x14ac:dyDescent="0.25">
      <c r="A6902">
        <v>6901</v>
      </c>
      <c r="B6902">
        <v>91580</v>
      </c>
      <c r="C6902" t="s">
        <v>1144</v>
      </c>
      <c r="D6902" t="s">
        <v>20</v>
      </c>
      <c r="E6902" t="s">
        <v>21</v>
      </c>
      <c r="F6902" t="s">
        <v>40</v>
      </c>
      <c r="G6902" t="s">
        <v>93</v>
      </c>
      <c r="H6902" t="s">
        <v>206</v>
      </c>
      <c r="I6902" t="s">
        <v>28</v>
      </c>
      <c r="J6902" t="s">
        <v>56</v>
      </c>
      <c r="K6902" t="s">
        <v>198</v>
      </c>
      <c r="L6902" t="s">
        <v>26</v>
      </c>
      <c r="M6902" t="s">
        <v>99</v>
      </c>
      <c r="N6902" s="2">
        <v>41255</v>
      </c>
      <c r="O6902" s="2">
        <v>41257</v>
      </c>
      <c r="P6902">
        <v>8</v>
      </c>
      <c r="Q6902" s="1">
        <v>0</v>
      </c>
      <c r="R6902">
        <v>4.8899999999999997</v>
      </c>
      <c r="S6902">
        <v>4.93</v>
      </c>
      <c r="T6902">
        <f t="shared" si="107"/>
        <v>39.119999999999997</v>
      </c>
    </row>
    <row r="6903" spans="1:20" x14ac:dyDescent="0.25">
      <c r="A6903">
        <v>6902</v>
      </c>
      <c r="B6903">
        <v>91395</v>
      </c>
      <c r="C6903" t="s">
        <v>1134</v>
      </c>
      <c r="D6903" t="s">
        <v>578</v>
      </c>
      <c r="E6903" t="s">
        <v>187</v>
      </c>
      <c r="F6903" t="s">
        <v>40</v>
      </c>
      <c r="G6903" t="s">
        <v>32</v>
      </c>
      <c r="H6903" t="s">
        <v>225</v>
      </c>
      <c r="I6903" t="s">
        <v>28</v>
      </c>
      <c r="J6903" t="s">
        <v>56</v>
      </c>
      <c r="K6903" t="s">
        <v>98</v>
      </c>
      <c r="L6903" t="s">
        <v>330</v>
      </c>
      <c r="M6903" t="s">
        <v>309</v>
      </c>
      <c r="N6903" s="2">
        <v>41203</v>
      </c>
      <c r="O6903" s="2">
        <v>41204</v>
      </c>
      <c r="P6903">
        <v>12</v>
      </c>
      <c r="Q6903" s="1">
        <v>0.05</v>
      </c>
      <c r="R6903">
        <v>320.64</v>
      </c>
      <c r="S6903">
        <v>29.2</v>
      </c>
      <c r="T6903">
        <f t="shared" si="107"/>
        <v>3847.68</v>
      </c>
    </row>
    <row r="6904" spans="1:20" x14ac:dyDescent="0.25">
      <c r="A6904">
        <v>6903</v>
      </c>
      <c r="B6904">
        <v>86051</v>
      </c>
      <c r="C6904" t="s">
        <v>220</v>
      </c>
      <c r="D6904" t="s">
        <v>578</v>
      </c>
      <c r="E6904" t="s">
        <v>21</v>
      </c>
      <c r="F6904" t="s">
        <v>31</v>
      </c>
      <c r="G6904" t="s">
        <v>48</v>
      </c>
      <c r="H6904" t="s">
        <v>206</v>
      </c>
      <c r="I6904" t="s">
        <v>28</v>
      </c>
      <c r="J6904" t="s">
        <v>56</v>
      </c>
      <c r="K6904" t="s">
        <v>1147</v>
      </c>
      <c r="L6904" t="s">
        <v>283</v>
      </c>
      <c r="M6904" t="s">
        <v>35</v>
      </c>
      <c r="N6904" s="2">
        <v>40213</v>
      </c>
      <c r="O6904" s="2">
        <v>40213</v>
      </c>
      <c r="P6904">
        <v>8</v>
      </c>
      <c r="Q6904" s="1">
        <v>0.08</v>
      </c>
      <c r="R6904">
        <v>145.44999999999999</v>
      </c>
      <c r="S6904">
        <v>17.850000000000001</v>
      </c>
      <c r="T6904">
        <f t="shared" si="107"/>
        <v>1163.5999999999999</v>
      </c>
    </row>
    <row r="6905" spans="1:20" x14ac:dyDescent="0.25">
      <c r="A6905">
        <v>6904</v>
      </c>
      <c r="B6905">
        <v>86051</v>
      </c>
      <c r="C6905" t="s">
        <v>1921</v>
      </c>
      <c r="D6905" t="s">
        <v>578</v>
      </c>
      <c r="E6905" t="s">
        <v>187</v>
      </c>
      <c r="F6905" t="s">
        <v>31</v>
      </c>
      <c r="G6905" t="s">
        <v>48</v>
      </c>
      <c r="H6905" t="s">
        <v>217</v>
      </c>
      <c r="I6905" t="s">
        <v>28</v>
      </c>
      <c r="J6905" t="s">
        <v>56</v>
      </c>
      <c r="K6905" t="s">
        <v>116</v>
      </c>
      <c r="L6905" t="s">
        <v>283</v>
      </c>
      <c r="M6905" t="s">
        <v>35</v>
      </c>
      <c r="N6905" s="2">
        <v>40213</v>
      </c>
      <c r="O6905" s="2">
        <v>40217</v>
      </c>
      <c r="P6905">
        <v>5</v>
      </c>
      <c r="Q6905" s="1">
        <v>7.0000000000000007E-2</v>
      </c>
      <c r="R6905">
        <v>33.94</v>
      </c>
      <c r="S6905">
        <v>19.190000000000001</v>
      </c>
      <c r="T6905">
        <f t="shared" si="107"/>
        <v>169.7</v>
      </c>
    </row>
    <row r="6906" spans="1:20" x14ac:dyDescent="0.25">
      <c r="A6906">
        <v>6905</v>
      </c>
      <c r="B6906">
        <v>86060</v>
      </c>
      <c r="C6906" t="s">
        <v>1921</v>
      </c>
      <c r="D6906" t="s">
        <v>20</v>
      </c>
      <c r="E6906" t="s">
        <v>39</v>
      </c>
      <c r="F6906" t="s">
        <v>31</v>
      </c>
      <c r="G6906" t="s">
        <v>48</v>
      </c>
      <c r="H6906" t="s">
        <v>61</v>
      </c>
      <c r="I6906" t="s">
        <v>28</v>
      </c>
      <c r="J6906" t="s">
        <v>56</v>
      </c>
      <c r="K6906" t="s">
        <v>145</v>
      </c>
      <c r="L6906" t="s">
        <v>192</v>
      </c>
      <c r="M6906" t="s">
        <v>35</v>
      </c>
      <c r="N6906" s="2">
        <v>41309</v>
      </c>
      <c r="O6906" s="2">
        <v>41313</v>
      </c>
      <c r="P6906">
        <v>4</v>
      </c>
      <c r="Q6906" s="1">
        <v>0.1</v>
      </c>
      <c r="R6906">
        <v>13.43</v>
      </c>
      <c r="S6906">
        <v>5.5</v>
      </c>
      <c r="T6906">
        <f t="shared" si="107"/>
        <v>53.72</v>
      </c>
    </row>
    <row r="6907" spans="1:20" x14ac:dyDescent="0.25">
      <c r="A6907">
        <v>6906</v>
      </c>
      <c r="B6907">
        <v>87838</v>
      </c>
      <c r="C6907" t="s">
        <v>144</v>
      </c>
      <c r="D6907" t="s">
        <v>578</v>
      </c>
      <c r="E6907" t="s">
        <v>187</v>
      </c>
      <c r="F6907" t="s">
        <v>31</v>
      </c>
      <c r="G6907" t="s">
        <v>48</v>
      </c>
      <c r="H6907" t="s">
        <v>225</v>
      </c>
      <c r="I6907" t="s">
        <v>28</v>
      </c>
      <c r="J6907" t="s">
        <v>56</v>
      </c>
      <c r="K6907" t="s">
        <v>145</v>
      </c>
      <c r="L6907" t="s">
        <v>283</v>
      </c>
      <c r="M6907" t="s">
        <v>63</v>
      </c>
      <c r="N6907" s="2">
        <v>41261</v>
      </c>
      <c r="O6907" s="2">
        <v>41266</v>
      </c>
      <c r="P6907">
        <v>18</v>
      </c>
      <c r="Q6907" s="1">
        <v>0.06</v>
      </c>
      <c r="R6907">
        <v>50.98</v>
      </c>
      <c r="S6907">
        <v>14.19</v>
      </c>
      <c r="T6907">
        <f t="shared" si="107"/>
        <v>917.64</v>
      </c>
    </row>
    <row r="6908" spans="1:20" x14ac:dyDescent="0.25">
      <c r="A6908">
        <v>6907</v>
      </c>
      <c r="B6908">
        <v>87838</v>
      </c>
      <c r="C6908" t="s">
        <v>144</v>
      </c>
      <c r="D6908" t="s">
        <v>20</v>
      </c>
      <c r="E6908" t="s">
        <v>187</v>
      </c>
      <c r="F6908" t="s">
        <v>31</v>
      </c>
      <c r="G6908" t="s">
        <v>48</v>
      </c>
      <c r="H6908" t="s">
        <v>217</v>
      </c>
      <c r="I6908" t="s">
        <v>28</v>
      </c>
      <c r="J6908" t="s">
        <v>56</v>
      </c>
      <c r="K6908" t="s">
        <v>291</v>
      </c>
      <c r="L6908" t="s">
        <v>192</v>
      </c>
      <c r="M6908" t="s">
        <v>121</v>
      </c>
      <c r="N6908" s="2">
        <v>41261</v>
      </c>
      <c r="O6908" s="2">
        <v>41265</v>
      </c>
      <c r="P6908">
        <v>18</v>
      </c>
      <c r="Q6908" s="1">
        <v>0</v>
      </c>
      <c r="R6908">
        <v>14.58</v>
      </c>
      <c r="S6908">
        <v>7.4</v>
      </c>
      <c r="T6908">
        <f t="shared" si="107"/>
        <v>262.44</v>
      </c>
    </row>
    <row r="6909" spans="1:20" x14ac:dyDescent="0.25">
      <c r="A6909">
        <v>6908</v>
      </c>
      <c r="B6909">
        <v>87838</v>
      </c>
      <c r="C6909" t="s">
        <v>144</v>
      </c>
      <c r="D6909" t="s">
        <v>20</v>
      </c>
      <c r="E6909" t="s">
        <v>187</v>
      </c>
      <c r="F6909" t="s">
        <v>31</v>
      </c>
      <c r="G6909" t="s">
        <v>48</v>
      </c>
      <c r="H6909" t="s">
        <v>225</v>
      </c>
      <c r="I6909" t="s">
        <v>28</v>
      </c>
      <c r="J6909" t="s">
        <v>36</v>
      </c>
      <c r="K6909" t="s">
        <v>113</v>
      </c>
      <c r="L6909" t="s">
        <v>44</v>
      </c>
      <c r="M6909" t="s">
        <v>121</v>
      </c>
      <c r="N6909" s="2">
        <v>41261</v>
      </c>
      <c r="O6909" s="2">
        <v>41265</v>
      </c>
      <c r="P6909">
        <v>9</v>
      </c>
      <c r="Q6909" s="1">
        <v>0.06</v>
      </c>
      <c r="R6909">
        <v>45.98</v>
      </c>
      <c r="S6909">
        <v>4.8</v>
      </c>
      <c r="T6909">
        <f t="shared" si="107"/>
        <v>413.82</v>
      </c>
    </row>
    <row r="6910" spans="1:20" x14ac:dyDescent="0.25">
      <c r="A6910">
        <v>6909</v>
      </c>
      <c r="B6910">
        <v>89987</v>
      </c>
      <c r="C6910" t="s">
        <v>387</v>
      </c>
      <c r="D6910" t="s">
        <v>20</v>
      </c>
      <c r="E6910" t="s">
        <v>39</v>
      </c>
      <c r="F6910" t="s">
        <v>22</v>
      </c>
      <c r="G6910" t="s">
        <v>93</v>
      </c>
      <c r="H6910" t="s">
        <v>49</v>
      </c>
      <c r="I6910" t="s">
        <v>28</v>
      </c>
      <c r="J6910" t="s">
        <v>36</v>
      </c>
      <c r="K6910" t="s">
        <v>149</v>
      </c>
      <c r="L6910" t="s">
        <v>192</v>
      </c>
      <c r="M6910" t="s">
        <v>96</v>
      </c>
      <c r="N6910" s="2">
        <v>41541</v>
      </c>
      <c r="O6910" s="2">
        <v>41542</v>
      </c>
      <c r="P6910">
        <v>24</v>
      </c>
      <c r="Q6910" s="1">
        <v>0.04</v>
      </c>
      <c r="R6910">
        <v>7.3</v>
      </c>
      <c r="S6910">
        <v>7.72</v>
      </c>
      <c r="T6910">
        <f t="shared" si="107"/>
        <v>175.2</v>
      </c>
    </row>
    <row r="6911" spans="1:20" x14ac:dyDescent="0.25">
      <c r="A6911">
        <v>6910</v>
      </c>
      <c r="B6911">
        <v>89984</v>
      </c>
      <c r="C6911" t="s">
        <v>387</v>
      </c>
      <c r="D6911" t="s">
        <v>20</v>
      </c>
      <c r="E6911" t="s">
        <v>39</v>
      </c>
      <c r="F6911" t="s">
        <v>22</v>
      </c>
      <c r="G6911" t="s">
        <v>93</v>
      </c>
      <c r="H6911" t="s">
        <v>61</v>
      </c>
      <c r="I6911" t="s">
        <v>28</v>
      </c>
      <c r="J6911" t="s">
        <v>36</v>
      </c>
      <c r="K6911" t="s">
        <v>274</v>
      </c>
      <c r="L6911" t="s">
        <v>44</v>
      </c>
      <c r="M6911" t="s">
        <v>444</v>
      </c>
      <c r="N6911" s="2">
        <v>40445</v>
      </c>
      <c r="O6911" s="2">
        <v>40446</v>
      </c>
      <c r="P6911">
        <v>5</v>
      </c>
      <c r="Q6911" s="1">
        <v>0.06</v>
      </c>
      <c r="R6911">
        <v>3.95</v>
      </c>
      <c r="S6911">
        <v>2</v>
      </c>
      <c r="T6911">
        <f t="shared" si="107"/>
        <v>19.75</v>
      </c>
    </row>
    <row r="6912" spans="1:20" x14ac:dyDescent="0.25">
      <c r="A6912">
        <v>6911</v>
      </c>
      <c r="B6912">
        <v>90332</v>
      </c>
      <c r="C6912" t="s">
        <v>584</v>
      </c>
      <c r="D6912" t="s">
        <v>20</v>
      </c>
      <c r="E6912" t="s">
        <v>39</v>
      </c>
      <c r="F6912" t="s">
        <v>47</v>
      </c>
      <c r="G6912" t="s">
        <v>93</v>
      </c>
      <c r="H6912" t="s">
        <v>42</v>
      </c>
      <c r="I6912" t="s">
        <v>28</v>
      </c>
      <c r="J6912" t="s">
        <v>36</v>
      </c>
      <c r="K6912" t="s">
        <v>55</v>
      </c>
      <c r="L6912" t="s">
        <v>192</v>
      </c>
      <c r="M6912" t="s">
        <v>117</v>
      </c>
      <c r="N6912" s="2">
        <v>41531</v>
      </c>
      <c r="O6912" s="2">
        <v>41533</v>
      </c>
      <c r="P6912">
        <v>17</v>
      </c>
      <c r="Q6912" s="1">
        <v>0.01</v>
      </c>
      <c r="R6912">
        <v>2.88</v>
      </c>
      <c r="S6912">
        <v>1.49</v>
      </c>
      <c r="T6912">
        <f t="shared" si="107"/>
        <v>48.96</v>
      </c>
    </row>
    <row r="6913" spans="1:20" x14ac:dyDescent="0.25">
      <c r="A6913">
        <v>6912</v>
      </c>
      <c r="B6913">
        <v>89741</v>
      </c>
      <c r="C6913" t="s">
        <v>1268</v>
      </c>
      <c r="D6913" t="s">
        <v>20</v>
      </c>
      <c r="E6913" t="s">
        <v>39</v>
      </c>
      <c r="F6913" t="s">
        <v>22</v>
      </c>
      <c r="G6913" t="s">
        <v>48</v>
      </c>
      <c r="H6913" t="s">
        <v>61</v>
      </c>
      <c r="I6913" t="s">
        <v>28</v>
      </c>
      <c r="J6913" t="s">
        <v>36</v>
      </c>
      <c r="K6913" t="s">
        <v>116</v>
      </c>
      <c r="L6913" t="s">
        <v>192</v>
      </c>
      <c r="M6913" t="s">
        <v>326</v>
      </c>
      <c r="N6913" s="2">
        <v>40918</v>
      </c>
      <c r="O6913" s="2">
        <v>40923</v>
      </c>
      <c r="P6913">
        <v>10</v>
      </c>
      <c r="Q6913" s="1">
        <v>0.04</v>
      </c>
      <c r="R6913">
        <v>5.18</v>
      </c>
      <c r="S6913">
        <v>5.74</v>
      </c>
      <c r="T6913">
        <f t="shared" si="107"/>
        <v>51.8</v>
      </c>
    </row>
    <row r="6914" spans="1:20" x14ac:dyDescent="0.25">
      <c r="A6914">
        <v>6913</v>
      </c>
      <c r="B6914">
        <v>89741</v>
      </c>
      <c r="C6914" t="s">
        <v>1268</v>
      </c>
      <c r="D6914" t="s">
        <v>20</v>
      </c>
      <c r="E6914" t="s">
        <v>39</v>
      </c>
      <c r="F6914" t="s">
        <v>22</v>
      </c>
      <c r="G6914" t="s">
        <v>48</v>
      </c>
      <c r="H6914" t="s">
        <v>89</v>
      </c>
      <c r="I6914" t="s">
        <v>28</v>
      </c>
      <c r="J6914" t="s">
        <v>36</v>
      </c>
      <c r="K6914" t="s">
        <v>95</v>
      </c>
      <c r="L6914" t="s">
        <v>192</v>
      </c>
      <c r="M6914" t="s">
        <v>238</v>
      </c>
      <c r="N6914" s="2">
        <v>40918</v>
      </c>
      <c r="O6914" s="2">
        <v>40920</v>
      </c>
      <c r="P6914">
        <v>1</v>
      </c>
      <c r="Q6914" s="1">
        <v>0.08</v>
      </c>
      <c r="R6914">
        <v>10.94</v>
      </c>
      <c r="S6914">
        <v>1.39</v>
      </c>
      <c r="T6914">
        <f t="shared" si="107"/>
        <v>10.94</v>
      </c>
    </row>
    <row r="6915" spans="1:20" x14ac:dyDescent="0.25">
      <c r="A6915">
        <v>6914</v>
      </c>
      <c r="B6915">
        <v>89741</v>
      </c>
      <c r="C6915" t="s">
        <v>1268</v>
      </c>
      <c r="D6915" t="s">
        <v>20</v>
      </c>
      <c r="E6915" t="s">
        <v>21</v>
      </c>
      <c r="F6915" t="s">
        <v>22</v>
      </c>
      <c r="G6915" t="s">
        <v>48</v>
      </c>
      <c r="H6915" t="s">
        <v>33</v>
      </c>
      <c r="I6915" t="s">
        <v>28</v>
      </c>
      <c r="J6915" t="s">
        <v>36</v>
      </c>
      <c r="K6915" t="s">
        <v>1147</v>
      </c>
      <c r="L6915" t="s">
        <v>192</v>
      </c>
      <c r="M6915" t="s">
        <v>227</v>
      </c>
      <c r="N6915" s="2">
        <v>40918</v>
      </c>
      <c r="O6915" s="2">
        <v>40923</v>
      </c>
      <c r="P6915">
        <v>7</v>
      </c>
      <c r="Q6915" s="1">
        <v>0.02</v>
      </c>
      <c r="R6915">
        <v>65.989999999999995</v>
      </c>
      <c r="S6915">
        <v>8.8000000000000007</v>
      </c>
      <c r="T6915">
        <f t="shared" ref="T6915:T6978" si="108">R6915*P6915</f>
        <v>461.92999999999995</v>
      </c>
    </row>
    <row r="6916" spans="1:20" x14ac:dyDescent="0.25">
      <c r="A6916">
        <v>6915</v>
      </c>
      <c r="B6916">
        <v>86504</v>
      </c>
      <c r="C6916" t="s">
        <v>1102</v>
      </c>
      <c r="D6916" t="s">
        <v>20</v>
      </c>
      <c r="E6916" t="s">
        <v>39</v>
      </c>
      <c r="F6916" t="s">
        <v>31</v>
      </c>
      <c r="G6916" t="s">
        <v>23</v>
      </c>
      <c r="H6916" t="s">
        <v>78</v>
      </c>
      <c r="I6916" t="s">
        <v>28</v>
      </c>
      <c r="J6916" t="s">
        <v>36</v>
      </c>
      <c r="K6916" t="s">
        <v>165</v>
      </c>
      <c r="L6916" t="s">
        <v>44</v>
      </c>
      <c r="M6916" t="s">
        <v>83</v>
      </c>
      <c r="N6916" s="2">
        <v>41261</v>
      </c>
      <c r="O6916" s="2">
        <v>41263</v>
      </c>
      <c r="P6916">
        <v>8</v>
      </c>
      <c r="Q6916" s="1">
        <v>0.03</v>
      </c>
      <c r="R6916">
        <v>4.76</v>
      </c>
      <c r="S6916">
        <v>3.01</v>
      </c>
      <c r="T6916">
        <f t="shared" si="108"/>
        <v>38.08</v>
      </c>
    </row>
    <row r="6917" spans="1:20" x14ac:dyDescent="0.25">
      <c r="A6917">
        <v>6916</v>
      </c>
      <c r="B6917">
        <v>89992</v>
      </c>
      <c r="C6917" t="s">
        <v>380</v>
      </c>
      <c r="D6917" t="s">
        <v>20</v>
      </c>
      <c r="E6917" t="s">
        <v>187</v>
      </c>
      <c r="F6917" t="s">
        <v>40</v>
      </c>
      <c r="G6917" t="s">
        <v>23</v>
      </c>
      <c r="H6917" t="s">
        <v>225</v>
      </c>
      <c r="I6917" t="s">
        <v>28</v>
      </c>
      <c r="J6917" t="s">
        <v>36</v>
      </c>
      <c r="K6917" t="s">
        <v>145</v>
      </c>
      <c r="L6917" t="s">
        <v>746</v>
      </c>
      <c r="M6917" t="s">
        <v>469</v>
      </c>
      <c r="N6917" s="2">
        <v>41254</v>
      </c>
      <c r="O6917" s="2">
        <v>41256</v>
      </c>
      <c r="P6917">
        <v>19</v>
      </c>
      <c r="Q6917" s="1">
        <v>0.03</v>
      </c>
      <c r="R6917">
        <v>140.81</v>
      </c>
      <c r="S6917">
        <v>24.49</v>
      </c>
      <c r="T6917">
        <f t="shared" si="108"/>
        <v>2675.39</v>
      </c>
    </row>
    <row r="6918" spans="1:20" x14ac:dyDescent="0.25">
      <c r="A6918">
        <v>6917</v>
      </c>
      <c r="B6918">
        <v>89992</v>
      </c>
      <c r="C6918" t="s">
        <v>380</v>
      </c>
      <c r="D6918" t="s">
        <v>20</v>
      </c>
      <c r="E6918" t="s">
        <v>39</v>
      </c>
      <c r="F6918" t="s">
        <v>40</v>
      </c>
      <c r="G6918" t="s">
        <v>23</v>
      </c>
      <c r="H6918" t="s">
        <v>61</v>
      </c>
      <c r="I6918" t="s">
        <v>28</v>
      </c>
      <c r="J6918" t="s">
        <v>36</v>
      </c>
      <c r="K6918" t="s">
        <v>116</v>
      </c>
      <c r="L6918" t="s">
        <v>192</v>
      </c>
      <c r="M6918" t="s">
        <v>342</v>
      </c>
      <c r="N6918" s="2">
        <v>41254</v>
      </c>
      <c r="O6918" s="2">
        <v>41256</v>
      </c>
      <c r="P6918">
        <v>18</v>
      </c>
      <c r="Q6918" s="1">
        <v>0.04</v>
      </c>
      <c r="R6918">
        <v>6.48</v>
      </c>
      <c r="S6918">
        <v>6.22</v>
      </c>
      <c r="T6918">
        <f t="shared" si="108"/>
        <v>116.64000000000001</v>
      </c>
    </row>
    <row r="6919" spans="1:20" x14ac:dyDescent="0.25">
      <c r="A6919">
        <v>6918</v>
      </c>
      <c r="B6919">
        <v>89992</v>
      </c>
      <c r="C6919" t="s">
        <v>380</v>
      </c>
      <c r="D6919" t="s">
        <v>20</v>
      </c>
      <c r="E6919" t="s">
        <v>39</v>
      </c>
      <c r="F6919" t="s">
        <v>40</v>
      </c>
      <c r="G6919" t="s">
        <v>23</v>
      </c>
      <c r="H6919" t="s">
        <v>94</v>
      </c>
      <c r="I6919" t="s">
        <v>28</v>
      </c>
      <c r="J6919" t="s">
        <v>36</v>
      </c>
      <c r="K6919" t="s">
        <v>105</v>
      </c>
      <c r="L6919" t="s">
        <v>26</v>
      </c>
      <c r="M6919" t="s">
        <v>175</v>
      </c>
      <c r="N6919" s="2">
        <v>41254</v>
      </c>
      <c r="O6919" s="2">
        <v>41254</v>
      </c>
      <c r="P6919">
        <v>17</v>
      </c>
      <c r="Q6919" s="1">
        <v>0.05</v>
      </c>
      <c r="R6919">
        <v>2.08</v>
      </c>
      <c r="S6919">
        <v>2.56</v>
      </c>
      <c r="T6919">
        <f t="shared" si="108"/>
        <v>35.36</v>
      </c>
    </row>
    <row r="6920" spans="1:20" x14ac:dyDescent="0.25">
      <c r="A6920">
        <v>6919</v>
      </c>
      <c r="B6920">
        <v>88422</v>
      </c>
      <c r="C6920" t="s">
        <v>539</v>
      </c>
      <c r="D6920" t="s">
        <v>20</v>
      </c>
      <c r="E6920" t="s">
        <v>39</v>
      </c>
      <c r="F6920" t="s">
        <v>22</v>
      </c>
      <c r="G6920" t="s">
        <v>41</v>
      </c>
      <c r="H6920" t="s">
        <v>54</v>
      </c>
      <c r="I6920" t="s">
        <v>28</v>
      </c>
      <c r="J6920" t="s">
        <v>36</v>
      </c>
      <c r="K6920" t="s">
        <v>165</v>
      </c>
      <c r="L6920" t="s">
        <v>44</v>
      </c>
      <c r="M6920" t="s">
        <v>246</v>
      </c>
      <c r="N6920" s="2">
        <v>40746</v>
      </c>
      <c r="O6920" s="2">
        <v>40747</v>
      </c>
      <c r="P6920">
        <v>5</v>
      </c>
      <c r="Q6920" s="1">
        <v>0.09</v>
      </c>
      <c r="R6920">
        <v>2.78</v>
      </c>
      <c r="S6920">
        <v>0.97</v>
      </c>
      <c r="T6920">
        <f t="shared" si="108"/>
        <v>13.899999999999999</v>
      </c>
    </row>
    <row r="6921" spans="1:20" x14ac:dyDescent="0.25">
      <c r="A6921">
        <v>6920</v>
      </c>
      <c r="B6921">
        <v>86388</v>
      </c>
      <c r="C6921" t="s">
        <v>788</v>
      </c>
      <c r="D6921" t="s">
        <v>20</v>
      </c>
      <c r="E6921" t="s">
        <v>21</v>
      </c>
      <c r="F6921" t="s">
        <v>31</v>
      </c>
      <c r="G6921" t="s">
        <v>41</v>
      </c>
      <c r="H6921" t="s">
        <v>206</v>
      </c>
      <c r="I6921" t="s">
        <v>28</v>
      </c>
      <c r="J6921" t="s">
        <v>36</v>
      </c>
      <c r="K6921" t="s">
        <v>204</v>
      </c>
      <c r="L6921" t="s">
        <v>192</v>
      </c>
      <c r="M6921" t="s">
        <v>143</v>
      </c>
      <c r="N6921" s="2">
        <v>40901</v>
      </c>
      <c r="O6921" s="2">
        <v>40903</v>
      </c>
      <c r="P6921">
        <v>7</v>
      </c>
      <c r="Q6921" s="1">
        <v>0.01</v>
      </c>
      <c r="R6921">
        <v>195.99</v>
      </c>
      <c r="S6921">
        <v>8.99</v>
      </c>
      <c r="T6921">
        <f t="shared" si="108"/>
        <v>1371.93</v>
      </c>
    </row>
    <row r="6922" spans="1:20" x14ac:dyDescent="0.25">
      <c r="A6922">
        <v>6921</v>
      </c>
      <c r="B6922">
        <v>86781</v>
      </c>
      <c r="C6922" t="s">
        <v>2128</v>
      </c>
      <c r="D6922" t="s">
        <v>20</v>
      </c>
      <c r="E6922" t="s">
        <v>21</v>
      </c>
      <c r="F6922" t="s">
        <v>31</v>
      </c>
      <c r="G6922" t="s">
        <v>23</v>
      </c>
      <c r="H6922" t="s">
        <v>24</v>
      </c>
      <c r="I6922" t="s">
        <v>28</v>
      </c>
      <c r="J6922" t="s">
        <v>36</v>
      </c>
      <c r="K6922" t="s">
        <v>198</v>
      </c>
      <c r="L6922" t="s">
        <v>26</v>
      </c>
      <c r="M6922" t="s">
        <v>367</v>
      </c>
      <c r="N6922" s="2">
        <v>41323</v>
      </c>
      <c r="O6922" s="2">
        <v>41323</v>
      </c>
      <c r="P6922">
        <v>5</v>
      </c>
      <c r="Q6922" s="1">
        <v>0.01</v>
      </c>
      <c r="R6922">
        <v>31.78</v>
      </c>
      <c r="S6922">
        <v>1.99</v>
      </c>
      <c r="T6922">
        <f t="shared" si="108"/>
        <v>158.9</v>
      </c>
    </row>
    <row r="6923" spans="1:20" x14ac:dyDescent="0.25">
      <c r="A6923">
        <v>6922</v>
      </c>
      <c r="B6923">
        <v>86781</v>
      </c>
      <c r="C6923" t="s">
        <v>2128</v>
      </c>
      <c r="D6923" t="s">
        <v>20</v>
      </c>
      <c r="E6923" t="s">
        <v>39</v>
      </c>
      <c r="F6923" t="s">
        <v>31</v>
      </c>
      <c r="G6923" t="s">
        <v>23</v>
      </c>
      <c r="H6923" t="s">
        <v>89</v>
      </c>
      <c r="I6923" t="s">
        <v>28</v>
      </c>
      <c r="J6923" t="s">
        <v>36</v>
      </c>
      <c r="K6923" t="s">
        <v>136</v>
      </c>
      <c r="L6923" t="s">
        <v>706</v>
      </c>
      <c r="M6923" t="s">
        <v>66</v>
      </c>
      <c r="N6923" s="2">
        <v>41323</v>
      </c>
      <c r="O6923" s="2">
        <v>41324</v>
      </c>
      <c r="P6923">
        <v>5</v>
      </c>
      <c r="Q6923" s="1">
        <v>0.02</v>
      </c>
      <c r="R6923">
        <v>28.28</v>
      </c>
      <c r="S6923">
        <v>13.99</v>
      </c>
      <c r="T6923">
        <f t="shared" si="108"/>
        <v>141.4</v>
      </c>
    </row>
    <row r="6924" spans="1:20" x14ac:dyDescent="0.25">
      <c r="A6924">
        <v>6923</v>
      </c>
      <c r="B6924">
        <v>85978</v>
      </c>
      <c r="C6924" t="s">
        <v>359</v>
      </c>
      <c r="D6924" t="s">
        <v>38</v>
      </c>
      <c r="E6924" t="s">
        <v>39</v>
      </c>
      <c r="F6924" t="s">
        <v>31</v>
      </c>
      <c r="G6924" t="s">
        <v>93</v>
      </c>
      <c r="H6924" t="s">
        <v>49</v>
      </c>
      <c r="I6924" t="s">
        <v>28</v>
      </c>
      <c r="J6924" t="s">
        <v>36</v>
      </c>
      <c r="K6924" t="s">
        <v>55</v>
      </c>
      <c r="L6924" t="s">
        <v>746</v>
      </c>
      <c r="M6924" t="s">
        <v>296</v>
      </c>
      <c r="N6924" s="2">
        <v>41590</v>
      </c>
      <c r="O6924" s="2">
        <v>41592</v>
      </c>
      <c r="P6924">
        <v>9</v>
      </c>
      <c r="Q6924" s="1">
        <v>0.01</v>
      </c>
      <c r="R6924">
        <v>64.650000000000006</v>
      </c>
      <c r="S6924">
        <v>35</v>
      </c>
      <c r="T6924">
        <f t="shared" si="108"/>
        <v>581.85</v>
      </c>
    </row>
    <row r="6925" spans="1:20" x14ac:dyDescent="0.25">
      <c r="A6925">
        <v>6924</v>
      </c>
      <c r="B6925">
        <v>89889</v>
      </c>
      <c r="C6925" t="s">
        <v>230</v>
      </c>
      <c r="D6925" t="s">
        <v>20</v>
      </c>
      <c r="E6925" t="s">
        <v>39</v>
      </c>
      <c r="F6925" t="s">
        <v>47</v>
      </c>
      <c r="G6925" t="s">
        <v>23</v>
      </c>
      <c r="H6925" t="s">
        <v>49</v>
      </c>
      <c r="I6925" t="s">
        <v>28</v>
      </c>
      <c r="J6925" t="s">
        <v>36</v>
      </c>
      <c r="K6925" t="s">
        <v>55</v>
      </c>
      <c r="L6925" t="s">
        <v>44</v>
      </c>
      <c r="M6925" t="s">
        <v>134</v>
      </c>
      <c r="N6925" s="2">
        <v>41202</v>
      </c>
      <c r="O6925" s="2">
        <v>41205</v>
      </c>
      <c r="P6925">
        <v>5</v>
      </c>
      <c r="Q6925" s="1">
        <v>7.0000000000000007E-2</v>
      </c>
      <c r="R6925">
        <v>3.98</v>
      </c>
      <c r="S6925">
        <v>2.97</v>
      </c>
      <c r="T6925">
        <f t="shared" si="108"/>
        <v>19.899999999999999</v>
      </c>
    </row>
    <row r="6926" spans="1:20" x14ac:dyDescent="0.25">
      <c r="A6926">
        <v>6925</v>
      </c>
      <c r="B6926">
        <v>87938</v>
      </c>
      <c r="C6926" t="s">
        <v>519</v>
      </c>
      <c r="D6926" t="s">
        <v>20</v>
      </c>
      <c r="E6926" t="s">
        <v>21</v>
      </c>
      <c r="F6926" t="s">
        <v>40</v>
      </c>
      <c r="G6926" t="s">
        <v>41</v>
      </c>
      <c r="H6926" t="s">
        <v>33</v>
      </c>
      <c r="I6926" t="s">
        <v>28</v>
      </c>
      <c r="J6926" t="s">
        <v>36</v>
      </c>
      <c r="K6926" t="s">
        <v>1107</v>
      </c>
      <c r="L6926" t="s">
        <v>192</v>
      </c>
      <c r="M6926" t="s">
        <v>75</v>
      </c>
      <c r="N6926" s="2">
        <v>40892</v>
      </c>
      <c r="O6926" s="2">
        <v>40895</v>
      </c>
      <c r="P6926">
        <v>16</v>
      </c>
      <c r="Q6926" s="1">
        <v>0.05</v>
      </c>
      <c r="R6926">
        <v>155.99</v>
      </c>
      <c r="S6926">
        <v>3.9</v>
      </c>
      <c r="T6926">
        <f t="shared" si="108"/>
        <v>2495.84</v>
      </c>
    </row>
    <row r="6927" spans="1:20" x14ac:dyDescent="0.25">
      <c r="A6927">
        <v>6926</v>
      </c>
      <c r="B6927">
        <v>88919</v>
      </c>
      <c r="C6927" t="s">
        <v>859</v>
      </c>
      <c r="D6927" t="s">
        <v>20</v>
      </c>
      <c r="E6927" t="s">
        <v>21</v>
      </c>
      <c r="F6927" t="s">
        <v>31</v>
      </c>
      <c r="G6927" t="s">
        <v>32</v>
      </c>
      <c r="H6927" t="s">
        <v>203</v>
      </c>
      <c r="I6927" t="s">
        <v>28</v>
      </c>
      <c r="J6927" t="s">
        <v>36</v>
      </c>
      <c r="K6927" t="s">
        <v>213</v>
      </c>
      <c r="L6927" t="s">
        <v>706</v>
      </c>
      <c r="M6927" t="s">
        <v>139</v>
      </c>
      <c r="N6927" s="2">
        <v>41424</v>
      </c>
      <c r="O6927" s="2">
        <v>41425</v>
      </c>
      <c r="P6927">
        <v>16</v>
      </c>
      <c r="Q6927" s="1">
        <v>0.03</v>
      </c>
      <c r="R6927">
        <v>28.99</v>
      </c>
      <c r="S6927">
        <v>8.59</v>
      </c>
      <c r="T6927">
        <f t="shared" si="108"/>
        <v>463.84</v>
      </c>
    </row>
    <row r="6928" spans="1:20" x14ac:dyDescent="0.25">
      <c r="A6928">
        <v>6927</v>
      </c>
      <c r="B6928">
        <v>88919</v>
      </c>
      <c r="C6928" t="s">
        <v>1782</v>
      </c>
      <c r="D6928" t="s">
        <v>20</v>
      </c>
      <c r="E6928" t="s">
        <v>187</v>
      </c>
      <c r="F6928" t="s">
        <v>31</v>
      </c>
      <c r="G6928" t="s">
        <v>32</v>
      </c>
      <c r="H6928" t="s">
        <v>225</v>
      </c>
      <c r="I6928" t="s">
        <v>28</v>
      </c>
      <c r="J6928" t="s">
        <v>36</v>
      </c>
      <c r="K6928" t="s">
        <v>98</v>
      </c>
      <c r="L6928" t="s">
        <v>706</v>
      </c>
      <c r="M6928" t="s">
        <v>35</v>
      </c>
      <c r="N6928" s="2">
        <v>41424</v>
      </c>
      <c r="O6928" s="2">
        <v>41427</v>
      </c>
      <c r="P6928">
        <v>12</v>
      </c>
      <c r="Q6928" s="1">
        <v>0</v>
      </c>
      <c r="R6928">
        <v>9.77</v>
      </c>
      <c r="S6928">
        <v>6.02</v>
      </c>
      <c r="T6928">
        <f t="shared" si="108"/>
        <v>117.24</v>
      </c>
    </row>
    <row r="6929" spans="1:20" x14ac:dyDescent="0.25">
      <c r="A6929">
        <v>6928</v>
      </c>
      <c r="B6929">
        <v>87710</v>
      </c>
      <c r="C6929" t="s">
        <v>484</v>
      </c>
      <c r="D6929" t="s">
        <v>20</v>
      </c>
      <c r="E6929" t="s">
        <v>39</v>
      </c>
      <c r="F6929" t="s">
        <v>47</v>
      </c>
      <c r="G6929" t="s">
        <v>41</v>
      </c>
      <c r="H6929" t="s">
        <v>42</v>
      </c>
      <c r="I6929" t="s">
        <v>28</v>
      </c>
      <c r="J6929" t="s">
        <v>36</v>
      </c>
      <c r="K6929" t="s">
        <v>172</v>
      </c>
      <c r="L6929" t="s">
        <v>192</v>
      </c>
      <c r="M6929" t="s">
        <v>156</v>
      </c>
      <c r="N6929" s="2">
        <v>40631</v>
      </c>
      <c r="O6929" s="2">
        <v>40631</v>
      </c>
      <c r="P6929">
        <v>1</v>
      </c>
      <c r="Q6929" s="1">
        <v>0.08</v>
      </c>
      <c r="R6929">
        <v>67.84</v>
      </c>
      <c r="S6929">
        <v>0.99</v>
      </c>
      <c r="T6929">
        <f t="shared" si="108"/>
        <v>67.84</v>
      </c>
    </row>
    <row r="6930" spans="1:20" x14ac:dyDescent="0.25">
      <c r="A6930">
        <v>6929</v>
      </c>
      <c r="B6930">
        <v>87710</v>
      </c>
      <c r="C6930" t="s">
        <v>2169</v>
      </c>
      <c r="D6930" t="s">
        <v>20</v>
      </c>
      <c r="E6930" t="s">
        <v>187</v>
      </c>
      <c r="F6930" t="s">
        <v>47</v>
      </c>
      <c r="G6930" t="s">
        <v>41</v>
      </c>
      <c r="H6930" t="s">
        <v>219</v>
      </c>
      <c r="I6930" t="s">
        <v>28</v>
      </c>
      <c r="J6930" t="s">
        <v>36</v>
      </c>
      <c r="K6930" t="s">
        <v>226</v>
      </c>
      <c r="L6930" t="s">
        <v>746</v>
      </c>
      <c r="M6930" t="s">
        <v>51</v>
      </c>
      <c r="N6930" s="2">
        <v>40631</v>
      </c>
      <c r="O6930" s="2">
        <v>40634</v>
      </c>
      <c r="P6930">
        <v>8</v>
      </c>
      <c r="Q6930" s="1">
        <v>0.04</v>
      </c>
      <c r="R6930">
        <v>276.2</v>
      </c>
      <c r="S6930">
        <v>24.49</v>
      </c>
      <c r="T6930">
        <f t="shared" si="108"/>
        <v>2209.6</v>
      </c>
    </row>
    <row r="6931" spans="1:20" x14ac:dyDescent="0.25">
      <c r="A6931">
        <v>6930</v>
      </c>
      <c r="B6931">
        <v>88365</v>
      </c>
      <c r="C6931" t="s">
        <v>513</v>
      </c>
      <c r="D6931" t="s">
        <v>20</v>
      </c>
      <c r="E6931" t="s">
        <v>39</v>
      </c>
      <c r="F6931" t="s">
        <v>31</v>
      </c>
      <c r="G6931" t="s">
        <v>23</v>
      </c>
      <c r="H6931" t="s">
        <v>78</v>
      </c>
      <c r="I6931" t="s">
        <v>28</v>
      </c>
      <c r="J6931" t="s">
        <v>36</v>
      </c>
      <c r="K6931" t="s">
        <v>136</v>
      </c>
      <c r="L6931" t="s">
        <v>192</v>
      </c>
      <c r="M6931" t="s">
        <v>83</v>
      </c>
      <c r="N6931" s="2">
        <v>40989</v>
      </c>
      <c r="O6931" s="2">
        <v>40991</v>
      </c>
      <c r="P6931">
        <v>13</v>
      </c>
      <c r="Q6931" s="1">
        <v>0.08</v>
      </c>
      <c r="R6931">
        <v>2.61</v>
      </c>
      <c r="S6931">
        <v>0.5</v>
      </c>
      <c r="T6931">
        <f t="shared" si="108"/>
        <v>33.93</v>
      </c>
    </row>
    <row r="6932" spans="1:20" x14ac:dyDescent="0.25">
      <c r="A6932">
        <v>6931</v>
      </c>
      <c r="B6932">
        <v>88961</v>
      </c>
      <c r="C6932" t="s">
        <v>1525</v>
      </c>
      <c r="D6932" t="s">
        <v>20</v>
      </c>
      <c r="E6932" t="s">
        <v>187</v>
      </c>
      <c r="F6932" t="s">
        <v>22</v>
      </c>
      <c r="G6932" t="s">
        <v>48</v>
      </c>
      <c r="H6932" t="s">
        <v>225</v>
      </c>
      <c r="I6932" t="s">
        <v>28</v>
      </c>
      <c r="J6932" t="s">
        <v>36</v>
      </c>
      <c r="K6932" t="s">
        <v>71</v>
      </c>
      <c r="L6932" t="s">
        <v>26</v>
      </c>
      <c r="M6932" t="s">
        <v>246</v>
      </c>
      <c r="N6932" s="2">
        <v>41053</v>
      </c>
      <c r="O6932" s="2">
        <v>41060</v>
      </c>
      <c r="P6932">
        <v>18</v>
      </c>
      <c r="Q6932" s="1">
        <v>0.03</v>
      </c>
      <c r="R6932">
        <v>12.22</v>
      </c>
      <c r="S6932">
        <v>2.85</v>
      </c>
      <c r="T6932">
        <f t="shared" si="108"/>
        <v>219.96</v>
      </c>
    </row>
    <row r="6933" spans="1:20" x14ac:dyDescent="0.25">
      <c r="A6933">
        <v>6932</v>
      </c>
      <c r="B6933">
        <v>88961</v>
      </c>
      <c r="C6933" t="s">
        <v>1525</v>
      </c>
      <c r="D6933" t="s">
        <v>20</v>
      </c>
      <c r="E6933" t="s">
        <v>39</v>
      </c>
      <c r="F6933" t="s">
        <v>22</v>
      </c>
      <c r="G6933" t="s">
        <v>48</v>
      </c>
      <c r="H6933" t="s">
        <v>94</v>
      </c>
      <c r="I6933" t="s">
        <v>28</v>
      </c>
      <c r="J6933" t="s">
        <v>36</v>
      </c>
      <c r="K6933" t="s">
        <v>181</v>
      </c>
      <c r="L6933" t="s">
        <v>192</v>
      </c>
      <c r="M6933" t="s">
        <v>227</v>
      </c>
      <c r="N6933" s="2">
        <v>41053</v>
      </c>
      <c r="O6933" s="2">
        <v>41060</v>
      </c>
      <c r="P6933">
        <v>11</v>
      </c>
      <c r="Q6933" s="1">
        <v>0.02</v>
      </c>
      <c r="R6933">
        <v>6.48</v>
      </c>
      <c r="S6933">
        <v>5.84</v>
      </c>
      <c r="T6933">
        <f t="shared" si="108"/>
        <v>71.28</v>
      </c>
    </row>
    <row r="6934" spans="1:20" x14ac:dyDescent="0.25">
      <c r="A6934">
        <v>6933</v>
      </c>
      <c r="B6934">
        <v>86452</v>
      </c>
      <c r="C6934" t="s">
        <v>1853</v>
      </c>
      <c r="D6934" t="s">
        <v>38</v>
      </c>
      <c r="E6934" t="s">
        <v>39</v>
      </c>
      <c r="F6934" t="s">
        <v>22</v>
      </c>
      <c r="G6934" t="s">
        <v>41</v>
      </c>
      <c r="H6934" t="s">
        <v>78</v>
      </c>
      <c r="I6934" t="s">
        <v>28</v>
      </c>
      <c r="J6934" t="s">
        <v>36</v>
      </c>
      <c r="K6934" t="s">
        <v>163</v>
      </c>
      <c r="L6934" t="s">
        <v>192</v>
      </c>
      <c r="M6934" t="s">
        <v>27</v>
      </c>
      <c r="N6934" s="2">
        <v>41365</v>
      </c>
      <c r="O6934" s="2">
        <v>41366</v>
      </c>
      <c r="P6934">
        <v>6</v>
      </c>
      <c r="Q6934" s="1">
        <v>0.09</v>
      </c>
      <c r="R6934">
        <v>11.5</v>
      </c>
      <c r="S6934">
        <v>7.19</v>
      </c>
      <c r="T6934">
        <f t="shared" si="108"/>
        <v>69</v>
      </c>
    </row>
    <row r="6935" spans="1:20" x14ac:dyDescent="0.25">
      <c r="A6935">
        <v>6934</v>
      </c>
      <c r="B6935">
        <v>86452</v>
      </c>
      <c r="C6935" t="s">
        <v>1853</v>
      </c>
      <c r="D6935" t="s">
        <v>20</v>
      </c>
      <c r="E6935" t="s">
        <v>21</v>
      </c>
      <c r="F6935" t="s">
        <v>22</v>
      </c>
      <c r="G6935" t="s">
        <v>41</v>
      </c>
      <c r="H6935" t="s">
        <v>24</v>
      </c>
      <c r="I6935" t="s">
        <v>28</v>
      </c>
      <c r="J6935" t="s">
        <v>36</v>
      </c>
      <c r="K6935" t="s">
        <v>213</v>
      </c>
      <c r="L6935" t="s">
        <v>192</v>
      </c>
      <c r="M6935" t="s">
        <v>80</v>
      </c>
      <c r="N6935" s="2">
        <v>41365</v>
      </c>
      <c r="O6935" s="2">
        <v>41366</v>
      </c>
      <c r="P6935">
        <v>4</v>
      </c>
      <c r="Q6935" s="1">
        <v>0.1</v>
      </c>
      <c r="R6935">
        <v>100.97</v>
      </c>
      <c r="S6935">
        <v>7.18</v>
      </c>
      <c r="T6935">
        <f t="shared" si="108"/>
        <v>403.88</v>
      </c>
    </row>
    <row r="6936" spans="1:20" x14ac:dyDescent="0.25">
      <c r="A6936">
        <v>6935</v>
      </c>
      <c r="B6936">
        <v>86452</v>
      </c>
      <c r="C6936" t="s">
        <v>1853</v>
      </c>
      <c r="D6936" t="s">
        <v>20</v>
      </c>
      <c r="E6936" t="s">
        <v>21</v>
      </c>
      <c r="F6936" t="s">
        <v>22</v>
      </c>
      <c r="G6936" t="s">
        <v>41</v>
      </c>
      <c r="H6936" t="s">
        <v>203</v>
      </c>
      <c r="I6936" t="s">
        <v>28</v>
      </c>
      <c r="J6936" t="s">
        <v>36</v>
      </c>
      <c r="K6936" t="s">
        <v>1108</v>
      </c>
      <c r="L6936" t="s">
        <v>192</v>
      </c>
      <c r="M6936" t="s">
        <v>294</v>
      </c>
      <c r="N6936" s="2">
        <v>41365</v>
      </c>
      <c r="O6936" s="2">
        <v>41366</v>
      </c>
      <c r="P6936">
        <v>6</v>
      </c>
      <c r="Q6936" s="1">
        <v>7.0000000000000007E-2</v>
      </c>
      <c r="R6936">
        <v>99.99</v>
      </c>
      <c r="S6936">
        <v>19.989999999999998</v>
      </c>
      <c r="T6936">
        <f t="shared" si="108"/>
        <v>599.93999999999994</v>
      </c>
    </row>
    <row r="6937" spans="1:20" x14ac:dyDescent="0.25">
      <c r="A6937">
        <v>6936</v>
      </c>
      <c r="B6937">
        <v>89152</v>
      </c>
      <c r="C6937" t="s">
        <v>529</v>
      </c>
      <c r="D6937" t="s">
        <v>20</v>
      </c>
      <c r="E6937" t="s">
        <v>39</v>
      </c>
      <c r="F6937" t="s">
        <v>22</v>
      </c>
      <c r="G6937" t="s">
        <v>93</v>
      </c>
      <c r="H6937" t="s">
        <v>94</v>
      </c>
      <c r="I6937" t="s">
        <v>28</v>
      </c>
      <c r="J6937" t="s">
        <v>36</v>
      </c>
      <c r="K6937" t="s">
        <v>145</v>
      </c>
      <c r="L6937" t="s">
        <v>192</v>
      </c>
      <c r="M6937" t="s">
        <v>199</v>
      </c>
      <c r="N6937" s="2">
        <v>41344</v>
      </c>
      <c r="O6937" s="2">
        <v>41346</v>
      </c>
      <c r="P6937">
        <v>11</v>
      </c>
      <c r="Q6937" s="1">
        <v>0.02</v>
      </c>
      <c r="R6937">
        <v>43.41</v>
      </c>
      <c r="S6937">
        <v>2.99</v>
      </c>
      <c r="T6937">
        <f t="shared" si="108"/>
        <v>477.51</v>
      </c>
    </row>
    <row r="6938" spans="1:20" x14ac:dyDescent="0.25">
      <c r="A6938">
        <v>6937</v>
      </c>
      <c r="B6938">
        <v>89152</v>
      </c>
      <c r="C6938" t="s">
        <v>529</v>
      </c>
      <c r="D6938" t="s">
        <v>20</v>
      </c>
      <c r="E6938" t="s">
        <v>39</v>
      </c>
      <c r="F6938" t="s">
        <v>22</v>
      </c>
      <c r="G6938" t="s">
        <v>93</v>
      </c>
      <c r="H6938" t="s">
        <v>61</v>
      </c>
      <c r="I6938" t="s">
        <v>28</v>
      </c>
      <c r="J6938" t="s">
        <v>36</v>
      </c>
      <c r="K6938" t="s">
        <v>149</v>
      </c>
      <c r="L6938" t="s">
        <v>192</v>
      </c>
      <c r="M6938" t="s">
        <v>137</v>
      </c>
      <c r="N6938" s="2">
        <v>41344</v>
      </c>
      <c r="O6938" s="2">
        <v>41346</v>
      </c>
      <c r="P6938">
        <v>5</v>
      </c>
      <c r="Q6938" s="1">
        <v>0.05</v>
      </c>
      <c r="R6938">
        <v>7.35</v>
      </c>
      <c r="S6938">
        <v>5.96</v>
      </c>
      <c r="T6938">
        <f t="shared" si="108"/>
        <v>36.75</v>
      </c>
    </row>
    <row r="6939" spans="1:20" x14ac:dyDescent="0.25">
      <c r="A6939">
        <v>6938</v>
      </c>
      <c r="B6939">
        <v>87102</v>
      </c>
      <c r="C6939" t="s">
        <v>1129</v>
      </c>
      <c r="D6939" t="s">
        <v>20</v>
      </c>
      <c r="E6939" t="s">
        <v>21</v>
      </c>
      <c r="F6939" t="s">
        <v>22</v>
      </c>
      <c r="G6939" t="s">
        <v>48</v>
      </c>
      <c r="H6939" t="s">
        <v>24</v>
      </c>
      <c r="I6939" t="s">
        <v>28</v>
      </c>
      <c r="J6939" t="s">
        <v>36</v>
      </c>
      <c r="K6939" t="s">
        <v>1138</v>
      </c>
      <c r="L6939" t="s">
        <v>192</v>
      </c>
      <c r="M6939" t="s">
        <v>190</v>
      </c>
      <c r="N6939" s="2">
        <v>41390</v>
      </c>
      <c r="O6939" s="2">
        <v>41391</v>
      </c>
      <c r="P6939">
        <v>10</v>
      </c>
      <c r="Q6939" s="1">
        <v>7.0000000000000007E-2</v>
      </c>
      <c r="R6939">
        <v>77.510000000000005</v>
      </c>
      <c r="S6939">
        <v>4</v>
      </c>
      <c r="T6939">
        <f t="shared" si="108"/>
        <v>775.1</v>
      </c>
    </row>
    <row r="6940" spans="1:20" x14ac:dyDescent="0.25">
      <c r="A6940">
        <v>6939</v>
      </c>
      <c r="B6940">
        <v>87102</v>
      </c>
      <c r="C6940" t="s">
        <v>1129</v>
      </c>
      <c r="D6940" t="s">
        <v>20</v>
      </c>
      <c r="E6940" t="s">
        <v>39</v>
      </c>
      <c r="F6940" t="s">
        <v>22</v>
      </c>
      <c r="G6940" t="s">
        <v>48</v>
      </c>
      <c r="H6940" t="s">
        <v>49</v>
      </c>
      <c r="I6940" t="s">
        <v>28</v>
      </c>
      <c r="J6940" t="s">
        <v>36</v>
      </c>
      <c r="K6940" t="s">
        <v>154</v>
      </c>
      <c r="L6940" t="s">
        <v>44</v>
      </c>
      <c r="M6940" t="s">
        <v>238</v>
      </c>
      <c r="N6940" s="2">
        <v>41390</v>
      </c>
      <c r="O6940" s="2">
        <v>41392</v>
      </c>
      <c r="P6940">
        <v>1</v>
      </c>
      <c r="Q6940" s="1">
        <v>0.05</v>
      </c>
      <c r="R6940">
        <v>4.84</v>
      </c>
      <c r="S6940">
        <v>0.71</v>
      </c>
      <c r="T6940">
        <f t="shared" si="108"/>
        <v>4.84</v>
      </c>
    </row>
    <row r="6941" spans="1:20" x14ac:dyDescent="0.25">
      <c r="A6941">
        <v>6940</v>
      </c>
      <c r="B6941">
        <v>86941</v>
      </c>
      <c r="C6941" t="s">
        <v>1587</v>
      </c>
      <c r="D6941" t="s">
        <v>20</v>
      </c>
      <c r="E6941" t="s">
        <v>21</v>
      </c>
      <c r="F6941" t="s">
        <v>31</v>
      </c>
      <c r="G6941" t="s">
        <v>41</v>
      </c>
      <c r="H6941" t="s">
        <v>203</v>
      </c>
      <c r="I6941" t="s">
        <v>28</v>
      </c>
      <c r="J6941" t="s">
        <v>36</v>
      </c>
      <c r="K6941" t="s">
        <v>208</v>
      </c>
      <c r="L6941" t="s">
        <v>192</v>
      </c>
      <c r="M6941" t="s">
        <v>139</v>
      </c>
      <c r="N6941" s="2">
        <v>41155</v>
      </c>
      <c r="O6941" s="2">
        <v>41157</v>
      </c>
      <c r="P6941">
        <v>11</v>
      </c>
      <c r="Q6941" s="1">
        <v>0.01</v>
      </c>
      <c r="R6941">
        <v>99.99</v>
      </c>
      <c r="S6941">
        <v>19.989999999999998</v>
      </c>
      <c r="T6941">
        <f t="shared" si="108"/>
        <v>1099.8899999999999</v>
      </c>
    </row>
    <row r="6942" spans="1:20" x14ac:dyDescent="0.25">
      <c r="A6942">
        <v>6941</v>
      </c>
      <c r="B6942">
        <v>86941</v>
      </c>
      <c r="C6942" t="s">
        <v>1587</v>
      </c>
      <c r="D6942" t="s">
        <v>38</v>
      </c>
      <c r="E6942" t="s">
        <v>187</v>
      </c>
      <c r="F6942" t="s">
        <v>31</v>
      </c>
      <c r="G6942" t="s">
        <v>41</v>
      </c>
      <c r="H6942" t="s">
        <v>217</v>
      </c>
      <c r="I6942" t="s">
        <v>28</v>
      </c>
      <c r="J6942" t="s">
        <v>36</v>
      </c>
      <c r="K6942" t="s">
        <v>145</v>
      </c>
      <c r="L6942" t="s">
        <v>44</v>
      </c>
      <c r="M6942" t="s">
        <v>139</v>
      </c>
      <c r="N6942" s="2">
        <v>41155</v>
      </c>
      <c r="O6942" s="2">
        <v>41157</v>
      </c>
      <c r="P6942">
        <v>22</v>
      </c>
      <c r="Q6942" s="1">
        <v>0.1</v>
      </c>
      <c r="R6942">
        <v>12.07</v>
      </c>
      <c r="S6942">
        <v>6.2</v>
      </c>
      <c r="T6942">
        <f t="shared" si="108"/>
        <v>265.54000000000002</v>
      </c>
    </row>
    <row r="6943" spans="1:20" x14ac:dyDescent="0.25">
      <c r="A6943">
        <v>6942</v>
      </c>
      <c r="B6943">
        <v>87078</v>
      </c>
      <c r="C6943" t="s">
        <v>1592</v>
      </c>
      <c r="D6943" t="s">
        <v>38</v>
      </c>
      <c r="E6943" t="s">
        <v>21</v>
      </c>
      <c r="F6943" t="s">
        <v>31</v>
      </c>
      <c r="G6943" t="s">
        <v>32</v>
      </c>
      <c r="H6943" t="s">
        <v>24</v>
      </c>
      <c r="I6943" t="s">
        <v>28</v>
      </c>
      <c r="J6943" t="s">
        <v>36</v>
      </c>
      <c r="K6943" t="s">
        <v>1147</v>
      </c>
      <c r="L6943" t="s">
        <v>192</v>
      </c>
      <c r="M6943" t="s">
        <v>178</v>
      </c>
      <c r="N6943" s="2">
        <v>40359</v>
      </c>
      <c r="O6943" s="2">
        <v>40360</v>
      </c>
      <c r="P6943">
        <v>17</v>
      </c>
      <c r="Q6943" s="1">
        <v>0.02</v>
      </c>
      <c r="R6943">
        <v>30.98</v>
      </c>
      <c r="S6943">
        <v>6.5</v>
      </c>
      <c r="T6943">
        <f t="shared" si="108"/>
        <v>526.66</v>
      </c>
    </row>
    <row r="6944" spans="1:20" x14ac:dyDescent="0.25">
      <c r="A6944">
        <v>6943</v>
      </c>
      <c r="B6944">
        <v>86685</v>
      </c>
      <c r="C6944" t="s">
        <v>1740</v>
      </c>
      <c r="D6944" t="s">
        <v>20</v>
      </c>
      <c r="E6944" t="s">
        <v>39</v>
      </c>
      <c r="F6944" t="s">
        <v>47</v>
      </c>
      <c r="G6944" t="s">
        <v>41</v>
      </c>
      <c r="H6944" t="s">
        <v>78</v>
      </c>
      <c r="I6944" t="s">
        <v>28</v>
      </c>
      <c r="J6944" t="s">
        <v>36</v>
      </c>
      <c r="K6944" t="s">
        <v>170</v>
      </c>
      <c r="L6944" t="s">
        <v>192</v>
      </c>
      <c r="M6944" t="s">
        <v>51</v>
      </c>
      <c r="N6944" s="2">
        <v>41531</v>
      </c>
      <c r="O6944" s="2">
        <v>41533</v>
      </c>
      <c r="P6944">
        <v>2</v>
      </c>
      <c r="Q6944" s="1">
        <v>0.1</v>
      </c>
      <c r="R6944">
        <v>8.69</v>
      </c>
      <c r="S6944">
        <v>2.99</v>
      </c>
      <c r="T6944">
        <f t="shared" si="108"/>
        <v>17.38</v>
      </c>
    </row>
    <row r="6945" spans="1:20" x14ac:dyDescent="0.25">
      <c r="A6945">
        <v>6944</v>
      </c>
      <c r="B6945">
        <v>86685</v>
      </c>
      <c r="C6945" t="s">
        <v>2216</v>
      </c>
      <c r="D6945" t="s">
        <v>20</v>
      </c>
      <c r="E6945" t="s">
        <v>39</v>
      </c>
      <c r="F6945" t="s">
        <v>47</v>
      </c>
      <c r="G6945" t="s">
        <v>41</v>
      </c>
      <c r="H6945" t="s">
        <v>61</v>
      </c>
      <c r="I6945" t="s">
        <v>28</v>
      </c>
      <c r="J6945" t="s">
        <v>36</v>
      </c>
      <c r="K6945" t="s">
        <v>289</v>
      </c>
      <c r="L6945" t="s">
        <v>192</v>
      </c>
      <c r="M6945" t="s">
        <v>51</v>
      </c>
      <c r="N6945" s="2">
        <v>41531</v>
      </c>
      <c r="O6945" s="2">
        <v>41533</v>
      </c>
      <c r="P6945">
        <v>10</v>
      </c>
      <c r="Q6945" s="1">
        <v>0.06</v>
      </c>
      <c r="R6945">
        <v>40.98</v>
      </c>
      <c r="S6945">
        <v>5.33</v>
      </c>
      <c r="T6945">
        <f t="shared" si="108"/>
        <v>409.79999999999995</v>
      </c>
    </row>
    <row r="6946" spans="1:20" x14ac:dyDescent="0.25">
      <c r="A6946">
        <v>6945</v>
      </c>
      <c r="B6946">
        <v>86685</v>
      </c>
      <c r="C6946" t="s">
        <v>465</v>
      </c>
      <c r="D6946" t="s">
        <v>20</v>
      </c>
      <c r="E6946" t="s">
        <v>39</v>
      </c>
      <c r="F6946" t="s">
        <v>31</v>
      </c>
      <c r="G6946" t="s">
        <v>41</v>
      </c>
      <c r="H6946" t="s">
        <v>89</v>
      </c>
      <c r="I6946" t="s">
        <v>28</v>
      </c>
      <c r="J6946" t="s">
        <v>36</v>
      </c>
      <c r="K6946" t="s">
        <v>184</v>
      </c>
      <c r="L6946" t="s">
        <v>44</v>
      </c>
      <c r="M6946" t="s">
        <v>35</v>
      </c>
      <c r="N6946" s="2">
        <v>41531</v>
      </c>
      <c r="O6946" s="2">
        <v>41533</v>
      </c>
      <c r="P6946">
        <v>9</v>
      </c>
      <c r="Q6946" s="1">
        <v>0.03</v>
      </c>
      <c r="R6946">
        <v>2.2799999999999998</v>
      </c>
      <c r="S6946">
        <v>5.2</v>
      </c>
      <c r="T6946">
        <f t="shared" si="108"/>
        <v>20.52</v>
      </c>
    </row>
    <row r="6947" spans="1:20" x14ac:dyDescent="0.25">
      <c r="A6947">
        <v>6946</v>
      </c>
      <c r="B6947">
        <v>87377</v>
      </c>
      <c r="C6947" t="s">
        <v>1135</v>
      </c>
      <c r="D6947" t="s">
        <v>20</v>
      </c>
      <c r="E6947" t="s">
        <v>187</v>
      </c>
      <c r="F6947" t="s">
        <v>31</v>
      </c>
      <c r="G6947" t="s">
        <v>93</v>
      </c>
      <c r="H6947" t="s">
        <v>225</v>
      </c>
      <c r="I6947" t="s">
        <v>28</v>
      </c>
      <c r="J6947" t="s">
        <v>36</v>
      </c>
      <c r="K6947" t="s">
        <v>228</v>
      </c>
      <c r="L6947" t="s">
        <v>192</v>
      </c>
      <c r="M6947" t="s">
        <v>106</v>
      </c>
      <c r="N6947" s="2">
        <v>41437</v>
      </c>
      <c r="O6947" s="2">
        <v>41440</v>
      </c>
      <c r="P6947">
        <v>6</v>
      </c>
      <c r="Q6947" s="1">
        <v>0.09</v>
      </c>
      <c r="R6947">
        <v>4.8600000000000003</v>
      </c>
      <c r="S6947">
        <v>7.1</v>
      </c>
      <c r="T6947">
        <f t="shared" si="108"/>
        <v>29.160000000000004</v>
      </c>
    </row>
    <row r="6948" spans="1:20" x14ac:dyDescent="0.25">
      <c r="A6948">
        <v>6947</v>
      </c>
      <c r="B6948">
        <v>89572</v>
      </c>
      <c r="C6948" t="s">
        <v>301</v>
      </c>
      <c r="D6948" t="s">
        <v>20</v>
      </c>
      <c r="E6948" t="s">
        <v>39</v>
      </c>
      <c r="F6948" t="s">
        <v>31</v>
      </c>
      <c r="G6948" t="s">
        <v>48</v>
      </c>
      <c r="H6948" t="s">
        <v>54</v>
      </c>
      <c r="I6948" t="s">
        <v>28</v>
      </c>
      <c r="J6948" t="s">
        <v>36</v>
      </c>
      <c r="K6948" t="s">
        <v>95</v>
      </c>
      <c r="L6948" t="s">
        <v>192</v>
      </c>
      <c r="M6948" t="s">
        <v>69</v>
      </c>
      <c r="N6948" s="2">
        <v>40396</v>
      </c>
      <c r="O6948" s="2">
        <v>40398</v>
      </c>
      <c r="P6948">
        <v>18</v>
      </c>
      <c r="Q6948" s="1">
        <v>0.01</v>
      </c>
      <c r="R6948">
        <v>20.48</v>
      </c>
      <c r="S6948">
        <v>6.32</v>
      </c>
      <c r="T6948">
        <f t="shared" si="108"/>
        <v>368.64</v>
      </c>
    </row>
    <row r="6949" spans="1:20" x14ac:dyDescent="0.25">
      <c r="A6949">
        <v>6948</v>
      </c>
      <c r="B6949">
        <v>89572</v>
      </c>
      <c r="C6949" t="s">
        <v>301</v>
      </c>
      <c r="D6949" t="s">
        <v>20</v>
      </c>
      <c r="E6949" t="s">
        <v>39</v>
      </c>
      <c r="F6949" t="s">
        <v>31</v>
      </c>
      <c r="G6949" t="s">
        <v>48</v>
      </c>
      <c r="H6949" t="s">
        <v>54</v>
      </c>
      <c r="I6949" t="s">
        <v>28</v>
      </c>
      <c r="J6949" t="s">
        <v>36</v>
      </c>
      <c r="K6949" t="s">
        <v>43</v>
      </c>
      <c r="L6949" t="s">
        <v>44</v>
      </c>
      <c r="M6949" t="s">
        <v>255</v>
      </c>
      <c r="N6949" s="2">
        <v>40396</v>
      </c>
      <c r="O6949" s="2">
        <v>40401</v>
      </c>
      <c r="P6949">
        <v>12</v>
      </c>
      <c r="Q6949" s="1">
        <v>0.09</v>
      </c>
      <c r="R6949">
        <v>1.86</v>
      </c>
      <c r="S6949">
        <v>2.58</v>
      </c>
      <c r="T6949">
        <f t="shared" si="108"/>
        <v>22.32</v>
      </c>
    </row>
    <row r="6950" spans="1:20" x14ac:dyDescent="0.25">
      <c r="A6950">
        <v>6949</v>
      </c>
      <c r="B6950">
        <v>89572</v>
      </c>
      <c r="C6950" t="s">
        <v>301</v>
      </c>
      <c r="D6950" t="s">
        <v>20</v>
      </c>
      <c r="E6950" t="s">
        <v>21</v>
      </c>
      <c r="F6950" t="s">
        <v>31</v>
      </c>
      <c r="G6950" t="s">
        <v>48</v>
      </c>
      <c r="H6950" t="s">
        <v>206</v>
      </c>
      <c r="I6950" t="s">
        <v>28</v>
      </c>
      <c r="J6950" t="s">
        <v>36</v>
      </c>
      <c r="K6950" t="s">
        <v>208</v>
      </c>
      <c r="L6950" t="s">
        <v>192</v>
      </c>
      <c r="M6950" t="s">
        <v>69</v>
      </c>
      <c r="N6950" s="2">
        <v>40396</v>
      </c>
      <c r="O6950" s="2">
        <v>40401</v>
      </c>
      <c r="P6950">
        <v>17</v>
      </c>
      <c r="Q6950" s="1">
        <v>0.08</v>
      </c>
      <c r="R6950">
        <v>205.99</v>
      </c>
      <c r="S6950">
        <v>2.5</v>
      </c>
      <c r="T6950">
        <f t="shared" si="108"/>
        <v>3501.83</v>
      </c>
    </row>
    <row r="6951" spans="1:20" x14ac:dyDescent="0.25">
      <c r="A6951">
        <v>6950</v>
      </c>
      <c r="B6951">
        <v>87652</v>
      </c>
      <c r="C6951" t="s">
        <v>995</v>
      </c>
      <c r="D6951" t="s">
        <v>20</v>
      </c>
      <c r="E6951" t="s">
        <v>187</v>
      </c>
      <c r="F6951" t="s">
        <v>47</v>
      </c>
      <c r="G6951" t="s">
        <v>48</v>
      </c>
      <c r="H6951" t="s">
        <v>219</v>
      </c>
      <c r="I6951" t="s">
        <v>28</v>
      </c>
      <c r="J6951" t="s">
        <v>36</v>
      </c>
      <c r="K6951" t="s">
        <v>221</v>
      </c>
      <c r="L6951" t="s">
        <v>192</v>
      </c>
      <c r="M6951" t="s">
        <v>117</v>
      </c>
      <c r="N6951" s="2">
        <v>40484</v>
      </c>
      <c r="O6951" s="2">
        <v>40486</v>
      </c>
      <c r="P6951">
        <v>12</v>
      </c>
      <c r="Q6951" s="1">
        <v>0.04</v>
      </c>
      <c r="R6951">
        <v>4.1399999999999997</v>
      </c>
      <c r="S6951">
        <v>6.6</v>
      </c>
      <c r="T6951">
        <f t="shared" si="108"/>
        <v>49.679999999999993</v>
      </c>
    </row>
    <row r="6952" spans="1:20" x14ac:dyDescent="0.25">
      <c r="A6952">
        <v>6951</v>
      </c>
      <c r="B6952">
        <v>87668</v>
      </c>
      <c r="C6952" t="s">
        <v>995</v>
      </c>
      <c r="D6952" t="s">
        <v>20</v>
      </c>
      <c r="E6952" t="s">
        <v>21</v>
      </c>
      <c r="F6952" t="s">
        <v>47</v>
      </c>
      <c r="G6952" t="s">
        <v>48</v>
      </c>
      <c r="H6952" t="s">
        <v>33</v>
      </c>
      <c r="I6952" t="s">
        <v>28</v>
      </c>
      <c r="J6952" t="s">
        <v>36</v>
      </c>
      <c r="K6952" t="s">
        <v>1447</v>
      </c>
      <c r="L6952" t="s">
        <v>192</v>
      </c>
      <c r="M6952" t="s">
        <v>156</v>
      </c>
      <c r="N6952" s="2">
        <v>41580</v>
      </c>
      <c r="O6952" s="2">
        <v>41582</v>
      </c>
      <c r="P6952">
        <v>29</v>
      </c>
      <c r="Q6952" s="1">
        <v>0.01</v>
      </c>
      <c r="R6952">
        <v>65.989999999999995</v>
      </c>
      <c r="S6952">
        <v>8.99</v>
      </c>
      <c r="T6952">
        <f t="shared" si="108"/>
        <v>1913.7099999999998</v>
      </c>
    </row>
    <row r="6953" spans="1:20" x14ac:dyDescent="0.25">
      <c r="A6953">
        <v>6952</v>
      </c>
      <c r="B6953">
        <v>88200</v>
      </c>
      <c r="C6953" t="s">
        <v>1508</v>
      </c>
      <c r="D6953" t="s">
        <v>20</v>
      </c>
      <c r="E6953" t="s">
        <v>39</v>
      </c>
      <c r="F6953" t="s">
        <v>31</v>
      </c>
      <c r="G6953" t="s">
        <v>23</v>
      </c>
      <c r="H6953" t="s">
        <v>78</v>
      </c>
      <c r="I6953" t="s">
        <v>28</v>
      </c>
      <c r="J6953" t="s">
        <v>36</v>
      </c>
      <c r="K6953" t="s">
        <v>68</v>
      </c>
      <c r="L6953" t="s">
        <v>192</v>
      </c>
      <c r="M6953" t="s">
        <v>121</v>
      </c>
      <c r="N6953" s="2">
        <v>41317</v>
      </c>
      <c r="O6953" s="2">
        <v>41317</v>
      </c>
      <c r="P6953">
        <v>8</v>
      </c>
      <c r="Q6953" s="1">
        <v>0.02</v>
      </c>
      <c r="R6953">
        <v>6.48</v>
      </c>
      <c r="S6953">
        <v>9.68</v>
      </c>
      <c r="T6953">
        <f t="shared" si="108"/>
        <v>51.84</v>
      </c>
    </row>
    <row r="6954" spans="1:20" x14ac:dyDescent="0.25">
      <c r="A6954">
        <v>6953</v>
      </c>
      <c r="B6954">
        <v>86396</v>
      </c>
      <c r="C6954" t="s">
        <v>1990</v>
      </c>
      <c r="D6954" t="s">
        <v>578</v>
      </c>
      <c r="E6954" t="s">
        <v>187</v>
      </c>
      <c r="F6954" t="s">
        <v>40</v>
      </c>
      <c r="G6954" t="s">
        <v>41</v>
      </c>
      <c r="H6954" t="s">
        <v>219</v>
      </c>
      <c r="I6954" t="s">
        <v>28</v>
      </c>
      <c r="J6954" t="s">
        <v>36</v>
      </c>
      <c r="K6954" t="s">
        <v>170</v>
      </c>
      <c r="L6954" t="s">
        <v>330</v>
      </c>
      <c r="M6954" t="s">
        <v>99</v>
      </c>
      <c r="N6954" s="2">
        <v>41521</v>
      </c>
      <c r="O6954" s="2">
        <v>41523</v>
      </c>
      <c r="P6954">
        <v>23</v>
      </c>
      <c r="Q6954" s="1">
        <v>7.0000000000000007E-2</v>
      </c>
      <c r="R6954">
        <v>286.85000000000002</v>
      </c>
      <c r="S6954">
        <v>61.76</v>
      </c>
      <c r="T6954">
        <f t="shared" si="108"/>
        <v>6597.55</v>
      </c>
    </row>
    <row r="6955" spans="1:20" x14ac:dyDescent="0.25">
      <c r="A6955">
        <v>6954</v>
      </c>
      <c r="B6955">
        <v>86396</v>
      </c>
      <c r="C6955" t="s">
        <v>788</v>
      </c>
      <c r="D6955" t="s">
        <v>20</v>
      </c>
      <c r="E6955" t="s">
        <v>39</v>
      </c>
      <c r="F6955" t="s">
        <v>31</v>
      </c>
      <c r="G6955" t="s">
        <v>41</v>
      </c>
      <c r="H6955" t="s">
        <v>89</v>
      </c>
      <c r="I6955" t="s">
        <v>28</v>
      </c>
      <c r="J6955" t="s">
        <v>36</v>
      </c>
      <c r="K6955" t="s">
        <v>133</v>
      </c>
      <c r="L6955" t="s">
        <v>192</v>
      </c>
      <c r="M6955" t="s">
        <v>121</v>
      </c>
      <c r="N6955" s="2">
        <v>41521</v>
      </c>
      <c r="O6955" s="2">
        <v>41522</v>
      </c>
      <c r="P6955">
        <v>13</v>
      </c>
      <c r="Q6955" s="1">
        <v>0.01</v>
      </c>
      <c r="R6955">
        <v>12.28</v>
      </c>
      <c r="S6955">
        <v>5.09</v>
      </c>
      <c r="T6955">
        <f t="shared" si="108"/>
        <v>159.63999999999999</v>
      </c>
    </row>
    <row r="6956" spans="1:20" x14ac:dyDescent="0.25">
      <c r="A6956">
        <v>6955</v>
      </c>
      <c r="B6956">
        <v>90295</v>
      </c>
      <c r="C6956" t="s">
        <v>288</v>
      </c>
      <c r="D6956" t="s">
        <v>578</v>
      </c>
      <c r="E6956" t="s">
        <v>187</v>
      </c>
      <c r="F6956" t="s">
        <v>47</v>
      </c>
      <c r="G6956" t="s">
        <v>23</v>
      </c>
      <c r="H6956" t="s">
        <v>188</v>
      </c>
      <c r="I6956" t="s">
        <v>28</v>
      </c>
      <c r="J6956" t="s">
        <v>36</v>
      </c>
      <c r="K6956" t="s">
        <v>101</v>
      </c>
      <c r="L6956" t="s">
        <v>330</v>
      </c>
      <c r="M6956" t="s">
        <v>156</v>
      </c>
      <c r="N6956" s="2">
        <v>41500</v>
      </c>
      <c r="O6956" s="2">
        <v>41502</v>
      </c>
      <c r="P6956">
        <v>23</v>
      </c>
      <c r="Q6956" s="1">
        <v>0.04</v>
      </c>
      <c r="R6956">
        <v>70.98</v>
      </c>
      <c r="S6956">
        <v>26.85</v>
      </c>
      <c r="T6956">
        <f t="shared" si="108"/>
        <v>1632.5400000000002</v>
      </c>
    </row>
    <row r="6957" spans="1:20" x14ac:dyDescent="0.25">
      <c r="A6957">
        <v>6956</v>
      </c>
      <c r="B6957">
        <v>90295</v>
      </c>
      <c r="C6957" t="s">
        <v>288</v>
      </c>
      <c r="D6957" t="s">
        <v>20</v>
      </c>
      <c r="E6957" t="s">
        <v>39</v>
      </c>
      <c r="F6957" t="s">
        <v>47</v>
      </c>
      <c r="G6957" t="s">
        <v>23</v>
      </c>
      <c r="H6957" t="s">
        <v>49</v>
      </c>
      <c r="I6957" t="s">
        <v>28</v>
      </c>
      <c r="J6957" t="s">
        <v>36</v>
      </c>
      <c r="K6957" t="s">
        <v>68</v>
      </c>
      <c r="L6957" t="s">
        <v>192</v>
      </c>
      <c r="M6957" t="s">
        <v>117</v>
      </c>
      <c r="N6957" s="2">
        <v>41500</v>
      </c>
      <c r="O6957" s="2">
        <v>41501</v>
      </c>
      <c r="P6957">
        <v>16</v>
      </c>
      <c r="Q6957" s="1">
        <v>0.03</v>
      </c>
      <c r="R6957">
        <v>40.99</v>
      </c>
      <c r="S6957">
        <v>17.48</v>
      </c>
      <c r="T6957">
        <f t="shared" si="108"/>
        <v>655.84</v>
      </c>
    </row>
    <row r="6958" spans="1:20" x14ac:dyDescent="0.25">
      <c r="A6958">
        <v>6957</v>
      </c>
      <c r="B6958">
        <v>90876</v>
      </c>
      <c r="C6958" t="s">
        <v>1874</v>
      </c>
      <c r="D6958" t="s">
        <v>20</v>
      </c>
      <c r="E6958" t="s">
        <v>21</v>
      </c>
      <c r="F6958" t="s">
        <v>22</v>
      </c>
      <c r="G6958" t="s">
        <v>23</v>
      </c>
      <c r="H6958" t="s">
        <v>24</v>
      </c>
      <c r="I6958" t="s">
        <v>28</v>
      </c>
      <c r="J6958" t="s">
        <v>36</v>
      </c>
      <c r="K6958" t="s">
        <v>409</v>
      </c>
      <c r="L6958" t="s">
        <v>26</v>
      </c>
      <c r="M6958" t="s">
        <v>137</v>
      </c>
      <c r="N6958" s="2">
        <v>40760</v>
      </c>
      <c r="O6958" s="2">
        <v>40761</v>
      </c>
      <c r="P6958">
        <v>20</v>
      </c>
      <c r="Q6958" s="1">
        <v>0.01</v>
      </c>
      <c r="R6958">
        <v>17.48</v>
      </c>
      <c r="S6958">
        <v>1.99</v>
      </c>
      <c r="T6958">
        <f t="shared" si="108"/>
        <v>349.6</v>
      </c>
    </row>
    <row r="6959" spans="1:20" x14ac:dyDescent="0.25">
      <c r="A6959">
        <v>6958</v>
      </c>
      <c r="B6959">
        <v>91274</v>
      </c>
      <c r="C6959" t="s">
        <v>757</v>
      </c>
      <c r="D6959" t="s">
        <v>20</v>
      </c>
      <c r="E6959" t="s">
        <v>39</v>
      </c>
      <c r="F6959" t="s">
        <v>47</v>
      </c>
      <c r="G6959" t="s">
        <v>41</v>
      </c>
      <c r="H6959" t="s">
        <v>42</v>
      </c>
      <c r="I6959" t="s">
        <v>28</v>
      </c>
      <c r="J6959" t="s">
        <v>36</v>
      </c>
      <c r="K6959" t="s">
        <v>221</v>
      </c>
      <c r="L6959" t="s">
        <v>192</v>
      </c>
      <c r="M6959" t="s">
        <v>134</v>
      </c>
      <c r="N6959" s="2">
        <v>41234</v>
      </c>
      <c r="O6959" s="2">
        <v>41236</v>
      </c>
      <c r="P6959">
        <v>28</v>
      </c>
      <c r="Q6959" s="1">
        <v>7.0000000000000007E-2</v>
      </c>
      <c r="R6959">
        <v>3.81</v>
      </c>
      <c r="S6959">
        <v>4.83</v>
      </c>
      <c r="T6959">
        <f t="shared" si="108"/>
        <v>106.68</v>
      </c>
    </row>
    <row r="6960" spans="1:20" x14ac:dyDescent="0.25">
      <c r="A6960">
        <v>6959</v>
      </c>
      <c r="B6960">
        <v>85942</v>
      </c>
      <c r="C6960" t="s">
        <v>1824</v>
      </c>
      <c r="D6960" t="s">
        <v>38</v>
      </c>
      <c r="E6960" t="s">
        <v>39</v>
      </c>
      <c r="F6960" t="s">
        <v>22</v>
      </c>
      <c r="G6960" t="s">
        <v>32</v>
      </c>
      <c r="H6960" t="s">
        <v>54</v>
      </c>
      <c r="I6960" t="s">
        <v>28</v>
      </c>
      <c r="J6960" t="s">
        <v>36</v>
      </c>
      <c r="K6960" t="s">
        <v>248</v>
      </c>
      <c r="L6960" t="s">
        <v>192</v>
      </c>
      <c r="M6960" t="s">
        <v>96</v>
      </c>
      <c r="N6960" s="2">
        <v>41138</v>
      </c>
      <c r="O6960" s="2">
        <v>41139</v>
      </c>
      <c r="P6960">
        <v>5</v>
      </c>
      <c r="Q6960" s="1">
        <v>0.1</v>
      </c>
      <c r="R6960">
        <v>10.91</v>
      </c>
      <c r="S6960">
        <v>2.99</v>
      </c>
      <c r="T6960">
        <f t="shared" si="108"/>
        <v>54.55</v>
      </c>
    </row>
    <row r="6961" spans="1:20" x14ac:dyDescent="0.25">
      <c r="A6961">
        <v>6960</v>
      </c>
      <c r="B6961">
        <v>89629</v>
      </c>
      <c r="C6961" t="s">
        <v>1803</v>
      </c>
      <c r="D6961" t="s">
        <v>38</v>
      </c>
      <c r="E6961" t="s">
        <v>21</v>
      </c>
      <c r="F6961" t="s">
        <v>40</v>
      </c>
      <c r="G6961" t="s">
        <v>23</v>
      </c>
      <c r="H6961" t="s">
        <v>33</v>
      </c>
      <c r="I6961" t="s">
        <v>28</v>
      </c>
      <c r="J6961" t="s">
        <v>36</v>
      </c>
      <c r="K6961" t="s">
        <v>198</v>
      </c>
      <c r="L6961" t="s">
        <v>26</v>
      </c>
      <c r="M6961" t="s">
        <v>59</v>
      </c>
      <c r="N6961" s="2">
        <v>41472</v>
      </c>
      <c r="O6961" s="2">
        <v>41472</v>
      </c>
      <c r="P6961">
        <v>7</v>
      </c>
      <c r="Q6961" s="1">
        <v>0.08</v>
      </c>
      <c r="R6961">
        <v>10.01</v>
      </c>
      <c r="S6961">
        <v>1.99</v>
      </c>
      <c r="T6961">
        <f t="shared" si="108"/>
        <v>70.069999999999993</v>
      </c>
    </row>
    <row r="6962" spans="1:20" x14ac:dyDescent="0.25">
      <c r="A6962">
        <v>6961</v>
      </c>
      <c r="B6962">
        <v>89629</v>
      </c>
      <c r="C6962" t="s">
        <v>335</v>
      </c>
      <c r="D6962" t="s">
        <v>20</v>
      </c>
      <c r="E6962" t="s">
        <v>39</v>
      </c>
      <c r="F6962" t="s">
        <v>40</v>
      </c>
      <c r="G6962" t="s">
        <v>23</v>
      </c>
      <c r="H6962" t="s">
        <v>89</v>
      </c>
      <c r="I6962" t="s">
        <v>28</v>
      </c>
      <c r="J6962" t="s">
        <v>36</v>
      </c>
      <c r="K6962" t="s">
        <v>79</v>
      </c>
      <c r="L6962" t="s">
        <v>192</v>
      </c>
      <c r="M6962" t="s">
        <v>99</v>
      </c>
      <c r="N6962" s="2">
        <v>41472</v>
      </c>
      <c r="O6962" s="2">
        <v>41473</v>
      </c>
      <c r="P6962">
        <v>16</v>
      </c>
      <c r="Q6962" s="1">
        <v>0</v>
      </c>
      <c r="R6962">
        <v>16.739999999999998</v>
      </c>
      <c r="S6962">
        <v>5.08</v>
      </c>
      <c r="T6962">
        <f t="shared" si="108"/>
        <v>267.83999999999997</v>
      </c>
    </row>
    <row r="6963" spans="1:20" x14ac:dyDescent="0.25">
      <c r="A6963">
        <v>6962</v>
      </c>
      <c r="B6963">
        <v>89629</v>
      </c>
      <c r="C6963" t="s">
        <v>335</v>
      </c>
      <c r="D6963" t="s">
        <v>20</v>
      </c>
      <c r="E6963" t="s">
        <v>39</v>
      </c>
      <c r="F6963" t="s">
        <v>40</v>
      </c>
      <c r="G6963" t="s">
        <v>23</v>
      </c>
      <c r="H6963" t="s">
        <v>89</v>
      </c>
      <c r="I6963" t="s">
        <v>28</v>
      </c>
      <c r="J6963" t="s">
        <v>36</v>
      </c>
      <c r="K6963" t="s">
        <v>226</v>
      </c>
      <c r="L6963" t="s">
        <v>192</v>
      </c>
      <c r="M6963" t="s">
        <v>59</v>
      </c>
      <c r="N6963" s="2">
        <v>41472</v>
      </c>
      <c r="O6963" s="2">
        <v>41474</v>
      </c>
      <c r="P6963">
        <v>4</v>
      </c>
      <c r="Q6963" s="1">
        <v>0</v>
      </c>
      <c r="R6963">
        <v>59.78</v>
      </c>
      <c r="S6963">
        <v>10.29</v>
      </c>
      <c r="T6963">
        <f t="shared" si="108"/>
        <v>239.12</v>
      </c>
    </row>
    <row r="6964" spans="1:20" x14ac:dyDescent="0.25">
      <c r="A6964">
        <v>6963</v>
      </c>
      <c r="B6964">
        <v>86671</v>
      </c>
      <c r="C6964" t="s">
        <v>687</v>
      </c>
      <c r="D6964" t="s">
        <v>38</v>
      </c>
      <c r="E6964" t="s">
        <v>39</v>
      </c>
      <c r="F6964" t="s">
        <v>31</v>
      </c>
      <c r="G6964" t="s">
        <v>41</v>
      </c>
      <c r="H6964" t="s">
        <v>61</v>
      </c>
      <c r="I6964" t="s">
        <v>28</v>
      </c>
      <c r="J6964" t="s">
        <v>36</v>
      </c>
      <c r="K6964" t="s">
        <v>226</v>
      </c>
      <c r="L6964" t="s">
        <v>44</v>
      </c>
      <c r="M6964" t="s">
        <v>375</v>
      </c>
      <c r="N6964" s="2">
        <v>40817</v>
      </c>
      <c r="O6964" s="2">
        <v>40818</v>
      </c>
      <c r="P6964">
        <v>20</v>
      </c>
      <c r="Q6964" s="1">
        <v>0.03</v>
      </c>
      <c r="R6964">
        <v>2.94</v>
      </c>
      <c r="S6964">
        <v>0.7</v>
      </c>
      <c r="T6964">
        <f t="shared" si="108"/>
        <v>58.8</v>
      </c>
    </row>
    <row r="6965" spans="1:20" x14ac:dyDescent="0.25">
      <c r="A6965">
        <v>6964</v>
      </c>
      <c r="B6965">
        <v>88317</v>
      </c>
      <c r="C6965" t="s">
        <v>1053</v>
      </c>
      <c r="D6965" t="s">
        <v>20</v>
      </c>
      <c r="E6965" t="s">
        <v>21</v>
      </c>
      <c r="F6965" t="s">
        <v>31</v>
      </c>
      <c r="G6965" t="s">
        <v>48</v>
      </c>
      <c r="H6965" t="s">
        <v>203</v>
      </c>
      <c r="I6965" t="s">
        <v>28</v>
      </c>
      <c r="J6965" t="s">
        <v>36</v>
      </c>
      <c r="K6965" t="s">
        <v>208</v>
      </c>
      <c r="L6965" t="s">
        <v>192</v>
      </c>
      <c r="M6965" t="s">
        <v>141</v>
      </c>
      <c r="N6965" s="2">
        <v>41495</v>
      </c>
      <c r="O6965" s="2">
        <v>41497</v>
      </c>
      <c r="P6965">
        <v>22</v>
      </c>
      <c r="Q6965" s="1">
        <v>0.03</v>
      </c>
      <c r="R6965">
        <v>19.98</v>
      </c>
      <c r="S6965">
        <v>4</v>
      </c>
      <c r="T6965">
        <f t="shared" si="108"/>
        <v>439.56</v>
      </c>
    </row>
    <row r="6966" spans="1:20" x14ac:dyDescent="0.25">
      <c r="A6966">
        <v>6965</v>
      </c>
      <c r="B6966">
        <v>88317</v>
      </c>
      <c r="C6966" t="s">
        <v>1829</v>
      </c>
      <c r="D6966" t="s">
        <v>20</v>
      </c>
      <c r="E6966" t="s">
        <v>21</v>
      </c>
      <c r="F6966" t="s">
        <v>31</v>
      </c>
      <c r="G6966" t="s">
        <v>48</v>
      </c>
      <c r="H6966" t="s">
        <v>24</v>
      </c>
      <c r="I6966" t="s">
        <v>28</v>
      </c>
      <c r="J6966" t="s">
        <v>36</v>
      </c>
      <c r="K6966" t="s">
        <v>1108</v>
      </c>
      <c r="L6966" t="s">
        <v>192</v>
      </c>
      <c r="M6966" t="s">
        <v>121</v>
      </c>
      <c r="N6966" s="2">
        <v>41495</v>
      </c>
      <c r="O6966" s="2">
        <v>41500</v>
      </c>
      <c r="P6966">
        <v>21</v>
      </c>
      <c r="Q6966" s="1">
        <v>0.06</v>
      </c>
      <c r="R6966">
        <v>10.97</v>
      </c>
      <c r="S6966">
        <v>6.5</v>
      </c>
      <c r="T6966">
        <f t="shared" si="108"/>
        <v>230.37</v>
      </c>
    </row>
    <row r="6967" spans="1:20" x14ac:dyDescent="0.25">
      <c r="A6967">
        <v>6966</v>
      </c>
      <c r="B6967">
        <v>91415</v>
      </c>
      <c r="C6967" t="s">
        <v>569</v>
      </c>
      <c r="D6967" t="s">
        <v>20</v>
      </c>
      <c r="E6967" t="s">
        <v>39</v>
      </c>
      <c r="F6967" t="s">
        <v>31</v>
      </c>
      <c r="G6967" t="s">
        <v>32</v>
      </c>
      <c r="H6967" t="s">
        <v>49</v>
      </c>
      <c r="I6967" t="s">
        <v>28</v>
      </c>
      <c r="J6967" t="s">
        <v>36</v>
      </c>
      <c r="K6967" t="s">
        <v>181</v>
      </c>
      <c r="L6967" t="s">
        <v>192</v>
      </c>
      <c r="M6967" t="s">
        <v>178</v>
      </c>
      <c r="N6967" s="2">
        <v>40349</v>
      </c>
      <c r="O6967" s="2">
        <v>40350</v>
      </c>
      <c r="P6967">
        <v>14</v>
      </c>
      <c r="Q6967" s="1">
        <v>0.04</v>
      </c>
      <c r="R6967">
        <v>3.08</v>
      </c>
      <c r="S6967">
        <v>0.99</v>
      </c>
      <c r="T6967">
        <f t="shared" si="108"/>
        <v>43.120000000000005</v>
      </c>
    </row>
    <row r="6968" spans="1:20" x14ac:dyDescent="0.25">
      <c r="A6968">
        <v>6967</v>
      </c>
      <c r="B6968">
        <v>91415</v>
      </c>
      <c r="C6968" t="s">
        <v>569</v>
      </c>
      <c r="D6968" t="s">
        <v>20</v>
      </c>
      <c r="E6968" t="s">
        <v>39</v>
      </c>
      <c r="F6968" t="s">
        <v>31</v>
      </c>
      <c r="G6968" t="s">
        <v>32</v>
      </c>
      <c r="H6968" t="s">
        <v>94</v>
      </c>
      <c r="I6968" t="s">
        <v>28</v>
      </c>
      <c r="J6968" t="s">
        <v>36</v>
      </c>
      <c r="K6968" t="s">
        <v>165</v>
      </c>
      <c r="L6968" t="s">
        <v>44</v>
      </c>
      <c r="M6968" t="s">
        <v>102</v>
      </c>
      <c r="N6968" s="2">
        <v>40349</v>
      </c>
      <c r="O6968" s="2">
        <v>40350</v>
      </c>
      <c r="P6968">
        <v>18</v>
      </c>
      <c r="Q6968" s="1">
        <v>0.1</v>
      </c>
      <c r="R6968">
        <v>2.78</v>
      </c>
      <c r="S6968">
        <v>1.25</v>
      </c>
      <c r="T6968">
        <f t="shared" si="108"/>
        <v>50.04</v>
      </c>
    </row>
    <row r="6969" spans="1:20" x14ac:dyDescent="0.25">
      <c r="A6969">
        <v>6968</v>
      </c>
      <c r="B6969">
        <v>89131</v>
      </c>
      <c r="C6969" t="s">
        <v>1435</v>
      </c>
      <c r="D6969" t="s">
        <v>20</v>
      </c>
      <c r="E6969" t="s">
        <v>39</v>
      </c>
      <c r="F6969" t="s">
        <v>22</v>
      </c>
      <c r="G6969" t="s">
        <v>41</v>
      </c>
      <c r="H6969" t="s">
        <v>42</v>
      </c>
      <c r="I6969" t="s">
        <v>28</v>
      </c>
      <c r="J6969" t="s">
        <v>36</v>
      </c>
      <c r="K6969" t="s">
        <v>136</v>
      </c>
      <c r="L6969" t="s">
        <v>192</v>
      </c>
      <c r="M6969" t="s">
        <v>80</v>
      </c>
      <c r="N6969" s="2">
        <v>40564</v>
      </c>
      <c r="O6969" s="2">
        <v>40566</v>
      </c>
      <c r="P6969">
        <v>3</v>
      </c>
      <c r="Q6969" s="1">
        <v>0.08</v>
      </c>
      <c r="R6969">
        <v>5.98</v>
      </c>
      <c r="S6969">
        <v>5.15</v>
      </c>
      <c r="T6969">
        <f t="shared" si="108"/>
        <v>17.940000000000001</v>
      </c>
    </row>
    <row r="6970" spans="1:20" x14ac:dyDescent="0.25">
      <c r="A6970">
        <v>6969</v>
      </c>
      <c r="B6970">
        <v>87282</v>
      </c>
      <c r="C6970" t="s">
        <v>1352</v>
      </c>
      <c r="D6970" t="s">
        <v>578</v>
      </c>
      <c r="E6970" t="s">
        <v>21</v>
      </c>
      <c r="F6970" t="s">
        <v>47</v>
      </c>
      <c r="G6970" t="s">
        <v>23</v>
      </c>
      <c r="H6970" t="s">
        <v>203</v>
      </c>
      <c r="I6970" t="s">
        <v>28</v>
      </c>
      <c r="J6970" t="s">
        <v>36</v>
      </c>
      <c r="K6970" t="s">
        <v>1114</v>
      </c>
      <c r="L6970" t="s">
        <v>330</v>
      </c>
      <c r="M6970" t="s">
        <v>114</v>
      </c>
      <c r="N6970" s="2">
        <v>41495</v>
      </c>
      <c r="O6970" s="2">
        <v>41496</v>
      </c>
      <c r="P6970">
        <v>15</v>
      </c>
      <c r="Q6970" s="1">
        <v>0.09</v>
      </c>
      <c r="R6970">
        <v>400.97</v>
      </c>
      <c r="S6970">
        <v>48.26</v>
      </c>
      <c r="T6970">
        <f t="shared" si="108"/>
        <v>6014.55</v>
      </c>
    </row>
    <row r="6971" spans="1:20" x14ac:dyDescent="0.25">
      <c r="A6971">
        <v>6970</v>
      </c>
      <c r="B6971">
        <v>90644</v>
      </c>
      <c r="C6971" t="s">
        <v>744</v>
      </c>
      <c r="D6971" t="s">
        <v>578</v>
      </c>
      <c r="E6971" t="s">
        <v>21</v>
      </c>
      <c r="F6971" t="s">
        <v>22</v>
      </c>
      <c r="G6971" t="s">
        <v>23</v>
      </c>
      <c r="H6971" t="s">
        <v>203</v>
      </c>
      <c r="I6971" t="s">
        <v>28</v>
      </c>
      <c r="J6971" t="s">
        <v>36</v>
      </c>
      <c r="K6971" t="s">
        <v>201</v>
      </c>
      <c r="L6971" t="s">
        <v>283</v>
      </c>
      <c r="M6971" t="s">
        <v>123</v>
      </c>
      <c r="N6971" s="2">
        <v>41338</v>
      </c>
      <c r="O6971" s="2">
        <v>41340</v>
      </c>
      <c r="P6971">
        <v>11</v>
      </c>
      <c r="Q6971" s="1">
        <v>0.06</v>
      </c>
      <c r="R6971">
        <v>449.99</v>
      </c>
      <c r="S6971">
        <v>49</v>
      </c>
      <c r="T6971">
        <f t="shared" si="108"/>
        <v>4949.8900000000003</v>
      </c>
    </row>
    <row r="6972" spans="1:20" x14ac:dyDescent="0.25">
      <c r="A6972">
        <v>6971</v>
      </c>
      <c r="B6972">
        <v>90644</v>
      </c>
      <c r="C6972" t="s">
        <v>744</v>
      </c>
      <c r="D6972" t="s">
        <v>20</v>
      </c>
      <c r="E6972" t="s">
        <v>39</v>
      </c>
      <c r="F6972" t="s">
        <v>22</v>
      </c>
      <c r="G6972" t="s">
        <v>23</v>
      </c>
      <c r="H6972" t="s">
        <v>89</v>
      </c>
      <c r="I6972" t="s">
        <v>28</v>
      </c>
      <c r="J6972" t="s">
        <v>36</v>
      </c>
      <c r="K6972" t="s">
        <v>189</v>
      </c>
      <c r="L6972" t="s">
        <v>26</v>
      </c>
      <c r="M6972" t="s">
        <v>27</v>
      </c>
      <c r="N6972" s="2">
        <v>41338</v>
      </c>
      <c r="O6972" s="2">
        <v>41339</v>
      </c>
      <c r="P6972">
        <v>4</v>
      </c>
      <c r="Q6972" s="1">
        <v>0.03</v>
      </c>
      <c r="R6972">
        <v>21.38</v>
      </c>
      <c r="S6972">
        <v>8.99</v>
      </c>
      <c r="T6972">
        <f t="shared" si="108"/>
        <v>85.52</v>
      </c>
    </row>
    <row r="6973" spans="1:20" x14ac:dyDescent="0.25">
      <c r="A6973">
        <v>6972</v>
      </c>
      <c r="B6973">
        <v>86468</v>
      </c>
      <c r="C6973" t="s">
        <v>422</v>
      </c>
      <c r="D6973" t="s">
        <v>20</v>
      </c>
      <c r="E6973" t="s">
        <v>39</v>
      </c>
      <c r="F6973" t="s">
        <v>31</v>
      </c>
      <c r="G6973" t="s">
        <v>32</v>
      </c>
      <c r="H6973" t="s">
        <v>94</v>
      </c>
      <c r="I6973" t="s">
        <v>28</v>
      </c>
      <c r="J6973" t="s">
        <v>36</v>
      </c>
      <c r="K6973" t="s">
        <v>55</v>
      </c>
      <c r="L6973" t="s">
        <v>44</v>
      </c>
      <c r="M6973" t="s">
        <v>131</v>
      </c>
      <c r="N6973" s="2">
        <v>40713</v>
      </c>
      <c r="O6973" s="2">
        <v>40714</v>
      </c>
      <c r="P6973">
        <v>11</v>
      </c>
      <c r="Q6973" s="1">
        <v>0.01</v>
      </c>
      <c r="R6973">
        <v>5.84</v>
      </c>
      <c r="S6973">
        <v>1</v>
      </c>
      <c r="T6973">
        <f t="shared" si="108"/>
        <v>64.239999999999995</v>
      </c>
    </row>
    <row r="6974" spans="1:20" x14ac:dyDescent="0.25">
      <c r="A6974">
        <v>6973</v>
      </c>
      <c r="B6974">
        <v>85851</v>
      </c>
      <c r="C6974" t="s">
        <v>325</v>
      </c>
      <c r="D6974" t="s">
        <v>20</v>
      </c>
      <c r="E6974" t="s">
        <v>39</v>
      </c>
      <c r="F6974" t="s">
        <v>22</v>
      </c>
      <c r="G6974" t="s">
        <v>93</v>
      </c>
      <c r="H6974" t="s">
        <v>61</v>
      </c>
      <c r="I6974" t="s">
        <v>28</v>
      </c>
      <c r="J6974" t="s">
        <v>36</v>
      </c>
      <c r="K6974" t="s">
        <v>170</v>
      </c>
      <c r="L6974" t="s">
        <v>192</v>
      </c>
      <c r="M6974" t="s">
        <v>150</v>
      </c>
      <c r="N6974" s="2">
        <v>40898</v>
      </c>
      <c r="O6974" s="2">
        <v>40899</v>
      </c>
      <c r="P6974">
        <v>7</v>
      </c>
      <c r="Q6974" s="1">
        <v>0.08</v>
      </c>
      <c r="R6974">
        <v>6.48</v>
      </c>
      <c r="S6974">
        <v>5.74</v>
      </c>
      <c r="T6974">
        <f t="shared" si="108"/>
        <v>45.36</v>
      </c>
    </row>
    <row r="6975" spans="1:20" x14ac:dyDescent="0.25">
      <c r="A6975">
        <v>6974</v>
      </c>
      <c r="B6975">
        <v>89865</v>
      </c>
      <c r="C6975" t="s">
        <v>1335</v>
      </c>
      <c r="D6975" t="s">
        <v>20</v>
      </c>
      <c r="E6975" t="s">
        <v>39</v>
      </c>
      <c r="F6975" t="s">
        <v>47</v>
      </c>
      <c r="G6975" t="s">
        <v>41</v>
      </c>
      <c r="H6975" t="s">
        <v>78</v>
      </c>
      <c r="I6975" t="s">
        <v>28</v>
      </c>
      <c r="J6975" t="s">
        <v>36</v>
      </c>
      <c r="K6975" t="s">
        <v>165</v>
      </c>
      <c r="L6975" t="s">
        <v>192</v>
      </c>
      <c r="M6975" t="s">
        <v>160</v>
      </c>
      <c r="N6975" s="2">
        <v>41561</v>
      </c>
      <c r="O6975" s="2">
        <v>41561</v>
      </c>
      <c r="P6975">
        <v>5</v>
      </c>
      <c r="Q6975" s="1">
        <v>0.01</v>
      </c>
      <c r="R6975">
        <v>22.38</v>
      </c>
      <c r="S6975">
        <v>15.1</v>
      </c>
      <c r="T6975">
        <f t="shared" si="108"/>
        <v>111.89999999999999</v>
      </c>
    </row>
    <row r="6976" spans="1:20" x14ac:dyDescent="0.25">
      <c r="A6976">
        <v>6975</v>
      </c>
      <c r="B6976">
        <v>89860</v>
      </c>
      <c r="C6976" t="s">
        <v>1335</v>
      </c>
      <c r="D6976" t="s">
        <v>38</v>
      </c>
      <c r="E6976" t="s">
        <v>21</v>
      </c>
      <c r="F6976" t="s">
        <v>47</v>
      </c>
      <c r="G6976" t="s">
        <v>41</v>
      </c>
      <c r="H6976" t="s">
        <v>33</v>
      </c>
      <c r="I6976" t="s">
        <v>28</v>
      </c>
      <c r="J6976" t="s">
        <v>36</v>
      </c>
      <c r="K6976" t="s">
        <v>1147</v>
      </c>
      <c r="L6976" t="s">
        <v>192</v>
      </c>
      <c r="M6976" t="s">
        <v>160</v>
      </c>
      <c r="N6976" s="2">
        <v>40830</v>
      </c>
      <c r="O6976" s="2">
        <v>40832</v>
      </c>
      <c r="P6976">
        <v>18</v>
      </c>
      <c r="Q6976" s="1">
        <v>0</v>
      </c>
      <c r="R6976">
        <v>30.98</v>
      </c>
      <c r="S6976">
        <v>6.5</v>
      </c>
      <c r="T6976">
        <f t="shared" si="108"/>
        <v>557.64</v>
      </c>
    </row>
    <row r="6977" spans="1:20" x14ac:dyDescent="0.25">
      <c r="A6977">
        <v>6976</v>
      </c>
      <c r="B6977">
        <v>89860</v>
      </c>
      <c r="C6977" t="s">
        <v>1335</v>
      </c>
      <c r="D6977" t="s">
        <v>20</v>
      </c>
      <c r="E6977" t="s">
        <v>21</v>
      </c>
      <c r="F6977" t="s">
        <v>47</v>
      </c>
      <c r="G6977" t="s">
        <v>41</v>
      </c>
      <c r="H6977" t="s">
        <v>33</v>
      </c>
      <c r="I6977" t="s">
        <v>28</v>
      </c>
      <c r="J6977" t="s">
        <v>36</v>
      </c>
      <c r="K6977" t="s">
        <v>210</v>
      </c>
      <c r="L6977" t="s">
        <v>192</v>
      </c>
      <c r="M6977" t="s">
        <v>156</v>
      </c>
      <c r="N6977" s="2">
        <v>40830</v>
      </c>
      <c r="O6977" s="2">
        <v>40832</v>
      </c>
      <c r="P6977">
        <v>5</v>
      </c>
      <c r="Q6977" s="1">
        <v>0.09</v>
      </c>
      <c r="R6977">
        <v>195.99</v>
      </c>
      <c r="S6977">
        <v>8.99</v>
      </c>
      <c r="T6977">
        <f t="shared" si="108"/>
        <v>979.95</v>
      </c>
    </row>
    <row r="6978" spans="1:20" x14ac:dyDescent="0.25">
      <c r="A6978">
        <v>6977</v>
      </c>
      <c r="B6978">
        <v>86764</v>
      </c>
      <c r="C6978" t="s">
        <v>2164</v>
      </c>
      <c r="D6978" t="s">
        <v>20</v>
      </c>
      <c r="E6978" t="s">
        <v>39</v>
      </c>
      <c r="F6978" t="s">
        <v>31</v>
      </c>
      <c r="G6978" t="s">
        <v>32</v>
      </c>
      <c r="H6978" t="s">
        <v>94</v>
      </c>
      <c r="I6978" t="s">
        <v>28</v>
      </c>
      <c r="J6978" t="s">
        <v>36</v>
      </c>
      <c r="K6978" t="s">
        <v>58</v>
      </c>
      <c r="L6978" t="s">
        <v>192</v>
      </c>
      <c r="M6978" t="s">
        <v>35</v>
      </c>
      <c r="N6978" s="2">
        <v>41586</v>
      </c>
      <c r="O6978" s="2">
        <v>41587</v>
      </c>
      <c r="P6978">
        <v>28</v>
      </c>
      <c r="Q6978" s="1">
        <v>0.09</v>
      </c>
      <c r="R6978">
        <v>31.74</v>
      </c>
      <c r="S6978">
        <v>12.62</v>
      </c>
      <c r="T6978">
        <f t="shared" si="108"/>
        <v>888.71999999999991</v>
      </c>
    </row>
    <row r="6979" spans="1:20" x14ac:dyDescent="0.25">
      <c r="A6979">
        <v>6978</v>
      </c>
      <c r="B6979">
        <v>86764</v>
      </c>
      <c r="C6979" t="s">
        <v>2422</v>
      </c>
      <c r="D6979" t="s">
        <v>20</v>
      </c>
      <c r="E6979" t="s">
        <v>39</v>
      </c>
      <c r="F6979" t="s">
        <v>31</v>
      </c>
      <c r="G6979" t="s">
        <v>32</v>
      </c>
      <c r="H6979" t="s">
        <v>89</v>
      </c>
      <c r="I6979" t="s">
        <v>28</v>
      </c>
      <c r="J6979" t="s">
        <v>36</v>
      </c>
      <c r="K6979" t="s">
        <v>138</v>
      </c>
      <c r="L6979" t="s">
        <v>192</v>
      </c>
      <c r="M6979" t="s">
        <v>367</v>
      </c>
      <c r="N6979" s="2">
        <v>41586</v>
      </c>
      <c r="O6979" s="2">
        <v>41587</v>
      </c>
      <c r="P6979">
        <v>16</v>
      </c>
      <c r="Q6979" s="1">
        <v>0.05</v>
      </c>
      <c r="R6979">
        <v>120.98</v>
      </c>
      <c r="S6979">
        <v>9.07</v>
      </c>
      <c r="T6979">
        <f t="shared" ref="T6979:T7042" si="109">R6979*P6979</f>
        <v>1935.68</v>
      </c>
    </row>
    <row r="6980" spans="1:20" x14ac:dyDescent="0.25">
      <c r="A6980">
        <v>6979</v>
      </c>
      <c r="B6980">
        <v>90812</v>
      </c>
      <c r="C6980" t="s">
        <v>340</v>
      </c>
      <c r="D6980" t="s">
        <v>20</v>
      </c>
      <c r="E6980" t="s">
        <v>39</v>
      </c>
      <c r="F6980" t="s">
        <v>31</v>
      </c>
      <c r="G6980" t="s">
        <v>48</v>
      </c>
      <c r="H6980" t="s">
        <v>78</v>
      </c>
      <c r="I6980" t="s">
        <v>28</v>
      </c>
      <c r="J6980" t="s">
        <v>36</v>
      </c>
      <c r="K6980" t="s">
        <v>133</v>
      </c>
      <c r="L6980" t="s">
        <v>44</v>
      </c>
      <c r="M6980" t="s">
        <v>143</v>
      </c>
      <c r="N6980" s="2">
        <v>41342</v>
      </c>
      <c r="O6980" s="2">
        <v>41344</v>
      </c>
      <c r="P6980">
        <v>6</v>
      </c>
      <c r="Q6980" s="1">
        <v>0.09</v>
      </c>
      <c r="R6980">
        <v>1.95</v>
      </c>
      <c r="S6980">
        <v>1.63</v>
      </c>
      <c r="T6980">
        <f t="shared" si="109"/>
        <v>11.7</v>
      </c>
    </row>
    <row r="6981" spans="1:20" x14ac:dyDescent="0.25">
      <c r="A6981">
        <v>6980</v>
      </c>
      <c r="B6981">
        <v>90966</v>
      </c>
      <c r="C6981" t="s">
        <v>912</v>
      </c>
      <c r="D6981" t="s">
        <v>20</v>
      </c>
      <c r="E6981" t="s">
        <v>39</v>
      </c>
      <c r="F6981" t="s">
        <v>31</v>
      </c>
      <c r="G6981" t="s">
        <v>32</v>
      </c>
      <c r="H6981" t="s">
        <v>61</v>
      </c>
      <c r="I6981" t="s">
        <v>28</v>
      </c>
      <c r="J6981" t="s">
        <v>36</v>
      </c>
      <c r="K6981" t="s">
        <v>68</v>
      </c>
      <c r="L6981" t="s">
        <v>192</v>
      </c>
      <c r="M6981" t="s">
        <v>35</v>
      </c>
      <c r="N6981" s="2">
        <v>40579</v>
      </c>
      <c r="O6981" s="2">
        <v>40581</v>
      </c>
      <c r="P6981">
        <v>10</v>
      </c>
      <c r="Q6981" s="1">
        <v>0.04</v>
      </c>
      <c r="R6981">
        <v>48.92</v>
      </c>
      <c r="S6981">
        <v>4.5</v>
      </c>
      <c r="T6981">
        <f t="shared" si="109"/>
        <v>489.20000000000005</v>
      </c>
    </row>
    <row r="6982" spans="1:20" x14ac:dyDescent="0.25">
      <c r="A6982">
        <v>6981</v>
      </c>
      <c r="B6982">
        <v>90966</v>
      </c>
      <c r="C6982" t="s">
        <v>912</v>
      </c>
      <c r="D6982" t="s">
        <v>20</v>
      </c>
      <c r="E6982" t="s">
        <v>39</v>
      </c>
      <c r="F6982" t="s">
        <v>31</v>
      </c>
      <c r="G6982" t="s">
        <v>32</v>
      </c>
      <c r="H6982" t="s">
        <v>89</v>
      </c>
      <c r="I6982" t="s">
        <v>28</v>
      </c>
      <c r="J6982" t="s">
        <v>36</v>
      </c>
      <c r="K6982" t="s">
        <v>98</v>
      </c>
      <c r="L6982" t="s">
        <v>192</v>
      </c>
      <c r="M6982" t="s">
        <v>35</v>
      </c>
      <c r="N6982" s="2">
        <v>40579</v>
      </c>
      <c r="O6982" s="2">
        <v>40581</v>
      </c>
      <c r="P6982">
        <v>1</v>
      </c>
      <c r="Q6982" s="1">
        <v>0.03</v>
      </c>
      <c r="R6982">
        <v>8.69</v>
      </c>
      <c r="S6982">
        <v>2.99</v>
      </c>
      <c r="T6982">
        <f t="shared" si="109"/>
        <v>8.69</v>
      </c>
    </row>
    <row r="6983" spans="1:20" x14ac:dyDescent="0.25">
      <c r="A6983">
        <v>6982</v>
      </c>
      <c r="B6983">
        <v>88206</v>
      </c>
      <c r="C6983" t="s">
        <v>37</v>
      </c>
      <c r="D6983" t="s">
        <v>20</v>
      </c>
      <c r="E6983" t="s">
        <v>39</v>
      </c>
      <c r="F6983" t="s">
        <v>47</v>
      </c>
      <c r="G6983" t="s">
        <v>93</v>
      </c>
      <c r="H6983" t="s">
        <v>94</v>
      </c>
      <c r="I6983" t="s">
        <v>28</v>
      </c>
      <c r="J6983" t="s">
        <v>36</v>
      </c>
      <c r="K6983" t="s">
        <v>119</v>
      </c>
      <c r="L6983" t="s">
        <v>192</v>
      </c>
      <c r="M6983" t="s">
        <v>160</v>
      </c>
      <c r="N6983" s="2">
        <v>40597</v>
      </c>
      <c r="O6983" s="2">
        <v>40599</v>
      </c>
      <c r="P6983">
        <v>9</v>
      </c>
      <c r="Q6983" s="1">
        <v>0.02</v>
      </c>
      <c r="R6983">
        <v>35.44</v>
      </c>
      <c r="S6983">
        <v>19.989999999999998</v>
      </c>
      <c r="T6983">
        <f t="shared" si="109"/>
        <v>318.95999999999998</v>
      </c>
    </row>
    <row r="6984" spans="1:20" x14ac:dyDescent="0.25">
      <c r="A6984">
        <v>6983</v>
      </c>
      <c r="B6984">
        <v>88206</v>
      </c>
      <c r="C6984" t="s">
        <v>1294</v>
      </c>
      <c r="D6984" t="s">
        <v>20</v>
      </c>
      <c r="E6984" t="s">
        <v>39</v>
      </c>
      <c r="F6984" t="s">
        <v>47</v>
      </c>
      <c r="G6984" t="s">
        <v>93</v>
      </c>
      <c r="H6984" t="s">
        <v>89</v>
      </c>
      <c r="I6984" t="s">
        <v>28</v>
      </c>
      <c r="J6984" t="s">
        <v>36</v>
      </c>
      <c r="K6984" t="s">
        <v>113</v>
      </c>
      <c r="L6984" t="s">
        <v>192</v>
      </c>
      <c r="M6984" t="s">
        <v>51</v>
      </c>
      <c r="N6984" s="2">
        <v>40597</v>
      </c>
      <c r="O6984" s="2">
        <v>40598</v>
      </c>
      <c r="P6984">
        <v>3</v>
      </c>
      <c r="Q6984" s="1">
        <v>0.02</v>
      </c>
      <c r="R6984">
        <v>17.7</v>
      </c>
      <c r="S6984">
        <v>9.4700000000000006</v>
      </c>
      <c r="T6984">
        <f t="shared" si="109"/>
        <v>53.099999999999994</v>
      </c>
    </row>
    <row r="6985" spans="1:20" x14ac:dyDescent="0.25">
      <c r="A6985">
        <v>6984</v>
      </c>
      <c r="B6985">
        <v>88211</v>
      </c>
      <c r="C6985" t="s">
        <v>718</v>
      </c>
      <c r="D6985" t="s">
        <v>38</v>
      </c>
      <c r="E6985" t="s">
        <v>21</v>
      </c>
      <c r="F6985" t="s">
        <v>47</v>
      </c>
      <c r="G6985" t="s">
        <v>93</v>
      </c>
      <c r="H6985" t="s">
        <v>206</v>
      </c>
      <c r="I6985" t="s">
        <v>28</v>
      </c>
      <c r="J6985" t="s">
        <v>36</v>
      </c>
      <c r="K6985" t="s">
        <v>204</v>
      </c>
      <c r="L6985" t="s">
        <v>26</v>
      </c>
      <c r="M6985" t="s">
        <v>167</v>
      </c>
      <c r="N6985" s="2">
        <v>41328</v>
      </c>
      <c r="O6985" s="2">
        <v>41329</v>
      </c>
      <c r="P6985">
        <v>8</v>
      </c>
      <c r="Q6985" s="1">
        <v>0.02</v>
      </c>
      <c r="R6985">
        <v>9.7799999999999994</v>
      </c>
      <c r="S6985">
        <v>1.99</v>
      </c>
      <c r="T6985">
        <f t="shared" si="109"/>
        <v>78.239999999999995</v>
      </c>
    </row>
    <row r="6986" spans="1:20" x14ac:dyDescent="0.25">
      <c r="A6986">
        <v>6985</v>
      </c>
      <c r="B6986">
        <v>88206</v>
      </c>
      <c r="C6986" t="s">
        <v>663</v>
      </c>
      <c r="D6986" t="s">
        <v>20</v>
      </c>
      <c r="E6986" t="s">
        <v>39</v>
      </c>
      <c r="F6986" t="s">
        <v>31</v>
      </c>
      <c r="G6986" t="s">
        <v>93</v>
      </c>
      <c r="H6986" t="s">
        <v>78</v>
      </c>
      <c r="I6986" t="s">
        <v>28</v>
      </c>
      <c r="J6986" t="s">
        <v>36</v>
      </c>
      <c r="K6986" t="s">
        <v>55</v>
      </c>
      <c r="L6986" t="s">
        <v>44</v>
      </c>
      <c r="M6986" t="s">
        <v>35</v>
      </c>
      <c r="N6986" s="2">
        <v>40597</v>
      </c>
      <c r="O6986" s="2">
        <v>40599</v>
      </c>
      <c r="P6986">
        <v>12</v>
      </c>
      <c r="Q6986" s="1">
        <v>0.01</v>
      </c>
      <c r="R6986">
        <v>3.49</v>
      </c>
      <c r="S6986">
        <v>0.76</v>
      </c>
      <c r="T6986">
        <f t="shared" si="109"/>
        <v>41.88</v>
      </c>
    </row>
    <row r="6987" spans="1:20" x14ac:dyDescent="0.25">
      <c r="A6987">
        <v>6986</v>
      </c>
      <c r="B6987">
        <v>88206</v>
      </c>
      <c r="C6987" t="s">
        <v>1536</v>
      </c>
      <c r="D6987" t="s">
        <v>20</v>
      </c>
      <c r="E6987" t="s">
        <v>39</v>
      </c>
      <c r="F6987" t="s">
        <v>31</v>
      </c>
      <c r="G6987" t="s">
        <v>93</v>
      </c>
      <c r="H6987" t="s">
        <v>78</v>
      </c>
      <c r="I6987" t="s">
        <v>28</v>
      </c>
      <c r="J6987" t="s">
        <v>36</v>
      </c>
      <c r="K6987" t="s">
        <v>82</v>
      </c>
      <c r="L6987" t="s">
        <v>192</v>
      </c>
      <c r="M6987" t="s">
        <v>35</v>
      </c>
      <c r="N6987" s="2">
        <v>40597</v>
      </c>
      <c r="O6987" s="2">
        <v>40598</v>
      </c>
      <c r="P6987">
        <v>7</v>
      </c>
      <c r="Q6987" s="1">
        <v>0.02</v>
      </c>
      <c r="R6987">
        <v>6.48</v>
      </c>
      <c r="S6987">
        <v>9.17</v>
      </c>
      <c r="T6987">
        <f t="shared" si="109"/>
        <v>45.36</v>
      </c>
    </row>
    <row r="6988" spans="1:20" x14ac:dyDescent="0.25">
      <c r="A6988">
        <v>6987</v>
      </c>
      <c r="B6988">
        <v>87709</v>
      </c>
      <c r="C6988" t="s">
        <v>543</v>
      </c>
      <c r="D6988" t="s">
        <v>20</v>
      </c>
      <c r="E6988" t="s">
        <v>39</v>
      </c>
      <c r="F6988" t="s">
        <v>31</v>
      </c>
      <c r="G6988" t="s">
        <v>48</v>
      </c>
      <c r="H6988" t="s">
        <v>61</v>
      </c>
      <c r="I6988" t="s">
        <v>28</v>
      </c>
      <c r="J6988" t="s">
        <v>76</v>
      </c>
      <c r="K6988" t="s">
        <v>154</v>
      </c>
      <c r="L6988" t="s">
        <v>44</v>
      </c>
      <c r="M6988" t="s">
        <v>141</v>
      </c>
      <c r="N6988" s="2">
        <v>41557</v>
      </c>
      <c r="O6988" s="2">
        <v>41561</v>
      </c>
      <c r="P6988">
        <v>1</v>
      </c>
      <c r="Q6988" s="1">
        <v>0.08</v>
      </c>
      <c r="R6988">
        <v>2.78</v>
      </c>
      <c r="S6988">
        <v>0.97</v>
      </c>
      <c r="T6988">
        <f t="shared" si="109"/>
        <v>2.78</v>
      </c>
    </row>
    <row r="6989" spans="1:20" x14ac:dyDescent="0.25">
      <c r="A6989">
        <v>6988</v>
      </c>
      <c r="B6989">
        <v>87703</v>
      </c>
      <c r="C6989" t="s">
        <v>1431</v>
      </c>
      <c r="D6989" t="s">
        <v>20</v>
      </c>
      <c r="E6989" t="s">
        <v>39</v>
      </c>
      <c r="F6989" t="s">
        <v>47</v>
      </c>
      <c r="G6989" t="s">
        <v>48</v>
      </c>
      <c r="H6989" t="s">
        <v>61</v>
      </c>
      <c r="I6989" t="s">
        <v>28</v>
      </c>
      <c r="J6989" t="s">
        <v>76</v>
      </c>
      <c r="K6989" t="s">
        <v>79</v>
      </c>
      <c r="L6989" t="s">
        <v>192</v>
      </c>
      <c r="M6989" t="s">
        <v>117</v>
      </c>
      <c r="N6989" s="2">
        <v>40826</v>
      </c>
      <c r="O6989" s="2">
        <v>40831</v>
      </c>
      <c r="P6989">
        <v>4</v>
      </c>
      <c r="Q6989" s="1">
        <v>0.03</v>
      </c>
      <c r="R6989">
        <v>5.98</v>
      </c>
      <c r="S6989">
        <v>7.5</v>
      </c>
      <c r="T6989">
        <f t="shared" si="109"/>
        <v>23.92</v>
      </c>
    </row>
    <row r="6990" spans="1:20" x14ac:dyDescent="0.25">
      <c r="A6990">
        <v>6989</v>
      </c>
      <c r="B6990">
        <v>87703</v>
      </c>
      <c r="C6990" t="s">
        <v>2304</v>
      </c>
      <c r="D6990" t="s">
        <v>20</v>
      </c>
      <c r="E6990" t="s">
        <v>39</v>
      </c>
      <c r="F6990" t="s">
        <v>31</v>
      </c>
      <c r="G6990" t="s">
        <v>48</v>
      </c>
      <c r="H6990" t="s">
        <v>89</v>
      </c>
      <c r="I6990" t="s">
        <v>28</v>
      </c>
      <c r="J6990" t="s">
        <v>76</v>
      </c>
      <c r="K6990" t="s">
        <v>172</v>
      </c>
      <c r="L6990" t="s">
        <v>192</v>
      </c>
      <c r="M6990" t="s">
        <v>121</v>
      </c>
      <c r="N6990" s="2">
        <v>40826</v>
      </c>
      <c r="O6990" s="2">
        <v>40830</v>
      </c>
      <c r="P6990">
        <v>22</v>
      </c>
      <c r="Q6990" s="1">
        <v>0.04</v>
      </c>
      <c r="R6990">
        <v>60.22</v>
      </c>
      <c r="S6990">
        <v>3.5</v>
      </c>
      <c r="T6990">
        <f t="shared" si="109"/>
        <v>1324.84</v>
      </c>
    </row>
    <row r="6991" spans="1:20" x14ac:dyDescent="0.25">
      <c r="A6991">
        <v>6990</v>
      </c>
      <c r="B6991">
        <v>89582</v>
      </c>
      <c r="C6991" t="s">
        <v>333</v>
      </c>
      <c r="D6991" t="s">
        <v>38</v>
      </c>
      <c r="E6991" t="s">
        <v>21</v>
      </c>
      <c r="F6991" t="s">
        <v>47</v>
      </c>
      <c r="G6991" t="s">
        <v>48</v>
      </c>
      <c r="H6991" t="s">
        <v>24</v>
      </c>
      <c r="I6991" t="s">
        <v>28</v>
      </c>
      <c r="J6991" t="s">
        <v>76</v>
      </c>
      <c r="K6991" t="s">
        <v>1114</v>
      </c>
      <c r="L6991" t="s">
        <v>192</v>
      </c>
      <c r="M6991" t="s">
        <v>134</v>
      </c>
      <c r="N6991" s="2">
        <v>41311</v>
      </c>
      <c r="O6991" s="2">
        <v>41313</v>
      </c>
      <c r="P6991">
        <v>4</v>
      </c>
      <c r="Q6991" s="1">
        <v>7.0000000000000007E-2</v>
      </c>
      <c r="R6991">
        <v>85.99</v>
      </c>
      <c r="S6991">
        <v>2.5</v>
      </c>
      <c r="T6991">
        <f t="shared" si="109"/>
        <v>343.96</v>
      </c>
    </row>
    <row r="6992" spans="1:20" x14ac:dyDescent="0.25">
      <c r="A6992">
        <v>6991</v>
      </c>
      <c r="B6992">
        <v>89890</v>
      </c>
      <c r="C6992" t="s">
        <v>230</v>
      </c>
      <c r="D6992" t="s">
        <v>38</v>
      </c>
      <c r="E6992" t="s">
        <v>39</v>
      </c>
      <c r="F6992" t="s">
        <v>47</v>
      </c>
      <c r="G6992" t="s">
        <v>93</v>
      </c>
      <c r="H6992" t="s">
        <v>61</v>
      </c>
      <c r="I6992" t="s">
        <v>28</v>
      </c>
      <c r="J6992" t="s">
        <v>76</v>
      </c>
      <c r="K6992" t="s">
        <v>165</v>
      </c>
      <c r="L6992" t="s">
        <v>192</v>
      </c>
      <c r="M6992" t="s">
        <v>117</v>
      </c>
      <c r="N6992" s="2">
        <v>41498</v>
      </c>
      <c r="O6992" s="2">
        <v>41498</v>
      </c>
      <c r="P6992">
        <v>4</v>
      </c>
      <c r="Q6992" s="1">
        <v>7.0000000000000007E-2</v>
      </c>
      <c r="R6992">
        <v>4.24</v>
      </c>
      <c r="S6992">
        <v>5.41</v>
      </c>
      <c r="T6992">
        <f t="shared" si="109"/>
        <v>16.96</v>
      </c>
    </row>
    <row r="6993" spans="1:20" x14ac:dyDescent="0.25">
      <c r="A6993">
        <v>6992</v>
      </c>
      <c r="B6993">
        <v>91327</v>
      </c>
      <c r="C6993" t="s">
        <v>615</v>
      </c>
      <c r="D6993" t="s">
        <v>578</v>
      </c>
      <c r="E6993" t="s">
        <v>187</v>
      </c>
      <c r="F6993" t="s">
        <v>47</v>
      </c>
      <c r="G6993" t="s">
        <v>48</v>
      </c>
      <c r="H6993" t="s">
        <v>219</v>
      </c>
      <c r="I6993" t="s">
        <v>28</v>
      </c>
      <c r="J6993" t="s">
        <v>76</v>
      </c>
      <c r="K6993" t="s">
        <v>71</v>
      </c>
      <c r="L6993" t="s">
        <v>283</v>
      </c>
      <c r="M6993" t="s">
        <v>117</v>
      </c>
      <c r="N6993" s="2">
        <v>41529</v>
      </c>
      <c r="O6993" s="2">
        <v>41536</v>
      </c>
      <c r="P6993">
        <v>18</v>
      </c>
      <c r="Q6993" s="1">
        <v>0.02</v>
      </c>
      <c r="R6993">
        <v>200.98</v>
      </c>
      <c r="S6993">
        <v>23.76</v>
      </c>
      <c r="T6993">
        <f t="shared" si="109"/>
        <v>3617.64</v>
      </c>
    </row>
    <row r="6994" spans="1:20" x14ac:dyDescent="0.25">
      <c r="A6994">
        <v>6993</v>
      </c>
      <c r="B6994">
        <v>86345</v>
      </c>
      <c r="C6994" t="s">
        <v>1307</v>
      </c>
      <c r="D6994" t="s">
        <v>20</v>
      </c>
      <c r="E6994" t="s">
        <v>39</v>
      </c>
      <c r="F6994" t="s">
        <v>40</v>
      </c>
      <c r="G6994" t="s">
        <v>48</v>
      </c>
      <c r="H6994" t="s">
        <v>49</v>
      </c>
      <c r="I6994" t="s">
        <v>28</v>
      </c>
      <c r="J6994" t="s">
        <v>76</v>
      </c>
      <c r="K6994" t="s">
        <v>119</v>
      </c>
      <c r="L6994" t="s">
        <v>192</v>
      </c>
      <c r="M6994" t="s">
        <v>175</v>
      </c>
      <c r="N6994" s="2">
        <v>41539</v>
      </c>
      <c r="O6994" s="2">
        <v>41546</v>
      </c>
      <c r="P6994">
        <v>17</v>
      </c>
      <c r="Q6994" s="1">
        <v>0.04</v>
      </c>
      <c r="R6994">
        <v>8.69</v>
      </c>
      <c r="S6994">
        <v>2.99</v>
      </c>
      <c r="T6994">
        <f t="shared" si="109"/>
        <v>147.72999999999999</v>
      </c>
    </row>
    <row r="6995" spans="1:20" x14ac:dyDescent="0.25">
      <c r="A6995">
        <v>6994</v>
      </c>
      <c r="B6995">
        <v>88336</v>
      </c>
      <c r="C6995" t="s">
        <v>439</v>
      </c>
      <c r="D6995" t="s">
        <v>578</v>
      </c>
      <c r="E6995" t="s">
        <v>187</v>
      </c>
      <c r="F6995" t="s">
        <v>47</v>
      </c>
      <c r="G6995" t="s">
        <v>23</v>
      </c>
      <c r="H6995" t="s">
        <v>225</v>
      </c>
      <c r="I6995" t="s">
        <v>28</v>
      </c>
      <c r="J6995" t="s">
        <v>76</v>
      </c>
      <c r="K6995" t="s">
        <v>170</v>
      </c>
      <c r="L6995" t="s">
        <v>330</v>
      </c>
      <c r="M6995" t="s">
        <v>156</v>
      </c>
      <c r="N6995" s="2">
        <v>41285</v>
      </c>
      <c r="O6995" s="2">
        <v>41287</v>
      </c>
      <c r="P6995">
        <v>3</v>
      </c>
      <c r="Q6995" s="1">
        <v>0</v>
      </c>
      <c r="R6995">
        <v>146.34</v>
      </c>
      <c r="S6995">
        <v>43.75</v>
      </c>
      <c r="T6995">
        <f t="shared" si="109"/>
        <v>439.02</v>
      </c>
    </row>
    <row r="6996" spans="1:20" x14ac:dyDescent="0.25">
      <c r="A6996">
        <v>6995</v>
      </c>
      <c r="B6996">
        <v>87578</v>
      </c>
      <c r="C6996" t="s">
        <v>346</v>
      </c>
      <c r="D6996" t="s">
        <v>20</v>
      </c>
      <c r="E6996" t="s">
        <v>39</v>
      </c>
      <c r="F6996" t="s">
        <v>40</v>
      </c>
      <c r="G6996" t="s">
        <v>93</v>
      </c>
      <c r="H6996" t="s">
        <v>54</v>
      </c>
      <c r="I6996" t="s">
        <v>28</v>
      </c>
      <c r="J6996" t="s">
        <v>76</v>
      </c>
      <c r="K6996" t="s">
        <v>163</v>
      </c>
      <c r="L6996" t="s">
        <v>44</v>
      </c>
      <c r="M6996" t="s">
        <v>59</v>
      </c>
      <c r="N6996" s="2">
        <v>41500</v>
      </c>
      <c r="O6996" s="2">
        <v>41502</v>
      </c>
      <c r="P6996">
        <v>5</v>
      </c>
      <c r="Q6996" s="1">
        <v>0.05</v>
      </c>
      <c r="R6996">
        <v>5.58</v>
      </c>
      <c r="S6996">
        <v>0.7</v>
      </c>
      <c r="T6996">
        <f t="shared" si="109"/>
        <v>27.9</v>
      </c>
    </row>
    <row r="6997" spans="1:20" x14ac:dyDescent="0.25">
      <c r="A6997">
        <v>6996</v>
      </c>
      <c r="B6997">
        <v>88022</v>
      </c>
      <c r="C6997" t="s">
        <v>1127</v>
      </c>
      <c r="D6997" t="s">
        <v>20</v>
      </c>
      <c r="E6997" t="s">
        <v>21</v>
      </c>
      <c r="F6997" t="s">
        <v>40</v>
      </c>
      <c r="G6997" t="s">
        <v>93</v>
      </c>
      <c r="H6997" t="s">
        <v>206</v>
      </c>
      <c r="I6997" t="s">
        <v>28</v>
      </c>
      <c r="J6997" t="s">
        <v>76</v>
      </c>
      <c r="K6997" t="s">
        <v>1147</v>
      </c>
      <c r="L6997" t="s">
        <v>26</v>
      </c>
      <c r="M6997" t="s">
        <v>59</v>
      </c>
      <c r="N6997" s="2">
        <v>41358</v>
      </c>
      <c r="O6997" s="2">
        <v>41360</v>
      </c>
      <c r="P6997">
        <v>1</v>
      </c>
      <c r="Q6997" s="1">
        <v>0.04</v>
      </c>
      <c r="R6997">
        <v>4.9800000000000004</v>
      </c>
      <c r="S6997">
        <v>4.32</v>
      </c>
      <c r="T6997">
        <f t="shared" si="109"/>
        <v>4.9800000000000004</v>
      </c>
    </row>
    <row r="6998" spans="1:20" x14ac:dyDescent="0.25">
      <c r="A6998">
        <v>6997</v>
      </c>
      <c r="B6998">
        <v>88204</v>
      </c>
      <c r="C6998" t="s">
        <v>2526</v>
      </c>
      <c r="D6998" t="s">
        <v>578</v>
      </c>
      <c r="E6998" t="s">
        <v>187</v>
      </c>
      <c r="F6998" t="s">
        <v>47</v>
      </c>
      <c r="G6998" t="s">
        <v>93</v>
      </c>
      <c r="H6998" t="s">
        <v>219</v>
      </c>
      <c r="I6998" t="s">
        <v>28</v>
      </c>
      <c r="J6998" t="s">
        <v>76</v>
      </c>
      <c r="K6998" t="s">
        <v>98</v>
      </c>
      <c r="L6998" t="s">
        <v>330</v>
      </c>
      <c r="M6998" t="s">
        <v>160</v>
      </c>
      <c r="N6998" s="2">
        <v>40274</v>
      </c>
      <c r="O6998" s="2">
        <v>40275</v>
      </c>
      <c r="P6998">
        <v>8</v>
      </c>
      <c r="Q6998" s="1">
        <v>0.04</v>
      </c>
      <c r="R6998">
        <v>300.98</v>
      </c>
      <c r="S6998">
        <v>54.92</v>
      </c>
      <c r="T6998">
        <f t="shared" si="109"/>
        <v>2407.84</v>
      </c>
    </row>
    <row r="6999" spans="1:20" x14ac:dyDescent="0.25">
      <c r="A6999">
        <v>6998</v>
      </c>
      <c r="B6999">
        <v>89823</v>
      </c>
      <c r="C6999" t="s">
        <v>2219</v>
      </c>
      <c r="D6999" t="s">
        <v>578</v>
      </c>
      <c r="E6999" t="s">
        <v>187</v>
      </c>
      <c r="F6999" t="s">
        <v>31</v>
      </c>
      <c r="G6999" t="s">
        <v>32</v>
      </c>
      <c r="H6999" t="s">
        <v>217</v>
      </c>
      <c r="I6999" t="s">
        <v>28</v>
      </c>
      <c r="J6999" t="s">
        <v>76</v>
      </c>
      <c r="K6999" t="s">
        <v>43</v>
      </c>
      <c r="L6999" t="s">
        <v>283</v>
      </c>
      <c r="M6999" t="s">
        <v>35</v>
      </c>
      <c r="N6999" s="2">
        <v>41034</v>
      </c>
      <c r="O6999" s="2">
        <v>41036</v>
      </c>
      <c r="P6999">
        <v>2</v>
      </c>
      <c r="Q6999" s="1">
        <v>0.01</v>
      </c>
      <c r="R6999">
        <v>349.45</v>
      </c>
      <c r="S6999">
        <v>60</v>
      </c>
      <c r="T6999">
        <f t="shared" si="109"/>
        <v>698.9</v>
      </c>
    </row>
    <row r="7000" spans="1:20" x14ac:dyDescent="0.25">
      <c r="A7000">
        <v>6999</v>
      </c>
      <c r="B7000">
        <v>91042</v>
      </c>
      <c r="C7000" t="s">
        <v>298</v>
      </c>
      <c r="D7000" t="s">
        <v>20</v>
      </c>
      <c r="E7000" t="s">
        <v>21</v>
      </c>
      <c r="F7000" t="s">
        <v>40</v>
      </c>
      <c r="G7000" t="s">
        <v>41</v>
      </c>
      <c r="H7000" t="s">
        <v>203</v>
      </c>
      <c r="I7000" t="s">
        <v>28</v>
      </c>
      <c r="J7000" t="s">
        <v>76</v>
      </c>
      <c r="K7000" t="s">
        <v>1243</v>
      </c>
      <c r="L7000" t="s">
        <v>26</v>
      </c>
      <c r="M7000" t="s">
        <v>59</v>
      </c>
      <c r="N7000" s="2">
        <v>40307</v>
      </c>
      <c r="O7000" s="2">
        <v>40307</v>
      </c>
      <c r="P7000">
        <v>15</v>
      </c>
      <c r="Q7000" s="1">
        <v>0.05</v>
      </c>
      <c r="R7000">
        <v>6.48</v>
      </c>
      <c r="S7000">
        <v>2.74</v>
      </c>
      <c r="T7000">
        <f t="shared" si="109"/>
        <v>97.2</v>
      </c>
    </row>
    <row r="7001" spans="1:20" x14ac:dyDescent="0.25">
      <c r="A7001">
        <v>7000</v>
      </c>
      <c r="B7001">
        <v>91042</v>
      </c>
      <c r="C7001" t="s">
        <v>298</v>
      </c>
      <c r="D7001" t="s">
        <v>20</v>
      </c>
      <c r="E7001" t="s">
        <v>39</v>
      </c>
      <c r="F7001" t="s">
        <v>40</v>
      </c>
      <c r="G7001" t="s">
        <v>41</v>
      </c>
      <c r="H7001" t="s">
        <v>94</v>
      </c>
      <c r="I7001" t="s">
        <v>28</v>
      </c>
      <c r="J7001" t="s">
        <v>76</v>
      </c>
      <c r="K7001" t="s">
        <v>133</v>
      </c>
      <c r="L7001" t="s">
        <v>192</v>
      </c>
      <c r="M7001" t="s">
        <v>59</v>
      </c>
      <c r="N7001" s="2">
        <v>40307</v>
      </c>
      <c r="O7001" s="2">
        <v>40308</v>
      </c>
      <c r="P7001">
        <v>7</v>
      </c>
      <c r="Q7001" s="1">
        <v>0.09</v>
      </c>
      <c r="R7001">
        <v>12.53</v>
      </c>
      <c r="S7001">
        <v>0.5</v>
      </c>
      <c r="T7001">
        <f t="shared" si="109"/>
        <v>87.71</v>
      </c>
    </row>
    <row r="7002" spans="1:20" x14ac:dyDescent="0.25">
      <c r="A7002">
        <v>7001</v>
      </c>
      <c r="B7002">
        <v>91048</v>
      </c>
      <c r="C7002" t="s">
        <v>298</v>
      </c>
      <c r="D7002" t="s">
        <v>20</v>
      </c>
      <c r="E7002" t="s">
        <v>39</v>
      </c>
      <c r="F7002" t="s">
        <v>40</v>
      </c>
      <c r="G7002" t="s">
        <v>41</v>
      </c>
      <c r="H7002" t="s">
        <v>61</v>
      </c>
      <c r="I7002" t="s">
        <v>28</v>
      </c>
      <c r="J7002" t="s">
        <v>76</v>
      </c>
      <c r="K7002" t="s">
        <v>68</v>
      </c>
      <c r="L7002" t="s">
        <v>192</v>
      </c>
      <c r="M7002" t="s">
        <v>59</v>
      </c>
      <c r="N7002" s="2">
        <v>41403</v>
      </c>
      <c r="O7002" s="2">
        <v>41404</v>
      </c>
      <c r="P7002">
        <v>14</v>
      </c>
      <c r="Q7002" s="1">
        <v>0.06</v>
      </c>
      <c r="R7002">
        <v>6.68</v>
      </c>
      <c r="S7002">
        <v>5.41</v>
      </c>
      <c r="T7002">
        <f t="shared" si="109"/>
        <v>93.52</v>
      </c>
    </row>
    <row r="7003" spans="1:20" x14ac:dyDescent="0.25">
      <c r="A7003">
        <v>7002</v>
      </c>
      <c r="B7003">
        <v>91042</v>
      </c>
      <c r="C7003" t="s">
        <v>298</v>
      </c>
      <c r="D7003" t="s">
        <v>38</v>
      </c>
      <c r="E7003" t="s">
        <v>21</v>
      </c>
      <c r="F7003" t="s">
        <v>40</v>
      </c>
      <c r="G7003" t="s">
        <v>41</v>
      </c>
      <c r="H7003" t="s">
        <v>33</v>
      </c>
      <c r="I7003" t="s">
        <v>28</v>
      </c>
      <c r="J7003" t="s">
        <v>76</v>
      </c>
      <c r="K7003" t="s">
        <v>1447</v>
      </c>
      <c r="L7003" t="s">
        <v>192</v>
      </c>
      <c r="M7003" t="s">
        <v>99</v>
      </c>
      <c r="N7003" s="2">
        <v>40307</v>
      </c>
      <c r="O7003" s="2">
        <v>40309</v>
      </c>
      <c r="P7003">
        <v>8</v>
      </c>
      <c r="Q7003" s="1">
        <v>0.08</v>
      </c>
      <c r="R7003">
        <v>65.989999999999995</v>
      </c>
      <c r="S7003">
        <v>8.99</v>
      </c>
      <c r="T7003">
        <f t="shared" si="109"/>
        <v>527.91999999999996</v>
      </c>
    </row>
    <row r="7004" spans="1:20" x14ac:dyDescent="0.25">
      <c r="A7004">
        <v>7003</v>
      </c>
      <c r="B7004">
        <v>87769</v>
      </c>
      <c r="C7004" t="s">
        <v>2036</v>
      </c>
      <c r="D7004" t="s">
        <v>20</v>
      </c>
      <c r="E7004" t="s">
        <v>39</v>
      </c>
      <c r="F7004" t="s">
        <v>22</v>
      </c>
      <c r="G7004" t="s">
        <v>48</v>
      </c>
      <c r="H7004" t="s">
        <v>49</v>
      </c>
      <c r="I7004" t="s">
        <v>28</v>
      </c>
      <c r="J7004" t="s">
        <v>76</v>
      </c>
      <c r="K7004" t="s">
        <v>68</v>
      </c>
      <c r="L7004" t="s">
        <v>192</v>
      </c>
      <c r="M7004" t="s">
        <v>227</v>
      </c>
      <c r="N7004" s="2">
        <v>41185</v>
      </c>
      <c r="O7004" s="2">
        <v>41187</v>
      </c>
      <c r="P7004">
        <v>24</v>
      </c>
      <c r="Q7004" s="1">
        <v>0.03</v>
      </c>
      <c r="R7004">
        <v>19.98</v>
      </c>
      <c r="S7004">
        <v>5.97</v>
      </c>
      <c r="T7004">
        <f t="shared" si="109"/>
        <v>479.52</v>
      </c>
    </row>
    <row r="7005" spans="1:20" x14ac:dyDescent="0.25">
      <c r="A7005">
        <v>7004</v>
      </c>
      <c r="B7005">
        <v>86329</v>
      </c>
      <c r="C7005" t="s">
        <v>1294</v>
      </c>
      <c r="D7005" t="s">
        <v>20</v>
      </c>
      <c r="E7005" t="s">
        <v>39</v>
      </c>
      <c r="F7005" t="s">
        <v>40</v>
      </c>
      <c r="G7005" t="s">
        <v>93</v>
      </c>
      <c r="H7005" t="s">
        <v>54</v>
      </c>
      <c r="I7005" t="s">
        <v>28</v>
      </c>
      <c r="J7005" t="s">
        <v>76</v>
      </c>
      <c r="K7005" t="s">
        <v>113</v>
      </c>
      <c r="L7005" t="s">
        <v>192</v>
      </c>
      <c r="M7005" t="s">
        <v>638</v>
      </c>
      <c r="N7005" s="2">
        <v>41440</v>
      </c>
      <c r="O7005" s="2">
        <v>41440</v>
      </c>
      <c r="P7005">
        <v>11</v>
      </c>
      <c r="Q7005" s="1">
        <v>0.08</v>
      </c>
      <c r="R7005">
        <v>5.28</v>
      </c>
      <c r="S7005">
        <v>2.99</v>
      </c>
      <c r="T7005">
        <f t="shared" si="109"/>
        <v>58.080000000000005</v>
      </c>
    </row>
    <row r="7006" spans="1:20" x14ac:dyDescent="0.25">
      <c r="A7006">
        <v>7005</v>
      </c>
      <c r="B7006">
        <v>86530</v>
      </c>
      <c r="C7006" t="s">
        <v>493</v>
      </c>
      <c r="D7006" t="s">
        <v>20</v>
      </c>
      <c r="E7006" t="s">
        <v>39</v>
      </c>
      <c r="F7006" t="s">
        <v>22</v>
      </c>
      <c r="G7006" t="s">
        <v>48</v>
      </c>
      <c r="H7006" t="s">
        <v>49</v>
      </c>
      <c r="I7006" t="s">
        <v>28</v>
      </c>
      <c r="J7006" t="s">
        <v>76</v>
      </c>
      <c r="K7006" t="s">
        <v>189</v>
      </c>
      <c r="L7006" t="s">
        <v>192</v>
      </c>
      <c r="M7006" t="s">
        <v>246</v>
      </c>
      <c r="N7006" s="2">
        <v>40814</v>
      </c>
      <c r="O7006" s="2">
        <v>40818</v>
      </c>
      <c r="P7006">
        <v>20</v>
      </c>
      <c r="Q7006" s="1">
        <v>0.02</v>
      </c>
      <c r="R7006">
        <v>420.98</v>
      </c>
      <c r="S7006">
        <v>19.989999999999998</v>
      </c>
      <c r="T7006">
        <f t="shared" si="109"/>
        <v>8419.6</v>
      </c>
    </row>
    <row r="7007" spans="1:20" x14ac:dyDescent="0.25">
      <c r="A7007">
        <v>7006</v>
      </c>
      <c r="B7007">
        <v>86530</v>
      </c>
      <c r="C7007" t="s">
        <v>493</v>
      </c>
      <c r="D7007" t="s">
        <v>20</v>
      </c>
      <c r="E7007" t="s">
        <v>39</v>
      </c>
      <c r="F7007" t="s">
        <v>22</v>
      </c>
      <c r="G7007" t="s">
        <v>48</v>
      </c>
      <c r="H7007" t="s">
        <v>49</v>
      </c>
      <c r="I7007" t="s">
        <v>28</v>
      </c>
      <c r="J7007" t="s">
        <v>76</v>
      </c>
      <c r="K7007" t="s">
        <v>163</v>
      </c>
      <c r="L7007" t="s">
        <v>192</v>
      </c>
      <c r="M7007" t="s">
        <v>86</v>
      </c>
      <c r="N7007" s="2">
        <v>40814</v>
      </c>
      <c r="O7007" s="2">
        <v>40818</v>
      </c>
      <c r="P7007">
        <v>22</v>
      </c>
      <c r="Q7007" s="1">
        <v>0.04</v>
      </c>
      <c r="R7007">
        <v>16.739999999999998</v>
      </c>
      <c r="S7007">
        <v>7.04</v>
      </c>
      <c r="T7007">
        <f t="shared" si="109"/>
        <v>368.28</v>
      </c>
    </row>
    <row r="7008" spans="1:20" x14ac:dyDescent="0.25">
      <c r="A7008">
        <v>7007</v>
      </c>
      <c r="B7008">
        <v>87034</v>
      </c>
      <c r="C7008" t="s">
        <v>2247</v>
      </c>
      <c r="D7008" t="s">
        <v>20</v>
      </c>
      <c r="E7008" t="s">
        <v>187</v>
      </c>
      <c r="F7008" t="s">
        <v>47</v>
      </c>
      <c r="G7008" t="s">
        <v>48</v>
      </c>
      <c r="H7008" t="s">
        <v>219</v>
      </c>
      <c r="I7008" t="s">
        <v>28</v>
      </c>
      <c r="J7008" t="s">
        <v>76</v>
      </c>
      <c r="K7008" t="s">
        <v>113</v>
      </c>
      <c r="L7008" t="s">
        <v>192</v>
      </c>
      <c r="M7008" t="s">
        <v>51</v>
      </c>
      <c r="N7008" s="2">
        <v>40687</v>
      </c>
      <c r="O7008" s="2">
        <v>40696</v>
      </c>
      <c r="P7008">
        <v>18</v>
      </c>
      <c r="Q7008" s="1">
        <v>0</v>
      </c>
      <c r="R7008">
        <v>46.94</v>
      </c>
      <c r="S7008">
        <v>6.77</v>
      </c>
      <c r="T7008">
        <f t="shared" si="109"/>
        <v>844.92</v>
      </c>
    </row>
    <row r="7009" spans="1:20" x14ac:dyDescent="0.25">
      <c r="A7009">
        <v>7008</v>
      </c>
      <c r="B7009">
        <v>87034</v>
      </c>
      <c r="C7009" t="s">
        <v>2247</v>
      </c>
      <c r="D7009" t="s">
        <v>20</v>
      </c>
      <c r="E7009" t="s">
        <v>39</v>
      </c>
      <c r="F7009" t="s">
        <v>47</v>
      </c>
      <c r="G7009" t="s">
        <v>48</v>
      </c>
      <c r="H7009" t="s">
        <v>54</v>
      </c>
      <c r="I7009" t="s">
        <v>28</v>
      </c>
      <c r="J7009" t="s">
        <v>76</v>
      </c>
      <c r="K7009" t="s">
        <v>62</v>
      </c>
      <c r="L7009" t="s">
        <v>192</v>
      </c>
      <c r="M7009" t="s">
        <v>117</v>
      </c>
      <c r="N7009" s="2">
        <v>40687</v>
      </c>
      <c r="O7009" s="2">
        <v>40691</v>
      </c>
      <c r="P7009">
        <v>3</v>
      </c>
      <c r="Q7009" s="1">
        <v>0.09</v>
      </c>
      <c r="R7009">
        <v>161.55000000000001</v>
      </c>
      <c r="S7009">
        <v>19.989999999999998</v>
      </c>
      <c r="T7009">
        <f t="shared" si="109"/>
        <v>484.65000000000003</v>
      </c>
    </row>
    <row r="7010" spans="1:20" x14ac:dyDescent="0.25">
      <c r="A7010">
        <v>7009</v>
      </c>
      <c r="B7010">
        <v>88625</v>
      </c>
      <c r="C7010" t="s">
        <v>1460</v>
      </c>
      <c r="D7010" t="s">
        <v>20</v>
      </c>
      <c r="E7010" t="s">
        <v>39</v>
      </c>
      <c r="F7010" t="s">
        <v>31</v>
      </c>
      <c r="G7010" t="s">
        <v>93</v>
      </c>
      <c r="H7010" t="s">
        <v>61</v>
      </c>
      <c r="I7010" t="s">
        <v>28</v>
      </c>
      <c r="J7010" t="s">
        <v>64</v>
      </c>
      <c r="K7010" t="s">
        <v>154</v>
      </c>
      <c r="L7010" t="s">
        <v>192</v>
      </c>
      <c r="M7010" t="s">
        <v>35</v>
      </c>
      <c r="N7010" s="2">
        <v>41263</v>
      </c>
      <c r="O7010" s="2">
        <v>41265</v>
      </c>
      <c r="P7010">
        <v>21</v>
      </c>
      <c r="Q7010" s="1">
        <v>0.08</v>
      </c>
      <c r="R7010">
        <v>5.98</v>
      </c>
      <c r="S7010">
        <v>7.5</v>
      </c>
      <c r="T7010">
        <f t="shared" si="109"/>
        <v>125.58000000000001</v>
      </c>
    </row>
    <row r="7011" spans="1:20" x14ac:dyDescent="0.25">
      <c r="A7011">
        <v>7010</v>
      </c>
      <c r="B7011">
        <v>88625</v>
      </c>
      <c r="C7011" t="s">
        <v>1460</v>
      </c>
      <c r="D7011" t="s">
        <v>20</v>
      </c>
      <c r="E7011" t="s">
        <v>39</v>
      </c>
      <c r="F7011" t="s">
        <v>31</v>
      </c>
      <c r="G7011" t="s">
        <v>93</v>
      </c>
      <c r="H7011" t="s">
        <v>54</v>
      </c>
      <c r="I7011" t="s">
        <v>28</v>
      </c>
      <c r="J7011" t="s">
        <v>64</v>
      </c>
      <c r="K7011" t="s">
        <v>129</v>
      </c>
      <c r="L7011" t="s">
        <v>192</v>
      </c>
      <c r="M7011" t="s">
        <v>35</v>
      </c>
      <c r="N7011" s="2">
        <v>41263</v>
      </c>
      <c r="O7011" s="2">
        <v>41264</v>
      </c>
      <c r="P7011">
        <v>21</v>
      </c>
      <c r="Q7011" s="1">
        <v>0.03</v>
      </c>
      <c r="R7011">
        <v>6.48</v>
      </c>
      <c r="S7011">
        <v>8.73</v>
      </c>
      <c r="T7011">
        <f t="shared" si="109"/>
        <v>136.08000000000001</v>
      </c>
    </row>
    <row r="7012" spans="1:20" x14ac:dyDescent="0.25">
      <c r="A7012">
        <v>7011</v>
      </c>
      <c r="B7012">
        <v>90186</v>
      </c>
      <c r="C7012" t="s">
        <v>1678</v>
      </c>
      <c r="D7012" t="s">
        <v>20</v>
      </c>
      <c r="E7012" t="s">
        <v>39</v>
      </c>
      <c r="F7012" t="s">
        <v>22</v>
      </c>
      <c r="G7012" t="s">
        <v>41</v>
      </c>
      <c r="H7012" t="s">
        <v>61</v>
      </c>
      <c r="I7012" t="s">
        <v>28</v>
      </c>
      <c r="J7012" t="s">
        <v>64</v>
      </c>
      <c r="K7012" t="s">
        <v>119</v>
      </c>
      <c r="L7012" t="s">
        <v>192</v>
      </c>
      <c r="M7012" t="s">
        <v>331</v>
      </c>
      <c r="N7012" s="2">
        <v>40272</v>
      </c>
      <c r="O7012" s="2">
        <v>40274</v>
      </c>
      <c r="P7012">
        <v>8</v>
      </c>
      <c r="Q7012" s="1">
        <v>0.01</v>
      </c>
      <c r="R7012">
        <v>59.76</v>
      </c>
      <c r="S7012">
        <v>9.7100000000000009</v>
      </c>
      <c r="T7012">
        <f t="shared" si="109"/>
        <v>478.08</v>
      </c>
    </row>
    <row r="7013" spans="1:20" x14ac:dyDescent="0.25">
      <c r="A7013">
        <v>7012</v>
      </c>
      <c r="B7013">
        <v>90047</v>
      </c>
      <c r="C7013" t="s">
        <v>1513</v>
      </c>
      <c r="D7013" t="s">
        <v>20</v>
      </c>
      <c r="E7013" t="s">
        <v>21</v>
      </c>
      <c r="F7013" t="s">
        <v>47</v>
      </c>
      <c r="G7013" t="s">
        <v>32</v>
      </c>
      <c r="H7013" t="s">
        <v>24</v>
      </c>
      <c r="I7013" t="s">
        <v>28</v>
      </c>
      <c r="J7013" t="s">
        <v>64</v>
      </c>
      <c r="K7013" t="s">
        <v>204</v>
      </c>
      <c r="L7013" t="s">
        <v>192</v>
      </c>
      <c r="M7013" t="s">
        <v>160</v>
      </c>
      <c r="N7013" s="2">
        <v>41630</v>
      </c>
      <c r="O7013" s="2">
        <v>41632</v>
      </c>
      <c r="P7013">
        <v>6</v>
      </c>
      <c r="Q7013" s="1">
        <v>0.02</v>
      </c>
      <c r="R7013">
        <v>65.989999999999995</v>
      </c>
      <c r="S7013">
        <v>5.31</v>
      </c>
      <c r="T7013">
        <f t="shared" si="109"/>
        <v>395.93999999999994</v>
      </c>
    </row>
    <row r="7014" spans="1:20" x14ac:dyDescent="0.25">
      <c r="A7014">
        <v>7013</v>
      </c>
      <c r="B7014">
        <v>87610</v>
      </c>
      <c r="C7014" t="s">
        <v>823</v>
      </c>
      <c r="D7014" t="s">
        <v>20</v>
      </c>
      <c r="E7014" t="s">
        <v>39</v>
      </c>
      <c r="F7014" t="s">
        <v>31</v>
      </c>
      <c r="G7014" t="s">
        <v>32</v>
      </c>
      <c r="H7014" t="s">
        <v>54</v>
      </c>
      <c r="I7014" t="s">
        <v>28</v>
      </c>
      <c r="J7014" t="s">
        <v>64</v>
      </c>
      <c r="K7014" t="s">
        <v>181</v>
      </c>
      <c r="L7014" t="s">
        <v>192</v>
      </c>
      <c r="M7014" t="s">
        <v>121</v>
      </c>
      <c r="N7014" s="2">
        <v>41554</v>
      </c>
      <c r="O7014" s="2">
        <v>41555</v>
      </c>
      <c r="P7014">
        <v>12</v>
      </c>
      <c r="Q7014" s="1">
        <v>0</v>
      </c>
      <c r="R7014">
        <v>48.92</v>
      </c>
      <c r="S7014">
        <v>4.5</v>
      </c>
      <c r="T7014">
        <f t="shared" si="109"/>
        <v>587.04</v>
      </c>
    </row>
    <row r="7015" spans="1:20" x14ac:dyDescent="0.25">
      <c r="A7015">
        <v>7014</v>
      </c>
      <c r="B7015">
        <v>87610</v>
      </c>
      <c r="C7015" t="s">
        <v>823</v>
      </c>
      <c r="D7015" t="s">
        <v>20</v>
      </c>
      <c r="E7015" t="s">
        <v>187</v>
      </c>
      <c r="F7015" t="s">
        <v>31</v>
      </c>
      <c r="G7015" t="s">
        <v>32</v>
      </c>
      <c r="H7015" t="s">
        <v>217</v>
      </c>
      <c r="I7015" t="s">
        <v>28</v>
      </c>
      <c r="J7015" t="s">
        <v>64</v>
      </c>
      <c r="K7015" t="s">
        <v>189</v>
      </c>
      <c r="L7015" t="s">
        <v>192</v>
      </c>
      <c r="M7015" t="s">
        <v>139</v>
      </c>
      <c r="N7015" s="2">
        <v>41554</v>
      </c>
      <c r="O7015" s="2">
        <v>41556</v>
      </c>
      <c r="P7015">
        <v>1</v>
      </c>
      <c r="Q7015" s="1">
        <v>7.0000000000000007E-2</v>
      </c>
      <c r="R7015">
        <v>7.38</v>
      </c>
      <c r="S7015">
        <v>5.21</v>
      </c>
      <c r="T7015">
        <f t="shared" si="109"/>
        <v>7.38</v>
      </c>
    </row>
    <row r="7016" spans="1:20" x14ac:dyDescent="0.25">
      <c r="A7016">
        <v>7015</v>
      </c>
      <c r="B7016">
        <v>87010</v>
      </c>
      <c r="C7016" t="s">
        <v>552</v>
      </c>
      <c r="D7016" t="s">
        <v>20</v>
      </c>
      <c r="E7016" t="s">
        <v>39</v>
      </c>
      <c r="F7016" t="s">
        <v>22</v>
      </c>
      <c r="G7016" t="s">
        <v>93</v>
      </c>
      <c r="H7016" t="s">
        <v>61</v>
      </c>
      <c r="I7016" t="s">
        <v>28</v>
      </c>
      <c r="J7016" t="s">
        <v>64</v>
      </c>
      <c r="K7016" t="s">
        <v>133</v>
      </c>
      <c r="L7016" t="s">
        <v>192</v>
      </c>
      <c r="M7016" t="s">
        <v>80</v>
      </c>
      <c r="N7016" s="2">
        <v>41031</v>
      </c>
      <c r="O7016" s="2">
        <v>41032</v>
      </c>
      <c r="P7016">
        <v>7</v>
      </c>
      <c r="Q7016" s="1">
        <v>0.04</v>
      </c>
      <c r="R7016">
        <v>12.28</v>
      </c>
      <c r="S7016">
        <v>6.13</v>
      </c>
      <c r="T7016">
        <f t="shared" si="109"/>
        <v>85.96</v>
      </c>
    </row>
    <row r="7017" spans="1:20" x14ac:dyDescent="0.25">
      <c r="A7017">
        <v>7016</v>
      </c>
      <c r="B7017">
        <v>90225</v>
      </c>
      <c r="C7017" t="s">
        <v>1726</v>
      </c>
      <c r="D7017" t="s">
        <v>578</v>
      </c>
      <c r="E7017" t="s">
        <v>187</v>
      </c>
      <c r="F7017" t="s">
        <v>31</v>
      </c>
      <c r="G7017" t="s">
        <v>32</v>
      </c>
      <c r="H7017" t="s">
        <v>217</v>
      </c>
      <c r="I7017" t="s">
        <v>28</v>
      </c>
      <c r="J7017" t="s">
        <v>64</v>
      </c>
      <c r="K7017" t="s">
        <v>231</v>
      </c>
      <c r="L7017" t="s">
        <v>283</v>
      </c>
      <c r="M7017" t="s">
        <v>255</v>
      </c>
      <c r="N7017" s="2">
        <v>41028</v>
      </c>
      <c r="O7017" s="2">
        <v>41029</v>
      </c>
      <c r="P7017">
        <v>3</v>
      </c>
      <c r="Q7017" s="1">
        <v>0.01</v>
      </c>
      <c r="R7017">
        <v>500.98</v>
      </c>
      <c r="S7017">
        <v>26</v>
      </c>
      <c r="T7017">
        <f t="shared" si="109"/>
        <v>1502.94</v>
      </c>
    </row>
    <row r="7018" spans="1:20" x14ac:dyDescent="0.25">
      <c r="A7018">
        <v>7017</v>
      </c>
      <c r="B7018">
        <v>90225</v>
      </c>
      <c r="C7018" t="s">
        <v>1726</v>
      </c>
      <c r="D7018" t="s">
        <v>20</v>
      </c>
      <c r="E7018" t="s">
        <v>39</v>
      </c>
      <c r="F7018" t="s">
        <v>31</v>
      </c>
      <c r="G7018" t="s">
        <v>32</v>
      </c>
      <c r="H7018" t="s">
        <v>42</v>
      </c>
      <c r="I7018" t="s">
        <v>28</v>
      </c>
      <c r="J7018" t="s">
        <v>64</v>
      </c>
      <c r="K7018" t="s">
        <v>145</v>
      </c>
      <c r="L7018" t="s">
        <v>26</v>
      </c>
      <c r="M7018" t="s">
        <v>131</v>
      </c>
      <c r="N7018" s="2">
        <v>41028</v>
      </c>
      <c r="O7018" s="2">
        <v>41029</v>
      </c>
      <c r="P7018">
        <v>6</v>
      </c>
      <c r="Q7018" s="1">
        <v>0.1</v>
      </c>
      <c r="R7018">
        <v>8.4499999999999993</v>
      </c>
      <c r="S7018">
        <v>7.77</v>
      </c>
      <c r="T7018">
        <f t="shared" si="109"/>
        <v>50.699999999999996</v>
      </c>
    </row>
    <row r="7019" spans="1:20" x14ac:dyDescent="0.25">
      <c r="A7019">
        <v>7018</v>
      </c>
      <c r="B7019">
        <v>90484</v>
      </c>
      <c r="C7019" t="s">
        <v>429</v>
      </c>
      <c r="D7019" t="s">
        <v>20</v>
      </c>
      <c r="E7019" t="s">
        <v>21</v>
      </c>
      <c r="F7019" t="s">
        <v>31</v>
      </c>
      <c r="G7019" t="s">
        <v>93</v>
      </c>
      <c r="H7019" t="s">
        <v>24</v>
      </c>
      <c r="I7019" t="s">
        <v>28</v>
      </c>
      <c r="J7019" t="s">
        <v>64</v>
      </c>
      <c r="K7019" t="s">
        <v>1114</v>
      </c>
      <c r="L7019" t="s">
        <v>192</v>
      </c>
      <c r="M7019" t="s">
        <v>63</v>
      </c>
      <c r="N7019" s="2">
        <v>41292</v>
      </c>
      <c r="O7019" s="2">
        <v>41294</v>
      </c>
      <c r="P7019">
        <v>12</v>
      </c>
      <c r="Q7019" s="1">
        <v>0.1</v>
      </c>
      <c r="R7019">
        <v>115.99</v>
      </c>
      <c r="S7019">
        <v>3</v>
      </c>
      <c r="T7019">
        <f t="shared" si="109"/>
        <v>1391.8799999999999</v>
      </c>
    </row>
    <row r="7020" spans="1:20" x14ac:dyDescent="0.25">
      <c r="A7020">
        <v>7019</v>
      </c>
      <c r="B7020">
        <v>90879</v>
      </c>
      <c r="C7020" t="s">
        <v>1124</v>
      </c>
      <c r="D7020" t="s">
        <v>20</v>
      </c>
      <c r="E7020" t="s">
        <v>39</v>
      </c>
      <c r="F7020" t="s">
        <v>31</v>
      </c>
      <c r="G7020" t="s">
        <v>23</v>
      </c>
      <c r="H7020" t="s">
        <v>42</v>
      </c>
      <c r="I7020" t="s">
        <v>28</v>
      </c>
      <c r="J7020" t="s">
        <v>64</v>
      </c>
      <c r="K7020" t="s">
        <v>154</v>
      </c>
      <c r="L7020" t="s">
        <v>192</v>
      </c>
      <c r="M7020" t="s">
        <v>63</v>
      </c>
      <c r="N7020" s="2">
        <v>41510</v>
      </c>
      <c r="O7020" s="2">
        <v>41511</v>
      </c>
      <c r="P7020">
        <v>16</v>
      </c>
      <c r="Q7020" s="1">
        <v>0.04</v>
      </c>
      <c r="R7020">
        <v>10.98</v>
      </c>
      <c r="S7020">
        <v>5.14</v>
      </c>
      <c r="T7020">
        <f t="shared" si="109"/>
        <v>175.68</v>
      </c>
    </row>
    <row r="7021" spans="1:20" x14ac:dyDescent="0.25">
      <c r="A7021">
        <v>7020</v>
      </c>
      <c r="B7021">
        <v>87930</v>
      </c>
      <c r="C7021" t="s">
        <v>566</v>
      </c>
      <c r="D7021" t="s">
        <v>20</v>
      </c>
      <c r="E7021" t="s">
        <v>21</v>
      </c>
      <c r="F7021" t="s">
        <v>31</v>
      </c>
      <c r="G7021" t="s">
        <v>23</v>
      </c>
      <c r="H7021" t="s">
        <v>24</v>
      </c>
      <c r="I7021" t="s">
        <v>28</v>
      </c>
      <c r="J7021" t="s">
        <v>64</v>
      </c>
      <c r="K7021" t="s">
        <v>409</v>
      </c>
      <c r="L7021" t="s">
        <v>192</v>
      </c>
      <c r="M7021" t="s">
        <v>131</v>
      </c>
      <c r="N7021" s="2">
        <v>41588</v>
      </c>
      <c r="O7021" s="2">
        <v>41590</v>
      </c>
      <c r="P7021">
        <v>11</v>
      </c>
      <c r="Q7021" s="1">
        <v>7.0000000000000007E-2</v>
      </c>
      <c r="R7021">
        <v>152.47999999999999</v>
      </c>
      <c r="S7021">
        <v>4</v>
      </c>
      <c r="T7021">
        <f t="shared" si="109"/>
        <v>1677.28</v>
      </c>
    </row>
    <row r="7022" spans="1:20" x14ac:dyDescent="0.25">
      <c r="A7022">
        <v>7021</v>
      </c>
      <c r="B7022">
        <v>87930</v>
      </c>
      <c r="C7022" t="s">
        <v>566</v>
      </c>
      <c r="D7022" t="s">
        <v>20</v>
      </c>
      <c r="E7022" t="s">
        <v>39</v>
      </c>
      <c r="F7022" t="s">
        <v>31</v>
      </c>
      <c r="G7022" t="s">
        <v>23</v>
      </c>
      <c r="H7022" t="s">
        <v>89</v>
      </c>
      <c r="I7022" t="s">
        <v>28</v>
      </c>
      <c r="J7022" t="s">
        <v>64</v>
      </c>
      <c r="K7022" t="s">
        <v>98</v>
      </c>
      <c r="L7022" t="s">
        <v>44</v>
      </c>
      <c r="M7022" t="s">
        <v>69</v>
      </c>
      <c r="N7022" s="2">
        <v>41588</v>
      </c>
      <c r="O7022" s="2">
        <v>41589</v>
      </c>
      <c r="P7022">
        <v>38</v>
      </c>
      <c r="Q7022" s="1">
        <v>0.05</v>
      </c>
      <c r="R7022">
        <v>15.04</v>
      </c>
      <c r="S7022">
        <v>1.97</v>
      </c>
      <c r="T7022">
        <f t="shared" si="109"/>
        <v>571.52</v>
      </c>
    </row>
    <row r="7023" spans="1:20" x14ac:dyDescent="0.25">
      <c r="A7023">
        <v>7022</v>
      </c>
      <c r="B7023">
        <v>89531</v>
      </c>
      <c r="C7023" t="s">
        <v>511</v>
      </c>
      <c r="D7023" t="s">
        <v>20</v>
      </c>
      <c r="E7023" t="s">
        <v>39</v>
      </c>
      <c r="F7023" t="s">
        <v>22</v>
      </c>
      <c r="G7023" t="s">
        <v>23</v>
      </c>
      <c r="H7023" t="s">
        <v>94</v>
      </c>
      <c r="I7023" t="s">
        <v>28</v>
      </c>
      <c r="J7023" t="s">
        <v>64</v>
      </c>
      <c r="K7023" t="s">
        <v>43</v>
      </c>
      <c r="L7023" t="s">
        <v>44</v>
      </c>
      <c r="M7023" t="s">
        <v>199</v>
      </c>
      <c r="N7023" s="2">
        <v>41195</v>
      </c>
      <c r="O7023" s="2">
        <v>41197</v>
      </c>
      <c r="P7023">
        <v>13</v>
      </c>
      <c r="Q7023" s="1">
        <v>0.1</v>
      </c>
      <c r="R7023">
        <v>10.14</v>
      </c>
      <c r="S7023">
        <v>2.27</v>
      </c>
      <c r="T7023">
        <f t="shared" si="109"/>
        <v>131.82</v>
      </c>
    </row>
    <row r="7024" spans="1:20" x14ac:dyDescent="0.25">
      <c r="A7024">
        <v>7023</v>
      </c>
      <c r="B7024">
        <v>87101</v>
      </c>
      <c r="C7024" t="s">
        <v>1129</v>
      </c>
      <c r="D7024" t="s">
        <v>20</v>
      </c>
      <c r="E7024" t="s">
        <v>39</v>
      </c>
      <c r="F7024" t="s">
        <v>22</v>
      </c>
      <c r="G7024" t="s">
        <v>48</v>
      </c>
      <c r="H7024" t="s">
        <v>61</v>
      </c>
      <c r="I7024" t="s">
        <v>28</v>
      </c>
      <c r="J7024" t="s">
        <v>64</v>
      </c>
      <c r="K7024" t="s">
        <v>95</v>
      </c>
      <c r="L7024" t="s">
        <v>192</v>
      </c>
      <c r="M7024" t="s">
        <v>499</v>
      </c>
      <c r="N7024" s="2">
        <v>41321</v>
      </c>
      <c r="O7024" s="2">
        <v>41328</v>
      </c>
      <c r="P7024">
        <v>7</v>
      </c>
      <c r="Q7024" s="1">
        <v>0.1</v>
      </c>
      <c r="R7024">
        <v>5.28</v>
      </c>
      <c r="S7024">
        <v>2.99</v>
      </c>
      <c r="T7024">
        <f t="shared" si="109"/>
        <v>36.96</v>
      </c>
    </row>
    <row r="7025" spans="1:20" x14ac:dyDescent="0.25">
      <c r="A7025">
        <v>7024</v>
      </c>
      <c r="B7025">
        <v>89420</v>
      </c>
      <c r="C7025" t="s">
        <v>341</v>
      </c>
      <c r="D7025" t="s">
        <v>38</v>
      </c>
      <c r="E7025" t="s">
        <v>39</v>
      </c>
      <c r="F7025" t="s">
        <v>40</v>
      </c>
      <c r="G7025" t="s">
        <v>93</v>
      </c>
      <c r="H7025" t="s">
        <v>94</v>
      </c>
      <c r="I7025" t="s">
        <v>28</v>
      </c>
      <c r="J7025" t="s">
        <v>64</v>
      </c>
      <c r="K7025" t="s">
        <v>170</v>
      </c>
      <c r="L7025" t="s">
        <v>192</v>
      </c>
      <c r="M7025" t="s">
        <v>108</v>
      </c>
      <c r="N7025" s="2">
        <v>40719</v>
      </c>
      <c r="O7025" s="2">
        <v>40721</v>
      </c>
      <c r="P7025">
        <v>3</v>
      </c>
      <c r="Q7025" s="1">
        <v>0.05</v>
      </c>
      <c r="R7025">
        <v>4.28</v>
      </c>
      <c r="S7025">
        <v>6.18</v>
      </c>
      <c r="T7025">
        <f t="shared" si="109"/>
        <v>12.84</v>
      </c>
    </row>
    <row r="7026" spans="1:20" x14ac:dyDescent="0.25">
      <c r="A7026">
        <v>7025</v>
      </c>
      <c r="B7026">
        <v>89090</v>
      </c>
      <c r="C7026" t="s">
        <v>395</v>
      </c>
      <c r="D7026" t="s">
        <v>20</v>
      </c>
      <c r="E7026" t="s">
        <v>39</v>
      </c>
      <c r="F7026" t="s">
        <v>22</v>
      </c>
      <c r="G7026" t="s">
        <v>32</v>
      </c>
      <c r="H7026" t="s">
        <v>54</v>
      </c>
      <c r="I7026" t="s">
        <v>28</v>
      </c>
      <c r="J7026" t="s">
        <v>64</v>
      </c>
      <c r="K7026" t="s">
        <v>145</v>
      </c>
      <c r="L7026" t="s">
        <v>44</v>
      </c>
      <c r="M7026" t="s">
        <v>294</v>
      </c>
      <c r="N7026" s="2">
        <v>41553</v>
      </c>
      <c r="O7026" s="2">
        <v>41555</v>
      </c>
      <c r="P7026">
        <v>26</v>
      </c>
      <c r="Q7026" s="1">
        <v>0.01</v>
      </c>
      <c r="R7026">
        <v>7.64</v>
      </c>
      <c r="S7026">
        <v>5.83</v>
      </c>
      <c r="T7026">
        <f t="shared" si="109"/>
        <v>198.64</v>
      </c>
    </row>
    <row r="7027" spans="1:20" x14ac:dyDescent="0.25">
      <c r="A7027">
        <v>7026</v>
      </c>
      <c r="B7027">
        <v>89254</v>
      </c>
      <c r="C7027" t="s">
        <v>1198</v>
      </c>
      <c r="D7027" t="s">
        <v>38</v>
      </c>
      <c r="E7027" t="s">
        <v>21</v>
      </c>
      <c r="F7027" t="s">
        <v>22</v>
      </c>
      <c r="G7027" t="s">
        <v>93</v>
      </c>
      <c r="H7027" t="s">
        <v>33</v>
      </c>
      <c r="I7027" t="s">
        <v>28</v>
      </c>
      <c r="J7027" t="s">
        <v>64</v>
      </c>
      <c r="K7027" t="s">
        <v>210</v>
      </c>
      <c r="L7027" t="s">
        <v>192</v>
      </c>
      <c r="M7027" t="s">
        <v>246</v>
      </c>
      <c r="N7027" s="2">
        <v>41081</v>
      </c>
      <c r="O7027" s="2">
        <v>41082</v>
      </c>
      <c r="P7027">
        <v>11</v>
      </c>
      <c r="Q7027" s="1">
        <v>0.05</v>
      </c>
      <c r="R7027">
        <v>29.99</v>
      </c>
      <c r="S7027">
        <v>5.5</v>
      </c>
      <c r="T7027">
        <f t="shared" si="109"/>
        <v>329.89</v>
      </c>
    </row>
    <row r="7028" spans="1:20" x14ac:dyDescent="0.25">
      <c r="A7028">
        <v>7027</v>
      </c>
      <c r="B7028">
        <v>89743</v>
      </c>
      <c r="C7028" t="s">
        <v>1095</v>
      </c>
      <c r="D7028" t="s">
        <v>38</v>
      </c>
      <c r="E7028" t="s">
        <v>39</v>
      </c>
      <c r="F7028" t="s">
        <v>31</v>
      </c>
      <c r="G7028" t="s">
        <v>41</v>
      </c>
      <c r="H7028" t="s">
        <v>54</v>
      </c>
      <c r="I7028" t="s">
        <v>28</v>
      </c>
      <c r="J7028" t="s">
        <v>64</v>
      </c>
      <c r="K7028" t="s">
        <v>231</v>
      </c>
      <c r="L7028" t="s">
        <v>44</v>
      </c>
      <c r="M7028" t="s">
        <v>66</v>
      </c>
      <c r="N7028" s="2">
        <v>40330</v>
      </c>
      <c r="O7028" s="2">
        <v>40331</v>
      </c>
      <c r="P7028">
        <v>2</v>
      </c>
      <c r="Q7028" s="1">
        <v>0.05</v>
      </c>
      <c r="R7028">
        <v>4.71</v>
      </c>
      <c r="S7028">
        <v>0.7</v>
      </c>
      <c r="T7028">
        <f t="shared" si="109"/>
        <v>9.42</v>
      </c>
    </row>
    <row r="7029" spans="1:20" x14ac:dyDescent="0.25">
      <c r="A7029">
        <v>7028</v>
      </c>
      <c r="B7029">
        <v>89743</v>
      </c>
      <c r="C7029" t="s">
        <v>1095</v>
      </c>
      <c r="D7029" t="s">
        <v>38</v>
      </c>
      <c r="E7029" t="s">
        <v>21</v>
      </c>
      <c r="F7029" t="s">
        <v>31</v>
      </c>
      <c r="G7029" t="s">
        <v>41</v>
      </c>
      <c r="H7029" t="s">
        <v>206</v>
      </c>
      <c r="I7029" t="s">
        <v>28</v>
      </c>
      <c r="J7029" t="s">
        <v>64</v>
      </c>
      <c r="K7029" t="s">
        <v>1147</v>
      </c>
      <c r="L7029" t="s">
        <v>26</v>
      </c>
      <c r="M7029" t="s">
        <v>214</v>
      </c>
      <c r="N7029" s="2">
        <v>40330</v>
      </c>
      <c r="O7029" s="2">
        <v>40331</v>
      </c>
      <c r="P7029">
        <v>3</v>
      </c>
      <c r="Q7029" s="1">
        <v>0.04</v>
      </c>
      <c r="R7029">
        <v>55.99</v>
      </c>
      <c r="S7029">
        <v>1.25</v>
      </c>
      <c r="T7029">
        <f t="shared" si="109"/>
        <v>167.97</v>
      </c>
    </row>
    <row r="7030" spans="1:20" x14ac:dyDescent="0.25">
      <c r="A7030">
        <v>7029</v>
      </c>
      <c r="B7030">
        <v>88908</v>
      </c>
      <c r="C7030" t="s">
        <v>693</v>
      </c>
      <c r="D7030" t="s">
        <v>20</v>
      </c>
      <c r="E7030" t="s">
        <v>39</v>
      </c>
      <c r="F7030" t="s">
        <v>22</v>
      </c>
      <c r="G7030" t="s">
        <v>32</v>
      </c>
      <c r="H7030" t="s">
        <v>49</v>
      </c>
      <c r="I7030" t="s">
        <v>28</v>
      </c>
      <c r="J7030" t="s">
        <v>64</v>
      </c>
      <c r="K7030" t="s">
        <v>181</v>
      </c>
      <c r="L7030" t="s">
        <v>192</v>
      </c>
      <c r="M7030" t="s">
        <v>326</v>
      </c>
      <c r="N7030" s="2">
        <v>40532</v>
      </c>
      <c r="O7030" s="2">
        <v>40534</v>
      </c>
      <c r="P7030">
        <v>6</v>
      </c>
      <c r="Q7030" s="1">
        <v>0.02</v>
      </c>
      <c r="R7030">
        <v>9.06</v>
      </c>
      <c r="S7030">
        <v>9.86</v>
      </c>
      <c r="T7030">
        <f t="shared" si="109"/>
        <v>54.36</v>
      </c>
    </row>
    <row r="7031" spans="1:20" x14ac:dyDescent="0.25">
      <c r="A7031">
        <v>7030</v>
      </c>
      <c r="B7031">
        <v>86201</v>
      </c>
      <c r="C7031" t="s">
        <v>164</v>
      </c>
      <c r="D7031" t="s">
        <v>20</v>
      </c>
      <c r="E7031" t="s">
        <v>39</v>
      </c>
      <c r="F7031" t="s">
        <v>47</v>
      </c>
      <c r="G7031" t="s">
        <v>257</v>
      </c>
      <c r="H7031" t="s">
        <v>89</v>
      </c>
      <c r="I7031" t="s">
        <v>28</v>
      </c>
      <c r="J7031" t="s">
        <v>64</v>
      </c>
      <c r="K7031" t="s">
        <v>55</v>
      </c>
      <c r="L7031" t="s">
        <v>706</v>
      </c>
      <c r="M7031" t="s">
        <v>51</v>
      </c>
      <c r="N7031" s="2">
        <v>41098</v>
      </c>
      <c r="O7031" s="2">
        <v>41100</v>
      </c>
      <c r="P7031">
        <v>6</v>
      </c>
      <c r="Q7031" s="1">
        <v>0.05</v>
      </c>
      <c r="R7031">
        <v>7.98</v>
      </c>
      <c r="S7031">
        <v>6.5</v>
      </c>
      <c r="T7031">
        <f t="shared" si="109"/>
        <v>47.88</v>
      </c>
    </row>
    <row r="7032" spans="1:20" x14ac:dyDescent="0.25">
      <c r="A7032">
        <v>7031</v>
      </c>
      <c r="B7032">
        <v>85953</v>
      </c>
      <c r="C7032" t="s">
        <v>675</v>
      </c>
      <c r="D7032" t="s">
        <v>38</v>
      </c>
      <c r="E7032" t="s">
        <v>39</v>
      </c>
      <c r="F7032" t="s">
        <v>31</v>
      </c>
      <c r="G7032" t="s">
        <v>48</v>
      </c>
      <c r="H7032" t="s">
        <v>42</v>
      </c>
      <c r="I7032" t="s">
        <v>28</v>
      </c>
      <c r="J7032" t="s">
        <v>64</v>
      </c>
      <c r="K7032" t="s">
        <v>129</v>
      </c>
      <c r="L7032" t="s">
        <v>192</v>
      </c>
      <c r="M7032" t="s">
        <v>141</v>
      </c>
      <c r="N7032" s="2">
        <v>40843</v>
      </c>
      <c r="O7032" s="2">
        <v>40845</v>
      </c>
      <c r="P7032">
        <v>8</v>
      </c>
      <c r="Q7032" s="1">
        <v>0.08</v>
      </c>
      <c r="R7032">
        <v>11.97</v>
      </c>
      <c r="S7032">
        <v>4.9800000000000004</v>
      </c>
      <c r="T7032">
        <f t="shared" si="109"/>
        <v>95.76</v>
      </c>
    </row>
    <row r="7033" spans="1:20" x14ac:dyDescent="0.25">
      <c r="A7033">
        <v>7032</v>
      </c>
      <c r="B7033">
        <v>86756</v>
      </c>
      <c r="C7033" t="s">
        <v>909</v>
      </c>
      <c r="D7033" t="s">
        <v>578</v>
      </c>
      <c r="E7033" t="s">
        <v>187</v>
      </c>
      <c r="F7033" t="s">
        <v>31</v>
      </c>
      <c r="G7033" t="s">
        <v>32</v>
      </c>
      <c r="H7033" t="s">
        <v>219</v>
      </c>
      <c r="I7033" t="s">
        <v>28</v>
      </c>
      <c r="J7033" t="s">
        <v>64</v>
      </c>
      <c r="K7033" t="s">
        <v>101</v>
      </c>
      <c r="L7033" t="s">
        <v>330</v>
      </c>
      <c r="M7033" t="s">
        <v>35</v>
      </c>
      <c r="N7033" s="2">
        <v>40614</v>
      </c>
      <c r="O7033" s="2">
        <v>40614</v>
      </c>
      <c r="P7033">
        <v>7</v>
      </c>
      <c r="Q7033" s="1">
        <v>0.04</v>
      </c>
      <c r="R7033">
        <v>400.98</v>
      </c>
      <c r="S7033">
        <v>42.52</v>
      </c>
      <c r="T7033">
        <f t="shared" si="109"/>
        <v>2806.86</v>
      </c>
    </row>
    <row r="7034" spans="1:20" x14ac:dyDescent="0.25">
      <c r="A7034">
        <v>7033</v>
      </c>
      <c r="B7034">
        <v>91553</v>
      </c>
      <c r="C7034" t="s">
        <v>887</v>
      </c>
      <c r="D7034" t="s">
        <v>20</v>
      </c>
      <c r="E7034" t="s">
        <v>39</v>
      </c>
      <c r="F7034" t="s">
        <v>31</v>
      </c>
      <c r="G7034" t="s">
        <v>93</v>
      </c>
      <c r="H7034" t="s">
        <v>54</v>
      </c>
      <c r="I7034" t="s">
        <v>28</v>
      </c>
      <c r="J7034" t="s">
        <v>64</v>
      </c>
      <c r="K7034" t="s">
        <v>82</v>
      </c>
      <c r="L7034" t="s">
        <v>192</v>
      </c>
      <c r="M7034" t="s">
        <v>296</v>
      </c>
      <c r="N7034" s="2">
        <v>41282</v>
      </c>
      <c r="O7034" s="2">
        <v>41284</v>
      </c>
      <c r="P7034">
        <v>12</v>
      </c>
      <c r="Q7034" s="1">
        <v>0.02</v>
      </c>
      <c r="R7034">
        <v>3.75</v>
      </c>
      <c r="S7034">
        <v>0.5</v>
      </c>
      <c r="T7034">
        <f t="shared" si="109"/>
        <v>45</v>
      </c>
    </row>
    <row r="7035" spans="1:20" x14ac:dyDescent="0.25">
      <c r="A7035">
        <v>7034</v>
      </c>
      <c r="B7035">
        <v>90761</v>
      </c>
      <c r="C7035" t="s">
        <v>890</v>
      </c>
      <c r="D7035" t="s">
        <v>20</v>
      </c>
      <c r="E7035" t="s">
        <v>39</v>
      </c>
      <c r="F7035" t="s">
        <v>22</v>
      </c>
      <c r="G7035" t="s">
        <v>93</v>
      </c>
      <c r="H7035" t="s">
        <v>61</v>
      </c>
      <c r="I7035" t="s">
        <v>28</v>
      </c>
      <c r="J7035" t="s">
        <v>64</v>
      </c>
      <c r="K7035" t="s">
        <v>231</v>
      </c>
      <c r="L7035" t="s">
        <v>192</v>
      </c>
      <c r="M7035" t="s">
        <v>190</v>
      </c>
      <c r="N7035" s="2">
        <v>41435</v>
      </c>
      <c r="O7035" s="2">
        <v>41436</v>
      </c>
      <c r="P7035">
        <v>1</v>
      </c>
      <c r="Q7035" s="1">
        <v>0.01</v>
      </c>
      <c r="R7035">
        <v>9.7799999999999994</v>
      </c>
      <c r="S7035">
        <v>5.76</v>
      </c>
      <c r="T7035">
        <f t="shared" si="109"/>
        <v>9.7799999999999994</v>
      </c>
    </row>
    <row r="7036" spans="1:20" x14ac:dyDescent="0.25">
      <c r="A7036">
        <v>7035</v>
      </c>
      <c r="B7036">
        <v>90761</v>
      </c>
      <c r="C7036" t="s">
        <v>890</v>
      </c>
      <c r="D7036" t="s">
        <v>20</v>
      </c>
      <c r="E7036" t="s">
        <v>39</v>
      </c>
      <c r="F7036" t="s">
        <v>22</v>
      </c>
      <c r="G7036" t="s">
        <v>93</v>
      </c>
      <c r="H7036" t="s">
        <v>49</v>
      </c>
      <c r="I7036" t="s">
        <v>28</v>
      </c>
      <c r="J7036" t="s">
        <v>72</v>
      </c>
      <c r="K7036" t="s">
        <v>248</v>
      </c>
      <c r="L7036" t="s">
        <v>26</v>
      </c>
      <c r="M7036" t="s">
        <v>232</v>
      </c>
      <c r="N7036" s="2">
        <v>41435</v>
      </c>
      <c r="O7036" s="2">
        <v>41437</v>
      </c>
      <c r="P7036">
        <v>4</v>
      </c>
      <c r="Q7036" s="1">
        <v>0.04</v>
      </c>
      <c r="R7036">
        <v>21.38</v>
      </c>
      <c r="S7036">
        <v>8.99</v>
      </c>
      <c r="T7036">
        <f t="shared" si="109"/>
        <v>85.52</v>
      </c>
    </row>
    <row r="7037" spans="1:20" x14ac:dyDescent="0.25">
      <c r="A7037">
        <v>7036</v>
      </c>
      <c r="B7037">
        <v>90761</v>
      </c>
      <c r="C7037" t="s">
        <v>890</v>
      </c>
      <c r="D7037" t="s">
        <v>578</v>
      </c>
      <c r="E7037" t="s">
        <v>187</v>
      </c>
      <c r="F7037" t="s">
        <v>22</v>
      </c>
      <c r="G7037" t="s">
        <v>93</v>
      </c>
      <c r="H7037" t="s">
        <v>219</v>
      </c>
      <c r="I7037" t="s">
        <v>28</v>
      </c>
      <c r="J7037" t="s">
        <v>72</v>
      </c>
      <c r="K7037" t="s">
        <v>116</v>
      </c>
      <c r="L7037" t="s">
        <v>330</v>
      </c>
      <c r="M7037" t="s">
        <v>227</v>
      </c>
      <c r="N7037" s="2">
        <v>41435</v>
      </c>
      <c r="O7037" s="2">
        <v>41437</v>
      </c>
      <c r="P7037">
        <v>1</v>
      </c>
      <c r="Q7037" s="1">
        <v>0.01</v>
      </c>
      <c r="R7037">
        <v>145.97999999999999</v>
      </c>
      <c r="S7037">
        <v>51.92</v>
      </c>
      <c r="T7037">
        <f t="shared" si="109"/>
        <v>145.97999999999999</v>
      </c>
    </row>
    <row r="7038" spans="1:20" x14ac:dyDescent="0.25">
      <c r="A7038">
        <v>7037</v>
      </c>
      <c r="B7038">
        <v>90049</v>
      </c>
      <c r="C7038" t="s">
        <v>1332</v>
      </c>
      <c r="D7038" t="s">
        <v>20</v>
      </c>
      <c r="E7038" t="s">
        <v>39</v>
      </c>
      <c r="F7038" t="s">
        <v>22</v>
      </c>
      <c r="G7038" t="s">
        <v>32</v>
      </c>
      <c r="H7038" t="s">
        <v>54</v>
      </c>
      <c r="I7038" t="s">
        <v>28</v>
      </c>
      <c r="J7038" t="s">
        <v>72</v>
      </c>
      <c r="K7038" t="s">
        <v>74</v>
      </c>
      <c r="L7038" t="s">
        <v>192</v>
      </c>
      <c r="M7038" t="s">
        <v>150</v>
      </c>
      <c r="N7038" s="2">
        <v>40667</v>
      </c>
      <c r="O7038" s="2">
        <v>40669</v>
      </c>
      <c r="P7038">
        <v>1</v>
      </c>
      <c r="Q7038" s="1">
        <v>0.05</v>
      </c>
      <c r="R7038">
        <v>11.35</v>
      </c>
      <c r="S7038">
        <v>8.6</v>
      </c>
      <c r="T7038">
        <f t="shared" si="109"/>
        <v>11.35</v>
      </c>
    </row>
    <row r="7039" spans="1:20" x14ac:dyDescent="0.25">
      <c r="A7039">
        <v>7038</v>
      </c>
      <c r="B7039">
        <v>88353</v>
      </c>
      <c r="C7039" t="s">
        <v>1771</v>
      </c>
      <c r="D7039" t="s">
        <v>20</v>
      </c>
      <c r="E7039" t="s">
        <v>39</v>
      </c>
      <c r="F7039" t="s">
        <v>31</v>
      </c>
      <c r="G7039" t="s">
        <v>41</v>
      </c>
      <c r="H7039" t="s">
        <v>94</v>
      </c>
      <c r="I7039" t="s">
        <v>28</v>
      </c>
      <c r="J7039" t="s">
        <v>72</v>
      </c>
      <c r="K7039" t="s">
        <v>113</v>
      </c>
      <c r="L7039" t="s">
        <v>192</v>
      </c>
      <c r="M7039" t="s">
        <v>121</v>
      </c>
      <c r="N7039" s="2">
        <v>41051</v>
      </c>
      <c r="O7039" s="2">
        <v>41053</v>
      </c>
      <c r="P7039">
        <v>18</v>
      </c>
      <c r="Q7039" s="1">
        <v>7.0000000000000007E-2</v>
      </c>
      <c r="R7039">
        <v>14.27</v>
      </c>
      <c r="S7039">
        <v>7.27</v>
      </c>
      <c r="T7039">
        <f t="shared" si="109"/>
        <v>256.86</v>
      </c>
    </row>
    <row r="7040" spans="1:20" x14ac:dyDescent="0.25">
      <c r="A7040">
        <v>7039</v>
      </c>
      <c r="B7040">
        <v>88353</v>
      </c>
      <c r="C7040" t="s">
        <v>1771</v>
      </c>
      <c r="D7040" t="s">
        <v>20</v>
      </c>
      <c r="E7040" t="s">
        <v>21</v>
      </c>
      <c r="F7040" t="s">
        <v>31</v>
      </c>
      <c r="G7040" t="s">
        <v>41</v>
      </c>
      <c r="H7040" t="s">
        <v>203</v>
      </c>
      <c r="I7040" t="s">
        <v>28</v>
      </c>
      <c r="J7040" t="s">
        <v>72</v>
      </c>
      <c r="K7040" t="s">
        <v>213</v>
      </c>
      <c r="L7040" t="s">
        <v>706</v>
      </c>
      <c r="M7040" t="s">
        <v>143</v>
      </c>
      <c r="N7040" s="2">
        <v>41051</v>
      </c>
      <c r="O7040" s="2">
        <v>41053</v>
      </c>
      <c r="P7040">
        <v>18</v>
      </c>
      <c r="Q7040" s="1">
        <v>0.1</v>
      </c>
      <c r="R7040">
        <v>9.49</v>
      </c>
      <c r="S7040">
        <v>5.76</v>
      </c>
      <c r="T7040">
        <f t="shared" si="109"/>
        <v>170.82</v>
      </c>
    </row>
    <row r="7041" spans="1:20" x14ac:dyDescent="0.25">
      <c r="A7041">
        <v>7040</v>
      </c>
      <c r="B7041">
        <v>88353</v>
      </c>
      <c r="C7041" t="s">
        <v>1858</v>
      </c>
      <c r="D7041" t="s">
        <v>38</v>
      </c>
      <c r="E7041" t="s">
        <v>39</v>
      </c>
      <c r="F7041" t="s">
        <v>31</v>
      </c>
      <c r="G7041" t="s">
        <v>41</v>
      </c>
      <c r="H7041" t="s">
        <v>49</v>
      </c>
      <c r="I7041" t="s">
        <v>28</v>
      </c>
      <c r="J7041" t="s">
        <v>72</v>
      </c>
      <c r="K7041" t="s">
        <v>105</v>
      </c>
      <c r="L7041" t="s">
        <v>192</v>
      </c>
      <c r="M7041" t="s">
        <v>131</v>
      </c>
      <c r="N7041" s="2">
        <v>41051</v>
      </c>
      <c r="O7041" s="2">
        <v>41053</v>
      </c>
      <c r="P7041">
        <v>15</v>
      </c>
      <c r="Q7041" s="1">
        <v>0.02</v>
      </c>
      <c r="R7041">
        <v>11.5</v>
      </c>
      <c r="S7041">
        <v>7.19</v>
      </c>
      <c r="T7041">
        <f t="shared" si="109"/>
        <v>172.5</v>
      </c>
    </row>
    <row r="7042" spans="1:20" x14ac:dyDescent="0.25">
      <c r="A7042">
        <v>7041</v>
      </c>
      <c r="B7042">
        <v>90591</v>
      </c>
      <c r="C7042" t="s">
        <v>168</v>
      </c>
      <c r="D7042" t="s">
        <v>38</v>
      </c>
      <c r="E7042" t="s">
        <v>21</v>
      </c>
      <c r="F7042" t="s">
        <v>47</v>
      </c>
      <c r="G7042" t="s">
        <v>93</v>
      </c>
      <c r="H7042" t="s">
        <v>33</v>
      </c>
      <c r="I7042" t="s">
        <v>28</v>
      </c>
      <c r="J7042" t="s">
        <v>72</v>
      </c>
      <c r="K7042" t="s">
        <v>409</v>
      </c>
      <c r="L7042" t="s">
        <v>192</v>
      </c>
      <c r="M7042" t="s">
        <v>114</v>
      </c>
      <c r="N7042" s="2">
        <v>41188</v>
      </c>
      <c r="O7042" s="2">
        <v>41189</v>
      </c>
      <c r="P7042">
        <v>3</v>
      </c>
      <c r="Q7042" s="1">
        <v>0.04</v>
      </c>
      <c r="R7042">
        <v>195.99</v>
      </c>
      <c r="S7042">
        <v>4.2</v>
      </c>
      <c r="T7042">
        <f t="shared" si="109"/>
        <v>587.97</v>
      </c>
    </row>
    <row r="7043" spans="1:20" x14ac:dyDescent="0.25">
      <c r="A7043">
        <v>7042</v>
      </c>
      <c r="B7043">
        <v>89117</v>
      </c>
      <c r="C7043" t="s">
        <v>1279</v>
      </c>
      <c r="D7043" t="s">
        <v>578</v>
      </c>
      <c r="E7043" t="s">
        <v>187</v>
      </c>
      <c r="F7043" t="s">
        <v>31</v>
      </c>
      <c r="G7043" t="s">
        <v>23</v>
      </c>
      <c r="H7043" t="s">
        <v>219</v>
      </c>
      <c r="I7043" t="s">
        <v>28</v>
      </c>
      <c r="J7043" t="s">
        <v>72</v>
      </c>
      <c r="K7043" t="s">
        <v>145</v>
      </c>
      <c r="L7043" t="s">
        <v>283</v>
      </c>
      <c r="M7043" t="s">
        <v>146</v>
      </c>
      <c r="N7043" s="2">
        <v>41596</v>
      </c>
      <c r="O7043" s="2">
        <v>41597</v>
      </c>
      <c r="P7043">
        <v>39</v>
      </c>
      <c r="Q7043" s="1">
        <v>0</v>
      </c>
      <c r="R7043">
        <v>216.6</v>
      </c>
      <c r="S7043">
        <v>64.2</v>
      </c>
      <c r="T7043">
        <f t="shared" ref="T7043:T7106" si="110">R7043*P7043</f>
        <v>8447.4</v>
      </c>
    </row>
    <row r="7044" spans="1:20" x14ac:dyDescent="0.25">
      <c r="A7044">
        <v>7043</v>
      </c>
      <c r="B7044">
        <v>87694</v>
      </c>
      <c r="C7044" t="s">
        <v>542</v>
      </c>
      <c r="D7044" t="s">
        <v>20</v>
      </c>
      <c r="E7044" t="s">
        <v>39</v>
      </c>
      <c r="F7044" t="s">
        <v>31</v>
      </c>
      <c r="G7044" t="s">
        <v>32</v>
      </c>
      <c r="H7044" t="s">
        <v>42</v>
      </c>
      <c r="I7044" t="s">
        <v>28</v>
      </c>
      <c r="J7044" t="s">
        <v>72</v>
      </c>
      <c r="K7044" t="s">
        <v>79</v>
      </c>
      <c r="L7044" t="s">
        <v>192</v>
      </c>
      <c r="M7044" t="s">
        <v>35</v>
      </c>
      <c r="N7044" s="2">
        <v>41637</v>
      </c>
      <c r="O7044" s="2">
        <v>41637</v>
      </c>
      <c r="P7044">
        <v>23</v>
      </c>
      <c r="Q7044" s="1">
        <v>7.0000000000000007E-2</v>
      </c>
      <c r="R7044">
        <v>3.95</v>
      </c>
      <c r="S7044">
        <v>5.13</v>
      </c>
      <c r="T7044">
        <f t="shared" si="110"/>
        <v>90.850000000000009</v>
      </c>
    </row>
    <row r="7045" spans="1:20" x14ac:dyDescent="0.25">
      <c r="A7045">
        <v>7044</v>
      </c>
      <c r="B7045">
        <v>89659</v>
      </c>
      <c r="C7045" t="s">
        <v>1483</v>
      </c>
      <c r="D7045" t="s">
        <v>20</v>
      </c>
      <c r="E7045" t="s">
        <v>21</v>
      </c>
      <c r="F7045" t="s">
        <v>31</v>
      </c>
      <c r="G7045" t="s">
        <v>48</v>
      </c>
      <c r="H7045" t="s">
        <v>206</v>
      </c>
      <c r="I7045" t="s">
        <v>28</v>
      </c>
      <c r="J7045" t="s">
        <v>72</v>
      </c>
      <c r="K7045" t="s">
        <v>204</v>
      </c>
      <c r="L7045" t="s">
        <v>26</v>
      </c>
      <c r="M7045" t="s">
        <v>121</v>
      </c>
      <c r="N7045" s="2">
        <v>40781</v>
      </c>
      <c r="O7045" s="2">
        <v>40783</v>
      </c>
      <c r="P7045">
        <v>2</v>
      </c>
      <c r="Q7045" s="1">
        <v>0</v>
      </c>
      <c r="R7045">
        <v>35.409999999999997</v>
      </c>
      <c r="S7045">
        <v>1.99</v>
      </c>
      <c r="T7045">
        <f t="shared" si="110"/>
        <v>70.819999999999993</v>
      </c>
    </row>
    <row r="7046" spans="1:20" x14ac:dyDescent="0.25">
      <c r="A7046">
        <v>7045</v>
      </c>
      <c r="B7046">
        <v>90038</v>
      </c>
      <c r="C7046" t="s">
        <v>1256</v>
      </c>
      <c r="D7046" t="s">
        <v>20</v>
      </c>
      <c r="E7046" t="s">
        <v>39</v>
      </c>
      <c r="F7046" t="s">
        <v>22</v>
      </c>
      <c r="G7046" t="s">
        <v>23</v>
      </c>
      <c r="H7046" t="s">
        <v>89</v>
      </c>
      <c r="I7046" t="s">
        <v>28</v>
      </c>
      <c r="J7046" t="s">
        <v>72</v>
      </c>
      <c r="K7046" t="s">
        <v>274</v>
      </c>
      <c r="L7046" t="s">
        <v>44</v>
      </c>
      <c r="M7046" t="s">
        <v>27</v>
      </c>
      <c r="N7046" s="2">
        <v>41415</v>
      </c>
      <c r="O7046" s="2">
        <v>41416</v>
      </c>
      <c r="P7046">
        <v>13</v>
      </c>
      <c r="Q7046" s="1">
        <v>0.08</v>
      </c>
      <c r="R7046">
        <v>5</v>
      </c>
      <c r="S7046">
        <v>3.39</v>
      </c>
      <c r="T7046">
        <f t="shared" si="110"/>
        <v>65</v>
      </c>
    </row>
    <row r="7047" spans="1:20" x14ac:dyDescent="0.25">
      <c r="A7047">
        <v>7046</v>
      </c>
      <c r="B7047">
        <v>90032</v>
      </c>
      <c r="C7047" t="s">
        <v>1917</v>
      </c>
      <c r="D7047" t="s">
        <v>20</v>
      </c>
      <c r="E7047" t="s">
        <v>21</v>
      </c>
      <c r="F7047" t="s">
        <v>22</v>
      </c>
      <c r="G7047" t="s">
        <v>48</v>
      </c>
      <c r="H7047" t="s">
        <v>206</v>
      </c>
      <c r="I7047" t="s">
        <v>28</v>
      </c>
      <c r="J7047" t="s">
        <v>72</v>
      </c>
      <c r="K7047" t="s">
        <v>1114</v>
      </c>
      <c r="L7047" t="s">
        <v>706</v>
      </c>
      <c r="M7047" t="s">
        <v>80</v>
      </c>
      <c r="N7047" s="2">
        <v>40319</v>
      </c>
      <c r="O7047" s="2">
        <v>40321</v>
      </c>
      <c r="P7047">
        <v>18</v>
      </c>
      <c r="Q7047" s="1">
        <v>7.0000000000000007E-2</v>
      </c>
      <c r="R7047">
        <v>12.99</v>
      </c>
      <c r="S7047">
        <v>9.44</v>
      </c>
      <c r="T7047">
        <f t="shared" si="110"/>
        <v>233.82</v>
      </c>
    </row>
    <row r="7048" spans="1:20" x14ac:dyDescent="0.25">
      <c r="A7048">
        <v>7047</v>
      </c>
      <c r="B7048">
        <v>89037</v>
      </c>
      <c r="C7048" t="s">
        <v>185</v>
      </c>
      <c r="D7048" t="s">
        <v>20</v>
      </c>
      <c r="E7048" t="s">
        <v>21</v>
      </c>
      <c r="F7048" t="s">
        <v>31</v>
      </c>
      <c r="G7048" t="s">
        <v>41</v>
      </c>
      <c r="H7048" t="s">
        <v>33</v>
      </c>
      <c r="I7048" t="s">
        <v>28</v>
      </c>
      <c r="J7048" t="s">
        <v>72</v>
      </c>
      <c r="K7048" t="s">
        <v>198</v>
      </c>
      <c r="L7048" t="s">
        <v>26</v>
      </c>
      <c r="M7048" t="s">
        <v>69</v>
      </c>
      <c r="N7048" s="2">
        <v>41508</v>
      </c>
      <c r="O7048" s="2">
        <v>41509</v>
      </c>
      <c r="P7048">
        <v>19</v>
      </c>
      <c r="Q7048" s="1">
        <v>0.09</v>
      </c>
      <c r="R7048">
        <v>35.99</v>
      </c>
      <c r="S7048">
        <v>1.25</v>
      </c>
      <c r="T7048">
        <f t="shared" si="110"/>
        <v>683.81000000000006</v>
      </c>
    </row>
    <row r="7049" spans="1:20" x14ac:dyDescent="0.25">
      <c r="A7049">
        <v>7048</v>
      </c>
      <c r="B7049">
        <v>91564</v>
      </c>
      <c r="C7049" t="s">
        <v>1470</v>
      </c>
      <c r="D7049" t="s">
        <v>20</v>
      </c>
      <c r="E7049" t="s">
        <v>21</v>
      </c>
      <c r="F7049" t="s">
        <v>31</v>
      </c>
      <c r="G7049" t="s">
        <v>23</v>
      </c>
      <c r="H7049" t="s">
        <v>33</v>
      </c>
      <c r="I7049" t="s">
        <v>28</v>
      </c>
      <c r="J7049" t="s">
        <v>72</v>
      </c>
      <c r="K7049" t="s">
        <v>34</v>
      </c>
      <c r="L7049" t="s">
        <v>192</v>
      </c>
      <c r="M7049" t="s">
        <v>131</v>
      </c>
      <c r="N7049" s="2">
        <v>41533</v>
      </c>
      <c r="O7049" s="2">
        <v>41535</v>
      </c>
      <c r="P7049">
        <v>11</v>
      </c>
      <c r="Q7049" s="1">
        <v>0.09</v>
      </c>
      <c r="R7049">
        <v>125.99</v>
      </c>
      <c r="S7049">
        <v>8.8000000000000007</v>
      </c>
      <c r="T7049">
        <f t="shared" si="110"/>
        <v>1385.8899999999999</v>
      </c>
    </row>
    <row r="7050" spans="1:20" x14ac:dyDescent="0.25">
      <c r="A7050">
        <v>7049</v>
      </c>
      <c r="B7050">
        <v>87970</v>
      </c>
      <c r="C7050" t="s">
        <v>1199</v>
      </c>
      <c r="D7050" t="s">
        <v>578</v>
      </c>
      <c r="E7050" t="s">
        <v>187</v>
      </c>
      <c r="F7050" t="s">
        <v>40</v>
      </c>
      <c r="G7050" t="s">
        <v>32</v>
      </c>
      <c r="H7050" t="s">
        <v>219</v>
      </c>
      <c r="I7050" t="s">
        <v>28</v>
      </c>
      <c r="J7050" t="s">
        <v>72</v>
      </c>
      <c r="K7050" t="s">
        <v>82</v>
      </c>
      <c r="L7050" t="s">
        <v>283</v>
      </c>
      <c r="M7050" t="s">
        <v>59</v>
      </c>
      <c r="N7050" s="2">
        <v>41030</v>
      </c>
      <c r="O7050" s="2">
        <v>41032</v>
      </c>
      <c r="P7050">
        <v>11</v>
      </c>
      <c r="Q7050" s="1">
        <v>0.02</v>
      </c>
      <c r="R7050">
        <v>90.98</v>
      </c>
      <c r="S7050">
        <v>30</v>
      </c>
      <c r="T7050">
        <f t="shared" si="110"/>
        <v>1000.7800000000001</v>
      </c>
    </row>
    <row r="7051" spans="1:20" x14ac:dyDescent="0.25">
      <c r="A7051">
        <v>7050</v>
      </c>
      <c r="B7051">
        <v>87294</v>
      </c>
      <c r="C7051" t="s">
        <v>1347</v>
      </c>
      <c r="D7051" t="s">
        <v>20</v>
      </c>
      <c r="E7051" t="s">
        <v>39</v>
      </c>
      <c r="F7051" t="s">
        <v>47</v>
      </c>
      <c r="G7051" t="s">
        <v>23</v>
      </c>
      <c r="H7051" t="s">
        <v>54</v>
      </c>
      <c r="I7051" t="s">
        <v>28</v>
      </c>
      <c r="J7051" t="s">
        <v>72</v>
      </c>
      <c r="K7051" t="s">
        <v>231</v>
      </c>
      <c r="L7051" t="s">
        <v>192</v>
      </c>
      <c r="M7051" t="s">
        <v>160</v>
      </c>
      <c r="N7051" s="2">
        <v>41424</v>
      </c>
      <c r="O7051" s="2">
        <v>41426</v>
      </c>
      <c r="P7051">
        <v>1</v>
      </c>
      <c r="Q7051" s="1">
        <v>0.05</v>
      </c>
      <c r="R7051">
        <v>896.99</v>
      </c>
      <c r="S7051">
        <v>19.989999999999998</v>
      </c>
      <c r="T7051">
        <f t="shared" si="110"/>
        <v>896.99</v>
      </c>
    </row>
    <row r="7052" spans="1:20" x14ac:dyDescent="0.25">
      <c r="A7052">
        <v>7051</v>
      </c>
      <c r="B7052">
        <v>88910</v>
      </c>
      <c r="C7052" t="s">
        <v>2052</v>
      </c>
      <c r="D7052" t="s">
        <v>38</v>
      </c>
      <c r="E7052" t="s">
        <v>187</v>
      </c>
      <c r="F7052" t="s">
        <v>22</v>
      </c>
      <c r="G7052" t="s">
        <v>48</v>
      </c>
      <c r="H7052" t="s">
        <v>217</v>
      </c>
      <c r="I7052" t="s">
        <v>28</v>
      </c>
      <c r="J7052" t="s">
        <v>72</v>
      </c>
      <c r="K7052" t="s">
        <v>71</v>
      </c>
      <c r="L7052" t="s">
        <v>746</v>
      </c>
      <c r="M7052" t="s">
        <v>238</v>
      </c>
      <c r="N7052" s="2">
        <v>41482</v>
      </c>
      <c r="O7052" s="2">
        <v>41491</v>
      </c>
      <c r="P7052">
        <v>4</v>
      </c>
      <c r="Q7052" s="1">
        <v>0.02</v>
      </c>
      <c r="R7052">
        <v>105.34</v>
      </c>
      <c r="S7052">
        <v>24.49</v>
      </c>
      <c r="T7052">
        <f t="shared" si="110"/>
        <v>421.36</v>
      </c>
    </row>
    <row r="7053" spans="1:20" x14ac:dyDescent="0.25">
      <c r="A7053">
        <v>7052</v>
      </c>
      <c r="B7053">
        <v>88910</v>
      </c>
      <c r="C7053" t="s">
        <v>693</v>
      </c>
      <c r="D7053" t="s">
        <v>20</v>
      </c>
      <c r="E7053" t="s">
        <v>187</v>
      </c>
      <c r="F7053" t="s">
        <v>22</v>
      </c>
      <c r="G7053" t="s">
        <v>48</v>
      </c>
      <c r="H7053" t="s">
        <v>188</v>
      </c>
      <c r="I7053" t="s">
        <v>28</v>
      </c>
      <c r="J7053" t="s">
        <v>56</v>
      </c>
      <c r="K7053" t="s">
        <v>158</v>
      </c>
      <c r="L7053" t="s">
        <v>44</v>
      </c>
      <c r="M7053" t="s">
        <v>331</v>
      </c>
      <c r="N7053" s="2">
        <v>41482</v>
      </c>
      <c r="O7053" s="2">
        <v>41487</v>
      </c>
      <c r="P7053">
        <v>15</v>
      </c>
      <c r="Q7053" s="1">
        <v>0.08</v>
      </c>
      <c r="R7053">
        <v>39.89</v>
      </c>
      <c r="S7053">
        <v>3.04</v>
      </c>
      <c r="T7053">
        <f t="shared" si="110"/>
        <v>598.35</v>
      </c>
    </row>
    <row r="7054" spans="1:20" x14ac:dyDescent="0.25">
      <c r="A7054">
        <v>7053</v>
      </c>
      <c r="B7054">
        <v>88133</v>
      </c>
      <c r="C7054" t="s">
        <v>290</v>
      </c>
      <c r="D7054" t="s">
        <v>20</v>
      </c>
      <c r="E7054" t="s">
        <v>39</v>
      </c>
      <c r="F7054" t="s">
        <v>47</v>
      </c>
      <c r="G7054" t="s">
        <v>23</v>
      </c>
      <c r="H7054" t="s">
        <v>61</v>
      </c>
      <c r="I7054" t="s">
        <v>28</v>
      </c>
      <c r="J7054" t="s">
        <v>72</v>
      </c>
      <c r="K7054" t="s">
        <v>62</v>
      </c>
      <c r="L7054" t="s">
        <v>44</v>
      </c>
      <c r="M7054" t="s">
        <v>114</v>
      </c>
      <c r="N7054" s="2">
        <v>41556</v>
      </c>
      <c r="O7054" s="2">
        <v>41556</v>
      </c>
      <c r="P7054">
        <v>21</v>
      </c>
      <c r="Q7054" s="1">
        <v>0</v>
      </c>
      <c r="R7054">
        <v>5.68</v>
      </c>
      <c r="S7054">
        <v>1.46</v>
      </c>
      <c r="T7054">
        <f t="shared" si="110"/>
        <v>119.28</v>
      </c>
    </row>
    <row r="7055" spans="1:20" x14ac:dyDescent="0.25">
      <c r="A7055">
        <v>7054</v>
      </c>
      <c r="B7055">
        <v>88133</v>
      </c>
      <c r="C7055" t="s">
        <v>290</v>
      </c>
      <c r="D7055" t="s">
        <v>20</v>
      </c>
      <c r="E7055" t="s">
        <v>39</v>
      </c>
      <c r="F7055" t="s">
        <v>47</v>
      </c>
      <c r="G7055" t="s">
        <v>23</v>
      </c>
      <c r="H7055" t="s">
        <v>42</v>
      </c>
      <c r="I7055" t="s">
        <v>28</v>
      </c>
      <c r="J7055" t="s">
        <v>72</v>
      </c>
      <c r="K7055" t="s">
        <v>181</v>
      </c>
      <c r="L7055" t="s">
        <v>44</v>
      </c>
      <c r="M7055" t="s">
        <v>111</v>
      </c>
      <c r="N7055" s="2">
        <v>41556</v>
      </c>
      <c r="O7055" s="2">
        <v>41558</v>
      </c>
      <c r="P7055">
        <v>13</v>
      </c>
      <c r="Q7055" s="1">
        <v>0.02</v>
      </c>
      <c r="R7055">
        <v>10.14</v>
      </c>
      <c r="S7055">
        <v>2.27</v>
      </c>
      <c r="T7055">
        <f t="shared" si="110"/>
        <v>131.82</v>
      </c>
    </row>
    <row r="7056" spans="1:20" x14ac:dyDescent="0.25">
      <c r="A7056">
        <v>7055</v>
      </c>
      <c r="B7056">
        <v>88806</v>
      </c>
      <c r="C7056" t="s">
        <v>1391</v>
      </c>
      <c r="D7056" t="s">
        <v>20</v>
      </c>
      <c r="E7056" t="s">
        <v>187</v>
      </c>
      <c r="F7056" t="s">
        <v>31</v>
      </c>
      <c r="G7056" t="s">
        <v>48</v>
      </c>
      <c r="H7056" t="s">
        <v>225</v>
      </c>
      <c r="I7056" t="s">
        <v>28</v>
      </c>
      <c r="J7056" t="s">
        <v>72</v>
      </c>
      <c r="K7056" t="s">
        <v>68</v>
      </c>
      <c r="L7056" t="s">
        <v>746</v>
      </c>
      <c r="M7056" t="s">
        <v>35</v>
      </c>
      <c r="N7056" s="2">
        <v>41021</v>
      </c>
      <c r="O7056" s="2">
        <v>41025</v>
      </c>
      <c r="P7056">
        <v>14</v>
      </c>
      <c r="Q7056" s="1">
        <v>0.08</v>
      </c>
      <c r="R7056">
        <v>50.98</v>
      </c>
      <c r="S7056">
        <v>22.24</v>
      </c>
      <c r="T7056">
        <f t="shared" si="110"/>
        <v>713.71999999999991</v>
      </c>
    </row>
    <row r="7057" spans="1:20" x14ac:dyDescent="0.25">
      <c r="A7057">
        <v>7056</v>
      </c>
      <c r="B7057">
        <v>88806</v>
      </c>
      <c r="C7057" t="s">
        <v>821</v>
      </c>
      <c r="D7057" t="s">
        <v>20</v>
      </c>
      <c r="E7057" t="s">
        <v>39</v>
      </c>
      <c r="F7057" t="s">
        <v>31</v>
      </c>
      <c r="G7057" t="s">
        <v>48</v>
      </c>
      <c r="H7057" t="s">
        <v>94</v>
      </c>
      <c r="I7057" t="s">
        <v>28</v>
      </c>
      <c r="J7057" t="s">
        <v>72</v>
      </c>
      <c r="K7057" t="s">
        <v>181</v>
      </c>
      <c r="L7057" t="s">
        <v>192</v>
      </c>
      <c r="M7057" t="s">
        <v>141</v>
      </c>
      <c r="N7057" s="2">
        <v>41021</v>
      </c>
      <c r="O7057" s="2">
        <v>41026</v>
      </c>
      <c r="P7057">
        <v>12</v>
      </c>
      <c r="Q7057" s="1">
        <v>0.08</v>
      </c>
      <c r="R7057">
        <v>34.76</v>
      </c>
      <c r="S7057">
        <v>8.2200000000000006</v>
      </c>
      <c r="T7057">
        <f t="shared" si="110"/>
        <v>417.12</v>
      </c>
    </row>
    <row r="7058" spans="1:20" x14ac:dyDescent="0.25">
      <c r="A7058">
        <v>7057</v>
      </c>
      <c r="B7058">
        <v>87665</v>
      </c>
      <c r="C7058" t="s">
        <v>643</v>
      </c>
      <c r="D7058" t="s">
        <v>20</v>
      </c>
      <c r="E7058" t="s">
        <v>39</v>
      </c>
      <c r="F7058" t="s">
        <v>47</v>
      </c>
      <c r="G7058" t="s">
        <v>23</v>
      </c>
      <c r="H7058" t="s">
        <v>42</v>
      </c>
      <c r="I7058" t="s">
        <v>28</v>
      </c>
      <c r="J7058" t="s">
        <v>56</v>
      </c>
      <c r="K7058" t="s">
        <v>119</v>
      </c>
      <c r="L7058" t="s">
        <v>706</v>
      </c>
      <c r="M7058" t="s">
        <v>156</v>
      </c>
      <c r="N7058" s="2">
        <v>41378</v>
      </c>
      <c r="O7058" s="2">
        <v>41380</v>
      </c>
      <c r="P7058">
        <v>1</v>
      </c>
      <c r="Q7058" s="1">
        <v>7.0000000000000007E-2</v>
      </c>
      <c r="R7058">
        <v>225.04</v>
      </c>
      <c r="S7058">
        <v>11.79</v>
      </c>
      <c r="T7058">
        <f t="shared" si="110"/>
        <v>225.04</v>
      </c>
    </row>
    <row r="7059" spans="1:20" x14ac:dyDescent="0.25">
      <c r="A7059">
        <v>7058</v>
      </c>
      <c r="B7059">
        <v>91277</v>
      </c>
      <c r="C7059" t="s">
        <v>1009</v>
      </c>
      <c r="D7059" t="s">
        <v>20</v>
      </c>
      <c r="E7059" t="s">
        <v>39</v>
      </c>
      <c r="F7059" t="s">
        <v>22</v>
      </c>
      <c r="G7059" t="s">
        <v>93</v>
      </c>
      <c r="H7059" t="s">
        <v>94</v>
      </c>
      <c r="I7059" t="s">
        <v>28</v>
      </c>
      <c r="J7059" t="s">
        <v>72</v>
      </c>
      <c r="K7059" t="s">
        <v>165</v>
      </c>
      <c r="L7059" t="s">
        <v>192</v>
      </c>
      <c r="M7059" t="s">
        <v>246</v>
      </c>
      <c r="N7059" s="2">
        <v>40468</v>
      </c>
      <c r="O7059" s="2">
        <v>40470</v>
      </c>
      <c r="P7059">
        <v>10</v>
      </c>
      <c r="Q7059" s="1">
        <v>0.06</v>
      </c>
      <c r="R7059">
        <v>4.24</v>
      </c>
      <c r="S7059">
        <v>5.41</v>
      </c>
      <c r="T7059">
        <f t="shared" si="110"/>
        <v>42.400000000000006</v>
      </c>
    </row>
    <row r="7060" spans="1:20" x14ac:dyDescent="0.25">
      <c r="A7060">
        <v>7059</v>
      </c>
      <c r="B7060">
        <v>91277</v>
      </c>
      <c r="C7060" t="s">
        <v>1009</v>
      </c>
      <c r="D7060" t="s">
        <v>20</v>
      </c>
      <c r="E7060" t="s">
        <v>21</v>
      </c>
      <c r="F7060" t="s">
        <v>22</v>
      </c>
      <c r="G7060" t="s">
        <v>93</v>
      </c>
      <c r="H7060" t="s">
        <v>24</v>
      </c>
      <c r="I7060" t="s">
        <v>28</v>
      </c>
      <c r="J7060" t="s">
        <v>72</v>
      </c>
      <c r="K7060" t="s">
        <v>1138</v>
      </c>
      <c r="L7060" t="s">
        <v>746</v>
      </c>
      <c r="M7060" t="s">
        <v>190</v>
      </c>
      <c r="N7060" s="2">
        <v>40468</v>
      </c>
      <c r="O7060" s="2">
        <v>40470</v>
      </c>
      <c r="P7060">
        <v>1</v>
      </c>
      <c r="Q7060" s="1">
        <v>0.04</v>
      </c>
      <c r="R7060">
        <v>6783.02</v>
      </c>
      <c r="S7060">
        <v>24.49</v>
      </c>
      <c r="T7060">
        <f t="shared" si="110"/>
        <v>6783.02</v>
      </c>
    </row>
    <row r="7061" spans="1:20" x14ac:dyDescent="0.25">
      <c r="A7061">
        <v>7060</v>
      </c>
      <c r="B7061">
        <v>88148</v>
      </c>
      <c r="C7061" t="s">
        <v>1038</v>
      </c>
      <c r="D7061" t="s">
        <v>20</v>
      </c>
      <c r="E7061" t="s">
        <v>187</v>
      </c>
      <c r="F7061" t="s">
        <v>40</v>
      </c>
      <c r="G7061" t="s">
        <v>93</v>
      </c>
      <c r="H7061" t="s">
        <v>225</v>
      </c>
      <c r="I7061" t="s">
        <v>28</v>
      </c>
      <c r="J7061" t="s">
        <v>72</v>
      </c>
      <c r="K7061" t="s">
        <v>291</v>
      </c>
      <c r="L7061" t="s">
        <v>746</v>
      </c>
      <c r="M7061" t="s">
        <v>99</v>
      </c>
      <c r="N7061" s="2">
        <v>41439</v>
      </c>
      <c r="O7061" s="2">
        <v>41441</v>
      </c>
      <c r="P7061">
        <v>18</v>
      </c>
      <c r="Q7061" s="1">
        <v>0.01</v>
      </c>
      <c r="R7061">
        <v>105.29</v>
      </c>
      <c r="S7061">
        <v>10.119999999999999</v>
      </c>
      <c r="T7061">
        <f t="shared" si="110"/>
        <v>1895.22</v>
      </c>
    </row>
    <row r="7062" spans="1:20" x14ac:dyDescent="0.25">
      <c r="A7062">
        <v>7061</v>
      </c>
      <c r="B7062">
        <v>88148</v>
      </c>
      <c r="C7062" t="s">
        <v>1038</v>
      </c>
      <c r="D7062" t="s">
        <v>578</v>
      </c>
      <c r="E7062" t="s">
        <v>187</v>
      </c>
      <c r="F7062" t="s">
        <v>40</v>
      </c>
      <c r="G7062" t="s">
        <v>93</v>
      </c>
      <c r="H7062" t="s">
        <v>188</v>
      </c>
      <c r="I7062" t="s">
        <v>28</v>
      </c>
      <c r="J7062" t="s">
        <v>72</v>
      </c>
      <c r="K7062" t="s">
        <v>231</v>
      </c>
      <c r="L7062" t="s">
        <v>330</v>
      </c>
      <c r="M7062" t="s">
        <v>99</v>
      </c>
      <c r="N7062" s="2">
        <v>41439</v>
      </c>
      <c r="O7062" s="2">
        <v>41439</v>
      </c>
      <c r="P7062">
        <v>5</v>
      </c>
      <c r="Q7062" s="1">
        <v>0.05</v>
      </c>
      <c r="R7062">
        <v>31.76</v>
      </c>
      <c r="S7062">
        <v>45.51</v>
      </c>
      <c r="T7062">
        <f t="shared" si="110"/>
        <v>158.80000000000001</v>
      </c>
    </row>
    <row r="7063" spans="1:20" x14ac:dyDescent="0.25">
      <c r="A7063">
        <v>7062</v>
      </c>
      <c r="B7063">
        <v>91475</v>
      </c>
      <c r="C7063" t="s">
        <v>1318</v>
      </c>
      <c r="D7063" t="s">
        <v>578</v>
      </c>
      <c r="E7063" t="s">
        <v>187</v>
      </c>
      <c r="F7063" t="s">
        <v>40</v>
      </c>
      <c r="G7063" t="s">
        <v>93</v>
      </c>
      <c r="H7063" t="s">
        <v>219</v>
      </c>
      <c r="I7063" t="s">
        <v>28</v>
      </c>
      <c r="J7063" t="s">
        <v>72</v>
      </c>
      <c r="K7063" t="s">
        <v>181</v>
      </c>
      <c r="L7063" t="s">
        <v>283</v>
      </c>
      <c r="M7063" t="s">
        <v>393</v>
      </c>
      <c r="N7063" s="2">
        <v>40710</v>
      </c>
      <c r="O7063" s="2">
        <v>40710</v>
      </c>
      <c r="P7063">
        <v>12</v>
      </c>
      <c r="Q7063" s="1">
        <v>0.06</v>
      </c>
      <c r="R7063">
        <v>113.98</v>
      </c>
      <c r="S7063">
        <v>30</v>
      </c>
      <c r="T7063">
        <f t="shared" si="110"/>
        <v>1367.76</v>
      </c>
    </row>
    <row r="7064" spans="1:20" x14ac:dyDescent="0.25">
      <c r="A7064">
        <v>7063</v>
      </c>
      <c r="B7064">
        <v>86145</v>
      </c>
      <c r="C7064" t="s">
        <v>1002</v>
      </c>
      <c r="D7064" t="s">
        <v>20</v>
      </c>
      <c r="E7064" t="s">
        <v>21</v>
      </c>
      <c r="F7064" t="s">
        <v>31</v>
      </c>
      <c r="G7064" t="s">
        <v>93</v>
      </c>
      <c r="H7064" t="s">
        <v>24</v>
      </c>
      <c r="I7064" t="s">
        <v>28</v>
      </c>
      <c r="J7064" t="s">
        <v>72</v>
      </c>
      <c r="K7064" t="s">
        <v>201</v>
      </c>
      <c r="L7064" t="s">
        <v>192</v>
      </c>
      <c r="M7064" t="s">
        <v>121</v>
      </c>
      <c r="N7064" s="2">
        <v>40380</v>
      </c>
      <c r="O7064" s="2">
        <v>40381</v>
      </c>
      <c r="P7064">
        <v>12</v>
      </c>
      <c r="Q7064" s="1">
        <v>0.04</v>
      </c>
      <c r="R7064">
        <v>30.73</v>
      </c>
      <c r="S7064">
        <v>4</v>
      </c>
      <c r="T7064">
        <f t="shared" si="110"/>
        <v>368.76</v>
      </c>
    </row>
    <row r="7065" spans="1:20" x14ac:dyDescent="0.25">
      <c r="A7065">
        <v>7064</v>
      </c>
      <c r="B7065">
        <v>89980</v>
      </c>
      <c r="C7065" t="s">
        <v>327</v>
      </c>
      <c r="D7065" t="s">
        <v>578</v>
      </c>
      <c r="E7065" t="s">
        <v>21</v>
      </c>
      <c r="F7065" t="s">
        <v>31</v>
      </c>
      <c r="G7065" t="s">
        <v>41</v>
      </c>
      <c r="H7065" t="s">
        <v>33</v>
      </c>
      <c r="I7065" t="s">
        <v>28</v>
      </c>
      <c r="J7065" t="s">
        <v>72</v>
      </c>
      <c r="K7065" t="s">
        <v>1147</v>
      </c>
      <c r="L7065" t="s">
        <v>283</v>
      </c>
      <c r="M7065" t="s">
        <v>35</v>
      </c>
      <c r="N7065" s="2">
        <v>41575</v>
      </c>
      <c r="O7065" s="2">
        <v>41578</v>
      </c>
      <c r="P7065">
        <v>26</v>
      </c>
      <c r="Q7065" s="1">
        <v>0.1</v>
      </c>
      <c r="R7065">
        <v>100.97</v>
      </c>
      <c r="S7065">
        <v>14</v>
      </c>
      <c r="T7065">
        <f t="shared" si="110"/>
        <v>2625.22</v>
      </c>
    </row>
    <row r="7066" spans="1:20" x14ac:dyDescent="0.25">
      <c r="A7066">
        <v>7065</v>
      </c>
      <c r="B7066">
        <v>88469</v>
      </c>
      <c r="C7066" t="s">
        <v>1804</v>
      </c>
      <c r="D7066" t="s">
        <v>20</v>
      </c>
      <c r="E7066" t="s">
        <v>39</v>
      </c>
      <c r="F7066" t="s">
        <v>47</v>
      </c>
      <c r="G7066" t="s">
        <v>23</v>
      </c>
      <c r="H7066" t="s">
        <v>54</v>
      </c>
      <c r="I7066" t="s">
        <v>28</v>
      </c>
      <c r="J7066" t="s">
        <v>72</v>
      </c>
      <c r="K7066" t="s">
        <v>101</v>
      </c>
      <c r="L7066" t="s">
        <v>192</v>
      </c>
      <c r="M7066" t="s">
        <v>160</v>
      </c>
      <c r="N7066" s="2">
        <v>41629</v>
      </c>
      <c r="O7066" s="2">
        <v>41630</v>
      </c>
      <c r="P7066">
        <v>10</v>
      </c>
      <c r="Q7066" s="1">
        <v>0.06</v>
      </c>
      <c r="R7066">
        <v>15.01</v>
      </c>
      <c r="S7066">
        <v>8.4</v>
      </c>
      <c r="T7066">
        <f t="shared" si="110"/>
        <v>150.1</v>
      </c>
    </row>
    <row r="7067" spans="1:20" x14ac:dyDescent="0.25">
      <c r="A7067">
        <v>7066</v>
      </c>
      <c r="B7067">
        <v>88469</v>
      </c>
      <c r="C7067" t="s">
        <v>1804</v>
      </c>
      <c r="D7067" t="s">
        <v>20</v>
      </c>
      <c r="E7067" t="s">
        <v>21</v>
      </c>
      <c r="F7067" t="s">
        <v>47</v>
      </c>
      <c r="G7067" t="s">
        <v>23</v>
      </c>
      <c r="H7067" t="s">
        <v>33</v>
      </c>
      <c r="I7067" t="s">
        <v>28</v>
      </c>
      <c r="J7067" t="s">
        <v>72</v>
      </c>
      <c r="K7067" t="s">
        <v>1111</v>
      </c>
      <c r="L7067" t="s">
        <v>192</v>
      </c>
      <c r="M7067" t="s">
        <v>111</v>
      </c>
      <c r="N7067" s="2">
        <v>41629</v>
      </c>
      <c r="O7067" s="2">
        <v>41630</v>
      </c>
      <c r="P7067">
        <v>13</v>
      </c>
      <c r="Q7067" s="1">
        <v>0.05</v>
      </c>
      <c r="R7067">
        <v>20.97</v>
      </c>
      <c r="S7067">
        <v>6.5</v>
      </c>
      <c r="T7067">
        <f t="shared" si="110"/>
        <v>272.61</v>
      </c>
    </row>
    <row r="7068" spans="1:20" x14ac:dyDescent="0.25">
      <c r="A7068">
        <v>7067</v>
      </c>
      <c r="B7068">
        <v>88469</v>
      </c>
      <c r="C7068" t="s">
        <v>1804</v>
      </c>
      <c r="D7068" t="s">
        <v>20</v>
      </c>
      <c r="E7068" t="s">
        <v>21</v>
      </c>
      <c r="F7068" t="s">
        <v>47</v>
      </c>
      <c r="G7068" t="s">
        <v>23</v>
      </c>
      <c r="H7068" t="s">
        <v>33</v>
      </c>
      <c r="I7068" t="s">
        <v>28</v>
      </c>
      <c r="J7068" t="s">
        <v>72</v>
      </c>
      <c r="K7068" t="s">
        <v>1447</v>
      </c>
      <c r="L7068" t="s">
        <v>26</v>
      </c>
      <c r="M7068" t="s">
        <v>111</v>
      </c>
      <c r="N7068" s="2">
        <v>41629</v>
      </c>
      <c r="O7068" s="2">
        <v>41630</v>
      </c>
      <c r="P7068">
        <v>5</v>
      </c>
      <c r="Q7068" s="1">
        <v>0.06</v>
      </c>
      <c r="R7068">
        <v>10.01</v>
      </c>
      <c r="S7068">
        <v>1.99</v>
      </c>
      <c r="T7068">
        <f t="shared" si="110"/>
        <v>50.05</v>
      </c>
    </row>
    <row r="7069" spans="1:20" x14ac:dyDescent="0.25">
      <c r="A7069">
        <v>7068</v>
      </c>
      <c r="B7069">
        <v>87968</v>
      </c>
      <c r="C7069" t="s">
        <v>1199</v>
      </c>
      <c r="D7069" t="s">
        <v>20</v>
      </c>
      <c r="E7069" t="s">
        <v>39</v>
      </c>
      <c r="F7069" t="s">
        <v>40</v>
      </c>
      <c r="G7069" t="s">
        <v>41</v>
      </c>
      <c r="H7069" t="s">
        <v>89</v>
      </c>
      <c r="I7069" t="s">
        <v>28</v>
      </c>
      <c r="J7069" t="s">
        <v>72</v>
      </c>
      <c r="K7069" t="s">
        <v>291</v>
      </c>
      <c r="L7069" t="s">
        <v>192</v>
      </c>
      <c r="M7069" t="s">
        <v>99</v>
      </c>
      <c r="N7069" s="2">
        <v>40945</v>
      </c>
      <c r="O7069" s="2">
        <v>40945</v>
      </c>
      <c r="P7069">
        <v>1</v>
      </c>
      <c r="Q7069" s="1">
        <v>0</v>
      </c>
      <c r="R7069">
        <v>4.9800000000000004</v>
      </c>
      <c r="S7069">
        <v>5.0199999999999996</v>
      </c>
      <c r="T7069">
        <f t="shared" si="110"/>
        <v>4.9800000000000004</v>
      </c>
    </row>
    <row r="7070" spans="1:20" x14ac:dyDescent="0.25">
      <c r="A7070">
        <v>7069</v>
      </c>
      <c r="B7070">
        <v>87968</v>
      </c>
      <c r="C7070" t="s">
        <v>923</v>
      </c>
      <c r="D7070" t="s">
        <v>20</v>
      </c>
      <c r="E7070" t="s">
        <v>21</v>
      </c>
      <c r="F7070" t="s">
        <v>40</v>
      </c>
      <c r="G7070" t="s">
        <v>41</v>
      </c>
      <c r="H7070" t="s">
        <v>33</v>
      </c>
      <c r="I7070" t="s">
        <v>28</v>
      </c>
      <c r="J7070" t="s">
        <v>72</v>
      </c>
      <c r="K7070" t="s">
        <v>208</v>
      </c>
      <c r="L7070" t="s">
        <v>746</v>
      </c>
      <c r="M7070" t="s">
        <v>99</v>
      </c>
      <c r="N7070" s="2">
        <v>40945</v>
      </c>
      <c r="O7070" s="2">
        <v>40947</v>
      </c>
      <c r="P7070">
        <v>1</v>
      </c>
      <c r="Q7070" s="1">
        <v>0.05</v>
      </c>
      <c r="R7070">
        <v>3499.99</v>
      </c>
      <c r="S7070">
        <v>24.49</v>
      </c>
      <c r="T7070">
        <f t="shared" si="110"/>
        <v>3499.99</v>
      </c>
    </row>
    <row r="7071" spans="1:20" x14ac:dyDescent="0.25">
      <c r="A7071">
        <v>7070</v>
      </c>
      <c r="B7071">
        <v>90018</v>
      </c>
      <c r="C7071" t="s">
        <v>1233</v>
      </c>
      <c r="D7071" t="s">
        <v>20</v>
      </c>
      <c r="E7071" t="s">
        <v>39</v>
      </c>
      <c r="F7071" t="s">
        <v>31</v>
      </c>
      <c r="G7071" t="s">
        <v>41</v>
      </c>
      <c r="H7071" t="s">
        <v>89</v>
      </c>
      <c r="I7071" t="s">
        <v>28</v>
      </c>
      <c r="J7071" t="s">
        <v>72</v>
      </c>
      <c r="K7071" t="s">
        <v>98</v>
      </c>
      <c r="L7071" t="s">
        <v>192</v>
      </c>
      <c r="M7071" t="s">
        <v>63</v>
      </c>
      <c r="N7071" s="2">
        <v>41164</v>
      </c>
      <c r="O7071" s="2">
        <v>41165</v>
      </c>
      <c r="P7071">
        <v>13</v>
      </c>
      <c r="Q7071" s="1">
        <v>0.01</v>
      </c>
      <c r="R7071">
        <v>165.98</v>
      </c>
      <c r="S7071">
        <v>19.989999999999998</v>
      </c>
      <c r="T7071">
        <f t="shared" si="110"/>
        <v>2157.7399999999998</v>
      </c>
    </row>
    <row r="7072" spans="1:20" x14ac:dyDescent="0.25">
      <c r="A7072">
        <v>7071</v>
      </c>
      <c r="B7072">
        <v>87122</v>
      </c>
      <c r="C7072" t="s">
        <v>1149</v>
      </c>
      <c r="D7072" t="s">
        <v>20</v>
      </c>
      <c r="E7072" t="s">
        <v>39</v>
      </c>
      <c r="F7072" t="s">
        <v>22</v>
      </c>
      <c r="G7072" t="s">
        <v>41</v>
      </c>
      <c r="H7072" t="s">
        <v>78</v>
      </c>
      <c r="I7072" t="s">
        <v>28</v>
      </c>
      <c r="J7072" t="s">
        <v>56</v>
      </c>
      <c r="K7072" t="s">
        <v>248</v>
      </c>
      <c r="L7072" t="s">
        <v>192</v>
      </c>
      <c r="M7072" t="s">
        <v>123</v>
      </c>
      <c r="N7072" s="2">
        <v>40965</v>
      </c>
      <c r="O7072" s="2">
        <v>40966</v>
      </c>
      <c r="P7072">
        <v>11</v>
      </c>
      <c r="Q7072" s="1">
        <v>0.05</v>
      </c>
      <c r="R7072">
        <v>155.06</v>
      </c>
      <c r="S7072">
        <v>7.07</v>
      </c>
      <c r="T7072">
        <f t="shared" si="110"/>
        <v>1705.66</v>
      </c>
    </row>
    <row r="7073" spans="1:20" x14ac:dyDescent="0.25">
      <c r="A7073">
        <v>7072</v>
      </c>
      <c r="B7073">
        <v>88035</v>
      </c>
      <c r="C7073" t="s">
        <v>1624</v>
      </c>
      <c r="D7073" t="s">
        <v>20</v>
      </c>
      <c r="E7073" t="s">
        <v>39</v>
      </c>
      <c r="F7073" t="s">
        <v>31</v>
      </c>
      <c r="G7073" t="s">
        <v>48</v>
      </c>
      <c r="H7073" t="s">
        <v>42</v>
      </c>
      <c r="I7073" t="s">
        <v>28</v>
      </c>
      <c r="J7073" t="s">
        <v>72</v>
      </c>
      <c r="K7073" t="s">
        <v>248</v>
      </c>
      <c r="L7073" t="s">
        <v>192</v>
      </c>
      <c r="M7073" t="s">
        <v>106</v>
      </c>
      <c r="N7073" s="2">
        <v>41347</v>
      </c>
      <c r="O7073" s="2">
        <v>41351</v>
      </c>
      <c r="P7073">
        <v>11</v>
      </c>
      <c r="Q7073" s="1">
        <v>0.06</v>
      </c>
      <c r="R7073">
        <v>30.56</v>
      </c>
      <c r="S7073">
        <v>2.99</v>
      </c>
      <c r="T7073">
        <f t="shared" si="110"/>
        <v>336.15999999999997</v>
      </c>
    </row>
    <row r="7074" spans="1:20" x14ac:dyDescent="0.25">
      <c r="A7074">
        <v>7073</v>
      </c>
      <c r="B7074">
        <v>88035</v>
      </c>
      <c r="C7074" t="s">
        <v>1624</v>
      </c>
      <c r="D7074" t="s">
        <v>578</v>
      </c>
      <c r="E7074" t="s">
        <v>187</v>
      </c>
      <c r="F7074" t="s">
        <v>31</v>
      </c>
      <c r="G7074" t="s">
        <v>48</v>
      </c>
      <c r="H7074" t="s">
        <v>188</v>
      </c>
      <c r="I7074" t="s">
        <v>28</v>
      </c>
      <c r="J7074" t="s">
        <v>72</v>
      </c>
      <c r="K7074" t="s">
        <v>282</v>
      </c>
      <c r="L7074" t="s">
        <v>330</v>
      </c>
      <c r="M7074" t="s">
        <v>66</v>
      </c>
      <c r="N7074" s="2">
        <v>41347</v>
      </c>
      <c r="O7074" s="2">
        <v>41349</v>
      </c>
      <c r="P7074">
        <v>13</v>
      </c>
      <c r="Q7074" s="1">
        <v>7.0000000000000007E-2</v>
      </c>
      <c r="R7074">
        <v>137.47999999999999</v>
      </c>
      <c r="S7074">
        <v>32.18</v>
      </c>
      <c r="T7074">
        <f t="shared" si="110"/>
        <v>1787.2399999999998</v>
      </c>
    </row>
    <row r="7075" spans="1:20" x14ac:dyDescent="0.25">
      <c r="A7075">
        <v>7074</v>
      </c>
      <c r="B7075">
        <v>88418</v>
      </c>
      <c r="C7075" t="s">
        <v>793</v>
      </c>
      <c r="D7075" t="s">
        <v>20</v>
      </c>
      <c r="E7075" t="s">
        <v>39</v>
      </c>
      <c r="F7075" t="s">
        <v>31</v>
      </c>
      <c r="G7075" t="s">
        <v>23</v>
      </c>
      <c r="H7075" t="s">
        <v>61</v>
      </c>
      <c r="I7075" t="s">
        <v>28</v>
      </c>
      <c r="J7075" t="s">
        <v>72</v>
      </c>
      <c r="K7075" t="s">
        <v>133</v>
      </c>
      <c r="L7075" t="s">
        <v>192</v>
      </c>
      <c r="M7075" t="s">
        <v>121</v>
      </c>
      <c r="N7075" s="2">
        <v>40255</v>
      </c>
      <c r="O7075" s="2">
        <v>40257</v>
      </c>
      <c r="P7075">
        <v>6</v>
      </c>
      <c r="Q7075" s="1">
        <v>0.1</v>
      </c>
      <c r="R7075">
        <v>5.98</v>
      </c>
      <c r="S7075">
        <v>5.14</v>
      </c>
      <c r="T7075">
        <f t="shared" si="110"/>
        <v>35.880000000000003</v>
      </c>
    </row>
    <row r="7076" spans="1:20" x14ac:dyDescent="0.25">
      <c r="A7076">
        <v>7075</v>
      </c>
      <c r="B7076">
        <v>87702</v>
      </c>
      <c r="C7076" t="s">
        <v>1431</v>
      </c>
      <c r="D7076" t="s">
        <v>578</v>
      </c>
      <c r="E7076" t="s">
        <v>21</v>
      </c>
      <c r="F7076" t="s">
        <v>47</v>
      </c>
      <c r="G7076" t="s">
        <v>48</v>
      </c>
      <c r="H7076" t="s">
        <v>33</v>
      </c>
      <c r="I7076" t="s">
        <v>28</v>
      </c>
      <c r="J7076" t="s">
        <v>84</v>
      </c>
      <c r="K7076" t="s">
        <v>1114</v>
      </c>
      <c r="L7076" t="s">
        <v>283</v>
      </c>
      <c r="M7076" t="s">
        <v>156</v>
      </c>
      <c r="N7076" s="2">
        <v>40676</v>
      </c>
      <c r="O7076" s="2">
        <v>40683</v>
      </c>
      <c r="P7076">
        <v>9</v>
      </c>
      <c r="Q7076" s="1">
        <v>0.04</v>
      </c>
      <c r="R7076">
        <v>306.14</v>
      </c>
      <c r="S7076">
        <v>26.53</v>
      </c>
      <c r="T7076">
        <f t="shared" si="110"/>
        <v>2755.2599999999998</v>
      </c>
    </row>
    <row r="7077" spans="1:20" x14ac:dyDescent="0.25">
      <c r="A7077">
        <v>7076</v>
      </c>
      <c r="B7077">
        <v>87702</v>
      </c>
      <c r="C7077" t="s">
        <v>1431</v>
      </c>
      <c r="D7077" t="s">
        <v>20</v>
      </c>
      <c r="E7077" t="s">
        <v>39</v>
      </c>
      <c r="F7077" t="s">
        <v>47</v>
      </c>
      <c r="G7077" t="s">
        <v>48</v>
      </c>
      <c r="H7077" t="s">
        <v>78</v>
      </c>
      <c r="I7077" t="s">
        <v>28</v>
      </c>
      <c r="J7077" t="s">
        <v>84</v>
      </c>
      <c r="K7077" t="s">
        <v>43</v>
      </c>
      <c r="L7077" t="s">
        <v>192</v>
      </c>
      <c r="M7077" t="s">
        <v>160</v>
      </c>
      <c r="N7077" s="2">
        <v>40676</v>
      </c>
      <c r="O7077" s="2">
        <v>40680</v>
      </c>
      <c r="P7077">
        <v>15</v>
      </c>
      <c r="Q7077" s="1">
        <v>0</v>
      </c>
      <c r="R7077">
        <v>30.98</v>
      </c>
      <c r="S7077">
        <v>17.079999999999998</v>
      </c>
      <c r="T7077">
        <f t="shared" si="110"/>
        <v>464.7</v>
      </c>
    </row>
    <row r="7078" spans="1:20" x14ac:dyDescent="0.25">
      <c r="A7078">
        <v>7077</v>
      </c>
      <c r="B7078">
        <v>86092</v>
      </c>
      <c r="C7078" t="s">
        <v>130</v>
      </c>
      <c r="D7078" t="s">
        <v>20</v>
      </c>
      <c r="E7078" t="s">
        <v>39</v>
      </c>
      <c r="F7078" t="s">
        <v>31</v>
      </c>
      <c r="G7078" t="s">
        <v>48</v>
      </c>
      <c r="H7078" t="s">
        <v>54</v>
      </c>
      <c r="I7078" t="s">
        <v>28</v>
      </c>
      <c r="J7078" t="s">
        <v>84</v>
      </c>
      <c r="K7078" t="s">
        <v>71</v>
      </c>
      <c r="L7078" t="s">
        <v>44</v>
      </c>
      <c r="M7078" t="s">
        <v>131</v>
      </c>
      <c r="N7078" s="2">
        <v>40362</v>
      </c>
      <c r="O7078" s="2">
        <v>40364</v>
      </c>
      <c r="P7078">
        <v>6</v>
      </c>
      <c r="Q7078" s="1">
        <v>0.09</v>
      </c>
      <c r="R7078">
        <v>1.48</v>
      </c>
      <c r="S7078">
        <v>0.7</v>
      </c>
      <c r="T7078">
        <f t="shared" si="110"/>
        <v>8.879999999999999</v>
      </c>
    </row>
    <row r="7079" spans="1:20" x14ac:dyDescent="0.25">
      <c r="A7079">
        <v>7078</v>
      </c>
      <c r="B7079">
        <v>87623</v>
      </c>
      <c r="C7079" t="s">
        <v>2467</v>
      </c>
      <c r="D7079" t="s">
        <v>20</v>
      </c>
      <c r="E7079" t="s">
        <v>39</v>
      </c>
      <c r="F7079" t="s">
        <v>31</v>
      </c>
      <c r="G7079" t="s">
        <v>32</v>
      </c>
      <c r="H7079" t="s">
        <v>42</v>
      </c>
      <c r="I7079" t="s">
        <v>28</v>
      </c>
      <c r="J7079" t="s">
        <v>84</v>
      </c>
      <c r="K7079" t="s">
        <v>228</v>
      </c>
      <c r="L7079" t="s">
        <v>192</v>
      </c>
      <c r="M7079" t="s">
        <v>139</v>
      </c>
      <c r="N7079" s="2">
        <v>40755</v>
      </c>
      <c r="O7079" s="2">
        <v>40756</v>
      </c>
      <c r="P7079">
        <v>1</v>
      </c>
      <c r="Q7079" s="1">
        <v>0.01</v>
      </c>
      <c r="R7079">
        <v>172.99</v>
      </c>
      <c r="S7079">
        <v>19.989999999999998</v>
      </c>
      <c r="T7079">
        <f t="shared" si="110"/>
        <v>172.99</v>
      </c>
    </row>
    <row r="7080" spans="1:20" x14ac:dyDescent="0.25">
      <c r="A7080">
        <v>7079</v>
      </c>
      <c r="B7080">
        <v>87623</v>
      </c>
      <c r="C7080" t="s">
        <v>2361</v>
      </c>
      <c r="D7080" t="s">
        <v>20</v>
      </c>
      <c r="E7080" t="s">
        <v>21</v>
      </c>
      <c r="F7080" t="s">
        <v>31</v>
      </c>
      <c r="G7080" t="s">
        <v>32</v>
      </c>
      <c r="H7080" t="s">
        <v>206</v>
      </c>
      <c r="I7080" t="s">
        <v>28</v>
      </c>
      <c r="J7080" t="s">
        <v>84</v>
      </c>
      <c r="K7080" t="s">
        <v>213</v>
      </c>
      <c r="L7080" t="s">
        <v>44</v>
      </c>
      <c r="M7080" t="s">
        <v>35</v>
      </c>
      <c r="N7080" s="2">
        <v>40755</v>
      </c>
      <c r="O7080" s="2">
        <v>40756</v>
      </c>
      <c r="P7080">
        <v>5</v>
      </c>
      <c r="Q7080" s="1">
        <v>0.04</v>
      </c>
      <c r="R7080">
        <v>85.99</v>
      </c>
      <c r="S7080">
        <v>0.99</v>
      </c>
      <c r="T7080">
        <f t="shared" si="110"/>
        <v>429.95</v>
      </c>
    </row>
    <row r="7081" spans="1:20" x14ac:dyDescent="0.25">
      <c r="A7081">
        <v>7080</v>
      </c>
      <c r="B7081">
        <v>87291</v>
      </c>
      <c r="C7081" t="s">
        <v>1347</v>
      </c>
      <c r="D7081" t="s">
        <v>20</v>
      </c>
      <c r="E7081" t="s">
        <v>39</v>
      </c>
      <c r="F7081" t="s">
        <v>47</v>
      </c>
      <c r="G7081" t="s">
        <v>41</v>
      </c>
      <c r="H7081" t="s">
        <v>49</v>
      </c>
      <c r="I7081" t="s">
        <v>28</v>
      </c>
      <c r="J7081" t="s">
        <v>84</v>
      </c>
      <c r="K7081" t="s">
        <v>105</v>
      </c>
      <c r="L7081" t="s">
        <v>192</v>
      </c>
      <c r="M7081" t="s">
        <v>167</v>
      </c>
      <c r="N7081" s="2">
        <v>41319</v>
      </c>
      <c r="O7081" s="2">
        <v>41321</v>
      </c>
      <c r="P7081">
        <v>8</v>
      </c>
      <c r="Q7081" s="1">
        <v>0.02</v>
      </c>
      <c r="R7081">
        <v>6.68</v>
      </c>
      <c r="S7081">
        <v>5.2</v>
      </c>
      <c r="T7081">
        <f t="shared" si="110"/>
        <v>53.44</v>
      </c>
    </row>
    <row r="7082" spans="1:20" x14ac:dyDescent="0.25">
      <c r="A7082">
        <v>7081</v>
      </c>
      <c r="B7082">
        <v>87755</v>
      </c>
      <c r="C7082" t="s">
        <v>1600</v>
      </c>
      <c r="D7082" t="s">
        <v>38</v>
      </c>
      <c r="E7082" t="s">
        <v>21</v>
      </c>
      <c r="F7082" t="s">
        <v>31</v>
      </c>
      <c r="G7082" t="s">
        <v>93</v>
      </c>
      <c r="H7082" t="s">
        <v>33</v>
      </c>
      <c r="I7082" t="s">
        <v>28</v>
      </c>
      <c r="J7082" t="s">
        <v>84</v>
      </c>
      <c r="K7082" t="s">
        <v>409</v>
      </c>
      <c r="L7082" t="s">
        <v>26</v>
      </c>
      <c r="M7082" t="s">
        <v>102</v>
      </c>
      <c r="N7082" s="2">
        <v>41509</v>
      </c>
      <c r="O7082" s="2">
        <v>41510</v>
      </c>
      <c r="P7082">
        <v>8</v>
      </c>
      <c r="Q7082" s="1">
        <v>0</v>
      </c>
      <c r="R7082">
        <v>35.409999999999997</v>
      </c>
      <c r="S7082">
        <v>1.99</v>
      </c>
      <c r="T7082">
        <f t="shared" si="110"/>
        <v>283.27999999999997</v>
      </c>
    </row>
    <row r="7083" spans="1:20" x14ac:dyDescent="0.25">
      <c r="A7083">
        <v>7082</v>
      </c>
      <c r="B7083">
        <v>88258</v>
      </c>
      <c r="C7083" t="s">
        <v>278</v>
      </c>
      <c r="D7083" t="s">
        <v>20</v>
      </c>
      <c r="E7083" t="s">
        <v>187</v>
      </c>
      <c r="F7083" t="s">
        <v>31</v>
      </c>
      <c r="G7083" t="s">
        <v>48</v>
      </c>
      <c r="H7083" t="s">
        <v>219</v>
      </c>
      <c r="I7083" t="s">
        <v>28</v>
      </c>
      <c r="J7083" t="s">
        <v>84</v>
      </c>
      <c r="K7083" t="s">
        <v>228</v>
      </c>
      <c r="L7083" t="s">
        <v>746</v>
      </c>
      <c r="M7083" t="s">
        <v>91</v>
      </c>
      <c r="N7083" s="2">
        <v>40703</v>
      </c>
      <c r="O7083" s="2">
        <v>40707</v>
      </c>
      <c r="P7083">
        <v>17</v>
      </c>
      <c r="Q7083" s="1">
        <v>0.02</v>
      </c>
      <c r="R7083">
        <v>49.34</v>
      </c>
      <c r="S7083">
        <v>10.25</v>
      </c>
      <c r="T7083">
        <f t="shared" si="110"/>
        <v>838.78000000000009</v>
      </c>
    </row>
    <row r="7084" spans="1:20" x14ac:dyDescent="0.25">
      <c r="A7084">
        <v>7083</v>
      </c>
      <c r="B7084">
        <v>88258</v>
      </c>
      <c r="C7084" t="s">
        <v>278</v>
      </c>
      <c r="D7084" t="s">
        <v>20</v>
      </c>
      <c r="E7084" t="s">
        <v>39</v>
      </c>
      <c r="F7084" t="s">
        <v>31</v>
      </c>
      <c r="G7084" t="s">
        <v>48</v>
      </c>
      <c r="H7084" t="s">
        <v>94</v>
      </c>
      <c r="I7084" t="s">
        <v>28</v>
      </c>
      <c r="J7084" t="s">
        <v>84</v>
      </c>
      <c r="K7084" t="s">
        <v>58</v>
      </c>
      <c r="L7084" t="s">
        <v>44</v>
      </c>
      <c r="M7084" t="s">
        <v>66</v>
      </c>
      <c r="N7084" s="2">
        <v>40703</v>
      </c>
      <c r="O7084" s="2">
        <v>40710</v>
      </c>
      <c r="P7084">
        <v>15</v>
      </c>
      <c r="Q7084" s="1">
        <v>0.05</v>
      </c>
      <c r="R7084">
        <v>3.28</v>
      </c>
      <c r="S7084">
        <v>1.95</v>
      </c>
      <c r="T7084">
        <f t="shared" si="110"/>
        <v>49.199999999999996</v>
      </c>
    </row>
    <row r="7085" spans="1:20" x14ac:dyDescent="0.25">
      <c r="A7085">
        <v>7084</v>
      </c>
      <c r="B7085">
        <v>88258</v>
      </c>
      <c r="C7085" t="s">
        <v>278</v>
      </c>
      <c r="D7085" t="s">
        <v>20</v>
      </c>
      <c r="E7085" t="s">
        <v>39</v>
      </c>
      <c r="F7085" t="s">
        <v>31</v>
      </c>
      <c r="G7085" t="s">
        <v>48</v>
      </c>
      <c r="H7085" t="s">
        <v>94</v>
      </c>
      <c r="I7085" t="s">
        <v>28</v>
      </c>
      <c r="J7085" t="s">
        <v>84</v>
      </c>
      <c r="K7085" t="s">
        <v>154</v>
      </c>
      <c r="L7085" t="s">
        <v>44</v>
      </c>
      <c r="M7085" t="s">
        <v>279</v>
      </c>
      <c r="N7085" s="2">
        <v>40703</v>
      </c>
      <c r="O7085" s="2">
        <v>40705</v>
      </c>
      <c r="P7085">
        <v>3</v>
      </c>
      <c r="Q7085" s="1">
        <v>0.05</v>
      </c>
      <c r="R7085">
        <v>1.81</v>
      </c>
      <c r="S7085">
        <v>1.56</v>
      </c>
      <c r="T7085">
        <f t="shared" si="110"/>
        <v>5.43</v>
      </c>
    </row>
    <row r="7086" spans="1:20" x14ac:dyDescent="0.25">
      <c r="A7086">
        <v>7085</v>
      </c>
      <c r="B7086">
        <v>87481</v>
      </c>
      <c r="C7086" t="s">
        <v>1046</v>
      </c>
      <c r="D7086" t="s">
        <v>38</v>
      </c>
      <c r="E7086" t="s">
        <v>39</v>
      </c>
      <c r="F7086" t="s">
        <v>40</v>
      </c>
      <c r="G7086" t="s">
        <v>23</v>
      </c>
      <c r="H7086" t="s">
        <v>61</v>
      </c>
      <c r="I7086" t="s">
        <v>28</v>
      </c>
      <c r="J7086" t="s">
        <v>84</v>
      </c>
      <c r="K7086" t="s">
        <v>165</v>
      </c>
      <c r="L7086" t="s">
        <v>192</v>
      </c>
      <c r="M7086" t="s">
        <v>309</v>
      </c>
      <c r="N7086" s="2">
        <v>41444</v>
      </c>
      <c r="O7086" s="2">
        <v>41446</v>
      </c>
      <c r="P7086">
        <v>11</v>
      </c>
      <c r="Q7086" s="1">
        <v>0.04</v>
      </c>
      <c r="R7086">
        <v>6.48</v>
      </c>
      <c r="S7086">
        <v>6.35</v>
      </c>
      <c r="T7086">
        <f t="shared" si="110"/>
        <v>71.28</v>
      </c>
    </row>
    <row r="7087" spans="1:20" x14ac:dyDescent="0.25">
      <c r="A7087">
        <v>7086</v>
      </c>
      <c r="B7087">
        <v>90231</v>
      </c>
      <c r="C7087" t="s">
        <v>575</v>
      </c>
      <c r="D7087" t="s">
        <v>20</v>
      </c>
      <c r="E7087" t="s">
        <v>187</v>
      </c>
      <c r="F7087" t="s">
        <v>47</v>
      </c>
      <c r="G7087" t="s">
        <v>32</v>
      </c>
      <c r="H7087" t="s">
        <v>225</v>
      </c>
      <c r="I7087" t="s">
        <v>28</v>
      </c>
      <c r="J7087" t="s">
        <v>84</v>
      </c>
      <c r="K7087" t="s">
        <v>282</v>
      </c>
      <c r="L7087" t="s">
        <v>706</v>
      </c>
      <c r="M7087" t="s">
        <v>117</v>
      </c>
      <c r="N7087" s="2">
        <v>40727</v>
      </c>
      <c r="O7087" s="2">
        <v>40729</v>
      </c>
      <c r="P7087">
        <v>6</v>
      </c>
      <c r="Q7087" s="1">
        <v>0</v>
      </c>
      <c r="R7087">
        <v>9.77</v>
      </c>
      <c r="S7087">
        <v>6.02</v>
      </c>
      <c r="T7087">
        <f t="shared" si="110"/>
        <v>58.62</v>
      </c>
    </row>
    <row r="7088" spans="1:20" x14ac:dyDescent="0.25">
      <c r="A7088">
        <v>7087</v>
      </c>
      <c r="B7088">
        <v>87866</v>
      </c>
      <c r="C7088" t="s">
        <v>1774</v>
      </c>
      <c r="D7088" t="s">
        <v>20</v>
      </c>
      <c r="E7088" t="s">
        <v>39</v>
      </c>
      <c r="F7088" t="s">
        <v>40</v>
      </c>
      <c r="G7088" t="s">
        <v>32</v>
      </c>
      <c r="H7088" t="s">
        <v>89</v>
      </c>
      <c r="I7088" t="s">
        <v>28</v>
      </c>
      <c r="J7088" t="s">
        <v>84</v>
      </c>
      <c r="K7088" t="s">
        <v>289</v>
      </c>
      <c r="L7088" t="s">
        <v>192</v>
      </c>
      <c r="M7088" t="s">
        <v>99</v>
      </c>
      <c r="N7088" s="2">
        <v>40984</v>
      </c>
      <c r="O7088" s="2">
        <v>40986</v>
      </c>
      <c r="P7088">
        <v>4</v>
      </c>
      <c r="Q7088" s="1">
        <v>0.02</v>
      </c>
      <c r="R7088">
        <v>18.940000000000001</v>
      </c>
      <c r="S7088">
        <v>1.49</v>
      </c>
      <c r="T7088">
        <f t="shared" si="110"/>
        <v>75.760000000000005</v>
      </c>
    </row>
    <row r="7089" spans="1:20" x14ac:dyDescent="0.25">
      <c r="A7089">
        <v>7088</v>
      </c>
      <c r="B7089">
        <v>91247</v>
      </c>
      <c r="C7089" t="s">
        <v>2096</v>
      </c>
      <c r="D7089" t="s">
        <v>38</v>
      </c>
      <c r="E7089" t="s">
        <v>39</v>
      </c>
      <c r="F7089" t="s">
        <v>47</v>
      </c>
      <c r="G7089" t="s">
        <v>23</v>
      </c>
      <c r="H7089" t="s">
        <v>89</v>
      </c>
      <c r="I7089" t="s">
        <v>28</v>
      </c>
      <c r="J7089" t="s">
        <v>84</v>
      </c>
      <c r="K7089" t="s">
        <v>74</v>
      </c>
      <c r="L7089" t="s">
        <v>746</v>
      </c>
      <c r="M7089" t="s">
        <v>134</v>
      </c>
      <c r="N7089" s="2">
        <v>41045</v>
      </c>
      <c r="O7089" s="2">
        <v>41047</v>
      </c>
      <c r="P7089">
        <v>7</v>
      </c>
      <c r="Q7089" s="1">
        <v>0.05</v>
      </c>
      <c r="R7089">
        <v>76.72</v>
      </c>
      <c r="S7089">
        <v>19.95</v>
      </c>
      <c r="T7089">
        <f t="shared" si="110"/>
        <v>537.04</v>
      </c>
    </row>
    <row r="7090" spans="1:20" x14ac:dyDescent="0.25">
      <c r="A7090">
        <v>7089</v>
      </c>
      <c r="B7090">
        <v>88100</v>
      </c>
      <c r="C7090" t="s">
        <v>1072</v>
      </c>
      <c r="D7090" t="s">
        <v>20</v>
      </c>
      <c r="E7090" t="s">
        <v>39</v>
      </c>
      <c r="F7090" t="s">
        <v>22</v>
      </c>
      <c r="G7090" t="s">
        <v>23</v>
      </c>
      <c r="H7090" t="s">
        <v>42</v>
      </c>
      <c r="I7090" t="s">
        <v>28</v>
      </c>
      <c r="J7090" t="s">
        <v>84</v>
      </c>
      <c r="K7090" t="s">
        <v>226</v>
      </c>
      <c r="L7090" t="s">
        <v>192</v>
      </c>
      <c r="M7090" t="s">
        <v>499</v>
      </c>
      <c r="N7090" s="2">
        <v>41374</v>
      </c>
      <c r="O7090" s="2">
        <v>41376</v>
      </c>
      <c r="P7090">
        <v>4</v>
      </c>
      <c r="Q7090" s="1">
        <v>0</v>
      </c>
      <c r="R7090">
        <v>48.91</v>
      </c>
      <c r="S7090">
        <v>5.81</v>
      </c>
      <c r="T7090">
        <f t="shared" si="110"/>
        <v>195.64</v>
      </c>
    </row>
    <row r="7091" spans="1:20" x14ac:dyDescent="0.25">
      <c r="A7091">
        <v>7090</v>
      </c>
      <c r="B7091">
        <v>88100</v>
      </c>
      <c r="C7091" t="s">
        <v>2463</v>
      </c>
      <c r="D7091" t="s">
        <v>20</v>
      </c>
      <c r="E7091" t="s">
        <v>39</v>
      </c>
      <c r="F7091" t="s">
        <v>22</v>
      </c>
      <c r="G7091" t="s">
        <v>23</v>
      </c>
      <c r="H7091" t="s">
        <v>61</v>
      </c>
      <c r="I7091" t="s">
        <v>28</v>
      </c>
      <c r="J7091" t="s">
        <v>84</v>
      </c>
      <c r="K7091" t="s">
        <v>79</v>
      </c>
      <c r="L7091" t="s">
        <v>192</v>
      </c>
      <c r="M7091" t="s">
        <v>80</v>
      </c>
      <c r="N7091" s="2">
        <v>41374</v>
      </c>
      <c r="O7091" s="2">
        <v>41376</v>
      </c>
      <c r="P7091">
        <v>6</v>
      </c>
      <c r="Q7091" s="1">
        <v>0.08</v>
      </c>
      <c r="R7091">
        <v>165.98</v>
      </c>
      <c r="S7091">
        <v>19.989999999999998</v>
      </c>
      <c r="T7091">
        <f t="shared" si="110"/>
        <v>995.87999999999988</v>
      </c>
    </row>
    <row r="7092" spans="1:20" x14ac:dyDescent="0.25">
      <c r="A7092">
        <v>7091</v>
      </c>
      <c r="B7092">
        <v>87518</v>
      </c>
      <c r="C7092" t="s">
        <v>209</v>
      </c>
      <c r="D7092" t="s">
        <v>20</v>
      </c>
      <c r="E7092" t="s">
        <v>39</v>
      </c>
      <c r="F7092" t="s">
        <v>31</v>
      </c>
      <c r="G7092" t="s">
        <v>23</v>
      </c>
      <c r="H7092" t="s">
        <v>78</v>
      </c>
      <c r="I7092" t="s">
        <v>28</v>
      </c>
      <c r="J7092" t="s">
        <v>84</v>
      </c>
      <c r="K7092" t="s">
        <v>98</v>
      </c>
      <c r="L7092" t="s">
        <v>192</v>
      </c>
      <c r="M7092" t="s">
        <v>296</v>
      </c>
      <c r="N7092" s="2">
        <v>41518</v>
      </c>
      <c r="O7092" s="2">
        <v>41520</v>
      </c>
      <c r="P7092">
        <v>18</v>
      </c>
      <c r="Q7092" s="1">
        <v>0.06</v>
      </c>
      <c r="R7092">
        <v>10.35</v>
      </c>
      <c r="S7092">
        <v>0.99</v>
      </c>
      <c r="T7092">
        <f t="shared" si="110"/>
        <v>186.29999999999998</v>
      </c>
    </row>
    <row r="7093" spans="1:20" x14ac:dyDescent="0.25">
      <c r="A7093">
        <v>7092</v>
      </c>
      <c r="B7093">
        <v>87740</v>
      </c>
      <c r="C7093" t="s">
        <v>489</v>
      </c>
      <c r="D7093" t="s">
        <v>20</v>
      </c>
      <c r="E7093" t="s">
        <v>39</v>
      </c>
      <c r="F7093" t="s">
        <v>31</v>
      </c>
      <c r="G7093" t="s">
        <v>93</v>
      </c>
      <c r="H7093" t="s">
        <v>54</v>
      </c>
      <c r="I7093" t="s">
        <v>28</v>
      </c>
      <c r="J7093" t="s">
        <v>84</v>
      </c>
      <c r="K7093" t="s">
        <v>136</v>
      </c>
      <c r="L7093" t="s">
        <v>44</v>
      </c>
      <c r="M7093" t="s">
        <v>131</v>
      </c>
      <c r="N7093" s="2">
        <v>40605</v>
      </c>
      <c r="O7093" s="2">
        <v>40606</v>
      </c>
      <c r="P7093">
        <v>1</v>
      </c>
      <c r="Q7093" s="1">
        <v>0.03</v>
      </c>
      <c r="R7093">
        <v>2.6</v>
      </c>
      <c r="S7093">
        <v>2.4</v>
      </c>
      <c r="T7093">
        <f t="shared" si="110"/>
        <v>2.6</v>
      </c>
    </row>
    <row r="7094" spans="1:20" x14ac:dyDescent="0.25">
      <c r="A7094">
        <v>7093</v>
      </c>
      <c r="B7094">
        <v>90007</v>
      </c>
      <c r="C7094" t="s">
        <v>572</v>
      </c>
      <c r="D7094" t="s">
        <v>20</v>
      </c>
      <c r="E7094" t="s">
        <v>39</v>
      </c>
      <c r="F7094" t="s">
        <v>22</v>
      </c>
      <c r="G7094" t="s">
        <v>93</v>
      </c>
      <c r="H7094" t="s">
        <v>94</v>
      </c>
      <c r="I7094" t="s">
        <v>28</v>
      </c>
      <c r="J7094" t="s">
        <v>84</v>
      </c>
      <c r="K7094" t="s">
        <v>149</v>
      </c>
      <c r="L7094" t="s">
        <v>192</v>
      </c>
      <c r="M7094" t="s">
        <v>137</v>
      </c>
      <c r="N7094" s="2">
        <v>41336</v>
      </c>
      <c r="O7094" s="2">
        <v>41337</v>
      </c>
      <c r="P7094">
        <v>10</v>
      </c>
      <c r="Q7094" s="1">
        <v>0.06</v>
      </c>
      <c r="R7094">
        <v>40.98</v>
      </c>
      <c r="S7094">
        <v>7.47</v>
      </c>
      <c r="T7094">
        <f t="shared" si="110"/>
        <v>409.79999999999995</v>
      </c>
    </row>
    <row r="7095" spans="1:20" x14ac:dyDescent="0.25">
      <c r="A7095">
        <v>7094</v>
      </c>
      <c r="B7095">
        <v>88832</v>
      </c>
      <c r="C7095" t="s">
        <v>521</v>
      </c>
      <c r="D7095" t="s">
        <v>20</v>
      </c>
      <c r="E7095" t="s">
        <v>21</v>
      </c>
      <c r="F7095" t="s">
        <v>22</v>
      </c>
      <c r="G7095" t="s">
        <v>41</v>
      </c>
      <c r="H7095" t="s">
        <v>33</v>
      </c>
      <c r="I7095" t="s">
        <v>28</v>
      </c>
      <c r="J7095" t="s">
        <v>84</v>
      </c>
      <c r="K7095" t="s">
        <v>208</v>
      </c>
      <c r="L7095" t="s">
        <v>746</v>
      </c>
      <c r="M7095" t="s">
        <v>123</v>
      </c>
      <c r="N7095" s="2">
        <v>41100</v>
      </c>
      <c r="O7095" s="2">
        <v>41102</v>
      </c>
      <c r="P7095">
        <v>11</v>
      </c>
      <c r="Q7095" s="1">
        <v>0.1</v>
      </c>
      <c r="R7095">
        <v>199.99</v>
      </c>
      <c r="S7095">
        <v>24.49</v>
      </c>
      <c r="T7095">
        <f t="shared" si="110"/>
        <v>2199.8900000000003</v>
      </c>
    </row>
    <row r="7096" spans="1:20" x14ac:dyDescent="0.25">
      <c r="A7096">
        <v>7095</v>
      </c>
      <c r="B7096">
        <v>88832</v>
      </c>
      <c r="C7096" t="s">
        <v>521</v>
      </c>
      <c r="D7096" t="s">
        <v>20</v>
      </c>
      <c r="E7096" t="s">
        <v>39</v>
      </c>
      <c r="F7096" t="s">
        <v>22</v>
      </c>
      <c r="G7096" t="s">
        <v>41</v>
      </c>
      <c r="H7096" t="s">
        <v>78</v>
      </c>
      <c r="I7096" t="s">
        <v>28</v>
      </c>
      <c r="J7096" t="s">
        <v>84</v>
      </c>
      <c r="K7096" t="s">
        <v>221</v>
      </c>
      <c r="L7096" t="s">
        <v>192</v>
      </c>
      <c r="M7096" t="s">
        <v>398</v>
      </c>
      <c r="N7096" s="2">
        <v>41100</v>
      </c>
      <c r="O7096" s="2">
        <v>41102</v>
      </c>
      <c r="P7096">
        <v>5</v>
      </c>
      <c r="Q7096" s="1">
        <v>0.03</v>
      </c>
      <c r="R7096">
        <v>6.48</v>
      </c>
      <c r="S7096">
        <v>7.37</v>
      </c>
      <c r="T7096">
        <f t="shared" si="110"/>
        <v>32.400000000000006</v>
      </c>
    </row>
    <row r="7097" spans="1:20" x14ac:dyDescent="0.25">
      <c r="A7097">
        <v>7096</v>
      </c>
      <c r="B7097">
        <v>89970</v>
      </c>
      <c r="C7097" t="s">
        <v>327</v>
      </c>
      <c r="D7097" t="s">
        <v>578</v>
      </c>
      <c r="E7097" t="s">
        <v>187</v>
      </c>
      <c r="F7097" t="s">
        <v>31</v>
      </c>
      <c r="G7097" t="s">
        <v>23</v>
      </c>
      <c r="H7097" t="s">
        <v>219</v>
      </c>
      <c r="I7097" t="s">
        <v>28</v>
      </c>
      <c r="J7097" t="s">
        <v>84</v>
      </c>
      <c r="K7097" t="s">
        <v>82</v>
      </c>
      <c r="L7097" t="s">
        <v>283</v>
      </c>
      <c r="M7097" t="s">
        <v>35</v>
      </c>
      <c r="N7097" s="2">
        <v>40411</v>
      </c>
      <c r="O7097" s="2">
        <v>40412</v>
      </c>
      <c r="P7097">
        <v>15</v>
      </c>
      <c r="Q7097" s="1">
        <v>0</v>
      </c>
      <c r="R7097">
        <v>100.89</v>
      </c>
      <c r="S7097">
        <v>42</v>
      </c>
      <c r="T7097">
        <f t="shared" si="110"/>
        <v>1513.35</v>
      </c>
    </row>
    <row r="7098" spans="1:20" x14ac:dyDescent="0.25">
      <c r="A7098">
        <v>7097</v>
      </c>
      <c r="B7098">
        <v>89978</v>
      </c>
      <c r="C7098" t="s">
        <v>327</v>
      </c>
      <c r="D7098" t="s">
        <v>20</v>
      </c>
      <c r="E7098" t="s">
        <v>39</v>
      </c>
      <c r="F7098" t="s">
        <v>31</v>
      </c>
      <c r="G7098" t="s">
        <v>23</v>
      </c>
      <c r="H7098" t="s">
        <v>61</v>
      </c>
      <c r="I7098" t="s">
        <v>28</v>
      </c>
      <c r="J7098" t="s">
        <v>84</v>
      </c>
      <c r="K7098" t="s">
        <v>228</v>
      </c>
      <c r="L7098" t="s">
        <v>746</v>
      </c>
      <c r="M7098" t="s">
        <v>35</v>
      </c>
      <c r="N7098" s="2">
        <v>41507</v>
      </c>
      <c r="O7098" s="2">
        <v>41509</v>
      </c>
      <c r="P7098">
        <v>22</v>
      </c>
      <c r="Q7098" s="1">
        <v>0.01</v>
      </c>
      <c r="R7098">
        <v>48.91</v>
      </c>
      <c r="S7098">
        <v>35</v>
      </c>
      <c r="T7098">
        <f t="shared" si="110"/>
        <v>1076.02</v>
      </c>
    </row>
    <row r="7099" spans="1:20" x14ac:dyDescent="0.25">
      <c r="A7099">
        <v>7098</v>
      </c>
      <c r="B7099">
        <v>89367</v>
      </c>
      <c r="C7099" t="s">
        <v>2486</v>
      </c>
      <c r="D7099" t="s">
        <v>20</v>
      </c>
      <c r="E7099" t="s">
        <v>21</v>
      </c>
      <c r="F7099" t="s">
        <v>47</v>
      </c>
      <c r="G7099" t="s">
        <v>48</v>
      </c>
      <c r="H7099" t="s">
        <v>203</v>
      </c>
      <c r="I7099" t="s">
        <v>28</v>
      </c>
      <c r="J7099" t="s">
        <v>84</v>
      </c>
      <c r="K7099" t="s">
        <v>213</v>
      </c>
      <c r="L7099" t="s">
        <v>192</v>
      </c>
      <c r="M7099" t="s">
        <v>167</v>
      </c>
      <c r="N7099" s="2">
        <v>41144</v>
      </c>
      <c r="O7099" s="2">
        <v>41151</v>
      </c>
      <c r="P7099">
        <v>19</v>
      </c>
      <c r="Q7099" s="1">
        <v>0.03</v>
      </c>
      <c r="R7099">
        <v>205.99</v>
      </c>
      <c r="S7099">
        <v>5</v>
      </c>
      <c r="T7099">
        <f t="shared" si="110"/>
        <v>3913.8100000000004</v>
      </c>
    </row>
    <row r="7100" spans="1:20" x14ac:dyDescent="0.25">
      <c r="A7100">
        <v>7099</v>
      </c>
      <c r="B7100">
        <v>89367</v>
      </c>
      <c r="C7100" t="s">
        <v>339</v>
      </c>
      <c r="D7100" t="s">
        <v>20</v>
      </c>
      <c r="E7100" t="s">
        <v>39</v>
      </c>
      <c r="F7100" t="s">
        <v>31</v>
      </c>
      <c r="G7100" t="s">
        <v>48</v>
      </c>
      <c r="H7100" t="s">
        <v>89</v>
      </c>
      <c r="I7100" t="s">
        <v>28</v>
      </c>
      <c r="J7100" t="s">
        <v>84</v>
      </c>
      <c r="K7100" t="s">
        <v>248</v>
      </c>
      <c r="L7100" t="s">
        <v>44</v>
      </c>
      <c r="M7100" t="s">
        <v>35</v>
      </c>
      <c r="N7100" s="2">
        <v>41144</v>
      </c>
      <c r="O7100" s="2">
        <v>41153</v>
      </c>
      <c r="P7100">
        <v>2</v>
      </c>
      <c r="Q7100" s="1">
        <v>0.09</v>
      </c>
      <c r="R7100">
        <v>1.95</v>
      </c>
      <c r="S7100">
        <v>1.63</v>
      </c>
      <c r="T7100">
        <f t="shared" si="110"/>
        <v>3.9</v>
      </c>
    </row>
    <row r="7101" spans="1:20" x14ac:dyDescent="0.25">
      <c r="A7101">
        <v>7100</v>
      </c>
      <c r="B7101">
        <v>89367</v>
      </c>
      <c r="C7101" t="s">
        <v>2065</v>
      </c>
      <c r="D7101" t="s">
        <v>20</v>
      </c>
      <c r="E7101" t="s">
        <v>21</v>
      </c>
      <c r="F7101" t="s">
        <v>31</v>
      </c>
      <c r="G7101" t="s">
        <v>48</v>
      </c>
      <c r="H7101" t="s">
        <v>24</v>
      </c>
      <c r="I7101" t="s">
        <v>28</v>
      </c>
      <c r="J7101" t="s">
        <v>84</v>
      </c>
      <c r="K7101" t="s">
        <v>204</v>
      </c>
      <c r="L7101" t="s">
        <v>44</v>
      </c>
      <c r="M7101" t="s">
        <v>367</v>
      </c>
      <c r="N7101" s="2">
        <v>41144</v>
      </c>
      <c r="O7101" s="2">
        <v>41153</v>
      </c>
      <c r="P7101">
        <v>21</v>
      </c>
      <c r="Q7101" s="1">
        <v>7.0000000000000007E-2</v>
      </c>
      <c r="R7101">
        <v>20.99</v>
      </c>
      <c r="S7101">
        <v>0.99</v>
      </c>
      <c r="T7101">
        <f t="shared" si="110"/>
        <v>440.78999999999996</v>
      </c>
    </row>
    <row r="7102" spans="1:20" x14ac:dyDescent="0.25">
      <c r="A7102">
        <v>7101</v>
      </c>
      <c r="B7102">
        <v>90132</v>
      </c>
      <c r="C7102" t="s">
        <v>381</v>
      </c>
      <c r="D7102" t="s">
        <v>20</v>
      </c>
      <c r="E7102" t="s">
        <v>39</v>
      </c>
      <c r="F7102" t="s">
        <v>47</v>
      </c>
      <c r="G7102" t="s">
        <v>93</v>
      </c>
      <c r="H7102" t="s">
        <v>94</v>
      </c>
      <c r="I7102" t="s">
        <v>28</v>
      </c>
      <c r="J7102" t="s">
        <v>84</v>
      </c>
      <c r="K7102" t="s">
        <v>165</v>
      </c>
      <c r="L7102" t="s">
        <v>192</v>
      </c>
      <c r="M7102" t="s">
        <v>156</v>
      </c>
      <c r="N7102" s="2">
        <v>40609</v>
      </c>
      <c r="O7102" s="2">
        <v>40612</v>
      </c>
      <c r="P7102">
        <v>11</v>
      </c>
      <c r="Q7102" s="1">
        <v>0.09</v>
      </c>
      <c r="R7102">
        <v>59.98</v>
      </c>
      <c r="S7102">
        <v>3.99</v>
      </c>
      <c r="T7102">
        <f t="shared" si="110"/>
        <v>659.78</v>
      </c>
    </row>
    <row r="7103" spans="1:20" x14ac:dyDescent="0.25">
      <c r="A7103">
        <v>7102</v>
      </c>
      <c r="B7103">
        <v>91250</v>
      </c>
      <c r="C7103" t="s">
        <v>2096</v>
      </c>
      <c r="D7103" t="s">
        <v>20</v>
      </c>
      <c r="E7103" t="s">
        <v>21</v>
      </c>
      <c r="F7103" t="s">
        <v>47</v>
      </c>
      <c r="G7103" t="s">
        <v>32</v>
      </c>
      <c r="H7103" t="s">
        <v>33</v>
      </c>
      <c r="I7103" t="s">
        <v>28</v>
      </c>
      <c r="J7103" t="s">
        <v>84</v>
      </c>
      <c r="K7103" t="s">
        <v>201</v>
      </c>
      <c r="L7103" t="s">
        <v>192</v>
      </c>
      <c r="M7103" t="s">
        <v>111</v>
      </c>
      <c r="N7103" s="2">
        <v>41391</v>
      </c>
      <c r="O7103" s="2">
        <v>41392</v>
      </c>
      <c r="P7103">
        <v>10</v>
      </c>
      <c r="Q7103" s="1">
        <v>0.03</v>
      </c>
      <c r="R7103">
        <v>65.989999999999995</v>
      </c>
      <c r="S7103">
        <v>8.99</v>
      </c>
      <c r="T7103">
        <f t="shared" si="110"/>
        <v>659.9</v>
      </c>
    </row>
    <row r="7104" spans="1:20" x14ac:dyDescent="0.25">
      <c r="A7104">
        <v>7103</v>
      </c>
      <c r="B7104">
        <v>89938</v>
      </c>
      <c r="C7104" t="s">
        <v>2091</v>
      </c>
      <c r="D7104" t="s">
        <v>38</v>
      </c>
      <c r="E7104" t="s">
        <v>39</v>
      </c>
      <c r="F7104" t="s">
        <v>40</v>
      </c>
      <c r="G7104" t="s">
        <v>41</v>
      </c>
      <c r="H7104" t="s">
        <v>78</v>
      </c>
      <c r="I7104" t="s">
        <v>28</v>
      </c>
      <c r="J7104" t="s">
        <v>84</v>
      </c>
      <c r="K7104" t="s">
        <v>82</v>
      </c>
      <c r="L7104" t="s">
        <v>192</v>
      </c>
      <c r="M7104" t="s">
        <v>75</v>
      </c>
      <c r="N7104" s="2">
        <v>41527</v>
      </c>
      <c r="O7104" s="2">
        <v>41527</v>
      </c>
      <c r="P7104">
        <v>16</v>
      </c>
      <c r="Q7104" s="1">
        <v>0.03</v>
      </c>
      <c r="R7104">
        <v>55.48</v>
      </c>
      <c r="S7104">
        <v>14.3</v>
      </c>
      <c r="T7104">
        <f t="shared" si="110"/>
        <v>887.68</v>
      </c>
    </row>
    <row r="7105" spans="1:20" x14ac:dyDescent="0.25">
      <c r="A7105">
        <v>7104</v>
      </c>
      <c r="B7105">
        <v>86699</v>
      </c>
      <c r="C7105" t="s">
        <v>394</v>
      </c>
      <c r="D7105" t="s">
        <v>20</v>
      </c>
      <c r="E7105" t="s">
        <v>187</v>
      </c>
      <c r="F7105" t="s">
        <v>31</v>
      </c>
      <c r="G7105" t="s">
        <v>48</v>
      </c>
      <c r="H7105" t="s">
        <v>188</v>
      </c>
      <c r="I7105" t="s">
        <v>28</v>
      </c>
      <c r="J7105" t="s">
        <v>84</v>
      </c>
      <c r="K7105" t="s">
        <v>145</v>
      </c>
      <c r="L7105" t="s">
        <v>192</v>
      </c>
      <c r="M7105" t="s">
        <v>35</v>
      </c>
      <c r="N7105" s="2">
        <v>40464</v>
      </c>
      <c r="O7105" s="2">
        <v>40471</v>
      </c>
      <c r="P7105">
        <v>22</v>
      </c>
      <c r="Q7105" s="1">
        <v>0</v>
      </c>
      <c r="R7105">
        <v>2.08</v>
      </c>
      <c r="S7105">
        <v>5.33</v>
      </c>
      <c r="T7105">
        <f t="shared" si="110"/>
        <v>45.760000000000005</v>
      </c>
    </row>
    <row r="7106" spans="1:20" x14ac:dyDescent="0.25">
      <c r="A7106">
        <v>7105</v>
      </c>
      <c r="B7106">
        <v>91228</v>
      </c>
      <c r="C7106" t="s">
        <v>174</v>
      </c>
      <c r="D7106" t="s">
        <v>578</v>
      </c>
      <c r="E7106" t="s">
        <v>187</v>
      </c>
      <c r="F7106" t="s">
        <v>40</v>
      </c>
      <c r="G7106" t="s">
        <v>23</v>
      </c>
      <c r="H7106" t="s">
        <v>188</v>
      </c>
      <c r="I7106" t="s">
        <v>28</v>
      </c>
      <c r="J7106" t="s">
        <v>84</v>
      </c>
      <c r="K7106" t="s">
        <v>226</v>
      </c>
      <c r="L7106" t="s">
        <v>283</v>
      </c>
      <c r="M7106" t="s">
        <v>264</v>
      </c>
      <c r="N7106" s="2">
        <v>40190</v>
      </c>
      <c r="O7106" s="2">
        <v>40193</v>
      </c>
      <c r="P7106">
        <v>11</v>
      </c>
      <c r="Q7106" s="1">
        <v>0.03</v>
      </c>
      <c r="R7106">
        <v>350.98</v>
      </c>
      <c r="S7106">
        <v>30</v>
      </c>
      <c r="T7106">
        <f t="shared" si="110"/>
        <v>3860.78</v>
      </c>
    </row>
    <row r="7107" spans="1:20" x14ac:dyDescent="0.25">
      <c r="A7107">
        <v>7106</v>
      </c>
      <c r="B7107">
        <v>91228</v>
      </c>
      <c r="C7107" t="s">
        <v>174</v>
      </c>
      <c r="D7107" t="s">
        <v>20</v>
      </c>
      <c r="E7107" t="s">
        <v>39</v>
      </c>
      <c r="F7107" t="s">
        <v>40</v>
      </c>
      <c r="G7107" t="s">
        <v>23</v>
      </c>
      <c r="H7107" t="s">
        <v>49</v>
      </c>
      <c r="I7107" t="s">
        <v>28</v>
      </c>
      <c r="J7107" t="s">
        <v>52</v>
      </c>
      <c r="K7107" t="s">
        <v>62</v>
      </c>
      <c r="L7107" t="s">
        <v>44</v>
      </c>
      <c r="M7107" t="s">
        <v>175</v>
      </c>
      <c r="N7107" s="2">
        <v>40190</v>
      </c>
      <c r="O7107" s="2">
        <v>40192</v>
      </c>
      <c r="P7107">
        <v>8</v>
      </c>
      <c r="Q7107" s="1">
        <v>0.04</v>
      </c>
      <c r="R7107">
        <v>1.68</v>
      </c>
      <c r="S7107">
        <v>1</v>
      </c>
      <c r="T7107">
        <f t="shared" ref="T7107:T7170" si="111">R7107*P7107</f>
        <v>13.44</v>
      </c>
    </row>
    <row r="7108" spans="1:20" x14ac:dyDescent="0.25">
      <c r="A7108">
        <v>7107</v>
      </c>
      <c r="B7108">
        <v>87896</v>
      </c>
      <c r="C7108" t="s">
        <v>1054</v>
      </c>
      <c r="D7108" t="s">
        <v>578</v>
      </c>
      <c r="E7108" t="s">
        <v>187</v>
      </c>
      <c r="F7108" t="s">
        <v>31</v>
      </c>
      <c r="G7108" t="s">
        <v>23</v>
      </c>
      <c r="H7108" t="s">
        <v>188</v>
      </c>
      <c r="I7108" t="s">
        <v>28</v>
      </c>
      <c r="J7108" t="s">
        <v>52</v>
      </c>
      <c r="K7108" t="s">
        <v>282</v>
      </c>
      <c r="L7108" t="s">
        <v>283</v>
      </c>
      <c r="M7108" t="s">
        <v>131</v>
      </c>
      <c r="N7108" s="2">
        <v>41157</v>
      </c>
      <c r="O7108" s="2">
        <v>41159</v>
      </c>
      <c r="P7108">
        <v>17</v>
      </c>
      <c r="Q7108" s="1">
        <v>0.03</v>
      </c>
      <c r="R7108">
        <v>350.99</v>
      </c>
      <c r="S7108">
        <v>59</v>
      </c>
      <c r="T7108">
        <f t="shared" si="111"/>
        <v>5966.83</v>
      </c>
    </row>
    <row r="7109" spans="1:20" x14ac:dyDescent="0.25">
      <c r="A7109">
        <v>7108</v>
      </c>
      <c r="B7109">
        <v>87292</v>
      </c>
      <c r="C7109" t="s">
        <v>790</v>
      </c>
      <c r="D7109" t="s">
        <v>20</v>
      </c>
      <c r="E7109" t="s">
        <v>39</v>
      </c>
      <c r="F7109" t="s">
        <v>47</v>
      </c>
      <c r="G7109" t="s">
        <v>41</v>
      </c>
      <c r="H7109" t="s">
        <v>42</v>
      </c>
      <c r="I7109" t="s">
        <v>28</v>
      </c>
      <c r="J7109" t="s">
        <v>52</v>
      </c>
      <c r="K7109" t="s">
        <v>163</v>
      </c>
      <c r="L7109" t="s">
        <v>192</v>
      </c>
      <c r="M7109" t="s">
        <v>160</v>
      </c>
      <c r="N7109" s="2">
        <v>41371</v>
      </c>
      <c r="O7109" s="2">
        <v>41374</v>
      </c>
      <c r="P7109">
        <v>5</v>
      </c>
      <c r="Q7109" s="1">
        <v>0.04</v>
      </c>
      <c r="R7109">
        <v>23.99</v>
      </c>
      <c r="S7109">
        <v>6.71</v>
      </c>
      <c r="T7109">
        <f t="shared" si="111"/>
        <v>119.94999999999999</v>
      </c>
    </row>
    <row r="7110" spans="1:20" x14ac:dyDescent="0.25">
      <c r="A7110">
        <v>7109</v>
      </c>
      <c r="B7110">
        <v>90827</v>
      </c>
      <c r="C7110" t="s">
        <v>180</v>
      </c>
      <c r="D7110" t="s">
        <v>20</v>
      </c>
      <c r="E7110" t="s">
        <v>39</v>
      </c>
      <c r="F7110" t="s">
        <v>22</v>
      </c>
      <c r="G7110" t="s">
        <v>23</v>
      </c>
      <c r="H7110" t="s">
        <v>94</v>
      </c>
      <c r="I7110" t="s">
        <v>28</v>
      </c>
      <c r="J7110" t="s">
        <v>52</v>
      </c>
      <c r="K7110" t="s">
        <v>158</v>
      </c>
      <c r="L7110" t="s">
        <v>192</v>
      </c>
      <c r="M7110" t="s">
        <v>96</v>
      </c>
      <c r="N7110" s="2">
        <v>40611</v>
      </c>
      <c r="O7110" s="2">
        <v>40614</v>
      </c>
      <c r="P7110">
        <v>1</v>
      </c>
      <c r="Q7110" s="1">
        <v>0.08</v>
      </c>
      <c r="R7110">
        <v>6.48</v>
      </c>
      <c r="S7110">
        <v>5.14</v>
      </c>
      <c r="T7110">
        <f t="shared" si="111"/>
        <v>6.48</v>
      </c>
    </row>
    <row r="7111" spans="1:20" x14ac:dyDescent="0.25">
      <c r="A7111">
        <v>7110</v>
      </c>
      <c r="B7111">
        <v>90827</v>
      </c>
      <c r="C7111" t="s">
        <v>180</v>
      </c>
      <c r="D7111" t="s">
        <v>38</v>
      </c>
      <c r="E7111" t="s">
        <v>39</v>
      </c>
      <c r="F7111" t="s">
        <v>22</v>
      </c>
      <c r="G7111" t="s">
        <v>23</v>
      </c>
      <c r="H7111" t="s">
        <v>42</v>
      </c>
      <c r="I7111" t="s">
        <v>28</v>
      </c>
      <c r="J7111" t="s">
        <v>52</v>
      </c>
      <c r="K7111" t="s">
        <v>172</v>
      </c>
      <c r="L7111" t="s">
        <v>26</v>
      </c>
      <c r="M7111" t="s">
        <v>182</v>
      </c>
      <c r="N7111" s="2">
        <v>40611</v>
      </c>
      <c r="O7111" s="2">
        <v>40612</v>
      </c>
      <c r="P7111">
        <v>4</v>
      </c>
      <c r="Q7111" s="1">
        <v>0.04</v>
      </c>
      <c r="R7111">
        <v>8.34</v>
      </c>
      <c r="S7111">
        <v>2.64</v>
      </c>
      <c r="T7111">
        <f t="shared" si="111"/>
        <v>33.36</v>
      </c>
    </row>
    <row r="7112" spans="1:20" x14ac:dyDescent="0.25">
      <c r="A7112">
        <v>7111</v>
      </c>
      <c r="B7112">
        <v>90827</v>
      </c>
      <c r="C7112" t="s">
        <v>180</v>
      </c>
      <c r="D7112" t="s">
        <v>20</v>
      </c>
      <c r="E7112" t="s">
        <v>39</v>
      </c>
      <c r="F7112" t="s">
        <v>22</v>
      </c>
      <c r="G7112" t="s">
        <v>23</v>
      </c>
      <c r="H7112" t="s">
        <v>49</v>
      </c>
      <c r="I7112" t="s">
        <v>28</v>
      </c>
      <c r="J7112" t="s">
        <v>52</v>
      </c>
      <c r="K7112" t="s">
        <v>129</v>
      </c>
      <c r="L7112" t="s">
        <v>746</v>
      </c>
      <c r="M7112" t="s">
        <v>499</v>
      </c>
      <c r="N7112" s="2">
        <v>40611</v>
      </c>
      <c r="O7112" s="2">
        <v>40611</v>
      </c>
      <c r="P7112">
        <v>5</v>
      </c>
      <c r="Q7112" s="1">
        <v>0.01</v>
      </c>
      <c r="R7112">
        <v>64.650000000000006</v>
      </c>
      <c r="S7112">
        <v>35</v>
      </c>
      <c r="T7112">
        <f t="shared" si="111"/>
        <v>323.25</v>
      </c>
    </row>
    <row r="7113" spans="1:20" x14ac:dyDescent="0.25">
      <c r="A7113">
        <v>7112</v>
      </c>
      <c r="B7113">
        <v>90144</v>
      </c>
      <c r="C7113" t="s">
        <v>381</v>
      </c>
      <c r="D7113" t="s">
        <v>20</v>
      </c>
      <c r="E7113" t="s">
        <v>39</v>
      </c>
      <c r="F7113" t="s">
        <v>47</v>
      </c>
      <c r="G7113" t="s">
        <v>93</v>
      </c>
      <c r="H7113" t="s">
        <v>78</v>
      </c>
      <c r="I7113" t="s">
        <v>28</v>
      </c>
      <c r="J7113" t="s">
        <v>52</v>
      </c>
      <c r="K7113" t="s">
        <v>105</v>
      </c>
      <c r="L7113" t="s">
        <v>192</v>
      </c>
      <c r="M7113" t="s">
        <v>114</v>
      </c>
      <c r="N7113" s="2">
        <v>41639</v>
      </c>
      <c r="O7113" s="2">
        <v>41641</v>
      </c>
      <c r="P7113">
        <v>20</v>
      </c>
      <c r="Q7113" s="1">
        <v>0.03</v>
      </c>
      <c r="R7113">
        <v>162.93</v>
      </c>
      <c r="S7113">
        <v>19.989999999999998</v>
      </c>
      <c r="T7113">
        <f t="shared" si="111"/>
        <v>3258.6000000000004</v>
      </c>
    </row>
    <row r="7114" spans="1:20" x14ac:dyDescent="0.25">
      <c r="A7114">
        <v>7113</v>
      </c>
      <c r="B7114">
        <v>89366</v>
      </c>
      <c r="C7114" t="s">
        <v>760</v>
      </c>
      <c r="D7114" t="s">
        <v>578</v>
      </c>
      <c r="E7114" t="s">
        <v>187</v>
      </c>
      <c r="F7114" t="s">
        <v>47</v>
      </c>
      <c r="G7114" t="s">
        <v>23</v>
      </c>
      <c r="H7114" t="s">
        <v>217</v>
      </c>
      <c r="I7114" t="s">
        <v>28</v>
      </c>
      <c r="J7114" t="s">
        <v>52</v>
      </c>
      <c r="K7114" t="s">
        <v>291</v>
      </c>
      <c r="L7114" t="s">
        <v>283</v>
      </c>
      <c r="M7114" t="s">
        <v>160</v>
      </c>
      <c r="N7114" s="2">
        <v>41041</v>
      </c>
      <c r="O7114" s="2">
        <v>41042</v>
      </c>
      <c r="P7114">
        <v>14</v>
      </c>
      <c r="Q7114" s="1">
        <v>0.08</v>
      </c>
      <c r="R7114">
        <v>60.89</v>
      </c>
      <c r="S7114">
        <v>32.409999999999997</v>
      </c>
      <c r="T7114">
        <f t="shared" si="111"/>
        <v>852.46</v>
      </c>
    </row>
    <row r="7115" spans="1:20" x14ac:dyDescent="0.25">
      <c r="A7115">
        <v>7114</v>
      </c>
      <c r="B7115">
        <v>90792</v>
      </c>
      <c r="C7115" t="s">
        <v>1588</v>
      </c>
      <c r="D7115" t="s">
        <v>578</v>
      </c>
      <c r="E7115" t="s">
        <v>187</v>
      </c>
      <c r="F7115" t="s">
        <v>40</v>
      </c>
      <c r="G7115" t="s">
        <v>32</v>
      </c>
      <c r="H7115" t="s">
        <v>188</v>
      </c>
      <c r="I7115" t="s">
        <v>28</v>
      </c>
      <c r="J7115" t="s">
        <v>52</v>
      </c>
      <c r="K7115" t="s">
        <v>116</v>
      </c>
      <c r="L7115" t="s">
        <v>283</v>
      </c>
      <c r="M7115" t="s">
        <v>175</v>
      </c>
      <c r="N7115" s="2">
        <v>41023</v>
      </c>
      <c r="O7115" s="2">
        <v>41024</v>
      </c>
      <c r="P7115">
        <v>3</v>
      </c>
      <c r="Q7115" s="1">
        <v>7.0000000000000007E-2</v>
      </c>
      <c r="R7115">
        <v>159.31</v>
      </c>
      <c r="S7115">
        <v>60</v>
      </c>
      <c r="T7115">
        <f t="shared" si="111"/>
        <v>477.93</v>
      </c>
    </row>
    <row r="7116" spans="1:20" x14ac:dyDescent="0.25">
      <c r="A7116">
        <v>7115</v>
      </c>
      <c r="B7116">
        <v>90909</v>
      </c>
      <c r="C7116" t="s">
        <v>171</v>
      </c>
      <c r="D7116" t="s">
        <v>20</v>
      </c>
      <c r="E7116" t="s">
        <v>39</v>
      </c>
      <c r="F7116" t="s">
        <v>22</v>
      </c>
      <c r="G7116" t="s">
        <v>41</v>
      </c>
      <c r="H7116" t="s">
        <v>94</v>
      </c>
      <c r="I7116" t="s">
        <v>28</v>
      </c>
      <c r="J7116" t="s">
        <v>52</v>
      </c>
      <c r="K7116" t="s">
        <v>172</v>
      </c>
      <c r="L7116" t="s">
        <v>44</v>
      </c>
      <c r="M7116" t="s">
        <v>173</v>
      </c>
      <c r="N7116" s="2">
        <v>40389</v>
      </c>
      <c r="O7116" s="2">
        <v>40390</v>
      </c>
      <c r="P7116">
        <v>11</v>
      </c>
      <c r="Q7116" s="1">
        <v>0.05</v>
      </c>
      <c r="R7116">
        <v>1.68</v>
      </c>
      <c r="S7116">
        <v>1.57</v>
      </c>
      <c r="T7116">
        <f t="shared" si="111"/>
        <v>18.48</v>
      </c>
    </row>
    <row r="7117" spans="1:20" x14ac:dyDescent="0.25">
      <c r="A7117">
        <v>7116</v>
      </c>
      <c r="B7117">
        <v>90909</v>
      </c>
      <c r="C7117" t="s">
        <v>171</v>
      </c>
      <c r="D7117" t="s">
        <v>578</v>
      </c>
      <c r="E7117" t="s">
        <v>187</v>
      </c>
      <c r="F7117" t="s">
        <v>22</v>
      </c>
      <c r="G7117" t="s">
        <v>41</v>
      </c>
      <c r="H7117" t="s">
        <v>217</v>
      </c>
      <c r="I7117" t="s">
        <v>28</v>
      </c>
      <c r="J7117" t="s">
        <v>52</v>
      </c>
      <c r="K7117" t="s">
        <v>71</v>
      </c>
      <c r="L7117" t="s">
        <v>330</v>
      </c>
      <c r="M7117" t="s">
        <v>150</v>
      </c>
      <c r="N7117" s="2">
        <v>40389</v>
      </c>
      <c r="O7117" s="2">
        <v>40391</v>
      </c>
      <c r="P7117">
        <v>1</v>
      </c>
      <c r="Q7117" s="1">
        <v>0.1</v>
      </c>
      <c r="R7117">
        <v>218.75</v>
      </c>
      <c r="S7117">
        <v>69.64</v>
      </c>
      <c r="T7117">
        <f t="shared" si="111"/>
        <v>218.75</v>
      </c>
    </row>
    <row r="7118" spans="1:20" x14ac:dyDescent="0.25">
      <c r="A7118">
        <v>7117</v>
      </c>
      <c r="B7118">
        <v>90909</v>
      </c>
      <c r="C7118" t="s">
        <v>1962</v>
      </c>
      <c r="D7118" t="s">
        <v>20</v>
      </c>
      <c r="E7118" t="s">
        <v>39</v>
      </c>
      <c r="F7118" t="s">
        <v>22</v>
      </c>
      <c r="G7118" t="s">
        <v>41</v>
      </c>
      <c r="H7118" t="s">
        <v>42</v>
      </c>
      <c r="I7118" t="s">
        <v>28</v>
      </c>
      <c r="J7118" t="s">
        <v>52</v>
      </c>
      <c r="K7118" t="s">
        <v>248</v>
      </c>
      <c r="L7118" t="s">
        <v>44</v>
      </c>
      <c r="M7118" t="s">
        <v>227</v>
      </c>
      <c r="N7118" s="2">
        <v>40389</v>
      </c>
      <c r="O7118" s="2">
        <v>40391</v>
      </c>
      <c r="P7118">
        <v>2</v>
      </c>
      <c r="Q7118" s="1">
        <v>0</v>
      </c>
      <c r="R7118">
        <v>15.04</v>
      </c>
      <c r="S7118">
        <v>1.97</v>
      </c>
      <c r="T7118">
        <f t="shared" si="111"/>
        <v>30.08</v>
      </c>
    </row>
    <row r="7119" spans="1:20" x14ac:dyDescent="0.25">
      <c r="A7119">
        <v>7118</v>
      </c>
      <c r="B7119">
        <v>90084</v>
      </c>
      <c r="C7119" t="s">
        <v>657</v>
      </c>
      <c r="D7119" t="s">
        <v>38</v>
      </c>
      <c r="E7119" t="s">
        <v>39</v>
      </c>
      <c r="F7119" t="s">
        <v>40</v>
      </c>
      <c r="G7119" t="s">
        <v>32</v>
      </c>
      <c r="H7119" t="s">
        <v>54</v>
      </c>
      <c r="I7119" t="s">
        <v>28</v>
      </c>
      <c r="J7119" t="s">
        <v>52</v>
      </c>
      <c r="K7119" t="s">
        <v>170</v>
      </c>
      <c r="L7119" t="s">
        <v>192</v>
      </c>
      <c r="M7119" t="s">
        <v>59</v>
      </c>
      <c r="N7119" s="2">
        <v>41139</v>
      </c>
      <c r="O7119" s="2">
        <v>41141</v>
      </c>
      <c r="P7119">
        <v>17</v>
      </c>
      <c r="Q7119" s="1">
        <v>0.04</v>
      </c>
      <c r="R7119">
        <v>22.98</v>
      </c>
      <c r="S7119">
        <v>4.5</v>
      </c>
      <c r="T7119">
        <f t="shared" si="111"/>
        <v>390.66</v>
      </c>
    </row>
    <row r="7120" spans="1:20" x14ac:dyDescent="0.25">
      <c r="A7120">
        <v>7119</v>
      </c>
      <c r="B7120">
        <v>86777</v>
      </c>
      <c r="C7120" t="s">
        <v>2128</v>
      </c>
      <c r="D7120" t="s">
        <v>20</v>
      </c>
      <c r="E7120" t="s">
        <v>21</v>
      </c>
      <c r="F7120" t="s">
        <v>31</v>
      </c>
      <c r="G7120" t="s">
        <v>23</v>
      </c>
      <c r="H7120" t="s">
        <v>24</v>
      </c>
      <c r="I7120" t="s">
        <v>28</v>
      </c>
      <c r="J7120" t="s">
        <v>52</v>
      </c>
      <c r="K7120" t="s">
        <v>1243</v>
      </c>
      <c r="L7120" t="s">
        <v>746</v>
      </c>
      <c r="M7120" t="s">
        <v>106</v>
      </c>
      <c r="N7120" s="2">
        <v>41220</v>
      </c>
      <c r="O7120" s="2">
        <v>41221</v>
      </c>
      <c r="P7120">
        <v>22</v>
      </c>
      <c r="Q7120" s="1">
        <v>0.05</v>
      </c>
      <c r="R7120">
        <v>574.74</v>
      </c>
      <c r="S7120">
        <v>24.49</v>
      </c>
      <c r="T7120">
        <f t="shared" si="111"/>
        <v>12644.28</v>
      </c>
    </row>
    <row r="7121" spans="1:20" x14ac:dyDescent="0.25">
      <c r="A7121">
        <v>7120</v>
      </c>
      <c r="B7121">
        <v>89298</v>
      </c>
      <c r="C7121" t="s">
        <v>1703</v>
      </c>
      <c r="D7121" t="s">
        <v>20</v>
      </c>
      <c r="E7121" t="s">
        <v>39</v>
      </c>
      <c r="F7121" t="s">
        <v>31</v>
      </c>
      <c r="G7121" t="s">
        <v>93</v>
      </c>
      <c r="H7121" t="s">
        <v>89</v>
      </c>
      <c r="I7121" t="s">
        <v>28</v>
      </c>
      <c r="J7121" t="s">
        <v>52</v>
      </c>
      <c r="K7121" t="s">
        <v>98</v>
      </c>
      <c r="L7121" t="s">
        <v>192</v>
      </c>
      <c r="M7121" t="s">
        <v>35</v>
      </c>
      <c r="N7121" s="2">
        <v>41436</v>
      </c>
      <c r="O7121" s="2">
        <v>41437</v>
      </c>
      <c r="P7121">
        <v>1</v>
      </c>
      <c r="Q7121" s="1">
        <v>7.0000000000000007E-2</v>
      </c>
      <c r="R7121">
        <v>8.0399999999999991</v>
      </c>
      <c r="S7121">
        <v>8.94</v>
      </c>
      <c r="T7121">
        <f t="shared" si="111"/>
        <v>8.0399999999999991</v>
      </c>
    </row>
    <row r="7122" spans="1:20" x14ac:dyDescent="0.25">
      <c r="A7122">
        <v>7121</v>
      </c>
      <c r="B7122">
        <v>91485</v>
      </c>
      <c r="C7122" t="s">
        <v>624</v>
      </c>
      <c r="D7122" t="s">
        <v>20</v>
      </c>
      <c r="E7122" t="s">
        <v>39</v>
      </c>
      <c r="F7122" t="s">
        <v>40</v>
      </c>
      <c r="G7122" t="s">
        <v>23</v>
      </c>
      <c r="H7122" t="s">
        <v>42</v>
      </c>
      <c r="I7122" t="s">
        <v>28</v>
      </c>
      <c r="J7122" t="s">
        <v>52</v>
      </c>
      <c r="K7122" t="s">
        <v>184</v>
      </c>
      <c r="L7122" t="s">
        <v>192</v>
      </c>
      <c r="M7122" t="s">
        <v>264</v>
      </c>
      <c r="N7122" s="2">
        <v>41443</v>
      </c>
      <c r="O7122" s="2">
        <v>41444</v>
      </c>
      <c r="P7122">
        <v>17</v>
      </c>
      <c r="Q7122" s="1">
        <v>0.08</v>
      </c>
      <c r="R7122">
        <v>48.92</v>
      </c>
      <c r="S7122">
        <v>4.5</v>
      </c>
      <c r="T7122">
        <f t="shared" si="111"/>
        <v>831.64</v>
      </c>
    </row>
    <row r="7123" spans="1:20" x14ac:dyDescent="0.25">
      <c r="A7123">
        <v>7122</v>
      </c>
      <c r="B7123">
        <v>91485</v>
      </c>
      <c r="C7123" t="s">
        <v>624</v>
      </c>
      <c r="D7123" t="s">
        <v>20</v>
      </c>
      <c r="E7123" t="s">
        <v>39</v>
      </c>
      <c r="F7123" t="s">
        <v>40</v>
      </c>
      <c r="G7123" t="s">
        <v>23</v>
      </c>
      <c r="H7123" t="s">
        <v>42</v>
      </c>
      <c r="I7123" t="s">
        <v>28</v>
      </c>
      <c r="J7123" t="s">
        <v>52</v>
      </c>
      <c r="K7123" t="s">
        <v>181</v>
      </c>
      <c r="L7123" t="s">
        <v>192</v>
      </c>
      <c r="M7123" t="s">
        <v>175</v>
      </c>
      <c r="N7123" s="2">
        <v>41443</v>
      </c>
      <c r="O7123" s="2">
        <v>41444</v>
      </c>
      <c r="P7123">
        <v>17</v>
      </c>
      <c r="Q7123" s="1">
        <v>0</v>
      </c>
      <c r="R7123">
        <v>15.57</v>
      </c>
      <c r="S7123">
        <v>1.39</v>
      </c>
      <c r="T7123">
        <f t="shared" si="111"/>
        <v>264.69</v>
      </c>
    </row>
    <row r="7124" spans="1:20" x14ac:dyDescent="0.25">
      <c r="A7124">
        <v>7123</v>
      </c>
      <c r="B7124">
        <v>91485</v>
      </c>
      <c r="C7124" t="s">
        <v>624</v>
      </c>
      <c r="D7124" t="s">
        <v>20</v>
      </c>
      <c r="E7124" t="s">
        <v>187</v>
      </c>
      <c r="F7124" t="s">
        <v>40</v>
      </c>
      <c r="G7124" t="s">
        <v>23</v>
      </c>
      <c r="H7124" t="s">
        <v>188</v>
      </c>
      <c r="I7124" t="s">
        <v>28</v>
      </c>
      <c r="J7124" t="s">
        <v>52</v>
      </c>
      <c r="K7124" t="s">
        <v>98</v>
      </c>
      <c r="L7124" t="s">
        <v>26</v>
      </c>
      <c r="M7124" t="s">
        <v>393</v>
      </c>
      <c r="N7124" s="2">
        <v>41443</v>
      </c>
      <c r="O7124" s="2">
        <v>41444</v>
      </c>
      <c r="P7124">
        <v>11</v>
      </c>
      <c r="Q7124" s="1">
        <v>0.1</v>
      </c>
      <c r="R7124">
        <v>20.239999999999998</v>
      </c>
      <c r="S7124">
        <v>6.67</v>
      </c>
      <c r="T7124">
        <f t="shared" si="111"/>
        <v>222.64</v>
      </c>
    </row>
    <row r="7125" spans="1:20" x14ac:dyDescent="0.25">
      <c r="A7125">
        <v>7124</v>
      </c>
      <c r="B7125">
        <v>91485</v>
      </c>
      <c r="C7125" t="s">
        <v>392</v>
      </c>
      <c r="D7125" t="s">
        <v>20</v>
      </c>
      <c r="E7125" t="s">
        <v>39</v>
      </c>
      <c r="F7125" t="s">
        <v>40</v>
      </c>
      <c r="G7125" t="s">
        <v>23</v>
      </c>
      <c r="H7125" t="s">
        <v>54</v>
      </c>
      <c r="I7125" t="s">
        <v>28</v>
      </c>
      <c r="J7125" t="s">
        <v>52</v>
      </c>
      <c r="K7125" t="s">
        <v>43</v>
      </c>
      <c r="L7125" t="s">
        <v>192</v>
      </c>
      <c r="M7125" t="s">
        <v>342</v>
      </c>
      <c r="N7125" s="2">
        <v>41443</v>
      </c>
      <c r="O7125" s="2">
        <v>41445</v>
      </c>
      <c r="P7125">
        <v>5</v>
      </c>
      <c r="Q7125" s="1">
        <v>0.05</v>
      </c>
      <c r="R7125">
        <v>14.48</v>
      </c>
      <c r="S7125">
        <v>6.46</v>
      </c>
      <c r="T7125">
        <f t="shared" si="111"/>
        <v>72.400000000000006</v>
      </c>
    </row>
    <row r="7126" spans="1:20" x14ac:dyDescent="0.25">
      <c r="A7126">
        <v>7125</v>
      </c>
      <c r="B7126">
        <v>91485</v>
      </c>
      <c r="C7126" t="s">
        <v>392</v>
      </c>
      <c r="D7126" t="s">
        <v>20</v>
      </c>
      <c r="E7126" t="s">
        <v>21</v>
      </c>
      <c r="F7126" t="s">
        <v>40</v>
      </c>
      <c r="G7126" t="s">
        <v>23</v>
      </c>
      <c r="H7126" t="s">
        <v>33</v>
      </c>
      <c r="I7126" t="s">
        <v>28</v>
      </c>
      <c r="J7126" t="s">
        <v>52</v>
      </c>
      <c r="K7126" t="s">
        <v>1243</v>
      </c>
      <c r="L7126" t="s">
        <v>746</v>
      </c>
      <c r="M7126" t="s">
        <v>469</v>
      </c>
      <c r="N7126" s="2">
        <v>41443</v>
      </c>
      <c r="O7126" s="2">
        <v>41445</v>
      </c>
      <c r="P7126">
        <v>1</v>
      </c>
      <c r="Q7126" s="1">
        <v>0.06</v>
      </c>
      <c r="R7126">
        <v>449.99</v>
      </c>
      <c r="S7126">
        <v>24.49</v>
      </c>
      <c r="T7126">
        <f t="shared" si="111"/>
        <v>449.99</v>
      </c>
    </row>
    <row r="7127" spans="1:20" x14ac:dyDescent="0.25">
      <c r="A7127">
        <v>7126</v>
      </c>
      <c r="B7127">
        <v>91005</v>
      </c>
      <c r="C7127" t="s">
        <v>1222</v>
      </c>
      <c r="D7127" t="s">
        <v>20</v>
      </c>
      <c r="E7127" t="s">
        <v>39</v>
      </c>
      <c r="F7127" t="s">
        <v>22</v>
      </c>
      <c r="G7127" t="s">
        <v>41</v>
      </c>
      <c r="H7127" t="s">
        <v>78</v>
      </c>
      <c r="I7127" t="s">
        <v>28</v>
      </c>
      <c r="J7127" t="s">
        <v>52</v>
      </c>
      <c r="K7127" t="s">
        <v>43</v>
      </c>
      <c r="L7127" t="s">
        <v>192</v>
      </c>
      <c r="M7127" t="s">
        <v>232</v>
      </c>
      <c r="N7127" s="2">
        <v>41404</v>
      </c>
      <c r="O7127" s="2">
        <v>41405</v>
      </c>
      <c r="P7127">
        <v>7</v>
      </c>
      <c r="Q7127" s="1">
        <v>0.03</v>
      </c>
      <c r="R7127">
        <v>6.48</v>
      </c>
      <c r="S7127">
        <v>5.94</v>
      </c>
      <c r="T7127">
        <f t="shared" si="111"/>
        <v>45.36</v>
      </c>
    </row>
    <row r="7128" spans="1:20" x14ac:dyDescent="0.25">
      <c r="A7128">
        <v>7127</v>
      </c>
      <c r="B7128">
        <v>91005</v>
      </c>
      <c r="C7128" t="s">
        <v>1222</v>
      </c>
      <c r="D7128" t="s">
        <v>20</v>
      </c>
      <c r="E7128" t="s">
        <v>39</v>
      </c>
      <c r="F7128" t="s">
        <v>22</v>
      </c>
      <c r="G7128" t="s">
        <v>41</v>
      </c>
      <c r="H7128" t="s">
        <v>94</v>
      </c>
      <c r="I7128" t="s">
        <v>28</v>
      </c>
      <c r="J7128" t="s">
        <v>52</v>
      </c>
      <c r="K7128" t="s">
        <v>221</v>
      </c>
      <c r="L7128" t="s">
        <v>192</v>
      </c>
      <c r="M7128" t="s">
        <v>499</v>
      </c>
      <c r="N7128" s="2">
        <v>41404</v>
      </c>
      <c r="O7128" s="2">
        <v>41406</v>
      </c>
      <c r="P7128">
        <v>5</v>
      </c>
      <c r="Q7128" s="1">
        <v>0.05</v>
      </c>
      <c r="R7128">
        <v>4.9800000000000004</v>
      </c>
      <c r="S7128">
        <v>4.7</v>
      </c>
      <c r="T7128">
        <f t="shared" si="111"/>
        <v>24.900000000000002</v>
      </c>
    </row>
    <row r="7129" spans="1:20" x14ac:dyDescent="0.25">
      <c r="A7129">
        <v>7128</v>
      </c>
      <c r="B7129">
        <v>91005</v>
      </c>
      <c r="C7129" t="s">
        <v>1222</v>
      </c>
      <c r="D7129" t="s">
        <v>20</v>
      </c>
      <c r="E7129" t="s">
        <v>21</v>
      </c>
      <c r="F7129" t="s">
        <v>22</v>
      </c>
      <c r="G7129" t="s">
        <v>41</v>
      </c>
      <c r="H7129" t="s">
        <v>33</v>
      </c>
      <c r="I7129" t="s">
        <v>28</v>
      </c>
      <c r="J7129" t="s">
        <v>52</v>
      </c>
      <c r="K7129" t="s">
        <v>201</v>
      </c>
      <c r="L7129" t="s">
        <v>26</v>
      </c>
      <c r="M7129" t="s">
        <v>199</v>
      </c>
      <c r="N7129" s="2">
        <v>41404</v>
      </c>
      <c r="O7129" s="2">
        <v>41407</v>
      </c>
      <c r="P7129">
        <v>12</v>
      </c>
      <c r="Q7129" s="1">
        <v>0.1</v>
      </c>
      <c r="R7129">
        <v>55.99</v>
      </c>
      <c r="S7129">
        <v>5</v>
      </c>
      <c r="T7129">
        <f t="shared" si="111"/>
        <v>671.88</v>
      </c>
    </row>
    <row r="7130" spans="1:20" x14ac:dyDescent="0.25">
      <c r="A7130">
        <v>7129</v>
      </c>
      <c r="B7130">
        <v>90680</v>
      </c>
      <c r="C7130" t="s">
        <v>838</v>
      </c>
      <c r="D7130" t="s">
        <v>20</v>
      </c>
      <c r="E7130" t="s">
        <v>21</v>
      </c>
      <c r="F7130" t="s">
        <v>47</v>
      </c>
      <c r="G7130" t="s">
        <v>93</v>
      </c>
      <c r="H7130" t="s">
        <v>33</v>
      </c>
      <c r="I7130" t="s">
        <v>28</v>
      </c>
      <c r="J7130" t="s">
        <v>52</v>
      </c>
      <c r="K7130" t="s">
        <v>1107</v>
      </c>
      <c r="L7130" t="s">
        <v>706</v>
      </c>
      <c r="M7130" t="s">
        <v>114</v>
      </c>
      <c r="N7130" s="2">
        <v>41277</v>
      </c>
      <c r="O7130" s="2">
        <v>41278</v>
      </c>
      <c r="P7130">
        <v>1</v>
      </c>
      <c r="Q7130" s="1">
        <v>0.09</v>
      </c>
      <c r="R7130">
        <v>1938.02</v>
      </c>
      <c r="S7130">
        <v>13.99</v>
      </c>
      <c r="T7130">
        <f t="shared" si="111"/>
        <v>1938.02</v>
      </c>
    </row>
    <row r="7131" spans="1:20" x14ac:dyDescent="0.25">
      <c r="A7131">
        <v>7130</v>
      </c>
      <c r="B7131">
        <v>88924</v>
      </c>
      <c r="C7131" t="s">
        <v>955</v>
      </c>
      <c r="D7131" t="s">
        <v>20</v>
      </c>
      <c r="E7131" t="s">
        <v>39</v>
      </c>
      <c r="F7131" t="s">
        <v>31</v>
      </c>
      <c r="G7131" t="s">
        <v>93</v>
      </c>
      <c r="H7131" t="s">
        <v>89</v>
      </c>
      <c r="I7131" t="s">
        <v>28</v>
      </c>
      <c r="J7131" t="s">
        <v>52</v>
      </c>
      <c r="K7131" t="s">
        <v>138</v>
      </c>
      <c r="L7131" t="s">
        <v>192</v>
      </c>
      <c r="M7131" t="s">
        <v>296</v>
      </c>
      <c r="N7131" s="2">
        <v>41417</v>
      </c>
      <c r="O7131" s="2">
        <v>41419</v>
      </c>
      <c r="P7131">
        <v>16</v>
      </c>
      <c r="Q7131" s="1">
        <v>0.04</v>
      </c>
      <c r="R7131">
        <v>5.98</v>
      </c>
      <c r="S7131">
        <v>5.46</v>
      </c>
      <c r="T7131">
        <f t="shared" si="111"/>
        <v>95.68</v>
      </c>
    </row>
    <row r="7132" spans="1:20" x14ac:dyDescent="0.25">
      <c r="A7132">
        <v>7131</v>
      </c>
      <c r="B7132">
        <v>87059</v>
      </c>
      <c r="C7132" t="s">
        <v>1862</v>
      </c>
      <c r="D7132" t="s">
        <v>20</v>
      </c>
      <c r="E7132" t="s">
        <v>39</v>
      </c>
      <c r="F7132" t="s">
        <v>40</v>
      </c>
      <c r="G7132" t="s">
        <v>41</v>
      </c>
      <c r="H7132" t="s">
        <v>78</v>
      </c>
      <c r="I7132" t="s">
        <v>28</v>
      </c>
      <c r="J7132" t="s">
        <v>52</v>
      </c>
      <c r="K7132" t="s">
        <v>184</v>
      </c>
      <c r="L7132" t="s">
        <v>192</v>
      </c>
      <c r="M7132" t="s">
        <v>309</v>
      </c>
      <c r="N7132" s="2">
        <v>40689</v>
      </c>
      <c r="O7132" s="2">
        <v>40689</v>
      </c>
      <c r="P7132">
        <v>18</v>
      </c>
      <c r="Q7132" s="1">
        <v>7.0000000000000007E-2</v>
      </c>
      <c r="R7132">
        <v>11.58</v>
      </c>
      <c r="S7132">
        <v>6.97</v>
      </c>
      <c r="T7132">
        <f t="shared" si="111"/>
        <v>208.44</v>
      </c>
    </row>
    <row r="7133" spans="1:20" x14ac:dyDescent="0.25">
      <c r="A7133">
        <v>7132</v>
      </c>
      <c r="B7133">
        <v>87059</v>
      </c>
      <c r="C7133" t="s">
        <v>1862</v>
      </c>
      <c r="D7133" t="s">
        <v>20</v>
      </c>
      <c r="E7133" t="s">
        <v>39</v>
      </c>
      <c r="F7133" t="s">
        <v>40</v>
      </c>
      <c r="G7133" t="s">
        <v>41</v>
      </c>
      <c r="H7133" t="s">
        <v>54</v>
      </c>
      <c r="I7133" t="s">
        <v>28</v>
      </c>
      <c r="J7133" t="s">
        <v>52</v>
      </c>
      <c r="K7133" t="s">
        <v>50</v>
      </c>
      <c r="L7133" t="s">
        <v>192</v>
      </c>
      <c r="M7133" t="s">
        <v>638</v>
      </c>
      <c r="N7133" s="2">
        <v>40689</v>
      </c>
      <c r="O7133" s="2">
        <v>40690</v>
      </c>
      <c r="P7133">
        <v>7</v>
      </c>
      <c r="Q7133" s="1">
        <v>0</v>
      </c>
      <c r="R7133">
        <v>15.31</v>
      </c>
      <c r="S7133">
        <v>8.7799999999999994</v>
      </c>
      <c r="T7133">
        <f t="shared" si="111"/>
        <v>107.17</v>
      </c>
    </row>
    <row r="7134" spans="1:20" x14ac:dyDescent="0.25">
      <c r="A7134">
        <v>7133</v>
      </c>
      <c r="B7134">
        <v>86043</v>
      </c>
      <c r="C7134" t="s">
        <v>1193</v>
      </c>
      <c r="D7134" t="s">
        <v>20</v>
      </c>
      <c r="E7134" t="s">
        <v>39</v>
      </c>
      <c r="F7134" t="s">
        <v>31</v>
      </c>
      <c r="G7134" t="s">
        <v>93</v>
      </c>
      <c r="H7134" t="s">
        <v>78</v>
      </c>
      <c r="I7134" t="s">
        <v>28</v>
      </c>
      <c r="J7134" t="s">
        <v>52</v>
      </c>
      <c r="K7134" t="s">
        <v>113</v>
      </c>
      <c r="L7134" t="s">
        <v>192</v>
      </c>
      <c r="M7134" t="s">
        <v>146</v>
      </c>
      <c r="N7134" s="2">
        <v>41408</v>
      </c>
      <c r="O7134" s="2">
        <v>41409</v>
      </c>
      <c r="P7134">
        <v>9</v>
      </c>
      <c r="Q7134" s="1">
        <v>0.05</v>
      </c>
      <c r="R7134">
        <v>4.9800000000000004</v>
      </c>
      <c r="S7134">
        <v>4.72</v>
      </c>
      <c r="T7134">
        <f t="shared" si="111"/>
        <v>44.820000000000007</v>
      </c>
    </row>
    <row r="7135" spans="1:20" x14ac:dyDescent="0.25">
      <c r="A7135">
        <v>7134</v>
      </c>
      <c r="B7135">
        <v>91407</v>
      </c>
      <c r="C7135" t="s">
        <v>839</v>
      </c>
      <c r="D7135" t="s">
        <v>20</v>
      </c>
      <c r="E7135" t="s">
        <v>39</v>
      </c>
      <c r="F7135" t="s">
        <v>22</v>
      </c>
      <c r="G7135" t="s">
        <v>23</v>
      </c>
      <c r="H7135" t="s">
        <v>42</v>
      </c>
      <c r="I7135" t="s">
        <v>28</v>
      </c>
      <c r="J7135" t="s">
        <v>52</v>
      </c>
      <c r="K7135" t="s">
        <v>101</v>
      </c>
      <c r="L7135" t="s">
        <v>44</v>
      </c>
      <c r="M7135" t="s">
        <v>27</v>
      </c>
      <c r="N7135" s="2">
        <v>40481</v>
      </c>
      <c r="O7135" s="2">
        <v>40484</v>
      </c>
      <c r="P7135">
        <v>4</v>
      </c>
      <c r="Q7135" s="1">
        <v>0.06</v>
      </c>
      <c r="R7135">
        <v>3.6</v>
      </c>
      <c r="S7135">
        <v>2.2000000000000002</v>
      </c>
      <c r="T7135">
        <f t="shared" si="111"/>
        <v>14.4</v>
      </c>
    </row>
    <row r="7136" spans="1:20" x14ac:dyDescent="0.25">
      <c r="A7136">
        <v>7135</v>
      </c>
      <c r="B7136">
        <v>86865</v>
      </c>
      <c r="C7136" t="s">
        <v>92</v>
      </c>
      <c r="D7136" t="s">
        <v>20</v>
      </c>
      <c r="E7136" t="s">
        <v>39</v>
      </c>
      <c r="F7136" t="s">
        <v>22</v>
      </c>
      <c r="G7136" t="s">
        <v>93</v>
      </c>
      <c r="H7136" t="s">
        <v>94</v>
      </c>
      <c r="I7136" t="s">
        <v>28</v>
      </c>
      <c r="J7136" t="s">
        <v>52</v>
      </c>
      <c r="K7136" t="s">
        <v>95</v>
      </c>
      <c r="L7136" t="s">
        <v>44</v>
      </c>
      <c r="M7136" t="s">
        <v>96</v>
      </c>
      <c r="N7136" s="2">
        <v>41458</v>
      </c>
      <c r="O7136" s="2">
        <v>41460</v>
      </c>
      <c r="P7136">
        <v>12</v>
      </c>
      <c r="Q7136" s="1">
        <v>0</v>
      </c>
      <c r="R7136">
        <v>1.26</v>
      </c>
      <c r="S7136">
        <v>0.7</v>
      </c>
      <c r="T7136">
        <f t="shared" si="111"/>
        <v>15.120000000000001</v>
      </c>
    </row>
    <row r="7137" spans="1:20" x14ac:dyDescent="0.25">
      <c r="A7137">
        <v>7136</v>
      </c>
      <c r="B7137">
        <v>90227</v>
      </c>
      <c r="C7137" t="s">
        <v>1726</v>
      </c>
      <c r="D7137" t="s">
        <v>20</v>
      </c>
      <c r="E7137" t="s">
        <v>39</v>
      </c>
      <c r="F7137" t="s">
        <v>31</v>
      </c>
      <c r="G7137" t="s">
        <v>48</v>
      </c>
      <c r="H7137" t="s">
        <v>49</v>
      </c>
      <c r="I7137" t="s">
        <v>28</v>
      </c>
      <c r="J7137" t="s">
        <v>52</v>
      </c>
      <c r="K7137" t="s">
        <v>228</v>
      </c>
      <c r="L7137" t="s">
        <v>44</v>
      </c>
      <c r="M7137" t="s">
        <v>69</v>
      </c>
      <c r="N7137" s="2">
        <v>41477</v>
      </c>
      <c r="O7137" s="2">
        <v>41482</v>
      </c>
      <c r="P7137">
        <v>11</v>
      </c>
      <c r="Q7137" s="1">
        <v>0.02</v>
      </c>
      <c r="R7137">
        <v>15.04</v>
      </c>
      <c r="S7137">
        <v>1.97</v>
      </c>
      <c r="T7137">
        <f t="shared" si="111"/>
        <v>165.44</v>
      </c>
    </row>
    <row r="7138" spans="1:20" x14ac:dyDescent="0.25">
      <c r="A7138">
        <v>7137</v>
      </c>
      <c r="B7138">
        <v>91377</v>
      </c>
      <c r="C7138" t="s">
        <v>399</v>
      </c>
      <c r="D7138" t="s">
        <v>38</v>
      </c>
      <c r="E7138" t="s">
        <v>39</v>
      </c>
      <c r="F7138" t="s">
        <v>31</v>
      </c>
      <c r="G7138" t="s">
        <v>23</v>
      </c>
      <c r="H7138" t="s">
        <v>78</v>
      </c>
      <c r="I7138" t="s">
        <v>28</v>
      </c>
      <c r="J7138" t="s">
        <v>52</v>
      </c>
      <c r="K7138" t="s">
        <v>101</v>
      </c>
      <c r="L7138" t="s">
        <v>192</v>
      </c>
      <c r="M7138" t="s">
        <v>375</v>
      </c>
      <c r="N7138" s="2">
        <v>40857</v>
      </c>
      <c r="O7138" s="2">
        <v>40859</v>
      </c>
      <c r="P7138">
        <v>16</v>
      </c>
      <c r="Q7138" s="1">
        <v>0.08</v>
      </c>
      <c r="R7138">
        <v>55.48</v>
      </c>
      <c r="S7138">
        <v>6.79</v>
      </c>
      <c r="T7138">
        <f t="shared" si="111"/>
        <v>887.68</v>
      </c>
    </row>
    <row r="7139" spans="1:20" x14ac:dyDescent="0.25">
      <c r="A7139">
        <v>7138</v>
      </c>
      <c r="B7139">
        <v>89715</v>
      </c>
      <c r="C7139" t="s">
        <v>804</v>
      </c>
      <c r="D7139" t="s">
        <v>20</v>
      </c>
      <c r="E7139" t="s">
        <v>39</v>
      </c>
      <c r="F7139" t="s">
        <v>22</v>
      </c>
      <c r="G7139" t="s">
        <v>93</v>
      </c>
      <c r="H7139" t="s">
        <v>78</v>
      </c>
      <c r="I7139" t="s">
        <v>28</v>
      </c>
      <c r="J7139" t="s">
        <v>52</v>
      </c>
      <c r="K7139" t="s">
        <v>71</v>
      </c>
      <c r="L7139" t="s">
        <v>44</v>
      </c>
      <c r="M7139" t="s">
        <v>294</v>
      </c>
      <c r="N7139" s="2">
        <v>41518</v>
      </c>
      <c r="O7139" s="2">
        <v>41519</v>
      </c>
      <c r="P7139">
        <v>3</v>
      </c>
      <c r="Q7139" s="1">
        <v>0.09</v>
      </c>
      <c r="R7139">
        <v>3.38</v>
      </c>
      <c r="S7139">
        <v>1.0900000000000001</v>
      </c>
      <c r="T7139">
        <f t="shared" si="111"/>
        <v>10.14</v>
      </c>
    </row>
    <row r="7140" spans="1:20" x14ac:dyDescent="0.25">
      <c r="A7140">
        <v>7139</v>
      </c>
      <c r="B7140">
        <v>89715</v>
      </c>
      <c r="C7140" t="s">
        <v>1346</v>
      </c>
      <c r="D7140" t="s">
        <v>578</v>
      </c>
      <c r="E7140" t="s">
        <v>187</v>
      </c>
      <c r="F7140" t="s">
        <v>31</v>
      </c>
      <c r="G7140" t="s">
        <v>93</v>
      </c>
      <c r="H7140" t="s">
        <v>188</v>
      </c>
      <c r="I7140" t="s">
        <v>28</v>
      </c>
      <c r="J7140" t="s">
        <v>52</v>
      </c>
      <c r="K7140" t="s">
        <v>145</v>
      </c>
      <c r="L7140" t="s">
        <v>330</v>
      </c>
      <c r="M7140" t="s">
        <v>91</v>
      </c>
      <c r="N7140" s="2">
        <v>41518</v>
      </c>
      <c r="O7140" s="2">
        <v>41521</v>
      </c>
      <c r="P7140">
        <v>8</v>
      </c>
      <c r="Q7140" s="1">
        <v>0.04</v>
      </c>
      <c r="R7140">
        <v>236.97</v>
      </c>
      <c r="S7140">
        <v>59.24</v>
      </c>
      <c r="T7140">
        <f t="shared" si="111"/>
        <v>1895.76</v>
      </c>
    </row>
    <row r="7141" spans="1:20" x14ac:dyDescent="0.25">
      <c r="A7141">
        <v>7140</v>
      </c>
      <c r="B7141">
        <v>87084</v>
      </c>
      <c r="C7141" t="s">
        <v>1689</v>
      </c>
      <c r="D7141" t="s">
        <v>38</v>
      </c>
      <c r="E7141" t="s">
        <v>187</v>
      </c>
      <c r="F7141" t="s">
        <v>31</v>
      </c>
      <c r="G7141" t="s">
        <v>23</v>
      </c>
      <c r="H7141" t="s">
        <v>219</v>
      </c>
      <c r="I7141" t="s">
        <v>28</v>
      </c>
      <c r="J7141" t="s">
        <v>29</v>
      </c>
      <c r="K7141" t="s">
        <v>68</v>
      </c>
      <c r="L7141" t="s">
        <v>706</v>
      </c>
      <c r="M7141" t="s">
        <v>631</v>
      </c>
      <c r="N7141" s="2">
        <v>41527</v>
      </c>
      <c r="O7141" s="2">
        <v>41529</v>
      </c>
      <c r="P7141">
        <v>13</v>
      </c>
      <c r="Q7141" s="1">
        <v>0.06</v>
      </c>
      <c r="R7141">
        <v>128.24</v>
      </c>
      <c r="S7141">
        <v>12.65</v>
      </c>
      <c r="T7141">
        <f t="shared" si="111"/>
        <v>1667.1200000000001</v>
      </c>
    </row>
    <row r="7142" spans="1:20" x14ac:dyDescent="0.25">
      <c r="A7142">
        <v>7141</v>
      </c>
      <c r="B7142">
        <v>90473</v>
      </c>
      <c r="C7142" t="s">
        <v>1004</v>
      </c>
      <c r="D7142" t="s">
        <v>20</v>
      </c>
      <c r="E7142" t="s">
        <v>39</v>
      </c>
      <c r="F7142" t="s">
        <v>31</v>
      </c>
      <c r="G7142" t="s">
        <v>93</v>
      </c>
      <c r="H7142" t="s">
        <v>94</v>
      </c>
      <c r="I7142" t="s">
        <v>28</v>
      </c>
      <c r="J7142" t="s">
        <v>29</v>
      </c>
      <c r="K7142" t="s">
        <v>71</v>
      </c>
      <c r="L7142" t="s">
        <v>192</v>
      </c>
      <c r="M7142" t="s">
        <v>296</v>
      </c>
      <c r="N7142" s="2">
        <v>40195</v>
      </c>
      <c r="O7142" s="2">
        <v>40198</v>
      </c>
      <c r="P7142">
        <v>3</v>
      </c>
      <c r="Q7142" s="1">
        <v>0.05</v>
      </c>
      <c r="R7142">
        <v>14.81</v>
      </c>
      <c r="S7142">
        <v>13.32</v>
      </c>
      <c r="T7142">
        <f t="shared" si="111"/>
        <v>44.43</v>
      </c>
    </row>
    <row r="7143" spans="1:20" x14ac:dyDescent="0.25">
      <c r="A7143">
        <v>7142</v>
      </c>
      <c r="B7143">
        <v>90473</v>
      </c>
      <c r="C7143" t="s">
        <v>1004</v>
      </c>
      <c r="D7143" t="s">
        <v>38</v>
      </c>
      <c r="E7143" t="s">
        <v>39</v>
      </c>
      <c r="F7143" t="s">
        <v>31</v>
      </c>
      <c r="G7143" t="s">
        <v>93</v>
      </c>
      <c r="H7143" t="s">
        <v>78</v>
      </c>
      <c r="I7143" t="s">
        <v>28</v>
      </c>
      <c r="J7143" t="s">
        <v>29</v>
      </c>
      <c r="K7143" t="s">
        <v>165</v>
      </c>
      <c r="L7143" t="s">
        <v>44</v>
      </c>
      <c r="M7143" t="s">
        <v>255</v>
      </c>
      <c r="N7143" s="2">
        <v>40195</v>
      </c>
      <c r="O7143" s="2">
        <v>40197</v>
      </c>
      <c r="P7143">
        <v>3</v>
      </c>
      <c r="Q7143" s="1">
        <v>0.05</v>
      </c>
      <c r="R7143">
        <v>4.2</v>
      </c>
      <c r="S7143">
        <v>2.2599999999999998</v>
      </c>
      <c r="T7143">
        <f t="shared" si="111"/>
        <v>12.600000000000001</v>
      </c>
    </row>
    <row r="7144" spans="1:20" x14ac:dyDescent="0.25">
      <c r="A7144">
        <v>7143</v>
      </c>
      <c r="B7144">
        <v>88847</v>
      </c>
      <c r="C7144" t="s">
        <v>1221</v>
      </c>
      <c r="D7144" t="s">
        <v>20</v>
      </c>
      <c r="E7144" t="s">
        <v>21</v>
      </c>
      <c r="F7144" t="s">
        <v>31</v>
      </c>
      <c r="G7144" t="s">
        <v>93</v>
      </c>
      <c r="H7144" t="s">
        <v>206</v>
      </c>
      <c r="I7144" t="s">
        <v>28</v>
      </c>
      <c r="J7144" t="s">
        <v>29</v>
      </c>
      <c r="K7144" t="s">
        <v>1447</v>
      </c>
      <c r="L7144" t="s">
        <v>746</v>
      </c>
      <c r="M7144" t="s">
        <v>375</v>
      </c>
      <c r="N7144" s="2">
        <v>41356</v>
      </c>
      <c r="O7144" s="2">
        <v>41357</v>
      </c>
      <c r="P7144">
        <v>1</v>
      </c>
      <c r="Q7144" s="1">
        <v>0.06</v>
      </c>
      <c r="R7144">
        <v>599.99</v>
      </c>
      <c r="S7144">
        <v>24.49</v>
      </c>
      <c r="T7144">
        <f t="shared" si="111"/>
        <v>599.99</v>
      </c>
    </row>
    <row r="7145" spans="1:20" x14ac:dyDescent="0.25">
      <c r="A7145">
        <v>7144</v>
      </c>
      <c r="B7145">
        <v>88836</v>
      </c>
      <c r="C7145" t="s">
        <v>1221</v>
      </c>
      <c r="D7145" t="s">
        <v>20</v>
      </c>
      <c r="E7145" t="s">
        <v>39</v>
      </c>
      <c r="F7145" t="s">
        <v>31</v>
      </c>
      <c r="G7145" t="s">
        <v>93</v>
      </c>
      <c r="H7145" t="s">
        <v>42</v>
      </c>
      <c r="I7145" t="s">
        <v>28</v>
      </c>
      <c r="J7145" t="s">
        <v>29</v>
      </c>
      <c r="K7145" t="s">
        <v>79</v>
      </c>
      <c r="L7145" t="s">
        <v>26</v>
      </c>
      <c r="M7145" t="s">
        <v>91</v>
      </c>
      <c r="N7145" s="2">
        <v>40260</v>
      </c>
      <c r="O7145" s="2">
        <v>40262</v>
      </c>
      <c r="P7145">
        <v>2</v>
      </c>
      <c r="Q7145" s="1">
        <v>0.05</v>
      </c>
      <c r="R7145">
        <v>11.97</v>
      </c>
      <c r="S7145">
        <v>5.81</v>
      </c>
      <c r="T7145">
        <f t="shared" si="111"/>
        <v>23.94</v>
      </c>
    </row>
    <row r="7146" spans="1:20" x14ac:dyDescent="0.25">
      <c r="A7146">
        <v>7145</v>
      </c>
      <c r="B7146">
        <v>89535</v>
      </c>
      <c r="C7146" t="s">
        <v>511</v>
      </c>
      <c r="D7146" t="s">
        <v>20</v>
      </c>
      <c r="E7146" t="s">
        <v>39</v>
      </c>
      <c r="F7146" t="s">
        <v>22</v>
      </c>
      <c r="G7146" t="s">
        <v>41</v>
      </c>
      <c r="H7146" t="s">
        <v>89</v>
      </c>
      <c r="I7146" t="s">
        <v>28</v>
      </c>
      <c r="J7146" t="s">
        <v>29</v>
      </c>
      <c r="K7146" t="s">
        <v>116</v>
      </c>
      <c r="L7146" t="s">
        <v>44</v>
      </c>
      <c r="M7146" t="s">
        <v>173</v>
      </c>
      <c r="N7146" s="2">
        <v>41577</v>
      </c>
      <c r="O7146" s="2">
        <v>41577</v>
      </c>
      <c r="P7146">
        <v>2</v>
      </c>
      <c r="Q7146" s="1">
        <v>7.0000000000000007E-2</v>
      </c>
      <c r="R7146">
        <v>3.29</v>
      </c>
      <c r="S7146">
        <v>1.35</v>
      </c>
      <c r="T7146">
        <f t="shared" si="111"/>
        <v>6.58</v>
      </c>
    </row>
    <row r="7147" spans="1:20" x14ac:dyDescent="0.25">
      <c r="A7147">
        <v>7146</v>
      </c>
      <c r="B7147">
        <v>89535</v>
      </c>
      <c r="C7147" t="s">
        <v>511</v>
      </c>
      <c r="D7147" t="s">
        <v>38</v>
      </c>
      <c r="E7147" t="s">
        <v>39</v>
      </c>
      <c r="F7147" t="s">
        <v>22</v>
      </c>
      <c r="G7147" t="s">
        <v>41</v>
      </c>
      <c r="H7147" t="s">
        <v>42</v>
      </c>
      <c r="I7147" t="s">
        <v>28</v>
      </c>
      <c r="J7147" t="s">
        <v>29</v>
      </c>
      <c r="K7147" t="s">
        <v>274</v>
      </c>
      <c r="L7147" t="s">
        <v>26</v>
      </c>
      <c r="M7147" t="s">
        <v>331</v>
      </c>
      <c r="N7147" s="2">
        <v>41577</v>
      </c>
      <c r="O7147" s="2">
        <v>41578</v>
      </c>
      <c r="P7147">
        <v>20</v>
      </c>
      <c r="Q7147" s="1">
        <v>0</v>
      </c>
      <c r="R7147">
        <v>15.73</v>
      </c>
      <c r="S7147">
        <v>7.42</v>
      </c>
      <c r="T7147">
        <f t="shared" si="111"/>
        <v>314.60000000000002</v>
      </c>
    </row>
    <row r="7148" spans="1:20" x14ac:dyDescent="0.25">
      <c r="A7148">
        <v>7147</v>
      </c>
      <c r="B7148">
        <v>89535</v>
      </c>
      <c r="C7148" t="s">
        <v>511</v>
      </c>
      <c r="D7148" t="s">
        <v>20</v>
      </c>
      <c r="E7148" t="s">
        <v>39</v>
      </c>
      <c r="F7148" t="s">
        <v>22</v>
      </c>
      <c r="G7148" t="s">
        <v>41</v>
      </c>
      <c r="H7148" t="s">
        <v>89</v>
      </c>
      <c r="I7148" t="s">
        <v>28</v>
      </c>
      <c r="J7148" t="s">
        <v>29</v>
      </c>
      <c r="K7148" t="s">
        <v>101</v>
      </c>
      <c r="L7148" t="s">
        <v>192</v>
      </c>
      <c r="M7148" t="s">
        <v>86</v>
      </c>
      <c r="N7148" s="2">
        <v>41577</v>
      </c>
      <c r="O7148" s="2">
        <v>41579</v>
      </c>
      <c r="P7148">
        <v>5</v>
      </c>
      <c r="Q7148" s="1">
        <v>0.06</v>
      </c>
      <c r="R7148">
        <v>34.76</v>
      </c>
      <c r="S7148">
        <v>8.2200000000000006</v>
      </c>
      <c r="T7148">
        <f t="shared" si="111"/>
        <v>173.79999999999998</v>
      </c>
    </row>
    <row r="7149" spans="1:20" x14ac:dyDescent="0.25">
      <c r="A7149">
        <v>7148</v>
      </c>
      <c r="B7149">
        <v>90744</v>
      </c>
      <c r="C7149" t="s">
        <v>1242</v>
      </c>
      <c r="D7149" t="s">
        <v>20</v>
      </c>
      <c r="E7149" t="s">
        <v>21</v>
      </c>
      <c r="F7149" t="s">
        <v>47</v>
      </c>
      <c r="G7149" t="s">
        <v>93</v>
      </c>
      <c r="H7149" t="s">
        <v>203</v>
      </c>
      <c r="I7149" t="s">
        <v>28</v>
      </c>
      <c r="J7149" t="s">
        <v>29</v>
      </c>
      <c r="K7149" t="s">
        <v>1254</v>
      </c>
      <c r="L7149" t="s">
        <v>192</v>
      </c>
      <c r="M7149" t="s">
        <v>117</v>
      </c>
      <c r="N7149" s="2">
        <v>41513</v>
      </c>
      <c r="O7149" s="2">
        <v>41515</v>
      </c>
      <c r="P7149">
        <v>7</v>
      </c>
      <c r="Q7149" s="1">
        <v>0.06</v>
      </c>
      <c r="R7149">
        <v>155.99</v>
      </c>
      <c r="S7149">
        <v>8.99</v>
      </c>
      <c r="T7149">
        <f t="shared" si="111"/>
        <v>1091.93</v>
      </c>
    </row>
    <row r="7150" spans="1:20" x14ac:dyDescent="0.25">
      <c r="A7150">
        <v>7149</v>
      </c>
      <c r="B7150">
        <v>89566</v>
      </c>
      <c r="C7150" t="s">
        <v>1442</v>
      </c>
      <c r="D7150" t="s">
        <v>20</v>
      </c>
      <c r="E7150" t="s">
        <v>21</v>
      </c>
      <c r="F7150" t="s">
        <v>47</v>
      </c>
      <c r="G7150" t="s">
        <v>93</v>
      </c>
      <c r="H7150" t="s">
        <v>24</v>
      </c>
      <c r="I7150" t="s">
        <v>28</v>
      </c>
      <c r="J7150" t="s">
        <v>29</v>
      </c>
      <c r="K7150" t="s">
        <v>198</v>
      </c>
      <c r="L7150" t="s">
        <v>192</v>
      </c>
      <c r="M7150" t="s">
        <v>114</v>
      </c>
      <c r="N7150" s="2">
        <v>41036</v>
      </c>
      <c r="O7150" s="2">
        <v>41037</v>
      </c>
      <c r="P7150">
        <v>6</v>
      </c>
      <c r="Q7150" s="1">
        <v>0.05</v>
      </c>
      <c r="R7150">
        <v>83.1</v>
      </c>
      <c r="S7150">
        <v>6.13</v>
      </c>
      <c r="T7150">
        <f t="shared" si="111"/>
        <v>498.59999999999997</v>
      </c>
    </row>
    <row r="7151" spans="1:20" x14ac:dyDescent="0.25">
      <c r="A7151">
        <v>7150</v>
      </c>
      <c r="B7151">
        <v>88664</v>
      </c>
      <c r="C7151" t="s">
        <v>483</v>
      </c>
      <c r="D7151" t="s">
        <v>20</v>
      </c>
      <c r="E7151" t="s">
        <v>39</v>
      </c>
      <c r="F7151" t="s">
        <v>31</v>
      </c>
      <c r="G7151" t="s">
        <v>93</v>
      </c>
      <c r="H7151" t="s">
        <v>42</v>
      </c>
      <c r="I7151" t="s">
        <v>28</v>
      </c>
      <c r="J7151" t="s">
        <v>29</v>
      </c>
      <c r="K7151" t="s">
        <v>101</v>
      </c>
      <c r="L7151" t="s">
        <v>44</v>
      </c>
      <c r="M7151" t="s">
        <v>146</v>
      </c>
      <c r="N7151" s="2">
        <v>41524</v>
      </c>
      <c r="O7151" s="2">
        <v>41526</v>
      </c>
      <c r="P7151">
        <v>6</v>
      </c>
      <c r="Q7151" s="1">
        <v>0.05</v>
      </c>
      <c r="R7151">
        <v>2.6</v>
      </c>
      <c r="S7151">
        <v>2.4</v>
      </c>
      <c r="T7151">
        <f t="shared" si="111"/>
        <v>15.600000000000001</v>
      </c>
    </row>
    <row r="7152" spans="1:20" x14ac:dyDescent="0.25">
      <c r="A7152">
        <v>7151</v>
      </c>
      <c r="B7152">
        <v>90571</v>
      </c>
      <c r="C7152" t="s">
        <v>1066</v>
      </c>
      <c r="D7152" t="s">
        <v>20</v>
      </c>
      <c r="E7152" t="s">
        <v>39</v>
      </c>
      <c r="F7152" t="s">
        <v>31</v>
      </c>
      <c r="G7152" t="s">
        <v>48</v>
      </c>
      <c r="H7152" t="s">
        <v>42</v>
      </c>
      <c r="I7152" t="s">
        <v>28</v>
      </c>
      <c r="J7152" t="s">
        <v>29</v>
      </c>
      <c r="K7152" t="s">
        <v>119</v>
      </c>
      <c r="L7152" t="s">
        <v>192</v>
      </c>
      <c r="M7152" t="s">
        <v>255</v>
      </c>
      <c r="N7152" s="2">
        <v>40848</v>
      </c>
      <c r="O7152" s="2">
        <v>40848</v>
      </c>
      <c r="P7152">
        <v>37</v>
      </c>
      <c r="Q7152" s="1">
        <v>0.02</v>
      </c>
      <c r="R7152">
        <v>54.48</v>
      </c>
      <c r="S7152">
        <v>0.99</v>
      </c>
      <c r="T7152">
        <f t="shared" si="111"/>
        <v>2015.76</v>
      </c>
    </row>
    <row r="7153" spans="1:20" x14ac:dyDescent="0.25">
      <c r="A7153">
        <v>7152</v>
      </c>
      <c r="B7153">
        <v>90571</v>
      </c>
      <c r="C7153" t="s">
        <v>1066</v>
      </c>
      <c r="D7153" t="s">
        <v>20</v>
      </c>
      <c r="E7153" t="s">
        <v>21</v>
      </c>
      <c r="F7153" t="s">
        <v>31</v>
      </c>
      <c r="G7153" t="s">
        <v>48</v>
      </c>
      <c r="H7153" t="s">
        <v>24</v>
      </c>
      <c r="I7153" t="s">
        <v>28</v>
      </c>
      <c r="J7153" t="s">
        <v>29</v>
      </c>
      <c r="K7153" t="s">
        <v>1447</v>
      </c>
      <c r="L7153" t="s">
        <v>192</v>
      </c>
      <c r="M7153" t="s">
        <v>131</v>
      </c>
      <c r="N7153" s="2">
        <v>40848</v>
      </c>
      <c r="O7153" s="2">
        <v>40850</v>
      </c>
      <c r="P7153">
        <v>22</v>
      </c>
      <c r="Q7153" s="1">
        <v>0.04</v>
      </c>
      <c r="R7153">
        <v>50.98</v>
      </c>
      <c r="S7153">
        <v>6.5</v>
      </c>
      <c r="T7153">
        <f t="shared" si="111"/>
        <v>1121.56</v>
      </c>
    </row>
    <row r="7154" spans="1:20" x14ac:dyDescent="0.25">
      <c r="A7154">
        <v>7153</v>
      </c>
      <c r="B7154">
        <v>90571</v>
      </c>
      <c r="C7154" t="s">
        <v>1066</v>
      </c>
      <c r="D7154" t="s">
        <v>20</v>
      </c>
      <c r="E7154" t="s">
        <v>39</v>
      </c>
      <c r="F7154" t="s">
        <v>31</v>
      </c>
      <c r="G7154" t="s">
        <v>48</v>
      </c>
      <c r="H7154" t="s">
        <v>94</v>
      </c>
      <c r="I7154" t="s">
        <v>28</v>
      </c>
      <c r="J7154" t="s">
        <v>29</v>
      </c>
      <c r="K7154" t="s">
        <v>55</v>
      </c>
      <c r="L7154" t="s">
        <v>192</v>
      </c>
      <c r="M7154" t="s">
        <v>255</v>
      </c>
      <c r="N7154" s="2">
        <v>40848</v>
      </c>
      <c r="O7154" s="2">
        <v>40850</v>
      </c>
      <c r="P7154">
        <v>35</v>
      </c>
      <c r="Q7154" s="1">
        <v>0.08</v>
      </c>
      <c r="R7154">
        <v>6.68</v>
      </c>
      <c r="S7154">
        <v>6.15</v>
      </c>
      <c r="T7154">
        <f t="shared" si="111"/>
        <v>233.79999999999998</v>
      </c>
    </row>
    <row r="7155" spans="1:20" x14ac:dyDescent="0.25">
      <c r="A7155">
        <v>7154</v>
      </c>
      <c r="B7155">
        <v>90571</v>
      </c>
      <c r="C7155" t="s">
        <v>1066</v>
      </c>
      <c r="D7155" t="s">
        <v>20</v>
      </c>
      <c r="E7155" t="s">
        <v>21</v>
      </c>
      <c r="F7155" t="s">
        <v>31</v>
      </c>
      <c r="G7155" t="s">
        <v>48</v>
      </c>
      <c r="H7155" t="s">
        <v>206</v>
      </c>
      <c r="I7155" t="s">
        <v>28</v>
      </c>
      <c r="J7155" t="s">
        <v>29</v>
      </c>
      <c r="K7155" t="s">
        <v>198</v>
      </c>
      <c r="L7155" t="s">
        <v>192</v>
      </c>
      <c r="M7155" t="s">
        <v>69</v>
      </c>
      <c r="N7155" s="2">
        <v>40848</v>
      </c>
      <c r="O7155" s="2">
        <v>40848</v>
      </c>
      <c r="P7155">
        <v>27</v>
      </c>
      <c r="Q7155" s="1">
        <v>0.02</v>
      </c>
      <c r="R7155">
        <v>45.99</v>
      </c>
      <c r="S7155">
        <v>2.5</v>
      </c>
      <c r="T7155">
        <f t="shared" si="111"/>
        <v>1241.73</v>
      </c>
    </row>
    <row r="7156" spans="1:20" x14ac:dyDescent="0.25">
      <c r="A7156">
        <v>7155</v>
      </c>
      <c r="B7156">
        <v>90571</v>
      </c>
      <c r="C7156" t="s">
        <v>824</v>
      </c>
      <c r="D7156" t="s">
        <v>20</v>
      </c>
      <c r="E7156" t="s">
        <v>39</v>
      </c>
      <c r="F7156" t="s">
        <v>22</v>
      </c>
      <c r="G7156" t="s">
        <v>48</v>
      </c>
      <c r="H7156" t="s">
        <v>94</v>
      </c>
      <c r="I7156" t="s">
        <v>28</v>
      </c>
      <c r="J7156" t="s">
        <v>29</v>
      </c>
      <c r="K7156" t="s">
        <v>163</v>
      </c>
      <c r="L7156" t="s">
        <v>706</v>
      </c>
      <c r="M7156" t="s">
        <v>232</v>
      </c>
      <c r="N7156" s="2">
        <v>40848</v>
      </c>
      <c r="O7156" s="2">
        <v>40855</v>
      </c>
      <c r="P7156">
        <v>4</v>
      </c>
      <c r="Q7156" s="1">
        <v>7.0000000000000007E-2</v>
      </c>
      <c r="R7156">
        <v>25.98</v>
      </c>
      <c r="S7156">
        <v>5.37</v>
      </c>
      <c r="T7156">
        <f t="shared" si="111"/>
        <v>103.92</v>
      </c>
    </row>
    <row r="7157" spans="1:20" x14ac:dyDescent="0.25">
      <c r="A7157">
        <v>7156</v>
      </c>
      <c r="B7157">
        <v>90571</v>
      </c>
      <c r="C7157" t="s">
        <v>824</v>
      </c>
      <c r="D7157" t="s">
        <v>20</v>
      </c>
      <c r="E7157" t="s">
        <v>39</v>
      </c>
      <c r="F7157" t="s">
        <v>22</v>
      </c>
      <c r="G7157" t="s">
        <v>48</v>
      </c>
      <c r="H7157" t="s">
        <v>89</v>
      </c>
      <c r="I7157" t="s">
        <v>28</v>
      </c>
      <c r="J7157" t="s">
        <v>29</v>
      </c>
      <c r="K7157" t="s">
        <v>184</v>
      </c>
      <c r="L7157" t="s">
        <v>44</v>
      </c>
      <c r="M7157" t="s">
        <v>86</v>
      </c>
      <c r="N7157" s="2">
        <v>40848</v>
      </c>
      <c r="O7157" s="2">
        <v>40852</v>
      </c>
      <c r="P7157">
        <v>1</v>
      </c>
      <c r="Q7157" s="1">
        <v>0.04</v>
      </c>
      <c r="R7157">
        <v>3.55</v>
      </c>
      <c r="S7157">
        <v>1.43</v>
      </c>
      <c r="T7157">
        <f t="shared" si="111"/>
        <v>3.55</v>
      </c>
    </row>
    <row r="7158" spans="1:20" x14ac:dyDescent="0.25">
      <c r="A7158">
        <v>7157</v>
      </c>
      <c r="B7158">
        <v>89164</v>
      </c>
      <c r="C7158" t="s">
        <v>1963</v>
      </c>
      <c r="D7158" t="s">
        <v>20</v>
      </c>
      <c r="E7158" t="s">
        <v>39</v>
      </c>
      <c r="F7158" t="s">
        <v>22</v>
      </c>
      <c r="G7158" t="s">
        <v>41</v>
      </c>
      <c r="H7158" t="s">
        <v>94</v>
      </c>
      <c r="I7158" t="s">
        <v>28</v>
      </c>
      <c r="J7158" t="s">
        <v>29</v>
      </c>
      <c r="K7158" t="s">
        <v>226</v>
      </c>
      <c r="L7158" t="s">
        <v>192</v>
      </c>
      <c r="M7158" t="s">
        <v>227</v>
      </c>
      <c r="N7158" s="2">
        <v>41452</v>
      </c>
      <c r="O7158" s="2">
        <v>41454</v>
      </c>
      <c r="P7158">
        <v>16</v>
      </c>
      <c r="Q7158" s="1">
        <v>0.08</v>
      </c>
      <c r="R7158">
        <v>15.14</v>
      </c>
      <c r="S7158">
        <v>4.53</v>
      </c>
      <c r="T7158">
        <f t="shared" si="111"/>
        <v>242.24</v>
      </c>
    </row>
    <row r="7159" spans="1:20" x14ac:dyDescent="0.25">
      <c r="A7159">
        <v>7158</v>
      </c>
      <c r="B7159">
        <v>89340</v>
      </c>
      <c r="C7159" t="s">
        <v>2213</v>
      </c>
      <c r="D7159" t="s">
        <v>20</v>
      </c>
      <c r="E7159" t="s">
        <v>187</v>
      </c>
      <c r="F7159" t="s">
        <v>31</v>
      </c>
      <c r="G7159" t="s">
        <v>41</v>
      </c>
      <c r="H7159" t="s">
        <v>188</v>
      </c>
      <c r="I7159" t="s">
        <v>28</v>
      </c>
      <c r="J7159" t="s">
        <v>29</v>
      </c>
      <c r="K7159" t="s">
        <v>43</v>
      </c>
      <c r="L7159" t="s">
        <v>746</v>
      </c>
      <c r="M7159" t="s">
        <v>296</v>
      </c>
      <c r="N7159" s="2">
        <v>41507</v>
      </c>
      <c r="O7159" s="2">
        <v>41510</v>
      </c>
      <c r="P7159">
        <v>10</v>
      </c>
      <c r="Q7159" s="1">
        <v>0.09</v>
      </c>
      <c r="R7159">
        <v>209.84</v>
      </c>
      <c r="S7159">
        <v>21.21</v>
      </c>
      <c r="T7159">
        <f t="shared" si="111"/>
        <v>2098.4</v>
      </c>
    </row>
    <row r="7160" spans="1:20" x14ac:dyDescent="0.25">
      <c r="A7160">
        <v>7159</v>
      </c>
      <c r="B7160">
        <v>86640</v>
      </c>
      <c r="C7160" t="s">
        <v>1258</v>
      </c>
      <c r="D7160" t="s">
        <v>20</v>
      </c>
      <c r="E7160" t="s">
        <v>39</v>
      </c>
      <c r="F7160" t="s">
        <v>47</v>
      </c>
      <c r="G7160" t="s">
        <v>32</v>
      </c>
      <c r="H7160" t="s">
        <v>54</v>
      </c>
      <c r="I7160" t="s">
        <v>28</v>
      </c>
      <c r="J7160" t="s">
        <v>29</v>
      </c>
      <c r="K7160" t="s">
        <v>129</v>
      </c>
      <c r="L7160" t="s">
        <v>192</v>
      </c>
      <c r="M7160" t="s">
        <v>134</v>
      </c>
      <c r="N7160" s="2">
        <v>40576</v>
      </c>
      <c r="O7160" s="2">
        <v>40576</v>
      </c>
      <c r="P7160">
        <v>11</v>
      </c>
      <c r="Q7160" s="1">
        <v>0.05</v>
      </c>
      <c r="R7160">
        <v>10.94</v>
      </c>
      <c r="S7160">
        <v>1.39</v>
      </c>
      <c r="T7160">
        <f t="shared" si="111"/>
        <v>120.33999999999999</v>
      </c>
    </row>
    <row r="7161" spans="1:20" x14ac:dyDescent="0.25">
      <c r="A7161">
        <v>7160</v>
      </c>
      <c r="B7161">
        <v>86640</v>
      </c>
      <c r="C7161" t="s">
        <v>1893</v>
      </c>
      <c r="D7161" t="s">
        <v>38</v>
      </c>
      <c r="E7161" t="s">
        <v>39</v>
      </c>
      <c r="F7161" t="s">
        <v>47</v>
      </c>
      <c r="G7161" t="s">
        <v>32</v>
      </c>
      <c r="H7161" t="s">
        <v>61</v>
      </c>
      <c r="I7161" t="s">
        <v>28</v>
      </c>
      <c r="J7161" t="s">
        <v>29</v>
      </c>
      <c r="K7161" t="s">
        <v>170</v>
      </c>
      <c r="L7161" t="s">
        <v>192</v>
      </c>
      <c r="M7161" t="s">
        <v>111</v>
      </c>
      <c r="N7161" s="2">
        <v>40576</v>
      </c>
      <c r="O7161" s="2">
        <v>40577</v>
      </c>
      <c r="P7161">
        <v>5</v>
      </c>
      <c r="Q7161" s="1">
        <v>0.02</v>
      </c>
      <c r="R7161">
        <v>40.98</v>
      </c>
      <c r="S7161">
        <v>2.99</v>
      </c>
      <c r="T7161">
        <f t="shared" si="111"/>
        <v>204.89999999999998</v>
      </c>
    </row>
    <row r="7162" spans="1:20" x14ac:dyDescent="0.25">
      <c r="A7162">
        <v>7161</v>
      </c>
      <c r="B7162">
        <v>91507</v>
      </c>
      <c r="C7162" t="s">
        <v>1604</v>
      </c>
      <c r="D7162" t="s">
        <v>20</v>
      </c>
      <c r="E7162" t="s">
        <v>39</v>
      </c>
      <c r="F7162" t="s">
        <v>22</v>
      </c>
      <c r="G7162" t="s">
        <v>93</v>
      </c>
      <c r="H7162" t="s">
        <v>94</v>
      </c>
      <c r="I7162" t="s">
        <v>28</v>
      </c>
      <c r="J7162" t="s">
        <v>29</v>
      </c>
      <c r="K7162" t="s">
        <v>50</v>
      </c>
      <c r="L7162" t="s">
        <v>192</v>
      </c>
      <c r="M7162" t="s">
        <v>182</v>
      </c>
      <c r="N7162" s="2">
        <v>40860</v>
      </c>
      <c r="O7162" s="2">
        <v>40862</v>
      </c>
      <c r="P7162">
        <v>23</v>
      </c>
      <c r="Q7162" s="1">
        <v>0</v>
      </c>
      <c r="R7162">
        <v>6.75</v>
      </c>
      <c r="S7162">
        <v>2.99</v>
      </c>
      <c r="T7162">
        <f t="shared" si="111"/>
        <v>155.25</v>
      </c>
    </row>
    <row r="7163" spans="1:20" x14ac:dyDescent="0.25">
      <c r="A7163">
        <v>7162</v>
      </c>
      <c r="B7163">
        <v>88507</v>
      </c>
      <c r="C7163" t="s">
        <v>207</v>
      </c>
      <c r="D7163" t="s">
        <v>20</v>
      </c>
      <c r="E7163" t="s">
        <v>187</v>
      </c>
      <c r="F7163" t="s">
        <v>40</v>
      </c>
      <c r="G7163" t="s">
        <v>48</v>
      </c>
      <c r="H7163" t="s">
        <v>188</v>
      </c>
      <c r="I7163" t="s">
        <v>28</v>
      </c>
      <c r="J7163" t="s">
        <v>29</v>
      </c>
      <c r="K7163" t="s">
        <v>189</v>
      </c>
      <c r="L7163" t="s">
        <v>192</v>
      </c>
      <c r="M7163" t="s">
        <v>99</v>
      </c>
      <c r="N7163" s="2">
        <v>40914</v>
      </c>
      <c r="O7163" s="2">
        <v>40921</v>
      </c>
      <c r="P7163">
        <v>4</v>
      </c>
      <c r="Q7163" s="1">
        <v>0.04</v>
      </c>
      <c r="R7163">
        <v>6.24</v>
      </c>
      <c r="S7163">
        <v>5.22</v>
      </c>
      <c r="T7163">
        <f t="shared" si="111"/>
        <v>24.96</v>
      </c>
    </row>
    <row r="7164" spans="1:20" x14ac:dyDescent="0.25">
      <c r="A7164">
        <v>7163</v>
      </c>
      <c r="B7164">
        <v>88646</v>
      </c>
      <c r="C7164" t="s">
        <v>1973</v>
      </c>
      <c r="D7164" t="s">
        <v>20</v>
      </c>
      <c r="E7164" t="s">
        <v>39</v>
      </c>
      <c r="F7164" t="s">
        <v>47</v>
      </c>
      <c r="G7164" t="s">
        <v>32</v>
      </c>
      <c r="H7164" t="s">
        <v>61</v>
      </c>
      <c r="I7164" t="s">
        <v>28</v>
      </c>
      <c r="J7164" t="s">
        <v>29</v>
      </c>
      <c r="K7164" t="s">
        <v>170</v>
      </c>
      <c r="L7164" t="s">
        <v>192</v>
      </c>
      <c r="M7164" t="s">
        <v>167</v>
      </c>
      <c r="N7164" s="2">
        <v>40380</v>
      </c>
      <c r="O7164" s="2">
        <v>40382</v>
      </c>
      <c r="P7164">
        <v>7</v>
      </c>
      <c r="Q7164" s="1">
        <v>0.04</v>
      </c>
      <c r="R7164">
        <v>15.51</v>
      </c>
      <c r="S7164">
        <v>17.78</v>
      </c>
      <c r="T7164">
        <f t="shared" si="111"/>
        <v>108.57</v>
      </c>
    </row>
    <row r="7165" spans="1:20" x14ac:dyDescent="0.25">
      <c r="A7165">
        <v>7164</v>
      </c>
      <c r="B7165">
        <v>87092</v>
      </c>
      <c r="C7165" t="s">
        <v>1007</v>
      </c>
      <c r="D7165" t="s">
        <v>20</v>
      </c>
      <c r="E7165" t="s">
        <v>39</v>
      </c>
      <c r="F7165" t="s">
        <v>47</v>
      </c>
      <c r="G7165" t="s">
        <v>93</v>
      </c>
      <c r="H7165" t="s">
        <v>94</v>
      </c>
      <c r="I7165" t="s">
        <v>28</v>
      </c>
      <c r="J7165" t="s">
        <v>29</v>
      </c>
      <c r="K7165" t="s">
        <v>163</v>
      </c>
      <c r="L7165" t="s">
        <v>192</v>
      </c>
      <c r="M7165" t="s">
        <v>111</v>
      </c>
      <c r="N7165" s="2">
        <v>40917</v>
      </c>
      <c r="O7165" s="2">
        <v>40918</v>
      </c>
      <c r="P7165">
        <v>11</v>
      </c>
      <c r="Q7165" s="1">
        <v>0.09</v>
      </c>
      <c r="R7165">
        <v>5.28</v>
      </c>
      <c r="S7165">
        <v>2.99</v>
      </c>
      <c r="T7165">
        <f t="shared" si="111"/>
        <v>58.080000000000005</v>
      </c>
    </row>
    <row r="7166" spans="1:20" x14ac:dyDescent="0.25">
      <c r="A7166">
        <v>7165</v>
      </c>
      <c r="B7166">
        <v>87092</v>
      </c>
      <c r="C7166" t="s">
        <v>1007</v>
      </c>
      <c r="D7166" t="s">
        <v>20</v>
      </c>
      <c r="E7166" t="s">
        <v>39</v>
      </c>
      <c r="F7166" t="s">
        <v>47</v>
      </c>
      <c r="G7166" t="s">
        <v>93</v>
      </c>
      <c r="H7166" t="s">
        <v>49</v>
      </c>
      <c r="I7166" t="s">
        <v>28</v>
      </c>
      <c r="J7166" t="s">
        <v>29</v>
      </c>
      <c r="K7166" t="s">
        <v>129</v>
      </c>
      <c r="L7166" t="s">
        <v>44</v>
      </c>
      <c r="M7166" t="s">
        <v>160</v>
      </c>
      <c r="N7166" s="2">
        <v>40917</v>
      </c>
      <c r="O7166" s="2">
        <v>40918</v>
      </c>
      <c r="P7166">
        <v>13</v>
      </c>
      <c r="Q7166" s="1">
        <v>0.03</v>
      </c>
      <c r="R7166">
        <v>4.2</v>
      </c>
      <c r="S7166">
        <v>2.2599999999999998</v>
      </c>
      <c r="T7166">
        <f t="shared" si="111"/>
        <v>54.6</v>
      </c>
    </row>
    <row r="7167" spans="1:20" x14ac:dyDescent="0.25">
      <c r="A7167">
        <v>7166</v>
      </c>
      <c r="B7167">
        <v>87001</v>
      </c>
      <c r="C7167" t="s">
        <v>1999</v>
      </c>
      <c r="D7167" t="s">
        <v>20</v>
      </c>
      <c r="E7167" t="s">
        <v>39</v>
      </c>
      <c r="F7167" t="s">
        <v>47</v>
      </c>
      <c r="G7167" t="s">
        <v>32</v>
      </c>
      <c r="H7167" t="s">
        <v>49</v>
      </c>
      <c r="I7167" t="s">
        <v>28</v>
      </c>
      <c r="J7167" t="s">
        <v>29</v>
      </c>
      <c r="K7167" t="s">
        <v>55</v>
      </c>
      <c r="L7167" t="s">
        <v>192</v>
      </c>
      <c r="M7167" t="s">
        <v>111</v>
      </c>
      <c r="N7167" s="2">
        <v>41438</v>
      </c>
      <c r="O7167" s="2">
        <v>41439</v>
      </c>
      <c r="P7167">
        <v>15</v>
      </c>
      <c r="Q7167" s="1">
        <v>7.0000000000000007E-2</v>
      </c>
      <c r="R7167">
        <v>16.510000000000002</v>
      </c>
      <c r="S7167">
        <v>2.99</v>
      </c>
      <c r="T7167">
        <f t="shared" si="111"/>
        <v>247.65000000000003</v>
      </c>
    </row>
    <row r="7168" spans="1:20" x14ac:dyDescent="0.25">
      <c r="A7168">
        <v>7167</v>
      </c>
      <c r="B7168">
        <v>87001</v>
      </c>
      <c r="C7168" t="s">
        <v>1999</v>
      </c>
      <c r="D7168" t="s">
        <v>20</v>
      </c>
      <c r="E7168" t="s">
        <v>39</v>
      </c>
      <c r="F7168" t="s">
        <v>47</v>
      </c>
      <c r="G7168" t="s">
        <v>32</v>
      </c>
      <c r="H7168" t="s">
        <v>49</v>
      </c>
      <c r="I7168" t="s">
        <v>28</v>
      </c>
      <c r="J7168" t="s">
        <v>29</v>
      </c>
      <c r="K7168" t="s">
        <v>181</v>
      </c>
      <c r="L7168" t="s">
        <v>192</v>
      </c>
      <c r="M7168" t="s">
        <v>160</v>
      </c>
      <c r="N7168" s="2">
        <v>41438</v>
      </c>
      <c r="O7168" s="2">
        <v>41439</v>
      </c>
      <c r="P7168">
        <v>8</v>
      </c>
      <c r="Q7168" s="1">
        <v>0.01</v>
      </c>
      <c r="R7168">
        <v>55.48</v>
      </c>
      <c r="S7168">
        <v>6.79</v>
      </c>
      <c r="T7168">
        <f t="shared" si="111"/>
        <v>443.84</v>
      </c>
    </row>
    <row r="7169" spans="1:20" x14ac:dyDescent="0.25">
      <c r="A7169">
        <v>7168</v>
      </c>
      <c r="B7169">
        <v>87001</v>
      </c>
      <c r="C7169" t="s">
        <v>1999</v>
      </c>
      <c r="D7169" t="s">
        <v>20</v>
      </c>
      <c r="E7169" t="s">
        <v>39</v>
      </c>
      <c r="F7169" t="s">
        <v>47</v>
      </c>
      <c r="G7169" t="s">
        <v>32</v>
      </c>
      <c r="H7169" t="s">
        <v>94</v>
      </c>
      <c r="I7169" t="s">
        <v>28</v>
      </c>
      <c r="J7169" t="s">
        <v>29</v>
      </c>
      <c r="K7169" t="s">
        <v>113</v>
      </c>
      <c r="L7169" t="s">
        <v>746</v>
      </c>
      <c r="M7169" t="s">
        <v>117</v>
      </c>
      <c r="N7169" s="2">
        <v>41438</v>
      </c>
      <c r="O7169" s="2">
        <v>41439</v>
      </c>
      <c r="P7169">
        <v>17</v>
      </c>
      <c r="Q7169" s="1">
        <v>0.03</v>
      </c>
      <c r="R7169">
        <v>78.8</v>
      </c>
      <c r="S7169">
        <v>35</v>
      </c>
      <c r="T7169">
        <f t="shared" si="111"/>
        <v>1339.6</v>
      </c>
    </row>
    <row r="7170" spans="1:20" x14ac:dyDescent="0.25">
      <c r="A7170">
        <v>7169</v>
      </c>
      <c r="B7170">
        <v>90205</v>
      </c>
      <c r="C7170" t="s">
        <v>813</v>
      </c>
      <c r="D7170" t="s">
        <v>20</v>
      </c>
      <c r="E7170" t="s">
        <v>21</v>
      </c>
      <c r="F7170" t="s">
        <v>47</v>
      </c>
      <c r="G7170" t="s">
        <v>41</v>
      </c>
      <c r="H7170" t="s">
        <v>206</v>
      </c>
      <c r="I7170" t="s">
        <v>28</v>
      </c>
      <c r="J7170" t="s">
        <v>29</v>
      </c>
      <c r="K7170" t="s">
        <v>1254</v>
      </c>
      <c r="L7170" t="s">
        <v>192</v>
      </c>
      <c r="M7170" t="s">
        <v>111</v>
      </c>
      <c r="N7170" s="2">
        <v>40847</v>
      </c>
      <c r="O7170" s="2">
        <v>40847</v>
      </c>
      <c r="P7170">
        <v>11</v>
      </c>
      <c r="Q7170" s="1">
        <v>0.02</v>
      </c>
      <c r="R7170">
        <v>45.99</v>
      </c>
      <c r="S7170">
        <v>4.99</v>
      </c>
      <c r="T7170">
        <f t="shared" si="111"/>
        <v>505.89000000000004</v>
      </c>
    </row>
    <row r="7171" spans="1:20" x14ac:dyDescent="0.25">
      <c r="A7171">
        <v>7170</v>
      </c>
      <c r="B7171">
        <v>90678</v>
      </c>
      <c r="C7171" t="s">
        <v>838</v>
      </c>
      <c r="D7171" t="s">
        <v>20</v>
      </c>
      <c r="E7171" t="s">
        <v>39</v>
      </c>
      <c r="F7171" t="s">
        <v>47</v>
      </c>
      <c r="G7171" t="s">
        <v>41</v>
      </c>
      <c r="H7171" t="s">
        <v>94</v>
      </c>
      <c r="I7171" t="s">
        <v>28</v>
      </c>
      <c r="J7171" t="s">
        <v>29</v>
      </c>
      <c r="K7171" t="s">
        <v>289</v>
      </c>
      <c r="L7171" t="s">
        <v>44</v>
      </c>
      <c r="M7171" t="s">
        <v>111</v>
      </c>
      <c r="N7171" s="2">
        <v>40235</v>
      </c>
      <c r="O7171" s="2">
        <v>40236</v>
      </c>
      <c r="P7171">
        <v>2</v>
      </c>
      <c r="Q7171" s="1">
        <v>0.1</v>
      </c>
      <c r="R7171">
        <v>3.6</v>
      </c>
      <c r="S7171">
        <v>2.2000000000000002</v>
      </c>
      <c r="T7171">
        <f t="shared" ref="T7171:T7234" si="112">R7171*P7171</f>
        <v>7.2</v>
      </c>
    </row>
    <row r="7172" spans="1:20" x14ac:dyDescent="0.25">
      <c r="A7172">
        <v>7171</v>
      </c>
      <c r="B7172">
        <v>90042</v>
      </c>
      <c r="C7172" t="s">
        <v>773</v>
      </c>
      <c r="D7172" t="s">
        <v>20</v>
      </c>
      <c r="E7172" t="s">
        <v>39</v>
      </c>
      <c r="F7172" t="s">
        <v>31</v>
      </c>
      <c r="G7172" t="s">
        <v>41</v>
      </c>
      <c r="H7172" t="s">
        <v>42</v>
      </c>
      <c r="I7172" t="s">
        <v>28</v>
      </c>
      <c r="J7172" t="s">
        <v>29</v>
      </c>
      <c r="K7172" t="s">
        <v>189</v>
      </c>
      <c r="L7172" t="s">
        <v>44</v>
      </c>
      <c r="M7172" t="s">
        <v>631</v>
      </c>
      <c r="N7172" s="2">
        <v>41435</v>
      </c>
      <c r="O7172" s="2">
        <v>41436</v>
      </c>
      <c r="P7172">
        <v>17</v>
      </c>
      <c r="Q7172" s="1">
        <v>0.09</v>
      </c>
      <c r="R7172">
        <v>3.28</v>
      </c>
      <c r="S7172">
        <v>5</v>
      </c>
      <c r="T7172">
        <f t="shared" si="112"/>
        <v>55.76</v>
      </c>
    </row>
    <row r="7173" spans="1:20" x14ac:dyDescent="0.25">
      <c r="A7173">
        <v>7172</v>
      </c>
      <c r="B7173">
        <v>90113</v>
      </c>
      <c r="C7173" t="s">
        <v>1945</v>
      </c>
      <c r="D7173" t="s">
        <v>38</v>
      </c>
      <c r="E7173" t="s">
        <v>39</v>
      </c>
      <c r="F7173" t="s">
        <v>22</v>
      </c>
      <c r="G7173" t="s">
        <v>23</v>
      </c>
      <c r="H7173" t="s">
        <v>42</v>
      </c>
      <c r="I7173" t="s">
        <v>28</v>
      </c>
      <c r="J7173" t="s">
        <v>29</v>
      </c>
      <c r="K7173" t="s">
        <v>145</v>
      </c>
      <c r="L7173" t="s">
        <v>706</v>
      </c>
      <c r="M7173" t="s">
        <v>232</v>
      </c>
      <c r="N7173" s="2">
        <v>41250</v>
      </c>
      <c r="O7173" s="2">
        <v>41253</v>
      </c>
      <c r="P7173">
        <v>12</v>
      </c>
      <c r="Q7173" s="1">
        <v>0.03</v>
      </c>
      <c r="R7173">
        <v>14.42</v>
      </c>
      <c r="S7173">
        <v>6.75</v>
      </c>
      <c r="T7173">
        <f t="shared" si="112"/>
        <v>173.04</v>
      </c>
    </row>
    <row r="7174" spans="1:20" x14ac:dyDescent="0.25">
      <c r="A7174">
        <v>7173</v>
      </c>
      <c r="B7174">
        <v>90113</v>
      </c>
      <c r="C7174" t="s">
        <v>1945</v>
      </c>
      <c r="D7174" t="s">
        <v>578</v>
      </c>
      <c r="E7174" t="s">
        <v>187</v>
      </c>
      <c r="F7174" t="s">
        <v>22</v>
      </c>
      <c r="G7174" t="s">
        <v>23</v>
      </c>
      <c r="H7174" t="s">
        <v>225</v>
      </c>
      <c r="I7174" t="s">
        <v>28</v>
      </c>
      <c r="J7174" t="s">
        <v>29</v>
      </c>
      <c r="K7174" t="s">
        <v>145</v>
      </c>
      <c r="L7174" t="s">
        <v>283</v>
      </c>
      <c r="M7174" t="s">
        <v>123</v>
      </c>
      <c r="N7174" s="2">
        <v>41250</v>
      </c>
      <c r="O7174" s="2">
        <v>41252</v>
      </c>
      <c r="P7174">
        <v>9</v>
      </c>
      <c r="Q7174" s="1">
        <v>7.0000000000000007E-2</v>
      </c>
      <c r="R7174">
        <v>150.97999999999999</v>
      </c>
      <c r="S7174">
        <v>143.71</v>
      </c>
      <c r="T7174">
        <f t="shared" si="112"/>
        <v>1358.82</v>
      </c>
    </row>
    <row r="7175" spans="1:20" x14ac:dyDescent="0.25">
      <c r="A7175">
        <v>7174</v>
      </c>
      <c r="B7175">
        <v>90113</v>
      </c>
      <c r="C7175" t="s">
        <v>1945</v>
      </c>
      <c r="D7175" t="s">
        <v>20</v>
      </c>
      <c r="E7175" t="s">
        <v>21</v>
      </c>
      <c r="F7175" t="s">
        <v>22</v>
      </c>
      <c r="G7175" t="s">
        <v>23</v>
      </c>
      <c r="H7175" t="s">
        <v>206</v>
      </c>
      <c r="I7175" t="s">
        <v>28</v>
      </c>
      <c r="J7175" t="s">
        <v>29</v>
      </c>
      <c r="K7175" t="s">
        <v>1138</v>
      </c>
      <c r="L7175" t="s">
        <v>706</v>
      </c>
      <c r="M7175" t="s">
        <v>27</v>
      </c>
      <c r="N7175" s="2">
        <v>41250</v>
      </c>
      <c r="O7175" s="2">
        <v>41252</v>
      </c>
      <c r="P7175">
        <v>20</v>
      </c>
      <c r="Q7175" s="1">
        <v>0.01</v>
      </c>
      <c r="R7175">
        <v>17.98</v>
      </c>
      <c r="S7175">
        <v>8.51</v>
      </c>
      <c r="T7175">
        <f t="shared" si="112"/>
        <v>359.6</v>
      </c>
    </row>
    <row r="7176" spans="1:20" x14ac:dyDescent="0.25">
      <c r="A7176">
        <v>7175</v>
      </c>
      <c r="B7176">
        <v>90113</v>
      </c>
      <c r="C7176" t="s">
        <v>1945</v>
      </c>
      <c r="D7176" t="s">
        <v>20</v>
      </c>
      <c r="E7176" t="s">
        <v>21</v>
      </c>
      <c r="F7176" t="s">
        <v>22</v>
      </c>
      <c r="G7176" t="s">
        <v>23</v>
      </c>
      <c r="H7176" t="s">
        <v>24</v>
      </c>
      <c r="I7176" t="s">
        <v>28</v>
      </c>
      <c r="J7176" t="s">
        <v>29</v>
      </c>
      <c r="K7176" t="s">
        <v>1254</v>
      </c>
      <c r="L7176" t="s">
        <v>192</v>
      </c>
      <c r="M7176" t="s">
        <v>80</v>
      </c>
      <c r="N7176" s="2">
        <v>41250</v>
      </c>
      <c r="O7176" s="2">
        <v>41251</v>
      </c>
      <c r="P7176">
        <v>8</v>
      </c>
      <c r="Q7176" s="1">
        <v>0.02</v>
      </c>
      <c r="R7176">
        <v>195.99</v>
      </c>
      <c r="S7176">
        <v>8.99</v>
      </c>
      <c r="T7176">
        <f t="shared" si="112"/>
        <v>1567.92</v>
      </c>
    </row>
    <row r="7177" spans="1:20" x14ac:dyDescent="0.25">
      <c r="A7177">
        <v>7176</v>
      </c>
      <c r="B7177">
        <v>90113</v>
      </c>
      <c r="C7177" t="s">
        <v>1945</v>
      </c>
      <c r="D7177" t="s">
        <v>20</v>
      </c>
      <c r="E7177" t="s">
        <v>21</v>
      </c>
      <c r="F7177" t="s">
        <v>22</v>
      </c>
      <c r="G7177" t="s">
        <v>23</v>
      </c>
      <c r="H7177" t="s">
        <v>206</v>
      </c>
      <c r="I7177" t="s">
        <v>28</v>
      </c>
      <c r="J7177" t="s">
        <v>29</v>
      </c>
      <c r="K7177" t="s">
        <v>210</v>
      </c>
      <c r="L7177" t="s">
        <v>192</v>
      </c>
      <c r="M7177" t="s">
        <v>326</v>
      </c>
      <c r="N7177" s="2">
        <v>41250</v>
      </c>
      <c r="O7177" s="2">
        <v>41252</v>
      </c>
      <c r="P7177">
        <v>13</v>
      </c>
      <c r="Q7177" s="1">
        <v>7.0000000000000007E-2</v>
      </c>
      <c r="R7177">
        <v>125.99</v>
      </c>
      <c r="S7177">
        <v>7.69</v>
      </c>
      <c r="T7177">
        <f t="shared" si="112"/>
        <v>1637.87</v>
      </c>
    </row>
    <row r="7178" spans="1:20" x14ac:dyDescent="0.25">
      <c r="A7178">
        <v>7177</v>
      </c>
      <c r="B7178">
        <v>86130</v>
      </c>
      <c r="C7178" t="s">
        <v>1029</v>
      </c>
      <c r="D7178" t="s">
        <v>38</v>
      </c>
      <c r="E7178" t="s">
        <v>39</v>
      </c>
      <c r="F7178" t="s">
        <v>31</v>
      </c>
      <c r="G7178" t="s">
        <v>48</v>
      </c>
      <c r="H7178" t="s">
        <v>78</v>
      </c>
      <c r="I7178" t="s">
        <v>28</v>
      </c>
      <c r="J7178" t="s">
        <v>29</v>
      </c>
      <c r="K7178" t="s">
        <v>163</v>
      </c>
      <c r="L7178" t="s">
        <v>192</v>
      </c>
      <c r="M7178" t="s">
        <v>69</v>
      </c>
      <c r="N7178" s="2">
        <v>41348</v>
      </c>
      <c r="O7178" s="2">
        <v>41348</v>
      </c>
      <c r="P7178">
        <v>9</v>
      </c>
      <c r="Q7178" s="1">
        <v>0.09</v>
      </c>
      <c r="R7178">
        <v>16.91</v>
      </c>
      <c r="S7178">
        <v>6.25</v>
      </c>
      <c r="T7178">
        <f t="shared" si="112"/>
        <v>152.19</v>
      </c>
    </row>
    <row r="7179" spans="1:20" x14ac:dyDescent="0.25">
      <c r="A7179">
        <v>7178</v>
      </c>
      <c r="B7179">
        <v>90558</v>
      </c>
      <c r="C7179" t="s">
        <v>122</v>
      </c>
      <c r="D7179" t="s">
        <v>20</v>
      </c>
      <c r="E7179" t="s">
        <v>21</v>
      </c>
      <c r="F7179" t="s">
        <v>22</v>
      </c>
      <c r="G7179" t="s">
        <v>32</v>
      </c>
      <c r="H7179" t="s">
        <v>203</v>
      </c>
      <c r="I7179" t="s">
        <v>28</v>
      </c>
      <c r="J7179" t="s">
        <v>29</v>
      </c>
      <c r="K7179" t="s">
        <v>1147</v>
      </c>
      <c r="L7179" t="s">
        <v>26</v>
      </c>
      <c r="M7179" t="s">
        <v>238</v>
      </c>
      <c r="N7179" s="2">
        <v>40664</v>
      </c>
      <c r="O7179" s="2">
        <v>40666</v>
      </c>
      <c r="P7179">
        <v>16</v>
      </c>
      <c r="Q7179" s="1">
        <v>0.08</v>
      </c>
      <c r="R7179">
        <v>10.01</v>
      </c>
      <c r="S7179">
        <v>1.99</v>
      </c>
      <c r="T7179">
        <f t="shared" si="112"/>
        <v>160.16</v>
      </c>
    </row>
    <row r="7180" spans="1:20" x14ac:dyDescent="0.25">
      <c r="A7180">
        <v>7179</v>
      </c>
      <c r="B7180">
        <v>90558</v>
      </c>
      <c r="C7180" t="s">
        <v>122</v>
      </c>
      <c r="D7180" t="s">
        <v>20</v>
      </c>
      <c r="E7180" t="s">
        <v>21</v>
      </c>
      <c r="F7180" t="s">
        <v>22</v>
      </c>
      <c r="G7180" t="s">
        <v>32</v>
      </c>
      <c r="H7180" t="s">
        <v>33</v>
      </c>
      <c r="I7180" t="s">
        <v>28</v>
      </c>
      <c r="J7180" t="s">
        <v>29</v>
      </c>
      <c r="K7180" t="s">
        <v>208</v>
      </c>
      <c r="L7180" t="s">
        <v>192</v>
      </c>
      <c r="M7180" t="s">
        <v>80</v>
      </c>
      <c r="N7180" s="2">
        <v>40664</v>
      </c>
      <c r="O7180" s="2">
        <v>40665</v>
      </c>
      <c r="P7180">
        <v>11</v>
      </c>
      <c r="Q7180" s="1">
        <v>0.01</v>
      </c>
      <c r="R7180">
        <v>125.99</v>
      </c>
      <c r="S7180">
        <v>7.69</v>
      </c>
      <c r="T7180">
        <f t="shared" si="112"/>
        <v>1385.8899999999999</v>
      </c>
    </row>
    <row r="7181" spans="1:20" x14ac:dyDescent="0.25">
      <c r="A7181">
        <v>7180</v>
      </c>
      <c r="B7181">
        <v>86288</v>
      </c>
      <c r="C7181" t="s">
        <v>523</v>
      </c>
      <c r="D7181" t="s">
        <v>20</v>
      </c>
      <c r="E7181" t="s">
        <v>21</v>
      </c>
      <c r="F7181" t="s">
        <v>22</v>
      </c>
      <c r="G7181" t="s">
        <v>41</v>
      </c>
      <c r="H7181" t="s">
        <v>33</v>
      </c>
      <c r="I7181" t="s">
        <v>28</v>
      </c>
      <c r="J7181" t="s">
        <v>29</v>
      </c>
      <c r="K7181" t="s">
        <v>1147</v>
      </c>
      <c r="L7181" t="s">
        <v>192</v>
      </c>
      <c r="M7181" t="s">
        <v>27</v>
      </c>
      <c r="N7181" s="2">
        <v>41313</v>
      </c>
      <c r="O7181" s="2">
        <v>41314</v>
      </c>
      <c r="P7181">
        <v>13</v>
      </c>
      <c r="Q7181" s="1">
        <v>0.04</v>
      </c>
      <c r="R7181">
        <v>73.98</v>
      </c>
      <c r="S7181">
        <v>14.52</v>
      </c>
      <c r="T7181">
        <f t="shared" si="112"/>
        <v>961.74</v>
      </c>
    </row>
    <row r="7182" spans="1:20" x14ac:dyDescent="0.25">
      <c r="A7182">
        <v>7181</v>
      </c>
      <c r="B7182">
        <v>85976</v>
      </c>
      <c r="C7182" t="s">
        <v>359</v>
      </c>
      <c r="D7182" t="s">
        <v>578</v>
      </c>
      <c r="E7182" t="s">
        <v>187</v>
      </c>
      <c r="F7182" t="s">
        <v>31</v>
      </c>
      <c r="G7182" t="s">
        <v>23</v>
      </c>
      <c r="H7182" t="s">
        <v>219</v>
      </c>
      <c r="I7182" t="s">
        <v>28</v>
      </c>
      <c r="J7182" t="s">
        <v>29</v>
      </c>
      <c r="K7182" t="s">
        <v>181</v>
      </c>
      <c r="L7182" t="s">
        <v>330</v>
      </c>
      <c r="M7182" t="s">
        <v>255</v>
      </c>
      <c r="N7182" s="2">
        <v>41473</v>
      </c>
      <c r="O7182" s="2">
        <v>41475</v>
      </c>
      <c r="P7182">
        <v>15</v>
      </c>
      <c r="Q7182" s="1">
        <v>0</v>
      </c>
      <c r="R7182">
        <v>31.76</v>
      </c>
      <c r="S7182">
        <v>45.51</v>
      </c>
      <c r="T7182">
        <f t="shared" si="112"/>
        <v>476.40000000000003</v>
      </c>
    </row>
    <row r="7183" spans="1:20" x14ac:dyDescent="0.25">
      <c r="A7183">
        <v>7182</v>
      </c>
      <c r="B7183">
        <v>91575</v>
      </c>
      <c r="C7183" t="s">
        <v>1920</v>
      </c>
      <c r="D7183" t="s">
        <v>20</v>
      </c>
      <c r="E7183" t="s">
        <v>39</v>
      </c>
      <c r="F7183" t="s">
        <v>40</v>
      </c>
      <c r="G7183" t="s">
        <v>41</v>
      </c>
      <c r="H7183" t="s">
        <v>61</v>
      </c>
      <c r="I7183" t="s">
        <v>28</v>
      </c>
      <c r="J7183" t="s">
        <v>29</v>
      </c>
      <c r="K7183" t="s">
        <v>221</v>
      </c>
      <c r="L7183" t="s">
        <v>192</v>
      </c>
      <c r="M7183" t="s">
        <v>469</v>
      </c>
      <c r="N7183" s="2">
        <v>40185</v>
      </c>
      <c r="O7183" s="2">
        <v>40186</v>
      </c>
      <c r="P7183">
        <v>12</v>
      </c>
      <c r="Q7183" s="1">
        <v>0.08</v>
      </c>
      <c r="R7183">
        <v>15.99</v>
      </c>
      <c r="S7183">
        <v>13.18</v>
      </c>
      <c r="T7183">
        <f t="shared" si="112"/>
        <v>191.88</v>
      </c>
    </row>
    <row r="7184" spans="1:20" x14ac:dyDescent="0.25">
      <c r="A7184">
        <v>7183</v>
      </c>
      <c r="B7184">
        <v>89716</v>
      </c>
      <c r="C7184" t="s">
        <v>1796</v>
      </c>
      <c r="D7184" t="s">
        <v>20</v>
      </c>
      <c r="E7184" t="s">
        <v>187</v>
      </c>
      <c r="F7184" t="s">
        <v>40</v>
      </c>
      <c r="G7184" t="s">
        <v>93</v>
      </c>
      <c r="H7184" t="s">
        <v>217</v>
      </c>
      <c r="I7184" t="s">
        <v>28</v>
      </c>
      <c r="J7184" t="s">
        <v>29</v>
      </c>
      <c r="K7184" t="s">
        <v>226</v>
      </c>
      <c r="L7184" t="s">
        <v>746</v>
      </c>
      <c r="M7184" t="s">
        <v>125</v>
      </c>
      <c r="N7184" s="2">
        <v>40192</v>
      </c>
      <c r="O7184" s="2">
        <v>40192</v>
      </c>
      <c r="P7184">
        <v>7</v>
      </c>
      <c r="Q7184" s="1">
        <v>0.06</v>
      </c>
      <c r="R7184">
        <v>19.989999999999998</v>
      </c>
      <c r="S7184">
        <v>11.17</v>
      </c>
      <c r="T7184">
        <f t="shared" si="112"/>
        <v>139.92999999999998</v>
      </c>
    </row>
    <row r="7185" spans="1:20" x14ac:dyDescent="0.25">
      <c r="A7185">
        <v>7184</v>
      </c>
      <c r="B7185">
        <v>89721</v>
      </c>
      <c r="C7185" t="s">
        <v>1796</v>
      </c>
      <c r="D7185" t="s">
        <v>578</v>
      </c>
      <c r="E7185" t="s">
        <v>21</v>
      </c>
      <c r="F7185" t="s">
        <v>40</v>
      </c>
      <c r="G7185" t="s">
        <v>93</v>
      </c>
      <c r="H7185" t="s">
        <v>203</v>
      </c>
      <c r="I7185" t="s">
        <v>28</v>
      </c>
      <c r="J7185" t="s">
        <v>29</v>
      </c>
      <c r="K7185" t="s">
        <v>204</v>
      </c>
      <c r="L7185" t="s">
        <v>283</v>
      </c>
      <c r="M7185" t="s">
        <v>638</v>
      </c>
      <c r="N7185" s="2">
        <v>41288</v>
      </c>
      <c r="O7185" s="2">
        <v>41289</v>
      </c>
      <c r="P7185">
        <v>10</v>
      </c>
      <c r="Q7185" s="1">
        <v>0</v>
      </c>
      <c r="R7185">
        <v>264.98</v>
      </c>
      <c r="S7185">
        <v>17.86</v>
      </c>
      <c r="T7185">
        <f t="shared" si="112"/>
        <v>2649.8</v>
      </c>
    </row>
    <row r="7186" spans="1:20" x14ac:dyDescent="0.25">
      <c r="A7186">
        <v>7185</v>
      </c>
      <c r="B7186">
        <v>89716</v>
      </c>
      <c r="C7186" t="s">
        <v>1083</v>
      </c>
      <c r="D7186" t="s">
        <v>578</v>
      </c>
      <c r="E7186" t="s">
        <v>187</v>
      </c>
      <c r="F7186" t="s">
        <v>40</v>
      </c>
      <c r="G7186" t="s">
        <v>93</v>
      </c>
      <c r="H7186" t="s">
        <v>219</v>
      </c>
      <c r="I7186" t="s">
        <v>28</v>
      </c>
      <c r="J7186" t="s">
        <v>29</v>
      </c>
      <c r="K7186" t="s">
        <v>71</v>
      </c>
      <c r="L7186" t="s">
        <v>283</v>
      </c>
      <c r="M7186" t="s">
        <v>638</v>
      </c>
      <c r="N7186" s="2">
        <v>40192</v>
      </c>
      <c r="O7186" s="2">
        <v>40194</v>
      </c>
      <c r="P7186">
        <v>6</v>
      </c>
      <c r="Q7186" s="1">
        <v>0.06</v>
      </c>
      <c r="R7186">
        <v>320.98</v>
      </c>
      <c r="S7186">
        <v>58.95</v>
      </c>
      <c r="T7186">
        <f t="shared" si="112"/>
        <v>1925.88</v>
      </c>
    </row>
    <row r="7187" spans="1:20" x14ac:dyDescent="0.25">
      <c r="A7187">
        <v>7186</v>
      </c>
      <c r="B7187">
        <v>88883</v>
      </c>
      <c r="C7187" t="s">
        <v>1758</v>
      </c>
      <c r="D7187" t="s">
        <v>20</v>
      </c>
      <c r="E7187" t="s">
        <v>39</v>
      </c>
      <c r="F7187" t="s">
        <v>31</v>
      </c>
      <c r="G7187" t="s">
        <v>23</v>
      </c>
      <c r="H7187" t="s">
        <v>42</v>
      </c>
      <c r="I7187" t="s">
        <v>28</v>
      </c>
      <c r="J7187" t="s">
        <v>29</v>
      </c>
      <c r="K7187" t="s">
        <v>129</v>
      </c>
      <c r="L7187" t="s">
        <v>26</v>
      </c>
      <c r="M7187" t="s">
        <v>296</v>
      </c>
      <c r="N7187" s="2">
        <v>40615</v>
      </c>
      <c r="O7187" s="2">
        <v>40616</v>
      </c>
      <c r="P7187">
        <v>11</v>
      </c>
      <c r="Q7187" s="1">
        <v>0.08</v>
      </c>
      <c r="R7187">
        <v>15.94</v>
      </c>
      <c r="S7187">
        <v>5.45</v>
      </c>
      <c r="T7187">
        <f t="shared" si="112"/>
        <v>175.34</v>
      </c>
    </row>
    <row r="7188" spans="1:20" x14ac:dyDescent="0.25">
      <c r="A7188">
        <v>7187</v>
      </c>
      <c r="B7188">
        <v>85974</v>
      </c>
      <c r="C7188" t="s">
        <v>359</v>
      </c>
      <c r="D7188" t="s">
        <v>20</v>
      </c>
      <c r="E7188" t="s">
        <v>21</v>
      </c>
      <c r="F7188" t="s">
        <v>31</v>
      </c>
      <c r="G7188" t="s">
        <v>23</v>
      </c>
      <c r="H7188" t="s">
        <v>203</v>
      </c>
      <c r="I7188" t="s">
        <v>28</v>
      </c>
      <c r="J7188" t="s">
        <v>29</v>
      </c>
      <c r="K7188" t="s">
        <v>1254</v>
      </c>
      <c r="L7188" t="s">
        <v>192</v>
      </c>
      <c r="M7188" t="s">
        <v>69</v>
      </c>
      <c r="N7188" s="2">
        <v>41326</v>
      </c>
      <c r="O7188" s="2">
        <v>41327</v>
      </c>
      <c r="P7188">
        <v>3</v>
      </c>
      <c r="Q7188" s="1">
        <v>0.09</v>
      </c>
      <c r="R7188">
        <v>200.99</v>
      </c>
      <c r="S7188">
        <v>4.2</v>
      </c>
      <c r="T7188">
        <f t="shared" si="112"/>
        <v>602.97</v>
      </c>
    </row>
    <row r="7189" spans="1:20" x14ac:dyDescent="0.25">
      <c r="A7189">
        <v>7188</v>
      </c>
      <c r="B7189">
        <v>85967</v>
      </c>
      <c r="C7189" t="s">
        <v>718</v>
      </c>
      <c r="D7189" t="s">
        <v>20</v>
      </c>
      <c r="E7189" t="s">
        <v>39</v>
      </c>
      <c r="F7189" t="s">
        <v>31</v>
      </c>
      <c r="G7189" t="s">
        <v>23</v>
      </c>
      <c r="H7189" t="s">
        <v>61</v>
      </c>
      <c r="I7189" t="s">
        <v>28</v>
      </c>
      <c r="J7189" t="s">
        <v>29</v>
      </c>
      <c r="K7189" t="s">
        <v>165</v>
      </c>
      <c r="L7189" t="s">
        <v>26</v>
      </c>
      <c r="M7189" t="s">
        <v>255</v>
      </c>
      <c r="N7189" s="2">
        <v>40595</v>
      </c>
      <c r="O7189" s="2">
        <v>40596</v>
      </c>
      <c r="P7189">
        <v>11</v>
      </c>
      <c r="Q7189" s="1">
        <v>0.08</v>
      </c>
      <c r="R7189">
        <v>40.97</v>
      </c>
      <c r="S7189">
        <v>8.99</v>
      </c>
      <c r="T7189">
        <f t="shared" si="112"/>
        <v>450.66999999999996</v>
      </c>
    </row>
    <row r="7190" spans="1:20" x14ac:dyDescent="0.25">
      <c r="A7190">
        <v>7189</v>
      </c>
      <c r="B7190">
        <v>91214</v>
      </c>
      <c r="C7190" t="s">
        <v>2318</v>
      </c>
      <c r="D7190" t="s">
        <v>20</v>
      </c>
      <c r="E7190" t="s">
        <v>21</v>
      </c>
      <c r="F7190" t="s">
        <v>31</v>
      </c>
      <c r="G7190" t="s">
        <v>48</v>
      </c>
      <c r="H7190" t="s">
        <v>24</v>
      </c>
      <c r="I7190" t="s">
        <v>28</v>
      </c>
      <c r="J7190" t="s">
        <v>29</v>
      </c>
      <c r="K7190" t="s">
        <v>1111</v>
      </c>
      <c r="L7190" t="s">
        <v>192</v>
      </c>
      <c r="M7190" t="s">
        <v>35</v>
      </c>
      <c r="N7190" s="2">
        <v>40618</v>
      </c>
      <c r="O7190" s="2">
        <v>40620</v>
      </c>
      <c r="P7190">
        <v>3</v>
      </c>
      <c r="Q7190" s="1">
        <v>0</v>
      </c>
      <c r="R7190">
        <v>65.989999999999995</v>
      </c>
      <c r="S7190">
        <v>8.99</v>
      </c>
      <c r="T7190">
        <f t="shared" si="112"/>
        <v>197.96999999999997</v>
      </c>
    </row>
    <row r="7191" spans="1:20" x14ac:dyDescent="0.25">
      <c r="A7191">
        <v>7190</v>
      </c>
      <c r="B7191">
        <v>86749</v>
      </c>
      <c r="C7191" t="s">
        <v>353</v>
      </c>
      <c r="D7191" t="s">
        <v>20</v>
      </c>
      <c r="E7191" t="s">
        <v>39</v>
      </c>
      <c r="F7191" t="s">
        <v>47</v>
      </c>
      <c r="G7191" t="s">
        <v>32</v>
      </c>
      <c r="H7191" t="s">
        <v>42</v>
      </c>
      <c r="I7191" t="s">
        <v>28</v>
      </c>
      <c r="J7191" t="s">
        <v>29</v>
      </c>
      <c r="K7191" t="s">
        <v>189</v>
      </c>
      <c r="L7191" t="s">
        <v>192</v>
      </c>
      <c r="M7191" t="s">
        <v>117</v>
      </c>
      <c r="N7191" s="2">
        <v>41533</v>
      </c>
      <c r="O7191" s="2">
        <v>41534</v>
      </c>
      <c r="P7191">
        <v>4</v>
      </c>
      <c r="Q7191" s="1">
        <v>0.03</v>
      </c>
      <c r="R7191">
        <v>7.64</v>
      </c>
      <c r="S7191">
        <v>1.39</v>
      </c>
      <c r="T7191">
        <f t="shared" si="112"/>
        <v>30.56</v>
      </c>
    </row>
    <row r="7192" spans="1:20" x14ac:dyDescent="0.25">
      <c r="A7192">
        <v>7191</v>
      </c>
      <c r="B7192">
        <v>88578</v>
      </c>
      <c r="C7192" t="s">
        <v>1042</v>
      </c>
      <c r="D7192" t="s">
        <v>20</v>
      </c>
      <c r="E7192" t="s">
        <v>39</v>
      </c>
      <c r="F7192" t="s">
        <v>31</v>
      </c>
      <c r="G7192" t="s">
        <v>32</v>
      </c>
      <c r="H7192" t="s">
        <v>78</v>
      </c>
      <c r="I7192" t="s">
        <v>28</v>
      </c>
      <c r="J7192" t="s">
        <v>29</v>
      </c>
      <c r="K7192" t="s">
        <v>226</v>
      </c>
      <c r="L7192" t="s">
        <v>192</v>
      </c>
      <c r="M7192" t="s">
        <v>367</v>
      </c>
      <c r="N7192" s="2">
        <v>41551</v>
      </c>
      <c r="O7192" s="2">
        <v>41551</v>
      </c>
      <c r="P7192">
        <v>9</v>
      </c>
      <c r="Q7192" s="1">
        <v>0.05</v>
      </c>
      <c r="R7192">
        <v>4.28</v>
      </c>
      <c r="S7192">
        <v>6.72</v>
      </c>
      <c r="T7192">
        <f t="shared" si="112"/>
        <v>38.520000000000003</v>
      </c>
    </row>
    <row r="7193" spans="1:20" x14ac:dyDescent="0.25">
      <c r="A7193">
        <v>7192</v>
      </c>
      <c r="B7193">
        <v>88578</v>
      </c>
      <c r="C7193" t="s">
        <v>1639</v>
      </c>
      <c r="D7193" t="s">
        <v>20</v>
      </c>
      <c r="E7193" t="s">
        <v>39</v>
      </c>
      <c r="F7193" t="s">
        <v>47</v>
      </c>
      <c r="G7193" t="s">
        <v>32</v>
      </c>
      <c r="H7193" t="s">
        <v>49</v>
      </c>
      <c r="I7193" t="s">
        <v>28</v>
      </c>
      <c r="J7193" t="s">
        <v>29</v>
      </c>
      <c r="K7193" t="s">
        <v>231</v>
      </c>
      <c r="L7193" t="s">
        <v>192</v>
      </c>
      <c r="M7193" t="s">
        <v>167</v>
      </c>
      <c r="N7193" s="2">
        <v>41551</v>
      </c>
      <c r="O7193" s="2">
        <v>41551</v>
      </c>
      <c r="P7193">
        <v>9</v>
      </c>
      <c r="Q7193" s="1">
        <v>0.06</v>
      </c>
      <c r="R7193">
        <v>7.1</v>
      </c>
      <c r="S7193">
        <v>6.05</v>
      </c>
      <c r="T7193">
        <f t="shared" si="112"/>
        <v>63.9</v>
      </c>
    </row>
    <row r="7194" spans="1:20" x14ac:dyDescent="0.25">
      <c r="A7194">
        <v>7193</v>
      </c>
      <c r="B7194">
        <v>88578</v>
      </c>
      <c r="C7194" t="s">
        <v>1639</v>
      </c>
      <c r="D7194" t="s">
        <v>20</v>
      </c>
      <c r="E7194" t="s">
        <v>187</v>
      </c>
      <c r="F7194" t="s">
        <v>47</v>
      </c>
      <c r="G7194" t="s">
        <v>32</v>
      </c>
      <c r="H7194" t="s">
        <v>217</v>
      </c>
      <c r="I7194" t="s">
        <v>28</v>
      </c>
      <c r="J7194" t="s">
        <v>29</v>
      </c>
      <c r="K7194" t="s">
        <v>82</v>
      </c>
      <c r="L7194" t="s">
        <v>192</v>
      </c>
      <c r="M7194" t="s">
        <v>160</v>
      </c>
      <c r="N7194" s="2">
        <v>41551</v>
      </c>
      <c r="O7194" s="2">
        <v>41552</v>
      </c>
      <c r="P7194">
        <v>10</v>
      </c>
      <c r="Q7194" s="1">
        <v>0.05</v>
      </c>
      <c r="R7194">
        <v>17.78</v>
      </c>
      <c r="S7194">
        <v>5.03</v>
      </c>
      <c r="T7194">
        <f t="shared" si="112"/>
        <v>177.8</v>
      </c>
    </row>
    <row r="7195" spans="1:20" x14ac:dyDescent="0.25">
      <c r="A7195">
        <v>7194</v>
      </c>
      <c r="B7195">
        <v>88578</v>
      </c>
      <c r="C7195" t="s">
        <v>2152</v>
      </c>
      <c r="D7195" t="s">
        <v>20</v>
      </c>
      <c r="E7195" t="s">
        <v>39</v>
      </c>
      <c r="F7195" t="s">
        <v>31</v>
      </c>
      <c r="G7195" t="s">
        <v>32</v>
      </c>
      <c r="H7195" t="s">
        <v>42</v>
      </c>
      <c r="I7195" t="s">
        <v>28</v>
      </c>
      <c r="J7195" t="s">
        <v>29</v>
      </c>
      <c r="K7195" t="s">
        <v>133</v>
      </c>
      <c r="L7195" t="s">
        <v>192</v>
      </c>
      <c r="M7195" t="s">
        <v>35</v>
      </c>
      <c r="N7195" s="2">
        <v>41551</v>
      </c>
      <c r="O7195" s="2">
        <v>41551</v>
      </c>
      <c r="P7195">
        <v>8</v>
      </c>
      <c r="Q7195" s="1">
        <v>0</v>
      </c>
      <c r="R7195">
        <v>30.98</v>
      </c>
      <c r="S7195">
        <v>19.510000000000002</v>
      </c>
      <c r="T7195">
        <f t="shared" si="112"/>
        <v>247.84</v>
      </c>
    </row>
    <row r="7196" spans="1:20" x14ac:dyDescent="0.25">
      <c r="A7196">
        <v>7195</v>
      </c>
      <c r="B7196">
        <v>90794</v>
      </c>
      <c r="C7196" t="s">
        <v>1588</v>
      </c>
      <c r="D7196" t="s">
        <v>20</v>
      </c>
      <c r="E7196" t="s">
        <v>39</v>
      </c>
      <c r="F7196" t="s">
        <v>40</v>
      </c>
      <c r="G7196" t="s">
        <v>93</v>
      </c>
      <c r="H7196" t="s">
        <v>61</v>
      </c>
      <c r="I7196" t="s">
        <v>28</v>
      </c>
      <c r="J7196" t="s">
        <v>56</v>
      </c>
      <c r="K7196" t="s">
        <v>119</v>
      </c>
      <c r="L7196" t="s">
        <v>192</v>
      </c>
      <c r="M7196" t="s">
        <v>370</v>
      </c>
      <c r="N7196" s="2">
        <v>41312</v>
      </c>
      <c r="O7196" s="2">
        <v>41314</v>
      </c>
      <c r="P7196">
        <v>12</v>
      </c>
      <c r="Q7196" s="1">
        <v>0.05</v>
      </c>
      <c r="R7196">
        <v>6.68</v>
      </c>
      <c r="S7196">
        <v>5.66</v>
      </c>
      <c r="T7196">
        <f t="shared" si="112"/>
        <v>80.16</v>
      </c>
    </row>
    <row r="7197" spans="1:20" x14ac:dyDescent="0.25">
      <c r="A7197">
        <v>7196</v>
      </c>
      <c r="B7197">
        <v>90794</v>
      </c>
      <c r="C7197" t="s">
        <v>1588</v>
      </c>
      <c r="D7197" t="s">
        <v>20</v>
      </c>
      <c r="E7197" t="s">
        <v>39</v>
      </c>
      <c r="F7197" t="s">
        <v>40</v>
      </c>
      <c r="G7197" t="s">
        <v>93</v>
      </c>
      <c r="H7197" t="s">
        <v>61</v>
      </c>
      <c r="I7197" t="s">
        <v>28</v>
      </c>
      <c r="J7197" t="s">
        <v>56</v>
      </c>
      <c r="K7197" t="s">
        <v>289</v>
      </c>
      <c r="L7197" t="s">
        <v>192</v>
      </c>
      <c r="M7197" t="s">
        <v>125</v>
      </c>
      <c r="N7197" s="2">
        <v>41312</v>
      </c>
      <c r="O7197" s="2">
        <v>41312</v>
      </c>
      <c r="P7197">
        <v>4</v>
      </c>
      <c r="Q7197" s="1">
        <v>0.03</v>
      </c>
      <c r="R7197">
        <v>17.7</v>
      </c>
      <c r="S7197">
        <v>9.4700000000000006</v>
      </c>
      <c r="T7197">
        <f t="shared" si="112"/>
        <v>70.8</v>
      </c>
    </row>
    <row r="7198" spans="1:20" x14ac:dyDescent="0.25">
      <c r="A7198">
        <v>7197</v>
      </c>
      <c r="B7198">
        <v>91295</v>
      </c>
      <c r="C7198" t="s">
        <v>1310</v>
      </c>
      <c r="D7198" t="s">
        <v>20</v>
      </c>
      <c r="E7198" t="s">
        <v>39</v>
      </c>
      <c r="F7198" t="s">
        <v>47</v>
      </c>
      <c r="G7198" t="s">
        <v>48</v>
      </c>
      <c r="H7198" t="s">
        <v>54</v>
      </c>
      <c r="I7198" t="s">
        <v>28</v>
      </c>
      <c r="J7198" t="s">
        <v>56</v>
      </c>
      <c r="K7198" t="s">
        <v>68</v>
      </c>
      <c r="L7198" t="s">
        <v>192</v>
      </c>
      <c r="M7198" t="s">
        <v>167</v>
      </c>
      <c r="N7198" s="2">
        <v>41230</v>
      </c>
      <c r="O7198" s="2">
        <v>41234</v>
      </c>
      <c r="P7198">
        <v>32</v>
      </c>
      <c r="Q7198" s="1">
        <v>0.09</v>
      </c>
      <c r="R7198">
        <v>5.34</v>
      </c>
      <c r="S7198">
        <v>2.99</v>
      </c>
      <c r="T7198">
        <f t="shared" si="112"/>
        <v>170.88</v>
      </c>
    </row>
    <row r="7199" spans="1:20" x14ac:dyDescent="0.25">
      <c r="A7199">
        <v>7198</v>
      </c>
      <c r="B7199">
        <v>91391</v>
      </c>
      <c r="C7199" t="s">
        <v>1134</v>
      </c>
      <c r="D7199" t="s">
        <v>20</v>
      </c>
      <c r="E7199" t="s">
        <v>21</v>
      </c>
      <c r="F7199" t="s">
        <v>40</v>
      </c>
      <c r="G7199" t="s">
        <v>93</v>
      </c>
      <c r="H7199" t="s">
        <v>33</v>
      </c>
      <c r="I7199" t="s">
        <v>28</v>
      </c>
      <c r="J7199" t="s">
        <v>56</v>
      </c>
      <c r="K7199" t="s">
        <v>1254</v>
      </c>
      <c r="L7199" t="s">
        <v>192</v>
      </c>
      <c r="M7199" t="s">
        <v>469</v>
      </c>
      <c r="N7199" s="2">
        <v>40789</v>
      </c>
      <c r="O7199" s="2">
        <v>40790</v>
      </c>
      <c r="P7199">
        <v>3</v>
      </c>
      <c r="Q7199" s="1">
        <v>0.02</v>
      </c>
      <c r="R7199">
        <v>99.99</v>
      </c>
      <c r="S7199">
        <v>19.989999999999998</v>
      </c>
      <c r="T7199">
        <f t="shared" si="112"/>
        <v>299.96999999999997</v>
      </c>
    </row>
    <row r="7200" spans="1:20" x14ac:dyDescent="0.25">
      <c r="A7200">
        <v>7199</v>
      </c>
      <c r="B7200">
        <v>87792</v>
      </c>
      <c r="C7200" t="s">
        <v>1434</v>
      </c>
      <c r="D7200" t="s">
        <v>20</v>
      </c>
      <c r="E7200" t="s">
        <v>39</v>
      </c>
      <c r="F7200" t="s">
        <v>31</v>
      </c>
      <c r="G7200" t="s">
        <v>93</v>
      </c>
      <c r="H7200" t="s">
        <v>61</v>
      </c>
      <c r="I7200" t="s">
        <v>28</v>
      </c>
      <c r="J7200" t="s">
        <v>56</v>
      </c>
      <c r="K7200" t="s">
        <v>163</v>
      </c>
      <c r="L7200" t="s">
        <v>44</v>
      </c>
      <c r="M7200" t="s">
        <v>35</v>
      </c>
      <c r="N7200" s="2">
        <v>41059</v>
      </c>
      <c r="O7200" s="2">
        <v>41059</v>
      </c>
      <c r="P7200">
        <v>20</v>
      </c>
      <c r="Q7200" s="1">
        <v>7.0000000000000007E-2</v>
      </c>
      <c r="R7200">
        <v>5.98</v>
      </c>
      <c r="S7200">
        <v>0.96</v>
      </c>
      <c r="T7200">
        <f t="shared" si="112"/>
        <v>119.60000000000001</v>
      </c>
    </row>
    <row r="7201" spans="1:20" x14ac:dyDescent="0.25">
      <c r="A7201">
        <v>7200</v>
      </c>
      <c r="B7201">
        <v>88473</v>
      </c>
      <c r="C7201" t="s">
        <v>2356</v>
      </c>
      <c r="D7201" t="s">
        <v>578</v>
      </c>
      <c r="E7201" t="s">
        <v>187</v>
      </c>
      <c r="F7201" t="s">
        <v>31</v>
      </c>
      <c r="G7201" t="s">
        <v>23</v>
      </c>
      <c r="H7201" t="s">
        <v>225</v>
      </c>
      <c r="I7201" t="s">
        <v>28</v>
      </c>
      <c r="J7201" t="s">
        <v>56</v>
      </c>
      <c r="K7201" t="s">
        <v>181</v>
      </c>
      <c r="L7201" t="s">
        <v>330</v>
      </c>
      <c r="M7201" t="s">
        <v>146</v>
      </c>
      <c r="N7201" s="2">
        <v>41284</v>
      </c>
      <c r="O7201" s="2">
        <v>41286</v>
      </c>
      <c r="P7201">
        <v>12</v>
      </c>
      <c r="Q7201" s="1">
        <v>0.03</v>
      </c>
      <c r="R7201">
        <v>124.49</v>
      </c>
      <c r="S7201">
        <v>51.94</v>
      </c>
      <c r="T7201">
        <f t="shared" si="112"/>
        <v>1493.8799999999999</v>
      </c>
    </row>
    <row r="7202" spans="1:20" x14ac:dyDescent="0.25">
      <c r="A7202">
        <v>7201</v>
      </c>
      <c r="B7202">
        <v>88079</v>
      </c>
      <c r="C7202" t="s">
        <v>265</v>
      </c>
      <c r="D7202" t="s">
        <v>38</v>
      </c>
      <c r="E7202" t="s">
        <v>39</v>
      </c>
      <c r="F7202" t="s">
        <v>31</v>
      </c>
      <c r="G7202" t="s">
        <v>41</v>
      </c>
      <c r="H7202" t="s">
        <v>78</v>
      </c>
      <c r="I7202" t="s">
        <v>28</v>
      </c>
      <c r="J7202" t="s">
        <v>56</v>
      </c>
      <c r="K7202" t="s">
        <v>58</v>
      </c>
      <c r="L7202" t="s">
        <v>44</v>
      </c>
      <c r="M7202" t="s">
        <v>296</v>
      </c>
      <c r="N7202" s="2">
        <v>41285</v>
      </c>
      <c r="O7202" s="2">
        <v>41287</v>
      </c>
      <c r="P7202">
        <v>11</v>
      </c>
      <c r="Q7202" s="1">
        <v>0.01</v>
      </c>
      <c r="R7202">
        <v>5.84</v>
      </c>
      <c r="S7202">
        <v>1.2</v>
      </c>
      <c r="T7202">
        <f t="shared" si="112"/>
        <v>64.239999999999995</v>
      </c>
    </row>
    <row r="7203" spans="1:20" x14ac:dyDescent="0.25">
      <c r="A7203">
        <v>7202</v>
      </c>
      <c r="B7203">
        <v>86322</v>
      </c>
      <c r="C7203" t="s">
        <v>1520</v>
      </c>
      <c r="D7203" t="s">
        <v>20</v>
      </c>
      <c r="E7203" t="s">
        <v>187</v>
      </c>
      <c r="F7203" t="s">
        <v>31</v>
      </c>
      <c r="G7203" t="s">
        <v>41</v>
      </c>
      <c r="H7203" t="s">
        <v>225</v>
      </c>
      <c r="I7203" t="s">
        <v>28</v>
      </c>
      <c r="J7203" t="s">
        <v>56</v>
      </c>
      <c r="K7203" t="s">
        <v>113</v>
      </c>
      <c r="L7203" t="s">
        <v>26</v>
      </c>
      <c r="M7203" t="s">
        <v>63</v>
      </c>
      <c r="N7203" s="2">
        <v>41453</v>
      </c>
      <c r="O7203" s="2">
        <v>41455</v>
      </c>
      <c r="P7203">
        <v>15</v>
      </c>
      <c r="Q7203" s="1">
        <v>7.0000000000000007E-2</v>
      </c>
      <c r="R7203">
        <v>22.23</v>
      </c>
      <c r="S7203">
        <v>5.08</v>
      </c>
      <c r="T7203">
        <f t="shared" si="112"/>
        <v>333.45</v>
      </c>
    </row>
    <row r="7204" spans="1:20" x14ac:dyDescent="0.25">
      <c r="A7204">
        <v>7203</v>
      </c>
      <c r="B7204">
        <v>86322</v>
      </c>
      <c r="C7204" t="s">
        <v>1520</v>
      </c>
      <c r="D7204" t="s">
        <v>20</v>
      </c>
      <c r="E7204" t="s">
        <v>21</v>
      </c>
      <c r="F7204" t="s">
        <v>31</v>
      </c>
      <c r="G7204" t="s">
        <v>41</v>
      </c>
      <c r="H7204" t="s">
        <v>33</v>
      </c>
      <c r="I7204" t="s">
        <v>28</v>
      </c>
      <c r="J7204" t="s">
        <v>56</v>
      </c>
      <c r="K7204" t="s">
        <v>1107</v>
      </c>
      <c r="L7204" t="s">
        <v>26</v>
      </c>
      <c r="M7204" t="s">
        <v>121</v>
      </c>
      <c r="N7204" s="2">
        <v>41453</v>
      </c>
      <c r="O7204" s="2">
        <v>41455</v>
      </c>
      <c r="P7204">
        <v>14</v>
      </c>
      <c r="Q7204" s="1">
        <v>7.0000000000000007E-2</v>
      </c>
      <c r="R7204">
        <v>55.99</v>
      </c>
      <c r="S7204">
        <v>1.25</v>
      </c>
      <c r="T7204">
        <f t="shared" si="112"/>
        <v>783.86</v>
      </c>
    </row>
    <row r="7205" spans="1:20" x14ac:dyDescent="0.25">
      <c r="A7205">
        <v>7204</v>
      </c>
      <c r="B7205">
        <v>89026</v>
      </c>
      <c r="C7205" t="s">
        <v>135</v>
      </c>
      <c r="D7205" t="s">
        <v>38</v>
      </c>
      <c r="E7205" t="s">
        <v>39</v>
      </c>
      <c r="F7205" t="s">
        <v>22</v>
      </c>
      <c r="G7205" t="s">
        <v>93</v>
      </c>
      <c r="H7205" t="s">
        <v>49</v>
      </c>
      <c r="I7205" t="s">
        <v>28</v>
      </c>
      <c r="J7205" t="s">
        <v>56</v>
      </c>
      <c r="K7205" t="s">
        <v>291</v>
      </c>
      <c r="L7205" t="s">
        <v>192</v>
      </c>
      <c r="M7205" t="s">
        <v>199</v>
      </c>
      <c r="N7205" s="2">
        <v>40605</v>
      </c>
      <c r="O7205" s="2">
        <v>40607</v>
      </c>
      <c r="P7205">
        <v>11</v>
      </c>
      <c r="Q7205" s="1">
        <v>7.0000000000000007E-2</v>
      </c>
      <c r="R7205">
        <v>11.34</v>
      </c>
      <c r="S7205">
        <v>11.25</v>
      </c>
      <c r="T7205">
        <f t="shared" si="112"/>
        <v>124.74</v>
      </c>
    </row>
    <row r="7206" spans="1:20" x14ac:dyDescent="0.25">
      <c r="A7206">
        <v>7205</v>
      </c>
      <c r="B7206">
        <v>89034</v>
      </c>
      <c r="C7206" t="s">
        <v>135</v>
      </c>
      <c r="D7206" t="s">
        <v>20</v>
      </c>
      <c r="E7206" t="s">
        <v>39</v>
      </c>
      <c r="F7206" t="s">
        <v>22</v>
      </c>
      <c r="G7206" t="s">
        <v>93</v>
      </c>
      <c r="H7206" t="s">
        <v>78</v>
      </c>
      <c r="I7206" t="s">
        <v>28</v>
      </c>
      <c r="J7206" t="s">
        <v>56</v>
      </c>
      <c r="K7206" t="s">
        <v>189</v>
      </c>
      <c r="L7206" t="s">
        <v>26</v>
      </c>
      <c r="M7206" t="s">
        <v>331</v>
      </c>
      <c r="N7206" s="2">
        <v>41336</v>
      </c>
      <c r="O7206" s="2">
        <v>41339</v>
      </c>
      <c r="P7206">
        <v>6</v>
      </c>
      <c r="Q7206" s="1">
        <v>0.05</v>
      </c>
      <c r="R7206">
        <v>11.66</v>
      </c>
      <c r="S7206">
        <v>8.99</v>
      </c>
      <c r="T7206">
        <f t="shared" si="112"/>
        <v>69.960000000000008</v>
      </c>
    </row>
    <row r="7207" spans="1:20" x14ac:dyDescent="0.25">
      <c r="A7207">
        <v>7206</v>
      </c>
      <c r="B7207">
        <v>88472</v>
      </c>
      <c r="C7207" t="s">
        <v>2356</v>
      </c>
      <c r="D7207" t="s">
        <v>578</v>
      </c>
      <c r="E7207" t="s">
        <v>21</v>
      </c>
      <c r="F7207" t="s">
        <v>31</v>
      </c>
      <c r="G7207" t="s">
        <v>48</v>
      </c>
      <c r="H7207" t="s">
        <v>33</v>
      </c>
      <c r="I7207" t="s">
        <v>28</v>
      </c>
      <c r="J7207" t="s">
        <v>56</v>
      </c>
      <c r="K7207" t="s">
        <v>204</v>
      </c>
      <c r="L7207" t="s">
        <v>283</v>
      </c>
      <c r="M7207" t="s">
        <v>146</v>
      </c>
      <c r="N7207" s="2">
        <v>40727</v>
      </c>
      <c r="O7207" s="2">
        <v>40734</v>
      </c>
      <c r="P7207">
        <v>7</v>
      </c>
      <c r="Q7207" s="1">
        <v>0.01</v>
      </c>
      <c r="R7207">
        <v>80.97</v>
      </c>
      <c r="S7207">
        <v>33.6</v>
      </c>
      <c r="T7207">
        <f t="shared" si="112"/>
        <v>566.79</v>
      </c>
    </row>
    <row r="7208" spans="1:20" x14ac:dyDescent="0.25">
      <c r="A7208">
        <v>7207</v>
      </c>
      <c r="B7208">
        <v>90853</v>
      </c>
      <c r="C7208" t="s">
        <v>1760</v>
      </c>
      <c r="D7208" t="s">
        <v>38</v>
      </c>
      <c r="E7208" t="s">
        <v>39</v>
      </c>
      <c r="F7208" t="s">
        <v>47</v>
      </c>
      <c r="G7208" t="s">
        <v>23</v>
      </c>
      <c r="H7208" t="s">
        <v>78</v>
      </c>
      <c r="I7208" t="s">
        <v>28</v>
      </c>
      <c r="J7208" t="s">
        <v>36</v>
      </c>
      <c r="K7208" t="s">
        <v>145</v>
      </c>
      <c r="L7208" t="s">
        <v>44</v>
      </c>
      <c r="M7208" t="s">
        <v>160</v>
      </c>
      <c r="N7208" s="2">
        <v>40180</v>
      </c>
      <c r="O7208" s="2">
        <v>40182</v>
      </c>
      <c r="P7208">
        <v>4</v>
      </c>
      <c r="Q7208" s="1">
        <v>0.09</v>
      </c>
      <c r="R7208">
        <v>9.11</v>
      </c>
      <c r="S7208">
        <v>2.15</v>
      </c>
      <c r="T7208">
        <f t="shared" si="112"/>
        <v>36.44</v>
      </c>
    </row>
    <row r="7209" spans="1:20" x14ac:dyDescent="0.25">
      <c r="A7209">
        <v>7208</v>
      </c>
      <c r="B7209">
        <v>90853</v>
      </c>
      <c r="C7209" t="s">
        <v>1760</v>
      </c>
      <c r="D7209" t="s">
        <v>20</v>
      </c>
      <c r="E7209" t="s">
        <v>39</v>
      </c>
      <c r="F7209" t="s">
        <v>47</v>
      </c>
      <c r="G7209" t="s">
        <v>23</v>
      </c>
      <c r="H7209" t="s">
        <v>78</v>
      </c>
      <c r="I7209" t="s">
        <v>28</v>
      </c>
      <c r="J7209" t="s">
        <v>36</v>
      </c>
      <c r="K7209" t="s">
        <v>228</v>
      </c>
      <c r="L7209" t="s">
        <v>44</v>
      </c>
      <c r="M7209" t="s">
        <v>156</v>
      </c>
      <c r="N7209" s="2">
        <v>40180</v>
      </c>
      <c r="O7209" s="2">
        <v>40180</v>
      </c>
      <c r="P7209">
        <v>11</v>
      </c>
      <c r="Q7209" s="1">
        <v>0.08</v>
      </c>
      <c r="R7209">
        <v>15.04</v>
      </c>
      <c r="S7209">
        <v>1.97</v>
      </c>
      <c r="T7209">
        <f t="shared" si="112"/>
        <v>165.44</v>
      </c>
    </row>
    <row r="7210" spans="1:20" x14ac:dyDescent="0.25">
      <c r="A7210">
        <v>7209</v>
      </c>
      <c r="B7210">
        <v>88970</v>
      </c>
      <c r="C7210" t="s">
        <v>1469</v>
      </c>
      <c r="D7210" t="s">
        <v>20</v>
      </c>
      <c r="E7210" t="s">
        <v>39</v>
      </c>
      <c r="F7210" t="s">
        <v>47</v>
      </c>
      <c r="G7210" t="s">
        <v>32</v>
      </c>
      <c r="H7210" t="s">
        <v>49</v>
      </c>
      <c r="I7210" t="s">
        <v>28</v>
      </c>
      <c r="J7210" t="s">
        <v>36</v>
      </c>
      <c r="K7210" t="s">
        <v>154</v>
      </c>
      <c r="L7210" t="s">
        <v>192</v>
      </c>
      <c r="M7210" t="s">
        <v>167</v>
      </c>
      <c r="N7210" s="2">
        <v>41379</v>
      </c>
      <c r="O7210" s="2">
        <v>41380</v>
      </c>
      <c r="P7210">
        <v>5</v>
      </c>
      <c r="Q7210" s="1">
        <v>0.08</v>
      </c>
      <c r="R7210">
        <v>5.99</v>
      </c>
      <c r="S7210">
        <v>4.92</v>
      </c>
      <c r="T7210">
        <f t="shared" si="112"/>
        <v>29.950000000000003</v>
      </c>
    </row>
    <row r="7211" spans="1:20" x14ac:dyDescent="0.25">
      <c r="A7211">
        <v>7210</v>
      </c>
      <c r="B7211">
        <v>88970</v>
      </c>
      <c r="C7211" t="s">
        <v>1469</v>
      </c>
      <c r="D7211" t="s">
        <v>20</v>
      </c>
      <c r="E7211" t="s">
        <v>21</v>
      </c>
      <c r="F7211" t="s">
        <v>47</v>
      </c>
      <c r="G7211" t="s">
        <v>32</v>
      </c>
      <c r="H7211" t="s">
        <v>206</v>
      </c>
      <c r="I7211" t="s">
        <v>28</v>
      </c>
      <c r="J7211" t="s">
        <v>36</v>
      </c>
      <c r="K7211" t="s">
        <v>1147</v>
      </c>
      <c r="L7211" t="s">
        <v>192</v>
      </c>
      <c r="M7211" t="s">
        <v>51</v>
      </c>
      <c r="N7211" s="2">
        <v>41379</v>
      </c>
      <c r="O7211" s="2">
        <v>41380</v>
      </c>
      <c r="P7211">
        <v>5</v>
      </c>
      <c r="Q7211" s="1">
        <v>0</v>
      </c>
      <c r="R7211">
        <v>65.989999999999995</v>
      </c>
      <c r="S7211">
        <v>8.99</v>
      </c>
      <c r="T7211">
        <f t="shared" si="112"/>
        <v>329.95</v>
      </c>
    </row>
    <row r="7212" spans="1:20" x14ac:dyDescent="0.25">
      <c r="A7212">
        <v>7211</v>
      </c>
      <c r="B7212">
        <v>89654</v>
      </c>
      <c r="C7212" t="s">
        <v>724</v>
      </c>
      <c r="D7212" t="s">
        <v>20</v>
      </c>
      <c r="E7212" t="s">
        <v>39</v>
      </c>
      <c r="F7212" t="s">
        <v>31</v>
      </c>
      <c r="G7212" t="s">
        <v>48</v>
      </c>
      <c r="H7212" t="s">
        <v>94</v>
      </c>
      <c r="I7212" t="s">
        <v>28</v>
      </c>
      <c r="J7212" t="s">
        <v>36</v>
      </c>
      <c r="K7212" t="s">
        <v>50</v>
      </c>
      <c r="L7212" t="s">
        <v>44</v>
      </c>
      <c r="M7212" t="s">
        <v>63</v>
      </c>
      <c r="N7212" s="2">
        <v>40570</v>
      </c>
      <c r="O7212" s="2">
        <v>40574</v>
      </c>
      <c r="P7212">
        <v>1</v>
      </c>
      <c r="Q7212" s="1">
        <v>0.01</v>
      </c>
      <c r="R7212">
        <v>3.14</v>
      </c>
      <c r="S7212">
        <v>1.92</v>
      </c>
      <c r="T7212">
        <f t="shared" si="112"/>
        <v>3.14</v>
      </c>
    </row>
    <row r="7213" spans="1:20" x14ac:dyDescent="0.25">
      <c r="A7213">
        <v>7212</v>
      </c>
      <c r="B7213">
        <v>87950</v>
      </c>
      <c r="C7213" t="s">
        <v>915</v>
      </c>
      <c r="D7213" t="s">
        <v>20</v>
      </c>
      <c r="E7213" t="s">
        <v>39</v>
      </c>
      <c r="F7213" t="s">
        <v>47</v>
      </c>
      <c r="G7213" t="s">
        <v>93</v>
      </c>
      <c r="H7213" t="s">
        <v>61</v>
      </c>
      <c r="I7213" t="s">
        <v>28</v>
      </c>
      <c r="J7213" t="s">
        <v>36</v>
      </c>
      <c r="K7213" t="s">
        <v>158</v>
      </c>
      <c r="L7213" t="s">
        <v>192</v>
      </c>
      <c r="M7213" t="s">
        <v>51</v>
      </c>
      <c r="N7213" s="2">
        <v>41345</v>
      </c>
      <c r="O7213" s="2">
        <v>41347</v>
      </c>
      <c r="P7213">
        <v>9</v>
      </c>
      <c r="Q7213" s="1">
        <v>0.1</v>
      </c>
      <c r="R7213">
        <v>367.99</v>
      </c>
      <c r="S7213">
        <v>19.989999999999998</v>
      </c>
      <c r="T7213">
        <f t="shared" si="112"/>
        <v>3311.91</v>
      </c>
    </row>
    <row r="7214" spans="1:20" x14ac:dyDescent="0.25">
      <c r="A7214">
        <v>7213</v>
      </c>
      <c r="B7214">
        <v>87950</v>
      </c>
      <c r="C7214" t="s">
        <v>915</v>
      </c>
      <c r="D7214" t="s">
        <v>20</v>
      </c>
      <c r="E7214" t="s">
        <v>39</v>
      </c>
      <c r="F7214" t="s">
        <v>47</v>
      </c>
      <c r="G7214" t="s">
        <v>93</v>
      </c>
      <c r="H7214" t="s">
        <v>54</v>
      </c>
      <c r="I7214" t="s">
        <v>28</v>
      </c>
      <c r="J7214" t="s">
        <v>36</v>
      </c>
      <c r="K7214" t="s">
        <v>158</v>
      </c>
      <c r="L7214" t="s">
        <v>192</v>
      </c>
      <c r="M7214" t="s">
        <v>160</v>
      </c>
      <c r="N7214" s="2">
        <v>41345</v>
      </c>
      <c r="O7214" s="2">
        <v>41347</v>
      </c>
      <c r="P7214">
        <v>5</v>
      </c>
      <c r="Q7214" s="1">
        <v>0.1</v>
      </c>
      <c r="R7214">
        <v>4.24</v>
      </c>
      <c r="S7214">
        <v>5.41</v>
      </c>
      <c r="T7214">
        <f t="shared" si="112"/>
        <v>21.200000000000003</v>
      </c>
    </row>
    <row r="7215" spans="1:20" x14ac:dyDescent="0.25">
      <c r="A7215">
        <v>7214</v>
      </c>
      <c r="B7215">
        <v>89466</v>
      </c>
      <c r="C7215" t="s">
        <v>1304</v>
      </c>
      <c r="D7215" t="s">
        <v>20</v>
      </c>
      <c r="E7215" t="s">
        <v>187</v>
      </c>
      <c r="F7215" t="s">
        <v>47</v>
      </c>
      <c r="G7215" t="s">
        <v>41</v>
      </c>
      <c r="H7215" t="s">
        <v>219</v>
      </c>
      <c r="I7215" t="s">
        <v>28</v>
      </c>
      <c r="J7215" t="s">
        <v>36</v>
      </c>
      <c r="K7215" t="s">
        <v>113</v>
      </c>
      <c r="L7215" t="s">
        <v>44</v>
      </c>
      <c r="M7215" t="s">
        <v>167</v>
      </c>
      <c r="N7215" s="2">
        <v>40549</v>
      </c>
      <c r="O7215" s="2">
        <v>40550</v>
      </c>
      <c r="P7215">
        <v>9</v>
      </c>
      <c r="Q7215" s="1">
        <v>0.06</v>
      </c>
      <c r="R7215">
        <v>5.28</v>
      </c>
      <c r="S7215">
        <v>3.96</v>
      </c>
      <c r="T7215">
        <f t="shared" si="112"/>
        <v>47.52</v>
      </c>
    </row>
    <row r="7216" spans="1:20" x14ac:dyDescent="0.25">
      <c r="A7216">
        <v>7215</v>
      </c>
      <c r="B7216">
        <v>88234</v>
      </c>
      <c r="C7216" t="s">
        <v>1188</v>
      </c>
      <c r="D7216" t="s">
        <v>20</v>
      </c>
      <c r="E7216" t="s">
        <v>187</v>
      </c>
      <c r="F7216" t="s">
        <v>40</v>
      </c>
      <c r="G7216" t="s">
        <v>41</v>
      </c>
      <c r="H7216" t="s">
        <v>217</v>
      </c>
      <c r="I7216" t="s">
        <v>28</v>
      </c>
      <c r="J7216" t="s">
        <v>36</v>
      </c>
      <c r="K7216" t="s">
        <v>113</v>
      </c>
      <c r="L7216" t="s">
        <v>26</v>
      </c>
      <c r="M7216" t="s">
        <v>342</v>
      </c>
      <c r="N7216" s="2">
        <v>40481</v>
      </c>
      <c r="O7216" s="2">
        <v>40483</v>
      </c>
      <c r="P7216">
        <v>16</v>
      </c>
      <c r="Q7216" s="1">
        <v>0.05</v>
      </c>
      <c r="R7216">
        <v>17.670000000000002</v>
      </c>
      <c r="S7216">
        <v>8.99</v>
      </c>
      <c r="T7216">
        <f t="shared" si="112"/>
        <v>282.72000000000003</v>
      </c>
    </row>
    <row r="7217" spans="1:20" x14ac:dyDescent="0.25">
      <c r="A7217">
        <v>7216</v>
      </c>
      <c r="B7217">
        <v>85844</v>
      </c>
      <c r="C7217" t="s">
        <v>1827</v>
      </c>
      <c r="D7217" t="s">
        <v>20</v>
      </c>
      <c r="E7217" t="s">
        <v>39</v>
      </c>
      <c r="F7217" t="s">
        <v>31</v>
      </c>
      <c r="G7217" t="s">
        <v>41</v>
      </c>
      <c r="H7217" t="s">
        <v>42</v>
      </c>
      <c r="I7217" t="s">
        <v>28</v>
      </c>
      <c r="J7217" t="s">
        <v>36</v>
      </c>
      <c r="K7217" t="s">
        <v>133</v>
      </c>
      <c r="L7217" t="s">
        <v>26</v>
      </c>
      <c r="M7217" t="s">
        <v>35</v>
      </c>
      <c r="N7217" s="2">
        <v>40621</v>
      </c>
      <c r="O7217" s="2">
        <v>40622</v>
      </c>
      <c r="P7217">
        <v>12</v>
      </c>
      <c r="Q7217" s="1">
        <v>0.04</v>
      </c>
      <c r="R7217">
        <v>10.98</v>
      </c>
      <c r="S7217">
        <v>3.37</v>
      </c>
      <c r="T7217">
        <f t="shared" si="112"/>
        <v>131.76</v>
      </c>
    </row>
    <row r="7218" spans="1:20" x14ac:dyDescent="0.25">
      <c r="A7218">
        <v>7217</v>
      </c>
      <c r="B7218">
        <v>86728</v>
      </c>
      <c r="C7218" t="s">
        <v>972</v>
      </c>
      <c r="D7218" t="s">
        <v>20</v>
      </c>
      <c r="E7218" t="s">
        <v>39</v>
      </c>
      <c r="F7218" t="s">
        <v>22</v>
      </c>
      <c r="G7218" t="s">
        <v>23</v>
      </c>
      <c r="H7218" t="s">
        <v>42</v>
      </c>
      <c r="I7218" t="s">
        <v>28</v>
      </c>
      <c r="J7218" t="s">
        <v>36</v>
      </c>
      <c r="K7218" t="s">
        <v>221</v>
      </c>
      <c r="L7218" t="s">
        <v>192</v>
      </c>
      <c r="M7218" t="s">
        <v>227</v>
      </c>
      <c r="N7218" s="2">
        <v>41304</v>
      </c>
      <c r="O7218" s="2">
        <v>41305</v>
      </c>
      <c r="P7218">
        <v>6</v>
      </c>
      <c r="Q7218" s="1">
        <v>0.08</v>
      </c>
      <c r="R7218">
        <v>142.86000000000001</v>
      </c>
      <c r="S7218">
        <v>19.989999999999998</v>
      </c>
      <c r="T7218">
        <f t="shared" si="112"/>
        <v>857.16000000000008</v>
      </c>
    </row>
    <row r="7219" spans="1:20" x14ac:dyDescent="0.25">
      <c r="A7219">
        <v>7218</v>
      </c>
      <c r="B7219">
        <v>90279</v>
      </c>
      <c r="C7219" t="s">
        <v>2159</v>
      </c>
      <c r="D7219" t="s">
        <v>20</v>
      </c>
      <c r="E7219" t="s">
        <v>21</v>
      </c>
      <c r="F7219" t="s">
        <v>40</v>
      </c>
      <c r="G7219" t="s">
        <v>32</v>
      </c>
      <c r="H7219" t="s">
        <v>206</v>
      </c>
      <c r="I7219" t="s">
        <v>28</v>
      </c>
      <c r="J7219" t="s">
        <v>36</v>
      </c>
      <c r="K7219" t="s">
        <v>201</v>
      </c>
      <c r="L7219" t="s">
        <v>192</v>
      </c>
      <c r="M7219" t="s">
        <v>264</v>
      </c>
      <c r="N7219" s="2">
        <v>41508</v>
      </c>
      <c r="O7219" s="2">
        <v>41509</v>
      </c>
      <c r="P7219">
        <v>6</v>
      </c>
      <c r="Q7219" s="1">
        <v>0.09</v>
      </c>
      <c r="R7219">
        <v>65.989999999999995</v>
      </c>
      <c r="S7219">
        <v>5.31</v>
      </c>
      <c r="T7219">
        <f t="shared" si="112"/>
        <v>395.93999999999994</v>
      </c>
    </row>
    <row r="7220" spans="1:20" x14ac:dyDescent="0.25">
      <c r="A7220">
        <v>7219</v>
      </c>
      <c r="B7220">
        <v>90271</v>
      </c>
      <c r="C7220" t="s">
        <v>1280</v>
      </c>
      <c r="D7220" t="s">
        <v>20</v>
      </c>
      <c r="E7220" t="s">
        <v>39</v>
      </c>
      <c r="F7220" t="s">
        <v>40</v>
      </c>
      <c r="G7220" t="s">
        <v>32</v>
      </c>
      <c r="H7220" t="s">
        <v>94</v>
      </c>
      <c r="I7220" t="s">
        <v>28</v>
      </c>
      <c r="J7220" t="s">
        <v>36</v>
      </c>
      <c r="K7220" t="s">
        <v>172</v>
      </c>
      <c r="L7220" t="s">
        <v>44</v>
      </c>
      <c r="M7220" t="s">
        <v>370</v>
      </c>
      <c r="N7220" s="2">
        <v>40412</v>
      </c>
      <c r="O7220" s="2">
        <v>40414</v>
      </c>
      <c r="P7220">
        <v>5</v>
      </c>
      <c r="Q7220" s="1">
        <v>0.01</v>
      </c>
      <c r="R7220">
        <v>5.18</v>
      </c>
      <c r="S7220">
        <v>2.04</v>
      </c>
      <c r="T7220">
        <f t="shared" si="112"/>
        <v>25.9</v>
      </c>
    </row>
    <row r="7221" spans="1:20" x14ac:dyDescent="0.25">
      <c r="A7221">
        <v>7220</v>
      </c>
      <c r="B7221">
        <v>89265</v>
      </c>
      <c r="C7221" t="s">
        <v>766</v>
      </c>
      <c r="D7221" t="s">
        <v>578</v>
      </c>
      <c r="E7221" t="s">
        <v>187</v>
      </c>
      <c r="F7221" t="s">
        <v>22</v>
      </c>
      <c r="G7221" t="s">
        <v>41</v>
      </c>
      <c r="H7221" t="s">
        <v>217</v>
      </c>
      <c r="I7221" t="s">
        <v>28</v>
      </c>
      <c r="J7221" t="s">
        <v>36</v>
      </c>
      <c r="K7221" t="s">
        <v>71</v>
      </c>
      <c r="L7221" t="s">
        <v>330</v>
      </c>
      <c r="M7221" t="s">
        <v>80</v>
      </c>
      <c r="N7221" s="2">
        <v>41294</v>
      </c>
      <c r="O7221" s="2">
        <v>41297</v>
      </c>
      <c r="P7221">
        <v>7</v>
      </c>
      <c r="Q7221" s="1">
        <v>0.02</v>
      </c>
      <c r="R7221">
        <v>140.97999999999999</v>
      </c>
      <c r="S7221">
        <v>53.48</v>
      </c>
      <c r="T7221">
        <f t="shared" si="112"/>
        <v>986.8599999999999</v>
      </c>
    </row>
    <row r="7222" spans="1:20" x14ac:dyDescent="0.25">
      <c r="A7222">
        <v>7221</v>
      </c>
      <c r="B7222">
        <v>89452</v>
      </c>
      <c r="C7222" t="s">
        <v>352</v>
      </c>
      <c r="D7222" t="s">
        <v>38</v>
      </c>
      <c r="E7222" t="s">
        <v>21</v>
      </c>
      <c r="F7222" t="s">
        <v>31</v>
      </c>
      <c r="G7222" t="s">
        <v>23</v>
      </c>
      <c r="H7222" t="s">
        <v>206</v>
      </c>
      <c r="I7222" t="s">
        <v>28</v>
      </c>
      <c r="J7222" t="s">
        <v>36</v>
      </c>
      <c r="K7222" t="s">
        <v>1147</v>
      </c>
      <c r="L7222" t="s">
        <v>26</v>
      </c>
      <c r="M7222" t="s">
        <v>141</v>
      </c>
      <c r="N7222" s="2">
        <v>40912</v>
      </c>
      <c r="O7222" s="2">
        <v>40912</v>
      </c>
      <c r="P7222">
        <v>10</v>
      </c>
      <c r="Q7222" s="1">
        <v>0.04</v>
      </c>
      <c r="R7222">
        <v>20.99</v>
      </c>
      <c r="S7222">
        <v>3.3</v>
      </c>
      <c r="T7222">
        <f t="shared" si="112"/>
        <v>209.89999999999998</v>
      </c>
    </row>
    <row r="7223" spans="1:20" x14ac:dyDescent="0.25">
      <c r="A7223">
        <v>7222</v>
      </c>
      <c r="B7223">
        <v>91185</v>
      </c>
      <c r="C7223" t="s">
        <v>922</v>
      </c>
      <c r="D7223" t="s">
        <v>20</v>
      </c>
      <c r="E7223" t="s">
        <v>39</v>
      </c>
      <c r="F7223" t="s">
        <v>31</v>
      </c>
      <c r="G7223" t="s">
        <v>48</v>
      </c>
      <c r="H7223" t="s">
        <v>94</v>
      </c>
      <c r="I7223" t="s">
        <v>28</v>
      </c>
      <c r="J7223" t="s">
        <v>36</v>
      </c>
      <c r="K7223" t="s">
        <v>105</v>
      </c>
      <c r="L7223" t="s">
        <v>44</v>
      </c>
      <c r="M7223" t="s">
        <v>69</v>
      </c>
      <c r="N7223" s="2">
        <v>41337</v>
      </c>
      <c r="O7223" s="2">
        <v>41341</v>
      </c>
      <c r="P7223">
        <v>3</v>
      </c>
      <c r="Q7223" s="1">
        <v>0.04</v>
      </c>
      <c r="R7223">
        <v>3.95</v>
      </c>
      <c r="S7223">
        <v>2</v>
      </c>
      <c r="T7223">
        <f t="shared" si="112"/>
        <v>11.850000000000001</v>
      </c>
    </row>
    <row r="7224" spans="1:20" x14ac:dyDescent="0.25">
      <c r="A7224">
        <v>7223</v>
      </c>
      <c r="B7224">
        <v>89306</v>
      </c>
      <c r="C7224" t="s">
        <v>466</v>
      </c>
      <c r="D7224" t="s">
        <v>20</v>
      </c>
      <c r="E7224" t="s">
        <v>21</v>
      </c>
      <c r="F7224" t="s">
        <v>22</v>
      </c>
      <c r="G7224" t="s">
        <v>41</v>
      </c>
      <c r="H7224" t="s">
        <v>24</v>
      </c>
      <c r="I7224" t="s">
        <v>28</v>
      </c>
      <c r="J7224" t="s">
        <v>36</v>
      </c>
      <c r="K7224" t="s">
        <v>1254</v>
      </c>
      <c r="L7224" t="s">
        <v>26</v>
      </c>
      <c r="M7224" t="s">
        <v>190</v>
      </c>
      <c r="N7224" s="2">
        <v>40764</v>
      </c>
      <c r="O7224" s="2">
        <v>40765</v>
      </c>
      <c r="P7224">
        <v>14</v>
      </c>
      <c r="Q7224" s="1">
        <v>0.1</v>
      </c>
      <c r="R7224">
        <v>6.48</v>
      </c>
      <c r="S7224">
        <v>2.74</v>
      </c>
      <c r="T7224">
        <f t="shared" si="112"/>
        <v>90.72</v>
      </c>
    </row>
    <row r="7225" spans="1:20" x14ac:dyDescent="0.25">
      <c r="A7225">
        <v>7224</v>
      </c>
      <c r="B7225">
        <v>87924</v>
      </c>
      <c r="C7225" t="s">
        <v>566</v>
      </c>
      <c r="D7225" t="s">
        <v>20</v>
      </c>
      <c r="E7225" t="s">
        <v>187</v>
      </c>
      <c r="F7225" t="s">
        <v>31</v>
      </c>
      <c r="G7225" t="s">
        <v>41</v>
      </c>
      <c r="H7225" t="s">
        <v>225</v>
      </c>
      <c r="I7225" t="s">
        <v>28</v>
      </c>
      <c r="J7225" t="s">
        <v>36</v>
      </c>
      <c r="K7225" t="s">
        <v>158</v>
      </c>
      <c r="L7225" t="s">
        <v>706</v>
      </c>
      <c r="M7225" t="s">
        <v>296</v>
      </c>
      <c r="N7225" s="2">
        <v>41367</v>
      </c>
      <c r="O7225" s="2">
        <v>41369</v>
      </c>
      <c r="P7225">
        <v>7</v>
      </c>
      <c r="Q7225" s="1">
        <v>0</v>
      </c>
      <c r="R7225">
        <v>62.18</v>
      </c>
      <c r="S7225">
        <v>10.84</v>
      </c>
      <c r="T7225">
        <f t="shared" si="112"/>
        <v>435.26</v>
      </c>
    </row>
    <row r="7226" spans="1:20" x14ac:dyDescent="0.25">
      <c r="A7226">
        <v>7225</v>
      </c>
      <c r="B7226">
        <v>88421</v>
      </c>
      <c r="C7226" t="s">
        <v>1128</v>
      </c>
      <c r="D7226" t="s">
        <v>20</v>
      </c>
      <c r="E7226" t="s">
        <v>39</v>
      </c>
      <c r="F7226" t="s">
        <v>22</v>
      </c>
      <c r="G7226" t="s">
        <v>93</v>
      </c>
      <c r="H7226" t="s">
        <v>89</v>
      </c>
      <c r="I7226" t="s">
        <v>28</v>
      </c>
      <c r="J7226" t="s">
        <v>36</v>
      </c>
      <c r="K7226" t="s">
        <v>291</v>
      </c>
      <c r="L7226" t="s">
        <v>44</v>
      </c>
      <c r="M7226" t="s">
        <v>173</v>
      </c>
      <c r="N7226" s="2">
        <v>40677</v>
      </c>
      <c r="O7226" s="2">
        <v>40677</v>
      </c>
      <c r="P7226">
        <v>14</v>
      </c>
      <c r="Q7226" s="1">
        <v>0.02</v>
      </c>
      <c r="R7226">
        <v>4.84</v>
      </c>
      <c r="S7226">
        <v>0.71</v>
      </c>
      <c r="T7226">
        <f t="shared" si="112"/>
        <v>67.759999999999991</v>
      </c>
    </row>
    <row r="7227" spans="1:20" x14ac:dyDescent="0.25">
      <c r="A7227">
        <v>7226</v>
      </c>
      <c r="B7227">
        <v>87306</v>
      </c>
      <c r="C7227" t="s">
        <v>1683</v>
      </c>
      <c r="D7227" t="s">
        <v>578</v>
      </c>
      <c r="E7227" t="s">
        <v>187</v>
      </c>
      <c r="F7227" t="s">
        <v>31</v>
      </c>
      <c r="G7227" t="s">
        <v>41</v>
      </c>
      <c r="H7227" t="s">
        <v>225</v>
      </c>
      <c r="I7227" t="s">
        <v>28</v>
      </c>
      <c r="J7227" t="s">
        <v>36</v>
      </c>
      <c r="K7227" t="s">
        <v>291</v>
      </c>
      <c r="L7227" t="s">
        <v>283</v>
      </c>
      <c r="M7227" t="s">
        <v>296</v>
      </c>
      <c r="N7227" s="2">
        <v>40485</v>
      </c>
      <c r="O7227" s="2">
        <v>40487</v>
      </c>
      <c r="P7227">
        <v>9</v>
      </c>
      <c r="Q7227" s="1">
        <v>0.04</v>
      </c>
      <c r="R7227">
        <v>160.97999999999999</v>
      </c>
      <c r="S7227">
        <v>30</v>
      </c>
      <c r="T7227">
        <f t="shared" si="112"/>
        <v>1448.82</v>
      </c>
    </row>
    <row r="7228" spans="1:20" x14ac:dyDescent="0.25">
      <c r="A7228">
        <v>7227</v>
      </c>
      <c r="B7228">
        <v>87314</v>
      </c>
      <c r="C7228" t="s">
        <v>1683</v>
      </c>
      <c r="D7228" t="s">
        <v>20</v>
      </c>
      <c r="E7228" t="s">
        <v>21</v>
      </c>
      <c r="F7228" t="s">
        <v>31</v>
      </c>
      <c r="G7228" t="s">
        <v>41</v>
      </c>
      <c r="H7228" t="s">
        <v>33</v>
      </c>
      <c r="I7228" t="s">
        <v>28</v>
      </c>
      <c r="J7228" t="s">
        <v>36</v>
      </c>
      <c r="K7228" t="s">
        <v>1111</v>
      </c>
      <c r="L7228" t="s">
        <v>192</v>
      </c>
      <c r="M7228" t="s">
        <v>131</v>
      </c>
      <c r="N7228" s="2">
        <v>41581</v>
      </c>
      <c r="O7228" s="2">
        <v>41583</v>
      </c>
      <c r="P7228">
        <v>39</v>
      </c>
      <c r="Q7228" s="1">
        <v>0.01</v>
      </c>
      <c r="R7228">
        <v>17.98</v>
      </c>
      <c r="S7228">
        <v>4</v>
      </c>
      <c r="T7228">
        <f t="shared" si="112"/>
        <v>701.22</v>
      </c>
    </row>
    <row r="7229" spans="1:20" x14ac:dyDescent="0.25">
      <c r="A7229">
        <v>7228</v>
      </c>
      <c r="B7229">
        <v>87306</v>
      </c>
      <c r="C7229" t="s">
        <v>1683</v>
      </c>
      <c r="D7229" t="s">
        <v>20</v>
      </c>
      <c r="E7229" t="s">
        <v>21</v>
      </c>
      <c r="F7229" t="s">
        <v>31</v>
      </c>
      <c r="G7229" t="s">
        <v>41</v>
      </c>
      <c r="H7229" t="s">
        <v>203</v>
      </c>
      <c r="I7229" t="s">
        <v>28</v>
      </c>
      <c r="J7229" t="s">
        <v>36</v>
      </c>
      <c r="K7229" t="s">
        <v>201</v>
      </c>
      <c r="L7229" t="s">
        <v>192</v>
      </c>
      <c r="M7229" t="s">
        <v>69</v>
      </c>
      <c r="N7229" s="2">
        <v>40485</v>
      </c>
      <c r="O7229" s="2">
        <v>40486</v>
      </c>
      <c r="P7229">
        <v>20</v>
      </c>
      <c r="Q7229" s="1">
        <v>0.06</v>
      </c>
      <c r="R7229">
        <v>115.99</v>
      </c>
      <c r="S7229">
        <v>8.99</v>
      </c>
      <c r="T7229">
        <f t="shared" si="112"/>
        <v>2319.7999999999997</v>
      </c>
    </row>
    <row r="7230" spans="1:20" x14ac:dyDescent="0.25">
      <c r="A7230">
        <v>7229</v>
      </c>
      <c r="B7230">
        <v>90020</v>
      </c>
      <c r="C7230" t="s">
        <v>642</v>
      </c>
      <c r="D7230" t="s">
        <v>20</v>
      </c>
      <c r="E7230" t="s">
        <v>39</v>
      </c>
      <c r="F7230" t="s">
        <v>31</v>
      </c>
      <c r="G7230" t="s">
        <v>48</v>
      </c>
      <c r="H7230" t="s">
        <v>61</v>
      </c>
      <c r="I7230" t="s">
        <v>28</v>
      </c>
      <c r="J7230" t="s">
        <v>36</v>
      </c>
      <c r="K7230" t="s">
        <v>184</v>
      </c>
      <c r="L7230" t="s">
        <v>44</v>
      </c>
      <c r="M7230" t="s">
        <v>35</v>
      </c>
      <c r="N7230" s="2">
        <v>41232</v>
      </c>
      <c r="O7230" s="2">
        <v>41241</v>
      </c>
      <c r="P7230">
        <v>33</v>
      </c>
      <c r="Q7230" s="1">
        <v>0.09</v>
      </c>
      <c r="R7230">
        <v>8.01</v>
      </c>
      <c r="S7230">
        <v>2.87</v>
      </c>
      <c r="T7230">
        <f t="shared" si="112"/>
        <v>264.33</v>
      </c>
    </row>
    <row r="7231" spans="1:20" x14ac:dyDescent="0.25">
      <c r="A7231">
        <v>7230</v>
      </c>
      <c r="B7231">
        <v>90020</v>
      </c>
      <c r="C7231" t="s">
        <v>1389</v>
      </c>
      <c r="D7231" t="s">
        <v>20</v>
      </c>
      <c r="E7231" t="s">
        <v>39</v>
      </c>
      <c r="F7231" t="s">
        <v>31</v>
      </c>
      <c r="G7231" t="s">
        <v>48</v>
      </c>
      <c r="H7231" t="s">
        <v>61</v>
      </c>
      <c r="I7231" t="s">
        <v>28</v>
      </c>
      <c r="J7231" t="s">
        <v>36</v>
      </c>
      <c r="K7231" t="s">
        <v>58</v>
      </c>
      <c r="L7231" t="s">
        <v>192</v>
      </c>
      <c r="M7231" t="s">
        <v>35</v>
      </c>
      <c r="N7231" s="2">
        <v>41232</v>
      </c>
      <c r="O7231" s="2">
        <v>41237</v>
      </c>
      <c r="P7231">
        <v>14</v>
      </c>
      <c r="Q7231" s="1">
        <v>0.08</v>
      </c>
      <c r="R7231">
        <v>6.48</v>
      </c>
      <c r="S7231">
        <v>5.84</v>
      </c>
      <c r="T7231">
        <f t="shared" si="112"/>
        <v>90.72</v>
      </c>
    </row>
    <row r="7232" spans="1:20" x14ac:dyDescent="0.25">
      <c r="A7232">
        <v>7231</v>
      </c>
      <c r="B7232">
        <v>90020</v>
      </c>
      <c r="C7232" t="s">
        <v>1389</v>
      </c>
      <c r="D7232" t="s">
        <v>38</v>
      </c>
      <c r="E7232" t="s">
        <v>39</v>
      </c>
      <c r="F7232" t="s">
        <v>31</v>
      </c>
      <c r="G7232" t="s">
        <v>48</v>
      </c>
      <c r="H7232" t="s">
        <v>78</v>
      </c>
      <c r="I7232" t="s">
        <v>28</v>
      </c>
      <c r="J7232" t="s">
        <v>36</v>
      </c>
      <c r="K7232" t="s">
        <v>74</v>
      </c>
      <c r="L7232" t="s">
        <v>26</v>
      </c>
      <c r="M7232" t="s">
        <v>35</v>
      </c>
      <c r="N7232" s="2">
        <v>41232</v>
      </c>
      <c r="O7232" s="2">
        <v>41239</v>
      </c>
      <c r="P7232">
        <v>42</v>
      </c>
      <c r="Q7232" s="1">
        <v>0.1</v>
      </c>
      <c r="R7232">
        <v>40.97</v>
      </c>
      <c r="S7232">
        <v>8.99</v>
      </c>
      <c r="T7232">
        <f t="shared" si="112"/>
        <v>1720.74</v>
      </c>
    </row>
    <row r="7233" spans="1:20" x14ac:dyDescent="0.25">
      <c r="A7233">
        <v>7232</v>
      </c>
      <c r="B7233">
        <v>90778</v>
      </c>
      <c r="C7233" t="s">
        <v>895</v>
      </c>
      <c r="D7233" t="s">
        <v>38</v>
      </c>
      <c r="E7233" t="s">
        <v>39</v>
      </c>
      <c r="F7233" t="s">
        <v>47</v>
      </c>
      <c r="G7233" t="s">
        <v>41</v>
      </c>
      <c r="H7233" t="s">
        <v>54</v>
      </c>
      <c r="I7233" t="s">
        <v>28</v>
      </c>
      <c r="J7233" t="s">
        <v>36</v>
      </c>
      <c r="K7233" t="s">
        <v>68</v>
      </c>
      <c r="L7233" t="s">
        <v>192</v>
      </c>
      <c r="M7233" t="s">
        <v>51</v>
      </c>
      <c r="N7233" s="2">
        <v>41356</v>
      </c>
      <c r="O7233" s="2">
        <v>41358</v>
      </c>
      <c r="P7233">
        <v>8</v>
      </c>
      <c r="Q7233" s="1">
        <v>0.01</v>
      </c>
      <c r="R7233">
        <v>420.98</v>
      </c>
      <c r="S7233">
        <v>19.989999999999998</v>
      </c>
      <c r="T7233">
        <f t="shared" si="112"/>
        <v>3367.84</v>
      </c>
    </row>
    <row r="7234" spans="1:20" x14ac:dyDescent="0.25">
      <c r="A7234">
        <v>7233</v>
      </c>
      <c r="B7234">
        <v>90778</v>
      </c>
      <c r="C7234" t="s">
        <v>895</v>
      </c>
      <c r="D7234" t="s">
        <v>578</v>
      </c>
      <c r="E7234" t="s">
        <v>187</v>
      </c>
      <c r="F7234" t="s">
        <v>47</v>
      </c>
      <c r="G7234" t="s">
        <v>41</v>
      </c>
      <c r="H7234" t="s">
        <v>219</v>
      </c>
      <c r="I7234" t="s">
        <v>28</v>
      </c>
      <c r="J7234" t="s">
        <v>36</v>
      </c>
      <c r="K7234" t="s">
        <v>158</v>
      </c>
      <c r="L7234" t="s">
        <v>330</v>
      </c>
      <c r="M7234" t="s">
        <v>114</v>
      </c>
      <c r="N7234" s="2">
        <v>41356</v>
      </c>
      <c r="O7234" s="2">
        <v>41358</v>
      </c>
      <c r="P7234">
        <v>9</v>
      </c>
      <c r="Q7234" s="1">
        <v>0.05</v>
      </c>
      <c r="R7234">
        <v>140.97999999999999</v>
      </c>
      <c r="S7234">
        <v>36.090000000000003</v>
      </c>
      <c r="T7234">
        <f t="shared" si="112"/>
        <v>1268.82</v>
      </c>
    </row>
    <row r="7235" spans="1:20" x14ac:dyDescent="0.25">
      <c r="A7235">
        <v>7234</v>
      </c>
      <c r="B7235">
        <v>90778</v>
      </c>
      <c r="C7235" t="s">
        <v>895</v>
      </c>
      <c r="D7235" t="s">
        <v>578</v>
      </c>
      <c r="E7235" t="s">
        <v>21</v>
      </c>
      <c r="F7235" t="s">
        <v>47</v>
      </c>
      <c r="G7235" t="s">
        <v>41</v>
      </c>
      <c r="H7235" t="s">
        <v>24</v>
      </c>
      <c r="I7235" t="s">
        <v>28</v>
      </c>
      <c r="J7235" t="s">
        <v>36</v>
      </c>
      <c r="K7235" t="s">
        <v>34</v>
      </c>
      <c r="L7235" t="s">
        <v>330</v>
      </c>
      <c r="M7235" t="s">
        <v>114</v>
      </c>
      <c r="N7235" s="2">
        <v>41356</v>
      </c>
      <c r="O7235" s="2">
        <v>41357</v>
      </c>
      <c r="P7235">
        <v>1</v>
      </c>
      <c r="Q7235" s="1">
        <v>0.05</v>
      </c>
      <c r="R7235">
        <v>3502.14</v>
      </c>
      <c r="S7235">
        <v>8.73</v>
      </c>
      <c r="T7235">
        <f t="shared" ref="T7235:T7298" si="113">R7235*P7235</f>
        <v>3502.14</v>
      </c>
    </row>
    <row r="7236" spans="1:20" x14ac:dyDescent="0.25">
      <c r="A7236">
        <v>7235</v>
      </c>
      <c r="B7236">
        <v>90778</v>
      </c>
      <c r="C7236" t="s">
        <v>895</v>
      </c>
      <c r="D7236" t="s">
        <v>20</v>
      </c>
      <c r="E7236" t="s">
        <v>21</v>
      </c>
      <c r="F7236" t="s">
        <v>47</v>
      </c>
      <c r="G7236" t="s">
        <v>41</v>
      </c>
      <c r="H7236" t="s">
        <v>203</v>
      </c>
      <c r="I7236" t="s">
        <v>28</v>
      </c>
      <c r="J7236" t="s">
        <v>36</v>
      </c>
      <c r="K7236" t="s">
        <v>1108</v>
      </c>
      <c r="L7236" t="s">
        <v>44</v>
      </c>
      <c r="M7236" t="s">
        <v>117</v>
      </c>
      <c r="N7236" s="2">
        <v>41356</v>
      </c>
      <c r="O7236" s="2">
        <v>41359</v>
      </c>
      <c r="P7236">
        <v>3</v>
      </c>
      <c r="Q7236" s="1">
        <v>7.0000000000000007E-2</v>
      </c>
      <c r="R7236">
        <v>35.99</v>
      </c>
      <c r="S7236">
        <v>5.99</v>
      </c>
      <c r="T7236">
        <f t="shared" si="113"/>
        <v>107.97</v>
      </c>
    </row>
    <row r="7237" spans="1:20" x14ac:dyDescent="0.25">
      <c r="A7237">
        <v>7236</v>
      </c>
      <c r="B7237">
        <v>86074</v>
      </c>
      <c r="C7237" t="s">
        <v>128</v>
      </c>
      <c r="D7237" t="s">
        <v>20</v>
      </c>
      <c r="E7237" t="s">
        <v>187</v>
      </c>
      <c r="F7237" t="s">
        <v>31</v>
      </c>
      <c r="G7237" t="s">
        <v>93</v>
      </c>
      <c r="H7237" t="s">
        <v>217</v>
      </c>
      <c r="I7237" t="s">
        <v>28</v>
      </c>
      <c r="J7237" t="s">
        <v>36</v>
      </c>
      <c r="K7237" t="s">
        <v>248</v>
      </c>
      <c r="L7237" t="s">
        <v>26</v>
      </c>
      <c r="M7237" t="s">
        <v>367</v>
      </c>
      <c r="N7237" s="2">
        <v>41354</v>
      </c>
      <c r="O7237" s="2">
        <v>41356</v>
      </c>
      <c r="P7237">
        <v>12</v>
      </c>
      <c r="Q7237" s="1">
        <v>0.06</v>
      </c>
      <c r="R7237">
        <v>10.4</v>
      </c>
      <c r="S7237">
        <v>5.4</v>
      </c>
      <c r="T7237">
        <f t="shared" si="113"/>
        <v>124.80000000000001</v>
      </c>
    </row>
    <row r="7238" spans="1:20" x14ac:dyDescent="0.25">
      <c r="A7238">
        <v>7237</v>
      </c>
      <c r="B7238">
        <v>86065</v>
      </c>
      <c r="C7238" t="s">
        <v>128</v>
      </c>
      <c r="D7238" t="s">
        <v>20</v>
      </c>
      <c r="E7238" t="s">
        <v>39</v>
      </c>
      <c r="F7238" t="s">
        <v>31</v>
      </c>
      <c r="G7238" t="s">
        <v>93</v>
      </c>
      <c r="H7238" t="s">
        <v>49</v>
      </c>
      <c r="I7238" t="s">
        <v>28</v>
      </c>
      <c r="J7238" t="s">
        <v>36</v>
      </c>
      <c r="K7238" t="s">
        <v>189</v>
      </c>
      <c r="L7238" t="s">
        <v>192</v>
      </c>
      <c r="M7238" t="s">
        <v>102</v>
      </c>
      <c r="N7238" s="2">
        <v>40623</v>
      </c>
      <c r="O7238" s="2">
        <v>40625</v>
      </c>
      <c r="P7238">
        <v>7</v>
      </c>
      <c r="Q7238" s="1">
        <v>0.01</v>
      </c>
      <c r="R7238">
        <v>9.06</v>
      </c>
      <c r="S7238">
        <v>9.86</v>
      </c>
      <c r="T7238">
        <f t="shared" si="113"/>
        <v>63.42</v>
      </c>
    </row>
    <row r="7239" spans="1:20" x14ac:dyDescent="0.25">
      <c r="A7239">
        <v>7238</v>
      </c>
      <c r="B7239">
        <v>86065</v>
      </c>
      <c r="C7239" t="s">
        <v>128</v>
      </c>
      <c r="D7239" t="s">
        <v>20</v>
      </c>
      <c r="E7239" t="s">
        <v>39</v>
      </c>
      <c r="F7239" t="s">
        <v>31</v>
      </c>
      <c r="G7239" t="s">
        <v>93</v>
      </c>
      <c r="H7239" t="s">
        <v>54</v>
      </c>
      <c r="I7239" t="s">
        <v>28</v>
      </c>
      <c r="J7239" t="s">
        <v>36</v>
      </c>
      <c r="K7239" t="s">
        <v>154</v>
      </c>
      <c r="L7239" t="s">
        <v>192</v>
      </c>
      <c r="M7239" t="s">
        <v>279</v>
      </c>
      <c r="N7239" s="2">
        <v>40623</v>
      </c>
      <c r="O7239" s="2">
        <v>40625</v>
      </c>
      <c r="P7239">
        <v>10</v>
      </c>
      <c r="Q7239" s="1">
        <v>0.02</v>
      </c>
      <c r="R7239">
        <v>6.48</v>
      </c>
      <c r="S7239">
        <v>5.87</v>
      </c>
      <c r="T7239">
        <f t="shared" si="113"/>
        <v>64.800000000000011</v>
      </c>
    </row>
    <row r="7240" spans="1:20" x14ac:dyDescent="0.25">
      <c r="A7240">
        <v>7239</v>
      </c>
      <c r="B7240">
        <v>91232</v>
      </c>
      <c r="C7240" t="s">
        <v>1269</v>
      </c>
      <c r="D7240" t="s">
        <v>38</v>
      </c>
      <c r="E7240" t="s">
        <v>39</v>
      </c>
      <c r="F7240" t="s">
        <v>47</v>
      </c>
      <c r="G7240" t="s">
        <v>32</v>
      </c>
      <c r="H7240" t="s">
        <v>94</v>
      </c>
      <c r="I7240" t="s">
        <v>28</v>
      </c>
      <c r="J7240" t="s">
        <v>36</v>
      </c>
      <c r="K7240" t="s">
        <v>172</v>
      </c>
      <c r="L7240" t="s">
        <v>44</v>
      </c>
      <c r="M7240" t="s">
        <v>51</v>
      </c>
      <c r="N7240" s="2">
        <v>41074</v>
      </c>
      <c r="O7240" s="2">
        <v>41075</v>
      </c>
      <c r="P7240">
        <v>1</v>
      </c>
      <c r="Q7240" s="1">
        <v>0</v>
      </c>
      <c r="R7240">
        <v>5.18</v>
      </c>
      <c r="S7240">
        <v>2.04</v>
      </c>
      <c r="T7240">
        <f t="shared" si="113"/>
        <v>5.18</v>
      </c>
    </row>
    <row r="7241" spans="1:20" x14ac:dyDescent="0.25">
      <c r="A7241">
        <v>7240</v>
      </c>
      <c r="B7241">
        <v>90448</v>
      </c>
      <c r="C7241" t="s">
        <v>1056</v>
      </c>
      <c r="D7241" t="s">
        <v>38</v>
      </c>
      <c r="E7241" t="s">
        <v>39</v>
      </c>
      <c r="F7241" t="s">
        <v>22</v>
      </c>
      <c r="G7241" t="s">
        <v>48</v>
      </c>
      <c r="H7241" t="s">
        <v>61</v>
      </c>
      <c r="I7241" t="s">
        <v>28</v>
      </c>
      <c r="J7241" t="s">
        <v>36</v>
      </c>
      <c r="K7241" t="s">
        <v>291</v>
      </c>
      <c r="L7241" t="s">
        <v>192</v>
      </c>
      <c r="M7241" t="s">
        <v>331</v>
      </c>
      <c r="N7241" s="2">
        <v>41428</v>
      </c>
      <c r="O7241" s="2">
        <v>41435</v>
      </c>
      <c r="P7241">
        <v>6</v>
      </c>
      <c r="Q7241" s="1">
        <v>0.09</v>
      </c>
      <c r="R7241">
        <v>6.48</v>
      </c>
      <c r="S7241">
        <v>9.68</v>
      </c>
      <c r="T7241">
        <f t="shared" si="113"/>
        <v>38.880000000000003</v>
      </c>
    </row>
    <row r="7242" spans="1:20" x14ac:dyDescent="0.25">
      <c r="A7242">
        <v>7241</v>
      </c>
      <c r="B7242">
        <v>90448</v>
      </c>
      <c r="C7242" t="s">
        <v>1056</v>
      </c>
      <c r="D7242" t="s">
        <v>578</v>
      </c>
      <c r="E7242" t="s">
        <v>39</v>
      </c>
      <c r="F7242" t="s">
        <v>22</v>
      </c>
      <c r="G7242" t="s">
        <v>48</v>
      </c>
      <c r="H7242" t="s">
        <v>54</v>
      </c>
      <c r="I7242" t="s">
        <v>28</v>
      </c>
      <c r="J7242" t="s">
        <v>36</v>
      </c>
      <c r="K7242" t="s">
        <v>98</v>
      </c>
      <c r="L7242" t="s">
        <v>283</v>
      </c>
      <c r="M7242" t="s">
        <v>182</v>
      </c>
      <c r="N7242" s="2">
        <v>41428</v>
      </c>
      <c r="O7242" s="2">
        <v>41428</v>
      </c>
      <c r="P7242">
        <v>5</v>
      </c>
      <c r="Q7242" s="1">
        <v>0.09</v>
      </c>
      <c r="R7242">
        <v>20.98</v>
      </c>
      <c r="S7242">
        <v>45</v>
      </c>
      <c r="T7242">
        <f t="shared" si="113"/>
        <v>104.9</v>
      </c>
    </row>
    <row r="7243" spans="1:20" x14ac:dyDescent="0.25">
      <c r="A7243">
        <v>7242</v>
      </c>
      <c r="B7243">
        <v>90448</v>
      </c>
      <c r="C7243" t="s">
        <v>1056</v>
      </c>
      <c r="D7243" t="s">
        <v>20</v>
      </c>
      <c r="E7243" t="s">
        <v>21</v>
      </c>
      <c r="F7243" t="s">
        <v>22</v>
      </c>
      <c r="G7243" t="s">
        <v>48</v>
      </c>
      <c r="H7243" t="s">
        <v>33</v>
      </c>
      <c r="I7243" t="s">
        <v>28</v>
      </c>
      <c r="J7243" t="s">
        <v>36</v>
      </c>
      <c r="K7243" t="s">
        <v>1138</v>
      </c>
      <c r="L7243" t="s">
        <v>192</v>
      </c>
      <c r="M7243" t="s">
        <v>499</v>
      </c>
      <c r="N7243" s="2">
        <v>41428</v>
      </c>
      <c r="O7243" s="2">
        <v>41430</v>
      </c>
      <c r="P7243">
        <v>3</v>
      </c>
      <c r="Q7243" s="1">
        <v>0.04</v>
      </c>
      <c r="R7243">
        <v>65.989999999999995</v>
      </c>
      <c r="S7243">
        <v>8.99</v>
      </c>
      <c r="T7243">
        <f t="shared" si="113"/>
        <v>197.96999999999997</v>
      </c>
    </row>
    <row r="7244" spans="1:20" x14ac:dyDescent="0.25">
      <c r="A7244">
        <v>7243</v>
      </c>
      <c r="B7244">
        <v>89586</v>
      </c>
      <c r="C7244" t="s">
        <v>408</v>
      </c>
      <c r="D7244" t="s">
        <v>20</v>
      </c>
      <c r="E7244" t="s">
        <v>21</v>
      </c>
      <c r="F7244" t="s">
        <v>47</v>
      </c>
      <c r="G7244" t="s">
        <v>93</v>
      </c>
      <c r="H7244" t="s">
        <v>33</v>
      </c>
      <c r="I7244" t="s">
        <v>28</v>
      </c>
      <c r="J7244" t="s">
        <v>36</v>
      </c>
      <c r="K7244" t="s">
        <v>198</v>
      </c>
      <c r="L7244" t="s">
        <v>192</v>
      </c>
      <c r="M7244" t="s">
        <v>51</v>
      </c>
      <c r="N7244" s="2">
        <v>40566</v>
      </c>
      <c r="O7244" s="2">
        <v>40568</v>
      </c>
      <c r="P7244">
        <v>12</v>
      </c>
      <c r="Q7244" s="1">
        <v>7.0000000000000007E-2</v>
      </c>
      <c r="R7244">
        <v>115.99</v>
      </c>
      <c r="S7244">
        <v>2.5</v>
      </c>
      <c r="T7244">
        <f t="shared" si="113"/>
        <v>1391.8799999999999</v>
      </c>
    </row>
    <row r="7245" spans="1:20" x14ac:dyDescent="0.25">
      <c r="A7245">
        <v>7244</v>
      </c>
      <c r="B7245">
        <v>90023</v>
      </c>
      <c r="C7245" t="s">
        <v>1389</v>
      </c>
      <c r="D7245" t="s">
        <v>20</v>
      </c>
      <c r="E7245" t="s">
        <v>187</v>
      </c>
      <c r="F7245" t="s">
        <v>31</v>
      </c>
      <c r="G7245" t="s">
        <v>93</v>
      </c>
      <c r="H7245" t="s">
        <v>219</v>
      </c>
      <c r="I7245" t="s">
        <v>28</v>
      </c>
      <c r="J7245" t="s">
        <v>36</v>
      </c>
      <c r="K7245" t="s">
        <v>113</v>
      </c>
      <c r="L7245" t="s">
        <v>746</v>
      </c>
      <c r="M7245" t="s">
        <v>35</v>
      </c>
      <c r="N7245" s="2">
        <v>41393</v>
      </c>
      <c r="O7245" s="2">
        <v>41394</v>
      </c>
      <c r="P7245">
        <v>12</v>
      </c>
      <c r="Q7245" s="1">
        <v>0.1</v>
      </c>
      <c r="R7245">
        <v>154.13</v>
      </c>
      <c r="S7245">
        <v>69</v>
      </c>
      <c r="T7245">
        <f t="shared" si="113"/>
        <v>1849.56</v>
      </c>
    </row>
    <row r="7246" spans="1:20" x14ac:dyDescent="0.25">
      <c r="A7246">
        <v>7245</v>
      </c>
      <c r="B7246">
        <v>86706</v>
      </c>
      <c r="C7246" t="s">
        <v>394</v>
      </c>
      <c r="D7246" t="s">
        <v>20</v>
      </c>
      <c r="E7246" t="s">
        <v>39</v>
      </c>
      <c r="F7246" t="s">
        <v>31</v>
      </c>
      <c r="G7246" t="s">
        <v>32</v>
      </c>
      <c r="H7246" t="s">
        <v>42</v>
      </c>
      <c r="I7246" t="s">
        <v>28</v>
      </c>
      <c r="J7246" t="s">
        <v>36</v>
      </c>
      <c r="K7246" t="s">
        <v>98</v>
      </c>
      <c r="L7246" t="s">
        <v>192</v>
      </c>
      <c r="M7246" t="s">
        <v>141</v>
      </c>
      <c r="N7246" s="2">
        <v>41194</v>
      </c>
      <c r="O7246" s="2">
        <v>41196</v>
      </c>
      <c r="P7246">
        <v>7</v>
      </c>
      <c r="Q7246" s="1">
        <v>0.1</v>
      </c>
      <c r="R7246">
        <v>42.76</v>
      </c>
      <c r="S7246">
        <v>6.22</v>
      </c>
      <c r="T7246">
        <f t="shared" si="113"/>
        <v>299.32</v>
      </c>
    </row>
    <row r="7247" spans="1:20" x14ac:dyDescent="0.25">
      <c r="A7247">
        <v>7246</v>
      </c>
      <c r="B7247">
        <v>89172</v>
      </c>
      <c r="C7247" t="s">
        <v>1474</v>
      </c>
      <c r="D7247" t="s">
        <v>578</v>
      </c>
      <c r="E7247" t="s">
        <v>21</v>
      </c>
      <c r="F7247" t="s">
        <v>47</v>
      </c>
      <c r="G7247" t="s">
        <v>93</v>
      </c>
      <c r="H7247" t="s">
        <v>24</v>
      </c>
      <c r="I7247" t="s">
        <v>28</v>
      </c>
      <c r="J7247" t="s">
        <v>36</v>
      </c>
      <c r="K7247" t="s">
        <v>198</v>
      </c>
      <c r="L7247" t="s">
        <v>283</v>
      </c>
      <c r="M7247" t="s">
        <v>51</v>
      </c>
      <c r="N7247" s="2">
        <v>41493</v>
      </c>
      <c r="O7247" s="2">
        <v>41495</v>
      </c>
      <c r="P7247">
        <v>14</v>
      </c>
      <c r="Q7247" s="1">
        <v>0.09</v>
      </c>
      <c r="R7247">
        <v>810.98</v>
      </c>
      <c r="S7247">
        <v>16.059999999999999</v>
      </c>
      <c r="T7247">
        <f t="shared" si="113"/>
        <v>11353.720000000001</v>
      </c>
    </row>
    <row r="7248" spans="1:20" x14ac:dyDescent="0.25">
      <c r="A7248">
        <v>7247</v>
      </c>
      <c r="B7248">
        <v>87072</v>
      </c>
      <c r="C7248" t="s">
        <v>2050</v>
      </c>
      <c r="D7248" t="s">
        <v>20</v>
      </c>
      <c r="E7248" t="s">
        <v>187</v>
      </c>
      <c r="F7248" t="s">
        <v>22</v>
      </c>
      <c r="G7248" t="s">
        <v>93</v>
      </c>
      <c r="H7248" t="s">
        <v>219</v>
      </c>
      <c r="I7248" t="s">
        <v>28</v>
      </c>
      <c r="J7248" t="s">
        <v>36</v>
      </c>
      <c r="K7248" t="s">
        <v>231</v>
      </c>
      <c r="L7248" t="s">
        <v>192</v>
      </c>
      <c r="M7248" t="s">
        <v>246</v>
      </c>
      <c r="N7248" s="2">
        <v>40219</v>
      </c>
      <c r="O7248" s="2">
        <v>40221</v>
      </c>
      <c r="P7248">
        <v>11</v>
      </c>
      <c r="Q7248" s="1">
        <v>0</v>
      </c>
      <c r="R7248">
        <v>20.28</v>
      </c>
      <c r="S7248">
        <v>14.39</v>
      </c>
      <c r="T7248">
        <f t="shared" si="113"/>
        <v>223.08</v>
      </c>
    </row>
    <row r="7249" spans="1:20" x14ac:dyDescent="0.25">
      <c r="A7249">
        <v>7248</v>
      </c>
      <c r="B7249">
        <v>90932</v>
      </c>
      <c r="C7249" t="s">
        <v>67</v>
      </c>
      <c r="D7249" t="s">
        <v>20</v>
      </c>
      <c r="E7249" t="s">
        <v>39</v>
      </c>
      <c r="F7249" t="s">
        <v>31</v>
      </c>
      <c r="G7249" t="s">
        <v>32</v>
      </c>
      <c r="H7249" t="s">
        <v>61</v>
      </c>
      <c r="I7249" t="s">
        <v>28</v>
      </c>
      <c r="J7249" t="s">
        <v>36</v>
      </c>
      <c r="K7249" t="s">
        <v>172</v>
      </c>
      <c r="L7249" t="s">
        <v>44</v>
      </c>
      <c r="M7249" t="s">
        <v>296</v>
      </c>
      <c r="N7249" s="2">
        <v>40436</v>
      </c>
      <c r="O7249" s="2">
        <v>40438</v>
      </c>
      <c r="P7249">
        <v>11</v>
      </c>
      <c r="Q7249" s="1">
        <v>0.06</v>
      </c>
      <c r="R7249">
        <v>3.29</v>
      </c>
      <c r="S7249">
        <v>1.35</v>
      </c>
      <c r="T7249">
        <f t="shared" si="113"/>
        <v>36.19</v>
      </c>
    </row>
    <row r="7250" spans="1:20" x14ac:dyDescent="0.25">
      <c r="A7250">
        <v>7249</v>
      </c>
      <c r="B7250">
        <v>90272</v>
      </c>
      <c r="C7250" t="s">
        <v>2159</v>
      </c>
      <c r="D7250" t="s">
        <v>578</v>
      </c>
      <c r="E7250" t="s">
        <v>187</v>
      </c>
      <c r="F7250" t="s">
        <v>40</v>
      </c>
      <c r="G7250" t="s">
        <v>41</v>
      </c>
      <c r="H7250" t="s">
        <v>219</v>
      </c>
      <c r="I7250" t="s">
        <v>28</v>
      </c>
      <c r="J7250" t="s">
        <v>36</v>
      </c>
      <c r="K7250" t="s">
        <v>98</v>
      </c>
      <c r="L7250" t="s">
        <v>330</v>
      </c>
      <c r="M7250" t="s">
        <v>370</v>
      </c>
      <c r="N7250" s="2">
        <v>40634</v>
      </c>
      <c r="O7250" s="2">
        <v>40636</v>
      </c>
      <c r="P7250">
        <v>6</v>
      </c>
      <c r="Q7250" s="1">
        <v>0</v>
      </c>
      <c r="R7250">
        <v>227.55</v>
      </c>
      <c r="S7250">
        <v>32.479999999999997</v>
      </c>
      <c r="T7250">
        <f t="shared" si="113"/>
        <v>1365.3000000000002</v>
      </c>
    </row>
    <row r="7251" spans="1:20" x14ac:dyDescent="0.25">
      <c r="A7251">
        <v>7250</v>
      </c>
      <c r="B7251">
        <v>85901</v>
      </c>
      <c r="C7251" t="s">
        <v>880</v>
      </c>
      <c r="D7251" t="s">
        <v>20</v>
      </c>
      <c r="E7251" t="s">
        <v>39</v>
      </c>
      <c r="F7251" t="s">
        <v>40</v>
      </c>
      <c r="G7251" t="s">
        <v>41</v>
      </c>
      <c r="H7251" t="s">
        <v>89</v>
      </c>
      <c r="I7251" t="s">
        <v>28</v>
      </c>
      <c r="J7251" t="s">
        <v>36</v>
      </c>
      <c r="K7251" t="s">
        <v>55</v>
      </c>
      <c r="L7251" t="s">
        <v>44</v>
      </c>
      <c r="M7251" t="s">
        <v>393</v>
      </c>
      <c r="N7251" s="2">
        <v>40876</v>
      </c>
      <c r="O7251" s="2">
        <v>40878</v>
      </c>
      <c r="P7251">
        <v>16</v>
      </c>
      <c r="Q7251" s="1">
        <v>0.1</v>
      </c>
      <c r="R7251">
        <v>6.08</v>
      </c>
      <c r="S7251">
        <v>0.91</v>
      </c>
      <c r="T7251">
        <f t="shared" si="113"/>
        <v>97.28</v>
      </c>
    </row>
    <row r="7252" spans="1:20" x14ac:dyDescent="0.25">
      <c r="A7252">
        <v>7251</v>
      </c>
      <c r="B7252">
        <v>90925</v>
      </c>
      <c r="C7252" t="s">
        <v>1171</v>
      </c>
      <c r="D7252" t="s">
        <v>20</v>
      </c>
      <c r="E7252" t="s">
        <v>39</v>
      </c>
      <c r="F7252" t="s">
        <v>22</v>
      </c>
      <c r="G7252" t="s">
        <v>93</v>
      </c>
      <c r="H7252" t="s">
        <v>94</v>
      </c>
      <c r="I7252" t="s">
        <v>28</v>
      </c>
      <c r="J7252" t="s">
        <v>36</v>
      </c>
      <c r="K7252" t="s">
        <v>165</v>
      </c>
      <c r="L7252" t="s">
        <v>192</v>
      </c>
      <c r="M7252" t="s">
        <v>326</v>
      </c>
      <c r="N7252" s="2">
        <v>41373</v>
      </c>
      <c r="O7252" s="2">
        <v>41375</v>
      </c>
      <c r="P7252">
        <v>7</v>
      </c>
      <c r="Q7252" s="1">
        <v>0.1</v>
      </c>
      <c r="R7252">
        <v>4.91</v>
      </c>
      <c r="S7252">
        <v>4.97</v>
      </c>
      <c r="T7252">
        <f t="shared" si="113"/>
        <v>34.370000000000005</v>
      </c>
    </row>
    <row r="7253" spans="1:20" x14ac:dyDescent="0.25">
      <c r="A7253">
        <v>7252</v>
      </c>
      <c r="B7253">
        <v>90925</v>
      </c>
      <c r="C7253" t="s">
        <v>1171</v>
      </c>
      <c r="D7253" t="s">
        <v>20</v>
      </c>
      <c r="E7253" t="s">
        <v>21</v>
      </c>
      <c r="F7253" t="s">
        <v>22</v>
      </c>
      <c r="G7253" t="s">
        <v>93</v>
      </c>
      <c r="H7253" t="s">
        <v>24</v>
      </c>
      <c r="I7253" t="s">
        <v>28</v>
      </c>
      <c r="J7253" t="s">
        <v>36</v>
      </c>
      <c r="K7253" t="s">
        <v>208</v>
      </c>
      <c r="L7253" t="s">
        <v>26</v>
      </c>
      <c r="M7253" t="s">
        <v>294</v>
      </c>
      <c r="N7253" s="2">
        <v>41373</v>
      </c>
      <c r="O7253" s="2">
        <v>41375</v>
      </c>
      <c r="P7253">
        <v>11</v>
      </c>
      <c r="Q7253" s="1">
        <v>0.01</v>
      </c>
      <c r="R7253">
        <v>28.48</v>
      </c>
      <c r="S7253">
        <v>1.99</v>
      </c>
      <c r="T7253">
        <f t="shared" si="113"/>
        <v>313.28000000000003</v>
      </c>
    </row>
    <row r="7254" spans="1:20" x14ac:dyDescent="0.25">
      <c r="A7254">
        <v>7253</v>
      </c>
      <c r="B7254">
        <v>88599</v>
      </c>
      <c r="C7254" t="s">
        <v>726</v>
      </c>
      <c r="D7254" t="s">
        <v>38</v>
      </c>
      <c r="E7254" t="s">
        <v>21</v>
      </c>
      <c r="F7254" t="s">
        <v>31</v>
      </c>
      <c r="G7254" t="s">
        <v>48</v>
      </c>
      <c r="H7254" t="s">
        <v>24</v>
      </c>
      <c r="I7254" t="s">
        <v>28</v>
      </c>
      <c r="J7254" t="s">
        <v>36</v>
      </c>
      <c r="K7254" t="s">
        <v>1447</v>
      </c>
      <c r="L7254" t="s">
        <v>26</v>
      </c>
      <c r="M7254" t="s">
        <v>141</v>
      </c>
      <c r="N7254" s="2">
        <v>40213</v>
      </c>
      <c r="O7254" s="2">
        <v>40218</v>
      </c>
      <c r="P7254">
        <v>13</v>
      </c>
      <c r="Q7254" s="1">
        <v>7.0000000000000007E-2</v>
      </c>
      <c r="R7254">
        <v>29.89</v>
      </c>
      <c r="S7254">
        <v>1.99</v>
      </c>
      <c r="T7254">
        <f t="shared" si="113"/>
        <v>388.57</v>
      </c>
    </row>
    <row r="7255" spans="1:20" x14ac:dyDescent="0.25">
      <c r="A7255">
        <v>7254</v>
      </c>
      <c r="B7255">
        <v>88599</v>
      </c>
      <c r="C7255" t="s">
        <v>726</v>
      </c>
      <c r="D7255" t="s">
        <v>20</v>
      </c>
      <c r="E7255" t="s">
        <v>39</v>
      </c>
      <c r="F7255" t="s">
        <v>31</v>
      </c>
      <c r="G7255" t="s">
        <v>48</v>
      </c>
      <c r="H7255" t="s">
        <v>78</v>
      </c>
      <c r="I7255" t="s">
        <v>28</v>
      </c>
      <c r="J7255" t="s">
        <v>36</v>
      </c>
      <c r="K7255" t="s">
        <v>62</v>
      </c>
      <c r="L7255" t="s">
        <v>192</v>
      </c>
      <c r="M7255" t="s">
        <v>139</v>
      </c>
      <c r="N7255" s="2">
        <v>40213</v>
      </c>
      <c r="O7255" s="2">
        <v>40217</v>
      </c>
      <c r="P7255">
        <v>5</v>
      </c>
      <c r="Q7255" s="1">
        <v>0.03</v>
      </c>
      <c r="R7255">
        <v>8.34</v>
      </c>
      <c r="S7255">
        <v>4.82</v>
      </c>
      <c r="T7255">
        <f t="shared" si="113"/>
        <v>41.7</v>
      </c>
    </row>
    <row r="7256" spans="1:20" x14ac:dyDescent="0.25">
      <c r="A7256">
        <v>7255</v>
      </c>
      <c r="B7256">
        <v>87037</v>
      </c>
      <c r="C7256" t="s">
        <v>2379</v>
      </c>
      <c r="D7256" t="s">
        <v>20</v>
      </c>
      <c r="E7256" t="s">
        <v>187</v>
      </c>
      <c r="F7256" t="s">
        <v>22</v>
      </c>
      <c r="G7256" t="s">
        <v>32</v>
      </c>
      <c r="H7256" t="s">
        <v>188</v>
      </c>
      <c r="I7256" t="s">
        <v>28</v>
      </c>
      <c r="J7256" t="s">
        <v>36</v>
      </c>
      <c r="K7256" t="s">
        <v>82</v>
      </c>
      <c r="L7256" t="s">
        <v>26</v>
      </c>
      <c r="M7256" t="s">
        <v>86</v>
      </c>
      <c r="N7256" s="2">
        <v>40880</v>
      </c>
      <c r="O7256" s="2">
        <v>40882</v>
      </c>
      <c r="P7256">
        <v>15</v>
      </c>
      <c r="Q7256" s="1">
        <v>0.03</v>
      </c>
      <c r="R7256">
        <v>99.23</v>
      </c>
      <c r="S7256">
        <v>8.99</v>
      </c>
      <c r="T7256">
        <f t="shared" si="113"/>
        <v>1488.45</v>
      </c>
    </row>
    <row r="7257" spans="1:20" x14ac:dyDescent="0.25">
      <c r="A7257">
        <v>7256</v>
      </c>
      <c r="B7257">
        <v>90431</v>
      </c>
      <c r="C7257" t="s">
        <v>784</v>
      </c>
      <c r="D7257" t="s">
        <v>20</v>
      </c>
      <c r="E7257" t="s">
        <v>39</v>
      </c>
      <c r="F7257" t="s">
        <v>22</v>
      </c>
      <c r="G7257" t="s">
        <v>41</v>
      </c>
      <c r="H7257" t="s">
        <v>89</v>
      </c>
      <c r="I7257" t="s">
        <v>28</v>
      </c>
      <c r="J7257" t="s">
        <v>36</v>
      </c>
      <c r="K7257" t="s">
        <v>43</v>
      </c>
      <c r="L7257" t="s">
        <v>192</v>
      </c>
      <c r="M7257" t="s">
        <v>190</v>
      </c>
      <c r="N7257" s="2">
        <v>40188</v>
      </c>
      <c r="O7257" s="2">
        <v>40189</v>
      </c>
      <c r="P7257">
        <v>4</v>
      </c>
      <c r="Q7257" s="1">
        <v>0.02</v>
      </c>
      <c r="R7257">
        <v>6.48</v>
      </c>
      <c r="S7257">
        <v>9.17</v>
      </c>
      <c r="T7257">
        <f t="shared" si="113"/>
        <v>25.92</v>
      </c>
    </row>
    <row r="7258" spans="1:20" x14ac:dyDescent="0.25">
      <c r="A7258">
        <v>7257</v>
      </c>
      <c r="B7258">
        <v>86499</v>
      </c>
      <c r="C7258" t="s">
        <v>1742</v>
      </c>
      <c r="D7258" t="s">
        <v>20</v>
      </c>
      <c r="E7258" t="s">
        <v>39</v>
      </c>
      <c r="F7258" t="s">
        <v>22</v>
      </c>
      <c r="G7258" t="s">
        <v>93</v>
      </c>
      <c r="H7258" t="s">
        <v>78</v>
      </c>
      <c r="I7258" t="s">
        <v>28</v>
      </c>
      <c r="J7258" t="s">
        <v>36</v>
      </c>
      <c r="K7258" t="s">
        <v>133</v>
      </c>
      <c r="L7258" t="s">
        <v>192</v>
      </c>
      <c r="M7258" t="s">
        <v>199</v>
      </c>
      <c r="N7258" s="2">
        <v>41377</v>
      </c>
      <c r="O7258" s="2">
        <v>41379</v>
      </c>
      <c r="P7258">
        <v>1</v>
      </c>
      <c r="Q7258" s="1">
        <v>0</v>
      </c>
      <c r="R7258">
        <v>10.89</v>
      </c>
      <c r="S7258">
        <v>4.5</v>
      </c>
      <c r="T7258">
        <f t="shared" si="113"/>
        <v>10.89</v>
      </c>
    </row>
    <row r="7259" spans="1:20" x14ac:dyDescent="0.25">
      <c r="A7259">
        <v>7258</v>
      </c>
      <c r="B7259">
        <v>86499</v>
      </c>
      <c r="C7259" t="s">
        <v>1742</v>
      </c>
      <c r="D7259" t="s">
        <v>20</v>
      </c>
      <c r="E7259" t="s">
        <v>39</v>
      </c>
      <c r="F7259" t="s">
        <v>22</v>
      </c>
      <c r="G7259" t="s">
        <v>93</v>
      </c>
      <c r="H7259" t="s">
        <v>42</v>
      </c>
      <c r="I7259" t="s">
        <v>28</v>
      </c>
      <c r="J7259" t="s">
        <v>36</v>
      </c>
      <c r="K7259" t="s">
        <v>129</v>
      </c>
      <c r="L7259" t="s">
        <v>192</v>
      </c>
      <c r="M7259" t="s">
        <v>137</v>
      </c>
      <c r="N7259" s="2">
        <v>41377</v>
      </c>
      <c r="O7259" s="2">
        <v>41379</v>
      </c>
      <c r="P7259">
        <v>9</v>
      </c>
      <c r="Q7259" s="1">
        <v>0.08</v>
      </c>
      <c r="R7259">
        <v>8.69</v>
      </c>
      <c r="S7259">
        <v>2.99</v>
      </c>
      <c r="T7259">
        <f t="shared" si="113"/>
        <v>78.209999999999994</v>
      </c>
    </row>
    <row r="7260" spans="1:20" x14ac:dyDescent="0.25">
      <c r="A7260">
        <v>7259</v>
      </c>
      <c r="B7260">
        <v>86499</v>
      </c>
      <c r="C7260" t="s">
        <v>1742</v>
      </c>
      <c r="D7260" t="s">
        <v>20</v>
      </c>
      <c r="E7260" t="s">
        <v>21</v>
      </c>
      <c r="F7260" t="s">
        <v>22</v>
      </c>
      <c r="G7260" t="s">
        <v>93</v>
      </c>
      <c r="H7260" t="s">
        <v>206</v>
      </c>
      <c r="I7260" t="s">
        <v>28</v>
      </c>
      <c r="J7260" t="s">
        <v>36</v>
      </c>
      <c r="K7260" t="s">
        <v>1111</v>
      </c>
      <c r="L7260" t="s">
        <v>44</v>
      </c>
      <c r="M7260" t="s">
        <v>398</v>
      </c>
      <c r="N7260" s="2">
        <v>41377</v>
      </c>
      <c r="O7260" s="2">
        <v>41379</v>
      </c>
      <c r="P7260">
        <v>3</v>
      </c>
      <c r="Q7260" s="1">
        <v>0.04</v>
      </c>
      <c r="R7260">
        <v>20.99</v>
      </c>
      <c r="S7260">
        <v>0.99</v>
      </c>
      <c r="T7260">
        <f t="shared" si="113"/>
        <v>62.97</v>
      </c>
    </row>
    <row r="7261" spans="1:20" x14ac:dyDescent="0.25">
      <c r="A7261">
        <v>7260</v>
      </c>
      <c r="B7261">
        <v>87213</v>
      </c>
      <c r="C7261" t="s">
        <v>1227</v>
      </c>
      <c r="D7261" t="s">
        <v>20</v>
      </c>
      <c r="E7261" t="s">
        <v>187</v>
      </c>
      <c r="F7261" t="s">
        <v>22</v>
      </c>
      <c r="G7261" t="s">
        <v>23</v>
      </c>
      <c r="H7261" t="s">
        <v>219</v>
      </c>
      <c r="I7261" t="s">
        <v>28</v>
      </c>
      <c r="J7261" t="s">
        <v>36</v>
      </c>
      <c r="K7261" t="s">
        <v>116</v>
      </c>
      <c r="L7261" t="s">
        <v>192</v>
      </c>
      <c r="M7261" t="s">
        <v>80</v>
      </c>
      <c r="N7261" s="2">
        <v>41484</v>
      </c>
      <c r="O7261" s="2">
        <v>41485</v>
      </c>
      <c r="P7261">
        <v>14</v>
      </c>
      <c r="Q7261" s="1">
        <v>0.08</v>
      </c>
      <c r="R7261">
        <v>6.28</v>
      </c>
      <c r="S7261">
        <v>5.29</v>
      </c>
      <c r="T7261">
        <f t="shared" si="113"/>
        <v>87.92</v>
      </c>
    </row>
    <row r="7262" spans="1:20" x14ac:dyDescent="0.25">
      <c r="A7262">
        <v>7261</v>
      </c>
      <c r="B7262">
        <v>89017</v>
      </c>
      <c r="C7262" t="s">
        <v>205</v>
      </c>
      <c r="D7262" t="s">
        <v>20</v>
      </c>
      <c r="E7262" t="s">
        <v>21</v>
      </c>
      <c r="F7262" t="s">
        <v>22</v>
      </c>
      <c r="G7262" t="s">
        <v>23</v>
      </c>
      <c r="H7262" t="s">
        <v>206</v>
      </c>
      <c r="I7262" t="s">
        <v>28</v>
      </c>
      <c r="J7262" t="s">
        <v>36</v>
      </c>
      <c r="K7262" t="s">
        <v>25</v>
      </c>
      <c r="L7262" t="s">
        <v>26</v>
      </c>
      <c r="M7262" t="s">
        <v>246</v>
      </c>
      <c r="N7262" s="2">
        <v>40281</v>
      </c>
      <c r="O7262" s="2">
        <v>40283</v>
      </c>
      <c r="P7262">
        <v>7</v>
      </c>
      <c r="Q7262" s="1">
        <v>0.02</v>
      </c>
      <c r="R7262">
        <v>33.979999999999997</v>
      </c>
      <c r="S7262">
        <v>1.99</v>
      </c>
      <c r="T7262">
        <f t="shared" si="113"/>
        <v>237.85999999999999</v>
      </c>
    </row>
    <row r="7263" spans="1:20" x14ac:dyDescent="0.25">
      <c r="A7263">
        <v>7262</v>
      </c>
      <c r="B7263">
        <v>88780</v>
      </c>
      <c r="C7263" t="s">
        <v>1781</v>
      </c>
      <c r="D7263" t="s">
        <v>20</v>
      </c>
      <c r="E7263" t="s">
        <v>21</v>
      </c>
      <c r="F7263" t="s">
        <v>31</v>
      </c>
      <c r="G7263" t="s">
        <v>23</v>
      </c>
      <c r="H7263" t="s">
        <v>203</v>
      </c>
      <c r="I7263" t="s">
        <v>28</v>
      </c>
      <c r="J7263" t="s">
        <v>36</v>
      </c>
      <c r="K7263" t="s">
        <v>1147</v>
      </c>
      <c r="L7263" t="s">
        <v>26</v>
      </c>
      <c r="M7263" t="s">
        <v>35</v>
      </c>
      <c r="N7263" s="2">
        <v>41556</v>
      </c>
      <c r="O7263" s="2">
        <v>41557</v>
      </c>
      <c r="P7263">
        <v>7</v>
      </c>
      <c r="Q7263" s="1">
        <v>7.0000000000000007E-2</v>
      </c>
      <c r="R7263">
        <v>17.48</v>
      </c>
      <c r="S7263">
        <v>1.99</v>
      </c>
      <c r="T7263">
        <f t="shared" si="113"/>
        <v>122.36</v>
      </c>
    </row>
    <row r="7264" spans="1:20" x14ac:dyDescent="0.25">
      <c r="A7264">
        <v>7263</v>
      </c>
      <c r="B7264">
        <v>88775</v>
      </c>
      <c r="C7264" t="s">
        <v>1781</v>
      </c>
      <c r="D7264" t="s">
        <v>20</v>
      </c>
      <c r="E7264" t="s">
        <v>21</v>
      </c>
      <c r="F7264" t="s">
        <v>31</v>
      </c>
      <c r="G7264" t="s">
        <v>23</v>
      </c>
      <c r="H7264" t="s">
        <v>24</v>
      </c>
      <c r="I7264" t="s">
        <v>28</v>
      </c>
      <c r="J7264" t="s">
        <v>36</v>
      </c>
      <c r="K7264" t="s">
        <v>409</v>
      </c>
      <c r="L7264" t="s">
        <v>192</v>
      </c>
      <c r="M7264" t="s">
        <v>35</v>
      </c>
      <c r="N7264" s="2">
        <v>40825</v>
      </c>
      <c r="O7264" s="2">
        <v>40825</v>
      </c>
      <c r="P7264">
        <v>11</v>
      </c>
      <c r="Q7264" s="1">
        <v>0.03</v>
      </c>
      <c r="R7264">
        <v>65.989999999999995</v>
      </c>
      <c r="S7264">
        <v>8.99</v>
      </c>
      <c r="T7264">
        <f t="shared" si="113"/>
        <v>725.89</v>
      </c>
    </row>
    <row r="7265" spans="1:20" x14ac:dyDescent="0.25">
      <c r="A7265">
        <v>7264</v>
      </c>
      <c r="B7265">
        <v>89734</v>
      </c>
      <c r="C7265" t="s">
        <v>343</v>
      </c>
      <c r="D7265" t="s">
        <v>20</v>
      </c>
      <c r="E7265" t="s">
        <v>39</v>
      </c>
      <c r="F7265" t="s">
        <v>31</v>
      </c>
      <c r="G7265" t="s">
        <v>48</v>
      </c>
      <c r="H7265" t="s">
        <v>42</v>
      </c>
      <c r="I7265" t="s">
        <v>28</v>
      </c>
      <c r="J7265" t="s">
        <v>36</v>
      </c>
      <c r="K7265" t="s">
        <v>113</v>
      </c>
      <c r="L7265" t="s">
        <v>192</v>
      </c>
      <c r="M7265" t="s">
        <v>121</v>
      </c>
      <c r="N7265" s="2">
        <v>41163</v>
      </c>
      <c r="O7265" s="2">
        <v>41167</v>
      </c>
      <c r="P7265">
        <v>2</v>
      </c>
      <c r="Q7265" s="1">
        <v>0.08</v>
      </c>
      <c r="R7265">
        <v>1.98</v>
      </c>
      <c r="S7265">
        <v>4.7699999999999996</v>
      </c>
      <c r="T7265">
        <f t="shared" si="113"/>
        <v>3.96</v>
      </c>
    </row>
    <row r="7266" spans="1:20" x14ac:dyDescent="0.25">
      <c r="A7266">
        <v>7265</v>
      </c>
      <c r="B7266">
        <v>88862</v>
      </c>
      <c r="C7266" t="s">
        <v>875</v>
      </c>
      <c r="D7266" t="s">
        <v>38</v>
      </c>
      <c r="E7266" t="s">
        <v>187</v>
      </c>
      <c r="F7266" t="s">
        <v>31</v>
      </c>
      <c r="G7266" t="s">
        <v>23</v>
      </c>
      <c r="H7266" t="s">
        <v>225</v>
      </c>
      <c r="I7266" t="s">
        <v>28</v>
      </c>
      <c r="J7266" t="s">
        <v>36</v>
      </c>
      <c r="K7266" t="s">
        <v>181</v>
      </c>
      <c r="L7266" t="s">
        <v>192</v>
      </c>
      <c r="M7266" t="s">
        <v>139</v>
      </c>
      <c r="N7266" s="2">
        <v>41163</v>
      </c>
      <c r="O7266" s="2">
        <v>41165</v>
      </c>
      <c r="P7266">
        <v>2</v>
      </c>
      <c r="Q7266" s="1">
        <v>7.0000000000000007E-2</v>
      </c>
      <c r="R7266">
        <v>22.98</v>
      </c>
      <c r="S7266">
        <v>7.58</v>
      </c>
      <c r="T7266">
        <f t="shared" si="113"/>
        <v>45.96</v>
      </c>
    </row>
    <row r="7267" spans="1:20" x14ac:dyDescent="0.25">
      <c r="A7267">
        <v>7266</v>
      </c>
      <c r="B7267">
        <v>90162</v>
      </c>
      <c r="C7267" t="s">
        <v>598</v>
      </c>
      <c r="D7267" t="s">
        <v>20</v>
      </c>
      <c r="E7267" t="s">
        <v>39</v>
      </c>
      <c r="F7267" t="s">
        <v>22</v>
      </c>
      <c r="G7267" t="s">
        <v>41</v>
      </c>
      <c r="H7267" t="s">
        <v>94</v>
      </c>
      <c r="I7267" t="s">
        <v>28</v>
      </c>
      <c r="J7267" t="s">
        <v>36</v>
      </c>
      <c r="K7267" t="s">
        <v>163</v>
      </c>
      <c r="L7267" t="s">
        <v>192</v>
      </c>
      <c r="M7267" t="s">
        <v>150</v>
      </c>
      <c r="N7267" s="2">
        <v>41252</v>
      </c>
      <c r="O7267" s="2">
        <v>41254</v>
      </c>
      <c r="P7267">
        <v>25</v>
      </c>
      <c r="Q7267" s="1">
        <v>7.0000000000000007E-2</v>
      </c>
      <c r="R7267">
        <v>6.48</v>
      </c>
      <c r="S7267">
        <v>7.86</v>
      </c>
      <c r="T7267">
        <f t="shared" si="113"/>
        <v>162</v>
      </c>
    </row>
    <row r="7268" spans="1:20" x14ac:dyDescent="0.25">
      <c r="A7268">
        <v>7267</v>
      </c>
      <c r="B7268">
        <v>91474</v>
      </c>
      <c r="C7268" t="s">
        <v>1318</v>
      </c>
      <c r="D7268" t="s">
        <v>20</v>
      </c>
      <c r="E7268" t="s">
        <v>39</v>
      </c>
      <c r="F7268" t="s">
        <v>40</v>
      </c>
      <c r="G7268" t="s">
        <v>93</v>
      </c>
      <c r="H7268" t="s">
        <v>49</v>
      </c>
      <c r="I7268" t="s">
        <v>28</v>
      </c>
      <c r="J7268" t="s">
        <v>36</v>
      </c>
      <c r="K7268" t="s">
        <v>55</v>
      </c>
      <c r="L7268" t="s">
        <v>192</v>
      </c>
      <c r="M7268" t="s">
        <v>264</v>
      </c>
      <c r="N7268" s="2">
        <v>40675</v>
      </c>
      <c r="O7268" s="2">
        <v>40677</v>
      </c>
      <c r="P7268">
        <v>9</v>
      </c>
      <c r="Q7268" s="1">
        <v>0.1</v>
      </c>
      <c r="R7268">
        <v>54.96</v>
      </c>
      <c r="S7268">
        <v>10.75</v>
      </c>
      <c r="T7268">
        <f t="shared" si="113"/>
        <v>494.64</v>
      </c>
    </row>
    <row r="7269" spans="1:20" x14ac:dyDescent="0.25">
      <c r="A7269">
        <v>7268</v>
      </c>
      <c r="B7269">
        <v>88337</v>
      </c>
      <c r="C7269" t="s">
        <v>1375</v>
      </c>
      <c r="D7269" t="s">
        <v>20</v>
      </c>
      <c r="E7269" t="s">
        <v>39</v>
      </c>
      <c r="F7269" t="s">
        <v>40</v>
      </c>
      <c r="G7269" t="s">
        <v>23</v>
      </c>
      <c r="H7269" t="s">
        <v>89</v>
      </c>
      <c r="I7269" t="s">
        <v>28</v>
      </c>
      <c r="J7269" t="s">
        <v>36</v>
      </c>
      <c r="K7269" t="s">
        <v>189</v>
      </c>
      <c r="L7269" t="s">
        <v>192</v>
      </c>
      <c r="M7269" t="s">
        <v>45</v>
      </c>
      <c r="N7269" s="2">
        <v>41464</v>
      </c>
      <c r="O7269" s="2">
        <v>41467</v>
      </c>
      <c r="P7269">
        <v>13</v>
      </c>
      <c r="Q7269" s="1">
        <v>0.09</v>
      </c>
      <c r="R7269">
        <v>5.78</v>
      </c>
      <c r="S7269">
        <v>4.96</v>
      </c>
      <c r="T7269">
        <f t="shared" si="113"/>
        <v>75.14</v>
      </c>
    </row>
    <row r="7270" spans="1:20" x14ac:dyDescent="0.25">
      <c r="A7270">
        <v>7269</v>
      </c>
      <c r="B7270">
        <v>85880</v>
      </c>
      <c r="C7270" t="s">
        <v>1314</v>
      </c>
      <c r="D7270" t="s">
        <v>20</v>
      </c>
      <c r="E7270" t="s">
        <v>187</v>
      </c>
      <c r="F7270" t="s">
        <v>31</v>
      </c>
      <c r="G7270" t="s">
        <v>23</v>
      </c>
      <c r="H7270" t="s">
        <v>217</v>
      </c>
      <c r="I7270" t="s">
        <v>28</v>
      </c>
      <c r="J7270" t="s">
        <v>36</v>
      </c>
      <c r="K7270" t="s">
        <v>71</v>
      </c>
      <c r="L7270" t="s">
        <v>192</v>
      </c>
      <c r="M7270" t="s">
        <v>296</v>
      </c>
      <c r="N7270" s="2">
        <v>40432</v>
      </c>
      <c r="O7270" s="2">
        <v>40433</v>
      </c>
      <c r="P7270">
        <v>2</v>
      </c>
      <c r="Q7270" s="1">
        <v>0.09</v>
      </c>
      <c r="R7270">
        <v>6.28</v>
      </c>
      <c r="S7270">
        <v>5.29</v>
      </c>
      <c r="T7270">
        <f t="shared" si="113"/>
        <v>12.56</v>
      </c>
    </row>
    <row r="7271" spans="1:20" x14ac:dyDescent="0.25">
      <c r="A7271">
        <v>7270</v>
      </c>
      <c r="B7271">
        <v>85880</v>
      </c>
      <c r="C7271" t="s">
        <v>1314</v>
      </c>
      <c r="D7271" t="s">
        <v>20</v>
      </c>
      <c r="E7271" t="s">
        <v>39</v>
      </c>
      <c r="F7271" t="s">
        <v>31</v>
      </c>
      <c r="G7271" t="s">
        <v>23</v>
      </c>
      <c r="H7271" t="s">
        <v>49</v>
      </c>
      <c r="I7271" t="s">
        <v>28</v>
      </c>
      <c r="J7271" t="s">
        <v>76</v>
      </c>
      <c r="K7271" t="s">
        <v>82</v>
      </c>
      <c r="L7271" t="s">
        <v>192</v>
      </c>
      <c r="M7271" t="s">
        <v>255</v>
      </c>
      <c r="N7271" s="2">
        <v>40432</v>
      </c>
      <c r="O7271" s="2">
        <v>40434</v>
      </c>
      <c r="P7271">
        <v>17</v>
      </c>
      <c r="Q7271" s="1">
        <v>0.03</v>
      </c>
      <c r="R7271">
        <v>15.14</v>
      </c>
      <c r="S7271">
        <v>4.53</v>
      </c>
      <c r="T7271">
        <f t="shared" si="113"/>
        <v>257.38</v>
      </c>
    </row>
    <row r="7272" spans="1:20" x14ac:dyDescent="0.25">
      <c r="A7272">
        <v>7271</v>
      </c>
      <c r="B7272">
        <v>89964</v>
      </c>
      <c r="C7272" t="s">
        <v>756</v>
      </c>
      <c r="D7272" t="s">
        <v>20</v>
      </c>
      <c r="E7272" t="s">
        <v>39</v>
      </c>
      <c r="F7272" t="s">
        <v>22</v>
      </c>
      <c r="G7272" t="s">
        <v>23</v>
      </c>
      <c r="H7272" t="s">
        <v>89</v>
      </c>
      <c r="I7272" t="s">
        <v>28</v>
      </c>
      <c r="J7272" t="s">
        <v>76</v>
      </c>
      <c r="K7272" t="s">
        <v>184</v>
      </c>
      <c r="L7272" t="s">
        <v>44</v>
      </c>
      <c r="M7272" t="s">
        <v>227</v>
      </c>
      <c r="N7272" s="2">
        <v>41089</v>
      </c>
      <c r="O7272" s="2">
        <v>41089</v>
      </c>
      <c r="P7272">
        <v>7</v>
      </c>
      <c r="Q7272" s="1">
        <v>0.06</v>
      </c>
      <c r="R7272">
        <v>3.28</v>
      </c>
      <c r="S7272">
        <v>3.97</v>
      </c>
      <c r="T7272">
        <f t="shared" si="113"/>
        <v>22.959999999999997</v>
      </c>
    </row>
    <row r="7273" spans="1:20" x14ac:dyDescent="0.25">
      <c r="A7273">
        <v>7272</v>
      </c>
      <c r="B7273">
        <v>87977</v>
      </c>
      <c r="C7273" t="s">
        <v>844</v>
      </c>
      <c r="D7273" t="s">
        <v>20</v>
      </c>
      <c r="E7273" t="s">
        <v>39</v>
      </c>
      <c r="F7273" t="s">
        <v>47</v>
      </c>
      <c r="G7273" t="s">
        <v>93</v>
      </c>
      <c r="H7273" t="s">
        <v>78</v>
      </c>
      <c r="I7273" t="s">
        <v>28</v>
      </c>
      <c r="J7273" t="s">
        <v>76</v>
      </c>
      <c r="K7273" t="s">
        <v>158</v>
      </c>
      <c r="L7273" t="s">
        <v>192</v>
      </c>
      <c r="M7273" t="s">
        <v>160</v>
      </c>
      <c r="N7273" s="2">
        <v>40291</v>
      </c>
      <c r="O7273" s="2">
        <v>40292</v>
      </c>
      <c r="P7273">
        <v>1</v>
      </c>
      <c r="Q7273" s="1">
        <v>0.03</v>
      </c>
      <c r="R7273">
        <v>5.28</v>
      </c>
      <c r="S7273">
        <v>5.61</v>
      </c>
      <c r="T7273">
        <f t="shared" si="113"/>
        <v>5.28</v>
      </c>
    </row>
    <row r="7274" spans="1:20" x14ac:dyDescent="0.25">
      <c r="A7274">
        <v>7273</v>
      </c>
      <c r="B7274">
        <v>88468</v>
      </c>
      <c r="C7274" t="s">
        <v>1091</v>
      </c>
      <c r="D7274" t="s">
        <v>20</v>
      </c>
      <c r="E7274" t="s">
        <v>39</v>
      </c>
      <c r="F7274" t="s">
        <v>47</v>
      </c>
      <c r="G7274" t="s">
        <v>41</v>
      </c>
      <c r="H7274" t="s">
        <v>49</v>
      </c>
      <c r="I7274" t="s">
        <v>28</v>
      </c>
      <c r="J7274" t="s">
        <v>76</v>
      </c>
      <c r="K7274" t="s">
        <v>228</v>
      </c>
      <c r="L7274" t="s">
        <v>192</v>
      </c>
      <c r="M7274" t="s">
        <v>167</v>
      </c>
      <c r="N7274" s="2">
        <v>41413</v>
      </c>
      <c r="O7274" s="2">
        <v>41414</v>
      </c>
      <c r="P7274">
        <v>16</v>
      </c>
      <c r="Q7274" s="1">
        <v>0.03</v>
      </c>
      <c r="R7274">
        <v>4.57</v>
      </c>
      <c r="S7274">
        <v>5.42</v>
      </c>
      <c r="T7274">
        <f t="shared" si="113"/>
        <v>73.12</v>
      </c>
    </row>
    <row r="7275" spans="1:20" x14ac:dyDescent="0.25">
      <c r="A7275">
        <v>7274</v>
      </c>
      <c r="B7275">
        <v>88463</v>
      </c>
      <c r="C7275" t="s">
        <v>1091</v>
      </c>
      <c r="D7275" t="s">
        <v>20</v>
      </c>
      <c r="E7275" t="s">
        <v>39</v>
      </c>
      <c r="F7275" t="s">
        <v>47</v>
      </c>
      <c r="G7275" t="s">
        <v>41</v>
      </c>
      <c r="H7275" t="s">
        <v>49</v>
      </c>
      <c r="I7275" t="s">
        <v>28</v>
      </c>
      <c r="J7275" t="s">
        <v>76</v>
      </c>
      <c r="K7275" t="s">
        <v>231</v>
      </c>
      <c r="L7275" t="s">
        <v>192</v>
      </c>
      <c r="M7275" t="s">
        <v>117</v>
      </c>
      <c r="N7275" s="2">
        <v>40682</v>
      </c>
      <c r="O7275" s="2">
        <v>40683</v>
      </c>
      <c r="P7275">
        <v>12</v>
      </c>
      <c r="Q7275" s="1">
        <v>7.0000000000000007E-2</v>
      </c>
      <c r="R7275">
        <v>10.67</v>
      </c>
      <c r="S7275">
        <v>1.39</v>
      </c>
      <c r="T7275">
        <f t="shared" si="113"/>
        <v>128.04</v>
      </c>
    </row>
    <row r="7276" spans="1:20" x14ac:dyDescent="0.25">
      <c r="A7276">
        <v>7275</v>
      </c>
      <c r="B7276">
        <v>88468</v>
      </c>
      <c r="C7276" t="s">
        <v>1091</v>
      </c>
      <c r="D7276" t="s">
        <v>578</v>
      </c>
      <c r="E7276" t="s">
        <v>21</v>
      </c>
      <c r="F7276" t="s">
        <v>47</v>
      </c>
      <c r="G7276" t="s">
        <v>41</v>
      </c>
      <c r="H7276" t="s">
        <v>24</v>
      </c>
      <c r="I7276" t="s">
        <v>28</v>
      </c>
      <c r="J7276" t="s">
        <v>76</v>
      </c>
      <c r="K7276" t="s">
        <v>201</v>
      </c>
      <c r="L7276" t="s">
        <v>283</v>
      </c>
      <c r="M7276" t="s">
        <v>117</v>
      </c>
      <c r="N7276" s="2">
        <v>41413</v>
      </c>
      <c r="O7276" s="2">
        <v>41414</v>
      </c>
      <c r="P7276">
        <v>11</v>
      </c>
      <c r="Q7276" s="1">
        <v>0.01</v>
      </c>
      <c r="R7276">
        <v>442.14</v>
      </c>
      <c r="S7276">
        <v>14.7</v>
      </c>
      <c r="T7276">
        <f t="shared" si="113"/>
        <v>4863.54</v>
      </c>
    </row>
    <row r="7277" spans="1:20" x14ac:dyDescent="0.25">
      <c r="A7277">
        <v>7276</v>
      </c>
      <c r="B7277">
        <v>91472</v>
      </c>
      <c r="C7277" t="s">
        <v>755</v>
      </c>
      <c r="D7277" t="s">
        <v>20</v>
      </c>
      <c r="E7277" t="s">
        <v>39</v>
      </c>
      <c r="F7277" t="s">
        <v>40</v>
      </c>
      <c r="G7277" t="s">
        <v>23</v>
      </c>
      <c r="H7277" t="s">
        <v>54</v>
      </c>
      <c r="I7277" t="s">
        <v>28</v>
      </c>
      <c r="J7277" t="s">
        <v>76</v>
      </c>
      <c r="K7277" t="s">
        <v>170</v>
      </c>
      <c r="L7277" t="s">
        <v>44</v>
      </c>
      <c r="M7277" t="s">
        <v>125</v>
      </c>
      <c r="N7277" s="2">
        <v>40626</v>
      </c>
      <c r="O7277" s="2">
        <v>40627</v>
      </c>
      <c r="P7277">
        <v>4</v>
      </c>
      <c r="Q7277" s="1">
        <v>0.05</v>
      </c>
      <c r="R7277">
        <v>3.58</v>
      </c>
      <c r="S7277">
        <v>1.63</v>
      </c>
      <c r="T7277">
        <f t="shared" si="113"/>
        <v>14.32</v>
      </c>
    </row>
    <row r="7278" spans="1:20" x14ac:dyDescent="0.25">
      <c r="A7278">
        <v>7277</v>
      </c>
      <c r="B7278">
        <v>87808</v>
      </c>
      <c r="C7278" t="s">
        <v>355</v>
      </c>
      <c r="D7278" t="s">
        <v>20</v>
      </c>
      <c r="E7278" t="s">
        <v>39</v>
      </c>
      <c r="F7278" t="s">
        <v>47</v>
      </c>
      <c r="G7278" t="s">
        <v>93</v>
      </c>
      <c r="H7278" t="s">
        <v>42</v>
      </c>
      <c r="I7278" t="s">
        <v>28</v>
      </c>
      <c r="J7278" t="s">
        <v>76</v>
      </c>
      <c r="K7278" t="s">
        <v>101</v>
      </c>
      <c r="L7278" t="s">
        <v>192</v>
      </c>
      <c r="M7278" t="s">
        <v>111</v>
      </c>
      <c r="N7278" s="2">
        <v>41296</v>
      </c>
      <c r="O7278" s="2">
        <v>41297</v>
      </c>
      <c r="P7278">
        <v>1</v>
      </c>
      <c r="Q7278" s="1">
        <v>0.08</v>
      </c>
      <c r="R7278">
        <v>2.08</v>
      </c>
      <c r="S7278">
        <v>1.49</v>
      </c>
      <c r="T7278">
        <f t="shared" si="113"/>
        <v>2.08</v>
      </c>
    </row>
    <row r="7279" spans="1:20" x14ac:dyDescent="0.25">
      <c r="A7279">
        <v>7278</v>
      </c>
      <c r="B7279">
        <v>90540</v>
      </c>
      <c r="C7279" t="s">
        <v>2426</v>
      </c>
      <c r="D7279" t="s">
        <v>578</v>
      </c>
      <c r="E7279" t="s">
        <v>187</v>
      </c>
      <c r="F7279" t="s">
        <v>31</v>
      </c>
      <c r="G7279" t="s">
        <v>32</v>
      </c>
      <c r="H7279" t="s">
        <v>217</v>
      </c>
      <c r="I7279" t="s">
        <v>28</v>
      </c>
      <c r="J7279" t="s">
        <v>76</v>
      </c>
      <c r="K7279" t="s">
        <v>145</v>
      </c>
      <c r="L7279" t="s">
        <v>330</v>
      </c>
      <c r="M7279" t="s">
        <v>141</v>
      </c>
      <c r="N7279" s="2">
        <v>40537</v>
      </c>
      <c r="O7279" s="2">
        <v>40538</v>
      </c>
      <c r="P7279">
        <v>18</v>
      </c>
      <c r="Q7279" s="1">
        <v>0.01</v>
      </c>
      <c r="R7279">
        <v>124.49</v>
      </c>
      <c r="S7279">
        <v>51.94</v>
      </c>
      <c r="T7279">
        <f t="shared" si="113"/>
        <v>2240.8199999999997</v>
      </c>
    </row>
    <row r="7280" spans="1:20" x14ac:dyDescent="0.25">
      <c r="A7280">
        <v>7279</v>
      </c>
      <c r="B7280">
        <v>89455</v>
      </c>
      <c r="C7280" t="s">
        <v>1245</v>
      </c>
      <c r="D7280" t="s">
        <v>20</v>
      </c>
      <c r="E7280" t="s">
        <v>21</v>
      </c>
      <c r="F7280" t="s">
        <v>31</v>
      </c>
      <c r="G7280" t="s">
        <v>32</v>
      </c>
      <c r="H7280" t="s">
        <v>33</v>
      </c>
      <c r="I7280" t="s">
        <v>28</v>
      </c>
      <c r="J7280" t="s">
        <v>76</v>
      </c>
      <c r="K7280" t="s">
        <v>1111</v>
      </c>
      <c r="L7280" t="s">
        <v>192</v>
      </c>
      <c r="M7280" t="s">
        <v>35</v>
      </c>
      <c r="N7280" s="2">
        <v>41633</v>
      </c>
      <c r="O7280" s="2">
        <v>41634</v>
      </c>
      <c r="P7280">
        <v>15</v>
      </c>
      <c r="Q7280" s="1">
        <v>0.02</v>
      </c>
      <c r="R7280">
        <v>65.989999999999995</v>
      </c>
      <c r="S7280">
        <v>5.31</v>
      </c>
      <c r="T7280">
        <f t="shared" si="113"/>
        <v>989.84999999999991</v>
      </c>
    </row>
    <row r="7281" spans="1:20" x14ac:dyDescent="0.25">
      <c r="A7281">
        <v>7280</v>
      </c>
      <c r="B7281">
        <v>88671</v>
      </c>
      <c r="C7281" t="s">
        <v>2256</v>
      </c>
      <c r="D7281" t="s">
        <v>20</v>
      </c>
      <c r="E7281" t="s">
        <v>187</v>
      </c>
      <c r="F7281" t="s">
        <v>31</v>
      </c>
      <c r="G7281" t="s">
        <v>32</v>
      </c>
      <c r="H7281" t="s">
        <v>217</v>
      </c>
      <c r="I7281" t="s">
        <v>28</v>
      </c>
      <c r="J7281" t="s">
        <v>76</v>
      </c>
      <c r="K7281" t="s">
        <v>231</v>
      </c>
      <c r="L7281" t="s">
        <v>746</v>
      </c>
      <c r="M7281" t="s">
        <v>141</v>
      </c>
      <c r="N7281" s="2">
        <v>41063</v>
      </c>
      <c r="O7281" s="2">
        <v>41064</v>
      </c>
      <c r="P7281">
        <v>8</v>
      </c>
      <c r="Q7281" s="1">
        <v>0.1</v>
      </c>
      <c r="R7281">
        <v>218.08</v>
      </c>
      <c r="S7281">
        <v>18.059999999999999</v>
      </c>
      <c r="T7281">
        <f t="shared" si="113"/>
        <v>1744.64</v>
      </c>
    </row>
    <row r="7282" spans="1:20" x14ac:dyDescent="0.25">
      <c r="A7282">
        <v>7281</v>
      </c>
      <c r="B7282">
        <v>87260</v>
      </c>
      <c r="C7282" t="s">
        <v>456</v>
      </c>
      <c r="D7282" t="s">
        <v>20</v>
      </c>
      <c r="E7282" t="s">
        <v>39</v>
      </c>
      <c r="F7282" t="s">
        <v>47</v>
      </c>
      <c r="G7282" t="s">
        <v>48</v>
      </c>
      <c r="H7282" t="s">
        <v>78</v>
      </c>
      <c r="I7282" t="s">
        <v>28</v>
      </c>
      <c r="J7282" t="s">
        <v>76</v>
      </c>
      <c r="K7282" t="s">
        <v>149</v>
      </c>
      <c r="L7282" t="s">
        <v>192</v>
      </c>
      <c r="M7282" t="s">
        <v>167</v>
      </c>
      <c r="N7282" s="2">
        <v>40455</v>
      </c>
      <c r="O7282" s="2">
        <v>40460</v>
      </c>
      <c r="P7282">
        <v>3</v>
      </c>
      <c r="Q7282" s="1">
        <v>0.1</v>
      </c>
      <c r="R7282">
        <v>2.2200000000000002</v>
      </c>
      <c r="S7282">
        <v>5</v>
      </c>
      <c r="T7282">
        <f t="shared" si="113"/>
        <v>6.66</v>
      </c>
    </row>
    <row r="7283" spans="1:20" x14ac:dyDescent="0.25">
      <c r="A7283">
        <v>7282</v>
      </c>
      <c r="B7283">
        <v>87269</v>
      </c>
      <c r="C7283" t="s">
        <v>1936</v>
      </c>
      <c r="D7283" t="s">
        <v>20</v>
      </c>
      <c r="E7283" t="s">
        <v>187</v>
      </c>
      <c r="F7283" t="s">
        <v>31</v>
      </c>
      <c r="G7283" t="s">
        <v>48</v>
      </c>
      <c r="H7283" t="s">
        <v>219</v>
      </c>
      <c r="I7283" t="s">
        <v>28</v>
      </c>
      <c r="J7283" t="s">
        <v>76</v>
      </c>
      <c r="K7283" t="s">
        <v>231</v>
      </c>
      <c r="L7283" t="s">
        <v>44</v>
      </c>
      <c r="M7283" t="s">
        <v>121</v>
      </c>
      <c r="N7283" s="2">
        <v>41551</v>
      </c>
      <c r="O7283" s="2">
        <v>41553</v>
      </c>
      <c r="P7283">
        <v>11</v>
      </c>
      <c r="Q7283" s="1">
        <v>0.02</v>
      </c>
      <c r="R7283">
        <v>14.2</v>
      </c>
      <c r="S7283">
        <v>5.3</v>
      </c>
      <c r="T7283">
        <f t="shared" si="113"/>
        <v>156.19999999999999</v>
      </c>
    </row>
    <row r="7284" spans="1:20" x14ac:dyDescent="0.25">
      <c r="A7284">
        <v>7283</v>
      </c>
      <c r="B7284">
        <v>90560</v>
      </c>
      <c r="C7284" t="s">
        <v>122</v>
      </c>
      <c r="D7284" t="s">
        <v>20</v>
      </c>
      <c r="E7284" t="s">
        <v>39</v>
      </c>
      <c r="F7284" t="s">
        <v>22</v>
      </c>
      <c r="G7284" t="s">
        <v>48</v>
      </c>
      <c r="H7284" t="s">
        <v>89</v>
      </c>
      <c r="I7284" t="s">
        <v>28</v>
      </c>
      <c r="J7284" t="s">
        <v>76</v>
      </c>
      <c r="K7284" t="s">
        <v>113</v>
      </c>
      <c r="L7284" t="s">
        <v>44</v>
      </c>
      <c r="M7284" t="s">
        <v>86</v>
      </c>
      <c r="N7284" s="2">
        <v>41078</v>
      </c>
      <c r="O7284" s="2">
        <v>41083</v>
      </c>
      <c r="P7284">
        <v>12</v>
      </c>
      <c r="Q7284" s="1">
        <v>0.08</v>
      </c>
      <c r="R7284">
        <v>19.84</v>
      </c>
      <c r="S7284">
        <v>4.0999999999999996</v>
      </c>
      <c r="T7284">
        <f t="shared" si="113"/>
        <v>238.07999999999998</v>
      </c>
    </row>
    <row r="7285" spans="1:20" x14ac:dyDescent="0.25">
      <c r="A7285">
        <v>7284</v>
      </c>
      <c r="B7285">
        <v>90560</v>
      </c>
      <c r="C7285" t="s">
        <v>122</v>
      </c>
      <c r="D7285" t="s">
        <v>38</v>
      </c>
      <c r="E7285" t="s">
        <v>39</v>
      </c>
      <c r="F7285" t="s">
        <v>22</v>
      </c>
      <c r="G7285" t="s">
        <v>48</v>
      </c>
      <c r="H7285" t="s">
        <v>54</v>
      </c>
      <c r="I7285" t="s">
        <v>28</v>
      </c>
      <c r="J7285" t="s">
        <v>64</v>
      </c>
      <c r="K7285" t="s">
        <v>79</v>
      </c>
      <c r="L7285" t="s">
        <v>44</v>
      </c>
      <c r="M7285" t="s">
        <v>123</v>
      </c>
      <c r="N7285" s="2">
        <v>41078</v>
      </c>
      <c r="O7285" s="2">
        <v>41082</v>
      </c>
      <c r="P7285">
        <v>15</v>
      </c>
      <c r="Q7285" s="1">
        <v>0.04</v>
      </c>
      <c r="R7285">
        <v>1.48</v>
      </c>
      <c r="S7285">
        <v>0.7</v>
      </c>
      <c r="T7285">
        <f t="shared" si="113"/>
        <v>22.2</v>
      </c>
    </row>
    <row r="7286" spans="1:20" x14ac:dyDescent="0.25">
      <c r="A7286">
        <v>7285</v>
      </c>
      <c r="B7286">
        <v>89958</v>
      </c>
      <c r="C7286" t="s">
        <v>984</v>
      </c>
      <c r="D7286" t="s">
        <v>20</v>
      </c>
      <c r="E7286" t="s">
        <v>39</v>
      </c>
      <c r="F7286" t="s">
        <v>31</v>
      </c>
      <c r="G7286" t="s">
        <v>41</v>
      </c>
      <c r="H7286" t="s">
        <v>94</v>
      </c>
      <c r="I7286" t="s">
        <v>28</v>
      </c>
      <c r="J7286" t="s">
        <v>64</v>
      </c>
      <c r="K7286" t="s">
        <v>119</v>
      </c>
      <c r="L7286" t="s">
        <v>192</v>
      </c>
      <c r="M7286" t="s">
        <v>35</v>
      </c>
      <c r="N7286" s="2">
        <v>40978</v>
      </c>
      <c r="O7286" s="2">
        <v>40978</v>
      </c>
      <c r="P7286">
        <v>9</v>
      </c>
      <c r="Q7286" s="1">
        <v>7.0000000000000007E-2</v>
      </c>
      <c r="R7286">
        <v>4.13</v>
      </c>
      <c r="S7286">
        <v>0.5</v>
      </c>
      <c r="T7286">
        <f t="shared" si="113"/>
        <v>37.17</v>
      </c>
    </row>
    <row r="7287" spans="1:20" x14ac:dyDescent="0.25">
      <c r="A7287">
        <v>7286</v>
      </c>
      <c r="B7287">
        <v>91582</v>
      </c>
      <c r="C7287" t="s">
        <v>2360</v>
      </c>
      <c r="D7287" t="s">
        <v>20</v>
      </c>
      <c r="E7287" t="s">
        <v>21</v>
      </c>
      <c r="F7287" t="s">
        <v>22</v>
      </c>
      <c r="G7287" t="s">
        <v>41</v>
      </c>
      <c r="H7287" t="s">
        <v>206</v>
      </c>
      <c r="I7287" t="s">
        <v>28</v>
      </c>
      <c r="J7287" t="s">
        <v>64</v>
      </c>
      <c r="K7287" t="s">
        <v>1108</v>
      </c>
      <c r="L7287" t="s">
        <v>26</v>
      </c>
      <c r="M7287" t="s">
        <v>331</v>
      </c>
      <c r="N7287" s="2">
        <v>40981</v>
      </c>
      <c r="O7287" s="2">
        <v>40983</v>
      </c>
      <c r="P7287">
        <v>2</v>
      </c>
      <c r="Q7287" s="1">
        <v>0.06</v>
      </c>
      <c r="R7287">
        <v>85.99</v>
      </c>
      <c r="S7287">
        <v>1.25</v>
      </c>
      <c r="T7287">
        <f t="shared" si="113"/>
        <v>171.98</v>
      </c>
    </row>
    <row r="7288" spans="1:20" x14ac:dyDescent="0.25">
      <c r="A7288">
        <v>7287</v>
      </c>
      <c r="B7288">
        <v>91529</v>
      </c>
      <c r="C7288" t="s">
        <v>1514</v>
      </c>
      <c r="D7288" t="s">
        <v>20</v>
      </c>
      <c r="E7288" t="s">
        <v>39</v>
      </c>
      <c r="F7288" t="s">
        <v>31</v>
      </c>
      <c r="G7288" t="s">
        <v>41</v>
      </c>
      <c r="H7288" t="s">
        <v>78</v>
      </c>
      <c r="I7288" t="s">
        <v>28</v>
      </c>
      <c r="J7288" t="s">
        <v>64</v>
      </c>
      <c r="K7288" t="s">
        <v>145</v>
      </c>
      <c r="L7288" t="s">
        <v>192</v>
      </c>
      <c r="M7288" t="s">
        <v>367</v>
      </c>
      <c r="N7288" s="2">
        <v>40785</v>
      </c>
      <c r="O7288" s="2">
        <v>40786</v>
      </c>
      <c r="P7288">
        <v>15</v>
      </c>
      <c r="Q7288" s="1">
        <v>7.0000000000000007E-2</v>
      </c>
      <c r="R7288">
        <v>55.98</v>
      </c>
      <c r="S7288">
        <v>5.15</v>
      </c>
      <c r="T7288">
        <f t="shared" si="113"/>
        <v>839.69999999999993</v>
      </c>
    </row>
    <row r="7289" spans="1:20" x14ac:dyDescent="0.25">
      <c r="A7289">
        <v>7288</v>
      </c>
      <c r="B7289">
        <v>91531</v>
      </c>
      <c r="C7289" t="s">
        <v>1292</v>
      </c>
      <c r="D7289" t="s">
        <v>20</v>
      </c>
      <c r="E7289" t="s">
        <v>39</v>
      </c>
      <c r="F7289" t="s">
        <v>31</v>
      </c>
      <c r="G7289" t="s">
        <v>41</v>
      </c>
      <c r="H7289" t="s">
        <v>42</v>
      </c>
      <c r="I7289" t="s">
        <v>28</v>
      </c>
      <c r="J7289" t="s">
        <v>64</v>
      </c>
      <c r="K7289" t="s">
        <v>154</v>
      </c>
      <c r="L7289" t="s">
        <v>192</v>
      </c>
      <c r="M7289" t="s">
        <v>91</v>
      </c>
      <c r="N7289" s="2">
        <v>41516</v>
      </c>
      <c r="O7289" s="2">
        <v>41517</v>
      </c>
      <c r="P7289">
        <v>23</v>
      </c>
      <c r="Q7289" s="1">
        <v>0.03</v>
      </c>
      <c r="R7289">
        <v>5.28</v>
      </c>
      <c r="S7289">
        <v>8.16</v>
      </c>
      <c r="T7289">
        <f t="shared" si="113"/>
        <v>121.44000000000001</v>
      </c>
    </row>
    <row r="7290" spans="1:20" x14ac:dyDescent="0.25">
      <c r="A7290">
        <v>7289</v>
      </c>
      <c r="B7290">
        <v>91332</v>
      </c>
      <c r="C7290" t="s">
        <v>271</v>
      </c>
      <c r="D7290" t="s">
        <v>38</v>
      </c>
      <c r="E7290" t="s">
        <v>39</v>
      </c>
      <c r="F7290" t="s">
        <v>22</v>
      </c>
      <c r="G7290" t="s">
        <v>48</v>
      </c>
      <c r="H7290" t="s">
        <v>42</v>
      </c>
      <c r="I7290" t="s">
        <v>28</v>
      </c>
      <c r="J7290" t="s">
        <v>64</v>
      </c>
      <c r="K7290" t="s">
        <v>79</v>
      </c>
      <c r="L7290" t="s">
        <v>192</v>
      </c>
      <c r="M7290" t="s">
        <v>150</v>
      </c>
      <c r="N7290" s="2">
        <v>40708</v>
      </c>
      <c r="O7290" s="2">
        <v>40712</v>
      </c>
      <c r="P7290">
        <v>7</v>
      </c>
      <c r="Q7290" s="1">
        <v>0</v>
      </c>
      <c r="R7290">
        <v>2.2200000000000002</v>
      </c>
      <c r="S7290">
        <v>5</v>
      </c>
      <c r="T7290">
        <f t="shared" si="113"/>
        <v>15.540000000000001</v>
      </c>
    </row>
    <row r="7291" spans="1:20" x14ac:dyDescent="0.25">
      <c r="A7291">
        <v>7290</v>
      </c>
      <c r="B7291">
        <v>91332</v>
      </c>
      <c r="C7291" t="s">
        <v>271</v>
      </c>
      <c r="D7291" t="s">
        <v>20</v>
      </c>
      <c r="E7291" t="s">
        <v>21</v>
      </c>
      <c r="F7291" t="s">
        <v>22</v>
      </c>
      <c r="G7291" t="s">
        <v>48</v>
      </c>
      <c r="H7291" t="s">
        <v>33</v>
      </c>
      <c r="I7291" t="s">
        <v>28</v>
      </c>
      <c r="J7291" t="s">
        <v>64</v>
      </c>
      <c r="K7291" t="s">
        <v>1107</v>
      </c>
      <c r="L7291" t="s">
        <v>192</v>
      </c>
      <c r="M7291" t="s">
        <v>246</v>
      </c>
      <c r="N7291" s="2">
        <v>40708</v>
      </c>
      <c r="O7291" s="2">
        <v>40717</v>
      </c>
      <c r="P7291">
        <v>10</v>
      </c>
      <c r="Q7291" s="1">
        <v>0.06</v>
      </c>
      <c r="R7291">
        <v>26.31</v>
      </c>
      <c r="S7291">
        <v>5.89</v>
      </c>
      <c r="T7291">
        <f t="shared" si="113"/>
        <v>263.09999999999997</v>
      </c>
    </row>
    <row r="7292" spans="1:20" x14ac:dyDescent="0.25">
      <c r="A7292">
        <v>7291</v>
      </c>
      <c r="B7292">
        <v>88108</v>
      </c>
      <c r="C7292" t="s">
        <v>313</v>
      </c>
      <c r="D7292" t="s">
        <v>20</v>
      </c>
      <c r="E7292" t="s">
        <v>39</v>
      </c>
      <c r="F7292" t="s">
        <v>22</v>
      </c>
      <c r="G7292" t="s">
        <v>93</v>
      </c>
      <c r="H7292" t="s">
        <v>61</v>
      </c>
      <c r="I7292" t="s">
        <v>28</v>
      </c>
      <c r="J7292" t="s">
        <v>64</v>
      </c>
      <c r="K7292" t="s">
        <v>170</v>
      </c>
      <c r="L7292" t="s">
        <v>192</v>
      </c>
      <c r="M7292" t="s">
        <v>190</v>
      </c>
      <c r="N7292" s="2">
        <v>40672</v>
      </c>
      <c r="O7292" s="2">
        <v>40673</v>
      </c>
      <c r="P7292">
        <v>7</v>
      </c>
      <c r="Q7292" s="1">
        <v>7.0000000000000007E-2</v>
      </c>
      <c r="R7292">
        <v>1.88</v>
      </c>
      <c r="S7292">
        <v>1.49</v>
      </c>
      <c r="T7292">
        <f t="shared" si="113"/>
        <v>13.16</v>
      </c>
    </row>
    <row r="7293" spans="1:20" x14ac:dyDescent="0.25">
      <c r="A7293">
        <v>7292</v>
      </c>
      <c r="B7293">
        <v>91573</v>
      </c>
      <c r="C7293" t="s">
        <v>126</v>
      </c>
      <c r="D7293" t="s">
        <v>20</v>
      </c>
      <c r="E7293" t="s">
        <v>39</v>
      </c>
      <c r="F7293" t="s">
        <v>40</v>
      </c>
      <c r="G7293" t="s">
        <v>48</v>
      </c>
      <c r="H7293" t="s">
        <v>49</v>
      </c>
      <c r="I7293" t="s">
        <v>28</v>
      </c>
      <c r="J7293" t="s">
        <v>64</v>
      </c>
      <c r="K7293" t="s">
        <v>136</v>
      </c>
      <c r="L7293" t="s">
        <v>746</v>
      </c>
      <c r="M7293" t="s">
        <v>99</v>
      </c>
      <c r="N7293" s="2">
        <v>41278</v>
      </c>
      <c r="O7293" s="2">
        <v>41282</v>
      </c>
      <c r="P7293">
        <v>13</v>
      </c>
      <c r="Q7293" s="1">
        <v>0.08</v>
      </c>
      <c r="R7293">
        <v>279.48</v>
      </c>
      <c r="S7293">
        <v>35</v>
      </c>
      <c r="T7293">
        <f t="shared" si="113"/>
        <v>3633.2400000000002</v>
      </c>
    </row>
    <row r="7294" spans="1:20" x14ac:dyDescent="0.25">
      <c r="A7294">
        <v>7293</v>
      </c>
      <c r="B7294">
        <v>90257</v>
      </c>
      <c r="C7294" t="s">
        <v>2263</v>
      </c>
      <c r="D7294" t="s">
        <v>578</v>
      </c>
      <c r="E7294" t="s">
        <v>187</v>
      </c>
      <c r="F7294" t="s">
        <v>40</v>
      </c>
      <c r="G7294" t="s">
        <v>48</v>
      </c>
      <c r="H7294" t="s">
        <v>225</v>
      </c>
      <c r="I7294" t="s">
        <v>28</v>
      </c>
      <c r="J7294" t="s">
        <v>64</v>
      </c>
      <c r="K7294" t="s">
        <v>291</v>
      </c>
      <c r="L7294" t="s">
        <v>283</v>
      </c>
      <c r="M7294" t="s">
        <v>108</v>
      </c>
      <c r="N7294" s="2">
        <v>41298</v>
      </c>
      <c r="O7294" s="2">
        <v>41298</v>
      </c>
      <c r="P7294">
        <v>13</v>
      </c>
      <c r="Q7294" s="1">
        <v>0.06</v>
      </c>
      <c r="R7294">
        <v>500.98</v>
      </c>
      <c r="S7294">
        <v>26</v>
      </c>
      <c r="T7294">
        <f t="shared" si="113"/>
        <v>6512.74</v>
      </c>
    </row>
    <row r="7295" spans="1:20" x14ac:dyDescent="0.25">
      <c r="A7295">
        <v>7294</v>
      </c>
      <c r="B7295">
        <v>90257</v>
      </c>
      <c r="C7295" t="s">
        <v>1888</v>
      </c>
      <c r="D7295" t="s">
        <v>20</v>
      </c>
      <c r="E7295" t="s">
        <v>39</v>
      </c>
      <c r="F7295" t="s">
        <v>40</v>
      </c>
      <c r="G7295" t="s">
        <v>48</v>
      </c>
      <c r="H7295" t="s">
        <v>78</v>
      </c>
      <c r="I7295" t="s">
        <v>28</v>
      </c>
      <c r="J7295" t="s">
        <v>64</v>
      </c>
      <c r="K7295" t="s">
        <v>79</v>
      </c>
      <c r="L7295" t="s">
        <v>192</v>
      </c>
      <c r="M7295" t="s">
        <v>45</v>
      </c>
      <c r="N7295" s="2">
        <v>41298</v>
      </c>
      <c r="O7295" s="2">
        <v>41302</v>
      </c>
      <c r="P7295">
        <v>7</v>
      </c>
      <c r="Q7295" s="1">
        <v>0.05</v>
      </c>
      <c r="R7295">
        <v>12.28</v>
      </c>
      <c r="S7295">
        <v>6.13</v>
      </c>
      <c r="T7295">
        <f t="shared" si="113"/>
        <v>85.96</v>
      </c>
    </row>
    <row r="7296" spans="1:20" x14ac:dyDescent="0.25">
      <c r="A7296">
        <v>7295</v>
      </c>
      <c r="B7296">
        <v>89630</v>
      </c>
      <c r="C7296" t="s">
        <v>335</v>
      </c>
      <c r="D7296" t="s">
        <v>20</v>
      </c>
      <c r="E7296" t="s">
        <v>187</v>
      </c>
      <c r="F7296" t="s">
        <v>40</v>
      </c>
      <c r="G7296" t="s">
        <v>48</v>
      </c>
      <c r="H7296" t="s">
        <v>225</v>
      </c>
      <c r="I7296" t="s">
        <v>28</v>
      </c>
      <c r="J7296" t="s">
        <v>64</v>
      </c>
      <c r="K7296" t="s">
        <v>158</v>
      </c>
      <c r="L7296" t="s">
        <v>192</v>
      </c>
      <c r="M7296" t="s">
        <v>99</v>
      </c>
      <c r="N7296" s="2">
        <v>41560</v>
      </c>
      <c r="O7296" s="2">
        <v>41560</v>
      </c>
      <c r="P7296">
        <v>19</v>
      </c>
      <c r="Q7296" s="1">
        <v>0.03</v>
      </c>
      <c r="R7296">
        <v>32.479999999999997</v>
      </c>
      <c r="S7296">
        <v>7.09</v>
      </c>
      <c r="T7296">
        <f t="shared" si="113"/>
        <v>617.11999999999989</v>
      </c>
    </row>
    <row r="7297" spans="1:20" x14ac:dyDescent="0.25">
      <c r="A7297">
        <v>7296</v>
      </c>
      <c r="B7297">
        <v>89630</v>
      </c>
      <c r="C7297" t="s">
        <v>335</v>
      </c>
      <c r="D7297" t="s">
        <v>20</v>
      </c>
      <c r="E7297" t="s">
        <v>39</v>
      </c>
      <c r="F7297" t="s">
        <v>40</v>
      </c>
      <c r="G7297" t="s">
        <v>48</v>
      </c>
      <c r="H7297" t="s">
        <v>54</v>
      </c>
      <c r="I7297" t="s">
        <v>28</v>
      </c>
      <c r="J7297" t="s">
        <v>64</v>
      </c>
      <c r="K7297" t="s">
        <v>129</v>
      </c>
      <c r="L7297" t="s">
        <v>44</v>
      </c>
      <c r="M7297" t="s">
        <v>59</v>
      </c>
      <c r="N7297" s="2">
        <v>41560</v>
      </c>
      <c r="O7297" s="2">
        <v>41562</v>
      </c>
      <c r="P7297">
        <v>2</v>
      </c>
      <c r="Q7297" s="1">
        <v>0.1</v>
      </c>
      <c r="R7297">
        <v>1.89</v>
      </c>
      <c r="S7297">
        <v>0.76</v>
      </c>
      <c r="T7297">
        <f t="shared" si="113"/>
        <v>3.78</v>
      </c>
    </row>
    <row r="7298" spans="1:20" x14ac:dyDescent="0.25">
      <c r="A7298">
        <v>7297</v>
      </c>
      <c r="B7298">
        <v>89436</v>
      </c>
      <c r="C7298" t="s">
        <v>1047</v>
      </c>
      <c r="D7298" t="s">
        <v>20</v>
      </c>
      <c r="E7298" t="s">
        <v>39</v>
      </c>
      <c r="F7298" t="s">
        <v>47</v>
      </c>
      <c r="G7298" t="s">
        <v>93</v>
      </c>
      <c r="H7298" t="s">
        <v>89</v>
      </c>
      <c r="I7298" t="s">
        <v>28</v>
      </c>
      <c r="J7298" t="s">
        <v>56</v>
      </c>
      <c r="K7298" t="s">
        <v>181</v>
      </c>
      <c r="L7298" t="s">
        <v>192</v>
      </c>
      <c r="M7298" t="s">
        <v>51</v>
      </c>
      <c r="N7298" s="2">
        <v>41428</v>
      </c>
      <c r="O7298" s="2">
        <v>41429</v>
      </c>
      <c r="P7298">
        <v>8</v>
      </c>
      <c r="Q7298" s="1">
        <v>7.0000000000000007E-2</v>
      </c>
      <c r="R7298">
        <v>5.98</v>
      </c>
      <c r="S7298">
        <v>1.49</v>
      </c>
      <c r="T7298">
        <f t="shared" si="113"/>
        <v>47.84</v>
      </c>
    </row>
    <row r="7299" spans="1:20" x14ac:dyDescent="0.25">
      <c r="A7299">
        <v>7298</v>
      </c>
      <c r="B7299">
        <v>89436</v>
      </c>
      <c r="C7299" t="s">
        <v>1047</v>
      </c>
      <c r="D7299" t="s">
        <v>20</v>
      </c>
      <c r="E7299" t="s">
        <v>187</v>
      </c>
      <c r="F7299" t="s">
        <v>47</v>
      </c>
      <c r="G7299" t="s">
        <v>93</v>
      </c>
      <c r="H7299" t="s">
        <v>188</v>
      </c>
      <c r="I7299" t="s">
        <v>28</v>
      </c>
      <c r="J7299" t="s">
        <v>72</v>
      </c>
      <c r="K7299" t="s">
        <v>113</v>
      </c>
      <c r="L7299" t="s">
        <v>706</v>
      </c>
      <c r="M7299" t="s">
        <v>167</v>
      </c>
      <c r="N7299" s="2">
        <v>41428</v>
      </c>
      <c r="O7299" s="2">
        <v>41430</v>
      </c>
      <c r="P7299">
        <v>13</v>
      </c>
      <c r="Q7299" s="1">
        <v>0.08</v>
      </c>
      <c r="R7299">
        <v>60.65</v>
      </c>
      <c r="S7299">
        <v>12.23</v>
      </c>
      <c r="T7299">
        <f t="shared" ref="T7299:T7362" si="114">R7299*P7299</f>
        <v>788.44999999999993</v>
      </c>
    </row>
    <row r="7300" spans="1:20" x14ac:dyDescent="0.25">
      <c r="A7300">
        <v>7299</v>
      </c>
      <c r="B7300">
        <v>86984</v>
      </c>
      <c r="C7300" t="s">
        <v>1750</v>
      </c>
      <c r="D7300" t="s">
        <v>578</v>
      </c>
      <c r="E7300" t="s">
        <v>187</v>
      </c>
      <c r="F7300" t="s">
        <v>40</v>
      </c>
      <c r="G7300" t="s">
        <v>48</v>
      </c>
      <c r="H7300" t="s">
        <v>219</v>
      </c>
      <c r="I7300" t="s">
        <v>28</v>
      </c>
      <c r="J7300" t="s">
        <v>72</v>
      </c>
      <c r="K7300" t="s">
        <v>68</v>
      </c>
      <c r="L7300" t="s">
        <v>330</v>
      </c>
      <c r="M7300" t="s">
        <v>638</v>
      </c>
      <c r="N7300" s="2">
        <v>41363</v>
      </c>
      <c r="O7300" s="2">
        <v>41365</v>
      </c>
      <c r="P7300">
        <v>5</v>
      </c>
      <c r="Q7300" s="1">
        <v>0.08</v>
      </c>
      <c r="R7300">
        <v>424.21</v>
      </c>
      <c r="S7300">
        <v>110.2</v>
      </c>
      <c r="T7300">
        <f t="shared" si="114"/>
        <v>2121.0499999999997</v>
      </c>
    </row>
    <row r="7301" spans="1:20" x14ac:dyDescent="0.25">
      <c r="A7301">
        <v>7300</v>
      </c>
      <c r="B7301">
        <v>86980</v>
      </c>
      <c r="C7301" t="s">
        <v>124</v>
      </c>
      <c r="D7301" t="s">
        <v>20</v>
      </c>
      <c r="E7301" t="s">
        <v>39</v>
      </c>
      <c r="F7301" t="s">
        <v>40</v>
      </c>
      <c r="G7301" t="s">
        <v>48</v>
      </c>
      <c r="H7301" t="s">
        <v>94</v>
      </c>
      <c r="I7301" t="s">
        <v>28</v>
      </c>
      <c r="J7301" t="s">
        <v>72</v>
      </c>
      <c r="K7301" t="s">
        <v>62</v>
      </c>
      <c r="L7301" t="s">
        <v>44</v>
      </c>
      <c r="M7301" t="s">
        <v>125</v>
      </c>
      <c r="N7301" s="2">
        <v>40632</v>
      </c>
      <c r="O7301" s="2">
        <v>40637</v>
      </c>
      <c r="P7301">
        <v>8</v>
      </c>
      <c r="Q7301" s="1">
        <v>7.0000000000000007E-2</v>
      </c>
      <c r="R7301">
        <v>1.48</v>
      </c>
      <c r="S7301">
        <v>0.7</v>
      </c>
      <c r="T7301">
        <f t="shared" si="114"/>
        <v>11.84</v>
      </c>
    </row>
    <row r="7302" spans="1:20" x14ac:dyDescent="0.25">
      <c r="A7302">
        <v>7301</v>
      </c>
      <c r="B7302">
        <v>86693</v>
      </c>
      <c r="C7302" t="s">
        <v>218</v>
      </c>
      <c r="D7302" t="s">
        <v>20</v>
      </c>
      <c r="E7302" t="s">
        <v>187</v>
      </c>
      <c r="F7302" t="s">
        <v>47</v>
      </c>
      <c r="G7302" t="s">
        <v>41</v>
      </c>
      <c r="H7302" t="s">
        <v>219</v>
      </c>
      <c r="I7302" t="s">
        <v>28</v>
      </c>
      <c r="J7302" t="s">
        <v>72</v>
      </c>
      <c r="K7302" t="s">
        <v>43</v>
      </c>
      <c r="L7302" t="s">
        <v>26</v>
      </c>
      <c r="M7302" t="s">
        <v>134</v>
      </c>
      <c r="N7302" s="2">
        <v>40386</v>
      </c>
      <c r="O7302" s="2">
        <v>40387</v>
      </c>
      <c r="P7302">
        <v>5</v>
      </c>
      <c r="Q7302" s="1">
        <v>0.02</v>
      </c>
      <c r="R7302">
        <v>1.74</v>
      </c>
      <c r="S7302">
        <v>4.08</v>
      </c>
      <c r="T7302">
        <f t="shared" si="114"/>
        <v>8.6999999999999993</v>
      </c>
    </row>
    <row r="7303" spans="1:20" x14ac:dyDescent="0.25">
      <c r="A7303">
        <v>7302</v>
      </c>
      <c r="B7303">
        <v>90984</v>
      </c>
      <c r="C7303" t="s">
        <v>1186</v>
      </c>
      <c r="D7303" t="s">
        <v>20</v>
      </c>
      <c r="E7303" t="s">
        <v>39</v>
      </c>
      <c r="F7303" t="s">
        <v>31</v>
      </c>
      <c r="G7303" t="s">
        <v>93</v>
      </c>
      <c r="H7303" t="s">
        <v>61</v>
      </c>
      <c r="I7303" t="s">
        <v>28</v>
      </c>
      <c r="J7303" t="s">
        <v>72</v>
      </c>
      <c r="K7303" t="s">
        <v>98</v>
      </c>
      <c r="L7303" t="s">
        <v>746</v>
      </c>
      <c r="M7303" t="s">
        <v>35</v>
      </c>
      <c r="N7303" s="2">
        <v>41597</v>
      </c>
      <c r="O7303" s="2">
        <v>41598</v>
      </c>
      <c r="P7303">
        <v>10</v>
      </c>
      <c r="Q7303" s="1">
        <v>0.02</v>
      </c>
      <c r="R7303">
        <v>64.650000000000006</v>
      </c>
      <c r="S7303">
        <v>35</v>
      </c>
      <c r="T7303">
        <f t="shared" si="114"/>
        <v>646.5</v>
      </c>
    </row>
    <row r="7304" spans="1:20" x14ac:dyDescent="0.25">
      <c r="A7304">
        <v>7303</v>
      </c>
      <c r="B7304">
        <v>90984</v>
      </c>
      <c r="C7304" t="s">
        <v>1186</v>
      </c>
      <c r="D7304" t="s">
        <v>20</v>
      </c>
      <c r="E7304" t="s">
        <v>21</v>
      </c>
      <c r="F7304" t="s">
        <v>31</v>
      </c>
      <c r="G7304" t="s">
        <v>93</v>
      </c>
      <c r="H7304" t="s">
        <v>203</v>
      </c>
      <c r="I7304" t="s">
        <v>28</v>
      </c>
      <c r="J7304" t="s">
        <v>72</v>
      </c>
      <c r="K7304" t="s">
        <v>204</v>
      </c>
      <c r="L7304" t="s">
        <v>44</v>
      </c>
      <c r="M7304" t="s">
        <v>139</v>
      </c>
      <c r="N7304" s="2">
        <v>41597</v>
      </c>
      <c r="O7304" s="2">
        <v>41599</v>
      </c>
      <c r="P7304">
        <v>14</v>
      </c>
      <c r="Q7304" s="1">
        <v>0.02</v>
      </c>
      <c r="R7304">
        <v>20.99</v>
      </c>
      <c r="S7304">
        <v>0.99</v>
      </c>
      <c r="T7304">
        <f t="shared" si="114"/>
        <v>293.85999999999996</v>
      </c>
    </row>
    <row r="7305" spans="1:20" x14ac:dyDescent="0.25">
      <c r="A7305">
        <v>7304</v>
      </c>
      <c r="B7305">
        <v>86703</v>
      </c>
      <c r="C7305" t="s">
        <v>394</v>
      </c>
      <c r="D7305" t="s">
        <v>20</v>
      </c>
      <c r="E7305" t="s">
        <v>39</v>
      </c>
      <c r="F7305" t="s">
        <v>31</v>
      </c>
      <c r="G7305" t="s">
        <v>32</v>
      </c>
      <c r="H7305" t="s">
        <v>49</v>
      </c>
      <c r="I7305" t="s">
        <v>28</v>
      </c>
      <c r="J7305" t="s">
        <v>72</v>
      </c>
      <c r="K7305" t="s">
        <v>62</v>
      </c>
      <c r="L7305" t="s">
        <v>44</v>
      </c>
      <c r="M7305" t="s">
        <v>139</v>
      </c>
      <c r="N7305" s="2">
        <v>40882</v>
      </c>
      <c r="O7305" s="2">
        <v>40884</v>
      </c>
      <c r="P7305">
        <v>16</v>
      </c>
      <c r="Q7305" s="1">
        <v>0.02</v>
      </c>
      <c r="R7305">
        <v>2.1</v>
      </c>
      <c r="S7305">
        <v>0.7</v>
      </c>
      <c r="T7305">
        <f t="shared" si="114"/>
        <v>33.6</v>
      </c>
    </row>
    <row r="7306" spans="1:20" x14ac:dyDescent="0.25">
      <c r="A7306">
        <v>7305</v>
      </c>
      <c r="B7306">
        <v>90398</v>
      </c>
      <c r="C7306" t="s">
        <v>304</v>
      </c>
      <c r="D7306" t="s">
        <v>578</v>
      </c>
      <c r="E7306" t="s">
        <v>187</v>
      </c>
      <c r="F7306" t="s">
        <v>31</v>
      </c>
      <c r="G7306" t="s">
        <v>32</v>
      </c>
      <c r="H7306" t="s">
        <v>219</v>
      </c>
      <c r="I7306" t="s">
        <v>28</v>
      </c>
      <c r="J7306" t="s">
        <v>56</v>
      </c>
      <c r="K7306" t="s">
        <v>82</v>
      </c>
      <c r="L7306" t="s">
        <v>283</v>
      </c>
      <c r="M7306" t="s">
        <v>146</v>
      </c>
      <c r="N7306" s="2">
        <v>41420</v>
      </c>
      <c r="O7306" s="2">
        <v>41421</v>
      </c>
      <c r="P7306">
        <v>15</v>
      </c>
      <c r="Q7306" s="1">
        <v>0.02</v>
      </c>
      <c r="R7306">
        <v>355.98</v>
      </c>
      <c r="S7306">
        <v>58.92</v>
      </c>
      <c r="T7306">
        <f t="shared" si="114"/>
        <v>5339.7000000000007</v>
      </c>
    </row>
    <row r="7307" spans="1:20" x14ac:dyDescent="0.25">
      <c r="A7307">
        <v>7306</v>
      </c>
      <c r="B7307">
        <v>88460</v>
      </c>
      <c r="C7307" t="s">
        <v>2292</v>
      </c>
      <c r="D7307" t="s">
        <v>38</v>
      </c>
      <c r="E7307" t="s">
        <v>21</v>
      </c>
      <c r="F7307" t="s">
        <v>47</v>
      </c>
      <c r="G7307" t="s">
        <v>32</v>
      </c>
      <c r="H7307" t="s">
        <v>206</v>
      </c>
      <c r="I7307" t="s">
        <v>28</v>
      </c>
      <c r="J7307" t="s">
        <v>72</v>
      </c>
      <c r="K7307" t="s">
        <v>409</v>
      </c>
      <c r="L7307" t="s">
        <v>26</v>
      </c>
      <c r="M7307" t="s">
        <v>114</v>
      </c>
      <c r="N7307" s="2">
        <v>40268</v>
      </c>
      <c r="O7307" s="2">
        <v>40270</v>
      </c>
      <c r="P7307">
        <v>1</v>
      </c>
      <c r="Q7307" s="1">
        <v>7.0000000000000007E-2</v>
      </c>
      <c r="R7307">
        <v>55.99</v>
      </c>
      <c r="S7307">
        <v>5</v>
      </c>
      <c r="T7307">
        <f t="shared" si="114"/>
        <v>55.99</v>
      </c>
    </row>
    <row r="7308" spans="1:20" x14ac:dyDescent="0.25">
      <c r="A7308">
        <v>7307</v>
      </c>
      <c r="B7308">
        <v>89006</v>
      </c>
      <c r="C7308" t="s">
        <v>1631</v>
      </c>
      <c r="D7308" t="s">
        <v>38</v>
      </c>
      <c r="E7308" t="s">
        <v>39</v>
      </c>
      <c r="F7308" t="s">
        <v>31</v>
      </c>
      <c r="G7308" t="s">
        <v>93</v>
      </c>
      <c r="H7308" t="s">
        <v>54</v>
      </c>
      <c r="I7308" t="s">
        <v>28</v>
      </c>
      <c r="J7308" t="s">
        <v>72</v>
      </c>
      <c r="K7308" t="s">
        <v>119</v>
      </c>
      <c r="L7308" t="s">
        <v>44</v>
      </c>
      <c r="M7308" t="s">
        <v>296</v>
      </c>
      <c r="N7308" s="2">
        <v>40450</v>
      </c>
      <c r="O7308" s="2">
        <v>40451</v>
      </c>
      <c r="P7308">
        <v>13</v>
      </c>
      <c r="Q7308" s="1">
        <v>7.0000000000000007E-2</v>
      </c>
      <c r="R7308">
        <v>7.08</v>
      </c>
      <c r="S7308">
        <v>2.35</v>
      </c>
      <c r="T7308">
        <f t="shared" si="114"/>
        <v>92.04</v>
      </c>
    </row>
    <row r="7309" spans="1:20" x14ac:dyDescent="0.25">
      <c r="A7309">
        <v>7308</v>
      </c>
      <c r="B7309">
        <v>85876</v>
      </c>
      <c r="C7309" t="s">
        <v>1838</v>
      </c>
      <c r="D7309" t="s">
        <v>20</v>
      </c>
      <c r="E7309" t="s">
        <v>39</v>
      </c>
      <c r="F7309" t="s">
        <v>40</v>
      </c>
      <c r="G7309" t="s">
        <v>41</v>
      </c>
      <c r="H7309" t="s">
        <v>54</v>
      </c>
      <c r="I7309" t="s">
        <v>28</v>
      </c>
      <c r="J7309" t="s">
        <v>72</v>
      </c>
      <c r="K7309" t="s">
        <v>181</v>
      </c>
      <c r="L7309" t="s">
        <v>192</v>
      </c>
      <c r="M7309" t="s">
        <v>59</v>
      </c>
      <c r="N7309" s="2">
        <v>41531</v>
      </c>
      <c r="O7309" s="2">
        <v>41532</v>
      </c>
      <c r="P7309">
        <v>21</v>
      </c>
      <c r="Q7309" s="1">
        <v>0.01</v>
      </c>
      <c r="R7309">
        <v>41.94</v>
      </c>
      <c r="S7309">
        <v>2.99</v>
      </c>
      <c r="T7309">
        <f t="shared" si="114"/>
        <v>880.74</v>
      </c>
    </row>
    <row r="7310" spans="1:20" x14ac:dyDescent="0.25">
      <c r="A7310">
        <v>7309</v>
      </c>
      <c r="B7310">
        <v>90479</v>
      </c>
      <c r="C7310" t="s">
        <v>429</v>
      </c>
      <c r="D7310" t="s">
        <v>38</v>
      </c>
      <c r="E7310" t="s">
        <v>39</v>
      </c>
      <c r="F7310" t="s">
        <v>31</v>
      </c>
      <c r="G7310" t="s">
        <v>93</v>
      </c>
      <c r="H7310" t="s">
        <v>49</v>
      </c>
      <c r="I7310" t="s">
        <v>28</v>
      </c>
      <c r="J7310" t="s">
        <v>72</v>
      </c>
      <c r="K7310" t="s">
        <v>101</v>
      </c>
      <c r="L7310" t="s">
        <v>192</v>
      </c>
      <c r="M7310" t="s">
        <v>121</v>
      </c>
      <c r="N7310" s="2">
        <v>40288</v>
      </c>
      <c r="O7310" s="2">
        <v>40288</v>
      </c>
      <c r="P7310">
        <v>3</v>
      </c>
      <c r="Q7310" s="1">
        <v>0.1</v>
      </c>
      <c r="R7310">
        <v>19.98</v>
      </c>
      <c r="S7310">
        <v>5.77</v>
      </c>
      <c r="T7310">
        <f t="shared" si="114"/>
        <v>59.94</v>
      </c>
    </row>
    <row r="7311" spans="1:20" x14ac:dyDescent="0.25">
      <c r="A7311">
        <v>7310</v>
      </c>
      <c r="B7311">
        <v>90479</v>
      </c>
      <c r="C7311" t="s">
        <v>1421</v>
      </c>
      <c r="D7311" t="s">
        <v>578</v>
      </c>
      <c r="E7311" t="s">
        <v>187</v>
      </c>
      <c r="F7311" t="s">
        <v>31</v>
      </c>
      <c r="G7311" t="s">
        <v>93</v>
      </c>
      <c r="H7311" t="s">
        <v>217</v>
      </c>
      <c r="I7311" t="s">
        <v>28</v>
      </c>
      <c r="J7311" t="s">
        <v>56</v>
      </c>
      <c r="K7311" t="s">
        <v>43</v>
      </c>
      <c r="L7311" t="s">
        <v>330</v>
      </c>
      <c r="M7311" t="s">
        <v>141</v>
      </c>
      <c r="N7311" s="2">
        <v>40288</v>
      </c>
      <c r="O7311" s="2">
        <v>40289</v>
      </c>
      <c r="P7311">
        <v>11</v>
      </c>
      <c r="Q7311" s="1">
        <v>0.06</v>
      </c>
      <c r="R7311">
        <v>259.70999999999998</v>
      </c>
      <c r="S7311">
        <v>66.67</v>
      </c>
      <c r="T7311">
        <f t="shared" si="114"/>
        <v>2856.81</v>
      </c>
    </row>
    <row r="7312" spans="1:20" x14ac:dyDescent="0.25">
      <c r="A7312">
        <v>7311</v>
      </c>
      <c r="B7312">
        <v>88547</v>
      </c>
      <c r="C7312" t="s">
        <v>1443</v>
      </c>
      <c r="D7312" t="s">
        <v>20</v>
      </c>
      <c r="E7312" t="s">
        <v>39</v>
      </c>
      <c r="F7312" t="s">
        <v>47</v>
      </c>
      <c r="G7312" t="s">
        <v>93</v>
      </c>
      <c r="H7312" t="s">
        <v>54</v>
      </c>
      <c r="I7312" t="s">
        <v>28</v>
      </c>
      <c r="J7312" t="s">
        <v>72</v>
      </c>
      <c r="K7312" t="s">
        <v>50</v>
      </c>
      <c r="L7312" t="s">
        <v>192</v>
      </c>
      <c r="M7312" t="s">
        <v>160</v>
      </c>
      <c r="N7312" s="2">
        <v>40432</v>
      </c>
      <c r="O7312" s="2">
        <v>40433</v>
      </c>
      <c r="P7312">
        <v>10</v>
      </c>
      <c r="Q7312" s="1">
        <v>0.02</v>
      </c>
      <c r="R7312">
        <v>5.98</v>
      </c>
      <c r="S7312">
        <v>1.49</v>
      </c>
      <c r="T7312">
        <f t="shared" si="114"/>
        <v>59.800000000000004</v>
      </c>
    </row>
    <row r="7313" spans="1:20" x14ac:dyDescent="0.25">
      <c r="A7313">
        <v>7312</v>
      </c>
      <c r="B7313">
        <v>87860</v>
      </c>
      <c r="C7313" t="s">
        <v>2040</v>
      </c>
      <c r="D7313" t="s">
        <v>38</v>
      </c>
      <c r="E7313" t="s">
        <v>187</v>
      </c>
      <c r="F7313" t="s">
        <v>47</v>
      </c>
      <c r="G7313" t="s">
        <v>23</v>
      </c>
      <c r="H7313" t="s">
        <v>217</v>
      </c>
      <c r="I7313" t="s">
        <v>28</v>
      </c>
      <c r="J7313" t="s">
        <v>72</v>
      </c>
      <c r="K7313" t="s">
        <v>282</v>
      </c>
      <c r="L7313" t="s">
        <v>192</v>
      </c>
      <c r="M7313" t="s">
        <v>111</v>
      </c>
      <c r="N7313" s="2">
        <v>41436</v>
      </c>
      <c r="O7313" s="2">
        <v>41438</v>
      </c>
      <c r="P7313">
        <v>10</v>
      </c>
      <c r="Q7313" s="1">
        <v>0.09</v>
      </c>
      <c r="R7313">
        <v>33.979999999999997</v>
      </c>
      <c r="S7313">
        <v>19.989999999999998</v>
      </c>
      <c r="T7313">
        <f t="shared" si="114"/>
        <v>339.79999999999995</v>
      </c>
    </row>
    <row r="7314" spans="1:20" x14ac:dyDescent="0.25">
      <c r="A7314">
        <v>7313</v>
      </c>
      <c r="B7314">
        <v>86938</v>
      </c>
      <c r="C7314" t="s">
        <v>622</v>
      </c>
      <c r="D7314" t="s">
        <v>20</v>
      </c>
      <c r="E7314" t="s">
        <v>39</v>
      </c>
      <c r="F7314" t="s">
        <v>22</v>
      </c>
      <c r="G7314" t="s">
        <v>48</v>
      </c>
      <c r="H7314" t="s">
        <v>89</v>
      </c>
      <c r="I7314" t="s">
        <v>28</v>
      </c>
      <c r="J7314" t="s">
        <v>72</v>
      </c>
      <c r="K7314" t="s">
        <v>289</v>
      </c>
      <c r="L7314" t="s">
        <v>192</v>
      </c>
      <c r="M7314" t="s">
        <v>294</v>
      </c>
      <c r="N7314" s="2">
        <v>40711</v>
      </c>
      <c r="O7314" s="2">
        <v>40718</v>
      </c>
      <c r="P7314">
        <v>9</v>
      </c>
      <c r="Q7314" s="1">
        <v>0.1</v>
      </c>
      <c r="R7314">
        <v>7.77</v>
      </c>
      <c r="S7314">
        <v>9.23</v>
      </c>
      <c r="T7314">
        <f t="shared" si="114"/>
        <v>69.929999999999993</v>
      </c>
    </row>
    <row r="7315" spans="1:20" x14ac:dyDescent="0.25">
      <c r="A7315">
        <v>7314</v>
      </c>
      <c r="B7315">
        <v>86708</v>
      </c>
      <c r="C7315" t="s">
        <v>2548</v>
      </c>
      <c r="D7315" t="s">
        <v>578</v>
      </c>
      <c r="E7315" t="s">
        <v>187</v>
      </c>
      <c r="F7315" t="s">
        <v>31</v>
      </c>
      <c r="G7315" t="s">
        <v>41</v>
      </c>
      <c r="H7315" t="s">
        <v>217</v>
      </c>
      <c r="I7315" t="s">
        <v>28</v>
      </c>
      <c r="J7315" t="s">
        <v>56</v>
      </c>
      <c r="K7315" t="s">
        <v>170</v>
      </c>
      <c r="L7315" t="s">
        <v>283</v>
      </c>
      <c r="M7315" t="s">
        <v>63</v>
      </c>
      <c r="N7315" s="2">
        <v>41481</v>
      </c>
      <c r="O7315" s="2">
        <v>41483</v>
      </c>
      <c r="P7315">
        <v>14</v>
      </c>
      <c r="Q7315" s="1">
        <v>0.01</v>
      </c>
      <c r="R7315">
        <v>500.98</v>
      </c>
      <c r="S7315">
        <v>26</v>
      </c>
      <c r="T7315">
        <f t="shared" si="114"/>
        <v>7013.72</v>
      </c>
    </row>
    <row r="7316" spans="1:20" x14ac:dyDescent="0.25">
      <c r="A7316">
        <v>7315</v>
      </c>
      <c r="B7316">
        <v>86204</v>
      </c>
      <c r="C7316" t="s">
        <v>164</v>
      </c>
      <c r="D7316" t="s">
        <v>20</v>
      </c>
      <c r="E7316" t="s">
        <v>39</v>
      </c>
      <c r="F7316" t="s">
        <v>47</v>
      </c>
      <c r="G7316" t="s">
        <v>93</v>
      </c>
      <c r="H7316" t="s">
        <v>78</v>
      </c>
      <c r="I7316" t="s">
        <v>28</v>
      </c>
      <c r="J7316" t="s">
        <v>72</v>
      </c>
      <c r="K7316" t="s">
        <v>248</v>
      </c>
      <c r="L7316" t="s">
        <v>192</v>
      </c>
      <c r="M7316" t="s">
        <v>114</v>
      </c>
      <c r="N7316" s="2">
        <v>41508</v>
      </c>
      <c r="O7316" s="2">
        <v>41510</v>
      </c>
      <c r="P7316">
        <v>22</v>
      </c>
      <c r="Q7316" s="1">
        <v>0.03</v>
      </c>
      <c r="R7316">
        <v>6.48</v>
      </c>
      <c r="S7316">
        <v>7.49</v>
      </c>
      <c r="T7316">
        <f t="shared" si="114"/>
        <v>142.56</v>
      </c>
    </row>
    <row r="7317" spans="1:20" x14ac:dyDescent="0.25">
      <c r="A7317">
        <v>7316</v>
      </c>
      <c r="B7317">
        <v>88395</v>
      </c>
      <c r="C7317" t="s">
        <v>358</v>
      </c>
      <c r="D7317" t="s">
        <v>20</v>
      </c>
      <c r="E7317" t="s">
        <v>39</v>
      </c>
      <c r="F7317" t="s">
        <v>40</v>
      </c>
      <c r="G7317" t="s">
        <v>23</v>
      </c>
      <c r="H7317" t="s">
        <v>61</v>
      </c>
      <c r="I7317" t="s">
        <v>28</v>
      </c>
      <c r="J7317" t="s">
        <v>72</v>
      </c>
      <c r="K7317" t="s">
        <v>129</v>
      </c>
      <c r="L7317" t="s">
        <v>44</v>
      </c>
      <c r="M7317" t="s">
        <v>108</v>
      </c>
      <c r="N7317" s="2">
        <v>41032</v>
      </c>
      <c r="O7317" s="2">
        <v>41034</v>
      </c>
      <c r="P7317">
        <v>11</v>
      </c>
      <c r="Q7317" s="1">
        <v>0.02</v>
      </c>
      <c r="R7317">
        <v>3.28</v>
      </c>
      <c r="S7317">
        <v>4.2</v>
      </c>
      <c r="T7317">
        <f t="shared" si="114"/>
        <v>36.08</v>
      </c>
    </row>
    <row r="7318" spans="1:20" x14ac:dyDescent="0.25">
      <c r="A7318">
        <v>7317</v>
      </c>
      <c r="B7318">
        <v>89343</v>
      </c>
      <c r="C7318" t="s">
        <v>1645</v>
      </c>
      <c r="D7318" t="s">
        <v>20</v>
      </c>
      <c r="E7318" t="s">
        <v>39</v>
      </c>
      <c r="F7318" t="s">
        <v>40</v>
      </c>
      <c r="G7318" t="s">
        <v>41</v>
      </c>
      <c r="H7318" t="s">
        <v>89</v>
      </c>
      <c r="I7318" t="s">
        <v>28</v>
      </c>
      <c r="J7318" t="s">
        <v>72</v>
      </c>
      <c r="K7318" t="s">
        <v>221</v>
      </c>
      <c r="L7318" t="s">
        <v>192</v>
      </c>
      <c r="M7318" t="s">
        <v>59</v>
      </c>
      <c r="N7318" s="2">
        <v>41342</v>
      </c>
      <c r="O7318" s="2">
        <v>41344</v>
      </c>
      <c r="P7318">
        <v>3</v>
      </c>
      <c r="Q7318" s="1">
        <v>7.0000000000000007E-2</v>
      </c>
      <c r="R7318">
        <v>7.28</v>
      </c>
      <c r="S7318">
        <v>11.15</v>
      </c>
      <c r="T7318">
        <f t="shared" si="114"/>
        <v>21.84</v>
      </c>
    </row>
    <row r="7319" spans="1:20" x14ac:dyDescent="0.25">
      <c r="A7319">
        <v>7318</v>
      </c>
      <c r="B7319">
        <v>91429</v>
      </c>
      <c r="C7319" t="s">
        <v>1511</v>
      </c>
      <c r="D7319" t="s">
        <v>20</v>
      </c>
      <c r="E7319" t="s">
        <v>39</v>
      </c>
      <c r="F7319" t="s">
        <v>22</v>
      </c>
      <c r="G7319" t="s">
        <v>93</v>
      </c>
      <c r="H7319" t="s">
        <v>42</v>
      </c>
      <c r="I7319" t="s">
        <v>28</v>
      </c>
      <c r="J7319" t="s">
        <v>72</v>
      </c>
      <c r="K7319" t="s">
        <v>50</v>
      </c>
      <c r="L7319" t="s">
        <v>192</v>
      </c>
      <c r="M7319" t="s">
        <v>137</v>
      </c>
      <c r="N7319" s="2">
        <v>40583</v>
      </c>
      <c r="O7319" s="2">
        <v>40584</v>
      </c>
      <c r="P7319">
        <v>1</v>
      </c>
      <c r="Q7319" s="1">
        <v>0.08</v>
      </c>
      <c r="R7319">
        <v>11.19</v>
      </c>
      <c r="S7319">
        <v>5.03</v>
      </c>
      <c r="T7319">
        <f t="shared" si="114"/>
        <v>11.19</v>
      </c>
    </row>
    <row r="7320" spans="1:20" x14ac:dyDescent="0.25">
      <c r="A7320">
        <v>7319</v>
      </c>
      <c r="B7320">
        <v>85861</v>
      </c>
      <c r="C7320" t="s">
        <v>612</v>
      </c>
      <c r="D7320" t="s">
        <v>20</v>
      </c>
      <c r="E7320" t="s">
        <v>39</v>
      </c>
      <c r="F7320" t="s">
        <v>31</v>
      </c>
      <c r="G7320" t="s">
        <v>41</v>
      </c>
      <c r="H7320" t="s">
        <v>54</v>
      </c>
      <c r="I7320" t="s">
        <v>28</v>
      </c>
      <c r="J7320" t="s">
        <v>56</v>
      </c>
      <c r="K7320" t="s">
        <v>274</v>
      </c>
      <c r="L7320" t="s">
        <v>192</v>
      </c>
      <c r="M7320" t="s">
        <v>35</v>
      </c>
      <c r="N7320" s="2">
        <v>40864</v>
      </c>
      <c r="O7320" s="2">
        <v>40865</v>
      </c>
      <c r="P7320">
        <v>33</v>
      </c>
      <c r="Q7320" s="1">
        <v>0</v>
      </c>
      <c r="R7320">
        <v>232.58</v>
      </c>
      <c r="S7320">
        <v>19.989999999999998</v>
      </c>
      <c r="T7320">
        <f t="shared" si="114"/>
        <v>7675.14</v>
      </c>
    </row>
    <row r="7321" spans="1:20" x14ac:dyDescent="0.25">
      <c r="A7321">
        <v>7320</v>
      </c>
      <c r="B7321">
        <v>85864</v>
      </c>
      <c r="C7321" t="s">
        <v>612</v>
      </c>
      <c r="D7321" t="s">
        <v>38</v>
      </c>
      <c r="E7321" t="s">
        <v>39</v>
      </c>
      <c r="F7321" t="s">
        <v>31</v>
      </c>
      <c r="G7321" t="s">
        <v>41</v>
      </c>
      <c r="H7321" t="s">
        <v>61</v>
      </c>
      <c r="I7321" t="s">
        <v>28</v>
      </c>
      <c r="J7321" t="s">
        <v>72</v>
      </c>
      <c r="K7321" t="s">
        <v>62</v>
      </c>
      <c r="L7321" t="s">
        <v>192</v>
      </c>
      <c r="M7321" t="s">
        <v>35</v>
      </c>
      <c r="N7321" s="2">
        <v>41595</v>
      </c>
      <c r="O7321" s="2">
        <v>41596</v>
      </c>
      <c r="P7321">
        <v>33</v>
      </c>
      <c r="Q7321" s="1">
        <v>0.06</v>
      </c>
      <c r="R7321">
        <v>3.08</v>
      </c>
      <c r="S7321">
        <v>0.5</v>
      </c>
      <c r="T7321">
        <f t="shared" si="114"/>
        <v>101.64</v>
      </c>
    </row>
    <row r="7322" spans="1:20" x14ac:dyDescent="0.25">
      <c r="A7322">
        <v>7321</v>
      </c>
      <c r="B7322">
        <v>85861</v>
      </c>
      <c r="C7322" t="s">
        <v>521</v>
      </c>
      <c r="D7322" t="s">
        <v>20</v>
      </c>
      <c r="E7322" t="s">
        <v>39</v>
      </c>
      <c r="F7322" t="s">
        <v>22</v>
      </c>
      <c r="G7322" t="s">
        <v>41</v>
      </c>
      <c r="H7322" t="s">
        <v>89</v>
      </c>
      <c r="I7322" t="s">
        <v>28</v>
      </c>
      <c r="J7322" t="s">
        <v>72</v>
      </c>
      <c r="K7322" t="s">
        <v>71</v>
      </c>
      <c r="L7322" t="s">
        <v>44</v>
      </c>
      <c r="M7322" t="s">
        <v>246</v>
      </c>
      <c r="N7322" s="2">
        <v>40864</v>
      </c>
      <c r="O7322" s="2">
        <v>40867</v>
      </c>
      <c r="P7322">
        <v>31</v>
      </c>
      <c r="Q7322" s="1">
        <v>0.01</v>
      </c>
      <c r="R7322">
        <v>2.62</v>
      </c>
      <c r="S7322">
        <v>0.8</v>
      </c>
      <c r="T7322">
        <f t="shared" si="114"/>
        <v>81.22</v>
      </c>
    </row>
    <row r="7323" spans="1:20" x14ac:dyDescent="0.25">
      <c r="A7323">
        <v>7322</v>
      </c>
      <c r="B7323">
        <v>86371</v>
      </c>
      <c r="C7323" t="s">
        <v>1506</v>
      </c>
      <c r="D7323" t="s">
        <v>20</v>
      </c>
      <c r="E7323" t="s">
        <v>39</v>
      </c>
      <c r="F7323" t="s">
        <v>22</v>
      </c>
      <c r="G7323" t="s">
        <v>48</v>
      </c>
      <c r="H7323" t="s">
        <v>42</v>
      </c>
      <c r="I7323" t="s">
        <v>28</v>
      </c>
      <c r="J7323" t="s">
        <v>72</v>
      </c>
      <c r="K7323" t="s">
        <v>116</v>
      </c>
      <c r="L7323" t="s">
        <v>192</v>
      </c>
      <c r="M7323" t="s">
        <v>137</v>
      </c>
      <c r="N7323" s="2">
        <v>41032</v>
      </c>
      <c r="O7323" s="2">
        <v>41034</v>
      </c>
      <c r="P7323">
        <v>6</v>
      </c>
      <c r="Q7323" s="1">
        <v>0.04</v>
      </c>
      <c r="R7323">
        <v>6.48</v>
      </c>
      <c r="S7323">
        <v>8.4</v>
      </c>
      <c r="T7323">
        <f t="shared" si="114"/>
        <v>38.880000000000003</v>
      </c>
    </row>
    <row r="7324" spans="1:20" x14ac:dyDescent="0.25">
      <c r="A7324">
        <v>7323</v>
      </c>
      <c r="B7324">
        <v>86371</v>
      </c>
      <c r="C7324" t="s">
        <v>1506</v>
      </c>
      <c r="D7324" t="s">
        <v>20</v>
      </c>
      <c r="E7324" t="s">
        <v>39</v>
      </c>
      <c r="F7324" t="s">
        <v>22</v>
      </c>
      <c r="G7324" t="s">
        <v>48</v>
      </c>
      <c r="H7324" t="s">
        <v>94</v>
      </c>
      <c r="I7324" t="s">
        <v>28</v>
      </c>
      <c r="J7324" t="s">
        <v>72</v>
      </c>
      <c r="K7324" t="s">
        <v>221</v>
      </c>
      <c r="L7324" t="s">
        <v>26</v>
      </c>
      <c r="M7324" t="s">
        <v>173</v>
      </c>
      <c r="N7324" s="2">
        <v>41032</v>
      </c>
      <c r="O7324" s="2">
        <v>41032</v>
      </c>
      <c r="P7324">
        <v>9</v>
      </c>
      <c r="Q7324" s="1">
        <v>0.1</v>
      </c>
      <c r="R7324">
        <v>8.57</v>
      </c>
      <c r="S7324">
        <v>6.14</v>
      </c>
      <c r="T7324">
        <f t="shared" si="114"/>
        <v>77.13</v>
      </c>
    </row>
    <row r="7325" spans="1:20" x14ac:dyDescent="0.25">
      <c r="A7325">
        <v>7324</v>
      </c>
      <c r="B7325">
        <v>86371</v>
      </c>
      <c r="C7325" t="s">
        <v>202</v>
      </c>
      <c r="D7325" t="s">
        <v>20</v>
      </c>
      <c r="E7325" t="s">
        <v>21</v>
      </c>
      <c r="F7325" t="s">
        <v>22</v>
      </c>
      <c r="G7325" t="s">
        <v>48</v>
      </c>
      <c r="H7325" t="s">
        <v>203</v>
      </c>
      <c r="I7325" t="s">
        <v>28</v>
      </c>
      <c r="J7325" t="s">
        <v>72</v>
      </c>
      <c r="K7325" t="s">
        <v>204</v>
      </c>
      <c r="L7325" t="s">
        <v>26</v>
      </c>
      <c r="M7325" t="s">
        <v>27</v>
      </c>
      <c r="N7325" s="2">
        <v>41032</v>
      </c>
      <c r="O7325" s="2">
        <v>41036</v>
      </c>
      <c r="P7325">
        <v>7</v>
      </c>
      <c r="Q7325" s="1">
        <v>0.04</v>
      </c>
      <c r="R7325">
        <v>1.7</v>
      </c>
      <c r="S7325">
        <v>1.99</v>
      </c>
      <c r="T7325">
        <f t="shared" si="114"/>
        <v>11.9</v>
      </c>
    </row>
    <row r="7326" spans="1:20" x14ac:dyDescent="0.25">
      <c r="A7326">
        <v>7325</v>
      </c>
      <c r="B7326">
        <v>86509</v>
      </c>
      <c r="C7326" t="s">
        <v>1037</v>
      </c>
      <c r="D7326" t="s">
        <v>20</v>
      </c>
      <c r="E7326" t="s">
        <v>21</v>
      </c>
      <c r="F7326" t="s">
        <v>22</v>
      </c>
      <c r="G7326" t="s">
        <v>93</v>
      </c>
      <c r="H7326" t="s">
        <v>24</v>
      </c>
      <c r="I7326" t="s">
        <v>28</v>
      </c>
      <c r="J7326" t="s">
        <v>72</v>
      </c>
      <c r="K7326" t="s">
        <v>409</v>
      </c>
      <c r="L7326" t="s">
        <v>26</v>
      </c>
      <c r="M7326" t="s">
        <v>398</v>
      </c>
      <c r="N7326" s="2">
        <v>40540</v>
      </c>
      <c r="O7326" s="2">
        <v>40542</v>
      </c>
      <c r="P7326">
        <v>12</v>
      </c>
      <c r="Q7326" s="1">
        <v>0.06</v>
      </c>
      <c r="R7326">
        <v>22.24</v>
      </c>
      <c r="S7326">
        <v>1.99</v>
      </c>
      <c r="T7326">
        <f t="shared" si="114"/>
        <v>266.88</v>
      </c>
    </row>
    <row r="7327" spans="1:20" x14ac:dyDescent="0.25">
      <c r="A7327">
        <v>7326</v>
      </c>
      <c r="B7327">
        <v>86070</v>
      </c>
      <c r="C7327" t="s">
        <v>128</v>
      </c>
      <c r="D7327" t="s">
        <v>20</v>
      </c>
      <c r="E7327" t="s">
        <v>39</v>
      </c>
      <c r="F7327" t="s">
        <v>31</v>
      </c>
      <c r="G7327" t="s">
        <v>48</v>
      </c>
      <c r="H7327" t="s">
        <v>42</v>
      </c>
      <c r="I7327" t="s">
        <v>28</v>
      </c>
      <c r="J7327" t="s">
        <v>56</v>
      </c>
      <c r="K7327" t="s">
        <v>129</v>
      </c>
      <c r="L7327" t="s">
        <v>44</v>
      </c>
      <c r="M7327" t="s">
        <v>91</v>
      </c>
      <c r="N7327" s="2">
        <v>41184</v>
      </c>
      <c r="O7327" s="2">
        <v>41188</v>
      </c>
      <c r="P7327">
        <v>9</v>
      </c>
      <c r="Q7327" s="1">
        <v>0</v>
      </c>
      <c r="R7327">
        <v>1.48</v>
      </c>
      <c r="S7327">
        <v>0.7</v>
      </c>
      <c r="T7327">
        <f t="shared" si="114"/>
        <v>13.32</v>
      </c>
    </row>
    <row r="7328" spans="1:20" x14ac:dyDescent="0.25">
      <c r="A7328">
        <v>7327</v>
      </c>
      <c r="B7328">
        <v>86721</v>
      </c>
      <c r="C7328" t="s">
        <v>947</v>
      </c>
      <c r="D7328" t="s">
        <v>20</v>
      </c>
      <c r="E7328" t="s">
        <v>21</v>
      </c>
      <c r="F7328" t="s">
        <v>22</v>
      </c>
      <c r="G7328" t="s">
        <v>23</v>
      </c>
      <c r="H7328" t="s">
        <v>206</v>
      </c>
      <c r="I7328" t="s">
        <v>28</v>
      </c>
      <c r="J7328" t="s">
        <v>72</v>
      </c>
      <c r="K7328" t="s">
        <v>201</v>
      </c>
      <c r="L7328" t="s">
        <v>706</v>
      </c>
      <c r="M7328" t="s">
        <v>123</v>
      </c>
      <c r="N7328" s="2">
        <v>41632</v>
      </c>
      <c r="O7328" s="2">
        <v>41634</v>
      </c>
      <c r="P7328">
        <v>16</v>
      </c>
      <c r="Q7328" s="1">
        <v>0</v>
      </c>
      <c r="R7328">
        <v>51.98</v>
      </c>
      <c r="S7328">
        <v>10.17</v>
      </c>
      <c r="T7328">
        <f t="shared" si="114"/>
        <v>831.68</v>
      </c>
    </row>
    <row r="7329" spans="1:20" x14ac:dyDescent="0.25">
      <c r="A7329">
        <v>7328</v>
      </c>
      <c r="B7329">
        <v>86721</v>
      </c>
      <c r="C7329" t="s">
        <v>947</v>
      </c>
      <c r="D7329" t="s">
        <v>578</v>
      </c>
      <c r="E7329" t="s">
        <v>187</v>
      </c>
      <c r="F7329" t="s">
        <v>22</v>
      </c>
      <c r="G7329" t="s">
        <v>23</v>
      </c>
      <c r="H7329" t="s">
        <v>219</v>
      </c>
      <c r="I7329" t="s">
        <v>28</v>
      </c>
      <c r="J7329" t="s">
        <v>72</v>
      </c>
      <c r="K7329" t="s">
        <v>71</v>
      </c>
      <c r="L7329" t="s">
        <v>330</v>
      </c>
      <c r="M7329" t="s">
        <v>27</v>
      </c>
      <c r="N7329" s="2">
        <v>41632</v>
      </c>
      <c r="O7329" s="2">
        <v>41634</v>
      </c>
      <c r="P7329">
        <v>16</v>
      </c>
      <c r="Q7329" s="1">
        <v>0.06</v>
      </c>
      <c r="R7329">
        <v>218.75</v>
      </c>
      <c r="S7329">
        <v>69.64</v>
      </c>
      <c r="T7329">
        <f t="shared" si="114"/>
        <v>3500</v>
      </c>
    </row>
    <row r="7330" spans="1:20" x14ac:dyDescent="0.25">
      <c r="A7330">
        <v>7329</v>
      </c>
      <c r="B7330">
        <v>91583</v>
      </c>
      <c r="C7330" t="s">
        <v>2133</v>
      </c>
      <c r="D7330" t="s">
        <v>20</v>
      </c>
      <c r="E7330" t="s">
        <v>21</v>
      </c>
      <c r="F7330" t="s">
        <v>31</v>
      </c>
      <c r="G7330" t="s">
        <v>41</v>
      </c>
      <c r="H7330" t="s">
        <v>24</v>
      </c>
      <c r="I7330" t="s">
        <v>28</v>
      </c>
      <c r="J7330" t="s">
        <v>72</v>
      </c>
      <c r="K7330" t="s">
        <v>1111</v>
      </c>
      <c r="L7330" t="s">
        <v>706</v>
      </c>
      <c r="M7330" t="s">
        <v>35</v>
      </c>
      <c r="N7330" s="2">
        <v>40396</v>
      </c>
      <c r="O7330" s="2">
        <v>40397</v>
      </c>
      <c r="P7330">
        <v>21</v>
      </c>
      <c r="Q7330" s="1">
        <v>0.01</v>
      </c>
      <c r="R7330">
        <v>28.99</v>
      </c>
      <c r="S7330">
        <v>8.59</v>
      </c>
      <c r="T7330">
        <f t="shared" si="114"/>
        <v>608.79</v>
      </c>
    </row>
    <row r="7331" spans="1:20" x14ac:dyDescent="0.25">
      <c r="A7331">
        <v>7330</v>
      </c>
      <c r="B7331">
        <v>90901</v>
      </c>
      <c r="C7331" t="s">
        <v>242</v>
      </c>
      <c r="D7331" t="s">
        <v>20</v>
      </c>
      <c r="E7331" t="s">
        <v>187</v>
      </c>
      <c r="F7331" t="s">
        <v>22</v>
      </c>
      <c r="G7331" t="s">
        <v>48</v>
      </c>
      <c r="H7331" t="s">
        <v>225</v>
      </c>
      <c r="I7331" t="s">
        <v>28</v>
      </c>
      <c r="J7331" t="s">
        <v>72</v>
      </c>
      <c r="K7331" t="s">
        <v>145</v>
      </c>
      <c r="L7331" t="s">
        <v>192</v>
      </c>
      <c r="M7331" t="s">
        <v>80</v>
      </c>
      <c r="N7331" s="2">
        <v>41180</v>
      </c>
      <c r="O7331" s="2">
        <v>41184</v>
      </c>
      <c r="P7331">
        <v>22</v>
      </c>
      <c r="Q7331" s="1">
        <v>0.03</v>
      </c>
      <c r="R7331">
        <v>1.76</v>
      </c>
      <c r="S7331">
        <v>4.8600000000000003</v>
      </c>
      <c r="T7331">
        <f t="shared" si="114"/>
        <v>38.72</v>
      </c>
    </row>
    <row r="7332" spans="1:20" x14ac:dyDescent="0.25">
      <c r="A7332">
        <v>7331</v>
      </c>
      <c r="B7332">
        <v>90715</v>
      </c>
      <c r="C7332" t="s">
        <v>275</v>
      </c>
      <c r="D7332" t="s">
        <v>20</v>
      </c>
      <c r="E7332" t="s">
        <v>39</v>
      </c>
      <c r="F7332" t="s">
        <v>31</v>
      </c>
      <c r="G7332" t="s">
        <v>93</v>
      </c>
      <c r="H7332" t="s">
        <v>54</v>
      </c>
      <c r="I7332" t="s">
        <v>28</v>
      </c>
      <c r="J7332" t="s">
        <v>84</v>
      </c>
      <c r="K7332" t="s">
        <v>68</v>
      </c>
      <c r="L7332" t="s">
        <v>192</v>
      </c>
      <c r="M7332" t="s">
        <v>35</v>
      </c>
      <c r="N7332" s="2">
        <v>40565</v>
      </c>
      <c r="O7332" s="2">
        <v>40566</v>
      </c>
      <c r="P7332">
        <v>4</v>
      </c>
      <c r="Q7332" s="1">
        <v>0.09</v>
      </c>
      <c r="R7332">
        <v>6.48</v>
      </c>
      <c r="S7332">
        <v>7.49</v>
      </c>
      <c r="T7332">
        <f t="shared" si="114"/>
        <v>25.92</v>
      </c>
    </row>
    <row r="7333" spans="1:20" x14ac:dyDescent="0.25">
      <c r="A7333">
        <v>7332</v>
      </c>
      <c r="B7333">
        <v>90720</v>
      </c>
      <c r="C7333" t="s">
        <v>275</v>
      </c>
      <c r="D7333" t="s">
        <v>20</v>
      </c>
      <c r="E7333" t="s">
        <v>39</v>
      </c>
      <c r="F7333" t="s">
        <v>31</v>
      </c>
      <c r="G7333" t="s">
        <v>41</v>
      </c>
      <c r="H7333" t="s">
        <v>54</v>
      </c>
      <c r="I7333" t="s">
        <v>28</v>
      </c>
      <c r="J7333" t="s">
        <v>84</v>
      </c>
      <c r="K7333" t="s">
        <v>101</v>
      </c>
      <c r="L7333" t="s">
        <v>192</v>
      </c>
      <c r="M7333" t="s">
        <v>35</v>
      </c>
      <c r="N7333" s="2">
        <v>41010</v>
      </c>
      <c r="O7333" s="2">
        <v>41013</v>
      </c>
      <c r="P7333">
        <v>7</v>
      </c>
      <c r="Q7333" s="1">
        <v>0.08</v>
      </c>
      <c r="R7333">
        <v>2.88</v>
      </c>
      <c r="S7333">
        <v>1.49</v>
      </c>
      <c r="T7333">
        <f t="shared" si="114"/>
        <v>20.16</v>
      </c>
    </row>
    <row r="7334" spans="1:20" x14ac:dyDescent="0.25">
      <c r="A7334">
        <v>7333</v>
      </c>
      <c r="B7334">
        <v>89996</v>
      </c>
      <c r="C7334" t="s">
        <v>2510</v>
      </c>
      <c r="D7334" t="s">
        <v>578</v>
      </c>
      <c r="E7334" t="s">
        <v>187</v>
      </c>
      <c r="F7334" t="s">
        <v>31</v>
      </c>
      <c r="G7334" t="s">
        <v>41</v>
      </c>
      <c r="H7334" t="s">
        <v>188</v>
      </c>
      <c r="I7334" t="s">
        <v>28</v>
      </c>
      <c r="J7334" t="s">
        <v>84</v>
      </c>
      <c r="K7334" t="s">
        <v>189</v>
      </c>
      <c r="L7334" t="s">
        <v>330</v>
      </c>
      <c r="M7334" t="s">
        <v>143</v>
      </c>
      <c r="N7334" s="2">
        <v>40727</v>
      </c>
      <c r="O7334" s="2">
        <v>40727</v>
      </c>
      <c r="P7334">
        <v>6</v>
      </c>
      <c r="Q7334" s="1">
        <v>0.01</v>
      </c>
      <c r="R7334">
        <v>262.11</v>
      </c>
      <c r="S7334">
        <v>62.74</v>
      </c>
      <c r="T7334">
        <f t="shared" si="114"/>
        <v>1572.66</v>
      </c>
    </row>
    <row r="7335" spans="1:20" x14ac:dyDescent="0.25">
      <c r="A7335">
        <v>7334</v>
      </c>
      <c r="B7335">
        <v>88733</v>
      </c>
      <c r="C7335" t="s">
        <v>1880</v>
      </c>
      <c r="D7335" t="s">
        <v>20</v>
      </c>
      <c r="E7335" t="s">
        <v>39</v>
      </c>
      <c r="F7335" t="s">
        <v>31</v>
      </c>
      <c r="G7335" t="s">
        <v>41</v>
      </c>
      <c r="H7335" t="s">
        <v>61</v>
      </c>
      <c r="I7335" t="s">
        <v>28</v>
      </c>
      <c r="J7335" t="s">
        <v>84</v>
      </c>
      <c r="K7335" t="s">
        <v>149</v>
      </c>
      <c r="L7335" t="s">
        <v>192</v>
      </c>
      <c r="M7335" t="s">
        <v>146</v>
      </c>
      <c r="N7335" s="2">
        <v>40748</v>
      </c>
      <c r="O7335" s="2">
        <v>40750</v>
      </c>
      <c r="P7335">
        <v>1</v>
      </c>
      <c r="Q7335" s="1">
        <v>0.03</v>
      </c>
      <c r="R7335">
        <v>12.28</v>
      </c>
      <c r="S7335">
        <v>6.13</v>
      </c>
      <c r="T7335">
        <f t="shared" si="114"/>
        <v>12.28</v>
      </c>
    </row>
    <row r="7336" spans="1:20" x14ac:dyDescent="0.25">
      <c r="A7336">
        <v>7335</v>
      </c>
      <c r="B7336">
        <v>90298</v>
      </c>
      <c r="C7336" t="s">
        <v>542</v>
      </c>
      <c r="D7336" t="s">
        <v>38</v>
      </c>
      <c r="E7336" t="s">
        <v>39</v>
      </c>
      <c r="F7336" t="s">
        <v>31</v>
      </c>
      <c r="G7336" t="s">
        <v>41</v>
      </c>
      <c r="H7336" t="s">
        <v>54</v>
      </c>
      <c r="I7336" t="s">
        <v>28</v>
      </c>
      <c r="J7336" t="s">
        <v>84</v>
      </c>
      <c r="K7336" t="s">
        <v>145</v>
      </c>
      <c r="L7336" t="s">
        <v>26</v>
      </c>
      <c r="M7336" t="s">
        <v>146</v>
      </c>
      <c r="N7336" s="2">
        <v>40942</v>
      </c>
      <c r="O7336" s="2">
        <v>40943</v>
      </c>
      <c r="P7336">
        <v>10</v>
      </c>
      <c r="Q7336" s="1">
        <v>0.05</v>
      </c>
      <c r="R7336">
        <v>37.74</v>
      </c>
      <c r="S7336">
        <v>2.9</v>
      </c>
      <c r="T7336">
        <f t="shared" si="114"/>
        <v>377.40000000000003</v>
      </c>
    </row>
    <row r="7337" spans="1:20" x14ac:dyDescent="0.25">
      <c r="A7337">
        <v>7336</v>
      </c>
      <c r="B7337">
        <v>90298</v>
      </c>
      <c r="C7337" t="s">
        <v>542</v>
      </c>
      <c r="D7337" t="s">
        <v>38</v>
      </c>
      <c r="E7337" t="s">
        <v>39</v>
      </c>
      <c r="F7337" t="s">
        <v>31</v>
      </c>
      <c r="G7337" t="s">
        <v>41</v>
      </c>
      <c r="H7337" t="s">
        <v>42</v>
      </c>
      <c r="I7337" t="s">
        <v>28</v>
      </c>
      <c r="J7337" t="s">
        <v>84</v>
      </c>
      <c r="K7337" t="s">
        <v>172</v>
      </c>
      <c r="L7337" t="s">
        <v>192</v>
      </c>
      <c r="M7337" t="s">
        <v>139</v>
      </c>
      <c r="N7337" s="2">
        <v>40942</v>
      </c>
      <c r="O7337" s="2">
        <v>40944</v>
      </c>
      <c r="P7337">
        <v>11</v>
      </c>
      <c r="Q7337" s="1">
        <v>0.09</v>
      </c>
      <c r="R7337">
        <v>95.43</v>
      </c>
      <c r="S7337">
        <v>19.989999999999998</v>
      </c>
      <c r="T7337">
        <f t="shared" si="114"/>
        <v>1049.73</v>
      </c>
    </row>
    <row r="7338" spans="1:20" x14ac:dyDescent="0.25">
      <c r="A7338">
        <v>7337</v>
      </c>
      <c r="B7338">
        <v>90298</v>
      </c>
      <c r="C7338" t="s">
        <v>2016</v>
      </c>
      <c r="D7338" t="s">
        <v>20</v>
      </c>
      <c r="E7338" t="s">
        <v>21</v>
      </c>
      <c r="F7338" t="s">
        <v>31</v>
      </c>
      <c r="G7338" t="s">
        <v>41</v>
      </c>
      <c r="H7338" t="s">
        <v>24</v>
      </c>
      <c r="I7338" t="s">
        <v>28</v>
      </c>
      <c r="J7338" t="s">
        <v>84</v>
      </c>
      <c r="K7338" t="s">
        <v>201</v>
      </c>
      <c r="L7338" t="s">
        <v>192</v>
      </c>
      <c r="M7338" t="s">
        <v>91</v>
      </c>
      <c r="N7338" s="2">
        <v>40942</v>
      </c>
      <c r="O7338" s="2">
        <v>40944</v>
      </c>
      <c r="P7338">
        <v>1</v>
      </c>
      <c r="Q7338" s="1">
        <v>0.04</v>
      </c>
      <c r="R7338">
        <v>30.42</v>
      </c>
      <c r="S7338">
        <v>8.65</v>
      </c>
      <c r="T7338">
        <f t="shared" si="114"/>
        <v>30.42</v>
      </c>
    </row>
    <row r="7339" spans="1:20" x14ac:dyDescent="0.25">
      <c r="A7339">
        <v>7338</v>
      </c>
      <c r="B7339">
        <v>89916</v>
      </c>
      <c r="C7339" t="s">
        <v>348</v>
      </c>
      <c r="D7339" t="s">
        <v>20</v>
      </c>
      <c r="E7339" t="s">
        <v>21</v>
      </c>
      <c r="F7339" t="s">
        <v>22</v>
      </c>
      <c r="G7339" t="s">
        <v>48</v>
      </c>
      <c r="H7339" t="s">
        <v>203</v>
      </c>
      <c r="I7339" t="s">
        <v>28</v>
      </c>
      <c r="J7339" t="s">
        <v>84</v>
      </c>
      <c r="K7339" t="s">
        <v>208</v>
      </c>
      <c r="L7339" t="s">
        <v>192</v>
      </c>
      <c r="M7339" t="s">
        <v>182</v>
      </c>
      <c r="N7339" s="2">
        <v>40869</v>
      </c>
      <c r="O7339" s="2">
        <v>40876</v>
      </c>
      <c r="P7339">
        <v>8</v>
      </c>
      <c r="Q7339" s="1">
        <v>0.09</v>
      </c>
      <c r="R7339">
        <v>195.99</v>
      </c>
      <c r="S7339">
        <v>4.2</v>
      </c>
      <c r="T7339">
        <f t="shared" si="114"/>
        <v>1567.92</v>
      </c>
    </row>
    <row r="7340" spans="1:20" x14ac:dyDescent="0.25">
      <c r="A7340">
        <v>7339</v>
      </c>
      <c r="B7340">
        <v>85939</v>
      </c>
      <c r="C7340" t="s">
        <v>2143</v>
      </c>
      <c r="D7340" t="s">
        <v>578</v>
      </c>
      <c r="E7340" t="s">
        <v>21</v>
      </c>
      <c r="F7340" t="s">
        <v>47</v>
      </c>
      <c r="G7340" t="s">
        <v>23</v>
      </c>
      <c r="H7340" t="s">
        <v>33</v>
      </c>
      <c r="I7340" t="s">
        <v>28</v>
      </c>
      <c r="J7340" t="s">
        <v>84</v>
      </c>
      <c r="K7340" t="s">
        <v>208</v>
      </c>
      <c r="L7340" t="s">
        <v>330</v>
      </c>
      <c r="M7340" t="s">
        <v>114</v>
      </c>
      <c r="N7340" s="2">
        <v>40277</v>
      </c>
      <c r="O7340" s="2">
        <v>40278</v>
      </c>
      <c r="P7340">
        <v>10</v>
      </c>
      <c r="Q7340" s="1">
        <v>7.0000000000000007E-2</v>
      </c>
      <c r="R7340">
        <v>400.97</v>
      </c>
      <c r="S7340">
        <v>48.26</v>
      </c>
      <c r="T7340">
        <f t="shared" si="114"/>
        <v>4009.7000000000003</v>
      </c>
    </row>
    <row r="7341" spans="1:20" x14ac:dyDescent="0.25">
      <c r="A7341">
        <v>7340</v>
      </c>
      <c r="B7341">
        <v>88424</v>
      </c>
      <c r="C7341" t="s">
        <v>1128</v>
      </c>
      <c r="D7341" t="s">
        <v>578</v>
      </c>
      <c r="E7341" t="s">
        <v>187</v>
      </c>
      <c r="F7341" t="s">
        <v>22</v>
      </c>
      <c r="G7341" t="s">
        <v>23</v>
      </c>
      <c r="H7341" t="s">
        <v>225</v>
      </c>
      <c r="I7341" t="s">
        <v>28</v>
      </c>
      <c r="J7341" t="s">
        <v>84</v>
      </c>
      <c r="K7341" t="s">
        <v>113</v>
      </c>
      <c r="L7341" t="s">
        <v>330</v>
      </c>
      <c r="M7341" t="s">
        <v>238</v>
      </c>
      <c r="N7341" s="2">
        <v>41422</v>
      </c>
      <c r="O7341" s="2">
        <v>41423</v>
      </c>
      <c r="P7341">
        <v>2</v>
      </c>
      <c r="Q7341" s="1">
        <v>0.09</v>
      </c>
      <c r="R7341">
        <v>160.97999999999999</v>
      </c>
      <c r="S7341">
        <v>35.020000000000003</v>
      </c>
      <c r="T7341">
        <f t="shared" si="114"/>
        <v>321.95999999999998</v>
      </c>
    </row>
    <row r="7342" spans="1:20" x14ac:dyDescent="0.25">
      <c r="A7342">
        <v>7341</v>
      </c>
      <c r="B7342">
        <v>88424</v>
      </c>
      <c r="C7342" t="s">
        <v>1128</v>
      </c>
      <c r="D7342" t="s">
        <v>20</v>
      </c>
      <c r="E7342" t="s">
        <v>21</v>
      </c>
      <c r="F7342" t="s">
        <v>22</v>
      </c>
      <c r="G7342" t="s">
        <v>23</v>
      </c>
      <c r="H7342" t="s">
        <v>203</v>
      </c>
      <c r="I7342" t="s">
        <v>28</v>
      </c>
      <c r="J7342" t="s">
        <v>84</v>
      </c>
      <c r="K7342" t="s">
        <v>1254</v>
      </c>
      <c r="L7342" t="s">
        <v>192</v>
      </c>
      <c r="M7342" t="s">
        <v>246</v>
      </c>
      <c r="N7342" s="2">
        <v>41422</v>
      </c>
      <c r="O7342" s="2">
        <v>41423</v>
      </c>
      <c r="P7342">
        <v>10</v>
      </c>
      <c r="Q7342" s="1">
        <v>0</v>
      </c>
      <c r="R7342">
        <v>175.99</v>
      </c>
      <c r="S7342">
        <v>4.99</v>
      </c>
      <c r="T7342">
        <f t="shared" si="114"/>
        <v>1759.9</v>
      </c>
    </row>
    <row r="7343" spans="1:20" x14ac:dyDescent="0.25">
      <c r="A7343">
        <v>7342</v>
      </c>
      <c r="B7343">
        <v>89038</v>
      </c>
      <c r="C7343" t="s">
        <v>135</v>
      </c>
      <c r="D7343" t="s">
        <v>20</v>
      </c>
      <c r="E7343" t="s">
        <v>39</v>
      </c>
      <c r="F7343" t="s">
        <v>22</v>
      </c>
      <c r="G7343" t="s">
        <v>93</v>
      </c>
      <c r="H7343" t="s">
        <v>61</v>
      </c>
      <c r="I7343" t="s">
        <v>28</v>
      </c>
      <c r="J7343" t="s">
        <v>84</v>
      </c>
      <c r="K7343" t="s">
        <v>136</v>
      </c>
      <c r="L7343" t="s">
        <v>44</v>
      </c>
      <c r="M7343" t="s">
        <v>137</v>
      </c>
      <c r="N7343" s="2">
        <v>41638</v>
      </c>
      <c r="O7343" s="2">
        <v>41638</v>
      </c>
      <c r="P7343">
        <v>5</v>
      </c>
      <c r="Q7343" s="1">
        <v>0.1</v>
      </c>
      <c r="R7343">
        <v>1.48</v>
      </c>
      <c r="S7343">
        <v>0.7</v>
      </c>
      <c r="T7343">
        <f t="shared" si="114"/>
        <v>7.4</v>
      </c>
    </row>
    <row r="7344" spans="1:20" x14ac:dyDescent="0.25">
      <c r="A7344">
        <v>7343</v>
      </c>
      <c r="B7344">
        <v>88704</v>
      </c>
      <c r="C7344" t="s">
        <v>356</v>
      </c>
      <c r="D7344" t="s">
        <v>20</v>
      </c>
      <c r="E7344" t="s">
        <v>39</v>
      </c>
      <c r="F7344" t="s">
        <v>31</v>
      </c>
      <c r="G7344" t="s">
        <v>48</v>
      </c>
      <c r="H7344" t="s">
        <v>61</v>
      </c>
      <c r="I7344" t="s">
        <v>28</v>
      </c>
      <c r="J7344" t="s">
        <v>84</v>
      </c>
      <c r="K7344" t="s">
        <v>68</v>
      </c>
      <c r="L7344" t="s">
        <v>192</v>
      </c>
      <c r="M7344" t="s">
        <v>139</v>
      </c>
      <c r="N7344" s="2">
        <v>40954</v>
      </c>
      <c r="O7344" s="2">
        <v>40961</v>
      </c>
      <c r="P7344">
        <v>12</v>
      </c>
      <c r="Q7344" s="1">
        <v>0.03</v>
      </c>
      <c r="R7344">
        <v>4.13</v>
      </c>
      <c r="S7344">
        <v>5.34</v>
      </c>
      <c r="T7344">
        <f t="shared" si="114"/>
        <v>49.56</v>
      </c>
    </row>
    <row r="7345" spans="1:20" x14ac:dyDescent="0.25">
      <c r="A7345">
        <v>7344</v>
      </c>
      <c r="B7345">
        <v>88704</v>
      </c>
      <c r="C7345" t="s">
        <v>356</v>
      </c>
      <c r="D7345" t="s">
        <v>20</v>
      </c>
      <c r="E7345" t="s">
        <v>39</v>
      </c>
      <c r="F7345" t="s">
        <v>31</v>
      </c>
      <c r="G7345" t="s">
        <v>48</v>
      </c>
      <c r="H7345" t="s">
        <v>49</v>
      </c>
      <c r="I7345" t="s">
        <v>28</v>
      </c>
      <c r="J7345" t="s">
        <v>84</v>
      </c>
      <c r="K7345" t="s">
        <v>158</v>
      </c>
      <c r="L7345" t="s">
        <v>44</v>
      </c>
      <c r="M7345" t="s">
        <v>121</v>
      </c>
      <c r="N7345" s="2">
        <v>40954</v>
      </c>
      <c r="O7345" s="2">
        <v>40954</v>
      </c>
      <c r="P7345">
        <v>10</v>
      </c>
      <c r="Q7345" s="1">
        <v>0.05</v>
      </c>
      <c r="R7345">
        <v>3.14</v>
      </c>
      <c r="S7345">
        <v>1.92</v>
      </c>
      <c r="T7345">
        <f t="shared" si="114"/>
        <v>31.400000000000002</v>
      </c>
    </row>
    <row r="7346" spans="1:20" x14ac:dyDescent="0.25">
      <c r="A7346">
        <v>7345</v>
      </c>
      <c r="B7346">
        <v>87894</v>
      </c>
      <c r="C7346" t="s">
        <v>1602</v>
      </c>
      <c r="D7346" t="s">
        <v>20</v>
      </c>
      <c r="E7346" t="s">
        <v>39</v>
      </c>
      <c r="F7346" t="s">
        <v>31</v>
      </c>
      <c r="G7346" t="s">
        <v>48</v>
      </c>
      <c r="H7346" t="s">
        <v>61</v>
      </c>
      <c r="I7346" t="s">
        <v>28</v>
      </c>
      <c r="J7346" t="s">
        <v>84</v>
      </c>
      <c r="K7346" t="s">
        <v>119</v>
      </c>
      <c r="L7346" t="s">
        <v>192</v>
      </c>
      <c r="M7346" t="s">
        <v>296</v>
      </c>
      <c r="N7346" s="2">
        <v>40951</v>
      </c>
      <c r="O7346" s="2">
        <v>40951</v>
      </c>
      <c r="P7346">
        <v>8</v>
      </c>
      <c r="Q7346" s="1">
        <v>0.01</v>
      </c>
      <c r="R7346">
        <v>20.48</v>
      </c>
      <c r="S7346">
        <v>6.32</v>
      </c>
      <c r="T7346">
        <f t="shared" si="114"/>
        <v>163.84</v>
      </c>
    </row>
    <row r="7347" spans="1:20" x14ac:dyDescent="0.25">
      <c r="A7347">
        <v>7346</v>
      </c>
      <c r="B7347">
        <v>87894</v>
      </c>
      <c r="C7347" t="s">
        <v>1602</v>
      </c>
      <c r="D7347" t="s">
        <v>20</v>
      </c>
      <c r="E7347" t="s">
        <v>39</v>
      </c>
      <c r="F7347" t="s">
        <v>31</v>
      </c>
      <c r="G7347" t="s">
        <v>48</v>
      </c>
      <c r="H7347" t="s">
        <v>54</v>
      </c>
      <c r="I7347" t="s">
        <v>28</v>
      </c>
      <c r="J7347" t="s">
        <v>84</v>
      </c>
      <c r="K7347" t="s">
        <v>68</v>
      </c>
      <c r="L7347" t="s">
        <v>192</v>
      </c>
      <c r="M7347" t="s">
        <v>255</v>
      </c>
      <c r="N7347" s="2">
        <v>40951</v>
      </c>
      <c r="O7347" s="2">
        <v>40958</v>
      </c>
      <c r="P7347">
        <v>10</v>
      </c>
      <c r="Q7347" s="1">
        <v>7.0000000000000007E-2</v>
      </c>
      <c r="R7347">
        <v>6.75</v>
      </c>
      <c r="S7347">
        <v>2.99</v>
      </c>
      <c r="T7347">
        <f t="shared" si="114"/>
        <v>67.5</v>
      </c>
    </row>
    <row r="7348" spans="1:20" x14ac:dyDescent="0.25">
      <c r="A7348">
        <v>7347</v>
      </c>
      <c r="B7348">
        <v>87894</v>
      </c>
      <c r="C7348" t="s">
        <v>1602</v>
      </c>
      <c r="D7348" t="s">
        <v>20</v>
      </c>
      <c r="E7348" t="s">
        <v>39</v>
      </c>
      <c r="F7348" t="s">
        <v>31</v>
      </c>
      <c r="G7348" t="s">
        <v>48</v>
      </c>
      <c r="H7348" t="s">
        <v>61</v>
      </c>
      <c r="I7348" t="s">
        <v>28</v>
      </c>
      <c r="J7348" t="s">
        <v>84</v>
      </c>
      <c r="K7348" t="s">
        <v>82</v>
      </c>
      <c r="L7348" t="s">
        <v>192</v>
      </c>
      <c r="M7348" t="s">
        <v>296</v>
      </c>
      <c r="N7348" s="2">
        <v>40951</v>
      </c>
      <c r="O7348" s="2">
        <v>40956</v>
      </c>
      <c r="P7348">
        <v>4</v>
      </c>
      <c r="Q7348" s="1">
        <v>0.08</v>
      </c>
      <c r="R7348">
        <v>12.53</v>
      </c>
      <c r="S7348">
        <v>0.5</v>
      </c>
      <c r="T7348">
        <f t="shared" si="114"/>
        <v>50.12</v>
      </c>
    </row>
    <row r="7349" spans="1:20" x14ac:dyDescent="0.25">
      <c r="A7349">
        <v>7348</v>
      </c>
      <c r="B7349">
        <v>90775</v>
      </c>
      <c r="C7349" t="s">
        <v>895</v>
      </c>
      <c r="D7349" t="s">
        <v>20</v>
      </c>
      <c r="E7349" t="s">
        <v>39</v>
      </c>
      <c r="F7349" t="s">
        <v>47</v>
      </c>
      <c r="G7349" t="s">
        <v>48</v>
      </c>
      <c r="H7349" t="s">
        <v>78</v>
      </c>
      <c r="I7349" t="s">
        <v>28</v>
      </c>
      <c r="J7349" t="s">
        <v>84</v>
      </c>
      <c r="K7349" t="s">
        <v>50</v>
      </c>
      <c r="L7349" t="s">
        <v>44</v>
      </c>
      <c r="M7349" t="s">
        <v>111</v>
      </c>
      <c r="N7349" s="2">
        <v>40643</v>
      </c>
      <c r="O7349" s="2">
        <v>40645</v>
      </c>
      <c r="P7349">
        <v>10</v>
      </c>
      <c r="Q7349" s="1">
        <v>0.09</v>
      </c>
      <c r="R7349">
        <v>9.68</v>
      </c>
      <c r="S7349">
        <v>2.0299999999999998</v>
      </c>
      <c r="T7349">
        <f t="shared" si="114"/>
        <v>96.8</v>
      </c>
    </row>
    <row r="7350" spans="1:20" x14ac:dyDescent="0.25">
      <c r="A7350">
        <v>7349</v>
      </c>
      <c r="B7350">
        <v>90775</v>
      </c>
      <c r="C7350" t="s">
        <v>895</v>
      </c>
      <c r="D7350" t="s">
        <v>38</v>
      </c>
      <c r="E7350" t="s">
        <v>39</v>
      </c>
      <c r="F7350" t="s">
        <v>47</v>
      </c>
      <c r="G7350" t="s">
        <v>48</v>
      </c>
      <c r="H7350" t="s">
        <v>78</v>
      </c>
      <c r="I7350" t="s">
        <v>28</v>
      </c>
      <c r="J7350" t="s">
        <v>84</v>
      </c>
      <c r="K7350" t="s">
        <v>68</v>
      </c>
      <c r="L7350" t="s">
        <v>44</v>
      </c>
      <c r="M7350" t="s">
        <v>167</v>
      </c>
      <c r="N7350" s="2">
        <v>40643</v>
      </c>
      <c r="O7350" s="2">
        <v>40648</v>
      </c>
      <c r="P7350">
        <v>4</v>
      </c>
      <c r="Q7350" s="1">
        <v>0.03</v>
      </c>
      <c r="R7350">
        <v>3.78</v>
      </c>
      <c r="S7350">
        <v>0.71</v>
      </c>
      <c r="T7350">
        <f t="shared" si="114"/>
        <v>15.12</v>
      </c>
    </row>
    <row r="7351" spans="1:20" x14ac:dyDescent="0.25">
      <c r="A7351">
        <v>7350</v>
      </c>
      <c r="B7351">
        <v>91439</v>
      </c>
      <c r="C7351" t="s">
        <v>522</v>
      </c>
      <c r="D7351" t="s">
        <v>20</v>
      </c>
      <c r="E7351" t="s">
        <v>21</v>
      </c>
      <c r="F7351" t="s">
        <v>22</v>
      </c>
      <c r="G7351" t="s">
        <v>48</v>
      </c>
      <c r="H7351" t="s">
        <v>203</v>
      </c>
      <c r="I7351" t="s">
        <v>28</v>
      </c>
      <c r="J7351" t="s">
        <v>84</v>
      </c>
      <c r="K7351" t="s">
        <v>201</v>
      </c>
      <c r="L7351" t="s">
        <v>746</v>
      </c>
      <c r="M7351" t="s">
        <v>444</v>
      </c>
      <c r="N7351" s="2">
        <v>40711</v>
      </c>
      <c r="O7351" s="2">
        <v>40720</v>
      </c>
      <c r="P7351">
        <v>9</v>
      </c>
      <c r="Q7351" s="1">
        <v>7.0000000000000007E-2</v>
      </c>
      <c r="R7351">
        <v>599.99</v>
      </c>
      <c r="S7351">
        <v>24.49</v>
      </c>
      <c r="T7351">
        <f t="shared" si="114"/>
        <v>5399.91</v>
      </c>
    </row>
    <row r="7352" spans="1:20" x14ac:dyDescent="0.25">
      <c r="A7352">
        <v>7351</v>
      </c>
      <c r="B7352">
        <v>91439</v>
      </c>
      <c r="C7352" t="s">
        <v>522</v>
      </c>
      <c r="D7352" t="s">
        <v>20</v>
      </c>
      <c r="E7352" t="s">
        <v>39</v>
      </c>
      <c r="F7352" t="s">
        <v>22</v>
      </c>
      <c r="G7352" t="s">
        <v>48</v>
      </c>
      <c r="H7352" t="s">
        <v>49</v>
      </c>
      <c r="I7352" t="s">
        <v>28</v>
      </c>
      <c r="J7352" t="s">
        <v>84</v>
      </c>
      <c r="K7352" t="s">
        <v>274</v>
      </c>
      <c r="L7352" t="s">
        <v>44</v>
      </c>
      <c r="M7352" t="s">
        <v>227</v>
      </c>
      <c r="N7352" s="2">
        <v>40711</v>
      </c>
      <c r="O7352" s="2">
        <v>40718</v>
      </c>
      <c r="P7352">
        <v>4</v>
      </c>
      <c r="Q7352" s="1">
        <v>0.08</v>
      </c>
      <c r="R7352">
        <v>2.62</v>
      </c>
      <c r="S7352">
        <v>0.8</v>
      </c>
      <c r="T7352">
        <f t="shared" si="114"/>
        <v>10.48</v>
      </c>
    </row>
    <row r="7353" spans="1:20" x14ac:dyDescent="0.25">
      <c r="A7353">
        <v>7352</v>
      </c>
      <c r="B7353">
        <v>90523</v>
      </c>
      <c r="C7353" t="s">
        <v>992</v>
      </c>
      <c r="D7353" t="s">
        <v>578</v>
      </c>
      <c r="E7353" t="s">
        <v>187</v>
      </c>
      <c r="F7353" t="s">
        <v>22</v>
      </c>
      <c r="G7353" t="s">
        <v>41</v>
      </c>
      <c r="H7353" t="s">
        <v>225</v>
      </c>
      <c r="I7353" t="s">
        <v>28</v>
      </c>
      <c r="J7353" t="s">
        <v>84</v>
      </c>
      <c r="K7353" t="s">
        <v>116</v>
      </c>
      <c r="L7353" t="s">
        <v>283</v>
      </c>
      <c r="M7353" t="s">
        <v>123</v>
      </c>
      <c r="N7353" s="2">
        <v>41597</v>
      </c>
      <c r="O7353" s="2">
        <v>41597</v>
      </c>
      <c r="P7353">
        <v>12</v>
      </c>
      <c r="Q7353" s="1">
        <v>0</v>
      </c>
      <c r="R7353">
        <v>150.97999999999999</v>
      </c>
      <c r="S7353">
        <v>43.71</v>
      </c>
      <c r="T7353">
        <f t="shared" si="114"/>
        <v>1811.7599999999998</v>
      </c>
    </row>
    <row r="7354" spans="1:20" x14ac:dyDescent="0.25">
      <c r="A7354">
        <v>7353</v>
      </c>
      <c r="B7354">
        <v>89397</v>
      </c>
      <c r="C7354" t="s">
        <v>1601</v>
      </c>
      <c r="D7354" t="s">
        <v>20</v>
      </c>
      <c r="E7354" t="s">
        <v>21</v>
      </c>
      <c r="F7354" t="s">
        <v>47</v>
      </c>
      <c r="G7354" t="s">
        <v>32</v>
      </c>
      <c r="H7354" t="s">
        <v>206</v>
      </c>
      <c r="I7354" t="s">
        <v>28</v>
      </c>
      <c r="J7354" t="s">
        <v>84</v>
      </c>
      <c r="K7354" t="s">
        <v>208</v>
      </c>
      <c r="L7354" t="s">
        <v>192</v>
      </c>
      <c r="M7354" t="s">
        <v>134</v>
      </c>
      <c r="N7354" s="2">
        <v>40787</v>
      </c>
      <c r="O7354" s="2">
        <v>40788</v>
      </c>
      <c r="P7354">
        <v>18</v>
      </c>
      <c r="Q7354" s="1">
        <v>0.08</v>
      </c>
      <c r="R7354">
        <v>200.99</v>
      </c>
      <c r="S7354">
        <v>4.2</v>
      </c>
      <c r="T7354">
        <f t="shared" si="114"/>
        <v>3617.82</v>
      </c>
    </row>
    <row r="7355" spans="1:20" x14ac:dyDescent="0.25">
      <c r="A7355">
        <v>7354</v>
      </c>
      <c r="B7355">
        <v>87899</v>
      </c>
      <c r="C7355" t="s">
        <v>1527</v>
      </c>
      <c r="D7355" t="s">
        <v>20</v>
      </c>
      <c r="E7355" t="s">
        <v>21</v>
      </c>
      <c r="F7355" t="s">
        <v>40</v>
      </c>
      <c r="G7355" t="s">
        <v>48</v>
      </c>
      <c r="H7355" t="s">
        <v>24</v>
      </c>
      <c r="I7355" t="s">
        <v>28</v>
      </c>
      <c r="J7355" t="s">
        <v>84</v>
      </c>
      <c r="K7355" t="s">
        <v>1107</v>
      </c>
      <c r="L7355" t="s">
        <v>26</v>
      </c>
      <c r="M7355" t="s">
        <v>99</v>
      </c>
      <c r="N7355" s="2">
        <v>40308</v>
      </c>
      <c r="O7355" s="2">
        <v>40310</v>
      </c>
      <c r="P7355">
        <v>18</v>
      </c>
      <c r="Q7355" s="1">
        <v>0.08</v>
      </c>
      <c r="R7355">
        <v>6.48</v>
      </c>
      <c r="S7355">
        <v>2.74</v>
      </c>
      <c r="T7355">
        <f t="shared" si="114"/>
        <v>116.64000000000001</v>
      </c>
    </row>
    <row r="7356" spans="1:20" x14ac:dyDescent="0.25">
      <c r="A7356">
        <v>7355</v>
      </c>
      <c r="B7356">
        <v>90393</v>
      </c>
      <c r="C7356" t="s">
        <v>920</v>
      </c>
      <c r="D7356" t="s">
        <v>20</v>
      </c>
      <c r="E7356" t="s">
        <v>39</v>
      </c>
      <c r="F7356" t="s">
        <v>31</v>
      </c>
      <c r="G7356" t="s">
        <v>93</v>
      </c>
      <c r="H7356" t="s">
        <v>89</v>
      </c>
      <c r="I7356" t="s">
        <v>28</v>
      </c>
      <c r="J7356" t="s">
        <v>52</v>
      </c>
      <c r="K7356" t="s">
        <v>136</v>
      </c>
      <c r="L7356" t="s">
        <v>192</v>
      </c>
      <c r="M7356" t="s">
        <v>35</v>
      </c>
      <c r="N7356" s="2">
        <v>41015</v>
      </c>
      <c r="O7356" s="2">
        <v>41017</v>
      </c>
      <c r="P7356">
        <v>11</v>
      </c>
      <c r="Q7356" s="1">
        <v>0.05</v>
      </c>
      <c r="R7356">
        <v>3.95</v>
      </c>
      <c r="S7356">
        <v>5.13</v>
      </c>
      <c r="T7356">
        <f t="shared" si="114"/>
        <v>43.45</v>
      </c>
    </row>
    <row r="7357" spans="1:20" x14ac:dyDescent="0.25">
      <c r="A7357">
        <v>7356</v>
      </c>
      <c r="B7357">
        <v>90393</v>
      </c>
      <c r="C7357" t="s">
        <v>920</v>
      </c>
      <c r="D7357" t="s">
        <v>20</v>
      </c>
      <c r="E7357" t="s">
        <v>21</v>
      </c>
      <c r="F7357" t="s">
        <v>31</v>
      </c>
      <c r="G7357" t="s">
        <v>93</v>
      </c>
      <c r="H7357" t="s">
        <v>24</v>
      </c>
      <c r="I7357" t="s">
        <v>28</v>
      </c>
      <c r="J7357" t="s">
        <v>52</v>
      </c>
      <c r="K7357" t="s">
        <v>25</v>
      </c>
      <c r="L7357" t="s">
        <v>192</v>
      </c>
      <c r="M7357" t="s">
        <v>35</v>
      </c>
      <c r="N7357" s="2">
        <v>41015</v>
      </c>
      <c r="O7357" s="2">
        <v>41017</v>
      </c>
      <c r="P7357">
        <v>9</v>
      </c>
      <c r="Q7357" s="1">
        <v>0.1</v>
      </c>
      <c r="R7357">
        <v>195.99</v>
      </c>
      <c r="S7357">
        <v>8.99</v>
      </c>
      <c r="T7357">
        <f t="shared" si="114"/>
        <v>1763.91</v>
      </c>
    </row>
    <row r="7358" spans="1:20" x14ac:dyDescent="0.25">
      <c r="A7358">
        <v>7357</v>
      </c>
      <c r="B7358">
        <v>91032</v>
      </c>
      <c r="C7358" t="s">
        <v>1272</v>
      </c>
      <c r="D7358" t="s">
        <v>20</v>
      </c>
      <c r="E7358" t="s">
        <v>21</v>
      </c>
      <c r="F7358" t="s">
        <v>31</v>
      </c>
      <c r="G7358" t="s">
        <v>48</v>
      </c>
      <c r="H7358" t="s">
        <v>24</v>
      </c>
      <c r="I7358" t="s">
        <v>28</v>
      </c>
      <c r="J7358" t="s">
        <v>52</v>
      </c>
      <c r="K7358" t="s">
        <v>1114</v>
      </c>
      <c r="L7358" t="s">
        <v>26</v>
      </c>
      <c r="M7358" t="s">
        <v>35</v>
      </c>
      <c r="N7358" s="2">
        <v>40874</v>
      </c>
      <c r="O7358" s="2">
        <v>40879</v>
      </c>
      <c r="P7358">
        <v>20</v>
      </c>
      <c r="Q7358" s="1">
        <v>0.04</v>
      </c>
      <c r="R7358">
        <v>55.99</v>
      </c>
      <c r="S7358">
        <v>5</v>
      </c>
      <c r="T7358">
        <f t="shared" si="114"/>
        <v>1119.8</v>
      </c>
    </row>
    <row r="7359" spans="1:20" x14ac:dyDescent="0.25">
      <c r="A7359">
        <v>7358</v>
      </c>
      <c r="B7359">
        <v>91520</v>
      </c>
      <c r="C7359" t="s">
        <v>1612</v>
      </c>
      <c r="D7359" t="s">
        <v>578</v>
      </c>
      <c r="E7359" t="s">
        <v>187</v>
      </c>
      <c r="F7359" t="s">
        <v>47</v>
      </c>
      <c r="G7359" t="s">
        <v>41</v>
      </c>
      <c r="H7359" t="s">
        <v>219</v>
      </c>
      <c r="I7359" t="s">
        <v>28</v>
      </c>
      <c r="J7359" t="s">
        <v>52</v>
      </c>
      <c r="K7359" t="s">
        <v>189</v>
      </c>
      <c r="L7359" t="s">
        <v>330</v>
      </c>
      <c r="M7359" t="s">
        <v>134</v>
      </c>
      <c r="N7359" s="2">
        <v>41481</v>
      </c>
      <c r="O7359" s="2">
        <v>41482</v>
      </c>
      <c r="P7359">
        <v>16</v>
      </c>
      <c r="Q7359" s="1">
        <v>0.06</v>
      </c>
      <c r="R7359">
        <v>70.89</v>
      </c>
      <c r="S7359">
        <v>89.3</v>
      </c>
      <c r="T7359">
        <f t="shared" si="114"/>
        <v>1134.24</v>
      </c>
    </row>
    <row r="7360" spans="1:20" x14ac:dyDescent="0.25">
      <c r="A7360">
        <v>7359</v>
      </c>
      <c r="B7360">
        <v>89501</v>
      </c>
      <c r="C7360" t="s">
        <v>1295</v>
      </c>
      <c r="D7360" t="s">
        <v>20</v>
      </c>
      <c r="E7360" t="s">
        <v>39</v>
      </c>
      <c r="F7360" t="s">
        <v>40</v>
      </c>
      <c r="G7360" t="s">
        <v>41</v>
      </c>
      <c r="H7360" t="s">
        <v>49</v>
      </c>
      <c r="I7360" t="s">
        <v>28</v>
      </c>
      <c r="J7360" t="s">
        <v>52</v>
      </c>
      <c r="K7360" t="s">
        <v>138</v>
      </c>
      <c r="L7360" t="s">
        <v>26</v>
      </c>
      <c r="M7360" t="s">
        <v>638</v>
      </c>
      <c r="N7360" s="2">
        <v>41281</v>
      </c>
      <c r="O7360" s="2">
        <v>41282</v>
      </c>
      <c r="P7360">
        <v>2</v>
      </c>
      <c r="Q7360" s="1">
        <v>0</v>
      </c>
      <c r="R7360">
        <v>11.66</v>
      </c>
      <c r="S7360">
        <v>8.99</v>
      </c>
      <c r="T7360">
        <f t="shared" si="114"/>
        <v>23.32</v>
      </c>
    </row>
    <row r="7361" spans="1:20" x14ac:dyDescent="0.25">
      <c r="A7361">
        <v>7360</v>
      </c>
      <c r="B7361">
        <v>89363</v>
      </c>
      <c r="C7361" t="s">
        <v>1142</v>
      </c>
      <c r="D7361" t="s">
        <v>20</v>
      </c>
      <c r="E7361" t="s">
        <v>39</v>
      </c>
      <c r="F7361" t="s">
        <v>47</v>
      </c>
      <c r="G7361" t="s">
        <v>93</v>
      </c>
      <c r="H7361" t="s">
        <v>54</v>
      </c>
      <c r="I7361" t="s">
        <v>28</v>
      </c>
      <c r="J7361" t="s">
        <v>52</v>
      </c>
      <c r="K7361" t="s">
        <v>50</v>
      </c>
      <c r="L7361" t="s">
        <v>192</v>
      </c>
      <c r="M7361" t="s">
        <v>51</v>
      </c>
      <c r="N7361" s="2">
        <v>41384</v>
      </c>
      <c r="O7361" s="2">
        <v>41385</v>
      </c>
      <c r="P7361">
        <v>8</v>
      </c>
      <c r="Q7361" s="1">
        <v>0.02</v>
      </c>
      <c r="R7361">
        <v>34.76</v>
      </c>
      <c r="S7361">
        <v>8.2200000000000006</v>
      </c>
      <c r="T7361">
        <f t="shared" si="114"/>
        <v>278.08</v>
      </c>
    </row>
    <row r="7362" spans="1:20" x14ac:dyDescent="0.25">
      <c r="A7362">
        <v>7361</v>
      </c>
      <c r="B7362">
        <v>87275</v>
      </c>
      <c r="C7362" t="s">
        <v>1357</v>
      </c>
      <c r="D7362" t="s">
        <v>20</v>
      </c>
      <c r="E7362" t="s">
        <v>21</v>
      </c>
      <c r="F7362" t="s">
        <v>31</v>
      </c>
      <c r="G7362" t="s">
        <v>48</v>
      </c>
      <c r="H7362" t="s">
        <v>24</v>
      </c>
      <c r="I7362" t="s">
        <v>28</v>
      </c>
      <c r="J7362" t="s">
        <v>52</v>
      </c>
      <c r="K7362" t="s">
        <v>198</v>
      </c>
      <c r="L7362" t="s">
        <v>26</v>
      </c>
      <c r="M7362" t="s">
        <v>146</v>
      </c>
      <c r="N7362" s="2">
        <v>41334</v>
      </c>
      <c r="O7362" s="2">
        <v>41341</v>
      </c>
      <c r="P7362">
        <v>9</v>
      </c>
      <c r="Q7362" s="1">
        <v>0.05</v>
      </c>
      <c r="R7362">
        <v>39.24</v>
      </c>
      <c r="S7362">
        <v>1.99</v>
      </c>
      <c r="T7362">
        <f t="shared" si="114"/>
        <v>353.16</v>
      </c>
    </row>
    <row r="7363" spans="1:20" x14ac:dyDescent="0.25">
      <c r="A7363">
        <v>7362</v>
      </c>
      <c r="B7363">
        <v>87275</v>
      </c>
      <c r="C7363" t="s">
        <v>1357</v>
      </c>
      <c r="D7363" t="s">
        <v>20</v>
      </c>
      <c r="E7363" t="s">
        <v>187</v>
      </c>
      <c r="F7363" t="s">
        <v>31</v>
      </c>
      <c r="G7363" t="s">
        <v>48</v>
      </c>
      <c r="H7363" t="s">
        <v>217</v>
      </c>
      <c r="I7363" t="s">
        <v>28</v>
      </c>
      <c r="J7363" t="s">
        <v>52</v>
      </c>
      <c r="K7363" t="s">
        <v>145</v>
      </c>
      <c r="L7363" t="s">
        <v>192</v>
      </c>
      <c r="M7363" t="s">
        <v>143</v>
      </c>
      <c r="N7363" s="2">
        <v>41334</v>
      </c>
      <c r="O7363" s="2">
        <v>41341</v>
      </c>
      <c r="P7363">
        <v>7</v>
      </c>
      <c r="Q7363" s="1">
        <v>0.05</v>
      </c>
      <c r="R7363">
        <v>34.229999999999997</v>
      </c>
      <c r="S7363">
        <v>5.0199999999999996</v>
      </c>
      <c r="T7363">
        <f t="shared" ref="T7363:T7426" si="115">R7363*P7363</f>
        <v>239.60999999999999</v>
      </c>
    </row>
    <row r="7364" spans="1:20" x14ac:dyDescent="0.25">
      <c r="A7364">
        <v>7363</v>
      </c>
      <c r="B7364">
        <v>88486</v>
      </c>
      <c r="C7364" t="s">
        <v>329</v>
      </c>
      <c r="D7364" t="s">
        <v>20</v>
      </c>
      <c r="E7364" t="s">
        <v>39</v>
      </c>
      <c r="F7364" t="s">
        <v>40</v>
      </c>
      <c r="G7364" t="s">
        <v>41</v>
      </c>
      <c r="H7364" t="s">
        <v>78</v>
      </c>
      <c r="I7364" t="s">
        <v>28</v>
      </c>
      <c r="J7364" t="s">
        <v>52</v>
      </c>
      <c r="K7364" t="s">
        <v>154</v>
      </c>
      <c r="L7364" t="s">
        <v>192</v>
      </c>
      <c r="M7364" t="s">
        <v>125</v>
      </c>
      <c r="N7364" s="2">
        <v>41593</v>
      </c>
      <c r="O7364" s="2">
        <v>41593</v>
      </c>
      <c r="P7364">
        <v>33</v>
      </c>
      <c r="Q7364" s="1">
        <v>0.09</v>
      </c>
      <c r="R7364">
        <v>19.98</v>
      </c>
      <c r="S7364">
        <v>5.97</v>
      </c>
      <c r="T7364">
        <f t="shared" si="115"/>
        <v>659.34</v>
      </c>
    </row>
    <row r="7365" spans="1:20" x14ac:dyDescent="0.25">
      <c r="A7365">
        <v>7364</v>
      </c>
      <c r="B7365">
        <v>86982</v>
      </c>
      <c r="C7365" t="s">
        <v>124</v>
      </c>
      <c r="D7365" t="s">
        <v>578</v>
      </c>
      <c r="E7365" t="s">
        <v>187</v>
      </c>
      <c r="F7365" t="s">
        <v>40</v>
      </c>
      <c r="G7365" t="s">
        <v>93</v>
      </c>
      <c r="H7365" t="s">
        <v>225</v>
      </c>
      <c r="I7365" t="s">
        <v>28</v>
      </c>
      <c r="J7365" t="s">
        <v>52</v>
      </c>
      <c r="K7365" t="s">
        <v>158</v>
      </c>
      <c r="L7365" t="s">
        <v>330</v>
      </c>
      <c r="M7365" t="s">
        <v>469</v>
      </c>
      <c r="N7365" s="2">
        <v>40815</v>
      </c>
      <c r="O7365" s="2">
        <v>40816</v>
      </c>
      <c r="P7365">
        <v>5</v>
      </c>
      <c r="Q7365" s="1">
        <v>0.05</v>
      </c>
      <c r="R7365">
        <v>880.98</v>
      </c>
      <c r="S7365">
        <v>44.55</v>
      </c>
      <c r="T7365">
        <f t="shared" si="115"/>
        <v>4404.8999999999996</v>
      </c>
    </row>
    <row r="7366" spans="1:20" x14ac:dyDescent="0.25">
      <c r="A7366">
        <v>7365</v>
      </c>
      <c r="B7366">
        <v>86982</v>
      </c>
      <c r="C7366" t="s">
        <v>124</v>
      </c>
      <c r="D7366" t="s">
        <v>38</v>
      </c>
      <c r="E7366" t="s">
        <v>21</v>
      </c>
      <c r="F7366" t="s">
        <v>40</v>
      </c>
      <c r="G7366" t="s">
        <v>93</v>
      </c>
      <c r="H7366" t="s">
        <v>203</v>
      </c>
      <c r="I7366" t="s">
        <v>28</v>
      </c>
      <c r="J7366" t="s">
        <v>52</v>
      </c>
      <c r="K7366" t="s">
        <v>208</v>
      </c>
      <c r="L7366" t="s">
        <v>746</v>
      </c>
      <c r="M7366" t="s">
        <v>45</v>
      </c>
      <c r="N7366" s="2">
        <v>40815</v>
      </c>
      <c r="O7366" s="2">
        <v>40817</v>
      </c>
      <c r="P7366">
        <v>19</v>
      </c>
      <c r="Q7366" s="1">
        <v>7.0000000000000007E-2</v>
      </c>
      <c r="R7366">
        <v>599.99</v>
      </c>
      <c r="S7366">
        <v>24.49</v>
      </c>
      <c r="T7366">
        <f t="shared" si="115"/>
        <v>11399.81</v>
      </c>
    </row>
    <row r="7367" spans="1:20" x14ac:dyDescent="0.25">
      <c r="A7367">
        <v>7366</v>
      </c>
      <c r="B7367">
        <v>87650</v>
      </c>
      <c r="C7367" t="s">
        <v>579</v>
      </c>
      <c r="D7367" t="s">
        <v>578</v>
      </c>
      <c r="E7367" t="s">
        <v>39</v>
      </c>
      <c r="F7367" t="s">
        <v>40</v>
      </c>
      <c r="G7367" t="s">
        <v>23</v>
      </c>
      <c r="H7367" t="s">
        <v>94</v>
      </c>
      <c r="I7367" t="s">
        <v>28</v>
      </c>
      <c r="J7367" t="s">
        <v>52</v>
      </c>
      <c r="K7367" t="s">
        <v>82</v>
      </c>
      <c r="L7367" t="s">
        <v>283</v>
      </c>
      <c r="M7367" t="s">
        <v>342</v>
      </c>
      <c r="N7367" s="2">
        <v>41245</v>
      </c>
      <c r="O7367" s="2">
        <v>41246</v>
      </c>
      <c r="P7367">
        <v>10</v>
      </c>
      <c r="Q7367" s="1">
        <v>0.08</v>
      </c>
      <c r="R7367">
        <v>370.98</v>
      </c>
      <c r="S7367">
        <v>99</v>
      </c>
      <c r="T7367">
        <f t="shared" si="115"/>
        <v>3709.8</v>
      </c>
    </row>
    <row r="7368" spans="1:20" x14ac:dyDescent="0.25">
      <c r="A7368">
        <v>7367</v>
      </c>
      <c r="B7368">
        <v>89459</v>
      </c>
      <c r="C7368" t="s">
        <v>357</v>
      </c>
      <c r="D7368" t="s">
        <v>20</v>
      </c>
      <c r="E7368" t="s">
        <v>39</v>
      </c>
      <c r="F7368" t="s">
        <v>31</v>
      </c>
      <c r="G7368" t="s">
        <v>48</v>
      </c>
      <c r="H7368" t="s">
        <v>78</v>
      </c>
      <c r="I7368" t="s">
        <v>28</v>
      </c>
      <c r="J7368" t="s">
        <v>52</v>
      </c>
      <c r="K7368" t="s">
        <v>129</v>
      </c>
      <c r="L7368" t="s">
        <v>192</v>
      </c>
      <c r="M7368" t="s">
        <v>35</v>
      </c>
      <c r="N7368" s="2">
        <v>41002</v>
      </c>
      <c r="O7368" s="2">
        <v>41004</v>
      </c>
      <c r="P7368">
        <v>13</v>
      </c>
      <c r="Q7368" s="1">
        <v>0.08</v>
      </c>
      <c r="R7368">
        <v>2.08</v>
      </c>
      <c r="S7368">
        <v>1.49</v>
      </c>
      <c r="T7368">
        <f t="shared" si="115"/>
        <v>27.04</v>
      </c>
    </row>
    <row r="7369" spans="1:20" x14ac:dyDescent="0.25">
      <c r="A7369">
        <v>7368</v>
      </c>
      <c r="B7369">
        <v>87954</v>
      </c>
      <c r="C7369" t="s">
        <v>151</v>
      </c>
      <c r="D7369" t="s">
        <v>38</v>
      </c>
      <c r="E7369" t="s">
        <v>21</v>
      </c>
      <c r="F7369" t="s">
        <v>47</v>
      </c>
      <c r="G7369" t="s">
        <v>23</v>
      </c>
      <c r="H7369" t="s">
        <v>24</v>
      </c>
      <c r="I7369" t="s">
        <v>28</v>
      </c>
      <c r="J7369" t="s">
        <v>52</v>
      </c>
      <c r="K7369" t="s">
        <v>1114</v>
      </c>
      <c r="L7369" t="s">
        <v>192</v>
      </c>
      <c r="M7369" t="s">
        <v>111</v>
      </c>
      <c r="N7369" s="2">
        <v>40298</v>
      </c>
      <c r="O7369" s="2">
        <v>40299</v>
      </c>
      <c r="P7369">
        <v>9</v>
      </c>
      <c r="Q7369" s="1">
        <v>0.06</v>
      </c>
      <c r="R7369">
        <v>65.989999999999995</v>
      </c>
      <c r="S7369">
        <v>8.8000000000000007</v>
      </c>
      <c r="T7369">
        <f t="shared" si="115"/>
        <v>593.91</v>
      </c>
    </row>
    <row r="7370" spans="1:20" x14ac:dyDescent="0.25">
      <c r="A7370">
        <v>7369</v>
      </c>
      <c r="B7370">
        <v>87954</v>
      </c>
      <c r="C7370" t="s">
        <v>151</v>
      </c>
      <c r="D7370" t="s">
        <v>38</v>
      </c>
      <c r="E7370" t="s">
        <v>21</v>
      </c>
      <c r="F7370" t="s">
        <v>47</v>
      </c>
      <c r="G7370" t="s">
        <v>23</v>
      </c>
      <c r="H7370" t="s">
        <v>203</v>
      </c>
      <c r="I7370" t="s">
        <v>28</v>
      </c>
      <c r="J7370" t="s">
        <v>52</v>
      </c>
      <c r="K7370" t="s">
        <v>201</v>
      </c>
      <c r="L7370" t="s">
        <v>192</v>
      </c>
      <c r="M7370" t="s">
        <v>111</v>
      </c>
      <c r="N7370" s="2">
        <v>40298</v>
      </c>
      <c r="O7370" s="2">
        <v>40300</v>
      </c>
      <c r="P7370">
        <v>6</v>
      </c>
      <c r="Q7370" s="1">
        <v>0</v>
      </c>
      <c r="R7370">
        <v>195.99</v>
      </c>
      <c r="S7370">
        <v>4.2</v>
      </c>
      <c r="T7370">
        <f t="shared" si="115"/>
        <v>1175.94</v>
      </c>
    </row>
    <row r="7371" spans="1:20" x14ac:dyDescent="0.25">
      <c r="A7371">
        <v>7370</v>
      </c>
      <c r="B7371">
        <v>90561</v>
      </c>
      <c r="C7371" t="s">
        <v>1361</v>
      </c>
      <c r="D7371" t="s">
        <v>38</v>
      </c>
      <c r="E7371" t="s">
        <v>39</v>
      </c>
      <c r="F7371" t="s">
        <v>31</v>
      </c>
      <c r="G7371" t="s">
        <v>93</v>
      </c>
      <c r="H7371" t="s">
        <v>89</v>
      </c>
      <c r="I7371" t="s">
        <v>28</v>
      </c>
      <c r="J7371" t="s">
        <v>52</v>
      </c>
      <c r="K7371" t="s">
        <v>129</v>
      </c>
      <c r="L7371" t="s">
        <v>192</v>
      </c>
      <c r="M7371" t="s">
        <v>367</v>
      </c>
      <c r="N7371" s="2">
        <v>41142</v>
      </c>
      <c r="O7371" s="2">
        <v>41143</v>
      </c>
      <c r="P7371">
        <v>13</v>
      </c>
      <c r="Q7371" s="1">
        <v>0.03</v>
      </c>
      <c r="R7371">
        <v>5.74</v>
      </c>
      <c r="S7371">
        <v>5.01</v>
      </c>
      <c r="T7371">
        <f t="shared" si="115"/>
        <v>74.62</v>
      </c>
    </row>
    <row r="7372" spans="1:20" x14ac:dyDescent="0.25">
      <c r="A7372">
        <v>7371</v>
      </c>
      <c r="B7372">
        <v>90561</v>
      </c>
      <c r="C7372" t="s">
        <v>2273</v>
      </c>
      <c r="D7372" t="s">
        <v>38</v>
      </c>
      <c r="E7372" t="s">
        <v>21</v>
      </c>
      <c r="F7372" t="s">
        <v>31</v>
      </c>
      <c r="G7372" t="s">
        <v>93</v>
      </c>
      <c r="H7372" t="s">
        <v>24</v>
      </c>
      <c r="I7372" t="s">
        <v>28</v>
      </c>
      <c r="J7372" t="s">
        <v>52</v>
      </c>
      <c r="K7372" t="s">
        <v>1111</v>
      </c>
      <c r="L7372" t="s">
        <v>192</v>
      </c>
      <c r="M7372" t="s">
        <v>214</v>
      </c>
      <c r="N7372" s="2">
        <v>41142</v>
      </c>
      <c r="O7372" s="2">
        <v>41144</v>
      </c>
      <c r="P7372">
        <v>11</v>
      </c>
      <c r="Q7372" s="1">
        <v>0.02</v>
      </c>
      <c r="R7372">
        <v>53.98</v>
      </c>
      <c r="S7372">
        <v>5.5</v>
      </c>
      <c r="T7372">
        <f t="shared" si="115"/>
        <v>593.78</v>
      </c>
    </row>
    <row r="7373" spans="1:20" x14ac:dyDescent="0.25">
      <c r="A7373">
        <v>7372</v>
      </c>
      <c r="B7373">
        <v>90561</v>
      </c>
      <c r="C7373" t="s">
        <v>1416</v>
      </c>
      <c r="D7373" t="s">
        <v>20</v>
      </c>
      <c r="E7373" t="s">
        <v>187</v>
      </c>
      <c r="F7373" t="s">
        <v>47</v>
      </c>
      <c r="G7373" t="s">
        <v>93</v>
      </c>
      <c r="H7373" t="s">
        <v>217</v>
      </c>
      <c r="I7373" t="s">
        <v>28</v>
      </c>
      <c r="J7373" t="s">
        <v>52</v>
      </c>
      <c r="K7373" t="s">
        <v>282</v>
      </c>
      <c r="L7373" t="s">
        <v>192</v>
      </c>
      <c r="M7373" t="s">
        <v>134</v>
      </c>
      <c r="N7373" s="2">
        <v>41142</v>
      </c>
      <c r="O7373" s="2">
        <v>41144</v>
      </c>
      <c r="P7373">
        <v>1</v>
      </c>
      <c r="Q7373" s="1">
        <v>0.01</v>
      </c>
      <c r="R7373">
        <v>5.89</v>
      </c>
      <c r="S7373">
        <v>5.57</v>
      </c>
      <c r="T7373">
        <f t="shared" si="115"/>
        <v>5.89</v>
      </c>
    </row>
    <row r="7374" spans="1:20" x14ac:dyDescent="0.25">
      <c r="A7374">
        <v>7373</v>
      </c>
      <c r="B7374">
        <v>87572</v>
      </c>
      <c r="C7374" t="s">
        <v>2011</v>
      </c>
      <c r="D7374" t="s">
        <v>20</v>
      </c>
      <c r="E7374" t="s">
        <v>21</v>
      </c>
      <c r="F7374" t="s">
        <v>22</v>
      </c>
      <c r="G7374" t="s">
        <v>48</v>
      </c>
      <c r="H7374" t="s">
        <v>206</v>
      </c>
      <c r="I7374" t="s">
        <v>28</v>
      </c>
      <c r="J7374" t="s">
        <v>52</v>
      </c>
      <c r="K7374" t="s">
        <v>198</v>
      </c>
      <c r="L7374" t="s">
        <v>26</v>
      </c>
      <c r="M7374" t="s">
        <v>238</v>
      </c>
      <c r="N7374" s="2">
        <v>40903</v>
      </c>
      <c r="O7374" s="2">
        <v>40925</v>
      </c>
      <c r="P7374">
        <v>12</v>
      </c>
      <c r="Q7374" s="1">
        <v>0.05</v>
      </c>
      <c r="R7374">
        <v>29.89</v>
      </c>
      <c r="S7374">
        <v>1.99</v>
      </c>
      <c r="T7374">
        <f t="shared" si="115"/>
        <v>358.68</v>
      </c>
    </row>
    <row r="7375" spans="1:20" x14ac:dyDescent="0.25">
      <c r="A7375">
        <v>7374</v>
      </c>
      <c r="B7375">
        <v>89365</v>
      </c>
      <c r="C7375" t="s">
        <v>760</v>
      </c>
      <c r="D7375" t="s">
        <v>578</v>
      </c>
      <c r="E7375" t="s">
        <v>187</v>
      </c>
      <c r="F7375" t="s">
        <v>47</v>
      </c>
      <c r="G7375" t="s">
        <v>23</v>
      </c>
      <c r="H7375" t="s">
        <v>225</v>
      </c>
      <c r="I7375" t="s">
        <v>28</v>
      </c>
      <c r="J7375" t="s">
        <v>29</v>
      </c>
      <c r="K7375" t="s">
        <v>145</v>
      </c>
      <c r="L7375" t="s">
        <v>283</v>
      </c>
      <c r="M7375" t="s">
        <v>156</v>
      </c>
      <c r="N7375" s="2">
        <v>40645</v>
      </c>
      <c r="O7375" s="2">
        <v>40648</v>
      </c>
      <c r="P7375">
        <v>3</v>
      </c>
      <c r="Q7375" s="1">
        <v>0.1</v>
      </c>
      <c r="R7375">
        <v>320.98</v>
      </c>
      <c r="S7375">
        <v>58.95</v>
      </c>
      <c r="T7375">
        <f t="shared" si="115"/>
        <v>962.94</v>
      </c>
    </row>
    <row r="7376" spans="1:20" x14ac:dyDescent="0.25">
      <c r="A7376">
        <v>7375</v>
      </c>
      <c r="B7376">
        <v>89365</v>
      </c>
      <c r="C7376" t="s">
        <v>760</v>
      </c>
      <c r="D7376" t="s">
        <v>20</v>
      </c>
      <c r="E7376" t="s">
        <v>39</v>
      </c>
      <c r="F7376" t="s">
        <v>47</v>
      </c>
      <c r="G7376" t="s">
        <v>23</v>
      </c>
      <c r="H7376" t="s">
        <v>42</v>
      </c>
      <c r="I7376" t="s">
        <v>28</v>
      </c>
      <c r="J7376" t="s">
        <v>29</v>
      </c>
      <c r="K7376" t="s">
        <v>55</v>
      </c>
      <c r="L7376" t="s">
        <v>44</v>
      </c>
      <c r="M7376" t="s">
        <v>51</v>
      </c>
      <c r="N7376" s="2">
        <v>40645</v>
      </c>
      <c r="O7376" s="2">
        <v>40646</v>
      </c>
      <c r="P7376">
        <v>3</v>
      </c>
      <c r="Q7376" s="1">
        <v>0.08</v>
      </c>
      <c r="R7376">
        <v>3.28</v>
      </c>
      <c r="S7376">
        <v>3.97</v>
      </c>
      <c r="T7376">
        <f t="shared" si="115"/>
        <v>9.84</v>
      </c>
    </row>
    <row r="7377" spans="1:20" x14ac:dyDescent="0.25">
      <c r="A7377">
        <v>7376</v>
      </c>
      <c r="B7377">
        <v>89365</v>
      </c>
      <c r="C7377" t="s">
        <v>760</v>
      </c>
      <c r="D7377" t="s">
        <v>20</v>
      </c>
      <c r="E7377" t="s">
        <v>21</v>
      </c>
      <c r="F7377" t="s">
        <v>47</v>
      </c>
      <c r="G7377" t="s">
        <v>23</v>
      </c>
      <c r="H7377" t="s">
        <v>206</v>
      </c>
      <c r="I7377" t="s">
        <v>28</v>
      </c>
      <c r="J7377" t="s">
        <v>29</v>
      </c>
      <c r="K7377" t="s">
        <v>409</v>
      </c>
      <c r="L7377" t="s">
        <v>26</v>
      </c>
      <c r="M7377" t="s">
        <v>167</v>
      </c>
      <c r="N7377" s="2">
        <v>40645</v>
      </c>
      <c r="O7377" s="2">
        <v>40648</v>
      </c>
      <c r="P7377">
        <v>13</v>
      </c>
      <c r="Q7377" s="1">
        <v>0</v>
      </c>
      <c r="R7377">
        <v>20.99</v>
      </c>
      <c r="S7377">
        <v>1.25</v>
      </c>
      <c r="T7377">
        <f t="shared" si="115"/>
        <v>272.87</v>
      </c>
    </row>
    <row r="7378" spans="1:20" x14ac:dyDescent="0.25">
      <c r="A7378">
        <v>7377</v>
      </c>
      <c r="B7378">
        <v>90147</v>
      </c>
      <c r="C7378" t="s">
        <v>1890</v>
      </c>
      <c r="D7378" t="s">
        <v>20</v>
      </c>
      <c r="E7378" t="s">
        <v>39</v>
      </c>
      <c r="F7378" t="s">
        <v>31</v>
      </c>
      <c r="G7378" t="s">
        <v>48</v>
      </c>
      <c r="H7378" t="s">
        <v>61</v>
      </c>
      <c r="I7378" t="s">
        <v>28</v>
      </c>
      <c r="J7378" t="s">
        <v>29</v>
      </c>
      <c r="K7378" t="s">
        <v>74</v>
      </c>
      <c r="L7378" t="s">
        <v>192</v>
      </c>
      <c r="M7378" t="s">
        <v>255</v>
      </c>
      <c r="N7378" s="2">
        <v>40409</v>
      </c>
      <c r="O7378" s="2">
        <v>40414</v>
      </c>
      <c r="P7378">
        <v>9</v>
      </c>
      <c r="Q7378" s="1">
        <v>0.1</v>
      </c>
      <c r="R7378">
        <v>54.1</v>
      </c>
      <c r="S7378">
        <v>19.989999999999998</v>
      </c>
      <c r="T7378">
        <f t="shared" si="115"/>
        <v>486.90000000000003</v>
      </c>
    </row>
    <row r="7379" spans="1:20" x14ac:dyDescent="0.25">
      <c r="A7379">
        <v>7378</v>
      </c>
      <c r="B7379">
        <v>89141</v>
      </c>
      <c r="C7379" t="s">
        <v>549</v>
      </c>
      <c r="D7379" t="s">
        <v>20</v>
      </c>
      <c r="E7379" t="s">
        <v>21</v>
      </c>
      <c r="F7379" t="s">
        <v>22</v>
      </c>
      <c r="G7379" t="s">
        <v>93</v>
      </c>
      <c r="H7379" t="s">
        <v>203</v>
      </c>
      <c r="I7379" t="s">
        <v>28</v>
      </c>
      <c r="J7379" t="s">
        <v>29</v>
      </c>
      <c r="K7379" t="s">
        <v>25</v>
      </c>
      <c r="L7379" t="s">
        <v>192</v>
      </c>
      <c r="M7379" t="s">
        <v>123</v>
      </c>
      <c r="N7379" s="2">
        <v>40655</v>
      </c>
      <c r="O7379" s="2">
        <v>40656</v>
      </c>
      <c r="P7379">
        <v>5</v>
      </c>
      <c r="Q7379" s="1">
        <v>0.06</v>
      </c>
      <c r="R7379">
        <v>35.99</v>
      </c>
      <c r="S7379">
        <v>1.1000000000000001</v>
      </c>
      <c r="T7379">
        <f t="shared" si="115"/>
        <v>179.95000000000002</v>
      </c>
    </row>
    <row r="7380" spans="1:20" x14ac:dyDescent="0.25">
      <c r="A7380">
        <v>7379</v>
      </c>
      <c r="B7380">
        <v>87593</v>
      </c>
      <c r="C7380" t="s">
        <v>1065</v>
      </c>
      <c r="D7380" t="s">
        <v>20</v>
      </c>
      <c r="E7380" t="s">
        <v>39</v>
      </c>
      <c r="F7380" t="s">
        <v>22</v>
      </c>
      <c r="G7380" t="s">
        <v>41</v>
      </c>
      <c r="H7380" t="s">
        <v>54</v>
      </c>
      <c r="I7380" t="s">
        <v>28</v>
      </c>
      <c r="J7380" t="s">
        <v>29</v>
      </c>
      <c r="K7380" t="s">
        <v>163</v>
      </c>
      <c r="L7380" t="s">
        <v>192</v>
      </c>
      <c r="M7380" t="s">
        <v>398</v>
      </c>
      <c r="N7380" s="2">
        <v>40702</v>
      </c>
      <c r="O7380" s="2">
        <v>40703</v>
      </c>
      <c r="P7380">
        <v>7</v>
      </c>
      <c r="Q7380" s="1">
        <v>0.03</v>
      </c>
      <c r="R7380">
        <v>4.38</v>
      </c>
      <c r="S7380">
        <v>6.21</v>
      </c>
      <c r="T7380">
        <f t="shared" si="115"/>
        <v>30.66</v>
      </c>
    </row>
    <row r="7381" spans="1:20" x14ac:dyDescent="0.25">
      <c r="A7381">
        <v>7380</v>
      </c>
      <c r="B7381">
        <v>87593</v>
      </c>
      <c r="C7381" t="s">
        <v>1065</v>
      </c>
      <c r="D7381" t="s">
        <v>20</v>
      </c>
      <c r="E7381" t="s">
        <v>39</v>
      </c>
      <c r="F7381" t="s">
        <v>22</v>
      </c>
      <c r="G7381" t="s">
        <v>41</v>
      </c>
      <c r="H7381" t="s">
        <v>42</v>
      </c>
      <c r="I7381" t="s">
        <v>28</v>
      </c>
      <c r="J7381" t="s">
        <v>29</v>
      </c>
      <c r="K7381" t="s">
        <v>149</v>
      </c>
      <c r="L7381" t="s">
        <v>192</v>
      </c>
      <c r="M7381" t="s">
        <v>294</v>
      </c>
      <c r="N7381" s="2">
        <v>40702</v>
      </c>
      <c r="O7381" s="2">
        <v>40703</v>
      </c>
      <c r="P7381">
        <v>6</v>
      </c>
      <c r="Q7381" s="1">
        <v>0.05</v>
      </c>
      <c r="R7381">
        <v>120.98</v>
      </c>
      <c r="S7381">
        <v>9.07</v>
      </c>
      <c r="T7381">
        <f t="shared" si="115"/>
        <v>725.88</v>
      </c>
    </row>
    <row r="7382" spans="1:20" x14ac:dyDescent="0.25">
      <c r="A7382">
        <v>7381</v>
      </c>
      <c r="B7382">
        <v>87593</v>
      </c>
      <c r="C7382" t="s">
        <v>1065</v>
      </c>
      <c r="D7382" t="s">
        <v>20</v>
      </c>
      <c r="E7382" t="s">
        <v>39</v>
      </c>
      <c r="F7382" t="s">
        <v>22</v>
      </c>
      <c r="G7382" t="s">
        <v>41</v>
      </c>
      <c r="H7382" t="s">
        <v>61</v>
      </c>
      <c r="I7382" t="s">
        <v>28</v>
      </c>
      <c r="J7382" t="s">
        <v>29</v>
      </c>
      <c r="K7382" t="s">
        <v>62</v>
      </c>
      <c r="L7382" t="s">
        <v>192</v>
      </c>
      <c r="M7382" t="s">
        <v>27</v>
      </c>
      <c r="N7382" s="2">
        <v>40702</v>
      </c>
      <c r="O7382" s="2">
        <v>40702</v>
      </c>
      <c r="P7382">
        <v>9</v>
      </c>
      <c r="Q7382" s="1">
        <v>0.04</v>
      </c>
      <c r="R7382">
        <v>5.28</v>
      </c>
      <c r="S7382">
        <v>2.99</v>
      </c>
      <c r="T7382">
        <f t="shared" si="115"/>
        <v>47.52</v>
      </c>
    </row>
    <row r="7383" spans="1:20" x14ac:dyDescent="0.25">
      <c r="A7383">
        <v>7382</v>
      </c>
      <c r="B7383">
        <v>90520</v>
      </c>
      <c r="C7383" t="s">
        <v>992</v>
      </c>
      <c r="D7383" t="s">
        <v>20</v>
      </c>
      <c r="E7383" t="s">
        <v>39</v>
      </c>
      <c r="F7383" t="s">
        <v>22</v>
      </c>
      <c r="G7383" t="s">
        <v>23</v>
      </c>
      <c r="H7383" t="s">
        <v>78</v>
      </c>
      <c r="I7383" t="s">
        <v>28</v>
      </c>
      <c r="J7383" t="s">
        <v>29</v>
      </c>
      <c r="K7383" t="s">
        <v>113</v>
      </c>
      <c r="L7383" t="s">
        <v>746</v>
      </c>
      <c r="M7383" t="s">
        <v>150</v>
      </c>
      <c r="N7383" s="2">
        <v>41316</v>
      </c>
      <c r="O7383" s="2">
        <v>41317</v>
      </c>
      <c r="P7383">
        <v>4</v>
      </c>
      <c r="Q7383" s="1">
        <v>0.08</v>
      </c>
      <c r="R7383">
        <v>60.98</v>
      </c>
      <c r="S7383">
        <v>49</v>
      </c>
      <c r="T7383">
        <f t="shared" si="115"/>
        <v>243.92</v>
      </c>
    </row>
    <row r="7384" spans="1:20" x14ac:dyDescent="0.25">
      <c r="A7384">
        <v>7383</v>
      </c>
      <c r="B7384">
        <v>88995</v>
      </c>
      <c r="C7384" t="s">
        <v>1909</v>
      </c>
      <c r="D7384" t="s">
        <v>578</v>
      </c>
      <c r="E7384" t="s">
        <v>187</v>
      </c>
      <c r="F7384" t="s">
        <v>47</v>
      </c>
      <c r="G7384" t="s">
        <v>23</v>
      </c>
      <c r="H7384" t="s">
        <v>217</v>
      </c>
      <c r="I7384" t="s">
        <v>28</v>
      </c>
      <c r="J7384" t="s">
        <v>29</v>
      </c>
      <c r="K7384" t="s">
        <v>189</v>
      </c>
      <c r="L7384" t="s">
        <v>283</v>
      </c>
      <c r="M7384" t="s">
        <v>134</v>
      </c>
      <c r="N7384" s="2">
        <v>41495</v>
      </c>
      <c r="O7384" s="2">
        <v>41497</v>
      </c>
      <c r="P7384">
        <v>3</v>
      </c>
      <c r="Q7384" s="1">
        <v>0.02</v>
      </c>
      <c r="R7384">
        <v>135.99</v>
      </c>
      <c r="S7384">
        <v>28.63</v>
      </c>
      <c r="T7384">
        <f t="shared" si="115"/>
        <v>407.97</v>
      </c>
    </row>
    <row r="7385" spans="1:20" x14ac:dyDescent="0.25">
      <c r="A7385">
        <v>7384</v>
      </c>
      <c r="B7385">
        <v>88951</v>
      </c>
      <c r="C7385" t="s">
        <v>1059</v>
      </c>
      <c r="D7385" t="s">
        <v>20</v>
      </c>
      <c r="E7385" t="s">
        <v>39</v>
      </c>
      <c r="F7385" t="s">
        <v>31</v>
      </c>
      <c r="G7385" t="s">
        <v>23</v>
      </c>
      <c r="H7385" t="s">
        <v>78</v>
      </c>
      <c r="I7385" t="s">
        <v>28</v>
      </c>
      <c r="J7385" t="s">
        <v>29</v>
      </c>
      <c r="K7385" t="s">
        <v>74</v>
      </c>
      <c r="L7385" t="s">
        <v>706</v>
      </c>
      <c r="M7385" t="s">
        <v>214</v>
      </c>
      <c r="N7385" s="2">
        <v>41382</v>
      </c>
      <c r="O7385" s="2">
        <v>41382</v>
      </c>
      <c r="P7385">
        <v>12</v>
      </c>
      <c r="Q7385" s="1">
        <v>7.0000000000000007E-2</v>
      </c>
      <c r="R7385">
        <v>21.78</v>
      </c>
      <c r="S7385">
        <v>5.94</v>
      </c>
      <c r="T7385">
        <f t="shared" si="115"/>
        <v>261.36</v>
      </c>
    </row>
    <row r="7386" spans="1:20" x14ac:dyDescent="0.25">
      <c r="A7386">
        <v>7385</v>
      </c>
      <c r="B7386">
        <v>88718</v>
      </c>
      <c r="C7386" t="s">
        <v>1190</v>
      </c>
      <c r="D7386" t="s">
        <v>20</v>
      </c>
      <c r="E7386" t="s">
        <v>21</v>
      </c>
      <c r="F7386" t="s">
        <v>22</v>
      </c>
      <c r="G7386" t="s">
        <v>48</v>
      </c>
      <c r="H7386" t="s">
        <v>33</v>
      </c>
      <c r="I7386" t="s">
        <v>28</v>
      </c>
      <c r="J7386" t="s">
        <v>29</v>
      </c>
      <c r="K7386" t="s">
        <v>1147</v>
      </c>
      <c r="L7386" t="s">
        <v>192</v>
      </c>
      <c r="M7386" t="s">
        <v>96</v>
      </c>
      <c r="N7386" s="2">
        <v>41269</v>
      </c>
      <c r="O7386" s="2">
        <v>41274</v>
      </c>
      <c r="P7386">
        <v>2</v>
      </c>
      <c r="Q7386" s="1">
        <v>0.03</v>
      </c>
      <c r="R7386">
        <v>175.99</v>
      </c>
      <c r="S7386">
        <v>8.99</v>
      </c>
      <c r="T7386">
        <f t="shared" si="115"/>
        <v>351.98</v>
      </c>
    </row>
    <row r="7387" spans="1:20" x14ac:dyDescent="0.25">
      <c r="A7387">
        <v>7386</v>
      </c>
      <c r="B7387">
        <v>86203</v>
      </c>
      <c r="C7387" t="s">
        <v>164</v>
      </c>
      <c r="D7387" t="s">
        <v>578</v>
      </c>
      <c r="E7387" t="s">
        <v>187</v>
      </c>
      <c r="F7387" t="s">
        <v>47</v>
      </c>
      <c r="G7387" t="s">
        <v>48</v>
      </c>
      <c r="H7387" t="s">
        <v>219</v>
      </c>
      <c r="I7387" t="s">
        <v>28</v>
      </c>
      <c r="J7387" t="s">
        <v>29</v>
      </c>
      <c r="K7387" t="s">
        <v>170</v>
      </c>
      <c r="L7387" t="s">
        <v>330</v>
      </c>
      <c r="M7387" t="s">
        <v>167</v>
      </c>
      <c r="N7387" s="2">
        <v>41507</v>
      </c>
      <c r="O7387" s="2">
        <v>41514</v>
      </c>
      <c r="P7387">
        <v>16</v>
      </c>
      <c r="Q7387" s="1">
        <v>0.08</v>
      </c>
      <c r="R7387">
        <v>31.76</v>
      </c>
      <c r="S7387">
        <v>45.51</v>
      </c>
      <c r="T7387">
        <f t="shared" si="115"/>
        <v>508.16</v>
      </c>
    </row>
    <row r="7388" spans="1:20" x14ac:dyDescent="0.25">
      <c r="A7388">
        <v>7387</v>
      </c>
      <c r="B7388">
        <v>87096</v>
      </c>
      <c r="C7388" t="s">
        <v>806</v>
      </c>
      <c r="D7388" t="s">
        <v>38</v>
      </c>
      <c r="E7388" t="s">
        <v>21</v>
      </c>
      <c r="F7388" t="s">
        <v>47</v>
      </c>
      <c r="G7388" t="s">
        <v>32</v>
      </c>
      <c r="H7388" t="s">
        <v>24</v>
      </c>
      <c r="I7388" t="s">
        <v>28</v>
      </c>
      <c r="J7388" t="s">
        <v>29</v>
      </c>
      <c r="K7388" t="s">
        <v>213</v>
      </c>
      <c r="L7388" t="s">
        <v>26</v>
      </c>
      <c r="M7388" t="s">
        <v>117</v>
      </c>
      <c r="N7388" s="2">
        <v>41488</v>
      </c>
      <c r="O7388" s="2">
        <v>41490</v>
      </c>
      <c r="P7388">
        <v>8</v>
      </c>
      <c r="Q7388" s="1">
        <v>0.02</v>
      </c>
      <c r="R7388">
        <v>16.48</v>
      </c>
      <c r="S7388">
        <v>1.99</v>
      </c>
      <c r="T7388">
        <f t="shared" si="115"/>
        <v>131.84</v>
      </c>
    </row>
    <row r="7389" spans="1:20" x14ac:dyDescent="0.25">
      <c r="A7389">
        <v>7388</v>
      </c>
      <c r="B7389">
        <v>87087</v>
      </c>
      <c r="C7389" t="s">
        <v>806</v>
      </c>
      <c r="D7389" t="s">
        <v>20</v>
      </c>
      <c r="E7389" t="s">
        <v>39</v>
      </c>
      <c r="F7389" t="s">
        <v>47</v>
      </c>
      <c r="G7389" t="s">
        <v>32</v>
      </c>
      <c r="H7389" t="s">
        <v>49</v>
      </c>
      <c r="I7389" t="s">
        <v>28</v>
      </c>
      <c r="J7389" t="s">
        <v>29</v>
      </c>
      <c r="K7389" t="s">
        <v>145</v>
      </c>
      <c r="L7389" t="s">
        <v>44</v>
      </c>
      <c r="M7389" t="s">
        <v>111</v>
      </c>
      <c r="N7389" s="2">
        <v>40392</v>
      </c>
      <c r="O7389" s="2">
        <v>40394</v>
      </c>
      <c r="P7389">
        <v>12</v>
      </c>
      <c r="Q7389" s="1">
        <v>0.08</v>
      </c>
      <c r="R7389">
        <v>3.38</v>
      </c>
      <c r="S7389">
        <v>0.85</v>
      </c>
      <c r="T7389">
        <f t="shared" si="115"/>
        <v>40.56</v>
      </c>
    </row>
    <row r="7390" spans="1:20" x14ac:dyDescent="0.25">
      <c r="A7390">
        <v>7389</v>
      </c>
      <c r="B7390">
        <v>89744</v>
      </c>
      <c r="C7390" t="s">
        <v>1095</v>
      </c>
      <c r="D7390" t="s">
        <v>38</v>
      </c>
      <c r="E7390" t="s">
        <v>39</v>
      </c>
      <c r="F7390" t="s">
        <v>31</v>
      </c>
      <c r="G7390" t="s">
        <v>41</v>
      </c>
      <c r="H7390" t="s">
        <v>54</v>
      </c>
      <c r="I7390" t="s">
        <v>28</v>
      </c>
      <c r="J7390" t="s">
        <v>29</v>
      </c>
      <c r="K7390" t="s">
        <v>184</v>
      </c>
      <c r="L7390" t="s">
        <v>44</v>
      </c>
      <c r="M7390" t="s">
        <v>375</v>
      </c>
      <c r="N7390" s="2">
        <v>40581</v>
      </c>
      <c r="O7390" s="2">
        <v>40584</v>
      </c>
      <c r="P7390">
        <v>9</v>
      </c>
      <c r="Q7390" s="1">
        <v>0.04</v>
      </c>
      <c r="R7390">
        <v>7.64</v>
      </c>
      <c r="S7390">
        <v>5.83</v>
      </c>
      <c r="T7390">
        <f t="shared" si="115"/>
        <v>68.759999999999991</v>
      </c>
    </row>
    <row r="7391" spans="1:20" x14ac:dyDescent="0.25">
      <c r="A7391">
        <v>7390</v>
      </c>
      <c r="B7391">
        <v>89744</v>
      </c>
      <c r="C7391" t="s">
        <v>1095</v>
      </c>
      <c r="D7391" t="s">
        <v>578</v>
      </c>
      <c r="E7391" t="s">
        <v>187</v>
      </c>
      <c r="F7391" t="s">
        <v>31</v>
      </c>
      <c r="G7391" t="s">
        <v>41</v>
      </c>
      <c r="H7391" t="s">
        <v>225</v>
      </c>
      <c r="I7391" t="s">
        <v>28</v>
      </c>
      <c r="J7391" t="s">
        <v>29</v>
      </c>
      <c r="K7391" t="s">
        <v>158</v>
      </c>
      <c r="L7391" t="s">
        <v>330</v>
      </c>
      <c r="M7391" t="s">
        <v>279</v>
      </c>
      <c r="N7391" s="2">
        <v>40581</v>
      </c>
      <c r="O7391" s="2">
        <v>40582</v>
      </c>
      <c r="P7391">
        <v>10</v>
      </c>
      <c r="Q7391" s="1">
        <v>0.01</v>
      </c>
      <c r="R7391">
        <v>124.49</v>
      </c>
      <c r="S7391">
        <v>51.94</v>
      </c>
      <c r="T7391">
        <f t="shared" si="115"/>
        <v>1244.8999999999999</v>
      </c>
    </row>
    <row r="7392" spans="1:20" x14ac:dyDescent="0.25">
      <c r="A7392">
        <v>7391</v>
      </c>
      <c r="B7392">
        <v>90643</v>
      </c>
      <c r="C7392" t="s">
        <v>2236</v>
      </c>
      <c r="D7392" t="s">
        <v>578</v>
      </c>
      <c r="E7392" t="s">
        <v>187</v>
      </c>
      <c r="F7392" t="s">
        <v>31</v>
      </c>
      <c r="G7392" t="s">
        <v>48</v>
      </c>
      <c r="H7392" t="s">
        <v>225</v>
      </c>
      <c r="I7392" t="s">
        <v>28</v>
      </c>
      <c r="J7392" t="s">
        <v>29</v>
      </c>
      <c r="K7392" t="s">
        <v>82</v>
      </c>
      <c r="L7392" t="s">
        <v>330</v>
      </c>
      <c r="M7392" t="s">
        <v>35</v>
      </c>
      <c r="N7392" s="2">
        <v>40941</v>
      </c>
      <c r="O7392" s="2">
        <v>40945</v>
      </c>
      <c r="P7392">
        <v>4</v>
      </c>
      <c r="Q7392" s="1">
        <v>0.01</v>
      </c>
      <c r="R7392">
        <v>70.89</v>
      </c>
      <c r="S7392">
        <v>89.3</v>
      </c>
      <c r="T7392">
        <f t="shared" si="115"/>
        <v>283.56</v>
      </c>
    </row>
    <row r="7393" spans="1:20" x14ac:dyDescent="0.25">
      <c r="A7393">
        <v>7392</v>
      </c>
      <c r="B7393">
        <v>91524</v>
      </c>
      <c r="C7393" t="s">
        <v>833</v>
      </c>
      <c r="D7393" t="s">
        <v>20</v>
      </c>
      <c r="E7393" t="s">
        <v>39</v>
      </c>
      <c r="F7393" t="s">
        <v>31</v>
      </c>
      <c r="G7393" t="s">
        <v>23</v>
      </c>
      <c r="H7393" t="s">
        <v>94</v>
      </c>
      <c r="I7393" t="s">
        <v>28</v>
      </c>
      <c r="J7393" t="s">
        <v>29</v>
      </c>
      <c r="K7393" t="s">
        <v>158</v>
      </c>
      <c r="L7393" t="s">
        <v>192</v>
      </c>
      <c r="M7393" t="s">
        <v>35</v>
      </c>
      <c r="N7393" s="2">
        <v>40764</v>
      </c>
      <c r="O7393" s="2">
        <v>40765</v>
      </c>
      <c r="P7393">
        <v>9</v>
      </c>
      <c r="Q7393" s="1">
        <v>0</v>
      </c>
      <c r="R7393">
        <v>3.58</v>
      </c>
      <c r="S7393">
        <v>5.47</v>
      </c>
      <c r="T7393">
        <f t="shared" si="115"/>
        <v>32.22</v>
      </c>
    </row>
    <row r="7394" spans="1:20" x14ac:dyDescent="0.25">
      <c r="A7394">
        <v>7393</v>
      </c>
      <c r="B7394">
        <v>91512</v>
      </c>
      <c r="C7394" t="s">
        <v>1604</v>
      </c>
      <c r="D7394" t="s">
        <v>20</v>
      </c>
      <c r="E7394" t="s">
        <v>39</v>
      </c>
      <c r="F7394" t="s">
        <v>22</v>
      </c>
      <c r="G7394" t="s">
        <v>93</v>
      </c>
      <c r="H7394" t="s">
        <v>61</v>
      </c>
      <c r="I7394" t="s">
        <v>28</v>
      </c>
      <c r="J7394" t="s">
        <v>29</v>
      </c>
      <c r="K7394" t="s">
        <v>289</v>
      </c>
      <c r="L7394" t="s">
        <v>192</v>
      </c>
      <c r="M7394" t="s">
        <v>96</v>
      </c>
      <c r="N7394" s="2">
        <v>41540</v>
      </c>
      <c r="O7394" s="2">
        <v>41541</v>
      </c>
      <c r="P7394">
        <v>23</v>
      </c>
      <c r="Q7394" s="1">
        <v>0.05</v>
      </c>
      <c r="R7394">
        <v>12.21</v>
      </c>
      <c r="S7394">
        <v>4.8099999999999996</v>
      </c>
      <c r="T7394">
        <f t="shared" si="115"/>
        <v>280.83000000000004</v>
      </c>
    </row>
    <row r="7395" spans="1:20" x14ac:dyDescent="0.25">
      <c r="A7395">
        <v>7394</v>
      </c>
      <c r="B7395">
        <v>91512</v>
      </c>
      <c r="C7395" t="s">
        <v>1604</v>
      </c>
      <c r="D7395" t="s">
        <v>20</v>
      </c>
      <c r="E7395" t="s">
        <v>21</v>
      </c>
      <c r="F7395" t="s">
        <v>22</v>
      </c>
      <c r="G7395" t="s">
        <v>93</v>
      </c>
      <c r="H7395" t="s">
        <v>206</v>
      </c>
      <c r="I7395" t="s">
        <v>28</v>
      </c>
      <c r="J7395" t="s">
        <v>29</v>
      </c>
      <c r="K7395" t="s">
        <v>409</v>
      </c>
      <c r="L7395" t="s">
        <v>192</v>
      </c>
      <c r="M7395" t="s">
        <v>199</v>
      </c>
      <c r="N7395" s="2">
        <v>41540</v>
      </c>
      <c r="O7395" s="2">
        <v>41542</v>
      </c>
      <c r="P7395">
        <v>25</v>
      </c>
      <c r="Q7395" s="1">
        <v>0.06</v>
      </c>
      <c r="R7395">
        <v>155.99</v>
      </c>
      <c r="S7395">
        <v>8.99</v>
      </c>
      <c r="T7395">
        <f t="shared" si="115"/>
        <v>3899.75</v>
      </c>
    </row>
    <row r="7396" spans="1:20" x14ac:dyDescent="0.25">
      <c r="A7396">
        <v>7395</v>
      </c>
      <c r="B7396">
        <v>91512</v>
      </c>
      <c r="C7396" t="s">
        <v>1296</v>
      </c>
      <c r="D7396" t="s">
        <v>20</v>
      </c>
      <c r="E7396" t="s">
        <v>21</v>
      </c>
      <c r="F7396" t="s">
        <v>22</v>
      </c>
      <c r="G7396" t="s">
        <v>93</v>
      </c>
      <c r="H7396" t="s">
        <v>33</v>
      </c>
      <c r="I7396" t="s">
        <v>28</v>
      </c>
      <c r="J7396" t="s">
        <v>29</v>
      </c>
      <c r="K7396" t="s">
        <v>208</v>
      </c>
      <c r="L7396" t="s">
        <v>706</v>
      </c>
      <c r="M7396" t="s">
        <v>246</v>
      </c>
      <c r="N7396" s="2">
        <v>41540</v>
      </c>
      <c r="O7396" s="2">
        <v>41542</v>
      </c>
      <c r="P7396">
        <v>23</v>
      </c>
      <c r="Q7396" s="1">
        <v>0.1</v>
      </c>
      <c r="R7396">
        <v>17.98</v>
      </c>
      <c r="S7396">
        <v>8.51</v>
      </c>
      <c r="T7396">
        <f t="shared" si="115"/>
        <v>413.54</v>
      </c>
    </row>
    <row r="7397" spans="1:20" x14ac:dyDescent="0.25">
      <c r="A7397">
        <v>7396</v>
      </c>
      <c r="B7397">
        <v>86103</v>
      </c>
      <c r="C7397" t="s">
        <v>528</v>
      </c>
      <c r="D7397" t="s">
        <v>578</v>
      </c>
      <c r="E7397" t="s">
        <v>187</v>
      </c>
      <c r="F7397" t="s">
        <v>31</v>
      </c>
      <c r="G7397" t="s">
        <v>41</v>
      </c>
      <c r="H7397" t="s">
        <v>219</v>
      </c>
      <c r="I7397" t="s">
        <v>28</v>
      </c>
      <c r="J7397" t="s">
        <v>29</v>
      </c>
      <c r="K7397" t="s">
        <v>43</v>
      </c>
      <c r="L7397" t="s">
        <v>283</v>
      </c>
      <c r="M7397" t="s">
        <v>255</v>
      </c>
      <c r="N7397" s="2">
        <v>40402</v>
      </c>
      <c r="O7397" s="2">
        <v>40404</v>
      </c>
      <c r="P7397">
        <v>2</v>
      </c>
      <c r="Q7397" s="1">
        <v>0.05</v>
      </c>
      <c r="R7397">
        <v>120.98</v>
      </c>
      <c r="S7397">
        <v>30</v>
      </c>
      <c r="T7397">
        <f t="shared" si="115"/>
        <v>241.96</v>
      </c>
    </row>
    <row r="7398" spans="1:20" x14ac:dyDescent="0.25">
      <c r="A7398">
        <v>7397</v>
      </c>
      <c r="B7398">
        <v>87600</v>
      </c>
      <c r="C7398" t="s">
        <v>1065</v>
      </c>
      <c r="D7398" t="s">
        <v>20</v>
      </c>
      <c r="E7398" t="s">
        <v>39</v>
      </c>
      <c r="F7398" t="s">
        <v>22</v>
      </c>
      <c r="G7398" t="s">
        <v>23</v>
      </c>
      <c r="H7398" t="s">
        <v>61</v>
      </c>
      <c r="I7398" t="s">
        <v>28</v>
      </c>
      <c r="J7398" t="s">
        <v>29</v>
      </c>
      <c r="K7398" t="s">
        <v>133</v>
      </c>
      <c r="L7398" t="s">
        <v>192</v>
      </c>
      <c r="M7398" t="s">
        <v>227</v>
      </c>
      <c r="N7398" s="2">
        <v>41376</v>
      </c>
      <c r="O7398" s="2">
        <v>41376</v>
      </c>
      <c r="P7398">
        <v>12</v>
      </c>
      <c r="Q7398" s="1">
        <v>0.06</v>
      </c>
      <c r="R7398">
        <v>83.98</v>
      </c>
      <c r="S7398">
        <v>5.01</v>
      </c>
      <c r="T7398">
        <f t="shared" si="115"/>
        <v>1007.76</v>
      </c>
    </row>
    <row r="7399" spans="1:20" x14ac:dyDescent="0.25">
      <c r="A7399">
        <v>7398</v>
      </c>
      <c r="B7399">
        <v>90677</v>
      </c>
      <c r="C7399" t="s">
        <v>666</v>
      </c>
      <c r="D7399" t="s">
        <v>20</v>
      </c>
      <c r="E7399" t="s">
        <v>39</v>
      </c>
      <c r="F7399" t="s">
        <v>31</v>
      </c>
      <c r="G7399" t="s">
        <v>41</v>
      </c>
      <c r="H7399" t="s">
        <v>42</v>
      </c>
      <c r="I7399" t="s">
        <v>28</v>
      </c>
      <c r="J7399" t="s">
        <v>29</v>
      </c>
      <c r="K7399" t="s">
        <v>226</v>
      </c>
      <c r="L7399" t="s">
        <v>192</v>
      </c>
      <c r="M7399" t="s">
        <v>63</v>
      </c>
      <c r="N7399" s="2">
        <v>41178</v>
      </c>
      <c r="O7399" s="2">
        <v>41180</v>
      </c>
      <c r="P7399">
        <v>23</v>
      </c>
      <c r="Q7399" s="1">
        <v>0</v>
      </c>
      <c r="R7399">
        <v>19.98</v>
      </c>
      <c r="S7399">
        <v>5.97</v>
      </c>
      <c r="T7399">
        <f t="shared" si="115"/>
        <v>459.54</v>
      </c>
    </row>
    <row r="7400" spans="1:20" x14ac:dyDescent="0.25">
      <c r="A7400">
        <v>7399</v>
      </c>
      <c r="B7400">
        <v>87455</v>
      </c>
      <c r="C7400" t="s">
        <v>949</v>
      </c>
      <c r="D7400" t="s">
        <v>578</v>
      </c>
      <c r="E7400" t="s">
        <v>187</v>
      </c>
      <c r="F7400" t="s">
        <v>47</v>
      </c>
      <c r="G7400" t="s">
        <v>93</v>
      </c>
      <c r="H7400" t="s">
        <v>225</v>
      </c>
      <c r="I7400" t="s">
        <v>28</v>
      </c>
      <c r="J7400" t="s">
        <v>29</v>
      </c>
      <c r="K7400" t="s">
        <v>116</v>
      </c>
      <c r="L7400" t="s">
        <v>330</v>
      </c>
      <c r="M7400" t="s">
        <v>111</v>
      </c>
      <c r="N7400" s="2">
        <v>40643</v>
      </c>
      <c r="O7400" s="2">
        <v>40645</v>
      </c>
      <c r="P7400">
        <v>2</v>
      </c>
      <c r="Q7400" s="1">
        <v>0.05</v>
      </c>
      <c r="R7400">
        <v>212.6</v>
      </c>
      <c r="S7400">
        <v>52.2</v>
      </c>
      <c r="T7400">
        <f t="shared" si="115"/>
        <v>425.2</v>
      </c>
    </row>
    <row r="7401" spans="1:20" x14ac:dyDescent="0.25">
      <c r="A7401">
        <v>7400</v>
      </c>
      <c r="B7401">
        <v>91082</v>
      </c>
      <c r="C7401" t="s">
        <v>1350</v>
      </c>
      <c r="D7401" t="s">
        <v>20</v>
      </c>
      <c r="E7401" t="s">
        <v>187</v>
      </c>
      <c r="F7401" t="s">
        <v>31</v>
      </c>
      <c r="G7401" t="s">
        <v>93</v>
      </c>
      <c r="H7401" t="s">
        <v>217</v>
      </c>
      <c r="I7401" t="s">
        <v>28</v>
      </c>
      <c r="J7401" t="s">
        <v>29</v>
      </c>
      <c r="K7401" t="s">
        <v>226</v>
      </c>
      <c r="L7401" t="s">
        <v>26</v>
      </c>
      <c r="M7401" t="s">
        <v>146</v>
      </c>
      <c r="N7401" s="2">
        <v>41174</v>
      </c>
      <c r="O7401" s="2">
        <v>41176</v>
      </c>
      <c r="P7401">
        <v>19</v>
      </c>
      <c r="Q7401" s="1">
        <v>0.1</v>
      </c>
      <c r="R7401">
        <v>8.75</v>
      </c>
      <c r="S7401">
        <v>8.5399999999999991</v>
      </c>
      <c r="T7401">
        <f t="shared" si="115"/>
        <v>166.25</v>
      </c>
    </row>
    <row r="7402" spans="1:20" x14ac:dyDescent="0.25">
      <c r="A7402">
        <v>7401</v>
      </c>
      <c r="B7402">
        <v>91082</v>
      </c>
      <c r="C7402" t="s">
        <v>1350</v>
      </c>
      <c r="D7402" t="s">
        <v>20</v>
      </c>
      <c r="E7402" t="s">
        <v>39</v>
      </c>
      <c r="F7402" t="s">
        <v>31</v>
      </c>
      <c r="G7402" t="s">
        <v>93</v>
      </c>
      <c r="H7402" t="s">
        <v>61</v>
      </c>
      <c r="I7402" t="s">
        <v>28</v>
      </c>
      <c r="J7402" t="s">
        <v>29</v>
      </c>
      <c r="K7402" t="s">
        <v>79</v>
      </c>
      <c r="L7402" t="s">
        <v>44</v>
      </c>
      <c r="M7402" t="s">
        <v>121</v>
      </c>
      <c r="N7402" s="2">
        <v>41174</v>
      </c>
      <c r="O7402" s="2">
        <v>41175</v>
      </c>
      <c r="P7402">
        <v>12</v>
      </c>
      <c r="Q7402" s="1">
        <v>0.09</v>
      </c>
      <c r="R7402">
        <v>5.85</v>
      </c>
      <c r="S7402">
        <v>2.27</v>
      </c>
      <c r="T7402">
        <f t="shared" si="115"/>
        <v>70.199999999999989</v>
      </c>
    </row>
    <row r="7403" spans="1:20" x14ac:dyDescent="0.25">
      <c r="A7403">
        <v>7402</v>
      </c>
      <c r="B7403">
        <v>89618</v>
      </c>
      <c r="C7403" t="s">
        <v>556</v>
      </c>
      <c r="D7403" t="s">
        <v>20</v>
      </c>
      <c r="E7403" t="s">
        <v>187</v>
      </c>
      <c r="F7403" t="s">
        <v>22</v>
      </c>
      <c r="G7403" t="s">
        <v>32</v>
      </c>
      <c r="H7403" t="s">
        <v>188</v>
      </c>
      <c r="I7403" t="s">
        <v>28</v>
      </c>
      <c r="J7403" t="s">
        <v>29</v>
      </c>
      <c r="K7403" t="s">
        <v>158</v>
      </c>
      <c r="L7403" t="s">
        <v>44</v>
      </c>
      <c r="M7403" t="s">
        <v>499</v>
      </c>
      <c r="N7403" s="2">
        <v>41404</v>
      </c>
      <c r="O7403" s="2">
        <v>41405</v>
      </c>
      <c r="P7403">
        <v>16</v>
      </c>
      <c r="Q7403" s="1">
        <v>0.02</v>
      </c>
      <c r="R7403">
        <v>8.34</v>
      </c>
      <c r="S7403">
        <v>0.96</v>
      </c>
      <c r="T7403">
        <f t="shared" si="115"/>
        <v>133.44</v>
      </c>
    </row>
    <row r="7404" spans="1:20" x14ac:dyDescent="0.25">
      <c r="A7404">
        <v>7403</v>
      </c>
      <c r="B7404">
        <v>90645</v>
      </c>
      <c r="C7404" t="s">
        <v>2236</v>
      </c>
      <c r="D7404" t="s">
        <v>20</v>
      </c>
      <c r="E7404" t="s">
        <v>21</v>
      </c>
      <c r="F7404" t="s">
        <v>31</v>
      </c>
      <c r="G7404" t="s">
        <v>48</v>
      </c>
      <c r="H7404" t="s">
        <v>33</v>
      </c>
      <c r="I7404" t="s">
        <v>28</v>
      </c>
      <c r="J7404" t="s">
        <v>29</v>
      </c>
      <c r="K7404" t="s">
        <v>213</v>
      </c>
      <c r="L7404" t="s">
        <v>26</v>
      </c>
      <c r="M7404" t="s">
        <v>146</v>
      </c>
      <c r="N7404" s="2">
        <v>41371</v>
      </c>
      <c r="O7404" s="2">
        <v>41380</v>
      </c>
      <c r="P7404">
        <v>13</v>
      </c>
      <c r="Q7404" s="1">
        <v>0.1</v>
      </c>
      <c r="R7404">
        <v>43.98</v>
      </c>
      <c r="S7404">
        <v>1.99</v>
      </c>
      <c r="T7404">
        <f t="shared" si="115"/>
        <v>571.74</v>
      </c>
    </row>
    <row r="7405" spans="1:20" x14ac:dyDescent="0.25">
      <c r="A7405">
        <v>7404</v>
      </c>
      <c r="B7405">
        <v>86609</v>
      </c>
      <c r="C7405" t="s">
        <v>1367</v>
      </c>
      <c r="D7405" t="s">
        <v>20</v>
      </c>
      <c r="E7405" t="s">
        <v>187</v>
      </c>
      <c r="F7405" t="s">
        <v>47</v>
      </c>
      <c r="G7405" t="s">
        <v>32</v>
      </c>
      <c r="H7405" t="s">
        <v>188</v>
      </c>
      <c r="I7405" t="s">
        <v>28</v>
      </c>
      <c r="J7405" t="s">
        <v>29</v>
      </c>
      <c r="K7405" t="s">
        <v>82</v>
      </c>
      <c r="L7405" t="s">
        <v>192</v>
      </c>
      <c r="M7405" t="s">
        <v>51</v>
      </c>
      <c r="N7405" s="2">
        <v>41434</v>
      </c>
      <c r="O7405" s="2">
        <v>41435</v>
      </c>
      <c r="P7405">
        <v>9</v>
      </c>
      <c r="Q7405" s="1">
        <v>0.09</v>
      </c>
      <c r="R7405">
        <v>19.98</v>
      </c>
      <c r="S7405">
        <v>10.49</v>
      </c>
      <c r="T7405">
        <f t="shared" si="115"/>
        <v>179.82</v>
      </c>
    </row>
    <row r="7406" spans="1:20" x14ac:dyDescent="0.25">
      <c r="A7406">
        <v>7405</v>
      </c>
      <c r="B7406">
        <v>91396</v>
      </c>
      <c r="C7406" t="s">
        <v>1134</v>
      </c>
      <c r="D7406" t="s">
        <v>578</v>
      </c>
      <c r="E7406" t="s">
        <v>187</v>
      </c>
      <c r="F7406" t="s">
        <v>40</v>
      </c>
      <c r="G7406" t="s">
        <v>32</v>
      </c>
      <c r="H7406" t="s">
        <v>219</v>
      </c>
      <c r="I7406" t="s">
        <v>28</v>
      </c>
      <c r="J7406" t="s">
        <v>29</v>
      </c>
      <c r="K7406" t="s">
        <v>231</v>
      </c>
      <c r="L7406" t="s">
        <v>330</v>
      </c>
      <c r="M7406" t="s">
        <v>309</v>
      </c>
      <c r="N7406" s="2">
        <v>41620</v>
      </c>
      <c r="O7406" s="2">
        <v>41621</v>
      </c>
      <c r="P7406">
        <v>4</v>
      </c>
      <c r="Q7406" s="1">
        <v>0.01</v>
      </c>
      <c r="R7406">
        <v>81.94</v>
      </c>
      <c r="S7406">
        <v>55.81</v>
      </c>
      <c r="T7406">
        <f t="shared" si="115"/>
        <v>327.76</v>
      </c>
    </row>
    <row r="7407" spans="1:20" x14ac:dyDescent="0.25">
      <c r="A7407">
        <v>7406</v>
      </c>
      <c r="B7407">
        <v>87393</v>
      </c>
      <c r="C7407" t="s">
        <v>550</v>
      </c>
      <c r="D7407" t="s">
        <v>20</v>
      </c>
      <c r="E7407" t="s">
        <v>39</v>
      </c>
      <c r="F7407" t="s">
        <v>47</v>
      </c>
      <c r="G7407" t="s">
        <v>48</v>
      </c>
      <c r="H7407" t="s">
        <v>49</v>
      </c>
      <c r="I7407" t="s">
        <v>28</v>
      </c>
      <c r="J7407" t="s">
        <v>29</v>
      </c>
      <c r="K7407" t="s">
        <v>113</v>
      </c>
      <c r="L7407" t="s">
        <v>192</v>
      </c>
      <c r="M7407" t="s">
        <v>51</v>
      </c>
      <c r="N7407" s="2">
        <v>41493</v>
      </c>
      <c r="O7407" s="2">
        <v>41497</v>
      </c>
      <c r="P7407">
        <v>1</v>
      </c>
      <c r="Q7407" s="1">
        <v>0.06</v>
      </c>
      <c r="R7407">
        <v>6.48</v>
      </c>
      <c r="S7407">
        <v>7.86</v>
      </c>
      <c r="T7407">
        <f t="shared" si="115"/>
        <v>6.48</v>
      </c>
    </row>
    <row r="7408" spans="1:20" x14ac:dyDescent="0.25">
      <c r="A7408">
        <v>7407</v>
      </c>
      <c r="B7408">
        <v>87959</v>
      </c>
      <c r="C7408" t="s">
        <v>151</v>
      </c>
      <c r="D7408" t="s">
        <v>20</v>
      </c>
      <c r="E7408" t="s">
        <v>187</v>
      </c>
      <c r="F7408" t="s">
        <v>47</v>
      </c>
      <c r="G7408" t="s">
        <v>48</v>
      </c>
      <c r="H7408" t="s">
        <v>225</v>
      </c>
      <c r="I7408" t="s">
        <v>28</v>
      </c>
      <c r="J7408" t="s">
        <v>29</v>
      </c>
      <c r="K7408" t="s">
        <v>226</v>
      </c>
      <c r="L7408" t="s">
        <v>706</v>
      </c>
      <c r="M7408" t="s">
        <v>160</v>
      </c>
      <c r="N7408" s="2">
        <v>41072</v>
      </c>
      <c r="O7408" s="2">
        <v>41079</v>
      </c>
      <c r="P7408">
        <v>5</v>
      </c>
      <c r="Q7408" s="1">
        <v>0.05</v>
      </c>
      <c r="R7408">
        <v>9.77</v>
      </c>
      <c r="S7408">
        <v>6.02</v>
      </c>
      <c r="T7408">
        <f t="shared" si="115"/>
        <v>48.849999999999994</v>
      </c>
    </row>
    <row r="7409" spans="1:20" x14ac:dyDescent="0.25">
      <c r="A7409">
        <v>7408</v>
      </c>
      <c r="B7409">
        <v>90290</v>
      </c>
      <c r="C7409" t="s">
        <v>1642</v>
      </c>
      <c r="D7409" t="s">
        <v>20</v>
      </c>
      <c r="E7409" t="s">
        <v>39</v>
      </c>
      <c r="F7409" t="s">
        <v>31</v>
      </c>
      <c r="G7409" t="s">
        <v>41</v>
      </c>
      <c r="H7409" t="s">
        <v>49</v>
      </c>
      <c r="I7409" t="s">
        <v>28</v>
      </c>
      <c r="J7409" t="s">
        <v>29</v>
      </c>
      <c r="K7409" t="s">
        <v>79</v>
      </c>
      <c r="L7409" t="s">
        <v>192</v>
      </c>
      <c r="M7409" t="s">
        <v>106</v>
      </c>
      <c r="N7409" s="2">
        <v>41387</v>
      </c>
      <c r="O7409" s="2">
        <v>41389</v>
      </c>
      <c r="P7409">
        <v>10</v>
      </c>
      <c r="Q7409" s="1">
        <v>0.1</v>
      </c>
      <c r="R7409">
        <v>172.99</v>
      </c>
      <c r="S7409">
        <v>19.989999999999998</v>
      </c>
      <c r="T7409">
        <f t="shared" si="115"/>
        <v>1729.9</v>
      </c>
    </row>
    <row r="7410" spans="1:20" x14ac:dyDescent="0.25">
      <c r="A7410">
        <v>7409</v>
      </c>
      <c r="B7410">
        <v>90290</v>
      </c>
      <c r="C7410" t="s">
        <v>1642</v>
      </c>
      <c r="D7410" t="s">
        <v>20</v>
      </c>
      <c r="E7410" t="s">
        <v>39</v>
      </c>
      <c r="F7410" t="s">
        <v>31</v>
      </c>
      <c r="G7410" t="s">
        <v>41</v>
      </c>
      <c r="H7410" t="s">
        <v>54</v>
      </c>
      <c r="I7410" t="s">
        <v>28</v>
      </c>
      <c r="J7410" t="s">
        <v>29</v>
      </c>
      <c r="K7410" t="s">
        <v>71</v>
      </c>
      <c r="L7410" t="s">
        <v>44</v>
      </c>
      <c r="M7410" t="s">
        <v>83</v>
      </c>
      <c r="N7410" s="2">
        <v>41387</v>
      </c>
      <c r="O7410" s="2">
        <v>41390</v>
      </c>
      <c r="P7410">
        <v>9</v>
      </c>
      <c r="Q7410" s="1">
        <v>0.04</v>
      </c>
      <c r="R7410">
        <v>7.28</v>
      </c>
      <c r="S7410">
        <v>4.2300000000000004</v>
      </c>
      <c r="T7410">
        <f t="shared" si="115"/>
        <v>65.52</v>
      </c>
    </row>
    <row r="7411" spans="1:20" x14ac:dyDescent="0.25">
      <c r="A7411">
        <v>7410</v>
      </c>
      <c r="B7411">
        <v>91113</v>
      </c>
      <c r="C7411" t="s">
        <v>1033</v>
      </c>
      <c r="D7411" t="s">
        <v>20</v>
      </c>
      <c r="E7411" t="s">
        <v>39</v>
      </c>
      <c r="F7411" t="s">
        <v>22</v>
      </c>
      <c r="G7411" t="s">
        <v>41</v>
      </c>
      <c r="H7411" t="s">
        <v>89</v>
      </c>
      <c r="I7411" t="s">
        <v>28</v>
      </c>
      <c r="J7411" t="s">
        <v>29</v>
      </c>
      <c r="K7411" t="s">
        <v>58</v>
      </c>
      <c r="L7411" t="s">
        <v>192</v>
      </c>
      <c r="M7411" t="s">
        <v>232</v>
      </c>
      <c r="N7411" s="2">
        <v>41591</v>
      </c>
      <c r="O7411" s="2">
        <v>41591</v>
      </c>
      <c r="P7411">
        <v>39</v>
      </c>
      <c r="Q7411" s="1">
        <v>0.02</v>
      </c>
      <c r="R7411">
        <v>38.06</v>
      </c>
      <c r="S7411">
        <v>4.5</v>
      </c>
      <c r="T7411">
        <f t="shared" si="115"/>
        <v>1484.3400000000001</v>
      </c>
    </row>
    <row r="7412" spans="1:20" x14ac:dyDescent="0.25">
      <c r="A7412">
        <v>7411</v>
      </c>
      <c r="B7412">
        <v>88470</v>
      </c>
      <c r="C7412" t="s">
        <v>2167</v>
      </c>
      <c r="D7412" t="s">
        <v>20</v>
      </c>
      <c r="E7412" t="s">
        <v>21</v>
      </c>
      <c r="F7412" t="s">
        <v>47</v>
      </c>
      <c r="G7412" t="s">
        <v>41</v>
      </c>
      <c r="H7412" t="s">
        <v>33</v>
      </c>
      <c r="I7412" t="s">
        <v>28</v>
      </c>
      <c r="J7412" t="s">
        <v>29</v>
      </c>
      <c r="K7412" t="s">
        <v>1147</v>
      </c>
      <c r="L7412" t="s">
        <v>26</v>
      </c>
      <c r="M7412" t="s">
        <v>111</v>
      </c>
      <c r="N7412" s="2">
        <v>40715</v>
      </c>
      <c r="O7412" s="2">
        <v>40716</v>
      </c>
      <c r="P7412">
        <v>18</v>
      </c>
      <c r="Q7412" s="1">
        <v>0.01</v>
      </c>
      <c r="R7412">
        <v>33.29</v>
      </c>
      <c r="S7412">
        <v>1.99</v>
      </c>
      <c r="T7412">
        <f t="shared" si="115"/>
        <v>599.22</v>
      </c>
    </row>
    <row r="7413" spans="1:20" x14ac:dyDescent="0.25">
      <c r="A7413">
        <v>7412</v>
      </c>
      <c r="B7413">
        <v>88470</v>
      </c>
      <c r="C7413" t="s">
        <v>618</v>
      </c>
      <c r="D7413" t="s">
        <v>20</v>
      </c>
      <c r="E7413" t="s">
        <v>39</v>
      </c>
      <c r="F7413" t="s">
        <v>31</v>
      </c>
      <c r="G7413" t="s">
        <v>41</v>
      </c>
      <c r="H7413" t="s">
        <v>94</v>
      </c>
      <c r="I7413" t="s">
        <v>28</v>
      </c>
      <c r="J7413" t="s">
        <v>29</v>
      </c>
      <c r="K7413" t="s">
        <v>172</v>
      </c>
      <c r="L7413" t="s">
        <v>192</v>
      </c>
      <c r="M7413" t="s">
        <v>106</v>
      </c>
      <c r="N7413" s="2">
        <v>40715</v>
      </c>
      <c r="O7413" s="2">
        <v>40716</v>
      </c>
      <c r="P7413">
        <v>4</v>
      </c>
      <c r="Q7413" s="1">
        <v>0.02</v>
      </c>
      <c r="R7413">
        <v>2.88</v>
      </c>
      <c r="S7413">
        <v>5.33</v>
      </c>
      <c r="T7413">
        <f t="shared" si="115"/>
        <v>11.52</v>
      </c>
    </row>
    <row r="7414" spans="1:20" x14ac:dyDescent="0.25">
      <c r="A7414">
        <v>7413</v>
      </c>
      <c r="B7414">
        <v>89596</v>
      </c>
      <c r="C7414" t="s">
        <v>661</v>
      </c>
      <c r="D7414" t="s">
        <v>38</v>
      </c>
      <c r="E7414" t="s">
        <v>39</v>
      </c>
      <c r="F7414" t="s">
        <v>31</v>
      </c>
      <c r="G7414" t="s">
        <v>23</v>
      </c>
      <c r="H7414" t="s">
        <v>89</v>
      </c>
      <c r="I7414" t="s">
        <v>28</v>
      </c>
      <c r="J7414" t="s">
        <v>29</v>
      </c>
      <c r="K7414" t="s">
        <v>43</v>
      </c>
      <c r="L7414" t="s">
        <v>192</v>
      </c>
      <c r="M7414" t="s">
        <v>121</v>
      </c>
      <c r="N7414" s="2">
        <v>40400</v>
      </c>
      <c r="O7414" s="2">
        <v>40401</v>
      </c>
      <c r="P7414">
        <v>9</v>
      </c>
      <c r="Q7414" s="1">
        <v>0.01</v>
      </c>
      <c r="R7414">
        <v>6.48</v>
      </c>
      <c r="S7414">
        <v>6.22</v>
      </c>
      <c r="T7414">
        <f t="shared" si="115"/>
        <v>58.320000000000007</v>
      </c>
    </row>
    <row r="7415" spans="1:20" x14ac:dyDescent="0.25">
      <c r="A7415">
        <v>7414</v>
      </c>
      <c r="B7415">
        <v>89596</v>
      </c>
      <c r="C7415" t="s">
        <v>661</v>
      </c>
      <c r="D7415" t="s">
        <v>20</v>
      </c>
      <c r="E7415" t="s">
        <v>21</v>
      </c>
      <c r="F7415" t="s">
        <v>31</v>
      </c>
      <c r="G7415" t="s">
        <v>23</v>
      </c>
      <c r="H7415" t="s">
        <v>203</v>
      </c>
      <c r="I7415" t="s">
        <v>28</v>
      </c>
      <c r="J7415" t="s">
        <v>29</v>
      </c>
      <c r="K7415" t="s">
        <v>1447</v>
      </c>
      <c r="L7415" t="s">
        <v>26</v>
      </c>
      <c r="M7415" t="s">
        <v>139</v>
      </c>
      <c r="N7415" s="2">
        <v>40400</v>
      </c>
      <c r="O7415" s="2">
        <v>40402</v>
      </c>
      <c r="P7415">
        <v>16</v>
      </c>
      <c r="Q7415" s="1">
        <v>0.03</v>
      </c>
      <c r="R7415">
        <v>85.99</v>
      </c>
      <c r="S7415">
        <v>3.3</v>
      </c>
      <c r="T7415">
        <f t="shared" si="115"/>
        <v>1375.84</v>
      </c>
    </row>
    <row r="7416" spans="1:20" x14ac:dyDescent="0.25">
      <c r="A7416">
        <v>7415</v>
      </c>
      <c r="B7416">
        <v>86053</v>
      </c>
      <c r="C7416" t="s">
        <v>1921</v>
      </c>
      <c r="D7416" t="s">
        <v>578</v>
      </c>
      <c r="E7416" t="s">
        <v>187</v>
      </c>
      <c r="F7416" t="s">
        <v>31</v>
      </c>
      <c r="G7416" t="s">
        <v>23</v>
      </c>
      <c r="H7416" t="s">
        <v>217</v>
      </c>
      <c r="I7416" t="s">
        <v>28</v>
      </c>
      <c r="J7416" t="s">
        <v>29</v>
      </c>
      <c r="K7416" t="s">
        <v>231</v>
      </c>
      <c r="L7416" t="s">
        <v>330</v>
      </c>
      <c r="M7416" t="s">
        <v>35</v>
      </c>
      <c r="N7416" s="2">
        <v>40400</v>
      </c>
      <c r="O7416" s="2">
        <v>40401</v>
      </c>
      <c r="P7416">
        <v>20</v>
      </c>
      <c r="Q7416" s="1">
        <v>0.04</v>
      </c>
      <c r="R7416">
        <v>296.18</v>
      </c>
      <c r="S7416">
        <v>154.12</v>
      </c>
      <c r="T7416">
        <f t="shared" si="115"/>
        <v>5923.6</v>
      </c>
    </row>
    <row r="7417" spans="1:20" x14ac:dyDescent="0.25">
      <c r="A7417">
        <v>7416</v>
      </c>
      <c r="B7417">
        <v>89603</v>
      </c>
      <c r="C7417" t="s">
        <v>1214</v>
      </c>
      <c r="D7417" t="s">
        <v>20</v>
      </c>
      <c r="E7417" t="s">
        <v>39</v>
      </c>
      <c r="F7417" t="s">
        <v>31</v>
      </c>
      <c r="G7417" t="s">
        <v>23</v>
      </c>
      <c r="H7417" t="s">
        <v>94</v>
      </c>
      <c r="I7417" t="s">
        <v>28</v>
      </c>
      <c r="J7417" t="s">
        <v>29</v>
      </c>
      <c r="K7417" t="s">
        <v>79</v>
      </c>
      <c r="L7417" t="s">
        <v>192</v>
      </c>
      <c r="M7417" t="s">
        <v>66</v>
      </c>
      <c r="N7417" s="2">
        <v>40883</v>
      </c>
      <c r="O7417" s="2">
        <v>40884</v>
      </c>
      <c r="P7417">
        <v>18</v>
      </c>
      <c r="Q7417" s="1">
        <v>7.0000000000000007E-2</v>
      </c>
      <c r="R7417">
        <v>22.38</v>
      </c>
      <c r="S7417">
        <v>15.1</v>
      </c>
      <c r="T7417">
        <f t="shared" si="115"/>
        <v>402.84</v>
      </c>
    </row>
    <row r="7418" spans="1:20" x14ac:dyDescent="0.25">
      <c r="A7418">
        <v>7417</v>
      </c>
      <c r="B7418">
        <v>89533</v>
      </c>
      <c r="C7418" t="s">
        <v>511</v>
      </c>
      <c r="D7418" t="s">
        <v>38</v>
      </c>
      <c r="E7418" t="s">
        <v>39</v>
      </c>
      <c r="F7418" t="s">
        <v>22</v>
      </c>
      <c r="G7418" t="s">
        <v>23</v>
      </c>
      <c r="H7418" t="s">
        <v>89</v>
      </c>
      <c r="I7418" t="s">
        <v>28</v>
      </c>
      <c r="J7418" t="s">
        <v>29</v>
      </c>
      <c r="K7418" t="s">
        <v>82</v>
      </c>
      <c r="L7418" t="s">
        <v>26</v>
      </c>
      <c r="M7418" t="s">
        <v>137</v>
      </c>
      <c r="N7418" s="2">
        <v>41472</v>
      </c>
      <c r="O7418" s="2">
        <v>41474</v>
      </c>
      <c r="P7418">
        <v>16</v>
      </c>
      <c r="Q7418" s="1">
        <v>0.03</v>
      </c>
      <c r="R7418">
        <v>11.66</v>
      </c>
      <c r="S7418">
        <v>7.95</v>
      </c>
      <c r="T7418">
        <f t="shared" si="115"/>
        <v>186.56</v>
      </c>
    </row>
    <row r="7419" spans="1:20" x14ac:dyDescent="0.25">
      <c r="A7419">
        <v>7418</v>
      </c>
      <c r="B7419">
        <v>89168</v>
      </c>
      <c r="C7419" t="s">
        <v>1474</v>
      </c>
      <c r="D7419" t="s">
        <v>20</v>
      </c>
      <c r="E7419" t="s">
        <v>39</v>
      </c>
      <c r="F7419" t="s">
        <v>47</v>
      </c>
      <c r="G7419" t="s">
        <v>48</v>
      </c>
      <c r="H7419" t="s">
        <v>78</v>
      </c>
      <c r="I7419" t="s">
        <v>28</v>
      </c>
      <c r="J7419" t="s">
        <v>29</v>
      </c>
      <c r="K7419" t="s">
        <v>154</v>
      </c>
      <c r="L7419" t="s">
        <v>44</v>
      </c>
      <c r="M7419" t="s">
        <v>160</v>
      </c>
      <c r="N7419" s="2">
        <v>40745</v>
      </c>
      <c r="O7419" s="2">
        <v>40750</v>
      </c>
      <c r="P7419">
        <v>6</v>
      </c>
      <c r="Q7419" s="1">
        <v>0.01</v>
      </c>
      <c r="R7419">
        <v>37.94</v>
      </c>
      <c r="S7419">
        <v>5.08</v>
      </c>
      <c r="T7419">
        <f t="shared" si="115"/>
        <v>227.64</v>
      </c>
    </row>
    <row r="7420" spans="1:20" x14ac:dyDescent="0.25">
      <c r="A7420">
        <v>7419</v>
      </c>
      <c r="B7420">
        <v>88222</v>
      </c>
      <c r="C7420" t="s">
        <v>503</v>
      </c>
      <c r="D7420" t="s">
        <v>20</v>
      </c>
      <c r="E7420" t="s">
        <v>39</v>
      </c>
      <c r="F7420" t="s">
        <v>31</v>
      </c>
      <c r="G7420" t="s">
        <v>41</v>
      </c>
      <c r="H7420" t="s">
        <v>61</v>
      </c>
      <c r="I7420" t="s">
        <v>28</v>
      </c>
      <c r="J7420" t="s">
        <v>29</v>
      </c>
      <c r="K7420" t="s">
        <v>50</v>
      </c>
      <c r="L7420" t="s">
        <v>192</v>
      </c>
      <c r="M7420" t="s">
        <v>131</v>
      </c>
      <c r="N7420" s="2">
        <v>40731</v>
      </c>
      <c r="O7420" s="2">
        <v>40732</v>
      </c>
      <c r="P7420">
        <v>8</v>
      </c>
      <c r="Q7420" s="1">
        <v>0.05</v>
      </c>
      <c r="R7420">
        <v>2.61</v>
      </c>
      <c r="S7420">
        <v>0.5</v>
      </c>
      <c r="T7420">
        <f t="shared" si="115"/>
        <v>20.88</v>
      </c>
    </row>
    <row r="7421" spans="1:20" x14ac:dyDescent="0.25">
      <c r="A7421">
        <v>7420</v>
      </c>
      <c r="B7421">
        <v>91370</v>
      </c>
      <c r="C7421" t="s">
        <v>900</v>
      </c>
      <c r="D7421" t="s">
        <v>20</v>
      </c>
      <c r="E7421" t="s">
        <v>187</v>
      </c>
      <c r="F7421" t="s">
        <v>47</v>
      </c>
      <c r="G7421" t="s">
        <v>41</v>
      </c>
      <c r="H7421" t="s">
        <v>217</v>
      </c>
      <c r="I7421" t="s">
        <v>28</v>
      </c>
      <c r="J7421" t="s">
        <v>29</v>
      </c>
      <c r="K7421" t="s">
        <v>248</v>
      </c>
      <c r="L7421" t="s">
        <v>192</v>
      </c>
      <c r="M7421" t="s">
        <v>51</v>
      </c>
      <c r="N7421" s="2">
        <v>41401</v>
      </c>
      <c r="O7421" s="2">
        <v>41403</v>
      </c>
      <c r="P7421">
        <v>12</v>
      </c>
      <c r="Q7421" s="1">
        <v>0</v>
      </c>
      <c r="R7421">
        <v>63.94</v>
      </c>
      <c r="S7421">
        <v>14.48</v>
      </c>
      <c r="T7421">
        <f t="shared" si="115"/>
        <v>767.28</v>
      </c>
    </row>
    <row r="7422" spans="1:20" x14ac:dyDescent="0.25">
      <c r="A7422">
        <v>7421</v>
      </c>
      <c r="B7422">
        <v>91367</v>
      </c>
      <c r="C7422" t="s">
        <v>900</v>
      </c>
      <c r="D7422" t="s">
        <v>20</v>
      </c>
      <c r="E7422" t="s">
        <v>21</v>
      </c>
      <c r="F7422" t="s">
        <v>47</v>
      </c>
      <c r="G7422" t="s">
        <v>41</v>
      </c>
      <c r="H7422" t="s">
        <v>203</v>
      </c>
      <c r="I7422" t="s">
        <v>28</v>
      </c>
      <c r="J7422" t="s">
        <v>29</v>
      </c>
      <c r="K7422" t="s">
        <v>1254</v>
      </c>
      <c r="L7422" t="s">
        <v>706</v>
      </c>
      <c r="M7422" t="s">
        <v>134</v>
      </c>
      <c r="N7422" s="2">
        <v>40670</v>
      </c>
      <c r="O7422" s="2">
        <v>40671</v>
      </c>
      <c r="P7422">
        <v>10</v>
      </c>
      <c r="Q7422" s="1">
        <v>0.01</v>
      </c>
      <c r="R7422">
        <v>140.99</v>
      </c>
      <c r="S7422">
        <v>13.99</v>
      </c>
      <c r="T7422">
        <f t="shared" si="115"/>
        <v>1409.9</v>
      </c>
    </row>
    <row r="7423" spans="1:20" x14ac:dyDescent="0.25">
      <c r="A7423">
        <v>7422</v>
      </c>
      <c r="B7423">
        <v>91006</v>
      </c>
      <c r="C7423" t="s">
        <v>1282</v>
      </c>
      <c r="D7423" t="s">
        <v>38</v>
      </c>
      <c r="E7423" t="s">
        <v>39</v>
      </c>
      <c r="F7423" t="s">
        <v>22</v>
      </c>
      <c r="G7423" t="s">
        <v>41</v>
      </c>
      <c r="H7423" t="s">
        <v>78</v>
      </c>
      <c r="I7423" t="s">
        <v>28</v>
      </c>
      <c r="J7423" t="s">
        <v>29</v>
      </c>
      <c r="K7423" t="s">
        <v>136</v>
      </c>
      <c r="L7423" t="s">
        <v>192</v>
      </c>
      <c r="M7423" t="s">
        <v>227</v>
      </c>
      <c r="N7423" s="2">
        <v>41465</v>
      </c>
      <c r="O7423" s="2">
        <v>41467</v>
      </c>
      <c r="P7423">
        <v>17</v>
      </c>
      <c r="Q7423" s="1">
        <v>0.05</v>
      </c>
      <c r="R7423">
        <v>16.91</v>
      </c>
      <c r="S7423">
        <v>6.25</v>
      </c>
      <c r="T7423">
        <f t="shared" si="115"/>
        <v>287.47000000000003</v>
      </c>
    </row>
    <row r="7424" spans="1:20" x14ac:dyDescent="0.25">
      <c r="A7424">
        <v>7423</v>
      </c>
      <c r="B7424">
        <v>91509</v>
      </c>
      <c r="C7424" t="s">
        <v>1296</v>
      </c>
      <c r="D7424" t="s">
        <v>20</v>
      </c>
      <c r="E7424" t="s">
        <v>21</v>
      </c>
      <c r="F7424" t="s">
        <v>22</v>
      </c>
      <c r="G7424" t="s">
        <v>23</v>
      </c>
      <c r="H7424" t="s">
        <v>206</v>
      </c>
      <c r="I7424" t="s">
        <v>28</v>
      </c>
      <c r="J7424" t="s">
        <v>29</v>
      </c>
      <c r="K7424" t="s">
        <v>198</v>
      </c>
      <c r="L7424" t="s">
        <v>192</v>
      </c>
      <c r="M7424" t="s">
        <v>96</v>
      </c>
      <c r="N7424" s="2">
        <v>41176</v>
      </c>
      <c r="O7424" s="2">
        <v>41178</v>
      </c>
      <c r="P7424">
        <v>14</v>
      </c>
      <c r="Q7424" s="1">
        <v>0</v>
      </c>
      <c r="R7424">
        <v>39.99</v>
      </c>
      <c r="S7424">
        <v>10.25</v>
      </c>
      <c r="T7424">
        <f t="shared" si="115"/>
        <v>559.86</v>
      </c>
    </row>
    <row r="7425" spans="1:20" x14ac:dyDescent="0.25">
      <c r="A7425">
        <v>7424</v>
      </c>
      <c r="B7425">
        <v>86421</v>
      </c>
      <c r="C7425" t="s">
        <v>1439</v>
      </c>
      <c r="D7425" t="s">
        <v>20</v>
      </c>
      <c r="E7425" t="s">
        <v>187</v>
      </c>
      <c r="F7425" t="s">
        <v>22</v>
      </c>
      <c r="G7425" t="s">
        <v>32</v>
      </c>
      <c r="H7425" t="s">
        <v>219</v>
      </c>
      <c r="I7425" t="s">
        <v>28</v>
      </c>
      <c r="J7425" t="s">
        <v>29</v>
      </c>
      <c r="K7425" t="s">
        <v>82</v>
      </c>
      <c r="L7425" t="s">
        <v>746</v>
      </c>
      <c r="M7425" t="s">
        <v>246</v>
      </c>
      <c r="N7425" s="2">
        <v>41614</v>
      </c>
      <c r="O7425" s="2">
        <v>41616</v>
      </c>
      <c r="P7425">
        <v>22</v>
      </c>
      <c r="Q7425" s="1">
        <v>0.08</v>
      </c>
      <c r="R7425">
        <v>140.81</v>
      </c>
      <c r="S7425">
        <v>24.49</v>
      </c>
      <c r="T7425">
        <f t="shared" si="115"/>
        <v>3097.82</v>
      </c>
    </row>
    <row r="7426" spans="1:20" x14ac:dyDescent="0.25">
      <c r="A7426">
        <v>7425</v>
      </c>
      <c r="B7426">
        <v>88565</v>
      </c>
      <c r="C7426" t="s">
        <v>1239</v>
      </c>
      <c r="D7426" t="s">
        <v>20</v>
      </c>
      <c r="E7426" t="s">
        <v>39</v>
      </c>
      <c r="F7426" t="s">
        <v>40</v>
      </c>
      <c r="G7426" t="s">
        <v>93</v>
      </c>
      <c r="H7426" t="s">
        <v>78</v>
      </c>
      <c r="I7426" t="s">
        <v>28</v>
      </c>
      <c r="J7426" t="s">
        <v>29</v>
      </c>
      <c r="K7426" t="s">
        <v>95</v>
      </c>
      <c r="L7426" t="s">
        <v>192</v>
      </c>
      <c r="M7426" t="s">
        <v>99</v>
      </c>
      <c r="N7426" s="2">
        <v>41554</v>
      </c>
      <c r="O7426" s="2">
        <v>41554</v>
      </c>
      <c r="P7426">
        <v>23</v>
      </c>
      <c r="Q7426" s="1">
        <v>0.04</v>
      </c>
      <c r="R7426">
        <v>6.48</v>
      </c>
      <c r="S7426">
        <v>5.14</v>
      </c>
      <c r="T7426">
        <f t="shared" si="115"/>
        <v>149.04000000000002</v>
      </c>
    </row>
    <row r="7427" spans="1:20" x14ac:dyDescent="0.25">
      <c r="A7427">
        <v>7426</v>
      </c>
      <c r="B7427">
        <v>91038</v>
      </c>
      <c r="C7427" t="s">
        <v>1323</v>
      </c>
      <c r="D7427" t="s">
        <v>20</v>
      </c>
      <c r="E7427" t="s">
        <v>39</v>
      </c>
      <c r="F7427" t="s">
        <v>22</v>
      </c>
      <c r="G7427" t="s">
        <v>48</v>
      </c>
      <c r="H7427" t="s">
        <v>49</v>
      </c>
      <c r="I7427" t="s">
        <v>28</v>
      </c>
      <c r="J7427" t="s">
        <v>29</v>
      </c>
      <c r="K7427" t="s">
        <v>228</v>
      </c>
      <c r="L7427" t="s">
        <v>44</v>
      </c>
      <c r="M7427" t="s">
        <v>232</v>
      </c>
      <c r="N7427" s="2">
        <v>41498</v>
      </c>
      <c r="O7427" s="2">
        <v>41498</v>
      </c>
      <c r="P7427">
        <v>6</v>
      </c>
      <c r="Q7427" s="1">
        <v>0.01</v>
      </c>
      <c r="R7427">
        <v>5.43</v>
      </c>
      <c r="S7427">
        <v>0.95</v>
      </c>
      <c r="T7427">
        <f t="shared" ref="T7427:T7490" si="116">R7427*P7427</f>
        <v>32.58</v>
      </c>
    </row>
    <row r="7428" spans="1:20" x14ac:dyDescent="0.25">
      <c r="A7428">
        <v>7427</v>
      </c>
      <c r="B7428">
        <v>86696</v>
      </c>
      <c r="C7428" t="s">
        <v>672</v>
      </c>
      <c r="D7428" t="s">
        <v>20</v>
      </c>
      <c r="E7428" t="s">
        <v>21</v>
      </c>
      <c r="F7428" t="s">
        <v>47</v>
      </c>
      <c r="G7428" t="s">
        <v>93</v>
      </c>
      <c r="H7428" t="s">
        <v>203</v>
      </c>
      <c r="I7428" t="s">
        <v>28</v>
      </c>
      <c r="J7428" t="s">
        <v>29</v>
      </c>
      <c r="K7428" t="s">
        <v>34</v>
      </c>
      <c r="L7428" t="s">
        <v>44</v>
      </c>
      <c r="M7428" t="s">
        <v>114</v>
      </c>
      <c r="N7428" s="2">
        <v>41146</v>
      </c>
      <c r="O7428" s="2">
        <v>41146</v>
      </c>
      <c r="P7428">
        <v>19</v>
      </c>
      <c r="Q7428" s="1">
        <v>0.05</v>
      </c>
      <c r="R7428">
        <v>20.99</v>
      </c>
      <c r="S7428">
        <v>0.99</v>
      </c>
      <c r="T7428">
        <f t="shared" si="116"/>
        <v>398.80999999999995</v>
      </c>
    </row>
    <row r="7429" spans="1:20" x14ac:dyDescent="0.25">
      <c r="A7429">
        <v>7428</v>
      </c>
      <c r="B7429">
        <v>88311</v>
      </c>
      <c r="C7429" t="s">
        <v>261</v>
      </c>
      <c r="D7429" t="s">
        <v>38</v>
      </c>
      <c r="E7429" t="s">
        <v>21</v>
      </c>
      <c r="F7429" t="s">
        <v>22</v>
      </c>
      <c r="G7429" t="s">
        <v>48</v>
      </c>
      <c r="H7429" t="s">
        <v>33</v>
      </c>
      <c r="I7429" t="s">
        <v>28</v>
      </c>
      <c r="J7429" t="s">
        <v>29</v>
      </c>
      <c r="K7429" t="s">
        <v>1108</v>
      </c>
      <c r="L7429" t="s">
        <v>192</v>
      </c>
      <c r="M7429" t="s">
        <v>294</v>
      </c>
      <c r="N7429" s="2">
        <v>41536</v>
      </c>
      <c r="O7429" s="2">
        <v>41540</v>
      </c>
      <c r="P7429">
        <v>3</v>
      </c>
      <c r="Q7429" s="1">
        <v>0.01</v>
      </c>
      <c r="R7429">
        <v>195.99</v>
      </c>
      <c r="S7429">
        <v>4.2</v>
      </c>
      <c r="T7429">
        <f t="shared" si="116"/>
        <v>587.97</v>
      </c>
    </row>
    <row r="7430" spans="1:20" x14ac:dyDescent="0.25">
      <c r="A7430">
        <v>7429</v>
      </c>
      <c r="B7430">
        <v>87780</v>
      </c>
      <c r="C7430" t="s">
        <v>486</v>
      </c>
      <c r="D7430" t="s">
        <v>20</v>
      </c>
      <c r="E7430" t="s">
        <v>39</v>
      </c>
      <c r="F7430" t="s">
        <v>31</v>
      </c>
      <c r="G7430" t="s">
        <v>41</v>
      </c>
      <c r="H7430" t="s">
        <v>78</v>
      </c>
      <c r="I7430" t="s">
        <v>28</v>
      </c>
      <c r="J7430" t="s">
        <v>29</v>
      </c>
      <c r="K7430" t="s">
        <v>82</v>
      </c>
      <c r="L7430" t="s">
        <v>192</v>
      </c>
      <c r="M7430" t="s">
        <v>279</v>
      </c>
      <c r="N7430" s="2">
        <v>41055</v>
      </c>
      <c r="O7430" s="2">
        <v>41056</v>
      </c>
      <c r="P7430">
        <v>6</v>
      </c>
      <c r="Q7430" s="1">
        <v>0.05</v>
      </c>
      <c r="R7430">
        <v>4.49</v>
      </c>
      <c r="S7430">
        <v>1.49</v>
      </c>
      <c r="T7430">
        <f t="shared" si="116"/>
        <v>26.94</v>
      </c>
    </row>
    <row r="7431" spans="1:20" x14ac:dyDescent="0.25">
      <c r="A7431">
        <v>7430</v>
      </c>
      <c r="B7431">
        <v>90576</v>
      </c>
      <c r="C7431" t="s">
        <v>824</v>
      </c>
      <c r="D7431" t="s">
        <v>20</v>
      </c>
      <c r="E7431" t="s">
        <v>39</v>
      </c>
      <c r="F7431" t="s">
        <v>22</v>
      </c>
      <c r="G7431" t="s">
        <v>48</v>
      </c>
      <c r="H7431" t="s">
        <v>42</v>
      </c>
      <c r="I7431" t="s">
        <v>28</v>
      </c>
      <c r="J7431" t="s">
        <v>29</v>
      </c>
      <c r="K7431" t="s">
        <v>58</v>
      </c>
      <c r="L7431" t="s">
        <v>192</v>
      </c>
      <c r="M7431" t="s">
        <v>398</v>
      </c>
      <c r="N7431" s="2">
        <v>41629</v>
      </c>
      <c r="O7431" s="2">
        <v>41634</v>
      </c>
      <c r="P7431">
        <v>1</v>
      </c>
      <c r="Q7431" s="1">
        <v>0.02</v>
      </c>
      <c r="R7431">
        <v>24.95</v>
      </c>
      <c r="S7431">
        <v>2.99</v>
      </c>
      <c r="T7431">
        <f t="shared" si="116"/>
        <v>24.95</v>
      </c>
    </row>
    <row r="7432" spans="1:20" x14ac:dyDescent="0.25">
      <c r="A7432">
        <v>7431</v>
      </c>
      <c r="B7432">
        <v>86519</v>
      </c>
      <c r="C7432" t="s">
        <v>921</v>
      </c>
      <c r="D7432" t="s">
        <v>20</v>
      </c>
      <c r="E7432" t="s">
        <v>21</v>
      </c>
      <c r="F7432" t="s">
        <v>47</v>
      </c>
      <c r="G7432" t="s">
        <v>23</v>
      </c>
      <c r="H7432" t="s">
        <v>24</v>
      </c>
      <c r="I7432" t="s">
        <v>28</v>
      </c>
      <c r="J7432" t="s">
        <v>29</v>
      </c>
      <c r="K7432" t="s">
        <v>213</v>
      </c>
      <c r="L7432" t="s">
        <v>26</v>
      </c>
      <c r="M7432" t="s">
        <v>156</v>
      </c>
      <c r="N7432" s="2">
        <v>41538</v>
      </c>
      <c r="O7432" s="2">
        <v>41540</v>
      </c>
      <c r="P7432">
        <v>11</v>
      </c>
      <c r="Q7432" s="1">
        <v>0.06</v>
      </c>
      <c r="R7432">
        <v>39.24</v>
      </c>
      <c r="S7432">
        <v>1.99</v>
      </c>
      <c r="T7432">
        <f t="shared" si="116"/>
        <v>431.64000000000004</v>
      </c>
    </row>
    <row r="7433" spans="1:20" x14ac:dyDescent="0.25">
      <c r="A7433">
        <v>7432</v>
      </c>
      <c r="B7433">
        <v>86515</v>
      </c>
      <c r="C7433" t="s">
        <v>921</v>
      </c>
      <c r="D7433" t="s">
        <v>20</v>
      </c>
      <c r="E7433" t="s">
        <v>39</v>
      </c>
      <c r="F7433" t="s">
        <v>47</v>
      </c>
      <c r="G7433" t="s">
        <v>23</v>
      </c>
      <c r="H7433" t="s">
        <v>61</v>
      </c>
      <c r="I7433" t="s">
        <v>28</v>
      </c>
      <c r="J7433" t="s">
        <v>29</v>
      </c>
      <c r="K7433" t="s">
        <v>62</v>
      </c>
      <c r="L7433" t="s">
        <v>44</v>
      </c>
      <c r="M7433" t="s">
        <v>51</v>
      </c>
      <c r="N7433" s="2">
        <v>40807</v>
      </c>
      <c r="O7433" s="2">
        <v>40809</v>
      </c>
      <c r="P7433">
        <v>9</v>
      </c>
      <c r="Q7433" s="1">
        <v>0.08</v>
      </c>
      <c r="R7433">
        <v>7.64</v>
      </c>
      <c r="S7433">
        <v>5.83</v>
      </c>
      <c r="T7433">
        <f t="shared" si="116"/>
        <v>68.759999999999991</v>
      </c>
    </row>
    <row r="7434" spans="1:20" x14ac:dyDescent="0.25">
      <c r="A7434">
        <v>7433</v>
      </c>
      <c r="B7434">
        <v>86156</v>
      </c>
      <c r="C7434" t="s">
        <v>1346</v>
      </c>
      <c r="D7434" t="s">
        <v>20</v>
      </c>
      <c r="E7434" t="s">
        <v>21</v>
      </c>
      <c r="F7434" t="s">
        <v>31</v>
      </c>
      <c r="G7434" t="s">
        <v>93</v>
      </c>
      <c r="H7434" t="s">
        <v>206</v>
      </c>
      <c r="I7434" t="s">
        <v>28</v>
      </c>
      <c r="J7434" t="s">
        <v>29</v>
      </c>
      <c r="K7434" t="s">
        <v>198</v>
      </c>
      <c r="L7434" t="s">
        <v>746</v>
      </c>
      <c r="M7434" t="s">
        <v>106</v>
      </c>
      <c r="N7434" s="2">
        <v>41054</v>
      </c>
      <c r="O7434" s="2">
        <v>41055</v>
      </c>
      <c r="P7434">
        <v>11</v>
      </c>
      <c r="Q7434" s="1">
        <v>0.03</v>
      </c>
      <c r="R7434">
        <v>599.99</v>
      </c>
      <c r="S7434">
        <v>24.49</v>
      </c>
      <c r="T7434">
        <f t="shared" si="116"/>
        <v>6599.89</v>
      </c>
    </row>
    <row r="7435" spans="1:20" x14ac:dyDescent="0.25">
      <c r="A7435">
        <v>7434</v>
      </c>
      <c r="B7435">
        <v>86156</v>
      </c>
      <c r="C7435" t="s">
        <v>1346</v>
      </c>
      <c r="D7435" t="s">
        <v>20</v>
      </c>
      <c r="E7435" t="s">
        <v>39</v>
      </c>
      <c r="F7435" t="s">
        <v>31</v>
      </c>
      <c r="G7435" t="s">
        <v>93</v>
      </c>
      <c r="H7435" t="s">
        <v>42</v>
      </c>
      <c r="I7435" t="s">
        <v>28</v>
      </c>
      <c r="J7435" t="s">
        <v>29</v>
      </c>
      <c r="K7435" t="s">
        <v>172</v>
      </c>
      <c r="L7435" t="s">
        <v>44</v>
      </c>
      <c r="M7435" t="s">
        <v>367</v>
      </c>
      <c r="N7435" s="2">
        <v>41054</v>
      </c>
      <c r="O7435" s="2">
        <v>41056</v>
      </c>
      <c r="P7435">
        <v>6</v>
      </c>
      <c r="Q7435" s="1">
        <v>0.02</v>
      </c>
      <c r="R7435">
        <v>6.69</v>
      </c>
      <c r="S7435">
        <v>3.1</v>
      </c>
      <c r="T7435">
        <f t="shared" si="116"/>
        <v>40.14</v>
      </c>
    </row>
    <row r="7436" spans="1:20" x14ac:dyDescent="0.25">
      <c r="A7436">
        <v>7435</v>
      </c>
      <c r="B7436">
        <v>85937</v>
      </c>
      <c r="C7436" t="s">
        <v>467</v>
      </c>
      <c r="D7436" t="s">
        <v>38</v>
      </c>
      <c r="E7436" t="s">
        <v>39</v>
      </c>
      <c r="F7436" t="s">
        <v>22</v>
      </c>
      <c r="G7436" t="s">
        <v>93</v>
      </c>
      <c r="H7436" t="s">
        <v>94</v>
      </c>
      <c r="I7436" t="s">
        <v>28</v>
      </c>
      <c r="J7436" t="s">
        <v>29</v>
      </c>
      <c r="K7436" t="s">
        <v>138</v>
      </c>
      <c r="L7436" t="s">
        <v>192</v>
      </c>
      <c r="M7436" t="s">
        <v>80</v>
      </c>
      <c r="N7436" s="2">
        <v>41614</v>
      </c>
      <c r="O7436" s="2">
        <v>41616</v>
      </c>
      <c r="P7436">
        <v>8</v>
      </c>
      <c r="Q7436" s="1">
        <v>0.08</v>
      </c>
      <c r="R7436">
        <v>12.53</v>
      </c>
      <c r="S7436">
        <v>7.17</v>
      </c>
      <c r="T7436">
        <f t="shared" si="116"/>
        <v>100.24</v>
      </c>
    </row>
    <row r="7437" spans="1:20" x14ac:dyDescent="0.25">
      <c r="A7437">
        <v>7436</v>
      </c>
      <c r="B7437">
        <v>85929</v>
      </c>
      <c r="C7437" t="s">
        <v>698</v>
      </c>
      <c r="D7437" t="s">
        <v>20</v>
      </c>
      <c r="E7437" t="s">
        <v>21</v>
      </c>
      <c r="F7437" t="s">
        <v>22</v>
      </c>
      <c r="G7437" t="s">
        <v>93</v>
      </c>
      <c r="H7437" t="s">
        <v>33</v>
      </c>
      <c r="I7437" t="s">
        <v>28</v>
      </c>
      <c r="J7437" t="s">
        <v>29</v>
      </c>
      <c r="K7437" t="s">
        <v>213</v>
      </c>
      <c r="L7437" t="s">
        <v>192</v>
      </c>
      <c r="M7437" t="s">
        <v>398</v>
      </c>
      <c r="N7437" s="2">
        <v>40518</v>
      </c>
      <c r="O7437" s="2">
        <v>40520</v>
      </c>
      <c r="P7437">
        <v>16</v>
      </c>
      <c r="Q7437" s="1">
        <v>0</v>
      </c>
      <c r="R7437">
        <v>49.99</v>
      </c>
      <c r="S7437">
        <v>19.989999999999998</v>
      </c>
      <c r="T7437">
        <f t="shared" si="116"/>
        <v>799.84</v>
      </c>
    </row>
    <row r="7438" spans="1:20" x14ac:dyDescent="0.25">
      <c r="A7438">
        <v>7437</v>
      </c>
      <c r="B7438">
        <v>90938</v>
      </c>
      <c r="C7438" t="s">
        <v>676</v>
      </c>
      <c r="D7438" t="s">
        <v>20</v>
      </c>
      <c r="E7438" t="s">
        <v>39</v>
      </c>
      <c r="F7438" t="s">
        <v>31</v>
      </c>
      <c r="G7438" t="s">
        <v>93</v>
      </c>
      <c r="H7438" t="s">
        <v>49</v>
      </c>
      <c r="I7438" t="s">
        <v>28</v>
      </c>
      <c r="J7438" t="s">
        <v>56</v>
      </c>
      <c r="K7438" t="s">
        <v>74</v>
      </c>
      <c r="L7438" t="s">
        <v>44</v>
      </c>
      <c r="M7438" t="s">
        <v>106</v>
      </c>
      <c r="N7438" s="2">
        <v>41301</v>
      </c>
      <c r="O7438" s="2">
        <v>41303</v>
      </c>
      <c r="P7438">
        <v>7</v>
      </c>
      <c r="Q7438" s="1">
        <v>0.01</v>
      </c>
      <c r="R7438">
        <v>2.94</v>
      </c>
      <c r="S7438">
        <v>0.96</v>
      </c>
      <c r="T7438">
        <f t="shared" si="116"/>
        <v>20.58</v>
      </c>
    </row>
    <row r="7439" spans="1:20" x14ac:dyDescent="0.25">
      <c r="A7439">
        <v>7438</v>
      </c>
      <c r="B7439">
        <v>89810</v>
      </c>
      <c r="C7439" t="s">
        <v>464</v>
      </c>
      <c r="D7439" t="s">
        <v>20</v>
      </c>
      <c r="E7439" t="s">
        <v>39</v>
      </c>
      <c r="F7439" t="s">
        <v>22</v>
      </c>
      <c r="G7439" t="s">
        <v>48</v>
      </c>
      <c r="H7439" t="s">
        <v>89</v>
      </c>
      <c r="I7439" t="s">
        <v>28</v>
      </c>
      <c r="J7439" t="s">
        <v>56</v>
      </c>
      <c r="K7439" t="s">
        <v>58</v>
      </c>
      <c r="L7439" t="s">
        <v>192</v>
      </c>
      <c r="M7439" t="s">
        <v>246</v>
      </c>
      <c r="N7439" s="2">
        <v>40537</v>
      </c>
      <c r="O7439" s="2">
        <v>40542</v>
      </c>
      <c r="P7439">
        <v>9</v>
      </c>
      <c r="Q7439" s="1">
        <v>0.08</v>
      </c>
      <c r="R7439">
        <v>3.69</v>
      </c>
      <c r="S7439">
        <v>2.5</v>
      </c>
      <c r="T7439">
        <f t="shared" si="116"/>
        <v>33.21</v>
      </c>
    </row>
    <row r="7440" spans="1:20" x14ac:dyDescent="0.25">
      <c r="A7440">
        <v>7439</v>
      </c>
      <c r="B7440">
        <v>91014</v>
      </c>
      <c r="C7440" t="s">
        <v>100</v>
      </c>
      <c r="D7440" t="s">
        <v>20</v>
      </c>
      <c r="E7440" t="s">
        <v>39</v>
      </c>
      <c r="F7440" t="s">
        <v>31</v>
      </c>
      <c r="G7440" t="s">
        <v>32</v>
      </c>
      <c r="H7440" t="s">
        <v>78</v>
      </c>
      <c r="I7440" t="s">
        <v>28</v>
      </c>
      <c r="J7440" t="s">
        <v>56</v>
      </c>
      <c r="K7440" t="s">
        <v>231</v>
      </c>
      <c r="L7440" t="s">
        <v>44</v>
      </c>
      <c r="M7440" t="s">
        <v>106</v>
      </c>
      <c r="N7440" s="2">
        <v>41345</v>
      </c>
      <c r="O7440" s="2">
        <v>41347</v>
      </c>
      <c r="P7440">
        <v>8</v>
      </c>
      <c r="Q7440" s="1">
        <v>0.01</v>
      </c>
      <c r="R7440">
        <v>4</v>
      </c>
      <c r="S7440">
        <v>1.3</v>
      </c>
      <c r="T7440">
        <f t="shared" si="116"/>
        <v>32</v>
      </c>
    </row>
    <row r="7441" spans="1:20" x14ac:dyDescent="0.25">
      <c r="A7441">
        <v>7440</v>
      </c>
      <c r="B7441">
        <v>86566</v>
      </c>
      <c r="C7441" t="s">
        <v>2370</v>
      </c>
      <c r="D7441" t="s">
        <v>38</v>
      </c>
      <c r="E7441" t="s">
        <v>187</v>
      </c>
      <c r="F7441" t="s">
        <v>31</v>
      </c>
      <c r="G7441" t="s">
        <v>23</v>
      </c>
      <c r="H7441" t="s">
        <v>217</v>
      </c>
      <c r="I7441" t="s">
        <v>28</v>
      </c>
      <c r="J7441" t="s">
        <v>56</v>
      </c>
      <c r="K7441" t="s">
        <v>291</v>
      </c>
      <c r="L7441" t="s">
        <v>706</v>
      </c>
      <c r="M7441" t="s">
        <v>367</v>
      </c>
      <c r="N7441" s="2">
        <v>40422</v>
      </c>
      <c r="O7441" s="2">
        <v>40423</v>
      </c>
      <c r="P7441">
        <v>20</v>
      </c>
      <c r="Q7441" s="1">
        <v>0.09</v>
      </c>
      <c r="R7441">
        <v>90.98</v>
      </c>
      <c r="S7441">
        <v>56.2</v>
      </c>
      <c r="T7441">
        <f t="shared" si="116"/>
        <v>1819.6000000000001</v>
      </c>
    </row>
    <row r="7442" spans="1:20" x14ac:dyDescent="0.25">
      <c r="A7442">
        <v>7441</v>
      </c>
      <c r="B7442">
        <v>89973</v>
      </c>
      <c r="C7442" t="s">
        <v>327</v>
      </c>
      <c r="D7442" t="s">
        <v>20</v>
      </c>
      <c r="E7442" t="s">
        <v>39</v>
      </c>
      <c r="F7442" t="s">
        <v>31</v>
      </c>
      <c r="G7442" t="s">
        <v>41</v>
      </c>
      <c r="H7442" t="s">
        <v>78</v>
      </c>
      <c r="I7442" t="s">
        <v>28</v>
      </c>
      <c r="J7442" t="s">
        <v>56</v>
      </c>
      <c r="K7442" t="s">
        <v>154</v>
      </c>
      <c r="L7442" t="s">
        <v>192</v>
      </c>
      <c r="M7442" t="s">
        <v>35</v>
      </c>
      <c r="N7442" s="2">
        <v>40778</v>
      </c>
      <c r="O7442" s="2">
        <v>40778</v>
      </c>
      <c r="P7442">
        <v>12</v>
      </c>
      <c r="Q7442" s="1">
        <v>0.08</v>
      </c>
      <c r="R7442">
        <v>5.58</v>
      </c>
      <c r="S7442">
        <v>5.3</v>
      </c>
      <c r="T7442">
        <f t="shared" si="116"/>
        <v>66.960000000000008</v>
      </c>
    </row>
    <row r="7443" spans="1:20" x14ac:dyDescent="0.25">
      <c r="A7443">
        <v>7442</v>
      </c>
      <c r="B7443">
        <v>90518</v>
      </c>
      <c r="C7443" t="s">
        <v>992</v>
      </c>
      <c r="D7443" t="s">
        <v>578</v>
      </c>
      <c r="E7443" t="s">
        <v>187</v>
      </c>
      <c r="F7443" t="s">
        <v>22</v>
      </c>
      <c r="G7443" t="s">
        <v>48</v>
      </c>
      <c r="H7443" t="s">
        <v>217</v>
      </c>
      <c r="I7443" t="s">
        <v>28</v>
      </c>
      <c r="J7443" t="s">
        <v>56</v>
      </c>
      <c r="K7443" t="s">
        <v>221</v>
      </c>
      <c r="L7443" t="s">
        <v>330</v>
      </c>
      <c r="M7443" t="s">
        <v>190</v>
      </c>
      <c r="N7443" s="2">
        <v>40953</v>
      </c>
      <c r="O7443" s="2">
        <v>40955</v>
      </c>
      <c r="P7443">
        <v>1</v>
      </c>
      <c r="Q7443" s="1">
        <v>0.1</v>
      </c>
      <c r="R7443">
        <v>100.98</v>
      </c>
      <c r="S7443">
        <v>35.840000000000003</v>
      </c>
      <c r="T7443">
        <f t="shared" si="116"/>
        <v>100.98</v>
      </c>
    </row>
    <row r="7444" spans="1:20" x14ac:dyDescent="0.25">
      <c r="A7444">
        <v>7443</v>
      </c>
      <c r="B7444">
        <v>90518</v>
      </c>
      <c r="C7444" t="s">
        <v>992</v>
      </c>
      <c r="D7444" t="s">
        <v>20</v>
      </c>
      <c r="E7444" t="s">
        <v>39</v>
      </c>
      <c r="F7444" t="s">
        <v>22</v>
      </c>
      <c r="G7444" t="s">
        <v>48</v>
      </c>
      <c r="H7444" t="s">
        <v>78</v>
      </c>
      <c r="I7444" t="s">
        <v>28</v>
      </c>
      <c r="J7444" t="s">
        <v>56</v>
      </c>
      <c r="K7444" t="s">
        <v>181</v>
      </c>
      <c r="L7444" t="s">
        <v>192</v>
      </c>
      <c r="M7444" t="s">
        <v>86</v>
      </c>
      <c r="N7444" s="2">
        <v>40953</v>
      </c>
      <c r="O7444" s="2">
        <v>40957</v>
      </c>
      <c r="P7444">
        <v>14</v>
      </c>
      <c r="Q7444" s="1">
        <v>7.0000000000000007E-2</v>
      </c>
      <c r="R7444">
        <v>4.13</v>
      </c>
      <c r="S7444">
        <v>0.5</v>
      </c>
      <c r="T7444">
        <f t="shared" si="116"/>
        <v>57.82</v>
      </c>
    </row>
    <row r="7445" spans="1:20" x14ac:dyDescent="0.25">
      <c r="A7445">
        <v>7444</v>
      </c>
      <c r="B7445">
        <v>90525</v>
      </c>
      <c r="C7445" t="s">
        <v>1070</v>
      </c>
      <c r="D7445" t="s">
        <v>578</v>
      </c>
      <c r="E7445" t="s">
        <v>21</v>
      </c>
      <c r="F7445" t="s">
        <v>31</v>
      </c>
      <c r="G7445" t="s">
        <v>93</v>
      </c>
      <c r="H7445" t="s">
        <v>206</v>
      </c>
      <c r="I7445" t="s">
        <v>28</v>
      </c>
      <c r="J7445" t="s">
        <v>56</v>
      </c>
      <c r="K7445" t="s">
        <v>213</v>
      </c>
      <c r="L7445" t="s">
        <v>283</v>
      </c>
      <c r="M7445" t="s">
        <v>255</v>
      </c>
      <c r="N7445" s="2">
        <v>40401</v>
      </c>
      <c r="O7445" s="2">
        <v>40402</v>
      </c>
      <c r="P7445">
        <v>14</v>
      </c>
      <c r="Q7445" s="1">
        <v>0.06</v>
      </c>
      <c r="R7445">
        <v>90.97</v>
      </c>
      <c r="S7445">
        <v>14</v>
      </c>
      <c r="T7445">
        <f t="shared" si="116"/>
        <v>1273.58</v>
      </c>
    </row>
    <row r="7446" spans="1:20" x14ac:dyDescent="0.25">
      <c r="A7446">
        <v>7445</v>
      </c>
      <c r="B7446">
        <v>89025</v>
      </c>
      <c r="C7446" t="s">
        <v>135</v>
      </c>
      <c r="D7446" t="s">
        <v>578</v>
      </c>
      <c r="E7446" t="s">
        <v>187</v>
      </c>
      <c r="F7446" t="s">
        <v>22</v>
      </c>
      <c r="G7446" t="s">
        <v>41</v>
      </c>
      <c r="H7446" t="s">
        <v>225</v>
      </c>
      <c r="I7446" t="s">
        <v>28</v>
      </c>
      <c r="J7446" t="s">
        <v>56</v>
      </c>
      <c r="K7446" t="s">
        <v>145</v>
      </c>
      <c r="L7446" t="s">
        <v>330</v>
      </c>
      <c r="M7446" t="s">
        <v>190</v>
      </c>
      <c r="N7446" s="2">
        <v>40239</v>
      </c>
      <c r="O7446" s="2">
        <v>40241</v>
      </c>
      <c r="P7446">
        <v>1</v>
      </c>
      <c r="Q7446" s="1">
        <v>0.08</v>
      </c>
      <c r="R7446">
        <v>170.98</v>
      </c>
      <c r="S7446">
        <v>35.89</v>
      </c>
      <c r="T7446">
        <f t="shared" si="116"/>
        <v>170.98</v>
      </c>
    </row>
    <row r="7447" spans="1:20" x14ac:dyDescent="0.25">
      <c r="A7447">
        <v>7446</v>
      </c>
      <c r="B7447">
        <v>89488</v>
      </c>
      <c r="C7447" t="s">
        <v>1116</v>
      </c>
      <c r="D7447" t="s">
        <v>20</v>
      </c>
      <c r="E7447" t="s">
        <v>39</v>
      </c>
      <c r="F7447" t="s">
        <v>40</v>
      </c>
      <c r="G7447" t="s">
        <v>32</v>
      </c>
      <c r="H7447" t="s">
        <v>94</v>
      </c>
      <c r="I7447" t="s">
        <v>28</v>
      </c>
      <c r="J7447" t="s">
        <v>56</v>
      </c>
      <c r="K7447" t="s">
        <v>221</v>
      </c>
      <c r="L7447" t="s">
        <v>706</v>
      </c>
      <c r="M7447" t="s">
        <v>393</v>
      </c>
      <c r="N7447" s="2">
        <v>41357</v>
      </c>
      <c r="O7447" s="2">
        <v>41358</v>
      </c>
      <c r="P7447">
        <v>13</v>
      </c>
      <c r="Q7447" s="1">
        <v>7.0000000000000007E-2</v>
      </c>
      <c r="R7447">
        <v>21.66</v>
      </c>
      <c r="S7447">
        <v>13.99</v>
      </c>
      <c r="T7447">
        <f t="shared" si="116"/>
        <v>281.58</v>
      </c>
    </row>
    <row r="7448" spans="1:20" x14ac:dyDescent="0.25">
      <c r="A7448">
        <v>7447</v>
      </c>
      <c r="B7448">
        <v>91280</v>
      </c>
      <c r="C7448" t="s">
        <v>1009</v>
      </c>
      <c r="D7448" t="s">
        <v>38</v>
      </c>
      <c r="E7448" t="s">
        <v>39</v>
      </c>
      <c r="F7448" t="s">
        <v>22</v>
      </c>
      <c r="G7448" t="s">
        <v>93</v>
      </c>
      <c r="H7448" t="s">
        <v>54</v>
      </c>
      <c r="I7448" t="s">
        <v>28</v>
      </c>
      <c r="J7448" t="s">
        <v>56</v>
      </c>
      <c r="K7448" t="s">
        <v>165</v>
      </c>
      <c r="L7448" t="s">
        <v>26</v>
      </c>
      <c r="M7448" t="s">
        <v>227</v>
      </c>
      <c r="N7448" s="2">
        <v>41619</v>
      </c>
      <c r="O7448" s="2">
        <v>41621</v>
      </c>
      <c r="P7448">
        <v>5</v>
      </c>
      <c r="Q7448" s="1">
        <v>0.05</v>
      </c>
      <c r="R7448">
        <v>12.98</v>
      </c>
      <c r="S7448">
        <v>3.14</v>
      </c>
      <c r="T7448">
        <f t="shared" si="116"/>
        <v>64.900000000000006</v>
      </c>
    </row>
    <row r="7449" spans="1:20" x14ac:dyDescent="0.25">
      <c r="A7449">
        <v>7448</v>
      </c>
      <c r="B7449">
        <v>91280</v>
      </c>
      <c r="C7449" t="s">
        <v>1009</v>
      </c>
      <c r="D7449" t="s">
        <v>20</v>
      </c>
      <c r="E7449" t="s">
        <v>39</v>
      </c>
      <c r="F7449" t="s">
        <v>22</v>
      </c>
      <c r="G7449" t="s">
        <v>93</v>
      </c>
      <c r="H7449" t="s">
        <v>61</v>
      </c>
      <c r="I7449" t="s">
        <v>28</v>
      </c>
      <c r="J7449" t="s">
        <v>56</v>
      </c>
      <c r="K7449" t="s">
        <v>68</v>
      </c>
      <c r="L7449" t="s">
        <v>192</v>
      </c>
      <c r="M7449" t="s">
        <v>173</v>
      </c>
      <c r="N7449" s="2">
        <v>41619</v>
      </c>
      <c r="O7449" s="2">
        <v>41621</v>
      </c>
      <c r="P7449">
        <v>18</v>
      </c>
      <c r="Q7449" s="1">
        <v>0.08</v>
      </c>
      <c r="R7449">
        <v>13.48</v>
      </c>
      <c r="S7449">
        <v>4.51</v>
      </c>
      <c r="T7449">
        <f t="shared" si="116"/>
        <v>242.64000000000001</v>
      </c>
    </row>
    <row r="7450" spans="1:20" x14ac:dyDescent="0.25">
      <c r="A7450">
        <v>7449</v>
      </c>
      <c r="B7450">
        <v>89252</v>
      </c>
      <c r="C7450" t="s">
        <v>1198</v>
      </c>
      <c r="D7450" t="s">
        <v>20</v>
      </c>
      <c r="E7450" t="s">
        <v>21</v>
      </c>
      <c r="F7450" t="s">
        <v>22</v>
      </c>
      <c r="G7450" t="s">
        <v>41</v>
      </c>
      <c r="H7450" t="s">
        <v>33</v>
      </c>
      <c r="I7450" t="s">
        <v>28</v>
      </c>
      <c r="J7450" t="s">
        <v>56</v>
      </c>
      <c r="K7450" t="s">
        <v>1447</v>
      </c>
      <c r="L7450" t="s">
        <v>746</v>
      </c>
      <c r="M7450" t="s">
        <v>294</v>
      </c>
      <c r="N7450" s="2">
        <v>40547</v>
      </c>
      <c r="O7450" s="2">
        <v>40548</v>
      </c>
      <c r="P7450">
        <v>1</v>
      </c>
      <c r="Q7450" s="1">
        <v>0.02</v>
      </c>
      <c r="R7450">
        <v>449.99</v>
      </c>
      <c r="S7450">
        <v>24.49</v>
      </c>
      <c r="T7450">
        <f t="shared" si="116"/>
        <v>449.99</v>
      </c>
    </row>
    <row r="7451" spans="1:20" x14ac:dyDescent="0.25">
      <c r="A7451">
        <v>7450</v>
      </c>
      <c r="B7451">
        <v>89252</v>
      </c>
      <c r="C7451" t="s">
        <v>1198</v>
      </c>
      <c r="D7451" t="s">
        <v>38</v>
      </c>
      <c r="E7451" t="s">
        <v>39</v>
      </c>
      <c r="F7451" t="s">
        <v>22</v>
      </c>
      <c r="G7451" t="s">
        <v>41</v>
      </c>
      <c r="H7451" t="s">
        <v>54</v>
      </c>
      <c r="I7451" t="s">
        <v>28</v>
      </c>
      <c r="J7451" t="s">
        <v>56</v>
      </c>
      <c r="K7451" t="s">
        <v>119</v>
      </c>
      <c r="L7451" t="s">
        <v>192</v>
      </c>
      <c r="M7451" t="s">
        <v>232</v>
      </c>
      <c r="N7451" s="2">
        <v>40547</v>
      </c>
      <c r="O7451" s="2">
        <v>40550</v>
      </c>
      <c r="P7451">
        <v>12</v>
      </c>
      <c r="Q7451" s="1">
        <v>0.03</v>
      </c>
      <c r="R7451">
        <v>95.43</v>
      </c>
      <c r="S7451">
        <v>19.989999999999998</v>
      </c>
      <c r="T7451">
        <f t="shared" si="116"/>
        <v>1145.1600000000001</v>
      </c>
    </row>
    <row r="7452" spans="1:20" x14ac:dyDescent="0.25">
      <c r="A7452">
        <v>7451</v>
      </c>
      <c r="B7452">
        <v>89252</v>
      </c>
      <c r="C7452" t="s">
        <v>1351</v>
      </c>
      <c r="D7452" t="s">
        <v>20</v>
      </c>
      <c r="E7452" t="s">
        <v>39</v>
      </c>
      <c r="F7452" t="s">
        <v>40</v>
      </c>
      <c r="G7452" t="s">
        <v>41</v>
      </c>
      <c r="H7452" t="s">
        <v>61</v>
      </c>
      <c r="I7452" t="s">
        <v>28</v>
      </c>
      <c r="J7452" t="s">
        <v>56</v>
      </c>
      <c r="K7452" t="s">
        <v>133</v>
      </c>
      <c r="L7452" t="s">
        <v>192</v>
      </c>
      <c r="M7452" t="s">
        <v>99</v>
      </c>
      <c r="N7452" s="2">
        <v>40547</v>
      </c>
      <c r="O7452" s="2">
        <v>40550</v>
      </c>
      <c r="P7452">
        <v>1</v>
      </c>
      <c r="Q7452" s="1">
        <v>0.02</v>
      </c>
      <c r="R7452">
        <v>289.52999999999997</v>
      </c>
      <c r="S7452">
        <v>19.989999999999998</v>
      </c>
      <c r="T7452">
        <f t="shared" si="116"/>
        <v>289.52999999999997</v>
      </c>
    </row>
    <row r="7453" spans="1:20" x14ac:dyDescent="0.25">
      <c r="A7453">
        <v>7452</v>
      </c>
      <c r="B7453">
        <v>89326</v>
      </c>
      <c r="C7453" t="s">
        <v>2014</v>
      </c>
      <c r="D7453" t="s">
        <v>38</v>
      </c>
      <c r="E7453" t="s">
        <v>187</v>
      </c>
      <c r="F7453" t="s">
        <v>31</v>
      </c>
      <c r="G7453" t="s">
        <v>93</v>
      </c>
      <c r="H7453" t="s">
        <v>225</v>
      </c>
      <c r="I7453" t="s">
        <v>28</v>
      </c>
      <c r="J7453" t="s">
        <v>56</v>
      </c>
      <c r="K7453" t="s">
        <v>221</v>
      </c>
      <c r="L7453" t="s">
        <v>192</v>
      </c>
      <c r="M7453" t="s">
        <v>375</v>
      </c>
      <c r="N7453" s="2">
        <v>41601</v>
      </c>
      <c r="O7453" s="2">
        <v>41603</v>
      </c>
      <c r="P7453">
        <v>35</v>
      </c>
      <c r="Q7453" s="1">
        <v>0</v>
      </c>
      <c r="R7453">
        <v>17.78</v>
      </c>
      <c r="S7453">
        <v>5.03</v>
      </c>
      <c r="T7453">
        <f t="shared" si="116"/>
        <v>622.30000000000007</v>
      </c>
    </row>
    <row r="7454" spans="1:20" x14ac:dyDescent="0.25">
      <c r="A7454">
        <v>7453</v>
      </c>
      <c r="B7454">
        <v>89826</v>
      </c>
      <c r="C7454" t="s">
        <v>2219</v>
      </c>
      <c r="D7454" t="s">
        <v>20</v>
      </c>
      <c r="E7454" t="s">
        <v>21</v>
      </c>
      <c r="F7454" t="s">
        <v>31</v>
      </c>
      <c r="G7454" t="s">
        <v>41</v>
      </c>
      <c r="H7454" t="s">
        <v>24</v>
      </c>
      <c r="I7454" t="s">
        <v>28</v>
      </c>
      <c r="J7454" t="s">
        <v>56</v>
      </c>
      <c r="K7454" t="s">
        <v>1147</v>
      </c>
      <c r="L7454" t="s">
        <v>44</v>
      </c>
      <c r="M7454" t="s">
        <v>63</v>
      </c>
      <c r="N7454" s="2">
        <v>41530</v>
      </c>
      <c r="O7454" s="2">
        <v>41531</v>
      </c>
      <c r="P7454">
        <v>16</v>
      </c>
      <c r="Q7454" s="1">
        <v>0</v>
      </c>
      <c r="R7454">
        <v>85.99</v>
      </c>
      <c r="S7454">
        <v>0.99</v>
      </c>
      <c r="T7454">
        <f t="shared" si="116"/>
        <v>1375.84</v>
      </c>
    </row>
    <row r="7455" spans="1:20" x14ac:dyDescent="0.25">
      <c r="A7455">
        <v>7454</v>
      </c>
      <c r="B7455">
        <v>89826</v>
      </c>
      <c r="C7455" t="s">
        <v>1532</v>
      </c>
      <c r="D7455" t="s">
        <v>20</v>
      </c>
      <c r="E7455" t="s">
        <v>39</v>
      </c>
      <c r="F7455" t="s">
        <v>47</v>
      </c>
      <c r="G7455" t="s">
        <v>41</v>
      </c>
      <c r="H7455" t="s">
        <v>42</v>
      </c>
      <c r="I7455" t="s">
        <v>28</v>
      </c>
      <c r="J7455" t="s">
        <v>56</v>
      </c>
      <c r="K7455" t="s">
        <v>55</v>
      </c>
      <c r="L7455" t="s">
        <v>192</v>
      </c>
      <c r="M7455" t="s">
        <v>114</v>
      </c>
      <c r="N7455" s="2">
        <v>41530</v>
      </c>
      <c r="O7455" s="2">
        <v>41531</v>
      </c>
      <c r="P7455">
        <v>13</v>
      </c>
      <c r="Q7455" s="1">
        <v>0.05</v>
      </c>
      <c r="R7455">
        <v>60.22</v>
      </c>
      <c r="S7455">
        <v>3.5</v>
      </c>
      <c r="T7455">
        <f t="shared" si="116"/>
        <v>782.86</v>
      </c>
    </row>
    <row r="7456" spans="1:20" x14ac:dyDescent="0.25">
      <c r="A7456">
        <v>7455</v>
      </c>
      <c r="B7456">
        <v>89676</v>
      </c>
      <c r="C7456" t="s">
        <v>1017</v>
      </c>
      <c r="D7456" t="s">
        <v>20</v>
      </c>
      <c r="E7456" t="s">
        <v>21</v>
      </c>
      <c r="F7456" t="s">
        <v>40</v>
      </c>
      <c r="G7456" t="s">
        <v>93</v>
      </c>
      <c r="H7456" t="s">
        <v>203</v>
      </c>
      <c r="I7456" t="s">
        <v>28</v>
      </c>
      <c r="J7456" t="s">
        <v>56</v>
      </c>
      <c r="K7456" t="s">
        <v>208</v>
      </c>
      <c r="L7456" t="s">
        <v>192</v>
      </c>
      <c r="M7456" t="s">
        <v>45</v>
      </c>
      <c r="N7456" s="2">
        <v>41427</v>
      </c>
      <c r="O7456" s="2">
        <v>41429</v>
      </c>
      <c r="P7456">
        <v>9</v>
      </c>
      <c r="Q7456" s="1">
        <v>0.04</v>
      </c>
      <c r="R7456">
        <v>50.98</v>
      </c>
      <c r="S7456">
        <v>6.5</v>
      </c>
      <c r="T7456">
        <f t="shared" si="116"/>
        <v>458.82</v>
      </c>
    </row>
    <row r="7457" spans="1:20" x14ac:dyDescent="0.25">
      <c r="A7457">
        <v>7456</v>
      </c>
      <c r="B7457">
        <v>91417</v>
      </c>
      <c r="C7457" t="s">
        <v>569</v>
      </c>
      <c r="D7457" t="s">
        <v>38</v>
      </c>
      <c r="E7457" t="s">
        <v>187</v>
      </c>
      <c r="F7457" t="s">
        <v>31</v>
      </c>
      <c r="G7457" t="s">
        <v>32</v>
      </c>
      <c r="H7457" t="s">
        <v>219</v>
      </c>
      <c r="I7457" t="s">
        <v>28</v>
      </c>
      <c r="J7457" t="s">
        <v>56</v>
      </c>
      <c r="K7457" t="s">
        <v>82</v>
      </c>
      <c r="L7457" t="s">
        <v>746</v>
      </c>
      <c r="M7457" t="s">
        <v>83</v>
      </c>
      <c r="N7457" s="2">
        <v>40514</v>
      </c>
      <c r="O7457" s="2">
        <v>40515</v>
      </c>
      <c r="P7457">
        <v>8</v>
      </c>
      <c r="Q7457" s="1">
        <v>0.02</v>
      </c>
      <c r="R7457">
        <v>136.97999999999999</v>
      </c>
      <c r="S7457">
        <v>24.49</v>
      </c>
      <c r="T7457">
        <f t="shared" si="116"/>
        <v>1095.8399999999999</v>
      </c>
    </row>
    <row r="7458" spans="1:20" x14ac:dyDescent="0.25">
      <c r="A7458">
        <v>7457</v>
      </c>
      <c r="B7458">
        <v>87301</v>
      </c>
      <c r="C7458" t="s">
        <v>1173</v>
      </c>
      <c r="D7458" t="s">
        <v>20</v>
      </c>
      <c r="E7458" t="s">
        <v>21</v>
      </c>
      <c r="F7458" t="s">
        <v>40</v>
      </c>
      <c r="G7458" t="s">
        <v>23</v>
      </c>
      <c r="H7458" t="s">
        <v>203</v>
      </c>
      <c r="I7458" t="s">
        <v>28</v>
      </c>
      <c r="J7458" t="s">
        <v>56</v>
      </c>
      <c r="K7458" t="s">
        <v>198</v>
      </c>
      <c r="L7458" t="s">
        <v>192</v>
      </c>
      <c r="M7458" t="s">
        <v>309</v>
      </c>
      <c r="N7458" s="2">
        <v>40970</v>
      </c>
      <c r="O7458" s="2">
        <v>40972</v>
      </c>
      <c r="P7458">
        <v>10</v>
      </c>
      <c r="Q7458" s="1">
        <v>0.1</v>
      </c>
      <c r="R7458">
        <v>19.98</v>
      </c>
      <c r="S7458">
        <v>4</v>
      </c>
      <c r="T7458">
        <f t="shared" si="116"/>
        <v>199.8</v>
      </c>
    </row>
    <row r="7459" spans="1:20" x14ac:dyDescent="0.25">
      <c r="A7459">
        <v>7458</v>
      </c>
      <c r="B7459">
        <v>87301</v>
      </c>
      <c r="C7459" t="s">
        <v>1173</v>
      </c>
      <c r="D7459" t="s">
        <v>20</v>
      </c>
      <c r="E7459" t="s">
        <v>39</v>
      </c>
      <c r="F7459" t="s">
        <v>40</v>
      </c>
      <c r="G7459" t="s">
        <v>23</v>
      </c>
      <c r="H7459" t="s">
        <v>61</v>
      </c>
      <c r="I7459" t="s">
        <v>28</v>
      </c>
      <c r="J7459" t="s">
        <v>56</v>
      </c>
      <c r="K7459" t="s">
        <v>172</v>
      </c>
      <c r="L7459" t="s">
        <v>192</v>
      </c>
      <c r="M7459" t="s">
        <v>108</v>
      </c>
      <c r="N7459" s="2">
        <v>40970</v>
      </c>
      <c r="O7459" s="2">
        <v>40970</v>
      </c>
      <c r="P7459">
        <v>11</v>
      </c>
      <c r="Q7459" s="1">
        <v>0</v>
      </c>
      <c r="R7459">
        <v>12.28</v>
      </c>
      <c r="S7459">
        <v>6.47</v>
      </c>
      <c r="T7459">
        <f t="shared" si="116"/>
        <v>135.07999999999998</v>
      </c>
    </row>
    <row r="7460" spans="1:20" x14ac:dyDescent="0.25">
      <c r="A7460">
        <v>7459</v>
      </c>
      <c r="B7460">
        <v>90083</v>
      </c>
      <c r="C7460" t="s">
        <v>657</v>
      </c>
      <c r="D7460" t="s">
        <v>578</v>
      </c>
      <c r="E7460" t="s">
        <v>187</v>
      </c>
      <c r="F7460" t="s">
        <v>40</v>
      </c>
      <c r="G7460" t="s">
        <v>48</v>
      </c>
      <c r="H7460" t="s">
        <v>217</v>
      </c>
      <c r="I7460" t="s">
        <v>28</v>
      </c>
      <c r="J7460" t="s">
        <v>56</v>
      </c>
      <c r="K7460" t="s">
        <v>71</v>
      </c>
      <c r="L7460" t="s">
        <v>283</v>
      </c>
      <c r="M7460" t="s">
        <v>99</v>
      </c>
      <c r="N7460" s="2">
        <v>41051</v>
      </c>
      <c r="O7460" s="2">
        <v>41055</v>
      </c>
      <c r="P7460">
        <v>9</v>
      </c>
      <c r="Q7460" s="1">
        <v>0.02</v>
      </c>
      <c r="R7460">
        <v>50.98</v>
      </c>
      <c r="S7460">
        <v>14.19</v>
      </c>
      <c r="T7460">
        <f t="shared" si="116"/>
        <v>458.82</v>
      </c>
    </row>
    <row r="7461" spans="1:20" x14ac:dyDescent="0.25">
      <c r="A7461">
        <v>7460</v>
      </c>
      <c r="B7461">
        <v>86308</v>
      </c>
      <c r="C7461" t="s">
        <v>614</v>
      </c>
      <c r="D7461" t="s">
        <v>20</v>
      </c>
      <c r="E7461" t="s">
        <v>39</v>
      </c>
      <c r="F7461" t="s">
        <v>31</v>
      </c>
      <c r="G7461" t="s">
        <v>23</v>
      </c>
      <c r="H7461" t="s">
        <v>54</v>
      </c>
      <c r="I7461" t="s">
        <v>28</v>
      </c>
      <c r="J7461" t="s">
        <v>56</v>
      </c>
      <c r="K7461" t="s">
        <v>189</v>
      </c>
      <c r="L7461" t="s">
        <v>192</v>
      </c>
      <c r="M7461" t="s">
        <v>121</v>
      </c>
      <c r="N7461" s="2">
        <v>40224</v>
      </c>
      <c r="O7461" s="2">
        <v>40226</v>
      </c>
      <c r="P7461">
        <v>6</v>
      </c>
      <c r="Q7461" s="1">
        <v>0.03</v>
      </c>
      <c r="R7461">
        <v>3.8</v>
      </c>
      <c r="S7461">
        <v>1.49</v>
      </c>
      <c r="T7461">
        <f t="shared" si="116"/>
        <v>22.799999999999997</v>
      </c>
    </row>
    <row r="7462" spans="1:20" x14ac:dyDescent="0.25">
      <c r="A7462">
        <v>7461</v>
      </c>
      <c r="B7462">
        <v>86308</v>
      </c>
      <c r="C7462" t="s">
        <v>614</v>
      </c>
      <c r="D7462" t="s">
        <v>20</v>
      </c>
      <c r="E7462" t="s">
        <v>39</v>
      </c>
      <c r="F7462" t="s">
        <v>31</v>
      </c>
      <c r="G7462" t="s">
        <v>23</v>
      </c>
      <c r="H7462" t="s">
        <v>94</v>
      </c>
      <c r="I7462" t="s">
        <v>28</v>
      </c>
      <c r="J7462" t="s">
        <v>56</v>
      </c>
      <c r="K7462" t="s">
        <v>184</v>
      </c>
      <c r="L7462" t="s">
        <v>44</v>
      </c>
      <c r="M7462" t="s">
        <v>139</v>
      </c>
      <c r="N7462" s="2">
        <v>40224</v>
      </c>
      <c r="O7462" s="2">
        <v>40226</v>
      </c>
      <c r="P7462">
        <v>5</v>
      </c>
      <c r="Q7462" s="1">
        <v>7.0000000000000007E-2</v>
      </c>
      <c r="R7462">
        <v>7.98</v>
      </c>
      <c r="S7462">
        <v>1.25</v>
      </c>
      <c r="T7462">
        <f t="shared" si="116"/>
        <v>39.900000000000006</v>
      </c>
    </row>
    <row r="7463" spans="1:20" x14ac:dyDescent="0.25">
      <c r="A7463">
        <v>7462</v>
      </c>
      <c r="B7463">
        <v>86308</v>
      </c>
      <c r="C7463" t="s">
        <v>614</v>
      </c>
      <c r="D7463" t="s">
        <v>578</v>
      </c>
      <c r="E7463" t="s">
        <v>187</v>
      </c>
      <c r="F7463" t="s">
        <v>31</v>
      </c>
      <c r="G7463" t="s">
        <v>23</v>
      </c>
      <c r="H7463" t="s">
        <v>188</v>
      </c>
      <c r="I7463" t="s">
        <v>28</v>
      </c>
      <c r="J7463" t="s">
        <v>56</v>
      </c>
      <c r="K7463" t="s">
        <v>116</v>
      </c>
      <c r="L7463" t="s">
        <v>330</v>
      </c>
      <c r="M7463" t="s">
        <v>121</v>
      </c>
      <c r="N7463" s="2">
        <v>40224</v>
      </c>
      <c r="O7463" s="2">
        <v>40225</v>
      </c>
      <c r="P7463">
        <v>12</v>
      </c>
      <c r="Q7463" s="1">
        <v>7.0000000000000007E-2</v>
      </c>
      <c r="R7463">
        <v>417.4</v>
      </c>
      <c r="S7463">
        <v>75.23</v>
      </c>
      <c r="T7463">
        <f t="shared" si="116"/>
        <v>5008.7999999999993</v>
      </c>
    </row>
    <row r="7464" spans="1:20" x14ac:dyDescent="0.25">
      <c r="A7464">
        <v>7463</v>
      </c>
      <c r="B7464">
        <v>88272</v>
      </c>
      <c r="C7464" t="s">
        <v>754</v>
      </c>
      <c r="D7464" t="s">
        <v>20</v>
      </c>
      <c r="E7464" t="s">
        <v>39</v>
      </c>
      <c r="F7464" t="s">
        <v>22</v>
      </c>
      <c r="G7464" t="s">
        <v>23</v>
      </c>
      <c r="H7464" t="s">
        <v>94</v>
      </c>
      <c r="I7464" t="s">
        <v>28</v>
      </c>
      <c r="J7464" t="s">
        <v>56</v>
      </c>
      <c r="K7464" t="s">
        <v>71</v>
      </c>
      <c r="L7464" t="s">
        <v>192</v>
      </c>
      <c r="M7464" t="s">
        <v>86</v>
      </c>
      <c r="N7464" s="2">
        <v>40923</v>
      </c>
      <c r="O7464" s="2">
        <v>40925</v>
      </c>
      <c r="P7464">
        <v>10</v>
      </c>
      <c r="Q7464" s="1">
        <v>0.01</v>
      </c>
      <c r="R7464">
        <v>24.92</v>
      </c>
      <c r="S7464">
        <v>12.98</v>
      </c>
      <c r="T7464">
        <f t="shared" si="116"/>
        <v>249.20000000000002</v>
      </c>
    </row>
    <row r="7465" spans="1:20" x14ac:dyDescent="0.25">
      <c r="A7465">
        <v>7464</v>
      </c>
      <c r="B7465">
        <v>88272</v>
      </c>
      <c r="C7465" t="s">
        <v>754</v>
      </c>
      <c r="D7465" t="s">
        <v>38</v>
      </c>
      <c r="E7465" t="s">
        <v>39</v>
      </c>
      <c r="F7465" t="s">
        <v>22</v>
      </c>
      <c r="G7465" t="s">
        <v>23</v>
      </c>
      <c r="H7465" t="s">
        <v>94</v>
      </c>
      <c r="I7465" t="s">
        <v>28</v>
      </c>
      <c r="J7465" t="s">
        <v>56</v>
      </c>
      <c r="K7465" t="s">
        <v>184</v>
      </c>
      <c r="L7465" t="s">
        <v>192</v>
      </c>
      <c r="M7465" t="s">
        <v>227</v>
      </c>
      <c r="N7465" s="2">
        <v>40923</v>
      </c>
      <c r="O7465" s="2">
        <v>40925</v>
      </c>
      <c r="P7465">
        <v>11</v>
      </c>
      <c r="Q7465" s="1">
        <v>0.08</v>
      </c>
      <c r="R7465">
        <v>7.1</v>
      </c>
      <c r="S7465">
        <v>6.05</v>
      </c>
      <c r="T7465">
        <f t="shared" si="116"/>
        <v>78.099999999999994</v>
      </c>
    </row>
    <row r="7466" spans="1:20" x14ac:dyDescent="0.25">
      <c r="A7466">
        <v>7465</v>
      </c>
      <c r="B7466">
        <v>88272</v>
      </c>
      <c r="C7466" t="s">
        <v>754</v>
      </c>
      <c r="D7466" t="s">
        <v>578</v>
      </c>
      <c r="E7466" t="s">
        <v>187</v>
      </c>
      <c r="F7466" t="s">
        <v>22</v>
      </c>
      <c r="G7466" t="s">
        <v>23</v>
      </c>
      <c r="H7466" t="s">
        <v>217</v>
      </c>
      <c r="I7466" t="s">
        <v>28</v>
      </c>
      <c r="J7466" t="s">
        <v>56</v>
      </c>
      <c r="K7466" t="s">
        <v>98</v>
      </c>
      <c r="L7466" t="s">
        <v>330</v>
      </c>
      <c r="M7466" t="s">
        <v>137</v>
      </c>
      <c r="N7466" s="2">
        <v>40923</v>
      </c>
      <c r="O7466" s="2">
        <v>40925</v>
      </c>
      <c r="P7466">
        <v>3</v>
      </c>
      <c r="Q7466" s="1">
        <v>0.09</v>
      </c>
      <c r="R7466">
        <v>550.98</v>
      </c>
      <c r="S7466">
        <v>64.59</v>
      </c>
      <c r="T7466">
        <f t="shared" si="116"/>
        <v>1652.94</v>
      </c>
    </row>
    <row r="7467" spans="1:20" x14ac:dyDescent="0.25">
      <c r="A7467">
        <v>7466</v>
      </c>
      <c r="B7467">
        <v>89839</v>
      </c>
      <c r="C7467" t="s">
        <v>1736</v>
      </c>
      <c r="D7467" t="s">
        <v>20</v>
      </c>
      <c r="E7467" t="s">
        <v>39</v>
      </c>
      <c r="F7467" t="s">
        <v>47</v>
      </c>
      <c r="G7467" t="s">
        <v>23</v>
      </c>
      <c r="H7467" t="s">
        <v>78</v>
      </c>
      <c r="I7467" t="s">
        <v>28</v>
      </c>
      <c r="J7467" t="s">
        <v>56</v>
      </c>
      <c r="K7467" t="s">
        <v>105</v>
      </c>
      <c r="L7467" t="s">
        <v>192</v>
      </c>
      <c r="M7467" t="s">
        <v>111</v>
      </c>
      <c r="N7467" s="2">
        <v>41586</v>
      </c>
      <c r="O7467" s="2">
        <v>41588</v>
      </c>
      <c r="P7467">
        <v>21</v>
      </c>
      <c r="Q7467" s="1">
        <v>0.02</v>
      </c>
      <c r="R7467">
        <v>8.6</v>
      </c>
      <c r="S7467">
        <v>6.19</v>
      </c>
      <c r="T7467">
        <f t="shared" si="116"/>
        <v>180.6</v>
      </c>
    </row>
    <row r="7468" spans="1:20" x14ac:dyDescent="0.25">
      <c r="A7468">
        <v>7467</v>
      </c>
      <c r="B7468">
        <v>90727</v>
      </c>
      <c r="C7468" t="s">
        <v>2558</v>
      </c>
      <c r="D7468" t="s">
        <v>20</v>
      </c>
      <c r="E7468" t="s">
        <v>39</v>
      </c>
      <c r="F7468" t="s">
        <v>31</v>
      </c>
      <c r="G7468" t="s">
        <v>48</v>
      </c>
      <c r="H7468" t="s">
        <v>94</v>
      </c>
      <c r="I7468" t="s">
        <v>28</v>
      </c>
      <c r="J7468" t="s">
        <v>56</v>
      </c>
      <c r="K7468" t="s">
        <v>105</v>
      </c>
      <c r="L7468" t="s">
        <v>192</v>
      </c>
      <c r="M7468" t="s">
        <v>141</v>
      </c>
      <c r="N7468" s="2">
        <v>40882</v>
      </c>
      <c r="O7468" s="2">
        <v>40882</v>
      </c>
      <c r="P7468">
        <v>6</v>
      </c>
      <c r="Q7468" s="1">
        <v>7.0000000000000007E-2</v>
      </c>
      <c r="R7468">
        <v>896.99</v>
      </c>
      <c r="S7468">
        <v>19.989999999999998</v>
      </c>
      <c r="T7468">
        <f t="shared" si="116"/>
        <v>5381.9400000000005</v>
      </c>
    </row>
    <row r="7469" spans="1:20" x14ac:dyDescent="0.25">
      <c r="A7469">
        <v>7468</v>
      </c>
      <c r="B7469">
        <v>90727</v>
      </c>
      <c r="C7469" t="s">
        <v>1918</v>
      </c>
      <c r="D7469" t="s">
        <v>20</v>
      </c>
      <c r="E7469" t="s">
        <v>187</v>
      </c>
      <c r="F7469" t="s">
        <v>31</v>
      </c>
      <c r="G7469" t="s">
        <v>48</v>
      </c>
      <c r="H7469" t="s">
        <v>188</v>
      </c>
      <c r="I7469" t="s">
        <v>28</v>
      </c>
      <c r="J7469" t="s">
        <v>56</v>
      </c>
      <c r="K7469" t="s">
        <v>71</v>
      </c>
      <c r="L7469" t="s">
        <v>746</v>
      </c>
      <c r="M7469" t="s">
        <v>35</v>
      </c>
      <c r="N7469" s="2">
        <v>40882</v>
      </c>
      <c r="O7469" s="2">
        <v>40882</v>
      </c>
      <c r="P7469">
        <v>15</v>
      </c>
      <c r="Q7469" s="1">
        <v>0.01</v>
      </c>
      <c r="R7469">
        <v>12.99</v>
      </c>
      <c r="S7469">
        <v>14.37</v>
      </c>
      <c r="T7469">
        <f t="shared" si="116"/>
        <v>194.85</v>
      </c>
    </row>
    <row r="7470" spans="1:20" x14ac:dyDescent="0.25">
      <c r="A7470">
        <v>7469</v>
      </c>
      <c r="B7470">
        <v>90730</v>
      </c>
      <c r="C7470" t="s">
        <v>2500</v>
      </c>
      <c r="D7470" t="s">
        <v>578</v>
      </c>
      <c r="E7470" t="s">
        <v>187</v>
      </c>
      <c r="F7470" t="s">
        <v>31</v>
      </c>
      <c r="G7470" t="s">
        <v>48</v>
      </c>
      <c r="H7470" t="s">
        <v>219</v>
      </c>
      <c r="I7470" t="s">
        <v>28</v>
      </c>
      <c r="J7470" t="s">
        <v>56</v>
      </c>
      <c r="K7470" t="s">
        <v>228</v>
      </c>
      <c r="L7470" t="s">
        <v>330</v>
      </c>
      <c r="M7470" t="s">
        <v>279</v>
      </c>
      <c r="N7470" s="2">
        <v>41613</v>
      </c>
      <c r="O7470" s="2">
        <v>41615</v>
      </c>
      <c r="P7470">
        <v>24</v>
      </c>
      <c r="Q7470" s="1">
        <v>0.1</v>
      </c>
      <c r="R7470">
        <v>218.75</v>
      </c>
      <c r="S7470">
        <v>69.64</v>
      </c>
      <c r="T7470">
        <f t="shared" si="116"/>
        <v>5250</v>
      </c>
    </row>
    <row r="7471" spans="1:20" x14ac:dyDescent="0.25">
      <c r="A7471">
        <v>7470</v>
      </c>
      <c r="B7471">
        <v>89688</v>
      </c>
      <c r="C7471" t="s">
        <v>1553</v>
      </c>
      <c r="D7471" t="s">
        <v>20</v>
      </c>
      <c r="E7471" t="s">
        <v>187</v>
      </c>
      <c r="F7471" t="s">
        <v>22</v>
      </c>
      <c r="G7471" t="s">
        <v>48</v>
      </c>
      <c r="H7471" t="s">
        <v>225</v>
      </c>
      <c r="I7471" t="s">
        <v>28</v>
      </c>
      <c r="J7471" t="s">
        <v>56</v>
      </c>
      <c r="K7471" t="s">
        <v>113</v>
      </c>
      <c r="L7471" t="s">
        <v>192</v>
      </c>
      <c r="M7471" t="s">
        <v>294</v>
      </c>
      <c r="N7471" s="2">
        <v>40705</v>
      </c>
      <c r="O7471" s="2">
        <v>40712</v>
      </c>
      <c r="P7471">
        <v>18</v>
      </c>
      <c r="Q7471" s="1">
        <v>0.08</v>
      </c>
      <c r="R7471">
        <v>26.48</v>
      </c>
      <c r="S7471">
        <v>6.93</v>
      </c>
      <c r="T7471">
        <f t="shared" si="116"/>
        <v>476.64</v>
      </c>
    </row>
    <row r="7472" spans="1:20" x14ac:dyDescent="0.25">
      <c r="A7472">
        <v>7471</v>
      </c>
      <c r="B7472">
        <v>87533</v>
      </c>
      <c r="C7472" t="s">
        <v>355</v>
      </c>
      <c r="D7472" t="s">
        <v>578</v>
      </c>
      <c r="E7472" t="s">
        <v>187</v>
      </c>
      <c r="F7472" t="s">
        <v>22</v>
      </c>
      <c r="G7472" t="s">
        <v>23</v>
      </c>
      <c r="H7472" t="s">
        <v>188</v>
      </c>
      <c r="I7472" t="s">
        <v>28</v>
      </c>
      <c r="J7472" t="s">
        <v>56</v>
      </c>
      <c r="K7472" t="s">
        <v>145</v>
      </c>
      <c r="L7472" t="s">
        <v>330</v>
      </c>
      <c r="M7472" t="s">
        <v>246</v>
      </c>
      <c r="N7472" s="2">
        <v>41529</v>
      </c>
      <c r="O7472" s="2">
        <v>41531</v>
      </c>
      <c r="P7472">
        <v>4</v>
      </c>
      <c r="Q7472" s="1">
        <v>0.08</v>
      </c>
      <c r="R7472">
        <v>550.98</v>
      </c>
      <c r="S7472">
        <v>45.7</v>
      </c>
      <c r="T7472">
        <f t="shared" si="116"/>
        <v>2203.92</v>
      </c>
    </row>
    <row r="7473" spans="1:20" x14ac:dyDescent="0.25">
      <c r="A7473">
        <v>7472</v>
      </c>
      <c r="B7473">
        <v>87533</v>
      </c>
      <c r="C7473" t="s">
        <v>1687</v>
      </c>
      <c r="D7473" t="s">
        <v>38</v>
      </c>
      <c r="E7473" t="s">
        <v>39</v>
      </c>
      <c r="F7473" t="s">
        <v>40</v>
      </c>
      <c r="G7473" t="s">
        <v>41</v>
      </c>
      <c r="H7473" t="s">
        <v>89</v>
      </c>
      <c r="I7473" t="s">
        <v>28</v>
      </c>
      <c r="J7473" t="s">
        <v>56</v>
      </c>
      <c r="K7473" t="s">
        <v>231</v>
      </c>
      <c r="L7473" t="s">
        <v>192</v>
      </c>
      <c r="M7473" t="s">
        <v>264</v>
      </c>
      <c r="N7473" s="2">
        <v>41529</v>
      </c>
      <c r="O7473" s="2">
        <v>41531</v>
      </c>
      <c r="P7473">
        <v>23</v>
      </c>
      <c r="Q7473" s="1">
        <v>0.09</v>
      </c>
      <c r="R7473">
        <v>7.78</v>
      </c>
      <c r="S7473">
        <v>2.5</v>
      </c>
      <c r="T7473">
        <f t="shared" si="116"/>
        <v>178.94</v>
      </c>
    </row>
    <row r="7474" spans="1:20" x14ac:dyDescent="0.25">
      <c r="A7474">
        <v>7473</v>
      </c>
      <c r="B7474">
        <v>90818</v>
      </c>
      <c r="C7474" t="s">
        <v>180</v>
      </c>
      <c r="D7474" t="s">
        <v>20</v>
      </c>
      <c r="E7474" t="s">
        <v>187</v>
      </c>
      <c r="F7474" t="s">
        <v>22</v>
      </c>
      <c r="G7474" t="s">
        <v>41</v>
      </c>
      <c r="H7474" t="s">
        <v>225</v>
      </c>
      <c r="I7474" t="s">
        <v>28</v>
      </c>
      <c r="J7474" t="s">
        <v>56</v>
      </c>
      <c r="K7474" t="s">
        <v>113</v>
      </c>
      <c r="L7474" t="s">
        <v>706</v>
      </c>
      <c r="M7474" t="s">
        <v>232</v>
      </c>
      <c r="N7474" s="2">
        <v>40251</v>
      </c>
      <c r="O7474" s="2">
        <v>40253</v>
      </c>
      <c r="P7474">
        <v>9</v>
      </c>
      <c r="Q7474" s="1">
        <v>0.1</v>
      </c>
      <c r="R7474">
        <v>62.18</v>
      </c>
      <c r="S7474">
        <v>10.84</v>
      </c>
      <c r="T7474">
        <f t="shared" si="116"/>
        <v>559.62</v>
      </c>
    </row>
    <row r="7475" spans="1:20" x14ac:dyDescent="0.25">
      <c r="A7475">
        <v>7474</v>
      </c>
      <c r="B7475">
        <v>90091</v>
      </c>
      <c r="C7475" t="s">
        <v>657</v>
      </c>
      <c r="D7475" t="s">
        <v>38</v>
      </c>
      <c r="E7475" t="s">
        <v>39</v>
      </c>
      <c r="F7475" t="s">
        <v>40</v>
      </c>
      <c r="G7475" t="s">
        <v>48</v>
      </c>
      <c r="H7475" t="s">
        <v>94</v>
      </c>
      <c r="I7475" t="s">
        <v>28</v>
      </c>
      <c r="J7475" t="s">
        <v>56</v>
      </c>
      <c r="K7475" t="s">
        <v>50</v>
      </c>
      <c r="L7475" t="s">
        <v>192</v>
      </c>
      <c r="M7475" t="s">
        <v>59</v>
      </c>
      <c r="N7475" s="2">
        <v>41298</v>
      </c>
      <c r="O7475" s="2">
        <v>41300</v>
      </c>
      <c r="P7475">
        <v>9</v>
      </c>
      <c r="Q7475" s="1">
        <v>0.02</v>
      </c>
      <c r="R7475">
        <v>18.97</v>
      </c>
      <c r="S7475">
        <v>9.0299999999999994</v>
      </c>
      <c r="T7475">
        <f t="shared" si="116"/>
        <v>170.73</v>
      </c>
    </row>
    <row r="7476" spans="1:20" x14ac:dyDescent="0.25">
      <c r="A7476">
        <v>7475</v>
      </c>
      <c r="B7476">
        <v>90091</v>
      </c>
      <c r="C7476" t="s">
        <v>657</v>
      </c>
      <c r="D7476" t="s">
        <v>20</v>
      </c>
      <c r="E7476" t="s">
        <v>39</v>
      </c>
      <c r="F7476" t="s">
        <v>40</v>
      </c>
      <c r="G7476" t="s">
        <v>48</v>
      </c>
      <c r="H7476" t="s">
        <v>49</v>
      </c>
      <c r="I7476" t="s">
        <v>28</v>
      </c>
      <c r="J7476" t="s">
        <v>56</v>
      </c>
      <c r="K7476" t="s">
        <v>184</v>
      </c>
      <c r="L7476" t="s">
        <v>44</v>
      </c>
      <c r="M7476" t="s">
        <v>99</v>
      </c>
      <c r="N7476" s="2">
        <v>41298</v>
      </c>
      <c r="O7476" s="2">
        <v>41303</v>
      </c>
      <c r="P7476">
        <v>1</v>
      </c>
      <c r="Q7476" s="1">
        <v>0.03</v>
      </c>
      <c r="R7476">
        <v>2.88</v>
      </c>
      <c r="S7476">
        <v>0.7</v>
      </c>
      <c r="T7476">
        <f t="shared" si="116"/>
        <v>2.88</v>
      </c>
    </row>
    <row r="7477" spans="1:20" x14ac:dyDescent="0.25">
      <c r="A7477">
        <v>7476</v>
      </c>
      <c r="B7477">
        <v>90091</v>
      </c>
      <c r="C7477" t="s">
        <v>657</v>
      </c>
      <c r="D7477" t="s">
        <v>20</v>
      </c>
      <c r="E7477" t="s">
        <v>39</v>
      </c>
      <c r="F7477" t="s">
        <v>40</v>
      </c>
      <c r="G7477" t="s">
        <v>48</v>
      </c>
      <c r="H7477" t="s">
        <v>42</v>
      </c>
      <c r="I7477" t="s">
        <v>28</v>
      </c>
      <c r="J7477" t="s">
        <v>56</v>
      </c>
      <c r="K7477" t="s">
        <v>158</v>
      </c>
      <c r="L7477" t="s">
        <v>44</v>
      </c>
      <c r="M7477" t="s">
        <v>99</v>
      </c>
      <c r="N7477" s="2">
        <v>41298</v>
      </c>
      <c r="O7477" s="2">
        <v>41305</v>
      </c>
      <c r="P7477">
        <v>9</v>
      </c>
      <c r="Q7477" s="1">
        <v>0.05</v>
      </c>
      <c r="R7477">
        <v>5.84</v>
      </c>
      <c r="S7477">
        <v>1</v>
      </c>
      <c r="T7477">
        <f t="shared" si="116"/>
        <v>52.56</v>
      </c>
    </row>
    <row r="7478" spans="1:20" x14ac:dyDescent="0.25">
      <c r="A7478">
        <v>7477</v>
      </c>
      <c r="B7478">
        <v>85863</v>
      </c>
      <c r="C7478" t="s">
        <v>521</v>
      </c>
      <c r="D7478" t="s">
        <v>578</v>
      </c>
      <c r="E7478" t="s">
        <v>187</v>
      </c>
      <c r="F7478" t="s">
        <v>22</v>
      </c>
      <c r="G7478" t="s">
        <v>93</v>
      </c>
      <c r="H7478" t="s">
        <v>219</v>
      </c>
      <c r="I7478" t="s">
        <v>28</v>
      </c>
      <c r="J7478" t="s">
        <v>56</v>
      </c>
      <c r="K7478" t="s">
        <v>248</v>
      </c>
      <c r="L7478" t="s">
        <v>283</v>
      </c>
      <c r="M7478" t="s">
        <v>294</v>
      </c>
      <c r="N7478" s="2">
        <v>41457</v>
      </c>
      <c r="O7478" s="2">
        <v>41458</v>
      </c>
      <c r="P7478">
        <v>4</v>
      </c>
      <c r="Q7478" s="1">
        <v>0.09</v>
      </c>
      <c r="R7478">
        <v>60.98</v>
      </c>
      <c r="S7478">
        <v>30</v>
      </c>
      <c r="T7478">
        <f t="shared" si="116"/>
        <v>243.92</v>
      </c>
    </row>
    <row r="7479" spans="1:20" x14ac:dyDescent="0.25">
      <c r="A7479">
        <v>7478</v>
      </c>
      <c r="B7479">
        <v>85858</v>
      </c>
      <c r="C7479" t="s">
        <v>521</v>
      </c>
      <c r="D7479" t="s">
        <v>20</v>
      </c>
      <c r="E7479" t="s">
        <v>21</v>
      </c>
      <c r="F7479" t="s">
        <v>22</v>
      </c>
      <c r="G7479" t="s">
        <v>93</v>
      </c>
      <c r="H7479" t="s">
        <v>24</v>
      </c>
      <c r="I7479" t="s">
        <v>28</v>
      </c>
      <c r="J7479" t="s">
        <v>56</v>
      </c>
      <c r="K7479" t="s">
        <v>34</v>
      </c>
      <c r="L7479" t="s">
        <v>26</v>
      </c>
      <c r="M7479" t="s">
        <v>331</v>
      </c>
      <c r="N7479" s="2">
        <v>40361</v>
      </c>
      <c r="O7479" s="2">
        <v>40363</v>
      </c>
      <c r="P7479">
        <v>3</v>
      </c>
      <c r="Q7479" s="1">
        <v>0.05</v>
      </c>
      <c r="R7479">
        <v>17.48</v>
      </c>
      <c r="S7479">
        <v>1.99</v>
      </c>
      <c r="T7479">
        <f t="shared" si="116"/>
        <v>52.44</v>
      </c>
    </row>
    <row r="7480" spans="1:20" x14ac:dyDescent="0.25">
      <c r="A7480">
        <v>7479</v>
      </c>
      <c r="B7480">
        <v>89052</v>
      </c>
      <c r="C7480" t="s">
        <v>1753</v>
      </c>
      <c r="D7480" t="s">
        <v>20</v>
      </c>
      <c r="E7480" t="s">
        <v>21</v>
      </c>
      <c r="F7480" t="s">
        <v>22</v>
      </c>
      <c r="G7480" t="s">
        <v>23</v>
      </c>
      <c r="H7480" t="s">
        <v>206</v>
      </c>
      <c r="I7480" t="s">
        <v>28</v>
      </c>
      <c r="J7480" t="s">
        <v>56</v>
      </c>
      <c r="K7480" t="s">
        <v>34</v>
      </c>
      <c r="L7480" t="s">
        <v>26</v>
      </c>
      <c r="M7480" t="s">
        <v>232</v>
      </c>
      <c r="N7480" s="2">
        <v>41617</v>
      </c>
      <c r="O7480" s="2">
        <v>41618</v>
      </c>
      <c r="P7480">
        <v>2</v>
      </c>
      <c r="Q7480" s="1">
        <v>0.04</v>
      </c>
      <c r="R7480">
        <v>28.48</v>
      </c>
      <c r="S7480">
        <v>1.99</v>
      </c>
      <c r="T7480">
        <f t="shared" si="116"/>
        <v>56.96</v>
      </c>
    </row>
    <row r="7481" spans="1:20" x14ac:dyDescent="0.25">
      <c r="A7481">
        <v>7480</v>
      </c>
      <c r="B7481">
        <v>89052</v>
      </c>
      <c r="C7481" t="s">
        <v>1753</v>
      </c>
      <c r="D7481" t="s">
        <v>20</v>
      </c>
      <c r="E7481" t="s">
        <v>21</v>
      </c>
      <c r="F7481" t="s">
        <v>22</v>
      </c>
      <c r="G7481" t="s">
        <v>23</v>
      </c>
      <c r="H7481" t="s">
        <v>33</v>
      </c>
      <c r="I7481" t="s">
        <v>28</v>
      </c>
      <c r="J7481" t="s">
        <v>56</v>
      </c>
      <c r="K7481" t="s">
        <v>198</v>
      </c>
      <c r="L7481" t="s">
        <v>746</v>
      </c>
      <c r="M7481" t="s">
        <v>499</v>
      </c>
      <c r="N7481" s="2">
        <v>41617</v>
      </c>
      <c r="O7481" s="2">
        <v>41619</v>
      </c>
      <c r="P7481">
        <v>12</v>
      </c>
      <c r="Q7481" s="1">
        <v>0</v>
      </c>
      <c r="R7481">
        <v>699.99</v>
      </c>
      <c r="S7481">
        <v>24.49</v>
      </c>
      <c r="T7481">
        <f t="shared" si="116"/>
        <v>8399.880000000001</v>
      </c>
    </row>
    <row r="7482" spans="1:20" x14ac:dyDescent="0.25">
      <c r="A7482">
        <v>7481</v>
      </c>
      <c r="B7482">
        <v>89990</v>
      </c>
      <c r="C7482" t="s">
        <v>1811</v>
      </c>
      <c r="D7482" t="s">
        <v>20</v>
      </c>
      <c r="E7482" t="s">
        <v>39</v>
      </c>
      <c r="F7482" t="s">
        <v>22</v>
      </c>
      <c r="G7482" t="s">
        <v>48</v>
      </c>
      <c r="H7482" t="s">
        <v>49</v>
      </c>
      <c r="I7482" t="s">
        <v>28</v>
      </c>
      <c r="J7482" t="s">
        <v>56</v>
      </c>
      <c r="K7482" t="s">
        <v>98</v>
      </c>
      <c r="L7482" t="s">
        <v>192</v>
      </c>
      <c r="M7482" t="s">
        <v>80</v>
      </c>
      <c r="N7482" s="2">
        <v>41120</v>
      </c>
      <c r="O7482" s="2">
        <v>41124</v>
      </c>
      <c r="P7482">
        <v>10</v>
      </c>
      <c r="Q7482" s="1">
        <v>0.08</v>
      </c>
      <c r="R7482">
        <v>10.44</v>
      </c>
      <c r="S7482">
        <v>5.75</v>
      </c>
      <c r="T7482">
        <f t="shared" si="116"/>
        <v>104.39999999999999</v>
      </c>
    </row>
    <row r="7483" spans="1:20" x14ac:dyDescent="0.25">
      <c r="A7483">
        <v>7482</v>
      </c>
      <c r="B7483">
        <v>91027</v>
      </c>
      <c r="C7483" t="s">
        <v>532</v>
      </c>
      <c r="D7483" t="s">
        <v>20</v>
      </c>
      <c r="E7483" t="s">
        <v>39</v>
      </c>
      <c r="F7483" t="s">
        <v>22</v>
      </c>
      <c r="G7483" t="s">
        <v>93</v>
      </c>
      <c r="H7483" t="s">
        <v>42</v>
      </c>
      <c r="I7483" t="s">
        <v>28</v>
      </c>
      <c r="J7483" t="s">
        <v>56</v>
      </c>
      <c r="K7483" t="s">
        <v>163</v>
      </c>
      <c r="L7483" t="s">
        <v>192</v>
      </c>
      <c r="M7483" t="s">
        <v>199</v>
      </c>
      <c r="N7483" s="2">
        <v>40945</v>
      </c>
      <c r="O7483" s="2">
        <v>40945</v>
      </c>
      <c r="P7483">
        <v>9</v>
      </c>
      <c r="Q7483" s="1">
        <v>0.05</v>
      </c>
      <c r="R7483">
        <v>19.98</v>
      </c>
      <c r="S7483">
        <v>5.77</v>
      </c>
      <c r="T7483">
        <f t="shared" si="116"/>
        <v>179.82</v>
      </c>
    </row>
    <row r="7484" spans="1:20" x14ac:dyDescent="0.25">
      <c r="A7484">
        <v>7483</v>
      </c>
      <c r="B7484">
        <v>91027</v>
      </c>
      <c r="C7484" t="s">
        <v>532</v>
      </c>
      <c r="D7484" t="s">
        <v>20</v>
      </c>
      <c r="E7484" t="s">
        <v>39</v>
      </c>
      <c r="F7484" t="s">
        <v>22</v>
      </c>
      <c r="G7484" t="s">
        <v>93</v>
      </c>
      <c r="H7484" t="s">
        <v>89</v>
      </c>
      <c r="I7484" t="s">
        <v>28</v>
      </c>
      <c r="J7484" t="s">
        <v>56</v>
      </c>
      <c r="K7484" t="s">
        <v>74</v>
      </c>
      <c r="L7484" t="s">
        <v>192</v>
      </c>
      <c r="M7484" t="s">
        <v>150</v>
      </c>
      <c r="N7484" s="2">
        <v>40945</v>
      </c>
      <c r="O7484" s="2">
        <v>40948</v>
      </c>
      <c r="P7484">
        <v>8</v>
      </c>
      <c r="Q7484" s="1">
        <v>0.01</v>
      </c>
      <c r="R7484">
        <v>42.76</v>
      </c>
      <c r="S7484">
        <v>6.22</v>
      </c>
      <c r="T7484">
        <f t="shared" si="116"/>
        <v>342.08</v>
      </c>
    </row>
    <row r="7485" spans="1:20" x14ac:dyDescent="0.25">
      <c r="A7485">
        <v>7484</v>
      </c>
      <c r="B7485">
        <v>88050</v>
      </c>
      <c r="C7485" t="s">
        <v>1558</v>
      </c>
      <c r="D7485" t="s">
        <v>20</v>
      </c>
      <c r="E7485" t="s">
        <v>39</v>
      </c>
      <c r="F7485" t="s">
        <v>40</v>
      </c>
      <c r="G7485" t="s">
        <v>41</v>
      </c>
      <c r="H7485" t="s">
        <v>42</v>
      </c>
      <c r="I7485" t="s">
        <v>28</v>
      </c>
      <c r="J7485" t="s">
        <v>56</v>
      </c>
      <c r="K7485" t="s">
        <v>71</v>
      </c>
      <c r="L7485" t="s">
        <v>192</v>
      </c>
      <c r="M7485" t="s">
        <v>59</v>
      </c>
      <c r="N7485" s="2">
        <v>40745</v>
      </c>
      <c r="O7485" s="2">
        <v>40746</v>
      </c>
      <c r="P7485">
        <v>9</v>
      </c>
      <c r="Q7485" s="1">
        <v>0.04</v>
      </c>
      <c r="R7485">
        <v>63.98</v>
      </c>
      <c r="S7485">
        <v>11.55</v>
      </c>
      <c r="T7485">
        <f t="shared" si="116"/>
        <v>575.81999999999994</v>
      </c>
    </row>
    <row r="7486" spans="1:20" x14ac:dyDescent="0.25">
      <c r="A7486">
        <v>7485</v>
      </c>
      <c r="B7486">
        <v>88050</v>
      </c>
      <c r="C7486" t="s">
        <v>1558</v>
      </c>
      <c r="D7486" t="s">
        <v>20</v>
      </c>
      <c r="E7486" t="s">
        <v>39</v>
      </c>
      <c r="F7486" t="s">
        <v>40</v>
      </c>
      <c r="G7486" t="s">
        <v>41</v>
      </c>
      <c r="H7486" t="s">
        <v>94</v>
      </c>
      <c r="I7486" t="s">
        <v>28</v>
      </c>
      <c r="J7486" t="s">
        <v>56</v>
      </c>
      <c r="K7486" t="s">
        <v>101</v>
      </c>
      <c r="L7486" t="s">
        <v>26</v>
      </c>
      <c r="M7486" t="s">
        <v>99</v>
      </c>
      <c r="N7486" s="2">
        <v>40745</v>
      </c>
      <c r="O7486" s="2">
        <v>40746</v>
      </c>
      <c r="P7486">
        <v>4</v>
      </c>
      <c r="Q7486" s="1">
        <v>0.1</v>
      </c>
      <c r="R7486">
        <v>22.01</v>
      </c>
      <c r="S7486">
        <v>5.53</v>
      </c>
      <c r="T7486">
        <f t="shared" si="116"/>
        <v>88.04</v>
      </c>
    </row>
    <row r="7487" spans="1:20" x14ac:dyDescent="0.25">
      <c r="A7487">
        <v>7486</v>
      </c>
      <c r="B7487">
        <v>88050</v>
      </c>
      <c r="C7487" t="s">
        <v>1558</v>
      </c>
      <c r="D7487" t="s">
        <v>20</v>
      </c>
      <c r="E7487" t="s">
        <v>39</v>
      </c>
      <c r="F7487" t="s">
        <v>40</v>
      </c>
      <c r="G7487" t="s">
        <v>41</v>
      </c>
      <c r="H7487" t="s">
        <v>42</v>
      </c>
      <c r="I7487" t="s">
        <v>28</v>
      </c>
      <c r="J7487" t="s">
        <v>36</v>
      </c>
      <c r="K7487" t="s">
        <v>138</v>
      </c>
      <c r="L7487" t="s">
        <v>192</v>
      </c>
      <c r="M7487" t="s">
        <v>99</v>
      </c>
      <c r="N7487" s="2">
        <v>40745</v>
      </c>
      <c r="O7487" s="2">
        <v>40745</v>
      </c>
      <c r="P7487">
        <v>13</v>
      </c>
      <c r="Q7487" s="1">
        <v>0.01</v>
      </c>
      <c r="R7487">
        <v>120.33</v>
      </c>
      <c r="S7487">
        <v>19.989999999999998</v>
      </c>
      <c r="T7487">
        <f t="shared" si="116"/>
        <v>1564.29</v>
      </c>
    </row>
    <row r="7488" spans="1:20" x14ac:dyDescent="0.25">
      <c r="A7488">
        <v>7487</v>
      </c>
      <c r="B7488">
        <v>86069</v>
      </c>
      <c r="C7488" t="s">
        <v>1293</v>
      </c>
      <c r="D7488" t="s">
        <v>20</v>
      </c>
      <c r="E7488" t="s">
        <v>21</v>
      </c>
      <c r="F7488" t="s">
        <v>31</v>
      </c>
      <c r="G7488" t="s">
        <v>41</v>
      </c>
      <c r="H7488" t="s">
        <v>33</v>
      </c>
      <c r="I7488" t="s">
        <v>28</v>
      </c>
      <c r="J7488" t="s">
        <v>36</v>
      </c>
      <c r="K7488" t="s">
        <v>1147</v>
      </c>
      <c r="L7488" t="s">
        <v>26</v>
      </c>
      <c r="M7488" t="s">
        <v>367</v>
      </c>
      <c r="N7488" s="2">
        <v>41115</v>
      </c>
      <c r="O7488" s="2">
        <v>41115</v>
      </c>
      <c r="P7488">
        <v>14</v>
      </c>
      <c r="Q7488" s="1">
        <v>0</v>
      </c>
      <c r="R7488">
        <v>28.48</v>
      </c>
      <c r="S7488">
        <v>1.99</v>
      </c>
      <c r="T7488">
        <f t="shared" si="116"/>
        <v>398.72</v>
      </c>
    </row>
    <row r="7489" spans="1:20" x14ac:dyDescent="0.25">
      <c r="A7489">
        <v>7488</v>
      </c>
      <c r="B7489">
        <v>86069</v>
      </c>
      <c r="C7489" t="s">
        <v>1293</v>
      </c>
      <c r="D7489" t="s">
        <v>20</v>
      </c>
      <c r="E7489" t="s">
        <v>187</v>
      </c>
      <c r="F7489" t="s">
        <v>31</v>
      </c>
      <c r="G7489" t="s">
        <v>41</v>
      </c>
      <c r="H7489" t="s">
        <v>219</v>
      </c>
      <c r="I7489" t="s">
        <v>28</v>
      </c>
      <c r="J7489" t="s">
        <v>36</v>
      </c>
      <c r="K7489" t="s">
        <v>248</v>
      </c>
      <c r="L7489" t="s">
        <v>26</v>
      </c>
      <c r="M7489" t="s">
        <v>102</v>
      </c>
      <c r="N7489" s="2">
        <v>41115</v>
      </c>
      <c r="O7489" s="2">
        <v>41116</v>
      </c>
      <c r="P7489">
        <v>14</v>
      </c>
      <c r="Q7489" s="1">
        <v>0.03</v>
      </c>
      <c r="R7489">
        <v>22.23</v>
      </c>
      <c r="S7489">
        <v>3.63</v>
      </c>
      <c r="T7489">
        <f t="shared" si="116"/>
        <v>311.22000000000003</v>
      </c>
    </row>
    <row r="7490" spans="1:20" x14ac:dyDescent="0.25">
      <c r="A7490">
        <v>7489</v>
      </c>
      <c r="B7490">
        <v>86069</v>
      </c>
      <c r="C7490" t="s">
        <v>1293</v>
      </c>
      <c r="D7490" t="s">
        <v>20</v>
      </c>
      <c r="E7490" t="s">
        <v>39</v>
      </c>
      <c r="F7490" t="s">
        <v>31</v>
      </c>
      <c r="G7490" t="s">
        <v>41</v>
      </c>
      <c r="H7490" t="s">
        <v>94</v>
      </c>
      <c r="I7490" t="s">
        <v>28</v>
      </c>
      <c r="J7490" t="s">
        <v>36</v>
      </c>
      <c r="K7490" t="s">
        <v>136</v>
      </c>
      <c r="L7490" t="s">
        <v>192</v>
      </c>
      <c r="M7490" t="s">
        <v>83</v>
      </c>
      <c r="N7490" s="2">
        <v>41115</v>
      </c>
      <c r="O7490" s="2">
        <v>41117</v>
      </c>
      <c r="P7490">
        <v>15</v>
      </c>
      <c r="Q7490" s="1">
        <v>0</v>
      </c>
      <c r="R7490">
        <v>6.48</v>
      </c>
      <c r="S7490">
        <v>8.4</v>
      </c>
      <c r="T7490">
        <f t="shared" si="116"/>
        <v>97.2</v>
      </c>
    </row>
    <row r="7491" spans="1:20" x14ac:dyDescent="0.25">
      <c r="A7491">
        <v>7490</v>
      </c>
      <c r="B7491">
        <v>88886</v>
      </c>
      <c r="C7491" t="s">
        <v>1125</v>
      </c>
      <c r="D7491" t="s">
        <v>20</v>
      </c>
      <c r="E7491" t="s">
        <v>39</v>
      </c>
      <c r="F7491" t="s">
        <v>40</v>
      </c>
      <c r="G7491" t="s">
        <v>41</v>
      </c>
      <c r="H7491" t="s">
        <v>42</v>
      </c>
      <c r="I7491" t="s">
        <v>28</v>
      </c>
      <c r="J7491" t="s">
        <v>36</v>
      </c>
      <c r="K7491" t="s">
        <v>119</v>
      </c>
      <c r="L7491" t="s">
        <v>44</v>
      </c>
      <c r="M7491" t="s">
        <v>309</v>
      </c>
      <c r="N7491" s="2">
        <v>41119</v>
      </c>
      <c r="O7491" s="2">
        <v>41121</v>
      </c>
      <c r="P7491">
        <v>10</v>
      </c>
      <c r="Q7491" s="1">
        <v>0.1</v>
      </c>
      <c r="R7491">
        <v>4.84</v>
      </c>
      <c r="S7491">
        <v>0.71</v>
      </c>
      <c r="T7491">
        <f t="shared" ref="T7491:T7554" si="117">R7491*P7491</f>
        <v>48.4</v>
      </c>
    </row>
    <row r="7492" spans="1:20" x14ac:dyDescent="0.25">
      <c r="A7492">
        <v>7491</v>
      </c>
      <c r="B7492">
        <v>86098</v>
      </c>
      <c r="C7492" t="s">
        <v>130</v>
      </c>
      <c r="D7492" t="s">
        <v>20</v>
      </c>
      <c r="E7492" t="s">
        <v>39</v>
      </c>
      <c r="F7492" t="s">
        <v>31</v>
      </c>
      <c r="G7492" t="s">
        <v>48</v>
      </c>
      <c r="H7492" t="s">
        <v>61</v>
      </c>
      <c r="I7492" t="s">
        <v>28</v>
      </c>
      <c r="J7492" t="s">
        <v>36</v>
      </c>
      <c r="K7492" t="s">
        <v>119</v>
      </c>
      <c r="L7492" t="s">
        <v>44</v>
      </c>
      <c r="M7492" t="s">
        <v>255</v>
      </c>
      <c r="N7492" s="2">
        <v>41391</v>
      </c>
      <c r="O7492" s="2">
        <v>41396</v>
      </c>
      <c r="P7492">
        <v>9</v>
      </c>
      <c r="Q7492" s="1">
        <v>0.06</v>
      </c>
      <c r="R7492">
        <v>1.76</v>
      </c>
      <c r="S7492">
        <v>0.7</v>
      </c>
      <c r="T7492">
        <f t="shared" si="117"/>
        <v>15.84</v>
      </c>
    </row>
    <row r="7493" spans="1:20" x14ac:dyDescent="0.25">
      <c r="A7493">
        <v>7492</v>
      </c>
      <c r="B7493">
        <v>89293</v>
      </c>
      <c r="C7493" t="s">
        <v>169</v>
      </c>
      <c r="D7493" t="s">
        <v>20</v>
      </c>
      <c r="E7493" t="s">
        <v>39</v>
      </c>
      <c r="F7493" t="s">
        <v>31</v>
      </c>
      <c r="G7493" t="s">
        <v>41</v>
      </c>
      <c r="H7493" t="s">
        <v>54</v>
      </c>
      <c r="I7493" t="s">
        <v>28</v>
      </c>
      <c r="J7493" t="s">
        <v>36</v>
      </c>
      <c r="K7493" t="s">
        <v>170</v>
      </c>
      <c r="L7493" t="s">
        <v>44</v>
      </c>
      <c r="M7493" t="s">
        <v>143</v>
      </c>
      <c r="N7493" s="2">
        <v>40529</v>
      </c>
      <c r="O7493" s="2">
        <v>40530</v>
      </c>
      <c r="P7493">
        <v>11</v>
      </c>
      <c r="Q7493" s="1">
        <v>0.1</v>
      </c>
      <c r="R7493">
        <v>1.68</v>
      </c>
      <c r="S7493">
        <v>1.57</v>
      </c>
      <c r="T7493">
        <f t="shared" si="117"/>
        <v>18.48</v>
      </c>
    </row>
    <row r="7494" spans="1:20" x14ac:dyDescent="0.25">
      <c r="A7494">
        <v>7493</v>
      </c>
      <c r="B7494">
        <v>89773</v>
      </c>
      <c r="C7494" t="s">
        <v>767</v>
      </c>
      <c r="D7494" t="s">
        <v>20</v>
      </c>
      <c r="E7494" t="s">
        <v>39</v>
      </c>
      <c r="F7494" t="s">
        <v>31</v>
      </c>
      <c r="G7494" t="s">
        <v>41</v>
      </c>
      <c r="H7494" t="s">
        <v>89</v>
      </c>
      <c r="I7494" t="s">
        <v>28</v>
      </c>
      <c r="J7494" t="s">
        <v>36</v>
      </c>
      <c r="K7494" t="s">
        <v>274</v>
      </c>
      <c r="L7494" t="s">
        <v>44</v>
      </c>
      <c r="M7494" t="s">
        <v>121</v>
      </c>
      <c r="N7494" s="2">
        <v>41388</v>
      </c>
      <c r="O7494" s="2">
        <v>41390</v>
      </c>
      <c r="P7494">
        <v>12</v>
      </c>
      <c r="Q7494" s="1">
        <v>0</v>
      </c>
      <c r="R7494">
        <v>3.28</v>
      </c>
      <c r="S7494">
        <v>3.97</v>
      </c>
      <c r="T7494">
        <f t="shared" si="117"/>
        <v>39.36</v>
      </c>
    </row>
    <row r="7495" spans="1:20" x14ac:dyDescent="0.25">
      <c r="A7495">
        <v>7494</v>
      </c>
      <c r="B7495">
        <v>86906</v>
      </c>
      <c r="C7495" t="s">
        <v>2116</v>
      </c>
      <c r="D7495" t="s">
        <v>20</v>
      </c>
      <c r="E7495" t="s">
        <v>39</v>
      </c>
      <c r="F7495" t="s">
        <v>22</v>
      </c>
      <c r="G7495" t="s">
        <v>41</v>
      </c>
      <c r="H7495" t="s">
        <v>94</v>
      </c>
      <c r="I7495" t="s">
        <v>28</v>
      </c>
      <c r="J7495" t="s">
        <v>36</v>
      </c>
      <c r="K7495" t="s">
        <v>172</v>
      </c>
      <c r="L7495" t="s">
        <v>192</v>
      </c>
      <c r="M7495" t="s">
        <v>227</v>
      </c>
      <c r="N7495" s="2">
        <v>40965</v>
      </c>
      <c r="O7495" s="2">
        <v>40965</v>
      </c>
      <c r="P7495">
        <v>2</v>
      </c>
      <c r="Q7495" s="1">
        <v>0.02</v>
      </c>
      <c r="R7495">
        <v>52.4</v>
      </c>
      <c r="S7495">
        <v>16.11</v>
      </c>
      <c r="T7495">
        <f t="shared" si="117"/>
        <v>104.8</v>
      </c>
    </row>
    <row r="7496" spans="1:20" x14ac:dyDescent="0.25">
      <c r="A7496">
        <v>7495</v>
      </c>
      <c r="B7496">
        <v>86906</v>
      </c>
      <c r="C7496" t="s">
        <v>1204</v>
      </c>
      <c r="D7496" t="s">
        <v>20</v>
      </c>
      <c r="E7496" t="s">
        <v>39</v>
      </c>
      <c r="F7496" t="s">
        <v>22</v>
      </c>
      <c r="G7496" t="s">
        <v>41</v>
      </c>
      <c r="H7496" t="s">
        <v>94</v>
      </c>
      <c r="I7496" t="s">
        <v>28</v>
      </c>
      <c r="J7496" t="s">
        <v>36</v>
      </c>
      <c r="K7496" t="s">
        <v>248</v>
      </c>
      <c r="L7496" t="s">
        <v>192</v>
      </c>
      <c r="M7496" t="s">
        <v>232</v>
      </c>
      <c r="N7496" s="2">
        <v>40965</v>
      </c>
      <c r="O7496" s="2">
        <v>40966</v>
      </c>
      <c r="P7496">
        <v>4</v>
      </c>
      <c r="Q7496" s="1">
        <v>7.0000000000000007E-2</v>
      </c>
      <c r="R7496">
        <v>4.9800000000000004</v>
      </c>
      <c r="S7496">
        <v>8.33</v>
      </c>
      <c r="T7496">
        <f t="shared" si="117"/>
        <v>19.920000000000002</v>
      </c>
    </row>
    <row r="7497" spans="1:20" x14ac:dyDescent="0.25">
      <c r="A7497">
        <v>7496</v>
      </c>
      <c r="B7497">
        <v>88378</v>
      </c>
      <c r="C7497" t="s">
        <v>1911</v>
      </c>
      <c r="D7497" t="s">
        <v>578</v>
      </c>
      <c r="E7497" t="s">
        <v>187</v>
      </c>
      <c r="F7497" t="s">
        <v>31</v>
      </c>
      <c r="G7497" t="s">
        <v>41</v>
      </c>
      <c r="H7497" t="s">
        <v>217</v>
      </c>
      <c r="I7497" t="s">
        <v>28</v>
      </c>
      <c r="J7497" t="s">
        <v>36</v>
      </c>
      <c r="K7497" t="s">
        <v>145</v>
      </c>
      <c r="L7497" t="s">
        <v>330</v>
      </c>
      <c r="M7497" t="s">
        <v>214</v>
      </c>
      <c r="N7497" s="2">
        <v>40731</v>
      </c>
      <c r="O7497" s="2">
        <v>40733</v>
      </c>
      <c r="P7497">
        <v>2</v>
      </c>
      <c r="Q7497" s="1">
        <v>0.08</v>
      </c>
      <c r="R7497">
        <v>259.70999999999998</v>
      </c>
      <c r="S7497">
        <v>66.67</v>
      </c>
      <c r="T7497">
        <f t="shared" si="117"/>
        <v>519.41999999999996</v>
      </c>
    </row>
    <row r="7498" spans="1:20" x14ac:dyDescent="0.25">
      <c r="A7498">
        <v>7497</v>
      </c>
      <c r="B7498">
        <v>91448</v>
      </c>
      <c r="C7498" t="s">
        <v>1087</v>
      </c>
      <c r="D7498" t="s">
        <v>20</v>
      </c>
      <c r="E7498" t="s">
        <v>39</v>
      </c>
      <c r="F7498" t="s">
        <v>31</v>
      </c>
      <c r="G7498" t="s">
        <v>93</v>
      </c>
      <c r="H7498" t="s">
        <v>42</v>
      </c>
      <c r="I7498" t="s">
        <v>28</v>
      </c>
      <c r="J7498" t="s">
        <v>36</v>
      </c>
      <c r="K7498" t="s">
        <v>58</v>
      </c>
      <c r="L7498" t="s">
        <v>192</v>
      </c>
      <c r="M7498" t="s">
        <v>35</v>
      </c>
      <c r="N7498" s="2">
        <v>40781</v>
      </c>
      <c r="O7498" s="2">
        <v>40783</v>
      </c>
      <c r="P7498">
        <v>11</v>
      </c>
      <c r="Q7498" s="1">
        <v>0.02</v>
      </c>
      <c r="R7498">
        <v>35.44</v>
      </c>
      <c r="S7498">
        <v>5.09</v>
      </c>
      <c r="T7498">
        <f t="shared" si="117"/>
        <v>389.84</v>
      </c>
    </row>
    <row r="7499" spans="1:20" x14ac:dyDescent="0.25">
      <c r="A7499">
        <v>7498</v>
      </c>
      <c r="B7499">
        <v>91448</v>
      </c>
      <c r="C7499" t="s">
        <v>1087</v>
      </c>
      <c r="D7499" t="s">
        <v>20</v>
      </c>
      <c r="E7499" t="s">
        <v>21</v>
      </c>
      <c r="F7499" t="s">
        <v>31</v>
      </c>
      <c r="G7499" t="s">
        <v>93</v>
      </c>
      <c r="H7499" t="s">
        <v>33</v>
      </c>
      <c r="I7499" t="s">
        <v>28</v>
      </c>
      <c r="J7499" t="s">
        <v>36</v>
      </c>
      <c r="K7499" t="s">
        <v>201</v>
      </c>
      <c r="L7499" t="s">
        <v>192</v>
      </c>
      <c r="M7499" t="s">
        <v>35</v>
      </c>
      <c r="N7499" s="2">
        <v>40781</v>
      </c>
      <c r="O7499" s="2">
        <v>40782</v>
      </c>
      <c r="P7499">
        <v>7</v>
      </c>
      <c r="Q7499" s="1">
        <v>0.08</v>
      </c>
      <c r="R7499">
        <v>125.99</v>
      </c>
      <c r="S7499">
        <v>5.26</v>
      </c>
      <c r="T7499">
        <f t="shared" si="117"/>
        <v>881.93</v>
      </c>
    </row>
    <row r="7500" spans="1:20" x14ac:dyDescent="0.25">
      <c r="A7500">
        <v>7499</v>
      </c>
      <c r="B7500">
        <v>91493</v>
      </c>
      <c r="C7500" t="s">
        <v>1607</v>
      </c>
      <c r="D7500" t="s">
        <v>20</v>
      </c>
      <c r="E7500" t="s">
        <v>187</v>
      </c>
      <c r="F7500" t="s">
        <v>31</v>
      </c>
      <c r="G7500" t="s">
        <v>93</v>
      </c>
      <c r="H7500" t="s">
        <v>188</v>
      </c>
      <c r="I7500" t="s">
        <v>28</v>
      </c>
      <c r="J7500" t="s">
        <v>36</v>
      </c>
      <c r="K7500" t="s">
        <v>282</v>
      </c>
      <c r="L7500" t="s">
        <v>192</v>
      </c>
      <c r="M7500" t="s">
        <v>66</v>
      </c>
      <c r="N7500" s="2">
        <v>40916</v>
      </c>
      <c r="O7500" s="2">
        <v>40918</v>
      </c>
      <c r="P7500">
        <v>8</v>
      </c>
      <c r="Q7500" s="1">
        <v>0.03</v>
      </c>
      <c r="R7500">
        <v>29.18</v>
      </c>
      <c r="S7500">
        <v>8.5500000000000007</v>
      </c>
      <c r="T7500">
        <f t="shared" si="117"/>
        <v>233.44</v>
      </c>
    </row>
    <row r="7501" spans="1:20" x14ac:dyDescent="0.25">
      <c r="A7501">
        <v>7500</v>
      </c>
      <c r="B7501">
        <v>91493</v>
      </c>
      <c r="C7501" t="s">
        <v>1607</v>
      </c>
      <c r="D7501" t="s">
        <v>20</v>
      </c>
      <c r="E7501" t="s">
        <v>21</v>
      </c>
      <c r="F7501" t="s">
        <v>31</v>
      </c>
      <c r="G7501" t="s">
        <v>93</v>
      </c>
      <c r="H7501" t="s">
        <v>33</v>
      </c>
      <c r="I7501" t="s">
        <v>28</v>
      </c>
      <c r="J7501" t="s">
        <v>36</v>
      </c>
      <c r="K7501" t="s">
        <v>34</v>
      </c>
      <c r="L7501" t="s">
        <v>706</v>
      </c>
      <c r="M7501" t="s">
        <v>279</v>
      </c>
      <c r="N7501" s="2">
        <v>40916</v>
      </c>
      <c r="O7501" s="2">
        <v>40917</v>
      </c>
      <c r="P7501">
        <v>8</v>
      </c>
      <c r="Q7501" s="1">
        <v>0.01</v>
      </c>
      <c r="R7501">
        <v>66.989999999999995</v>
      </c>
      <c r="S7501">
        <v>13.99</v>
      </c>
      <c r="T7501">
        <f t="shared" si="117"/>
        <v>535.91999999999996</v>
      </c>
    </row>
    <row r="7502" spans="1:20" x14ac:dyDescent="0.25">
      <c r="A7502">
        <v>7501</v>
      </c>
      <c r="B7502">
        <v>91493</v>
      </c>
      <c r="C7502" t="s">
        <v>1607</v>
      </c>
      <c r="D7502" t="s">
        <v>38</v>
      </c>
      <c r="E7502" t="s">
        <v>21</v>
      </c>
      <c r="F7502" t="s">
        <v>31</v>
      </c>
      <c r="G7502" t="s">
        <v>93</v>
      </c>
      <c r="H7502" t="s">
        <v>24</v>
      </c>
      <c r="I7502" t="s">
        <v>28</v>
      </c>
      <c r="J7502" t="s">
        <v>36</v>
      </c>
      <c r="K7502" t="s">
        <v>198</v>
      </c>
      <c r="L7502" t="s">
        <v>192</v>
      </c>
      <c r="M7502" t="s">
        <v>375</v>
      </c>
      <c r="N7502" s="2">
        <v>40916</v>
      </c>
      <c r="O7502" s="2">
        <v>40917</v>
      </c>
      <c r="P7502">
        <v>3</v>
      </c>
      <c r="Q7502" s="1">
        <v>0.01</v>
      </c>
      <c r="R7502">
        <v>115.99</v>
      </c>
      <c r="S7502">
        <v>2.5</v>
      </c>
      <c r="T7502">
        <f t="shared" si="117"/>
        <v>347.96999999999997</v>
      </c>
    </row>
    <row r="7503" spans="1:20" x14ac:dyDescent="0.25">
      <c r="A7503">
        <v>7502</v>
      </c>
      <c r="B7503">
        <v>87201</v>
      </c>
      <c r="C7503" t="s">
        <v>1961</v>
      </c>
      <c r="D7503" t="s">
        <v>20</v>
      </c>
      <c r="E7503" t="s">
        <v>21</v>
      </c>
      <c r="F7503" t="s">
        <v>31</v>
      </c>
      <c r="G7503" t="s">
        <v>23</v>
      </c>
      <c r="H7503" t="s">
        <v>33</v>
      </c>
      <c r="I7503" t="s">
        <v>28</v>
      </c>
      <c r="J7503" t="s">
        <v>36</v>
      </c>
      <c r="K7503" t="s">
        <v>1108</v>
      </c>
      <c r="L7503" t="s">
        <v>192</v>
      </c>
      <c r="M7503" t="s">
        <v>214</v>
      </c>
      <c r="N7503" s="2">
        <v>41337</v>
      </c>
      <c r="O7503" s="2">
        <v>41338</v>
      </c>
      <c r="P7503">
        <v>13</v>
      </c>
      <c r="Q7503" s="1">
        <v>0.05</v>
      </c>
      <c r="R7503">
        <v>45.99</v>
      </c>
      <c r="S7503">
        <v>2.5</v>
      </c>
      <c r="T7503">
        <f t="shared" si="117"/>
        <v>597.87</v>
      </c>
    </row>
    <row r="7504" spans="1:20" x14ac:dyDescent="0.25">
      <c r="A7504">
        <v>7503</v>
      </c>
      <c r="B7504">
        <v>91584</v>
      </c>
      <c r="C7504" t="s">
        <v>703</v>
      </c>
      <c r="D7504" t="s">
        <v>20</v>
      </c>
      <c r="E7504" t="s">
        <v>39</v>
      </c>
      <c r="F7504" t="s">
        <v>47</v>
      </c>
      <c r="G7504" t="s">
        <v>32</v>
      </c>
      <c r="H7504" t="s">
        <v>94</v>
      </c>
      <c r="I7504" t="s">
        <v>28</v>
      </c>
      <c r="J7504" t="s">
        <v>36</v>
      </c>
      <c r="K7504" t="s">
        <v>105</v>
      </c>
      <c r="L7504" t="s">
        <v>192</v>
      </c>
      <c r="M7504" t="s">
        <v>160</v>
      </c>
      <c r="N7504" s="2">
        <v>40263</v>
      </c>
      <c r="O7504" s="2">
        <v>40265</v>
      </c>
      <c r="P7504">
        <v>2</v>
      </c>
      <c r="Q7504" s="1">
        <v>0.1</v>
      </c>
      <c r="R7504">
        <v>5.18</v>
      </c>
      <c r="S7504">
        <v>5.74</v>
      </c>
      <c r="T7504">
        <f t="shared" si="117"/>
        <v>10.36</v>
      </c>
    </row>
    <row r="7505" spans="1:20" x14ac:dyDescent="0.25">
      <c r="A7505">
        <v>7504</v>
      </c>
      <c r="B7505">
        <v>89085</v>
      </c>
      <c r="C7505" t="s">
        <v>395</v>
      </c>
      <c r="D7505" t="s">
        <v>20</v>
      </c>
      <c r="E7505" t="s">
        <v>39</v>
      </c>
      <c r="F7505" t="s">
        <v>22</v>
      </c>
      <c r="G7505" t="s">
        <v>23</v>
      </c>
      <c r="H7505" t="s">
        <v>94</v>
      </c>
      <c r="I7505" t="s">
        <v>28</v>
      </c>
      <c r="J7505" t="s">
        <v>36</v>
      </c>
      <c r="K7505" t="s">
        <v>105</v>
      </c>
      <c r="L7505" t="s">
        <v>192</v>
      </c>
      <c r="M7505" t="s">
        <v>199</v>
      </c>
      <c r="N7505" s="2">
        <v>40634</v>
      </c>
      <c r="O7505" s="2">
        <v>40635</v>
      </c>
      <c r="P7505">
        <v>9</v>
      </c>
      <c r="Q7505" s="1">
        <v>0.06</v>
      </c>
      <c r="R7505">
        <v>24.95</v>
      </c>
      <c r="S7505">
        <v>2.99</v>
      </c>
      <c r="T7505">
        <f t="shared" si="117"/>
        <v>224.54999999999998</v>
      </c>
    </row>
    <row r="7506" spans="1:20" x14ac:dyDescent="0.25">
      <c r="A7506">
        <v>7505</v>
      </c>
      <c r="B7506">
        <v>88656</v>
      </c>
      <c r="C7506" t="s">
        <v>483</v>
      </c>
      <c r="D7506" t="s">
        <v>20</v>
      </c>
      <c r="E7506" t="s">
        <v>21</v>
      </c>
      <c r="F7506" t="s">
        <v>31</v>
      </c>
      <c r="G7506" t="s">
        <v>48</v>
      </c>
      <c r="H7506" t="s">
        <v>206</v>
      </c>
      <c r="I7506" t="s">
        <v>28</v>
      </c>
      <c r="J7506" t="s">
        <v>36</v>
      </c>
      <c r="K7506" t="s">
        <v>1243</v>
      </c>
      <c r="L7506" t="s">
        <v>26</v>
      </c>
      <c r="M7506" t="s">
        <v>143</v>
      </c>
      <c r="N7506" s="2">
        <v>40272</v>
      </c>
      <c r="O7506" s="2">
        <v>40279</v>
      </c>
      <c r="P7506">
        <v>12</v>
      </c>
      <c r="Q7506" s="1">
        <v>0</v>
      </c>
      <c r="R7506">
        <v>35.99</v>
      </c>
      <c r="S7506">
        <v>0.99</v>
      </c>
      <c r="T7506">
        <f t="shared" si="117"/>
        <v>431.88</v>
      </c>
    </row>
    <row r="7507" spans="1:20" x14ac:dyDescent="0.25">
      <c r="A7507">
        <v>7506</v>
      </c>
      <c r="B7507">
        <v>91305</v>
      </c>
      <c r="C7507" t="s">
        <v>1505</v>
      </c>
      <c r="D7507" t="s">
        <v>20</v>
      </c>
      <c r="E7507" t="s">
        <v>187</v>
      </c>
      <c r="F7507" t="s">
        <v>40</v>
      </c>
      <c r="G7507" t="s">
        <v>93</v>
      </c>
      <c r="H7507" t="s">
        <v>217</v>
      </c>
      <c r="I7507" t="s">
        <v>28</v>
      </c>
      <c r="J7507" t="s">
        <v>36</v>
      </c>
      <c r="K7507" t="s">
        <v>71</v>
      </c>
      <c r="L7507" t="s">
        <v>192</v>
      </c>
      <c r="M7507" t="s">
        <v>342</v>
      </c>
      <c r="N7507" s="2">
        <v>40436</v>
      </c>
      <c r="O7507" s="2">
        <v>40438</v>
      </c>
      <c r="P7507">
        <v>22</v>
      </c>
      <c r="Q7507" s="1">
        <v>0</v>
      </c>
      <c r="R7507">
        <v>29.34</v>
      </c>
      <c r="S7507">
        <v>7.87</v>
      </c>
      <c r="T7507">
        <f t="shared" si="117"/>
        <v>645.48</v>
      </c>
    </row>
    <row r="7508" spans="1:20" x14ac:dyDescent="0.25">
      <c r="A7508">
        <v>7507</v>
      </c>
      <c r="B7508">
        <v>91226</v>
      </c>
      <c r="C7508" t="s">
        <v>1651</v>
      </c>
      <c r="D7508" t="s">
        <v>20</v>
      </c>
      <c r="E7508" t="s">
        <v>187</v>
      </c>
      <c r="F7508" t="s">
        <v>22</v>
      </c>
      <c r="G7508" t="s">
        <v>93</v>
      </c>
      <c r="H7508" t="s">
        <v>225</v>
      </c>
      <c r="I7508" t="s">
        <v>28</v>
      </c>
      <c r="J7508" t="s">
        <v>36</v>
      </c>
      <c r="K7508" t="s">
        <v>231</v>
      </c>
      <c r="L7508" t="s">
        <v>44</v>
      </c>
      <c r="M7508" t="s">
        <v>173</v>
      </c>
      <c r="N7508" s="2">
        <v>41326</v>
      </c>
      <c r="O7508" s="2">
        <v>41327</v>
      </c>
      <c r="P7508">
        <v>2</v>
      </c>
      <c r="Q7508" s="1">
        <v>0.05</v>
      </c>
      <c r="R7508">
        <v>37.93</v>
      </c>
      <c r="S7508">
        <v>13.99</v>
      </c>
      <c r="T7508">
        <f t="shared" si="117"/>
        <v>75.86</v>
      </c>
    </row>
    <row r="7509" spans="1:20" x14ac:dyDescent="0.25">
      <c r="A7509">
        <v>7508</v>
      </c>
      <c r="B7509">
        <v>90504</v>
      </c>
      <c r="C7509" t="s">
        <v>1551</v>
      </c>
      <c r="D7509" t="s">
        <v>20</v>
      </c>
      <c r="E7509" t="s">
        <v>39</v>
      </c>
      <c r="F7509" t="s">
        <v>31</v>
      </c>
      <c r="G7509" t="s">
        <v>23</v>
      </c>
      <c r="H7509" t="s">
        <v>49</v>
      </c>
      <c r="I7509" t="s">
        <v>28</v>
      </c>
      <c r="J7509" t="s">
        <v>36</v>
      </c>
      <c r="K7509" t="s">
        <v>274</v>
      </c>
      <c r="L7509" t="s">
        <v>192</v>
      </c>
      <c r="M7509" t="s">
        <v>106</v>
      </c>
      <c r="N7509" s="2">
        <v>40919</v>
      </c>
      <c r="O7509" s="2">
        <v>40920</v>
      </c>
      <c r="P7509">
        <v>13</v>
      </c>
      <c r="Q7509" s="1">
        <v>0.08</v>
      </c>
      <c r="R7509">
        <v>165.98</v>
      </c>
      <c r="S7509">
        <v>19.989999999999998</v>
      </c>
      <c r="T7509">
        <f t="shared" si="117"/>
        <v>2157.7399999999998</v>
      </c>
    </row>
    <row r="7510" spans="1:20" x14ac:dyDescent="0.25">
      <c r="A7510">
        <v>7509</v>
      </c>
      <c r="B7510">
        <v>90504</v>
      </c>
      <c r="C7510" t="s">
        <v>1551</v>
      </c>
      <c r="D7510" t="s">
        <v>38</v>
      </c>
      <c r="E7510" t="s">
        <v>21</v>
      </c>
      <c r="F7510" t="s">
        <v>31</v>
      </c>
      <c r="G7510" t="s">
        <v>23</v>
      </c>
      <c r="H7510" t="s">
        <v>203</v>
      </c>
      <c r="I7510" t="s">
        <v>28</v>
      </c>
      <c r="J7510" t="s">
        <v>36</v>
      </c>
      <c r="K7510" t="s">
        <v>201</v>
      </c>
      <c r="L7510" t="s">
        <v>26</v>
      </c>
      <c r="M7510" t="s">
        <v>631</v>
      </c>
      <c r="N7510" s="2">
        <v>40919</v>
      </c>
      <c r="O7510" s="2">
        <v>40921</v>
      </c>
      <c r="P7510">
        <v>11</v>
      </c>
      <c r="Q7510" s="1">
        <v>0.08</v>
      </c>
      <c r="R7510">
        <v>39.479999999999997</v>
      </c>
      <c r="S7510">
        <v>1.99</v>
      </c>
      <c r="T7510">
        <f t="shared" si="117"/>
        <v>434.28</v>
      </c>
    </row>
    <row r="7511" spans="1:20" x14ac:dyDescent="0.25">
      <c r="A7511">
        <v>7510</v>
      </c>
      <c r="B7511">
        <v>90504</v>
      </c>
      <c r="C7511" t="s">
        <v>1551</v>
      </c>
      <c r="D7511" t="s">
        <v>20</v>
      </c>
      <c r="E7511" t="s">
        <v>39</v>
      </c>
      <c r="F7511" t="s">
        <v>31</v>
      </c>
      <c r="G7511" t="s">
        <v>23</v>
      </c>
      <c r="H7511" t="s">
        <v>49</v>
      </c>
      <c r="I7511" t="s">
        <v>28</v>
      </c>
      <c r="J7511" t="s">
        <v>36</v>
      </c>
      <c r="K7511" t="s">
        <v>136</v>
      </c>
      <c r="L7511" t="s">
        <v>192</v>
      </c>
      <c r="M7511" t="s">
        <v>106</v>
      </c>
      <c r="N7511" s="2">
        <v>40919</v>
      </c>
      <c r="O7511" s="2">
        <v>40921</v>
      </c>
      <c r="P7511">
        <v>1</v>
      </c>
      <c r="Q7511" s="1">
        <v>0.04</v>
      </c>
      <c r="R7511">
        <v>6.48</v>
      </c>
      <c r="S7511">
        <v>5.4</v>
      </c>
      <c r="T7511">
        <f t="shared" si="117"/>
        <v>6.48</v>
      </c>
    </row>
    <row r="7512" spans="1:20" x14ac:dyDescent="0.25">
      <c r="A7512">
        <v>7511</v>
      </c>
      <c r="B7512">
        <v>89208</v>
      </c>
      <c r="C7512" t="s">
        <v>694</v>
      </c>
      <c r="D7512" t="s">
        <v>578</v>
      </c>
      <c r="E7512" t="s">
        <v>187</v>
      </c>
      <c r="F7512" t="s">
        <v>47</v>
      </c>
      <c r="G7512" t="s">
        <v>23</v>
      </c>
      <c r="H7512" t="s">
        <v>217</v>
      </c>
      <c r="I7512" t="s">
        <v>28</v>
      </c>
      <c r="J7512" t="s">
        <v>36</v>
      </c>
      <c r="K7512" t="s">
        <v>231</v>
      </c>
      <c r="L7512" t="s">
        <v>283</v>
      </c>
      <c r="M7512" t="s">
        <v>134</v>
      </c>
      <c r="N7512" s="2">
        <v>41502</v>
      </c>
      <c r="O7512" s="2">
        <v>41504</v>
      </c>
      <c r="P7512">
        <v>9</v>
      </c>
      <c r="Q7512" s="1">
        <v>0.05</v>
      </c>
      <c r="R7512">
        <v>70.98</v>
      </c>
      <c r="S7512">
        <v>30</v>
      </c>
      <c r="T7512">
        <f t="shared" si="117"/>
        <v>638.82000000000005</v>
      </c>
    </row>
    <row r="7513" spans="1:20" x14ac:dyDescent="0.25">
      <c r="A7513">
        <v>7512</v>
      </c>
      <c r="B7513">
        <v>89208</v>
      </c>
      <c r="C7513" t="s">
        <v>694</v>
      </c>
      <c r="D7513" t="s">
        <v>20</v>
      </c>
      <c r="E7513" t="s">
        <v>39</v>
      </c>
      <c r="F7513" t="s">
        <v>47</v>
      </c>
      <c r="G7513" t="s">
        <v>23</v>
      </c>
      <c r="H7513" t="s">
        <v>61</v>
      </c>
      <c r="I7513" t="s">
        <v>28</v>
      </c>
      <c r="J7513" t="s">
        <v>36</v>
      </c>
      <c r="K7513" t="s">
        <v>154</v>
      </c>
      <c r="L7513" t="s">
        <v>192</v>
      </c>
      <c r="M7513" t="s">
        <v>167</v>
      </c>
      <c r="N7513" s="2">
        <v>41502</v>
      </c>
      <c r="O7513" s="2">
        <v>41504</v>
      </c>
      <c r="P7513">
        <v>9</v>
      </c>
      <c r="Q7513" s="1">
        <v>0.05</v>
      </c>
      <c r="R7513">
        <v>4.9800000000000004</v>
      </c>
      <c r="S7513">
        <v>4.7</v>
      </c>
      <c r="T7513">
        <f t="shared" si="117"/>
        <v>44.820000000000007</v>
      </c>
    </row>
    <row r="7514" spans="1:20" x14ac:dyDescent="0.25">
      <c r="A7514">
        <v>7513</v>
      </c>
      <c r="B7514">
        <v>87844</v>
      </c>
      <c r="C7514" t="s">
        <v>673</v>
      </c>
      <c r="D7514" t="s">
        <v>20</v>
      </c>
      <c r="E7514" t="s">
        <v>39</v>
      </c>
      <c r="F7514" t="s">
        <v>31</v>
      </c>
      <c r="G7514" t="s">
        <v>41</v>
      </c>
      <c r="H7514" t="s">
        <v>49</v>
      </c>
      <c r="I7514" t="s">
        <v>28</v>
      </c>
      <c r="J7514" t="s">
        <v>36</v>
      </c>
      <c r="K7514" t="s">
        <v>116</v>
      </c>
      <c r="L7514" t="s">
        <v>26</v>
      </c>
      <c r="M7514" t="s">
        <v>66</v>
      </c>
      <c r="N7514" s="2">
        <v>41444</v>
      </c>
      <c r="O7514" s="2">
        <v>41445</v>
      </c>
      <c r="P7514">
        <v>11</v>
      </c>
      <c r="Q7514" s="1">
        <v>0.03</v>
      </c>
      <c r="R7514">
        <v>20.149999999999999</v>
      </c>
      <c r="S7514">
        <v>8.99</v>
      </c>
      <c r="T7514">
        <f t="shared" si="117"/>
        <v>221.64999999999998</v>
      </c>
    </row>
    <row r="7515" spans="1:20" x14ac:dyDescent="0.25">
      <c r="A7515">
        <v>7514</v>
      </c>
      <c r="B7515">
        <v>88212</v>
      </c>
      <c r="C7515" t="s">
        <v>112</v>
      </c>
      <c r="D7515" t="s">
        <v>20</v>
      </c>
      <c r="E7515" t="s">
        <v>39</v>
      </c>
      <c r="F7515" t="s">
        <v>47</v>
      </c>
      <c r="G7515" t="s">
        <v>23</v>
      </c>
      <c r="H7515" t="s">
        <v>42</v>
      </c>
      <c r="I7515" t="s">
        <v>28</v>
      </c>
      <c r="J7515" t="s">
        <v>36</v>
      </c>
      <c r="K7515" t="s">
        <v>58</v>
      </c>
      <c r="L7515" t="s">
        <v>192</v>
      </c>
      <c r="M7515" t="s">
        <v>111</v>
      </c>
      <c r="N7515" s="2">
        <v>40336</v>
      </c>
      <c r="O7515" s="2">
        <v>40337</v>
      </c>
      <c r="P7515">
        <v>1</v>
      </c>
      <c r="Q7515" s="1">
        <v>0.06</v>
      </c>
      <c r="R7515">
        <v>44.01</v>
      </c>
      <c r="S7515">
        <v>3.5</v>
      </c>
      <c r="T7515">
        <f t="shared" si="117"/>
        <v>44.01</v>
      </c>
    </row>
    <row r="7516" spans="1:20" x14ac:dyDescent="0.25">
      <c r="A7516">
        <v>7515</v>
      </c>
      <c r="B7516">
        <v>88217</v>
      </c>
      <c r="C7516" t="s">
        <v>112</v>
      </c>
      <c r="D7516" t="s">
        <v>20</v>
      </c>
      <c r="E7516" t="s">
        <v>39</v>
      </c>
      <c r="F7516" t="s">
        <v>47</v>
      </c>
      <c r="G7516" t="s">
        <v>23</v>
      </c>
      <c r="H7516" t="s">
        <v>42</v>
      </c>
      <c r="I7516" t="s">
        <v>28</v>
      </c>
      <c r="J7516" t="s">
        <v>36</v>
      </c>
      <c r="K7516" t="s">
        <v>119</v>
      </c>
      <c r="L7516" t="s">
        <v>192</v>
      </c>
      <c r="M7516" t="s">
        <v>117</v>
      </c>
      <c r="N7516" s="2">
        <v>41432</v>
      </c>
      <c r="O7516" s="2">
        <v>41434</v>
      </c>
      <c r="P7516">
        <v>8</v>
      </c>
      <c r="Q7516" s="1">
        <v>7.0000000000000007E-2</v>
      </c>
      <c r="R7516">
        <v>4.0599999999999996</v>
      </c>
      <c r="S7516">
        <v>6.89</v>
      </c>
      <c r="T7516">
        <f t="shared" si="117"/>
        <v>32.479999999999997</v>
      </c>
    </row>
    <row r="7517" spans="1:20" x14ac:dyDescent="0.25">
      <c r="A7517">
        <v>7516</v>
      </c>
      <c r="B7517">
        <v>88217</v>
      </c>
      <c r="C7517" t="s">
        <v>112</v>
      </c>
      <c r="D7517" t="s">
        <v>20</v>
      </c>
      <c r="E7517" t="s">
        <v>39</v>
      </c>
      <c r="F7517" t="s">
        <v>47</v>
      </c>
      <c r="G7517" t="s">
        <v>23</v>
      </c>
      <c r="H7517" t="s">
        <v>78</v>
      </c>
      <c r="I7517" t="s">
        <v>28</v>
      </c>
      <c r="J7517" t="s">
        <v>36</v>
      </c>
      <c r="K7517" t="s">
        <v>113</v>
      </c>
      <c r="L7517" t="s">
        <v>44</v>
      </c>
      <c r="M7517" t="s">
        <v>114</v>
      </c>
      <c r="N7517" s="2">
        <v>41432</v>
      </c>
      <c r="O7517" s="2">
        <v>41433</v>
      </c>
      <c r="P7517">
        <v>4</v>
      </c>
      <c r="Q7517" s="1">
        <v>0.1</v>
      </c>
      <c r="R7517">
        <v>1.26</v>
      </c>
      <c r="S7517">
        <v>0.7</v>
      </c>
      <c r="T7517">
        <f t="shared" si="117"/>
        <v>5.04</v>
      </c>
    </row>
    <row r="7518" spans="1:20" x14ac:dyDescent="0.25">
      <c r="A7518">
        <v>7517</v>
      </c>
      <c r="B7518">
        <v>86615</v>
      </c>
      <c r="C7518" t="s">
        <v>1509</v>
      </c>
      <c r="D7518" t="s">
        <v>20</v>
      </c>
      <c r="E7518" t="s">
        <v>21</v>
      </c>
      <c r="F7518" t="s">
        <v>40</v>
      </c>
      <c r="G7518" t="s">
        <v>32</v>
      </c>
      <c r="H7518" t="s">
        <v>33</v>
      </c>
      <c r="I7518" t="s">
        <v>28</v>
      </c>
      <c r="J7518" t="s">
        <v>36</v>
      </c>
      <c r="K7518" t="s">
        <v>213</v>
      </c>
      <c r="L7518" t="s">
        <v>26</v>
      </c>
      <c r="M7518" t="s">
        <v>59</v>
      </c>
      <c r="N7518" s="2">
        <v>41219</v>
      </c>
      <c r="O7518" s="2">
        <v>41222</v>
      </c>
      <c r="P7518">
        <v>22</v>
      </c>
      <c r="Q7518" s="1">
        <v>7.0000000000000007E-2</v>
      </c>
      <c r="R7518">
        <v>55.99</v>
      </c>
      <c r="S7518">
        <v>1.25</v>
      </c>
      <c r="T7518">
        <f t="shared" si="117"/>
        <v>1231.78</v>
      </c>
    </row>
    <row r="7519" spans="1:20" x14ac:dyDescent="0.25">
      <c r="A7519">
        <v>7518</v>
      </c>
      <c r="B7519">
        <v>86590</v>
      </c>
      <c r="C7519" t="s">
        <v>461</v>
      </c>
      <c r="D7519" t="s">
        <v>38</v>
      </c>
      <c r="E7519" t="s">
        <v>187</v>
      </c>
      <c r="F7519" t="s">
        <v>22</v>
      </c>
      <c r="G7519" t="s">
        <v>93</v>
      </c>
      <c r="H7519" t="s">
        <v>188</v>
      </c>
      <c r="I7519" t="s">
        <v>28</v>
      </c>
      <c r="J7519" t="s">
        <v>36</v>
      </c>
      <c r="K7519" t="s">
        <v>228</v>
      </c>
      <c r="L7519" t="s">
        <v>44</v>
      </c>
      <c r="M7519" t="s">
        <v>86</v>
      </c>
      <c r="N7519" s="2">
        <v>41614</v>
      </c>
      <c r="O7519" s="2">
        <v>41616</v>
      </c>
      <c r="P7519">
        <v>22</v>
      </c>
      <c r="Q7519" s="1">
        <v>0.05</v>
      </c>
      <c r="R7519">
        <v>70.709999999999994</v>
      </c>
      <c r="S7519">
        <v>37.58</v>
      </c>
      <c r="T7519">
        <f t="shared" si="117"/>
        <v>1555.62</v>
      </c>
    </row>
    <row r="7520" spans="1:20" x14ac:dyDescent="0.25">
      <c r="A7520">
        <v>7519</v>
      </c>
      <c r="B7520">
        <v>86575</v>
      </c>
      <c r="C7520" t="s">
        <v>461</v>
      </c>
      <c r="D7520" t="s">
        <v>20</v>
      </c>
      <c r="E7520" t="s">
        <v>39</v>
      </c>
      <c r="F7520" t="s">
        <v>22</v>
      </c>
      <c r="G7520" t="s">
        <v>93</v>
      </c>
      <c r="H7520" t="s">
        <v>54</v>
      </c>
      <c r="I7520" t="s">
        <v>28</v>
      </c>
      <c r="J7520" t="s">
        <v>36</v>
      </c>
      <c r="K7520" t="s">
        <v>68</v>
      </c>
      <c r="L7520" t="s">
        <v>192</v>
      </c>
      <c r="M7520" t="s">
        <v>150</v>
      </c>
      <c r="N7520" s="2">
        <v>40518</v>
      </c>
      <c r="O7520" s="2">
        <v>40521</v>
      </c>
      <c r="P7520">
        <v>11</v>
      </c>
      <c r="Q7520" s="1">
        <v>0.01</v>
      </c>
      <c r="R7520">
        <v>18.97</v>
      </c>
      <c r="S7520">
        <v>9.5399999999999991</v>
      </c>
      <c r="T7520">
        <f t="shared" si="117"/>
        <v>208.67</v>
      </c>
    </row>
    <row r="7521" spans="1:20" x14ac:dyDescent="0.25">
      <c r="A7521">
        <v>7520</v>
      </c>
      <c r="B7521">
        <v>90365</v>
      </c>
      <c r="C7521" t="s">
        <v>1636</v>
      </c>
      <c r="D7521" t="s">
        <v>20</v>
      </c>
      <c r="E7521" t="s">
        <v>39</v>
      </c>
      <c r="F7521" t="s">
        <v>22</v>
      </c>
      <c r="G7521" t="s">
        <v>48</v>
      </c>
      <c r="H7521" t="s">
        <v>61</v>
      </c>
      <c r="I7521" t="s">
        <v>28</v>
      </c>
      <c r="J7521" t="s">
        <v>36</v>
      </c>
      <c r="K7521" t="s">
        <v>50</v>
      </c>
      <c r="L7521" t="s">
        <v>192</v>
      </c>
      <c r="M7521" t="s">
        <v>86</v>
      </c>
      <c r="N7521" s="2">
        <v>41142</v>
      </c>
      <c r="O7521" s="2">
        <v>41151</v>
      </c>
      <c r="P7521">
        <v>1</v>
      </c>
      <c r="Q7521" s="1">
        <v>0.1</v>
      </c>
      <c r="R7521">
        <v>7.1</v>
      </c>
      <c r="S7521">
        <v>6.05</v>
      </c>
      <c r="T7521">
        <f t="shared" si="117"/>
        <v>7.1</v>
      </c>
    </row>
    <row r="7522" spans="1:20" x14ac:dyDescent="0.25">
      <c r="A7522">
        <v>7521</v>
      </c>
      <c r="B7522">
        <v>90365</v>
      </c>
      <c r="C7522" t="s">
        <v>2491</v>
      </c>
      <c r="D7522" t="s">
        <v>20</v>
      </c>
      <c r="E7522" t="s">
        <v>21</v>
      </c>
      <c r="F7522" t="s">
        <v>31</v>
      </c>
      <c r="G7522" t="s">
        <v>48</v>
      </c>
      <c r="H7522" t="s">
        <v>33</v>
      </c>
      <c r="I7522" t="s">
        <v>28</v>
      </c>
      <c r="J7522" t="s">
        <v>36</v>
      </c>
      <c r="K7522" t="s">
        <v>204</v>
      </c>
      <c r="L7522" t="s">
        <v>192</v>
      </c>
      <c r="M7522" t="s">
        <v>141</v>
      </c>
      <c r="N7522" s="2">
        <v>41142</v>
      </c>
      <c r="O7522" s="2">
        <v>41147</v>
      </c>
      <c r="P7522">
        <v>8</v>
      </c>
      <c r="Q7522" s="1">
        <v>0.01</v>
      </c>
      <c r="R7522">
        <v>205.99</v>
      </c>
      <c r="S7522">
        <v>2.79</v>
      </c>
      <c r="T7522">
        <f t="shared" si="117"/>
        <v>1647.92</v>
      </c>
    </row>
    <row r="7523" spans="1:20" x14ac:dyDescent="0.25">
      <c r="A7523">
        <v>7522</v>
      </c>
      <c r="B7523">
        <v>90365</v>
      </c>
      <c r="C7523" t="s">
        <v>907</v>
      </c>
      <c r="D7523" t="s">
        <v>20</v>
      </c>
      <c r="E7523" t="s">
        <v>39</v>
      </c>
      <c r="F7523" t="s">
        <v>47</v>
      </c>
      <c r="G7523" t="s">
        <v>48</v>
      </c>
      <c r="H7523" t="s">
        <v>49</v>
      </c>
      <c r="I7523" t="s">
        <v>28</v>
      </c>
      <c r="J7523" t="s">
        <v>36</v>
      </c>
      <c r="K7523" t="s">
        <v>129</v>
      </c>
      <c r="L7523" t="s">
        <v>192</v>
      </c>
      <c r="M7523" t="s">
        <v>134</v>
      </c>
      <c r="N7523" s="2">
        <v>41142</v>
      </c>
      <c r="O7523" s="2">
        <v>41142</v>
      </c>
      <c r="P7523">
        <v>11</v>
      </c>
      <c r="Q7523" s="1">
        <v>0.06</v>
      </c>
      <c r="R7523">
        <v>3.8</v>
      </c>
      <c r="S7523">
        <v>1.49</v>
      </c>
      <c r="T7523">
        <f t="shared" si="117"/>
        <v>41.8</v>
      </c>
    </row>
    <row r="7524" spans="1:20" x14ac:dyDescent="0.25">
      <c r="A7524">
        <v>7523</v>
      </c>
      <c r="B7524">
        <v>90365</v>
      </c>
      <c r="C7524" t="s">
        <v>2408</v>
      </c>
      <c r="D7524" t="s">
        <v>20</v>
      </c>
      <c r="E7524" t="s">
        <v>187</v>
      </c>
      <c r="F7524" t="s">
        <v>47</v>
      </c>
      <c r="G7524" t="s">
        <v>48</v>
      </c>
      <c r="H7524" t="s">
        <v>188</v>
      </c>
      <c r="I7524" t="s">
        <v>28</v>
      </c>
      <c r="J7524" t="s">
        <v>36</v>
      </c>
      <c r="K7524" t="s">
        <v>71</v>
      </c>
      <c r="L7524" t="s">
        <v>746</v>
      </c>
      <c r="M7524" t="s">
        <v>167</v>
      </c>
      <c r="N7524" s="2">
        <v>41142</v>
      </c>
      <c r="O7524" s="2">
        <v>41149</v>
      </c>
      <c r="P7524">
        <v>19</v>
      </c>
      <c r="Q7524" s="1">
        <v>7.0000000000000007E-2</v>
      </c>
      <c r="R7524">
        <v>111.96</v>
      </c>
      <c r="S7524">
        <v>69</v>
      </c>
      <c r="T7524">
        <f t="shared" si="117"/>
        <v>2127.2399999999998</v>
      </c>
    </row>
    <row r="7525" spans="1:20" x14ac:dyDescent="0.25">
      <c r="A7525">
        <v>7524</v>
      </c>
      <c r="B7525">
        <v>90658</v>
      </c>
      <c r="C7525" t="s">
        <v>2281</v>
      </c>
      <c r="D7525" t="s">
        <v>20</v>
      </c>
      <c r="E7525" t="s">
        <v>187</v>
      </c>
      <c r="F7525" t="s">
        <v>40</v>
      </c>
      <c r="G7525" t="s">
        <v>41</v>
      </c>
      <c r="H7525" t="s">
        <v>217</v>
      </c>
      <c r="I7525" t="s">
        <v>28</v>
      </c>
      <c r="J7525" t="s">
        <v>36</v>
      </c>
      <c r="K7525" t="s">
        <v>145</v>
      </c>
      <c r="L7525" t="s">
        <v>706</v>
      </c>
      <c r="M7525" t="s">
        <v>309</v>
      </c>
      <c r="N7525" s="2">
        <v>41554</v>
      </c>
      <c r="O7525" s="2">
        <v>41555</v>
      </c>
      <c r="P7525">
        <v>2</v>
      </c>
      <c r="Q7525" s="1">
        <v>0.04</v>
      </c>
      <c r="R7525">
        <v>55.5</v>
      </c>
      <c r="S7525">
        <v>52.2</v>
      </c>
      <c r="T7525">
        <f t="shared" si="117"/>
        <v>111</v>
      </c>
    </row>
    <row r="7526" spans="1:20" x14ac:dyDescent="0.25">
      <c r="A7526">
        <v>7525</v>
      </c>
      <c r="B7526">
        <v>90653</v>
      </c>
      <c r="C7526" t="s">
        <v>2281</v>
      </c>
      <c r="D7526" t="s">
        <v>38</v>
      </c>
      <c r="E7526" t="s">
        <v>21</v>
      </c>
      <c r="F7526" t="s">
        <v>40</v>
      </c>
      <c r="G7526" t="s">
        <v>41</v>
      </c>
      <c r="H7526" t="s">
        <v>206</v>
      </c>
      <c r="I7526" t="s">
        <v>28</v>
      </c>
      <c r="J7526" t="s">
        <v>36</v>
      </c>
      <c r="K7526" t="s">
        <v>201</v>
      </c>
      <c r="L7526" t="s">
        <v>192</v>
      </c>
      <c r="M7526" t="s">
        <v>638</v>
      </c>
      <c r="N7526" s="2">
        <v>40458</v>
      </c>
      <c r="O7526" s="2">
        <v>40460</v>
      </c>
      <c r="P7526">
        <v>5</v>
      </c>
      <c r="Q7526" s="1">
        <v>0.1</v>
      </c>
      <c r="R7526">
        <v>65.989999999999995</v>
      </c>
      <c r="S7526">
        <v>3.99</v>
      </c>
      <c r="T7526">
        <f t="shared" si="117"/>
        <v>329.95</v>
      </c>
    </row>
    <row r="7527" spans="1:20" x14ac:dyDescent="0.25">
      <c r="A7527">
        <v>7526</v>
      </c>
      <c r="B7527">
        <v>91217</v>
      </c>
      <c r="C7527" t="s">
        <v>2385</v>
      </c>
      <c r="D7527" t="s">
        <v>20</v>
      </c>
      <c r="E7527" t="s">
        <v>21</v>
      </c>
      <c r="F7527" t="s">
        <v>22</v>
      </c>
      <c r="G7527" t="s">
        <v>41</v>
      </c>
      <c r="H7527" t="s">
        <v>206</v>
      </c>
      <c r="I7527" t="s">
        <v>28</v>
      </c>
      <c r="J7527" t="s">
        <v>36</v>
      </c>
      <c r="K7527" t="s">
        <v>208</v>
      </c>
      <c r="L7527" t="s">
        <v>192</v>
      </c>
      <c r="M7527" t="s">
        <v>326</v>
      </c>
      <c r="N7527" s="2">
        <v>41550</v>
      </c>
      <c r="O7527" s="2">
        <v>41552</v>
      </c>
      <c r="P7527">
        <v>7</v>
      </c>
      <c r="Q7527" s="1">
        <v>0.05</v>
      </c>
      <c r="R7527">
        <v>99.99</v>
      </c>
      <c r="S7527">
        <v>19.989999999999998</v>
      </c>
      <c r="T7527">
        <f t="shared" si="117"/>
        <v>699.93</v>
      </c>
    </row>
    <row r="7528" spans="1:20" x14ac:dyDescent="0.25">
      <c r="A7528">
        <v>7527</v>
      </c>
      <c r="B7528">
        <v>85972</v>
      </c>
      <c r="C7528" t="s">
        <v>718</v>
      </c>
      <c r="D7528" t="s">
        <v>578</v>
      </c>
      <c r="E7528" t="s">
        <v>187</v>
      </c>
      <c r="F7528" t="s">
        <v>31</v>
      </c>
      <c r="G7528" t="s">
        <v>41</v>
      </c>
      <c r="H7528" t="s">
        <v>219</v>
      </c>
      <c r="I7528" t="s">
        <v>28</v>
      </c>
      <c r="J7528" t="s">
        <v>36</v>
      </c>
      <c r="K7528" t="s">
        <v>181</v>
      </c>
      <c r="L7528" t="s">
        <v>330</v>
      </c>
      <c r="M7528" t="s">
        <v>255</v>
      </c>
      <c r="N7528" s="2">
        <v>40951</v>
      </c>
      <c r="O7528" s="2">
        <v>40953</v>
      </c>
      <c r="P7528">
        <v>10</v>
      </c>
      <c r="Q7528" s="1">
        <v>0.01</v>
      </c>
      <c r="R7528">
        <v>145.97999999999999</v>
      </c>
      <c r="S7528">
        <v>46.2</v>
      </c>
      <c r="T7528">
        <f t="shared" si="117"/>
        <v>1459.8</v>
      </c>
    </row>
    <row r="7529" spans="1:20" x14ac:dyDescent="0.25">
      <c r="A7529">
        <v>7528</v>
      </c>
      <c r="B7529">
        <v>90572</v>
      </c>
      <c r="C7529" t="s">
        <v>824</v>
      </c>
      <c r="D7529" t="s">
        <v>38</v>
      </c>
      <c r="E7529" t="s">
        <v>39</v>
      </c>
      <c r="F7529" t="s">
        <v>22</v>
      </c>
      <c r="G7529" t="s">
        <v>32</v>
      </c>
      <c r="H7529" t="s">
        <v>54</v>
      </c>
      <c r="I7529" t="s">
        <v>28</v>
      </c>
      <c r="J7529" t="s">
        <v>36</v>
      </c>
      <c r="K7529" t="s">
        <v>113</v>
      </c>
      <c r="L7529" t="s">
        <v>746</v>
      </c>
      <c r="M7529" t="s">
        <v>499</v>
      </c>
      <c r="N7529" s="2">
        <v>41082</v>
      </c>
      <c r="O7529" s="2">
        <v>41082</v>
      </c>
      <c r="P7529">
        <v>7</v>
      </c>
      <c r="Q7529" s="1">
        <v>0.05</v>
      </c>
      <c r="R7529">
        <v>300.64999999999998</v>
      </c>
      <c r="S7529">
        <v>24.49</v>
      </c>
      <c r="T7529">
        <f t="shared" si="117"/>
        <v>2104.5499999999997</v>
      </c>
    </row>
    <row r="7530" spans="1:20" x14ac:dyDescent="0.25">
      <c r="A7530">
        <v>7529</v>
      </c>
      <c r="B7530">
        <v>90572</v>
      </c>
      <c r="C7530" t="s">
        <v>824</v>
      </c>
      <c r="D7530" t="s">
        <v>20</v>
      </c>
      <c r="E7530" t="s">
        <v>187</v>
      </c>
      <c r="F7530" t="s">
        <v>22</v>
      </c>
      <c r="G7530" t="s">
        <v>32</v>
      </c>
      <c r="H7530" t="s">
        <v>225</v>
      </c>
      <c r="I7530" t="s">
        <v>28</v>
      </c>
      <c r="J7530" t="s">
        <v>36</v>
      </c>
      <c r="K7530" t="s">
        <v>189</v>
      </c>
      <c r="L7530" t="s">
        <v>26</v>
      </c>
      <c r="M7530" t="s">
        <v>444</v>
      </c>
      <c r="N7530" s="2">
        <v>41082</v>
      </c>
      <c r="O7530" s="2">
        <v>41083</v>
      </c>
      <c r="P7530">
        <v>21</v>
      </c>
      <c r="Q7530" s="1">
        <v>0.1</v>
      </c>
      <c r="R7530">
        <v>17.670000000000002</v>
      </c>
      <c r="S7530">
        <v>8.99</v>
      </c>
      <c r="T7530">
        <f t="shared" si="117"/>
        <v>371.07000000000005</v>
      </c>
    </row>
    <row r="7531" spans="1:20" x14ac:dyDescent="0.25">
      <c r="A7531">
        <v>7530</v>
      </c>
      <c r="B7531">
        <v>90572</v>
      </c>
      <c r="C7531" t="s">
        <v>824</v>
      </c>
      <c r="D7531" t="s">
        <v>20</v>
      </c>
      <c r="E7531" t="s">
        <v>39</v>
      </c>
      <c r="F7531" t="s">
        <v>22</v>
      </c>
      <c r="G7531" t="s">
        <v>32</v>
      </c>
      <c r="H7531" t="s">
        <v>42</v>
      </c>
      <c r="I7531" t="s">
        <v>28</v>
      </c>
      <c r="J7531" t="s">
        <v>36</v>
      </c>
      <c r="K7531" t="s">
        <v>248</v>
      </c>
      <c r="L7531" t="s">
        <v>746</v>
      </c>
      <c r="M7531" t="s">
        <v>86</v>
      </c>
      <c r="N7531" s="2">
        <v>41082</v>
      </c>
      <c r="O7531" s="2">
        <v>41084</v>
      </c>
      <c r="P7531">
        <v>3</v>
      </c>
      <c r="Q7531" s="1">
        <v>0.01</v>
      </c>
      <c r="R7531">
        <v>64.650000000000006</v>
      </c>
      <c r="S7531">
        <v>35</v>
      </c>
      <c r="T7531">
        <f t="shared" si="117"/>
        <v>193.95000000000002</v>
      </c>
    </row>
    <row r="7532" spans="1:20" x14ac:dyDescent="0.25">
      <c r="A7532">
        <v>7531</v>
      </c>
      <c r="B7532">
        <v>91171</v>
      </c>
      <c r="C7532" t="s">
        <v>2163</v>
      </c>
      <c r="D7532" t="s">
        <v>20</v>
      </c>
      <c r="E7532" t="s">
        <v>21</v>
      </c>
      <c r="F7532" t="s">
        <v>22</v>
      </c>
      <c r="G7532" t="s">
        <v>93</v>
      </c>
      <c r="H7532" t="s">
        <v>33</v>
      </c>
      <c r="I7532" t="s">
        <v>28</v>
      </c>
      <c r="J7532" t="s">
        <v>36</v>
      </c>
      <c r="K7532" t="s">
        <v>210</v>
      </c>
      <c r="L7532" t="s">
        <v>26</v>
      </c>
      <c r="M7532" t="s">
        <v>27</v>
      </c>
      <c r="N7532" s="2">
        <v>41373</v>
      </c>
      <c r="O7532" s="2">
        <v>41374</v>
      </c>
      <c r="P7532">
        <v>12</v>
      </c>
      <c r="Q7532" s="1">
        <v>7.0000000000000007E-2</v>
      </c>
      <c r="R7532">
        <v>31.11</v>
      </c>
      <c r="S7532">
        <v>3.6</v>
      </c>
      <c r="T7532">
        <f t="shared" si="117"/>
        <v>373.32</v>
      </c>
    </row>
    <row r="7533" spans="1:20" x14ac:dyDescent="0.25">
      <c r="A7533">
        <v>7532</v>
      </c>
      <c r="B7533">
        <v>91502</v>
      </c>
      <c r="C7533" t="s">
        <v>2237</v>
      </c>
      <c r="D7533" t="s">
        <v>20</v>
      </c>
      <c r="E7533" t="s">
        <v>21</v>
      </c>
      <c r="F7533" t="s">
        <v>31</v>
      </c>
      <c r="G7533" t="s">
        <v>32</v>
      </c>
      <c r="H7533" t="s">
        <v>33</v>
      </c>
      <c r="I7533" t="s">
        <v>28</v>
      </c>
      <c r="J7533" t="s">
        <v>36</v>
      </c>
      <c r="K7533" t="s">
        <v>1114</v>
      </c>
      <c r="L7533" t="s">
        <v>192</v>
      </c>
      <c r="M7533" t="s">
        <v>255</v>
      </c>
      <c r="N7533" s="2">
        <v>40543</v>
      </c>
      <c r="O7533" s="2">
        <v>40543</v>
      </c>
      <c r="P7533">
        <v>22</v>
      </c>
      <c r="Q7533" s="1">
        <v>0.01</v>
      </c>
      <c r="R7533">
        <v>195.99</v>
      </c>
      <c r="S7533">
        <v>8.99</v>
      </c>
      <c r="T7533">
        <f t="shared" si="117"/>
        <v>4311.7800000000007</v>
      </c>
    </row>
    <row r="7534" spans="1:20" x14ac:dyDescent="0.25">
      <c r="A7534">
        <v>7533</v>
      </c>
      <c r="B7534">
        <v>91506</v>
      </c>
      <c r="C7534" t="s">
        <v>1907</v>
      </c>
      <c r="D7534" t="s">
        <v>20</v>
      </c>
      <c r="E7534" t="s">
        <v>39</v>
      </c>
      <c r="F7534" t="s">
        <v>31</v>
      </c>
      <c r="G7534" t="s">
        <v>32</v>
      </c>
      <c r="H7534" t="s">
        <v>42</v>
      </c>
      <c r="I7534" t="s">
        <v>28</v>
      </c>
      <c r="J7534" t="s">
        <v>36</v>
      </c>
      <c r="K7534" t="s">
        <v>274</v>
      </c>
      <c r="L7534" t="s">
        <v>192</v>
      </c>
      <c r="M7534" t="s">
        <v>69</v>
      </c>
      <c r="N7534" s="2">
        <v>41639</v>
      </c>
      <c r="O7534" s="2">
        <v>41641</v>
      </c>
      <c r="P7534">
        <v>5</v>
      </c>
      <c r="Q7534" s="1">
        <v>0.06</v>
      </c>
      <c r="R7534">
        <v>12.95</v>
      </c>
      <c r="S7534">
        <v>4.9800000000000004</v>
      </c>
      <c r="T7534">
        <f t="shared" si="117"/>
        <v>64.75</v>
      </c>
    </row>
    <row r="7535" spans="1:20" x14ac:dyDescent="0.25">
      <c r="A7535">
        <v>7534</v>
      </c>
      <c r="B7535">
        <v>91506</v>
      </c>
      <c r="C7535" t="s">
        <v>1907</v>
      </c>
      <c r="D7535" t="s">
        <v>578</v>
      </c>
      <c r="E7535" t="s">
        <v>187</v>
      </c>
      <c r="F7535" t="s">
        <v>31</v>
      </c>
      <c r="G7535" t="s">
        <v>32</v>
      </c>
      <c r="H7535" t="s">
        <v>225</v>
      </c>
      <c r="I7535" t="s">
        <v>28</v>
      </c>
      <c r="J7535" t="s">
        <v>36</v>
      </c>
      <c r="K7535" t="s">
        <v>113</v>
      </c>
      <c r="L7535" t="s">
        <v>283</v>
      </c>
      <c r="M7535" t="s">
        <v>296</v>
      </c>
      <c r="N7535" s="2">
        <v>41639</v>
      </c>
      <c r="O7535" s="2">
        <v>41641</v>
      </c>
      <c r="P7535">
        <v>1</v>
      </c>
      <c r="Q7535" s="1">
        <v>0</v>
      </c>
      <c r="R7535">
        <v>122.99</v>
      </c>
      <c r="S7535">
        <v>70.2</v>
      </c>
      <c r="T7535">
        <f t="shared" si="117"/>
        <v>122.99</v>
      </c>
    </row>
    <row r="7536" spans="1:20" x14ac:dyDescent="0.25">
      <c r="A7536">
        <v>7535</v>
      </c>
      <c r="B7536">
        <v>91301</v>
      </c>
      <c r="C7536" t="s">
        <v>237</v>
      </c>
      <c r="D7536" t="s">
        <v>38</v>
      </c>
      <c r="E7536" t="s">
        <v>187</v>
      </c>
      <c r="F7536" t="s">
        <v>22</v>
      </c>
      <c r="G7536" t="s">
        <v>93</v>
      </c>
      <c r="H7536" t="s">
        <v>217</v>
      </c>
      <c r="I7536" t="s">
        <v>28</v>
      </c>
      <c r="J7536" t="s">
        <v>36</v>
      </c>
      <c r="K7536" t="s">
        <v>68</v>
      </c>
      <c r="L7536" t="s">
        <v>706</v>
      </c>
      <c r="M7536" t="s">
        <v>27</v>
      </c>
      <c r="N7536" s="2">
        <v>40799</v>
      </c>
      <c r="O7536" s="2">
        <v>40800</v>
      </c>
      <c r="P7536">
        <v>2</v>
      </c>
      <c r="Q7536" s="1">
        <v>0.01</v>
      </c>
      <c r="R7536">
        <v>62.18</v>
      </c>
      <c r="S7536">
        <v>10.84</v>
      </c>
      <c r="T7536">
        <f t="shared" si="117"/>
        <v>124.36</v>
      </c>
    </row>
    <row r="7537" spans="1:20" x14ac:dyDescent="0.25">
      <c r="A7537">
        <v>7536</v>
      </c>
      <c r="B7537">
        <v>85900</v>
      </c>
      <c r="C7537" t="s">
        <v>880</v>
      </c>
      <c r="D7537" t="s">
        <v>20</v>
      </c>
      <c r="E7537" t="s">
        <v>39</v>
      </c>
      <c r="F7537" t="s">
        <v>40</v>
      </c>
      <c r="G7537" t="s">
        <v>32</v>
      </c>
      <c r="H7537" t="s">
        <v>49</v>
      </c>
      <c r="I7537" t="s">
        <v>28</v>
      </c>
      <c r="J7537" t="s">
        <v>36</v>
      </c>
      <c r="K7537" t="s">
        <v>291</v>
      </c>
      <c r="L7537" t="s">
        <v>192</v>
      </c>
      <c r="M7537" t="s">
        <v>342</v>
      </c>
      <c r="N7537" s="2">
        <v>40659</v>
      </c>
      <c r="O7537" s="2">
        <v>40660</v>
      </c>
      <c r="P7537">
        <v>7</v>
      </c>
      <c r="Q7537" s="1">
        <v>7.0000000000000007E-2</v>
      </c>
      <c r="R7537">
        <v>4.13</v>
      </c>
      <c r="S7537">
        <v>0.5</v>
      </c>
      <c r="T7537">
        <f t="shared" si="117"/>
        <v>28.91</v>
      </c>
    </row>
    <row r="7538" spans="1:20" x14ac:dyDescent="0.25">
      <c r="A7538">
        <v>7537</v>
      </c>
      <c r="B7538">
        <v>85900</v>
      </c>
      <c r="C7538" t="s">
        <v>1057</v>
      </c>
      <c r="D7538" t="s">
        <v>20</v>
      </c>
      <c r="E7538" t="s">
        <v>39</v>
      </c>
      <c r="F7538" t="s">
        <v>40</v>
      </c>
      <c r="G7538" t="s">
        <v>32</v>
      </c>
      <c r="H7538" t="s">
        <v>94</v>
      </c>
      <c r="I7538" t="s">
        <v>28</v>
      </c>
      <c r="J7538" t="s">
        <v>36</v>
      </c>
      <c r="K7538" t="s">
        <v>181</v>
      </c>
      <c r="L7538" t="s">
        <v>192</v>
      </c>
      <c r="M7538" t="s">
        <v>125</v>
      </c>
      <c r="N7538" s="2">
        <v>40659</v>
      </c>
      <c r="O7538" s="2">
        <v>40661</v>
      </c>
      <c r="P7538">
        <v>3</v>
      </c>
      <c r="Q7538" s="1">
        <v>0.09</v>
      </c>
      <c r="R7538">
        <v>4.28</v>
      </c>
      <c r="S7538">
        <v>6.72</v>
      </c>
      <c r="T7538">
        <f t="shared" si="117"/>
        <v>12.84</v>
      </c>
    </row>
    <row r="7539" spans="1:20" x14ac:dyDescent="0.25">
      <c r="A7539">
        <v>7538</v>
      </c>
      <c r="B7539">
        <v>90898</v>
      </c>
      <c r="C7539" t="s">
        <v>318</v>
      </c>
      <c r="D7539" t="s">
        <v>578</v>
      </c>
      <c r="E7539" t="s">
        <v>187</v>
      </c>
      <c r="F7539" t="s">
        <v>22</v>
      </c>
      <c r="G7539" t="s">
        <v>48</v>
      </c>
      <c r="H7539" t="s">
        <v>219</v>
      </c>
      <c r="I7539" t="s">
        <v>28</v>
      </c>
      <c r="J7539" t="s">
        <v>36</v>
      </c>
      <c r="K7539" t="s">
        <v>189</v>
      </c>
      <c r="L7539" t="s">
        <v>283</v>
      </c>
      <c r="M7539" t="s">
        <v>331</v>
      </c>
      <c r="N7539" s="2">
        <v>41452</v>
      </c>
      <c r="O7539" s="2">
        <v>41456</v>
      </c>
      <c r="P7539">
        <v>3</v>
      </c>
      <c r="Q7539" s="1">
        <v>0.01</v>
      </c>
      <c r="R7539">
        <v>95.98</v>
      </c>
      <c r="S7539">
        <v>58.2</v>
      </c>
      <c r="T7539">
        <f t="shared" si="117"/>
        <v>287.94</v>
      </c>
    </row>
    <row r="7540" spans="1:20" x14ac:dyDescent="0.25">
      <c r="A7540">
        <v>7539</v>
      </c>
      <c r="B7540">
        <v>89729</v>
      </c>
      <c r="C7540" t="s">
        <v>1289</v>
      </c>
      <c r="D7540" t="s">
        <v>20</v>
      </c>
      <c r="E7540" t="s">
        <v>39</v>
      </c>
      <c r="F7540" t="s">
        <v>40</v>
      </c>
      <c r="G7540" t="s">
        <v>23</v>
      </c>
      <c r="H7540" t="s">
        <v>89</v>
      </c>
      <c r="I7540" t="s">
        <v>28</v>
      </c>
      <c r="J7540" t="s">
        <v>36</v>
      </c>
      <c r="K7540" t="s">
        <v>50</v>
      </c>
      <c r="L7540" t="s">
        <v>192</v>
      </c>
      <c r="M7540" t="s">
        <v>75</v>
      </c>
      <c r="N7540" s="2">
        <v>40340</v>
      </c>
      <c r="O7540" s="2">
        <v>40341</v>
      </c>
      <c r="P7540">
        <v>1</v>
      </c>
      <c r="Q7540" s="1">
        <v>0.05</v>
      </c>
      <c r="R7540">
        <v>5.28</v>
      </c>
      <c r="S7540">
        <v>6.26</v>
      </c>
      <c r="T7540">
        <f t="shared" si="117"/>
        <v>5.28</v>
      </c>
    </row>
    <row r="7541" spans="1:20" x14ac:dyDescent="0.25">
      <c r="A7541">
        <v>7540</v>
      </c>
      <c r="B7541">
        <v>89737</v>
      </c>
      <c r="C7541" t="s">
        <v>1289</v>
      </c>
      <c r="D7541" t="s">
        <v>20</v>
      </c>
      <c r="E7541" t="s">
        <v>21</v>
      </c>
      <c r="F7541" t="s">
        <v>40</v>
      </c>
      <c r="G7541" t="s">
        <v>23</v>
      </c>
      <c r="H7541" t="s">
        <v>33</v>
      </c>
      <c r="I7541" t="s">
        <v>28</v>
      </c>
      <c r="J7541" t="s">
        <v>36</v>
      </c>
      <c r="K7541" t="s">
        <v>201</v>
      </c>
      <c r="L7541" t="s">
        <v>192</v>
      </c>
      <c r="M7541" t="s">
        <v>125</v>
      </c>
      <c r="N7541" s="2">
        <v>41436</v>
      </c>
      <c r="O7541" s="2">
        <v>41437</v>
      </c>
      <c r="P7541">
        <v>9</v>
      </c>
      <c r="Q7541" s="1">
        <v>0.03</v>
      </c>
      <c r="R7541">
        <v>65.989999999999995</v>
      </c>
      <c r="S7541">
        <v>5.26</v>
      </c>
      <c r="T7541">
        <f t="shared" si="117"/>
        <v>593.91</v>
      </c>
    </row>
    <row r="7542" spans="1:20" x14ac:dyDescent="0.25">
      <c r="A7542">
        <v>7541</v>
      </c>
      <c r="B7542">
        <v>86747</v>
      </c>
      <c r="C7542" t="s">
        <v>353</v>
      </c>
      <c r="D7542" t="s">
        <v>20</v>
      </c>
      <c r="E7542" t="s">
        <v>39</v>
      </c>
      <c r="F7542" t="s">
        <v>47</v>
      </c>
      <c r="G7542" t="s">
        <v>32</v>
      </c>
      <c r="H7542" t="s">
        <v>54</v>
      </c>
      <c r="I7542" t="s">
        <v>28</v>
      </c>
      <c r="J7542" t="s">
        <v>36</v>
      </c>
      <c r="K7542" t="s">
        <v>289</v>
      </c>
      <c r="L7542" t="s">
        <v>192</v>
      </c>
      <c r="M7542" t="s">
        <v>134</v>
      </c>
      <c r="N7542" s="2">
        <v>41344</v>
      </c>
      <c r="O7542" s="2">
        <v>41346</v>
      </c>
      <c r="P7542">
        <v>10</v>
      </c>
      <c r="Q7542" s="1">
        <v>0.05</v>
      </c>
      <c r="R7542">
        <v>22.84</v>
      </c>
      <c r="S7542">
        <v>16.920000000000002</v>
      </c>
      <c r="T7542">
        <f t="shared" si="117"/>
        <v>228.4</v>
      </c>
    </row>
    <row r="7543" spans="1:20" x14ac:dyDescent="0.25">
      <c r="A7543">
        <v>7542</v>
      </c>
      <c r="B7543">
        <v>91023</v>
      </c>
      <c r="C7543" t="s">
        <v>505</v>
      </c>
      <c r="D7543" t="s">
        <v>20</v>
      </c>
      <c r="E7543" t="s">
        <v>39</v>
      </c>
      <c r="F7543" t="s">
        <v>22</v>
      </c>
      <c r="G7543" t="s">
        <v>41</v>
      </c>
      <c r="H7543" t="s">
        <v>49</v>
      </c>
      <c r="I7543" t="s">
        <v>28</v>
      </c>
      <c r="J7543" t="s">
        <v>36</v>
      </c>
      <c r="K7543" t="s">
        <v>74</v>
      </c>
      <c r="L7543" t="s">
        <v>192</v>
      </c>
      <c r="M7543" t="s">
        <v>150</v>
      </c>
      <c r="N7543" s="2">
        <v>41471</v>
      </c>
      <c r="O7543" s="2">
        <v>41472</v>
      </c>
      <c r="P7543">
        <v>9</v>
      </c>
      <c r="Q7543" s="1">
        <v>0.1</v>
      </c>
      <c r="R7543">
        <v>24.92</v>
      </c>
      <c r="S7543">
        <v>12.98</v>
      </c>
      <c r="T7543">
        <f t="shared" si="117"/>
        <v>224.28000000000003</v>
      </c>
    </row>
    <row r="7544" spans="1:20" x14ac:dyDescent="0.25">
      <c r="A7544">
        <v>7543</v>
      </c>
      <c r="B7544">
        <v>90200</v>
      </c>
      <c r="C7544" t="s">
        <v>1134</v>
      </c>
      <c r="D7544" t="s">
        <v>20</v>
      </c>
      <c r="E7544" t="s">
        <v>39</v>
      </c>
      <c r="F7544" t="s">
        <v>47</v>
      </c>
      <c r="G7544" t="s">
        <v>23</v>
      </c>
      <c r="H7544" t="s">
        <v>89</v>
      </c>
      <c r="I7544" t="s">
        <v>28</v>
      </c>
      <c r="J7544" t="s">
        <v>36</v>
      </c>
      <c r="K7544" t="s">
        <v>165</v>
      </c>
      <c r="L7544" t="s">
        <v>192</v>
      </c>
      <c r="M7544" t="s">
        <v>160</v>
      </c>
      <c r="N7544" s="2">
        <v>41272</v>
      </c>
      <c r="O7544" s="2">
        <v>41274</v>
      </c>
      <c r="P7544">
        <v>4</v>
      </c>
      <c r="Q7544" s="1">
        <v>7.0000000000000007E-2</v>
      </c>
      <c r="R7544">
        <v>6.48</v>
      </c>
      <c r="S7544">
        <v>6.6</v>
      </c>
      <c r="T7544">
        <f t="shared" si="117"/>
        <v>25.92</v>
      </c>
    </row>
    <row r="7545" spans="1:20" x14ac:dyDescent="0.25">
      <c r="A7545">
        <v>7544</v>
      </c>
      <c r="B7545">
        <v>90200</v>
      </c>
      <c r="C7545" t="s">
        <v>1134</v>
      </c>
      <c r="D7545" t="s">
        <v>20</v>
      </c>
      <c r="E7545" t="s">
        <v>39</v>
      </c>
      <c r="F7545" t="s">
        <v>47</v>
      </c>
      <c r="G7545" t="s">
        <v>23</v>
      </c>
      <c r="H7545" t="s">
        <v>89</v>
      </c>
      <c r="I7545" t="s">
        <v>28</v>
      </c>
      <c r="J7545" t="s">
        <v>36</v>
      </c>
      <c r="K7545" t="s">
        <v>113</v>
      </c>
      <c r="L7545" t="s">
        <v>44</v>
      </c>
      <c r="M7545" t="s">
        <v>51</v>
      </c>
      <c r="N7545" s="2">
        <v>41272</v>
      </c>
      <c r="O7545" s="2">
        <v>41274</v>
      </c>
      <c r="P7545">
        <v>17</v>
      </c>
      <c r="Q7545" s="1">
        <v>0.01</v>
      </c>
      <c r="R7545">
        <v>4.84</v>
      </c>
      <c r="S7545">
        <v>0.71</v>
      </c>
      <c r="T7545">
        <f t="shared" si="117"/>
        <v>82.28</v>
      </c>
    </row>
    <row r="7546" spans="1:20" x14ac:dyDescent="0.25">
      <c r="A7546">
        <v>7545</v>
      </c>
      <c r="B7546">
        <v>90200</v>
      </c>
      <c r="C7546" t="s">
        <v>1134</v>
      </c>
      <c r="D7546" t="s">
        <v>20</v>
      </c>
      <c r="E7546" t="s">
        <v>21</v>
      </c>
      <c r="F7546" t="s">
        <v>47</v>
      </c>
      <c r="G7546" t="s">
        <v>23</v>
      </c>
      <c r="H7546" t="s">
        <v>33</v>
      </c>
      <c r="I7546" t="s">
        <v>28</v>
      </c>
      <c r="J7546" t="s">
        <v>36</v>
      </c>
      <c r="K7546" t="s">
        <v>208</v>
      </c>
      <c r="L7546" t="s">
        <v>44</v>
      </c>
      <c r="M7546" t="s">
        <v>167</v>
      </c>
      <c r="N7546" s="2">
        <v>41272</v>
      </c>
      <c r="O7546" s="2">
        <v>41274</v>
      </c>
      <c r="P7546">
        <v>24</v>
      </c>
      <c r="Q7546" s="1">
        <v>0.1</v>
      </c>
      <c r="R7546">
        <v>85.99</v>
      </c>
      <c r="S7546">
        <v>0.99</v>
      </c>
      <c r="T7546">
        <f t="shared" si="117"/>
        <v>2063.7599999999998</v>
      </c>
    </row>
    <row r="7547" spans="1:20" x14ac:dyDescent="0.25">
      <c r="A7547">
        <v>7546</v>
      </c>
      <c r="B7547">
        <v>89437</v>
      </c>
      <c r="C7547" t="s">
        <v>1047</v>
      </c>
      <c r="D7547" t="s">
        <v>20</v>
      </c>
      <c r="E7547" t="s">
        <v>187</v>
      </c>
      <c r="F7547" t="s">
        <v>47</v>
      </c>
      <c r="G7547" t="s">
        <v>23</v>
      </c>
      <c r="H7547" t="s">
        <v>225</v>
      </c>
      <c r="I7547" t="s">
        <v>28</v>
      </c>
      <c r="J7547" t="s">
        <v>36</v>
      </c>
      <c r="K7547" t="s">
        <v>116</v>
      </c>
      <c r="L7547" t="s">
        <v>746</v>
      </c>
      <c r="M7547" t="s">
        <v>51</v>
      </c>
      <c r="N7547" s="2">
        <v>41449</v>
      </c>
      <c r="O7547" s="2">
        <v>41451</v>
      </c>
      <c r="P7547">
        <v>18</v>
      </c>
      <c r="Q7547" s="1">
        <v>0.04</v>
      </c>
      <c r="R7547">
        <v>36.65</v>
      </c>
      <c r="S7547">
        <v>22.6</v>
      </c>
      <c r="T7547">
        <f t="shared" si="117"/>
        <v>659.69999999999993</v>
      </c>
    </row>
    <row r="7548" spans="1:20" x14ac:dyDescent="0.25">
      <c r="A7548">
        <v>7547</v>
      </c>
      <c r="B7548">
        <v>89003</v>
      </c>
      <c r="C7548" t="s">
        <v>1570</v>
      </c>
      <c r="D7548" t="s">
        <v>20</v>
      </c>
      <c r="E7548" t="s">
        <v>39</v>
      </c>
      <c r="F7548" t="s">
        <v>22</v>
      </c>
      <c r="G7548" t="s">
        <v>93</v>
      </c>
      <c r="H7548" t="s">
        <v>49</v>
      </c>
      <c r="I7548" t="s">
        <v>28</v>
      </c>
      <c r="J7548" t="s">
        <v>36</v>
      </c>
      <c r="K7548" t="s">
        <v>58</v>
      </c>
      <c r="L7548" t="s">
        <v>192</v>
      </c>
      <c r="M7548" t="s">
        <v>173</v>
      </c>
      <c r="N7548" s="2">
        <v>41530</v>
      </c>
      <c r="O7548" s="2">
        <v>41531</v>
      </c>
      <c r="P7548">
        <v>9</v>
      </c>
      <c r="Q7548" s="1">
        <v>0.03</v>
      </c>
      <c r="R7548">
        <v>7.38</v>
      </c>
      <c r="S7548">
        <v>11.51</v>
      </c>
      <c r="T7548">
        <f t="shared" si="117"/>
        <v>66.42</v>
      </c>
    </row>
    <row r="7549" spans="1:20" x14ac:dyDescent="0.25">
      <c r="A7549">
        <v>7548</v>
      </c>
      <c r="B7549">
        <v>88998</v>
      </c>
      <c r="C7549" t="s">
        <v>1570</v>
      </c>
      <c r="D7549" t="s">
        <v>20</v>
      </c>
      <c r="E7549" t="s">
        <v>39</v>
      </c>
      <c r="F7549" t="s">
        <v>22</v>
      </c>
      <c r="G7549" t="s">
        <v>93</v>
      </c>
      <c r="H7549" t="s">
        <v>54</v>
      </c>
      <c r="I7549" t="s">
        <v>28</v>
      </c>
      <c r="J7549" t="s">
        <v>36</v>
      </c>
      <c r="K7549" t="s">
        <v>158</v>
      </c>
      <c r="L7549" t="s">
        <v>192</v>
      </c>
      <c r="M7549" t="s">
        <v>80</v>
      </c>
      <c r="N7549" s="2">
        <v>40434</v>
      </c>
      <c r="O7549" s="2">
        <v>40435</v>
      </c>
      <c r="P7549">
        <v>16</v>
      </c>
      <c r="Q7549" s="1">
        <v>0.05</v>
      </c>
      <c r="R7549">
        <v>6.48</v>
      </c>
      <c r="S7549">
        <v>7.91</v>
      </c>
      <c r="T7549">
        <f t="shared" si="117"/>
        <v>103.68</v>
      </c>
    </row>
    <row r="7550" spans="1:20" x14ac:dyDescent="0.25">
      <c r="A7550">
        <v>7549</v>
      </c>
      <c r="B7550">
        <v>88998</v>
      </c>
      <c r="C7550" t="s">
        <v>1570</v>
      </c>
      <c r="D7550" t="s">
        <v>20</v>
      </c>
      <c r="E7550" t="s">
        <v>39</v>
      </c>
      <c r="F7550" t="s">
        <v>22</v>
      </c>
      <c r="G7550" t="s">
        <v>93</v>
      </c>
      <c r="H7550" t="s">
        <v>78</v>
      </c>
      <c r="I7550" t="s">
        <v>28</v>
      </c>
      <c r="J7550" t="s">
        <v>36</v>
      </c>
      <c r="K7550" t="s">
        <v>172</v>
      </c>
      <c r="L7550" t="s">
        <v>192</v>
      </c>
      <c r="M7550" t="s">
        <v>444</v>
      </c>
      <c r="N7550" s="2">
        <v>40434</v>
      </c>
      <c r="O7550" s="2">
        <v>40435</v>
      </c>
      <c r="P7550">
        <v>8</v>
      </c>
      <c r="Q7550" s="1">
        <v>0.03</v>
      </c>
      <c r="R7550">
        <v>111.03</v>
      </c>
      <c r="S7550">
        <v>8.64</v>
      </c>
      <c r="T7550">
        <f t="shared" si="117"/>
        <v>888.24</v>
      </c>
    </row>
    <row r="7551" spans="1:20" x14ac:dyDescent="0.25">
      <c r="A7551">
        <v>7550</v>
      </c>
      <c r="B7551">
        <v>85970</v>
      </c>
      <c r="C7551" t="s">
        <v>718</v>
      </c>
      <c r="D7551" t="s">
        <v>20</v>
      </c>
      <c r="E7551" t="s">
        <v>39</v>
      </c>
      <c r="F7551" t="s">
        <v>31</v>
      </c>
      <c r="G7551" t="s">
        <v>41</v>
      </c>
      <c r="H7551" t="s">
        <v>54</v>
      </c>
      <c r="I7551" t="s">
        <v>28</v>
      </c>
      <c r="J7551" t="s">
        <v>36</v>
      </c>
      <c r="K7551" t="s">
        <v>289</v>
      </c>
      <c r="L7551" t="s">
        <v>44</v>
      </c>
      <c r="M7551" t="s">
        <v>255</v>
      </c>
      <c r="N7551" s="2">
        <v>40806</v>
      </c>
      <c r="O7551" s="2">
        <v>40808</v>
      </c>
      <c r="P7551">
        <v>6</v>
      </c>
      <c r="Q7551" s="1">
        <v>0.03</v>
      </c>
      <c r="R7551">
        <v>5.84</v>
      </c>
      <c r="S7551">
        <v>1.2</v>
      </c>
      <c r="T7551">
        <f t="shared" si="117"/>
        <v>35.04</v>
      </c>
    </row>
    <row r="7552" spans="1:20" x14ac:dyDescent="0.25">
      <c r="A7552">
        <v>7551</v>
      </c>
      <c r="B7552">
        <v>85977</v>
      </c>
      <c r="C7552" t="s">
        <v>718</v>
      </c>
      <c r="D7552" t="s">
        <v>20</v>
      </c>
      <c r="E7552" t="s">
        <v>39</v>
      </c>
      <c r="F7552" t="s">
        <v>31</v>
      </c>
      <c r="G7552" t="s">
        <v>41</v>
      </c>
      <c r="H7552" t="s">
        <v>61</v>
      </c>
      <c r="I7552" t="s">
        <v>28</v>
      </c>
      <c r="J7552" t="s">
        <v>36</v>
      </c>
      <c r="K7552" t="s">
        <v>58</v>
      </c>
      <c r="L7552" t="s">
        <v>192</v>
      </c>
      <c r="M7552" t="s">
        <v>69</v>
      </c>
      <c r="N7552" s="2">
        <v>41537</v>
      </c>
      <c r="O7552" s="2">
        <v>41538</v>
      </c>
      <c r="P7552">
        <v>4</v>
      </c>
      <c r="Q7552" s="1">
        <v>0.04</v>
      </c>
      <c r="R7552">
        <v>16.91</v>
      </c>
      <c r="S7552">
        <v>6.25</v>
      </c>
      <c r="T7552">
        <f t="shared" si="117"/>
        <v>67.64</v>
      </c>
    </row>
    <row r="7553" spans="1:20" x14ac:dyDescent="0.25">
      <c r="A7553">
        <v>7552</v>
      </c>
      <c r="B7553">
        <v>86617</v>
      </c>
      <c r="C7553" t="s">
        <v>1509</v>
      </c>
      <c r="D7553" t="s">
        <v>20</v>
      </c>
      <c r="E7553" t="s">
        <v>39</v>
      </c>
      <c r="F7553" t="s">
        <v>40</v>
      </c>
      <c r="G7553" t="s">
        <v>32</v>
      </c>
      <c r="H7553" t="s">
        <v>78</v>
      </c>
      <c r="I7553" t="s">
        <v>28</v>
      </c>
      <c r="J7553" t="s">
        <v>36</v>
      </c>
      <c r="K7553" t="s">
        <v>184</v>
      </c>
      <c r="L7553" t="s">
        <v>26</v>
      </c>
      <c r="M7553" t="s">
        <v>59</v>
      </c>
      <c r="N7553" s="2">
        <v>41460</v>
      </c>
      <c r="O7553" s="2">
        <v>41460</v>
      </c>
      <c r="P7553">
        <v>16</v>
      </c>
      <c r="Q7553" s="1">
        <v>0.02</v>
      </c>
      <c r="R7553">
        <v>6.84</v>
      </c>
      <c r="S7553">
        <v>8.3699999999999992</v>
      </c>
      <c r="T7553">
        <f t="shared" si="117"/>
        <v>109.44</v>
      </c>
    </row>
    <row r="7554" spans="1:20" x14ac:dyDescent="0.25">
      <c r="A7554">
        <v>7553</v>
      </c>
      <c r="B7554">
        <v>86617</v>
      </c>
      <c r="C7554" t="s">
        <v>1052</v>
      </c>
      <c r="D7554" t="s">
        <v>20</v>
      </c>
      <c r="E7554" t="s">
        <v>39</v>
      </c>
      <c r="F7554" t="s">
        <v>40</v>
      </c>
      <c r="G7554" t="s">
        <v>32</v>
      </c>
      <c r="H7554" t="s">
        <v>61</v>
      </c>
      <c r="I7554" t="s">
        <v>28</v>
      </c>
      <c r="J7554" t="s">
        <v>36</v>
      </c>
      <c r="K7554" t="s">
        <v>274</v>
      </c>
      <c r="L7554" t="s">
        <v>192</v>
      </c>
      <c r="M7554" t="s">
        <v>59</v>
      </c>
      <c r="N7554" s="2">
        <v>41460</v>
      </c>
      <c r="O7554" s="2">
        <v>41462</v>
      </c>
      <c r="P7554">
        <v>4</v>
      </c>
      <c r="Q7554" s="1">
        <v>0.02</v>
      </c>
      <c r="R7554">
        <v>4.55</v>
      </c>
      <c r="S7554">
        <v>1.49</v>
      </c>
      <c r="T7554">
        <f t="shared" si="117"/>
        <v>18.2</v>
      </c>
    </row>
    <row r="7555" spans="1:20" x14ac:dyDescent="0.25">
      <c r="A7555">
        <v>7554</v>
      </c>
      <c r="B7555">
        <v>91054</v>
      </c>
      <c r="C7555" t="s">
        <v>564</v>
      </c>
      <c r="D7555" t="s">
        <v>20</v>
      </c>
      <c r="E7555" t="s">
        <v>39</v>
      </c>
      <c r="F7555" t="s">
        <v>31</v>
      </c>
      <c r="G7555" t="s">
        <v>93</v>
      </c>
      <c r="H7555" t="s">
        <v>94</v>
      </c>
      <c r="I7555" t="s">
        <v>28</v>
      </c>
      <c r="J7555" t="s">
        <v>36</v>
      </c>
      <c r="K7555" t="s">
        <v>289</v>
      </c>
      <c r="L7555" t="s">
        <v>192</v>
      </c>
      <c r="M7555" t="s">
        <v>63</v>
      </c>
      <c r="N7555" s="2">
        <v>40462</v>
      </c>
      <c r="O7555" s="2">
        <v>40464</v>
      </c>
      <c r="P7555">
        <v>1</v>
      </c>
      <c r="Q7555" s="1">
        <v>0.01</v>
      </c>
      <c r="R7555">
        <v>7.28</v>
      </c>
      <c r="S7555">
        <v>11.15</v>
      </c>
      <c r="T7555">
        <f t="shared" ref="T7555:T7618" si="118">R7555*P7555</f>
        <v>7.28</v>
      </c>
    </row>
    <row r="7556" spans="1:20" x14ac:dyDescent="0.25">
      <c r="A7556">
        <v>7555</v>
      </c>
      <c r="B7556">
        <v>86444</v>
      </c>
      <c r="C7556" t="s">
        <v>1191</v>
      </c>
      <c r="D7556" t="s">
        <v>20</v>
      </c>
      <c r="E7556" t="s">
        <v>39</v>
      </c>
      <c r="F7556" t="s">
        <v>31</v>
      </c>
      <c r="G7556" t="s">
        <v>93</v>
      </c>
      <c r="H7556" t="s">
        <v>61</v>
      </c>
      <c r="I7556" t="s">
        <v>28</v>
      </c>
      <c r="J7556" t="s">
        <v>36</v>
      </c>
      <c r="K7556" t="s">
        <v>163</v>
      </c>
      <c r="L7556" t="s">
        <v>192</v>
      </c>
      <c r="M7556" t="s">
        <v>296</v>
      </c>
      <c r="N7556" s="2">
        <v>41362</v>
      </c>
      <c r="O7556" s="2">
        <v>41364</v>
      </c>
      <c r="P7556">
        <v>7</v>
      </c>
      <c r="Q7556" s="1">
        <v>0.1</v>
      </c>
      <c r="R7556">
        <v>6.48</v>
      </c>
      <c r="S7556">
        <v>9.17</v>
      </c>
      <c r="T7556">
        <f t="shared" si="118"/>
        <v>45.36</v>
      </c>
    </row>
    <row r="7557" spans="1:20" x14ac:dyDescent="0.25">
      <c r="A7557">
        <v>7556</v>
      </c>
      <c r="B7557">
        <v>86444</v>
      </c>
      <c r="C7557" t="s">
        <v>1191</v>
      </c>
      <c r="D7557" t="s">
        <v>20</v>
      </c>
      <c r="E7557" t="s">
        <v>39</v>
      </c>
      <c r="F7557" t="s">
        <v>31</v>
      </c>
      <c r="G7557" t="s">
        <v>93</v>
      </c>
      <c r="H7557" t="s">
        <v>89</v>
      </c>
      <c r="I7557" t="s">
        <v>28</v>
      </c>
      <c r="J7557" t="s">
        <v>36</v>
      </c>
      <c r="K7557" t="s">
        <v>228</v>
      </c>
      <c r="L7557" t="s">
        <v>26</v>
      </c>
      <c r="M7557" t="s">
        <v>69</v>
      </c>
      <c r="N7557" s="2">
        <v>41362</v>
      </c>
      <c r="O7557" s="2">
        <v>41364</v>
      </c>
      <c r="P7557">
        <v>8</v>
      </c>
      <c r="Q7557" s="1">
        <v>7.0000000000000007E-2</v>
      </c>
      <c r="R7557">
        <v>22.99</v>
      </c>
      <c r="S7557">
        <v>8.99</v>
      </c>
      <c r="T7557">
        <f t="shared" si="118"/>
        <v>183.92</v>
      </c>
    </row>
    <row r="7558" spans="1:20" x14ac:dyDescent="0.25">
      <c r="A7558">
        <v>7557</v>
      </c>
      <c r="B7558">
        <v>88783</v>
      </c>
      <c r="C7558" t="s">
        <v>974</v>
      </c>
      <c r="D7558" t="s">
        <v>20</v>
      </c>
      <c r="E7558" t="s">
        <v>39</v>
      </c>
      <c r="F7558" t="s">
        <v>31</v>
      </c>
      <c r="G7558" t="s">
        <v>93</v>
      </c>
      <c r="H7558" t="s">
        <v>49</v>
      </c>
      <c r="I7558" t="s">
        <v>28</v>
      </c>
      <c r="J7558" t="s">
        <v>36</v>
      </c>
      <c r="K7558" t="s">
        <v>221</v>
      </c>
      <c r="L7558" t="s">
        <v>192</v>
      </c>
      <c r="M7558" t="s">
        <v>146</v>
      </c>
      <c r="N7558" s="2">
        <v>40492</v>
      </c>
      <c r="O7558" s="2">
        <v>40494</v>
      </c>
      <c r="P7558">
        <v>33</v>
      </c>
      <c r="Q7558" s="1">
        <v>0.04</v>
      </c>
      <c r="R7558">
        <v>95.43</v>
      </c>
      <c r="S7558">
        <v>19.989999999999998</v>
      </c>
      <c r="T7558">
        <f t="shared" si="118"/>
        <v>3149.19</v>
      </c>
    </row>
    <row r="7559" spans="1:20" x14ac:dyDescent="0.25">
      <c r="A7559">
        <v>7558</v>
      </c>
      <c r="B7559">
        <v>90311</v>
      </c>
      <c r="C7559" t="s">
        <v>1475</v>
      </c>
      <c r="D7559" t="s">
        <v>20</v>
      </c>
      <c r="E7559" t="s">
        <v>21</v>
      </c>
      <c r="F7559" t="s">
        <v>31</v>
      </c>
      <c r="G7559" t="s">
        <v>32</v>
      </c>
      <c r="H7559" t="s">
        <v>203</v>
      </c>
      <c r="I7559" t="s">
        <v>28</v>
      </c>
      <c r="J7559" t="s">
        <v>36</v>
      </c>
      <c r="K7559" t="s">
        <v>204</v>
      </c>
      <c r="L7559" t="s">
        <v>26</v>
      </c>
      <c r="M7559" t="s">
        <v>121</v>
      </c>
      <c r="N7559" s="2">
        <v>40890</v>
      </c>
      <c r="O7559" s="2">
        <v>40891</v>
      </c>
      <c r="P7559">
        <v>11</v>
      </c>
      <c r="Q7559" s="1">
        <v>0.09</v>
      </c>
      <c r="R7559">
        <v>8.33</v>
      </c>
      <c r="S7559">
        <v>1.99</v>
      </c>
      <c r="T7559">
        <f t="shared" si="118"/>
        <v>91.63</v>
      </c>
    </row>
    <row r="7560" spans="1:20" x14ac:dyDescent="0.25">
      <c r="A7560">
        <v>7559</v>
      </c>
      <c r="B7560">
        <v>86089</v>
      </c>
      <c r="C7560" t="s">
        <v>1145</v>
      </c>
      <c r="D7560" t="s">
        <v>38</v>
      </c>
      <c r="E7560" t="s">
        <v>21</v>
      </c>
      <c r="F7560" t="s">
        <v>22</v>
      </c>
      <c r="G7560" t="s">
        <v>32</v>
      </c>
      <c r="H7560" t="s">
        <v>206</v>
      </c>
      <c r="I7560" t="s">
        <v>28</v>
      </c>
      <c r="J7560" t="s">
        <v>36</v>
      </c>
      <c r="K7560" t="s">
        <v>34</v>
      </c>
      <c r="L7560" t="s">
        <v>192</v>
      </c>
      <c r="M7560" t="s">
        <v>80</v>
      </c>
      <c r="N7560" s="2">
        <v>41302</v>
      </c>
      <c r="O7560" s="2">
        <v>41304</v>
      </c>
      <c r="P7560">
        <v>13</v>
      </c>
      <c r="Q7560" s="1">
        <v>0.02</v>
      </c>
      <c r="R7560">
        <v>34.979999999999997</v>
      </c>
      <c r="S7560">
        <v>7.53</v>
      </c>
      <c r="T7560">
        <f t="shared" si="118"/>
        <v>454.73999999999995</v>
      </c>
    </row>
    <row r="7561" spans="1:20" x14ac:dyDescent="0.25">
      <c r="A7561">
        <v>7560</v>
      </c>
      <c r="B7561">
        <v>86089</v>
      </c>
      <c r="C7561" t="s">
        <v>1145</v>
      </c>
      <c r="D7561" t="s">
        <v>20</v>
      </c>
      <c r="E7561" t="s">
        <v>21</v>
      </c>
      <c r="F7561" t="s">
        <v>22</v>
      </c>
      <c r="G7561" t="s">
        <v>32</v>
      </c>
      <c r="H7561" t="s">
        <v>24</v>
      </c>
      <c r="I7561" t="s">
        <v>28</v>
      </c>
      <c r="J7561" t="s">
        <v>36</v>
      </c>
      <c r="K7561" t="s">
        <v>1108</v>
      </c>
      <c r="L7561" t="s">
        <v>26</v>
      </c>
      <c r="M7561" t="s">
        <v>182</v>
      </c>
      <c r="N7561" s="2">
        <v>41302</v>
      </c>
      <c r="O7561" s="2">
        <v>41303</v>
      </c>
      <c r="P7561">
        <v>12</v>
      </c>
      <c r="Q7561" s="1">
        <v>0.01</v>
      </c>
      <c r="R7561">
        <v>4.8899999999999997</v>
      </c>
      <c r="S7561">
        <v>4.93</v>
      </c>
      <c r="T7561">
        <f t="shared" si="118"/>
        <v>58.679999999999993</v>
      </c>
    </row>
    <row r="7562" spans="1:20" x14ac:dyDescent="0.25">
      <c r="A7562">
        <v>7561</v>
      </c>
      <c r="B7562">
        <v>91557</v>
      </c>
      <c r="C7562" t="s">
        <v>2464</v>
      </c>
      <c r="D7562" t="s">
        <v>20</v>
      </c>
      <c r="E7562" t="s">
        <v>21</v>
      </c>
      <c r="F7562" t="s">
        <v>22</v>
      </c>
      <c r="G7562" t="s">
        <v>48</v>
      </c>
      <c r="H7562" t="s">
        <v>203</v>
      </c>
      <c r="I7562" t="s">
        <v>28</v>
      </c>
      <c r="J7562" t="s">
        <v>36</v>
      </c>
      <c r="K7562" t="s">
        <v>210</v>
      </c>
      <c r="L7562" t="s">
        <v>192</v>
      </c>
      <c r="M7562" t="s">
        <v>199</v>
      </c>
      <c r="N7562" s="2">
        <v>41416</v>
      </c>
      <c r="O7562" s="2">
        <v>41416</v>
      </c>
      <c r="P7562">
        <v>7</v>
      </c>
      <c r="Q7562" s="1">
        <v>0.03</v>
      </c>
      <c r="R7562">
        <v>256.99</v>
      </c>
      <c r="S7562">
        <v>11.25</v>
      </c>
      <c r="T7562">
        <f t="shared" si="118"/>
        <v>1798.93</v>
      </c>
    </row>
    <row r="7563" spans="1:20" x14ac:dyDescent="0.25">
      <c r="A7563">
        <v>7562</v>
      </c>
      <c r="B7563">
        <v>89539</v>
      </c>
      <c r="C7563" t="s">
        <v>186</v>
      </c>
      <c r="D7563" t="s">
        <v>20</v>
      </c>
      <c r="E7563" t="s">
        <v>187</v>
      </c>
      <c r="F7563" t="s">
        <v>22</v>
      </c>
      <c r="G7563" t="s">
        <v>41</v>
      </c>
      <c r="H7563" t="s">
        <v>188</v>
      </c>
      <c r="I7563" t="s">
        <v>28</v>
      </c>
      <c r="J7563" t="s">
        <v>36</v>
      </c>
      <c r="K7563" t="s">
        <v>189</v>
      </c>
      <c r="L7563" t="s">
        <v>44</v>
      </c>
      <c r="M7563" t="s">
        <v>190</v>
      </c>
      <c r="N7563" s="2">
        <v>40607</v>
      </c>
      <c r="O7563" s="2">
        <v>40608</v>
      </c>
      <c r="P7563">
        <v>8</v>
      </c>
      <c r="Q7563" s="1">
        <v>0.04</v>
      </c>
      <c r="R7563">
        <v>1.68</v>
      </c>
      <c r="S7563">
        <v>0.7</v>
      </c>
      <c r="T7563">
        <f t="shared" si="118"/>
        <v>13.44</v>
      </c>
    </row>
    <row r="7564" spans="1:20" x14ac:dyDescent="0.25">
      <c r="A7564">
        <v>7563</v>
      </c>
      <c r="B7564">
        <v>86603</v>
      </c>
      <c r="C7564" t="s">
        <v>1367</v>
      </c>
      <c r="D7564" t="s">
        <v>20</v>
      </c>
      <c r="E7564" t="s">
        <v>39</v>
      </c>
      <c r="F7564" t="s">
        <v>47</v>
      </c>
      <c r="G7564" t="s">
        <v>23</v>
      </c>
      <c r="H7564" t="s">
        <v>94</v>
      </c>
      <c r="I7564" t="s">
        <v>28</v>
      </c>
      <c r="J7564" t="s">
        <v>36</v>
      </c>
      <c r="K7564" t="s">
        <v>113</v>
      </c>
      <c r="L7564" t="s">
        <v>44</v>
      </c>
      <c r="M7564" t="s">
        <v>111</v>
      </c>
      <c r="N7564" s="2">
        <v>40727</v>
      </c>
      <c r="O7564" s="2">
        <v>40729</v>
      </c>
      <c r="P7564">
        <v>1</v>
      </c>
      <c r="Q7564" s="1">
        <v>7.0000000000000007E-2</v>
      </c>
      <c r="R7564">
        <v>21.98</v>
      </c>
      <c r="S7564">
        <v>8.32</v>
      </c>
      <c r="T7564">
        <f t="shared" si="118"/>
        <v>21.98</v>
      </c>
    </row>
    <row r="7565" spans="1:20" x14ac:dyDescent="0.25">
      <c r="A7565">
        <v>7564</v>
      </c>
      <c r="B7565">
        <v>91000</v>
      </c>
      <c r="C7565" t="s">
        <v>1282</v>
      </c>
      <c r="D7565" t="s">
        <v>38</v>
      </c>
      <c r="E7565" t="s">
        <v>39</v>
      </c>
      <c r="F7565" t="s">
        <v>22</v>
      </c>
      <c r="G7565" t="s">
        <v>23</v>
      </c>
      <c r="H7565" t="s">
        <v>49</v>
      </c>
      <c r="I7565" t="s">
        <v>28</v>
      </c>
      <c r="J7565" t="s">
        <v>36</v>
      </c>
      <c r="K7565" t="s">
        <v>274</v>
      </c>
      <c r="L7565" t="s">
        <v>192</v>
      </c>
      <c r="M7565" t="s">
        <v>86</v>
      </c>
      <c r="N7565" s="2">
        <v>40457</v>
      </c>
      <c r="O7565" s="2">
        <v>40459</v>
      </c>
      <c r="P7565">
        <v>14</v>
      </c>
      <c r="Q7565" s="1">
        <v>7.0000000000000007E-2</v>
      </c>
      <c r="R7565">
        <v>5.18</v>
      </c>
      <c r="S7565">
        <v>5.74</v>
      </c>
      <c r="T7565">
        <f t="shared" si="118"/>
        <v>72.52</v>
      </c>
    </row>
    <row r="7566" spans="1:20" x14ac:dyDescent="0.25">
      <c r="A7566">
        <v>7565</v>
      </c>
      <c r="B7566">
        <v>88020</v>
      </c>
      <c r="C7566" t="s">
        <v>1610</v>
      </c>
      <c r="D7566" t="s">
        <v>20</v>
      </c>
      <c r="E7566" t="s">
        <v>39</v>
      </c>
      <c r="F7566" t="s">
        <v>22</v>
      </c>
      <c r="G7566" t="s">
        <v>93</v>
      </c>
      <c r="H7566" t="s">
        <v>94</v>
      </c>
      <c r="I7566" t="s">
        <v>28</v>
      </c>
      <c r="J7566" t="s">
        <v>36</v>
      </c>
      <c r="K7566" t="s">
        <v>113</v>
      </c>
      <c r="L7566" t="s">
        <v>192</v>
      </c>
      <c r="M7566" t="s">
        <v>80</v>
      </c>
      <c r="N7566" s="2">
        <v>41291</v>
      </c>
      <c r="O7566" s="2">
        <v>41293</v>
      </c>
      <c r="P7566">
        <v>5</v>
      </c>
      <c r="Q7566" s="1">
        <v>0.1</v>
      </c>
      <c r="R7566">
        <v>7.64</v>
      </c>
      <c r="S7566">
        <v>1.39</v>
      </c>
      <c r="T7566">
        <f t="shared" si="118"/>
        <v>38.199999999999996</v>
      </c>
    </row>
    <row r="7567" spans="1:20" x14ac:dyDescent="0.25">
      <c r="A7567">
        <v>7566</v>
      </c>
      <c r="B7567">
        <v>88020</v>
      </c>
      <c r="C7567" t="s">
        <v>1610</v>
      </c>
      <c r="D7567" t="s">
        <v>20</v>
      </c>
      <c r="E7567" t="s">
        <v>21</v>
      </c>
      <c r="F7567" t="s">
        <v>22</v>
      </c>
      <c r="G7567" t="s">
        <v>93</v>
      </c>
      <c r="H7567" t="s">
        <v>33</v>
      </c>
      <c r="I7567" t="s">
        <v>28</v>
      </c>
      <c r="J7567" t="s">
        <v>36</v>
      </c>
      <c r="K7567" t="s">
        <v>201</v>
      </c>
      <c r="L7567" t="s">
        <v>192</v>
      </c>
      <c r="M7567" t="s">
        <v>326</v>
      </c>
      <c r="N7567" s="2">
        <v>41291</v>
      </c>
      <c r="O7567" s="2">
        <v>41293</v>
      </c>
      <c r="P7567">
        <v>1</v>
      </c>
      <c r="Q7567" s="1">
        <v>0</v>
      </c>
      <c r="R7567">
        <v>125.99</v>
      </c>
      <c r="S7567">
        <v>2.5</v>
      </c>
      <c r="T7567">
        <f t="shared" si="118"/>
        <v>125.99</v>
      </c>
    </row>
    <row r="7568" spans="1:20" x14ac:dyDescent="0.25">
      <c r="A7568">
        <v>7567</v>
      </c>
      <c r="B7568">
        <v>88020</v>
      </c>
      <c r="C7568" t="s">
        <v>1127</v>
      </c>
      <c r="D7568" t="s">
        <v>20</v>
      </c>
      <c r="E7568" t="s">
        <v>39</v>
      </c>
      <c r="F7568" t="s">
        <v>40</v>
      </c>
      <c r="G7568" t="s">
        <v>93</v>
      </c>
      <c r="H7568" t="s">
        <v>94</v>
      </c>
      <c r="I7568" t="s">
        <v>28</v>
      </c>
      <c r="J7568" t="s">
        <v>36</v>
      </c>
      <c r="K7568" t="s">
        <v>101</v>
      </c>
      <c r="L7568" t="s">
        <v>44</v>
      </c>
      <c r="M7568" t="s">
        <v>99</v>
      </c>
      <c r="N7568" s="2">
        <v>41291</v>
      </c>
      <c r="O7568" s="2">
        <v>41292</v>
      </c>
      <c r="P7568">
        <v>7</v>
      </c>
      <c r="Q7568" s="1">
        <v>0.1</v>
      </c>
      <c r="R7568">
        <v>11.55</v>
      </c>
      <c r="S7568">
        <v>2.36</v>
      </c>
      <c r="T7568">
        <f t="shared" si="118"/>
        <v>80.850000000000009</v>
      </c>
    </row>
    <row r="7569" spans="1:20" x14ac:dyDescent="0.25">
      <c r="A7569">
        <v>7568</v>
      </c>
      <c r="B7569">
        <v>90721</v>
      </c>
      <c r="C7569" t="s">
        <v>275</v>
      </c>
      <c r="D7569" t="s">
        <v>20</v>
      </c>
      <c r="E7569" t="s">
        <v>187</v>
      </c>
      <c r="F7569" t="s">
        <v>31</v>
      </c>
      <c r="G7569" t="s">
        <v>48</v>
      </c>
      <c r="H7569" t="s">
        <v>225</v>
      </c>
      <c r="I7569" t="s">
        <v>28</v>
      </c>
      <c r="J7569" t="s">
        <v>36</v>
      </c>
      <c r="K7569" t="s">
        <v>113</v>
      </c>
      <c r="L7569" t="s">
        <v>26</v>
      </c>
      <c r="M7569" t="s">
        <v>35</v>
      </c>
      <c r="N7569" s="2">
        <v>41067</v>
      </c>
      <c r="O7569" s="2">
        <v>41071</v>
      </c>
      <c r="P7569">
        <v>11</v>
      </c>
      <c r="Q7569" s="1">
        <v>0.05</v>
      </c>
      <c r="R7569">
        <v>22.72</v>
      </c>
      <c r="S7569">
        <v>8.99</v>
      </c>
      <c r="T7569">
        <f t="shared" si="118"/>
        <v>249.92</v>
      </c>
    </row>
    <row r="7570" spans="1:20" x14ac:dyDescent="0.25">
      <c r="A7570">
        <v>7569</v>
      </c>
      <c r="B7570">
        <v>90721</v>
      </c>
      <c r="C7570" t="s">
        <v>275</v>
      </c>
      <c r="D7570" t="s">
        <v>20</v>
      </c>
      <c r="E7570" t="s">
        <v>39</v>
      </c>
      <c r="F7570" t="s">
        <v>31</v>
      </c>
      <c r="G7570" t="s">
        <v>48</v>
      </c>
      <c r="H7570" t="s">
        <v>54</v>
      </c>
      <c r="I7570" t="s">
        <v>28</v>
      </c>
      <c r="J7570" t="s">
        <v>36</v>
      </c>
      <c r="K7570" t="s">
        <v>274</v>
      </c>
      <c r="L7570" t="s">
        <v>44</v>
      </c>
      <c r="M7570" t="s">
        <v>35</v>
      </c>
      <c r="N7570" s="2">
        <v>41067</v>
      </c>
      <c r="O7570" s="2">
        <v>41071</v>
      </c>
      <c r="P7570">
        <v>20</v>
      </c>
      <c r="Q7570" s="1">
        <v>0.02</v>
      </c>
      <c r="R7570">
        <v>1.81</v>
      </c>
      <c r="S7570">
        <v>1.56</v>
      </c>
      <c r="T7570">
        <f t="shared" si="118"/>
        <v>36.200000000000003</v>
      </c>
    </row>
    <row r="7571" spans="1:20" x14ac:dyDescent="0.25">
      <c r="A7571">
        <v>7570</v>
      </c>
      <c r="B7571">
        <v>90721</v>
      </c>
      <c r="C7571" t="s">
        <v>1578</v>
      </c>
      <c r="D7571" t="s">
        <v>20</v>
      </c>
      <c r="E7571" t="s">
        <v>187</v>
      </c>
      <c r="F7571" t="s">
        <v>31</v>
      </c>
      <c r="G7571" t="s">
        <v>48</v>
      </c>
      <c r="H7571" t="s">
        <v>217</v>
      </c>
      <c r="I7571" t="s">
        <v>28</v>
      </c>
      <c r="J7571" t="s">
        <v>36</v>
      </c>
      <c r="K7571" t="s">
        <v>170</v>
      </c>
      <c r="L7571" t="s">
        <v>192</v>
      </c>
      <c r="M7571" t="s">
        <v>35</v>
      </c>
      <c r="N7571" s="2">
        <v>41067</v>
      </c>
      <c r="O7571" s="2">
        <v>41072</v>
      </c>
      <c r="P7571">
        <v>13</v>
      </c>
      <c r="Q7571" s="1">
        <v>0.05</v>
      </c>
      <c r="R7571">
        <v>63.94</v>
      </c>
      <c r="S7571">
        <v>14.48</v>
      </c>
      <c r="T7571">
        <f t="shared" si="118"/>
        <v>831.22</v>
      </c>
    </row>
    <row r="7572" spans="1:20" x14ac:dyDescent="0.25">
      <c r="A7572">
        <v>7571</v>
      </c>
      <c r="B7572">
        <v>89110</v>
      </c>
      <c r="C7572" t="s">
        <v>1915</v>
      </c>
      <c r="D7572" t="s">
        <v>20</v>
      </c>
      <c r="E7572" t="s">
        <v>187</v>
      </c>
      <c r="F7572" t="s">
        <v>47</v>
      </c>
      <c r="G7572" t="s">
        <v>48</v>
      </c>
      <c r="H7572" t="s">
        <v>219</v>
      </c>
      <c r="I7572" t="s">
        <v>28</v>
      </c>
      <c r="J7572" t="s">
        <v>36</v>
      </c>
      <c r="K7572" t="s">
        <v>228</v>
      </c>
      <c r="L7572" t="s">
        <v>192</v>
      </c>
      <c r="M7572" t="s">
        <v>111</v>
      </c>
      <c r="N7572" s="2">
        <v>41455</v>
      </c>
      <c r="O7572" s="2">
        <v>41455</v>
      </c>
      <c r="P7572">
        <v>2</v>
      </c>
      <c r="Q7572" s="1">
        <v>0</v>
      </c>
      <c r="R7572">
        <v>54.74</v>
      </c>
      <c r="S7572">
        <v>14.83</v>
      </c>
      <c r="T7572">
        <f t="shared" si="118"/>
        <v>109.48</v>
      </c>
    </row>
    <row r="7573" spans="1:20" x14ac:dyDescent="0.25">
      <c r="A7573">
        <v>7572</v>
      </c>
      <c r="B7573">
        <v>87921</v>
      </c>
      <c r="C7573" t="s">
        <v>566</v>
      </c>
      <c r="D7573" t="s">
        <v>20</v>
      </c>
      <c r="E7573" t="s">
        <v>39</v>
      </c>
      <c r="F7573" t="s">
        <v>31</v>
      </c>
      <c r="G7573" t="s">
        <v>41</v>
      </c>
      <c r="H7573" t="s">
        <v>61</v>
      </c>
      <c r="I7573" t="s">
        <v>28</v>
      </c>
      <c r="J7573" t="s">
        <v>36</v>
      </c>
      <c r="K7573" t="s">
        <v>226</v>
      </c>
      <c r="L7573" t="s">
        <v>44</v>
      </c>
      <c r="M7573" t="s">
        <v>296</v>
      </c>
      <c r="N7573" s="2">
        <v>41185</v>
      </c>
      <c r="O7573" s="2">
        <v>41187</v>
      </c>
      <c r="P7573">
        <v>20</v>
      </c>
      <c r="Q7573" s="1">
        <v>0</v>
      </c>
      <c r="R7573">
        <v>2.78</v>
      </c>
      <c r="S7573">
        <v>0.97</v>
      </c>
      <c r="T7573">
        <f t="shared" si="118"/>
        <v>55.599999999999994</v>
      </c>
    </row>
    <row r="7574" spans="1:20" x14ac:dyDescent="0.25">
      <c r="A7574">
        <v>7573</v>
      </c>
      <c r="B7574">
        <v>87921</v>
      </c>
      <c r="C7574" t="s">
        <v>512</v>
      </c>
      <c r="D7574" t="s">
        <v>20</v>
      </c>
      <c r="E7574" t="s">
        <v>39</v>
      </c>
      <c r="F7574" t="s">
        <v>22</v>
      </c>
      <c r="G7574" t="s">
        <v>41</v>
      </c>
      <c r="H7574" t="s">
        <v>89</v>
      </c>
      <c r="I7574" t="s">
        <v>28</v>
      </c>
      <c r="J7574" t="s">
        <v>36</v>
      </c>
      <c r="K7574" t="s">
        <v>184</v>
      </c>
      <c r="L7574" t="s">
        <v>192</v>
      </c>
      <c r="M7574" t="s">
        <v>150</v>
      </c>
      <c r="N7574" s="2">
        <v>41185</v>
      </c>
      <c r="O7574" s="2">
        <v>41187</v>
      </c>
      <c r="P7574">
        <v>20</v>
      </c>
      <c r="Q7574" s="1">
        <v>0.03</v>
      </c>
      <c r="R7574">
        <v>2.61</v>
      </c>
      <c r="S7574">
        <v>0.5</v>
      </c>
      <c r="T7574">
        <f t="shared" si="118"/>
        <v>52.199999999999996</v>
      </c>
    </row>
    <row r="7575" spans="1:20" x14ac:dyDescent="0.25">
      <c r="A7575">
        <v>7574</v>
      </c>
      <c r="B7575">
        <v>87921</v>
      </c>
      <c r="C7575" t="s">
        <v>512</v>
      </c>
      <c r="D7575" t="s">
        <v>20</v>
      </c>
      <c r="E7575" t="s">
        <v>187</v>
      </c>
      <c r="F7575" t="s">
        <v>22</v>
      </c>
      <c r="G7575" t="s">
        <v>41</v>
      </c>
      <c r="H7575" t="s">
        <v>217</v>
      </c>
      <c r="I7575" t="s">
        <v>28</v>
      </c>
      <c r="J7575" t="s">
        <v>36</v>
      </c>
      <c r="K7575" t="s">
        <v>231</v>
      </c>
      <c r="L7575" t="s">
        <v>192</v>
      </c>
      <c r="M7575" t="s">
        <v>294</v>
      </c>
      <c r="N7575" s="2">
        <v>41185</v>
      </c>
      <c r="O7575" s="2">
        <v>41187</v>
      </c>
      <c r="P7575">
        <v>20</v>
      </c>
      <c r="Q7575" s="1">
        <v>0.03</v>
      </c>
      <c r="R7575">
        <v>51.75</v>
      </c>
      <c r="S7575">
        <v>19.989999999999998</v>
      </c>
      <c r="T7575">
        <f t="shared" si="118"/>
        <v>1035</v>
      </c>
    </row>
    <row r="7576" spans="1:20" x14ac:dyDescent="0.25">
      <c r="A7576">
        <v>7575</v>
      </c>
      <c r="B7576">
        <v>90130</v>
      </c>
      <c r="C7576" t="s">
        <v>1487</v>
      </c>
      <c r="D7576" t="s">
        <v>20</v>
      </c>
      <c r="E7576" t="s">
        <v>21</v>
      </c>
      <c r="F7576" t="s">
        <v>22</v>
      </c>
      <c r="G7576" t="s">
        <v>48</v>
      </c>
      <c r="H7576" t="s">
        <v>24</v>
      </c>
      <c r="I7576" t="s">
        <v>28</v>
      </c>
      <c r="J7576" t="s">
        <v>36</v>
      </c>
      <c r="K7576" t="s">
        <v>25</v>
      </c>
      <c r="L7576" t="s">
        <v>192</v>
      </c>
      <c r="M7576" t="s">
        <v>444</v>
      </c>
      <c r="N7576" s="2">
        <v>41443</v>
      </c>
      <c r="O7576" s="2">
        <v>41445</v>
      </c>
      <c r="P7576">
        <v>12</v>
      </c>
      <c r="Q7576" s="1">
        <v>7.0000000000000007E-2</v>
      </c>
      <c r="R7576">
        <v>152.47999999999999</v>
      </c>
      <c r="S7576">
        <v>6.5</v>
      </c>
      <c r="T7576">
        <f t="shared" si="118"/>
        <v>1829.7599999999998</v>
      </c>
    </row>
    <row r="7577" spans="1:20" x14ac:dyDescent="0.25">
      <c r="A7577">
        <v>7576</v>
      </c>
      <c r="B7577">
        <v>90722</v>
      </c>
      <c r="C7577" t="s">
        <v>1578</v>
      </c>
      <c r="D7577" t="s">
        <v>20</v>
      </c>
      <c r="E7577" t="s">
        <v>39</v>
      </c>
      <c r="F7577" t="s">
        <v>31</v>
      </c>
      <c r="G7577" t="s">
        <v>48</v>
      </c>
      <c r="H7577" t="s">
        <v>61</v>
      </c>
      <c r="I7577" t="s">
        <v>28</v>
      </c>
      <c r="J7577" t="s">
        <v>36</v>
      </c>
      <c r="K7577" t="s">
        <v>113</v>
      </c>
      <c r="L7577" t="s">
        <v>192</v>
      </c>
      <c r="M7577" t="s">
        <v>35</v>
      </c>
      <c r="N7577" s="2">
        <v>41414</v>
      </c>
      <c r="O7577" s="2">
        <v>41418</v>
      </c>
      <c r="P7577">
        <v>3</v>
      </c>
      <c r="Q7577" s="1">
        <v>0.1</v>
      </c>
      <c r="R7577">
        <v>6.54</v>
      </c>
      <c r="S7577">
        <v>5.27</v>
      </c>
      <c r="T7577">
        <f t="shared" si="118"/>
        <v>19.62</v>
      </c>
    </row>
    <row r="7578" spans="1:20" x14ac:dyDescent="0.25">
      <c r="A7578">
        <v>7577</v>
      </c>
      <c r="B7578">
        <v>88269</v>
      </c>
      <c r="C7578" t="s">
        <v>754</v>
      </c>
      <c r="D7578" t="s">
        <v>20</v>
      </c>
      <c r="E7578" t="s">
        <v>21</v>
      </c>
      <c r="F7578" t="s">
        <v>22</v>
      </c>
      <c r="G7578" t="s">
        <v>41</v>
      </c>
      <c r="H7578" t="s">
        <v>206</v>
      </c>
      <c r="I7578" t="s">
        <v>28</v>
      </c>
      <c r="J7578" t="s">
        <v>36</v>
      </c>
      <c r="K7578" t="s">
        <v>198</v>
      </c>
      <c r="L7578" t="s">
        <v>26</v>
      </c>
      <c r="M7578" t="s">
        <v>182</v>
      </c>
      <c r="N7578" s="2">
        <v>40609</v>
      </c>
      <c r="O7578" s="2">
        <v>40610</v>
      </c>
      <c r="P7578">
        <v>9</v>
      </c>
      <c r="Q7578" s="1">
        <v>0.03</v>
      </c>
      <c r="R7578">
        <v>8.4600000000000009</v>
      </c>
      <c r="S7578">
        <v>3.62</v>
      </c>
      <c r="T7578">
        <f t="shared" si="118"/>
        <v>76.140000000000015</v>
      </c>
    </row>
    <row r="7579" spans="1:20" x14ac:dyDescent="0.25">
      <c r="A7579">
        <v>7578</v>
      </c>
      <c r="B7579">
        <v>90100</v>
      </c>
      <c r="C7579" t="s">
        <v>1627</v>
      </c>
      <c r="D7579" t="s">
        <v>20</v>
      </c>
      <c r="E7579" t="s">
        <v>21</v>
      </c>
      <c r="F7579" t="s">
        <v>22</v>
      </c>
      <c r="G7579" t="s">
        <v>23</v>
      </c>
      <c r="H7579" t="s">
        <v>206</v>
      </c>
      <c r="I7579" t="s">
        <v>28</v>
      </c>
      <c r="J7579" t="s">
        <v>36</v>
      </c>
      <c r="K7579" t="s">
        <v>1107</v>
      </c>
      <c r="L7579" t="s">
        <v>192</v>
      </c>
      <c r="M7579" t="s">
        <v>444</v>
      </c>
      <c r="N7579" s="2">
        <v>41230</v>
      </c>
      <c r="O7579" s="2">
        <v>41231</v>
      </c>
      <c r="P7579">
        <v>22</v>
      </c>
      <c r="Q7579" s="1">
        <v>0.09</v>
      </c>
      <c r="R7579">
        <v>115.99</v>
      </c>
      <c r="S7579">
        <v>5.92</v>
      </c>
      <c r="T7579">
        <f t="shared" si="118"/>
        <v>2551.7799999999997</v>
      </c>
    </row>
    <row r="7580" spans="1:20" x14ac:dyDescent="0.25">
      <c r="A7580">
        <v>7579</v>
      </c>
      <c r="B7580">
        <v>88519</v>
      </c>
      <c r="C7580" t="s">
        <v>1118</v>
      </c>
      <c r="D7580" t="s">
        <v>20</v>
      </c>
      <c r="E7580" t="s">
        <v>39</v>
      </c>
      <c r="F7580" t="s">
        <v>22</v>
      </c>
      <c r="G7580" t="s">
        <v>93</v>
      </c>
      <c r="H7580" t="s">
        <v>54</v>
      </c>
      <c r="I7580" t="s">
        <v>28</v>
      </c>
      <c r="J7580" t="s">
        <v>36</v>
      </c>
      <c r="K7580" t="s">
        <v>95</v>
      </c>
      <c r="L7580" t="s">
        <v>192</v>
      </c>
      <c r="M7580" t="s">
        <v>232</v>
      </c>
      <c r="N7580" s="2">
        <v>41401</v>
      </c>
      <c r="O7580" s="2">
        <v>41403</v>
      </c>
      <c r="P7580">
        <v>3</v>
      </c>
      <c r="Q7580" s="1">
        <v>0.06</v>
      </c>
      <c r="R7580">
        <v>4.82</v>
      </c>
      <c r="S7580">
        <v>1.49</v>
      </c>
      <c r="T7580">
        <f t="shared" si="118"/>
        <v>14.46</v>
      </c>
    </row>
    <row r="7581" spans="1:20" x14ac:dyDescent="0.25">
      <c r="A7581">
        <v>7580</v>
      </c>
      <c r="B7581">
        <v>88519</v>
      </c>
      <c r="C7581" t="s">
        <v>1118</v>
      </c>
      <c r="D7581" t="s">
        <v>20</v>
      </c>
      <c r="E7581" t="s">
        <v>21</v>
      </c>
      <c r="F7581" t="s">
        <v>22</v>
      </c>
      <c r="G7581" t="s">
        <v>93</v>
      </c>
      <c r="H7581" t="s">
        <v>206</v>
      </c>
      <c r="I7581" t="s">
        <v>28</v>
      </c>
      <c r="J7581" t="s">
        <v>36</v>
      </c>
      <c r="K7581" t="s">
        <v>34</v>
      </c>
      <c r="L7581" t="s">
        <v>192</v>
      </c>
      <c r="M7581" t="s">
        <v>326</v>
      </c>
      <c r="N7581" s="2">
        <v>41401</v>
      </c>
      <c r="O7581" s="2">
        <v>41403</v>
      </c>
      <c r="P7581">
        <v>6</v>
      </c>
      <c r="Q7581" s="1">
        <v>0.02</v>
      </c>
      <c r="R7581">
        <v>175.99</v>
      </c>
      <c r="S7581">
        <v>8.99</v>
      </c>
      <c r="T7581">
        <f t="shared" si="118"/>
        <v>1055.94</v>
      </c>
    </row>
    <row r="7582" spans="1:20" x14ac:dyDescent="0.25">
      <c r="A7582">
        <v>7581</v>
      </c>
      <c r="B7582">
        <v>88719</v>
      </c>
      <c r="C7582" t="s">
        <v>1190</v>
      </c>
      <c r="D7582" t="s">
        <v>578</v>
      </c>
      <c r="E7582" t="s">
        <v>21</v>
      </c>
      <c r="F7582" t="s">
        <v>22</v>
      </c>
      <c r="G7582" t="s">
        <v>48</v>
      </c>
      <c r="H7582" t="s">
        <v>203</v>
      </c>
      <c r="I7582" t="s">
        <v>28</v>
      </c>
      <c r="J7582" t="s">
        <v>36</v>
      </c>
      <c r="K7582" t="s">
        <v>204</v>
      </c>
      <c r="L7582" t="s">
        <v>283</v>
      </c>
      <c r="M7582" t="s">
        <v>190</v>
      </c>
      <c r="N7582" s="2">
        <v>41471</v>
      </c>
      <c r="O7582" s="2">
        <v>41473</v>
      </c>
      <c r="P7582">
        <v>11</v>
      </c>
      <c r="Q7582" s="1">
        <v>0.09</v>
      </c>
      <c r="R7582">
        <v>306.14</v>
      </c>
      <c r="S7582">
        <v>26.53</v>
      </c>
      <c r="T7582">
        <f t="shared" si="118"/>
        <v>3367.54</v>
      </c>
    </row>
    <row r="7583" spans="1:20" x14ac:dyDescent="0.25">
      <c r="A7583">
        <v>7582</v>
      </c>
      <c r="B7583">
        <v>88719</v>
      </c>
      <c r="C7583" t="s">
        <v>1190</v>
      </c>
      <c r="D7583" t="s">
        <v>20</v>
      </c>
      <c r="E7583" t="s">
        <v>39</v>
      </c>
      <c r="F7583" t="s">
        <v>22</v>
      </c>
      <c r="G7583" t="s">
        <v>48</v>
      </c>
      <c r="H7583" t="s">
        <v>61</v>
      </c>
      <c r="I7583" t="s">
        <v>28</v>
      </c>
      <c r="J7583" t="s">
        <v>36</v>
      </c>
      <c r="K7583" t="s">
        <v>138</v>
      </c>
      <c r="L7583" t="s">
        <v>192</v>
      </c>
      <c r="M7583" t="s">
        <v>86</v>
      </c>
      <c r="N7583" s="2">
        <v>41471</v>
      </c>
      <c r="O7583" s="2">
        <v>41480</v>
      </c>
      <c r="P7583">
        <v>9</v>
      </c>
      <c r="Q7583" s="1">
        <v>0.05</v>
      </c>
      <c r="R7583">
        <v>4.9800000000000004</v>
      </c>
      <c r="S7583">
        <v>5.49</v>
      </c>
      <c r="T7583">
        <f t="shared" si="118"/>
        <v>44.820000000000007</v>
      </c>
    </row>
    <row r="7584" spans="1:20" x14ac:dyDescent="0.25">
      <c r="A7584">
        <v>7583</v>
      </c>
      <c r="B7584">
        <v>86376</v>
      </c>
      <c r="C7584" t="s">
        <v>110</v>
      </c>
      <c r="D7584" t="s">
        <v>20</v>
      </c>
      <c r="E7584" t="s">
        <v>39</v>
      </c>
      <c r="F7584" t="s">
        <v>47</v>
      </c>
      <c r="G7584" t="s">
        <v>23</v>
      </c>
      <c r="H7584" t="s">
        <v>94</v>
      </c>
      <c r="I7584" t="s">
        <v>28</v>
      </c>
      <c r="J7584" t="s">
        <v>36</v>
      </c>
      <c r="K7584" t="s">
        <v>231</v>
      </c>
      <c r="L7584" t="s">
        <v>192</v>
      </c>
      <c r="M7584" t="s">
        <v>51</v>
      </c>
      <c r="N7584" s="2">
        <v>40925</v>
      </c>
      <c r="O7584" s="2">
        <v>40925</v>
      </c>
      <c r="P7584">
        <v>10</v>
      </c>
      <c r="Q7584" s="1">
        <v>0.01</v>
      </c>
      <c r="R7584">
        <v>6.3</v>
      </c>
      <c r="S7584">
        <v>0.5</v>
      </c>
      <c r="T7584">
        <f t="shared" si="118"/>
        <v>63</v>
      </c>
    </row>
    <row r="7585" spans="1:20" x14ac:dyDescent="0.25">
      <c r="A7585">
        <v>7584</v>
      </c>
      <c r="B7585">
        <v>88819</v>
      </c>
      <c r="C7585" t="s">
        <v>2145</v>
      </c>
      <c r="D7585" t="s">
        <v>20</v>
      </c>
      <c r="E7585" t="s">
        <v>39</v>
      </c>
      <c r="F7585" t="s">
        <v>22</v>
      </c>
      <c r="G7585" t="s">
        <v>93</v>
      </c>
      <c r="H7585" t="s">
        <v>54</v>
      </c>
      <c r="I7585" t="s">
        <v>28</v>
      </c>
      <c r="J7585" t="s">
        <v>36</v>
      </c>
      <c r="K7585" t="s">
        <v>95</v>
      </c>
      <c r="L7585" t="s">
        <v>192</v>
      </c>
      <c r="M7585" t="s">
        <v>86</v>
      </c>
      <c r="N7585" s="2">
        <v>40216</v>
      </c>
      <c r="O7585" s="2">
        <v>40216</v>
      </c>
      <c r="P7585">
        <v>12</v>
      </c>
      <c r="Q7585" s="1">
        <v>7.0000000000000007E-2</v>
      </c>
      <c r="R7585">
        <v>30.56</v>
      </c>
      <c r="S7585">
        <v>2.99</v>
      </c>
      <c r="T7585">
        <f t="shared" si="118"/>
        <v>366.71999999999997</v>
      </c>
    </row>
    <row r="7586" spans="1:20" x14ac:dyDescent="0.25">
      <c r="A7586">
        <v>7585</v>
      </c>
      <c r="B7586">
        <v>88675</v>
      </c>
      <c r="C7586" t="s">
        <v>2256</v>
      </c>
      <c r="D7586" t="s">
        <v>38</v>
      </c>
      <c r="E7586" t="s">
        <v>21</v>
      </c>
      <c r="F7586" t="s">
        <v>31</v>
      </c>
      <c r="G7586" t="s">
        <v>23</v>
      </c>
      <c r="H7586" t="s">
        <v>33</v>
      </c>
      <c r="I7586" t="s">
        <v>28</v>
      </c>
      <c r="J7586" t="s">
        <v>36</v>
      </c>
      <c r="K7586" t="s">
        <v>201</v>
      </c>
      <c r="L7586" t="s">
        <v>192</v>
      </c>
      <c r="M7586" t="s">
        <v>139</v>
      </c>
      <c r="N7586" s="2">
        <v>41429</v>
      </c>
      <c r="O7586" s="2">
        <v>41431</v>
      </c>
      <c r="P7586">
        <v>12</v>
      </c>
      <c r="Q7586" s="1">
        <v>0.09</v>
      </c>
      <c r="R7586">
        <v>49.99</v>
      </c>
      <c r="S7586">
        <v>19.989999999999998</v>
      </c>
      <c r="T7586">
        <f t="shared" si="118"/>
        <v>599.88</v>
      </c>
    </row>
    <row r="7587" spans="1:20" x14ac:dyDescent="0.25">
      <c r="A7587">
        <v>7586</v>
      </c>
      <c r="B7587">
        <v>88821</v>
      </c>
      <c r="C7587" t="s">
        <v>2145</v>
      </c>
      <c r="D7587" t="s">
        <v>578</v>
      </c>
      <c r="E7587" t="s">
        <v>187</v>
      </c>
      <c r="F7587" t="s">
        <v>22</v>
      </c>
      <c r="G7587" t="s">
        <v>23</v>
      </c>
      <c r="H7587" t="s">
        <v>217</v>
      </c>
      <c r="I7587" t="s">
        <v>28</v>
      </c>
      <c r="J7587" t="s">
        <v>36</v>
      </c>
      <c r="K7587" t="s">
        <v>101</v>
      </c>
      <c r="L7587" t="s">
        <v>283</v>
      </c>
      <c r="M7587" t="s">
        <v>80</v>
      </c>
      <c r="N7587" s="2">
        <v>41185</v>
      </c>
      <c r="O7587" s="2">
        <v>41185</v>
      </c>
      <c r="P7587">
        <v>5</v>
      </c>
      <c r="Q7587" s="1">
        <v>0.06</v>
      </c>
      <c r="R7587">
        <v>130.97999999999999</v>
      </c>
      <c r="S7587">
        <v>30</v>
      </c>
      <c r="T7587">
        <f t="shared" si="118"/>
        <v>654.9</v>
      </c>
    </row>
    <row r="7588" spans="1:20" x14ac:dyDescent="0.25">
      <c r="A7588">
        <v>7587</v>
      </c>
      <c r="B7588">
        <v>87720</v>
      </c>
      <c r="C7588" t="s">
        <v>1840</v>
      </c>
      <c r="D7588" t="s">
        <v>20</v>
      </c>
      <c r="E7588" t="s">
        <v>39</v>
      </c>
      <c r="F7588" t="s">
        <v>47</v>
      </c>
      <c r="G7588" t="s">
        <v>41</v>
      </c>
      <c r="H7588" t="s">
        <v>54</v>
      </c>
      <c r="I7588" t="s">
        <v>28</v>
      </c>
      <c r="J7588" t="s">
        <v>36</v>
      </c>
      <c r="K7588" t="s">
        <v>165</v>
      </c>
      <c r="L7588" t="s">
        <v>192</v>
      </c>
      <c r="M7588" t="s">
        <v>167</v>
      </c>
      <c r="N7588" s="2">
        <v>40228</v>
      </c>
      <c r="O7588" s="2">
        <v>40230</v>
      </c>
      <c r="P7588">
        <v>8</v>
      </c>
      <c r="Q7588" s="1">
        <v>0.05</v>
      </c>
      <c r="R7588">
        <v>11.29</v>
      </c>
      <c r="S7588">
        <v>5.03</v>
      </c>
      <c r="T7588">
        <f t="shared" si="118"/>
        <v>90.32</v>
      </c>
    </row>
    <row r="7589" spans="1:20" x14ac:dyDescent="0.25">
      <c r="A7589">
        <v>7588</v>
      </c>
      <c r="B7589">
        <v>90565</v>
      </c>
      <c r="C7589" t="s">
        <v>2009</v>
      </c>
      <c r="D7589" t="s">
        <v>38</v>
      </c>
      <c r="E7589" t="s">
        <v>39</v>
      </c>
      <c r="F7589" t="s">
        <v>31</v>
      </c>
      <c r="G7589" t="s">
        <v>48</v>
      </c>
      <c r="H7589" t="s">
        <v>49</v>
      </c>
      <c r="I7589" t="s">
        <v>28</v>
      </c>
      <c r="J7589" t="s">
        <v>36</v>
      </c>
      <c r="K7589" t="s">
        <v>221</v>
      </c>
      <c r="L7589" t="s">
        <v>26</v>
      </c>
      <c r="M7589" t="s">
        <v>35</v>
      </c>
      <c r="N7589" s="2">
        <v>41407</v>
      </c>
      <c r="O7589" s="2">
        <v>41411</v>
      </c>
      <c r="P7589">
        <v>11</v>
      </c>
      <c r="Q7589" s="1">
        <v>0.08</v>
      </c>
      <c r="R7589">
        <v>16.989999999999998</v>
      </c>
      <c r="S7589">
        <v>8.99</v>
      </c>
      <c r="T7589">
        <f t="shared" si="118"/>
        <v>186.89</v>
      </c>
    </row>
    <row r="7590" spans="1:20" x14ac:dyDescent="0.25">
      <c r="A7590">
        <v>7589</v>
      </c>
      <c r="B7590">
        <v>89576</v>
      </c>
      <c r="C7590" t="s">
        <v>301</v>
      </c>
      <c r="D7590" t="s">
        <v>578</v>
      </c>
      <c r="E7590" t="s">
        <v>187</v>
      </c>
      <c r="F7590" t="s">
        <v>31</v>
      </c>
      <c r="G7590" t="s">
        <v>23</v>
      </c>
      <c r="H7590" t="s">
        <v>217</v>
      </c>
      <c r="I7590" t="s">
        <v>28</v>
      </c>
      <c r="J7590" t="s">
        <v>36</v>
      </c>
      <c r="K7590" t="s">
        <v>68</v>
      </c>
      <c r="L7590" t="s">
        <v>283</v>
      </c>
      <c r="M7590" t="s">
        <v>131</v>
      </c>
      <c r="N7590" s="2">
        <v>41407</v>
      </c>
      <c r="O7590" s="2">
        <v>41409</v>
      </c>
      <c r="P7590">
        <v>11</v>
      </c>
      <c r="Q7590" s="1">
        <v>0.08</v>
      </c>
      <c r="R7590">
        <v>25.98</v>
      </c>
      <c r="S7590">
        <v>14.36</v>
      </c>
      <c r="T7590">
        <f t="shared" si="118"/>
        <v>285.78000000000003</v>
      </c>
    </row>
    <row r="7591" spans="1:20" x14ac:dyDescent="0.25">
      <c r="A7591">
        <v>7590</v>
      </c>
      <c r="B7591">
        <v>91046</v>
      </c>
      <c r="C7591" t="s">
        <v>298</v>
      </c>
      <c r="D7591" t="s">
        <v>578</v>
      </c>
      <c r="E7591" t="s">
        <v>187</v>
      </c>
      <c r="F7591" t="s">
        <v>40</v>
      </c>
      <c r="G7591" t="s">
        <v>32</v>
      </c>
      <c r="H7591" t="s">
        <v>219</v>
      </c>
      <c r="I7591" t="s">
        <v>28</v>
      </c>
      <c r="J7591" t="s">
        <v>36</v>
      </c>
      <c r="K7591" t="s">
        <v>116</v>
      </c>
      <c r="L7591" t="s">
        <v>330</v>
      </c>
      <c r="M7591" t="s">
        <v>59</v>
      </c>
      <c r="N7591" s="2">
        <v>40952</v>
      </c>
      <c r="O7591" s="2">
        <v>40953</v>
      </c>
      <c r="P7591">
        <v>5</v>
      </c>
      <c r="Q7591" s="1">
        <v>0.06</v>
      </c>
      <c r="R7591">
        <v>286.85000000000002</v>
      </c>
      <c r="S7591">
        <v>61.76</v>
      </c>
      <c r="T7591">
        <f t="shared" si="118"/>
        <v>1434.25</v>
      </c>
    </row>
    <row r="7592" spans="1:20" x14ac:dyDescent="0.25">
      <c r="A7592">
        <v>7591</v>
      </c>
      <c r="B7592">
        <v>91318</v>
      </c>
      <c r="C7592" t="s">
        <v>741</v>
      </c>
      <c r="D7592" t="s">
        <v>20</v>
      </c>
      <c r="E7592" t="s">
        <v>39</v>
      </c>
      <c r="F7592" t="s">
        <v>22</v>
      </c>
      <c r="G7592" t="s">
        <v>41</v>
      </c>
      <c r="H7592" t="s">
        <v>61</v>
      </c>
      <c r="I7592" t="s">
        <v>28</v>
      </c>
      <c r="J7592" t="s">
        <v>36</v>
      </c>
      <c r="K7592" t="s">
        <v>248</v>
      </c>
      <c r="L7592" t="s">
        <v>192</v>
      </c>
      <c r="M7592" t="s">
        <v>294</v>
      </c>
      <c r="N7592" s="2">
        <v>40771</v>
      </c>
      <c r="O7592" s="2">
        <v>40772</v>
      </c>
      <c r="P7592">
        <v>17</v>
      </c>
      <c r="Q7592" s="1">
        <v>0.01</v>
      </c>
      <c r="R7592">
        <v>12.53</v>
      </c>
      <c r="S7592">
        <v>7.17</v>
      </c>
      <c r="T7592">
        <f t="shared" si="118"/>
        <v>213.01</v>
      </c>
    </row>
    <row r="7593" spans="1:20" x14ac:dyDescent="0.25">
      <c r="A7593">
        <v>7592</v>
      </c>
      <c r="B7593">
        <v>89266</v>
      </c>
      <c r="C7593" t="s">
        <v>766</v>
      </c>
      <c r="D7593" t="s">
        <v>20</v>
      </c>
      <c r="E7593" t="s">
        <v>39</v>
      </c>
      <c r="F7593" t="s">
        <v>22</v>
      </c>
      <c r="G7593" t="s">
        <v>32</v>
      </c>
      <c r="H7593" t="s">
        <v>89</v>
      </c>
      <c r="I7593" t="s">
        <v>28</v>
      </c>
      <c r="J7593" t="s">
        <v>36</v>
      </c>
      <c r="K7593" t="s">
        <v>248</v>
      </c>
      <c r="L7593" t="s">
        <v>44</v>
      </c>
      <c r="M7593" t="s">
        <v>173</v>
      </c>
      <c r="N7593" s="2">
        <v>41365</v>
      </c>
      <c r="O7593" s="2">
        <v>41367</v>
      </c>
      <c r="P7593">
        <v>9</v>
      </c>
      <c r="Q7593" s="1">
        <v>0.08</v>
      </c>
      <c r="R7593">
        <v>4.63</v>
      </c>
      <c r="S7593">
        <v>1.93</v>
      </c>
      <c r="T7593">
        <f t="shared" si="118"/>
        <v>41.67</v>
      </c>
    </row>
    <row r="7594" spans="1:20" x14ac:dyDescent="0.25">
      <c r="A7594">
        <v>7593</v>
      </c>
      <c r="B7594">
        <v>90093</v>
      </c>
      <c r="C7594" t="s">
        <v>1560</v>
      </c>
      <c r="D7594" t="s">
        <v>20</v>
      </c>
      <c r="E7594" t="s">
        <v>21</v>
      </c>
      <c r="F7594" t="s">
        <v>40</v>
      </c>
      <c r="G7594" t="s">
        <v>23</v>
      </c>
      <c r="H7594" t="s">
        <v>24</v>
      </c>
      <c r="I7594" t="s">
        <v>28</v>
      </c>
      <c r="J7594" t="s">
        <v>36</v>
      </c>
      <c r="K7594" t="s">
        <v>1243</v>
      </c>
      <c r="L7594" t="s">
        <v>26</v>
      </c>
      <c r="M7594" t="s">
        <v>99</v>
      </c>
      <c r="N7594" s="2">
        <v>41335</v>
      </c>
      <c r="O7594" s="2">
        <v>41336</v>
      </c>
      <c r="P7594">
        <v>11</v>
      </c>
      <c r="Q7594" s="1">
        <v>0.03</v>
      </c>
      <c r="R7594">
        <v>35.99</v>
      </c>
      <c r="S7594">
        <v>3.3</v>
      </c>
      <c r="T7594">
        <f t="shared" si="118"/>
        <v>395.89000000000004</v>
      </c>
    </row>
    <row r="7595" spans="1:20" x14ac:dyDescent="0.25">
      <c r="A7595">
        <v>7594</v>
      </c>
      <c r="B7595">
        <v>88274</v>
      </c>
      <c r="C7595" t="s">
        <v>754</v>
      </c>
      <c r="D7595" t="s">
        <v>578</v>
      </c>
      <c r="E7595" t="s">
        <v>187</v>
      </c>
      <c r="F7595" t="s">
        <v>22</v>
      </c>
      <c r="G7595" t="s">
        <v>93</v>
      </c>
      <c r="H7595" t="s">
        <v>188</v>
      </c>
      <c r="I7595" t="s">
        <v>28</v>
      </c>
      <c r="J7595" t="s">
        <v>36</v>
      </c>
      <c r="K7595" t="s">
        <v>170</v>
      </c>
      <c r="L7595" t="s">
        <v>330</v>
      </c>
      <c r="M7595" t="s">
        <v>232</v>
      </c>
      <c r="N7595" s="2">
        <v>41199</v>
      </c>
      <c r="O7595" s="2">
        <v>41201</v>
      </c>
      <c r="P7595">
        <v>21</v>
      </c>
      <c r="Q7595" s="1">
        <v>0.05</v>
      </c>
      <c r="R7595">
        <v>100.98</v>
      </c>
      <c r="S7595">
        <v>35.840000000000003</v>
      </c>
      <c r="T7595">
        <f t="shared" si="118"/>
        <v>2120.58</v>
      </c>
    </row>
    <row r="7596" spans="1:20" x14ac:dyDescent="0.25">
      <c r="A7596">
        <v>7595</v>
      </c>
      <c r="B7596">
        <v>89698</v>
      </c>
      <c r="C7596" t="s">
        <v>1161</v>
      </c>
      <c r="D7596" t="s">
        <v>20</v>
      </c>
      <c r="E7596" t="s">
        <v>39</v>
      </c>
      <c r="F7596" t="s">
        <v>22</v>
      </c>
      <c r="G7596" t="s">
        <v>93</v>
      </c>
      <c r="H7596" t="s">
        <v>94</v>
      </c>
      <c r="I7596" t="s">
        <v>28</v>
      </c>
      <c r="J7596" t="s">
        <v>36</v>
      </c>
      <c r="K7596" t="s">
        <v>105</v>
      </c>
      <c r="L7596" t="s">
        <v>192</v>
      </c>
      <c r="M7596" t="s">
        <v>137</v>
      </c>
      <c r="N7596" s="2">
        <v>40652</v>
      </c>
      <c r="O7596" s="2">
        <v>40652</v>
      </c>
      <c r="P7596">
        <v>5</v>
      </c>
      <c r="Q7596" s="1">
        <v>0.06</v>
      </c>
      <c r="R7596">
        <v>4.91</v>
      </c>
      <c r="S7596">
        <v>0.5</v>
      </c>
      <c r="T7596">
        <f t="shared" si="118"/>
        <v>24.55</v>
      </c>
    </row>
    <row r="7597" spans="1:20" x14ac:dyDescent="0.25">
      <c r="A7597">
        <v>7596</v>
      </c>
      <c r="B7597">
        <v>89698</v>
      </c>
      <c r="C7597" t="s">
        <v>1161</v>
      </c>
      <c r="D7597" t="s">
        <v>20</v>
      </c>
      <c r="E7597" t="s">
        <v>39</v>
      </c>
      <c r="F7597" t="s">
        <v>22</v>
      </c>
      <c r="G7597" t="s">
        <v>93</v>
      </c>
      <c r="H7597" t="s">
        <v>61</v>
      </c>
      <c r="I7597" t="s">
        <v>28</v>
      </c>
      <c r="J7597" t="s">
        <v>36</v>
      </c>
      <c r="K7597" t="s">
        <v>145</v>
      </c>
      <c r="L7597" t="s">
        <v>44</v>
      </c>
      <c r="M7597" t="s">
        <v>294</v>
      </c>
      <c r="N7597" s="2">
        <v>40652</v>
      </c>
      <c r="O7597" s="2">
        <v>40653</v>
      </c>
      <c r="P7597">
        <v>11</v>
      </c>
      <c r="Q7597" s="1">
        <v>0.01</v>
      </c>
      <c r="R7597">
        <v>6.04</v>
      </c>
      <c r="S7597">
        <v>2.14</v>
      </c>
      <c r="T7597">
        <f t="shared" si="118"/>
        <v>66.44</v>
      </c>
    </row>
    <row r="7598" spans="1:20" x14ac:dyDescent="0.25">
      <c r="A7598">
        <v>7597</v>
      </c>
      <c r="B7598">
        <v>89698</v>
      </c>
      <c r="C7598" t="s">
        <v>1161</v>
      </c>
      <c r="D7598" t="s">
        <v>20</v>
      </c>
      <c r="E7598" t="s">
        <v>39</v>
      </c>
      <c r="F7598" t="s">
        <v>22</v>
      </c>
      <c r="G7598" t="s">
        <v>93</v>
      </c>
      <c r="H7598" t="s">
        <v>42</v>
      </c>
      <c r="I7598" t="s">
        <v>28</v>
      </c>
      <c r="J7598" t="s">
        <v>36</v>
      </c>
      <c r="K7598" t="s">
        <v>184</v>
      </c>
      <c r="L7598" t="s">
        <v>192</v>
      </c>
      <c r="M7598" t="s">
        <v>27</v>
      </c>
      <c r="N7598" s="2">
        <v>40652</v>
      </c>
      <c r="O7598" s="2">
        <v>40653</v>
      </c>
      <c r="P7598">
        <v>5</v>
      </c>
      <c r="Q7598" s="1">
        <v>7.0000000000000007E-2</v>
      </c>
      <c r="R7598">
        <v>4.9800000000000004</v>
      </c>
      <c r="S7598">
        <v>5.0199999999999996</v>
      </c>
      <c r="T7598">
        <f t="shared" si="118"/>
        <v>24.900000000000002</v>
      </c>
    </row>
    <row r="7599" spans="1:20" x14ac:dyDescent="0.25">
      <c r="A7599">
        <v>7598</v>
      </c>
      <c r="B7599">
        <v>86778</v>
      </c>
      <c r="C7599" t="s">
        <v>695</v>
      </c>
      <c r="D7599" t="s">
        <v>578</v>
      </c>
      <c r="E7599" t="s">
        <v>187</v>
      </c>
      <c r="F7599" t="s">
        <v>40</v>
      </c>
      <c r="G7599" t="s">
        <v>23</v>
      </c>
      <c r="H7599" t="s">
        <v>217</v>
      </c>
      <c r="I7599" t="s">
        <v>28</v>
      </c>
      <c r="J7599" t="s">
        <v>36</v>
      </c>
      <c r="K7599" t="s">
        <v>189</v>
      </c>
      <c r="L7599" t="s">
        <v>330</v>
      </c>
      <c r="M7599" t="s">
        <v>45</v>
      </c>
      <c r="N7599" s="2">
        <v>41259</v>
      </c>
      <c r="O7599" s="2">
        <v>41261</v>
      </c>
      <c r="P7599">
        <v>17</v>
      </c>
      <c r="Q7599" s="1">
        <v>7.0000000000000007E-2</v>
      </c>
      <c r="R7599">
        <v>31.76</v>
      </c>
      <c r="S7599">
        <v>45.51</v>
      </c>
      <c r="T7599">
        <f t="shared" si="118"/>
        <v>539.92000000000007</v>
      </c>
    </row>
    <row r="7600" spans="1:20" x14ac:dyDescent="0.25">
      <c r="A7600">
        <v>7599</v>
      </c>
      <c r="B7600">
        <v>89727</v>
      </c>
      <c r="C7600" t="s">
        <v>2301</v>
      </c>
      <c r="D7600" t="s">
        <v>20</v>
      </c>
      <c r="E7600" t="s">
        <v>39</v>
      </c>
      <c r="F7600" t="s">
        <v>31</v>
      </c>
      <c r="G7600" t="s">
        <v>93</v>
      </c>
      <c r="H7600" t="s">
        <v>94</v>
      </c>
      <c r="I7600" t="s">
        <v>28</v>
      </c>
      <c r="J7600" t="s">
        <v>36</v>
      </c>
      <c r="K7600" t="s">
        <v>138</v>
      </c>
      <c r="L7600" t="s">
        <v>192</v>
      </c>
      <c r="M7600" t="s">
        <v>35</v>
      </c>
      <c r="N7600" s="2">
        <v>41207</v>
      </c>
      <c r="O7600" s="2">
        <v>41209</v>
      </c>
      <c r="P7600">
        <v>18</v>
      </c>
      <c r="Q7600" s="1">
        <v>0.05</v>
      </c>
      <c r="R7600">
        <v>59.98</v>
      </c>
      <c r="S7600">
        <v>3.99</v>
      </c>
      <c r="T7600">
        <f t="shared" si="118"/>
        <v>1079.6399999999999</v>
      </c>
    </row>
    <row r="7601" spans="1:20" x14ac:dyDescent="0.25">
      <c r="A7601">
        <v>7600</v>
      </c>
      <c r="B7601">
        <v>89727</v>
      </c>
      <c r="C7601" t="s">
        <v>1822</v>
      </c>
      <c r="D7601" t="s">
        <v>20</v>
      </c>
      <c r="E7601" t="s">
        <v>21</v>
      </c>
      <c r="F7601" t="s">
        <v>31</v>
      </c>
      <c r="G7601" t="s">
        <v>93</v>
      </c>
      <c r="H7601" t="s">
        <v>203</v>
      </c>
      <c r="I7601" t="s">
        <v>28</v>
      </c>
      <c r="J7601" t="s">
        <v>36</v>
      </c>
      <c r="K7601" t="s">
        <v>1107</v>
      </c>
      <c r="L7601" t="s">
        <v>192</v>
      </c>
      <c r="M7601" t="s">
        <v>631</v>
      </c>
      <c r="N7601" s="2">
        <v>41207</v>
      </c>
      <c r="O7601" s="2">
        <v>41209</v>
      </c>
      <c r="P7601">
        <v>20</v>
      </c>
      <c r="Q7601" s="1">
        <v>0.1</v>
      </c>
      <c r="R7601">
        <v>205.99</v>
      </c>
      <c r="S7601">
        <v>5.99</v>
      </c>
      <c r="T7601">
        <f t="shared" si="118"/>
        <v>4119.8</v>
      </c>
    </row>
    <row r="7602" spans="1:20" x14ac:dyDescent="0.25">
      <c r="A7602">
        <v>7601</v>
      </c>
      <c r="B7602">
        <v>86001</v>
      </c>
      <c r="C7602" t="s">
        <v>1117</v>
      </c>
      <c r="D7602" t="s">
        <v>20</v>
      </c>
      <c r="E7602" t="s">
        <v>187</v>
      </c>
      <c r="F7602" t="s">
        <v>31</v>
      </c>
      <c r="G7602" t="s">
        <v>32</v>
      </c>
      <c r="H7602" t="s">
        <v>225</v>
      </c>
      <c r="I7602" t="s">
        <v>28</v>
      </c>
      <c r="J7602" t="s">
        <v>36</v>
      </c>
      <c r="K7602" t="s">
        <v>116</v>
      </c>
      <c r="L7602" t="s">
        <v>26</v>
      </c>
      <c r="M7602" t="s">
        <v>141</v>
      </c>
      <c r="N7602" s="2">
        <v>41562</v>
      </c>
      <c r="O7602" s="2">
        <v>41563</v>
      </c>
      <c r="P7602">
        <v>10</v>
      </c>
      <c r="Q7602" s="1">
        <v>7.0000000000000007E-2</v>
      </c>
      <c r="R7602">
        <v>18.649999999999999</v>
      </c>
      <c r="S7602">
        <v>3.77</v>
      </c>
      <c r="T7602">
        <f t="shared" si="118"/>
        <v>186.5</v>
      </c>
    </row>
    <row r="7603" spans="1:20" x14ac:dyDescent="0.25">
      <c r="A7603">
        <v>7602</v>
      </c>
      <c r="B7603">
        <v>85991</v>
      </c>
      <c r="C7603" t="s">
        <v>1802</v>
      </c>
      <c r="D7603" t="s">
        <v>20</v>
      </c>
      <c r="E7603" t="s">
        <v>21</v>
      </c>
      <c r="F7603" t="s">
        <v>31</v>
      </c>
      <c r="G7603" t="s">
        <v>32</v>
      </c>
      <c r="H7603" t="s">
        <v>24</v>
      </c>
      <c r="I7603" t="s">
        <v>28</v>
      </c>
      <c r="J7603" t="s">
        <v>36</v>
      </c>
      <c r="K7603" t="s">
        <v>1114</v>
      </c>
      <c r="L7603" t="s">
        <v>706</v>
      </c>
      <c r="M7603" t="s">
        <v>121</v>
      </c>
      <c r="N7603" s="2">
        <v>40466</v>
      </c>
      <c r="O7603" s="2">
        <v>40468</v>
      </c>
      <c r="P7603">
        <v>3</v>
      </c>
      <c r="Q7603" s="1">
        <v>0.06</v>
      </c>
      <c r="R7603">
        <v>17.98</v>
      </c>
      <c r="S7603">
        <v>8.51</v>
      </c>
      <c r="T7603">
        <f t="shared" si="118"/>
        <v>53.94</v>
      </c>
    </row>
    <row r="7604" spans="1:20" x14ac:dyDescent="0.25">
      <c r="A7604">
        <v>7603</v>
      </c>
      <c r="B7604">
        <v>85991</v>
      </c>
      <c r="C7604" t="s">
        <v>1802</v>
      </c>
      <c r="D7604" t="s">
        <v>38</v>
      </c>
      <c r="E7604" t="s">
        <v>39</v>
      </c>
      <c r="F7604" t="s">
        <v>31</v>
      </c>
      <c r="G7604" t="s">
        <v>32</v>
      </c>
      <c r="H7604" t="s">
        <v>89</v>
      </c>
      <c r="I7604" t="s">
        <v>28</v>
      </c>
      <c r="J7604" t="s">
        <v>36</v>
      </c>
      <c r="K7604" t="s">
        <v>79</v>
      </c>
      <c r="L7604" t="s">
        <v>192</v>
      </c>
      <c r="M7604" t="s">
        <v>146</v>
      </c>
      <c r="N7604" s="2">
        <v>40466</v>
      </c>
      <c r="O7604" s="2">
        <v>40469</v>
      </c>
      <c r="P7604">
        <v>12</v>
      </c>
      <c r="Q7604" s="1">
        <v>0.1</v>
      </c>
      <c r="R7604">
        <v>9.99</v>
      </c>
      <c r="S7604">
        <v>4.78</v>
      </c>
      <c r="T7604">
        <f t="shared" si="118"/>
        <v>119.88</v>
      </c>
    </row>
    <row r="7605" spans="1:20" x14ac:dyDescent="0.25">
      <c r="A7605">
        <v>7604</v>
      </c>
      <c r="B7605">
        <v>86001</v>
      </c>
      <c r="C7605" t="s">
        <v>1802</v>
      </c>
      <c r="D7605" t="s">
        <v>38</v>
      </c>
      <c r="E7605" t="s">
        <v>21</v>
      </c>
      <c r="F7605" t="s">
        <v>31</v>
      </c>
      <c r="G7605" t="s">
        <v>32</v>
      </c>
      <c r="H7605" t="s">
        <v>33</v>
      </c>
      <c r="I7605" t="s">
        <v>28</v>
      </c>
      <c r="J7605" t="s">
        <v>36</v>
      </c>
      <c r="K7605" t="s">
        <v>201</v>
      </c>
      <c r="L7605" t="s">
        <v>192</v>
      </c>
      <c r="M7605" t="s">
        <v>143</v>
      </c>
      <c r="N7605" s="2">
        <v>41562</v>
      </c>
      <c r="O7605" s="2">
        <v>41563</v>
      </c>
      <c r="P7605">
        <v>5</v>
      </c>
      <c r="Q7605" s="1">
        <v>0.08</v>
      </c>
      <c r="R7605">
        <v>175.99</v>
      </c>
      <c r="S7605">
        <v>8.99</v>
      </c>
      <c r="T7605">
        <f t="shared" si="118"/>
        <v>879.95</v>
      </c>
    </row>
    <row r="7606" spans="1:20" x14ac:dyDescent="0.25">
      <c r="A7606">
        <v>7605</v>
      </c>
      <c r="B7606">
        <v>87302</v>
      </c>
      <c r="C7606" t="s">
        <v>1173</v>
      </c>
      <c r="D7606" t="s">
        <v>20</v>
      </c>
      <c r="E7606" t="s">
        <v>187</v>
      </c>
      <c r="F7606" t="s">
        <v>40</v>
      </c>
      <c r="G7606" t="s">
        <v>41</v>
      </c>
      <c r="H7606" t="s">
        <v>188</v>
      </c>
      <c r="I7606" t="s">
        <v>28</v>
      </c>
      <c r="J7606" t="s">
        <v>36</v>
      </c>
      <c r="K7606" t="s">
        <v>145</v>
      </c>
      <c r="L7606" t="s">
        <v>706</v>
      </c>
      <c r="M7606" t="s">
        <v>469</v>
      </c>
      <c r="N7606" s="2">
        <v>41163</v>
      </c>
      <c r="O7606" s="2">
        <v>41165</v>
      </c>
      <c r="P7606">
        <v>23</v>
      </c>
      <c r="Q7606" s="1">
        <v>0.06</v>
      </c>
      <c r="R7606">
        <v>128.24</v>
      </c>
      <c r="S7606">
        <v>12.65</v>
      </c>
      <c r="T7606">
        <f t="shared" si="118"/>
        <v>2949.5200000000004</v>
      </c>
    </row>
    <row r="7607" spans="1:20" x14ac:dyDescent="0.25">
      <c r="A7607">
        <v>7606</v>
      </c>
      <c r="B7607">
        <v>90206</v>
      </c>
      <c r="C7607" t="s">
        <v>426</v>
      </c>
      <c r="D7607" t="s">
        <v>20</v>
      </c>
      <c r="E7607" t="s">
        <v>39</v>
      </c>
      <c r="F7607" t="s">
        <v>47</v>
      </c>
      <c r="G7607" t="s">
        <v>93</v>
      </c>
      <c r="H7607" t="s">
        <v>49</v>
      </c>
      <c r="I7607" t="s">
        <v>28</v>
      </c>
      <c r="J7607" t="s">
        <v>36</v>
      </c>
      <c r="K7607" t="s">
        <v>163</v>
      </c>
      <c r="L7607" t="s">
        <v>192</v>
      </c>
      <c r="M7607" t="s">
        <v>114</v>
      </c>
      <c r="N7607" s="2">
        <v>40932</v>
      </c>
      <c r="O7607" s="2">
        <v>40934</v>
      </c>
      <c r="P7607">
        <v>5</v>
      </c>
      <c r="Q7607" s="1">
        <v>0</v>
      </c>
      <c r="R7607">
        <v>4.82</v>
      </c>
      <c r="S7607">
        <v>1.49</v>
      </c>
      <c r="T7607">
        <f t="shared" si="118"/>
        <v>24.1</v>
      </c>
    </row>
    <row r="7608" spans="1:20" x14ac:dyDescent="0.25">
      <c r="A7608">
        <v>7607</v>
      </c>
      <c r="B7608">
        <v>91130</v>
      </c>
      <c r="C7608" t="s">
        <v>1561</v>
      </c>
      <c r="D7608" t="s">
        <v>20</v>
      </c>
      <c r="E7608" t="s">
        <v>21</v>
      </c>
      <c r="F7608" t="s">
        <v>31</v>
      </c>
      <c r="G7608" t="s">
        <v>48</v>
      </c>
      <c r="H7608" t="s">
        <v>33</v>
      </c>
      <c r="I7608" t="s">
        <v>28</v>
      </c>
      <c r="J7608" t="s">
        <v>36</v>
      </c>
      <c r="K7608" t="s">
        <v>210</v>
      </c>
      <c r="L7608" t="s">
        <v>192</v>
      </c>
      <c r="M7608" t="s">
        <v>143</v>
      </c>
      <c r="N7608" s="2">
        <v>40187</v>
      </c>
      <c r="O7608" s="2">
        <v>40194</v>
      </c>
      <c r="P7608">
        <v>1</v>
      </c>
      <c r="Q7608" s="1">
        <v>0.04</v>
      </c>
      <c r="R7608">
        <v>125.99</v>
      </c>
      <c r="S7608">
        <v>8.99</v>
      </c>
      <c r="T7608">
        <f t="shared" si="118"/>
        <v>125.99</v>
      </c>
    </row>
    <row r="7609" spans="1:20" x14ac:dyDescent="0.25">
      <c r="A7609">
        <v>7608</v>
      </c>
      <c r="B7609">
        <v>88756</v>
      </c>
      <c r="C7609" t="s">
        <v>1055</v>
      </c>
      <c r="D7609" t="s">
        <v>578</v>
      </c>
      <c r="E7609" t="s">
        <v>21</v>
      </c>
      <c r="F7609" t="s">
        <v>40</v>
      </c>
      <c r="G7609" t="s">
        <v>32</v>
      </c>
      <c r="H7609" t="s">
        <v>206</v>
      </c>
      <c r="I7609" t="s">
        <v>28</v>
      </c>
      <c r="J7609" t="s">
        <v>36</v>
      </c>
      <c r="K7609" t="s">
        <v>1447</v>
      </c>
      <c r="L7609" t="s">
        <v>283</v>
      </c>
      <c r="M7609" t="s">
        <v>108</v>
      </c>
      <c r="N7609" s="2">
        <v>41446</v>
      </c>
      <c r="O7609" s="2">
        <v>41447</v>
      </c>
      <c r="P7609">
        <v>9</v>
      </c>
      <c r="Q7609" s="1">
        <v>0.02</v>
      </c>
      <c r="R7609">
        <v>119.99</v>
      </c>
      <c r="S7609">
        <v>14</v>
      </c>
      <c r="T7609">
        <f t="shared" si="118"/>
        <v>1079.9099999999999</v>
      </c>
    </row>
    <row r="7610" spans="1:20" x14ac:dyDescent="0.25">
      <c r="A7610">
        <v>7609</v>
      </c>
      <c r="B7610">
        <v>88753</v>
      </c>
      <c r="C7610" t="s">
        <v>1055</v>
      </c>
      <c r="D7610" t="s">
        <v>20</v>
      </c>
      <c r="E7610" t="s">
        <v>39</v>
      </c>
      <c r="F7610" t="s">
        <v>40</v>
      </c>
      <c r="G7610" t="s">
        <v>32</v>
      </c>
      <c r="H7610" t="s">
        <v>49</v>
      </c>
      <c r="I7610" t="s">
        <v>28</v>
      </c>
      <c r="J7610" t="s">
        <v>36</v>
      </c>
      <c r="K7610" t="s">
        <v>226</v>
      </c>
      <c r="L7610" t="s">
        <v>192</v>
      </c>
      <c r="M7610" t="s">
        <v>108</v>
      </c>
      <c r="N7610" s="2">
        <v>40350</v>
      </c>
      <c r="O7610" s="2">
        <v>40351</v>
      </c>
      <c r="P7610">
        <v>16</v>
      </c>
      <c r="Q7610" s="1">
        <v>0.09</v>
      </c>
      <c r="R7610">
        <v>6.48</v>
      </c>
      <c r="S7610">
        <v>9.68</v>
      </c>
      <c r="T7610">
        <f t="shared" si="118"/>
        <v>103.68</v>
      </c>
    </row>
    <row r="7611" spans="1:20" x14ac:dyDescent="0.25">
      <c r="A7611">
        <v>7610</v>
      </c>
      <c r="B7611">
        <v>89635</v>
      </c>
      <c r="C7611" t="s">
        <v>2326</v>
      </c>
      <c r="D7611" t="s">
        <v>20</v>
      </c>
      <c r="E7611" t="s">
        <v>21</v>
      </c>
      <c r="F7611" t="s">
        <v>31</v>
      </c>
      <c r="G7611" t="s">
        <v>93</v>
      </c>
      <c r="H7611" t="s">
        <v>24</v>
      </c>
      <c r="I7611" t="s">
        <v>28</v>
      </c>
      <c r="J7611" t="s">
        <v>36</v>
      </c>
      <c r="K7611" t="s">
        <v>201</v>
      </c>
      <c r="L7611" t="s">
        <v>192</v>
      </c>
      <c r="M7611" t="s">
        <v>83</v>
      </c>
      <c r="N7611" s="2">
        <v>40605</v>
      </c>
      <c r="O7611" s="2">
        <v>40606</v>
      </c>
      <c r="P7611">
        <v>4</v>
      </c>
      <c r="Q7611" s="1">
        <v>0.06</v>
      </c>
      <c r="R7611">
        <v>65.989999999999995</v>
      </c>
      <c r="S7611">
        <v>5.26</v>
      </c>
      <c r="T7611">
        <f t="shared" si="118"/>
        <v>263.95999999999998</v>
      </c>
    </row>
    <row r="7612" spans="1:20" x14ac:dyDescent="0.25">
      <c r="A7612">
        <v>7611</v>
      </c>
      <c r="B7612">
        <v>87397</v>
      </c>
      <c r="C7612" t="s">
        <v>535</v>
      </c>
      <c r="D7612" t="s">
        <v>20</v>
      </c>
      <c r="E7612" t="s">
        <v>39</v>
      </c>
      <c r="F7612" t="s">
        <v>22</v>
      </c>
      <c r="G7612" t="s">
        <v>93</v>
      </c>
      <c r="H7612" t="s">
        <v>49</v>
      </c>
      <c r="I7612" t="s">
        <v>28</v>
      </c>
      <c r="J7612" t="s">
        <v>36</v>
      </c>
      <c r="K7612" t="s">
        <v>82</v>
      </c>
      <c r="L7612" t="s">
        <v>192</v>
      </c>
      <c r="M7612" t="s">
        <v>182</v>
      </c>
      <c r="N7612" s="2">
        <v>40550</v>
      </c>
      <c r="O7612" s="2">
        <v>40551</v>
      </c>
      <c r="P7612">
        <v>5</v>
      </c>
      <c r="Q7612" s="1">
        <v>0.01</v>
      </c>
      <c r="R7612">
        <v>6.48</v>
      </c>
      <c r="S7612">
        <v>8.4</v>
      </c>
      <c r="T7612">
        <f t="shared" si="118"/>
        <v>32.400000000000006</v>
      </c>
    </row>
    <row r="7613" spans="1:20" x14ac:dyDescent="0.25">
      <c r="A7613">
        <v>7612</v>
      </c>
      <c r="B7613">
        <v>87402</v>
      </c>
      <c r="C7613" t="s">
        <v>535</v>
      </c>
      <c r="D7613" t="s">
        <v>20</v>
      </c>
      <c r="E7613" t="s">
        <v>39</v>
      </c>
      <c r="F7613" t="s">
        <v>22</v>
      </c>
      <c r="G7613" t="s">
        <v>93</v>
      </c>
      <c r="H7613" t="s">
        <v>49</v>
      </c>
      <c r="I7613" t="s">
        <v>28</v>
      </c>
      <c r="J7613" t="s">
        <v>36</v>
      </c>
      <c r="K7613" t="s">
        <v>163</v>
      </c>
      <c r="L7613" t="s">
        <v>44</v>
      </c>
      <c r="M7613" t="s">
        <v>182</v>
      </c>
      <c r="N7613" s="2">
        <v>41281</v>
      </c>
      <c r="O7613" s="2">
        <v>41282</v>
      </c>
      <c r="P7613">
        <v>5</v>
      </c>
      <c r="Q7613" s="1">
        <v>0.03</v>
      </c>
      <c r="R7613">
        <v>2.67</v>
      </c>
      <c r="S7613">
        <v>0.86</v>
      </c>
      <c r="T7613">
        <f t="shared" si="118"/>
        <v>13.35</v>
      </c>
    </row>
    <row r="7614" spans="1:20" x14ac:dyDescent="0.25">
      <c r="A7614">
        <v>7613</v>
      </c>
      <c r="B7614">
        <v>87402</v>
      </c>
      <c r="C7614" t="s">
        <v>535</v>
      </c>
      <c r="D7614" t="s">
        <v>578</v>
      </c>
      <c r="E7614" t="s">
        <v>187</v>
      </c>
      <c r="F7614" t="s">
        <v>22</v>
      </c>
      <c r="G7614" t="s">
        <v>93</v>
      </c>
      <c r="H7614" t="s">
        <v>188</v>
      </c>
      <c r="I7614" t="s">
        <v>28</v>
      </c>
      <c r="J7614" t="s">
        <v>36</v>
      </c>
      <c r="K7614" t="s">
        <v>282</v>
      </c>
      <c r="L7614" t="s">
        <v>330</v>
      </c>
      <c r="M7614" t="s">
        <v>86</v>
      </c>
      <c r="N7614" s="2">
        <v>41281</v>
      </c>
      <c r="O7614" s="2">
        <v>41281</v>
      </c>
      <c r="P7614">
        <v>9</v>
      </c>
      <c r="Q7614" s="1">
        <v>0.05</v>
      </c>
      <c r="R7614">
        <v>217.85</v>
      </c>
      <c r="S7614">
        <v>29.1</v>
      </c>
      <c r="T7614">
        <f t="shared" si="118"/>
        <v>1960.6499999999999</v>
      </c>
    </row>
    <row r="7615" spans="1:20" x14ac:dyDescent="0.25">
      <c r="A7615">
        <v>7614</v>
      </c>
      <c r="B7615">
        <v>87184</v>
      </c>
      <c r="C7615" t="s">
        <v>876</v>
      </c>
      <c r="D7615" t="s">
        <v>20</v>
      </c>
      <c r="E7615" t="s">
        <v>21</v>
      </c>
      <c r="F7615" t="s">
        <v>22</v>
      </c>
      <c r="G7615" t="s">
        <v>41</v>
      </c>
      <c r="H7615" t="s">
        <v>24</v>
      </c>
      <c r="I7615" t="s">
        <v>28</v>
      </c>
      <c r="J7615" t="s">
        <v>36</v>
      </c>
      <c r="K7615" t="s">
        <v>1447</v>
      </c>
      <c r="L7615" t="s">
        <v>706</v>
      </c>
      <c r="M7615" t="s">
        <v>294</v>
      </c>
      <c r="N7615" s="2">
        <v>41518</v>
      </c>
      <c r="O7615" s="2">
        <v>41520</v>
      </c>
      <c r="P7615">
        <v>22</v>
      </c>
      <c r="Q7615" s="1">
        <v>0.03</v>
      </c>
      <c r="R7615">
        <v>7.99</v>
      </c>
      <c r="S7615">
        <v>5.03</v>
      </c>
      <c r="T7615">
        <f t="shared" si="118"/>
        <v>175.78</v>
      </c>
    </row>
    <row r="7616" spans="1:20" x14ac:dyDescent="0.25">
      <c r="A7616">
        <v>7615</v>
      </c>
      <c r="B7616">
        <v>90086</v>
      </c>
      <c r="C7616" t="s">
        <v>1560</v>
      </c>
      <c r="D7616" t="s">
        <v>20</v>
      </c>
      <c r="E7616" t="s">
        <v>21</v>
      </c>
      <c r="F7616" t="s">
        <v>40</v>
      </c>
      <c r="G7616" t="s">
        <v>23</v>
      </c>
      <c r="H7616" t="s">
        <v>33</v>
      </c>
      <c r="I7616" t="s">
        <v>28</v>
      </c>
      <c r="J7616" t="s">
        <v>36</v>
      </c>
      <c r="K7616" t="s">
        <v>198</v>
      </c>
      <c r="L7616" t="s">
        <v>706</v>
      </c>
      <c r="M7616" t="s">
        <v>59</v>
      </c>
      <c r="N7616" s="2">
        <v>41168</v>
      </c>
      <c r="O7616" s="2">
        <v>41168</v>
      </c>
      <c r="P7616">
        <v>20</v>
      </c>
      <c r="Q7616" s="1">
        <v>0</v>
      </c>
      <c r="R7616">
        <v>13.99</v>
      </c>
      <c r="S7616">
        <v>7.51</v>
      </c>
      <c r="T7616">
        <f t="shared" si="118"/>
        <v>279.8</v>
      </c>
    </row>
    <row r="7617" spans="1:20" x14ac:dyDescent="0.25">
      <c r="A7617">
        <v>7616</v>
      </c>
      <c r="B7617">
        <v>91045</v>
      </c>
      <c r="C7617" t="s">
        <v>298</v>
      </c>
      <c r="D7617" t="s">
        <v>20</v>
      </c>
      <c r="E7617" t="s">
        <v>39</v>
      </c>
      <c r="F7617" t="s">
        <v>40</v>
      </c>
      <c r="G7617" t="s">
        <v>32</v>
      </c>
      <c r="H7617" t="s">
        <v>94</v>
      </c>
      <c r="I7617" t="s">
        <v>28</v>
      </c>
      <c r="J7617" t="s">
        <v>36</v>
      </c>
      <c r="K7617" t="s">
        <v>145</v>
      </c>
      <c r="L7617" t="s">
        <v>44</v>
      </c>
      <c r="M7617" t="s">
        <v>59</v>
      </c>
      <c r="N7617" s="2">
        <v>40658</v>
      </c>
      <c r="O7617" s="2">
        <v>40659</v>
      </c>
      <c r="P7617">
        <v>10</v>
      </c>
      <c r="Q7617" s="1">
        <v>0.1</v>
      </c>
      <c r="R7617">
        <v>1.82</v>
      </c>
      <c r="S7617">
        <v>1</v>
      </c>
      <c r="T7617">
        <f t="shared" si="118"/>
        <v>18.2</v>
      </c>
    </row>
    <row r="7618" spans="1:20" x14ac:dyDescent="0.25">
      <c r="A7618">
        <v>7617</v>
      </c>
      <c r="B7618">
        <v>90739</v>
      </c>
      <c r="C7618" t="s">
        <v>1242</v>
      </c>
      <c r="D7618" t="s">
        <v>38</v>
      </c>
      <c r="E7618" t="s">
        <v>21</v>
      </c>
      <c r="F7618" t="s">
        <v>47</v>
      </c>
      <c r="G7618" t="s">
        <v>23</v>
      </c>
      <c r="H7618" t="s">
        <v>203</v>
      </c>
      <c r="I7618" t="s">
        <v>28</v>
      </c>
      <c r="J7618" t="s">
        <v>36</v>
      </c>
      <c r="K7618" t="s">
        <v>1243</v>
      </c>
      <c r="L7618" t="s">
        <v>26</v>
      </c>
      <c r="M7618" t="s">
        <v>134</v>
      </c>
      <c r="N7618" s="2">
        <v>40540</v>
      </c>
      <c r="O7618" s="2">
        <v>40541</v>
      </c>
      <c r="P7618">
        <v>8</v>
      </c>
      <c r="Q7618" s="1">
        <v>0.03</v>
      </c>
      <c r="R7618">
        <v>4.9800000000000004</v>
      </c>
      <c r="S7618">
        <v>4.62</v>
      </c>
      <c r="T7618">
        <f t="shared" si="118"/>
        <v>39.840000000000003</v>
      </c>
    </row>
    <row r="7619" spans="1:20" x14ac:dyDescent="0.25">
      <c r="A7619">
        <v>7618</v>
      </c>
      <c r="B7619">
        <v>86384</v>
      </c>
      <c r="C7619" t="s">
        <v>1990</v>
      </c>
      <c r="D7619" t="s">
        <v>20</v>
      </c>
      <c r="E7619" t="s">
        <v>21</v>
      </c>
      <c r="F7619" t="s">
        <v>40</v>
      </c>
      <c r="G7619" t="s">
        <v>23</v>
      </c>
      <c r="H7619" t="s">
        <v>24</v>
      </c>
      <c r="I7619" t="s">
        <v>28</v>
      </c>
      <c r="J7619" t="s">
        <v>36</v>
      </c>
      <c r="K7619" t="s">
        <v>1447</v>
      </c>
      <c r="L7619" t="s">
        <v>192</v>
      </c>
      <c r="M7619" t="s">
        <v>99</v>
      </c>
      <c r="N7619" s="2">
        <v>40530</v>
      </c>
      <c r="O7619" s="2">
        <v>40531</v>
      </c>
      <c r="P7619">
        <v>4</v>
      </c>
      <c r="Q7619" s="1">
        <v>0.04</v>
      </c>
      <c r="R7619">
        <v>15.98</v>
      </c>
      <c r="S7619">
        <v>4</v>
      </c>
      <c r="T7619">
        <f t="shared" ref="T7619:T7682" si="119">R7619*P7619</f>
        <v>63.92</v>
      </c>
    </row>
    <row r="7620" spans="1:20" x14ac:dyDescent="0.25">
      <c r="A7620">
        <v>7619</v>
      </c>
      <c r="B7620">
        <v>86384</v>
      </c>
      <c r="C7620" t="s">
        <v>1990</v>
      </c>
      <c r="D7620" t="s">
        <v>20</v>
      </c>
      <c r="E7620" t="s">
        <v>39</v>
      </c>
      <c r="F7620" t="s">
        <v>40</v>
      </c>
      <c r="G7620" t="s">
        <v>23</v>
      </c>
      <c r="H7620" t="s">
        <v>54</v>
      </c>
      <c r="I7620" t="s">
        <v>28</v>
      </c>
      <c r="J7620" t="s">
        <v>36</v>
      </c>
      <c r="K7620" t="s">
        <v>136</v>
      </c>
      <c r="L7620" t="s">
        <v>192</v>
      </c>
      <c r="M7620" t="s">
        <v>99</v>
      </c>
      <c r="N7620" s="2">
        <v>40530</v>
      </c>
      <c r="O7620" s="2">
        <v>40532</v>
      </c>
      <c r="P7620">
        <v>20</v>
      </c>
      <c r="Q7620" s="1">
        <v>0.06</v>
      </c>
      <c r="R7620">
        <v>22.84</v>
      </c>
      <c r="S7620">
        <v>5.47</v>
      </c>
      <c r="T7620">
        <f t="shared" si="119"/>
        <v>456.8</v>
      </c>
    </row>
    <row r="7621" spans="1:20" x14ac:dyDescent="0.25">
      <c r="A7621">
        <v>7620</v>
      </c>
      <c r="B7621">
        <v>89819</v>
      </c>
      <c r="C7621" t="s">
        <v>1532</v>
      </c>
      <c r="D7621" t="s">
        <v>38</v>
      </c>
      <c r="E7621" t="s">
        <v>21</v>
      </c>
      <c r="F7621" t="s">
        <v>47</v>
      </c>
      <c r="G7621" t="s">
        <v>48</v>
      </c>
      <c r="H7621" t="s">
        <v>24</v>
      </c>
      <c r="I7621" t="s">
        <v>28</v>
      </c>
      <c r="J7621" t="s">
        <v>36</v>
      </c>
      <c r="K7621" t="s">
        <v>204</v>
      </c>
      <c r="L7621" t="s">
        <v>192</v>
      </c>
      <c r="M7621" t="s">
        <v>51</v>
      </c>
      <c r="N7621" s="2">
        <v>40530</v>
      </c>
      <c r="O7621" s="2">
        <v>40534</v>
      </c>
      <c r="P7621">
        <v>7</v>
      </c>
      <c r="Q7621" s="1">
        <v>0.09</v>
      </c>
      <c r="R7621">
        <v>30.98</v>
      </c>
      <c r="S7621">
        <v>6.5</v>
      </c>
      <c r="T7621">
        <f t="shared" si="119"/>
        <v>216.86</v>
      </c>
    </row>
    <row r="7622" spans="1:20" x14ac:dyDescent="0.25">
      <c r="A7622">
        <v>7621</v>
      </c>
      <c r="B7622">
        <v>87363</v>
      </c>
      <c r="C7622" t="s">
        <v>954</v>
      </c>
      <c r="D7622" t="s">
        <v>38</v>
      </c>
      <c r="E7622" t="s">
        <v>39</v>
      </c>
      <c r="F7622" t="s">
        <v>40</v>
      </c>
      <c r="G7622" t="s">
        <v>32</v>
      </c>
      <c r="H7622" t="s">
        <v>78</v>
      </c>
      <c r="I7622" t="s">
        <v>28</v>
      </c>
      <c r="J7622" t="s">
        <v>36</v>
      </c>
      <c r="K7622" t="s">
        <v>145</v>
      </c>
      <c r="L7622" t="s">
        <v>192</v>
      </c>
      <c r="M7622" t="s">
        <v>99</v>
      </c>
      <c r="N7622" s="2">
        <v>41503</v>
      </c>
      <c r="O7622" s="2">
        <v>41505</v>
      </c>
      <c r="P7622">
        <v>20</v>
      </c>
      <c r="Q7622" s="1">
        <v>0.1</v>
      </c>
      <c r="R7622">
        <v>15.14</v>
      </c>
      <c r="S7622">
        <v>4.53</v>
      </c>
      <c r="T7622">
        <f t="shared" si="119"/>
        <v>302.8</v>
      </c>
    </row>
    <row r="7623" spans="1:20" x14ac:dyDescent="0.25">
      <c r="A7623">
        <v>7622</v>
      </c>
      <c r="B7623">
        <v>85956</v>
      </c>
      <c r="C7623" t="s">
        <v>675</v>
      </c>
      <c r="D7623" t="s">
        <v>20</v>
      </c>
      <c r="E7623" t="s">
        <v>39</v>
      </c>
      <c r="F7623" t="s">
        <v>31</v>
      </c>
      <c r="G7623" t="s">
        <v>41</v>
      </c>
      <c r="H7623" t="s">
        <v>54</v>
      </c>
      <c r="I7623" t="s">
        <v>28</v>
      </c>
      <c r="J7623" t="s">
        <v>36</v>
      </c>
      <c r="K7623" t="s">
        <v>226</v>
      </c>
      <c r="L7623" t="s">
        <v>192</v>
      </c>
      <c r="M7623" t="s">
        <v>35</v>
      </c>
      <c r="N7623" s="2">
        <v>41184</v>
      </c>
      <c r="O7623" s="2">
        <v>41186</v>
      </c>
      <c r="P7623">
        <v>1</v>
      </c>
      <c r="Q7623" s="1">
        <v>0.03</v>
      </c>
      <c r="R7623">
        <v>70.97</v>
      </c>
      <c r="S7623">
        <v>3.5</v>
      </c>
      <c r="T7623">
        <f t="shared" si="119"/>
        <v>70.97</v>
      </c>
    </row>
    <row r="7624" spans="1:20" x14ac:dyDescent="0.25">
      <c r="A7624">
        <v>7623</v>
      </c>
      <c r="B7624">
        <v>88691</v>
      </c>
      <c r="C7624" t="s">
        <v>237</v>
      </c>
      <c r="D7624" t="s">
        <v>20</v>
      </c>
      <c r="E7624" t="s">
        <v>39</v>
      </c>
      <c r="F7624" t="s">
        <v>31</v>
      </c>
      <c r="G7624" t="s">
        <v>23</v>
      </c>
      <c r="H7624" t="s">
        <v>89</v>
      </c>
      <c r="I7624" t="s">
        <v>28</v>
      </c>
      <c r="J7624" t="s">
        <v>36</v>
      </c>
      <c r="K7624" t="s">
        <v>43</v>
      </c>
      <c r="L7624" t="s">
        <v>192</v>
      </c>
      <c r="M7624" t="s">
        <v>69</v>
      </c>
      <c r="N7624" s="2">
        <v>41253</v>
      </c>
      <c r="O7624" s="2">
        <v>41254</v>
      </c>
      <c r="P7624">
        <v>16</v>
      </c>
      <c r="Q7624" s="1">
        <v>0.02</v>
      </c>
      <c r="R7624">
        <v>5.98</v>
      </c>
      <c r="S7624">
        <v>5.46</v>
      </c>
      <c r="T7624">
        <f t="shared" si="119"/>
        <v>95.68</v>
      </c>
    </row>
    <row r="7625" spans="1:20" x14ac:dyDescent="0.25">
      <c r="A7625">
        <v>7624</v>
      </c>
      <c r="B7625">
        <v>86996</v>
      </c>
      <c r="C7625" t="s">
        <v>1237</v>
      </c>
      <c r="D7625" t="s">
        <v>20</v>
      </c>
      <c r="E7625" t="s">
        <v>39</v>
      </c>
      <c r="F7625" t="s">
        <v>31</v>
      </c>
      <c r="G7625" t="s">
        <v>93</v>
      </c>
      <c r="H7625" t="s">
        <v>42</v>
      </c>
      <c r="I7625" t="s">
        <v>28</v>
      </c>
      <c r="J7625" t="s">
        <v>36</v>
      </c>
      <c r="K7625" t="s">
        <v>181</v>
      </c>
      <c r="L7625" t="s">
        <v>192</v>
      </c>
      <c r="M7625" t="s">
        <v>35</v>
      </c>
      <c r="N7625" s="2">
        <v>41637</v>
      </c>
      <c r="O7625" s="2">
        <v>41638</v>
      </c>
      <c r="P7625">
        <v>12</v>
      </c>
      <c r="Q7625" s="1">
        <v>0.02</v>
      </c>
      <c r="R7625">
        <v>19.98</v>
      </c>
      <c r="S7625">
        <v>8.68</v>
      </c>
      <c r="T7625">
        <f t="shared" si="119"/>
        <v>239.76</v>
      </c>
    </row>
    <row r="7626" spans="1:20" x14ac:dyDescent="0.25">
      <c r="A7626">
        <v>7625</v>
      </c>
      <c r="B7626">
        <v>86992</v>
      </c>
      <c r="C7626" t="s">
        <v>1237</v>
      </c>
      <c r="D7626" t="s">
        <v>578</v>
      </c>
      <c r="E7626" t="s">
        <v>187</v>
      </c>
      <c r="F7626" t="s">
        <v>31</v>
      </c>
      <c r="G7626" t="s">
        <v>93</v>
      </c>
      <c r="H7626" t="s">
        <v>219</v>
      </c>
      <c r="I7626" t="s">
        <v>28</v>
      </c>
      <c r="J7626" t="s">
        <v>36</v>
      </c>
      <c r="K7626" t="s">
        <v>145</v>
      </c>
      <c r="L7626" t="s">
        <v>330</v>
      </c>
      <c r="M7626" t="s">
        <v>35</v>
      </c>
      <c r="N7626" s="2">
        <v>40906</v>
      </c>
      <c r="O7626" s="2">
        <v>40907</v>
      </c>
      <c r="P7626">
        <v>6</v>
      </c>
      <c r="Q7626" s="1">
        <v>0.04</v>
      </c>
      <c r="R7626">
        <v>70.89</v>
      </c>
      <c r="S7626">
        <v>89.3</v>
      </c>
      <c r="T7626">
        <f t="shared" si="119"/>
        <v>425.34000000000003</v>
      </c>
    </row>
    <row r="7627" spans="1:20" x14ac:dyDescent="0.25">
      <c r="A7627">
        <v>7626</v>
      </c>
      <c r="B7627">
        <v>88393</v>
      </c>
      <c r="C7627" t="s">
        <v>1537</v>
      </c>
      <c r="D7627" t="s">
        <v>38</v>
      </c>
      <c r="E7627" t="s">
        <v>39</v>
      </c>
      <c r="F7627" t="s">
        <v>40</v>
      </c>
      <c r="G7627" t="s">
        <v>23</v>
      </c>
      <c r="H7627" t="s">
        <v>42</v>
      </c>
      <c r="I7627" t="s">
        <v>28</v>
      </c>
      <c r="J7627" t="s">
        <v>36</v>
      </c>
      <c r="K7627" t="s">
        <v>228</v>
      </c>
      <c r="L7627" t="s">
        <v>44</v>
      </c>
      <c r="M7627" t="s">
        <v>59</v>
      </c>
      <c r="N7627" s="2">
        <v>40757</v>
      </c>
      <c r="O7627" s="2">
        <v>40760</v>
      </c>
      <c r="P7627">
        <v>18</v>
      </c>
      <c r="Q7627" s="1">
        <v>0.03</v>
      </c>
      <c r="R7627">
        <v>9.27</v>
      </c>
      <c r="S7627">
        <v>4.3899999999999997</v>
      </c>
      <c r="T7627">
        <f t="shared" si="119"/>
        <v>166.85999999999999</v>
      </c>
    </row>
    <row r="7628" spans="1:20" x14ac:dyDescent="0.25">
      <c r="A7628">
        <v>7627</v>
      </c>
      <c r="B7628">
        <v>88393</v>
      </c>
      <c r="C7628" t="s">
        <v>1537</v>
      </c>
      <c r="D7628" t="s">
        <v>20</v>
      </c>
      <c r="E7628" t="s">
        <v>39</v>
      </c>
      <c r="F7628" t="s">
        <v>40</v>
      </c>
      <c r="G7628" t="s">
        <v>23</v>
      </c>
      <c r="H7628" t="s">
        <v>54</v>
      </c>
      <c r="I7628" t="s">
        <v>28</v>
      </c>
      <c r="J7628" t="s">
        <v>36</v>
      </c>
      <c r="K7628" t="s">
        <v>113</v>
      </c>
      <c r="L7628" t="s">
        <v>192</v>
      </c>
      <c r="M7628" t="s">
        <v>99</v>
      </c>
      <c r="N7628" s="2">
        <v>40757</v>
      </c>
      <c r="O7628" s="2">
        <v>40759</v>
      </c>
      <c r="P7628">
        <v>4</v>
      </c>
      <c r="Q7628" s="1">
        <v>0.08</v>
      </c>
      <c r="R7628">
        <v>6.48</v>
      </c>
      <c r="S7628">
        <v>6.81</v>
      </c>
      <c r="T7628">
        <f t="shared" si="119"/>
        <v>25.92</v>
      </c>
    </row>
    <row r="7629" spans="1:20" x14ac:dyDescent="0.25">
      <c r="A7629">
        <v>7628</v>
      </c>
      <c r="B7629">
        <v>88393</v>
      </c>
      <c r="C7629" t="s">
        <v>1537</v>
      </c>
      <c r="D7629" t="s">
        <v>20</v>
      </c>
      <c r="E7629" t="s">
        <v>21</v>
      </c>
      <c r="F7629" t="s">
        <v>40</v>
      </c>
      <c r="G7629" t="s">
        <v>23</v>
      </c>
      <c r="H7629" t="s">
        <v>33</v>
      </c>
      <c r="I7629" t="s">
        <v>28</v>
      </c>
      <c r="J7629" t="s">
        <v>36</v>
      </c>
      <c r="K7629" t="s">
        <v>1254</v>
      </c>
      <c r="L7629" t="s">
        <v>192</v>
      </c>
      <c r="M7629" t="s">
        <v>59</v>
      </c>
      <c r="N7629" s="2">
        <v>40757</v>
      </c>
      <c r="O7629" s="2">
        <v>40759</v>
      </c>
      <c r="P7629">
        <v>9</v>
      </c>
      <c r="Q7629" s="1">
        <v>0</v>
      </c>
      <c r="R7629">
        <v>205.99</v>
      </c>
      <c r="S7629">
        <v>3</v>
      </c>
      <c r="T7629">
        <f t="shared" si="119"/>
        <v>1853.91</v>
      </c>
    </row>
    <row r="7630" spans="1:20" x14ac:dyDescent="0.25">
      <c r="A7630">
        <v>7629</v>
      </c>
      <c r="B7630">
        <v>87156</v>
      </c>
      <c r="C7630" t="s">
        <v>927</v>
      </c>
      <c r="D7630" t="s">
        <v>20</v>
      </c>
      <c r="E7630" t="s">
        <v>21</v>
      </c>
      <c r="F7630" t="s">
        <v>22</v>
      </c>
      <c r="G7630" t="s">
        <v>93</v>
      </c>
      <c r="H7630" t="s">
        <v>33</v>
      </c>
      <c r="I7630" t="s">
        <v>28</v>
      </c>
      <c r="J7630" t="s">
        <v>36</v>
      </c>
      <c r="K7630" t="s">
        <v>201</v>
      </c>
      <c r="L7630" t="s">
        <v>26</v>
      </c>
      <c r="M7630" t="s">
        <v>123</v>
      </c>
      <c r="N7630" s="2">
        <v>41118</v>
      </c>
      <c r="O7630" s="2">
        <v>41119</v>
      </c>
      <c r="P7630">
        <v>15</v>
      </c>
      <c r="Q7630" s="1">
        <v>0.03</v>
      </c>
      <c r="R7630">
        <v>4.9800000000000004</v>
      </c>
      <c r="S7630">
        <v>4.62</v>
      </c>
      <c r="T7630">
        <f t="shared" si="119"/>
        <v>74.7</v>
      </c>
    </row>
    <row r="7631" spans="1:20" x14ac:dyDescent="0.25">
      <c r="A7631">
        <v>7630</v>
      </c>
      <c r="B7631">
        <v>87768</v>
      </c>
      <c r="C7631" t="s">
        <v>2036</v>
      </c>
      <c r="D7631" t="s">
        <v>20</v>
      </c>
      <c r="E7631" t="s">
        <v>39</v>
      </c>
      <c r="F7631" t="s">
        <v>22</v>
      </c>
      <c r="G7631" t="s">
        <v>48</v>
      </c>
      <c r="H7631" t="s">
        <v>94</v>
      </c>
      <c r="I7631" t="s">
        <v>28</v>
      </c>
      <c r="J7631" t="s">
        <v>36</v>
      </c>
      <c r="K7631" t="s">
        <v>145</v>
      </c>
      <c r="L7631" t="s">
        <v>746</v>
      </c>
      <c r="M7631" t="s">
        <v>444</v>
      </c>
      <c r="N7631" s="2">
        <v>41107</v>
      </c>
      <c r="O7631" s="2">
        <v>41112</v>
      </c>
      <c r="P7631">
        <v>2</v>
      </c>
      <c r="Q7631" s="1">
        <v>0.02</v>
      </c>
      <c r="R7631">
        <v>70.98</v>
      </c>
      <c r="S7631">
        <v>35</v>
      </c>
      <c r="T7631">
        <f t="shared" si="119"/>
        <v>141.96</v>
      </c>
    </row>
    <row r="7632" spans="1:20" x14ac:dyDescent="0.25">
      <c r="A7632">
        <v>7631</v>
      </c>
      <c r="B7632">
        <v>88749</v>
      </c>
      <c r="C7632" t="s">
        <v>501</v>
      </c>
      <c r="D7632" t="s">
        <v>20</v>
      </c>
      <c r="E7632" t="s">
        <v>39</v>
      </c>
      <c r="F7632" t="s">
        <v>31</v>
      </c>
      <c r="G7632" t="s">
        <v>93</v>
      </c>
      <c r="H7632" t="s">
        <v>61</v>
      </c>
      <c r="I7632" t="s">
        <v>28</v>
      </c>
      <c r="J7632" t="s">
        <v>36</v>
      </c>
      <c r="K7632" t="s">
        <v>145</v>
      </c>
      <c r="L7632" t="s">
        <v>192</v>
      </c>
      <c r="M7632" t="s">
        <v>91</v>
      </c>
      <c r="N7632" s="2">
        <v>41248</v>
      </c>
      <c r="O7632" s="2">
        <v>41249</v>
      </c>
      <c r="P7632">
        <v>4</v>
      </c>
      <c r="Q7632" s="1">
        <v>0.03</v>
      </c>
      <c r="R7632">
        <v>7.64</v>
      </c>
      <c r="S7632">
        <v>1.39</v>
      </c>
      <c r="T7632">
        <f t="shared" si="119"/>
        <v>30.56</v>
      </c>
    </row>
    <row r="7633" spans="1:20" x14ac:dyDescent="0.25">
      <c r="A7633">
        <v>7632</v>
      </c>
      <c r="B7633">
        <v>89451</v>
      </c>
      <c r="C7633" t="s">
        <v>352</v>
      </c>
      <c r="D7633" t="s">
        <v>38</v>
      </c>
      <c r="E7633" t="s">
        <v>39</v>
      </c>
      <c r="F7633" t="s">
        <v>31</v>
      </c>
      <c r="G7633" t="s">
        <v>48</v>
      </c>
      <c r="H7633" t="s">
        <v>94</v>
      </c>
      <c r="I7633" t="s">
        <v>28</v>
      </c>
      <c r="J7633" t="s">
        <v>36</v>
      </c>
      <c r="K7633" t="s">
        <v>248</v>
      </c>
      <c r="L7633" t="s">
        <v>44</v>
      </c>
      <c r="M7633" t="s">
        <v>35</v>
      </c>
      <c r="N7633" s="2">
        <v>40584</v>
      </c>
      <c r="O7633" s="2">
        <v>40589</v>
      </c>
      <c r="P7633">
        <v>1</v>
      </c>
      <c r="Q7633" s="1">
        <v>0.09</v>
      </c>
      <c r="R7633">
        <v>11.55</v>
      </c>
      <c r="S7633">
        <v>2.36</v>
      </c>
      <c r="T7633">
        <f t="shared" si="119"/>
        <v>11.55</v>
      </c>
    </row>
    <row r="7634" spans="1:20" x14ac:dyDescent="0.25">
      <c r="A7634">
        <v>7633</v>
      </c>
      <c r="B7634">
        <v>89454</v>
      </c>
      <c r="C7634" t="s">
        <v>1245</v>
      </c>
      <c r="D7634" t="s">
        <v>20</v>
      </c>
      <c r="E7634" t="s">
        <v>39</v>
      </c>
      <c r="F7634" t="s">
        <v>31</v>
      </c>
      <c r="G7634" t="s">
        <v>48</v>
      </c>
      <c r="H7634" t="s">
        <v>54</v>
      </c>
      <c r="I7634" t="s">
        <v>28</v>
      </c>
      <c r="J7634" t="s">
        <v>36</v>
      </c>
      <c r="K7634" t="s">
        <v>231</v>
      </c>
      <c r="L7634" t="s">
        <v>192</v>
      </c>
      <c r="M7634" t="s">
        <v>143</v>
      </c>
      <c r="N7634" s="2">
        <v>41315</v>
      </c>
      <c r="O7634" s="2">
        <v>41324</v>
      </c>
      <c r="P7634">
        <v>4</v>
      </c>
      <c r="Q7634" s="1">
        <v>0.03</v>
      </c>
      <c r="R7634">
        <v>4.9800000000000004</v>
      </c>
      <c r="S7634">
        <v>4.72</v>
      </c>
      <c r="T7634">
        <f t="shared" si="119"/>
        <v>19.920000000000002</v>
      </c>
    </row>
    <row r="7635" spans="1:20" x14ac:dyDescent="0.25">
      <c r="A7635">
        <v>7634</v>
      </c>
      <c r="B7635">
        <v>86929</v>
      </c>
      <c r="C7635" t="s">
        <v>205</v>
      </c>
      <c r="D7635" t="s">
        <v>20</v>
      </c>
      <c r="E7635" t="s">
        <v>21</v>
      </c>
      <c r="F7635" t="s">
        <v>31</v>
      </c>
      <c r="G7635" t="s">
        <v>23</v>
      </c>
      <c r="H7635" t="s">
        <v>206</v>
      </c>
      <c r="I7635" t="s">
        <v>28</v>
      </c>
      <c r="J7635" t="s">
        <v>36</v>
      </c>
      <c r="K7635" t="s">
        <v>1138</v>
      </c>
      <c r="L7635" t="s">
        <v>26</v>
      </c>
      <c r="M7635" t="s">
        <v>35</v>
      </c>
      <c r="N7635" s="2">
        <v>41159</v>
      </c>
      <c r="O7635" s="2">
        <v>41159</v>
      </c>
      <c r="P7635">
        <v>8</v>
      </c>
      <c r="Q7635" s="1">
        <v>0.04</v>
      </c>
      <c r="R7635">
        <v>55.99</v>
      </c>
      <c r="S7635">
        <v>3.3</v>
      </c>
      <c r="T7635">
        <f t="shared" si="119"/>
        <v>447.92</v>
      </c>
    </row>
    <row r="7636" spans="1:20" x14ac:dyDescent="0.25">
      <c r="A7636">
        <v>7635</v>
      </c>
      <c r="B7636">
        <v>90665</v>
      </c>
      <c r="C7636" t="s">
        <v>648</v>
      </c>
      <c r="D7636" t="s">
        <v>578</v>
      </c>
      <c r="E7636" t="s">
        <v>187</v>
      </c>
      <c r="F7636" t="s">
        <v>40</v>
      </c>
      <c r="G7636" t="s">
        <v>32</v>
      </c>
      <c r="H7636" t="s">
        <v>217</v>
      </c>
      <c r="I7636" t="s">
        <v>28</v>
      </c>
      <c r="J7636" t="s">
        <v>36</v>
      </c>
      <c r="K7636" t="s">
        <v>116</v>
      </c>
      <c r="L7636" t="s">
        <v>283</v>
      </c>
      <c r="M7636" t="s">
        <v>264</v>
      </c>
      <c r="N7636" s="2">
        <v>40824</v>
      </c>
      <c r="O7636" s="2">
        <v>40826</v>
      </c>
      <c r="P7636">
        <v>11</v>
      </c>
      <c r="Q7636" s="1">
        <v>0.05</v>
      </c>
      <c r="R7636">
        <v>89.99</v>
      </c>
      <c r="S7636">
        <v>42</v>
      </c>
      <c r="T7636">
        <f t="shared" si="119"/>
        <v>989.89</v>
      </c>
    </row>
    <row r="7637" spans="1:20" x14ac:dyDescent="0.25">
      <c r="A7637">
        <v>7636</v>
      </c>
      <c r="B7637">
        <v>87561</v>
      </c>
      <c r="C7637" t="s">
        <v>871</v>
      </c>
      <c r="D7637" t="s">
        <v>20</v>
      </c>
      <c r="E7637" t="s">
        <v>39</v>
      </c>
      <c r="F7637" t="s">
        <v>31</v>
      </c>
      <c r="G7637" t="s">
        <v>93</v>
      </c>
      <c r="H7637" t="s">
        <v>89</v>
      </c>
      <c r="I7637" t="s">
        <v>28</v>
      </c>
      <c r="J7637" t="s">
        <v>36</v>
      </c>
      <c r="K7637" t="s">
        <v>181</v>
      </c>
      <c r="L7637" t="s">
        <v>192</v>
      </c>
      <c r="M7637" t="s">
        <v>35</v>
      </c>
      <c r="N7637" s="2">
        <v>41015</v>
      </c>
      <c r="O7637" s="2">
        <v>41015</v>
      </c>
      <c r="P7637">
        <v>2</v>
      </c>
      <c r="Q7637" s="1">
        <v>0.06</v>
      </c>
      <c r="R7637">
        <v>3.8</v>
      </c>
      <c r="S7637">
        <v>1.49</v>
      </c>
      <c r="T7637">
        <f t="shared" si="119"/>
        <v>7.6</v>
      </c>
    </row>
    <row r="7638" spans="1:20" x14ac:dyDescent="0.25">
      <c r="A7638">
        <v>7637</v>
      </c>
      <c r="B7638">
        <v>87561</v>
      </c>
      <c r="C7638" t="s">
        <v>871</v>
      </c>
      <c r="D7638" t="s">
        <v>20</v>
      </c>
      <c r="E7638" t="s">
        <v>39</v>
      </c>
      <c r="F7638" t="s">
        <v>31</v>
      </c>
      <c r="G7638" t="s">
        <v>93</v>
      </c>
      <c r="H7638" t="s">
        <v>54</v>
      </c>
      <c r="I7638" t="s">
        <v>28</v>
      </c>
      <c r="J7638" t="s">
        <v>36</v>
      </c>
      <c r="K7638" t="s">
        <v>228</v>
      </c>
      <c r="L7638" t="s">
        <v>192</v>
      </c>
      <c r="M7638" t="s">
        <v>35</v>
      </c>
      <c r="N7638" s="2">
        <v>41015</v>
      </c>
      <c r="O7638" s="2">
        <v>41016</v>
      </c>
      <c r="P7638">
        <v>2</v>
      </c>
      <c r="Q7638" s="1">
        <v>0.08</v>
      </c>
      <c r="R7638">
        <v>3.69</v>
      </c>
      <c r="S7638">
        <v>0.5</v>
      </c>
      <c r="T7638">
        <f t="shared" si="119"/>
        <v>7.38</v>
      </c>
    </row>
    <row r="7639" spans="1:20" x14ac:dyDescent="0.25">
      <c r="A7639">
        <v>7638</v>
      </c>
      <c r="B7639">
        <v>86068</v>
      </c>
      <c r="C7639" t="s">
        <v>1293</v>
      </c>
      <c r="D7639" t="s">
        <v>578</v>
      </c>
      <c r="E7639" t="s">
        <v>187</v>
      </c>
      <c r="F7639" t="s">
        <v>31</v>
      </c>
      <c r="G7639" t="s">
        <v>93</v>
      </c>
      <c r="H7639" t="s">
        <v>219</v>
      </c>
      <c r="I7639" t="s">
        <v>28</v>
      </c>
      <c r="J7639" t="s">
        <v>36</v>
      </c>
      <c r="K7639" t="s">
        <v>181</v>
      </c>
      <c r="L7639" t="s">
        <v>330</v>
      </c>
      <c r="M7639" t="s">
        <v>91</v>
      </c>
      <c r="N7639" s="2">
        <v>41077</v>
      </c>
      <c r="O7639" s="2">
        <v>41079</v>
      </c>
      <c r="P7639">
        <v>2</v>
      </c>
      <c r="Q7639" s="1">
        <v>0.03</v>
      </c>
      <c r="R7639">
        <v>262.11</v>
      </c>
      <c r="S7639">
        <v>62.74</v>
      </c>
      <c r="T7639">
        <f t="shared" si="119"/>
        <v>524.22</v>
      </c>
    </row>
    <row r="7640" spans="1:20" x14ac:dyDescent="0.25">
      <c r="A7640">
        <v>7639</v>
      </c>
      <c r="B7640">
        <v>91511</v>
      </c>
      <c r="C7640" t="s">
        <v>1296</v>
      </c>
      <c r="D7640" t="s">
        <v>20</v>
      </c>
      <c r="E7640" t="s">
        <v>39</v>
      </c>
      <c r="F7640" t="s">
        <v>22</v>
      </c>
      <c r="G7640" t="s">
        <v>48</v>
      </c>
      <c r="H7640" t="s">
        <v>78</v>
      </c>
      <c r="I7640" t="s">
        <v>28</v>
      </c>
      <c r="J7640" t="s">
        <v>36</v>
      </c>
      <c r="K7640" t="s">
        <v>43</v>
      </c>
      <c r="L7640" t="s">
        <v>192</v>
      </c>
      <c r="M7640" t="s">
        <v>173</v>
      </c>
      <c r="N7640" s="2">
        <v>41487</v>
      </c>
      <c r="O7640" s="2">
        <v>41487</v>
      </c>
      <c r="P7640">
        <v>13</v>
      </c>
      <c r="Q7640" s="1">
        <v>0</v>
      </c>
      <c r="R7640">
        <v>5.28</v>
      </c>
      <c r="S7640">
        <v>2.99</v>
      </c>
      <c r="T7640">
        <f t="shared" si="119"/>
        <v>68.64</v>
      </c>
    </row>
    <row r="7641" spans="1:20" x14ac:dyDescent="0.25">
      <c r="A7641">
        <v>7640</v>
      </c>
      <c r="B7641">
        <v>90372</v>
      </c>
      <c r="C7641" t="s">
        <v>1165</v>
      </c>
      <c r="D7641" t="s">
        <v>20</v>
      </c>
      <c r="E7641" t="s">
        <v>39</v>
      </c>
      <c r="F7641" t="s">
        <v>22</v>
      </c>
      <c r="G7641" t="s">
        <v>48</v>
      </c>
      <c r="H7641" t="s">
        <v>61</v>
      </c>
      <c r="I7641" t="s">
        <v>28</v>
      </c>
      <c r="J7641" t="s">
        <v>36</v>
      </c>
      <c r="K7641" t="s">
        <v>189</v>
      </c>
      <c r="L7641" t="s">
        <v>192</v>
      </c>
      <c r="M7641" t="s">
        <v>190</v>
      </c>
      <c r="N7641" s="2">
        <v>41425</v>
      </c>
      <c r="O7641" s="2">
        <v>41432</v>
      </c>
      <c r="P7641">
        <v>14</v>
      </c>
      <c r="Q7641" s="1">
        <v>0.08</v>
      </c>
      <c r="R7641">
        <v>6.48</v>
      </c>
      <c r="S7641">
        <v>7.91</v>
      </c>
      <c r="T7641">
        <f t="shared" si="119"/>
        <v>90.72</v>
      </c>
    </row>
    <row r="7642" spans="1:20" x14ac:dyDescent="0.25">
      <c r="A7642">
        <v>7641</v>
      </c>
      <c r="B7642">
        <v>90596</v>
      </c>
      <c r="C7642" t="s">
        <v>1160</v>
      </c>
      <c r="D7642" t="s">
        <v>20</v>
      </c>
      <c r="E7642" t="s">
        <v>39</v>
      </c>
      <c r="F7642" t="s">
        <v>47</v>
      </c>
      <c r="G7642" t="s">
        <v>48</v>
      </c>
      <c r="H7642" t="s">
        <v>94</v>
      </c>
      <c r="I7642" t="s">
        <v>28</v>
      </c>
      <c r="J7642" t="s">
        <v>36</v>
      </c>
      <c r="K7642" t="s">
        <v>95</v>
      </c>
      <c r="L7642" t="s">
        <v>192</v>
      </c>
      <c r="M7642" t="s">
        <v>156</v>
      </c>
      <c r="N7642" s="2">
        <v>40332</v>
      </c>
      <c r="O7642" s="2">
        <v>40337</v>
      </c>
      <c r="P7642">
        <v>19</v>
      </c>
      <c r="Q7642" s="1">
        <v>0.05</v>
      </c>
      <c r="R7642">
        <v>161.55000000000001</v>
      </c>
      <c r="S7642">
        <v>19.989999999999998</v>
      </c>
      <c r="T7642">
        <f t="shared" si="119"/>
        <v>3069.4500000000003</v>
      </c>
    </row>
    <row r="7643" spans="1:20" x14ac:dyDescent="0.25">
      <c r="A7643">
        <v>7642</v>
      </c>
      <c r="B7643">
        <v>88374</v>
      </c>
      <c r="C7643" t="s">
        <v>2061</v>
      </c>
      <c r="D7643" t="s">
        <v>20</v>
      </c>
      <c r="E7643" t="s">
        <v>39</v>
      </c>
      <c r="F7643" t="s">
        <v>22</v>
      </c>
      <c r="G7643" t="s">
        <v>32</v>
      </c>
      <c r="H7643" t="s">
        <v>94</v>
      </c>
      <c r="I7643" t="s">
        <v>28</v>
      </c>
      <c r="J7643" t="s">
        <v>36</v>
      </c>
      <c r="K7643" t="s">
        <v>145</v>
      </c>
      <c r="L7643" t="s">
        <v>192</v>
      </c>
      <c r="M7643" t="s">
        <v>398</v>
      </c>
      <c r="N7643" s="2">
        <v>41138</v>
      </c>
      <c r="O7643" s="2">
        <v>41139</v>
      </c>
      <c r="P7643">
        <v>5</v>
      </c>
      <c r="Q7643" s="1">
        <v>0.06</v>
      </c>
      <c r="R7643">
        <v>20.98</v>
      </c>
      <c r="S7643">
        <v>1.49</v>
      </c>
      <c r="T7643">
        <f t="shared" si="119"/>
        <v>104.9</v>
      </c>
    </row>
    <row r="7644" spans="1:20" x14ac:dyDescent="0.25">
      <c r="A7644">
        <v>7643</v>
      </c>
      <c r="B7644">
        <v>90233</v>
      </c>
      <c r="C7644" t="s">
        <v>575</v>
      </c>
      <c r="D7644" t="s">
        <v>20</v>
      </c>
      <c r="E7644" t="s">
        <v>39</v>
      </c>
      <c r="F7644" t="s">
        <v>47</v>
      </c>
      <c r="G7644" t="s">
        <v>23</v>
      </c>
      <c r="H7644" t="s">
        <v>49</v>
      </c>
      <c r="I7644" t="s">
        <v>28</v>
      </c>
      <c r="J7644" t="s">
        <v>36</v>
      </c>
      <c r="K7644" t="s">
        <v>98</v>
      </c>
      <c r="L7644" t="s">
        <v>44</v>
      </c>
      <c r="M7644" t="s">
        <v>156</v>
      </c>
      <c r="N7644" s="2">
        <v>40826</v>
      </c>
      <c r="O7644" s="2">
        <v>40828</v>
      </c>
      <c r="P7644">
        <v>5</v>
      </c>
      <c r="Q7644" s="1">
        <v>0.1</v>
      </c>
      <c r="R7644">
        <v>2.84</v>
      </c>
      <c r="S7644">
        <v>0.93</v>
      </c>
      <c r="T7644">
        <f t="shared" si="119"/>
        <v>14.2</v>
      </c>
    </row>
    <row r="7645" spans="1:20" x14ac:dyDescent="0.25">
      <c r="A7645">
        <v>7644</v>
      </c>
      <c r="B7645">
        <v>87819</v>
      </c>
      <c r="C7645" t="s">
        <v>60</v>
      </c>
      <c r="D7645" t="s">
        <v>20</v>
      </c>
      <c r="E7645" t="s">
        <v>39</v>
      </c>
      <c r="F7645" t="s">
        <v>31</v>
      </c>
      <c r="G7645" t="s">
        <v>41</v>
      </c>
      <c r="H7645" t="s">
        <v>54</v>
      </c>
      <c r="I7645" t="s">
        <v>28</v>
      </c>
      <c r="J7645" t="s">
        <v>36</v>
      </c>
      <c r="K7645" t="s">
        <v>231</v>
      </c>
      <c r="L7645" t="s">
        <v>44</v>
      </c>
      <c r="M7645" t="s">
        <v>139</v>
      </c>
      <c r="N7645" s="2">
        <v>41389</v>
      </c>
      <c r="O7645" s="2">
        <v>41390</v>
      </c>
      <c r="P7645">
        <v>10</v>
      </c>
      <c r="Q7645" s="1">
        <v>0.08</v>
      </c>
      <c r="R7645">
        <v>8.17</v>
      </c>
      <c r="S7645">
        <v>1.69</v>
      </c>
      <c r="T7645">
        <f t="shared" si="119"/>
        <v>81.7</v>
      </c>
    </row>
    <row r="7646" spans="1:20" x14ac:dyDescent="0.25">
      <c r="A7646">
        <v>7645</v>
      </c>
      <c r="B7646">
        <v>87814</v>
      </c>
      <c r="C7646" t="s">
        <v>447</v>
      </c>
      <c r="D7646" t="s">
        <v>38</v>
      </c>
      <c r="E7646" t="s">
        <v>39</v>
      </c>
      <c r="F7646" t="s">
        <v>31</v>
      </c>
      <c r="G7646" t="s">
        <v>41</v>
      </c>
      <c r="H7646" t="s">
        <v>54</v>
      </c>
      <c r="I7646" t="s">
        <v>28</v>
      </c>
      <c r="J7646" t="s">
        <v>36</v>
      </c>
      <c r="K7646" t="s">
        <v>58</v>
      </c>
      <c r="L7646" t="s">
        <v>192</v>
      </c>
      <c r="M7646" t="s">
        <v>35</v>
      </c>
      <c r="N7646" s="2">
        <v>40658</v>
      </c>
      <c r="O7646" s="2">
        <v>40659</v>
      </c>
      <c r="P7646">
        <v>9</v>
      </c>
      <c r="Q7646" s="1">
        <v>0.08</v>
      </c>
      <c r="R7646">
        <v>8.69</v>
      </c>
      <c r="S7646">
        <v>2.99</v>
      </c>
      <c r="T7646">
        <f t="shared" si="119"/>
        <v>78.209999999999994</v>
      </c>
    </row>
    <row r="7647" spans="1:20" x14ac:dyDescent="0.25">
      <c r="A7647">
        <v>7646</v>
      </c>
      <c r="B7647">
        <v>87819</v>
      </c>
      <c r="C7647" t="s">
        <v>447</v>
      </c>
      <c r="D7647" t="s">
        <v>20</v>
      </c>
      <c r="E7647" t="s">
        <v>39</v>
      </c>
      <c r="F7647" t="s">
        <v>31</v>
      </c>
      <c r="G7647" t="s">
        <v>41</v>
      </c>
      <c r="H7647" t="s">
        <v>42</v>
      </c>
      <c r="I7647" t="s">
        <v>28</v>
      </c>
      <c r="J7647" t="s">
        <v>36</v>
      </c>
      <c r="K7647" t="s">
        <v>274</v>
      </c>
      <c r="L7647" t="s">
        <v>44</v>
      </c>
      <c r="M7647" t="s">
        <v>141</v>
      </c>
      <c r="N7647" s="2">
        <v>41389</v>
      </c>
      <c r="O7647" s="2">
        <v>41391</v>
      </c>
      <c r="P7647">
        <v>11</v>
      </c>
      <c r="Q7647" s="1">
        <v>0.06</v>
      </c>
      <c r="R7647">
        <v>7.08</v>
      </c>
      <c r="S7647">
        <v>2.35</v>
      </c>
      <c r="T7647">
        <f t="shared" si="119"/>
        <v>77.88</v>
      </c>
    </row>
    <row r="7648" spans="1:20" x14ac:dyDescent="0.25">
      <c r="A7648">
        <v>7647</v>
      </c>
      <c r="B7648">
        <v>87290</v>
      </c>
      <c r="C7648" t="s">
        <v>790</v>
      </c>
      <c r="D7648" t="s">
        <v>20</v>
      </c>
      <c r="E7648" t="s">
        <v>39</v>
      </c>
      <c r="F7648" t="s">
        <v>47</v>
      </c>
      <c r="G7648" t="s">
        <v>41</v>
      </c>
      <c r="H7648" t="s">
        <v>49</v>
      </c>
      <c r="I7648" t="s">
        <v>28</v>
      </c>
      <c r="J7648" t="s">
        <v>36</v>
      </c>
      <c r="K7648" t="s">
        <v>71</v>
      </c>
      <c r="L7648" t="s">
        <v>192</v>
      </c>
      <c r="M7648" t="s">
        <v>51</v>
      </c>
      <c r="N7648" s="2">
        <v>41069</v>
      </c>
      <c r="O7648" s="2">
        <v>41071</v>
      </c>
      <c r="P7648">
        <v>18</v>
      </c>
      <c r="Q7648" s="1">
        <v>0.08</v>
      </c>
      <c r="R7648">
        <v>3.58</v>
      </c>
      <c r="S7648">
        <v>5.47</v>
      </c>
      <c r="T7648">
        <f t="shared" si="119"/>
        <v>64.44</v>
      </c>
    </row>
    <row r="7649" spans="1:20" x14ac:dyDescent="0.25">
      <c r="A7649">
        <v>7648</v>
      </c>
      <c r="B7649">
        <v>87290</v>
      </c>
      <c r="C7649" t="s">
        <v>790</v>
      </c>
      <c r="D7649" t="s">
        <v>20</v>
      </c>
      <c r="E7649" t="s">
        <v>39</v>
      </c>
      <c r="F7649" t="s">
        <v>47</v>
      </c>
      <c r="G7649" t="s">
        <v>41</v>
      </c>
      <c r="H7649" t="s">
        <v>94</v>
      </c>
      <c r="I7649" t="s">
        <v>28</v>
      </c>
      <c r="J7649" t="s">
        <v>36</v>
      </c>
      <c r="K7649" t="s">
        <v>136</v>
      </c>
      <c r="L7649" t="s">
        <v>44</v>
      </c>
      <c r="M7649" t="s">
        <v>111</v>
      </c>
      <c r="N7649" s="2">
        <v>41069</v>
      </c>
      <c r="O7649" s="2">
        <v>41071</v>
      </c>
      <c r="P7649">
        <v>7</v>
      </c>
      <c r="Q7649" s="1">
        <v>0.05</v>
      </c>
      <c r="R7649">
        <v>5.85</v>
      </c>
      <c r="S7649">
        <v>2.27</v>
      </c>
      <c r="T7649">
        <f t="shared" si="119"/>
        <v>40.949999999999996</v>
      </c>
    </row>
    <row r="7650" spans="1:20" x14ac:dyDescent="0.25">
      <c r="A7650">
        <v>7649</v>
      </c>
      <c r="B7650">
        <v>87290</v>
      </c>
      <c r="C7650" t="s">
        <v>790</v>
      </c>
      <c r="D7650" t="s">
        <v>20</v>
      </c>
      <c r="E7650" t="s">
        <v>39</v>
      </c>
      <c r="F7650" t="s">
        <v>47</v>
      </c>
      <c r="G7650" t="s">
        <v>41</v>
      </c>
      <c r="H7650" t="s">
        <v>42</v>
      </c>
      <c r="I7650" t="s">
        <v>28</v>
      </c>
      <c r="J7650" t="s">
        <v>36</v>
      </c>
      <c r="K7650" t="s">
        <v>133</v>
      </c>
      <c r="L7650" t="s">
        <v>44</v>
      </c>
      <c r="M7650" t="s">
        <v>167</v>
      </c>
      <c r="N7650" s="2">
        <v>41069</v>
      </c>
      <c r="O7650" s="2">
        <v>41071</v>
      </c>
      <c r="P7650">
        <v>17</v>
      </c>
      <c r="Q7650" s="1">
        <v>0.02</v>
      </c>
      <c r="R7650">
        <v>3.29</v>
      </c>
      <c r="S7650">
        <v>1.35</v>
      </c>
      <c r="T7650">
        <f t="shared" si="119"/>
        <v>55.93</v>
      </c>
    </row>
    <row r="7651" spans="1:20" x14ac:dyDescent="0.25">
      <c r="A7651">
        <v>7650</v>
      </c>
      <c r="B7651">
        <v>89322</v>
      </c>
      <c r="C7651" t="s">
        <v>2014</v>
      </c>
      <c r="D7651" t="s">
        <v>20</v>
      </c>
      <c r="E7651" t="s">
        <v>21</v>
      </c>
      <c r="F7651" t="s">
        <v>31</v>
      </c>
      <c r="G7651" t="s">
        <v>41</v>
      </c>
      <c r="H7651" t="s">
        <v>33</v>
      </c>
      <c r="I7651" t="s">
        <v>28</v>
      </c>
      <c r="J7651" t="s">
        <v>36</v>
      </c>
      <c r="K7651" t="s">
        <v>1447</v>
      </c>
      <c r="L7651" t="s">
        <v>192</v>
      </c>
      <c r="M7651" t="s">
        <v>375</v>
      </c>
      <c r="N7651" s="2">
        <v>41113</v>
      </c>
      <c r="O7651" s="2">
        <v>41115</v>
      </c>
      <c r="P7651">
        <v>7</v>
      </c>
      <c r="Q7651" s="1">
        <v>7.0000000000000007E-2</v>
      </c>
      <c r="R7651">
        <v>30.42</v>
      </c>
      <c r="S7651">
        <v>8.65</v>
      </c>
      <c r="T7651">
        <f t="shared" si="119"/>
        <v>212.94</v>
      </c>
    </row>
    <row r="7652" spans="1:20" x14ac:dyDescent="0.25">
      <c r="A7652">
        <v>7651</v>
      </c>
      <c r="B7652">
        <v>87695</v>
      </c>
      <c r="C7652" t="s">
        <v>1899</v>
      </c>
      <c r="D7652" t="s">
        <v>578</v>
      </c>
      <c r="E7652" t="s">
        <v>187</v>
      </c>
      <c r="F7652" t="s">
        <v>22</v>
      </c>
      <c r="G7652" t="s">
        <v>23</v>
      </c>
      <c r="H7652" t="s">
        <v>219</v>
      </c>
      <c r="I7652" t="s">
        <v>28</v>
      </c>
      <c r="J7652" t="s">
        <v>36</v>
      </c>
      <c r="K7652" t="s">
        <v>113</v>
      </c>
      <c r="L7652" t="s">
        <v>283</v>
      </c>
      <c r="M7652" t="s">
        <v>173</v>
      </c>
      <c r="N7652" s="2">
        <v>40220</v>
      </c>
      <c r="O7652" s="2">
        <v>40222</v>
      </c>
      <c r="P7652">
        <v>9</v>
      </c>
      <c r="Q7652" s="1">
        <v>7.0000000000000007E-2</v>
      </c>
      <c r="R7652">
        <v>270.98</v>
      </c>
      <c r="S7652">
        <v>50</v>
      </c>
      <c r="T7652">
        <f t="shared" si="119"/>
        <v>2438.8200000000002</v>
      </c>
    </row>
    <row r="7653" spans="1:20" x14ac:dyDescent="0.25">
      <c r="A7653">
        <v>7652</v>
      </c>
      <c r="B7653">
        <v>89665</v>
      </c>
      <c r="C7653" t="s">
        <v>1017</v>
      </c>
      <c r="D7653" t="s">
        <v>20</v>
      </c>
      <c r="E7653" t="s">
        <v>21</v>
      </c>
      <c r="F7653" t="s">
        <v>40</v>
      </c>
      <c r="G7653" t="s">
        <v>41</v>
      </c>
      <c r="H7653" t="s">
        <v>24</v>
      </c>
      <c r="I7653" t="s">
        <v>28</v>
      </c>
      <c r="J7653" t="s">
        <v>36</v>
      </c>
      <c r="K7653" t="s">
        <v>198</v>
      </c>
      <c r="L7653" t="s">
        <v>26</v>
      </c>
      <c r="M7653" t="s">
        <v>638</v>
      </c>
      <c r="N7653" s="2">
        <v>40360</v>
      </c>
      <c r="O7653" s="2">
        <v>40361</v>
      </c>
      <c r="P7653">
        <v>13</v>
      </c>
      <c r="Q7653" s="1">
        <v>0.04</v>
      </c>
      <c r="R7653">
        <v>45.19</v>
      </c>
      <c r="S7653">
        <v>1.99</v>
      </c>
      <c r="T7653">
        <f t="shared" si="119"/>
        <v>587.47</v>
      </c>
    </row>
    <row r="7654" spans="1:20" x14ac:dyDescent="0.25">
      <c r="A7654">
        <v>7653</v>
      </c>
      <c r="B7654">
        <v>89677</v>
      </c>
      <c r="C7654" t="s">
        <v>1017</v>
      </c>
      <c r="D7654" t="s">
        <v>20</v>
      </c>
      <c r="E7654" t="s">
        <v>39</v>
      </c>
      <c r="F7654" t="s">
        <v>40</v>
      </c>
      <c r="G7654" t="s">
        <v>41</v>
      </c>
      <c r="H7654" t="s">
        <v>61</v>
      </c>
      <c r="I7654" t="s">
        <v>28</v>
      </c>
      <c r="J7654" t="s">
        <v>36</v>
      </c>
      <c r="K7654" t="s">
        <v>62</v>
      </c>
      <c r="L7654" t="s">
        <v>192</v>
      </c>
      <c r="M7654" t="s">
        <v>393</v>
      </c>
      <c r="N7654" s="2">
        <v>41456</v>
      </c>
      <c r="O7654" s="2">
        <v>41456</v>
      </c>
      <c r="P7654">
        <v>3</v>
      </c>
      <c r="Q7654" s="1">
        <v>0.03</v>
      </c>
      <c r="R7654">
        <v>4.9800000000000004</v>
      </c>
      <c r="S7654">
        <v>6.07</v>
      </c>
      <c r="T7654">
        <f t="shared" si="119"/>
        <v>14.940000000000001</v>
      </c>
    </row>
    <row r="7655" spans="1:20" x14ac:dyDescent="0.25">
      <c r="A7655">
        <v>7654</v>
      </c>
      <c r="B7655">
        <v>88565</v>
      </c>
      <c r="C7655" t="s">
        <v>886</v>
      </c>
      <c r="D7655" t="s">
        <v>20</v>
      </c>
      <c r="E7655" t="s">
        <v>39</v>
      </c>
      <c r="F7655" t="s">
        <v>31</v>
      </c>
      <c r="G7655" t="s">
        <v>32</v>
      </c>
      <c r="H7655" t="s">
        <v>94</v>
      </c>
      <c r="I7655" t="s">
        <v>28</v>
      </c>
      <c r="J7655" t="s">
        <v>36</v>
      </c>
      <c r="K7655" t="s">
        <v>136</v>
      </c>
      <c r="L7655" t="s">
        <v>192</v>
      </c>
      <c r="M7655" t="s">
        <v>146</v>
      </c>
      <c r="N7655" s="2">
        <v>41554</v>
      </c>
      <c r="O7655" s="2">
        <v>41556</v>
      </c>
      <c r="P7655">
        <v>19</v>
      </c>
      <c r="Q7655" s="1">
        <v>0.09</v>
      </c>
      <c r="R7655">
        <v>7.68</v>
      </c>
      <c r="S7655">
        <v>6.16</v>
      </c>
      <c r="T7655">
        <f t="shared" si="119"/>
        <v>145.91999999999999</v>
      </c>
    </row>
    <row r="7656" spans="1:20" x14ac:dyDescent="0.25">
      <c r="A7656">
        <v>7655</v>
      </c>
      <c r="B7656">
        <v>88557</v>
      </c>
      <c r="C7656" t="s">
        <v>886</v>
      </c>
      <c r="D7656" t="s">
        <v>578</v>
      </c>
      <c r="E7656" t="s">
        <v>187</v>
      </c>
      <c r="F7656" t="s">
        <v>31</v>
      </c>
      <c r="G7656" t="s">
        <v>32</v>
      </c>
      <c r="H7656" t="s">
        <v>217</v>
      </c>
      <c r="I7656" t="s">
        <v>28</v>
      </c>
      <c r="J7656" t="s">
        <v>36</v>
      </c>
      <c r="K7656" t="s">
        <v>101</v>
      </c>
      <c r="L7656" t="s">
        <v>283</v>
      </c>
      <c r="M7656" t="s">
        <v>139</v>
      </c>
      <c r="N7656" s="2">
        <v>40458</v>
      </c>
      <c r="O7656" s="2">
        <v>40460</v>
      </c>
      <c r="P7656">
        <v>6</v>
      </c>
      <c r="Q7656" s="1">
        <v>0.05</v>
      </c>
      <c r="R7656">
        <v>291.73</v>
      </c>
      <c r="S7656">
        <v>48.8</v>
      </c>
      <c r="T7656">
        <f t="shared" si="119"/>
        <v>1750.38</v>
      </c>
    </row>
    <row r="7657" spans="1:20" x14ac:dyDescent="0.25">
      <c r="A7657">
        <v>7656</v>
      </c>
      <c r="B7657">
        <v>88565</v>
      </c>
      <c r="C7657" t="s">
        <v>886</v>
      </c>
      <c r="D7657" t="s">
        <v>20</v>
      </c>
      <c r="E7657" t="s">
        <v>39</v>
      </c>
      <c r="F7657" t="s">
        <v>31</v>
      </c>
      <c r="G7657" t="s">
        <v>32</v>
      </c>
      <c r="H7657" t="s">
        <v>54</v>
      </c>
      <c r="I7657" t="s">
        <v>28</v>
      </c>
      <c r="J7657" t="s">
        <v>36</v>
      </c>
      <c r="K7657" t="s">
        <v>163</v>
      </c>
      <c r="L7657" t="s">
        <v>192</v>
      </c>
      <c r="M7657" t="s">
        <v>143</v>
      </c>
      <c r="N7657" s="2">
        <v>41554</v>
      </c>
      <c r="O7657" s="2">
        <v>41556</v>
      </c>
      <c r="P7657">
        <v>25</v>
      </c>
      <c r="Q7657" s="1">
        <v>0.04</v>
      </c>
      <c r="R7657">
        <v>19.98</v>
      </c>
      <c r="S7657">
        <v>5.77</v>
      </c>
      <c r="T7657">
        <f t="shared" si="119"/>
        <v>499.5</v>
      </c>
    </row>
    <row r="7658" spans="1:20" x14ac:dyDescent="0.25">
      <c r="A7658">
        <v>7657</v>
      </c>
      <c r="B7658">
        <v>90781</v>
      </c>
      <c r="C7658" t="s">
        <v>895</v>
      </c>
      <c r="D7658" t="s">
        <v>20</v>
      </c>
      <c r="E7658" t="s">
        <v>39</v>
      </c>
      <c r="F7658" t="s">
        <v>47</v>
      </c>
      <c r="G7658" t="s">
        <v>41</v>
      </c>
      <c r="H7658" t="s">
        <v>42</v>
      </c>
      <c r="I7658" t="s">
        <v>28</v>
      </c>
      <c r="J7658" t="s">
        <v>36</v>
      </c>
      <c r="K7658" t="s">
        <v>129</v>
      </c>
      <c r="L7658" t="s">
        <v>192</v>
      </c>
      <c r="M7658" t="s">
        <v>117</v>
      </c>
      <c r="N7658" s="2">
        <v>41570</v>
      </c>
      <c r="O7658" s="2">
        <v>41571</v>
      </c>
      <c r="P7658">
        <v>3</v>
      </c>
      <c r="Q7658" s="1">
        <v>0.03</v>
      </c>
      <c r="R7658">
        <v>15.67</v>
      </c>
      <c r="S7658">
        <v>1.39</v>
      </c>
      <c r="T7658">
        <f t="shared" si="119"/>
        <v>47.01</v>
      </c>
    </row>
    <row r="7659" spans="1:20" x14ac:dyDescent="0.25">
      <c r="A7659">
        <v>7658</v>
      </c>
      <c r="B7659">
        <v>91044</v>
      </c>
      <c r="C7659" t="s">
        <v>298</v>
      </c>
      <c r="D7659" t="s">
        <v>20</v>
      </c>
      <c r="E7659" t="s">
        <v>39</v>
      </c>
      <c r="F7659" t="s">
        <v>40</v>
      </c>
      <c r="G7659" t="s">
        <v>93</v>
      </c>
      <c r="H7659" t="s">
        <v>49</v>
      </c>
      <c r="I7659" t="s">
        <v>28</v>
      </c>
      <c r="J7659" t="s">
        <v>36</v>
      </c>
      <c r="K7659" t="s">
        <v>184</v>
      </c>
      <c r="L7659" t="s">
        <v>44</v>
      </c>
      <c r="M7659" t="s">
        <v>59</v>
      </c>
      <c r="N7659" s="2">
        <v>40648</v>
      </c>
      <c r="O7659" s="2">
        <v>40648</v>
      </c>
      <c r="P7659">
        <v>10</v>
      </c>
      <c r="Q7659" s="1">
        <v>0.08</v>
      </c>
      <c r="R7659">
        <v>6.45</v>
      </c>
      <c r="S7659">
        <v>1.34</v>
      </c>
      <c r="T7659">
        <f t="shared" si="119"/>
        <v>64.5</v>
      </c>
    </row>
    <row r="7660" spans="1:20" x14ac:dyDescent="0.25">
      <c r="A7660">
        <v>7659</v>
      </c>
      <c r="B7660">
        <v>91044</v>
      </c>
      <c r="C7660" t="s">
        <v>2183</v>
      </c>
      <c r="D7660" t="s">
        <v>20</v>
      </c>
      <c r="E7660" t="s">
        <v>21</v>
      </c>
      <c r="F7660" t="s">
        <v>22</v>
      </c>
      <c r="G7660" t="s">
        <v>93</v>
      </c>
      <c r="H7660" t="s">
        <v>203</v>
      </c>
      <c r="I7660" t="s">
        <v>28</v>
      </c>
      <c r="J7660" t="s">
        <v>36</v>
      </c>
      <c r="K7660" t="s">
        <v>201</v>
      </c>
      <c r="L7660" t="s">
        <v>192</v>
      </c>
      <c r="M7660" t="s">
        <v>190</v>
      </c>
      <c r="N7660" s="2">
        <v>40648</v>
      </c>
      <c r="O7660" s="2">
        <v>40650</v>
      </c>
      <c r="P7660">
        <v>2</v>
      </c>
      <c r="Q7660" s="1">
        <v>0.1</v>
      </c>
      <c r="R7660">
        <v>35.770000000000003</v>
      </c>
      <c r="S7660">
        <v>9.02</v>
      </c>
      <c r="T7660">
        <f t="shared" si="119"/>
        <v>71.540000000000006</v>
      </c>
    </row>
    <row r="7661" spans="1:20" x14ac:dyDescent="0.25">
      <c r="A7661">
        <v>7660</v>
      </c>
      <c r="B7661">
        <v>90483</v>
      </c>
      <c r="C7661" t="s">
        <v>1421</v>
      </c>
      <c r="D7661" t="s">
        <v>20</v>
      </c>
      <c r="E7661" t="s">
        <v>21</v>
      </c>
      <c r="F7661" t="s">
        <v>31</v>
      </c>
      <c r="G7661" t="s">
        <v>93</v>
      </c>
      <c r="H7661" t="s">
        <v>203</v>
      </c>
      <c r="I7661" t="s">
        <v>28</v>
      </c>
      <c r="J7661" t="s">
        <v>36</v>
      </c>
      <c r="K7661" t="s">
        <v>1111</v>
      </c>
      <c r="L7661" t="s">
        <v>192</v>
      </c>
      <c r="M7661" t="s">
        <v>146</v>
      </c>
      <c r="N7661" s="2">
        <v>40971</v>
      </c>
      <c r="O7661" s="2">
        <v>40972</v>
      </c>
      <c r="P7661">
        <v>11</v>
      </c>
      <c r="Q7661" s="1">
        <v>0.01</v>
      </c>
      <c r="R7661">
        <v>15.98</v>
      </c>
      <c r="S7661">
        <v>4</v>
      </c>
      <c r="T7661">
        <f t="shared" si="119"/>
        <v>175.78</v>
      </c>
    </row>
    <row r="7662" spans="1:20" x14ac:dyDescent="0.25">
      <c r="A7662">
        <v>7661</v>
      </c>
      <c r="B7662">
        <v>90906</v>
      </c>
      <c r="C7662" t="s">
        <v>1456</v>
      </c>
      <c r="D7662" t="s">
        <v>578</v>
      </c>
      <c r="E7662" t="s">
        <v>187</v>
      </c>
      <c r="F7662" t="s">
        <v>31</v>
      </c>
      <c r="G7662" t="s">
        <v>93</v>
      </c>
      <c r="H7662" t="s">
        <v>217</v>
      </c>
      <c r="I7662" t="s">
        <v>28</v>
      </c>
      <c r="J7662" t="s">
        <v>36</v>
      </c>
      <c r="K7662" t="s">
        <v>98</v>
      </c>
      <c r="L7662" t="s">
        <v>283</v>
      </c>
      <c r="M7662" t="s">
        <v>35</v>
      </c>
      <c r="N7662" s="2">
        <v>40803</v>
      </c>
      <c r="O7662" s="2">
        <v>40804</v>
      </c>
      <c r="P7662">
        <v>22</v>
      </c>
      <c r="Q7662" s="1">
        <v>0.04</v>
      </c>
      <c r="R7662">
        <v>243.98</v>
      </c>
      <c r="S7662">
        <v>43.32</v>
      </c>
      <c r="T7662">
        <f t="shared" si="119"/>
        <v>5367.5599999999995</v>
      </c>
    </row>
    <row r="7663" spans="1:20" x14ac:dyDescent="0.25">
      <c r="A7663">
        <v>7662</v>
      </c>
      <c r="B7663">
        <v>88572</v>
      </c>
      <c r="C7663" t="s">
        <v>1013</v>
      </c>
      <c r="D7663" t="s">
        <v>578</v>
      </c>
      <c r="E7663" t="s">
        <v>187</v>
      </c>
      <c r="F7663" t="s">
        <v>47</v>
      </c>
      <c r="G7663" t="s">
        <v>93</v>
      </c>
      <c r="H7663" t="s">
        <v>188</v>
      </c>
      <c r="I7663" t="s">
        <v>28</v>
      </c>
      <c r="J7663" t="s">
        <v>36</v>
      </c>
      <c r="K7663" t="s">
        <v>221</v>
      </c>
      <c r="L7663" t="s">
        <v>330</v>
      </c>
      <c r="M7663" t="s">
        <v>111</v>
      </c>
      <c r="N7663" s="2">
        <v>41051</v>
      </c>
      <c r="O7663" s="2">
        <v>41052</v>
      </c>
      <c r="P7663">
        <v>19</v>
      </c>
      <c r="Q7663" s="1">
        <v>0.08</v>
      </c>
      <c r="R7663">
        <v>550.98</v>
      </c>
      <c r="S7663">
        <v>45.7</v>
      </c>
      <c r="T7663">
        <f t="shared" si="119"/>
        <v>10468.620000000001</v>
      </c>
    </row>
    <row r="7664" spans="1:20" x14ac:dyDescent="0.25">
      <c r="A7664">
        <v>7663</v>
      </c>
      <c r="B7664">
        <v>87754</v>
      </c>
      <c r="C7664" t="s">
        <v>1600</v>
      </c>
      <c r="D7664" t="s">
        <v>578</v>
      </c>
      <c r="E7664" t="s">
        <v>187</v>
      </c>
      <c r="F7664" t="s">
        <v>31</v>
      </c>
      <c r="G7664" t="s">
        <v>48</v>
      </c>
      <c r="H7664" t="s">
        <v>219</v>
      </c>
      <c r="I7664" t="s">
        <v>28</v>
      </c>
      <c r="J7664" t="s">
        <v>36</v>
      </c>
      <c r="K7664" t="s">
        <v>43</v>
      </c>
      <c r="L7664" t="s">
        <v>283</v>
      </c>
      <c r="M7664" t="s">
        <v>279</v>
      </c>
      <c r="N7664" s="2">
        <v>41346</v>
      </c>
      <c r="O7664" s="2">
        <v>41346</v>
      </c>
      <c r="P7664">
        <v>2</v>
      </c>
      <c r="Q7664" s="1">
        <v>0.08</v>
      </c>
      <c r="R7664">
        <v>50.98</v>
      </c>
      <c r="S7664">
        <v>14.19</v>
      </c>
      <c r="T7664">
        <f t="shared" si="119"/>
        <v>101.96</v>
      </c>
    </row>
    <row r="7665" spans="1:20" x14ac:dyDescent="0.25">
      <c r="A7665">
        <v>7664</v>
      </c>
      <c r="B7665">
        <v>87751</v>
      </c>
      <c r="C7665" t="s">
        <v>1671</v>
      </c>
      <c r="D7665" t="s">
        <v>20</v>
      </c>
      <c r="E7665" t="s">
        <v>187</v>
      </c>
      <c r="F7665" t="s">
        <v>31</v>
      </c>
      <c r="G7665" t="s">
        <v>48</v>
      </c>
      <c r="H7665" t="s">
        <v>188</v>
      </c>
      <c r="I7665" t="s">
        <v>28</v>
      </c>
      <c r="J7665" t="s">
        <v>36</v>
      </c>
      <c r="K7665" t="s">
        <v>282</v>
      </c>
      <c r="L7665" t="s">
        <v>44</v>
      </c>
      <c r="M7665" t="s">
        <v>279</v>
      </c>
      <c r="N7665" s="2">
        <v>40615</v>
      </c>
      <c r="O7665" s="2">
        <v>40622</v>
      </c>
      <c r="P7665">
        <v>12</v>
      </c>
      <c r="Q7665" s="1">
        <v>0.01</v>
      </c>
      <c r="R7665">
        <v>7.59</v>
      </c>
      <c r="S7665">
        <v>4</v>
      </c>
      <c r="T7665">
        <f t="shared" si="119"/>
        <v>91.08</v>
      </c>
    </row>
    <row r="7666" spans="1:20" x14ac:dyDescent="0.25">
      <c r="A7666">
        <v>7665</v>
      </c>
      <c r="B7666">
        <v>91476</v>
      </c>
      <c r="C7666" t="s">
        <v>755</v>
      </c>
      <c r="D7666" t="s">
        <v>20</v>
      </c>
      <c r="E7666" t="s">
        <v>21</v>
      </c>
      <c r="F7666" t="s">
        <v>40</v>
      </c>
      <c r="G7666" t="s">
        <v>48</v>
      </c>
      <c r="H7666" t="s">
        <v>24</v>
      </c>
      <c r="I7666" t="s">
        <v>28</v>
      </c>
      <c r="J7666" t="s">
        <v>36</v>
      </c>
      <c r="K7666" t="s">
        <v>1114</v>
      </c>
      <c r="L7666" t="s">
        <v>192</v>
      </c>
      <c r="M7666" t="s">
        <v>75</v>
      </c>
      <c r="N7666" s="2">
        <v>40749</v>
      </c>
      <c r="O7666" s="2">
        <v>40751</v>
      </c>
      <c r="P7666">
        <v>9</v>
      </c>
      <c r="Q7666" s="1">
        <v>0.04</v>
      </c>
      <c r="R7666">
        <v>15.98</v>
      </c>
      <c r="S7666">
        <v>4</v>
      </c>
      <c r="T7666">
        <f t="shared" si="119"/>
        <v>143.82</v>
      </c>
    </row>
    <row r="7667" spans="1:20" x14ac:dyDescent="0.25">
      <c r="A7667">
        <v>7666</v>
      </c>
      <c r="B7667">
        <v>88132</v>
      </c>
      <c r="C7667" t="s">
        <v>290</v>
      </c>
      <c r="D7667" t="s">
        <v>20</v>
      </c>
      <c r="E7667" t="s">
        <v>39</v>
      </c>
      <c r="F7667" t="s">
        <v>47</v>
      </c>
      <c r="G7667" t="s">
        <v>23</v>
      </c>
      <c r="H7667" t="s">
        <v>61</v>
      </c>
      <c r="I7667" t="s">
        <v>28</v>
      </c>
      <c r="J7667" t="s">
        <v>36</v>
      </c>
      <c r="K7667" t="s">
        <v>291</v>
      </c>
      <c r="L7667" t="s">
        <v>192</v>
      </c>
      <c r="M7667" t="s">
        <v>117</v>
      </c>
      <c r="N7667" s="2">
        <v>41482</v>
      </c>
      <c r="O7667" s="2">
        <v>41484</v>
      </c>
      <c r="P7667">
        <v>1</v>
      </c>
      <c r="Q7667" s="1">
        <v>0.03</v>
      </c>
      <c r="R7667">
        <v>4.91</v>
      </c>
      <c r="S7667">
        <v>0.5</v>
      </c>
      <c r="T7667">
        <f t="shared" si="119"/>
        <v>4.91</v>
      </c>
    </row>
    <row r="7668" spans="1:20" x14ac:dyDescent="0.25">
      <c r="A7668">
        <v>7667</v>
      </c>
      <c r="B7668">
        <v>88127</v>
      </c>
      <c r="C7668" t="s">
        <v>290</v>
      </c>
      <c r="D7668" t="s">
        <v>20</v>
      </c>
      <c r="E7668" t="s">
        <v>39</v>
      </c>
      <c r="F7668" t="s">
        <v>47</v>
      </c>
      <c r="G7668" t="s">
        <v>23</v>
      </c>
      <c r="H7668" t="s">
        <v>49</v>
      </c>
      <c r="I7668" t="s">
        <v>28</v>
      </c>
      <c r="J7668" t="s">
        <v>36</v>
      </c>
      <c r="K7668" t="s">
        <v>291</v>
      </c>
      <c r="L7668" t="s">
        <v>44</v>
      </c>
      <c r="M7668" t="s">
        <v>167</v>
      </c>
      <c r="N7668" s="2">
        <v>40751</v>
      </c>
      <c r="O7668" s="2">
        <v>40752</v>
      </c>
      <c r="P7668">
        <v>13</v>
      </c>
      <c r="Q7668" s="1">
        <v>0.08</v>
      </c>
      <c r="R7668">
        <v>1.82</v>
      </c>
      <c r="S7668">
        <v>0.83</v>
      </c>
      <c r="T7668">
        <f t="shared" si="119"/>
        <v>23.66</v>
      </c>
    </row>
    <row r="7669" spans="1:20" x14ac:dyDescent="0.25">
      <c r="A7669">
        <v>7668</v>
      </c>
      <c r="B7669">
        <v>86157</v>
      </c>
      <c r="C7669" t="s">
        <v>1342</v>
      </c>
      <c r="D7669" t="s">
        <v>20</v>
      </c>
      <c r="E7669" t="s">
        <v>39</v>
      </c>
      <c r="F7669" t="s">
        <v>31</v>
      </c>
      <c r="G7669" t="s">
        <v>23</v>
      </c>
      <c r="H7669" t="s">
        <v>42</v>
      </c>
      <c r="I7669" t="s">
        <v>28</v>
      </c>
      <c r="J7669" t="s">
        <v>36</v>
      </c>
      <c r="K7669" t="s">
        <v>154</v>
      </c>
      <c r="L7669" t="s">
        <v>192</v>
      </c>
      <c r="M7669" t="s">
        <v>214</v>
      </c>
      <c r="N7669" s="2">
        <v>41276</v>
      </c>
      <c r="O7669" s="2">
        <v>41277</v>
      </c>
      <c r="P7669">
        <v>7</v>
      </c>
      <c r="Q7669" s="1">
        <v>0.1</v>
      </c>
      <c r="R7669">
        <v>10.48</v>
      </c>
      <c r="S7669">
        <v>6.91</v>
      </c>
      <c r="T7669">
        <f t="shared" si="119"/>
        <v>73.36</v>
      </c>
    </row>
    <row r="7670" spans="1:20" x14ac:dyDescent="0.25">
      <c r="A7670">
        <v>7669</v>
      </c>
      <c r="B7670">
        <v>86795</v>
      </c>
      <c r="C7670" t="s">
        <v>1949</v>
      </c>
      <c r="D7670" t="s">
        <v>20</v>
      </c>
      <c r="E7670" t="s">
        <v>39</v>
      </c>
      <c r="F7670" t="s">
        <v>47</v>
      </c>
      <c r="G7670" t="s">
        <v>41</v>
      </c>
      <c r="H7670" t="s">
        <v>94</v>
      </c>
      <c r="I7670" t="s">
        <v>28</v>
      </c>
      <c r="J7670" t="s">
        <v>36</v>
      </c>
      <c r="K7670" t="s">
        <v>136</v>
      </c>
      <c r="L7670" t="s">
        <v>192</v>
      </c>
      <c r="M7670" t="s">
        <v>156</v>
      </c>
      <c r="N7670" s="2">
        <v>40520</v>
      </c>
      <c r="O7670" s="2">
        <v>40521</v>
      </c>
      <c r="P7670">
        <v>8</v>
      </c>
      <c r="Q7670" s="1">
        <v>0.09</v>
      </c>
      <c r="R7670">
        <v>304.99</v>
      </c>
      <c r="S7670">
        <v>19.989999999999998</v>
      </c>
      <c r="T7670">
        <f t="shared" si="119"/>
        <v>2439.92</v>
      </c>
    </row>
    <row r="7671" spans="1:20" x14ac:dyDescent="0.25">
      <c r="A7671">
        <v>7670</v>
      </c>
      <c r="B7671">
        <v>91342</v>
      </c>
      <c r="C7671" t="s">
        <v>1833</v>
      </c>
      <c r="D7671" t="s">
        <v>20</v>
      </c>
      <c r="E7671" t="s">
        <v>39</v>
      </c>
      <c r="F7671" t="s">
        <v>47</v>
      </c>
      <c r="G7671" t="s">
        <v>48</v>
      </c>
      <c r="H7671" t="s">
        <v>42</v>
      </c>
      <c r="I7671" t="s">
        <v>28</v>
      </c>
      <c r="J7671" t="s">
        <v>36</v>
      </c>
      <c r="K7671" t="s">
        <v>165</v>
      </c>
      <c r="L7671" t="s">
        <v>26</v>
      </c>
      <c r="M7671" t="s">
        <v>167</v>
      </c>
      <c r="N7671" s="2">
        <v>41451</v>
      </c>
      <c r="O7671" s="2">
        <v>41460</v>
      </c>
      <c r="P7671">
        <v>10</v>
      </c>
      <c r="Q7671" s="1">
        <v>0.04</v>
      </c>
      <c r="R7671">
        <v>10.98</v>
      </c>
      <c r="S7671">
        <v>3.37</v>
      </c>
      <c r="T7671">
        <f t="shared" si="119"/>
        <v>109.80000000000001</v>
      </c>
    </row>
    <row r="7672" spans="1:20" x14ac:dyDescent="0.25">
      <c r="A7672">
        <v>7671</v>
      </c>
      <c r="B7672">
        <v>86565</v>
      </c>
      <c r="C7672" t="s">
        <v>1937</v>
      </c>
      <c r="D7672" t="s">
        <v>38</v>
      </c>
      <c r="E7672" t="s">
        <v>187</v>
      </c>
      <c r="F7672" t="s">
        <v>31</v>
      </c>
      <c r="G7672" t="s">
        <v>23</v>
      </c>
      <c r="H7672" t="s">
        <v>225</v>
      </c>
      <c r="I7672" t="s">
        <v>28</v>
      </c>
      <c r="J7672" t="s">
        <v>36</v>
      </c>
      <c r="K7672" t="s">
        <v>291</v>
      </c>
      <c r="L7672" t="s">
        <v>44</v>
      </c>
      <c r="M7672" t="s">
        <v>121</v>
      </c>
      <c r="N7672" s="2">
        <v>40370</v>
      </c>
      <c r="O7672" s="2">
        <v>40372</v>
      </c>
      <c r="P7672">
        <v>5</v>
      </c>
      <c r="Q7672" s="1">
        <v>0.08</v>
      </c>
      <c r="R7672">
        <v>14.2</v>
      </c>
      <c r="S7672">
        <v>5.3</v>
      </c>
      <c r="T7672">
        <f t="shared" si="119"/>
        <v>71</v>
      </c>
    </row>
    <row r="7673" spans="1:20" x14ac:dyDescent="0.25">
      <c r="A7673">
        <v>7672</v>
      </c>
      <c r="B7673">
        <v>88694</v>
      </c>
      <c r="C7673" t="s">
        <v>2074</v>
      </c>
      <c r="D7673" t="s">
        <v>20</v>
      </c>
      <c r="E7673" t="s">
        <v>21</v>
      </c>
      <c r="F7673" t="s">
        <v>40</v>
      </c>
      <c r="G7673" t="s">
        <v>32</v>
      </c>
      <c r="H7673" t="s">
        <v>206</v>
      </c>
      <c r="I7673" t="s">
        <v>28</v>
      </c>
      <c r="J7673" t="s">
        <v>36</v>
      </c>
      <c r="K7673" t="s">
        <v>409</v>
      </c>
      <c r="L7673" t="s">
        <v>706</v>
      </c>
      <c r="M7673" t="s">
        <v>638</v>
      </c>
      <c r="N7673" s="2">
        <v>41529</v>
      </c>
      <c r="O7673" s="2">
        <v>41530</v>
      </c>
      <c r="P7673">
        <v>22</v>
      </c>
      <c r="Q7673" s="1">
        <v>0.05</v>
      </c>
      <c r="R7673">
        <v>204.1</v>
      </c>
      <c r="S7673">
        <v>13.99</v>
      </c>
      <c r="T7673">
        <f t="shared" si="119"/>
        <v>4490.2</v>
      </c>
    </row>
    <row r="7674" spans="1:20" x14ac:dyDescent="0.25">
      <c r="A7674">
        <v>7673</v>
      </c>
      <c r="B7674">
        <v>88251</v>
      </c>
      <c r="C7674" t="s">
        <v>712</v>
      </c>
      <c r="D7674" t="s">
        <v>20</v>
      </c>
      <c r="E7674" t="s">
        <v>39</v>
      </c>
      <c r="F7674" t="s">
        <v>31</v>
      </c>
      <c r="G7674" t="s">
        <v>257</v>
      </c>
      <c r="H7674" t="s">
        <v>42</v>
      </c>
      <c r="I7674" t="s">
        <v>28</v>
      </c>
      <c r="J7674" t="s">
        <v>36</v>
      </c>
      <c r="K7674" t="s">
        <v>129</v>
      </c>
      <c r="L7674" t="s">
        <v>192</v>
      </c>
      <c r="M7674" t="s">
        <v>279</v>
      </c>
      <c r="N7674" s="2">
        <v>41594</v>
      </c>
      <c r="O7674" s="2">
        <v>41595</v>
      </c>
      <c r="P7674">
        <v>34</v>
      </c>
      <c r="Q7674" s="1">
        <v>0</v>
      </c>
      <c r="R7674">
        <v>83.98</v>
      </c>
      <c r="S7674">
        <v>5.01</v>
      </c>
      <c r="T7674">
        <f t="shared" si="119"/>
        <v>2855.32</v>
      </c>
    </row>
    <row r="7675" spans="1:20" x14ac:dyDescent="0.25">
      <c r="A7675">
        <v>7674</v>
      </c>
      <c r="B7675">
        <v>86742</v>
      </c>
      <c r="C7675" t="s">
        <v>353</v>
      </c>
      <c r="D7675" t="s">
        <v>20</v>
      </c>
      <c r="E7675" t="s">
        <v>39</v>
      </c>
      <c r="F7675" t="s">
        <v>47</v>
      </c>
      <c r="G7675" t="s">
        <v>48</v>
      </c>
      <c r="H7675" t="s">
        <v>61</v>
      </c>
      <c r="I7675" t="s">
        <v>28</v>
      </c>
      <c r="J7675" t="s">
        <v>36</v>
      </c>
      <c r="K7675" t="s">
        <v>119</v>
      </c>
      <c r="L7675" t="s">
        <v>192</v>
      </c>
      <c r="M7675" t="s">
        <v>160</v>
      </c>
      <c r="N7675" s="2">
        <v>40787</v>
      </c>
      <c r="O7675" s="2">
        <v>40794</v>
      </c>
      <c r="P7675">
        <v>17</v>
      </c>
      <c r="Q7675" s="1">
        <v>0.05</v>
      </c>
      <c r="R7675">
        <v>1.98</v>
      </c>
      <c r="S7675">
        <v>4.7699999999999996</v>
      </c>
      <c r="T7675">
        <f t="shared" si="119"/>
        <v>33.659999999999997</v>
      </c>
    </row>
    <row r="7676" spans="1:20" x14ac:dyDescent="0.25">
      <c r="A7676">
        <v>7675</v>
      </c>
      <c r="B7676">
        <v>85963</v>
      </c>
      <c r="C7676" t="s">
        <v>675</v>
      </c>
      <c r="D7676" t="s">
        <v>20</v>
      </c>
      <c r="E7676" t="s">
        <v>39</v>
      </c>
      <c r="F7676" t="s">
        <v>31</v>
      </c>
      <c r="G7676" t="s">
        <v>32</v>
      </c>
      <c r="H7676" t="s">
        <v>61</v>
      </c>
      <c r="I7676" t="s">
        <v>28</v>
      </c>
      <c r="J7676" t="s">
        <v>36</v>
      </c>
      <c r="K7676" t="s">
        <v>71</v>
      </c>
      <c r="L7676" t="s">
        <v>44</v>
      </c>
      <c r="M7676" t="s">
        <v>35</v>
      </c>
      <c r="N7676" s="2">
        <v>41558</v>
      </c>
      <c r="O7676" s="2">
        <v>41560</v>
      </c>
      <c r="P7676">
        <v>25</v>
      </c>
      <c r="Q7676" s="1">
        <v>0.1</v>
      </c>
      <c r="R7676">
        <v>4.13</v>
      </c>
      <c r="S7676">
        <v>1.23</v>
      </c>
      <c r="T7676">
        <f t="shared" si="119"/>
        <v>103.25</v>
      </c>
    </row>
    <row r="7677" spans="1:20" x14ac:dyDescent="0.25">
      <c r="A7677">
        <v>7676</v>
      </c>
      <c r="B7677">
        <v>88238</v>
      </c>
      <c r="C7677" t="s">
        <v>1188</v>
      </c>
      <c r="D7677" t="s">
        <v>38</v>
      </c>
      <c r="E7677" t="s">
        <v>39</v>
      </c>
      <c r="F7677" t="s">
        <v>40</v>
      </c>
      <c r="G7677" t="s">
        <v>48</v>
      </c>
      <c r="H7677" t="s">
        <v>54</v>
      </c>
      <c r="I7677" t="s">
        <v>28</v>
      </c>
      <c r="J7677" t="s">
        <v>36</v>
      </c>
      <c r="K7677" t="s">
        <v>113</v>
      </c>
      <c r="L7677" t="s">
        <v>192</v>
      </c>
      <c r="M7677" t="s">
        <v>638</v>
      </c>
      <c r="N7677" s="2">
        <v>41468</v>
      </c>
      <c r="O7677" s="2">
        <v>41473</v>
      </c>
      <c r="P7677">
        <v>18</v>
      </c>
      <c r="Q7677" s="1">
        <v>0.1</v>
      </c>
      <c r="R7677">
        <v>5.38</v>
      </c>
      <c r="S7677">
        <v>7.57</v>
      </c>
      <c r="T7677">
        <f t="shared" si="119"/>
        <v>96.84</v>
      </c>
    </row>
    <row r="7678" spans="1:20" x14ac:dyDescent="0.25">
      <c r="A7678">
        <v>7677</v>
      </c>
      <c r="B7678">
        <v>88420</v>
      </c>
      <c r="C7678" t="s">
        <v>793</v>
      </c>
      <c r="D7678" t="s">
        <v>20</v>
      </c>
      <c r="E7678" t="s">
        <v>21</v>
      </c>
      <c r="F7678" t="s">
        <v>31</v>
      </c>
      <c r="G7678" t="s">
        <v>41</v>
      </c>
      <c r="H7678" t="s">
        <v>33</v>
      </c>
      <c r="I7678" t="s">
        <v>28</v>
      </c>
      <c r="J7678" t="s">
        <v>36</v>
      </c>
      <c r="K7678" t="s">
        <v>201</v>
      </c>
      <c r="L7678" t="s">
        <v>192</v>
      </c>
      <c r="M7678" t="s">
        <v>139</v>
      </c>
      <c r="N7678" s="2">
        <v>41458</v>
      </c>
      <c r="O7678" s="2">
        <v>41458</v>
      </c>
      <c r="P7678">
        <v>12</v>
      </c>
      <c r="Q7678" s="1">
        <v>0</v>
      </c>
      <c r="R7678">
        <v>115.99</v>
      </c>
      <c r="S7678">
        <v>5.92</v>
      </c>
      <c r="T7678">
        <f t="shared" si="119"/>
        <v>1391.8799999999999</v>
      </c>
    </row>
    <row r="7679" spans="1:20" x14ac:dyDescent="0.25">
      <c r="A7679">
        <v>7678</v>
      </c>
      <c r="B7679">
        <v>87837</v>
      </c>
      <c r="C7679" t="s">
        <v>144</v>
      </c>
      <c r="D7679" t="s">
        <v>20</v>
      </c>
      <c r="E7679" t="s">
        <v>39</v>
      </c>
      <c r="F7679" t="s">
        <v>31</v>
      </c>
      <c r="G7679" t="s">
        <v>93</v>
      </c>
      <c r="H7679" t="s">
        <v>94</v>
      </c>
      <c r="I7679" t="s">
        <v>28</v>
      </c>
      <c r="J7679" t="s">
        <v>36</v>
      </c>
      <c r="K7679" t="s">
        <v>184</v>
      </c>
      <c r="L7679" t="s">
        <v>192</v>
      </c>
      <c r="M7679" t="s">
        <v>141</v>
      </c>
      <c r="N7679" s="2">
        <v>40978</v>
      </c>
      <c r="O7679" s="2">
        <v>40979</v>
      </c>
      <c r="P7679">
        <v>8</v>
      </c>
      <c r="Q7679" s="1">
        <v>0.01</v>
      </c>
      <c r="R7679">
        <v>5.53</v>
      </c>
      <c r="S7679">
        <v>6.98</v>
      </c>
      <c r="T7679">
        <f t="shared" si="119"/>
        <v>44.24</v>
      </c>
    </row>
    <row r="7680" spans="1:20" x14ac:dyDescent="0.25">
      <c r="A7680">
        <v>7679</v>
      </c>
      <c r="B7680">
        <v>87837</v>
      </c>
      <c r="C7680" t="s">
        <v>1870</v>
      </c>
      <c r="D7680" t="s">
        <v>578</v>
      </c>
      <c r="E7680" t="s">
        <v>187</v>
      </c>
      <c r="F7680" t="s">
        <v>22</v>
      </c>
      <c r="G7680" t="s">
        <v>93</v>
      </c>
      <c r="H7680" t="s">
        <v>188</v>
      </c>
      <c r="I7680" t="s">
        <v>28</v>
      </c>
      <c r="J7680" t="s">
        <v>36</v>
      </c>
      <c r="K7680" t="s">
        <v>98</v>
      </c>
      <c r="L7680" t="s">
        <v>330</v>
      </c>
      <c r="M7680" t="s">
        <v>173</v>
      </c>
      <c r="N7680" s="2">
        <v>40978</v>
      </c>
      <c r="O7680" s="2">
        <v>40979</v>
      </c>
      <c r="P7680">
        <v>8</v>
      </c>
      <c r="Q7680" s="1">
        <v>0.06</v>
      </c>
      <c r="R7680">
        <v>105.49</v>
      </c>
      <c r="S7680">
        <v>41.64</v>
      </c>
      <c r="T7680">
        <f t="shared" si="119"/>
        <v>843.92</v>
      </c>
    </row>
    <row r="7681" spans="1:20" x14ac:dyDescent="0.25">
      <c r="A7681">
        <v>7680</v>
      </c>
      <c r="B7681">
        <v>89430</v>
      </c>
      <c r="C7681" t="s">
        <v>938</v>
      </c>
      <c r="D7681" t="s">
        <v>20</v>
      </c>
      <c r="E7681" t="s">
        <v>39</v>
      </c>
      <c r="F7681" t="s">
        <v>22</v>
      </c>
      <c r="G7681" t="s">
        <v>41</v>
      </c>
      <c r="H7681" t="s">
        <v>94</v>
      </c>
      <c r="I7681" t="s">
        <v>28</v>
      </c>
      <c r="J7681" t="s">
        <v>36</v>
      </c>
      <c r="K7681" t="s">
        <v>221</v>
      </c>
      <c r="L7681" t="s">
        <v>192</v>
      </c>
      <c r="M7681" t="s">
        <v>173</v>
      </c>
      <c r="N7681" s="2">
        <v>41260</v>
      </c>
      <c r="O7681" s="2">
        <v>41261</v>
      </c>
      <c r="P7681">
        <v>18</v>
      </c>
      <c r="Q7681" s="1">
        <v>0.04</v>
      </c>
      <c r="R7681">
        <v>4.91</v>
      </c>
      <c r="S7681">
        <v>0.5</v>
      </c>
      <c r="T7681">
        <f t="shared" si="119"/>
        <v>88.38</v>
      </c>
    </row>
    <row r="7682" spans="1:20" x14ac:dyDescent="0.25">
      <c r="A7682">
        <v>7681</v>
      </c>
      <c r="B7682">
        <v>90095</v>
      </c>
      <c r="C7682" t="s">
        <v>382</v>
      </c>
      <c r="D7682" t="s">
        <v>38</v>
      </c>
      <c r="E7682" t="s">
        <v>187</v>
      </c>
      <c r="F7682" t="s">
        <v>22</v>
      </c>
      <c r="G7682" t="s">
        <v>41</v>
      </c>
      <c r="H7682" t="s">
        <v>219</v>
      </c>
      <c r="I7682" t="s">
        <v>28</v>
      </c>
      <c r="J7682" t="s">
        <v>36</v>
      </c>
      <c r="K7682" t="s">
        <v>248</v>
      </c>
      <c r="L7682" t="s">
        <v>192</v>
      </c>
      <c r="M7682" t="s">
        <v>80</v>
      </c>
      <c r="N7682" s="2">
        <v>41234</v>
      </c>
      <c r="O7682" s="2">
        <v>41236</v>
      </c>
      <c r="P7682">
        <v>34</v>
      </c>
      <c r="Q7682" s="1">
        <v>0.03</v>
      </c>
      <c r="R7682">
        <v>2.08</v>
      </c>
      <c r="S7682">
        <v>5.33</v>
      </c>
      <c r="T7682">
        <f t="shared" si="119"/>
        <v>70.72</v>
      </c>
    </row>
    <row r="7683" spans="1:20" x14ac:dyDescent="0.25">
      <c r="A7683">
        <v>7682</v>
      </c>
      <c r="B7683">
        <v>91157</v>
      </c>
      <c r="C7683" t="s">
        <v>1311</v>
      </c>
      <c r="D7683" t="s">
        <v>20</v>
      </c>
      <c r="E7683" t="s">
        <v>39</v>
      </c>
      <c r="F7683" t="s">
        <v>47</v>
      </c>
      <c r="G7683" t="s">
        <v>93</v>
      </c>
      <c r="H7683" t="s">
        <v>78</v>
      </c>
      <c r="I7683" t="s">
        <v>28</v>
      </c>
      <c r="J7683" t="s">
        <v>36</v>
      </c>
      <c r="K7683" t="s">
        <v>158</v>
      </c>
      <c r="L7683" t="s">
        <v>26</v>
      </c>
      <c r="M7683" t="s">
        <v>134</v>
      </c>
      <c r="N7683" s="2">
        <v>41349</v>
      </c>
      <c r="O7683" s="2">
        <v>41349</v>
      </c>
      <c r="P7683">
        <v>12</v>
      </c>
      <c r="Q7683" s="1">
        <v>0.04</v>
      </c>
      <c r="R7683">
        <v>8.4499999999999993</v>
      </c>
      <c r="S7683">
        <v>7.77</v>
      </c>
      <c r="T7683">
        <f t="shared" ref="T7683:T7746" si="120">R7683*P7683</f>
        <v>101.39999999999999</v>
      </c>
    </row>
    <row r="7684" spans="1:20" x14ac:dyDescent="0.25">
      <c r="A7684">
        <v>7683</v>
      </c>
      <c r="B7684">
        <v>90013</v>
      </c>
      <c r="C7684" t="s">
        <v>642</v>
      </c>
      <c r="D7684" t="s">
        <v>20</v>
      </c>
      <c r="E7684" t="s">
        <v>39</v>
      </c>
      <c r="F7684" t="s">
        <v>31</v>
      </c>
      <c r="G7684" t="s">
        <v>48</v>
      </c>
      <c r="H7684" t="s">
        <v>89</v>
      </c>
      <c r="I7684" t="s">
        <v>28</v>
      </c>
      <c r="J7684" t="s">
        <v>36</v>
      </c>
      <c r="K7684" t="s">
        <v>43</v>
      </c>
      <c r="L7684" t="s">
        <v>192</v>
      </c>
      <c r="M7684" t="s">
        <v>35</v>
      </c>
      <c r="N7684" s="2">
        <v>40709</v>
      </c>
      <c r="O7684" s="2">
        <v>40714</v>
      </c>
      <c r="P7684">
        <v>14</v>
      </c>
      <c r="Q7684" s="1">
        <v>0.08</v>
      </c>
      <c r="R7684">
        <v>2.88</v>
      </c>
      <c r="S7684">
        <v>0.5</v>
      </c>
      <c r="T7684">
        <f t="shared" si="120"/>
        <v>40.32</v>
      </c>
    </row>
    <row r="7685" spans="1:20" x14ac:dyDescent="0.25">
      <c r="A7685">
        <v>7684</v>
      </c>
      <c r="B7685">
        <v>90013</v>
      </c>
      <c r="C7685" t="s">
        <v>1389</v>
      </c>
      <c r="D7685" t="s">
        <v>20</v>
      </c>
      <c r="E7685" t="s">
        <v>187</v>
      </c>
      <c r="F7685" t="s">
        <v>31</v>
      </c>
      <c r="G7685" t="s">
        <v>48</v>
      </c>
      <c r="H7685" t="s">
        <v>217</v>
      </c>
      <c r="I7685" t="s">
        <v>28</v>
      </c>
      <c r="J7685" t="s">
        <v>36</v>
      </c>
      <c r="K7685" t="s">
        <v>101</v>
      </c>
      <c r="L7685" t="s">
        <v>26</v>
      </c>
      <c r="M7685" t="s">
        <v>35</v>
      </c>
      <c r="N7685" s="2">
        <v>40709</v>
      </c>
      <c r="O7685" s="2">
        <v>40714</v>
      </c>
      <c r="P7685">
        <v>16</v>
      </c>
      <c r="Q7685" s="1">
        <v>0.05</v>
      </c>
      <c r="R7685">
        <v>25.38</v>
      </c>
      <c r="S7685">
        <v>8.99</v>
      </c>
      <c r="T7685">
        <f t="shared" si="120"/>
        <v>406.08</v>
      </c>
    </row>
    <row r="7686" spans="1:20" x14ac:dyDescent="0.25">
      <c r="A7686">
        <v>7685</v>
      </c>
      <c r="B7686">
        <v>90013</v>
      </c>
      <c r="C7686" t="s">
        <v>935</v>
      </c>
      <c r="D7686" t="s">
        <v>20</v>
      </c>
      <c r="E7686" t="s">
        <v>39</v>
      </c>
      <c r="F7686" t="s">
        <v>31</v>
      </c>
      <c r="G7686" t="s">
        <v>48</v>
      </c>
      <c r="H7686" t="s">
        <v>61</v>
      </c>
      <c r="I7686" t="s">
        <v>28</v>
      </c>
      <c r="J7686" t="s">
        <v>36</v>
      </c>
      <c r="K7686" t="s">
        <v>133</v>
      </c>
      <c r="L7686" t="s">
        <v>746</v>
      </c>
      <c r="M7686" t="s">
        <v>146</v>
      </c>
      <c r="N7686" s="2">
        <v>40709</v>
      </c>
      <c r="O7686" s="2">
        <v>40709</v>
      </c>
      <c r="P7686">
        <v>1</v>
      </c>
      <c r="Q7686" s="1">
        <v>0.08</v>
      </c>
      <c r="R7686">
        <v>167.27</v>
      </c>
      <c r="S7686">
        <v>35</v>
      </c>
      <c r="T7686">
        <f t="shared" si="120"/>
        <v>167.27</v>
      </c>
    </row>
    <row r="7687" spans="1:20" x14ac:dyDescent="0.25">
      <c r="A7687">
        <v>7686</v>
      </c>
      <c r="B7687">
        <v>90490</v>
      </c>
      <c r="C7687" t="s">
        <v>1598</v>
      </c>
      <c r="D7687" t="s">
        <v>20</v>
      </c>
      <c r="E7687" t="s">
        <v>39</v>
      </c>
      <c r="F7687" t="s">
        <v>22</v>
      </c>
      <c r="G7687" t="s">
        <v>48</v>
      </c>
      <c r="H7687" t="s">
        <v>94</v>
      </c>
      <c r="I7687" t="s">
        <v>28</v>
      </c>
      <c r="J7687" t="s">
        <v>36</v>
      </c>
      <c r="K7687" t="s">
        <v>133</v>
      </c>
      <c r="L7687" t="s">
        <v>192</v>
      </c>
      <c r="M7687" t="s">
        <v>137</v>
      </c>
      <c r="N7687" s="2">
        <v>41603</v>
      </c>
      <c r="O7687" s="2">
        <v>41605</v>
      </c>
      <c r="P7687">
        <v>12</v>
      </c>
      <c r="Q7687" s="1">
        <v>0.05</v>
      </c>
      <c r="R7687">
        <v>6.68</v>
      </c>
      <c r="S7687">
        <v>5.41</v>
      </c>
      <c r="T7687">
        <f t="shared" si="120"/>
        <v>80.16</v>
      </c>
    </row>
    <row r="7688" spans="1:20" x14ac:dyDescent="0.25">
      <c r="A7688">
        <v>7687</v>
      </c>
      <c r="B7688">
        <v>87006</v>
      </c>
      <c r="C7688" t="s">
        <v>552</v>
      </c>
      <c r="D7688" t="s">
        <v>20</v>
      </c>
      <c r="E7688" t="s">
        <v>187</v>
      </c>
      <c r="F7688" t="s">
        <v>22</v>
      </c>
      <c r="G7688" t="s">
        <v>23</v>
      </c>
      <c r="H7688" t="s">
        <v>188</v>
      </c>
      <c r="I7688" t="s">
        <v>28</v>
      </c>
      <c r="J7688" t="s">
        <v>36</v>
      </c>
      <c r="K7688" t="s">
        <v>68</v>
      </c>
      <c r="L7688" t="s">
        <v>44</v>
      </c>
      <c r="M7688" t="s">
        <v>499</v>
      </c>
      <c r="N7688" s="2">
        <v>40588</v>
      </c>
      <c r="O7688" s="2">
        <v>40590</v>
      </c>
      <c r="P7688">
        <v>3</v>
      </c>
      <c r="Q7688" s="1">
        <v>0.06</v>
      </c>
      <c r="R7688">
        <v>13.73</v>
      </c>
      <c r="S7688">
        <v>6.85</v>
      </c>
      <c r="T7688">
        <f t="shared" si="120"/>
        <v>41.19</v>
      </c>
    </row>
    <row r="7689" spans="1:20" x14ac:dyDescent="0.25">
      <c r="A7689">
        <v>7688</v>
      </c>
      <c r="B7689">
        <v>86819</v>
      </c>
      <c r="C7689" t="s">
        <v>1005</v>
      </c>
      <c r="D7689" t="s">
        <v>20</v>
      </c>
      <c r="E7689" t="s">
        <v>39</v>
      </c>
      <c r="F7689" t="s">
        <v>22</v>
      </c>
      <c r="G7689" t="s">
        <v>23</v>
      </c>
      <c r="H7689" t="s">
        <v>42</v>
      </c>
      <c r="I7689" t="s">
        <v>28</v>
      </c>
      <c r="J7689" t="s">
        <v>36</v>
      </c>
      <c r="K7689" t="s">
        <v>149</v>
      </c>
      <c r="L7689" t="s">
        <v>44</v>
      </c>
      <c r="M7689" t="s">
        <v>331</v>
      </c>
      <c r="N7689" s="2">
        <v>41135</v>
      </c>
      <c r="O7689" s="2">
        <v>41136</v>
      </c>
      <c r="P7689">
        <v>1</v>
      </c>
      <c r="Q7689" s="1">
        <v>0.02</v>
      </c>
      <c r="R7689">
        <v>5.84</v>
      </c>
      <c r="S7689">
        <v>1.2</v>
      </c>
      <c r="T7689">
        <f t="shared" si="120"/>
        <v>5.84</v>
      </c>
    </row>
    <row r="7690" spans="1:20" x14ac:dyDescent="0.25">
      <c r="A7690">
        <v>7689</v>
      </c>
      <c r="B7690">
        <v>89389</v>
      </c>
      <c r="C7690" t="s">
        <v>1595</v>
      </c>
      <c r="D7690" t="s">
        <v>20</v>
      </c>
      <c r="E7690" t="s">
        <v>39</v>
      </c>
      <c r="F7690" t="s">
        <v>47</v>
      </c>
      <c r="G7690" t="s">
        <v>41</v>
      </c>
      <c r="H7690" t="s">
        <v>49</v>
      </c>
      <c r="I7690" t="s">
        <v>28</v>
      </c>
      <c r="J7690" t="s">
        <v>36</v>
      </c>
      <c r="K7690" t="s">
        <v>68</v>
      </c>
      <c r="L7690" t="s">
        <v>192</v>
      </c>
      <c r="M7690" t="s">
        <v>117</v>
      </c>
      <c r="N7690" s="2">
        <v>40417</v>
      </c>
      <c r="O7690" s="2">
        <v>40419</v>
      </c>
      <c r="P7690">
        <v>23</v>
      </c>
      <c r="Q7690" s="1">
        <v>0</v>
      </c>
      <c r="R7690">
        <v>6.68</v>
      </c>
      <c r="S7690">
        <v>5.66</v>
      </c>
      <c r="T7690">
        <f t="shared" si="120"/>
        <v>153.63999999999999</v>
      </c>
    </row>
    <row r="7691" spans="1:20" x14ac:dyDescent="0.25">
      <c r="A7691">
        <v>7690</v>
      </c>
      <c r="B7691">
        <v>86733</v>
      </c>
      <c r="C7691" t="s">
        <v>1303</v>
      </c>
      <c r="D7691" t="s">
        <v>20</v>
      </c>
      <c r="E7691" t="s">
        <v>187</v>
      </c>
      <c r="F7691" t="s">
        <v>22</v>
      </c>
      <c r="G7691" t="s">
        <v>32</v>
      </c>
      <c r="H7691" t="s">
        <v>217</v>
      </c>
      <c r="I7691" t="s">
        <v>28</v>
      </c>
      <c r="J7691" t="s">
        <v>36</v>
      </c>
      <c r="K7691" t="s">
        <v>98</v>
      </c>
      <c r="L7691" t="s">
        <v>44</v>
      </c>
      <c r="M7691" t="s">
        <v>190</v>
      </c>
      <c r="N7691" s="2">
        <v>41638</v>
      </c>
      <c r="O7691" s="2">
        <v>41638</v>
      </c>
      <c r="P7691">
        <v>23</v>
      </c>
      <c r="Q7691" s="1">
        <v>0.08</v>
      </c>
      <c r="R7691">
        <v>13.73</v>
      </c>
      <c r="S7691">
        <v>6.85</v>
      </c>
      <c r="T7691">
        <f t="shared" si="120"/>
        <v>315.79000000000002</v>
      </c>
    </row>
    <row r="7692" spans="1:20" x14ac:dyDescent="0.25">
      <c r="A7692">
        <v>7691</v>
      </c>
      <c r="B7692">
        <v>88533</v>
      </c>
      <c r="C7692" t="s">
        <v>1037</v>
      </c>
      <c r="D7692" t="s">
        <v>38</v>
      </c>
      <c r="E7692" t="s">
        <v>39</v>
      </c>
      <c r="F7692" t="s">
        <v>47</v>
      </c>
      <c r="G7692" t="s">
        <v>93</v>
      </c>
      <c r="H7692" t="s">
        <v>61</v>
      </c>
      <c r="I7692" t="s">
        <v>28</v>
      </c>
      <c r="J7692" t="s">
        <v>36</v>
      </c>
      <c r="K7692" t="s">
        <v>274</v>
      </c>
      <c r="L7692" t="s">
        <v>192</v>
      </c>
      <c r="M7692" t="s">
        <v>111</v>
      </c>
      <c r="N7692" s="2">
        <v>41406</v>
      </c>
      <c r="O7692" s="2">
        <v>41406</v>
      </c>
      <c r="P7692">
        <v>16</v>
      </c>
      <c r="Q7692" s="1">
        <v>0.06</v>
      </c>
      <c r="R7692">
        <v>4.28</v>
      </c>
      <c r="S7692">
        <v>5.74</v>
      </c>
      <c r="T7692">
        <f t="shared" si="120"/>
        <v>68.48</v>
      </c>
    </row>
    <row r="7693" spans="1:20" x14ac:dyDescent="0.25">
      <c r="A7693">
        <v>7692</v>
      </c>
      <c r="B7693">
        <v>86912</v>
      </c>
      <c r="C7693" t="s">
        <v>1204</v>
      </c>
      <c r="D7693" t="s">
        <v>578</v>
      </c>
      <c r="E7693" t="s">
        <v>187</v>
      </c>
      <c r="F7693" t="s">
        <v>22</v>
      </c>
      <c r="G7693" t="s">
        <v>23</v>
      </c>
      <c r="H7693" t="s">
        <v>217</v>
      </c>
      <c r="I7693" t="s">
        <v>28</v>
      </c>
      <c r="J7693" t="s">
        <v>36</v>
      </c>
      <c r="K7693" t="s">
        <v>282</v>
      </c>
      <c r="L7693" t="s">
        <v>283</v>
      </c>
      <c r="M7693" t="s">
        <v>246</v>
      </c>
      <c r="N7693" s="2">
        <v>41620</v>
      </c>
      <c r="O7693" s="2">
        <v>41622</v>
      </c>
      <c r="P7693">
        <v>21</v>
      </c>
      <c r="Q7693" s="1">
        <v>0.1</v>
      </c>
      <c r="R7693">
        <v>150.97999999999999</v>
      </c>
      <c r="S7693">
        <v>30</v>
      </c>
      <c r="T7693">
        <f t="shared" si="120"/>
        <v>3170.58</v>
      </c>
    </row>
    <row r="7694" spans="1:20" x14ac:dyDescent="0.25">
      <c r="A7694">
        <v>7693</v>
      </c>
      <c r="B7694">
        <v>90307</v>
      </c>
      <c r="C7694" t="s">
        <v>1590</v>
      </c>
      <c r="D7694" t="s">
        <v>20</v>
      </c>
      <c r="E7694" t="s">
        <v>187</v>
      </c>
      <c r="F7694" t="s">
        <v>31</v>
      </c>
      <c r="G7694" t="s">
        <v>41</v>
      </c>
      <c r="H7694" t="s">
        <v>217</v>
      </c>
      <c r="I7694" t="s">
        <v>28</v>
      </c>
      <c r="J7694" t="s">
        <v>36</v>
      </c>
      <c r="K7694" t="s">
        <v>113</v>
      </c>
      <c r="L7694" t="s">
        <v>746</v>
      </c>
      <c r="M7694" t="s">
        <v>146</v>
      </c>
      <c r="N7694" s="2">
        <v>41497</v>
      </c>
      <c r="O7694" s="2">
        <v>41499</v>
      </c>
      <c r="P7694">
        <v>3</v>
      </c>
      <c r="Q7694" s="1">
        <v>0.01</v>
      </c>
      <c r="R7694">
        <v>10.68</v>
      </c>
      <c r="S7694">
        <v>13.04</v>
      </c>
      <c r="T7694">
        <f t="shared" si="120"/>
        <v>32.04</v>
      </c>
    </row>
    <row r="7695" spans="1:20" x14ac:dyDescent="0.25">
      <c r="A7695">
        <v>7694</v>
      </c>
      <c r="B7695">
        <v>90307</v>
      </c>
      <c r="C7695" t="s">
        <v>1590</v>
      </c>
      <c r="D7695" t="s">
        <v>20</v>
      </c>
      <c r="E7695" t="s">
        <v>187</v>
      </c>
      <c r="F7695" t="s">
        <v>31</v>
      </c>
      <c r="G7695" t="s">
        <v>41</v>
      </c>
      <c r="H7695" t="s">
        <v>217</v>
      </c>
      <c r="I7695" t="s">
        <v>28</v>
      </c>
      <c r="J7695" t="s">
        <v>36</v>
      </c>
      <c r="K7695" t="s">
        <v>221</v>
      </c>
      <c r="L7695" t="s">
        <v>706</v>
      </c>
      <c r="M7695" t="s">
        <v>143</v>
      </c>
      <c r="N7695" s="2">
        <v>41497</v>
      </c>
      <c r="O7695" s="2">
        <v>41499</v>
      </c>
      <c r="P7695">
        <v>13</v>
      </c>
      <c r="Q7695" s="1">
        <v>0.06</v>
      </c>
      <c r="R7695">
        <v>110.98</v>
      </c>
      <c r="S7695">
        <v>13.99</v>
      </c>
      <c r="T7695">
        <f t="shared" si="120"/>
        <v>1442.74</v>
      </c>
    </row>
    <row r="7696" spans="1:20" x14ac:dyDescent="0.25">
      <c r="A7696">
        <v>7695</v>
      </c>
      <c r="B7696">
        <v>90307</v>
      </c>
      <c r="C7696" t="s">
        <v>1590</v>
      </c>
      <c r="D7696" t="s">
        <v>20</v>
      </c>
      <c r="E7696" t="s">
        <v>187</v>
      </c>
      <c r="F7696" t="s">
        <v>31</v>
      </c>
      <c r="G7696" t="s">
        <v>41</v>
      </c>
      <c r="H7696" t="s">
        <v>217</v>
      </c>
      <c r="I7696" t="s">
        <v>28</v>
      </c>
      <c r="J7696" t="s">
        <v>36</v>
      </c>
      <c r="K7696" t="s">
        <v>282</v>
      </c>
      <c r="L7696" t="s">
        <v>706</v>
      </c>
      <c r="M7696" t="s">
        <v>35</v>
      </c>
      <c r="N7696" s="2">
        <v>41497</v>
      </c>
      <c r="O7696" s="2">
        <v>41498</v>
      </c>
      <c r="P7696">
        <v>25</v>
      </c>
      <c r="Q7696" s="1">
        <v>0.03</v>
      </c>
      <c r="R7696">
        <v>105.98</v>
      </c>
      <c r="S7696">
        <v>13.99</v>
      </c>
      <c r="T7696">
        <f t="shared" si="120"/>
        <v>2649.5</v>
      </c>
    </row>
    <row r="7697" spans="1:20" x14ac:dyDescent="0.25">
      <c r="A7697">
        <v>7696</v>
      </c>
      <c r="B7697">
        <v>90307</v>
      </c>
      <c r="C7697" t="s">
        <v>1590</v>
      </c>
      <c r="D7697" t="s">
        <v>20</v>
      </c>
      <c r="E7697" t="s">
        <v>39</v>
      </c>
      <c r="F7697" t="s">
        <v>31</v>
      </c>
      <c r="G7697" t="s">
        <v>41</v>
      </c>
      <c r="H7697" t="s">
        <v>42</v>
      </c>
      <c r="I7697" t="s">
        <v>28</v>
      </c>
      <c r="J7697" t="s">
        <v>76</v>
      </c>
      <c r="K7697" t="s">
        <v>149</v>
      </c>
      <c r="L7697" t="s">
        <v>192</v>
      </c>
      <c r="M7697" t="s">
        <v>35</v>
      </c>
      <c r="N7697" s="2">
        <v>41497</v>
      </c>
      <c r="O7697" s="2">
        <v>41498</v>
      </c>
      <c r="P7697">
        <v>19</v>
      </c>
      <c r="Q7697" s="1">
        <v>0.08</v>
      </c>
      <c r="R7697">
        <v>6.68</v>
      </c>
      <c r="S7697">
        <v>6.93</v>
      </c>
      <c r="T7697">
        <f t="shared" si="120"/>
        <v>126.91999999999999</v>
      </c>
    </row>
    <row r="7698" spans="1:20" x14ac:dyDescent="0.25">
      <c r="A7698">
        <v>7697</v>
      </c>
      <c r="B7698">
        <v>86028</v>
      </c>
      <c r="C7698" t="s">
        <v>1583</v>
      </c>
      <c r="D7698" t="s">
        <v>20</v>
      </c>
      <c r="E7698" t="s">
        <v>39</v>
      </c>
      <c r="F7698" t="s">
        <v>47</v>
      </c>
      <c r="G7698" t="s">
        <v>23</v>
      </c>
      <c r="H7698" t="s">
        <v>42</v>
      </c>
      <c r="I7698" t="s">
        <v>28</v>
      </c>
      <c r="J7698" t="s">
        <v>76</v>
      </c>
      <c r="K7698" t="s">
        <v>181</v>
      </c>
      <c r="L7698" t="s">
        <v>706</v>
      </c>
      <c r="M7698" t="s">
        <v>51</v>
      </c>
      <c r="N7698" s="2">
        <v>41437</v>
      </c>
      <c r="O7698" s="2">
        <v>41439</v>
      </c>
      <c r="P7698">
        <v>14</v>
      </c>
      <c r="Q7698" s="1">
        <v>0.09</v>
      </c>
      <c r="R7698">
        <v>46.89</v>
      </c>
      <c r="S7698">
        <v>5.0999999999999996</v>
      </c>
      <c r="T7698">
        <f t="shared" si="120"/>
        <v>656.46</v>
      </c>
    </row>
    <row r="7699" spans="1:20" x14ac:dyDescent="0.25">
      <c r="A7699">
        <v>7698</v>
      </c>
      <c r="B7699">
        <v>86028</v>
      </c>
      <c r="C7699" t="s">
        <v>1583</v>
      </c>
      <c r="D7699" t="s">
        <v>20</v>
      </c>
      <c r="E7699" t="s">
        <v>187</v>
      </c>
      <c r="F7699" t="s">
        <v>47</v>
      </c>
      <c r="G7699" t="s">
        <v>23</v>
      </c>
      <c r="H7699" t="s">
        <v>188</v>
      </c>
      <c r="I7699" t="s">
        <v>28</v>
      </c>
      <c r="J7699" t="s">
        <v>76</v>
      </c>
      <c r="K7699" t="s">
        <v>43</v>
      </c>
      <c r="L7699" t="s">
        <v>26</v>
      </c>
      <c r="M7699" t="s">
        <v>111</v>
      </c>
      <c r="N7699" s="2">
        <v>41437</v>
      </c>
      <c r="O7699" s="2">
        <v>41438</v>
      </c>
      <c r="P7699">
        <v>19</v>
      </c>
      <c r="Q7699" s="1">
        <v>0.05</v>
      </c>
      <c r="R7699">
        <v>6.64</v>
      </c>
      <c r="S7699">
        <v>4.95</v>
      </c>
      <c r="T7699">
        <f t="shared" si="120"/>
        <v>126.16</v>
      </c>
    </row>
    <row r="7700" spans="1:20" x14ac:dyDescent="0.25">
      <c r="A7700">
        <v>7699</v>
      </c>
      <c r="B7700">
        <v>90142</v>
      </c>
      <c r="C7700" t="s">
        <v>381</v>
      </c>
      <c r="D7700" t="s">
        <v>20</v>
      </c>
      <c r="E7700" t="s">
        <v>187</v>
      </c>
      <c r="F7700" t="s">
        <v>47</v>
      </c>
      <c r="G7700" t="s">
        <v>23</v>
      </c>
      <c r="H7700" t="s">
        <v>188</v>
      </c>
      <c r="I7700" t="s">
        <v>28</v>
      </c>
      <c r="J7700" t="s">
        <v>76</v>
      </c>
      <c r="K7700" t="s">
        <v>248</v>
      </c>
      <c r="L7700" t="s">
        <v>192</v>
      </c>
      <c r="M7700" t="s">
        <v>51</v>
      </c>
      <c r="N7700" s="2">
        <v>41591</v>
      </c>
      <c r="O7700" s="2">
        <v>41593</v>
      </c>
      <c r="P7700">
        <v>7</v>
      </c>
      <c r="Q7700" s="1">
        <v>0.08</v>
      </c>
      <c r="R7700">
        <v>5.89</v>
      </c>
      <c r="S7700">
        <v>5.57</v>
      </c>
      <c r="T7700">
        <f t="shared" si="120"/>
        <v>41.23</v>
      </c>
    </row>
    <row r="7701" spans="1:20" x14ac:dyDescent="0.25">
      <c r="A7701">
        <v>7700</v>
      </c>
      <c r="B7701">
        <v>90540</v>
      </c>
      <c r="C7701" t="s">
        <v>570</v>
      </c>
      <c r="D7701" t="s">
        <v>20</v>
      </c>
      <c r="E7701" t="s">
        <v>39</v>
      </c>
      <c r="F7701" t="s">
        <v>31</v>
      </c>
      <c r="G7701" t="s">
        <v>41</v>
      </c>
      <c r="H7701" t="s">
        <v>49</v>
      </c>
      <c r="I7701" t="s">
        <v>28</v>
      </c>
      <c r="J7701" t="s">
        <v>76</v>
      </c>
      <c r="K7701" t="s">
        <v>43</v>
      </c>
      <c r="L7701" t="s">
        <v>706</v>
      </c>
      <c r="M7701" t="s">
        <v>121</v>
      </c>
      <c r="N7701" s="2">
        <v>40537</v>
      </c>
      <c r="O7701" s="2">
        <v>40539</v>
      </c>
      <c r="P7701">
        <v>4</v>
      </c>
      <c r="Q7701" s="1">
        <v>0.04</v>
      </c>
      <c r="R7701">
        <v>46.89</v>
      </c>
      <c r="S7701">
        <v>5.0999999999999996</v>
      </c>
      <c r="T7701">
        <f t="shared" si="120"/>
        <v>187.56</v>
      </c>
    </row>
    <row r="7702" spans="1:20" x14ac:dyDescent="0.25">
      <c r="A7702">
        <v>7701</v>
      </c>
      <c r="B7702">
        <v>88546</v>
      </c>
      <c r="C7702" t="s">
        <v>1443</v>
      </c>
      <c r="D7702" t="s">
        <v>20</v>
      </c>
      <c r="E7702" t="s">
        <v>39</v>
      </c>
      <c r="F7702" t="s">
        <v>47</v>
      </c>
      <c r="G7702" t="s">
        <v>93</v>
      </c>
      <c r="H7702" t="s">
        <v>94</v>
      </c>
      <c r="I7702" t="s">
        <v>28</v>
      </c>
      <c r="J7702" t="s">
        <v>76</v>
      </c>
      <c r="K7702" t="s">
        <v>55</v>
      </c>
      <c r="L7702" t="s">
        <v>26</v>
      </c>
      <c r="M7702" t="s">
        <v>134</v>
      </c>
      <c r="N7702" s="2">
        <v>40418</v>
      </c>
      <c r="O7702" s="2">
        <v>40421</v>
      </c>
      <c r="P7702">
        <v>7</v>
      </c>
      <c r="Q7702" s="1">
        <v>0.04</v>
      </c>
      <c r="R7702">
        <v>17.239999999999998</v>
      </c>
      <c r="S7702">
        <v>3.26</v>
      </c>
      <c r="T7702">
        <f t="shared" si="120"/>
        <v>120.67999999999999</v>
      </c>
    </row>
    <row r="7703" spans="1:20" x14ac:dyDescent="0.25">
      <c r="A7703">
        <v>7702</v>
      </c>
      <c r="B7703">
        <v>88553</v>
      </c>
      <c r="C7703" t="s">
        <v>1443</v>
      </c>
      <c r="D7703" t="s">
        <v>578</v>
      </c>
      <c r="E7703" t="s">
        <v>187</v>
      </c>
      <c r="F7703" t="s">
        <v>47</v>
      </c>
      <c r="G7703" t="s">
        <v>93</v>
      </c>
      <c r="H7703" t="s">
        <v>219</v>
      </c>
      <c r="I7703" t="s">
        <v>28</v>
      </c>
      <c r="J7703" t="s">
        <v>76</v>
      </c>
      <c r="K7703" t="s">
        <v>101</v>
      </c>
      <c r="L7703" t="s">
        <v>330</v>
      </c>
      <c r="M7703" t="s">
        <v>114</v>
      </c>
      <c r="N7703" s="2">
        <v>41514</v>
      </c>
      <c r="O7703" s="2">
        <v>41516</v>
      </c>
      <c r="P7703">
        <v>10</v>
      </c>
      <c r="Q7703" s="1">
        <v>7.0000000000000007E-2</v>
      </c>
      <c r="R7703">
        <v>218.75</v>
      </c>
      <c r="S7703">
        <v>69.64</v>
      </c>
      <c r="T7703">
        <f t="shared" si="120"/>
        <v>2187.5</v>
      </c>
    </row>
    <row r="7704" spans="1:20" x14ac:dyDescent="0.25">
      <c r="A7704">
        <v>7703</v>
      </c>
      <c r="B7704">
        <v>88553</v>
      </c>
      <c r="C7704" t="s">
        <v>1443</v>
      </c>
      <c r="D7704" t="s">
        <v>20</v>
      </c>
      <c r="E7704" t="s">
        <v>187</v>
      </c>
      <c r="F7704" t="s">
        <v>47</v>
      </c>
      <c r="G7704" t="s">
        <v>93</v>
      </c>
      <c r="H7704" t="s">
        <v>217</v>
      </c>
      <c r="I7704" t="s">
        <v>28</v>
      </c>
      <c r="J7704" t="s">
        <v>76</v>
      </c>
      <c r="K7704" t="s">
        <v>248</v>
      </c>
      <c r="L7704" t="s">
        <v>746</v>
      </c>
      <c r="M7704" t="s">
        <v>156</v>
      </c>
      <c r="N7704" s="2">
        <v>41514</v>
      </c>
      <c r="O7704" s="2">
        <v>41516</v>
      </c>
      <c r="P7704">
        <v>25</v>
      </c>
      <c r="Q7704" s="1">
        <v>0.08</v>
      </c>
      <c r="R7704">
        <v>209.37</v>
      </c>
      <c r="S7704">
        <v>69</v>
      </c>
      <c r="T7704">
        <f t="shared" si="120"/>
        <v>5234.25</v>
      </c>
    </row>
    <row r="7705" spans="1:20" x14ac:dyDescent="0.25">
      <c r="A7705">
        <v>7704</v>
      </c>
      <c r="B7705">
        <v>88550</v>
      </c>
      <c r="C7705" t="s">
        <v>1443</v>
      </c>
      <c r="D7705" t="s">
        <v>20</v>
      </c>
      <c r="E7705" t="s">
        <v>39</v>
      </c>
      <c r="F7705" t="s">
        <v>47</v>
      </c>
      <c r="G7705" t="s">
        <v>23</v>
      </c>
      <c r="H7705" t="s">
        <v>89</v>
      </c>
      <c r="I7705" t="s">
        <v>28</v>
      </c>
      <c r="J7705" t="s">
        <v>76</v>
      </c>
      <c r="K7705" t="s">
        <v>74</v>
      </c>
      <c r="L7705" t="s">
        <v>44</v>
      </c>
      <c r="M7705" t="s">
        <v>117</v>
      </c>
      <c r="N7705" s="2">
        <v>41285</v>
      </c>
      <c r="O7705" s="2">
        <v>41286</v>
      </c>
      <c r="P7705">
        <v>5</v>
      </c>
      <c r="Q7705" s="1">
        <v>0.08</v>
      </c>
      <c r="R7705">
        <v>9.11</v>
      </c>
      <c r="S7705">
        <v>2.15</v>
      </c>
      <c r="T7705">
        <f t="shared" si="120"/>
        <v>45.55</v>
      </c>
    </row>
    <row r="7706" spans="1:20" x14ac:dyDescent="0.25">
      <c r="A7706">
        <v>7705</v>
      </c>
      <c r="B7706">
        <v>86174</v>
      </c>
      <c r="C7706" t="s">
        <v>1251</v>
      </c>
      <c r="D7706" t="s">
        <v>20</v>
      </c>
      <c r="E7706" t="s">
        <v>39</v>
      </c>
      <c r="F7706" t="s">
        <v>22</v>
      </c>
      <c r="G7706" t="s">
        <v>93</v>
      </c>
      <c r="H7706" t="s">
        <v>94</v>
      </c>
      <c r="I7706" t="s">
        <v>28</v>
      </c>
      <c r="J7706" t="s">
        <v>76</v>
      </c>
      <c r="K7706" t="s">
        <v>289</v>
      </c>
      <c r="L7706" t="s">
        <v>192</v>
      </c>
      <c r="M7706" t="s">
        <v>96</v>
      </c>
      <c r="N7706" s="2">
        <v>40611</v>
      </c>
      <c r="O7706" s="2">
        <v>40611</v>
      </c>
      <c r="P7706">
        <v>10</v>
      </c>
      <c r="Q7706" s="1">
        <v>7.0000000000000007E-2</v>
      </c>
      <c r="R7706">
        <v>4.9800000000000004</v>
      </c>
      <c r="S7706">
        <v>7.44</v>
      </c>
      <c r="T7706">
        <f t="shared" si="120"/>
        <v>49.800000000000004</v>
      </c>
    </row>
    <row r="7707" spans="1:20" x14ac:dyDescent="0.25">
      <c r="A7707">
        <v>7706</v>
      </c>
      <c r="B7707">
        <v>86174</v>
      </c>
      <c r="C7707" t="s">
        <v>1251</v>
      </c>
      <c r="D7707" t="s">
        <v>20</v>
      </c>
      <c r="E7707" t="s">
        <v>39</v>
      </c>
      <c r="F7707" t="s">
        <v>22</v>
      </c>
      <c r="G7707" t="s">
        <v>93</v>
      </c>
      <c r="H7707" t="s">
        <v>54</v>
      </c>
      <c r="I7707" t="s">
        <v>28</v>
      </c>
      <c r="J7707" t="s">
        <v>76</v>
      </c>
      <c r="K7707" t="s">
        <v>138</v>
      </c>
      <c r="L7707" t="s">
        <v>26</v>
      </c>
      <c r="M7707" t="s">
        <v>444</v>
      </c>
      <c r="N7707" s="2">
        <v>40611</v>
      </c>
      <c r="O7707" s="2">
        <v>40612</v>
      </c>
      <c r="P7707">
        <v>6</v>
      </c>
      <c r="Q7707" s="1">
        <v>7.0000000000000007E-2</v>
      </c>
      <c r="R7707">
        <v>10.23</v>
      </c>
      <c r="S7707">
        <v>4.68</v>
      </c>
      <c r="T7707">
        <f t="shared" si="120"/>
        <v>61.38</v>
      </c>
    </row>
    <row r="7708" spans="1:20" x14ac:dyDescent="0.25">
      <c r="A7708">
        <v>7707</v>
      </c>
      <c r="B7708">
        <v>86174</v>
      </c>
      <c r="C7708" t="s">
        <v>1251</v>
      </c>
      <c r="D7708" t="s">
        <v>20</v>
      </c>
      <c r="E7708" t="s">
        <v>21</v>
      </c>
      <c r="F7708" t="s">
        <v>22</v>
      </c>
      <c r="G7708" t="s">
        <v>93</v>
      </c>
      <c r="H7708" t="s">
        <v>33</v>
      </c>
      <c r="I7708" t="s">
        <v>28</v>
      </c>
      <c r="J7708" t="s">
        <v>76</v>
      </c>
      <c r="K7708" t="s">
        <v>201</v>
      </c>
      <c r="L7708" t="s">
        <v>44</v>
      </c>
      <c r="M7708" t="s">
        <v>331</v>
      </c>
      <c r="N7708" s="2">
        <v>40611</v>
      </c>
      <c r="O7708" s="2">
        <v>40613</v>
      </c>
      <c r="P7708">
        <v>12</v>
      </c>
      <c r="Q7708" s="1">
        <v>0.08</v>
      </c>
      <c r="R7708">
        <v>20.99</v>
      </c>
      <c r="S7708">
        <v>0.99</v>
      </c>
      <c r="T7708">
        <f t="shared" si="120"/>
        <v>251.88</v>
      </c>
    </row>
    <row r="7709" spans="1:20" x14ac:dyDescent="0.25">
      <c r="A7709">
        <v>7708</v>
      </c>
      <c r="B7709">
        <v>86031</v>
      </c>
      <c r="C7709" t="s">
        <v>1583</v>
      </c>
      <c r="D7709" t="s">
        <v>20</v>
      </c>
      <c r="E7709" t="s">
        <v>39</v>
      </c>
      <c r="F7709" t="s">
        <v>47</v>
      </c>
      <c r="G7709" t="s">
        <v>41</v>
      </c>
      <c r="H7709" t="s">
        <v>94</v>
      </c>
      <c r="I7709" t="s">
        <v>28</v>
      </c>
      <c r="J7709" t="s">
        <v>76</v>
      </c>
      <c r="K7709" t="s">
        <v>68</v>
      </c>
      <c r="L7709" t="s">
        <v>192</v>
      </c>
      <c r="M7709" t="s">
        <v>51</v>
      </c>
      <c r="N7709" s="2">
        <v>41501</v>
      </c>
      <c r="O7709" s="2">
        <v>41502</v>
      </c>
      <c r="P7709">
        <v>15</v>
      </c>
      <c r="Q7709" s="1">
        <v>0.08</v>
      </c>
      <c r="R7709">
        <v>178.47</v>
      </c>
      <c r="S7709">
        <v>19.989999999999998</v>
      </c>
      <c r="T7709">
        <f t="shared" si="120"/>
        <v>2677.05</v>
      </c>
    </row>
    <row r="7710" spans="1:20" x14ac:dyDescent="0.25">
      <c r="A7710">
        <v>7709</v>
      </c>
      <c r="B7710">
        <v>88692</v>
      </c>
      <c r="C7710" t="s">
        <v>2074</v>
      </c>
      <c r="D7710" t="s">
        <v>20</v>
      </c>
      <c r="E7710" t="s">
        <v>21</v>
      </c>
      <c r="F7710" t="s">
        <v>40</v>
      </c>
      <c r="G7710" t="s">
        <v>48</v>
      </c>
      <c r="H7710" t="s">
        <v>24</v>
      </c>
      <c r="I7710" t="s">
        <v>28</v>
      </c>
      <c r="J7710" t="s">
        <v>76</v>
      </c>
      <c r="K7710" t="s">
        <v>208</v>
      </c>
      <c r="L7710" t="s">
        <v>44</v>
      </c>
      <c r="M7710" t="s">
        <v>370</v>
      </c>
      <c r="N7710" s="2">
        <v>40353</v>
      </c>
      <c r="O7710" s="2">
        <v>40360</v>
      </c>
      <c r="P7710">
        <v>6</v>
      </c>
      <c r="Q7710" s="1">
        <v>0.09</v>
      </c>
      <c r="R7710">
        <v>20.99</v>
      </c>
      <c r="S7710">
        <v>2.5</v>
      </c>
      <c r="T7710">
        <f t="shared" si="120"/>
        <v>125.94</v>
      </c>
    </row>
    <row r="7711" spans="1:20" x14ac:dyDescent="0.25">
      <c r="A7711">
        <v>7710</v>
      </c>
      <c r="B7711">
        <v>89518</v>
      </c>
      <c r="C7711" t="s">
        <v>688</v>
      </c>
      <c r="D7711" t="s">
        <v>20</v>
      </c>
      <c r="E7711" t="s">
        <v>21</v>
      </c>
      <c r="F7711" t="s">
        <v>22</v>
      </c>
      <c r="G7711" t="s">
        <v>41</v>
      </c>
      <c r="H7711" t="s">
        <v>203</v>
      </c>
      <c r="I7711" t="s">
        <v>28</v>
      </c>
      <c r="J7711" t="s">
        <v>76</v>
      </c>
      <c r="K7711" t="s">
        <v>213</v>
      </c>
      <c r="L7711" t="s">
        <v>192</v>
      </c>
      <c r="M7711" t="s">
        <v>150</v>
      </c>
      <c r="N7711" s="2">
        <v>41494</v>
      </c>
      <c r="O7711" s="2">
        <v>41494</v>
      </c>
      <c r="P7711">
        <v>8</v>
      </c>
      <c r="Q7711" s="1">
        <v>0.03</v>
      </c>
      <c r="R7711">
        <v>95.99</v>
      </c>
      <c r="S7711">
        <v>4.9000000000000004</v>
      </c>
      <c r="T7711">
        <f t="shared" si="120"/>
        <v>767.92</v>
      </c>
    </row>
    <row r="7712" spans="1:20" x14ac:dyDescent="0.25">
      <c r="A7712">
        <v>7711</v>
      </c>
      <c r="B7712">
        <v>86738</v>
      </c>
      <c r="C7712" t="s">
        <v>1415</v>
      </c>
      <c r="D7712" t="s">
        <v>20</v>
      </c>
      <c r="E7712" t="s">
        <v>21</v>
      </c>
      <c r="F7712" t="s">
        <v>31</v>
      </c>
      <c r="G7712" t="s">
        <v>93</v>
      </c>
      <c r="H7712" t="s">
        <v>24</v>
      </c>
      <c r="I7712" t="s">
        <v>28</v>
      </c>
      <c r="J7712" t="s">
        <v>76</v>
      </c>
      <c r="K7712" t="s">
        <v>198</v>
      </c>
      <c r="L7712" t="s">
        <v>746</v>
      </c>
      <c r="M7712" t="s">
        <v>255</v>
      </c>
      <c r="N7712" s="2">
        <v>40601</v>
      </c>
      <c r="O7712" s="2">
        <v>40603</v>
      </c>
      <c r="P7712">
        <v>8</v>
      </c>
      <c r="Q7712" s="1">
        <v>0.09</v>
      </c>
      <c r="R7712">
        <v>599.99</v>
      </c>
      <c r="S7712">
        <v>24.49</v>
      </c>
      <c r="T7712">
        <f t="shared" si="120"/>
        <v>4799.92</v>
      </c>
    </row>
    <row r="7713" spans="1:20" x14ac:dyDescent="0.25">
      <c r="A7713">
        <v>7712</v>
      </c>
      <c r="B7713">
        <v>86746</v>
      </c>
      <c r="C7713" t="s">
        <v>1415</v>
      </c>
      <c r="D7713" t="s">
        <v>38</v>
      </c>
      <c r="E7713" t="s">
        <v>39</v>
      </c>
      <c r="F7713" t="s">
        <v>31</v>
      </c>
      <c r="G7713" t="s">
        <v>93</v>
      </c>
      <c r="H7713" t="s">
        <v>94</v>
      </c>
      <c r="I7713" t="s">
        <v>28</v>
      </c>
      <c r="J7713" t="s">
        <v>76</v>
      </c>
      <c r="K7713" t="s">
        <v>189</v>
      </c>
      <c r="L7713" t="s">
        <v>44</v>
      </c>
      <c r="M7713" t="s">
        <v>69</v>
      </c>
      <c r="N7713" s="2">
        <v>41332</v>
      </c>
      <c r="O7713" s="2">
        <v>41334</v>
      </c>
      <c r="P7713">
        <v>1</v>
      </c>
      <c r="Q7713" s="1">
        <v>0.04</v>
      </c>
      <c r="R7713">
        <v>5.88</v>
      </c>
      <c r="S7713">
        <v>3.04</v>
      </c>
      <c r="T7713">
        <f t="shared" si="120"/>
        <v>5.88</v>
      </c>
    </row>
    <row r="7714" spans="1:20" x14ac:dyDescent="0.25">
      <c r="A7714">
        <v>7713</v>
      </c>
      <c r="B7714">
        <v>86738</v>
      </c>
      <c r="C7714" t="s">
        <v>1415</v>
      </c>
      <c r="D7714" t="s">
        <v>38</v>
      </c>
      <c r="E7714" t="s">
        <v>21</v>
      </c>
      <c r="F7714" t="s">
        <v>31</v>
      </c>
      <c r="G7714" t="s">
        <v>93</v>
      </c>
      <c r="H7714" t="s">
        <v>33</v>
      </c>
      <c r="I7714" t="s">
        <v>28</v>
      </c>
      <c r="J7714" t="s">
        <v>76</v>
      </c>
      <c r="K7714" t="s">
        <v>34</v>
      </c>
      <c r="L7714" t="s">
        <v>192</v>
      </c>
      <c r="M7714" t="s">
        <v>131</v>
      </c>
      <c r="N7714" s="2">
        <v>40601</v>
      </c>
      <c r="O7714" s="2">
        <v>40602</v>
      </c>
      <c r="P7714">
        <v>2</v>
      </c>
      <c r="Q7714" s="1">
        <v>0.06</v>
      </c>
      <c r="R7714">
        <v>125.99</v>
      </c>
      <c r="S7714">
        <v>7.69</v>
      </c>
      <c r="T7714">
        <f t="shared" si="120"/>
        <v>251.98</v>
      </c>
    </row>
    <row r="7715" spans="1:20" x14ac:dyDescent="0.25">
      <c r="A7715">
        <v>7714</v>
      </c>
      <c r="B7715">
        <v>87116</v>
      </c>
      <c r="C7715" t="s">
        <v>1159</v>
      </c>
      <c r="D7715" t="s">
        <v>20</v>
      </c>
      <c r="E7715" t="s">
        <v>39</v>
      </c>
      <c r="F7715" t="s">
        <v>47</v>
      </c>
      <c r="G7715" t="s">
        <v>93</v>
      </c>
      <c r="H7715" t="s">
        <v>54</v>
      </c>
      <c r="I7715" t="s">
        <v>28</v>
      </c>
      <c r="J7715" t="s">
        <v>76</v>
      </c>
      <c r="K7715" t="s">
        <v>226</v>
      </c>
      <c r="L7715" t="s">
        <v>192</v>
      </c>
      <c r="M7715" t="s">
        <v>114</v>
      </c>
      <c r="N7715" s="2">
        <v>41592</v>
      </c>
      <c r="O7715" s="2">
        <v>41592</v>
      </c>
      <c r="P7715">
        <v>11</v>
      </c>
      <c r="Q7715" s="1">
        <v>0.04</v>
      </c>
      <c r="R7715">
        <v>4.91</v>
      </c>
      <c r="S7715">
        <v>0.5</v>
      </c>
      <c r="T7715">
        <f t="shared" si="120"/>
        <v>54.010000000000005</v>
      </c>
    </row>
    <row r="7716" spans="1:20" x14ac:dyDescent="0.25">
      <c r="A7716">
        <v>7715</v>
      </c>
      <c r="B7716">
        <v>87110</v>
      </c>
      <c r="C7716" t="s">
        <v>1159</v>
      </c>
      <c r="D7716" t="s">
        <v>20</v>
      </c>
      <c r="E7716" t="s">
        <v>39</v>
      </c>
      <c r="F7716" t="s">
        <v>47</v>
      </c>
      <c r="G7716" t="s">
        <v>93</v>
      </c>
      <c r="H7716" t="s">
        <v>61</v>
      </c>
      <c r="I7716" t="s">
        <v>28</v>
      </c>
      <c r="J7716" t="s">
        <v>76</v>
      </c>
      <c r="K7716" t="s">
        <v>95</v>
      </c>
      <c r="L7716" t="s">
        <v>26</v>
      </c>
      <c r="M7716" t="s">
        <v>134</v>
      </c>
      <c r="N7716" s="2">
        <v>40496</v>
      </c>
      <c r="O7716" s="2">
        <v>40497</v>
      </c>
      <c r="P7716">
        <v>41</v>
      </c>
      <c r="Q7716" s="1">
        <v>0.02</v>
      </c>
      <c r="R7716">
        <v>15.94</v>
      </c>
      <c r="S7716">
        <v>5.45</v>
      </c>
      <c r="T7716">
        <f t="shared" si="120"/>
        <v>653.54</v>
      </c>
    </row>
    <row r="7717" spans="1:20" x14ac:dyDescent="0.25">
      <c r="A7717">
        <v>7716</v>
      </c>
      <c r="B7717">
        <v>90983</v>
      </c>
      <c r="C7717" t="s">
        <v>1186</v>
      </c>
      <c r="D7717" t="s">
        <v>20</v>
      </c>
      <c r="E7717" t="s">
        <v>187</v>
      </c>
      <c r="F7717" t="s">
        <v>31</v>
      </c>
      <c r="G7717" t="s">
        <v>41</v>
      </c>
      <c r="H7717" t="s">
        <v>219</v>
      </c>
      <c r="I7717" t="s">
        <v>28</v>
      </c>
      <c r="J7717" t="s">
        <v>76</v>
      </c>
      <c r="K7717" t="s">
        <v>231</v>
      </c>
      <c r="L7717" t="s">
        <v>192</v>
      </c>
      <c r="M7717" t="s">
        <v>63</v>
      </c>
      <c r="N7717" s="2">
        <v>41576</v>
      </c>
      <c r="O7717" s="2">
        <v>41577</v>
      </c>
      <c r="P7717">
        <v>13</v>
      </c>
      <c r="Q7717" s="1">
        <v>0.09</v>
      </c>
      <c r="R7717">
        <v>4.95</v>
      </c>
      <c r="S7717">
        <v>5.32</v>
      </c>
      <c r="T7717">
        <f t="shared" si="120"/>
        <v>64.350000000000009</v>
      </c>
    </row>
    <row r="7718" spans="1:20" x14ac:dyDescent="0.25">
      <c r="A7718">
        <v>7717</v>
      </c>
      <c r="B7718">
        <v>91068</v>
      </c>
      <c r="C7718" t="s">
        <v>1872</v>
      </c>
      <c r="D7718" t="s">
        <v>38</v>
      </c>
      <c r="E7718" t="s">
        <v>39</v>
      </c>
      <c r="F7718" t="s">
        <v>47</v>
      </c>
      <c r="G7718" t="s">
        <v>93</v>
      </c>
      <c r="H7718" t="s">
        <v>78</v>
      </c>
      <c r="I7718" t="s">
        <v>28</v>
      </c>
      <c r="J7718" t="s">
        <v>76</v>
      </c>
      <c r="K7718" t="s">
        <v>181</v>
      </c>
      <c r="L7718" t="s">
        <v>192</v>
      </c>
      <c r="M7718" t="s">
        <v>167</v>
      </c>
      <c r="N7718" s="2">
        <v>41558</v>
      </c>
      <c r="O7718" s="2">
        <v>41560</v>
      </c>
      <c r="P7718">
        <v>24</v>
      </c>
      <c r="Q7718" s="1">
        <v>0.02</v>
      </c>
      <c r="R7718">
        <v>165.2</v>
      </c>
      <c r="S7718">
        <v>19.989999999999998</v>
      </c>
      <c r="T7718">
        <f t="shared" si="120"/>
        <v>3964.7999999999997</v>
      </c>
    </row>
    <row r="7719" spans="1:20" x14ac:dyDescent="0.25">
      <c r="A7719">
        <v>7718</v>
      </c>
      <c r="B7719">
        <v>87014</v>
      </c>
      <c r="C7719" t="s">
        <v>552</v>
      </c>
      <c r="D7719" t="s">
        <v>20</v>
      </c>
      <c r="E7719" t="s">
        <v>39</v>
      </c>
      <c r="F7719" t="s">
        <v>22</v>
      </c>
      <c r="G7719" t="s">
        <v>93</v>
      </c>
      <c r="H7719" t="s">
        <v>54</v>
      </c>
      <c r="I7719" t="s">
        <v>28</v>
      </c>
      <c r="J7719" t="s">
        <v>76</v>
      </c>
      <c r="K7719" t="s">
        <v>95</v>
      </c>
      <c r="L7719" t="s">
        <v>44</v>
      </c>
      <c r="M7719" t="s">
        <v>182</v>
      </c>
      <c r="N7719" s="2">
        <v>41517</v>
      </c>
      <c r="O7719" s="2">
        <v>41519</v>
      </c>
      <c r="P7719">
        <v>3</v>
      </c>
      <c r="Q7719" s="1">
        <v>0.01</v>
      </c>
      <c r="R7719">
        <v>2.78</v>
      </c>
      <c r="S7719">
        <v>1.34</v>
      </c>
      <c r="T7719">
        <f t="shared" si="120"/>
        <v>8.34</v>
      </c>
    </row>
    <row r="7720" spans="1:20" x14ac:dyDescent="0.25">
      <c r="A7720">
        <v>7719</v>
      </c>
      <c r="B7720">
        <v>91303</v>
      </c>
      <c r="C7720" t="s">
        <v>237</v>
      </c>
      <c r="D7720" t="s">
        <v>20</v>
      </c>
      <c r="E7720" t="s">
        <v>21</v>
      </c>
      <c r="F7720" t="s">
        <v>22</v>
      </c>
      <c r="G7720" t="s">
        <v>41</v>
      </c>
      <c r="H7720" t="s">
        <v>24</v>
      </c>
      <c r="I7720" t="s">
        <v>28</v>
      </c>
      <c r="J7720" t="s">
        <v>76</v>
      </c>
      <c r="K7720" t="s">
        <v>204</v>
      </c>
      <c r="L7720" t="s">
        <v>26</v>
      </c>
      <c r="M7720" t="s">
        <v>137</v>
      </c>
      <c r="N7720" s="2">
        <v>41499</v>
      </c>
      <c r="O7720" s="2">
        <v>41500</v>
      </c>
      <c r="P7720">
        <v>6</v>
      </c>
      <c r="Q7720" s="1">
        <v>0.06</v>
      </c>
      <c r="R7720">
        <v>17.48</v>
      </c>
      <c r="S7720">
        <v>1.99</v>
      </c>
      <c r="T7720">
        <f t="shared" si="120"/>
        <v>104.88</v>
      </c>
    </row>
    <row r="7721" spans="1:20" x14ac:dyDescent="0.25">
      <c r="A7721">
        <v>7720</v>
      </c>
      <c r="B7721">
        <v>89550</v>
      </c>
      <c r="C7721" t="s">
        <v>186</v>
      </c>
      <c r="D7721" t="s">
        <v>20</v>
      </c>
      <c r="E7721" t="s">
        <v>21</v>
      </c>
      <c r="F7721" t="s">
        <v>22</v>
      </c>
      <c r="G7721" t="s">
        <v>93</v>
      </c>
      <c r="H7721" t="s">
        <v>206</v>
      </c>
      <c r="I7721" t="s">
        <v>28</v>
      </c>
      <c r="J7721" t="s">
        <v>76</v>
      </c>
      <c r="K7721" t="s">
        <v>1138</v>
      </c>
      <c r="L7721" t="s">
        <v>26</v>
      </c>
      <c r="M7721" t="s">
        <v>137</v>
      </c>
      <c r="N7721" s="2">
        <v>41300</v>
      </c>
      <c r="O7721" s="2">
        <v>41302</v>
      </c>
      <c r="P7721">
        <v>8</v>
      </c>
      <c r="Q7721" s="1">
        <v>0.05</v>
      </c>
      <c r="R7721">
        <v>5.98</v>
      </c>
      <c r="S7721">
        <v>4.38</v>
      </c>
      <c r="T7721">
        <f t="shared" si="120"/>
        <v>47.84</v>
      </c>
    </row>
    <row r="7722" spans="1:20" x14ac:dyDescent="0.25">
      <c r="A7722">
        <v>7721</v>
      </c>
      <c r="B7722">
        <v>89550</v>
      </c>
      <c r="C7722" t="s">
        <v>186</v>
      </c>
      <c r="D7722" t="s">
        <v>20</v>
      </c>
      <c r="E7722" t="s">
        <v>187</v>
      </c>
      <c r="F7722" t="s">
        <v>22</v>
      </c>
      <c r="G7722" t="s">
        <v>93</v>
      </c>
      <c r="H7722" t="s">
        <v>225</v>
      </c>
      <c r="I7722" t="s">
        <v>28</v>
      </c>
      <c r="J7722" t="s">
        <v>76</v>
      </c>
      <c r="K7722" t="s">
        <v>71</v>
      </c>
      <c r="L7722" t="s">
        <v>26</v>
      </c>
      <c r="M7722" t="s">
        <v>232</v>
      </c>
      <c r="N7722" s="2">
        <v>41300</v>
      </c>
      <c r="O7722" s="2">
        <v>41302</v>
      </c>
      <c r="P7722">
        <v>3</v>
      </c>
      <c r="Q7722" s="1">
        <v>0.04</v>
      </c>
      <c r="R7722">
        <v>6.48</v>
      </c>
      <c r="S7722">
        <v>9.68</v>
      </c>
      <c r="T7722">
        <f t="shared" si="120"/>
        <v>19.440000000000001</v>
      </c>
    </row>
    <row r="7723" spans="1:20" x14ac:dyDescent="0.25">
      <c r="A7723">
        <v>7722</v>
      </c>
      <c r="B7723">
        <v>90790</v>
      </c>
      <c r="C7723" t="s">
        <v>1588</v>
      </c>
      <c r="D7723" t="s">
        <v>20</v>
      </c>
      <c r="E7723" t="s">
        <v>39</v>
      </c>
      <c r="F7723" t="s">
        <v>40</v>
      </c>
      <c r="G7723" t="s">
        <v>41</v>
      </c>
      <c r="H7723" t="s">
        <v>89</v>
      </c>
      <c r="I7723" t="s">
        <v>28</v>
      </c>
      <c r="J7723" t="s">
        <v>76</v>
      </c>
      <c r="K7723" t="s">
        <v>55</v>
      </c>
      <c r="L7723" t="s">
        <v>192</v>
      </c>
      <c r="M7723" t="s">
        <v>370</v>
      </c>
      <c r="N7723" s="2">
        <v>40781</v>
      </c>
      <c r="O7723" s="2">
        <v>40782</v>
      </c>
      <c r="P7723">
        <v>19</v>
      </c>
      <c r="Q7723" s="1">
        <v>0.09</v>
      </c>
      <c r="R7723">
        <v>7.77</v>
      </c>
      <c r="S7723">
        <v>9.23</v>
      </c>
      <c r="T7723">
        <f t="shared" si="120"/>
        <v>147.63</v>
      </c>
    </row>
    <row r="7724" spans="1:20" x14ac:dyDescent="0.25">
      <c r="A7724">
        <v>7723</v>
      </c>
      <c r="B7724">
        <v>90790</v>
      </c>
      <c r="C7724" t="s">
        <v>1588</v>
      </c>
      <c r="D7724" t="s">
        <v>20</v>
      </c>
      <c r="E7724" t="s">
        <v>39</v>
      </c>
      <c r="F7724" t="s">
        <v>40</v>
      </c>
      <c r="G7724" t="s">
        <v>41</v>
      </c>
      <c r="H7724" t="s">
        <v>54</v>
      </c>
      <c r="I7724" t="s">
        <v>28</v>
      </c>
      <c r="J7724" t="s">
        <v>76</v>
      </c>
      <c r="K7724" t="s">
        <v>95</v>
      </c>
      <c r="L7724" t="s">
        <v>192</v>
      </c>
      <c r="M7724" t="s">
        <v>75</v>
      </c>
      <c r="N7724" s="2">
        <v>40781</v>
      </c>
      <c r="O7724" s="2">
        <v>40782</v>
      </c>
      <c r="P7724">
        <v>13</v>
      </c>
      <c r="Q7724" s="1">
        <v>7.0000000000000007E-2</v>
      </c>
      <c r="R7724">
        <v>15.14</v>
      </c>
      <c r="S7724">
        <v>4.53</v>
      </c>
      <c r="T7724">
        <f t="shared" si="120"/>
        <v>196.82</v>
      </c>
    </row>
    <row r="7725" spans="1:20" x14ac:dyDescent="0.25">
      <c r="A7725">
        <v>7724</v>
      </c>
      <c r="B7725">
        <v>87900</v>
      </c>
      <c r="C7725" t="s">
        <v>1527</v>
      </c>
      <c r="D7725" t="s">
        <v>20</v>
      </c>
      <c r="E7725" t="s">
        <v>39</v>
      </c>
      <c r="F7725" t="s">
        <v>40</v>
      </c>
      <c r="G7725" t="s">
        <v>32</v>
      </c>
      <c r="H7725" t="s">
        <v>54</v>
      </c>
      <c r="I7725" t="s">
        <v>28</v>
      </c>
      <c r="J7725" t="s">
        <v>76</v>
      </c>
      <c r="K7725" t="s">
        <v>172</v>
      </c>
      <c r="L7725" t="s">
        <v>26</v>
      </c>
      <c r="M7725" t="s">
        <v>59</v>
      </c>
      <c r="N7725" s="2">
        <v>40373</v>
      </c>
      <c r="O7725" s="2">
        <v>40374</v>
      </c>
      <c r="P7725">
        <v>14</v>
      </c>
      <c r="Q7725" s="1">
        <v>0.1</v>
      </c>
      <c r="R7725">
        <v>22.01</v>
      </c>
      <c r="S7725">
        <v>5.53</v>
      </c>
      <c r="T7725">
        <f t="shared" si="120"/>
        <v>308.14000000000004</v>
      </c>
    </row>
    <row r="7726" spans="1:20" x14ac:dyDescent="0.25">
      <c r="A7726">
        <v>7725</v>
      </c>
      <c r="B7726">
        <v>87904</v>
      </c>
      <c r="C7726" t="s">
        <v>1527</v>
      </c>
      <c r="D7726" t="s">
        <v>578</v>
      </c>
      <c r="E7726" t="s">
        <v>187</v>
      </c>
      <c r="F7726" t="s">
        <v>40</v>
      </c>
      <c r="G7726" t="s">
        <v>32</v>
      </c>
      <c r="H7726" t="s">
        <v>225</v>
      </c>
      <c r="I7726" t="s">
        <v>28</v>
      </c>
      <c r="J7726" t="s">
        <v>76</v>
      </c>
      <c r="K7726" t="s">
        <v>181</v>
      </c>
      <c r="L7726" t="s">
        <v>330</v>
      </c>
      <c r="M7726" t="s">
        <v>99</v>
      </c>
      <c r="N7726" s="2">
        <v>41469</v>
      </c>
      <c r="O7726" s="2">
        <v>41469</v>
      </c>
      <c r="P7726">
        <v>4</v>
      </c>
      <c r="Q7726" s="1">
        <v>0.04</v>
      </c>
      <c r="R7726">
        <v>236.97</v>
      </c>
      <c r="S7726">
        <v>59.24</v>
      </c>
      <c r="T7726">
        <f t="shared" si="120"/>
        <v>947.88</v>
      </c>
    </row>
    <row r="7727" spans="1:20" x14ac:dyDescent="0.25">
      <c r="A7727">
        <v>7726</v>
      </c>
      <c r="B7727">
        <v>85834</v>
      </c>
      <c r="C7727" t="s">
        <v>1012</v>
      </c>
      <c r="D7727" t="s">
        <v>38</v>
      </c>
      <c r="E7727" t="s">
        <v>21</v>
      </c>
      <c r="F7727" t="s">
        <v>40</v>
      </c>
      <c r="G7727" t="s">
        <v>23</v>
      </c>
      <c r="H7727" t="s">
        <v>24</v>
      </c>
      <c r="I7727" t="s">
        <v>28</v>
      </c>
      <c r="J7727" t="s">
        <v>76</v>
      </c>
      <c r="K7727" t="s">
        <v>1114</v>
      </c>
      <c r="L7727" t="s">
        <v>706</v>
      </c>
      <c r="M7727" t="s">
        <v>59</v>
      </c>
      <c r="N7727" s="2">
        <v>40268</v>
      </c>
      <c r="O7727" s="2">
        <v>40269</v>
      </c>
      <c r="P7727">
        <v>2</v>
      </c>
      <c r="Q7727" s="1">
        <v>0.09</v>
      </c>
      <c r="R7727">
        <v>20.99</v>
      </c>
      <c r="S7727">
        <v>4.8099999999999996</v>
      </c>
      <c r="T7727">
        <f t="shared" si="120"/>
        <v>41.98</v>
      </c>
    </row>
    <row r="7728" spans="1:20" x14ac:dyDescent="0.25">
      <c r="A7728">
        <v>7727</v>
      </c>
      <c r="B7728">
        <v>87615</v>
      </c>
      <c r="C7728" t="s">
        <v>865</v>
      </c>
      <c r="D7728" t="s">
        <v>38</v>
      </c>
      <c r="E7728" t="s">
        <v>21</v>
      </c>
      <c r="F7728" t="s">
        <v>31</v>
      </c>
      <c r="G7728" t="s">
        <v>48</v>
      </c>
      <c r="H7728" t="s">
        <v>206</v>
      </c>
      <c r="I7728" t="s">
        <v>28</v>
      </c>
      <c r="J7728" t="s">
        <v>76</v>
      </c>
      <c r="K7728" t="s">
        <v>198</v>
      </c>
      <c r="L7728" t="s">
        <v>192</v>
      </c>
      <c r="M7728" t="s">
        <v>63</v>
      </c>
      <c r="N7728" s="2">
        <v>41454</v>
      </c>
      <c r="O7728" s="2">
        <v>41456</v>
      </c>
      <c r="P7728">
        <v>12</v>
      </c>
      <c r="Q7728" s="1">
        <v>0.05</v>
      </c>
      <c r="R7728">
        <v>125.99</v>
      </c>
      <c r="S7728">
        <v>3</v>
      </c>
      <c r="T7728">
        <f t="shared" si="120"/>
        <v>1511.8799999999999</v>
      </c>
    </row>
    <row r="7729" spans="1:20" x14ac:dyDescent="0.25">
      <c r="A7729">
        <v>7728</v>
      </c>
      <c r="B7729">
        <v>87615</v>
      </c>
      <c r="C7729" t="s">
        <v>865</v>
      </c>
      <c r="D7729" t="s">
        <v>38</v>
      </c>
      <c r="E7729" t="s">
        <v>21</v>
      </c>
      <c r="F7729" t="s">
        <v>31</v>
      </c>
      <c r="G7729" t="s">
        <v>48</v>
      </c>
      <c r="H7729" t="s">
        <v>203</v>
      </c>
      <c r="I7729" t="s">
        <v>28</v>
      </c>
      <c r="J7729" t="s">
        <v>76</v>
      </c>
      <c r="K7729" t="s">
        <v>1243</v>
      </c>
      <c r="L7729" t="s">
        <v>192</v>
      </c>
      <c r="M7729" t="s">
        <v>139</v>
      </c>
      <c r="N7729" s="2">
        <v>41454</v>
      </c>
      <c r="O7729" s="2">
        <v>41454</v>
      </c>
      <c r="P7729">
        <v>9</v>
      </c>
      <c r="Q7729" s="1">
        <v>0</v>
      </c>
      <c r="R7729">
        <v>195.99</v>
      </c>
      <c r="S7729">
        <v>8.99</v>
      </c>
      <c r="T7729">
        <f t="shared" si="120"/>
        <v>1763.91</v>
      </c>
    </row>
    <row r="7730" spans="1:20" x14ac:dyDescent="0.25">
      <c r="A7730">
        <v>7729</v>
      </c>
      <c r="B7730">
        <v>91469</v>
      </c>
      <c r="C7730" t="s">
        <v>1904</v>
      </c>
      <c r="D7730" t="s">
        <v>38</v>
      </c>
      <c r="E7730" t="s">
        <v>187</v>
      </c>
      <c r="F7730" t="s">
        <v>31</v>
      </c>
      <c r="G7730" t="s">
        <v>48</v>
      </c>
      <c r="H7730" t="s">
        <v>188</v>
      </c>
      <c r="I7730" t="s">
        <v>28</v>
      </c>
      <c r="J7730" t="s">
        <v>76</v>
      </c>
      <c r="K7730" t="s">
        <v>282</v>
      </c>
      <c r="L7730" t="s">
        <v>26</v>
      </c>
      <c r="M7730" t="s">
        <v>83</v>
      </c>
      <c r="N7730" s="2">
        <v>40971</v>
      </c>
      <c r="O7730" s="2">
        <v>40980</v>
      </c>
      <c r="P7730">
        <v>1</v>
      </c>
      <c r="Q7730" s="1">
        <v>0.03</v>
      </c>
      <c r="R7730">
        <v>12.64</v>
      </c>
      <c r="S7730">
        <v>4.9800000000000004</v>
      </c>
      <c r="T7730">
        <f t="shared" si="120"/>
        <v>12.64</v>
      </c>
    </row>
    <row r="7731" spans="1:20" x14ac:dyDescent="0.25">
      <c r="A7731">
        <v>7730</v>
      </c>
      <c r="B7731">
        <v>88389</v>
      </c>
      <c r="C7731" t="s">
        <v>1537</v>
      </c>
      <c r="D7731" t="s">
        <v>38</v>
      </c>
      <c r="E7731" t="s">
        <v>39</v>
      </c>
      <c r="F7731" t="s">
        <v>40</v>
      </c>
      <c r="G7731" t="s">
        <v>41</v>
      </c>
      <c r="H7731" t="s">
        <v>42</v>
      </c>
      <c r="I7731" t="s">
        <v>28</v>
      </c>
      <c r="J7731" t="s">
        <v>76</v>
      </c>
      <c r="K7731" t="s">
        <v>231</v>
      </c>
      <c r="L7731" t="s">
        <v>192</v>
      </c>
      <c r="M7731" t="s">
        <v>59</v>
      </c>
      <c r="N7731" s="2">
        <v>40341</v>
      </c>
      <c r="O7731" s="2">
        <v>40342</v>
      </c>
      <c r="P7731">
        <v>1</v>
      </c>
      <c r="Q7731" s="1">
        <v>0.02</v>
      </c>
      <c r="R7731">
        <v>6.48</v>
      </c>
      <c r="S7731">
        <v>7.86</v>
      </c>
      <c r="T7731">
        <f t="shared" si="120"/>
        <v>6.48</v>
      </c>
    </row>
    <row r="7732" spans="1:20" x14ac:dyDescent="0.25">
      <c r="A7732">
        <v>7731</v>
      </c>
      <c r="B7732">
        <v>88401</v>
      </c>
      <c r="C7732" t="s">
        <v>1938</v>
      </c>
      <c r="D7732" t="s">
        <v>20</v>
      </c>
      <c r="E7732" t="s">
        <v>39</v>
      </c>
      <c r="F7732" t="s">
        <v>40</v>
      </c>
      <c r="G7732" t="s">
        <v>41</v>
      </c>
      <c r="H7732" t="s">
        <v>54</v>
      </c>
      <c r="I7732" t="s">
        <v>28</v>
      </c>
      <c r="J7732" t="s">
        <v>76</v>
      </c>
      <c r="K7732" t="s">
        <v>116</v>
      </c>
      <c r="L7732" t="s">
        <v>192</v>
      </c>
      <c r="M7732" t="s">
        <v>99</v>
      </c>
      <c r="N7732" s="2">
        <v>41437</v>
      </c>
      <c r="O7732" s="2">
        <v>41439</v>
      </c>
      <c r="P7732">
        <v>8</v>
      </c>
      <c r="Q7732" s="1">
        <v>0.03</v>
      </c>
      <c r="R7732">
        <v>17.07</v>
      </c>
      <c r="S7732">
        <v>8.1300000000000008</v>
      </c>
      <c r="T7732">
        <f t="shared" si="120"/>
        <v>136.56</v>
      </c>
    </row>
    <row r="7733" spans="1:20" x14ac:dyDescent="0.25">
      <c r="A7733">
        <v>7732</v>
      </c>
      <c r="B7733">
        <v>91249</v>
      </c>
      <c r="C7733" t="s">
        <v>2096</v>
      </c>
      <c r="D7733" t="s">
        <v>20</v>
      </c>
      <c r="E7733" t="s">
        <v>39</v>
      </c>
      <c r="F7733" t="s">
        <v>47</v>
      </c>
      <c r="G7733" t="s">
        <v>41</v>
      </c>
      <c r="H7733" t="s">
        <v>94</v>
      </c>
      <c r="I7733" t="s">
        <v>28</v>
      </c>
      <c r="J7733" t="s">
        <v>76</v>
      </c>
      <c r="K7733" t="s">
        <v>189</v>
      </c>
      <c r="L7733" t="s">
        <v>192</v>
      </c>
      <c r="M7733" t="s">
        <v>117</v>
      </c>
      <c r="N7733" s="2">
        <v>41164</v>
      </c>
      <c r="O7733" s="2">
        <v>41166</v>
      </c>
      <c r="P7733">
        <v>2</v>
      </c>
      <c r="Q7733" s="1">
        <v>0.05</v>
      </c>
      <c r="R7733">
        <v>22.84</v>
      </c>
      <c r="S7733">
        <v>16.87</v>
      </c>
      <c r="T7733">
        <f t="shared" si="120"/>
        <v>45.68</v>
      </c>
    </row>
    <row r="7734" spans="1:20" x14ac:dyDescent="0.25">
      <c r="A7734">
        <v>7733</v>
      </c>
      <c r="B7734">
        <v>90336</v>
      </c>
      <c r="C7734" t="s">
        <v>1998</v>
      </c>
      <c r="D7734" t="s">
        <v>38</v>
      </c>
      <c r="E7734" t="s">
        <v>21</v>
      </c>
      <c r="F7734" t="s">
        <v>31</v>
      </c>
      <c r="G7734" t="s">
        <v>93</v>
      </c>
      <c r="H7734" t="s">
        <v>203</v>
      </c>
      <c r="I7734" t="s">
        <v>28</v>
      </c>
      <c r="J7734" t="s">
        <v>76</v>
      </c>
      <c r="K7734" t="s">
        <v>198</v>
      </c>
      <c r="L7734" t="s">
        <v>746</v>
      </c>
      <c r="M7734" t="s">
        <v>131</v>
      </c>
      <c r="N7734" s="2">
        <v>41375</v>
      </c>
      <c r="O7734" s="2">
        <v>41376</v>
      </c>
      <c r="P7734">
        <v>1</v>
      </c>
      <c r="Q7734" s="1">
        <v>0.03</v>
      </c>
      <c r="R7734">
        <v>499.99</v>
      </c>
      <c r="S7734">
        <v>24.49</v>
      </c>
      <c r="T7734">
        <f t="shared" si="120"/>
        <v>499.99</v>
      </c>
    </row>
    <row r="7735" spans="1:20" x14ac:dyDescent="0.25">
      <c r="A7735">
        <v>7734</v>
      </c>
      <c r="B7735">
        <v>88029</v>
      </c>
      <c r="C7735" t="s">
        <v>674</v>
      </c>
      <c r="D7735" t="s">
        <v>38</v>
      </c>
      <c r="E7735" t="s">
        <v>21</v>
      </c>
      <c r="F7735" t="s">
        <v>40</v>
      </c>
      <c r="G7735" t="s">
        <v>41</v>
      </c>
      <c r="H7735" t="s">
        <v>206</v>
      </c>
      <c r="I7735" t="s">
        <v>28</v>
      </c>
      <c r="J7735" t="s">
        <v>76</v>
      </c>
      <c r="K7735" t="s">
        <v>1114</v>
      </c>
      <c r="L7735" t="s">
        <v>746</v>
      </c>
      <c r="M7735" t="s">
        <v>125</v>
      </c>
      <c r="N7735" s="2">
        <v>40287</v>
      </c>
      <c r="O7735" s="2">
        <v>40289</v>
      </c>
      <c r="P7735">
        <v>5</v>
      </c>
      <c r="Q7735" s="1">
        <v>0.09</v>
      </c>
      <c r="R7735">
        <v>199.99</v>
      </c>
      <c r="S7735">
        <v>24.49</v>
      </c>
      <c r="T7735">
        <f t="shared" si="120"/>
        <v>999.95</v>
      </c>
    </row>
    <row r="7736" spans="1:20" x14ac:dyDescent="0.25">
      <c r="A7736">
        <v>7735</v>
      </c>
      <c r="B7736">
        <v>88036</v>
      </c>
      <c r="C7736" t="s">
        <v>1624</v>
      </c>
      <c r="D7736" t="s">
        <v>20</v>
      </c>
      <c r="E7736" t="s">
        <v>187</v>
      </c>
      <c r="F7736" t="s">
        <v>31</v>
      </c>
      <c r="G7736" t="s">
        <v>41</v>
      </c>
      <c r="H7736" t="s">
        <v>188</v>
      </c>
      <c r="I7736" t="s">
        <v>28</v>
      </c>
      <c r="J7736" t="s">
        <v>76</v>
      </c>
      <c r="K7736" t="s">
        <v>71</v>
      </c>
      <c r="L7736" t="s">
        <v>26</v>
      </c>
      <c r="M7736" t="s">
        <v>631</v>
      </c>
      <c r="N7736" s="2">
        <v>41383</v>
      </c>
      <c r="O7736" s="2">
        <v>41383</v>
      </c>
      <c r="P7736">
        <v>10</v>
      </c>
      <c r="Q7736" s="1">
        <v>0.02</v>
      </c>
      <c r="R7736">
        <v>17.670000000000002</v>
      </c>
      <c r="S7736">
        <v>8.99</v>
      </c>
      <c r="T7736">
        <f t="shared" si="120"/>
        <v>176.70000000000002</v>
      </c>
    </row>
    <row r="7737" spans="1:20" x14ac:dyDescent="0.25">
      <c r="A7737">
        <v>7736</v>
      </c>
      <c r="B7737">
        <v>87477</v>
      </c>
      <c r="C7737" t="s">
        <v>1686</v>
      </c>
      <c r="D7737" t="s">
        <v>20</v>
      </c>
      <c r="E7737" t="s">
        <v>39</v>
      </c>
      <c r="F7737" t="s">
        <v>40</v>
      </c>
      <c r="G7737" t="s">
        <v>93</v>
      </c>
      <c r="H7737" t="s">
        <v>54</v>
      </c>
      <c r="I7737" t="s">
        <v>28</v>
      </c>
      <c r="J7737" t="s">
        <v>76</v>
      </c>
      <c r="K7737" t="s">
        <v>136</v>
      </c>
      <c r="L7737" t="s">
        <v>192</v>
      </c>
      <c r="M7737" t="s">
        <v>309</v>
      </c>
      <c r="N7737" s="2">
        <v>41052</v>
      </c>
      <c r="O7737" s="2">
        <v>41054</v>
      </c>
      <c r="P7737">
        <v>6</v>
      </c>
      <c r="Q7737" s="1">
        <v>0.01</v>
      </c>
      <c r="R7737">
        <v>7.77</v>
      </c>
      <c r="S7737">
        <v>9.23</v>
      </c>
      <c r="T7737">
        <f t="shared" si="120"/>
        <v>46.62</v>
      </c>
    </row>
    <row r="7738" spans="1:20" x14ac:dyDescent="0.25">
      <c r="A7738">
        <v>7737</v>
      </c>
      <c r="B7738">
        <v>87477</v>
      </c>
      <c r="C7738" t="s">
        <v>1686</v>
      </c>
      <c r="D7738" t="s">
        <v>20</v>
      </c>
      <c r="E7738" t="s">
        <v>21</v>
      </c>
      <c r="F7738" t="s">
        <v>40</v>
      </c>
      <c r="G7738" t="s">
        <v>93</v>
      </c>
      <c r="H7738" t="s">
        <v>33</v>
      </c>
      <c r="I7738" t="s">
        <v>28</v>
      </c>
      <c r="J7738" t="s">
        <v>76</v>
      </c>
      <c r="K7738" t="s">
        <v>201</v>
      </c>
      <c r="L7738" t="s">
        <v>192</v>
      </c>
      <c r="M7738" t="s">
        <v>175</v>
      </c>
      <c r="N7738" s="2">
        <v>41052</v>
      </c>
      <c r="O7738" s="2">
        <v>41053</v>
      </c>
      <c r="P7738">
        <v>15</v>
      </c>
      <c r="Q7738" s="1">
        <v>0.09</v>
      </c>
      <c r="R7738">
        <v>195.99</v>
      </c>
      <c r="S7738">
        <v>8.99</v>
      </c>
      <c r="T7738">
        <f t="shared" si="120"/>
        <v>2939.8500000000004</v>
      </c>
    </row>
    <row r="7739" spans="1:20" x14ac:dyDescent="0.25">
      <c r="A7739">
        <v>7738</v>
      </c>
      <c r="B7739">
        <v>88510</v>
      </c>
      <c r="C7739" t="s">
        <v>207</v>
      </c>
      <c r="D7739" t="s">
        <v>20</v>
      </c>
      <c r="E7739" t="s">
        <v>39</v>
      </c>
      <c r="F7739" t="s">
        <v>40</v>
      </c>
      <c r="G7739" t="s">
        <v>41</v>
      </c>
      <c r="H7739" t="s">
        <v>49</v>
      </c>
      <c r="I7739" t="s">
        <v>28</v>
      </c>
      <c r="J7739" t="s">
        <v>76</v>
      </c>
      <c r="K7739" t="s">
        <v>189</v>
      </c>
      <c r="L7739" t="s">
        <v>44</v>
      </c>
      <c r="M7739" t="s">
        <v>59</v>
      </c>
      <c r="N7739" s="2">
        <v>41211</v>
      </c>
      <c r="O7739" s="2">
        <v>41213</v>
      </c>
      <c r="P7739">
        <v>16</v>
      </c>
      <c r="Q7739" s="1">
        <v>7.0000000000000007E-2</v>
      </c>
      <c r="R7739">
        <v>2.88</v>
      </c>
      <c r="S7739">
        <v>0.7</v>
      </c>
      <c r="T7739">
        <f t="shared" si="120"/>
        <v>46.08</v>
      </c>
    </row>
    <row r="7740" spans="1:20" x14ac:dyDescent="0.25">
      <c r="A7740">
        <v>7739</v>
      </c>
      <c r="B7740">
        <v>88636</v>
      </c>
      <c r="C7740" t="s">
        <v>852</v>
      </c>
      <c r="D7740" t="s">
        <v>20</v>
      </c>
      <c r="E7740" t="s">
        <v>39</v>
      </c>
      <c r="F7740" t="s">
        <v>31</v>
      </c>
      <c r="G7740" t="s">
        <v>41</v>
      </c>
      <c r="H7740" t="s">
        <v>94</v>
      </c>
      <c r="I7740" t="s">
        <v>28</v>
      </c>
      <c r="J7740" t="s">
        <v>76</v>
      </c>
      <c r="K7740" t="s">
        <v>50</v>
      </c>
      <c r="L7740" t="s">
        <v>192</v>
      </c>
      <c r="M7740" t="s">
        <v>69</v>
      </c>
      <c r="N7740" s="2">
        <v>40852</v>
      </c>
      <c r="O7740" s="2">
        <v>40854</v>
      </c>
      <c r="P7740">
        <v>24</v>
      </c>
      <c r="Q7740" s="1">
        <v>0.01</v>
      </c>
      <c r="R7740">
        <v>6.48</v>
      </c>
      <c r="S7740">
        <v>9.5399999999999991</v>
      </c>
      <c r="T7740">
        <f t="shared" si="120"/>
        <v>155.52000000000001</v>
      </c>
    </row>
    <row r="7741" spans="1:20" x14ac:dyDescent="0.25">
      <c r="A7741">
        <v>7740</v>
      </c>
      <c r="B7741">
        <v>91198</v>
      </c>
      <c r="C7741" t="s">
        <v>1557</v>
      </c>
      <c r="D7741" t="s">
        <v>578</v>
      </c>
      <c r="E7741" t="s">
        <v>187</v>
      </c>
      <c r="F7741" t="s">
        <v>31</v>
      </c>
      <c r="G7741" t="s">
        <v>23</v>
      </c>
      <c r="H7741" t="s">
        <v>217</v>
      </c>
      <c r="I7741" t="s">
        <v>28</v>
      </c>
      <c r="J7741" t="s">
        <v>76</v>
      </c>
      <c r="K7741" t="s">
        <v>291</v>
      </c>
      <c r="L7741" t="s">
        <v>283</v>
      </c>
      <c r="M7741" t="s">
        <v>35</v>
      </c>
      <c r="N7741" s="2">
        <v>41523</v>
      </c>
      <c r="O7741" s="2">
        <v>41526</v>
      </c>
      <c r="P7741">
        <v>23</v>
      </c>
      <c r="Q7741" s="1">
        <v>0.06</v>
      </c>
      <c r="R7741">
        <v>122.99</v>
      </c>
      <c r="S7741">
        <v>70.2</v>
      </c>
      <c r="T7741">
        <f t="shared" si="120"/>
        <v>2828.77</v>
      </c>
    </row>
    <row r="7742" spans="1:20" x14ac:dyDescent="0.25">
      <c r="A7742">
        <v>7741</v>
      </c>
      <c r="B7742">
        <v>91195</v>
      </c>
      <c r="C7742" t="s">
        <v>1557</v>
      </c>
      <c r="D7742" t="s">
        <v>20</v>
      </c>
      <c r="E7742" t="s">
        <v>39</v>
      </c>
      <c r="F7742" t="s">
        <v>31</v>
      </c>
      <c r="G7742" t="s">
        <v>23</v>
      </c>
      <c r="H7742" t="s">
        <v>49</v>
      </c>
      <c r="I7742" t="s">
        <v>28</v>
      </c>
      <c r="J7742" t="s">
        <v>76</v>
      </c>
      <c r="K7742" t="s">
        <v>98</v>
      </c>
      <c r="L7742" t="s">
        <v>192</v>
      </c>
      <c r="M7742" t="s">
        <v>35</v>
      </c>
      <c r="N7742" s="2">
        <v>40427</v>
      </c>
      <c r="O7742" s="2">
        <v>40428</v>
      </c>
      <c r="P7742">
        <v>20</v>
      </c>
      <c r="Q7742" s="1">
        <v>0.06</v>
      </c>
      <c r="R7742">
        <v>6.48</v>
      </c>
      <c r="S7742">
        <v>8.8800000000000008</v>
      </c>
      <c r="T7742">
        <f t="shared" si="120"/>
        <v>129.60000000000002</v>
      </c>
    </row>
    <row r="7743" spans="1:20" x14ac:dyDescent="0.25">
      <c r="A7743">
        <v>7742</v>
      </c>
      <c r="B7743">
        <v>91195</v>
      </c>
      <c r="C7743" t="s">
        <v>1557</v>
      </c>
      <c r="D7743" t="s">
        <v>578</v>
      </c>
      <c r="E7743" t="s">
        <v>187</v>
      </c>
      <c r="F7743" t="s">
        <v>31</v>
      </c>
      <c r="G7743" t="s">
        <v>23</v>
      </c>
      <c r="H7743" t="s">
        <v>219</v>
      </c>
      <c r="I7743" t="s">
        <v>28</v>
      </c>
      <c r="J7743" t="s">
        <v>76</v>
      </c>
      <c r="K7743" t="s">
        <v>71</v>
      </c>
      <c r="L7743" t="s">
        <v>283</v>
      </c>
      <c r="M7743" t="s">
        <v>35</v>
      </c>
      <c r="N7743" s="2">
        <v>40427</v>
      </c>
      <c r="O7743" s="2">
        <v>40428</v>
      </c>
      <c r="P7743">
        <v>12</v>
      </c>
      <c r="Q7743" s="1">
        <v>0.09</v>
      </c>
      <c r="R7743">
        <v>349.45</v>
      </c>
      <c r="S7743">
        <v>60</v>
      </c>
      <c r="T7743">
        <f t="shared" si="120"/>
        <v>4193.3999999999996</v>
      </c>
    </row>
    <row r="7744" spans="1:20" x14ac:dyDescent="0.25">
      <c r="A7744">
        <v>7743</v>
      </c>
      <c r="B7744">
        <v>90684</v>
      </c>
      <c r="C7744" t="s">
        <v>838</v>
      </c>
      <c r="D7744" t="s">
        <v>578</v>
      </c>
      <c r="E7744" t="s">
        <v>187</v>
      </c>
      <c r="F7744" t="s">
        <v>47</v>
      </c>
      <c r="G7744" t="s">
        <v>23</v>
      </c>
      <c r="H7744" t="s">
        <v>217</v>
      </c>
      <c r="I7744" t="s">
        <v>28</v>
      </c>
      <c r="J7744" t="s">
        <v>76</v>
      </c>
      <c r="K7744" t="s">
        <v>101</v>
      </c>
      <c r="L7744" t="s">
        <v>330</v>
      </c>
      <c r="M7744" t="s">
        <v>160</v>
      </c>
      <c r="N7744" s="2">
        <v>41624</v>
      </c>
      <c r="O7744" s="2">
        <v>41625</v>
      </c>
      <c r="P7744">
        <v>8</v>
      </c>
      <c r="Q7744" s="1">
        <v>0</v>
      </c>
      <c r="R7744">
        <v>140.97999999999999</v>
      </c>
      <c r="S7744">
        <v>36.090000000000003</v>
      </c>
      <c r="T7744">
        <f t="shared" si="120"/>
        <v>1127.8399999999999</v>
      </c>
    </row>
    <row r="7745" spans="1:20" x14ac:dyDescent="0.25">
      <c r="A7745">
        <v>7744</v>
      </c>
      <c r="B7745">
        <v>90873</v>
      </c>
      <c r="C7745" t="s">
        <v>950</v>
      </c>
      <c r="D7745" t="s">
        <v>20</v>
      </c>
      <c r="E7745" t="s">
        <v>21</v>
      </c>
      <c r="F7745" t="s">
        <v>22</v>
      </c>
      <c r="G7745" t="s">
        <v>32</v>
      </c>
      <c r="H7745" t="s">
        <v>206</v>
      </c>
      <c r="I7745" t="s">
        <v>28</v>
      </c>
      <c r="J7745" t="s">
        <v>76</v>
      </c>
      <c r="K7745" t="s">
        <v>1243</v>
      </c>
      <c r="L7745" t="s">
        <v>192</v>
      </c>
      <c r="M7745" t="s">
        <v>123</v>
      </c>
      <c r="N7745" s="2">
        <v>40874</v>
      </c>
      <c r="O7745" s="2">
        <v>40875</v>
      </c>
      <c r="P7745">
        <v>30</v>
      </c>
      <c r="Q7745" s="1">
        <v>7.0000000000000007E-2</v>
      </c>
      <c r="R7745">
        <v>115.99</v>
      </c>
      <c r="S7745">
        <v>2.5</v>
      </c>
      <c r="T7745">
        <f t="shared" si="120"/>
        <v>3479.7</v>
      </c>
    </row>
    <row r="7746" spans="1:20" x14ac:dyDescent="0.25">
      <c r="A7746">
        <v>7745</v>
      </c>
      <c r="B7746">
        <v>90873</v>
      </c>
      <c r="C7746" t="s">
        <v>950</v>
      </c>
      <c r="D7746" t="s">
        <v>20</v>
      </c>
      <c r="E7746" t="s">
        <v>21</v>
      </c>
      <c r="F7746" t="s">
        <v>22</v>
      </c>
      <c r="G7746" t="s">
        <v>32</v>
      </c>
      <c r="H7746" t="s">
        <v>203</v>
      </c>
      <c r="I7746" t="s">
        <v>28</v>
      </c>
      <c r="J7746" t="s">
        <v>76</v>
      </c>
      <c r="K7746" t="s">
        <v>1447</v>
      </c>
      <c r="L7746" t="s">
        <v>44</v>
      </c>
      <c r="M7746" t="s">
        <v>294</v>
      </c>
      <c r="N7746" s="2">
        <v>40874</v>
      </c>
      <c r="O7746" s="2">
        <v>40874</v>
      </c>
      <c r="P7746">
        <v>30</v>
      </c>
      <c r="Q7746" s="1">
        <v>0.09</v>
      </c>
      <c r="R7746">
        <v>35.99</v>
      </c>
      <c r="S7746">
        <v>5.99</v>
      </c>
      <c r="T7746">
        <f t="shared" si="120"/>
        <v>1079.7</v>
      </c>
    </row>
    <row r="7747" spans="1:20" x14ac:dyDescent="0.25">
      <c r="A7747">
        <v>7746</v>
      </c>
      <c r="B7747">
        <v>90873</v>
      </c>
      <c r="C7747" t="s">
        <v>2329</v>
      </c>
      <c r="D7747" t="s">
        <v>20</v>
      </c>
      <c r="E7747" t="s">
        <v>21</v>
      </c>
      <c r="F7747" t="s">
        <v>22</v>
      </c>
      <c r="G7747" t="s">
        <v>32</v>
      </c>
      <c r="H7747" t="s">
        <v>206</v>
      </c>
      <c r="I7747" t="s">
        <v>28</v>
      </c>
      <c r="J7747" t="s">
        <v>76</v>
      </c>
      <c r="K7747" t="s">
        <v>213</v>
      </c>
      <c r="L7747" t="s">
        <v>192</v>
      </c>
      <c r="M7747" t="s">
        <v>238</v>
      </c>
      <c r="N7747" s="2">
        <v>40874</v>
      </c>
      <c r="O7747" s="2">
        <v>40875</v>
      </c>
      <c r="P7747">
        <v>40</v>
      </c>
      <c r="Q7747" s="1">
        <v>0.01</v>
      </c>
      <c r="R7747">
        <v>65.989999999999995</v>
      </c>
      <c r="S7747">
        <v>19.989999999999998</v>
      </c>
      <c r="T7747">
        <f t="shared" ref="T7747:T7810" si="121">R7747*P7747</f>
        <v>2639.6</v>
      </c>
    </row>
    <row r="7748" spans="1:20" x14ac:dyDescent="0.25">
      <c r="A7748">
        <v>7747</v>
      </c>
      <c r="B7748">
        <v>86626</v>
      </c>
      <c r="C7748" t="s">
        <v>1486</v>
      </c>
      <c r="D7748" t="s">
        <v>20</v>
      </c>
      <c r="E7748" t="s">
        <v>187</v>
      </c>
      <c r="F7748" t="s">
        <v>31</v>
      </c>
      <c r="G7748" t="s">
        <v>41</v>
      </c>
      <c r="H7748" t="s">
        <v>217</v>
      </c>
      <c r="I7748" t="s">
        <v>28</v>
      </c>
      <c r="J7748" t="s">
        <v>76</v>
      </c>
      <c r="K7748" t="s">
        <v>68</v>
      </c>
      <c r="L7748" t="s">
        <v>746</v>
      </c>
      <c r="M7748" t="s">
        <v>131</v>
      </c>
      <c r="N7748" s="2">
        <v>41399</v>
      </c>
      <c r="O7748" s="2">
        <v>41401</v>
      </c>
      <c r="P7748">
        <v>10</v>
      </c>
      <c r="Q7748" s="1">
        <v>7.0000000000000007E-2</v>
      </c>
      <c r="R7748">
        <v>40.97</v>
      </c>
      <c r="S7748">
        <v>14.45</v>
      </c>
      <c r="T7748">
        <f t="shared" si="121"/>
        <v>409.7</v>
      </c>
    </row>
    <row r="7749" spans="1:20" x14ac:dyDescent="0.25">
      <c r="A7749">
        <v>7748</v>
      </c>
      <c r="B7749">
        <v>87187</v>
      </c>
      <c r="C7749" t="s">
        <v>805</v>
      </c>
      <c r="D7749" t="s">
        <v>578</v>
      </c>
      <c r="E7749" t="s">
        <v>21</v>
      </c>
      <c r="F7749" t="s">
        <v>22</v>
      </c>
      <c r="G7749" t="s">
        <v>23</v>
      </c>
      <c r="H7749" t="s">
        <v>33</v>
      </c>
      <c r="I7749" t="s">
        <v>28</v>
      </c>
      <c r="J7749" t="s">
        <v>76</v>
      </c>
      <c r="K7749" t="s">
        <v>198</v>
      </c>
      <c r="L7749" t="s">
        <v>283</v>
      </c>
      <c r="M7749" t="s">
        <v>86</v>
      </c>
      <c r="N7749" s="2">
        <v>40502</v>
      </c>
      <c r="O7749" s="2">
        <v>40503</v>
      </c>
      <c r="P7749">
        <v>6</v>
      </c>
      <c r="Q7749" s="1">
        <v>0.1</v>
      </c>
      <c r="R7749">
        <v>442.14</v>
      </c>
      <c r="S7749">
        <v>14.7</v>
      </c>
      <c r="T7749">
        <f t="shared" si="121"/>
        <v>2652.84</v>
      </c>
    </row>
    <row r="7750" spans="1:20" x14ac:dyDescent="0.25">
      <c r="A7750">
        <v>7749</v>
      </c>
      <c r="B7750">
        <v>87192</v>
      </c>
      <c r="C7750" t="s">
        <v>2303</v>
      </c>
      <c r="D7750" t="s">
        <v>20</v>
      </c>
      <c r="E7750" t="s">
        <v>39</v>
      </c>
      <c r="F7750" t="s">
        <v>22</v>
      </c>
      <c r="G7750" t="s">
        <v>23</v>
      </c>
      <c r="H7750" t="s">
        <v>89</v>
      </c>
      <c r="I7750" t="s">
        <v>28</v>
      </c>
      <c r="J7750" t="s">
        <v>64</v>
      </c>
      <c r="K7750" t="s">
        <v>138</v>
      </c>
      <c r="L7750" t="s">
        <v>192</v>
      </c>
      <c r="M7750" t="s">
        <v>499</v>
      </c>
      <c r="N7750" s="2">
        <v>41598</v>
      </c>
      <c r="O7750" s="2">
        <v>41600</v>
      </c>
      <c r="P7750">
        <v>41</v>
      </c>
      <c r="Q7750" s="1">
        <v>0.01</v>
      </c>
      <c r="R7750">
        <v>60.22</v>
      </c>
      <c r="S7750">
        <v>3.5</v>
      </c>
      <c r="T7750">
        <f t="shared" si="121"/>
        <v>2469.02</v>
      </c>
    </row>
    <row r="7751" spans="1:20" x14ac:dyDescent="0.25">
      <c r="A7751">
        <v>7750</v>
      </c>
      <c r="B7751">
        <v>88605</v>
      </c>
      <c r="C7751" t="s">
        <v>726</v>
      </c>
      <c r="D7751" t="s">
        <v>20</v>
      </c>
      <c r="E7751" t="s">
        <v>39</v>
      </c>
      <c r="F7751" t="s">
        <v>31</v>
      </c>
      <c r="G7751" t="s">
        <v>32</v>
      </c>
      <c r="H7751" t="s">
        <v>89</v>
      </c>
      <c r="I7751" t="s">
        <v>28</v>
      </c>
      <c r="J7751" t="s">
        <v>64</v>
      </c>
      <c r="K7751" t="s">
        <v>101</v>
      </c>
      <c r="L7751" t="s">
        <v>192</v>
      </c>
      <c r="M7751" t="s">
        <v>63</v>
      </c>
      <c r="N7751" s="2">
        <v>41292</v>
      </c>
      <c r="O7751" s="2">
        <v>41295</v>
      </c>
      <c r="P7751">
        <v>13</v>
      </c>
      <c r="Q7751" s="1">
        <v>0.1</v>
      </c>
      <c r="R7751">
        <v>15.74</v>
      </c>
      <c r="S7751">
        <v>1.39</v>
      </c>
      <c r="T7751">
        <f t="shared" si="121"/>
        <v>204.62</v>
      </c>
    </row>
    <row r="7752" spans="1:20" x14ac:dyDescent="0.25">
      <c r="A7752">
        <v>7751</v>
      </c>
      <c r="B7752">
        <v>90961</v>
      </c>
      <c r="C7752" t="s">
        <v>2392</v>
      </c>
      <c r="D7752" t="s">
        <v>578</v>
      </c>
      <c r="E7752" t="s">
        <v>187</v>
      </c>
      <c r="F7752" t="s">
        <v>31</v>
      </c>
      <c r="G7752" t="s">
        <v>48</v>
      </c>
      <c r="H7752" t="s">
        <v>217</v>
      </c>
      <c r="I7752" t="s">
        <v>28</v>
      </c>
      <c r="J7752" t="s">
        <v>64</v>
      </c>
      <c r="K7752" t="s">
        <v>158</v>
      </c>
      <c r="L7752" t="s">
        <v>330</v>
      </c>
      <c r="M7752" t="s">
        <v>35</v>
      </c>
      <c r="N7752" s="2">
        <v>40184</v>
      </c>
      <c r="O7752" s="2">
        <v>40184</v>
      </c>
      <c r="P7752">
        <v>6</v>
      </c>
      <c r="Q7752" s="1">
        <v>0.02</v>
      </c>
      <c r="R7752">
        <v>100.98</v>
      </c>
      <c r="S7752">
        <v>35.840000000000003</v>
      </c>
      <c r="T7752">
        <f t="shared" si="121"/>
        <v>605.88</v>
      </c>
    </row>
    <row r="7753" spans="1:20" x14ac:dyDescent="0.25">
      <c r="A7753">
        <v>7752</v>
      </c>
      <c r="B7753">
        <v>91194</v>
      </c>
      <c r="C7753" t="s">
        <v>1557</v>
      </c>
      <c r="D7753" t="s">
        <v>38</v>
      </c>
      <c r="E7753" t="s">
        <v>187</v>
      </c>
      <c r="F7753" t="s">
        <v>31</v>
      </c>
      <c r="G7753" t="s">
        <v>32</v>
      </c>
      <c r="H7753" t="s">
        <v>219</v>
      </c>
      <c r="I7753" t="s">
        <v>28</v>
      </c>
      <c r="J7753" t="s">
        <v>64</v>
      </c>
      <c r="K7753" t="s">
        <v>68</v>
      </c>
      <c r="L7753" t="s">
        <v>192</v>
      </c>
      <c r="M7753" t="s">
        <v>35</v>
      </c>
      <c r="N7753" s="2">
        <v>40234</v>
      </c>
      <c r="O7753" s="2">
        <v>40236</v>
      </c>
      <c r="P7753">
        <v>10</v>
      </c>
      <c r="Q7753" s="1">
        <v>0.04</v>
      </c>
      <c r="R7753">
        <v>29.18</v>
      </c>
      <c r="S7753">
        <v>8.5500000000000007</v>
      </c>
      <c r="T7753">
        <f t="shared" si="121"/>
        <v>291.8</v>
      </c>
    </row>
    <row r="7754" spans="1:20" x14ac:dyDescent="0.25">
      <c r="A7754">
        <v>7753</v>
      </c>
      <c r="B7754">
        <v>91194</v>
      </c>
      <c r="C7754" t="s">
        <v>1557</v>
      </c>
      <c r="D7754" t="s">
        <v>20</v>
      </c>
      <c r="E7754" t="s">
        <v>39</v>
      </c>
      <c r="F7754" t="s">
        <v>31</v>
      </c>
      <c r="G7754" t="s">
        <v>32</v>
      </c>
      <c r="H7754" t="s">
        <v>78</v>
      </c>
      <c r="I7754" t="s">
        <v>28</v>
      </c>
      <c r="J7754" t="s">
        <v>64</v>
      </c>
      <c r="K7754" t="s">
        <v>58</v>
      </c>
      <c r="L7754" t="s">
        <v>746</v>
      </c>
      <c r="M7754" t="s">
        <v>35</v>
      </c>
      <c r="N7754" s="2">
        <v>40234</v>
      </c>
      <c r="O7754" s="2">
        <v>40236</v>
      </c>
      <c r="P7754">
        <v>8</v>
      </c>
      <c r="Q7754" s="1">
        <v>0</v>
      </c>
      <c r="R7754">
        <v>80.98</v>
      </c>
      <c r="S7754">
        <v>35</v>
      </c>
      <c r="T7754">
        <f t="shared" si="121"/>
        <v>647.84</v>
      </c>
    </row>
    <row r="7755" spans="1:20" x14ac:dyDescent="0.25">
      <c r="A7755">
        <v>7754</v>
      </c>
      <c r="B7755">
        <v>88679</v>
      </c>
      <c r="C7755" t="s">
        <v>799</v>
      </c>
      <c r="D7755" t="s">
        <v>20</v>
      </c>
      <c r="E7755" t="s">
        <v>39</v>
      </c>
      <c r="F7755" t="s">
        <v>22</v>
      </c>
      <c r="G7755" t="s">
        <v>48</v>
      </c>
      <c r="H7755" t="s">
        <v>89</v>
      </c>
      <c r="I7755" t="s">
        <v>28</v>
      </c>
      <c r="J7755" t="s">
        <v>64</v>
      </c>
      <c r="K7755" t="s">
        <v>228</v>
      </c>
      <c r="L7755" t="s">
        <v>192</v>
      </c>
      <c r="M7755" t="s">
        <v>232</v>
      </c>
      <c r="N7755" s="2">
        <v>40290</v>
      </c>
      <c r="O7755" s="2">
        <v>40294</v>
      </c>
      <c r="P7755">
        <v>11</v>
      </c>
      <c r="Q7755" s="1">
        <v>0.02</v>
      </c>
      <c r="R7755">
        <v>4.57</v>
      </c>
      <c r="S7755">
        <v>5.42</v>
      </c>
      <c r="T7755">
        <f t="shared" si="121"/>
        <v>50.27</v>
      </c>
    </row>
    <row r="7756" spans="1:20" x14ac:dyDescent="0.25">
      <c r="A7756">
        <v>7755</v>
      </c>
      <c r="B7756">
        <v>85955</v>
      </c>
      <c r="C7756" t="s">
        <v>675</v>
      </c>
      <c r="D7756" t="s">
        <v>578</v>
      </c>
      <c r="E7756" t="s">
        <v>187</v>
      </c>
      <c r="F7756" t="s">
        <v>31</v>
      </c>
      <c r="G7756" t="s">
        <v>93</v>
      </c>
      <c r="H7756" t="s">
        <v>217</v>
      </c>
      <c r="I7756" t="s">
        <v>28</v>
      </c>
      <c r="J7756" t="s">
        <v>64</v>
      </c>
      <c r="K7756" t="s">
        <v>43</v>
      </c>
      <c r="L7756" t="s">
        <v>283</v>
      </c>
      <c r="M7756" t="s">
        <v>35</v>
      </c>
      <c r="N7756" s="2">
        <v>40986</v>
      </c>
      <c r="O7756" s="2">
        <v>40987</v>
      </c>
      <c r="P7756">
        <v>4</v>
      </c>
      <c r="Q7756" s="1">
        <v>0.01</v>
      </c>
      <c r="R7756">
        <v>130.97999999999999</v>
      </c>
      <c r="S7756">
        <v>30</v>
      </c>
      <c r="T7756">
        <f t="shared" si="121"/>
        <v>523.91999999999996</v>
      </c>
    </row>
    <row r="7757" spans="1:20" x14ac:dyDescent="0.25">
      <c r="A7757">
        <v>7756</v>
      </c>
      <c r="B7757">
        <v>88207</v>
      </c>
      <c r="C7757" t="s">
        <v>77</v>
      </c>
      <c r="D7757" t="s">
        <v>20</v>
      </c>
      <c r="E7757" t="s">
        <v>39</v>
      </c>
      <c r="F7757" t="s">
        <v>47</v>
      </c>
      <c r="G7757" t="s">
        <v>93</v>
      </c>
      <c r="H7757" t="s">
        <v>61</v>
      </c>
      <c r="I7757" t="s">
        <v>28</v>
      </c>
      <c r="J7757" t="s">
        <v>64</v>
      </c>
      <c r="K7757" t="s">
        <v>129</v>
      </c>
      <c r="L7757" t="s">
        <v>192</v>
      </c>
      <c r="M7757" t="s">
        <v>156</v>
      </c>
      <c r="N7757" s="2">
        <v>40611</v>
      </c>
      <c r="O7757" s="2">
        <v>40612</v>
      </c>
      <c r="P7757">
        <v>7</v>
      </c>
      <c r="Q7757" s="1">
        <v>0.1</v>
      </c>
      <c r="R7757">
        <v>5.98</v>
      </c>
      <c r="S7757">
        <v>7.5</v>
      </c>
      <c r="T7757">
        <f t="shared" si="121"/>
        <v>41.86</v>
      </c>
    </row>
    <row r="7758" spans="1:20" x14ac:dyDescent="0.25">
      <c r="A7758">
        <v>7757</v>
      </c>
      <c r="B7758">
        <v>88207</v>
      </c>
      <c r="C7758" t="s">
        <v>92</v>
      </c>
      <c r="D7758" t="s">
        <v>20</v>
      </c>
      <c r="E7758" t="s">
        <v>39</v>
      </c>
      <c r="F7758" t="s">
        <v>31</v>
      </c>
      <c r="G7758" t="s">
        <v>93</v>
      </c>
      <c r="H7758" t="s">
        <v>61</v>
      </c>
      <c r="I7758" t="s">
        <v>28</v>
      </c>
      <c r="J7758" t="s">
        <v>64</v>
      </c>
      <c r="K7758" t="s">
        <v>82</v>
      </c>
      <c r="L7758" t="s">
        <v>44</v>
      </c>
      <c r="M7758" t="s">
        <v>35</v>
      </c>
      <c r="N7758" s="2">
        <v>40611</v>
      </c>
      <c r="O7758" s="2">
        <v>40612</v>
      </c>
      <c r="P7758">
        <v>6</v>
      </c>
      <c r="Q7758" s="1">
        <v>7.0000000000000007E-2</v>
      </c>
      <c r="R7758">
        <v>5.68</v>
      </c>
      <c r="S7758">
        <v>1.21</v>
      </c>
      <c r="T7758">
        <f t="shared" si="121"/>
        <v>34.08</v>
      </c>
    </row>
    <row r="7759" spans="1:20" x14ac:dyDescent="0.25">
      <c r="A7759">
        <v>7758</v>
      </c>
      <c r="B7759">
        <v>86893</v>
      </c>
      <c r="C7759" t="s">
        <v>608</v>
      </c>
      <c r="D7759" t="s">
        <v>578</v>
      </c>
      <c r="E7759" t="s">
        <v>187</v>
      </c>
      <c r="F7759" t="s">
        <v>47</v>
      </c>
      <c r="G7759" t="s">
        <v>93</v>
      </c>
      <c r="H7759" t="s">
        <v>188</v>
      </c>
      <c r="I7759" t="s">
        <v>28</v>
      </c>
      <c r="J7759" t="s">
        <v>64</v>
      </c>
      <c r="K7759" t="s">
        <v>221</v>
      </c>
      <c r="L7759" t="s">
        <v>330</v>
      </c>
      <c r="M7759" t="s">
        <v>117</v>
      </c>
      <c r="N7759" s="2">
        <v>41112</v>
      </c>
      <c r="O7759" s="2">
        <v>41114</v>
      </c>
      <c r="P7759">
        <v>8</v>
      </c>
      <c r="Q7759" s="1">
        <v>0.08</v>
      </c>
      <c r="R7759">
        <v>130.97999999999999</v>
      </c>
      <c r="S7759">
        <v>54.74</v>
      </c>
      <c r="T7759">
        <f t="shared" si="121"/>
        <v>1047.8399999999999</v>
      </c>
    </row>
    <row r="7760" spans="1:20" x14ac:dyDescent="0.25">
      <c r="A7760">
        <v>7759</v>
      </c>
      <c r="B7760">
        <v>88596</v>
      </c>
      <c r="C7760" t="s">
        <v>377</v>
      </c>
      <c r="D7760" t="s">
        <v>20</v>
      </c>
      <c r="E7760" t="s">
        <v>39</v>
      </c>
      <c r="F7760" t="s">
        <v>47</v>
      </c>
      <c r="G7760" t="s">
        <v>23</v>
      </c>
      <c r="H7760" t="s">
        <v>42</v>
      </c>
      <c r="I7760" t="s">
        <v>28</v>
      </c>
      <c r="J7760" t="s">
        <v>64</v>
      </c>
      <c r="K7760" t="s">
        <v>163</v>
      </c>
      <c r="L7760" t="s">
        <v>192</v>
      </c>
      <c r="M7760" t="s">
        <v>156</v>
      </c>
      <c r="N7760" s="2">
        <v>41373</v>
      </c>
      <c r="O7760" s="2">
        <v>41374</v>
      </c>
      <c r="P7760">
        <v>12</v>
      </c>
      <c r="Q7760" s="1">
        <v>0.03</v>
      </c>
      <c r="R7760">
        <v>7.64</v>
      </c>
      <c r="S7760">
        <v>1.39</v>
      </c>
      <c r="T7760">
        <f t="shared" si="121"/>
        <v>91.679999999999993</v>
      </c>
    </row>
    <row r="7761" spans="1:20" x14ac:dyDescent="0.25">
      <c r="A7761">
        <v>7760</v>
      </c>
      <c r="B7761">
        <v>90194</v>
      </c>
      <c r="C7761" t="s">
        <v>1134</v>
      </c>
      <c r="D7761" t="s">
        <v>20</v>
      </c>
      <c r="E7761" t="s">
        <v>39</v>
      </c>
      <c r="F7761" t="s">
        <v>47</v>
      </c>
      <c r="G7761" t="s">
        <v>41</v>
      </c>
      <c r="H7761" t="s">
        <v>42</v>
      </c>
      <c r="I7761" t="s">
        <v>28</v>
      </c>
      <c r="J7761" t="s">
        <v>64</v>
      </c>
      <c r="K7761" t="s">
        <v>189</v>
      </c>
      <c r="L7761" t="s">
        <v>192</v>
      </c>
      <c r="M7761" t="s">
        <v>156</v>
      </c>
      <c r="N7761" s="2">
        <v>40689</v>
      </c>
      <c r="O7761" s="2">
        <v>40689</v>
      </c>
      <c r="P7761">
        <v>16</v>
      </c>
      <c r="Q7761" s="1">
        <v>0.01</v>
      </c>
      <c r="R7761">
        <v>90.24</v>
      </c>
      <c r="S7761">
        <v>0.99</v>
      </c>
      <c r="T7761">
        <f t="shared" si="121"/>
        <v>1443.84</v>
      </c>
    </row>
    <row r="7762" spans="1:20" x14ac:dyDescent="0.25">
      <c r="A7762">
        <v>7761</v>
      </c>
      <c r="B7762">
        <v>91175</v>
      </c>
      <c r="C7762" t="s">
        <v>1074</v>
      </c>
      <c r="D7762" t="s">
        <v>20</v>
      </c>
      <c r="E7762" t="s">
        <v>21</v>
      </c>
      <c r="F7762" t="s">
        <v>47</v>
      </c>
      <c r="G7762" t="s">
        <v>93</v>
      </c>
      <c r="H7762" t="s">
        <v>206</v>
      </c>
      <c r="I7762" t="s">
        <v>28</v>
      </c>
      <c r="J7762" t="s">
        <v>64</v>
      </c>
      <c r="K7762" t="s">
        <v>34</v>
      </c>
      <c r="L7762" t="s">
        <v>706</v>
      </c>
      <c r="M7762" t="s">
        <v>117</v>
      </c>
      <c r="N7762" s="2">
        <v>40505</v>
      </c>
      <c r="O7762" s="2">
        <v>40507</v>
      </c>
      <c r="P7762">
        <v>41</v>
      </c>
      <c r="Q7762" s="1">
        <v>0.05</v>
      </c>
      <c r="R7762">
        <v>204.1</v>
      </c>
      <c r="S7762">
        <v>13.99</v>
      </c>
      <c r="T7762">
        <f t="shared" si="121"/>
        <v>8368.1</v>
      </c>
    </row>
    <row r="7763" spans="1:20" x14ac:dyDescent="0.25">
      <c r="A7763">
        <v>7762</v>
      </c>
      <c r="B7763">
        <v>87936</v>
      </c>
      <c r="C7763" t="s">
        <v>519</v>
      </c>
      <c r="D7763" t="s">
        <v>20</v>
      </c>
      <c r="E7763" t="s">
        <v>39</v>
      </c>
      <c r="F7763" t="s">
        <v>40</v>
      </c>
      <c r="G7763" t="s">
        <v>41</v>
      </c>
      <c r="H7763" t="s">
        <v>61</v>
      </c>
      <c r="I7763" t="s">
        <v>28</v>
      </c>
      <c r="J7763" t="s">
        <v>64</v>
      </c>
      <c r="K7763" t="s">
        <v>248</v>
      </c>
      <c r="L7763" t="s">
        <v>192</v>
      </c>
      <c r="M7763" t="s">
        <v>45</v>
      </c>
      <c r="N7763" s="2">
        <v>40753</v>
      </c>
      <c r="O7763" s="2">
        <v>40754</v>
      </c>
      <c r="P7763">
        <v>9</v>
      </c>
      <c r="Q7763" s="1">
        <v>0.02</v>
      </c>
      <c r="R7763">
        <v>178.47</v>
      </c>
      <c r="S7763">
        <v>19.989999999999998</v>
      </c>
      <c r="T7763">
        <f t="shared" si="121"/>
        <v>1606.23</v>
      </c>
    </row>
    <row r="7764" spans="1:20" x14ac:dyDescent="0.25">
      <c r="A7764">
        <v>7763</v>
      </c>
      <c r="B7764">
        <v>90930</v>
      </c>
      <c r="C7764" t="s">
        <v>345</v>
      </c>
      <c r="D7764" t="s">
        <v>20</v>
      </c>
      <c r="E7764" t="s">
        <v>39</v>
      </c>
      <c r="F7764" t="s">
        <v>47</v>
      </c>
      <c r="G7764" t="s">
        <v>93</v>
      </c>
      <c r="H7764" t="s">
        <v>54</v>
      </c>
      <c r="I7764" t="s">
        <v>28</v>
      </c>
      <c r="J7764" t="s">
        <v>64</v>
      </c>
      <c r="K7764" t="s">
        <v>98</v>
      </c>
      <c r="L7764" t="s">
        <v>44</v>
      </c>
      <c r="M7764" t="s">
        <v>160</v>
      </c>
      <c r="N7764" s="2">
        <v>41337</v>
      </c>
      <c r="O7764" s="2">
        <v>41338</v>
      </c>
      <c r="P7764">
        <v>4</v>
      </c>
      <c r="Q7764" s="1">
        <v>0.05</v>
      </c>
      <c r="R7764">
        <v>2.94</v>
      </c>
      <c r="S7764">
        <v>0.7</v>
      </c>
      <c r="T7764">
        <f t="shared" si="121"/>
        <v>11.76</v>
      </c>
    </row>
    <row r="7765" spans="1:20" x14ac:dyDescent="0.25">
      <c r="A7765">
        <v>7764</v>
      </c>
      <c r="B7765">
        <v>90531</v>
      </c>
      <c r="C7765" t="s">
        <v>1458</v>
      </c>
      <c r="D7765" t="s">
        <v>20</v>
      </c>
      <c r="E7765" t="s">
        <v>21</v>
      </c>
      <c r="F7765" t="s">
        <v>31</v>
      </c>
      <c r="G7765" t="s">
        <v>32</v>
      </c>
      <c r="H7765" t="s">
        <v>33</v>
      </c>
      <c r="I7765" t="s">
        <v>28</v>
      </c>
      <c r="J7765" t="s">
        <v>64</v>
      </c>
      <c r="K7765" t="s">
        <v>34</v>
      </c>
      <c r="L7765" t="s">
        <v>26</v>
      </c>
      <c r="M7765" t="s">
        <v>131</v>
      </c>
      <c r="N7765" s="2">
        <v>40400</v>
      </c>
      <c r="O7765" s="2">
        <v>40402</v>
      </c>
      <c r="P7765">
        <v>6</v>
      </c>
      <c r="Q7765" s="1">
        <v>0.03</v>
      </c>
      <c r="R7765">
        <v>5.98</v>
      </c>
      <c r="S7765">
        <v>3.85</v>
      </c>
      <c r="T7765">
        <f t="shared" si="121"/>
        <v>35.880000000000003</v>
      </c>
    </row>
    <row r="7766" spans="1:20" x14ac:dyDescent="0.25">
      <c r="A7766">
        <v>7765</v>
      </c>
      <c r="B7766">
        <v>89892</v>
      </c>
      <c r="C7766" t="s">
        <v>230</v>
      </c>
      <c r="D7766" t="s">
        <v>20</v>
      </c>
      <c r="E7766" t="s">
        <v>39</v>
      </c>
      <c r="F7766" t="s">
        <v>47</v>
      </c>
      <c r="G7766" t="s">
        <v>32</v>
      </c>
      <c r="H7766" t="s">
        <v>49</v>
      </c>
      <c r="I7766" t="s">
        <v>28</v>
      </c>
      <c r="J7766" t="s">
        <v>64</v>
      </c>
      <c r="K7766" t="s">
        <v>58</v>
      </c>
      <c r="L7766" t="s">
        <v>44</v>
      </c>
      <c r="M7766" t="s">
        <v>111</v>
      </c>
      <c r="N7766" s="2">
        <v>41623</v>
      </c>
      <c r="O7766" s="2">
        <v>41625</v>
      </c>
      <c r="P7766">
        <v>9</v>
      </c>
      <c r="Q7766" s="1">
        <v>0.04</v>
      </c>
      <c r="R7766">
        <v>3.85</v>
      </c>
      <c r="S7766">
        <v>0.7</v>
      </c>
      <c r="T7766">
        <f t="shared" si="121"/>
        <v>34.65</v>
      </c>
    </row>
    <row r="7767" spans="1:20" x14ac:dyDescent="0.25">
      <c r="A7767">
        <v>7766</v>
      </c>
      <c r="B7767">
        <v>91463</v>
      </c>
      <c r="C7767" t="s">
        <v>1646</v>
      </c>
      <c r="D7767" t="s">
        <v>38</v>
      </c>
      <c r="E7767" t="s">
        <v>39</v>
      </c>
      <c r="F7767" t="s">
        <v>22</v>
      </c>
      <c r="G7767" t="s">
        <v>93</v>
      </c>
      <c r="H7767" t="s">
        <v>49</v>
      </c>
      <c r="I7767" t="s">
        <v>28</v>
      </c>
      <c r="J7767" t="s">
        <v>64</v>
      </c>
      <c r="K7767" t="s">
        <v>154</v>
      </c>
      <c r="L7767" t="s">
        <v>192</v>
      </c>
      <c r="M7767" t="s">
        <v>238</v>
      </c>
      <c r="N7767" s="2">
        <v>41019</v>
      </c>
      <c r="O7767" s="2">
        <v>41020</v>
      </c>
      <c r="P7767">
        <v>7</v>
      </c>
      <c r="Q7767" s="1">
        <v>0.03</v>
      </c>
      <c r="R7767">
        <v>55.48</v>
      </c>
      <c r="S7767">
        <v>14.3</v>
      </c>
      <c r="T7767">
        <f t="shared" si="121"/>
        <v>388.35999999999996</v>
      </c>
    </row>
    <row r="7768" spans="1:20" x14ac:dyDescent="0.25">
      <c r="A7768">
        <v>7767</v>
      </c>
      <c r="B7768">
        <v>87770</v>
      </c>
      <c r="C7768" t="s">
        <v>2036</v>
      </c>
      <c r="D7768" t="s">
        <v>20</v>
      </c>
      <c r="E7768" t="s">
        <v>21</v>
      </c>
      <c r="F7768" t="s">
        <v>22</v>
      </c>
      <c r="G7768" t="s">
        <v>32</v>
      </c>
      <c r="H7768" t="s">
        <v>33</v>
      </c>
      <c r="I7768" t="s">
        <v>28</v>
      </c>
      <c r="J7768" t="s">
        <v>64</v>
      </c>
      <c r="K7768" t="s">
        <v>1138</v>
      </c>
      <c r="L7768" t="s">
        <v>706</v>
      </c>
      <c r="M7768" t="s">
        <v>182</v>
      </c>
      <c r="N7768" s="2">
        <v>41361</v>
      </c>
      <c r="O7768" s="2">
        <v>41361</v>
      </c>
      <c r="P7768">
        <v>4</v>
      </c>
      <c r="Q7768" s="1">
        <v>0.04</v>
      </c>
      <c r="R7768">
        <v>150.97999999999999</v>
      </c>
      <c r="S7768">
        <v>13.99</v>
      </c>
      <c r="T7768">
        <f t="shared" si="121"/>
        <v>603.91999999999996</v>
      </c>
    </row>
    <row r="7769" spans="1:20" x14ac:dyDescent="0.25">
      <c r="A7769">
        <v>7768</v>
      </c>
      <c r="B7769">
        <v>86637</v>
      </c>
      <c r="C7769" t="s">
        <v>432</v>
      </c>
      <c r="D7769" t="s">
        <v>20</v>
      </c>
      <c r="E7769" t="s">
        <v>21</v>
      </c>
      <c r="F7769" t="s">
        <v>22</v>
      </c>
      <c r="G7769" t="s">
        <v>93</v>
      </c>
      <c r="H7769" t="s">
        <v>24</v>
      </c>
      <c r="I7769" t="s">
        <v>28</v>
      </c>
      <c r="J7769" t="s">
        <v>64</v>
      </c>
      <c r="K7769" t="s">
        <v>1138</v>
      </c>
      <c r="L7769" t="s">
        <v>26</v>
      </c>
      <c r="M7769" t="s">
        <v>27</v>
      </c>
      <c r="N7769" s="2">
        <v>41535</v>
      </c>
      <c r="O7769" s="2">
        <v>41537</v>
      </c>
      <c r="P7769">
        <v>8</v>
      </c>
      <c r="Q7769" s="1">
        <v>0.01</v>
      </c>
      <c r="R7769">
        <v>4.9800000000000004</v>
      </c>
      <c r="S7769">
        <v>4.62</v>
      </c>
      <c r="T7769">
        <f t="shared" si="121"/>
        <v>39.840000000000003</v>
      </c>
    </row>
    <row r="7770" spans="1:20" x14ac:dyDescent="0.25">
      <c r="A7770">
        <v>7769</v>
      </c>
      <c r="B7770">
        <v>90405</v>
      </c>
      <c r="C7770" t="s">
        <v>1230</v>
      </c>
      <c r="D7770" t="s">
        <v>20</v>
      </c>
      <c r="E7770" t="s">
        <v>39</v>
      </c>
      <c r="F7770" t="s">
        <v>31</v>
      </c>
      <c r="G7770" t="s">
        <v>41</v>
      </c>
      <c r="H7770" t="s">
        <v>49</v>
      </c>
      <c r="I7770" t="s">
        <v>28</v>
      </c>
      <c r="J7770" t="s">
        <v>64</v>
      </c>
      <c r="K7770" t="s">
        <v>98</v>
      </c>
      <c r="L7770" t="s">
        <v>192</v>
      </c>
      <c r="M7770" t="s">
        <v>35</v>
      </c>
      <c r="N7770" s="2">
        <v>40399</v>
      </c>
      <c r="O7770" s="2">
        <v>40401</v>
      </c>
      <c r="P7770">
        <v>1</v>
      </c>
      <c r="Q7770" s="1">
        <v>0.08</v>
      </c>
      <c r="R7770">
        <v>5.74</v>
      </c>
      <c r="S7770">
        <v>5.01</v>
      </c>
      <c r="T7770">
        <f t="shared" si="121"/>
        <v>5.74</v>
      </c>
    </row>
    <row r="7771" spans="1:20" x14ac:dyDescent="0.25">
      <c r="A7771">
        <v>7770</v>
      </c>
      <c r="B7771">
        <v>91001</v>
      </c>
      <c r="C7771" t="s">
        <v>1282</v>
      </c>
      <c r="D7771" t="s">
        <v>20</v>
      </c>
      <c r="E7771" t="s">
        <v>39</v>
      </c>
      <c r="F7771" t="s">
        <v>22</v>
      </c>
      <c r="G7771" t="s">
        <v>32</v>
      </c>
      <c r="H7771" t="s">
        <v>54</v>
      </c>
      <c r="I7771" t="s">
        <v>28</v>
      </c>
      <c r="J7771" t="s">
        <v>64</v>
      </c>
      <c r="K7771" t="s">
        <v>181</v>
      </c>
      <c r="L7771" t="s">
        <v>192</v>
      </c>
      <c r="M7771" t="s">
        <v>190</v>
      </c>
      <c r="N7771" s="2">
        <v>40845</v>
      </c>
      <c r="O7771" s="2">
        <v>40846</v>
      </c>
      <c r="P7771">
        <v>20</v>
      </c>
      <c r="Q7771" s="1">
        <v>0.1</v>
      </c>
      <c r="R7771">
        <v>5.98</v>
      </c>
      <c r="S7771">
        <v>5.46</v>
      </c>
      <c r="T7771">
        <f t="shared" si="121"/>
        <v>119.60000000000001</v>
      </c>
    </row>
    <row r="7772" spans="1:20" x14ac:dyDescent="0.25">
      <c r="A7772">
        <v>7771</v>
      </c>
      <c r="B7772">
        <v>90414</v>
      </c>
      <c r="C7772" t="s">
        <v>1478</v>
      </c>
      <c r="D7772" t="s">
        <v>20</v>
      </c>
      <c r="E7772" t="s">
        <v>39</v>
      </c>
      <c r="F7772" t="s">
        <v>22</v>
      </c>
      <c r="G7772" t="s">
        <v>32</v>
      </c>
      <c r="H7772" t="s">
        <v>61</v>
      </c>
      <c r="I7772" t="s">
        <v>28</v>
      </c>
      <c r="J7772" t="s">
        <v>64</v>
      </c>
      <c r="K7772" t="s">
        <v>82</v>
      </c>
      <c r="L7772" t="s">
        <v>192</v>
      </c>
      <c r="M7772" t="s">
        <v>137</v>
      </c>
      <c r="N7772" s="2">
        <v>40365</v>
      </c>
      <c r="O7772" s="2">
        <v>40367</v>
      </c>
      <c r="P7772">
        <v>7</v>
      </c>
      <c r="Q7772" s="1">
        <v>0.01</v>
      </c>
      <c r="R7772">
        <v>6.68</v>
      </c>
      <c r="S7772">
        <v>4.91</v>
      </c>
      <c r="T7772">
        <f t="shared" si="121"/>
        <v>46.76</v>
      </c>
    </row>
    <row r="7773" spans="1:20" x14ac:dyDescent="0.25">
      <c r="A7773">
        <v>7772</v>
      </c>
      <c r="B7773">
        <v>90292</v>
      </c>
      <c r="C7773" t="s">
        <v>288</v>
      </c>
      <c r="D7773" t="s">
        <v>38</v>
      </c>
      <c r="E7773" t="s">
        <v>187</v>
      </c>
      <c r="F7773" t="s">
        <v>47</v>
      </c>
      <c r="G7773" t="s">
        <v>48</v>
      </c>
      <c r="H7773" t="s">
        <v>219</v>
      </c>
      <c r="I7773" t="s">
        <v>28</v>
      </c>
      <c r="J7773" t="s">
        <v>64</v>
      </c>
      <c r="K7773" t="s">
        <v>231</v>
      </c>
      <c r="L7773" t="s">
        <v>26</v>
      </c>
      <c r="M7773" t="s">
        <v>51</v>
      </c>
      <c r="N7773" s="2">
        <v>40462</v>
      </c>
      <c r="O7773" s="2">
        <v>40464</v>
      </c>
      <c r="P7773">
        <v>21</v>
      </c>
      <c r="Q7773" s="1">
        <v>0.09</v>
      </c>
      <c r="R7773">
        <v>19.23</v>
      </c>
      <c r="S7773">
        <v>6.15</v>
      </c>
      <c r="T7773">
        <f t="shared" si="121"/>
        <v>403.83</v>
      </c>
    </row>
    <row r="7774" spans="1:20" x14ac:dyDescent="0.25">
      <c r="A7774">
        <v>7773</v>
      </c>
      <c r="B7774">
        <v>90734</v>
      </c>
      <c r="C7774" t="s">
        <v>1747</v>
      </c>
      <c r="D7774" t="s">
        <v>20</v>
      </c>
      <c r="E7774" t="s">
        <v>39</v>
      </c>
      <c r="F7774" t="s">
        <v>22</v>
      </c>
      <c r="G7774" t="s">
        <v>41</v>
      </c>
      <c r="H7774" t="s">
        <v>61</v>
      </c>
      <c r="I7774" t="s">
        <v>28</v>
      </c>
      <c r="J7774" t="s">
        <v>64</v>
      </c>
      <c r="K7774" t="s">
        <v>181</v>
      </c>
      <c r="L7774" t="s">
        <v>192</v>
      </c>
      <c r="M7774" t="s">
        <v>150</v>
      </c>
      <c r="N7774" s="2">
        <v>41578</v>
      </c>
      <c r="O7774" s="2">
        <v>41578</v>
      </c>
      <c r="P7774">
        <v>26</v>
      </c>
      <c r="Q7774" s="1">
        <v>0.08</v>
      </c>
      <c r="R7774">
        <v>8.74</v>
      </c>
      <c r="S7774">
        <v>8.2899999999999991</v>
      </c>
      <c r="T7774">
        <f t="shared" si="121"/>
        <v>227.24</v>
      </c>
    </row>
    <row r="7775" spans="1:20" x14ac:dyDescent="0.25">
      <c r="A7775">
        <v>7774</v>
      </c>
      <c r="B7775">
        <v>90478</v>
      </c>
      <c r="C7775" t="s">
        <v>1004</v>
      </c>
      <c r="D7775" t="s">
        <v>20</v>
      </c>
      <c r="E7775" t="s">
        <v>21</v>
      </c>
      <c r="F7775" t="s">
        <v>31</v>
      </c>
      <c r="G7775" t="s">
        <v>48</v>
      </c>
      <c r="H7775" t="s">
        <v>206</v>
      </c>
      <c r="I7775" t="s">
        <v>28</v>
      </c>
      <c r="J7775" t="s">
        <v>64</v>
      </c>
      <c r="K7775" t="s">
        <v>1111</v>
      </c>
      <c r="L7775" t="s">
        <v>44</v>
      </c>
      <c r="M7775" t="s">
        <v>255</v>
      </c>
      <c r="N7775" s="2">
        <v>41594</v>
      </c>
      <c r="O7775" s="2">
        <v>41594</v>
      </c>
      <c r="P7775">
        <v>18</v>
      </c>
      <c r="Q7775" s="1">
        <v>0.09</v>
      </c>
      <c r="R7775">
        <v>20.99</v>
      </c>
      <c r="S7775">
        <v>0.99</v>
      </c>
      <c r="T7775">
        <f t="shared" si="121"/>
        <v>377.82</v>
      </c>
    </row>
    <row r="7776" spans="1:20" x14ac:dyDescent="0.25">
      <c r="A7776">
        <v>7775</v>
      </c>
      <c r="B7776">
        <v>86146</v>
      </c>
      <c r="C7776" t="s">
        <v>1002</v>
      </c>
      <c r="D7776" t="s">
        <v>578</v>
      </c>
      <c r="E7776" t="s">
        <v>187</v>
      </c>
      <c r="F7776" t="s">
        <v>31</v>
      </c>
      <c r="G7776" t="s">
        <v>41</v>
      </c>
      <c r="H7776" t="s">
        <v>188</v>
      </c>
      <c r="I7776" t="s">
        <v>28</v>
      </c>
      <c r="J7776" t="s">
        <v>64</v>
      </c>
      <c r="K7776" t="s">
        <v>282</v>
      </c>
      <c r="L7776" t="s">
        <v>283</v>
      </c>
      <c r="M7776" t="s">
        <v>139</v>
      </c>
      <c r="N7776" s="2">
        <v>40825</v>
      </c>
      <c r="O7776" s="2">
        <v>40827</v>
      </c>
      <c r="P7776">
        <v>14</v>
      </c>
      <c r="Q7776" s="1">
        <v>0.09</v>
      </c>
      <c r="R7776">
        <v>60.98</v>
      </c>
      <c r="S7776">
        <v>30</v>
      </c>
      <c r="T7776">
        <f t="shared" si="121"/>
        <v>853.71999999999991</v>
      </c>
    </row>
    <row r="7777" spans="1:20" x14ac:dyDescent="0.25">
      <c r="A7777">
        <v>7776</v>
      </c>
      <c r="B7777">
        <v>86146</v>
      </c>
      <c r="C7777" t="s">
        <v>1002</v>
      </c>
      <c r="D7777" t="s">
        <v>20</v>
      </c>
      <c r="E7777" t="s">
        <v>21</v>
      </c>
      <c r="F7777" t="s">
        <v>31</v>
      </c>
      <c r="G7777" t="s">
        <v>41</v>
      </c>
      <c r="H7777" t="s">
        <v>33</v>
      </c>
      <c r="I7777" t="s">
        <v>28</v>
      </c>
      <c r="J7777" t="s">
        <v>64</v>
      </c>
      <c r="K7777" t="s">
        <v>213</v>
      </c>
      <c r="L7777" t="s">
        <v>192</v>
      </c>
      <c r="M7777" t="s">
        <v>35</v>
      </c>
      <c r="N7777" s="2">
        <v>40825</v>
      </c>
      <c r="O7777" s="2">
        <v>40825</v>
      </c>
      <c r="P7777">
        <v>9</v>
      </c>
      <c r="Q7777" s="1">
        <v>0.1</v>
      </c>
      <c r="R7777">
        <v>99.99</v>
      </c>
      <c r="S7777">
        <v>19.989999999999998</v>
      </c>
      <c r="T7777">
        <f t="shared" si="121"/>
        <v>899.91</v>
      </c>
    </row>
    <row r="7778" spans="1:20" x14ac:dyDescent="0.25">
      <c r="A7778">
        <v>7777</v>
      </c>
      <c r="B7778">
        <v>86150</v>
      </c>
      <c r="C7778" t="s">
        <v>1002</v>
      </c>
      <c r="D7778" t="s">
        <v>20</v>
      </c>
      <c r="E7778" t="s">
        <v>187</v>
      </c>
      <c r="F7778" t="s">
        <v>31</v>
      </c>
      <c r="G7778" t="s">
        <v>41</v>
      </c>
      <c r="H7778" t="s">
        <v>188</v>
      </c>
      <c r="I7778" t="s">
        <v>28</v>
      </c>
      <c r="J7778" t="s">
        <v>64</v>
      </c>
      <c r="K7778" t="s">
        <v>226</v>
      </c>
      <c r="L7778" t="s">
        <v>192</v>
      </c>
      <c r="M7778" t="s">
        <v>143</v>
      </c>
      <c r="N7778" s="2">
        <v>41556</v>
      </c>
      <c r="O7778" s="2">
        <v>41557</v>
      </c>
      <c r="P7778">
        <v>23</v>
      </c>
      <c r="Q7778" s="1">
        <v>0.03</v>
      </c>
      <c r="R7778">
        <v>4.18</v>
      </c>
      <c r="S7778">
        <v>6.92</v>
      </c>
      <c r="T7778">
        <f t="shared" si="121"/>
        <v>96.139999999999986</v>
      </c>
    </row>
    <row r="7779" spans="1:20" x14ac:dyDescent="0.25">
      <c r="A7779">
        <v>7778</v>
      </c>
      <c r="B7779">
        <v>86150</v>
      </c>
      <c r="C7779" t="s">
        <v>142</v>
      </c>
      <c r="D7779" t="s">
        <v>20</v>
      </c>
      <c r="E7779" t="s">
        <v>39</v>
      </c>
      <c r="F7779" t="s">
        <v>31</v>
      </c>
      <c r="G7779" t="s">
        <v>41</v>
      </c>
      <c r="H7779" t="s">
        <v>94</v>
      </c>
      <c r="I7779" t="s">
        <v>28</v>
      </c>
      <c r="J7779" t="s">
        <v>64</v>
      </c>
      <c r="K7779" t="s">
        <v>149</v>
      </c>
      <c r="L7779" t="s">
        <v>192</v>
      </c>
      <c r="M7779" t="s">
        <v>139</v>
      </c>
      <c r="N7779" s="2">
        <v>41556</v>
      </c>
      <c r="O7779" s="2">
        <v>41558</v>
      </c>
      <c r="P7779">
        <v>8</v>
      </c>
      <c r="Q7779" s="1">
        <v>0.08</v>
      </c>
      <c r="R7779">
        <v>4.91</v>
      </c>
      <c r="S7779">
        <v>4.97</v>
      </c>
      <c r="T7779">
        <f t="shared" si="121"/>
        <v>39.28</v>
      </c>
    </row>
    <row r="7780" spans="1:20" x14ac:dyDescent="0.25">
      <c r="A7780">
        <v>7779</v>
      </c>
      <c r="B7780">
        <v>86146</v>
      </c>
      <c r="C7780" t="s">
        <v>142</v>
      </c>
      <c r="D7780" t="s">
        <v>20</v>
      </c>
      <c r="E7780" t="s">
        <v>39</v>
      </c>
      <c r="F7780" t="s">
        <v>31</v>
      </c>
      <c r="G7780" t="s">
        <v>41</v>
      </c>
      <c r="H7780" t="s">
        <v>49</v>
      </c>
      <c r="I7780" t="s">
        <v>28</v>
      </c>
      <c r="J7780" t="s">
        <v>64</v>
      </c>
      <c r="K7780" t="s">
        <v>98</v>
      </c>
      <c r="L7780" t="s">
        <v>44</v>
      </c>
      <c r="M7780" t="s">
        <v>143</v>
      </c>
      <c r="N7780" s="2">
        <v>40825</v>
      </c>
      <c r="O7780" s="2">
        <v>40827</v>
      </c>
      <c r="P7780">
        <v>13</v>
      </c>
      <c r="Q7780" s="1">
        <v>0.04</v>
      </c>
      <c r="R7780">
        <v>1.48</v>
      </c>
      <c r="S7780">
        <v>0.7</v>
      </c>
      <c r="T7780">
        <f t="shared" si="121"/>
        <v>19.239999999999998</v>
      </c>
    </row>
    <row r="7781" spans="1:20" x14ac:dyDescent="0.25">
      <c r="A7781">
        <v>7780</v>
      </c>
      <c r="B7781">
        <v>91436</v>
      </c>
      <c r="C7781" t="s">
        <v>522</v>
      </c>
      <c r="D7781" t="s">
        <v>20</v>
      </c>
      <c r="E7781" t="s">
        <v>187</v>
      </c>
      <c r="F7781" t="s">
        <v>22</v>
      </c>
      <c r="G7781" t="s">
        <v>93</v>
      </c>
      <c r="H7781" t="s">
        <v>217</v>
      </c>
      <c r="I7781" t="s">
        <v>28</v>
      </c>
      <c r="J7781" t="s">
        <v>64</v>
      </c>
      <c r="K7781" t="s">
        <v>113</v>
      </c>
      <c r="L7781" t="s">
        <v>192</v>
      </c>
      <c r="M7781" t="s">
        <v>182</v>
      </c>
      <c r="N7781" s="2">
        <v>40385</v>
      </c>
      <c r="O7781" s="2">
        <v>40385</v>
      </c>
      <c r="P7781">
        <v>15</v>
      </c>
      <c r="Q7781" s="1">
        <v>0.04</v>
      </c>
      <c r="R7781">
        <v>7.96</v>
      </c>
      <c r="S7781">
        <v>4.95</v>
      </c>
      <c r="T7781">
        <f t="shared" si="121"/>
        <v>119.4</v>
      </c>
    </row>
    <row r="7782" spans="1:20" x14ac:dyDescent="0.25">
      <c r="A7782">
        <v>7781</v>
      </c>
      <c r="B7782">
        <v>91087</v>
      </c>
      <c r="C7782" t="s">
        <v>202</v>
      </c>
      <c r="D7782" t="s">
        <v>20</v>
      </c>
      <c r="E7782" t="s">
        <v>39</v>
      </c>
      <c r="F7782" t="s">
        <v>31</v>
      </c>
      <c r="G7782" t="s">
        <v>23</v>
      </c>
      <c r="H7782" t="s">
        <v>54</v>
      </c>
      <c r="I7782" t="s">
        <v>28</v>
      </c>
      <c r="J7782" t="s">
        <v>64</v>
      </c>
      <c r="K7782" t="s">
        <v>68</v>
      </c>
      <c r="L7782" t="s">
        <v>192</v>
      </c>
      <c r="M7782" t="s">
        <v>35</v>
      </c>
      <c r="N7782" s="2">
        <v>40331</v>
      </c>
      <c r="O7782" s="2">
        <v>40332</v>
      </c>
      <c r="P7782">
        <v>13</v>
      </c>
      <c r="Q7782" s="1">
        <v>0.03</v>
      </c>
      <c r="R7782">
        <v>22.84</v>
      </c>
      <c r="S7782">
        <v>11.54</v>
      </c>
      <c r="T7782">
        <f t="shared" si="121"/>
        <v>296.92</v>
      </c>
    </row>
    <row r="7783" spans="1:20" x14ac:dyDescent="0.25">
      <c r="A7783">
        <v>7782</v>
      </c>
      <c r="B7783">
        <v>91097</v>
      </c>
      <c r="C7783" t="s">
        <v>1799</v>
      </c>
      <c r="D7783" t="s">
        <v>20</v>
      </c>
      <c r="E7783" t="s">
        <v>21</v>
      </c>
      <c r="F7783" t="s">
        <v>22</v>
      </c>
      <c r="G7783" t="s">
        <v>23</v>
      </c>
      <c r="H7783" t="s">
        <v>206</v>
      </c>
      <c r="I7783" t="s">
        <v>28</v>
      </c>
      <c r="J7783" t="s">
        <v>64</v>
      </c>
      <c r="K7783" t="s">
        <v>198</v>
      </c>
      <c r="L7783" t="s">
        <v>706</v>
      </c>
      <c r="M7783" t="s">
        <v>150</v>
      </c>
      <c r="N7783" s="2">
        <v>41427</v>
      </c>
      <c r="O7783" s="2">
        <v>41428</v>
      </c>
      <c r="P7783">
        <v>1</v>
      </c>
      <c r="Q7783" s="1">
        <v>0.06</v>
      </c>
      <c r="R7783">
        <v>9.99</v>
      </c>
      <c r="S7783">
        <v>6.24</v>
      </c>
      <c r="T7783">
        <f t="shared" si="121"/>
        <v>9.99</v>
      </c>
    </row>
    <row r="7784" spans="1:20" x14ac:dyDescent="0.25">
      <c r="A7784">
        <v>7783</v>
      </c>
      <c r="B7784">
        <v>91087</v>
      </c>
      <c r="C7784" t="s">
        <v>1834</v>
      </c>
      <c r="D7784" t="s">
        <v>20</v>
      </c>
      <c r="E7784" t="s">
        <v>39</v>
      </c>
      <c r="F7784" t="s">
        <v>47</v>
      </c>
      <c r="G7784" t="s">
        <v>23</v>
      </c>
      <c r="H7784" t="s">
        <v>61</v>
      </c>
      <c r="I7784" t="s">
        <v>28</v>
      </c>
      <c r="J7784" t="s">
        <v>64</v>
      </c>
      <c r="K7784" t="s">
        <v>79</v>
      </c>
      <c r="L7784" t="s">
        <v>26</v>
      </c>
      <c r="M7784" t="s">
        <v>156</v>
      </c>
      <c r="N7784" s="2">
        <v>40331</v>
      </c>
      <c r="O7784" s="2">
        <v>40332</v>
      </c>
      <c r="P7784">
        <v>6</v>
      </c>
      <c r="Q7784" s="1">
        <v>0.05</v>
      </c>
      <c r="R7784">
        <v>10.98</v>
      </c>
      <c r="S7784">
        <v>3.37</v>
      </c>
      <c r="T7784">
        <f t="shared" si="121"/>
        <v>65.88</v>
      </c>
    </row>
    <row r="7785" spans="1:20" x14ac:dyDescent="0.25">
      <c r="A7785">
        <v>7784</v>
      </c>
      <c r="B7785">
        <v>88777</v>
      </c>
      <c r="C7785" t="s">
        <v>2535</v>
      </c>
      <c r="D7785" t="s">
        <v>578</v>
      </c>
      <c r="E7785" t="s">
        <v>39</v>
      </c>
      <c r="F7785" t="s">
        <v>31</v>
      </c>
      <c r="G7785" t="s">
        <v>23</v>
      </c>
      <c r="H7785" t="s">
        <v>49</v>
      </c>
      <c r="I7785" t="s">
        <v>28</v>
      </c>
      <c r="J7785" t="s">
        <v>64</v>
      </c>
      <c r="K7785" t="s">
        <v>95</v>
      </c>
      <c r="L7785" t="s">
        <v>283</v>
      </c>
      <c r="M7785" t="s">
        <v>35</v>
      </c>
      <c r="N7785" s="2">
        <v>41276</v>
      </c>
      <c r="O7785" s="2">
        <v>41279</v>
      </c>
      <c r="P7785">
        <v>9</v>
      </c>
      <c r="Q7785" s="1">
        <v>0.1</v>
      </c>
      <c r="R7785">
        <v>370.98</v>
      </c>
      <c r="S7785">
        <v>99</v>
      </c>
      <c r="T7785">
        <f t="shared" si="121"/>
        <v>3338.82</v>
      </c>
    </row>
    <row r="7786" spans="1:20" x14ac:dyDescent="0.25">
      <c r="A7786">
        <v>7785</v>
      </c>
      <c r="B7786">
        <v>88252</v>
      </c>
      <c r="C7786" t="s">
        <v>256</v>
      </c>
      <c r="D7786" t="s">
        <v>38</v>
      </c>
      <c r="E7786" t="s">
        <v>39</v>
      </c>
      <c r="F7786" t="s">
        <v>31</v>
      </c>
      <c r="G7786" t="s">
        <v>23</v>
      </c>
      <c r="H7786" t="s">
        <v>61</v>
      </c>
      <c r="I7786" t="s">
        <v>28</v>
      </c>
      <c r="J7786" t="s">
        <v>64</v>
      </c>
      <c r="K7786" t="s">
        <v>95</v>
      </c>
      <c r="L7786" t="s">
        <v>44</v>
      </c>
      <c r="M7786" t="s">
        <v>279</v>
      </c>
      <c r="N7786" s="2">
        <v>41618</v>
      </c>
      <c r="O7786" s="2">
        <v>41619</v>
      </c>
      <c r="P7786">
        <v>9</v>
      </c>
      <c r="Q7786" s="1">
        <v>0</v>
      </c>
      <c r="R7786">
        <v>2.21</v>
      </c>
      <c r="S7786">
        <v>1</v>
      </c>
      <c r="T7786">
        <f t="shared" si="121"/>
        <v>19.89</v>
      </c>
    </row>
    <row r="7787" spans="1:20" x14ac:dyDescent="0.25">
      <c r="A7787">
        <v>7786</v>
      </c>
      <c r="B7787">
        <v>89765</v>
      </c>
      <c r="C7787" t="s">
        <v>273</v>
      </c>
      <c r="D7787" t="s">
        <v>20</v>
      </c>
      <c r="E7787" t="s">
        <v>21</v>
      </c>
      <c r="F7787" t="s">
        <v>31</v>
      </c>
      <c r="G7787" t="s">
        <v>93</v>
      </c>
      <c r="H7787" t="s">
        <v>206</v>
      </c>
      <c r="I7787" t="s">
        <v>28</v>
      </c>
      <c r="J7787" t="s">
        <v>64</v>
      </c>
      <c r="K7787" t="s">
        <v>1138</v>
      </c>
      <c r="L7787" t="s">
        <v>26</v>
      </c>
      <c r="M7787" t="s">
        <v>296</v>
      </c>
      <c r="N7787" s="2">
        <v>40717</v>
      </c>
      <c r="O7787" s="2">
        <v>40718</v>
      </c>
      <c r="P7787">
        <v>8</v>
      </c>
      <c r="Q7787" s="1">
        <v>0.05</v>
      </c>
      <c r="R7787">
        <v>16.48</v>
      </c>
      <c r="S7787">
        <v>1.99</v>
      </c>
      <c r="T7787">
        <f t="shared" si="121"/>
        <v>131.84</v>
      </c>
    </row>
    <row r="7788" spans="1:20" x14ac:dyDescent="0.25">
      <c r="A7788">
        <v>7787</v>
      </c>
      <c r="B7788">
        <v>89765</v>
      </c>
      <c r="C7788" t="s">
        <v>1896</v>
      </c>
      <c r="D7788" t="s">
        <v>38</v>
      </c>
      <c r="E7788" t="s">
        <v>187</v>
      </c>
      <c r="F7788" t="s">
        <v>31</v>
      </c>
      <c r="G7788" t="s">
        <v>93</v>
      </c>
      <c r="H7788" t="s">
        <v>217</v>
      </c>
      <c r="I7788" t="s">
        <v>28</v>
      </c>
      <c r="J7788" t="s">
        <v>64</v>
      </c>
      <c r="K7788" t="s">
        <v>116</v>
      </c>
      <c r="L7788" t="s">
        <v>26</v>
      </c>
      <c r="M7788" t="s">
        <v>255</v>
      </c>
      <c r="N7788" s="2">
        <v>40717</v>
      </c>
      <c r="O7788" s="2">
        <v>40718</v>
      </c>
      <c r="P7788">
        <v>15</v>
      </c>
      <c r="Q7788" s="1">
        <v>0.08</v>
      </c>
      <c r="R7788">
        <v>20.239999999999998</v>
      </c>
      <c r="S7788">
        <v>6.67</v>
      </c>
      <c r="T7788">
        <f t="shared" si="121"/>
        <v>303.59999999999997</v>
      </c>
    </row>
    <row r="7789" spans="1:20" x14ac:dyDescent="0.25">
      <c r="A7789">
        <v>7788</v>
      </c>
      <c r="B7789">
        <v>89765</v>
      </c>
      <c r="C7789" t="s">
        <v>1896</v>
      </c>
      <c r="D7789" t="s">
        <v>20</v>
      </c>
      <c r="E7789" t="s">
        <v>39</v>
      </c>
      <c r="F7789" t="s">
        <v>31</v>
      </c>
      <c r="G7789" t="s">
        <v>93</v>
      </c>
      <c r="H7789" t="s">
        <v>78</v>
      </c>
      <c r="I7789" t="s">
        <v>28</v>
      </c>
      <c r="J7789" t="s">
        <v>64</v>
      </c>
      <c r="K7789" t="s">
        <v>158</v>
      </c>
      <c r="L7789" t="s">
        <v>192</v>
      </c>
      <c r="M7789" t="s">
        <v>131</v>
      </c>
      <c r="N7789" s="2">
        <v>40717</v>
      </c>
      <c r="O7789" s="2">
        <v>40719</v>
      </c>
      <c r="P7789">
        <v>16</v>
      </c>
      <c r="Q7789" s="1">
        <v>0</v>
      </c>
      <c r="R7789">
        <v>18.97</v>
      </c>
      <c r="S7789">
        <v>9.0299999999999994</v>
      </c>
      <c r="T7789">
        <f t="shared" si="121"/>
        <v>303.52</v>
      </c>
    </row>
    <row r="7790" spans="1:20" x14ac:dyDescent="0.25">
      <c r="A7790">
        <v>7789</v>
      </c>
      <c r="B7790">
        <v>89765</v>
      </c>
      <c r="C7790" t="s">
        <v>1896</v>
      </c>
      <c r="D7790" t="s">
        <v>20</v>
      </c>
      <c r="E7790" t="s">
        <v>21</v>
      </c>
      <c r="F7790" t="s">
        <v>31</v>
      </c>
      <c r="G7790" t="s">
        <v>93</v>
      </c>
      <c r="H7790" t="s">
        <v>24</v>
      </c>
      <c r="I7790" t="s">
        <v>28</v>
      </c>
      <c r="J7790" t="s">
        <v>64</v>
      </c>
      <c r="K7790" t="s">
        <v>201</v>
      </c>
      <c r="L7790" t="s">
        <v>192</v>
      </c>
      <c r="M7790" t="s">
        <v>296</v>
      </c>
      <c r="N7790" s="2">
        <v>40717</v>
      </c>
      <c r="O7790" s="2">
        <v>40719</v>
      </c>
      <c r="P7790">
        <v>19</v>
      </c>
      <c r="Q7790" s="1">
        <v>0.09</v>
      </c>
      <c r="R7790">
        <v>125.99</v>
      </c>
      <c r="S7790">
        <v>8.99</v>
      </c>
      <c r="T7790">
        <f t="shared" si="121"/>
        <v>2393.81</v>
      </c>
    </row>
    <row r="7791" spans="1:20" x14ac:dyDescent="0.25">
      <c r="A7791">
        <v>7790</v>
      </c>
      <c r="B7791">
        <v>87011</v>
      </c>
      <c r="C7791" t="s">
        <v>552</v>
      </c>
      <c r="D7791" t="s">
        <v>20</v>
      </c>
      <c r="E7791" t="s">
        <v>39</v>
      </c>
      <c r="F7791" t="s">
        <v>22</v>
      </c>
      <c r="G7791" t="s">
        <v>41</v>
      </c>
      <c r="H7791" t="s">
        <v>89</v>
      </c>
      <c r="I7791" t="s">
        <v>28</v>
      </c>
      <c r="J7791" t="s">
        <v>64</v>
      </c>
      <c r="K7791" t="s">
        <v>228</v>
      </c>
      <c r="L7791" t="s">
        <v>192</v>
      </c>
      <c r="M7791" t="s">
        <v>294</v>
      </c>
      <c r="N7791" s="2">
        <v>41041</v>
      </c>
      <c r="O7791" s="2">
        <v>41043</v>
      </c>
      <c r="P7791">
        <v>16</v>
      </c>
      <c r="Q7791" s="1">
        <v>7.0000000000000007E-2</v>
      </c>
      <c r="R7791">
        <v>6.48</v>
      </c>
      <c r="S7791">
        <v>7.91</v>
      </c>
      <c r="T7791">
        <f t="shared" si="121"/>
        <v>103.68</v>
      </c>
    </row>
    <row r="7792" spans="1:20" x14ac:dyDescent="0.25">
      <c r="A7792">
        <v>7791</v>
      </c>
      <c r="B7792">
        <v>91145</v>
      </c>
      <c r="C7792" t="s">
        <v>259</v>
      </c>
      <c r="D7792" t="s">
        <v>20</v>
      </c>
      <c r="E7792" t="s">
        <v>39</v>
      </c>
      <c r="F7792" t="s">
        <v>31</v>
      </c>
      <c r="G7792" t="s">
        <v>48</v>
      </c>
      <c r="H7792" t="s">
        <v>61</v>
      </c>
      <c r="I7792" t="s">
        <v>28</v>
      </c>
      <c r="J7792" t="s">
        <v>64</v>
      </c>
      <c r="K7792" t="s">
        <v>62</v>
      </c>
      <c r="L7792" t="s">
        <v>192</v>
      </c>
      <c r="M7792" t="s">
        <v>255</v>
      </c>
      <c r="N7792" s="2">
        <v>40554</v>
      </c>
      <c r="O7792" s="2">
        <v>40556</v>
      </c>
      <c r="P7792">
        <v>7</v>
      </c>
      <c r="Q7792" s="1">
        <v>0</v>
      </c>
      <c r="R7792">
        <v>12.97</v>
      </c>
      <c r="S7792">
        <v>1.49</v>
      </c>
      <c r="T7792">
        <f t="shared" si="121"/>
        <v>90.79</v>
      </c>
    </row>
    <row r="7793" spans="1:20" x14ac:dyDescent="0.25">
      <c r="A7793">
        <v>7792</v>
      </c>
      <c r="B7793">
        <v>89894</v>
      </c>
      <c r="C7793" t="s">
        <v>681</v>
      </c>
      <c r="D7793" t="s">
        <v>20</v>
      </c>
      <c r="E7793" t="s">
        <v>39</v>
      </c>
      <c r="F7793" t="s">
        <v>47</v>
      </c>
      <c r="G7793" t="s">
        <v>32</v>
      </c>
      <c r="H7793" t="s">
        <v>49</v>
      </c>
      <c r="I7793" t="s">
        <v>28</v>
      </c>
      <c r="J7793" t="s">
        <v>64</v>
      </c>
      <c r="K7793" t="s">
        <v>189</v>
      </c>
      <c r="L7793" t="s">
        <v>192</v>
      </c>
      <c r="M7793" t="s">
        <v>117</v>
      </c>
      <c r="N7793" s="2">
        <v>41124</v>
      </c>
      <c r="O7793" s="2">
        <v>41125</v>
      </c>
      <c r="P7793">
        <v>24</v>
      </c>
      <c r="Q7793" s="1">
        <v>0.04</v>
      </c>
      <c r="R7793">
        <v>4.9800000000000004</v>
      </c>
      <c r="S7793">
        <v>4.72</v>
      </c>
      <c r="T7793">
        <f t="shared" si="121"/>
        <v>119.52000000000001</v>
      </c>
    </row>
    <row r="7794" spans="1:20" x14ac:dyDescent="0.25">
      <c r="A7794">
        <v>7793</v>
      </c>
      <c r="B7794">
        <v>89894</v>
      </c>
      <c r="C7794" t="s">
        <v>681</v>
      </c>
      <c r="D7794" t="s">
        <v>38</v>
      </c>
      <c r="E7794" t="s">
        <v>39</v>
      </c>
      <c r="F7794" t="s">
        <v>47</v>
      </c>
      <c r="G7794" t="s">
        <v>32</v>
      </c>
      <c r="H7794" t="s">
        <v>49</v>
      </c>
      <c r="I7794" t="s">
        <v>28</v>
      </c>
      <c r="J7794" t="s">
        <v>64</v>
      </c>
      <c r="K7794" t="s">
        <v>95</v>
      </c>
      <c r="L7794" t="s">
        <v>44</v>
      </c>
      <c r="M7794" t="s">
        <v>111</v>
      </c>
      <c r="N7794" s="2">
        <v>41124</v>
      </c>
      <c r="O7794" s="2">
        <v>41124</v>
      </c>
      <c r="P7794">
        <v>23</v>
      </c>
      <c r="Q7794" s="1">
        <v>0.04</v>
      </c>
      <c r="R7794">
        <v>2.94</v>
      </c>
      <c r="S7794">
        <v>0.81</v>
      </c>
      <c r="T7794">
        <f t="shared" si="121"/>
        <v>67.62</v>
      </c>
    </row>
    <row r="7795" spans="1:20" x14ac:dyDescent="0.25">
      <c r="A7795">
        <v>7794</v>
      </c>
      <c r="B7795">
        <v>87065</v>
      </c>
      <c r="C7795" t="s">
        <v>1862</v>
      </c>
      <c r="D7795" t="s">
        <v>38</v>
      </c>
      <c r="E7795" t="s">
        <v>39</v>
      </c>
      <c r="F7795" t="s">
        <v>40</v>
      </c>
      <c r="G7795" t="s">
        <v>23</v>
      </c>
      <c r="H7795" t="s">
        <v>78</v>
      </c>
      <c r="I7795" t="s">
        <v>28</v>
      </c>
      <c r="J7795" t="s">
        <v>64</v>
      </c>
      <c r="K7795" t="s">
        <v>289</v>
      </c>
      <c r="L7795" t="s">
        <v>44</v>
      </c>
      <c r="M7795" t="s">
        <v>370</v>
      </c>
      <c r="N7795" s="2">
        <v>41263</v>
      </c>
      <c r="O7795" s="2">
        <v>41263</v>
      </c>
      <c r="P7795">
        <v>24</v>
      </c>
      <c r="Q7795" s="1">
        <v>0.01</v>
      </c>
      <c r="R7795">
        <v>15.04</v>
      </c>
      <c r="S7795">
        <v>1.97</v>
      </c>
      <c r="T7795">
        <f t="shared" si="121"/>
        <v>360.96</v>
      </c>
    </row>
    <row r="7796" spans="1:20" x14ac:dyDescent="0.25">
      <c r="A7796">
        <v>7795</v>
      </c>
      <c r="B7796">
        <v>90264</v>
      </c>
      <c r="C7796" t="s">
        <v>2105</v>
      </c>
      <c r="D7796" t="s">
        <v>38</v>
      </c>
      <c r="E7796" t="s">
        <v>39</v>
      </c>
      <c r="F7796" t="s">
        <v>22</v>
      </c>
      <c r="G7796" t="s">
        <v>93</v>
      </c>
      <c r="H7796" t="s">
        <v>89</v>
      </c>
      <c r="I7796" t="s">
        <v>28</v>
      </c>
      <c r="J7796" t="s">
        <v>64</v>
      </c>
      <c r="K7796" t="s">
        <v>116</v>
      </c>
      <c r="L7796" t="s">
        <v>44</v>
      </c>
      <c r="M7796" t="s">
        <v>331</v>
      </c>
      <c r="N7796" s="2">
        <v>40270</v>
      </c>
      <c r="O7796" s="2">
        <v>40272</v>
      </c>
      <c r="P7796">
        <v>4</v>
      </c>
      <c r="Q7796" s="1">
        <v>0.1</v>
      </c>
      <c r="R7796">
        <v>37.94</v>
      </c>
      <c r="S7796">
        <v>5.08</v>
      </c>
      <c r="T7796">
        <f t="shared" si="121"/>
        <v>151.76</v>
      </c>
    </row>
    <row r="7797" spans="1:20" x14ac:dyDescent="0.25">
      <c r="A7797">
        <v>7796</v>
      </c>
      <c r="B7797">
        <v>87497</v>
      </c>
      <c r="C7797" t="s">
        <v>1321</v>
      </c>
      <c r="D7797" t="s">
        <v>20</v>
      </c>
      <c r="E7797" t="s">
        <v>21</v>
      </c>
      <c r="F7797" t="s">
        <v>31</v>
      </c>
      <c r="G7797" t="s">
        <v>41</v>
      </c>
      <c r="H7797" t="s">
        <v>24</v>
      </c>
      <c r="I7797" t="s">
        <v>28</v>
      </c>
      <c r="J7797" t="s">
        <v>64</v>
      </c>
      <c r="K7797" t="s">
        <v>201</v>
      </c>
      <c r="L7797" t="s">
        <v>44</v>
      </c>
      <c r="M7797" t="s">
        <v>69</v>
      </c>
      <c r="N7797" s="2">
        <v>41045</v>
      </c>
      <c r="O7797" s="2">
        <v>41047</v>
      </c>
      <c r="P7797">
        <v>17</v>
      </c>
      <c r="Q7797" s="1">
        <v>0.01</v>
      </c>
      <c r="R7797">
        <v>20.99</v>
      </c>
      <c r="S7797">
        <v>0.99</v>
      </c>
      <c r="T7797">
        <f t="shared" si="121"/>
        <v>356.83</v>
      </c>
    </row>
    <row r="7798" spans="1:20" x14ac:dyDescent="0.25">
      <c r="A7798">
        <v>7797</v>
      </c>
      <c r="B7798">
        <v>89295</v>
      </c>
      <c r="C7798" t="s">
        <v>764</v>
      </c>
      <c r="D7798" t="s">
        <v>20</v>
      </c>
      <c r="E7798" t="s">
        <v>39</v>
      </c>
      <c r="F7798" t="s">
        <v>47</v>
      </c>
      <c r="G7798" t="s">
        <v>23</v>
      </c>
      <c r="H7798" t="s">
        <v>49</v>
      </c>
      <c r="I7798" t="s">
        <v>28</v>
      </c>
      <c r="J7798" t="s">
        <v>64</v>
      </c>
      <c r="K7798" t="s">
        <v>248</v>
      </c>
      <c r="L7798" t="s">
        <v>44</v>
      </c>
      <c r="M7798" t="s">
        <v>167</v>
      </c>
      <c r="N7798" s="2">
        <v>40994</v>
      </c>
      <c r="O7798" s="2">
        <v>40995</v>
      </c>
      <c r="P7798">
        <v>1</v>
      </c>
      <c r="Q7798" s="1">
        <v>0.03</v>
      </c>
      <c r="R7798">
        <v>3.28</v>
      </c>
      <c r="S7798">
        <v>3.97</v>
      </c>
      <c r="T7798">
        <f t="shared" si="121"/>
        <v>3.28</v>
      </c>
    </row>
    <row r="7799" spans="1:20" x14ac:dyDescent="0.25">
      <c r="A7799">
        <v>7798</v>
      </c>
      <c r="B7799">
        <v>87405</v>
      </c>
      <c r="C7799" t="s">
        <v>535</v>
      </c>
      <c r="D7799" t="s">
        <v>20</v>
      </c>
      <c r="E7799" t="s">
        <v>39</v>
      </c>
      <c r="F7799" t="s">
        <v>22</v>
      </c>
      <c r="G7799" t="s">
        <v>32</v>
      </c>
      <c r="H7799" t="s">
        <v>49</v>
      </c>
      <c r="I7799" t="s">
        <v>28</v>
      </c>
      <c r="J7799" t="s">
        <v>64</v>
      </c>
      <c r="K7799" t="s">
        <v>105</v>
      </c>
      <c r="L7799" t="s">
        <v>192</v>
      </c>
      <c r="M7799" t="s">
        <v>27</v>
      </c>
      <c r="N7799" s="2">
        <v>41609</v>
      </c>
      <c r="O7799" s="2">
        <v>41610</v>
      </c>
      <c r="P7799">
        <v>9</v>
      </c>
      <c r="Q7799" s="1">
        <v>7.0000000000000007E-2</v>
      </c>
      <c r="R7799">
        <v>28.53</v>
      </c>
      <c r="S7799">
        <v>1.49</v>
      </c>
      <c r="T7799">
        <f t="shared" si="121"/>
        <v>256.77</v>
      </c>
    </row>
    <row r="7800" spans="1:20" x14ac:dyDescent="0.25">
      <c r="A7800">
        <v>7799</v>
      </c>
      <c r="B7800">
        <v>87405</v>
      </c>
      <c r="C7800" t="s">
        <v>535</v>
      </c>
      <c r="D7800" t="s">
        <v>20</v>
      </c>
      <c r="E7800" t="s">
        <v>39</v>
      </c>
      <c r="F7800" t="s">
        <v>22</v>
      </c>
      <c r="G7800" t="s">
        <v>32</v>
      </c>
      <c r="H7800" t="s">
        <v>49</v>
      </c>
      <c r="I7800" t="s">
        <v>28</v>
      </c>
      <c r="J7800" t="s">
        <v>64</v>
      </c>
      <c r="K7800" t="s">
        <v>226</v>
      </c>
      <c r="L7800" t="s">
        <v>192</v>
      </c>
      <c r="M7800" t="s">
        <v>331</v>
      </c>
      <c r="N7800" s="2">
        <v>41609</v>
      </c>
      <c r="O7800" s="2">
        <v>41611</v>
      </c>
      <c r="P7800">
        <v>24</v>
      </c>
      <c r="Q7800" s="1">
        <v>0.06</v>
      </c>
      <c r="R7800">
        <v>6.48</v>
      </c>
      <c r="S7800">
        <v>7.49</v>
      </c>
      <c r="T7800">
        <f t="shared" si="121"/>
        <v>155.52000000000001</v>
      </c>
    </row>
    <row r="7801" spans="1:20" x14ac:dyDescent="0.25">
      <c r="A7801">
        <v>7800</v>
      </c>
      <c r="B7801">
        <v>85936</v>
      </c>
      <c r="C7801" t="s">
        <v>698</v>
      </c>
      <c r="D7801" t="s">
        <v>20</v>
      </c>
      <c r="E7801" t="s">
        <v>39</v>
      </c>
      <c r="F7801" t="s">
        <v>22</v>
      </c>
      <c r="G7801" t="s">
        <v>93</v>
      </c>
      <c r="H7801" t="s">
        <v>89</v>
      </c>
      <c r="I7801" t="s">
        <v>28</v>
      </c>
      <c r="J7801" t="s">
        <v>72</v>
      </c>
      <c r="K7801" t="s">
        <v>149</v>
      </c>
      <c r="L7801" t="s">
        <v>192</v>
      </c>
      <c r="M7801" t="s">
        <v>199</v>
      </c>
      <c r="N7801" s="2">
        <v>41463</v>
      </c>
      <c r="O7801" s="2">
        <v>41465</v>
      </c>
      <c r="P7801">
        <v>2</v>
      </c>
      <c r="Q7801" s="1">
        <v>0.02</v>
      </c>
      <c r="R7801">
        <v>30.98</v>
      </c>
      <c r="S7801">
        <v>5.09</v>
      </c>
      <c r="T7801">
        <f t="shared" si="121"/>
        <v>61.96</v>
      </c>
    </row>
    <row r="7802" spans="1:20" x14ac:dyDescent="0.25">
      <c r="A7802">
        <v>7801</v>
      </c>
      <c r="B7802">
        <v>90177</v>
      </c>
      <c r="C7802" t="s">
        <v>1548</v>
      </c>
      <c r="D7802" t="s">
        <v>20</v>
      </c>
      <c r="E7802" t="s">
        <v>39</v>
      </c>
      <c r="F7802" t="s">
        <v>22</v>
      </c>
      <c r="G7802" t="s">
        <v>41</v>
      </c>
      <c r="H7802" t="s">
        <v>42</v>
      </c>
      <c r="I7802" t="s">
        <v>28</v>
      </c>
      <c r="J7802" t="s">
        <v>72</v>
      </c>
      <c r="K7802" t="s">
        <v>149</v>
      </c>
      <c r="L7802" t="s">
        <v>192</v>
      </c>
      <c r="M7802" t="s">
        <v>326</v>
      </c>
      <c r="N7802" s="2">
        <v>40598</v>
      </c>
      <c r="O7802" s="2">
        <v>40599</v>
      </c>
      <c r="P7802">
        <v>7</v>
      </c>
      <c r="Q7802" s="1">
        <v>0</v>
      </c>
      <c r="R7802">
        <v>6.48</v>
      </c>
      <c r="S7802">
        <v>7.86</v>
      </c>
      <c r="T7802">
        <f t="shared" si="121"/>
        <v>45.36</v>
      </c>
    </row>
    <row r="7803" spans="1:20" x14ac:dyDescent="0.25">
      <c r="A7803">
        <v>7802</v>
      </c>
      <c r="B7803">
        <v>90177</v>
      </c>
      <c r="C7803" t="s">
        <v>1548</v>
      </c>
      <c r="D7803" t="s">
        <v>38</v>
      </c>
      <c r="E7803" t="s">
        <v>39</v>
      </c>
      <c r="F7803" t="s">
        <v>22</v>
      </c>
      <c r="G7803" t="s">
        <v>41</v>
      </c>
      <c r="H7803" t="s">
        <v>42</v>
      </c>
      <c r="I7803" t="s">
        <v>28</v>
      </c>
      <c r="J7803" t="s">
        <v>72</v>
      </c>
      <c r="K7803" t="s">
        <v>105</v>
      </c>
      <c r="L7803" t="s">
        <v>44</v>
      </c>
      <c r="M7803" t="s">
        <v>150</v>
      </c>
      <c r="N7803" s="2">
        <v>40598</v>
      </c>
      <c r="O7803" s="2">
        <v>40599</v>
      </c>
      <c r="P7803">
        <v>1</v>
      </c>
      <c r="Q7803" s="1">
        <v>0.04</v>
      </c>
      <c r="R7803">
        <v>37.44</v>
      </c>
      <c r="S7803">
        <v>4.2699999999999996</v>
      </c>
      <c r="T7803">
        <f t="shared" si="121"/>
        <v>37.44</v>
      </c>
    </row>
    <row r="7804" spans="1:20" x14ac:dyDescent="0.25">
      <c r="A7804">
        <v>7803</v>
      </c>
      <c r="B7804">
        <v>89231</v>
      </c>
      <c r="C7804" t="s">
        <v>441</v>
      </c>
      <c r="D7804" t="s">
        <v>20</v>
      </c>
      <c r="E7804" t="s">
        <v>21</v>
      </c>
      <c r="F7804" t="s">
        <v>31</v>
      </c>
      <c r="G7804" t="s">
        <v>23</v>
      </c>
      <c r="H7804" t="s">
        <v>206</v>
      </c>
      <c r="I7804" t="s">
        <v>28</v>
      </c>
      <c r="J7804" t="s">
        <v>72</v>
      </c>
      <c r="K7804" t="s">
        <v>1108</v>
      </c>
      <c r="L7804" t="s">
        <v>192</v>
      </c>
      <c r="M7804" t="s">
        <v>35</v>
      </c>
      <c r="N7804" s="2">
        <v>41425</v>
      </c>
      <c r="O7804" s="2">
        <v>41425</v>
      </c>
      <c r="P7804">
        <v>15</v>
      </c>
      <c r="Q7804" s="1">
        <v>0.01</v>
      </c>
      <c r="R7804">
        <v>195.99</v>
      </c>
      <c r="S7804">
        <v>8.99</v>
      </c>
      <c r="T7804">
        <f t="shared" si="121"/>
        <v>2939.8500000000004</v>
      </c>
    </row>
    <row r="7805" spans="1:20" x14ac:dyDescent="0.25">
      <c r="A7805">
        <v>7804</v>
      </c>
      <c r="B7805">
        <v>91335</v>
      </c>
      <c r="C7805" t="s">
        <v>271</v>
      </c>
      <c r="D7805" t="s">
        <v>20</v>
      </c>
      <c r="E7805" t="s">
        <v>39</v>
      </c>
      <c r="F7805" t="s">
        <v>22</v>
      </c>
      <c r="G7805" t="s">
        <v>48</v>
      </c>
      <c r="H7805" t="s">
        <v>94</v>
      </c>
      <c r="I7805" t="s">
        <v>28</v>
      </c>
      <c r="J7805" t="s">
        <v>72</v>
      </c>
      <c r="K7805" t="s">
        <v>172</v>
      </c>
      <c r="L7805" t="s">
        <v>192</v>
      </c>
      <c r="M7805" t="s">
        <v>331</v>
      </c>
      <c r="N7805" s="2">
        <v>41611</v>
      </c>
      <c r="O7805" s="2">
        <v>41615</v>
      </c>
      <c r="P7805">
        <v>2</v>
      </c>
      <c r="Q7805" s="1">
        <v>0.08</v>
      </c>
      <c r="R7805">
        <v>4.13</v>
      </c>
      <c r="S7805">
        <v>0.5</v>
      </c>
      <c r="T7805">
        <f t="shared" si="121"/>
        <v>8.26</v>
      </c>
    </row>
    <row r="7806" spans="1:20" x14ac:dyDescent="0.25">
      <c r="A7806">
        <v>7805</v>
      </c>
      <c r="B7806">
        <v>91335</v>
      </c>
      <c r="C7806" t="s">
        <v>271</v>
      </c>
      <c r="D7806" t="s">
        <v>20</v>
      </c>
      <c r="E7806" t="s">
        <v>187</v>
      </c>
      <c r="F7806" t="s">
        <v>22</v>
      </c>
      <c r="G7806" t="s">
        <v>48</v>
      </c>
      <c r="H7806" t="s">
        <v>188</v>
      </c>
      <c r="I7806" t="s">
        <v>28</v>
      </c>
      <c r="J7806" t="s">
        <v>72</v>
      </c>
      <c r="K7806" t="s">
        <v>282</v>
      </c>
      <c r="L7806" t="s">
        <v>192</v>
      </c>
      <c r="M7806" t="s">
        <v>238</v>
      </c>
      <c r="N7806" s="2">
        <v>41611</v>
      </c>
      <c r="O7806" s="2">
        <v>41616</v>
      </c>
      <c r="P7806">
        <v>4</v>
      </c>
      <c r="Q7806" s="1">
        <v>0.04</v>
      </c>
      <c r="R7806">
        <v>54.74</v>
      </c>
      <c r="S7806">
        <v>14.83</v>
      </c>
      <c r="T7806">
        <f t="shared" si="121"/>
        <v>218.96</v>
      </c>
    </row>
    <row r="7807" spans="1:20" x14ac:dyDescent="0.25">
      <c r="A7807">
        <v>7806</v>
      </c>
      <c r="B7807">
        <v>87352</v>
      </c>
      <c r="C7807" t="s">
        <v>1208</v>
      </c>
      <c r="D7807" t="s">
        <v>20</v>
      </c>
      <c r="E7807" t="s">
        <v>39</v>
      </c>
      <c r="F7807" t="s">
        <v>47</v>
      </c>
      <c r="G7807" t="s">
        <v>41</v>
      </c>
      <c r="H7807" t="s">
        <v>89</v>
      </c>
      <c r="I7807" t="s">
        <v>28</v>
      </c>
      <c r="J7807" t="s">
        <v>72</v>
      </c>
      <c r="K7807" t="s">
        <v>184</v>
      </c>
      <c r="L7807" t="s">
        <v>44</v>
      </c>
      <c r="M7807" t="s">
        <v>111</v>
      </c>
      <c r="N7807" s="2">
        <v>41248</v>
      </c>
      <c r="O7807" s="2">
        <v>41249</v>
      </c>
      <c r="P7807">
        <v>7</v>
      </c>
      <c r="Q7807" s="1">
        <v>0</v>
      </c>
      <c r="R7807">
        <v>4.9800000000000004</v>
      </c>
      <c r="S7807">
        <v>0.8</v>
      </c>
      <c r="T7807">
        <f t="shared" si="121"/>
        <v>34.86</v>
      </c>
    </row>
    <row r="7808" spans="1:20" x14ac:dyDescent="0.25">
      <c r="A7808">
        <v>7807</v>
      </c>
      <c r="B7808">
        <v>88031</v>
      </c>
      <c r="C7808" t="s">
        <v>674</v>
      </c>
      <c r="D7808" t="s">
        <v>20</v>
      </c>
      <c r="E7808" t="s">
        <v>39</v>
      </c>
      <c r="F7808" t="s">
        <v>40</v>
      </c>
      <c r="G7808" t="s">
        <v>41</v>
      </c>
      <c r="H7808" t="s">
        <v>89</v>
      </c>
      <c r="I7808" t="s">
        <v>28</v>
      </c>
      <c r="J7808" t="s">
        <v>72</v>
      </c>
      <c r="K7808" t="s">
        <v>170</v>
      </c>
      <c r="L7808" t="s">
        <v>44</v>
      </c>
      <c r="M7808" t="s">
        <v>342</v>
      </c>
      <c r="N7808" s="2">
        <v>40575</v>
      </c>
      <c r="O7808" s="2">
        <v>40575</v>
      </c>
      <c r="P7808">
        <v>9</v>
      </c>
      <c r="Q7808" s="1">
        <v>0</v>
      </c>
      <c r="R7808">
        <v>2.94</v>
      </c>
      <c r="S7808">
        <v>0.7</v>
      </c>
      <c r="T7808">
        <f t="shared" si="121"/>
        <v>26.46</v>
      </c>
    </row>
    <row r="7809" spans="1:20" x14ac:dyDescent="0.25">
      <c r="A7809">
        <v>7808</v>
      </c>
      <c r="B7809">
        <v>88031</v>
      </c>
      <c r="C7809" t="s">
        <v>674</v>
      </c>
      <c r="D7809" t="s">
        <v>38</v>
      </c>
      <c r="E7809" t="s">
        <v>21</v>
      </c>
      <c r="F7809" t="s">
        <v>40</v>
      </c>
      <c r="G7809" t="s">
        <v>41</v>
      </c>
      <c r="H7809" t="s">
        <v>33</v>
      </c>
      <c r="I7809" t="s">
        <v>28</v>
      </c>
      <c r="J7809" t="s">
        <v>72</v>
      </c>
      <c r="K7809" t="s">
        <v>1111</v>
      </c>
      <c r="L7809" t="s">
        <v>192</v>
      </c>
      <c r="M7809" t="s">
        <v>638</v>
      </c>
      <c r="N7809" s="2">
        <v>40575</v>
      </c>
      <c r="O7809" s="2">
        <v>40575</v>
      </c>
      <c r="P7809">
        <v>13</v>
      </c>
      <c r="Q7809" s="1">
        <v>0.05</v>
      </c>
      <c r="R7809">
        <v>95.99</v>
      </c>
      <c r="S7809">
        <v>4.9000000000000004</v>
      </c>
      <c r="T7809">
        <f t="shared" si="121"/>
        <v>1247.8699999999999</v>
      </c>
    </row>
    <row r="7810" spans="1:20" x14ac:dyDescent="0.25">
      <c r="A7810">
        <v>7809</v>
      </c>
      <c r="B7810">
        <v>88031</v>
      </c>
      <c r="C7810" t="s">
        <v>1739</v>
      </c>
      <c r="D7810" t="s">
        <v>20</v>
      </c>
      <c r="E7810" t="s">
        <v>39</v>
      </c>
      <c r="F7810" t="s">
        <v>22</v>
      </c>
      <c r="G7810" t="s">
        <v>41</v>
      </c>
      <c r="H7810" t="s">
        <v>89</v>
      </c>
      <c r="I7810" t="s">
        <v>28</v>
      </c>
      <c r="J7810" t="s">
        <v>72</v>
      </c>
      <c r="K7810" t="s">
        <v>221</v>
      </c>
      <c r="L7810" t="s">
        <v>192</v>
      </c>
      <c r="M7810" t="s">
        <v>294</v>
      </c>
      <c r="N7810" s="2">
        <v>40575</v>
      </c>
      <c r="O7810" s="2">
        <v>40577</v>
      </c>
      <c r="P7810">
        <v>1</v>
      </c>
      <c r="Q7810" s="1">
        <v>0.06</v>
      </c>
      <c r="R7810">
        <v>8.67</v>
      </c>
      <c r="S7810">
        <v>3.5</v>
      </c>
      <c r="T7810">
        <f t="shared" si="121"/>
        <v>8.67</v>
      </c>
    </row>
    <row r="7811" spans="1:20" x14ac:dyDescent="0.25">
      <c r="A7811">
        <v>7810</v>
      </c>
      <c r="B7811">
        <v>88031</v>
      </c>
      <c r="C7811" t="s">
        <v>1739</v>
      </c>
      <c r="D7811" t="s">
        <v>38</v>
      </c>
      <c r="E7811" t="s">
        <v>21</v>
      </c>
      <c r="F7811" t="s">
        <v>22</v>
      </c>
      <c r="G7811" t="s">
        <v>41</v>
      </c>
      <c r="H7811" t="s">
        <v>206</v>
      </c>
      <c r="I7811" t="s">
        <v>28</v>
      </c>
      <c r="J7811" t="s">
        <v>72</v>
      </c>
      <c r="K7811" t="s">
        <v>201</v>
      </c>
      <c r="L7811" t="s">
        <v>192</v>
      </c>
      <c r="M7811" t="s">
        <v>227</v>
      </c>
      <c r="N7811" s="2">
        <v>40575</v>
      </c>
      <c r="O7811" s="2">
        <v>40576</v>
      </c>
      <c r="P7811">
        <v>1</v>
      </c>
      <c r="Q7811" s="1">
        <v>0.02</v>
      </c>
      <c r="R7811">
        <v>100.98</v>
      </c>
      <c r="S7811">
        <v>7.18</v>
      </c>
      <c r="T7811">
        <f t="shared" ref="T7811:T7874" si="122">R7811*P7811</f>
        <v>100.98</v>
      </c>
    </row>
    <row r="7812" spans="1:20" x14ac:dyDescent="0.25">
      <c r="A7812">
        <v>7811</v>
      </c>
      <c r="B7812">
        <v>90575</v>
      </c>
      <c r="C7812" t="s">
        <v>824</v>
      </c>
      <c r="D7812" t="s">
        <v>578</v>
      </c>
      <c r="E7812" t="s">
        <v>21</v>
      </c>
      <c r="F7812" t="s">
        <v>22</v>
      </c>
      <c r="G7812" t="s">
        <v>93</v>
      </c>
      <c r="H7812" t="s">
        <v>24</v>
      </c>
      <c r="I7812" t="s">
        <v>28</v>
      </c>
      <c r="J7812" t="s">
        <v>72</v>
      </c>
      <c r="K7812" t="s">
        <v>201</v>
      </c>
      <c r="L7812" t="s">
        <v>283</v>
      </c>
      <c r="M7812" t="s">
        <v>398</v>
      </c>
      <c r="N7812" s="2">
        <v>41565</v>
      </c>
      <c r="O7812" s="2">
        <v>41567</v>
      </c>
      <c r="P7812">
        <v>7</v>
      </c>
      <c r="Q7812" s="1">
        <v>0.06</v>
      </c>
      <c r="R7812">
        <v>808.49</v>
      </c>
      <c r="S7812">
        <v>55.3</v>
      </c>
      <c r="T7812">
        <f t="shared" si="122"/>
        <v>5659.43</v>
      </c>
    </row>
    <row r="7813" spans="1:20" x14ac:dyDescent="0.25">
      <c r="A7813">
        <v>7812</v>
      </c>
      <c r="B7813">
        <v>90575</v>
      </c>
      <c r="C7813" t="s">
        <v>654</v>
      </c>
      <c r="D7813" t="s">
        <v>20</v>
      </c>
      <c r="E7813" t="s">
        <v>39</v>
      </c>
      <c r="F7813" t="s">
        <v>22</v>
      </c>
      <c r="G7813" t="s">
        <v>93</v>
      </c>
      <c r="H7813" t="s">
        <v>94</v>
      </c>
      <c r="I7813" t="s">
        <v>28</v>
      </c>
      <c r="J7813" t="s">
        <v>72</v>
      </c>
      <c r="K7813" t="s">
        <v>68</v>
      </c>
      <c r="L7813" t="s">
        <v>192</v>
      </c>
      <c r="M7813" t="s">
        <v>227</v>
      </c>
      <c r="N7813" s="2">
        <v>41565</v>
      </c>
      <c r="O7813" s="2">
        <v>41567</v>
      </c>
      <c r="P7813">
        <v>3</v>
      </c>
      <c r="Q7813" s="1">
        <v>0.06</v>
      </c>
      <c r="R7813">
        <v>2.88</v>
      </c>
      <c r="S7813">
        <v>0.99</v>
      </c>
      <c r="T7813">
        <f t="shared" si="122"/>
        <v>8.64</v>
      </c>
    </row>
    <row r="7814" spans="1:20" x14ac:dyDescent="0.25">
      <c r="A7814">
        <v>7813</v>
      </c>
      <c r="B7814">
        <v>90575</v>
      </c>
      <c r="C7814" t="s">
        <v>654</v>
      </c>
      <c r="D7814" t="s">
        <v>20</v>
      </c>
      <c r="E7814" t="s">
        <v>21</v>
      </c>
      <c r="F7814" t="s">
        <v>22</v>
      </c>
      <c r="G7814" t="s">
        <v>93</v>
      </c>
      <c r="H7814" t="s">
        <v>24</v>
      </c>
      <c r="I7814" t="s">
        <v>28</v>
      </c>
      <c r="J7814" t="s">
        <v>72</v>
      </c>
      <c r="K7814" t="s">
        <v>1243</v>
      </c>
      <c r="L7814" t="s">
        <v>192</v>
      </c>
      <c r="M7814" t="s">
        <v>227</v>
      </c>
      <c r="N7814" s="2">
        <v>41565</v>
      </c>
      <c r="O7814" s="2">
        <v>41567</v>
      </c>
      <c r="P7814">
        <v>26</v>
      </c>
      <c r="Q7814" s="1">
        <v>0</v>
      </c>
      <c r="R7814">
        <v>65.989999999999995</v>
      </c>
      <c r="S7814">
        <v>8.99</v>
      </c>
      <c r="T7814">
        <f t="shared" si="122"/>
        <v>1715.7399999999998</v>
      </c>
    </row>
    <row r="7815" spans="1:20" x14ac:dyDescent="0.25">
      <c r="A7815">
        <v>7814</v>
      </c>
      <c r="B7815">
        <v>87462</v>
      </c>
      <c r="C7815" t="s">
        <v>949</v>
      </c>
      <c r="D7815" t="s">
        <v>20</v>
      </c>
      <c r="E7815" t="s">
        <v>39</v>
      </c>
      <c r="F7815" t="s">
        <v>47</v>
      </c>
      <c r="G7815" t="s">
        <v>41</v>
      </c>
      <c r="H7815" t="s">
        <v>61</v>
      </c>
      <c r="I7815" t="s">
        <v>28</v>
      </c>
      <c r="J7815" t="s">
        <v>72</v>
      </c>
      <c r="K7815" t="s">
        <v>145</v>
      </c>
      <c r="L7815" t="s">
        <v>44</v>
      </c>
      <c r="M7815" t="s">
        <v>51</v>
      </c>
      <c r="N7815" s="2">
        <v>41634</v>
      </c>
      <c r="O7815" s="2">
        <v>41634</v>
      </c>
      <c r="P7815">
        <v>22</v>
      </c>
      <c r="Q7815" s="1">
        <v>0</v>
      </c>
      <c r="R7815">
        <v>5.81</v>
      </c>
      <c r="S7815">
        <v>3.37</v>
      </c>
      <c r="T7815">
        <f t="shared" si="122"/>
        <v>127.82</v>
      </c>
    </row>
    <row r="7816" spans="1:20" x14ac:dyDescent="0.25">
      <c r="A7816">
        <v>7815</v>
      </c>
      <c r="B7816">
        <v>86038</v>
      </c>
      <c r="C7816" t="s">
        <v>1730</v>
      </c>
      <c r="D7816" t="s">
        <v>20</v>
      </c>
      <c r="E7816" t="s">
        <v>39</v>
      </c>
      <c r="F7816" t="s">
        <v>40</v>
      </c>
      <c r="G7816" t="s">
        <v>32</v>
      </c>
      <c r="H7816" t="s">
        <v>89</v>
      </c>
      <c r="I7816" t="s">
        <v>28</v>
      </c>
      <c r="J7816" t="s">
        <v>72</v>
      </c>
      <c r="K7816" t="s">
        <v>184</v>
      </c>
      <c r="L7816" t="s">
        <v>192</v>
      </c>
      <c r="M7816" t="s">
        <v>469</v>
      </c>
      <c r="N7816" s="2">
        <v>41390</v>
      </c>
      <c r="O7816" s="2">
        <v>41391</v>
      </c>
      <c r="P7816">
        <v>9</v>
      </c>
      <c r="Q7816" s="1">
        <v>0.03</v>
      </c>
      <c r="R7816">
        <v>15.31</v>
      </c>
      <c r="S7816">
        <v>8.7799999999999994</v>
      </c>
      <c r="T7816">
        <f t="shared" si="122"/>
        <v>137.79</v>
      </c>
    </row>
    <row r="7817" spans="1:20" x14ac:dyDescent="0.25">
      <c r="A7817">
        <v>7816</v>
      </c>
      <c r="B7817">
        <v>88584</v>
      </c>
      <c r="C7817" t="s">
        <v>2103</v>
      </c>
      <c r="D7817" t="s">
        <v>20</v>
      </c>
      <c r="E7817" t="s">
        <v>21</v>
      </c>
      <c r="F7817" t="s">
        <v>31</v>
      </c>
      <c r="G7817" t="s">
        <v>41</v>
      </c>
      <c r="H7817" t="s">
        <v>24</v>
      </c>
      <c r="I7817" t="s">
        <v>28</v>
      </c>
      <c r="J7817" t="s">
        <v>72</v>
      </c>
      <c r="K7817" t="s">
        <v>1138</v>
      </c>
      <c r="L7817" t="s">
        <v>192</v>
      </c>
      <c r="M7817" t="s">
        <v>296</v>
      </c>
      <c r="N7817" s="2">
        <v>41283</v>
      </c>
      <c r="O7817" s="2">
        <v>41284</v>
      </c>
      <c r="P7817">
        <v>3</v>
      </c>
      <c r="Q7817" s="1">
        <v>0.01</v>
      </c>
      <c r="R7817">
        <v>125.99</v>
      </c>
      <c r="S7817">
        <v>8.99</v>
      </c>
      <c r="T7817">
        <f t="shared" si="122"/>
        <v>377.96999999999997</v>
      </c>
    </row>
    <row r="7818" spans="1:20" x14ac:dyDescent="0.25">
      <c r="A7818">
        <v>7817</v>
      </c>
      <c r="B7818">
        <v>90805</v>
      </c>
      <c r="C7818" t="s">
        <v>70</v>
      </c>
      <c r="D7818" t="s">
        <v>20</v>
      </c>
      <c r="E7818" t="s">
        <v>39</v>
      </c>
      <c r="F7818" t="s">
        <v>31</v>
      </c>
      <c r="G7818" t="s">
        <v>48</v>
      </c>
      <c r="H7818" t="s">
        <v>61</v>
      </c>
      <c r="I7818" t="s">
        <v>28</v>
      </c>
      <c r="J7818" t="s">
        <v>72</v>
      </c>
      <c r="K7818" t="s">
        <v>71</v>
      </c>
      <c r="L7818" t="s">
        <v>44</v>
      </c>
      <c r="M7818" t="s">
        <v>63</v>
      </c>
      <c r="N7818" s="2">
        <v>41577</v>
      </c>
      <c r="O7818" s="2">
        <v>41581</v>
      </c>
      <c r="P7818">
        <v>15</v>
      </c>
      <c r="Q7818" s="1">
        <v>0.09</v>
      </c>
      <c r="R7818">
        <v>1.1399999999999999</v>
      </c>
      <c r="S7818">
        <v>0.7</v>
      </c>
      <c r="T7818">
        <f t="shared" si="122"/>
        <v>17.099999999999998</v>
      </c>
    </row>
    <row r="7819" spans="1:20" x14ac:dyDescent="0.25">
      <c r="A7819">
        <v>7818</v>
      </c>
      <c r="B7819">
        <v>90805</v>
      </c>
      <c r="C7819" t="s">
        <v>1654</v>
      </c>
      <c r="D7819" t="s">
        <v>20</v>
      </c>
      <c r="E7819" t="s">
        <v>39</v>
      </c>
      <c r="F7819" t="s">
        <v>47</v>
      </c>
      <c r="G7819" t="s">
        <v>48</v>
      </c>
      <c r="H7819" t="s">
        <v>89</v>
      </c>
      <c r="I7819" t="s">
        <v>28</v>
      </c>
      <c r="J7819" t="s">
        <v>72</v>
      </c>
      <c r="K7819" t="s">
        <v>289</v>
      </c>
      <c r="L7819" t="s">
        <v>192</v>
      </c>
      <c r="M7819" t="s">
        <v>160</v>
      </c>
      <c r="N7819" s="2">
        <v>41577</v>
      </c>
      <c r="O7819" s="2">
        <v>41584</v>
      </c>
      <c r="P7819">
        <v>9</v>
      </c>
      <c r="Q7819" s="1">
        <v>0.09</v>
      </c>
      <c r="R7819">
        <v>7.28</v>
      </c>
      <c r="S7819">
        <v>11.15</v>
      </c>
      <c r="T7819">
        <f t="shared" si="122"/>
        <v>65.52</v>
      </c>
    </row>
    <row r="7820" spans="1:20" x14ac:dyDescent="0.25">
      <c r="A7820">
        <v>7819</v>
      </c>
      <c r="B7820">
        <v>88008</v>
      </c>
      <c r="C7820" t="s">
        <v>477</v>
      </c>
      <c r="D7820" t="s">
        <v>20</v>
      </c>
      <c r="E7820" t="s">
        <v>39</v>
      </c>
      <c r="F7820" t="s">
        <v>47</v>
      </c>
      <c r="G7820" t="s">
        <v>41</v>
      </c>
      <c r="H7820" t="s">
        <v>49</v>
      </c>
      <c r="I7820" t="s">
        <v>28</v>
      </c>
      <c r="J7820" t="s">
        <v>56</v>
      </c>
      <c r="K7820" t="s">
        <v>116</v>
      </c>
      <c r="L7820" t="s">
        <v>44</v>
      </c>
      <c r="M7820" t="s">
        <v>51</v>
      </c>
      <c r="N7820" s="2">
        <v>41149</v>
      </c>
      <c r="O7820" s="2">
        <v>41151</v>
      </c>
      <c r="P7820">
        <v>8</v>
      </c>
      <c r="Q7820" s="1">
        <v>0.01</v>
      </c>
      <c r="R7820">
        <v>2.52</v>
      </c>
      <c r="S7820">
        <v>4.28</v>
      </c>
      <c r="T7820">
        <f t="shared" si="122"/>
        <v>20.16</v>
      </c>
    </row>
    <row r="7821" spans="1:20" x14ac:dyDescent="0.25">
      <c r="A7821">
        <v>7820</v>
      </c>
      <c r="B7821">
        <v>89259</v>
      </c>
      <c r="C7821" t="s">
        <v>1622</v>
      </c>
      <c r="D7821" t="s">
        <v>20</v>
      </c>
      <c r="E7821" t="s">
        <v>39</v>
      </c>
      <c r="F7821" t="s">
        <v>22</v>
      </c>
      <c r="G7821" t="s">
        <v>93</v>
      </c>
      <c r="H7821" t="s">
        <v>89</v>
      </c>
      <c r="I7821" t="s">
        <v>28</v>
      </c>
      <c r="J7821" t="s">
        <v>72</v>
      </c>
      <c r="K7821" t="s">
        <v>170</v>
      </c>
      <c r="L7821" t="s">
        <v>44</v>
      </c>
      <c r="M7821" t="s">
        <v>173</v>
      </c>
      <c r="N7821" s="2">
        <v>40507</v>
      </c>
      <c r="O7821" s="2">
        <v>40508</v>
      </c>
      <c r="P7821">
        <v>3</v>
      </c>
      <c r="Q7821" s="1">
        <v>0.01</v>
      </c>
      <c r="R7821">
        <v>6.98</v>
      </c>
      <c r="S7821">
        <v>1.6</v>
      </c>
      <c r="T7821">
        <f t="shared" si="122"/>
        <v>20.94</v>
      </c>
    </row>
    <row r="7822" spans="1:20" x14ac:dyDescent="0.25">
      <c r="A7822">
        <v>7821</v>
      </c>
      <c r="B7822">
        <v>89502</v>
      </c>
      <c r="C7822" t="s">
        <v>1295</v>
      </c>
      <c r="D7822" t="s">
        <v>20</v>
      </c>
      <c r="E7822" t="s">
        <v>39</v>
      </c>
      <c r="F7822" t="s">
        <v>40</v>
      </c>
      <c r="G7822" t="s">
        <v>32</v>
      </c>
      <c r="H7822" t="s">
        <v>54</v>
      </c>
      <c r="I7822" t="s">
        <v>28</v>
      </c>
      <c r="J7822" t="s">
        <v>72</v>
      </c>
      <c r="K7822" t="s">
        <v>149</v>
      </c>
      <c r="L7822" t="s">
        <v>192</v>
      </c>
      <c r="M7822" t="s">
        <v>393</v>
      </c>
      <c r="N7822" s="2">
        <v>41381</v>
      </c>
      <c r="O7822" s="2">
        <v>41383</v>
      </c>
      <c r="P7822">
        <v>11</v>
      </c>
      <c r="Q7822" s="1">
        <v>0.03</v>
      </c>
      <c r="R7822">
        <v>18.940000000000001</v>
      </c>
      <c r="S7822">
        <v>1.49</v>
      </c>
      <c r="T7822">
        <f t="shared" si="122"/>
        <v>208.34</v>
      </c>
    </row>
    <row r="7823" spans="1:20" x14ac:dyDescent="0.25">
      <c r="A7823">
        <v>7822</v>
      </c>
      <c r="B7823">
        <v>86838</v>
      </c>
      <c r="C7823" t="s">
        <v>770</v>
      </c>
      <c r="D7823" t="s">
        <v>20</v>
      </c>
      <c r="E7823" t="s">
        <v>187</v>
      </c>
      <c r="F7823" t="s">
        <v>31</v>
      </c>
      <c r="G7823" t="s">
        <v>93</v>
      </c>
      <c r="H7823" t="s">
        <v>188</v>
      </c>
      <c r="I7823" t="s">
        <v>28</v>
      </c>
      <c r="J7823" t="s">
        <v>72</v>
      </c>
      <c r="K7823" t="s">
        <v>248</v>
      </c>
      <c r="L7823" t="s">
        <v>192</v>
      </c>
      <c r="M7823" t="s">
        <v>35</v>
      </c>
      <c r="N7823" s="2">
        <v>40310</v>
      </c>
      <c r="O7823" s="2">
        <v>40312</v>
      </c>
      <c r="P7823">
        <v>16</v>
      </c>
      <c r="Q7823" s="1">
        <v>0.09</v>
      </c>
      <c r="R7823">
        <v>78.69</v>
      </c>
      <c r="S7823">
        <v>19.989999999999998</v>
      </c>
      <c r="T7823">
        <f t="shared" si="122"/>
        <v>1259.04</v>
      </c>
    </row>
    <row r="7824" spans="1:20" x14ac:dyDescent="0.25">
      <c r="A7824">
        <v>7823</v>
      </c>
      <c r="B7824">
        <v>86845</v>
      </c>
      <c r="C7824" t="s">
        <v>770</v>
      </c>
      <c r="D7824" t="s">
        <v>20</v>
      </c>
      <c r="E7824" t="s">
        <v>39</v>
      </c>
      <c r="F7824" t="s">
        <v>31</v>
      </c>
      <c r="G7824" t="s">
        <v>93</v>
      </c>
      <c r="H7824" t="s">
        <v>42</v>
      </c>
      <c r="I7824" t="s">
        <v>28</v>
      </c>
      <c r="J7824" t="s">
        <v>72</v>
      </c>
      <c r="K7824" t="s">
        <v>291</v>
      </c>
      <c r="L7824" t="s">
        <v>192</v>
      </c>
      <c r="M7824" t="s">
        <v>35</v>
      </c>
      <c r="N7824" s="2">
        <v>41406</v>
      </c>
      <c r="O7824" s="2">
        <v>41407</v>
      </c>
      <c r="P7824">
        <v>4</v>
      </c>
      <c r="Q7824" s="1">
        <v>0.01</v>
      </c>
      <c r="R7824">
        <v>6.48</v>
      </c>
      <c r="S7824">
        <v>7.86</v>
      </c>
      <c r="T7824">
        <f t="shared" si="122"/>
        <v>25.92</v>
      </c>
    </row>
    <row r="7825" spans="1:20" x14ac:dyDescent="0.25">
      <c r="A7825">
        <v>7824</v>
      </c>
      <c r="B7825">
        <v>86838</v>
      </c>
      <c r="C7825" t="s">
        <v>770</v>
      </c>
      <c r="D7825" t="s">
        <v>20</v>
      </c>
      <c r="E7825" t="s">
        <v>39</v>
      </c>
      <c r="F7825" t="s">
        <v>31</v>
      </c>
      <c r="G7825" t="s">
        <v>93</v>
      </c>
      <c r="H7825" t="s">
        <v>54</v>
      </c>
      <c r="I7825" t="s">
        <v>28</v>
      </c>
      <c r="J7825" t="s">
        <v>72</v>
      </c>
      <c r="K7825" t="s">
        <v>248</v>
      </c>
      <c r="L7825" t="s">
        <v>44</v>
      </c>
      <c r="M7825" t="s">
        <v>35</v>
      </c>
      <c r="N7825" s="2">
        <v>40310</v>
      </c>
      <c r="O7825" s="2">
        <v>40311</v>
      </c>
      <c r="P7825">
        <v>7</v>
      </c>
      <c r="Q7825" s="1">
        <v>0.08</v>
      </c>
      <c r="R7825">
        <v>3.28</v>
      </c>
      <c r="S7825">
        <v>2.31</v>
      </c>
      <c r="T7825">
        <f t="shared" si="122"/>
        <v>22.959999999999997</v>
      </c>
    </row>
    <row r="7826" spans="1:20" x14ac:dyDescent="0.25">
      <c r="A7826">
        <v>7825</v>
      </c>
      <c r="B7826">
        <v>86838</v>
      </c>
      <c r="C7826" t="s">
        <v>770</v>
      </c>
      <c r="D7826" t="s">
        <v>20</v>
      </c>
      <c r="E7826" t="s">
        <v>39</v>
      </c>
      <c r="F7826" t="s">
        <v>31</v>
      </c>
      <c r="G7826" t="s">
        <v>93</v>
      </c>
      <c r="H7826" t="s">
        <v>54</v>
      </c>
      <c r="I7826" t="s">
        <v>28</v>
      </c>
      <c r="J7826" t="s">
        <v>72</v>
      </c>
      <c r="K7826" t="s">
        <v>170</v>
      </c>
      <c r="L7826" t="s">
        <v>44</v>
      </c>
      <c r="M7826" t="s">
        <v>35</v>
      </c>
      <c r="N7826" s="2">
        <v>40310</v>
      </c>
      <c r="O7826" s="2">
        <v>40311</v>
      </c>
      <c r="P7826">
        <v>4</v>
      </c>
      <c r="Q7826" s="1">
        <v>0.05</v>
      </c>
      <c r="R7826">
        <v>3.28</v>
      </c>
      <c r="S7826">
        <v>4.2</v>
      </c>
      <c r="T7826">
        <f t="shared" si="122"/>
        <v>13.12</v>
      </c>
    </row>
    <row r="7827" spans="1:20" x14ac:dyDescent="0.25">
      <c r="A7827">
        <v>7826</v>
      </c>
      <c r="B7827">
        <v>86838</v>
      </c>
      <c r="C7827" t="s">
        <v>770</v>
      </c>
      <c r="D7827" t="s">
        <v>20</v>
      </c>
      <c r="E7827" t="s">
        <v>39</v>
      </c>
      <c r="F7827" t="s">
        <v>31</v>
      </c>
      <c r="G7827" t="s">
        <v>93</v>
      </c>
      <c r="H7827" t="s">
        <v>42</v>
      </c>
      <c r="I7827" t="s">
        <v>28</v>
      </c>
      <c r="J7827" t="s">
        <v>72</v>
      </c>
      <c r="K7827" t="s">
        <v>291</v>
      </c>
      <c r="L7827" t="s">
        <v>44</v>
      </c>
      <c r="M7827" t="s">
        <v>35</v>
      </c>
      <c r="N7827" s="2">
        <v>40310</v>
      </c>
      <c r="O7827" s="2">
        <v>40311</v>
      </c>
      <c r="P7827">
        <v>4</v>
      </c>
      <c r="Q7827" s="1">
        <v>0.05</v>
      </c>
      <c r="R7827">
        <v>3.58</v>
      </c>
      <c r="S7827">
        <v>1.63</v>
      </c>
      <c r="T7827">
        <f t="shared" si="122"/>
        <v>14.32</v>
      </c>
    </row>
    <row r="7828" spans="1:20" x14ac:dyDescent="0.25">
      <c r="A7828">
        <v>7827</v>
      </c>
      <c r="B7828">
        <v>91086</v>
      </c>
      <c r="C7828" t="s">
        <v>179</v>
      </c>
      <c r="D7828" t="s">
        <v>20</v>
      </c>
      <c r="E7828" t="s">
        <v>39</v>
      </c>
      <c r="F7828" t="s">
        <v>31</v>
      </c>
      <c r="G7828" t="s">
        <v>93</v>
      </c>
      <c r="H7828" t="s">
        <v>89</v>
      </c>
      <c r="I7828" t="s">
        <v>28</v>
      </c>
      <c r="J7828" t="s">
        <v>72</v>
      </c>
      <c r="K7828" t="s">
        <v>226</v>
      </c>
      <c r="L7828" t="s">
        <v>44</v>
      </c>
      <c r="M7828" t="s">
        <v>141</v>
      </c>
      <c r="N7828" s="2">
        <v>40193</v>
      </c>
      <c r="O7828" s="2">
        <v>40195</v>
      </c>
      <c r="P7828">
        <v>2</v>
      </c>
      <c r="Q7828" s="1">
        <v>0.06</v>
      </c>
      <c r="R7828">
        <v>7.04</v>
      </c>
      <c r="S7828">
        <v>2.17</v>
      </c>
      <c r="T7828">
        <f t="shared" si="122"/>
        <v>14.08</v>
      </c>
    </row>
    <row r="7829" spans="1:20" x14ac:dyDescent="0.25">
      <c r="A7829">
        <v>7828</v>
      </c>
      <c r="B7829">
        <v>91360</v>
      </c>
      <c r="C7829" t="s">
        <v>1656</v>
      </c>
      <c r="D7829" t="s">
        <v>578</v>
      </c>
      <c r="E7829" t="s">
        <v>187</v>
      </c>
      <c r="F7829" t="s">
        <v>31</v>
      </c>
      <c r="G7829" t="s">
        <v>41</v>
      </c>
      <c r="H7829" t="s">
        <v>225</v>
      </c>
      <c r="I7829" t="s">
        <v>28</v>
      </c>
      <c r="J7829" t="s">
        <v>72</v>
      </c>
      <c r="K7829" t="s">
        <v>98</v>
      </c>
      <c r="L7829" t="s">
        <v>283</v>
      </c>
      <c r="M7829" t="s">
        <v>296</v>
      </c>
      <c r="N7829" s="2">
        <v>41495</v>
      </c>
      <c r="O7829" s="2">
        <v>41497</v>
      </c>
      <c r="P7829">
        <v>16</v>
      </c>
      <c r="Q7829" s="1">
        <v>0.04</v>
      </c>
      <c r="R7829">
        <v>243.98</v>
      </c>
      <c r="S7829">
        <v>62.94</v>
      </c>
      <c r="T7829">
        <f t="shared" si="122"/>
        <v>3903.68</v>
      </c>
    </row>
    <row r="7830" spans="1:20" x14ac:dyDescent="0.25">
      <c r="A7830">
        <v>7829</v>
      </c>
      <c r="B7830">
        <v>86870</v>
      </c>
      <c r="C7830" t="s">
        <v>485</v>
      </c>
      <c r="D7830" t="s">
        <v>20</v>
      </c>
      <c r="E7830" t="s">
        <v>39</v>
      </c>
      <c r="F7830" t="s">
        <v>22</v>
      </c>
      <c r="G7830" t="s">
        <v>48</v>
      </c>
      <c r="H7830" t="s">
        <v>78</v>
      </c>
      <c r="I7830" t="s">
        <v>28</v>
      </c>
      <c r="J7830" t="s">
        <v>72</v>
      </c>
      <c r="K7830" t="s">
        <v>119</v>
      </c>
      <c r="L7830" t="s">
        <v>192</v>
      </c>
      <c r="M7830" t="s">
        <v>238</v>
      </c>
      <c r="N7830" s="2">
        <v>40427</v>
      </c>
      <c r="O7830" s="2">
        <v>40429</v>
      </c>
      <c r="P7830">
        <v>8</v>
      </c>
      <c r="Q7830" s="1">
        <v>0.09</v>
      </c>
      <c r="R7830">
        <v>6.48</v>
      </c>
      <c r="S7830">
        <v>6.86</v>
      </c>
      <c r="T7830">
        <f t="shared" si="122"/>
        <v>51.84</v>
      </c>
    </row>
    <row r="7831" spans="1:20" x14ac:dyDescent="0.25">
      <c r="A7831">
        <v>7830</v>
      </c>
      <c r="B7831">
        <v>91449</v>
      </c>
      <c r="C7831" t="s">
        <v>437</v>
      </c>
      <c r="D7831" t="s">
        <v>20</v>
      </c>
      <c r="E7831" t="s">
        <v>21</v>
      </c>
      <c r="F7831" t="s">
        <v>31</v>
      </c>
      <c r="G7831" t="s">
        <v>32</v>
      </c>
      <c r="H7831" t="s">
        <v>206</v>
      </c>
      <c r="I7831" t="s">
        <v>28</v>
      </c>
      <c r="J7831" t="s">
        <v>72</v>
      </c>
      <c r="K7831" t="s">
        <v>204</v>
      </c>
      <c r="L7831" t="s">
        <v>746</v>
      </c>
      <c r="M7831" t="s">
        <v>35</v>
      </c>
      <c r="N7831" s="2">
        <v>40838</v>
      </c>
      <c r="O7831" s="2">
        <v>40839</v>
      </c>
      <c r="P7831">
        <v>4</v>
      </c>
      <c r="Q7831" s="1">
        <v>0.04</v>
      </c>
      <c r="R7831">
        <v>3499.99</v>
      </c>
      <c r="S7831">
        <v>24.49</v>
      </c>
      <c r="T7831">
        <f t="shared" si="122"/>
        <v>13999.96</v>
      </c>
    </row>
    <row r="7832" spans="1:20" x14ac:dyDescent="0.25">
      <c r="A7832">
        <v>7831</v>
      </c>
      <c r="B7832">
        <v>91073</v>
      </c>
      <c r="C7832" t="s">
        <v>1345</v>
      </c>
      <c r="D7832" t="s">
        <v>20</v>
      </c>
      <c r="E7832" t="s">
        <v>187</v>
      </c>
      <c r="F7832" t="s">
        <v>47</v>
      </c>
      <c r="G7832" t="s">
        <v>41</v>
      </c>
      <c r="H7832" t="s">
        <v>225</v>
      </c>
      <c r="I7832" t="s">
        <v>28</v>
      </c>
      <c r="J7832" t="s">
        <v>72</v>
      </c>
      <c r="K7832" t="s">
        <v>221</v>
      </c>
      <c r="L7832" t="s">
        <v>706</v>
      </c>
      <c r="M7832" t="s">
        <v>51</v>
      </c>
      <c r="N7832" s="2">
        <v>41560</v>
      </c>
      <c r="O7832" s="2">
        <v>41560</v>
      </c>
      <c r="P7832">
        <v>23</v>
      </c>
      <c r="Q7832" s="1">
        <v>0.01</v>
      </c>
      <c r="R7832">
        <v>54.2</v>
      </c>
      <c r="S7832">
        <v>11.1</v>
      </c>
      <c r="T7832">
        <f t="shared" si="122"/>
        <v>1246.6000000000001</v>
      </c>
    </row>
    <row r="7833" spans="1:20" x14ac:dyDescent="0.25">
      <c r="A7833">
        <v>7832</v>
      </c>
      <c r="B7833">
        <v>87822</v>
      </c>
      <c r="C7833" t="s">
        <v>447</v>
      </c>
      <c r="D7833" t="s">
        <v>20</v>
      </c>
      <c r="E7833" t="s">
        <v>39</v>
      </c>
      <c r="F7833" t="s">
        <v>31</v>
      </c>
      <c r="G7833" t="s">
        <v>23</v>
      </c>
      <c r="H7833" t="s">
        <v>94</v>
      </c>
      <c r="I7833" t="s">
        <v>28</v>
      </c>
      <c r="J7833" t="s">
        <v>72</v>
      </c>
      <c r="K7833" t="s">
        <v>226</v>
      </c>
      <c r="L7833" t="s">
        <v>26</v>
      </c>
      <c r="M7833" t="s">
        <v>63</v>
      </c>
      <c r="N7833" s="2">
        <v>41587</v>
      </c>
      <c r="O7833" s="2">
        <v>41588</v>
      </c>
      <c r="P7833">
        <v>17</v>
      </c>
      <c r="Q7833" s="1">
        <v>0.05</v>
      </c>
      <c r="R7833">
        <v>10.23</v>
      </c>
      <c r="S7833">
        <v>4.68</v>
      </c>
      <c r="T7833">
        <f t="shared" si="122"/>
        <v>173.91</v>
      </c>
    </row>
    <row r="7834" spans="1:20" x14ac:dyDescent="0.25">
      <c r="A7834">
        <v>7833</v>
      </c>
      <c r="B7834">
        <v>90702</v>
      </c>
      <c r="C7834" t="s">
        <v>310</v>
      </c>
      <c r="D7834" t="s">
        <v>578</v>
      </c>
      <c r="E7834" t="s">
        <v>187</v>
      </c>
      <c r="F7834" t="s">
        <v>47</v>
      </c>
      <c r="G7834" t="s">
        <v>41</v>
      </c>
      <c r="H7834" t="s">
        <v>225</v>
      </c>
      <c r="I7834" t="s">
        <v>28</v>
      </c>
      <c r="J7834" t="s">
        <v>72</v>
      </c>
      <c r="K7834" t="s">
        <v>71</v>
      </c>
      <c r="L7834" t="s">
        <v>283</v>
      </c>
      <c r="M7834" t="s">
        <v>114</v>
      </c>
      <c r="N7834" s="2">
        <v>41399</v>
      </c>
      <c r="O7834" s="2">
        <v>41399</v>
      </c>
      <c r="P7834">
        <v>16</v>
      </c>
      <c r="Q7834" s="1">
        <v>0.02</v>
      </c>
      <c r="R7834">
        <v>90.98</v>
      </c>
      <c r="S7834">
        <v>30</v>
      </c>
      <c r="T7834">
        <f t="shared" si="122"/>
        <v>1455.68</v>
      </c>
    </row>
    <row r="7835" spans="1:20" x14ac:dyDescent="0.25">
      <c r="A7835">
        <v>7834</v>
      </c>
      <c r="B7835">
        <v>86884</v>
      </c>
      <c r="C7835" t="s">
        <v>608</v>
      </c>
      <c r="D7835" t="s">
        <v>578</v>
      </c>
      <c r="E7835" t="s">
        <v>187</v>
      </c>
      <c r="F7835" t="s">
        <v>47</v>
      </c>
      <c r="G7835" t="s">
        <v>23</v>
      </c>
      <c r="H7835" t="s">
        <v>219</v>
      </c>
      <c r="I7835" t="s">
        <v>28</v>
      </c>
      <c r="J7835" t="s">
        <v>72</v>
      </c>
      <c r="K7835" t="s">
        <v>68</v>
      </c>
      <c r="L7835" t="s">
        <v>330</v>
      </c>
      <c r="M7835" t="s">
        <v>134</v>
      </c>
      <c r="N7835" s="2">
        <v>40223</v>
      </c>
      <c r="O7835" s="2">
        <v>40225</v>
      </c>
      <c r="P7835">
        <v>2</v>
      </c>
      <c r="Q7835" s="1">
        <v>0.09</v>
      </c>
      <c r="R7835">
        <v>348.21</v>
      </c>
      <c r="S7835">
        <v>40.19</v>
      </c>
      <c r="T7835">
        <f t="shared" si="122"/>
        <v>696.42</v>
      </c>
    </row>
    <row r="7836" spans="1:20" x14ac:dyDescent="0.25">
      <c r="A7836">
        <v>7835</v>
      </c>
      <c r="B7836">
        <v>86909</v>
      </c>
      <c r="C7836" t="s">
        <v>1204</v>
      </c>
      <c r="D7836" t="s">
        <v>20</v>
      </c>
      <c r="E7836" t="s">
        <v>21</v>
      </c>
      <c r="F7836" t="s">
        <v>22</v>
      </c>
      <c r="G7836" t="s">
        <v>41</v>
      </c>
      <c r="H7836" t="s">
        <v>24</v>
      </c>
      <c r="I7836" t="s">
        <v>28</v>
      </c>
      <c r="J7836" t="s">
        <v>72</v>
      </c>
      <c r="K7836" t="s">
        <v>198</v>
      </c>
      <c r="L7836" t="s">
        <v>192</v>
      </c>
      <c r="M7836" t="s">
        <v>86</v>
      </c>
      <c r="N7836" s="2">
        <v>41108</v>
      </c>
      <c r="O7836" s="2">
        <v>41110</v>
      </c>
      <c r="P7836">
        <v>13</v>
      </c>
      <c r="Q7836" s="1">
        <v>0.09</v>
      </c>
      <c r="R7836">
        <v>155.99</v>
      </c>
      <c r="S7836">
        <v>3.9</v>
      </c>
      <c r="T7836">
        <f t="shared" si="122"/>
        <v>2027.8700000000001</v>
      </c>
    </row>
    <row r="7837" spans="1:20" x14ac:dyDescent="0.25">
      <c r="A7837">
        <v>7836</v>
      </c>
      <c r="B7837">
        <v>86558</v>
      </c>
      <c r="C7837" t="s">
        <v>267</v>
      </c>
      <c r="D7837" t="s">
        <v>20</v>
      </c>
      <c r="E7837" t="s">
        <v>39</v>
      </c>
      <c r="F7837" t="s">
        <v>47</v>
      </c>
      <c r="G7837" t="s">
        <v>23</v>
      </c>
      <c r="H7837" t="s">
        <v>61</v>
      </c>
      <c r="I7837" t="s">
        <v>28</v>
      </c>
      <c r="J7837" t="s">
        <v>72</v>
      </c>
      <c r="K7837" t="s">
        <v>136</v>
      </c>
      <c r="L7837" t="s">
        <v>192</v>
      </c>
      <c r="M7837" t="s">
        <v>117</v>
      </c>
      <c r="N7837" s="2">
        <v>40734</v>
      </c>
      <c r="O7837" s="2">
        <v>40736</v>
      </c>
      <c r="P7837">
        <v>1</v>
      </c>
      <c r="Q7837" s="1">
        <v>0.05</v>
      </c>
      <c r="R7837">
        <v>98.31</v>
      </c>
      <c r="S7837">
        <v>0.49</v>
      </c>
      <c r="T7837">
        <f t="shared" si="122"/>
        <v>98.31</v>
      </c>
    </row>
    <row r="7838" spans="1:20" x14ac:dyDescent="0.25">
      <c r="A7838">
        <v>7837</v>
      </c>
      <c r="B7838">
        <v>91446</v>
      </c>
      <c r="C7838" t="s">
        <v>1565</v>
      </c>
      <c r="D7838" t="s">
        <v>38</v>
      </c>
      <c r="E7838" t="s">
        <v>39</v>
      </c>
      <c r="F7838" t="s">
        <v>40</v>
      </c>
      <c r="G7838" t="s">
        <v>32</v>
      </c>
      <c r="H7838" t="s">
        <v>89</v>
      </c>
      <c r="I7838" t="s">
        <v>28</v>
      </c>
      <c r="J7838" t="s">
        <v>56</v>
      </c>
      <c r="K7838" t="s">
        <v>248</v>
      </c>
      <c r="L7838" t="s">
        <v>746</v>
      </c>
      <c r="M7838" t="s">
        <v>59</v>
      </c>
      <c r="N7838" s="2">
        <v>41438</v>
      </c>
      <c r="O7838" s="2">
        <v>41440</v>
      </c>
      <c r="P7838">
        <v>18</v>
      </c>
      <c r="Q7838" s="1">
        <v>0.05</v>
      </c>
      <c r="R7838">
        <v>167.27</v>
      </c>
      <c r="S7838">
        <v>35</v>
      </c>
      <c r="T7838">
        <f t="shared" si="122"/>
        <v>3010.86</v>
      </c>
    </row>
    <row r="7839" spans="1:20" x14ac:dyDescent="0.25">
      <c r="A7839">
        <v>7838</v>
      </c>
      <c r="B7839">
        <v>91446</v>
      </c>
      <c r="C7839" t="s">
        <v>1565</v>
      </c>
      <c r="D7839" t="s">
        <v>20</v>
      </c>
      <c r="E7839" t="s">
        <v>21</v>
      </c>
      <c r="F7839" t="s">
        <v>40</v>
      </c>
      <c r="G7839" t="s">
        <v>32</v>
      </c>
      <c r="H7839" t="s">
        <v>206</v>
      </c>
      <c r="I7839" t="s">
        <v>28</v>
      </c>
      <c r="J7839" t="s">
        <v>72</v>
      </c>
      <c r="K7839" t="s">
        <v>34</v>
      </c>
      <c r="L7839" t="s">
        <v>192</v>
      </c>
      <c r="M7839" t="s">
        <v>99</v>
      </c>
      <c r="N7839" s="2">
        <v>41438</v>
      </c>
      <c r="O7839" s="2">
        <v>41439</v>
      </c>
      <c r="P7839">
        <v>16</v>
      </c>
      <c r="Q7839" s="1">
        <v>7.0000000000000007E-2</v>
      </c>
      <c r="R7839">
        <v>195.99</v>
      </c>
      <c r="S7839">
        <v>3.99</v>
      </c>
      <c r="T7839">
        <f t="shared" si="122"/>
        <v>3135.84</v>
      </c>
    </row>
    <row r="7840" spans="1:20" x14ac:dyDescent="0.25">
      <c r="A7840">
        <v>7839</v>
      </c>
      <c r="B7840">
        <v>88312</v>
      </c>
      <c r="C7840" t="s">
        <v>934</v>
      </c>
      <c r="D7840" t="s">
        <v>20</v>
      </c>
      <c r="E7840" t="s">
        <v>39</v>
      </c>
      <c r="F7840" t="s">
        <v>22</v>
      </c>
      <c r="G7840" t="s">
        <v>23</v>
      </c>
      <c r="H7840" t="s">
        <v>42</v>
      </c>
      <c r="I7840" t="s">
        <v>28</v>
      </c>
      <c r="J7840" t="s">
        <v>72</v>
      </c>
      <c r="K7840" t="s">
        <v>158</v>
      </c>
      <c r="L7840" t="s">
        <v>192</v>
      </c>
      <c r="M7840" t="s">
        <v>182</v>
      </c>
      <c r="N7840" s="2">
        <v>41575</v>
      </c>
      <c r="O7840" s="2">
        <v>41577</v>
      </c>
      <c r="P7840">
        <v>23</v>
      </c>
      <c r="Q7840" s="1">
        <v>0.02</v>
      </c>
      <c r="R7840">
        <v>18.97</v>
      </c>
      <c r="S7840">
        <v>9.5399999999999991</v>
      </c>
      <c r="T7840">
        <f t="shared" si="122"/>
        <v>436.30999999999995</v>
      </c>
    </row>
    <row r="7841" spans="1:20" x14ac:dyDescent="0.25">
      <c r="A7841">
        <v>7840</v>
      </c>
      <c r="B7841">
        <v>87484</v>
      </c>
      <c r="C7841" t="s">
        <v>1321</v>
      </c>
      <c r="D7841" t="s">
        <v>20</v>
      </c>
      <c r="E7841" t="s">
        <v>39</v>
      </c>
      <c r="F7841" t="s">
        <v>31</v>
      </c>
      <c r="G7841" t="s">
        <v>32</v>
      </c>
      <c r="H7841" t="s">
        <v>94</v>
      </c>
      <c r="I7841" t="s">
        <v>28</v>
      </c>
      <c r="J7841" t="s">
        <v>72</v>
      </c>
      <c r="K7841" t="s">
        <v>62</v>
      </c>
      <c r="L7841" t="s">
        <v>192</v>
      </c>
      <c r="M7841" t="s">
        <v>255</v>
      </c>
      <c r="N7841" s="2">
        <v>40259</v>
      </c>
      <c r="O7841" s="2">
        <v>40261</v>
      </c>
      <c r="P7841">
        <v>7</v>
      </c>
      <c r="Q7841" s="1">
        <v>0.03</v>
      </c>
      <c r="R7841">
        <v>12.28</v>
      </c>
      <c r="S7841">
        <v>6.35</v>
      </c>
      <c r="T7841">
        <f t="shared" si="122"/>
        <v>85.96</v>
      </c>
    </row>
    <row r="7842" spans="1:20" x14ac:dyDescent="0.25">
      <c r="A7842">
        <v>7841</v>
      </c>
      <c r="B7842">
        <v>87502</v>
      </c>
      <c r="C7842" t="s">
        <v>1321</v>
      </c>
      <c r="D7842" t="s">
        <v>20</v>
      </c>
      <c r="E7842" t="s">
        <v>39</v>
      </c>
      <c r="F7842" t="s">
        <v>31</v>
      </c>
      <c r="G7842" t="s">
        <v>32</v>
      </c>
      <c r="H7842" t="s">
        <v>54</v>
      </c>
      <c r="I7842" t="s">
        <v>28</v>
      </c>
      <c r="J7842" t="s">
        <v>72</v>
      </c>
      <c r="K7842" t="s">
        <v>158</v>
      </c>
      <c r="L7842" t="s">
        <v>192</v>
      </c>
      <c r="M7842" t="s">
        <v>255</v>
      </c>
      <c r="N7842" s="2">
        <v>41355</v>
      </c>
      <c r="O7842" s="2">
        <v>41356</v>
      </c>
      <c r="P7842">
        <v>11</v>
      </c>
      <c r="Q7842" s="1">
        <v>0.08</v>
      </c>
      <c r="R7842">
        <v>15.14</v>
      </c>
      <c r="S7842">
        <v>4.53</v>
      </c>
      <c r="T7842">
        <f t="shared" si="122"/>
        <v>166.54000000000002</v>
      </c>
    </row>
    <row r="7843" spans="1:20" x14ac:dyDescent="0.25">
      <c r="A7843">
        <v>7842</v>
      </c>
      <c r="B7843">
        <v>91137</v>
      </c>
      <c r="C7843" t="s">
        <v>1561</v>
      </c>
      <c r="D7843" t="s">
        <v>20</v>
      </c>
      <c r="E7843" t="s">
        <v>39</v>
      </c>
      <c r="F7843" t="s">
        <v>31</v>
      </c>
      <c r="G7843" t="s">
        <v>93</v>
      </c>
      <c r="H7843" t="s">
        <v>61</v>
      </c>
      <c r="I7843" t="s">
        <v>28</v>
      </c>
      <c r="J7843" t="s">
        <v>72</v>
      </c>
      <c r="K7843" t="s">
        <v>71</v>
      </c>
      <c r="L7843" t="s">
        <v>192</v>
      </c>
      <c r="M7843" t="s">
        <v>63</v>
      </c>
      <c r="N7843" s="2">
        <v>41570</v>
      </c>
      <c r="O7843" s="2">
        <v>41572</v>
      </c>
      <c r="P7843">
        <v>4</v>
      </c>
      <c r="Q7843" s="1">
        <v>0.01</v>
      </c>
      <c r="R7843">
        <v>6.48</v>
      </c>
      <c r="S7843">
        <v>7.49</v>
      </c>
      <c r="T7843">
        <f t="shared" si="122"/>
        <v>25.92</v>
      </c>
    </row>
    <row r="7844" spans="1:20" x14ac:dyDescent="0.25">
      <c r="A7844">
        <v>7843</v>
      </c>
      <c r="B7844">
        <v>87620</v>
      </c>
      <c r="C7844" t="s">
        <v>2249</v>
      </c>
      <c r="D7844" t="s">
        <v>20</v>
      </c>
      <c r="E7844" t="s">
        <v>39</v>
      </c>
      <c r="F7844" t="s">
        <v>47</v>
      </c>
      <c r="G7844" t="s">
        <v>41</v>
      </c>
      <c r="H7844" t="s">
        <v>54</v>
      </c>
      <c r="I7844" t="s">
        <v>28</v>
      </c>
      <c r="J7844" t="s">
        <v>72</v>
      </c>
      <c r="K7844" t="s">
        <v>226</v>
      </c>
      <c r="L7844" t="s">
        <v>192</v>
      </c>
      <c r="M7844" t="s">
        <v>134</v>
      </c>
      <c r="N7844" s="2">
        <v>40473</v>
      </c>
      <c r="O7844" s="2">
        <v>40476</v>
      </c>
      <c r="P7844">
        <v>20</v>
      </c>
      <c r="Q7844" s="1">
        <v>0.03</v>
      </c>
      <c r="R7844">
        <v>47.9</v>
      </c>
      <c r="S7844">
        <v>5.86</v>
      </c>
      <c r="T7844">
        <f t="shared" si="122"/>
        <v>958</v>
      </c>
    </row>
    <row r="7845" spans="1:20" x14ac:dyDescent="0.25">
      <c r="A7845">
        <v>7844</v>
      </c>
      <c r="B7845">
        <v>87620</v>
      </c>
      <c r="C7845" t="s">
        <v>2180</v>
      </c>
      <c r="D7845" t="s">
        <v>20</v>
      </c>
      <c r="E7845" t="s">
        <v>39</v>
      </c>
      <c r="F7845" t="s">
        <v>31</v>
      </c>
      <c r="G7845" t="s">
        <v>41</v>
      </c>
      <c r="H7845" t="s">
        <v>54</v>
      </c>
      <c r="I7845" t="s">
        <v>28</v>
      </c>
      <c r="J7845" t="s">
        <v>72</v>
      </c>
      <c r="K7845" t="s">
        <v>50</v>
      </c>
      <c r="L7845" t="s">
        <v>192</v>
      </c>
      <c r="M7845" t="s">
        <v>35</v>
      </c>
      <c r="N7845" s="2">
        <v>40473</v>
      </c>
      <c r="O7845" s="2">
        <v>40474</v>
      </c>
      <c r="P7845">
        <v>1</v>
      </c>
      <c r="Q7845" s="1">
        <v>0.01</v>
      </c>
      <c r="R7845">
        <v>35.44</v>
      </c>
      <c r="S7845">
        <v>19.989999999999998</v>
      </c>
      <c r="T7845">
        <f t="shared" si="122"/>
        <v>35.44</v>
      </c>
    </row>
    <row r="7846" spans="1:20" x14ac:dyDescent="0.25">
      <c r="A7846">
        <v>7845</v>
      </c>
      <c r="B7846">
        <v>90738</v>
      </c>
      <c r="C7846" t="s">
        <v>2054</v>
      </c>
      <c r="D7846" t="s">
        <v>20</v>
      </c>
      <c r="E7846" t="s">
        <v>21</v>
      </c>
      <c r="F7846" t="s">
        <v>31</v>
      </c>
      <c r="G7846" t="s">
        <v>48</v>
      </c>
      <c r="H7846" t="s">
        <v>206</v>
      </c>
      <c r="I7846" t="s">
        <v>28</v>
      </c>
      <c r="J7846" t="s">
        <v>72</v>
      </c>
      <c r="K7846" t="s">
        <v>1114</v>
      </c>
      <c r="L7846" t="s">
        <v>192</v>
      </c>
      <c r="M7846" t="s">
        <v>35</v>
      </c>
      <c r="N7846" s="2">
        <v>41442</v>
      </c>
      <c r="O7846" s="2">
        <v>41449</v>
      </c>
      <c r="P7846">
        <v>12</v>
      </c>
      <c r="Q7846" s="1">
        <v>0</v>
      </c>
      <c r="R7846">
        <v>20.95</v>
      </c>
      <c r="S7846">
        <v>4</v>
      </c>
      <c r="T7846">
        <f t="shared" si="122"/>
        <v>251.39999999999998</v>
      </c>
    </row>
    <row r="7847" spans="1:20" x14ac:dyDescent="0.25">
      <c r="A7847">
        <v>7846</v>
      </c>
      <c r="B7847">
        <v>90738</v>
      </c>
      <c r="C7847" t="s">
        <v>2060</v>
      </c>
      <c r="D7847" t="s">
        <v>20</v>
      </c>
      <c r="E7847" t="s">
        <v>21</v>
      </c>
      <c r="F7847" t="s">
        <v>31</v>
      </c>
      <c r="G7847" t="s">
        <v>48</v>
      </c>
      <c r="H7847" t="s">
        <v>24</v>
      </c>
      <c r="I7847" t="s">
        <v>28</v>
      </c>
      <c r="J7847" t="s">
        <v>72</v>
      </c>
      <c r="K7847" t="s">
        <v>210</v>
      </c>
      <c r="L7847" t="s">
        <v>192</v>
      </c>
      <c r="M7847" t="s">
        <v>35</v>
      </c>
      <c r="N7847" s="2">
        <v>41442</v>
      </c>
      <c r="O7847" s="2">
        <v>41444</v>
      </c>
      <c r="P7847">
        <v>3</v>
      </c>
      <c r="Q7847" s="1">
        <v>0.01</v>
      </c>
      <c r="R7847">
        <v>30.98</v>
      </c>
      <c r="S7847">
        <v>6.5</v>
      </c>
      <c r="T7847">
        <f t="shared" si="122"/>
        <v>92.94</v>
      </c>
    </row>
    <row r="7848" spans="1:20" x14ac:dyDescent="0.25">
      <c r="A7848">
        <v>7847</v>
      </c>
      <c r="B7848">
        <v>90735</v>
      </c>
      <c r="C7848" t="s">
        <v>2060</v>
      </c>
      <c r="D7848" t="s">
        <v>20</v>
      </c>
      <c r="E7848" t="s">
        <v>187</v>
      </c>
      <c r="F7848" t="s">
        <v>31</v>
      </c>
      <c r="G7848" t="s">
        <v>48</v>
      </c>
      <c r="H7848" t="s">
        <v>219</v>
      </c>
      <c r="I7848" t="s">
        <v>28</v>
      </c>
      <c r="J7848" t="s">
        <v>72</v>
      </c>
      <c r="K7848" t="s">
        <v>113</v>
      </c>
      <c r="L7848" t="s">
        <v>192</v>
      </c>
      <c r="M7848" t="s">
        <v>35</v>
      </c>
      <c r="N7848" s="2">
        <v>40346</v>
      </c>
      <c r="O7848" s="2">
        <v>40351</v>
      </c>
      <c r="P7848">
        <v>16</v>
      </c>
      <c r="Q7848" s="1">
        <v>0.03</v>
      </c>
      <c r="R7848">
        <v>51.75</v>
      </c>
      <c r="S7848">
        <v>19.989999999999998</v>
      </c>
      <c r="T7848">
        <f t="shared" si="122"/>
        <v>828</v>
      </c>
    </row>
    <row r="7849" spans="1:20" x14ac:dyDescent="0.25">
      <c r="A7849">
        <v>7848</v>
      </c>
      <c r="B7849">
        <v>90681</v>
      </c>
      <c r="C7849" t="s">
        <v>838</v>
      </c>
      <c r="D7849" t="s">
        <v>20</v>
      </c>
      <c r="E7849" t="s">
        <v>39</v>
      </c>
      <c r="F7849" t="s">
        <v>47</v>
      </c>
      <c r="G7849" t="s">
        <v>48</v>
      </c>
      <c r="H7849" t="s">
        <v>54</v>
      </c>
      <c r="I7849" t="s">
        <v>28</v>
      </c>
      <c r="J7849" t="s">
        <v>72</v>
      </c>
      <c r="K7849" t="s">
        <v>145</v>
      </c>
      <c r="L7849" t="s">
        <v>192</v>
      </c>
      <c r="M7849" t="s">
        <v>167</v>
      </c>
      <c r="N7849" s="2">
        <v>41281</v>
      </c>
      <c r="O7849" s="2">
        <v>41283</v>
      </c>
      <c r="P7849">
        <v>6</v>
      </c>
      <c r="Q7849" s="1">
        <v>0</v>
      </c>
      <c r="R7849">
        <v>4.91</v>
      </c>
      <c r="S7849">
        <v>0.5</v>
      </c>
      <c r="T7849">
        <f t="shared" si="122"/>
        <v>29.46</v>
      </c>
    </row>
    <row r="7850" spans="1:20" x14ac:dyDescent="0.25">
      <c r="A7850">
        <v>7849</v>
      </c>
      <c r="B7850">
        <v>87206</v>
      </c>
      <c r="C7850" t="s">
        <v>1961</v>
      </c>
      <c r="D7850" t="s">
        <v>20</v>
      </c>
      <c r="E7850" t="s">
        <v>39</v>
      </c>
      <c r="F7850" t="s">
        <v>31</v>
      </c>
      <c r="G7850" t="s">
        <v>32</v>
      </c>
      <c r="H7850" t="s">
        <v>49</v>
      </c>
      <c r="I7850" t="s">
        <v>28</v>
      </c>
      <c r="J7850" t="s">
        <v>72</v>
      </c>
      <c r="K7850" t="s">
        <v>248</v>
      </c>
      <c r="L7850" t="s">
        <v>192</v>
      </c>
      <c r="M7850" t="s">
        <v>375</v>
      </c>
      <c r="N7850" s="2">
        <v>41476</v>
      </c>
      <c r="O7850" s="2">
        <v>41478</v>
      </c>
      <c r="P7850">
        <v>8</v>
      </c>
      <c r="Q7850" s="1">
        <v>0.09</v>
      </c>
      <c r="R7850">
        <v>22.84</v>
      </c>
      <c r="S7850">
        <v>16.87</v>
      </c>
      <c r="T7850">
        <f t="shared" si="122"/>
        <v>182.72</v>
      </c>
    </row>
    <row r="7851" spans="1:20" x14ac:dyDescent="0.25">
      <c r="A7851">
        <v>7850</v>
      </c>
      <c r="B7851">
        <v>87194</v>
      </c>
      <c r="C7851" t="s">
        <v>1961</v>
      </c>
      <c r="D7851" t="s">
        <v>38</v>
      </c>
      <c r="E7851" t="s">
        <v>39</v>
      </c>
      <c r="F7851" t="s">
        <v>31</v>
      </c>
      <c r="G7851" t="s">
        <v>32</v>
      </c>
      <c r="H7851" t="s">
        <v>61</v>
      </c>
      <c r="I7851" t="s">
        <v>28</v>
      </c>
      <c r="J7851" t="s">
        <v>72</v>
      </c>
      <c r="K7851" t="s">
        <v>189</v>
      </c>
      <c r="L7851" t="s">
        <v>192</v>
      </c>
      <c r="M7851" t="s">
        <v>102</v>
      </c>
      <c r="N7851" s="2">
        <v>40380</v>
      </c>
      <c r="O7851" s="2">
        <v>40382</v>
      </c>
      <c r="P7851">
        <v>8</v>
      </c>
      <c r="Q7851" s="1">
        <v>0.1</v>
      </c>
      <c r="R7851">
        <v>14.98</v>
      </c>
      <c r="S7851">
        <v>7.69</v>
      </c>
      <c r="T7851">
        <f t="shared" si="122"/>
        <v>119.84</v>
      </c>
    </row>
    <row r="7852" spans="1:20" x14ac:dyDescent="0.25">
      <c r="A7852">
        <v>7851</v>
      </c>
      <c r="B7852">
        <v>90845</v>
      </c>
      <c r="C7852" t="s">
        <v>1562</v>
      </c>
      <c r="D7852" t="s">
        <v>20</v>
      </c>
      <c r="E7852" t="s">
        <v>39</v>
      </c>
      <c r="F7852" t="s">
        <v>47</v>
      </c>
      <c r="G7852" t="s">
        <v>32</v>
      </c>
      <c r="H7852" t="s">
        <v>78</v>
      </c>
      <c r="I7852" t="s">
        <v>28</v>
      </c>
      <c r="J7852" t="s">
        <v>72</v>
      </c>
      <c r="K7852" t="s">
        <v>62</v>
      </c>
      <c r="L7852" t="s">
        <v>192</v>
      </c>
      <c r="M7852" t="s">
        <v>167</v>
      </c>
      <c r="N7852" s="2">
        <v>40835</v>
      </c>
      <c r="O7852" s="2">
        <v>40837</v>
      </c>
      <c r="P7852">
        <v>5</v>
      </c>
      <c r="Q7852" s="1">
        <v>7.0000000000000007E-2</v>
      </c>
      <c r="R7852">
        <v>6.48</v>
      </c>
      <c r="S7852">
        <v>5.94</v>
      </c>
      <c r="T7852">
        <f t="shared" si="122"/>
        <v>32.400000000000006</v>
      </c>
    </row>
    <row r="7853" spans="1:20" x14ac:dyDescent="0.25">
      <c r="A7853">
        <v>7852</v>
      </c>
      <c r="B7853">
        <v>89645</v>
      </c>
      <c r="C7853" t="s">
        <v>983</v>
      </c>
      <c r="D7853" t="s">
        <v>38</v>
      </c>
      <c r="E7853" t="s">
        <v>39</v>
      </c>
      <c r="F7853" t="s">
        <v>22</v>
      </c>
      <c r="G7853" t="s">
        <v>48</v>
      </c>
      <c r="H7853" t="s">
        <v>49</v>
      </c>
      <c r="I7853" t="s">
        <v>28</v>
      </c>
      <c r="J7853" t="s">
        <v>72</v>
      </c>
      <c r="K7853" t="s">
        <v>55</v>
      </c>
      <c r="L7853" t="s">
        <v>192</v>
      </c>
      <c r="M7853" t="s">
        <v>326</v>
      </c>
      <c r="N7853" s="2">
        <v>41425</v>
      </c>
      <c r="O7853" s="2">
        <v>41425</v>
      </c>
      <c r="P7853">
        <v>6</v>
      </c>
      <c r="Q7853" s="1">
        <v>0.08</v>
      </c>
      <c r="R7853">
        <v>6.48</v>
      </c>
      <c r="S7853">
        <v>6.22</v>
      </c>
      <c r="T7853">
        <f t="shared" si="122"/>
        <v>38.880000000000003</v>
      </c>
    </row>
    <row r="7854" spans="1:20" x14ac:dyDescent="0.25">
      <c r="A7854">
        <v>7853</v>
      </c>
      <c r="B7854">
        <v>87983</v>
      </c>
      <c r="C7854" t="s">
        <v>1548</v>
      </c>
      <c r="D7854" t="s">
        <v>20</v>
      </c>
      <c r="E7854" t="s">
        <v>39</v>
      </c>
      <c r="F7854" t="s">
        <v>31</v>
      </c>
      <c r="G7854" t="s">
        <v>32</v>
      </c>
      <c r="H7854" t="s">
        <v>89</v>
      </c>
      <c r="I7854" t="s">
        <v>28</v>
      </c>
      <c r="J7854" t="s">
        <v>72</v>
      </c>
      <c r="K7854" t="s">
        <v>289</v>
      </c>
      <c r="L7854" t="s">
        <v>746</v>
      </c>
      <c r="M7854" t="s">
        <v>35</v>
      </c>
      <c r="N7854" s="2">
        <v>40838</v>
      </c>
      <c r="O7854" s="2">
        <v>40840</v>
      </c>
      <c r="P7854">
        <v>3</v>
      </c>
      <c r="Q7854" s="1">
        <v>0.03</v>
      </c>
      <c r="R7854">
        <v>167.27</v>
      </c>
      <c r="S7854">
        <v>35</v>
      </c>
      <c r="T7854">
        <f t="shared" si="122"/>
        <v>501.81000000000006</v>
      </c>
    </row>
    <row r="7855" spans="1:20" x14ac:dyDescent="0.25">
      <c r="A7855">
        <v>7854</v>
      </c>
      <c r="B7855">
        <v>91588</v>
      </c>
      <c r="C7855" t="s">
        <v>577</v>
      </c>
      <c r="D7855" t="s">
        <v>20</v>
      </c>
      <c r="E7855" t="s">
        <v>39</v>
      </c>
      <c r="F7855" t="s">
        <v>40</v>
      </c>
      <c r="G7855" t="s">
        <v>48</v>
      </c>
      <c r="H7855" t="s">
        <v>42</v>
      </c>
      <c r="I7855" t="s">
        <v>28</v>
      </c>
      <c r="J7855" t="s">
        <v>72</v>
      </c>
      <c r="K7855" t="s">
        <v>163</v>
      </c>
      <c r="L7855" t="s">
        <v>192</v>
      </c>
      <c r="M7855" t="s">
        <v>264</v>
      </c>
      <c r="N7855" s="2">
        <v>41321</v>
      </c>
      <c r="O7855" s="2">
        <v>41323</v>
      </c>
      <c r="P7855">
        <v>4</v>
      </c>
      <c r="Q7855" s="1">
        <v>0.04</v>
      </c>
      <c r="R7855">
        <v>11.58</v>
      </c>
      <c r="S7855">
        <v>6.97</v>
      </c>
      <c r="T7855">
        <f t="shared" si="122"/>
        <v>46.32</v>
      </c>
    </row>
    <row r="7856" spans="1:20" x14ac:dyDescent="0.25">
      <c r="A7856">
        <v>7855</v>
      </c>
      <c r="B7856">
        <v>87723</v>
      </c>
      <c r="C7856" t="s">
        <v>1840</v>
      </c>
      <c r="D7856" t="s">
        <v>20</v>
      </c>
      <c r="E7856" t="s">
        <v>39</v>
      </c>
      <c r="F7856" t="s">
        <v>47</v>
      </c>
      <c r="G7856" t="s">
        <v>48</v>
      </c>
      <c r="H7856" t="s">
        <v>42</v>
      </c>
      <c r="I7856" t="s">
        <v>28</v>
      </c>
      <c r="J7856" t="s">
        <v>72</v>
      </c>
      <c r="K7856" t="s">
        <v>226</v>
      </c>
      <c r="L7856" t="s">
        <v>26</v>
      </c>
      <c r="M7856" t="s">
        <v>111</v>
      </c>
      <c r="N7856" s="2">
        <v>40975</v>
      </c>
      <c r="O7856" s="2">
        <v>40980</v>
      </c>
      <c r="P7856">
        <v>10</v>
      </c>
      <c r="Q7856" s="1">
        <v>0.05</v>
      </c>
      <c r="R7856">
        <v>11.66</v>
      </c>
      <c r="S7856">
        <v>8.99</v>
      </c>
      <c r="T7856">
        <f t="shared" si="122"/>
        <v>116.6</v>
      </c>
    </row>
    <row r="7857" spans="1:20" x14ac:dyDescent="0.25">
      <c r="A7857">
        <v>7856</v>
      </c>
      <c r="B7857">
        <v>87608</v>
      </c>
      <c r="C7857" t="s">
        <v>823</v>
      </c>
      <c r="D7857" t="s">
        <v>20</v>
      </c>
      <c r="E7857" t="s">
        <v>187</v>
      </c>
      <c r="F7857" t="s">
        <v>31</v>
      </c>
      <c r="G7857" t="s">
        <v>41</v>
      </c>
      <c r="H7857" t="s">
        <v>217</v>
      </c>
      <c r="I7857" t="s">
        <v>28</v>
      </c>
      <c r="J7857" t="s">
        <v>72</v>
      </c>
      <c r="K7857" t="s">
        <v>291</v>
      </c>
      <c r="L7857" t="s">
        <v>26</v>
      </c>
      <c r="M7857" t="s">
        <v>143</v>
      </c>
      <c r="N7857" s="2">
        <v>41010</v>
      </c>
      <c r="O7857" s="2">
        <v>41011</v>
      </c>
      <c r="P7857">
        <v>11</v>
      </c>
      <c r="Q7857" s="1">
        <v>0.08</v>
      </c>
      <c r="R7857">
        <v>17.670000000000002</v>
      </c>
      <c r="S7857">
        <v>8.99</v>
      </c>
      <c r="T7857">
        <f t="shared" si="122"/>
        <v>194.37</v>
      </c>
    </row>
    <row r="7858" spans="1:20" x14ac:dyDescent="0.25">
      <c r="A7858">
        <v>7857</v>
      </c>
      <c r="B7858">
        <v>91084</v>
      </c>
      <c r="C7858" t="s">
        <v>1350</v>
      </c>
      <c r="D7858" t="s">
        <v>38</v>
      </c>
      <c r="E7858" t="s">
        <v>21</v>
      </c>
      <c r="F7858" t="s">
        <v>31</v>
      </c>
      <c r="G7858" t="s">
        <v>41</v>
      </c>
      <c r="H7858" t="s">
        <v>33</v>
      </c>
      <c r="I7858" t="s">
        <v>28</v>
      </c>
      <c r="J7858" t="s">
        <v>72</v>
      </c>
      <c r="K7858" t="s">
        <v>409</v>
      </c>
      <c r="L7858" t="s">
        <v>192</v>
      </c>
      <c r="M7858" t="s">
        <v>143</v>
      </c>
      <c r="N7858" s="2">
        <v>41414</v>
      </c>
      <c r="O7858" s="2">
        <v>41416</v>
      </c>
      <c r="P7858">
        <v>16</v>
      </c>
      <c r="Q7858" s="1">
        <v>0.06</v>
      </c>
      <c r="R7858">
        <v>195.99</v>
      </c>
      <c r="S7858">
        <v>3.99</v>
      </c>
      <c r="T7858">
        <f t="shared" si="122"/>
        <v>3135.84</v>
      </c>
    </row>
    <row r="7859" spans="1:20" x14ac:dyDescent="0.25">
      <c r="A7859">
        <v>7858</v>
      </c>
      <c r="B7859">
        <v>91433</v>
      </c>
      <c r="C7859" t="s">
        <v>1572</v>
      </c>
      <c r="D7859" t="s">
        <v>20</v>
      </c>
      <c r="E7859" t="s">
        <v>39</v>
      </c>
      <c r="F7859" t="s">
        <v>47</v>
      </c>
      <c r="G7859" t="s">
        <v>41</v>
      </c>
      <c r="H7859" t="s">
        <v>89</v>
      </c>
      <c r="I7859" t="s">
        <v>28</v>
      </c>
      <c r="J7859" t="s">
        <v>72</v>
      </c>
      <c r="K7859" t="s">
        <v>101</v>
      </c>
      <c r="L7859" t="s">
        <v>192</v>
      </c>
      <c r="M7859" t="s">
        <v>117</v>
      </c>
      <c r="N7859" s="2">
        <v>40452</v>
      </c>
      <c r="O7859" s="2">
        <v>40454</v>
      </c>
      <c r="P7859">
        <v>21</v>
      </c>
      <c r="Q7859" s="1">
        <v>0.05</v>
      </c>
      <c r="R7859">
        <v>6.48</v>
      </c>
      <c r="S7859">
        <v>8.4</v>
      </c>
      <c r="T7859">
        <f t="shared" si="122"/>
        <v>136.08000000000001</v>
      </c>
    </row>
    <row r="7860" spans="1:20" x14ac:dyDescent="0.25">
      <c r="A7860">
        <v>7859</v>
      </c>
      <c r="B7860">
        <v>91433</v>
      </c>
      <c r="C7860" t="s">
        <v>2289</v>
      </c>
      <c r="D7860" t="s">
        <v>20</v>
      </c>
      <c r="E7860" t="s">
        <v>21</v>
      </c>
      <c r="F7860" t="s">
        <v>22</v>
      </c>
      <c r="G7860" t="s">
        <v>41</v>
      </c>
      <c r="H7860" t="s">
        <v>203</v>
      </c>
      <c r="I7860" t="s">
        <v>28</v>
      </c>
      <c r="J7860" t="s">
        <v>72</v>
      </c>
      <c r="K7860" t="s">
        <v>213</v>
      </c>
      <c r="L7860" t="s">
        <v>26</v>
      </c>
      <c r="M7860" t="s">
        <v>190</v>
      </c>
      <c r="N7860" s="2">
        <v>40452</v>
      </c>
      <c r="O7860" s="2">
        <v>40452</v>
      </c>
      <c r="P7860">
        <v>2</v>
      </c>
      <c r="Q7860" s="1">
        <v>0.05</v>
      </c>
      <c r="R7860">
        <v>55.99</v>
      </c>
      <c r="S7860">
        <v>5</v>
      </c>
      <c r="T7860">
        <f t="shared" si="122"/>
        <v>111.98</v>
      </c>
    </row>
    <row r="7861" spans="1:20" x14ac:dyDescent="0.25">
      <c r="A7861">
        <v>7860</v>
      </c>
      <c r="B7861">
        <v>88475</v>
      </c>
      <c r="C7861" t="s">
        <v>668</v>
      </c>
      <c r="D7861" t="s">
        <v>20</v>
      </c>
      <c r="E7861" t="s">
        <v>39</v>
      </c>
      <c r="F7861" t="s">
        <v>31</v>
      </c>
      <c r="G7861" t="s">
        <v>93</v>
      </c>
      <c r="H7861" t="s">
        <v>42</v>
      </c>
      <c r="I7861" t="s">
        <v>28</v>
      </c>
      <c r="J7861" t="s">
        <v>72</v>
      </c>
      <c r="K7861" t="s">
        <v>116</v>
      </c>
      <c r="L7861" t="s">
        <v>192</v>
      </c>
      <c r="M7861" t="s">
        <v>35</v>
      </c>
      <c r="N7861" s="2">
        <v>40441</v>
      </c>
      <c r="O7861" s="2">
        <v>40443</v>
      </c>
      <c r="P7861">
        <v>22</v>
      </c>
      <c r="Q7861" s="1">
        <v>0.09</v>
      </c>
      <c r="R7861">
        <v>2.89</v>
      </c>
      <c r="S7861">
        <v>0.5</v>
      </c>
      <c r="T7861">
        <f t="shared" si="122"/>
        <v>63.580000000000005</v>
      </c>
    </row>
    <row r="7862" spans="1:20" x14ac:dyDescent="0.25">
      <c r="A7862">
        <v>7861</v>
      </c>
      <c r="B7862">
        <v>88475</v>
      </c>
      <c r="C7862" t="s">
        <v>668</v>
      </c>
      <c r="D7862" t="s">
        <v>20</v>
      </c>
      <c r="E7862" t="s">
        <v>39</v>
      </c>
      <c r="F7862" t="s">
        <v>31</v>
      </c>
      <c r="G7862" t="s">
        <v>93</v>
      </c>
      <c r="H7862" t="s">
        <v>42</v>
      </c>
      <c r="I7862" t="s">
        <v>28</v>
      </c>
      <c r="J7862" t="s">
        <v>56</v>
      </c>
      <c r="K7862" t="s">
        <v>221</v>
      </c>
      <c r="L7862" t="s">
        <v>192</v>
      </c>
      <c r="M7862" t="s">
        <v>35</v>
      </c>
      <c r="N7862" s="2">
        <v>40441</v>
      </c>
      <c r="O7862" s="2">
        <v>40442</v>
      </c>
      <c r="P7862">
        <v>2</v>
      </c>
      <c r="Q7862" s="1">
        <v>0.02</v>
      </c>
      <c r="R7862">
        <v>48.91</v>
      </c>
      <c r="S7862">
        <v>5.81</v>
      </c>
      <c r="T7862">
        <f t="shared" si="122"/>
        <v>97.82</v>
      </c>
    </row>
    <row r="7863" spans="1:20" x14ac:dyDescent="0.25">
      <c r="A7863">
        <v>7862</v>
      </c>
      <c r="B7863">
        <v>86782</v>
      </c>
      <c r="C7863" t="s">
        <v>695</v>
      </c>
      <c r="D7863" t="s">
        <v>20</v>
      </c>
      <c r="E7863" t="s">
        <v>39</v>
      </c>
      <c r="F7863" t="s">
        <v>40</v>
      </c>
      <c r="G7863" t="s">
        <v>48</v>
      </c>
      <c r="H7863" t="s">
        <v>89</v>
      </c>
      <c r="I7863" t="s">
        <v>28</v>
      </c>
      <c r="J7863" t="s">
        <v>72</v>
      </c>
      <c r="K7863" t="s">
        <v>165</v>
      </c>
      <c r="L7863" t="s">
        <v>44</v>
      </c>
      <c r="M7863" t="s">
        <v>108</v>
      </c>
      <c r="N7863" s="2">
        <v>41375</v>
      </c>
      <c r="O7863" s="2">
        <v>41382</v>
      </c>
      <c r="P7863">
        <v>8</v>
      </c>
      <c r="Q7863" s="1">
        <v>0</v>
      </c>
      <c r="R7863">
        <v>2.98</v>
      </c>
      <c r="S7863">
        <v>2.0299999999999998</v>
      </c>
      <c r="T7863">
        <f t="shared" si="122"/>
        <v>23.84</v>
      </c>
    </row>
    <row r="7864" spans="1:20" x14ac:dyDescent="0.25">
      <c r="A7864">
        <v>7863</v>
      </c>
      <c r="B7864">
        <v>89046</v>
      </c>
      <c r="C7864" t="s">
        <v>899</v>
      </c>
      <c r="D7864" t="s">
        <v>20</v>
      </c>
      <c r="E7864" t="s">
        <v>21</v>
      </c>
      <c r="F7864" t="s">
        <v>31</v>
      </c>
      <c r="G7864" t="s">
        <v>23</v>
      </c>
      <c r="H7864" t="s">
        <v>206</v>
      </c>
      <c r="I7864" t="s">
        <v>28</v>
      </c>
      <c r="J7864" t="s">
        <v>56</v>
      </c>
      <c r="K7864" t="s">
        <v>1243</v>
      </c>
      <c r="L7864" t="s">
        <v>26</v>
      </c>
      <c r="M7864" t="s">
        <v>141</v>
      </c>
      <c r="N7864" s="2">
        <v>41540</v>
      </c>
      <c r="O7864" s="2">
        <v>41541</v>
      </c>
      <c r="P7864">
        <v>8</v>
      </c>
      <c r="Q7864" s="1">
        <v>0.03</v>
      </c>
      <c r="R7864">
        <v>8.1199999999999992</v>
      </c>
      <c r="S7864">
        <v>2.83</v>
      </c>
      <c r="T7864">
        <f t="shared" si="122"/>
        <v>64.959999999999994</v>
      </c>
    </row>
    <row r="7865" spans="1:20" x14ac:dyDescent="0.25">
      <c r="A7865">
        <v>7864</v>
      </c>
      <c r="B7865">
        <v>89046</v>
      </c>
      <c r="C7865" t="s">
        <v>899</v>
      </c>
      <c r="D7865" t="s">
        <v>38</v>
      </c>
      <c r="E7865" t="s">
        <v>39</v>
      </c>
      <c r="F7865" t="s">
        <v>31</v>
      </c>
      <c r="G7865" t="s">
        <v>23</v>
      </c>
      <c r="H7865" t="s">
        <v>42</v>
      </c>
      <c r="I7865" t="s">
        <v>28</v>
      </c>
      <c r="J7865" t="s">
        <v>72</v>
      </c>
      <c r="K7865" t="s">
        <v>189</v>
      </c>
      <c r="L7865" t="s">
        <v>746</v>
      </c>
      <c r="M7865" t="s">
        <v>139</v>
      </c>
      <c r="N7865" s="2">
        <v>41540</v>
      </c>
      <c r="O7865" s="2">
        <v>41541</v>
      </c>
      <c r="P7865">
        <v>8</v>
      </c>
      <c r="Q7865" s="1">
        <v>0.05</v>
      </c>
      <c r="R7865">
        <v>279.48</v>
      </c>
      <c r="S7865">
        <v>35</v>
      </c>
      <c r="T7865">
        <f t="shared" si="122"/>
        <v>2235.84</v>
      </c>
    </row>
    <row r="7866" spans="1:20" x14ac:dyDescent="0.25">
      <c r="A7866">
        <v>7865</v>
      </c>
      <c r="B7866">
        <v>89041</v>
      </c>
      <c r="C7866" t="s">
        <v>1440</v>
      </c>
      <c r="D7866" t="s">
        <v>20</v>
      </c>
      <c r="E7866" t="s">
        <v>39</v>
      </c>
      <c r="F7866" t="s">
        <v>31</v>
      </c>
      <c r="G7866" t="s">
        <v>23</v>
      </c>
      <c r="H7866" t="s">
        <v>42</v>
      </c>
      <c r="I7866" t="s">
        <v>28</v>
      </c>
      <c r="J7866" t="s">
        <v>72</v>
      </c>
      <c r="K7866" t="s">
        <v>62</v>
      </c>
      <c r="L7866" t="s">
        <v>192</v>
      </c>
      <c r="M7866" t="s">
        <v>143</v>
      </c>
      <c r="N7866" s="2">
        <v>40444</v>
      </c>
      <c r="O7866" s="2">
        <v>40446</v>
      </c>
      <c r="P7866">
        <v>14</v>
      </c>
      <c r="Q7866" s="1">
        <v>0.06</v>
      </c>
      <c r="R7866">
        <v>40.99</v>
      </c>
      <c r="S7866">
        <v>17.48</v>
      </c>
      <c r="T7866">
        <f t="shared" si="122"/>
        <v>573.86</v>
      </c>
    </row>
    <row r="7867" spans="1:20" x14ac:dyDescent="0.25">
      <c r="A7867">
        <v>7866</v>
      </c>
      <c r="B7867">
        <v>90068</v>
      </c>
      <c r="C7867" t="s">
        <v>2124</v>
      </c>
      <c r="D7867" t="s">
        <v>20</v>
      </c>
      <c r="E7867" t="s">
        <v>21</v>
      </c>
      <c r="F7867" t="s">
        <v>22</v>
      </c>
      <c r="G7867" t="s">
        <v>23</v>
      </c>
      <c r="H7867" t="s">
        <v>24</v>
      </c>
      <c r="I7867" t="s">
        <v>28</v>
      </c>
      <c r="J7867" t="s">
        <v>72</v>
      </c>
      <c r="K7867" t="s">
        <v>1111</v>
      </c>
      <c r="L7867" t="s">
        <v>192</v>
      </c>
      <c r="M7867" t="s">
        <v>80</v>
      </c>
      <c r="N7867" s="2">
        <v>41520</v>
      </c>
      <c r="O7867" s="2">
        <v>41522</v>
      </c>
      <c r="P7867">
        <v>16</v>
      </c>
      <c r="Q7867" s="1">
        <v>0.03</v>
      </c>
      <c r="R7867">
        <v>27.48</v>
      </c>
      <c r="S7867">
        <v>4</v>
      </c>
      <c r="T7867">
        <f t="shared" si="122"/>
        <v>439.68</v>
      </c>
    </row>
    <row r="7868" spans="1:20" x14ac:dyDescent="0.25">
      <c r="A7868">
        <v>7867</v>
      </c>
      <c r="B7868">
        <v>88275</v>
      </c>
      <c r="C7868" t="s">
        <v>1713</v>
      </c>
      <c r="D7868" t="s">
        <v>20</v>
      </c>
      <c r="E7868" t="s">
        <v>39</v>
      </c>
      <c r="F7868" t="s">
        <v>22</v>
      </c>
      <c r="G7868" t="s">
        <v>41</v>
      </c>
      <c r="H7868" t="s">
        <v>89</v>
      </c>
      <c r="I7868" t="s">
        <v>28</v>
      </c>
      <c r="J7868" t="s">
        <v>56</v>
      </c>
      <c r="K7868" t="s">
        <v>226</v>
      </c>
      <c r="L7868" t="s">
        <v>192</v>
      </c>
      <c r="M7868" t="s">
        <v>444</v>
      </c>
      <c r="N7868" s="2">
        <v>41330</v>
      </c>
      <c r="O7868" s="2">
        <v>41331</v>
      </c>
      <c r="P7868">
        <v>8</v>
      </c>
      <c r="Q7868" s="1">
        <v>0.1</v>
      </c>
      <c r="R7868">
        <v>10.44</v>
      </c>
      <c r="S7868">
        <v>5.75</v>
      </c>
      <c r="T7868">
        <f t="shared" si="122"/>
        <v>83.52</v>
      </c>
    </row>
    <row r="7869" spans="1:20" x14ac:dyDescent="0.25">
      <c r="A7869">
        <v>7868</v>
      </c>
      <c r="B7869">
        <v>88266</v>
      </c>
      <c r="C7869" t="s">
        <v>1713</v>
      </c>
      <c r="D7869" t="s">
        <v>20</v>
      </c>
      <c r="E7869" t="s">
        <v>21</v>
      </c>
      <c r="F7869" t="s">
        <v>22</v>
      </c>
      <c r="G7869" t="s">
        <v>41</v>
      </c>
      <c r="H7869" t="s">
        <v>33</v>
      </c>
      <c r="I7869" t="s">
        <v>28</v>
      </c>
      <c r="J7869" t="s">
        <v>72</v>
      </c>
      <c r="K7869" t="s">
        <v>1147</v>
      </c>
      <c r="L7869" t="s">
        <v>26</v>
      </c>
      <c r="M7869" t="s">
        <v>232</v>
      </c>
      <c r="N7869" s="2">
        <v>40234</v>
      </c>
      <c r="O7869" s="2">
        <v>40235</v>
      </c>
      <c r="P7869">
        <v>1</v>
      </c>
      <c r="Q7869" s="1">
        <v>0.06</v>
      </c>
      <c r="R7869">
        <v>8.33</v>
      </c>
      <c r="S7869">
        <v>1.99</v>
      </c>
      <c r="T7869">
        <f t="shared" si="122"/>
        <v>8.33</v>
      </c>
    </row>
    <row r="7870" spans="1:20" x14ac:dyDescent="0.25">
      <c r="A7870">
        <v>7869</v>
      </c>
      <c r="B7870">
        <v>88113</v>
      </c>
      <c r="C7870" t="s">
        <v>313</v>
      </c>
      <c r="D7870" t="s">
        <v>38</v>
      </c>
      <c r="E7870" t="s">
        <v>39</v>
      </c>
      <c r="F7870" t="s">
        <v>22</v>
      </c>
      <c r="G7870" t="s">
        <v>32</v>
      </c>
      <c r="H7870" t="s">
        <v>78</v>
      </c>
      <c r="I7870" t="s">
        <v>28</v>
      </c>
      <c r="J7870" t="s">
        <v>72</v>
      </c>
      <c r="K7870" t="s">
        <v>113</v>
      </c>
      <c r="L7870" t="s">
        <v>192</v>
      </c>
      <c r="M7870" t="s">
        <v>232</v>
      </c>
      <c r="N7870" s="2">
        <v>41362</v>
      </c>
      <c r="O7870" s="2">
        <v>41364</v>
      </c>
      <c r="P7870">
        <v>7</v>
      </c>
      <c r="Q7870" s="1">
        <v>0.05</v>
      </c>
      <c r="R7870">
        <v>5.78</v>
      </c>
      <c r="S7870">
        <v>7.64</v>
      </c>
      <c r="T7870">
        <f t="shared" si="122"/>
        <v>40.46</v>
      </c>
    </row>
    <row r="7871" spans="1:20" x14ac:dyDescent="0.25">
      <c r="A7871">
        <v>7870</v>
      </c>
      <c r="B7871">
        <v>90395</v>
      </c>
      <c r="C7871" t="s">
        <v>920</v>
      </c>
      <c r="D7871" t="s">
        <v>578</v>
      </c>
      <c r="E7871" t="s">
        <v>187</v>
      </c>
      <c r="F7871" t="s">
        <v>31</v>
      </c>
      <c r="G7871" t="s">
        <v>48</v>
      </c>
      <c r="H7871" t="s">
        <v>219</v>
      </c>
      <c r="I7871" t="s">
        <v>28</v>
      </c>
      <c r="J7871" t="s">
        <v>72</v>
      </c>
      <c r="K7871" t="s">
        <v>282</v>
      </c>
      <c r="L7871" t="s">
        <v>283</v>
      </c>
      <c r="M7871" t="s">
        <v>35</v>
      </c>
      <c r="N7871" s="2">
        <v>41100</v>
      </c>
      <c r="O7871" s="2">
        <v>41107</v>
      </c>
      <c r="P7871">
        <v>11</v>
      </c>
      <c r="Q7871" s="1">
        <v>0</v>
      </c>
      <c r="R7871">
        <v>160.97999999999999</v>
      </c>
      <c r="S7871">
        <v>30</v>
      </c>
      <c r="T7871">
        <f t="shared" si="122"/>
        <v>1770.78</v>
      </c>
    </row>
    <row r="7872" spans="1:20" x14ac:dyDescent="0.25">
      <c r="A7872">
        <v>7871</v>
      </c>
      <c r="B7872">
        <v>89769</v>
      </c>
      <c r="C7872" t="s">
        <v>1896</v>
      </c>
      <c r="D7872" t="s">
        <v>578</v>
      </c>
      <c r="E7872" t="s">
        <v>187</v>
      </c>
      <c r="F7872" t="s">
        <v>31</v>
      </c>
      <c r="G7872" t="s">
        <v>93</v>
      </c>
      <c r="H7872" t="s">
        <v>188</v>
      </c>
      <c r="I7872" t="s">
        <v>28</v>
      </c>
      <c r="J7872" t="s">
        <v>72</v>
      </c>
      <c r="K7872" t="s">
        <v>116</v>
      </c>
      <c r="L7872" t="s">
        <v>283</v>
      </c>
      <c r="M7872" t="s">
        <v>131</v>
      </c>
      <c r="N7872" s="2">
        <v>41483</v>
      </c>
      <c r="O7872" s="2">
        <v>41483</v>
      </c>
      <c r="P7872">
        <v>11</v>
      </c>
      <c r="Q7872" s="1">
        <v>0.05</v>
      </c>
      <c r="R7872">
        <v>70.98</v>
      </c>
      <c r="S7872">
        <v>30</v>
      </c>
      <c r="T7872">
        <f t="shared" si="122"/>
        <v>780.78000000000009</v>
      </c>
    </row>
    <row r="7873" spans="1:20" x14ac:dyDescent="0.25">
      <c r="A7873">
        <v>7872</v>
      </c>
      <c r="B7873">
        <v>89106</v>
      </c>
      <c r="C7873" t="s">
        <v>1915</v>
      </c>
      <c r="D7873" t="s">
        <v>20</v>
      </c>
      <c r="E7873" t="s">
        <v>39</v>
      </c>
      <c r="F7873" t="s">
        <v>47</v>
      </c>
      <c r="G7873" t="s">
        <v>93</v>
      </c>
      <c r="H7873" t="s">
        <v>54</v>
      </c>
      <c r="I7873" t="s">
        <v>28</v>
      </c>
      <c r="J7873" t="s">
        <v>72</v>
      </c>
      <c r="K7873" t="s">
        <v>221</v>
      </c>
      <c r="L7873" t="s">
        <v>746</v>
      </c>
      <c r="M7873" t="s">
        <v>156</v>
      </c>
      <c r="N7873" s="2">
        <v>40243</v>
      </c>
      <c r="O7873" s="2">
        <v>40244</v>
      </c>
      <c r="P7873">
        <v>7</v>
      </c>
      <c r="Q7873" s="1">
        <v>7.0000000000000007E-2</v>
      </c>
      <c r="R7873">
        <v>60.98</v>
      </c>
      <c r="S7873">
        <v>49</v>
      </c>
      <c r="T7873">
        <f t="shared" si="122"/>
        <v>426.85999999999996</v>
      </c>
    </row>
    <row r="7874" spans="1:20" x14ac:dyDescent="0.25">
      <c r="A7874">
        <v>7873</v>
      </c>
      <c r="B7874">
        <v>89574</v>
      </c>
      <c r="C7874" t="s">
        <v>301</v>
      </c>
      <c r="D7874" t="s">
        <v>20</v>
      </c>
      <c r="E7874" t="s">
        <v>21</v>
      </c>
      <c r="F7874" t="s">
        <v>31</v>
      </c>
      <c r="G7874" t="s">
        <v>48</v>
      </c>
      <c r="H7874" t="s">
        <v>203</v>
      </c>
      <c r="I7874" t="s">
        <v>28</v>
      </c>
      <c r="J7874" t="s">
        <v>72</v>
      </c>
      <c r="K7874" t="s">
        <v>1147</v>
      </c>
      <c r="L7874" t="s">
        <v>192</v>
      </c>
      <c r="M7874" t="s">
        <v>255</v>
      </c>
      <c r="N7874" s="2">
        <v>40804</v>
      </c>
      <c r="O7874" s="2">
        <v>40809</v>
      </c>
      <c r="P7874">
        <v>10</v>
      </c>
      <c r="Q7874" s="1">
        <v>0.05</v>
      </c>
      <c r="R7874">
        <v>195.99</v>
      </c>
      <c r="S7874">
        <v>8.99</v>
      </c>
      <c r="T7874">
        <f t="shared" si="122"/>
        <v>1959.9</v>
      </c>
    </row>
    <row r="7875" spans="1:20" x14ac:dyDescent="0.25">
      <c r="A7875">
        <v>7874</v>
      </c>
      <c r="B7875">
        <v>90868</v>
      </c>
      <c r="C7875" t="s">
        <v>1681</v>
      </c>
      <c r="D7875" t="s">
        <v>20</v>
      </c>
      <c r="E7875" t="s">
        <v>39</v>
      </c>
      <c r="F7875" t="s">
        <v>40</v>
      </c>
      <c r="G7875" t="s">
        <v>23</v>
      </c>
      <c r="H7875" t="s">
        <v>89</v>
      </c>
      <c r="I7875" t="s">
        <v>28</v>
      </c>
      <c r="J7875" t="s">
        <v>72</v>
      </c>
      <c r="K7875" t="s">
        <v>181</v>
      </c>
      <c r="L7875" t="s">
        <v>192</v>
      </c>
      <c r="M7875" t="s">
        <v>59</v>
      </c>
      <c r="N7875" s="2">
        <v>40923</v>
      </c>
      <c r="O7875" s="2">
        <v>40926</v>
      </c>
      <c r="P7875">
        <v>9</v>
      </c>
      <c r="Q7875" s="1">
        <v>0.06</v>
      </c>
      <c r="R7875">
        <v>7.64</v>
      </c>
      <c r="S7875">
        <v>1.39</v>
      </c>
      <c r="T7875">
        <f t="shared" ref="T7875:T7938" si="123">R7875*P7875</f>
        <v>68.759999999999991</v>
      </c>
    </row>
    <row r="7876" spans="1:20" x14ac:dyDescent="0.25">
      <c r="A7876">
        <v>7875</v>
      </c>
      <c r="B7876">
        <v>88416</v>
      </c>
      <c r="C7876" t="s">
        <v>1619</v>
      </c>
      <c r="D7876" t="s">
        <v>20</v>
      </c>
      <c r="E7876" t="s">
        <v>39</v>
      </c>
      <c r="F7876" t="s">
        <v>22</v>
      </c>
      <c r="G7876" t="s">
        <v>41</v>
      </c>
      <c r="H7876" t="s">
        <v>54</v>
      </c>
      <c r="I7876" t="s">
        <v>28</v>
      </c>
      <c r="J7876" t="s">
        <v>72</v>
      </c>
      <c r="K7876" t="s">
        <v>74</v>
      </c>
      <c r="L7876" t="s">
        <v>44</v>
      </c>
      <c r="M7876" t="s">
        <v>123</v>
      </c>
      <c r="N7876" s="2">
        <v>41619</v>
      </c>
      <c r="O7876" s="2">
        <v>41620</v>
      </c>
      <c r="P7876">
        <v>2</v>
      </c>
      <c r="Q7876" s="1">
        <v>0.09</v>
      </c>
      <c r="R7876">
        <v>6.88</v>
      </c>
      <c r="S7876">
        <v>2</v>
      </c>
      <c r="T7876">
        <f t="shared" si="123"/>
        <v>13.76</v>
      </c>
    </row>
    <row r="7877" spans="1:20" x14ac:dyDescent="0.25">
      <c r="A7877">
        <v>7876</v>
      </c>
      <c r="B7877">
        <v>91313</v>
      </c>
      <c r="C7877" t="s">
        <v>768</v>
      </c>
      <c r="D7877" t="s">
        <v>20</v>
      </c>
      <c r="E7877" t="s">
        <v>39</v>
      </c>
      <c r="F7877" t="s">
        <v>22</v>
      </c>
      <c r="G7877" t="s">
        <v>41</v>
      </c>
      <c r="H7877" t="s">
        <v>54</v>
      </c>
      <c r="I7877" t="s">
        <v>28</v>
      </c>
      <c r="J7877" t="s">
        <v>72</v>
      </c>
      <c r="K7877" t="s">
        <v>113</v>
      </c>
      <c r="L7877" t="s">
        <v>44</v>
      </c>
      <c r="M7877" t="s">
        <v>246</v>
      </c>
      <c r="N7877" s="2">
        <v>41352</v>
      </c>
      <c r="O7877" s="2">
        <v>41352</v>
      </c>
      <c r="P7877">
        <v>7</v>
      </c>
      <c r="Q7877" s="1">
        <v>0.01</v>
      </c>
      <c r="R7877">
        <v>3.28</v>
      </c>
      <c r="S7877">
        <v>3.97</v>
      </c>
      <c r="T7877">
        <f t="shared" si="123"/>
        <v>22.959999999999997</v>
      </c>
    </row>
    <row r="7878" spans="1:20" x14ac:dyDescent="0.25">
      <c r="A7878">
        <v>7877</v>
      </c>
      <c r="B7878">
        <v>91310</v>
      </c>
      <c r="C7878" t="s">
        <v>1889</v>
      </c>
      <c r="D7878" t="s">
        <v>20</v>
      </c>
      <c r="E7878" t="s">
        <v>39</v>
      </c>
      <c r="F7878" t="s">
        <v>31</v>
      </c>
      <c r="G7878" t="s">
        <v>41</v>
      </c>
      <c r="H7878" t="s">
        <v>89</v>
      </c>
      <c r="I7878" t="s">
        <v>28</v>
      </c>
      <c r="J7878" t="s">
        <v>56</v>
      </c>
      <c r="K7878" t="s">
        <v>138</v>
      </c>
      <c r="L7878" t="s">
        <v>192</v>
      </c>
      <c r="M7878" t="s">
        <v>121</v>
      </c>
      <c r="N7878" s="2">
        <v>40256</v>
      </c>
      <c r="O7878" s="2">
        <v>40256</v>
      </c>
      <c r="P7878">
        <v>3</v>
      </c>
      <c r="Q7878" s="1">
        <v>0.1</v>
      </c>
      <c r="R7878">
        <v>24.92</v>
      </c>
      <c r="S7878">
        <v>12.98</v>
      </c>
      <c r="T7878">
        <f t="shared" si="123"/>
        <v>74.760000000000005</v>
      </c>
    </row>
    <row r="7879" spans="1:20" x14ac:dyDescent="0.25">
      <c r="A7879">
        <v>7878</v>
      </c>
      <c r="B7879">
        <v>91313</v>
      </c>
      <c r="C7879" t="s">
        <v>1889</v>
      </c>
      <c r="D7879" t="s">
        <v>578</v>
      </c>
      <c r="E7879" t="s">
        <v>21</v>
      </c>
      <c r="F7879" t="s">
        <v>31</v>
      </c>
      <c r="G7879" t="s">
        <v>41</v>
      </c>
      <c r="H7879" t="s">
        <v>24</v>
      </c>
      <c r="I7879" t="s">
        <v>28</v>
      </c>
      <c r="J7879" t="s">
        <v>72</v>
      </c>
      <c r="K7879" t="s">
        <v>213</v>
      </c>
      <c r="L7879" t="s">
        <v>283</v>
      </c>
      <c r="M7879" t="s">
        <v>139</v>
      </c>
      <c r="N7879" s="2">
        <v>41352</v>
      </c>
      <c r="O7879" s="2">
        <v>41352</v>
      </c>
      <c r="P7879">
        <v>2</v>
      </c>
      <c r="Q7879" s="1">
        <v>0.06</v>
      </c>
      <c r="R7879">
        <v>270.97000000000003</v>
      </c>
      <c r="S7879">
        <v>28.06</v>
      </c>
      <c r="T7879">
        <f t="shared" si="123"/>
        <v>541.94000000000005</v>
      </c>
    </row>
    <row r="7880" spans="1:20" x14ac:dyDescent="0.25">
      <c r="A7880">
        <v>7879</v>
      </c>
      <c r="B7880">
        <v>91310</v>
      </c>
      <c r="C7880" t="s">
        <v>1889</v>
      </c>
      <c r="D7880" t="s">
        <v>38</v>
      </c>
      <c r="E7880" t="s">
        <v>39</v>
      </c>
      <c r="F7880" t="s">
        <v>31</v>
      </c>
      <c r="G7880" t="s">
        <v>41</v>
      </c>
      <c r="H7880" t="s">
        <v>78</v>
      </c>
      <c r="I7880" t="s">
        <v>28</v>
      </c>
      <c r="J7880" t="s">
        <v>72</v>
      </c>
      <c r="K7880" t="s">
        <v>98</v>
      </c>
      <c r="L7880" t="s">
        <v>192</v>
      </c>
      <c r="M7880" t="s">
        <v>143</v>
      </c>
      <c r="N7880" s="2">
        <v>40256</v>
      </c>
      <c r="O7880" s="2">
        <v>40257</v>
      </c>
      <c r="P7880">
        <v>7</v>
      </c>
      <c r="Q7880" s="1">
        <v>0</v>
      </c>
      <c r="R7880">
        <v>12.28</v>
      </c>
      <c r="S7880">
        <v>6.35</v>
      </c>
      <c r="T7880">
        <f t="shared" si="123"/>
        <v>85.96</v>
      </c>
    </row>
    <row r="7881" spans="1:20" x14ac:dyDescent="0.25">
      <c r="A7881">
        <v>7880</v>
      </c>
      <c r="B7881">
        <v>90433</v>
      </c>
      <c r="C7881" t="s">
        <v>749</v>
      </c>
      <c r="D7881" t="s">
        <v>20</v>
      </c>
      <c r="E7881" t="s">
        <v>39</v>
      </c>
      <c r="F7881" t="s">
        <v>22</v>
      </c>
      <c r="G7881" t="s">
        <v>48</v>
      </c>
      <c r="H7881" t="s">
        <v>42</v>
      </c>
      <c r="I7881" t="s">
        <v>28</v>
      </c>
      <c r="J7881" t="s">
        <v>72</v>
      </c>
      <c r="K7881" t="s">
        <v>149</v>
      </c>
      <c r="L7881" t="s">
        <v>192</v>
      </c>
      <c r="M7881" t="s">
        <v>331</v>
      </c>
      <c r="N7881" s="2">
        <v>40698</v>
      </c>
      <c r="O7881" s="2">
        <v>40698</v>
      </c>
      <c r="P7881">
        <v>8</v>
      </c>
      <c r="Q7881" s="1">
        <v>0.09</v>
      </c>
      <c r="R7881">
        <v>3.98</v>
      </c>
      <c r="S7881">
        <v>5.26</v>
      </c>
      <c r="T7881">
        <f t="shared" si="123"/>
        <v>31.84</v>
      </c>
    </row>
    <row r="7882" spans="1:20" x14ac:dyDescent="0.25">
      <c r="A7882">
        <v>7881</v>
      </c>
      <c r="B7882">
        <v>89516</v>
      </c>
      <c r="C7882" t="s">
        <v>2168</v>
      </c>
      <c r="D7882" t="s">
        <v>20</v>
      </c>
      <c r="E7882" t="s">
        <v>39</v>
      </c>
      <c r="F7882" t="s">
        <v>22</v>
      </c>
      <c r="G7882" t="s">
        <v>23</v>
      </c>
      <c r="H7882" t="s">
        <v>89</v>
      </c>
      <c r="I7882" t="s">
        <v>28</v>
      </c>
      <c r="J7882" t="s">
        <v>72</v>
      </c>
      <c r="K7882" t="s">
        <v>138</v>
      </c>
      <c r="L7882" t="s">
        <v>192</v>
      </c>
      <c r="M7882" t="s">
        <v>190</v>
      </c>
      <c r="N7882" s="2">
        <v>41134</v>
      </c>
      <c r="O7882" s="2">
        <v>41135</v>
      </c>
      <c r="P7882">
        <v>6</v>
      </c>
      <c r="Q7882" s="1">
        <v>7.0000000000000007E-2</v>
      </c>
      <c r="R7882">
        <v>33.619999999999997</v>
      </c>
      <c r="S7882">
        <v>3.5</v>
      </c>
      <c r="T7882">
        <f t="shared" si="123"/>
        <v>201.71999999999997</v>
      </c>
    </row>
    <row r="7883" spans="1:20" x14ac:dyDescent="0.25">
      <c r="A7883">
        <v>7882</v>
      </c>
      <c r="B7883">
        <v>89156</v>
      </c>
      <c r="C7883" t="s">
        <v>882</v>
      </c>
      <c r="D7883" t="s">
        <v>20</v>
      </c>
      <c r="E7883" t="s">
        <v>21</v>
      </c>
      <c r="F7883" t="s">
        <v>31</v>
      </c>
      <c r="G7883" t="s">
        <v>32</v>
      </c>
      <c r="H7883" t="s">
        <v>33</v>
      </c>
      <c r="I7883" t="s">
        <v>28</v>
      </c>
      <c r="J7883" t="s">
        <v>72</v>
      </c>
      <c r="K7883" t="s">
        <v>198</v>
      </c>
      <c r="L7883" t="s">
        <v>706</v>
      </c>
      <c r="M7883" t="s">
        <v>141</v>
      </c>
      <c r="N7883" s="2">
        <v>40727</v>
      </c>
      <c r="O7883" s="2">
        <v>40728</v>
      </c>
      <c r="P7883">
        <v>7</v>
      </c>
      <c r="Q7883" s="1">
        <v>0.04</v>
      </c>
      <c r="R7883">
        <v>17.98</v>
      </c>
      <c r="S7883">
        <v>8.51</v>
      </c>
      <c r="T7883">
        <f t="shared" si="123"/>
        <v>125.86</v>
      </c>
    </row>
    <row r="7884" spans="1:20" x14ac:dyDescent="0.25">
      <c r="A7884">
        <v>7883</v>
      </c>
      <c r="B7884">
        <v>89156</v>
      </c>
      <c r="C7884" t="s">
        <v>882</v>
      </c>
      <c r="D7884" t="s">
        <v>20</v>
      </c>
      <c r="E7884" t="s">
        <v>39</v>
      </c>
      <c r="F7884" t="s">
        <v>31</v>
      </c>
      <c r="G7884" t="s">
        <v>32</v>
      </c>
      <c r="H7884" t="s">
        <v>89</v>
      </c>
      <c r="I7884" t="s">
        <v>28</v>
      </c>
      <c r="J7884" t="s">
        <v>72</v>
      </c>
      <c r="K7884" t="s">
        <v>231</v>
      </c>
      <c r="L7884" t="s">
        <v>192</v>
      </c>
      <c r="M7884" t="s">
        <v>141</v>
      </c>
      <c r="N7884" s="2">
        <v>40727</v>
      </c>
      <c r="O7884" s="2">
        <v>40728</v>
      </c>
      <c r="P7884">
        <v>12</v>
      </c>
      <c r="Q7884" s="1">
        <v>0.02</v>
      </c>
      <c r="R7884">
        <v>6.48</v>
      </c>
      <c r="S7884">
        <v>6.57</v>
      </c>
      <c r="T7884">
        <f t="shared" si="123"/>
        <v>77.760000000000005</v>
      </c>
    </row>
    <row r="7885" spans="1:20" x14ac:dyDescent="0.25">
      <c r="A7885">
        <v>7884</v>
      </c>
      <c r="B7885">
        <v>89351</v>
      </c>
      <c r="C7885" t="s">
        <v>629</v>
      </c>
      <c r="D7885" t="s">
        <v>20</v>
      </c>
      <c r="E7885" t="s">
        <v>39</v>
      </c>
      <c r="F7885" t="s">
        <v>31</v>
      </c>
      <c r="G7885" t="s">
        <v>93</v>
      </c>
      <c r="H7885" t="s">
        <v>61</v>
      </c>
      <c r="I7885" t="s">
        <v>28</v>
      </c>
      <c r="J7885" t="s">
        <v>72</v>
      </c>
      <c r="K7885" t="s">
        <v>163</v>
      </c>
      <c r="L7885" t="s">
        <v>192</v>
      </c>
      <c r="M7885" t="s">
        <v>35</v>
      </c>
      <c r="N7885" s="2">
        <v>41184</v>
      </c>
      <c r="O7885" s="2">
        <v>41184</v>
      </c>
      <c r="P7885">
        <v>12</v>
      </c>
      <c r="Q7885" s="1">
        <v>0.05</v>
      </c>
      <c r="R7885">
        <v>9.3800000000000008</v>
      </c>
      <c r="S7885">
        <v>7.28</v>
      </c>
      <c r="T7885">
        <f t="shared" si="123"/>
        <v>112.56</v>
      </c>
    </row>
    <row r="7886" spans="1:20" x14ac:dyDescent="0.25">
      <c r="A7886">
        <v>7885</v>
      </c>
      <c r="B7886">
        <v>90400</v>
      </c>
      <c r="C7886" t="s">
        <v>304</v>
      </c>
      <c r="D7886" t="s">
        <v>578</v>
      </c>
      <c r="E7886" t="s">
        <v>187</v>
      </c>
      <c r="F7886" t="s">
        <v>31</v>
      </c>
      <c r="G7886" t="s">
        <v>41</v>
      </c>
      <c r="H7886" t="s">
        <v>188</v>
      </c>
      <c r="I7886" t="s">
        <v>28</v>
      </c>
      <c r="J7886" t="s">
        <v>56</v>
      </c>
      <c r="K7886" t="s">
        <v>189</v>
      </c>
      <c r="L7886" t="s">
        <v>330</v>
      </c>
      <c r="M7886" t="s">
        <v>139</v>
      </c>
      <c r="N7886" s="2">
        <v>41447</v>
      </c>
      <c r="O7886" s="2">
        <v>41448</v>
      </c>
      <c r="P7886">
        <v>8</v>
      </c>
      <c r="Q7886" s="1">
        <v>0.09</v>
      </c>
      <c r="R7886">
        <v>70.98</v>
      </c>
      <c r="S7886">
        <v>26.85</v>
      </c>
      <c r="T7886">
        <f t="shared" si="123"/>
        <v>567.84</v>
      </c>
    </row>
    <row r="7887" spans="1:20" x14ac:dyDescent="0.25">
      <c r="A7887">
        <v>7886</v>
      </c>
      <c r="B7887">
        <v>89415</v>
      </c>
      <c r="C7887" t="s">
        <v>1800</v>
      </c>
      <c r="D7887" t="s">
        <v>20</v>
      </c>
      <c r="E7887" t="s">
        <v>39</v>
      </c>
      <c r="F7887" t="s">
        <v>31</v>
      </c>
      <c r="G7887" t="s">
        <v>41</v>
      </c>
      <c r="H7887" t="s">
        <v>94</v>
      </c>
      <c r="I7887" t="s">
        <v>28</v>
      </c>
      <c r="J7887" t="s">
        <v>72</v>
      </c>
      <c r="K7887" t="s">
        <v>158</v>
      </c>
      <c r="L7887" t="s">
        <v>192</v>
      </c>
      <c r="M7887" t="s">
        <v>35</v>
      </c>
      <c r="N7887" s="2">
        <v>40523</v>
      </c>
      <c r="O7887" s="2">
        <v>40524</v>
      </c>
      <c r="P7887">
        <v>12</v>
      </c>
      <c r="Q7887" s="1">
        <v>0.01</v>
      </c>
      <c r="R7887">
        <v>12.28</v>
      </c>
      <c r="S7887">
        <v>6.47</v>
      </c>
      <c r="T7887">
        <f t="shared" si="123"/>
        <v>147.35999999999999</v>
      </c>
    </row>
    <row r="7888" spans="1:20" x14ac:dyDescent="0.25">
      <c r="A7888">
        <v>7887</v>
      </c>
      <c r="B7888">
        <v>87263</v>
      </c>
      <c r="C7888" t="s">
        <v>1231</v>
      </c>
      <c r="D7888" t="s">
        <v>20</v>
      </c>
      <c r="E7888" t="s">
        <v>39</v>
      </c>
      <c r="F7888" t="s">
        <v>47</v>
      </c>
      <c r="G7888" t="s">
        <v>23</v>
      </c>
      <c r="H7888" t="s">
        <v>94</v>
      </c>
      <c r="I7888" t="s">
        <v>28</v>
      </c>
      <c r="J7888" t="s">
        <v>56</v>
      </c>
      <c r="K7888" t="s">
        <v>172</v>
      </c>
      <c r="L7888" t="s">
        <v>192</v>
      </c>
      <c r="M7888" t="s">
        <v>51</v>
      </c>
      <c r="N7888" s="2">
        <v>40960</v>
      </c>
      <c r="O7888" s="2">
        <v>40961</v>
      </c>
      <c r="P7888">
        <v>8</v>
      </c>
      <c r="Q7888" s="1">
        <v>0</v>
      </c>
      <c r="R7888">
        <v>4.9800000000000004</v>
      </c>
      <c r="S7888">
        <v>7.54</v>
      </c>
      <c r="T7888">
        <f t="shared" si="123"/>
        <v>39.840000000000003</v>
      </c>
    </row>
    <row r="7889" spans="1:20" x14ac:dyDescent="0.25">
      <c r="A7889">
        <v>7888</v>
      </c>
      <c r="B7889">
        <v>87263</v>
      </c>
      <c r="C7889" t="s">
        <v>2398</v>
      </c>
      <c r="D7889" t="s">
        <v>38</v>
      </c>
      <c r="E7889" t="s">
        <v>187</v>
      </c>
      <c r="F7889" t="s">
        <v>31</v>
      </c>
      <c r="G7889" t="s">
        <v>23</v>
      </c>
      <c r="H7889" t="s">
        <v>188</v>
      </c>
      <c r="I7889" t="s">
        <v>28</v>
      </c>
      <c r="J7889" t="s">
        <v>72</v>
      </c>
      <c r="K7889" t="s">
        <v>71</v>
      </c>
      <c r="L7889" t="s">
        <v>706</v>
      </c>
      <c r="M7889" t="s">
        <v>102</v>
      </c>
      <c r="N7889" s="2">
        <v>40960</v>
      </c>
      <c r="O7889" s="2">
        <v>40962</v>
      </c>
      <c r="P7889">
        <v>5</v>
      </c>
      <c r="Q7889" s="1">
        <v>0.09</v>
      </c>
      <c r="R7889">
        <v>107.53</v>
      </c>
      <c r="S7889">
        <v>5.81</v>
      </c>
      <c r="T7889">
        <f t="shared" si="123"/>
        <v>537.65</v>
      </c>
    </row>
    <row r="7890" spans="1:20" x14ac:dyDescent="0.25">
      <c r="A7890">
        <v>7889</v>
      </c>
      <c r="B7890">
        <v>87537</v>
      </c>
      <c r="C7890" t="s">
        <v>1675</v>
      </c>
      <c r="D7890" t="s">
        <v>38</v>
      </c>
      <c r="E7890" t="s">
        <v>187</v>
      </c>
      <c r="F7890" t="s">
        <v>22</v>
      </c>
      <c r="G7890" t="s">
        <v>93</v>
      </c>
      <c r="H7890" t="s">
        <v>217</v>
      </c>
      <c r="I7890" t="s">
        <v>28</v>
      </c>
      <c r="J7890" t="s">
        <v>72</v>
      </c>
      <c r="K7890" t="s">
        <v>228</v>
      </c>
      <c r="L7890" t="s">
        <v>192</v>
      </c>
      <c r="M7890" t="s">
        <v>173</v>
      </c>
      <c r="N7890" s="2">
        <v>40455</v>
      </c>
      <c r="O7890" s="2">
        <v>40455</v>
      </c>
      <c r="P7890">
        <v>15</v>
      </c>
      <c r="Q7890" s="1">
        <v>0.1</v>
      </c>
      <c r="R7890">
        <v>9.3800000000000008</v>
      </c>
      <c r="S7890">
        <v>4.93</v>
      </c>
      <c r="T7890">
        <f t="shared" si="123"/>
        <v>140.70000000000002</v>
      </c>
    </row>
    <row r="7891" spans="1:20" x14ac:dyDescent="0.25">
      <c r="A7891">
        <v>7890</v>
      </c>
      <c r="B7891">
        <v>87549</v>
      </c>
      <c r="C7891" t="s">
        <v>1675</v>
      </c>
      <c r="D7891" t="s">
        <v>20</v>
      </c>
      <c r="E7891" t="s">
        <v>21</v>
      </c>
      <c r="F7891" t="s">
        <v>22</v>
      </c>
      <c r="G7891" t="s">
        <v>93</v>
      </c>
      <c r="H7891" t="s">
        <v>206</v>
      </c>
      <c r="I7891" t="s">
        <v>28</v>
      </c>
      <c r="J7891" t="s">
        <v>72</v>
      </c>
      <c r="K7891" t="s">
        <v>1447</v>
      </c>
      <c r="L7891" t="s">
        <v>26</v>
      </c>
      <c r="M7891" t="s">
        <v>227</v>
      </c>
      <c r="N7891" s="2">
        <v>41551</v>
      </c>
      <c r="O7891" s="2">
        <v>41552</v>
      </c>
      <c r="P7891">
        <v>19</v>
      </c>
      <c r="Q7891" s="1">
        <v>0.05</v>
      </c>
      <c r="R7891">
        <v>35.99</v>
      </c>
      <c r="S7891">
        <v>1.25</v>
      </c>
      <c r="T7891">
        <f t="shared" si="123"/>
        <v>683.81000000000006</v>
      </c>
    </row>
    <row r="7892" spans="1:20" x14ac:dyDescent="0.25">
      <c r="A7892">
        <v>7891</v>
      </c>
      <c r="B7892">
        <v>91541</v>
      </c>
      <c r="C7892" t="s">
        <v>1164</v>
      </c>
      <c r="D7892" t="s">
        <v>20</v>
      </c>
      <c r="E7892" t="s">
        <v>21</v>
      </c>
      <c r="F7892" t="s">
        <v>31</v>
      </c>
      <c r="G7892" t="s">
        <v>48</v>
      </c>
      <c r="H7892" t="s">
        <v>33</v>
      </c>
      <c r="I7892" t="s">
        <v>28</v>
      </c>
      <c r="J7892" t="s">
        <v>56</v>
      </c>
      <c r="K7892" t="s">
        <v>1447</v>
      </c>
      <c r="L7892" t="s">
        <v>26</v>
      </c>
      <c r="M7892" t="s">
        <v>69</v>
      </c>
      <c r="N7892" s="2">
        <v>41146</v>
      </c>
      <c r="O7892" s="2">
        <v>41148</v>
      </c>
      <c r="P7892">
        <v>6</v>
      </c>
      <c r="Q7892" s="1">
        <v>0.09</v>
      </c>
      <c r="R7892">
        <v>7.37</v>
      </c>
      <c r="S7892">
        <v>5.53</v>
      </c>
      <c r="T7892">
        <f t="shared" si="123"/>
        <v>44.22</v>
      </c>
    </row>
    <row r="7893" spans="1:20" x14ac:dyDescent="0.25">
      <c r="A7893">
        <v>7892</v>
      </c>
      <c r="B7893">
        <v>91541</v>
      </c>
      <c r="C7893" t="s">
        <v>1164</v>
      </c>
      <c r="D7893" t="s">
        <v>20</v>
      </c>
      <c r="E7893" t="s">
        <v>39</v>
      </c>
      <c r="F7893" t="s">
        <v>31</v>
      </c>
      <c r="G7893" t="s">
        <v>48</v>
      </c>
      <c r="H7893" t="s">
        <v>78</v>
      </c>
      <c r="I7893" t="s">
        <v>28</v>
      </c>
      <c r="J7893" t="s">
        <v>56</v>
      </c>
      <c r="K7893" t="s">
        <v>119</v>
      </c>
      <c r="L7893" t="s">
        <v>192</v>
      </c>
      <c r="M7893" t="s">
        <v>131</v>
      </c>
      <c r="N7893" s="2">
        <v>41146</v>
      </c>
      <c r="O7893" s="2">
        <v>41148</v>
      </c>
      <c r="P7893">
        <v>20</v>
      </c>
      <c r="Q7893" s="1">
        <v>0.01</v>
      </c>
      <c r="R7893">
        <v>6.68</v>
      </c>
      <c r="S7893">
        <v>6.15</v>
      </c>
      <c r="T7893">
        <f t="shared" si="123"/>
        <v>133.6</v>
      </c>
    </row>
    <row r="7894" spans="1:20" x14ac:dyDescent="0.25">
      <c r="A7894">
        <v>7893</v>
      </c>
      <c r="B7894">
        <v>91107</v>
      </c>
      <c r="C7894" t="s">
        <v>526</v>
      </c>
      <c r="D7894" t="s">
        <v>20</v>
      </c>
      <c r="E7894" t="s">
        <v>21</v>
      </c>
      <c r="F7894" t="s">
        <v>40</v>
      </c>
      <c r="G7894" t="s">
        <v>48</v>
      </c>
      <c r="H7894" t="s">
        <v>206</v>
      </c>
      <c r="I7894" t="s">
        <v>28</v>
      </c>
      <c r="J7894" t="s">
        <v>72</v>
      </c>
      <c r="K7894" t="s">
        <v>198</v>
      </c>
      <c r="L7894" t="s">
        <v>192</v>
      </c>
      <c r="M7894" t="s">
        <v>59</v>
      </c>
      <c r="N7894" s="2">
        <v>41638</v>
      </c>
      <c r="O7894" s="2">
        <v>41638</v>
      </c>
      <c r="P7894">
        <v>16</v>
      </c>
      <c r="Q7894" s="1">
        <v>0</v>
      </c>
      <c r="R7894">
        <v>19.98</v>
      </c>
      <c r="S7894">
        <v>4</v>
      </c>
      <c r="T7894">
        <f t="shared" si="123"/>
        <v>319.68</v>
      </c>
    </row>
    <row r="7895" spans="1:20" x14ac:dyDescent="0.25">
      <c r="A7895">
        <v>7894</v>
      </c>
      <c r="B7895">
        <v>91107</v>
      </c>
      <c r="C7895" t="s">
        <v>526</v>
      </c>
      <c r="D7895" t="s">
        <v>20</v>
      </c>
      <c r="E7895" t="s">
        <v>39</v>
      </c>
      <c r="F7895" t="s">
        <v>40</v>
      </c>
      <c r="G7895" t="s">
        <v>48</v>
      </c>
      <c r="H7895" t="s">
        <v>89</v>
      </c>
      <c r="I7895" t="s">
        <v>28</v>
      </c>
      <c r="J7895" t="s">
        <v>72</v>
      </c>
      <c r="K7895" t="s">
        <v>82</v>
      </c>
      <c r="L7895" t="s">
        <v>706</v>
      </c>
      <c r="M7895" t="s">
        <v>59</v>
      </c>
      <c r="N7895" s="2">
        <v>41638</v>
      </c>
      <c r="O7895" s="2">
        <v>41638</v>
      </c>
      <c r="P7895">
        <v>1</v>
      </c>
      <c r="Q7895" s="1">
        <v>0.09</v>
      </c>
      <c r="R7895">
        <v>832.81</v>
      </c>
      <c r="S7895">
        <v>24.49</v>
      </c>
      <c r="T7895">
        <f t="shared" si="123"/>
        <v>832.81</v>
      </c>
    </row>
    <row r="7896" spans="1:20" x14ac:dyDescent="0.25">
      <c r="A7896">
        <v>7895</v>
      </c>
      <c r="B7896">
        <v>88978</v>
      </c>
      <c r="C7896" t="s">
        <v>372</v>
      </c>
      <c r="D7896" t="s">
        <v>20</v>
      </c>
      <c r="E7896" t="s">
        <v>187</v>
      </c>
      <c r="F7896" t="s">
        <v>31</v>
      </c>
      <c r="G7896" t="s">
        <v>32</v>
      </c>
      <c r="H7896" t="s">
        <v>188</v>
      </c>
      <c r="I7896" t="s">
        <v>28</v>
      </c>
      <c r="J7896" t="s">
        <v>72</v>
      </c>
      <c r="K7896" t="s">
        <v>189</v>
      </c>
      <c r="L7896" t="s">
        <v>26</v>
      </c>
      <c r="M7896" t="s">
        <v>106</v>
      </c>
      <c r="N7896" s="2">
        <v>41034</v>
      </c>
      <c r="O7896" s="2">
        <v>41037</v>
      </c>
      <c r="P7896">
        <v>3</v>
      </c>
      <c r="Q7896" s="1">
        <v>0.1</v>
      </c>
      <c r="R7896">
        <v>12.22</v>
      </c>
      <c r="S7896">
        <v>2.85</v>
      </c>
      <c r="T7896">
        <f t="shared" si="123"/>
        <v>36.660000000000004</v>
      </c>
    </row>
    <row r="7897" spans="1:20" x14ac:dyDescent="0.25">
      <c r="A7897">
        <v>7896</v>
      </c>
      <c r="B7897">
        <v>88978</v>
      </c>
      <c r="C7897" t="s">
        <v>372</v>
      </c>
      <c r="D7897" t="s">
        <v>20</v>
      </c>
      <c r="E7897" t="s">
        <v>39</v>
      </c>
      <c r="F7897" t="s">
        <v>31</v>
      </c>
      <c r="G7897" t="s">
        <v>32</v>
      </c>
      <c r="H7897" t="s">
        <v>61</v>
      </c>
      <c r="I7897" t="s">
        <v>28</v>
      </c>
      <c r="J7897" t="s">
        <v>72</v>
      </c>
      <c r="K7897" t="s">
        <v>158</v>
      </c>
      <c r="L7897" t="s">
        <v>192</v>
      </c>
      <c r="M7897" t="s">
        <v>279</v>
      </c>
      <c r="N7897" s="2">
        <v>41034</v>
      </c>
      <c r="O7897" s="2">
        <v>41035</v>
      </c>
      <c r="P7897">
        <v>20</v>
      </c>
      <c r="Q7897" s="1">
        <v>0.04</v>
      </c>
      <c r="R7897">
        <v>5.28</v>
      </c>
      <c r="S7897">
        <v>5.57</v>
      </c>
      <c r="T7897">
        <f t="shared" si="123"/>
        <v>105.60000000000001</v>
      </c>
    </row>
    <row r="7898" spans="1:20" x14ac:dyDescent="0.25">
      <c r="A7898">
        <v>7897</v>
      </c>
      <c r="B7898">
        <v>86531</v>
      </c>
      <c r="C7898" t="s">
        <v>493</v>
      </c>
      <c r="D7898" t="s">
        <v>20</v>
      </c>
      <c r="E7898" t="s">
        <v>39</v>
      </c>
      <c r="F7898" t="s">
        <v>22</v>
      </c>
      <c r="G7898" t="s">
        <v>41</v>
      </c>
      <c r="H7898" t="s">
        <v>61</v>
      </c>
      <c r="I7898" t="s">
        <v>28</v>
      </c>
      <c r="J7898" t="s">
        <v>84</v>
      </c>
      <c r="K7898" t="s">
        <v>170</v>
      </c>
      <c r="L7898" t="s">
        <v>192</v>
      </c>
      <c r="M7898" t="s">
        <v>232</v>
      </c>
      <c r="N7898" s="2">
        <v>41061</v>
      </c>
      <c r="O7898" s="2">
        <v>41061</v>
      </c>
      <c r="P7898">
        <v>5</v>
      </c>
      <c r="Q7898" s="1">
        <v>7.0000000000000007E-2</v>
      </c>
      <c r="R7898">
        <v>11.34</v>
      </c>
      <c r="S7898">
        <v>5.01</v>
      </c>
      <c r="T7898">
        <f t="shared" si="123"/>
        <v>56.7</v>
      </c>
    </row>
    <row r="7899" spans="1:20" x14ac:dyDescent="0.25">
      <c r="A7899">
        <v>7898</v>
      </c>
      <c r="B7899">
        <v>86531</v>
      </c>
      <c r="C7899" t="s">
        <v>2340</v>
      </c>
      <c r="D7899" t="s">
        <v>578</v>
      </c>
      <c r="E7899" t="s">
        <v>39</v>
      </c>
      <c r="F7899" t="s">
        <v>22</v>
      </c>
      <c r="G7899" t="s">
        <v>41</v>
      </c>
      <c r="H7899" t="s">
        <v>89</v>
      </c>
      <c r="I7899" t="s">
        <v>28</v>
      </c>
      <c r="J7899" t="s">
        <v>84</v>
      </c>
      <c r="K7899" t="s">
        <v>170</v>
      </c>
      <c r="L7899" t="s">
        <v>283</v>
      </c>
      <c r="M7899" t="s">
        <v>326</v>
      </c>
      <c r="N7899" s="2">
        <v>41061</v>
      </c>
      <c r="O7899" s="2">
        <v>41063</v>
      </c>
      <c r="P7899">
        <v>9</v>
      </c>
      <c r="Q7899" s="1">
        <v>0.01</v>
      </c>
      <c r="R7899">
        <v>68.81</v>
      </c>
      <c r="S7899">
        <v>60</v>
      </c>
      <c r="T7899">
        <f t="shared" si="123"/>
        <v>619.29</v>
      </c>
    </row>
    <row r="7900" spans="1:20" x14ac:dyDescent="0.25">
      <c r="A7900">
        <v>7899</v>
      </c>
      <c r="B7900">
        <v>91015</v>
      </c>
      <c r="C7900" t="s">
        <v>100</v>
      </c>
      <c r="D7900" t="s">
        <v>20</v>
      </c>
      <c r="E7900" t="s">
        <v>39</v>
      </c>
      <c r="F7900" t="s">
        <v>31</v>
      </c>
      <c r="G7900" t="s">
        <v>41</v>
      </c>
      <c r="H7900" t="s">
        <v>42</v>
      </c>
      <c r="I7900" t="s">
        <v>28</v>
      </c>
      <c r="J7900" t="s">
        <v>84</v>
      </c>
      <c r="K7900" t="s">
        <v>116</v>
      </c>
      <c r="L7900" t="s">
        <v>192</v>
      </c>
      <c r="M7900" t="s">
        <v>91</v>
      </c>
      <c r="N7900" s="2">
        <v>41508</v>
      </c>
      <c r="O7900" s="2">
        <v>41510</v>
      </c>
      <c r="P7900">
        <v>25</v>
      </c>
      <c r="Q7900" s="1">
        <v>0.01</v>
      </c>
      <c r="R7900">
        <v>7.28</v>
      </c>
      <c r="S7900">
        <v>11.15</v>
      </c>
      <c r="T7900">
        <f t="shared" si="123"/>
        <v>182</v>
      </c>
    </row>
    <row r="7901" spans="1:20" x14ac:dyDescent="0.25">
      <c r="A7901">
        <v>7900</v>
      </c>
      <c r="B7901">
        <v>89512</v>
      </c>
      <c r="C7901" t="s">
        <v>940</v>
      </c>
      <c r="D7901" t="s">
        <v>20</v>
      </c>
      <c r="E7901" t="s">
        <v>39</v>
      </c>
      <c r="F7901" t="s">
        <v>40</v>
      </c>
      <c r="G7901" t="s">
        <v>48</v>
      </c>
      <c r="H7901" t="s">
        <v>49</v>
      </c>
      <c r="I7901" t="s">
        <v>28</v>
      </c>
      <c r="J7901" t="s">
        <v>84</v>
      </c>
      <c r="K7901" t="s">
        <v>163</v>
      </c>
      <c r="L7901" t="s">
        <v>44</v>
      </c>
      <c r="M7901" t="s">
        <v>99</v>
      </c>
      <c r="N7901" s="2">
        <v>41363</v>
      </c>
      <c r="O7901" s="2">
        <v>41367</v>
      </c>
      <c r="P7901">
        <v>7</v>
      </c>
      <c r="Q7901" s="1">
        <v>0.06</v>
      </c>
      <c r="R7901">
        <v>3.98</v>
      </c>
      <c r="S7901">
        <v>0.83</v>
      </c>
      <c r="T7901">
        <f t="shared" si="123"/>
        <v>27.86</v>
      </c>
    </row>
    <row r="7902" spans="1:20" x14ac:dyDescent="0.25">
      <c r="A7902">
        <v>7901</v>
      </c>
      <c r="B7902">
        <v>90191</v>
      </c>
      <c r="C7902" t="s">
        <v>1978</v>
      </c>
      <c r="D7902" t="s">
        <v>20</v>
      </c>
      <c r="E7902" t="s">
        <v>21</v>
      </c>
      <c r="F7902" t="s">
        <v>22</v>
      </c>
      <c r="G7902" t="s">
        <v>93</v>
      </c>
      <c r="H7902" t="s">
        <v>203</v>
      </c>
      <c r="I7902" t="s">
        <v>28</v>
      </c>
      <c r="J7902" t="s">
        <v>84</v>
      </c>
      <c r="K7902" t="s">
        <v>1243</v>
      </c>
      <c r="L7902" t="s">
        <v>706</v>
      </c>
      <c r="M7902" t="s">
        <v>173</v>
      </c>
      <c r="N7902" s="2">
        <v>41398</v>
      </c>
      <c r="O7902" s="2">
        <v>41400</v>
      </c>
      <c r="P7902">
        <v>4</v>
      </c>
      <c r="Q7902" s="1">
        <v>0.02</v>
      </c>
      <c r="R7902">
        <v>1938.02</v>
      </c>
      <c r="S7902">
        <v>13.99</v>
      </c>
      <c r="T7902">
        <f t="shared" si="123"/>
        <v>7752.08</v>
      </c>
    </row>
    <row r="7903" spans="1:20" x14ac:dyDescent="0.25">
      <c r="A7903">
        <v>7902</v>
      </c>
      <c r="B7903">
        <v>89318</v>
      </c>
      <c r="C7903" t="s">
        <v>659</v>
      </c>
      <c r="D7903" t="s">
        <v>20</v>
      </c>
      <c r="E7903" t="s">
        <v>39</v>
      </c>
      <c r="F7903" t="s">
        <v>31</v>
      </c>
      <c r="G7903" t="s">
        <v>41</v>
      </c>
      <c r="H7903" t="s">
        <v>89</v>
      </c>
      <c r="I7903" t="s">
        <v>28</v>
      </c>
      <c r="J7903" t="s">
        <v>84</v>
      </c>
      <c r="K7903" t="s">
        <v>119</v>
      </c>
      <c r="L7903" t="s">
        <v>746</v>
      </c>
      <c r="M7903" t="s">
        <v>255</v>
      </c>
      <c r="N7903" s="2">
        <v>41621</v>
      </c>
      <c r="O7903" s="2">
        <v>41622</v>
      </c>
      <c r="P7903">
        <v>11</v>
      </c>
      <c r="Q7903" s="1">
        <v>0.04</v>
      </c>
      <c r="R7903">
        <v>70.98</v>
      </c>
      <c r="S7903">
        <v>35</v>
      </c>
      <c r="T7903">
        <f t="shared" si="123"/>
        <v>780.78000000000009</v>
      </c>
    </row>
    <row r="7904" spans="1:20" x14ac:dyDescent="0.25">
      <c r="A7904">
        <v>7903</v>
      </c>
      <c r="B7904">
        <v>89309</v>
      </c>
      <c r="C7904" t="s">
        <v>466</v>
      </c>
      <c r="D7904" t="s">
        <v>20</v>
      </c>
      <c r="E7904" t="s">
        <v>21</v>
      </c>
      <c r="F7904" t="s">
        <v>22</v>
      </c>
      <c r="G7904" t="s">
        <v>41</v>
      </c>
      <c r="H7904" t="s">
        <v>206</v>
      </c>
      <c r="I7904" t="s">
        <v>28</v>
      </c>
      <c r="J7904" t="s">
        <v>84</v>
      </c>
      <c r="K7904" t="s">
        <v>1114</v>
      </c>
      <c r="L7904" t="s">
        <v>192</v>
      </c>
      <c r="M7904" t="s">
        <v>96</v>
      </c>
      <c r="N7904" s="2">
        <v>41137</v>
      </c>
      <c r="O7904" s="2">
        <v>41138</v>
      </c>
      <c r="P7904">
        <v>14</v>
      </c>
      <c r="Q7904" s="1">
        <v>0.04</v>
      </c>
      <c r="R7904">
        <v>49.99</v>
      </c>
      <c r="S7904">
        <v>19.989999999999998</v>
      </c>
      <c r="T7904">
        <f t="shared" si="123"/>
        <v>699.86</v>
      </c>
    </row>
    <row r="7905" spans="1:20" x14ac:dyDescent="0.25">
      <c r="A7905">
        <v>7904</v>
      </c>
      <c r="B7905">
        <v>88632</v>
      </c>
      <c r="C7905" t="s">
        <v>852</v>
      </c>
      <c r="D7905" t="s">
        <v>578</v>
      </c>
      <c r="E7905" t="s">
        <v>21</v>
      </c>
      <c r="F7905" t="s">
        <v>31</v>
      </c>
      <c r="G7905" t="s">
        <v>23</v>
      </c>
      <c r="H7905" t="s">
        <v>203</v>
      </c>
      <c r="I7905" t="s">
        <v>28</v>
      </c>
      <c r="J7905" t="s">
        <v>84</v>
      </c>
      <c r="K7905" t="s">
        <v>1111</v>
      </c>
      <c r="L7905" t="s">
        <v>330</v>
      </c>
      <c r="M7905" t="s">
        <v>296</v>
      </c>
      <c r="N7905" s="2">
        <v>40244</v>
      </c>
      <c r="O7905" s="2">
        <v>40244</v>
      </c>
      <c r="P7905">
        <v>5</v>
      </c>
      <c r="Q7905" s="1">
        <v>0.09</v>
      </c>
      <c r="R7905">
        <v>517.48</v>
      </c>
      <c r="S7905">
        <v>16.63</v>
      </c>
      <c r="T7905">
        <f t="shared" si="123"/>
        <v>2587.4</v>
      </c>
    </row>
    <row r="7906" spans="1:20" x14ac:dyDescent="0.25">
      <c r="A7906">
        <v>7905</v>
      </c>
      <c r="B7906">
        <v>91536</v>
      </c>
      <c r="C7906" t="s">
        <v>440</v>
      </c>
      <c r="D7906" t="s">
        <v>38</v>
      </c>
      <c r="E7906" t="s">
        <v>187</v>
      </c>
      <c r="F7906" t="s">
        <v>31</v>
      </c>
      <c r="G7906" t="s">
        <v>93</v>
      </c>
      <c r="H7906" t="s">
        <v>219</v>
      </c>
      <c r="I7906" t="s">
        <v>28</v>
      </c>
      <c r="J7906" t="s">
        <v>84</v>
      </c>
      <c r="K7906" t="s">
        <v>189</v>
      </c>
      <c r="L7906" t="s">
        <v>706</v>
      </c>
      <c r="M7906" t="s">
        <v>35</v>
      </c>
      <c r="N7906" s="2">
        <v>41544</v>
      </c>
      <c r="O7906" s="2">
        <v>41545</v>
      </c>
      <c r="P7906">
        <v>26</v>
      </c>
      <c r="Q7906" s="1">
        <v>7.0000000000000007E-2</v>
      </c>
      <c r="R7906">
        <v>41.32</v>
      </c>
      <c r="S7906">
        <v>8.66</v>
      </c>
      <c r="T7906">
        <f t="shared" si="123"/>
        <v>1074.32</v>
      </c>
    </row>
    <row r="7907" spans="1:20" x14ac:dyDescent="0.25">
      <c r="A7907">
        <v>7906</v>
      </c>
      <c r="B7907">
        <v>90373</v>
      </c>
      <c r="C7907" t="s">
        <v>1854</v>
      </c>
      <c r="D7907" t="s">
        <v>20</v>
      </c>
      <c r="E7907" t="s">
        <v>39</v>
      </c>
      <c r="F7907" t="s">
        <v>22</v>
      </c>
      <c r="G7907" t="s">
        <v>41</v>
      </c>
      <c r="H7907" t="s">
        <v>54</v>
      </c>
      <c r="I7907" t="s">
        <v>28</v>
      </c>
      <c r="J7907" t="s">
        <v>84</v>
      </c>
      <c r="K7907" t="s">
        <v>189</v>
      </c>
      <c r="L7907" t="s">
        <v>192</v>
      </c>
      <c r="M7907" t="s">
        <v>182</v>
      </c>
      <c r="N7907" s="2">
        <v>41495</v>
      </c>
      <c r="O7907" s="2">
        <v>41495</v>
      </c>
      <c r="P7907">
        <v>6</v>
      </c>
      <c r="Q7907" s="1">
        <v>0.03</v>
      </c>
      <c r="R7907">
        <v>11.5</v>
      </c>
      <c r="S7907">
        <v>7.19</v>
      </c>
      <c r="T7907">
        <f t="shared" si="123"/>
        <v>69</v>
      </c>
    </row>
    <row r="7908" spans="1:20" x14ac:dyDescent="0.25">
      <c r="A7908">
        <v>7907</v>
      </c>
      <c r="B7908">
        <v>86890</v>
      </c>
      <c r="C7908" t="s">
        <v>1791</v>
      </c>
      <c r="D7908" t="s">
        <v>20</v>
      </c>
      <c r="E7908" t="s">
        <v>39</v>
      </c>
      <c r="F7908" t="s">
        <v>31</v>
      </c>
      <c r="G7908" t="s">
        <v>41</v>
      </c>
      <c r="H7908" t="s">
        <v>49</v>
      </c>
      <c r="I7908" t="s">
        <v>28</v>
      </c>
      <c r="J7908" t="s">
        <v>84</v>
      </c>
      <c r="K7908" t="s">
        <v>74</v>
      </c>
      <c r="L7908" t="s">
        <v>44</v>
      </c>
      <c r="M7908" t="s">
        <v>139</v>
      </c>
      <c r="N7908" s="2">
        <v>40931</v>
      </c>
      <c r="O7908" s="2">
        <v>40932</v>
      </c>
      <c r="P7908">
        <v>11</v>
      </c>
      <c r="Q7908" s="1">
        <v>0.05</v>
      </c>
      <c r="R7908">
        <v>9.85</v>
      </c>
      <c r="S7908">
        <v>4.82</v>
      </c>
      <c r="T7908">
        <f t="shared" si="123"/>
        <v>108.35</v>
      </c>
    </row>
    <row r="7909" spans="1:20" x14ac:dyDescent="0.25">
      <c r="A7909">
        <v>7908</v>
      </c>
      <c r="B7909">
        <v>86232</v>
      </c>
      <c r="C7909" t="s">
        <v>1043</v>
      </c>
      <c r="D7909" t="s">
        <v>20</v>
      </c>
      <c r="E7909" t="s">
        <v>39</v>
      </c>
      <c r="F7909" t="s">
        <v>31</v>
      </c>
      <c r="G7909" t="s">
        <v>48</v>
      </c>
      <c r="H7909" t="s">
        <v>54</v>
      </c>
      <c r="I7909" t="s">
        <v>28</v>
      </c>
      <c r="J7909" t="s">
        <v>84</v>
      </c>
      <c r="K7909" t="s">
        <v>165</v>
      </c>
      <c r="L7909" t="s">
        <v>44</v>
      </c>
      <c r="M7909" t="s">
        <v>375</v>
      </c>
      <c r="N7909" s="2">
        <v>41471</v>
      </c>
      <c r="O7909" s="2">
        <v>41476</v>
      </c>
      <c r="P7909">
        <v>8</v>
      </c>
      <c r="Q7909" s="1">
        <v>0.02</v>
      </c>
      <c r="R7909">
        <v>4.28</v>
      </c>
      <c r="S7909">
        <v>0.94</v>
      </c>
      <c r="T7909">
        <f t="shared" si="123"/>
        <v>34.24</v>
      </c>
    </row>
    <row r="7910" spans="1:20" x14ac:dyDescent="0.25">
      <c r="A7910">
        <v>7909</v>
      </c>
      <c r="B7910">
        <v>86228</v>
      </c>
      <c r="C7910" t="s">
        <v>1785</v>
      </c>
      <c r="D7910" t="s">
        <v>20</v>
      </c>
      <c r="E7910" t="s">
        <v>21</v>
      </c>
      <c r="F7910" t="s">
        <v>47</v>
      </c>
      <c r="G7910" t="s">
        <v>48</v>
      </c>
      <c r="H7910" t="s">
        <v>203</v>
      </c>
      <c r="I7910" t="s">
        <v>28</v>
      </c>
      <c r="J7910" t="s">
        <v>84</v>
      </c>
      <c r="K7910" t="s">
        <v>25</v>
      </c>
      <c r="L7910" t="s">
        <v>26</v>
      </c>
      <c r="M7910" t="s">
        <v>160</v>
      </c>
      <c r="N7910" s="2">
        <v>40740</v>
      </c>
      <c r="O7910" s="2">
        <v>40745</v>
      </c>
      <c r="P7910">
        <v>5</v>
      </c>
      <c r="Q7910" s="1">
        <v>0.05</v>
      </c>
      <c r="R7910">
        <v>9.7799999999999994</v>
      </c>
      <c r="S7910">
        <v>1.99</v>
      </c>
      <c r="T7910">
        <f t="shared" si="123"/>
        <v>48.9</v>
      </c>
    </row>
    <row r="7911" spans="1:20" x14ac:dyDescent="0.25">
      <c r="A7911">
        <v>7910</v>
      </c>
      <c r="B7911">
        <v>86232</v>
      </c>
      <c r="C7911" t="s">
        <v>791</v>
      </c>
      <c r="D7911" t="s">
        <v>20</v>
      </c>
      <c r="E7911" t="s">
        <v>39</v>
      </c>
      <c r="F7911" t="s">
        <v>47</v>
      </c>
      <c r="G7911" t="s">
        <v>48</v>
      </c>
      <c r="H7911" t="s">
        <v>61</v>
      </c>
      <c r="I7911" t="s">
        <v>28</v>
      </c>
      <c r="J7911" t="s">
        <v>84</v>
      </c>
      <c r="K7911" t="s">
        <v>55</v>
      </c>
      <c r="L7911" t="s">
        <v>44</v>
      </c>
      <c r="M7911" t="s">
        <v>114</v>
      </c>
      <c r="N7911" s="2">
        <v>41471</v>
      </c>
      <c r="O7911" s="2">
        <v>41475</v>
      </c>
      <c r="P7911">
        <v>3</v>
      </c>
      <c r="Q7911" s="1">
        <v>0.03</v>
      </c>
      <c r="R7911">
        <v>3.29</v>
      </c>
      <c r="S7911">
        <v>1.35</v>
      </c>
      <c r="T7911">
        <f t="shared" si="123"/>
        <v>9.870000000000001</v>
      </c>
    </row>
    <row r="7912" spans="1:20" x14ac:dyDescent="0.25">
      <c r="A7912">
        <v>7911</v>
      </c>
      <c r="B7912">
        <v>87545</v>
      </c>
      <c r="C7912" t="s">
        <v>1675</v>
      </c>
      <c r="D7912" t="s">
        <v>20</v>
      </c>
      <c r="E7912" t="s">
        <v>39</v>
      </c>
      <c r="F7912" t="s">
        <v>22</v>
      </c>
      <c r="G7912" t="s">
        <v>93</v>
      </c>
      <c r="H7912" t="s">
        <v>49</v>
      </c>
      <c r="I7912" t="s">
        <v>28</v>
      </c>
      <c r="J7912" t="s">
        <v>84</v>
      </c>
      <c r="K7912" t="s">
        <v>98</v>
      </c>
      <c r="L7912" t="s">
        <v>44</v>
      </c>
      <c r="M7912" t="s">
        <v>227</v>
      </c>
      <c r="N7912" s="2">
        <v>41242</v>
      </c>
      <c r="O7912" s="2">
        <v>41242</v>
      </c>
      <c r="P7912">
        <v>8</v>
      </c>
      <c r="Q7912" s="1">
        <v>0.01</v>
      </c>
      <c r="R7912">
        <v>7.64</v>
      </c>
      <c r="S7912">
        <v>5.83</v>
      </c>
      <c r="T7912">
        <f t="shared" si="123"/>
        <v>61.12</v>
      </c>
    </row>
    <row r="7913" spans="1:20" x14ac:dyDescent="0.25">
      <c r="A7913">
        <v>7912</v>
      </c>
      <c r="B7913">
        <v>89357</v>
      </c>
      <c r="C7913" t="s">
        <v>1582</v>
      </c>
      <c r="D7913" t="s">
        <v>578</v>
      </c>
      <c r="E7913" t="s">
        <v>21</v>
      </c>
      <c r="F7913" t="s">
        <v>22</v>
      </c>
      <c r="G7913" t="s">
        <v>93</v>
      </c>
      <c r="H7913" t="s">
        <v>33</v>
      </c>
      <c r="I7913" t="s">
        <v>28</v>
      </c>
      <c r="J7913" t="s">
        <v>84</v>
      </c>
      <c r="K7913" t="s">
        <v>1254</v>
      </c>
      <c r="L7913" t="s">
        <v>283</v>
      </c>
      <c r="M7913" t="s">
        <v>398</v>
      </c>
      <c r="N7913" s="2">
        <v>41117</v>
      </c>
      <c r="O7913" s="2">
        <v>41119</v>
      </c>
      <c r="P7913">
        <v>16</v>
      </c>
      <c r="Q7913" s="1">
        <v>7.0000000000000007E-2</v>
      </c>
      <c r="R7913">
        <v>120.97</v>
      </c>
      <c r="S7913">
        <v>26.3</v>
      </c>
      <c r="T7913">
        <f t="shared" si="123"/>
        <v>1935.52</v>
      </c>
    </row>
    <row r="7914" spans="1:20" x14ac:dyDescent="0.25">
      <c r="A7914">
        <v>7913</v>
      </c>
      <c r="B7914">
        <v>91258</v>
      </c>
      <c r="C7914" t="s">
        <v>1664</v>
      </c>
      <c r="D7914" t="s">
        <v>20</v>
      </c>
      <c r="E7914" t="s">
        <v>21</v>
      </c>
      <c r="F7914" t="s">
        <v>31</v>
      </c>
      <c r="G7914" t="s">
        <v>32</v>
      </c>
      <c r="H7914" t="s">
        <v>33</v>
      </c>
      <c r="I7914" t="s">
        <v>28</v>
      </c>
      <c r="J7914" t="s">
        <v>84</v>
      </c>
      <c r="K7914" t="s">
        <v>208</v>
      </c>
      <c r="L7914" t="s">
        <v>26</v>
      </c>
      <c r="M7914" t="s">
        <v>255</v>
      </c>
      <c r="N7914" s="2">
        <v>40498</v>
      </c>
      <c r="O7914" s="2">
        <v>40498</v>
      </c>
      <c r="P7914">
        <v>38</v>
      </c>
      <c r="Q7914" s="1">
        <v>0.1</v>
      </c>
      <c r="R7914">
        <v>7.37</v>
      </c>
      <c r="S7914">
        <v>5.53</v>
      </c>
      <c r="T7914">
        <f t="shared" si="123"/>
        <v>280.06</v>
      </c>
    </row>
    <row r="7915" spans="1:20" x14ac:dyDescent="0.25">
      <c r="A7915">
        <v>7914</v>
      </c>
      <c r="B7915">
        <v>87081</v>
      </c>
      <c r="C7915" t="s">
        <v>1689</v>
      </c>
      <c r="D7915" t="s">
        <v>20</v>
      </c>
      <c r="E7915" t="s">
        <v>39</v>
      </c>
      <c r="F7915" t="s">
        <v>31</v>
      </c>
      <c r="G7915" t="s">
        <v>23</v>
      </c>
      <c r="H7915" t="s">
        <v>89</v>
      </c>
      <c r="I7915" t="s">
        <v>28</v>
      </c>
      <c r="J7915" t="s">
        <v>84</v>
      </c>
      <c r="K7915" t="s">
        <v>71</v>
      </c>
      <c r="L7915" t="s">
        <v>192</v>
      </c>
      <c r="M7915" t="s">
        <v>367</v>
      </c>
      <c r="N7915" s="2">
        <v>41295</v>
      </c>
      <c r="O7915" s="2">
        <v>41297</v>
      </c>
      <c r="P7915">
        <v>3</v>
      </c>
      <c r="Q7915" s="1">
        <v>0.04</v>
      </c>
      <c r="R7915">
        <v>7.84</v>
      </c>
      <c r="S7915">
        <v>4.71</v>
      </c>
      <c r="T7915">
        <f t="shared" si="123"/>
        <v>23.52</v>
      </c>
    </row>
    <row r="7916" spans="1:20" x14ac:dyDescent="0.25">
      <c r="A7916">
        <v>7915</v>
      </c>
      <c r="B7916">
        <v>87076</v>
      </c>
      <c r="C7916" t="s">
        <v>1689</v>
      </c>
      <c r="D7916" t="s">
        <v>38</v>
      </c>
      <c r="E7916" t="s">
        <v>21</v>
      </c>
      <c r="F7916" t="s">
        <v>31</v>
      </c>
      <c r="G7916" t="s">
        <v>23</v>
      </c>
      <c r="H7916" t="s">
        <v>33</v>
      </c>
      <c r="I7916" t="s">
        <v>28</v>
      </c>
      <c r="J7916" t="s">
        <v>84</v>
      </c>
      <c r="K7916" t="s">
        <v>1147</v>
      </c>
      <c r="L7916" t="s">
        <v>26</v>
      </c>
      <c r="M7916" t="s">
        <v>66</v>
      </c>
      <c r="N7916" s="2">
        <v>40199</v>
      </c>
      <c r="O7916" s="2">
        <v>40200</v>
      </c>
      <c r="P7916">
        <v>9</v>
      </c>
      <c r="Q7916" s="1">
        <v>0.04</v>
      </c>
      <c r="R7916">
        <v>9.7799999999999994</v>
      </c>
      <c r="S7916">
        <v>1.99</v>
      </c>
      <c r="T7916">
        <f t="shared" si="123"/>
        <v>88.02</v>
      </c>
    </row>
    <row r="7917" spans="1:20" x14ac:dyDescent="0.25">
      <c r="A7917">
        <v>7916</v>
      </c>
      <c r="B7917">
        <v>91190</v>
      </c>
      <c r="C7917" t="s">
        <v>480</v>
      </c>
      <c r="D7917" t="s">
        <v>20</v>
      </c>
      <c r="E7917" t="s">
        <v>39</v>
      </c>
      <c r="F7917" t="s">
        <v>31</v>
      </c>
      <c r="G7917" t="s">
        <v>23</v>
      </c>
      <c r="H7917" t="s">
        <v>94</v>
      </c>
      <c r="I7917" t="s">
        <v>28</v>
      </c>
      <c r="J7917" t="s">
        <v>84</v>
      </c>
      <c r="K7917" t="s">
        <v>189</v>
      </c>
      <c r="L7917" t="s">
        <v>44</v>
      </c>
      <c r="M7917" t="s">
        <v>35</v>
      </c>
      <c r="N7917" s="2">
        <v>41353</v>
      </c>
      <c r="O7917" s="2">
        <v>41354</v>
      </c>
      <c r="P7917">
        <v>4</v>
      </c>
      <c r="Q7917" s="1">
        <v>0.04</v>
      </c>
      <c r="R7917">
        <v>2.58</v>
      </c>
      <c r="S7917">
        <v>1.3</v>
      </c>
      <c r="T7917">
        <f t="shared" si="123"/>
        <v>10.32</v>
      </c>
    </row>
    <row r="7918" spans="1:20" x14ac:dyDescent="0.25">
      <c r="A7918">
        <v>7917</v>
      </c>
      <c r="B7918">
        <v>86534</v>
      </c>
      <c r="C7918" t="s">
        <v>320</v>
      </c>
      <c r="D7918" t="s">
        <v>38</v>
      </c>
      <c r="E7918" t="s">
        <v>39</v>
      </c>
      <c r="F7918" t="s">
        <v>40</v>
      </c>
      <c r="G7918" t="s">
        <v>41</v>
      </c>
      <c r="H7918" t="s">
        <v>61</v>
      </c>
      <c r="I7918" t="s">
        <v>28</v>
      </c>
      <c r="J7918" t="s">
        <v>84</v>
      </c>
      <c r="K7918" t="s">
        <v>82</v>
      </c>
      <c r="L7918" t="s">
        <v>192</v>
      </c>
      <c r="M7918" t="s">
        <v>99</v>
      </c>
      <c r="N7918" s="2">
        <v>40288</v>
      </c>
      <c r="O7918" s="2">
        <v>40288</v>
      </c>
      <c r="P7918">
        <v>9</v>
      </c>
      <c r="Q7918" s="1">
        <v>0.03</v>
      </c>
      <c r="R7918">
        <v>3.69</v>
      </c>
      <c r="S7918">
        <v>2.5</v>
      </c>
      <c r="T7918">
        <f t="shared" si="123"/>
        <v>33.21</v>
      </c>
    </row>
    <row r="7919" spans="1:20" x14ac:dyDescent="0.25">
      <c r="A7919">
        <v>7918</v>
      </c>
      <c r="B7919">
        <v>89552</v>
      </c>
      <c r="C7919" t="s">
        <v>186</v>
      </c>
      <c r="D7919" t="s">
        <v>20</v>
      </c>
      <c r="E7919" t="s">
        <v>187</v>
      </c>
      <c r="F7919" t="s">
        <v>22</v>
      </c>
      <c r="G7919" t="s">
        <v>48</v>
      </c>
      <c r="H7919" t="s">
        <v>217</v>
      </c>
      <c r="I7919" t="s">
        <v>28</v>
      </c>
      <c r="J7919" t="s">
        <v>84</v>
      </c>
      <c r="K7919" t="s">
        <v>248</v>
      </c>
      <c r="L7919" t="s">
        <v>283</v>
      </c>
      <c r="M7919" t="s">
        <v>246</v>
      </c>
      <c r="N7919" s="2">
        <v>41350</v>
      </c>
      <c r="O7919" s="2">
        <v>41354</v>
      </c>
      <c r="P7919">
        <v>7</v>
      </c>
      <c r="Q7919" s="1">
        <v>0.08</v>
      </c>
      <c r="R7919">
        <v>26.38</v>
      </c>
      <c r="S7919">
        <v>5.58</v>
      </c>
      <c r="T7919">
        <f t="shared" si="123"/>
        <v>184.66</v>
      </c>
    </row>
    <row r="7920" spans="1:20" x14ac:dyDescent="0.25">
      <c r="A7920">
        <v>7919</v>
      </c>
      <c r="B7920">
        <v>86338</v>
      </c>
      <c r="C7920" t="s">
        <v>1922</v>
      </c>
      <c r="D7920" t="s">
        <v>20</v>
      </c>
      <c r="E7920" t="s">
        <v>39</v>
      </c>
      <c r="F7920" t="s">
        <v>40</v>
      </c>
      <c r="G7920" t="s">
        <v>93</v>
      </c>
      <c r="H7920" t="s">
        <v>61</v>
      </c>
      <c r="I7920" t="s">
        <v>28</v>
      </c>
      <c r="J7920" t="s">
        <v>84</v>
      </c>
      <c r="K7920" t="s">
        <v>138</v>
      </c>
      <c r="L7920" t="s">
        <v>192</v>
      </c>
      <c r="M7920" t="s">
        <v>108</v>
      </c>
      <c r="N7920" s="2">
        <v>40194</v>
      </c>
      <c r="O7920" s="2">
        <v>40195</v>
      </c>
      <c r="P7920">
        <v>9</v>
      </c>
      <c r="Q7920" s="1">
        <v>0</v>
      </c>
      <c r="R7920">
        <v>13.43</v>
      </c>
      <c r="S7920">
        <v>5.5</v>
      </c>
      <c r="T7920">
        <f t="shared" si="123"/>
        <v>120.87</v>
      </c>
    </row>
    <row r="7921" spans="1:20" x14ac:dyDescent="0.25">
      <c r="A7921">
        <v>7920</v>
      </c>
      <c r="B7921">
        <v>90285</v>
      </c>
      <c r="C7921" t="s">
        <v>1778</v>
      </c>
      <c r="D7921" t="s">
        <v>20</v>
      </c>
      <c r="E7921" t="s">
        <v>39</v>
      </c>
      <c r="F7921" t="s">
        <v>31</v>
      </c>
      <c r="G7921" t="s">
        <v>41</v>
      </c>
      <c r="H7921" t="s">
        <v>61</v>
      </c>
      <c r="I7921" t="s">
        <v>28</v>
      </c>
      <c r="J7921" t="s">
        <v>84</v>
      </c>
      <c r="K7921" t="s">
        <v>163</v>
      </c>
      <c r="L7921" t="s">
        <v>192</v>
      </c>
      <c r="M7921" t="s">
        <v>121</v>
      </c>
      <c r="N7921" s="2">
        <v>40893</v>
      </c>
      <c r="O7921" s="2">
        <v>40894</v>
      </c>
      <c r="P7921">
        <v>6</v>
      </c>
      <c r="Q7921" s="1">
        <v>0.05</v>
      </c>
      <c r="R7921">
        <v>42.8</v>
      </c>
      <c r="S7921">
        <v>2.99</v>
      </c>
      <c r="T7921">
        <f t="shared" si="123"/>
        <v>256.79999999999995</v>
      </c>
    </row>
    <row r="7922" spans="1:20" x14ac:dyDescent="0.25">
      <c r="A7922">
        <v>7921</v>
      </c>
      <c r="B7922">
        <v>87801</v>
      </c>
      <c r="C7922" t="s">
        <v>405</v>
      </c>
      <c r="D7922" t="s">
        <v>20</v>
      </c>
      <c r="E7922" t="s">
        <v>39</v>
      </c>
      <c r="F7922" t="s">
        <v>22</v>
      </c>
      <c r="G7922" t="s">
        <v>48</v>
      </c>
      <c r="H7922" t="s">
        <v>94</v>
      </c>
      <c r="I7922" t="s">
        <v>28</v>
      </c>
      <c r="J7922" t="s">
        <v>84</v>
      </c>
      <c r="K7922" t="s">
        <v>138</v>
      </c>
      <c r="L7922" t="s">
        <v>192</v>
      </c>
      <c r="M7922" t="s">
        <v>86</v>
      </c>
      <c r="N7922" s="2">
        <v>40975</v>
      </c>
      <c r="O7922" s="2">
        <v>40980</v>
      </c>
      <c r="P7922">
        <v>9</v>
      </c>
      <c r="Q7922" s="1">
        <v>0.1</v>
      </c>
      <c r="R7922">
        <v>54.96</v>
      </c>
      <c r="S7922">
        <v>10.75</v>
      </c>
      <c r="T7922">
        <f t="shared" si="123"/>
        <v>494.64</v>
      </c>
    </row>
    <row r="7923" spans="1:20" x14ac:dyDescent="0.25">
      <c r="A7923">
        <v>7922</v>
      </c>
      <c r="B7923">
        <v>90391</v>
      </c>
      <c r="C7923" t="s">
        <v>920</v>
      </c>
      <c r="D7923" t="s">
        <v>578</v>
      </c>
      <c r="E7923" t="s">
        <v>187</v>
      </c>
      <c r="F7923" t="s">
        <v>31</v>
      </c>
      <c r="G7923" t="s">
        <v>48</v>
      </c>
      <c r="H7923" t="s">
        <v>188</v>
      </c>
      <c r="I7923" t="s">
        <v>28</v>
      </c>
      <c r="J7923" t="s">
        <v>84</v>
      </c>
      <c r="K7923" t="s">
        <v>181</v>
      </c>
      <c r="L7923" t="s">
        <v>283</v>
      </c>
      <c r="M7923" t="s">
        <v>35</v>
      </c>
      <c r="N7923" s="2">
        <v>40934</v>
      </c>
      <c r="O7923" s="2">
        <v>40941</v>
      </c>
      <c r="P7923">
        <v>4</v>
      </c>
      <c r="Q7923" s="1">
        <v>0.01</v>
      </c>
      <c r="R7923">
        <v>113.98</v>
      </c>
      <c r="S7923">
        <v>30</v>
      </c>
      <c r="T7923">
        <f t="shared" si="123"/>
        <v>455.92</v>
      </c>
    </row>
    <row r="7924" spans="1:20" x14ac:dyDescent="0.25">
      <c r="A7924">
        <v>7923</v>
      </c>
      <c r="B7924">
        <v>89966</v>
      </c>
      <c r="C7924" t="s">
        <v>756</v>
      </c>
      <c r="D7924" t="s">
        <v>578</v>
      </c>
      <c r="E7924" t="s">
        <v>187</v>
      </c>
      <c r="F7924" t="s">
        <v>22</v>
      </c>
      <c r="G7924" t="s">
        <v>41</v>
      </c>
      <c r="H7924" t="s">
        <v>217</v>
      </c>
      <c r="I7924" t="s">
        <v>28</v>
      </c>
      <c r="J7924" t="s">
        <v>84</v>
      </c>
      <c r="K7924" t="s">
        <v>282</v>
      </c>
      <c r="L7924" t="s">
        <v>330</v>
      </c>
      <c r="M7924" t="s">
        <v>444</v>
      </c>
      <c r="N7924" s="2">
        <v>41341</v>
      </c>
      <c r="O7924" s="2">
        <v>41342</v>
      </c>
      <c r="P7924">
        <v>8</v>
      </c>
      <c r="Q7924" s="1">
        <v>0.03</v>
      </c>
      <c r="R7924">
        <v>150.97999999999999</v>
      </c>
      <c r="S7924">
        <v>66.27</v>
      </c>
      <c r="T7924">
        <f t="shared" si="123"/>
        <v>1207.8399999999999</v>
      </c>
    </row>
    <row r="7925" spans="1:20" x14ac:dyDescent="0.25">
      <c r="A7925">
        <v>7924</v>
      </c>
      <c r="B7925">
        <v>89413</v>
      </c>
      <c r="C7925" t="s">
        <v>1839</v>
      </c>
      <c r="D7925" t="s">
        <v>20</v>
      </c>
      <c r="E7925" t="s">
        <v>21</v>
      </c>
      <c r="F7925" t="s">
        <v>22</v>
      </c>
      <c r="G7925" t="s">
        <v>93</v>
      </c>
      <c r="H7925" t="s">
        <v>206</v>
      </c>
      <c r="I7925" t="s">
        <v>28</v>
      </c>
      <c r="J7925" t="s">
        <v>84</v>
      </c>
      <c r="K7925" t="s">
        <v>1114</v>
      </c>
      <c r="L7925" t="s">
        <v>192</v>
      </c>
      <c r="M7925" t="s">
        <v>227</v>
      </c>
      <c r="N7925" s="2">
        <v>41398</v>
      </c>
      <c r="O7925" s="2">
        <v>41399</v>
      </c>
      <c r="P7925">
        <v>2</v>
      </c>
      <c r="Q7925" s="1">
        <v>0.06</v>
      </c>
      <c r="R7925">
        <v>205.99</v>
      </c>
      <c r="S7925">
        <v>8.99</v>
      </c>
      <c r="T7925">
        <f t="shared" si="123"/>
        <v>411.98</v>
      </c>
    </row>
    <row r="7926" spans="1:20" x14ac:dyDescent="0.25">
      <c r="A7926">
        <v>7925</v>
      </c>
      <c r="B7926">
        <v>90022</v>
      </c>
      <c r="C7926" t="s">
        <v>1233</v>
      </c>
      <c r="D7926" t="s">
        <v>20</v>
      </c>
      <c r="E7926" t="s">
        <v>39</v>
      </c>
      <c r="F7926" t="s">
        <v>31</v>
      </c>
      <c r="G7926" t="s">
        <v>32</v>
      </c>
      <c r="H7926" t="s">
        <v>94</v>
      </c>
      <c r="I7926" t="s">
        <v>28</v>
      </c>
      <c r="J7926" t="s">
        <v>84</v>
      </c>
      <c r="K7926" t="s">
        <v>228</v>
      </c>
      <c r="L7926" t="s">
        <v>192</v>
      </c>
      <c r="M7926" t="s">
        <v>146</v>
      </c>
      <c r="N7926" s="2">
        <v>41356</v>
      </c>
      <c r="O7926" s="2">
        <v>41357</v>
      </c>
      <c r="P7926">
        <v>10</v>
      </c>
      <c r="Q7926" s="1">
        <v>0.06</v>
      </c>
      <c r="R7926">
        <v>10.89</v>
      </c>
      <c r="S7926">
        <v>4.5</v>
      </c>
      <c r="T7926">
        <f t="shared" si="123"/>
        <v>108.9</v>
      </c>
    </row>
    <row r="7927" spans="1:20" x14ac:dyDescent="0.25">
      <c r="A7927">
        <v>7926</v>
      </c>
      <c r="B7927">
        <v>90022</v>
      </c>
      <c r="C7927" t="s">
        <v>1233</v>
      </c>
      <c r="D7927" t="s">
        <v>20</v>
      </c>
      <c r="E7927" t="s">
        <v>21</v>
      </c>
      <c r="F7927" t="s">
        <v>31</v>
      </c>
      <c r="G7927" t="s">
        <v>32</v>
      </c>
      <c r="H7927" t="s">
        <v>203</v>
      </c>
      <c r="I7927" t="s">
        <v>28</v>
      </c>
      <c r="J7927" t="s">
        <v>84</v>
      </c>
      <c r="K7927" t="s">
        <v>34</v>
      </c>
      <c r="L7927" t="s">
        <v>26</v>
      </c>
      <c r="M7927" t="s">
        <v>146</v>
      </c>
      <c r="N7927" s="2">
        <v>41356</v>
      </c>
      <c r="O7927" s="2">
        <v>41358</v>
      </c>
      <c r="P7927">
        <v>1</v>
      </c>
      <c r="Q7927" s="1">
        <v>0.05</v>
      </c>
      <c r="R7927">
        <v>28.48</v>
      </c>
      <c r="S7927">
        <v>1.99</v>
      </c>
      <c r="T7927">
        <f t="shared" si="123"/>
        <v>28.48</v>
      </c>
    </row>
    <row r="7928" spans="1:20" x14ac:dyDescent="0.25">
      <c r="A7928">
        <v>7927</v>
      </c>
      <c r="B7928">
        <v>90022</v>
      </c>
      <c r="C7928" t="s">
        <v>613</v>
      </c>
      <c r="D7928" t="s">
        <v>20</v>
      </c>
      <c r="E7928" t="s">
        <v>39</v>
      </c>
      <c r="F7928" t="s">
        <v>31</v>
      </c>
      <c r="G7928" t="s">
        <v>32</v>
      </c>
      <c r="H7928" t="s">
        <v>49</v>
      </c>
      <c r="I7928" t="s">
        <v>28</v>
      </c>
      <c r="J7928" t="s">
        <v>84</v>
      </c>
      <c r="K7928" t="s">
        <v>71</v>
      </c>
      <c r="L7928" t="s">
        <v>192</v>
      </c>
      <c r="M7928" t="s">
        <v>35</v>
      </c>
      <c r="N7928" s="2">
        <v>41356</v>
      </c>
      <c r="O7928" s="2">
        <v>41358</v>
      </c>
      <c r="P7928">
        <v>11</v>
      </c>
      <c r="Q7928" s="1">
        <v>0.02</v>
      </c>
      <c r="R7928">
        <v>2.88</v>
      </c>
      <c r="S7928">
        <v>1.49</v>
      </c>
      <c r="T7928">
        <f t="shared" si="123"/>
        <v>31.68</v>
      </c>
    </row>
    <row r="7929" spans="1:20" x14ac:dyDescent="0.25">
      <c r="A7929">
        <v>7928</v>
      </c>
      <c r="B7929">
        <v>87491</v>
      </c>
      <c r="C7929" t="s">
        <v>1321</v>
      </c>
      <c r="D7929" t="s">
        <v>20</v>
      </c>
      <c r="E7929" t="s">
        <v>21</v>
      </c>
      <c r="F7929" t="s">
        <v>31</v>
      </c>
      <c r="G7929" t="s">
        <v>93</v>
      </c>
      <c r="H7929" t="s">
        <v>33</v>
      </c>
      <c r="I7929" t="s">
        <v>28</v>
      </c>
      <c r="J7929" t="s">
        <v>84</v>
      </c>
      <c r="K7929" t="s">
        <v>409</v>
      </c>
      <c r="L7929" t="s">
        <v>192</v>
      </c>
      <c r="M7929" t="s">
        <v>255</v>
      </c>
      <c r="N7929" s="2">
        <v>40762</v>
      </c>
      <c r="O7929" s="2">
        <v>40763</v>
      </c>
      <c r="P7929">
        <v>8</v>
      </c>
      <c r="Q7929" s="1">
        <v>0.05</v>
      </c>
      <c r="R7929">
        <v>10.97</v>
      </c>
      <c r="S7929">
        <v>6.5</v>
      </c>
      <c r="T7929">
        <f t="shared" si="123"/>
        <v>87.76</v>
      </c>
    </row>
    <row r="7930" spans="1:20" x14ac:dyDescent="0.25">
      <c r="A7930">
        <v>7929</v>
      </c>
      <c r="B7930">
        <v>87995</v>
      </c>
      <c r="C7930" t="s">
        <v>322</v>
      </c>
      <c r="D7930" t="s">
        <v>38</v>
      </c>
      <c r="E7930" t="s">
        <v>39</v>
      </c>
      <c r="F7930" t="s">
        <v>31</v>
      </c>
      <c r="G7930" t="s">
        <v>48</v>
      </c>
      <c r="H7930" t="s">
        <v>78</v>
      </c>
      <c r="I7930" t="s">
        <v>28</v>
      </c>
      <c r="J7930" t="s">
        <v>84</v>
      </c>
      <c r="K7930" t="s">
        <v>71</v>
      </c>
      <c r="L7930" t="s">
        <v>26</v>
      </c>
      <c r="M7930" t="s">
        <v>255</v>
      </c>
      <c r="N7930" s="2">
        <v>40396</v>
      </c>
      <c r="O7930" s="2">
        <v>40400</v>
      </c>
      <c r="P7930">
        <v>21</v>
      </c>
      <c r="Q7930" s="1">
        <v>0.1</v>
      </c>
      <c r="R7930">
        <v>5.68</v>
      </c>
      <c r="S7930">
        <v>3.6</v>
      </c>
      <c r="T7930">
        <f t="shared" si="123"/>
        <v>119.28</v>
      </c>
    </row>
    <row r="7931" spans="1:20" x14ac:dyDescent="0.25">
      <c r="A7931">
        <v>7930</v>
      </c>
      <c r="B7931">
        <v>89610</v>
      </c>
      <c r="C7931" t="s">
        <v>556</v>
      </c>
      <c r="D7931" t="s">
        <v>20</v>
      </c>
      <c r="E7931" t="s">
        <v>39</v>
      </c>
      <c r="F7931" t="s">
        <v>22</v>
      </c>
      <c r="G7931" t="s">
        <v>48</v>
      </c>
      <c r="H7931" t="s">
        <v>42</v>
      </c>
      <c r="I7931" t="s">
        <v>28</v>
      </c>
      <c r="J7931" t="s">
        <v>84</v>
      </c>
      <c r="K7931" t="s">
        <v>116</v>
      </c>
      <c r="L7931" t="s">
        <v>44</v>
      </c>
      <c r="M7931" t="s">
        <v>123</v>
      </c>
      <c r="N7931" s="2">
        <v>40514</v>
      </c>
      <c r="O7931" s="2">
        <v>40521</v>
      </c>
      <c r="P7931">
        <v>12</v>
      </c>
      <c r="Q7931" s="1">
        <v>0.06</v>
      </c>
      <c r="R7931">
        <v>3.74</v>
      </c>
      <c r="S7931">
        <v>0.94</v>
      </c>
      <c r="T7931">
        <f t="shared" si="123"/>
        <v>44.88</v>
      </c>
    </row>
    <row r="7932" spans="1:20" x14ac:dyDescent="0.25">
      <c r="A7932">
        <v>7931</v>
      </c>
      <c r="B7932">
        <v>86356</v>
      </c>
      <c r="C7932" t="s">
        <v>2062</v>
      </c>
      <c r="D7932" t="s">
        <v>578</v>
      </c>
      <c r="E7932" t="s">
        <v>187</v>
      </c>
      <c r="F7932" t="s">
        <v>22</v>
      </c>
      <c r="G7932" t="s">
        <v>41</v>
      </c>
      <c r="H7932" t="s">
        <v>217</v>
      </c>
      <c r="I7932" t="s">
        <v>28</v>
      </c>
      <c r="J7932" t="s">
        <v>84</v>
      </c>
      <c r="K7932" t="s">
        <v>82</v>
      </c>
      <c r="L7932" t="s">
        <v>283</v>
      </c>
      <c r="M7932" t="s">
        <v>294</v>
      </c>
      <c r="N7932" s="2">
        <v>40182</v>
      </c>
      <c r="O7932" s="2">
        <v>40183</v>
      </c>
      <c r="P7932">
        <v>1</v>
      </c>
      <c r="Q7932" s="1">
        <v>0.06</v>
      </c>
      <c r="R7932">
        <v>350.98</v>
      </c>
      <c r="S7932">
        <v>30</v>
      </c>
      <c r="T7932">
        <f t="shared" si="123"/>
        <v>350.98</v>
      </c>
    </row>
    <row r="7933" spans="1:20" x14ac:dyDescent="0.25">
      <c r="A7933">
        <v>7932</v>
      </c>
      <c r="B7933">
        <v>86952</v>
      </c>
      <c r="C7933" t="s">
        <v>740</v>
      </c>
      <c r="D7933" t="s">
        <v>20</v>
      </c>
      <c r="E7933" t="s">
        <v>39</v>
      </c>
      <c r="F7933" t="s">
        <v>31</v>
      </c>
      <c r="G7933" t="s">
        <v>32</v>
      </c>
      <c r="H7933" t="s">
        <v>78</v>
      </c>
      <c r="I7933" t="s">
        <v>28</v>
      </c>
      <c r="J7933" t="s">
        <v>84</v>
      </c>
      <c r="K7933" t="s">
        <v>82</v>
      </c>
      <c r="L7933" t="s">
        <v>192</v>
      </c>
      <c r="M7933" t="s">
        <v>102</v>
      </c>
      <c r="N7933" s="2">
        <v>40444</v>
      </c>
      <c r="O7933" s="2">
        <v>40445</v>
      </c>
      <c r="P7933">
        <v>15</v>
      </c>
      <c r="Q7933" s="1">
        <v>0.04</v>
      </c>
      <c r="R7933">
        <v>60.97</v>
      </c>
      <c r="S7933">
        <v>4.5</v>
      </c>
      <c r="T7933">
        <f t="shared" si="123"/>
        <v>914.55</v>
      </c>
    </row>
    <row r="7934" spans="1:20" x14ac:dyDescent="0.25">
      <c r="A7934">
        <v>7933</v>
      </c>
      <c r="B7934">
        <v>88397</v>
      </c>
      <c r="C7934" t="s">
        <v>1938</v>
      </c>
      <c r="D7934" t="s">
        <v>20</v>
      </c>
      <c r="E7934" t="s">
        <v>187</v>
      </c>
      <c r="F7934" t="s">
        <v>40</v>
      </c>
      <c r="G7934" t="s">
        <v>93</v>
      </c>
      <c r="H7934" t="s">
        <v>219</v>
      </c>
      <c r="I7934" t="s">
        <v>28</v>
      </c>
      <c r="J7934" t="s">
        <v>84</v>
      </c>
      <c r="K7934" t="s">
        <v>71</v>
      </c>
      <c r="L7934" t="s">
        <v>44</v>
      </c>
      <c r="M7934" t="s">
        <v>59</v>
      </c>
      <c r="N7934" s="2">
        <v>41183</v>
      </c>
      <c r="O7934" s="2">
        <v>41184</v>
      </c>
      <c r="P7934">
        <v>1</v>
      </c>
      <c r="Q7934" s="1">
        <v>0.09</v>
      </c>
      <c r="R7934">
        <v>14.2</v>
      </c>
      <c r="S7934">
        <v>5.3</v>
      </c>
      <c r="T7934">
        <f t="shared" si="123"/>
        <v>14.2</v>
      </c>
    </row>
    <row r="7935" spans="1:20" x14ac:dyDescent="0.25">
      <c r="A7935">
        <v>7934</v>
      </c>
      <c r="B7935">
        <v>88397</v>
      </c>
      <c r="C7935" t="s">
        <v>1938</v>
      </c>
      <c r="D7935" t="s">
        <v>20</v>
      </c>
      <c r="E7935" t="s">
        <v>21</v>
      </c>
      <c r="F7935" t="s">
        <v>40</v>
      </c>
      <c r="G7935" t="s">
        <v>93</v>
      </c>
      <c r="H7935" t="s">
        <v>206</v>
      </c>
      <c r="I7935" t="s">
        <v>28</v>
      </c>
      <c r="J7935" t="s">
        <v>84</v>
      </c>
      <c r="K7935" t="s">
        <v>213</v>
      </c>
      <c r="L7935" t="s">
        <v>192</v>
      </c>
      <c r="M7935" t="s">
        <v>99</v>
      </c>
      <c r="N7935" s="2">
        <v>41183</v>
      </c>
      <c r="O7935" s="2">
        <v>41185</v>
      </c>
      <c r="P7935">
        <v>6</v>
      </c>
      <c r="Q7935" s="1">
        <v>0.02</v>
      </c>
      <c r="R7935">
        <v>115.99</v>
      </c>
      <c r="S7935">
        <v>5.92</v>
      </c>
      <c r="T7935">
        <f t="shared" si="123"/>
        <v>695.93999999999994</v>
      </c>
    </row>
    <row r="7936" spans="1:20" x14ac:dyDescent="0.25">
      <c r="A7936">
        <v>7935</v>
      </c>
      <c r="B7936">
        <v>88397</v>
      </c>
      <c r="C7936" t="s">
        <v>388</v>
      </c>
      <c r="D7936" t="s">
        <v>38</v>
      </c>
      <c r="E7936" t="s">
        <v>39</v>
      </c>
      <c r="F7936" t="s">
        <v>40</v>
      </c>
      <c r="G7936" t="s">
        <v>93</v>
      </c>
      <c r="H7936" t="s">
        <v>78</v>
      </c>
      <c r="I7936" t="s">
        <v>28</v>
      </c>
      <c r="J7936" t="s">
        <v>84</v>
      </c>
      <c r="K7936" t="s">
        <v>105</v>
      </c>
      <c r="L7936" t="s">
        <v>192</v>
      </c>
      <c r="M7936" t="s">
        <v>99</v>
      </c>
      <c r="N7936" s="2">
        <v>41183</v>
      </c>
      <c r="O7936" s="2">
        <v>41185</v>
      </c>
      <c r="P7936">
        <v>19</v>
      </c>
      <c r="Q7936" s="1">
        <v>0.09</v>
      </c>
      <c r="R7936">
        <v>18.97</v>
      </c>
      <c r="S7936">
        <v>9.0299999999999994</v>
      </c>
      <c r="T7936">
        <f t="shared" si="123"/>
        <v>360.42999999999995</v>
      </c>
    </row>
    <row r="7937" spans="1:20" x14ac:dyDescent="0.25">
      <c r="A7937">
        <v>7936</v>
      </c>
      <c r="B7937">
        <v>88224</v>
      </c>
      <c r="C7937" t="s">
        <v>503</v>
      </c>
      <c r="D7937" t="s">
        <v>20</v>
      </c>
      <c r="E7937" t="s">
        <v>21</v>
      </c>
      <c r="F7937" t="s">
        <v>31</v>
      </c>
      <c r="G7937" t="s">
        <v>32</v>
      </c>
      <c r="H7937" t="s">
        <v>24</v>
      </c>
      <c r="I7937" t="s">
        <v>28</v>
      </c>
      <c r="J7937" t="s">
        <v>84</v>
      </c>
      <c r="K7937" t="s">
        <v>1111</v>
      </c>
      <c r="L7937" t="s">
        <v>706</v>
      </c>
      <c r="M7937" t="s">
        <v>255</v>
      </c>
      <c r="N7937" s="2">
        <v>40932</v>
      </c>
      <c r="O7937" s="2">
        <v>40933</v>
      </c>
      <c r="P7937">
        <v>13</v>
      </c>
      <c r="Q7937" s="1">
        <v>7.0000000000000007E-2</v>
      </c>
      <c r="R7937">
        <v>23.99</v>
      </c>
      <c r="S7937">
        <v>6.3</v>
      </c>
      <c r="T7937">
        <f t="shared" si="123"/>
        <v>311.87</v>
      </c>
    </row>
    <row r="7938" spans="1:20" x14ac:dyDescent="0.25">
      <c r="A7938">
        <v>7937</v>
      </c>
      <c r="B7938">
        <v>88955</v>
      </c>
      <c r="C7938" t="s">
        <v>434</v>
      </c>
      <c r="D7938" t="s">
        <v>20</v>
      </c>
      <c r="E7938" t="s">
        <v>39</v>
      </c>
      <c r="F7938" t="s">
        <v>31</v>
      </c>
      <c r="G7938" t="s">
        <v>41</v>
      </c>
      <c r="H7938" t="s">
        <v>61</v>
      </c>
      <c r="I7938" t="s">
        <v>28</v>
      </c>
      <c r="J7938" t="s">
        <v>84</v>
      </c>
      <c r="K7938" t="s">
        <v>129</v>
      </c>
      <c r="L7938" t="s">
        <v>44</v>
      </c>
      <c r="M7938" t="s">
        <v>69</v>
      </c>
      <c r="N7938" s="2">
        <v>41075</v>
      </c>
      <c r="O7938" s="2">
        <v>41077</v>
      </c>
      <c r="P7938">
        <v>14</v>
      </c>
      <c r="Q7938" s="1">
        <v>0.09</v>
      </c>
      <c r="R7938">
        <v>2.94</v>
      </c>
      <c r="S7938">
        <v>0.81</v>
      </c>
      <c r="T7938">
        <f t="shared" si="123"/>
        <v>41.16</v>
      </c>
    </row>
    <row r="7939" spans="1:20" x14ac:dyDescent="0.25">
      <c r="A7939">
        <v>7938</v>
      </c>
      <c r="B7939">
        <v>90450</v>
      </c>
      <c r="C7939" t="s">
        <v>1356</v>
      </c>
      <c r="D7939" t="s">
        <v>20</v>
      </c>
      <c r="E7939" t="s">
        <v>39</v>
      </c>
      <c r="F7939" t="s">
        <v>31</v>
      </c>
      <c r="G7939" t="s">
        <v>23</v>
      </c>
      <c r="H7939" t="s">
        <v>78</v>
      </c>
      <c r="I7939" t="s">
        <v>28</v>
      </c>
      <c r="J7939" t="s">
        <v>84</v>
      </c>
      <c r="K7939" t="s">
        <v>189</v>
      </c>
      <c r="L7939" t="s">
        <v>192</v>
      </c>
      <c r="M7939" t="s">
        <v>35</v>
      </c>
      <c r="N7939" s="2">
        <v>40952</v>
      </c>
      <c r="O7939" s="2">
        <v>40953</v>
      </c>
      <c r="P7939">
        <v>2</v>
      </c>
      <c r="Q7939" s="1">
        <v>0.02</v>
      </c>
      <c r="R7939">
        <v>5.68</v>
      </c>
      <c r="S7939">
        <v>1.39</v>
      </c>
      <c r="T7939">
        <f t="shared" ref="T7939:T8002" si="124">R7939*P7939</f>
        <v>11.36</v>
      </c>
    </row>
    <row r="7940" spans="1:20" x14ac:dyDescent="0.25">
      <c r="A7940">
        <v>7939</v>
      </c>
      <c r="B7940">
        <v>90450</v>
      </c>
      <c r="C7940" t="s">
        <v>1356</v>
      </c>
      <c r="D7940" t="s">
        <v>578</v>
      </c>
      <c r="E7940" t="s">
        <v>187</v>
      </c>
      <c r="F7940" t="s">
        <v>31</v>
      </c>
      <c r="G7940" t="s">
        <v>23</v>
      </c>
      <c r="H7940" t="s">
        <v>217</v>
      </c>
      <c r="I7940" t="s">
        <v>28</v>
      </c>
      <c r="J7940" t="s">
        <v>84</v>
      </c>
      <c r="K7940" t="s">
        <v>231</v>
      </c>
      <c r="L7940" t="s">
        <v>330</v>
      </c>
      <c r="M7940" t="s">
        <v>35</v>
      </c>
      <c r="N7940" s="2">
        <v>40952</v>
      </c>
      <c r="O7940" s="2">
        <v>40952</v>
      </c>
      <c r="P7940">
        <v>2</v>
      </c>
      <c r="Q7940" s="1">
        <v>0</v>
      </c>
      <c r="R7940">
        <v>348.21</v>
      </c>
      <c r="S7940">
        <v>84.84</v>
      </c>
      <c r="T7940">
        <f t="shared" si="124"/>
        <v>696.42</v>
      </c>
    </row>
    <row r="7941" spans="1:20" x14ac:dyDescent="0.25">
      <c r="A7941">
        <v>7940</v>
      </c>
      <c r="B7941">
        <v>89648</v>
      </c>
      <c r="C7941" t="s">
        <v>862</v>
      </c>
      <c r="D7941" t="s">
        <v>38</v>
      </c>
      <c r="E7941" t="s">
        <v>39</v>
      </c>
      <c r="F7941" t="s">
        <v>31</v>
      </c>
      <c r="G7941" t="s">
        <v>48</v>
      </c>
      <c r="H7941" t="s">
        <v>42</v>
      </c>
      <c r="I7941" t="s">
        <v>28</v>
      </c>
      <c r="J7941" t="s">
        <v>84</v>
      </c>
      <c r="K7941" t="s">
        <v>149</v>
      </c>
      <c r="L7941" t="s">
        <v>26</v>
      </c>
      <c r="M7941" t="s">
        <v>91</v>
      </c>
      <c r="N7941" s="2">
        <v>40819</v>
      </c>
      <c r="O7941" s="2">
        <v>40823</v>
      </c>
      <c r="P7941">
        <v>17</v>
      </c>
      <c r="Q7941" s="1">
        <v>7.0000000000000007E-2</v>
      </c>
      <c r="R7941">
        <v>10.98</v>
      </c>
      <c r="S7941">
        <v>3.37</v>
      </c>
      <c r="T7941">
        <f t="shared" si="124"/>
        <v>186.66</v>
      </c>
    </row>
    <row r="7942" spans="1:20" x14ac:dyDescent="0.25">
      <c r="A7942">
        <v>7941</v>
      </c>
      <c r="B7942">
        <v>90655</v>
      </c>
      <c r="C7942" t="s">
        <v>1305</v>
      </c>
      <c r="D7942" t="s">
        <v>20</v>
      </c>
      <c r="E7942" t="s">
        <v>39</v>
      </c>
      <c r="F7942" t="s">
        <v>31</v>
      </c>
      <c r="G7942" t="s">
        <v>23</v>
      </c>
      <c r="H7942" t="s">
        <v>42</v>
      </c>
      <c r="I7942" t="s">
        <v>28</v>
      </c>
      <c r="J7942" t="s">
        <v>84</v>
      </c>
      <c r="K7942" t="s">
        <v>181</v>
      </c>
      <c r="L7942" t="s">
        <v>192</v>
      </c>
      <c r="M7942" t="s">
        <v>35</v>
      </c>
      <c r="N7942" s="2">
        <v>40855</v>
      </c>
      <c r="O7942" s="2">
        <v>40855</v>
      </c>
      <c r="P7942">
        <v>37</v>
      </c>
      <c r="Q7942" s="1">
        <v>0.09</v>
      </c>
      <c r="R7942">
        <v>15.74</v>
      </c>
      <c r="S7942">
        <v>1.39</v>
      </c>
      <c r="T7942">
        <f t="shared" si="124"/>
        <v>582.38</v>
      </c>
    </row>
    <row r="7943" spans="1:20" x14ac:dyDescent="0.25">
      <c r="A7943">
        <v>7942</v>
      </c>
      <c r="B7943">
        <v>90661</v>
      </c>
      <c r="C7943" t="s">
        <v>1305</v>
      </c>
      <c r="D7943" t="s">
        <v>20</v>
      </c>
      <c r="E7943" t="s">
        <v>21</v>
      </c>
      <c r="F7943" t="s">
        <v>31</v>
      </c>
      <c r="G7943" t="s">
        <v>23</v>
      </c>
      <c r="H7943" t="s">
        <v>33</v>
      </c>
      <c r="I7943" t="s">
        <v>28</v>
      </c>
      <c r="J7943" t="s">
        <v>84</v>
      </c>
      <c r="K7943" t="s">
        <v>1447</v>
      </c>
      <c r="L7943" t="s">
        <v>706</v>
      </c>
      <c r="M7943" t="s">
        <v>35</v>
      </c>
      <c r="N7943" s="2">
        <v>41586</v>
      </c>
      <c r="O7943" s="2">
        <v>41587</v>
      </c>
      <c r="P7943">
        <v>35</v>
      </c>
      <c r="Q7943" s="1">
        <v>0.1</v>
      </c>
      <c r="R7943">
        <v>140.99</v>
      </c>
      <c r="S7943">
        <v>13.99</v>
      </c>
      <c r="T7943">
        <f t="shared" si="124"/>
        <v>4934.6500000000005</v>
      </c>
    </row>
    <row r="7944" spans="1:20" x14ac:dyDescent="0.25">
      <c r="A7944">
        <v>7943</v>
      </c>
      <c r="B7944">
        <v>90655</v>
      </c>
      <c r="C7944" t="s">
        <v>1305</v>
      </c>
      <c r="D7944" t="s">
        <v>20</v>
      </c>
      <c r="E7944" t="s">
        <v>39</v>
      </c>
      <c r="F7944" t="s">
        <v>31</v>
      </c>
      <c r="G7944" t="s">
        <v>23</v>
      </c>
      <c r="H7944" t="s">
        <v>54</v>
      </c>
      <c r="I7944" t="s">
        <v>28</v>
      </c>
      <c r="J7944" t="s">
        <v>84</v>
      </c>
      <c r="K7944" t="s">
        <v>55</v>
      </c>
      <c r="L7944" t="s">
        <v>192</v>
      </c>
      <c r="M7944" t="s">
        <v>35</v>
      </c>
      <c r="N7944" s="2">
        <v>40855</v>
      </c>
      <c r="O7944" s="2">
        <v>40857</v>
      </c>
      <c r="P7944">
        <v>6</v>
      </c>
      <c r="Q7944" s="1">
        <v>0.08</v>
      </c>
      <c r="R7944">
        <v>6.48</v>
      </c>
      <c r="S7944">
        <v>7.49</v>
      </c>
      <c r="T7944">
        <f t="shared" si="124"/>
        <v>38.880000000000003</v>
      </c>
    </row>
    <row r="7945" spans="1:20" x14ac:dyDescent="0.25">
      <c r="A7945">
        <v>7944</v>
      </c>
      <c r="B7945">
        <v>87130</v>
      </c>
      <c r="C7945" t="s">
        <v>402</v>
      </c>
      <c r="D7945" t="s">
        <v>20</v>
      </c>
      <c r="E7945" t="s">
        <v>39</v>
      </c>
      <c r="F7945" t="s">
        <v>31</v>
      </c>
      <c r="G7945" t="s">
        <v>32</v>
      </c>
      <c r="H7945" t="s">
        <v>78</v>
      </c>
      <c r="I7945" t="s">
        <v>28</v>
      </c>
      <c r="J7945" t="s">
        <v>84</v>
      </c>
      <c r="K7945" t="s">
        <v>98</v>
      </c>
      <c r="L7945" t="s">
        <v>192</v>
      </c>
      <c r="M7945" t="s">
        <v>66</v>
      </c>
      <c r="N7945" s="2">
        <v>40976</v>
      </c>
      <c r="O7945" s="2">
        <v>40977</v>
      </c>
      <c r="P7945">
        <v>8</v>
      </c>
      <c r="Q7945" s="1">
        <v>0</v>
      </c>
      <c r="R7945">
        <v>11.97</v>
      </c>
      <c r="S7945">
        <v>4.9800000000000004</v>
      </c>
      <c r="T7945">
        <f t="shared" si="124"/>
        <v>95.76</v>
      </c>
    </row>
    <row r="7946" spans="1:20" x14ac:dyDescent="0.25">
      <c r="A7946">
        <v>7945</v>
      </c>
      <c r="B7946">
        <v>87130</v>
      </c>
      <c r="C7946" t="s">
        <v>402</v>
      </c>
      <c r="D7946" t="s">
        <v>38</v>
      </c>
      <c r="E7946" t="s">
        <v>39</v>
      </c>
      <c r="F7946" t="s">
        <v>31</v>
      </c>
      <c r="G7946" t="s">
        <v>32</v>
      </c>
      <c r="H7946" t="s">
        <v>54</v>
      </c>
      <c r="I7946" t="s">
        <v>28</v>
      </c>
      <c r="J7946" t="s">
        <v>84</v>
      </c>
      <c r="K7946" t="s">
        <v>79</v>
      </c>
      <c r="L7946" t="s">
        <v>192</v>
      </c>
      <c r="M7946" t="s">
        <v>279</v>
      </c>
      <c r="N7946" s="2">
        <v>40976</v>
      </c>
      <c r="O7946" s="2">
        <v>40977</v>
      </c>
      <c r="P7946">
        <v>7</v>
      </c>
      <c r="Q7946" s="1">
        <v>7.0000000000000007E-2</v>
      </c>
      <c r="R7946">
        <v>6.48</v>
      </c>
      <c r="S7946">
        <v>8.19</v>
      </c>
      <c r="T7946">
        <f t="shared" si="124"/>
        <v>45.36</v>
      </c>
    </row>
    <row r="7947" spans="1:20" x14ac:dyDescent="0.25">
      <c r="A7947">
        <v>7946</v>
      </c>
      <c r="B7947">
        <v>91465</v>
      </c>
      <c r="C7947" t="s">
        <v>1317</v>
      </c>
      <c r="D7947" t="s">
        <v>578</v>
      </c>
      <c r="E7947" t="s">
        <v>187</v>
      </c>
      <c r="F7947" t="s">
        <v>22</v>
      </c>
      <c r="G7947" t="s">
        <v>23</v>
      </c>
      <c r="H7947" t="s">
        <v>225</v>
      </c>
      <c r="I7947" t="s">
        <v>28</v>
      </c>
      <c r="J7947" t="s">
        <v>84</v>
      </c>
      <c r="K7947" t="s">
        <v>113</v>
      </c>
      <c r="L7947" t="s">
        <v>283</v>
      </c>
      <c r="M7947" t="s">
        <v>150</v>
      </c>
      <c r="N7947" s="2">
        <v>41616</v>
      </c>
      <c r="O7947" s="2">
        <v>41617</v>
      </c>
      <c r="P7947">
        <v>3</v>
      </c>
      <c r="Q7947" s="1">
        <v>0.09</v>
      </c>
      <c r="R7947">
        <v>280.98</v>
      </c>
      <c r="S7947">
        <v>57</v>
      </c>
      <c r="T7947">
        <f t="shared" si="124"/>
        <v>842.94</v>
      </c>
    </row>
    <row r="7948" spans="1:20" x14ac:dyDescent="0.25">
      <c r="A7948">
        <v>7947</v>
      </c>
      <c r="B7948">
        <v>91465</v>
      </c>
      <c r="C7948" t="s">
        <v>1317</v>
      </c>
      <c r="D7948" t="s">
        <v>20</v>
      </c>
      <c r="E7948" t="s">
        <v>39</v>
      </c>
      <c r="F7948" t="s">
        <v>22</v>
      </c>
      <c r="G7948" t="s">
        <v>23</v>
      </c>
      <c r="H7948" t="s">
        <v>94</v>
      </c>
      <c r="I7948" t="s">
        <v>28</v>
      </c>
      <c r="J7948" t="s">
        <v>84</v>
      </c>
      <c r="K7948" t="s">
        <v>149</v>
      </c>
      <c r="L7948" t="s">
        <v>26</v>
      </c>
      <c r="M7948" t="s">
        <v>182</v>
      </c>
      <c r="N7948" s="2">
        <v>41616</v>
      </c>
      <c r="O7948" s="2">
        <v>41616</v>
      </c>
      <c r="P7948">
        <v>15</v>
      </c>
      <c r="Q7948" s="1">
        <v>0.03</v>
      </c>
      <c r="R7948">
        <v>10.98</v>
      </c>
      <c r="S7948">
        <v>3.37</v>
      </c>
      <c r="T7948">
        <f t="shared" si="124"/>
        <v>164.70000000000002</v>
      </c>
    </row>
    <row r="7949" spans="1:20" x14ac:dyDescent="0.25">
      <c r="A7949">
        <v>7948</v>
      </c>
      <c r="B7949">
        <v>85906</v>
      </c>
      <c r="C7949" t="s">
        <v>1057</v>
      </c>
      <c r="D7949" t="s">
        <v>578</v>
      </c>
      <c r="E7949" t="s">
        <v>187</v>
      </c>
      <c r="F7949" t="s">
        <v>40</v>
      </c>
      <c r="G7949" t="s">
        <v>41</v>
      </c>
      <c r="H7949" t="s">
        <v>225</v>
      </c>
      <c r="I7949" t="s">
        <v>28</v>
      </c>
      <c r="J7949" t="s">
        <v>84</v>
      </c>
      <c r="K7949" t="s">
        <v>68</v>
      </c>
      <c r="L7949" t="s">
        <v>330</v>
      </c>
      <c r="M7949" t="s">
        <v>264</v>
      </c>
      <c r="N7949" s="2">
        <v>41510</v>
      </c>
      <c r="O7949" s="2">
        <v>41512</v>
      </c>
      <c r="P7949">
        <v>2</v>
      </c>
      <c r="Q7949" s="1">
        <v>0.05</v>
      </c>
      <c r="R7949">
        <v>376.13</v>
      </c>
      <c r="S7949">
        <v>85.63</v>
      </c>
      <c r="T7949">
        <f t="shared" si="124"/>
        <v>752.26</v>
      </c>
    </row>
    <row r="7950" spans="1:20" x14ac:dyDescent="0.25">
      <c r="A7950">
        <v>7949</v>
      </c>
      <c r="B7950">
        <v>85896</v>
      </c>
      <c r="C7950" t="s">
        <v>1057</v>
      </c>
      <c r="D7950" t="s">
        <v>20</v>
      </c>
      <c r="E7950" t="s">
        <v>21</v>
      </c>
      <c r="F7950" t="s">
        <v>40</v>
      </c>
      <c r="G7950" t="s">
        <v>41</v>
      </c>
      <c r="H7950" t="s">
        <v>24</v>
      </c>
      <c r="I7950" t="s">
        <v>28</v>
      </c>
      <c r="J7950" t="s">
        <v>84</v>
      </c>
      <c r="K7950" t="s">
        <v>1147</v>
      </c>
      <c r="L7950" t="s">
        <v>192</v>
      </c>
      <c r="M7950" t="s">
        <v>469</v>
      </c>
      <c r="N7950" s="2">
        <v>40414</v>
      </c>
      <c r="O7950" s="2">
        <v>40415</v>
      </c>
      <c r="P7950">
        <v>5</v>
      </c>
      <c r="Q7950" s="1">
        <v>0</v>
      </c>
      <c r="R7950">
        <v>195.99</v>
      </c>
      <c r="S7950">
        <v>8.99</v>
      </c>
      <c r="T7950">
        <f t="shared" si="124"/>
        <v>979.95</v>
      </c>
    </row>
    <row r="7951" spans="1:20" x14ac:dyDescent="0.25">
      <c r="A7951">
        <v>7950</v>
      </c>
      <c r="B7951">
        <v>90802</v>
      </c>
      <c r="C7951" t="s">
        <v>2317</v>
      </c>
      <c r="D7951" t="s">
        <v>38</v>
      </c>
      <c r="E7951" t="s">
        <v>21</v>
      </c>
      <c r="F7951" t="s">
        <v>31</v>
      </c>
      <c r="G7951" t="s">
        <v>41</v>
      </c>
      <c r="H7951" t="s">
        <v>24</v>
      </c>
      <c r="I7951" t="s">
        <v>28</v>
      </c>
      <c r="J7951" t="s">
        <v>84</v>
      </c>
      <c r="K7951" t="s">
        <v>198</v>
      </c>
      <c r="L7951" t="s">
        <v>192</v>
      </c>
      <c r="M7951" t="s">
        <v>121</v>
      </c>
      <c r="N7951" s="2">
        <v>40990</v>
      </c>
      <c r="O7951" s="2">
        <v>40991</v>
      </c>
      <c r="P7951">
        <v>9</v>
      </c>
      <c r="Q7951" s="1">
        <v>0.01</v>
      </c>
      <c r="R7951">
        <v>65.989999999999995</v>
      </c>
      <c r="S7951">
        <v>5.31</v>
      </c>
      <c r="T7951">
        <f t="shared" si="124"/>
        <v>593.91</v>
      </c>
    </row>
    <row r="7952" spans="1:20" x14ac:dyDescent="0.25">
      <c r="A7952">
        <v>7951</v>
      </c>
      <c r="B7952">
        <v>86776</v>
      </c>
      <c r="C7952" t="s">
        <v>695</v>
      </c>
      <c r="D7952" t="s">
        <v>38</v>
      </c>
      <c r="E7952" t="s">
        <v>39</v>
      </c>
      <c r="F7952" t="s">
        <v>40</v>
      </c>
      <c r="G7952" t="s">
        <v>93</v>
      </c>
      <c r="H7952" t="s">
        <v>42</v>
      </c>
      <c r="I7952" t="s">
        <v>28</v>
      </c>
      <c r="J7952" t="s">
        <v>84</v>
      </c>
      <c r="K7952" t="s">
        <v>154</v>
      </c>
      <c r="L7952" t="s">
        <v>192</v>
      </c>
      <c r="M7952" t="s">
        <v>342</v>
      </c>
      <c r="N7952" s="2">
        <v>41151</v>
      </c>
      <c r="O7952" s="2">
        <v>41152</v>
      </c>
      <c r="P7952">
        <v>19</v>
      </c>
      <c r="Q7952" s="1">
        <v>0.03</v>
      </c>
      <c r="R7952">
        <v>6.48</v>
      </c>
      <c r="S7952">
        <v>6.6</v>
      </c>
      <c r="T7952">
        <f t="shared" si="124"/>
        <v>123.12</v>
      </c>
    </row>
    <row r="7953" spans="1:20" x14ac:dyDescent="0.25">
      <c r="A7953">
        <v>7952</v>
      </c>
      <c r="B7953">
        <v>86813</v>
      </c>
      <c r="C7953" t="s">
        <v>1005</v>
      </c>
      <c r="D7953" t="s">
        <v>38</v>
      </c>
      <c r="E7953" t="s">
        <v>39</v>
      </c>
      <c r="F7953" t="s">
        <v>22</v>
      </c>
      <c r="G7953" t="s">
        <v>23</v>
      </c>
      <c r="H7953" t="s">
        <v>42</v>
      </c>
      <c r="I7953" t="s">
        <v>28</v>
      </c>
      <c r="J7953" t="s">
        <v>84</v>
      </c>
      <c r="K7953" t="s">
        <v>43</v>
      </c>
      <c r="L7953" t="s">
        <v>26</v>
      </c>
      <c r="M7953" t="s">
        <v>96</v>
      </c>
      <c r="N7953" s="2">
        <v>40368</v>
      </c>
      <c r="O7953" s="2">
        <v>40370</v>
      </c>
      <c r="P7953">
        <v>5</v>
      </c>
      <c r="Q7953" s="1">
        <v>0.03</v>
      </c>
      <c r="R7953">
        <v>30.98</v>
      </c>
      <c r="S7953">
        <v>8.99</v>
      </c>
      <c r="T7953">
        <f t="shared" si="124"/>
        <v>154.9</v>
      </c>
    </row>
    <row r="7954" spans="1:20" x14ac:dyDescent="0.25">
      <c r="A7954">
        <v>7953</v>
      </c>
      <c r="B7954">
        <v>86813</v>
      </c>
      <c r="C7954" t="s">
        <v>1662</v>
      </c>
      <c r="D7954" t="s">
        <v>20</v>
      </c>
      <c r="E7954" t="s">
        <v>39</v>
      </c>
      <c r="F7954" t="s">
        <v>40</v>
      </c>
      <c r="G7954" t="s">
        <v>23</v>
      </c>
      <c r="H7954" t="s">
        <v>78</v>
      </c>
      <c r="I7954" t="s">
        <v>28</v>
      </c>
      <c r="J7954" t="s">
        <v>84</v>
      </c>
      <c r="K7954" t="s">
        <v>55</v>
      </c>
      <c r="L7954" t="s">
        <v>192</v>
      </c>
      <c r="M7954" t="s">
        <v>59</v>
      </c>
      <c r="N7954" s="2">
        <v>40368</v>
      </c>
      <c r="O7954" s="2">
        <v>40370</v>
      </c>
      <c r="P7954">
        <v>9</v>
      </c>
      <c r="Q7954" s="1">
        <v>0.01</v>
      </c>
      <c r="R7954">
        <v>525.98</v>
      </c>
      <c r="S7954">
        <v>19.989999999999998</v>
      </c>
      <c r="T7954">
        <f t="shared" si="124"/>
        <v>4733.82</v>
      </c>
    </row>
    <row r="7955" spans="1:20" x14ac:dyDescent="0.25">
      <c r="A7955">
        <v>7954</v>
      </c>
      <c r="B7955">
        <v>87741</v>
      </c>
      <c r="C7955" t="s">
        <v>489</v>
      </c>
      <c r="D7955" t="s">
        <v>20</v>
      </c>
      <c r="E7955" t="s">
        <v>39</v>
      </c>
      <c r="F7955" t="s">
        <v>31</v>
      </c>
      <c r="G7955" t="s">
        <v>23</v>
      </c>
      <c r="H7955" t="s">
        <v>78</v>
      </c>
      <c r="I7955" t="s">
        <v>28</v>
      </c>
      <c r="J7955" t="s">
        <v>84</v>
      </c>
      <c r="K7955" t="s">
        <v>62</v>
      </c>
      <c r="L7955" t="s">
        <v>192</v>
      </c>
      <c r="M7955" t="s">
        <v>296</v>
      </c>
      <c r="N7955" s="2">
        <v>40778</v>
      </c>
      <c r="O7955" s="2">
        <v>40780</v>
      </c>
      <c r="P7955">
        <v>8</v>
      </c>
      <c r="Q7955" s="1">
        <v>0.01</v>
      </c>
      <c r="R7955">
        <v>15.14</v>
      </c>
      <c r="S7955">
        <v>4.53</v>
      </c>
      <c r="T7955">
        <f t="shared" si="124"/>
        <v>121.12</v>
      </c>
    </row>
    <row r="7956" spans="1:20" x14ac:dyDescent="0.25">
      <c r="A7956">
        <v>7955</v>
      </c>
      <c r="B7956">
        <v>87927</v>
      </c>
      <c r="C7956" t="s">
        <v>512</v>
      </c>
      <c r="D7956" t="s">
        <v>20</v>
      </c>
      <c r="E7956" t="s">
        <v>39</v>
      </c>
      <c r="F7956" t="s">
        <v>22</v>
      </c>
      <c r="G7956" t="s">
        <v>32</v>
      </c>
      <c r="H7956" t="s">
        <v>54</v>
      </c>
      <c r="I7956" t="s">
        <v>28</v>
      </c>
      <c r="J7956" t="s">
        <v>84</v>
      </c>
      <c r="K7956" t="s">
        <v>189</v>
      </c>
      <c r="L7956" t="s">
        <v>192</v>
      </c>
      <c r="M7956" t="s">
        <v>190</v>
      </c>
      <c r="N7956" s="2">
        <v>41529</v>
      </c>
      <c r="O7956" s="2">
        <v>41531</v>
      </c>
      <c r="P7956">
        <v>13</v>
      </c>
      <c r="Q7956" s="1">
        <v>7.0000000000000007E-2</v>
      </c>
      <c r="R7956">
        <v>3.15</v>
      </c>
      <c r="S7956">
        <v>0.5</v>
      </c>
      <c r="T7956">
        <f t="shared" si="124"/>
        <v>40.949999999999996</v>
      </c>
    </row>
    <row r="7957" spans="1:20" x14ac:dyDescent="0.25">
      <c r="A7957">
        <v>7956</v>
      </c>
      <c r="B7957">
        <v>90556</v>
      </c>
      <c r="C7957" t="s">
        <v>699</v>
      </c>
      <c r="D7957" t="s">
        <v>20</v>
      </c>
      <c r="E7957" t="s">
        <v>39</v>
      </c>
      <c r="F7957" t="s">
        <v>22</v>
      </c>
      <c r="G7957" t="s">
        <v>23</v>
      </c>
      <c r="H7957" t="s">
        <v>49</v>
      </c>
      <c r="I7957" t="s">
        <v>28</v>
      </c>
      <c r="J7957" t="s">
        <v>84</v>
      </c>
      <c r="K7957" t="s">
        <v>105</v>
      </c>
      <c r="L7957" t="s">
        <v>192</v>
      </c>
      <c r="M7957" t="s">
        <v>80</v>
      </c>
      <c r="N7957" s="2">
        <v>41620</v>
      </c>
      <c r="O7957" s="2">
        <v>41622</v>
      </c>
      <c r="P7957">
        <v>24</v>
      </c>
      <c r="Q7957" s="1">
        <v>0.09</v>
      </c>
      <c r="R7957">
        <v>11.5</v>
      </c>
      <c r="S7957">
        <v>7.19</v>
      </c>
      <c r="T7957">
        <f t="shared" si="124"/>
        <v>276</v>
      </c>
    </row>
    <row r="7958" spans="1:20" x14ac:dyDescent="0.25">
      <c r="A7958">
        <v>7957</v>
      </c>
      <c r="B7958">
        <v>90556</v>
      </c>
      <c r="C7958" t="s">
        <v>699</v>
      </c>
      <c r="D7958" t="s">
        <v>38</v>
      </c>
      <c r="E7958" t="s">
        <v>39</v>
      </c>
      <c r="F7958" t="s">
        <v>22</v>
      </c>
      <c r="G7958" t="s">
        <v>23</v>
      </c>
      <c r="H7958" t="s">
        <v>54</v>
      </c>
      <c r="I7958" t="s">
        <v>28</v>
      </c>
      <c r="J7958" t="s">
        <v>84</v>
      </c>
      <c r="K7958" t="s">
        <v>98</v>
      </c>
      <c r="L7958" t="s">
        <v>44</v>
      </c>
      <c r="M7958" t="s">
        <v>499</v>
      </c>
      <c r="N7958" s="2">
        <v>41620</v>
      </c>
      <c r="O7958" s="2">
        <v>41622</v>
      </c>
      <c r="P7958">
        <v>11</v>
      </c>
      <c r="Q7958" s="1">
        <v>0.09</v>
      </c>
      <c r="R7958">
        <v>2.98</v>
      </c>
      <c r="S7958">
        <v>2.0299999999999998</v>
      </c>
      <c r="T7958">
        <f t="shared" si="124"/>
        <v>32.78</v>
      </c>
    </row>
    <row r="7959" spans="1:20" x14ac:dyDescent="0.25">
      <c r="A7959">
        <v>7958</v>
      </c>
      <c r="B7959">
        <v>90813</v>
      </c>
      <c r="C7959" t="s">
        <v>1174</v>
      </c>
      <c r="D7959" t="s">
        <v>20</v>
      </c>
      <c r="E7959" t="s">
        <v>39</v>
      </c>
      <c r="F7959" t="s">
        <v>31</v>
      </c>
      <c r="G7959" t="s">
        <v>32</v>
      </c>
      <c r="H7959" t="s">
        <v>49</v>
      </c>
      <c r="I7959" t="s">
        <v>28</v>
      </c>
      <c r="J7959" t="s">
        <v>84</v>
      </c>
      <c r="K7959" t="s">
        <v>71</v>
      </c>
      <c r="L7959" t="s">
        <v>192</v>
      </c>
      <c r="M7959" t="s">
        <v>66</v>
      </c>
      <c r="N7959" s="2">
        <v>41529</v>
      </c>
      <c r="O7959" s="2">
        <v>41529</v>
      </c>
      <c r="P7959">
        <v>10</v>
      </c>
      <c r="Q7959" s="1">
        <v>0.08</v>
      </c>
      <c r="R7959">
        <v>4.91</v>
      </c>
      <c r="S7959">
        <v>0.5</v>
      </c>
      <c r="T7959">
        <f t="shared" si="124"/>
        <v>49.1</v>
      </c>
    </row>
    <row r="7960" spans="1:20" x14ac:dyDescent="0.25">
      <c r="A7960">
        <v>7959</v>
      </c>
      <c r="B7960">
        <v>90806</v>
      </c>
      <c r="C7960" t="s">
        <v>1465</v>
      </c>
      <c r="D7960" t="s">
        <v>20</v>
      </c>
      <c r="E7960" t="s">
        <v>39</v>
      </c>
      <c r="F7960" t="s">
        <v>47</v>
      </c>
      <c r="G7960" t="s">
        <v>32</v>
      </c>
      <c r="H7960" t="s">
        <v>61</v>
      </c>
      <c r="I7960" t="s">
        <v>28</v>
      </c>
      <c r="J7960" t="s">
        <v>84</v>
      </c>
      <c r="K7960" t="s">
        <v>226</v>
      </c>
      <c r="L7960" t="s">
        <v>192</v>
      </c>
      <c r="M7960" t="s">
        <v>114</v>
      </c>
      <c r="N7960" s="2">
        <v>40433</v>
      </c>
      <c r="O7960" s="2">
        <v>40435</v>
      </c>
      <c r="P7960">
        <v>18</v>
      </c>
      <c r="Q7960" s="1">
        <v>0</v>
      </c>
      <c r="R7960">
        <v>5.98</v>
      </c>
      <c r="S7960">
        <v>1.49</v>
      </c>
      <c r="T7960">
        <f t="shared" si="124"/>
        <v>107.64000000000001</v>
      </c>
    </row>
    <row r="7961" spans="1:20" x14ac:dyDescent="0.25">
      <c r="A7961">
        <v>7960</v>
      </c>
      <c r="B7961">
        <v>86389</v>
      </c>
      <c r="C7961" t="s">
        <v>1081</v>
      </c>
      <c r="D7961" t="s">
        <v>20</v>
      </c>
      <c r="E7961" t="s">
        <v>39</v>
      </c>
      <c r="F7961" t="s">
        <v>31</v>
      </c>
      <c r="G7961" t="s">
        <v>48</v>
      </c>
      <c r="H7961" t="s">
        <v>61</v>
      </c>
      <c r="I7961" t="s">
        <v>28</v>
      </c>
      <c r="J7961" t="s">
        <v>84</v>
      </c>
      <c r="K7961" t="s">
        <v>68</v>
      </c>
      <c r="L7961" t="s">
        <v>746</v>
      </c>
      <c r="M7961" t="s">
        <v>131</v>
      </c>
      <c r="N7961" s="2">
        <v>40949</v>
      </c>
      <c r="O7961" s="2">
        <v>40949</v>
      </c>
      <c r="P7961">
        <v>7</v>
      </c>
      <c r="Q7961" s="1">
        <v>0.02</v>
      </c>
      <c r="R7961">
        <v>4.4800000000000004</v>
      </c>
      <c r="S7961">
        <v>49</v>
      </c>
      <c r="T7961">
        <f t="shared" si="124"/>
        <v>31.360000000000003</v>
      </c>
    </row>
    <row r="7962" spans="1:20" x14ac:dyDescent="0.25">
      <c r="A7962">
        <v>7961</v>
      </c>
      <c r="B7962">
        <v>86642</v>
      </c>
      <c r="C7962" t="s">
        <v>1893</v>
      </c>
      <c r="D7962" t="s">
        <v>578</v>
      </c>
      <c r="E7962" t="s">
        <v>21</v>
      </c>
      <c r="F7962" t="s">
        <v>47</v>
      </c>
      <c r="G7962" t="s">
        <v>48</v>
      </c>
      <c r="H7962" t="s">
        <v>24</v>
      </c>
      <c r="I7962" t="s">
        <v>28</v>
      </c>
      <c r="J7962" t="s">
        <v>84</v>
      </c>
      <c r="K7962" t="s">
        <v>201</v>
      </c>
      <c r="L7962" t="s">
        <v>283</v>
      </c>
      <c r="M7962" t="s">
        <v>117</v>
      </c>
      <c r="N7962" s="2">
        <v>40956</v>
      </c>
      <c r="O7962" s="2">
        <v>40960</v>
      </c>
      <c r="P7962">
        <v>1</v>
      </c>
      <c r="Q7962" s="1">
        <v>0.06</v>
      </c>
      <c r="R7962">
        <v>145.44999999999999</v>
      </c>
      <c r="S7962">
        <v>17.850000000000001</v>
      </c>
      <c r="T7962">
        <f t="shared" si="124"/>
        <v>145.44999999999999</v>
      </c>
    </row>
    <row r="7963" spans="1:20" x14ac:dyDescent="0.25">
      <c r="A7963">
        <v>7962</v>
      </c>
      <c r="B7963">
        <v>86642</v>
      </c>
      <c r="C7963" t="s">
        <v>1893</v>
      </c>
      <c r="D7963" t="s">
        <v>20</v>
      </c>
      <c r="E7963" t="s">
        <v>39</v>
      </c>
      <c r="F7963" t="s">
        <v>47</v>
      </c>
      <c r="G7963" t="s">
        <v>48</v>
      </c>
      <c r="H7963" t="s">
        <v>49</v>
      </c>
      <c r="I7963" t="s">
        <v>28</v>
      </c>
      <c r="J7963" t="s">
        <v>84</v>
      </c>
      <c r="K7963" t="s">
        <v>189</v>
      </c>
      <c r="L7963" t="s">
        <v>192</v>
      </c>
      <c r="M7963" t="s">
        <v>111</v>
      </c>
      <c r="N7963" s="2">
        <v>40956</v>
      </c>
      <c r="O7963" s="2">
        <v>40958</v>
      </c>
      <c r="P7963">
        <v>1</v>
      </c>
      <c r="Q7963" s="1">
        <v>0.04</v>
      </c>
      <c r="R7963">
        <v>12.28</v>
      </c>
      <c r="S7963">
        <v>6.13</v>
      </c>
      <c r="T7963">
        <f t="shared" si="124"/>
        <v>12.28</v>
      </c>
    </row>
    <row r="7964" spans="1:20" x14ac:dyDescent="0.25">
      <c r="A7964">
        <v>7963</v>
      </c>
      <c r="B7964">
        <v>86580</v>
      </c>
      <c r="C7964" t="s">
        <v>461</v>
      </c>
      <c r="D7964" t="s">
        <v>20</v>
      </c>
      <c r="E7964" t="s">
        <v>39</v>
      </c>
      <c r="F7964" t="s">
        <v>22</v>
      </c>
      <c r="G7964" t="s">
        <v>23</v>
      </c>
      <c r="H7964" t="s">
        <v>49</v>
      </c>
      <c r="I7964" t="s">
        <v>28</v>
      </c>
      <c r="J7964" t="s">
        <v>84</v>
      </c>
      <c r="K7964" t="s">
        <v>158</v>
      </c>
      <c r="L7964" t="s">
        <v>192</v>
      </c>
      <c r="M7964" t="s">
        <v>331</v>
      </c>
      <c r="N7964" s="2">
        <v>41054</v>
      </c>
      <c r="O7964" s="2">
        <v>41056</v>
      </c>
      <c r="P7964">
        <v>19</v>
      </c>
      <c r="Q7964" s="1">
        <v>7.0000000000000007E-2</v>
      </c>
      <c r="R7964">
        <v>4.24</v>
      </c>
      <c r="S7964">
        <v>5.41</v>
      </c>
      <c r="T7964">
        <f t="shared" si="124"/>
        <v>80.56</v>
      </c>
    </row>
    <row r="7965" spans="1:20" x14ac:dyDescent="0.25">
      <c r="A7965">
        <v>7964</v>
      </c>
      <c r="B7965">
        <v>86580</v>
      </c>
      <c r="C7965" t="s">
        <v>461</v>
      </c>
      <c r="D7965" t="s">
        <v>20</v>
      </c>
      <c r="E7965" t="s">
        <v>187</v>
      </c>
      <c r="F7965" t="s">
        <v>22</v>
      </c>
      <c r="G7965" t="s">
        <v>23</v>
      </c>
      <c r="H7965" t="s">
        <v>219</v>
      </c>
      <c r="I7965" t="s">
        <v>28</v>
      </c>
      <c r="J7965" t="s">
        <v>84</v>
      </c>
      <c r="K7965" t="s">
        <v>158</v>
      </c>
      <c r="L7965" t="s">
        <v>26</v>
      </c>
      <c r="M7965" t="s">
        <v>227</v>
      </c>
      <c r="N7965" s="2">
        <v>41054</v>
      </c>
      <c r="O7965" s="2">
        <v>41056</v>
      </c>
      <c r="P7965">
        <v>5</v>
      </c>
      <c r="Q7965" s="1">
        <v>0.08</v>
      </c>
      <c r="R7965">
        <v>2.23</v>
      </c>
      <c r="S7965">
        <v>4.57</v>
      </c>
      <c r="T7965">
        <f t="shared" si="124"/>
        <v>11.15</v>
      </c>
    </row>
    <row r="7966" spans="1:20" x14ac:dyDescent="0.25">
      <c r="A7966">
        <v>7965</v>
      </c>
      <c r="B7966">
        <v>87653</v>
      </c>
      <c r="C7966" t="s">
        <v>643</v>
      </c>
      <c r="D7966" t="s">
        <v>20</v>
      </c>
      <c r="E7966" t="s">
        <v>39</v>
      </c>
      <c r="F7966" t="s">
        <v>47</v>
      </c>
      <c r="G7966" t="s">
        <v>41</v>
      </c>
      <c r="H7966" t="s">
        <v>78</v>
      </c>
      <c r="I7966" t="s">
        <v>28</v>
      </c>
      <c r="J7966" t="s">
        <v>84</v>
      </c>
      <c r="K7966" t="s">
        <v>274</v>
      </c>
      <c r="L7966" t="s">
        <v>44</v>
      </c>
      <c r="M7966" t="s">
        <v>160</v>
      </c>
      <c r="N7966" s="2">
        <v>40565</v>
      </c>
      <c r="O7966" s="2">
        <v>40566</v>
      </c>
      <c r="P7966">
        <v>1</v>
      </c>
      <c r="Q7966" s="1">
        <v>0.06</v>
      </c>
      <c r="R7966">
        <v>2.88</v>
      </c>
      <c r="S7966">
        <v>0.7</v>
      </c>
      <c r="T7966">
        <f t="shared" si="124"/>
        <v>2.88</v>
      </c>
    </row>
    <row r="7967" spans="1:20" x14ac:dyDescent="0.25">
      <c r="A7967">
        <v>7966</v>
      </c>
      <c r="B7967">
        <v>91450</v>
      </c>
      <c r="C7967" t="s">
        <v>437</v>
      </c>
      <c r="D7967" t="s">
        <v>20</v>
      </c>
      <c r="E7967" t="s">
        <v>39</v>
      </c>
      <c r="F7967" t="s">
        <v>31</v>
      </c>
      <c r="G7967" t="s">
        <v>32</v>
      </c>
      <c r="H7967" t="s">
        <v>61</v>
      </c>
      <c r="I7967" t="s">
        <v>28</v>
      </c>
      <c r="J7967" t="s">
        <v>84</v>
      </c>
      <c r="K7967" t="s">
        <v>221</v>
      </c>
      <c r="L7967" t="s">
        <v>192</v>
      </c>
      <c r="M7967" t="s">
        <v>35</v>
      </c>
      <c r="N7967" s="2">
        <v>41475</v>
      </c>
      <c r="O7967" s="2">
        <v>41475</v>
      </c>
      <c r="P7967">
        <v>9</v>
      </c>
      <c r="Q7967" s="1">
        <v>0.01</v>
      </c>
      <c r="R7967">
        <v>4.9800000000000004</v>
      </c>
      <c r="S7967">
        <v>4.95</v>
      </c>
      <c r="T7967">
        <f t="shared" si="124"/>
        <v>44.820000000000007</v>
      </c>
    </row>
    <row r="7968" spans="1:20" x14ac:dyDescent="0.25">
      <c r="A7968">
        <v>7967</v>
      </c>
      <c r="B7968">
        <v>91450</v>
      </c>
      <c r="C7968" t="s">
        <v>437</v>
      </c>
      <c r="D7968" t="s">
        <v>20</v>
      </c>
      <c r="E7968" t="s">
        <v>187</v>
      </c>
      <c r="F7968" t="s">
        <v>31</v>
      </c>
      <c r="G7968" t="s">
        <v>32</v>
      </c>
      <c r="H7968" t="s">
        <v>188</v>
      </c>
      <c r="I7968" t="s">
        <v>28</v>
      </c>
      <c r="J7968" t="s">
        <v>84</v>
      </c>
      <c r="K7968" t="s">
        <v>71</v>
      </c>
      <c r="L7968" t="s">
        <v>44</v>
      </c>
      <c r="M7968" t="s">
        <v>35</v>
      </c>
      <c r="N7968" s="2">
        <v>41475</v>
      </c>
      <c r="O7968" s="2">
        <v>41477</v>
      </c>
      <c r="P7968">
        <v>10</v>
      </c>
      <c r="Q7968" s="1">
        <v>0.08</v>
      </c>
      <c r="R7968">
        <v>7.59</v>
      </c>
      <c r="S7968">
        <v>4</v>
      </c>
      <c r="T7968">
        <f t="shared" si="124"/>
        <v>75.900000000000006</v>
      </c>
    </row>
    <row r="7969" spans="1:20" x14ac:dyDescent="0.25">
      <c r="A7969">
        <v>7968</v>
      </c>
      <c r="B7969">
        <v>91450</v>
      </c>
      <c r="C7969" t="s">
        <v>437</v>
      </c>
      <c r="D7969" t="s">
        <v>20</v>
      </c>
      <c r="E7969" t="s">
        <v>39</v>
      </c>
      <c r="F7969" t="s">
        <v>31</v>
      </c>
      <c r="G7969" t="s">
        <v>32</v>
      </c>
      <c r="H7969" t="s">
        <v>49</v>
      </c>
      <c r="I7969" t="s">
        <v>28</v>
      </c>
      <c r="J7969" t="s">
        <v>84</v>
      </c>
      <c r="K7969" t="s">
        <v>113</v>
      </c>
      <c r="L7969" t="s">
        <v>44</v>
      </c>
      <c r="M7969" t="s">
        <v>35</v>
      </c>
      <c r="N7969" s="2">
        <v>41475</v>
      </c>
      <c r="O7969" s="2">
        <v>41476</v>
      </c>
      <c r="P7969">
        <v>14</v>
      </c>
      <c r="Q7969" s="1">
        <v>0.04</v>
      </c>
      <c r="R7969">
        <v>2.1800000000000002</v>
      </c>
      <c r="S7969">
        <v>0.78</v>
      </c>
      <c r="T7969">
        <f t="shared" si="124"/>
        <v>30.520000000000003</v>
      </c>
    </row>
    <row r="7970" spans="1:20" x14ac:dyDescent="0.25">
      <c r="A7970">
        <v>7969</v>
      </c>
      <c r="B7970">
        <v>88937</v>
      </c>
      <c r="C7970" t="s">
        <v>1221</v>
      </c>
      <c r="D7970" t="s">
        <v>38</v>
      </c>
      <c r="E7970" t="s">
        <v>187</v>
      </c>
      <c r="F7970" t="s">
        <v>47</v>
      </c>
      <c r="G7970" t="s">
        <v>41</v>
      </c>
      <c r="H7970" t="s">
        <v>188</v>
      </c>
      <c r="I7970" t="s">
        <v>28</v>
      </c>
      <c r="J7970" t="s">
        <v>84</v>
      </c>
      <c r="K7970" t="s">
        <v>231</v>
      </c>
      <c r="L7970" t="s">
        <v>706</v>
      </c>
      <c r="M7970" t="s">
        <v>114</v>
      </c>
      <c r="N7970" s="2">
        <v>41232</v>
      </c>
      <c r="O7970" s="2">
        <v>41233</v>
      </c>
      <c r="P7970">
        <v>10</v>
      </c>
      <c r="Q7970" s="1">
        <v>0.04</v>
      </c>
      <c r="R7970">
        <v>107.53</v>
      </c>
      <c r="S7970">
        <v>5.81</v>
      </c>
      <c r="T7970">
        <f t="shared" si="124"/>
        <v>1075.3</v>
      </c>
    </row>
    <row r="7971" spans="1:20" x14ac:dyDescent="0.25">
      <c r="A7971">
        <v>7970</v>
      </c>
      <c r="B7971">
        <v>91562</v>
      </c>
      <c r="C7971" t="s">
        <v>1558</v>
      </c>
      <c r="D7971" t="s">
        <v>20</v>
      </c>
      <c r="E7971" t="s">
        <v>21</v>
      </c>
      <c r="F7971" t="s">
        <v>22</v>
      </c>
      <c r="G7971" t="s">
        <v>41</v>
      </c>
      <c r="H7971" t="s">
        <v>203</v>
      </c>
      <c r="I7971" t="s">
        <v>28</v>
      </c>
      <c r="J7971" t="s">
        <v>84</v>
      </c>
      <c r="K7971" t="s">
        <v>1138</v>
      </c>
      <c r="L7971" t="s">
        <v>192</v>
      </c>
      <c r="M7971" t="s">
        <v>238</v>
      </c>
      <c r="N7971" s="2">
        <v>41350</v>
      </c>
      <c r="O7971" s="2">
        <v>41351</v>
      </c>
      <c r="P7971">
        <v>5</v>
      </c>
      <c r="Q7971" s="1">
        <v>0.1</v>
      </c>
      <c r="R7971">
        <v>15.98</v>
      </c>
      <c r="S7971">
        <v>6.5</v>
      </c>
      <c r="T7971">
        <f t="shared" si="124"/>
        <v>79.900000000000006</v>
      </c>
    </row>
    <row r="7972" spans="1:20" x14ac:dyDescent="0.25">
      <c r="A7972">
        <v>7971</v>
      </c>
      <c r="B7972">
        <v>91562</v>
      </c>
      <c r="C7972" t="s">
        <v>1558</v>
      </c>
      <c r="D7972" t="s">
        <v>38</v>
      </c>
      <c r="E7972" t="s">
        <v>39</v>
      </c>
      <c r="F7972" t="s">
        <v>22</v>
      </c>
      <c r="G7972" t="s">
        <v>41</v>
      </c>
      <c r="H7972" t="s">
        <v>78</v>
      </c>
      <c r="I7972" t="s">
        <v>28</v>
      </c>
      <c r="J7972" t="s">
        <v>84</v>
      </c>
      <c r="K7972" t="s">
        <v>68</v>
      </c>
      <c r="L7972" t="s">
        <v>192</v>
      </c>
      <c r="M7972" t="s">
        <v>137</v>
      </c>
      <c r="N7972" s="2">
        <v>41350</v>
      </c>
      <c r="O7972" s="2">
        <v>41350</v>
      </c>
      <c r="P7972">
        <v>9</v>
      </c>
      <c r="Q7972" s="1">
        <v>0.09</v>
      </c>
      <c r="R7972">
        <v>6.48</v>
      </c>
      <c r="S7972">
        <v>6.6</v>
      </c>
      <c r="T7972">
        <f t="shared" si="124"/>
        <v>58.320000000000007</v>
      </c>
    </row>
    <row r="7973" spans="1:20" x14ac:dyDescent="0.25">
      <c r="A7973">
        <v>7972</v>
      </c>
      <c r="B7973">
        <v>90262</v>
      </c>
      <c r="C7973" t="s">
        <v>299</v>
      </c>
      <c r="D7973" t="s">
        <v>20</v>
      </c>
      <c r="E7973" t="s">
        <v>21</v>
      </c>
      <c r="F7973" t="s">
        <v>47</v>
      </c>
      <c r="G7973" t="s">
        <v>23</v>
      </c>
      <c r="H7973" t="s">
        <v>33</v>
      </c>
      <c r="I7973" t="s">
        <v>28</v>
      </c>
      <c r="J7973" t="s">
        <v>84</v>
      </c>
      <c r="K7973" t="s">
        <v>198</v>
      </c>
      <c r="L7973" t="s">
        <v>192</v>
      </c>
      <c r="M7973" t="s">
        <v>167</v>
      </c>
      <c r="N7973" s="2">
        <v>41332</v>
      </c>
      <c r="O7973" s="2">
        <v>41334</v>
      </c>
      <c r="P7973">
        <v>9</v>
      </c>
      <c r="Q7973" s="1">
        <v>0.08</v>
      </c>
      <c r="R7973">
        <v>65.989999999999995</v>
      </c>
      <c r="S7973">
        <v>8.99</v>
      </c>
      <c r="T7973">
        <f t="shared" si="124"/>
        <v>593.91</v>
      </c>
    </row>
    <row r="7974" spans="1:20" x14ac:dyDescent="0.25">
      <c r="A7974">
        <v>7973</v>
      </c>
      <c r="B7974">
        <v>87617</v>
      </c>
      <c r="C7974" t="s">
        <v>891</v>
      </c>
      <c r="D7974" t="s">
        <v>20</v>
      </c>
      <c r="E7974" t="s">
        <v>39</v>
      </c>
      <c r="F7974" t="s">
        <v>47</v>
      </c>
      <c r="G7974" t="s">
        <v>48</v>
      </c>
      <c r="H7974" t="s">
        <v>42</v>
      </c>
      <c r="I7974" t="s">
        <v>28</v>
      </c>
      <c r="J7974" t="s">
        <v>84</v>
      </c>
      <c r="K7974" t="s">
        <v>58</v>
      </c>
      <c r="L7974" t="s">
        <v>192</v>
      </c>
      <c r="M7974" t="s">
        <v>167</v>
      </c>
      <c r="N7974" s="2">
        <v>40309</v>
      </c>
      <c r="O7974" s="2">
        <v>40313</v>
      </c>
      <c r="P7974">
        <v>5</v>
      </c>
      <c r="Q7974" s="1">
        <v>0.02</v>
      </c>
      <c r="R7974">
        <v>3.8</v>
      </c>
      <c r="S7974">
        <v>1.49</v>
      </c>
      <c r="T7974">
        <f t="shared" si="124"/>
        <v>19</v>
      </c>
    </row>
    <row r="7975" spans="1:20" x14ac:dyDescent="0.25">
      <c r="A7975">
        <v>7974</v>
      </c>
      <c r="B7975">
        <v>87629</v>
      </c>
      <c r="C7975" t="s">
        <v>1550</v>
      </c>
      <c r="D7975" t="s">
        <v>20</v>
      </c>
      <c r="E7975" t="s">
        <v>39</v>
      </c>
      <c r="F7975" t="s">
        <v>47</v>
      </c>
      <c r="G7975" t="s">
        <v>48</v>
      </c>
      <c r="H7975" t="s">
        <v>49</v>
      </c>
      <c r="I7975" t="s">
        <v>28</v>
      </c>
      <c r="J7975" t="s">
        <v>84</v>
      </c>
      <c r="K7975" t="s">
        <v>289</v>
      </c>
      <c r="L7975" t="s">
        <v>192</v>
      </c>
      <c r="M7975" t="s">
        <v>160</v>
      </c>
      <c r="N7975" s="2">
        <v>41405</v>
      </c>
      <c r="O7975" s="2">
        <v>41405</v>
      </c>
      <c r="P7975">
        <v>10</v>
      </c>
      <c r="Q7975" s="1">
        <v>0.02</v>
      </c>
      <c r="R7975">
        <v>6.48</v>
      </c>
      <c r="S7975">
        <v>8.4</v>
      </c>
      <c r="T7975">
        <f t="shared" si="124"/>
        <v>64.800000000000011</v>
      </c>
    </row>
    <row r="7976" spans="1:20" x14ac:dyDescent="0.25">
      <c r="A7976">
        <v>7975</v>
      </c>
      <c r="B7976">
        <v>89779</v>
      </c>
      <c r="C7976" t="s">
        <v>576</v>
      </c>
      <c r="D7976" t="s">
        <v>20</v>
      </c>
      <c r="E7976" t="s">
        <v>39</v>
      </c>
      <c r="F7976" t="s">
        <v>40</v>
      </c>
      <c r="G7976" t="s">
        <v>23</v>
      </c>
      <c r="H7976" t="s">
        <v>89</v>
      </c>
      <c r="I7976" t="s">
        <v>28</v>
      </c>
      <c r="J7976" t="s">
        <v>84</v>
      </c>
      <c r="K7976" t="s">
        <v>172</v>
      </c>
      <c r="L7976" t="s">
        <v>44</v>
      </c>
      <c r="M7976" t="s">
        <v>99</v>
      </c>
      <c r="N7976" s="2">
        <v>40830</v>
      </c>
      <c r="O7976" s="2">
        <v>40832</v>
      </c>
      <c r="P7976">
        <v>18</v>
      </c>
      <c r="Q7976" s="1">
        <v>0.05</v>
      </c>
      <c r="R7976">
        <v>2.84</v>
      </c>
      <c r="S7976">
        <v>0.93</v>
      </c>
      <c r="T7976">
        <f t="shared" si="124"/>
        <v>51.12</v>
      </c>
    </row>
    <row r="7977" spans="1:20" x14ac:dyDescent="0.25">
      <c r="A7977">
        <v>7976</v>
      </c>
      <c r="B7977">
        <v>86905</v>
      </c>
      <c r="C7977" t="s">
        <v>1204</v>
      </c>
      <c r="D7977" t="s">
        <v>20</v>
      </c>
      <c r="E7977" t="s">
        <v>21</v>
      </c>
      <c r="F7977" t="s">
        <v>22</v>
      </c>
      <c r="G7977" t="s">
        <v>41</v>
      </c>
      <c r="H7977" t="s">
        <v>33</v>
      </c>
      <c r="I7977" t="s">
        <v>28</v>
      </c>
      <c r="J7977" t="s">
        <v>84</v>
      </c>
      <c r="K7977" t="s">
        <v>1107</v>
      </c>
      <c r="L7977" t="s">
        <v>44</v>
      </c>
      <c r="M7977" t="s">
        <v>294</v>
      </c>
      <c r="N7977" s="2">
        <v>40927</v>
      </c>
      <c r="O7977" s="2">
        <v>40929</v>
      </c>
      <c r="P7977">
        <v>4</v>
      </c>
      <c r="Q7977" s="1">
        <v>0.03</v>
      </c>
      <c r="R7977">
        <v>20.99</v>
      </c>
      <c r="S7977">
        <v>0.99</v>
      </c>
      <c r="T7977">
        <f t="shared" si="124"/>
        <v>83.96</v>
      </c>
    </row>
    <row r="7978" spans="1:20" x14ac:dyDescent="0.25">
      <c r="A7978">
        <v>7977</v>
      </c>
      <c r="B7978">
        <v>86905</v>
      </c>
      <c r="C7978" t="s">
        <v>152</v>
      </c>
      <c r="D7978" t="s">
        <v>578</v>
      </c>
      <c r="E7978" t="s">
        <v>187</v>
      </c>
      <c r="F7978" t="s">
        <v>31</v>
      </c>
      <c r="G7978" t="s">
        <v>41</v>
      </c>
      <c r="H7978" t="s">
        <v>225</v>
      </c>
      <c r="I7978" t="s">
        <v>28</v>
      </c>
      <c r="J7978" t="s">
        <v>84</v>
      </c>
      <c r="K7978" t="s">
        <v>71</v>
      </c>
      <c r="L7978" t="s">
        <v>330</v>
      </c>
      <c r="M7978" t="s">
        <v>143</v>
      </c>
      <c r="N7978" s="2">
        <v>40927</v>
      </c>
      <c r="O7978" s="2">
        <v>40930</v>
      </c>
      <c r="P7978">
        <v>4</v>
      </c>
      <c r="Q7978" s="1">
        <v>0.05</v>
      </c>
      <c r="R7978">
        <v>114.98</v>
      </c>
      <c r="S7978">
        <v>58.72</v>
      </c>
      <c r="T7978">
        <f t="shared" si="124"/>
        <v>459.92</v>
      </c>
    </row>
    <row r="7979" spans="1:20" x14ac:dyDescent="0.25">
      <c r="A7979">
        <v>7978</v>
      </c>
      <c r="B7979">
        <v>86905</v>
      </c>
      <c r="C7979" t="s">
        <v>152</v>
      </c>
      <c r="D7979" t="s">
        <v>578</v>
      </c>
      <c r="E7979" t="s">
        <v>187</v>
      </c>
      <c r="F7979" t="s">
        <v>31</v>
      </c>
      <c r="G7979" t="s">
        <v>41</v>
      </c>
      <c r="H7979" t="s">
        <v>219</v>
      </c>
      <c r="I7979" t="s">
        <v>28</v>
      </c>
      <c r="J7979" t="s">
        <v>84</v>
      </c>
      <c r="K7979" t="s">
        <v>248</v>
      </c>
      <c r="L7979" t="s">
        <v>330</v>
      </c>
      <c r="M7979" t="s">
        <v>146</v>
      </c>
      <c r="N7979" s="2">
        <v>40927</v>
      </c>
      <c r="O7979" s="2">
        <v>40930</v>
      </c>
      <c r="P7979">
        <v>1</v>
      </c>
      <c r="Q7979" s="1">
        <v>0.03</v>
      </c>
      <c r="R7979">
        <v>212.6</v>
      </c>
      <c r="S7979">
        <v>52.2</v>
      </c>
      <c r="T7979">
        <f t="shared" si="124"/>
        <v>212.6</v>
      </c>
    </row>
    <row r="7980" spans="1:20" x14ac:dyDescent="0.25">
      <c r="A7980">
        <v>7979</v>
      </c>
      <c r="B7980">
        <v>85883</v>
      </c>
      <c r="C7980" t="s">
        <v>1314</v>
      </c>
      <c r="D7980" t="s">
        <v>20</v>
      </c>
      <c r="E7980" t="s">
        <v>39</v>
      </c>
      <c r="F7980" t="s">
        <v>31</v>
      </c>
      <c r="G7980" t="s">
        <v>41</v>
      </c>
      <c r="H7980" t="s">
        <v>42</v>
      </c>
      <c r="I7980" t="s">
        <v>28</v>
      </c>
      <c r="J7980" t="s">
        <v>84</v>
      </c>
      <c r="K7980" t="s">
        <v>68</v>
      </c>
      <c r="L7980" t="s">
        <v>746</v>
      </c>
      <c r="M7980" t="s">
        <v>69</v>
      </c>
      <c r="N7980" s="2">
        <v>40897</v>
      </c>
      <c r="O7980" s="2">
        <v>40900</v>
      </c>
      <c r="P7980">
        <v>20</v>
      </c>
      <c r="Q7980" s="1">
        <v>0</v>
      </c>
      <c r="R7980">
        <v>167.27</v>
      </c>
      <c r="S7980">
        <v>35</v>
      </c>
      <c r="T7980">
        <f t="shared" si="124"/>
        <v>3345.4</v>
      </c>
    </row>
    <row r="7981" spans="1:20" x14ac:dyDescent="0.25">
      <c r="A7981">
        <v>7980</v>
      </c>
      <c r="B7981">
        <v>85883</v>
      </c>
      <c r="C7981" t="s">
        <v>1314</v>
      </c>
      <c r="D7981" t="s">
        <v>578</v>
      </c>
      <c r="E7981" t="s">
        <v>187</v>
      </c>
      <c r="F7981" t="s">
        <v>31</v>
      </c>
      <c r="G7981" t="s">
        <v>41</v>
      </c>
      <c r="H7981" t="s">
        <v>219</v>
      </c>
      <c r="I7981" t="s">
        <v>28</v>
      </c>
      <c r="J7981" t="s">
        <v>84</v>
      </c>
      <c r="K7981" t="s">
        <v>71</v>
      </c>
      <c r="L7981" t="s">
        <v>330</v>
      </c>
      <c r="M7981" t="s">
        <v>131</v>
      </c>
      <c r="N7981" s="2">
        <v>40897</v>
      </c>
      <c r="O7981" s="2">
        <v>40899</v>
      </c>
      <c r="P7981">
        <v>15</v>
      </c>
      <c r="Q7981" s="1">
        <v>0.08</v>
      </c>
      <c r="R7981">
        <v>400.98</v>
      </c>
      <c r="S7981">
        <v>42.52</v>
      </c>
      <c r="T7981">
        <f t="shared" si="124"/>
        <v>6014.7000000000007</v>
      </c>
    </row>
    <row r="7982" spans="1:20" x14ac:dyDescent="0.25">
      <c r="A7982">
        <v>7981</v>
      </c>
      <c r="B7982">
        <v>85883</v>
      </c>
      <c r="C7982" t="s">
        <v>1314</v>
      </c>
      <c r="D7982" t="s">
        <v>20</v>
      </c>
      <c r="E7982" t="s">
        <v>21</v>
      </c>
      <c r="F7982" t="s">
        <v>31</v>
      </c>
      <c r="G7982" t="s">
        <v>41</v>
      </c>
      <c r="H7982" t="s">
        <v>24</v>
      </c>
      <c r="I7982" t="s">
        <v>28</v>
      </c>
      <c r="J7982" t="s">
        <v>84</v>
      </c>
      <c r="K7982" t="s">
        <v>198</v>
      </c>
      <c r="L7982" t="s">
        <v>192</v>
      </c>
      <c r="M7982" t="s">
        <v>255</v>
      </c>
      <c r="N7982" s="2">
        <v>40897</v>
      </c>
      <c r="O7982" s="2">
        <v>40900</v>
      </c>
      <c r="P7982">
        <v>15</v>
      </c>
      <c r="Q7982" s="1">
        <v>0.01</v>
      </c>
      <c r="R7982">
        <v>205.99</v>
      </c>
      <c r="S7982">
        <v>2.79</v>
      </c>
      <c r="T7982">
        <f t="shared" si="124"/>
        <v>3089.8500000000004</v>
      </c>
    </row>
    <row r="7983" spans="1:20" x14ac:dyDescent="0.25">
      <c r="A7983">
        <v>7982</v>
      </c>
      <c r="B7983">
        <v>90216</v>
      </c>
      <c r="C7983" t="s">
        <v>2523</v>
      </c>
      <c r="D7983" t="s">
        <v>20</v>
      </c>
      <c r="E7983" t="s">
        <v>21</v>
      </c>
      <c r="F7983" t="s">
        <v>31</v>
      </c>
      <c r="G7983" t="s">
        <v>32</v>
      </c>
      <c r="H7983" t="s">
        <v>203</v>
      </c>
      <c r="I7983" t="s">
        <v>28</v>
      </c>
      <c r="J7983" t="s">
        <v>84</v>
      </c>
      <c r="K7983" t="s">
        <v>198</v>
      </c>
      <c r="L7983" t="s">
        <v>192</v>
      </c>
      <c r="M7983" t="s">
        <v>35</v>
      </c>
      <c r="N7983" s="2">
        <v>40659</v>
      </c>
      <c r="O7983" s="2">
        <v>40660</v>
      </c>
      <c r="P7983">
        <v>2</v>
      </c>
      <c r="Q7983" s="1">
        <v>0.04</v>
      </c>
      <c r="R7983">
        <v>300.97000000000003</v>
      </c>
      <c r="S7983">
        <v>7.18</v>
      </c>
      <c r="T7983">
        <f t="shared" si="124"/>
        <v>601.94000000000005</v>
      </c>
    </row>
    <row r="7984" spans="1:20" x14ac:dyDescent="0.25">
      <c r="A7984">
        <v>7983</v>
      </c>
      <c r="B7984">
        <v>90115</v>
      </c>
      <c r="C7984" t="s">
        <v>1464</v>
      </c>
      <c r="D7984" t="s">
        <v>578</v>
      </c>
      <c r="E7984" t="s">
        <v>21</v>
      </c>
      <c r="F7984" t="s">
        <v>31</v>
      </c>
      <c r="G7984" t="s">
        <v>32</v>
      </c>
      <c r="H7984" t="s">
        <v>24</v>
      </c>
      <c r="I7984" t="s">
        <v>28</v>
      </c>
      <c r="J7984" t="s">
        <v>84</v>
      </c>
      <c r="K7984" t="s">
        <v>409</v>
      </c>
      <c r="L7984" t="s">
        <v>283</v>
      </c>
      <c r="M7984" t="s">
        <v>143</v>
      </c>
      <c r="N7984" s="2">
        <v>40426</v>
      </c>
      <c r="O7984" s="2">
        <v>40426</v>
      </c>
      <c r="P7984">
        <v>5</v>
      </c>
      <c r="Q7984" s="1">
        <v>0</v>
      </c>
      <c r="R7984">
        <v>442.14</v>
      </c>
      <c r="S7984">
        <v>14.7</v>
      </c>
      <c r="T7984">
        <f t="shared" si="124"/>
        <v>2210.6999999999998</v>
      </c>
    </row>
    <row r="7985" spans="1:20" x14ac:dyDescent="0.25">
      <c r="A7985">
        <v>7984</v>
      </c>
      <c r="B7985">
        <v>86734</v>
      </c>
      <c r="C7985" t="s">
        <v>1415</v>
      </c>
      <c r="D7985" t="s">
        <v>20</v>
      </c>
      <c r="E7985" t="s">
        <v>21</v>
      </c>
      <c r="F7985" t="s">
        <v>31</v>
      </c>
      <c r="G7985" t="s">
        <v>41</v>
      </c>
      <c r="H7985" t="s">
        <v>24</v>
      </c>
      <c r="I7985" t="s">
        <v>28</v>
      </c>
      <c r="J7985" t="s">
        <v>84</v>
      </c>
      <c r="K7985" t="s">
        <v>25</v>
      </c>
      <c r="L7985" t="s">
        <v>44</v>
      </c>
      <c r="M7985" t="s">
        <v>255</v>
      </c>
      <c r="N7985" s="2">
        <v>40273</v>
      </c>
      <c r="O7985" s="2">
        <v>40275</v>
      </c>
      <c r="P7985">
        <v>4</v>
      </c>
      <c r="Q7985" s="1">
        <v>0.05</v>
      </c>
      <c r="R7985">
        <v>85.99</v>
      </c>
      <c r="S7985">
        <v>0.99</v>
      </c>
      <c r="T7985">
        <f t="shared" si="124"/>
        <v>343.96</v>
      </c>
    </row>
    <row r="7986" spans="1:20" x14ac:dyDescent="0.25">
      <c r="A7986">
        <v>7985</v>
      </c>
      <c r="B7986">
        <v>90512</v>
      </c>
      <c r="C7986" t="s">
        <v>1551</v>
      </c>
      <c r="D7986" t="s">
        <v>20</v>
      </c>
      <c r="E7986" t="s">
        <v>39</v>
      </c>
      <c r="F7986" t="s">
        <v>31</v>
      </c>
      <c r="G7986" t="s">
        <v>48</v>
      </c>
      <c r="H7986" t="s">
        <v>54</v>
      </c>
      <c r="I7986" t="s">
        <v>28</v>
      </c>
      <c r="J7986" t="s">
        <v>52</v>
      </c>
      <c r="K7986" t="s">
        <v>221</v>
      </c>
      <c r="L7986" t="s">
        <v>26</v>
      </c>
      <c r="M7986" t="s">
        <v>106</v>
      </c>
      <c r="N7986" s="2">
        <v>41598</v>
      </c>
      <c r="O7986" s="2">
        <v>41600</v>
      </c>
      <c r="P7986">
        <v>39</v>
      </c>
      <c r="Q7986" s="1">
        <v>7.0000000000000007E-2</v>
      </c>
      <c r="R7986">
        <v>34.58</v>
      </c>
      <c r="S7986">
        <v>8.99</v>
      </c>
      <c r="T7986">
        <f t="shared" si="124"/>
        <v>1348.62</v>
      </c>
    </row>
    <row r="7987" spans="1:20" x14ac:dyDescent="0.25">
      <c r="A7987">
        <v>7986</v>
      </c>
      <c r="B7987">
        <v>90512</v>
      </c>
      <c r="C7987" t="s">
        <v>1551</v>
      </c>
      <c r="D7987" t="s">
        <v>20</v>
      </c>
      <c r="E7987" t="s">
        <v>39</v>
      </c>
      <c r="F7987" t="s">
        <v>31</v>
      </c>
      <c r="G7987" t="s">
        <v>48</v>
      </c>
      <c r="H7987" t="s">
        <v>94</v>
      </c>
      <c r="I7987" t="s">
        <v>28</v>
      </c>
      <c r="J7987" t="s">
        <v>52</v>
      </c>
      <c r="K7987" t="s">
        <v>98</v>
      </c>
      <c r="L7987" t="s">
        <v>746</v>
      </c>
      <c r="M7987" t="s">
        <v>367</v>
      </c>
      <c r="N7987" s="2">
        <v>41598</v>
      </c>
      <c r="O7987" s="2">
        <v>41598</v>
      </c>
      <c r="P7987">
        <v>22</v>
      </c>
      <c r="Q7987" s="1">
        <v>0.1</v>
      </c>
      <c r="R7987">
        <v>89.83</v>
      </c>
      <c r="S7987">
        <v>35</v>
      </c>
      <c r="T7987">
        <f t="shared" si="124"/>
        <v>1976.26</v>
      </c>
    </row>
    <row r="7988" spans="1:20" x14ac:dyDescent="0.25">
      <c r="A7988">
        <v>7987</v>
      </c>
      <c r="B7988">
        <v>89288</v>
      </c>
      <c r="C7988" t="s">
        <v>481</v>
      </c>
      <c r="D7988" t="s">
        <v>20</v>
      </c>
      <c r="E7988" t="s">
        <v>39</v>
      </c>
      <c r="F7988" t="s">
        <v>31</v>
      </c>
      <c r="G7988" t="s">
        <v>41</v>
      </c>
      <c r="H7988" t="s">
        <v>49</v>
      </c>
      <c r="I7988" t="s">
        <v>28</v>
      </c>
      <c r="J7988" t="s">
        <v>52</v>
      </c>
      <c r="K7988" t="s">
        <v>133</v>
      </c>
      <c r="L7988" t="s">
        <v>44</v>
      </c>
      <c r="M7988" t="s">
        <v>35</v>
      </c>
      <c r="N7988" s="2">
        <v>41292</v>
      </c>
      <c r="O7988" s="2">
        <v>41294</v>
      </c>
      <c r="P7988">
        <v>4</v>
      </c>
      <c r="Q7988" s="1">
        <v>0.09</v>
      </c>
      <c r="R7988">
        <v>2.58</v>
      </c>
      <c r="S7988">
        <v>1.3</v>
      </c>
      <c r="T7988">
        <f t="shared" si="124"/>
        <v>10.32</v>
      </c>
    </row>
    <row r="7989" spans="1:20" x14ac:dyDescent="0.25">
      <c r="A7989">
        <v>7988</v>
      </c>
      <c r="B7989">
        <v>89285</v>
      </c>
      <c r="C7989" t="s">
        <v>481</v>
      </c>
      <c r="D7989" t="s">
        <v>20</v>
      </c>
      <c r="E7989" t="s">
        <v>39</v>
      </c>
      <c r="F7989" t="s">
        <v>31</v>
      </c>
      <c r="G7989" t="s">
        <v>41</v>
      </c>
      <c r="H7989" t="s">
        <v>61</v>
      </c>
      <c r="I7989" t="s">
        <v>28</v>
      </c>
      <c r="J7989" t="s">
        <v>52</v>
      </c>
      <c r="K7989" t="s">
        <v>149</v>
      </c>
      <c r="L7989" t="s">
        <v>26</v>
      </c>
      <c r="M7989" t="s">
        <v>35</v>
      </c>
      <c r="N7989" s="2">
        <v>40561</v>
      </c>
      <c r="O7989" s="2">
        <v>40563</v>
      </c>
      <c r="P7989">
        <v>1</v>
      </c>
      <c r="Q7989" s="1">
        <v>0.05</v>
      </c>
      <c r="R7989">
        <v>6.84</v>
      </c>
      <c r="S7989">
        <v>8.3699999999999992</v>
      </c>
      <c r="T7989">
        <f t="shared" si="124"/>
        <v>6.84</v>
      </c>
    </row>
    <row r="7990" spans="1:20" x14ac:dyDescent="0.25">
      <c r="A7990">
        <v>7989</v>
      </c>
      <c r="B7990">
        <v>86668</v>
      </c>
      <c r="C7990" t="s">
        <v>1216</v>
      </c>
      <c r="D7990" t="s">
        <v>20</v>
      </c>
      <c r="E7990" t="s">
        <v>39</v>
      </c>
      <c r="F7990" t="s">
        <v>40</v>
      </c>
      <c r="G7990" t="s">
        <v>93</v>
      </c>
      <c r="H7990" t="s">
        <v>54</v>
      </c>
      <c r="I7990" t="s">
        <v>28</v>
      </c>
      <c r="J7990" t="s">
        <v>52</v>
      </c>
      <c r="K7990" t="s">
        <v>231</v>
      </c>
      <c r="L7990" t="s">
        <v>192</v>
      </c>
      <c r="M7990" t="s">
        <v>393</v>
      </c>
      <c r="N7990" s="2">
        <v>40455</v>
      </c>
      <c r="O7990" s="2">
        <v>40457</v>
      </c>
      <c r="P7990">
        <v>8</v>
      </c>
      <c r="Q7990" s="1">
        <v>0.02</v>
      </c>
      <c r="R7990">
        <v>5.53</v>
      </c>
      <c r="S7990">
        <v>6.98</v>
      </c>
      <c r="T7990">
        <f t="shared" si="124"/>
        <v>44.24</v>
      </c>
    </row>
    <row r="7991" spans="1:20" x14ac:dyDescent="0.25">
      <c r="A7991">
        <v>7990</v>
      </c>
      <c r="B7991">
        <v>86678</v>
      </c>
      <c r="C7991" t="s">
        <v>1216</v>
      </c>
      <c r="D7991" t="s">
        <v>20</v>
      </c>
      <c r="E7991" t="s">
        <v>187</v>
      </c>
      <c r="F7991" t="s">
        <v>40</v>
      </c>
      <c r="G7991" t="s">
        <v>93</v>
      </c>
      <c r="H7991" t="s">
        <v>219</v>
      </c>
      <c r="I7991" t="s">
        <v>28</v>
      </c>
      <c r="J7991" t="s">
        <v>52</v>
      </c>
      <c r="K7991" t="s">
        <v>113</v>
      </c>
      <c r="L7991" t="s">
        <v>44</v>
      </c>
      <c r="M7991" t="s">
        <v>342</v>
      </c>
      <c r="N7991" s="2">
        <v>41551</v>
      </c>
      <c r="O7991" s="2">
        <v>41553</v>
      </c>
      <c r="P7991">
        <v>2</v>
      </c>
      <c r="Q7991" s="1">
        <v>0.09</v>
      </c>
      <c r="R7991">
        <v>41.47</v>
      </c>
      <c r="S7991">
        <v>34.200000000000003</v>
      </c>
      <c r="T7991">
        <f t="shared" si="124"/>
        <v>82.94</v>
      </c>
    </row>
    <row r="7992" spans="1:20" x14ac:dyDescent="0.25">
      <c r="A7992">
        <v>7991</v>
      </c>
      <c r="B7992">
        <v>86668</v>
      </c>
      <c r="C7992" t="s">
        <v>687</v>
      </c>
      <c r="D7992" t="s">
        <v>38</v>
      </c>
      <c r="E7992" t="s">
        <v>187</v>
      </c>
      <c r="F7992" t="s">
        <v>31</v>
      </c>
      <c r="G7992" t="s">
        <v>93</v>
      </c>
      <c r="H7992" t="s">
        <v>225</v>
      </c>
      <c r="I7992" t="s">
        <v>28</v>
      </c>
      <c r="J7992" t="s">
        <v>52</v>
      </c>
      <c r="K7992" t="s">
        <v>113</v>
      </c>
      <c r="L7992" t="s">
        <v>192</v>
      </c>
      <c r="M7992" t="s">
        <v>631</v>
      </c>
      <c r="N7992" s="2">
        <v>40455</v>
      </c>
      <c r="O7992" s="2">
        <v>40455</v>
      </c>
      <c r="P7992">
        <v>7</v>
      </c>
      <c r="Q7992" s="1">
        <v>0.03</v>
      </c>
      <c r="R7992">
        <v>19.04</v>
      </c>
      <c r="S7992">
        <v>6.38</v>
      </c>
      <c r="T7992">
        <f t="shared" si="124"/>
        <v>133.28</v>
      </c>
    </row>
    <row r="7993" spans="1:20" x14ac:dyDescent="0.25">
      <c r="A7993">
        <v>7992</v>
      </c>
      <c r="B7993">
        <v>90280</v>
      </c>
      <c r="C7993" t="s">
        <v>1280</v>
      </c>
      <c r="D7993" t="s">
        <v>20</v>
      </c>
      <c r="E7993" t="s">
        <v>21</v>
      </c>
      <c r="F7993" t="s">
        <v>40</v>
      </c>
      <c r="G7993" t="s">
        <v>32</v>
      </c>
      <c r="H7993" t="s">
        <v>206</v>
      </c>
      <c r="I7993" t="s">
        <v>28</v>
      </c>
      <c r="J7993" t="s">
        <v>52</v>
      </c>
      <c r="K7993" t="s">
        <v>1107</v>
      </c>
      <c r="L7993" t="s">
        <v>192</v>
      </c>
      <c r="M7993" t="s">
        <v>264</v>
      </c>
      <c r="N7993" s="2">
        <v>41523</v>
      </c>
      <c r="O7993" s="2">
        <v>41525</v>
      </c>
      <c r="P7993">
        <v>26</v>
      </c>
      <c r="Q7993" s="1">
        <v>0</v>
      </c>
      <c r="R7993">
        <v>99.99</v>
      </c>
      <c r="S7993">
        <v>19.989999999999998</v>
      </c>
      <c r="T7993">
        <f t="shared" si="124"/>
        <v>2599.7399999999998</v>
      </c>
    </row>
    <row r="7994" spans="1:20" x14ac:dyDescent="0.25">
      <c r="A7994">
        <v>7993</v>
      </c>
      <c r="B7994">
        <v>90273</v>
      </c>
      <c r="C7994" t="s">
        <v>1280</v>
      </c>
      <c r="D7994" t="s">
        <v>20</v>
      </c>
      <c r="E7994" t="s">
        <v>39</v>
      </c>
      <c r="F7994" t="s">
        <v>40</v>
      </c>
      <c r="G7994" t="s">
        <v>32</v>
      </c>
      <c r="H7994" t="s">
        <v>78</v>
      </c>
      <c r="I7994" t="s">
        <v>28</v>
      </c>
      <c r="J7994" t="s">
        <v>52</v>
      </c>
      <c r="K7994" t="s">
        <v>231</v>
      </c>
      <c r="L7994" t="s">
        <v>192</v>
      </c>
      <c r="M7994" t="s">
        <v>393</v>
      </c>
      <c r="N7994" s="2">
        <v>40792</v>
      </c>
      <c r="O7994" s="2">
        <v>40794</v>
      </c>
      <c r="P7994">
        <v>19</v>
      </c>
      <c r="Q7994" s="1">
        <v>0.02</v>
      </c>
      <c r="R7994">
        <v>33.29</v>
      </c>
      <c r="S7994">
        <v>8.74</v>
      </c>
      <c r="T7994">
        <f t="shared" si="124"/>
        <v>632.51</v>
      </c>
    </row>
    <row r="7995" spans="1:20" x14ac:dyDescent="0.25">
      <c r="A7995">
        <v>7994</v>
      </c>
      <c r="B7995">
        <v>87504</v>
      </c>
      <c r="C7995" t="s">
        <v>1321</v>
      </c>
      <c r="D7995" t="s">
        <v>20</v>
      </c>
      <c r="E7995" t="s">
        <v>39</v>
      </c>
      <c r="F7995" t="s">
        <v>31</v>
      </c>
      <c r="G7995" t="s">
        <v>93</v>
      </c>
      <c r="H7995" t="s">
        <v>89</v>
      </c>
      <c r="I7995" t="s">
        <v>28</v>
      </c>
      <c r="J7995" t="s">
        <v>52</v>
      </c>
      <c r="K7995" t="s">
        <v>228</v>
      </c>
      <c r="L7995" t="s">
        <v>192</v>
      </c>
      <c r="M7995" t="s">
        <v>255</v>
      </c>
      <c r="N7995" s="2">
        <v>41565</v>
      </c>
      <c r="O7995" s="2">
        <v>41567</v>
      </c>
      <c r="P7995">
        <v>1</v>
      </c>
      <c r="Q7995" s="1">
        <v>0</v>
      </c>
      <c r="R7995">
        <v>5.4</v>
      </c>
      <c r="S7995">
        <v>7.78</v>
      </c>
      <c r="T7995">
        <f t="shared" si="124"/>
        <v>5.4</v>
      </c>
    </row>
    <row r="7996" spans="1:20" x14ac:dyDescent="0.25">
      <c r="A7996">
        <v>7995</v>
      </c>
      <c r="B7996">
        <v>87504</v>
      </c>
      <c r="C7996" t="s">
        <v>1321</v>
      </c>
      <c r="D7996" t="s">
        <v>20</v>
      </c>
      <c r="E7996" t="s">
        <v>39</v>
      </c>
      <c r="F7996" t="s">
        <v>31</v>
      </c>
      <c r="G7996" t="s">
        <v>93</v>
      </c>
      <c r="H7996" t="s">
        <v>61</v>
      </c>
      <c r="I7996" t="s">
        <v>28</v>
      </c>
      <c r="J7996" t="s">
        <v>52</v>
      </c>
      <c r="K7996" t="s">
        <v>226</v>
      </c>
      <c r="L7996" t="s">
        <v>192</v>
      </c>
      <c r="M7996" t="s">
        <v>296</v>
      </c>
      <c r="N7996" s="2">
        <v>41565</v>
      </c>
      <c r="O7996" s="2">
        <v>41567</v>
      </c>
      <c r="P7996">
        <v>6</v>
      </c>
      <c r="Q7996" s="1">
        <v>0.09</v>
      </c>
      <c r="R7996">
        <v>6.68</v>
      </c>
      <c r="S7996">
        <v>4.91</v>
      </c>
      <c r="T7996">
        <f t="shared" si="124"/>
        <v>40.08</v>
      </c>
    </row>
    <row r="7997" spans="1:20" x14ac:dyDescent="0.25">
      <c r="A7997">
        <v>7996</v>
      </c>
      <c r="B7997">
        <v>86833</v>
      </c>
      <c r="C7997" t="s">
        <v>2319</v>
      </c>
      <c r="D7997" t="s">
        <v>578</v>
      </c>
      <c r="E7997" t="s">
        <v>187</v>
      </c>
      <c r="F7997" t="s">
        <v>31</v>
      </c>
      <c r="G7997" t="s">
        <v>32</v>
      </c>
      <c r="H7997" t="s">
        <v>225</v>
      </c>
      <c r="I7997" t="s">
        <v>28</v>
      </c>
      <c r="J7997" t="s">
        <v>52</v>
      </c>
      <c r="K7997" t="s">
        <v>43</v>
      </c>
      <c r="L7997" t="s">
        <v>330</v>
      </c>
      <c r="M7997" t="s">
        <v>63</v>
      </c>
      <c r="N7997" s="2">
        <v>41581</v>
      </c>
      <c r="O7997" s="2">
        <v>41582</v>
      </c>
      <c r="P7997">
        <v>6</v>
      </c>
      <c r="Q7997" s="1">
        <v>0</v>
      </c>
      <c r="R7997">
        <v>70.98</v>
      </c>
      <c r="S7997">
        <v>26.74</v>
      </c>
      <c r="T7997">
        <f t="shared" si="124"/>
        <v>425.88</v>
      </c>
    </row>
    <row r="7998" spans="1:20" x14ac:dyDescent="0.25">
      <c r="A7998">
        <v>7997</v>
      </c>
      <c r="B7998">
        <v>88788</v>
      </c>
      <c r="C7998" t="s">
        <v>1355</v>
      </c>
      <c r="D7998" t="s">
        <v>578</v>
      </c>
      <c r="E7998" t="s">
        <v>21</v>
      </c>
      <c r="F7998" t="s">
        <v>31</v>
      </c>
      <c r="G7998" t="s">
        <v>32</v>
      </c>
      <c r="H7998" t="s">
        <v>203</v>
      </c>
      <c r="I7998" t="s">
        <v>28</v>
      </c>
      <c r="J7998" t="s">
        <v>52</v>
      </c>
      <c r="K7998" t="s">
        <v>1111</v>
      </c>
      <c r="L7998" t="s">
        <v>330</v>
      </c>
      <c r="M7998" t="s">
        <v>102</v>
      </c>
      <c r="N7998" s="2">
        <v>41007</v>
      </c>
      <c r="O7998" s="2">
        <v>41009</v>
      </c>
      <c r="P7998">
        <v>9</v>
      </c>
      <c r="Q7998" s="1">
        <v>0.01</v>
      </c>
      <c r="R7998">
        <v>400.97</v>
      </c>
      <c r="S7998">
        <v>48.26</v>
      </c>
      <c r="T7998">
        <f t="shared" si="124"/>
        <v>3608.7300000000005</v>
      </c>
    </row>
    <row r="7999" spans="1:20" x14ac:dyDescent="0.25">
      <c r="A7999">
        <v>7998</v>
      </c>
      <c r="B7999">
        <v>87777</v>
      </c>
      <c r="C7999" t="s">
        <v>792</v>
      </c>
      <c r="D7999" t="s">
        <v>20</v>
      </c>
      <c r="E7999" t="s">
        <v>39</v>
      </c>
      <c r="F7999" t="s">
        <v>31</v>
      </c>
      <c r="G7999" t="s">
        <v>32</v>
      </c>
      <c r="H7999" t="s">
        <v>78</v>
      </c>
      <c r="I7999" t="s">
        <v>28</v>
      </c>
      <c r="J7999" t="s">
        <v>52</v>
      </c>
      <c r="K7999" t="s">
        <v>136</v>
      </c>
      <c r="L7999" t="s">
        <v>44</v>
      </c>
      <c r="M7999" t="s">
        <v>178</v>
      </c>
      <c r="N7999" s="2">
        <v>40678</v>
      </c>
      <c r="O7999" s="2">
        <v>40680</v>
      </c>
      <c r="P7999">
        <v>6</v>
      </c>
      <c r="Q7999" s="1">
        <v>0.03</v>
      </c>
      <c r="R7999">
        <v>3.29</v>
      </c>
      <c r="S7999">
        <v>1.35</v>
      </c>
      <c r="T7999">
        <f t="shared" si="124"/>
        <v>19.740000000000002</v>
      </c>
    </row>
    <row r="8000" spans="1:20" x14ac:dyDescent="0.25">
      <c r="A8000">
        <v>7999</v>
      </c>
      <c r="B8000">
        <v>86695</v>
      </c>
      <c r="C8000" t="s">
        <v>672</v>
      </c>
      <c r="D8000" t="s">
        <v>20</v>
      </c>
      <c r="E8000" t="s">
        <v>39</v>
      </c>
      <c r="F8000" t="s">
        <v>47</v>
      </c>
      <c r="G8000" t="s">
        <v>23</v>
      </c>
      <c r="H8000" t="s">
        <v>78</v>
      </c>
      <c r="I8000" t="s">
        <v>28</v>
      </c>
      <c r="J8000" t="s">
        <v>52</v>
      </c>
      <c r="K8000" t="s">
        <v>101</v>
      </c>
      <c r="L8000" t="s">
        <v>192</v>
      </c>
      <c r="M8000" t="s">
        <v>167</v>
      </c>
      <c r="N8000" s="2">
        <v>41063</v>
      </c>
      <c r="O8000" s="2">
        <v>41065</v>
      </c>
      <c r="P8000">
        <v>7</v>
      </c>
      <c r="Q8000" s="1">
        <v>0.09</v>
      </c>
      <c r="R8000">
        <v>2.89</v>
      </c>
      <c r="S8000">
        <v>0.5</v>
      </c>
      <c r="T8000">
        <f t="shared" si="124"/>
        <v>20.23</v>
      </c>
    </row>
    <row r="8001" spans="1:20" x14ac:dyDescent="0.25">
      <c r="A8001">
        <v>8000</v>
      </c>
      <c r="B8001">
        <v>90075</v>
      </c>
      <c r="C8001" t="s">
        <v>1328</v>
      </c>
      <c r="D8001" t="s">
        <v>578</v>
      </c>
      <c r="E8001" t="s">
        <v>187</v>
      </c>
      <c r="F8001" t="s">
        <v>31</v>
      </c>
      <c r="G8001" t="s">
        <v>32</v>
      </c>
      <c r="H8001" t="s">
        <v>225</v>
      </c>
      <c r="I8001" t="s">
        <v>28</v>
      </c>
      <c r="J8001" t="s">
        <v>52</v>
      </c>
      <c r="K8001" t="s">
        <v>116</v>
      </c>
      <c r="L8001" t="s">
        <v>330</v>
      </c>
      <c r="M8001" t="s">
        <v>83</v>
      </c>
      <c r="N8001" s="2">
        <v>41351</v>
      </c>
      <c r="O8001" s="2">
        <v>41352</v>
      </c>
      <c r="P8001">
        <v>5</v>
      </c>
      <c r="Q8001" s="1">
        <v>0</v>
      </c>
      <c r="R8001">
        <v>15.23</v>
      </c>
      <c r="S8001">
        <v>27.75</v>
      </c>
      <c r="T8001">
        <f t="shared" si="124"/>
        <v>76.150000000000006</v>
      </c>
    </row>
    <row r="8002" spans="1:20" x14ac:dyDescent="0.25">
      <c r="A8002">
        <v>8001</v>
      </c>
      <c r="B8002">
        <v>85961</v>
      </c>
      <c r="C8002" t="s">
        <v>675</v>
      </c>
      <c r="D8002" t="s">
        <v>38</v>
      </c>
      <c r="E8002" t="s">
        <v>39</v>
      </c>
      <c r="F8002" t="s">
        <v>31</v>
      </c>
      <c r="G8002" t="s">
        <v>23</v>
      </c>
      <c r="H8002" t="s">
        <v>42</v>
      </c>
      <c r="I8002" t="s">
        <v>28</v>
      </c>
      <c r="J8002" t="s">
        <v>52</v>
      </c>
      <c r="K8002" t="s">
        <v>79</v>
      </c>
      <c r="L8002" t="s">
        <v>192</v>
      </c>
      <c r="M8002" t="s">
        <v>139</v>
      </c>
      <c r="N8002" s="2">
        <v>41432</v>
      </c>
      <c r="O8002" s="2">
        <v>41432</v>
      </c>
      <c r="P8002">
        <v>14</v>
      </c>
      <c r="Q8002" s="1">
        <v>0.1</v>
      </c>
      <c r="R8002">
        <v>120.98</v>
      </c>
      <c r="S8002">
        <v>9.07</v>
      </c>
      <c r="T8002">
        <f t="shared" si="124"/>
        <v>1693.72</v>
      </c>
    </row>
    <row r="8003" spans="1:20" x14ac:dyDescent="0.25">
      <c r="A8003">
        <v>8002</v>
      </c>
      <c r="B8003">
        <v>90149</v>
      </c>
      <c r="C8003" t="s">
        <v>1890</v>
      </c>
      <c r="D8003" t="s">
        <v>20</v>
      </c>
      <c r="E8003" t="s">
        <v>187</v>
      </c>
      <c r="F8003" t="s">
        <v>31</v>
      </c>
      <c r="G8003" t="s">
        <v>41</v>
      </c>
      <c r="H8003" t="s">
        <v>219</v>
      </c>
      <c r="I8003" t="s">
        <v>28</v>
      </c>
      <c r="J8003" t="s">
        <v>52</v>
      </c>
      <c r="K8003" t="s">
        <v>101</v>
      </c>
      <c r="L8003" t="s">
        <v>44</v>
      </c>
      <c r="M8003" t="s">
        <v>255</v>
      </c>
      <c r="N8003" s="2">
        <v>40965</v>
      </c>
      <c r="O8003" s="2">
        <v>40966</v>
      </c>
      <c r="P8003">
        <v>5</v>
      </c>
      <c r="Q8003" s="1">
        <v>0.06</v>
      </c>
      <c r="R8003">
        <v>18.84</v>
      </c>
      <c r="S8003">
        <v>3.62</v>
      </c>
      <c r="T8003">
        <f t="shared" ref="T8003:T8066" si="125">R8003*P8003</f>
        <v>94.2</v>
      </c>
    </row>
    <row r="8004" spans="1:20" x14ac:dyDescent="0.25">
      <c r="A8004">
        <v>8003</v>
      </c>
      <c r="B8004">
        <v>90149</v>
      </c>
      <c r="C8004" t="s">
        <v>1890</v>
      </c>
      <c r="D8004" t="s">
        <v>20</v>
      </c>
      <c r="E8004" t="s">
        <v>187</v>
      </c>
      <c r="F8004" t="s">
        <v>31</v>
      </c>
      <c r="G8004" t="s">
        <v>41</v>
      </c>
      <c r="H8004" t="s">
        <v>219</v>
      </c>
      <c r="I8004" t="s">
        <v>28</v>
      </c>
      <c r="J8004" t="s">
        <v>52</v>
      </c>
      <c r="K8004" t="s">
        <v>189</v>
      </c>
      <c r="L8004" t="s">
        <v>192</v>
      </c>
      <c r="M8004" t="s">
        <v>255</v>
      </c>
      <c r="N8004" s="2">
        <v>40965</v>
      </c>
      <c r="O8004" s="2">
        <v>40965</v>
      </c>
      <c r="P8004">
        <v>3</v>
      </c>
      <c r="Q8004" s="1">
        <v>0</v>
      </c>
      <c r="R8004">
        <v>46.94</v>
      </c>
      <c r="S8004">
        <v>6.77</v>
      </c>
      <c r="T8004">
        <f t="shared" si="125"/>
        <v>140.82</v>
      </c>
    </row>
    <row r="8005" spans="1:20" x14ac:dyDescent="0.25">
      <c r="A8005">
        <v>8004</v>
      </c>
      <c r="B8005">
        <v>90948</v>
      </c>
      <c r="C8005" t="s">
        <v>665</v>
      </c>
      <c r="D8005" t="s">
        <v>20</v>
      </c>
      <c r="E8005" t="s">
        <v>21</v>
      </c>
      <c r="F8005" t="s">
        <v>22</v>
      </c>
      <c r="G8005" t="s">
        <v>257</v>
      </c>
      <c r="H8005" t="s">
        <v>24</v>
      </c>
      <c r="I8005" t="s">
        <v>28</v>
      </c>
      <c r="J8005" t="s">
        <v>52</v>
      </c>
      <c r="K8005" t="s">
        <v>1447</v>
      </c>
      <c r="L8005" t="s">
        <v>192</v>
      </c>
      <c r="M8005" t="s">
        <v>27</v>
      </c>
      <c r="N8005" s="2">
        <v>40764</v>
      </c>
      <c r="O8005" s="2">
        <v>40764</v>
      </c>
      <c r="P8005">
        <v>14</v>
      </c>
      <c r="Q8005" s="1">
        <v>0.05</v>
      </c>
      <c r="R8005">
        <v>85.99</v>
      </c>
      <c r="S8005">
        <v>2.79</v>
      </c>
      <c r="T8005">
        <f t="shared" si="125"/>
        <v>1203.8599999999999</v>
      </c>
    </row>
    <row r="8006" spans="1:20" x14ac:dyDescent="0.25">
      <c r="A8006">
        <v>8005</v>
      </c>
      <c r="B8006">
        <v>88391</v>
      </c>
      <c r="C8006" t="s">
        <v>388</v>
      </c>
      <c r="D8006" t="s">
        <v>20</v>
      </c>
      <c r="E8006" t="s">
        <v>39</v>
      </c>
      <c r="F8006" t="s">
        <v>40</v>
      </c>
      <c r="G8006" t="s">
        <v>93</v>
      </c>
      <c r="H8006" t="s">
        <v>61</v>
      </c>
      <c r="I8006" t="s">
        <v>28</v>
      </c>
      <c r="J8006" t="s">
        <v>52</v>
      </c>
      <c r="K8006" t="s">
        <v>71</v>
      </c>
      <c r="L8006" t="s">
        <v>192</v>
      </c>
      <c r="M8006" t="s">
        <v>99</v>
      </c>
      <c r="N8006" s="2">
        <v>40459</v>
      </c>
      <c r="O8006" s="2">
        <v>40460</v>
      </c>
      <c r="P8006">
        <v>19</v>
      </c>
      <c r="Q8006" s="1">
        <v>0.05</v>
      </c>
      <c r="R8006">
        <v>35.89</v>
      </c>
      <c r="S8006">
        <v>14.72</v>
      </c>
      <c r="T8006">
        <f t="shared" si="125"/>
        <v>681.91</v>
      </c>
    </row>
    <row r="8007" spans="1:20" x14ac:dyDescent="0.25">
      <c r="A8007">
        <v>8006</v>
      </c>
      <c r="B8007">
        <v>88391</v>
      </c>
      <c r="C8007" t="s">
        <v>388</v>
      </c>
      <c r="D8007" t="s">
        <v>20</v>
      </c>
      <c r="E8007" t="s">
        <v>39</v>
      </c>
      <c r="F8007" t="s">
        <v>40</v>
      </c>
      <c r="G8007" t="s">
        <v>93</v>
      </c>
      <c r="H8007" t="s">
        <v>94</v>
      </c>
      <c r="I8007" t="s">
        <v>28</v>
      </c>
      <c r="J8007" t="s">
        <v>52</v>
      </c>
      <c r="K8007" t="s">
        <v>105</v>
      </c>
      <c r="L8007" t="s">
        <v>192</v>
      </c>
      <c r="M8007" t="s">
        <v>99</v>
      </c>
      <c r="N8007" s="2">
        <v>40459</v>
      </c>
      <c r="O8007" s="2">
        <v>40459</v>
      </c>
      <c r="P8007">
        <v>6</v>
      </c>
      <c r="Q8007" s="1">
        <v>0</v>
      </c>
      <c r="R8007">
        <v>11.48</v>
      </c>
      <c r="S8007">
        <v>5.43</v>
      </c>
      <c r="T8007">
        <f t="shared" si="125"/>
        <v>68.88</v>
      </c>
    </row>
    <row r="8008" spans="1:20" x14ac:dyDescent="0.25">
      <c r="A8008">
        <v>8007</v>
      </c>
      <c r="B8008">
        <v>87322</v>
      </c>
      <c r="C8008" t="s">
        <v>2055</v>
      </c>
      <c r="D8008" t="s">
        <v>20</v>
      </c>
      <c r="E8008" t="s">
        <v>21</v>
      </c>
      <c r="F8008" t="s">
        <v>22</v>
      </c>
      <c r="G8008" t="s">
        <v>93</v>
      </c>
      <c r="H8008" t="s">
        <v>24</v>
      </c>
      <c r="I8008" t="s">
        <v>28</v>
      </c>
      <c r="J8008" t="s">
        <v>52</v>
      </c>
      <c r="K8008" t="s">
        <v>213</v>
      </c>
      <c r="L8008" t="s">
        <v>706</v>
      </c>
      <c r="M8008" t="s">
        <v>444</v>
      </c>
      <c r="N8008" s="2">
        <v>41306</v>
      </c>
      <c r="O8008" s="2">
        <v>41308</v>
      </c>
      <c r="P8008">
        <v>2</v>
      </c>
      <c r="Q8008" s="1">
        <v>0</v>
      </c>
      <c r="R8008">
        <v>1938.02</v>
      </c>
      <c r="S8008">
        <v>13.99</v>
      </c>
      <c r="T8008">
        <f t="shared" si="125"/>
        <v>3876.04</v>
      </c>
    </row>
    <row r="8009" spans="1:20" x14ac:dyDescent="0.25">
      <c r="A8009">
        <v>8008</v>
      </c>
      <c r="B8009">
        <v>88663</v>
      </c>
      <c r="C8009" t="s">
        <v>483</v>
      </c>
      <c r="D8009" t="s">
        <v>578</v>
      </c>
      <c r="E8009" t="s">
        <v>187</v>
      </c>
      <c r="F8009" t="s">
        <v>31</v>
      </c>
      <c r="G8009" t="s">
        <v>41</v>
      </c>
      <c r="H8009" t="s">
        <v>217</v>
      </c>
      <c r="I8009" t="s">
        <v>28</v>
      </c>
      <c r="J8009" t="s">
        <v>52</v>
      </c>
      <c r="K8009" t="s">
        <v>248</v>
      </c>
      <c r="L8009" t="s">
        <v>283</v>
      </c>
      <c r="M8009" t="s">
        <v>63</v>
      </c>
      <c r="N8009" s="2">
        <v>41424</v>
      </c>
      <c r="O8009" s="2">
        <v>41425</v>
      </c>
      <c r="P8009">
        <v>1</v>
      </c>
      <c r="Q8009" s="1">
        <v>0.04</v>
      </c>
      <c r="R8009">
        <v>135.99</v>
      </c>
      <c r="S8009">
        <v>28.63</v>
      </c>
      <c r="T8009">
        <f t="shared" si="125"/>
        <v>135.99</v>
      </c>
    </row>
    <row r="8010" spans="1:20" x14ac:dyDescent="0.25">
      <c r="A8010">
        <v>8009</v>
      </c>
      <c r="B8010">
        <v>86154</v>
      </c>
      <c r="C8010" t="s">
        <v>1342</v>
      </c>
      <c r="D8010" t="s">
        <v>38</v>
      </c>
      <c r="E8010" t="s">
        <v>39</v>
      </c>
      <c r="F8010" t="s">
        <v>31</v>
      </c>
      <c r="G8010" t="s">
        <v>41</v>
      </c>
      <c r="H8010" t="s">
        <v>42</v>
      </c>
      <c r="I8010" t="s">
        <v>28</v>
      </c>
      <c r="J8010" t="s">
        <v>52</v>
      </c>
      <c r="K8010" t="s">
        <v>113</v>
      </c>
      <c r="L8010" t="s">
        <v>192</v>
      </c>
      <c r="M8010" t="s">
        <v>178</v>
      </c>
      <c r="N8010" s="2">
        <v>40687</v>
      </c>
      <c r="O8010" s="2">
        <v>40688</v>
      </c>
      <c r="P8010">
        <v>7</v>
      </c>
      <c r="Q8010" s="1">
        <v>0.09</v>
      </c>
      <c r="R8010">
        <v>5.58</v>
      </c>
      <c r="S8010">
        <v>5.3</v>
      </c>
      <c r="T8010">
        <f t="shared" si="125"/>
        <v>39.06</v>
      </c>
    </row>
    <row r="8011" spans="1:20" x14ac:dyDescent="0.25">
      <c r="A8011">
        <v>8010</v>
      </c>
      <c r="B8011">
        <v>90312</v>
      </c>
      <c r="C8011" t="s">
        <v>1475</v>
      </c>
      <c r="D8011" t="s">
        <v>38</v>
      </c>
      <c r="E8011" t="s">
        <v>39</v>
      </c>
      <c r="F8011" t="s">
        <v>31</v>
      </c>
      <c r="G8011" t="s">
        <v>93</v>
      </c>
      <c r="H8011" t="s">
        <v>94</v>
      </c>
      <c r="I8011" t="s">
        <v>28</v>
      </c>
      <c r="J8011" t="s">
        <v>52</v>
      </c>
      <c r="K8011" t="s">
        <v>58</v>
      </c>
      <c r="L8011" t="s">
        <v>192</v>
      </c>
      <c r="M8011" t="s">
        <v>139</v>
      </c>
      <c r="N8011" s="2">
        <v>40930</v>
      </c>
      <c r="O8011" s="2">
        <v>40931</v>
      </c>
      <c r="P8011">
        <v>1</v>
      </c>
      <c r="Q8011" s="1">
        <v>0.1</v>
      </c>
      <c r="R8011">
        <v>6.23</v>
      </c>
      <c r="S8011">
        <v>6.97</v>
      </c>
      <c r="T8011">
        <f t="shared" si="125"/>
        <v>6.23</v>
      </c>
    </row>
    <row r="8012" spans="1:20" x14ac:dyDescent="0.25">
      <c r="A8012">
        <v>8011</v>
      </c>
      <c r="B8012">
        <v>88909</v>
      </c>
      <c r="C8012" t="s">
        <v>2052</v>
      </c>
      <c r="D8012" t="s">
        <v>38</v>
      </c>
      <c r="E8012" t="s">
        <v>39</v>
      </c>
      <c r="F8012" t="s">
        <v>22</v>
      </c>
      <c r="G8012" t="s">
        <v>41</v>
      </c>
      <c r="H8012" t="s">
        <v>78</v>
      </c>
      <c r="I8012" t="s">
        <v>28</v>
      </c>
      <c r="J8012" t="s">
        <v>52</v>
      </c>
      <c r="K8012" t="s">
        <v>79</v>
      </c>
      <c r="L8012" t="s">
        <v>192</v>
      </c>
      <c r="M8012" t="s">
        <v>227</v>
      </c>
      <c r="N8012" s="2">
        <v>40796</v>
      </c>
      <c r="O8012" s="2">
        <v>40798</v>
      </c>
      <c r="P8012">
        <v>15</v>
      </c>
      <c r="Q8012" s="1">
        <v>0.03</v>
      </c>
      <c r="R8012">
        <v>55.48</v>
      </c>
      <c r="S8012">
        <v>6.79</v>
      </c>
      <c r="T8012">
        <f t="shared" si="125"/>
        <v>832.19999999999993</v>
      </c>
    </row>
    <row r="8013" spans="1:20" x14ac:dyDescent="0.25">
      <c r="A8013">
        <v>8012</v>
      </c>
      <c r="B8013">
        <v>88911</v>
      </c>
      <c r="C8013" t="s">
        <v>2052</v>
      </c>
      <c r="D8013" t="s">
        <v>20</v>
      </c>
      <c r="E8013" t="s">
        <v>39</v>
      </c>
      <c r="F8013" t="s">
        <v>22</v>
      </c>
      <c r="G8013" t="s">
        <v>41</v>
      </c>
      <c r="H8013" t="s">
        <v>42</v>
      </c>
      <c r="I8013" t="s">
        <v>28</v>
      </c>
      <c r="J8013" t="s">
        <v>52</v>
      </c>
      <c r="K8013" t="s">
        <v>172</v>
      </c>
      <c r="L8013" t="s">
        <v>192</v>
      </c>
      <c r="M8013" t="s">
        <v>190</v>
      </c>
      <c r="N8013" s="2">
        <v>41527</v>
      </c>
      <c r="O8013" s="2">
        <v>41528</v>
      </c>
      <c r="P8013">
        <v>1</v>
      </c>
      <c r="Q8013" s="1">
        <v>0</v>
      </c>
      <c r="R8013">
        <v>20.89</v>
      </c>
      <c r="S8013">
        <v>11.52</v>
      </c>
      <c r="T8013">
        <f t="shared" si="125"/>
        <v>20.89</v>
      </c>
    </row>
    <row r="8014" spans="1:20" x14ac:dyDescent="0.25">
      <c r="A8014">
        <v>8013</v>
      </c>
      <c r="B8014">
        <v>90970</v>
      </c>
      <c r="C8014" t="s">
        <v>306</v>
      </c>
      <c r="D8014" t="s">
        <v>20</v>
      </c>
      <c r="E8014" t="s">
        <v>39</v>
      </c>
      <c r="F8014" t="s">
        <v>31</v>
      </c>
      <c r="G8014" t="s">
        <v>48</v>
      </c>
      <c r="H8014" t="s">
        <v>54</v>
      </c>
      <c r="I8014" t="s">
        <v>28</v>
      </c>
      <c r="J8014" t="s">
        <v>52</v>
      </c>
      <c r="K8014" t="s">
        <v>149</v>
      </c>
      <c r="L8014" t="s">
        <v>192</v>
      </c>
      <c r="M8014" t="s">
        <v>35</v>
      </c>
      <c r="N8014" s="2">
        <v>41474</v>
      </c>
      <c r="O8014" s="2">
        <v>41479</v>
      </c>
      <c r="P8014">
        <v>16</v>
      </c>
      <c r="Q8014" s="1">
        <v>0</v>
      </c>
      <c r="R8014">
        <v>3.75</v>
      </c>
      <c r="S8014">
        <v>0.5</v>
      </c>
      <c r="T8014">
        <f t="shared" si="125"/>
        <v>60</v>
      </c>
    </row>
    <row r="8015" spans="1:20" x14ac:dyDescent="0.25">
      <c r="A8015">
        <v>8014</v>
      </c>
      <c r="B8015">
        <v>90967</v>
      </c>
      <c r="C8015" t="s">
        <v>306</v>
      </c>
      <c r="D8015" t="s">
        <v>20</v>
      </c>
      <c r="E8015" t="s">
        <v>39</v>
      </c>
      <c r="F8015" t="s">
        <v>31</v>
      </c>
      <c r="G8015" t="s">
        <v>48</v>
      </c>
      <c r="H8015" t="s">
        <v>54</v>
      </c>
      <c r="I8015" t="s">
        <v>28</v>
      </c>
      <c r="J8015" t="s">
        <v>52</v>
      </c>
      <c r="K8015" t="s">
        <v>145</v>
      </c>
      <c r="L8015" t="s">
        <v>44</v>
      </c>
      <c r="M8015" t="s">
        <v>35</v>
      </c>
      <c r="N8015" s="2">
        <v>40743</v>
      </c>
      <c r="O8015" s="2">
        <v>40752</v>
      </c>
      <c r="P8015">
        <v>5</v>
      </c>
      <c r="Q8015" s="1">
        <v>0</v>
      </c>
      <c r="R8015">
        <v>1.86</v>
      </c>
      <c r="S8015">
        <v>2.58</v>
      </c>
      <c r="T8015">
        <f t="shared" si="125"/>
        <v>9.3000000000000007</v>
      </c>
    </row>
    <row r="8016" spans="1:20" x14ac:dyDescent="0.25">
      <c r="A8016">
        <v>8015</v>
      </c>
      <c r="B8016">
        <v>87886</v>
      </c>
      <c r="C8016" t="s">
        <v>2489</v>
      </c>
      <c r="D8016" t="s">
        <v>20</v>
      </c>
      <c r="E8016" t="s">
        <v>21</v>
      </c>
      <c r="F8016" t="s">
        <v>22</v>
      </c>
      <c r="G8016" t="s">
        <v>32</v>
      </c>
      <c r="H8016" t="s">
        <v>206</v>
      </c>
      <c r="I8016" t="s">
        <v>28</v>
      </c>
      <c r="J8016" t="s">
        <v>52</v>
      </c>
      <c r="K8016" t="s">
        <v>208</v>
      </c>
      <c r="L8016" t="s">
        <v>192</v>
      </c>
      <c r="M8016" t="s">
        <v>86</v>
      </c>
      <c r="N8016" s="2">
        <v>40743</v>
      </c>
      <c r="O8016" s="2">
        <v>40745</v>
      </c>
      <c r="P8016">
        <v>2</v>
      </c>
      <c r="Q8016" s="1">
        <v>0.08</v>
      </c>
      <c r="R8016">
        <v>205.99</v>
      </c>
      <c r="S8016">
        <v>8.99</v>
      </c>
      <c r="T8016">
        <f t="shared" si="125"/>
        <v>411.98</v>
      </c>
    </row>
    <row r="8017" spans="1:20" x14ac:dyDescent="0.25">
      <c r="A8017">
        <v>8016</v>
      </c>
      <c r="B8017">
        <v>90172</v>
      </c>
      <c r="C8017" t="s">
        <v>73</v>
      </c>
      <c r="D8017" t="s">
        <v>38</v>
      </c>
      <c r="E8017" t="s">
        <v>39</v>
      </c>
      <c r="F8017" t="s">
        <v>40</v>
      </c>
      <c r="G8017" t="s">
        <v>93</v>
      </c>
      <c r="H8017" t="s">
        <v>61</v>
      </c>
      <c r="I8017" t="s">
        <v>28</v>
      </c>
      <c r="J8017" t="s">
        <v>52</v>
      </c>
      <c r="K8017" t="s">
        <v>79</v>
      </c>
      <c r="L8017" t="s">
        <v>192</v>
      </c>
      <c r="M8017" t="s">
        <v>108</v>
      </c>
      <c r="N8017" s="2">
        <v>41504</v>
      </c>
      <c r="O8017" s="2">
        <v>41505</v>
      </c>
      <c r="P8017">
        <v>7</v>
      </c>
      <c r="Q8017" s="1">
        <v>0.05</v>
      </c>
      <c r="R8017">
        <v>6.48</v>
      </c>
      <c r="S8017">
        <v>7.37</v>
      </c>
      <c r="T8017">
        <f t="shared" si="125"/>
        <v>45.36</v>
      </c>
    </row>
    <row r="8018" spans="1:20" x14ac:dyDescent="0.25">
      <c r="A8018">
        <v>8017</v>
      </c>
      <c r="B8018">
        <v>89696</v>
      </c>
      <c r="C8018" t="s">
        <v>1553</v>
      </c>
      <c r="D8018" t="s">
        <v>38</v>
      </c>
      <c r="E8018" t="s">
        <v>21</v>
      </c>
      <c r="F8018" t="s">
        <v>22</v>
      </c>
      <c r="G8018" t="s">
        <v>93</v>
      </c>
      <c r="H8018" t="s">
        <v>203</v>
      </c>
      <c r="I8018" t="s">
        <v>28</v>
      </c>
      <c r="J8018" t="s">
        <v>52</v>
      </c>
      <c r="K8018" t="s">
        <v>1447</v>
      </c>
      <c r="L8018" t="s">
        <v>706</v>
      </c>
      <c r="M8018" t="s">
        <v>137</v>
      </c>
      <c r="N8018" s="2">
        <v>41613</v>
      </c>
      <c r="O8018" s="2">
        <v>41614</v>
      </c>
      <c r="P8018">
        <v>3</v>
      </c>
      <c r="Q8018" s="1">
        <v>0.03</v>
      </c>
      <c r="R8018">
        <v>1938.02</v>
      </c>
      <c r="S8018">
        <v>13.99</v>
      </c>
      <c r="T8018">
        <f t="shared" si="125"/>
        <v>5814.0599999999995</v>
      </c>
    </row>
    <row r="8019" spans="1:20" x14ac:dyDescent="0.25">
      <c r="A8019">
        <v>8018</v>
      </c>
      <c r="B8019">
        <v>89696</v>
      </c>
      <c r="C8019" t="s">
        <v>1553</v>
      </c>
      <c r="D8019" t="s">
        <v>20</v>
      </c>
      <c r="E8019" t="s">
        <v>39</v>
      </c>
      <c r="F8019" t="s">
        <v>22</v>
      </c>
      <c r="G8019" t="s">
        <v>93</v>
      </c>
      <c r="H8019" t="s">
        <v>49</v>
      </c>
      <c r="I8019" t="s">
        <v>28</v>
      </c>
      <c r="J8019" t="s">
        <v>52</v>
      </c>
      <c r="K8019" t="s">
        <v>163</v>
      </c>
      <c r="L8019" t="s">
        <v>192</v>
      </c>
      <c r="M8019" t="s">
        <v>150</v>
      </c>
      <c r="N8019" s="2">
        <v>41613</v>
      </c>
      <c r="O8019" s="2">
        <v>41614</v>
      </c>
      <c r="P8019">
        <v>16</v>
      </c>
      <c r="Q8019" s="1">
        <v>0.05</v>
      </c>
      <c r="R8019">
        <v>6.48</v>
      </c>
      <c r="S8019">
        <v>5.84</v>
      </c>
      <c r="T8019">
        <f t="shared" si="125"/>
        <v>103.68</v>
      </c>
    </row>
    <row r="8020" spans="1:20" x14ac:dyDescent="0.25">
      <c r="A8020">
        <v>8019</v>
      </c>
      <c r="B8020">
        <v>91282</v>
      </c>
      <c r="C8020" t="s">
        <v>1860</v>
      </c>
      <c r="D8020" t="s">
        <v>20</v>
      </c>
      <c r="E8020" t="s">
        <v>39</v>
      </c>
      <c r="F8020" t="s">
        <v>31</v>
      </c>
      <c r="G8020" t="s">
        <v>41</v>
      </c>
      <c r="H8020" t="s">
        <v>78</v>
      </c>
      <c r="I8020" t="s">
        <v>28</v>
      </c>
      <c r="J8020" t="s">
        <v>52</v>
      </c>
      <c r="K8020" t="s">
        <v>172</v>
      </c>
      <c r="L8020" t="s">
        <v>44</v>
      </c>
      <c r="M8020" t="s">
        <v>102</v>
      </c>
      <c r="N8020" s="2">
        <v>40953</v>
      </c>
      <c r="O8020" s="2">
        <v>40954</v>
      </c>
      <c r="P8020">
        <v>10</v>
      </c>
      <c r="Q8020" s="1">
        <v>0.05</v>
      </c>
      <c r="R8020">
        <v>11.55</v>
      </c>
      <c r="S8020">
        <v>2.36</v>
      </c>
      <c r="T8020">
        <f t="shared" si="125"/>
        <v>115.5</v>
      </c>
    </row>
    <row r="8021" spans="1:20" x14ac:dyDescent="0.25">
      <c r="A8021">
        <v>8020</v>
      </c>
      <c r="B8021">
        <v>88930</v>
      </c>
      <c r="C8021" t="s">
        <v>996</v>
      </c>
      <c r="D8021" t="s">
        <v>20</v>
      </c>
      <c r="E8021" t="s">
        <v>39</v>
      </c>
      <c r="F8021" t="s">
        <v>47</v>
      </c>
      <c r="G8021" t="s">
        <v>41</v>
      </c>
      <c r="H8021" t="s">
        <v>54</v>
      </c>
      <c r="I8021" t="s">
        <v>28</v>
      </c>
      <c r="J8021" t="s">
        <v>52</v>
      </c>
      <c r="K8021" t="s">
        <v>101</v>
      </c>
      <c r="L8021" t="s">
        <v>192</v>
      </c>
      <c r="M8021" t="s">
        <v>111</v>
      </c>
      <c r="N8021" s="2">
        <v>40688</v>
      </c>
      <c r="O8021" s="2">
        <v>40688</v>
      </c>
      <c r="P8021">
        <v>1</v>
      </c>
      <c r="Q8021" s="1">
        <v>0</v>
      </c>
      <c r="R8021">
        <v>20.98</v>
      </c>
      <c r="S8021">
        <v>8.83</v>
      </c>
      <c r="T8021">
        <f t="shared" si="125"/>
        <v>20.98</v>
      </c>
    </row>
    <row r="8022" spans="1:20" x14ac:dyDescent="0.25">
      <c r="A8022">
        <v>8021</v>
      </c>
      <c r="B8022">
        <v>88930</v>
      </c>
      <c r="C8022" t="s">
        <v>996</v>
      </c>
      <c r="D8022" t="s">
        <v>578</v>
      </c>
      <c r="E8022" t="s">
        <v>187</v>
      </c>
      <c r="F8022" t="s">
        <v>47</v>
      </c>
      <c r="G8022" t="s">
        <v>41</v>
      </c>
      <c r="H8022" t="s">
        <v>217</v>
      </c>
      <c r="I8022" t="s">
        <v>28</v>
      </c>
      <c r="J8022" t="s">
        <v>52</v>
      </c>
      <c r="K8022" t="s">
        <v>291</v>
      </c>
      <c r="L8022" t="s">
        <v>283</v>
      </c>
      <c r="M8022" t="s">
        <v>160</v>
      </c>
      <c r="N8022" s="2">
        <v>40688</v>
      </c>
      <c r="O8022" s="2">
        <v>40690</v>
      </c>
      <c r="P8022">
        <v>7</v>
      </c>
      <c r="Q8022" s="1">
        <v>0.01</v>
      </c>
      <c r="R8022">
        <v>100.8</v>
      </c>
      <c r="S8022">
        <v>60</v>
      </c>
      <c r="T8022">
        <f t="shared" si="125"/>
        <v>705.6</v>
      </c>
    </row>
    <row r="8023" spans="1:20" x14ac:dyDescent="0.25">
      <c r="A8023">
        <v>8022</v>
      </c>
      <c r="B8023">
        <v>85869</v>
      </c>
      <c r="C8023" t="s">
        <v>1838</v>
      </c>
      <c r="D8023" t="s">
        <v>20</v>
      </c>
      <c r="E8023" t="s">
        <v>39</v>
      </c>
      <c r="F8023" t="s">
        <v>40</v>
      </c>
      <c r="G8023" t="s">
        <v>23</v>
      </c>
      <c r="H8023" t="s">
        <v>49</v>
      </c>
      <c r="I8023" t="s">
        <v>28</v>
      </c>
      <c r="J8023" t="s">
        <v>52</v>
      </c>
      <c r="K8023" t="s">
        <v>291</v>
      </c>
      <c r="L8023" t="s">
        <v>192</v>
      </c>
      <c r="M8023" t="s">
        <v>99</v>
      </c>
      <c r="N8023" s="2">
        <v>40574</v>
      </c>
      <c r="O8023" s="2">
        <v>40576</v>
      </c>
      <c r="P8023">
        <v>6</v>
      </c>
      <c r="Q8023" s="1">
        <v>0.04</v>
      </c>
      <c r="R8023">
        <v>39.979999999999997</v>
      </c>
      <c r="S8023">
        <v>9.83</v>
      </c>
      <c r="T8023">
        <f t="shared" si="125"/>
        <v>239.88</v>
      </c>
    </row>
    <row r="8024" spans="1:20" x14ac:dyDescent="0.25">
      <c r="A8024">
        <v>8023</v>
      </c>
      <c r="B8024">
        <v>85873</v>
      </c>
      <c r="C8024" t="s">
        <v>1666</v>
      </c>
      <c r="D8024" t="s">
        <v>578</v>
      </c>
      <c r="E8024" t="s">
        <v>187</v>
      </c>
      <c r="F8024" t="s">
        <v>40</v>
      </c>
      <c r="G8024" t="s">
        <v>23</v>
      </c>
      <c r="H8024" t="s">
        <v>219</v>
      </c>
      <c r="I8024" t="s">
        <v>28</v>
      </c>
      <c r="J8024" t="s">
        <v>52</v>
      </c>
      <c r="K8024" t="s">
        <v>68</v>
      </c>
      <c r="L8024" t="s">
        <v>330</v>
      </c>
      <c r="M8024" t="s">
        <v>59</v>
      </c>
      <c r="N8024" s="2">
        <v>41305</v>
      </c>
      <c r="O8024" s="2">
        <v>41307</v>
      </c>
      <c r="P8024">
        <v>1</v>
      </c>
      <c r="Q8024" s="1">
        <v>0.05</v>
      </c>
      <c r="R8024">
        <v>15.23</v>
      </c>
      <c r="S8024">
        <v>27.75</v>
      </c>
      <c r="T8024">
        <f t="shared" si="125"/>
        <v>15.23</v>
      </c>
    </row>
    <row r="8025" spans="1:20" x14ac:dyDescent="0.25">
      <c r="A8025">
        <v>8024</v>
      </c>
      <c r="B8025">
        <v>90828</v>
      </c>
      <c r="C8025" t="s">
        <v>180</v>
      </c>
      <c r="D8025" t="s">
        <v>20</v>
      </c>
      <c r="E8025" t="s">
        <v>39</v>
      </c>
      <c r="F8025" t="s">
        <v>22</v>
      </c>
      <c r="G8025" t="s">
        <v>93</v>
      </c>
      <c r="H8025" t="s">
        <v>49</v>
      </c>
      <c r="I8025" t="s">
        <v>28</v>
      </c>
      <c r="J8025" t="s">
        <v>52</v>
      </c>
      <c r="K8025" t="s">
        <v>172</v>
      </c>
      <c r="L8025" t="s">
        <v>192</v>
      </c>
      <c r="M8025" t="s">
        <v>398</v>
      </c>
      <c r="N8025" s="2">
        <v>41049</v>
      </c>
      <c r="O8025" s="2">
        <v>41051</v>
      </c>
      <c r="P8025">
        <v>13</v>
      </c>
      <c r="Q8025" s="1">
        <v>0.09</v>
      </c>
      <c r="R8025">
        <v>63.98</v>
      </c>
      <c r="S8025">
        <v>11.55</v>
      </c>
      <c r="T8025">
        <f t="shared" si="125"/>
        <v>831.74</v>
      </c>
    </row>
    <row r="8026" spans="1:20" x14ac:dyDescent="0.25">
      <c r="A8026">
        <v>8025</v>
      </c>
      <c r="B8026">
        <v>89325</v>
      </c>
      <c r="C8026" t="s">
        <v>2014</v>
      </c>
      <c r="D8026" t="s">
        <v>20</v>
      </c>
      <c r="E8026" t="s">
        <v>21</v>
      </c>
      <c r="F8026" t="s">
        <v>31</v>
      </c>
      <c r="G8026" t="s">
        <v>48</v>
      </c>
      <c r="H8026" t="s">
        <v>206</v>
      </c>
      <c r="I8026" t="s">
        <v>28</v>
      </c>
      <c r="J8026" t="s">
        <v>52</v>
      </c>
      <c r="K8026" t="s">
        <v>1111</v>
      </c>
      <c r="L8026" t="s">
        <v>26</v>
      </c>
      <c r="M8026" t="s">
        <v>66</v>
      </c>
      <c r="N8026" s="2">
        <v>41562</v>
      </c>
      <c r="O8026" s="2">
        <v>41562</v>
      </c>
      <c r="P8026">
        <v>16</v>
      </c>
      <c r="Q8026" s="1">
        <v>0.06</v>
      </c>
      <c r="R8026">
        <v>17.48</v>
      </c>
      <c r="S8026">
        <v>1.99</v>
      </c>
      <c r="T8026">
        <f t="shared" si="125"/>
        <v>279.68</v>
      </c>
    </row>
    <row r="8027" spans="1:20" x14ac:dyDescent="0.25">
      <c r="A8027">
        <v>8026</v>
      </c>
      <c r="B8027">
        <v>89325</v>
      </c>
      <c r="C8027" t="s">
        <v>881</v>
      </c>
      <c r="D8027" t="s">
        <v>38</v>
      </c>
      <c r="E8027" t="s">
        <v>39</v>
      </c>
      <c r="F8027" t="s">
        <v>31</v>
      </c>
      <c r="G8027" t="s">
        <v>48</v>
      </c>
      <c r="H8027" t="s">
        <v>61</v>
      </c>
      <c r="I8027" t="s">
        <v>28</v>
      </c>
      <c r="J8027" t="s">
        <v>52</v>
      </c>
      <c r="K8027" t="s">
        <v>248</v>
      </c>
      <c r="L8027" t="s">
        <v>192</v>
      </c>
      <c r="M8027" t="s">
        <v>375</v>
      </c>
      <c r="N8027" s="2">
        <v>41562</v>
      </c>
      <c r="O8027" s="2">
        <v>41564</v>
      </c>
      <c r="P8027">
        <v>17</v>
      </c>
      <c r="Q8027" s="1">
        <v>0.06</v>
      </c>
      <c r="R8027">
        <v>54.96</v>
      </c>
      <c r="S8027">
        <v>10.75</v>
      </c>
      <c r="T8027">
        <f t="shared" si="125"/>
        <v>934.32</v>
      </c>
    </row>
    <row r="8028" spans="1:20" x14ac:dyDescent="0.25">
      <c r="A8028">
        <v>8027</v>
      </c>
      <c r="B8028">
        <v>86100</v>
      </c>
      <c r="C8028" t="s">
        <v>130</v>
      </c>
      <c r="D8028" t="s">
        <v>20</v>
      </c>
      <c r="E8028" t="s">
        <v>39</v>
      </c>
      <c r="F8028" t="s">
        <v>31</v>
      </c>
      <c r="G8028" t="s">
        <v>48</v>
      </c>
      <c r="H8028" t="s">
        <v>89</v>
      </c>
      <c r="I8028" t="s">
        <v>28</v>
      </c>
      <c r="J8028" t="s">
        <v>52</v>
      </c>
      <c r="K8028" t="s">
        <v>113</v>
      </c>
      <c r="L8028" t="s">
        <v>192</v>
      </c>
      <c r="M8028" t="s">
        <v>296</v>
      </c>
      <c r="N8028" s="2">
        <v>41565</v>
      </c>
      <c r="O8028" s="2">
        <v>41572</v>
      </c>
      <c r="P8028">
        <v>10</v>
      </c>
      <c r="Q8028" s="1">
        <v>0.1</v>
      </c>
      <c r="R8028">
        <v>4.91</v>
      </c>
      <c r="S8028">
        <v>0.5</v>
      </c>
      <c r="T8028">
        <f t="shared" si="125"/>
        <v>49.1</v>
      </c>
    </row>
    <row r="8029" spans="1:20" x14ac:dyDescent="0.25">
      <c r="A8029">
        <v>8028</v>
      </c>
      <c r="B8029">
        <v>89871</v>
      </c>
      <c r="C8029" t="s">
        <v>1625</v>
      </c>
      <c r="D8029" t="s">
        <v>20</v>
      </c>
      <c r="E8029" t="s">
        <v>39</v>
      </c>
      <c r="F8029" t="s">
        <v>22</v>
      </c>
      <c r="G8029" t="s">
        <v>48</v>
      </c>
      <c r="H8029" t="s">
        <v>49</v>
      </c>
      <c r="I8029" t="s">
        <v>28</v>
      </c>
      <c r="J8029" t="s">
        <v>52</v>
      </c>
      <c r="K8029" t="s">
        <v>228</v>
      </c>
      <c r="L8029" t="s">
        <v>192</v>
      </c>
      <c r="M8029" t="s">
        <v>173</v>
      </c>
      <c r="N8029" s="2">
        <v>40983</v>
      </c>
      <c r="O8029" s="2">
        <v>40990</v>
      </c>
      <c r="P8029">
        <v>10</v>
      </c>
      <c r="Q8029" s="1">
        <v>0.08</v>
      </c>
      <c r="R8029">
        <v>6.98</v>
      </c>
      <c r="S8029">
        <v>9.69</v>
      </c>
      <c r="T8029">
        <f t="shared" si="125"/>
        <v>69.800000000000011</v>
      </c>
    </row>
    <row r="8030" spans="1:20" x14ac:dyDescent="0.25">
      <c r="A8030">
        <v>8029</v>
      </c>
      <c r="B8030">
        <v>91397</v>
      </c>
      <c r="C8030" t="s">
        <v>324</v>
      </c>
      <c r="D8030" t="s">
        <v>38</v>
      </c>
      <c r="E8030" t="s">
        <v>39</v>
      </c>
      <c r="F8030" t="s">
        <v>31</v>
      </c>
      <c r="G8030" t="s">
        <v>93</v>
      </c>
      <c r="H8030" t="s">
        <v>42</v>
      </c>
      <c r="I8030" t="s">
        <v>28</v>
      </c>
      <c r="J8030" t="s">
        <v>52</v>
      </c>
      <c r="K8030" t="s">
        <v>248</v>
      </c>
      <c r="L8030" t="s">
        <v>192</v>
      </c>
      <c r="M8030" t="s">
        <v>131</v>
      </c>
      <c r="N8030" s="2">
        <v>40405</v>
      </c>
      <c r="O8030" s="2">
        <v>40407</v>
      </c>
      <c r="P8030">
        <v>19</v>
      </c>
      <c r="Q8030" s="1">
        <v>7.0000000000000007E-2</v>
      </c>
      <c r="R8030">
        <v>42.98</v>
      </c>
      <c r="S8030">
        <v>4.62</v>
      </c>
      <c r="T8030">
        <f t="shared" si="125"/>
        <v>816.61999999999989</v>
      </c>
    </row>
    <row r="8031" spans="1:20" x14ac:dyDescent="0.25">
      <c r="A8031">
        <v>8030</v>
      </c>
      <c r="B8031">
        <v>91397</v>
      </c>
      <c r="C8031" t="s">
        <v>324</v>
      </c>
      <c r="D8031" t="s">
        <v>578</v>
      </c>
      <c r="E8031" t="s">
        <v>187</v>
      </c>
      <c r="F8031" t="s">
        <v>31</v>
      </c>
      <c r="G8031" t="s">
        <v>93</v>
      </c>
      <c r="H8031" t="s">
        <v>217</v>
      </c>
      <c r="I8031" t="s">
        <v>28</v>
      </c>
      <c r="J8031" t="s">
        <v>52</v>
      </c>
      <c r="K8031" t="s">
        <v>43</v>
      </c>
      <c r="L8031" t="s">
        <v>283</v>
      </c>
      <c r="M8031" t="s">
        <v>296</v>
      </c>
      <c r="N8031" s="2">
        <v>40405</v>
      </c>
      <c r="O8031" s="2">
        <v>40408</v>
      </c>
      <c r="P8031">
        <v>19</v>
      </c>
      <c r="Q8031" s="1">
        <v>0.03</v>
      </c>
      <c r="R8031">
        <v>89.99</v>
      </c>
      <c r="S8031">
        <v>42</v>
      </c>
      <c r="T8031">
        <f t="shared" si="125"/>
        <v>1709.81</v>
      </c>
    </row>
    <row r="8032" spans="1:20" x14ac:dyDescent="0.25">
      <c r="A8032">
        <v>8031</v>
      </c>
      <c r="B8032">
        <v>91402</v>
      </c>
      <c r="C8032" t="s">
        <v>324</v>
      </c>
      <c r="D8032" t="s">
        <v>20</v>
      </c>
      <c r="E8032" t="s">
        <v>21</v>
      </c>
      <c r="F8032" t="s">
        <v>31</v>
      </c>
      <c r="G8032" t="s">
        <v>93</v>
      </c>
      <c r="H8032" t="s">
        <v>203</v>
      </c>
      <c r="I8032" t="s">
        <v>28</v>
      </c>
      <c r="J8032" t="s">
        <v>52</v>
      </c>
      <c r="K8032" t="s">
        <v>25</v>
      </c>
      <c r="L8032" t="s">
        <v>192</v>
      </c>
      <c r="M8032" t="s">
        <v>69</v>
      </c>
      <c r="N8032" s="2">
        <v>41501</v>
      </c>
      <c r="O8032" s="2">
        <v>41503</v>
      </c>
      <c r="P8032">
        <v>11</v>
      </c>
      <c r="Q8032" s="1">
        <v>0.03</v>
      </c>
      <c r="R8032">
        <v>20.95</v>
      </c>
      <c r="S8032">
        <v>4</v>
      </c>
      <c r="T8032">
        <f t="shared" si="125"/>
        <v>230.45</v>
      </c>
    </row>
    <row r="8033" spans="1:20" x14ac:dyDescent="0.25">
      <c r="A8033">
        <v>8032</v>
      </c>
      <c r="B8033">
        <v>89777</v>
      </c>
      <c r="C8033" t="s">
        <v>576</v>
      </c>
      <c r="D8033" t="s">
        <v>20</v>
      </c>
      <c r="E8033" t="s">
        <v>39</v>
      </c>
      <c r="F8033" t="s">
        <v>40</v>
      </c>
      <c r="G8033" t="s">
        <v>32</v>
      </c>
      <c r="H8033" t="s">
        <v>89</v>
      </c>
      <c r="I8033" t="s">
        <v>28</v>
      </c>
      <c r="J8033" t="s">
        <v>52</v>
      </c>
      <c r="K8033" t="s">
        <v>248</v>
      </c>
      <c r="L8033" t="s">
        <v>192</v>
      </c>
      <c r="M8033" t="s">
        <v>99</v>
      </c>
      <c r="N8033" s="2">
        <v>40486</v>
      </c>
      <c r="O8033" s="2">
        <v>40487</v>
      </c>
      <c r="P8033">
        <v>8</v>
      </c>
      <c r="Q8033" s="1">
        <v>0</v>
      </c>
      <c r="R8033">
        <v>5.77</v>
      </c>
      <c r="S8033">
        <v>4.97</v>
      </c>
      <c r="T8033">
        <f t="shared" si="125"/>
        <v>46.16</v>
      </c>
    </row>
    <row r="8034" spans="1:20" x14ac:dyDescent="0.25">
      <c r="A8034">
        <v>8033</v>
      </c>
      <c r="B8034">
        <v>91213</v>
      </c>
      <c r="C8034" t="s">
        <v>562</v>
      </c>
      <c r="D8034" t="s">
        <v>38</v>
      </c>
      <c r="E8034" t="s">
        <v>39</v>
      </c>
      <c r="F8034" t="s">
        <v>47</v>
      </c>
      <c r="G8034" t="s">
        <v>32</v>
      </c>
      <c r="H8034" t="s">
        <v>61</v>
      </c>
      <c r="I8034" t="s">
        <v>28</v>
      </c>
      <c r="J8034" t="s">
        <v>52</v>
      </c>
      <c r="K8034" t="s">
        <v>165</v>
      </c>
      <c r="L8034" t="s">
        <v>192</v>
      </c>
      <c r="M8034" t="s">
        <v>156</v>
      </c>
      <c r="N8034" s="2">
        <v>40284</v>
      </c>
      <c r="O8034" s="2">
        <v>40285</v>
      </c>
      <c r="P8034">
        <v>9</v>
      </c>
      <c r="Q8034" s="1">
        <v>0</v>
      </c>
      <c r="R8034">
        <v>2.78</v>
      </c>
      <c r="S8034">
        <v>1.49</v>
      </c>
      <c r="T8034">
        <f t="shared" si="125"/>
        <v>25.02</v>
      </c>
    </row>
    <row r="8035" spans="1:20" x14ac:dyDescent="0.25">
      <c r="A8035">
        <v>8034</v>
      </c>
      <c r="B8035">
        <v>91216</v>
      </c>
      <c r="C8035" t="s">
        <v>562</v>
      </c>
      <c r="D8035" t="s">
        <v>578</v>
      </c>
      <c r="E8035" t="s">
        <v>21</v>
      </c>
      <c r="F8035" t="s">
        <v>47</v>
      </c>
      <c r="G8035" t="s">
        <v>32</v>
      </c>
      <c r="H8035" t="s">
        <v>203</v>
      </c>
      <c r="I8035" t="s">
        <v>28</v>
      </c>
      <c r="J8035" t="s">
        <v>52</v>
      </c>
      <c r="K8035" t="s">
        <v>34</v>
      </c>
      <c r="L8035" t="s">
        <v>283</v>
      </c>
      <c r="M8035" t="s">
        <v>117</v>
      </c>
      <c r="N8035" s="2">
        <v>41380</v>
      </c>
      <c r="O8035" s="2">
        <v>41382</v>
      </c>
      <c r="P8035">
        <v>2</v>
      </c>
      <c r="Q8035" s="1">
        <v>0.1</v>
      </c>
      <c r="R8035">
        <v>2550.14</v>
      </c>
      <c r="S8035">
        <v>29.7</v>
      </c>
      <c r="T8035">
        <f t="shared" si="125"/>
        <v>5100.28</v>
      </c>
    </row>
    <row r="8036" spans="1:20" x14ac:dyDescent="0.25">
      <c r="A8036">
        <v>8035</v>
      </c>
      <c r="B8036">
        <v>88562</v>
      </c>
      <c r="C8036" t="s">
        <v>886</v>
      </c>
      <c r="D8036" t="s">
        <v>20</v>
      </c>
      <c r="E8036" t="s">
        <v>21</v>
      </c>
      <c r="F8036" t="s">
        <v>31</v>
      </c>
      <c r="G8036" t="s">
        <v>32</v>
      </c>
      <c r="H8036" t="s">
        <v>24</v>
      </c>
      <c r="I8036" t="s">
        <v>28</v>
      </c>
      <c r="J8036" t="s">
        <v>52</v>
      </c>
      <c r="K8036" t="s">
        <v>1114</v>
      </c>
      <c r="L8036" t="s">
        <v>706</v>
      </c>
      <c r="M8036" t="s">
        <v>146</v>
      </c>
      <c r="N8036" s="2">
        <v>41356</v>
      </c>
      <c r="O8036" s="2">
        <v>41358</v>
      </c>
      <c r="P8036">
        <v>9</v>
      </c>
      <c r="Q8036" s="1">
        <v>0</v>
      </c>
      <c r="R8036">
        <v>13.99</v>
      </c>
      <c r="S8036">
        <v>7.51</v>
      </c>
      <c r="T8036">
        <f t="shared" si="125"/>
        <v>125.91</v>
      </c>
    </row>
    <row r="8037" spans="1:20" x14ac:dyDescent="0.25">
      <c r="A8037">
        <v>8036</v>
      </c>
      <c r="B8037">
        <v>89678</v>
      </c>
      <c r="C8037" t="s">
        <v>1017</v>
      </c>
      <c r="D8037" t="s">
        <v>38</v>
      </c>
      <c r="E8037" t="s">
        <v>39</v>
      </c>
      <c r="F8037" t="s">
        <v>40</v>
      </c>
      <c r="G8037" t="s">
        <v>23</v>
      </c>
      <c r="H8037" t="s">
        <v>61</v>
      </c>
      <c r="I8037" t="s">
        <v>28</v>
      </c>
      <c r="J8037" t="s">
        <v>52</v>
      </c>
      <c r="K8037" t="s">
        <v>101</v>
      </c>
      <c r="L8037" t="s">
        <v>192</v>
      </c>
      <c r="M8037" t="s">
        <v>370</v>
      </c>
      <c r="N8037" s="2">
        <v>41584</v>
      </c>
      <c r="O8037" s="2">
        <v>41585</v>
      </c>
      <c r="P8037">
        <v>23</v>
      </c>
      <c r="Q8037" s="1">
        <v>0</v>
      </c>
      <c r="R8037">
        <v>4.24</v>
      </c>
      <c r="S8037">
        <v>5.41</v>
      </c>
      <c r="T8037">
        <f t="shared" si="125"/>
        <v>97.52000000000001</v>
      </c>
    </row>
    <row r="8038" spans="1:20" x14ac:dyDescent="0.25">
      <c r="A8038">
        <v>8037</v>
      </c>
      <c r="B8038">
        <v>88174</v>
      </c>
      <c r="C8038" t="s">
        <v>605</v>
      </c>
      <c r="D8038" t="s">
        <v>20</v>
      </c>
      <c r="E8038" t="s">
        <v>39</v>
      </c>
      <c r="F8038" t="s">
        <v>40</v>
      </c>
      <c r="G8038" t="s">
        <v>23</v>
      </c>
      <c r="H8038" t="s">
        <v>49</v>
      </c>
      <c r="I8038" t="s">
        <v>28</v>
      </c>
      <c r="J8038" t="s">
        <v>52</v>
      </c>
      <c r="K8038" t="s">
        <v>74</v>
      </c>
      <c r="L8038" t="s">
        <v>192</v>
      </c>
      <c r="M8038" t="s">
        <v>99</v>
      </c>
      <c r="N8038" s="2">
        <v>40361</v>
      </c>
      <c r="O8038" s="2">
        <v>40362</v>
      </c>
      <c r="P8038">
        <v>3</v>
      </c>
      <c r="Q8038" s="1">
        <v>0.06</v>
      </c>
      <c r="R8038">
        <v>161.55000000000001</v>
      </c>
      <c r="S8038">
        <v>19.989999999999998</v>
      </c>
      <c r="T8038">
        <f t="shared" si="125"/>
        <v>484.65000000000003</v>
      </c>
    </row>
    <row r="8039" spans="1:20" x14ac:dyDescent="0.25">
      <c r="A8039">
        <v>8038</v>
      </c>
      <c r="B8039">
        <v>87286</v>
      </c>
      <c r="C8039" t="s">
        <v>790</v>
      </c>
      <c r="D8039" t="s">
        <v>20</v>
      </c>
      <c r="E8039" t="s">
        <v>39</v>
      </c>
      <c r="F8039" t="s">
        <v>47</v>
      </c>
      <c r="G8039" t="s">
        <v>41</v>
      </c>
      <c r="H8039" t="s">
        <v>49</v>
      </c>
      <c r="I8039" t="s">
        <v>28</v>
      </c>
      <c r="J8039" t="s">
        <v>52</v>
      </c>
      <c r="K8039" t="s">
        <v>129</v>
      </c>
      <c r="L8039" t="s">
        <v>192</v>
      </c>
      <c r="M8039" t="s">
        <v>167</v>
      </c>
      <c r="N8039" s="2">
        <v>40328</v>
      </c>
      <c r="O8039" s="2">
        <v>40329</v>
      </c>
      <c r="P8039">
        <v>11</v>
      </c>
      <c r="Q8039" s="1">
        <v>0.05</v>
      </c>
      <c r="R8039">
        <v>120.98</v>
      </c>
      <c r="S8039">
        <v>9.07</v>
      </c>
      <c r="T8039">
        <f t="shared" si="125"/>
        <v>1330.78</v>
      </c>
    </row>
    <row r="8040" spans="1:20" x14ac:dyDescent="0.25">
      <c r="A8040">
        <v>8039</v>
      </c>
      <c r="B8040">
        <v>90101</v>
      </c>
      <c r="C8040" t="s">
        <v>1627</v>
      </c>
      <c r="D8040" t="s">
        <v>20</v>
      </c>
      <c r="E8040" t="s">
        <v>39</v>
      </c>
      <c r="F8040" t="s">
        <v>22</v>
      </c>
      <c r="G8040" t="s">
        <v>32</v>
      </c>
      <c r="H8040" t="s">
        <v>49</v>
      </c>
      <c r="I8040" t="s">
        <v>28</v>
      </c>
      <c r="J8040" t="s">
        <v>52</v>
      </c>
      <c r="K8040" t="s">
        <v>119</v>
      </c>
      <c r="L8040" t="s">
        <v>44</v>
      </c>
      <c r="M8040" t="s">
        <v>238</v>
      </c>
      <c r="N8040" s="2">
        <v>41406</v>
      </c>
      <c r="O8040" s="2">
        <v>41407</v>
      </c>
      <c r="P8040">
        <v>7</v>
      </c>
      <c r="Q8040" s="1">
        <v>0.08</v>
      </c>
      <c r="R8040">
        <v>6.98</v>
      </c>
      <c r="S8040">
        <v>1.6</v>
      </c>
      <c r="T8040">
        <f t="shared" si="125"/>
        <v>48.86</v>
      </c>
    </row>
    <row r="8041" spans="1:20" x14ac:dyDescent="0.25">
      <c r="A8041">
        <v>8040</v>
      </c>
      <c r="B8041">
        <v>90101</v>
      </c>
      <c r="C8041" t="s">
        <v>1354</v>
      </c>
      <c r="D8041" t="s">
        <v>20</v>
      </c>
      <c r="E8041" t="s">
        <v>39</v>
      </c>
      <c r="F8041" t="s">
        <v>47</v>
      </c>
      <c r="G8041" t="s">
        <v>32</v>
      </c>
      <c r="H8041" t="s">
        <v>54</v>
      </c>
      <c r="I8041" t="s">
        <v>28</v>
      </c>
      <c r="J8041" t="s">
        <v>52</v>
      </c>
      <c r="K8041" t="s">
        <v>105</v>
      </c>
      <c r="L8041" t="s">
        <v>192</v>
      </c>
      <c r="M8041" t="s">
        <v>167</v>
      </c>
      <c r="N8041" s="2">
        <v>41406</v>
      </c>
      <c r="O8041" s="2">
        <v>41408</v>
      </c>
      <c r="P8041">
        <v>12</v>
      </c>
      <c r="Q8041" s="1">
        <v>0.05</v>
      </c>
      <c r="R8041">
        <v>7.1</v>
      </c>
      <c r="S8041">
        <v>6.05</v>
      </c>
      <c r="T8041">
        <f t="shared" si="125"/>
        <v>85.199999999999989</v>
      </c>
    </row>
    <row r="8042" spans="1:20" x14ac:dyDescent="0.25">
      <c r="A8042">
        <v>8041</v>
      </c>
      <c r="B8042">
        <v>86831</v>
      </c>
      <c r="C8042" t="s">
        <v>2319</v>
      </c>
      <c r="D8042" t="s">
        <v>20</v>
      </c>
      <c r="E8042" t="s">
        <v>39</v>
      </c>
      <c r="F8042" t="s">
        <v>31</v>
      </c>
      <c r="G8042" t="s">
        <v>41</v>
      </c>
      <c r="H8042" t="s">
        <v>42</v>
      </c>
      <c r="I8042" t="s">
        <v>28</v>
      </c>
      <c r="J8042" t="s">
        <v>52</v>
      </c>
      <c r="K8042" t="s">
        <v>221</v>
      </c>
      <c r="L8042" t="s">
        <v>192</v>
      </c>
      <c r="M8042" t="s">
        <v>121</v>
      </c>
      <c r="N8042" s="2">
        <v>40994</v>
      </c>
      <c r="O8042" s="2">
        <v>40995</v>
      </c>
      <c r="P8042">
        <v>5</v>
      </c>
      <c r="Q8042" s="1">
        <v>0.05</v>
      </c>
      <c r="R8042">
        <v>210.55</v>
      </c>
      <c r="S8042">
        <v>9.99</v>
      </c>
      <c r="T8042">
        <f t="shared" si="125"/>
        <v>1052.75</v>
      </c>
    </row>
    <row r="8043" spans="1:20" x14ac:dyDescent="0.25">
      <c r="A8043">
        <v>8042</v>
      </c>
      <c r="B8043">
        <v>86831</v>
      </c>
      <c r="C8043" t="s">
        <v>2319</v>
      </c>
      <c r="D8043" t="s">
        <v>20</v>
      </c>
      <c r="E8043" t="s">
        <v>187</v>
      </c>
      <c r="F8043" t="s">
        <v>31</v>
      </c>
      <c r="G8043" t="s">
        <v>41</v>
      </c>
      <c r="H8043" t="s">
        <v>225</v>
      </c>
      <c r="I8043" t="s">
        <v>28</v>
      </c>
      <c r="J8043" t="s">
        <v>52</v>
      </c>
      <c r="K8043" t="s">
        <v>113</v>
      </c>
      <c r="L8043" t="s">
        <v>746</v>
      </c>
      <c r="M8043" t="s">
        <v>63</v>
      </c>
      <c r="N8043" s="2">
        <v>40994</v>
      </c>
      <c r="O8043" s="2">
        <v>40996</v>
      </c>
      <c r="P8043">
        <v>3</v>
      </c>
      <c r="Q8043" s="1">
        <v>0.04</v>
      </c>
      <c r="R8043">
        <v>182.55</v>
      </c>
      <c r="S8043">
        <v>69</v>
      </c>
      <c r="T8043">
        <f t="shared" si="125"/>
        <v>547.65000000000009</v>
      </c>
    </row>
    <row r="8044" spans="1:20" x14ac:dyDescent="0.25">
      <c r="A8044">
        <v>8043</v>
      </c>
      <c r="B8044">
        <v>89030</v>
      </c>
      <c r="C8044" t="s">
        <v>135</v>
      </c>
      <c r="D8044" t="s">
        <v>20</v>
      </c>
      <c r="E8044" t="s">
        <v>39</v>
      </c>
      <c r="F8044" t="s">
        <v>22</v>
      </c>
      <c r="G8044" t="s">
        <v>93</v>
      </c>
      <c r="H8044" t="s">
        <v>54</v>
      </c>
      <c r="I8044" t="s">
        <v>28</v>
      </c>
      <c r="J8044" t="s">
        <v>52</v>
      </c>
      <c r="K8044" t="s">
        <v>95</v>
      </c>
      <c r="L8044" t="s">
        <v>192</v>
      </c>
      <c r="M8044" t="s">
        <v>190</v>
      </c>
      <c r="N8044" s="2">
        <v>41092</v>
      </c>
      <c r="O8044" s="2">
        <v>41092</v>
      </c>
      <c r="P8044">
        <v>3</v>
      </c>
      <c r="Q8044" s="1">
        <v>7.0000000000000007E-2</v>
      </c>
      <c r="R8044">
        <v>111.03</v>
      </c>
      <c r="S8044">
        <v>8.64</v>
      </c>
      <c r="T8044">
        <f t="shared" si="125"/>
        <v>333.09000000000003</v>
      </c>
    </row>
    <row r="8045" spans="1:20" x14ac:dyDescent="0.25">
      <c r="A8045">
        <v>8044</v>
      </c>
      <c r="B8045">
        <v>86723</v>
      </c>
      <c r="C8045" t="s">
        <v>1303</v>
      </c>
      <c r="D8045" t="s">
        <v>578</v>
      </c>
      <c r="E8045" t="s">
        <v>187</v>
      </c>
      <c r="F8045" t="s">
        <v>22</v>
      </c>
      <c r="G8045" t="s">
        <v>48</v>
      </c>
      <c r="H8045" t="s">
        <v>219</v>
      </c>
      <c r="I8045" t="s">
        <v>28</v>
      </c>
      <c r="J8045" t="s">
        <v>52</v>
      </c>
      <c r="K8045" t="s">
        <v>113</v>
      </c>
      <c r="L8045" t="s">
        <v>283</v>
      </c>
      <c r="M8045" t="s">
        <v>123</v>
      </c>
      <c r="N8045" s="2">
        <v>40336</v>
      </c>
      <c r="O8045" s="2">
        <v>40341</v>
      </c>
      <c r="P8045">
        <v>3</v>
      </c>
      <c r="Q8045" s="1">
        <v>0.02</v>
      </c>
      <c r="R8045">
        <v>284.98</v>
      </c>
      <c r="S8045">
        <v>69.55</v>
      </c>
      <c r="T8045">
        <f t="shared" si="125"/>
        <v>854.94</v>
      </c>
    </row>
    <row r="8046" spans="1:20" x14ac:dyDescent="0.25">
      <c r="A8046">
        <v>8045</v>
      </c>
      <c r="B8046">
        <v>86723</v>
      </c>
      <c r="C8046" t="s">
        <v>1303</v>
      </c>
      <c r="D8046" t="s">
        <v>20</v>
      </c>
      <c r="E8046" t="s">
        <v>39</v>
      </c>
      <c r="F8046" t="s">
        <v>22</v>
      </c>
      <c r="G8046" t="s">
        <v>48</v>
      </c>
      <c r="H8046" t="s">
        <v>94</v>
      </c>
      <c r="I8046" t="s">
        <v>28</v>
      </c>
      <c r="J8046" t="s">
        <v>52</v>
      </c>
      <c r="K8046" t="s">
        <v>170</v>
      </c>
      <c r="L8046" t="s">
        <v>192</v>
      </c>
      <c r="M8046" t="s">
        <v>499</v>
      </c>
      <c r="N8046" s="2">
        <v>40336</v>
      </c>
      <c r="O8046" s="2">
        <v>40338</v>
      </c>
      <c r="P8046">
        <v>17</v>
      </c>
      <c r="Q8046" s="1">
        <v>0.08</v>
      </c>
      <c r="R8046">
        <v>55.48</v>
      </c>
      <c r="S8046">
        <v>14.3</v>
      </c>
      <c r="T8046">
        <f t="shared" si="125"/>
        <v>943.16</v>
      </c>
    </row>
    <row r="8047" spans="1:20" x14ac:dyDescent="0.25">
      <c r="A8047">
        <v>8046</v>
      </c>
      <c r="B8047">
        <v>86217</v>
      </c>
      <c r="C8047" t="s">
        <v>1010</v>
      </c>
      <c r="D8047" t="s">
        <v>578</v>
      </c>
      <c r="E8047" t="s">
        <v>21</v>
      </c>
      <c r="F8047" t="s">
        <v>40</v>
      </c>
      <c r="G8047" t="s">
        <v>23</v>
      </c>
      <c r="H8047" t="s">
        <v>33</v>
      </c>
      <c r="I8047" t="s">
        <v>28</v>
      </c>
      <c r="J8047" t="s">
        <v>52</v>
      </c>
      <c r="K8047" t="s">
        <v>1111</v>
      </c>
      <c r="L8047" t="s">
        <v>283</v>
      </c>
      <c r="M8047" t="s">
        <v>309</v>
      </c>
      <c r="N8047" s="2">
        <v>41293</v>
      </c>
      <c r="O8047" s="2">
        <v>41295</v>
      </c>
      <c r="P8047">
        <v>14</v>
      </c>
      <c r="Q8047" s="1">
        <v>0.1</v>
      </c>
      <c r="R8047">
        <v>145.44999999999999</v>
      </c>
      <c r="S8047">
        <v>17.850000000000001</v>
      </c>
      <c r="T8047">
        <f t="shared" si="125"/>
        <v>2036.2999999999997</v>
      </c>
    </row>
    <row r="8048" spans="1:20" x14ac:dyDescent="0.25">
      <c r="A8048">
        <v>8047</v>
      </c>
      <c r="B8048">
        <v>89310</v>
      </c>
      <c r="C8048" t="s">
        <v>466</v>
      </c>
      <c r="D8048" t="s">
        <v>20</v>
      </c>
      <c r="E8048" t="s">
        <v>39</v>
      </c>
      <c r="F8048" t="s">
        <v>22</v>
      </c>
      <c r="G8048" t="s">
        <v>23</v>
      </c>
      <c r="H8048" t="s">
        <v>42</v>
      </c>
      <c r="I8048" t="s">
        <v>28</v>
      </c>
      <c r="J8048" t="s">
        <v>52</v>
      </c>
      <c r="K8048" t="s">
        <v>71</v>
      </c>
      <c r="L8048" t="s">
        <v>192</v>
      </c>
      <c r="M8048" t="s">
        <v>86</v>
      </c>
      <c r="N8048" s="2">
        <v>41179</v>
      </c>
      <c r="O8048" s="2">
        <v>41182</v>
      </c>
      <c r="P8048">
        <v>3</v>
      </c>
      <c r="Q8048" s="1">
        <v>7.0000000000000007E-2</v>
      </c>
      <c r="R8048">
        <v>14.45</v>
      </c>
      <c r="S8048">
        <v>7.17</v>
      </c>
      <c r="T8048">
        <f t="shared" si="125"/>
        <v>43.349999999999994</v>
      </c>
    </row>
    <row r="8049" spans="1:20" x14ac:dyDescent="0.25">
      <c r="A8049">
        <v>8048</v>
      </c>
      <c r="B8049">
        <v>86494</v>
      </c>
      <c r="C8049" t="s">
        <v>1649</v>
      </c>
      <c r="D8049" t="s">
        <v>20</v>
      </c>
      <c r="E8049" t="s">
        <v>39</v>
      </c>
      <c r="F8049" t="s">
        <v>22</v>
      </c>
      <c r="G8049" t="s">
        <v>93</v>
      </c>
      <c r="H8049" t="s">
        <v>49</v>
      </c>
      <c r="I8049" t="s">
        <v>28</v>
      </c>
      <c r="J8049" t="s">
        <v>52</v>
      </c>
      <c r="K8049" t="s">
        <v>181</v>
      </c>
      <c r="L8049" t="s">
        <v>746</v>
      </c>
      <c r="M8049" t="s">
        <v>232</v>
      </c>
      <c r="N8049" s="2">
        <v>40979</v>
      </c>
      <c r="O8049" s="2">
        <v>40981</v>
      </c>
      <c r="P8049">
        <v>8</v>
      </c>
      <c r="Q8049" s="1">
        <v>0.1</v>
      </c>
      <c r="R8049">
        <v>48.91</v>
      </c>
      <c r="S8049">
        <v>35</v>
      </c>
      <c r="T8049">
        <f t="shared" si="125"/>
        <v>391.28</v>
      </c>
    </row>
    <row r="8050" spans="1:20" x14ac:dyDescent="0.25">
      <c r="A8050">
        <v>8049</v>
      </c>
      <c r="B8050">
        <v>89135</v>
      </c>
      <c r="C8050" t="s">
        <v>2284</v>
      </c>
      <c r="D8050" t="s">
        <v>38</v>
      </c>
      <c r="E8050" t="s">
        <v>39</v>
      </c>
      <c r="F8050" t="s">
        <v>31</v>
      </c>
      <c r="G8050" t="s">
        <v>23</v>
      </c>
      <c r="H8050" t="s">
        <v>94</v>
      </c>
      <c r="I8050" t="s">
        <v>28</v>
      </c>
      <c r="J8050" t="s">
        <v>52</v>
      </c>
      <c r="K8050" t="s">
        <v>113</v>
      </c>
      <c r="L8050" t="s">
        <v>192</v>
      </c>
      <c r="M8050" t="s">
        <v>631</v>
      </c>
      <c r="N8050" s="2">
        <v>41453</v>
      </c>
      <c r="O8050" s="2">
        <v>41455</v>
      </c>
      <c r="P8050">
        <v>12</v>
      </c>
      <c r="Q8050" s="1">
        <v>0.05</v>
      </c>
      <c r="R8050">
        <v>223.98</v>
      </c>
      <c r="S8050">
        <v>15.01</v>
      </c>
      <c r="T8050">
        <f t="shared" si="125"/>
        <v>2687.7599999999998</v>
      </c>
    </row>
    <row r="8051" spans="1:20" x14ac:dyDescent="0.25">
      <c r="A8051">
        <v>8050</v>
      </c>
      <c r="B8051">
        <v>90745</v>
      </c>
      <c r="C8051" t="s">
        <v>2021</v>
      </c>
      <c r="D8051" t="s">
        <v>20</v>
      </c>
      <c r="E8051" t="s">
        <v>21</v>
      </c>
      <c r="F8051" t="s">
        <v>22</v>
      </c>
      <c r="G8051" t="s">
        <v>32</v>
      </c>
      <c r="H8051" t="s">
        <v>33</v>
      </c>
      <c r="I8051" t="s">
        <v>28</v>
      </c>
      <c r="J8051" t="s">
        <v>52</v>
      </c>
      <c r="K8051" t="s">
        <v>201</v>
      </c>
      <c r="L8051" t="s">
        <v>706</v>
      </c>
      <c r="M8051" t="s">
        <v>331</v>
      </c>
      <c r="N8051" s="2">
        <v>40713</v>
      </c>
      <c r="O8051" s="2">
        <v>40714</v>
      </c>
      <c r="P8051">
        <v>17</v>
      </c>
      <c r="Q8051" s="1">
        <v>0</v>
      </c>
      <c r="R8051">
        <v>17.98</v>
      </c>
      <c r="S8051">
        <v>8.51</v>
      </c>
      <c r="T8051">
        <f t="shared" si="125"/>
        <v>305.66000000000003</v>
      </c>
    </row>
    <row r="8052" spans="1:20" x14ac:dyDescent="0.25">
      <c r="A8052">
        <v>8051</v>
      </c>
      <c r="B8052">
        <v>90417</v>
      </c>
      <c r="C8052" t="s">
        <v>1478</v>
      </c>
      <c r="D8052" t="s">
        <v>20</v>
      </c>
      <c r="E8052" t="s">
        <v>39</v>
      </c>
      <c r="F8052" t="s">
        <v>22</v>
      </c>
      <c r="G8052" t="s">
        <v>48</v>
      </c>
      <c r="H8052" t="s">
        <v>89</v>
      </c>
      <c r="I8052" t="s">
        <v>28</v>
      </c>
      <c r="J8052" t="s">
        <v>52</v>
      </c>
      <c r="K8052" t="s">
        <v>274</v>
      </c>
      <c r="L8052" t="s">
        <v>26</v>
      </c>
      <c r="M8052" t="s">
        <v>227</v>
      </c>
      <c r="N8052" s="2">
        <v>40778</v>
      </c>
      <c r="O8052" s="2">
        <v>40783</v>
      </c>
      <c r="P8052">
        <v>17</v>
      </c>
      <c r="Q8052" s="1">
        <v>0.09</v>
      </c>
      <c r="R8052">
        <v>22.99</v>
      </c>
      <c r="S8052">
        <v>8.99</v>
      </c>
      <c r="T8052">
        <f t="shared" si="125"/>
        <v>390.83</v>
      </c>
    </row>
    <row r="8053" spans="1:20" x14ac:dyDescent="0.25">
      <c r="A8053">
        <v>8052</v>
      </c>
      <c r="B8053">
        <v>90212</v>
      </c>
      <c r="C8053" t="s">
        <v>2504</v>
      </c>
      <c r="D8053" t="s">
        <v>578</v>
      </c>
      <c r="E8053" t="s">
        <v>187</v>
      </c>
      <c r="F8053" t="s">
        <v>47</v>
      </c>
      <c r="G8053" t="s">
        <v>48</v>
      </c>
      <c r="H8053" t="s">
        <v>188</v>
      </c>
      <c r="I8053" t="s">
        <v>28</v>
      </c>
      <c r="J8053" t="s">
        <v>52</v>
      </c>
      <c r="K8053" t="s">
        <v>291</v>
      </c>
      <c r="L8053" t="s">
        <v>283</v>
      </c>
      <c r="M8053" t="s">
        <v>51</v>
      </c>
      <c r="N8053" s="2">
        <v>41277</v>
      </c>
      <c r="O8053" s="2">
        <v>41279</v>
      </c>
      <c r="P8053">
        <v>7</v>
      </c>
      <c r="Q8053" s="1">
        <v>0.02</v>
      </c>
      <c r="R8053">
        <v>226.67</v>
      </c>
      <c r="S8053">
        <v>28.16</v>
      </c>
      <c r="T8053">
        <f t="shared" si="125"/>
        <v>1586.6899999999998</v>
      </c>
    </row>
    <row r="8054" spans="1:20" x14ac:dyDescent="0.25">
      <c r="A8054">
        <v>8053</v>
      </c>
      <c r="B8054">
        <v>91008</v>
      </c>
      <c r="C8054" t="s">
        <v>336</v>
      </c>
      <c r="D8054" t="s">
        <v>578</v>
      </c>
      <c r="E8054" t="s">
        <v>39</v>
      </c>
      <c r="F8054" t="s">
        <v>31</v>
      </c>
      <c r="G8054" t="s">
        <v>32</v>
      </c>
      <c r="H8054" t="s">
        <v>42</v>
      </c>
      <c r="I8054" t="s">
        <v>28</v>
      </c>
      <c r="J8054" t="s">
        <v>52</v>
      </c>
      <c r="K8054" t="s">
        <v>119</v>
      </c>
      <c r="L8054" t="s">
        <v>283</v>
      </c>
      <c r="M8054" t="s">
        <v>35</v>
      </c>
      <c r="N8054" s="2">
        <v>41194</v>
      </c>
      <c r="O8054" s="2">
        <v>41195</v>
      </c>
      <c r="P8054">
        <v>9</v>
      </c>
      <c r="Q8054" s="1">
        <v>0.06</v>
      </c>
      <c r="R8054">
        <v>100.98</v>
      </c>
      <c r="S8054">
        <v>15.66</v>
      </c>
      <c r="T8054">
        <f t="shared" si="125"/>
        <v>908.82</v>
      </c>
    </row>
    <row r="8055" spans="1:20" x14ac:dyDescent="0.25">
      <c r="A8055">
        <v>8054</v>
      </c>
      <c r="B8055">
        <v>88228</v>
      </c>
      <c r="C8055" t="s">
        <v>471</v>
      </c>
      <c r="D8055" t="s">
        <v>20</v>
      </c>
      <c r="E8055" t="s">
        <v>39</v>
      </c>
      <c r="F8055" t="s">
        <v>22</v>
      </c>
      <c r="G8055" t="s">
        <v>48</v>
      </c>
      <c r="H8055" t="s">
        <v>89</v>
      </c>
      <c r="I8055" t="s">
        <v>28</v>
      </c>
      <c r="J8055" t="s">
        <v>52</v>
      </c>
      <c r="K8055" t="s">
        <v>74</v>
      </c>
      <c r="L8055" t="s">
        <v>44</v>
      </c>
      <c r="M8055" t="s">
        <v>80</v>
      </c>
      <c r="N8055" s="2">
        <v>41158</v>
      </c>
      <c r="O8055" s="2">
        <v>41162</v>
      </c>
      <c r="P8055">
        <v>5</v>
      </c>
      <c r="Q8055" s="1">
        <v>0</v>
      </c>
      <c r="R8055">
        <v>5.43</v>
      </c>
      <c r="S8055">
        <v>0.95</v>
      </c>
      <c r="T8055">
        <f t="shared" si="125"/>
        <v>27.15</v>
      </c>
    </row>
    <row r="8056" spans="1:20" x14ac:dyDescent="0.25">
      <c r="A8056">
        <v>8055</v>
      </c>
      <c r="B8056">
        <v>88228</v>
      </c>
      <c r="C8056" t="s">
        <v>471</v>
      </c>
      <c r="D8056" t="s">
        <v>38</v>
      </c>
      <c r="E8056" t="s">
        <v>39</v>
      </c>
      <c r="F8056" t="s">
        <v>22</v>
      </c>
      <c r="G8056" t="s">
        <v>48</v>
      </c>
      <c r="H8056" t="s">
        <v>49</v>
      </c>
      <c r="I8056" t="s">
        <v>28</v>
      </c>
      <c r="J8056" t="s">
        <v>52</v>
      </c>
      <c r="K8056" t="s">
        <v>58</v>
      </c>
      <c r="L8056" t="s">
        <v>44</v>
      </c>
      <c r="M8056" t="s">
        <v>96</v>
      </c>
      <c r="N8056" s="2">
        <v>41158</v>
      </c>
      <c r="O8056" s="2">
        <v>41158</v>
      </c>
      <c r="P8056">
        <v>22</v>
      </c>
      <c r="Q8056" s="1">
        <v>7.0000000000000007E-2</v>
      </c>
      <c r="R8056">
        <v>2.4700000000000002</v>
      </c>
      <c r="S8056">
        <v>1.02</v>
      </c>
      <c r="T8056">
        <f t="shared" si="125"/>
        <v>54.34</v>
      </c>
    </row>
    <row r="8057" spans="1:20" x14ac:dyDescent="0.25">
      <c r="A8057">
        <v>8056</v>
      </c>
      <c r="B8057">
        <v>87748</v>
      </c>
      <c r="C8057" t="s">
        <v>1671</v>
      </c>
      <c r="D8057" t="s">
        <v>20</v>
      </c>
      <c r="E8057" t="s">
        <v>21</v>
      </c>
      <c r="F8057" t="s">
        <v>31</v>
      </c>
      <c r="G8057" t="s">
        <v>41</v>
      </c>
      <c r="H8057" t="s">
        <v>203</v>
      </c>
      <c r="I8057" t="s">
        <v>28</v>
      </c>
      <c r="J8057" t="s">
        <v>52</v>
      </c>
      <c r="K8057" t="s">
        <v>1147</v>
      </c>
      <c r="L8057" t="s">
        <v>706</v>
      </c>
      <c r="M8057" t="s">
        <v>631</v>
      </c>
      <c r="N8057" s="2">
        <v>40327</v>
      </c>
      <c r="O8057" s="2">
        <v>40329</v>
      </c>
      <c r="P8057">
        <v>11</v>
      </c>
      <c r="Q8057" s="1">
        <v>0.01</v>
      </c>
      <c r="R8057">
        <v>23.99</v>
      </c>
      <c r="S8057">
        <v>6.3</v>
      </c>
      <c r="T8057">
        <f t="shared" si="125"/>
        <v>263.89</v>
      </c>
    </row>
    <row r="8058" spans="1:20" x14ac:dyDescent="0.25">
      <c r="A8058">
        <v>8057</v>
      </c>
      <c r="B8058">
        <v>86143</v>
      </c>
      <c r="C8058" t="s">
        <v>1722</v>
      </c>
      <c r="D8058" t="s">
        <v>20</v>
      </c>
      <c r="E8058" t="s">
        <v>21</v>
      </c>
      <c r="F8058" t="s">
        <v>31</v>
      </c>
      <c r="G8058" t="s">
        <v>93</v>
      </c>
      <c r="H8058" t="s">
        <v>33</v>
      </c>
      <c r="I8058" t="s">
        <v>28</v>
      </c>
      <c r="J8058" t="s">
        <v>52</v>
      </c>
      <c r="K8058" t="s">
        <v>1243</v>
      </c>
      <c r="L8058" t="s">
        <v>192</v>
      </c>
      <c r="M8058" t="s">
        <v>35</v>
      </c>
      <c r="N8058" s="2">
        <v>41599</v>
      </c>
      <c r="O8058" s="2">
        <v>41601</v>
      </c>
      <c r="P8058">
        <v>25</v>
      </c>
      <c r="Q8058" s="1">
        <v>0.05</v>
      </c>
      <c r="R8058">
        <v>65.989999999999995</v>
      </c>
      <c r="S8058">
        <v>19.989999999999998</v>
      </c>
      <c r="T8058">
        <f t="shared" si="125"/>
        <v>1649.7499999999998</v>
      </c>
    </row>
    <row r="8059" spans="1:20" x14ac:dyDescent="0.25">
      <c r="A8059">
        <v>8058</v>
      </c>
      <c r="B8059">
        <v>91428</v>
      </c>
      <c r="C8059" t="s">
        <v>951</v>
      </c>
      <c r="D8059" t="s">
        <v>20</v>
      </c>
      <c r="E8059" t="s">
        <v>39</v>
      </c>
      <c r="F8059" t="s">
        <v>31</v>
      </c>
      <c r="G8059" t="s">
        <v>93</v>
      </c>
      <c r="H8059" t="s">
        <v>61</v>
      </c>
      <c r="I8059" t="s">
        <v>28</v>
      </c>
      <c r="J8059" t="s">
        <v>52</v>
      </c>
      <c r="K8059" t="s">
        <v>163</v>
      </c>
      <c r="L8059" t="s">
        <v>192</v>
      </c>
      <c r="M8059" t="s">
        <v>296</v>
      </c>
      <c r="N8059" s="2">
        <v>41500</v>
      </c>
      <c r="O8059" s="2">
        <v>41502</v>
      </c>
      <c r="P8059">
        <v>5</v>
      </c>
      <c r="Q8059" s="1">
        <v>0.02</v>
      </c>
      <c r="R8059">
        <v>24.95</v>
      </c>
      <c r="S8059">
        <v>2.99</v>
      </c>
      <c r="T8059">
        <f t="shared" si="125"/>
        <v>124.75</v>
      </c>
    </row>
    <row r="8060" spans="1:20" x14ac:dyDescent="0.25">
      <c r="A8060">
        <v>8059</v>
      </c>
      <c r="B8060">
        <v>91428</v>
      </c>
      <c r="C8060" t="s">
        <v>951</v>
      </c>
      <c r="D8060" t="s">
        <v>20</v>
      </c>
      <c r="E8060" t="s">
        <v>39</v>
      </c>
      <c r="F8060" t="s">
        <v>31</v>
      </c>
      <c r="G8060" t="s">
        <v>93</v>
      </c>
      <c r="H8060" t="s">
        <v>49</v>
      </c>
      <c r="I8060" t="s">
        <v>28</v>
      </c>
      <c r="J8060" t="s">
        <v>52</v>
      </c>
      <c r="K8060" t="s">
        <v>221</v>
      </c>
      <c r="L8060" t="s">
        <v>44</v>
      </c>
      <c r="M8060" t="s">
        <v>296</v>
      </c>
      <c r="N8060" s="2">
        <v>41500</v>
      </c>
      <c r="O8060" s="2">
        <v>41501</v>
      </c>
      <c r="P8060">
        <v>11</v>
      </c>
      <c r="Q8060" s="1">
        <v>0.09</v>
      </c>
      <c r="R8060">
        <v>4</v>
      </c>
      <c r="S8060">
        <v>1.3</v>
      </c>
      <c r="T8060">
        <f t="shared" si="125"/>
        <v>44</v>
      </c>
    </row>
    <row r="8061" spans="1:20" x14ac:dyDescent="0.25">
      <c r="A8061">
        <v>8060</v>
      </c>
      <c r="B8061">
        <v>90036</v>
      </c>
      <c r="C8061" t="s">
        <v>302</v>
      </c>
      <c r="D8061" t="s">
        <v>38</v>
      </c>
      <c r="E8061" t="s">
        <v>39</v>
      </c>
      <c r="F8061" t="s">
        <v>31</v>
      </c>
      <c r="G8061" t="s">
        <v>48</v>
      </c>
      <c r="H8061" t="s">
        <v>42</v>
      </c>
      <c r="I8061" t="s">
        <v>28</v>
      </c>
      <c r="J8061" t="s">
        <v>52</v>
      </c>
      <c r="K8061" t="s">
        <v>248</v>
      </c>
      <c r="L8061" t="s">
        <v>746</v>
      </c>
      <c r="M8061" t="s">
        <v>367</v>
      </c>
      <c r="N8061" s="2">
        <v>41060</v>
      </c>
      <c r="O8061" s="2">
        <v>41062</v>
      </c>
      <c r="P8061">
        <v>13</v>
      </c>
      <c r="Q8061" s="1">
        <v>0.06</v>
      </c>
      <c r="R8061">
        <v>64.650000000000006</v>
      </c>
      <c r="S8061">
        <v>35</v>
      </c>
      <c r="T8061">
        <f t="shared" si="125"/>
        <v>840.45</v>
      </c>
    </row>
    <row r="8062" spans="1:20" x14ac:dyDescent="0.25">
      <c r="A8062">
        <v>8061</v>
      </c>
      <c r="B8062">
        <v>90036</v>
      </c>
      <c r="C8062" t="s">
        <v>302</v>
      </c>
      <c r="D8062" t="s">
        <v>578</v>
      </c>
      <c r="E8062" t="s">
        <v>187</v>
      </c>
      <c r="F8062" t="s">
        <v>31</v>
      </c>
      <c r="G8062" t="s">
        <v>48</v>
      </c>
      <c r="H8062" t="s">
        <v>225</v>
      </c>
      <c r="I8062" t="s">
        <v>28</v>
      </c>
      <c r="J8062" t="s">
        <v>52</v>
      </c>
      <c r="K8062" t="s">
        <v>189</v>
      </c>
      <c r="L8062" t="s">
        <v>330</v>
      </c>
      <c r="M8062" t="s">
        <v>279</v>
      </c>
      <c r="N8062" s="2">
        <v>41060</v>
      </c>
      <c r="O8062" s="2">
        <v>41061</v>
      </c>
      <c r="P8062">
        <v>1</v>
      </c>
      <c r="Q8062" s="1">
        <v>0</v>
      </c>
      <c r="R8062">
        <v>15.23</v>
      </c>
      <c r="S8062">
        <v>27.75</v>
      </c>
      <c r="T8062">
        <f t="shared" si="125"/>
        <v>15.23</v>
      </c>
    </row>
    <row r="8063" spans="1:20" x14ac:dyDescent="0.25">
      <c r="A8063">
        <v>8062</v>
      </c>
      <c r="B8063">
        <v>89926</v>
      </c>
      <c r="C8063" t="s">
        <v>827</v>
      </c>
      <c r="D8063" t="s">
        <v>38</v>
      </c>
      <c r="E8063" t="s">
        <v>39</v>
      </c>
      <c r="F8063" t="s">
        <v>47</v>
      </c>
      <c r="G8063" t="s">
        <v>41</v>
      </c>
      <c r="H8063" t="s">
        <v>94</v>
      </c>
      <c r="I8063" t="s">
        <v>28</v>
      </c>
      <c r="J8063" t="s">
        <v>52</v>
      </c>
      <c r="K8063" t="s">
        <v>119</v>
      </c>
      <c r="L8063" t="s">
        <v>192</v>
      </c>
      <c r="M8063" t="s">
        <v>117</v>
      </c>
      <c r="N8063" s="2">
        <v>41106</v>
      </c>
      <c r="O8063" s="2">
        <v>41107</v>
      </c>
      <c r="P8063">
        <v>1</v>
      </c>
      <c r="Q8063" s="1">
        <v>0.05</v>
      </c>
      <c r="R8063">
        <v>210.55</v>
      </c>
      <c r="S8063">
        <v>9.99</v>
      </c>
      <c r="T8063">
        <f t="shared" si="125"/>
        <v>210.55</v>
      </c>
    </row>
    <row r="8064" spans="1:20" x14ac:dyDescent="0.25">
      <c r="A8064">
        <v>8063</v>
      </c>
      <c r="B8064">
        <v>89926</v>
      </c>
      <c r="C8064" t="s">
        <v>148</v>
      </c>
      <c r="D8064" t="s">
        <v>38</v>
      </c>
      <c r="E8064" t="s">
        <v>21</v>
      </c>
      <c r="F8064" t="s">
        <v>47</v>
      </c>
      <c r="G8064" t="s">
        <v>41</v>
      </c>
      <c r="H8064" t="s">
        <v>203</v>
      </c>
      <c r="I8064" t="s">
        <v>28</v>
      </c>
      <c r="J8064" t="s">
        <v>52</v>
      </c>
      <c r="K8064" t="s">
        <v>204</v>
      </c>
      <c r="L8064" t="s">
        <v>192</v>
      </c>
      <c r="M8064" t="s">
        <v>117</v>
      </c>
      <c r="N8064" s="2">
        <v>41106</v>
      </c>
      <c r="O8064" s="2">
        <v>41107</v>
      </c>
      <c r="P8064">
        <v>7</v>
      </c>
      <c r="Q8064" s="1">
        <v>0</v>
      </c>
      <c r="R8064">
        <v>125.99</v>
      </c>
      <c r="S8064">
        <v>7.69</v>
      </c>
      <c r="T8064">
        <f t="shared" si="125"/>
        <v>881.93</v>
      </c>
    </row>
    <row r="8065" spans="1:20" x14ac:dyDescent="0.25">
      <c r="A8065">
        <v>8064</v>
      </c>
      <c r="B8065">
        <v>89256</v>
      </c>
      <c r="C8065" t="s">
        <v>1351</v>
      </c>
      <c r="D8065" t="s">
        <v>20</v>
      </c>
      <c r="E8065" t="s">
        <v>39</v>
      </c>
      <c r="F8065" t="s">
        <v>40</v>
      </c>
      <c r="G8065" t="s">
        <v>41</v>
      </c>
      <c r="H8065" t="s">
        <v>89</v>
      </c>
      <c r="I8065" t="s">
        <v>28</v>
      </c>
      <c r="J8065" t="s">
        <v>52</v>
      </c>
      <c r="K8065" t="s">
        <v>248</v>
      </c>
      <c r="L8065" t="s">
        <v>192</v>
      </c>
      <c r="M8065" t="s">
        <v>99</v>
      </c>
      <c r="N8065" s="2">
        <v>41335</v>
      </c>
      <c r="O8065" s="2">
        <v>41337</v>
      </c>
      <c r="P8065">
        <v>8</v>
      </c>
      <c r="Q8065" s="1">
        <v>7.0000000000000007E-2</v>
      </c>
      <c r="R8065">
        <v>387.99</v>
      </c>
      <c r="S8065">
        <v>19.989999999999998</v>
      </c>
      <c r="T8065">
        <f t="shared" si="125"/>
        <v>3103.92</v>
      </c>
    </row>
    <row r="8066" spans="1:20" x14ac:dyDescent="0.25">
      <c r="A8066">
        <v>8065</v>
      </c>
      <c r="B8066">
        <v>86805</v>
      </c>
      <c r="C8066" t="s">
        <v>2007</v>
      </c>
      <c r="D8066" t="s">
        <v>20</v>
      </c>
      <c r="E8066" t="s">
        <v>39</v>
      </c>
      <c r="F8066" t="s">
        <v>47</v>
      </c>
      <c r="G8066" t="s">
        <v>41</v>
      </c>
      <c r="H8066" t="s">
        <v>94</v>
      </c>
      <c r="I8066" t="s">
        <v>28</v>
      </c>
      <c r="J8066" t="s">
        <v>52</v>
      </c>
      <c r="K8066" t="s">
        <v>58</v>
      </c>
      <c r="L8066" t="s">
        <v>192</v>
      </c>
      <c r="M8066" t="s">
        <v>156</v>
      </c>
      <c r="N8066" s="2">
        <v>41516</v>
      </c>
      <c r="O8066" s="2">
        <v>41516</v>
      </c>
      <c r="P8066">
        <v>22</v>
      </c>
      <c r="Q8066" s="1">
        <v>0.09</v>
      </c>
      <c r="R8066">
        <v>16.98</v>
      </c>
      <c r="S8066">
        <v>12.39</v>
      </c>
      <c r="T8066">
        <f t="shared" si="125"/>
        <v>373.56</v>
      </c>
    </row>
    <row r="8067" spans="1:20" x14ac:dyDescent="0.25">
      <c r="A8067">
        <v>8066</v>
      </c>
      <c r="B8067">
        <v>90455</v>
      </c>
      <c r="C8067" t="s">
        <v>322</v>
      </c>
      <c r="D8067" t="s">
        <v>20</v>
      </c>
      <c r="E8067" t="s">
        <v>39</v>
      </c>
      <c r="F8067" t="s">
        <v>22</v>
      </c>
      <c r="G8067" t="s">
        <v>32</v>
      </c>
      <c r="H8067" t="s">
        <v>49</v>
      </c>
      <c r="I8067" t="s">
        <v>28</v>
      </c>
      <c r="J8067" t="s">
        <v>52</v>
      </c>
      <c r="K8067" t="s">
        <v>189</v>
      </c>
      <c r="L8067" t="s">
        <v>192</v>
      </c>
      <c r="M8067" t="s">
        <v>398</v>
      </c>
      <c r="N8067" s="2">
        <v>41159</v>
      </c>
      <c r="O8067" s="2">
        <v>41161</v>
      </c>
      <c r="P8067">
        <v>23</v>
      </c>
      <c r="Q8067" s="1">
        <v>0.1</v>
      </c>
      <c r="R8067">
        <v>8.67</v>
      </c>
      <c r="S8067">
        <v>3.5</v>
      </c>
      <c r="T8067">
        <f t="shared" ref="T8067:T8130" si="126">R8067*P8067</f>
        <v>199.41</v>
      </c>
    </row>
    <row r="8068" spans="1:20" x14ac:dyDescent="0.25">
      <c r="A8068">
        <v>8067</v>
      </c>
      <c r="B8068">
        <v>91478</v>
      </c>
      <c r="C8068" t="s">
        <v>755</v>
      </c>
      <c r="D8068" t="s">
        <v>578</v>
      </c>
      <c r="E8068" t="s">
        <v>187</v>
      </c>
      <c r="F8068" t="s">
        <v>40</v>
      </c>
      <c r="G8068" t="s">
        <v>93</v>
      </c>
      <c r="H8068" t="s">
        <v>225</v>
      </c>
      <c r="I8068" t="s">
        <v>28</v>
      </c>
      <c r="J8068" t="s">
        <v>52</v>
      </c>
      <c r="K8068" t="s">
        <v>282</v>
      </c>
      <c r="L8068" t="s">
        <v>283</v>
      </c>
      <c r="M8068" t="s">
        <v>638</v>
      </c>
      <c r="N8068" s="2">
        <v>41310</v>
      </c>
      <c r="O8068" s="2">
        <v>41311</v>
      </c>
      <c r="P8068">
        <v>6</v>
      </c>
      <c r="Q8068" s="1">
        <v>0.1</v>
      </c>
      <c r="R8068">
        <v>70.98</v>
      </c>
      <c r="S8068">
        <v>30</v>
      </c>
      <c r="T8068">
        <f t="shared" si="126"/>
        <v>425.88</v>
      </c>
    </row>
    <row r="8069" spans="1:20" x14ac:dyDescent="0.25">
      <c r="A8069">
        <v>8068</v>
      </c>
      <c r="B8069">
        <v>90947</v>
      </c>
      <c r="C8069" t="s">
        <v>665</v>
      </c>
      <c r="D8069" t="s">
        <v>20</v>
      </c>
      <c r="E8069" t="s">
        <v>39</v>
      </c>
      <c r="F8069" t="s">
        <v>22</v>
      </c>
      <c r="G8069" t="s">
        <v>48</v>
      </c>
      <c r="H8069" t="s">
        <v>54</v>
      </c>
      <c r="I8069" t="s">
        <v>28</v>
      </c>
      <c r="J8069" t="s">
        <v>52</v>
      </c>
      <c r="K8069" t="s">
        <v>158</v>
      </c>
      <c r="L8069" t="s">
        <v>44</v>
      </c>
      <c r="M8069" t="s">
        <v>80</v>
      </c>
      <c r="N8069" s="2">
        <v>40680</v>
      </c>
      <c r="O8069" s="2">
        <v>40682</v>
      </c>
      <c r="P8069">
        <v>14</v>
      </c>
      <c r="Q8069" s="1">
        <v>0.05</v>
      </c>
      <c r="R8069">
        <v>4.63</v>
      </c>
      <c r="S8069">
        <v>1.93</v>
      </c>
      <c r="T8069">
        <f t="shared" si="126"/>
        <v>64.819999999999993</v>
      </c>
    </row>
    <row r="8070" spans="1:20" x14ac:dyDescent="0.25">
      <c r="A8070">
        <v>8069</v>
      </c>
      <c r="B8070">
        <v>90947</v>
      </c>
      <c r="C8070" t="s">
        <v>665</v>
      </c>
      <c r="D8070" t="s">
        <v>20</v>
      </c>
      <c r="E8070" t="s">
        <v>21</v>
      </c>
      <c r="F8070" t="s">
        <v>22</v>
      </c>
      <c r="G8070" t="s">
        <v>48</v>
      </c>
      <c r="H8070" t="s">
        <v>203</v>
      </c>
      <c r="I8070" t="s">
        <v>28</v>
      </c>
      <c r="J8070" t="s">
        <v>52</v>
      </c>
      <c r="K8070" t="s">
        <v>1138</v>
      </c>
      <c r="L8070" t="s">
        <v>192</v>
      </c>
      <c r="M8070" t="s">
        <v>444</v>
      </c>
      <c r="N8070" s="2">
        <v>40680</v>
      </c>
      <c r="O8070" s="2">
        <v>40689</v>
      </c>
      <c r="P8070">
        <v>17</v>
      </c>
      <c r="Q8070" s="1">
        <v>0.01</v>
      </c>
      <c r="R8070">
        <v>65.989999999999995</v>
      </c>
      <c r="S8070">
        <v>8.8000000000000007</v>
      </c>
      <c r="T8070">
        <f t="shared" si="126"/>
        <v>1121.83</v>
      </c>
    </row>
    <row r="8071" spans="1:20" x14ac:dyDescent="0.25">
      <c r="A8071">
        <v>8070</v>
      </c>
      <c r="B8071">
        <v>87004</v>
      </c>
      <c r="C8071" t="s">
        <v>552</v>
      </c>
      <c r="D8071" t="s">
        <v>20</v>
      </c>
      <c r="E8071" t="s">
        <v>39</v>
      </c>
      <c r="F8071" t="s">
        <v>22</v>
      </c>
      <c r="G8071" t="s">
        <v>93</v>
      </c>
      <c r="H8071" t="s">
        <v>89</v>
      </c>
      <c r="I8071" t="s">
        <v>28</v>
      </c>
      <c r="J8071" t="s">
        <v>29</v>
      </c>
      <c r="K8071" t="s">
        <v>172</v>
      </c>
      <c r="L8071" t="s">
        <v>192</v>
      </c>
      <c r="M8071" t="s">
        <v>232</v>
      </c>
      <c r="N8071" s="2">
        <v>40291</v>
      </c>
      <c r="O8071" s="2">
        <v>40292</v>
      </c>
      <c r="P8071">
        <v>3</v>
      </c>
      <c r="Q8071" s="1">
        <v>0.08</v>
      </c>
      <c r="R8071">
        <v>2.88</v>
      </c>
      <c r="S8071">
        <v>0.5</v>
      </c>
      <c r="T8071">
        <f t="shared" si="126"/>
        <v>8.64</v>
      </c>
    </row>
    <row r="8072" spans="1:20" x14ac:dyDescent="0.25">
      <c r="A8072">
        <v>8071</v>
      </c>
      <c r="B8072">
        <v>86173</v>
      </c>
      <c r="C8072" t="s">
        <v>1251</v>
      </c>
      <c r="D8072" t="s">
        <v>578</v>
      </c>
      <c r="E8072" t="s">
        <v>187</v>
      </c>
      <c r="F8072" t="s">
        <v>22</v>
      </c>
      <c r="G8072" t="s">
        <v>93</v>
      </c>
      <c r="H8072" t="s">
        <v>217</v>
      </c>
      <c r="I8072" t="s">
        <v>28</v>
      </c>
      <c r="J8072" t="s">
        <v>29</v>
      </c>
      <c r="K8072" t="s">
        <v>181</v>
      </c>
      <c r="L8072" t="s">
        <v>330</v>
      </c>
      <c r="M8072" t="s">
        <v>232</v>
      </c>
      <c r="N8072" s="2">
        <v>40471</v>
      </c>
      <c r="O8072" s="2">
        <v>40472</v>
      </c>
      <c r="P8072">
        <v>8</v>
      </c>
      <c r="Q8072" s="1">
        <v>0</v>
      </c>
      <c r="R8072">
        <v>170.98</v>
      </c>
      <c r="S8072">
        <v>35.89</v>
      </c>
      <c r="T8072">
        <f t="shared" si="126"/>
        <v>1367.84</v>
      </c>
    </row>
    <row r="8073" spans="1:20" x14ac:dyDescent="0.25">
      <c r="A8073">
        <v>8072</v>
      </c>
      <c r="B8073">
        <v>86180</v>
      </c>
      <c r="C8073" t="s">
        <v>1251</v>
      </c>
      <c r="D8073" t="s">
        <v>20</v>
      </c>
      <c r="E8073" t="s">
        <v>21</v>
      </c>
      <c r="F8073" t="s">
        <v>22</v>
      </c>
      <c r="G8073" t="s">
        <v>93</v>
      </c>
      <c r="H8073" t="s">
        <v>203</v>
      </c>
      <c r="I8073" t="s">
        <v>28</v>
      </c>
      <c r="J8073" t="s">
        <v>29</v>
      </c>
      <c r="K8073" t="s">
        <v>201</v>
      </c>
      <c r="L8073" t="s">
        <v>746</v>
      </c>
      <c r="M8073" t="s">
        <v>232</v>
      </c>
      <c r="N8073" s="2">
        <v>41567</v>
      </c>
      <c r="O8073" s="2">
        <v>41569</v>
      </c>
      <c r="P8073">
        <v>22</v>
      </c>
      <c r="Q8073" s="1">
        <v>0.04</v>
      </c>
      <c r="R8073">
        <v>599.99</v>
      </c>
      <c r="S8073">
        <v>24.49</v>
      </c>
      <c r="T8073">
        <f t="shared" si="126"/>
        <v>13199.78</v>
      </c>
    </row>
    <row r="8074" spans="1:20" x14ac:dyDescent="0.25">
      <c r="A8074">
        <v>8073</v>
      </c>
      <c r="B8074">
        <v>90327</v>
      </c>
      <c r="C8074" t="s">
        <v>584</v>
      </c>
      <c r="D8074" t="s">
        <v>20</v>
      </c>
      <c r="E8074" t="s">
        <v>39</v>
      </c>
      <c r="F8074" t="s">
        <v>47</v>
      </c>
      <c r="G8074" t="s">
        <v>23</v>
      </c>
      <c r="H8074" t="s">
        <v>78</v>
      </c>
      <c r="I8074" t="s">
        <v>28</v>
      </c>
      <c r="J8074" t="s">
        <v>29</v>
      </c>
      <c r="K8074" t="s">
        <v>138</v>
      </c>
      <c r="L8074" t="s">
        <v>192</v>
      </c>
      <c r="M8074" t="s">
        <v>114</v>
      </c>
      <c r="N8074" s="2">
        <v>40476</v>
      </c>
      <c r="O8074" s="2">
        <v>40478</v>
      </c>
      <c r="P8074">
        <v>19</v>
      </c>
      <c r="Q8074" s="1">
        <v>0</v>
      </c>
      <c r="R8074">
        <v>4.37</v>
      </c>
      <c r="S8074">
        <v>5.15</v>
      </c>
      <c r="T8074">
        <f t="shared" si="126"/>
        <v>83.03</v>
      </c>
    </row>
    <row r="8075" spans="1:20" x14ac:dyDescent="0.25">
      <c r="A8075">
        <v>8074</v>
      </c>
      <c r="B8075">
        <v>90327</v>
      </c>
      <c r="C8075" t="s">
        <v>584</v>
      </c>
      <c r="D8075" t="s">
        <v>578</v>
      </c>
      <c r="E8075" t="s">
        <v>187</v>
      </c>
      <c r="F8075" t="s">
        <v>47</v>
      </c>
      <c r="G8075" t="s">
        <v>23</v>
      </c>
      <c r="H8075" t="s">
        <v>217</v>
      </c>
      <c r="I8075" t="s">
        <v>28</v>
      </c>
      <c r="J8075" t="s">
        <v>29</v>
      </c>
      <c r="K8075" t="s">
        <v>113</v>
      </c>
      <c r="L8075" t="s">
        <v>283</v>
      </c>
      <c r="M8075" t="s">
        <v>156</v>
      </c>
      <c r="N8075" s="2">
        <v>40476</v>
      </c>
      <c r="O8075" s="2">
        <v>40477</v>
      </c>
      <c r="P8075">
        <v>14</v>
      </c>
      <c r="Q8075" s="1">
        <v>0.01</v>
      </c>
      <c r="R8075">
        <v>500.98</v>
      </c>
      <c r="S8075">
        <v>56</v>
      </c>
      <c r="T8075">
        <f t="shared" si="126"/>
        <v>7013.72</v>
      </c>
    </row>
    <row r="8076" spans="1:20" x14ac:dyDescent="0.25">
      <c r="A8076">
        <v>8075</v>
      </c>
      <c r="B8076">
        <v>90327</v>
      </c>
      <c r="C8076" t="s">
        <v>584</v>
      </c>
      <c r="D8076" t="s">
        <v>20</v>
      </c>
      <c r="E8076" t="s">
        <v>187</v>
      </c>
      <c r="F8076" t="s">
        <v>47</v>
      </c>
      <c r="G8076" t="s">
        <v>23</v>
      </c>
      <c r="H8076" t="s">
        <v>219</v>
      </c>
      <c r="I8076" t="s">
        <v>28</v>
      </c>
      <c r="J8076" t="s">
        <v>29</v>
      </c>
      <c r="K8076" t="s">
        <v>101</v>
      </c>
      <c r="L8076" t="s">
        <v>192</v>
      </c>
      <c r="M8076" t="s">
        <v>51</v>
      </c>
      <c r="N8076" s="2">
        <v>40476</v>
      </c>
      <c r="O8076" s="2">
        <v>40476</v>
      </c>
      <c r="P8076">
        <v>18</v>
      </c>
      <c r="Q8076" s="1">
        <v>0.02</v>
      </c>
      <c r="R8076">
        <v>12.58</v>
      </c>
      <c r="S8076">
        <v>5.16</v>
      </c>
      <c r="T8076">
        <f t="shared" si="126"/>
        <v>226.44</v>
      </c>
    </row>
    <row r="8077" spans="1:20" x14ac:dyDescent="0.25">
      <c r="A8077">
        <v>8076</v>
      </c>
      <c r="B8077">
        <v>90327</v>
      </c>
      <c r="C8077" t="s">
        <v>584</v>
      </c>
      <c r="D8077" t="s">
        <v>20</v>
      </c>
      <c r="E8077" t="s">
        <v>187</v>
      </c>
      <c r="F8077" t="s">
        <v>47</v>
      </c>
      <c r="G8077" t="s">
        <v>23</v>
      </c>
      <c r="H8077" t="s">
        <v>188</v>
      </c>
      <c r="I8077" t="s">
        <v>28</v>
      </c>
      <c r="J8077" t="s">
        <v>29</v>
      </c>
      <c r="K8077" t="s">
        <v>145</v>
      </c>
      <c r="L8077" t="s">
        <v>44</v>
      </c>
      <c r="M8077" t="s">
        <v>114</v>
      </c>
      <c r="N8077" s="2">
        <v>40476</v>
      </c>
      <c r="O8077" s="2">
        <v>40477</v>
      </c>
      <c r="P8077">
        <v>7</v>
      </c>
      <c r="Q8077" s="1">
        <v>0.1</v>
      </c>
      <c r="R8077">
        <v>7.7</v>
      </c>
      <c r="S8077">
        <v>3.68</v>
      </c>
      <c r="T8077">
        <f t="shared" si="126"/>
        <v>53.9</v>
      </c>
    </row>
    <row r="8078" spans="1:20" x14ac:dyDescent="0.25">
      <c r="A8078">
        <v>8077</v>
      </c>
      <c r="B8078">
        <v>87183</v>
      </c>
      <c r="C8078" t="s">
        <v>876</v>
      </c>
      <c r="D8078" t="s">
        <v>20</v>
      </c>
      <c r="E8078" t="s">
        <v>39</v>
      </c>
      <c r="F8078" t="s">
        <v>22</v>
      </c>
      <c r="G8078" t="s">
        <v>41</v>
      </c>
      <c r="H8078" t="s">
        <v>49</v>
      </c>
      <c r="I8078" t="s">
        <v>28</v>
      </c>
      <c r="J8078" t="s">
        <v>29</v>
      </c>
      <c r="K8078" t="s">
        <v>79</v>
      </c>
      <c r="L8078" t="s">
        <v>192</v>
      </c>
      <c r="M8078" t="s">
        <v>444</v>
      </c>
      <c r="N8078" s="2">
        <v>41261</v>
      </c>
      <c r="O8078" s="2">
        <v>41262</v>
      </c>
      <c r="P8078">
        <v>20</v>
      </c>
      <c r="Q8078" s="1">
        <v>0.01</v>
      </c>
      <c r="R8078">
        <v>7.38</v>
      </c>
      <c r="S8078">
        <v>11.51</v>
      </c>
      <c r="T8078">
        <f t="shared" si="126"/>
        <v>147.6</v>
      </c>
    </row>
    <row r="8079" spans="1:20" x14ac:dyDescent="0.25">
      <c r="A8079">
        <v>8078</v>
      </c>
      <c r="B8079">
        <v>87183</v>
      </c>
      <c r="C8079" t="s">
        <v>876</v>
      </c>
      <c r="D8079" t="s">
        <v>38</v>
      </c>
      <c r="E8079" t="s">
        <v>39</v>
      </c>
      <c r="F8079" t="s">
        <v>22</v>
      </c>
      <c r="G8079" t="s">
        <v>41</v>
      </c>
      <c r="H8079" t="s">
        <v>42</v>
      </c>
      <c r="I8079" t="s">
        <v>28</v>
      </c>
      <c r="J8079" t="s">
        <v>29</v>
      </c>
      <c r="K8079" t="s">
        <v>165</v>
      </c>
      <c r="L8079" t="s">
        <v>44</v>
      </c>
      <c r="M8079" t="s">
        <v>96</v>
      </c>
      <c r="N8079" s="2">
        <v>41261</v>
      </c>
      <c r="O8079" s="2">
        <v>41263</v>
      </c>
      <c r="P8079">
        <v>8</v>
      </c>
      <c r="Q8079" s="1">
        <v>0.1</v>
      </c>
      <c r="R8079">
        <v>3.71</v>
      </c>
      <c r="S8079">
        <v>1.93</v>
      </c>
      <c r="T8079">
        <f t="shared" si="126"/>
        <v>29.68</v>
      </c>
    </row>
    <row r="8080" spans="1:20" x14ac:dyDescent="0.25">
      <c r="A8080">
        <v>8079</v>
      </c>
      <c r="B8080">
        <v>87183</v>
      </c>
      <c r="C8080" t="s">
        <v>876</v>
      </c>
      <c r="D8080" t="s">
        <v>578</v>
      </c>
      <c r="E8080" t="s">
        <v>187</v>
      </c>
      <c r="F8080" t="s">
        <v>22</v>
      </c>
      <c r="G8080" t="s">
        <v>41</v>
      </c>
      <c r="H8080" t="s">
        <v>219</v>
      </c>
      <c r="I8080" t="s">
        <v>28</v>
      </c>
      <c r="J8080" t="s">
        <v>29</v>
      </c>
      <c r="K8080" t="s">
        <v>98</v>
      </c>
      <c r="L8080" t="s">
        <v>330</v>
      </c>
      <c r="M8080" t="s">
        <v>398</v>
      </c>
      <c r="N8080" s="2">
        <v>41261</v>
      </c>
      <c r="O8080" s="2">
        <v>41263</v>
      </c>
      <c r="P8080">
        <v>25</v>
      </c>
      <c r="Q8080" s="1">
        <v>0.01</v>
      </c>
      <c r="R8080">
        <v>150.97999999999999</v>
      </c>
      <c r="S8080">
        <v>16.010000000000002</v>
      </c>
      <c r="T8080">
        <f t="shared" si="126"/>
        <v>3774.4999999999995</v>
      </c>
    </row>
    <row r="8081" spans="1:20" x14ac:dyDescent="0.25">
      <c r="A8081">
        <v>8080</v>
      </c>
      <c r="B8081">
        <v>86653</v>
      </c>
      <c r="C8081" t="s">
        <v>1229</v>
      </c>
      <c r="D8081" t="s">
        <v>38</v>
      </c>
      <c r="E8081" t="s">
        <v>39</v>
      </c>
      <c r="F8081" t="s">
        <v>31</v>
      </c>
      <c r="G8081" t="s">
        <v>23</v>
      </c>
      <c r="H8081" t="s">
        <v>78</v>
      </c>
      <c r="I8081" t="s">
        <v>28</v>
      </c>
      <c r="J8081" t="s">
        <v>29</v>
      </c>
      <c r="K8081" t="s">
        <v>149</v>
      </c>
      <c r="L8081" t="s">
        <v>746</v>
      </c>
      <c r="M8081" t="s">
        <v>91</v>
      </c>
      <c r="N8081" s="2">
        <v>41587</v>
      </c>
      <c r="O8081" s="2">
        <v>41588</v>
      </c>
      <c r="P8081">
        <v>23</v>
      </c>
      <c r="Q8081" s="1">
        <v>0.02</v>
      </c>
      <c r="R8081">
        <v>60.98</v>
      </c>
      <c r="S8081">
        <v>49</v>
      </c>
      <c r="T8081">
        <f t="shared" si="126"/>
        <v>1402.54</v>
      </c>
    </row>
    <row r="8082" spans="1:20" x14ac:dyDescent="0.25">
      <c r="A8082">
        <v>8081</v>
      </c>
      <c r="B8082">
        <v>89109</v>
      </c>
      <c r="C8082" t="s">
        <v>1915</v>
      </c>
      <c r="D8082" t="s">
        <v>20</v>
      </c>
      <c r="E8082" t="s">
        <v>39</v>
      </c>
      <c r="F8082" t="s">
        <v>47</v>
      </c>
      <c r="G8082" t="s">
        <v>23</v>
      </c>
      <c r="H8082" t="s">
        <v>42</v>
      </c>
      <c r="I8082" t="s">
        <v>28</v>
      </c>
      <c r="J8082" t="s">
        <v>29</v>
      </c>
      <c r="K8082" t="s">
        <v>58</v>
      </c>
      <c r="L8082" t="s">
        <v>26</v>
      </c>
      <c r="M8082" t="s">
        <v>134</v>
      </c>
      <c r="N8082" s="2">
        <v>41259</v>
      </c>
      <c r="O8082" s="2">
        <v>41260</v>
      </c>
      <c r="P8082">
        <v>25</v>
      </c>
      <c r="Q8082" s="1">
        <v>0.08</v>
      </c>
      <c r="R8082">
        <v>12.98</v>
      </c>
      <c r="S8082">
        <v>3.14</v>
      </c>
      <c r="T8082">
        <f t="shared" si="126"/>
        <v>324.5</v>
      </c>
    </row>
    <row r="8083" spans="1:20" x14ac:dyDescent="0.25">
      <c r="A8083">
        <v>8082</v>
      </c>
      <c r="B8083">
        <v>91138</v>
      </c>
      <c r="C8083" t="s">
        <v>1086</v>
      </c>
      <c r="D8083" t="s">
        <v>20</v>
      </c>
      <c r="E8083" t="s">
        <v>39</v>
      </c>
      <c r="F8083" t="s">
        <v>31</v>
      </c>
      <c r="G8083" t="s">
        <v>41</v>
      </c>
      <c r="H8083" t="s">
        <v>61</v>
      </c>
      <c r="I8083" t="s">
        <v>28</v>
      </c>
      <c r="J8083" t="s">
        <v>29</v>
      </c>
      <c r="K8083" t="s">
        <v>149</v>
      </c>
      <c r="L8083" t="s">
        <v>192</v>
      </c>
      <c r="M8083" t="s">
        <v>131</v>
      </c>
      <c r="N8083" s="2">
        <v>40803</v>
      </c>
      <c r="O8083" s="2">
        <v>40805</v>
      </c>
      <c r="P8083">
        <v>13</v>
      </c>
      <c r="Q8083" s="1">
        <v>0</v>
      </c>
      <c r="R8083">
        <v>10.98</v>
      </c>
      <c r="S8083">
        <v>5.14</v>
      </c>
      <c r="T8083">
        <f t="shared" si="126"/>
        <v>142.74</v>
      </c>
    </row>
    <row r="8084" spans="1:20" x14ac:dyDescent="0.25">
      <c r="A8084">
        <v>8083</v>
      </c>
      <c r="B8084">
        <v>91138</v>
      </c>
      <c r="C8084" t="s">
        <v>1086</v>
      </c>
      <c r="D8084" t="s">
        <v>578</v>
      </c>
      <c r="E8084" t="s">
        <v>187</v>
      </c>
      <c r="F8084" t="s">
        <v>31</v>
      </c>
      <c r="G8084" t="s">
        <v>41</v>
      </c>
      <c r="H8084" t="s">
        <v>217</v>
      </c>
      <c r="I8084" t="s">
        <v>28</v>
      </c>
      <c r="J8084" t="s">
        <v>29</v>
      </c>
      <c r="K8084" t="s">
        <v>145</v>
      </c>
      <c r="L8084" t="s">
        <v>330</v>
      </c>
      <c r="M8084" t="s">
        <v>131</v>
      </c>
      <c r="N8084" s="2">
        <v>40803</v>
      </c>
      <c r="O8084" s="2">
        <v>40805</v>
      </c>
      <c r="P8084">
        <v>21</v>
      </c>
      <c r="Q8084" s="1">
        <v>0.06</v>
      </c>
      <c r="R8084">
        <v>124.49</v>
      </c>
      <c r="S8084">
        <v>51.94</v>
      </c>
      <c r="T8084">
        <f t="shared" si="126"/>
        <v>2614.29</v>
      </c>
    </row>
    <row r="8085" spans="1:20" x14ac:dyDescent="0.25">
      <c r="A8085">
        <v>8084</v>
      </c>
      <c r="B8085">
        <v>86218</v>
      </c>
      <c r="C8085" t="s">
        <v>2527</v>
      </c>
      <c r="D8085" t="s">
        <v>20</v>
      </c>
      <c r="E8085" t="s">
        <v>39</v>
      </c>
      <c r="F8085" t="s">
        <v>40</v>
      </c>
      <c r="G8085" t="s">
        <v>41</v>
      </c>
      <c r="H8085" t="s">
        <v>94</v>
      </c>
      <c r="I8085" t="s">
        <v>28</v>
      </c>
      <c r="J8085" t="s">
        <v>29</v>
      </c>
      <c r="K8085" t="s">
        <v>136</v>
      </c>
      <c r="L8085" t="s">
        <v>192</v>
      </c>
      <c r="M8085" t="s">
        <v>309</v>
      </c>
      <c r="N8085" s="2">
        <v>41332</v>
      </c>
      <c r="O8085" s="2">
        <v>41334</v>
      </c>
      <c r="P8085">
        <v>8</v>
      </c>
      <c r="Q8085" s="1">
        <v>0.04</v>
      </c>
      <c r="R8085">
        <v>304.99</v>
      </c>
      <c r="S8085">
        <v>19.989999999999998</v>
      </c>
      <c r="T8085">
        <f t="shared" si="126"/>
        <v>2439.92</v>
      </c>
    </row>
    <row r="8086" spans="1:20" x14ac:dyDescent="0.25">
      <c r="A8086">
        <v>8085</v>
      </c>
      <c r="B8086">
        <v>86765</v>
      </c>
      <c r="C8086" t="s">
        <v>2400</v>
      </c>
      <c r="D8086" t="s">
        <v>578</v>
      </c>
      <c r="E8086" t="s">
        <v>187</v>
      </c>
      <c r="F8086" t="s">
        <v>31</v>
      </c>
      <c r="G8086" t="s">
        <v>93</v>
      </c>
      <c r="H8086" t="s">
        <v>188</v>
      </c>
      <c r="I8086" t="s">
        <v>28</v>
      </c>
      <c r="J8086" t="s">
        <v>29</v>
      </c>
      <c r="K8086" t="s">
        <v>231</v>
      </c>
      <c r="L8086" t="s">
        <v>283</v>
      </c>
      <c r="M8086" t="s">
        <v>131</v>
      </c>
      <c r="N8086" s="2">
        <v>41601</v>
      </c>
      <c r="O8086" s="2">
        <v>41602</v>
      </c>
      <c r="P8086">
        <v>1</v>
      </c>
      <c r="Q8086" s="1">
        <v>0.1</v>
      </c>
      <c r="R8086">
        <v>110.98</v>
      </c>
      <c r="S8086">
        <v>30</v>
      </c>
      <c r="T8086">
        <f t="shared" si="126"/>
        <v>110.98</v>
      </c>
    </row>
    <row r="8087" spans="1:20" x14ac:dyDescent="0.25">
      <c r="A8087">
        <v>8086</v>
      </c>
      <c r="B8087">
        <v>86758</v>
      </c>
      <c r="C8087" t="s">
        <v>1763</v>
      </c>
      <c r="D8087" t="s">
        <v>20</v>
      </c>
      <c r="E8087" t="s">
        <v>21</v>
      </c>
      <c r="F8087" t="s">
        <v>22</v>
      </c>
      <c r="G8087" t="s">
        <v>93</v>
      </c>
      <c r="H8087" t="s">
        <v>206</v>
      </c>
      <c r="I8087" t="s">
        <v>28</v>
      </c>
      <c r="J8087" t="s">
        <v>29</v>
      </c>
      <c r="K8087" t="s">
        <v>198</v>
      </c>
      <c r="L8087" t="s">
        <v>192</v>
      </c>
      <c r="M8087" t="s">
        <v>150</v>
      </c>
      <c r="N8087" s="2">
        <v>40870</v>
      </c>
      <c r="O8087" s="2">
        <v>40872</v>
      </c>
      <c r="P8087">
        <v>16</v>
      </c>
      <c r="Q8087" s="1">
        <v>0.05</v>
      </c>
      <c r="R8087">
        <v>155.99</v>
      </c>
      <c r="S8087">
        <v>8.99</v>
      </c>
      <c r="T8087">
        <f t="shared" si="126"/>
        <v>2495.84</v>
      </c>
    </row>
    <row r="8088" spans="1:20" x14ac:dyDescent="0.25">
      <c r="A8088">
        <v>8087</v>
      </c>
      <c r="B8088">
        <v>85830</v>
      </c>
      <c r="C8088" t="s">
        <v>978</v>
      </c>
      <c r="D8088" t="s">
        <v>578</v>
      </c>
      <c r="E8088" t="s">
        <v>187</v>
      </c>
      <c r="F8088" t="s">
        <v>22</v>
      </c>
      <c r="G8088" t="s">
        <v>48</v>
      </c>
      <c r="H8088" t="s">
        <v>217</v>
      </c>
      <c r="I8088" t="s">
        <v>28</v>
      </c>
      <c r="J8088" t="s">
        <v>29</v>
      </c>
      <c r="K8088" t="s">
        <v>221</v>
      </c>
      <c r="L8088" t="s">
        <v>283</v>
      </c>
      <c r="M8088" t="s">
        <v>27</v>
      </c>
      <c r="N8088" s="2">
        <v>41213</v>
      </c>
      <c r="O8088" s="2">
        <v>41217</v>
      </c>
      <c r="P8088">
        <v>22</v>
      </c>
      <c r="Q8088" s="1">
        <v>0</v>
      </c>
      <c r="R8088">
        <v>200.98</v>
      </c>
      <c r="S8088">
        <v>23.76</v>
      </c>
      <c r="T8088">
        <f t="shared" si="126"/>
        <v>4421.5599999999995</v>
      </c>
    </row>
    <row r="8089" spans="1:20" x14ac:dyDescent="0.25">
      <c r="A8089">
        <v>8088</v>
      </c>
      <c r="B8089">
        <v>85830</v>
      </c>
      <c r="C8089" t="s">
        <v>978</v>
      </c>
      <c r="D8089" t="s">
        <v>38</v>
      </c>
      <c r="E8089" t="s">
        <v>39</v>
      </c>
      <c r="F8089" t="s">
        <v>22</v>
      </c>
      <c r="G8089" t="s">
        <v>48</v>
      </c>
      <c r="H8089" t="s">
        <v>61</v>
      </c>
      <c r="I8089" t="s">
        <v>28</v>
      </c>
      <c r="J8089" t="s">
        <v>29</v>
      </c>
      <c r="K8089" t="s">
        <v>116</v>
      </c>
      <c r="L8089" t="s">
        <v>192</v>
      </c>
      <c r="M8089" t="s">
        <v>150</v>
      </c>
      <c r="N8089" s="2">
        <v>41213</v>
      </c>
      <c r="O8089" s="2">
        <v>41213</v>
      </c>
      <c r="P8089">
        <v>10</v>
      </c>
      <c r="Q8089" s="1">
        <v>7.0000000000000007E-2</v>
      </c>
      <c r="R8089">
        <v>4.13</v>
      </c>
      <c r="S8089">
        <v>0.99</v>
      </c>
      <c r="T8089">
        <f t="shared" si="126"/>
        <v>41.3</v>
      </c>
    </row>
    <row r="8090" spans="1:20" x14ac:dyDescent="0.25">
      <c r="A8090">
        <v>8089</v>
      </c>
      <c r="B8090">
        <v>90973</v>
      </c>
      <c r="C8090" t="s">
        <v>784</v>
      </c>
      <c r="D8090" t="s">
        <v>20</v>
      </c>
      <c r="E8090" t="s">
        <v>21</v>
      </c>
      <c r="F8090" t="s">
        <v>47</v>
      </c>
      <c r="G8090" t="s">
        <v>93</v>
      </c>
      <c r="H8090" t="s">
        <v>33</v>
      </c>
      <c r="I8090" t="s">
        <v>28</v>
      </c>
      <c r="J8090" t="s">
        <v>29</v>
      </c>
      <c r="K8090" t="s">
        <v>1243</v>
      </c>
      <c r="L8090" t="s">
        <v>706</v>
      </c>
      <c r="M8090" t="s">
        <v>51</v>
      </c>
      <c r="N8090" s="2">
        <v>40521</v>
      </c>
      <c r="O8090" s="2">
        <v>40522</v>
      </c>
      <c r="P8090">
        <v>4</v>
      </c>
      <c r="Q8090" s="1">
        <v>0.06</v>
      </c>
      <c r="R8090">
        <v>7.99</v>
      </c>
      <c r="S8090">
        <v>5.03</v>
      </c>
      <c r="T8090">
        <f t="shared" si="126"/>
        <v>31.96</v>
      </c>
    </row>
    <row r="8091" spans="1:20" x14ac:dyDescent="0.25">
      <c r="A8091">
        <v>8090</v>
      </c>
      <c r="B8091">
        <v>86816</v>
      </c>
      <c r="C8091" t="s">
        <v>1662</v>
      </c>
      <c r="D8091" t="s">
        <v>20</v>
      </c>
      <c r="E8091" t="s">
        <v>21</v>
      </c>
      <c r="F8091" t="s">
        <v>40</v>
      </c>
      <c r="G8091" t="s">
        <v>32</v>
      </c>
      <c r="H8091" t="s">
        <v>203</v>
      </c>
      <c r="I8091" t="s">
        <v>28</v>
      </c>
      <c r="J8091" t="s">
        <v>29</v>
      </c>
      <c r="K8091" t="s">
        <v>1114</v>
      </c>
      <c r="L8091" t="s">
        <v>192</v>
      </c>
      <c r="M8091" t="s">
        <v>59</v>
      </c>
      <c r="N8091" s="2">
        <v>40795</v>
      </c>
      <c r="O8091" s="2">
        <v>40796</v>
      </c>
      <c r="P8091">
        <v>9</v>
      </c>
      <c r="Q8091" s="1">
        <v>0.08</v>
      </c>
      <c r="R8091">
        <v>26.31</v>
      </c>
      <c r="S8091">
        <v>5.89</v>
      </c>
      <c r="T8091">
        <f t="shared" si="126"/>
        <v>236.79</v>
      </c>
    </row>
    <row r="8092" spans="1:20" x14ac:dyDescent="0.25">
      <c r="A8092">
        <v>8091</v>
      </c>
      <c r="B8092">
        <v>86824</v>
      </c>
      <c r="C8092" t="s">
        <v>1662</v>
      </c>
      <c r="D8092" t="s">
        <v>20</v>
      </c>
      <c r="E8092" t="s">
        <v>39</v>
      </c>
      <c r="F8092" t="s">
        <v>40</v>
      </c>
      <c r="G8092" t="s">
        <v>32</v>
      </c>
      <c r="H8092" t="s">
        <v>78</v>
      </c>
      <c r="I8092" t="s">
        <v>28</v>
      </c>
      <c r="J8092" t="s">
        <v>29</v>
      </c>
      <c r="K8092" t="s">
        <v>165</v>
      </c>
      <c r="L8092" t="s">
        <v>192</v>
      </c>
      <c r="M8092" t="s">
        <v>59</v>
      </c>
      <c r="N8092" s="2">
        <v>41526</v>
      </c>
      <c r="O8092" s="2">
        <v>41526</v>
      </c>
      <c r="P8092">
        <v>1</v>
      </c>
      <c r="Q8092" s="1">
        <v>0.02</v>
      </c>
      <c r="R8092">
        <v>7.31</v>
      </c>
      <c r="S8092">
        <v>0.49</v>
      </c>
      <c r="T8092">
        <f t="shared" si="126"/>
        <v>7.31</v>
      </c>
    </row>
    <row r="8093" spans="1:20" x14ac:dyDescent="0.25">
      <c r="A8093">
        <v>8092</v>
      </c>
      <c r="B8093">
        <v>86986</v>
      </c>
      <c r="C8093" t="s">
        <v>124</v>
      </c>
      <c r="D8093" t="s">
        <v>38</v>
      </c>
      <c r="E8093" t="s">
        <v>39</v>
      </c>
      <c r="F8093" t="s">
        <v>40</v>
      </c>
      <c r="G8093" t="s">
        <v>93</v>
      </c>
      <c r="H8093" t="s">
        <v>61</v>
      </c>
      <c r="I8093" t="s">
        <v>28</v>
      </c>
      <c r="J8093" t="s">
        <v>29</v>
      </c>
      <c r="K8093" t="s">
        <v>172</v>
      </c>
      <c r="L8093" t="s">
        <v>192</v>
      </c>
      <c r="M8093" t="s">
        <v>342</v>
      </c>
      <c r="N8093" s="2">
        <v>41467</v>
      </c>
      <c r="O8093" s="2">
        <v>41469</v>
      </c>
      <c r="P8093">
        <v>6</v>
      </c>
      <c r="Q8093" s="1">
        <v>0.02</v>
      </c>
      <c r="R8093">
        <v>6.68</v>
      </c>
      <c r="S8093">
        <v>6.93</v>
      </c>
      <c r="T8093">
        <f t="shared" si="126"/>
        <v>40.08</v>
      </c>
    </row>
    <row r="8094" spans="1:20" x14ac:dyDescent="0.25">
      <c r="A8094">
        <v>8093</v>
      </c>
      <c r="B8094">
        <v>90203</v>
      </c>
      <c r="C8094" t="s">
        <v>2323</v>
      </c>
      <c r="D8094" t="s">
        <v>20</v>
      </c>
      <c r="E8094" t="s">
        <v>21</v>
      </c>
      <c r="F8094" t="s">
        <v>47</v>
      </c>
      <c r="G8094" t="s">
        <v>48</v>
      </c>
      <c r="H8094" t="s">
        <v>206</v>
      </c>
      <c r="I8094" t="s">
        <v>28</v>
      </c>
      <c r="J8094" t="s">
        <v>29</v>
      </c>
      <c r="K8094" t="s">
        <v>198</v>
      </c>
      <c r="L8094" t="s">
        <v>192</v>
      </c>
      <c r="M8094" t="s">
        <v>167</v>
      </c>
      <c r="N8094" s="2">
        <v>40621</v>
      </c>
      <c r="O8094" s="2">
        <v>40626</v>
      </c>
      <c r="P8094">
        <v>12</v>
      </c>
      <c r="Q8094" s="1">
        <v>0.1</v>
      </c>
      <c r="R8094">
        <v>65.989999999999995</v>
      </c>
      <c r="S8094">
        <v>8.99</v>
      </c>
      <c r="T8094">
        <f t="shared" si="126"/>
        <v>791.87999999999988</v>
      </c>
    </row>
    <row r="8095" spans="1:20" x14ac:dyDescent="0.25">
      <c r="A8095">
        <v>8094</v>
      </c>
      <c r="B8095">
        <v>91055</v>
      </c>
      <c r="C8095" t="s">
        <v>564</v>
      </c>
      <c r="D8095" t="s">
        <v>20</v>
      </c>
      <c r="E8095" t="s">
        <v>21</v>
      </c>
      <c r="F8095" t="s">
        <v>31</v>
      </c>
      <c r="G8095" t="s">
        <v>41</v>
      </c>
      <c r="H8095" t="s">
        <v>206</v>
      </c>
      <c r="I8095" t="s">
        <v>28</v>
      </c>
      <c r="J8095" t="s">
        <v>29</v>
      </c>
      <c r="K8095" t="s">
        <v>210</v>
      </c>
      <c r="L8095" t="s">
        <v>192</v>
      </c>
      <c r="M8095" t="s">
        <v>121</v>
      </c>
      <c r="N8095" s="2">
        <v>41315</v>
      </c>
      <c r="O8095" s="2">
        <v>41316</v>
      </c>
      <c r="P8095">
        <v>5</v>
      </c>
      <c r="Q8095" s="1">
        <v>0.04</v>
      </c>
      <c r="R8095">
        <v>32.979999999999997</v>
      </c>
      <c r="S8095">
        <v>5.5</v>
      </c>
      <c r="T8095">
        <f t="shared" si="126"/>
        <v>164.89999999999998</v>
      </c>
    </row>
    <row r="8096" spans="1:20" x14ac:dyDescent="0.25">
      <c r="A8096">
        <v>8095</v>
      </c>
      <c r="B8096">
        <v>90439</v>
      </c>
      <c r="C8096" t="s">
        <v>2202</v>
      </c>
      <c r="D8096" t="s">
        <v>578</v>
      </c>
      <c r="E8096" t="s">
        <v>21</v>
      </c>
      <c r="F8096" t="s">
        <v>31</v>
      </c>
      <c r="G8096" t="s">
        <v>48</v>
      </c>
      <c r="H8096" t="s">
        <v>203</v>
      </c>
      <c r="I8096" t="s">
        <v>28</v>
      </c>
      <c r="J8096" t="s">
        <v>29</v>
      </c>
      <c r="K8096" t="s">
        <v>1107</v>
      </c>
      <c r="L8096" t="s">
        <v>283</v>
      </c>
      <c r="M8096" t="s">
        <v>83</v>
      </c>
      <c r="N8096" s="2">
        <v>40463</v>
      </c>
      <c r="O8096" s="2">
        <v>40470</v>
      </c>
      <c r="P8096">
        <v>2</v>
      </c>
      <c r="Q8096" s="1">
        <v>0.06</v>
      </c>
      <c r="R8096">
        <v>119.99</v>
      </c>
      <c r="S8096">
        <v>14</v>
      </c>
      <c r="T8096">
        <f t="shared" si="126"/>
        <v>239.98</v>
      </c>
    </row>
    <row r="8097" spans="1:20" x14ac:dyDescent="0.25">
      <c r="A8097">
        <v>8096</v>
      </c>
      <c r="B8097">
        <v>90754</v>
      </c>
      <c r="C8097" t="s">
        <v>890</v>
      </c>
      <c r="D8097" t="s">
        <v>20</v>
      </c>
      <c r="E8097" t="s">
        <v>39</v>
      </c>
      <c r="F8097" t="s">
        <v>22</v>
      </c>
      <c r="G8097" t="s">
        <v>93</v>
      </c>
      <c r="H8097" t="s">
        <v>49</v>
      </c>
      <c r="I8097" t="s">
        <v>28</v>
      </c>
      <c r="J8097" t="s">
        <v>29</v>
      </c>
      <c r="K8097" t="s">
        <v>82</v>
      </c>
      <c r="L8097" t="s">
        <v>192</v>
      </c>
      <c r="M8097" t="s">
        <v>398</v>
      </c>
      <c r="N8097" s="2">
        <v>40980</v>
      </c>
      <c r="O8097" s="2">
        <v>40982</v>
      </c>
      <c r="P8097">
        <v>6</v>
      </c>
      <c r="Q8097" s="1">
        <v>0.1</v>
      </c>
      <c r="R8097">
        <v>387.99</v>
      </c>
      <c r="S8097">
        <v>19.989999999999998</v>
      </c>
      <c r="T8097">
        <f t="shared" si="126"/>
        <v>2327.94</v>
      </c>
    </row>
    <row r="8098" spans="1:20" x14ac:dyDescent="0.25">
      <c r="A8098">
        <v>8097</v>
      </c>
      <c r="B8098">
        <v>89919</v>
      </c>
      <c r="C8098" t="s">
        <v>348</v>
      </c>
      <c r="D8098" t="s">
        <v>20</v>
      </c>
      <c r="E8098" t="s">
        <v>187</v>
      </c>
      <c r="F8098" t="s">
        <v>22</v>
      </c>
      <c r="G8098" t="s">
        <v>23</v>
      </c>
      <c r="H8098" t="s">
        <v>219</v>
      </c>
      <c r="I8098" t="s">
        <v>28</v>
      </c>
      <c r="J8098" t="s">
        <v>29</v>
      </c>
      <c r="K8098" t="s">
        <v>43</v>
      </c>
      <c r="L8098" t="s">
        <v>706</v>
      </c>
      <c r="M8098" t="s">
        <v>238</v>
      </c>
      <c r="N8098" s="2">
        <v>41106</v>
      </c>
      <c r="O8098" s="2">
        <v>41108</v>
      </c>
      <c r="P8098">
        <v>16</v>
      </c>
      <c r="Q8098" s="1">
        <v>0</v>
      </c>
      <c r="R8098">
        <v>4.97</v>
      </c>
      <c r="S8098">
        <v>5.71</v>
      </c>
      <c r="T8098">
        <f t="shared" si="126"/>
        <v>79.52</v>
      </c>
    </row>
    <row r="8099" spans="1:20" x14ac:dyDescent="0.25">
      <c r="A8099">
        <v>8098</v>
      </c>
      <c r="B8099">
        <v>90242</v>
      </c>
      <c r="C8099" t="s">
        <v>795</v>
      </c>
      <c r="D8099" t="s">
        <v>20</v>
      </c>
      <c r="E8099" t="s">
        <v>39</v>
      </c>
      <c r="F8099" t="s">
        <v>31</v>
      </c>
      <c r="G8099" t="s">
        <v>41</v>
      </c>
      <c r="H8099" t="s">
        <v>54</v>
      </c>
      <c r="I8099" t="s">
        <v>28</v>
      </c>
      <c r="J8099" t="s">
        <v>29</v>
      </c>
      <c r="K8099" t="s">
        <v>79</v>
      </c>
      <c r="L8099" t="s">
        <v>192</v>
      </c>
      <c r="M8099" t="s">
        <v>35</v>
      </c>
      <c r="N8099" s="2">
        <v>41360</v>
      </c>
      <c r="O8099" s="2">
        <v>41362</v>
      </c>
      <c r="P8099">
        <v>6</v>
      </c>
      <c r="Q8099" s="1">
        <v>7.0000000000000007E-2</v>
      </c>
      <c r="R8099">
        <v>11.97</v>
      </c>
      <c r="S8099">
        <v>4.9800000000000004</v>
      </c>
      <c r="T8099">
        <f t="shared" si="126"/>
        <v>71.820000000000007</v>
      </c>
    </row>
    <row r="8100" spans="1:20" x14ac:dyDescent="0.25">
      <c r="A8100">
        <v>8099</v>
      </c>
      <c r="B8100">
        <v>90238</v>
      </c>
      <c r="C8100" t="s">
        <v>795</v>
      </c>
      <c r="D8100" t="s">
        <v>20</v>
      </c>
      <c r="E8100" t="s">
        <v>39</v>
      </c>
      <c r="F8100" t="s">
        <v>31</v>
      </c>
      <c r="G8100" t="s">
        <v>41</v>
      </c>
      <c r="H8100" t="s">
        <v>42</v>
      </c>
      <c r="I8100" t="s">
        <v>28</v>
      </c>
      <c r="J8100" t="s">
        <v>29</v>
      </c>
      <c r="K8100" t="s">
        <v>58</v>
      </c>
      <c r="L8100" t="s">
        <v>192</v>
      </c>
      <c r="M8100" t="s">
        <v>35</v>
      </c>
      <c r="N8100" s="2">
        <v>40264</v>
      </c>
      <c r="O8100" s="2">
        <v>40266</v>
      </c>
      <c r="P8100">
        <v>7</v>
      </c>
      <c r="Q8100" s="1">
        <v>0.03</v>
      </c>
      <c r="R8100">
        <v>28.53</v>
      </c>
      <c r="S8100">
        <v>1.49</v>
      </c>
      <c r="T8100">
        <f t="shared" si="126"/>
        <v>199.71</v>
      </c>
    </row>
    <row r="8101" spans="1:20" x14ac:dyDescent="0.25">
      <c r="A8101">
        <v>8100</v>
      </c>
      <c r="B8101">
        <v>90238</v>
      </c>
      <c r="C8101" t="s">
        <v>795</v>
      </c>
      <c r="D8101" t="s">
        <v>20</v>
      </c>
      <c r="E8101" t="s">
        <v>21</v>
      </c>
      <c r="F8101" t="s">
        <v>31</v>
      </c>
      <c r="G8101" t="s">
        <v>41</v>
      </c>
      <c r="H8101" t="s">
        <v>33</v>
      </c>
      <c r="I8101" t="s">
        <v>28</v>
      </c>
      <c r="J8101" t="s">
        <v>29</v>
      </c>
      <c r="K8101" t="s">
        <v>1114</v>
      </c>
      <c r="L8101" t="s">
        <v>26</v>
      </c>
      <c r="M8101" t="s">
        <v>35</v>
      </c>
      <c r="N8101" s="2">
        <v>40264</v>
      </c>
      <c r="O8101" s="2">
        <v>40266</v>
      </c>
      <c r="P8101">
        <v>2</v>
      </c>
      <c r="Q8101" s="1">
        <v>0.01</v>
      </c>
      <c r="R8101">
        <v>15.28</v>
      </c>
      <c r="S8101">
        <v>1.99</v>
      </c>
      <c r="T8101">
        <f t="shared" si="126"/>
        <v>30.56</v>
      </c>
    </row>
    <row r="8102" spans="1:20" x14ac:dyDescent="0.25">
      <c r="A8102">
        <v>8101</v>
      </c>
      <c r="B8102">
        <v>91532</v>
      </c>
      <c r="C8102" t="s">
        <v>1292</v>
      </c>
      <c r="D8102" t="s">
        <v>20</v>
      </c>
      <c r="E8102" t="s">
        <v>21</v>
      </c>
      <c r="F8102" t="s">
        <v>31</v>
      </c>
      <c r="G8102" t="s">
        <v>93</v>
      </c>
      <c r="H8102" t="s">
        <v>203</v>
      </c>
      <c r="I8102" t="s">
        <v>28</v>
      </c>
      <c r="J8102" t="s">
        <v>29</v>
      </c>
      <c r="K8102" t="s">
        <v>1108</v>
      </c>
      <c r="L8102" t="s">
        <v>192</v>
      </c>
      <c r="M8102" t="s">
        <v>214</v>
      </c>
      <c r="N8102" s="2">
        <v>41553</v>
      </c>
      <c r="O8102" s="2">
        <v>41555</v>
      </c>
      <c r="P8102">
        <v>18</v>
      </c>
      <c r="Q8102" s="1">
        <v>0.1</v>
      </c>
      <c r="R8102">
        <v>205.99</v>
      </c>
      <c r="S8102">
        <v>8.99</v>
      </c>
      <c r="T8102">
        <f t="shared" si="126"/>
        <v>3707.82</v>
      </c>
    </row>
    <row r="8103" spans="1:20" x14ac:dyDescent="0.25">
      <c r="A8103">
        <v>8102</v>
      </c>
      <c r="B8103">
        <v>87024</v>
      </c>
      <c r="C8103" t="s">
        <v>1265</v>
      </c>
      <c r="D8103" t="s">
        <v>20</v>
      </c>
      <c r="E8103" t="s">
        <v>187</v>
      </c>
      <c r="F8103" t="s">
        <v>31</v>
      </c>
      <c r="G8103" t="s">
        <v>93</v>
      </c>
      <c r="H8103" t="s">
        <v>188</v>
      </c>
      <c r="I8103" t="s">
        <v>28</v>
      </c>
      <c r="J8103" t="s">
        <v>29</v>
      </c>
      <c r="K8103" t="s">
        <v>68</v>
      </c>
      <c r="L8103" t="s">
        <v>746</v>
      </c>
      <c r="M8103" t="s">
        <v>146</v>
      </c>
      <c r="N8103" s="2">
        <v>41312</v>
      </c>
      <c r="O8103" s="2">
        <v>41313</v>
      </c>
      <c r="P8103">
        <v>2</v>
      </c>
      <c r="Q8103" s="1">
        <v>0.1</v>
      </c>
      <c r="R8103">
        <v>276.2</v>
      </c>
      <c r="S8103">
        <v>24.49</v>
      </c>
      <c r="T8103">
        <f t="shared" si="126"/>
        <v>552.4</v>
      </c>
    </row>
    <row r="8104" spans="1:20" x14ac:dyDescent="0.25">
      <c r="A8104">
        <v>8103</v>
      </c>
      <c r="B8104">
        <v>87024</v>
      </c>
      <c r="C8104" t="s">
        <v>1265</v>
      </c>
      <c r="D8104" t="s">
        <v>38</v>
      </c>
      <c r="E8104" t="s">
        <v>21</v>
      </c>
      <c r="F8104" t="s">
        <v>31</v>
      </c>
      <c r="G8104" t="s">
        <v>93</v>
      </c>
      <c r="H8104" t="s">
        <v>24</v>
      </c>
      <c r="I8104" t="s">
        <v>28</v>
      </c>
      <c r="J8104" t="s">
        <v>29</v>
      </c>
      <c r="K8104" t="s">
        <v>1114</v>
      </c>
      <c r="L8104" t="s">
        <v>26</v>
      </c>
      <c r="M8104" t="s">
        <v>143</v>
      </c>
      <c r="N8104" s="2">
        <v>41312</v>
      </c>
      <c r="O8104" s="2">
        <v>41313</v>
      </c>
      <c r="P8104">
        <v>9</v>
      </c>
      <c r="Q8104" s="1">
        <v>0.01</v>
      </c>
      <c r="R8104">
        <v>8.1199999999999992</v>
      </c>
      <c r="S8104">
        <v>2.83</v>
      </c>
      <c r="T8104">
        <f t="shared" si="126"/>
        <v>73.08</v>
      </c>
    </row>
    <row r="8105" spans="1:20" x14ac:dyDescent="0.25">
      <c r="A8105">
        <v>8104</v>
      </c>
      <c r="B8105">
        <v>89054</v>
      </c>
      <c r="C8105" t="s">
        <v>222</v>
      </c>
      <c r="D8105" t="s">
        <v>20</v>
      </c>
      <c r="E8105" t="s">
        <v>21</v>
      </c>
      <c r="F8105" t="s">
        <v>22</v>
      </c>
      <c r="G8105" t="s">
        <v>48</v>
      </c>
      <c r="H8105" t="s">
        <v>203</v>
      </c>
      <c r="I8105" t="s">
        <v>28</v>
      </c>
      <c r="J8105" t="s">
        <v>29</v>
      </c>
      <c r="K8105" t="s">
        <v>1108</v>
      </c>
      <c r="L8105" t="s">
        <v>192</v>
      </c>
      <c r="M8105" t="s">
        <v>86</v>
      </c>
      <c r="N8105" s="2">
        <v>40380</v>
      </c>
      <c r="O8105" s="2">
        <v>40385</v>
      </c>
      <c r="P8105">
        <v>4</v>
      </c>
      <c r="Q8105" s="1">
        <v>0.04</v>
      </c>
      <c r="R8105">
        <v>100.98</v>
      </c>
      <c r="S8105">
        <v>7.18</v>
      </c>
      <c r="T8105">
        <f t="shared" si="126"/>
        <v>403.92</v>
      </c>
    </row>
    <row r="8106" spans="1:20" x14ac:dyDescent="0.25">
      <c r="A8106">
        <v>8105</v>
      </c>
      <c r="B8106">
        <v>90010</v>
      </c>
      <c r="C8106" t="s">
        <v>1540</v>
      </c>
      <c r="D8106" t="s">
        <v>38</v>
      </c>
      <c r="E8106" t="s">
        <v>39</v>
      </c>
      <c r="F8106" t="s">
        <v>22</v>
      </c>
      <c r="G8106" t="s">
        <v>48</v>
      </c>
      <c r="H8106" t="s">
        <v>42</v>
      </c>
      <c r="I8106" t="s">
        <v>28</v>
      </c>
      <c r="J8106" t="s">
        <v>29</v>
      </c>
      <c r="K8106" t="s">
        <v>226</v>
      </c>
      <c r="L8106" t="s">
        <v>192</v>
      </c>
      <c r="M8106" t="s">
        <v>331</v>
      </c>
      <c r="N8106" s="2">
        <v>41551</v>
      </c>
      <c r="O8106" s="2">
        <v>41556</v>
      </c>
      <c r="P8106">
        <v>25</v>
      </c>
      <c r="Q8106" s="1">
        <v>0.04</v>
      </c>
      <c r="R8106">
        <v>6.48</v>
      </c>
      <c r="S8106">
        <v>9.17</v>
      </c>
      <c r="T8106">
        <f t="shared" si="126"/>
        <v>162</v>
      </c>
    </row>
    <row r="8107" spans="1:20" x14ac:dyDescent="0.25">
      <c r="A8107">
        <v>8106</v>
      </c>
      <c r="B8107">
        <v>90550</v>
      </c>
      <c r="C8107" t="s">
        <v>570</v>
      </c>
      <c r="D8107" t="s">
        <v>20</v>
      </c>
      <c r="E8107" t="s">
        <v>39</v>
      </c>
      <c r="F8107" t="s">
        <v>31</v>
      </c>
      <c r="G8107" t="s">
        <v>23</v>
      </c>
      <c r="H8107" t="s">
        <v>61</v>
      </c>
      <c r="I8107" t="s">
        <v>28</v>
      </c>
      <c r="J8107" t="s">
        <v>29</v>
      </c>
      <c r="K8107" t="s">
        <v>189</v>
      </c>
      <c r="L8107" t="s">
        <v>192</v>
      </c>
      <c r="M8107" t="s">
        <v>141</v>
      </c>
      <c r="N8107" s="2">
        <v>41400</v>
      </c>
      <c r="O8107" s="2">
        <v>41402</v>
      </c>
      <c r="P8107">
        <v>12</v>
      </c>
      <c r="Q8107" s="1">
        <v>0</v>
      </c>
      <c r="R8107">
        <v>40.98</v>
      </c>
      <c r="S8107">
        <v>7.47</v>
      </c>
      <c r="T8107">
        <f t="shared" si="126"/>
        <v>491.76</v>
      </c>
    </row>
    <row r="8108" spans="1:20" x14ac:dyDescent="0.25">
      <c r="A8108">
        <v>8107</v>
      </c>
      <c r="B8108">
        <v>90538</v>
      </c>
      <c r="C8108" t="s">
        <v>570</v>
      </c>
      <c r="D8108" t="s">
        <v>578</v>
      </c>
      <c r="E8108" t="s">
        <v>187</v>
      </c>
      <c r="F8108" t="s">
        <v>31</v>
      </c>
      <c r="G8108" t="s">
        <v>23</v>
      </c>
      <c r="H8108" t="s">
        <v>217</v>
      </c>
      <c r="I8108" t="s">
        <v>28</v>
      </c>
      <c r="J8108" t="s">
        <v>29</v>
      </c>
      <c r="K8108" t="s">
        <v>101</v>
      </c>
      <c r="L8108" t="s">
        <v>330</v>
      </c>
      <c r="M8108" t="s">
        <v>35</v>
      </c>
      <c r="N8108" s="2">
        <v>40304</v>
      </c>
      <c r="O8108" s="2">
        <v>40305</v>
      </c>
      <c r="P8108">
        <v>1</v>
      </c>
      <c r="Q8108" s="1">
        <v>0.02</v>
      </c>
      <c r="R8108">
        <v>417.4</v>
      </c>
      <c r="S8108">
        <v>75.23</v>
      </c>
      <c r="T8108">
        <f t="shared" si="126"/>
        <v>417.4</v>
      </c>
    </row>
    <row r="8109" spans="1:20" x14ac:dyDescent="0.25">
      <c r="A8109">
        <v>8108</v>
      </c>
      <c r="B8109">
        <v>91418</v>
      </c>
      <c r="C8109" t="s">
        <v>569</v>
      </c>
      <c r="D8109" t="s">
        <v>20</v>
      </c>
      <c r="E8109" t="s">
        <v>39</v>
      </c>
      <c r="F8109" t="s">
        <v>31</v>
      </c>
      <c r="G8109" t="s">
        <v>93</v>
      </c>
      <c r="H8109" t="s">
        <v>78</v>
      </c>
      <c r="I8109" t="s">
        <v>28</v>
      </c>
      <c r="J8109" t="s">
        <v>29</v>
      </c>
      <c r="K8109" t="s">
        <v>289</v>
      </c>
      <c r="L8109" t="s">
        <v>192</v>
      </c>
      <c r="M8109" t="s">
        <v>214</v>
      </c>
      <c r="N8109" s="2">
        <v>41072</v>
      </c>
      <c r="O8109" s="2">
        <v>41073</v>
      </c>
      <c r="P8109">
        <v>10</v>
      </c>
      <c r="Q8109" s="1">
        <v>0.03</v>
      </c>
      <c r="R8109">
        <v>7.38</v>
      </c>
      <c r="S8109">
        <v>11.51</v>
      </c>
      <c r="T8109">
        <f t="shared" si="126"/>
        <v>73.8</v>
      </c>
    </row>
    <row r="8110" spans="1:20" x14ac:dyDescent="0.25">
      <c r="A8110">
        <v>8109</v>
      </c>
      <c r="B8110">
        <v>90457</v>
      </c>
      <c r="C8110" t="s">
        <v>322</v>
      </c>
      <c r="D8110" t="s">
        <v>20</v>
      </c>
      <c r="E8110" t="s">
        <v>39</v>
      </c>
      <c r="F8110" t="s">
        <v>22</v>
      </c>
      <c r="G8110" t="s">
        <v>23</v>
      </c>
      <c r="H8110" t="s">
        <v>54</v>
      </c>
      <c r="I8110" t="s">
        <v>28</v>
      </c>
      <c r="J8110" t="s">
        <v>29</v>
      </c>
      <c r="K8110" t="s">
        <v>55</v>
      </c>
      <c r="L8110" t="s">
        <v>192</v>
      </c>
      <c r="M8110" t="s">
        <v>150</v>
      </c>
      <c r="N8110" s="2">
        <v>41260</v>
      </c>
      <c r="O8110" s="2">
        <v>41260</v>
      </c>
      <c r="P8110">
        <v>14</v>
      </c>
      <c r="Q8110" s="1">
        <v>7.0000000000000007E-2</v>
      </c>
      <c r="R8110">
        <v>4.9800000000000004</v>
      </c>
      <c r="S8110">
        <v>4.95</v>
      </c>
      <c r="T8110">
        <f t="shared" si="126"/>
        <v>69.72</v>
      </c>
    </row>
    <row r="8111" spans="1:20" x14ac:dyDescent="0.25">
      <c r="A8111">
        <v>8110</v>
      </c>
      <c r="B8111">
        <v>90457</v>
      </c>
      <c r="C8111" t="s">
        <v>322</v>
      </c>
      <c r="D8111" t="s">
        <v>578</v>
      </c>
      <c r="E8111" t="s">
        <v>21</v>
      </c>
      <c r="F8111" t="s">
        <v>22</v>
      </c>
      <c r="G8111" t="s">
        <v>23</v>
      </c>
      <c r="H8111" t="s">
        <v>206</v>
      </c>
      <c r="I8111" t="s">
        <v>28</v>
      </c>
      <c r="J8111" t="s">
        <v>29</v>
      </c>
      <c r="K8111" t="s">
        <v>25</v>
      </c>
      <c r="L8111" t="s">
        <v>283</v>
      </c>
      <c r="M8111" t="s">
        <v>123</v>
      </c>
      <c r="N8111" s="2">
        <v>41260</v>
      </c>
      <c r="O8111" s="2">
        <v>41262</v>
      </c>
      <c r="P8111">
        <v>6</v>
      </c>
      <c r="Q8111" s="1">
        <v>0.09</v>
      </c>
      <c r="R8111">
        <v>500.98</v>
      </c>
      <c r="S8111">
        <v>28.14</v>
      </c>
      <c r="T8111">
        <f t="shared" si="126"/>
        <v>3005.88</v>
      </c>
    </row>
    <row r="8112" spans="1:20" x14ac:dyDescent="0.25">
      <c r="A8112">
        <v>8111</v>
      </c>
      <c r="B8112">
        <v>90457</v>
      </c>
      <c r="C8112" t="s">
        <v>322</v>
      </c>
      <c r="D8112" t="s">
        <v>38</v>
      </c>
      <c r="E8112" t="s">
        <v>39</v>
      </c>
      <c r="F8112" t="s">
        <v>22</v>
      </c>
      <c r="G8112" t="s">
        <v>23</v>
      </c>
      <c r="H8112" t="s">
        <v>42</v>
      </c>
      <c r="I8112" t="s">
        <v>28</v>
      </c>
      <c r="J8112" t="s">
        <v>29</v>
      </c>
      <c r="K8112" t="s">
        <v>189</v>
      </c>
      <c r="L8112" t="s">
        <v>26</v>
      </c>
      <c r="M8112" t="s">
        <v>80</v>
      </c>
      <c r="N8112" s="2">
        <v>41260</v>
      </c>
      <c r="O8112" s="2">
        <v>41260</v>
      </c>
      <c r="P8112">
        <v>21</v>
      </c>
      <c r="Q8112" s="1">
        <v>0.06</v>
      </c>
      <c r="R8112">
        <v>10.98</v>
      </c>
      <c r="S8112">
        <v>3.37</v>
      </c>
      <c r="T8112">
        <f t="shared" si="126"/>
        <v>230.58</v>
      </c>
    </row>
    <row r="8113" spans="1:20" x14ac:dyDescent="0.25">
      <c r="A8113">
        <v>8112</v>
      </c>
      <c r="B8113">
        <v>90990</v>
      </c>
      <c r="C8113" t="s">
        <v>778</v>
      </c>
      <c r="D8113" t="s">
        <v>20</v>
      </c>
      <c r="E8113" t="s">
        <v>39</v>
      </c>
      <c r="F8113" t="s">
        <v>47</v>
      </c>
      <c r="G8113" t="s">
        <v>41</v>
      </c>
      <c r="H8113" t="s">
        <v>49</v>
      </c>
      <c r="I8113" t="s">
        <v>28</v>
      </c>
      <c r="J8113" t="s">
        <v>29</v>
      </c>
      <c r="K8113" t="s">
        <v>274</v>
      </c>
      <c r="L8113" t="s">
        <v>26</v>
      </c>
      <c r="M8113" t="s">
        <v>156</v>
      </c>
      <c r="N8113" s="2">
        <v>40786</v>
      </c>
      <c r="O8113" s="2">
        <v>40786</v>
      </c>
      <c r="P8113">
        <v>17</v>
      </c>
      <c r="Q8113" s="1">
        <v>0.08</v>
      </c>
      <c r="R8113">
        <v>10.23</v>
      </c>
      <c r="S8113">
        <v>4.68</v>
      </c>
      <c r="T8113">
        <f t="shared" si="126"/>
        <v>173.91</v>
      </c>
    </row>
    <row r="8114" spans="1:20" x14ac:dyDescent="0.25">
      <c r="A8114">
        <v>8113</v>
      </c>
      <c r="B8114">
        <v>85923</v>
      </c>
      <c r="C8114" t="s">
        <v>412</v>
      </c>
      <c r="D8114" t="s">
        <v>578</v>
      </c>
      <c r="E8114" t="s">
        <v>187</v>
      </c>
      <c r="F8114" t="s">
        <v>40</v>
      </c>
      <c r="G8114" t="s">
        <v>48</v>
      </c>
      <c r="H8114" t="s">
        <v>217</v>
      </c>
      <c r="I8114" t="s">
        <v>28</v>
      </c>
      <c r="J8114" t="s">
        <v>29</v>
      </c>
      <c r="K8114" t="s">
        <v>71</v>
      </c>
      <c r="L8114" t="s">
        <v>283</v>
      </c>
      <c r="M8114" t="s">
        <v>638</v>
      </c>
      <c r="N8114" s="2">
        <v>41426</v>
      </c>
      <c r="O8114" s="2">
        <v>41426</v>
      </c>
      <c r="P8114">
        <v>13</v>
      </c>
      <c r="Q8114" s="1">
        <v>0.01</v>
      </c>
      <c r="R8114">
        <v>180.98</v>
      </c>
      <c r="S8114">
        <v>30</v>
      </c>
      <c r="T8114">
        <f t="shared" si="126"/>
        <v>2352.7399999999998</v>
      </c>
    </row>
    <row r="8115" spans="1:20" x14ac:dyDescent="0.25">
      <c r="A8115">
        <v>8114</v>
      </c>
      <c r="B8115">
        <v>86563</v>
      </c>
      <c r="C8115" t="s">
        <v>2404</v>
      </c>
      <c r="D8115" t="s">
        <v>20</v>
      </c>
      <c r="E8115" t="s">
        <v>21</v>
      </c>
      <c r="F8115" t="s">
        <v>47</v>
      </c>
      <c r="G8115" t="s">
        <v>23</v>
      </c>
      <c r="H8115" t="s">
        <v>203</v>
      </c>
      <c r="I8115" t="s">
        <v>28</v>
      </c>
      <c r="J8115" t="s">
        <v>29</v>
      </c>
      <c r="K8115" t="s">
        <v>1147</v>
      </c>
      <c r="L8115" t="s">
        <v>192</v>
      </c>
      <c r="M8115" t="s">
        <v>134</v>
      </c>
      <c r="N8115" s="2">
        <v>41458</v>
      </c>
      <c r="O8115" s="2">
        <v>41458</v>
      </c>
      <c r="P8115">
        <v>17</v>
      </c>
      <c r="Q8115" s="1">
        <v>0.03</v>
      </c>
      <c r="R8115">
        <v>195.99</v>
      </c>
      <c r="S8115">
        <v>8.99</v>
      </c>
      <c r="T8115">
        <f t="shared" si="126"/>
        <v>3331.83</v>
      </c>
    </row>
    <row r="8116" spans="1:20" x14ac:dyDescent="0.25">
      <c r="A8116">
        <v>8115</v>
      </c>
      <c r="B8116">
        <v>87644</v>
      </c>
      <c r="C8116" t="s">
        <v>2184</v>
      </c>
      <c r="D8116" t="s">
        <v>20</v>
      </c>
      <c r="E8116" t="s">
        <v>21</v>
      </c>
      <c r="F8116" t="s">
        <v>31</v>
      </c>
      <c r="G8116" t="s">
        <v>48</v>
      </c>
      <c r="H8116" t="s">
        <v>24</v>
      </c>
      <c r="I8116" t="s">
        <v>28</v>
      </c>
      <c r="J8116" t="s">
        <v>29</v>
      </c>
      <c r="K8116" t="s">
        <v>208</v>
      </c>
      <c r="L8116" t="s">
        <v>26</v>
      </c>
      <c r="M8116" t="s">
        <v>631</v>
      </c>
      <c r="N8116" s="2">
        <v>41476</v>
      </c>
      <c r="O8116" s="2">
        <v>41480</v>
      </c>
      <c r="P8116">
        <v>12</v>
      </c>
      <c r="Q8116" s="1">
        <v>0.02</v>
      </c>
      <c r="R8116">
        <v>43.98</v>
      </c>
      <c r="S8116">
        <v>1.99</v>
      </c>
      <c r="T8116">
        <f t="shared" si="126"/>
        <v>527.76</v>
      </c>
    </row>
    <row r="8117" spans="1:20" x14ac:dyDescent="0.25">
      <c r="A8117">
        <v>8116</v>
      </c>
      <c r="B8117">
        <v>89931</v>
      </c>
      <c r="C8117" t="s">
        <v>2003</v>
      </c>
      <c r="D8117" t="s">
        <v>20</v>
      </c>
      <c r="E8117" t="s">
        <v>21</v>
      </c>
      <c r="F8117" t="s">
        <v>31</v>
      </c>
      <c r="G8117" t="s">
        <v>23</v>
      </c>
      <c r="H8117" t="s">
        <v>203</v>
      </c>
      <c r="I8117" t="s">
        <v>28</v>
      </c>
      <c r="J8117" t="s">
        <v>29</v>
      </c>
      <c r="K8117" t="s">
        <v>1114</v>
      </c>
      <c r="L8117" t="s">
        <v>26</v>
      </c>
      <c r="M8117" t="s">
        <v>121</v>
      </c>
      <c r="N8117" s="2">
        <v>40915</v>
      </c>
      <c r="O8117" s="2">
        <v>40917</v>
      </c>
      <c r="P8117">
        <v>8</v>
      </c>
      <c r="Q8117" s="1">
        <v>0.01</v>
      </c>
      <c r="R8117">
        <v>35.99</v>
      </c>
      <c r="S8117">
        <v>1.25</v>
      </c>
      <c r="T8117">
        <f t="shared" si="126"/>
        <v>287.92</v>
      </c>
    </row>
    <row r="8118" spans="1:20" x14ac:dyDescent="0.25">
      <c r="A8118">
        <v>8117</v>
      </c>
      <c r="B8118">
        <v>89080</v>
      </c>
      <c r="C8118" t="s">
        <v>440</v>
      </c>
      <c r="D8118" t="s">
        <v>38</v>
      </c>
      <c r="E8118" t="s">
        <v>39</v>
      </c>
      <c r="F8118" t="s">
        <v>40</v>
      </c>
      <c r="G8118" t="s">
        <v>93</v>
      </c>
      <c r="H8118" t="s">
        <v>42</v>
      </c>
      <c r="I8118" t="s">
        <v>28</v>
      </c>
      <c r="J8118" t="s">
        <v>29</v>
      </c>
      <c r="K8118" t="s">
        <v>43</v>
      </c>
      <c r="L8118" t="s">
        <v>44</v>
      </c>
      <c r="M8118" t="s">
        <v>99</v>
      </c>
      <c r="N8118" s="2">
        <v>40943</v>
      </c>
      <c r="O8118" s="2">
        <v>40944</v>
      </c>
      <c r="P8118">
        <v>9</v>
      </c>
      <c r="Q8118" s="1">
        <v>0.09</v>
      </c>
      <c r="R8118">
        <v>2.1800000000000002</v>
      </c>
      <c r="S8118">
        <v>0.78</v>
      </c>
      <c r="T8118">
        <f t="shared" si="126"/>
        <v>19.62</v>
      </c>
    </row>
    <row r="8119" spans="1:20" x14ac:dyDescent="0.25">
      <c r="A8119">
        <v>8118</v>
      </c>
      <c r="B8119">
        <v>89080</v>
      </c>
      <c r="C8119" t="s">
        <v>2029</v>
      </c>
      <c r="D8119" t="s">
        <v>20</v>
      </c>
      <c r="E8119" t="s">
        <v>21</v>
      </c>
      <c r="F8119" t="s">
        <v>40</v>
      </c>
      <c r="G8119" t="s">
        <v>93</v>
      </c>
      <c r="H8119" t="s">
        <v>206</v>
      </c>
      <c r="I8119" t="s">
        <v>28</v>
      </c>
      <c r="J8119" t="s">
        <v>29</v>
      </c>
      <c r="K8119" t="s">
        <v>1147</v>
      </c>
      <c r="L8119" t="s">
        <v>192</v>
      </c>
      <c r="M8119" t="s">
        <v>99</v>
      </c>
      <c r="N8119" s="2">
        <v>40943</v>
      </c>
      <c r="O8119" s="2">
        <v>40945</v>
      </c>
      <c r="P8119">
        <v>13</v>
      </c>
      <c r="Q8119" s="1">
        <v>0.08</v>
      </c>
      <c r="R8119">
        <v>125.99</v>
      </c>
      <c r="S8119">
        <v>8.8000000000000007</v>
      </c>
      <c r="T8119">
        <f t="shared" si="126"/>
        <v>1637.87</v>
      </c>
    </row>
    <row r="8120" spans="1:20" x14ac:dyDescent="0.25">
      <c r="A8120">
        <v>8119</v>
      </c>
      <c r="B8120">
        <v>89840</v>
      </c>
      <c r="C8120" t="s">
        <v>1736</v>
      </c>
      <c r="D8120" t="s">
        <v>578</v>
      </c>
      <c r="E8120" t="s">
        <v>187</v>
      </c>
      <c r="F8120" t="s">
        <v>47</v>
      </c>
      <c r="G8120" t="s">
        <v>41</v>
      </c>
      <c r="H8120" t="s">
        <v>225</v>
      </c>
      <c r="I8120" t="s">
        <v>28</v>
      </c>
      <c r="J8120" t="s">
        <v>29</v>
      </c>
      <c r="K8120" t="s">
        <v>226</v>
      </c>
      <c r="L8120" t="s">
        <v>283</v>
      </c>
      <c r="M8120" t="s">
        <v>167</v>
      </c>
      <c r="N8120" s="2">
        <v>41638</v>
      </c>
      <c r="O8120" s="2">
        <v>41638</v>
      </c>
      <c r="P8120">
        <v>3</v>
      </c>
      <c r="Q8120" s="1">
        <v>0.06</v>
      </c>
      <c r="R8120">
        <v>60.98</v>
      </c>
      <c r="S8120">
        <v>30</v>
      </c>
      <c r="T8120">
        <f t="shared" si="126"/>
        <v>182.94</v>
      </c>
    </row>
    <row r="8121" spans="1:20" x14ac:dyDescent="0.25">
      <c r="A8121">
        <v>8120</v>
      </c>
      <c r="B8121">
        <v>89840</v>
      </c>
      <c r="C8121" t="s">
        <v>1736</v>
      </c>
      <c r="D8121" t="s">
        <v>38</v>
      </c>
      <c r="E8121" t="s">
        <v>39</v>
      </c>
      <c r="F8121" t="s">
        <v>47</v>
      </c>
      <c r="G8121" t="s">
        <v>41</v>
      </c>
      <c r="H8121" t="s">
        <v>94</v>
      </c>
      <c r="I8121" t="s">
        <v>28</v>
      </c>
      <c r="J8121" t="s">
        <v>29</v>
      </c>
      <c r="K8121" t="s">
        <v>98</v>
      </c>
      <c r="L8121" t="s">
        <v>192</v>
      </c>
      <c r="M8121" t="s">
        <v>117</v>
      </c>
      <c r="N8121" s="2">
        <v>41638</v>
      </c>
      <c r="O8121" s="2">
        <v>41638</v>
      </c>
      <c r="P8121">
        <v>18</v>
      </c>
      <c r="Q8121" s="1">
        <v>0.1</v>
      </c>
      <c r="R8121">
        <v>13.48</v>
      </c>
      <c r="S8121">
        <v>4.51</v>
      </c>
      <c r="T8121">
        <f t="shared" si="126"/>
        <v>242.64000000000001</v>
      </c>
    </row>
    <row r="8122" spans="1:20" x14ac:dyDescent="0.25">
      <c r="A8122">
        <v>8121</v>
      </c>
      <c r="B8122">
        <v>88442</v>
      </c>
      <c r="C8122" t="s">
        <v>2030</v>
      </c>
      <c r="D8122" t="s">
        <v>38</v>
      </c>
      <c r="E8122" t="s">
        <v>39</v>
      </c>
      <c r="F8122" t="s">
        <v>47</v>
      </c>
      <c r="G8122" t="s">
        <v>48</v>
      </c>
      <c r="H8122" t="s">
        <v>61</v>
      </c>
      <c r="I8122" t="s">
        <v>28</v>
      </c>
      <c r="J8122" t="s">
        <v>29</v>
      </c>
      <c r="K8122" t="s">
        <v>116</v>
      </c>
      <c r="L8122" t="s">
        <v>192</v>
      </c>
      <c r="M8122" t="s">
        <v>167</v>
      </c>
      <c r="N8122" s="2">
        <v>41436</v>
      </c>
      <c r="O8122" s="2">
        <v>41436</v>
      </c>
      <c r="P8122">
        <v>1</v>
      </c>
      <c r="Q8122" s="1">
        <v>0.05</v>
      </c>
      <c r="R8122">
        <v>18.97</v>
      </c>
      <c r="S8122">
        <v>9.0299999999999994</v>
      </c>
      <c r="T8122">
        <f t="shared" si="126"/>
        <v>18.97</v>
      </c>
    </row>
    <row r="8123" spans="1:20" x14ac:dyDescent="0.25">
      <c r="A8123">
        <v>8122</v>
      </c>
      <c r="B8123">
        <v>90443</v>
      </c>
      <c r="C8123" t="s">
        <v>2202</v>
      </c>
      <c r="D8123" t="s">
        <v>20</v>
      </c>
      <c r="E8123" t="s">
        <v>39</v>
      </c>
      <c r="F8123" t="s">
        <v>31</v>
      </c>
      <c r="G8123" t="s">
        <v>41</v>
      </c>
      <c r="H8123" t="s">
        <v>42</v>
      </c>
      <c r="I8123" t="s">
        <v>28</v>
      </c>
      <c r="J8123" t="s">
        <v>29</v>
      </c>
      <c r="K8123" t="s">
        <v>145</v>
      </c>
      <c r="L8123" t="s">
        <v>192</v>
      </c>
      <c r="M8123" t="s">
        <v>83</v>
      </c>
      <c r="N8123" s="2">
        <v>41364</v>
      </c>
      <c r="O8123" s="2">
        <v>41366</v>
      </c>
      <c r="P8123">
        <v>1</v>
      </c>
      <c r="Q8123" s="1">
        <v>0.05</v>
      </c>
      <c r="R8123">
        <v>210.55</v>
      </c>
      <c r="S8123">
        <v>9.99</v>
      </c>
      <c r="T8123">
        <f t="shared" si="126"/>
        <v>210.55</v>
      </c>
    </row>
    <row r="8124" spans="1:20" x14ac:dyDescent="0.25">
      <c r="A8124">
        <v>8123</v>
      </c>
      <c r="B8124">
        <v>86551</v>
      </c>
      <c r="C8124" t="s">
        <v>733</v>
      </c>
      <c r="D8124" t="s">
        <v>20</v>
      </c>
      <c r="E8124" t="s">
        <v>21</v>
      </c>
      <c r="F8124" t="s">
        <v>31</v>
      </c>
      <c r="G8124" t="s">
        <v>23</v>
      </c>
      <c r="H8124" t="s">
        <v>33</v>
      </c>
      <c r="I8124" t="s">
        <v>28</v>
      </c>
      <c r="J8124" t="s">
        <v>29</v>
      </c>
      <c r="K8124" t="s">
        <v>210</v>
      </c>
      <c r="L8124" t="s">
        <v>192</v>
      </c>
      <c r="M8124" t="s">
        <v>279</v>
      </c>
      <c r="N8124" s="2">
        <v>41490</v>
      </c>
      <c r="O8124" s="2">
        <v>41490</v>
      </c>
      <c r="P8124">
        <v>21</v>
      </c>
      <c r="Q8124" s="1">
        <v>0.01</v>
      </c>
      <c r="R8124">
        <v>155.99</v>
      </c>
      <c r="S8124">
        <v>8.99</v>
      </c>
      <c r="T8124">
        <f t="shared" si="126"/>
        <v>3275.79</v>
      </c>
    </row>
    <row r="8125" spans="1:20" x14ac:dyDescent="0.25">
      <c r="A8125">
        <v>8124</v>
      </c>
      <c r="B8125">
        <v>90943</v>
      </c>
      <c r="C8125" t="s">
        <v>241</v>
      </c>
      <c r="D8125" t="s">
        <v>20</v>
      </c>
      <c r="E8125" t="s">
        <v>39</v>
      </c>
      <c r="F8125" t="s">
        <v>31</v>
      </c>
      <c r="G8125" t="s">
        <v>41</v>
      </c>
      <c r="H8125" t="s">
        <v>54</v>
      </c>
      <c r="I8125" t="s">
        <v>28</v>
      </c>
      <c r="J8125" t="s">
        <v>29</v>
      </c>
      <c r="K8125" t="s">
        <v>68</v>
      </c>
      <c r="L8125" t="s">
        <v>192</v>
      </c>
      <c r="M8125" t="s">
        <v>255</v>
      </c>
      <c r="N8125" s="2">
        <v>41380</v>
      </c>
      <c r="O8125" s="2">
        <v>41381</v>
      </c>
      <c r="P8125">
        <v>6</v>
      </c>
      <c r="Q8125" s="1">
        <v>0.05</v>
      </c>
      <c r="R8125">
        <v>3.75</v>
      </c>
      <c r="S8125">
        <v>0.5</v>
      </c>
      <c r="T8125">
        <f t="shared" si="126"/>
        <v>22.5</v>
      </c>
    </row>
    <row r="8126" spans="1:20" x14ac:dyDescent="0.25">
      <c r="A8126">
        <v>8125</v>
      </c>
      <c r="B8126">
        <v>90030</v>
      </c>
      <c r="C8126" t="s">
        <v>319</v>
      </c>
      <c r="D8126" t="s">
        <v>20</v>
      </c>
      <c r="E8126" t="s">
        <v>39</v>
      </c>
      <c r="F8126" t="s">
        <v>31</v>
      </c>
      <c r="G8126" t="s">
        <v>23</v>
      </c>
      <c r="H8126" t="s">
        <v>94</v>
      </c>
      <c r="I8126" t="s">
        <v>28</v>
      </c>
      <c r="J8126" t="s">
        <v>29</v>
      </c>
      <c r="K8126" t="s">
        <v>133</v>
      </c>
      <c r="L8126" t="s">
        <v>746</v>
      </c>
      <c r="M8126" t="s">
        <v>83</v>
      </c>
      <c r="N8126" s="2">
        <v>41088</v>
      </c>
      <c r="O8126" s="2">
        <v>41089</v>
      </c>
      <c r="P8126">
        <v>16</v>
      </c>
      <c r="Q8126" s="1">
        <v>0.06</v>
      </c>
      <c r="R8126">
        <v>80.98</v>
      </c>
      <c r="S8126">
        <v>35</v>
      </c>
      <c r="T8126">
        <f t="shared" si="126"/>
        <v>1295.68</v>
      </c>
    </row>
    <row r="8127" spans="1:20" x14ac:dyDescent="0.25">
      <c r="A8127">
        <v>8126</v>
      </c>
      <c r="B8127">
        <v>91504</v>
      </c>
      <c r="C8127" t="s">
        <v>1907</v>
      </c>
      <c r="D8127" t="s">
        <v>20</v>
      </c>
      <c r="E8127" t="s">
        <v>39</v>
      </c>
      <c r="F8127" t="s">
        <v>31</v>
      </c>
      <c r="G8127" t="s">
        <v>41</v>
      </c>
      <c r="H8127" t="s">
        <v>89</v>
      </c>
      <c r="I8127" t="s">
        <v>28</v>
      </c>
      <c r="J8127" t="s">
        <v>29</v>
      </c>
      <c r="K8127" t="s">
        <v>119</v>
      </c>
      <c r="L8127" t="s">
        <v>44</v>
      </c>
      <c r="M8127" t="s">
        <v>131</v>
      </c>
      <c r="N8127" s="2">
        <v>41141</v>
      </c>
      <c r="O8127" s="2">
        <v>41143</v>
      </c>
      <c r="P8127">
        <v>10</v>
      </c>
      <c r="Q8127" s="1">
        <v>0.02</v>
      </c>
      <c r="R8127">
        <v>12.88</v>
      </c>
      <c r="S8127">
        <v>4.59</v>
      </c>
      <c r="T8127">
        <f t="shared" si="126"/>
        <v>128.80000000000001</v>
      </c>
    </row>
    <row r="8128" spans="1:20" x14ac:dyDescent="0.25">
      <c r="A8128">
        <v>8127</v>
      </c>
      <c r="B8128">
        <v>90647</v>
      </c>
      <c r="C8128" t="s">
        <v>1000</v>
      </c>
      <c r="D8128" t="s">
        <v>20</v>
      </c>
      <c r="E8128" t="s">
        <v>187</v>
      </c>
      <c r="F8128" t="s">
        <v>40</v>
      </c>
      <c r="G8128" t="s">
        <v>32</v>
      </c>
      <c r="H8128" t="s">
        <v>188</v>
      </c>
      <c r="I8128" t="s">
        <v>28</v>
      </c>
      <c r="J8128" t="s">
        <v>29</v>
      </c>
      <c r="K8128" t="s">
        <v>226</v>
      </c>
      <c r="L8128" t="s">
        <v>192</v>
      </c>
      <c r="M8128" t="s">
        <v>175</v>
      </c>
      <c r="N8128" s="2">
        <v>41218</v>
      </c>
      <c r="O8128" s="2">
        <v>41220</v>
      </c>
      <c r="P8128">
        <v>9</v>
      </c>
      <c r="Q8128" s="1">
        <v>0.09</v>
      </c>
      <c r="R8128">
        <v>4.18</v>
      </c>
      <c r="S8128">
        <v>6.92</v>
      </c>
      <c r="T8128">
        <f t="shared" si="126"/>
        <v>37.619999999999997</v>
      </c>
    </row>
    <row r="8129" spans="1:20" x14ac:dyDescent="0.25">
      <c r="A8129">
        <v>8128</v>
      </c>
      <c r="B8129">
        <v>88437</v>
      </c>
      <c r="C8129" t="s">
        <v>2030</v>
      </c>
      <c r="D8129" t="s">
        <v>20</v>
      </c>
      <c r="E8129" t="s">
        <v>21</v>
      </c>
      <c r="F8129" t="s">
        <v>47</v>
      </c>
      <c r="G8129" t="s">
        <v>48</v>
      </c>
      <c r="H8129" t="s">
        <v>206</v>
      </c>
      <c r="I8129" t="s">
        <v>28</v>
      </c>
      <c r="J8129" t="s">
        <v>29</v>
      </c>
      <c r="K8129" t="s">
        <v>1111</v>
      </c>
      <c r="L8129" t="s">
        <v>192</v>
      </c>
      <c r="M8129" t="s">
        <v>117</v>
      </c>
      <c r="N8129" s="2">
        <v>40700</v>
      </c>
      <c r="O8129" s="2">
        <v>40702</v>
      </c>
      <c r="P8129">
        <v>15</v>
      </c>
      <c r="Q8129" s="1">
        <v>0.09</v>
      </c>
      <c r="R8129">
        <v>155.99</v>
      </c>
      <c r="S8129">
        <v>3.9</v>
      </c>
      <c r="T8129">
        <f t="shared" si="126"/>
        <v>2339.8500000000004</v>
      </c>
    </row>
    <row r="8130" spans="1:20" x14ac:dyDescent="0.25">
      <c r="A8130">
        <v>8129</v>
      </c>
      <c r="B8130">
        <v>91287</v>
      </c>
      <c r="C8130" t="s">
        <v>590</v>
      </c>
      <c r="D8130" t="s">
        <v>20</v>
      </c>
      <c r="E8130" t="s">
        <v>21</v>
      </c>
      <c r="F8130" t="s">
        <v>31</v>
      </c>
      <c r="G8130" t="s">
        <v>41</v>
      </c>
      <c r="H8130" t="s">
        <v>33</v>
      </c>
      <c r="I8130" t="s">
        <v>28</v>
      </c>
      <c r="J8130" t="s">
        <v>29</v>
      </c>
      <c r="K8130" t="s">
        <v>1254</v>
      </c>
      <c r="L8130" t="s">
        <v>192</v>
      </c>
      <c r="M8130" t="s">
        <v>35</v>
      </c>
      <c r="N8130" s="2">
        <v>40753</v>
      </c>
      <c r="O8130" s="2">
        <v>40754</v>
      </c>
      <c r="P8130">
        <v>14</v>
      </c>
      <c r="Q8130" s="1">
        <v>0.03</v>
      </c>
      <c r="R8130">
        <v>65.989999999999995</v>
      </c>
      <c r="S8130">
        <v>5.92</v>
      </c>
      <c r="T8130">
        <f t="shared" si="126"/>
        <v>923.8599999999999</v>
      </c>
    </row>
    <row r="8131" spans="1:20" x14ac:dyDescent="0.25">
      <c r="A8131">
        <v>8130</v>
      </c>
      <c r="B8131">
        <v>87125</v>
      </c>
      <c r="C8131" t="s">
        <v>1149</v>
      </c>
      <c r="D8131" t="s">
        <v>20</v>
      </c>
      <c r="E8131" t="s">
        <v>39</v>
      </c>
      <c r="F8131" t="s">
        <v>22</v>
      </c>
      <c r="G8131" t="s">
        <v>48</v>
      </c>
      <c r="H8131" t="s">
        <v>54</v>
      </c>
      <c r="I8131" t="s">
        <v>28</v>
      </c>
      <c r="J8131" t="s">
        <v>29</v>
      </c>
      <c r="K8131" t="s">
        <v>129</v>
      </c>
      <c r="L8131" t="s">
        <v>192</v>
      </c>
      <c r="M8131" t="s">
        <v>444</v>
      </c>
      <c r="N8131" s="2">
        <v>41292</v>
      </c>
      <c r="O8131" s="2">
        <v>41292</v>
      </c>
      <c r="P8131">
        <v>5</v>
      </c>
      <c r="Q8131" s="1">
        <v>0.1</v>
      </c>
      <c r="R8131">
        <v>9.9</v>
      </c>
      <c r="S8131">
        <v>1.39</v>
      </c>
      <c r="T8131">
        <f t="shared" ref="T8131:T8194" si="127">R8131*P8131</f>
        <v>49.5</v>
      </c>
    </row>
    <row r="8132" spans="1:20" x14ac:dyDescent="0.25">
      <c r="A8132">
        <v>8131</v>
      </c>
      <c r="B8132">
        <v>87125</v>
      </c>
      <c r="C8132" t="s">
        <v>332</v>
      </c>
      <c r="D8132" t="s">
        <v>578</v>
      </c>
      <c r="E8132" t="s">
        <v>187</v>
      </c>
      <c r="F8132" t="s">
        <v>22</v>
      </c>
      <c r="G8132" t="s">
        <v>48</v>
      </c>
      <c r="H8132" t="s">
        <v>217</v>
      </c>
      <c r="I8132" t="s">
        <v>28</v>
      </c>
      <c r="J8132" t="s">
        <v>29</v>
      </c>
      <c r="K8132" t="s">
        <v>248</v>
      </c>
      <c r="L8132" t="s">
        <v>283</v>
      </c>
      <c r="M8132" t="s">
        <v>398</v>
      </c>
      <c r="N8132" s="2">
        <v>41292</v>
      </c>
      <c r="O8132" s="2">
        <v>41296</v>
      </c>
      <c r="P8132">
        <v>7</v>
      </c>
      <c r="Q8132" s="1">
        <v>7.0000000000000007E-2</v>
      </c>
      <c r="R8132">
        <v>50.98</v>
      </c>
      <c r="S8132">
        <v>14.19</v>
      </c>
      <c r="T8132">
        <f t="shared" si="127"/>
        <v>356.85999999999996</v>
      </c>
    </row>
    <row r="8133" spans="1:20" x14ac:dyDescent="0.25">
      <c r="A8133">
        <v>8132</v>
      </c>
      <c r="B8133">
        <v>87125</v>
      </c>
      <c r="C8133" t="s">
        <v>332</v>
      </c>
      <c r="D8133" t="s">
        <v>20</v>
      </c>
      <c r="E8133" t="s">
        <v>39</v>
      </c>
      <c r="F8133" t="s">
        <v>22</v>
      </c>
      <c r="G8133" t="s">
        <v>48</v>
      </c>
      <c r="H8133" t="s">
        <v>54</v>
      </c>
      <c r="I8133" t="s">
        <v>28</v>
      </c>
      <c r="J8133" t="s">
        <v>29</v>
      </c>
      <c r="K8133" t="s">
        <v>163</v>
      </c>
      <c r="L8133" t="s">
        <v>44</v>
      </c>
      <c r="M8133" t="s">
        <v>227</v>
      </c>
      <c r="N8133" s="2">
        <v>41292</v>
      </c>
      <c r="O8133" s="2">
        <v>41299</v>
      </c>
      <c r="P8133">
        <v>5</v>
      </c>
      <c r="Q8133" s="1">
        <v>0.01</v>
      </c>
      <c r="R8133">
        <v>5.84</v>
      </c>
      <c r="S8133">
        <v>0.83</v>
      </c>
      <c r="T8133">
        <f t="shared" si="127"/>
        <v>29.2</v>
      </c>
    </row>
    <row r="8134" spans="1:20" x14ac:dyDescent="0.25">
      <c r="A8134">
        <v>8133</v>
      </c>
      <c r="B8134">
        <v>89123</v>
      </c>
      <c r="C8134" t="s">
        <v>249</v>
      </c>
      <c r="D8134" t="s">
        <v>38</v>
      </c>
      <c r="E8134" t="s">
        <v>187</v>
      </c>
      <c r="F8134" t="s">
        <v>31</v>
      </c>
      <c r="G8134" t="s">
        <v>93</v>
      </c>
      <c r="H8134" t="s">
        <v>219</v>
      </c>
      <c r="I8134" t="s">
        <v>28</v>
      </c>
      <c r="J8134" t="s">
        <v>29</v>
      </c>
      <c r="K8134" t="s">
        <v>98</v>
      </c>
      <c r="L8134" t="s">
        <v>192</v>
      </c>
      <c r="M8134" t="s">
        <v>141</v>
      </c>
      <c r="N8134" s="2">
        <v>41374</v>
      </c>
      <c r="O8134" s="2">
        <v>41375</v>
      </c>
      <c r="P8134">
        <v>7</v>
      </c>
      <c r="Q8134" s="1">
        <v>0.02</v>
      </c>
      <c r="R8134">
        <v>1.76</v>
      </c>
      <c r="S8134">
        <v>4.8600000000000003</v>
      </c>
      <c r="T8134">
        <f t="shared" si="127"/>
        <v>12.32</v>
      </c>
    </row>
    <row r="8135" spans="1:20" x14ac:dyDescent="0.25">
      <c r="A8135">
        <v>8134</v>
      </c>
      <c r="B8135">
        <v>89123</v>
      </c>
      <c r="C8135" t="s">
        <v>893</v>
      </c>
      <c r="D8135" t="s">
        <v>20</v>
      </c>
      <c r="E8135" t="s">
        <v>187</v>
      </c>
      <c r="F8135" t="s">
        <v>31</v>
      </c>
      <c r="G8135" t="s">
        <v>93</v>
      </c>
      <c r="H8135" t="s">
        <v>225</v>
      </c>
      <c r="I8135" t="s">
        <v>28</v>
      </c>
      <c r="J8135" t="s">
        <v>29</v>
      </c>
      <c r="K8135" t="s">
        <v>113</v>
      </c>
      <c r="L8135" t="s">
        <v>44</v>
      </c>
      <c r="M8135" t="s">
        <v>139</v>
      </c>
      <c r="N8135" s="2">
        <v>41374</v>
      </c>
      <c r="O8135" s="2">
        <v>41375</v>
      </c>
      <c r="P8135">
        <v>10</v>
      </c>
      <c r="Q8135" s="1">
        <v>0.03</v>
      </c>
      <c r="R8135">
        <v>41.47</v>
      </c>
      <c r="S8135">
        <v>34.200000000000003</v>
      </c>
      <c r="T8135">
        <f t="shared" si="127"/>
        <v>414.7</v>
      </c>
    </row>
    <row r="8136" spans="1:20" x14ac:dyDescent="0.25">
      <c r="A8136">
        <v>8135</v>
      </c>
      <c r="B8136">
        <v>88921</v>
      </c>
      <c r="C8136" t="s">
        <v>955</v>
      </c>
      <c r="D8136" t="s">
        <v>20</v>
      </c>
      <c r="E8136" t="s">
        <v>39</v>
      </c>
      <c r="F8136" t="s">
        <v>31</v>
      </c>
      <c r="G8136" t="s">
        <v>23</v>
      </c>
      <c r="H8136" t="s">
        <v>49</v>
      </c>
      <c r="I8136" t="s">
        <v>28</v>
      </c>
      <c r="J8136" t="s">
        <v>29</v>
      </c>
      <c r="K8136" t="s">
        <v>62</v>
      </c>
      <c r="L8136" t="s">
        <v>192</v>
      </c>
      <c r="M8136" t="s">
        <v>296</v>
      </c>
      <c r="N8136" s="2">
        <v>40453</v>
      </c>
      <c r="O8136" s="2">
        <v>40455</v>
      </c>
      <c r="P8136">
        <v>19</v>
      </c>
      <c r="Q8136" s="1">
        <v>0</v>
      </c>
      <c r="R8136">
        <v>161.55000000000001</v>
      </c>
      <c r="S8136">
        <v>19.989999999999998</v>
      </c>
      <c r="T8136">
        <f t="shared" si="127"/>
        <v>3069.4500000000003</v>
      </c>
    </row>
    <row r="8137" spans="1:20" x14ac:dyDescent="0.25">
      <c r="A8137">
        <v>8136</v>
      </c>
      <c r="B8137">
        <v>91187</v>
      </c>
      <c r="C8137" t="s">
        <v>2150</v>
      </c>
      <c r="D8137" t="s">
        <v>38</v>
      </c>
      <c r="E8137" t="s">
        <v>187</v>
      </c>
      <c r="F8137" t="s">
        <v>31</v>
      </c>
      <c r="G8137" t="s">
        <v>32</v>
      </c>
      <c r="H8137" t="s">
        <v>188</v>
      </c>
      <c r="I8137" t="s">
        <v>28</v>
      </c>
      <c r="J8137" t="s">
        <v>29</v>
      </c>
      <c r="K8137" t="s">
        <v>82</v>
      </c>
      <c r="L8137" t="s">
        <v>746</v>
      </c>
      <c r="M8137" t="s">
        <v>35</v>
      </c>
      <c r="N8137" s="2">
        <v>40677</v>
      </c>
      <c r="O8137" s="2">
        <v>40679</v>
      </c>
      <c r="P8137">
        <v>6</v>
      </c>
      <c r="Q8137" s="1">
        <v>0</v>
      </c>
      <c r="R8137">
        <v>136.97999999999999</v>
      </c>
      <c r="S8137">
        <v>24.49</v>
      </c>
      <c r="T8137">
        <f t="shared" si="127"/>
        <v>821.87999999999988</v>
      </c>
    </row>
    <row r="8138" spans="1:20" x14ac:dyDescent="0.25">
      <c r="A8138">
        <v>8137</v>
      </c>
      <c r="B8138">
        <v>91187</v>
      </c>
      <c r="C8138" t="s">
        <v>2150</v>
      </c>
      <c r="D8138" t="s">
        <v>20</v>
      </c>
      <c r="E8138" t="s">
        <v>187</v>
      </c>
      <c r="F8138" t="s">
        <v>31</v>
      </c>
      <c r="G8138" t="s">
        <v>32</v>
      </c>
      <c r="H8138" t="s">
        <v>188</v>
      </c>
      <c r="I8138" t="s">
        <v>28</v>
      </c>
      <c r="J8138" t="s">
        <v>29</v>
      </c>
      <c r="K8138" t="s">
        <v>189</v>
      </c>
      <c r="L8138" t="s">
        <v>26</v>
      </c>
      <c r="M8138" t="s">
        <v>35</v>
      </c>
      <c r="N8138" s="2">
        <v>40677</v>
      </c>
      <c r="O8138" s="2">
        <v>40678</v>
      </c>
      <c r="P8138">
        <v>18</v>
      </c>
      <c r="Q8138" s="1">
        <v>0</v>
      </c>
      <c r="R8138">
        <v>30.93</v>
      </c>
      <c r="S8138">
        <v>3.92</v>
      </c>
      <c r="T8138">
        <f t="shared" si="127"/>
        <v>556.74</v>
      </c>
    </row>
    <row r="8139" spans="1:20" x14ac:dyDescent="0.25">
      <c r="A8139">
        <v>8138</v>
      </c>
      <c r="B8139">
        <v>86326</v>
      </c>
      <c r="C8139" t="s">
        <v>985</v>
      </c>
      <c r="D8139" t="s">
        <v>38</v>
      </c>
      <c r="E8139" t="s">
        <v>21</v>
      </c>
      <c r="F8139" t="s">
        <v>31</v>
      </c>
      <c r="G8139" t="s">
        <v>32</v>
      </c>
      <c r="H8139" t="s">
        <v>24</v>
      </c>
      <c r="I8139" t="s">
        <v>28</v>
      </c>
      <c r="J8139" t="s">
        <v>29</v>
      </c>
      <c r="K8139" t="s">
        <v>204</v>
      </c>
      <c r="L8139" t="s">
        <v>44</v>
      </c>
      <c r="M8139" t="s">
        <v>63</v>
      </c>
      <c r="N8139" s="2">
        <v>41601</v>
      </c>
      <c r="O8139" s="2">
        <v>41603</v>
      </c>
      <c r="P8139">
        <v>39</v>
      </c>
      <c r="Q8139" s="1">
        <v>0.06</v>
      </c>
      <c r="R8139">
        <v>35.99</v>
      </c>
      <c r="S8139">
        <v>5</v>
      </c>
      <c r="T8139">
        <f t="shared" si="127"/>
        <v>1403.6100000000001</v>
      </c>
    </row>
    <row r="8140" spans="1:20" x14ac:dyDescent="0.25">
      <c r="A8140">
        <v>8139</v>
      </c>
      <c r="B8140">
        <v>86631</v>
      </c>
      <c r="C8140" t="s">
        <v>2075</v>
      </c>
      <c r="D8140" t="s">
        <v>20</v>
      </c>
      <c r="E8140" t="s">
        <v>39</v>
      </c>
      <c r="F8140" t="s">
        <v>31</v>
      </c>
      <c r="G8140" t="s">
        <v>32</v>
      </c>
      <c r="H8140" t="s">
        <v>89</v>
      </c>
      <c r="I8140" t="s">
        <v>28</v>
      </c>
      <c r="J8140" t="s">
        <v>29</v>
      </c>
      <c r="K8140" t="s">
        <v>248</v>
      </c>
      <c r="L8140" t="s">
        <v>192</v>
      </c>
      <c r="M8140" t="s">
        <v>83</v>
      </c>
      <c r="N8140" s="2">
        <v>41542</v>
      </c>
      <c r="O8140" s="2">
        <v>41543</v>
      </c>
      <c r="P8140">
        <v>19</v>
      </c>
      <c r="Q8140" s="1">
        <v>0</v>
      </c>
      <c r="R8140">
        <v>21.38</v>
      </c>
      <c r="S8140">
        <v>2.99</v>
      </c>
      <c r="T8140">
        <f t="shared" si="127"/>
        <v>406.21999999999997</v>
      </c>
    </row>
    <row r="8141" spans="1:20" x14ac:dyDescent="0.25">
      <c r="A8141">
        <v>8140</v>
      </c>
      <c r="B8141">
        <v>90694</v>
      </c>
      <c r="C8141" t="s">
        <v>952</v>
      </c>
      <c r="D8141" t="s">
        <v>20</v>
      </c>
      <c r="E8141" t="s">
        <v>39</v>
      </c>
      <c r="F8141" t="s">
        <v>22</v>
      </c>
      <c r="G8141" t="s">
        <v>41</v>
      </c>
      <c r="H8141" t="s">
        <v>89</v>
      </c>
      <c r="I8141" t="s">
        <v>28</v>
      </c>
      <c r="J8141" t="s">
        <v>29</v>
      </c>
      <c r="K8141" t="s">
        <v>145</v>
      </c>
      <c r="L8141" t="s">
        <v>44</v>
      </c>
      <c r="M8141" t="s">
        <v>27</v>
      </c>
      <c r="N8141" s="2">
        <v>41586</v>
      </c>
      <c r="O8141" s="2">
        <v>41588</v>
      </c>
      <c r="P8141">
        <v>25</v>
      </c>
      <c r="Q8141" s="1">
        <v>0.04</v>
      </c>
      <c r="R8141">
        <v>4</v>
      </c>
      <c r="S8141">
        <v>1.3</v>
      </c>
      <c r="T8141">
        <f t="shared" si="127"/>
        <v>100</v>
      </c>
    </row>
    <row r="8142" spans="1:20" x14ac:dyDescent="0.25">
      <c r="A8142">
        <v>8141</v>
      </c>
      <c r="B8142">
        <v>89126</v>
      </c>
      <c r="C8142" t="s">
        <v>2330</v>
      </c>
      <c r="D8142" t="s">
        <v>20</v>
      </c>
      <c r="E8142" t="s">
        <v>21</v>
      </c>
      <c r="F8142" t="s">
        <v>31</v>
      </c>
      <c r="G8142" t="s">
        <v>32</v>
      </c>
      <c r="H8142" t="s">
        <v>203</v>
      </c>
      <c r="I8142" t="s">
        <v>28</v>
      </c>
      <c r="J8142" t="s">
        <v>29</v>
      </c>
      <c r="K8142" t="s">
        <v>1108</v>
      </c>
      <c r="L8142" t="s">
        <v>192</v>
      </c>
      <c r="M8142" t="s">
        <v>35</v>
      </c>
      <c r="N8142" s="2">
        <v>41314</v>
      </c>
      <c r="O8142" s="2">
        <v>41316</v>
      </c>
      <c r="P8142">
        <v>1</v>
      </c>
      <c r="Q8142" s="1">
        <v>0.02</v>
      </c>
      <c r="R8142">
        <v>65.989999999999995</v>
      </c>
      <c r="S8142">
        <v>5.92</v>
      </c>
      <c r="T8142">
        <f t="shared" si="127"/>
        <v>65.989999999999995</v>
      </c>
    </row>
    <row r="8143" spans="1:20" x14ac:dyDescent="0.25">
      <c r="A8143">
        <v>8142</v>
      </c>
      <c r="B8143">
        <v>86553</v>
      </c>
      <c r="C8143" t="s">
        <v>733</v>
      </c>
      <c r="D8143" t="s">
        <v>20</v>
      </c>
      <c r="E8143" t="s">
        <v>39</v>
      </c>
      <c r="F8143" t="s">
        <v>31</v>
      </c>
      <c r="G8143" t="s">
        <v>48</v>
      </c>
      <c r="H8143" t="s">
        <v>42</v>
      </c>
      <c r="I8143" t="s">
        <v>28</v>
      </c>
      <c r="J8143" t="s">
        <v>29</v>
      </c>
      <c r="K8143" t="s">
        <v>226</v>
      </c>
      <c r="L8143" t="s">
        <v>192</v>
      </c>
      <c r="M8143" t="s">
        <v>375</v>
      </c>
      <c r="N8143" s="2">
        <v>41531</v>
      </c>
      <c r="O8143" s="2">
        <v>41531</v>
      </c>
      <c r="P8143">
        <v>15</v>
      </c>
      <c r="Q8143" s="1">
        <v>0.04</v>
      </c>
      <c r="R8143">
        <v>4.37</v>
      </c>
      <c r="S8143">
        <v>5.15</v>
      </c>
      <c r="T8143">
        <f t="shared" si="127"/>
        <v>65.55</v>
      </c>
    </row>
    <row r="8144" spans="1:20" x14ac:dyDescent="0.25">
      <c r="A8144">
        <v>8143</v>
      </c>
      <c r="B8144">
        <v>86553</v>
      </c>
      <c r="C8144" t="s">
        <v>733</v>
      </c>
      <c r="D8144" t="s">
        <v>20</v>
      </c>
      <c r="E8144" t="s">
        <v>21</v>
      </c>
      <c r="F8144" t="s">
        <v>31</v>
      </c>
      <c r="G8144" t="s">
        <v>48</v>
      </c>
      <c r="H8144" t="s">
        <v>24</v>
      </c>
      <c r="I8144" t="s">
        <v>28</v>
      </c>
      <c r="J8144" t="s">
        <v>29</v>
      </c>
      <c r="K8144" t="s">
        <v>1254</v>
      </c>
      <c r="L8144" t="s">
        <v>26</v>
      </c>
      <c r="M8144" t="s">
        <v>631</v>
      </c>
      <c r="N8144" s="2">
        <v>41531</v>
      </c>
      <c r="O8144" s="2">
        <v>41535</v>
      </c>
      <c r="P8144">
        <v>7</v>
      </c>
      <c r="Q8144" s="1">
        <v>0.01</v>
      </c>
      <c r="R8144">
        <v>45.19</v>
      </c>
      <c r="S8144">
        <v>1.99</v>
      </c>
      <c r="T8144">
        <f t="shared" si="127"/>
        <v>316.33</v>
      </c>
    </row>
    <row r="8145" spans="1:20" x14ac:dyDescent="0.25">
      <c r="A8145">
        <v>8144</v>
      </c>
      <c r="B8145">
        <v>86553</v>
      </c>
      <c r="C8145" t="s">
        <v>733</v>
      </c>
      <c r="D8145" t="s">
        <v>20</v>
      </c>
      <c r="E8145" t="s">
        <v>187</v>
      </c>
      <c r="F8145" t="s">
        <v>31</v>
      </c>
      <c r="G8145" t="s">
        <v>48</v>
      </c>
      <c r="H8145" t="s">
        <v>219</v>
      </c>
      <c r="I8145" t="s">
        <v>28</v>
      </c>
      <c r="J8145" t="s">
        <v>29</v>
      </c>
      <c r="K8145" t="s">
        <v>170</v>
      </c>
      <c r="L8145" t="s">
        <v>746</v>
      </c>
      <c r="M8145" t="s">
        <v>375</v>
      </c>
      <c r="N8145" s="2">
        <v>41531</v>
      </c>
      <c r="O8145" s="2">
        <v>41538</v>
      </c>
      <c r="P8145">
        <v>2</v>
      </c>
      <c r="Q8145" s="1">
        <v>0.1</v>
      </c>
      <c r="R8145">
        <v>136.97999999999999</v>
      </c>
      <c r="S8145">
        <v>24.49</v>
      </c>
      <c r="T8145">
        <f t="shared" si="127"/>
        <v>273.95999999999998</v>
      </c>
    </row>
    <row r="8146" spans="1:20" x14ac:dyDescent="0.25">
      <c r="A8146">
        <v>8145</v>
      </c>
      <c r="B8146">
        <v>91153</v>
      </c>
      <c r="C8146" t="s">
        <v>1311</v>
      </c>
      <c r="D8146" t="s">
        <v>20</v>
      </c>
      <c r="E8146" t="s">
        <v>187</v>
      </c>
      <c r="F8146" t="s">
        <v>47</v>
      </c>
      <c r="G8146" t="s">
        <v>41</v>
      </c>
      <c r="H8146" t="s">
        <v>188</v>
      </c>
      <c r="I8146" t="s">
        <v>28</v>
      </c>
      <c r="J8146" t="s">
        <v>29</v>
      </c>
      <c r="K8146" t="s">
        <v>248</v>
      </c>
      <c r="L8146" t="s">
        <v>746</v>
      </c>
      <c r="M8146" t="s">
        <v>114</v>
      </c>
      <c r="N8146" s="2">
        <v>40901</v>
      </c>
      <c r="O8146" s="2">
        <v>40903</v>
      </c>
      <c r="P8146">
        <v>1</v>
      </c>
      <c r="Q8146" s="1">
        <v>0.08</v>
      </c>
      <c r="R8146">
        <v>136.97999999999999</v>
      </c>
      <c r="S8146">
        <v>24.49</v>
      </c>
      <c r="T8146">
        <f t="shared" si="127"/>
        <v>136.97999999999999</v>
      </c>
    </row>
    <row r="8147" spans="1:20" x14ac:dyDescent="0.25">
      <c r="A8147">
        <v>8146</v>
      </c>
      <c r="B8147">
        <v>89468</v>
      </c>
      <c r="C8147" t="s">
        <v>1304</v>
      </c>
      <c r="D8147" t="s">
        <v>20</v>
      </c>
      <c r="E8147" t="s">
        <v>39</v>
      </c>
      <c r="F8147" t="s">
        <v>47</v>
      </c>
      <c r="G8147" t="s">
        <v>41</v>
      </c>
      <c r="H8147" t="s">
        <v>54</v>
      </c>
      <c r="I8147" t="s">
        <v>28</v>
      </c>
      <c r="J8147" t="s">
        <v>29</v>
      </c>
      <c r="K8147" t="s">
        <v>172</v>
      </c>
      <c r="L8147" t="s">
        <v>192</v>
      </c>
      <c r="M8147" t="s">
        <v>134</v>
      </c>
      <c r="N8147" s="2">
        <v>40715</v>
      </c>
      <c r="O8147" s="2">
        <v>40717</v>
      </c>
      <c r="P8147">
        <v>13</v>
      </c>
      <c r="Q8147" s="1">
        <v>0.01</v>
      </c>
      <c r="R8147">
        <v>22.38</v>
      </c>
      <c r="S8147">
        <v>15.1</v>
      </c>
      <c r="T8147">
        <f t="shared" si="127"/>
        <v>290.94</v>
      </c>
    </row>
    <row r="8148" spans="1:20" x14ac:dyDescent="0.25">
      <c r="A8148">
        <v>8147</v>
      </c>
      <c r="B8148">
        <v>90903</v>
      </c>
      <c r="C8148" t="s">
        <v>242</v>
      </c>
      <c r="D8148" t="s">
        <v>20</v>
      </c>
      <c r="E8148" t="s">
        <v>39</v>
      </c>
      <c r="F8148" t="s">
        <v>22</v>
      </c>
      <c r="G8148" t="s">
        <v>41</v>
      </c>
      <c r="H8148" t="s">
        <v>54</v>
      </c>
      <c r="I8148" t="s">
        <v>28</v>
      </c>
      <c r="J8148" t="s">
        <v>29</v>
      </c>
      <c r="K8148" t="s">
        <v>95</v>
      </c>
      <c r="L8148" t="s">
        <v>192</v>
      </c>
      <c r="M8148" t="s">
        <v>137</v>
      </c>
      <c r="N8148" s="2">
        <v>41500</v>
      </c>
      <c r="O8148" s="2">
        <v>41500</v>
      </c>
      <c r="P8148">
        <v>14</v>
      </c>
      <c r="Q8148" s="1">
        <v>0.06</v>
      </c>
      <c r="R8148">
        <v>41.71</v>
      </c>
      <c r="S8148">
        <v>4.5</v>
      </c>
      <c r="T8148">
        <f t="shared" si="127"/>
        <v>583.94000000000005</v>
      </c>
    </row>
    <row r="8149" spans="1:20" x14ac:dyDescent="0.25">
      <c r="A8149">
        <v>8148</v>
      </c>
      <c r="B8149">
        <v>90903</v>
      </c>
      <c r="C8149" t="s">
        <v>2555</v>
      </c>
      <c r="D8149" t="s">
        <v>20</v>
      </c>
      <c r="E8149" t="s">
        <v>21</v>
      </c>
      <c r="F8149" t="s">
        <v>22</v>
      </c>
      <c r="G8149" t="s">
        <v>41</v>
      </c>
      <c r="H8149" t="s">
        <v>33</v>
      </c>
      <c r="I8149" t="s">
        <v>28</v>
      </c>
      <c r="J8149" t="s">
        <v>29</v>
      </c>
      <c r="K8149" t="s">
        <v>198</v>
      </c>
      <c r="L8149" t="s">
        <v>746</v>
      </c>
      <c r="M8149" t="s">
        <v>80</v>
      </c>
      <c r="N8149" s="2">
        <v>41500</v>
      </c>
      <c r="O8149" s="2">
        <v>41501</v>
      </c>
      <c r="P8149">
        <v>2</v>
      </c>
      <c r="Q8149" s="1">
        <v>0.04</v>
      </c>
      <c r="R8149">
        <v>699.99</v>
      </c>
      <c r="S8149">
        <v>24.49</v>
      </c>
      <c r="T8149">
        <f t="shared" si="127"/>
        <v>1399.98</v>
      </c>
    </row>
    <row r="8150" spans="1:20" x14ac:dyDescent="0.25">
      <c r="A8150">
        <v>8149</v>
      </c>
      <c r="B8150">
        <v>88334</v>
      </c>
      <c r="C8150" t="s">
        <v>1375</v>
      </c>
      <c r="D8150" t="s">
        <v>20</v>
      </c>
      <c r="E8150" t="s">
        <v>21</v>
      </c>
      <c r="F8150" t="s">
        <v>40</v>
      </c>
      <c r="G8150" t="s">
        <v>93</v>
      </c>
      <c r="H8150" t="s">
        <v>203</v>
      </c>
      <c r="I8150" t="s">
        <v>28</v>
      </c>
      <c r="J8150" t="s">
        <v>29</v>
      </c>
      <c r="K8150" t="s">
        <v>1107</v>
      </c>
      <c r="L8150" t="s">
        <v>192</v>
      </c>
      <c r="M8150" t="s">
        <v>370</v>
      </c>
      <c r="N8150" s="2">
        <v>41231</v>
      </c>
      <c r="O8150" s="2">
        <v>41234</v>
      </c>
      <c r="P8150">
        <v>25</v>
      </c>
      <c r="Q8150" s="1">
        <v>0</v>
      </c>
      <c r="R8150">
        <v>53.98</v>
      </c>
      <c r="S8150">
        <v>5.5</v>
      </c>
      <c r="T8150">
        <f t="shared" si="127"/>
        <v>1349.5</v>
      </c>
    </row>
    <row r="8151" spans="1:20" x14ac:dyDescent="0.25">
      <c r="A8151">
        <v>8150</v>
      </c>
      <c r="B8151">
        <v>85872</v>
      </c>
      <c r="C8151" t="s">
        <v>1666</v>
      </c>
      <c r="D8151" t="s">
        <v>20</v>
      </c>
      <c r="E8151" t="s">
        <v>39</v>
      </c>
      <c r="F8151" t="s">
        <v>40</v>
      </c>
      <c r="G8151" t="s">
        <v>41</v>
      </c>
      <c r="H8151" t="s">
        <v>54</v>
      </c>
      <c r="I8151" t="s">
        <v>28</v>
      </c>
      <c r="J8151" t="s">
        <v>29</v>
      </c>
      <c r="K8151" t="s">
        <v>154</v>
      </c>
      <c r="L8151" t="s">
        <v>192</v>
      </c>
      <c r="M8151" t="s">
        <v>59</v>
      </c>
      <c r="N8151" s="2">
        <v>41259</v>
      </c>
      <c r="O8151" s="2">
        <v>41259</v>
      </c>
      <c r="P8151">
        <v>21</v>
      </c>
      <c r="Q8151" s="1">
        <v>0.04</v>
      </c>
      <c r="R8151">
        <v>7.38</v>
      </c>
      <c r="S8151">
        <v>11.51</v>
      </c>
      <c r="T8151">
        <f t="shared" si="127"/>
        <v>154.97999999999999</v>
      </c>
    </row>
    <row r="8152" spans="1:20" x14ac:dyDescent="0.25">
      <c r="A8152">
        <v>8151</v>
      </c>
      <c r="B8152">
        <v>86729</v>
      </c>
      <c r="C8152" t="s">
        <v>1303</v>
      </c>
      <c r="D8152" t="s">
        <v>20</v>
      </c>
      <c r="E8152" t="s">
        <v>39</v>
      </c>
      <c r="F8152" t="s">
        <v>22</v>
      </c>
      <c r="G8152" t="s">
        <v>41</v>
      </c>
      <c r="H8152" t="s">
        <v>61</v>
      </c>
      <c r="I8152" t="s">
        <v>28</v>
      </c>
      <c r="J8152" t="s">
        <v>29</v>
      </c>
      <c r="K8152" t="s">
        <v>149</v>
      </c>
      <c r="L8152" t="s">
        <v>192</v>
      </c>
      <c r="M8152" t="s">
        <v>80</v>
      </c>
      <c r="N8152" s="2">
        <v>41377</v>
      </c>
      <c r="O8152" s="2">
        <v>41379</v>
      </c>
      <c r="P8152">
        <v>1</v>
      </c>
      <c r="Q8152" s="1">
        <v>0.06</v>
      </c>
      <c r="R8152">
        <v>5.78</v>
      </c>
      <c r="S8152">
        <v>7.64</v>
      </c>
      <c r="T8152">
        <f t="shared" si="127"/>
        <v>5.78</v>
      </c>
    </row>
    <row r="8153" spans="1:20" x14ac:dyDescent="0.25">
      <c r="A8153">
        <v>8152</v>
      </c>
      <c r="B8153">
        <v>86729</v>
      </c>
      <c r="C8153" t="s">
        <v>1303</v>
      </c>
      <c r="D8153" t="s">
        <v>20</v>
      </c>
      <c r="E8153" t="s">
        <v>39</v>
      </c>
      <c r="F8153" t="s">
        <v>22</v>
      </c>
      <c r="G8153" t="s">
        <v>41</v>
      </c>
      <c r="H8153" t="s">
        <v>89</v>
      </c>
      <c r="I8153" t="s">
        <v>28</v>
      </c>
      <c r="J8153" t="s">
        <v>29</v>
      </c>
      <c r="K8153" t="s">
        <v>50</v>
      </c>
      <c r="L8153" t="s">
        <v>192</v>
      </c>
      <c r="M8153" t="s">
        <v>80</v>
      </c>
      <c r="N8153" s="2">
        <v>41377</v>
      </c>
      <c r="O8153" s="2">
        <v>41378</v>
      </c>
      <c r="P8153">
        <v>9</v>
      </c>
      <c r="Q8153" s="1">
        <v>0.1</v>
      </c>
      <c r="R8153">
        <v>5.28</v>
      </c>
      <c r="S8153">
        <v>5.66</v>
      </c>
      <c r="T8153">
        <f t="shared" si="127"/>
        <v>47.52</v>
      </c>
    </row>
    <row r="8154" spans="1:20" x14ac:dyDescent="0.25">
      <c r="A8154">
        <v>8153</v>
      </c>
      <c r="B8154">
        <v>91347</v>
      </c>
      <c r="C8154" t="s">
        <v>1674</v>
      </c>
      <c r="D8154" t="s">
        <v>578</v>
      </c>
      <c r="E8154" t="s">
        <v>187</v>
      </c>
      <c r="F8154" t="s">
        <v>47</v>
      </c>
      <c r="G8154" t="s">
        <v>41</v>
      </c>
      <c r="H8154" t="s">
        <v>217</v>
      </c>
      <c r="I8154" t="s">
        <v>28</v>
      </c>
      <c r="J8154" t="s">
        <v>29</v>
      </c>
      <c r="K8154" t="s">
        <v>82</v>
      </c>
      <c r="L8154" t="s">
        <v>330</v>
      </c>
      <c r="M8154" t="s">
        <v>117</v>
      </c>
      <c r="N8154" s="2">
        <v>41264</v>
      </c>
      <c r="O8154" s="2">
        <v>41265</v>
      </c>
      <c r="P8154">
        <v>25</v>
      </c>
      <c r="Q8154" s="1">
        <v>0.08</v>
      </c>
      <c r="R8154">
        <v>550.98</v>
      </c>
      <c r="S8154">
        <v>45.7</v>
      </c>
      <c r="T8154">
        <f t="shared" si="127"/>
        <v>13774.5</v>
      </c>
    </row>
    <row r="8155" spans="1:20" x14ac:dyDescent="0.25">
      <c r="A8155">
        <v>8154</v>
      </c>
      <c r="B8155">
        <v>91114</v>
      </c>
      <c r="C8155" t="s">
        <v>1913</v>
      </c>
      <c r="D8155" t="s">
        <v>38</v>
      </c>
      <c r="E8155" t="s">
        <v>39</v>
      </c>
      <c r="F8155" t="s">
        <v>31</v>
      </c>
      <c r="G8155" t="s">
        <v>41</v>
      </c>
      <c r="H8155" t="s">
        <v>49</v>
      </c>
      <c r="I8155" t="s">
        <v>28</v>
      </c>
      <c r="J8155" t="s">
        <v>29</v>
      </c>
      <c r="K8155" t="s">
        <v>129</v>
      </c>
      <c r="L8155" t="s">
        <v>192</v>
      </c>
      <c r="M8155" t="s">
        <v>375</v>
      </c>
      <c r="N8155" s="2">
        <v>41618</v>
      </c>
      <c r="O8155" s="2">
        <v>41619</v>
      </c>
      <c r="P8155">
        <v>9</v>
      </c>
      <c r="Q8155" s="1">
        <v>0.04</v>
      </c>
      <c r="R8155">
        <v>12.97</v>
      </c>
      <c r="S8155">
        <v>1.49</v>
      </c>
      <c r="T8155">
        <f t="shared" si="127"/>
        <v>116.73</v>
      </c>
    </row>
    <row r="8156" spans="1:20" x14ac:dyDescent="0.25">
      <c r="A8156">
        <v>8155</v>
      </c>
      <c r="B8156">
        <v>91114</v>
      </c>
      <c r="C8156" t="s">
        <v>1913</v>
      </c>
      <c r="D8156" t="s">
        <v>20</v>
      </c>
      <c r="E8156" t="s">
        <v>39</v>
      </c>
      <c r="F8156" t="s">
        <v>31</v>
      </c>
      <c r="G8156" t="s">
        <v>41</v>
      </c>
      <c r="H8156" t="s">
        <v>49</v>
      </c>
      <c r="I8156" t="s">
        <v>28</v>
      </c>
      <c r="J8156" t="s">
        <v>29</v>
      </c>
      <c r="K8156" t="s">
        <v>74</v>
      </c>
      <c r="L8156" t="s">
        <v>192</v>
      </c>
      <c r="M8156" t="s">
        <v>66</v>
      </c>
      <c r="N8156" s="2">
        <v>41618</v>
      </c>
      <c r="O8156" s="2">
        <v>41619</v>
      </c>
      <c r="P8156">
        <v>3</v>
      </c>
      <c r="Q8156" s="1">
        <v>0</v>
      </c>
      <c r="R8156">
        <v>39.979999999999997</v>
      </c>
      <c r="S8156">
        <v>9.83</v>
      </c>
      <c r="T8156">
        <f t="shared" si="127"/>
        <v>119.94</v>
      </c>
    </row>
    <row r="8157" spans="1:20" x14ac:dyDescent="0.25">
      <c r="A8157">
        <v>8156</v>
      </c>
      <c r="B8157">
        <v>91344</v>
      </c>
      <c r="C8157" t="s">
        <v>1674</v>
      </c>
      <c r="D8157" t="s">
        <v>20</v>
      </c>
      <c r="E8157" t="s">
        <v>187</v>
      </c>
      <c r="F8157" t="s">
        <v>47</v>
      </c>
      <c r="G8157" t="s">
        <v>48</v>
      </c>
      <c r="H8157" t="s">
        <v>225</v>
      </c>
      <c r="I8157" t="s">
        <v>28</v>
      </c>
      <c r="J8157" t="s">
        <v>29</v>
      </c>
      <c r="K8157" t="s">
        <v>189</v>
      </c>
      <c r="L8157" t="s">
        <v>44</v>
      </c>
      <c r="M8157" t="s">
        <v>160</v>
      </c>
      <c r="N8157" s="2">
        <v>40521</v>
      </c>
      <c r="O8157" s="2">
        <v>40521</v>
      </c>
      <c r="P8157">
        <v>1</v>
      </c>
      <c r="Q8157" s="1">
        <v>0.05</v>
      </c>
      <c r="R8157">
        <v>7.59</v>
      </c>
      <c r="S8157">
        <v>4</v>
      </c>
      <c r="T8157">
        <f t="shared" si="127"/>
        <v>7.59</v>
      </c>
    </row>
    <row r="8158" spans="1:20" x14ac:dyDescent="0.25">
      <c r="A8158">
        <v>8157</v>
      </c>
      <c r="B8158">
        <v>87202</v>
      </c>
      <c r="C8158" t="s">
        <v>1961</v>
      </c>
      <c r="D8158" t="s">
        <v>20</v>
      </c>
      <c r="E8158" t="s">
        <v>21</v>
      </c>
      <c r="F8158" t="s">
        <v>31</v>
      </c>
      <c r="G8158" t="s">
        <v>93</v>
      </c>
      <c r="H8158" t="s">
        <v>33</v>
      </c>
      <c r="I8158" t="s">
        <v>28</v>
      </c>
      <c r="J8158" t="s">
        <v>29</v>
      </c>
      <c r="K8158" t="s">
        <v>1111</v>
      </c>
      <c r="L8158" t="s">
        <v>192</v>
      </c>
      <c r="M8158" t="s">
        <v>214</v>
      </c>
      <c r="N8158" s="2">
        <v>41343</v>
      </c>
      <c r="O8158" s="2">
        <v>41345</v>
      </c>
      <c r="P8158">
        <v>7</v>
      </c>
      <c r="Q8158" s="1">
        <v>0.03</v>
      </c>
      <c r="R8158">
        <v>205.99</v>
      </c>
      <c r="S8158">
        <v>5.99</v>
      </c>
      <c r="T8158">
        <f t="shared" si="127"/>
        <v>1441.93</v>
      </c>
    </row>
    <row r="8159" spans="1:20" x14ac:dyDescent="0.25">
      <c r="A8159">
        <v>8158</v>
      </c>
      <c r="B8159">
        <v>89210</v>
      </c>
      <c r="C8159" t="s">
        <v>2359</v>
      </c>
      <c r="D8159" t="s">
        <v>578</v>
      </c>
      <c r="E8159" t="s">
        <v>187</v>
      </c>
      <c r="F8159" t="s">
        <v>31</v>
      </c>
      <c r="G8159" t="s">
        <v>48</v>
      </c>
      <c r="H8159" t="s">
        <v>217</v>
      </c>
      <c r="I8159" t="s">
        <v>28</v>
      </c>
      <c r="J8159" t="s">
        <v>29</v>
      </c>
      <c r="K8159" t="s">
        <v>98</v>
      </c>
      <c r="L8159" t="s">
        <v>283</v>
      </c>
      <c r="M8159" t="s">
        <v>35</v>
      </c>
      <c r="N8159" s="2">
        <v>41328</v>
      </c>
      <c r="O8159" s="2">
        <v>41330</v>
      </c>
      <c r="P8159">
        <v>12</v>
      </c>
      <c r="Q8159" s="1">
        <v>0.09</v>
      </c>
      <c r="R8159">
        <v>85.29</v>
      </c>
      <c r="S8159">
        <v>60</v>
      </c>
      <c r="T8159">
        <f t="shared" si="127"/>
        <v>1023.48</v>
      </c>
    </row>
    <row r="8160" spans="1:20" x14ac:dyDescent="0.25">
      <c r="A8160">
        <v>8159</v>
      </c>
      <c r="B8160">
        <v>90151</v>
      </c>
      <c r="C8160" t="s">
        <v>1890</v>
      </c>
      <c r="D8160" t="s">
        <v>20</v>
      </c>
      <c r="E8160" t="s">
        <v>21</v>
      </c>
      <c r="F8160" t="s">
        <v>31</v>
      </c>
      <c r="G8160" t="s">
        <v>32</v>
      </c>
      <c r="H8160" t="s">
        <v>24</v>
      </c>
      <c r="I8160" t="s">
        <v>28</v>
      </c>
      <c r="J8160" t="s">
        <v>29</v>
      </c>
      <c r="K8160" t="s">
        <v>34</v>
      </c>
      <c r="L8160" t="s">
        <v>706</v>
      </c>
      <c r="M8160" t="s">
        <v>296</v>
      </c>
      <c r="N8160" s="2">
        <v>41358</v>
      </c>
      <c r="O8160" s="2">
        <v>41360</v>
      </c>
      <c r="P8160">
        <v>3</v>
      </c>
      <c r="Q8160" s="1">
        <v>0.04</v>
      </c>
      <c r="R8160">
        <v>150.97999999999999</v>
      </c>
      <c r="S8160">
        <v>13.99</v>
      </c>
      <c r="T8160">
        <f t="shared" si="127"/>
        <v>452.93999999999994</v>
      </c>
    </row>
    <row r="8161" spans="1:20" x14ac:dyDescent="0.25">
      <c r="A8161">
        <v>8160</v>
      </c>
      <c r="B8161">
        <v>90146</v>
      </c>
      <c r="C8161" t="s">
        <v>1890</v>
      </c>
      <c r="D8161" t="s">
        <v>20</v>
      </c>
      <c r="E8161" t="s">
        <v>39</v>
      </c>
      <c r="F8161" t="s">
        <v>31</v>
      </c>
      <c r="G8161" t="s">
        <v>32</v>
      </c>
      <c r="H8161" t="s">
        <v>94</v>
      </c>
      <c r="I8161" t="s">
        <v>28</v>
      </c>
      <c r="J8161" t="s">
        <v>29</v>
      </c>
      <c r="K8161" t="s">
        <v>62</v>
      </c>
      <c r="L8161" t="s">
        <v>192</v>
      </c>
      <c r="M8161" t="s">
        <v>131</v>
      </c>
      <c r="N8161" s="2">
        <v>40262</v>
      </c>
      <c r="O8161" s="2">
        <v>40262</v>
      </c>
      <c r="P8161">
        <v>8</v>
      </c>
      <c r="Q8161" s="1">
        <v>0.01</v>
      </c>
      <c r="R8161">
        <v>18.97</v>
      </c>
      <c r="S8161">
        <v>9.0299999999999994</v>
      </c>
      <c r="T8161">
        <f t="shared" si="127"/>
        <v>151.76</v>
      </c>
    </row>
    <row r="8162" spans="1:20" x14ac:dyDescent="0.25">
      <c r="A8162">
        <v>8161</v>
      </c>
      <c r="B8162">
        <v>90146</v>
      </c>
      <c r="C8162" t="s">
        <v>1890</v>
      </c>
      <c r="D8162" t="s">
        <v>20</v>
      </c>
      <c r="E8162" t="s">
        <v>39</v>
      </c>
      <c r="F8162" t="s">
        <v>31</v>
      </c>
      <c r="G8162" t="s">
        <v>32</v>
      </c>
      <c r="H8162" t="s">
        <v>49</v>
      </c>
      <c r="I8162" t="s">
        <v>28</v>
      </c>
      <c r="J8162" t="s">
        <v>29</v>
      </c>
      <c r="K8162" t="s">
        <v>165</v>
      </c>
      <c r="L8162" t="s">
        <v>192</v>
      </c>
      <c r="M8162" t="s">
        <v>255</v>
      </c>
      <c r="N8162" s="2">
        <v>40262</v>
      </c>
      <c r="O8162" s="2">
        <v>40263</v>
      </c>
      <c r="P8162">
        <v>6</v>
      </c>
      <c r="Q8162" s="1">
        <v>0.03</v>
      </c>
      <c r="R8162">
        <v>12.28</v>
      </c>
      <c r="S8162">
        <v>4.8600000000000003</v>
      </c>
      <c r="T8162">
        <f t="shared" si="127"/>
        <v>73.679999999999993</v>
      </c>
    </row>
    <row r="8163" spans="1:20" x14ac:dyDescent="0.25">
      <c r="A8163">
        <v>8162</v>
      </c>
      <c r="B8163">
        <v>90146</v>
      </c>
      <c r="C8163" t="s">
        <v>1890</v>
      </c>
      <c r="D8163" t="s">
        <v>38</v>
      </c>
      <c r="E8163" t="s">
        <v>39</v>
      </c>
      <c r="F8163" t="s">
        <v>31</v>
      </c>
      <c r="G8163" t="s">
        <v>32</v>
      </c>
      <c r="H8163" t="s">
        <v>42</v>
      </c>
      <c r="I8163" t="s">
        <v>28</v>
      </c>
      <c r="J8163" t="s">
        <v>29</v>
      </c>
      <c r="K8163" t="s">
        <v>62</v>
      </c>
      <c r="L8163" t="s">
        <v>192</v>
      </c>
      <c r="M8163" t="s">
        <v>69</v>
      </c>
      <c r="N8163" s="2">
        <v>40262</v>
      </c>
      <c r="O8163" s="2">
        <v>40264</v>
      </c>
      <c r="P8163">
        <v>12</v>
      </c>
      <c r="Q8163" s="1">
        <v>0.05</v>
      </c>
      <c r="R8163">
        <v>34.99</v>
      </c>
      <c r="S8163">
        <v>7.73</v>
      </c>
      <c r="T8163">
        <f t="shared" si="127"/>
        <v>419.88</v>
      </c>
    </row>
    <row r="8164" spans="1:20" x14ac:dyDescent="0.25">
      <c r="A8164">
        <v>8163</v>
      </c>
      <c r="B8164">
        <v>91519</v>
      </c>
      <c r="C8164" t="s">
        <v>1770</v>
      </c>
      <c r="D8164" t="s">
        <v>578</v>
      </c>
      <c r="E8164" t="s">
        <v>187</v>
      </c>
      <c r="F8164" t="s">
        <v>47</v>
      </c>
      <c r="G8164" t="s">
        <v>48</v>
      </c>
      <c r="H8164" t="s">
        <v>188</v>
      </c>
      <c r="I8164" t="s">
        <v>28</v>
      </c>
      <c r="J8164" t="s">
        <v>29</v>
      </c>
      <c r="K8164" t="s">
        <v>231</v>
      </c>
      <c r="L8164" t="s">
        <v>330</v>
      </c>
      <c r="M8164" t="s">
        <v>167</v>
      </c>
      <c r="N8164" s="2">
        <v>41397</v>
      </c>
      <c r="O8164" s="2">
        <v>41402</v>
      </c>
      <c r="P8164">
        <v>15</v>
      </c>
      <c r="Q8164" s="1">
        <v>0.08</v>
      </c>
      <c r="R8164">
        <v>100.98</v>
      </c>
      <c r="S8164">
        <v>35.840000000000003</v>
      </c>
      <c r="T8164">
        <f t="shared" si="127"/>
        <v>1514.7</v>
      </c>
    </row>
    <row r="8165" spans="1:20" x14ac:dyDescent="0.25">
      <c r="A8165">
        <v>8164</v>
      </c>
      <c r="B8165">
        <v>89189</v>
      </c>
      <c r="C8165" t="s">
        <v>1741</v>
      </c>
      <c r="D8165" t="s">
        <v>20</v>
      </c>
      <c r="E8165" t="s">
        <v>39</v>
      </c>
      <c r="F8165" t="s">
        <v>31</v>
      </c>
      <c r="G8165" t="s">
        <v>41</v>
      </c>
      <c r="H8165" t="s">
        <v>78</v>
      </c>
      <c r="I8165" t="s">
        <v>28</v>
      </c>
      <c r="J8165" t="s">
        <v>29</v>
      </c>
      <c r="K8165" t="s">
        <v>138</v>
      </c>
      <c r="L8165" t="s">
        <v>192</v>
      </c>
      <c r="M8165" t="s">
        <v>35</v>
      </c>
      <c r="N8165" s="2">
        <v>41286</v>
      </c>
      <c r="O8165" s="2">
        <v>41287</v>
      </c>
      <c r="P8165">
        <v>1</v>
      </c>
      <c r="Q8165" s="1">
        <v>0</v>
      </c>
      <c r="R8165">
        <v>8.69</v>
      </c>
      <c r="S8165">
        <v>2.99</v>
      </c>
      <c r="T8165">
        <f t="shared" si="127"/>
        <v>8.69</v>
      </c>
    </row>
    <row r="8166" spans="1:20" x14ac:dyDescent="0.25">
      <c r="A8166">
        <v>8165</v>
      </c>
      <c r="B8166">
        <v>89189</v>
      </c>
      <c r="C8166" t="s">
        <v>2097</v>
      </c>
      <c r="D8166" t="s">
        <v>20</v>
      </c>
      <c r="E8166" t="s">
        <v>187</v>
      </c>
      <c r="F8166" t="s">
        <v>31</v>
      </c>
      <c r="G8166" t="s">
        <v>23</v>
      </c>
      <c r="H8166" t="s">
        <v>188</v>
      </c>
      <c r="I8166" t="s">
        <v>28</v>
      </c>
      <c r="J8166" t="s">
        <v>29</v>
      </c>
      <c r="K8166" t="s">
        <v>158</v>
      </c>
      <c r="L8166" t="s">
        <v>192</v>
      </c>
      <c r="M8166" t="s">
        <v>35</v>
      </c>
      <c r="N8166" s="2">
        <v>41286</v>
      </c>
      <c r="O8166" s="2">
        <v>41287</v>
      </c>
      <c r="P8166">
        <v>6</v>
      </c>
      <c r="Q8166" s="1">
        <v>0.08</v>
      </c>
      <c r="R8166">
        <v>22.98</v>
      </c>
      <c r="S8166">
        <v>7.58</v>
      </c>
      <c r="T8166">
        <f t="shared" si="127"/>
        <v>137.88</v>
      </c>
    </row>
    <row r="8167" spans="1:20" x14ac:dyDescent="0.25">
      <c r="A8167">
        <v>8166</v>
      </c>
      <c r="B8167">
        <v>87939</v>
      </c>
      <c r="C8167" t="s">
        <v>519</v>
      </c>
      <c r="D8167" t="s">
        <v>578</v>
      </c>
      <c r="E8167" t="s">
        <v>187</v>
      </c>
      <c r="F8167" t="s">
        <v>40</v>
      </c>
      <c r="G8167" t="s">
        <v>41</v>
      </c>
      <c r="H8167" t="s">
        <v>188</v>
      </c>
      <c r="I8167" t="s">
        <v>28</v>
      </c>
      <c r="J8167" t="s">
        <v>29</v>
      </c>
      <c r="K8167" t="s">
        <v>228</v>
      </c>
      <c r="L8167" t="s">
        <v>330</v>
      </c>
      <c r="M8167" t="s">
        <v>125</v>
      </c>
      <c r="N8167" s="2">
        <v>41572</v>
      </c>
      <c r="O8167" s="2">
        <v>41574</v>
      </c>
      <c r="P8167">
        <v>16</v>
      </c>
      <c r="Q8167" s="1">
        <v>0.1</v>
      </c>
      <c r="R8167">
        <v>140.97999999999999</v>
      </c>
      <c r="S8167">
        <v>36.090000000000003</v>
      </c>
      <c r="T8167">
        <f t="shared" si="127"/>
        <v>2255.6799999999998</v>
      </c>
    </row>
    <row r="8168" spans="1:20" x14ac:dyDescent="0.25">
      <c r="A8168">
        <v>8167</v>
      </c>
      <c r="B8168">
        <v>87939</v>
      </c>
      <c r="C8168" t="s">
        <v>519</v>
      </c>
      <c r="D8168" t="s">
        <v>20</v>
      </c>
      <c r="E8168" t="s">
        <v>21</v>
      </c>
      <c r="F8168" t="s">
        <v>40</v>
      </c>
      <c r="G8168" t="s">
        <v>41</v>
      </c>
      <c r="H8168" t="s">
        <v>33</v>
      </c>
      <c r="I8168" t="s">
        <v>28</v>
      </c>
      <c r="J8168" t="s">
        <v>29</v>
      </c>
      <c r="K8168" t="s">
        <v>25</v>
      </c>
      <c r="L8168" t="s">
        <v>192</v>
      </c>
      <c r="M8168" t="s">
        <v>264</v>
      </c>
      <c r="N8168" s="2">
        <v>41572</v>
      </c>
      <c r="O8168" s="2">
        <v>41574</v>
      </c>
      <c r="P8168">
        <v>8</v>
      </c>
      <c r="Q8168" s="1">
        <v>0.02</v>
      </c>
      <c r="R8168">
        <v>205.99</v>
      </c>
      <c r="S8168">
        <v>5</v>
      </c>
      <c r="T8168">
        <f t="shared" si="127"/>
        <v>1647.92</v>
      </c>
    </row>
    <row r="8169" spans="1:20" x14ac:dyDescent="0.25">
      <c r="A8169">
        <v>8168</v>
      </c>
      <c r="B8169">
        <v>88340</v>
      </c>
      <c r="C8169" t="s">
        <v>1375</v>
      </c>
      <c r="D8169" t="s">
        <v>38</v>
      </c>
      <c r="E8169" t="s">
        <v>39</v>
      </c>
      <c r="F8169" t="s">
        <v>40</v>
      </c>
      <c r="G8169" t="s">
        <v>48</v>
      </c>
      <c r="H8169" t="s">
        <v>42</v>
      </c>
      <c r="I8169" t="s">
        <v>28</v>
      </c>
      <c r="J8169" t="s">
        <v>29</v>
      </c>
      <c r="K8169" t="s">
        <v>136</v>
      </c>
      <c r="L8169" t="s">
        <v>192</v>
      </c>
      <c r="M8169" t="s">
        <v>45</v>
      </c>
      <c r="N8169" s="2">
        <v>41589</v>
      </c>
      <c r="O8169" s="2">
        <v>41598</v>
      </c>
      <c r="P8169">
        <v>37</v>
      </c>
      <c r="Q8169" s="1">
        <v>7.0000000000000007E-2</v>
      </c>
      <c r="R8169">
        <v>8.69</v>
      </c>
      <c r="S8169">
        <v>2.99</v>
      </c>
      <c r="T8169">
        <f t="shared" si="127"/>
        <v>321.52999999999997</v>
      </c>
    </row>
    <row r="8170" spans="1:20" x14ac:dyDescent="0.25">
      <c r="A8170">
        <v>8169</v>
      </c>
      <c r="B8170">
        <v>91561</v>
      </c>
      <c r="C8170" t="s">
        <v>1558</v>
      </c>
      <c r="D8170" t="s">
        <v>20</v>
      </c>
      <c r="E8170" t="s">
        <v>21</v>
      </c>
      <c r="F8170" t="s">
        <v>22</v>
      </c>
      <c r="G8170" t="s">
        <v>93</v>
      </c>
      <c r="H8170" t="s">
        <v>33</v>
      </c>
      <c r="I8170" t="s">
        <v>28</v>
      </c>
      <c r="J8170" t="s">
        <v>29</v>
      </c>
      <c r="K8170" t="s">
        <v>198</v>
      </c>
      <c r="L8170" t="s">
        <v>26</v>
      </c>
      <c r="M8170" t="s">
        <v>86</v>
      </c>
      <c r="N8170" s="2">
        <v>41197</v>
      </c>
      <c r="O8170" s="2">
        <v>41199</v>
      </c>
      <c r="P8170">
        <v>21</v>
      </c>
      <c r="Q8170" s="1">
        <v>0.09</v>
      </c>
      <c r="R8170">
        <v>8.33</v>
      </c>
      <c r="S8170">
        <v>1.99</v>
      </c>
      <c r="T8170">
        <f t="shared" si="127"/>
        <v>174.93</v>
      </c>
    </row>
    <row r="8171" spans="1:20" x14ac:dyDescent="0.25">
      <c r="A8171">
        <v>8170</v>
      </c>
      <c r="B8171">
        <v>90756</v>
      </c>
      <c r="C8171" t="s">
        <v>890</v>
      </c>
      <c r="D8171" t="s">
        <v>20</v>
      </c>
      <c r="E8171" t="s">
        <v>39</v>
      </c>
      <c r="F8171" t="s">
        <v>22</v>
      </c>
      <c r="G8171" t="s">
        <v>93</v>
      </c>
      <c r="H8171" t="s">
        <v>78</v>
      </c>
      <c r="I8171" t="s">
        <v>28</v>
      </c>
      <c r="J8171" t="s">
        <v>29</v>
      </c>
      <c r="K8171" t="s">
        <v>43</v>
      </c>
      <c r="L8171" t="s">
        <v>192</v>
      </c>
      <c r="M8171" t="s">
        <v>123</v>
      </c>
      <c r="N8171" s="2">
        <v>41145</v>
      </c>
      <c r="O8171" s="2">
        <v>41147</v>
      </c>
      <c r="P8171">
        <v>22</v>
      </c>
      <c r="Q8171" s="1">
        <v>0.03</v>
      </c>
      <c r="R8171">
        <v>3.75</v>
      </c>
      <c r="S8171">
        <v>7.5</v>
      </c>
      <c r="T8171">
        <f t="shared" si="127"/>
        <v>82.5</v>
      </c>
    </row>
    <row r="8172" spans="1:20" x14ac:dyDescent="0.25">
      <c r="A8172">
        <v>8171</v>
      </c>
      <c r="B8172">
        <v>86431</v>
      </c>
      <c r="C8172" t="s">
        <v>1405</v>
      </c>
      <c r="D8172" t="s">
        <v>20</v>
      </c>
      <c r="E8172" t="s">
        <v>187</v>
      </c>
      <c r="F8172" t="s">
        <v>31</v>
      </c>
      <c r="G8172" t="s">
        <v>48</v>
      </c>
      <c r="H8172" t="s">
        <v>217</v>
      </c>
      <c r="I8172" t="s">
        <v>28</v>
      </c>
      <c r="J8172" t="s">
        <v>29</v>
      </c>
      <c r="K8172" t="s">
        <v>71</v>
      </c>
      <c r="L8172" t="s">
        <v>26</v>
      </c>
      <c r="M8172" t="s">
        <v>35</v>
      </c>
      <c r="N8172" s="2">
        <v>41573</v>
      </c>
      <c r="O8172" s="2">
        <v>41578</v>
      </c>
      <c r="P8172">
        <v>20</v>
      </c>
      <c r="Q8172" s="1">
        <v>7.0000000000000007E-2</v>
      </c>
      <c r="R8172">
        <v>18.7</v>
      </c>
      <c r="S8172">
        <v>8.99</v>
      </c>
      <c r="T8172">
        <f t="shared" si="127"/>
        <v>374</v>
      </c>
    </row>
    <row r="8173" spans="1:20" x14ac:dyDescent="0.25">
      <c r="A8173">
        <v>8172</v>
      </c>
      <c r="B8173">
        <v>86995</v>
      </c>
      <c r="C8173" t="s">
        <v>1417</v>
      </c>
      <c r="D8173" t="s">
        <v>578</v>
      </c>
      <c r="E8173" t="s">
        <v>21</v>
      </c>
      <c r="F8173" t="s">
        <v>31</v>
      </c>
      <c r="G8173" t="s">
        <v>41</v>
      </c>
      <c r="H8173" t="s">
        <v>33</v>
      </c>
      <c r="I8173" t="s">
        <v>28</v>
      </c>
      <c r="J8173" t="s">
        <v>29</v>
      </c>
      <c r="K8173" t="s">
        <v>208</v>
      </c>
      <c r="L8173" t="s">
        <v>283</v>
      </c>
      <c r="M8173" t="s">
        <v>35</v>
      </c>
      <c r="N8173" s="2">
        <v>41551</v>
      </c>
      <c r="O8173" s="2">
        <v>41553</v>
      </c>
      <c r="P8173">
        <v>16</v>
      </c>
      <c r="Q8173" s="1">
        <v>0.1</v>
      </c>
      <c r="R8173">
        <v>80.97</v>
      </c>
      <c r="S8173">
        <v>33.6</v>
      </c>
      <c r="T8173">
        <f t="shared" si="127"/>
        <v>1295.52</v>
      </c>
    </row>
    <row r="8174" spans="1:20" x14ac:dyDescent="0.25">
      <c r="A8174">
        <v>8173</v>
      </c>
      <c r="B8174">
        <v>86995</v>
      </c>
      <c r="C8174" t="s">
        <v>1417</v>
      </c>
      <c r="D8174" t="s">
        <v>20</v>
      </c>
      <c r="E8174" t="s">
        <v>39</v>
      </c>
      <c r="F8174" t="s">
        <v>31</v>
      </c>
      <c r="G8174" t="s">
        <v>41</v>
      </c>
      <c r="H8174" t="s">
        <v>54</v>
      </c>
      <c r="I8174" t="s">
        <v>28</v>
      </c>
      <c r="J8174" t="s">
        <v>29</v>
      </c>
      <c r="K8174" t="s">
        <v>138</v>
      </c>
      <c r="L8174" t="s">
        <v>192</v>
      </c>
      <c r="M8174" t="s">
        <v>35</v>
      </c>
      <c r="N8174" s="2">
        <v>41551</v>
      </c>
      <c r="O8174" s="2">
        <v>41553</v>
      </c>
      <c r="P8174">
        <v>13</v>
      </c>
      <c r="Q8174" s="1">
        <v>7.0000000000000007E-2</v>
      </c>
      <c r="R8174">
        <v>9.06</v>
      </c>
      <c r="S8174">
        <v>9.86</v>
      </c>
      <c r="T8174">
        <f t="shared" si="127"/>
        <v>117.78</v>
      </c>
    </row>
    <row r="8175" spans="1:20" x14ac:dyDescent="0.25">
      <c r="A8175">
        <v>8174</v>
      </c>
      <c r="B8175">
        <v>87499</v>
      </c>
      <c r="C8175" t="s">
        <v>869</v>
      </c>
      <c r="D8175" t="s">
        <v>20</v>
      </c>
      <c r="E8175" t="s">
        <v>39</v>
      </c>
      <c r="F8175" t="s">
        <v>31</v>
      </c>
      <c r="G8175" t="s">
        <v>93</v>
      </c>
      <c r="H8175" t="s">
        <v>54</v>
      </c>
      <c r="I8175" t="s">
        <v>28</v>
      </c>
      <c r="J8175" t="s">
        <v>29</v>
      </c>
      <c r="K8175" t="s">
        <v>226</v>
      </c>
      <c r="L8175" t="s">
        <v>192</v>
      </c>
      <c r="M8175" t="s">
        <v>131</v>
      </c>
      <c r="N8175" s="2">
        <v>41080</v>
      </c>
      <c r="O8175" s="2">
        <v>41082</v>
      </c>
      <c r="P8175">
        <v>5</v>
      </c>
      <c r="Q8175" s="1">
        <v>0</v>
      </c>
      <c r="R8175">
        <v>3.69</v>
      </c>
      <c r="S8175">
        <v>0.5</v>
      </c>
      <c r="T8175">
        <f t="shared" si="127"/>
        <v>18.45</v>
      </c>
    </row>
    <row r="8176" spans="1:20" x14ac:dyDescent="0.25">
      <c r="A8176">
        <v>8175</v>
      </c>
      <c r="B8176">
        <v>86613</v>
      </c>
      <c r="C8176" t="s">
        <v>1052</v>
      </c>
      <c r="D8176" t="s">
        <v>38</v>
      </c>
      <c r="E8176" t="s">
        <v>39</v>
      </c>
      <c r="F8176" t="s">
        <v>40</v>
      </c>
      <c r="G8176" t="s">
        <v>48</v>
      </c>
      <c r="H8176" t="s">
        <v>54</v>
      </c>
      <c r="I8176" t="s">
        <v>28</v>
      </c>
      <c r="J8176" t="s">
        <v>29</v>
      </c>
      <c r="K8176" t="s">
        <v>50</v>
      </c>
      <c r="L8176" t="s">
        <v>192</v>
      </c>
      <c r="M8176" t="s">
        <v>99</v>
      </c>
      <c r="N8176" s="2">
        <v>40986</v>
      </c>
      <c r="O8176" s="2">
        <v>40988</v>
      </c>
      <c r="P8176">
        <v>4</v>
      </c>
      <c r="Q8176" s="1">
        <v>0.02</v>
      </c>
      <c r="R8176">
        <v>4.28</v>
      </c>
      <c r="S8176">
        <v>5.68</v>
      </c>
      <c r="T8176">
        <f t="shared" si="127"/>
        <v>17.12</v>
      </c>
    </row>
    <row r="8177" spans="1:20" x14ac:dyDescent="0.25">
      <c r="A8177">
        <v>8176</v>
      </c>
      <c r="B8177">
        <v>86613</v>
      </c>
      <c r="C8177" t="s">
        <v>1052</v>
      </c>
      <c r="D8177" t="s">
        <v>578</v>
      </c>
      <c r="E8177" t="s">
        <v>187</v>
      </c>
      <c r="F8177" t="s">
        <v>40</v>
      </c>
      <c r="G8177" t="s">
        <v>23</v>
      </c>
      <c r="H8177" t="s">
        <v>217</v>
      </c>
      <c r="I8177" t="s">
        <v>28</v>
      </c>
      <c r="J8177" t="s">
        <v>29</v>
      </c>
      <c r="K8177" t="s">
        <v>248</v>
      </c>
      <c r="L8177" t="s">
        <v>283</v>
      </c>
      <c r="M8177" t="s">
        <v>59</v>
      </c>
      <c r="N8177" s="2">
        <v>40986</v>
      </c>
      <c r="O8177" s="2">
        <v>40990</v>
      </c>
      <c r="P8177">
        <v>14</v>
      </c>
      <c r="Q8177" s="1">
        <v>0</v>
      </c>
      <c r="R8177">
        <v>349.45</v>
      </c>
      <c r="S8177">
        <v>60</v>
      </c>
      <c r="T8177">
        <f t="shared" si="127"/>
        <v>4892.3</v>
      </c>
    </row>
    <row r="8178" spans="1:20" x14ac:dyDescent="0.25">
      <c r="A8178">
        <v>8177</v>
      </c>
      <c r="B8178">
        <v>90740</v>
      </c>
      <c r="C8178" t="s">
        <v>1242</v>
      </c>
      <c r="D8178" t="s">
        <v>20</v>
      </c>
      <c r="E8178" t="s">
        <v>21</v>
      </c>
      <c r="F8178" t="s">
        <v>47</v>
      </c>
      <c r="G8178" t="s">
        <v>93</v>
      </c>
      <c r="H8178" t="s">
        <v>203</v>
      </c>
      <c r="I8178" t="s">
        <v>28</v>
      </c>
      <c r="J8178" t="s">
        <v>29</v>
      </c>
      <c r="K8178" t="s">
        <v>1114</v>
      </c>
      <c r="L8178" t="s">
        <v>192</v>
      </c>
      <c r="M8178" t="s">
        <v>160</v>
      </c>
      <c r="N8178" s="2">
        <v>40596</v>
      </c>
      <c r="O8178" s="2">
        <v>40598</v>
      </c>
      <c r="P8178">
        <v>12</v>
      </c>
      <c r="Q8178" s="1">
        <v>0.02</v>
      </c>
      <c r="R8178">
        <v>30.97</v>
      </c>
      <c r="S8178">
        <v>4</v>
      </c>
      <c r="T8178">
        <f t="shared" si="127"/>
        <v>371.64</v>
      </c>
    </row>
    <row r="8179" spans="1:20" x14ac:dyDescent="0.25">
      <c r="A8179">
        <v>8178</v>
      </c>
      <c r="B8179">
        <v>86994</v>
      </c>
      <c r="C8179" t="s">
        <v>1417</v>
      </c>
      <c r="D8179" t="s">
        <v>20</v>
      </c>
      <c r="E8179" t="s">
        <v>187</v>
      </c>
      <c r="F8179" t="s">
        <v>31</v>
      </c>
      <c r="G8179" t="s">
        <v>41</v>
      </c>
      <c r="H8179" t="s">
        <v>219</v>
      </c>
      <c r="I8179" t="s">
        <v>28</v>
      </c>
      <c r="J8179" t="s">
        <v>29</v>
      </c>
      <c r="K8179" t="s">
        <v>248</v>
      </c>
      <c r="L8179" t="s">
        <v>192</v>
      </c>
      <c r="M8179" t="s">
        <v>35</v>
      </c>
      <c r="N8179" s="2">
        <v>41493</v>
      </c>
      <c r="O8179" s="2">
        <v>41495</v>
      </c>
      <c r="P8179">
        <v>18</v>
      </c>
      <c r="Q8179" s="1">
        <v>0.08</v>
      </c>
      <c r="R8179">
        <v>5.89</v>
      </c>
      <c r="S8179">
        <v>5.57</v>
      </c>
      <c r="T8179">
        <f t="shared" si="127"/>
        <v>106.02</v>
      </c>
    </row>
    <row r="8180" spans="1:20" x14ac:dyDescent="0.25">
      <c r="A8180">
        <v>8179</v>
      </c>
      <c r="B8180">
        <v>86994</v>
      </c>
      <c r="C8180" t="s">
        <v>1417</v>
      </c>
      <c r="D8180" t="s">
        <v>578</v>
      </c>
      <c r="E8180" t="s">
        <v>187</v>
      </c>
      <c r="F8180" t="s">
        <v>31</v>
      </c>
      <c r="G8180" t="s">
        <v>41</v>
      </c>
      <c r="H8180" t="s">
        <v>225</v>
      </c>
      <c r="I8180" t="s">
        <v>28</v>
      </c>
      <c r="J8180" t="s">
        <v>29</v>
      </c>
      <c r="K8180" t="s">
        <v>145</v>
      </c>
      <c r="L8180" t="s">
        <v>330</v>
      </c>
      <c r="M8180" t="s">
        <v>35</v>
      </c>
      <c r="N8180" s="2">
        <v>41493</v>
      </c>
      <c r="O8180" s="2">
        <v>41494</v>
      </c>
      <c r="P8180">
        <v>18</v>
      </c>
      <c r="Q8180" s="1">
        <v>0.1</v>
      </c>
      <c r="R8180">
        <v>124.49</v>
      </c>
      <c r="S8180">
        <v>51.94</v>
      </c>
      <c r="T8180">
        <f t="shared" si="127"/>
        <v>2240.8199999999997</v>
      </c>
    </row>
    <row r="8181" spans="1:20" x14ac:dyDescent="0.25">
      <c r="A8181">
        <v>8180</v>
      </c>
      <c r="B8181">
        <v>91269</v>
      </c>
      <c r="C8181" t="s">
        <v>2041</v>
      </c>
      <c r="D8181" t="s">
        <v>20</v>
      </c>
      <c r="E8181" t="s">
        <v>21</v>
      </c>
      <c r="F8181" t="s">
        <v>22</v>
      </c>
      <c r="G8181" t="s">
        <v>93</v>
      </c>
      <c r="H8181" t="s">
        <v>206</v>
      </c>
      <c r="I8181" t="s">
        <v>28</v>
      </c>
      <c r="J8181" t="s">
        <v>29</v>
      </c>
      <c r="K8181" t="s">
        <v>1138</v>
      </c>
      <c r="L8181" t="s">
        <v>192</v>
      </c>
      <c r="M8181" t="s">
        <v>331</v>
      </c>
      <c r="N8181" s="2">
        <v>41590</v>
      </c>
      <c r="O8181" s="2">
        <v>41591</v>
      </c>
      <c r="P8181">
        <v>9</v>
      </c>
      <c r="Q8181" s="1">
        <v>0.09</v>
      </c>
      <c r="R8181">
        <v>26.31</v>
      </c>
      <c r="S8181">
        <v>5.89</v>
      </c>
      <c r="T8181">
        <f t="shared" si="127"/>
        <v>236.79</v>
      </c>
    </row>
    <row r="8182" spans="1:20" x14ac:dyDescent="0.25">
      <c r="A8182">
        <v>8181</v>
      </c>
      <c r="B8182">
        <v>86937</v>
      </c>
      <c r="C8182" t="s">
        <v>622</v>
      </c>
      <c r="D8182" t="s">
        <v>20</v>
      </c>
      <c r="E8182" t="s">
        <v>39</v>
      </c>
      <c r="F8182" t="s">
        <v>22</v>
      </c>
      <c r="G8182" t="s">
        <v>48</v>
      </c>
      <c r="H8182" t="s">
        <v>94</v>
      </c>
      <c r="I8182" t="s">
        <v>28</v>
      </c>
      <c r="J8182" t="s">
        <v>29</v>
      </c>
      <c r="K8182" t="s">
        <v>82</v>
      </c>
      <c r="L8182" t="s">
        <v>192</v>
      </c>
      <c r="M8182" t="s">
        <v>294</v>
      </c>
      <c r="N8182" s="2">
        <v>40703</v>
      </c>
      <c r="O8182" s="2">
        <v>40708</v>
      </c>
      <c r="P8182">
        <v>10</v>
      </c>
      <c r="Q8182" s="1">
        <v>0.03</v>
      </c>
      <c r="R8182">
        <v>2.88</v>
      </c>
      <c r="S8182">
        <v>0.5</v>
      </c>
      <c r="T8182">
        <f t="shared" si="127"/>
        <v>28.799999999999997</v>
      </c>
    </row>
    <row r="8183" spans="1:20" x14ac:dyDescent="0.25">
      <c r="A8183">
        <v>8182</v>
      </c>
      <c r="B8183">
        <v>86946</v>
      </c>
      <c r="C8183" t="s">
        <v>622</v>
      </c>
      <c r="D8183" t="s">
        <v>20</v>
      </c>
      <c r="E8183" t="s">
        <v>39</v>
      </c>
      <c r="F8183" t="s">
        <v>22</v>
      </c>
      <c r="G8183" t="s">
        <v>48</v>
      </c>
      <c r="H8183" t="s">
        <v>89</v>
      </c>
      <c r="I8183" t="s">
        <v>28</v>
      </c>
      <c r="J8183" t="s">
        <v>29</v>
      </c>
      <c r="K8183" t="s">
        <v>71</v>
      </c>
      <c r="L8183" t="s">
        <v>192</v>
      </c>
      <c r="M8183" t="s">
        <v>27</v>
      </c>
      <c r="N8183" s="2">
        <v>41434</v>
      </c>
      <c r="O8183" s="2">
        <v>41438</v>
      </c>
      <c r="P8183">
        <v>4</v>
      </c>
      <c r="Q8183" s="1">
        <v>0.1</v>
      </c>
      <c r="R8183">
        <v>4.9800000000000004</v>
      </c>
      <c r="S8183">
        <v>5.49</v>
      </c>
      <c r="T8183">
        <f t="shared" si="127"/>
        <v>19.920000000000002</v>
      </c>
    </row>
    <row r="8184" spans="1:20" x14ac:dyDescent="0.25">
      <c r="A8184">
        <v>8183</v>
      </c>
      <c r="B8184">
        <v>86240</v>
      </c>
      <c r="C8184" t="s">
        <v>351</v>
      </c>
      <c r="D8184" t="s">
        <v>20</v>
      </c>
      <c r="E8184" t="s">
        <v>39</v>
      </c>
      <c r="F8184" t="s">
        <v>22</v>
      </c>
      <c r="G8184" t="s">
        <v>41</v>
      </c>
      <c r="H8184" t="s">
        <v>61</v>
      </c>
      <c r="I8184" t="s">
        <v>28</v>
      </c>
      <c r="J8184" t="s">
        <v>29</v>
      </c>
      <c r="K8184" t="s">
        <v>274</v>
      </c>
      <c r="L8184" t="s">
        <v>44</v>
      </c>
      <c r="M8184" t="s">
        <v>150</v>
      </c>
      <c r="N8184" s="2">
        <v>41283</v>
      </c>
      <c r="O8184" s="2">
        <v>41284</v>
      </c>
      <c r="P8184">
        <v>13</v>
      </c>
      <c r="Q8184" s="1">
        <v>0.1</v>
      </c>
      <c r="R8184">
        <v>2.62</v>
      </c>
      <c r="S8184">
        <v>0.8</v>
      </c>
      <c r="T8184">
        <f t="shared" si="127"/>
        <v>34.06</v>
      </c>
    </row>
    <row r="8185" spans="1:20" x14ac:dyDescent="0.25">
      <c r="A8185">
        <v>8184</v>
      </c>
      <c r="B8185">
        <v>86240</v>
      </c>
      <c r="C8185" t="s">
        <v>351</v>
      </c>
      <c r="D8185" t="s">
        <v>20</v>
      </c>
      <c r="E8185" t="s">
        <v>39</v>
      </c>
      <c r="F8185" t="s">
        <v>22</v>
      </c>
      <c r="G8185" t="s">
        <v>41</v>
      </c>
      <c r="H8185" t="s">
        <v>54</v>
      </c>
      <c r="I8185" t="s">
        <v>28</v>
      </c>
      <c r="J8185" t="s">
        <v>29</v>
      </c>
      <c r="K8185" t="s">
        <v>154</v>
      </c>
      <c r="L8185" t="s">
        <v>192</v>
      </c>
      <c r="M8185" t="s">
        <v>182</v>
      </c>
      <c r="N8185" s="2">
        <v>41283</v>
      </c>
      <c r="O8185" s="2">
        <v>41285</v>
      </c>
      <c r="P8185">
        <v>1</v>
      </c>
      <c r="Q8185" s="1">
        <v>0.05</v>
      </c>
      <c r="R8185">
        <v>16.739999999999998</v>
      </c>
      <c r="S8185">
        <v>7.04</v>
      </c>
      <c r="T8185">
        <f t="shared" si="127"/>
        <v>16.739999999999998</v>
      </c>
    </row>
    <row r="8186" spans="1:20" x14ac:dyDescent="0.25">
      <c r="A8186">
        <v>8185</v>
      </c>
      <c r="B8186">
        <v>90220</v>
      </c>
      <c r="C8186" t="s">
        <v>1338</v>
      </c>
      <c r="D8186" t="s">
        <v>20</v>
      </c>
      <c r="E8186" t="s">
        <v>21</v>
      </c>
      <c r="F8186" t="s">
        <v>31</v>
      </c>
      <c r="G8186" t="s">
        <v>93</v>
      </c>
      <c r="H8186" t="s">
        <v>33</v>
      </c>
      <c r="I8186" t="s">
        <v>28</v>
      </c>
      <c r="J8186" t="s">
        <v>29</v>
      </c>
      <c r="K8186" t="s">
        <v>1243</v>
      </c>
      <c r="L8186" t="s">
        <v>26</v>
      </c>
      <c r="M8186" t="s">
        <v>296</v>
      </c>
      <c r="N8186" s="2">
        <v>40878</v>
      </c>
      <c r="O8186" s="2">
        <v>40879</v>
      </c>
      <c r="P8186">
        <v>19</v>
      </c>
      <c r="Q8186" s="1">
        <v>0.01</v>
      </c>
      <c r="R8186">
        <v>8.33</v>
      </c>
      <c r="S8186">
        <v>1.99</v>
      </c>
      <c r="T8186">
        <f t="shared" si="127"/>
        <v>158.27000000000001</v>
      </c>
    </row>
    <row r="8187" spans="1:20" x14ac:dyDescent="0.25">
      <c r="A8187">
        <v>8186</v>
      </c>
      <c r="B8187">
        <v>90547</v>
      </c>
      <c r="C8187" t="s">
        <v>570</v>
      </c>
      <c r="D8187" t="s">
        <v>20</v>
      </c>
      <c r="E8187" t="s">
        <v>187</v>
      </c>
      <c r="F8187" t="s">
        <v>31</v>
      </c>
      <c r="G8187" t="s">
        <v>32</v>
      </c>
      <c r="H8187" t="s">
        <v>188</v>
      </c>
      <c r="I8187" t="s">
        <v>28</v>
      </c>
      <c r="J8187" t="s">
        <v>29</v>
      </c>
      <c r="K8187" t="s">
        <v>221</v>
      </c>
      <c r="L8187" t="s">
        <v>746</v>
      </c>
      <c r="M8187" t="s">
        <v>139</v>
      </c>
      <c r="N8187" s="2">
        <v>40949</v>
      </c>
      <c r="O8187" s="2">
        <v>40951</v>
      </c>
      <c r="P8187">
        <v>12</v>
      </c>
      <c r="Q8187" s="1">
        <v>7.0000000000000007E-2</v>
      </c>
      <c r="R8187">
        <v>19.989999999999998</v>
      </c>
      <c r="S8187">
        <v>11.17</v>
      </c>
      <c r="T8187">
        <f t="shared" si="127"/>
        <v>239.88</v>
      </c>
    </row>
    <row r="8188" spans="1:20" x14ac:dyDescent="0.25">
      <c r="A8188">
        <v>8187</v>
      </c>
      <c r="B8188">
        <v>91374</v>
      </c>
      <c r="C8188" t="s">
        <v>1217</v>
      </c>
      <c r="D8188" t="s">
        <v>38</v>
      </c>
      <c r="E8188" t="s">
        <v>39</v>
      </c>
      <c r="F8188" t="s">
        <v>31</v>
      </c>
      <c r="G8188" t="s">
        <v>93</v>
      </c>
      <c r="H8188" t="s">
        <v>94</v>
      </c>
      <c r="I8188" t="s">
        <v>28</v>
      </c>
      <c r="J8188" t="s">
        <v>29</v>
      </c>
      <c r="K8188" t="s">
        <v>101</v>
      </c>
      <c r="L8188" t="s">
        <v>26</v>
      </c>
      <c r="M8188" t="s">
        <v>141</v>
      </c>
      <c r="N8188" s="2">
        <v>41082</v>
      </c>
      <c r="O8188" s="2">
        <v>41084</v>
      </c>
      <c r="P8188">
        <v>6</v>
      </c>
      <c r="Q8188" s="1">
        <v>0.08</v>
      </c>
      <c r="R8188">
        <v>28.15</v>
      </c>
      <c r="S8188">
        <v>8.99</v>
      </c>
      <c r="T8188">
        <f t="shared" si="127"/>
        <v>168.89999999999998</v>
      </c>
    </row>
    <row r="8189" spans="1:20" x14ac:dyDescent="0.25">
      <c r="A8189">
        <v>8188</v>
      </c>
      <c r="B8189">
        <v>86096</v>
      </c>
      <c r="C8189" t="s">
        <v>130</v>
      </c>
      <c r="D8189" t="s">
        <v>20</v>
      </c>
      <c r="E8189" t="s">
        <v>39</v>
      </c>
      <c r="F8189" t="s">
        <v>31</v>
      </c>
      <c r="G8189" t="s">
        <v>48</v>
      </c>
      <c r="H8189" t="s">
        <v>61</v>
      </c>
      <c r="I8189" t="s">
        <v>28</v>
      </c>
      <c r="J8189" t="s">
        <v>29</v>
      </c>
      <c r="K8189" t="s">
        <v>71</v>
      </c>
      <c r="L8189" t="s">
        <v>192</v>
      </c>
      <c r="M8189" t="s">
        <v>255</v>
      </c>
      <c r="N8189" s="2">
        <v>41260</v>
      </c>
      <c r="O8189" s="2">
        <v>41269</v>
      </c>
      <c r="P8189">
        <v>2</v>
      </c>
      <c r="Q8189" s="1">
        <v>0.01</v>
      </c>
      <c r="R8189">
        <v>4.9800000000000004</v>
      </c>
      <c r="S8189">
        <v>7.44</v>
      </c>
      <c r="T8189">
        <f t="shared" si="127"/>
        <v>9.9600000000000009</v>
      </c>
    </row>
    <row r="8190" spans="1:20" x14ac:dyDescent="0.25">
      <c r="A8190">
        <v>8189</v>
      </c>
      <c r="B8190">
        <v>86096</v>
      </c>
      <c r="C8190" t="s">
        <v>130</v>
      </c>
      <c r="D8190" t="s">
        <v>38</v>
      </c>
      <c r="E8190" t="s">
        <v>21</v>
      </c>
      <c r="F8190" t="s">
        <v>31</v>
      </c>
      <c r="G8190" t="s">
        <v>48</v>
      </c>
      <c r="H8190" t="s">
        <v>203</v>
      </c>
      <c r="I8190" t="s">
        <v>28</v>
      </c>
      <c r="J8190" t="s">
        <v>29</v>
      </c>
      <c r="K8190" t="s">
        <v>204</v>
      </c>
      <c r="L8190" t="s">
        <v>192</v>
      </c>
      <c r="M8190" t="s">
        <v>131</v>
      </c>
      <c r="N8190" s="2">
        <v>41260</v>
      </c>
      <c r="O8190" s="2">
        <v>41260</v>
      </c>
      <c r="P8190">
        <v>4</v>
      </c>
      <c r="Q8190" s="1">
        <v>0.01</v>
      </c>
      <c r="R8190">
        <v>65.989999999999995</v>
      </c>
      <c r="S8190">
        <v>3.9</v>
      </c>
      <c r="T8190">
        <f t="shared" si="127"/>
        <v>263.95999999999998</v>
      </c>
    </row>
    <row r="8191" spans="1:20" x14ac:dyDescent="0.25">
      <c r="A8191">
        <v>8190</v>
      </c>
      <c r="B8191">
        <v>87150</v>
      </c>
      <c r="C8191" t="s">
        <v>927</v>
      </c>
      <c r="D8191" t="s">
        <v>20</v>
      </c>
      <c r="E8191" t="s">
        <v>39</v>
      </c>
      <c r="F8191" t="s">
        <v>22</v>
      </c>
      <c r="G8191" t="s">
        <v>41</v>
      </c>
      <c r="H8191" t="s">
        <v>78</v>
      </c>
      <c r="I8191" t="s">
        <v>28</v>
      </c>
      <c r="J8191" t="s">
        <v>29</v>
      </c>
      <c r="K8191" t="s">
        <v>50</v>
      </c>
      <c r="L8191" t="s">
        <v>192</v>
      </c>
      <c r="M8191" t="s">
        <v>86</v>
      </c>
      <c r="N8191" s="2">
        <v>40665</v>
      </c>
      <c r="O8191" s="2">
        <v>40666</v>
      </c>
      <c r="P8191">
        <v>11</v>
      </c>
      <c r="Q8191" s="1">
        <v>0.03</v>
      </c>
      <c r="R8191">
        <v>50.98</v>
      </c>
      <c r="S8191">
        <v>13.66</v>
      </c>
      <c r="T8191">
        <f t="shared" si="127"/>
        <v>560.78</v>
      </c>
    </row>
    <row r="8192" spans="1:20" x14ac:dyDescent="0.25">
      <c r="A8192">
        <v>8191</v>
      </c>
      <c r="B8192">
        <v>90294</v>
      </c>
      <c r="C8192" t="s">
        <v>288</v>
      </c>
      <c r="D8192" t="s">
        <v>20</v>
      </c>
      <c r="E8192" t="s">
        <v>187</v>
      </c>
      <c r="F8192" t="s">
        <v>47</v>
      </c>
      <c r="G8192" t="s">
        <v>23</v>
      </c>
      <c r="H8192" t="s">
        <v>188</v>
      </c>
      <c r="I8192" t="s">
        <v>28</v>
      </c>
      <c r="J8192" t="s">
        <v>29</v>
      </c>
      <c r="K8192" t="s">
        <v>248</v>
      </c>
      <c r="L8192" t="s">
        <v>706</v>
      </c>
      <c r="M8192" t="s">
        <v>51</v>
      </c>
      <c r="N8192" s="2">
        <v>41336</v>
      </c>
      <c r="O8192" s="2">
        <v>41338</v>
      </c>
      <c r="P8192">
        <v>11</v>
      </c>
      <c r="Q8192" s="1">
        <v>0.04</v>
      </c>
      <c r="R8192">
        <v>110.98</v>
      </c>
      <c r="S8192">
        <v>13.99</v>
      </c>
      <c r="T8192">
        <f t="shared" si="127"/>
        <v>1220.78</v>
      </c>
    </row>
    <row r="8193" spans="1:20" x14ac:dyDescent="0.25">
      <c r="A8193">
        <v>8192</v>
      </c>
      <c r="B8193">
        <v>90294</v>
      </c>
      <c r="C8193" t="s">
        <v>288</v>
      </c>
      <c r="D8193" t="s">
        <v>20</v>
      </c>
      <c r="E8193" t="s">
        <v>39</v>
      </c>
      <c r="F8193" t="s">
        <v>47</v>
      </c>
      <c r="G8193" t="s">
        <v>23</v>
      </c>
      <c r="H8193" t="s">
        <v>54</v>
      </c>
      <c r="I8193" t="s">
        <v>28</v>
      </c>
      <c r="J8193" t="s">
        <v>29</v>
      </c>
      <c r="K8193" t="s">
        <v>170</v>
      </c>
      <c r="L8193" t="s">
        <v>192</v>
      </c>
      <c r="M8193" t="s">
        <v>160</v>
      </c>
      <c r="N8193" s="2">
        <v>41336</v>
      </c>
      <c r="O8193" s="2">
        <v>41338</v>
      </c>
      <c r="P8193">
        <v>1</v>
      </c>
      <c r="Q8193" s="1">
        <v>0</v>
      </c>
      <c r="R8193">
        <v>4.9800000000000004</v>
      </c>
      <c r="S8193">
        <v>7.54</v>
      </c>
      <c r="T8193">
        <f t="shared" si="127"/>
        <v>4.9800000000000004</v>
      </c>
    </row>
    <row r="8194" spans="1:20" x14ac:dyDescent="0.25">
      <c r="A8194">
        <v>8193</v>
      </c>
      <c r="B8194">
        <v>90294</v>
      </c>
      <c r="C8194" t="s">
        <v>288</v>
      </c>
      <c r="D8194" t="s">
        <v>20</v>
      </c>
      <c r="E8194" t="s">
        <v>39</v>
      </c>
      <c r="F8194" t="s">
        <v>47</v>
      </c>
      <c r="G8194" t="s">
        <v>23</v>
      </c>
      <c r="H8194" t="s">
        <v>49</v>
      </c>
      <c r="I8194" t="s">
        <v>28</v>
      </c>
      <c r="J8194" t="s">
        <v>29</v>
      </c>
      <c r="K8194" t="s">
        <v>289</v>
      </c>
      <c r="L8194" t="s">
        <v>44</v>
      </c>
      <c r="M8194" t="s">
        <v>160</v>
      </c>
      <c r="N8194" s="2">
        <v>41336</v>
      </c>
      <c r="O8194" s="2">
        <v>41336</v>
      </c>
      <c r="P8194">
        <v>6</v>
      </c>
      <c r="Q8194" s="1">
        <v>0.09</v>
      </c>
      <c r="R8194">
        <v>1.81</v>
      </c>
      <c r="S8194">
        <v>1.56</v>
      </c>
      <c r="T8194">
        <f t="shared" si="127"/>
        <v>10.86</v>
      </c>
    </row>
    <row r="8195" spans="1:20" x14ac:dyDescent="0.25">
      <c r="A8195">
        <v>8194</v>
      </c>
      <c r="B8195">
        <v>88007</v>
      </c>
      <c r="C8195" t="s">
        <v>477</v>
      </c>
      <c r="D8195" t="s">
        <v>20</v>
      </c>
      <c r="E8195" t="s">
        <v>39</v>
      </c>
      <c r="F8195" t="s">
        <v>47</v>
      </c>
      <c r="G8195" t="s">
        <v>48</v>
      </c>
      <c r="H8195" t="s">
        <v>61</v>
      </c>
      <c r="I8195" t="s">
        <v>28</v>
      </c>
      <c r="J8195" t="s">
        <v>29</v>
      </c>
      <c r="K8195" t="s">
        <v>58</v>
      </c>
      <c r="L8195" t="s">
        <v>44</v>
      </c>
      <c r="M8195" t="s">
        <v>51</v>
      </c>
      <c r="N8195" s="2">
        <v>41096</v>
      </c>
      <c r="O8195" s="2">
        <v>41098</v>
      </c>
      <c r="P8195">
        <v>10</v>
      </c>
      <c r="Q8195" s="1">
        <v>0.01</v>
      </c>
      <c r="R8195">
        <v>8.56</v>
      </c>
      <c r="S8195">
        <v>5.16</v>
      </c>
      <c r="T8195">
        <f t="shared" ref="T8195:T8258" si="128">R8195*P8195</f>
        <v>85.600000000000009</v>
      </c>
    </row>
    <row r="8196" spans="1:20" x14ac:dyDescent="0.25">
      <c r="A8196">
        <v>8195</v>
      </c>
      <c r="B8196">
        <v>85995</v>
      </c>
      <c r="C8196" t="s">
        <v>1802</v>
      </c>
      <c r="D8196" t="s">
        <v>20</v>
      </c>
      <c r="E8196" t="s">
        <v>21</v>
      </c>
      <c r="F8196" t="s">
        <v>31</v>
      </c>
      <c r="G8196" t="s">
        <v>23</v>
      </c>
      <c r="H8196" t="s">
        <v>33</v>
      </c>
      <c r="I8196" t="s">
        <v>28</v>
      </c>
      <c r="J8196" t="s">
        <v>29</v>
      </c>
      <c r="K8196" t="s">
        <v>1147</v>
      </c>
      <c r="L8196" t="s">
        <v>706</v>
      </c>
      <c r="M8196" t="s">
        <v>141</v>
      </c>
      <c r="N8196" s="2">
        <v>41124</v>
      </c>
      <c r="O8196" s="2">
        <v>41126</v>
      </c>
      <c r="P8196">
        <v>21</v>
      </c>
      <c r="Q8196" s="1">
        <v>0.06</v>
      </c>
      <c r="R8196">
        <v>11.99</v>
      </c>
      <c r="S8196">
        <v>5.99</v>
      </c>
      <c r="T8196">
        <f t="shared" si="128"/>
        <v>251.79</v>
      </c>
    </row>
    <row r="8197" spans="1:20" x14ac:dyDescent="0.25">
      <c r="A8197">
        <v>8196</v>
      </c>
      <c r="B8197">
        <v>85919</v>
      </c>
      <c r="C8197" t="s">
        <v>412</v>
      </c>
      <c r="D8197" t="s">
        <v>20</v>
      </c>
      <c r="E8197" t="s">
        <v>39</v>
      </c>
      <c r="F8197" t="s">
        <v>40</v>
      </c>
      <c r="G8197" t="s">
        <v>93</v>
      </c>
      <c r="H8197" t="s">
        <v>54</v>
      </c>
      <c r="I8197" t="s">
        <v>28</v>
      </c>
      <c r="J8197" t="s">
        <v>29</v>
      </c>
      <c r="K8197" t="s">
        <v>116</v>
      </c>
      <c r="L8197" t="s">
        <v>746</v>
      </c>
      <c r="M8197" t="s">
        <v>638</v>
      </c>
      <c r="N8197" s="2">
        <v>40616</v>
      </c>
      <c r="O8197" s="2">
        <v>40617</v>
      </c>
      <c r="P8197">
        <v>4</v>
      </c>
      <c r="Q8197" s="1">
        <v>7.0000000000000007E-2</v>
      </c>
      <c r="R8197">
        <v>167.27</v>
      </c>
      <c r="S8197">
        <v>35</v>
      </c>
      <c r="T8197">
        <f t="shared" si="128"/>
        <v>669.08</v>
      </c>
    </row>
    <row r="8198" spans="1:20" x14ac:dyDescent="0.25">
      <c r="A8198">
        <v>8197</v>
      </c>
      <c r="B8198">
        <v>85919</v>
      </c>
      <c r="C8198" t="s">
        <v>412</v>
      </c>
      <c r="D8198" t="s">
        <v>38</v>
      </c>
      <c r="E8198" t="s">
        <v>21</v>
      </c>
      <c r="F8198" t="s">
        <v>40</v>
      </c>
      <c r="G8198" t="s">
        <v>93</v>
      </c>
      <c r="H8198" t="s">
        <v>206</v>
      </c>
      <c r="I8198" t="s">
        <v>28</v>
      </c>
      <c r="J8198" t="s">
        <v>29</v>
      </c>
      <c r="K8198" t="s">
        <v>210</v>
      </c>
      <c r="L8198" t="s">
        <v>26</v>
      </c>
      <c r="M8198" t="s">
        <v>370</v>
      </c>
      <c r="N8198" s="2">
        <v>40616</v>
      </c>
      <c r="O8198" s="2">
        <v>40618</v>
      </c>
      <c r="P8198">
        <v>5</v>
      </c>
      <c r="Q8198" s="1">
        <v>0.06</v>
      </c>
      <c r="R8198">
        <v>20.99</v>
      </c>
      <c r="S8198">
        <v>0.99</v>
      </c>
      <c r="T8198">
        <f t="shared" si="128"/>
        <v>104.94999999999999</v>
      </c>
    </row>
    <row r="8199" spans="1:20" x14ac:dyDescent="0.25">
      <c r="A8199">
        <v>8198</v>
      </c>
      <c r="B8199">
        <v>89662</v>
      </c>
      <c r="C8199" t="s">
        <v>1483</v>
      </c>
      <c r="D8199" t="s">
        <v>38</v>
      </c>
      <c r="E8199" t="s">
        <v>21</v>
      </c>
      <c r="F8199" t="s">
        <v>31</v>
      </c>
      <c r="G8199" t="s">
        <v>23</v>
      </c>
      <c r="H8199" t="s">
        <v>24</v>
      </c>
      <c r="I8199" t="s">
        <v>28</v>
      </c>
      <c r="J8199" t="s">
        <v>29</v>
      </c>
      <c r="K8199" t="s">
        <v>1114</v>
      </c>
      <c r="L8199" t="s">
        <v>192</v>
      </c>
      <c r="M8199" t="s">
        <v>143</v>
      </c>
      <c r="N8199" s="2">
        <v>41220</v>
      </c>
      <c r="O8199" s="2">
        <v>41222</v>
      </c>
      <c r="P8199">
        <v>15</v>
      </c>
      <c r="Q8199" s="1">
        <v>0.04</v>
      </c>
      <c r="R8199">
        <v>19.98</v>
      </c>
      <c r="S8199">
        <v>4</v>
      </c>
      <c r="T8199">
        <f t="shared" si="128"/>
        <v>299.7</v>
      </c>
    </row>
    <row r="8200" spans="1:20" x14ac:dyDescent="0.25">
      <c r="A8200">
        <v>8199</v>
      </c>
      <c r="B8200">
        <v>89662</v>
      </c>
      <c r="C8200" t="s">
        <v>1483</v>
      </c>
      <c r="D8200" t="s">
        <v>20</v>
      </c>
      <c r="E8200" t="s">
        <v>39</v>
      </c>
      <c r="F8200" t="s">
        <v>31</v>
      </c>
      <c r="G8200" t="s">
        <v>23</v>
      </c>
      <c r="H8200" t="s">
        <v>54</v>
      </c>
      <c r="I8200" t="s">
        <v>28</v>
      </c>
      <c r="J8200" t="s">
        <v>29</v>
      </c>
      <c r="K8200" t="s">
        <v>98</v>
      </c>
      <c r="L8200" t="s">
        <v>192</v>
      </c>
      <c r="M8200" t="s">
        <v>146</v>
      </c>
      <c r="N8200" s="2">
        <v>41220</v>
      </c>
      <c r="O8200" s="2">
        <v>41222</v>
      </c>
      <c r="P8200">
        <v>39</v>
      </c>
      <c r="Q8200" s="1">
        <v>0.09</v>
      </c>
      <c r="R8200">
        <v>34.76</v>
      </c>
      <c r="S8200">
        <v>8.2200000000000006</v>
      </c>
      <c r="T8200">
        <f t="shared" si="128"/>
        <v>1355.6399999999999</v>
      </c>
    </row>
    <row r="8201" spans="1:20" x14ac:dyDescent="0.25">
      <c r="A8201">
        <v>8200</v>
      </c>
      <c r="B8201">
        <v>91256</v>
      </c>
      <c r="C8201" t="s">
        <v>1228</v>
      </c>
      <c r="D8201" t="s">
        <v>20</v>
      </c>
      <c r="E8201" t="s">
        <v>21</v>
      </c>
      <c r="F8201" t="s">
        <v>47</v>
      </c>
      <c r="G8201" t="s">
        <v>48</v>
      </c>
      <c r="H8201" t="s">
        <v>33</v>
      </c>
      <c r="I8201" t="s">
        <v>28</v>
      </c>
      <c r="J8201" t="s">
        <v>29</v>
      </c>
      <c r="K8201" t="s">
        <v>201</v>
      </c>
      <c r="L8201" t="s">
        <v>746</v>
      </c>
      <c r="M8201" t="s">
        <v>117</v>
      </c>
      <c r="N8201" s="2">
        <v>41240</v>
      </c>
      <c r="O8201" s="2">
        <v>41241</v>
      </c>
      <c r="P8201">
        <v>3</v>
      </c>
      <c r="Q8201" s="1">
        <v>0</v>
      </c>
      <c r="R8201">
        <v>6783.02</v>
      </c>
      <c r="S8201">
        <v>24.49</v>
      </c>
      <c r="T8201">
        <f t="shared" si="128"/>
        <v>20349.060000000001</v>
      </c>
    </row>
    <row r="8202" spans="1:20" x14ac:dyDescent="0.25">
      <c r="A8202">
        <v>8201</v>
      </c>
      <c r="B8202">
        <v>91256</v>
      </c>
      <c r="C8202" t="s">
        <v>1435</v>
      </c>
      <c r="D8202" t="s">
        <v>38</v>
      </c>
      <c r="E8202" t="s">
        <v>39</v>
      </c>
      <c r="F8202" t="s">
        <v>47</v>
      </c>
      <c r="G8202" t="s">
        <v>48</v>
      </c>
      <c r="H8202" t="s">
        <v>78</v>
      </c>
      <c r="I8202" t="s">
        <v>28</v>
      </c>
      <c r="J8202" t="s">
        <v>29</v>
      </c>
      <c r="K8202" t="s">
        <v>165</v>
      </c>
      <c r="L8202" t="s">
        <v>44</v>
      </c>
      <c r="M8202" t="s">
        <v>51</v>
      </c>
      <c r="N8202" s="2">
        <v>41240</v>
      </c>
      <c r="O8202" s="2">
        <v>41242</v>
      </c>
      <c r="P8202">
        <v>29</v>
      </c>
      <c r="Q8202" s="1">
        <v>0.02</v>
      </c>
      <c r="R8202">
        <v>9.27</v>
      </c>
      <c r="S8202">
        <v>4.3899999999999997</v>
      </c>
      <c r="T8202">
        <f t="shared" si="128"/>
        <v>268.83</v>
      </c>
    </row>
    <row r="8203" spans="1:20" x14ac:dyDescent="0.25">
      <c r="A8203">
        <v>8202</v>
      </c>
      <c r="B8203">
        <v>91256</v>
      </c>
      <c r="C8203" t="s">
        <v>1435</v>
      </c>
      <c r="D8203" t="s">
        <v>20</v>
      </c>
      <c r="E8203" t="s">
        <v>39</v>
      </c>
      <c r="F8203" t="s">
        <v>47</v>
      </c>
      <c r="G8203" t="s">
        <v>48</v>
      </c>
      <c r="H8203" t="s">
        <v>78</v>
      </c>
      <c r="I8203" t="s">
        <v>28</v>
      </c>
      <c r="J8203" t="s">
        <v>29</v>
      </c>
      <c r="K8203" t="s">
        <v>291</v>
      </c>
      <c r="L8203" t="s">
        <v>192</v>
      </c>
      <c r="M8203" t="s">
        <v>51</v>
      </c>
      <c r="N8203" s="2">
        <v>41240</v>
      </c>
      <c r="O8203" s="2">
        <v>41242</v>
      </c>
      <c r="P8203">
        <v>10</v>
      </c>
      <c r="Q8203" s="1">
        <v>0.03</v>
      </c>
      <c r="R8203">
        <v>6.68</v>
      </c>
      <c r="S8203">
        <v>6.15</v>
      </c>
      <c r="T8203">
        <f t="shared" si="128"/>
        <v>66.8</v>
      </c>
    </row>
    <row r="8204" spans="1:20" x14ac:dyDescent="0.25">
      <c r="A8204">
        <v>8203</v>
      </c>
      <c r="B8204">
        <v>91256</v>
      </c>
      <c r="C8204" t="s">
        <v>1377</v>
      </c>
      <c r="D8204" t="s">
        <v>20</v>
      </c>
      <c r="E8204" t="s">
        <v>39</v>
      </c>
      <c r="F8204" t="s">
        <v>47</v>
      </c>
      <c r="G8204" t="s">
        <v>48</v>
      </c>
      <c r="H8204" t="s">
        <v>78</v>
      </c>
      <c r="I8204" t="s">
        <v>28</v>
      </c>
      <c r="J8204" t="s">
        <v>29</v>
      </c>
      <c r="K8204" t="s">
        <v>170</v>
      </c>
      <c r="L8204" t="s">
        <v>192</v>
      </c>
      <c r="M8204" t="s">
        <v>117</v>
      </c>
      <c r="N8204" s="2">
        <v>41240</v>
      </c>
      <c r="O8204" s="2">
        <v>41243</v>
      </c>
      <c r="P8204">
        <v>11</v>
      </c>
      <c r="Q8204" s="1">
        <v>0.1</v>
      </c>
      <c r="R8204">
        <v>5.78</v>
      </c>
      <c r="S8204">
        <v>5.67</v>
      </c>
      <c r="T8204">
        <f t="shared" si="128"/>
        <v>63.580000000000005</v>
      </c>
    </row>
    <row r="8205" spans="1:20" x14ac:dyDescent="0.25">
      <c r="A8205">
        <v>8204</v>
      </c>
      <c r="B8205">
        <v>85841</v>
      </c>
      <c r="C8205" t="s">
        <v>1012</v>
      </c>
      <c r="D8205" t="s">
        <v>578</v>
      </c>
      <c r="E8205" t="s">
        <v>39</v>
      </c>
      <c r="F8205" t="s">
        <v>40</v>
      </c>
      <c r="G8205" t="s">
        <v>93</v>
      </c>
      <c r="H8205" t="s">
        <v>49</v>
      </c>
      <c r="I8205" t="s">
        <v>28</v>
      </c>
      <c r="J8205" t="s">
        <v>29</v>
      </c>
      <c r="K8205" t="s">
        <v>221</v>
      </c>
      <c r="L8205" t="s">
        <v>283</v>
      </c>
      <c r="M8205" t="s">
        <v>59</v>
      </c>
      <c r="N8205" s="2">
        <v>41359</v>
      </c>
      <c r="O8205" s="2">
        <v>41361</v>
      </c>
      <c r="P8205">
        <v>2</v>
      </c>
      <c r="Q8205" s="1">
        <v>0.05</v>
      </c>
      <c r="R8205">
        <v>68.81</v>
      </c>
      <c r="S8205">
        <v>60</v>
      </c>
      <c r="T8205">
        <f t="shared" si="128"/>
        <v>137.62</v>
      </c>
    </row>
    <row r="8206" spans="1:20" x14ac:dyDescent="0.25">
      <c r="A8206">
        <v>8205</v>
      </c>
      <c r="B8206">
        <v>85833</v>
      </c>
      <c r="C8206" t="s">
        <v>1012</v>
      </c>
      <c r="D8206" t="s">
        <v>20</v>
      </c>
      <c r="E8206" t="s">
        <v>39</v>
      </c>
      <c r="F8206" t="s">
        <v>40</v>
      </c>
      <c r="G8206" t="s">
        <v>93</v>
      </c>
      <c r="H8206" t="s">
        <v>78</v>
      </c>
      <c r="I8206" t="s">
        <v>28</v>
      </c>
      <c r="J8206" t="s">
        <v>29</v>
      </c>
      <c r="K8206" t="s">
        <v>101</v>
      </c>
      <c r="L8206" t="s">
        <v>192</v>
      </c>
      <c r="M8206" t="s">
        <v>99</v>
      </c>
      <c r="N8206" s="2">
        <v>40263</v>
      </c>
      <c r="O8206" s="2">
        <v>40264</v>
      </c>
      <c r="P8206">
        <v>7</v>
      </c>
      <c r="Q8206" s="1">
        <v>0.09</v>
      </c>
      <c r="R8206">
        <v>20.89</v>
      </c>
      <c r="S8206">
        <v>11.52</v>
      </c>
      <c r="T8206">
        <f t="shared" si="128"/>
        <v>146.23000000000002</v>
      </c>
    </row>
    <row r="8207" spans="1:20" x14ac:dyDescent="0.25">
      <c r="A8207">
        <v>8206</v>
      </c>
      <c r="B8207">
        <v>91234</v>
      </c>
      <c r="C8207" t="s">
        <v>826</v>
      </c>
      <c r="D8207" t="s">
        <v>38</v>
      </c>
      <c r="E8207" t="s">
        <v>39</v>
      </c>
      <c r="F8207" t="s">
        <v>47</v>
      </c>
      <c r="G8207" t="s">
        <v>41</v>
      </c>
      <c r="H8207" t="s">
        <v>49</v>
      </c>
      <c r="I8207" t="s">
        <v>28</v>
      </c>
      <c r="J8207" t="s">
        <v>29</v>
      </c>
      <c r="K8207" t="s">
        <v>133</v>
      </c>
      <c r="L8207" t="s">
        <v>26</v>
      </c>
      <c r="M8207" t="s">
        <v>111</v>
      </c>
      <c r="N8207" s="2">
        <v>41574</v>
      </c>
      <c r="O8207" s="2">
        <v>41576</v>
      </c>
      <c r="P8207">
        <v>5</v>
      </c>
      <c r="Q8207" s="1">
        <v>0.01</v>
      </c>
      <c r="R8207">
        <v>3.57</v>
      </c>
      <c r="S8207">
        <v>4.17</v>
      </c>
      <c r="T8207">
        <f t="shared" si="128"/>
        <v>17.849999999999998</v>
      </c>
    </row>
    <row r="8208" spans="1:20" x14ac:dyDescent="0.25">
      <c r="A8208">
        <v>8207</v>
      </c>
      <c r="B8208">
        <v>86872</v>
      </c>
      <c r="C8208" t="s">
        <v>485</v>
      </c>
      <c r="D8208" t="s">
        <v>20</v>
      </c>
      <c r="E8208" t="s">
        <v>39</v>
      </c>
      <c r="F8208" t="s">
        <v>22</v>
      </c>
      <c r="G8208" t="s">
        <v>41</v>
      </c>
      <c r="H8208" t="s">
        <v>78</v>
      </c>
      <c r="I8208" t="s">
        <v>28</v>
      </c>
      <c r="J8208" t="s">
        <v>29</v>
      </c>
      <c r="K8208" t="s">
        <v>43</v>
      </c>
      <c r="L8208" t="s">
        <v>192</v>
      </c>
      <c r="M8208" t="s">
        <v>80</v>
      </c>
      <c r="N8208" s="2">
        <v>41213</v>
      </c>
      <c r="O8208" s="2">
        <v>41215</v>
      </c>
      <c r="P8208">
        <v>18</v>
      </c>
      <c r="Q8208" s="1">
        <v>0.04</v>
      </c>
      <c r="R8208">
        <v>48.04</v>
      </c>
      <c r="S8208">
        <v>5.79</v>
      </c>
      <c r="T8208">
        <f t="shared" si="128"/>
        <v>864.72</v>
      </c>
    </row>
    <row r="8209" spans="1:20" x14ac:dyDescent="0.25">
      <c r="A8209">
        <v>8208</v>
      </c>
      <c r="B8209">
        <v>86872</v>
      </c>
      <c r="C8209" t="s">
        <v>485</v>
      </c>
      <c r="D8209" t="s">
        <v>20</v>
      </c>
      <c r="E8209" t="s">
        <v>39</v>
      </c>
      <c r="F8209" t="s">
        <v>22</v>
      </c>
      <c r="G8209" t="s">
        <v>41</v>
      </c>
      <c r="H8209" t="s">
        <v>61</v>
      </c>
      <c r="I8209" t="s">
        <v>28</v>
      </c>
      <c r="J8209" t="s">
        <v>29</v>
      </c>
      <c r="K8209" t="s">
        <v>55</v>
      </c>
      <c r="L8209" t="s">
        <v>44</v>
      </c>
      <c r="M8209" t="s">
        <v>238</v>
      </c>
      <c r="N8209" s="2">
        <v>41213</v>
      </c>
      <c r="O8209" s="2">
        <v>41213</v>
      </c>
      <c r="P8209">
        <v>7</v>
      </c>
      <c r="Q8209" s="1">
        <v>0.08</v>
      </c>
      <c r="R8209">
        <v>2.6</v>
      </c>
      <c r="S8209">
        <v>2.4</v>
      </c>
      <c r="T8209">
        <f t="shared" si="128"/>
        <v>18.2</v>
      </c>
    </row>
    <row r="8210" spans="1:20" x14ac:dyDescent="0.25">
      <c r="A8210">
        <v>8209</v>
      </c>
      <c r="B8210">
        <v>90549</v>
      </c>
      <c r="C8210" t="s">
        <v>570</v>
      </c>
      <c r="D8210" t="s">
        <v>20</v>
      </c>
      <c r="E8210" t="s">
        <v>39</v>
      </c>
      <c r="F8210" t="s">
        <v>31</v>
      </c>
      <c r="G8210" t="s">
        <v>32</v>
      </c>
      <c r="H8210" t="s">
        <v>89</v>
      </c>
      <c r="I8210" t="s">
        <v>28</v>
      </c>
      <c r="J8210" t="s">
        <v>29</v>
      </c>
      <c r="K8210" t="s">
        <v>101</v>
      </c>
      <c r="L8210" t="s">
        <v>192</v>
      </c>
      <c r="M8210" t="s">
        <v>35</v>
      </c>
      <c r="N8210" s="2">
        <v>41362</v>
      </c>
      <c r="O8210" s="2">
        <v>41362</v>
      </c>
      <c r="P8210">
        <v>9</v>
      </c>
      <c r="Q8210" s="1">
        <v>0</v>
      </c>
      <c r="R8210">
        <v>6.68</v>
      </c>
      <c r="S8210">
        <v>6.92</v>
      </c>
      <c r="T8210">
        <f t="shared" si="128"/>
        <v>60.12</v>
      </c>
    </row>
    <row r="8211" spans="1:20" x14ac:dyDescent="0.25">
      <c r="A8211">
        <v>8210</v>
      </c>
      <c r="B8211">
        <v>90541</v>
      </c>
      <c r="C8211" t="s">
        <v>570</v>
      </c>
      <c r="D8211" t="s">
        <v>578</v>
      </c>
      <c r="E8211" t="s">
        <v>187</v>
      </c>
      <c r="F8211" t="s">
        <v>31</v>
      </c>
      <c r="G8211" t="s">
        <v>32</v>
      </c>
      <c r="H8211" t="s">
        <v>188</v>
      </c>
      <c r="I8211" t="s">
        <v>28</v>
      </c>
      <c r="J8211" t="s">
        <v>29</v>
      </c>
      <c r="K8211" t="s">
        <v>189</v>
      </c>
      <c r="L8211" t="s">
        <v>283</v>
      </c>
      <c r="M8211" t="s">
        <v>143</v>
      </c>
      <c r="N8211" s="2">
        <v>40631</v>
      </c>
      <c r="O8211" s="2">
        <v>40631</v>
      </c>
      <c r="P8211">
        <v>12</v>
      </c>
      <c r="Q8211" s="1">
        <v>0.04</v>
      </c>
      <c r="R8211">
        <v>85.29</v>
      </c>
      <c r="S8211">
        <v>60</v>
      </c>
      <c r="T8211">
        <f t="shared" si="128"/>
        <v>1023.48</v>
      </c>
    </row>
    <row r="8212" spans="1:20" x14ac:dyDescent="0.25">
      <c r="A8212">
        <v>8211</v>
      </c>
      <c r="B8212">
        <v>89088</v>
      </c>
      <c r="C8212" t="s">
        <v>395</v>
      </c>
      <c r="D8212" t="s">
        <v>20</v>
      </c>
      <c r="E8212" t="s">
        <v>39</v>
      </c>
      <c r="F8212" t="s">
        <v>22</v>
      </c>
      <c r="G8212" t="s">
        <v>48</v>
      </c>
      <c r="H8212" t="s">
        <v>49</v>
      </c>
      <c r="I8212" t="s">
        <v>28</v>
      </c>
      <c r="J8212" t="s">
        <v>29</v>
      </c>
      <c r="K8212" t="s">
        <v>274</v>
      </c>
      <c r="L8212" t="s">
        <v>26</v>
      </c>
      <c r="M8212" t="s">
        <v>190</v>
      </c>
      <c r="N8212" s="2">
        <v>41337</v>
      </c>
      <c r="O8212" s="2">
        <v>41346</v>
      </c>
      <c r="P8212">
        <v>9</v>
      </c>
      <c r="Q8212" s="1">
        <v>0.09</v>
      </c>
      <c r="R8212">
        <v>25.98</v>
      </c>
      <c r="S8212">
        <v>4.08</v>
      </c>
      <c r="T8212">
        <f t="shared" si="128"/>
        <v>233.82</v>
      </c>
    </row>
    <row r="8213" spans="1:20" x14ac:dyDescent="0.25">
      <c r="A8213">
        <v>8212</v>
      </c>
      <c r="B8213">
        <v>87558</v>
      </c>
      <c r="C8213" t="s">
        <v>871</v>
      </c>
      <c r="D8213" t="s">
        <v>578</v>
      </c>
      <c r="E8213" t="s">
        <v>187</v>
      </c>
      <c r="F8213" t="s">
        <v>31</v>
      </c>
      <c r="G8213" t="s">
        <v>23</v>
      </c>
      <c r="H8213" t="s">
        <v>225</v>
      </c>
      <c r="I8213" t="s">
        <v>28</v>
      </c>
      <c r="J8213" t="s">
        <v>29</v>
      </c>
      <c r="K8213" t="s">
        <v>113</v>
      </c>
      <c r="L8213" t="s">
        <v>283</v>
      </c>
      <c r="M8213" t="s">
        <v>35</v>
      </c>
      <c r="N8213" s="2">
        <v>40833</v>
      </c>
      <c r="O8213" s="2">
        <v>40834</v>
      </c>
      <c r="P8213">
        <v>22</v>
      </c>
      <c r="Q8213" s="1">
        <v>0.01</v>
      </c>
      <c r="R8213">
        <v>110.98</v>
      </c>
      <c r="S8213">
        <v>30</v>
      </c>
      <c r="T8213">
        <f t="shared" si="128"/>
        <v>2441.56</v>
      </c>
    </row>
    <row r="8214" spans="1:20" x14ac:dyDescent="0.25">
      <c r="A8214">
        <v>8213</v>
      </c>
      <c r="B8214">
        <v>91380</v>
      </c>
      <c r="C8214" t="s">
        <v>399</v>
      </c>
      <c r="D8214" t="s">
        <v>20</v>
      </c>
      <c r="E8214" t="s">
        <v>39</v>
      </c>
      <c r="F8214" t="s">
        <v>31</v>
      </c>
      <c r="G8214" t="s">
        <v>257</v>
      </c>
      <c r="H8214" t="s">
        <v>54</v>
      </c>
      <c r="I8214" t="s">
        <v>28</v>
      </c>
      <c r="J8214" t="s">
        <v>29</v>
      </c>
      <c r="K8214" t="s">
        <v>163</v>
      </c>
      <c r="L8214" t="s">
        <v>44</v>
      </c>
      <c r="M8214" t="s">
        <v>279</v>
      </c>
      <c r="N8214" s="2">
        <v>41519</v>
      </c>
      <c r="O8214" s="2">
        <v>41520</v>
      </c>
      <c r="P8214">
        <v>24</v>
      </c>
      <c r="Q8214" s="1">
        <v>0.03</v>
      </c>
      <c r="R8214">
        <v>2.21</v>
      </c>
      <c r="S8214">
        <v>1</v>
      </c>
      <c r="T8214">
        <f t="shared" si="128"/>
        <v>53.04</v>
      </c>
    </row>
    <row r="8215" spans="1:20" x14ac:dyDescent="0.25">
      <c r="A8215">
        <v>8214</v>
      </c>
      <c r="B8215">
        <v>91380</v>
      </c>
      <c r="C8215" t="s">
        <v>399</v>
      </c>
      <c r="D8215" t="s">
        <v>20</v>
      </c>
      <c r="E8215" t="s">
        <v>39</v>
      </c>
      <c r="F8215" t="s">
        <v>31</v>
      </c>
      <c r="G8215" t="s">
        <v>257</v>
      </c>
      <c r="H8215" t="s">
        <v>94</v>
      </c>
      <c r="I8215" t="s">
        <v>28</v>
      </c>
      <c r="J8215" t="s">
        <v>29</v>
      </c>
      <c r="K8215" t="s">
        <v>274</v>
      </c>
      <c r="L8215" t="s">
        <v>192</v>
      </c>
      <c r="M8215" t="s">
        <v>279</v>
      </c>
      <c r="N8215" s="2">
        <v>41519</v>
      </c>
      <c r="O8215" s="2">
        <v>41520</v>
      </c>
      <c r="P8215">
        <v>3</v>
      </c>
      <c r="Q8215" s="1">
        <v>0.09</v>
      </c>
      <c r="R8215">
        <v>165.2</v>
      </c>
      <c r="S8215">
        <v>19.989999999999998</v>
      </c>
      <c r="T8215">
        <f t="shared" si="128"/>
        <v>495.59999999999997</v>
      </c>
    </row>
    <row r="8216" spans="1:20" x14ac:dyDescent="0.25">
      <c r="A8216">
        <v>8215</v>
      </c>
      <c r="B8216">
        <v>91380</v>
      </c>
      <c r="C8216" t="s">
        <v>915</v>
      </c>
      <c r="D8216" t="s">
        <v>20</v>
      </c>
      <c r="E8216" t="s">
        <v>39</v>
      </c>
      <c r="F8216" t="s">
        <v>31</v>
      </c>
      <c r="G8216" t="s">
        <v>257</v>
      </c>
      <c r="H8216" t="s">
        <v>49</v>
      </c>
      <c r="I8216" t="s">
        <v>28</v>
      </c>
      <c r="J8216" t="s">
        <v>29</v>
      </c>
      <c r="K8216" t="s">
        <v>43</v>
      </c>
      <c r="L8216" t="s">
        <v>192</v>
      </c>
      <c r="M8216" t="s">
        <v>83</v>
      </c>
      <c r="N8216" s="2">
        <v>41519</v>
      </c>
      <c r="O8216" s="2">
        <v>41521</v>
      </c>
      <c r="P8216">
        <v>1</v>
      </c>
      <c r="Q8216" s="1">
        <v>7.0000000000000007E-2</v>
      </c>
      <c r="R8216">
        <v>3.89</v>
      </c>
      <c r="S8216">
        <v>7.01</v>
      </c>
      <c r="T8216">
        <f t="shared" si="128"/>
        <v>3.89</v>
      </c>
    </row>
    <row r="8217" spans="1:20" x14ac:dyDescent="0.25">
      <c r="A8217">
        <v>8216</v>
      </c>
      <c r="B8217">
        <v>91376</v>
      </c>
      <c r="C8217" t="s">
        <v>915</v>
      </c>
      <c r="D8217" t="s">
        <v>578</v>
      </c>
      <c r="E8217" t="s">
        <v>187</v>
      </c>
      <c r="F8217" t="s">
        <v>31</v>
      </c>
      <c r="G8217" t="s">
        <v>257</v>
      </c>
      <c r="H8217" t="s">
        <v>225</v>
      </c>
      <c r="I8217" t="s">
        <v>28</v>
      </c>
      <c r="J8217" t="s">
        <v>29</v>
      </c>
      <c r="K8217" t="s">
        <v>291</v>
      </c>
      <c r="L8217" t="s">
        <v>283</v>
      </c>
      <c r="M8217" t="s">
        <v>83</v>
      </c>
      <c r="N8217" s="2">
        <v>40423</v>
      </c>
      <c r="O8217" s="2">
        <v>40424</v>
      </c>
      <c r="P8217">
        <v>14</v>
      </c>
      <c r="Q8217" s="1">
        <v>0.06</v>
      </c>
      <c r="R8217">
        <v>355.98</v>
      </c>
      <c r="S8217">
        <v>58.92</v>
      </c>
      <c r="T8217">
        <f t="shared" si="128"/>
        <v>4983.72</v>
      </c>
    </row>
    <row r="8218" spans="1:20" x14ac:dyDescent="0.25">
      <c r="A8218">
        <v>8217</v>
      </c>
      <c r="B8218">
        <v>88154</v>
      </c>
      <c r="C8218" t="s">
        <v>1925</v>
      </c>
      <c r="D8218" t="s">
        <v>20</v>
      </c>
      <c r="E8218" t="s">
        <v>39</v>
      </c>
      <c r="F8218" t="s">
        <v>47</v>
      </c>
      <c r="G8218" t="s">
        <v>93</v>
      </c>
      <c r="H8218" t="s">
        <v>42</v>
      </c>
      <c r="I8218" t="s">
        <v>28</v>
      </c>
      <c r="J8218" t="s">
        <v>29</v>
      </c>
      <c r="K8218" t="s">
        <v>154</v>
      </c>
      <c r="L8218" t="s">
        <v>192</v>
      </c>
      <c r="M8218" t="s">
        <v>167</v>
      </c>
      <c r="N8218" s="2">
        <v>41341</v>
      </c>
      <c r="O8218" s="2">
        <v>41342</v>
      </c>
      <c r="P8218">
        <v>3</v>
      </c>
      <c r="Q8218" s="1">
        <v>0.03</v>
      </c>
      <c r="R8218">
        <v>13.48</v>
      </c>
      <c r="S8218">
        <v>4.51</v>
      </c>
      <c r="T8218">
        <f t="shared" si="128"/>
        <v>40.44</v>
      </c>
    </row>
    <row r="8219" spans="1:20" x14ac:dyDescent="0.25">
      <c r="A8219">
        <v>8218</v>
      </c>
      <c r="B8219">
        <v>91480</v>
      </c>
      <c r="C8219" t="s">
        <v>392</v>
      </c>
      <c r="D8219" t="s">
        <v>20</v>
      </c>
      <c r="E8219" t="s">
        <v>187</v>
      </c>
      <c r="F8219" t="s">
        <v>40</v>
      </c>
      <c r="G8219" t="s">
        <v>23</v>
      </c>
      <c r="H8219" t="s">
        <v>219</v>
      </c>
      <c r="I8219" t="s">
        <v>28</v>
      </c>
      <c r="J8219" t="s">
        <v>29</v>
      </c>
      <c r="K8219" t="s">
        <v>221</v>
      </c>
      <c r="L8219" t="s">
        <v>192</v>
      </c>
      <c r="M8219" t="s">
        <v>393</v>
      </c>
      <c r="N8219" s="2">
        <v>40191</v>
      </c>
      <c r="O8219" s="2">
        <v>40191</v>
      </c>
      <c r="P8219">
        <v>4</v>
      </c>
      <c r="Q8219" s="1">
        <v>0.06</v>
      </c>
      <c r="R8219">
        <v>2.08</v>
      </c>
      <c r="S8219">
        <v>5.33</v>
      </c>
      <c r="T8219">
        <f t="shared" si="128"/>
        <v>8.32</v>
      </c>
    </row>
    <row r="8220" spans="1:20" x14ac:dyDescent="0.25">
      <c r="A8220">
        <v>8219</v>
      </c>
      <c r="B8220">
        <v>88287</v>
      </c>
      <c r="C8220" t="s">
        <v>941</v>
      </c>
      <c r="D8220" t="s">
        <v>20</v>
      </c>
      <c r="E8220" t="s">
        <v>21</v>
      </c>
      <c r="F8220" t="s">
        <v>31</v>
      </c>
      <c r="G8220" t="s">
        <v>48</v>
      </c>
      <c r="H8220" t="s">
        <v>203</v>
      </c>
      <c r="I8220" t="s">
        <v>28</v>
      </c>
      <c r="J8220" t="s">
        <v>29</v>
      </c>
      <c r="K8220" t="s">
        <v>1107</v>
      </c>
      <c r="L8220" t="s">
        <v>192</v>
      </c>
      <c r="M8220" t="s">
        <v>131</v>
      </c>
      <c r="N8220" s="2">
        <v>41275</v>
      </c>
      <c r="O8220" s="2">
        <v>41282</v>
      </c>
      <c r="P8220">
        <v>12</v>
      </c>
      <c r="Q8220" s="1">
        <v>0.03</v>
      </c>
      <c r="R8220">
        <v>49.99</v>
      </c>
      <c r="S8220">
        <v>19.989999999999998</v>
      </c>
      <c r="T8220">
        <f t="shared" si="128"/>
        <v>599.88</v>
      </c>
    </row>
    <row r="8221" spans="1:20" x14ac:dyDescent="0.25">
      <c r="A8221">
        <v>8220</v>
      </c>
      <c r="B8221">
        <v>88287</v>
      </c>
      <c r="C8221" t="s">
        <v>941</v>
      </c>
      <c r="D8221" t="s">
        <v>20</v>
      </c>
      <c r="E8221" t="s">
        <v>39</v>
      </c>
      <c r="F8221" t="s">
        <v>31</v>
      </c>
      <c r="G8221" t="s">
        <v>48</v>
      </c>
      <c r="H8221" t="s">
        <v>61</v>
      </c>
      <c r="I8221" t="s">
        <v>28</v>
      </c>
      <c r="J8221" t="s">
        <v>29</v>
      </c>
      <c r="K8221" t="s">
        <v>101</v>
      </c>
      <c r="L8221" t="s">
        <v>44</v>
      </c>
      <c r="M8221" t="s">
        <v>69</v>
      </c>
      <c r="N8221" s="2">
        <v>41275</v>
      </c>
      <c r="O8221" s="2">
        <v>41280</v>
      </c>
      <c r="P8221">
        <v>14</v>
      </c>
      <c r="Q8221" s="1">
        <v>0.08</v>
      </c>
      <c r="R8221">
        <v>3.98</v>
      </c>
      <c r="S8221">
        <v>2.97</v>
      </c>
      <c r="T8221">
        <f t="shared" si="128"/>
        <v>55.72</v>
      </c>
    </row>
    <row r="8222" spans="1:20" x14ac:dyDescent="0.25">
      <c r="A8222">
        <v>8221</v>
      </c>
      <c r="B8222">
        <v>91411</v>
      </c>
      <c r="C8222" t="s">
        <v>839</v>
      </c>
      <c r="D8222" t="s">
        <v>20</v>
      </c>
      <c r="E8222" t="s">
        <v>39</v>
      </c>
      <c r="F8222" t="s">
        <v>22</v>
      </c>
      <c r="G8222" t="s">
        <v>41</v>
      </c>
      <c r="H8222" t="s">
        <v>61</v>
      </c>
      <c r="I8222" t="s">
        <v>28</v>
      </c>
      <c r="J8222" t="s">
        <v>29</v>
      </c>
      <c r="K8222" t="s">
        <v>181</v>
      </c>
      <c r="L8222" t="s">
        <v>192</v>
      </c>
      <c r="M8222" t="s">
        <v>123</v>
      </c>
      <c r="N8222" s="2">
        <v>41061</v>
      </c>
      <c r="O8222" s="2">
        <v>41063</v>
      </c>
      <c r="P8222">
        <v>10</v>
      </c>
      <c r="Q8222" s="1">
        <v>0.08</v>
      </c>
      <c r="R8222">
        <v>19.98</v>
      </c>
      <c r="S8222">
        <v>5.97</v>
      </c>
      <c r="T8222">
        <f t="shared" si="128"/>
        <v>199.8</v>
      </c>
    </row>
    <row r="8223" spans="1:20" x14ac:dyDescent="0.25">
      <c r="A8223">
        <v>8222</v>
      </c>
      <c r="B8223">
        <v>91411</v>
      </c>
      <c r="C8223" t="s">
        <v>690</v>
      </c>
      <c r="D8223" t="s">
        <v>578</v>
      </c>
      <c r="E8223" t="s">
        <v>21</v>
      </c>
      <c r="F8223" t="s">
        <v>22</v>
      </c>
      <c r="G8223" t="s">
        <v>41</v>
      </c>
      <c r="H8223" t="s">
        <v>33</v>
      </c>
      <c r="I8223" t="s">
        <v>28</v>
      </c>
      <c r="J8223" t="s">
        <v>29</v>
      </c>
      <c r="K8223" t="s">
        <v>208</v>
      </c>
      <c r="L8223" t="s">
        <v>283</v>
      </c>
      <c r="M8223" t="s">
        <v>150</v>
      </c>
      <c r="N8223" s="2">
        <v>41061</v>
      </c>
      <c r="O8223" s="2">
        <v>41063</v>
      </c>
      <c r="P8223">
        <v>18</v>
      </c>
      <c r="Q8223" s="1">
        <v>0.08</v>
      </c>
      <c r="R8223">
        <v>270.97000000000003</v>
      </c>
      <c r="S8223">
        <v>28.06</v>
      </c>
      <c r="T8223">
        <f t="shared" si="128"/>
        <v>4877.4600000000009</v>
      </c>
    </row>
    <row r="8224" spans="1:20" x14ac:dyDescent="0.25">
      <c r="A8224">
        <v>8223</v>
      </c>
      <c r="B8224">
        <v>91411</v>
      </c>
      <c r="C8224" t="s">
        <v>690</v>
      </c>
      <c r="D8224" t="s">
        <v>20</v>
      </c>
      <c r="E8224" t="s">
        <v>39</v>
      </c>
      <c r="F8224" t="s">
        <v>22</v>
      </c>
      <c r="G8224" t="s">
        <v>41</v>
      </c>
      <c r="H8224" t="s">
        <v>42</v>
      </c>
      <c r="I8224" t="s">
        <v>28</v>
      </c>
      <c r="J8224" t="s">
        <v>29</v>
      </c>
      <c r="K8224" t="s">
        <v>138</v>
      </c>
      <c r="L8224" t="s">
        <v>44</v>
      </c>
      <c r="M8224" t="s">
        <v>86</v>
      </c>
      <c r="N8224" s="2">
        <v>41061</v>
      </c>
      <c r="O8224" s="2">
        <v>41063</v>
      </c>
      <c r="P8224">
        <v>8</v>
      </c>
      <c r="Q8224" s="1">
        <v>0.1</v>
      </c>
      <c r="R8224">
        <v>2.94</v>
      </c>
      <c r="S8224">
        <v>0.96</v>
      </c>
      <c r="T8224">
        <f t="shared" si="128"/>
        <v>23.52</v>
      </c>
    </row>
    <row r="8225" spans="1:20" x14ac:dyDescent="0.25">
      <c r="A8225">
        <v>8224</v>
      </c>
      <c r="B8225">
        <v>91410</v>
      </c>
      <c r="C8225" t="s">
        <v>690</v>
      </c>
      <c r="D8225" t="s">
        <v>38</v>
      </c>
      <c r="E8225" t="s">
        <v>39</v>
      </c>
      <c r="F8225" t="s">
        <v>22</v>
      </c>
      <c r="G8225" t="s">
        <v>32</v>
      </c>
      <c r="H8225" t="s">
        <v>54</v>
      </c>
      <c r="I8225" t="s">
        <v>28</v>
      </c>
      <c r="J8225" t="s">
        <v>29</v>
      </c>
      <c r="K8225" t="s">
        <v>163</v>
      </c>
      <c r="L8225" t="s">
        <v>192</v>
      </c>
      <c r="M8225" t="s">
        <v>80</v>
      </c>
      <c r="N8225" s="2">
        <v>41008</v>
      </c>
      <c r="O8225" s="2">
        <v>41010</v>
      </c>
      <c r="P8225">
        <v>10</v>
      </c>
      <c r="Q8225" s="1">
        <v>0.03</v>
      </c>
      <c r="R8225">
        <v>4.9800000000000004</v>
      </c>
      <c r="S8225">
        <v>0.49</v>
      </c>
      <c r="T8225">
        <f t="shared" si="128"/>
        <v>49.800000000000004</v>
      </c>
    </row>
    <row r="8226" spans="1:20" x14ac:dyDescent="0.25">
      <c r="A8226">
        <v>8225</v>
      </c>
      <c r="B8226">
        <v>91410</v>
      </c>
      <c r="C8226" t="s">
        <v>690</v>
      </c>
      <c r="D8226" t="s">
        <v>38</v>
      </c>
      <c r="E8226" t="s">
        <v>39</v>
      </c>
      <c r="F8226" t="s">
        <v>22</v>
      </c>
      <c r="G8226" t="s">
        <v>32</v>
      </c>
      <c r="H8226" t="s">
        <v>94</v>
      </c>
      <c r="I8226" t="s">
        <v>28</v>
      </c>
      <c r="J8226" t="s">
        <v>56</v>
      </c>
      <c r="K8226" t="s">
        <v>43</v>
      </c>
      <c r="L8226" t="s">
        <v>192</v>
      </c>
      <c r="M8226" t="s">
        <v>199</v>
      </c>
      <c r="N8226" s="2">
        <v>41008</v>
      </c>
      <c r="O8226" s="2">
        <v>41009</v>
      </c>
      <c r="P8226">
        <v>11</v>
      </c>
      <c r="Q8226" s="1">
        <v>7.0000000000000007E-2</v>
      </c>
      <c r="R8226">
        <v>140.85</v>
      </c>
      <c r="S8226">
        <v>19.989999999999998</v>
      </c>
      <c r="T8226">
        <f t="shared" si="128"/>
        <v>1549.35</v>
      </c>
    </row>
    <row r="8227" spans="1:20" x14ac:dyDescent="0.25">
      <c r="A8227">
        <v>8226</v>
      </c>
      <c r="B8227">
        <v>90052</v>
      </c>
      <c r="C8227" t="s">
        <v>1332</v>
      </c>
      <c r="D8227" t="s">
        <v>20</v>
      </c>
      <c r="E8227" t="s">
        <v>39</v>
      </c>
      <c r="F8227" t="s">
        <v>22</v>
      </c>
      <c r="G8227" t="s">
        <v>48</v>
      </c>
      <c r="H8227" t="s">
        <v>54</v>
      </c>
      <c r="I8227" t="s">
        <v>28</v>
      </c>
      <c r="J8227" t="s">
        <v>56</v>
      </c>
      <c r="K8227" t="s">
        <v>133</v>
      </c>
      <c r="L8227" t="s">
        <v>192</v>
      </c>
      <c r="M8227" t="s">
        <v>499</v>
      </c>
      <c r="N8227" s="2">
        <v>41163</v>
      </c>
      <c r="O8227" s="2">
        <v>41165</v>
      </c>
      <c r="P8227">
        <v>20</v>
      </c>
      <c r="Q8227" s="1">
        <v>0.01</v>
      </c>
      <c r="R8227">
        <v>5.58</v>
      </c>
      <c r="S8227">
        <v>5.3</v>
      </c>
      <c r="T8227">
        <f t="shared" si="128"/>
        <v>111.6</v>
      </c>
    </row>
    <row r="8228" spans="1:20" x14ac:dyDescent="0.25">
      <c r="A8228">
        <v>8227</v>
      </c>
      <c r="B8228">
        <v>89321</v>
      </c>
      <c r="C8228" t="s">
        <v>881</v>
      </c>
      <c r="D8228" t="s">
        <v>20</v>
      </c>
      <c r="E8228" t="s">
        <v>39</v>
      </c>
      <c r="F8228" t="s">
        <v>31</v>
      </c>
      <c r="G8228" t="s">
        <v>41</v>
      </c>
      <c r="H8228" t="s">
        <v>78</v>
      </c>
      <c r="I8228" t="s">
        <v>28</v>
      </c>
      <c r="J8228" t="s">
        <v>56</v>
      </c>
      <c r="K8228" t="s">
        <v>228</v>
      </c>
      <c r="L8228" t="s">
        <v>44</v>
      </c>
      <c r="M8228" t="s">
        <v>66</v>
      </c>
      <c r="N8228" s="2">
        <v>40987</v>
      </c>
      <c r="O8228" s="2">
        <v>40988</v>
      </c>
      <c r="P8228">
        <v>10</v>
      </c>
      <c r="Q8228" s="1">
        <v>0.02</v>
      </c>
      <c r="R8228">
        <v>3.74</v>
      </c>
      <c r="S8228">
        <v>0.94</v>
      </c>
      <c r="T8228">
        <f t="shared" si="128"/>
        <v>37.400000000000006</v>
      </c>
    </row>
    <row r="8229" spans="1:20" x14ac:dyDescent="0.25">
      <c r="A8229">
        <v>8228</v>
      </c>
      <c r="B8229">
        <v>88798</v>
      </c>
      <c r="C8229" t="s">
        <v>821</v>
      </c>
      <c r="D8229" t="s">
        <v>20</v>
      </c>
      <c r="E8229" t="s">
        <v>39</v>
      </c>
      <c r="F8229" t="s">
        <v>31</v>
      </c>
      <c r="G8229" t="s">
        <v>32</v>
      </c>
      <c r="H8229" t="s">
        <v>61</v>
      </c>
      <c r="I8229" t="s">
        <v>28</v>
      </c>
      <c r="J8229" t="s">
        <v>56</v>
      </c>
      <c r="K8229" t="s">
        <v>50</v>
      </c>
      <c r="L8229" t="s">
        <v>192</v>
      </c>
      <c r="M8229" t="s">
        <v>146</v>
      </c>
      <c r="N8229" s="2">
        <v>40426</v>
      </c>
      <c r="O8229" s="2">
        <v>40427</v>
      </c>
      <c r="P8229">
        <v>15</v>
      </c>
      <c r="Q8229" s="1">
        <v>0.03</v>
      </c>
      <c r="R8229">
        <v>5.78</v>
      </c>
      <c r="S8229">
        <v>5.37</v>
      </c>
      <c r="T8229">
        <f t="shared" si="128"/>
        <v>86.7</v>
      </c>
    </row>
    <row r="8230" spans="1:20" x14ac:dyDescent="0.25">
      <c r="A8230">
        <v>8229</v>
      </c>
      <c r="B8230">
        <v>91120</v>
      </c>
      <c r="C8230" t="s">
        <v>857</v>
      </c>
      <c r="D8230" t="s">
        <v>20</v>
      </c>
      <c r="E8230" t="s">
        <v>39</v>
      </c>
      <c r="F8230" t="s">
        <v>31</v>
      </c>
      <c r="G8230" t="s">
        <v>93</v>
      </c>
      <c r="H8230" t="s">
        <v>54</v>
      </c>
      <c r="I8230" t="s">
        <v>28</v>
      </c>
      <c r="J8230" t="s">
        <v>56</v>
      </c>
      <c r="K8230" t="s">
        <v>181</v>
      </c>
      <c r="L8230" t="s">
        <v>192</v>
      </c>
      <c r="M8230" t="s">
        <v>214</v>
      </c>
      <c r="N8230" s="2">
        <v>41460</v>
      </c>
      <c r="O8230" s="2">
        <v>41461</v>
      </c>
      <c r="P8230">
        <v>1</v>
      </c>
      <c r="Q8230" s="1">
        <v>0.02</v>
      </c>
      <c r="R8230">
        <v>3.69</v>
      </c>
      <c r="S8230">
        <v>0.5</v>
      </c>
      <c r="T8230">
        <f t="shared" si="128"/>
        <v>3.69</v>
      </c>
    </row>
    <row r="8231" spans="1:20" x14ac:dyDescent="0.25">
      <c r="A8231">
        <v>8230</v>
      </c>
      <c r="B8231">
        <v>90719</v>
      </c>
      <c r="C8231" t="s">
        <v>1578</v>
      </c>
      <c r="D8231" t="s">
        <v>20</v>
      </c>
      <c r="E8231" t="s">
        <v>39</v>
      </c>
      <c r="F8231" t="s">
        <v>31</v>
      </c>
      <c r="G8231" t="s">
        <v>93</v>
      </c>
      <c r="H8231" t="s">
        <v>54</v>
      </c>
      <c r="I8231" t="s">
        <v>28</v>
      </c>
      <c r="J8231" t="s">
        <v>56</v>
      </c>
      <c r="K8231" t="s">
        <v>145</v>
      </c>
      <c r="L8231" t="s">
        <v>192</v>
      </c>
      <c r="M8231" t="s">
        <v>35</v>
      </c>
      <c r="N8231" s="2">
        <v>40958</v>
      </c>
      <c r="O8231" s="2">
        <v>40959</v>
      </c>
      <c r="P8231">
        <v>1</v>
      </c>
      <c r="Q8231" s="1">
        <v>0.08</v>
      </c>
      <c r="R8231">
        <v>896.99</v>
      </c>
      <c r="S8231">
        <v>19.989999999999998</v>
      </c>
      <c r="T8231">
        <f t="shared" si="128"/>
        <v>896.99</v>
      </c>
    </row>
    <row r="8232" spans="1:20" x14ac:dyDescent="0.25">
      <c r="A8232">
        <v>8231</v>
      </c>
      <c r="B8232">
        <v>90719</v>
      </c>
      <c r="C8232" t="s">
        <v>1578</v>
      </c>
      <c r="D8232" t="s">
        <v>20</v>
      </c>
      <c r="E8232" t="s">
        <v>21</v>
      </c>
      <c r="F8232" t="s">
        <v>31</v>
      </c>
      <c r="G8232" t="s">
        <v>93</v>
      </c>
      <c r="H8232" t="s">
        <v>24</v>
      </c>
      <c r="I8232" t="s">
        <v>28</v>
      </c>
      <c r="J8232" t="s">
        <v>56</v>
      </c>
      <c r="K8232" t="s">
        <v>201</v>
      </c>
      <c r="L8232" t="s">
        <v>192</v>
      </c>
      <c r="M8232" t="s">
        <v>35</v>
      </c>
      <c r="N8232" s="2">
        <v>40958</v>
      </c>
      <c r="O8232" s="2">
        <v>40960</v>
      </c>
      <c r="P8232">
        <v>4</v>
      </c>
      <c r="Q8232" s="1">
        <v>0.06</v>
      </c>
      <c r="R8232">
        <v>100.97</v>
      </c>
      <c r="S8232">
        <v>7.18</v>
      </c>
      <c r="T8232">
        <f t="shared" si="128"/>
        <v>403.88</v>
      </c>
    </row>
    <row r="8233" spans="1:20" x14ac:dyDescent="0.25">
      <c r="A8233">
        <v>8232</v>
      </c>
      <c r="B8233">
        <v>91317</v>
      </c>
      <c r="C8233" t="s">
        <v>741</v>
      </c>
      <c r="D8233" t="s">
        <v>578</v>
      </c>
      <c r="E8233" t="s">
        <v>39</v>
      </c>
      <c r="F8233" t="s">
        <v>22</v>
      </c>
      <c r="G8233" t="s">
        <v>48</v>
      </c>
      <c r="H8233" t="s">
        <v>78</v>
      </c>
      <c r="I8233" t="s">
        <v>28</v>
      </c>
      <c r="J8233" t="s">
        <v>56</v>
      </c>
      <c r="K8233" t="s">
        <v>248</v>
      </c>
      <c r="L8233" t="s">
        <v>283</v>
      </c>
      <c r="M8233" t="s">
        <v>232</v>
      </c>
      <c r="N8233" s="2">
        <v>40748</v>
      </c>
      <c r="O8233" s="2">
        <v>40750</v>
      </c>
      <c r="P8233">
        <v>8</v>
      </c>
      <c r="Q8233" s="1">
        <v>0.04</v>
      </c>
      <c r="R8233">
        <v>68.81</v>
      </c>
      <c r="S8233">
        <v>60</v>
      </c>
      <c r="T8233">
        <f t="shared" si="128"/>
        <v>550.48</v>
      </c>
    </row>
    <row r="8234" spans="1:20" x14ac:dyDescent="0.25">
      <c r="A8234">
        <v>8233</v>
      </c>
      <c r="B8234">
        <v>91317</v>
      </c>
      <c r="C8234" t="s">
        <v>741</v>
      </c>
      <c r="D8234" t="s">
        <v>20</v>
      </c>
      <c r="E8234" t="s">
        <v>39</v>
      </c>
      <c r="F8234" t="s">
        <v>22</v>
      </c>
      <c r="G8234" t="s">
        <v>48</v>
      </c>
      <c r="H8234" t="s">
        <v>61</v>
      </c>
      <c r="I8234" t="s">
        <v>28</v>
      </c>
      <c r="J8234" t="s">
        <v>56</v>
      </c>
      <c r="K8234" t="s">
        <v>158</v>
      </c>
      <c r="L8234" t="s">
        <v>192</v>
      </c>
      <c r="M8234" t="s">
        <v>444</v>
      </c>
      <c r="N8234" s="2">
        <v>40748</v>
      </c>
      <c r="O8234" s="2">
        <v>40755</v>
      </c>
      <c r="P8234">
        <v>3</v>
      </c>
      <c r="Q8234" s="1">
        <v>0.09</v>
      </c>
      <c r="R8234">
        <v>3.15</v>
      </c>
      <c r="S8234">
        <v>0.5</v>
      </c>
      <c r="T8234">
        <f t="shared" si="128"/>
        <v>9.4499999999999993</v>
      </c>
    </row>
    <row r="8235" spans="1:20" x14ac:dyDescent="0.25">
      <c r="A8235">
        <v>8234</v>
      </c>
      <c r="B8235">
        <v>91317</v>
      </c>
      <c r="C8235" t="s">
        <v>741</v>
      </c>
      <c r="D8235" t="s">
        <v>38</v>
      </c>
      <c r="E8235" t="s">
        <v>39</v>
      </c>
      <c r="F8235" t="s">
        <v>22</v>
      </c>
      <c r="G8235" t="s">
        <v>48</v>
      </c>
      <c r="H8235" t="s">
        <v>61</v>
      </c>
      <c r="I8235" t="s">
        <v>28</v>
      </c>
      <c r="J8235" t="s">
        <v>56</v>
      </c>
      <c r="K8235" t="s">
        <v>119</v>
      </c>
      <c r="L8235" t="s">
        <v>44</v>
      </c>
      <c r="M8235" t="s">
        <v>199</v>
      </c>
      <c r="N8235" s="2">
        <v>40748</v>
      </c>
      <c r="O8235" s="2">
        <v>40748</v>
      </c>
      <c r="P8235">
        <v>13</v>
      </c>
      <c r="Q8235" s="1">
        <v>0.05</v>
      </c>
      <c r="R8235">
        <v>4.2</v>
      </c>
      <c r="S8235">
        <v>2.2599999999999998</v>
      </c>
      <c r="T8235">
        <f t="shared" si="128"/>
        <v>54.6</v>
      </c>
    </row>
    <row r="8236" spans="1:20" x14ac:dyDescent="0.25">
      <c r="A8236">
        <v>8235</v>
      </c>
      <c r="B8236">
        <v>91317</v>
      </c>
      <c r="C8236" t="s">
        <v>893</v>
      </c>
      <c r="D8236" t="s">
        <v>38</v>
      </c>
      <c r="E8236" t="s">
        <v>39</v>
      </c>
      <c r="F8236" t="s">
        <v>40</v>
      </c>
      <c r="G8236" t="s">
        <v>48</v>
      </c>
      <c r="H8236" t="s">
        <v>94</v>
      </c>
      <c r="I8236" t="s">
        <v>28</v>
      </c>
      <c r="J8236" t="s">
        <v>56</v>
      </c>
      <c r="K8236" t="s">
        <v>189</v>
      </c>
      <c r="L8236" t="s">
        <v>192</v>
      </c>
      <c r="M8236" t="s">
        <v>99</v>
      </c>
      <c r="N8236" s="2">
        <v>40748</v>
      </c>
      <c r="O8236" s="2">
        <v>40755</v>
      </c>
      <c r="P8236">
        <v>13</v>
      </c>
      <c r="Q8236" s="1">
        <v>0.01</v>
      </c>
      <c r="R8236">
        <v>8.0399999999999991</v>
      </c>
      <c r="S8236">
        <v>8.94</v>
      </c>
      <c r="T8236">
        <f t="shared" si="128"/>
        <v>104.51999999999998</v>
      </c>
    </row>
    <row r="8237" spans="1:20" x14ac:dyDescent="0.25">
      <c r="A8237">
        <v>8236</v>
      </c>
      <c r="B8237">
        <v>90066</v>
      </c>
      <c r="C8237" t="s">
        <v>2252</v>
      </c>
      <c r="D8237" t="s">
        <v>20</v>
      </c>
      <c r="E8237" t="s">
        <v>39</v>
      </c>
      <c r="F8237" t="s">
        <v>22</v>
      </c>
      <c r="G8237" t="s">
        <v>93</v>
      </c>
      <c r="H8237" t="s">
        <v>94</v>
      </c>
      <c r="I8237" t="s">
        <v>28</v>
      </c>
      <c r="J8237" t="s">
        <v>56</v>
      </c>
      <c r="K8237" t="s">
        <v>133</v>
      </c>
      <c r="L8237" t="s">
        <v>192</v>
      </c>
      <c r="M8237" t="s">
        <v>331</v>
      </c>
      <c r="N8237" s="2">
        <v>41224</v>
      </c>
      <c r="O8237" s="2">
        <v>41226</v>
      </c>
      <c r="P8237">
        <v>11</v>
      </c>
      <c r="Q8237" s="1">
        <v>0.05</v>
      </c>
      <c r="R8237">
        <v>48.04</v>
      </c>
      <c r="S8237">
        <v>5.79</v>
      </c>
      <c r="T8237">
        <f t="shared" si="128"/>
        <v>528.43999999999994</v>
      </c>
    </row>
    <row r="8238" spans="1:20" x14ac:dyDescent="0.25">
      <c r="A8238">
        <v>8237</v>
      </c>
      <c r="B8238">
        <v>90066</v>
      </c>
      <c r="C8238" t="s">
        <v>2472</v>
      </c>
      <c r="D8238" t="s">
        <v>578</v>
      </c>
      <c r="E8238" t="s">
        <v>187</v>
      </c>
      <c r="F8238" t="s">
        <v>31</v>
      </c>
      <c r="G8238" t="s">
        <v>93</v>
      </c>
      <c r="H8238" t="s">
        <v>188</v>
      </c>
      <c r="I8238" t="s">
        <v>28</v>
      </c>
      <c r="J8238" t="s">
        <v>56</v>
      </c>
      <c r="K8238" t="s">
        <v>282</v>
      </c>
      <c r="L8238" t="s">
        <v>330</v>
      </c>
      <c r="M8238" t="s">
        <v>66</v>
      </c>
      <c r="N8238" s="2">
        <v>41224</v>
      </c>
      <c r="O8238" s="2">
        <v>41226</v>
      </c>
      <c r="P8238">
        <v>9</v>
      </c>
      <c r="Q8238" s="1">
        <v>0.01</v>
      </c>
      <c r="R8238">
        <v>179.29</v>
      </c>
      <c r="S8238">
        <v>29.21</v>
      </c>
      <c r="T8238">
        <f t="shared" si="128"/>
        <v>1613.61</v>
      </c>
    </row>
    <row r="8239" spans="1:20" x14ac:dyDescent="0.25">
      <c r="A8239">
        <v>8238</v>
      </c>
      <c r="B8239">
        <v>90066</v>
      </c>
      <c r="C8239" t="s">
        <v>2342</v>
      </c>
      <c r="D8239" t="s">
        <v>578</v>
      </c>
      <c r="E8239" t="s">
        <v>187</v>
      </c>
      <c r="F8239" t="s">
        <v>31</v>
      </c>
      <c r="G8239" t="s">
        <v>93</v>
      </c>
      <c r="H8239" t="s">
        <v>217</v>
      </c>
      <c r="I8239" t="s">
        <v>28</v>
      </c>
      <c r="J8239" t="s">
        <v>56</v>
      </c>
      <c r="K8239" t="s">
        <v>145</v>
      </c>
      <c r="L8239" t="s">
        <v>330</v>
      </c>
      <c r="M8239" t="s">
        <v>35</v>
      </c>
      <c r="N8239" s="2">
        <v>41224</v>
      </c>
      <c r="O8239" s="2">
        <v>41226</v>
      </c>
      <c r="P8239">
        <v>40</v>
      </c>
      <c r="Q8239" s="1">
        <v>0</v>
      </c>
      <c r="R8239">
        <v>70.89</v>
      </c>
      <c r="S8239">
        <v>89.3</v>
      </c>
      <c r="T8239">
        <f t="shared" si="128"/>
        <v>2835.6</v>
      </c>
    </row>
    <row r="8240" spans="1:20" x14ac:dyDescent="0.25">
      <c r="A8240">
        <v>8239</v>
      </c>
      <c r="B8240">
        <v>86948</v>
      </c>
      <c r="C8240" t="s">
        <v>622</v>
      </c>
      <c r="D8240" t="s">
        <v>20</v>
      </c>
      <c r="E8240" t="s">
        <v>39</v>
      </c>
      <c r="F8240" t="s">
        <v>22</v>
      </c>
      <c r="G8240" t="s">
        <v>32</v>
      </c>
      <c r="H8240" t="s">
        <v>78</v>
      </c>
      <c r="I8240" t="s">
        <v>28</v>
      </c>
      <c r="J8240" t="s">
        <v>56</v>
      </c>
      <c r="K8240" t="s">
        <v>129</v>
      </c>
      <c r="L8240" t="s">
        <v>746</v>
      </c>
      <c r="M8240" t="s">
        <v>86</v>
      </c>
      <c r="N8240" s="2">
        <v>41629</v>
      </c>
      <c r="O8240" s="2">
        <v>41631</v>
      </c>
      <c r="P8240">
        <v>7</v>
      </c>
      <c r="Q8240" s="1">
        <v>7.0000000000000007E-2</v>
      </c>
      <c r="R8240">
        <v>110.98</v>
      </c>
      <c r="S8240">
        <v>35</v>
      </c>
      <c r="T8240">
        <f t="shared" si="128"/>
        <v>776.86</v>
      </c>
    </row>
    <row r="8241" spans="1:20" x14ac:dyDescent="0.25">
      <c r="A8241">
        <v>8240</v>
      </c>
      <c r="B8241">
        <v>88166</v>
      </c>
      <c r="C8241" t="s">
        <v>1411</v>
      </c>
      <c r="D8241" t="s">
        <v>20</v>
      </c>
      <c r="E8241" t="s">
        <v>39</v>
      </c>
      <c r="F8241" t="s">
        <v>31</v>
      </c>
      <c r="G8241" t="s">
        <v>23</v>
      </c>
      <c r="H8241" t="s">
        <v>49</v>
      </c>
      <c r="I8241" t="s">
        <v>28</v>
      </c>
      <c r="J8241" t="s">
        <v>56</v>
      </c>
      <c r="K8241" t="s">
        <v>291</v>
      </c>
      <c r="L8241" t="s">
        <v>192</v>
      </c>
      <c r="M8241" t="s">
        <v>35</v>
      </c>
      <c r="N8241" s="2">
        <v>40810</v>
      </c>
      <c r="O8241" s="2">
        <v>40812</v>
      </c>
      <c r="P8241">
        <v>6</v>
      </c>
      <c r="Q8241" s="1">
        <v>0.04</v>
      </c>
      <c r="R8241">
        <v>7.84</v>
      </c>
      <c r="S8241">
        <v>4.71</v>
      </c>
      <c r="T8241">
        <f t="shared" si="128"/>
        <v>47.04</v>
      </c>
    </row>
    <row r="8242" spans="1:20" x14ac:dyDescent="0.25">
      <c r="A8242">
        <v>8241</v>
      </c>
      <c r="B8242">
        <v>90480</v>
      </c>
      <c r="C8242" t="s">
        <v>1421</v>
      </c>
      <c r="D8242" t="s">
        <v>20</v>
      </c>
      <c r="E8242" t="s">
        <v>39</v>
      </c>
      <c r="F8242" t="s">
        <v>31</v>
      </c>
      <c r="G8242" t="s">
        <v>48</v>
      </c>
      <c r="H8242" t="s">
        <v>89</v>
      </c>
      <c r="I8242" t="s">
        <v>28</v>
      </c>
      <c r="J8242" t="s">
        <v>56</v>
      </c>
      <c r="K8242" t="s">
        <v>231</v>
      </c>
      <c r="L8242" t="s">
        <v>192</v>
      </c>
      <c r="M8242" t="s">
        <v>121</v>
      </c>
      <c r="N8242" s="2">
        <v>40324</v>
      </c>
      <c r="O8242" s="2">
        <v>40331</v>
      </c>
      <c r="P8242">
        <v>13</v>
      </c>
      <c r="Q8242" s="1">
        <v>0.01</v>
      </c>
      <c r="R8242">
        <v>5.94</v>
      </c>
      <c r="S8242">
        <v>9.92</v>
      </c>
      <c r="T8242">
        <f t="shared" si="128"/>
        <v>77.22</v>
      </c>
    </row>
    <row r="8243" spans="1:20" x14ac:dyDescent="0.25">
      <c r="A8243">
        <v>8242</v>
      </c>
      <c r="B8243">
        <v>90480</v>
      </c>
      <c r="C8243" t="s">
        <v>1421</v>
      </c>
      <c r="D8243" t="s">
        <v>20</v>
      </c>
      <c r="E8243" t="s">
        <v>21</v>
      </c>
      <c r="F8243" t="s">
        <v>31</v>
      </c>
      <c r="G8243" t="s">
        <v>48</v>
      </c>
      <c r="H8243" t="s">
        <v>206</v>
      </c>
      <c r="I8243" t="s">
        <v>28</v>
      </c>
      <c r="J8243" t="s">
        <v>56</v>
      </c>
      <c r="K8243" t="s">
        <v>409</v>
      </c>
      <c r="L8243" t="s">
        <v>192</v>
      </c>
      <c r="M8243" t="s">
        <v>35</v>
      </c>
      <c r="N8243" s="2">
        <v>40324</v>
      </c>
      <c r="O8243" s="2">
        <v>40324</v>
      </c>
      <c r="P8243">
        <v>8</v>
      </c>
      <c r="Q8243" s="1">
        <v>0.02</v>
      </c>
      <c r="R8243">
        <v>125.99</v>
      </c>
      <c r="S8243">
        <v>3</v>
      </c>
      <c r="T8243">
        <f t="shared" si="128"/>
        <v>1007.92</v>
      </c>
    </row>
    <row r="8244" spans="1:20" x14ac:dyDescent="0.25">
      <c r="A8244">
        <v>8243</v>
      </c>
      <c r="B8244">
        <v>89720</v>
      </c>
      <c r="C8244" t="s">
        <v>1083</v>
      </c>
      <c r="D8244" t="s">
        <v>20</v>
      </c>
      <c r="E8244" t="s">
        <v>39</v>
      </c>
      <c r="F8244" t="s">
        <v>40</v>
      </c>
      <c r="G8244" t="s">
        <v>48</v>
      </c>
      <c r="H8244" t="s">
        <v>78</v>
      </c>
      <c r="I8244" t="s">
        <v>28</v>
      </c>
      <c r="J8244" t="s">
        <v>56</v>
      </c>
      <c r="K8244" t="s">
        <v>74</v>
      </c>
      <c r="L8244" t="s">
        <v>192</v>
      </c>
      <c r="M8244" t="s">
        <v>370</v>
      </c>
      <c r="N8244" s="2">
        <v>41241</v>
      </c>
      <c r="O8244" s="2">
        <v>41246</v>
      </c>
      <c r="P8244">
        <v>1</v>
      </c>
      <c r="Q8244" s="1">
        <v>0.02</v>
      </c>
      <c r="R8244">
        <v>48.91</v>
      </c>
      <c r="S8244">
        <v>5.81</v>
      </c>
      <c r="T8244">
        <f t="shared" si="128"/>
        <v>48.91</v>
      </c>
    </row>
    <row r="8245" spans="1:20" x14ac:dyDescent="0.25">
      <c r="A8245">
        <v>8244</v>
      </c>
      <c r="B8245">
        <v>89720</v>
      </c>
      <c r="C8245" t="s">
        <v>1083</v>
      </c>
      <c r="D8245" t="s">
        <v>20</v>
      </c>
      <c r="E8245" t="s">
        <v>39</v>
      </c>
      <c r="F8245" t="s">
        <v>40</v>
      </c>
      <c r="G8245" t="s">
        <v>48</v>
      </c>
      <c r="H8245" t="s">
        <v>78</v>
      </c>
      <c r="I8245" t="s">
        <v>28</v>
      </c>
      <c r="J8245" t="s">
        <v>56</v>
      </c>
      <c r="K8245" t="s">
        <v>136</v>
      </c>
      <c r="L8245" t="s">
        <v>746</v>
      </c>
      <c r="M8245" t="s">
        <v>75</v>
      </c>
      <c r="N8245" s="2">
        <v>41241</v>
      </c>
      <c r="O8245" s="2">
        <v>41245</v>
      </c>
      <c r="P8245">
        <v>3</v>
      </c>
      <c r="Q8245" s="1">
        <v>7.0000000000000007E-2</v>
      </c>
      <c r="R8245">
        <v>101.41</v>
      </c>
      <c r="S8245">
        <v>35</v>
      </c>
      <c r="T8245">
        <f t="shared" si="128"/>
        <v>304.23</v>
      </c>
    </row>
    <row r="8246" spans="1:20" x14ac:dyDescent="0.25">
      <c r="A8246">
        <v>8245</v>
      </c>
      <c r="B8246">
        <v>90950</v>
      </c>
      <c r="C8246" t="s">
        <v>665</v>
      </c>
      <c r="D8246" t="s">
        <v>20</v>
      </c>
      <c r="E8246" t="s">
        <v>187</v>
      </c>
      <c r="F8246" t="s">
        <v>22</v>
      </c>
      <c r="G8246" t="s">
        <v>93</v>
      </c>
      <c r="H8246" t="s">
        <v>188</v>
      </c>
      <c r="I8246" t="s">
        <v>28</v>
      </c>
      <c r="J8246" t="s">
        <v>56</v>
      </c>
      <c r="K8246" t="s">
        <v>282</v>
      </c>
      <c r="L8246" t="s">
        <v>746</v>
      </c>
      <c r="M8246" t="s">
        <v>331</v>
      </c>
      <c r="N8246" s="2">
        <v>41387</v>
      </c>
      <c r="O8246" s="2">
        <v>41388</v>
      </c>
      <c r="P8246">
        <v>3</v>
      </c>
      <c r="Q8246" s="1">
        <v>0.09</v>
      </c>
      <c r="R8246">
        <v>238.4</v>
      </c>
      <c r="S8246">
        <v>24.49</v>
      </c>
      <c r="T8246">
        <f t="shared" si="128"/>
        <v>715.2</v>
      </c>
    </row>
    <row r="8247" spans="1:20" x14ac:dyDescent="0.25">
      <c r="A8247">
        <v>8246</v>
      </c>
      <c r="B8247">
        <v>90950</v>
      </c>
      <c r="C8247" t="s">
        <v>665</v>
      </c>
      <c r="D8247" t="s">
        <v>38</v>
      </c>
      <c r="E8247" t="s">
        <v>21</v>
      </c>
      <c r="F8247" t="s">
        <v>22</v>
      </c>
      <c r="G8247" t="s">
        <v>93</v>
      </c>
      <c r="H8247" t="s">
        <v>33</v>
      </c>
      <c r="I8247" t="s">
        <v>28</v>
      </c>
      <c r="J8247" t="s">
        <v>56</v>
      </c>
      <c r="K8247" t="s">
        <v>198</v>
      </c>
      <c r="L8247" t="s">
        <v>26</v>
      </c>
      <c r="M8247" t="s">
        <v>246</v>
      </c>
      <c r="N8247" s="2">
        <v>41387</v>
      </c>
      <c r="O8247" s="2">
        <v>41389</v>
      </c>
      <c r="P8247">
        <v>3</v>
      </c>
      <c r="Q8247" s="1">
        <v>0</v>
      </c>
      <c r="R8247">
        <v>85.99</v>
      </c>
      <c r="S8247">
        <v>1.25</v>
      </c>
      <c r="T8247">
        <f t="shared" si="128"/>
        <v>257.96999999999997</v>
      </c>
    </row>
    <row r="8248" spans="1:20" x14ac:dyDescent="0.25">
      <c r="A8248">
        <v>8247</v>
      </c>
      <c r="B8248">
        <v>90950</v>
      </c>
      <c r="C8248" t="s">
        <v>995</v>
      </c>
      <c r="D8248" t="s">
        <v>20</v>
      </c>
      <c r="E8248" t="s">
        <v>21</v>
      </c>
      <c r="F8248" t="s">
        <v>22</v>
      </c>
      <c r="G8248" t="s">
        <v>93</v>
      </c>
      <c r="H8248" t="s">
        <v>203</v>
      </c>
      <c r="I8248" t="s">
        <v>28</v>
      </c>
      <c r="J8248" t="s">
        <v>56</v>
      </c>
      <c r="K8248" t="s">
        <v>25</v>
      </c>
      <c r="L8248" t="s">
        <v>192</v>
      </c>
      <c r="M8248" t="s">
        <v>238</v>
      </c>
      <c r="N8248" s="2">
        <v>41387</v>
      </c>
      <c r="O8248" s="2">
        <v>41390</v>
      </c>
      <c r="P8248">
        <v>9</v>
      </c>
      <c r="Q8248" s="1">
        <v>0.06</v>
      </c>
      <c r="R8248">
        <v>155.99</v>
      </c>
      <c r="S8248">
        <v>3.9</v>
      </c>
      <c r="T8248">
        <f t="shared" si="128"/>
        <v>1403.91</v>
      </c>
    </row>
    <row r="8249" spans="1:20" x14ac:dyDescent="0.25">
      <c r="A8249">
        <v>8248</v>
      </c>
      <c r="B8249">
        <v>86752</v>
      </c>
      <c r="C8249" t="s">
        <v>1763</v>
      </c>
      <c r="D8249" t="s">
        <v>20</v>
      </c>
      <c r="E8249" t="s">
        <v>39</v>
      </c>
      <c r="F8249" t="s">
        <v>22</v>
      </c>
      <c r="G8249" t="s">
        <v>41</v>
      </c>
      <c r="H8249" t="s">
        <v>89</v>
      </c>
      <c r="I8249" t="s">
        <v>28</v>
      </c>
      <c r="J8249" t="s">
        <v>56</v>
      </c>
      <c r="K8249" t="s">
        <v>149</v>
      </c>
      <c r="L8249" t="s">
        <v>44</v>
      </c>
      <c r="M8249" t="s">
        <v>227</v>
      </c>
      <c r="N8249" s="2">
        <v>40304</v>
      </c>
      <c r="O8249" s="2">
        <v>40304</v>
      </c>
      <c r="P8249">
        <v>11</v>
      </c>
      <c r="Q8249" s="1">
        <v>0.04</v>
      </c>
      <c r="R8249">
        <v>9.11</v>
      </c>
      <c r="S8249">
        <v>2.15</v>
      </c>
      <c r="T8249">
        <f t="shared" si="128"/>
        <v>100.21</v>
      </c>
    </row>
    <row r="8250" spans="1:20" x14ac:dyDescent="0.25">
      <c r="A8250">
        <v>8249</v>
      </c>
      <c r="B8250">
        <v>89358</v>
      </c>
      <c r="C8250" t="s">
        <v>1859</v>
      </c>
      <c r="D8250" t="s">
        <v>20</v>
      </c>
      <c r="E8250" t="s">
        <v>21</v>
      </c>
      <c r="F8250" t="s">
        <v>22</v>
      </c>
      <c r="G8250" t="s">
        <v>23</v>
      </c>
      <c r="H8250" t="s">
        <v>203</v>
      </c>
      <c r="I8250" t="s">
        <v>28</v>
      </c>
      <c r="J8250" t="s">
        <v>56</v>
      </c>
      <c r="K8250" t="s">
        <v>198</v>
      </c>
      <c r="L8250" t="s">
        <v>26</v>
      </c>
      <c r="M8250" t="s">
        <v>444</v>
      </c>
      <c r="N8250" s="2">
        <v>41339</v>
      </c>
      <c r="O8250" s="2">
        <v>41340</v>
      </c>
      <c r="P8250">
        <v>1</v>
      </c>
      <c r="Q8250" s="1">
        <v>0.1</v>
      </c>
      <c r="R8250">
        <v>55.99</v>
      </c>
      <c r="S8250">
        <v>5</v>
      </c>
      <c r="T8250">
        <f t="shared" si="128"/>
        <v>55.99</v>
      </c>
    </row>
    <row r="8251" spans="1:20" x14ac:dyDescent="0.25">
      <c r="A8251">
        <v>8250</v>
      </c>
      <c r="B8251">
        <v>86380</v>
      </c>
      <c r="C8251" t="s">
        <v>1395</v>
      </c>
      <c r="D8251" t="s">
        <v>20</v>
      </c>
      <c r="E8251" t="s">
        <v>187</v>
      </c>
      <c r="F8251" t="s">
        <v>31</v>
      </c>
      <c r="G8251" t="s">
        <v>32</v>
      </c>
      <c r="H8251" t="s">
        <v>188</v>
      </c>
      <c r="I8251" t="s">
        <v>28</v>
      </c>
      <c r="J8251" t="s">
        <v>56</v>
      </c>
      <c r="K8251" t="s">
        <v>43</v>
      </c>
      <c r="L8251" t="s">
        <v>192</v>
      </c>
      <c r="M8251" t="s">
        <v>35</v>
      </c>
      <c r="N8251" s="2">
        <v>41510</v>
      </c>
      <c r="O8251" s="2">
        <v>41512</v>
      </c>
      <c r="P8251">
        <v>13</v>
      </c>
      <c r="Q8251" s="1">
        <v>0.03</v>
      </c>
      <c r="R8251">
        <v>51.94</v>
      </c>
      <c r="S8251">
        <v>19.989999999999998</v>
      </c>
      <c r="T8251">
        <f t="shared" si="128"/>
        <v>675.22</v>
      </c>
    </row>
    <row r="8252" spans="1:20" x14ac:dyDescent="0.25">
      <c r="A8252">
        <v>8251</v>
      </c>
      <c r="B8252">
        <v>86375</v>
      </c>
      <c r="C8252" t="s">
        <v>1395</v>
      </c>
      <c r="D8252" t="s">
        <v>20</v>
      </c>
      <c r="E8252" t="s">
        <v>39</v>
      </c>
      <c r="F8252" t="s">
        <v>31</v>
      </c>
      <c r="G8252" t="s">
        <v>32</v>
      </c>
      <c r="H8252" t="s">
        <v>78</v>
      </c>
      <c r="I8252" t="s">
        <v>28</v>
      </c>
      <c r="J8252" t="s">
        <v>56</v>
      </c>
      <c r="K8252" t="s">
        <v>119</v>
      </c>
      <c r="L8252" t="s">
        <v>192</v>
      </c>
      <c r="M8252" t="s">
        <v>35</v>
      </c>
      <c r="N8252" s="2">
        <v>40779</v>
      </c>
      <c r="O8252" s="2">
        <v>40780</v>
      </c>
      <c r="P8252">
        <v>21</v>
      </c>
      <c r="Q8252" s="1">
        <v>0.01</v>
      </c>
      <c r="R8252">
        <v>19.98</v>
      </c>
      <c r="S8252">
        <v>8.68</v>
      </c>
      <c r="T8252">
        <f t="shared" si="128"/>
        <v>419.58</v>
      </c>
    </row>
    <row r="8253" spans="1:20" x14ac:dyDescent="0.25">
      <c r="A8253">
        <v>8252</v>
      </c>
      <c r="B8253">
        <v>86273</v>
      </c>
      <c r="C8253" t="s">
        <v>1598</v>
      </c>
      <c r="D8253" t="s">
        <v>20</v>
      </c>
      <c r="E8253" t="s">
        <v>21</v>
      </c>
      <c r="F8253" t="s">
        <v>31</v>
      </c>
      <c r="G8253" t="s">
        <v>41</v>
      </c>
      <c r="H8253" t="s">
        <v>33</v>
      </c>
      <c r="I8253" t="s">
        <v>28</v>
      </c>
      <c r="J8253" t="s">
        <v>56</v>
      </c>
      <c r="K8253" t="s">
        <v>1147</v>
      </c>
      <c r="L8253" t="s">
        <v>26</v>
      </c>
      <c r="M8253" t="s">
        <v>121</v>
      </c>
      <c r="N8253" s="2">
        <v>41153</v>
      </c>
      <c r="O8253" s="2">
        <v>41154</v>
      </c>
      <c r="P8253">
        <v>12</v>
      </c>
      <c r="Q8253" s="1">
        <v>0.04</v>
      </c>
      <c r="R8253">
        <v>8.4600000000000009</v>
      </c>
      <c r="S8253">
        <v>3.62</v>
      </c>
      <c r="T8253">
        <f t="shared" si="128"/>
        <v>101.52000000000001</v>
      </c>
    </row>
    <row r="8254" spans="1:20" x14ac:dyDescent="0.25">
      <c r="A8254">
        <v>8253</v>
      </c>
      <c r="B8254">
        <v>88099</v>
      </c>
      <c r="C8254" t="s">
        <v>2463</v>
      </c>
      <c r="D8254" t="s">
        <v>578</v>
      </c>
      <c r="E8254" t="s">
        <v>39</v>
      </c>
      <c r="F8254" t="s">
        <v>22</v>
      </c>
      <c r="G8254" t="s">
        <v>41</v>
      </c>
      <c r="H8254" t="s">
        <v>54</v>
      </c>
      <c r="I8254" t="s">
        <v>28</v>
      </c>
      <c r="J8254" t="s">
        <v>56</v>
      </c>
      <c r="K8254" t="s">
        <v>291</v>
      </c>
      <c r="L8254" t="s">
        <v>283</v>
      </c>
      <c r="M8254" t="s">
        <v>227</v>
      </c>
      <c r="N8254" s="2">
        <v>41332</v>
      </c>
      <c r="O8254" s="2">
        <v>41332</v>
      </c>
      <c r="P8254">
        <v>10</v>
      </c>
      <c r="Q8254" s="1">
        <v>0.05</v>
      </c>
      <c r="R8254">
        <v>294.62</v>
      </c>
      <c r="S8254">
        <v>42.52</v>
      </c>
      <c r="T8254">
        <f t="shared" si="128"/>
        <v>2946.2</v>
      </c>
    </row>
    <row r="8255" spans="1:20" x14ac:dyDescent="0.25">
      <c r="A8255">
        <v>8254</v>
      </c>
      <c r="B8255">
        <v>86977</v>
      </c>
      <c r="C8255" t="s">
        <v>1073</v>
      </c>
      <c r="D8255" t="s">
        <v>20</v>
      </c>
      <c r="E8255" t="s">
        <v>21</v>
      </c>
      <c r="F8255" t="s">
        <v>47</v>
      </c>
      <c r="G8255" t="s">
        <v>48</v>
      </c>
      <c r="H8255" t="s">
        <v>24</v>
      </c>
      <c r="I8255" t="s">
        <v>28</v>
      </c>
      <c r="J8255" t="s">
        <v>56</v>
      </c>
      <c r="K8255" t="s">
        <v>34</v>
      </c>
      <c r="L8255" t="s">
        <v>192</v>
      </c>
      <c r="M8255" t="s">
        <v>51</v>
      </c>
      <c r="N8255" s="2">
        <v>41046</v>
      </c>
      <c r="O8255" s="2">
        <v>41050</v>
      </c>
      <c r="P8255">
        <v>2</v>
      </c>
      <c r="Q8255" s="1">
        <v>0.06</v>
      </c>
      <c r="R8255">
        <v>125.99</v>
      </c>
      <c r="S8255">
        <v>5.63</v>
      </c>
      <c r="T8255">
        <f t="shared" si="128"/>
        <v>251.98</v>
      </c>
    </row>
    <row r="8256" spans="1:20" x14ac:dyDescent="0.25">
      <c r="A8256">
        <v>8255</v>
      </c>
      <c r="B8256">
        <v>91330</v>
      </c>
      <c r="C8256" t="s">
        <v>1139</v>
      </c>
      <c r="D8256" t="s">
        <v>20</v>
      </c>
      <c r="E8256" t="s">
        <v>21</v>
      </c>
      <c r="F8256" t="s">
        <v>40</v>
      </c>
      <c r="G8256" t="s">
        <v>41</v>
      </c>
      <c r="H8256" t="s">
        <v>203</v>
      </c>
      <c r="I8256" t="s">
        <v>28</v>
      </c>
      <c r="J8256" t="s">
        <v>56</v>
      </c>
      <c r="K8256" t="s">
        <v>1107</v>
      </c>
      <c r="L8256" t="s">
        <v>26</v>
      </c>
      <c r="M8256" t="s">
        <v>59</v>
      </c>
      <c r="N8256" s="2">
        <v>41564</v>
      </c>
      <c r="O8256" s="2">
        <v>41565</v>
      </c>
      <c r="P8256">
        <v>6</v>
      </c>
      <c r="Q8256" s="1">
        <v>0.08</v>
      </c>
      <c r="R8256">
        <v>5.98</v>
      </c>
      <c r="S8256">
        <v>4.38</v>
      </c>
      <c r="T8256">
        <f t="shared" si="128"/>
        <v>35.880000000000003</v>
      </c>
    </row>
    <row r="8257" spans="1:20" x14ac:dyDescent="0.25">
      <c r="A8257">
        <v>8256</v>
      </c>
      <c r="B8257">
        <v>86123</v>
      </c>
      <c r="C8257" t="s">
        <v>1029</v>
      </c>
      <c r="D8257" t="s">
        <v>20</v>
      </c>
      <c r="E8257" t="s">
        <v>39</v>
      </c>
      <c r="F8257" t="s">
        <v>31</v>
      </c>
      <c r="G8257" t="s">
        <v>41</v>
      </c>
      <c r="H8257" t="s">
        <v>54</v>
      </c>
      <c r="I8257" t="s">
        <v>28</v>
      </c>
      <c r="J8257" t="s">
        <v>56</v>
      </c>
      <c r="K8257" t="s">
        <v>138</v>
      </c>
      <c r="L8257" t="s">
        <v>192</v>
      </c>
      <c r="M8257" t="s">
        <v>255</v>
      </c>
      <c r="N8257" s="2">
        <v>40292</v>
      </c>
      <c r="O8257" s="2">
        <v>40293</v>
      </c>
      <c r="P8257">
        <v>3</v>
      </c>
      <c r="Q8257" s="1">
        <v>0.04</v>
      </c>
      <c r="R8257">
        <v>9.06</v>
      </c>
      <c r="S8257">
        <v>9.86</v>
      </c>
      <c r="T8257">
        <f t="shared" si="128"/>
        <v>27.18</v>
      </c>
    </row>
    <row r="8258" spans="1:20" x14ac:dyDescent="0.25">
      <c r="A8258">
        <v>8257</v>
      </c>
      <c r="B8258">
        <v>86123</v>
      </c>
      <c r="C8258" t="s">
        <v>1179</v>
      </c>
      <c r="D8258" t="s">
        <v>20</v>
      </c>
      <c r="E8258" t="s">
        <v>39</v>
      </c>
      <c r="F8258" t="s">
        <v>31</v>
      </c>
      <c r="G8258" t="s">
        <v>41</v>
      </c>
      <c r="H8258" t="s">
        <v>61</v>
      </c>
      <c r="I8258" t="s">
        <v>28</v>
      </c>
      <c r="J8258" t="s">
        <v>56</v>
      </c>
      <c r="K8258" t="s">
        <v>221</v>
      </c>
      <c r="L8258" t="s">
        <v>192</v>
      </c>
      <c r="M8258" t="s">
        <v>131</v>
      </c>
      <c r="N8258" s="2">
        <v>40292</v>
      </c>
      <c r="O8258" s="2">
        <v>40293</v>
      </c>
      <c r="P8258">
        <v>3</v>
      </c>
      <c r="Q8258" s="1">
        <v>0.04</v>
      </c>
      <c r="R8258">
        <v>14.27</v>
      </c>
      <c r="S8258">
        <v>7.27</v>
      </c>
      <c r="T8258">
        <f t="shared" si="128"/>
        <v>42.81</v>
      </c>
    </row>
    <row r="8259" spans="1:20" x14ac:dyDescent="0.25">
      <c r="A8259">
        <v>8258</v>
      </c>
      <c r="B8259">
        <v>86131</v>
      </c>
      <c r="C8259" t="s">
        <v>1179</v>
      </c>
      <c r="D8259" t="s">
        <v>20</v>
      </c>
      <c r="E8259" t="s">
        <v>39</v>
      </c>
      <c r="F8259" t="s">
        <v>31</v>
      </c>
      <c r="G8259" t="s">
        <v>41</v>
      </c>
      <c r="H8259" t="s">
        <v>94</v>
      </c>
      <c r="I8259" t="s">
        <v>28</v>
      </c>
      <c r="J8259" t="s">
        <v>56</v>
      </c>
      <c r="K8259" t="s">
        <v>82</v>
      </c>
      <c r="L8259" t="s">
        <v>192</v>
      </c>
      <c r="M8259" t="s">
        <v>131</v>
      </c>
      <c r="N8259" s="2">
        <v>41388</v>
      </c>
      <c r="O8259" s="2">
        <v>41391</v>
      </c>
      <c r="P8259">
        <v>7</v>
      </c>
      <c r="Q8259" s="1">
        <v>0.03</v>
      </c>
      <c r="R8259">
        <v>4.91</v>
      </c>
      <c r="S8259">
        <v>0.5</v>
      </c>
      <c r="T8259">
        <f t="shared" ref="T8259:T8322" si="129">R8259*P8259</f>
        <v>34.370000000000005</v>
      </c>
    </row>
    <row r="8260" spans="1:20" x14ac:dyDescent="0.25">
      <c r="A8260">
        <v>8259</v>
      </c>
      <c r="B8260">
        <v>91586</v>
      </c>
      <c r="C8260" t="s">
        <v>577</v>
      </c>
      <c r="D8260" t="s">
        <v>20</v>
      </c>
      <c r="E8260" t="s">
        <v>21</v>
      </c>
      <c r="F8260" t="s">
        <v>40</v>
      </c>
      <c r="G8260" t="s">
        <v>93</v>
      </c>
      <c r="H8260" t="s">
        <v>206</v>
      </c>
      <c r="I8260" t="s">
        <v>28</v>
      </c>
      <c r="J8260" t="s">
        <v>56</v>
      </c>
      <c r="K8260" t="s">
        <v>201</v>
      </c>
      <c r="L8260" t="s">
        <v>44</v>
      </c>
      <c r="M8260" t="s">
        <v>75</v>
      </c>
      <c r="N8260" s="2">
        <v>40426</v>
      </c>
      <c r="O8260" s="2">
        <v>40427</v>
      </c>
      <c r="P8260">
        <v>20</v>
      </c>
      <c r="Q8260" s="1">
        <v>0.03</v>
      </c>
      <c r="R8260">
        <v>85.99</v>
      </c>
      <c r="S8260">
        <v>0.99</v>
      </c>
      <c r="T8260">
        <f t="shared" si="129"/>
        <v>1719.8</v>
      </c>
    </row>
    <row r="8261" spans="1:20" x14ac:dyDescent="0.25">
      <c r="A8261">
        <v>8260</v>
      </c>
      <c r="B8261">
        <v>88854</v>
      </c>
      <c r="C8261" t="s">
        <v>1886</v>
      </c>
      <c r="D8261" t="s">
        <v>20</v>
      </c>
      <c r="E8261" t="s">
        <v>39</v>
      </c>
      <c r="F8261" t="s">
        <v>47</v>
      </c>
      <c r="G8261" t="s">
        <v>41</v>
      </c>
      <c r="H8261" t="s">
        <v>49</v>
      </c>
      <c r="I8261" t="s">
        <v>28</v>
      </c>
      <c r="J8261" t="s">
        <v>56</v>
      </c>
      <c r="K8261" t="s">
        <v>113</v>
      </c>
      <c r="L8261" t="s">
        <v>192</v>
      </c>
      <c r="M8261" t="s">
        <v>134</v>
      </c>
      <c r="N8261" s="2">
        <v>41156</v>
      </c>
      <c r="O8261" s="2">
        <v>41156</v>
      </c>
      <c r="P8261">
        <v>8</v>
      </c>
      <c r="Q8261" s="1">
        <v>0.04</v>
      </c>
      <c r="R8261">
        <v>12.28</v>
      </c>
      <c r="S8261">
        <v>6.47</v>
      </c>
      <c r="T8261">
        <f t="shared" si="129"/>
        <v>98.24</v>
      </c>
    </row>
    <row r="8262" spans="1:20" x14ac:dyDescent="0.25">
      <c r="A8262">
        <v>8261</v>
      </c>
      <c r="B8262">
        <v>88854</v>
      </c>
      <c r="C8262" t="s">
        <v>1886</v>
      </c>
      <c r="D8262" t="s">
        <v>20</v>
      </c>
      <c r="E8262" t="s">
        <v>21</v>
      </c>
      <c r="F8262" t="s">
        <v>47</v>
      </c>
      <c r="G8262" t="s">
        <v>41</v>
      </c>
      <c r="H8262" t="s">
        <v>33</v>
      </c>
      <c r="I8262" t="s">
        <v>28</v>
      </c>
      <c r="J8262" t="s">
        <v>56</v>
      </c>
      <c r="K8262" t="s">
        <v>1107</v>
      </c>
      <c r="L8262" t="s">
        <v>192</v>
      </c>
      <c r="M8262" t="s">
        <v>156</v>
      </c>
      <c r="N8262" s="2">
        <v>41156</v>
      </c>
      <c r="O8262" s="2">
        <v>41159</v>
      </c>
      <c r="P8262">
        <v>16</v>
      </c>
      <c r="Q8262" s="1">
        <v>0.1</v>
      </c>
      <c r="R8262">
        <v>65.989999999999995</v>
      </c>
      <c r="S8262">
        <v>8.8000000000000007</v>
      </c>
      <c r="T8262">
        <f t="shared" si="129"/>
        <v>1055.8399999999999</v>
      </c>
    </row>
    <row r="8263" spans="1:20" x14ac:dyDescent="0.25">
      <c r="A8263">
        <v>8262</v>
      </c>
      <c r="B8263">
        <v>86697</v>
      </c>
      <c r="C8263" t="s">
        <v>672</v>
      </c>
      <c r="D8263" t="s">
        <v>578</v>
      </c>
      <c r="E8263" t="s">
        <v>21</v>
      </c>
      <c r="F8263" t="s">
        <v>47</v>
      </c>
      <c r="G8263" t="s">
        <v>41</v>
      </c>
      <c r="H8263" t="s">
        <v>206</v>
      </c>
      <c r="I8263" t="s">
        <v>28</v>
      </c>
      <c r="J8263" t="s">
        <v>56</v>
      </c>
      <c r="K8263" t="s">
        <v>1147</v>
      </c>
      <c r="L8263" t="s">
        <v>283</v>
      </c>
      <c r="M8263" t="s">
        <v>160</v>
      </c>
      <c r="N8263" s="2">
        <v>41285</v>
      </c>
      <c r="O8263" s="2">
        <v>41287</v>
      </c>
      <c r="P8263">
        <v>1</v>
      </c>
      <c r="Q8263" s="1">
        <v>0.06</v>
      </c>
      <c r="R8263">
        <v>115.99</v>
      </c>
      <c r="S8263">
        <v>56.14</v>
      </c>
      <c r="T8263">
        <f t="shared" si="129"/>
        <v>115.99</v>
      </c>
    </row>
    <row r="8264" spans="1:20" x14ac:dyDescent="0.25">
      <c r="A8264">
        <v>8263</v>
      </c>
      <c r="B8264">
        <v>86426</v>
      </c>
      <c r="C8264" t="s">
        <v>449</v>
      </c>
      <c r="D8264" t="s">
        <v>20</v>
      </c>
      <c r="E8264" t="s">
        <v>39</v>
      </c>
      <c r="F8264" t="s">
        <v>47</v>
      </c>
      <c r="G8264" t="s">
        <v>32</v>
      </c>
      <c r="H8264" t="s">
        <v>94</v>
      </c>
      <c r="I8264" t="s">
        <v>28</v>
      </c>
      <c r="J8264" t="s">
        <v>56</v>
      </c>
      <c r="K8264" t="s">
        <v>226</v>
      </c>
      <c r="L8264" t="s">
        <v>746</v>
      </c>
      <c r="M8264" t="s">
        <v>114</v>
      </c>
      <c r="N8264" s="2">
        <v>41185</v>
      </c>
      <c r="O8264" s="2">
        <v>41187</v>
      </c>
      <c r="P8264">
        <v>19</v>
      </c>
      <c r="Q8264" s="1">
        <v>0.02</v>
      </c>
      <c r="R8264">
        <v>32.479999999999997</v>
      </c>
      <c r="S8264">
        <v>35</v>
      </c>
      <c r="T8264">
        <f t="shared" si="129"/>
        <v>617.11999999999989</v>
      </c>
    </row>
    <row r="8265" spans="1:20" x14ac:dyDescent="0.25">
      <c r="A8265">
        <v>8264</v>
      </c>
      <c r="B8265">
        <v>86426</v>
      </c>
      <c r="C8265" t="s">
        <v>2031</v>
      </c>
      <c r="D8265" t="s">
        <v>20</v>
      </c>
      <c r="E8265" t="s">
        <v>187</v>
      </c>
      <c r="F8265" t="s">
        <v>47</v>
      </c>
      <c r="G8265" t="s">
        <v>32</v>
      </c>
      <c r="H8265" t="s">
        <v>225</v>
      </c>
      <c r="I8265" t="s">
        <v>28</v>
      </c>
      <c r="J8265" t="s">
        <v>56</v>
      </c>
      <c r="K8265" t="s">
        <v>181</v>
      </c>
      <c r="L8265" t="s">
        <v>746</v>
      </c>
      <c r="M8265" t="s">
        <v>117</v>
      </c>
      <c r="N8265" s="2">
        <v>41185</v>
      </c>
      <c r="O8265" s="2">
        <v>41187</v>
      </c>
      <c r="P8265">
        <v>11</v>
      </c>
      <c r="Q8265" s="1">
        <v>0.06</v>
      </c>
      <c r="R8265">
        <v>182.55</v>
      </c>
      <c r="S8265">
        <v>69</v>
      </c>
      <c r="T8265">
        <f t="shared" si="129"/>
        <v>2008.0500000000002</v>
      </c>
    </row>
    <row r="8266" spans="1:20" x14ac:dyDescent="0.25">
      <c r="A8266">
        <v>8265</v>
      </c>
      <c r="B8266">
        <v>90106</v>
      </c>
      <c r="C8266" t="s">
        <v>1733</v>
      </c>
      <c r="D8266" t="s">
        <v>20</v>
      </c>
      <c r="E8266" t="s">
        <v>39</v>
      </c>
      <c r="F8266" t="s">
        <v>22</v>
      </c>
      <c r="G8266" t="s">
        <v>41</v>
      </c>
      <c r="H8266" t="s">
        <v>94</v>
      </c>
      <c r="I8266" t="s">
        <v>28</v>
      </c>
      <c r="J8266" t="s">
        <v>56</v>
      </c>
      <c r="K8266" t="s">
        <v>231</v>
      </c>
      <c r="L8266" t="s">
        <v>746</v>
      </c>
      <c r="M8266" t="s">
        <v>331</v>
      </c>
      <c r="N8266" s="2">
        <v>40934</v>
      </c>
      <c r="O8266" s="2">
        <v>40935</v>
      </c>
      <c r="P8266">
        <v>3</v>
      </c>
      <c r="Q8266" s="1">
        <v>0.05</v>
      </c>
      <c r="R8266">
        <v>123.38</v>
      </c>
      <c r="S8266">
        <v>24.49</v>
      </c>
      <c r="T8266">
        <f t="shared" si="129"/>
        <v>370.14</v>
      </c>
    </row>
    <row r="8267" spans="1:20" x14ac:dyDescent="0.25">
      <c r="A8267">
        <v>8266</v>
      </c>
      <c r="B8267">
        <v>90106</v>
      </c>
      <c r="C8267" t="s">
        <v>1733</v>
      </c>
      <c r="D8267" t="s">
        <v>20</v>
      </c>
      <c r="E8267" t="s">
        <v>39</v>
      </c>
      <c r="F8267" t="s">
        <v>22</v>
      </c>
      <c r="G8267" t="s">
        <v>41</v>
      </c>
      <c r="H8267" t="s">
        <v>78</v>
      </c>
      <c r="I8267" t="s">
        <v>28</v>
      </c>
      <c r="J8267" t="s">
        <v>56</v>
      </c>
      <c r="K8267" t="s">
        <v>138</v>
      </c>
      <c r="L8267" t="s">
        <v>192</v>
      </c>
      <c r="M8267" t="s">
        <v>232</v>
      </c>
      <c r="N8267" s="2">
        <v>40934</v>
      </c>
      <c r="O8267" s="2">
        <v>40935</v>
      </c>
      <c r="P8267">
        <v>1</v>
      </c>
      <c r="Q8267" s="1">
        <v>0.05</v>
      </c>
      <c r="R8267">
        <v>8.6</v>
      </c>
      <c r="S8267">
        <v>6.19</v>
      </c>
      <c r="T8267">
        <f t="shared" si="129"/>
        <v>8.6</v>
      </c>
    </row>
    <row r="8268" spans="1:20" x14ac:dyDescent="0.25">
      <c r="A8268">
        <v>8267</v>
      </c>
      <c r="B8268">
        <v>88172</v>
      </c>
      <c r="C8268" t="s">
        <v>1411</v>
      </c>
      <c r="D8268" t="s">
        <v>20</v>
      </c>
      <c r="E8268" t="s">
        <v>21</v>
      </c>
      <c r="F8268" t="s">
        <v>31</v>
      </c>
      <c r="G8268" t="s">
        <v>48</v>
      </c>
      <c r="H8268" t="s">
        <v>33</v>
      </c>
      <c r="I8268" t="s">
        <v>28</v>
      </c>
      <c r="J8268" t="s">
        <v>56</v>
      </c>
      <c r="K8268" t="s">
        <v>1107</v>
      </c>
      <c r="L8268" t="s">
        <v>192</v>
      </c>
      <c r="M8268" t="s">
        <v>35</v>
      </c>
      <c r="N8268" s="2">
        <v>41626</v>
      </c>
      <c r="O8268" s="2">
        <v>41630</v>
      </c>
      <c r="P8268">
        <v>6</v>
      </c>
      <c r="Q8268" s="1">
        <v>0.1</v>
      </c>
      <c r="R8268">
        <v>115.99</v>
      </c>
      <c r="S8268">
        <v>2.5</v>
      </c>
      <c r="T8268">
        <f t="shared" si="129"/>
        <v>695.93999999999994</v>
      </c>
    </row>
    <row r="8269" spans="1:20" x14ac:dyDescent="0.25">
      <c r="A8269">
        <v>8268</v>
      </c>
      <c r="B8269">
        <v>90437</v>
      </c>
      <c r="C8269" t="s">
        <v>2202</v>
      </c>
      <c r="D8269" t="s">
        <v>578</v>
      </c>
      <c r="E8269" t="s">
        <v>187</v>
      </c>
      <c r="F8269" t="s">
        <v>31</v>
      </c>
      <c r="G8269" t="s">
        <v>41</v>
      </c>
      <c r="H8269" t="s">
        <v>219</v>
      </c>
      <c r="I8269" t="s">
        <v>28</v>
      </c>
      <c r="J8269" t="s">
        <v>56</v>
      </c>
      <c r="K8269" t="s">
        <v>43</v>
      </c>
      <c r="L8269" t="s">
        <v>330</v>
      </c>
      <c r="M8269" t="s">
        <v>178</v>
      </c>
      <c r="N8269" s="2">
        <v>40333</v>
      </c>
      <c r="O8269" s="2">
        <v>40334</v>
      </c>
      <c r="P8269">
        <v>4</v>
      </c>
      <c r="Q8269" s="1">
        <v>0.06</v>
      </c>
      <c r="R8269">
        <v>218.75</v>
      </c>
      <c r="S8269">
        <v>69.64</v>
      </c>
      <c r="T8269">
        <f t="shared" si="129"/>
        <v>875</v>
      </c>
    </row>
    <row r="8270" spans="1:20" x14ac:dyDescent="0.25">
      <c r="A8270">
        <v>8269</v>
      </c>
      <c r="B8270">
        <v>87961</v>
      </c>
      <c r="C8270" t="s">
        <v>2294</v>
      </c>
      <c r="D8270" t="s">
        <v>578</v>
      </c>
      <c r="E8270" t="s">
        <v>187</v>
      </c>
      <c r="F8270" t="s">
        <v>47</v>
      </c>
      <c r="G8270" t="s">
        <v>48</v>
      </c>
      <c r="H8270" t="s">
        <v>217</v>
      </c>
      <c r="I8270" t="s">
        <v>28</v>
      </c>
      <c r="J8270" t="s">
        <v>56</v>
      </c>
      <c r="K8270" t="s">
        <v>170</v>
      </c>
      <c r="L8270" t="s">
        <v>330</v>
      </c>
      <c r="M8270" t="s">
        <v>51</v>
      </c>
      <c r="N8270" s="2">
        <v>41323</v>
      </c>
      <c r="O8270" s="2">
        <v>41330</v>
      </c>
      <c r="P8270">
        <v>3</v>
      </c>
      <c r="Q8270" s="1">
        <v>0.04</v>
      </c>
      <c r="R8270">
        <v>212.6</v>
      </c>
      <c r="S8270">
        <v>110.2</v>
      </c>
      <c r="T8270">
        <f t="shared" si="129"/>
        <v>637.79999999999995</v>
      </c>
    </row>
    <row r="8271" spans="1:20" x14ac:dyDescent="0.25">
      <c r="A8271">
        <v>8270</v>
      </c>
      <c r="B8271">
        <v>87961</v>
      </c>
      <c r="C8271" t="s">
        <v>2294</v>
      </c>
      <c r="D8271" t="s">
        <v>20</v>
      </c>
      <c r="E8271" t="s">
        <v>21</v>
      </c>
      <c r="F8271" t="s">
        <v>47</v>
      </c>
      <c r="G8271" t="s">
        <v>48</v>
      </c>
      <c r="H8271" t="s">
        <v>24</v>
      </c>
      <c r="I8271" t="s">
        <v>28</v>
      </c>
      <c r="J8271" t="s">
        <v>56</v>
      </c>
      <c r="K8271" t="s">
        <v>198</v>
      </c>
      <c r="L8271" t="s">
        <v>26</v>
      </c>
      <c r="M8271" t="s">
        <v>111</v>
      </c>
      <c r="N8271" s="2">
        <v>41323</v>
      </c>
      <c r="O8271" s="2">
        <v>41323</v>
      </c>
      <c r="P8271">
        <v>1</v>
      </c>
      <c r="Q8271" s="1">
        <v>0.1</v>
      </c>
      <c r="R8271">
        <v>55.99</v>
      </c>
      <c r="S8271">
        <v>5</v>
      </c>
      <c r="T8271">
        <f t="shared" si="129"/>
        <v>55.99</v>
      </c>
    </row>
    <row r="8272" spans="1:20" x14ac:dyDescent="0.25">
      <c r="A8272">
        <v>8271</v>
      </c>
      <c r="B8272">
        <v>88655</v>
      </c>
      <c r="C8272" t="s">
        <v>1815</v>
      </c>
      <c r="D8272" t="s">
        <v>20</v>
      </c>
      <c r="E8272" t="s">
        <v>39</v>
      </c>
      <c r="F8272" t="s">
        <v>22</v>
      </c>
      <c r="G8272" t="s">
        <v>93</v>
      </c>
      <c r="H8272" t="s">
        <v>94</v>
      </c>
      <c r="I8272" t="s">
        <v>28</v>
      </c>
      <c r="J8272" t="s">
        <v>56</v>
      </c>
      <c r="K8272" t="s">
        <v>82</v>
      </c>
      <c r="L8272" t="s">
        <v>26</v>
      </c>
      <c r="M8272" t="s">
        <v>80</v>
      </c>
      <c r="N8272" s="2">
        <v>41449</v>
      </c>
      <c r="O8272" s="2">
        <v>41450</v>
      </c>
      <c r="P8272">
        <v>15</v>
      </c>
      <c r="Q8272" s="1">
        <v>0.1</v>
      </c>
      <c r="R8272">
        <v>10.48</v>
      </c>
      <c r="S8272">
        <v>2.89</v>
      </c>
      <c r="T8272">
        <f t="shared" si="129"/>
        <v>157.20000000000002</v>
      </c>
    </row>
    <row r="8273" spans="1:20" x14ac:dyDescent="0.25">
      <c r="A8273">
        <v>8272</v>
      </c>
      <c r="B8273">
        <v>88655</v>
      </c>
      <c r="C8273" t="s">
        <v>1724</v>
      </c>
      <c r="D8273" t="s">
        <v>20</v>
      </c>
      <c r="E8273" t="s">
        <v>187</v>
      </c>
      <c r="F8273" t="s">
        <v>31</v>
      </c>
      <c r="G8273" t="s">
        <v>93</v>
      </c>
      <c r="H8273" t="s">
        <v>219</v>
      </c>
      <c r="I8273" t="s">
        <v>28</v>
      </c>
      <c r="J8273" t="s">
        <v>36</v>
      </c>
      <c r="K8273" t="s">
        <v>189</v>
      </c>
      <c r="L8273" t="s">
        <v>746</v>
      </c>
      <c r="M8273" t="s">
        <v>106</v>
      </c>
      <c r="N8273" s="2">
        <v>41449</v>
      </c>
      <c r="O8273" s="2">
        <v>41451</v>
      </c>
      <c r="P8273">
        <v>16</v>
      </c>
      <c r="Q8273" s="1">
        <v>0</v>
      </c>
      <c r="R8273">
        <v>8.3699999999999992</v>
      </c>
      <c r="S8273">
        <v>10.16</v>
      </c>
      <c r="T8273">
        <f t="shared" si="129"/>
        <v>133.91999999999999</v>
      </c>
    </row>
    <row r="8274" spans="1:20" x14ac:dyDescent="0.25">
      <c r="A8274">
        <v>8273</v>
      </c>
      <c r="B8274">
        <v>87370</v>
      </c>
      <c r="C8274" t="s">
        <v>595</v>
      </c>
      <c r="D8274" t="s">
        <v>20</v>
      </c>
      <c r="E8274" t="s">
        <v>39</v>
      </c>
      <c r="F8274" t="s">
        <v>31</v>
      </c>
      <c r="G8274" t="s">
        <v>93</v>
      </c>
      <c r="H8274" t="s">
        <v>61</v>
      </c>
      <c r="I8274" t="s">
        <v>28</v>
      </c>
      <c r="J8274" t="s">
        <v>36</v>
      </c>
      <c r="K8274" t="s">
        <v>189</v>
      </c>
      <c r="L8274" t="s">
        <v>192</v>
      </c>
      <c r="M8274" t="s">
        <v>367</v>
      </c>
      <c r="N8274" s="2">
        <v>41378</v>
      </c>
      <c r="O8274" s="2">
        <v>41378</v>
      </c>
      <c r="P8274">
        <v>6</v>
      </c>
      <c r="Q8274" s="1">
        <v>0.1</v>
      </c>
      <c r="R8274">
        <v>2.88</v>
      </c>
      <c r="S8274">
        <v>0.5</v>
      </c>
      <c r="T8274">
        <f t="shared" si="129"/>
        <v>17.28</v>
      </c>
    </row>
    <row r="8275" spans="1:20" x14ac:dyDescent="0.25">
      <c r="A8275">
        <v>8274</v>
      </c>
      <c r="B8275">
        <v>87370</v>
      </c>
      <c r="C8275" t="s">
        <v>2507</v>
      </c>
      <c r="D8275" t="s">
        <v>578</v>
      </c>
      <c r="E8275" t="s">
        <v>187</v>
      </c>
      <c r="F8275" t="s">
        <v>31</v>
      </c>
      <c r="G8275" t="s">
        <v>93</v>
      </c>
      <c r="H8275" t="s">
        <v>188</v>
      </c>
      <c r="I8275" t="s">
        <v>28</v>
      </c>
      <c r="J8275" t="s">
        <v>36</v>
      </c>
      <c r="K8275" t="s">
        <v>231</v>
      </c>
      <c r="L8275" t="s">
        <v>330</v>
      </c>
      <c r="M8275" t="s">
        <v>106</v>
      </c>
      <c r="N8275" s="2">
        <v>41378</v>
      </c>
      <c r="O8275" s="2">
        <v>41379</v>
      </c>
      <c r="P8275">
        <v>5</v>
      </c>
      <c r="Q8275" s="1">
        <v>0.08</v>
      </c>
      <c r="R8275">
        <v>550.98</v>
      </c>
      <c r="S8275">
        <v>45.7</v>
      </c>
      <c r="T8275">
        <f t="shared" si="129"/>
        <v>2754.9</v>
      </c>
    </row>
    <row r="8276" spans="1:20" x14ac:dyDescent="0.25">
      <c r="A8276">
        <v>8275</v>
      </c>
      <c r="B8276">
        <v>88294</v>
      </c>
      <c r="C8276" t="s">
        <v>941</v>
      </c>
      <c r="D8276" t="s">
        <v>20</v>
      </c>
      <c r="E8276" t="s">
        <v>21</v>
      </c>
      <c r="F8276" t="s">
        <v>31</v>
      </c>
      <c r="G8276" t="s">
        <v>41</v>
      </c>
      <c r="H8276" t="s">
        <v>206</v>
      </c>
      <c r="I8276" t="s">
        <v>28</v>
      </c>
      <c r="J8276" t="s">
        <v>36</v>
      </c>
      <c r="K8276" t="s">
        <v>34</v>
      </c>
      <c r="L8276" t="s">
        <v>746</v>
      </c>
      <c r="M8276" t="s">
        <v>255</v>
      </c>
      <c r="N8276" s="2">
        <v>41605</v>
      </c>
      <c r="O8276" s="2">
        <v>41608</v>
      </c>
      <c r="P8276">
        <v>26</v>
      </c>
      <c r="Q8276" s="1">
        <v>0.03</v>
      </c>
      <c r="R8276">
        <v>699.99</v>
      </c>
      <c r="S8276">
        <v>24.49</v>
      </c>
      <c r="T8276">
        <f t="shared" si="129"/>
        <v>18199.740000000002</v>
      </c>
    </row>
    <row r="8277" spans="1:20" x14ac:dyDescent="0.25">
      <c r="A8277">
        <v>8276</v>
      </c>
      <c r="B8277">
        <v>91224</v>
      </c>
      <c r="C8277" t="s">
        <v>1183</v>
      </c>
      <c r="D8277" t="s">
        <v>20</v>
      </c>
      <c r="E8277" t="s">
        <v>21</v>
      </c>
      <c r="F8277" t="s">
        <v>31</v>
      </c>
      <c r="G8277" t="s">
        <v>23</v>
      </c>
      <c r="H8277" t="s">
        <v>203</v>
      </c>
      <c r="I8277" t="s">
        <v>28</v>
      </c>
      <c r="J8277" t="s">
        <v>36</v>
      </c>
      <c r="K8277" t="s">
        <v>1243</v>
      </c>
      <c r="L8277" t="s">
        <v>26</v>
      </c>
      <c r="M8277" t="s">
        <v>255</v>
      </c>
      <c r="N8277" s="2">
        <v>41488</v>
      </c>
      <c r="O8277" s="2">
        <v>41490</v>
      </c>
      <c r="P8277">
        <v>24</v>
      </c>
      <c r="Q8277" s="1">
        <v>0</v>
      </c>
      <c r="R8277">
        <v>40.98</v>
      </c>
      <c r="S8277">
        <v>1.99</v>
      </c>
      <c r="T8277">
        <f t="shared" si="129"/>
        <v>983.52</v>
      </c>
    </row>
    <row r="8278" spans="1:20" x14ac:dyDescent="0.25">
      <c r="A8278">
        <v>8277</v>
      </c>
      <c r="B8278">
        <v>86073</v>
      </c>
      <c r="C8278" t="s">
        <v>1293</v>
      </c>
      <c r="D8278" t="s">
        <v>20</v>
      </c>
      <c r="E8278" t="s">
        <v>39</v>
      </c>
      <c r="F8278" t="s">
        <v>31</v>
      </c>
      <c r="G8278" t="s">
        <v>32</v>
      </c>
      <c r="H8278" t="s">
        <v>94</v>
      </c>
      <c r="I8278" t="s">
        <v>28</v>
      </c>
      <c r="J8278" t="s">
        <v>36</v>
      </c>
      <c r="K8278" t="s">
        <v>154</v>
      </c>
      <c r="L8278" t="s">
        <v>192</v>
      </c>
      <c r="M8278" t="s">
        <v>83</v>
      </c>
      <c r="N8278" s="2">
        <v>41287</v>
      </c>
      <c r="O8278" s="2">
        <v>41287</v>
      </c>
      <c r="P8278">
        <v>9</v>
      </c>
      <c r="Q8278" s="1">
        <v>0.04</v>
      </c>
      <c r="R8278">
        <v>5.28</v>
      </c>
      <c r="S8278">
        <v>2.99</v>
      </c>
      <c r="T8278">
        <f t="shared" si="129"/>
        <v>47.52</v>
      </c>
    </row>
    <row r="8279" spans="1:20" x14ac:dyDescent="0.25">
      <c r="A8279">
        <v>8278</v>
      </c>
      <c r="B8279">
        <v>86073</v>
      </c>
      <c r="C8279" t="s">
        <v>1293</v>
      </c>
      <c r="D8279" t="s">
        <v>578</v>
      </c>
      <c r="E8279" t="s">
        <v>21</v>
      </c>
      <c r="F8279" t="s">
        <v>31</v>
      </c>
      <c r="G8279" t="s">
        <v>32</v>
      </c>
      <c r="H8279" t="s">
        <v>33</v>
      </c>
      <c r="I8279" t="s">
        <v>28</v>
      </c>
      <c r="J8279" t="s">
        <v>36</v>
      </c>
      <c r="K8279" t="s">
        <v>201</v>
      </c>
      <c r="L8279" t="s">
        <v>330</v>
      </c>
      <c r="M8279" t="s">
        <v>66</v>
      </c>
      <c r="N8279" s="2">
        <v>41287</v>
      </c>
      <c r="O8279" s="2">
        <v>41287</v>
      </c>
      <c r="P8279">
        <v>13</v>
      </c>
      <c r="Q8279" s="1">
        <v>0.01</v>
      </c>
      <c r="R8279">
        <v>517.48</v>
      </c>
      <c r="S8279">
        <v>16.63</v>
      </c>
      <c r="T8279">
        <f t="shared" si="129"/>
        <v>6727.24</v>
      </c>
    </row>
    <row r="8280" spans="1:20" x14ac:dyDescent="0.25">
      <c r="A8280">
        <v>8279</v>
      </c>
      <c r="B8280">
        <v>86073</v>
      </c>
      <c r="C8280" t="s">
        <v>2115</v>
      </c>
      <c r="D8280" t="s">
        <v>578</v>
      </c>
      <c r="E8280" t="s">
        <v>187</v>
      </c>
      <c r="F8280" t="s">
        <v>31</v>
      </c>
      <c r="G8280" t="s">
        <v>32</v>
      </c>
      <c r="H8280" t="s">
        <v>217</v>
      </c>
      <c r="I8280" t="s">
        <v>28</v>
      </c>
      <c r="J8280" t="s">
        <v>36</v>
      </c>
      <c r="K8280" t="s">
        <v>98</v>
      </c>
      <c r="L8280" t="s">
        <v>330</v>
      </c>
      <c r="M8280" t="s">
        <v>83</v>
      </c>
      <c r="N8280" s="2">
        <v>41287</v>
      </c>
      <c r="O8280" s="2">
        <v>41288</v>
      </c>
      <c r="P8280">
        <v>6</v>
      </c>
      <c r="Q8280" s="1">
        <v>7.0000000000000007E-2</v>
      </c>
      <c r="R8280">
        <v>58.14</v>
      </c>
      <c r="S8280">
        <v>36.61</v>
      </c>
      <c r="T8280">
        <f t="shared" si="129"/>
        <v>348.84000000000003</v>
      </c>
    </row>
    <row r="8281" spans="1:20" x14ac:dyDescent="0.25">
      <c r="A8281">
        <v>8280</v>
      </c>
      <c r="B8281">
        <v>86073</v>
      </c>
      <c r="C8281" t="s">
        <v>2115</v>
      </c>
      <c r="D8281" t="s">
        <v>578</v>
      </c>
      <c r="E8281" t="s">
        <v>187</v>
      </c>
      <c r="F8281" t="s">
        <v>31</v>
      </c>
      <c r="G8281" t="s">
        <v>32</v>
      </c>
      <c r="H8281" t="s">
        <v>225</v>
      </c>
      <c r="I8281" t="s">
        <v>28</v>
      </c>
      <c r="J8281" t="s">
        <v>36</v>
      </c>
      <c r="K8281" t="s">
        <v>248</v>
      </c>
      <c r="L8281" t="s">
        <v>283</v>
      </c>
      <c r="M8281" t="s">
        <v>178</v>
      </c>
      <c r="N8281" s="2">
        <v>41287</v>
      </c>
      <c r="O8281" s="2">
        <v>41289</v>
      </c>
      <c r="P8281">
        <v>5</v>
      </c>
      <c r="Q8281" s="1">
        <v>7.0000000000000007E-2</v>
      </c>
      <c r="R8281">
        <v>25.98</v>
      </c>
      <c r="S8281">
        <v>14.36</v>
      </c>
      <c r="T8281">
        <f t="shared" si="129"/>
        <v>129.9</v>
      </c>
    </row>
    <row r="8282" spans="1:20" x14ac:dyDescent="0.25">
      <c r="A8282">
        <v>8281</v>
      </c>
      <c r="B8282">
        <v>89301</v>
      </c>
      <c r="C8282" t="s">
        <v>466</v>
      </c>
      <c r="D8282" t="s">
        <v>20</v>
      </c>
      <c r="E8282" t="s">
        <v>39</v>
      </c>
      <c r="F8282" t="s">
        <v>22</v>
      </c>
      <c r="G8282" t="s">
        <v>32</v>
      </c>
      <c r="H8282" t="s">
        <v>78</v>
      </c>
      <c r="I8282" t="s">
        <v>28</v>
      </c>
      <c r="J8282" t="s">
        <v>36</v>
      </c>
      <c r="K8282" t="s">
        <v>116</v>
      </c>
      <c r="L8282" t="s">
        <v>44</v>
      </c>
      <c r="M8282" t="s">
        <v>294</v>
      </c>
      <c r="N8282" s="2">
        <v>40513</v>
      </c>
      <c r="O8282" s="2">
        <v>40515</v>
      </c>
      <c r="P8282">
        <v>13</v>
      </c>
      <c r="Q8282" s="1">
        <v>0.06</v>
      </c>
      <c r="R8282">
        <v>2.2799999999999998</v>
      </c>
      <c r="S8282">
        <v>5.2</v>
      </c>
      <c r="T8282">
        <f t="shared" si="129"/>
        <v>29.639999999999997</v>
      </c>
    </row>
    <row r="8283" spans="1:20" x14ac:dyDescent="0.25">
      <c r="A8283">
        <v>8282</v>
      </c>
      <c r="B8283">
        <v>88055</v>
      </c>
      <c r="C8283" t="s">
        <v>1558</v>
      </c>
      <c r="D8283" t="s">
        <v>20</v>
      </c>
      <c r="E8283" t="s">
        <v>39</v>
      </c>
      <c r="F8283" t="s">
        <v>40</v>
      </c>
      <c r="G8283" t="s">
        <v>41</v>
      </c>
      <c r="H8283" t="s">
        <v>89</v>
      </c>
      <c r="I8283" t="s">
        <v>28</v>
      </c>
      <c r="J8283" t="s">
        <v>36</v>
      </c>
      <c r="K8283" t="s">
        <v>58</v>
      </c>
      <c r="L8283" t="s">
        <v>192</v>
      </c>
      <c r="M8283" t="s">
        <v>59</v>
      </c>
      <c r="N8283" s="2">
        <v>41240</v>
      </c>
      <c r="O8283" s="2">
        <v>41242</v>
      </c>
      <c r="P8283">
        <v>12</v>
      </c>
      <c r="Q8283" s="1">
        <v>0.01</v>
      </c>
      <c r="R8283">
        <v>8.85</v>
      </c>
      <c r="S8283">
        <v>5.6</v>
      </c>
      <c r="T8283">
        <f t="shared" si="129"/>
        <v>106.19999999999999</v>
      </c>
    </row>
    <row r="8284" spans="1:20" x14ac:dyDescent="0.25">
      <c r="A8284">
        <v>8283</v>
      </c>
      <c r="B8284">
        <v>88055</v>
      </c>
      <c r="C8284" t="s">
        <v>1558</v>
      </c>
      <c r="D8284" t="s">
        <v>20</v>
      </c>
      <c r="E8284" t="s">
        <v>187</v>
      </c>
      <c r="F8284" t="s">
        <v>40</v>
      </c>
      <c r="G8284" t="s">
        <v>41</v>
      </c>
      <c r="H8284" t="s">
        <v>225</v>
      </c>
      <c r="I8284" t="s">
        <v>28</v>
      </c>
      <c r="J8284" t="s">
        <v>36</v>
      </c>
      <c r="K8284" t="s">
        <v>82</v>
      </c>
      <c r="L8284" t="s">
        <v>192</v>
      </c>
      <c r="M8284" t="s">
        <v>59</v>
      </c>
      <c r="N8284" s="2">
        <v>41240</v>
      </c>
      <c r="O8284" s="2">
        <v>41242</v>
      </c>
      <c r="P8284">
        <v>1</v>
      </c>
      <c r="Q8284" s="1">
        <v>0.05</v>
      </c>
      <c r="R8284">
        <v>7.96</v>
      </c>
      <c r="S8284">
        <v>4.95</v>
      </c>
      <c r="T8284">
        <f t="shared" si="129"/>
        <v>7.96</v>
      </c>
    </row>
    <row r="8285" spans="1:20" x14ac:dyDescent="0.25">
      <c r="A8285">
        <v>8284</v>
      </c>
      <c r="B8285">
        <v>89540</v>
      </c>
      <c r="C8285" t="s">
        <v>186</v>
      </c>
      <c r="D8285" t="s">
        <v>20</v>
      </c>
      <c r="E8285" t="s">
        <v>187</v>
      </c>
      <c r="F8285" t="s">
        <v>22</v>
      </c>
      <c r="G8285" t="s">
        <v>93</v>
      </c>
      <c r="H8285" t="s">
        <v>225</v>
      </c>
      <c r="I8285" t="s">
        <v>28</v>
      </c>
      <c r="J8285" t="s">
        <v>36</v>
      </c>
      <c r="K8285" t="s">
        <v>189</v>
      </c>
      <c r="L8285" t="s">
        <v>283</v>
      </c>
      <c r="M8285" t="s">
        <v>227</v>
      </c>
      <c r="N8285" s="2">
        <v>40612</v>
      </c>
      <c r="O8285" s="2">
        <v>40612</v>
      </c>
      <c r="P8285">
        <v>5</v>
      </c>
      <c r="Q8285" s="1">
        <v>0</v>
      </c>
      <c r="R8285">
        <v>39.06</v>
      </c>
      <c r="S8285">
        <v>10.55</v>
      </c>
      <c r="T8285">
        <f t="shared" si="129"/>
        <v>195.3</v>
      </c>
    </row>
    <row r="8286" spans="1:20" x14ac:dyDescent="0.25">
      <c r="A8286">
        <v>8285</v>
      </c>
      <c r="B8286">
        <v>87835</v>
      </c>
      <c r="C8286" t="s">
        <v>1870</v>
      </c>
      <c r="D8286" t="s">
        <v>20</v>
      </c>
      <c r="E8286" t="s">
        <v>39</v>
      </c>
      <c r="F8286" t="s">
        <v>22</v>
      </c>
      <c r="G8286" t="s">
        <v>93</v>
      </c>
      <c r="H8286" t="s">
        <v>61</v>
      </c>
      <c r="I8286" t="s">
        <v>28</v>
      </c>
      <c r="J8286" t="s">
        <v>36</v>
      </c>
      <c r="K8286" t="s">
        <v>226</v>
      </c>
      <c r="L8286" t="s">
        <v>26</v>
      </c>
      <c r="M8286" t="s">
        <v>331</v>
      </c>
      <c r="N8286" s="2">
        <v>40798</v>
      </c>
      <c r="O8286" s="2">
        <v>40798</v>
      </c>
      <c r="P8286">
        <v>4</v>
      </c>
      <c r="Q8286" s="1">
        <v>0.03</v>
      </c>
      <c r="R8286">
        <v>11.97</v>
      </c>
      <c r="S8286">
        <v>5.81</v>
      </c>
      <c r="T8286">
        <f t="shared" si="129"/>
        <v>47.88</v>
      </c>
    </row>
    <row r="8287" spans="1:20" x14ac:dyDescent="0.25">
      <c r="A8287">
        <v>8286</v>
      </c>
      <c r="B8287">
        <v>86596</v>
      </c>
      <c r="C8287" t="s">
        <v>30</v>
      </c>
      <c r="D8287" t="s">
        <v>20</v>
      </c>
      <c r="E8287" t="s">
        <v>21</v>
      </c>
      <c r="F8287" t="s">
        <v>31</v>
      </c>
      <c r="G8287" t="s">
        <v>32</v>
      </c>
      <c r="H8287" t="s">
        <v>33</v>
      </c>
      <c r="I8287" t="s">
        <v>28</v>
      </c>
      <c r="J8287" t="s">
        <v>36</v>
      </c>
      <c r="K8287" t="s">
        <v>34</v>
      </c>
      <c r="L8287" t="s">
        <v>26</v>
      </c>
      <c r="M8287" t="s">
        <v>35</v>
      </c>
      <c r="N8287" s="2">
        <v>40869</v>
      </c>
      <c r="O8287" s="2">
        <v>40870</v>
      </c>
      <c r="P8287">
        <v>9</v>
      </c>
      <c r="Q8287" s="1">
        <v>0.03</v>
      </c>
      <c r="R8287">
        <v>0.99</v>
      </c>
      <c r="S8287">
        <v>2.96</v>
      </c>
      <c r="T8287">
        <f t="shared" si="129"/>
        <v>8.91</v>
      </c>
    </row>
    <row r="8288" spans="1:20" x14ac:dyDescent="0.25">
      <c r="A8288">
        <v>8287</v>
      </c>
      <c r="B8288">
        <v>86323</v>
      </c>
      <c r="C8288" t="s">
        <v>985</v>
      </c>
      <c r="D8288" t="s">
        <v>20</v>
      </c>
      <c r="E8288" t="s">
        <v>39</v>
      </c>
      <c r="F8288" t="s">
        <v>31</v>
      </c>
      <c r="G8288" t="s">
        <v>48</v>
      </c>
      <c r="H8288" t="s">
        <v>42</v>
      </c>
      <c r="I8288" t="s">
        <v>28</v>
      </c>
      <c r="J8288" t="s">
        <v>36</v>
      </c>
      <c r="K8288" t="s">
        <v>98</v>
      </c>
      <c r="L8288" t="s">
        <v>192</v>
      </c>
      <c r="M8288" t="s">
        <v>146</v>
      </c>
      <c r="N8288" s="2">
        <v>41522</v>
      </c>
      <c r="O8288" s="2">
        <v>41524</v>
      </c>
      <c r="P8288">
        <v>7</v>
      </c>
      <c r="Q8288" s="1">
        <v>0</v>
      </c>
      <c r="R8288">
        <v>4.13</v>
      </c>
      <c r="S8288">
        <v>5.34</v>
      </c>
      <c r="T8288">
        <f t="shared" si="129"/>
        <v>28.91</v>
      </c>
    </row>
    <row r="8289" spans="1:20" x14ac:dyDescent="0.25">
      <c r="A8289">
        <v>8288</v>
      </c>
      <c r="B8289">
        <v>86323</v>
      </c>
      <c r="C8289" t="s">
        <v>985</v>
      </c>
      <c r="D8289" t="s">
        <v>20</v>
      </c>
      <c r="E8289" t="s">
        <v>187</v>
      </c>
      <c r="F8289" t="s">
        <v>31</v>
      </c>
      <c r="G8289" t="s">
        <v>48</v>
      </c>
      <c r="H8289" t="s">
        <v>219</v>
      </c>
      <c r="I8289" t="s">
        <v>28</v>
      </c>
      <c r="J8289" t="s">
        <v>36</v>
      </c>
      <c r="K8289" t="s">
        <v>68</v>
      </c>
      <c r="L8289" t="s">
        <v>192</v>
      </c>
      <c r="M8289" t="s">
        <v>143</v>
      </c>
      <c r="N8289" s="2">
        <v>41522</v>
      </c>
      <c r="O8289" s="2">
        <v>41524</v>
      </c>
      <c r="P8289">
        <v>19</v>
      </c>
      <c r="Q8289" s="1">
        <v>0.1</v>
      </c>
      <c r="R8289">
        <v>40.89</v>
      </c>
      <c r="S8289">
        <v>18.98</v>
      </c>
      <c r="T8289">
        <f t="shared" si="129"/>
        <v>776.91</v>
      </c>
    </row>
    <row r="8290" spans="1:20" x14ac:dyDescent="0.25">
      <c r="A8290">
        <v>8289</v>
      </c>
      <c r="B8290">
        <v>87343</v>
      </c>
      <c r="C8290" t="s">
        <v>2114</v>
      </c>
      <c r="D8290" t="s">
        <v>20</v>
      </c>
      <c r="E8290" t="s">
        <v>21</v>
      </c>
      <c r="F8290" t="s">
        <v>22</v>
      </c>
      <c r="G8290" t="s">
        <v>48</v>
      </c>
      <c r="H8290" t="s">
        <v>203</v>
      </c>
      <c r="I8290" t="s">
        <v>28</v>
      </c>
      <c r="J8290" t="s">
        <v>36</v>
      </c>
      <c r="K8290" t="s">
        <v>1254</v>
      </c>
      <c r="L8290" t="s">
        <v>192</v>
      </c>
      <c r="M8290" t="s">
        <v>326</v>
      </c>
      <c r="N8290" s="2">
        <v>40626</v>
      </c>
      <c r="O8290" s="2">
        <v>40628</v>
      </c>
      <c r="P8290">
        <v>10</v>
      </c>
      <c r="Q8290" s="1">
        <v>0.04</v>
      </c>
      <c r="R8290">
        <v>99.99</v>
      </c>
      <c r="S8290">
        <v>19.989999999999998</v>
      </c>
      <c r="T8290">
        <f t="shared" si="129"/>
        <v>999.9</v>
      </c>
    </row>
    <row r="8291" spans="1:20" x14ac:dyDescent="0.25">
      <c r="A8291">
        <v>8290</v>
      </c>
      <c r="B8291">
        <v>87786</v>
      </c>
      <c r="C8291" t="s">
        <v>293</v>
      </c>
      <c r="D8291" t="s">
        <v>38</v>
      </c>
      <c r="E8291" t="s">
        <v>39</v>
      </c>
      <c r="F8291" t="s">
        <v>22</v>
      </c>
      <c r="G8291" t="s">
        <v>23</v>
      </c>
      <c r="H8291" t="s">
        <v>49</v>
      </c>
      <c r="I8291" t="s">
        <v>28</v>
      </c>
      <c r="J8291" t="s">
        <v>36</v>
      </c>
      <c r="K8291" t="s">
        <v>119</v>
      </c>
      <c r="L8291" t="s">
        <v>44</v>
      </c>
      <c r="M8291" t="s">
        <v>190</v>
      </c>
      <c r="N8291" s="2">
        <v>41093</v>
      </c>
      <c r="O8291" s="2">
        <v>41096</v>
      </c>
      <c r="P8291">
        <v>2</v>
      </c>
      <c r="Q8291" s="1">
        <v>0.09</v>
      </c>
      <c r="R8291">
        <v>2.1800000000000002</v>
      </c>
      <c r="S8291">
        <v>0.78</v>
      </c>
      <c r="T8291">
        <f t="shared" si="129"/>
        <v>4.3600000000000003</v>
      </c>
    </row>
    <row r="8292" spans="1:20" x14ac:dyDescent="0.25">
      <c r="A8292">
        <v>8291</v>
      </c>
      <c r="B8292">
        <v>87786</v>
      </c>
      <c r="C8292" t="s">
        <v>293</v>
      </c>
      <c r="D8292" t="s">
        <v>20</v>
      </c>
      <c r="E8292" t="s">
        <v>21</v>
      </c>
      <c r="F8292" t="s">
        <v>22</v>
      </c>
      <c r="G8292" t="s">
        <v>23</v>
      </c>
      <c r="H8292" t="s">
        <v>203</v>
      </c>
      <c r="I8292" t="s">
        <v>28</v>
      </c>
      <c r="J8292" t="s">
        <v>36</v>
      </c>
      <c r="K8292" t="s">
        <v>208</v>
      </c>
      <c r="L8292" t="s">
        <v>192</v>
      </c>
      <c r="M8292" t="s">
        <v>294</v>
      </c>
      <c r="N8292" s="2">
        <v>41093</v>
      </c>
      <c r="O8292" s="2">
        <v>41095</v>
      </c>
      <c r="P8292">
        <v>2</v>
      </c>
      <c r="Q8292" s="1">
        <v>0.09</v>
      </c>
      <c r="R8292">
        <v>125.99</v>
      </c>
      <c r="S8292">
        <v>8.08</v>
      </c>
      <c r="T8292">
        <f t="shared" si="129"/>
        <v>251.98</v>
      </c>
    </row>
    <row r="8293" spans="1:20" x14ac:dyDescent="0.25">
      <c r="A8293">
        <v>8292</v>
      </c>
      <c r="B8293">
        <v>89547</v>
      </c>
      <c r="C8293" t="s">
        <v>186</v>
      </c>
      <c r="D8293" t="s">
        <v>20</v>
      </c>
      <c r="E8293" t="s">
        <v>187</v>
      </c>
      <c r="F8293" t="s">
        <v>22</v>
      </c>
      <c r="G8293" t="s">
        <v>32</v>
      </c>
      <c r="H8293" t="s">
        <v>188</v>
      </c>
      <c r="I8293" t="s">
        <v>28</v>
      </c>
      <c r="J8293" t="s">
        <v>36</v>
      </c>
      <c r="K8293" t="s">
        <v>170</v>
      </c>
      <c r="L8293" t="s">
        <v>330</v>
      </c>
      <c r="M8293" t="s">
        <v>150</v>
      </c>
      <c r="N8293" s="2">
        <v>41214</v>
      </c>
      <c r="O8293" s="2">
        <v>41214</v>
      </c>
      <c r="P8293">
        <v>33</v>
      </c>
      <c r="Q8293" s="1">
        <v>7.0000000000000007E-2</v>
      </c>
      <c r="R8293">
        <v>6.48</v>
      </c>
      <c r="S8293">
        <v>9.68</v>
      </c>
      <c r="T8293">
        <f t="shared" si="129"/>
        <v>213.84</v>
      </c>
    </row>
    <row r="8294" spans="1:20" x14ac:dyDescent="0.25">
      <c r="A8294">
        <v>8293</v>
      </c>
      <c r="B8294">
        <v>89547</v>
      </c>
      <c r="C8294" t="s">
        <v>281</v>
      </c>
      <c r="D8294" t="s">
        <v>20</v>
      </c>
      <c r="E8294" t="s">
        <v>187</v>
      </c>
      <c r="F8294" t="s">
        <v>22</v>
      </c>
      <c r="G8294" t="s">
        <v>32</v>
      </c>
      <c r="H8294" t="s">
        <v>219</v>
      </c>
      <c r="I8294" t="s">
        <v>28</v>
      </c>
      <c r="J8294" t="s">
        <v>36</v>
      </c>
      <c r="K8294" t="s">
        <v>282</v>
      </c>
      <c r="L8294" t="s">
        <v>283</v>
      </c>
      <c r="M8294" t="s">
        <v>80</v>
      </c>
      <c r="N8294" s="2">
        <v>41214</v>
      </c>
      <c r="O8294" s="2">
        <v>41215</v>
      </c>
      <c r="P8294">
        <v>40</v>
      </c>
      <c r="Q8294" s="1">
        <v>7.0000000000000007E-2</v>
      </c>
      <c r="R8294">
        <v>3.29</v>
      </c>
      <c r="S8294">
        <v>1.35</v>
      </c>
      <c r="T8294">
        <f t="shared" si="129"/>
        <v>131.6</v>
      </c>
    </row>
    <row r="8295" spans="1:20" x14ac:dyDescent="0.25">
      <c r="A8295">
        <v>8294</v>
      </c>
      <c r="B8295">
        <v>87204</v>
      </c>
      <c r="C8295" t="s">
        <v>1961</v>
      </c>
      <c r="D8295" t="s">
        <v>20</v>
      </c>
      <c r="E8295" t="s">
        <v>21</v>
      </c>
      <c r="F8295" t="s">
        <v>31</v>
      </c>
      <c r="G8295" t="s">
        <v>32</v>
      </c>
      <c r="H8295" t="s">
        <v>33</v>
      </c>
      <c r="I8295" t="s">
        <v>28</v>
      </c>
      <c r="J8295" t="s">
        <v>36</v>
      </c>
      <c r="K8295" t="s">
        <v>201</v>
      </c>
      <c r="L8295" t="s">
        <v>192</v>
      </c>
      <c r="M8295" t="s">
        <v>631</v>
      </c>
      <c r="N8295" s="2">
        <v>41377</v>
      </c>
      <c r="O8295" s="2">
        <v>41379</v>
      </c>
      <c r="P8295">
        <v>8</v>
      </c>
      <c r="Q8295" s="1">
        <v>0</v>
      </c>
      <c r="R8295">
        <v>65.989999999999995</v>
      </c>
      <c r="S8295">
        <v>8.8000000000000007</v>
      </c>
      <c r="T8295">
        <f t="shared" si="129"/>
        <v>527.91999999999996</v>
      </c>
    </row>
    <row r="8296" spans="1:20" x14ac:dyDescent="0.25">
      <c r="A8296">
        <v>8295</v>
      </c>
      <c r="B8296">
        <v>91325</v>
      </c>
      <c r="C8296" t="s">
        <v>615</v>
      </c>
      <c r="D8296" t="s">
        <v>38</v>
      </c>
      <c r="E8296" t="s">
        <v>39</v>
      </c>
      <c r="F8296" t="s">
        <v>47</v>
      </c>
      <c r="G8296" t="s">
        <v>32</v>
      </c>
      <c r="H8296" t="s">
        <v>49</v>
      </c>
      <c r="I8296" t="s">
        <v>28</v>
      </c>
      <c r="J8296" t="s">
        <v>36</v>
      </c>
      <c r="K8296" t="s">
        <v>98</v>
      </c>
      <c r="L8296" t="s">
        <v>192</v>
      </c>
      <c r="M8296" t="s">
        <v>117</v>
      </c>
      <c r="N8296" s="2">
        <v>41338</v>
      </c>
      <c r="O8296" s="2">
        <v>41340</v>
      </c>
      <c r="P8296">
        <v>1</v>
      </c>
      <c r="Q8296" s="1">
        <v>0.04</v>
      </c>
      <c r="R8296">
        <v>2.88</v>
      </c>
      <c r="S8296">
        <v>0.5</v>
      </c>
      <c r="T8296">
        <f t="shared" si="129"/>
        <v>2.88</v>
      </c>
    </row>
    <row r="8297" spans="1:20" x14ac:dyDescent="0.25">
      <c r="A8297">
        <v>8296</v>
      </c>
      <c r="B8297">
        <v>91322</v>
      </c>
      <c r="C8297" t="s">
        <v>615</v>
      </c>
      <c r="D8297" t="s">
        <v>20</v>
      </c>
      <c r="E8297" t="s">
        <v>39</v>
      </c>
      <c r="F8297" t="s">
        <v>47</v>
      </c>
      <c r="G8297" t="s">
        <v>32</v>
      </c>
      <c r="H8297" t="s">
        <v>42</v>
      </c>
      <c r="I8297" t="s">
        <v>28</v>
      </c>
      <c r="J8297" t="s">
        <v>36</v>
      </c>
      <c r="K8297" t="s">
        <v>221</v>
      </c>
      <c r="L8297" t="s">
        <v>44</v>
      </c>
      <c r="M8297" t="s">
        <v>160</v>
      </c>
      <c r="N8297" s="2">
        <v>40607</v>
      </c>
      <c r="O8297" s="2">
        <v>40609</v>
      </c>
      <c r="P8297">
        <v>12</v>
      </c>
      <c r="Q8297" s="1">
        <v>7.0000000000000007E-2</v>
      </c>
      <c r="R8297">
        <v>2.94</v>
      </c>
      <c r="S8297">
        <v>0.96</v>
      </c>
      <c r="T8297">
        <f t="shared" si="129"/>
        <v>35.28</v>
      </c>
    </row>
    <row r="8298" spans="1:20" x14ac:dyDescent="0.25">
      <c r="A8298">
        <v>8297</v>
      </c>
      <c r="B8298">
        <v>89934</v>
      </c>
      <c r="C8298" t="s">
        <v>2091</v>
      </c>
      <c r="D8298" t="s">
        <v>20</v>
      </c>
      <c r="E8298" t="s">
        <v>39</v>
      </c>
      <c r="F8298" t="s">
        <v>40</v>
      </c>
      <c r="G8298" t="s">
        <v>23</v>
      </c>
      <c r="H8298" t="s">
        <v>42</v>
      </c>
      <c r="I8298" t="s">
        <v>28</v>
      </c>
      <c r="J8298" t="s">
        <v>36</v>
      </c>
      <c r="K8298" t="s">
        <v>50</v>
      </c>
      <c r="L8298" t="s">
        <v>192</v>
      </c>
      <c r="M8298" t="s">
        <v>393</v>
      </c>
      <c r="N8298" s="2">
        <v>40888</v>
      </c>
      <c r="O8298" s="2">
        <v>40889</v>
      </c>
      <c r="P8298">
        <v>12</v>
      </c>
      <c r="Q8298" s="1">
        <v>0.1</v>
      </c>
      <c r="R8298">
        <v>24.92</v>
      </c>
      <c r="S8298">
        <v>12.98</v>
      </c>
      <c r="T8298">
        <f t="shared" si="129"/>
        <v>299.04000000000002</v>
      </c>
    </row>
    <row r="8299" spans="1:20" x14ac:dyDescent="0.25">
      <c r="A8299">
        <v>8298</v>
      </c>
      <c r="B8299">
        <v>89934</v>
      </c>
      <c r="C8299" t="s">
        <v>2091</v>
      </c>
      <c r="D8299" t="s">
        <v>578</v>
      </c>
      <c r="E8299" t="s">
        <v>187</v>
      </c>
      <c r="F8299" t="s">
        <v>40</v>
      </c>
      <c r="G8299" t="s">
        <v>23</v>
      </c>
      <c r="H8299" t="s">
        <v>225</v>
      </c>
      <c r="I8299" t="s">
        <v>28</v>
      </c>
      <c r="J8299" t="s">
        <v>36</v>
      </c>
      <c r="K8299" t="s">
        <v>145</v>
      </c>
      <c r="L8299" t="s">
        <v>330</v>
      </c>
      <c r="M8299" t="s">
        <v>370</v>
      </c>
      <c r="N8299" s="2">
        <v>40888</v>
      </c>
      <c r="O8299" s="2">
        <v>40889</v>
      </c>
      <c r="P8299">
        <v>6</v>
      </c>
      <c r="Q8299" s="1">
        <v>0.03</v>
      </c>
      <c r="R8299">
        <v>120.98</v>
      </c>
      <c r="S8299">
        <v>78.64</v>
      </c>
      <c r="T8299">
        <f t="shared" si="129"/>
        <v>725.88</v>
      </c>
    </row>
    <row r="8300" spans="1:20" x14ac:dyDescent="0.25">
      <c r="A8300">
        <v>8299</v>
      </c>
      <c r="B8300">
        <v>88535</v>
      </c>
      <c r="C8300" t="s">
        <v>1949</v>
      </c>
      <c r="D8300" t="s">
        <v>20</v>
      </c>
      <c r="E8300" t="s">
        <v>39</v>
      </c>
      <c r="F8300" t="s">
        <v>47</v>
      </c>
      <c r="G8300" t="s">
        <v>41</v>
      </c>
      <c r="H8300" t="s">
        <v>94</v>
      </c>
      <c r="I8300" t="s">
        <v>28</v>
      </c>
      <c r="J8300" t="s">
        <v>36</v>
      </c>
      <c r="K8300" t="s">
        <v>181</v>
      </c>
      <c r="L8300" t="s">
        <v>192</v>
      </c>
      <c r="M8300" t="s">
        <v>167</v>
      </c>
      <c r="N8300" s="2">
        <v>41208</v>
      </c>
      <c r="O8300" s="2">
        <v>41209</v>
      </c>
      <c r="P8300">
        <v>9</v>
      </c>
      <c r="Q8300" s="1">
        <v>0.09</v>
      </c>
      <c r="R8300">
        <v>14.45</v>
      </c>
      <c r="S8300">
        <v>7.17</v>
      </c>
      <c r="T8300">
        <f t="shared" si="129"/>
        <v>130.04999999999998</v>
      </c>
    </row>
    <row r="8301" spans="1:20" x14ac:dyDescent="0.25">
      <c r="A8301">
        <v>8300</v>
      </c>
      <c r="B8301">
        <v>87664</v>
      </c>
      <c r="C8301" t="s">
        <v>716</v>
      </c>
      <c r="D8301" t="s">
        <v>20</v>
      </c>
      <c r="E8301" t="s">
        <v>39</v>
      </c>
      <c r="F8301" t="s">
        <v>47</v>
      </c>
      <c r="G8301" t="s">
        <v>48</v>
      </c>
      <c r="H8301" t="s">
        <v>42</v>
      </c>
      <c r="I8301" t="s">
        <v>28</v>
      </c>
      <c r="J8301" t="s">
        <v>36</v>
      </c>
      <c r="K8301" t="s">
        <v>172</v>
      </c>
      <c r="L8301" t="s">
        <v>192</v>
      </c>
      <c r="M8301" t="s">
        <v>117</v>
      </c>
      <c r="N8301" s="2">
        <v>41304</v>
      </c>
      <c r="O8301" s="2">
        <v>41305</v>
      </c>
      <c r="P8301">
        <v>1</v>
      </c>
      <c r="Q8301" s="1">
        <v>0.08</v>
      </c>
      <c r="R8301">
        <v>3.08</v>
      </c>
      <c r="S8301">
        <v>0.99</v>
      </c>
      <c r="T8301">
        <f t="shared" si="129"/>
        <v>3.08</v>
      </c>
    </row>
    <row r="8302" spans="1:20" x14ac:dyDescent="0.25">
      <c r="A8302">
        <v>8301</v>
      </c>
      <c r="B8302">
        <v>87654</v>
      </c>
      <c r="C8302" t="s">
        <v>716</v>
      </c>
      <c r="D8302" t="s">
        <v>20</v>
      </c>
      <c r="E8302" t="s">
        <v>21</v>
      </c>
      <c r="F8302" t="s">
        <v>47</v>
      </c>
      <c r="G8302" t="s">
        <v>48</v>
      </c>
      <c r="H8302" t="s">
        <v>203</v>
      </c>
      <c r="I8302" t="s">
        <v>28</v>
      </c>
      <c r="J8302" t="s">
        <v>36</v>
      </c>
      <c r="K8302" t="s">
        <v>1111</v>
      </c>
      <c r="L8302" t="s">
        <v>192</v>
      </c>
      <c r="M8302" t="s">
        <v>111</v>
      </c>
      <c r="N8302" s="2">
        <v>40573</v>
      </c>
      <c r="O8302" s="2">
        <v>40575</v>
      </c>
      <c r="P8302">
        <v>3</v>
      </c>
      <c r="Q8302" s="1">
        <v>0.08</v>
      </c>
      <c r="R8302">
        <v>65.989999999999995</v>
      </c>
      <c r="S8302">
        <v>3.9</v>
      </c>
      <c r="T8302">
        <f t="shared" si="129"/>
        <v>197.96999999999997</v>
      </c>
    </row>
    <row r="8303" spans="1:20" x14ac:dyDescent="0.25">
      <c r="A8303">
        <v>8302</v>
      </c>
      <c r="B8303">
        <v>87972</v>
      </c>
      <c r="C8303" t="s">
        <v>923</v>
      </c>
      <c r="D8303" t="s">
        <v>20</v>
      </c>
      <c r="E8303" t="s">
        <v>39</v>
      </c>
      <c r="F8303" t="s">
        <v>40</v>
      </c>
      <c r="G8303" t="s">
        <v>23</v>
      </c>
      <c r="H8303" t="s">
        <v>94</v>
      </c>
      <c r="I8303" t="s">
        <v>28</v>
      </c>
      <c r="J8303" t="s">
        <v>36</v>
      </c>
      <c r="K8303" t="s">
        <v>289</v>
      </c>
      <c r="L8303" t="s">
        <v>44</v>
      </c>
      <c r="M8303" t="s">
        <v>99</v>
      </c>
      <c r="N8303" s="2">
        <v>41490</v>
      </c>
      <c r="O8303" s="2">
        <v>41491</v>
      </c>
      <c r="P8303">
        <v>12</v>
      </c>
      <c r="Q8303" s="1">
        <v>0.01</v>
      </c>
      <c r="R8303">
        <v>3.95</v>
      </c>
      <c r="S8303">
        <v>2</v>
      </c>
      <c r="T8303">
        <f t="shared" si="129"/>
        <v>47.400000000000006</v>
      </c>
    </row>
    <row r="8304" spans="1:20" x14ac:dyDescent="0.25">
      <c r="A8304">
        <v>8303</v>
      </c>
      <c r="B8304">
        <v>87972</v>
      </c>
      <c r="C8304" t="s">
        <v>923</v>
      </c>
      <c r="D8304" t="s">
        <v>20</v>
      </c>
      <c r="E8304" t="s">
        <v>39</v>
      </c>
      <c r="F8304" t="s">
        <v>40</v>
      </c>
      <c r="G8304" t="s">
        <v>23</v>
      </c>
      <c r="H8304" t="s">
        <v>78</v>
      </c>
      <c r="I8304" t="s">
        <v>28</v>
      </c>
      <c r="J8304" t="s">
        <v>36</v>
      </c>
      <c r="K8304" t="s">
        <v>58</v>
      </c>
      <c r="L8304" t="s">
        <v>192</v>
      </c>
      <c r="M8304" t="s">
        <v>59</v>
      </c>
      <c r="N8304" s="2">
        <v>41490</v>
      </c>
      <c r="O8304" s="2">
        <v>41492</v>
      </c>
      <c r="P8304">
        <v>3</v>
      </c>
      <c r="Q8304" s="1">
        <v>0.06</v>
      </c>
      <c r="R8304">
        <v>64.98</v>
      </c>
      <c r="S8304">
        <v>6.88</v>
      </c>
      <c r="T8304">
        <f t="shared" si="129"/>
        <v>194.94</v>
      </c>
    </row>
    <row r="8305" spans="1:20" x14ac:dyDescent="0.25">
      <c r="A8305">
        <v>8304</v>
      </c>
      <c r="B8305">
        <v>89205</v>
      </c>
      <c r="C8305" t="s">
        <v>694</v>
      </c>
      <c r="D8305" t="s">
        <v>20</v>
      </c>
      <c r="E8305" t="s">
        <v>39</v>
      </c>
      <c r="F8305" t="s">
        <v>47</v>
      </c>
      <c r="G8305" t="s">
        <v>93</v>
      </c>
      <c r="H8305" t="s">
        <v>89</v>
      </c>
      <c r="I8305" t="s">
        <v>28</v>
      </c>
      <c r="J8305" t="s">
        <v>36</v>
      </c>
      <c r="K8305" t="s">
        <v>231</v>
      </c>
      <c r="L8305" t="s">
        <v>192</v>
      </c>
      <c r="M8305" t="s">
        <v>160</v>
      </c>
      <c r="N8305" s="2">
        <v>40934</v>
      </c>
      <c r="O8305" s="2">
        <v>40935</v>
      </c>
      <c r="P8305">
        <v>5</v>
      </c>
      <c r="Q8305" s="1">
        <v>0.05</v>
      </c>
      <c r="R8305">
        <v>4.82</v>
      </c>
      <c r="S8305">
        <v>5.24</v>
      </c>
      <c r="T8305">
        <f t="shared" si="129"/>
        <v>24.1</v>
      </c>
    </row>
    <row r="8306" spans="1:20" x14ac:dyDescent="0.25">
      <c r="A8306">
        <v>8305</v>
      </c>
      <c r="B8306">
        <v>91197</v>
      </c>
      <c r="C8306" t="s">
        <v>1557</v>
      </c>
      <c r="D8306" t="s">
        <v>20</v>
      </c>
      <c r="E8306" t="s">
        <v>187</v>
      </c>
      <c r="F8306" t="s">
        <v>31</v>
      </c>
      <c r="G8306" t="s">
        <v>23</v>
      </c>
      <c r="H8306" t="s">
        <v>188</v>
      </c>
      <c r="I8306" t="s">
        <v>28</v>
      </c>
      <c r="J8306" t="s">
        <v>36</v>
      </c>
      <c r="K8306" t="s">
        <v>158</v>
      </c>
      <c r="L8306" t="s">
        <v>26</v>
      </c>
      <c r="M8306" t="s">
        <v>35</v>
      </c>
      <c r="N8306" s="2">
        <v>41376</v>
      </c>
      <c r="O8306" s="2">
        <v>41377</v>
      </c>
      <c r="P8306">
        <v>3</v>
      </c>
      <c r="Q8306" s="1">
        <v>0.01</v>
      </c>
      <c r="R8306">
        <v>12.22</v>
      </c>
      <c r="S8306">
        <v>2.85</v>
      </c>
      <c r="T8306">
        <f t="shared" si="129"/>
        <v>36.660000000000004</v>
      </c>
    </row>
    <row r="8307" spans="1:20" x14ac:dyDescent="0.25">
      <c r="A8307">
        <v>8306</v>
      </c>
      <c r="B8307">
        <v>91197</v>
      </c>
      <c r="C8307" t="s">
        <v>1557</v>
      </c>
      <c r="D8307" t="s">
        <v>20</v>
      </c>
      <c r="E8307" t="s">
        <v>39</v>
      </c>
      <c r="F8307" t="s">
        <v>31</v>
      </c>
      <c r="G8307" t="s">
        <v>23</v>
      </c>
      <c r="H8307" t="s">
        <v>94</v>
      </c>
      <c r="I8307" t="s">
        <v>28</v>
      </c>
      <c r="J8307" t="s">
        <v>36</v>
      </c>
      <c r="K8307" t="s">
        <v>274</v>
      </c>
      <c r="L8307" t="s">
        <v>192</v>
      </c>
      <c r="M8307" t="s">
        <v>35</v>
      </c>
      <c r="N8307" s="2">
        <v>41376</v>
      </c>
      <c r="O8307" s="2">
        <v>41377</v>
      </c>
      <c r="P8307">
        <v>8</v>
      </c>
      <c r="Q8307" s="1">
        <v>0.06</v>
      </c>
      <c r="R8307">
        <v>54.96</v>
      </c>
      <c r="S8307">
        <v>10.75</v>
      </c>
      <c r="T8307">
        <f t="shared" si="129"/>
        <v>439.68</v>
      </c>
    </row>
    <row r="8308" spans="1:20" x14ac:dyDescent="0.25">
      <c r="A8308">
        <v>8307</v>
      </c>
      <c r="B8308">
        <v>90985</v>
      </c>
      <c r="C8308" t="s">
        <v>833</v>
      </c>
      <c r="D8308" t="s">
        <v>20</v>
      </c>
      <c r="E8308" t="s">
        <v>39</v>
      </c>
      <c r="F8308" t="s">
        <v>31</v>
      </c>
      <c r="G8308" t="s">
        <v>93</v>
      </c>
      <c r="H8308" t="s">
        <v>78</v>
      </c>
      <c r="I8308" t="s">
        <v>28</v>
      </c>
      <c r="J8308" t="s">
        <v>36</v>
      </c>
      <c r="K8308" t="s">
        <v>98</v>
      </c>
      <c r="L8308" t="s">
        <v>192</v>
      </c>
      <c r="M8308" t="s">
        <v>214</v>
      </c>
      <c r="N8308" s="2">
        <v>40221</v>
      </c>
      <c r="O8308" s="2">
        <v>40224</v>
      </c>
      <c r="P8308">
        <v>9</v>
      </c>
      <c r="Q8308" s="1">
        <v>0.05</v>
      </c>
      <c r="R8308">
        <v>6.48</v>
      </c>
      <c r="S8308">
        <v>8.19</v>
      </c>
      <c r="T8308">
        <f t="shared" si="129"/>
        <v>58.320000000000007</v>
      </c>
    </row>
    <row r="8309" spans="1:20" x14ac:dyDescent="0.25">
      <c r="A8309">
        <v>8308</v>
      </c>
      <c r="B8309">
        <v>91457</v>
      </c>
      <c r="C8309" t="s">
        <v>730</v>
      </c>
      <c r="D8309" t="s">
        <v>578</v>
      </c>
      <c r="E8309" t="s">
        <v>187</v>
      </c>
      <c r="F8309" t="s">
        <v>22</v>
      </c>
      <c r="G8309" t="s">
        <v>23</v>
      </c>
      <c r="H8309" t="s">
        <v>188</v>
      </c>
      <c r="I8309" t="s">
        <v>28</v>
      </c>
      <c r="J8309" t="s">
        <v>36</v>
      </c>
      <c r="K8309" t="s">
        <v>228</v>
      </c>
      <c r="L8309" t="s">
        <v>283</v>
      </c>
      <c r="M8309" t="s">
        <v>182</v>
      </c>
      <c r="N8309" s="2">
        <v>41516</v>
      </c>
      <c r="O8309" s="2">
        <v>41518</v>
      </c>
      <c r="P8309">
        <v>15</v>
      </c>
      <c r="Q8309" s="1">
        <v>0.06</v>
      </c>
      <c r="R8309">
        <v>95.98</v>
      </c>
      <c r="S8309">
        <v>58.2</v>
      </c>
      <c r="T8309">
        <f t="shared" si="129"/>
        <v>1439.7</v>
      </c>
    </row>
    <row r="8310" spans="1:20" x14ac:dyDescent="0.25">
      <c r="A8310">
        <v>8309</v>
      </c>
      <c r="B8310">
        <v>90915</v>
      </c>
      <c r="C8310" t="s">
        <v>1962</v>
      </c>
      <c r="D8310" t="s">
        <v>20</v>
      </c>
      <c r="E8310" t="s">
        <v>21</v>
      </c>
      <c r="F8310" t="s">
        <v>22</v>
      </c>
      <c r="G8310" t="s">
        <v>32</v>
      </c>
      <c r="H8310" t="s">
        <v>203</v>
      </c>
      <c r="I8310" t="s">
        <v>28</v>
      </c>
      <c r="J8310" t="s">
        <v>36</v>
      </c>
      <c r="K8310" t="s">
        <v>201</v>
      </c>
      <c r="L8310" t="s">
        <v>192</v>
      </c>
      <c r="M8310" t="s">
        <v>137</v>
      </c>
      <c r="N8310" s="2">
        <v>41582</v>
      </c>
      <c r="O8310" s="2">
        <v>41584</v>
      </c>
      <c r="P8310">
        <v>21</v>
      </c>
      <c r="Q8310" s="1">
        <v>0.06</v>
      </c>
      <c r="R8310">
        <v>65.989999999999995</v>
      </c>
      <c r="S8310">
        <v>4.2</v>
      </c>
      <c r="T8310">
        <f t="shared" si="129"/>
        <v>1385.79</v>
      </c>
    </row>
    <row r="8311" spans="1:20" x14ac:dyDescent="0.25">
      <c r="A8311">
        <v>8310</v>
      </c>
      <c r="B8311">
        <v>86497</v>
      </c>
      <c r="C8311" t="s">
        <v>1649</v>
      </c>
      <c r="D8311" t="s">
        <v>20</v>
      </c>
      <c r="E8311" t="s">
        <v>187</v>
      </c>
      <c r="F8311" t="s">
        <v>22</v>
      </c>
      <c r="G8311" t="s">
        <v>48</v>
      </c>
      <c r="H8311" t="s">
        <v>219</v>
      </c>
      <c r="I8311" t="s">
        <v>28</v>
      </c>
      <c r="J8311" t="s">
        <v>36</v>
      </c>
      <c r="K8311" t="s">
        <v>291</v>
      </c>
      <c r="L8311" t="s">
        <v>26</v>
      </c>
      <c r="M8311" t="s">
        <v>182</v>
      </c>
      <c r="N8311" s="2">
        <v>41315</v>
      </c>
      <c r="O8311" s="2">
        <v>41322</v>
      </c>
      <c r="P8311">
        <v>1</v>
      </c>
      <c r="Q8311" s="1">
        <v>0.04</v>
      </c>
      <c r="R8311">
        <v>12.22</v>
      </c>
      <c r="S8311">
        <v>2.85</v>
      </c>
      <c r="T8311">
        <f t="shared" si="129"/>
        <v>12.22</v>
      </c>
    </row>
    <row r="8312" spans="1:20" x14ac:dyDescent="0.25">
      <c r="A8312">
        <v>8311</v>
      </c>
      <c r="B8312">
        <v>90029</v>
      </c>
      <c r="C8312" t="s">
        <v>2497</v>
      </c>
      <c r="D8312" t="s">
        <v>578</v>
      </c>
      <c r="E8312" t="s">
        <v>187</v>
      </c>
      <c r="F8312" t="s">
        <v>31</v>
      </c>
      <c r="G8312" t="s">
        <v>32</v>
      </c>
      <c r="H8312" t="s">
        <v>188</v>
      </c>
      <c r="I8312" t="s">
        <v>28</v>
      </c>
      <c r="J8312" t="s">
        <v>36</v>
      </c>
      <c r="K8312" t="s">
        <v>189</v>
      </c>
      <c r="L8312" t="s">
        <v>330</v>
      </c>
      <c r="M8312" t="s">
        <v>367</v>
      </c>
      <c r="N8312" s="2">
        <v>41020</v>
      </c>
      <c r="O8312" s="2">
        <v>41021</v>
      </c>
      <c r="P8312">
        <v>14</v>
      </c>
      <c r="Q8312" s="1">
        <v>0.02</v>
      </c>
      <c r="R8312">
        <v>212.6</v>
      </c>
      <c r="S8312">
        <v>52.2</v>
      </c>
      <c r="T8312">
        <f t="shared" si="129"/>
        <v>2976.4</v>
      </c>
    </row>
    <row r="8313" spans="1:20" x14ac:dyDescent="0.25">
      <c r="A8313">
        <v>8312</v>
      </c>
      <c r="B8313">
        <v>89460</v>
      </c>
      <c r="C8313" t="s">
        <v>357</v>
      </c>
      <c r="D8313" t="s">
        <v>20</v>
      </c>
      <c r="E8313" t="s">
        <v>187</v>
      </c>
      <c r="F8313" t="s">
        <v>31</v>
      </c>
      <c r="G8313" t="s">
        <v>41</v>
      </c>
      <c r="H8313" t="s">
        <v>217</v>
      </c>
      <c r="I8313" t="s">
        <v>28</v>
      </c>
      <c r="J8313" t="s">
        <v>36</v>
      </c>
      <c r="K8313" t="s">
        <v>158</v>
      </c>
      <c r="L8313" t="s">
        <v>192</v>
      </c>
      <c r="M8313" t="s">
        <v>35</v>
      </c>
      <c r="N8313" s="2">
        <v>41131</v>
      </c>
      <c r="O8313" s="2">
        <v>41132</v>
      </c>
      <c r="P8313">
        <v>9</v>
      </c>
      <c r="Q8313" s="1">
        <v>7.0000000000000007E-2</v>
      </c>
      <c r="R8313">
        <v>78.69</v>
      </c>
      <c r="S8313">
        <v>19.989999999999998</v>
      </c>
      <c r="T8313">
        <f t="shared" si="129"/>
        <v>708.21</v>
      </c>
    </row>
    <row r="8314" spans="1:20" x14ac:dyDescent="0.25">
      <c r="A8314">
        <v>8313</v>
      </c>
      <c r="B8314">
        <v>89014</v>
      </c>
      <c r="C8314" t="s">
        <v>1631</v>
      </c>
      <c r="D8314" t="s">
        <v>20</v>
      </c>
      <c r="E8314" t="s">
        <v>39</v>
      </c>
      <c r="F8314" t="s">
        <v>31</v>
      </c>
      <c r="G8314" t="s">
        <v>48</v>
      </c>
      <c r="H8314" t="s">
        <v>78</v>
      </c>
      <c r="I8314" t="s">
        <v>28</v>
      </c>
      <c r="J8314" t="s">
        <v>36</v>
      </c>
      <c r="K8314" t="s">
        <v>289</v>
      </c>
      <c r="L8314" t="s">
        <v>192</v>
      </c>
      <c r="M8314" t="s">
        <v>255</v>
      </c>
      <c r="N8314" s="2">
        <v>41415</v>
      </c>
      <c r="O8314" s="2">
        <v>41419</v>
      </c>
      <c r="P8314">
        <v>2</v>
      </c>
      <c r="Q8314" s="1">
        <v>0.08</v>
      </c>
      <c r="R8314">
        <v>172.99</v>
      </c>
      <c r="S8314">
        <v>19.989999999999998</v>
      </c>
      <c r="T8314">
        <f t="shared" si="129"/>
        <v>345.98</v>
      </c>
    </row>
    <row r="8315" spans="1:20" x14ac:dyDescent="0.25">
      <c r="A8315">
        <v>8314</v>
      </c>
      <c r="B8315">
        <v>89014</v>
      </c>
      <c r="C8315" t="s">
        <v>1631</v>
      </c>
      <c r="D8315" t="s">
        <v>20</v>
      </c>
      <c r="E8315" t="s">
        <v>21</v>
      </c>
      <c r="F8315" t="s">
        <v>31</v>
      </c>
      <c r="G8315" t="s">
        <v>48</v>
      </c>
      <c r="H8315" t="s">
        <v>203</v>
      </c>
      <c r="I8315" t="s">
        <v>28</v>
      </c>
      <c r="J8315" t="s">
        <v>36</v>
      </c>
      <c r="K8315" t="s">
        <v>1107</v>
      </c>
      <c r="L8315" t="s">
        <v>192</v>
      </c>
      <c r="M8315" t="s">
        <v>296</v>
      </c>
      <c r="N8315" s="2">
        <v>41415</v>
      </c>
      <c r="O8315" s="2">
        <v>41424</v>
      </c>
      <c r="P8315">
        <v>9</v>
      </c>
      <c r="Q8315" s="1">
        <v>0.1</v>
      </c>
      <c r="R8315">
        <v>65.989999999999995</v>
      </c>
      <c r="S8315">
        <v>4.99</v>
      </c>
      <c r="T8315">
        <f t="shared" si="129"/>
        <v>593.91</v>
      </c>
    </row>
    <row r="8316" spans="1:20" x14ac:dyDescent="0.25">
      <c r="A8316">
        <v>8315</v>
      </c>
      <c r="B8316">
        <v>86164</v>
      </c>
      <c r="C8316" t="s">
        <v>1451</v>
      </c>
      <c r="D8316" t="s">
        <v>20</v>
      </c>
      <c r="E8316" t="s">
        <v>39</v>
      </c>
      <c r="F8316" t="s">
        <v>40</v>
      </c>
      <c r="G8316" t="s">
        <v>23</v>
      </c>
      <c r="H8316" t="s">
        <v>61</v>
      </c>
      <c r="I8316" t="s">
        <v>28</v>
      </c>
      <c r="J8316" t="s">
        <v>36</v>
      </c>
      <c r="K8316" t="s">
        <v>145</v>
      </c>
      <c r="L8316" t="s">
        <v>44</v>
      </c>
      <c r="M8316" t="s">
        <v>393</v>
      </c>
      <c r="N8316" s="2">
        <v>40480</v>
      </c>
      <c r="O8316" s="2">
        <v>40482</v>
      </c>
      <c r="P8316">
        <v>22</v>
      </c>
      <c r="Q8316" s="1">
        <v>0.04</v>
      </c>
      <c r="R8316">
        <v>5.98</v>
      </c>
      <c r="S8316">
        <v>0.96</v>
      </c>
      <c r="T8316">
        <f t="shared" si="129"/>
        <v>131.56</v>
      </c>
    </row>
    <row r="8317" spans="1:20" x14ac:dyDescent="0.25">
      <c r="A8317">
        <v>8316</v>
      </c>
      <c r="B8317">
        <v>86164</v>
      </c>
      <c r="C8317" t="s">
        <v>1451</v>
      </c>
      <c r="D8317" t="s">
        <v>20</v>
      </c>
      <c r="E8317" t="s">
        <v>21</v>
      </c>
      <c r="F8317" t="s">
        <v>40</v>
      </c>
      <c r="G8317" t="s">
        <v>23</v>
      </c>
      <c r="H8317" t="s">
        <v>33</v>
      </c>
      <c r="I8317" t="s">
        <v>28</v>
      </c>
      <c r="J8317" t="s">
        <v>36</v>
      </c>
      <c r="K8317" t="s">
        <v>210</v>
      </c>
      <c r="L8317" t="s">
        <v>44</v>
      </c>
      <c r="M8317" t="s">
        <v>638</v>
      </c>
      <c r="N8317" s="2">
        <v>40480</v>
      </c>
      <c r="O8317" s="2">
        <v>40481</v>
      </c>
      <c r="P8317">
        <v>2</v>
      </c>
      <c r="Q8317" s="1">
        <v>0.01</v>
      </c>
      <c r="R8317">
        <v>20.99</v>
      </c>
      <c r="S8317">
        <v>0.99</v>
      </c>
      <c r="T8317">
        <f t="shared" si="129"/>
        <v>41.98</v>
      </c>
    </row>
    <row r="8318" spans="1:20" x14ac:dyDescent="0.25">
      <c r="A8318">
        <v>8317</v>
      </c>
      <c r="B8318">
        <v>86998</v>
      </c>
      <c r="C8318" t="s">
        <v>1999</v>
      </c>
      <c r="D8318" t="s">
        <v>578</v>
      </c>
      <c r="E8318" t="s">
        <v>187</v>
      </c>
      <c r="F8318" t="s">
        <v>47</v>
      </c>
      <c r="G8318" t="s">
        <v>32</v>
      </c>
      <c r="H8318" t="s">
        <v>217</v>
      </c>
      <c r="I8318" t="s">
        <v>28</v>
      </c>
      <c r="J8318" t="s">
        <v>36</v>
      </c>
      <c r="K8318" t="s">
        <v>189</v>
      </c>
      <c r="L8318" t="s">
        <v>283</v>
      </c>
      <c r="M8318" t="s">
        <v>111</v>
      </c>
      <c r="N8318" s="2">
        <v>40819</v>
      </c>
      <c r="O8318" s="2">
        <v>40820</v>
      </c>
      <c r="P8318">
        <v>8</v>
      </c>
      <c r="Q8318" s="1">
        <v>0.06</v>
      </c>
      <c r="R8318">
        <v>130.97999999999999</v>
      </c>
      <c r="S8318">
        <v>30</v>
      </c>
      <c r="T8318">
        <f t="shared" si="129"/>
        <v>1047.8399999999999</v>
      </c>
    </row>
    <row r="8319" spans="1:20" x14ac:dyDescent="0.25">
      <c r="A8319">
        <v>8318</v>
      </c>
      <c r="B8319">
        <v>89822</v>
      </c>
      <c r="C8319" t="s">
        <v>1532</v>
      </c>
      <c r="D8319" t="s">
        <v>20</v>
      </c>
      <c r="E8319" t="s">
        <v>39</v>
      </c>
      <c r="F8319" t="s">
        <v>47</v>
      </c>
      <c r="G8319" t="s">
        <v>41</v>
      </c>
      <c r="H8319" t="s">
        <v>42</v>
      </c>
      <c r="I8319" t="s">
        <v>28</v>
      </c>
      <c r="J8319" t="s">
        <v>36</v>
      </c>
      <c r="K8319" t="s">
        <v>68</v>
      </c>
      <c r="L8319" t="s">
        <v>192</v>
      </c>
      <c r="M8319" t="s">
        <v>51</v>
      </c>
      <c r="N8319" s="2">
        <v>41014</v>
      </c>
      <c r="O8319" s="2">
        <v>41015</v>
      </c>
      <c r="P8319">
        <v>1</v>
      </c>
      <c r="Q8319" s="1">
        <v>0.08</v>
      </c>
      <c r="R8319">
        <v>6.48</v>
      </c>
      <c r="S8319">
        <v>5.86</v>
      </c>
      <c r="T8319">
        <f t="shared" si="129"/>
        <v>6.48</v>
      </c>
    </row>
    <row r="8320" spans="1:20" x14ac:dyDescent="0.25">
      <c r="A8320">
        <v>8319</v>
      </c>
      <c r="B8320">
        <v>89800</v>
      </c>
      <c r="C8320" t="s">
        <v>637</v>
      </c>
      <c r="D8320" t="s">
        <v>20</v>
      </c>
      <c r="E8320" t="s">
        <v>39</v>
      </c>
      <c r="F8320" t="s">
        <v>40</v>
      </c>
      <c r="G8320" t="s">
        <v>48</v>
      </c>
      <c r="H8320" t="s">
        <v>89</v>
      </c>
      <c r="I8320" t="s">
        <v>28</v>
      </c>
      <c r="J8320" t="s">
        <v>36</v>
      </c>
      <c r="K8320" t="s">
        <v>291</v>
      </c>
      <c r="L8320" t="s">
        <v>44</v>
      </c>
      <c r="M8320" t="s">
        <v>638</v>
      </c>
      <c r="N8320" s="2">
        <v>41541</v>
      </c>
      <c r="O8320" s="2">
        <v>41545</v>
      </c>
      <c r="P8320">
        <v>22</v>
      </c>
      <c r="Q8320" s="1">
        <v>0.1</v>
      </c>
      <c r="R8320">
        <v>2.88</v>
      </c>
      <c r="S8320">
        <v>1.01</v>
      </c>
      <c r="T8320">
        <f t="shared" si="129"/>
        <v>63.36</v>
      </c>
    </row>
    <row r="8321" spans="1:20" x14ac:dyDescent="0.25">
      <c r="A8321">
        <v>8320</v>
      </c>
      <c r="B8321">
        <v>90138</v>
      </c>
      <c r="C8321" t="s">
        <v>1891</v>
      </c>
      <c r="D8321" t="s">
        <v>20</v>
      </c>
      <c r="E8321" t="s">
        <v>39</v>
      </c>
      <c r="F8321" t="s">
        <v>47</v>
      </c>
      <c r="G8321" t="s">
        <v>41</v>
      </c>
      <c r="H8321" t="s">
        <v>94</v>
      </c>
      <c r="I8321" t="s">
        <v>28</v>
      </c>
      <c r="J8321" t="s">
        <v>36</v>
      </c>
      <c r="K8321" t="s">
        <v>158</v>
      </c>
      <c r="L8321" t="s">
        <v>192</v>
      </c>
      <c r="M8321" t="s">
        <v>117</v>
      </c>
      <c r="N8321" s="2">
        <v>41218</v>
      </c>
      <c r="O8321" s="2">
        <v>41220</v>
      </c>
      <c r="P8321">
        <v>41</v>
      </c>
      <c r="Q8321" s="1">
        <v>0.04</v>
      </c>
      <c r="R8321">
        <v>12.28</v>
      </c>
      <c r="S8321">
        <v>6.13</v>
      </c>
      <c r="T8321">
        <f t="shared" si="129"/>
        <v>503.47999999999996</v>
      </c>
    </row>
    <row r="8322" spans="1:20" x14ac:dyDescent="0.25">
      <c r="A8322">
        <v>8321</v>
      </c>
      <c r="B8322">
        <v>90138</v>
      </c>
      <c r="C8322" t="s">
        <v>1891</v>
      </c>
      <c r="D8322" t="s">
        <v>578</v>
      </c>
      <c r="E8322" t="s">
        <v>187</v>
      </c>
      <c r="F8322" t="s">
        <v>47</v>
      </c>
      <c r="G8322" t="s">
        <v>41</v>
      </c>
      <c r="H8322" t="s">
        <v>219</v>
      </c>
      <c r="I8322" t="s">
        <v>28</v>
      </c>
      <c r="J8322" t="s">
        <v>36</v>
      </c>
      <c r="K8322" t="s">
        <v>181</v>
      </c>
      <c r="L8322" t="s">
        <v>283</v>
      </c>
      <c r="M8322" t="s">
        <v>111</v>
      </c>
      <c r="N8322" s="2">
        <v>41218</v>
      </c>
      <c r="O8322" s="2">
        <v>41218</v>
      </c>
      <c r="P8322">
        <v>38</v>
      </c>
      <c r="Q8322" s="1">
        <v>0.03</v>
      </c>
      <c r="R8322">
        <v>349.45</v>
      </c>
      <c r="S8322">
        <v>60</v>
      </c>
      <c r="T8322">
        <f t="shared" si="129"/>
        <v>13279.1</v>
      </c>
    </row>
    <row r="8323" spans="1:20" x14ac:dyDescent="0.25">
      <c r="A8323">
        <v>8322</v>
      </c>
      <c r="B8323">
        <v>87247</v>
      </c>
      <c r="C8323" t="s">
        <v>369</v>
      </c>
      <c r="D8323" t="s">
        <v>20</v>
      </c>
      <c r="E8323" t="s">
        <v>39</v>
      </c>
      <c r="F8323" t="s">
        <v>40</v>
      </c>
      <c r="G8323" t="s">
        <v>48</v>
      </c>
      <c r="H8323" t="s">
        <v>89</v>
      </c>
      <c r="I8323" t="s">
        <v>28</v>
      </c>
      <c r="J8323" t="s">
        <v>36</v>
      </c>
      <c r="K8323" t="s">
        <v>248</v>
      </c>
      <c r="L8323" t="s">
        <v>44</v>
      </c>
      <c r="M8323" t="s">
        <v>469</v>
      </c>
      <c r="N8323" s="2">
        <v>40576</v>
      </c>
      <c r="O8323" s="2">
        <v>40583</v>
      </c>
      <c r="P8323">
        <v>1</v>
      </c>
      <c r="Q8323" s="1">
        <v>0.1</v>
      </c>
      <c r="R8323">
        <v>3.95</v>
      </c>
      <c r="S8323">
        <v>2</v>
      </c>
      <c r="T8323">
        <f t="shared" ref="T8323:T8386" si="130">R8323*P8323</f>
        <v>3.95</v>
      </c>
    </row>
    <row r="8324" spans="1:20" x14ac:dyDescent="0.25">
      <c r="A8324">
        <v>8323</v>
      </c>
      <c r="B8324">
        <v>86716</v>
      </c>
      <c r="C8324" t="s">
        <v>2104</v>
      </c>
      <c r="D8324" t="s">
        <v>578</v>
      </c>
      <c r="E8324" t="s">
        <v>187</v>
      </c>
      <c r="F8324" t="s">
        <v>31</v>
      </c>
      <c r="G8324" t="s">
        <v>32</v>
      </c>
      <c r="H8324" t="s">
        <v>219</v>
      </c>
      <c r="I8324" t="s">
        <v>28</v>
      </c>
      <c r="J8324" t="s">
        <v>36</v>
      </c>
      <c r="K8324" t="s">
        <v>116</v>
      </c>
      <c r="L8324" t="s">
        <v>283</v>
      </c>
      <c r="M8324" t="s">
        <v>141</v>
      </c>
      <c r="N8324" s="2">
        <v>41454</v>
      </c>
      <c r="O8324" s="2">
        <v>41455</v>
      </c>
      <c r="P8324">
        <v>2</v>
      </c>
      <c r="Q8324" s="1">
        <v>7.0000000000000007E-2</v>
      </c>
      <c r="R8324">
        <v>180.98</v>
      </c>
      <c r="S8324">
        <v>30</v>
      </c>
      <c r="T8324">
        <f t="shared" si="130"/>
        <v>361.96</v>
      </c>
    </row>
    <row r="8325" spans="1:20" x14ac:dyDescent="0.25">
      <c r="A8325">
        <v>8324</v>
      </c>
      <c r="B8325">
        <v>91500</v>
      </c>
      <c r="C8325" t="s">
        <v>747</v>
      </c>
      <c r="D8325" t="s">
        <v>20</v>
      </c>
      <c r="E8325" t="s">
        <v>39</v>
      </c>
      <c r="F8325" t="s">
        <v>40</v>
      </c>
      <c r="G8325" t="s">
        <v>32</v>
      </c>
      <c r="H8325" t="s">
        <v>78</v>
      </c>
      <c r="I8325" t="s">
        <v>28</v>
      </c>
      <c r="J8325" t="s">
        <v>36</v>
      </c>
      <c r="K8325" t="s">
        <v>129</v>
      </c>
      <c r="L8325" t="s">
        <v>192</v>
      </c>
      <c r="M8325" t="s">
        <v>99</v>
      </c>
      <c r="N8325" s="2">
        <v>41469</v>
      </c>
      <c r="O8325" s="2">
        <v>41469</v>
      </c>
      <c r="P8325">
        <v>8</v>
      </c>
      <c r="Q8325" s="1">
        <v>7.0000000000000007E-2</v>
      </c>
      <c r="R8325">
        <v>223.98</v>
      </c>
      <c r="S8325">
        <v>15.01</v>
      </c>
      <c r="T8325">
        <f t="shared" si="130"/>
        <v>1791.84</v>
      </c>
    </row>
    <row r="8326" spans="1:20" x14ac:dyDescent="0.25">
      <c r="A8326">
        <v>8325</v>
      </c>
      <c r="B8326">
        <v>88635</v>
      </c>
      <c r="C8326" t="s">
        <v>852</v>
      </c>
      <c r="D8326" t="s">
        <v>20</v>
      </c>
      <c r="E8326" t="s">
        <v>39</v>
      </c>
      <c r="F8326" t="s">
        <v>31</v>
      </c>
      <c r="G8326" t="s">
        <v>48</v>
      </c>
      <c r="H8326" t="s">
        <v>89</v>
      </c>
      <c r="I8326" t="s">
        <v>28</v>
      </c>
      <c r="J8326" t="s">
        <v>36</v>
      </c>
      <c r="K8326" t="s">
        <v>221</v>
      </c>
      <c r="L8326" t="s">
        <v>192</v>
      </c>
      <c r="M8326" t="s">
        <v>69</v>
      </c>
      <c r="N8326" s="2">
        <v>40759</v>
      </c>
      <c r="O8326" s="2">
        <v>40763</v>
      </c>
      <c r="P8326">
        <v>18</v>
      </c>
      <c r="Q8326" s="1">
        <v>0.06</v>
      </c>
      <c r="R8326">
        <v>3.81</v>
      </c>
      <c r="S8326">
        <v>5.44</v>
      </c>
      <c r="T8326">
        <f t="shared" si="130"/>
        <v>68.58</v>
      </c>
    </row>
    <row r="8327" spans="1:20" x14ac:dyDescent="0.25">
      <c r="A8327">
        <v>8326</v>
      </c>
      <c r="B8327">
        <v>91170</v>
      </c>
      <c r="C8327" t="s">
        <v>2163</v>
      </c>
      <c r="D8327" t="s">
        <v>20</v>
      </c>
      <c r="E8327" t="s">
        <v>21</v>
      </c>
      <c r="F8327" t="s">
        <v>22</v>
      </c>
      <c r="G8327" t="s">
        <v>93</v>
      </c>
      <c r="H8327" t="s">
        <v>33</v>
      </c>
      <c r="I8327" t="s">
        <v>28</v>
      </c>
      <c r="J8327" t="s">
        <v>36</v>
      </c>
      <c r="K8327" t="s">
        <v>198</v>
      </c>
      <c r="L8327" t="s">
        <v>192</v>
      </c>
      <c r="M8327" t="s">
        <v>173</v>
      </c>
      <c r="N8327" s="2">
        <v>41263</v>
      </c>
      <c r="O8327" s="2">
        <v>41264</v>
      </c>
      <c r="P8327">
        <v>14</v>
      </c>
      <c r="Q8327" s="1">
        <v>0.1</v>
      </c>
      <c r="R8327">
        <v>152.47999999999999</v>
      </c>
      <c r="S8327">
        <v>6.5</v>
      </c>
      <c r="T8327">
        <f t="shared" si="130"/>
        <v>2134.7199999999998</v>
      </c>
    </row>
    <row r="8328" spans="1:20" x14ac:dyDescent="0.25">
      <c r="A8328">
        <v>8327</v>
      </c>
      <c r="B8328">
        <v>91170</v>
      </c>
      <c r="C8328" t="s">
        <v>837</v>
      </c>
      <c r="D8328" t="s">
        <v>20</v>
      </c>
      <c r="E8328" t="s">
        <v>39</v>
      </c>
      <c r="F8328" t="s">
        <v>22</v>
      </c>
      <c r="G8328" t="s">
        <v>93</v>
      </c>
      <c r="H8328" t="s">
        <v>54</v>
      </c>
      <c r="I8328" t="s">
        <v>28</v>
      </c>
      <c r="J8328" t="s">
        <v>36</v>
      </c>
      <c r="K8328" t="s">
        <v>133</v>
      </c>
      <c r="L8328" t="s">
        <v>192</v>
      </c>
      <c r="M8328" t="s">
        <v>182</v>
      </c>
      <c r="N8328" s="2">
        <v>41263</v>
      </c>
      <c r="O8328" s="2">
        <v>41265</v>
      </c>
      <c r="P8328">
        <v>3</v>
      </c>
      <c r="Q8328" s="1">
        <v>0.1</v>
      </c>
      <c r="R8328">
        <v>4.9800000000000004</v>
      </c>
      <c r="S8328">
        <v>4.7</v>
      </c>
      <c r="T8328">
        <f t="shared" si="130"/>
        <v>14.940000000000001</v>
      </c>
    </row>
    <row r="8329" spans="1:20" x14ac:dyDescent="0.25">
      <c r="A8329">
        <v>8328</v>
      </c>
      <c r="B8329">
        <v>88480</v>
      </c>
      <c r="C8329" t="s">
        <v>329</v>
      </c>
      <c r="D8329" t="s">
        <v>20</v>
      </c>
      <c r="E8329" t="s">
        <v>39</v>
      </c>
      <c r="F8329" t="s">
        <v>40</v>
      </c>
      <c r="G8329" t="s">
        <v>41</v>
      </c>
      <c r="H8329" t="s">
        <v>49</v>
      </c>
      <c r="I8329" t="s">
        <v>28</v>
      </c>
      <c r="J8329" t="s">
        <v>36</v>
      </c>
      <c r="K8329" t="s">
        <v>79</v>
      </c>
      <c r="L8329" t="s">
        <v>192</v>
      </c>
      <c r="M8329" t="s">
        <v>393</v>
      </c>
      <c r="N8329" s="2">
        <v>40424</v>
      </c>
      <c r="O8329" s="2">
        <v>40426</v>
      </c>
      <c r="P8329">
        <v>22</v>
      </c>
      <c r="Q8329" s="1">
        <v>0.05</v>
      </c>
      <c r="R8329">
        <v>10.98</v>
      </c>
      <c r="S8329">
        <v>4.8</v>
      </c>
      <c r="T8329">
        <f t="shared" si="130"/>
        <v>241.56</v>
      </c>
    </row>
    <row r="8330" spans="1:20" x14ac:dyDescent="0.25">
      <c r="A8330">
        <v>8329</v>
      </c>
      <c r="B8330">
        <v>87285</v>
      </c>
      <c r="C8330" t="s">
        <v>421</v>
      </c>
      <c r="D8330" t="s">
        <v>578</v>
      </c>
      <c r="E8330" t="s">
        <v>21</v>
      </c>
      <c r="F8330" t="s">
        <v>47</v>
      </c>
      <c r="G8330" t="s">
        <v>41</v>
      </c>
      <c r="H8330" t="s">
        <v>206</v>
      </c>
      <c r="I8330" t="s">
        <v>28</v>
      </c>
      <c r="J8330" t="s">
        <v>36</v>
      </c>
      <c r="K8330" t="s">
        <v>201</v>
      </c>
      <c r="L8330" t="s">
        <v>283</v>
      </c>
      <c r="M8330" t="s">
        <v>111</v>
      </c>
      <c r="N8330" s="2">
        <v>40183</v>
      </c>
      <c r="O8330" s="2">
        <v>40185</v>
      </c>
      <c r="P8330">
        <v>2</v>
      </c>
      <c r="Q8330" s="1">
        <v>0.08</v>
      </c>
      <c r="R8330">
        <v>120.97</v>
      </c>
      <c r="S8330">
        <v>26.3</v>
      </c>
      <c r="T8330">
        <f t="shared" si="130"/>
        <v>241.94</v>
      </c>
    </row>
    <row r="8331" spans="1:20" x14ac:dyDescent="0.25">
      <c r="A8331">
        <v>8330</v>
      </c>
      <c r="B8331">
        <v>91353</v>
      </c>
      <c r="C8331" t="s">
        <v>1715</v>
      </c>
      <c r="D8331" t="s">
        <v>20</v>
      </c>
      <c r="E8331" t="s">
        <v>39</v>
      </c>
      <c r="F8331" t="s">
        <v>22</v>
      </c>
      <c r="G8331" t="s">
        <v>23</v>
      </c>
      <c r="H8331" t="s">
        <v>89</v>
      </c>
      <c r="I8331" t="s">
        <v>28</v>
      </c>
      <c r="J8331" t="s">
        <v>36</v>
      </c>
      <c r="K8331" t="s">
        <v>154</v>
      </c>
      <c r="L8331" t="s">
        <v>26</v>
      </c>
      <c r="M8331" t="s">
        <v>331</v>
      </c>
      <c r="N8331" s="2">
        <v>41203</v>
      </c>
      <c r="O8331" s="2">
        <v>41203</v>
      </c>
      <c r="P8331">
        <v>15</v>
      </c>
      <c r="Q8331" s="1">
        <v>0.08</v>
      </c>
      <c r="R8331">
        <v>21.38</v>
      </c>
      <c r="S8331">
        <v>8.99</v>
      </c>
      <c r="T8331">
        <f t="shared" si="130"/>
        <v>320.7</v>
      </c>
    </row>
    <row r="8332" spans="1:20" x14ac:dyDescent="0.25">
      <c r="A8332">
        <v>8331</v>
      </c>
      <c r="B8332">
        <v>87408</v>
      </c>
      <c r="C8332" t="s">
        <v>1410</v>
      </c>
      <c r="D8332" t="s">
        <v>20</v>
      </c>
      <c r="E8332" t="s">
        <v>39</v>
      </c>
      <c r="F8332" t="s">
        <v>22</v>
      </c>
      <c r="G8332" t="s">
        <v>41</v>
      </c>
      <c r="H8332" t="s">
        <v>78</v>
      </c>
      <c r="I8332" t="s">
        <v>28</v>
      </c>
      <c r="J8332" t="s">
        <v>36</v>
      </c>
      <c r="K8332" t="s">
        <v>228</v>
      </c>
      <c r="L8332" t="s">
        <v>44</v>
      </c>
      <c r="M8332" t="s">
        <v>232</v>
      </c>
      <c r="N8332" s="2">
        <v>40524</v>
      </c>
      <c r="O8332" s="2">
        <v>40526</v>
      </c>
      <c r="P8332">
        <v>17</v>
      </c>
      <c r="Q8332" s="1">
        <v>0.04</v>
      </c>
      <c r="R8332">
        <v>29.14</v>
      </c>
      <c r="S8332">
        <v>4.8600000000000003</v>
      </c>
      <c r="T8332">
        <f t="shared" si="130"/>
        <v>495.38</v>
      </c>
    </row>
    <row r="8333" spans="1:20" x14ac:dyDescent="0.25">
      <c r="A8333">
        <v>8332</v>
      </c>
      <c r="B8333">
        <v>87423</v>
      </c>
      <c r="C8333" t="s">
        <v>1410</v>
      </c>
      <c r="D8333" t="s">
        <v>20</v>
      </c>
      <c r="E8333" t="s">
        <v>39</v>
      </c>
      <c r="F8333" t="s">
        <v>22</v>
      </c>
      <c r="G8333" t="s">
        <v>41</v>
      </c>
      <c r="H8333" t="s">
        <v>54</v>
      </c>
      <c r="I8333" t="s">
        <v>28</v>
      </c>
      <c r="J8333" t="s">
        <v>36</v>
      </c>
      <c r="K8333" t="s">
        <v>133</v>
      </c>
      <c r="L8333" t="s">
        <v>192</v>
      </c>
      <c r="M8333" t="s">
        <v>294</v>
      </c>
      <c r="N8333" s="2">
        <v>41620</v>
      </c>
      <c r="O8333" s="2">
        <v>41622</v>
      </c>
      <c r="P8333">
        <v>20</v>
      </c>
      <c r="Q8333" s="1">
        <v>0.02</v>
      </c>
      <c r="R8333">
        <v>20.89</v>
      </c>
      <c r="S8333">
        <v>11.52</v>
      </c>
      <c r="T8333">
        <f t="shared" si="130"/>
        <v>417.8</v>
      </c>
    </row>
    <row r="8334" spans="1:20" x14ac:dyDescent="0.25">
      <c r="A8334">
        <v>8333</v>
      </c>
      <c r="B8334">
        <v>90185</v>
      </c>
      <c r="C8334" t="s">
        <v>1678</v>
      </c>
      <c r="D8334" t="s">
        <v>20</v>
      </c>
      <c r="E8334" t="s">
        <v>39</v>
      </c>
      <c r="F8334" t="s">
        <v>22</v>
      </c>
      <c r="G8334" t="s">
        <v>32</v>
      </c>
      <c r="H8334" t="s">
        <v>42</v>
      </c>
      <c r="I8334" t="s">
        <v>28</v>
      </c>
      <c r="J8334" t="s">
        <v>36</v>
      </c>
      <c r="K8334" t="s">
        <v>181</v>
      </c>
      <c r="L8334" t="s">
        <v>44</v>
      </c>
      <c r="M8334" t="s">
        <v>173</v>
      </c>
      <c r="N8334" s="2">
        <v>40209</v>
      </c>
      <c r="O8334" s="2">
        <v>40211</v>
      </c>
      <c r="P8334">
        <v>2</v>
      </c>
      <c r="Q8334" s="1">
        <v>0.05</v>
      </c>
      <c r="R8334">
        <v>7.64</v>
      </c>
      <c r="S8334">
        <v>5.83</v>
      </c>
      <c r="T8334">
        <f t="shared" si="130"/>
        <v>15.28</v>
      </c>
    </row>
    <row r="8335" spans="1:20" x14ac:dyDescent="0.25">
      <c r="A8335">
        <v>8334</v>
      </c>
      <c r="B8335">
        <v>90185</v>
      </c>
      <c r="C8335" t="s">
        <v>1678</v>
      </c>
      <c r="D8335" t="s">
        <v>578</v>
      </c>
      <c r="E8335" t="s">
        <v>187</v>
      </c>
      <c r="F8335" t="s">
        <v>22</v>
      </c>
      <c r="G8335" t="s">
        <v>32</v>
      </c>
      <c r="H8335" t="s">
        <v>188</v>
      </c>
      <c r="I8335" t="s">
        <v>28</v>
      </c>
      <c r="J8335" t="s">
        <v>36</v>
      </c>
      <c r="K8335" t="s">
        <v>248</v>
      </c>
      <c r="L8335" t="s">
        <v>330</v>
      </c>
      <c r="M8335" t="s">
        <v>182</v>
      </c>
      <c r="N8335" s="2">
        <v>40209</v>
      </c>
      <c r="O8335" s="2">
        <v>40210</v>
      </c>
      <c r="P8335">
        <v>10</v>
      </c>
      <c r="Q8335" s="1">
        <v>0.04</v>
      </c>
      <c r="R8335">
        <v>218.75</v>
      </c>
      <c r="S8335">
        <v>69.64</v>
      </c>
      <c r="T8335">
        <f t="shared" si="130"/>
        <v>2187.5</v>
      </c>
    </row>
    <row r="8336" spans="1:20" x14ac:dyDescent="0.25">
      <c r="A8336">
        <v>8335</v>
      </c>
      <c r="B8336">
        <v>91056</v>
      </c>
      <c r="C8336" t="s">
        <v>2406</v>
      </c>
      <c r="D8336" t="s">
        <v>20</v>
      </c>
      <c r="E8336" t="s">
        <v>39</v>
      </c>
      <c r="F8336" t="s">
        <v>40</v>
      </c>
      <c r="G8336" t="s">
        <v>41</v>
      </c>
      <c r="H8336" t="s">
        <v>42</v>
      </c>
      <c r="I8336" t="s">
        <v>28</v>
      </c>
      <c r="J8336" t="s">
        <v>36</v>
      </c>
      <c r="K8336" t="s">
        <v>62</v>
      </c>
      <c r="L8336" t="s">
        <v>192</v>
      </c>
      <c r="M8336" t="s">
        <v>99</v>
      </c>
      <c r="N8336" s="2">
        <v>41535</v>
      </c>
      <c r="O8336" s="2">
        <v>41536</v>
      </c>
      <c r="P8336">
        <v>17</v>
      </c>
      <c r="Q8336" s="1">
        <v>0.09</v>
      </c>
      <c r="R8336">
        <v>111.03</v>
      </c>
      <c r="S8336">
        <v>8.64</v>
      </c>
      <c r="T8336">
        <f t="shared" si="130"/>
        <v>1887.51</v>
      </c>
    </row>
    <row r="8337" spans="1:20" x14ac:dyDescent="0.25">
      <c r="A8337">
        <v>8336</v>
      </c>
      <c r="B8337">
        <v>90670</v>
      </c>
      <c r="C8337" t="s">
        <v>1635</v>
      </c>
      <c r="D8337" t="s">
        <v>20</v>
      </c>
      <c r="E8337" t="s">
        <v>21</v>
      </c>
      <c r="F8337" t="s">
        <v>47</v>
      </c>
      <c r="G8337" t="s">
        <v>23</v>
      </c>
      <c r="H8337" t="s">
        <v>24</v>
      </c>
      <c r="I8337" t="s">
        <v>28</v>
      </c>
      <c r="J8337" t="s">
        <v>36</v>
      </c>
      <c r="K8337" t="s">
        <v>1254</v>
      </c>
      <c r="L8337" t="s">
        <v>26</v>
      </c>
      <c r="M8337" t="s">
        <v>117</v>
      </c>
      <c r="N8337" s="2">
        <v>41010</v>
      </c>
      <c r="O8337" s="2">
        <v>41012</v>
      </c>
      <c r="P8337">
        <v>14</v>
      </c>
      <c r="Q8337" s="1">
        <v>0.02</v>
      </c>
      <c r="R8337">
        <v>35.409999999999997</v>
      </c>
      <c r="S8337">
        <v>1.99</v>
      </c>
      <c r="T8337">
        <f t="shared" si="130"/>
        <v>495.73999999999995</v>
      </c>
    </row>
    <row r="8338" spans="1:20" x14ac:dyDescent="0.25">
      <c r="A8338">
        <v>8337</v>
      </c>
      <c r="B8338">
        <v>90670</v>
      </c>
      <c r="C8338" t="s">
        <v>1635</v>
      </c>
      <c r="D8338" t="s">
        <v>20</v>
      </c>
      <c r="E8338" t="s">
        <v>39</v>
      </c>
      <c r="F8338" t="s">
        <v>47</v>
      </c>
      <c r="G8338" t="s">
        <v>23</v>
      </c>
      <c r="H8338" t="s">
        <v>89</v>
      </c>
      <c r="I8338" t="s">
        <v>28</v>
      </c>
      <c r="J8338" t="s">
        <v>36</v>
      </c>
      <c r="K8338" t="s">
        <v>181</v>
      </c>
      <c r="L8338" t="s">
        <v>192</v>
      </c>
      <c r="M8338" t="s">
        <v>51</v>
      </c>
      <c r="N8338" s="2">
        <v>41010</v>
      </c>
      <c r="O8338" s="2">
        <v>41011</v>
      </c>
      <c r="P8338">
        <v>7</v>
      </c>
      <c r="Q8338" s="1">
        <v>0.01</v>
      </c>
      <c r="R8338">
        <v>42.76</v>
      </c>
      <c r="S8338">
        <v>6.22</v>
      </c>
      <c r="T8338">
        <f t="shared" si="130"/>
        <v>299.32</v>
      </c>
    </row>
    <row r="8339" spans="1:20" x14ac:dyDescent="0.25">
      <c r="A8339">
        <v>8338</v>
      </c>
      <c r="B8339">
        <v>89169</v>
      </c>
      <c r="C8339" t="s">
        <v>1474</v>
      </c>
      <c r="D8339" t="s">
        <v>578</v>
      </c>
      <c r="E8339" t="s">
        <v>187</v>
      </c>
      <c r="F8339" t="s">
        <v>47</v>
      </c>
      <c r="G8339" t="s">
        <v>93</v>
      </c>
      <c r="H8339" t="s">
        <v>219</v>
      </c>
      <c r="I8339" t="s">
        <v>28</v>
      </c>
      <c r="J8339" t="s">
        <v>36</v>
      </c>
      <c r="K8339" t="s">
        <v>68</v>
      </c>
      <c r="L8339" t="s">
        <v>283</v>
      </c>
      <c r="M8339" t="s">
        <v>111</v>
      </c>
      <c r="N8339" s="2">
        <v>40796</v>
      </c>
      <c r="O8339" s="2">
        <v>40797</v>
      </c>
      <c r="P8339">
        <v>10</v>
      </c>
      <c r="Q8339" s="1">
        <v>0.05</v>
      </c>
      <c r="R8339">
        <v>320.98</v>
      </c>
      <c r="S8339">
        <v>58.95</v>
      </c>
      <c r="T8339">
        <f t="shared" si="130"/>
        <v>3209.8</v>
      </c>
    </row>
    <row r="8340" spans="1:20" x14ac:dyDescent="0.25">
      <c r="A8340">
        <v>8339</v>
      </c>
      <c r="B8340">
        <v>85969</v>
      </c>
      <c r="C8340" t="s">
        <v>718</v>
      </c>
      <c r="D8340" t="s">
        <v>20</v>
      </c>
      <c r="E8340" t="s">
        <v>187</v>
      </c>
      <c r="F8340" t="s">
        <v>31</v>
      </c>
      <c r="G8340" t="s">
        <v>41</v>
      </c>
      <c r="H8340" t="s">
        <v>217</v>
      </c>
      <c r="I8340" t="s">
        <v>28</v>
      </c>
      <c r="J8340" t="s">
        <v>36</v>
      </c>
      <c r="K8340" t="s">
        <v>101</v>
      </c>
      <c r="L8340" t="s">
        <v>26</v>
      </c>
      <c r="M8340" t="s">
        <v>255</v>
      </c>
      <c r="N8340" s="2">
        <v>40751</v>
      </c>
      <c r="O8340" s="2">
        <v>40753</v>
      </c>
      <c r="P8340">
        <v>14</v>
      </c>
      <c r="Q8340" s="1">
        <v>0.08</v>
      </c>
      <c r="R8340">
        <v>22.72</v>
      </c>
      <c r="S8340">
        <v>8.99</v>
      </c>
      <c r="T8340">
        <f t="shared" si="130"/>
        <v>318.08</v>
      </c>
    </row>
    <row r="8341" spans="1:20" x14ac:dyDescent="0.25">
      <c r="A8341">
        <v>8340</v>
      </c>
      <c r="B8341">
        <v>90546</v>
      </c>
      <c r="C8341" t="s">
        <v>570</v>
      </c>
      <c r="D8341" t="s">
        <v>38</v>
      </c>
      <c r="E8341" t="s">
        <v>39</v>
      </c>
      <c r="F8341" t="s">
        <v>31</v>
      </c>
      <c r="G8341" t="s">
        <v>23</v>
      </c>
      <c r="H8341" t="s">
        <v>49</v>
      </c>
      <c r="I8341" t="s">
        <v>28</v>
      </c>
      <c r="J8341" t="s">
        <v>36</v>
      </c>
      <c r="K8341" t="s">
        <v>145</v>
      </c>
      <c r="L8341" t="s">
        <v>192</v>
      </c>
      <c r="M8341" t="s">
        <v>35</v>
      </c>
      <c r="N8341" s="2">
        <v>40939</v>
      </c>
      <c r="O8341" s="2">
        <v>40939</v>
      </c>
      <c r="P8341">
        <v>6</v>
      </c>
      <c r="Q8341" s="1">
        <v>0.06</v>
      </c>
      <c r="R8341">
        <v>40.98</v>
      </c>
      <c r="S8341">
        <v>5.33</v>
      </c>
      <c r="T8341">
        <f t="shared" si="130"/>
        <v>245.88</v>
      </c>
    </row>
    <row r="8342" spans="1:20" x14ac:dyDescent="0.25">
      <c r="A8342">
        <v>8341</v>
      </c>
      <c r="B8342">
        <v>90546</v>
      </c>
      <c r="C8342" t="s">
        <v>570</v>
      </c>
      <c r="D8342" t="s">
        <v>20</v>
      </c>
      <c r="E8342" t="s">
        <v>187</v>
      </c>
      <c r="F8342" t="s">
        <v>31</v>
      </c>
      <c r="G8342" t="s">
        <v>23</v>
      </c>
      <c r="H8342" t="s">
        <v>217</v>
      </c>
      <c r="I8342" t="s">
        <v>28</v>
      </c>
      <c r="J8342" t="s">
        <v>36</v>
      </c>
      <c r="K8342" t="s">
        <v>158</v>
      </c>
      <c r="L8342" t="s">
        <v>26</v>
      </c>
      <c r="M8342" t="s">
        <v>143</v>
      </c>
      <c r="N8342" s="2">
        <v>40939</v>
      </c>
      <c r="O8342" s="2">
        <v>40941</v>
      </c>
      <c r="P8342">
        <v>8</v>
      </c>
      <c r="Q8342" s="1">
        <v>0</v>
      </c>
      <c r="R8342">
        <v>22.23</v>
      </c>
      <c r="S8342">
        <v>3.63</v>
      </c>
      <c r="T8342">
        <f t="shared" si="130"/>
        <v>177.84</v>
      </c>
    </row>
    <row r="8343" spans="1:20" x14ac:dyDescent="0.25">
      <c r="A8343">
        <v>8342</v>
      </c>
      <c r="B8343">
        <v>86127</v>
      </c>
      <c r="C8343" t="s">
        <v>1179</v>
      </c>
      <c r="D8343" t="s">
        <v>20</v>
      </c>
      <c r="E8343" t="s">
        <v>21</v>
      </c>
      <c r="F8343" t="s">
        <v>31</v>
      </c>
      <c r="G8343" t="s">
        <v>32</v>
      </c>
      <c r="H8343" t="s">
        <v>206</v>
      </c>
      <c r="I8343" t="s">
        <v>28</v>
      </c>
      <c r="J8343" t="s">
        <v>36</v>
      </c>
      <c r="K8343" t="s">
        <v>1447</v>
      </c>
      <c r="L8343" t="s">
        <v>192</v>
      </c>
      <c r="M8343" t="s">
        <v>131</v>
      </c>
      <c r="N8343" s="2">
        <v>40912</v>
      </c>
      <c r="O8343" s="2">
        <v>40913</v>
      </c>
      <c r="P8343">
        <v>11</v>
      </c>
      <c r="Q8343" s="1">
        <v>0.1</v>
      </c>
      <c r="R8343">
        <v>300.97000000000003</v>
      </c>
      <c r="S8343">
        <v>7.18</v>
      </c>
      <c r="T8343">
        <f t="shared" si="130"/>
        <v>3310.67</v>
      </c>
    </row>
    <row r="8344" spans="1:20" x14ac:dyDescent="0.25">
      <c r="A8344">
        <v>8343</v>
      </c>
      <c r="B8344">
        <v>89232</v>
      </c>
      <c r="C8344" t="s">
        <v>441</v>
      </c>
      <c r="D8344" t="s">
        <v>20</v>
      </c>
      <c r="E8344" t="s">
        <v>39</v>
      </c>
      <c r="F8344" t="s">
        <v>31</v>
      </c>
      <c r="G8344" t="s">
        <v>23</v>
      </c>
      <c r="H8344" t="s">
        <v>78</v>
      </c>
      <c r="I8344" t="s">
        <v>28</v>
      </c>
      <c r="J8344" t="s">
        <v>36</v>
      </c>
      <c r="K8344" t="s">
        <v>55</v>
      </c>
      <c r="L8344" t="s">
        <v>192</v>
      </c>
      <c r="M8344" t="s">
        <v>35</v>
      </c>
      <c r="N8344" s="2">
        <v>41426</v>
      </c>
      <c r="O8344" s="2">
        <v>41427</v>
      </c>
      <c r="P8344">
        <v>6</v>
      </c>
      <c r="Q8344" s="1">
        <v>0.09</v>
      </c>
      <c r="R8344">
        <v>7.78</v>
      </c>
      <c r="S8344">
        <v>2.5</v>
      </c>
      <c r="T8344">
        <f t="shared" si="130"/>
        <v>46.68</v>
      </c>
    </row>
    <row r="8345" spans="1:20" x14ac:dyDescent="0.25">
      <c r="A8345">
        <v>8344</v>
      </c>
      <c r="B8345">
        <v>86648</v>
      </c>
      <c r="C8345" t="s">
        <v>1362</v>
      </c>
      <c r="D8345" t="s">
        <v>20</v>
      </c>
      <c r="E8345" t="s">
        <v>39</v>
      </c>
      <c r="F8345" t="s">
        <v>31</v>
      </c>
      <c r="G8345" t="s">
        <v>41</v>
      </c>
      <c r="H8345" t="s">
        <v>78</v>
      </c>
      <c r="I8345" t="s">
        <v>28</v>
      </c>
      <c r="J8345" t="s">
        <v>36</v>
      </c>
      <c r="K8345" t="s">
        <v>145</v>
      </c>
      <c r="L8345" t="s">
        <v>192</v>
      </c>
      <c r="M8345" t="s">
        <v>106</v>
      </c>
      <c r="N8345" s="2">
        <v>41097</v>
      </c>
      <c r="O8345" s="2">
        <v>41099</v>
      </c>
      <c r="P8345">
        <v>1</v>
      </c>
      <c r="Q8345" s="1">
        <v>0.09</v>
      </c>
      <c r="R8345">
        <v>11.97</v>
      </c>
      <c r="S8345">
        <v>4.9800000000000004</v>
      </c>
      <c r="T8345">
        <f t="shared" si="130"/>
        <v>11.97</v>
      </c>
    </row>
    <row r="8346" spans="1:20" x14ac:dyDescent="0.25">
      <c r="A8346">
        <v>8345</v>
      </c>
      <c r="B8346">
        <v>86648</v>
      </c>
      <c r="C8346" t="s">
        <v>1362</v>
      </c>
      <c r="D8346" t="s">
        <v>38</v>
      </c>
      <c r="E8346" t="s">
        <v>39</v>
      </c>
      <c r="F8346" t="s">
        <v>31</v>
      </c>
      <c r="G8346" t="s">
        <v>41</v>
      </c>
      <c r="H8346" t="s">
        <v>89</v>
      </c>
      <c r="I8346" t="s">
        <v>28</v>
      </c>
      <c r="J8346" t="s">
        <v>36</v>
      </c>
      <c r="K8346" t="s">
        <v>165</v>
      </c>
      <c r="L8346" t="s">
        <v>192</v>
      </c>
      <c r="M8346" t="s">
        <v>178</v>
      </c>
      <c r="N8346" s="2">
        <v>41097</v>
      </c>
      <c r="O8346" s="2">
        <v>41099</v>
      </c>
      <c r="P8346">
        <v>11</v>
      </c>
      <c r="Q8346" s="1">
        <v>0.08</v>
      </c>
      <c r="R8346">
        <v>5.74</v>
      </c>
      <c r="S8346">
        <v>5.01</v>
      </c>
      <c r="T8346">
        <f t="shared" si="130"/>
        <v>63.14</v>
      </c>
    </row>
    <row r="8347" spans="1:20" x14ac:dyDescent="0.25">
      <c r="A8347">
        <v>8346</v>
      </c>
      <c r="B8347">
        <v>90267</v>
      </c>
      <c r="C8347" t="s">
        <v>2105</v>
      </c>
      <c r="D8347" t="s">
        <v>578</v>
      </c>
      <c r="E8347" t="s">
        <v>21</v>
      </c>
      <c r="F8347" t="s">
        <v>22</v>
      </c>
      <c r="G8347" t="s">
        <v>41</v>
      </c>
      <c r="H8347" t="s">
        <v>24</v>
      </c>
      <c r="I8347" t="s">
        <v>28</v>
      </c>
      <c r="J8347" t="s">
        <v>36</v>
      </c>
      <c r="K8347" t="s">
        <v>1138</v>
      </c>
      <c r="L8347" t="s">
        <v>330</v>
      </c>
      <c r="M8347" t="s">
        <v>86</v>
      </c>
      <c r="N8347" s="2">
        <v>41279</v>
      </c>
      <c r="O8347" s="2">
        <v>41279</v>
      </c>
      <c r="P8347">
        <v>14</v>
      </c>
      <c r="Q8347" s="1">
        <v>0.08</v>
      </c>
      <c r="R8347">
        <v>119.99</v>
      </c>
      <c r="S8347">
        <v>56.14</v>
      </c>
      <c r="T8347">
        <f t="shared" si="130"/>
        <v>1679.86</v>
      </c>
    </row>
    <row r="8348" spans="1:20" x14ac:dyDescent="0.25">
      <c r="A8348">
        <v>8347</v>
      </c>
      <c r="B8348">
        <v>90267</v>
      </c>
      <c r="C8348" t="s">
        <v>1810</v>
      </c>
      <c r="D8348" t="s">
        <v>38</v>
      </c>
      <c r="E8348" t="s">
        <v>39</v>
      </c>
      <c r="F8348" t="s">
        <v>22</v>
      </c>
      <c r="G8348" t="s">
        <v>41</v>
      </c>
      <c r="H8348" t="s">
        <v>54</v>
      </c>
      <c r="I8348" t="s">
        <v>28</v>
      </c>
      <c r="J8348" t="s">
        <v>36</v>
      </c>
      <c r="K8348" t="s">
        <v>129</v>
      </c>
      <c r="L8348" t="s">
        <v>26</v>
      </c>
      <c r="M8348" t="s">
        <v>331</v>
      </c>
      <c r="N8348" s="2">
        <v>41279</v>
      </c>
      <c r="O8348" s="2">
        <v>41282</v>
      </c>
      <c r="P8348">
        <v>5</v>
      </c>
      <c r="Q8348" s="1">
        <v>0.08</v>
      </c>
      <c r="R8348">
        <v>10.23</v>
      </c>
      <c r="S8348">
        <v>4.68</v>
      </c>
      <c r="T8348">
        <f t="shared" si="130"/>
        <v>51.150000000000006</v>
      </c>
    </row>
    <row r="8349" spans="1:20" x14ac:dyDescent="0.25">
      <c r="A8349">
        <v>8348</v>
      </c>
      <c r="B8349">
        <v>87324</v>
      </c>
      <c r="C8349" t="s">
        <v>2055</v>
      </c>
      <c r="D8349" t="s">
        <v>20</v>
      </c>
      <c r="E8349" t="s">
        <v>21</v>
      </c>
      <c r="F8349" t="s">
        <v>22</v>
      </c>
      <c r="G8349" t="s">
        <v>23</v>
      </c>
      <c r="H8349" t="s">
        <v>33</v>
      </c>
      <c r="I8349" t="s">
        <v>28</v>
      </c>
      <c r="J8349" t="s">
        <v>36</v>
      </c>
      <c r="K8349" t="s">
        <v>1108</v>
      </c>
      <c r="L8349" t="s">
        <v>192</v>
      </c>
      <c r="M8349" t="s">
        <v>398</v>
      </c>
      <c r="N8349" s="2">
        <v>41367</v>
      </c>
      <c r="O8349" s="2">
        <v>41368</v>
      </c>
      <c r="P8349">
        <v>2</v>
      </c>
      <c r="Q8349" s="1">
        <v>0.08</v>
      </c>
      <c r="R8349">
        <v>20.95</v>
      </c>
      <c r="S8349">
        <v>4</v>
      </c>
      <c r="T8349">
        <f t="shared" si="130"/>
        <v>41.9</v>
      </c>
    </row>
    <row r="8350" spans="1:20" x14ac:dyDescent="0.25">
      <c r="A8350">
        <v>8349</v>
      </c>
      <c r="B8350">
        <v>86392</v>
      </c>
      <c r="C8350" t="s">
        <v>1081</v>
      </c>
      <c r="D8350" t="s">
        <v>20</v>
      </c>
      <c r="E8350" t="s">
        <v>39</v>
      </c>
      <c r="F8350" t="s">
        <v>31</v>
      </c>
      <c r="G8350" t="s">
        <v>41</v>
      </c>
      <c r="H8350" t="s">
        <v>78</v>
      </c>
      <c r="I8350" t="s">
        <v>28</v>
      </c>
      <c r="J8350" t="s">
        <v>36</v>
      </c>
      <c r="K8350" t="s">
        <v>165</v>
      </c>
      <c r="L8350" t="s">
        <v>192</v>
      </c>
      <c r="M8350" t="s">
        <v>69</v>
      </c>
      <c r="N8350" s="2">
        <v>41393</v>
      </c>
      <c r="O8350" s="2">
        <v>41395</v>
      </c>
      <c r="P8350">
        <v>2</v>
      </c>
      <c r="Q8350" s="1">
        <v>0.09</v>
      </c>
      <c r="R8350">
        <v>20.48</v>
      </c>
      <c r="S8350">
        <v>6.32</v>
      </c>
      <c r="T8350">
        <f t="shared" si="130"/>
        <v>40.96</v>
      </c>
    </row>
    <row r="8351" spans="1:20" x14ac:dyDescent="0.25">
      <c r="A8351">
        <v>8350</v>
      </c>
      <c r="B8351">
        <v>86242</v>
      </c>
      <c r="C8351" t="s">
        <v>1030</v>
      </c>
      <c r="D8351" t="s">
        <v>578</v>
      </c>
      <c r="E8351" t="s">
        <v>21</v>
      </c>
      <c r="F8351" t="s">
        <v>22</v>
      </c>
      <c r="G8351" t="s">
        <v>48</v>
      </c>
      <c r="H8351" t="s">
        <v>24</v>
      </c>
      <c r="I8351" t="s">
        <v>28</v>
      </c>
      <c r="J8351" t="s">
        <v>36</v>
      </c>
      <c r="K8351" t="s">
        <v>204</v>
      </c>
      <c r="L8351" t="s">
        <v>283</v>
      </c>
      <c r="M8351" t="s">
        <v>80</v>
      </c>
      <c r="N8351" s="2">
        <v>41361</v>
      </c>
      <c r="O8351" s="2">
        <v>41361</v>
      </c>
      <c r="P8351">
        <v>3</v>
      </c>
      <c r="Q8351" s="1">
        <v>0.03</v>
      </c>
      <c r="R8351">
        <v>90.97</v>
      </c>
      <c r="S8351">
        <v>14</v>
      </c>
      <c r="T8351">
        <f t="shared" si="130"/>
        <v>272.90999999999997</v>
      </c>
    </row>
    <row r="8352" spans="1:20" x14ac:dyDescent="0.25">
      <c r="A8352">
        <v>8351</v>
      </c>
      <c r="B8352">
        <v>90954</v>
      </c>
      <c r="C8352" t="s">
        <v>1132</v>
      </c>
      <c r="D8352" t="s">
        <v>578</v>
      </c>
      <c r="E8352" t="s">
        <v>187</v>
      </c>
      <c r="F8352" t="s">
        <v>40</v>
      </c>
      <c r="G8352" t="s">
        <v>23</v>
      </c>
      <c r="H8352" t="s">
        <v>225</v>
      </c>
      <c r="I8352" t="s">
        <v>28</v>
      </c>
      <c r="J8352" t="s">
        <v>36</v>
      </c>
      <c r="K8352" t="s">
        <v>282</v>
      </c>
      <c r="L8352" t="s">
        <v>330</v>
      </c>
      <c r="M8352" t="s">
        <v>309</v>
      </c>
      <c r="N8352" s="2">
        <v>40975</v>
      </c>
      <c r="O8352" s="2">
        <v>40977</v>
      </c>
      <c r="P8352">
        <v>11</v>
      </c>
      <c r="Q8352" s="1">
        <v>0.09</v>
      </c>
      <c r="R8352">
        <v>217.85</v>
      </c>
      <c r="S8352">
        <v>29.1</v>
      </c>
      <c r="T8352">
        <f t="shared" si="130"/>
        <v>2396.35</v>
      </c>
    </row>
    <row r="8353" spans="1:20" x14ac:dyDescent="0.25">
      <c r="A8353">
        <v>8352</v>
      </c>
      <c r="B8353">
        <v>90954</v>
      </c>
      <c r="C8353" t="s">
        <v>1132</v>
      </c>
      <c r="D8353" t="s">
        <v>20</v>
      </c>
      <c r="E8353" t="s">
        <v>187</v>
      </c>
      <c r="F8353" t="s">
        <v>40</v>
      </c>
      <c r="G8353" t="s">
        <v>23</v>
      </c>
      <c r="H8353" t="s">
        <v>225</v>
      </c>
      <c r="I8353" t="s">
        <v>28</v>
      </c>
      <c r="J8353" t="s">
        <v>36</v>
      </c>
      <c r="K8353" t="s">
        <v>101</v>
      </c>
      <c r="L8353" t="s">
        <v>746</v>
      </c>
      <c r="M8353" t="s">
        <v>175</v>
      </c>
      <c r="N8353" s="2">
        <v>40975</v>
      </c>
      <c r="O8353" s="2">
        <v>40978</v>
      </c>
      <c r="P8353">
        <v>2</v>
      </c>
      <c r="Q8353" s="1">
        <v>0.05</v>
      </c>
      <c r="R8353">
        <v>209.37</v>
      </c>
      <c r="S8353">
        <v>69</v>
      </c>
      <c r="T8353">
        <f t="shared" si="130"/>
        <v>418.74</v>
      </c>
    </row>
    <row r="8354" spans="1:20" x14ac:dyDescent="0.25">
      <c r="A8354">
        <v>8353</v>
      </c>
      <c r="B8354">
        <v>90102</v>
      </c>
      <c r="C8354" t="s">
        <v>1354</v>
      </c>
      <c r="D8354" t="s">
        <v>20</v>
      </c>
      <c r="E8354" t="s">
        <v>21</v>
      </c>
      <c r="F8354" t="s">
        <v>47</v>
      </c>
      <c r="G8354" t="s">
        <v>41</v>
      </c>
      <c r="H8354" t="s">
        <v>33</v>
      </c>
      <c r="I8354" t="s">
        <v>28</v>
      </c>
      <c r="J8354" t="s">
        <v>36</v>
      </c>
      <c r="K8354" t="s">
        <v>204</v>
      </c>
      <c r="L8354" t="s">
        <v>26</v>
      </c>
      <c r="M8354" t="s">
        <v>51</v>
      </c>
      <c r="N8354" s="2">
        <v>41514</v>
      </c>
      <c r="O8354" s="2">
        <v>41516</v>
      </c>
      <c r="P8354">
        <v>8</v>
      </c>
      <c r="Q8354" s="1">
        <v>0.04</v>
      </c>
      <c r="R8354">
        <v>22.98</v>
      </c>
      <c r="S8354">
        <v>1.99</v>
      </c>
      <c r="T8354">
        <f t="shared" si="130"/>
        <v>183.84</v>
      </c>
    </row>
    <row r="8355" spans="1:20" x14ac:dyDescent="0.25">
      <c r="A8355">
        <v>8354</v>
      </c>
      <c r="B8355">
        <v>90102</v>
      </c>
      <c r="C8355" t="s">
        <v>1354</v>
      </c>
      <c r="D8355" t="s">
        <v>20</v>
      </c>
      <c r="E8355" t="s">
        <v>39</v>
      </c>
      <c r="F8355" t="s">
        <v>47</v>
      </c>
      <c r="G8355" t="s">
        <v>41</v>
      </c>
      <c r="H8355" t="s">
        <v>94</v>
      </c>
      <c r="I8355" t="s">
        <v>28</v>
      </c>
      <c r="J8355" t="s">
        <v>36</v>
      </c>
      <c r="K8355" t="s">
        <v>163</v>
      </c>
      <c r="L8355" t="s">
        <v>192</v>
      </c>
      <c r="M8355" t="s">
        <v>117</v>
      </c>
      <c r="N8355" s="2">
        <v>41514</v>
      </c>
      <c r="O8355" s="2">
        <v>41516</v>
      </c>
      <c r="P8355">
        <v>12</v>
      </c>
      <c r="Q8355" s="1">
        <v>0.02</v>
      </c>
      <c r="R8355">
        <v>5.68</v>
      </c>
      <c r="S8355">
        <v>1.39</v>
      </c>
      <c r="T8355">
        <f t="shared" si="130"/>
        <v>68.16</v>
      </c>
    </row>
    <row r="8356" spans="1:20" x14ac:dyDescent="0.25">
      <c r="A8356">
        <v>8355</v>
      </c>
      <c r="B8356">
        <v>90823</v>
      </c>
      <c r="C8356" t="s">
        <v>180</v>
      </c>
      <c r="D8356" t="s">
        <v>20</v>
      </c>
      <c r="E8356" t="s">
        <v>39</v>
      </c>
      <c r="F8356" t="s">
        <v>22</v>
      </c>
      <c r="G8356" t="s">
        <v>48</v>
      </c>
      <c r="H8356" t="s">
        <v>42</v>
      </c>
      <c r="I8356" t="s">
        <v>28</v>
      </c>
      <c r="J8356" t="s">
        <v>36</v>
      </c>
      <c r="K8356" t="s">
        <v>189</v>
      </c>
      <c r="L8356" t="s">
        <v>44</v>
      </c>
      <c r="M8356" t="s">
        <v>137</v>
      </c>
      <c r="N8356" s="2">
        <v>41295</v>
      </c>
      <c r="O8356" s="2">
        <v>41299</v>
      </c>
      <c r="P8356">
        <v>10</v>
      </c>
      <c r="Q8356" s="1">
        <v>0.05</v>
      </c>
      <c r="R8356">
        <v>3.98</v>
      </c>
      <c r="S8356">
        <v>0.7</v>
      </c>
      <c r="T8356">
        <f t="shared" si="130"/>
        <v>39.799999999999997</v>
      </c>
    </row>
    <row r="8357" spans="1:20" x14ac:dyDescent="0.25">
      <c r="A8357">
        <v>8356</v>
      </c>
      <c r="B8357">
        <v>90472</v>
      </c>
      <c r="C8357" t="s">
        <v>425</v>
      </c>
      <c r="D8357" t="s">
        <v>20</v>
      </c>
      <c r="E8357" t="s">
        <v>39</v>
      </c>
      <c r="F8357" t="s">
        <v>31</v>
      </c>
      <c r="G8357" t="s">
        <v>93</v>
      </c>
      <c r="H8357" t="s">
        <v>42</v>
      </c>
      <c r="I8357" t="s">
        <v>28</v>
      </c>
      <c r="J8357" t="s">
        <v>36</v>
      </c>
      <c r="K8357" t="s">
        <v>248</v>
      </c>
      <c r="L8357" t="s">
        <v>44</v>
      </c>
      <c r="M8357" t="s">
        <v>375</v>
      </c>
      <c r="N8357" s="2">
        <v>41024</v>
      </c>
      <c r="O8357" s="2">
        <v>41024</v>
      </c>
      <c r="P8357">
        <v>3</v>
      </c>
      <c r="Q8357" s="1">
        <v>0.09</v>
      </c>
      <c r="R8357">
        <v>2.1800000000000002</v>
      </c>
      <c r="S8357">
        <v>1.38</v>
      </c>
      <c r="T8357">
        <f t="shared" si="130"/>
        <v>6.5400000000000009</v>
      </c>
    </row>
    <row r="8358" spans="1:20" x14ac:dyDescent="0.25">
      <c r="A8358">
        <v>8357</v>
      </c>
      <c r="B8358">
        <v>85843</v>
      </c>
      <c r="C8358" t="s">
        <v>1012</v>
      </c>
      <c r="D8358" t="s">
        <v>20</v>
      </c>
      <c r="E8358" t="s">
        <v>39</v>
      </c>
      <c r="F8358" t="s">
        <v>40</v>
      </c>
      <c r="G8358" t="s">
        <v>48</v>
      </c>
      <c r="H8358" t="s">
        <v>54</v>
      </c>
      <c r="I8358" t="s">
        <v>28</v>
      </c>
      <c r="J8358" t="s">
        <v>36</v>
      </c>
      <c r="K8358" t="s">
        <v>50</v>
      </c>
      <c r="L8358" t="s">
        <v>746</v>
      </c>
      <c r="M8358" t="s">
        <v>99</v>
      </c>
      <c r="N8358" s="2">
        <v>41566</v>
      </c>
      <c r="O8358" s="2">
        <v>41570</v>
      </c>
      <c r="P8358">
        <v>2</v>
      </c>
      <c r="Q8358" s="1">
        <v>0.05</v>
      </c>
      <c r="R8358">
        <v>4.4800000000000004</v>
      </c>
      <c r="S8358">
        <v>49</v>
      </c>
      <c r="T8358">
        <f t="shared" si="130"/>
        <v>8.9600000000000009</v>
      </c>
    </row>
    <row r="8359" spans="1:20" x14ac:dyDescent="0.25">
      <c r="A8359">
        <v>8358</v>
      </c>
      <c r="B8359">
        <v>85835</v>
      </c>
      <c r="C8359" t="s">
        <v>1012</v>
      </c>
      <c r="D8359" t="s">
        <v>20</v>
      </c>
      <c r="E8359" t="s">
        <v>39</v>
      </c>
      <c r="F8359" t="s">
        <v>40</v>
      </c>
      <c r="G8359" t="s">
        <v>48</v>
      </c>
      <c r="H8359" t="s">
        <v>42</v>
      </c>
      <c r="I8359" t="s">
        <v>28</v>
      </c>
      <c r="J8359" t="s">
        <v>36</v>
      </c>
      <c r="K8359" t="s">
        <v>98</v>
      </c>
      <c r="L8359" t="s">
        <v>192</v>
      </c>
      <c r="M8359" t="s">
        <v>59</v>
      </c>
      <c r="N8359" s="2">
        <v>40470</v>
      </c>
      <c r="O8359" s="2">
        <v>40474</v>
      </c>
      <c r="P8359">
        <v>8</v>
      </c>
      <c r="Q8359" s="1">
        <v>0.1</v>
      </c>
      <c r="R8359">
        <v>4.24</v>
      </c>
      <c r="S8359">
        <v>5.41</v>
      </c>
      <c r="T8359">
        <f t="shared" si="130"/>
        <v>33.92</v>
      </c>
    </row>
    <row r="8360" spans="1:20" x14ac:dyDescent="0.25">
      <c r="A8360">
        <v>8359</v>
      </c>
      <c r="B8360">
        <v>88382</v>
      </c>
      <c r="C8360" t="s">
        <v>1160</v>
      </c>
      <c r="D8360" t="s">
        <v>38</v>
      </c>
      <c r="E8360" t="s">
        <v>39</v>
      </c>
      <c r="F8360" t="s">
        <v>22</v>
      </c>
      <c r="G8360" t="s">
        <v>93</v>
      </c>
      <c r="H8360" t="s">
        <v>78</v>
      </c>
      <c r="I8360" t="s">
        <v>28</v>
      </c>
      <c r="J8360" t="s">
        <v>36</v>
      </c>
      <c r="K8360" t="s">
        <v>43</v>
      </c>
      <c r="L8360" t="s">
        <v>192</v>
      </c>
      <c r="M8360" t="s">
        <v>150</v>
      </c>
      <c r="N8360" s="2">
        <v>40909</v>
      </c>
      <c r="O8360" s="2">
        <v>40912</v>
      </c>
      <c r="P8360">
        <v>5</v>
      </c>
      <c r="Q8360" s="1">
        <v>0.05</v>
      </c>
      <c r="R8360">
        <v>63.98</v>
      </c>
      <c r="S8360">
        <v>19.989999999999998</v>
      </c>
      <c r="T8360">
        <f t="shared" si="130"/>
        <v>319.89999999999998</v>
      </c>
    </row>
    <row r="8361" spans="1:20" x14ac:dyDescent="0.25">
      <c r="A8361">
        <v>8360</v>
      </c>
      <c r="B8361">
        <v>88260</v>
      </c>
      <c r="C8361" t="s">
        <v>278</v>
      </c>
      <c r="D8361" t="s">
        <v>20</v>
      </c>
      <c r="E8361" t="s">
        <v>21</v>
      </c>
      <c r="F8361" t="s">
        <v>31</v>
      </c>
      <c r="G8361" t="s">
        <v>32</v>
      </c>
      <c r="H8361" t="s">
        <v>206</v>
      </c>
      <c r="I8361" t="s">
        <v>28</v>
      </c>
      <c r="J8361" t="s">
        <v>36</v>
      </c>
      <c r="K8361" t="s">
        <v>1243</v>
      </c>
      <c r="L8361" t="s">
        <v>192</v>
      </c>
      <c r="M8361" t="s">
        <v>178</v>
      </c>
      <c r="N8361" s="2">
        <v>40824</v>
      </c>
      <c r="O8361" s="2">
        <v>40826</v>
      </c>
      <c r="P8361">
        <v>3</v>
      </c>
      <c r="Q8361" s="1">
        <v>0.02</v>
      </c>
      <c r="R8361">
        <v>155.99</v>
      </c>
      <c r="S8361">
        <v>8.08</v>
      </c>
      <c r="T8361">
        <f t="shared" si="130"/>
        <v>467.97</v>
      </c>
    </row>
    <row r="8362" spans="1:20" x14ac:dyDescent="0.25">
      <c r="A8362">
        <v>8361</v>
      </c>
      <c r="B8362">
        <v>90894</v>
      </c>
      <c r="C8362" t="s">
        <v>318</v>
      </c>
      <c r="D8362" t="s">
        <v>578</v>
      </c>
      <c r="E8362" t="s">
        <v>187</v>
      </c>
      <c r="F8362" t="s">
        <v>22</v>
      </c>
      <c r="G8362" t="s">
        <v>48</v>
      </c>
      <c r="H8362" t="s">
        <v>225</v>
      </c>
      <c r="I8362" t="s">
        <v>28</v>
      </c>
      <c r="J8362" t="s">
        <v>36</v>
      </c>
      <c r="K8362" t="s">
        <v>248</v>
      </c>
      <c r="L8362" t="s">
        <v>283</v>
      </c>
      <c r="M8362" t="s">
        <v>96</v>
      </c>
      <c r="N8362" s="2">
        <v>41074</v>
      </c>
      <c r="O8362" s="2">
        <v>41078</v>
      </c>
      <c r="P8362">
        <v>4</v>
      </c>
      <c r="Q8362" s="1">
        <v>0.01</v>
      </c>
      <c r="R8362">
        <v>70.98</v>
      </c>
      <c r="S8362">
        <v>59.81</v>
      </c>
      <c r="T8362">
        <f t="shared" si="130"/>
        <v>283.92</v>
      </c>
    </row>
    <row r="8363" spans="1:20" x14ac:dyDescent="0.25">
      <c r="A8363">
        <v>8362</v>
      </c>
      <c r="B8363">
        <v>90894</v>
      </c>
      <c r="C8363" t="s">
        <v>2285</v>
      </c>
      <c r="D8363" t="s">
        <v>20</v>
      </c>
      <c r="E8363" t="s">
        <v>21</v>
      </c>
      <c r="F8363" t="s">
        <v>22</v>
      </c>
      <c r="G8363" t="s">
        <v>48</v>
      </c>
      <c r="H8363" t="s">
        <v>33</v>
      </c>
      <c r="I8363" t="s">
        <v>28</v>
      </c>
      <c r="J8363" t="s">
        <v>36</v>
      </c>
      <c r="K8363" t="s">
        <v>1108</v>
      </c>
      <c r="L8363" t="s">
        <v>192</v>
      </c>
      <c r="M8363" t="s">
        <v>246</v>
      </c>
      <c r="N8363" s="2">
        <v>41074</v>
      </c>
      <c r="O8363" s="2">
        <v>41081</v>
      </c>
      <c r="P8363">
        <v>6</v>
      </c>
      <c r="Q8363" s="1">
        <v>0.03</v>
      </c>
      <c r="R8363">
        <v>152.47999999999999</v>
      </c>
      <c r="S8363">
        <v>4</v>
      </c>
      <c r="T8363">
        <f t="shared" si="130"/>
        <v>914.87999999999988</v>
      </c>
    </row>
    <row r="8364" spans="1:20" x14ac:dyDescent="0.25">
      <c r="A8364">
        <v>8363</v>
      </c>
      <c r="B8364">
        <v>90894</v>
      </c>
      <c r="C8364" t="s">
        <v>2285</v>
      </c>
      <c r="D8364" t="s">
        <v>20</v>
      </c>
      <c r="E8364" t="s">
        <v>39</v>
      </c>
      <c r="F8364" t="s">
        <v>22</v>
      </c>
      <c r="G8364" t="s">
        <v>48</v>
      </c>
      <c r="H8364" t="s">
        <v>89</v>
      </c>
      <c r="I8364" t="s">
        <v>28</v>
      </c>
      <c r="J8364" t="s">
        <v>36</v>
      </c>
      <c r="K8364" t="s">
        <v>181</v>
      </c>
      <c r="L8364" t="s">
        <v>192</v>
      </c>
      <c r="M8364" t="s">
        <v>27</v>
      </c>
      <c r="N8364" s="2">
        <v>41074</v>
      </c>
      <c r="O8364" s="2">
        <v>41081</v>
      </c>
      <c r="P8364">
        <v>6</v>
      </c>
      <c r="Q8364" s="1">
        <v>0.09</v>
      </c>
      <c r="R8364">
        <v>55.98</v>
      </c>
      <c r="S8364">
        <v>4.8600000000000003</v>
      </c>
      <c r="T8364">
        <f t="shared" si="130"/>
        <v>335.88</v>
      </c>
    </row>
    <row r="8365" spans="1:20" x14ac:dyDescent="0.25">
      <c r="A8365">
        <v>8364</v>
      </c>
      <c r="B8365">
        <v>87415</v>
      </c>
      <c r="C8365" t="s">
        <v>1410</v>
      </c>
      <c r="D8365" t="s">
        <v>20</v>
      </c>
      <c r="E8365" t="s">
        <v>39</v>
      </c>
      <c r="F8365" t="s">
        <v>22</v>
      </c>
      <c r="G8365" t="s">
        <v>48</v>
      </c>
      <c r="H8365" t="s">
        <v>94</v>
      </c>
      <c r="I8365" t="s">
        <v>28</v>
      </c>
      <c r="J8365" t="s">
        <v>36</v>
      </c>
      <c r="K8365" t="s">
        <v>58</v>
      </c>
      <c r="L8365" t="s">
        <v>44</v>
      </c>
      <c r="M8365" t="s">
        <v>294</v>
      </c>
      <c r="N8365" s="2">
        <v>41340</v>
      </c>
      <c r="O8365" s="2">
        <v>41345</v>
      </c>
      <c r="P8365">
        <v>3</v>
      </c>
      <c r="Q8365" s="1">
        <v>0.09</v>
      </c>
      <c r="R8365">
        <v>5.85</v>
      </c>
      <c r="S8365">
        <v>2.27</v>
      </c>
      <c r="T8365">
        <f t="shared" si="130"/>
        <v>17.549999999999997</v>
      </c>
    </row>
    <row r="8366" spans="1:20" x14ac:dyDescent="0.25">
      <c r="A8366">
        <v>8365</v>
      </c>
      <c r="B8366">
        <v>87415</v>
      </c>
      <c r="C8366" t="s">
        <v>1711</v>
      </c>
      <c r="D8366" t="s">
        <v>20</v>
      </c>
      <c r="E8366" t="s">
        <v>39</v>
      </c>
      <c r="F8366" t="s">
        <v>22</v>
      </c>
      <c r="G8366" t="s">
        <v>48</v>
      </c>
      <c r="H8366" t="s">
        <v>89</v>
      </c>
      <c r="I8366" t="s">
        <v>28</v>
      </c>
      <c r="J8366" t="s">
        <v>36</v>
      </c>
      <c r="K8366" t="s">
        <v>119</v>
      </c>
      <c r="L8366" t="s">
        <v>192</v>
      </c>
      <c r="M8366" t="s">
        <v>398</v>
      </c>
      <c r="N8366" s="2">
        <v>41340</v>
      </c>
      <c r="O8366" s="2">
        <v>41349</v>
      </c>
      <c r="P8366">
        <v>3</v>
      </c>
      <c r="Q8366" s="1">
        <v>7.0000000000000007E-2</v>
      </c>
      <c r="R8366">
        <v>70.97</v>
      </c>
      <c r="S8366">
        <v>3.5</v>
      </c>
      <c r="T8366">
        <f t="shared" si="130"/>
        <v>212.91</v>
      </c>
    </row>
    <row r="8367" spans="1:20" x14ac:dyDescent="0.25">
      <c r="A8367">
        <v>8366</v>
      </c>
      <c r="B8367">
        <v>87492</v>
      </c>
      <c r="C8367" t="s">
        <v>869</v>
      </c>
      <c r="D8367" t="s">
        <v>20</v>
      </c>
      <c r="E8367" t="s">
        <v>21</v>
      </c>
      <c r="F8367" t="s">
        <v>31</v>
      </c>
      <c r="G8367" t="s">
        <v>48</v>
      </c>
      <c r="H8367" t="s">
        <v>24</v>
      </c>
      <c r="I8367" t="s">
        <v>28</v>
      </c>
      <c r="J8367" t="s">
        <v>36</v>
      </c>
      <c r="K8367" t="s">
        <v>1114</v>
      </c>
      <c r="L8367" t="s">
        <v>192</v>
      </c>
      <c r="M8367" t="s">
        <v>296</v>
      </c>
      <c r="N8367" s="2">
        <v>40916</v>
      </c>
      <c r="O8367" s="2">
        <v>40921</v>
      </c>
      <c r="P8367">
        <v>8</v>
      </c>
      <c r="Q8367" s="1">
        <v>0.09</v>
      </c>
      <c r="R8367">
        <v>65.989999999999995</v>
      </c>
      <c r="S8367">
        <v>5.26</v>
      </c>
      <c r="T8367">
        <f t="shared" si="130"/>
        <v>527.91999999999996</v>
      </c>
    </row>
    <row r="8368" spans="1:20" x14ac:dyDescent="0.25">
      <c r="A8368">
        <v>8367</v>
      </c>
      <c r="B8368">
        <v>85832</v>
      </c>
      <c r="C8368" t="s">
        <v>978</v>
      </c>
      <c r="D8368" t="s">
        <v>20</v>
      </c>
      <c r="E8368" t="s">
        <v>21</v>
      </c>
      <c r="F8368" t="s">
        <v>22</v>
      </c>
      <c r="G8368" t="s">
        <v>93</v>
      </c>
      <c r="H8368" t="s">
        <v>203</v>
      </c>
      <c r="I8368" t="s">
        <v>28</v>
      </c>
      <c r="J8368" t="s">
        <v>36</v>
      </c>
      <c r="K8368" t="s">
        <v>1107</v>
      </c>
      <c r="L8368" t="s">
        <v>192</v>
      </c>
      <c r="M8368" t="s">
        <v>137</v>
      </c>
      <c r="N8368" s="2">
        <v>41402</v>
      </c>
      <c r="O8368" s="2">
        <v>41403</v>
      </c>
      <c r="P8368">
        <v>5</v>
      </c>
      <c r="Q8368" s="1">
        <v>7.0000000000000007E-2</v>
      </c>
      <c r="R8368">
        <v>175.99</v>
      </c>
      <c r="S8368">
        <v>8.99</v>
      </c>
      <c r="T8368">
        <f t="shared" si="130"/>
        <v>879.95</v>
      </c>
    </row>
    <row r="8369" spans="1:20" x14ac:dyDescent="0.25">
      <c r="A8369">
        <v>8368</v>
      </c>
      <c r="B8369">
        <v>85832</v>
      </c>
      <c r="C8369" t="s">
        <v>1277</v>
      </c>
      <c r="D8369" t="s">
        <v>20</v>
      </c>
      <c r="E8369" t="s">
        <v>39</v>
      </c>
      <c r="F8369" t="s">
        <v>22</v>
      </c>
      <c r="G8369" t="s">
        <v>93</v>
      </c>
      <c r="H8369" t="s">
        <v>89</v>
      </c>
      <c r="I8369" t="s">
        <v>28</v>
      </c>
      <c r="J8369" t="s">
        <v>36</v>
      </c>
      <c r="K8369" t="s">
        <v>291</v>
      </c>
      <c r="L8369" t="s">
        <v>192</v>
      </c>
      <c r="M8369" t="s">
        <v>182</v>
      </c>
      <c r="N8369" s="2">
        <v>41402</v>
      </c>
      <c r="O8369" s="2">
        <v>41404</v>
      </c>
      <c r="P8369">
        <v>1</v>
      </c>
      <c r="Q8369" s="1">
        <v>0.05</v>
      </c>
      <c r="R8369">
        <v>5.18</v>
      </c>
      <c r="S8369">
        <v>5.74</v>
      </c>
      <c r="T8369">
        <f t="shared" si="130"/>
        <v>5.18</v>
      </c>
    </row>
    <row r="8370" spans="1:20" x14ac:dyDescent="0.25">
      <c r="A8370">
        <v>8369</v>
      </c>
      <c r="B8370">
        <v>87818</v>
      </c>
      <c r="C8370" t="s">
        <v>447</v>
      </c>
      <c r="D8370" t="s">
        <v>20</v>
      </c>
      <c r="E8370" t="s">
        <v>21</v>
      </c>
      <c r="F8370" t="s">
        <v>31</v>
      </c>
      <c r="G8370" t="s">
        <v>93</v>
      </c>
      <c r="H8370" t="s">
        <v>206</v>
      </c>
      <c r="I8370" t="s">
        <v>28</v>
      </c>
      <c r="J8370" t="s">
        <v>36</v>
      </c>
      <c r="K8370" t="s">
        <v>1114</v>
      </c>
      <c r="L8370" t="s">
        <v>26</v>
      </c>
      <c r="M8370" t="s">
        <v>141</v>
      </c>
      <c r="N8370" s="2">
        <v>41192</v>
      </c>
      <c r="O8370" s="2">
        <v>41194</v>
      </c>
      <c r="P8370">
        <v>2</v>
      </c>
      <c r="Q8370" s="1">
        <v>0.1</v>
      </c>
      <c r="R8370">
        <v>4.7699999999999996</v>
      </c>
      <c r="S8370">
        <v>2.39</v>
      </c>
      <c r="T8370">
        <f t="shared" si="130"/>
        <v>9.5399999999999991</v>
      </c>
    </row>
    <row r="8371" spans="1:20" x14ac:dyDescent="0.25">
      <c r="A8371">
        <v>8370</v>
      </c>
      <c r="B8371">
        <v>87818</v>
      </c>
      <c r="C8371" t="s">
        <v>447</v>
      </c>
      <c r="D8371" t="s">
        <v>20</v>
      </c>
      <c r="E8371" t="s">
        <v>39</v>
      </c>
      <c r="F8371" t="s">
        <v>31</v>
      </c>
      <c r="G8371" t="s">
        <v>93</v>
      </c>
      <c r="H8371" t="s">
        <v>49</v>
      </c>
      <c r="I8371" t="s">
        <v>28</v>
      </c>
      <c r="J8371" t="s">
        <v>36</v>
      </c>
      <c r="K8371" t="s">
        <v>170</v>
      </c>
      <c r="L8371" t="s">
        <v>44</v>
      </c>
      <c r="M8371" t="s">
        <v>121</v>
      </c>
      <c r="N8371" s="2">
        <v>41192</v>
      </c>
      <c r="O8371" s="2">
        <v>41194</v>
      </c>
      <c r="P8371">
        <v>11</v>
      </c>
      <c r="Q8371" s="1">
        <v>0.01</v>
      </c>
      <c r="R8371">
        <v>2.21</v>
      </c>
      <c r="S8371">
        <v>1.1200000000000001</v>
      </c>
      <c r="T8371">
        <f t="shared" si="130"/>
        <v>24.31</v>
      </c>
    </row>
    <row r="8372" spans="1:20" x14ac:dyDescent="0.25">
      <c r="A8372">
        <v>8371</v>
      </c>
      <c r="B8372">
        <v>89534</v>
      </c>
      <c r="C8372" t="s">
        <v>1205</v>
      </c>
      <c r="D8372" t="s">
        <v>20</v>
      </c>
      <c r="E8372" t="s">
        <v>39</v>
      </c>
      <c r="F8372" t="s">
        <v>22</v>
      </c>
      <c r="G8372" t="s">
        <v>41</v>
      </c>
      <c r="H8372" t="s">
        <v>54</v>
      </c>
      <c r="I8372" t="s">
        <v>28</v>
      </c>
      <c r="J8372" t="s">
        <v>36</v>
      </c>
      <c r="K8372" t="s">
        <v>116</v>
      </c>
      <c r="L8372" t="s">
        <v>192</v>
      </c>
      <c r="M8372" t="s">
        <v>331</v>
      </c>
      <c r="N8372" s="2">
        <v>41514</v>
      </c>
      <c r="O8372" s="2">
        <v>41516</v>
      </c>
      <c r="P8372">
        <v>23</v>
      </c>
      <c r="Q8372" s="1">
        <v>0.01</v>
      </c>
      <c r="R8372">
        <v>19.98</v>
      </c>
      <c r="S8372">
        <v>5.86</v>
      </c>
      <c r="T8372">
        <f t="shared" si="130"/>
        <v>459.54</v>
      </c>
    </row>
    <row r="8373" spans="1:20" x14ac:dyDescent="0.25">
      <c r="A8373">
        <v>8372</v>
      </c>
      <c r="B8373">
        <v>85875</v>
      </c>
      <c r="C8373" t="s">
        <v>1666</v>
      </c>
      <c r="D8373" t="s">
        <v>578</v>
      </c>
      <c r="E8373" t="s">
        <v>39</v>
      </c>
      <c r="F8373" t="s">
        <v>40</v>
      </c>
      <c r="G8373" t="s">
        <v>41</v>
      </c>
      <c r="H8373" t="s">
        <v>78</v>
      </c>
      <c r="I8373" t="s">
        <v>28</v>
      </c>
      <c r="J8373" t="s">
        <v>36</v>
      </c>
      <c r="K8373" t="s">
        <v>68</v>
      </c>
      <c r="L8373" t="s">
        <v>283</v>
      </c>
      <c r="M8373" t="s">
        <v>59</v>
      </c>
      <c r="N8373" s="2">
        <v>41484</v>
      </c>
      <c r="O8373" s="2">
        <v>41486</v>
      </c>
      <c r="P8373">
        <v>1</v>
      </c>
      <c r="Q8373" s="1">
        <v>0.06</v>
      </c>
      <c r="R8373">
        <v>20.98</v>
      </c>
      <c r="S8373">
        <v>53.03</v>
      </c>
      <c r="T8373">
        <f t="shared" si="130"/>
        <v>20.98</v>
      </c>
    </row>
    <row r="8374" spans="1:20" x14ac:dyDescent="0.25">
      <c r="A8374">
        <v>8373</v>
      </c>
      <c r="B8374">
        <v>91165</v>
      </c>
      <c r="C8374" t="s">
        <v>2132</v>
      </c>
      <c r="D8374" t="s">
        <v>38</v>
      </c>
      <c r="E8374" t="s">
        <v>39</v>
      </c>
      <c r="F8374" t="s">
        <v>40</v>
      </c>
      <c r="G8374" t="s">
        <v>48</v>
      </c>
      <c r="H8374" t="s">
        <v>42</v>
      </c>
      <c r="I8374" t="s">
        <v>28</v>
      </c>
      <c r="J8374" t="s">
        <v>36</v>
      </c>
      <c r="K8374" t="s">
        <v>226</v>
      </c>
      <c r="L8374" t="s">
        <v>192</v>
      </c>
      <c r="M8374" t="s">
        <v>264</v>
      </c>
      <c r="N8374" s="2">
        <v>41464</v>
      </c>
      <c r="O8374" s="2">
        <v>41471</v>
      </c>
      <c r="P8374">
        <v>12</v>
      </c>
      <c r="Q8374" s="1">
        <v>0.02</v>
      </c>
      <c r="R8374">
        <v>28.53</v>
      </c>
      <c r="S8374">
        <v>1.49</v>
      </c>
      <c r="T8374">
        <f t="shared" si="130"/>
        <v>342.36</v>
      </c>
    </row>
    <row r="8375" spans="1:20" x14ac:dyDescent="0.25">
      <c r="A8375">
        <v>8374</v>
      </c>
      <c r="B8375">
        <v>91579</v>
      </c>
      <c r="C8375" t="s">
        <v>528</v>
      </c>
      <c r="D8375" t="s">
        <v>20</v>
      </c>
      <c r="E8375" t="s">
        <v>21</v>
      </c>
      <c r="F8375" t="s">
        <v>22</v>
      </c>
      <c r="G8375" t="s">
        <v>48</v>
      </c>
      <c r="H8375" t="s">
        <v>206</v>
      </c>
      <c r="I8375" t="s">
        <v>28</v>
      </c>
      <c r="J8375" t="s">
        <v>36</v>
      </c>
      <c r="K8375" t="s">
        <v>25</v>
      </c>
      <c r="L8375" t="s">
        <v>192</v>
      </c>
      <c r="M8375" t="s">
        <v>326</v>
      </c>
      <c r="N8375" s="2">
        <v>41175</v>
      </c>
      <c r="O8375" s="2">
        <v>41177</v>
      </c>
      <c r="P8375">
        <v>3</v>
      </c>
      <c r="Q8375" s="1">
        <v>0</v>
      </c>
      <c r="R8375">
        <v>30.97</v>
      </c>
      <c r="S8375">
        <v>4</v>
      </c>
      <c r="T8375">
        <f t="shared" si="130"/>
        <v>92.91</v>
      </c>
    </row>
    <row r="8376" spans="1:20" x14ac:dyDescent="0.25">
      <c r="A8376">
        <v>8375</v>
      </c>
      <c r="B8376">
        <v>91579</v>
      </c>
      <c r="C8376" t="s">
        <v>528</v>
      </c>
      <c r="D8376" t="s">
        <v>20</v>
      </c>
      <c r="E8376" t="s">
        <v>187</v>
      </c>
      <c r="F8376" t="s">
        <v>22</v>
      </c>
      <c r="G8376" t="s">
        <v>48</v>
      </c>
      <c r="H8376" t="s">
        <v>225</v>
      </c>
      <c r="I8376" t="s">
        <v>28</v>
      </c>
      <c r="J8376" t="s">
        <v>36</v>
      </c>
      <c r="K8376" t="s">
        <v>82</v>
      </c>
      <c r="L8376" t="s">
        <v>26</v>
      </c>
      <c r="M8376" t="s">
        <v>96</v>
      </c>
      <c r="N8376" s="2">
        <v>41175</v>
      </c>
      <c r="O8376" s="2">
        <v>41177</v>
      </c>
      <c r="P8376">
        <v>20</v>
      </c>
      <c r="Q8376" s="1">
        <v>0</v>
      </c>
      <c r="R8376">
        <v>17.670000000000002</v>
      </c>
      <c r="S8376">
        <v>8.99</v>
      </c>
      <c r="T8376">
        <f t="shared" si="130"/>
        <v>353.40000000000003</v>
      </c>
    </row>
    <row r="8377" spans="1:20" x14ac:dyDescent="0.25">
      <c r="A8377">
        <v>8376</v>
      </c>
      <c r="B8377">
        <v>91579</v>
      </c>
      <c r="C8377" t="s">
        <v>1026</v>
      </c>
      <c r="D8377" t="s">
        <v>20</v>
      </c>
      <c r="E8377" t="s">
        <v>39</v>
      </c>
      <c r="F8377" t="s">
        <v>22</v>
      </c>
      <c r="G8377" t="s">
        <v>48</v>
      </c>
      <c r="H8377" t="s">
        <v>49</v>
      </c>
      <c r="I8377" t="s">
        <v>28</v>
      </c>
      <c r="J8377" t="s">
        <v>36</v>
      </c>
      <c r="K8377" t="s">
        <v>101</v>
      </c>
      <c r="L8377" t="s">
        <v>44</v>
      </c>
      <c r="M8377" t="s">
        <v>227</v>
      </c>
      <c r="N8377" s="2">
        <v>41175</v>
      </c>
      <c r="O8377" s="2">
        <v>41175</v>
      </c>
      <c r="P8377">
        <v>18</v>
      </c>
      <c r="Q8377" s="1">
        <v>0.08</v>
      </c>
      <c r="R8377">
        <v>5.81</v>
      </c>
      <c r="S8377">
        <v>3.37</v>
      </c>
      <c r="T8377">
        <f t="shared" si="130"/>
        <v>104.58</v>
      </c>
    </row>
    <row r="8378" spans="1:20" x14ac:dyDescent="0.25">
      <c r="A8378">
        <v>8377</v>
      </c>
      <c r="B8378">
        <v>87308</v>
      </c>
      <c r="C8378" t="s">
        <v>1683</v>
      </c>
      <c r="D8378" t="s">
        <v>38</v>
      </c>
      <c r="E8378" t="s">
        <v>39</v>
      </c>
      <c r="F8378" t="s">
        <v>31</v>
      </c>
      <c r="G8378" t="s">
        <v>41</v>
      </c>
      <c r="H8378" t="s">
        <v>61</v>
      </c>
      <c r="I8378" t="s">
        <v>28</v>
      </c>
      <c r="J8378" t="s">
        <v>36</v>
      </c>
      <c r="K8378" t="s">
        <v>158</v>
      </c>
      <c r="L8378" t="s">
        <v>192</v>
      </c>
      <c r="M8378" t="s">
        <v>131</v>
      </c>
      <c r="N8378" s="2">
        <v>40855</v>
      </c>
      <c r="O8378" s="2">
        <v>40856</v>
      </c>
      <c r="P8378">
        <v>12</v>
      </c>
      <c r="Q8378" s="1">
        <v>0.03</v>
      </c>
      <c r="R8378">
        <v>7.68</v>
      </c>
      <c r="S8378">
        <v>6.16</v>
      </c>
      <c r="T8378">
        <f t="shared" si="130"/>
        <v>92.16</v>
      </c>
    </row>
    <row r="8379" spans="1:20" x14ac:dyDescent="0.25">
      <c r="A8379">
        <v>8378</v>
      </c>
      <c r="B8379">
        <v>88945</v>
      </c>
      <c r="C8379" t="s">
        <v>1059</v>
      </c>
      <c r="D8379" t="s">
        <v>20</v>
      </c>
      <c r="E8379" t="s">
        <v>21</v>
      </c>
      <c r="F8379" t="s">
        <v>31</v>
      </c>
      <c r="G8379" t="s">
        <v>41</v>
      </c>
      <c r="H8379" t="s">
        <v>33</v>
      </c>
      <c r="I8379" t="s">
        <v>28</v>
      </c>
      <c r="J8379" t="s">
        <v>36</v>
      </c>
      <c r="K8379" t="s">
        <v>204</v>
      </c>
      <c r="L8379" t="s">
        <v>706</v>
      </c>
      <c r="M8379" t="s">
        <v>83</v>
      </c>
      <c r="N8379" s="2">
        <v>40728</v>
      </c>
      <c r="O8379" s="2">
        <v>40728</v>
      </c>
      <c r="P8379">
        <v>14</v>
      </c>
      <c r="Q8379" s="1">
        <v>0.09</v>
      </c>
      <c r="R8379">
        <v>150.97999999999999</v>
      </c>
      <c r="S8379">
        <v>13.99</v>
      </c>
      <c r="T8379">
        <f t="shared" si="130"/>
        <v>2113.7199999999998</v>
      </c>
    </row>
    <row r="8380" spans="1:20" x14ac:dyDescent="0.25">
      <c r="A8380">
        <v>8379</v>
      </c>
      <c r="B8380">
        <v>87437</v>
      </c>
      <c r="C8380" t="s">
        <v>305</v>
      </c>
      <c r="D8380" t="s">
        <v>20</v>
      </c>
      <c r="E8380" t="s">
        <v>39</v>
      </c>
      <c r="F8380" t="s">
        <v>22</v>
      </c>
      <c r="G8380" t="s">
        <v>41</v>
      </c>
      <c r="H8380" t="s">
        <v>49</v>
      </c>
      <c r="I8380" t="s">
        <v>28</v>
      </c>
      <c r="J8380" t="s">
        <v>36</v>
      </c>
      <c r="K8380" t="s">
        <v>189</v>
      </c>
      <c r="L8380" t="s">
        <v>44</v>
      </c>
      <c r="M8380" t="s">
        <v>150</v>
      </c>
      <c r="N8380" s="2">
        <v>40826</v>
      </c>
      <c r="O8380" s="2">
        <v>40827</v>
      </c>
      <c r="P8380">
        <v>6</v>
      </c>
      <c r="Q8380" s="1">
        <v>0.1</v>
      </c>
      <c r="R8380">
        <v>1.86</v>
      </c>
      <c r="S8380">
        <v>2.58</v>
      </c>
      <c r="T8380">
        <f t="shared" si="130"/>
        <v>11.16</v>
      </c>
    </row>
    <row r="8381" spans="1:20" x14ac:dyDescent="0.25">
      <c r="A8381">
        <v>8380</v>
      </c>
      <c r="B8381">
        <v>90506</v>
      </c>
      <c r="C8381" t="s">
        <v>1551</v>
      </c>
      <c r="D8381" t="s">
        <v>38</v>
      </c>
      <c r="E8381" t="s">
        <v>21</v>
      </c>
      <c r="F8381" t="s">
        <v>31</v>
      </c>
      <c r="G8381" t="s">
        <v>41</v>
      </c>
      <c r="H8381" t="s">
        <v>206</v>
      </c>
      <c r="I8381" t="s">
        <v>28</v>
      </c>
      <c r="J8381" t="s">
        <v>36</v>
      </c>
      <c r="K8381" t="s">
        <v>198</v>
      </c>
      <c r="L8381" t="s">
        <v>192</v>
      </c>
      <c r="M8381" t="s">
        <v>631</v>
      </c>
      <c r="N8381" s="2">
        <v>41180</v>
      </c>
      <c r="O8381" s="2">
        <v>41180</v>
      </c>
      <c r="P8381">
        <v>10</v>
      </c>
      <c r="Q8381" s="1">
        <v>0.04</v>
      </c>
      <c r="R8381">
        <v>29.99</v>
      </c>
      <c r="S8381">
        <v>5.5</v>
      </c>
      <c r="T8381">
        <f t="shared" si="130"/>
        <v>299.89999999999998</v>
      </c>
    </row>
    <row r="8382" spans="1:20" x14ac:dyDescent="0.25">
      <c r="A8382">
        <v>8381</v>
      </c>
      <c r="B8382">
        <v>89373</v>
      </c>
      <c r="C8382" t="s">
        <v>1407</v>
      </c>
      <c r="D8382" t="s">
        <v>20</v>
      </c>
      <c r="E8382" t="s">
        <v>39</v>
      </c>
      <c r="F8382" t="s">
        <v>47</v>
      </c>
      <c r="G8382" t="s">
        <v>93</v>
      </c>
      <c r="H8382" t="s">
        <v>78</v>
      </c>
      <c r="I8382" t="s">
        <v>28</v>
      </c>
      <c r="J8382" t="s">
        <v>36</v>
      </c>
      <c r="K8382" t="s">
        <v>55</v>
      </c>
      <c r="L8382" t="s">
        <v>26</v>
      </c>
      <c r="M8382" t="s">
        <v>134</v>
      </c>
      <c r="N8382" s="2">
        <v>40872</v>
      </c>
      <c r="O8382" s="2">
        <v>40874</v>
      </c>
      <c r="P8382">
        <v>24</v>
      </c>
      <c r="Q8382" s="1">
        <v>0</v>
      </c>
      <c r="R8382">
        <v>21.98</v>
      </c>
      <c r="S8382">
        <v>2.87</v>
      </c>
      <c r="T8382">
        <f t="shared" si="130"/>
        <v>527.52</v>
      </c>
    </row>
    <row r="8383" spans="1:20" x14ac:dyDescent="0.25">
      <c r="A8383">
        <v>8382</v>
      </c>
      <c r="B8383">
        <v>91570</v>
      </c>
      <c r="C8383" t="s">
        <v>1388</v>
      </c>
      <c r="D8383" t="s">
        <v>20</v>
      </c>
      <c r="E8383" t="s">
        <v>39</v>
      </c>
      <c r="F8383" t="s">
        <v>31</v>
      </c>
      <c r="G8383" t="s">
        <v>93</v>
      </c>
      <c r="H8383" t="s">
        <v>89</v>
      </c>
      <c r="I8383" t="s">
        <v>28</v>
      </c>
      <c r="J8383" t="s">
        <v>36</v>
      </c>
      <c r="K8383" t="s">
        <v>68</v>
      </c>
      <c r="L8383" t="s">
        <v>192</v>
      </c>
      <c r="M8383" t="s">
        <v>279</v>
      </c>
      <c r="N8383" s="2">
        <v>41267</v>
      </c>
      <c r="O8383" s="2">
        <v>41268</v>
      </c>
      <c r="P8383">
        <v>4</v>
      </c>
      <c r="Q8383" s="1">
        <v>0.02</v>
      </c>
      <c r="R8383">
        <v>37.76</v>
      </c>
      <c r="S8383">
        <v>12.9</v>
      </c>
      <c r="T8383">
        <f t="shared" si="130"/>
        <v>151.04</v>
      </c>
    </row>
    <row r="8384" spans="1:20" x14ac:dyDescent="0.25">
      <c r="A8384">
        <v>8383</v>
      </c>
      <c r="B8384">
        <v>91546</v>
      </c>
      <c r="C8384" t="s">
        <v>2476</v>
      </c>
      <c r="D8384" t="s">
        <v>20</v>
      </c>
      <c r="E8384" t="s">
        <v>39</v>
      </c>
      <c r="F8384" t="s">
        <v>47</v>
      </c>
      <c r="G8384" t="s">
        <v>23</v>
      </c>
      <c r="H8384" t="s">
        <v>78</v>
      </c>
      <c r="I8384" t="s">
        <v>28</v>
      </c>
      <c r="J8384" t="s">
        <v>36</v>
      </c>
      <c r="K8384" t="s">
        <v>138</v>
      </c>
      <c r="L8384" t="s">
        <v>192</v>
      </c>
      <c r="M8384" t="s">
        <v>51</v>
      </c>
      <c r="N8384" s="2">
        <v>41292</v>
      </c>
      <c r="O8384" s="2">
        <v>41294</v>
      </c>
      <c r="P8384">
        <v>9</v>
      </c>
      <c r="Q8384" s="1">
        <v>0.08</v>
      </c>
      <c r="R8384">
        <v>193.17</v>
      </c>
      <c r="S8384">
        <v>19.989999999999998</v>
      </c>
      <c r="T8384">
        <f t="shared" si="130"/>
        <v>1738.53</v>
      </c>
    </row>
    <row r="8385" spans="1:20" x14ac:dyDescent="0.25">
      <c r="A8385">
        <v>8384</v>
      </c>
      <c r="B8385">
        <v>91271</v>
      </c>
      <c r="C8385" t="s">
        <v>757</v>
      </c>
      <c r="D8385" t="s">
        <v>20</v>
      </c>
      <c r="E8385" t="s">
        <v>39</v>
      </c>
      <c r="F8385" t="s">
        <v>47</v>
      </c>
      <c r="G8385" t="s">
        <v>41</v>
      </c>
      <c r="H8385" t="s">
        <v>78</v>
      </c>
      <c r="I8385" t="s">
        <v>28</v>
      </c>
      <c r="J8385" t="s">
        <v>36</v>
      </c>
      <c r="K8385" t="s">
        <v>138</v>
      </c>
      <c r="L8385" t="s">
        <v>44</v>
      </c>
      <c r="M8385" t="s">
        <v>167</v>
      </c>
      <c r="N8385" s="2">
        <v>40644</v>
      </c>
      <c r="O8385" s="2">
        <v>40644</v>
      </c>
      <c r="P8385">
        <v>2</v>
      </c>
      <c r="Q8385" s="1">
        <v>0.04</v>
      </c>
      <c r="R8385">
        <v>3.28</v>
      </c>
      <c r="S8385">
        <v>3.97</v>
      </c>
      <c r="T8385">
        <f t="shared" si="130"/>
        <v>6.56</v>
      </c>
    </row>
    <row r="8386" spans="1:20" x14ac:dyDescent="0.25">
      <c r="A8386">
        <v>8385</v>
      </c>
      <c r="B8386">
        <v>91271</v>
      </c>
      <c r="C8386" t="s">
        <v>2290</v>
      </c>
      <c r="D8386" t="s">
        <v>20</v>
      </c>
      <c r="E8386" t="s">
        <v>21</v>
      </c>
      <c r="F8386" t="s">
        <v>47</v>
      </c>
      <c r="G8386" t="s">
        <v>41</v>
      </c>
      <c r="H8386" t="s">
        <v>203</v>
      </c>
      <c r="I8386" t="s">
        <v>28</v>
      </c>
      <c r="J8386" t="s">
        <v>36</v>
      </c>
      <c r="K8386" t="s">
        <v>34</v>
      </c>
      <c r="L8386" t="s">
        <v>26</v>
      </c>
      <c r="M8386" t="s">
        <v>160</v>
      </c>
      <c r="N8386" s="2">
        <v>40644</v>
      </c>
      <c r="O8386" s="2">
        <v>40645</v>
      </c>
      <c r="P8386">
        <v>6</v>
      </c>
      <c r="Q8386" s="1">
        <v>0.1</v>
      </c>
      <c r="R8386">
        <v>55.99</v>
      </c>
      <c r="S8386">
        <v>2.5</v>
      </c>
      <c r="T8386">
        <f t="shared" si="130"/>
        <v>335.94</v>
      </c>
    </row>
    <row r="8387" spans="1:20" x14ac:dyDescent="0.25">
      <c r="A8387">
        <v>8386</v>
      </c>
      <c r="B8387">
        <v>87487</v>
      </c>
      <c r="C8387" t="s">
        <v>869</v>
      </c>
      <c r="D8387" t="s">
        <v>578</v>
      </c>
      <c r="E8387" t="s">
        <v>187</v>
      </c>
      <c r="F8387" t="s">
        <v>31</v>
      </c>
      <c r="G8387" t="s">
        <v>41</v>
      </c>
      <c r="H8387" t="s">
        <v>188</v>
      </c>
      <c r="I8387" t="s">
        <v>28</v>
      </c>
      <c r="J8387" t="s">
        <v>36</v>
      </c>
      <c r="K8387" t="s">
        <v>82</v>
      </c>
      <c r="L8387" t="s">
        <v>330</v>
      </c>
      <c r="M8387" t="s">
        <v>131</v>
      </c>
      <c r="N8387" s="2">
        <v>40403</v>
      </c>
      <c r="O8387" s="2">
        <v>40404</v>
      </c>
      <c r="P8387">
        <v>7</v>
      </c>
      <c r="Q8387" s="1">
        <v>0.03</v>
      </c>
      <c r="R8387">
        <v>124.49</v>
      </c>
      <c r="S8387">
        <v>51.94</v>
      </c>
      <c r="T8387">
        <f t="shared" ref="T8387:T8450" si="131">R8387*P8387</f>
        <v>871.43</v>
      </c>
    </row>
    <row r="8388" spans="1:20" x14ac:dyDescent="0.25">
      <c r="A8388">
        <v>8387</v>
      </c>
      <c r="B8388">
        <v>88341</v>
      </c>
      <c r="C8388" t="s">
        <v>295</v>
      </c>
      <c r="D8388" t="s">
        <v>20</v>
      </c>
      <c r="E8388" t="s">
        <v>21</v>
      </c>
      <c r="F8388" t="s">
        <v>31</v>
      </c>
      <c r="G8388" t="s">
        <v>48</v>
      </c>
      <c r="H8388" t="s">
        <v>24</v>
      </c>
      <c r="I8388" t="s">
        <v>28</v>
      </c>
      <c r="J8388" t="s">
        <v>36</v>
      </c>
      <c r="K8388" t="s">
        <v>204</v>
      </c>
      <c r="L8388" t="s">
        <v>26</v>
      </c>
      <c r="M8388" t="s">
        <v>35</v>
      </c>
      <c r="N8388" s="2">
        <v>40955</v>
      </c>
      <c r="O8388" s="2">
        <v>40957</v>
      </c>
      <c r="P8388">
        <v>5</v>
      </c>
      <c r="Q8388" s="1">
        <v>0.09</v>
      </c>
      <c r="R8388">
        <v>7.37</v>
      </c>
      <c r="S8388">
        <v>5.53</v>
      </c>
      <c r="T8388">
        <f t="shared" si="131"/>
        <v>36.85</v>
      </c>
    </row>
    <row r="8389" spans="1:20" x14ac:dyDescent="0.25">
      <c r="A8389">
        <v>8388</v>
      </c>
      <c r="B8389">
        <v>90434</v>
      </c>
      <c r="C8389" t="s">
        <v>749</v>
      </c>
      <c r="D8389" t="s">
        <v>20</v>
      </c>
      <c r="E8389" t="s">
        <v>39</v>
      </c>
      <c r="F8389" t="s">
        <v>22</v>
      </c>
      <c r="G8389" t="s">
        <v>41</v>
      </c>
      <c r="H8389" t="s">
        <v>54</v>
      </c>
      <c r="I8389" t="s">
        <v>28</v>
      </c>
      <c r="J8389" t="s">
        <v>36</v>
      </c>
      <c r="K8389" t="s">
        <v>98</v>
      </c>
      <c r="L8389" t="s">
        <v>746</v>
      </c>
      <c r="M8389" t="s">
        <v>137</v>
      </c>
      <c r="N8389" s="2">
        <v>41342</v>
      </c>
      <c r="O8389" s="2">
        <v>41344</v>
      </c>
      <c r="P8389">
        <v>5</v>
      </c>
      <c r="Q8389" s="1">
        <v>0.03</v>
      </c>
      <c r="R8389">
        <v>3.25</v>
      </c>
      <c r="S8389">
        <v>49</v>
      </c>
      <c r="T8389">
        <f t="shared" si="131"/>
        <v>16.25</v>
      </c>
    </row>
    <row r="8390" spans="1:20" x14ac:dyDescent="0.25">
      <c r="A8390">
        <v>8389</v>
      </c>
      <c r="B8390">
        <v>86939</v>
      </c>
      <c r="C8390" t="s">
        <v>622</v>
      </c>
      <c r="D8390" t="s">
        <v>38</v>
      </c>
      <c r="E8390" t="s">
        <v>39</v>
      </c>
      <c r="F8390" t="s">
        <v>22</v>
      </c>
      <c r="G8390" t="s">
        <v>41</v>
      </c>
      <c r="H8390" t="s">
        <v>94</v>
      </c>
      <c r="I8390" t="s">
        <v>28</v>
      </c>
      <c r="J8390" t="s">
        <v>36</v>
      </c>
      <c r="K8390" t="s">
        <v>228</v>
      </c>
      <c r="L8390" t="s">
        <v>44</v>
      </c>
      <c r="M8390" t="s">
        <v>227</v>
      </c>
      <c r="N8390" s="2">
        <v>40838</v>
      </c>
      <c r="O8390" s="2">
        <v>40840</v>
      </c>
      <c r="P8390">
        <v>4</v>
      </c>
      <c r="Q8390" s="1">
        <v>0.09</v>
      </c>
      <c r="R8390">
        <v>5.18</v>
      </c>
      <c r="S8390">
        <v>2.04</v>
      </c>
      <c r="T8390">
        <f t="shared" si="131"/>
        <v>20.72</v>
      </c>
    </row>
    <row r="8391" spans="1:20" x14ac:dyDescent="0.25">
      <c r="A8391">
        <v>8390</v>
      </c>
      <c r="B8391">
        <v>86939</v>
      </c>
      <c r="C8391" t="s">
        <v>622</v>
      </c>
      <c r="D8391" t="s">
        <v>578</v>
      </c>
      <c r="E8391" t="s">
        <v>187</v>
      </c>
      <c r="F8391" t="s">
        <v>22</v>
      </c>
      <c r="G8391" t="s">
        <v>41</v>
      </c>
      <c r="H8391" t="s">
        <v>188</v>
      </c>
      <c r="I8391" t="s">
        <v>28</v>
      </c>
      <c r="J8391" t="s">
        <v>36</v>
      </c>
      <c r="K8391" t="s">
        <v>221</v>
      </c>
      <c r="L8391" t="s">
        <v>330</v>
      </c>
      <c r="M8391" t="s">
        <v>27</v>
      </c>
      <c r="N8391" s="2">
        <v>40838</v>
      </c>
      <c r="O8391" s="2">
        <v>40839</v>
      </c>
      <c r="P8391">
        <v>3</v>
      </c>
      <c r="Q8391" s="1">
        <v>0</v>
      </c>
      <c r="R8391">
        <v>259.70999999999998</v>
      </c>
      <c r="S8391">
        <v>66.67</v>
      </c>
      <c r="T8391">
        <f t="shared" si="131"/>
        <v>779.12999999999988</v>
      </c>
    </row>
    <row r="8392" spans="1:20" x14ac:dyDescent="0.25">
      <c r="A8392">
        <v>8391</v>
      </c>
      <c r="B8392">
        <v>86939</v>
      </c>
      <c r="C8392" t="s">
        <v>982</v>
      </c>
      <c r="D8392" t="s">
        <v>20</v>
      </c>
      <c r="E8392" t="s">
        <v>39</v>
      </c>
      <c r="F8392" t="s">
        <v>31</v>
      </c>
      <c r="G8392" t="s">
        <v>41</v>
      </c>
      <c r="H8392" t="s">
        <v>42</v>
      </c>
      <c r="I8392" t="s">
        <v>28</v>
      </c>
      <c r="J8392" t="s">
        <v>36</v>
      </c>
      <c r="K8392" t="s">
        <v>133</v>
      </c>
      <c r="L8392" t="s">
        <v>192</v>
      </c>
      <c r="M8392" t="s">
        <v>35</v>
      </c>
      <c r="N8392" s="2">
        <v>40838</v>
      </c>
      <c r="O8392" s="2">
        <v>40841</v>
      </c>
      <c r="P8392">
        <v>11</v>
      </c>
      <c r="Q8392" s="1">
        <v>0</v>
      </c>
      <c r="R8392">
        <v>367.99</v>
      </c>
      <c r="S8392">
        <v>19.989999999999998</v>
      </c>
      <c r="T8392">
        <f t="shared" si="131"/>
        <v>4047.8900000000003</v>
      </c>
    </row>
    <row r="8393" spans="1:20" x14ac:dyDescent="0.25">
      <c r="A8393">
        <v>8392</v>
      </c>
      <c r="B8393">
        <v>86939</v>
      </c>
      <c r="C8393" t="s">
        <v>982</v>
      </c>
      <c r="D8393" t="s">
        <v>20</v>
      </c>
      <c r="E8393" t="s">
        <v>39</v>
      </c>
      <c r="F8393" t="s">
        <v>31</v>
      </c>
      <c r="G8393" t="s">
        <v>41</v>
      </c>
      <c r="H8393" t="s">
        <v>49</v>
      </c>
      <c r="I8393" t="s">
        <v>28</v>
      </c>
      <c r="J8393" t="s">
        <v>36</v>
      </c>
      <c r="K8393" t="s">
        <v>138</v>
      </c>
      <c r="L8393" t="s">
        <v>192</v>
      </c>
      <c r="M8393" t="s">
        <v>143</v>
      </c>
      <c r="N8393" s="2">
        <v>40838</v>
      </c>
      <c r="O8393" s="2">
        <v>40841</v>
      </c>
      <c r="P8393">
        <v>22</v>
      </c>
      <c r="Q8393" s="1">
        <v>7.0000000000000007E-2</v>
      </c>
      <c r="R8393">
        <v>4.13</v>
      </c>
      <c r="S8393">
        <v>0.5</v>
      </c>
      <c r="T8393">
        <f t="shared" si="131"/>
        <v>90.86</v>
      </c>
    </row>
    <row r="8394" spans="1:20" x14ac:dyDescent="0.25">
      <c r="A8394">
        <v>8393</v>
      </c>
      <c r="B8394">
        <v>86939</v>
      </c>
      <c r="C8394" t="s">
        <v>982</v>
      </c>
      <c r="D8394" t="s">
        <v>578</v>
      </c>
      <c r="E8394" t="s">
        <v>187</v>
      </c>
      <c r="F8394" t="s">
        <v>31</v>
      </c>
      <c r="G8394" t="s">
        <v>41</v>
      </c>
      <c r="H8394" t="s">
        <v>217</v>
      </c>
      <c r="I8394" t="s">
        <v>28</v>
      </c>
      <c r="J8394" t="s">
        <v>36</v>
      </c>
      <c r="K8394" t="s">
        <v>98</v>
      </c>
      <c r="L8394" t="s">
        <v>330</v>
      </c>
      <c r="M8394" t="s">
        <v>139</v>
      </c>
      <c r="N8394" s="2">
        <v>40838</v>
      </c>
      <c r="O8394" s="2">
        <v>40840</v>
      </c>
      <c r="P8394">
        <v>16</v>
      </c>
      <c r="Q8394" s="1">
        <v>0.03</v>
      </c>
      <c r="R8394">
        <v>400.98</v>
      </c>
      <c r="S8394">
        <v>76.37</v>
      </c>
      <c r="T8394">
        <f t="shared" si="131"/>
        <v>6415.68</v>
      </c>
    </row>
    <row r="8395" spans="1:20" x14ac:dyDescent="0.25">
      <c r="A8395">
        <v>8394</v>
      </c>
      <c r="B8395">
        <v>90002</v>
      </c>
      <c r="C8395" t="s">
        <v>1540</v>
      </c>
      <c r="D8395" t="s">
        <v>20</v>
      </c>
      <c r="E8395" t="s">
        <v>39</v>
      </c>
      <c r="F8395" t="s">
        <v>22</v>
      </c>
      <c r="G8395" t="s">
        <v>93</v>
      </c>
      <c r="H8395" t="s">
        <v>89</v>
      </c>
      <c r="I8395" t="s">
        <v>28</v>
      </c>
      <c r="J8395" t="s">
        <v>36</v>
      </c>
      <c r="K8395" t="s">
        <v>154</v>
      </c>
      <c r="L8395" t="s">
        <v>192</v>
      </c>
      <c r="M8395" t="s">
        <v>294</v>
      </c>
      <c r="N8395" s="2">
        <v>40412</v>
      </c>
      <c r="O8395" s="2">
        <v>40414</v>
      </c>
      <c r="P8395">
        <v>18</v>
      </c>
      <c r="Q8395" s="1">
        <v>0</v>
      </c>
      <c r="R8395">
        <v>47.9</v>
      </c>
      <c r="S8395">
        <v>5.86</v>
      </c>
      <c r="T8395">
        <f t="shared" si="131"/>
        <v>862.19999999999993</v>
      </c>
    </row>
    <row r="8396" spans="1:20" x14ac:dyDescent="0.25">
      <c r="A8396">
        <v>8395</v>
      </c>
      <c r="B8396">
        <v>85886</v>
      </c>
      <c r="C8396" t="s">
        <v>1250</v>
      </c>
      <c r="D8396" t="s">
        <v>20</v>
      </c>
      <c r="E8396" t="s">
        <v>39</v>
      </c>
      <c r="F8396" t="s">
        <v>22</v>
      </c>
      <c r="G8396" t="s">
        <v>41</v>
      </c>
      <c r="H8396" t="s">
        <v>78</v>
      </c>
      <c r="I8396" t="s">
        <v>28</v>
      </c>
      <c r="J8396" t="s">
        <v>36</v>
      </c>
      <c r="K8396" t="s">
        <v>71</v>
      </c>
      <c r="L8396" t="s">
        <v>192</v>
      </c>
      <c r="M8396" t="s">
        <v>27</v>
      </c>
      <c r="N8396" s="2">
        <v>41049</v>
      </c>
      <c r="O8396" s="2">
        <v>41051</v>
      </c>
      <c r="P8396">
        <v>6</v>
      </c>
      <c r="Q8396" s="1">
        <v>0</v>
      </c>
      <c r="R8396">
        <v>5.98</v>
      </c>
      <c r="S8396">
        <v>5.46</v>
      </c>
      <c r="T8396">
        <f t="shared" si="131"/>
        <v>35.880000000000003</v>
      </c>
    </row>
    <row r="8397" spans="1:20" x14ac:dyDescent="0.25">
      <c r="A8397">
        <v>8396</v>
      </c>
      <c r="B8397">
        <v>85821</v>
      </c>
      <c r="C8397" t="s">
        <v>559</v>
      </c>
      <c r="D8397" t="s">
        <v>38</v>
      </c>
      <c r="E8397" t="s">
        <v>21</v>
      </c>
      <c r="F8397" t="s">
        <v>47</v>
      </c>
      <c r="G8397" t="s">
        <v>41</v>
      </c>
      <c r="H8397" t="s">
        <v>206</v>
      </c>
      <c r="I8397" t="s">
        <v>28</v>
      </c>
      <c r="J8397" t="s">
        <v>36</v>
      </c>
      <c r="K8397" t="s">
        <v>208</v>
      </c>
      <c r="L8397" t="s">
        <v>192</v>
      </c>
      <c r="M8397" t="s">
        <v>114</v>
      </c>
      <c r="N8397" s="2">
        <v>41007</v>
      </c>
      <c r="O8397" s="2">
        <v>41008</v>
      </c>
      <c r="P8397">
        <v>12</v>
      </c>
      <c r="Q8397" s="1">
        <v>0.04</v>
      </c>
      <c r="R8397">
        <v>15.99</v>
      </c>
      <c r="S8397">
        <v>9.4</v>
      </c>
      <c r="T8397">
        <f t="shared" si="131"/>
        <v>191.88</v>
      </c>
    </row>
    <row r="8398" spans="1:20" x14ac:dyDescent="0.25">
      <c r="A8398">
        <v>8397</v>
      </c>
      <c r="B8398">
        <v>85821</v>
      </c>
      <c r="C8398" t="s">
        <v>559</v>
      </c>
      <c r="D8398" t="s">
        <v>20</v>
      </c>
      <c r="E8398" t="s">
        <v>39</v>
      </c>
      <c r="F8398" t="s">
        <v>47</v>
      </c>
      <c r="G8398" t="s">
        <v>41</v>
      </c>
      <c r="H8398" t="s">
        <v>94</v>
      </c>
      <c r="I8398" t="s">
        <v>28</v>
      </c>
      <c r="J8398" t="s">
        <v>36</v>
      </c>
      <c r="K8398" t="s">
        <v>248</v>
      </c>
      <c r="L8398" t="s">
        <v>44</v>
      </c>
      <c r="M8398" t="s">
        <v>51</v>
      </c>
      <c r="N8398" s="2">
        <v>41007</v>
      </c>
      <c r="O8398" s="2">
        <v>41008</v>
      </c>
      <c r="P8398">
        <v>5</v>
      </c>
      <c r="Q8398" s="1">
        <v>0.05</v>
      </c>
      <c r="R8398">
        <v>2.78</v>
      </c>
      <c r="S8398">
        <v>1.25</v>
      </c>
      <c r="T8398">
        <f t="shared" si="131"/>
        <v>13.899999999999999</v>
      </c>
    </row>
    <row r="8399" spans="1:20" x14ac:dyDescent="0.25">
      <c r="A8399">
        <v>8398</v>
      </c>
      <c r="B8399">
        <v>85821</v>
      </c>
      <c r="C8399" t="s">
        <v>559</v>
      </c>
      <c r="D8399" t="s">
        <v>20</v>
      </c>
      <c r="E8399" t="s">
        <v>39</v>
      </c>
      <c r="F8399" t="s">
        <v>47</v>
      </c>
      <c r="G8399" t="s">
        <v>41</v>
      </c>
      <c r="H8399" t="s">
        <v>54</v>
      </c>
      <c r="I8399" t="s">
        <v>28</v>
      </c>
      <c r="J8399" t="s">
        <v>36</v>
      </c>
      <c r="K8399" t="s">
        <v>291</v>
      </c>
      <c r="L8399" t="s">
        <v>44</v>
      </c>
      <c r="M8399" t="s">
        <v>167</v>
      </c>
      <c r="N8399" s="2">
        <v>41007</v>
      </c>
      <c r="O8399" s="2">
        <v>41008</v>
      </c>
      <c r="P8399">
        <v>2</v>
      </c>
      <c r="Q8399" s="1">
        <v>0.02</v>
      </c>
      <c r="R8399">
        <v>6.47</v>
      </c>
      <c r="S8399">
        <v>1.22</v>
      </c>
      <c r="T8399">
        <f t="shared" si="131"/>
        <v>12.94</v>
      </c>
    </row>
    <row r="8400" spans="1:20" x14ac:dyDescent="0.25">
      <c r="A8400">
        <v>8399</v>
      </c>
      <c r="B8400">
        <v>85821</v>
      </c>
      <c r="C8400" t="s">
        <v>559</v>
      </c>
      <c r="D8400" t="s">
        <v>20</v>
      </c>
      <c r="E8400" t="s">
        <v>39</v>
      </c>
      <c r="F8400" t="s">
        <v>47</v>
      </c>
      <c r="G8400" t="s">
        <v>41</v>
      </c>
      <c r="H8400" t="s">
        <v>42</v>
      </c>
      <c r="I8400" t="s">
        <v>28</v>
      </c>
      <c r="J8400" t="s">
        <v>36</v>
      </c>
      <c r="K8400" t="s">
        <v>95</v>
      </c>
      <c r="L8400" t="s">
        <v>44</v>
      </c>
      <c r="M8400" t="s">
        <v>114</v>
      </c>
      <c r="N8400" s="2">
        <v>41007</v>
      </c>
      <c r="O8400" s="2">
        <v>41008</v>
      </c>
      <c r="P8400">
        <v>6</v>
      </c>
      <c r="Q8400" s="1">
        <v>0.03</v>
      </c>
      <c r="R8400">
        <v>3.93</v>
      </c>
      <c r="S8400">
        <v>0.99</v>
      </c>
      <c r="T8400">
        <f t="shared" si="131"/>
        <v>23.580000000000002</v>
      </c>
    </row>
    <row r="8401" spans="1:20" x14ac:dyDescent="0.25">
      <c r="A8401">
        <v>8400</v>
      </c>
      <c r="B8401">
        <v>91400</v>
      </c>
      <c r="C8401" t="s">
        <v>1360</v>
      </c>
      <c r="D8401" t="s">
        <v>20</v>
      </c>
      <c r="E8401" t="s">
        <v>39</v>
      </c>
      <c r="F8401" t="s">
        <v>31</v>
      </c>
      <c r="G8401" t="s">
        <v>48</v>
      </c>
      <c r="H8401" t="s">
        <v>49</v>
      </c>
      <c r="I8401" t="s">
        <v>28</v>
      </c>
      <c r="J8401" t="s">
        <v>36</v>
      </c>
      <c r="K8401" t="s">
        <v>79</v>
      </c>
      <c r="L8401" t="s">
        <v>192</v>
      </c>
      <c r="M8401" t="s">
        <v>83</v>
      </c>
      <c r="N8401" s="2">
        <v>41221</v>
      </c>
      <c r="O8401" s="2">
        <v>41225</v>
      </c>
      <c r="P8401">
        <v>14</v>
      </c>
      <c r="Q8401" s="1">
        <v>0.04</v>
      </c>
      <c r="R8401">
        <v>8.74</v>
      </c>
      <c r="S8401">
        <v>1.39</v>
      </c>
      <c r="T8401">
        <f t="shared" si="131"/>
        <v>122.36</v>
      </c>
    </row>
    <row r="8402" spans="1:20" x14ac:dyDescent="0.25">
      <c r="A8402">
        <v>8401</v>
      </c>
      <c r="B8402">
        <v>91400</v>
      </c>
      <c r="C8402" t="s">
        <v>1360</v>
      </c>
      <c r="D8402" t="s">
        <v>20</v>
      </c>
      <c r="E8402" t="s">
        <v>39</v>
      </c>
      <c r="F8402" t="s">
        <v>31</v>
      </c>
      <c r="G8402" t="s">
        <v>48</v>
      </c>
      <c r="H8402" t="s">
        <v>42</v>
      </c>
      <c r="I8402" t="s">
        <v>28</v>
      </c>
      <c r="J8402" t="s">
        <v>36</v>
      </c>
      <c r="K8402" t="s">
        <v>181</v>
      </c>
      <c r="L8402" t="s">
        <v>192</v>
      </c>
      <c r="M8402" t="s">
        <v>214</v>
      </c>
      <c r="N8402" s="2">
        <v>41221</v>
      </c>
      <c r="O8402" s="2">
        <v>41226</v>
      </c>
      <c r="P8402">
        <v>33</v>
      </c>
      <c r="Q8402" s="1">
        <v>0.1</v>
      </c>
      <c r="R8402">
        <v>5.78</v>
      </c>
      <c r="S8402">
        <v>8.09</v>
      </c>
      <c r="T8402">
        <f t="shared" si="131"/>
        <v>190.74</v>
      </c>
    </row>
    <row r="8403" spans="1:20" x14ac:dyDescent="0.25">
      <c r="A8403">
        <v>8402</v>
      </c>
      <c r="B8403">
        <v>91400</v>
      </c>
      <c r="C8403" t="s">
        <v>1360</v>
      </c>
      <c r="D8403" t="s">
        <v>20</v>
      </c>
      <c r="E8403" t="s">
        <v>21</v>
      </c>
      <c r="F8403" t="s">
        <v>31</v>
      </c>
      <c r="G8403" t="s">
        <v>48</v>
      </c>
      <c r="H8403" t="s">
        <v>33</v>
      </c>
      <c r="I8403" t="s">
        <v>28</v>
      </c>
      <c r="J8403" t="s">
        <v>36</v>
      </c>
      <c r="K8403" t="s">
        <v>1111</v>
      </c>
      <c r="L8403" t="s">
        <v>26</v>
      </c>
      <c r="M8403" t="s">
        <v>83</v>
      </c>
      <c r="N8403" s="2">
        <v>41221</v>
      </c>
      <c r="O8403" s="2">
        <v>41221</v>
      </c>
      <c r="P8403">
        <v>20</v>
      </c>
      <c r="Q8403" s="1">
        <v>0.09</v>
      </c>
      <c r="R8403">
        <v>55.99</v>
      </c>
      <c r="S8403">
        <v>3.3</v>
      </c>
      <c r="T8403">
        <f t="shared" si="131"/>
        <v>1119.8</v>
      </c>
    </row>
    <row r="8404" spans="1:20" x14ac:dyDescent="0.25">
      <c r="A8404">
        <v>8403</v>
      </c>
      <c r="B8404">
        <v>91400</v>
      </c>
      <c r="C8404" t="s">
        <v>1360</v>
      </c>
      <c r="D8404" t="s">
        <v>20</v>
      </c>
      <c r="E8404" t="s">
        <v>21</v>
      </c>
      <c r="F8404" t="s">
        <v>31</v>
      </c>
      <c r="G8404" t="s">
        <v>48</v>
      </c>
      <c r="H8404" t="s">
        <v>33</v>
      </c>
      <c r="I8404" t="s">
        <v>28</v>
      </c>
      <c r="J8404" t="s">
        <v>36</v>
      </c>
      <c r="K8404" t="s">
        <v>409</v>
      </c>
      <c r="L8404" t="s">
        <v>26</v>
      </c>
      <c r="M8404" t="s">
        <v>83</v>
      </c>
      <c r="N8404" s="2">
        <v>41221</v>
      </c>
      <c r="O8404" s="2">
        <v>41221</v>
      </c>
      <c r="P8404">
        <v>34</v>
      </c>
      <c r="Q8404" s="1">
        <v>0.02</v>
      </c>
      <c r="R8404">
        <v>55.99</v>
      </c>
      <c r="S8404">
        <v>1.25</v>
      </c>
      <c r="T8404">
        <f t="shared" si="131"/>
        <v>1903.66</v>
      </c>
    </row>
    <row r="8405" spans="1:20" x14ac:dyDescent="0.25">
      <c r="A8405">
        <v>8404</v>
      </c>
      <c r="B8405">
        <v>87253</v>
      </c>
      <c r="C8405" t="s">
        <v>369</v>
      </c>
      <c r="D8405" t="s">
        <v>20</v>
      </c>
      <c r="E8405" t="s">
        <v>39</v>
      </c>
      <c r="F8405" t="s">
        <v>40</v>
      </c>
      <c r="G8405" t="s">
        <v>48</v>
      </c>
      <c r="H8405" t="s">
        <v>61</v>
      </c>
      <c r="I8405" t="s">
        <v>28</v>
      </c>
      <c r="J8405" t="s">
        <v>36</v>
      </c>
      <c r="K8405" t="s">
        <v>79</v>
      </c>
      <c r="L8405" t="s">
        <v>192</v>
      </c>
      <c r="M8405" t="s">
        <v>108</v>
      </c>
      <c r="N8405" s="2">
        <v>41406</v>
      </c>
      <c r="O8405" s="2">
        <v>41411</v>
      </c>
      <c r="P8405">
        <v>1</v>
      </c>
      <c r="Q8405" s="1">
        <v>0</v>
      </c>
      <c r="R8405">
        <v>6.48</v>
      </c>
      <c r="S8405">
        <v>6.6</v>
      </c>
      <c r="T8405">
        <f t="shared" si="131"/>
        <v>6.48</v>
      </c>
    </row>
    <row r="8406" spans="1:20" x14ac:dyDescent="0.25">
      <c r="A8406">
        <v>8405</v>
      </c>
      <c r="B8406">
        <v>88564</v>
      </c>
      <c r="C8406" t="s">
        <v>886</v>
      </c>
      <c r="D8406" t="s">
        <v>38</v>
      </c>
      <c r="E8406" t="s">
        <v>39</v>
      </c>
      <c r="F8406" t="s">
        <v>31</v>
      </c>
      <c r="G8406" t="s">
        <v>48</v>
      </c>
      <c r="H8406" t="s">
        <v>89</v>
      </c>
      <c r="I8406" t="s">
        <v>28</v>
      </c>
      <c r="J8406" t="s">
        <v>36</v>
      </c>
      <c r="K8406" t="s">
        <v>289</v>
      </c>
      <c r="L8406" t="s">
        <v>192</v>
      </c>
      <c r="M8406" t="s">
        <v>143</v>
      </c>
      <c r="N8406" s="2">
        <v>41512</v>
      </c>
      <c r="O8406" s="2">
        <v>41519</v>
      </c>
      <c r="P8406">
        <v>22</v>
      </c>
      <c r="Q8406" s="1">
        <v>0.03</v>
      </c>
      <c r="R8406">
        <v>4.49</v>
      </c>
      <c r="S8406">
        <v>1.49</v>
      </c>
      <c r="T8406">
        <f t="shared" si="131"/>
        <v>98.78</v>
      </c>
    </row>
    <row r="8407" spans="1:20" x14ac:dyDescent="0.25">
      <c r="A8407">
        <v>8406</v>
      </c>
      <c r="B8407">
        <v>87625</v>
      </c>
      <c r="C8407" t="s">
        <v>1180</v>
      </c>
      <c r="D8407" t="s">
        <v>20</v>
      </c>
      <c r="E8407" t="s">
        <v>39</v>
      </c>
      <c r="F8407" t="s">
        <v>31</v>
      </c>
      <c r="G8407" t="s">
        <v>23</v>
      </c>
      <c r="H8407" t="s">
        <v>89</v>
      </c>
      <c r="I8407" t="s">
        <v>28</v>
      </c>
      <c r="J8407" t="s">
        <v>36</v>
      </c>
      <c r="K8407" t="s">
        <v>79</v>
      </c>
      <c r="L8407" t="s">
        <v>192</v>
      </c>
      <c r="M8407" t="s">
        <v>91</v>
      </c>
      <c r="N8407" s="2">
        <v>41117</v>
      </c>
      <c r="O8407" s="2">
        <v>41118</v>
      </c>
      <c r="P8407">
        <v>7</v>
      </c>
      <c r="Q8407" s="1">
        <v>0.08</v>
      </c>
      <c r="R8407">
        <v>4.91</v>
      </c>
      <c r="S8407">
        <v>0.5</v>
      </c>
      <c r="T8407">
        <f t="shared" si="131"/>
        <v>34.370000000000005</v>
      </c>
    </row>
    <row r="8408" spans="1:20" x14ac:dyDescent="0.25">
      <c r="A8408">
        <v>8407</v>
      </c>
      <c r="B8408">
        <v>86974</v>
      </c>
      <c r="C8408" t="s">
        <v>1073</v>
      </c>
      <c r="D8408" t="s">
        <v>20</v>
      </c>
      <c r="E8408" t="s">
        <v>187</v>
      </c>
      <c r="F8408" t="s">
        <v>47</v>
      </c>
      <c r="G8408" t="s">
        <v>23</v>
      </c>
      <c r="H8408" t="s">
        <v>225</v>
      </c>
      <c r="I8408" t="s">
        <v>28</v>
      </c>
      <c r="J8408" t="s">
        <v>36</v>
      </c>
      <c r="K8408" t="s">
        <v>113</v>
      </c>
      <c r="L8408" t="s">
        <v>746</v>
      </c>
      <c r="M8408" t="s">
        <v>167</v>
      </c>
      <c r="N8408" s="2">
        <v>40633</v>
      </c>
      <c r="O8408" s="2">
        <v>40634</v>
      </c>
      <c r="P8408">
        <v>11</v>
      </c>
      <c r="Q8408" s="1">
        <v>0.08</v>
      </c>
      <c r="R8408">
        <v>136.97999999999999</v>
      </c>
      <c r="S8408">
        <v>24.49</v>
      </c>
      <c r="T8408">
        <f t="shared" si="131"/>
        <v>1506.78</v>
      </c>
    </row>
    <row r="8409" spans="1:20" x14ac:dyDescent="0.25">
      <c r="A8409">
        <v>8408</v>
      </c>
      <c r="B8409">
        <v>89100</v>
      </c>
      <c r="C8409" t="s">
        <v>801</v>
      </c>
      <c r="D8409" t="s">
        <v>20</v>
      </c>
      <c r="E8409" t="s">
        <v>39</v>
      </c>
      <c r="F8409" t="s">
        <v>40</v>
      </c>
      <c r="G8409" t="s">
        <v>32</v>
      </c>
      <c r="H8409" t="s">
        <v>94</v>
      </c>
      <c r="I8409" t="s">
        <v>28</v>
      </c>
      <c r="J8409" t="s">
        <v>36</v>
      </c>
      <c r="K8409" t="s">
        <v>231</v>
      </c>
      <c r="L8409" t="s">
        <v>192</v>
      </c>
      <c r="M8409" t="s">
        <v>393</v>
      </c>
      <c r="N8409" s="2">
        <v>41348</v>
      </c>
      <c r="O8409" s="2">
        <v>41348</v>
      </c>
      <c r="P8409">
        <v>2</v>
      </c>
      <c r="Q8409" s="1">
        <v>0.03</v>
      </c>
      <c r="R8409">
        <v>3.36</v>
      </c>
      <c r="S8409">
        <v>6.27</v>
      </c>
      <c r="T8409">
        <f t="shared" si="131"/>
        <v>6.72</v>
      </c>
    </row>
    <row r="8410" spans="1:20" x14ac:dyDescent="0.25">
      <c r="A8410">
        <v>8409</v>
      </c>
      <c r="B8410">
        <v>89985</v>
      </c>
      <c r="C8410" t="s">
        <v>387</v>
      </c>
      <c r="D8410" t="s">
        <v>38</v>
      </c>
      <c r="E8410" t="s">
        <v>187</v>
      </c>
      <c r="F8410" t="s">
        <v>22</v>
      </c>
      <c r="G8410" t="s">
        <v>32</v>
      </c>
      <c r="H8410" t="s">
        <v>225</v>
      </c>
      <c r="I8410" t="s">
        <v>28</v>
      </c>
      <c r="J8410" t="s">
        <v>36</v>
      </c>
      <c r="K8410" t="s">
        <v>170</v>
      </c>
      <c r="L8410" t="s">
        <v>44</v>
      </c>
      <c r="M8410" t="s">
        <v>499</v>
      </c>
      <c r="N8410" s="2">
        <v>41389</v>
      </c>
      <c r="O8410" s="2">
        <v>41391</v>
      </c>
      <c r="P8410">
        <v>1</v>
      </c>
      <c r="Q8410" s="1">
        <v>0.04</v>
      </c>
      <c r="R8410">
        <v>7.59</v>
      </c>
      <c r="S8410">
        <v>4</v>
      </c>
      <c r="T8410">
        <f t="shared" si="131"/>
        <v>7.59</v>
      </c>
    </row>
    <row r="8411" spans="1:20" x14ac:dyDescent="0.25">
      <c r="A8411">
        <v>8410</v>
      </c>
      <c r="B8411">
        <v>89985</v>
      </c>
      <c r="C8411" t="s">
        <v>387</v>
      </c>
      <c r="D8411" t="s">
        <v>20</v>
      </c>
      <c r="E8411" t="s">
        <v>39</v>
      </c>
      <c r="F8411" t="s">
        <v>22</v>
      </c>
      <c r="G8411" t="s">
        <v>32</v>
      </c>
      <c r="H8411" t="s">
        <v>49</v>
      </c>
      <c r="I8411" t="s">
        <v>28</v>
      </c>
      <c r="J8411" t="s">
        <v>36</v>
      </c>
      <c r="K8411" t="s">
        <v>274</v>
      </c>
      <c r="L8411" t="s">
        <v>44</v>
      </c>
      <c r="M8411" t="s">
        <v>182</v>
      </c>
      <c r="N8411" s="2">
        <v>41389</v>
      </c>
      <c r="O8411" s="2">
        <v>41391</v>
      </c>
      <c r="P8411">
        <v>10</v>
      </c>
      <c r="Q8411" s="1">
        <v>0.05</v>
      </c>
      <c r="R8411">
        <v>9.11</v>
      </c>
      <c r="S8411">
        <v>2.15</v>
      </c>
      <c r="T8411">
        <f t="shared" si="131"/>
        <v>91.1</v>
      </c>
    </row>
    <row r="8412" spans="1:20" x14ac:dyDescent="0.25">
      <c r="A8412">
        <v>8411</v>
      </c>
      <c r="B8412">
        <v>89985</v>
      </c>
      <c r="C8412" t="s">
        <v>387</v>
      </c>
      <c r="D8412" t="s">
        <v>20</v>
      </c>
      <c r="E8412" t="s">
        <v>39</v>
      </c>
      <c r="F8412" t="s">
        <v>22</v>
      </c>
      <c r="G8412" t="s">
        <v>32</v>
      </c>
      <c r="H8412" t="s">
        <v>54</v>
      </c>
      <c r="I8412" t="s">
        <v>28</v>
      </c>
      <c r="J8412" t="s">
        <v>36</v>
      </c>
      <c r="K8412" t="s">
        <v>274</v>
      </c>
      <c r="L8412" t="s">
        <v>192</v>
      </c>
      <c r="M8412" t="s">
        <v>27</v>
      </c>
      <c r="N8412" s="2">
        <v>41389</v>
      </c>
      <c r="O8412" s="2">
        <v>41389</v>
      </c>
      <c r="P8412">
        <v>2</v>
      </c>
      <c r="Q8412" s="1">
        <v>0.1</v>
      </c>
      <c r="R8412">
        <v>5.78</v>
      </c>
      <c r="S8412">
        <v>5.67</v>
      </c>
      <c r="T8412">
        <f t="shared" si="131"/>
        <v>11.56</v>
      </c>
    </row>
    <row r="8413" spans="1:20" x14ac:dyDescent="0.25">
      <c r="A8413">
        <v>8412</v>
      </c>
      <c r="B8413">
        <v>86985</v>
      </c>
      <c r="C8413" t="s">
        <v>124</v>
      </c>
      <c r="D8413" t="s">
        <v>20</v>
      </c>
      <c r="E8413" t="s">
        <v>187</v>
      </c>
      <c r="F8413" t="s">
        <v>40</v>
      </c>
      <c r="G8413" t="s">
        <v>32</v>
      </c>
      <c r="H8413" t="s">
        <v>188</v>
      </c>
      <c r="I8413" t="s">
        <v>28</v>
      </c>
      <c r="J8413" t="s">
        <v>36</v>
      </c>
      <c r="K8413" t="s">
        <v>226</v>
      </c>
      <c r="L8413" t="s">
        <v>192</v>
      </c>
      <c r="M8413" t="s">
        <v>393</v>
      </c>
      <c r="N8413" s="2">
        <v>41406</v>
      </c>
      <c r="O8413" s="2">
        <v>41407</v>
      </c>
      <c r="P8413">
        <v>3</v>
      </c>
      <c r="Q8413" s="1">
        <v>0.09</v>
      </c>
      <c r="R8413">
        <v>20.28</v>
      </c>
      <c r="S8413">
        <v>14.39</v>
      </c>
      <c r="T8413">
        <f t="shared" si="131"/>
        <v>60.84</v>
      </c>
    </row>
    <row r="8414" spans="1:20" x14ac:dyDescent="0.25">
      <c r="A8414">
        <v>8413</v>
      </c>
      <c r="B8414">
        <v>86985</v>
      </c>
      <c r="C8414" t="s">
        <v>124</v>
      </c>
      <c r="D8414" t="s">
        <v>20</v>
      </c>
      <c r="E8414" t="s">
        <v>21</v>
      </c>
      <c r="F8414" t="s">
        <v>40</v>
      </c>
      <c r="G8414" t="s">
        <v>32</v>
      </c>
      <c r="H8414" t="s">
        <v>203</v>
      </c>
      <c r="I8414" t="s">
        <v>28</v>
      </c>
      <c r="J8414" t="s">
        <v>36</v>
      </c>
      <c r="K8414" t="s">
        <v>1111</v>
      </c>
      <c r="L8414" t="s">
        <v>26</v>
      </c>
      <c r="M8414" t="s">
        <v>469</v>
      </c>
      <c r="N8414" s="2">
        <v>41406</v>
      </c>
      <c r="O8414" s="2">
        <v>41407</v>
      </c>
      <c r="P8414">
        <v>15</v>
      </c>
      <c r="Q8414" s="1">
        <v>0.03</v>
      </c>
      <c r="R8414">
        <v>55.99</v>
      </c>
      <c r="S8414">
        <v>5</v>
      </c>
      <c r="T8414">
        <f t="shared" si="131"/>
        <v>839.85</v>
      </c>
    </row>
    <row r="8415" spans="1:20" x14ac:dyDescent="0.25">
      <c r="A8415">
        <v>8414</v>
      </c>
      <c r="B8415">
        <v>85999</v>
      </c>
      <c r="C8415" t="s">
        <v>1437</v>
      </c>
      <c r="D8415" t="s">
        <v>20</v>
      </c>
      <c r="E8415" t="s">
        <v>39</v>
      </c>
      <c r="F8415" t="s">
        <v>31</v>
      </c>
      <c r="G8415" t="s">
        <v>23</v>
      </c>
      <c r="H8415" t="s">
        <v>89</v>
      </c>
      <c r="I8415" t="s">
        <v>28</v>
      </c>
      <c r="J8415" t="s">
        <v>36</v>
      </c>
      <c r="K8415" t="s">
        <v>291</v>
      </c>
      <c r="L8415" t="s">
        <v>192</v>
      </c>
      <c r="M8415" t="s">
        <v>121</v>
      </c>
      <c r="N8415" s="2">
        <v>41350</v>
      </c>
      <c r="O8415" s="2">
        <v>41351</v>
      </c>
      <c r="P8415">
        <v>8</v>
      </c>
      <c r="Q8415" s="1">
        <v>0.09</v>
      </c>
      <c r="R8415">
        <v>5.98</v>
      </c>
      <c r="S8415">
        <v>7.5</v>
      </c>
      <c r="T8415">
        <f t="shared" si="131"/>
        <v>47.84</v>
      </c>
    </row>
    <row r="8416" spans="1:20" x14ac:dyDescent="0.25">
      <c r="A8416">
        <v>8415</v>
      </c>
      <c r="B8416">
        <v>91456</v>
      </c>
      <c r="C8416" t="s">
        <v>730</v>
      </c>
      <c r="D8416" t="s">
        <v>20</v>
      </c>
      <c r="E8416" t="s">
        <v>39</v>
      </c>
      <c r="F8416" t="s">
        <v>22</v>
      </c>
      <c r="G8416" t="s">
        <v>48</v>
      </c>
      <c r="H8416" t="s">
        <v>54</v>
      </c>
      <c r="I8416" t="s">
        <v>28</v>
      </c>
      <c r="J8416" t="s">
        <v>36</v>
      </c>
      <c r="K8416" t="s">
        <v>119</v>
      </c>
      <c r="L8416" t="s">
        <v>26</v>
      </c>
      <c r="M8416" t="s">
        <v>398</v>
      </c>
      <c r="N8416" s="2">
        <v>41331</v>
      </c>
      <c r="O8416" s="2">
        <v>41337</v>
      </c>
      <c r="P8416">
        <v>9</v>
      </c>
      <c r="Q8416" s="1">
        <v>0.05</v>
      </c>
      <c r="R8416">
        <v>9.31</v>
      </c>
      <c r="S8416">
        <v>3.98</v>
      </c>
      <c r="T8416">
        <f t="shared" si="131"/>
        <v>83.79</v>
      </c>
    </row>
    <row r="8417" spans="1:20" x14ac:dyDescent="0.25">
      <c r="A8417">
        <v>8416</v>
      </c>
      <c r="B8417">
        <v>91587</v>
      </c>
      <c r="C8417" t="s">
        <v>577</v>
      </c>
      <c r="D8417" t="s">
        <v>20</v>
      </c>
      <c r="E8417" t="s">
        <v>39</v>
      </c>
      <c r="F8417" t="s">
        <v>40</v>
      </c>
      <c r="G8417" t="s">
        <v>48</v>
      </c>
      <c r="H8417" t="s">
        <v>49</v>
      </c>
      <c r="I8417" t="s">
        <v>28</v>
      </c>
      <c r="J8417" t="s">
        <v>36</v>
      </c>
      <c r="K8417" t="s">
        <v>248</v>
      </c>
      <c r="L8417" t="s">
        <v>192</v>
      </c>
      <c r="M8417" t="s">
        <v>264</v>
      </c>
      <c r="N8417" s="2">
        <v>40842</v>
      </c>
      <c r="O8417" s="2">
        <v>40842</v>
      </c>
      <c r="P8417">
        <v>17</v>
      </c>
      <c r="Q8417" s="1">
        <v>0.05</v>
      </c>
      <c r="R8417">
        <v>35.89</v>
      </c>
      <c r="S8417">
        <v>14.72</v>
      </c>
      <c r="T8417">
        <f t="shared" si="131"/>
        <v>610.13</v>
      </c>
    </row>
    <row r="8418" spans="1:20" x14ac:dyDescent="0.25">
      <c r="A8418">
        <v>8417</v>
      </c>
      <c r="B8418">
        <v>89278</v>
      </c>
      <c r="C8418" t="s">
        <v>1425</v>
      </c>
      <c r="D8418" t="s">
        <v>20</v>
      </c>
      <c r="E8418" t="s">
        <v>39</v>
      </c>
      <c r="F8418" t="s">
        <v>40</v>
      </c>
      <c r="G8418" t="s">
        <v>48</v>
      </c>
      <c r="H8418" t="s">
        <v>42</v>
      </c>
      <c r="I8418" t="s">
        <v>28</v>
      </c>
      <c r="J8418" t="s">
        <v>36</v>
      </c>
      <c r="K8418" t="s">
        <v>50</v>
      </c>
      <c r="L8418" t="s">
        <v>192</v>
      </c>
      <c r="M8418" t="s">
        <v>99</v>
      </c>
      <c r="N8418" s="2">
        <v>40386</v>
      </c>
      <c r="O8418" s="2">
        <v>40391</v>
      </c>
      <c r="P8418">
        <v>12</v>
      </c>
      <c r="Q8418" s="1">
        <v>0.1</v>
      </c>
      <c r="R8418">
        <v>6.3</v>
      </c>
      <c r="S8418">
        <v>0.5</v>
      </c>
      <c r="T8418">
        <f t="shared" si="131"/>
        <v>75.599999999999994</v>
      </c>
    </row>
    <row r="8419" spans="1:20" x14ac:dyDescent="0.25">
      <c r="A8419">
        <v>8418</v>
      </c>
      <c r="B8419">
        <v>88010</v>
      </c>
      <c r="C8419" t="s">
        <v>477</v>
      </c>
      <c r="D8419" t="s">
        <v>20</v>
      </c>
      <c r="E8419" t="s">
        <v>21</v>
      </c>
      <c r="F8419" t="s">
        <v>47</v>
      </c>
      <c r="G8419" t="s">
        <v>23</v>
      </c>
      <c r="H8419" t="s">
        <v>206</v>
      </c>
      <c r="I8419" t="s">
        <v>28</v>
      </c>
      <c r="J8419" t="s">
        <v>36</v>
      </c>
      <c r="K8419" t="s">
        <v>1114</v>
      </c>
      <c r="L8419" t="s">
        <v>192</v>
      </c>
      <c r="M8419" t="s">
        <v>167</v>
      </c>
      <c r="N8419" s="2">
        <v>41216</v>
      </c>
      <c r="O8419" s="2">
        <v>41217</v>
      </c>
      <c r="P8419">
        <v>11</v>
      </c>
      <c r="Q8419" s="1">
        <v>7.0000000000000007E-2</v>
      </c>
      <c r="R8419">
        <v>40.99</v>
      </c>
      <c r="S8419">
        <v>8.9700000000000006</v>
      </c>
      <c r="T8419">
        <f t="shared" si="131"/>
        <v>450.89000000000004</v>
      </c>
    </row>
    <row r="8420" spans="1:20" x14ac:dyDescent="0.25">
      <c r="A8420">
        <v>8419</v>
      </c>
      <c r="B8420">
        <v>87591</v>
      </c>
      <c r="C8420" t="s">
        <v>1181</v>
      </c>
      <c r="D8420" t="s">
        <v>20</v>
      </c>
      <c r="E8420" t="s">
        <v>21</v>
      </c>
      <c r="F8420" t="s">
        <v>47</v>
      </c>
      <c r="G8420" t="s">
        <v>23</v>
      </c>
      <c r="H8420" t="s">
        <v>206</v>
      </c>
      <c r="I8420" t="s">
        <v>28</v>
      </c>
      <c r="J8420" t="s">
        <v>36</v>
      </c>
      <c r="K8420" t="s">
        <v>1107</v>
      </c>
      <c r="L8420" t="s">
        <v>192</v>
      </c>
      <c r="M8420" t="s">
        <v>117</v>
      </c>
      <c r="N8420" s="2">
        <v>40624</v>
      </c>
      <c r="O8420" s="2">
        <v>40626</v>
      </c>
      <c r="P8420">
        <v>9</v>
      </c>
      <c r="Q8420" s="1">
        <v>0.1</v>
      </c>
      <c r="R8420">
        <v>20.95</v>
      </c>
      <c r="S8420">
        <v>5.99</v>
      </c>
      <c r="T8420">
        <f t="shared" si="131"/>
        <v>188.54999999999998</v>
      </c>
    </row>
    <row r="8421" spans="1:20" x14ac:dyDescent="0.25">
      <c r="A8421">
        <v>8420</v>
      </c>
      <c r="B8421">
        <v>87598</v>
      </c>
      <c r="C8421" t="s">
        <v>1181</v>
      </c>
      <c r="D8421" t="s">
        <v>20</v>
      </c>
      <c r="E8421" t="s">
        <v>39</v>
      </c>
      <c r="F8421" t="s">
        <v>47</v>
      </c>
      <c r="G8421" t="s">
        <v>23</v>
      </c>
      <c r="H8421" t="s">
        <v>89</v>
      </c>
      <c r="I8421" t="s">
        <v>28</v>
      </c>
      <c r="J8421" t="s">
        <v>36</v>
      </c>
      <c r="K8421" t="s">
        <v>58</v>
      </c>
      <c r="L8421" t="s">
        <v>44</v>
      </c>
      <c r="M8421" t="s">
        <v>160</v>
      </c>
      <c r="N8421" s="2">
        <v>41355</v>
      </c>
      <c r="O8421" s="2">
        <v>41357</v>
      </c>
      <c r="P8421">
        <v>1</v>
      </c>
      <c r="Q8421" s="1">
        <v>0.02</v>
      </c>
      <c r="R8421">
        <v>9.11</v>
      </c>
      <c r="S8421">
        <v>2.15</v>
      </c>
      <c r="T8421">
        <f t="shared" si="131"/>
        <v>9.11</v>
      </c>
    </row>
    <row r="8422" spans="1:20" x14ac:dyDescent="0.25">
      <c r="A8422">
        <v>8421</v>
      </c>
      <c r="B8422">
        <v>87732</v>
      </c>
      <c r="C8422" t="s">
        <v>104</v>
      </c>
      <c r="D8422" t="s">
        <v>20</v>
      </c>
      <c r="E8422" t="s">
        <v>39</v>
      </c>
      <c r="F8422" t="s">
        <v>31</v>
      </c>
      <c r="G8422" t="s">
        <v>32</v>
      </c>
      <c r="H8422" t="s">
        <v>61</v>
      </c>
      <c r="I8422" t="s">
        <v>28</v>
      </c>
      <c r="J8422" t="s">
        <v>36</v>
      </c>
      <c r="K8422" t="s">
        <v>291</v>
      </c>
      <c r="L8422" t="s">
        <v>44</v>
      </c>
      <c r="M8422" t="s">
        <v>279</v>
      </c>
      <c r="N8422" s="2">
        <v>41411</v>
      </c>
      <c r="O8422" s="2">
        <v>41413</v>
      </c>
      <c r="P8422">
        <v>2</v>
      </c>
      <c r="Q8422" s="1">
        <v>0.09</v>
      </c>
      <c r="R8422">
        <v>4.76</v>
      </c>
      <c r="S8422">
        <v>0.88</v>
      </c>
      <c r="T8422">
        <f t="shared" si="131"/>
        <v>9.52</v>
      </c>
    </row>
    <row r="8423" spans="1:20" x14ac:dyDescent="0.25">
      <c r="A8423">
        <v>8422</v>
      </c>
      <c r="B8423">
        <v>89165</v>
      </c>
      <c r="C8423" t="s">
        <v>1835</v>
      </c>
      <c r="D8423" t="s">
        <v>20</v>
      </c>
      <c r="E8423" t="s">
        <v>39</v>
      </c>
      <c r="F8423" t="s">
        <v>47</v>
      </c>
      <c r="G8423" t="s">
        <v>32</v>
      </c>
      <c r="H8423" t="s">
        <v>61</v>
      </c>
      <c r="I8423" t="s">
        <v>28</v>
      </c>
      <c r="J8423" t="s">
        <v>36</v>
      </c>
      <c r="K8423" t="s">
        <v>74</v>
      </c>
      <c r="L8423" t="s">
        <v>192</v>
      </c>
      <c r="M8423" t="s">
        <v>134</v>
      </c>
      <c r="N8423" s="2">
        <v>41517</v>
      </c>
      <c r="O8423" s="2">
        <v>41519</v>
      </c>
      <c r="P8423">
        <v>13</v>
      </c>
      <c r="Q8423" s="1">
        <v>0.06</v>
      </c>
      <c r="R8423">
        <v>10.98</v>
      </c>
      <c r="S8423">
        <v>5.14</v>
      </c>
      <c r="T8423">
        <f t="shared" si="131"/>
        <v>142.74</v>
      </c>
    </row>
    <row r="8424" spans="1:20" x14ac:dyDescent="0.25">
      <c r="A8424">
        <v>8423</v>
      </c>
      <c r="B8424">
        <v>90299</v>
      </c>
      <c r="C8424" t="s">
        <v>2016</v>
      </c>
      <c r="D8424" t="s">
        <v>20</v>
      </c>
      <c r="E8424" t="s">
        <v>39</v>
      </c>
      <c r="F8424" t="s">
        <v>31</v>
      </c>
      <c r="G8424" t="s">
        <v>41</v>
      </c>
      <c r="H8424" t="s">
        <v>42</v>
      </c>
      <c r="I8424" t="s">
        <v>28</v>
      </c>
      <c r="J8424" t="s">
        <v>36</v>
      </c>
      <c r="K8424" t="s">
        <v>68</v>
      </c>
      <c r="L8424" t="s">
        <v>192</v>
      </c>
      <c r="M8424" t="s">
        <v>91</v>
      </c>
      <c r="N8424" s="2">
        <v>41040</v>
      </c>
      <c r="O8424" s="2">
        <v>41041</v>
      </c>
      <c r="P8424">
        <v>20</v>
      </c>
      <c r="Q8424" s="1">
        <v>7.0000000000000007E-2</v>
      </c>
      <c r="R8424">
        <v>37.700000000000003</v>
      </c>
      <c r="S8424">
        <v>2.99</v>
      </c>
      <c r="T8424">
        <f t="shared" si="131"/>
        <v>754</v>
      </c>
    </row>
    <row r="8425" spans="1:20" x14ac:dyDescent="0.25">
      <c r="A8425">
        <v>8424</v>
      </c>
      <c r="B8425">
        <v>90299</v>
      </c>
      <c r="C8425" t="s">
        <v>2016</v>
      </c>
      <c r="D8425" t="s">
        <v>20</v>
      </c>
      <c r="E8425" t="s">
        <v>21</v>
      </c>
      <c r="F8425" t="s">
        <v>31</v>
      </c>
      <c r="G8425" t="s">
        <v>41</v>
      </c>
      <c r="H8425" t="s">
        <v>33</v>
      </c>
      <c r="I8425" t="s">
        <v>28</v>
      </c>
      <c r="J8425" t="s">
        <v>36</v>
      </c>
      <c r="K8425" t="s">
        <v>201</v>
      </c>
      <c r="L8425" t="s">
        <v>192</v>
      </c>
      <c r="M8425" t="s">
        <v>367</v>
      </c>
      <c r="N8425" s="2">
        <v>41040</v>
      </c>
      <c r="O8425" s="2">
        <v>41042</v>
      </c>
      <c r="P8425">
        <v>19</v>
      </c>
      <c r="Q8425" s="1">
        <v>0.05</v>
      </c>
      <c r="R8425">
        <v>65.989999999999995</v>
      </c>
      <c r="S8425">
        <v>19.989999999999998</v>
      </c>
      <c r="T8425">
        <f t="shared" si="131"/>
        <v>1253.81</v>
      </c>
    </row>
    <row r="8426" spans="1:20" x14ac:dyDescent="0.25">
      <c r="A8426">
        <v>8425</v>
      </c>
      <c r="B8426">
        <v>86391</v>
      </c>
      <c r="C8426" t="s">
        <v>1081</v>
      </c>
      <c r="D8426" t="s">
        <v>38</v>
      </c>
      <c r="E8426" t="s">
        <v>21</v>
      </c>
      <c r="F8426" t="s">
        <v>31</v>
      </c>
      <c r="G8426" t="s">
        <v>93</v>
      </c>
      <c r="H8426" t="s">
        <v>33</v>
      </c>
      <c r="I8426" t="s">
        <v>28</v>
      </c>
      <c r="J8426" t="s">
        <v>36</v>
      </c>
      <c r="K8426" t="s">
        <v>25</v>
      </c>
      <c r="L8426" t="s">
        <v>192</v>
      </c>
      <c r="M8426" t="s">
        <v>69</v>
      </c>
      <c r="N8426" s="2">
        <v>41338</v>
      </c>
      <c r="O8426" s="2">
        <v>41338</v>
      </c>
      <c r="P8426">
        <v>9</v>
      </c>
      <c r="Q8426" s="1">
        <v>0.01</v>
      </c>
      <c r="R8426">
        <v>65.989999999999995</v>
      </c>
      <c r="S8426">
        <v>8.8000000000000007</v>
      </c>
      <c r="T8426">
        <f t="shared" si="131"/>
        <v>593.91</v>
      </c>
    </row>
    <row r="8427" spans="1:20" x14ac:dyDescent="0.25">
      <c r="A8427">
        <v>8426</v>
      </c>
      <c r="B8427">
        <v>86383</v>
      </c>
      <c r="C8427" t="s">
        <v>2043</v>
      </c>
      <c r="D8427" t="s">
        <v>20</v>
      </c>
      <c r="E8427" t="s">
        <v>21</v>
      </c>
      <c r="F8427" t="s">
        <v>40</v>
      </c>
      <c r="G8427" t="s">
        <v>93</v>
      </c>
      <c r="H8427" t="s">
        <v>24</v>
      </c>
      <c r="I8427" t="s">
        <v>28</v>
      </c>
      <c r="J8427" t="s">
        <v>36</v>
      </c>
      <c r="K8427" t="s">
        <v>208</v>
      </c>
      <c r="L8427" t="s">
        <v>192</v>
      </c>
      <c r="M8427" t="s">
        <v>99</v>
      </c>
      <c r="N8427" s="2">
        <v>40242</v>
      </c>
      <c r="O8427" s="2">
        <v>40244</v>
      </c>
      <c r="P8427">
        <v>1</v>
      </c>
      <c r="Q8427" s="1">
        <v>0.02</v>
      </c>
      <c r="R8427">
        <v>34.979999999999997</v>
      </c>
      <c r="S8427">
        <v>7.53</v>
      </c>
      <c r="T8427">
        <f t="shared" si="131"/>
        <v>34.979999999999997</v>
      </c>
    </row>
    <row r="8428" spans="1:20" x14ac:dyDescent="0.25">
      <c r="A8428">
        <v>8427</v>
      </c>
      <c r="B8428">
        <v>86383</v>
      </c>
      <c r="C8428" t="s">
        <v>2043</v>
      </c>
      <c r="D8428" t="s">
        <v>20</v>
      </c>
      <c r="E8428" t="s">
        <v>187</v>
      </c>
      <c r="F8428" t="s">
        <v>40</v>
      </c>
      <c r="G8428" t="s">
        <v>93</v>
      </c>
      <c r="H8428" t="s">
        <v>225</v>
      </c>
      <c r="I8428" t="s">
        <v>28</v>
      </c>
      <c r="J8428" t="s">
        <v>36</v>
      </c>
      <c r="K8428" t="s">
        <v>248</v>
      </c>
      <c r="L8428" t="s">
        <v>746</v>
      </c>
      <c r="M8428" t="s">
        <v>99</v>
      </c>
      <c r="N8428" s="2">
        <v>40242</v>
      </c>
      <c r="O8428" s="2">
        <v>40245</v>
      </c>
      <c r="P8428">
        <v>2</v>
      </c>
      <c r="Q8428" s="1">
        <v>0.01</v>
      </c>
      <c r="R8428">
        <v>19.989999999999998</v>
      </c>
      <c r="S8428">
        <v>11.17</v>
      </c>
      <c r="T8428">
        <f t="shared" si="131"/>
        <v>39.979999999999997</v>
      </c>
    </row>
    <row r="8429" spans="1:20" x14ac:dyDescent="0.25">
      <c r="A8429">
        <v>8428</v>
      </c>
      <c r="B8429">
        <v>86391</v>
      </c>
      <c r="C8429" t="s">
        <v>2043</v>
      </c>
      <c r="D8429" t="s">
        <v>20</v>
      </c>
      <c r="E8429" t="s">
        <v>39</v>
      </c>
      <c r="F8429" t="s">
        <v>40</v>
      </c>
      <c r="G8429" t="s">
        <v>93</v>
      </c>
      <c r="H8429" t="s">
        <v>89</v>
      </c>
      <c r="I8429" t="s">
        <v>28</v>
      </c>
      <c r="J8429" t="s">
        <v>36</v>
      </c>
      <c r="K8429" t="s">
        <v>95</v>
      </c>
      <c r="L8429" t="s">
        <v>192</v>
      </c>
      <c r="M8429" t="s">
        <v>99</v>
      </c>
      <c r="N8429" s="2">
        <v>41338</v>
      </c>
      <c r="O8429" s="2">
        <v>41340</v>
      </c>
      <c r="P8429">
        <v>2</v>
      </c>
      <c r="Q8429" s="1">
        <v>0.02</v>
      </c>
      <c r="R8429">
        <v>19.98</v>
      </c>
      <c r="S8429">
        <v>8.68</v>
      </c>
      <c r="T8429">
        <f t="shared" si="131"/>
        <v>39.96</v>
      </c>
    </row>
    <row r="8430" spans="1:20" x14ac:dyDescent="0.25">
      <c r="A8430">
        <v>8429</v>
      </c>
      <c r="B8430">
        <v>88017</v>
      </c>
      <c r="C8430" t="s">
        <v>1610</v>
      </c>
      <c r="D8430" t="s">
        <v>20</v>
      </c>
      <c r="E8430" t="s">
        <v>39</v>
      </c>
      <c r="F8430" t="s">
        <v>22</v>
      </c>
      <c r="G8430" t="s">
        <v>23</v>
      </c>
      <c r="H8430" t="s">
        <v>49</v>
      </c>
      <c r="I8430" t="s">
        <v>28</v>
      </c>
      <c r="J8430" t="s">
        <v>36</v>
      </c>
      <c r="K8430" t="s">
        <v>163</v>
      </c>
      <c r="L8430" t="s">
        <v>192</v>
      </c>
      <c r="M8430" t="s">
        <v>123</v>
      </c>
      <c r="N8430" s="2">
        <v>40444</v>
      </c>
      <c r="O8430" s="2">
        <v>40445</v>
      </c>
      <c r="P8430">
        <v>13</v>
      </c>
      <c r="Q8430" s="1">
        <v>0.1</v>
      </c>
      <c r="R8430">
        <v>20.27</v>
      </c>
      <c r="S8430">
        <v>3.99</v>
      </c>
      <c r="T8430">
        <f t="shared" si="131"/>
        <v>263.51</v>
      </c>
    </row>
    <row r="8431" spans="1:20" x14ac:dyDescent="0.25">
      <c r="A8431">
        <v>8430</v>
      </c>
      <c r="B8431">
        <v>89903</v>
      </c>
      <c r="C8431" t="s">
        <v>987</v>
      </c>
      <c r="D8431" t="s">
        <v>20</v>
      </c>
      <c r="E8431" t="s">
        <v>39</v>
      </c>
      <c r="F8431" t="s">
        <v>47</v>
      </c>
      <c r="G8431" t="s">
        <v>32</v>
      </c>
      <c r="H8431" t="s">
        <v>54</v>
      </c>
      <c r="I8431" t="s">
        <v>28</v>
      </c>
      <c r="J8431" t="s">
        <v>36</v>
      </c>
      <c r="K8431" t="s">
        <v>289</v>
      </c>
      <c r="L8431" t="s">
        <v>192</v>
      </c>
      <c r="M8431" t="s">
        <v>156</v>
      </c>
      <c r="N8431" s="2">
        <v>41343</v>
      </c>
      <c r="O8431" s="2">
        <v>41344</v>
      </c>
      <c r="P8431">
        <v>12</v>
      </c>
      <c r="Q8431" s="1">
        <v>7.0000000000000007E-2</v>
      </c>
      <c r="R8431">
        <v>4.13</v>
      </c>
      <c r="S8431">
        <v>0.99</v>
      </c>
      <c r="T8431">
        <f t="shared" si="131"/>
        <v>49.56</v>
      </c>
    </row>
    <row r="8432" spans="1:20" x14ac:dyDescent="0.25">
      <c r="A8432">
        <v>8431</v>
      </c>
      <c r="B8432">
        <v>86132</v>
      </c>
      <c r="C8432" t="s">
        <v>1179</v>
      </c>
      <c r="D8432" t="s">
        <v>20</v>
      </c>
      <c r="E8432" t="s">
        <v>39</v>
      </c>
      <c r="F8432" t="s">
        <v>31</v>
      </c>
      <c r="G8432" t="s">
        <v>41</v>
      </c>
      <c r="H8432" t="s">
        <v>89</v>
      </c>
      <c r="I8432" t="s">
        <v>28</v>
      </c>
      <c r="J8432" t="s">
        <v>36</v>
      </c>
      <c r="K8432" t="s">
        <v>116</v>
      </c>
      <c r="L8432" t="s">
        <v>192</v>
      </c>
      <c r="M8432" t="s">
        <v>296</v>
      </c>
      <c r="N8432" s="2">
        <v>41583</v>
      </c>
      <c r="O8432" s="2">
        <v>41584</v>
      </c>
      <c r="P8432">
        <v>20</v>
      </c>
      <c r="Q8432" s="1">
        <v>7.0000000000000007E-2</v>
      </c>
      <c r="R8432">
        <v>29.74</v>
      </c>
      <c r="S8432">
        <v>6.64</v>
      </c>
      <c r="T8432">
        <f t="shared" si="131"/>
        <v>594.79999999999995</v>
      </c>
    </row>
    <row r="8433" spans="1:20" x14ac:dyDescent="0.25">
      <c r="A8433">
        <v>8432</v>
      </c>
      <c r="B8433">
        <v>90834</v>
      </c>
      <c r="C8433" t="s">
        <v>663</v>
      </c>
      <c r="D8433" t="s">
        <v>38</v>
      </c>
      <c r="E8433" t="s">
        <v>39</v>
      </c>
      <c r="F8433" t="s">
        <v>31</v>
      </c>
      <c r="G8433" t="s">
        <v>23</v>
      </c>
      <c r="H8433" t="s">
        <v>61</v>
      </c>
      <c r="I8433" t="s">
        <v>28</v>
      </c>
      <c r="J8433" t="s">
        <v>36</v>
      </c>
      <c r="K8433" t="s">
        <v>58</v>
      </c>
      <c r="L8433" t="s">
        <v>192</v>
      </c>
      <c r="M8433" t="s">
        <v>139</v>
      </c>
      <c r="N8433" s="2">
        <v>41144</v>
      </c>
      <c r="O8433" s="2">
        <v>41144</v>
      </c>
      <c r="P8433">
        <v>14</v>
      </c>
      <c r="Q8433" s="1">
        <v>0</v>
      </c>
      <c r="R8433">
        <v>6.48</v>
      </c>
      <c r="S8433">
        <v>5.94</v>
      </c>
      <c r="T8433">
        <f t="shared" si="131"/>
        <v>90.72</v>
      </c>
    </row>
    <row r="8434" spans="1:20" x14ac:dyDescent="0.25">
      <c r="A8434">
        <v>8433</v>
      </c>
      <c r="B8434">
        <v>90964</v>
      </c>
      <c r="C8434" t="s">
        <v>306</v>
      </c>
      <c r="D8434" t="s">
        <v>20</v>
      </c>
      <c r="E8434" t="s">
        <v>39</v>
      </c>
      <c r="F8434" t="s">
        <v>31</v>
      </c>
      <c r="G8434" t="s">
        <v>93</v>
      </c>
      <c r="H8434" t="s">
        <v>49</v>
      </c>
      <c r="I8434" t="s">
        <v>28</v>
      </c>
      <c r="J8434" t="s">
        <v>36</v>
      </c>
      <c r="K8434" t="s">
        <v>291</v>
      </c>
      <c r="L8434" t="s">
        <v>192</v>
      </c>
      <c r="M8434" t="s">
        <v>35</v>
      </c>
      <c r="N8434" s="2">
        <v>40445</v>
      </c>
      <c r="O8434" s="2">
        <v>40448</v>
      </c>
      <c r="P8434">
        <v>5</v>
      </c>
      <c r="Q8434" s="1">
        <v>0.06</v>
      </c>
      <c r="R8434">
        <v>28.53</v>
      </c>
      <c r="S8434">
        <v>1.49</v>
      </c>
      <c r="T8434">
        <f t="shared" si="131"/>
        <v>142.65</v>
      </c>
    </row>
    <row r="8435" spans="1:20" x14ac:dyDescent="0.25">
      <c r="A8435">
        <v>8434</v>
      </c>
      <c r="B8435">
        <v>90971</v>
      </c>
      <c r="C8435" t="s">
        <v>306</v>
      </c>
      <c r="D8435" t="s">
        <v>20</v>
      </c>
      <c r="E8435" t="s">
        <v>21</v>
      </c>
      <c r="F8435" t="s">
        <v>31</v>
      </c>
      <c r="G8435" t="s">
        <v>93</v>
      </c>
      <c r="H8435" t="s">
        <v>24</v>
      </c>
      <c r="I8435" t="s">
        <v>28</v>
      </c>
      <c r="J8435" t="s">
        <v>36</v>
      </c>
      <c r="K8435" t="s">
        <v>201</v>
      </c>
      <c r="L8435" t="s">
        <v>192</v>
      </c>
      <c r="M8435" t="s">
        <v>35</v>
      </c>
      <c r="N8435" s="2">
        <v>41541</v>
      </c>
      <c r="O8435" s="2">
        <v>41542</v>
      </c>
      <c r="P8435">
        <v>5</v>
      </c>
      <c r="Q8435" s="1">
        <v>0.1</v>
      </c>
      <c r="R8435">
        <v>65.989999999999995</v>
      </c>
      <c r="S8435">
        <v>3.99</v>
      </c>
      <c r="T8435">
        <f t="shared" si="131"/>
        <v>329.95</v>
      </c>
    </row>
    <row r="8436" spans="1:20" x14ac:dyDescent="0.25">
      <c r="A8436">
        <v>8435</v>
      </c>
      <c r="B8436">
        <v>88295</v>
      </c>
      <c r="C8436" t="s">
        <v>941</v>
      </c>
      <c r="D8436" t="s">
        <v>20</v>
      </c>
      <c r="E8436" t="s">
        <v>39</v>
      </c>
      <c r="F8436" t="s">
        <v>31</v>
      </c>
      <c r="G8436" t="s">
        <v>41</v>
      </c>
      <c r="H8436" t="s">
        <v>54</v>
      </c>
      <c r="I8436" t="s">
        <v>28</v>
      </c>
      <c r="J8436" t="s">
        <v>36</v>
      </c>
      <c r="K8436" t="s">
        <v>170</v>
      </c>
      <c r="L8436" t="s">
        <v>192</v>
      </c>
      <c r="M8436" t="s">
        <v>131</v>
      </c>
      <c r="N8436" s="2">
        <v>41612</v>
      </c>
      <c r="O8436" s="2">
        <v>41615</v>
      </c>
      <c r="P8436">
        <v>18</v>
      </c>
      <c r="Q8436" s="1">
        <v>0.06</v>
      </c>
      <c r="R8436">
        <v>6.48</v>
      </c>
      <c r="S8436">
        <v>8.73</v>
      </c>
      <c r="T8436">
        <f t="shared" si="131"/>
        <v>116.64000000000001</v>
      </c>
    </row>
    <row r="8437" spans="1:20" x14ac:dyDescent="0.25">
      <c r="A8437">
        <v>8436</v>
      </c>
      <c r="B8437">
        <v>87219</v>
      </c>
      <c r="C8437" t="s">
        <v>558</v>
      </c>
      <c r="D8437" t="s">
        <v>20</v>
      </c>
      <c r="E8437" t="s">
        <v>187</v>
      </c>
      <c r="F8437" t="s">
        <v>31</v>
      </c>
      <c r="G8437" t="s">
        <v>41</v>
      </c>
      <c r="H8437" t="s">
        <v>188</v>
      </c>
      <c r="I8437" t="s">
        <v>28</v>
      </c>
      <c r="J8437" t="s">
        <v>36</v>
      </c>
      <c r="K8437" t="s">
        <v>158</v>
      </c>
      <c r="L8437" t="s">
        <v>26</v>
      </c>
      <c r="M8437" t="s">
        <v>35</v>
      </c>
      <c r="N8437" s="2">
        <v>41331</v>
      </c>
      <c r="O8437" s="2">
        <v>41332</v>
      </c>
      <c r="P8437">
        <v>7</v>
      </c>
      <c r="Q8437" s="1">
        <v>0.1</v>
      </c>
      <c r="R8437">
        <v>15.68</v>
      </c>
      <c r="S8437">
        <v>3.73</v>
      </c>
      <c r="T8437">
        <f t="shared" si="131"/>
        <v>109.75999999999999</v>
      </c>
    </row>
    <row r="8438" spans="1:20" x14ac:dyDescent="0.25">
      <c r="A8438">
        <v>8437</v>
      </c>
      <c r="B8438">
        <v>87916</v>
      </c>
      <c r="C8438" t="s">
        <v>512</v>
      </c>
      <c r="D8438" t="s">
        <v>20</v>
      </c>
      <c r="E8438" t="s">
        <v>39</v>
      </c>
      <c r="F8438" t="s">
        <v>22</v>
      </c>
      <c r="G8438" t="s">
        <v>48</v>
      </c>
      <c r="H8438" t="s">
        <v>49</v>
      </c>
      <c r="I8438" t="s">
        <v>28</v>
      </c>
      <c r="J8438" t="s">
        <v>36</v>
      </c>
      <c r="K8438" t="s">
        <v>289</v>
      </c>
      <c r="L8438" t="s">
        <v>192</v>
      </c>
      <c r="M8438" t="s">
        <v>444</v>
      </c>
      <c r="N8438" s="2">
        <v>40470</v>
      </c>
      <c r="O8438" s="2">
        <v>40470</v>
      </c>
      <c r="P8438">
        <v>1</v>
      </c>
      <c r="Q8438" s="1">
        <v>7.0000000000000007E-2</v>
      </c>
      <c r="R8438">
        <v>6.48</v>
      </c>
      <c r="S8438">
        <v>9.5399999999999991</v>
      </c>
      <c r="T8438">
        <f t="shared" si="131"/>
        <v>6.48</v>
      </c>
    </row>
    <row r="8439" spans="1:20" x14ac:dyDescent="0.25">
      <c r="A8439">
        <v>8438</v>
      </c>
      <c r="B8439">
        <v>89845</v>
      </c>
      <c r="C8439" t="s">
        <v>1014</v>
      </c>
      <c r="D8439" t="s">
        <v>20</v>
      </c>
      <c r="E8439" t="s">
        <v>39</v>
      </c>
      <c r="F8439" t="s">
        <v>31</v>
      </c>
      <c r="G8439" t="s">
        <v>48</v>
      </c>
      <c r="H8439" t="s">
        <v>78</v>
      </c>
      <c r="I8439" t="s">
        <v>28</v>
      </c>
      <c r="J8439" t="s">
        <v>36</v>
      </c>
      <c r="K8439" t="s">
        <v>82</v>
      </c>
      <c r="L8439" t="s">
        <v>192</v>
      </c>
      <c r="M8439" t="s">
        <v>296</v>
      </c>
      <c r="N8439" s="2">
        <v>41469</v>
      </c>
      <c r="O8439" s="2">
        <v>41476</v>
      </c>
      <c r="P8439">
        <v>1</v>
      </c>
      <c r="Q8439" s="1">
        <v>0.08</v>
      </c>
      <c r="R8439">
        <v>4.24</v>
      </c>
      <c r="S8439">
        <v>5.41</v>
      </c>
      <c r="T8439">
        <f t="shared" si="131"/>
        <v>4.24</v>
      </c>
    </row>
    <row r="8440" spans="1:20" x14ac:dyDescent="0.25">
      <c r="A8440">
        <v>8439</v>
      </c>
      <c r="B8440">
        <v>87742</v>
      </c>
      <c r="C8440" t="s">
        <v>2125</v>
      </c>
      <c r="D8440" t="s">
        <v>578</v>
      </c>
      <c r="E8440" t="s">
        <v>187</v>
      </c>
      <c r="F8440" t="s">
        <v>31</v>
      </c>
      <c r="G8440" t="s">
        <v>23</v>
      </c>
      <c r="H8440" t="s">
        <v>217</v>
      </c>
      <c r="I8440" t="s">
        <v>28</v>
      </c>
      <c r="J8440" t="s">
        <v>36</v>
      </c>
      <c r="K8440" t="s">
        <v>113</v>
      </c>
      <c r="L8440" t="s">
        <v>330</v>
      </c>
      <c r="M8440" t="s">
        <v>296</v>
      </c>
      <c r="N8440" s="2">
        <v>40845</v>
      </c>
      <c r="O8440" s="2">
        <v>40846</v>
      </c>
      <c r="P8440">
        <v>3</v>
      </c>
      <c r="Q8440" s="1">
        <v>0.06</v>
      </c>
      <c r="R8440">
        <v>348.21</v>
      </c>
      <c r="S8440">
        <v>40.19</v>
      </c>
      <c r="T8440">
        <f t="shared" si="131"/>
        <v>1044.6299999999999</v>
      </c>
    </row>
    <row r="8441" spans="1:20" x14ac:dyDescent="0.25">
      <c r="A8441">
        <v>8440</v>
      </c>
      <c r="B8441">
        <v>87032</v>
      </c>
      <c r="C8441" t="s">
        <v>2379</v>
      </c>
      <c r="D8441" t="s">
        <v>20</v>
      </c>
      <c r="E8441" t="s">
        <v>21</v>
      </c>
      <c r="F8441" t="s">
        <v>22</v>
      </c>
      <c r="G8441" t="s">
        <v>93</v>
      </c>
      <c r="H8441" t="s">
        <v>203</v>
      </c>
      <c r="I8441" t="s">
        <v>28</v>
      </c>
      <c r="J8441" t="s">
        <v>36</v>
      </c>
      <c r="K8441" t="s">
        <v>201</v>
      </c>
      <c r="L8441" t="s">
        <v>192</v>
      </c>
      <c r="M8441" t="s">
        <v>238</v>
      </c>
      <c r="N8441" s="2">
        <v>40408</v>
      </c>
      <c r="O8441" s="2">
        <v>40411</v>
      </c>
      <c r="P8441">
        <v>15</v>
      </c>
      <c r="Q8441" s="1">
        <v>0</v>
      </c>
      <c r="R8441">
        <v>175.99</v>
      </c>
      <c r="S8441">
        <v>4.99</v>
      </c>
      <c r="T8441">
        <f t="shared" si="131"/>
        <v>2639.8500000000004</v>
      </c>
    </row>
    <row r="8442" spans="1:20" x14ac:dyDescent="0.25">
      <c r="A8442">
        <v>8441</v>
      </c>
      <c r="B8442">
        <v>87839</v>
      </c>
      <c r="C8442" t="s">
        <v>1870</v>
      </c>
      <c r="D8442" t="s">
        <v>578</v>
      </c>
      <c r="E8442" t="s">
        <v>187</v>
      </c>
      <c r="F8442" t="s">
        <v>22</v>
      </c>
      <c r="G8442" t="s">
        <v>23</v>
      </c>
      <c r="H8442" t="s">
        <v>188</v>
      </c>
      <c r="I8442" t="s">
        <v>28</v>
      </c>
      <c r="J8442" t="s">
        <v>36</v>
      </c>
      <c r="K8442" t="s">
        <v>248</v>
      </c>
      <c r="L8442" t="s">
        <v>283</v>
      </c>
      <c r="M8442" t="s">
        <v>227</v>
      </c>
      <c r="N8442" s="2">
        <v>41366</v>
      </c>
      <c r="O8442" s="2">
        <v>41368</v>
      </c>
      <c r="P8442">
        <v>10</v>
      </c>
      <c r="Q8442" s="1">
        <v>0.08</v>
      </c>
      <c r="R8442">
        <v>355.98</v>
      </c>
      <c r="S8442">
        <v>58.92</v>
      </c>
      <c r="T8442">
        <f t="shared" si="131"/>
        <v>3559.8</v>
      </c>
    </row>
    <row r="8443" spans="1:20" x14ac:dyDescent="0.25">
      <c r="A8443">
        <v>8442</v>
      </c>
      <c r="B8443">
        <v>91516</v>
      </c>
      <c r="C8443" t="s">
        <v>1770</v>
      </c>
      <c r="D8443" t="s">
        <v>20</v>
      </c>
      <c r="E8443" t="s">
        <v>21</v>
      </c>
      <c r="F8443" t="s">
        <v>47</v>
      </c>
      <c r="G8443" t="s">
        <v>41</v>
      </c>
      <c r="H8443" t="s">
        <v>206</v>
      </c>
      <c r="I8443" t="s">
        <v>28</v>
      </c>
      <c r="J8443" t="s">
        <v>36</v>
      </c>
      <c r="K8443" t="s">
        <v>1108</v>
      </c>
      <c r="L8443" t="s">
        <v>706</v>
      </c>
      <c r="M8443" t="s">
        <v>160</v>
      </c>
      <c r="N8443" s="2">
        <v>41210</v>
      </c>
      <c r="O8443" s="2">
        <v>41211</v>
      </c>
      <c r="P8443">
        <v>1</v>
      </c>
      <c r="Q8443" s="1">
        <v>0.04</v>
      </c>
      <c r="R8443">
        <v>9.49</v>
      </c>
      <c r="S8443">
        <v>5.76</v>
      </c>
      <c r="T8443">
        <f t="shared" si="131"/>
        <v>9.49</v>
      </c>
    </row>
    <row r="8444" spans="1:20" x14ac:dyDescent="0.25">
      <c r="A8444">
        <v>8443</v>
      </c>
      <c r="B8444">
        <v>91558</v>
      </c>
      <c r="C8444" t="s">
        <v>2464</v>
      </c>
      <c r="D8444" t="s">
        <v>20</v>
      </c>
      <c r="E8444" t="s">
        <v>39</v>
      </c>
      <c r="F8444" t="s">
        <v>22</v>
      </c>
      <c r="G8444" t="s">
        <v>23</v>
      </c>
      <c r="H8444" t="s">
        <v>61</v>
      </c>
      <c r="I8444" t="s">
        <v>28</v>
      </c>
      <c r="J8444" t="s">
        <v>36</v>
      </c>
      <c r="K8444" t="s">
        <v>231</v>
      </c>
      <c r="L8444" t="s">
        <v>192</v>
      </c>
      <c r="M8444" t="s">
        <v>80</v>
      </c>
      <c r="N8444" s="2">
        <v>41418</v>
      </c>
      <c r="O8444" s="2">
        <v>41420</v>
      </c>
      <c r="P8444">
        <v>2</v>
      </c>
      <c r="Q8444" s="1">
        <v>0.04</v>
      </c>
      <c r="R8444">
        <v>165.98</v>
      </c>
      <c r="S8444">
        <v>19.989999999999998</v>
      </c>
      <c r="T8444">
        <f t="shared" si="131"/>
        <v>331.96</v>
      </c>
    </row>
    <row r="8445" spans="1:20" x14ac:dyDescent="0.25">
      <c r="A8445">
        <v>8444</v>
      </c>
      <c r="B8445">
        <v>86573</v>
      </c>
      <c r="C8445" t="s">
        <v>461</v>
      </c>
      <c r="D8445" t="s">
        <v>20</v>
      </c>
      <c r="E8445" t="s">
        <v>39</v>
      </c>
      <c r="F8445" t="s">
        <v>22</v>
      </c>
      <c r="G8445" t="s">
        <v>93</v>
      </c>
      <c r="H8445" t="s">
        <v>49</v>
      </c>
      <c r="I8445" t="s">
        <v>28</v>
      </c>
      <c r="J8445" t="s">
        <v>36</v>
      </c>
      <c r="K8445" t="s">
        <v>138</v>
      </c>
      <c r="L8445" t="s">
        <v>192</v>
      </c>
      <c r="M8445" t="s">
        <v>27</v>
      </c>
      <c r="N8445" s="2">
        <v>40363</v>
      </c>
      <c r="O8445" s="2">
        <v>40365</v>
      </c>
      <c r="P8445">
        <v>7</v>
      </c>
      <c r="Q8445" s="1">
        <v>0.05</v>
      </c>
      <c r="R8445">
        <v>363.25</v>
      </c>
      <c r="S8445">
        <v>19.989999999999998</v>
      </c>
      <c r="T8445">
        <f t="shared" si="131"/>
        <v>2542.75</v>
      </c>
    </row>
    <row r="8446" spans="1:20" x14ac:dyDescent="0.25">
      <c r="A8446">
        <v>8445</v>
      </c>
      <c r="B8446">
        <v>86586</v>
      </c>
      <c r="C8446" t="s">
        <v>461</v>
      </c>
      <c r="D8446" t="s">
        <v>20</v>
      </c>
      <c r="E8446" t="s">
        <v>39</v>
      </c>
      <c r="F8446" t="s">
        <v>22</v>
      </c>
      <c r="G8446" t="s">
        <v>93</v>
      </c>
      <c r="H8446" t="s">
        <v>94</v>
      </c>
      <c r="I8446" t="s">
        <v>28</v>
      </c>
      <c r="J8446" t="s">
        <v>36</v>
      </c>
      <c r="K8446" t="s">
        <v>101</v>
      </c>
      <c r="L8446" t="s">
        <v>44</v>
      </c>
      <c r="M8446" t="s">
        <v>499</v>
      </c>
      <c r="N8446" s="2">
        <v>41459</v>
      </c>
      <c r="O8446" s="2">
        <v>41460</v>
      </c>
      <c r="P8446">
        <v>11</v>
      </c>
      <c r="Q8446" s="1">
        <v>0.06</v>
      </c>
      <c r="R8446">
        <v>3.34</v>
      </c>
      <c r="S8446">
        <v>7.49</v>
      </c>
      <c r="T8446">
        <f t="shared" si="131"/>
        <v>36.739999999999995</v>
      </c>
    </row>
    <row r="8447" spans="1:20" x14ac:dyDescent="0.25">
      <c r="A8447">
        <v>8446</v>
      </c>
      <c r="B8447">
        <v>86194</v>
      </c>
      <c r="C8447" t="s">
        <v>758</v>
      </c>
      <c r="D8447" t="s">
        <v>20</v>
      </c>
      <c r="E8447" t="s">
        <v>187</v>
      </c>
      <c r="F8447" t="s">
        <v>31</v>
      </c>
      <c r="G8447" t="s">
        <v>41</v>
      </c>
      <c r="H8447" t="s">
        <v>217</v>
      </c>
      <c r="I8447" t="s">
        <v>28</v>
      </c>
      <c r="J8447" t="s">
        <v>36</v>
      </c>
      <c r="K8447" t="s">
        <v>181</v>
      </c>
      <c r="L8447" t="s">
        <v>192</v>
      </c>
      <c r="M8447" t="s">
        <v>66</v>
      </c>
      <c r="N8447" s="2">
        <v>40805</v>
      </c>
      <c r="O8447" s="2">
        <v>40805</v>
      </c>
      <c r="P8447">
        <v>15</v>
      </c>
      <c r="Q8447" s="1">
        <v>0.01</v>
      </c>
      <c r="R8447">
        <v>78.69</v>
      </c>
      <c r="S8447">
        <v>19.989999999999998</v>
      </c>
      <c r="T8447">
        <f t="shared" si="131"/>
        <v>1180.3499999999999</v>
      </c>
    </row>
    <row r="8448" spans="1:20" x14ac:dyDescent="0.25">
      <c r="A8448">
        <v>8447</v>
      </c>
      <c r="B8448">
        <v>86194</v>
      </c>
      <c r="C8448" t="s">
        <v>758</v>
      </c>
      <c r="D8448" t="s">
        <v>578</v>
      </c>
      <c r="E8448" t="s">
        <v>187</v>
      </c>
      <c r="F8448" t="s">
        <v>31</v>
      </c>
      <c r="G8448" t="s">
        <v>41</v>
      </c>
      <c r="H8448" t="s">
        <v>225</v>
      </c>
      <c r="I8448" t="s">
        <v>28</v>
      </c>
      <c r="J8448" t="s">
        <v>36</v>
      </c>
      <c r="K8448" t="s">
        <v>71</v>
      </c>
      <c r="L8448" t="s">
        <v>330</v>
      </c>
      <c r="M8448" t="s">
        <v>83</v>
      </c>
      <c r="N8448" s="2">
        <v>40805</v>
      </c>
      <c r="O8448" s="2">
        <v>40807</v>
      </c>
      <c r="P8448">
        <v>7</v>
      </c>
      <c r="Q8448" s="1">
        <v>0.05</v>
      </c>
      <c r="R8448">
        <v>145.97999999999999</v>
      </c>
      <c r="S8448">
        <v>51.92</v>
      </c>
      <c r="T8448">
        <f t="shared" si="131"/>
        <v>1021.8599999999999</v>
      </c>
    </row>
    <row r="8449" spans="1:20" x14ac:dyDescent="0.25">
      <c r="A8449">
        <v>8448</v>
      </c>
      <c r="B8449">
        <v>87454</v>
      </c>
      <c r="C8449" t="s">
        <v>949</v>
      </c>
      <c r="D8449" t="s">
        <v>20</v>
      </c>
      <c r="E8449" t="s">
        <v>39</v>
      </c>
      <c r="F8449" t="s">
        <v>47</v>
      </c>
      <c r="G8449" t="s">
        <v>41</v>
      </c>
      <c r="H8449" t="s">
        <v>54</v>
      </c>
      <c r="I8449" t="s">
        <v>28</v>
      </c>
      <c r="J8449" t="s">
        <v>36</v>
      </c>
      <c r="K8449" t="s">
        <v>289</v>
      </c>
      <c r="L8449" t="s">
        <v>192</v>
      </c>
      <c r="M8449" t="s">
        <v>51</v>
      </c>
      <c r="N8449" s="2">
        <v>40598</v>
      </c>
      <c r="O8449" s="2">
        <v>40600</v>
      </c>
      <c r="P8449">
        <v>9</v>
      </c>
      <c r="Q8449" s="1">
        <v>0.03</v>
      </c>
      <c r="R8449">
        <v>4.8899999999999997</v>
      </c>
      <c r="S8449">
        <v>6.07</v>
      </c>
      <c r="T8449">
        <f t="shared" si="131"/>
        <v>44.01</v>
      </c>
    </row>
    <row r="8450" spans="1:20" x14ac:dyDescent="0.25">
      <c r="A8450">
        <v>8449</v>
      </c>
      <c r="B8450">
        <v>87367</v>
      </c>
      <c r="C8450" t="s">
        <v>2507</v>
      </c>
      <c r="D8450" t="s">
        <v>578</v>
      </c>
      <c r="E8450" t="s">
        <v>187</v>
      </c>
      <c r="F8450" t="s">
        <v>31</v>
      </c>
      <c r="G8450" t="s">
        <v>48</v>
      </c>
      <c r="H8450" t="s">
        <v>217</v>
      </c>
      <c r="I8450" t="s">
        <v>28</v>
      </c>
      <c r="J8450" t="s">
        <v>36</v>
      </c>
      <c r="K8450" t="s">
        <v>113</v>
      </c>
      <c r="L8450" t="s">
        <v>283</v>
      </c>
      <c r="M8450" t="s">
        <v>375</v>
      </c>
      <c r="N8450" s="2">
        <v>40643</v>
      </c>
      <c r="O8450" s="2">
        <v>40652</v>
      </c>
      <c r="P8450">
        <v>12</v>
      </c>
      <c r="Q8450" s="1">
        <v>7.0000000000000007E-2</v>
      </c>
      <c r="R8450">
        <v>243.98</v>
      </c>
      <c r="S8450">
        <v>43.32</v>
      </c>
      <c r="T8450">
        <f t="shared" si="131"/>
        <v>2927.7599999999998</v>
      </c>
    </row>
    <row r="8451" spans="1:20" x14ac:dyDescent="0.25">
      <c r="A8451">
        <v>8450</v>
      </c>
      <c r="B8451">
        <v>90160</v>
      </c>
      <c r="C8451" t="s">
        <v>598</v>
      </c>
      <c r="D8451" t="s">
        <v>20</v>
      </c>
      <c r="E8451" t="s">
        <v>39</v>
      </c>
      <c r="F8451" t="s">
        <v>22</v>
      </c>
      <c r="G8451" t="s">
        <v>41</v>
      </c>
      <c r="H8451" t="s">
        <v>42</v>
      </c>
      <c r="I8451" t="s">
        <v>28</v>
      </c>
      <c r="J8451" t="s">
        <v>36</v>
      </c>
      <c r="K8451" t="s">
        <v>79</v>
      </c>
      <c r="L8451" t="s">
        <v>192</v>
      </c>
      <c r="M8451" t="s">
        <v>246</v>
      </c>
      <c r="N8451" s="2">
        <v>40343</v>
      </c>
      <c r="O8451" s="2">
        <v>40343</v>
      </c>
      <c r="P8451">
        <v>9</v>
      </c>
      <c r="Q8451" s="1">
        <v>0.08</v>
      </c>
      <c r="R8451">
        <v>315.98</v>
      </c>
      <c r="S8451">
        <v>19.989999999999998</v>
      </c>
      <c r="T8451">
        <f t="shared" ref="T8451:T8514" si="132">R8451*P8451</f>
        <v>2843.82</v>
      </c>
    </row>
    <row r="8452" spans="1:20" x14ac:dyDescent="0.25">
      <c r="A8452">
        <v>8451</v>
      </c>
      <c r="B8452">
        <v>86955</v>
      </c>
      <c r="C8452" t="s">
        <v>740</v>
      </c>
      <c r="D8452" t="s">
        <v>20</v>
      </c>
      <c r="E8452" t="s">
        <v>187</v>
      </c>
      <c r="F8452" t="s">
        <v>31</v>
      </c>
      <c r="G8452" t="s">
        <v>93</v>
      </c>
      <c r="H8452" t="s">
        <v>217</v>
      </c>
      <c r="I8452" t="s">
        <v>28</v>
      </c>
      <c r="J8452" t="s">
        <v>36</v>
      </c>
      <c r="K8452" t="s">
        <v>170</v>
      </c>
      <c r="L8452" t="s">
        <v>192</v>
      </c>
      <c r="M8452" t="s">
        <v>178</v>
      </c>
      <c r="N8452" s="2">
        <v>41468</v>
      </c>
      <c r="O8452" s="2">
        <v>41469</v>
      </c>
      <c r="P8452">
        <v>13</v>
      </c>
      <c r="Q8452" s="1">
        <v>0.06</v>
      </c>
      <c r="R8452">
        <v>33.979999999999997</v>
      </c>
      <c r="S8452">
        <v>19.989999999999998</v>
      </c>
      <c r="T8452">
        <f t="shared" si="132"/>
        <v>441.73999999999995</v>
      </c>
    </row>
    <row r="8453" spans="1:20" x14ac:dyDescent="0.25">
      <c r="A8453">
        <v>8452</v>
      </c>
      <c r="B8453">
        <v>86955</v>
      </c>
      <c r="C8453" t="s">
        <v>740</v>
      </c>
      <c r="D8453" t="s">
        <v>20</v>
      </c>
      <c r="E8453" t="s">
        <v>21</v>
      </c>
      <c r="F8453" t="s">
        <v>31</v>
      </c>
      <c r="G8453" t="s">
        <v>93</v>
      </c>
      <c r="H8453" t="s">
        <v>206</v>
      </c>
      <c r="I8453" t="s">
        <v>28</v>
      </c>
      <c r="J8453" t="s">
        <v>36</v>
      </c>
      <c r="K8453" t="s">
        <v>204</v>
      </c>
      <c r="L8453" t="s">
        <v>26</v>
      </c>
      <c r="M8453" t="s">
        <v>367</v>
      </c>
      <c r="N8453" s="2">
        <v>41468</v>
      </c>
      <c r="O8453" s="2">
        <v>41469</v>
      </c>
      <c r="P8453">
        <v>17</v>
      </c>
      <c r="Q8453" s="1">
        <v>0.04</v>
      </c>
      <c r="R8453">
        <v>55.99</v>
      </c>
      <c r="S8453">
        <v>5</v>
      </c>
      <c r="T8453">
        <f t="shared" si="132"/>
        <v>951.83</v>
      </c>
    </row>
    <row r="8454" spans="1:20" x14ac:dyDescent="0.25">
      <c r="A8454">
        <v>8453</v>
      </c>
      <c r="B8454">
        <v>90776</v>
      </c>
      <c r="C8454" t="s">
        <v>895</v>
      </c>
      <c r="D8454" t="s">
        <v>20</v>
      </c>
      <c r="E8454" t="s">
        <v>39</v>
      </c>
      <c r="F8454" t="s">
        <v>47</v>
      </c>
      <c r="G8454" t="s">
        <v>23</v>
      </c>
      <c r="H8454" t="s">
        <v>78</v>
      </c>
      <c r="I8454" t="s">
        <v>28</v>
      </c>
      <c r="J8454" t="s">
        <v>36</v>
      </c>
      <c r="K8454" t="s">
        <v>221</v>
      </c>
      <c r="L8454" t="s">
        <v>192</v>
      </c>
      <c r="M8454" t="s">
        <v>51</v>
      </c>
      <c r="N8454" s="2">
        <v>40812</v>
      </c>
      <c r="O8454" s="2">
        <v>40813</v>
      </c>
      <c r="P8454">
        <v>12</v>
      </c>
      <c r="Q8454" s="1">
        <v>0.01</v>
      </c>
      <c r="R8454">
        <v>10.98</v>
      </c>
      <c r="S8454">
        <v>4.8</v>
      </c>
      <c r="T8454">
        <f t="shared" si="132"/>
        <v>131.76</v>
      </c>
    </row>
    <row r="8455" spans="1:20" x14ac:dyDescent="0.25">
      <c r="A8455">
        <v>8454</v>
      </c>
      <c r="B8455">
        <v>91496</v>
      </c>
      <c r="C8455" t="s">
        <v>747</v>
      </c>
      <c r="D8455" t="s">
        <v>20</v>
      </c>
      <c r="E8455" t="s">
        <v>39</v>
      </c>
      <c r="F8455" t="s">
        <v>40</v>
      </c>
      <c r="G8455" t="s">
        <v>32</v>
      </c>
      <c r="H8455" t="s">
        <v>42</v>
      </c>
      <c r="I8455" t="s">
        <v>28</v>
      </c>
      <c r="J8455" t="s">
        <v>36</v>
      </c>
      <c r="K8455" t="s">
        <v>274</v>
      </c>
      <c r="L8455" t="s">
        <v>746</v>
      </c>
      <c r="M8455" t="s">
        <v>59</v>
      </c>
      <c r="N8455" s="2">
        <v>40539</v>
      </c>
      <c r="O8455" s="2">
        <v>40540</v>
      </c>
      <c r="P8455">
        <v>6</v>
      </c>
      <c r="Q8455" s="1">
        <v>0.1</v>
      </c>
      <c r="R8455">
        <v>3.25</v>
      </c>
      <c r="S8455">
        <v>49</v>
      </c>
      <c r="T8455">
        <f t="shared" si="132"/>
        <v>19.5</v>
      </c>
    </row>
    <row r="8456" spans="1:20" x14ac:dyDescent="0.25">
      <c r="A8456">
        <v>8455</v>
      </c>
      <c r="B8456">
        <v>91501</v>
      </c>
      <c r="C8456" t="s">
        <v>747</v>
      </c>
      <c r="D8456" t="s">
        <v>578</v>
      </c>
      <c r="E8456" t="s">
        <v>187</v>
      </c>
      <c r="F8456" t="s">
        <v>40</v>
      </c>
      <c r="G8456" t="s">
        <v>32</v>
      </c>
      <c r="H8456" t="s">
        <v>217</v>
      </c>
      <c r="I8456" t="s">
        <v>28</v>
      </c>
      <c r="J8456" t="s">
        <v>36</v>
      </c>
      <c r="K8456" t="s">
        <v>221</v>
      </c>
      <c r="L8456" t="s">
        <v>283</v>
      </c>
      <c r="M8456" t="s">
        <v>99</v>
      </c>
      <c r="N8456" s="2">
        <v>41635</v>
      </c>
      <c r="O8456" s="2">
        <v>41636</v>
      </c>
      <c r="P8456">
        <v>8</v>
      </c>
      <c r="Q8456" s="1">
        <v>0</v>
      </c>
      <c r="R8456">
        <v>300.98</v>
      </c>
      <c r="S8456">
        <v>64.73</v>
      </c>
      <c r="T8456">
        <f t="shared" si="132"/>
        <v>2407.84</v>
      </c>
    </row>
    <row r="8457" spans="1:20" x14ac:dyDescent="0.25">
      <c r="A8457">
        <v>8456</v>
      </c>
      <c r="B8457">
        <v>89849</v>
      </c>
      <c r="C8457" t="s">
        <v>1955</v>
      </c>
      <c r="D8457" t="s">
        <v>20</v>
      </c>
      <c r="E8457" t="s">
        <v>39</v>
      </c>
      <c r="F8457" t="s">
        <v>31</v>
      </c>
      <c r="G8457" t="s">
        <v>23</v>
      </c>
      <c r="H8457" t="s">
        <v>61</v>
      </c>
      <c r="I8457" t="s">
        <v>28</v>
      </c>
      <c r="J8457" t="s">
        <v>36</v>
      </c>
      <c r="K8457" t="s">
        <v>189</v>
      </c>
      <c r="L8457" t="s">
        <v>192</v>
      </c>
      <c r="M8457" t="s">
        <v>63</v>
      </c>
      <c r="N8457" s="2">
        <v>40397</v>
      </c>
      <c r="O8457" s="2">
        <v>40399</v>
      </c>
      <c r="P8457">
        <v>20</v>
      </c>
      <c r="Q8457" s="1">
        <v>0.08</v>
      </c>
      <c r="R8457">
        <v>14.81</v>
      </c>
      <c r="S8457">
        <v>13.32</v>
      </c>
      <c r="T8457">
        <f t="shared" si="132"/>
        <v>296.2</v>
      </c>
    </row>
    <row r="8458" spans="1:20" x14ac:dyDescent="0.25">
      <c r="A8458">
        <v>8457</v>
      </c>
      <c r="B8458">
        <v>87745</v>
      </c>
      <c r="C8458" t="s">
        <v>2125</v>
      </c>
      <c r="D8458" t="s">
        <v>20</v>
      </c>
      <c r="E8458" t="s">
        <v>21</v>
      </c>
      <c r="F8458" t="s">
        <v>31</v>
      </c>
      <c r="G8458" t="s">
        <v>23</v>
      </c>
      <c r="H8458" t="s">
        <v>203</v>
      </c>
      <c r="I8458" t="s">
        <v>28</v>
      </c>
      <c r="J8458" t="s">
        <v>36</v>
      </c>
      <c r="K8458" t="s">
        <v>198</v>
      </c>
      <c r="L8458" t="s">
        <v>192</v>
      </c>
      <c r="M8458" t="s">
        <v>69</v>
      </c>
      <c r="N8458" s="2">
        <v>41242</v>
      </c>
      <c r="O8458" s="2">
        <v>41243</v>
      </c>
      <c r="P8458">
        <v>21</v>
      </c>
      <c r="Q8458" s="1">
        <v>0.08</v>
      </c>
      <c r="R8458">
        <v>27.48</v>
      </c>
      <c r="S8458">
        <v>4</v>
      </c>
      <c r="T8458">
        <f t="shared" si="132"/>
        <v>577.08000000000004</v>
      </c>
    </row>
    <row r="8459" spans="1:20" x14ac:dyDescent="0.25">
      <c r="A8459">
        <v>8458</v>
      </c>
      <c r="B8459">
        <v>89447</v>
      </c>
      <c r="C8459" t="s">
        <v>1090</v>
      </c>
      <c r="D8459" t="s">
        <v>20</v>
      </c>
      <c r="E8459" t="s">
        <v>187</v>
      </c>
      <c r="F8459" t="s">
        <v>22</v>
      </c>
      <c r="G8459" t="s">
        <v>23</v>
      </c>
      <c r="H8459" t="s">
        <v>225</v>
      </c>
      <c r="I8459" t="s">
        <v>28</v>
      </c>
      <c r="J8459" t="s">
        <v>36</v>
      </c>
      <c r="K8459" t="s">
        <v>68</v>
      </c>
      <c r="L8459" t="s">
        <v>706</v>
      </c>
      <c r="M8459" t="s">
        <v>173</v>
      </c>
      <c r="N8459" s="2">
        <v>41532</v>
      </c>
      <c r="O8459" s="2">
        <v>41533</v>
      </c>
      <c r="P8459">
        <v>24</v>
      </c>
      <c r="Q8459" s="1">
        <v>0.02</v>
      </c>
      <c r="R8459">
        <v>54.2</v>
      </c>
      <c r="S8459">
        <v>11.1</v>
      </c>
      <c r="T8459">
        <f t="shared" si="132"/>
        <v>1300.8000000000002</v>
      </c>
    </row>
    <row r="8460" spans="1:20" x14ac:dyDescent="0.25">
      <c r="A8460">
        <v>8459</v>
      </c>
      <c r="B8460">
        <v>88676</v>
      </c>
      <c r="C8460" t="s">
        <v>2256</v>
      </c>
      <c r="D8460" t="s">
        <v>20</v>
      </c>
      <c r="E8460" t="s">
        <v>39</v>
      </c>
      <c r="F8460" t="s">
        <v>31</v>
      </c>
      <c r="G8460" t="s">
        <v>93</v>
      </c>
      <c r="H8460" t="s">
        <v>78</v>
      </c>
      <c r="I8460" t="s">
        <v>28</v>
      </c>
      <c r="J8460" t="s">
        <v>36</v>
      </c>
      <c r="K8460" t="s">
        <v>62</v>
      </c>
      <c r="L8460" t="s">
        <v>192</v>
      </c>
      <c r="M8460" t="s">
        <v>63</v>
      </c>
      <c r="N8460" s="2">
        <v>41510</v>
      </c>
      <c r="O8460" s="2">
        <v>41511</v>
      </c>
      <c r="P8460">
        <v>4</v>
      </c>
      <c r="Q8460" s="1">
        <v>0.01</v>
      </c>
      <c r="R8460">
        <v>48.04</v>
      </c>
      <c r="S8460">
        <v>5.79</v>
      </c>
      <c r="T8460">
        <f t="shared" si="132"/>
        <v>192.16</v>
      </c>
    </row>
    <row r="8461" spans="1:20" x14ac:dyDescent="0.25">
      <c r="A8461">
        <v>8460</v>
      </c>
      <c r="B8461">
        <v>90251</v>
      </c>
      <c r="C8461" t="s">
        <v>476</v>
      </c>
      <c r="D8461" t="s">
        <v>20</v>
      </c>
      <c r="E8461" t="s">
        <v>39</v>
      </c>
      <c r="F8461" t="s">
        <v>47</v>
      </c>
      <c r="G8461" t="s">
        <v>23</v>
      </c>
      <c r="H8461" t="s">
        <v>42</v>
      </c>
      <c r="I8461" t="s">
        <v>28</v>
      </c>
      <c r="J8461" t="s">
        <v>36</v>
      </c>
      <c r="K8461" t="s">
        <v>184</v>
      </c>
      <c r="L8461" t="s">
        <v>192</v>
      </c>
      <c r="M8461" t="s">
        <v>156</v>
      </c>
      <c r="N8461" s="2">
        <v>41190</v>
      </c>
      <c r="O8461" s="2">
        <v>41191</v>
      </c>
      <c r="P8461">
        <v>17</v>
      </c>
      <c r="Q8461" s="1">
        <v>0.04</v>
      </c>
      <c r="R8461">
        <v>42.98</v>
      </c>
      <c r="S8461">
        <v>4.62</v>
      </c>
      <c r="T8461">
        <f t="shared" si="132"/>
        <v>730.66</v>
      </c>
    </row>
    <row r="8462" spans="1:20" x14ac:dyDescent="0.25">
      <c r="A8462">
        <v>8461</v>
      </c>
      <c r="B8462">
        <v>90251</v>
      </c>
      <c r="C8462" t="s">
        <v>476</v>
      </c>
      <c r="D8462" t="s">
        <v>20</v>
      </c>
      <c r="E8462" t="s">
        <v>39</v>
      </c>
      <c r="F8462" t="s">
        <v>47</v>
      </c>
      <c r="G8462" t="s">
        <v>23</v>
      </c>
      <c r="H8462" t="s">
        <v>54</v>
      </c>
      <c r="I8462" t="s">
        <v>28</v>
      </c>
      <c r="J8462" t="s">
        <v>36</v>
      </c>
      <c r="K8462" t="s">
        <v>289</v>
      </c>
      <c r="L8462" t="s">
        <v>192</v>
      </c>
      <c r="M8462" t="s">
        <v>167</v>
      </c>
      <c r="N8462" s="2">
        <v>41190</v>
      </c>
      <c r="O8462" s="2">
        <v>41192</v>
      </c>
      <c r="P8462">
        <v>1</v>
      </c>
      <c r="Q8462" s="1">
        <v>0.01</v>
      </c>
      <c r="R8462">
        <v>6.3</v>
      </c>
      <c r="S8462">
        <v>0.5</v>
      </c>
      <c r="T8462">
        <f t="shared" si="132"/>
        <v>6.3</v>
      </c>
    </row>
    <row r="8463" spans="1:20" x14ac:dyDescent="0.25">
      <c r="A8463">
        <v>8462</v>
      </c>
      <c r="B8463">
        <v>90251</v>
      </c>
      <c r="C8463" t="s">
        <v>476</v>
      </c>
      <c r="D8463" t="s">
        <v>20</v>
      </c>
      <c r="E8463" t="s">
        <v>39</v>
      </c>
      <c r="F8463" t="s">
        <v>47</v>
      </c>
      <c r="G8463" t="s">
        <v>23</v>
      </c>
      <c r="H8463" t="s">
        <v>61</v>
      </c>
      <c r="I8463" t="s">
        <v>28</v>
      </c>
      <c r="J8463" t="s">
        <v>36</v>
      </c>
      <c r="K8463" t="s">
        <v>82</v>
      </c>
      <c r="L8463" t="s">
        <v>44</v>
      </c>
      <c r="M8463" t="s">
        <v>117</v>
      </c>
      <c r="N8463" s="2">
        <v>41190</v>
      </c>
      <c r="O8463" s="2">
        <v>41191</v>
      </c>
      <c r="P8463">
        <v>11</v>
      </c>
      <c r="Q8463" s="1">
        <v>0.04</v>
      </c>
      <c r="R8463">
        <v>6.47</v>
      </c>
      <c r="S8463">
        <v>1.22</v>
      </c>
      <c r="T8463">
        <f t="shared" si="132"/>
        <v>71.17</v>
      </c>
    </row>
    <row r="8464" spans="1:20" x14ac:dyDescent="0.25">
      <c r="A8464">
        <v>8463</v>
      </c>
      <c r="B8464">
        <v>88665</v>
      </c>
      <c r="C8464" t="s">
        <v>483</v>
      </c>
      <c r="D8464" t="s">
        <v>20</v>
      </c>
      <c r="E8464" t="s">
        <v>39</v>
      </c>
      <c r="F8464" t="s">
        <v>31</v>
      </c>
      <c r="G8464" t="s">
        <v>41</v>
      </c>
      <c r="H8464" t="s">
        <v>61</v>
      </c>
      <c r="I8464" t="s">
        <v>28</v>
      </c>
      <c r="J8464" t="s">
        <v>36</v>
      </c>
      <c r="K8464" t="s">
        <v>138</v>
      </c>
      <c r="L8464" t="s">
        <v>26</v>
      </c>
      <c r="M8464" t="s">
        <v>121</v>
      </c>
      <c r="N8464" s="2">
        <v>41571</v>
      </c>
      <c r="O8464" s="2">
        <v>41573</v>
      </c>
      <c r="P8464">
        <v>4</v>
      </c>
      <c r="Q8464" s="1">
        <v>0.01</v>
      </c>
      <c r="R8464">
        <v>11.66</v>
      </c>
      <c r="S8464">
        <v>8.99</v>
      </c>
      <c r="T8464">
        <f t="shared" si="132"/>
        <v>46.64</v>
      </c>
    </row>
    <row r="8465" spans="1:20" x14ac:dyDescent="0.25">
      <c r="A8465">
        <v>8464</v>
      </c>
      <c r="B8465">
        <v>88665</v>
      </c>
      <c r="C8465" t="s">
        <v>483</v>
      </c>
      <c r="D8465" t="s">
        <v>20</v>
      </c>
      <c r="E8465" t="s">
        <v>39</v>
      </c>
      <c r="F8465" t="s">
        <v>31</v>
      </c>
      <c r="G8465" t="s">
        <v>41</v>
      </c>
      <c r="H8465" t="s">
        <v>89</v>
      </c>
      <c r="I8465" t="s">
        <v>28</v>
      </c>
      <c r="J8465" t="s">
        <v>36</v>
      </c>
      <c r="K8465" t="s">
        <v>58</v>
      </c>
      <c r="L8465" t="s">
        <v>44</v>
      </c>
      <c r="M8465" t="s">
        <v>121</v>
      </c>
      <c r="N8465" s="2">
        <v>41571</v>
      </c>
      <c r="O8465" s="2">
        <v>41573</v>
      </c>
      <c r="P8465">
        <v>11</v>
      </c>
      <c r="Q8465" s="1">
        <v>0.02</v>
      </c>
      <c r="R8465">
        <v>3.29</v>
      </c>
      <c r="S8465">
        <v>1.35</v>
      </c>
      <c r="T8465">
        <f t="shared" si="132"/>
        <v>36.19</v>
      </c>
    </row>
    <row r="8466" spans="1:20" x14ac:dyDescent="0.25">
      <c r="A8466">
        <v>8465</v>
      </c>
      <c r="B8466">
        <v>88240</v>
      </c>
      <c r="C8466" t="s">
        <v>256</v>
      </c>
      <c r="D8466" t="s">
        <v>20</v>
      </c>
      <c r="E8466" t="s">
        <v>39</v>
      </c>
      <c r="F8466" t="s">
        <v>31</v>
      </c>
      <c r="G8466" t="s">
        <v>257</v>
      </c>
      <c r="H8466" t="s">
        <v>78</v>
      </c>
      <c r="I8466" t="s">
        <v>28</v>
      </c>
      <c r="J8466" t="s">
        <v>36</v>
      </c>
      <c r="K8466" t="s">
        <v>105</v>
      </c>
      <c r="L8466" t="s">
        <v>44</v>
      </c>
      <c r="M8466" t="s">
        <v>178</v>
      </c>
      <c r="N8466" s="2">
        <v>40340</v>
      </c>
      <c r="O8466" s="2">
        <v>40343</v>
      </c>
      <c r="P8466">
        <v>9</v>
      </c>
      <c r="Q8466" s="1">
        <v>0.08</v>
      </c>
      <c r="R8466">
        <v>3.98</v>
      </c>
      <c r="S8466">
        <v>0.7</v>
      </c>
      <c r="T8466">
        <f t="shared" si="132"/>
        <v>35.82</v>
      </c>
    </row>
    <row r="8467" spans="1:20" x14ac:dyDescent="0.25">
      <c r="A8467">
        <v>8466</v>
      </c>
      <c r="B8467">
        <v>88249</v>
      </c>
      <c r="C8467" t="s">
        <v>256</v>
      </c>
      <c r="D8467" t="s">
        <v>20</v>
      </c>
      <c r="E8467" t="s">
        <v>39</v>
      </c>
      <c r="F8467" t="s">
        <v>31</v>
      </c>
      <c r="G8467" t="s">
        <v>257</v>
      </c>
      <c r="H8467" t="s">
        <v>49</v>
      </c>
      <c r="I8467" t="s">
        <v>28</v>
      </c>
      <c r="J8467" t="s">
        <v>36</v>
      </c>
      <c r="K8467" t="s">
        <v>129</v>
      </c>
      <c r="L8467" t="s">
        <v>44</v>
      </c>
      <c r="M8467" t="s">
        <v>91</v>
      </c>
      <c r="N8467" s="2">
        <v>41436</v>
      </c>
      <c r="O8467" s="2">
        <v>41437</v>
      </c>
      <c r="P8467">
        <v>18</v>
      </c>
      <c r="Q8467" s="1">
        <v>0.01</v>
      </c>
      <c r="R8467">
        <v>1.76</v>
      </c>
      <c r="S8467">
        <v>0.7</v>
      </c>
      <c r="T8467">
        <f t="shared" si="132"/>
        <v>31.68</v>
      </c>
    </row>
    <row r="8468" spans="1:20" x14ac:dyDescent="0.25">
      <c r="A8468">
        <v>8467</v>
      </c>
      <c r="B8468">
        <v>88249</v>
      </c>
      <c r="C8468" t="s">
        <v>256</v>
      </c>
      <c r="D8468" t="s">
        <v>38</v>
      </c>
      <c r="E8468" t="s">
        <v>39</v>
      </c>
      <c r="F8468" t="s">
        <v>31</v>
      </c>
      <c r="G8468" t="s">
        <v>257</v>
      </c>
      <c r="H8468" t="s">
        <v>89</v>
      </c>
      <c r="I8468" t="s">
        <v>28</v>
      </c>
      <c r="J8468" t="s">
        <v>36</v>
      </c>
      <c r="K8468" t="s">
        <v>138</v>
      </c>
      <c r="L8468" t="s">
        <v>192</v>
      </c>
      <c r="M8468" t="s">
        <v>367</v>
      </c>
      <c r="N8468" s="2">
        <v>41436</v>
      </c>
      <c r="O8468" s="2">
        <v>41436</v>
      </c>
      <c r="P8468">
        <v>16</v>
      </c>
      <c r="Q8468" s="1">
        <v>0.01</v>
      </c>
      <c r="R8468">
        <v>193.17</v>
      </c>
      <c r="S8468">
        <v>19.989999999999998</v>
      </c>
      <c r="T8468">
        <f t="shared" si="132"/>
        <v>3090.72</v>
      </c>
    </row>
    <row r="8469" spans="1:20" x14ac:dyDescent="0.25">
      <c r="A8469">
        <v>8468</v>
      </c>
      <c r="B8469">
        <v>89953</v>
      </c>
      <c r="C8469" t="s">
        <v>1752</v>
      </c>
      <c r="D8469" t="s">
        <v>578</v>
      </c>
      <c r="E8469" t="s">
        <v>187</v>
      </c>
      <c r="F8469" t="s">
        <v>31</v>
      </c>
      <c r="G8469" t="s">
        <v>41</v>
      </c>
      <c r="H8469" t="s">
        <v>219</v>
      </c>
      <c r="I8469" t="s">
        <v>28</v>
      </c>
      <c r="J8469" t="s">
        <v>36</v>
      </c>
      <c r="K8469" t="s">
        <v>291</v>
      </c>
      <c r="L8469" t="s">
        <v>283</v>
      </c>
      <c r="M8469" t="s">
        <v>35</v>
      </c>
      <c r="N8469" s="2">
        <v>41399</v>
      </c>
      <c r="O8469" s="2">
        <v>41401</v>
      </c>
      <c r="P8469">
        <v>10</v>
      </c>
      <c r="Q8469" s="1">
        <v>0.01</v>
      </c>
      <c r="R8469">
        <v>95.95</v>
      </c>
      <c r="S8469">
        <v>74.349999999999994</v>
      </c>
      <c r="T8469">
        <f t="shared" si="132"/>
        <v>959.5</v>
      </c>
    </row>
    <row r="8470" spans="1:20" x14ac:dyDescent="0.25">
      <c r="A8470">
        <v>8469</v>
      </c>
      <c r="B8470">
        <v>89953</v>
      </c>
      <c r="C8470" t="s">
        <v>1752</v>
      </c>
      <c r="D8470" t="s">
        <v>578</v>
      </c>
      <c r="E8470" t="s">
        <v>187</v>
      </c>
      <c r="F8470" t="s">
        <v>31</v>
      </c>
      <c r="G8470" t="s">
        <v>41</v>
      </c>
      <c r="H8470" t="s">
        <v>217</v>
      </c>
      <c r="I8470" t="s">
        <v>28</v>
      </c>
      <c r="J8470" t="s">
        <v>36</v>
      </c>
      <c r="K8470" t="s">
        <v>71</v>
      </c>
      <c r="L8470" t="s">
        <v>283</v>
      </c>
      <c r="M8470" t="s">
        <v>63</v>
      </c>
      <c r="N8470" s="2">
        <v>41399</v>
      </c>
      <c r="O8470" s="2">
        <v>41400</v>
      </c>
      <c r="P8470">
        <v>9</v>
      </c>
      <c r="Q8470" s="1">
        <v>0.06</v>
      </c>
      <c r="R8470">
        <v>300.98</v>
      </c>
      <c r="S8470">
        <v>64.73</v>
      </c>
      <c r="T8470">
        <f t="shared" si="132"/>
        <v>2708.82</v>
      </c>
    </row>
    <row r="8471" spans="1:20" x14ac:dyDescent="0.25">
      <c r="A8471">
        <v>8470</v>
      </c>
      <c r="B8471">
        <v>89953</v>
      </c>
      <c r="C8471" t="s">
        <v>1752</v>
      </c>
      <c r="D8471" t="s">
        <v>20</v>
      </c>
      <c r="E8471" t="s">
        <v>39</v>
      </c>
      <c r="F8471" t="s">
        <v>31</v>
      </c>
      <c r="G8471" t="s">
        <v>41</v>
      </c>
      <c r="H8471" t="s">
        <v>78</v>
      </c>
      <c r="I8471" t="s">
        <v>28</v>
      </c>
      <c r="J8471" t="s">
        <v>36</v>
      </c>
      <c r="K8471" t="s">
        <v>95</v>
      </c>
      <c r="L8471" t="s">
        <v>44</v>
      </c>
      <c r="M8471" t="s">
        <v>121</v>
      </c>
      <c r="N8471" s="2">
        <v>41399</v>
      </c>
      <c r="O8471" s="2">
        <v>41401</v>
      </c>
      <c r="P8471">
        <v>12</v>
      </c>
      <c r="Q8471" s="1">
        <v>0.06</v>
      </c>
      <c r="R8471">
        <v>37.94</v>
      </c>
      <c r="S8471">
        <v>5.08</v>
      </c>
      <c r="T8471">
        <f t="shared" si="132"/>
        <v>455.28</v>
      </c>
    </row>
    <row r="8472" spans="1:20" x14ac:dyDescent="0.25">
      <c r="A8472">
        <v>8471</v>
      </c>
      <c r="B8472">
        <v>89953</v>
      </c>
      <c r="C8472" t="s">
        <v>1752</v>
      </c>
      <c r="D8472" t="s">
        <v>20</v>
      </c>
      <c r="E8472" t="s">
        <v>39</v>
      </c>
      <c r="F8472" t="s">
        <v>31</v>
      </c>
      <c r="G8472" t="s">
        <v>41</v>
      </c>
      <c r="H8472" t="s">
        <v>78</v>
      </c>
      <c r="I8472" t="s">
        <v>28</v>
      </c>
      <c r="J8472" t="s">
        <v>36</v>
      </c>
      <c r="K8472" t="s">
        <v>136</v>
      </c>
      <c r="L8472" t="s">
        <v>192</v>
      </c>
      <c r="M8472" t="s">
        <v>35</v>
      </c>
      <c r="N8472" s="2">
        <v>41399</v>
      </c>
      <c r="O8472" s="2">
        <v>41401</v>
      </c>
      <c r="P8472">
        <v>9</v>
      </c>
      <c r="Q8472" s="1">
        <v>7.0000000000000007E-2</v>
      </c>
      <c r="R8472">
        <v>161.55000000000001</v>
      </c>
      <c r="S8472">
        <v>19.989999999999998</v>
      </c>
      <c r="T8472">
        <f t="shared" si="132"/>
        <v>1453.95</v>
      </c>
    </row>
    <row r="8473" spans="1:20" x14ac:dyDescent="0.25">
      <c r="A8473">
        <v>8472</v>
      </c>
      <c r="B8473">
        <v>89955</v>
      </c>
      <c r="C8473" t="s">
        <v>1752</v>
      </c>
      <c r="D8473" t="s">
        <v>20</v>
      </c>
      <c r="E8473" t="s">
        <v>21</v>
      </c>
      <c r="F8473" t="s">
        <v>31</v>
      </c>
      <c r="G8473" t="s">
        <v>41</v>
      </c>
      <c r="H8473" t="s">
        <v>33</v>
      </c>
      <c r="I8473" t="s">
        <v>28</v>
      </c>
      <c r="J8473" t="s">
        <v>36</v>
      </c>
      <c r="K8473" t="s">
        <v>1254</v>
      </c>
      <c r="L8473" t="s">
        <v>192</v>
      </c>
      <c r="M8473" t="s">
        <v>146</v>
      </c>
      <c r="N8473" s="2">
        <v>41588</v>
      </c>
      <c r="O8473" s="2">
        <v>41590</v>
      </c>
      <c r="P8473">
        <v>12</v>
      </c>
      <c r="Q8473" s="1">
        <v>0.03</v>
      </c>
      <c r="R8473">
        <v>80.98</v>
      </c>
      <c r="S8473">
        <v>7.18</v>
      </c>
      <c r="T8473">
        <f t="shared" si="132"/>
        <v>971.76</v>
      </c>
    </row>
    <row r="8474" spans="1:20" x14ac:dyDescent="0.25">
      <c r="A8474">
        <v>8473</v>
      </c>
      <c r="B8474">
        <v>89943</v>
      </c>
      <c r="C8474" t="s">
        <v>1752</v>
      </c>
      <c r="D8474" t="s">
        <v>20</v>
      </c>
      <c r="E8474" t="s">
        <v>21</v>
      </c>
      <c r="F8474" t="s">
        <v>31</v>
      </c>
      <c r="G8474" t="s">
        <v>41</v>
      </c>
      <c r="H8474" t="s">
        <v>33</v>
      </c>
      <c r="I8474" t="s">
        <v>28</v>
      </c>
      <c r="J8474" t="s">
        <v>36</v>
      </c>
      <c r="K8474" t="s">
        <v>1447</v>
      </c>
      <c r="L8474" t="s">
        <v>706</v>
      </c>
      <c r="M8474" t="s">
        <v>139</v>
      </c>
      <c r="N8474" s="2">
        <v>40492</v>
      </c>
      <c r="O8474" s="2">
        <v>40494</v>
      </c>
      <c r="P8474">
        <v>21</v>
      </c>
      <c r="Q8474" s="1">
        <v>0.06</v>
      </c>
      <c r="R8474">
        <v>13.99</v>
      </c>
      <c r="S8474">
        <v>7.51</v>
      </c>
      <c r="T8474">
        <f t="shared" si="132"/>
        <v>293.79000000000002</v>
      </c>
    </row>
    <row r="8475" spans="1:20" x14ac:dyDescent="0.25">
      <c r="A8475">
        <v>8474</v>
      </c>
      <c r="B8475">
        <v>89943</v>
      </c>
      <c r="C8475" t="s">
        <v>1752</v>
      </c>
      <c r="D8475" t="s">
        <v>20</v>
      </c>
      <c r="E8475" t="s">
        <v>39</v>
      </c>
      <c r="F8475" t="s">
        <v>31</v>
      </c>
      <c r="G8475" t="s">
        <v>41</v>
      </c>
      <c r="H8475" t="s">
        <v>54</v>
      </c>
      <c r="I8475" t="s">
        <v>28</v>
      </c>
      <c r="J8475" t="s">
        <v>36</v>
      </c>
      <c r="K8475" t="s">
        <v>184</v>
      </c>
      <c r="L8475" t="s">
        <v>44</v>
      </c>
      <c r="M8475" t="s">
        <v>146</v>
      </c>
      <c r="N8475" s="2">
        <v>40492</v>
      </c>
      <c r="O8475" s="2">
        <v>40492</v>
      </c>
      <c r="P8475">
        <v>3</v>
      </c>
      <c r="Q8475" s="1">
        <v>0.06</v>
      </c>
      <c r="R8475">
        <v>15.04</v>
      </c>
      <c r="S8475">
        <v>1.97</v>
      </c>
      <c r="T8475">
        <f t="shared" si="132"/>
        <v>45.12</v>
      </c>
    </row>
    <row r="8476" spans="1:20" x14ac:dyDescent="0.25">
      <c r="A8476">
        <v>8475</v>
      </c>
      <c r="B8476">
        <v>90237</v>
      </c>
      <c r="C8476" t="s">
        <v>1388</v>
      </c>
      <c r="D8476" t="s">
        <v>20</v>
      </c>
      <c r="E8476" t="s">
        <v>39</v>
      </c>
      <c r="F8476" t="s">
        <v>47</v>
      </c>
      <c r="G8476" t="s">
        <v>93</v>
      </c>
      <c r="H8476" t="s">
        <v>42</v>
      </c>
      <c r="I8476" t="s">
        <v>28</v>
      </c>
      <c r="J8476" t="s">
        <v>36</v>
      </c>
      <c r="K8476" t="s">
        <v>149</v>
      </c>
      <c r="L8476" t="s">
        <v>192</v>
      </c>
      <c r="M8476" t="s">
        <v>134</v>
      </c>
      <c r="N8476" s="2">
        <v>40229</v>
      </c>
      <c r="O8476" s="2">
        <v>40231</v>
      </c>
      <c r="P8476">
        <v>10</v>
      </c>
      <c r="Q8476" s="1">
        <v>7.0000000000000007E-2</v>
      </c>
      <c r="R8476">
        <v>5.81</v>
      </c>
      <c r="S8476">
        <v>8.49</v>
      </c>
      <c r="T8476">
        <f t="shared" si="132"/>
        <v>58.099999999999994</v>
      </c>
    </row>
    <row r="8477" spans="1:20" x14ac:dyDescent="0.25">
      <c r="A8477">
        <v>8476</v>
      </c>
      <c r="B8477">
        <v>90237</v>
      </c>
      <c r="C8477" t="s">
        <v>1388</v>
      </c>
      <c r="D8477" t="s">
        <v>20</v>
      </c>
      <c r="E8477" t="s">
        <v>187</v>
      </c>
      <c r="F8477" t="s">
        <v>47</v>
      </c>
      <c r="G8477" t="s">
        <v>93</v>
      </c>
      <c r="H8477" t="s">
        <v>188</v>
      </c>
      <c r="I8477" t="s">
        <v>28</v>
      </c>
      <c r="J8477" t="s">
        <v>36</v>
      </c>
      <c r="K8477" t="s">
        <v>226</v>
      </c>
      <c r="L8477" t="s">
        <v>192</v>
      </c>
      <c r="M8477" t="s">
        <v>160</v>
      </c>
      <c r="N8477" s="2">
        <v>40229</v>
      </c>
      <c r="O8477" s="2">
        <v>40230</v>
      </c>
      <c r="P8477">
        <v>12</v>
      </c>
      <c r="Q8477" s="1">
        <v>0.04</v>
      </c>
      <c r="R8477">
        <v>9.65</v>
      </c>
      <c r="S8477">
        <v>6.22</v>
      </c>
      <c r="T8477">
        <f t="shared" si="132"/>
        <v>115.80000000000001</v>
      </c>
    </row>
    <row r="8478" spans="1:20" x14ac:dyDescent="0.25">
      <c r="A8478">
        <v>8477</v>
      </c>
      <c r="B8478">
        <v>86142</v>
      </c>
      <c r="C8478" t="s">
        <v>2102</v>
      </c>
      <c r="D8478" t="s">
        <v>20</v>
      </c>
      <c r="E8478" t="s">
        <v>187</v>
      </c>
      <c r="F8478" t="s">
        <v>31</v>
      </c>
      <c r="G8478" t="s">
        <v>41</v>
      </c>
      <c r="H8478" t="s">
        <v>188</v>
      </c>
      <c r="I8478" t="s">
        <v>28</v>
      </c>
      <c r="J8478" t="s">
        <v>36</v>
      </c>
      <c r="K8478" t="s">
        <v>68</v>
      </c>
      <c r="L8478" t="s">
        <v>192</v>
      </c>
      <c r="M8478" t="s">
        <v>35</v>
      </c>
      <c r="N8478" s="2">
        <v>41577</v>
      </c>
      <c r="O8478" s="2">
        <v>41579</v>
      </c>
      <c r="P8478">
        <v>18</v>
      </c>
      <c r="Q8478" s="1">
        <v>0.1</v>
      </c>
      <c r="R8478">
        <v>22.98</v>
      </c>
      <c r="S8478">
        <v>7.58</v>
      </c>
      <c r="T8478">
        <f t="shared" si="132"/>
        <v>413.64</v>
      </c>
    </row>
    <row r="8479" spans="1:20" x14ac:dyDescent="0.25">
      <c r="A8479">
        <v>8478</v>
      </c>
      <c r="B8479">
        <v>86142</v>
      </c>
      <c r="C8479" t="s">
        <v>2102</v>
      </c>
      <c r="D8479" t="s">
        <v>578</v>
      </c>
      <c r="E8479" t="s">
        <v>187</v>
      </c>
      <c r="F8479" t="s">
        <v>31</v>
      </c>
      <c r="G8479" t="s">
        <v>41</v>
      </c>
      <c r="H8479" t="s">
        <v>219</v>
      </c>
      <c r="I8479" t="s">
        <v>28</v>
      </c>
      <c r="J8479" t="s">
        <v>36</v>
      </c>
      <c r="K8479" t="s">
        <v>98</v>
      </c>
      <c r="L8479" t="s">
        <v>330</v>
      </c>
      <c r="M8479" t="s">
        <v>35</v>
      </c>
      <c r="N8479" s="2">
        <v>41577</v>
      </c>
      <c r="O8479" s="2">
        <v>41579</v>
      </c>
      <c r="P8479">
        <v>3</v>
      </c>
      <c r="Q8479" s="1">
        <v>0</v>
      </c>
      <c r="R8479">
        <v>179.29</v>
      </c>
      <c r="S8479">
        <v>56.2</v>
      </c>
      <c r="T8479">
        <f t="shared" si="132"/>
        <v>537.87</v>
      </c>
    </row>
    <row r="8480" spans="1:20" x14ac:dyDescent="0.25">
      <c r="A8480">
        <v>8479</v>
      </c>
      <c r="B8480">
        <v>89694</v>
      </c>
      <c r="C8480" t="s">
        <v>1553</v>
      </c>
      <c r="D8480" t="s">
        <v>578</v>
      </c>
      <c r="E8480" t="s">
        <v>187</v>
      </c>
      <c r="F8480" t="s">
        <v>22</v>
      </c>
      <c r="G8480" t="s">
        <v>93</v>
      </c>
      <c r="H8480" t="s">
        <v>225</v>
      </c>
      <c r="I8480" t="s">
        <v>28</v>
      </c>
      <c r="J8480" t="s">
        <v>36</v>
      </c>
      <c r="K8480" t="s">
        <v>101</v>
      </c>
      <c r="L8480" t="s">
        <v>283</v>
      </c>
      <c r="M8480" t="s">
        <v>96</v>
      </c>
      <c r="N8480" s="2">
        <v>41453</v>
      </c>
      <c r="O8480" s="2">
        <v>41454</v>
      </c>
      <c r="P8480">
        <v>13</v>
      </c>
      <c r="Q8480" s="1">
        <v>0.05</v>
      </c>
      <c r="R8480">
        <v>122.99</v>
      </c>
      <c r="S8480">
        <v>70.2</v>
      </c>
      <c r="T8480">
        <f t="shared" si="132"/>
        <v>1598.87</v>
      </c>
    </row>
    <row r="8481" spans="1:20" x14ac:dyDescent="0.25">
      <c r="A8481">
        <v>8480</v>
      </c>
      <c r="B8481">
        <v>88574</v>
      </c>
      <c r="C8481" t="s">
        <v>1013</v>
      </c>
      <c r="D8481" t="s">
        <v>20</v>
      </c>
      <c r="E8481" t="s">
        <v>39</v>
      </c>
      <c r="F8481" t="s">
        <v>47</v>
      </c>
      <c r="G8481" t="s">
        <v>32</v>
      </c>
      <c r="H8481" t="s">
        <v>61</v>
      </c>
      <c r="I8481" t="s">
        <v>28</v>
      </c>
      <c r="J8481" t="s">
        <v>36</v>
      </c>
      <c r="K8481" t="s">
        <v>165</v>
      </c>
      <c r="L8481" t="s">
        <v>192</v>
      </c>
      <c r="M8481" t="s">
        <v>160</v>
      </c>
      <c r="N8481" s="2">
        <v>41348</v>
      </c>
      <c r="O8481" s="2">
        <v>41350</v>
      </c>
      <c r="P8481">
        <v>5</v>
      </c>
      <c r="Q8481" s="1">
        <v>0.05</v>
      </c>
      <c r="R8481">
        <v>10.91</v>
      </c>
      <c r="S8481">
        <v>2.99</v>
      </c>
      <c r="T8481">
        <f t="shared" si="132"/>
        <v>54.55</v>
      </c>
    </row>
    <row r="8482" spans="1:20" x14ac:dyDescent="0.25">
      <c r="A8482">
        <v>8481</v>
      </c>
      <c r="B8482">
        <v>90406</v>
      </c>
      <c r="C8482" t="s">
        <v>1230</v>
      </c>
      <c r="D8482" t="s">
        <v>20</v>
      </c>
      <c r="E8482" t="s">
        <v>39</v>
      </c>
      <c r="F8482" t="s">
        <v>31</v>
      </c>
      <c r="G8482" t="s">
        <v>93</v>
      </c>
      <c r="H8482" t="s">
        <v>61</v>
      </c>
      <c r="I8482" t="s">
        <v>28</v>
      </c>
      <c r="J8482" t="s">
        <v>36</v>
      </c>
      <c r="K8482" t="s">
        <v>79</v>
      </c>
      <c r="L8482" t="s">
        <v>192</v>
      </c>
      <c r="M8482" t="s">
        <v>35</v>
      </c>
      <c r="N8482" s="2">
        <v>40670</v>
      </c>
      <c r="O8482" s="2">
        <v>40671</v>
      </c>
      <c r="P8482">
        <v>6</v>
      </c>
      <c r="Q8482" s="1">
        <v>7.0000000000000007E-2</v>
      </c>
      <c r="R8482">
        <v>11.09</v>
      </c>
      <c r="S8482">
        <v>5.25</v>
      </c>
      <c r="T8482">
        <f t="shared" si="132"/>
        <v>66.539999999999992</v>
      </c>
    </row>
    <row r="8483" spans="1:20" x14ac:dyDescent="0.25">
      <c r="A8483">
        <v>8482</v>
      </c>
      <c r="B8483">
        <v>90577</v>
      </c>
      <c r="C8483" t="s">
        <v>468</v>
      </c>
      <c r="D8483" t="s">
        <v>20</v>
      </c>
      <c r="E8483" t="s">
        <v>187</v>
      </c>
      <c r="F8483" t="s">
        <v>40</v>
      </c>
      <c r="G8483" t="s">
        <v>32</v>
      </c>
      <c r="H8483" t="s">
        <v>188</v>
      </c>
      <c r="I8483" t="s">
        <v>28</v>
      </c>
      <c r="J8483" t="s">
        <v>36</v>
      </c>
      <c r="K8483" t="s">
        <v>145</v>
      </c>
      <c r="L8483" t="s">
        <v>44</v>
      </c>
      <c r="M8483" t="s">
        <v>45</v>
      </c>
      <c r="N8483" s="2">
        <v>40252</v>
      </c>
      <c r="O8483" s="2">
        <v>40254</v>
      </c>
      <c r="P8483">
        <v>2</v>
      </c>
      <c r="Q8483" s="1">
        <v>0.03</v>
      </c>
      <c r="R8483">
        <v>14.2</v>
      </c>
      <c r="S8483">
        <v>5.3</v>
      </c>
      <c r="T8483">
        <f t="shared" si="132"/>
        <v>28.4</v>
      </c>
    </row>
    <row r="8484" spans="1:20" x14ac:dyDescent="0.25">
      <c r="A8484">
        <v>8483</v>
      </c>
      <c r="B8484">
        <v>90268</v>
      </c>
      <c r="C8484" t="s">
        <v>1810</v>
      </c>
      <c r="D8484" t="s">
        <v>20</v>
      </c>
      <c r="E8484" t="s">
        <v>39</v>
      </c>
      <c r="F8484" t="s">
        <v>22</v>
      </c>
      <c r="G8484" t="s">
        <v>93</v>
      </c>
      <c r="H8484" t="s">
        <v>61</v>
      </c>
      <c r="I8484" t="s">
        <v>28</v>
      </c>
      <c r="J8484" t="s">
        <v>36</v>
      </c>
      <c r="K8484" t="s">
        <v>289</v>
      </c>
      <c r="L8484" t="s">
        <v>746</v>
      </c>
      <c r="M8484" t="s">
        <v>232</v>
      </c>
      <c r="N8484" s="2">
        <v>41373</v>
      </c>
      <c r="O8484" s="2">
        <v>41374</v>
      </c>
      <c r="P8484">
        <v>2</v>
      </c>
      <c r="Q8484" s="1">
        <v>0.03</v>
      </c>
      <c r="R8484">
        <v>80.98</v>
      </c>
      <c r="S8484">
        <v>35</v>
      </c>
      <c r="T8484">
        <f t="shared" si="132"/>
        <v>161.96</v>
      </c>
    </row>
    <row r="8485" spans="1:20" x14ac:dyDescent="0.25">
      <c r="A8485">
        <v>8484</v>
      </c>
      <c r="B8485">
        <v>91034</v>
      </c>
      <c r="C8485" t="s">
        <v>1272</v>
      </c>
      <c r="D8485" t="s">
        <v>38</v>
      </c>
      <c r="E8485" t="s">
        <v>39</v>
      </c>
      <c r="F8485" t="s">
        <v>31</v>
      </c>
      <c r="G8485" t="s">
        <v>93</v>
      </c>
      <c r="H8485" t="s">
        <v>89</v>
      </c>
      <c r="I8485" t="s">
        <v>28</v>
      </c>
      <c r="J8485" t="s">
        <v>36</v>
      </c>
      <c r="K8485" t="s">
        <v>145</v>
      </c>
      <c r="L8485" t="s">
        <v>192</v>
      </c>
      <c r="M8485" t="s">
        <v>35</v>
      </c>
      <c r="N8485" s="2">
        <v>41465</v>
      </c>
      <c r="O8485" s="2">
        <v>41466</v>
      </c>
      <c r="P8485">
        <v>3</v>
      </c>
      <c r="Q8485" s="1">
        <v>0.03</v>
      </c>
      <c r="R8485">
        <v>5.18</v>
      </c>
      <c r="S8485">
        <v>5.74</v>
      </c>
      <c r="T8485">
        <f t="shared" si="132"/>
        <v>15.54</v>
      </c>
    </row>
    <row r="8486" spans="1:20" x14ac:dyDescent="0.25">
      <c r="A8486">
        <v>8485</v>
      </c>
      <c r="B8486">
        <v>89702</v>
      </c>
      <c r="C8486" t="s">
        <v>1161</v>
      </c>
      <c r="D8486" t="s">
        <v>20</v>
      </c>
      <c r="E8486" t="s">
        <v>39</v>
      </c>
      <c r="F8486" t="s">
        <v>22</v>
      </c>
      <c r="G8486" t="s">
        <v>93</v>
      </c>
      <c r="H8486" t="s">
        <v>42</v>
      </c>
      <c r="I8486" t="s">
        <v>28</v>
      </c>
      <c r="J8486" t="s">
        <v>36</v>
      </c>
      <c r="K8486" t="s">
        <v>165</v>
      </c>
      <c r="L8486" t="s">
        <v>706</v>
      </c>
      <c r="M8486" t="s">
        <v>232</v>
      </c>
      <c r="N8486" s="2">
        <v>41489</v>
      </c>
      <c r="O8486" s="2">
        <v>41491</v>
      </c>
      <c r="P8486">
        <v>10</v>
      </c>
      <c r="Q8486" s="1">
        <v>0.06</v>
      </c>
      <c r="R8486">
        <v>25.98</v>
      </c>
      <c r="S8486">
        <v>5.37</v>
      </c>
      <c r="T8486">
        <f t="shared" si="132"/>
        <v>259.8</v>
      </c>
    </row>
    <row r="8487" spans="1:20" x14ac:dyDescent="0.25">
      <c r="A8487">
        <v>8486</v>
      </c>
      <c r="B8487">
        <v>89700</v>
      </c>
      <c r="C8487" t="s">
        <v>1161</v>
      </c>
      <c r="D8487" t="s">
        <v>578</v>
      </c>
      <c r="E8487" t="s">
        <v>187</v>
      </c>
      <c r="F8487" t="s">
        <v>22</v>
      </c>
      <c r="G8487" t="s">
        <v>93</v>
      </c>
      <c r="H8487" t="s">
        <v>219</v>
      </c>
      <c r="I8487" t="s">
        <v>28</v>
      </c>
      <c r="J8487" t="s">
        <v>36</v>
      </c>
      <c r="K8487" t="s">
        <v>231</v>
      </c>
      <c r="L8487" t="s">
        <v>330</v>
      </c>
      <c r="M8487" t="s">
        <v>331</v>
      </c>
      <c r="N8487" s="2">
        <v>40758</v>
      </c>
      <c r="O8487" s="2">
        <v>40760</v>
      </c>
      <c r="P8487">
        <v>22</v>
      </c>
      <c r="Q8487" s="1">
        <v>0.06</v>
      </c>
      <c r="R8487">
        <v>170.98</v>
      </c>
      <c r="S8487">
        <v>35.89</v>
      </c>
      <c r="T8487">
        <f t="shared" si="132"/>
        <v>3761.56</v>
      </c>
    </row>
    <row r="8488" spans="1:20" x14ac:dyDescent="0.25">
      <c r="A8488">
        <v>8487</v>
      </c>
      <c r="B8488">
        <v>89700</v>
      </c>
      <c r="C8488" t="s">
        <v>1161</v>
      </c>
      <c r="D8488" t="s">
        <v>20</v>
      </c>
      <c r="E8488" t="s">
        <v>187</v>
      </c>
      <c r="F8488" t="s">
        <v>22</v>
      </c>
      <c r="G8488" t="s">
        <v>93</v>
      </c>
      <c r="H8488" t="s">
        <v>225</v>
      </c>
      <c r="I8488" t="s">
        <v>28</v>
      </c>
      <c r="J8488" t="s">
        <v>36</v>
      </c>
      <c r="K8488" t="s">
        <v>98</v>
      </c>
      <c r="L8488" t="s">
        <v>44</v>
      </c>
      <c r="M8488" t="s">
        <v>326</v>
      </c>
      <c r="N8488" s="2">
        <v>40758</v>
      </c>
      <c r="O8488" s="2">
        <v>40760</v>
      </c>
      <c r="P8488">
        <v>1</v>
      </c>
      <c r="Q8488" s="1">
        <v>7.0000000000000007E-2</v>
      </c>
      <c r="R8488">
        <v>41.47</v>
      </c>
      <c r="S8488">
        <v>34.200000000000003</v>
      </c>
      <c r="T8488">
        <f t="shared" si="132"/>
        <v>41.47</v>
      </c>
    </row>
    <row r="8489" spans="1:20" x14ac:dyDescent="0.25">
      <c r="A8489">
        <v>8488</v>
      </c>
      <c r="B8489">
        <v>89022</v>
      </c>
      <c r="C8489" t="s">
        <v>734</v>
      </c>
      <c r="D8489" t="s">
        <v>20</v>
      </c>
      <c r="E8489" t="s">
        <v>39</v>
      </c>
      <c r="F8489" t="s">
        <v>47</v>
      </c>
      <c r="G8489" t="s">
        <v>32</v>
      </c>
      <c r="H8489" t="s">
        <v>94</v>
      </c>
      <c r="I8489" t="s">
        <v>28</v>
      </c>
      <c r="J8489" t="s">
        <v>36</v>
      </c>
      <c r="K8489" t="s">
        <v>172</v>
      </c>
      <c r="L8489" t="s">
        <v>44</v>
      </c>
      <c r="M8489" t="s">
        <v>117</v>
      </c>
      <c r="N8489" s="2">
        <v>41473</v>
      </c>
      <c r="O8489" s="2">
        <v>41475</v>
      </c>
      <c r="P8489">
        <v>12</v>
      </c>
      <c r="Q8489" s="1">
        <v>0.08</v>
      </c>
      <c r="R8489">
        <v>3.14</v>
      </c>
      <c r="S8489">
        <v>1.92</v>
      </c>
      <c r="T8489">
        <f t="shared" si="132"/>
        <v>37.68</v>
      </c>
    </row>
    <row r="8490" spans="1:20" x14ac:dyDescent="0.25">
      <c r="A8490">
        <v>8489</v>
      </c>
      <c r="B8490">
        <v>89378</v>
      </c>
      <c r="C8490" t="s">
        <v>478</v>
      </c>
      <c r="D8490" t="s">
        <v>38</v>
      </c>
      <c r="E8490" t="s">
        <v>39</v>
      </c>
      <c r="F8490" t="s">
        <v>22</v>
      </c>
      <c r="G8490" t="s">
        <v>41</v>
      </c>
      <c r="H8490" t="s">
        <v>94</v>
      </c>
      <c r="I8490" t="s">
        <v>28</v>
      </c>
      <c r="J8490" t="s">
        <v>36</v>
      </c>
      <c r="K8490" t="s">
        <v>129</v>
      </c>
      <c r="L8490" t="s">
        <v>192</v>
      </c>
      <c r="M8490" t="s">
        <v>190</v>
      </c>
      <c r="N8490" s="2">
        <v>40985</v>
      </c>
      <c r="O8490" s="2">
        <v>40986</v>
      </c>
      <c r="P8490">
        <v>3</v>
      </c>
      <c r="Q8490" s="1">
        <v>0.1</v>
      </c>
      <c r="R8490">
        <v>39.979999999999997</v>
      </c>
      <c r="S8490">
        <v>9.83</v>
      </c>
      <c r="T8490">
        <f t="shared" si="132"/>
        <v>119.94</v>
      </c>
    </row>
    <row r="8491" spans="1:20" x14ac:dyDescent="0.25">
      <c r="A8491">
        <v>8490</v>
      </c>
      <c r="B8491">
        <v>88194</v>
      </c>
      <c r="C8491" t="s">
        <v>292</v>
      </c>
      <c r="D8491" t="s">
        <v>20</v>
      </c>
      <c r="E8491" t="s">
        <v>39</v>
      </c>
      <c r="F8491" t="s">
        <v>31</v>
      </c>
      <c r="G8491" t="s">
        <v>93</v>
      </c>
      <c r="H8491" t="s">
        <v>61</v>
      </c>
      <c r="I8491" t="s">
        <v>28</v>
      </c>
      <c r="J8491" t="s">
        <v>36</v>
      </c>
      <c r="K8491" t="s">
        <v>98</v>
      </c>
      <c r="L8491" t="s">
        <v>192</v>
      </c>
      <c r="M8491" t="s">
        <v>35</v>
      </c>
      <c r="N8491" s="2">
        <v>41411</v>
      </c>
      <c r="O8491" s="2">
        <v>41413</v>
      </c>
      <c r="P8491">
        <v>11</v>
      </c>
      <c r="Q8491" s="1">
        <v>0.08</v>
      </c>
      <c r="R8491">
        <v>3.36</v>
      </c>
      <c r="S8491">
        <v>6.27</v>
      </c>
      <c r="T8491">
        <f t="shared" si="132"/>
        <v>36.96</v>
      </c>
    </row>
    <row r="8492" spans="1:20" x14ac:dyDescent="0.25">
      <c r="A8492">
        <v>8491</v>
      </c>
      <c r="B8492">
        <v>88194</v>
      </c>
      <c r="C8492" t="s">
        <v>292</v>
      </c>
      <c r="D8492" t="s">
        <v>20</v>
      </c>
      <c r="E8492" t="s">
        <v>21</v>
      </c>
      <c r="F8492" t="s">
        <v>31</v>
      </c>
      <c r="G8492" t="s">
        <v>93</v>
      </c>
      <c r="H8492" t="s">
        <v>33</v>
      </c>
      <c r="I8492" t="s">
        <v>28</v>
      </c>
      <c r="J8492" t="s">
        <v>36</v>
      </c>
      <c r="K8492" t="s">
        <v>208</v>
      </c>
      <c r="L8492" t="s">
        <v>192</v>
      </c>
      <c r="M8492" t="s">
        <v>35</v>
      </c>
      <c r="N8492" s="2">
        <v>41411</v>
      </c>
      <c r="O8492" s="2">
        <v>41413</v>
      </c>
      <c r="P8492">
        <v>5</v>
      </c>
      <c r="Q8492" s="1">
        <v>0.09</v>
      </c>
      <c r="R8492">
        <v>35.99</v>
      </c>
      <c r="S8492">
        <v>1.1000000000000001</v>
      </c>
      <c r="T8492">
        <f t="shared" si="132"/>
        <v>179.95000000000002</v>
      </c>
    </row>
    <row r="8493" spans="1:20" x14ac:dyDescent="0.25">
      <c r="A8493">
        <v>8492</v>
      </c>
      <c r="B8493">
        <v>86125</v>
      </c>
      <c r="C8493" t="s">
        <v>1179</v>
      </c>
      <c r="D8493" t="s">
        <v>20</v>
      </c>
      <c r="E8493" t="s">
        <v>39</v>
      </c>
      <c r="F8493" t="s">
        <v>31</v>
      </c>
      <c r="G8493" t="s">
        <v>32</v>
      </c>
      <c r="H8493" t="s">
        <v>42</v>
      </c>
      <c r="I8493" t="s">
        <v>28</v>
      </c>
      <c r="J8493" t="s">
        <v>36</v>
      </c>
      <c r="K8493" t="s">
        <v>172</v>
      </c>
      <c r="L8493" t="s">
        <v>26</v>
      </c>
      <c r="M8493" t="s">
        <v>255</v>
      </c>
      <c r="N8493" s="2">
        <v>40633</v>
      </c>
      <c r="O8493" s="2">
        <v>40634</v>
      </c>
      <c r="P8493">
        <v>2</v>
      </c>
      <c r="Q8493" s="1">
        <v>0.04</v>
      </c>
      <c r="R8493">
        <v>10.98</v>
      </c>
      <c r="S8493">
        <v>3.37</v>
      </c>
      <c r="T8493">
        <f t="shared" si="132"/>
        <v>21.96</v>
      </c>
    </row>
    <row r="8494" spans="1:20" x14ac:dyDescent="0.25">
      <c r="A8494">
        <v>8493</v>
      </c>
      <c r="B8494">
        <v>91012</v>
      </c>
      <c r="C8494" t="s">
        <v>100</v>
      </c>
      <c r="D8494" t="s">
        <v>20</v>
      </c>
      <c r="E8494" t="s">
        <v>39</v>
      </c>
      <c r="F8494" t="s">
        <v>31</v>
      </c>
      <c r="G8494" t="s">
        <v>93</v>
      </c>
      <c r="H8494" t="s">
        <v>89</v>
      </c>
      <c r="I8494" t="s">
        <v>28</v>
      </c>
      <c r="J8494" t="s">
        <v>36</v>
      </c>
      <c r="K8494" t="s">
        <v>82</v>
      </c>
      <c r="L8494" t="s">
        <v>192</v>
      </c>
      <c r="M8494" t="s">
        <v>214</v>
      </c>
      <c r="N8494" s="2">
        <v>41070</v>
      </c>
      <c r="O8494" s="2">
        <v>41071</v>
      </c>
      <c r="P8494">
        <v>17</v>
      </c>
      <c r="Q8494" s="1">
        <v>0.08</v>
      </c>
      <c r="R8494">
        <v>5.74</v>
      </c>
      <c r="S8494">
        <v>5.01</v>
      </c>
      <c r="T8494">
        <f t="shared" si="132"/>
        <v>97.58</v>
      </c>
    </row>
    <row r="8495" spans="1:20" x14ac:dyDescent="0.25">
      <c r="A8495">
        <v>8494</v>
      </c>
      <c r="B8495">
        <v>91012</v>
      </c>
      <c r="C8495" t="s">
        <v>100</v>
      </c>
      <c r="D8495" t="s">
        <v>20</v>
      </c>
      <c r="E8495" t="s">
        <v>39</v>
      </c>
      <c r="F8495" t="s">
        <v>31</v>
      </c>
      <c r="G8495" t="s">
        <v>93</v>
      </c>
      <c r="H8495" t="s">
        <v>94</v>
      </c>
      <c r="I8495" t="s">
        <v>28</v>
      </c>
      <c r="J8495" t="s">
        <v>36</v>
      </c>
      <c r="K8495" t="s">
        <v>101</v>
      </c>
      <c r="L8495" t="s">
        <v>192</v>
      </c>
      <c r="M8495" t="s">
        <v>102</v>
      </c>
      <c r="N8495" s="2">
        <v>41070</v>
      </c>
      <c r="O8495" s="2">
        <v>41071</v>
      </c>
      <c r="P8495">
        <v>18</v>
      </c>
      <c r="Q8495" s="1">
        <v>0.01</v>
      </c>
      <c r="R8495">
        <v>140.85</v>
      </c>
      <c r="S8495">
        <v>19.989999999999998</v>
      </c>
      <c r="T8495">
        <f t="shared" si="132"/>
        <v>2535.2999999999997</v>
      </c>
    </row>
    <row r="8496" spans="1:20" x14ac:dyDescent="0.25">
      <c r="A8496">
        <v>8495</v>
      </c>
      <c r="B8496">
        <v>91012</v>
      </c>
      <c r="C8496" t="s">
        <v>980</v>
      </c>
      <c r="D8496" t="s">
        <v>20</v>
      </c>
      <c r="E8496" t="s">
        <v>39</v>
      </c>
      <c r="F8496" t="s">
        <v>31</v>
      </c>
      <c r="G8496" t="s">
        <v>93</v>
      </c>
      <c r="H8496" t="s">
        <v>49</v>
      </c>
      <c r="I8496" t="s">
        <v>28</v>
      </c>
      <c r="J8496" t="s">
        <v>36</v>
      </c>
      <c r="K8496" t="s">
        <v>58</v>
      </c>
      <c r="L8496" t="s">
        <v>192</v>
      </c>
      <c r="M8496" t="s">
        <v>83</v>
      </c>
      <c r="N8496" s="2">
        <v>41070</v>
      </c>
      <c r="O8496" s="2">
        <v>41071</v>
      </c>
      <c r="P8496">
        <v>16</v>
      </c>
      <c r="Q8496" s="1">
        <v>0.02</v>
      </c>
      <c r="R8496">
        <v>15.01</v>
      </c>
      <c r="S8496">
        <v>8.4</v>
      </c>
      <c r="T8496">
        <f t="shared" si="132"/>
        <v>240.16</v>
      </c>
    </row>
    <row r="8497" spans="1:20" x14ac:dyDescent="0.25">
      <c r="A8497">
        <v>8496</v>
      </c>
      <c r="B8497">
        <v>86372</v>
      </c>
      <c r="C8497" t="s">
        <v>202</v>
      </c>
      <c r="D8497" t="s">
        <v>38</v>
      </c>
      <c r="E8497" t="s">
        <v>39</v>
      </c>
      <c r="F8497" t="s">
        <v>22</v>
      </c>
      <c r="G8497" t="s">
        <v>93</v>
      </c>
      <c r="H8497" t="s">
        <v>94</v>
      </c>
      <c r="I8497" t="s">
        <v>28</v>
      </c>
      <c r="J8497" t="s">
        <v>36</v>
      </c>
      <c r="K8497" t="s">
        <v>71</v>
      </c>
      <c r="L8497" t="s">
        <v>44</v>
      </c>
      <c r="M8497" t="s">
        <v>190</v>
      </c>
      <c r="N8497" s="2">
        <v>41441</v>
      </c>
      <c r="O8497" s="2">
        <v>41442</v>
      </c>
      <c r="P8497">
        <v>4</v>
      </c>
      <c r="Q8497" s="1">
        <v>0</v>
      </c>
      <c r="R8497">
        <v>4.84</v>
      </c>
      <c r="S8497">
        <v>0.71</v>
      </c>
      <c r="T8497">
        <f t="shared" si="132"/>
        <v>19.36</v>
      </c>
    </row>
    <row r="8498" spans="1:20" x14ac:dyDescent="0.25">
      <c r="A8498">
        <v>8497</v>
      </c>
      <c r="B8498">
        <v>86829</v>
      </c>
      <c r="C8498" t="s">
        <v>2319</v>
      </c>
      <c r="D8498" t="s">
        <v>20</v>
      </c>
      <c r="E8498" t="s">
        <v>39</v>
      </c>
      <c r="F8498" t="s">
        <v>31</v>
      </c>
      <c r="G8498" t="s">
        <v>32</v>
      </c>
      <c r="H8498" t="s">
        <v>49</v>
      </c>
      <c r="I8498" t="s">
        <v>28</v>
      </c>
      <c r="J8498" t="s">
        <v>36</v>
      </c>
      <c r="K8498" t="s">
        <v>136</v>
      </c>
      <c r="L8498" t="s">
        <v>192</v>
      </c>
      <c r="M8498" t="s">
        <v>146</v>
      </c>
      <c r="N8498" s="2">
        <v>40708</v>
      </c>
      <c r="O8498" s="2">
        <v>40709</v>
      </c>
      <c r="P8498">
        <v>5</v>
      </c>
      <c r="Q8498" s="1">
        <v>0.06</v>
      </c>
      <c r="R8498">
        <v>140.85</v>
      </c>
      <c r="S8498">
        <v>19.989999999999998</v>
      </c>
      <c r="T8498">
        <f t="shared" si="132"/>
        <v>704.25</v>
      </c>
    </row>
    <row r="8499" spans="1:20" x14ac:dyDescent="0.25">
      <c r="A8499">
        <v>8498</v>
      </c>
      <c r="B8499">
        <v>91498</v>
      </c>
      <c r="C8499" t="s">
        <v>747</v>
      </c>
      <c r="D8499" t="s">
        <v>20</v>
      </c>
      <c r="E8499" t="s">
        <v>39</v>
      </c>
      <c r="F8499" t="s">
        <v>40</v>
      </c>
      <c r="G8499" t="s">
        <v>41</v>
      </c>
      <c r="H8499" t="s">
        <v>61</v>
      </c>
      <c r="I8499" t="s">
        <v>28</v>
      </c>
      <c r="J8499" t="s">
        <v>36</v>
      </c>
      <c r="K8499" t="s">
        <v>181</v>
      </c>
      <c r="L8499" t="s">
        <v>192</v>
      </c>
      <c r="M8499" t="s">
        <v>99</v>
      </c>
      <c r="N8499" s="2">
        <v>41204</v>
      </c>
      <c r="O8499" s="2">
        <v>41205</v>
      </c>
      <c r="P8499">
        <v>13</v>
      </c>
      <c r="Q8499" s="1">
        <v>7.0000000000000007E-2</v>
      </c>
      <c r="R8499">
        <v>58.1</v>
      </c>
      <c r="S8499">
        <v>1.49</v>
      </c>
      <c r="T8499">
        <f t="shared" si="132"/>
        <v>755.30000000000007</v>
      </c>
    </row>
    <row r="8500" spans="1:20" x14ac:dyDescent="0.25">
      <c r="A8500">
        <v>8499</v>
      </c>
      <c r="B8500">
        <v>91140</v>
      </c>
      <c r="C8500" t="s">
        <v>1086</v>
      </c>
      <c r="D8500" t="s">
        <v>20</v>
      </c>
      <c r="E8500" t="s">
        <v>39</v>
      </c>
      <c r="F8500" t="s">
        <v>31</v>
      </c>
      <c r="G8500" t="s">
        <v>41</v>
      </c>
      <c r="H8500" t="s">
        <v>61</v>
      </c>
      <c r="I8500" t="s">
        <v>28</v>
      </c>
      <c r="J8500" t="s">
        <v>36</v>
      </c>
      <c r="K8500" t="s">
        <v>226</v>
      </c>
      <c r="L8500" t="s">
        <v>192</v>
      </c>
      <c r="M8500" t="s">
        <v>131</v>
      </c>
      <c r="N8500" s="2">
        <v>41637</v>
      </c>
      <c r="O8500" s="2">
        <v>41638</v>
      </c>
      <c r="P8500">
        <v>20</v>
      </c>
      <c r="Q8500" s="1">
        <v>0.05</v>
      </c>
      <c r="R8500">
        <v>4.54</v>
      </c>
      <c r="S8500">
        <v>5.83</v>
      </c>
      <c r="T8500">
        <f t="shared" si="132"/>
        <v>90.8</v>
      </c>
    </row>
    <row r="8501" spans="1:20" x14ac:dyDescent="0.25">
      <c r="A8501">
        <v>8500</v>
      </c>
      <c r="B8501">
        <v>90427</v>
      </c>
      <c r="C8501" t="s">
        <v>933</v>
      </c>
      <c r="D8501" t="s">
        <v>20</v>
      </c>
      <c r="E8501" t="s">
        <v>39</v>
      </c>
      <c r="F8501" t="s">
        <v>47</v>
      </c>
      <c r="G8501" t="s">
        <v>23</v>
      </c>
      <c r="H8501" t="s">
        <v>61</v>
      </c>
      <c r="I8501" t="s">
        <v>28</v>
      </c>
      <c r="J8501" t="s">
        <v>36</v>
      </c>
      <c r="K8501" t="s">
        <v>163</v>
      </c>
      <c r="L8501" t="s">
        <v>192</v>
      </c>
      <c r="M8501" t="s">
        <v>134</v>
      </c>
      <c r="N8501" s="2">
        <v>41426</v>
      </c>
      <c r="O8501" s="2">
        <v>41427</v>
      </c>
      <c r="P8501">
        <v>11</v>
      </c>
      <c r="Q8501" s="1">
        <v>7.0000000000000007E-2</v>
      </c>
      <c r="R8501">
        <v>4.9800000000000004</v>
      </c>
      <c r="S8501">
        <v>0.49</v>
      </c>
      <c r="T8501">
        <f t="shared" si="132"/>
        <v>54.78</v>
      </c>
    </row>
    <row r="8502" spans="1:20" x14ac:dyDescent="0.25">
      <c r="A8502">
        <v>8501</v>
      </c>
      <c r="B8502">
        <v>91016</v>
      </c>
      <c r="C8502" t="s">
        <v>100</v>
      </c>
      <c r="D8502" t="s">
        <v>578</v>
      </c>
      <c r="E8502" t="s">
        <v>187</v>
      </c>
      <c r="F8502" t="s">
        <v>31</v>
      </c>
      <c r="G8502" t="s">
        <v>32</v>
      </c>
      <c r="H8502" t="s">
        <v>217</v>
      </c>
      <c r="I8502" t="s">
        <v>28</v>
      </c>
      <c r="J8502" t="s">
        <v>36</v>
      </c>
      <c r="K8502" t="s">
        <v>71</v>
      </c>
      <c r="L8502" t="s">
        <v>330</v>
      </c>
      <c r="M8502" t="s">
        <v>367</v>
      </c>
      <c r="N8502" s="2">
        <v>41560</v>
      </c>
      <c r="O8502" s="2">
        <v>41561</v>
      </c>
      <c r="P8502">
        <v>12</v>
      </c>
      <c r="Q8502" s="1">
        <v>7.0000000000000007E-2</v>
      </c>
      <c r="R8502">
        <v>145.97999999999999</v>
      </c>
      <c r="S8502">
        <v>46.2</v>
      </c>
      <c r="T8502">
        <f t="shared" si="132"/>
        <v>1751.7599999999998</v>
      </c>
    </row>
    <row r="8503" spans="1:20" x14ac:dyDescent="0.25">
      <c r="A8503">
        <v>8502</v>
      </c>
      <c r="B8503">
        <v>86480</v>
      </c>
      <c r="C8503" t="s">
        <v>1167</v>
      </c>
      <c r="D8503" t="s">
        <v>20</v>
      </c>
      <c r="E8503" t="s">
        <v>39</v>
      </c>
      <c r="F8503" t="s">
        <v>47</v>
      </c>
      <c r="G8503" t="s">
        <v>257</v>
      </c>
      <c r="H8503" t="s">
        <v>78</v>
      </c>
      <c r="I8503" t="s">
        <v>28</v>
      </c>
      <c r="J8503" t="s">
        <v>36</v>
      </c>
      <c r="K8503" t="s">
        <v>119</v>
      </c>
      <c r="L8503" t="s">
        <v>192</v>
      </c>
      <c r="M8503" t="s">
        <v>160</v>
      </c>
      <c r="N8503" s="2">
        <v>41147</v>
      </c>
      <c r="O8503" s="2">
        <v>41148</v>
      </c>
      <c r="P8503">
        <v>17</v>
      </c>
      <c r="Q8503" s="1">
        <v>0.03</v>
      </c>
      <c r="R8503">
        <v>30.98</v>
      </c>
      <c r="S8503">
        <v>5.76</v>
      </c>
      <c r="T8503">
        <f t="shared" si="132"/>
        <v>526.66</v>
      </c>
    </row>
    <row r="8504" spans="1:20" x14ac:dyDescent="0.25">
      <c r="A8504">
        <v>8503</v>
      </c>
      <c r="B8504">
        <v>88160</v>
      </c>
      <c r="C8504" t="s">
        <v>732</v>
      </c>
      <c r="D8504" t="s">
        <v>38</v>
      </c>
      <c r="E8504" t="s">
        <v>39</v>
      </c>
      <c r="F8504" t="s">
        <v>31</v>
      </c>
      <c r="G8504" t="s">
        <v>41</v>
      </c>
      <c r="H8504" t="s">
        <v>42</v>
      </c>
      <c r="I8504" t="s">
        <v>28</v>
      </c>
      <c r="J8504" t="s">
        <v>36</v>
      </c>
      <c r="K8504" t="s">
        <v>184</v>
      </c>
      <c r="L8504" t="s">
        <v>192</v>
      </c>
      <c r="M8504" t="s">
        <v>91</v>
      </c>
      <c r="N8504" s="2">
        <v>41304</v>
      </c>
      <c r="O8504" s="2">
        <v>41305</v>
      </c>
      <c r="P8504">
        <v>11</v>
      </c>
      <c r="Q8504" s="1">
        <v>0.1</v>
      </c>
      <c r="R8504">
        <v>6.48</v>
      </c>
      <c r="S8504">
        <v>6.22</v>
      </c>
      <c r="T8504">
        <f t="shared" si="132"/>
        <v>71.28</v>
      </c>
    </row>
    <row r="8505" spans="1:20" x14ac:dyDescent="0.25">
      <c r="A8505">
        <v>8504</v>
      </c>
      <c r="B8505">
        <v>88160</v>
      </c>
      <c r="C8505" t="s">
        <v>732</v>
      </c>
      <c r="D8505" t="s">
        <v>20</v>
      </c>
      <c r="E8505" t="s">
        <v>21</v>
      </c>
      <c r="F8505" t="s">
        <v>31</v>
      </c>
      <c r="G8505" t="s">
        <v>41</v>
      </c>
      <c r="H8505" t="s">
        <v>33</v>
      </c>
      <c r="I8505" t="s">
        <v>28</v>
      </c>
      <c r="J8505" t="s">
        <v>36</v>
      </c>
      <c r="K8505" t="s">
        <v>198</v>
      </c>
      <c r="L8505" t="s">
        <v>192</v>
      </c>
      <c r="M8505" t="s">
        <v>83</v>
      </c>
      <c r="N8505" s="2">
        <v>41304</v>
      </c>
      <c r="O8505" s="2">
        <v>41306</v>
      </c>
      <c r="P8505">
        <v>6</v>
      </c>
      <c r="Q8505" s="1">
        <v>0.05</v>
      </c>
      <c r="R8505">
        <v>195.99</v>
      </c>
      <c r="S8505">
        <v>4.2</v>
      </c>
      <c r="T8505">
        <f t="shared" si="132"/>
        <v>1175.94</v>
      </c>
    </row>
    <row r="8506" spans="1:20" x14ac:dyDescent="0.25">
      <c r="A8506">
        <v>8505</v>
      </c>
      <c r="B8506">
        <v>90140</v>
      </c>
      <c r="C8506" t="s">
        <v>1891</v>
      </c>
      <c r="D8506" t="s">
        <v>578</v>
      </c>
      <c r="E8506" t="s">
        <v>187</v>
      </c>
      <c r="F8506" t="s">
        <v>47</v>
      </c>
      <c r="G8506" t="s">
        <v>23</v>
      </c>
      <c r="H8506" t="s">
        <v>188</v>
      </c>
      <c r="I8506" t="s">
        <v>28</v>
      </c>
      <c r="J8506" t="s">
        <v>36</v>
      </c>
      <c r="K8506" t="s">
        <v>231</v>
      </c>
      <c r="L8506" t="s">
        <v>330</v>
      </c>
      <c r="M8506" t="s">
        <v>114</v>
      </c>
      <c r="N8506" s="2">
        <v>41548</v>
      </c>
      <c r="O8506" s="2">
        <v>41548</v>
      </c>
      <c r="P8506">
        <v>5</v>
      </c>
      <c r="Q8506" s="1">
        <v>0.01</v>
      </c>
      <c r="R8506">
        <v>58.14</v>
      </c>
      <c r="S8506">
        <v>36.61</v>
      </c>
      <c r="T8506">
        <f t="shared" si="132"/>
        <v>290.7</v>
      </c>
    </row>
    <row r="8507" spans="1:20" x14ac:dyDescent="0.25">
      <c r="A8507">
        <v>8506</v>
      </c>
      <c r="B8507">
        <v>88871</v>
      </c>
      <c r="C8507" t="s">
        <v>1616</v>
      </c>
      <c r="D8507" t="s">
        <v>20</v>
      </c>
      <c r="E8507" t="s">
        <v>39</v>
      </c>
      <c r="F8507" t="s">
        <v>22</v>
      </c>
      <c r="G8507" t="s">
        <v>48</v>
      </c>
      <c r="H8507" t="s">
        <v>94</v>
      </c>
      <c r="I8507" t="s">
        <v>28</v>
      </c>
      <c r="J8507" t="s">
        <v>36</v>
      </c>
      <c r="K8507" t="s">
        <v>158</v>
      </c>
      <c r="L8507" t="s">
        <v>706</v>
      </c>
      <c r="M8507" t="s">
        <v>199</v>
      </c>
      <c r="N8507" s="2">
        <v>40287</v>
      </c>
      <c r="O8507" s="2">
        <v>40294</v>
      </c>
      <c r="P8507">
        <v>7</v>
      </c>
      <c r="Q8507" s="1">
        <v>0</v>
      </c>
      <c r="R8507">
        <v>78.650000000000006</v>
      </c>
      <c r="S8507">
        <v>13.99</v>
      </c>
      <c r="T8507">
        <f t="shared" si="132"/>
        <v>550.55000000000007</v>
      </c>
    </row>
    <row r="8508" spans="1:20" x14ac:dyDescent="0.25">
      <c r="A8508">
        <v>8507</v>
      </c>
      <c r="B8508">
        <v>88871</v>
      </c>
      <c r="C8508" t="s">
        <v>1616</v>
      </c>
      <c r="D8508" t="s">
        <v>578</v>
      </c>
      <c r="E8508" t="s">
        <v>187</v>
      </c>
      <c r="F8508" t="s">
        <v>22</v>
      </c>
      <c r="G8508" t="s">
        <v>48</v>
      </c>
      <c r="H8508" t="s">
        <v>225</v>
      </c>
      <c r="I8508" t="s">
        <v>28</v>
      </c>
      <c r="J8508" t="s">
        <v>36</v>
      </c>
      <c r="K8508" t="s">
        <v>226</v>
      </c>
      <c r="L8508" t="s">
        <v>283</v>
      </c>
      <c r="M8508" t="s">
        <v>123</v>
      </c>
      <c r="N8508" s="2">
        <v>40287</v>
      </c>
      <c r="O8508" s="2">
        <v>40292</v>
      </c>
      <c r="P8508">
        <v>10</v>
      </c>
      <c r="Q8508" s="1">
        <v>0.08</v>
      </c>
      <c r="R8508">
        <v>122.99</v>
      </c>
      <c r="S8508">
        <v>70.2</v>
      </c>
      <c r="T8508">
        <f t="shared" si="132"/>
        <v>1229.8999999999999</v>
      </c>
    </row>
    <row r="8509" spans="1:20" x14ac:dyDescent="0.25">
      <c r="A8509">
        <v>8508</v>
      </c>
      <c r="B8509">
        <v>89948</v>
      </c>
      <c r="C8509" t="s">
        <v>2254</v>
      </c>
      <c r="D8509" t="s">
        <v>20</v>
      </c>
      <c r="E8509" t="s">
        <v>39</v>
      </c>
      <c r="F8509" t="s">
        <v>31</v>
      </c>
      <c r="G8509" t="s">
        <v>48</v>
      </c>
      <c r="H8509" t="s">
        <v>49</v>
      </c>
      <c r="I8509" t="s">
        <v>28</v>
      </c>
      <c r="J8509" t="s">
        <v>36</v>
      </c>
      <c r="K8509" t="s">
        <v>82</v>
      </c>
      <c r="L8509" t="s">
        <v>192</v>
      </c>
      <c r="M8509" t="s">
        <v>35</v>
      </c>
      <c r="N8509" s="2">
        <v>41008</v>
      </c>
      <c r="O8509" s="2">
        <v>41010</v>
      </c>
      <c r="P8509">
        <v>10</v>
      </c>
      <c r="Q8509" s="1">
        <v>0.08</v>
      </c>
      <c r="R8509">
        <v>48.04</v>
      </c>
      <c r="S8509">
        <v>7.23</v>
      </c>
      <c r="T8509">
        <f t="shared" si="132"/>
        <v>480.4</v>
      </c>
    </row>
    <row r="8510" spans="1:20" x14ac:dyDescent="0.25">
      <c r="A8510">
        <v>8509</v>
      </c>
      <c r="B8510">
        <v>88476</v>
      </c>
      <c r="C8510" t="s">
        <v>668</v>
      </c>
      <c r="D8510" t="s">
        <v>38</v>
      </c>
      <c r="E8510" t="s">
        <v>39</v>
      </c>
      <c r="F8510" t="s">
        <v>31</v>
      </c>
      <c r="G8510" t="s">
        <v>41</v>
      </c>
      <c r="H8510" t="s">
        <v>61</v>
      </c>
      <c r="I8510" t="s">
        <v>28</v>
      </c>
      <c r="J8510" t="s">
        <v>36</v>
      </c>
      <c r="K8510" t="s">
        <v>231</v>
      </c>
      <c r="L8510" t="s">
        <v>192</v>
      </c>
      <c r="M8510" t="s">
        <v>35</v>
      </c>
      <c r="N8510" s="2">
        <v>40697</v>
      </c>
      <c r="O8510" s="2">
        <v>40700</v>
      </c>
      <c r="P8510">
        <v>17</v>
      </c>
      <c r="Q8510" s="1">
        <v>0.02</v>
      </c>
      <c r="R8510">
        <v>161.55000000000001</v>
      </c>
      <c r="S8510">
        <v>19.989999999999998</v>
      </c>
      <c r="T8510">
        <f t="shared" si="132"/>
        <v>2746.3500000000004</v>
      </c>
    </row>
    <row r="8511" spans="1:20" x14ac:dyDescent="0.25">
      <c r="A8511">
        <v>8510</v>
      </c>
      <c r="B8511">
        <v>89218</v>
      </c>
      <c r="C8511" t="s">
        <v>441</v>
      </c>
      <c r="D8511" t="s">
        <v>20</v>
      </c>
      <c r="E8511" t="s">
        <v>39</v>
      </c>
      <c r="F8511" t="s">
        <v>31</v>
      </c>
      <c r="G8511" t="s">
        <v>41</v>
      </c>
      <c r="H8511" t="s">
        <v>42</v>
      </c>
      <c r="I8511" t="s">
        <v>28</v>
      </c>
      <c r="J8511" t="s">
        <v>76</v>
      </c>
      <c r="K8511" t="s">
        <v>101</v>
      </c>
      <c r="L8511" t="s">
        <v>192</v>
      </c>
      <c r="M8511" t="s">
        <v>35</v>
      </c>
      <c r="N8511" s="2">
        <v>40200</v>
      </c>
      <c r="O8511" s="2">
        <v>40200</v>
      </c>
      <c r="P8511">
        <v>9</v>
      </c>
      <c r="Q8511" s="1">
        <v>0.02</v>
      </c>
      <c r="R8511">
        <v>15.22</v>
      </c>
      <c r="S8511">
        <v>9.73</v>
      </c>
      <c r="T8511">
        <f t="shared" si="132"/>
        <v>136.98000000000002</v>
      </c>
    </row>
    <row r="8512" spans="1:20" x14ac:dyDescent="0.25">
      <c r="A8512">
        <v>8511</v>
      </c>
      <c r="B8512">
        <v>89218</v>
      </c>
      <c r="C8512" t="s">
        <v>2371</v>
      </c>
      <c r="D8512" t="s">
        <v>20</v>
      </c>
      <c r="E8512" t="s">
        <v>21</v>
      </c>
      <c r="F8512" t="s">
        <v>22</v>
      </c>
      <c r="G8512" t="s">
        <v>41</v>
      </c>
      <c r="H8512" t="s">
        <v>24</v>
      </c>
      <c r="I8512" t="s">
        <v>28</v>
      </c>
      <c r="J8512" t="s">
        <v>76</v>
      </c>
      <c r="K8512" t="s">
        <v>25</v>
      </c>
      <c r="L8512" t="s">
        <v>192</v>
      </c>
      <c r="M8512" t="s">
        <v>96</v>
      </c>
      <c r="N8512" s="2">
        <v>40200</v>
      </c>
      <c r="O8512" s="2">
        <v>40201</v>
      </c>
      <c r="P8512">
        <v>7</v>
      </c>
      <c r="Q8512" s="1">
        <v>7.0000000000000007E-2</v>
      </c>
      <c r="R8512">
        <v>179.99</v>
      </c>
      <c r="S8512">
        <v>19.989999999999998</v>
      </c>
      <c r="T8512">
        <f t="shared" si="132"/>
        <v>1259.93</v>
      </c>
    </row>
    <row r="8513" spans="1:20" x14ac:dyDescent="0.25">
      <c r="A8513">
        <v>8512</v>
      </c>
      <c r="B8513">
        <v>89218</v>
      </c>
      <c r="C8513" t="s">
        <v>2371</v>
      </c>
      <c r="D8513" t="s">
        <v>38</v>
      </c>
      <c r="E8513" t="s">
        <v>187</v>
      </c>
      <c r="F8513" t="s">
        <v>22</v>
      </c>
      <c r="G8513" t="s">
        <v>41</v>
      </c>
      <c r="H8513" t="s">
        <v>219</v>
      </c>
      <c r="I8513" t="s">
        <v>28</v>
      </c>
      <c r="J8513" t="s">
        <v>76</v>
      </c>
      <c r="K8513" t="s">
        <v>43</v>
      </c>
      <c r="L8513" t="s">
        <v>706</v>
      </c>
      <c r="M8513" t="s">
        <v>173</v>
      </c>
      <c r="N8513" s="2">
        <v>40200</v>
      </c>
      <c r="O8513" s="2">
        <v>40201</v>
      </c>
      <c r="P8513">
        <v>11</v>
      </c>
      <c r="Q8513" s="1">
        <v>0.02</v>
      </c>
      <c r="R8513">
        <v>92.23</v>
      </c>
      <c r="S8513">
        <v>39.61</v>
      </c>
      <c r="T8513">
        <f t="shared" si="132"/>
        <v>1014.5300000000001</v>
      </c>
    </row>
    <row r="8514" spans="1:20" x14ac:dyDescent="0.25">
      <c r="A8514">
        <v>8513</v>
      </c>
      <c r="B8514">
        <v>89228</v>
      </c>
      <c r="C8514" t="s">
        <v>2371</v>
      </c>
      <c r="D8514" t="s">
        <v>38</v>
      </c>
      <c r="E8514" t="s">
        <v>21</v>
      </c>
      <c r="F8514" t="s">
        <v>22</v>
      </c>
      <c r="G8514" t="s">
        <v>41</v>
      </c>
      <c r="H8514" t="s">
        <v>24</v>
      </c>
      <c r="I8514" t="s">
        <v>28</v>
      </c>
      <c r="J8514" t="s">
        <v>76</v>
      </c>
      <c r="K8514" t="s">
        <v>1138</v>
      </c>
      <c r="L8514" t="s">
        <v>192</v>
      </c>
      <c r="M8514" t="s">
        <v>444</v>
      </c>
      <c r="N8514" s="2">
        <v>41296</v>
      </c>
      <c r="O8514" s="2">
        <v>41297</v>
      </c>
      <c r="P8514">
        <v>7</v>
      </c>
      <c r="Q8514" s="1">
        <v>0.03</v>
      </c>
      <c r="R8514">
        <v>115.99</v>
      </c>
      <c r="S8514">
        <v>5.92</v>
      </c>
      <c r="T8514">
        <f t="shared" si="132"/>
        <v>811.93</v>
      </c>
    </row>
    <row r="8515" spans="1:20" x14ac:dyDescent="0.25">
      <c r="A8515">
        <v>8514</v>
      </c>
      <c r="B8515">
        <v>88196</v>
      </c>
      <c r="C8515" t="s">
        <v>1508</v>
      </c>
      <c r="D8515" t="s">
        <v>20</v>
      </c>
      <c r="E8515" t="s">
        <v>187</v>
      </c>
      <c r="F8515" t="s">
        <v>31</v>
      </c>
      <c r="G8515" t="s">
        <v>23</v>
      </c>
      <c r="H8515" t="s">
        <v>217</v>
      </c>
      <c r="I8515" t="s">
        <v>28</v>
      </c>
      <c r="J8515" t="s">
        <v>76</v>
      </c>
      <c r="K8515" t="s">
        <v>43</v>
      </c>
      <c r="L8515" t="s">
        <v>44</v>
      </c>
      <c r="M8515" t="s">
        <v>146</v>
      </c>
      <c r="N8515" s="2">
        <v>40366</v>
      </c>
      <c r="O8515" s="2">
        <v>40367</v>
      </c>
      <c r="P8515">
        <v>14</v>
      </c>
      <c r="Q8515" s="1">
        <v>0.03</v>
      </c>
      <c r="R8515">
        <v>14.2</v>
      </c>
      <c r="S8515">
        <v>5.3</v>
      </c>
      <c r="T8515">
        <f t="shared" ref="T8515:T8578" si="133">R8515*P8515</f>
        <v>198.79999999999998</v>
      </c>
    </row>
    <row r="8516" spans="1:20" x14ac:dyDescent="0.25">
      <c r="A8516">
        <v>8515</v>
      </c>
      <c r="B8516">
        <v>88202</v>
      </c>
      <c r="C8516" t="s">
        <v>1508</v>
      </c>
      <c r="D8516" t="s">
        <v>20</v>
      </c>
      <c r="E8516" t="s">
        <v>187</v>
      </c>
      <c r="F8516" t="s">
        <v>31</v>
      </c>
      <c r="G8516" t="s">
        <v>23</v>
      </c>
      <c r="H8516" t="s">
        <v>188</v>
      </c>
      <c r="I8516" t="s">
        <v>28</v>
      </c>
      <c r="J8516" t="s">
        <v>76</v>
      </c>
      <c r="K8516" t="s">
        <v>226</v>
      </c>
      <c r="L8516" t="s">
        <v>746</v>
      </c>
      <c r="M8516" t="s">
        <v>139</v>
      </c>
      <c r="N8516" s="2">
        <v>41462</v>
      </c>
      <c r="O8516" s="2">
        <v>41463</v>
      </c>
      <c r="P8516">
        <v>13</v>
      </c>
      <c r="Q8516" s="1">
        <v>0.04</v>
      </c>
      <c r="R8516">
        <v>71.37</v>
      </c>
      <c r="S8516">
        <v>69</v>
      </c>
      <c r="T8516">
        <f t="shared" si="133"/>
        <v>927.81000000000006</v>
      </c>
    </row>
    <row r="8517" spans="1:20" x14ac:dyDescent="0.25">
      <c r="A8517">
        <v>8516</v>
      </c>
      <c r="B8517">
        <v>88202</v>
      </c>
      <c r="C8517" t="s">
        <v>1508</v>
      </c>
      <c r="D8517" t="s">
        <v>38</v>
      </c>
      <c r="E8517" t="s">
        <v>21</v>
      </c>
      <c r="F8517" t="s">
        <v>31</v>
      </c>
      <c r="G8517" t="s">
        <v>23</v>
      </c>
      <c r="H8517" t="s">
        <v>33</v>
      </c>
      <c r="I8517" t="s">
        <v>28</v>
      </c>
      <c r="J8517" t="s">
        <v>76</v>
      </c>
      <c r="K8517" t="s">
        <v>34</v>
      </c>
      <c r="L8517" t="s">
        <v>192</v>
      </c>
      <c r="M8517" t="s">
        <v>35</v>
      </c>
      <c r="N8517" s="2">
        <v>41462</v>
      </c>
      <c r="O8517" s="2">
        <v>41462</v>
      </c>
      <c r="P8517">
        <v>10</v>
      </c>
      <c r="Q8517" s="1">
        <v>0.02</v>
      </c>
      <c r="R8517">
        <v>200.99</v>
      </c>
      <c r="S8517">
        <v>8.08</v>
      </c>
      <c r="T8517">
        <f t="shared" si="133"/>
        <v>2009.9</v>
      </c>
    </row>
    <row r="8518" spans="1:20" x14ac:dyDescent="0.25">
      <c r="A8518">
        <v>8517</v>
      </c>
      <c r="B8518">
        <v>89529</v>
      </c>
      <c r="C8518" t="s">
        <v>1205</v>
      </c>
      <c r="D8518" t="s">
        <v>20</v>
      </c>
      <c r="E8518" t="s">
        <v>39</v>
      </c>
      <c r="F8518" t="s">
        <v>22</v>
      </c>
      <c r="G8518" t="s">
        <v>41</v>
      </c>
      <c r="H8518" t="s">
        <v>54</v>
      </c>
      <c r="I8518" t="s">
        <v>28</v>
      </c>
      <c r="J8518" t="s">
        <v>76</v>
      </c>
      <c r="K8518" t="s">
        <v>181</v>
      </c>
      <c r="L8518" t="s">
        <v>192</v>
      </c>
      <c r="M8518" t="s">
        <v>246</v>
      </c>
      <c r="N8518" s="2">
        <v>41156</v>
      </c>
      <c r="O8518" s="2">
        <v>41158</v>
      </c>
      <c r="P8518">
        <v>10</v>
      </c>
      <c r="Q8518" s="1">
        <v>0.1</v>
      </c>
      <c r="R8518">
        <v>419.19</v>
      </c>
      <c r="S8518">
        <v>19.989999999999998</v>
      </c>
      <c r="T8518">
        <f t="shared" si="133"/>
        <v>4191.8999999999996</v>
      </c>
    </row>
    <row r="8519" spans="1:20" x14ac:dyDescent="0.25">
      <c r="A8519">
        <v>8518</v>
      </c>
      <c r="B8519">
        <v>91142</v>
      </c>
      <c r="C8519" t="s">
        <v>610</v>
      </c>
      <c r="D8519" t="s">
        <v>578</v>
      </c>
      <c r="E8519" t="s">
        <v>39</v>
      </c>
      <c r="F8519" t="s">
        <v>31</v>
      </c>
      <c r="G8519" t="s">
        <v>23</v>
      </c>
      <c r="H8519" t="s">
        <v>94</v>
      </c>
      <c r="I8519" t="s">
        <v>28</v>
      </c>
      <c r="J8519" t="s">
        <v>76</v>
      </c>
      <c r="K8519" t="s">
        <v>226</v>
      </c>
      <c r="L8519" t="s">
        <v>283</v>
      </c>
      <c r="M8519" t="s">
        <v>367</v>
      </c>
      <c r="N8519" s="2">
        <v>41351</v>
      </c>
      <c r="O8519" s="2">
        <v>41353</v>
      </c>
      <c r="P8519">
        <v>5</v>
      </c>
      <c r="Q8519" s="1">
        <v>0.05</v>
      </c>
      <c r="R8519">
        <v>20.98</v>
      </c>
      <c r="S8519">
        <v>53.03</v>
      </c>
      <c r="T8519">
        <f t="shared" si="133"/>
        <v>104.9</v>
      </c>
    </row>
    <row r="8520" spans="1:20" x14ac:dyDescent="0.25">
      <c r="A8520">
        <v>8519</v>
      </c>
      <c r="B8520">
        <v>91362</v>
      </c>
      <c r="C8520" t="s">
        <v>215</v>
      </c>
      <c r="D8520" t="s">
        <v>20</v>
      </c>
      <c r="E8520" t="s">
        <v>39</v>
      </c>
      <c r="F8520" t="s">
        <v>31</v>
      </c>
      <c r="G8520" t="s">
        <v>32</v>
      </c>
      <c r="H8520" t="s">
        <v>94</v>
      </c>
      <c r="I8520" t="s">
        <v>28</v>
      </c>
      <c r="J8520" t="s">
        <v>76</v>
      </c>
      <c r="K8520" t="s">
        <v>163</v>
      </c>
      <c r="L8520" t="s">
        <v>44</v>
      </c>
      <c r="M8520" t="s">
        <v>121</v>
      </c>
      <c r="N8520" s="2">
        <v>40264</v>
      </c>
      <c r="O8520" s="2">
        <v>40265</v>
      </c>
      <c r="P8520">
        <v>9</v>
      </c>
      <c r="Q8520" s="1">
        <v>7.0000000000000007E-2</v>
      </c>
      <c r="R8520">
        <v>8.9499999999999993</v>
      </c>
      <c r="S8520">
        <v>2.0099999999999998</v>
      </c>
      <c r="T8520">
        <f t="shared" si="133"/>
        <v>80.55</v>
      </c>
    </row>
    <row r="8521" spans="1:20" x14ac:dyDescent="0.25">
      <c r="A8521">
        <v>8520</v>
      </c>
      <c r="B8521">
        <v>86057</v>
      </c>
      <c r="C8521" t="s">
        <v>1921</v>
      </c>
      <c r="D8521" t="s">
        <v>578</v>
      </c>
      <c r="E8521" t="s">
        <v>187</v>
      </c>
      <c r="F8521" t="s">
        <v>31</v>
      </c>
      <c r="G8521" t="s">
        <v>23</v>
      </c>
      <c r="H8521" t="s">
        <v>188</v>
      </c>
      <c r="I8521" t="s">
        <v>28</v>
      </c>
      <c r="J8521" t="s">
        <v>76</v>
      </c>
      <c r="K8521" t="s">
        <v>145</v>
      </c>
      <c r="L8521" t="s">
        <v>283</v>
      </c>
      <c r="M8521" t="s">
        <v>35</v>
      </c>
      <c r="N8521" s="2">
        <v>40972</v>
      </c>
      <c r="O8521" s="2">
        <v>40974</v>
      </c>
      <c r="P8521">
        <v>12</v>
      </c>
      <c r="Q8521" s="1">
        <v>0.04</v>
      </c>
      <c r="R8521">
        <v>130.97999999999999</v>
      </c>
      <c r="S8521">
        <v>130</v>
      </c>
      <c r="T8521">
        <f t="shared" si="133"/>
        <v>1571.7599999999998</v>
      </c>
    </row>
    <row r="8522" spans="1:20" x14ac:dyDescent="0.25">
      <c r="A8522">
        <v>8521</v>
      </c>
      <c r="B8522">
        <v>87524</v>
      </c>
      <c r="C8522" t="s">
        <v>2225</v>
      </c>
      <c r="D8522" t="s">
        <v>20</v>
      </c>
      <c r="E8522" t="s">
        <v>39</v>
      </c>
      <c r="F8522" t="s">
        <v>22</v>
      </c>
      <c r="G8522" t="s">
        <v>41</v>
      </c>
      <c r="H8522" t="s">
        <v>94</v>
      </c>
      <c r="I8522" t="s">
        <v>28</v>
      </c>
      <c r="J8522" t="s">
        <v>76</v>
      </c>
      <c r="K8522" t="s">
        <v>101</v>
      </c>
      <c r="L8522" t="s">
        <v>192</v>
      </c>
      <c r="M8522" t="s">
        <v>227</v>
      </c>
      <c r="N8522" s="2">
        <v>41129</v>
      </c>
      <c r="O8522" s="2">
        <v>41130</v>
      </c>
      <c r="P8522">
        <v>21</v>
      </c>
      <c r="Q8522" s="1">
        <v>0.01</v>
      </c>
      <c r="R8522">
        <v>40.99</v>
      </c>
      <c r="S8522">
        <v>17.48</v>
      </c>
      <c r="T8522">
        <f t="shared" si="133"/>
        <v>860.79000000000008</v>
      </c>
    </row>
    <row r="8523" spans="1:20" x14ac:dyDescent="0.25">
      <c r="A8523">
        <v>8522</v>
      </c>
      <c r="B8523">
        <v>87174</v>
      </c>
      <c r="C8523" t="s">
        <v>197</v>
      </c>
      <c r="D8523" t="s">
        <v>20</v>
      </c>
      <c r="E8523" t="s">
        <v>39</v>
      </c>
      <c r="F8523" t="s">
        <v>22</v>
      </c>
      <c r="G8523" t="s">
        <v>93</v>
      </c>
      <c r="H8523" t="s">
        <v>78</v>
      </c>
      <c r="I8523" t="s">
        <v>28</v>
      </c>
      <c r="J8523" t="s">
        <v>76</v>
      </c>
      <c r="K8523" t="s">
        <v>226</v>
      </c>
      <c r="L8523" t="s">
        <v>44</v>
      </c>
      <c r="M8523" t="s">
        <v>326</v>
      </c>
      <c r="N8523" s="2">
        <v>41618</v>
      </c>
      <c r="O8523" s="2">
        <v>41619</v>
      </c>
      <c r="P8523">
        <v>12</v>
      </c>
      <c r="Q8523" s="1">
        <v>0</v>
      </c>
      <c r="R8523">
        <v>6.88</v>
      </c>
      <c r="S8523">
        <v>2</v>
      </c>
      <c r="T8523">
        <f t="shared" si="133"/>
        <v>82.56</v>
      </c>
    </row>
    <row r="8524" spans="1:20" x14ac:dyDescent="0.25">
      <c r="A8524">
        <v>8523</v>
      </c>
      <c r="B8524">
        <v>86564</v>
      </c>
      <c r="C8524" t="s">
        <v>2404</v>
      </c>
      <c r="D8524" t="s">
        <v>20</v>
      </c>
      <c r="E8524" t="s">
        <v>21</v>
      </c>
      <c r="F8524" t="s">
        <v>47</v>
      </c>
      <c r="G8524" t="s">
        <v>32</v>
      </c>
      <c r="H8524" t="s">
        <v>203</v>
      </c>
      <c r="I8524" t="s">
        <v>28</v>
      </c>
      <c r="J8524" t="s">
        <v>76</v>
      </c>
      <c r="K8524" t="s">
        <v>1107</v>
      </c>
      <c r="L8524" t="s">
        <v>192</v>
      </c>
      <c r="M8524" t="s">
        <v>114</v>
      </c>
      <c r="N8524" s="2">
        <v>41579</v>
      </c>
      <c r="O8524" s="2">
        <v>41580</v>
      </c>
      <c r="P8524">
        <v>40</v>
      </c>
      <c r="Q8524" s="1">
        <v>0.04</v>
      </c>
      <c r="R8524">
        <v>110.99</v>
      </c>
      <c r="S8524">
        <v>2.5</v>
      </c>
      <c r="T8524">
        <f t="shared" si="133"/>
        <v>4439.5999999999995</v>
      </c>
    </row>
    <row r="8525" spans="1:20" x14ac:dyDescent="0.25">
      <c r="A8525">
        <v>8524</v>
      </c>
      <c r="B8525">
        <v>88526</v>
      </c>
      <c r="C8525" t="s">
        <v>577</v>
      </c>
      <c r="D8525" t="s">
        <v>578</v>
      </c>
      <c r="E8525" t="s">
        <v>21</v>
      </c>
      <c r="F8525" t="s">
        <v>22</v>
      </c>
      <c r="G8525" t="s">
        <v>48</v>
      </c>
      <c r="H8525" t="s">
        <v>206</v>
      </c>
      <c r="I8525" t="s">
        <v>28</v>
      </c>
      <c r="J8525" t="s">
        <v>76</v>
      </c>
      <c r="K8525" t="s">
        <v>1107</v>
      </c>
      <c r="L8525" t="s">
        <v>283</v>
      </c>
      <c r="M8525" t="s">
        <v>294</v>
      </c>
      <c r="N8525" s="2">
        <v>41456</v>
      </c>
      <c r="O8525" s="2">
        <v>41463</v>
      </c>
      <c r="P8525">
        <v>12</v>
      </c>
      <c r="Q8525" s="1">
        <v>0.08</v>
      </c>
      <c r="R8525">
        <v>120.97</v>
      </c>
      <c r="S8525">
        <v>26.3</v>
      </c>
      <c r="T8525">
        <f t="shared" si="133"/>
        <v>1451.6399999999999</v>
      </c>
    </row>
    <row r="8526" spans="1:20" x14ac:dyDescent="0.25">
      <c r="A8526">
        <v>8525</v>
      </c>
      <c r="B8526">
        <v>90605</v>
      </c>
      <c r="C8526" t="s">
        <v>1552</v>
      </c>
      <c r="D8526" t="s">
        <v>20</v>
      </c>
      <c r="E8526" t="s">
        <v>39</v>
      </c>
      <c r="F8526" t="s">
        <v>31</v>
      </c>
      <c r="G8526" t="s">
        <v>48</v>
      </c>
      <c r="H8526" t="s">
        <v>94</v>
      </c>
      <c r="I8526" t="s">
        <v>28</v>
      </c>
      <c r="J8526" t="s">
        <v>76</v>
      </c>
      <c r="K8526" t="s">
        <v>129</v>
      </c>
      <c r="L8526" t="s">
        <v>192</v>
      </c>
      <c r="M8526" t="s">
        <v>131</v>
      </c>
      <c r="N8526" s="2">
        <v>41305</v>
      </c>
      <c r="O8526" s="2">
        <v>41309</v>
      </c>
      <c r="P8526">
        <v>10</v>
      </c>
      <c r="Q8526" s="1">
        <v>0.05</v>
      </c>
      <c r="R8526">
        <v>18.97</v>
      </c>
      <c r="S8526">
        <v>5.21</v>
      </c>
      <c r="T8526">
        <f t="shared" si="133"/>
        <v>189.7</v>
      </c>
    </row>
    <row r="8527" spans="1:20" x14ac:dyDescent="0.25">
      <c r="A8527">
        <v>8526</v>
      </c>
      <c r="B8527">
        <v>90605</v>
      </c>
      <c r="C8527" t="s">
        <v>1552</v>
      </c>
      <c r="D8527" t="s">
        <v>20</v>
      </c>
      <c r="E8527" t="s">
        <v>39</v>
      </c>
      <c r="F8527" t="s">
        <v>31</v>
      </c>
      <c r="G8527" t="s">
        <v>48</v>
      </c>
      <c r="H8527" t="s">
        <v>54</v>
      </c>
      <c r="I8527" t="s">
        <v>28</v>
      </c>
      <c r="J8527" t="s">
        <v>76</v>
      </c>
      <c r="K8527" t="s">
        <v>98</v>
      </c>
      <c r="L8527" t="s">
        <v>192</v>
      </c>
      <c r="M8527" t="s">
        <v>296</v>
      </c>
      <c r="N8527" s="2">
        <v>41305</v>
      </c>
      <c r="O8527" s="2">
        <v>41310</v>
      </c>
      <c r="P8527">
        <v>12</v>
      </c>
      <c r="Q8527" s="1">
        <v>0.09</v>
      </c>
      <c r="R8527">
        <v>6.48</v>
      </c>
      <c r="S8527">
        <v>6.86</v>
      </c>
      <c r="T8527">
        <f t="shared" si="133"/>
        <v>77.760000000000005</v>
      </c>
    </row>
    <row r="8528" spans="1:20" x14ac:dyDescent="0.25">
      <c r="A8528">
        <v>8527</v>
      </c>
      <c r="B8528">
        <v>89050</v>
      </c>
      <c r="C8528" t="s">
        <v>1753</v>
      </c>
      <c r="D8528" t="s">
        <v>20</v>
      </c>
      <c r="E8528" t="s">
        <v>39</v>
      </c>
      <c r="F8528" t="s">
        <v>22</v>
      </c>
      <c r="G8528" t="s">
        <v>32</v>
      </c>
      <c r="H8528" t="s">
        <v>49</v>
      </c>
      <c r="I8528" t="s">
        <v>28</v>
      </c>
      <c r="J8528" t="s">
        <v>76</v>
      </c>
      <c r="K8528" t="s">
        <v>116</v>
      </c>
      <c r="L8528" t="s">
        <v>192</v>
      </c>
      <c r="M8528" t="s">
        <v>227</v>
      </c>
      <c r="N8528" s="2">
        <v>41477</v>
      </c>
      <c r="O8528" s="2">
        <v>41478</v>
      </c>
      <c r="P8528">
        <v>16</v>
      </c>
      <c r="Q8528" s="1">
        <v>7.0000000000000007E-2</v>
      </c>
      <c r="R8528">
        <v>8.85</v>
      </c>
      <c r="S8528">
        <v>5.6</v>
      </c>
      <c r="T8528">
        <f t="shared" si="133"/>
        <v>141.6</v>
      </c>
    </row>
    <row r="8529" spans="1:20" x14ac:dyDescent="0.25">
      <c r="A8529">
        <v>8528</v>
      </c>
      <c r="B8529">
        <v>86523</v>
      </c>
      <c r="C8529" t="s">
        <v>598</v>
      </c>
      <c r="D8529" t="s">
        <v>578</v>
      </c>
      <c r="E8529" t="s">
        <v>187</v>
      </c>
      <c r="F8529" t="s">
        <v>22</v>
      </c>
      <c r="G8529" t="s">
        <v>93</v>
      </c>
      <c r="H8529" t="s">
        <v>188</v>
      </c>
      <c r="I8529" t="s">
        <v>28</v>
      </c>
      <c r="J8529" t="s">
        <v>76</v>
      </c>
      <c r="K8529" t="s">
        <v>170</v>
      </c>
      <c r="L8529" t="s">
        <v>330</v>
      </c>
      <c r="M8529" t="s">
        <v>199</v>
      </c>
      <c r="N8529" s="2">
        <v>41132</v>
      </c>
      <c r="O8529" s="2">
        <v>41134</v>
      </c>
      <c r="P8529">
        <v>11</v>
      </c>
      <c r="Q8529" s="1">
        <v>0.05</v>
      </c>
      <c r="R8529">
        <v>140.97999999999999</v>
      </c>
      <c r="S8529">
        <v>36.090000000000003</v>
      </c>
      <c r="T8529">
        <f t="shared" si="133"/>
        <v>1550.78</v>
      </c>
    </row>
    <row r="8530" spans="1:20" x14ac:dyDescent="0.25">
      <c r="A8530">
        <v>8529</v>
      </c>
      <c r="B8530">
        <v>86523</v>
      </c>
      <c r="C8530" t="s">
        <v>598</v>
      </c>
      <c r="D8530" t="s">
        <v>38</v>
      </c>
      <c r="E8530" t="s">
        <v>39</v>
      </c>
      <c r="F8530" t="s">
        <v>22</v>
      </c>
      <c r="G8530" t="s">
        <v>93</v>
      </c>
      <c r="H8530" t="s">
        <v>54</v>
      </c>
      <c r="I8530" t="s">
        <v>28</v>
      </c>
      <c r="J8530" t="s">
        <v>76</v>
      </c>
      <c r="K8530" t="s">
        <v>101</v>
      </c>
      <c r="L8530" t="s">
        <v>192</v>
      </c>
      <c r="M8530" t="s">
        <v>199</v>
      </c>
      <c r="N8530" s="2">
        <v>41132</v>
      </c>
      <c r="O8530" s="2">
        <v>41133</v>
      </c>
      <c r="P8530">
        <v>14</v>
      </c>
      <c r="Q8530" s="1">
        <v>0.06</v>
      </c>
      <c r="R8530">
        <v>4.13</v>
      </c>
      <c r="S8530">
        <v>0.99</v>
      </c>
      <c r="T8530">
        <f t="shared" si="133"/>
        <v>57.82</v>
      </c>
    </row>
    <row r="8531" spans="1:20" x14ac:dyDescent="0.25">
      <c r="A8531">
        <v>8530</v>
      </c>
      <c r="B8531">
        <v>88210</v>
      </c>
      <c r="C8531" t="s">
        <v>721</v>
      </c>
      <c r="D8531" t="s">
        <v>38</v>
      </c>
      <c r="E8531" t="s">
        <v>21</v>
      </c>
      <c r="F8531" t="s">
        <v>31</v>
      </c>
      <c r="G8531" t="s">
        <v>41</v>
      </c>
      <c r="H8531" t="s">
        <v>203</v>
      </c>
      <c r="I8531" t="s">
        <v>28</v>
      </c>
      <c r="J8531" t="s">
        <v>76</v>
      </c>
      <c r="K8531" t="s">
        <v>198</v>
      </c>
      <c r="L8531" t="s">
        <v>26</v>
      </c>
      <c r="M8531" t="s">
        <v>106</v>
      </c>
      <c r="N8531" s="2">
        <v>41319</v>
      </c>
      <c r="O8531" s="2">
        <v>41320</v>
      </c>
      <c r="P8531">
        <v>5</v>
      </c>
      <c r="Q8531" s="1">
        <v>0.06</v>
      </c>
      <c r="R8531">
        <v>55.99</v>
      </c>
      <c r="S8531">
        <v>5</v>
      </c>
      <c r="T8531">
        <f t="shared" si="133"/>
        <v>279.95</v>
      </c>
    </row>
    <row r="8532" spans="1:20" x14ac:dyDescent="0.25">
      <c r="A8532">
        <v>8531</v>
      </c>
      <c r="B8532">
        <v>88210</v>
      </c>
      <c r="C8532" t="s">
        <v>2483</v>
      </c>
      <c r="D8532" t="s">
        <v>20</v>
      </c>
      <c r="E8532" t="s">
        <v>21</v>
      </c>
      <c r="F8532" t="s">
        <v>31</v>
      </c>
      <c r="G8532" t="s">
        <v>41</v>
      </c>
      <c r="H8532" t="s">
        <v>24</v>
      </c>
      <c r="I8532" t="s">
        <v>28</v>
      </c>
      <c r="J8532" t="s">
        <v>76</v>
      </c>
      <c r="K8532" t="s">
        <v>1138</v>
      </c>
      <c r="L8532" t="s">
        <v>192</v>
      </c>
      <c r="M8532" t="s">
        <v>121</v>
      </c>
      <c r="N8532" s="2">
        <v>41319</v>
      </c>
      <c r="O8532" s="2">
        <v>41320</v>
      </c>
      <c r="P8532">
        <v>9</v>
      </c>
      <c r="Q8532" s="1">
        <v>0.03</v>
      </c>
      <c r="R8532">
        <v>200.99</v>
      </c>
      <c r="S8532">
        <v>8.08</v>
      </c>
      <c r="T8532">
        <f t="shared" si="133"/>
        <v>1808.91</v>
      </c>
    </row>
    <row r="8533" spans="1:20" x14ac:dyDescent="0.25">
      <c r="A8533">
        <v>8532</v>
      </c>
      <c r="B8533">
        <v>86933</v>
      </c>
      <c r="C8533" t="s">
        <v>982</v>
      </c>
      <c r="D8533" t="s">
        <v>578</v>
      </c>
      <c r="E8533" t="s">
        <v>187</v>
      </c>
      <c r="F8533" t="s">
        <v>31</v>
      </c>
      <c r="G8533" t="s">
        <v>23</v>
      </c>
      <c r="H8533" t="s">
        <v>219</v>
      </c>
      <c r="I8533" t="s">
        <v>28</v>
      </c>
      <c r="J8533" t="s">
        <v>76</v>
      </c>
      <c r="K8533" t="s">
        <v>43</v>
      </c>
      <c r="L8533" t="s">
        <v>330</v>
      </c>
      <c r="M8533" t="s">
        <v>63</v>
      </c>
      <c r="N8533" s="2">
        <v>40222</v>
      </c>
      <c r="O8533" s="2">
        <v>40224</v>
      </c>
      <c r="P8533">
        <v>11</v>
      </c>
      <c r="Q8533" s="1">
        <v>0.02</v>
      </c>
      <c r="R8533">
        <v>120.98</v>
      </c>
      <c r="S8533">
        <v>58.64</v>
      </c>
      <c r="T8533">
        <f t="shared" si="133"/>
        <v>1330.78</v>
      </c>
    </row>
    <row r="8534" spans="1:20" x14ac:dyDescent="0.25">
      <c r="A8534">
        <v>8533</v>
      </c>
      <c r="B8534">
        <v>91184</v>
      </c>
      <c r="C8534" t="s">
        <v>922</v>
      </c>
      <c r="D8534" t="s">
        <v>20</v>
      </c>
      <c r="E8534" t="s">
        <v>21</v>
      </c>
      <c r="F8534" t="s">
        <v>31</v>
      </c>
      <c r="G8534" t="s">
        <v>48</v>
      </c>
      <c r="H8534" t="s">
        <v>206</v>
      </c>
      <c r="I8534" t="s">
        <v>28</v>
      </c>
      <c r="J8534" t="s">
        <v>76</v>
      </c>
      <c r="K8534" t="s">
        <v>1138</v>
      </c>
      <c r="L8534" t="s">
        <v>26</v>
      </c>
      <c r="M8534" t="s">
        <v>131</v>
      </c>
      <c r="N8534" s="2">
        <v>40978</v>
      </c>
      <c r="O8534" s="2">
        <v>40980</v>
      </c>
      <c r="P8534">
        <v>1</v>
      </c>
      <c r="Q8534" s="1">
        <v>0.02</v>
      </c>
      <c r="R8534">
        <v>28.48</v>
      </c>
      <c r="S8534">
        <v>1.99</v>
      </c>
      <c r="T8534">
        <f t="shared" si="133"/>
        <v>28.48</v>
      </c>
    </row>
    <row r="8535" spans="1:20" x14ac:dyDescent="0.25">
      <c r="A8535">
        <v>8534</v>
      </c>
      <c r="B8535">
        <v>87114</v>
      </c>
      <c r="C8535" t="s">
        <v>1159</v>
      </c>
      <c r="D8535" t="s">
        <v>578</v>
      </c>
      <c r="E8535" t="s">
        <v>39</v>
      </c>
      <c r="F8535" t="s">
        <v>47</v>
      </c>
      <c r="G8535" t="s">
        <v>41</v>
      </c>
      <c r="H8535" t="s">
        <v>94</v>
      </c>
      <c r="I8535" t="s">
        <v>28</v>
      </c>
      <c r="J8535" t="s">
        <v>76</v>
      </c>
      <c r="K8535" t="s">
        <v>184</v>
      </c>
      <c r="L8535" t="s">
        <v>283</v>
      </c>
      <c r="M8535" t="s">
        <v>114</v>
      </c>
      <c r="N8535" s="2">
        <v>41111</v>
      </c>
      <c r="O8535" s="2">
        <v>41113</v>
      </c>
      <c r="P8535">
        <v>3</v>
      </c>
      <c r="Q8535" s="1">
        <v>0.08</v>
      </c>
      <c r="R8535">
        <v>279.81</v>
      </c>
      <c r="S8535">
        <v>23.19</v>
      </c>
      <c r="T8535">
        <f t="shared" si="133"/>
        <v>839.43000000000006</v>
      </c>
    </row>
    <row r="8536" spans="1:20" x14ac:dyDescent="0.25">
      <c r="A8536">
        <v>8535</v>
      </c>
      <c r="B8536">
        <v>88809</v>
      </c>
      <c r="C8536" t="s">
        <v>1391</v>
      </c>
      <c r="D8536" t="s">
        <v>578</v>
      </c>
      <c r="E8536" t="s">
        <v>187</v>
      </c>
      <c r="F8536" t="s">
        <v>31</v>
      </c>
      <c r="G8536" t="s">
        <v>23</v>
      </c>
      <c r="H8536" t="s">
        <v>188</v>
      </c>
      <c r="I8536" t="s">
        <v>28</v>
      </c>
      <c r="J8536" t="s">
        <v>76</v>
      </c>
      <c r="K8536" t="s">
        <v>221</v>
      </c>
      <c r="L8536" t="s">
        <v>283</v>
      </c>
      <c r="M8536" t="s">
        <v>35</v>
      </c>
      <c r="N8536" s="2">
        <v>41162</v>
      </c>
      <c r="O8536" s="2">
        <v>41164</v>
      </c>
      <c r="P8536">
        <v>1</v>
      </c>
      <c r="Q8536" s="1">
        <v>0.08</v>
      </c>
      <c r="R8536">
        <v>50.98</v>
      </c>
      <c r="S8536">
        <v>14.19</v>
      </c>
      <c r="T8536">
        <f t="shared" si="133"/>
        <v>50.98</v>
      </c>
    </row>
    <row r="8537" spans="1:20" x14ac:dyDescent="0.25">
      <c r="A8537">
        <v>8536</v>
      </c>
      <c r="B8537">
        <v>87851</v>
      </c>
      <c r="C8537" t="s">
        <v>2101</v>
      </c>
      <c r="D8537" t="s">
        <v>578</v>
      </c>
      <c r="E8537" t="s">
        <v>21</v>
      </c>
      <c r="F8537" t="s">
        <v>47</v>
      </c>
      <c r="G8537" t="s">
        <v>48</v>
      </c>
      <c r="H8537" t="s">
        <v>33</v>
      </c>
      <c r="I8537" t="s">
        <v>28</v>
      </c>
      <c r="J8537" t="s">
        <v>76</v>
      </c>
      <c r="K8537" t="s">
        <v>1108</v>
      </c>
      <c r="L8537" t="s">
        <v>283</v>
      </c>
      <c r="M8537" t="s">
        <v>117</v>
      </c>
      <c r="N8537" s="2">
        <v>41523</v>
      </c>
      <c r="O8537" s="2">
        <v>41525</v>
      </c>
      <c r="P8537">
        <v>12</v>
      </c>
      <c r="Q8537" s="1">
        <v>0.06</v>
      </c>
      <c r="R8537">
        <v>270.97000000000003</v>
      </c>
      <c r="S8537">
        <v>28.06</v>
      </c>
      <c r="T8537">
        <f t="shared" si="133"/>
        <v>3251.6400000000003</v>
      </c>
    </row>
    <row r="8538" spans="1:20" x14ac:dyDescent="0.25">
      <c r="A8538">
        <v>8537</v>
      </c>
      <c r="B8538">
        <v>87360</v>
      </c>
      <c r="C8538" t="s">
        <v>1061</v>
      </c>
      <c r="D8538" t="s">
        <v>20</v>
      </c>
      <c r="E8538" t="s">
        <v>39</v>
      </c>
      <c r="F8538" t="s">
        <v>31</v>
      </c>
      <c r="G8538" t="s">
        <v>48</v>
      </c>
      <c r="H8538" t="s">
        <v>54</v>
      </c>
      <c r="I8538" t="s">
        <v>28</v>
      </c>
      <c r="J8538" t="s">
        <v>76</v>
      </c>
      <c r="K8538" t="s">
        <v>101</v>
      </c>
      <c r="L8538" t="s">
        <v>192</v>
      </c>
      <c r="M8538" t="s">
        <v>146</v>
      </c>
      <c r="N8538" s="2">
        <v>41281</v>
      </c>
      <c r="O8538" s="2">
        <v>41286</v>
      </c>
      <c r="P8538">
        <v>7</v>
      </c>
      <c r="Q8538" s="1">
        <v>0.01</v>
      </c>
      <c r="R8538">
        <v>4.37</v>
      </c>
      <c r="S8538">
        <v>5.15</v>
      </c>
      <c r="T8538">
        <f t="shared" si="133"/>
        <v>30.59</v>
      </c>
    </row>
    <row r="8539" spans="1:20" x14ac:dyDescent="0.25">
      <c r="A8539">
        <v>8538</v>
      </c>
      <c r="B8539">
        <v>87360</v>
      </c>
      <c r="C8539" t="s">
        <v>1061</v>
      </c>
      <c r="D8539" t="s">
        <v>20</v>
      </c>
      <c r="E8539" t="s">
        <v>39</v>
      </c>
      <c r="F8539" t="s">
        <v>31</v>
      </c>
      <c r="G8539" t="s">
        <v>48</v>
      </c>
      <c r="H8539" t="s">
        <v>89</v>
      </c>
      <c r="I8539" t="s">
        <v>28</v>
      </c>
      <c r="J8539" t="s">
        <v>76</v>
      </c>
      <c r="K8539" t="s">
        <v>138</v>
      </c>
      <c r="L8539" t="s">
        <v>192</v>
      </c>
      <c r="M8539" t="s">
        <v>143</v>
      </c>
      <c r="N8539" s="2">
        <v>41281</v>
      </c>
      <c r="O8539" s="2">
        <v>41286</v>
      </c>
      <c r="P8539">
        <v>11</v>
      </c>
      <c r="Q8539" s="1">
        <v>0.03</v>
      </c>
      <c r="R8539">
        <v>4.9800000000000004</v>
      </c>
      <c r="S8539">
        <v>4.95</v>
      </c>
      <c r="T8539">
        <f t="shared" si="133"/>
        <v>54.78</v>
      </c>
    </row>
    <row r="8540" spans="1:20" x14ac:dyDescent="0.25">
      <c r="A8540">
        <v>8539</v>
      </c>
      <c r="B8540">
        <v>86160</v>
      </c>
      <c r="C8540" t="s">
        <v>1849</v>
      </c>
      <c r="D8540" t="s">
        <v>578</v>
      </c>
      <c r="E8540" t="s">
        <v>187</v>
      </c>
      <c r="F8540" t="s">
        <v>22</v>
      </c>
      <c r="G8540" t="s">
        <v>23</v>
      </c>
      <c r="H8540" t="s">
        <v>188</v>
      </c>
      <c r="I8540" t="s">
        <v>28</v>
      </c>
      <c r="J8540" t="s">
        <v>76</v>
      </c>
      <c r="K8540" t="s">
        <v>291</v>
      </c>
      <c r="L8540" t="s">
        <v>330</v>
      </c>
      <c r="M8540" t="s">
        <v>331</v>
      </c>
      <c r="N8540" s="2">
        <v>41216</v>
      </c>
      <c r="O8540" s="2">
        <v>41217</v>
      </c>
      <c r="P8540">
        <v>19</v>
      </c>
      <c r="Q8540" s="1">
        <v>0.05</v>
      </c>
      <c r="R8540">
        <v>150.97999999999999</v>
      </c>
      <c r="S8540">
        <v>16.010000000000002</v>
      </c>
      <c r="T8540">
        <f t="shared" si="133"/>
        <v>2868.62</v>
      </c>
    </row>
    <row r="8541" spans="1:20" x14ac:dyDescent="0.25">
      <c r="A8541">
        <v>8540</v>
      </c>
      <c r="B8541">
        <v>86374</v>
      </c>
      <c r="C8541" t="s">
        <v>1395</v>
      </c>
      <c r="D8541" t="s">
        <v>38</v>
      </c>
      <c r="E8541" t="s">
        <v>39</v>
      </c>
      <c r="F8541" t="s">
        <v>31</v>
      </c>
      <c r="G8541" t="s">
        <v>93</v>
      </c>
      <c r="H8541" t="s">
        <v>89</v>
      </c>
      <c r="I8541" t="s">
        <v>28</v>
      </c>
      <c r="J8541" t="s">
        <v>76</v>
      </c>
      <c r="K8541" t="s">
        <v>79</v>
      </c>
      <c r="L8541" t="s">
        <v>44</v>
      </c>
      <c r="M8541" t="s">
        <v>35</v>
      </c>
      <c r="N8541" s="2">
        <v>40685</v>
      </c>
      <c r="O8541" s="2">
        <v>40686</v>
      </c>
      <c r="P8541">
        <v>16</v>
      </c>
      <c r="Q8541" s="1">
        <v>0.04</v>
      </c>
      <c r="R8541">
        <v>5.81</v>
      </c>
      <c r="S8541">
        <v>3.37</v>
      </c>
      <c r="T8541">
        <f t="shared" si="133"/>
        <v>92.96</v>
      </c>
    </row>
    <row r="8542" spans="1:20" x14ac:dyDescent="0.25">
      <c r="A8542">
        <v>8541</v>
      </c>
      <c r="B8542">
        <v>86379</v>
      </c>
      <c r="C8542" t="s">
        <v>1395</v>
      </c>
      <c r="D8542" t="s">
        <v>20</v>
      </c>
      <c r="E8542" t="s">
        <v>39</v>
      </c>
      <c r="F8542" t="s">
        <v>31</v>
      </c>
      <c r="G8542" t="s">
        <v>93</v>
      </c>
      <c r="H8542" t="s">
        <v>42</v>
      </c>
      <c r="I8542" t="s">
        <v>28</v>
      </c>
      <c r="J8542" t="s">
        <v>76</v>
      </c>
      <c r="K8542" t="s">
        <v>165</v>
      </c>
      <c r="L8542" t="s">
        <v>192</v>
      </c>
      <c r="M8542" t="s">
        <v>35</v>
      </c>
      <c r="N8542" s="2">
        <v>41416</v>
      </c>
      <c r="O8542" s="2">
        <v>41419</v>
      </c>
      <c r="P8542">
        <v>1</v>
      </c>
      <c r="Q8542" s="1">
        <v>0.05</v>
      </c>
      <c r="R8542">
        <v>29.74</v>
      </c>
      <c r="S8542">
        <v>6.64</v>
      </c>
      <c r="T8542">
        <f t="shared" si="133"/>
        <v>29.74</v>
      </c>
    </row>
    <row r="8543" spans="1:20" x14ac:dyDescent="0.25">
      <c r="A8543">
        <v>8542</v>
      </c>
      <c r="B8543">
        <v>87246</v>
      </c>
      <c r="C8543" t="s">
        <v>369</v>
      </c>
      <c r="D8543" t="s">
        <v>20</v>
      </c>
      <c r="E8543" t="s">
        <v>187</v>
      </c>
      <c r="F8543" t="s">
        <v>40</v>
      </c>
      <c r="G8543" t="s">
        <v>48</v>
      </c>
      <c r="H8543" t="s">
        <v>188</v>
      </c>
      <c r="I8543" t="s">
        <v>28</v>
      </c>
      <c r="J8543" t="s">
        <v>76</v>
      </c>
      <c r="K8543" t="s">
        <v>291</v>
      </c>
      <c r="L8543" t="s">
        <v>192</v>
      </c>
      <c r="M8543" t="s">
        <v>370</v>
      </c>
      <c r="N8543" s="2">
        <v>40545</v>
      </c>
      <c r="O8543" s="2">
        <v>40545</v>
      </c>
      <c r="P8543">
        <v>9</v>
      </c>
      <c r="Q8543" s="1">
        <v>0.1</v>
      </c>
      <c r="R8543">
        <v>2.08</v>
      </c>
      <c r="S8543">
        <v>5.33</v>
      </c>
      <c r="T8543">
        <f t="shared" si="133"/>
        <v>18.72</v>
      </c>
    </row>
    <row r="8544" spans="1:20" x14ac:dyDescent="0.25">
      <c r="A8544">
        <v>8543</v>
      </c>
      <c r="B8544">
        <v>90570</v>
      </c>
      <c r="C8544" t="s">
        <v>654</v>
      </c>
      <c r="D8544" t="s">
        <v>20</v>
      </c>
      <c r="E8544" t="s">
        <v>21</v>
      </c>
      <c r="F8544" t="s">
        <v>22</v>
      </c>
      <c r="G8544" t="s">
        <v>48</v>
      </c>
      <c r="H8544" t="s">
        <v>33</v>
      </c>
      <c r="I8544" t="s">
        <v>28</v>
      </c>
      <c r="J8544" t="s">
        <v>76</v>
      </c>
      <c r="K8544" t="s">
        <v>210</v>
      </c>
      <c r="L8544" t="s">
        <v>26</v>
      </c>
      <c r="M8544" t="s">
        <v>246</v>
      </c>
      <c r="N8544" s="2">
        <v>40834</v>
      </c>
      <c r="O8544" s="2">
        <v>40839</v>
      </c>
      <c r="P8544">
        <v>1</v>
      </c>
      <c r="Q8544" s="1">
        <v>0.06</v>
      </c>
      <c r="R8544">
        <v>40.96</v>
      </c>
      <c r="S8544">
        <v>1.99</v>
      </c>
      <c r="T8544">
        <f t="shared" si="133"/>
        <v>40.96</v>
      </c>
    </row>
    <row r="8545" spans="1:20" x14ac:dyDescent="0.25">
      <c r="A8545">
        <v>8544</v>
      </c>
      <c r="B8545">
        <v>91526</v>
      </c>
      <c r="C8545" t="s">
        <v>833</v>
      </c>
      <c r="D8545" t="s">
        <v>38</v>
      </c>
      <c r="E8545" t="s">
        <v>21</v>
      </c>
      <c r="F8545" t="s">
        <v>31</v>
      </c>
      <c r="G8545" t="s">
        <v>23</v>
      </c>
      <c r="H8545" t="s">
        <v>33</v>
      </c>
      <c r="I8545" t="s">
        <v>28</v>
      </c>
      <c r="J8545" t="s">
        <v>76</v>
      </c>
      <c r="K8545" t="s">
        <v>201</v>
      </c>
      <c r="L8545" t="s">
        <v>192</v>
      </c>
      <c r="M8545" t="s">
        <v>35</v>
      </c>
      <c r="N8545" s="2">
        <v>41082</v>
      </c>
      <c r="O8545" s="2">
        <v>41082</v>
      </c>
      <c r="P8545">
        <v>5</v>
      </c>
      <c r="Q8545" s="1">
        <v>0.01</v>
      </c>
      <c r="R8545">
        <v>195.99</v>
      </c>
      <c r="S8545">
        <v>3.99</v>
      </c>
      <c r="T8545">
        <f t="shared" si="133"/>
        <v>979.95</v>
      </c>
    </row>
    <row r="8546" spans="1:20" x14ac:dyDescent="0.25">
      <c r="A8546">
        <v>8545</v>
      </c>
      <c r="B8546">
        <v>91098</v>
      </c>
      <c r="C8546" t="s">
        <v>179</v>
      </c>
      <c r="D8546" t="s">
        <v>20</v>
      </c>
      <c r="E8546" t="s">
        <v>39</v>
      </c>
      <c r="F8546" t="s">
        <v>31</v>
      </c>
      <c r="G8546" t="s">
        <v>23</v>
      </c>
      <c r="H8546" t="s">
        <v>89</v>
      </c>
      <c r="I8546" t="s">
        <v>28</v>
      </c>
      <c r="J8546" t="s">
        <v>76</v>
      </c>
      <c r="K8546" t="s">
        <v>95</v>
      </c>
      <c r="L8546" t="s">
        <v>44</v>
      </c>
      <c r="M8546" t="s">
        <v>143</v>
      </c>
      <c r="N8546" s="2">
        <v>41519</v>
      </c>
      <c r="O8546" s="2">
        <v>41520</v>
      </c>
      <c r="P8546">
        <v>18</v>
      </c>
      <c r="Q8546" s="1">
        <v>0.03</v>
      </c>
      <c r="R8546">
        <v>5.68</v>
      </c>
      <c r="S8546">
        <v>1.46</v>
      </c>
      <c r="T8546">
        <f t="shared" si="133"/>
        <v>102.24</v>
      </c>
    </row>
    <row r="8547" spans="1:20" x14ac:dyDescent="0.25">
      <c r="A8547">
        <v>8546</v>
      </c>
      <c r="B8547">
        <v>91098</v>
      </c>
      <c r="C8547" t="s">
        <v>179</v>
      </c>
      <c r="D8547" t="s">
        <v>20</v>
      </c>
      <c r="E8547" t="s">
        <v>39</v>
      </c>
      <c r="F8547" t="s">
        <v>31</v>
      </c>
      <c r="G8547" t="s">
        <v>23</v>
      </c>
      <c r="H8547" t="s">
        <v>89</v>
      </c>
      <c r="I8547" t="s">
        <v>28</v>
      </c>
      <c r="J8547" t="s">
        <v>76</v>
      </c>
      <c r="K8547" t="s">
        <v>68</v>
      </c>
      <c r="L8547" t="s">
        <v>44</v>
      </c>
      <c r="M8547" t="s">
        <v>141</v>
      </c>
      <c r="N8547" s="2">
        <v>41519</v>
      </c>
      <c r="O8547" s="2">
        <v>41520</v>
      </c>
      <c r="P8547">
        <v>20</v>
      </c>
      <c r="Q8547" s="1">
        <v>7.0000000000000007E-2</v>
      </c>
      <c r="R8547">
        <v>1.68</v>
      </c>
      <c r="S8547">
        <v>1</v>
      </c>
      <c r="T8547">
        <f t="shared" si="133"/>
        <v>33.6</v>
      </c>
    </row>
    <row r="8548" spans="1:20" x14ac:dyDescent="0.25">
      <c r="A8548">
        <v>8547</v>
      </c>
      <c r="B8548">
        <v>87500</v>
      </c>
      <c r="C8548" t="s">
        <v>869</v>
      </c>
      <c r="D8548" t="s">
        <v>20</v>
      </c>
      <c r="E8548" t="s">
        <v>21</v>
      </c>
      <c r="F8548" t="s">
        <v>31</v>
      </c>
      <c r="G8548" t="s">
        <v>32</v>
      </c>
      <c r="H8548" t="s">
        <v>203</v>
      </c>
      <c r="I8548" t="s">
        <v>28</v>
      </c>
      <c r="J8548" t="s">
        <v>64</v>
      </c>
      <c r="K8548" t="s">
        <v>213</v>
      </c>
      <c r="L8548" t="s">
        <v>192</v>
      </c>
      <c r="M8548" t="s">
        <v>131</v>
      </c>
      <c r="N8548" s="2">
        <v>41087</v>
      </c>
      <c r="O8548" s="2">
        <v>41088</v>
      </c>
      <c r="P8548">
        <v>14</v>
      </c>
      <c r="Q8548" s="1">
        <v>0.06</v>
      </c>
      <c r="R8548">
        <v>73.98</v>
      </c>
      <c r="S8548">
        <v>14.52</v>
      </c>
      <c r="T8548">
        <f t="shared" si="133"/>
        <v>1035.72</v>
      </c>
    </row>
    <row r="8549" spans="1:20" x14ac:dyDescent="0.25">
      <c r="A8549">
        <v>8548</v>
      </c>
      <c r="B8549">
        <v>90092</v>
      </c>
      <c r="C8549" t="s">
        <v>1560</v>
      </c>
      <c r="D8549" t="s">
        <v>20</v>
      </c>
      <c r="E8549" t="s">
        <v>39</v>
      </c>
      <c r="F8549" t="s">
        <v>40</v>
      </c>
      <c r="G8549" t="s">
        <v>23</v>
      </c>
      <c r="H8549" t="s">
        <v>49</v>
      </c>
      <c r="I8549" t="s">
        <v>28</v>
      </c>
      <c r="J8549" t="s">
        <v>64</v>
      </c>
      <c r="K8549" t="s">
        <v>43</v>
      </c>
      <c r="L8549" t="s">
        <v>192</v>
      </c>
      <c r="M8549" t="s">
        <v>59</v>
      </c>
      <c r="N8549" s="2">
        <v>41299</v>
      </c>
      <c r="O8549" s="2">
        <v>41299</v>
      </c>
      <c r="P8549">
        <v>3</v>
      </c>
      <c r="Q8549" s="1">
        <v>0.1</v>
      </c>
      <c r="R8549">
        <v>42.8</v>
      </c>
      <c r="S8549">
        <v>2.99</v>
      </c>
      <c r="T8549">
        <f t="shared" si="133"/>
        <v>128.39999999999998</v>
      </c>
    </row>
    <row r="8550" spans="1:20" x14ac:dyDescent="0.25">
      <c r="A8550">
        <v>8549</v>
      </c>
      <c r="B8550">
        <v>90092</v>
      </c>
      <c r="C8550" t="s">
        <v>1560</v>
      </c>
      <c r="D8550" t="s">
        <v>20</v>
      </c>
      <c r="E8550" t="s">
        <v>39</v>
      </c>
      <c r="F8550" t="s">
        <v>40</v>
      </c>
      <c r="G8550" t="s">
        <v>23</v>
      </c>
      <c r="H8550" t="s">
        <v>89</v>
      </c>
      <c r="I8550" t="s">
        <v>28</v>
      </c>
      <c r="J8550" t="s">
        <v>64</v>
      </c>
      <c r="K8550" t="s">
        <v>226</v>
      </c>
      <c r="L8550" t="s">
        <v>192</v>
      </c>
      <c r="M8550" t="s">
        <v>59</v>
      </c>
      <c r="N8550" s="2">
        <v>41299</v>
      </c>
      <c r="O8550" s="2">
        <v>41301</v>
      </c>
      <c r="P8550">
        <v>7</v>
      </c>
      <c r="Q8550" s="1">
        <v>0.1</v>
      </c>
      <c r="R8550">
        <v>6.48</v>
      </c>
      <c r="S8550">
        <v>7.37</v>
      </c>
      <c r="T8550">
        <f t="shared" si="133"/>
        <v>45.36</v>
      </c>
    </row>
    <row r="8551" spans="1:20" x14ac:dyDescent="0.25">
      <c r="A8551">
        <v>8550</v>
      </c>
      <c r="B8551">
        <v>90683</v>
      </c>
      <c r="C8551" t="s">
        <v>838</v>
      </c>
      <c r="D8551" t="s">
        <v>20</v>
      </c>
      <c r="E8551" t="s">
        <v>39</v>
      </c>
      <c r="F8551" t="s">
        <v>47</v>
      </c>
      <c r="G8551" t="s">
        <v>23</v>
      </c>
      <c r="H8551" t="s">
        <v>54</v>
      </c>
      <c r="I8551" t="s">
        <v>28</v>
      </c>
      <c r="J8551" t="s">
        <v>64</v>
      </c>
      <c r="K8551" t="s">
        <v>68</v>
      </c>
      <c r="L8551" t="s">
        <v>26</v>
      </c>
      <c r="M8551" t="s">
        <v>156</v>
      </c>
      <c r="N8551" s="2">
        <v>41569</v>
      </c>
      <c r="O8551" s="2">
        <v>41571</v>
      </c>
      <c r="P8551">
        <v>23</v>
      </c>
      <c r="Q8551" s="1">
        <v>0.08</v>
      </c>
      <c r="R8551">
        <v>21.38</v>
      </c>
      <c r="S8551">
        <v>8.99</v>
      </c>
      <c r="T8551">
        <f t="shared" si="133"/>
        <v>491.73999999999995</v>
      </c>
    </row>
    <row r="8552" spans="1:20" x14ac:dyDescent="0.25">
      <c r="A8552">
        <v>8551</v>
      </c>
      <c r="B8552">
        <v>90982</v>
      </c>
      <c r="C8552" t="s">
        <v>1186</v>
      </c>
      <c r="D8552" t="s">
        <v>578</v>
      </c>
      <c r="E8552" t="s">
        <v>21</v>
      </c>
      <c r="F8552" t="s">
        <v>31</v>
      </c>
      <c r="G8552" t="s">
        <v>41</v>
      </c>
      <c r="H8552" t="s">
        <v>33</v>
      </c>
      <c r="I8552" t="s">
        <v>28</v>
      </c>
      <c r="J8552" t="s">
        <v>64</v>
      </c>
      <c r="K8552" t="s">
        <v>198</v>
      </c>
      <c r="L8552" t="s">
        <v>283</v>
      </c>
      <c r="M8552" t="s">
        <v>141</v>
      </c>
      <c r="N8552" s="2">
        <v>41412</v>
      </c>
      <c r="O8552" s="2">
        <v>41414</v>
      </c>
      <c r="P8552">
        <v>4</v>
      </c>
      <c r="Q8552" s="1">
        <v>0.03</v>
      </c>
      <c r="R8552">
        <v>213.45</v>
      </c>
      <c r="S8552">
        <v>14.7</v>
      </c>
      <c r="T8552">
        <f t="shared" si="133"/>
        <v>853.8</v>
      </c>
    </row>
    <row r="8553" spans="1:20" x14ac:dyDescent="0.25">
      <c r="A8553">
        <v>8552</v>
      </c>
      <c r="B8553">
        <v>91293</v>
      </c>
      <c r="C8553" t="s">
        <v>1178</v>
      </c>
      <c r="D8553" t="s">
        <v>38</v>
      </c>
      <c r="E8553" t="s">
        <v>21</v>
      </c>
      <c r="F8553" t="s">
        <v>22</v>
      </c>
      <c r="G8553" t="s">
        <v>23</v>
      </c>
      <c r="H8553" t="s">
        <v>24</v>
      </c>
      <c r="I8553" t="s">
        <v>28</v>
      </c>
      <c r="J8553" t="s">
        <v>64</v>
      </c>
      <c r="K8553" t="s">
        <v>34</v>
      </c>
      <c r="L8553" t="s">
        <v>192</v>
      </c>
      <c r="M8553" t="s">
        <v>137</v>
      </c>
      <c r="N8553" s="2">
        <v>41379</v>
      </c>
      <c r="O8553" s="2">
        <v>41381</v>
      </c>
      <c r="P8553">
        <v>8</v>
      </c>
      <c r="Q8553" s="1">
        <v>0.02</v>
      </c>
      <c r="R8553">
        <v>82.99</v>
      </c>
      <c r="S8553">
        <v>5.5</v>
      </c>
      <c r="T8553">
        <f t="shared" si="133"/>
        <v>663.92</v>
      </c>
    </row>
    <row r="8554" spans="1:20" x14ac:dyDescent="0.25">
      <c r="A8554">
        <v>8553</v>
      </c>
      <c r="B8554">
        <v>91293</v>
      </c>
      <c r="C8554" t="s">
        <v>1178</v>
      </c>
      <c r="D8554" t="s">
        <v>20</v>
      </c>
      <c r="E8554" t="s">
        <v>39</v>
      </c>
      <c r="F8554" t="s">
        <v>22</v>
      </c>
      <c r="G8554" t="s">
        <v>23</v>
      </c>
      <c r="H8554" t="s">
        <v>78</v>
      </c>
      <c r="I8554" t="s">
        <v>28</v>
      </c>
      <c r="J8554" t="s">
        <v>64</v>
      </c>
      <c r="K8554" t="s">
        <v>116</v>
      </c>
      <c r="L8554" t="s">
        <v>26</v>
      </c>
      <c r="M8554" t="s">
        <v>27</v>
      </c>
      <c r="N8554" s="2">
        <v>41379</v>
      </c>
      <c r="O8554" s="2">
        <v>41380</v>
      </c>
      <c r="P8554">
        <v>2</v>
      </c>
      <c r="Q8554" s="1">
        <v>0.02</v>
      </c>
      <c r="R8554">
        <v>11.66</v>
      </c>
      <c r="S8554">
        <v>8.99</v>
      </c>
      <c r="T8554">
        <f t="shared" si="133"/>
        <v>23.32</v>
      </c>
    </row>
    <row r="8555" spans="1:20" x14ac:dyDescent="0.25">
      <c r="A8555">
        <v>8554</v>
      </c>
      <c r="B8555">
        <v>86305</v>
      </c>
      <c r="C8555" t="s">
        <v>1403</v>
      </c>
      <c r="D8555" t="s">
        <v>20</v>
      </c>
      <c r="E8555" t="s">
        <v>21</v>
      </c>
      <c r="F8555" t="s">
        <v>31</v>
      </c>
      <c r="G8555" t="s">
        <v>93</v>
      </c>
      <c r="H8555" t="s">
        <v>33</v>
      </c>
      <c r="I8555" t="s">
        <v>28</v>
      </c>
      <c r="J8555" t="s">
        <v>64</v>
      </c>
      <c r="K8555" t="s">
        <v>204</v>
      </c>
      <c r="L8555" t="s">
        <v>44</v>
      </c>
      <c r="M8555" t="s">
        <v>178</v>
      </c>
      <c r="N8555" s="2">
        <v>41501</v>
      </c>
      <c r="O8555" s="2">
        <v>41503</v>
      </c>
      <c r="P8555">
        <v>11</v>
      </c>
      <c r="Q8555" s="1">
        <v>0.04</v>
      </c>
      <c r="R8555">
        <v>35.99</v>
      </c>
      <c r="S8555">
        <v>5.99</v>
      </c>
      <c r="T8555">
        <f t="shared" si="133"/>
        <v>395.89000000000004</v>
      </c>
    </row>
    <row r="8556" spans="1:20" x14ac:dyDescent="0.25">
      <c r="A8556">
        <v>8555</v>
      </c>
      <c r="B8556">
        <v>89487</v>
      </c>
      <c r="C8556" t="s">
        <v>1116</v>
      </c>
      <c r="D8556" t="s">
        <v>38</v>
      </c>
      <c r="E8556" t="s">
        <v>21</v>
      </c>
      <c r="F8556" t="s">
        <v>40</v>
      </c>
      <c r="G8556" t="s">
        <v>93</v>
      </c>
      <c r="H8556" t="s">
        <v>24</v>
      </c>
      <c r="I8556" t="s">
        <v>28</v>
      </c>
      <c r="J8556" t="s">
        <v>64</v>
      </c>
      <c r="K8556" t="s">
        <v>1107</v>
      </c>
      <c r="L8556" t="s">
        <v>746</v>
      </c>
      <c r="M8556" t="s">
        <v>125</v>
      </c>
      <c r="N8556" s="2">
        <v>41276</v>
      </c>
      <c r="O8556" s="2">
        <v>41279</v>
      </c>
      <c r="P8556">
        <v>10</v>
      </c>
      <c r="Q8556" s="1">
        <v>0.04</v>
      </c>
      <c r="R8556">
        <v>199.99</v>
      </c>
      <c r="S8556">
        <v>24.49</v>
      </c>
      <c r="T8556">
        <f t="shared" si="133"/>
        <v>1999.9</v>
      </c>
    </row>
    <row r="8557" spans="1:20" x14ac:dyDescent="0.25">
      <c r="A8557">
        <v>8556</v>
      </c>
      <c r="B8557">
        <v>87850</v>
      </c>
      <c r="C8557" t="s">
        <v>2101</v>
      </c>
      <c r="D8557" t="s">
        <v>20</v>
      </c>
      <c r="E8557" t="s">
        <v>21</v>
      </c>
      <c r="F8557" t="s">
        <v>47</v>
      </c>
      <c r="G8557" t="s">
        <v>41</v>
      </c>
      <c r="H8557" t="s">
        <v>24</v>
      </c>
      <c r="I8557" t="s">
        <v>28</v>
      </c>
      <c r="J8557" t="s">
        <v>64</v>
      </c>
      <c r="K8557" t="s">
        <v>1138</v>
      </c>
      <c r="L8557" t="s">
        <v>26</v>
      </c>
      <c r="M8557" t="s">
        <v>117</v>
      </c>
      <c r="N8557" s="2">
        <v>41203</v>
      </c>
      <c r="O8557" s="2">
        <v>41205</v>
      </c>
      <c r="P8557">
        <v>7</v>
      </c>
      <c r="Q8557" s="1">
        <v>0.04</v>
      </c>
      <c r="R8557">
        <v>22.98</v>
      </c>
      <c r="S8557">
        <v>1.99</v>
      </c>
      <c r="T8557">
        <f t="shared" si="133"/>
        <v>160.86000000000001</v>
      </c>
    </row>
    <row r="8558" spans="1:20" x14ac:dyDescent="0.25">
      <c r="A8558">
        <v>8557</v>
      </c>
      <c r="B8558">
        <v>91089</v>
      </c>
      <c r="C8558" t="s">
        <v>179</v>
      </c>
      <c r="D8558" t="s">
        <v>38</v>
      </c>
      <c r="E8558" t="s">
        <v>187</v>
      </c>
      <c r="F8558" t="s">
        <v>31</v>
      </c>
      <c r="G8558" t="s">
        <v>48</v>
      </c>
      <c r="H8558" t="s">
        <v>188</v>
      </c>
      <c r="I8558" t="s">
        <v>28</v>
      </c>
      <c r="J8558" t="s">
        <v>64</v>
      </c>
      <c r="K8558" t="s">
        <v>43</v>
      </c>
      <c r="L8558" t="s">
        <v>746</v>
      </c>
      <c r="M8558" t="s">
        <v>63</v>
      </c>
      <c r="N8558" s="2">
        <v>40437</v>
      </c>
      <c r="O8558" s="2">
        <v>40437</v>
      </c>
      <c r="P8558">
        <v>3</v>
      </c>
      <c r="Q8558" s="1">
        <v>7.0000000000000007E-2</v>
      </c>
      <c r="R8558">
        <v>154.13</v>
      </c>
      <c r="S8558">
        <v>69</v>
      </c>
      <c r="T8558">
        <f t="shared" si="133"/>
        <v>462.39</v>
      </c>
    </row>
    <row r="8559" spans="1:20" x14ac:dyDescent="0.25">
      <c r="A8559">
        <v>8558</v>
      </c>
      <c r="B8559">
        <v>90912</v>
      </c>
      <c r="C8559" t="s">
        <v>1962</v>
      </c>
      <c r="D8559" t="s">
        <v>20</v>
      </c>
      <c r="E8559" t="s">
        <v>21</v>
      </c>
      <c r="F8559" t="s">
        <v>22</v>
      </c>
      <c r="G8559" t="s">
        <v>93</v>
      </c>
      <c r="H8559" t="s">
        <v>33</v>
      </c>
      <c r="I8559" t="s">
        <v>28</v>
      </c>
      <c r="J8559" t="s">
        <v>64</v>
      </c>
      <c r="K8559" t="s">
        <v>1147</v>
      </c>
      <c r="L8559" t="s">
        <v>44</v>
      </c>
      <c r="M8559" t="s">
        <v>227</v>
      </c>
      <c r="N8559" s="2">
        <v>40992</v>
      </c>
      <c r="O8559" s="2">
        <v>40993</v>
      </c>
      <c r="P8559">
        <v>1</v>
      </c>
      <c r="Q8559" s="1">
        <v>0.09</v>
      </c>
      <c r="R8559">
        <v>20.99</v>
      </c>
      <c r="S8559">
        <v>2.5</v>
      </c>
      <c r="T8559">
        <f t="shared" si="133"/>
        <v>20.99</v>
      </c>
    </row>
    <row r="8560" spans="1:20" x14ac:dyDescent="0.25">
      <c r="A8560">
        <v>8559</v>
      </c>
      <c r="B8560">
        <v>88903</v>
      </c>
      <c r="C8560" t="s">
        <v>2334</v>
      </c>
      <c r="D8560" t="s">
        <v>20</v>
      </c>
      <c r="E8560" t="s">
        <v>39</v>
      </c>
      <c r="F8560" t="s">
        <v>47</v>
      </c>
      <c r="G8560" t="s">
        <v>32</v>
      </c>
      <c r="H8560" t="s">
        <v>89</v>
      </c>
      <c r="I8560" t="s">
        <v>28</v>
      </c>
      <c r="J8560" t="s">
        <v>64</v>
      </c>
      <c r="K8560" t="s">
        <v>101</v>
      </c>
      <c r="L8560" t="s">
        <v>706</v>
      </c>
      <c r="M8560" t="s">
        <v>51</v>
      </c>
      <c r="N8560" s="2">
        <v>41601</v>
      </c>
      <c r="O8560" s="2">
        <v>41603</v>
      </c>
      <c r="P8560">
        <v>18</v>
      </c>
      <c r="Q8560" s="1">
        <v>0.05</v>
      </c>
      <c r="R8560">
        <v>78.650000000000006</v>
      </c>
      <c r="S8560">
        <v>13.99</v>
      </c>
      <c r="T8560">
        <f t="shared" si="133"/>
        <v>1415.7</v>
      </c>
    </row>
    <row r="8561" spans="1:20" x14ac:dyDescent="0.25">
      <c r="A8561">
        <v>8560</v>
      </c>
      <c r="B8561">
        <v>91159</v>
      </c>
      <c r="C8561" t="s">
        <v>917</v>
      </c>
      <c r="D8561" t="s">
        <v>20</v>
      </c>
      <c r="E8561" t="s">
        <v>39</v>
      </c>
      <c r="F8561" t="s">
        <v>47</v>
      </c>
      <c r="G8561" t="s">
        <v>32</v>
      </c>
      <c r="H8561" t="s">
        <v>94</v>
      </c>
      <c r="I8561" t="s">
        <v>28</v>
      </c>
      <c r="J8561" t="s">
        <v>64</v>
      </c>
      <c r="K8561" t="s">
        <v>228</v>
      </c>
      <c r="L8561" t="s">
        <v>192</v>
      </c>
      <c r="M8561" t="s">
        <v>167</v>
      </c>
      <c r="N8561" s="2">
        <v>40580</v>
      </c>
      <c r="O8561" s="2">
        <v>40581</v>
      </c>
      <c r="P8561">
        <v>5</v>
      </c>
      <c r="Q8561" s="1">
        <v>0</v>
      </c>
      <c r="R8561">
        <v>35.44</v>
      </c>
      <c r="S8561">
        <v>4.92</v>
      </c>
      <c r="T8561">
        <f t="shared" si="133"/>
        <v>177.2</v>
      </c>
    </row>
    <row r="8562" spans="1:20" x14ac:dyDescent="0.25">
      <c r="A8562">
        <v>8561</v>
      </c>
      <c r="B8562">
        <v>91164</v>
      </c>
      <c r="C8562" t="s">
        <v>2132</v>
      </c>
      <c r="D8562" t="s">
        <v>578</v>
      </c>
      <c r="E8562" t="s">
        <v>21</v>
      </c>
      <c r="F8562" t="s">
        <v>40</v>
      </c>
      <c r="G8562" t="s">
        <v>41</v>
      </c>
      <c r="H8562" t="s">
        <v>33</v>
      </c>
      <c r="I8562" t="s">
        <v>28</v>
      </c>
      <c r="J8562" t="s">
        <v>64</v>
      </c>
      <c r="K8562" t="s">
        <v>409</v>
      </c>
      <c r="L8562" t="s">
        <v>283</v>
      </c>
      <c r="M8562" t="s">
        <v>469</v>
      </c>
      <c r="N8562" s="2">
        <v>41120</v>
      </c>
      <c r="O8562" s="2">
        <v>41121</v>
      </c>
      <c r="P8562">
        <v>14</v>
      </c>
      <c r="Q8562" s="1">
        <v>0.1</v>
      </c>
      <c r="R8562">
        <v>264.98</v>
      </c>
      <c r="S8562">
        <v>17.86</v>
      </c>
      <c r="T8562">
        <f t="shared" si="133"/>
        <v>3709.7200000000003</v>
      </c>
    </row>
    <row r="8563" spans="1:20" x14ac:dyDescent="0.25">
      <c r="A8563">
        <v>8562</v>
      </c>
      <c r="B8563">
        <v>85992</v>
      </c>
      <c r="C8563" t="s">
        <v>1437</v>
      </c>
      <c r="D8563" t="s">
        <v>20</v>
      </c>
      <c r="E8563" t="s">
        <v>39</v>
      </c>
      <c r="F8563" t="s">
        <v>31</v>
      </c>
      <c r="G8563" t="s">
        <v>41</v>
      </c>
      <c r="H8563" t="s">
        <v>49</v>
      </c>
      <c r="I8563" t="s">
        <v>28</v>
      </c>
      <c r="J8563" t="s">
        <v>64</v>
      </c>
      <c r="K8563" t="s">
        <v>55</v>
      </c>
      <c r="L8563" t="s">
        <v>192</v>
      </c>
      <c r="M8563" t="s">
        <v>141</v>
      </c>
      <c r="N8563" s="2">
        <v>40591</v>
      </c>
      <c r="O8563" s="2">
        <v>40593</v>
      </c>
      <c r="P8563">
        <v>3</v>
      </c>
      <c r="Q8563" s="1">
        <v>0.03</v>
      </c>
      <c r="R8563">
        <v>48.58</v>
      </c>
      <c r="S8563">
        <v>3.99</v>
      </c>
      <c r="T8563">
        <f t="shared" si="133"/>
        <v>145.74</v>
      </c>
    </row>
    <row r="8564" spans="1:20" x14ac:dyDescent="0.25">
      <c r="A8564">
        <v>8563</v>
      </c>
      <c r="B8564">
        <v>88810</v>
      </c>
      <c r="C8564" t="s">
        <v>1391</v>
      </c>
      <c r="D8564" t="s">
        <v>20</v>
      </c>
      <c r="E8564" t="s">
        <v>187</v>
      </c>
      <c r="F8564" t="s">
        <v>31</v>
      </c>
      <c r="G8564" t="s">
        <v>41</v>
      </c>
      <c r="H8564" t="s">
        <v>225</v>
      </c>
      <c r="I8564" t="s">
        <v>28</v>
      </c>
      <c r="J8564" t="s">
        <v>64</v>
      </c>
      <c r="K8564" t="s">
        <v>158</v>
      </c>
      <c r="L8564" t="s">
        <v>746</v>
      </c>
      <c r="M8564" t="s">
        <v>35</v>
      </c>
      <c r="N8564" s="2">
        <v>41282</v>
      </c>
      <c r="O8564" s="2">
        <v>41283</v>
      </c>
      <c r="P8564">
        <v>4</v>
      </c>
      <c r="Q8564" s="1">
        <v>0.01</v>
      </c>
      <c r="R8564">
        <v>14.89</v>
      </c>
      <c r="S8564">
        <v>13.56</v>
      </c>
      <c r="T8564">
        <f t="shared" si="133"/>
        <v>59.56</v>
      </c>
    </row>
    <row r="8565" spans="1:20" x14ac:dyDescent="0.25">
      <c r="A8565">
        <v>8564</v>
      </c>
      <c r="B8565">
        <v>88810</v>
      </c>
      <c r="C8565" t="s">
        <v>1391</v>
      </c>
      <c r="D8565" t="s">
        <v>578</v>
      </c>
      <c r="E8565" t="s">
        <v>187</v>
      </c>
      <c r="F8565" t="s">
        <v>31</v>
      </c>
      <c r="G8565" t="s">
        <v>41</v>
      </c>
      <c r="H8565" t="s">
        <v>217</v>
      </c>
      <c r="I8565" t="s">
        <v>28</v>
      </c>
      <c r="J8565" t="s">
        <v>64</v>
      </c>
      <c r="K8565" t="s">
        <v>291</v>
      </c>
      <c r="L8565" t="s">
        <v>330</v>
      </c>
      <c r="M8565" t="s">
        <v>35</v>
      </c>
      <c r="N8565" s="2">
        <v>41282</v>
      </c>
      <c r="O8565" s="2">
        <v>41283</v>
      </c>
      <c r="P8565">
        <v>4</v>
      </c>
      <c r="Q8565" s="1">
        <v>0.04</v>
      </c>
      <c r="R8565">
        <v>280.98</v>
      </c>
      <c r="S8565">
        <v>35.67</v>
      </c>
      <c r="T8565">
        <f t="shared" si="133"/>
        <v>1123.92</v>
      </c>
    </row>
    <row r="8566" spans="1:20" x14ac:dyDescent="0.25">
      <c r="A8566">
        <v>8565</v>
      </c>
      <c r="B8566">
        <v>88810</v>
      </c>
      <c r="C8566" t="s">
        <v>821</v>
      </c>
      <c r="D8566" t="s">
        <v>20</v>
      </c>
      <c r="E8566" t="s">
        <v>39</v>
      </c>
      <c r="F8566" t="s">
        <v>31</v>
      </c>
      <c r="G8566" t="s">
        <v>41</v>
      </c>
      <c r="H8566" t="s">
        <v>78</v>
      </c>
      <c r="I8566" t="s">
        <v>28</v>
      </c>
      <c r="J8566" t="s">
        <v>64</v>
      </c>
      <c r="K8566" t="s">
        <v>184</v>
      </c>
      <c r="L8566" t="s">
        <v>192</v>
      </c>
      <c r="M8566" t="s">
        <v>35</v>
      </c>
      <c r="N8566" s="2">
        <v>41282</v>
      </c>
      <c r="O8566" s="2">
        <v>41283</v>
      </c>
      <c r="P8566">
        <v>11</v>
      </c>
      <c r="Q8566" s="1">
        <v>0.08</v>
      </c>
      <c r="R8566">
        <v>4.91</v>
      </c>
      <c r="S8566">
        <v>5.68</v>
      </c>
      <c r="T8566">
        <f t="shared" si="133"/>
        <v>54.010000000000005</v>
      </c>
    </row>
    <row r="8567" spans="1:20" x14ac:dyDescent="0.25">
      <c r="A8567">
        <v>8566</v>
      </c>
      <c r="B8567">
        <v>90599</v>
      </c>
      <c r="C8567" t="s">
        <v>1160</v>
      </c>
      <c r="D8567" t="s">
        <v>20</v>
      </c>
      <c r="E8567" t="s">
        <v>187</v>
      </c>
      <c r="F8567" t="s">
        <v>47</v>
      </c>
      <c r="G8567" t="s">
        <v>93</v>
      </c>
      <c r="H8567" t="s">
        <v>225</v>
      </c>
      <c r="I8567" t="s">
        <v>28</v>
      </c>
      <c r="J8567" t="s">
        <v>64</v>
      </c>
      <c r="K8567" t="s">
        <v>113</v>
      </c>
      <c r="L8567" t="s">
        <v>44</v>
      </c>
      <c r="M8567" t="s">
        <v>51</v>
      </c>
      <c r="N8567" s="2">
        <v>41379</v>
      </c>
      <c r="O8567" s="2">
        <v>41381</v>
      </c>
      <c r="P8567">
        <v>13</v>
      </c>
      <c r="Q8567" s="1">
        <v>0.05</v>
      </c>
      <c r="R8567">
        <v>18.84</v>
      </c>
      <c r="S8567">
        <v>3.62</v>
      </c>
      <c r="T8567">
        <f t="shared" si="133"/>
        <v>244.92</v>
      </c>
    </row>
    <row r="8568" spans="1:20" x14ac:dyDescent="0.25">
      <c r="A8568">
        <v>8567</v>
      </c>
      <c r="B8568">
        <v>87418</v>
      </c>
      <c r="C8568" t="s">
        <v>1711</v>
      </c>
      <c r="D8568" t="s">
        <v>38</v>
      </c>
      <c r="E8568" t="s">
        <v>39</v>
      </c>
      <c r="F8568" t="s">
        <v>22</v>
      </c>
      <c r="G8568" t="s">
        <v>48</v>
      </c>
      <c r="H8568" t="s">
        <v>54</v>
      </c>
      <c r="I8568" t="s">
        <v>28</v>
      </c>
      <c r="J8568" t="s">
        <v>64</v>
      </c>
      <c r="K8568" t="s">
        <v>95</v>
      </c>
      <c r="L8568" t="s">
        <v>192</v>
      </c>
      <c r="M8568" t="s">
        <v>199</v>
      </c>
      <c r="N8568" s="2">
        <v>41396</v>
      </c>
      <c r="O8568" s="2">
        <v>41403</v>
      </c>
      <c r="P8568">
        <v>16</v>
      </c>
      <c r="Q8568" s="1">
        <v>0.02</v>
      </c>
      <c r="R8568">
        <v>59.98</v>
      </c>
      <c r="S8568">
        <v>3.99</v>
      </c>
      <c r="T8568">
        <f t="shared" si="133"/>
        <v>959.68</v>
      </c>
    </row>
    <row r="8569" spans="1:20" x14ac:dyDescent="0.25">
      <c r="A8569">
        <v>8568</v>
      </c>
      <c r="B8569">
        <v>87418</v>
      </c>
      <c r="C8569" t="s">
        <v>1711</v>
      </c>
      <c r="D8569" t="s">
        <v>20</v>
      </c>
      <c r="E8569" t="s">
        <v>21</v>
      </c>
      <c r="F8569" t="s">
        <v>22</v>
      </c>
      <c r="G8569" t="s">
        <v>48</v>
      </c>
      <c r="H8569" t="s">
        <v>203</v>
      </c>
      <c r="I8569" t="s">
        <v>28</v>
      </c>
      <c r="J8569" t="s">
        <v>64</v>
      </c>
      <c r="K8569" t="s">
        <v>201</v>
      </c>
      <c r="L8569" t="s">
        <v>192</v>
      </c>
      <c r="M8569" t="s">
        <v>173</v>
      </c>
      <c r="N8569" s="2">
        <v>41396</v>
      </c>
      <c r="O8569" s="2">
        <v>41401</v>
      </c>
      <c r="P8569">
        <v>13</v>
      </c>
      <c r="Q8569" s="1">
        <v>0.06</v>
      </c>
      <c r="R8569">
        <v>65.989999999999995</v>
      </c>
      <c r="S8569">
        <v>5.31</v>
      </c>
      <c r="T8569">
        <f t="shared" si="133"/>
        <v>857.86999999999989</v>
      </c>
    </row>
    <row r="8570" spans="1:20" x14ac:dyDescent="0.25">
      <c r="A8570">
        <v>8569</v>
      </c>
      <c r="B8570">
        <v>90951</v>
      </c>
      <c r="C8570" t="s">
        <v>1132</v>
      </c>
      <c r="D8570" t="s">
        <v>38</v>
      </c>
      <c r="E8570" t="s">
        <v>21</v>
      </c>
      <c r="F8570" t="s">
        <v>40</v>
      </c>
      <c r="G8570" t="s">
        <v>48</v>
      </c>
      <c r="H8570" t="s">
        <v>33</v>
      </c>
      <c r="I8570" t="s">
        <v>28</v>
      </c>
      <c r="J8570" t="s">
        <v>64</v>
      </c>
      <c r="K8570" t="s">
        <v>1138</v>
      </c>
      <c r="L8570" t="s">
        <v>192</v>
      </c>
      <c r="M8570" t="s">
        <v>175</v>
      </c>
      <c r="N8570" s="2">
        <v>40337</v>
      </c>
      <c r="O8570" s="2">
        <v>40337</v>
      </c>
      <c r="P8570">
        <v>13</v>
      </c>
      <c r="Q8570" s="1">
        <v>0.05</v>
      </c>
      <c r="R8570">
        <v>100.97</v>
      </c>
      <c r="S8570">
        <v>7.18</v>
      </c>
      <c r="T8570">
        <f t="shared" si="133"/>
        <v>1312.61</v>
      </c>
    </row>
    <row r="8571" spans="1:20" x14ac:dyDescent="0.25">
      <c r="A8571">
        <v>8570</v>
      </c>
      <c r="B8571">
        <v>90959</v>
      </c>
      <c r="C8571" t="s">
        <v>1132</v>
      </c>
      <c r="D8571" t="s">
        <v>20</v>
      </c>
      <c r="E8571" t="s">
        <v>39</v>
      </c>
      <c r="F8571" t="s">
        <v>40</v>
      </c>
      <c r="G8571" t="s">
        <v>48</v>
      </c>
      <c r="H8571" t="s">
        <v>54</v>
      </c>
      <c r="I8571" t="s">
        <v>28</v>
      </c>
      <c r="J8571" t="s">
        <v>64</v>
      </c>
      <c r="K8571" t="s">
        <v>95</v>
      </c>
      <c r="L8571" t="s">
        <v>44</v>
      </c>
      <c r="M8571" t="s">
        <v>469</v>
      </c>
      <c r="N8571" s="2">
        <v>41433</v>
      </c>
      <c r="O8571" s="2">
        <v>41433</v>
      </c>
      <c r="P8571">
        <v>1</v>
      </c>
      <c r="Q8571" s="1">
        <v>0.02</v>
      </c>
      <c r="R8571">
        <v>4.84</v>
      </c>
      <c r="S8571">
        <v>0.71</v>
      </c>
      <c r="T8571">
        <f t="shared" si="133"/>
        <v>4.84</v>
      </c>
    </row>
    <row r="8572" spans="1:20" x14ac:dyDescent="0.25">
      <c r="A8572">
        <v>8571</v>
      </c>
      <c r="B8572">
        <v>89461</v>
      </c>
      <c r="C8572" t="s">
        <v>272</v>
      </c>
      <c r="D8572" t="s">
        <v>20</v>
      </c>
      <c r="E8572" t="s">
        <v>39</v>
      </c>
      <c r="F8572" t="s">
        <v>31</v>
      </c>
      <c r="G8572" t="s">
        <v>32</v>
      </c>
      <c r="H8572" t="s">
        <v>49</v>
      </c>
      <c r="I8572" t="s">
        <v>28</v>
      </c>
      <c r="J8572" t="s">
        <v>64</v>
      </c>
      <c r="K8572" t="s">
        <v>231</v>
      </c>
      <c r="L8572" t="s">
        <v>44</v>
      </c>
      <c r="M8572" t="s">
        <v>296</v>
      </c>
      <c r="N8572" s="2">
        <v>41214</v>
      </c>
      <c r="O8572" s="2">
        <v>41216</v>
      </c>
      <c r="P8572">
        <v>26</v>
      </c>
      <c r="Q8572" s="1">
        <v>0.04</v>
      </c>
      <c r="R8572">
        <v>7.64</v>
      </c>
      <c r="S8572">
        <v>5.83</v>
      </c>
      <c r="T8572">
        <f t="shared" si="133"/>
        <v>198.64</v>
      </c>
    </row>
    <row r="8573" spans="1:20" x14ac:dyDescent="0.25">
      <c r="A8573">
        <v>8572</v>
      </c>
      <c r="B8573">
        <v>89461</v>
      </c>
      <c r="C8573" t="s">
        <v>272</v>
      </c>
      <c r="D8573" t="s">
        <v>20</v>
      </c>
      <c r="E8573" t="s">
        <v>39</v>
      </c>
      <c r="F8573" t="s">
        <v>31</v>
      </c>
      <c r="G8573" t="s">
        <v>32</v>
      </c>
      <c r="H8573" t="s">
        <v>61</v>
      </c>
      <c r="I8573" t="s">
        <v>28</v>
      </c>
      <c r="J8573" t="s">
        <v>64</v>
      </c>
      <c r="K8573" t="s">
        <v>74</v>
      </c>
      <c r="L8573" t="s">
        <v>192</v>
      </c>
      <c r="M8573" t="s">
        <v>255</v>
      </c>
      <c r="N8573" s="2">
        <v>41214</v>
      </c>
      <c r="O8573" s="2">
        <v>41215</v>
      </c>
      <c r="P8573">
        <v>14</v>
      </c>
      <c r="Q8573" s="1">
        <v>0.08</v>
      </c>
      <c r="R8573">
        <v>4.9800000000000004</v>
      </c>
      <c r="S8573">
        <v>5.49</v>
      </c>
      <c r="T8573">
        <f t="shared" si="133"/>
        <v>69.72</v>
      </c>
    </row>
    <row r="8574" spans="1:20" x14ac:dyDescent="0.25">
      <c r="A8574">
        <v>8573</v>
      </c>
      <c r="B8574">
        <v>89461</v>
      </c>
      <c r="C8574" t="s">
        <v>272</v>
      </c>
      <c r="D8574" t="s">
        <v>20</v>
      </c>
      <c r="E8574" t="s">
        <v>21</v>
      </c>
      <c r="F8574" t="s">
        <v>31</v>
      </c>
      <c r="G8574" t="s">
        <v>32</v>
      </c>
      <c r="H8574" t="s">
        <v>24</v>
      </c>
      <c r="I8574" t="s">
        <v>28</v>
      </c>
      <c r="J8574" t="s">
        <v>64</v>
      </c>
      <c r="K8574" t="s">
        <v>1107</v>
      </c>
      <c r="L8574" t="s">
        <v>192</v>
      </c>
      <c r="M8574" t="s">
        <v>131</v>
      </c>
      <c r="N8574" s="2">
        <v>41214</v>
      </c>
      <c r="O8574" s="2">
        <v>41215</v>
      </c>
      <c r="P8574">
        <v>37</v>
      </c>
      <c r="Q8574" s="1">
        <v>0.05</v>
      </c>
      <c r="R8574">
        <v>45.99</v>
      </c>
      <c r="S8574">
        <v>4.99</v>
      </c>
      <c r="T8574">
        <f t="shared" si="133"/>
        <v>1701.63</v>
      </c>
    </row>
    <row r="8575" spans="1:20" x14ac:dyDescent="0.25">
      <c r="A8575">
        <v>8574</v>
      </c>
      <c r="B8575">
        <v>91492</v>
      </c>
      <c r="C8575" t="s">
        <v>1607</v>
      </c>
      <c r="D8575" t="s">
        <v>38</v>
      </c>
      <c r="E8575" t="s">
        <v>21</v>
      </c>
      <c r="F8575" t="s">
        <v>31</v>
      </c>
      <c r="G8575" t="s">
        <v>32</v>
      </c>
      <c r="H8575" t="s">
        <v>24</v>
      </c>
      <c r="I8575" t="s">
        <v>28</v>
      </c>
      <c r="J8575" t="s">
        <v>64</v>
      </c>
      <c r="K8575" t="s">
        <v>208</v>
      </c>
      <c r="L8575" t="s">
        <v>26</v>
      </c>
      <c r="M8575" t="s">
        <v>178</v>
      </c>
      <c r="N8575" s="2">
        <v>40239</v>
      </c>
      <c r="O8575" s="2">
        <v>40241</v>
      </c>
      <c r="P8575">
        <v>12</v>
      </c>
      <c r="Q8575" s="1">
        <v>0</v>
      </c>
      <c r="R8575">
        <v>8.33</v>
      </c>
      <c r="S8575">
        <v>1.99</v>
      </c>
      <c r="T8575">
        <f t="shared" si="133"/>
        <v>99.960000000000008</v>
      </c>
    </row>
    <row r="8576" spans="1:20" x14ac:dyDescent="0.25">
      <c r="A8576">
        <v>8575</v>
      </c>
      <c r="B8576">
        <v>87582</v>
      </c>
      <c r="C8576" t="s">
        <v>1517</v>
      </c>
      <c r="D8576" t="s">
        <v>20</v>
      </c>
      <c r="E8576" t="s">
        <v>21</v>
      </c>
      <c r="F8576" t="s">
        <v>40</v>
      </c>
      <c r="G8576" t="s">
        <v>32</v>
      </c>
      <c r="H8576" t="s">
        <v>203</v>
      </c>
      <c r="I8576" t="s">
        <v>28</v>
      </c>
      <c r="J8576" t="s">
        <v>64</v>
      </c>
      <c r="K8576" t="s">
        <v>1114</v>
      </c>
      <c r="L8576" t="s">
        <v>192</v>
      </c>
      <c r="M8576" t="s">
        <v>75</v>
      </c>
      <c r="N8576" s="2">
        <v>41372</v>
      </c>
      <c r="O8576" s="2">
        <v>41372</v>
      </c>
      <c r="P8576">
        <v>12</v>
      </c>
      <c r="Q8576" s="1">
        <v>0</v>
      </c>
      <c r="R8576">
        <v>99.99</v>
      </c>
      <c r="S8576">
        <v>19.989999999999998</v>
      </c>
      <c r="T8576">
        <f t="shared" si="133"/>
        <v>1199.8799999999999</v>
      </c>
    </row>
    <row r="8577" spans="1:20" x14ac:dyDescent="0.25">
      <c r="A8577">
        <v>8576</v>
      </c>
      <c r="B8577">
        <v>90817</v>
      </c>
      <c r="C8577" t="s">
        <v>884</v>
      </c>
      <c r="D8577" t="s">
        <v>20</v>
      </c>
      <c r="E8577" t="s">
        <v>39</v>
      </c>
      <c r="F8577" t="s">
        <v>22</v>
      </c>
      <c r="G8577" t="s">
        <v>41</v>
      </c>
      <c r="H8577" t="s">
        <v>89</v>
      </c>
      <c r="I8577" t="s">
        <v>28</v>
      </c>
      <c r="J8577" t="s">
        <v>64</v>
      </c>
      <c r="K8577" t="s">
        <v>149</v>
      </c>
      <c r="L8577" t="s">
        <v>44</v>
      </c>
      <c r="M8577" t="s">
        <v>123</v>
      </c>
      <c r="N8577" s="2">
        <v>41320</v>
      </c>
      <c r="O8577" s="2">
        <v>41320</v>
      </c>
      <c r="P8577">
        <v>7</v>
      </c>
      <c r="Q8577" s="1">
        <v>0</v>
      </c>
      <c r="R8577">
        <v>3.78</v>
      </c>
      <c r="S8577">
        <v>0.71</v>
      </c>
      <c r="T8577">
        <f t="shared" si="133"/>
        <v>26.459999999999997</v>
      </c>
    </row>
    <row r="8578" spans="1:20" x14ac:dyDescent="0.25">
      <c r="A8578">
        <v>8577</v>
      </c>
      <c r="B8578">
        <v>90817</v>
      </c>
      <c r="C8578" t="s">
        <v>1706</v>
      </c>
      <c r="D8578" t="s">
        <v>20</v>
      </c>
      <c r="E8578" t="s">
        <v>39</v>
      </c>
      <c r="F8578" t="s">
        <v>22</v>
      </c>
      <c r="G8578" t="s">
        <v>41</v>
      </c>
      <c r="H8578" t="s">
        <v>94</v>
      </c>
      <c r="I8578" t="s">
        <v>28</v>
      </c>
      <c r="J8578" t="s">
        <v>64</v>
      </c>
      <c r="K8578" t="s">
        <v>133</v>
      </c>
      <c r="L8578" t="s">
        <v>192</v>
      </c>
      <c r="M8578" t="s">
        <v>80</v>
      </c>
      <c r="N8578" s="2">
        <v>41320</v>
      </c>
      <c r="O8578" s="2">
        <v>41322</v>
      </c>
      <c r="P8578">
        <v>2</v>
      </c>
      <c r="Q8578" s="1">
        <v>0.05</v>
      </c>
      <c r="R8578">
        <v>16.739999999999998</v>
      </c>
      <c r="S8578">
        <v>5.08</v>
      </c>
      <c r="T8578">
        <f t="shared" si="133"/>
        <v>33.479999999999997</v>
      </c>
    </row>
    <row r="8579" spans="1:20" x14ac:dyDescent="0.25">
      <c r="A8579">
        <v>8578</v>
      </c>
      <c r="B8579">
        <v>86362</v>
      </c>
      <c r="C8579" t="s">
        <v>2062</v>
      </c>
      <c r="D8579" t="s">
        <v>20</v>
      </c>
      <c r="E8579" t="s">
        <v>39</v>
      </c>
      <c r="F8579" t="s">
        <v>22</v>
      </c>
      <c r="G8579" t="s">
        <v>41</v>
      </c>
      <c r="H8579" t="s">
        <v>94</v>
      </c>
      <c r="I8579" t="s">
        <v>28</v>
      </c>
      <c r="J8579" t="s">
        <v>64</v>
      </c>
      <c r="K8579" t="s">
        <v>116</v>
      </c>
      <c r="L8579" t="s">
        <v>192</v>
      </c>
      <c r="M8579" t="s">
        <v>96</v>
      </c>
      <c r="N8579" s="2">
        <v>41247</v>
      </c>
      <c r="O8579" s="2">
        <v>41249</v>
      </c>
      <c r="P8579">
        <v>17</v>
      </c>
      <c r="Q8579" s="1">
        <v>7.0000000000000007E-2</v>
      </c>
      <c r="R8579">
        <v>20.98</v>
      </c>
      <c r="S8579">
        <v>1.49</v>
      </c>
      <c r="T8579">
        <f t="shared" ref="T8579:T8642" si="134">R8579*P8579</f>
        <v>356.66</v>
      </c>
    </row>
    <row r="8580" spans="1:20" x14ac:dyDescent="0.25">
      <c r="A8580">
        <v>8579</v>
      </c>
      <c r="B8580">
        <v>89155</v>
      </c>
      <c r="C8580" t="s">
        <v>882</v>
      </c>
      <c r="D8580" t="s">
        <v>20</v>
      </c>
      <c r="E8580" t="s">
        <v>39</v>
      </c>
      <c r="F8580" t="s">
        <v>31</v>
      </c>
      <c r="G8580" t="s">
        <v>93</v>
      </c>
      <c r="H8580" t="s">
        <v>78</v>
      </c>
      <c r="I8580" t="s">
        <v>28</v>
      </c>
      <c r="J8580" t="s">
        <v>64</v>
      </c>
      <c r="K8580" t="s">
        <v>184</v>
      </c>
      <c r="L8580" t="s">
        <v>192</v>
      </c>
      <c r="M8580" t="s">
        <v>146</v>
      </c>
      <c r="N8580" s="2">
        <v>40710</v>
      </c>
      <c r="O8580" s="2">
        <v>40711</v>
      </c>
      <c r="P8580">
        <v>9</v>
      </c>
      <c r="Q8580" s="1">
        <v>7.0000000000000007E-2</v>
      </c>
      <c r="R8580">
        <v>420.98</v>
      </c>
      <c r="S8580">
        <v>19.989999999999998</v>
      </c>
      <c r="T8580">
        <f t="shared" si="134"/>
        <v>3788.82</v>
      </c>
    </row>
    <row r="8581" spans="1:20" x14ac:dyDescent="0.25">
      <c r="A8581">
        <v>8580</v>
      </c>
      <c r="B8581">
        <v>90814</v>
      </c>
      <c r="C8581" t="s">
        <v>1706</v>
      </c>
      <c r="D8581" t="s">
        <v>38</v>
      </c>
      <c r="E8581" t="s">
        <v>21</v>
      </c>
      <c r="F8581" t="s">
        <v>22</v>
      </c>
      <c r="G8581" t="s">
        <v>41</v>
      </c>
      <c r="H8581" t="s">
        <v>206</v>
      </c>
      <c r="I8581" t="s">
        <v>28</v>
      </c>
      <c r="J8581" t="s">
        <v>64</v>
      </c>
      <c r="K8581" t="s">
        <v>1114</v>
      </c>
      <c r="L8581" t="s">
        <v>26</v>
      </c>
      <c r="M8581" t="s">
        <v>331</v>
      </c>
      <c r="N8581" s="2">
        <v>40440</v>
      </c>
      <c r="O8581" s="2">
        <v>40440</v>
      </c>
      <c r="P8581">
        <v>8</v>
      </c>
      <c r="Q8581" s="1">
        <v>0.04</v>
      </c>
      <c r="R8581">
        <v>39.479999999999997</v>
      </c>
      <c r="S8581">
        <v>1.99</v>
      </c>
      <c r="T8581">
        <f t="shared" si="134"/>
        <v>315.83999999999997</v>
      </c>
    </row>
    <row r="8582" spans="1:20" x14ac:dyDescent="0.25">
      <c r="A8582">
        <v>8581</v>
      </c>
      <c r="B8582">
        <v>90814</v>
      </c>
      <c r="C8582" t="s">
        <v>1706</v>
      </c>
      <c r="D8582" t="s">
        <v>20</v>
      </c>
      <c r="E8582" t="s">
        <v>21</v>
      </c>
      <c r="F8582" t="s">
        <v>22</v>
      </c>
      <c r="G8582" t="s">
        <v>41</v>
      </c>
      <c r="H8582" t="s">
        <v>206</v>
      </c>
      <c r="I8582" t="s">
        <v>28</v>
      </c>
      <c r="J8582" t="s">
        <v>64</v>
      </c>
      <c r="K8582" t="s">
        <v>409</v>
      </c>
      <c r="L8582" t="s">
        <v>26</v>
      </c>
      <c r="M8582" t="s">
        <v>444</v>
      </c>
      <c r="N8582" s="2">
        <v>40440</v>
      </c>
      <c r="O8582" s="2">
        <v>40441</v>
      </c>
      <c r="P8582">
        <v>17</v>
      </c>
      <c r="Q8582" s="1">
        <v>0</v>
      </c>
      <c r="R8582">
        <v>8.1199999999999992</v>
      </c>
      <c r="S8582">
        <v>2.83</v>
      </c>
      <c r="T8582">
        <f t="shared" si="134"/>
        <v>138.04</v>
      </c>
    </row>
    <row r="8583" spans="1:20" x14ac:dyDescent="0.25">
      <c r="A8583">
        <v>8582</v>
      </c>
      <c r="B8583">
        <v>88351</v>
      </c>
      <c r="C8583" t="s">
        <v>1771</v>
      </c>
      <c r="D8583" t="s">
        <v>20</v>
      </c>
      <c r="E8583" t="s">
        <v>21</v>
      </c>
      <c r="F8583" t="s">
        <v>31</v>
      </c>
      <c r="G8583" t="s">
        <v>41</v>
      </c>
      <c r="H8583" t="s">
        <v>33</v>
      </c>
      <c r="I8583" t="s">
        <v>28</v>
      </c>
      <c r="J8583" t="s">
        <v>64</v>
      </c>
      <c r="K8583" t="s">
        <v>210</v>
      </c>
      <c r="L8583" t="s">
        <v>26</v>
      </c>
      <c r="M8583" t="s">
        <v>141</v>
      </c>
      <c r="N8583" s="2">
        <v>40896</v>
      </c>
      <c r="O8583" s="2">
        <v>40896</v>
      </c>
      <c r="P8583">
        <v>7</v>
      </c>
      <c r="Q8583" s="1">
        <v>0.09</v>
      </c>
      <c r="R8583">
        <v>55.99</v>
      </c>
      <c r="S8583">
        <v>5</v>
      </c>
      <c r="T8583">
        <f t="shared" si="134"/>
        <v>391.93</v>
      </c>
    </row>
    <row r="8584" spans="1:20" x14ac:dyDescent="0.25">
      <c r="A8584">
        <v>8583</v>
      </c>
      <c r="B8584">
        <v>89776</v>
      </c>
      <c r="C8584" t="s">
        <v>245</v>
      </c>
      <c r="D8584" t="s">
        <v>20</v>
      </c>
      <c r="E8584" t="s">
        <v>187</v>
      </c>
      <c r="F8584" t="s">
        <v>22</v>
      </c>
      <c r="G8584" t="s">
        <v>41</v>
      </c>
      <c r="H8584" t="s">
        <v>217</v>
      </c>
      <c r="I8584" t="s">
        <v>28</v>
      </c>
      <c r="J8584" t="s">
        <v>64</v>
      </c>
      <c r="K8584" t="s">
        <v>221</v>
      </c>
      <c r="L8584" t="s">
        <v>192</v>
      </c>
      <c r="M8584" t="s">
        <v>227</v>
      </c>
      <c r="N8584" s="2">
        <v>40422</v>
      </c>
      <c r="O8584" s="2">
        <v>40424</v>
      </c>
      <c r="P8584">
        <v>5</v>
      </c>
      <c r="Q8584" s="1">
        <v>0.06</v>
      </c>
      <c r="R8584">
        <v>19.98</v>
      </c>
      <c r="S8584">
        <v>10.49</v>
      </c>
      <c r="T8584">
        <f t="shared" si="134"/>
        <v>99.9</v>
      </c>
    </row>
    <row r="8585" spans="1:20" x14ac:dyDescent="0.25">
      <c r="A8585">
        <v>8584</v>
      </c>
      <c r="B8585">
        <v>89776</v>
      </c>
      <c r="C8585" t="s">
        <v>245</v>
      </c>
      <c r="D8585" t="s">
        <v>20</v>
      </c>
      <c r="E8585" t="s">
        <v>187</v>
      </c>
      <c r="F8585" t="s">
        <v>22</v>
      </c>
      <c r="G8585" t="s">
        <v>41</v>
      </c>
      <c r="H8585" t="s">
        <v>225</v>
      </c>
      <c r="I8585" t="s">
        <v>28</v>
      </c>
      <c r="J8585" t="s">
        <v>64</v>
      </c>
      <c r="K8585" t="s">
        <v>226</v>
      </c>
      <c r="L8585" t="s">
        <v>192</v>
      </c>
      <c r="M8585" t="s">
        <v>246</v>
      </c>
      <c r="N8585" s="2">
        <v>40422</v>
      </c>
      <c r="O8585" s="2">
        <v>40423</v>
      </c>
      <c r="P8585">
        <v>23</v>
      </c>
      <c r="Q8585" s="1">
        <v>0.08</v>
      </c>
      <c r="R8585">
        <v>1.76</v>
      </c>
      <c r="S8585">
        <v>4.8600000000000003</v>
      </c>
      <c r="T8585">
        <f t="shared" si="134"/>
        <v>40.479999999999997</v>
      </c>
    </row>
    <row r="8586" spans="1:20" x14ac:dyDescent="0.25">
      <c r="A8586">
        <v>8585</v>
      </c>
      <c r="B8586">
        <v>88069</v>
      </c>
      <c r="C8586" t="s">
        <v>1264</v>
      </c>
      <c r="D8586" t="s">
        <v>20</v>
      </c>
      <c r="E8586" t="s">
        <v>39</v>
      </c>
      <c r="F8586" t="s">
        <v>47</v>
      </c>
      <c r="G8586" t="s">
        <v>48</v>
      </c>
      <c r="H8586" t="s">
        <v>89</v>
      </c>
      <c r="I8586" t="s">
        <v>28</v>
      </c>
      <c r="J8586" t="s">
        <v>64</v>
      </c>
      <c r="K8586" t="s">
        <v>145</v>
      </c>
      <c r="L8586" t="s">
        <v>192</v>
      </c>
      <c r="M8586" t="s">
        <v>156</v>
      </c>
      <c r="N8586" s="2">
        <v>41565</v>
      </c>
      <c r="O8586" s="2">
        <v>41567</v>
      </c>
      <c r="P8586">
        <v>19</v>
      </c>
      <c r="Q8586" s="1">
        <v>0.06</v>
      </c>
      <c r="R8586">
        <v>11.58</v>
      </c>
      <c r="S8586">
        <v>5.72</v>
      </c>
      <c r="T8586">
        <f t="shared" si="134"/>
        <v>220.02</v>
      </c>
    </row>
    <row r="8587" spans="1:20" x14ac:dyDescent="0.25">
      <c r="A8587">
        <v>8586</v>
      </c>
      <c r="B8587">
        <v>88063</v>
      </c>
      <c r="C8587" t="s">
        <v>1264</v>
      </c>
      <c r="D8587" t="s">
        <v>20</v>
      </c>
      <c r="E8587" t="s">
        <v>187</v>
      </c>
      <c r="F8587" t="s">
        <v>47</v>
      </c>
      <c r="G8587" t="s">
        <v>48</v>
      </c>
      <c r="H8587" t="s">
        <v>217</v>
      </c>
      <c r="I8587" t="s">
        <v>28</v>
      </c>
      <c r="J8587" t="s">
        <v>64</v>
      </c>
      <c r="K8587" t="s">
        <v>101</v>
      </c>
      <c r="L8587" t="s">
        <v>44</v>
      </c>
      <c r="M8587" t="s">
        <v>156</v>
      </c>
      <c r="N8587" s="2">
        <v>40834</v>
      </c>
      <c r="O8587" s="2">
        <v>40836</v>
      </c>
      <c r="P8587">
        <v>14</v>
      </c>
      <c r="Q8587" s="1">
        <v>0.06</v>
      </c>
      <c r="R8587">
        <v>5.08</v>
      </c>
      <c r="S8587">
        <v>2.0299999999999998</v>
      </c>
      <c r="T8587">
        <f t="shared" si="134"/>
        <v>71.12</v>
      </c>
    </row>
    <row r="8588" spans="1:20" x14ac:dyDescent="0.25">
      <c r="A8588">
        <v>8587</v>
      </c>
      <c r="B8588">
        <v>88069</v>
      </c>
      <c r="C8588" t="s">
        <v>959</v>
      </c>
      <c r="D8588" t="s">
        <v>20</v>
      </c>
      <c r="E8588" t="s">
        <v>39</v>
      </c>
      <c r="F8588" t="s">
        <v>47</v>
      </c>
      <c r="G8588" t="s">
        <v>48</v>
      </c>
      <c r="H8588" t="s">
        <v>54</v>
      </c>
      <c r="I8588" t="s">
        <v>28</v>
      </c>
      <c r="J8588" t="s">
        <v>72</v>
      </c>
      <c r="K8588" t="s">
        <v>119</v>
      </c>
      <c r="L8588" t="s">
        <v>192</v>
      </c>
      <c r="M8588" t="s">
        <v>134</v>
      </c>
      <c r="N8588" s="2">
        <v>41565</v>
      </c>
      <c r="O8588" s="2">
        <v>41570</v>
      </c>
      <c r="P8588">
        <v>9</v>
      </c>
      <c r="Q8588" s="1">
        <v>0.08</v>
      </c>
      <c r="R8588">
        <v>4.0599999999999996</v>
      </c>
      <c r="S8588">
        <v>6.89</v>
      </c>
      <c r="T8588">
        <f t="shared" si="134"/>
        <v>36.54</v>
      </c>
    </row>
    <row r="8589" spans="1:20" x14ac:dyDescent="0.25">
      <c r="A8589">
        <v>8588</v>
      </c>
      <c r="B8589">
        <v>85981</v>
      </c>
      <c r="C8589" t="s">
        <v>508</v>
      </c>
      <c r="D8589" t="s">
        <v>20</v>
      </c>
      <c r="E8589" t="s">
        <v>39</v>
      </c>
      <c r="F8589" t="s">
        <v>22</v>
      </c>
      <c r="G8589" t="s">
        <v>41</v>
      </c>
      <c r="H8589" t="s">
        <v>89</v>
      </c>
      <c r="I8589" t="s">
        <v>28</v>
      </c>
      <c r="J8589" t="s">
        <v>56</v>
      </c>
      <c r="K8589" t="s">
        <v>274</v>
      </c>
      <c r="L8589" t="s">
        <v>192</v>
      </c>
      <c r="M8589" t="s">
        <v>246</v>
      </c>
      <c r="N8589" s="2">
        <v>40526</v>
      </c>
      <c r="O8589" s="2">
        <v>40527</v>
      </c>
      <c r="P8589">
        <v>7</v>
      </c>
      <c r="Q8589" s="1">
        <v>0.03</v>
      </c>
      <c r="R8589">
        <v>2.61</v>
      </c>
      <c r="S8589">
        <v>0.5</v>
      </c>
      <c r="T8589">
        <f t="shared" si="134"/>
        <v>18.27</v>
      </c>
    </row>
    <row r="8590" spans="1:20" x14ac:dyDescent="0.25">
      <c r="A8590">
        <v>8589</v>
      </c>
      <c r="B8590">
        <v>85981</v>
      </c>
      <c r="C8590" t="s">
        <v>508</v>
      </c>
      <c r="D8590" t="s">
        <v>20</v>
      </c>
      <c r="E8590" t="s">
        <v>39</v>
      </c>
      <c r="F8590" t="s">
        <v>22</v>
      </c>
      <c r="G8590" t="s">
        <v>41</v>
      </c>
      <c r="H8590" t="s">
        <v>54</v>
      </c>
      <c r="I8590" t="s">
        <v>28</v>
      </c>
      <c r="J8590" t="s">
        <v>72</v>
      </c>
      <c r="K8590" t="s">
        <v>226</v>
      </c>
      <c r="L8590" t="s">
        <v>26</v>
      </c>
      <c r="M8590" t="s">
        <v>326</v>
      </c>
      <c r="N8590" s="2">
        <v>40526</v>
      </c>
      <c r="O8590" s="2">
        <v>40527</v>
      </c>
      <c r="P8590">
        <v>16</v>
      </c>
      <c r="Q8590" s="1">
        <v>0.01</v>
      </c>
      <c r="R8590">
        <v>11.66</v>
      </c>
      <c r="S8590">
        <v>7.95</v>
      </c>
      <c r="T8590">
        <f t="shared" si="134"/>
        <v>186.56</v>
      </c>
    </row>
    <row r="8591" spans="1:20" x14ac:dyDescent="0.25">
      <c r="A8591">
        <v>8590</v>
      </c>
      <c r="B8591">
        <v>90552</v>
      </c>
      <c r="C8591" t="s">
        <v>2451</v>
      </c>
      <c r="D8591" t="s">
        <v>20</v>
      </c>
      <c r="E8591" t="s">
        <v>39</v>
      </c>
      <c r="F8591" t="s">
        <v>22</v>
      </c>
      <c r="G8591" t="s">
        <v>32</v>
      </c>
      <c r="H8591" t="s">
        <v>78</v>
      </c>
      <c r="I8591" t="s">
        <v>28</v>
      </c>
      <c r="J8591" t="s">
        <v>72</v>
      </c>
      <c r="K8591" t="s">
        <v>43</v>
      </c>
      <c r="L8591" t="s">
        <v>192</v>
      </c>
      <c r="M8591" t="s">
        <v>227</v>
      </c>
      <c r="N8591" s="2">
        <v>40562</v>
      </c>
      <c r="O8591" s="2">
        <v>40565</v>
      </c>
      <c r="P8591">
        <v>1</v>
      </c>
      <c r="Q8591" s="1">
        <v>7.0000000000000007E-2</v>
      </c>
      <c r="R8591">
        <v>142.86000000000001</v>
      </c>
      <c r="S8591">
        <v>19.989999999999998</v>
      </c>
      <c r="T8591">
        <f t="shared" si="134"/>
        <v>142.86000000000001</v>
      </c>
    </row>
    <row r="8592" spans="1:20" x14ac:dyDescent="0.25">
      <c r="A8592">
        <v>8591</v>
      </c>
      <c r="B8592">
        <v>86835</v>
      </c>
      <c r="C8592" t="s">
        <v>2319</v>
      </c>
      <c r="D8592" t="s">
        <v>20</v>
      </c>
      <c r="E8592" t="s">
        <v>21</v>
      </c>
      <c r="F8592" t="s">
        <v>31</v>
      </c>
      <c r="G8592" t="s">
        <v>23</v>
      </c>
      <c r="H8592" t="s">
        <v>33</v>
      </c>
      <c r="I8592" t="s">
        <v>28</v>
      </c>
      <c r="J8592" t="s">
        <v>72</v>
      </c>
      <c r="K8592" t="s">
        <v>198</v>
      </c>
      <c r="L8592" t="s">
        <v>192</v>
      </c>
      <c r="M8592" t="s">
        <v>139</v>
      </c>
      <c r="N8592" s="2">
        <v>41607</v>
      </c>
      <c r="O8592" s="2">
        <v>41608</v>
      </c>
      <c r="P8592">
        <v>32</v>
      </c>
      <c r="Q8592" s="1">
        <v>0.01</v>
      </c>
      <c r="R8592">
        <v>65.989999999999995</v>
      </c>
      <c r="S8592">
        <v>4.99</v>
      </c>
      <c r="T8592">
        <f t="shared" si="134"/>
        <v>2111.6799999999998</v>
      </c>
    </row>
    <row r="8593" spans="1:20" x14ac:dyDescent="0.25">
      <c r="A8593">
        <v>8592</v>
      </c>
      <c r="B8593">
        <v>86835</v>
      </c>
      <c r="C8593" t="s">
        <v>1613</v>
      </c>
      <c r="D8593" t="s">
        <v>20</v>
      </c>
      <c r="E8593" t="s">
        <v>21</v>
      </c>
      <c r="F8593" t="s">
        <v>31</v>
      </c>
      <c r="G8593" t="s">
        <v>23</v>
      </c>
      <c r="H8593" t="s">
        <v>206</v>
      </c>
      <c r="I8593" t="s">
        <v>28</v>
      </c>
      <c r="J8593" t="s">
        <v>72</v>
      </c>
      <c r="K8593" t="s">
        <v>25</v>
      </c>
      <c r="L8593" t="s">
        <v>706</v>
      </c>
      <c r="M8593" t="s">
        <v>35</v>
      </c>
      <c r="N8593" s="2">
        <v>41607</v>
      </c>
      <c r="O8593" s="2">
        <v>41609</v>
      </c>
      <c r="P8593">
        <v>14</v>
      </c>
      <c r="Q8593" s="1">
        <v>0.09</v>
      </c>
      <c r="R8593">
        <v>13.99</v>
      </c>
      <c r="S8593">
        <v>7.51</v>
      </c>
      <c r="T8593">
        <f t="shared" si="134"/>
        <v>195.86</v>
      </c>
    </row>
    <row r="8594" spans="1:20" x14ac:dyDescent="0.25">
      <c r="A8594">
        <v>8593</v>
      </c>
      <c r="B8594">
        <v>86835</v>
      </c>
      <c r="C8594" t="s">
        <v>1613</v>
      </c>
      <c r="D8594" t="s">
        <v>20</v>
      </c>
      <c r="E8594" t="s">
        <v>39</v>
      </c>
      <c r="F8594" t="s">
        <v>31</v>
      </c>
      <c r="G8594" t="s">
        <v>23</v>
      </c>
      <c r="H8594" t="s">
        <v>78</v>
      </c>
      <c r="I8594" t="s">
        <v>28</v>
      </c>
      <c r="J8594" t="s">
        <v>72</v>
      </c>
      <c r="K8594" t="s">
        <v>145</v>
      </c>
      <c r="L8594" t="s">
        <v>746</v>
      </c>
      <c r="M8594" t="s">
        <v>63</v>
      </c>
      <c r="N8594" s="2">
        <v>41607</v>
      </c>
      <c r="O8594" s="2">
        <v>41609</v>
      </c>
      <c r="P8594">
        <v>34</v>
      </c>
      <c r="Q8594" s="1">
        <v>0.05</v>
      </c>
      <c r="R8594">
        <v>20.34</v>
      </c>
      <c r="S8594">
        <v>35</v>
      </c>
      <c r="T8594">
        <f t="shared" si="134"/>
        <v>691.56</v>
      </c>
    </row>
    <row r="8595" spans="1:20" x14ac:dyDescent="0.25">
      <c r="A8595">
        <v>8594</v>
      </c>
      <c r="B8595">
        <v>89243</v>
      </c>
      <c r="C8595" t="s">
        <v>775</v>
      </c>
      <c r="D8595" t="s">
        <v>20</v>
      </c>
      <c r="E8595" t="s">
        <v>39</v>
      </c>
      <c r="F8595" t="s">
        <v>40</v>
      </c>
      <c r="G8595" t="s">
        <v>93</v>
      </c>
      <c r="H8595" t="s">
        <v>94</v>
      </c>
      <c r="I8595" t="s">
        <v>28</v>
      </c>
      <c r="J8595" t="s">
        <v>72</v>
      </c>
      <c r="K8595" t="s">
        <v>119</v>
      </c>
      <c r="L8595" t="s">
        <v>44</v>
      </c>
      <c r="M8595" t="s">
        <v>125</v>
      </c>
      <c r="N8595" s="2">
        <v>40912</v>
      </c>
      <c r="O8595" s="2">
        <v>40913</v>
      </c>
      <c r="P8595">
        <v>4</v>
      </c>
      <c r="Q8595" s="1">
        <v>0.03</v>
      </c>
      <c r="R8595">
        <v>6.08</v>
      </c>
      <c r="S8595">
        <v>0.91</v>
      </c>
      <c r="T8595">
        <f t="shared" si="134"/>
        <v>24.32</v>
      </c>
    </row>
    <row r="8596" spans="1:20" x14ac:dyDescent="0.25">
      <c r="A8596">
        <v>8595</v>
      </c>
      <c r="B8596">
        <v>89243</v>
      </c>
      <c r="C8596" t="s">
        <v>1812</v>
      </c>
      <c r="D8596" t="s">
        <v>20</v>
      </c>
      <c r="E8596" t="s">
        <v>39</v>
      </c>
      <c r="F8596" t="s">
        <v>47</v>
      </c>
      <c r="G8596" t="s">
        <v>93</v>
      </c>
      <c r="H8596" t="s">
        <v>89</v>
      </c>
      <c r="I8596" t="s">
        <v>28</v>
      </c>
      <c r="J8596" t="s">
        <v>72</v>
      </c>
      <c r="K8596" t="s">
        <v>181</v>
      </c>
      <c r="L8596" t="s">
        <v>26</v>
      </c>
      <c r="M8596" t="s">
        <v>117</v>
      </c>
      <c r="N8596" s="2">
        <v>40912</v>
      </c>
      <c r="O8596" s="2">
        <v>40914</v>
      </c>
      <c r="P8596">
        <v>5</v>
      </c>
      <c r="Q8596" s="1">
        <v>0.01</v>
      </c>
      <c r="R8596">
        <v>11.66</v>
      </c>
      <c r="S8596">
        <v>8.99</v>
      </c>
      <c r="T8596">
        <f t="shared" si="134"/>
        <v>58.3</v>
      </c>
    </row>
    <row r="8597" spans="1:20" x14ac:dyDescent="0.25">
      <c r="A8597">
        <v>8596</v>
      </c>
      <c r="B8597">
        <v>89243</v>
      </c>
      <c r="C8597" t="s">
        <v>1812</v>
      </c>
      <c r="D8597" t="s">
        <v>20</v>
      </c>
      <c r="E8597" t="s">
        <v>39</v>
      </c>
      <c r="F8597" t="s">
        <v>47</v>
      </c>
      <c r="G8597" t="s">
        <v>93</v>
      </c>
      <c r="H8597" t="s">
        <v>89</v>
      </c>
      <c r="I8597" t="s">
        <v>28</v>
      </c>
      <c r="J8597" t="s">
        <v>56</v>
      </c>
      <c r="K8597" t="s">
        <v>221</v>
      </c>
      <c r="L8597" t="s">
        <v>26</v>
      </c>
      <c r="M8597" t="s">
        <v>51</v>
      </c>
      <c r="N8597" s="2">
        <v>40912</v>
      </c>
      <c r="O8597" s="2">
        <v>40914</v>
      </c>
      <c r="P8597">
        <v>2</v>
      </c>
      <c r="Q8597" s="1">
        <v>0.06</v>
      </c>
      <c r="R8597">
        <v>10.48</v>
      </c>
      <c r="S8597">
        <v>2.89</v>
      </c>
      <c r="T8597">
        <f t="shared" si="134"/>
        <v>20.96</v>
      </c>
    </row>
    <row r="8598" spans="1:20" x14ac:dyDescent="0.25">
      <c r="A8598">
        <v>8597</v>
      </c>
      <c r="B8598">
        <v>89674</v>
      </c>
      <c r="C8598" t="s">
        <v>1640</v>
      </c>
      <c r="D8598" t="s">
        <v>20</v>
      </c>
      <c r="E8598" t="s">
        <v>39</v>
      </c>
      <c r="F8598" t="s">
        <v>47</v>
      </c>
      <c r="G8598" t="s">
        <v>93</v>
      </c>
      <c r="H8598" t="s">
        <v>49</v>
      </c>
      <c r="I8598" t="s">
        <v>28</v>
      </c>
      <c r="J8598" t="s">
        <v>72</v>
      </c>
      <c r="K8598" t="s">
        <v>133</v>
      </c>
      <c r="L8598" t="s">
        <v>192</v>
      </c>
      <c r="M8598" t="s">
        <v>114</v>
      </c>
      <c r="N8598" s="2">
        <v>41261</v>
      </c>
      <c r="O8598" s="2">
        <v>41262</v>
      </c>
      <c r="P8598">
        <v>11</v>
      </c>
      <c r="Q8598" s="1">
        <v>0.03</v>
      </c>
      <c r="R8598">
        <v>7.1</v>
      </c>
      <c r="S8598">
        <v>6.05</v>
      </c>
      <c r="T8598">
        <f t="shared" si="134"/>
        <v>78.099999999999994</v>
      </c>
    </row>
    <row r="8599" spans="1:20" x14ac:dyDescent="0.25">
      <c r="A8599">
        <v>8598</v>
      </c>
      <c r="B8599">
        <v>89901</v>
      </c>
      <c r="C8599" t="s">
        <v>273</v>
      </c>
      <c r="D8599" t="s">
        <v>20</v>
      </c>
      <c r="E8599" t="s">
        <v>39</v>
      </c>
      <c r="F8599" t="s">
        <v>47</v>
      </c>
      <c r="G8599" t="s">
        <v>93</v>
      </c>
      <c r="H8599" t="s">
        <v>54</v>
      </c>
      <c r="I8599" t="s">
        <v>28</v>
      </c>
      <c r="J8599" t="s">
        <v>72</v>
      </c>
      <c r="K8599" t="s">
        <v>71</v>
      </c>
      <c r="L8599" t="s">
        <v>192</v>
      </c>
      <c r="M8599" t="s">
        <v>134</v>
      </c>
      <c r="N8599" s="2">
        <v>41352</v>
      </c>
      <c r="O8599" s="2">
        <v>41354</v>
      </c>
      <c r="P8599">
        <v>4</v>
      </c>
      <c r="Q8599" s="1">
        <v>0.01</v>
      </c>
      <c r="R8599">
        <v>7.35</v>
      </c>
      <c r="S8599">
        <v>5.96</v>
      </c>
      <c r="T8599">
        <f t="shared" si="134"/>
        <v>29.4</v>
      </c>
    </row>
    <row r="8600" spans="1:20" x14ac:dyDescent="0.25">
      <c r="A8600">
        <v>8599</v>
      </c>
      <c r="B8600">
        <v>89762</v>
      </c>
      <c r="C8600" t="s">
        <v>1896</v>
      </c>
      <c r="D8600" t="s">
        <v>20</v>
      </c>
      <c r="E8600" t="s">
        <v>21</v>
      </c>
      <c r="F8600" t="s">
        <v>31</v>
      </c>
      <c r="G8600" t="s">
        <v>23</v>
      </c>
      <c r="H8600" t="s">
        <v>206</v>
      </c>
      <c r="I8600" t="s">
        <v>28</v>
      </c>
      <c r="J8600" t="s">
        <v>72</v>
      </c>
      <c r="K8600" t="s">
        <v>25</v>
      </c>
      <c r="L8600" t="s">
        <v>26</v>
      </c>
      <c r="M8600" t="s">
        <v>69</v>
      </c>
      <c r="N8600" s="2">
        <v>40375</v>
      </c>
      <c r="O8600" s="2">
        <v>40378</v>
      </c>
      <c r="P8600">
        <v>7</v>
      </c>
      <c r="Q8600" s="1">
        <v>0.09</v>
      </c>
      <c r="R8600">
        <v>28.48</v>
      </c>
      <c r="S8600">
        <v>1.99</v>
      </c>
      <c r="T8600">
        <f t="shared" si="134"/>
        <v>199.36</v>
      </c>
    </row>
    <row r="8601" spans="1:20" x14ac:dyDescent="0.25">
      <c r="A8601">
        <v>8600</v>
      </c>
      <c r="B8601">
        <v>89762</v>
      </c>
      <c r="C8601" t="s">
        <v>1896</v>
      </c>
      <c r="D8601" t="s">
        <v>38</v>
      </c>
      <c r="E8601" t="s">
        <v>21</v>
      </c>
      <c r="F8601" t="s">
        <v>31</v>
      </c>
      <c r="G8601" t="s">
        <v>23</v>
      </c>
      <c r="H8601" t="s">
        <v>206</v>
      </c>
      <c r="I8601" t="s">
        <v>28</v>
      </c>
      <c r="J8601" t="s">
        <v>72</v>
      </c>
      <c r="K8601" t="s">
        <v>210</v>
      </c>
      <c r="L8601" t="s">
        <v>192</v>
      </c>
      <c r="M8601" t="s">
        <v>255</v>
      </c>
      <c r="N8601" s="2">
        <v>40375</v>
      </c>
      <c r="O8601" s="2">
        <v>40377</v>
      </c>
      <c r="P8601">
        <v>14</v>
      </c>
      <c r="Q8601" s="1">
        <v>0.08</v>
      </c>
      <c r="R8601">
        <v>65.989999999999995</v>
      </c>
      <c r="S8601">
        <v>4.99</v>
      </c>
      <c r="T8601">
        <f t="shared" si="134"/>
        <v>923.8599999999999</v>
      </c>
    </row>
    <row r="8602" spans="1:20" x14ac:dyDescent="0.25">
      <c r="A8602">
        <v>8601</v>
      </c>
      <c r="B8602">
        <v>91559</v>
      </c>
      <c r="C8602" t="s">
        <v>2048</v>
      </c>
      <c r="D8602" t="s">
        <v>20</v>
      </c>
      <c r="E8602" t="s">
        <v>187</v>
      </c>
      <c r="F8602" t="s">
        <v>22</v>
      </c>
      <c r="G8602" t="s">
        <v>23</v>
      </c>
      <c r="H8602" t="s">
        <v>217</v>
      </c>
      <c r="I8602" t="s">
        <v>28</v>
      </c>
      <c r="J8602" t="s">
        <v>72</v>
      </c>
      <c r="K8602" t="s">
        <v>228</v>
      </c>
      <c r="L8602" t="s">
        <v>26</v>
      </c>
      <c r="M8602" t="s">
        <v>326</v>
      </c>
      <c r="N8602" s="2">
        <v>40820</v>
      </c>
      <c r="O8602" s="2">
        <v>40822</v>
      </c>
      <c r="P8602">
        <v>11</v>
      </c>
      <c r="Q8602" s="1">
        <v>0.01</v>
      </c>
      <c r="R8602">
        <v>20.239999999999998</v>
      </c>
      <c r="S8602">
        <v>8.99</v>
      </c>
      <c r="T8602">
        <f t="shared" si="134"/>
        <v>222.64</v>
      </c>
    </row>
    <row r="8603" spans="1:20" x14ac:dyDescent="0.25">
      <c r="A8603">
        <v>8602</v>
      </c>
      <c r="B8603">
        <v>91065</v>
      </c>
      <c r="C8603" t="s">
        <v>1872</v>
      </c>
      <c r="D8603" t="s">
        <v>38</v>
      </c>
      <c r="E8603" t="s">
        <v>21</v>
      </c>
      <c r="F8603" t="s">
        <v>47</v>
      </c>
      <c r="G8603" t="s">
        <v>41</v>
      </c>
      <c r="H8603" t="s">
        <v>24</v>
      </c>
      <c r="I8603" t="s">
        <v>28</v>
      </c>
      <c r="J8603" t="s">
        <v>72</v>
      </c>
      <c r="K8603" t="s">
        <v>409</v>
      </c>
      <c r="L8603" t="s">
        <v>192</v>
      </c>
      <c r="M8603" t="s">
        <v>51</v>
      </c>
      <c r="N8603" s="2">
        <v>40883</v>
      </c>
      <c r="O8603" s="2">
        <v>40885</v>
      </c>
      <c r="P8603">
        <v>12</v>
      </c>
      <c r="Q8603" s="1">
        <v>0.04</v>
      </c>
      <c r="R8603">
        <v>65.989999999999995</v>
      </c>
      <c r="S8603">
        <v>5.92</v>
      </c>
      <c r="T8603">
        <f t="shared" si="134"/>
        <v>791.87999999999988</v>
      </c>
    </row>
    <row r="8604" spans="1:20" x14ac:dyDescent="0.25">
      <c r="A8604">
        <v>8603</v>
      </c>
      <c r="B8604">
        <v>88320</v>
      </c>
      <c r="C8604" t="s">
        <v>162</v>
      </c>
      <c r="D8604" t="s">
        <v>20</v>
      </c>
      <c r="E8604" t="s">
        <v>187</v>
      </c>
      <c r="F8604" t="s">
        <v>47</v>
      </c>
      <c r="G8604" t="s">
        <v>93</v>
      </c>
      <c r="H8604" t="s">
        <v>188</v>
      </c>
      <c r="I8604" t="s">
        <v>28</v>
      </c>
      <c r="J8604" t="s">
        <v>72</v>
      </c>
      <c r="K8604" t="s">
        <v>231</v>
      </c>
      <c r="L8604" t="s">
        <v>192</v>
      </c>
      <c r="M8604" t="s">
        <v>117</v>
      </c>
      <c r="N8604" s="2">
        <v>40392</v>
      </c>
      <c r="O8604" s="2">
        <v>40394</v>
      </c>
      <c r="P8604">
        <v>14</v>
      </c>
      <c r="Q8604" s="1">
        <v>0.09</v>
      </c>
      <c r="R8604">
        <v>6.28</v>
      </c>
      <c r="S8604">
        <v>5.41</v>
      </c>
      <c r="T8604">
        <f t="shared" si="134"/>
        <v>87.92</v>
      </c>
    </row>
    <row r="8605" spans="1:20" x14ac:dyDescent="0.25">
      <c r="A8605">
        <v>8604</v>
      </c>
      <c r="B8605">
        <v>90803</v>
      </c>
      <c r="C8605" t="s">
        <v>2345</v>
      </c>
      <c r="D8605" t="s">
        <v>578</v>
      </c>
      <c r="E8605" t="s">
        <v>187</v>
      </c>
      <c r="F8605" t="s">
        <v>47</v>
      </c>
      <c r="G8605" t="s">
        <v>48</v>
      </c>
      <c r="H8605" t="s">
        <v>188</v>
      </c>
      <c r="I8605" t="s">
        <v>28</v>
      </c>
      <c r="J8605" t="s">
        <v>72</v>
      </c>
      <c r="K8605" t="s">
        <v>291</v>
      </c>
      <c r="L8605" t="s">
        <v>330</v>
      </c>
      <c r="M8605" t="s">
        <v>114</v>
      </c>
      <c r="N8605" s="2">
        <v>41072</v>
      </c>
      <c r="O8605" s="2">
        <v>41076</v>
      </c>
      <c r="P8605">
        <v>12</v>
      </c>
      <c r="Q8605" s="1">
        <v>0.05</v>
      </c>
      <c r="R8605">
        <v>70.98</v>
      </c>
      <c r="S8605">
        <v>26.85</v>
      </c>
      <c r="T8605">
        <f t="shared" si="134"/>
        <v>851.76</v>
      </c>
    </row>
    <row r="8606" spans="1:20" x14ac:dyDescent="0.25">
      <c r="A8606">
        <v>8605</v>
      </c>
      <c r="B8606">
        <v>90803</v>
      </c>
      <c r="C8606" t="s">
        <v>1001</v>
      </c>
      <c r="D8606" t="s">
        <v>20</v>
      </c>
      <c r="E8606" t="s">
        <v>187</v>
      </c>
      <c r="F8606" t="s">
        <v>31</v>
      </c>
      <c r="G8606" t="s">
        <v>48</v>
      </c>
      <c r="H8606" t="s">
        <v>225</v>
      </c>
      <c r="I8606" t="s">
        <v>28</v>
      </c>
      <c r="J8606" t="s">
        <v>56</v>
      </c>
      <c r="K8606" t="s">
        <v>68</v>
      </c>
      <c r="L8606" t="s">
        <v>192</v>
      </c>
      <c r="M8606" t="s">
        <v>143</v>
      </c>
      <c r="N8606" s="2">
        <v>41072</v>
      </c>
      <c r="O8606" s="2">
        <v>41074</v>
      </c>
      <c r="P8606">
        <v>14</v>
      </c>
      <c r="Q8606" s="1">
        <v>0.03</v>
      </c>
      <c r="R8606">
        <v>4.18</v>
      </c>
      <c r="S8606">
        <v>6.92</v>
      </c>
      <c r="T8606">
        <f t="shared" si="134"/>
        <v>58.519999999999996</v>
      </c>
    </row>
    <row r="8607" spans="1:20" x14ac:dyDescent="0.25">
      <c r="A8607">
        <v>8606</v>
      </c>
      <c r="B8607">
        <v>90800</v>
      </c>
      <c r="C8607" t="s">
        <v>1718</v>
      </c>
      <c r="D8607" t="s">
        <v>20</v>
      </c>
      <c r="E8607" t="s">
        <v>39</v>
      </c>
      <c r="F8607" t="s">
        <v>31</v>
      </c>
      <c r="G8607" t="s">
        <v>93</v>
      </c>
      <c r="H8607" t="s">
        <v>54</v>
      </c>
      <c r="I8607" t="s">
        <v>28</v>
      </c>
      <c r="J8607" t="s">
        <v>72</v>
      </c>
      <c r="K8607" t="s">
        <v>79</v>
      </c>
      <c r="L8607" t="s">
        <v>26</v>
      </c>
      <c r="M8607" t="s">
        <v>35</v>
      </c>
      <c r="N8607" s="2">
        <v>40296</v>
      </c>
      <c r="O8607" s="2">
        <v>40298</v>
      </c>
      <c r="P8607">
        <v>8</v>
      </c>
      <c r="Q8607" s="1">
        <v>0.02</v>
      </c>
      <c r="R8607">
        <v>8.34</v>
      </c>
      <c r="S8607">
        <v>2.64</v>
      </c>
      <c r="T8607">
        <f t="shared" si="134"/>
        <v>66.72</v>
      </c>
    </row>
    <row r="8608" spans="1:20" x14ac:dyDescent="0.25">
      <c r="A8608">
        <v>8607</v>
      </c>
      <c r="B8608">
        <v>90800</v>
      </c>
      <c r="C8608" t="s">
        <v>2440</v>
      </c>
      <c r="D8608" t="s">
        <v>578</v>
      </c>
      <c r="E8608" t="s">
        <v>187</v>
      </c>
      <c r="F8608" t="s">
        <v>22</v>
      </c>
      <c r="G8608" t="s">
        <v>93</v>
      </c>
      <c r="H8608" t="s">
        <v>225</v>
      </c>
      <c r="I8608" t="s">
        <v>28</v>
      </c>
      <c r="J8608" t="s">
        <v>72</v>
      </c>
      <c r="K8608" t="s">
        <v>228</v>
      </c>
      <c r="L8608" t="s">
        <v>283</v>
      </c>
      <c r="M8608" t="s">
        <v>86</v>
      </c>
      <c r="N8608" s="2">
        <v>40296</v>
      </c>
      <c r="O8608" s="2">
        <v>40299</v>
      </c>
      <c r="P8608">
        <v>10</v>
      </c>
      <c r="Q8608" s="1">
        <v>0.09</v>
      </c>
      <c r="R8608">
        <v>130.97999999999999</v>
      </c>
      <c r="S8608">
        <v>30</v>
      </c>
      <c r="T8608">
        <f t="shared" si="134"/>
        <v>1309.8</v>
      </c>
    </row>
    <row r="8609" spans="1:20" x14ac:dyDescent="0.25">
      <c r="A8609">
        <v>8608</v>
      </c>
      <c r="B8609">
        <v>91246</v>
      </c>
      <c r="C8609" t="s">
        <v>2096</v>
      </c>
      <c r="D8609" t="s">
        <v>20</v>
      </c>
      <c r="E8609" t="s">
        <v>21</v>
      </c>
      <c r="F8609" t="s">
        <v>47</v>
      </c>
      <c r="G8609" t="s">
        <v>41</v>
      </c>
      <c r="H8609" t="s">
        <v>203</v>
      </c>
      <c r="I8609" t="s">
        <v>28</v>
      </c>
      <c r="J8609" t="s">
        <v>72</v>
      </c>
      <c r="K8609" t="s">
        <v>1147</v>
      </c>
      <c r="L8609" t="s">
        <v>26</v>
      </c>
      <c r="M8609" t="s">
        <v>114</v>
      </c>
      <c r="N8609" s="2">
        <v>40699</v>
      </c>
      <c r="O8609" s="2">
        <v>40700</v>
      </c>
      <c r="P8609">
        <v>8</v>
      </c>
      <c r="Q8609" s="1">
        <v>7.0000000000000007E-2</v>
      </c>
      <c r="R8609">
        <v>22.98</v>
      </c>
      <c r="S8609">
        <v>1.99</v>
      </c>
      <c r="T8609">
        <f t="shared" si="134"/>
        <v>183.84</v>
      </c>
    </row>
    <row r="8610" spans="1:20" x14ac:dyDescent="0.25">
      <c r="A8610">
        <v>8609</v>
      </c>
      <c r="B8610">
        <v>91052</v>
      </c>
      <c r="C8610" t="s">
        <v>1534</v>
      </c>
      <c r="D8610" t="s">
        <v>20</v>
      </c>
      <c r="E8610" t="s">
        <v>39</v>
      </c>
      <c r="F8610" t="s">
        <v>31</v>
      </c>
      <c r="G8610" t="s">
        <v>48</v>
      </c>
      <c r="H8610" t="s">
        <v>54</v>
      </c>
      <c r="I8610" t="s">
        <v>28</v>
      </c>
      <c r="J8610" t="s">
        <v>72</v>
      </c>
      <c r="K8610" t="s">
        <v>221</v>
      </c>
      <c r="L8610" t="s">
        <v>192</v>
      </c>
      <c r="M8610" t="s">
        <v>102</v>
      </c>
      <c r="N8610" s="2">
        <v>41496</v>
      </c>
      <c r="O8610" s="2">
        <v>41500</v>
      </c>
      <c r="P8610">
        <v>6</v>
      </c>
      <c r="Q8610" s="1">
        <v>0.06</v>
      </c>
      <c r="R8610">
        <v>6.48</v>
      </c>
      <c r="S8610">
        <v>6.22</v>
      </c>
      <c r="T8610">
        <f t="shared" si="134"/>
        <v>38.880000000000003</v>
      </c>
    </row>
    <row r="8611" spans="1:20" x14ac:dyDescent="0.25">
      <c r="A8611">
        <v>8610</v>
      </c>
      <c r="B8611">
        <v>89723</v>
      </c>
      <c r="C8611" t="s">
        <v>1083</v>
      </c>
      <c r="D8611" t="s">
        <v>38</v>
      </c>
      <c r="E8611" t="s">
        <v>39</v>
      </c>
      <c r="F8611" t="s">
        <v>40</v>
      </c>
      <c r="G8611" t="s">
        <v>41</v>
      </c>
      <c r="H8611" t="s">
        <v>94</v>
      </c>
      <c r="I8611" t="s">
        <v>28</v>
      </c>
      <c r="J8611" t="s">
        <v>72</v>
      </c>
      <c r="K8611" t="s">
        <v>55</v>
      </c>
      <c r="L8611" t="s">
        <v>192</v>
      </c>
      <c r="M8611" t="s">
        <v>370</v>
      </c>
      <c r="N8611" s="2">
        <v>41597</v>
      </c>
      <c r="O8611" s="2">
        <v>41599</v>
      </c>
      <c r="P8611">
        <v>20</v>
      </c>
      <c r="Q8611" s="1">
        <v>0.09</v>
      </c>
      <c r="R8611">
        <v>4.54</v>
      </c>
      <c r="S8611">
        <v>5.83</v>
      </c>
      <c r="T8611">
        <f t="shared" si="134"/>
        <v>90.8</v>
      </c>
    </row>
    <row r="8612" spans="1:20" x14ac:dyDescent="0.25">
      <c r="A8612">
        <v>8611</v>
      </c>
      <c r="B8612">
        <v>87581</v>
      </c>
      <c r="C8612" t="s">
        <v>1517</v>
      </c>
      <c r="D8612" t="s">
        <v>20</v>
      </c>
      <c r="E8612" t="s">
        <v>39</v>
      </c>
      <c r="F8612" t="s">
        <v>40</v>
      </c>
      <c r="G8612" t="s">
        <v>41</v>
      </c>
      <c r="H8612" t="s">
        <v>94</v>
      </c>
      <c r="I8612" t="s">
        <v>28</v>
      </c>
      <c r="J8612" t="s">
        <v>72</v>
      </c>
      <c r="K8612" t="s">
        <v>291</v>
      </c>
      <c r="L8612" t="s">
        <v>192</v>
      </c>
      <c r="M8612" t="s">
        <v>45</v>
      </c>
      <c r="N8612" s="2">
        <v>41136</v>
      </c>
      <c r="O8612" s="2">
        <v>41136</v>
      </c>
      <c r="P8612">
        <v>19</v>
      </c>
      <c r="Q8612" s="1">
        <v>0.06</v>
      </c>
      <c r="R8612">
        <v>6.68</v>
      </c>
      <c r="S8612">
        <v>5.2</v>
      </c>
      <c r="T8612">
        <f t="shared" si="134"/>
        <v>126.91999999999999</v>
      </c>
    </row>
    <row r="8613" spans="1:20" x14ac:dyDescent="0.25">
      <c r="A8613">
        <v>8612</v>
      </c>
      <c r="B8613">
        <v>91255</v>
      </c>
      <c r="C8613" t="s">
        <v>553</v>
      </c>
      <c r="D8613" t="s">
        <v>20</v>
      </c>
      <c r="E8613" t="s">
        <v>39</v>
      </c>
      <c r="F8613" t="s">
        <v>47</v>
      </c>
      <c r="G8613" t="s">
        <v>93</v>
      </c>
      <c r="H8613" t="s">
        <v>89</v>
      </c>
      <c r="I8613" t="s">
        <v>28</v>
      </c>
      <c r="J8613" t="s">
        <v>72</v>
      </c>
      <c r="K8613" t="s">
        <v>184</v>
      </c>
      <c r="L8613" t="s">
        <v>44</v>
      </c>
      <c r="M8613" t="s">
        <v>160</v>
      </c>
      <c r="N8613" s="2">
        <v>41338</v>
      </c>
      <c r="O8613" s="2">
        <v>41338</v>
      </c>
      <c r="P8613">
        <v>4</v>
      </c>
      <c r="Q8613" s="1">
        <v>0.05</v>
      </c>
      <c r="R8613">
        <v>2.78</v>
      </c>
      <c r="S8613">
        <v>0.97</v>
      </c>
      <c r="T8613">
        <f t="shared" si="134"/>
        <v>11.12</v>
      </c>
    </row>
    <row r="8614" spans="1:20" x14ac:dyDescent="0.25">
      <c r="A8614">
        <v>8613</v>
      </c>
      <c r="B8614">
        <v>91252</v>
      </c>
      <c r="C8614" t="s">
        <v>553</v>
      </c>
      <c r="D8614" t="s">
        <v>20</v>
      </c>
      <c r="E8614" t="s">
        <v>21</v>
      </c>
      <c r="F8614" t="s">
        <v>47</v>
      </c>
      <c r="G8614" t="s">
        <v>93</v>
      </c>
      <c r="H8614" t="s">
        <v>24</v>
      </c>
      <c r="I8614" t="s">
        <v>28</v>
      </c>
      <c r="J8614" t="s">
        <v>72</v>
      </c>
      <c r="K8614" t="s">
        <v>198</v>
      </c>
      <c r="L8614" t="s">
        <v>192</v>
      </c>
      <c r="M8614" t="s">
        <v>111</v>
      </c>
      <c r="N8614" s="2">
        <v>40607</v>
      </c>
      <c r="O8614" s="2">
        <v>40609</v>
      </c>
      <c r="P8614">
        <v>7</v>
      </c>
      <c r="Q8614" s="1">
        <v>0.09</v>
      </c>
      <c r="R8614">
        <v>115.99</v>
      </c>
      <c r="S8614">
        <v>8.99</v>
      </c>
      <c r="T8614">
        <f t="shared" si="134"/>
        <v>811.93</v>
      </c>
    </row>
    <row r="8615" spans="1:20" x14ac:dyDescent="0.25">
      <c r="A8615">
        <v>8614</v>
      </c>
      <c r="B8615">
        <v>91029</v>
      </c>
      <c r="C8615" t="s">
        <v>532</v>
      </c>
      <c r="D8615" t="s">
        <v>20</v>
      </c>
      <c r="E8615" t="s">
        <v>39</v>
      </c>
      <c r="F8615" t="s">
        <v>22</v>
      </c>
      <c r="G8615" t="s">
        <v>23</v>
      </c>
      <c r="H8615" t="s">
        <v>49</v>
      </c>
      <c r="I8615" t="s">
        <v>28</v>
      </c>
      <c r="J8615" t="s">
        <v>72</v>
      </c>
      <c r="K8615" t="s">
        <v>231</v>
      </c>
      <c r="L8615" t="s">
        <v>192</v>
      </c>
      <c r="M8615" t="s">
        <v>398</v>
      </c>
      <c r="N8615" s="2">
        <v>41536</v>
      </c>
      <c r="O8615" s="2">
        <v>41536</v>
      </c>
      <c r="P8615">
        <v>23</v>
      </c>
      <c r="Q8615" s="1">
        <v>0.08</v>
      </c>
      <c r="R8615">
        <v>2.66</v>
      </c>
      <c r="S8615">
        <v>6.35</v>
      </c>
      <c r="T8615">
        <f t="shared" si="134"/>
        <v>61.180000000000007</v>
      </c>
    </row>
    <row r="8616" spans="1:20" x14ac:dyDescent="0.25">
      <c r="A8616">
        <v>8615</v>
      </c>
      <c r="B8616">
        <v>86100</v>
      </c>
      <c r="C8616" t="s">
        <v>130</v>
      </c>
      <c r="D8616" t="s">
        <v>578</v>
      </c>
      <c r="E8616" t="s">
        <v>187</v>
      </c>
      <c r="F8616" t="s">
        <v>31</v>
      </c>
      <c r="G8616" t="s">
        <v>32</v>
      </c>
      <c r="H8616" t="s">
        <v>219</v>
      </c>
      <c r="I8616" t="s">
        <v>28</v>
      </c>
      <c r="J8616" t="s">
        <v>72</v>
      </c>
      <c r="K8616" t="s">
        <v>113</v>
      </c>
      <c r="L8616" t="s">
        <v>330</v>
      </c>
      <c r="M8616" t="s">
        <v>69</v>
      </c>
      <c r="N8616" s="2">
        <v>41565</v>
      </c>
      <c r="O8616" s="2">
        <v>41566</v>
      </c>
      <c r="P8616">
        <v>10</v>
      </c>
      <c r="Q8616" s="1">
        <v>0</v>
      </c>
      <c r="R8616">
        <v>100.98</v>
      </c>
      <c r="S8616">
        <v>26.22</v>
      </c>
      <c r="T8616">
        <f t="shared" si="134"/>
        <v>1009.8000000000001</v>
      </c>
    </row>
    <row r="8617" spans="1:20" x14ac:dyDescent="0.25">
      <c r="A8617">
        <v>8616</v>
      </c>
      <c r="B8617">
        <v>88064</v>
      </c>
      <c r="C8617" t="s">
        <v>959</v>
      </c>
      <c r="D8617" t="s">
        <v>20</v>
      </c>
      <c r="E8617" t="s">
        <v>39</v>
      </c>
      <c r="F8617" t="s">
        <v>47</v>
      </c>
      <c r="G8617" t="s">
        <v>93</v>
      </c>
      <c r="H8617" t="s">
        <v>94</v>
      </c>
      <c r="I8617" t="s">
        <v>28</v>
      </c>
      <c r="J8617" t="s">
        <v>72</v>
      </c>
      <c r="K8617" t="s">
        <v>79</v>
      </c>
      <c r="L8617" t="s">
        <v>192</v>
      </c>
      <c r="M8617" t="s">
        <v>134</v>
      </c>
      <c r="N8617" s="2">
        <v>40890</v>
      </c>
      <c r="O8617" s="2">
        <v>40891</v>
      </c>
      <c r="P8617">
        <v>13</v>
      </c>
      <c r="Q8617" s="1">
        <v>0.02</v>
      </c>
      <c r="R8617">
        <v>48.04</v>
      </c>
      <c r="S8617">
        <v>7.23</v>
      </c>
      <c r="T8617">
        <f t="shared" si="134"/>
        <v>624.52</v>
      </c>
    </row>
    <row r="8618" spans="1:20" x14ac:dyDescent="0.25">
      <c r="A8618">
        <v>8617</v>
      </c>
      <c r="B8618">
        <v>89855</v>
      </c>
      <c r="C8618" t="s">
        <v>1955</v>
      </c>
      <c r="D8618" t="s">
        <v>20</v>
      </c>
      <c r="E8618" t="s">
        <v>21</v>
      </c>
      <c r="F8618" t="s">
        <v>31</v>
      </c>
      <c r="G8618" t="s">
        <v>93</v>
      </c>
      <c r="H8618" t="s">
        <v>206</v>
      </c>
      <c r="I8618" t="s">
        <v>28</v>
      </c>
      <c r="J8618" t="s">
        <v>72</v>
      </c>
      <c r="K8618" t="s">
        <v>201</v>
      </c>
      <c r="L8618" t="s">
        <v>192</v>
      </c>
      <c r="M8618" t="s">
        <v>146</v>
      </c>
      <c r="N8618" s="2">
        <v>41382</v>
      </c>
      <c r="O8618" s="2">
        <v>41383</v>
      </c>
      <c r="P8618">
        <v>9</v>
      </c>
      <c r="Q8618" s="1">
        <v>0.06</v>
      </c>
      <c r="R8618">
        <v>155.99</v>
      </c>
      <c r="S8618">
        <v>3.9</v>
      </c>
      <c r="T8618">
        <f t="shared" si="134"/>
        <v>1403.91</v>
      </c>
    </row>
    <row r="8619" spans="1:20" x14ac:dyDescent="0.25">
      <c r="A8619">
        <v>8618</v>
      </c>
      <c r="B8619">
        <v>88038</v>
      </c>
      <c r="C8619" t="s">
        <v>1739</v>
      </c>
      <c r="D8619" t="s">
        <v>20</v>
      </c>
      <c r="E8619" t="s">
        <v>21</v>
      </c>
      <c r="F8619" t="s">
        <v>22</v>
      </c>
      <c r="G8619" t="s">
        <v>23</v>
      </c>
      <c r="H8619" t="s">
        <v>33</v>
      </c>
      <c r="I8619" t="s">
        <v>28</v>
      </c>
      <c r="J8619" t="s">
        <v>72</v>
      </c>
      <c r="K8619" t="s">
        <v>204</v>
      </c>
      <c r="L8619" t="s">
        <v>192</v>
      </c>
      <c r="M8619" t="s">
        <v>190</v>
      </c>
      <c r="N8619" s="2">
        <v>41615</v>
      </c>
      <c r="O8619" s="2">
        <v>41618</v>
      </c>
      <c r="P8619">
        <v>22</v>
      </c>
      <c r="Q8619" s="1">
        <v>0</v>
      </c>
      <c r="R8619">
        <v>73.98</v>
      </c>
      <c r="S8619">
        <v>4</v>
      </c>
      <c r="T8619">
        <f t="shared" si="134"/>
        <v>1627.5600000000002</v>
      </c>
    </row>
    <row r="8620" spans="1:20" x14ac:dyDescent="0.25">
      <c r="A8620">
        <v>8619</v>
      </c>
      <c r="B8620">
        <v>91105</v>
      </c>
      <c r="C8620" t="s">
        <v>526</v>
      </c>
      <c r="D8620" t="s">
        <v>20</v>
      </c>
      <c r="E8620" t="s">
        <v>39</v>
      </c>
      <c r="F8620" t="s">
        <v>40</v>
      </c>
      <c r="G8620" t="s">
        <v>32</v>
      </c>
      <c r="H8620" t="s">
        <v>42</v>
      </c>
      <c r="I8620" t="s">
        <v>28</v>
      </c>
      <c r="J8620" t="s">
        <v>72</v>
      </c>
      <c r="K8620" t="s">
        <v>62</v>
      </c>
      <c r="L8620" t="s">
        <v>192</v>
      </c>
      <c r="M8620" t="s">
        <v>59</v>
      </c>
      <c r="N8620" s="2">
        <v>41285</v>
      </c>
      <c r="O8620" s="2">
        <v>41287</v>
      </c>
      <c r="P8620">
        <v>8</v>
      </c>
      <c r="Q8620" s="1">
        <v>0.08</v>
      </c>
      <c r="R8620">
        <v>13.48</v>
      </c>
      <c r="S8620">
        <v>4.51</v>
      </c>
      <c r="T8620">
        <f t="shared" si="134"/>
        <v>107.84</v>
      </c>
    </row>
    <row r="8621" spans="1:20" x14ac:dyDescent="0.25">
      <c r="A8621">
        <v>8620</v>
      </c>
      <c r="B8621">
        <v>91070</v>
      </c>
      <c r="C8621" t="s">
        <v>1345</v>
      </c>
      <c r="D8621" t="s">
        <v>20</v>
      </c>
      <c r="E8621" t="s">
        <v>39</v>
      </c>
      <c r="F8621" t="s">
        <v>47</v>
      </c>
      <c r="G8621" t="s">
        <v>41</v>
      </c>
      <c r="H8621" t="s">
        <v>94</v>
      </c>
      <c r="I8621" t="s">
        <v>28</v>
      </c>
      <c r="J8621" t="s">
        <v>72</v>
      </c>
      <c r="K8621" t="s">
        <v>165</v>
      </c>
      <c r="L8621" t="s">
        <v>192</v>
      </c>
      <c r="M8621" t="s">
        <v>167</v>
      </c>
      <c r="N8621" s="2">
        <v>40963</v>
      </c>
      <c r="O8621" s="2">
        <v>40964</v>
      </c>
      <c r="P8621">
        <v>2</v>
      </c>
      <c r="Q8621" s="1">
        <v>7.0000000000000007E-2</v>
      </c>
      <c r="R8621">
        <v>22.84</v>
      </c>
      <c r="S8621">
        <v>16.87</v>
      </c>
      <c r="T8621">
        <f t="shared" si="134"/>
        <v>45.68</v>
      </c>
    </row>
    <row r="8622" spans="1:20" x14ac:dyDescent="0.25">
      <c r="A8622">
        <v>8621</v>
      </c>
      <c r="B8622">
        <v>88231</v>
      </c>
      <c r="C8622" t="s">
        <v>471</v>
      </c>
      <c r="D8622" t="s">
        <v>20</v>
      </c>
      <c r="E8622" t="s">
        <v>187</v>
      </c>
      <c r="F8622" t="s">
        <v>22</v>
      </c>
      <c r="G8622" t="s">
        <v>41</v>
      </c>
      <c r="H8622" t="s">
        <v>225</v>
      </c>
      <c r="I8622" t="s">
        <v>28</v>
      </c>
      <c r="J8622" t="s">
        <v>72</v>
      </c>
      <c r="K8622" t="s">
        <v>248</v>
      </c>
      <c r="L8622" t="s">
        <v>44</v>
      </c>
      <c r="M8622" t="s">
        <v>150</v>
      </c>
      <c r="N8622" s="2">
        <v>41628</v>
      </c>
      <c r="O8622" s="2">
        <v>41629</v>
      </c>
      <c r="P8622">
        <v>14</v>
      </c>
      <c r="Q8622" s="1">
        <v>0.01</v>
      </c>
      <c r="R8622">
        <v>39.89</v>
      </c>
      <c r="S8622">
        <v>3.04</v>
      </c>
      <c r="T8622">
        <f t="shared" si="134"/>
        <v>558.46</v>
      </c>
    </row>
    <row r="8623" spans="1:20" x14ac:dyDescent="0.25">
      <c r="A8623">
        <v>8622</v>
      </c>
      <c r="B8623">
        <v>88231</v>
      </c>
      <c r="C8623" t="s">
        <v>471</v>
      </c>
      <c r="D8623" t="s">
        <v>20</v>
      </c>
      <c r="E8623" t="s">
        <v>39</v>
      </c>
      <c r="F8623" t="s">
        <v>22</v>
      </c>
      <c r="G8623" t="s">
        <v>41</v>
      </c>
      <c r="H8623" t="s">
        <v>89</v>
      </c>
      <c r="I8623" t="s">
        <v>28</v>
      </c>
      <c r="J8623" t="s">
        <v>56</v>
      </c>
      <c r="K8623" t="s">
        <v>95</v>
      </c>
      <c r="L8623" t="s">
        <v>746</v>
      </c>
      <c r="M8623" t="s">
        <v>326</v>
      </c>
      <c r="N8623" s="2">
        <v>41628</v>
      </c>
      <c r="O8623" s="2">
        <v>41630</v>
      </c>
      <c r="P8623">
        <v>21</v>
      </c>
      <c r="Q8623" s="1">
        <v>7.0000000000000007E-2</v>
      </c>
      <c r="R8623">
        <v>101.41</v>
      </c>
      <c r="S8623">
        <v>35</v>
      </c>
      <c r="T8623">
        <f t="shared" si="134"/>
        <v>2129.61</v>
      </c>
    </row>
    <row r="8624" spans="1:20" x14ac:dyDescent="0.25">
      <c r="A8624">
        <v>8623</v>
      </c>
      <c r="B8624">
        <v>89148</v>
      </c>
      <c r="C8624" t="s">
        <v>529</v>
      </c>
      <c r="D8624" t="s">
        <v>20</v>
      </c>
      <c r="E8624" t="s">
        <v>187</v>
      </c>
      <c r="F8624" t="s">
        <v>22</v>
      </c>
      <c r="G8624" t="s">
        <v>48</v>
      </c>
      <c r="H8624" t="s">
        <v>217</v>
      </c>
      <c r="I8624" t="s">
        <v>28</v>
      </c>
      <c r="J8624" t="s">
        <v>72</v>
      </c>
      <c r="K8624" t="s">
        <v>113</v>
      </c>
      <c r="L8624" t="s">
        <v>706</v>
      </c>
      <c r="M8624" t="s">
        <v>246</v>
      </c>
      <c r="N8624" s="2">
        <v>40461</v>
      </c>
      <c r="O8624" s="2">
        <v>40466</v>
      </c>
      <c r="P8624">
        <v>5</v>
      </c>
      <c r="Q8624" s="1">
        <v>7.0000000000000007E-2</v>
      </c>
      <c r="R8624">
        <v>4.97</v>
      </c>
      <c r="S8624">
        <v>5.71</v>
      </c>
      <c r="T8624">
        <f t="shared" si="134"/>
        <v>24.849999999999998</v>
      </c>
    </row>
    <row r="8625" spans="1:20" x14ac:dyDescent="0.25">
      <c r="A8625">
        <v>8624</v>
      </c>
      <c r="B8625">
        <v>89148</v>
      </c>
      <c r="C8625" t="s">
        <v>529</v>
      </c>
      <c r="D8625" t="s">
        <v>20</v>
      </c>
      <c r="E8625" t="s">
        <v>39</v>
      </c>
      <c r="F8625" t="s">
        <v>22</v>
      </c>
      <c r="G8625" t="s">
        <v>48</v>
      </c>
      <c r="H8625" t="s">
        <v>49</v>
      </c>
      <c r="I8625" t="s">
        <v>28</v>
      </c>
      <c r="J8625" t="s">
        <v>72</v>
      </c>
      <c r="K8625" t="s">
        <v>71</v>
      </c>
      <c r="L8625" t="s">
        <v>44</v>
      </c>
      <c r="M8625" t="s">
        <v>444</v>
      </c>
      <c r="N8625" s="2">
        <v>40461</v>
      </c>
      <c r="O8625" s="2">
        <v>40463</v>
      </c>
      <c r="P8625">
        <v>12</v>
      </c>
      <c r="Q8625" s="1">
        <v>0.09</v>
      </c>
      <c r="R8625">
        <v>2.62</v>
      </c>
      <c r="S8625">
        <v>0.8</v>
      </c>
      <c r="T8625">
        <f t="shared" si="134"/>
        <v>31.44</v>
      </c>
    </row>
    <row r="8626" spans="1:20" x14ac:dyDescent="0.25">
      <c r="A8626">
        <v>8625</v>
      </c>
      <c r="B8626">
        <v>89148</v>
      </c>
      <c r="C8626" t="s">
        <v>529</v>
      </c>
      <c r="D8626" t="s">
        <v>20</v>
      </c>
      <c r="E8626" t="s">
        <v>21</v>
      </c>
      <c r="F8626" t="s">
        <v>22</v>
      </c>
      <c r="G8626" t="s">
        <v>48</v>
      </c>
      <c r="H8626" t="s">
        <v>33</v>
      </c>
      <c r="I8626" t="s">
        <v>28</v>
      </c>
      <c r="J8626" t="s">
        <v>72</v>
      </c>
      <c r="K8626" t="s">
        <v>1107</v>
      </c>
      <c r="L8626" t="s">
        <v>192</v>
      </c>
      <c r="M8626" t="s">
        <v>86</v>
      </c>
      <c r="N8626" s="2">
        <v>40461</v>
      </c>
      <c r="O8626" s="2">
        <v>40461</v>
      </c>
      <c r="P8626">
        <v>21</v>
      </c>
      <c r="Q8626" s="1">
        <v>0.03</v>
      </c>
      <c r="R8626">
        <v>65.989999999999995</v>
      </c>
      <c r="S8626">
        <v>8.8000000000000007</v>
      </c>
      <c r="T8626">
        <f t="shared" si="134"/>
        <v>1385.79</v>
      </c>
    </row>
    <row r="8627" spans="1:20" x14ac:dyDescent="0.25">
      <c r="A8627">
        <v>8626</v>
      </c>
      <c r="B8627">
        <v>91112</v>
      </c>
      <c r="C8627" t="s">
        <v>1913</v>
      </c>
      <c r="D8627" t="s">
        <v>20</v>
      </c>
      <c r="E8627" t="s">
        <v>21</v>
      </c>
      <c r="F8627" t="s">
        <v>31</v>
      </c>
      <c r="G8627" t="s">
        <v>32</v>
      </c>
      <c r="H8627" t="s">
        <v>206</v>
      </c>
      <c r="I8627" t="s">
        <v>28</v>
      </c>
      <c r="J8627" t="s">
        <v>56</v>
      </c>
      <c r="K8627" t="s">
        <v>1254</v>
      </c>
      <c r="L8627" t="s">
        <v>192</v>
      </c>
      <c r="M8627" t="s">
        <v>178</v>
      </c>
      <c r="N8627" s="2">
        <v>40901</v>
      </c>
      <c r="O8627" s="2">
        <v>40902</v>
      </c>
      <c r="P8627">
        <v>4</v>
      </c>
      <c r="Q8627" s="1">
        <v>0.02</v>
      </c>
      <c r="R8627">
        <v>125.99</v>
      </c>
      <c r="S8627">
        <v>8.08</v>
      </c>
      <c r="T8627">
        <f t="shared" si="134"/>
        <v>503.96</v>
      </c>
    </row>
    <row r="8628" spans="1:20" x14ac:dyDescent="0.25">
      <c r="A8628">
        <v>8627</v>
      </c>
      <c r="B8628">
        <v>89308</v>
      </c>
      <c r="C8628" t="s">
        <v>466</v>
      </c>
      <c r="D8628" t="s">
        <v>20</v>
      </c>
      <c r="E8628" t="s">
        <v>39</v>
      </c>
      <c r="F8628" t="s">
        <v>22</v>
      </c>
      <c r="G8628" t="s">
        <v>23</v>
      </c>
      <c r="H8628" t="s">
        <v>89</v>
      </c>
      <c r="I8628" t="s">
        <v>28</v>
      </c>
      <c r="J8628" t="s">
        <v>72</v>
      </c>
      <c r="K8628" t="s">
        <v>116</v>
      </c>
      <c r="L8628" t="s">
        <v>192</v>
      </c>
      <c r="M8628" t="s">
        <v>123</v>
      </c>
      <c r="N8628" s="2">
        <v>40945</v>
      </c>
      <c r="O8628" s="2">
        <v>40948</v>
      </c>
      <c r="P8628">
        <v>5</v>
      </c>
      <c r="Q8628" s="1">
        <v>0.02</v>
      </c>
      <c r="R8628">
        <v>4.9800000000000004</v>
      </c>
      <c r="S8628">
        <v>0.49</v>
      </c>
      <c r="T8628">
        <f t="shared" si="134"/>
        <v>24.900000000000002</v>
      </c>
    </row>
    <row r="8629" spans="1:20" x14ac:dyDescent="0.25">
      <c r="A8629">
        <v>8628</v>
      </c>
      <c r="B8629">
        <v>89308</v>
      </c>
      <c r="C8629" t="s">
        <v>466</v>
      </c>
      <c r="D8629" t="s">
        <v>20</v>
      </c>
      <c r="E8629" t="s">
        <v>39</v>
      </c>
      <c r="F8629" t="s">
        <v>22</v>
      </c>
      <c r="G8629" t="s">
        <v>23</v>
      </c>
      <c r="H8629" t="s">
        <v>78</v>
      </c>
      <c r="I8629" t="s">
        <v>28</v>
      </c>
      <c r="J8629" t="s">
        <v>72</v>
      </c>
      <c r="K8629" t="s">
        <v>149</v>
      </c>
      <c r="L8629" t="s">
        <v>44</v>
      </c>
      <c r="M8629" t="s">
        <v>246</v>
      </c>
      <c r="N8629" s="2">
        <v>40945</v>
      </c>
      <c r="O8629" s="2">
        <v>40947</v>
      </c>
      <c r="P8629">
        <v>1</v>
      </c>
      <c r="Q8629" s="1">
        <v>0.03</v>
      </c>
      <c r="R8629">
        <v>36.549999999999997</v>
      </c>
      <c r="S8629">
        <v>13.89</v>
      </c>
      <c r="T8629">
        <f t="shared" si="134"/>
        <v>36.549999999999997</v>
      </c>
    </row>
    <row r="8630" spans="1:20" x14ac:dyDescent="0.25">
      <c r="A8630">
        <v>8629</v>
      </c>
      <c r="B8630">
        <v>91490</v>
      </c>
      <c r="C8630" t="s">
        <v>1818</v>
      </c>
      <c r="D8630" t="s">
        <v>20</v>
      </c>
      <c r="E8630" t="s">
        <v>187</v>
      </c>
      <c r="F8630" t="s">
        <v>47</v>
      </c>
      <c r="G8630" t="s">
        <v>23</v>
      </c>
      <c r="H8630" t="s">
        <v>217</v>
      </c>
      <c r="I8630" t="s">
        <v>28</v>
      </c>
      <c r="J8630" t="s">
        <v>72</v>
      </c>
      <c r="K8630" t="s">
        <v>248</v>
      </c>
      <c r="L8630" t="s">
        <v>192</v>
      </c>
      <c r="M8630" t="s">
        <v>167</v>
      </c>
      <c r="N8630" s="2">
        <v>41490</v>
      </c>
      <c r="O8630" s="2">
        <v>41491</v>
      </c>
      <c r="P8630">
        <v>20</v>
      </c>
      <c r="Q8630" s="1">
        <v>0.02</v>
      </c>
      <c r="R8630">
        <v>10.64</v>
      </c>
      <c r="S8630">
        <v>5.16</v>
      </c>
      <c r="T8630">
        <f t="shared" si="134"/>
        <v>212.8</v>
      </c>
    </row>
    <row r="8631" spans="1:20" x14ac:dyDescent="0.25">
      <c r="A8631">
        <v>8630</v>
      </c>
      <c r="B8631">
        <v>91119</v>
      </c>
      <c r="C8631" t="s">
        <v>857</v>
      </c>
      <c r="D8631" t="s">
        <v>20</v>
      </c>
      <c r="E8631" t="s">
        <v>39</v>
      </c>
      <c r="F8631" t="s">
        <v>31</v>
      </c>
      <c r="G8631" t="s">
        <v>48</v>
      </c>
      <c r="H8631" t="s">
        <v>94</v>
      </c>
      <c r="I8631" t="s">
        <v>28</v>
      </c>
      <c r="J8631" t="s">
        <v>72</v>
      </c>
      <c r="K8631" t="s">
        <v>149</v>
      </c>
      <c r="L8631" t="s">
        <v>44</v>
      </c>
      <c r="M8631" t="s">
        <v>214</v>
      </c>
      <c r="N8631" s="2">
        <v>41111</v>
      </c>
      <c r="O8631" s="2">
        <v>41118</v>
      </c>
      <c r="P8631">
        <v>6</v>
      </c>
      <c r="Q8631" s="1">
        <v>7.0000000000000007E-2</v>
      </c>
      <c r="R8631">
        <v>6.69</v>
      </c>
      <c r="S8631">
        <v>3.1</v>
      </c>
      <c r="T8631">
        <f t="shared" si="134"/>
        <v>40.14</v>
      </c>
    </row>
    <row r="8632" spans="1:20" x14ac:dyDescent="0.25">
      <c r="A8632">
        <v>8631</v>
      </c>
      <c r="B8632">
        <v>88828</v>
      </c>
      <c r="C8632" t="s">
        <v>612</v>
      </c>
      <c r="D8632" t="s">
        <v>38</v>
      </c>
      <c r="E8632" t="s">
        <v>39</v>
      </c>
      <c r="F8632" t="s">
        <v>22</v>
      </c>
      <c r="G8632" t="s">
        <v>41</v>
      </c>
      <c r="H8632" t="s">
        <v>94</v>
      </c>
      <c r="I8632" t="s">
        <v>28</v>
      </c>
      <c r="J8632" t="s">
        <v>72</v>
      </c>
      <c r="K8632" t="s">
        <v>101</v>
      </c>
      <c r="L8632" t="s">
        <v>44</v>
      </c>
      <c r="M8632" t="s">
        <v>27</v>
      </c>
      <c r="N8632" s="2">
        <v>40727</v>
      </c>
      <c r="O8632" s="2">
        <v>40729</v>
      </c>
      <c r="P8632">
        <v>3</v>
      </c>
      <c r="Q8632" s="1">
        <v>0.08</v>
      </c>
      <c r="R8632">
        <v>4.76</v>
      </c>
      <c r="S8632">
        <v>0.88</v>
      </c>
      <c r="T8632">
        <f t="shared" si="134"/>
        <v>14.28</v>
      </c>
    </row>
    <row r="8633" spans="1:20" x14ac:dyDescent="0.25">
      <c r="A8633">
        <v>8632</v>
      </c>
      <c r="B8633">
        <v>86416</v>
      </c>
      <c r="C8633" t="s">
        <v>1439</v>
      </c>
      <c r="D8633" t="s">
        <v>20</v>
      </c>
      <c r="E8633" t="s">
        <v>39</v>
      </c>
      <c r="F8633" t="s">
        <v>22</v>
      </c>
      <c r="G8633" t="s">
        <v>23</v>
      </c>
      <c r="H8633" t="s">
        <v>54</v>
      </c>
      <c r="I8633" t="s">
        <v>28</v>
      </c>
      <c r="J8633" t="s">
        <v>56</v>
      </c>
      <c r="K8633" t="s">
        <v>62</v>
      </c>
      <c r="L8633" t="s">
        <v>192</v>
      </c>
      <c r="M8633" t="s">
        <v>150</v>
      </c>
      <c r="N8633" s="2">
        <v>41149</v>
      </c>
      <c r="O8633" s="2">
        <v>41150</v>
      </c>
      <c r="P8633">
        <v>16</v>
      </c>
      <c r="Q8633" s="1">
        <v>0.06</v>
      </c>
      <c r="R8633">
        <v>5.98</v>
      </c>
      <c r="S8633">
        <v>5.46</v>
      </c>
      <c r="T8633">
        <f t="shared" si="134"/>
        <v>95.68</v>
      </c>
    </row>
    <row r="8634" spans="1:20" x14ac:dyDescent="0.25">
      <c r="A8634">
        <v>8633</v>
      </c>
      <c r="B8634">
        <v>86416</v>
      </c>
      <c r="C8634" t="s">
        <v>1895</v>
      </c>
      <c r="D8634" t="s">
        <v>20</v>
      </c>
      <c r="E8634" t="s">
        <v>39</v>
      </c>
      <c r="F8634" t="s">
        <v>22</v>
      </c>
      <c r="G8634" t="s">
        <v>23</v>
      </c>
      <c r="H8634" t="s">
        <v>42</v>
      </c>
      <c r="I8634" t="s">
        <v>28</v>
      </c>
      <c r="J8634" t="s">
        <v>56</v>
      </c>
      <c r="K8634" t="s">
        <v>138</v>
      </c>
      <c r="L8634" t="s">
        <v>706</v>
      </c>
      <c r="M8634" t="s">
        <v>326</v>
      </c>
      <c r="N8634" s="2">
        <v>41149</v>
      </c>
      <c r="O8634" s="2">
        <v>41151</v>
      </c>
      <c r="P8634">
        <v>3</v>
      </c>
      <c r="Q8634" s="1">
        <v>0.06</v>
      </c>
      <c r="R8634">
        <v>12.44</v>
      </c>
      <c r="S8634">
        <v>6.27</v>
      </c>
      <c r="T8634">
        <f t="shared" si="134"/>
        <v>37.32</v>
      </c>
    </row>
    <row r="8635" spans="1:20" x14ac:dyDescent="0.25">
      <c r="A8635">
        <v>8634</v>
      </c>
      <c r="B8635">
        <v>90485</v>
      </c>
      <c r="C8635" t="s">
        <v>1421</v>
      </c>
      <c r="D8635" t="s">
        <v>20</v>
      </c>
      <c r="E8635" t="s">
        <v>21</v>
      </c>
      <c r="F8635" t="s">
        <v>31</v>
      </c>
      <c r="G8635" t="s">
        <v>41</v>
      </c>
      <c r="H8635" t="s">
        <v>33</v>
      </c>
      <c r="I8635" t="s">
        <v>28</v>
      </c>
      <c r="J8635" t="s">
        <v>72</v>
      </c>
      <c r="K8635" t="s">
        <v>1114</v>
      </c>
      <c r="L8635" t="s">
        <v>746</v>
      </c>
      <c r="M8635" t="s">
        <v>121</v>
      </c>
      <c r="N8635" s="2">
        <v>41373</v>
      </c>
      <c r="O8635" s="2">
        <v>41374</v>
      </c>
      <c r="P8635">
        <v>3</v>
      </c>
      <c r="Q8635" s="1">
        <v>0.06</v>
      </c>
      <c r="R8635">
        <v>499.99</v>
      </c>
      <c r="S8635">
        <v>24.49</v>
      </c>
      <c r="T8635">
        <f t="shared" si="134"/>
        <v>1499.97</v>
      </c>
    </row>
    <row r="8636" spans="1:20" x14ac:dyDescent="0.25">
      <c r="A8636">
        <v>8635</v>
      </c>
      <c r="B8636">
        <v>89360</v>
      </c>
      <c r="C8636" t="s">
        <v>1248</v>
      </c>
      <c r="D8636" t="s">
        <v>20</v>
      </c>
      <c r="E8636" t="s">
        <v>21</v>
      </c>
      <c r="F8636" t="s">
        <v>31</v>
      </c>
      <c r="G8636" t="s">
        <v>32</v>
      </c>
      <c r="H8636" t="s">
        <v>24</v>
      </c>
      <c r="I8636" t="s">
        <v>28</v>
      </c>
      <c r="J8636" t="s">
        <v>72</v>
      </c>
      <c r="K8636" t="s">
        <v>201</v>
      </c>
      <c r="L8636" t="s">
        <v>26</v>
      </c>
      <c r="M8636" t="s">
        <v>296</v>
      </c>
      <c r="N8636" s="2">
        <v>40231</v>
      </c>
      <c r="O8636" s="2">
        <v>40232</v>
      </c>
      <c r="P8636">
        <v>7</v>
      </c>
      <c r="Q8636" s="1">
        <v>0.05</v>
      </c>
      <c r="R8636">
        <v>4.9800000000000004</v>
      </c>
      <c r="S8636">
        <v>4.62</v>
      </c>
      <c r="T8636">
        <f t="shared" si="134"/>
        <v>34.86</v>
      </c>
    </row>
    <row r="8637" spans="1:20" x14ac:dyDescent="0.25">
      <c r="A8637">
        <v>8636</v>
      </c>
      <c r="B8637">
        <v>89360</v>
      </c>
      <c r="C8637" t="s">
        <v>1248</v>
      </c>
      <c r="D8637" t="s">
        <v>20</v>
      </c>
      <c r="E8637" t="s">
        <v>187</v>
      </c>
      <c r="F8637" t="s">
        <v>31</v>
      </c>
      <c r="G8637" t="s">
        <v>32</v>
      </c>
      <c r="H8637" t="s">
        <v>219</v>
      </c>
      <c r="I8637" t="s">
        <v>28</v>
      </c>
      <c r="J8637" t="s">
        <v>56</v>
      </c>
      <c r="K8637" t="s">
        <v>282</v>
      </c>
      <c r="L8637" t="s">
        <v>192</v>
      </c>
      <c r="M8637" t="s">
        <v>69</v>
      </c>
      <c r="N8637" s="2">
        <v>40231</v>
      </c>
      <c r="O8637" s="2">
        <v>40233</v>
      </c>
      <c r="P8637">
        <v>11</v>
      </c>
      <c r="Q8637" s="1">
        <v>0.02</v>
      </c>
      <c r="R8637">
        <v>34.229999999999997</v>
      </c>
      <c r="S8637">
        <v>5.0199999999999996</v>
      </c>
      <c r="T8637">
        <f t="shared" si="134"/>
        <v>376.53</v>
      </c>
    </row>
    <row r="8638" spans="1:20" x14ac:dyDescent="0.25">
      <c r="A8638">
        <v>8637</v>
      </c>
      <c r="B8638">
        <v>91388</v>
      </c>
      <c r="C8638" t="s">
        <v>1134</v>
      </c>
      <c r="D8638" t="s">
        <v>20</v>
      </c>
      <c r="E8638" t="s">
        <v>39</v>
      </c>
      <c r="F8638" t="s">
        <v>40</v>
      </c>
      <c r="G8638" t="s">
        <v>48</v>
      </c>
      <c r="H8638" t="s">
        <v>94</v>
      </c>
      <c r="I8638" t="s">
        <v>28</v>
      </c>
      <c r="J8638" t="s">
        <v>72</v>
      </c>
      <c r="K8638" t="s">
        <v>163</v>
      </c>
      <c r="L8638" t="s">
        <v>192</v>
      </c>
      <c r="M8638" t="s">
        <v>393</v>
      </c>
      <c r="N8638" s="2">
        <v>40400</v>
      </c>
      <c r="O8638" s="2">
        <v>40405</v>
      </c>
      <c r="P8638">
        <v>14</v>
      </c>
      <c r="Q8638" s="1">
        <v>0.08</v>
      </c>
      <c r="R8638">
        <v>6.48</v>
      </c>
      <c r="S8638">
        <v>6.81</v>
      </c>
      <c r="T8638">
        <f t="shared" si="134"/>
        <v>90.72</v>
      </c>
    </row>
    <row r="8639" spans="1:20" x14ac:dyDescent="0.25">
      <c r="A8639">
        <v>8638</v>
      </c>
      <c r="B8639">
        <v>91388</v>
      </c>
      <c r="C8639" t="s">
        <v>1134</v>
      </c>
      <c r="D8639" t="s">
        <v>578</v>
      </c>
      <c r="E8639" t="s">
        <v>39</v>
      </c>
      <c r="F8639" t="s">
        <v>40</v>
      </c>
      <c r="G8639" t="s">
        <v>48</v>
      </c>
      <c r="H8639" t="s">
        <v>42</v>
      </c>
      <c r="I8639" t="s">
        <v>28</v>
      </c>
      <c r="J8639" t="s">
        <v>72</v>
      </c>
      <c r="K8639" t="s">
        <v>226</v>
      </c>
      <c r="L8639" t="s">
        <v>283</v>
      </c>
      <c r="M8639" t="s">
        <v>108</v>
      </c>
      <c r="N8639" s="2">
        <v>40400</v>
      </c>
      <c r="O8639" s="2">
        <v>40407</v>
      </c>
      <c r="P8639">
        <v>3</v>
      </c>
      <c r="Q8639" s="1">
        <v>0.09</v>
      </c>
      <c r="R8639">
        <v>20.98</v>
      </c>
      <c r="S8639">
        <v>53.03</v>
      </c>
      <c r="T8639">
        <f t="shared" si="134"/>
        <v>62.94</v>
      </c>
    </row>
    <row r="8640" spans="1:20" x14ac:dyDescent="0.25">
      <c r="A8640">
        <v>8639</v>
      </c>
      <c r="B8640">
        <v>91382</v>
      </c>
      <c r="C8640" t="s">
        <v>915</v>
      </c>
      <c r="D8640" t="s">
        <v>20</v>
      </c>
      <c r="E8640" t="s">
        <v>39</v>
      </c>
      <c r="F8640" t="s">
        <v>31</v>
      </c>
      <c r="G8640" t="s">
        <v>41</v>
      </c>
      <c r="H8640" t="s">
        <v>78</v>
      </c>
      <c r="I8640" t="s">
        <v>28</v>
      </c>
      <c r="J8640" t="s">
        <v>72</v>
      </c>
      <c r="K8640" t="s">
        <v>231</v>
      </c>
      <c r="L8640" t="s">
        <v>26</v>
      </c>
      <c r="M8640" t="s">
        <v>375</v>
      </c>
      <c r="N8640" s="2">
        <v>41613</v>
      </c>
      <c r="O8640" s="2">
        <v>41614</v>
      </c>
      <c r="P8640">
        <v>13</v>
      </c>
      <c r="Q8640" s="1">
        <v>0.08</v>
      </c>
      <c r="R8640">
        <v>6.84</v>
      </c>
      <c r="S8640">
        <v>4.42</v>
      </c>
      <c r="T8640">
        <f t="shared" si="134"/>
        <v>88.92</v>
      </c>
    </row>
    <row r="8641" spans="1:20" x14ac:dyDescent="0.25">
      <c r="A8641">
        <v>8640</v>
      </c>
      <c r="B8641">
        <v>91378</v>
      </c>
      <c r="C8641" t="s">
        <v>915</v>
      </c>
      <c r="D8641" t="s">
        <v>578</v>
      </c>
      <c r="E8641" t="s">
        <v>187</v>
      </c>
      <c r="F8641" t="s">
        <v>31</v>
      </c>
      <c r="G8641" t="s">
        <v>41</v>
      </c>
      <c r="H8641" t="s">
        <v>217</v>
      </c>
      <c r="I8641" t="s">
        <v>28</v>
      </c>
      <c r="J8641" t="s">
        <v>72</v>
      </c>
      <c r="K8641" t="s">
        <v>189</v>
      </c>
      <c r="L8641" t="s">
        <v>330</v>
      </c>
      <c r="M8641" t="s">
        <v>102</v>
      </c>
      <c r="N8641" s="2">
        <v>40882</v>
      </c>
      <c r="O8641" s="2">
        <v>40883</v>
      </c>
      <c r="P8641">
        <v>10</v>
      </c>
      <c r="Q8641" s="1">
        <v>7.0000000000000007E-2</v>
      </c>
      <c r="R8641">
        <v>424.21</v>
      </c>
      <c r="S8641">
        <v>110.2</v>
      </c>
      <c r="T8641">
        <f t="shared" si="134"/>
        <v>4242.0999999999995</v>
      </c>
    </row>
    <row r="8642" spans="1:20" x14ac:dyDescent="0.25">
      <c r="A8642">
        <v>8641</v>
      </c>
      <c r="B8642">
        <v>86604</v>
      </c>
      <c r="C8642" t="s">
        <v>1367</v>
      </c>
      <c r="D8642" t="s">
        <v>20</v>
      </c>
      <c r="E8642" t="s">
        <v>39</v>
      </c>
      <c r="F8642" t="s">
        <v>47</v>
      </c>
      <c r="G8642" t="s">
        <v>48</v>
      </c>
      <c r="H8642" t="s">
        <v>54</v>
      </c>
      <c r="I8642" t="s">
        <v>28</v>
      </c>
      <c r="J8642" t="s">
        <v>72</v>
      </c>
      <c r="K8642" t="s">
        <v>181</v>
      </c>
      <c r="L8642" t="s">
        <v>192</v>
      </c>
      <c r="M8642" t="s">
        <v>156</v>
      </c>
      <c r="N8642" s="2">
        <v>41100</v>
      </c>
      <c r="O8642" s="2">
        <v>41104</v>
      </c>
      <c r="P8642">
        <v>8</v>
      </c>
      <c r="Q8642" s="1">
        <v>0.1</v>
      </c>
      <c r="R8642">
        <v>14.48</v>
      </c>
      <c r="S8642">
        <v>6.46</v>
      </c>
      <c r="T8642">
        <f t="shared" si="134"/>
        <v>115.84</v>
      </c>
    </row>
    <row r="8643" spans="1:20" x14ac:dyDescent="0.25">
      <c r="A8643">
        <v>8642</v>
      </c>
      <c r="B8643">
        <v>86604</v>
      </c>
      <c r="C8643" t="s">
        <v>1367</v>
      </c>
      <c r="D8643" t="s">
        <v>20</v>
      </c>
      <c r="E8643" t="s">
        <v>39</v>
      </c>
      <c r="F8643" t="s">
        <v>47</v>
      </c>
      <c r="G8643" t="s">
        <v>48</v>
      </c>
      <c r="H8643" t="s">
        <v>89</v>
      </c>
      <c r="I8643" t="s">
        <v>28</v>
      </c>
      <c r="J8643" t="s">
        <v>72</v>
      </c>
      <c r="K8643" t="s">
        <v>165</v>
      </c>
      <c r="L8643" t="s">
        <v>44</v>
      </c>
      <c r="M8643" t="s">
        <v>167</v>
      </c>
      <c r="N8643" s="2">
        <v>41100</v>
      </c>
      <c r="O8643" s="2">
        <v>41105</v>
      </c>
      <c r="P8643">
        <v>4</v>
      </c>
      <c r="Q8643" s="1">
        <v>0.09</v>
      </c>
      <c r="R8643">
        <v>5.84</v>
      </c>
      <c r="S8643">
        <v>1</v>
      </c>
      <c r="T8643">
        <f t="shared" ref="T8643:T8706" si="135">R8643*P8643</f>
        <v>23.36</v>
      </c>
    </row>
    <row r="8644" spans="1:20" x14ac:dyDescent="0.25">
      <c r="A8644">
        <v>8643</v>
      </c>
      <c r="B8644">
        <v>91058</v>
      </c>
      <c r="C8644" t="s">
        <v>1733</v>
      </c>
      <c r="D8644" t="s">
        <v>20</v>
      </c>
      <c r="E8644" t="s">
        <v>39</v>
      </c>
      <c r="F8644" t="s">
        <v>40</v>
      </c>
      <c r="G8644" t="s">
        <v>41</v>
      </c>
      <c r="H8644" t="s">
        <v>54</v>
      </c>
      <c r="I8644" t="s">
        <v>28</v>
      </c>
      <c r="J8644" t="s">
        <v>72</v>
      </c>
      <c r="K8644" t="s">
        <v>163</v>
      </c>
      <c r="L8644" t="s">
        <v>192</v>
      </c>
      <c r="M8644" t="s">
        <v>264</v>
      </c>
      <c r="N8644" s="2">
        <v>41316</v>
      </c>
      <c r="O8644" s="2">
        <v>41317</v>
      </c>
      <c r="P8644">
        <v>8</v>
      </c>
      <c r="Q8644" s="1">
        <v>0.03</v>
      </c>
      <c r="R8644">
        <v>31.74</v>
      </c>
      <c r="S8644">
        <v>12.62</v>
      </c>
      <c r="T8644">
        <f t="shared" si="135"/>
        <v>253.92</v>
      </c>
    </row>
    <row r="8645" spans="1:20" x14ac:dyDescent="0.25">
      <c r="A8645">
        <v>8644</v>
      </c>
      <c r="B8645">
        <v>89927</v>
      </c>
      <c r="C8645" t="s">
        <v>148</v>
      </c>
      <c r="D8645" t="s">
        <v>20</v>
      </c>
      <c r="E8645" t="s">
        <v>39</v>
      </c>
      <c r="F8645" t="s">
        <v>47</v>
      </c>
      <c r="G8645" t="s">
        <v>23</v>
      </c>
      <c r="H8645" t="s">
        <v>61</v>
      </c>
      <c r="I8645" t="s">
        <v>28</v>
      </c>
      <c r="J8645" t="s">
        <v>72</v>
      </c>
      <c r="K8645" t="s">
        <v>58</v>
      </c>
      <c r="L8645" t="s">
        <v>44</v>
      </c>
      <c r="M8645" t="s">
        <v>160</v>
      </c>
      <c r="N8645" s="2">
        <v>41278</v>
      </c>
      <c r="O8645" s="2">
        <v>41279</v>
      </c>
      <c r="P8645">
        <v>13</v>
      </c>
      <c r="Q8645" s="1">
        <v>0.09</v>
      </c>
      <c r="R8645">
        <v>9.85</v>
      </c>
      <c r="S8645">
        <v>4.82</v>
      </c>
      <c r="T8645">
        <f t="shared" si="135"/>
        <v>128.04999999999998</v>
      </c>
    </row>
    <row r="8646" spans="1:20" x14ac:dyDescent="0.25">
      <c r="A8646">
        <v>8645</v>
      </c>
      <c r="B8646">
        <v>89927</v>
      </c>
      <c r="C8646" t="s">
        <v>148</v>
      </c>
      <c r="D8646" t="s">
        <v>20</v>
      </c>
      <c r="E8646" t="s">
        <v>39</v>
      </c>
      <c r="F8646" t="s">
        <v>47</v>
      </c>
      <c r="G8646" t="s">
        <v>23</v>
      </c>
      <c r="H8646" t="s">
        <v>78</v>
      </c>
      <c r="I8646" t="s">
        <v>28</v>
      </c>
      <c r="J8646" t="s">
        <v>72</v>
      </c>
      <c r="K8646" t="s">
        <v>113</v>
      </c>
      <c r="L8646" t="s">
        <v>44</v>
      </c>
      <c r="M8646" t="s">
        <v>134</v>
      </c>
      <c r="N8646" s="2">
        <v>41278</v>
      </c>
      <c r="O8646" s="2">
        <v>41279</v>
      </c>
      <c r="P8646">
        <v>5</v>
      </c>
      <c r="Q8646" s="1">
        <v>0.01</v>
      </c>
      <c r="R8646">
        <v>2.94</v>
      </c>
      <c r="S8646">
        <v>0.81</v>
      </c>
      <c r="T8646">
        <f t="shared" si="135"/>
        <v>14.7</v>
      </c>
    </row>
    <row r="8647" spans="1:20" x14ac:dyDescent="0.25">
      <c r="A8647">
        <v>8646</v>
      </c>
      <c r="B8647">
        <v>90870</v>
      </c>
      <c r="C8647" t="s">
        <v>1175</v>
      </c>
      <c r="D8647" t="s">
        <v>20</v>
      </c>
      <c r="E8647" t="s">
        <v>39</v>
      </c>
      <c r="F8647" t="s">
        <v>31</v>
      </c>
      <c r="G8647" t="s">
        <v>48</v>
      </c>
      <c r="H8647" t="s">
        <v>42</v>
      </c>
      <c r="I8647" t="s">
        <v>28</v>
      </c>
      <c r="J8647" t="s">
        <v>72</v>
      </c>
      <c r="K8647" t="s">
        <v>184</v>
      </c>
      <c r="L8647" t="s">
        <v>192</v>
      </c>
      <c r="M8647" t="s">
        <v>255</v>
      </c>
      <c r="N8647" s="2">
        <v>41102</v>
      </c>
      <c r="O8647" s="2">
        <v>41109</v>
      </c>
      <c r="P8647">
        <v>2</v>
      </c>
      <c r="Q8647" s="1">
        <v>0.02</v>
      </c>
      <c r="R8647">
        <v>4.91</v>
      </c>
      <c r="S8647">
        <v>0.5</v>
      </c>
      <c r="T8647">
        <f t="shared" si="135"/>
        <v>9.82</v>
      </c>
    </row>
    <row r="8648" spans="1:20" x14ac:dyDescent="0.25">
      <c r="A8648">
        <v>8647</v>
      </c>
      <c r="B8648">
        <v>90870</v>
      </c>
      <c r="C8648" t="s">
        <v>1175</v>
      </c>
      <c r="D8648" t="s">
        <v>20</v>
      </c>
      <c r="E8648" t="s">
        <v>39</v>
      </c>
      <c r="F8648" t="s">
        <v>31</v>
      </c>
      <c r="G8648" t="s">
        <v>48</v>
      </c>
      <c r="H8648" t="s">
        <v>94</v>
      </c>
      <c r="I8648" t="s">
        <v>28</v>
      </c>
      <c r="J8648" t="s">
        <v>72</v>
      </c>
      <c r="K8648" t="s">
        <v>101</v>
      </c>
      <c r="L8648" t="s">
        <v>26</v>
      </c>
      <c r="M8648" t="s">
        <v>131</v>
      </c>
      <c r="N8648" s="2">
        <v>41102</v>
      </c>
      <c r="O8648" s="2">
        <v>41107</v>
      </c>
      <c r="P8648">
        <v>5</v>
      </c>
      <c r="Q8648" s="1">
        <v>0.02</v>
      </c>
      <c r="R8648">
        <v>22.01</v>
      </c>
      <c r="S8648">
        <v>5.53</v>
      </c>
      <c r="T8648">
        <f t="shared" si="135"/>
        <v>110.05000000000001</v>
      </c>
    </row>
    <row r="8649" spans="1:20" x14ac:dyDescent="0.25">
      <c r="A8649">
        <v>8648</v>
      </c>
      <c r="B8649">
        <v>87684</v>
      </c>
      <c r="C8649" t="s">
        <v>542</v>
      </c>
      <c r="D8649" t="s">
        <v>20</v>
      </c>
      <c r="E8649" t="s">
        <v>39</v>
      </c>
      <c r="F8649" t="s">
        <v>31</v>
      </c>
      <c r="G8649" t="s">
        <v>41</v>
      </c>
      <c r="H8649" t="s">
        <v>78</v>
      </c>
      <c r="I8649" t="s">
        <v>28</v>
      </c>
      <c r="J8649" t="s">
        <v>72</v>
      </c>
      <c r="K8649" t="s">
        <v>172</v>
      </c>
      <c r="L8649" t="s">
        <v>44</v>
      </c>
      <c r="M8649" t="s">
        <v>35</v>
      </c>
      <c r="N8649" s="2">
        <v>40848</v>
      </c>
      <c r="O8649" s="2">
        <v>40849</v>
      </c>
      <c r="P8649">
        <v>32</v>
      </c>
      <c r="Q8649" s="1">
        <v>0.03</v>
      </c>
      <c r="R8649">
        <v>5.85</v>
      </c>
      <c r="S8649">
        <v>2.27</v>
      </c>
      <c r="T8649">
        <f t="shared" si="135"/>
        <v>187.2</v>
      </c>
    </row>
    <row r="8650" spans="1:20" x14ac:dyDescent="0.25">
      <c r="A8650">
        <v>8649</v>
      </c>
      <c r="B8650">
        <v>90492</v>
      </c>
      <c r="C8650" t="s">
        <v>1288</v>
      </c>
      <c r="D8650" t="s">
        <v>20</v>
      </c>
      <c r="E8650" t="s">
        <v>39</v>
      </c>
      <c r="F8650" t="s">
        <v>47</v>
      </c>
      <c r="G8650" t="s">
        <v>41</v>
      </c>
      <c r="H8650" t="s">
        <v>42</v>
      </c>
      <c r="I8650" t="s">
        <v>28</v>
      </c>
      <c r="J8650" t="s">
        <v>56</v>
      </c>
      <c r="K8650" t="s">
        <v>71</v>
      </c>
      <c r="L8650" t="s">
        <v>192</v>
      </c>
      <c r="M8650" t="s">
        <v>117</v>
      </c>
      <c r="N8650" s="2">
        <v>40280</v>
      </c>
      <c r="O8650" s="2">
        <v>40282</v>
      </c>
      <c r="P8650">
        <v>2</v>
      </c>
      <c r="Q8650" s="1">
        <v>0.05</v>
      </c>
      <c r="R8650">
        <v>35.51</v>
      </c>
      <c r="S8650">
        <v>6.31</v>
      </c>
      <c r="T8650">
        <f t="shared" si="135"/>
        <v>71.02</v>
      </c>
    </row>
    <row r="8651" spans="1:20" x14ac:dyDescent="0.25">
      <c r="A8651">
        <v>8650</v>
      </c>
      <c r="B8651">
        <v>90492</v>
      </c>
      <c r="C8651" t="s">
        <v>1719</v>
      </c>
      <c r="D8651" t="s">
        <v>20</v>
      </c>
      <c r="E8651" t="s">
        <v>39</v>
      </c>
      <c r="F8651" t="s">
        <v>47</v>
      </c>
      <c r="G8651" t="s">
        <v>41</v>
      </c>
      <c r="H8651" t="s">
        <v>42</v>
      </c>
      <c r="I8651" t="s">
        <v>28</v>
      </c>
      <c r="J8651" t="s">
        <v>72</v>
      </c>
      <c r="K8651" t="s">
        <v>79</v>
      </c>
      <c r="L8651" t="s">
        <v>26</v>
      </c>
      <c r="M8651" t="s">
        <v>114</v>
      </c>
      <c r="N8651" s="2">
        <v>40280</v>
      </c>
      <c r="O8651" s="2">
        <v>40280</v>
      </c>
      <c r="P8651">
        <v>6</v>
      </c>
      <c r="Q8651" s="1">
        <v>0.1</v>
      </c>
      <c r="R8651">
        <v>8.34</v>
      </c>
      <c r="S8651">
        <v>2.64</v>
      </c>
      <c r="T8651">
        <f t="shared" si="135"/>
        <v>50.04</v>
      </c>
    </row>
    <row r="8652" spans="1:20" x14ac:dyDescent="0.25">
      <c r="A8652">
        <v>8651</v>
      </c>
      <c r="B8652">
        <v>90492</v>
      </c>
      <c r="C8652" t="s">
        <v>383</v>
      </c>
      <c r="D8652" t="s">
        <v>20</v>
      </c>
      <c r="E8652" t="s">
        <v>39</v>
      </c>
      <c r="F8652" t="s">
        <v>47</v>
      </c>
      <c r="G8652" t="s">
        <v>41</v>
      </c>
      <c r="H8652" t="s">
        <v>78</v>
      </c>
      <c r="I8652" t="s">
        <v>28</v>
      </c>
      <c r="J8652" t="s">
        <v>72</v>
      </c>
      <c r="K8652" t="s">
        <v>113</v>
      </c>
      <c r="L8652" t="s">
        <v>192</v>
      </c>
      <c r="M8652" t="s">
        <v>156</v>
      </c>
      <c r="N8652" s="2">
        <v>40280</v>
      </c>
      <c r="O8652" s="2">
        <v>40282</v>
      </c>
      <c r="P8652">
        <v>9</v>
      </c>
      <c r="Q8652" s="1">
        <v>0.03</v>
      </c>
      <c r="R8652">
        <v>8.0399999999999991</v>
      </c>
      <c r="S8652">
        <v>8.94</v>
      </c>
      <c r="T8652">
        <f t="shared" si="135"/>
        <v>72.359999999999985</v>
      </c>
    </row>
    <row r="8653" spans="1:20" x14ac:dyDescent="0.25">
      <c r="A8653">
        <v>8652</v>
      </c>
      <c r="B8653">
        <v>90498</v>
      </c>
      <c r="C8653" t="s">
        <v>383</v>
      </c>
      <c r="D8653" t="s">
        <v>578</v>
      </c>
      <c r="E8653" t="s">
        <v>21</v>
      </c>
      <c r="F8653" t="s">
        <v>47</v>
      </c>
      <c r="G8653" t="s">
        <v>41</v>
      </c>
      <c r="H8653" t="s">
        <v>24</v>
      </c>
      <c r="I8653" t="s">
        <v>28</v>
      </c>
      <c r="J8653" t="s">
        <v>72</v>
      </c>
      <c r="K8653" t="s">
        <v>409</v>
      </c>
      <c r="L8653" t="s">
        <v>283</v>
      </c>
      <c r="M8653" t="s">
        <v>167</v>
      </c>
      <c r="N8653" s="2">
        <v>41376</v>
      </c>
      <c r="O8653" s="2">
        <v>41378</v>
      </c>
      <c r="P8653">
        <v>1</v>
      </c>
      <c r="Q8653" s="1">
        <v>0.08</v>
      </c>
      <c r="R8653">
        <v>2550.14</v>
      </c>
      <c r="S8653">
        <v>29.7</v>
      </c>
      <c r="T8653">
        <f t="shared" si="135"/>
        <v>2550.14</v>
      </c>
    </row>
    <row r="8654" spans="1:20" x14ac:dyDescent="0.25">
      <c r="A8654">
        <v>8653</v>
      </c>
      <c r="B8654">
        <v>89876</v>
      </c>
      <c r="C8654" t="s">
        <v>671</v>
      </c>
      <c r="D8654" t="s">
        <v>38</v>
      </c>
      <c r="E8654" t="s">
        <v>39</v>
      </c>
      <c r="F8654" t="s">
        <v>22</v>
      </c>
      <c r="G8654" t="s">
        <v>41</v>
      </c>
      <c r="H8654" t="s">
        <v>89</v>
      </c>
      <c r="I8654" t="s">
        <v>28</v>
      </c>
      <c r="J8654" t="s">
        <v>72</v>
      </c>
      <c r="K8654" t="s">
        <v>221</v>
      </c>
      <c r="L8654" t="s">
        <v>192</v>
      </c>
      <c r="M8654" t="s">
        <v>199</v>
      </c>
      <c r="N8654" s="2">
        <v>41251</v>
      </c>
      <c r="O8654" s="2">
        <v>41253</v>
      </c>
      <c r="P8654">
        <v>14</v>
      </c>
      <c r="Q8654" s="1">
        <v>0.05</v>
      </c>
      <c r="R8654">
        <v>60.97</v>
      </c>
      <c r="S8654">
        <v>4.5</v>
      </c>
      <c r="T8654">
        <f t="shared" si="135"/>
        <v>853.57999999999993</v>
      </c>
    </row>
    <row r="8655" spans="1:20" x14ac:dyDescent="0.25">
      <c r="A8655">
        <v>8654</v>
      </c>
      <c r="B8655">
        <v>89876</v>
      </c>
      <c r="C8655" t="s">
        <v>671</v>
      </c>
      <c r="D8655" t="s">
        <v>20</v>
      </c>
      <c r="E8655" t="s">
        <v>21</v>
      </c>
      <c r="F8655" t="s">
        <v>22</v>
      </c>
      <c r="G8655" t="s">
        <v>41</v>
      </c>
      <c r="H8655" t="s">
        <v>203</v>
      </c>
      <c r="I8655" t="s">
        <v>28</v>
      </c>
      <c r="J8655" t="s">
        <v>72</v>
      </c>
      <c r="K8655" t="s">
        <v>1111</v>
      </c>
      <c r="L8655" t="s">
        <v>192</v>
      </c>
      <c r="M8655" t="s">
        <v>80</v>
      </c>
      <c r="N8655" s="2">
        <v>41251</v>
      </c>
      <c r="O8655" s="2">
        <v>41252</v>
      </c>
      <c r="P8655">
        <v>19</v>
      </c>
      <c r="Q8655" s="1">
        <v>0.09</v>
      </c>
      <c r="R8655">
        <v>65.989999999999995</v>
      </c>
      <c r="S8655">
        <v>2.5</v>
      </c>
      <c r="T8655">
        <f t="shared" si="135"/>
        <v>1253.81</v>
      </c>
    </row>
    <row r="8656" spans="1:20" x14ac:dyDescent="0.25">
      <c r="A8656">
        <v>8655</v>
      </c>
      <c r="B8656">
        <v>87898</v>
      </c>
      <c r="C8656" t="s">
        <v>1602</v>
      </c>
      <c r="D8656" t="s">
        <v>20</v>
      </c>
      <c r="E8656" t="s">
        <v>39</v>
      </c>
      <c r="F8656" t="s">
        <v>31</v>
      </c>
      <c r="G8656" t="s">
        <v>41</v>
      </c>
      <c r="H8656" t="s">
        <v>61</v>
      </c>
      <c r="I8656" t="s">
        <v>28</v>
      </c>
      <c r="J8656" t="s">
        <v>72</v>
      </c>
      <c r="K8656" t="s">
        <v>79</v>
      </c>
      <c r="L8656" t="s">
        <v>746</v>
      </c>
      <c r="M8656" t="s">
        <v>69</v>
      </c>
      <c r="N8656" s="2">
        <v>41600</v>
      </c>
      <c r="O8656" s="2">
        <v>41600</v>
      </c>
      <c r="P8656">
        <v>18</v>
      </c>
      <c r="Q8656" s="1">
        <v>0.09</v>
      </c>
      <c r="R8656">
        <v>32.479999999999997</v>
      </c>
      <c r="S8656">
        <v>35</v>
      </c>
      <c r="T8656">
        <f t="shared" si="135"/>
        <v>584.64</v>
      </c>
    </row>
    <row r="8657" spans="1:20" x14ac:dyDescent="0.25">
      <c r="A8657">
        <v>8656</v>
      </c>
      <c r="B8657">
        <v>86490</v>
      </c>
      <c r="C8657" t="s">
        <v>1649</v>
      </c>
      <c r="D8657" t="s">
        <v>38</v>
      </c>
      <c r="E8657" t="s">
        <v>39</v>
      </c>
      <c r="F8657" t="s">
        <v>22</v>
      </c>
      <c r="G8657" t="s">
        <v>23</v>
      </c>
      <c r="H8657" t="s">
        <v>61</v>
      </c>
      <c r="I8657" t="s">
        <v>28</v>
      </c>
      <c r="J8657" t="s">
        <v>72</v>
      </c>
      <c r="K8657" t="s">
        <v>55</v>
      </c>
      <c r="L8657" t="s">
        <v>192</v>
      </c>
      <c r="M8657" t="s">
        <v>499</v>
      </c>
      <c r="N8657" s="2">
        <v>40281</v>
      </c>
      <c r="O8657" s="2">
        <v>40282</v>
      </c>
      <c r="P8657">
        <v>1</v>
      </c>
      <c r="Q8657" s="1">
        <v>0.08</v>
      </c>
      <c r="R8657">
        <v>7.28</v>
      </c>
      <c r="S8657">
        <v>11.15</v>
      </c>
      <c r="T8657">
        <f t="shared" si="135"/>
        <v>7.28</v>
      </c>
    </row>
    <row r="8658" spans="1:20" x14ac:dyDescent="0.25">
      <c r="A8658">
        <v>8657</v>
      </c>
      <c r="B8658">
        <v>86692</v>
      </c>
      <c r="C8658" t="s">
        <v>2331</v>
      </c>
      <c r="D8658" t="s">
        <v>20</v>
      </c>
      <c r="E8658" t="s">
        <v>21</v>
      </c>
      <c r="F8658" t="s">
        <v>22</v>
      </c>
      <c r="G8658" t="s">
        <v>48</v>
      </c>
      <c r="H8658" t="s">
        <v>206</v>
      </c>
      <c r="I8658" t="s">
        <v>28</v>
      </c>
      <c r="J8658" t="s">
        <v>72</v>
      </c>
      <c r="K8658" t="s">
        <v>198</v>
      </c>
      <c r="L8658" t="s">
        <v>192</v>
      </c>
      <c r="M8658" t="s">
        <v>86</v>
      </c>
      <c r="N8658" s="2">
        <v>41353</v>
      </c>
      <c r="O8658" s="2">
        <v>41353</v>
      </c>
      <c r="P8658">
        <v>10</v>
      </c>
      <c r="Q8658" s="1">
        <v>0.01</v>
      </c>
      <c r="R8658">
        <v>65.989999999999995</v>
      </c>
      <c r="S8658">
        <v>3.99</v>
      </c>
      <c r="T8658">
        <f t="shared" si="135"/>
        <v>659.9</v>
      </c>
    </row>
    <row r="8659" spans="1:20" x14ac:dyDescent="0.25">
      <c r="A8659">
        <v>8658</v>
      </c>
      <c r="B8659">
        <v>90763</v>
      </c>
      <c r="C8659" t="s">
        <v>1266</v>
      </c>
      <c r="D8659" t="s">
        <v>578</v>
      </c>
      <c r="E8659" t="s">
        <v>187</v>
      </c>
      <c r="F8659" t="s">
        <v>31</v>
      </c>
      <c r="G8659" t="s">
        <v>23</v>
      </c>
      <c r="H8659" t="s">
        <v>225</v>
      </c>
      <c r="I8659" t="s">
        <v>28</v>
      </c>
      <c r="J8659" t="s">
        <v>72</v>
      </c>
      <c r="K8659" t="s">
        <v>226</v>
      </c>
      <c r="L8659" t="s">
        <v>283</v>
      </c>
      <c r="M8659" t="s">
        <v>141</v>
      </c>
      <c r="N8659" s="2">
        <v>40940</v>
      </c>
      <c r="O8659" s="2">
        <v>40943</v>
      </c>
      <c r="P8659">
        <v>6</v>
      </c>
      <c r="Q8659" s="1">
        <v>0.08</v>
      </c>
      <c r="R8659">
        <v>25.98</v>
      </c>
      <c r="S8659">
        <v>14.36</v>
      </c>
      <c r="T8659">
        <f t="shared" si="135"/>
        <v>155.88</v>
      </c>
    </row>
    <row r="8660" spans="1:20" x14ac:dyDescent="0.25">
      <c r="A8660">
        <v>8659</v>
      </c>
      <c r="B8660">
        <v>89844</v>
      </c>
      <c r="C8660" t="s">
        <v>1014</v>
      </c>
      <c r="D8660" t="s">
        <v>20</v>
      </c>
      <c r="E8660" t="s">
        <v>21</v>
      </c>
      <c r="F8660" t="s">
        <v>31</v>
      </c>
      <c r="G8660" t="s">
        <v>23</v>
      </c>
      <c r="H8660" t="s">
        <v>33</v>
      </c>
      <c r="I8660" t="s">
        <v>28</v>
      </c>
      <c r="J8660" t="s">
        <v>72</v>
      </c>
      <c r="K8660" t="s">
        <v>201</v>
      </c>
      <c r="L8660" t="s">
        <v>26</v>
      </c>
      <c r="M8660" t="s">
        <v>69</v>
      </c>
      <c r="N8660" s="2">
        <v>41186</v>
      </c>
      <c r="O8660" s="2">
        <v>41188</v>
      </c>
      <c r="P8660">
        <v>1</v>
      </c>
      <c r="Q8660" s="1">
        <v>0.05</v>
      </c>
      <c r="R8660">
        <v>14.48</v>
      </c>
      <c r="S8660">
        <v>1.99</v>
      </c>
      <c r="T8660">
        <f t="shared" si="135"/>
        <v>14.48</v>
      </c>
    </row>
    <row r="8661" spans="1:20" x14ac:dyDescent="0.25">
      <c r="A8661">
        <v>8660</v>
      </c>
      <c r="B8661">
        <v>89844</v>
      </c>
      <c r="C8661" t="s">
        <v>1014</v>
      </c>
      <c r="D8661" t="s">
        <v>20</v>
      </c>
      <c r="E8661" t="s">
        <v>21</v>
      </c>
      <c r="F8661" t="s">
        <v>31</v>
      </c>
      <c r="G8661" t="s">
        <v>23</v>
      </c>
      <c r="H8661" t="s">
        <v>206</v>
      </c>
      <c r="I8661" t="s">
        <v>28</v>
      </c>
      <c r="J8661" t="s">
        <v>56</v>
      </c>
      <c r="K8661" t="s">
        <v>198</v>
      </c>
      <c r="L8661" t="s">
        <v>26</v>
      </c>
      <c r="M8661" t="s">
        <v>296</v>
      </c>
      <c r="N8661" s="2">
        <v>41186</v>
      </c>
      <c r="O8661" s="2">
        <v>41188</v>
      </c>
      <c r="P8661">
        <v>1</v>
      </c>
      <c r="Q8661" s="1">
        <v>0.08</v>
      </c>
      <c r="R8661">
        <v>55.99</v>
      </c>
      <c r="S8661">
        <v>2.5</v>
      </c>
      <c r="T8661">
        <f t="shared" si="135"/>
        <v>55.99</v>
      </c>
    </row>
    <row r="8662" spans="1:20" x14ac:dyDescent="0.25">
      <c r="A8662">
        <v>8661</v>
      </c>
      <c r="B8662">
        <v>89253</v>
      </c>
      <c r="C8662" t="s">
        <v>1351</v>
      </c>
      <c r="D8662" t="s">
        <v>20</v>
      </c>
      <c r="E8662" t="s">
        <v>39</v>
      </c>
      <c r="F8662" t="s">
        <v>40</v>
      </c>
      <c r="G8662" t="s">
        <v>48</v>
      </c>
      <c r="H8662" t="s">
        <v>78</v>
      </c>
      <c r="I8662" t="s">
        <v>28</v>
      </c>
      <c r="J8662" t="s">
        <v>72</v>
      </c>
      <c r="K8662" t="s">
        <v>50</v>
      </c>
      <c r="L8662" t="s">
        <v>192</v>
      </c>
      <c r="M8662" t="s">
        <v>59</v>
      </c>
      <c r="N8662" s="2">
        <v>40671</v>
      </c>
      <c r="O8662" s="2">
        <v>40676</v>
      </c>
      <c r="P8662">
        <v>12</v>
      </c>
      <c r="Q8662" s="1">
        <v>0.1</v>
      </c>
      <c r="R8662">
        <v>5.68</v>
      </c>
      <c r="S8662">
        <v>1.39</v>
      </c>
      <c r="T8662">
        <f t="shared" si="135"/>
        <v>68.16</v>
      </c>
    </row>
    <row r="8663" spans="1:20" x14ac:dyDescent="0.25">
      <c r="A8663">
        <v>8662</v>
      </c>
      <c r="B8663">
        <v>88850</v>
      </c>
      <c r="C8663" t="s">
        <v>1221</v>
      </c>
      <c r="D8663" t="s">
        <v>20</v>
      </c>
      <c r="E8663" t="s">
        <v>39</v>
      </c>
      <c r="F8663" t="s">
        <v>31</v>
      </c>
      <c r="G8663" t="s">
        <v>23</v>
      </c>
      <c r="H8663" t="s">
        <v>78</v>
      </c>
      <c r="I8663" t="s">
        <v>28</v>
      </c>
      <c r="J8663" t="s">
        <v>72</v>
      </c>
      <c r="K8663" t="s">
        <v>145</v>
      </c>
      <c r="L8663" t="s">
        <v>192</v>
      </c>
      <c r="M8663" t="s">
        <v>106</v>
      </c>
      <c r="N8663" s="2">
        <v>41556</v>
      </c>
      <c r="O8663" s="2">
        <v>41558</v>
      </c>
      <c r="P8663">
        <v>15</v>
      </c>
      <c r="Q8663" s="1">
        <v>0.1</v>
      </c>
      <c r="R8663">
        <v>4.9800000000000004</v>
      </c>
      <c r="S8663">
        <v>4.7</v>
      </c>
      <c r="T8663">
        <f t="shared" si="135"/>
        <v>74.7</v>
      </c>
    </row>
    <row r="8664" spans="1:20" x14ac:dyDescent="0.25">
      <c r="A8664">
        <v>8663</v>
      </c>
      <c r="B8664">
        <v>91077</v>
      </c>
      <c r="C8664" t="s">
        <v>1350</v>
      </c>
      <c r="D8664" t="s">
        <v>20</v>
      </c>
      <c r="E8664" t="s">
        <v>39</v>
      </c>
      <c r="F8664" t="s">
        <v>31</v>
      </c>
      <c r="G8664" t="s">
        <v>41</v>
      </c>
      <c r="H8664" t="s">
        <v>94</v>
      </c>
      <c r="I8664" t="s">
        <v>28</v>
      </c>
      <c r="J8664" t="s">
        <v>72</v>
      </c>
      <c r="K8664" t="s">
        <v>291</v>
      </c>
      <c r="L8664" t="s">
        <v>746</v>
      </c>
      <c r="M8664" t="s">
        <v>146</v>
      </c>
      <c r="N8664" s="2">
        <v>40445</v>
      </c>
      <c r="O8664" s="2">
        <v>40446</v>
      </c>
      <c r="P8664">
        <v>10</v>
      </c>
      <c r="Q8664" s="1">
        <v>0</v>
      </c>
      <c r="R8664">
        <v>48.91</v>
      </c>
      <c r="S8664">
        <v>35</v>
      </c>
      <c r="T8664">
        <f t="shared" si="135"/>
        <v>489.09999999999997</v>
      </c>
    </row>
    <row r="8665" spans="1:20" x14ac:dyDescent="0.25">
      <c r="A8665">
        <v>8664</v>
      </c>
      <c r="B8665">
        <v>87701</v>
      </c>
      <c r="C8665" t="s">
        <v>780</v>
      </c>
      <c r="D8665" t="s">
        <v>20</v>
      </c>
      <c r="E8665" t="s">
        <v>39</v>
      </c>
      <c r="F8665" t="s">
        <v>47</v>
      </c>
      <c r="G8665" t="s">
        <v>41</v>
      </c>
      <c r="H8665" t="s">
        <v>42</v>
      </c>
      <c r="I8665" t="s">
        <v>28</v>
      </c>
      <c r="J8665" t="s">
        <v>72</v>
      </c>
      <c r="K8665" t="s">
        <v>133</v>
      </c>
      <c r="L8665" t="s">
        <v>44</v>
      </c>
      <c r="M8665" t="s">
        <v>167</v>
      </c>
      <c r="N8665" s="2">
        <v>40560</v>
      </c>
      <c r="O8665" s="2">
        <v>40561</v>
      </c>
      <c r="P8665">
        <v>7</v>
      </c>
      <c r="Q8665" s="1">
        <v>0.08</v>
      </c>
      <c r="R8665">
        <v>3.28</v>
      </c>
      <c r="S8665">
        <v>0.98</v>
      </c>
      <c r="T8665">
        <f t="shared" si="135"/>
        <v>22.959999999999997</v>
      </c>
    </row>
    <row r="8666" spans="1:20" x14ac:dyDescent="0.25">
      <c r="A8666">
        <v>8665</v>
      </c>
      <c r="B8666">
        <v>87701</v>
      </c>
      <c r="C8666" t="s">
        <v>1431</v>
      </c>
      <c r="D8666" t="s">
        <v>20</v>
      </c>
      <c r="E8666" t="s">
        <v>39</v>
      </c>
      <c r="F8666" t="s">
        <v>47</v>
      </c>
      <c r="G8666" t="s">
        <v>41</v>
      </c>
      <c r="H8666" t="s">
        <v>89</v>
      </c>
      <c r="I8666" t="s">
        <v>28</v>
      </c>
      <c r="J8666" t="s">
        <v>72</v>
      </c>
      <c r="K8666" t="s">
        <v>138</v>
      </c>
      <c r="L8666" t="s">
        <v>26</v>
      </c>
      <c r="M8666" t="s">
        <v>117</v>
      </c>
      <c r="N8666" s="2">
        <v>40560</v>
      </c>
      <c r="O8666" s="2">
        <v>40561</v>
      </c>
      <c r="P8666">
        <v>10</v>
      </c>
      <c r="Q8666" s="1">
        <v>0.04</v>
      </c>
      <c r="R8666">
        <v>13.9</v>
      </c>
      <c r="S8666">
        <v>7.59</v>
      </c>
      <c r="T8666">
        <f t="shared" si="135"/>
        <v>139</v>
      </c>
    </row>
    <row r="8667" spans="1:20" x14ac:dyDescent="0.25">
      <c r="A8667">
        <v>8666</v>
      </c>
      <c r="B8667">
        <v>86252</v>
      </c>
      <c r="C8667" t="s">
        <v>652</v>
      </c>
      <c r="D8667" t="s">
        <v>20</v>
      </c>
      <c r="E8667" t="s">
        <v>39</v>
      </c>
      <c r="F8667" t="s">
        <v>22</v>
      </c>
      <c r="G8667" t="s">
        <v>23</v>
      </c>
      <c r="H8667" t="s">
        <v>94</v>
      </c>
      <c r="I8667" t="s">
        <v>28</v>
      </c>
      <c r="J8667" t="s">
        <v>72</v>
      </c>
      <c r="K8667" t="s">
        <v>248</v>
      </c>
      <c r="L8667" t="s">
        <v>706</v>
      </c>
      <c r="M8667" t="s">
        <v>96</v>
      </c>
      <c r="N8667" s="2">
        <v>40728</v>
      </c>
      <c r="O8667" s="2">
        <v>40730</v>
      </c>
      <c r="P8667">
        <v>12</v>
      </c>
      <c r="Q8667" s="1">
        <v>0.09</v>
      </c>
      <c r="R8667">
        <v>11.7</v>
      </c>
      <c r="S8667">
        <v>6.96</v>
      </c>
      <c r="T8667">
        <f t="shared" si="135"/>
        <v>140.39999999999998</v>
      </c>
    </row>
    <row r="8668" spans="1:20" x14ac:dyDescent="0.25">
      <c r="A8668">
        <v>8667</v>
      </c>
      <c r="B8668">
        <v>88642</v>
      </c>
      <c r="C8668" t="s">
        <v>852</v>
      </c>
      <c r="D8668" t="s">
        <v>38</v>
      </c>
      <c r="E8668" t="s">
        <v>39</v>
      </c>
      <c r="F8668" t="s">
        <v>31</v>
      </c>
      <c r="G8668" t="s">
        <v>23</v>
      </c>
      <c r="H8668" t="s">
        <v>42</v>
      </c>
      <c r="I8668" t="s">
        <v>28</v>
      </c>
      <c r="J8668" t="s">
        <v>72</v>
      </c>
      <c r="K8668" t="s">
        <v>228</v>
      </c>
      <c r="L8668" t="s">
        <v>26</v>
      </c>
      <c r="M8668" t="s">
        <v>296</v>
      </c>
      <c r="N8668" s="2">
        <v>41538</v>
      </c>
      <c r="O8668" s="2">
        <v>41540</v>
      </c>
      <c r="P8668">
        <v>12</v>
      </c>
      <c r="Q8668" s="1">
        <v>0.04</v>
      </c>
      <c r="R8668">
        <v>43.98</v>
      </c>
      <c r="S8668">
        <v>8.99</v>
      </c>
      <c r="T8668">
        <f t="shared" si="135"/>
        <v>527.76</v>
      </c>
    </row>
    <row r="8669" spans="1:20" x14ac:dyDescent="0.25">
      <c r="A8669">
        <v>8668</v>
      </c>
      <c r="B8669">
        <v>90536</v>
      </c>
      <c r="C8669" t="s">
        <v>1369</v>
      </c>
      <c r="D8669" t="s">
        <v>20</v>
      </c>
      <c r="E8669" t="s">
        <v>21</v>
      </c>
      <c r="F8669" t="s">
        <v>31</v>
      </c>
      <c r="G8669" t="s">
        <v>41</v>
      </c>
      <c r="H8669" t="s">
        <v>203</v>
      </c>
      <c r="I8669" t="s">
        <v>28</v>
      </c>
      <c r="J8669" t="s">
        <v>56</v>
      </c>
      <c r="K8669" t="s">
        <v>198</v>
      </c>
      <c r="L8669" t="s">
        <v>192</v>
      </c>
      <c r="M8669" t="s">
        <v>69</v>
      </c>
      <c r="N8669" s="2">
        <v>41573</v>
      </c>
      <c r="O8669" s="2">
        <v>41574</v>
      </c>
      <c r="P8669">
        <v>15</v>
      </c>
      <c r="Q8669" s="1">
        <v>0.06</v>
      </c>
      <c r="R8669">
        <v>19.98</v>
      </c>
      <c r="S8669">
        <v>4</v>
      </c>
      <c r="T8669">
        <f t="shared" si="135"/>
        <v>299.7</v>
      </c>
    </row>
    <row r="8670" spans="1:20" x14ac:dyDescent="0.25">
      <c r="A8670">
        <v>8669</v>
      </c>
      <c r="B8670">
        <v>90536</v>
      </c>
      <c r="C8670" t="s">
        <v>1369</v>
      </c>
      <c r="D8670" t="s">
        <v>20</v>
      </c>
      <c r="E8670" t="s">
        <v>39</v>
      </c>
      <c r="F8670" t="s">
        <v>31</v>
      </c>
      <c r="G8670" t="s">
        <v>41</v>
      </c>
      <c r="H8670" t="s">
        <v>54</v>
      </c>
      <c r="I8670" t="s">
        <v>28</v>
      </c>
      <c r="J8670" t="s">
        <v>72</v>
      </c>
      <c r="K8670" t="s">
        <v>163</v>
      </c>
      <c r="L8670" t="s">
        <v>192</v>
      </c>
      <c r="M8670" t="s">
        <v>255</v>
      </c>
      <c r="N8670" s="2">
        <v>41573</v>
      </c>
      <c r="O8670" s="2">
        <v>41573</v>
      </c>
      <c r="P8670">
        <v>23</v>
      </c>
      <c r="Q8670" s="1">
        <v>0.05</v>
      </c>
      <c r="R8670">
        <v>5.78</v>
      </c>
      <c r="S8670">
        <v>7.96</v>
      </c>
      <c r="T8670">
        <f t="shared" si="135"/>
        <v>132.94</v>
      </c>
    </row>
    <row r="8671" spans="1:20" x14ac:dyDescent="0.25">
      <c r="A8671">
        <v>8670</v>
      </c>
      <c r="B8671">
        <v>90634</v>
      </c>
      <c r="C8671" t="s">
        <v>2045</v>
      </c>
      <c r="D8671" t="s">
        <v>20</v>
      </c>
      <c r="E8671" t="s">
        <v>21</v>
      </c>
      <c r="F8671" t="s">
        <v>31</v>
      </c>
      <c r="G8671" t="s">
        <v>32</v>
      </c>
      <c r="H8671" t="s">
        <v>33</v>
      </c>
      <c r="I8671" t="s">
        <v>28</v>
      </c>
      <c r="J8671" t="s">
        <v>72</v>
      </c>
      <c r="K8671" t="s">
        <v>201</v>
      </c>
      <c r="L8671" t="s">
        <v>26</v>
      </c>
      <c r="M8671" t="s">
        <v>106</v>
      </c>
      <c r="N8671" s="2">
        <v>40880</v>
      </c>
      <c r="O8671" s="2">
        <v>40881</v>
      </c>
      <c r="P8671">
        <v>1</v>
      </c>
      <c r="Q8671" s="1">
        <v>0</v>
      </c>
      <c r="R8671">
        <v>35.409999999999997</v>
      </c>
      <c r="S8671">
        <v>1.99</v>
      </c>
      <c r="T8671">
        <f t="shared" si="135"/>
        <v>35.409999999999997</v>
      </c>
    </row>
    <row r="8672" spans="1:20" x14ac:dyDescent="0.25">
      <c r="A8672">
        <v>8671</v>
      </c>
      <c r="B8672">
        <v>86340</v>
      </c>
      <c r="C8672" t="s">
        <v>1922</v>
      </c>
      <c r="D8672" t="s">
        <v>20</v>
      </c>
      <c r="E8672" t="s">
        <v>39</v>
      </c>
      <c r="F8672" t="s">
        <v>40</v>
      </c>
      <c r="G8672" t="s">
        <v>93</v>
      </c>
      <c r="H8672" t="s">
        <v>78</v>
      </c>
      <c r="I8672" t="s">
        <v>28</v>
      </c>
      <c r="J8672" t="s">
        <v>56</v>
      </c>
      <c r="K8672" t="s">
        <v>248</v>
      </c>
      <c r="L8672" t="s">
        <v>192</v>
      </c>
      <c r="M8672" t="s">
        <v>342</v>
      </c>
      <c r="N8672" s="2">
        <v>40783</v>
      </c>
      <c r="O8672" s="2">
        <v>40785</v>
      </c>
      <c r="P8672">
        <v>15</v>
      </c>
      <c r="Q8672" s="1">
        <v>0.01</v>
      </c>
      <c r="R8672">
        <v>15.15</v>
      </c>
      <c r="S8672">
        <v>10.130000000000001</v>
      </c>
      <c r="T8672">
        <f t="shared" si="135"/>
        <v>227.25</v>
      </c>
    </row>
    <row r="8673" spans="1:20" x14ac:dyDescent="0.25">
      <c r="A8673">
        <v>8672</v>
      </c>
      <c r="B8673">
        <v>86344</v>
      </c>
      <c r="C8673" t="s">
        <v>1922</v>
      </c>
      <c r="D8673" t="s">
        <v>20</v>
      </c>
      <c r="E8673" t="s">
        <v>21</v>
      </c>
      <c r="F8673" t="s">
        <v>40</v>
      </c>
      <c r="G8673" t="s">
        <v>93</v>
      </c>
      <c r="H8673" t="s">
        <v>24</v>
      </c>
      <c r="I8673" t="s">
        <v>28</v>
      </c>
      <c r="J8673" t="s">
        <v>72</v>
      </c>
      <c r="K8673" t="s">
        <v>198</v>
      </c>
      <c r="L8673" t="s">
        <v>192</v>
      </c>
      <c r="M8673" t="s">
        <v>370</v>
      </c>
      <c r="N8673" s="2">
        <v>41514</v>
      </c>
      <c r="O8673" s="2">
        <v>41516</v>
      </c>
      <c r="P8673">
        <v>2</v>
      </c>
      <c r="Q8673" s="1">
        <v>0.1</v>
      </c>
      <c r="R8673">
        <v>205.99</v>
      </c>
      <c r="S8673">
        <v>2.79</v>
      </c>
      <c r="T8673">
        <f t="shared" si="135"/>
        <v>411.98</v>
      </c>
    </row>
    <row r="8674" spans="1:20" x14ac:dyDescent="0.25">
      <c r="A8674">
        <v>8673</v>
      </c>
      <c r="B8674">
        <v>87706</v>
      </c>
      <c r="C8674" t="s">
        <v>2377</v>
      </c>
      <c r="D8674" t="s">
        <v>38</v>
      </c>
      <c r="E8674" t="s">
        <v>39</v>
      </c>
      <c r="F8674" t="s">
        <v>47</v>
      </c>
      <c r="G8674" t="s">
        <v>48</v>
      </c>
      <c r="H8674" t="s">
        <v>89</v>
      </c>
      <c r="I8674" t="s">
        <v>28</v>
      </c>
      <c r="J8674" t="s">
        <v>84</v>
      </c>
      <c r="K8674" t="s">
        <v>71</v>
      </c>
      <c r="L8674" t="s">
        <v>746</v>
      </c>
      <c r="M8674" t="s">
        <v>160</v>
      </c>
      <c r="N8674" s="2">
        <v>41145</v>
      </c>
      <c r="O8674" s="2">
        <v>41147</v>
      </c>
      <c r="P8674">
        <v>16</v>
      </c>
      <c r="Q8674" s="1">
        <v>7.0000000000000007E-2</v>
      </c>
      <c r="R8674">
        <v>95.99</v>
      </c>
      <c r="S8674">
        <v>35</v>
      </c>
      <c r="T8674">
        <f t="shared" si="135"/>
        <v>1535.84</v>
      </c>
    </row>
    <row r="8675" spans="1:20" x14ac:dyDescent="0.25">
      <c r="A8675">
        <v>8674</v>
      </c>
      <c r="B8675">
        <v>87706</v>
      </c>
      <c r="C8675" t="s">
        <v>2457</v>
      </c>
      <c r="D8675" t="s">
        <v>20</v>
      </c>
      <c r="E8675" t="s">
        <v>21</v>
      </c>
      <c r="F8675" t="s">
        <v>22</v>
      </c>
      <c r="G8675" t="s">
        <v>48</v>
      </c>
      <c r="H8675" t="s">
        <v>206</v>
      </c>
      <c r="I8675" t="s">
        <v>28</v>
      </c>
      <c r="J8675" t="s">
        <v>84</v>
      </c>
      <c r="K8675" t="s">
        <v>1138</v>
      </c>
      <c r="L8675" t="s">
        <v>192</v>
      </c>
      <c r="M8675" t="s">
        <v>150</v>
      </c>
      <c r="N8675" s="2">
        <v>41145</v>
      </c>
      <c r="O8675" s="2">
        <v>41152</v>
      </c>
      <c r="P8675">
        <v>24</v>
      </c>
      <c r="Q8675" s="1">
        <v>0.08</v>
      </c>
      <c r="R8675">
        <v>155.99</v>
      </c>
      <c r="S8675">
        <v>8.99</v>
      </c>
      <c r="T8675">
        <f t="shared" si="135"/>
        <v>3743.76</v>
      </c>
    </row>
    <row r="8676" spans="1:20" x14ac:dyDescent="0.25">
      <c r="A8676">
        <v>8675</v>
      </c>
      <c r="B8676">
        <v>89304</v>
      </c>
      <c r="C8676" t="s">
        <v>2324</v>
      </c>
      <c r="D8676" t="s">
        <v>20</v>
      </c>
      <c r="E8676" t="s">
        <v>21</v>
      </c>
      <c r="F8676" t="s">
        <v>47</v>
      </c>
      <c r="G8676" t="s">
        <v>48</v>
      </c>
      <c r="H8676" t="s">
        <v>24</v>
      </c>
      <c r="I8676" t="s">
        <v>28</v>
      </c>
      <c r="J8676" t="s">
        <v>84</v>
      </c>
      <c r="K8676" t="s">
        <v>1243</v>
      </c>
      <c r="L8676" t="s">
        <v>192</v>
      </c>
      <c r="M8676" t="s">
        <v>117</v>
      </c>
      <c r="N8676" s="2">
        <v>40644</v>
      </c>
      <c r="O8676" s="2">
        <v>40644</v>
      </c>
      <c r="P8676">
        <v>5</v>
      </c>
      <c r="Q8676" s="1">
        <v>0.05</v>
      </c>
      <c r="R8676">
        <v>65.989999999999995</v>
      </c>
      <c r="S8676">
        <v>7.69</v>
      </c>
      <c r="T8676">
        <f t="shared" si="135"/>
        <v>329.95</v>
      </c>
    </row>
    <row r="8677" spans="1:20" x14ac:dyDescent="0.25">
      <c r="A8677">
        <v>8676</v>
      </c>
      <c r="B8677">
        <v>89462</v>
      </c>
      <c r="C8677" t="s">
        <v>272</v>
      </c>
      <c r="D8677" t="s">
        <v>38</v>
      </c>
      <c r="E8677" t="s">
        <v>39</v>
      </c>
      <c r="F8677" t="s">
        <v>31</v>
      </c>
      <c r="G8677" t="s">
        <v>93</v>
      </c>
      <c r="H8677" t="s">
        <v>49</v>
      </c>
      <c r="I8677" t="s">
        <v>28</v>
      </c>
      <c r="J8677" t="s">
        <v>84</v>
      </c>
      <c r="K8677" t="s">
        <v>98</v>
      </c>
      <c r="L8677" t="s">
        <v>192</v>
      </c>
      <c r="M8677" t="s">
        <v>69</v>
      </c>
      <c r="N8677" s="2">
        <v>41215</v>
      </c>
      <c r="O8677" s="2">
        <v>41216</v>
      </c>
      <c r="P8677">
        <v>17</v>
      </c>
      <c r="Q8677" s="1">
        <v>0.03</v>
      </c>
      <c r="R8677">
        <v>1.8</v>
      </c>
      <c r="S8677">
        <v>4.79</v>
      </c>
      <c r="T8677">
        <f t="shared" si="135"/>
        <v>30.6</v>
      </c>
    </row>
    <row r="8678" spans="1:20" x14ac:dyDescent="0.25">
      <c r="A8678">
        <v>8677</v>
      </c>
      <c r="B8678">
        <v>91589</v>
      </c>
      <c r="C8678" t="s">
        <v>697</v>
      </c>
      <c r="D8678" t="s">
        <v>20</v>
      </c>
      <c r="E8678" t="s">
        <v>21</v>
      </c>
      <c r="F8678" t="s">
        <v>31</v>
      </c>
      <c r="G8678" t="s">
        <v>48</v>
      </c>
      <c r="H8678" t="s">
        <v>24</v>
      </c>
      <c r="I8678" t="s">
        <v>28</v>
      </c>
      <c r="J8678" t="s">
        <v>84</v>
      </c>
      <c r="K8678" t="s">
        <v>1108</v>
      </c>
      <c r="L8678" t="s">
        <v>192</v>
      </c>
      <c r="M8678" t="s">
        <v>255</v>
      </c>
      <c r="N8678" s="2">
        <v>40752</v>
      </c>
      <c r="O8678" s="2">
        <v>40756</v>
      </c>
      <c r="P8678">
        <v>4</v>
      </c>
      <c r="Q8678" s="1">
        <v>0.09</v>
      </c>
      <c r="R8678">
        <v>53.98</v>
      </c>
      <c r="S8678">
        <v>5.5</v>
      </c>
      <c r="T8678">
        <f t="shared" si="135"/>
        <v>215.92</v>
      </c>
    </row>
    <row r="8679" spans="1:20" x14ac:dyDescent="0.25">
      <c r="A8679">
        <v>8678</v>
      </c>
      <c r="B8679">
        <v>91589</v>
      </c>
      <c r="C8679" t="s">
        <v>697</v>
      </c>
      <c r="D8679" t="s">
        <v>20</v>
      </c>
      <c r="E8679" t="s">
        <v>39</v>
      </c>
      <c r="F8679" t="s">
        <v>31</v>
      </c>
      <c r="G8679" t="s">
        <v>48</v>
      </c>
      <c r="H8679" t="s">
        <v>54</v>
      </c>
      <c r="I8679" t="s">
        <v>28</v>
      </c>
      <c r="J8679" t="s">
        <v>84</v>
      </c>
      <c r="K8679" t="s">
        <v>291</v>
      </c>
      <c r="L8679" t="s">
        <v>44</v>
      </c>
      <c r="M8679" t="s">
        <v>69</v>
      </c>
      <c r="N8679" s="2">
        <v>40752</v>
      </c>
      <c r="O8679" s="2">
        <v>40754</v>
      </c>
      <c r="P8679">
        <v>2</v>
      </c>
      <c r="Q8679" s="1">
        <v>0.03</v>
      </c>
      <c r="R8679">
        <v>2.98</v>
      </c>
      <c r="S8679">
        <v>2.0299999999999998</v>
      </c>
      <c r="T8679">
        <f t="shared" si="135"/>
        <v>5.96</v>
      </c>
    </row>
    <row r="8680" spans="1:20" x14ac:dyDescent="0.25">
      <c r="A8680">
        <v>8679</v>
      </c>
      <c r="B8680">
        <v>87845</v>
      </c>
      <c r="C8680" t="s">
        <v>673</v>
      </c>
      <c r="D8680" t="s">
        <v>20</v>
      </c>
      <c r="E8680" t="s">
        <v>21</v>
      </c>
      <c r="F8680" t="s">
        <v>31</v>
      </c>
      <c r="G8680" t="s">
        <v>48</v>
      </c>
      <c r="H8680" t="s">
        <v>206</v>
      </c>
      <c r="I8680" t="s">
        <v>28</v>
      </c>
      <c r="J8680" t="s">
        <v>84</v>
      </c>
      <c r="K8680" t="s">
        <v>1114</v>
      </c>
      <c r="L8680" t="s">
        <v>192</v>
      </c>
      <c r="M8680" t="s">
        <v>375</v>
      </c>
      <c r="N8680" s="2">
        <v>41553</v>
      </c>
      <c r="O8680" s="2">
        <v>41555</v>
      </c>
      <c r="P8680">
        <v>17</v>
      </c>
      <c r="Q8680" s="1">
        <v>0</v>
      </c>
      <c r="R8680">
        <v>85.99</v>
      </c>
      <c r="S8680">
        <v>2.79</v>
      </c>
      <c r="T8680">
        <f t="shared" si="135"/>
        <v>1461.83</v>
      </c>
    </row>
    <row r="8681" spans="1:20" x14ac:dyDescent="0.25">
      <c r="A8681">
        <v>8680</v>
      </c>
      <c r="B8681">
        <v>90184</v>
      </c>
      <c r="C8681" t="s">
        <v>2494</v>
      </c>
      <c r="D8681" t="s">
        <v>38</v>
      </c>
      <c r="E8681" t="s">
        <v>187</v>
      </c>
      <c r="F8681" t="s">
        <v>47</v>
      </c>
      <c r="G8681" t="s">
        <v>23</v>
      </c>
      <c r="H8681" t="s">
        <v>225</v>
      </c>
      <c r="I8681" t="s">
        <v>28</v>
      </c>
      <c r="J8681" t="s">
        <v>84</v>
      </c>
      <c r="K8681" t="s">
        <v>98</v>
      </c>
      <c r="L8681" t="s">
        <v>746</v>
      </c>
      <c r="M8681" t="s">
        <v>134</v>
      </c>
      <c r="N8681" s="2">
        <v>41611</v>
      </c>
      <c r="O8681" s="2">
        <v>41611</v>
      </c>
      <c r="P8681">
        <v>3</v>
      </c>
      <c r="Q8681" s="1">
        <v>0.02</v>
      </c>
      <c r="R8681">
        <v>209.37</v>
      </c>
      <c r="S8681">
        <v>69</v>
      </c>
      <c r="T8681">
        <f t="shared" si="135"/>
        <v>628.11</v>
      </c>
    </row>
    <row r="8682" spans="1:20" x14ac:dyDescent="0.25">
      <c r="A8682">
        <v>8681</v>
      </c>
      <c r="B8682">
        <v>90184</v>
      </c>
      <c r="C8682" t="s">
        <v>1498</v>
      </c>
      <c r="D8682" t="s">
        <v>38</v>
      </c>
      <c r="E8682" t="s">
        <v>39</v>
      </c>
      <c r="F8682" t="s">
        <v>31</v>
      </c>
      <c r="G8682" t="s">
        <v>23</v>
      </c>
      <c r="H8682" t="s">
        <v>94</v>
      </c>
      <c r="I8682" t="s">
        <v>28</v>
      </c>
      <c r="J8682" t="s">
        <v>84</v>
      </c>
      <c r="K8682" t="s">
        <v>231</v>
      </c>
      <c r="L8682" t="s">
        <v>192</v>
      </c>
      <c r="M8682" t="s">
        <v>106</v>
      </c>
      <c r="N8682" s="2">
        <v>41611</v>
      </c>
      <c r="O8682" s="2">
        <v>41612</v>
      </c>
      <c r="P8682">
        <v>7</v>
      </c>
      <c r="Q8682" s="1">
        <v>7.0000000000000007E-2</v>
      </c>
      <c r="R8682">
        <v>6.48</v>
      </c>
      <c r="S8682">
        <v>5.14</v>
      </c>
      <c r="T8682">
        <f t="shared" si="135"/>
        <v>45.36</v>
      </c>
    </row>
    <row r="8683" spans="1:20" x14ac:dyDescent="0.25">
      <c r="A8683">
        <v>8682</v>
      </c>
      <c r="B8683">
        <v>90265</v>
      </c>
      <c r="C8683" t="s">
        <v>1810</v>
      </c>
      <c r="D8683" t="s">
        <v>20</v>
      </c>
      <c r="E8683" t="s">
        <v>21</v>
      </c>
      <c r="F8683" t="s">
        <v>22</v>
      </c>
      <c r="G8683" t="s">
        <v>48</v>
      </c>
      <c r="H8683" t="s">
        <v>24</v>
      </c>
      <c r="I8683" t="s">
        <v>28</v>
      </c>
      <c r="J8683" t="s">
        <v>84</v>
      </c>
      <c r="K8683" t="s">
        <v>25</v>
      </c>
      <c r="L8683" t="s">
        <v>44</v>
      </c>
      <c r="M8683" t="s">
        <v>137</v>
      </c>
      <c r="N8683" s="2">
        <v>40444</v>
      </c>
      <c r="O8683" s="2">
        <v>40449</v>
      </c>
      <c r="P8683">
        <v>18</v>
      </c>
      <c r="Q8683" s="1">
        <v>0.06</v>
      </c>
      <c r="R8683">
        <v>20.99</v>
      </c>
      <c r="S8683">
        <v>0.99</v>
      </c>
      <c r="T8683">
        <f t="shared" si="135"/>
        <v>377.82</v>
      </c>
    </row>
    <row r="8684" spans="1:20" x14ac:dyDescent="0.25">
      <c r="A8684">
        <v>8683</v>
      </c>
      <c r="B8684">
        <v>89663</v>
      </c>
      <c r="C8684" t="s">
        <v>1146</v>
      </c>
      <c r="D8684" t="s">
        <v>38</v>
      </c>
      <c r="E8684" t="s">
        <v>21</v>
      </c>
      <c r="F8684" t="s">
        <v>31</v>
      </c>
      <c r="G8684" t="s">
        <v>41</v>
      </c>
      <c r="H8684" t="s">
        <v>24</v>
      </c>
      <c r="I8684" t="s">
        <v>28</v>
      </c>
      <c r="J8684" t="s">
        <v>84</v>
      </c>
      <c r="K8684" t="s">
        <v>1147</v>
      </c>
      <c r="L8684" t="s">
        <v>26</v>
      </c>
      <c r="M8684" t="s">
        <v>35</v>
      </c>
      <c r="N8684" s="2">
        <v>41350</v>
      </c>
      <c r="O8684" s="2">
        <v>41351</v>
      </c>
      <c r="P8684">
        <v>3</v>
      </c>
      <c r="Q8684" s="1">
        <v>0.08</v>
      </c>
      <c r="R8684">
        <v>4.8899999999999997</v>
      </c>
      <c r="S8684">
        <v>4.93</v>
      </c>
      <c r="T8684">
        <f t="shared" si="135"/>
        <v>14.669999999999998</v>
      </c>
    </row>
    <row r="8685" spans="1:20" x14ac:dyDescent="0.25">
      <c r="A8685">
        <v>8684</v>
      </c>
      <c r="B8685">
        <v>90037</v>
      </c>
      <c r="C8685" t="s">
        <v>302</v>
      </c>
      <c r="D8685" t="s">
        <v>20</v>
      </c>
      <c r="E8685" t="s">
        <v>39</v>
      </c>
      <c r="F8685" t="s">
        <v>31</v>
      </c>
      <c r="G8685" t="s">
        <v>93</v>
      </c>
      <c r="H8685" t="s">
        <v>89</v>
      </c>
      <c r="I8685" t="s">
        <v>28</v>
      </c>
      <c r="J8685" t="s">
        <v>84</v>
      </c>
      <c r="K8685" t="s">
        <v>55</v>
      </c>
      <c r="L8685" t="s">
        <v>192</v>
      </c>
      <c r="M8685" t="s">
        <v>102</v>
      </c>
      <c r="N8685" s="2">
        <v>41340</v>
      </c>
      <c r="O8685" s="2">
        <v>41341</v>
      </c>
      <c r="P8685">
        <v>1</v>
      </c>
      <c r="Q8685" s="1">
        <v>0</v>
      </c>
      <c r="R8685">
        <v>30.98</v>
      </c>
      <c r="S8685">
        <v>17.079999999999998</v>
      </c>
      <c r="T8685">
        <f t="shared" si="135"/>
        <v>30.98</v>
      </c>
    </row>
    <row r="8686" spans="1:20" x14ac:dyDescent="0.25">
      <c r="A8686">
        <v>8685</v>
      </c>
      <c r="B8686">
        <v>86576</v>
      </c>
      <c r="C8686" t="s">
        <v>808</v>
      </c>
      <c r="D8686" t="s">
        <v>20</v>
      </c>
      <c r="E8686" t="s">
        <v>39</v>
      </c>
      <c r="F8686" t="s">
        <v>22</v>
      </c>
      <c r="G8686" t="s">
        <v>93</v>
      </c>
      <c r="H8686" t="s">
        <v>49</v>
      </c>
      <c r="I8686" t="s">
        <v>28</v>
      </c>
      <c r="J8686" t="s">
        <v>84</v>
      </c>
      <c r="K8686" t="s">
        <v>55</v>
      </c>
      <c r="L8686" t="s">
        <v>192</v>
      </c>
      <c r="M8686" t="s">
        <v>238</v>
      </c>
      <c r="N8686" s="2">
        <v>40565</v>
      </c>
      <c r="O8686" s="2">
        <v>40566</v>
      </c>
      <c r="P8686">
        <v>1</v>
      </c>
      <c r="Q8686" s="1">
        <v>0.02</v>
      </c>
      <c r="R8686">
        <v>29.17</v>
      </c>
      <c r="S8686">
        <v>6.27</v>
      </c>
      <c r="T8686">
        <f t="shared" si="135"/>
        <v>29.17</v>
      </c>
    </row>
    <row r="8687" spans="1:20" x14ac:dyDescent="0.25">
      <c r="A8687">
        <v>8686</v>
      </c>
      <c r="B8687">
        <v>86321</v>
      </c>
      <c r="C8687" t="s">
        <v>985</v>
      </c>
      <c r="D8687" t="s">
        <v>578</v>
      </c>
      <c r="E8687" t="s">
        <v>187</v>
      </c>
      <c r="F8687" t="s">
        <v>31</v>
      </c>
      <c r="G8687" t="s">
        <v>93</v>
      </c>
      <c r="H8687" t="s">
        <v>188</v>
      </c>
      <c r="I8687" t="s">
        <v>28</v>
      </c>
      <c r="J8687" t="s">
        <v>84</v>
      </c>
      <c r="K8687" t="s">
        <v>228</v>
      </c>
      <c r="L8687" t="s">
        <v>283</v>
      </c>
      <c r="M8687" t="s">
        <v>139</v>
      </c>
      <c r="N8687" s="2">
        <v>40979</v>
      </c>
      <c r="O8687" s="2">
        <v>40981</v>
      </c>
      <c r="P8687">
        <v>4</v>
      </c>
      <c r="Q8687" s="1">
        <v>7.0000000000000007E-2</v>
      </c>
      <c r="R8687">
        <v>100.89</v>
      </c>
      <c r="S8687">
        <v>42</v>
      </c>
      <c r="T8687">
        <f t="shared" si="135"/>
        <v>403.56</v>
      </c>
    </row>
    <row r="8688" spans="1:20" x14ac:dyDescent="0.25">
      <c r="A8688">
        <v>8687</v>
      </c>
      <c r="B8688">
        <v>86720</v>
      </c>
      <c r="C8688" t="s">
        <v>1375</v>
      </c>
      <c r="D8688" t="s">
        <v>20</v>
      </c>
      <c r="E8688" t="s">
        <v>39</v>
      </c>
      <c r="F8688" t="s">
        <v>22</v>
      </c>
      <c r="G8688" t="s">
        <v>48</v>
      </c>
      <c r="H8688" t="s">
        <v>78</v>
      </c>
      <c r="I8688" t="s">
        <v>28</v>
      </c>
      <c r="J8688" t="s">
        <v>84</v>
      </c>
      <c r="K8688" t="s">
        <v>62</v>
      </c>
      <c r="L8688" t="s">
        <v>44</v>
      </c>
      <c r="M8688" t="s">
        <v>173</v>
      </c>
      <c r="N8688" s="2">
        <v>41565</v>
      </c>
      <c r="O8688" s="2">
        <v>41569</v>
      </c>
      <c r="P8688">
        <v>17</v>
      </c>
      <c r="Q8688" s="1">
        <v>0.05</v>
      </c>
      <c r="R8688">
        <v>10.06</v>
      </c>
      <c r="S8688">
        <v>2.06</v>
      </c>
      <c r="T8688">
        <f t="shared" si="135"/>
        <v>171.02</v>
      </c>
    </row>
    <row r="8689" spans="1:20" x14ac:dyDescent="0.25">
      <c r="A8689">
        <v>8688</v>
      </c>
      <c r="B8689">
        <v>91268</v>
      </c>
      <c r="C8689" t="s">
        <v>2041</v>
      </c>
      <c r="D8689" t="s">
        <v>20</v>
      </c>
      <c r="E8689" t="s">
        <v>39</v>
      </c>
      <c r="F8689" t="s">
        <v>22</v>
      </c>
      <c r="G8689" t="s">
        <v>93</v>
      </c>
      <c r="H8689" t="s">
        <v>61</v>
      </c>
      <c r="I8689" t="s">
        <v>28</v>
      </c>
      <c r="J8689" t="s">
        <v>84</v>
      </c>
      <c r="K8689" t="s">
        <v>181</v>
      </c>
      <c r="L8689" t="s">
        <v>192</v>
      </c>
      <c r="M8689" t="s">
        <v>444</v>
      </c>
      <c r="N8689" s="2">
        <v>41566</v>
      </c>
      <c r="O8689" s="2">
        <v>41568</v>
      </c>
      <c r="P8689">
        <v>15</v>
      </c>
      <c r="Q8689" s="1">
        <v>0.1</v>
      </c>
      <c r="R8689">
        <v>19.98</v>
      </c>
      <c r="S8689">
        <v>8.68</v>
      </c>
      <c r="T8689">
        <f t="shared" si="135"/>
        <v>299.7</v>
      </c>
    </row>
    <row r="8690" spans="1:20" x14ac:dyDescent="0.25">
      <c r="A8690">
        <v>8689</v>
      </c>
      <c r="B8690">
        <v>91179</v>
      </c>
      <c r="C8690" t="s">
        <v>1074</v>
      </c>
      <c r="D8690" t="s">
        <v>578</v>
      </c>
      <c r="E8690" t="s">
        <v>187</v>
      </c>
      <c r="F8690" t="s">
        <v>47</v>
      </c>
      <c r="G8690" t="s">
        <v>23</v>
      </c>
      <c r="H8690" t="s">
        <v>225</v>
      </c>
      <c r="I8690" t="s">
        <v>28</v>
      </c>
      <c r="J8690" t="s">
        <v>84</v>
      </c>
      <c r="K8690" t="s">
        <v>231</v>
      </c>
      <c r="L8690" t="s">
        <v>283</v>
      </c>
      <c r="M8690" t="s">
        <v>111</v>
      </c>
      <c r="N8690" s="2">
        <v>41488</v>
      </c>
      <c r="O8690" s="2">
        <v>41489</v>
      </c>
      <c r="P8690">
        <v>1</v>
      </c>
      <c r="Q8690" s="1">
        <v>0.01</v>
      </c>
      <c r="R8690">
        <v>300.98</v>
      </c>
      <c r="S8690">
        <v>64.73</v>
      </c>
      <c r="T8690">
        <f t="shared" si="135"/>
        <v>300.98</v>
      </c>
    </row>
    <row r="8691" spans="1:20" x14ac:dyDescent="0.25">
      <c r="A8691">
        <v>8690</v>
      </c>
      <c r="B8691">
        <v>87690</v>
      </c>
      <c r="C8691" t="s">
        <v>81</v>
      </c>
      <c r="D8691" t="s">
        <v>20</v>
      </c>
      <c r="E8691" t="s">
        <v>39</v>
      </c>
      <c r="F8691" t="s">
        <v>31</v>
      </c>
      <c r="G8691" t="s">
        <v>48</v>
      </c>
      <c r="H8691" t="s">
        <v>78</v>
      </c>
      <c r="I8691" t="s">
        <v>28</v>
      </c>
      <c r="J8691" t="s">
        <v>84</v>
      </c>
      <c r="K8691" t="s">
        <v>82</v>
      </c>
      <c r="L8691" t="s">
        <v>44</v>
      </c>
      <c r="M8691" t="s">
        <v>83</v>
      </c>
      <c r="N8691" s="2">
        <v>41363</v>
      </c>
      <c r="O8691" s="2">
        <v>41363</v>
      </c>
      <c r="P8691">
        <v>5</v>
      </c>
      <c r="Q8691" s="1">
        <v>0.09</v>
      </c>
      <c r="R8691">
        <v>1.1399999999999999</v>
      </c>
      <c r="S8691">
        <v>0.7</v>
      </c>
      <c r="T8691">
        <f t="shared" si="135"/>
        <v>5.6999999999999993</v>
      </c>
    </row>
    <row r="8692" spans="1:20" x14ac:dyDescent="0.25">
      <c r="A8692">
        <v>8691</v>
      </c>
      <c r="B8692">
        <v>87630</v>
      </c>
      <c r="C8692" t="s">
        <v>893</v>
      </c>
      <c r="D8692" t="s">
        <v>20</v>
      </c>
      <c r="E8692" t="s">
        <v>39</v>
      </c>
      <c r="F8692" t="s">
        <v>31</v>
      </c>
      <c r="G8692" t="s">
        <v>41</v>
      </c>
      <c r="H8692" t="s">
        <v>78</v>
      </c>
      <c r="I8692" t="s">
        <v>28</v>
      </c>
      <c r="J8692" t="s">
        <v>84</v>
      </c>
      <c r="K8692" t="s">
        <v>62</v>
      </c>
      <c r="L8692" t="s">
        <v>192</v>
      </c>
      <c r="M8692" t="s">
        <v>83</v>
      </c>
      <c r="N8692" s="2">
        <v>40229</v>
      </c>
      <c r="O8692" s="2">
        <v>40231</v>
      </c>
      <c r="P8692">
        <v>9</v>
      </c>
      <c r="Q8692" s="1">
        <v>0.03</v>
      </c>
      <c r="R8692">
        <v>4.0599999999999996</v>
      </c>
      <c r="S8692">
        <v>6.89</v>
      </c>
      <c r="T8692">
        <f t="shared" si="135"/>
        <v>36.54</v>
      </c>
    </row>
    <row r="8693" spans="1:20" x14ac:dyDescent="0.25">
      <c r="A8693">
        <v>8692</v>
      </c>
      <c r="B8693">
        <v>87630</v>
      </c>
      <c r="C8693" t="s">
        <v>893</v>
      </c>
      <c r="D8693" t="s">
        <v>20</v>
      </c>
      <c r="E8693" t="s">
        <v>39</v>
      </c>
      <c r="F8693" t="s">
        <v>31</v>
      </c>
      <c r="G8693" t="s">
        <v>41</v>
      </c>
      <c r="H8693" t="s">
        <v>61</v>
      </c>
      <c r="I8693" t="s">
        <v>28</v>
      </c>
      <c r="J8693" t="s">
        <v>84</v>
      </c>
      <c r="K8693" t="s">
        <v>138</v>
      </c>
      <c r="L8693" t="s">
        <v>192</v>
      </c>
      <c r="M8693" t="s">
        <v>66</v>
      </c>
      <c r="N8693" s="2">
        <v>40229</v>
      </c>
      <c r="O8693" s="2">
        <v>40230</v>
      </c>
      <c r="P8693">
        <v>12</v>
      </c>
      <c r="Q8693" s="1">
        <v>0.01</v>
      </c>
      <c r="R8693">
        <v>3.75</v>
      </c>
      <c r="S8693">
        <v>0.5</v>
      </c>
      <c r="T8693">
        <f t="shared" si="135"/>
        <v>45</v>
      </c>
    </row>
    <row r="8694" spans="1:20" x14ac:dyDescent="0.25">
      <c r="A8694">
        <v>8693</v>
      </c>
      <c r="B8694">
        <v>87630</v>
      </c>
      <c r="C8694" t="s">
        <v>893</v>
      </c>
      <c r="D8694" t="s">
        <v>20</v>
      </c>
      <c r="E8694" t="s">
        <v>187</v>
      </c>
      <c r="F8694" t="s">
        <v>31</v>
      </c>
      <c r="G8694" t="s">
        <v>41</v>
      </c>
      <c r="H8694" t="s">
        <v>217</v>
      </c>
      <c r="I8694" t="s">
        <v>28</v>
      </c>
      <c r="J8694" t="s">
        <v>84</v>
      </c>
      <c r="K8694" t="s">
        <v>116</v>
      </c>
      <c r="L8694" t="s">
        <v>746</v>
      </c>
      <c r="M8694" t="s">
        <v>214</v>
      </c>
      <c r="N8694" s="2">
        <v>40229</v>
      </c>
      <c r="O8694" s="2">
        <v>40231</v>
      </c>
      <c r="P8694">
        <v>8</v>
      </c>
      <c r="Q8694" s="1">
        <v>0.02</v>
      </c>
      <c r="R8694">
        <v>10.68</v>
      </c>
      <c r="S8694">
        <v>13.04</v>
      </c>
      <c r="T8694">
        <f t="shared" si="135"/>
        <v>85.44</v>
      </c>
    </row>
    <row r="8695" spans="1:20" x14ac:dyDescent="0.25">
      <c r="A8695">
        <v>8694</v>
      </c>
      <c r="B8695">
        <v>86030</v>
      </c>
      <c r="C8695" t="s">
        <v>1583</v>
      </c>
      <c r="D8695" t="s">
        <v>20</v>
      </c>
      <c r="E8695" t="s">
        <v>187</v>
      </c>
      <c r="F8695" t="s">
        <v>47</v>
      </c>
      <c r="G8695" t="s">
        <v>93</v>
      </c>
      <c r="H8695" t="s">
        <v>219</v>
      </c>
      <c r="I8695" t="s">
        <v>28</v>
      </c>
      <c r="J8695" t="s">
        <v>84</v>
      </c>
      <c r="K8695" t="s">
        <v>170</v>
      </c>
      <c r="L8695" t="s">
        <v>192</v>
      </c>
      <c r="M8695" t="s">
        <v>114</v>
      </c>
      <c r="N8695" s="2">
        <v>41498</v>
      </c>
      <c r="O8695" s="2">
        <v>41498</v>
      </c>
      <c r="P8695">
        <v>25</v>
      </c>
      <c r="Q8695" s="1">
        <v>0</v>
      </c>
      <c r="R8695">
        <v>12.58</v>
      </c>
      <c r="S8695">
        <v>5.16</v>
      </c>
      <c r="T8695">
        <f t="shared" si="135"/>
        <v>314.5</v>
      </c>
    </row>
    <row r="8696" spans="1:20" x14ac:dyDescent="0.25">
      <c r="A8696">
        <v>8695</v>
      </c>
      <c r="B8696">
        <v>87616</v>
      </c>
      <c r="C8696" t="s">
        <v>865</v>
      </c>
      <c r="D8696" t="s">
        <v>20</v>
      </c>
      <c r="E8696" t="s">
        <v>39</v>
      </c>
      <c r="F8696" t="s">
        <v>31</v>
      </c>
      <c r="G8696" t="s">
        <v>41</v>
      </c>
      <c r="H8696" t="s">
        <v>54</v>
      </c>
      <c r="I8696" t="s">
        <v>28</v>
      </c>
      <c r="J8696" t="s">
        <v>84</v>
      </c>
      <c r="K8696" t="s">
        <v>291</v>
      </c>
      <c r="L8696" t="s">
        <v>192</v>
      </c>
      <c r="M8696" t="s">
        <v>35</v>
      </c>
      <c r="N8696" s="2">
        <v>41621</v>
      </c>
      <c r="O8696" s="2">
        <v>41623</v>
      </c>
      <c r="P8696">
        <v>7</v>
      </c>
      <c r="Q8696" s="1">
        <v>0.05</v>
      </c>
      <c r="R8696">
        <v>3.69</v>
      </c>
      <c r="S8696">
        <v>2.5</v>
      </c>
      <c r="T8696">
        <f t="shared" si="135"/>
        <v>25.83</v>
      </c>
    </row>
    <row r="8697" spans="1:20" x14ac:dyDescent="0.25">
      <c r="A8697">
        <v>8696</v>
      </c>
      <c r="B8697">
        <v>86763</v>
      </c>
      <c r="C8697" t="s">
        <v>1763</v>
      </c>
      <c r="D8697" t="s">
        <v>578</v>
      </c>
      <c r="E8697" t="s">
        <v>187</v>
      </c>
      <c r="F8697" t="s">
        <v>22</v>
      </c>
      <c r="G8697" t="s">
        <v>32</v>
      </c>
      <c r="H8697" t="s">
        <v>188</v>
      </c>
      <c r="I8697" t="s">
        <v>28</v>
      </c>
      <c r="J8697" t="s">
        <v>84</v>
      </c>
      <c r="K8697" t="s">
        <v>291</v>
      </c>
      <c r="L8697" t="s">
        <v>330</v>
      </c>
      <c r="M8697" t="s">
        <v>182</v>
      </c>
      <c r="N8697" s="2">
        <v>41532</v>
      </c>
      <c r="O8697" s="2">
        <v>41534</v>
      </c>
      <c r="P8697">
        <v>16</v>
      </c>
      <c r="Q8697" s="1">
        <v>0.05</v>
      </c>
      <c r="R8697">
        <v>280.98</v>
      </c>
      <c r="S8697">
        <v>35.67</v>
      </c>
      <c r="T8697">
        <f t="shared" si="135"/>
        <v>4495.68</v>
      </c>
    </row>
    <row r="8698" spans="1:20" x14ac:dyDescent="0.25">
      <c r="A8698">
        <v>8697</v>
      </c>
      <c r="B8698">
        <v>89872</v>
      </c>
      <c r="C8698" t="s">
        <v>671</v>
      </c>
      <c r="D8698" t="s">
        <v>20</v>
      </c>
      <c r="E8698" t="s">
        <v>39</v>
      </c>
      <c r="F8698" t="s">
        <v>22</v>
      </c>
      <c r="G8698" t="s">
        <v>93</v>
      </c>
      <c r="H8698" t="s">
        <v>61</v>
      </c>
      <c r="I8698" t="s">
        <v>28</v>
      </c>
      <c r="J8698" t="s">
        <v>84</v>
      </c>
      <c r="K8698" t="s">
        <v>68</v>
      </c>
      <c r="L8698" t="s">
        <v>192</v>
      </c>
      <c r="M8698" t="s">
        <v>137</v>
      </c>
      <c r="N8698" s="2">
        <v>40200</v>
      </c>
      <c r="O8698" s="2">
        <v>40202</v>
      </c>
      <c r="P8698">
        <v>12</v>
      </c>
      <c r="Q8698" s="1">
        <v>7.0000000000000007E-2</v>
      </c>
      <c r="R8698">
        <v>2.89</v>
      </c>
      <c r="S8698">
        <v>0.5</v>
      </c>
      <c r="T8698">
        <f t="shared" si="135"/>
        <v>34.68</v>
      </c>
    </row>
    <row r="8699" spans="1:20" x14ac:dyDescent="0.25">
      <c r="A8699">
        <v>8698</v>
      </c>
      <c r="B8699">
        <v>89872</v>
      </c>
      <c r="C8699" t="s">
        <v>671</v>
      </c>
      <c r="D8699" t="s">
        <v>578</v>
      </c>
      <c r="E8699" t="s">
        <v>187</v>
      </c>
      <c r="F8699" t="s">
        <v>22</v>
      </c>
      <c r="G8699" t="s">
        <v>93</v>
      </c>
      <c r="H8699" t="s">
        <v>219</v>
      </c>
      <c r="I8699" t="s">
        <v>28</v>
      </c>
      <c r="J8699" t="s">
        <v>84</v>
      </c>
      <c r="K8699" t="s">
        <v>282</v>
      </c>
      <c r="L8699" t="s">
        <v>330</v>
      </c>
      <c r="M8699" t="s">
        <v>246</v>
      </c>
      <c r="N8699" s="2">
        <v>40200</v>
      </c>
      <c r="O8699" s="2">
        <v>40201</v>
      </c>
      <c r="P8699">
        <v>10</v>
      </c>
      <c r="Q8699" s="1">
        <v>0</v>
      </c>
      <c r="R8699">
        <v>217.85</v>
      </c>
      <c r="S8699">
        <v>29.1</v>
      </c>
      <c r="T8699">
        <f t="shared" si="135"/>
        <v>2178.5</v>
      </c>
    </row>
    <row r="8700" spans="1:20" x14ac:dyDescent="0.25">
      <c r="A8700">
        <v>8699</v>
      </c>
      <c r="B8700">
        <v>91403</v>
      </c>
      <c r="C8700" t="s">
        <v>266</v>
      </c>
      <c r="D8700" t="s">
        <v>38</v>
      </c>
      <c r="E8700" t="s">
        <v>187</v>
      </c>
      <c r="F8700" t="s">
        <v>40</v>
      </c>
      <c r="G8700" t="s">
        <v>32</v>
      </c>
      <c r="H8700" t="s">
        <v>217</v>
      </c>
      <c r="I8700" t="s">
        <v>28</v>
      </c>
      <c r="J8700" t="s">
        <v>84</v>
      </c>
      <c r="K8700" t="s">
        <v>248</v>
      </c>
      <c r="L8700" t="s">
        <v>192</v>
      </c>
      <c r="M8700" t="s">
        <v>75</v>
      </c>
      <c r="N8700" s="2">
        <v>40991</v>
      </c>
      <c r="O8700" s="2">
        <v>40992</v>
      </c>
      <c r="P8700">
        <v>6</v>
      </c>
      <c r="Q8700" s="1">
        <v>0.06</v>
      </c>
      <c r="R8700">
        <v>1.76</v>
      </c>
      <c r="S8700">
        <v>4.8600000000000003</v>
      </c>
      <c r="T8700">
        <f t="shared" si="135"/>
        <v>10.56</v>
      </c>
    </row>
    <row r="8701" spans="1:20" x14ac:dyDescent="0.25">
      <c r="A8701">
        <v>8700</v>
      </c>
      <c r="B8701">
        <v>91403</v>
      </c>
      <c r="C8701" t="s">
        <v>1769</v>
      </c>
      <c r="D8701" t="s">
        <v>20</v>
      </c>
      <c r="E8701" t="s">
        <v>39</v>
      </c>
      <c r="F8701" t="s">
        <v>40</v>
      </c>
      <c r="G8701" t="s">
        <v>32</v>
      </c>
      <c r="H8701" t="s">
        <v>49</v>
      </c>
      <c r="I8701" t="s">
        <v>28</v>
      </c>
      <c r="J8701" t="s">
        <v>84</v>
      </c>
      <c r="K8701" t="s">
        <v>274</v>
      </c>
      <c r="L8701" t="s">
        <v>192</v>
      </c>
      <c r="M8701" t="s">
        <v>342</v>
      </c>
      <c r="N8701" s="2">
        <v>40991</v>
      </c>
      <c r="O8701" s="2">
        <v>40992</v>
      </c>
      <c r="P8701">
        <v>9</v>
      </c>
      <c r="Q8701" s="1">
        <v>0.08</v>
      </c>
      <c r="R8701">
        <v>9.3800000000000008</v>
      </c>
      <c r="S8701">
        <v>7.28</v>
      </c>
      <c r="T8701">
        <f t="shared" si="135"/>
        <v>84.42</v>
      </c>
    </row>
    <row r="8702" spans="1:20" x14ac:dyDescent="0.25">
      <c r="A8702">
        <v>8701</v>
      </c>
      <c r="B8702">
        <v>91203</v>
      </c>
      <c r="C8702" t="s">
        <v>658</v>
      </c>
      <c r="D8702" t="s">
        <v>20</v>
      </c>
      <c r="E8702" t="s">
        <v>39</v>
      </c>
      <c r="F8702" t="s">
        <v>40</v>
      </c>
      <c r="G8702" t="s">
        <v>41</v>
      </c>
      <c r="H8702" t="s">
        <v>49</v>
      </c>
      <c r="I8702" t="s">
        <v>28</v>
      </c>
      <c r="J8702" t="s">
        <v>84</v>
      </c>
      <c r="K8702" t="s">
        <v>98</v>
      </c>
      <c r="L8702" t="s">
        <v>192</v>
      </c>
      <c r="M8702" t="s">
        <v>59</v>
      </c>
      <c r="N8702" s="2">
        <v>41019</v>
      </c>
      <c r="O8702" s="2">
        <v>41021</v>
      </c>
      <c r="P8702">
        <v>7</v>
      </c>
      <c r="Q8702" s="1">
        <v>7.0000000000000007E-2</v>
      </c>
      <c r="R8702">
        <v>2.88</v>
      </c>
      <c r="S8702">
        <v>0.99</v>
      </c>
      <c r="T8702">
        <f t="shared" si="135"/>
        <v>20.16</v>
      </c>
    </row>
    <row r="8703" spans="1:20" x14ac:dyDescent="0.25">
      <c r="A8703">
        <v>8702</v>
      </c>
      <c r="B8703">
        <v>89242</v>
      </c>
      <c r="C8703" t="s">
        <v>1812</v>
      </c>
      <c r="D8703" t="s">
        <v>20</v>
      </c>
      <c r="E8703" t="s">
        <v>39</v>
      </c>
      <c r="F8703" t="s">
        <v>47</v>
      </c>
      <c r="G8703" t="s">
        <v>41</v>
      </c>
      <c r="H8703" t="s">
        <v>61</v>
      </c>
      <c r="I8703" t="s">
        <v>28</v>
      </c>
      <c r="J8703" t="s">
        <v>84</v>
      </c>
      <c r="K8703" t="s">
        <v>71</v>
      </c>
      <c r="L8703" t="s">
        <v>192</v>
      </c>
      <c r="M8703" t="s">
        <v>160</v>
      </c>
      <c r="N8703" s="2">
        <v>40905</v>
      </c>
      <c r="O8703" s="2">
        <v>40907</v>
      </c>
      <c r="P8703">
        <v>6</v>
      </c>
      <c r="Q8703" s="1">
        <v>0.03</v>
      </c>
      <c r="R8703">
        <v>155.06</v>
      </c>
      <c r="S8703">
        <v>7.07</v>
      </c>
      <c r="T8703">
        <f t="shared" si="135"/>
        <v>930.36</v>
      </c>
    </row>
    <row r="8704" spans="1:20" x14ac:dyDescent="0.25">
      <c r="A8704">
        <v>8703</v>
      </c>
      <c r="B8704">
        <v>90141</v>
      </c>
      <c r="C8704" t="s">
        <v>2282</v>
      </c>
      <c r="D8704" t="s">
        <v>20</v>
      </c>
      <c r="E8704" t="s">
        <v>21</v>
      </c>
      <c r="F8704" t="s">
        <v>47</v>
      </c>
      <c r="G8704" t="s">
        <v>23</v>
      </c>
      <c r="H8704" t="s">
        <v>33</v>
      </c>
      <c r="I8704" t="s">
        <v>28</v>
      </c>
      <c r="J8704" t="s">
        <v>84</v>
      </c>
      <c r="K8704" t="s">
        <v>1147</v>
      </c>
      <c r="L8704" t="s">
        <v>192</v>
      </c>
      <c r="M8704" t="s">
        <v>117</v>
      </c>
      <c r="N8704" s="2">
        <v>41557</v>
      </c>
      <c r="O8704" s="2">
        <v>41558</v>
      </c>
      <c r="P8704">
        <v>4</v>
      </c>
      <c r="Q8704" s="1">
        <v>0.1</v>
      </c>
      <c r="R8704">
        <v>55.94</v>
      </c>
      <c r="S8704">
        <v>6.55</v>
      </c>
      <c r="T8704">
        <f t="shared" si="135"/>
        <v>223.76</v>
      </c>
    </row>
    <row r="8705" spans="1:20" x14ac:dyDescent="0.25">
      <c r="A8705">
        <v>8704</v>
      </c>
      <c r="B8705">
        <v>89039</v>
      </c>
      <c r="C8705" t="s">
        <v>1440</v>
      </c>
      <c r="D8705" t="s">
        <v>578</v>
      </c>
      <c r="E8705" t="s">
        <v>187</v>
      </c>
      <c r="F8705" t="s">
        <v>31</v>
      </c>
      <c r="G8705" t="s">
        <v>23</v>
      </c>
      <c r="H8705" t="s">
        <v>219</v>
      </c>
      <c r="I8705" t="s">
        <v>28</v>
      </c>
      <c r="J8705" t="s">
        <v>84</v>
      </c>
      <c r="K8705" t="s">
        <v>43</v>
      </c>
      <c r="L8705" t="s">
        <v>330</v>
      </c>
      <c r="M8705" t="s">
        <v>121</v>
      </c>
      <c r="N8705" s="2">
        <v>40188</v>
      </c>
      <c r="O8705" s="2">
        <v>40189</v>
      </c>
      <c r="P8705">
        <v>8</v>
      </c>
      <c r="Q8705" s="1">
        <v>0.05</v>
      </c>
      <c r="R8705">
        <v>70.98</v>
      </c>
      <c r="S8705">
        <v>46.74</v>
      </c>
      <c r="T8705">
        <f t="shared" si="135"/>
        <v>567.84</v>
      </c>
    </row>
    <row r="8706" spans="1:20" x14ac:dyDescent="0.25">
      <c r="A8706">
        <v>8705</v>
      </c>
      <c r="B8706">
        <v>89039</v>
      </c>
      <c r="C8706" t="s">
        <v>1440</v>
      </c>
      <c r="D8706" t="s">
        <v>20</v>
      </c>
      <c r="E8706" t="s">
        <v>39</v>
      </c>
      <c r="F8706" t="s">
        <v>31</v>
      </c>
      <c r="G8706" t="s">
        <v>23</v>
      </c>
      <c r="H8706" t="s">
        <v>78</v>
      </c>
      <c r="I8706" t="s">
        <v>28</v>
      </c>
      <c r="J8706" t="s">
        <v>84</v>
      </c>
      <c r="K8706" t="s">
        <v>184</v>
      </c>
      <c r="L8706" t="s">
        <v>44</v>
      </c>
      <c r="M8706" t="s">
        <v>63</v>
      </c>
      <c r="N8706" s="2">
        <v>40188</v>
      </c>
      <c r="O8706" s="2">
        <v>40190</v>
      </c>
      <c r="P8706">
        <v>12</v>
      </c>
      <c r="Q8706" s="1">
        <v>0.05</v>
      </c>
      <c r="R8706">
        <v>11.55</v>
      </c>
      <c r="S8706">
        <v>2.36</v>
      </c>
      <c r="T8706">
        <f t="shared" si="135"/>
        <v>138.60000000000002</v>
      </c>
    </row>
    <row r="8707" spans="1:20" x14ac:dyDescent="0.25">
      <c r="A8707">
        <v>8706</v>
      </c>
      <c r="B8707">
        <v>87990</v>
      </c>
      <c r="C8707" t="s">
        <v>1497</v>
      </c>
      <c r="D8707" t="s">
        <v>20</v>
      </c>
      <c r="E8707" t="s">
        <v>39</v>
      </c>
      <c r="F8707" t="s">
        <v>31</v>
      </c>
      <c r="G8707" t="s">
        <v>23</v>
      </c>
      <c r="H8707" t="s">
        <v>61</v>
      </c>
      <c r="I8707" t="s">
        <v>28</v>
      </c>
      <c r="J8707" t="s">
        <v>84</v>
      </c>
      <c r="K8707" t="s">
        <v>189</v>
      </c>
      <c r="L8707" t="s">
        <v>44</v>
      </c>
      <c r="M8707" t="s">
        <v>35</v>
      </c>
      <c r="N8707" s="2">
        <v>41431</v>
      </c>
      <c r="O8707" s="2">
        <v>41432</v>
      </c>
      <c r="P8707">
        <v>8</v>
      </c>
      <c r="Q8707" s="1">
        <v>0.02</v>
      </c>
      <c r="R8707">
        <v>6.47</v>
      </c>
      <c r="S8707">
        <v>1.22</v>
      </c>
      <c r="T8707">
        <f t="shared" ref="T8707:T8770" si="136">R8707*P8707</f>
        <v>51.76</v>
      </c>
    </row>
    <row r="8708" spans="1:20" x14ac:dyDescent="0.25">
      <c r="A8708">
        <v>8707</v>
      </c>
      <c r="B8708">
        <v>87978</v>
      </c>
      <c r="C8708" t="s">
        <v>574</v>
      </c>
      <c r="D8708" t="s">
        <v>20</v>
      </c>
      <c r="E8708" t="s">
        <v>39</v>
      </c>
      <c r="F8708" t="s">
        <v>47</v>
      </c>
      <c r="G8708" t="s">
        <v>23</v>
      </c>
      <c r="H8708" t="s">
        <v>54</v>
      </c>
      <c r="I8708" t="s">
        <v>28</v>
      </c>
      <c r="J8708" t="s">
        <v>84</v>
      </c>
      <c r="K8708" t="s">
        <v>189</v>
      </c>
      <c r="L8708" t="s">
        <v>44</v>
      </c>
      <c r="M8708" t="s">
        <v>134</v>
      </c>
      <c r="N8708" s="2">
        <v>40335</v>
      </c>
      <c r="O8708" s="2">
        <v>40337</v>
      </c>
      <c r="P8708">
        <v>15</v>
      </c>
      <c r="Q8708" s="1">
        <v>7.0000000000000007E-2</v>
      </c>
      <c r="R8708">
        <v>2.84</v>
      </c>
      <c r="S8708">
        <v>0.93</v>
      </c>
      <c r="T8708">
        <f t="shared" si="136"/>
        <v>42.599999999999994</v>
      </c>
    </row>
    <row r="8709" spans="1:20" x14ac:dyDescent="0.25">
      <c r="A8709">
        <v>8708</v>
      </c>
      <c r="B8709">
        <v>91132</v>
      </c>
      <c r="C8709" t="s">
        <v>1561</v>
      </c>
      <c r="D8709" t="s">
        <v>578</v>
      </c>
      <c r="E8709" t="s">
        <v>187</v>
      </c>
      <c r="F8709" t="s">
        <v>31</v>
      </c>
      <c r="G8709" t="s">
        <v>23</v>
      </c>
      <c r="H8709" t="s">
        <v>188</v>
      </c>
      <c r="I8709" t="s">
        <v>28</v>
      </c>
      <c r="J8709" t="s">
        <v>84</v>
      </c>
      <c r="K8709" t="s">
        <v>43</v>
      </c>
      <c r="L8709" t="s">
        <v>330</v>
      </c>
      <c r="M8709" t="s">
        <v>139</v>
      </c>
      <c r="N8709" s="2">
        <v>40600</v>
      </c>
      <c r="O8709" s="2">
        <v>40602</v>
      </c>
      <c r="P8709">
        <v>5</v>
      </c>
      <c r="Q8709" s="1">
        <v>0.05</v>
      </c>
      <c r="R8709">
        <v>15.23</v>
      </c>
      <c r="S8709">
        <v>27.75</v>
      </c>
      <c r="T8709">
        <f t="shared" si="136"/>
        <v>76.150000000000006</v>
      </c>
    </row>
    <row r="8710" spans="1:20" x14ac:dyDescent="0.25">
      <c r="A8710">
        <v>8709</v>
      </c>
      <c r="B8710">
        <v>87127</v>
      </c>
      <c r="C8710" t="s">
        <v>402</v>
      </c>
      <c r="D8710" t="s">
        <v>20</v>
      </c>
      <c r="E8710" t="s">
        <v>39</v>
      </c>
      <c r="F8710" t="s">
        <v>31</v>
      </c>
      <c r="G8710" t="s">
        <v>93</v>
      </c>
      <c r="H8710" t="s">
        <v>78</v>
      </c>
      <c r="I8710" t="s">
        <v>28</v>
      </c>
      <c r="J8710" t="s">
        <v>84</v>
      </c>
      <c r="K8710" t="s">
        <v>248</v>
      </c>
      <c r="L8710" t="s">
        <v>44</v>
      </c>
      <c r="M8710" t="s">
        <v>102</v>
      </c>
      <c r="N8710" s="2">
        <v>40563</v>
      </c>
      <c r="O8710" s="2">
        <v>40564</v>
      </c>
      <c r="P8710">
        <v>5</v>
      </c>
      <c r="Q8710" s="1">
        <v>0.04</v>
      </c>
      <c r="R8710">
        <v>2.1</v>
      </c>
      <c r="S8710">
        <v>0.7</v>
      </c>
      <c r="T8710">
        <f t="shared" si="136"/>
        <v>10.5</v>
      </c>
    </row>
    <row r="8711" spans="1:20" x14ac:dyDescent="0.25">
      <c r="A8711">
        <v>8710</v>
      </c>
      <c r="B8711">
        <v>87127</v>
      </c>
      <c r="C8711" t="s">
        <v>1077</v>
      </c>
      <c r="D8711" t="s">
        <v>20</v>
      </c>
      <c r="E8711" t="s">
        <v>39</v>
      </c>
      <c r="F8711" t="s">
        <v>22</v>
      </c>
      <c r="G8711" t="s">
        <v>93</v>
      </c>
      <c r="H8711" t="s">
        <v>42</v>
      </c>
      <c r="I8711" t="s">
        <v>28</v>
      </c>
      <c r="J8711" t="s">
        <v>84</v>
      </c>
      <c r="K8711" t="s">
        <v>101</v>
      </c>
      <c r="L8711" t="s">
        <v>746</v>
      </c>
      <c r="M8711" t="s">
        <v>27</v>
      </c>
      <c r="N8711" s="2">
        <v>40563</v>
      </c>
      <c r="O8711" s="2">
        <v>40565</v>
      </c>
      <c r="P8711">
        <v>6</v>
      </c>
      <c r="Q8711" s="1">
        <v>7.0000000000000007E-2</v>
      </c>
      <c r="R8711">
        <v>4.4800000000000004</v>
      </c>
      <c r="S8711">
        <v>49</v>
      </c>
      <c r="T8711">
        <f t="shared" si="136"/>
        <v>26.880000000000003</v>
      </c>
    </row>
    <row r="8712" spans="1:20" x14ac:dyDescent="0.25">
      <c r="A8712">
        <v>8711</v>
      </c>
      <c r="B8712">
        <v>91300</v>
      </c>
      <c r="C8712" t="s">
        <v>237</v>
      </c>
      <c r="D8712" t="s">
        <v>38</v>
      </c>
      <c r="E8712" t="s">
        <v>187</v>
      </c>
      <c r="F8712" t="s">
        <v>22</v>
      </c>
      <c r="G8712" t="s">
        <v>93</v>
      </c>
      <c r="H8712" t="s">
        <v>188</v>
      </c>
      <c r="I8712" t="s">
        <v>28</v>
      </c>
      <c r="J8712" t="s">
        <v>84</v>
      </c>
      <c r="K8712" t="s">
        <v>71</v>
      </c>
      <c r="L8712" t="s">
        <v>192</v>
      </c>
      <c r="M8712" t="s">
        <v>238</v>
      </c>
      <c r="N8712" s="2">
        <v>40604</v>
      </c>
      <c r="O8712" s="2">
        <v>40606</v>
      </c>
      <c r="P8712">
        <v>2</v>
      </c>
      <c r="Q8712" s="1">
        <v>0.04</v>
      </c>
      <c r="R8712">
        <v>1.76</v>
      </c>
      <c r="S8712">
        <v>4.8600000000000003</v>
      </c>
      <c r="T8712">
        <f t="shared" si="136"/>
        <v>3.52</v>
      </c>
    </row>
    <row r="8713" spans="1:20" x14ac:dyDescent="0.25">
      <c r="A8713">
        <v>8712</v>
      </c>
      <c r="B8713">
        <v>87387</v>
      </c>
      <c r="C8713" t="s">
        <v>2435</v>
      </c>
      <c r="D8713" t="s">
        <v>38</v>
      </c>
      <c r="E8713" t="s">
        <v>21</v>
      </c>
      <c r="F8713" t="s">
        <v>31</v>
      </c>
      <c r="G8713" t="s">
        <v>23</v>
      </c>
      <c r="H8713" t="s">
        <v>33</v>
      </c>
      <c r="I8713" t="s">
        <v>28</v>
      </c>
      <c r="J8713" t="s">
        <v>84</v>
      </c>
      <c r="K8713" t="s">
        <v>213</v>
      </c>
      <c r="L8713" t="s">
        <v>192</v>
      </c>
      <c r="M8713" t="s">
        <v>35</v>
      </c>
      <c r="N8713" s="2">
        <v>41214</v>
      </c>
      <c r="O8713" s="2">
        <v>41215</v>
      </c>
      <c r="P8713">
        <v>36</v>
      </c>
      <c r="Q8713" s="1">
        <v>0.04</v>
      </c>
      <c r="R8713">
        <v>125.99</v>
      </c>
      <c r="S8713">
        <v>7.69</v>
      </c>
      <c r="T8713">
        <f t="shared" si="136"/>
        <v>4535.6399999999994</v>
      </c>
    </row>
    <row r="8714" spans="1:20" x14ac:dyDescent="0.25">
      <c r="A8714">
        <v>8713</v>
      </c>
      <c r="B8714">
        <v>87387</v>
      </c>
      <c r="C8714" t="s">
        <v>2521</v>
      </c>
      <c r="D8714" t="s">
        <v>38</v>
      </c>
      <c r="E8714" t="s">
        <v>21</v>
      </c>
      <c r="F8714" t="s">
        <v>31</v>
      </c>
      <c r="G8714" t="s">
        <v>23</v>
      </c>
      <c r="H8714" t="s">
        <v>203</v>
      </c>
      <c r="I8714" t="s">
        <v>28</v>
      </c>
      <c r="J8714" t="s">
        <v>84</v>
      </c>
      <c r="K8714" t="s">
        <v>213</v>
      </c>
      <c r="L8714" t="s">
        <v>192</v>
      </c>
      <c r="M8714" t="s">
        <v>63</v>
      </c>
      <c r="N8714" s="2">
        <v>41214</v>
      </c>
      <c r="O8714" s="2">
        <v>41216</v>
      </c>
      <c r="P8714">
        <v>7</v>
      </c>
      <c r="Q8714" s="1">
        <v>0.05</v>
      </c>
      <c r="R8714">
        <v>300.97000000000003</v>
      </c>
      <c r="S8714">
        <v>7.18</v>
      </c>
      <c r="T8714">
        <f t="shared" si="136"/>
        <v>2106.79</v>
      </c>
    </row>
    <row r="8715" spans="1:20" x14ac:dyDescent="0.25">
      <c r="A8715">
        <v>8714</v>
      </c>
      <c r="B8715">
        <v>87790</v>
      </c>
      <c r="C8715" t="s">
        <v>1434</v>
      </c>
      <c r="D8715" t="s">
        <v>20</v>
      </c>
      <c r="E8715" t="s">
        <v>39</v>
      </c>
      <c r="F8715" t="s">
        <v>31</v>
      </c>
      <c r="G8715" t="s">
        <v>41</v>
      </c>
      <c r="H8715" t="s">
        <v>42</v>
      </c>
      <c r="I8715" t="s">
        <v>28</v>
      </c>
      <c r="J8715" t="s">
        <v>84</v>
      </c>
      <c r="K8715" t="s">
        <v>181</v>
      </c>
      <c r="L8715" t="s">
        <v>192</v>
      </c>
      <c r="M8715" t="s">
        <v>35</v>
      </c>
      <c r="N8715" s="2">
        <v>40358</v>
      </c>
      <c r="O8715" s="2">
        <v>40360</v>
      </c>
      <c r="P8715">
        <v>16</v>
      </c>
      <c r="Q8715" s="1">
        <v>0.09</v>
      </c>
      <c r="R8715">
        <v>6.48</v>
      </c>
      <c r="S8715">
        <v>7.03</v>
      </c>
      <c r="T8715">
        <f t="shared" si="136"/>
        <v>103.68</v>
      </c>
    </row>
    <row r="8716" spans="1:20" x14ac:dyDescent="0.25">
      <c r="A8716">
        <v>8715</v>
      </c>
      <c r="B8716">
        <v>87340</v>
      </c>
      <c r="C8716" t="s">
        <v>2514</v>
      </c>
      <c r="D8716" t="s">
        <v>20</v>
      </c>
      <c r="E8716" t="s">
        <v>39</v>
      </c>
      <c r="F8716" t="s">
        <v>22</v>
      </c>
      <c r="G8716" t="s">
        <v>32</v>
      </c>
      <c r="H8716" t="s">
        <v>49</v>
      </c>
      <c r="I8716" t="s">
        <v>28</v>
      </c>
      <c r="J8716" t="s">
        <v>84</v>
      </c>
      <c r="K8716" t="s">
        <v>82</v>
      </c>
      <c r="L8716" t="s">
        <v>192</v>
      </c>
      <c r="M8716" t="s">
        <v>150</v>
      </c>
      <c r="N8716" s="2">
        <v>41433</v>
      </c>
      <c r="O8716" s="2">
        <v>41434</v>
      </c>
      <c r="P8716">
        <v>5</v>
      </c>
      <c r="Q8716" s="1">
        <v>0.03</v>
      </c>
      <c r="R8716">
        <v>289.52999999999997</v>
      </c>
      <c r="S8716">
        <v>19.989999999999998</v>
      </c>
      <c r="T8716">
        <f t="shared" si="136"/>
        <v>1447.6499999999999</v>
      </c>
    </row>
    <row r="8717" spans="1:20" x14ac:dyDescent="0.25">
      <c r="A8717">
        <v>8716</v>
      </c>
      <c r="B8717">
        <v>87340</v>
      </c>
      <c r="C8717" t="s">
        <v>155</v>
      </c>
      <c r="D8717" t="s">
        <v>20</v>
      </c>
      <c r="E8717" t="s">
        <v>39</v>
      </c>
      <c r="F8717" t="s">
        <v>47</v>
      </c>
      <c r="G8717" t="s">
        <v>32</v>
      </c>
      <c r="H8717" t="s">
        <v>49</v>
      </c>
      <c r="I8717" t="s">
        <v>28</v>
      </c>
      <c r="J8717" t="s">
        <v>84</v>
      </c>
      <c r="K8717" t="s">
        <v>58</v>
      </c>
      <c r="L8717" t="s">
        <v>44</v>
      </c>
      <c r="M8717" t="s">
        <v>156</v>
      </c>
      <c r="N8717" s="2">
        <v>41433</v>
      </c>
      <c r="O8717" s="2">
        <v>41434</v>
      </c>
      <c r="P8717">
        <v>15</v>
      </c>
      <c r="Q8717" s="1">
        <v>0.1</v>
      </c>
      <c r="R8717">
        <v>1.6</v>
      </c>
      <c r="S8717">
        <v>1.29</v>
      </c>
      <c r="T8717">
        <f t="shared" si="136"/>
        <v>24</v>
      </c>
    </row>
    <row r="8718" spans="1:20" x14ac:dyDescent="0.25">
      <c r="A8718">
        <v>8717</v>
      </c>
      <c r="B8718">
        <v>91467</v>
      </c>
      <c r="C8718" t="s">
        <v>820</v>
      </c>
      <c r="D8718" t="s">
        <v>20</v>
      </c>
      <c r="E8718" t="s">
        <v>39</v>
      </c>
      <c r="F8718" t="s">
        <v>22</v>
      </c>
      <c r="G8718" t="s">
        <v>41</v>
      </c>
      <c r="H8718" t="s">
        <v>61</v>
      </c>
      <c r="I8718" t="s">
        <v>28</v>
      </c>
      <c r="J8718" t="s">
        <v>84</v>
      </c>
      <c r="K8718" t="s">
        <v>119</v>
      </c>
      <c r="L8718" t="s">
        <v>192</v>
      </c>
      <c r="M8718" t="s">
        <v>27</v>
      </c>
      <c r="N8718" s="2">
        <v>41349</v>
      </c>
      <c r="O8718" s="2">
        <v>41351</v>
      </c>
      <c r="P8718">
        <v>8</v>
      </c>
      <c r="Q8718" s="1">
        <v>7.0000000000000007E-2</v>
      </c>
      <c r="R8718">
        <v>3.52</v>
      </c>
      <c r="S8718">
        <v>6.83</v>
      </c>
      <c r="T8718">
        <f t="shared" si="136"/>
        <v>28.16</v>
      </c>
    </row>
    <row r="8719" spans="1:20" x14ac:dyDescent="0.25">
      <c r="A8719">
        <v>8718</v>
      </c>
      <c r="B8719">
        <v>91467</v>
      </c>
      <c r="C8719" t="s">
        <v>820</v>
      </c>
      <c r="D8719" t="s">
        <v>20</v>
      </c>
      <c r="E8719" t="s">
        <v>39</v>
      </c>
      <c r="F8719" t="s">
        <v>22</v>
      </c>
      <c r="G8719" t="s">
        <v>41</v>
      </c>
      <c r="H8719" t="s">
        <v>89</v>
      </c>
      <c r="I8719" t="s">
        <v>28</v>
      </c>
      <c r="J8719" t="s">
        <v>84</v>
      </c>
      <c r="K8719" t="s">
        <v>105</v>
      </c>
      <c r="L8719" t="s">
        <v>192</v>
      </c>
      <c r="M8719" t="s">
        <v>499</v>
      </c>
      <c r="N8719" s="2">
        <v>41349</v>
      </c>
      <c r="O8719" s="2">
        <v>41351</v>
      </c>
      <c r="P8719">
        <v>3</v>
      </c>
      <c r="Q8719" s="1">
        <v>0</v>
      </c>
      <c r="R8719">
        <v>14.98</v>
      </c>
      <c r="S8719">
        <v>7.69</v>
      </c>
      <c r="T8719">
        <f t="shared" si="136"/>
        <v>44.94</v>
      </c>
    </row>
    <row r="8720" spans="1:20" x14ac:dyDescent="0.25">
      <c r="A8720">
        <v>8719</v>
      </c>
      <c r="B8720">
        <v>90008</v>
      </c>
      <c r="C8720" t="s">
        <v>1540</v>
      </c>
      <c r="D8720" t="s">
        <v>20</v>
      </c>
      <c r="E8720" t="s">
        <v>39</v>
      </c>
      <c r="F8720" t="s">
        <v>22</v>
      </c>
      <c r="G8720" t="s">
        <v>23</v>
      </c>
      <c r="H8720" t="s">
        <v>78</v>
      </c>
      <c r="I8720" t="s">
        <v>28</v>
      </c>
      <c r="J8720" t="s">
        <v>84</v>
      </c>
      <c r="K8720" t="s">
        <v>50</v>
      </c>
      <c r="L8720" t="s">
        <v>192</v>
      </c>
      <c r="M8720" t="s">
        <v>294</v>
      </c>
      <c r="N8720" s="2">
        <v>41389</v>
      </c>
      <c r="O8720" s="2">
        <v>41391</v>
      </c>
      <c r="P8720">
        <v>1</v>
      </c>
      <c r="Q8720" s="1">
        <v>0</v>
      </c>
      <c r="R8720">
        <v>22.84</v>
      </c>
      <c r="S8720">
        <v>8.18</v>
      </c>
      <c r="T8720">
        <f t="shared" si="136"/>
        <v>22.84</v>
      </c>
    </row>
    <row r="8721" spans="1:20" x14ac:dyDescent="0.25">
      <c r="A8721">
        <v>8720</v>
      </c>
      <c r="B8721">
        <v>88307</v>
      </c>
      <c r="C8721" t="s">
        <v>934</v>
      </c>
      <c r="D8721" t="s">
        <v>20</v>
      </c>
      <c r="E8721" t="s">
        <v>39</v>
      </c>
      <c r="F8721" t="s">
        <v>22</v>
      </c>
      <c r="G8721" t="s">
        <v>41</v>
      </c>
      <c r="H8721" t="s">
        <v>54</v>
      </c>
      <c r="I8721" t="s">
        <v>28</v>
      </c>
      <c r="J8721" t="s">
        <v>84</v>
      </c>
      <c r="K8721" t="s">
        <v>98</v>
      </c>
      <c r="L8721" t="s">
        <v>192</v>
      </c>
      <c r="M8721" t="s">
        <v>227</v>
      </c>
      <c r="N8721" s="2">
        <v>41420</v>
      </c>
      <c r="O8721" s="2">
        <v>41422</v>
      </c>
      <c r="P8721">
        <v>16</v>
      </c>
      <c r="Q8721" s="1">
        <v>0.06</v>
      </c>
      <c r="R8721">
        <v>41.71</v>
      </c>
      <c r="S8721">
        <v>4.5</v>
      </c>
      <c r="T8721">
        <f t="shared" si="136"/>
        <v>667.36</v>
      </c>
    </row>
    <row r="8722" spans="1:20" x14ac:dyDescent="0.25">
      <c r="A8722">
        <v>8721</v>
      </c>
      <c r="B8722">
        <v>88307</v>
      </c>
      <c r="C8722" t="s">
        <v>934</v>
      </c>
      <c r="D8722" t="s">
        <v>20</v>
      </c>
      <c r="E8722" t="s">
        <v>39</v>
      </c>
      <c r="F8722" t="s">
        <v>22</v>
      </c>
      <c r="G8722" t="s">
        <v>41</v>
      </c>
      <c r="H8722" t="s">
        <v>94</v>
      </c>
      <c r="I8722" t="s">
        <v>28</v>
      </c>
      <c r="J8722" t="s">
        <v>84</v>
      </c>
      <c r="K8722" t="s">
        <v>62</v>
      </c>
      <c r="L8722" t="s">
        <v>192</v>
      </c>
      <c r="M8722" t="s">
        <v>190</v>
      </c>
      <c r="N8722" s="2">
        <v>41420</v>
      </c>
      <c r="O8722" s="2">
        <v>41421</v>
      </c>
      <c r="P8722">
        <v>4</v>
      </c>
      <c r="Q8722" s="1">
        <v>0.1</v>
      </c>
      <c r="R8722">
        <v>5.34</v>
      </c>
      <c r="S8722">
        <v>2.99</v>
      </c>
      <c r="T8722">
        <f t="shared" si="136"/>
        <v>21.36</v>
      </c>
    </row>
    <row r="8723" spans="1:20" x14ac:dyDescent="0.25">
      <c r="A8723">
        <v>8722</v>
      </c>
      <c r="B8723">
        <v>86618</v>
      </c>
      <c r="C8723" t="s">
        <v>1052</v>
      </c>
      <c r="D8723" t="s">
        <v>20</v>
      </c>
      <c r="E8723" t="s">
        <v>187</v>
      </c>
      <c r="F8723" t="s">
        <v>40</v>
      </c>
      <c r="G8723" t="s">
        <v>93</v>
      </c>
      <c r="H8723" t="s">
        <v>188</v>
      </c>
      <c r="I8723" t="s">
        <v>28</v>
      </c>
      <c r="J8723" t="s">
        <v>84</v>
      </c>
      <c r="K8723" t="s">
        <v>68</v>
      </c>
      <c r="L8723" t="s">
        <v>26</v>
      </c>
      <c r="M8723" t="s">
        <v>59</v>
      </c>
      <c r="N8723" s="2">
        <v>41545</v>
      </c>
      <c r="O8723" s="2">
        <v>41546</v>
      </c>
      <c r="P8723">
        <v>8</v>
      </c>
      <c r="Q8723" s="1">
        <v>0.06</v>
      </c>
      <c r="R8723">
        <v>4.82</v>
      </c>
      <c r="S8723">
        <v>5.72</v>
      </c>
      <c r="T8723">
        <f t="shared" si="136"/>
        <v>38.56</v>
      </c>
    </row>
    <row r="8724" spans="1:20" x14ac:dyDescent="0.25">
      <c r="A8724">
        <v>8723</v>
      </c>
      <c r="B8724">
        <v>89416</v>
      </c>
      <c r="C8724" t="s">
        <v>1341</v>
      </c>
      <c r="D8724" t="s">
        <v>20</v>
      </c>
      <c r="E8724" t="s">
        <v>39</v>
      </c>
      <c r="F8724" t="s">
        <v>31</v>
      </c>
      <c r="G8724" t="s">
        <v>93</v>
      </c>
      <c r="H8724" t="s">
        <v>49</v>
      </c>
      <c r="I8724" t="s">
        <v>28</v>
      </c>
      <c r="J8724" t="s">
        <v>84</v>
      </c>
      <c r="K8724" t="s">
        <v>165</v>
      </c>
      <c r="L8724" t="s">
        <v>192</v>
      </c>
      <c r="M8724" t="s">
        <v>35</v>
      </c>
      <c r="N8724" s="2">
        <v>41360</v>
      </c>
      <c r="O8724" s="2">
        <v>41362</v>
      </c>
      <c r="P8724">
        <v>3</v>
      </c>
      <c r="Q8724" s="1">
        <v>0.06</v>
      </c>
      <c r="R8724">
        <v>5.58</v>
      </c>
      <c r="S8724">
        <v>2.99</v>
      </c>
      <c r="T8724">
        <f t="shared" si="136"/>
        <v>16.740000000000002</v>
      </c>
    </row>
    <row r="8725" spans="1:20" x14ac:dyDescent="0.25">
      <c r="A8725">
        <v>8724</v>
      </c>
      <c r="B8725">
        <v>89416</v>
      </c>
      <c r="C8725" t="s">
        <v>1341</v>
      </c>
      <c r="D8725" t="s">
        <v>20</v>
      </c>
      <c r="E8725" t="s">
        <v>21</v>
      </c>
      <c r="F8725" t="s">
        <v>31</v>
      </c>
      <c r="G8725" t="s">
        <v>93</v>
      </c>
      <c r="H8725" t="s">
        <v>203</v>
      </c>
      <c r="I8725" t="s">
        <v>28</v>
      </c>
      <c r="J8725" t="s">
        <v>84</v>
      </c>
      <c r="K8725" t="s">
        <v>34</v>
      </c>
      <c r="L8725" t="s">
        <v>192</v>
      </c>
      <c r="M8725" t="s">
        <v>35</v>
      </c>
      <c r="N8725" s="2">
        <v>41360</v>
      </c>
      <c r="O8725" s="2">
        <v>41361</v>
      </c>
      <c r="P8725">
        <v>8</v>
      </c>
      <c r="Q8725" s="1">
        <v>0.05</v>
      </c>
      <c r="R8725">
        <v>39.979999999999997</v>
      </c>
      <c r="S8725">
        <v>7.12</v>
      </c>
      <c r="T8725">
        <f t="shared" si="136"/>
        <v>319.83999999999997</v>
      </c>
    </row>
    <row r="8726" spans="1:20" x14ac:dyDescent="0.25">
      <c r="A8726">
        <v>8725</v>
      </c>
      <c r="B8726">
        <v>89416</v>
      </c>
      <c r="C8726" t="s">
        <v>1341</v>
      </c>
      <c r="D8726" t="s">
        <v>20</v>
      </c>
      <c r="E8726" t="s">
        <v>21</v>
      </c>
      <c r="F8726" t="s">
        <v>31</v>
      </c>
      <c r="G8726" t="s">
        <v>93</v>
      </c>
      <c r="H8726" t="s">
        <v>203</v>
      </c>
      <c r="I8726" t="s">
        <v>28</v>
      </c>
      <c r="J8726" t="s">
        <v>84</v>
      </c>
      <c r="K8726" t="s">
        <v>1254</v>
      </c>
      <c r="L8726" t="s">
        <v>192</v>
      </c>
      <c r="M8726" t="s">
        <v>35</v>
      </c>
      <c r="N8726" s="2">
        <v>41360</v>
      </c>
      <c r="O8726" s="2">
        <v>41361</v>
      </c>
      <c r="P8726">
        <v>9</v>
      </c>
      <c r="Q8726" s="1">
        <v>0.09</v>
      </c>
      <c r="R8726">
        <v>125.99</v>
      </c>
      <c r="S8726">
        <v>8.99</v>
      </c>
      <c r="T8726">
        <f t="shared" si="136"/>
        <v>1133.9099999999999</v>
      </c>
    </row>
    <row r="8727" spans="1:20" x14ac:dyDescent="0.25">
      <c r="A8727">
        <v>8726</v>
      </c>
      <c r="B8727">
        <v>87284</v>
      </c>
      <c r="C8727" t="s">
        <v>1352</v>
      </c>
      <c r="D8727" t="s">
        <v>578</v>
      </c>
      <c r="E8727" t="s">
        <v>187</v>
      </c>
      <c r="F8727" t="s">
        <v>47</v>
      </c>
      <c r="G8727" t="s">
        <v>93</v>
      </c>
      <c r="H8727" t="s">
        <v>219</v>
      </c>
      <c r="I8727" t="s">
        <v>28</v>
      </c>
      <c r="J8727" t="s">
        <v>84</v>
      </c>
      <c r="K8727" t="s">
        <v>113</v>
      </c>
      <c r="L8727" t="s">
        <v>330</v>
      </c>
      <c r="M8727" t="s">
        <v>156</v>
      </c>
      <c r="N8727" s="2">
        <v>41594</v>
      </c>
      <c r="O8727" s="2">
        <v>41595</v>
      </c>
      <c r="P8727">
        <v>3</v>
      </c>
      <c r="Q8727" s="1">
        <v>0.04</v>
      </c>
      <c r="R8727">
        <v>70.89</v>
      </c>
      <c r="S8727">
        <v>89.3</v>
      </c>
      <c r="T8727">
        <f t="shared" si="136"/>
        <v>212.67000000000002</v>
      </c>
    </row>
    <row r="8728" spans="1:20" x14ac:dyDescent="0.25">
      <c r="A8728">
        <v>8727</v>
      </c>
      <c r="B8728">
        <v>89843</v>
      </c>
      <c r="C8728" t="s">
        <v>1014</v>
      </c>
      <c r="D8728" t="s">
        <v>38</v>
      </c>
      <c r="E8728" t="s">
        <v>21</v>
      </c>
      <c r="F8728" t="s">
        <v>31</v>
      </c>
      <c r="G8728" t="s">
        <v>23</v>
      </c>
      <c r="H8728" t="s">
        <v>206</v>
      </c>
      <c r="I8728" t="s">
        <v>28</v>
      </c>
      <c r="J8728" t="s">
        <v>84</v>
      </c>
      <c r="K8728" t="s">
        <v>210</v>
      </c>
      <c r="L8728" t="s">
        <v>192</v>
      </c>
      <c r="M8728" t="s">
        <v>296</v>
      </c>
      <c r="N8728" s="2">
        <v>41171</v>
      </c>
      <c r="O8728" s="2">
        <v>41173</v>
      </c>
      <c r="P8728">
        <v>5</v>
      </c>
      <c r="Q8728" s="1">
        <v>0.03</v>
      </c>
      <c r="R8728">
        <v>125.99</v>
      </c>
      <c r="S8728">
        <v>7.69</v>
      </c>
      <c r="T8728">
        <f t="shared" si="136"/>
        <v>629.94999999999993</v>
      </c>
    </row>
    <row r="8729" spans="1:20" x14ac:dyDescent="0.25">
      <c r="A8729">
        <v>8728</v>
      </c>
      <c r="B8729">
        <v>88724</v>
      </c>
      <c r="C8729" t="s">
        <v>1219</v>
      </c>
      <c r="D8729" t="s">
        <v>38</v>
      </c>
      <c r="E8729" t="s">
        <v>39</v>
      </c>
      <c r="F8729" t="s">
        <v>47</v>
      </c>
      <c r="G8729" t="s">
        <v>32</v>
      </c>
      <c r="H8729" t="s">
        <v>54</v>
      </c>
      <c r="I8729" t="s">
        <v>28</v>
      </c>
      <c r="J8729" t="s">
        <v>84</v>
      </c>
      <c r="K8729" t="s">
        <v>129</v>
      </c>
      <c r="L8729" t="s">
        <v>192</v>
      </c>
      <c r="M8729" t="s">
        <v>51</v>
      </c>
      <c r="N8729" s="2">
        <v>41450</v>
      </c>
      <c r="O8729" s="2">
        <v>41452</v>
      </c>
      <c r="P8729">
        <v>2</v>
      </c>
      <c r="Q8729" s="1">
        <v>0.08</v>
      </c>
      <c r="R8729">
        <v>10.98</v>
      </c>
      <c r="S8729">
        <v>4.8</v>
      </c>
      <c r="T8729">
        <f t="shared" si="136"/>
        <v>21.96</v>
      </c>
    </row>
    <row r="8730" spans="1:20" x14ac:dyDescent="0.25">
      <c r="A8730">
        <v>8729</v>
      </c>
      <c r="B8730">
        <v>88724</v>
      </c>
      <c r="C8730" t="s">
        <v>1219</v>
      </c>
      <c r="D8730" t="s">
        <v>20</v>
      </c>
      <c r="E8730" t="s">
        <v>39</v>
      </c>
      <c r="F8730" t="s">
        <v>47</v>
      </c>
      <c r="G8730" t="s">
        <v>32</v>
      </c>
      <c r="H8730" t="s">
        <v>42</v>
      </c>
      <c r="I8730" t="s">
        <v>28</v>
      </c>
      <c r="J8730" t="s">
        <v>84</v>
      </c>
      <c r="K8730" t="s">
        <v>163</v>
      </c>
      <c r="L8730" t="s">
        <v>26</v>
      </c>
      <c r="M8730" t="s">
        <v>114</v>
      </c>
      <c r="N8730" s="2">
        <v>41450</v>
      </c>
      <c r="O8730" s="2">
        <v>41451</v>
      </c>
      <c r="P8730">
        <v>18</v>
      </c>
      <c r="Q8730" s="1">
        <v>0.09</v>
      </c>
      <c r="R8730">
        <v>11.97</v>
      </c>
      <c r="S8730">
        <v>5.81</v>
      </c>
      <c r="T8730">
        <f t="shared" si="136"/>
        <v>215.46</v>
      </c>
    </row>
    <row r="8731" spans="1:20" x14ac:dyDescent="0.25">
      <c r="A8731">
        <v>8730</v>
      </c>
      <c r="B8731">
        <v>86155</v>
      </c>
      <c r="C8731" t="s">
        <v>1342</v>
      </c>
      <c r="D8731" t="s">
        <v>38</v>
      </c>
      <c r="E8731" t="s">
        <v>21</v>
      </c>
      <c r="F8731" t="s">
        <v>31</v>
      </c>
      <c r="G8731" t="s">
        <v>23</v>
      </c>
      <c r="H8731" t="s">
        <v>24</v>
      </c>
      <c r="I8731" t="s">
        <v>28</v>
      </c>
      <c r="J8731" t="s">
        <v>84</v>
      </c>
      <c r="K8731" t="s">
        <v>201</v>
      </c>
      <c r="L8731" t="s">
        <v>706</v>
      </c>
      <c r="M8731" t="s">
        <v>214</v>
      </c>
      <c r="N8731" s="2">
        <v>41036</v>
      </c>
      <c r="O8731" s="2">
        <v>41037</v>
      </c>
      <c r="P8731">
        <v>17</v>
      </c>
      <c r="Q8731" s="1">
        <v>0.08</v>
      </c>
      <c r="R8731">
        <v>11.99</v>
      </c>
      <c r="S8731">
        <v>5.99</v>
      </c>
      <c r="T8731">
        <f t="shared" si="136"/>
        <v>203.83</v>
      </c>
    </row>
    <row r="8732" spans="1:20" x14ac:dyDescent="0.25">
      <c r="A8732">
        <v>8731</v>
      </c>
      <c r="B8732">
        <v>87147</v>
      </c>
      <c r="C8732" t="s">
        <v>927</v>
      </c>
      <c r="D8732" t="s">
        <v>20</v>
      </c>
      <c r="E8732" t="s">
        <v>21</v>
      </c>
      <c r="F8732" t="s">
        <v>22</v>
      </c>
      <c r="G8732" t="s">
        <v>48</v>
      </c>
      <c r="H8732" t="s">
        <v>203</v>
      </c>
      <c r="I8732" t="s">
        <v>28</v>
      </c>
      <c r="J8732" t="s">
        <v>84</v>
      </c>
      <c r="K8732" t="s">
        <v>210</v>
      </c>
      <c r="L8732" t="s">
        <v>192</v>
      </c>
      <c r="M8732" t="s">
        <v>444</v>
      </c>
      <c r="N8732" s="2">
        <v>40306</v>
      </c>
      <c r="O8732" s="2">
        <v>40306</v>
      </c>
      <c r="P8732">
        <v>1</v>
      </c>
      <c r="Q8732" s="1">
        <v>0.06</v>
      </c>
      <c r="R8732">
        <v>300.97000000000003</v>
      </c>
      <c r="S8732">
        <v>7.18</v>
      </c>
      <c r="T8732">
        <f t="shared" si="136"/>
        <v>300.97000000000003</v>
      </c>
    </row>
    <row r="8733" spans="1:20" x14ac:dyDescent="0.25">
      <c r="A8733">
        <v>8732</v>
      </c>
      <c r="B8733">
        <v>89082</v>
      </c>
      <c r="C8733" t="s">
        <v>2029</v>
      </c>
      <c r="D8733" t="s">
        <v>20</v>
      </c>
      <c r="E8733" t="s">
        <v>39</v>
      </c>
      <c r="F8733" t="s">
        <v>40</v>
      </c>
      <c r="G8733" t="s">
        <v>41</v>
      </c>
      <c r="H8733" t="s">
        <v>78</v>
      </c>
      <c r="I8733" t="s">
        <v>28</v>
      </c>
      <c r="J8733" t="s">
        <v>84</v>
      </c>
      <c r="K8733" t="s">
        <v>289</v>
      </c>
      <c r="L8733" t="s">
        <v>192</v>
      </c>
      <c r="M8733" t="s">
        <v>99</v>
      </c>
      <c r="N8733" s="2">
        <v>41457</v>
      </c>
      <c r="O8733" s="2">
        <v>41458</v>
      </c>
      <c r="P8733">
        <v>8</v>
      </c>
      <c r="Q8733" s="1">
        <v>0.02</v>
      </c>
      <c r="R8733">
        <v>18.97</v>
      </c>
      <c r="S8733">
        <v>9.0299999999999994</v>
      </c>
      <c r="T8733">
        <f t="shared" si="136"/>
        <v>151.76</v>
      </c>
    </row>
    <row r="8734" spans="1:20" x14ac:dyDescent="0.25">
      <c r="A8734">
        <v>8733</v>
      </c>
      <c r="B8734">
        <v>88781</v>
      </c>
      <c r="C8734" t="s">
        <v>1355</v>
      </c>
      <c r="D8734" t="s">
        <v>20</v>
      </c>
      <c r="E8734" t="s">
        <v>39</v>
      </c>
      <c r="F8734" t="s">
        <v>31</v>
      </c>
      <c r="G8734" t="s">
        <v>93</v>
      </c>
      <c r="H8734" t="s">
        <v>54</v>
      </c>
      <c r="I8734" t="s">
        <v>28</v>
      </c>
      <c r="J8734" t="s">
        <v>84</v>
      </c>
      <c r="K8734" t="s">
        <v>105</v>
      </c>
      <c r="L8734" t="s">
        <v>192</v>
      </c>
      <c r="M8734" t="s">
        <v>367</v>
      </c>
      <c r="N8734" s="2">
        <v>40376</v>
      </c>
      <c r="O8734" s="2">
        <v>40377</v>
      </c>
      <c r="P8734">
        <v>10</v>
      </c>
      <c r="Q8734" s="1">
        <v>0.05</v>
      </c>
      <c r="R8734">
        <v>5.68</v>
      </c>
      <c r="S8734">
        <v>1.39</v>
      </c>
      <c r="T8734">
        <f t="shared" si="136"/>
        <v>56.8</v>
      </c>
    </row>
    <row r="8735" spans="1:20" x14ac:dyDescent="0.25">
      <c r="A8735">
        <v>8734</v>
      </c>
      <c r="B8735">
        <v>88534</v>
      </c>
      <c r="C8735" t="s">
        <v>627</v>
      </c>
      <c r="D8735" t="s">
        <v>20</v>
      </c>
      <c r="E8735" t="s">
        <v>39</v>
      </c>
      <c r="F8735" t="s">
        <v>47</v>
      </c>
      <c r="G8735" t="s">
        <v>23</v>
      </c>
      <c r="H8735" t="s">
        <v>49</v>
      </c>
      <c r="I8735" t="s">
        <v>28</v>
      </c>
      <c r="J8735" t="s">
        <v>84</v>
      </c>
      <c r="K8735" t="s">
        <v>101</v>
      </c>
      <c r="L8735" t="s">
        <v>192</v>
      </c>
      <c r="M8735" t="s">
        <v>160</v>
      </c>
      <c r="N8735" s="2">
        <v>40498</v>
      </c>
      <c r="O8735" s="2">
        <v>40499</v>
      </c>
      <c r="P8735">
        <v>5</v>
      </c>
      <c r="Q8735" s="1">
        <v>0.04</v>
      </c>
      <c r="R8735">
        <v>18.97</v>
      </c>
      <c r="S8735">
        <v>9.5399999999999991</v>
      </c>
      <c r="T8735">
        <f t="shared" si="136"/>
        <v>94.85</v>
      </c>
    </row>
    <row r="8736" spans="1:20" x14ac:dyDescent="0.25">
      <c r="A8736">
        <v>8735</v>
      </c>
      <c r="B8736">
        <v>88539</v>
      </c>
      <c r="C8736" t="s">
        <v>627</v>
      </c>
      <c r="D8736" t="s">
        <v>20</v>
      </c>
      <c r="E8736" t="s">
        <v>39</v>
      </c>
      <c r="F8736" t="s">
        <v>47</v>
      </c>
      <c r="G8736" t="s">
        <v>23</v>
      </c>
      <c r="H8736" t="s">
        <v>54</v>
      </c>
      <c r="I8736" t="s">
        <v>28</v>
      </c>
      <c r="J8736" t="s">
        <v>84</v>
      </c>
      <c r="K8736" t="s">
        <v>231</v>
      </c>
      <c r="L8736" t="s">
        <v>44</v>
      </c>
      <c r="M8736" t="s">
        <v>114</v>
      </c>
      <c r="N8736" s="2">
        <v>41594</v>
      </c>
      <c r="O8736" s="2">
        <v>41597</v>
      </c>
      <c r="P8736">
        <v>44</v>
      </c>
      <c r="Q8736" s="1">
        <v>0.02</v>
      </c>
      <c r="R8736">
        <v>2.88</v>
      </c>
      <c r="S8736">
        <v>0.7</v>
      </c>
      <c r="T8736">
        <f t="shared" si="136"/>
        <v>126.72</v>
      </c>
    </row>
    <row r="8737" spans="1:20" x14ac:dyDescent="0.25">
      <c r="A8737">
        <v>8736</v>
      </c>
      <c r="B8737">
        <v>88534</v>
      </c>
      <c r="C8737" t="s">
        <v>627</v>
      </c>
      <c r="D8737" t="s">
        <v>20</v>
      </c>
      <c r="E8737" t="s">
        <v>39</v>
      </c>
      <c r="F8737" t="s">
        <v>47</v>
      </c>
      <c r="G8737" t="s">
        <v>23</v>
      </c>
      <c r="H8737" t="s">
        <v>49</v>
      </c>
      <c r="I8737" t="s">
        <v>28</v>
      </c>
      <c r="J8737" t="s">
        <v>84</v>
      </c>
      <c r="K8737" t="s">
        <v>231</v>
      </c>
      <c r="L8737" t="s">
        <v>26</v>
      </c>
      <c r="M8737" t="s">
        <v>51</v>
      </c>
      <c r="N8737" s="2">
        <v>40498</v>
      </c>
      <c r="O8737" s="2">
        <v>40499</v>
      </c>
      <c r="P8737">
        <v>8</v>
      </c>
      <c r="Q8737" s="1">
        <v>0.09</v>
      </c>
      <c r="R8737">
        <v>10.98</v>
      </c>
      <c r="S8737">
        <v>3.37</v>
      </c>
      <c r="T8737">
        <f t="shared" si="136"/>
        <v>87.84</v>
      </c>
    </row>
    <row r="8738" spans="1:20" x14ac:dyDescent="0.25">
      <c r="A8738">
        <v>8737</v>
      </c>
      <c r="B8738">
        <v>91308</v>
      </c>
      <c r="C8738" t="s">
        <v>1505</v>
      </c>
      <c r="D8738" t="s">
        <v>578</v>
      </c>
      <c r="E8738" t="s">
        <v>187</v>
      </c>
      <c r="F8738" t="s">
        <v>40</v>
      </c>
      <c r="G8738" t="s">
        <v>93</v>
      </c>
      <c r="H8738" t="s">
        <v>217</v>
      </c>
      <c r="I8738" t="s">
        <v>28</v>
      </c>
      <c r="J8738" t="s">
        <v>84</v>
      </c>
      <c r="K8738" t="s">
        <v>113</v>
      </c>
      <c r="L8738" t="s">
        <v>330</v>
      </c>
      <c r="M8738" t="s">
        <v>264</v>
      </c>
      <c r="N8738" s="2">
        <v>41495</v>
      </c>
      <c r="O8738" s="2">
        <v>41495</v>
      </c>
      <c r="P8738">
        <v>4</v>
      </c>
      <c r="Q8738" s="1">
        <v>0.05</v>
      </c>
      <c r="R8738">
        <v>150.97999999999999</v>
      </c>
      <c r="S8738">
        <v>66.27</v>
      </c>
      <c r="T8738">
        <f t="shared" si="136"/>
        <v>603.91999999999996</v>
      </c>
    </row>
    <row r="8739" spans="1:20" x14ac:dyDescent="0.25">
      <c r="A8739">
        <v>8738</v>
      </c>
      <c r="B8739">
        <v>91308</v>
      </c>
      <c r="C8739" t="s">
        <v>1505</v>
      </c>
      <c r="D8739" t="s">
        <v>20</v>
      </c>
      <c r="E8739" t="s">
        <v>39</v>
      </c>
      <c r="F8739" t="s">
        <v>40</v>
      </c>
      <c r="G8739" t="s">
        <v>93</v>
      </c>
      <c r="H8739" t="s">
        <v>94</v>
      </c>
      <c r="I8739" t="s">
        <v>28</v>
      </c>
      <c r="J8739" t="s">
        <v>84</v>
      </c>
      <c r="K8739" t="s">
        <v>274</v>
      </c>
      <c r="L8739" t="s">
        <v>192</v>
      </c>
      <c r="M8739" t="s">
        <v>108</v>
      </c>
      <c r="N8739" s="2">
        <v>41495</v>
      </c>
      <c r="O8739" s="2">
        <v>41497</v>
      </c>
      <c r="P8739">
        <v>12</v>
      </c>
      <c r="Q8739" s="1">
        <v>0.04</v>
      </c>
      <c r="R8739">
        <v>17.07</v>
      </c>
      <c r="S8739">
        <v>8.1300000000000008</v>
      </c>
      <c r="T8739">
        <f t="shared" si="136"/>
        <v>204.84</v>
      </c>
    </row>
    <row r="8740" spans="1:20" x14ac:dyDescent="0.25">
      <c r="A8740">
        <v>8739</v>
      </c>
      <c r="B8740">
        <v>90180</v>
      </c>
      <c r="C8740" t="s">
        <v>2069</v>
      </c>
      <c r="D8740" t="s">
        <v>20</v>
      </c>
      <c r="E8740" t="s">
        <v>21</v>
      </c>
      <c r="F8740" t="s">
        <v>31</v>
      </c>
      <c r="G8740" t="s">
        <v>41</v>
      </c>
      <c r="H8740" t="s">
        <v>206</v>
      </c>
      <c r="I8740" t="s">
        <v>28</v>
      </c>
      <c r="J8740" t="s">
        <v>84</v>
      </c>
      <c r="K8740" t="s">
        <v>1243</v>
      </c>
      <c r="L8740" t="s">
        <v>26</v>
      </c>
      <c r="M8740" t="s">
        <v>63</v>
      </c>
      <c r="N8740" s="2">
        <v>41037</v>
      </c>
      <c r="O8740" s="2">
        <v>41038</v>
      </c>
      <c r="P8740">
        <v>9</v>
      </c>
      <c r="Q8740" s="1">
        <v>0.02</v>
      </c>
      <c r="R8740">
        <v>20.99</v>
      </c>
      <c r="S8740">
        <v>1.25</v>
      </c>
      <c r="T8740">
        <f t="shared" si="136"/>
        <v>188.91</v>
      </c>
    </row>
    <row r="8741" spans="1:20" x14ac:dyDescent="0.25">
      <c r="A8741">
        <v>8740</v>
      </c>
      <c r="B8741">
        <v>90180</v>
      </c>
      <c r="C8741" t="s">
        <v>1467</v>
      </c>
      <c r="D8741" t="s">
        <v>20</v>
      </c>
      <c r="E8741" t="s">
        <v>21</v>
      </c>
      <c r="F8741" t="s">
        <v>47</v>
      </c>
      <c r="G8741" t="s">
        <v>41</v>
      </c>
      <c r="H8741" t="s">
        <v>206</v>
      </c>
      <c r="I8741" t="s">
        <v>28</v>
      </c>
      <c r="J8741" t="s">
        <v>84</v>
      </c>
      <c r="K8741" t="s">
        <v>1447</v>
      </c>
      <c r="L8741" t="s">
        <v>26</v>
      </c>
      <c r="M8741" t="s">
        <v>160</v>
      </c>
      <c r="N8741" s="2">
        <v>41037</v>
      </c>
      <c r="O8741" s="2">
        <v>41038</v>
      </c>
      <c r="P8741">
        <v>11</v>
      </c>
      <c r="Q8741" s="1">
        <v>0</v>
      </c>
      <c r="R8741">
        <v>5.98</v>
      </c>
      <c r="S8741">
        <v>4.38</v>
      </c>
      <c r="T8741">
        <f t="shared" si="136"/>
        <v>65.78</v>
      </c>
    </row>
    <row r="8742" spans="1:20" x14ac:dyDescent="0.25">
      <c r="A8742">
        <v>8741</v>
      </c>
      <c r="B8742">
        <v>87361</v>
      </c>
      <c r="C8742" t="s">
        <v>1061</v>
      </c>
      <c r="D8742" t="s">
        <v>20</v>
      </c>
      <c r="E8742" t="s">
        <v>21</v>
      </c>
      <c r="F8742" t="s">
        <v>31</v>
      </c>
      <c r="G8742" t="s">
        <v>93</v>
      </c>
      <c r="H8742" t="s">
        <v>203</v>
      </c>
      <c r="I8742" t="s">
        <v>28</v>
      </c>
      <c r="J8742" t="s">
        <v>84</v>
      </c>
      <c r="K8742" t="s">
        <v>1243</v>
      </c>
      <c r="L8742" t="s">
        <v>26</v>
      </c>
      <c r="M8742" t="s">
        <v>146</v>
      </c>
      <c r="N8742" s="2">
        <v>41295</v>
      </c>
      <c r="O8742" s="2">
        <v>41296</v>
      </c>
      <c r="P8742">
        <v>13</v>
      </c>
      <c r="Q8742" s="1">
        <v>0.04</v>
      </c>
      <c r="R8742">
        <v>35.99</v>
      </c>
      <c r="S8742">
        <v>1.25</v>
      </c>
      <c r="T8742">
        <f t="shared" si="136"/>
        <v>467.87</v>
      </c>
    </row>
    <row r="8743" spans="1:20" x14ac:dyDescent="0.25">
      <c r="A8743">
        <v>8742</v>
      </c>
      <c r="B8743">
        <v>88142</v>
      </c>
      <c r="C8743" t="s">
        <v>1038</v>
      </c>
      <c r="D8743" t="s">
        <v>20</v>
      </c>
      <c r="E8743" t="s">
        <v>187</v>
      </c>
      <c r="F8743" t="s">
        <v>40</v>
      </c>
      <c r="G8743" t="s">
        <v>48</v>
      </c>
      <c r="H8743" t="s">
        <v>225</v>
      </c>
      <c r="I8743" t="s">
        <v>28</v>
      </c>
      <c r="J8743" t="s">
        <v>84</v>
      </c>
      <c r="K8743" t="s">
        <v>221</v>
      </c>
      <c r="L8743" t="s">
        <v>706</v>
      </c>
      <c r="M8743" t="s">
        <v>59</v>
      </c>
      <c r="N8743" s="2">
        <v>40983</v>
      </c>
      <c r="O8743" s="2">
        <v>40985</v>
      </c>
      <c r="P8743">
        <v>14</v>
      </c>
      <c r="Q8743" s="1">
        <v>0.03</v>
      </c>
      <c r="R8743">
        <v>128.24</v>
      </c>
      <c r="S8743">
        <v>12.65</v>
      </c>
      <c r="T8743">
        <f t="shared" si="136"/>
        <v>1795.3600000000001</v>
      </c>
    </row>
    <row r="8744" spans="1:20" x14ac:dyDescent="0.25">
      <c r="A8744">
        <v>8743</v>
      </c>
      <c r="B8744">
        <v>88142</v>
      </c>
      <c r="C8744" t="s">
        <v>1038</v>
      </c>
      <c r="D8744" t="s">
        <v>20</v>
      </c>
      <c r="E8744" t="s">
        <v>39</v>
      </c>
      <c r="F8744" t="s">
        <v>40</v>
      </c>
      <c r="G8744" t="s">
        <v>48</v>
      </c>
      <c r="H8744" t="s">
        <v>42</v>
      </c>
      <c r="I8744" t="s">
        <v>28</v>
      </c>
      <c r="J8744" t="s">
        <v>84</v>
      </c>
      <c r="K8744" t="s">
        <v>116</v>
      </c>
      <c r="L8744" t="s">
        <v>44</v>
      </c>
      <c r="M8744" t="s">
        <v>59</v>
      </c>
      <c r="N8744" s="2">
        <v>40983</v>
      </c>
      <c r="O8744" s="2">
        <v>40990</v>
      </c>
      <c r="P8744">
        <v>13</v>
      </c>
      <c r="Q8744" s="1">
        <v>0.09</v>
      </c>
      <c r="R8744">
        <v>4.28</v>
      </c>
      <c r="S8744">
        <v>0.94</v>
      </c>
      <c r="T8744">
        <f t="shared" si="136"/>
        <v>55.64</v>
      </c>
    </row>
    <row r="8745" spans="1:20" x14ac:dyDescent="0.25">
      <c r="A8745">
        <v>8744</v>
      </c>
      <c r="B8745">
        <v>87789</v>
      </c>
      <c r="C8745" t="s">
        <v>1579</v>
      </c>
      <c r="D8745" t="s">
        <v>578</v>
      </c>
      <c r="E8745" t="s">
        <v>187</v>
      </c>
      <c r="F8745" t="s">
        <v>22</v>
      </c>
      <c r="G8745" t="s">
        <v>23</v>
      </c>
      <c r="H8745" t="s">
        <v>219</v>
      </c>
      <c r="I8745" t="s">
        <v>28</v>
      </c>
      <c r="J8745" t="s">
        <v>84</v>
      </c>
      <c r="K8745" t="s">
        <v>291</v>
      </c>
      <c r="L8745" t="s">
        <v>330</v>
      </c>
      <c r="M8745" t="s">
        <v>326</v>
      </c>
      <c r="N8745" s="2">
        <v>41552</v>
      </c>
      <c r="O8745" s="2">
        <v>41553</v>
      </c>
      <c r="P8745">
        <v>25</v>
      </c>
      <c r="Q8745" s="1">
        <v>0.09</v>
      </c>
      <c r="R8745">
        <v>227.55</v>
      </c>
      <c r="S8745">
        <v>32.479999999999997</v>
      </c>
      <c r="T8745">
        <f t="shared" si="136"/>
        <v>5688.75</v>
      </c>
    </row>
    <row r="8746" spans="1:20" x14ac:dyDescent="0.25">
      <c r="A8746">
        <v>8745</v>
      </c>
      <c r="B8746">
        <v>86866</v>
      </c>
      <c r="C8746" t="s">
        <v>517</v>
      </c>
      <c r="D8746" t="s">
        <v>20</v>
      </c>
      <c r="E8746" t="s">
        <v>39</v>
      </c>
      <c r="F8746" t="s">
        <v>22</v>
      </c>
      <c r="G8746" t="s">
        <v>23</v>
      </c>
      <c r="H8746" t="s">
        <v>49</v>
      </c>
      <c r="I8746" t="s">
        <v>28</v>
      </c>
      <c r="J8746" t="s">
        <v>84</v>
      </c>
      <c r="K8746" t="s">
        <v>231</v>
      </c>
      <c r="L8746" t="s">
        <v>44</v>
      </c>
      <c r="M8746" t="s">
        <v>326</v>
      </c>
      <c r="N8746" s="2">
        <v>41526</v>
      </c>
      <c r="O8746" s="2">
        <v>41529</v>
      </c>
      <c r="P8746">
        <v>3</v>
      </c>
      <c r="Q8746" s="1">
        <v>0.08</v>
      </c>
      <c r="R8746">
        <v>2.88</v>
      </c>
      <c r="S8746">
        <v>0.7</v>
      </c>
      <c r="T8746">
        <f t="shared" si="136"/>
        <v>8.64</v>
      </c>
    </row>
    <row r="8747" spans="1:20" x14ac:dyDescent="0.25">
      <c r="A8747">
        <v>8746</v>
      </c>
      <c r="B8747">
        <v>89906</v>
      </c>
      <c r="C8747" t="s">
        <v>148</v>
      </c>
      <c r="D8747" t="s">
        <v>20</v>
      </c>
      <c r="E8747" t="s">
        <v>21</v>
      </c>
      <c r="F8747" t="s">
        <v>22</v>
      </c>
      <c r="G8747" t="s">
        <v>48</v>
      </c>
      <c r="H8747" t="s">
        <v>206</v>
      </c>
      <c r="I8747" t="s">
        <v>28</v>
      </c>
      <c r="J8747" t="s">
        <v>52</v>
      </c>
      <c r="K8747" t="s">
        <v>25</v>
      </c>
      <c r="L8747" t="s">
        <v>192</v>
      </c>
      <c r="M8747" t="s">
        <v>238</v>
      </c>
      <c r="N8747" s="2">
        <v>41203</v>
      </c>
      <c r="O8747" s="2">
        <v>41205</v>
      </c>
      <c r="P8747">
        <v>20</v>
      </c>
      <c r="Q8747" s="1">
        <v>0.1</v>
      </c>
      <c r="R8747">
        <v>32.979999999999997</v>
      </c>
      <c r="S8747">
        <v>5.5</v>
      </c>
      <c r="T8747">
        <f t="shared" si="136"/>
        <v>659.59999999999991</v>
      </c>
    </row>
    <row r="8748" spans="1:20" x14ac:dyDescent="0.25">
      <c r="A8748">
        <v>8747</v>
      </c>
      <c r="B8748">
        <v>88012</v>
      </c>
      <c r="C8748" t="s">
        <v>477</v>
      </c>
      <c r="D8748" t="s">
        <v>20</v>
      </c>
      <c r="E8748" t="s">
        <v>21</v>
      </c>
      <c r="F8748" t="s">
        <v>47</v>
      </c>
      <c r="G8748" t="s">
        <v>93</v>
      </c>
      <c r="H8748" t="s">
        <v>33</v>
      </c>
      <c r="I8748" t="s">
        <v>28</v>
      </c>
      <c r="J8748" t="s">
        <v>52</v>
      </c>
      <c r="K8748" t="s">
        <v>1243</v>
      </c>
      <c r="L8748" t="s">
        <v>192</v>
      </c>
      <c r="M8748" t="s">
        <v>156</v>
      </c>
      <c r="N8748" s="2">
        <v>41340</v>
      </c>
      <c r="O8748" s="2">
        <v>41341</v>
      </c>
      <c r="P8748">
        <v>3</v>
      </c>
      <c r="Q8748" s="1">
        <v>0.05</v>
      </c>
      <c r="R8748">
        <v>110.99</v>
      </c>
      <c r="S8748">
        <v>2.5</v>
      </c>
      <c r="T8748">
        <f t="shared" si="136"/>
        <v>332.96999999999997</v>
      </c>
    </row>
    <row r="8749" spans="1:20" x14ac:dyDescent="0.25">
      <c r="A8749">
        <v>8748</v>
      </c>
      <c r="B8749">
        <v>88012</v>
      </c>
      <c r="C8749" t="s">
        <v>1721</v>
      </c>
      <c r="D8749" t="s">
        <v>20</v>
      </c>
      <c r="E8749" t="s">
        <v>187</v>
      </c>
      <c r="F8749" t="s">
        <v>22</v>
      </c>
      <c r="G8749" t="s">
        <v>93</v>
      </c>
      <c r="H8749" t="s">
        <v>225</v>
      </c>
      <c r="I8749" t="s">
        <v>28</v>
      </c>
      <c r="J8749" t="s">
        <v>52</v>
      </c>
      <c r="K8749" t="s">
        <v>248</v>
      </c>
      <c r="L8749" t="s">
        <v>26</v>
      </c>
      <c r="M8749" t="s">
        <v>182</v>
      </c>
      <c r="N8749" s="2">
        <v>41340</v>
      </c>
      <c r="O8749" s="2">
        <v>41343</v>
      </c>
      <c r="P8749">
        <v>10</v>
      </c>
      <c r="Q8749" s="1">
        <v>0.01</v>
      </c>
      <c r="R8749">
        <v>20.239999999999998</v>
      </c>
      <c r="S8749">
        <v>8.99</v>
      </c>
      <c r="T8749">
        <f t="shared" si="136"/>
        <v>202.39999999999998</v>
      </c>
    </row>
    <row r="8750" spans="1:20" x14ac:dyDescent="0.25">
      <c r="A8750">
        <v>8749</v>
      </c>
      <c r="B8750">
        <v>88012</v>
      </c>
      <c r="C8750" t="s">
        <v>1721</v>
      </c>
      <c r="D8750" t="s">
        <v>20</v>
      </c>
      <c r="E8750" t="s">
        <v>39</v>
      </c>
      <c r="F8750" t="s">
        <v>22</v>
      </c>
      <c r="G8750" t="s">
        <v>93</v>
      </c>
      <c r="H8750" t="s">
        <v>89</v>
      </c>
      <c r="I8750" t="s">
        <v>28</v>
      </c>
      <c r="J8750" t="s">
        <v>52</v>
      </c>
      <c r="K8750" t="s">
        <v>189</v>
      </c>
      <c r="L8750" t="s">
        <v>192</v>
      </c>
      <c r="M8750" t="s">
        <v>137</v>
      </c>
      <c r="N8750" s="2">
        <v>41340</v>
      </c>
      <c r="O8750" s="2">
        <v>41341</v>
      </c>
      <c r="P8750">
        <v>1</v>
      </c>
      <c r="Q8750" s="1">
        <v>0</v>
      </c>
      <c r="R8750">
        <v>27.75</v>
      </c>
      <c r="S8750">
        <v>19.989999999999998</v>
      </c>
      <c r="T8750">
        <f t="shared" si="136"/>
        <v>27.75</v>
      </c>
    </row>
    <row r="8751" spans="1:20" x14ac:dyDescent="0.25">
      <c r="A8751">
        <v>8750</v>
      </c>
      <c r="B8751">
        <v>89649</v>
      </c>
      <c r="C8751" t="s">
        <v>377</v>
      </c>
      <c r="D8751" t="s">
        <v>578</v>
      </c>
      <c r="E8751" t="s">
        <v>21</v>
      </c>
      <c r="F8751" t="s">
        <v>31</v>
      </c>
      <c r="G8751" t="s">
        <v>93</v>
      </c>
      <c r="H8751" t="s">
        <v>203</v>
      </c>
      <c r="I8751" t="s">
        <v>28</v>
      </c>
      <c r="J8751" t="s">
        <v>52</v>
      </c>
      <c r="K8751" t="s">
        <v>210</v>
      </c>
      <c r="L8751" t="s">
        <v>283</v>
      </c>
      <c r="M8751" t="s">
        <v>375</v>
      </c>
      <c r="N8751" s="2">
        <v>40873</v>
      </c>
      <c r="O8751" s="2">
        <v>40874</v>
      </c>
      <c r="P8751">
        <v>29</v>
      </c>
      <c r="Q8751" s="1">
        <v>0.05</v>
      </c>
      <c r="R8751">
        <v>500.98</v>
      </c>
      <c r="S8751">
        <v>28.14</v>
      </c>
      <c r="T8751">
        <f t="shared" si="136"/>
        <v>14528.42</v>
      </c>
    </row>
    <row r="8752" spans="1:20" x14ac:dyDescent="0.25">
      <c r="A8752">
        <v>8751</v>
      </c>
      <c r="B8752">
        <v>91565</v>
      </c>
      <c r="C8752" t="s">
        <v>1558</v>
      </c>
      <c r="D8752" t="s">
        <v>20</v>
      </c>
      <c r="E8752" t="s">
        <v>187</v>
      </c>
      <c r="F8752" t="s">
        <v>22</v>
      </c>
      <c r="G8752" t="s">
        <v>41</v>
      </c>
      <c r="H8752" t="s">
        <v>217</v>
      </c>
      <c r="I8752" t="s">
        <v>28</v>
      </c>
      <c r="J8752" t="s">
        <v>52</v>
      </c>
      <c r="K8752" t="s">
        <v>82</v>
      </c>
      <c r="L8752" t="s">
        <v>26</v>
      </c>
      <c r="M8752" t="s">
        <v>444</v>
      </c>
      <c r="N8752" s="2">
        <v>41536</v>
      </c>
      <c r="O8752" s="2">
        <v>41538</v>
      </c>
      <c r="P8752">
        <v>1</v>
      </c>
      <c r="Q8752" s="1">
        <v>0.04</v>
      </c>
      <c r="R8752">
        <v>6.98</v>
      </c>
      <c r="S8752">
        <v>2.83</v>
      </c>
      <c r="T8752">
        <f t="shared" si="136"/>
        <v>6.98</v>
      </c>
    </row>
    <row r="8753" spans="1:20" x14ac:dyDescent="0.25">
      <c r="A8753">
        <v>8752</v>
      </c>
      <c r="B8753">
        <v>89138</v>
      </c>
      <c r="C8753" t="s">
        <v>2284</v>
      </c>
      <c r="D8753" t="s">
        <v>20</v>
      </c>
      <c r="E8753" t="s">
        <v>21</v>
      </c>
      <c r="F8753" t="s">
        <v>31</v>
      </c>
      <c r="G8753" t="s">
        <v>48</v>
      </c>
      <c r="H8753" t="s">
        <v>206</v>
      </c>
      <c r="I8753" t="s">
        <v>28</v>
      </c>
      <c r="J8753" t="s">
        <v>52</v>
      </c>
      <c r="K8753" t="s">
        <v>409</v>
      </c>
      <c r="L8753" t="s">
        <v>192</v>
      </c>
      <c r="M8753" t="s">
        <v>178</v>
      </c>
      <c r="N8753" s="2">
        <v>41541</v>
      </c>
      <c r="O8753" s="2">
        <v>41543</v>
      </c>
      <c r="P8753">
        <v>17</v>
      </c>
      <c r="Q8753" s="1">
        <v>0.02</v>
      </c>
      <c r="R8753">
        <v>125.99</v>
      </c>
      <c r="S8753">
        <v>8.99</v>
      </c>
      <c r="T8753">
        <f t="shared" si="136"/>
        <v>2141.83</v>
      </c>
    </row>
    <row r="8754" spans="1:20" x14ac:dyDescent="0.25">
      <c r="A8754">
        <v>8753</v>
      </c>
      <c r="B8754">
        <v>89578</v>
      </c>
      <c r="C8754" t="s">
        <v>794</v>
      </c>
      <c r="D8754" t="s">
        <v>20</v>
      </c>
      <c r="E8754" t="s">
        <v>39</v>
      </c>
      <c r="F8754" t="s">
        <v>31</v>
      </c>
      <c r="G8754" t="s">
        <v>41</v>
      </c>
      <c r="H8754" t="s">
        <v>54</v>
      </c>
      <c r="I8754" t="s">
        <v>28</v>
      </c>
      <c r="J8754" t="s">
        <v>52</v>
      </c>
      <c r="K8754" t="s">
        <v>119</v>
      </c>
      <c r="L8754" t="s">
        <v>44</v>
      </c>
      <c r="M8754" t="s">
        <v>255</v>
      </c>
      <c r="N8754" s="2">
        <v>41470</v>
      </c>
      <c r="O8754" s="2">
        <v>41472</v>
      </c>
      <c r="P8754">
        <v>18</v>
      </c>
      <c r="Q8754" s="1">
        <v>0.02</v>
      </c>
      <c r="R8754">
        <v>3.29</v>
      </c>
      <c r="S8754">
        <v>1.35</v>
      </c>
      <c r="T8754">
        <f t="shared" si="136"/>
        <v>59.22</v>
      </c>
    </row>
    <row r="8755" spans="1:20" x14ac:dyDescent="0.25">
      <c r="A8755">
        <v>8754</v>
      </c>
      <c r="B8755">
        <v>89578</v>
      </c>
      <c r="C8755" t="s">
        <v>301</v>
      </c>
      <c r="D8755" t="s">
        <v>20</v>
      </c>
      <c r="E8755" t="s">
        <v>187</v>
      </c>
      <c r="F8755" t="s">
        <v>31</v>
      </c>
      <c r="G8755" t="s">
        <v>41</v>
      </c>
      <c r="H8755" t="s">
        <v>219</v>
      </c>
      <c r="I8755" t="s">
        <v>28</v>
      </c>
      <c r="J8755" t="s">
        <v>52</v>
      </c>
      <c r="K8755" t="s">
        <v>291</v>
      </c>
      <c r="L8755" t="s">
        <v>192</v>
      </c>
      <c r="M8755" t="s">
        <v>296</v>
      </c>
      <c r="N8755" s="2">
        <v>41470</v>
      </c>
      <c r="O8755" s="2">
        <v>41471</v>
      </c>
      <c r="P8755">
        <v>8</v>
      </c>
      <c r="Q8755" s="1">
        <v>0.02</v>
      </c>
      <c r="R8755">
        <v>51.75</v>
      </c>
      <c r="S8755">
        <v>19.989999999999998</v>
      </c>
      <c r="T8755">
        <f t="shared" si="136"/>
        <v>414</v>
      </c>
    </row>
    <row r="8756" spans="1:20" x14ac:dyDescent="0.25">
      <c r="A8756">
        <v>8755</v>
      </c>
      <c r="B8756">
        <v>89813</v>
      </c>
      <c r="C8756" t="s">
        <v>464</v>
      </c>
      <c r="D8756" t="s">
        <v>20</v>
      </c>
      <c r="E8756" t="s">
        <v>21</v>
      </c>
      <c r="F8756" t="s">
        <v>22</v>
      </c>
      <c r="G8756" t="s">
        <v>23</v>
      </c>
      <c r="H8756" t="s">
        <v>206</v>
      </c>
      <c r="I8756" t="s">
        <v>28</v>
      </c>
      <c r="J8756" t="s">
        <v>52</v>
      </c>
      <c r="K8756" t="s">
        <v>1147</v>
      </c>
      <c r="L8756" t="s">
        <v>192</v>
      </c>
      <c r="M8756" t="s">
        <v>96</v>
      </c>
      <c r="N8756" s="2">
        <v>40993</v>
      </c>
      <c r="O8756" s="2">
        <v>40995</v>
      </c>
      <c r="P8756">
        <v>7</v>
      </c>
      <c r="Q8756" s="1">
        <v>0.03</v>
      </c>
      <c r="R8756">
        <v>15.98</v>
      </c>
      <c r="S8756">
        <v>4</v>
      </c>
      <c r="T8756">
        <f t="shared" si="136"/>
        <v>111.86</v>
      </c>
    </row>
    <row r="8757" spans="1:20" x14ac:dyDescent="0.25">
      <c r="A8757">
        <v>8756</v>
      </c>
      <c r="B8757">
        <v>89813</v>
      </c>
      <c r="C8757" t="s">
        <v>464</v>
      </c>
      <c r="D8757" t="s">
        <v>38</v>
      </c>
      <c r="E8757" t="s">
        <v>39</v>
      </c>
      <c r="F8757" t="s">
        <v>22</v>
      </c>
      <c r="G8757" t="s">
        <v>23</v>
      </c>
      <c r="H8757" t="s">
        <v>61</v>
      </c>
      <c r="I8757" t="s">
        <v>28</v>
      </c>
      <c r="J8757" t="s">
        <v>52</v>
      </c>
      <c r="K8757" t="s">
        <v>274</v>
      </c>
      <c r="L8757" t="s">
        <v>192</v>
      </c>
      <c r="M8757" t="s">
        <v>86</v>
      </c>
      <c r="N8757" s="2">
        <v>40993</v>
      </c>
      <c r="O8757" s="2">
        <v>40995</v>
      </c>
      <c r="P8757">
        <v>6</v>
      </c>
      <c r="Q8757" s="1">
        <v>0.1</v>
      </c>
      <c r="R8757">
        <v>30.98</v>
      </c>
      <c r="S8757">
        <v>5.09</v>
      </c>
      <c r="T8757">
        <f t="shared" si="136"/>
        <v>185.88</v>
      </c>
    </row>
    <row r="8758" spans="1:20" x14ac:dyDescent="0.25">
      <c r="A8758">
        <v>8757</v>
      </c>
      <c r="B8758">
        <v>89813</v>
      </c>
      <c r="C8758" t="s">
        <v>218</v>
      </c>
      <c r="D8758" t="s">
        <v>20</v>
      </c>
      <c r="E8758" t="s">
        <v>39</v>
      </c>
      <c r="F8758" t="s">
        <v>22</v>
      </c>
      <c r="G8758" t="s">
        <v>23</v>
      </c>
      <c r="H8758" t="s">
        <v>61</v>
      </c>
      <c r="I8758" t="s">
        <v>28</v>
      </c>
      <c r="J8758" t="s">
        <v>52</v>
      </c>
      <c r="K8758" t="s">
        <v>289</v>
      </c>
      <c r="L8758" t="s">
        <v>192</v>
      </c>
      <c r="M8758" t="s">
        <v>137</v>
      </c>
      <c r="N8758" s="2">
        <v>40993</v>
      </c>
      <c r="O8758" s="2">
        <v>40996</v>
      </c>
      <c r="P8758">
        <v>1</v>
      </c>
      <c r="Q8758" s="1">
        <v>0.03</v>
      </c>
      <c r="R8758">
        <v>81.319999999999993</v>
      </c>
      <c r="S8758">
        <v>0.99</v>
      </c>
      <c r="T8758">
        <f t="shared" si="136"/>
        <v>81.319999999999993</v>
      </c>
    </row>
    <row r="8759" spans="1:20" x14ac:dyDescent="0.25">
      <c r="A8759">
        <v>8758</v>
      </c>
      <c r="B8759">
        <v>87947</v>
      </c>
      <c r="C8759" t="s">
        <v>2423</v>
      </c>
      <c r="D8759" t="s">
        <v>578</v>
      </c>
      <c r="E8759" t="s">
        <v>187</v>
      </c>
      <c r="F8759" t="s">
        <v>22</v>
      </c>
      <c r="G8759" t="s">
        <v>41</v>
      </c>
      <c r="H8759" t="s">
        <v>217</v>
      </c>
      <c r="I8759" t="s">
        <v>28</v>
      </c>
      <c r="J8759" t="s">
        <v>52</v>
      </c>
      <c r="K8759" t="s">
        <v>113</v>
      </c>
      <c r="L8759" t="s">
        <v>283</v>
      </c>
      <c r="M8759" t="s">
        <v>173</v>
      </c>
      <c r="N8759" s="2">
        <v>40211</v>
      </c>
      <c r="O8759" s="2">
        <v>40213</v>
      </c>
      <c r="P8759">
        <v>12</v>
      </c>
      <c r="Q8759" s="1">
        <v>0.09</v>
      </c>
      <c r="R8759">
        <v>122.99</v>
      </c>
      <c r="S8759">
        <v>70.2</v>
      </c>
      <c r="T8759">
        <f t="shared" si="136"/>
        <v>1475.8799999999999</v>
      </c>
    </row>
    <row r="8760" spans="1:20" x14ac:dyDescent="0.25">
      <c r="A8760">
        <v>8759</v>
      </c>
      <c r="B8760">
        <v>87881</v>
      </c>
      <c r="C8760" t="s">
        <v>1290</v>
      </c>
      <c r="D8760" t="s">
        <v>38</v>
      </c>
      <c r="E8760" t="s">
        <v>39</v>
      </c>
      <c r="F8760" t="s">
        <v>47</v>
      </c>
      <c r="G8760" t="s">
        <v>23</v>
      </c>
      <c r="H8760" t="s">
        <v>78</v>
      </c>
      <c r="I8760" t="s">
        <v>28</v>
      </c>
      <c r="J8760" t="s">
        <v>52</v>
      </c>
      <c r="K8760" t="s">
        <v>133</v>
      </c>
      <c r="L8760" t="s">
        <v>192</v>
      </c>
      <c r="M8760" t="s">
        <v>117</v>
      </c>
      <c r="N8760" s="2">
        <v>41001</v>
      </c>
      <c r="O8760" s="2">
        <v>41003</v>
      </c>
      <c r="P8760">
        <v>8</v>
      </c>
      <c r="Q8760" s="1">
        <v>0.02</v>
      </c>
      <c r="R8760">
        <v>5.28</v>
      </c>
      <c r="S8760">
        <v>2.99</v>
      </c>
      <c r="T8760">
        <f t="shared" si="136"/>
        <v>42.24</v>
      </c>
    </row>
    <row r="8761" spans="1:20" x14ac:dyDescent="0.25">
      <c r="A8761">
        <v>8760</v>
      </c>
      <c r="B8761">
        <v>87841</v>
      </c>
      <c r="C8761" t="s">
        <v>1870</v>
      </c>
      <c r="D8761" t="s">
        <v>20</v>
      </c>
      <c r="E8761" t="s">
        <v>39</v>
      </c>
      <c r="F8761" t="s">
        <v>22</v>
      </c>
      <c r="G8761" t="s">
        <v>41</v>
      </c>
      <c r="H8761" t="s">
        <v>94</v>
      </c>
      <c r="I8761" t="s">
        <v>28</v>
      </c>
      <c r="J8761" t="s">
        <v>52</v>
      </c>
      <c r="K8761" t="s">
        <v>149</v>
      </c>
      <c r="L8761" t="s">
        <v>706</v>
      </c>
      <c r="M8761" t="s">
        <v>173</v>
      </c>
      <c r="N8761" s="2">
        <v>41569</v>
      </c>
      <c r="O8761" s="2">
        <v>41570</v>
      </c>
      <c r="P8761">
        <v>5</v>
      </c>
      <c r="Q8761" s="1">
        <v>7.0000000000000007E-2</v>
      </c>
      <c r="R8761">
        <v>1637.53</v>
      </c>
      <c r="S8761">
        <v>24.49</v>
      </c>
      <c r="T8761">
        <f t="shared" si="136"/>
        <v>8187.65</v>
      </c>
    </row>
    <row r="8762" spans="1:20" x14ac:dyDescent="0.25">
      <c r="A8762">
        <v>8761</v>
      </c>
      <c r="B8762">
        <v>87516</v>
      </c>
      <c r="C8762" t="s">
        <v>209</v>
      </c>
      <c r="D8762" t="s">
        <v>20</v>
      </c>
      <c r="E8762" t="s">
        <v>21</v>
      </c>
      <c r="F8762" t="s">
        <v>31</v>
      </c>
      <c r="G8762" t="s">
        <v>23</v>
      </c>
      <c r="H8762" t="s">
        <v>206</v>
      </c>
      <c r="I8762" t="s">
        <v>28</v>
      </c>
      <c r="J8762" t="s">
        <v>52</v>
      </c>
      <c r="K8762" t="s">
        <v>25</v>
      </c>
      <c r="L8762" t="s">
        <v>26</v>
      </c>
      <c r="M8762" t="s">
        <v>69</v>
      </c>
      <c r="N8762" s="2">
        <v>41202</v>
      </c>
      <c r="O8762" s="2">
        <v>41203</v>
      </c>
      <c r="P8762">
        <v>11</v>
      </c>
      <c r="Q8762" s="1">
        <v>0.02</v>
      </c>
      <c r="R8762">
        <v>20.99</v>
      </c>
      <c r="S8762">
        <v>0.99</v>
      </c>
      <c r="T8762">
        <f t="shared" si="136"/>
        <v>230.89</v>
      </c>
    </row>
    <row r="8763" spans="1:20" x14ac:dyDescent="0.25">
      <c r="A8763">
        <v>8762</v>
      </c>
      <c r="B8763">
        <v>89407</v>
      </c>
      <c r="C8763" t="s">
        <v>1839</v>
      </c>
      <c r="D8763" t="s">
        <v>20</v>
      </c>
      <c r="E8763" t="s">
        <v>39</v>
      </c>
      <c r="F8763" t="s">
        <v>22</v>
      </c>
      <c r="G8763" t="s">
        <v>32</v>
      </c>
      <c r="H8763" t="s">
        <v>42</v>
      </c>
      <c r="I8763" t="s">
        <v>28</v>
      </c>
      <c r="J8763" t="s">
        <v>52</v>
      </c>
      <c r="K8763" t="s">
        <v>43</v>
      </c>
      <c r="L8763" t="s">
        <v>192</v>
      </c>
      <c r="M8763" t="s">
        <v>137</v>
      </c>
      <c r="N8763" s="2">
        <v>40359</v>
      </c>
      <c r="O8763" s="2">
        <v>40361</v>
      </c>
      <c r="P8763">
        <v>11</v>
      </c>
      <c r="Q8763" s="1">
        <v>7.0000000000000007E-2</v>
      </c>
      <c r="R8763">
        <v>11.29</v>
      </c>
      <c r="S8763">
        <v>5.03</v>
      </c>
      <c r="T8763">
        <f t="shared" si="136"/>
        <v>124.19</v>
      </c>
    </row>
    <row r="8764" spans="1:20" x14ac:dyDescent="0.25">
      <c r="A8764">
        <v>8763</v>
      </c>
      <c r="B8764">
        <v>87207</v>
      </c>
      <c r="C8764" t="s">
        <v>1961</v>
      </c>
      <c r="D8764" t="s">
        <v>578</v>
      </c>
      <c r="E8764" t="s">
        <v>187</v>
      </c>
      <c r="F8764" t="s">
        <v>31</v>
      </c>
      <c r="G8764" t="s">
        <v>41</v>
      </c>
      <c r="H8764" t="s">
        <v>225</v>
      </c>
      <c r="I8764" t="s">
        <v>28</v>
      </c>
      <c r="J8764" t="s">
        <v>52</v>
      </c>
      <c r="K8764" t="s">
        <v>68</v>
      </c>
      <c r="L8764" t="s">
        <v>283</v>
      </c>
      <c r="M8764" t="s">
        <v>214</v>
      </c>
      <c r="N8764" s="2">
        <v>41610</v>
      </c>
      <c r="O8764" s="2">
        <v>41611</v>
      </c>
      <c r="P8764">
        <v>18</v>
      </c>
      <c r="Q8764" s="1">
        <v>0.09</v>
      </c>
      <c r="R8764">
        <v>500.98</v>
      </c>
      <c r="S8764">
        <v>26</v>
      </c>
      <c r="T8764">
        <f t="shared" si="136"/>
        <v>9017.64</v>
      </c>
    </row>
    <row r="8765" spans="1:20" x14ac:dyDescent="0.25">
      <c r="A8765">
        <v>8764</v>
      </c>
      <c r="B8765">
        <v>87207</v>
      </c>
      <c r="C8765" t="s">
        <v>1961</v>
      </c>
      <c r="D8765" t="s">
        <v>578</v>
      </c>
      <c r="E8765" t="s">
        <v>187</v>
      </c>
      <c r="F8765" t="s">
        <v>31</v>
      </c>
      <c r="G8765" t="s">
        <v>41</v>
      </c>
      <c r="H8765" t="s">
        <v>217</v>
      </c>
      <c r="I8765" t="s">
        <v>28</v>
      </c>
      <c r="J8765" t="s">
        <v>52</v>
      </c>
      <c r="K8765" t="s">
        <v>98</v>
      </c>
      <c r="L8765" t="s">
        <v>330</v>
      </c>
      <c r="M8765" t="s">
        <v>375</v>
      </c>
      <c r="N8765" s="2">
        <v>41610</v>
      </c>
      <c r="O8765" s="2">
        <v>41612</v>
      </c>
      <c r="P8765">
        <v>21</v>
      </c>
      <c r="Q8765" s="1">
        <v>0.01</v>
      </c>
      <c r="R8765">
        <v>550.98</v>
      </c>
      <c r="S8765">
        <v>64.59</v>
      </c>
      <c r="T8765">
        <f t="shared" si="136"/>
        <v>11570.58</v>
      </c>
    </row>
    <row r="8766" spans="1:20" x14ac:dyDescent="0.25">
      <c r="A8766">
        <v>8765</v>
      </c>
      <c r="B8766">
        <v>90452</v>
      </c>
      <c r="C8766" t="s">
        <v>1356</v>
      </c>
      <c r="D8766" t="s">
        <v>20</v>
      </c>
      <c r="E8766" t="s">
        <v>39</v>
      </c>
      <c r="F8766" t="s">
        <v>31</v>
      </c>
      <c r="G8766" t="s">
        <v>23</v>
      </c>
      <c r="H8766" t="s">
        <v>49</v>
      </c>
      <c r="I8766" t="s">
        <v>28</v>
      </c>
      <c r="J8766" t="s">
        <v>52</v>
      </c>
      <c r="K8766" t="s">
        <v>170</v>
      </c>
      <c r="L8766" t="s">
        <v>192</v>
      </c>
      <c r="M8766" t="s">
        <v>35</v>
      </c>
      <c r="N8766" s="2">
        <v>41397</v>
      </c>
      <c r="O8766" s="2">
        <v>41398</v>
      </c>
      <c r="P8766">
        <v>14</v>
      </c>
      <c r="Q8766" s="1">
        <v>0.01</v>
      </c>
      <c r="R8766">
        <v>8.74</v>
      </c>
      <c r="S8766">
        <v>1.39</v>
      </c>
      <c r="T8766">
        <f t="shared" si="136"/>
        <v>122.36</v>
      </c>
    </row>
    <row r="8767" spans="1:20" x14ac:dyDescent="0.25">
      <c r="A8767">
        <v>8766</v>
      </c>
      <c r="B8767">
        <v>91420</v>
      </c>
      <c r="C8767" t="s">
        <v>569</v>
      </c>
      <c r="D8767" t="s">
        <v>578</v>
      </c>
      <c r="E8767" t="s">
        <v>187</v>
      </c>
      <c r="F8767" t="s">
        <v>31</v>
      </c>
      <c r="G8767" t="s">
        <v>23</v>
      </c>
      <c r="H8767" t="s">
        <v>217</v>
      </c>
      <c r="I8767" t="s">
        <v>28</v>
      </c>
      <c r="J8767" t="s">
        <v>52</v>
      </c>
      <c r="K8767" t="s">
        <v>189</v>
      </c>
      <c r="L8767" t="s">
        <v>330</v>
      </c>
      <c r="M8767" t="s">
        <v>106</v>
      </c>
      <c r="N8767" s="2">
        <v>41513</v>
      </c>
      <c r="O8767" s="2">
        <v>41515</v>
      </c>
      <c r="P8767">
        <v>16</v>
      </c>
      <c r="Q8767" s="1">
        <v>0.08</v>
      </c>
      <c r="R8767">
        <v>218.75</v>
      </c>
      <c r="S8767">
        <v>69.64</v>
      </c>
      <c r="T8767">
        <f t="shared" si="136"/>
        <v>3500</v>
      </c>
    </row>
    <row r="8768" spans="1:20" x14ac:dyDescent="0.25">
      <c r="A8768">
        <v>8767</v>
      </c>
      <c r="B8768">
        <v>91581</v>
      </c>
      <c r="C8768" t="s">
        <v>2360</v>
      </c>
      <c r="D8768" t="s">
        <v>578</v>
      </c>
      <c r="E8768" t="s">
        <v>21</v>
      </c>
      <c r="F8768" t="s">
        <v>22</v>
      </c>
      <c r="G8768" t="s">
        <v>32</v>
      </c>
      <c r="H8768" t="s">
        <v>24</v>
      </c>
      <c r="I8768" t="s">
        <v>28</v>
      </c>
      <c r="J8768" t="s">
        <v>52</v>
      </c>
      <c r="K8768" t="s">
        <v>210</v>
      </c>
      <c r="L8768" t="s">
        <v>283</v>
      </c>
      <c r="M8768" t="s">
        <v>190</v>
      </c>
      <c r="N8768" s="2">
        <v>40259</v>
      </c>
      <c r="O8768" s="2">
        <v>40260</v>
      </c>
      <c r="P8768">
        <v>8</v>
      </c>
      <c r="Q8768" s="1">
        <v>0.01</v>
      </c>
      <c r="R8768">
        <v>145.44999999999999</v>
      </c>
      <c r="S8768">
        <v>17.850000000000001</v>
      </c>
      <c r="T8768">
        <f t="shared" si="136"/>
        <v>1163.5999999999999</v>
      </c>
    </row>
    <row r="8769" spans="1:20" x14ac:dyDescent="0.25">
      <c r="A8769">
        <v>8768</v>
      </c>
      <c r="B8769">
        <v>88293</v>
      </c>
      <c r="C8769" t="s">
        <v>941</v>
      </c>
      <c r="D8769" t="s">
        <v>20</v>
      </c>
      <c r="E8769" t="s">
        <v>187</v>
      </c>
      <c r="F8769" t="s">
        <v>31</v>
      </c>
      <c r="G8769" t="s">
        <v>32</v>
      </c>
      <c r="H8769" t="s">
        <v>225</v>
      </c>
      <c r="I8769" t="s">
        <v>28</v>
      </c>
      <c r="J8769" t="s">
        <v>52</v>
      </c>
      <c r="K8769" t="s">
        <v>231</v>
      </c>
      <c r="L8769" t="s">
        <v>192</v>
      </c>
      <c r="M8769" t="s">
        <v>255</v>
      </c>
      <c r="N8769" s="2">
        <v>41588</v>
      </c>
      <c r="O8769" s="2">
        <v>41589</v>
      </c>
      <c r="P8769">
        <v>5</v>
      </c>
      <c r="Q8769" s="1">
        <v>0.06</v>
      </c>
      <c r="R8769">
        <v>51.75</v>
      </c>
      <c r="S8769">
        <v>19.989999999999998</v>
      </c>
      <c r="T8769">
        <f t="shared" si="136"/>
        <v>258.75</v>
      </c>
    </row>
    <row r="8770" spans="1:20" x14ac:dyDescent="0.25">
      <c r="A8770">
        <v>8769</v>
      </c>
      <c r="B8770">
        <v>88293</v>
      </c>
      <c r="C8770" t="s">
        <v>941</v>
      </c>
      <c r="D8770" t="s">
        <v>38</v>
      </c>
      <c r="E8770" t="s">
        <v>21</v>
      </c>
      <c r="F8770" t="s">
        <v>31</v>
      </c>
      <c r="G8770" t="s">
        <v>32</v>
      </c>
      <c r="H8770" t="s">
        <v>206</v>
      </c>
      <c r="I8770" t="s">
        <v>28</v>
      </c>
      <c r="J8770" t="s">
        <v>52</v>
      </c>
      <c r="K8770" t="s">
        <v>201</v>
      </c>
      <c r="L8770" t="s">
        <v>192</v>
      </c>
      <c r="M8770" t="s">
        <v>131</v>
      </c>
      <c r="N8770" s="2">
        <v>41588</v>
      </c>
      <c r="O8770" s="2">
        <v>41590</v>
      </c>
      <c r="P8770">
        <v>1</v>
      </c>
      <c r="Q8770" s="1">
        <v>0.1</v>
      </c>
      <c r="R8770">
        <v>65.989999999999995</v>
      </c>
      <c r="S8770">
        <v>3.99</v>
      </c>
      <c r="T8770">
        <f t="shared" si="136"/>
        <v>65.989999999999995</v>
      </c>
    </row>
    <row r="8771" spans="1:20" x14ac:dyDescent="0.25">
      <c r="A8771">
        <v>8770</v>
      </c>
      <c r="B8771">
        <v>90638</v>
      </c>
      <c r="C8771" t="s">
        <v>2045</v>
      </c>
      <c r="D8771" t="s">
        <v>578</v>
      </c>
      <c r="E8771" t="s">
        <v>187</v>
      </c>
      <c r="F8771" t="s">
        <v>31</v>
      </c>
      <c r="G8771" t="s">
        <v>23</v>
      </c>
      <c r="H8771" t="s">
        <v>188</v>
      </c>
      <c r="I8771" t="s">
        <v>28</v>
      </c>
      <c r="J8771" t="s">
        <v>52</v>
      </c>
      <c r="K8771" t="s">
        <v>113</v>
      </c>
      <c r="L8771" t="s">
        <v>283</v>
      </c>
      <c r="M8771" t="s">
        <v>66</v>
      </c>
      <c r="N8771" s="2">
        <v>41343</v>
      </c>
      <c r="O8771" s="2">
        <v>41344</v>
      </c>
      <c r="P8771">
        <v>7</v>
      </c>
      <c r="Q8771" s="1">
        <v>0.08</v>
      </c>
      <c r="R8771">
        <v>160.97999999999999</v>
      </c>
      <c r="S8771">
        <v>30</v>
      </c>
      <c r="T8771">
        <f t="shared" ref="T8771:T8834" si="137">R8771*P8771</f>
        <v>1126.8599999999999</v>
      </c>
    </row>
    <row r="8772" spans="1:20" x14ac:dyDescent="0.25">
      <c r="A8772">
        <v>8771</v>
      </c>
      <c r="B8772">
        <v>86774</v>
      </c>
      <c r="C8772" t="s">
        <v>695</v>
      </c>
      <c r="D8772" t="s">
        <v>578</v>
      </c>
      <c r="E8772" t="s">
        <v>187</v>
      </c>
      <c r="F8772" t="s">
        <v>40</v>
      </c>
      <c r="G8772" t="s">
        <v>32</v>
      </c>
      <c r="H8772" t="s">
        <v>225</v>
      </c>
      <c r="I8772" t="s">
        <v>28</v>
      </c>
      <c r="J8772" t="s">
        <v>52</v>
      </c>
      <c r="K8772" t="s">
        <v>231</v>
      </c>
      <c r="L8772" t="s">
        <v>283</v>
      </c>
      <c r="M8772" t="s">
        <v>108</v>
      </c>
      <c r="N8772" s="2">
        <v>40953</v>
      </c>
      <c r="O8772" s="2">
        <v>40955</v>
      </c>
      <c r="P8772">
        <v>2</v>
      </c>
      <c r="Q8772" s="1">
        <v>0</v>
      </c>
      <c r="R8772">
        <v>122.99</v>
      </c>
      <c r="S8772">
        <v>70.2</v>
      </c>
      <c r="T8772">
        <f t="shared" si="137"/>
        <v>245.98</v>
      </c>
    </row>
    <row r="8773" spans="1:20" x14ac:dyDescent="0.25">
      <c r="A8773">
        <v>8772</v>
      </c>
      <c r="B8773">
        <v>86774</v>
      </c>
      <c r="C8773" t="s">
        <v>695</v>
      </c>
      <c r="D8773" t="s">
        <v>20</v>
      </c>
      <c r="E8773" t="s">
        <v>21</v>
      </c>
      <c r="F8773" t="s">
        <v>40</v>
      </c>
      <c r="G8773" t="s">
        <v>32</v>
      </c>
      <c r="H8773" t="s">
        <v>33</v>
      </c>
      <c r="I8773" t="s">
        <v>28</v>
      </c>
      <c r="J8773" t="s">
        <v>52</v>
      </c>
      <c r="K8773" t="s">
        <v>25</v>
      </c>
      <c r="L8773" t="s">
        <v>706</v>
      </c>
      <c r="M8773" t="s">
        <v>75</v>
      </c>
      <c r="N8773" s="2">
        <v>40953</v>
      </c>
      <c r="O8773" s="2">
        <v>40955</v>
      </c>
      <c r="P8773">
        <v>13</v>
      </c>
      <c r="Q8773" s="1">
        <v>0.03</v>
      </c>
      <c r="R8773">
        <v>20.99</v>
      </c>
      <c r="S8773">
        <v>4.8099999999999996</v>
      </c>
      <c r="T8773">
        <f t="shared" si="137"/>
        <v>272.87</v>
      </c>
    </row>
    <row r="8774" spans="1:20" x14ac:dyDescent="0.25">
      <c r="A8774">
        <v>8773</v>
      </c>
      <c r="B8774">
        <v>89615</v>
      </c>
      <c r="C8774" t="s">
        <v>2390</v>
      </c>
      <c r="D8774" t="s">
        <v>578</v>
      </c>
      <c r="E8774" t="s">
        <v>187</v>
      </c>
      <c r="F8774" t="s">
        <v>22</v>
      </c>
      <c r="G8774" t="s">
        <v>23</v>
      </c>
      <c r="H8774" t="s">
        <v>188</v>
      </c>
      <c r="I8774" t="s">
        <v>28</v>
      </c>
      <c r="J8774" t="s">
        <v>52</v>
      </c>
      <c r="K8774" t="s">
        <v>145</v>
      </c>
      <c r="L8774" t="s">
        <v>283</v>
      </c>
      <c r="M8774" t="s">
        <v>150</v>
      </c>
      <c r="N8774" s="2">
        <v>41162</v>
      </c>
      <c r="O8774" s="2">
        <v>41164</v>
      </c>
      <c r="P8774">
        <v>1</v>
      </c>
      <c r="Q8774" s="1">
        <v>0.03</v>
      </c>
      <c r="R8774">
        <v>100.98</v>
      </c>
      <c r="S8774">
        <v>45</v>
      </c>
      <c r="T8774">
        <f t="shared" si="137"/>
        <v>100.98</v>
      </c>
    </row>
    <row r="8775" spans="1:20" x14ac:dyDescent="0.25">
      <c r="A8775">
        <v>8774</v>
      </c>
      <c r="B8775">
        <v>90171</v>
      </c>
      <c r="C8775" t="s">
        <v>73</v>
      </c>
      <c r="D8775" t="s">
        <v>20</v>
      </c>
      <c r="E8775" t="s">
        <v>187</v>
      </c>
      <c r="F8775" t="s">
        <v>40</v>
      </c>
      <c r="G8775" t="s">
        <v>48</v>
      </c>
      <c r="H8775" t="s">
        <v>217</v>
      </c>
      <c r="I8775" t="s">
        <v>28</v>
      </c>
      <c r="J8775" t="s">
        <v>52</v>
      </c>
      <c r="K8775" t="s">
        <v>71</v>
      </c>
      <c r="L8775" t="s">
        <v>44</v>
      </c>
      <c r="M8775" t="s">
        <v>469</v>
      </c>
      <c r="N8775" s="2">
        <v>41483</v>
      </c>
      <c r="O8775" s="2">
        <v>41483</v>
      </c>
      <c r="P8775">
        <v>14</v>
      </c>
      <c r="Q8775" s="1">
        <v>0.08</v>
      </c>
      <c r="R8775">
        <v>70.709999999999994</v>
      </c>
      <c r="S8775">
        <v>37.58</v>
      </c>
      <c r="T8775">
        <f t="shared" si="137"/>
        <v>989.93999999999994</v>
      </c>
    </row>
    <row r="8776" spans="1:20" x14ac:dyDescent="0.25">
      <c r="A8776">
        <v>8775</v>
      </c>
      <c r="B8776">
        <v>89771</v>
      </c>
      <c r="C8776" t="s">
        <v>2397</v>
      </c>
      <c r="D8776" t="s">
        <v>38</v>
      </c>
      <c r="E8776" t="s">
        <v>187</v>
      </c>
      <c r="F8776" t="s">
        <v>31</v>
      </c>
      <c r="G8776" t="s">
        <v>41</v>
      </c>
      <c r="H8776" t="s">
        <v>188</v>
      </c>
      <c r="I8776" t="s">
        <v>28</v>
      </c>
      <c r="J8776" t="s">
        <v>52</v>
      </c>
      <c r="K8776" t="s">
        <v>226</v>
      </c>
      <c r="L8776" t="s">
        <v>746</v>
      </c>
      <c r="M8776" t="s">
        <v>35</v>
      </c>
      <c r="N8776" s="2">
        <v>40921</v>
      </c>
      <c r="O8776" s="2">
        <v>40922</v>
      </c>
      <c r="P8776">
        <v>8</v>
      </c>
      <c r="Q8776" s="1">
        <v>0.04</v>
      </c>
      <c r="R8776">
        <v>105.29</v>
      </c>
      <c r="S8776">
        <v>10.119999999999999</v>
      </c>
      <c r="T8776">
        <f t="shared" si="137"/>
        <v>842.32</v>
      </c>
    </row>
    <row r="8777" spans="1:20" x14ac:dyDescent="0.25">
      <c r="A8777">
        <v>8776</v>
      </c>
      <c r="B8777">
        <v>86677</v>
      </c>
      <c r="C8777" t="s">
        <v>1216</v>
      </c>
      <c r="D8777" t="s">
        <v>20</v>
      </c>
      <c r="E8777" t="s">
        <v>39</v>
      </c>
      <c r="F8777" t="s">
        <v>40</v>
      </c>
      <c r="G8777" t="s">
        <v>93</v>
      </c>
      <c r="H8777" t="s">
        <v>49</v>
      </c>
      <c r="I8777" t="s">
        <v>28</v>
      </c>
      <c r="J8777" t="s">
        <v>52</v>
      </c>
      <c r="K8777" t="s">
        <v>231</v>
      </c>
      <c r="L8777" t="s">
        <v>192</v>
      </c>
      <c r="M8777" t="s">
        <v>638</v>
      </c>
      <c r="N8777" s="2">
        <v>41503</v>
      </c>
      <c r="O8777" s="2">
        <v>41503</v>
      </c>
      <c r="P8777">
        <v>6</v>
      </c>
      <c r="Q8777" s="1">
        <v>0.04</v>
      </c>
      <c r="R8777">
        <v>4.9800000000000004</v>
      </c>
      <c r="S8777">
        <v>4.8600000000000003</v>
      </c>
      <c r="T8777">
        <f t="shared" si="137"/>
        <v>29.880000000000003</v>
      </c>
    </row>
    <row r="8778" spans="1:20" x14ac:dyDescent="0.25">
      <c r="A8778">
        <v>8777</v>
      </c>
      <c r="B8778">
        <v>88808</v>
      </c>
      <c r="C8778" t="s">
        <v>1391</v>
      </c>
      <c r="D8778" t="s">
        <v>578</v>
      </c>
      <c r="E8778" t="s">
        <v>187</v>
      </c>
      <c r="F8778" t="s">
        <v>31</v>
      </c>
      <c r="G8778" t="s">
        <v>48</v>
      </c>
      <c r="H8778" t="s">
        <v>219</v>
      </c>
      <c r="I8778" t="s">
        <v>28</v>
      </c>
      <c r="J8778" t="s">
        <v>52</v>
      </c>
      <c r="K8778" t="s">
        <v>221</v>
      </c>
      <c r="L8778" t="s">
        <v>330</v>
      </c>
      <c r="M8778" t="s">
        <v>35</v>
      </c>
      <c r="N8778" s="2">
        <v>41111</v>
      </c>
      <c r="O8778" s="2">
        <v>41115</v>
      </c>
      <c r="P8778">
        <v>10</v>
      </c>
      <c r="Q8778" s="1">
        <v>0.1</v>
      </c>
      <c r="R8778">
        <v>150.97999999999999</v>
      </c>
      <c r="S8778">
        <v>66.27</v>
      </c>
      <c r="T8778">
        <f t="shared" si="137"/>
        <v>1509.8</v>
      </c>
    </row>
    <row r="8779" spans="1:20" x14ac:dyDescent="0.25">
      <c r="A8779">
        <v>8778</v>
      </c>
      <c r="B8779">
        <v>90908</v>
      </c>
      <c r="C8779" t="s">
        <v>909</v>
      </c>
      <c r="D8779" t="s">
        <v>20</v>
      </c>
      <c r="E8779" t="s">
        <v>39</v>
      </c>
      <c r="F8779" t="s">
        <v>31</v>
      </c>
      <c r="G8779" t="s">
        <v>32</v>
      </c>
      <c r="H8779" t="s">
        <v>54</v>
      </c>
      <c r="I8779" t="s">
        <v>28</v>
      </c>
      <c r="J8779" t="s">
        <v>52</v>
      </c>
      <c r="K8779" t="s">
        <v>136</v>
      </c>
      <c r="L8779" t="s">
        <v>192</v>
      </c>
      <c r="M8779" t="s">
        <v>35</v>
      </c>
      <c r="N8779" s="2">
        <v>40379</v>
      </c>
      <c r="O8779" s="2">
        <v>40379</v>
      </c>
      <c r="P8779">
        <v>9</v>
      </c>
      <c r="Q8779" s="1">
        <v>0.02</v>
      </c>
      <c r="R8779">
        <v>7.1</v>
      </c>
      <c r="S8779">
        <v>6.05</v>
      </c>
      <c r="T8779">
        <f t="shared" si="137"/>
        <v>63.9</v>
      </c>
    </row>
    <row r="8780" spans="1:20" x14ac:dyDescent="0.25">
      <c r="A8780">
        <v>8779</v>
      </c>
      <c r="B8780">
        <v>88714</v>
      </c>
      <c r="C8780" t="s">
        <v>220</v>
      </c>
      <c r="D8780" t="s">
        <v>20</v>
      </c>
      <c r="E8780" t="s">
        <v>39</v>
      </c>
      <c r="F8780" t="s">
        <v>22</v>
      </c>
      <c r="G8780" t="s">
        <v>32</v>
      </c>
      <c r="H8780" t="s">
        <v>42</v>
      </c>
      <c r="I8780" t="s">
        <v>28</v>
      </c>
      <c r="J8780" t="s">
        <v>52</v>
      </c>
      <c r="K8780" t="s">
        <v>149</v>
      </c>
      <c r="L8780" t="s">
        <v>192</v>
      </c>
      <c r="M8780" t="s">
        <v>80</v>
      </c>
      <c r="N8780" s="2">
        <v>40379</v>
      </c>
      <c r="O8780" s="2">
        <v>40382</v>
      </c>
      <c r="P8780">
        <v>6</v>
      </c>
      <c r="Q8780" s="1">
        <v>0.05</v>
      </c>
      <c r="R8780">
        <v>6.28</v>
      </c>
      <c r="S8780">
        <v>5.36</v>
      </c>
      <c r="T8780">
        <f t="shared" si="137"/>
        <v>37.68</v>
      </c>
    </row>
    <row r="8781" spans="1:20" x14ac:dyDescent="0.25">
      <c r="A8781">
        <v>8780</v>
      </c>
      <c r="B8781">
        <v>88714</v>
      </c>
      <c r="C8781" t="s">
        <v>220</v>
      </c>
      <c r="D8781" t="s">
        <v>20</v>
      </c>
      <c r="E8781" t="s">
        <v>39</v>
      </c>
      <c r="F8781" t="s">
        <v>22</v>
      </c>
      <c r="G8781" t="s">
        <v>32</v>
      </c>
      <c r="H8781" t="s">
        <v>61</v>
      </c>
      <c r="I8781" t="s">
        <v>28</v>
      </c>
      <c r="J8781" t="s">
        <v>52</v>
      </c>
      <c r="K8781" t="s">
        <v>71</v>
      </c>
      <c r="L8781" t="s">
        <v>192</v>
      </c>
      <c r="M8781" t="s">
        <v>232</v>
      </c>
      <c r="N8781" s="2">
        <v>40379</v>
      </c>
      <c r="O8781" s="2">
        <v>40380</v>
      </c>
      <c r="P8781">
        <v>14</v>
      </c>
      <c r="Q8781" s="1">
        <v>0.04</v>
      </c>
      <c r="R8781">
        <v>3.08</v>
      </c>
      <c r="S8781">
        <v>0.99</v>
      </c>
      <c r="T8781">
        <f t="shared" si="137"/>
        <v>43.120000000000005</v>
      </c>
    </row>
    <row r="8782" spans="1:20" x14ac:dyDescent="0.25">
      <c r="A8782">
        <v>8781</v>
      </c>
      <c r="B8782">
        <v>91527</v>
      </c>
      <c r="C8782" t="s">
        <v>833</v>
      </c>
      <c r="D8782" t="s">
        <v>578</v>
      </c>
      <c r="E8782" t="s">
        <v>21</v>
      </c>
      <c r="F8782" t="s">
        <v>31</v>
      </c>
      <c r="G8782" t="s">
        <v>48</v>
      </c>
      <c r="H8782" t="s">
        <v>203</v>
      </c>
      <c r="I8782" t="s">
        <v>28</v>
      </c>
      <c r="J8782" t="s">
        <v>52</v>
      </c>
      <c r="K8782" t="s">
        <v>34</v>
      </c>
      <c r="L8782" t="s">
        <v>283</v>
      </c>
      <c r="M8782" t="s">
        <v>35</v>
      </c>
      <c r="N8782" s="2">
        <v>41232</v>
      </c>
      <c r="O8782" s="2">
        <v>41239</v>
      </c>
      <c r="P8782">
        <v>41</v>
      </c>
      <c r="Q8782" s="1">
        <v>0</v>
      </c>
      <c r="R8782">
        <v>306.14</v>
      </c>
      <c r="S8782">
        <v>26.53</v>
      </c>
      <c r="T8782">
        <f t="shared" si="137"/>
        <v>12551.74</v>
      </c>
    </row>
    <row r="8783" spans="1:20" x14ac:dyDescent="0.25">
      <c r="A8783">
        <v>8782</v>
      </c>
      <c r="B8783">
        <v>90384</v>
      </c>
      <c r="C8783" t="s">
        <v>1220</v>
      </c>
      <c r="D8783" t="s">
        <v>20</v>
      </c>
      <c r="E8783" t="s">
        <v>39</v>
      </c>
      <c r="F8783" t="s">
        <v>22</v>
      </c>
      <c r="G8783" t="s">
        <v>93</v>
      </c>
      <c r="H8783" t="s">
        <v>94</v>
      </c>
      <c r="I8783" t="s">
        <v>28</v>
      </c>
      <c r="J8783" t="s">
        <v>52</v>
      </c>
      <c r="K8783" t="s">
        <v>68</v>
      </c>
      <c r="L8783" t="s">
        <v>192</v>
      </c>
      <c r="M8783" t="s">
        <v>150</v>
      </c>
      <c r="N8783" s="2">
        <v>41321</v>
      </c>
      <c r="O8783" s="2">
        <v>41322</v>
      </c>
      <c r="P8783">
        <v>7</v>
      </c>
      <c r="Q8783" s="1">
        <v>0</v>
      </c>
      <c r="R8783">
        <v>7.1</v>
      </c>
      <c r="S8783">
        <v>6.05</v>
      </c>
      <c r="T8783">
        <f t="shared" si="137"/>
        <v>49.699999999999996</v>
      </c>
    </row>
    <row r="8784" spans="1:20" x14ac:dyDescent="0.25">
      <c r="A8784">
        <v>8783</v>
      </c>
      <c r="B8784">
        <v>90378</v>
      </c>
      <c r="C8784" t="s">
        <v>1220</v>
      </c>
      <c r="D8784" t="s">
        <v>38</v>
      </c>
      <c r="E8784" t="s">
        <v>21</v>
      </c>
      <c r="F8784" t="s">
        <v>22</v>
      </c>
      <c r="G8784" t="s">
        <v>93</v>
      </c>
      <c r="H8784" t="s">
        <v>206</v>
      </c>
      <c r="I8784" t="s">
        <v>28</v>
      </c>
      <c r="J8784" t="s">
        <v>52</v>
      </c>
      <c r="K8784" t="s">
        <v>25</v>
      </c>
      <c r="L8784" t="s">
        <v>26</v>
      </c>
      <c r="M8784" t="s">
        <v>190</v>
      </c>
      <c r="N8784" s="2">
        <v>40225</v>
      </c>
      <c r="O8784" s="2">
        <v>40227</v>
      </c>
      <c r="P8784">
        <v>10</v>
      </c>
      <c r="Q8784" s="1">
        <v>0.01</v>
      </c>
      <c r="R8784">
        <v>4.9800000000000004</v>
      </c>
      <c r="S8784">
        <v>4.62</v>
      </c>
      <c r="T8784">
        <f t="shared" si="137"/>
        <v>49.800000000000004</v>
      </c>
    </row>
    <row r="8785" spans="1:20" x14ac:dyDescent="0.25">
      <c r="A8785">
        <v>8784</v>
      </c>
      <c r="B8785">
        <v>90384</v>
      </c>
      <c r="C8785" t="s">
        <v>1349</v>
      </c>
      <c r="D8785" t="s">
        <v>20</v>
      </c>
      <c r="E8785" t="s">
        <v>39</v>
      </c>
      <c r="F8785" t="s">
        <v>22</v>
      </c>
      <c r="G8785" t="s">
        <v>93</v>
      </c>
      <c r="H8785" t="s">
        <v>89</v>
      </c>
      <c r="I8785" t="s">
        <v>28</v>
      </c>
      <c r="J8785" t="s">
        <v>52</v>
      </c>
      <c r="K8785" t="s">
        <v>138</v>
      </c>
      <c r="L8785" t="s">
        <v>192</v>
      </c>
      <c r="M8785" t="s">
        <v>173</v>
      </c>
      <c r="N8785" s="2">
        <v>41321</v>
      </c>
      <c r="O8785" s="2">
        <v>41321</v>
      </c>
      <c r="P8785">
        <v>6</v>
      </c>
      <c r="Q8785" s="1">
        <v>0.06</v>
      </c>
      <c r="R8785">
        <v>5.68</v>
      </c>
      <c r="S8785">
        <v>1.39</v>
      </c>
      <c r="T8785">
        <f t="shared" si="137"/>
        <v>34.08</v>
      </c>
    </row>
    <row r="8786" spans="1:20" x14ac:dyDescent="0.25">
      <c r="A8786">
        <v>8785</v>
      </c>
      <c r="B8786">
        <v>88085</v>
      </c>
      <c r="C8786" t="s">
        <v>1445</v>
      </c>
      <c r="D8786" t="s">
        <v>20</v>
      </c>
      <c r="E8786" t="s">
        <v>187</v>
      </c>
      <c r="F8786" t="s">
        <v>47</v>
      </c>
      <c r="G8786" t="s">
        <v>23</v>
      </c>
      <c r="H8786" t="s">
        <v>225</v>
      </c>
      <c r="I8786" t="s">
        <v>28</v>
      </c>
      <c r="J8786" t="s">
        <v>52</v>
      </c>
      <c r="K8786" t="s">
        <v>248</v>
      </c>
      <c r="L8786" t="s">
        <v>44</v>
      </c>
      <c r="M8786" t="s">
        <v>51</v>
      </c>
      <c r="N8786" s="2">
        <v>40507</v>
      </c>
      <c r="O8786" s="2">
        <v>40510</v>
      </c>
      <c r="P8786">
        <v>43</v>
      </c>
      <c r="Q8786" s="1">
        <v>0</v>
      </c>
      <c r="R8786">
        <v>7.59</v>
      </c>
      <c r="S8786">
        <v>4</v>
      </c>
      <c r="T8786">
        <f t="shared" si="137"/>
        <v>326.37</v>
      </c>
    </row>
    <row r="8787" spans="1:20" x14ac:dyDescent="0.25">
      <c r="A8787">
        <v>8786</v>
      </c>
      <c r="B8787">
        <v>88091</v>
      </c>
      <c r="C8787" t="s">
        <v>1445</v>
      </c>
      <c r="D8787" t="s">
        <v>20</v>
      </c>
      <c r="E8787" t="s">
        <v>39</v>
      </c>
      <c r="F8787" t="s">
        <v>47</v>
      </c>
      <c r="G8787" t="s">
        <v>23</v>
      </c>
      <c r="H8787" t="s">
        <v>42</v>
      </c>
      <c r="I8787" t="s">
        <v>28</v>
      </c>
      <c r="J8787" t="s">
        <v>52</v>
      </c>
      <c r="K8787" t="s">
        <v>116</v>
      </c>
      <c r="L8787" t="s">
        <v>192</v>
      </c>
      <c r="M8787" t="s">
        <v>167</v>
      </c>
      <c r="N8787" s="2">
        <v>41603</v>
      </c>
      <c r="O8787" s="2">
        <v>41603</v>
      </c>
      <c r="P8787">
        <v>28</v>
      </c>
      <c r="Q8787" s="1">
        <v>0.09</v>
      </c>
      <c r="R8787">
        <v>5.98</v>
      </c>
      <c r="S8787">
        <v>4.6900000000000004</v>
      </c>
      <c r="T8787">
        <f t="shared" si="137"/>
        <v>167.44</v>
      </c>
    </row>
    <row r="8788" spans="1:20" x14ac:dyDescent="0.25">
      <c r="A8788">
        <v>8787</v>
      </c>
      <c r="B8788">
        <v>90882</v>
      </c>
      <c r="C8788" t="s">
        <v>720</v>
      </c>
      <c r="D8788" t="s">
        <v>38</v>
      </c>
      <c r="E8788" t="s">
        <v>39</v>
      </c>
      <c r="F8788" t="s">
        <v>22</v>
      </c>
      <c r="G8788" t="s">
        <v>32</v>
      </c>
      <c r="H8788" t="s">
        <v>94</v>
      </c>
      <c r="I8788" t="s">
        <v>28</v>
      </c>
      <c r="J8788" t="s">
        <v>52</v>
      </c>
      <c r="K8788" t="s">
        <v>149</v>
      </c>
      <c r="L8788" t="s">
        <v>192</v>
      </c>
      <c r="M8788" t="s">
        <v>80</v>
      </c>
      <c r="N8788" s="2">
        <v>40576</v>
      </c>
      <c r="O8788" s="2">
        <v>40578</v>
      </c>
      <c r="P8788">
        <v>10</v>
      </c>
      <c r="Q8788" s="1">
        <v>0.01</v>
      </c>
      <c r="R8788">
        <v>3.08</v>
      </c>
      <c r="S8788">
        <v>0.99</v>
      </c>
      <c r="T8788">
        <f t="shared" si="137"/>
        <v>30.8</v>
      </c>
    </row>
    <row r="8789" spans="1:20" x14ac:dyDescent="0.25">
      <c r="A8789">
        <v>8788</v>
      </c>
      <c r="B8789">
        <v>90882</v>
      </c>
      <c r="C8789" t="s">
        <v>720</v>
      </c>
      <c r="D8789" t="s">
        <v>20</v>
      </c>
      <c r="E8789" t="s">
        <v>39</v>
      </c>
      <c r="F8789" t="s">
        <v>22</v>
      </c>
      <c r="G8789" t="s">
        <v>32</v>
      </c>
      <c r="H8789" t="s">
        <v>54</v>
      </c>
      <c r="I8789" t="s">
        <v>28</v>
      </c>
      <c r="J8789" t="s">
        <v>52</v>
      </c>
      <c r="K8789" t="s">
        <v>105</v>
      </c>
      <c r="L8789" t="s">
        <v>192</v>
      </c>
      <c r="M8789" t="s">
        <v>294</v>
      </c>
      <c r="N8789" s="2">
        <v>40576</v>
      </c>
      <c r="O8789" s="2">
        <v>40577</v>
      </c>
      <c r="P8789">
        <v>5</v>
      </c>
      <c r="Q8789" s="1">
        <v>0.03</v>
      </c>
      <c r="R8789">
        <v>5.98</v>
      </c>
      <c r="S8789">
        <v>7.5</v>
      </c>
      <c r="T8789">
        <f t="shared" si="137"/>
        <v>29.900000000000002</v>
      </c>
    </row>
    <row r="8790" spans="1:20" x14ac:dyDescent="0.25">
      <c r="A8790">
        <v>8789</v>
      </c>
      <c r="B8790">
        <v>90218</v>
      </c>
      <c r="C8790" t="s">
        <v>1338</v>
      </c>
      <c r="D8790" t="s">
        <v>20</v>
      </c>
      <c r="E8790" t="s">
        <v>39</v>
      </c>
      <c r="F8790" t="s">
        <v>31</v>
      </c>
      <c r="G8790" t="s">
        <v>23</v>
      </c>
      <c r="H8790" t="s">
        <v>78</v>
      </c>
      <c r="I8790" t="s">
        <v>28</v>
      </c>
      <c r="J8790" t="s">
        <v>52</v>
      </c>
      <c r="K8790" t="s">
        <v>95</v>
      </c>
      <c r="L8790" t="s">
        <v>192</v>
      </c>
      <c r="M8790" t="s">
        <v>131</v>
      </c>
      <c r="N8790" s="2">
        <v>40508</v>
      </c>
      <c r="O8790" s="2">
        <v>40510</v>
      </c>
      <c r="P8790">
        <v>42</v>
      </c>
      <c r="Q8790" s="1">
        <v>0.02</v>
      </c>
      <c r="R8790">
        <v>5.58</v>
      </c>
      <c r="S8790">
        <v>2.99</v>
      </c>
      <c r="T8790">
        <f t="shared" si="137"/>
        <v>234.36</v>
      </c>
    </row>
    <row r="8791" spans="1:20" x14ac:dyDescent="0.25">
      <c r="A8791">
        <v>8790</v>
      </c>
      <c r="B8791">
        <v>90229</v>
      </c>
      <c r="C8791" t="s">
        <v>1338</v>
      </c>
      <c r="D8791" t="s">
        <v>20</v>
      </c>
      <c r="E8791" t="s">
        <v>39</v>
      </c>
      <c r="F8791" t="s">
        <v>31</v>
      </c>
      <c r="G8791" t="s">
        <v>23</v>
      </c>
      <c r="H8791" t="s">
        <v>78</v>
      </c>
      <c r="I8791" t="s">
        <v>28</v>
      </c>
      <c r="J8791" t="s">
        <v>52</v>
      </c>
      <c r="K8791" t="s">
        <v>138</v>
      </c>
      <c r="L8791" t="s">
        <v>44</v>
      </c>
      <c r="M8791" t="s">
        <v>69</v>
      </c>
      <c r="N8791" s="2">
        <v>41604</v>
      </c>
      <c r="O8791" s="2">
        <v>41605</v>
      </c>
      <c r="P8791">
        <v>14</v>
      </c>
      <c r="Q8791" s="1">
        <v>0.06</v>
      </c>
      <c r="R8791">
        <v>7.98</v>
      </c>
      <c r="S8791">
        <v>1.25</v>
      </c>
      <c r="T8791">
        <f t="shared" si="137"/>
        <v>111.72</v>
      </c>
    </row>
    <row r="8792" spans="1:20" x14ac:dyDescent="0.25">
      <c r="A8792">
        <v>8791</v>
      </c>
      <c r="B8792">
        <v>90218</v>
      </c>
      <c r="C8792" t="s">
        <v>1338</v>
      </c>
      <c r="D8792" t="s">
        <v>20</v>
      </c>
      <c r="E8792" t="s">
        <v>39</v>
      </c>
      <c r="F8792" t="s">
        <v>31</v>
      </c>
      <c r="G8792" t="s">
        <v>23</v>
      </c>
      <c r="H8792" t="s">
        <v>89</v>
      </c>
      <c r="I8792" t="s">
        <v>28</v>
      </c>
      <c r="J8792" t="s">
        <v>52</v>
      </c>
      <c r="K8792" t="s">
        <v>170</v>
      </c>
      <c r="L8792" t="s">
        <v>192</v>
      </c>
      <c r="M8792" t="s">
        <v>131</v>
      </c>
      <c r="N8792" s="2">
        <v>40508</v>
      </c>
      <c r="O8792" s="2">
        <v>40509</v>
      </c>
      <c r="P8792">
        <v>36</v>
      </c>
      <c r="Q8792" s="1">
        <v>0.02</v>
      </c>
      <c r="R8792">
        <v>54.1</v>
      </c>
      <c r="S8792">
        <v>19.989999999999998</v>
      </c>
      <c r="T8792">
        <f t="shared" si="137"/>
        <v>1947.6000000000001</v>
      </c>
    </row>
    <row r="8793" spans="1:20" x14ac:dyDescent="0.25">
      <c r="A8793">
        <v>8792</v>
      </c>
      <c r="B8793">
        <v>87298</v>
      </c>
      <c r="C8793" t="s">
        <v>1173</v>
      </c>
      <c r="D8793" t="s">
        <v>20</v>
      </c>
      <c r="E8793" t="s">
        <v>39</v>
      </c>
      <c r="F8793" t="s">
        <v>40</v>
      </c>
      <c r="G8793" t="s">
        <v>41</v>
      </c>
      <c r="H8793" t="s">
        <v>42</v>
      </c>
      <c r="I8793" t="s">
        <v>28</v>
      </c>
      <c r="J8793" t="s">
        <v>52</v>
      </c>
      <c r="K8793" t="s">
        <v>221</v>
      </c>
      <c r="L8793" t="s">
        <v>192</v>
      </c>
      <c r="M8793" t="s">
        <v>638</v>
      </c>
      <c r="N8793" s="2">
        <v>40321</v>
      </c>
      <c r="O8793" s="2">
        <v>40322</v>
      </c>
      <c r="P8793">
        <v>16</v>
      </c>
      <c r="Q8793" s="1">
        <v>0.03</v>
      </c>
      <c r="R8793">
        <v>42.8</v>
      </c>
      <c r="S8793">
        <v>2.99</v>
      </c>
      <c r="T8793">
        <f t="shared" si="137"/>
        <v>684.8</v>
      </c>
    </row>
    <row r="8794" spans="1:20" x14ac:dyDescent="0.25">
      <c r="A8794">
        <v>8793</v>
      </c>
      <c r="B8794">
        <v>86047</v>
      </c>
      <c r="C8794" t="s">
        <v>1923</v>
      </c>
      <c r="D8794" t="s">
        <v>20</v>
      </c>
      <c r="E8794" t="s">
        <v>39</v>
      </c>
      <c r="F8794" t="s">
        <v>31</v>
      </c>
      <c r="G8794" t="s">
        <v>48</v>
      </c>
      <c r="H8794" t="s">
        <v>61</v>
      </c>
      <c r="I8794" t="s">
        <v>28</v>
      </c>
      <c r="J8794" t="s">
        <v>52</v>
      </c>
      <c r="K8794" t="s">
        <v>95</v>
      </c>
      <c r="L8794" t="s">
        <v>192</v>
      </c>
      <c r="M8794" t="s">
        <v>143</v>
      </c>
      <c r="N8794" s="2">
        <v>41413</v>
      </c>
      <c r="O8794" s="2">
        <v>41420</v>
      </c>
      <c r="P8794">
        <v>1</v>
      </c>
      <c r="Q8794" s="1">
        <v>0.03</v>
      </c>
      <c r="R8794">
        <v>13.43</v>
      </c>
      <c r="S8794">
        <v>5.5</v>
      </c>
      <c r="T8794">
        <f t="shared" si="137"/>
        <v>13.43</v>
      </c>
    </row>
    <row r="8795" spans="1:20" x14ac:dyDescent="0.25">
      <c r="A8795">
        <v>8794</v>
      </c>
      <c r="B8795">
        <v>86047</v>
      </c>
      <c r="C8795" t="s">
        <v>1624</v>
      </c>
      <c r="D8795" t="s">
        <v>20</v>
      </c>
      <c r="E8795" t="s">
        <v>39</v>
      </c>
      <c r="F8795" t="s">
        <v>47</v>
      </c>
      <c r="G8795" t="s">
        <v>48</v>
      </c>
      <c r="H8795" t="s">
        <v>61</v>
      </c>
      <c r="I8795" t="s">
        <v>28</v>
      </c>
      <c r="J8795" t="s">
        <v>52</v>
      </c>
      <c r="K8795" t="s">
        <v>158</v>
      </c>
      <c r="L8795" t="s">
        <v>192</v>
      </c>
      <c r="M8795" t="s">
        <v>111</v>
      </c>
      <c r="N8795" s="2">
        <v>41413</v>
      </c>
      <c r="O8795" s="2">
        <v>41417</v>
      </c>
      <c r="P8795">
        <v>1</v>
      </c>
      <c r="Q8795" s="1">
        <v>7.0000000000000007E-2</v>
      </c>
      <c r="R8795">
        <v>172.99</v>
      </c>
      <c r="S8795">
        <v>19.989999999999998</v>
      </c>
      <c r="T8795">
        <f t="shared" si="137"/>
        <v>172.99</v>
      </c>
    </row>
    <row r="8796" spans="1:20" x14ac:dyDescent="0.25">
      <c r="A8796">
        <v>8795</v>
      </c>
      <c r="B8796">
        <v>87028</v>
      </c>
      <c r="C8796" t="s">
        <v>589</v>
      </c>
      <c r="D8796" t="s">
        <v>20</v>
      </c>
      <c r="E8796" t="s">
        <v>21</v>
      </c>
      <c r="F8796" t="s">
        <v>40</v>
      </c>
      <c r="G8796" t="s">
        <v>93</v>
      </c>
      <c r="H8796" t="s">
        <v>206</v>
      </c>
      <c r="I8796" t="s">
        <v>28</v>
      </c>
      <c r="J8796" t="s">
        <v>52</v>
      </c>
      <c r="K8796" t="s">
        <v>1147</v>
      </c>
      <c r="L8796" t="s">
        <v>192</v>
      </c>
      <c r="M8796" t="s">
        <v>342</v>
      </c>
      <c r="N8796" s="2">
        <v>41300</v>
      </c>
      <c r="O8796" s="2">
        <v>41302</v>
      </c>
      <c r="P8796">
        <v>3</v>
      </c>
      <c r="Q8796" s="1">
        <v>0.09</v>
      </c>
      <c r="R8796">
        <v>39.979999999999997</v>
      </c>
      <c r="S8796">
        <v>7.12</v>
      </c>
      <c r="T8796">
        <f t="shared" si="137"/>
        <v>119.94</v>
      </c>
    </row>
    <row r="8797" spans="1:20" x14ac:dyDescent="0.25">
      <c r="A8797">
        <v>8796</v>
      </c>
      <c r="B8797">
        <v>87028</v>
      </c>
      <c r="C8797" t="s">
        <v>589</v>
      </c>
      <c r="D8797" t="s">
        <v>578</v>
      </c>
      <c r="E8797" t="s">
        <v>187</v>
      </c>
      <c r="F8797" t="s">
        <v>40</v>
      </c>
      <c r="G8797" t="s">
        <v>93</v>
      </c>
      <c r="H8797" t="s">
        <v>217</v>
      </c>
      <c r="I8797" t="s">
        <v>28</v>
      </c>
      <c r="J8797" t="s">
        <v>52</v>
      </c>
      <c r="K8797" t="s">
        <v>145</v>
      </c>
      <c r="L8797" t="s">
        <v>330</v>
      </c>
      <c r="M8797" t="s">
        <v>45</v>
      </c>
      <c r="N8797" s="2">
        <v>41300</v>
      </c>
      <c r="O8797" s="2">
        <v>41302</v>
      </c>
      <c r="P8797">
        <v>7</v>
      </c>
      <c r="Q8797" s="1">
        <v>0.06</v>
      </c>
      <c r="R8797">
        <v>376.13</v>
      </c>
      <c r="S8797">
        <v>85.63</v>
      </c>
      <c r="T8797">
        <f t="shared" si="137"/>
        <v>2632.91</v>
      </c>
    </row>
    <row r="8798" spans="1:20" x14ac:dyDescent="0.25">
      <c r="A8798">
        <v>8797</v>
      </c>
      <c r="B8798">
        <v>88797</v>
      </c>
      <c r="C8798" t="s">
        <v>2035</v>
      </c>
      <c r="D8798" t="s">
        <v>38</v>
      </c>
      <c r="E8798" t="s">
        <v>39</v>
      </c>
      <c r="F8798" t="s">
        <v>31</v>
      </c>
      <c r="G8798" t="s">
        <v>32</v>
      </c>
      <c r="H8798" t="s">
        <v>42</v>
      </c>
      <c r="I8798" t="s">
        <v>28</v>
      </c>
      <c r="J8798" t="s">
        <v>52</v>
      </c>
      <c r="K8798" t="s">
        <v>231</v>
      </c>
      <c r="L8798" t="s">
        <v>192</v>
      </c>
      <c r="M8798" t="s">
        <v>141</v>
      </c>
      <c r="N8798" s="2">
        <v>41457</v>
      </c>
      <c r="O8798" s="2">
        <v>41458</v>
      </c>
      <c r="P8798">
        <v>15</v>
      </c>
      <c r="Q8798" s="1">
        <v>0.08</v>
      </c>
      <c r="R8798">
        <v>19.98</v>
      </c>
      <c r="S8798">
        <v>5.97</v>
      </c>
      <c r="T8798">
        <f t="shared" si="137"/>
        <v>299.7</v>
      </c>
    </row>
    <row r="8799" spans="1:20" x14ac:dyDescent="0.25">
      <c r="A8799">
        <v>8798</v>
      </c>
      <c r="B8799">
        <v>88797</v>
      </c>
      <c r="C8799" t="s">
        <v>2376</v>
      </c>
      <c r="D8799" t="s">
        <v>38</v>
      </c>
      <c r="E8799" t="s">
        <v>39</v>
      </c>
      <c r="F8799" t="s">
        <v>47</v>
      </c>
      <c r="G8799" t="s">
        <v>32</v>
      </c>
      <c r="H8799" t="s">
        <v>78</v>
      </c>
      <c r="I8799" t="s">
        <v>28</v>
      </c>
      <c r="J8799" t="s">
        <v>52</v>
      </c>
      <c r="K8799" t="s">
        <v>145</v>
      </c>
      <c r="L8799" t="s">
        <v>746</v>
      </c>
      <c r="M8799" t="s">
        <v>117</v>
      </c>
      <c r="N8799" s="2">
        <v>41457</v>
      </c>
      <c r="O8799" s="2">
        <v>41458</v>
      </c>
      <c r="P8799">
        <v>6</v>
      </c>
      <c r="Q8799" s="1">
        <v>0.05</v>
      </c>
      <c r="R8799">
        <v>95.99</v>
      </c>
      <c r="S8799">
        <v>35</v>
      </c>
      <c r="T8799">
        <f t="shared" si="137"/>
        <v>575.93999999999994</v>
      </c>
    </row>
    <row r="8800" spans="1:20" x14ac:dyDescent="0.25">
      <c r="A8800">
        <v>8799</v>
      </c>
      <c r="B8800">
        <v>90941</v>
      </c>
      <c r="C8800" t="s">
        <v>2394</v>
      </c>
      <c r="D8800" t="s">
        <v>20</v>
      </c>
      <c r="E8800" t="s">
        <v>21</v>
      </c>
      <c r="F8800" t="s">
        <v>31</v>
      </c>
      <c r="G8800" t="s">
        <v>32</v>
      </c>
      <c r="H8800" t="s">
        <v>206</v>
      </c>
      <c r="I8800" t="s">
        <v>28</v>
      </c>
      <c r="J8800" t="s">
        <v>52</v>
      </c>
      <c r="K8800" t="s">
        <v>204</v>
      </c>
      <c r="L8800" t="s">
        <v>192</v>
      </c>
      <c r="M8800" t="s">
        <v>35</v>
      </c>
      <c r="N8800" s="2">
        <v>41393</v>
      </c>
      <c r="O8800" s="2">
        <v>41394</v>
      </c>
      <c r="P8800">
        <v>7</v>
      </c>
      <c r="Q8800" s="1">
        <v>0.03</v>
      </c>
      <c r="R8800">
        <v>100.98</v>
      </c>
      <c r="S8800">
        <v>7.18</v>
      </c>
      <c r="T8800">
        <f t="shared" si="137"/>
        <v>706.86</v>
      </c>
    </row>
    <row r="8801" spans="1:20" x14ac:dyDescent="0.25">
      <c r="A8801">
        <v>8800</v>
      </c>
      <c r="B8801">
        <v>91152</v>
      </c>
      <c r="C8801" t="s">
        <v>259</v>
      </c>
      <c r="D8801" t="s">
        <v>20</v>
      </c>
      <c r="E8801" t="s">
        <v>39</v>
      </c>
      <c r="F8801" t="s">
        <v>31</v>
      </c>
      <c r="G8801" t="s">
        <v>48</v>
      </c>
      <c r="H8801" t="s">
        <v>49</v>
      </c>
      <c r="I8801" t="s">
        <v>28</v>
      </c>
      <c r="J8801" t="s">
        <v>52</v>
      </c>
      <c r="K8801" t="s">
        <v>172</v>
      </c>
      <c r="L8801" t="s">
        <v>44</v>
      </c>
      <c r="M8801" t="s">
        <v>296</v>
      </c>
      <c r="N8801" s="2">
        <v>41547</v>
      </c>
      <c r="O8801" s="2">
        <v>41549</v>
      </c>
      <c r="P8801">
        <v>21</v>
      </c>
      <c r="Q8801" s="1">
        <v>0.05</v>
      </c>
      <c r="R8801">
        <v>1.82</v>
      </c>
      <c r="S8801">
        <v>1</v>
      </c>
      <c r="T8801">
        <f t="shared" si="137"/>
        <v>38.22</v>
      </c>
    </row>
    <row r="8802" spans="1:20" x14ac:dyDescent="0.25">
      <c r="A8802">
        <v>8801</v>
      </c>
      <c r="B8802">
        <v>86619</v>
      </c>
      <c r="C8802" t="s">
        <v>1052</v>
      </c>
      <c r="D8802" t="s">
        <v>20</v>
      </c>
      <c r="E8802" t="s">
        <v>39</v>
      </c>
      <c r="F8802" t="s">
        <v>40</v>
      </c>
      <c r="G8802" t="s">
        <v>93</v>
      </c>
      <c r="H8802" t="s">
        <v>89</v>
      </c>
      <c r="I8802" t="s">
        <v>28</v>
      </c>
      <c r="J8802" t="s">
        <v>52</v>
      </c>
      <c r="K8802" t="s">
        <v>248</v>
      </c>
      <c r="L8802" t="s">
        <v>192</v>
      </c>
      <c r="M8802" t="s">
        <v>59</v>
      </c>
      <c r="N8802" s="2">
        <v>41551</v>
      </c>
      <c r="O8802" s="2">
        <v>41554</v>
      </c>
      <c r="P8802">
        <v>19</v>
      </c>
      <c r="Q8802" s="1">
        <v>0.08</v>
      </c>
      <c r="R8802">
        <v>64.98</v>
      </c>
      <c r="S8802">
        <v>6.88</v>
      </c>
      <c r="T8802">
        <f t="shared" si="137"/>
        <v>1234.6200000000001</v>
      </c>
    </row>
    <row r="8803" spans="1:20" x14ac:dyDescent="0.25">
      <c r="A8803">
        <v>8802</v>
      </c>
      <c r="B8803">
        <v>87313</v>
      </c>
      <c r="C8803" t="s">
        <v>659</v>
      </c>
      <c r="D8803" t="s">
        <v>38</v>
      </c>
      <c r="E8803" t="s">
        <v>39</v>
      </c>
      <c r="F8803" t="s">
        <v>31</v>
      </c>
      <c r="G8803" t="s">
        <v>48</v>
      </c>
      <c r="H8803" t="s">
        <v>54</v>
      </c>
      <c r="I8803" t="s">
        <v>28</v>
      </c>
      <c r="J8803" t="s">
        <v>52</v>
      </c>
      <c r="K8803" t="s">
        <v>181</v>
      </c>
      <c r="L8803" t="s">
        <v>192</v>
      </c>
      <c r="M8803" t="s">
        <v>131</v>
      </c>
      <c r="N8803" s="2">
        <v>41376</v>
      </c>
      <c r="O8803" s="2">
        <v>41380</v>
      </c>
      <c r="P8803">
        <v>4</v>
      </c>
      <c r="Q8803" s="1">
        <v>0.08</v>
      </c>
      <c r="R8803">
        <v>6.48</v>
      </c>
      <c r="S8803">
        <v>7.37</v>
      </c>
      <c r="T8803">
        <f t="shared" si="137"/>
        <v>25.92</v>
      </c>
    </row>
    <row r="8804" spans="1:20" x14ac:dyDescent="0.25">
      <c r="A8804">
        <v>8803</v>
      </c>
      <c r="B8804">
        <v>86364</v>
      </c>
      <c r="C8804" t="s">
        <v>2062</v>
      </c>
      <c r="D8804" t="s">
        <v>20</v>
      </c>
      <c r="E8804" t="s">
        <v>39</v>
      </c>
      <c r="F8804" t="s">
        <v>22</v>
      </c>
      <c r="G8804" t="s">
        <v>48</v>
      </c>
      <c r="H8804" t="s">
        <v>94</v>
      </c>
      <c r="I8804" t="s">
        <v>28</v>
      </c>
      <c r="J8804" t="s">
        <v>52</v>
      </c>
      <c r="K8804" t="s">
        <v>58</v>
      </c>
      <c r="L8804" t="s">
        <v>192</v>
      </c>
      <c r="M8804" t="s">
        <v>173</v>
      </c>
      <c r="N8804" s="2">
        <v>41459</v>
      </c>
      <c r="O8804" s="2">
        <v>41461</v>
      </c>
      <c r="P8804">
        <v>7</v>
      </c>
      <c r="Q8804" s="1">
        <v>0.04</v>
      </c>
      <c r="R8804">
        <v>23.99</v>
      </c>
      <c r="S8804">
        <v>6.71</v>
      </c>
      <c r="T8804">
        <f t="shared" si="137"/>
        <v>167.92999999999998</v>
      </c>
    </row>
    <row r="8805" spans="1:20" x14ac:dyDescent="0.25">
      <c r="A8805">
        <v>8804</v>
      </c>
      <c r="B8805">
        <v>86364</v>
      </c>
      <c r="C8805" t="s">
        <v>2286</v>
      </c>
      <c r="D8805" t="s">
        <v>20</v>
      </c>
      <c r="E8805" t="s">
        <v>39</v>
      </c>
      <c r="F8805" t="s">
        <v>22</v>
      </c>
      <c r="G8805" t="s">
        <v>48</v>
      </c>
      <c r="H8805" t="s">
        <v>94</v>
      </c>
      <c r="I8805" t="s">
        <v>28</v>
      </c>
      <c r="J8805" t="s">
        <v>52</v>
      </c>
      <c r="K8805" t="s">
        <v>71</v>
      </c>
      <c r="L8805" t="s">
        <v>192</v>
      </c>
      <c r="M8805" t="s">
        <v>294</v>
      </c>
      <c r="N8805" s="2">
        <v>41459</v>
      </c>
      <c r="O8805" s="2">
        <v>41463</v>
      </c>
      <c r="P8805">
        <v>5</v>
      </c>
      <c r="Q8805" s="1">
        <v>0.09</v>
      </c>
      <c r="R8805">
        <v>55.98</v>
      </c>
      <c r="S8805">
        <v>4.8600000000000003</v>
      </c>
      <c r="T8805">
        <f t="shared" si="137"/>
        <v>279.89999999999998</v>
      </c>
    </row>
    <row r="8806" spans="1:20" x14ac:dyDescent="0.25">
      <c r="A8806">
        <v>8805</v>
      </c>
      <c r="B8806">
        <v>86357</v>
      </c>
      <c r="C8806" t="s">
        <v>2286</v>
      </c>
      <c r="D8806" t="s">
        <v>20</v>
      </c>
      <c r="E8806" t="s">
        <v>39</v>
      </c>
      <c r="F8806" t="s">
        <v>22</v>
      </c>
      <c r="G8806" t="s">
        <v>48</v>
      </c>
      <c r="H8806" t="s">
        <v>61</v>
      </c>
      <c r="I8806" t="s">
        <v>28</v>
      </c>
      <c r="J8806" t="s">
        <v>52</v>
      </c>
      <c r="K8806" t="s">
        <v>226</v>
      </c>
      <c r="L8806" t="s">
        <v>192</v>
      </c>
      <c r="M8806" t="s">
        <v>27</v>
      </c>
      <c r="N8806" s="2">
        <v>40363</v>
      </c>
      <c r="O8806" s="2">
        <v>40370</v>
      </c>
      <c r="P8806">
        <v>3</v>
      </c>
      <c r="Q8806" s="1">
        <v>0.05</v>
      </c>
      <c r="R8806">
        <v>161.55000000000001</v>
      </c>
      <c r="S8806">
        <v>19.989999999999998</v>
      </c>
      <c r="T8806">
        <f t="shared" si="137"/>
        <v>484.65000000000003</v>
      </c>
    </row>
    <row r="8807" spans="1:20" x14ac:dyDescent="0.25">
      <c r="A8807">
        <v>8806</v>
      </c>
      <c r="B8807">
        <v>86364</v>
      </c>
      <c r="C8807" t="s">
        <v>2286</v>
      </c>
      <c r="D8807" t="s">
        <v>20</v>
      </c>
      <c r="E8807" t="s">
        <v>187</v>
      </c>
      <c r="F8807" t="s">
        <v>22</v>
      </c>
      <c r="G8807" t="s">
        <v>48</v>
      </c>
      <c r="H8807" t="s">
        <v>217</v>
      </c>
      <c r="I8807" t="s">
        <v>28</v>
      </c>
      <c r="J8807" t="s">
        <v>52</v>
      </c>
      <c r="K8807" t="s">
        <v>228</v>
      </c>
      <c r="L8807" t="s">
        <v>746</v>
      </c>
      <c r="M8807" t="s">
        <v>173</v>
      </c>
      <c r="N8807" s="2">
        <v>41459</v>
      </c>
      <c r="O8807" s="2">
        <v>41461</v>
      </c>
      <c r="P8807">
        <v>5</v>
      </c>
      <c r="Q8807" s="1">
        <v>7.0000000000000007E-2</v>
      </c>
      <c r="R8807">
        <v>290.98</v>
      </c>
      <c r="S8807">
        <v>69</v>
      </c>
      <c r="T8807">
        <f t="shared" si="137"/>
        <v>1454.9</v>
      </c>
    </row>
    <row r="8808" spans="1:20" x14ac:dyDescent="0.25">
      <c r="A8808">
        <v>8807</v>
      </c>
      <c r="B8808">
        <v>87445</v>
      </c>
      <c r="C8808" t="s">
        <v>2034</v>
      </c>
      <c r="D8808" t="s">
        <v>578</v>
      </c>
      <c r="E8808" t="s">
        <v>187</v>
      </c>
      <c r="F8808" t="s">
        <v>31</v>
      </c>
      <c r="G8808" t="s">
        <v>23</v>
      </c>
      <c r="H8808" t="s">
        <v>217</v>
      </c>
      <c r="I8808" t="s">
        <v>28</v>
      </c>
      <c r="J8808" t="s">
        <v>52</v>
      </c>
      <c r="K8808" t="s">
        <v>221</v>
      </c>
      <c r="L8808" t="s">
        <v>330</v>
      </c>
      <c r="M8808" t="s">
        <v>139</v>
      </c>
      <c r="N8808" s="2">
        <v>40639</v>
      </c>
      <c r="O8808" s="2">
        <v>40640</v>
      </c>
      <c r="P8808">
        <v>3</v>
      </c>
      <c r="Q8808" s="1">
        <v>0.1</v>
      </c>
      <c r="R8808">
        <v>150.97999999999999</v>
      </c>
      <c r="S8808">
        <v>16.010000000000002</v>
      </c>
      <c r="T8808">
        <f t="shared" si="137"/>
        <v>452.93999999999994</v>
      </c>
    </row>
    <row r="8809" spans="1:20" x14ac:dyDescent="0.25">
      <c r="A8809">
        <v>8808</v>
      </c>
      <c r="B8809">
        <v>87807</v>
      </c>
      <c r="C8809" t="s">
        <v>355</v>
      </c>
      <c r="D8809" t="s">
        <v>20</v>
      </c>
      <c r="E8809" t="s">
        <v>39</v>
      </c>
      <c r="F8809" t="s">
        <v>47</v>
      </c>
      <c r="G8809" t="s">
        <v>23</v>
      </c>
      <c r="H8809" t="s">
        <v>61</v>
      </c>
      <c r="I8809" t="s">
        <v>28</v>
      </c>
      <c r="J8809" t="s">
        <v>52</v>
      </c>
      <c r="K8809" t="s">
        <v>113</v>
      </c>
      <c r="L8809" t="s">
        <v>192</v>
      </c>
      <c r="M8809" t="s">
        <v>114</v>
      </c>
      <c r="N8809" s="2">
        <v>41183</v>
      </c>
      <c r="O8809" s="2">
        <v>41183</v>
      </c>
      <c r="P8809">
        <v>8</v>
      </c>
      <c r="Q8809" s="1">
        <v>0.1</v>
      </c>
      <c r="R8809">
        <v>6.48</v>
      </c>
      <c r="S8809">
        <v>9.68</v>
      </c>
      <c r="T8809">
        <f t="shared" si="137"/>
        <v>51.84</v>
      </c>
    </row>
    <row r="8810" spans="1:20" x14ac:dyDescent="0.25">
      <c r="A8810">
        <v>8809</v>
      </c>
      <c r="B8810">
        <v>87807</v>
      </c>
      <c r="C8810" t="s">
        <v>355</v>
      </c>
      <c r="D8810" t="s">
        <v>20</v>
      </c>
      <c r="E8810" t="s">
        <v>21</v>
      </c>
      <c r="F8810" t="s">
        <v>47</v>
      </c>
      <c r="G8810" t="s">
        <v>23</v>
      </c>
      <c r="H8810" t="s">
        <v>206</v>
      </c>
      <c r="I8810" t="s">
        <v>28</v>
      </c>
      <c r="J8810" t="s">
        <v>29</v>
      </c>
      <c r="K8810" t="s">
        <v>1138</v>
      </c>
      <c r="L8810" t="s">
        <v>26</v>
      </c>
      <c r="M8810" t="s">
        <v>156</v>
      </c>
      <c r="N8810" s="2">
        <v>41183</v>
      </c>
      <c r="O8810" s="2">
        <v>41185</v>
      </c>
      <c r="P8810">
        <v>10</v>
      </c>
      <c r="Q8810" s="1">
        <v>0.06</v>
      </c>
      <c r="R8810">
        <v>85.99</v>
      </c>
      <c r="S8810">
        <v>1.25</v>
      </c>
      <c r="T8810">
        <f t="shared" si="137"/>
        <v>859.9</v>
      </c>
    </row>
    <row r="8811" spans="1:20" x14ac:dyDescent="0.25">
      <c r="A8811">
        <v>8810</v>
      </c>
      <c r="B8811">
        <v>86744</v>
      </c>
      <c r="C8811" t="s">
        <v>1415</v>
      </c>
      <c r="D8811" t="s">
        <v>20</v>
      </c>
      <c r="E8811" t="s">
        <v>21</v>
      </c>
      <c r="F8811" t="s">
        <v>31</v>
      </c>
      <c r="G8811" t="s">
        <v>32</v>
      </c>
      <c r="H8811" t="s">
        <v>206</v>
      </c>
      <c r="I8811" t="s">
        <v>28</v>
      </c>
      <c r="J8811" t="s">
        <v>29</v>
      </c>
      <c r="K8811" t="s">
        <v>201</v>
      </c>
      <c r="L8811" t="s">
        <v>706</v>
      </c>
      <c r="M8811" t="s">
        <v>131</v>
      </c>
      <c r="N8811" s="2">
        <v>41262</v>
      </c>
      <c r="O8811" s="2">
        <v>41262</v>
      </c>
      <c r="P8811">
        <v>16</v>
      </c>
      <c r="Q8811" s="1">
        <v>0.1</v>
      </c>
      <c r="R8811">
        <v>96.45</v>
      </c>
      <c r="S8811">
        <v>13.99</v>
      </c>
      <c r="T8811">
        <f t="shared" si="137"/>
        <v>1543.2</v>
      </c>
    </row>
    <row r="8812" spans="1:20" x14ac:dyDescent="0.25">
      <c r="A8812">
        <v>8811</v>
      </c>
      <c r="B8812">
        <v>86744</v>
      </c>
      <c r="C8812" t="s">
        <v>1415</v>
      </c>
      <c r="D8812" t="s">
        <v>578</v>
      </c>
      <c r="E8812" t="s">
        <v>187</v>
      </c>
      <c r="F8812" t="s">
        <v>31</v>
      </c>
      <c r="G8812" t="s">
        <v>32</v>
      </c>
      <c r="H8812" t="s">
        <v>219</v>
      </c>
      <c r="I8812" t="s">
        <v>28</v>
      </c>
      <c r="J8812" t="s">
        <v>29</v>
      </c>
      <c r="K8812" t="s">
        <v>68</v>
      </c>
      <c r="L8812" t="s">
        <v>283</v>
      </c>
      <c r="M8812" t="s">
        <v>69</v>
      </c>
      <c r="N8812" s="2">
        <v>41262</v>
      </c>
      <c r="O8812" s="2">
        <v>41264</v>
      </c>
      <c r="P8812">
        <v>13</v>
      </c>
      <c r="Q8812" s="1">
        <v>0.03</v>
      </c>
      <c r="R8812">
        <v>159.31</v>
      </c>
      <c r="S8812">
        <v>60</v>
      </c>
      <c r="T8812">
        <f t="shared" si="137"/>
        <v>2071.0300000000002</v>
      </c>
    </row>
    <row r="8813" spans="1:20" x14ac:dyDescent="0.25">
      <c r="A8813">
        <v>8812</v>
      </c>
      <c r="B8813">
        <v>90382</v>
      </c>
      <c r="C8813" t="s">
        <v>1220</v>
      </c>
      <c r="D8813" t="s">
        <v>20</v>
      </c>
      <c r="E8813" t="s">
        <v>39</v>
      </c>
      <c r="F8813" t="s">
        <v>22</v>
      </c>
      <c r="G8813" t="s">
        <v>48</v>
      </c>
      <c r="H8813" t="s">
        <v>61</v>
      </c>
      <c r="I8813" t="s">
        <v>28</v>
      </c>
      <c r="J8813" t="s">
        <v>29</v>
      </c>
      <c r="K8813" t="s">
        <v>289</v>
      </c>
      <c r="L8813" t="s">
        <v>192</v>
      </c>
      <c r="M8813" t="s">
        <v>246</v>
      </c>
      <c r="N8813" s="2">
        <v>41238</v>
      </c>
      <c r="O8813" s="2">
        <v>41243</v>
      </c>
      <c r="P8813">
        <v>20</v>
      </c>
      <c r="Q8813" s="1">
        <v>7.0000000000000007E-2</v>
      </c>
      <c r="R8813">
        <v>6.68</v>
      </c>
      <c r="S8813">
        <v>5.2</v>
      </c>
      <c r="T8813">
        <f t="shared" si="137"/>
        <v>133.6</v>
      </c>
    </row>
    <row r="8814" spans="1:20" x14ac:dyDescent="0.25">
      <c r="A8814">
        <v>8813</v>
      </c>
      <c r="B8814">
        <v>88840</v>
      </c>
      <c r="C8814" t="s">
        <v>1221</v>
      </c>
      <c r="D8814" t="s">
        <v>20</v>
      </c>
      <c r="E8814" t="s">
        <v>39</v>
      </c>
      <c r="F8814" t="s">
        <v>31</v>
      </c>
      <c r="G8814" t="s">
        <v>93</v>
      </c>
      <c r="H8814" t="s">
        <v>61</v>
      </c>
      <c r="I8814" t="s">
        <v>28</v>
      </c>
      <c r="J8814" t="s">
        <v>29</v>
      </c>
      <c r="K8814" t="s">
        <v>226</v>
      </c>
      <c r="L8814" t="s">
        <v>192</v>
      </c>
      <c r="M8814" t="s">
        <v>83</v>
      </c>
      <c r="N8814" s="2">
        <v>40480</v>
      </c>
      <c r="O8814" s="2">
        <v>40480</v>
      </c>
      <c r="P8814">
        <v>18</v>
      </c>
      <c r="Q8814" s="1">
        <v>0.02</v>
      </c>
      <c r="R8814">
        <v>28.53</v>
      </c>
      <c r="S8814">
        <v>1.49</v>
      </c>
      <c r="T8814">
        <f t="shared" si="137"/>
        <v>513.54</v>
      </c>
    </row>
    <row r="8815" spans="1:20" x14ac:dyDescent="0.25">
      <c r="A8815">
        <v>8814</v>
      </c>
      <c r="B8815">
        <v>87283</v>
      </c>
      <c r="C8815" t="s">
        <v>1352</v>
      </c>
      <c r="D8815" t="s">
        <v>20</v>
      </c>
      <c r="E8815" t="s">
        <v>39</v>
      </c>
      <c r="F8815" t="s">
        <v>47</v>
      </c>
      <c r="G8815" t="s">
        <v>48</v>
      </c>
      <c r="H8815" t="s">
        <v>42</v>
      </c>
      <c r="I8815" t="s">
        <v>28</v>
      </c>
      <c r="J8815" t="s">
        <v>29</v>
      </c>
      <c r="K8815" t="s">
        <v>105</v>
      </c>
      <c r="L8815" t="s">
        <v>192</v>
      </c>
      <c r="M8815" t="s">
        <v>167</v>
      </c>
      <c r="N8815" s="2">
        <v>41561</v>
      </c>
      <c r="O8815" s="2">
        <v>41566</v>
      </c>
      <c r="P8815">
        <v>5</v>
      </c>
      <c r="Q8815" s="1">
        <v>0.09</v>
      </c>
      <c r="R8815">
        <v>5.68</v>
      </c>
      <c r="S8815">
        <v>1.39</v>
      </c>
      <c r="T8815">
        <f t="shared" si="137"/>
        <v>28.4</v>
      </c>
    </row>
    <row r="8816" spans="1:20" x14ac:dyDescent="0.25">
      <c r="A8816">
        <v>8815</v>
      </c>
      <c r="B8816">
        <v>89509</v>
      </c>
      <c r="C8816" t="s">
        <v>1985</v>
      </c>
      <c r="D8816" t="s">
        <v>20</v>
      </c>
      <c r="E8816" t="s">
        <v>39</v>
      </c>
      <c r="F8816" t="s">
        <v>22</v>
      </c>
      <c r="G8816" t="s">
        <v>48</v>
      </c>
      <c r="H8816" t="s">
        <v>54</v>
      </c>
      <c r="I8816" t="s">
        <v>28</v>
      </c>
      <c r="J8816" t="s">
        <v>29</v>
      </c>
      <c r="K8816" t="s">
        <v>68</v>
      </c>
      <c r="L8816" t="s">
        <v>192</v>
      </c>
      <c r="M8816" t="s">
        <v>232</v>
      </c>
      <c r="N8816" s="2">
        <v>40821</v>
      </c>
      <c r="O8816" s="2">
        <v>40828</v>
      </c>
      <c r="P8816">
        <v>3</v>
      </c>
      <c r="Q8816" s="1">
        <v>0.1</v>
      </c>
      <c r="R8816">
        <v>15.7</v>
      </c>
      <c r="S8816">
        <v>11.25</v>
      </c>
      <c r="T8816">
        <f t="shared" si="137"/>
        <v>47.099999999999994</v>
      </c>
    </row>
    <row r="8817" spans="1:20" x14ac:dyDescent="0.25">
      <c r="A8817">
        <v>8816</v>
      </c>
      <c r="B8817">
        <v>89509</v>
      </c>
      <c r="C8817" t="s">
        <v>940</v>
      </c>
      <c r="D8817" t="s">
        <v>20</v>
      </c>
      <c r="E8817" t="s">
        <v>39</v>
      </c>
      <c r="F8817" t="s">
        <v>40</v>
      </c>
      <c r="G8817" t="s">
        <v>48</v>
      </c>
      <c r="H8817" t="s">
        <v>89</v>
      </c>
      <c r="I8817" t="s">
        <v>28</v>
      </c>
      <c r="J8817" t="s">
        <v>29</v>
      </c>
      <c r="K8817" t="s">
        <v>158</v>
      </c>
      <c r="L8817" t="s">
        <v>192</v>
      </c>
      <c r="M8817" t="s">
        <v>99</v>
      </c>
      <c r="N8817" s="2">
        <v>40821</v>
      </c>
      <c r="O8817" s="2">
        <v>40828</v>
      </c>
      <c r="P8817">
        <v>5</v>
      </c>
      <c r="Q8817" s="1">
        <v>0.02</v>
      </c>
      <c r="R8817">
        <v>10.98</v>
      </c>
      <c r="S8817">
        <v>3.99</v>
      </c>
      <c r="T8817">
        <f t="shared" si="137"/>
        <v>54.900000000000006</v>
      </c>
    </row>
    <row r="8818" spans="1:20" x14ac:dyDescent="0.25">
      <c r="A8818">
        <v>8817</v>
      </c>
      <c r="B8818">
        <v>90349</v>
      </c>
      <c r="C8818" t="s">
        <v>1908</v>
      </c>
      <c r="D8818" t="s">
        <v>20</v>
      </c>
      <c r="E8818" t="s">
        <v>39</v>
      </c>
      <c r="F8818" t="s">
        <v>31</v>
      </c>
      <c r="G8818" t="s">
        <v>41</v>
      </c>
      <c r="H8818" t="s">
        <v>78</v>
      </c>
      <c r="I8818" t="s">
        <v>28</v>
      </c>
      <c r="J8818" t="s">
        <v>29</v>
      </c>
      <c r="K8818" t="s">
        <v>163</v>
      </c>
      <c r="L8818" t="s">
        <v>706</v>
      </c>
      <c r="M8818" t="s">
        <v>631</v>
      </c>
      <c r="N8818" s="2">
        <v>41474</v>
      </c>
      <c r="O8818" s="2">
        <v>41476</v>
      </c>
      <c r="P8818">
        <v>1</v>
      </c>
      <c r="Q8818" s="1">
        <v>0.01</v>
      </c>
      <c r="R8818">
        <v>14.42</v>
      </c>
      <c r="S8818">
        <v>6.75</v>
      </c>
      <c r="T8818">
        <f t="shared" si="137"/>
        <v>14.42</v>
      </c>
    </row>
    <row r="8819" spans="1:20" x14ac:dyDescent="0.25">
      <c r="A8819">
        <v>8818</v>
      </c>
      <c r="B8819">
        <v>90341</v>
      </c>
      <c r="C8819" t="s">
        <v>1908</v>
      </c>
      <c r="D8819" t="s">
        <v>20</v>
      </c>
      <c r="E8819" t="s">
        <v>39</v>
      </c>
      <c r="F8819" t="s">
        <v>31</v>
      </c>
      <c r="G8819" t="s">
        <v>41</v>
      </c>
      <c r="H8819" t="s">
        <v>89</v>
      </c>
      <c r="I8819" t="s">
        <v>28</v>
      </c>
      <c r="J8819" t="s">
        <v>29</v>
      </c>
      <c r="K8819" t="s">
        <v>231</v>
      </c>
      <c r="L8819" t="s">
        <v>192</v>
      </c>
      <c r="M8819" t="s">
        <v>367</v>
      </c>
      <c r="N8819" s="2">
        <v>40743</v>
      </c>
      <c r="O8819" s="2">
        <v>40746</v>
      </c>
      <c r="P8819">
        <v>13</v>
      </c>
      <c r="Q8819" s="1">
        <v>0.08</v>
      </c>
      <c r="R8819">
        <v>122.99</v>
      </c>
      <c r="S8819">
        <v>19.989999999999998</v>
      </c>
      <c r="T8819">
        <f t="shared" si="137"/>
        <v>1598.87</v>
      </c>
    </row>
    <row r="8820" spans="1:20" x14ac:dyDescent="0.25">
      <c r="A8820">
        <v>8819</v>
      </c>
      <c r="B8820">
        <v>90222</v>
      </c>
      <c r="C8820" t="s">
        <v>1338</v>
      </c>
      <c r="D8820" t="s">
        <v>20</v>
      </c>
      <c r="E8820" t="s">
        <v>21</v>
      </c>
      <c r="F8820" t="s">
        <v>31</v>
      </c>
      <c r="G8820" t="s">
        <v>41</v>
      </c>
      <c r="H8820" t="s">
        <v>206</v>
      </c>
      <c r="I8820" t="s">
        <v>28</v>
      </c>
      <c r="J8820" t="s">
        <v>29</v>
      </c>
      <c r="K8820" t="s">
        <v>1108</v>
      </c>
      <c r="L8820" t="s">
        <v>192</v>
      </c>
      <c r="M8820" t="s">
        <v>69</v>
      </c>
      <c r="N8820" s="2">
        <v>40903</v>
      </c>
      <c r="O8820" s="2">
        <v>40905</v>
      </c>
      <c r="P8820">
        <v>11</v>
      </c>
      <c r="Q8820" s="1">
        <v>7.0000000000000007E-2</v>
      </c>
      <c r="R8820">
        <v>115.99</v>
      </c>
      <c r="S8820">
        <v>5.92</v>
      </c>
      <c r="T8820">
        <f t="shared" si="137"/>
        <v>1275.8899999999999</v>
      </c>
    </row>
    <row r="8821" spans="1:20" x14ac:dyDescent="0.25">
      <c r="A8821">
        <v>8820</v>
      </c>
      <c r="B8821">
        <v>86712</v>
      </c>
      <c r="C8821" t="s">
        <v>2104</v>
      </c>
      <c r="D8821" t="s">
        <v>20</v>
      </c>
      <c r="E8821" t="s">
        <v>39</v>
      </c>
      <c r="F8821" t="s">
        <v>31</v>
      </c>
      <c r="G8821" t="s">
        <v>93</v>
      </c>
      <c r="H8821" t="s">
        <v>61</v>
      </c>
      <c r="I8821" t="s">
        <v>28</v>
      </c>
      <c r="J8821" t="s">
        <v>29</v>
      </c>
      <c r="K8821" t="s">
        <v>158</v>
      </c>
      <c r="L8821" t="s">
        <v>26</v>
      </c>
      <c r="M8821" t="s">
        <v>121</v>
      </c>
      <c r="N8821" s="2">
        <v>40754</v>
      </c>
      <c r="O8821" s="2">
        <v>40754</v>
      </c>
      <c r="P8821">
        <v>12</v>
      </c>
      <c r="Q8821" s="1">
        <v>0.08</v>
      </c>
      <c r="R8821">
        <v>22.99</v>
      </c>
      <c r="S8821">
        <v>8.99</v>
      </c>
      <c r="T8821">
        <f t="shared" si="137"/>
        <v>275.88</v>
      </c>
    </row>
    <row r="8822" spans="1:20" x14ac:dyDescent="0.25">
      <c r="A8822">
        <v>8821</v>
      </c>
      <c r="B8822">
        <v>86712</v>
      </c>
      <c r="C8822" t="s">
        <v>2240</v>
      </c>
      <c r="D8822" t="s">
        <v>578</v>
      </c>
      <c r="E8822" t="s">
        <v>187</v>
      </c>
      <c r="F8822" t="s">
        <v>31</v>
      </c>
      <c r="G8822" t="s">
        <v>93</v>
      </c>
      <c r="H8822" t="s">
        <v>217</v>
      </c>
      <c r="I8822" t="s">
        <v>28</v>
      </c>
      <c r="J8822" t="s">
        <v>29</v>
      </c>
      <c r="K8822" t="s">
        <v>181</v>
      </c>
      <c r="L8822" t="s">
        <v>330</v>
      </c>
      <c r="M8822" t="s">
        <v>146</v>
      </c>
      <c r="N8822" s="2">
        <v>40754</v>
      </c>
      <c r="O8822" s="2">
        <v>40755</v>
      </c>
      <c r="P8822">
        <v>6</v>
      </c>
      <c r="Q8822" s="1">
        <v>0.1</v>
      </c>
      <c r="R8822">
        <v>44.43</v>
      </c>
      <c r="S8822">
        <v>46.59</v>
      </c>
      <c r="T8822">
        <f t="shared" si="137"/>
        <v>266.58</v>
      </c>
    </row>
    <row r="8823" spans="1:20" x14ac:dyDescent="0.25">
      <c r="A8823">
        <v>8822</v>
      </c>
      <c r="B8823">
        <v>90592</v>
      </c>
      <c r="C8823" t="s">
        <v>168</v>
      </c>
      <c r="D8823" t="s">
        <v>20</v>
      </c>
      <c r="E8823" t="s">
        <v>187</v>
      </c>
      <c r="F8823" t="s">
        <v>47</v>
      </c>
      <c r="G8823" t="s">
        <v>93</v>
      </c>
      <c r="H8823" t="s">
        <v>219</v>
      </c>
      <c r="I8823" t="s">
        <v>28</v>
      </c>
      <c r="J8823" t="s">
        <v>29</v>
      </c>
      <c r="K8823" t="s">
        <v>221</v>
      </c>
      <c r="L8823" t="s">
        <v>26</v>
      </c>
      <c r="M8823" t="s">
        <v>117</v>
      </c>
      <c r="N8823" s="2">
        <v>41242</v>
      </c>
      <c r="O8823" s="2">
        <v>41244</v>
      </c>
      <c r="P8823">
        <v>11</v>
      </c>
      <c r="Q8823" s="1">
        <v>0.08</v>
      </c>
      <c r="R8823">
        <v>18.7</v>
      </c>
      <c r="S8823">
        <v>8.99</v>
      </c>
      <c r="T8823">
        <f t="shared" si="137"/>
        <v>205.7</v>
      </c>
    </row>
    <row r="8824" spans="1:20" x14ac:dyDescent="0.25">
      <c r="A8824">
        <v>8823</v>
      </c>
      <c r="B8824">
        <v>90592</v>
      </c>
      <c r="C8824" t="s">
        <v>168</v>
      </c>
      <c r="D8824" t="s">
        <v>20</v>
      </c>
      <c r="E8824" t="s">
        <v>39</v>
      </c>
      <c r="F8824" t="s">
        <v>47</v>
      </c>
      <c r="G8824" t="s">
        <v>93</v>
      </c>
      <c r="H8824" t="s">
        <v>54</v>
      </c>
      <c r="I8824" t="s">
        <v>28</v>
      </c>
      <c r="J8824" t="s">
        <v>29</v>
      </c>
      <c r="K8824" t="s">
        <v>129</v>
      </c>
      <c r="L8824" t="s">
        <v>44</v>
      </c>
      <c r="M8824" t="s">
        <v>167</v>
      </c>
      <c r="N8824" s="2">
        <v>41242</v>
      </c>
      <c r="O8824" s="2">
        <v>41244</v>
      </c>
      <c r="P8824">
        <v>21</v>
      </c>
      <c r="Q8824" s="1">
        <v>0.05</v>
      </c>
      <c r="R8824">
        <v>1.68</v>
      </c>
      <c r="S8824">
        <v>1.57</v>
      </c>
      <c r="T8824">
        <f t="shared" si="137"/>
        <v>35.28</v>
      </c>
    </row>
    <row r="8825" spans="1:20" x14ac:dyDescent="0.25">
      <c r="A8825">
        <v>8824</v>
      </c>
      <c r="B8825">
        <v>86991</v>
      </c>
      <c r="C8825" t="s">
        <v>159</v>
      </c>
      <c r="D8825" t="s">
        <v>578</v>
      </c>
      <c r="E8825" t="s">
        <v>187</v>
      </c>
      <c r="F8825" t="s">
        <v>31</v>
      </c>
      <c r="G8825" t="s">
        <v>93</v>
      </c>
      <c r="H8825" t="s">
        <v>188</v>
      </c>
      <c r="I8825" t="s">
        <v>28</v>
      </c>
      <c r="J8825" t="s">
        <v>29</v>
      </c>
      <c r="K8825" t="s">
        <v>228</v>
      </c>
      <c r="L8825" t="s">
        <v>330</v>
      </c>
      <c r="M8825" t="s">
        <v>35</v>
      </c>
      <c r="N8825" s="2">
        <v>40860</v>
      </c>
      <c r="O8825" s="2">
        <v>40862</v>
      </c>
      <c r="P8825">
        <v>7</v>
      </c>
      <c r="Q8825" s="1">
        <v>0.04</v>
      </c>
      <c r="R8825">
        <v>140.97999999999999</v>
      </c>
      <c r="S8825">
        <v>36.090000000000003</v>
      </c>
      <c r="T8825">
        <f t="shared" si="137"/>
        <v>986.8599999999999</v>
      </c>
    </row>
    <row r="8826" spans="1:20" x14ac:dyDescent="0.25">
      <c r="A8826">
        <v>8825</v>
      </c>
      <c r="B8826">
        <v>86991</v>
      </c>
      <c r="C8826" t="s">
        <v>159</v>
      </c>
      <c r="D8826" t="s">
        <v>20</v>
      </c>
      <c r="E8826" t="s">
        <v>39</v>
      </c>
      <c r="F8826" t="s">
        <v>31</v>
      </c>
      <c r="G8826" t="s">
        <v>93</v>
      </c>
      <c r="H8826" t="s">
        <v>61</v>
      </c>
      <c r="I8826" t="s">
        <v>28</v>
      </c>
      <c r="J8826" t="s">
        <v>29</v>
      </c>
      <c r="K8826" t="s">
        <v>221</v>
      </c>
      <c r="L8826" t="s">
        <v>44</v>
      </c>
      <c r="M8826" t="s">
        <v>35</v>
      </c>
      <c r="N8826" s="2">
        <v>40860</v>
      </c>
      <c r="O8826" s="2">
        <v>40861</v>
      </c>
      <c r="P8826">
        <v>41</v>
      </c>
      <c r="Q8826" s="1">
        <v>0.1</v>
      </c>
      <c r="R8826">
        <v>1.81</v>
      </c>
      <c r="S8826">
        <v>1.56</v>
      </c>
      <c r="T8826">
        <f t="shared" si="137"/>
        <v>74.210000000000008</v>
      </c>
    </row>
    <row r="8827" spans="1:20" x14ac:dyDescent="0.25">
      <c r="A8827">
        <v>8826</v>
      </c>
      <c r="B8827">
        <v>86783</v>
      </c>
      <c r="C8827" t="s">
        <v>695</v>
      </c>
      <c r="D8827" t="s">
        <v>38</v>
      </c>
      <c r="E8827" t="s">
        <v>21</v>
      </c>
      <c r="F8827" t="s">
        <v>40</v>
      </c>
      <c r="G8827" t="s">
        <v>41</v>
      </c>
      <c r="H8827" t="s">
        <v>203</v>
      </c>
      <c r="I8827" t="s">
        <v>28</v>
      </c>
      <c r="J8827" t="s">
        <v>29</v>
      </c>
      <c r="K8827" t="s">
        <v>198</v>
      </c>
      <c r="L8827" t="s">
        <v>192</v>
      </c>
      <c r="M8827" t="s">
        <v>370</v>
      </c>
      <c r="N8827" s="2">
        <v>41378</v>
      </c>
      <c r="O8827" s="2">
        <v>41380</v>
      </c>
      <c r="P8827">
        <v>10</v>
      </c>
      <c r="Q8827" s="1">
        <v>0.02</v>
      </c>
      <c r="R8827">
        <v>39.99</v>
      </c>
      <c r="S8827">
        <v>10.25</v>
      </c>
      <c r="T8827">
        <f t="shared" si="137"/>
        <v>399.90000000000003</v>
      </c>
    </row>
    <row r="8828" spans="1:20" x14ac:dyDescent="0.25">
      <c r="A8828">
        <v>8827</v>
      </c>
      <c r="B8828">
        <v>89862</v>
      </c>
      <c r="C8828" t="s">
        <v>1335</v>
      </c>
      <c r="D8828" t="s">
        <v>578</v>
      </c>
      <c r="E8828" t="s">
        <v>187</v>
      </c>
      <c r="F8828" t="s">
        <v>47</v>
      </c>
      <c r="G8828" t="s">
        <v>32</v>
      </c>
      <c r="H8828" t="s">
        <v>219</v>
      </c>
      <c r="I8828" t="s">
        <v>28</v>
      </c>
      <c r="J8828" t="s">
        <v>29</v>
      </c>
      <c r="K8828" t="s">
        <v>282</v>
      </c>
      <c r="L8828" t="s">
        <v>283</v>
      </c>
      <c r="M8828" t="s">
        <v>134</v>
      </c>
      <c r="N8828" s="2">
        <v>41024</v>
      </c>
      <c r="O8828" s="2">
        <v>41026</v>
      </c>
      <c r="P8828">
        <v>8</v>
      </c>
      <c r="Q8828" s="1">
        <v>0.09</v>
      </c>
      <c r="R8828">
        <v>180.98</v>
      </c>
      <c r="S8828">
        <v>30</v>
      </c>
      <c r="T8828">
        <f t="shared" si="137"/>
        <v>1447.84</v>
      </c>
    </row>
    <row r="8829" spans="1:20" x14ac:dyDescent="0.25">
      <c r="A8829">
        <v>8828</v>
      </c>
      <c r="B8829">
        <v>90258</v>
      </c>
      <c r="C8829" t="s">
        <v>1790</v>
      </c>
      <c r="D8829" t="s">
        <v>20</v>
      </c>
      <c r="E8829" t="s">
        <v>39</v>
      </c>
      <c r="F8829" t="s">
        <v>47</v>
      </c>
      <c r="G8829" t="s">
        <v>32</v>
      </c>
      <c r="H8829" t="s">
        <v>94</v>
      </c>
      <c r="I8829" t="s">
        <v>28</v>
      </c>
      <c r="J8829" t="s">
        <v>29</v>
      </c>
      <c r="K8829" t="s">
        <v>248</v>
      </c>
      <c r="L8829" t="s">
        <v>44</v>
      </c>
      <c r="M8829" t="s">
        <v>111</v>
      </c>
      <c r="N8829" s="2">
        <v>40401</v>
      </c>
      <c r="O8829" s="2">
        <v>40403</v>
      </c>
      <c r="P8829">
        <v>1</v>
      </c>
      <c r="Q8829" s="1">
        <v>0.03</v>
      </c>
      <c r="R8829">
        <v>37.94</v>
      </c>
      <c r="S8829">
        <v>5.08</v>
      </c>
      <c r="T8829">
        <f t="shared" si="137"/>
        <v>37.94</v>
      </c>
    </row>
    <row r="8830" spans="1:20" x14ac:dyDescent="0.25">
      <c r="A8830">
        <v>8829</v>
      </c>
      <c r="B8830">
        <v>86889</v>
      </c>
      <c r="C8830" t="s">
        <v>1946</v>
      </c>
      <c r="D8830" t="s">
        <v>20</v>
      </c>
      <c r="E8830" t="s">
        <v>39</v>
      </c>
      <c r="F8830" t="s">
        <v>47</v>
      </c>
      <c r="G8830" t="s">
        <v>23</v>
      </c>
      <c r="H8830" t="s">
        <v>61</v>
      </c>
      <c r="I8830" t="s">
        <v>28</v>
      </c>
      <c r="J8830" t="s">
        <v>29</v>
      </c>
      <c r="K8830" t="s">
        <v>101</v>
      </c>
      <c r="L8830" t="s">
        <v>706</v>
      </c>
      <c r="M8830" t="s">
        <v>167</v>
      </c>
      <c r="N8830" s="2">
        <v>40759</v>
      </c>
      <c r="O8830" s="2">
        <v>40761</v>
      </c>
      <c r="P8830">
        <v>20</v>
      </c>
      <c r="Q8830" s="1">
        <v>0.08</v>
      </c>
      <c r="R8830">
        <v>14.42</v>
      </c>
      <c r="S8830">
        <v>6.75</v>
      </c>
      <c r="T8830">
        <f t="shared" si="137"/>
        <v>288.39999999999998</v>
      </c>
    </row>
    <row r="8831" spans="1:20" x14ac:dyDescent="0.25">
      <c r="A8831">
        <v>8830</v>
      </c>
      <c r="B8831">
        <v>86896</v>
      </c>
      <c r="C8831" t="s">
        <v>2387</v>
      </c>
      <c r="D8831" t="s">
        <v>578</v>
      </c>
      <c r="E8831" t="s">
        <v>187</v>
      </c>
      <c r="F8831" t="s">
        <v>31</v>
      </c>
      <c r="G8831" t="s">
        <v>23</v>
      </c>
      <c r="H8831" t="s">
        <v>217</v>
      </c>
      <c r="I8831" t="s">
        <v>28</v>
      </c>
      <c r="J8831" t="s">
        <v>29</v>
      </c>
      <c r="K8831" t="s">
        <v>145</v>
      </c>
      <c r="L8831" t="s">
        <v>283</v>
      </c>
      <c r="M8831" t="s">
        <v>35</v>
      </c>
      <c r="N8831" s="2">
        <v>41490</v>
      </c>
      <c r="O8831" s="2">
        <v>41491</v>
      </c>
      <c r="P8831">
        <v>1</v>
      </c>
      <c r="Q8831" s="1">
        <v>0.08</v>
      </c>
      <c r="R8831">
        <v>100.89</v>
      </c>
      <c r="S8831">
        <v>42</v>
      </c>
      <c r="T8831">
        <f t="shared" si="137"/>
        <v>100.89</v>
      </c>
    </row>
    <row r="8832" spans="1:20" x14ac:dyDescent="0.25">
      <c r="A8832">
        <v>8831</v>
      </c>
      <c r="B8832">
        <v>88713</v>
      </c>
      <c r="C8832" t="s">
        <v>220</v>
      </c>
      <c r="D8832" t="s">
        <v>38</v>
      </c>
      <c r="E8832" t="s">
        <v>187</v>
      </c>
      <c r="F8832" t="s">
        <v>22</v>
      </c>
      <c r="G8832" t="s">
        <v>41</v>
      </c>
      <c r="H8832" t="s">
        <v>188</v>
      </c>
      <c r="I8832" t="s">
        <v>28</v>
      </c>
      <c r="J8832" t="s">
        <v>29</v>
      </c>
      <c r="K8832" t="s">
        <v>228</v>
      </c>
      <c r="L8832" t="s">
        <v>26</v>
      </c>
      <c r="M8832" t="s">
        <v>80</v>
      </c>
      <c r="N8832" s="2">
        <v>40309</v>
      </c>
      <c r="O8832" s="2">
        <v>40311</v>
      </c>
      <c r="P8832">
        <v>4</v>
      </c>
      <c r="Q8832" s="1">
        <v>0.09</v>
      </c>
      <c r="R8832">
        <v>1.74</v>
      </c>
      <c r="S8832">
        <v>4.08</v>
      </c>
      <c r="T8832">
        <f t="shared" si="137"/>
        <v>6.96</v>
      </c>
    </row>
    <row r="8833" spans="1:20" x14ac:dyDescent="0.25">
      <c r="A8833">
        <v>8832</v>
      </c>
      <c r="B8833">
        <v>88713</v>
      </c>
      <c r="C8833" t="s">
        <v>220</v>
      </c>
      <c r="D8833" t="s">
        <v>578</v>
      </c>
      <c r="E8833" t="s">
        <v>187</v>
      </c>
      <c r="F8833" t="s">
        <v>22</v>
      </c>
      <c r="G8833" t="s">
        <v>41</v>
      </c>
      <c r="H8833" t="s">
        <v>225</v>
      </c>
      <c r="I8833" t="s">
        <v>28</v>
      </c>
      <c r="J8833" t="s">
        <v>29</v>
      </c>
      <c r="K8833" t="s">
        <v>231</v>
      </c>
      <c r="L8833" t="s">
        <v>330</v>
      </c>
      <c r="M8833" t="s">
        <v>27</v>
      </c>
      <c r="N8833" s="2">
        <v>40309</v>
      </c>
      <c r="O8833" s="2">
        <v>40309</v>
      </c>
      <c r="P8833">
        <v>16</v>
      </c>
      <c r="Q8833" s="1">
        <v>0.08</v>
      </c>
      <c r="R8833">
        <v>227.55</v>
      </c>
      <c r="S8833">
        <v>32.479999999999997</v>
      </c>
      <c r="T8833">
        <f t="shared" si="137"/>
        <v>3640.8</v>
      </c>
    </row>
    <row r="8834" spans="1:20" x14ac:dyDescent="0.25">
      <c r="A8834">
        <v>8833</v>
      </c>
      <c r="B8834">
        <v>90972</v>
      </c>
      <c r="C8834" t="s">
        <v>306</v>
      </c>
      <c r="D8834" t="s">
        <v>20</v>
      </c>
      <c r="E8834" t="s">
        <v>39</v>
      </c>
      <c r="F8834" t="s">
        <v>31</v>
      </c>
      <c r="G8834" t="s">
        <v>93</v>
      </c>
      <c r="H8834" t="s">
        <v>49</v>
      </c>
      <c r="I8834" t="s">
        <v>28</v>
      </c>
      <c r="J8834" t="s">
        <v>29</v>
      </c>
      <c r="K8834" t="s">
        <v>116</v>
      </c>
      <c r="L8834" t="s">
        <v>192</v>
      </c>
      <c r="M8834" t="s">
        <v>35</v>
      </c>
      <c r="N8834" s="2">
        <v>41572</v>
      </c>
      <c r="O8834" s="2">
        <v>41574</v>
      </c>
      <c r="P8834">
        <v>18</v>
      </c>
      <c r="Q8834" s="1">
        <v>0.01</v>
      </c>
      <c r="R8834">
        <v>3.81</v>
      </c>
      <c r="S8834">
        <v>5.44</v>
      </c>
      <c r="T8834">
        <f t="shared" si="137"/>
        <v>68.58</v>
      </c>
    </row>
    <row r="8835" spans="1:20" x14ac:dyDescent="0.25">
      <c r="A8835">
        <v>8834</v>
      </c>
      <c r="B8835">
        <v>90972</v>
      </c>
      <c r="C8835" t="s">
        <v>306</v>
      </c>
      <c r="D8835" t="s">
        <v>578</v>
      </c>
      <c r="E8835" t="s">
        <v>187</v>
      </c>
      <c r="F8835" t="s">
        <v>31</v>
      </c>
      <c r="G8835" t="s">
        <v>93</v>
      </c>
      <c r="H8835" t="s">
        <v>225</v>
      </c>
      <c r="I8835" t="s">
        <v>28</v>
      </c>
      <c r="J8835" t="s">
        <v>29</v>
      </c>
      <c r="K8835" t="s">
        <v>282</v>
      </c>
      <c r="L8835" t="s">
        <v>283</v>
      </c>
      <c r="M8835" t="s">
        <v>35</v>
      </c>
      <c r="N8835" s="2">
        <v>41572</v>
      </c>
      <c r="O8835" s="2">
        <v>41573</v>
      </c>
      <c r="P8835">
        <v>17</v>
      </c>
      <c r="Q8835" s="1">
        <v>0.01</v>
      </c>
      <c r="R8835">
        <v>95.95</v>
      </c>
      <c r="S8835">
        <v>74.349999999999994</v>
      </c>
      <c r="T8835">
        <f t="shared" ref="T8835:T8898" si="138">R8835*P8835</f>
        <v>1631.15</v>
      </c>
    </row>
    <row r="8836" spans="1:20" x14ac:dyDescent="0.25">
      <c r="A8836">
        <v>8835</v>
      </c>
      <c r="B8836">
        <v>90972</v>
      </c>
      <c r="C8836" t="s">
        <v>306</v>
      </c>
      <c r="D8836" t="s">
        <v>20</v>
      </c>
      <c r="E8836" t="s">
        <v>39</v>
      </c>
      <c r="F8836" t="s">
        <v>31</v>
      </c>
      <c r="G8836" t="s">
        <v>93</v>
      </c>
      <c r="H8836" t="s">
        <v>42</v>
      </c>
      <c r="I8836" t="s">
        <v>28</v>
      </c>
      <c r="J8836" t="s">
        <v>29</v>
      </c>
      <c r="K8836" t="s">
        <v>289</v>
      </c>
      <c r="L8836" t="s">
        <v>44</v>
      </c>
      <c r="M8836" t="s">
        <v>35</v>
      </c>
      <c r="N8836" s="2">
        <v>41572</v>
      </c>
      <c r="O8836" s="2">
        <v>41572</v>
      </c>
      <c r="P8836">
        <v>24</v>
      </c>
      <c r="Q8836" s="1">
        <v>0.1</v>
      </c>
      <c r="R8836">
        <v>7.89</v>
      </c>
      <c r="S8836">
        <v>2.82</v>
      </c>
      <c r="T8836">
        <f t="shared" si="138"/>
        <v>189.35999999999999</v>
      </c>
    </row>
    <row r="8837" spans="1:20" x14ac:dyDescent="0.25">
      <c r="A8837">
        <v>8836</v>
      </c>
      <c r="B8837">
        <v>90972</v>
      </c>
      <c r="C8837" t="s">
        <v>306</v>
      </c>
      <c r="D8837" t="s">
        <v>578</v>
      </c>
      <c r="E8837" t="s">
        <v>187</v>
      </c>
      <c r="F8837" t="s">
        <v>31</v>
      </c>
      <c r="G8837" t="s">
        <v>93</v>
      </c>
      <c r="H8837" t="s">
        <v>217</v>
      </c>
      <c r="I8837" t="s">
        <v>28</v>
      </c>
      <c r="J8837" t="s">
        <v>29</v>
      </c>
      <c r="K8837" t="s">
        <v>116</v>
      </c>
      <c r="L8837" t="s">
        <v>330</v>
      </c>
      <c r="M8837" t="s">
        <v>35</v>
      </c>
      <c r="N8837" s="2">
        <v>41572</v>
      </c>
      <c r="O8837" s="2">
        <v>41573</v>
      </c>
      <c r="P8837">
        <v>5</v>
      </c>
      <c r="Q8837" s="1">
        <v>0.04</v>
      </c>
      <c r="R8837">
        <v>124.49</v>
      </c>
      <c r="S8837">
        <v>51.94</v>
      </c>
      <c r="T8837">
        <f t="shared" si="138"/>
        <v>622.44999999999993</v>
      </c>
    </row>
    <row r="8838" spans="1:20" x14ac:dyDescent="0.25">
      <c r="A8838">
        <v>8837</v>
      </c>
      <c r="B8838">
        <v>88236</v>
      </c>
      <c r="C8838" t="s">
        <v>1188</v>
      </c>
      <c r="D8838" t="s">
        <v>38</v>
      </c>
      <c r="E8838" t="s">
        <v>187</v>
      </c>
      <c r="F8838" t="s">
        <v>40</v>
      </c>
      <c r="G8838" t="s">
        <v>93</v>
      </c>
      <c r="H8838" t="s">
        <v>217</v>
      </c>
      <c r="I8838" t="s">
        <v>28</v>
      </c>
      <c r="J8838" t="s">
        <v>29</v>
      </c>
      <c r="K8838" t="s">
        <v>181</v>
      </c>
      <c r="L8838" t="s">
        <v>706</v>
      </c>
      <c r="M8838" t="s">
        <v>175</v>
      </c>
      <c r="N8838" s="2">
        <v>41161</v>
      </c>
      <c r="O8838" s="2">
        <v>41162</v>
      </c>
      <c r="P8838">
        <v>24</v>
      </c>
      <c r="Q8838" s="1">
        <v>0.03</v>
      </c>
      <c r="R8838">
        <v>4.97</v>
      </c>
      <c r="S8838">
        <v>5.71</v>
      </c>
      <c r="T8838">
        <f t="shared" si="138"/>
        <v>119.28</v>
      </c>
    </row>
    <row r="8839" spans="1:20" x14ac:dyDescent="0.25">
      <c r="A8839">
        <v>8838</v>
      </c>
      <c r="B8839">
        <v>91549</v>
      </c>
      <c r="C8839" t="s">
        <v>1544</v>
      </c>
      <c r="D8839" t="s">
        <v>20</v>
      </c>
      <c r="E8839" t="s">
        <v>39</v>
      </c>
      <c r="F8839" t="s">
        <v>31</v>
      </c>
      <c r="G8839" t="s">
        <v>32</v>
      </c>
      <c r="H8839" t="s">
        <v>89</v>
      </c>
      <c r="I8839" t="s">
        <v>28</v>
      </c>
      <c r="J8839" t="s">
        <v>29</v>
      </c>
      <c r="K8839" t="s">
        <v>105</v>
      </c>
      <c r="L8839" t="s">
        <v>192</v>
      </c>
      <c r="M8839" t="s">
        <v>63</v>
      </c>
      <c r="N8839" s="2">
        <v>41501</v>
      </c>
      <c r="O8839" s="2">
        <v>41502</v>
      </c>
      <c r="P8839">
        <v>17</v>
      </c>
      <c r="Q8839" s="1">
        <v>0.03</v>
      </c>
      <c r="R8839">
        <v>6.48</v>
      </c>
      <c r="S8839">
        <v>7.91</v>
      </c>
      <c r="T8839">
        <f t="shared" si="138"/>
        <v>110.16000000000001</v>
      </c>
    </row>
    <row r="8840" spans="1:20" x14ac:dyDescent="0.25">
      <c r="A8840">
        <v>8839</v>
      </c>
      <c r="B8840">
        <v>90929</v>
      </c>
      <c r="C8840" t="s">
        <v>345</v>
      </c>
      <c r="D8840" t="s">
        <v>578</v>
      </c>
      <c r="E8840" t="s">
        <v>187</v>
      </c>
      <c r="F8840" t="s">
        <v>47</v>
      </c>
      <c r="G8840" t="s">
        <v>23</v>
      </c>
      <c r="H8840" t="s">
        <v>225</v>
      </c>
      <c r="I8840" t="s">
        <v>28</v>
      </c>
      <c r="J8840" t="s">
        <v>29</v>
      </c>
      <c r="K8840" t="s">
        <v>248</v>
      </c>
      <c r="L8840" t="s">
        <v>330</v>
      </c>
      <c r="M8840" t="s">
        <v>156</v>
      </c>
      <c r="N8840" s="2">
        <v>41332</v>
      </c>
      <c r="O8840" s="2">
        <v>41334</v>
      </c>
      <c r="P8840">
        <v>11</v>
      </c>
      <c r="Q8840" s="1">
        <v>0.02</v>
      </c>
      <c r="R8840">
        <v>376.13</v>
      </c>
      <c r="S8840">
        <v>85.63</v>
      </c>
      <c r="T8840">
        <f t="shared" si="138"/>
        <v>4137.43</v>
      </c>
    </row>
    <row r="8841" spans="1:20" x14ac:dyDescent="0.25">
      <c r="A8841">
        <v>8840</v>
      </c>
      <c r="B8841">
        <v>89178</v>
      </c>
      <c r="C8841" t="s">
        <v>1817</v>
      </c>
      <c r="D8841" t="s">
        <v>20</v>
      </c>
      <c r="E8841" t="s">
        <v>39</v>
      </c>
      <c r="F8841" t="s">
        <v>31</v>
      </c>
      <c r="G8841" t="s">
        <v>32</v>
      </c>
      <c r="H8841" t="s">
        <v>89</v>
      </c>
      <c r="I8841" t="s">
        <v>28</v>
      </c>
      <c r="J8841" t="s">
        <v>29</v>
      </c>
      <c r="K8841" t="s">
        <v>116</v>
      </c>
      <c r="L8841" t="s">
        <v>192</v>
      </c>
      <c r="M8841" t="s">
        <v>296</v>
      </c>
      <c r="N8841" s="2">
        <v>40724</v>
      </c>
      <c r="O8841" s="2">
        <v>40724</v>
      </c>
      <c r="P8841">
        <v>14</v>
      </c>
      <c r="Q8841" s="1">
        <v>0.06</v>
      </c>
      <c r="R8841">
        <v>35.89</v>
      </c>
      <c r="S8841">
        <v>14.72</v>
      </c>
      <c r="T8841">
        <f t="shared" si="138"/>
        <v>502.46000000000004</v>
      </c>
    </row>
    <row r="8842" spans="1:20" x14ac:dyDescent="0.25">
      <c r="A8842">
        <v>8841</v>
      </c>
      <c r="B8842">
        <v>89178</v>
      </c>
      <c r="C8842" t="s">
        <v>1976</v>
      </c>
      <c r="D8842" t="s">
        <v>38</v>
      </c>
      <c r="E8842" t="s">
        <v>39</v>
      </c>
      <c r="F8842" t="s">
        <v>31</v>
      </c>
      <c r="G8842" t="s">
        <v>32</v>
      </c>
      <c r="H8842" t="s">
        <v>94</v>
      </c>
      <c r="I8842" t="s">
        <v>28</v>
      </c>
      <c r="J8842" t="s">
        <v>29</v>
      </c>
      <c r="K8842" t="s">
        <v>98</v>
      </c>
      <c r="L8842" t="s">
        <v>192</v>
      </c>
      <c r="M8842" t="s">
        <v>296</v>
      </c>
      <c r="N8842" s="2">
        <v>40724</v>
      </c>
      <c r="O8842" s="2">
        <v>40726</v>
      </c>
      <c r="P8842">
        <v>15</v>
      </c>
      <c r="Q8842" s="1">
        <v>7.0000000000000007E-2</v>
      </c>
      <c r="R8842">
        <v>15.57</v>
      </c>
      <c r="S8842">
        <v>1.39</v>
      </c>
      <c r="T8842">
        <f t="shared" si="138"/>
        <v>233.55</v>
      </c>
    </row>
    <row r="8843" spans="1:20" x14ac:dyDescent="0.25">
      <c r="A8843">
        <v>8842</v>
      </c>
      <c r="B8843">
        <v>91591</v>
      </c>
      <c r="C8843" t="s">
        <v>254</v>
      </c>
      <c r="D8843" t="s">
        <v>578</v>
      </c>
      <c r="E8843" t="s">
        <v>21</v>
      </c>
      <c r="F8843" t="s">
        <v>31</v>
      </c>
      <c r="G8843" t="s">
        <v>32</v>
      </c>
      <c r="H8843" t="s">
        <v>33</v>
      </c>
      <c r="I8843" t="s">
        <v>28</v>
      </c>
      <c r="J8843" t="s">
        <v>29</v>
      </c>
      <c r="K8843" t="s">
        <v>198</v>
      </c>
      <c r="L8843" t="s">
        <v>330</v>
      </c>
      <c r="M8843" t="s">
        <v>296</v>
      </c>
      <c r="N8843" s="2">
        <v>41534</v>
      </c>
      <c r="O8843" s="2">
        <v>41536</v>
      </c>
      <c r="P8843">
        <v>12</v>
      </c>
      <c r="Q8843" s="1">
        <v>0.06</v>
      </c>
      <c r="R8843">
        <v>517.48</v>
      </c>
      <c r="S8843">
        <v>16.63</v>
      </c>
      <c r="T8843">
        <f t="shared" si="138"/>
        <v>6209.76</v>
      </c>
    </row>
    <row r="8844" spans="1:20" x14ac:dyDescent="0.25">
      <c r="A8844">
        <v>8843</v>
      </c>
      <c r="B8844">
        <v>91591</v>
      </c>
      <c r="C8844" t="s">
        <v>254</v>
      </c>
      <c r="D8844" t="s">
        <v>20</v>
      </c>
      <c r="E8844" t="s">
        <v>39</v>
      </c>
      <c r="F8844" t="s">
        <v>31</v>
      </c>
      <c r="G8844" t="s">
        <v>32</v>
      </c>
      <c r="H8844" t="s">
        <v>49</v>
      </c>
      <c r="I8844" t="s">
        <v>28</v>
      </c>
      <c r="J8844" t="s">
        <v>29</v>
      </c>
      <c r="K8844" t="s">
        <v>172</v>
      </c>
      <c r="L8844" t="s">
        <v>44</v>
      </c>
      <c r="M8844" t="s">
        <v>69</v>
      </c>
      <c r="N8844" s="2">
        <v>41534</v>
      </c>
      <c r="O8844" s="2">
        <v>41534</v>
      </c>
      <c r="P8844">
        <v>13</v>
      </c>
      <c r="Q8844" s="1">
        <v>0.04</v>
      </c>
      <c r="R8844">
        <v>15.04</v>
      </c>
      <c r="S8844">
        <v>1.97</v>
      </c>
      <c r="T8844">
        <f t="shared" si="138"/>
        <v>195.51999999999998</v>
      </c>
    </row>
    <row r="8845" spans="1:20" x14ac:dyDescent="0.25">
      <c r="A8845">
        <v>8844</v>
      </c>
      <c r="B8845">
        <v>91591</v>
      </c>
      <c r="C8845" t="s">
        <v>254</v>
      </c>
      <c r="D8845" t="s">
        <v>20</v>
      </c>
      <c r="E8845" t="s">
        <v>39</v>
      </c>
      <c r="F8845" t="s">
        <v>31</v>
      </c>
      <c r="G8845" t="s">
        <v>257</v>
      </c>
      <c r="H8845" t="s">
        <v>42</v>
      </c>
      <c r="I8845" t="s">
        <v>28</v>
      </c>
      <c r="J8845" t="s">
        <v>29</v>
      </c>
      <c r="K8845" t="s">
        <v>50</v>
      </c>
      <c r="L8845" t="s">
        <v>192</v>
      </c>
      <c r="M8845" t="s">
        <v>131</v>
      </c>
      <c r="N8845" s="2">
        <v>41534</v>
      </c>
      <c r="O8845" s="2">
        <v>41535</v>
      </c>
      <c r="P8845">
        <v>25</v>
      </c>
      <c r="Q8845" s="1">
        <v>0.06</v>
      </c>
      <c r="R8845">
        <v>24.98</v>
      </c>
      <c r="S8845">
        <v>8.7899999999999991</v>
      </c>
      <c r="T8845">
        <f t="shared" si="138"/>
        <v>624.5</v>
      </c>
    </row>
    <row r="8846" spans="1:20" x14ac:dyDescent="0.25">
      <c r="A8846">
        <v>8845</v>
      </c>
      <c r="B8846">
        <v>90965</v>
      </c>
      <c r="C8846" t="s">
        <v>306</v>
      </c>
      <c r="D8846" t="s">
        <v>20</v>
      </c>
      <c r="E8846" t="s">
        <v>187</v>
      </c>
      <c r="F8846" t="s">
        <v>31</v>
      </c>
      <c r="G8846" t="s">
        <v>32</v>
      </c>
      <c r="H8846" t="s">
        <v>225</v>
      </c>
      <c r="I8846" t="s">
        <v>28</v>
      </c>
      <c r="J8846" t="s">
        <v>29</v>
      </c>
      <c r="K8846" t="s">
        <v>101</v>
      </c>
      <c r="L8846" t="s">
        <v>746</v>
      </c>
      <c r="M8846" t="s">
        <v>35</v>
      </c>
      <c r="N8846" s="2">
        <v>40548</v>
      </c>
      <c r="O8846" s="2">
        <v>40548</v>
      </c>
      <c r="P8846">
        <v>9</v>
      </c>
      <c r="Q8846" s="1">
        <v>0.04</v>
      </c>
      <c r="R8846">
        <v>19.989999999999998</v>
      </c>
      <c r="S8846">
        <v>11.17</v>
      </c>
      <c r="T8846">
        <f t="shared" si="138"/>
        <v>179.91</v>
      </c>
    </row>
    <row r="8847" spans="1:20" x14ac:dyDescent="0.25">
      <c r="A8847">
        <v>8846</v>
      </c>
      <c r="B8847">
        <v>90965</v>
      </c>
      <c r="C8847" t="s">
        <v>306</v>
      </c>
      <c r="D8847" t="s">
        <v>20</v>
      </c>
      <c r="E8847" t="s">
        <v>39</v>
      </c>
      <c r="F8847" t="s">
        <v>31</v>
      </c>
      <c r="G8847" t="s">
        <v>32</v>
      </c>
      <c r="H8847" t="s">
        <v>89</v>
      </c>
      <c r="I8847" t="s">
        <v>28</v>
      </c>
      <c r="J8847" t="s">
        <v>29</v>
      </c>
      <c r="K8847" t="s">
        <v>68</v>
      </c>
      <c r="L8847" t="s">
        <v>192</v>
      </c>
      <c r="M8847" t="s">
        <v>35</v>
      </c>
      <c r="N8847" s="2">
        <v>40548</v>
      </c>
      <c r="O8847" s="2">
        <v>40549</v>
      </c>
      <c r="P8847">
        <v>11</v>
      </c>
      <c r="Q8847" s="1">
        <v>0.06</v>
      </c>
      <c r="R8847">
        <v>16.91</v>
      </c>
      <c r="S8847">
        <v>6.25</v>
      </c>
      <c r="T8847">
        <f t="shared" si="138"/>
        <v>186.01</v>
      </c>
    </row>
    <row r="8848" spans="1:20" x14ac:dyDescent="0.25">
      <c r="A8848">
        <v>8847</v>
      </c>
      <c r="B8848">
        <v>87044</v>
      </c>
      <c r="C8848" t="s">
        <v>1319</v>
      </c>
      <c r="D8848" t="s">
        <v>20</v>
      </c>
      <c r="E8848" t="s">
        <v>39</v>
      </c>
      <c r="F8848" t="s">
        <v>31</v>
      </c>
      <c r="G8848" t="s">
        <v>23</v>
      </c>
      <c r="H8848" t="s">
        <v>49</v>
      </c>
      <c r="I8848" t="s">
        <v>28</v>
      </c>
      <c r="J8848" t="s">
        <v>29</v>
      </c>
      <c r="K8848" t="s">
        <v>149</v>
      </c>
      <c r="L8848" t="s">
        <v>192</v>
      </c>
      <c r="M8848" t="s">
        <v>63</v>
      </c>
      <c r="N8848" s="2">
        <v>40649</v>
      </c>
      <c r="O8848" s="2">
        <v>40651</v>
      </c>
      <c r="P8848">
        <v>6</v>
      </c>
      <c r="Q8848" s="1">
        <v>0.1</v>
      </c>
      <c r="R8848">
        <v>5.8</v>
      </c>
      <c r="S8848">
        <v>5.59</v>
      </c>
      <c r="T8848">
        <f t="shared" si="138"/>
        <v>34.799999999999997</v>
      </c>
    </row>
    <row r="8849" spans="1:20" x14ac:dyDescent="0.25">
      <c r="A8849">
        <v>8848</v>
      </c>
      <c r="B8849">
        <v>86088</v>
      </c>
      <c r="C8849" t="s">
        <v>2162</v>
      </c>
      <c r="D8849" t="s">
        <v>20</v>
      </c>
      <c r="E8849" t="s">
        <v>21</v>
      </c>
      <c r="F8849" t="s">
        <v>22</v>
      </c>
      <c r="G8849" t="s">
        <v>93</v>
      </c>
      <c r="H8849" t="s">
        <v>33</v>
      </c>
      <c r="I8849" t="s">
        <v>28</v>
      </c>
      <c r="J8849" t="s">
        <v>29</v>
      </c>
      <c r="K8849" t="s">
        <v>201</v>
      </c>
      <c r="L8849" t="s">
        <v>26</v>
      </c>
      <c r="M8849" t="s">
        <v>86</v>
      </c>
      <c r="N8849" s="2">
        <v>41182</v>
      </c>
      <c r="O8849" s="2">
        <v>41184</v>
      </c>
      <c r="P8849">
        <v>13</v>
      </c>
      <c r="Q8849" s="1">
        <v>0.08</v>
      </c>
      <c r="R8849">
        <v>31.11</v>
      </c>
      <c r="S8849">
        <v>3.6</v>
      </c>
      <c r="T8849">
        <f t="shared" si="138"/>
        <v>404.43</v>
      </c>
    </row>
    <row r="8850" spans="1:20" x14ac:dyDescent="0.25">
      <c r="A8850">
        <v>8849</v>
      </c>
      <c r="B8850">
        <v>86088</v>
      </c>
      <c r="C8850" t="s">
        <v>2162</v>
      </c>
      <c r="D8850" t="s">
        <v>20</v>
      </c>
      <c r="E8850" t="s">
        <v>21</v>
      </c>
      <c r="F8850" t="s">
        <v>22</v>
      </c>
      <c r="G8850" t="s">
        <v>93</v>
      </c>
      <c r="H8850" t="s">
        <v>206</v>
      </c>
      <c r="I8850" t="s">
        <v>28</v>
      </c>
      <c r="J8850" t="s">
        <v>29</v>
      </c>
      <c r="K8850" t="s">
        <v>1107</v>
      </c>
      <c r="L8850" t="s">
        <v>192</v>
      </c>
      <c r="M8850" t="s">
        <v>232</v>
      </c>
      <c r="N8850" s="2">
        <v>41182</v>
      </c>
      <c r="O8850" s="2">
        <v>41184</v>
      </c>
      <c r="P8850">
        <v>8</v>
      </c>
      <c r="Q8850" s="1">
        <v>7.0000000000000007E-2</v>
      </c>
      <c r="R8850">
        <v>125.99</v>
      </c>
      <c r="S8850">
        <v>8.08</v>
      </c>
      <c r="T8850">
        <f t="shared" si="138"/>
        <v>1007.92</v>
      </c>
    </row>
    <row r="8851" spans="1:20" x14ac:dyDescent="0.25">
      <c r="A8851">
        <v>8850</v>
      </c>
      <c r="B8851">
        <v>91299</v>
      </c>
      <c r="C8851" t="s">
        <v>237</v>
      </c>
      <c r="D8851" t="s">
        <v>20</v>
      </c>
      <c r="E8851" t="s">
        <v>39</v>
      </c>
      <c r="F8851" t="s">
        <v>22</v>
      </c>
      <c r="G8851" t="s">
        <v>93</v>
      </c>
      <c r="H8851" t="s">
        <v>78</v>
      </c>
      <c r="I8851" t="s">
        <v>28</v>
      </c>
      <c r="J8851" t="s">
        <v>29</v>
      </c>
      <c r="K8851" t="s">
        <v>101</v>
      </c>
      <c r="L8851" t="s">
        <v>192</v>
      </c>
      <c r="M8851" t="s">
        <v>227</v>
      </c>
      <c r="N8851" s="2">
        <v>40554</v>
      </c>
      <c r="O8851" s="2">
        <v>40555</v>
      </c>
      <c r="P8851">
        <v>11</v>
      </c>
      <c r="Q8851" s="1">
        <v>0.05</v>
      </c>
      <c r="R8851">
        <v>40.99</v>
      </c>
      <c r="S8851">
        <v>17.48</v>
      </c>
      <c r="T8851">
        <f t="shared" si="138"/>
        <v>450.89000000000004</v>
      </c>
    </row>
    <row r="8852" spans="1:20" x14ac:dyDescent="0.25">
      <c r="A8852">
        <v>8851</v>
      </c>
      <c r="B8852">
        <v>91299</v>
      </c>
      <c r="C8852" t="s">
        <v>2136</v>
      </c>
      <c r="D8852" t="s">
        <v>578</v>
      </c>
      <c r="E8852" t="s">
        <v>39</v>
      </c>
      <c r="F8852" t="s">
        <v>22</v>
      </c>
      <c r="G8852" t="s">
        <v>93</v>
      </c>
      <c r="H8852" t="s">
        <v>61</v>
      </c>
      <c r="I8852" t="s">
        <v>28</v>
      </c>
      <c r="J8852" t="s">
        <v>29</v>
      </c>
      <c r="K8852" t="s">
        <v>291</v>
      </c>
      <c r="L8852" t="s">
        <v>283</v>
      </c>
      <c r="M8852" t="s">
        <v>27</v>
      </c>
      <c r="N8852" s="2">
        <v>40554</v>
      </c>
      <c r="O8852" s="2">
        <v>40556</v>
      </c>
      <c r="P8852">
        <v>3</v>
      </c>
      <c r="Q8852" s="1">
        <v>0.01</v>
      </c>
      <c r="R8852">
        <v>180.98</v>
      </c>
      <c r="S8852">
        <v>55.24</v>
      </c>
      <c r="T8852">
        <f t="shared" si="138"/>
        <v>542.93999999999994</v>
      </c>
    </row>
    <row r="8853" spans="1:20" x14ac:dyDescent="0.25">
      <c r="A8853">
        <v>8852</v>
      </c>
      <c r="B8853">
        <v>91299</v>
      </c>
      <c r="C8853" t="s">
        <v>2136</v>
      </c>
      <c r="D8853" t="s">
        <v>38</v>
      </c>
      <c r="E8853" t="s">
        <v>187</v>
      </c>
      <c r="F8853" t="s">
        <v>22</v>
      </c>
      <c r="G8853" t="s">
        <v>93</v>
      </c>
      <c r="H8853" t="s">
        <v>225</v>
      </c>
      <c r="I8853" t="s">
        <v>28</v>
      </c>
      <c r="J8853" t="s">
        <v>29</v>
      </c>
      <c r="K8853" t="s">
        <v>221</v>
      </c>
      <c r="L8853" t="s">
        <v>192</v>
      </c>
      <c r="M8853" t="s">
        <v>232</v>
      </c>
      <c r="N8853" s="2">
        <v>40554</v>
      </c>
      <c r="O8853" s="2">
        <v>40555</v>
      </c>
      <c r="P8853">
        <v>12</v>
      </c>
      <c r="Q8853" s="1">
        <v>0.08</v>
      </c>
      <c r="R8853">
        <v>29.18</v>
      </c>
      <c r="S8853">
        <v>8.5500000000000007</v>
      </c>
      <c r="T8853">
        <f t="shared" si="138"/>
        <v>350.15999999999997</v>
      </c>
    </row>
    <row r="8854" spans="1:20" x14ac:dyDescent="0.25">
      <c r="A8854">
        <v>8853</v>
      </c>
      <c r="B8854">
        <v>89283</v>
      </c>
      <c r="C8854" t="s">
        <v>1418</v>
      </c>
      <c r="D8854" t="s">
        <v>20</v>
      </c>
      <c r="E8854" t="s">
        <v>187</v>
      </c>
      <c r="F8854" t="s">
        <v>47</v>
      </c>
      <c r="G8854" t="s">
        <v>41</v>
      </c>
      <c r="H8854" t="s">
        <v>225</v>
      </c>
      <c r="I8854" t="s">
        <v>28</v>
      </c>
      <c r="J8854" t="s">
        <v>29</v>
      </c>
      <c r="K8854" t="s">
        <v>82</v>
      </c>
      <c r="L8854" t="s">
        <v>192</v>
      </c>
      <c r="M8854" t="s">
        <v>114</v>
      </c>
      <c r="N8854" s="2">
        <v>41334</v>
      </c>
      <c r="O8854" s="2">
        <v>41336</v>
      </c>
      <c r="P8854">
        <v>1</v>
      </c>
      <c r="Q8854" s="1">
        <v>0</v>
      </c>
      <c r="R8854">
        <v>5.89</v>
      </c>
      <c r="S8854">
        <v>5.57</v>
      </c>
      <c r="T8854">
        <f t="shared" si="138"/>
        <v>5.89</v>
      </c>
    </row>
    <row r="8855" spans="1:20" x14ac:dyDescent="0.25">
      <c r="A8855">
        <v>8854</v>
      </c>
      <c r="B8855">
        <v>89884</v>
      </c>
      <c r="C8855" t="s">
        <v>350</v>
      </c>
      <c r="D8855" t="s">
        <v>20</v>
      </c>
      <c r="E8855" t="s">
        <v>39</v>
      </c>
      <c r="F8855" t="s">
        <v>31</v>
      </c>
      <c r="G8855" t="s">
        <v>23</v>
      </c>
      <c r="H8855" t="s">
        <v>94</v>
      </c>
      <c r="I8855" t="s">
        <v>28</v>
      </c>
      <c r="J8855" t="s">
        <v>29</v>
      </c>
      <c r="K8855" t="s">
        <v>79</v>
      </c>
      <c r="L8855" t="s">
        <v>746</v>
      </c>
      <c r="M8855" t="s">
        <v>143</v>
      </c>
      <c r="N8855" s="2">
        <v>41486</v>
      </c>
      <c r="O8855" s="2">
        <v>41487</v>
      </c>
      <c r="P8855">
        <v>16</v>
      </c>
      <c r="Q8855" s="1">
        <v>0.04</v>
      </c>
      <c r="R8855">
        <v>4.4800000000000004</v>
      </c>
      <c r="S8855">
        <v>49</v>
      </c>
      <c r="T8855">
        <f t="shared" si="138"/>
        <v>71.680000000000007</v>
      </c>
    </row>
    <row r="8856" spans="1:20" x14ac:dyDescent="0.25">
      <c r="A8856">
        <v>8855</v>
      </c>
      <c r="B8856">
        <v>89884</v>
      </c>
      <c r="C8856" t="s">
        <v>350</v>
      </c>
      <c r="D8856" t="s">
        <v>578</v>
      </c>
      <c r="E8856" t="s">
        <v>187</v>
      </c>
      <c r="F8856" t="s">
        <v>31</v>
      </c>
      <c r="G8856" t="s">
        <v>23</v>
      </c>
      <c r="H8856" t="s">
        <v>188</v>
      </c>
      <c r="I8856" t="s">
        <v>28</v>
      </c>
      <c r="J8856" t="s">
        <v>29</v>
      </c>
      <c r="K8856" t="s">
        <v>43</v>
      </c>
      <c r="L8856" t="s">
        <v>330</v>
      </c>
      <c r="M8856" t="s">
        <v>139</v>
      </c>
      <c r="N8856" s="2">
        <v>41486</v>
      </c>
      <c r="O8856" s="2">
        <v>41488</v>
      </c>
      <c r="P8856">
        <v>10</v>
      </c>
      <c r="Q8856" s="1">
        <v>0.08</v>
      </c>
      <c r="R8856">
        <v>218.75</v>
      </c>
      <c r="S8856">
        <v>69.64</v>
      </c>
      <c r="T8856">
        <f t="shared" si="138"/>
        <v>2187.5</v>
      </c>
    </row>
    <row r="8857" spans="1:20" x14ac:dyDescent="0.25">
      <c r="A8857">
        <v>8856</v>
      </c>
      <c r="B8857">
        <v>90708</v>
      </c>
      <c r="C8857" t="s">
        <v>914</v>
      </c>
      <c r="D8857" t="s">
        <v>38</v>
      </c>
      <c r="E8857" t="s">
        <v>39</v>
      </c>
      <c r="F8857" t="s">
        <v>22</v>
      </c>
      <c r="G8857" t="s">
        <v>93</v>
      </c>
      <c r="H8857" t="s">
        <v>49</v>
      </c>
      <c r="I8857" t="s">
        <v>28</v>
      </c>
      <c r="J8857" t="s">
        <v>29</v>
      </c>
      <c r="K8857" t="s">
        <v>158</v>
      </c>
      <c r="L8857" t="s">
        <v>192</v>
      </c>
      <c r="M8857" t="s">
        <v>326</v>
      </c>
      <c r="N8857" s="2">
        <v>41049</v>
      </c>
      <c r="O8857" s="2">
        <v>41051</v>
      </c>
      <c r="P8857">
        <v>13</v>
      </c>
      <c r="Q8857" s="1">
        <v>0.1</v>
      </c>
      <c r="R8857">
        <v>3.89</v>
      </c>
      <c r="S8857">
        <v>7.01</v>
      </c>
      <c r="T8857">
        <f t="shared" si="138"/>
        <v>50.57</v>
      </c>
    </row>
    <row r="8858" spans="1:20" x14ac:dyDescent="0.25">
      <c r="A8858">
        <v>8857</v>
      </c>
      <c r="B8858">
        <v>90708</v>
      </c>
      <c r="C8858" t="s">
        <v>914</v>
      </c>
      <c r="D8858" t="s">
        <v>20</v>
      </c>
      <c r="E8858" t="s">
        <v>39</v>
      </c>
      <c r="F8858" t="s">
        <v>22</v>
      </c>
      <c r="G8858" t="s">
        <v>93</v>
      </c>
      <c r="H8858" t="s">
        <v>89</v>
      </c>
      <c r="I8858" t="s">
        <v>28</v>
      </c>
      <c r="J8858" t="s">
        <v>29</v>
      </c>
      <c r="K8858" t="s">
        <v>181</v>
      </c>
      <c r="L8858" t="s">
        <v>192</v>
      </c>
      <c r="M8858" t="s">
        <v>80</v>
      </c>
      <c r="N8858" s="2">
        <v>41049</v>
      </c>
      <c r="O8858" s="2">
        <v>41051</v>
      </c>
      <c r="P8858">
        <v>4</v>
      </c>
      <c r="Q8858" s="1">
        <v>0.08</v>
      </c>
      <c r="R8858">
        <v>6.48</v>
      </c>
      <c r="S8858">
        <v>10.050000000000001</v>
      </c>
      <c r="T8858">
        <f t="shared" si="138"/>
        <v>25.92</v>
      </c>
    </row>
    <row r="8859" spans="1:20" x14ac:dyDescent="0.25">
      <c r="A8859">
        <v>8858</v>
      </c>
      <c r="B8859">
        <v>87203</v>
      </c>
      <c r="C8859" t="s">
        <v>1961</v>
      </c>
      <c r="D8859" t="s">
        <v>20</v>
      </c>
      <c r="E8859" t="s">
        <v>39</v>
      </c>
      <c r="F8859" t="s">
        <v>31</v>
      </c>
      <c r="G8859" t="s">
        <v>23</v>
      </c>
      <c r="H8859" t="s">
        <v>54</v>
      </c>
      <c r="I8859" t="s">
        <v>28</v>
      </c>
      <c r="J8859" t="s">
        <v>29</v>
      </c>
      <c r="K8859" t="s">
        <v>172</v>
      </c>
      <c r="L8859" t="s">
        <v>192</v>
      </c>
      <c r="M8859" t="s">
        <v>91</v>
      </c>
      <c r="N8859" s="2">
        <v>41376</v>
      </c>
      <c r="O8859" s="2">
        <v>41377</v>
      </c>
      <c r="P8859">
        <v>12</v>
      </c>
      <c r="Q8859" s="1">
        <v>0.09</v>
      </c>
      <c r="R8859">
        <v>34.76</v>
      </c>
      <c r="S8859">
        <v>8.2200000000000006</v>
      </c>
      <c r="T8859">
        <f t="shared" si="138"/>
        <v>417.12</v>
      </c>
    </row>
    <row r="8860" spans="1:20" x14ac:dyDescent="0.25">
      <c r="A8860">
        <v>8859</v>
      </c>
      <c r="B8860">
        <v>88885</v>
      </c>
      <c r="C8860" t="s">
        <v>1125</v>
      </c>
      <c r="D8860" t="s">
        <v>20</v>
      </c>
      <c r="E8860" t="s">
        <v>39</v>
      </c>
      <c r="F8860" t="s">
        <v>40</v>
      </c>
      <c r="G8860" t="s">
        <v>48</v>
      </c>
      <c r="H8860" t="s">
        <v>42</v>
      </c>
      <c r="I8860" t="s">
        <v>28</v>
      </c>
      <c r="J8860" t="s">
        <v>29</v>
      </c>
      <c r="K8860" t="s">
        <v>274</v>
      </c>
      <c r="L8860" t="s">
        <v>192</v>
      </c>
      <c r="M8860" t="s">
        <v>469</v>
      </c>
      <c r="N8860" s="2">
        <v>41114</v>
      </c>
      <c r="O8860" s="2">
        <v>41118</v>
      </c>
      <c r="P8860">
        <v>5</v>
      </c>
      <c r="Q8860" s="1">
        <v>0.09</v>
      </c>
      <c r="R8860">
        <v>38.06</v>
      </c>
      <c r="S8860">
        <v>4.5</v>
      </c>
      <c r="T8860">
        <f t="shared" si="138"/>
        <v>190.3</v>
      </c>
    </row>
    <row r="8861" spans="1:20" x14ac:dyDescent="0.25">
      <c r="A8861">
        <v>8860</v>
      </c>
      <c r="B8861">
        <v>88885</v>
      </c>
      <c r="C8861" t="s">
        <v>1125</v>
      </c>
      <c r="D8861" t="s">
        <v>20</v>
      </c>
      <c r="E8861" t="s">
        <v>187</v>
      </c>
      <c r="F8861" t="s">
        <v>40</v>
      </c>
      <c r="G8861" t="s">
        <v>48</v>
      </c>
      <c r="H8861" t="s">
        <v>217</v>
      </c>
      <c r="I8861" t="s">
        <v>28</v>
      </c>
      <c r="J8861" t="s">
        <v>29</v>
      </c>
      <c r="K8861" t="s">
        <v>181</v>
      </c>
      <c r="L8861" t="s">
        <v>44</v>
      </c>
      <c r="M8861" t="s">
        <v>45</v>
      </c>
      <c r="N8861" s="2">
        <v>41114</v>
      </c>
      <c r="O8861" s="2">
        <v>41116</v>
      </c>
      <c r="P8861">
        <v>9</v>
      </c>
      <c r="Q8861" s="1">
        <v>7.0000000000000007E-2</v>
      </c>
      <c r="R8861">
        <v>5.08</v>
      </c>
      <c r="S8861">
        <v>2.0299999999999998</v>
      </c>
      <c r="T8861">
        <f t="shared" si="138"/>
        <v>45.72</v>
      </c>
    </row>
    <row r="8862" spans="1:20" x14ac:dyDescent="0.25">
      <c r="A8862">
        <v>8861</v>
      </c>
      <c r="B8862">
        <v>88885</v>
      </c>
      <c r="C8862" t="s">
        <v>1125</v>
      </c>
      <c r="D8862" t="s">
        <v>20</v>
      </c>
      <c r="E8862" t="s">
        <v>21</v>
      </c>
      <c r="F8862" t="s">
        <v>40</v>
      </c>
      <c r="G8862" t="s">
        <v>48</v>
      </c>
      <c r="H8862" t="s">
        <v>24</v>
      </c>
      <c r="I8862" t="s">
        <v>28</v>
      </c>
      <c r="J8862" t="s">
        <v>29</v>
      </c>
      <c r="K8862" t="s">
        <v>25</v>
      </c>
      <c r="L8862" t="s">
        <v>192</v>
      </c>
      <c r="M8862" t="s">
        <v>264</v>
      </c>
      <c r="N8862" s="2">
        <v>41114</v>
      </c>
      <c r="O8862" s="2">
        <v>41119</v>
      </c>
      <c r="P8862">
        <v>7</v>
      </c>
      <c r="Q8862" s="1">
        <v>0</v>
      </c>
      <c r="R8862">
        <v>125.99</v>
      </c>
      <c r="S8862">
        <v>8.99</v>
      </c>
      <c r="T8862">
        <f t="shared" si="138"/>
        <v>881.93</v>
      </c>
    </row>
    <row r="8863" spans="1:20" x14ac:dyDescent="0.25">
      <c r="A8863">
        <v>8862</v>
      </c>
      <c r="B8863">
        <v>88885</v>
      </c>
      <c r="C8863" t="s">
        <v>1125</v>
      </c>
      <c r="D8863" t="s">
        <v>20</v>
      </c>
      <c r="E8863" t="s">
        <v>21</v>
      </c>
      <c r="F8863" t="s">
        <v>40</v>
      </c>
      <c r="G8863" t="s">
        <v>48</v>
      </c>
      <c r="H8863" t="s">
        <v>206</v>
      </c>
      <c r="I8863" t="s">
        <v>28</v>
      </c>
      <c r="J8863" t="s">
        <v>29</v>
      </c>
      <c r="K8863" t="s">
        <v>210</v>
      </c>
      <c r="L8863" t="s">
        <v>192</v>
      </c>
      <c r="M8863" t="s">
        <v>370</v>
      </c>
      <c r="N8863" s="2">
        <v>41114</v>
      </c>
      <c r="O8863" s="2">
        <v>41116</v>
      </c>
      <c r="P8863">
        <v>16</v>
      </c>
      <c r="Q8863" s="1">
        <v>0.02</v>
      </c>
      <c r="R8863">
        <v>125.99</v>
      </c>
      <c r="S8863">
        <v>8.08</v>
      </c>
      <c r="T8863">
        <f t="shared" si="138"/>
        <v>2015.84</v>
      </c>
    </row>
    <row r="8864" spans="1:20" x14ac:dyDescent="0.25">
      <c r="A8864">
        <v>8863</v>
      </c>
      <c r="B8864">
        <v>89625</v>
      </c>
      <c r="C8864" t="s">
        <v>335</v>
      </c>
      <c r="D8864" t="s">
        <v>38</v>
      </c>
      <c r="E8864" t="s">
        <v>39</v>
      </c>
      <c r="F8864" t="s">
        <v>40</v>
      </c>
      <c r="G8864" t="s">
        <v>32</v>
      </c>
      <c r="H8864" t="s">
        <v>61</v>
      </c>
      <c r="I8864" t="s">
        <v>28</v>
      </c>
      <c r="J8864" t="s">
        <v>29</v>
      </c>
      <c r="K8864" t="s">
        <v>181</v>
      </c>
      <c r="L8864" t="s">
        <v>192</v>
      </c>
      <c r="M8864" t="s">
        <v>59</v>
      </c>
      <c r="N8864" s="2">
        <v>41268</v>
      </c>
      <c r="O8864" s="2">
        <v>41269</v>
      </c>
      <c r="P8864">
        <v>21</v>
      </c>
      <c r="Q8864" s="1">
        <v>0</v>
      </c>
      <c r="R8864">
        <v>3.69</v>
      </c>
      <c r="S8864">
        <v>0.5</v>
      </c>
      <c r="T8864">
        <f t="shared" si="138"/>
        <v>77.489999999999995</v>
      </c>
    </row>
    <row r="8865" spans="1:20" x14ac:dyDescent="0.25">
      <c r="A8865">
        <v>8864</v>
      </c>
      <c r="B8865">
        <v>89625</v>
      </c>
      <c r="C8865" t="s">
        <v>335</v>
      </c>
      <c r="D8865" t="s">
        <v>20</v>
      </c>
      <c r="E8865" t="s">
        <v>39</v>
      </c>
      <c r="F8865" t="s">
        <v>40</v>
      </c>
      <c r="G8865" t="s">
        <v>32</v>
      </c>
      <c r="H8865" t="s">
        <v>54</v>
      </c>
      <c r="I8865" t="s">
        <v>28</v>
      </c>
      <c r="J8865" t="s">
        <v>29</v>
      </c>
      <c r="K8865" t="s">
        <v>133</v>
      </c>
      <c r="L8865" t="s">
        <v>192</v>
      </c>
      <c r="M8865" t="s">
        <v>99</v>
      </c>
      <c r="N8865" s="2">
        <v>41268</v>
      </c>
      <c r="O8865" s="2">
        <v>41269</v>
      </c>
      <c r="P8865">
        <v>2</v>
      </c>
      <c r="Q8865" s="1">
        <v>0.04</v>
      </c>
      <c r="R8865">
        <v>419.19</v>
      </c>
      <c r="S8865">
        <v>19.989999999999998</v>
      </c>
      <c r="T8865">
        <f t="shared" si="138"/>
        <v>838.38</v>
      </c>
    </row>
    <row r="8866" spans="1:20" x14ac:dyDescent="0.25">
      <c r="A8866">
        <v>8865</v>
      </c>
      <c r="B8866">
        <v>87952</v>
      </c>
      <c r="C8866" t="s">
        <v>2294</v>
      </c>
      <c r="D8866" t="s">
        <v>578</v>
      </c>
      <c r="E8866" t="s">
        <v>187</v>
      </c>
      <c r="F8866" t="s">
        <v>47</v>
      </c>
      <c r="G8866" t="s">
        <v>32</v>
      </c>
      <c r="H8866" t="s">
        <v>225</v>
      </c>
      <c r="I8866" t="s">
        <v>28</v>
      </c>
      <c r="J8866" t="s">
        <v>29</v>
      </c>
      <c r="K8866" t="s">
        <v>98</v>
      </c>
      <c r="L8866" t="s">
        <v>330</v>
      </c>
      <c r="M8866" t="s">
        <v>156</v>
      </c>
      <c r="N8866" s="2">
        <v>40223</v>
      </c>
      <c r="O8866" s="2">
        <v>40224</v>
      </c>
      <c r="P8866">
        <v>9</v>
      </c>
      <c r="Q8866" s="1">
        <v>0</v>
      </c>
      <c r="R8866">
        <v>236.97</v>
      </c>
      <c r="S8866">
        <v>59.24</v>
      </c>
      <c r="T8866">
        <f t="shared" si="138"/>
        <v>2132.73</v>
      </c>
    </row>
    <row r="8867" spans="1:20" x14ac:dyDescent="0.25">
      <c r="A8867">
        <v>8866</v>
      </c>
      <c r="B8867">
        <v>88466</v>
      </c>
      <c r="C8867" t="s">
        <v>2292</v>
      </c>
      <c r="D8867" t="s">
        <v>578</v>
      </c>
      <c r="E8867" t="s">
        <v>21</v>
      </c>
      <c r="F8867" t="s">
        <v>47</v>
      </c>
      <c r="G8867" t="s">
        <v>23</v>
      </c>
      <c r="H8867" t="s">
        <v>33</v>
      </c>
      <c r="I8867" t="s">
        <v>28</v>
      </c>
      <c r="J8867" t="s">
        <v>29</v>
      </c>
      <c r="K8867" t="s">
        <v>409</v>
      </c>
      <c r="L8867" t="s">
        <v>283</v>
      </c>
      <c r="M8867" t="s">
        <v>156</v>
      </c>
      <c r="N8867" s="2">
        <v>41375</v>
      </c>
      <c r="O8867" s="2">
        <v>41376</v>
      </c>
      <c r="P8867">
        <v>1</v>
      </c>
      <c r="Q8867" s="1">
        <v>0</v>
      </c>
      <c r="R8867">
        <v>2550.14</v>
      </c>
      <c r="S8867">
        <v>29.7</v>
      </c>
      <c r="T8867">
        <f t="shared" si="138"/>
        <v>2550.14</v>
      </c>
    </row>
    <row r="8868" spans="1:20" x14ac:dyDescent="0.25">
      <c r="A8868">
        <v>8867</v>
      </c>
      <c r="B8868">
        <v>89432</v>
      </c>
      <c r="C8868" t="s">
        <v>1047</v>
      </c>
      <c r="D8868" t="s">
        <v>20</v>
      </c>
      <c r="E8868" t="s">
        <v>39</v>
      </c>
      <c r="F8868" t="s">
        <v>47</v>
      </c>
      <c r="G8868" t="s">
        <v>41</v>
      </c>
      <c r="H8868" t="s">
        <v>61</v>
      </c>
      <c r="I8868" t="s">
        <v>28</v>
      </c>
      <c r="J8868" t="s">
        <v>29</v>
      </c>
      <c r="K8868" t="s">
        <v>228</v>
      </c>
      <c r="L8868" t="s">
        <v>192</v>
      </c>
      <c r="M8868" t="s">
        <v>167</v>
      </c>
      <c r="N8868" s="2">
        <v>40228</v>
      </c>
      <c r="O8868" s="2">
        <v>40228</v>
      </c>
      <c r="P8868">
        <v>9</v>
      </c>
      <c r="Q8868" s="1">
        <v>0.05</v>
      </c>
      <c r="R8868">
        <v>4.28</v>
      </c>
      <c r="S8868">
        <v>5.17</v>
      </c>
      <c r="T8868">
        <f t="shared" si="138"/>
        <v>38.520000000000003</v>
      </c>
    </row>
    <row r="8869" spans="1:20" x14ac:dyDescent="0.25">
      <c r="A8869">
        <v>8868</v>
      </c>
      <c r="B8869">
        <v>90700</v>
      </c>
      <c r="C8869" t="s">
        <v>2144</v>
      </c>
      <c r="D8869" t="s">
        <v>20</v>
      </c>
      <c r="E8869" t="s">
        <v>39</v>
      </c>
      <c r="F8869" t="s">
        <v>47</v>
      </c>
      <c r="G8869" t="s">
        <v>41</v>
      </c>
      <c r="H8869" t="s">
        <v>61</v>
      </c>
      <c r="I8869" t="s">
        <v>28</v>
      </c>
      <c r="J8869" t="s">
        <v>29</v>
      </c>
      <c r="K8869" t="s">
        <v>158</v>
      </c>
      <c r="L8869" t="s">
        <v>192</v>
      </c>
      <c r="M8869" t="s">
        <v>117</v>
      </c>
      <c r="N8869" s="2">
        <v>41234</v>
      </c>
      <c r="O8869" s="2">
        <v>41235</v>
      </c>
      <c r="P8869">
        <v>5</v>
      </c>
      <c r="Q8869" s="1">
        <v>0.1</v>
      </c>
      <c r="R8869">
        <v>30.56</v>
      </c>
      <c r="S8869">
        <v>2.99</v>
      </c>
      <c r="T8869">
        <f t="shared" si="138"/>
        <v>152.79999999999998</v>
      </c>
    </row>
    <row r="8870" spans="1:20" x14ac:dyDescent="0.25">
      <c r="A8870">
        <v>8869</v>
      </c>
      <c r="B8870">
        <v>90700</v>
      </c>
      <c r="C8870" t="s">
        <v>2144</v>
      </c>
      <c r="D8870" t="s">
        <v>20</v>
      </c>
      <c r="E8870" t="s">
        <v>21</v>
      </c>
      <c r="F8870" t="s">
        <v>47</v>
      </c>
      <c r="G8870" t="s">
        <v>41</v>
      </c>
      <c r="H8870" t="s">
        <v>33</v>
      </c>
      <c r="I8870" t="s">
        <v>28</v>
      </c>
      <c r="J8870" t="s">
        <v>29</v>
      </c>
      <c r="K8870" t="s">
        <v>1447</v>
      </c>
      <c r="L8870" t="s">
        <v>192</v>
      </c>
      <c r="M8870" t="s">
        <v>134</v>
      </c>
      <c r="N8870" s="2">
        <v>41234</v>
      </c>
      <c r="O8870" s="2">
        <v>41235</v>
      </c>
      <c r="P8870">
        <v>13</v>
      </c>
      <c r="Q8870" s="1">
        <v>0</v>
      </c>
      <c r="R8870">
        <v>73.98</v>
      </c>
      <c r="S8870">
        <v>12.14</v>
      </c>
      <c r="T8870">
        <f t="shared" si="138"/>
        <v>961.74</v>
      </c>
    </row>
    <row r="8871" spans="1:20" x14ac:dyDescent="0.25">
      <c r="A8871">
        <v>8870</v>
      </c>
      <c r="B8871">
        <v>86349</v>
      </c>
      <c r="C8871" t="s">
        <v>1263</v>
      </c>
      <c r="D8871" t="s">
        <v>20</v>
      </c>
      <c r="E8871" t="s">
        <v>39</v>
      </c>
      <c r="F8871" t="s">
        <v>31</v>
      </c>
      <c r="G8871" t="s">
        <v>23</v>
      </c>
      <c r="H8871" t="s">
        <v>42</v>
      </c>
      <c r="I8871" t="s">
        <v>28</v>
      </c>
      <c r="J8871" t="s">
        <v>29</v>
      </c>
      <c r="K8871" t="s">
        <v>71</v>
      </c>
      <c r="L8871" t="s">
        <v>192</v>
      </c>
      <c r="M8871" t="s">
        <v>296</v>
      </c>
      <c r="N8871" s="2">
        <v>41422</v>
      </c>
      <c r="O8871" s="2">
        <v>41423</v>
      </c>
      <c r="P8871">
        <v>4</v>
      </c>
      <c r="Q8871" s="1">
        <v>0.03</v>
      </c>
      <c r="R8871">
        <v>5.98</v>
      </c>
      <c r="S8871">
        <v>5.35</v>
      </c>
      <c r="T8871">
        <f t="shared" si="138"/>
        <v>23.92</v>
      </c>
    </row>
    <row r="8872" spans="1:20" x14ac:dyDescent="0.25">
      <c r="A8872">
        <v>8871</v>
      </c>
      <c r="B8872">
        <v>91590</v>
      </c>
      <c r="C8872" t="s">
        <v>254</v>
      </c>
      <c r="D8872" t="s">
        <v>20</v>
      </c>
      <c r="E8872" t="s">
        <v>39</v>
      </c>
      <c r="F8872" t="s">
        <v>31</v>
      </c>
      <c r="G8872" t="s">
        <v>48</v>
      </c>
      <c r="H8872" t="s">
        <v>94</v>
      </c>
      <c r="I8872" t="s">
        <v>28</v>
      </c>
      <c r="J8872" t="s">
        <v>29</v>
      </c>
      <c r="K8872" t="s">
        <v>68</v>
      </c>
      <c r="L8872" t="s">
        <v>192</v>
      </c>
      <c r="M8872" t="s">
        <v>255</v>
      </c>
      <c r="N8872" s="2">
        <v>41316</v>
      </c>
      <c r="O8872" s="2">
        <v>41323</v>
      </c>
      <c r="P8872">
        <v>1</v>
      </c>
      <c r="Q8872" s="1">
        <v>0.02</v>
      </c>
      <c r="R8872">
        <v>30.98</v>
      </c>
      <c r="S8872">
        <v>11.63</v>
      </c>
      <c r="T8872">
        <f t="shared" si="138"/>
        <v>30.98</v>
      </c>
    </row>
    <row r="8873" spans="1:20" x14ac:dyDescent="0.25">
      <c r="A8873">
        <v>8872</v>
      </c>
      <c r="B8873">
        <v>91590</v>
      </c>
      <c r="C8873" t="s">
        <v>254</v>
      </c>
      <c r="D8873" t="s">
        <v>20</v>
      </c>
      <c r="E8873" t="s">
        <v>39</v>
      </c>
      <c r="F8873" t="s">
        <v>31</v>
      </c>
      <c r="G8873" t="s">
        <v>48</v>
      </c>
      <c r="H8873" t="s">
        <v>49</v>
      </c>
      <c r="I8873" t="s">
        <v>28</v>
      </c>
      <c r="J8873" t="s">
        <v>29</v>
      </c>
      <c r="K8873" t="s">
        <v>289</v>
      </c>
      <c r="L8873" t="s">
        <v>192</v>
      </c>
      <c r="M8873" t="s">
        <v>69</v>
      </c>
      <c r="N8873" s="2">
        <v>41316</v>
      </c>
      <c r="O8873" s="2">
        <v>41323</v>
      </c>
      <c r="P8873">
        <v>9</v>
      </c>
      <c r="Q8873" s="1">
        <v>0.02</v>
      </c>
      <c r="R8873">
        <v>4.9800000000000004</v>
      </c>
      <c r="S8873">
        <v>7.54</v>
      </c>
      <c r="T8873">
        <f t="shared" si="138"/>
        <v>44.820000000000007</v>
      </c>
    </row>
    <row r="8874" spans="1:20" x14ac:dyDescent="0.25">
      <c r="A8874">
        <v>8873</v>
      </c>
      <c r="B8874">
        <v>87624</v>
      </c>
      <c r="C8874" t="s">
        <v>2297</v>
      </c>
      <c r="D8874" t="s">
        <v>578</v>
      </c>
      <c r="E8874" t="s">
        <v>187</v>
      </c>
      <c r="F8874" t="s">
        <v>31</v>
      </c>
      <c r="G8874" t="s">
        <v>93</v>
      </c>
      <c r="H8874" t="s">
        <v>219</v>
      </c>
      <c r="I8874" t="s">
        <v>28</v>
      </c>
      <c r="J8874" t="s">
        <v>29</v>
      </c>
      <c r="K8874" t="s">
        <v>170</v>
      </c>
      <c r="L8874" t="s">
        <v>330</v>
      </c>
      <c r="M8874" t="s">
        <v>66</v>
      </c>
      <c r="N8874" s="2">
        <v>41056</v>
      </c>
      <c r="O8874" s="2">
        <v>41058</v>
      </c>
      <c r="P8874">
        <v>7</v>
      </c>
      <c r="Q8874" s="1">
        <v>0.1</v>
      </c>
      <c r="R8874">
        <v>58.14</v>
      </c>
      <c r="S8874">
        <v>36.61</v>
      </c>
      <c r="T8874">
        <f t="shared" si="138"/>
        <v>406.98</v>
      </c>
    </row>
    <row r="8875" spans="1:20" x14ac:dyDescent="0.25">
      <c r="A8875">
        <v>8874</v>
      </c>
      <c r="B8875">
        <v>87624</v>
      </c>
      <c r="C8875" t="s">
        <v>1482</v>
      </c>
      <c r="D8875" t="s">
        <v>38</v>
      </c>
      <c r="E8875" t="s">
        <v>39</v>
      </c>
      <c r="F8875" t="s">
        <v>47</v>
      </c>
      <c r="G8875" t="s">
        <v>93</v>
      </c>
      <c r="H8875" t="s">
        <v>89</v>
      </c>
      <c r="I8875" t="s">
        <v>28</v>
      </c>
      <c r="J8875" t="s">
        <v>29</v>
      </c>
      <c r="K8875" t="s">
        <v>136</v>
      </c>
      <c r="L8875" t="s">
        <v>192</v>
      </c>
      <c r="M8875" t="s">
        <v>51</v>
      </c>
      <c r="N8875" s="2">
        <v>41056</v>
      </c>
      <c r="O8875" s="2">
        <v>41057</v>
      </c>
      <c r="P8875">
        <v>7</v>
      </c>
      <c r="Q8875" s="1">
        <v>0.08</v>
      </c>
      <c r="R8875">
        <v>6.3</v>
      </c>
      <c r="S8875">
        <v>0.5</v>
      </c>
      <c r="T8875">
        <f t="shared" si="138"/>
        <v>44.1</v>
      </c>
    </row>
    <row r="8876" spans="1:20" x14ac:dyDescent="0.25">
      <c r="A8876">
        <v>8875</v>
      </c>
      <c r="B8876">
        <v>86666</v>
      </c>
      <c r="C8876" t="s">
        <v>715</v>
      </c>
      <c r="D8876" t="s">
        <v>20</v>
      </c>
      <c r="E8876" t="s">
        <v>39</v>
      </c>
      <c r="F8876" t="s">
        <v>40</v>
      </c>
      <c r="G8876" t="s">
        <v>93</v>
      </c>
      <c r="H8876" t="s">
        <v>49</v>
      </c>
      <c r="I8876" t="s">
        <v>28</v>
      </c>
      <c r="J8876" t="s">
        <v>29</v>
      </c>
      <c r="K8876" t="s">
        <v>221</v>
      </c>
      <c r="L8876" t="s">
        <v>192</v>
      </c>
      <c r="M8876" t="s">
        <v>59</v>
      </c>
      <c r="N8876" s="2">
        <v>41489</v>
      </c>
      <c r="O8876" s="2">
        <v>41490</v>
      </c>
      <c r="P8876">
        <v>3</v>
      </c>
      <c r="Q8876" s="1">
        <v>0.08</v>
      </c>
      <c r="R8876">
        <v>3.98</v>
      </c>
      <c r="S8876">
        <v>5.26</v>
      </c>
      <c r="T8876">
        <f t="shared" si="138"/>
        <v>11.94</v>
      </c>
    </row>
    <row r="8877" spans="1:20" x14ac:dyDescent="0.25">
      <c r="A8877">
        <v>8876</v>
      </c>
      <c r="B8877">
        <v>86662</v>
      </c>
      <c r="C8877" t="s">
        <v>715</v>
      </c>
      <c r="D8877" t="s">
        <v>20</v>
      </c>
      <c r="E8877" t="s">
        <v>21</v>
      </c>
      <c r="F8877" t="s">
        <v>40</v>
      </c>
      <c r="G8877" t="s">
        <v>93</v>
      </c>
      <c r="H8877" t="s">
        <v>203</v>
      </c>
      <c r="I8877" t="s">
        <v>28</v>
      </c>
      <c r="J8877" t="s">
        <v>29</v>
      </c>
      <c r="K8877" t="s">
        <v>198</v>
      </c>
      <c r="L8877" t="s">
        <v>192</v>
      </c>
      <c r="M8877" t="s">
        <v>59</v>
      </c>
      <c r="N8877" s="2">
        <v>40393</v>
      </c>
      <c r="O8877" s="2">
        <v>40395</v>
      </c>
      <c r="P8877">
        <v>11</v>
      </c>
      <c r="Q8877" s="1">
        <v>0.06</v>
      </c>
      <c r="R8877">
        <v>125.99</v>
      </c>
      <c r="S8877">
        <v>2.5</v>
      </c>
      <c r="T8877">
        <f t="shared" si="138"/>
        <v>1385.8899999999999</v>
      </c>
    </row>
    <row r="8878" spans="1:20" x14ac:dyDescent="0.25">
      <c r="A8878">
        <v>8877</v>
      </c>
      <c r="B8878">
        <v>89817</v>
      </c>
      <c r="C8878" t="s">
        <v>218</v>
      </c>
      <c r="D8878" t="s">
        <v>578</v>
      </c>
      <c r="E8878" t="s">
        <v>187</v>
      </c>
      <c r="F8878" t="s">
        <v>22</v>
      </c>
      <c r="G8878" t="s">
        <v>93</v>
      </c>
      <c r="H8878" t="s">
        <v>225</v>
      </c>
      <c r="I8878" t="s">
        <v>28</v>
      </c>
      <c r="J8878" t="s">
        <v>29</v>
      </c>
      <c r="K8878" t="s">
        <v>189</v>
      </c>
      <c r="L8878" t="s">
        <v>330</v>
      </c>
      <c r="M8878" t="s">
        <v>137</v>
      </c>
      <c r="N8878" s="2">
        <v>41522</v>
      </c>
      <c r="O8878" s="2">
        <v>41524</v>
      </c>
      <c r="P8878">
        <v>4</v>
      </c>
      <c r="Q8878" s="1">
        <v>0.03</v>
      </c>
      <c r="R8878">
        <v>218.75</v>
      </c>
      <c r="S8878">
        <v>69.64</v>
      </c>
      <c r="T8878">
        <f t="shared" si="138"/>
        <v>875</v>
      </c>
    </row>
    <row r="8879" spans="1:20" x14ac:dyDescent="0.25">
      <c r="A8879">
        <v>8878</v>
      </c>
      <c r="B8879">
        <v>90666</v>
      </c>
      <c r="C8879" t="s">
        <v>648</v>
      </c>
      <c r="D8879" t="s">
        <v>38</v>
      </c>
      <c r="E8879" t="s">
        <v>187</v>
      </c>
      <c r="F8879" t="s">
        <v>40</v>
      </c>
      <c r="G8879" t="s">
        <v>32</v>
      </c>
      <c r="H8879" t="s">
        <v>188</v>
      </c>
      <c r="I8879" t="s">
        <v>28</v>
      </c>
      <c r="J8879" t="s">
        <v>29</v>
      </c>
      <c r="K8879" t="s">
        <v>228</v>
      </c>
      <c r="L8879" t="s">
        <v>26</v>
      </c>
      <c r="M8879" t="s">
        <v>638</v>
      </c>
      <c r="N8879" s="2">
        <v>41007</v>
      </c>
      <c r="O8879" s="2">
        <v>41009</v>
      </c>
      <c r="P8879">
        <v>10</v>
      </c>
      <c r="Q8879" s="1">
        <v>0.03</v>
      </c>
      <c r="R8879">
        <v>22.23</v>
      </c>
      <c r="S8879">
        <v>5.08</v>
      </c>
      <c r="T8879">
        <f t="shared" si="138"/>
        <v>222.3</v>
      </c>
    </row>
    <row r="8880" spans="1:20" x14ac:dyDescent="0.25">
      <c r="A8880">
        <v>8879</v>
      </c>
      <c r="B8880">
        <v>90666</v>
      </c>
      <c r="C8880" t="s">
        <v>648</v>
      </c>
      <c r="D8880" t="s">
        <v>20</v>
      </c>
      <c r="E8880" t="s">
        <v>21</v>
      </c>
      <c r="F8880" t="s">
        <v>40</v>
      </c>
      <c r="G8880" t="s">
        <v>32</v>
      </c>
      <c r="H8880" t="s">
        <v>206</v>
      </c>
      <c r="I8880" t="s">
        <v>28</v>
      </c>
      <c r="J8880" t="s">
        <v>29</v>
      </c>
      <c r="K8880" t="s">
        <v>1243</v>
      </c>
      <c r="L8880" t="s">
        <v>192</v>
      </c>
      <c r="M8880" t="s">
        <v>309</v>
      </c>
      <c r="N8880" s="2">
        <v>41007</v>
      </c>
      <c r="O8880" s="2">
        <v>41008</v>
      </c>
      <c r="P8880">
        <v>2</v>
      </c>
      <c r="Q8880" s="1">
        <v>0</v>
      </c>
      <c r="R8880">
        <v>65.989999999999995</v>
      </c>
      <c r="S8880">
        <v>8.99</v>
      </c>
      <c r="T8880">
        <f t="shared" si="138"/>
        <v>131.97999999999999</v>
      </c>
    </row>
    <row r="8881" spans="1:20" x14ac:dyDescent="0.25">
      <c r="A8881">
        <v>8880</v>
      </c>
      <c r="B8881">
        <v>90666</v>
      </c>
      <c r="C8881" t="s">
        <v>786</v>
      </c>
      <c r="D8881" t="s">
        <v>20</v>
      </c>
      <c r="E8881" t="s">
        <v>39</v>
      </c>
      <c r="F8881" t="s">
        <v>22</v>
      </c>
      <c r="G8881" t="s">
        <v>32</v>
      </c>
      <c r="H8881" t="s">
        <v>54</v>
      </c>
      <c r="I8881" t="s">
        <v>28</v>
      </c>
      <c r="J8881" t="s">
        <v>29</v>
      </c>
      <c r="K8881" t="s">
        <v>163</v>
      </c>
      <c r="L8881" t="s">
        <v>192</v>
      </c>
      <c r="M8881" t="s">
        <v>137</v>
      </c>
      <c r="N8881" s="2">
        <v>41007</v>
      </c>
      <c r="O8881" s="2">
        <v>41010</v>
      </c>
      <c r="P8881">
        <v>9</v>
      </c>
      <c r="Q8881" s="1">
        <v>0.09</v>
      </c>
      <c r="R8881">
        <v>19.98</v>
      </c>
      <c r="S8881">
        <v>5.77</v>
      </c>
      <c r="T8881">
        <f t="shared" si="138"/>
        <v>179.82</v>
      </c>
    </row>
    <row r="8882" spans="1:20" x14ac:dyDescent="0.25">
      <c r="A8882">
        <v>8881</v>
      </c>
      <c r="B8882">
        <v>87687</v>
      </c>
      <c r="C8882" t="s">
        <v>81</v>
      </c>
      <c r="D8882" t="s">
        <v>578</v>
      </c>
      <c r="E8882" t="s">
        <v>187</v>
      </c>
      <c r="F8882" t="s">
        <v>31</v>
      </c>
      <c r="G8882" t="s">
        <v>23</v>
      </c>
      <c r="H8882" t="s">
        <v>225</v>
      </c>
      <c r="I8882" t="s">
        <v>28</v>
      </c>
      <c r="J8882" t="s">
        <v>29</v>
      </c>
      <c r="K8882" t="s">
        <v>228</v>
      </c>
      <c r="L8882" t="s">
        <v>330</v>
      </c>
      <c r="M8882" t="s">
        <v>66</v>
      </c>
      <c r="N8882" s="2">
        <v>41215</v>
      </c>
      <c r="O8882" s="2">
        <v>41216</v>
      </c>
      <c r="P8882">
        <v>26</v>
      </c>
      <c r="Q8882" s="1">
        <v>0.02</v>
      </c>
      <c r="R8882">
        <v>296.18</v>
      </c>
      <c r="S8882">
        <v>54.12</v>
      </c>
      <c r="T8882">
        <f t="shared" si="138"/>
        <v>7700.68</v>
      </c>
    </row>
    <row r="8883" spans="1:20" x14ac:dyDescent="0.25">
      <c r="A8883">
        <v>8882</v>
      </c>
      <c r="B8883">
        <v>87687</v>
      </c>
      <c r="C8883" t="s">
        <v>2296</v>
      </c>
      <c r="D8883" t="s">
        <v>578</v>
      </c>
      <c r="E8883" t="s">
        <v>187</v>
      </c>
      <c r="F8883" t="s">
        <v>40</v>
      </c>
      <c r="G8883" t="s">
        <v>23</v>
      </c>
      <c r="H8883" t="s">
        <v>219</v>
      </c>
      <c r="I8883" t="s">
        <v>28</v>
      </c>
      <c r="J8883" t="s">
        <v>29</v>
      </c>
      <c r="K8883" t="s">
        <v>226</v>
      </c>
      <c r="L8883" t="s">
        <v>330</v>
      </c>
      <c r="M8883" t="s">
        <v>638</v>
      </c>
      <c r="N8883" s="2">
        <v>41215</v>
      </c>
      <c r="O8883" s="2">
        <v>41217</v>
      </c>
      <c r="P8883">
        <v>16</v>
      </c>
      <c r="Q8883" s="1">
        <v>0.08</v>
      </c>
      <c r="R8883">
        <v>58.14</v>
      </c>
      <c r="S8883">
        <v>36.61</v>
      </c>
      <c r="T8883">
        <f t="shared" si="138"/>
        <v>930.24</v>
      </c>
    </row>
    <row r="8884" spans="1:20" x14ac:dyDescent="0.25">
      <c r="A8884">
        <v>8883</v>
      </c>
      <c r="B8884">
        <v>90610</v>
      </c>
      <c r="C8884" t="s">
        <v>1247</v>
      </c>
      <c r="D8884" t="s">
        <v>20</v>
      </c>
      <c r="E8884" t="s">
        <v>39</v>
      </c>
      <c r="F8884" t="s">
        <v>31</v>
      </c>
      <c r="G8884" t="s">
        <v>32</v>
      </c>
      <c r="H8884" t="s">
        <v>94</v>
      </c>
      <c r="I8884" t="s">
        <v>28</v>
      </c>
      <c r="J8884" t="s">
        <v>29</v>
      </c>
      <c r="K8884" t="s">
        <v>55</v>
      </c>
      <c r="L8884" t="s">
        <v>192</v>
      </c>
      <c r="M8884" t="s">
        <v>91</v>
      </c>
      <c r="N8884" s="2">
        <v>41135</v>
      </c>
      <c r="O8884" s="2">
        <v>41135</v>
      </c>
      <c r="P8884">
        <v>4</v>
      </c>
      <c r="Q8884" s="1">
        <v>0.1</v>
      </c>
      <c r="R8884">
        <v>8.34</v>
      </c>
      <c r="S8884">
        <v>4.82</v>
      </c>
      <c r="T8884">
        <f t="shared" si="138"/>
        <v>33.36</v>
      </c>
    </row>
    <row r="8885" spans="1:20" x14ac:dyDescent="0.25">
      <c r="A8885">
        <v>8884</v>
      </c>
      <c r="B8885">
        <v>90610</v>
      </c>
      <c r="C8885" t="s">
        <v>2022</v>
      </c>
      <c r="D8885" t="s">
        <v>578</v>
      </c>
      <c r="E8885" t="s">
        <v>39</v>
      </c>
      <c r="F8885" t="s">
        <v>31</v>
      </c>
      <c r="G8885" t="s">
        <v>32</v>
      </c>
      <c r="H8885" t="s">
        <v>42</v>
      </c>
      <c r="I8885" t="s">
        <v>28</v>
      </c>
      <c r="J8885" t="s">
        <v>29</v>
      </c>
      <c r="K8885" t="s">
        <v>82</v>
      </c>
      <c r="L8885" t="s">
        <v>283</v>
      </c>
      <c r="M8885" t="s">
        <v>375</v>
      </c>
      <c r="N8885" s="2">
        <v>41135</v>
      </c>
      <c r="O8885" s="2">
        <v>41137</v>
      </c>
      <c r="P8885">
        <v>22</v>
      </c>
      <c r="Q8885" s="1">
        <v>0.1</v>
      </c>
      <c r="R8885">
        <v>20.98</v>
      </c>
      <c r="S8885">
        <v>53.03</v>
      </c>
      <c r="T8885">
        <f t="shared" si="138"/>
        <v>461.56</v>
      </c>
    </row>
    <row r="8886" spans="1:20" x14ac:dyDescent="0.25">
      <c r="A8886">
        <v>8885</v>
      </c>
      <c r="B8886">
        <v>90610</v>
      </c>
      <c r="C8886" t="s">
        <v>2022</v>
      </c>
      <c r="D8886" t="s">
        <v>578</v>
      </c>
      <c r="E8886" t="s">
        <v>187</v>
      </c>
      <c r="F8886" t="s">
        <v>31</v>
      </c>
      <c r="G8886" t="s">
        <v>32</v>
      </c>
      <c r="H8886" t="s">
        <v>219</v>
      </c>
      <c r="I8886" t="s">
        <v>28</v>
      </c>
      <c r="J8886" t="s">
        <v>29</v>
      </c>
      <c r="K8886" t="s">
        <v>101</v>
      </c>
      <c r="L8886" t="s">
        <v>330</v>
      </c>
      <c r="M8886" t="s">
        <v>214</v>
      </c>
      <c r="N8886" s="2">
        <v>41135</v>
      </c>
      <c r="O8886" s="2">
        <v>41137</v>
      </c>
      <c r="P8886">
        <v>14</v>
      </c>
      <c r="Q8886" s="1">
        <v>0.05</v>
      </c>
      <c r="R8886">
        <v>286.85000000000002</v>
      </c>
      <c r="S8886">
        <v>61.76</v>
      </c>
      <c r="T8886">
        <f t="shared" si="138"/>
        <v>4015.9000000000005</v>
      </c>
    </row>
    <row r="8887" spans="1:20" x14ac:dyDescent="0.25">
      <c r="A8887">
        <v>8886</v>
      </c>
      <c r="B8887">
        <v>87530</v>
      </c>
      <c r="C8887" t="s">
        <v>1687</v>
      </c>
      <c r="D8887" t="s">
        <v>38</v>
      </c>
      <c r="E8887" t="s">
        <v>187</v>
      </c>
      <c r="F8887" t="s">
        <v>40</v>
      </c>
      <c r="G8887" t="s">
        <v>41</v>
      </c>
      <c r="H8887" t="s">
        <v>217</v>
      </c>
      <c r="I8887" t="s">
        <v>28</v>
      </c>
      <c r="J8887" t="s">
        <v>29</v>
      </c>
      <c r="K8887" t="s">
        <v>170</v>
      </c>
      <c r="L8887" t="s">
        <v>706</v>
      </c>
      <c r="M8887" t="s">
        <v>309</v>
      </c>
      <c r="N8887" s="2">
        <v>40217</v>
      </c>
      <c r="O8887" s="2">
        <v>40220</v>
      </c>
      <c r="P8887">
        <v>5</v>
      </c>
      <c r="Q8887" s="1">
        <v>0.1</v>
      </c>
      <c r="R8887">
        <v>105.98</v>
      </c>
      <c r="S8887">
        <v>13.99</v>
      </c>
      <c r="T8887">
        <f t="shared" si="138"/>
        <v>529.9</v>
      </c>
    </row>
    <row r="8888" spans="1:20" x14ac:dyDescent="0.25">
      <c r="A8888">
        <v>8887</v>
      </c>
      <c r="B8888">
        <v>91116</v>
      </c>
      <c r="C8888" t="s">
        <v>2165</v>
      </c>
      <c r="D8888" t="s">
        <v>20</v>
      </c>
      <c r="E8888" t="s">
        <v>187</v>
      </c>
      <c r="F8888" t="s">
        <v>22</v>
      </c>
      <c r="G8888" t="s">
        <v>48</v>
      </c>
      <c r="H8888" t="s">
        <v>225</v>
      </c>
      <c r="I8888" t="s">
        <v>28</v>
      </c>
      <c r="J8888" t="s">
        <v>29</v>
      </c>
      <c r="K8888" t="s">
        <v>68</v>
      </c>
      <c r="L8888" t="s">
        <v>746</v>
      </c>
      <c r="M8888" t="s">
        <v>123</v>
      </c>
      <c r="N8888" s="2">
        <v>40341</v>
      </c>
      <c r="O8888" s="2">
        <v>40345</v>
      </c>
      <c r="P8888">
        <v>9</v>
      </c>
      <c r="Q8888" s="1">
        <v>0.04</v>
      </c>
      <c r="R8888">
        <v>105.29</v>
      </c>
      <c r="S8888">
        <v>10.119999999999999</v>
      </c>
      <c r="T8888">
        <f t="shared" si="138"/>
        <v>947.61</v>
      </c>
    </row>
    <row r="8889" spans="1:20" x14ac:dyDescent="0.25">
      <c r="A8889">
        <v>8888</v>
      </c>
      <c r="B8889">
        <v>91116</v>
      </c>
      <c r="C8889" t="s">
        <v>2165</v>
      </c>
      <c r="D8889" t="s">
        <v>578</v>
      </c>
      <c r="E8889" t="s">
        <v>187</v>
      </c>
      <c r="F8889" t="s">
        <v>22</v>
      </c>
      <c r="G8889" t="s">
        <v>48</v>
      </c>
      <c r="H8889" t="s">
        <v>225</v>
      </c>
      <c r="I8889" t="s">
        <v>28</v>
      </c>
      <c r="J8889" t="s">
        <v>29</v>
      </c>
      <c r="K8889" t="s">
        <v>226</v>
      </c>
      <c r="L8889" t="s">
        <v>330</v>
      </c>
      <c r="M8889" t="s">
        <v>199</v>
      </c>
      <c r="N8889" s="2">
        <v>40341</v>
      </c>
      <c r="O8889" s="2">
        <v>40343</v>
      </c>
      <c r="P8889">
        <v>18</v>
      </c>
      <c r="Q8889" s="1">
        <v>7.0000000000000007E-2</v>
      </c>
      <c r="R8889">
        <v>31.76</v>
      </c>
      <c r="S8889">
        <v>45.51</v>
      </c>
      <c r="T8889">
        <f t="shared" si="138"/>
        <v>571.68000000000006</v>
      </c>
    </row>
    <row r="8890" spans="1:20" x14ac:dyDescent="0.25">
      <c r="A8890">
        <v>8889</v>
      </c>
      <c r="B8890">
        <v>91116</v>
      </c>
      <c r="C8890" t="s">
        <v>857</v>
      </c>
      <c r="D8890" t="s">
        <v>578</v>
      </c>
      <c r="E8890" t="s">
        <v>187</v>
      </c>
      <c r="F8890" t="s">
        <v>31</v>
      </c>
      <c r="G8890" t="s">
        <v>48</v>
      </c>
      <c r="H8890" t="s">
        <v>188</v>
      </c>
      <c r="I8890" t="s">
        <v>28</v>
      </c>
      <c r="J8890" t="s">
        <v>29</v>
      </c>
      <c r="K8890" t="s">
        <v>181</v>
      </c>
      <c r="L8890" t="s">
        <v>330</v>
      </c>
      <c r="M8890" t="s">
        <v>375</v>
      </c>
      <c r="N8890" s="2">
        <v>40341</v>
      </c>
      <c r="O8890" s="2">
        <v>40341</v>
      </c>
      <c r="P8890">
        <v>14</v>
      </c>
      <c r="Q8890" s="1">
        <v>0.04</v>
      </c>
      <c r="R8890">
        <v>130.97999999999999</v>
      </c>
      <c r="S8890">
        <v>54.74</v>
      </c>
      <c r="T8890">
        <f t="shared" si="138"/>
        <v>1833.7199999999998</v>
      </c>
    </row>
    <row r="8891" spans="1:20" x14ac:dyDescent="0.25">
      <c r="A8891">
        <v>8890</v>
      </c>
      <c r="B8891">
        <v>87117</v>
      </c>
      <c r="C8891" t="s">
        <v>332</v>
      </c>
      <c r="D8891" t="s">
        <v>20</v>
      </c>
      <c r="E8891" t="s">
        <v>39</v>
      </c>
      <c r="F8891" t="s">
        <v>22</v>
      </c>
      <c r="G8891" t="s">
        <v>23</v>
      </c>
      <c r="H8891" t="s">
        <v>61</v>
      </c>
      <c r="I8891" t="s">
        <v>28</v>
      </c>
      <c r="J8891" t="s">
        <v>29</v>
      </c>
      <c r="K8891" t="s">
        <v>74</v>
      </c>
      <c r="L8891" t="s">
        <v>44</v>
      </c>
      <c r="M8891" t="s">
        <v>238</v>
      </c>
      <c r="N8891" s="2">
        <v>40500</v>
      </c>
      <c r="O8891" s="2">
        <v>40502</v>
      </c>
      <c r="P8891">
        <v>20</v>
      </c>
      <c r="Q8891" s="1">
        <v>0.1</v>
      </c>
      <c r="R8891">
        <v>1.89</v>
      </c>
      <c r="S8891">
        <v>0.76</v>
      </c>
      <c r="T8891">
        <f t="shared" si="138"/>
        <v>37.799999999999997</v>
      </c>
    </row>
    <row r="8892" spans="1:20" x14ac:dyDescent="0.25">
      <c r="A8892">
        <v>8891</v>
      </c>
      <c r="B8892">
        <v>85998</v>
      </c>
      <c r="C8892" t="s">
        <v>1437</v>
      </c>
      <c r="D8892" t="s">
        <v>38</v>
      </c>
      <c r="E8892" t="s">
        <v>21</v>
      </c>
      <c r="F8892" t="s">
        <v>31</v>
      </c>
      <c r="G8892" t="s">
        <v>93</v>
      </c>
      <c r="H8892" t="s">
        <v>206</v>
      </c>
      <c r="I8892" t="s">
        <v>28</v>
      </c>
      <c r="J8892" t="s">
        <v>29</v>
      </c>
      <c r="K8892" t="s">
        <v>1147</v>
      </c>
      <c r="L8892" t="s">
        <v>192</v>
      </c>
      <c r="M8892" t="s">
        <v>63</v>
      </c>
      <c r="N8892" s="2">
        <v>41340</v>
      </c>
      <c r="O8892" s="2">
        <v>41340</v>
      </c>
      <c r="P8892">
        <v>5</v>
      </c>
      <c r="Q8892" s="1">
        <v>0.08</v>
      </c>
      <c r="R8892">
        <v>43.22</v>
      </c>
      <c r="S8892">
        <v>4</v>
      </c>
      <c r="T8892">
        <f t="shared" si="138"/>
        <v>216.1</v>
      </c>
    </row>
    <row r="8893" spans="1:20" x14ac:dyDescent="0.25">
      <c r="A8893">
        <v>8892</v>
      </c>
      <c r="B8893">
        <v>89775</v>
      </c>
      <c r="C8893" t="s">
        <v>245</v>
      </c>
      <c r="D8893" t="s">
        <v>20</v>
      </c>
      <c r="E8893" t="s">
        <v>21</v>
      </c>
      <c r="F8893" t="s">
        <v>22</v>
      </c>
      <c r="G8893" t="s">
        <v>41</v>
      </c>
      <c r="H8893" t="s">
        <v>24</v>
      </c>
      <c r="I8893" t="s">
        <v>28</v>
      </c>
      <c r="J8893" t="s">
        <v>29</v>
      </c>
      <c r="K8893" t="s">
        <v>1447</v>
      </c>
      <c r="L8893" t="s">
        <v>192</v>
      </c>
      <c r="M8893" t="s">
        <v>182</v>
      </c>
      <c r="N8893" s="2">
        <v>40381</v>
      </c>
      <c r="O8893" s="2">
        <v>40381</v>
      </c>
      <c r="P8893">
        <v>11</v>
      </c>
      <c r="Q8893" s="1">
        <v>0</v>
      </c>
      <c r="R8893">
        <v>115.99</v>
      </c>
      <c r="S8893">
        <v>5.92</v>
      </c>
      <c r="T8893">
        <f t="shared" si="138"/>
        <v>1275.8899999999999</v>
      </c>
    </row>
    <row r="8894" spans="1:20" x14ac:dyDescent="0.25">
      <c r="A8894">
        <v>8893</v>
      </c>
      <c r="B8894">
        <v>86623</v>
      </c>
      <c r="C8894" t="s">
        <v>1486</v>
      </c>
      <c r="D8894" t="s">
        <v>20</v>
      </c>
      <c r="E8894" t="s">
        <v>39</v>
      </c>
      <c r="F8894" t="s">
        <v>31</v>
      </c>
      <c r="G8894" t="s">
        <v>41</v>
      </c>
      <c r="H8894" t="s">
        <v>49</v>
      </c>
      <c r="I8894" t="s">
        <v>28</v>
      </c>
      <c r="J8894" t="s">
        <v>29</v>
      </c>
      <c r="K8894" t="s">
        <v>133</v>
      </c>
      <c r="L8894" t="s">
        <v>192</v>
      </c>
      <c r="M8894" t="s">
        <v>131</v>
      </c>
      <c r="N8894" s="2">
        <v>41146</v>
      </c>
      <c r="O8894" s="2">
        <v>41147</v>
      </c>
      <c r="P8894">
        <v>1</v>
      </c>
      <c r="Q8894" s="1">
        <v>0</v>
      </c>
      <c r="R8894">
        <v>11.48</v>
      </c>
      <c r="S8894">
        <v>5.43</v>
      </c>
      <c r="T8894">
        <f t="shared" si="138"/>
        <v>11.48</v>
      </c>
    </row>
    <row r="8895" spans="1:20" x14ac:dyDescent="0.25">
      <c r="A8895">
        <v>8894</v>
      </c>
      <c r="B8895">
        <v>86623</v>
      </c>
      <c r="C8895" t="s">
        <v>1486</v>
      </c>
      <c r="D8895" t="s">
        <v>20</v>
      </c>
      <c r="E8895" t="s">
        <v>39</v>
      </c>
      <c r="F8895" t="s">
        <v>31</v>
      </c>
      <c r="G8895" t="s">
        <v>41</v>
      </c>
      <c r="H8895" t="s">
        <v>78</v>
      </c>
      <c r="I8895" t="s">
        <v>28</v>
      </c>
      <c r="J8895" t="s">
        <v>29</v>
      </c>
      <c r="K8895" t="s">
        <v>138</v>
      </c>
      <c r="L8895" t="s">
        <v>192</v>
      </c>
      <c r="M8895" t="s">
        <v>69</v>
      </c>
      <c r="N8895" s="2">
        <v>41146</v>
      </c>
      <c r="O8895" s="2">
        <v>41147</v>
      </c>
      <c r="P8895">
        <v>5</v>
      </c>
      <c r="Q8895" s="1">
        <v>0.06</v>
      </c>
      <c r="R8895">
        <v>6.68</v>
      </c>
      <c r="S8895">
        <v>5.66</v>
      </c>
      <c r="T8895">
        <f t="shared" si="138"/>
        <v>33.4</v>
      </c>
    </row>
    <row r="8896" spans="1:20" x14ac:dyDescent="0.25">
      <c r="A8896">
        <v>8895</v>
      </c>
      <c r="B8896">
        <v>86924</v>
      </c>
      <c r="C8896" t="s">
        <v>453</v>
      </c>
      <c r="D8896" t="s">
        <v>20</v>
      </c>
      <c r="E8896" t="s">
        <v>39</v>
      </c>
      <c r="F8896" t="s">
        <v>40</v>
      </c>
      <c r="G8896" t="s">
        <v>32</v>
      </c>
      <c r="H8896" t="s">
        <v>78</v>
      </c>
      <c r="I8896" t="s">
        <v>28</v>
      </c>
      <c r="J8896" t="s">
        <v>29</v>
      </c>
      <c r="K8896" t="s">
        <v>138</v>
      </c>
      <c r="L8896" t="s">
        <v>44</v>
      </c>
      <c r="M8896" t="s">
        <v>99</v>
      </c>
      <c r="N8896" s="2">
        <v>41606</v>
      </c>
      <c r="O8896" s="2">
        <v>41608</v>
      </c>
      <c r="P8896">
        <v>32</v>
      </c>
      <c r="Q8896" s="1">
        <v>0.02</v>
      </c>
      <c r="R8896">
        <v>2.21</v>
      </c>
      <c r="S8896">
        <v>1</v>
      </c>
      <c r="T8896">
        <f t="shared" si="138"/>
        <v>70.72</v>
      </c>
    </row>
    <row r="8897" spans="1:20" x14ac:dyDescent="0.25">
      <c r="A8897">
        <v>8896</v>
      </c>
      <c r="B8897">
        <v>86406</v>
      </c>
      <c r="C8897" t="s">
        <v>2046</v>
      </c>
      <c r="D8897" t="s">
        <v>20</v>
      </c>
      <c r="E8897" t="s">
        <v>39</v>
      </c>
      <c r="F8897" t="s">
        <v>31</v>
      </c>
      <c r="G8897" t="s">
        <v>48</v>
      </c>
      <c r="H8897" t="s">
        <v>42</v>
      </c>
      <c r="I8897" t="s">
        <v>28</v>
      </c>
      <c r="J8897" t="s">
        <v>29</v>
      </c>
      <c r="K8897" t="s">
        <v>163</v>
      </c>
      <c r="L8897" t="s">
        <v>192</v>
      </c>
      <c r="M8897" t="s">
        <v>141</v>
      </c>
      <c r="N8897" s="2">
        <v>41280</v>
      </c>
      <c r="O8897" s="2">
        <v>41280</v>
      </c>
      <c r="P8897">
        <v>13</v>
      </c>
      <c r="Q8897" s="1">
        <v>0.02</v>
      </c>
      <c r="R8897">
        <v>30.98</v>
      </c>
      <c r="S8897">
        <v>17.079999999999998</v>
      </c>
      <c r="T8897">
        <f t="shared" si="138"/>
        <v>402.74</v>
      </c>
    </row>
    <row r="8898" spans="1:20" x14ac:dyDescent="0.25">
      <c r="A8898">
        <v>8897</v>
      </c>
      <c r="B8898">
        <v>86406</v>
      </c>
      <c r="C8898" t="s">
        <v>2046</v>
      </c>
      <c r="D8898" t="s">
        <v>578</v>
      </c>
      <c r="E8898" t="s">
        <v>187</v>
      </c>
      <c r="F8898" t="s">
        <v>31</v>
      </c>
      <c r="G8898" t="s">
        <v>48</v>
      </c>
      <c r="H8898" t="s">
        <v>188</v>
      </c>
      <c r="I8898" t="s">
        <v>28</v>
      </c>
      <c r="J8898" t="s">
        <v>29</v>
      </c>
      <c r="K8898" t="s">
        <v>98</v>
      </c>
      <c r="L8898" t="s">
        <v>330</v>
      </c>
      <c r="M8898" t="s">
        <v>63</v>
      </c>
      <c r="N8898" s="2">
        <v>41280</v>
      </c>
      <c r="O8898" s="2">
        <v>41282</v>
      </c>
      <c r="P8898">
        <v>12</v>
      </c>
      <c r="Q8898" s="1">
        <v>7.0000000000000007E-2</v>
      </c>
      <c r="R8898">
        <v>348.21</v>
      </c>
      <c r="S8898">
        <v>40.19</v>
      </c>
      <c r="T8898">
        <f t="shared" si="138"/>
        <v>4178.5199999999995</v>
      </c>
    </row>
    <row r="8899" spans="1:20" x14ac:dyDescent="0.25">
      <c r="A8899">
        <v>8898</v>
      </c>
      <c r="B8899">
        <v>90978</v>
      </c>
      <c r="C8899" t="s">
        <v>1186</v>
      </c>
      <c r="D8899" t="s">
        <v>20</v>
      </c>
      <c r="E8899" t="s">
        <v>21</v>
      </c>
      <c r="F8899" t="s">
        <v>31</v>
      </c>
      <c r="G8899" t="s">
        <v>23</v>
      </c>
      <c r="H8899" t="s">
        <v>203</v>
      </c>
      <c r="I8899" t="s">
        <v>28</v>
      </c>
      <c r="J8899" t="s">
        <v>29</v>
      </c>
      <c r="K8899" t="s">
        <v>1147</v>
      </c>
      <c r="L8899" t="s">
        <v>192</v>
      </c>
      <c r="M8899" t="s">
        <v>139</v>
      </c>
      <c r="N8899" s="2">
        <v>40682</v>
      </c>
      <c r="O8899" s="2">
        <v>40683</v>
      </c>
      <c r="P8899">
        <v>15</v>
      </c>
      <c r="Q8899" s="1">
        <v>0.04</v>
      </c>
      <c r="R8899">
        <v>125.99</v>
      </c>
      <c r="S8899">
        <v>2.5</v>
      </c>
      <c r="T8899">
        <f t="shared" ref="T8899:T8962" si="139">R8899*P8899</f>
        <v>1889.85</v>
      </c>
    </row>
    <row r="8900" spans="1:20" x14ac:dyDescent="0.25">
      <c r="A8900">
        <v>8899</v>
      </c>
      <c r="B8900">
        <v>86238</v>
      </c>
      <c r="C8900" t="s">
        <v>1030</v>
      </c>
      <c r="D8900" t="s">
        <v>20</v>
      </c>
      <c r="E8900" t="s">
        <v>187</v>
      </c>
      <c r="F8900" t="s">
        <v>22</v>
      </c>
      <c r="G8900" t="s">
        <v>93</v>
      </c>
      <c r="H8900" t="s">
        <v>217</v>
      </c>
      <c r="I8900" t="s">
        <v>28</v>
      </c>
      <c r="J8900" t="s">
        <v>29</v>
      </c>
      <c r="K8900" t="s">
        <v>101</v>
      </c>
      <c r="L8900" t="s">
        <v>192</v>
      </c>
      <c r="M8900" t="s">
        <v>246</v>
      </c>
      <c r="N8900" s="2">
        <v>41124</v>
      </c>
      <c r="O8900" s="2">
        <v>41125</v>
      </c>
      <c r="P8900">
        <v>20</v>
      </c>
      <c r="Q8900" s="1">
        <v>0.02</v>
      </c>
      <c r="R8900">
        <v>9.98</v>
      </c>
      <c r="S8900">
        <v>12.52</v>
      </c>
      <c r="T8900">
        <f t="shared" si="139"/>
        <v>199.60000000000002</v>
      </c>
    </row>
    <row r="8901" spans="1:20" x14ac:dyDescent="0.25">
      <c r="A8901">
        <v>8900</v>
      </c>
      <c r="B8901">
        <v>90944</v>
      </c>
      <c r="C8901" t="s">
        <v>241</v>
      </c>
      <c r="D8901" t="s">
        <v>20</v>
      </c>
      <c r="E8901" t="s">
        <v>39</v>
      </c>
      <c r="F8901" t="s">
        <v>31</v>
      </c>
      <c r="G8901" t="s">
        <v>41</v>
      </c>
      <c r="H8901" t="s">
        <v>94</v>
      </c>
      <c r="I8901" t="s">
        <v>28</v>
      </c>
      <c r="J8901" t="s">
        <v>29</v>
      </c>
      <c r="K8901" t="s">
        <v>68</v>
      </c>
      <c r="L8901" t="s">
        <v>44</v>
      </c>
      <c r="M8901" t="s">
        <v>255</v>
      </c>
      <c r="N8901" s="2">
        <v>41406</v>
      </c>
      <c r="O8901" s="2">
        <v>41407</v>
      </c>
      <c r="P8901">
        <v>11</v>
      </c>
      <c r="Q8901" s="1">
        <v>0.1</v>
      </c>
      <c r="R8901">
        <v>36.549999999999997</v>
      </c>
      <c r="S8901">
        <v>13.89</v>
      </c>
      <c r="T8901">
        <f t="shared" si="139"/>
        <v>402.04999999999995</v>
      </c>
    </row>
    <row r="8902" spans="1:20" x14ac:dyDescent="0.25">
      <c r="A8902">
        <v>8901</v>
      </c>
      <c r="B8902">
        <v>90944</v>
      </c>
      <c r="C8902" t="s">
        <v>2325</v>
      </c>
      <c r="D8902" t="s">
        <v>578</v>
      </c>
      <c r="E8902" t="s">
        <v>187</v>
      </c>
      <c r="F8902" t="s">
        <v>31</v>
      </c>
      <c r="G8902" t="s">
        <v>41</v>
      </c>
      <c r="H8902" t="s">
        <v>188</v>
      </c>
      <c r="I8902" t="s">
        <v>28</v>
      </c>
      <c r="J8902" t="s">
        <v>29</v>
      </c>
      <c r="K8902" t="s">
        <v>248</v>
      </c>
      <c r="L8902" t="s">
        <v>283</v>
      </c>
      <c r="M8902" t="s">
        <v>296</v>
      </c>
      <c r="N8902" s="2">
        <v>41406</v>
      </c>
      <c r="O8902" s="2">
        <v>41408</v>
      </c>
      <c r="P8902">
        <v>3</v>
      </c>
      <c r="Q8902" s="1">
        <v>0.02</v>
      </c>
      <c r="R8902">
        <v>85.29</v>
      </c>
      <c r="S8902">
        <v>60</v>
      </c>
      <c r="T8902">
        <f t="shared" si="139"/>
        <v>255.87</v>
      </c>
    </row>
    <row r="8903" spans="1:20" x14ac:dyDescent="0.25">
      <c r="A8903">
        <v>8902</v>
      </c>
      <c r="B8903">
        <v>90944</v>
      </c>
      <c r="C8903" t="s">
        <v>2325</v>
      </c>
      <c r="D8903" t="s">
        <v>20</v>
      </c>
      <c r="E8903" t="s">
        <v>21</v>
      </c>
      <c r="F8903" t="s">
        <v>31</v>
      </c>
      <c r="G8903" t="s">
        <v>41</v>
      </c>
      <c r="H8903" t="s">
        <v>33</v>
      </c>
      <c r="I8903" t="s">
        <v>28</v>
      </c>
      <c r="J8903" t="s">
        <v>29</v>
      </c>
      <c r="K8903" t="s">
        <v>201</v>
      </c>
      <c r="L8903" t="s">
        <v>192</v>
      </c>
      <c r="M8903" t="s">
        <v>69</v>
      </c>
      <c r="N8903" s="2">
        <v>41406</v>
      </c>
      <c r="O8903" s="2">
        <v>41408</v>
      </c>
      <c r="P8903">
        <v>15</v>
      </c>
      <c r="Q8903" s="1">
        <v>0.1</v>
      </c>
      <c r="R8903">
        <v>65.989999999999995</v>
      </c>
      <c r="S8903">
        <v>8.99</v>
      </c>
      <c r="T8903">
        <f t="shared" si="139"/>
        <v>989.84999999999991</v>
      </c>
    </row>
    <row r="8904" spans="1:20" x14ac:dyDescent="0.25">
      <c r="A8904">
        <v>8903</v>
      </c>
      <c r="B8904">
        <v>90499</v>
      </c>
      <c r="C8904" t="s">
        <v>1288</v>
      </c>
      <c r="D8904" t="s">
        <v>20</v>
      </c>
      <c r="E8904" t="s">
        <v>39</v>
      </c>
      <c r="F8904" t="s">
        <v>47</v>
      </c>
      <c r="G8904" t="s">
        <v>23</v>
      </c>
      <c r="H8904" t="s">
        <v>49</v>
      </c>
      <c r="I8904" t="s">
        <v>28</v>
      </c>
      <c r="J8904" t="s">
        <v>29</v>
      </c>
      <c r="K8904" t="s">
        <v>226</v>
      </c>
      <c r="L8904" t="s">
        <v>192</v>
      </c>
      <c r="M8904" t="s">
        <v>111</v>
      </c>
      <c r="N8904" s="2">
        <v>41572</v>
      </c>
      <c r="O8904" s="2">
        <v>41573</v>
      </c>
      <c r="P8904">
        <v>20</v>
      </c>
      <c r="Q8904" s="1">
        <v>0.08</v>
      </c>
      <c r="R8904">
        <v>5.28</v>
      </c>
      <c r="S8904">
        <v>5.66</v>
      </c>
      <c r="T8904">
        <f t="shared" si="139"/>
        <v>105.60000000000001</v>
      </c>
    </row>
    <row r="8905" spans="1:20" x14ac:dyDescent="0.25">
      <c r="A8905">
        <v>8904</v>
      </c>
      <c r="B8905">
        <v>88278</v>
      </c>
      <c r="C8905" t="s">
        <v>1877</v>
      </c>
      <c r="D8905" t="s">
        <v>20</v>
      </c>
      <c r="E8905" t="s">
        <v>187</v>
      </c>
      <c r="F8905" t="s">
        <v>31</v>
      </c>
      <c r="G8905" t="s">
        <v>41</v>
      </c>
      <c r="H8905" t="s">
        <v>217</v>
      </c>
      <c r="I8905" t="s">
        <v>28</v>
      </c>
      <c r="J8905" t="s">
        <v>29</v>
      </c>
      <c r="K8905" t="s">
        <v>221</v>
      </c>
      <c r="L8905" t="s">
        <v>26</v>
      </c>
      <c r="M8905" t="s">
        <v>279</v>
      </c>
      <c r="N8905" s="2">
        <v>40279</v>
      </c>
      <c r="O8905" s="2">
        <v>40280</v>
      </c>
      <c r="P8905">
        <v>9</v>
      </c>
      <c r="Q8905" s="1">
        <v>0</v>
      </c>
      <c r="R8905">
        <v>12.22</v>
      </c>
      <c r="S8905">
        <v>2.85</v>
      </c>
      <c r="T8905">
        <f t="shared" si="139"/>
        <v>109.98</v>
      </c>
    </row>
    <row r="8906" spans="1:20" x14ac:dyDescent="0.25">
      <c r="A8906">
        <v>8905</v>
      </c>
      <c r="B8906">
        <v>91454</v>
      </c>
      <c r="C8906" t="s">
        <v>730</v>
      </c>
      <c r="D8906" t="s">
        <v>20</v>
      </c>
      <c r="E8906" t="s">
        <v>21</v>
      </c>
      <c r="F8906" t="s">
        <v>22</v>
      </c>
      <c r="G8906" t="s">
        <v>41</v>
      </c>
      <c r="H8906" t="s">
        <v>33</v>
      </c>
      <c r="I8906" t="s">
        <v>28</v>
      </c>
      <c r="J8906" t="s">
        <v>29</v>
      </c>
      <c r="K8906" t="s">
        <v>213</v>
      </c>
      <c r="L8906" t="s">
        <v>192</v>
      </c>
      <c r="M8906" t="s">
        <v>246</v>
      </c>
      <c r="N8906" s="2">
        <v>40492</v>
      </c>
      <c r="O8906" s="2">
        <v>40493</v>
      </c>
      <c r="P8906">
        <v>6</v>
      </c>
      <c r="Q8906" s="1">
        <v>0</v>
      </c>
      <c r="R8906">
        <v>99.99</v>
      </c>
      <c r="S8906">
        <v>19.989999999999998</v>
      </c>
      <c r="T8906">
        <f t="shared" si="139"/>
        <v>599.93999999999994</v>
      </c>
    </row>
    <row r="8907" spans="1:20" x14ac:dyDescent="0.25">
      <c r="A8907">
        <v>8906</v>
      </c>
      <c r="B8907">
        <v>87220</v>
      </c>
      <c r="C8907" t="s">
        <v>558</v>
      </c>
      <c r="D8907" t="s">
        <v>578</v>
      </c>
      <c r="E8907" t="s">
        <v>187</v>
      </c>
      <c r="F8907" t="s">
        <v>31</v>
      </c>
      <c r="G8907" t="s">
        <v>41</v>
      </c>
      <c r="H8907" t="s">
        <v>219</v>
      </c>
      <c r="I8907" t="s">
        <v>28</v>
      </c>
      <c r="J8907" t="s">
        <v>29</v>
      </c>
      <c r="K8907" t="s">
        <v>82</v>
      </c>
      <c r="L8907" t="s">
        <v>330</v>
      </c>
      <c r="M8907" t="s">
        <v>35</v>
      </c>
      <c r="N8907" s="2">
        <v>41610</v>
      </c>
      <c r="O8907" s="2">
        <v>41610</v>
      </c>
      <c r="P8907">
        <v>18</v>
      </c>
      <c r="Q8907" s="1">
        <v>0.1</v>
      </c>
      <c r="R8907">
        <v>286.85000000000002</v>
      </c>
      <c r="S8907">
        <v>61.76</v>
      </c>
      <c r="T8907">
        <f t="shared" si="139"/>
        <v>5163.3</v>
      </c>
    </row>
    <row r="8908" spans="1:20" x14ac:dyDescent="0.25">
      <c r="A8908">
        <v>8907</v>
      </c>
      <c r="B8908">
        <v>87220</v>
      </c>
      <c r="C8908" t="s">
        <v>1301</v>
      </c>
      <c r="D8908" t="s">
        <v>20</v>
      </c>
      <c r="E8908" t="s">
        <v>39</v>
      </c>
      <c r="F8908" t="s">
        <v>31</v>
      </c>
      <c r="G8908" t="s">
        <v>41</v>
      </c>
      <c r="H8908" t="s">
        <v>54</v>
      </c>
      <c r="I8908" t="s">
        <v>28</v>
      </c>
      <c r="J8908" t="s">
        <v>29</v>
      </c>
      <c r="K8908" t="s">
        <v>58</v>
      </c>
      <c r="L8908" t="s">
        <v>192</v>
      </c>
      <c r="M8908" t="s">
        <v>35</v>
      </c>
      <c r="N8908" s="2">
        <v>41610</v>
      </c>
      <c r="O8908" s="2">
        <v>41613</v>
      </c>
      <c r="P8908">
        <v>18</v>
      </c>
      <c r="Q8908" s="1">
        <v>0.04</v>
      </c>
      <c r="R8908">
        <v>11.58</v>
      </c>
      <c r="S8908">
        <v>6.97</v>
      </c>
      <c r="T8908">
        <f t="shared" si="139"/>
        <v>208.44</v>
      </c>
    </row>
    <row r="8909" spans="1:20" x14ac:dyDescent="0.25">
      <c r="A8909">
        <v>8908</v>
      </c>
      <c r="B8909">
        <v>90616</v>
      </c>
      <c r="C8909" t="s">
        <v>1192</v>
      </c>
      <c r="D8909" t="s">
        <v>20</v>
      </c>
      <c r="E8909" t="s">
        <v>39</v>
      </c>
      <c r="F8909" t="s">
        <v>22</v>
      </c>
      <c r="G8909" t="s">
        <v>32</v>
      </c>
      <c r="H8909" t="s">
        <v>94</v>
      </c>
      <c r="I8909" t="s">
        <v>28</v>
      </c>
      <c r="J8909" t="s">
        <v>29</v>
      </c>
      <c r="K8909" t="s">
        <v>158</v>
      </c>
      <c r="L8909" t="s">
        <v>192</v>
      </c>
      <c r="M8909" t="s">
        <v>246</v>
      </c>
      <c r="N8909" s="2">
        <v>41405</v>
      </c>
      <c r="O8909" s="2">
        <v>41406</v>
      </c>
      <c r="P8909">
        <v>11</v>
      </c>
      <c r="Q8909" s="1">
        <v>0.02</v>
      </c>
      <c r="R8909">
        <v>13.43</v>
      </c>
      <c r="S8909">
        <v>5.5</v>
      </c>
      <c r="T8909">
        <f t="shared" si="139"/>
        <v>147.72999999999999</v>
      </c>
    </row>
    <row r="8910" spans="1:20" x14ac:dyDescent="0.25">
      <c r="A8910">
        <v>8909</v>
      </c>
      <c r="B8910">
        <v>90616</v>
      </c>
      <c r="C8910" t="s">
        <v>1192</v>
      </c>
      <c r="D8910" t="s">
        <v>20</v>
      </c>
      <c r="E8910" t="s">
        <v>21</v>
      </c>
      <c r="F8910" t="s">
        <v>22</v>
      </c>
      <c r="G8910" t="s">
        <v>32</v>
      </c>
      <c r="H8910" t="s">
        <v>206</v>
      </c>
      <c r="I8910" t="s">
        <v>28</v>
      </c>
      <c r="J8910" t="s">
        <v>29</v>
      </c>
      <c r="K8910" t="s">
        <v>1111</v>
      </c>
      <c r="L8910" t="s">
        <v>192</v>
      </c>
      <c r="M8910" t="s">
        <v>246</v>
      </c>
      <c r="N8910" s="2">
        <v>41405</v>
      </c>
      <c r="O8910" s="2">
        <v>41406</v>
      </c>
      <c r="P8910">
        <v>5</v>
      </c>
      <c r="Q8910" s="1">
        <v>0.08</v>
      </c>
      <c r="R8910">
        <v>65.989999999999995</v>
      </c>
      <c r="S8910">
        <v>3.99</v>
      </c>
      <c r="T8910">
        <f t="shared" si="139"/>
        <v>329.95</v>
      </c>
    </row>
    <row r="8911" spans="1:20" x14ac:dyDescent="0.25">
      <c r="A8911">
        <v>8910</v>
      </c>
      <c r="B8911">
        <v>90616</v>
      </c>
      <c r="C8911" t="s">
        <v>1919</v>
      </c>
      <c r="D8911" t="s">
        <v>20</v>
      </c>
      <c r="E8911" t="s">
        <v>21</v>
      </c>
      <c r="F8911" t="s">
        <v>22</v>
      </c>
      <c r="G8911" t="s">
        <v>32</v>
      </c>
      <c r="H8911" t="s">
        <v>24</v>
      </c>
      <c r="I8911" t="s">
        <v>28</v>
      </c>
      <c r="J8911" t="s">
        <v>29</v>
      </c>
      <c r="K8911" t="s">
        <v>198</v>
      </c>
      <c r="L8911" t="s">
        <v>192</v>
      </c>
      <c r="M8911" t="s">
        <v>190</v>
      </c>
      <c r="N8911" s="2">
        <v>41405</v>
      </c>
      <c r="O8911" s="2">
        <v>41407</v>
      </c>
      <c r="P8911">
        <v>2</v>
      </c>
      <c r="Q8911" s="1">
        <v>0.08</v>
      </c>
      <c r="R8911">
        <v>30.98</v>
      </c>
      <c r="S8911">
        <v>6.5</v>
      </c>
      <c r="T8911">
        <f t="shared" si="139"/>
        <v>61.96</v>
      </c>
    </row>
    <row r="8912" spans="1:20" x14ac:dyDescent="0.25">
      <c r="A8912">
        <v>8911</v>
      </c>
      <c r="B8912">
        <v>90614</v>
      </c>
      <c r="C8912" t="s">
        <v>1919</v>
      </c>
      <c r="D8912" t="s">
        <v>20</v>
      </c>
      <c r="E8912" t="s">
        <v>21</v>
      </c>
      <c r="F8912" t="s">
        <v>22</v>
      </c>
      <c r="G8912" t="s">
        <v>32</v>
      </c>
      <c r="H8912" t="s">
        <v>33</v>
      </c>
      <c r="I8912" t="s">
        <v>28</v>
      </c>
      <c r="J8912" t="s">
        <v>29</v>
      </c>
      <c r="K8912" t="s">
        <v>208</v>
      </c>
      <c r="L8912" t="s">
        <v>26</v>
      </c>
      <c r="M8912" t="s">
        <v>27</v>
      </c>
      <c r="N8912" s="2">
        <v>40674</v>
      </c>
      <c r="O8912" s="2">
        <v>40676</v>
      </c>
      <c r="P8912">
        <v>8</v>
      </c>
      <c r="Q8912" s="1">
        <v>0.01</v>
      </c>
      <c r="R8912">
        <v>35.409999999999997</v>
      </c>
      <c r="S8912">
        <v>1.99</v>
      </c>
      <c r="T8912">
        <f t="shared" si="139"/>
        <v>283.27999999999997</v>
      </c>
    </row>
    <row r="8913" spans="1:20" x14ac:dyDescent="0.25">
      <c r="A8913">
        <v>8912</v>
      </c>
      <c r="B8913">
        <v>90991</v>
      </c>
      <c r="C8913" t="s">
        <v>833</v>
      </c>
      <c r="D8913" t="s">
        <v>20</v>
      </c>
      <c r="E8913" t="s">
        <v>39</v>
      </c>
      <c r="F8913" t="s">
        <v>31</v>
      </c>
      <c r="G8913" t="s">
        <v>48</v>
      </c>
      <c r="H8913" t="s">
        <v>49</v>
      </c>
      <c r="I8913" t="s">
        <v>28</v>
      </c>
      <c r="J8913" t="s">
        <v>29</v>
      </c>
      <c r="K8913" t="s">
        <v>62</v>
      </c>
      <c r="L8913" t="s">
        <v>192</v>
      </c>
      <c r="M8913" t="s">
        <v>367</v>
      </c>
      <c r="N8913" s="2">
        <v>40945</v>
      </c>
      <c r="O8913" s="2">
        <v>40950</v>
      </c>
      <c r="P8913">
        <v>7</v>
      </c>
      <c r="Q8913" s="1">
        <v>0.01</v>
      </c>
      <c r="R8913">
        <v>48.04</v>
      </c>
      <c r="S8913">
        <v>7.23</v>
      </c>
      <c r="T8913">
        <f t="shared" si="139"/>
        <v>336.28</v>
      </c>
    </row>
    <row r="8914" spans="1:20" x14ac:dyDescent="0.25">
      <c r="A8914">
        <v>8913</v>
      </c>
      <c r="B8914">
        <v>87829</v>
      </c>
      <c r="C8914" t="s">
        <v>418</v>
      </c>
      <c r="D8914" t="s">
        <v>20</v>
      </c>
      <c r="E8914" t="s">
        <v>39</v>
      </c>
      <c r="F8914" t="s">
        <v>47</v>
      </c>
      <c r="G8914" t="s">
        <v>48</v>
      </c>
      <c r="H8914" t="s">
        <v>54</v>
      </c>
      <c r="I8914" t="s">
        <v>28</v>
      </c>
      <c r="J8914" t="s">
        <v>29</v>
      </c>
      <c r="K8914" t="s">
        <v>165</v>
      </c>
      <c r="L8914" t="s">
        <v>192</v>
      </c>
      <c r="M8914" t="s">
        <v>114</v>
      </c>
      <c r="N8914" s="2">
        <v>41563</v>
      </c>
      <c r="O8914" s="2">
        <v>41565</v>
      </c>
      <c r="P8914">
        <v>3</v>
      </c>
      <c r="Q8914" s="1">
        <v>0.05</v>
      </c>
      <c r="R8914">
        <v>5.28</v>
      </c>
      <c r="S8914">
        <v>2.99</v>
      </c>
      <c r="T8914">
        <f t="shared" si="139"/>
        <v>15.84</v>
      </c>
    </row>
    <row r="8915" spans="1:20" x14ac:dyDescent="0.25">
      <c r="A8915">
        <v>8914</v>
      </c>
      <c r="B8915">
        <v>87829</v>
      </c>
      <c r="C8915" t="s">
        <v>2557</v>
      </c>
      <c r="D8915" t="s">
        <v>20</v>
      </c>
      <c r="E8915" t="s">
        <v>39</v>
      </c>
      <c r="F8915" t="s">
        <v>47</v>
      </c>
      <c r="G8915" t="s">
        <v>48</v>
      </c>
      <c r="H8915" t="s">
        <v>61</v>
      </c>
      <c r="I8915" t="s">
        <v>28</v>
      </c>
      <c r="J8915" t="s">
        <v>29</v>
      </c>
      <c r="K8915" t="s">
        <v>291</v>
      </c>
      <c r="L8915" t="s">
        <v>706</v>
      </c>
      <c r="M8915" t="s">
        <v>156</v>
      </c>
      <c r="N8915" s="2">
        <v>41563</v>
      </c>
      <c r="O8915" s="2">
        <v>41567</v>
      </c>
      <c r="P8915">
        <v>15</v>
      </c>
      <c r="Q8915" s="1">
        <v>0.09</v>
      </c>
      <c r="R8915">
        <v>832.81</v>
      </c>
      <c r="S8915">
        <v>24.49</v>
      </c>
      <c r="T8915">
        <f t="shared" si="139"/>
        <v>12492.15</v>
      </c>
    </row>
    <row r="8916" spans="1:20" x14ac:dyDescent="0.25">
      <c r="A8916">
        <v>8915</v>
      </c>
      <c r="B8916">
        <v>88868</v>
      </c>
      <c r="C8916" t="s">
        <v>2025</v>
      </c>
      <c r="D8916" t="s">
        <v>20</v>
      </c>
      <c r="E8916" t="s">
        <v>187</v>
      </c>
      <c r="F8916" t="s">
        <v>31</v>
      </c>
      <c r="G8916" t="s">
        <v>23</v>
      </c>
      <c r="H8916" t="s">
        <v>219</v>
      </c>
      <c r="I8916" t="s">
        <v>28</v>
      </c>
      <c r="J8916" t="s">
        <v>29</v>
      </c>
      <c r="K8916" t="s">
        <v>228</v>
      </c>
      <c r="L8916" t="s">
        <v>44</v>
      </c>
      <c r="M8916" t="s">
        <v>141</v>
      </c>
      <c r="N8916" s="2">
        <v>41563</v>
      </c>
      <c r="O8916" s="2">
        <v>41570</v>
      </c>
      <c r="P8916">
        <v>17</v>
      </c>
      <c r="Q8916" s="1">
        <v>0.01</v>
      </c>
      <c r="R8916">
        <v>18.84</v>
      </c>
      <c r="S8916">
        <v>3.62</v>
      </c>
      <c r="T8916">
        <f t="shared" si="139"/>
        <v>320.27999999999997</v>
      </c>
    </row>
    <row r="8917" spans="1:20" x14ac:dyDescent="0.25">
      <c r="A8917">
        <v>8916</v>
      </c>
      <c r="B8917">
        <v>89143</v>
      </c>
      <c r="C8917" t="s">
        <v>549</v>
      </c>
      <c r="D8917" t="s">
        <v>38</v>
      </c>
      <c r="E8917" t="s">
        <v>187</v>
      </c>
      <c r="F8917" t="s">
        <v>22</v>
      </c>
      <c r="G8917" t="s">
        <v>93</v>
      </c>
      <c r="H8917" t="s">
        <v>188</v>
      </c>
      <c r="I8917" t="s">
        <v>28</v>
      </c>
      <c r="J8917" t="s">
        <v>29</v>
      </c>
      <c r="K8917" t="s">
        <v>71</v>
      </c>
      <c r="L8917" t="s">
        <v>26</v>
      </c>
      <c r="M8917" t="s">
        <v>27</v>
      </c>
      <c r="N8917" s="2">
        <v>41082</v>
      </c>
      <c r="O8917" s="2">
        <v>41085</v>
      </c>
      <c r="P8917">
        <v>9</v>
      </c>
      <c r="Q8917" s="1">
        <v>0.06</v>
      </c>
      <c r="R8917">
        <v>22.23</v>
      </c>
      <c r="S8917">
        <v>8.99</v>
      </c>
      <c r="T8917">
        <f t="shared" si="139"/>
        <v>200.07</v>
      </c>
    </row>
    <row r="8918" spans="1:20" x14ac:dyDescent="0.25">
      <c r="A8918">
        <v>8917</v>
      </c>
      <c r="B8918">
        <v>88738</v>
      </c>
      <c r="C8918" t="s">
        <v>639</v>
      </c>
      <c r="D8918" t="s">
        <v>20</v>
      </c>
      <c r="E8918" t="s">
        <v>39</v>
      </c>
      <c r="F8918" t="s">
        <v>47</v>
      </c>
      <c r="G8918" t="s">
        <v>23</v>
      </c>
      <c r="H8918" t="s">
        <v>49</v>
      </c>
      <c r="I8918" t="s">
        <v>28</v>
      </c>
      <c r="J8918" t="s">
        <v>29</v>
      </c>
      <c r="K8918" t="s">
        <v>138</v>
      </c>
      <c r="L8918" t="s">
        <v>44</v>
      </c>
      <c r="M8918" t="s">
        <v>51</v>
      </c>
      <c r="N8918" s="2">
        <v>41117</v>
      </c>
      <c r="O8918" s="2">
        <v>41119</v>
      </c>
      <c r="P8918">
        <v>12</v>
      </c>
      <c r="Q8918" s="1">
        <v>0.02</v>
      </c>
      <c r="R8918">
        <v>2.88</v>
      </c>
      <c r="S8918">
        <v>0.7</v>
      </c>
      <c r="T8918">
        <f t="shared" si="139"/>
        <v>34.56</v>
      </c>
    </row>
    <row r="8919" spans="1:20" x14ac:dyDescent="0.25">
      <c r="A8919">
        <v>8918</v>
      </c>
      <c r="B8919">
        <v>88738</v>
      </c>
      <c r="C8919" t="s">
        <v>2367</v>
      </c>
      <c r="D8919" t="s">
        <v>578</v>
      </c>
      <c r="E8919" t="s">
        <v>21</v>
      </c>
      <c r="F8919" t="s">
        <v>31</v>
      </c>
      <c r="G8919" t="s">
        <v>23</v>
      </c>
      <c r="H8919" t="s">
        <v>24</v>
      </c>
      <c r="I8919" t="s">
        <v>28</v>
      </c>
      <c r="J8919" t="s">
        <v>29</v>
      </c>
      <c r="K8919" t="s">
        <v>1111</v>
      </c>
      <c r="L8919" t="s">
        <v>283</v>
      </c>
      <c r="M8919" t="s">
        <v>146</v>
      </c>
      <c r="N8919" s="2">
        <v>41117</v>
      </c>
      <c r="O8919" s="2">
        <v>41118</v>
      </c>
      <c r="P8919">
        <v>4</v>
      </c>
      <c r="Q8919" s="1">
        <v>0.03</v>
      </c>
      <c r="R8919">
        <v>90.97</v>
      </c>
      <c r="S8919">
        <v>14</v>
      </c>
      <c r="T8919">
        <f t="shared" si="139"/>
        <v>363.88</v>
      </c>
    </row>
    <row r="8920" spans="1:20" x14ac:dyDescent="0.25">
      <c r="A8920">
        <v>8919</v>
      </c>
      <c r="B8920">
        <v>90440</v>
      </c>
      <c r="C8920" t="s">
        <v>2202</v>
      </c>
      <c r="D8920" t="s">
        <v>20</v>
      </c>
      <c r="E8920" t="s">
        <v>187</v>
      </c>
      <c r="F8920" t="s">
        <v>31</v>
      </c>
      <c r="G8920" t="s">
        <v>93</v>
      </c>
      <c r="H8920" t="s">
        <v>188</v>
      </c>
      <c r="I8920" t="s">
        <v>28</v>
      </c>
      <c r="J8920" t="s">
        <v>29</v>
      </c>
      <c r="K8920" t="s">
        <v>170</v>
      </c>
      <c r="L8920" t="s">
        <v>44</v>
      </c>
      <c r="M8920" t="s">
        <v>66</v>
      </c>
      <c r="N8920" s="2">
        <v>40876</v>
      </c>
      <c r="O8920" s="2">
        <v>40878</v>
      </c>
      <c r="P8920">
        <v>9</v>
      </c>
      <c r="Q8920" s="1">
        <v>0.02</v>
      </c>
      <c r="R8920">
        <v>37.93</v>
      </c>
      <c r="S8920">
        <v>13.99</v>
      </c>
      <c r="T8920">
        <f t="shared" si="139"/>
        <v>341.37</v>
      </c>
    </row>
    <row r="8921" spans="1:20" x14ac:dyDescent="0.25">
      <c r="A8921">
        <v>8920</v>
      </c>
      <c r="B8921">
        <v>86809</v>
      </c>
      <c r="C8921" t="s">
        <v>194</v>
      </c>
      <c r="D8921" t="s">
        <v>20</v>
      </c>
      <c r="E8921" t="s">
        <v>39</v>
      </c>
      <c r="F8921" t="s">
        <v>47</v>
      </c>
      <c r="G8921" t="s">
        <v>41</v>
      </c>
      <c r="H8921" t="s">
        <v>42</v>
      </c>
      <c r="I8921" t="s">
        <v>28</v>
      </c>
      <c r="J8921" t="s">
        <v>29</v>
      </c>
      <c r="K8921" t="s">
        <v>165</v>
      </c>
      <c r="L8921" t="s">
        <v>44</v>
      </c>
      <c r="M8921" t="s">
        <v>156</v>
      </c>
      <c r="N8921" s="2">
        <v>41423</v>
      </c>
      <c r="O8921" s="2">
        <v>41424</v>
      </c>
      <c r="P8921">
        <v>16</v>
      </c>
      <c r="Q8921" s="1">
        <v>0.09</v>
      </c>
      <c r="R8921">
        <v>1.68</v>
      </c>
      <c r="S8921">
        <v>1</v>
      </c>
      <c r="T8921">
        <f t="shared" si="139"/>
        <v>26.88</v>
      </c>
    </row>
    <row r="8922" spans="1:20" x14ac:dyDescent="0.25">
      <c r="A8922">
        <v>8921</v>
      </c>
      <c r="B8922">
        <v>86310</v>
      </c>
      <c r="C8922" t="s">
        <v>985</v>
      </c>
      <c r="D8922" t="s">
        <v>20</v>
      </c>
      <c r="E8922" t="s">
        <v>39</v>
      </c>
      <c r="F8922" t="s">
        <v>31</v>
      </c>
      <c r="G8922" t="s">
        <v>32</v>
      </c>
      <c r="H8922" t="s">
        <v>42</v>
      </c>
      <c r="I8922" t="s">
        <v>28</v>
      </c>
      <c r="J8922" t="s">
        <v>29</v>
      </c>
      <c r="K8922" t="s">
        <v>172</v>
      </c>
      <c r="L8922" t="s">
        <v>192</v>
      </c>
      <c r="M8922" t="s">
        <v>146</v>
      </c>
      <c r="N8922" s="2">
        <v>40522</v>
      </c>
      <c r="O8922" s="2">
        <v>40522</v>
      </c>
      <c r="P8922">
        <v>19</v>
      </c>
      <c r="Q8922" s="1">
        <v>0.1</v>
      </c>
      <c r="R8922">
        <v>6.48</v>
      </c>
      <c r="S8922">
        <v>5.9</v>
      </c>
      <c r="T8922">
        <f t="shared" si="139"/>
        <v>123.12</v>
      </c>
    </row>
    <row r="8923" spans="1:20" x14ac:dyDescent="0.25">
      <c r="A8923">
        <v>8922</v>
      </c>
      <c r="B8923">
        <v>88977</v>
      </c>
      <c r="C8923" t="s">
        <v>372</v>
      </c>
      <c r="D8923" t="s">
        <v>20</v>
      </c>
      <c r="E8923" t="s">
        <v>39</v>
      </c>
      <c r="F8923" t="s">
        <v>31</v>
      </c>
      <c r="G8923" t="s">
        <v>23</v>
      </c>
      <c r="H8923" t="s">
        <v>54</v>
      </c>
      <c r="I8923" t="s">
        <v>28</v>
      </c>
      <c r="J8923" t="s">
        <v>29</v>
      </c>
      <c r="K8923" t="s">
        <v>248</v>
      </c>
      <c r="L8923" t="s">
        <v>192</v>
      </c>
      <c r="M8923" t="s">
        <v>279</v>
      </c>
      <c r="N8923" s="2">
        <v>40995</v>
      </c>
      <c r="O8923" s="2">
        <v>40997</v>
      </c>
      <c r="P8923">
        <v>11</v>
      </c>
      <c r="Q8923" s="1">
        <v>0.1</v>
      </c>
      <c r="R8923">
        <v>3.36</v>
      </c>
      <c r="S8923">
        <v>6.27</v>
      </c>
      <c r="T8923">
        <f t="shared" si="139"/>
        <v>36.96</v>
      </c>
    </row>
    <row r="8924" spans="1:20" x14ac:dyDescent="0.25">
      <c r="A8924">
        <v>8923</v>
      </c>
      <c r="B8924">
        <v>88977</v>
      </c>
      <c r="C8924" t="s">
        <v>372</v>
      </c>
      <c r="D8924" t="s">
        <v>20</v>
      </c>
      <c r="E8924" t="s">
        <v>39</v>
      </c>
      <c r="F8924" t="s">
        <v>31</v>
      </c>
      <c r="G8924" t="s">
        <v>23</v>
      </c>
      <c r="H8924" t="s">
        <v>94</v>
      </c>
      <c r="I8924" t="s">
        <v>28</v>
      </c>
      <c r="J8924" t="s">
        <v>29</v>
      </c>
      <c r="K8924" t="s">
        <v>170</v>
      </c>
      <c r="L8924" t="s">
        <v>192</v>
      </c>
      <c r="M8924" t="s">
        <v>178</v>
      </c>
      <c r="N8924" s="2">
        <v>40995</v>
      </c>
      <c r="O8924" s="2">
        <v>40996</v>
      </c>
      <c r="P8924">
        <v>7</v>
      </c>
      <c r="Q8924" s="1">
        <v>0.05</v>
      </c>
      <c r="R8924">
        <v>4.9800000000000004</v>
      </c>
      <c r="S8924">
        <v>4.8600000000000003</v>
      </c>
      <c r="T8924">
        <f t="shared" si="139"/>
        <v>34.86</v>
      </c>
    </row>
    <row r="8925" spans="1:20" x14ac:dyDescent="0.25">
      <c r="A8925">
        <v>8924</v>
      </c>
      <c r="B8925">
        <v>90054</v>
      </c>
      <c r="C8925" t="s">
        <v>1332</v>
      </c>
      <c r="D8925" t="s">
        <v>578</v>
      </c>
      <c r="E8925" t="s">
        <v>39</v>
      </c>
      <c r="F8925" t="s">
        <v>22</v>
      </c>
      <c r="G8925" t="s">
        <v>41</v>
      </c>
      <c r="H8925" t="s">
        <v>61</v>
      </c>
      <c r="I8925" t="s">
        <v>28</v>
      </c>
      <c r="J8925" t="s">
        <v>29</v>
      </c>
      <c r="K8925" t="s">
        <v>68</v>
      </c>
      <c r="L8925" t="s">
        <v>283</v>
      </c>
      <c r="M8925" t="s">
        <v>173</v>
      </c>
      <c r="N8925" s="2">
        <v>41430</v>
      </c>
      <c r="O8925" s="2">
        <v>41431</v>
      </c>
      <c r="P8925">
        <v>14</v>
      </c>
      <c r="Q8925" s="1">
        <v>0.01</v>
      </c>
      <c r="R8925">
        <v>370.98</v>
      </c>
      <c r="S8925">
        <v>99</v>
      </c>
      <c r="T8925">
        <f t="shared" si="139"/>
        <v>5193.72</v>
      </c>
    </row>
    <row r="8926" spans="1:20" x14ac:dyDescent="0.25">
      <c r="A8926">
        <v>8925</v>
      </c>
      <c r="B8926">
        <v>88610</v>
      </c>
      <c r="C8926" t="s">
        <v>2233</v>
      </c>
      <c r="D8926" t="s">
        <v>20</v>
      </c>
      <c r="E8926" t="s">
        <v>39</v>
      </c>
      <c r="F8926" t="s">
        <v>31</v>
      </c>
      <c r="G8926" t="s">
        <v>41</v>
      </c>
      <c r="H8926" t="s">
        <v>61</v>
      </c>
      <c r="I8926" t="s">
        <v>28</v>
      </c>
      <c r="J8926" t="s">
        <v>29</v>
      </c>
      <c r="K8926" t="s">
        <v>231</v>
      </c>
      <c r="L8926" t="s">
        <v>192</v>
      </c>
      <c r="M8926" t="s">
        <v>66</v>
      </c>
      <c r="N8926" s="2">
        <v>40289</v>
      </c>
      <c r="O8926" s="2">
        <v>40291</v>
      </c>
      <c r="P8926">
        <v>1</v>
      </c>
      <c r="Q8926" s="1">
        <v>0.06</v>
      </c>
      <c r="R8926">
        <v>42.98</v>
      </c>
      <c r="S8926">
        <v>4.62</v>
      </c>
      <c r="T8926">
        <f t="shared" si="139"/>
        <v>42.98</v>
      </c>
    </row>
    <row r="8927" spans="1:20" x14ac:dyDescent="0.25">
      <c r="A8927">
        <v>8926</v>
      </c>
      <c r="B8927">
        <v>90169</v>
      </c>
      <c r="C8927" t="s">
        <v>73</v>
      </c>
      <c r="D8927" t="s">
        <v>578</v>
      </c>
      <c r="E8927" t="s">
        <v>21</v>
      </c>
      <c r="F8927" t="s">
        <v>40</v>
      </c>
      <c r="G8927" t="s">
        <v>41</v>
      </c>
      <c r="H8927" t="s">
        <v>24</v>
      </c>
      <c r="I8927" t="s">
        <v>28</v>
      </c>
      <c r="J8927" t="s">
        <v>29</v>
      </c>
      <c r="K8927" t="s">
        <v>198</v>
      </c>
      <c r="L8927" t="s">
        <v>330</v>
      </c>
      <c r="M8927" t="s">
        <v>264</v>
      </c>
      <c r="N8927" s="2">
        <v>41030</v>
      </c>
      <c r="O8927" s="2">
        <v>41032</v>
      </c>
      <c r="P8927">
        <v>9</v>
      </c>
      <c r="Q8927" s="1">
        <v>0</v>
      </c>
      <c r="R8927">
        <v>80.97</v>
      </c>
      <c r="S8927">
        <v>30.06</v>
      </c>
      <c r="T8927">
        <f t="shared" si="139"/>
        <v>728.73</v>
      </c>
    </row>
    <row r="8928" spans="1:20" x14ac:dyDescent="0.25">
      <c r="A8928">
        <v>8927</v>
      </c>
      <c r="B8928">
        <v>90169</v>
      </c>
      <c r="C8928" t="s">
        <v>73</v>
      </c>
      <c r="D8928" t="s">
        <v>20</v>
      </c>
      <c r="E8928" t="s">
        <v>39</v>
      </c>
      <c r="F8928" t="s">
        <v>40</v>
      </c>
      <c r="G8928" t="s">
        <v>41</v>
      </c>
      <c r="H8928" t="s">
        <v>54</v>
      </c>
      <c r="I8928" t="s">
        <v>28</v>
      </c>
      <c r="J8928" t="s">
        <v>29</v>
      </c>
      <c r="K8928" t="s">
        <v>105</v>
      </c>
      <c r="L8928" t="s">
        <v>192</v>
      </c>
      <c r="M8928" t="s">
        <v>45</v>
      </c>
      <c r="N8928" s="2">
        <v>41030</v>
      </c>
      <c r="O8928" s="2">
        <v>41031</v>
      </c>
      <c r="P8928">
        <v>13</v>
      </c>
      <c r="Q8928" s="1">
        <v>0.09</v>
      </c>
      <c r="R8928">
        <v>6.48</v>
      </c>
      <c r="S8928">
        <v>7.03</v>
      </c>
      <c r="T8928">
        <f t="shared" si="139"/>
        <v>84.240000000000009</v>
      </c>
    </row>
    <row r="8929" spans="1:20" x14ac:dyDescent="0.25">
      <c r="A8929">
        <v>8928</v>
      </c>
      <c r="B8929">
        <v>89797</v>
      </c>
      <c r="C8929" t="s">
        <v>1759</v>
      </c>
      <c r="D8929" t="s">
        <v>20</v>
      </c>
      <c r="E8929" t="s">
        <v>39</v>
      </c>
      <c r="F8929" t="s">
        <v>22</v>
      </c>
      <c r="G8929" t="s">
        <v>32</v>
      </c>
      <c r="H8929" t="s">
        <v>54</v>
      </c>
      <c r="I8929" t="s">
        <v>28</v>
      </c>
      <c r="J8929" t="s">
        <v>29</v>
      </c>
      <c r="K8929" t="s">
        <v>165</v>
      </c>
      <c r="L8929" t="s">
        <v>44</v>
      </c>
      <c r="M8929" t="s">
        <v>199</v>
      </c>
      <c r="N8929" s="2">
        <v>40594</v>
      </c>
      <c r="O8929" s="2">
        <v>40594</v>
      </c>
      <c r="P8929">
        <v>1</v>
      </c>
      <c r="Q8929" s="1">
        <v>0.1</v>
      </c>
      <c r="R8929">
        <v>9.11</v>
      </c>
      <c r="S8929">
        <v>2.25</v>
      </c>
      <c r="T8929">
        <f t="shared" si="139"/>
        <v>9.11</v>
      </c>
    </row>
    <row r="8930" spans="1:20" x14ac:dyDescent="0.25">
      <c r="A8930">
        <v>8929</v>
      </c>
      <c r="B8930">
        <v>88245</v>
      </c>
      <c r="C8930" t="s">
        <v>256</v>
      </c>
      <c r="D8930" t="s">
        <v>578</v>
      </c>
      <c r="E8930" t="s">
        <v>187</v>
      </c>
      <c r="F8930" t="s">
        <v>31</v>
      </c>
      <c r="G8930" t="s">
        <v>48</v>
      </c>
      <c r="H8930" t="s">
        <v>225</v>
      </c>
      <c r="I8930" t="s">
        <v>28</v>
      </c>
      <c r="J8930" t="s">
        <v>29</v>
      </c>
      <c r="K8930" t="s">
        <v>291</v>
      </c>
      <c r="L8930" t="s">
        <v>283</v>
      </c>
      <c r="M8930" t="s">
        <v>102</v>
      </c>
      <c r="N8930" s="2">
        <v>40891</v>
      </c>
      <c r="O8930" s="2">
        <v>40895</v>
      </c>
      <c r="P8930">
        <v>5</v>
      </c>
      <c r="Q8930" s="1">
        <v>0.03</v>
      </c>
      <c r="R8930">
        <v>90.98</v>
      </c>
      <c r="S8930">
        <v>30</v>
      </c>
      <c r="T8930">
        <f t="shared" si="139"/>
        <v>454.90000000000003</v>
      </c>
    </row>
    <row r="8931" spans="1:20" x14ac:dyDescent="0.25">
      <c r="A8931">
        <v>8930</v>
      </c>
      <c r="B8931">
        <v>85932</v>
      </c>
      <c r="C8931" t="s">
        <v>698</v>
      </c>
      <c r="D8931" t="s">
        <v>20</v>
      </c>
      <c r="E8931" t="s">
        <v>21</v>
      </c>
      <c r="F8931" t="s">
        <v>22</v>
      </c>
      <c r="G8931" t="s">
        <v>23</v>
      </c>
      <c r="H8931" t="s">
        <v>24</v>
      </c>
      <c r="I8931" t="s">
        <v>28</v>
      </c>
      <c r="J8931" t="s">
        <v>29</v>
      </c>
      <c r="K8931" t="s">
        <v>1114</v>
      </c>
      <c r="L8931" t="s">
        <v>192</v>
      </c>
      <c r="M8931" t="s">
        <v>86</v>
      </c>
      <c r="N8931" s="2">
        <v>41119</v>
      </c>
      <c r="O8931" s="2">
        <v>41120</v>
      </c>
      <c r="P8931">
        <v>15</v>
      </c>
      <c r="Q8931" s="1">
        <v>0.09</v>
      </c>
      <c r="R8931">
        <v>100.98</v>
      </c>
      <c r="S8931">
        <v>7.18</v>
      </c>
      <c r="T8931">
        <f t="shared" si="139"/>
        <v>1514.7</v>
      </c>
    </row>
    <row r="8932" spans="1:20" x14ac:dyDescent="0.25">
      <c r="A8932">
        <v>8931</v>
      </c>
      <c r="B8932">
        <v>90701</v>
      </c>
      <c r="C8932" t="s">
        <v>2144</v>
      </c>
      <c r="D8932" t="s">
        <v>20</v>
      </c>
      <c r="E8932" t="s">
        <v>21</v>
      </c>
      <c r="F8932" t="s">
        <v>47</v>
      </c>
      <c r="G8932" t="s">
        <v>48</v>
      </c>
      <c r="H8932" t="s">
        <v>203</v>
      </c>
      <c r="I8932" t="s">
        <v>28</v>
      </c>
      <c r="J8932" t="s">
        <v>29</v>
      </c>
      <c r="K8932" t="s">
        <v>34</v>
      </c>
      <c r="L8932" t="s">
        <v>192</v>
      </c>
      <c r="M8932" t="s">
        <v>167</v>
      </c>
      <c r="N8932" s="2">
        <v>41246</v>
      </c>
      <c r="O8932" s="2">
        <v>41253</v>
      </c>
      <c r="P8932">
        <v>17</v>
      </c>
      <c r="Q8932" s="1">
        <v>0.03</v>
      </c>
      <c r="R8932">
        <v>65.989999999999995</v>
      </c>
      <c r="S8932">
        <v>5.92</v>
      </c>
      <c r="T8932">
        <f t="shared" si="139"/>
        <v>1121.83</v>
      </c>
    </row>
    <row r="8933" spans="1:20" x14ac:dyDescent="0.25">
      <c r="A8933">
        <v>8932</v>
      </c>
      <c r="B8933">
        <v>89305</v>
      </c>
      <c r="C8933" t="s">
        <v>2324</v>
      </c>
      <c r="D8933" t="s">
        <v>20</v>
      </c>
      <c r="E8933" t="s">
        <v>39</v>
      </c>
      <c r="F8933" t="s">
        <v>47</v>
      </c>
      <c r="G8933" t="s">
        <v>48</v>
      </c>
      <c r="H8933" t="s">
        <v>94</v>
      </c>
      <c r="I8933" t="s">
        <v>28</v>
      </c>
      <c r="J8933" t="s">
        <v>29</v>
      </c>
      <c r="K8933" t="s">
        <v>231</v>
      </c>
      <c r="L8933" t="s">
        <v>192</v>
      </c>
      <c r="M8933" t="s">
        <v>51</v>
      </c>
      <c r="N8933" s="2">
        <v>40747</v>
      </c>
      <c r="O8933" s="2">
        <v>40749</v>
      </c>
      <c r="P8933">
        <v>3</v>
      </c>
      <c r="Q8933" s="1">
        <v>0</v>
      </c>
      <c r="R8933">
        <v>80.98</v>
      </c>
      <c r="S8933">
        <v>4.5</v>
      </c>
      <c r="T8933">
        <f t="shared" si="139"/>
        <v>242.94</v>
      </c>
    </row>
    <row r="8934" spans="1:20" x14ac:dyDescent="0.25">
      <c r="A8934">
        <v>8933</v>
      </c>
      <c r="B8934">
        <v>91283</v>
      </c>
      <c r="C8934" t="s">
        <v>809</v>
      </c>
      <c r="D8934" t="s">
        <v>20</v>
      </c>
      <c r="E8934" t="s">
        <v>39</v>
      </c>
      <c r="F8934" t="s">
        <v>47</v>
      </c>
      <c r="G8934" t="s">
        <v>41</v>
      </c>
      <c r="H8934" t="s">
        <v>78</v>
      </c>
      <c r="I8934" t="s">
        <v>28</v>
      </c>
      <c r="J8934" t="s">
        <v>29</v>
      </c>
      <c r="K8934" t="s">
        <v>62</v>
      </c>
      <c r="L8934" t="s">
        <v>44</v>
      </c>
      <c r="M8934" t="s">
        <v>167</v>
      </c>
      <c r="N8934" s="2">
        <v>41239</v>
      </c>
      <c r="O8934" s="2">
        <v>41241</v>
      </c>
      <c r="P8934">
        <v>14</v>
      </c>
      <c r="Q8934" s="1">
        <v>0.09</v>
      </c>
      <c r="R8934">
        <v>3.41</v>
      </c>
      <c r="S8934">
        <v>0.7</v>
      </c>
      <c r="T8934">
        <f t="shared" si="139"/>
        <v>47.74</v>
      </c>
    </row>
    <row r="8935" spans="1:20" x14ac:dyDescent="0.25">
      <c r="A8935">
        <v>8934</v>
      </c>
      <c r="B8935">
        <v>91495</v>
      </c>
      <c r="C8935" t="s">
        <v>494</v>
      </c>
      <c r="D8935" t="s">
        <v>20</v>
      </c>
      <c r="E8935" t="s">
        <v>39</v>
      </c>
      <c r="F8935" t="s">
        <v>31</v>
      </c>
      <c r="G8935" t="s">
        <v>23</v>
      </c>
      <c r="H8935" t="s">
        <v>54</v>
      </c>
      <c r="I8935" t="s">
        <v>28</v>
      </c>
      <c r="J8935" t="s">
        <v>29</v>
      </c>
      <c r="K8935" t="s">
        <v>221</v>
      </c>
      <c r="L8935" t="s">
        <v>44</v>
      </c>
      <c r="M8935" t="s">
        <v>143</v>
      </c>
      <c r="N8935" s="2">
        <v>40432</v>
      </c>
      <c r="O8935" s="2">
        <v>40434</v>
      </c>
      <c r="P8935">
        <v>16</v>
      </c>
      <c r="Q8935" s="1">
        <v>0</v>
      </c>
      <c r="R8935">
        <v>2.6</v>
      </c>
      <c r="S8935">
        <v>2.4</v>
      </c>
      <c r="T8935">
        <f t="shared" si="139"/>
        <v>41.6</v>
      </c>
    </row>
    <row r="8936" spans="1:20" x14ac:dyDescent="0.25">
      <c r="A8936">
        <v>8935</v>
      </c>
      <c r="B8936">
        <v>90261</v>
      </c>
      <c r="C8936" t="s">
        <v>1790</v>
      </c>
      <c r="D8936" t="s">
        <v>20</v>
      </c>
      <c r="E8936" t="s">
        <v>21</v>
      </c>
      <c r="F8936" t="s">
        <v>47</v>
      </c>
      <c r="G8936" t="s">
        <v>41</v>
      </c>
      <c r="H8936" t="s">
        <v>24</v>
      </c>
      <c r="I8936" t="s">
        <v>28</v>
      </c>
      <c r="J8936" t="s">
        <v>29</v>
      </c>
      <c r="K8936" t="s">
        <v>204</v>
      </c>
      <c r="L8936" t="s">
        <v>26</v>
      </c>
      <c r="M8936" t="s">
        <v>160</v>
      </c>
      <c r="N8936" s="2">
        <v>41178</v>
      </c>
      <c r="O8936" s="2">
        <v>41180</v>
      </c>
      <c r="P8936">
        <v>11</v>
      </c>
      <c r="Q8936" s="1">
        <v>0.08</v>
      </c>
      <c r="R8936">
        <v>9.7799999999999994</v>
      </c>
      <c r="S8936">
        <v>1.99</v>
      </c>
      <c r="T8936">
        <f t="shared" si="139"/>
        <v>107.58</v>
      </c>
    </row>
    <row r="8937" spans="1:20" x14ac:dyDescent="0.25">
      <c r="A8937">
        <v>8936</v>
      </c>
      <c r="B8937">
        <v>89738</v>
      </c>
      <c r="C8937" t="s">
        <v>1289</v>
      </c>
      <c r="D8937" t="s">
        <v>20</v>
      </c>
      <c r="E8937" t="s">
        <v>39</v>
      </c>
      <c r="F8937" t="s">
        <v>40</v>
      </c>
      <c r="G8937" t="s">
        <v>48</v>
      </c>
      <c r="H8937" t="s">
        <v>78</v>
      </c>
      <c r="I8937" t="s">
        <v>28</v>
      </c>
      <c r="J8937" t="s">
        <v>29</v>
      </c>
      <c r="K8937" t="s">
        <v>149</v>
      </c>
      <c r="L8937" t="s">
        <v>746</v>
      </c>
      <c r="M8937" t="s">
        <v>370</v>
      </c>
      <c r="N8937" s="2">
        <v>41503</v>
      </c>
      <c r="O8937" s="2">
        <v>41503</v>
      </c>
      <c r="P8937">
        <v>5</v>
      </c>
      <c r="Q8937" s="1">
        <v>7.0000000000000007E-2</v>
      </c>
      <c r="R8937">
        <v>101.41</v>
      </c>
      <c r="S8937">
        <v>35</v>
      </c>
      <c r="T8937">
        <f t="shared" si="139"/>
        <v>507.04999999999995</v>
      </c>
    </row>
    <row r="8938" spans="1:20" x14ac:dyDescent="0.25">
      <c r="A8938">
        <v>8937</v>
      </c>
      <c r="B8938">
        <v>89738</v>
      </c>
      <c r="C8938" t="s">
        <v>1099</v>
      </c>
      <c r="D8938" t="s">
        <v>20</v>
      </c>
      <c r="E8938" t="s">
        <v>39</v>
      </c>
      <c r="F8938" t="s">
        <v>31</v>
      </c>
      <c r="G8938" t="s">
        <v>48</v>
      </c>
      <c r="H8938" t="s">
        <v>78</v>
      </c>
      <c r="I8938" t="s">
        <v>28</v>
      </c>
      <c r="J8938" t="s">
        <v>29</v>
      </c>
      <c r="K8938" t="s">
        <v>55</v>
      </c>
      <c r="L8938" t="s">
        <v>44</v>
      </c>
      <c r="M8938" t="s">
        <v>143</v>
      </c>
      <c r="N8938" s="2">
        <v>41503</v>
      </c>
      <c r="O8938" s="2">
        <v>41510</v>
      </c>
      <c r="P8938">
        <v>24</v>
      </c>
      <c r="Q8938" s="1">
        <v>0.03</v>
      </c>
      <c r="R8938">
        <v>4.71</v>
      </c>
      <c r="S8938">
        <v>0.7</v>
      </c>
      <c r="T8938">
        <f t="shared" si="139"/>
        <v>113.03999999999999</v>
      </c>
    </row>
    <row r="8939" spans="1:20" x14ac:dyDescent="0.25">
      <c r="A8939">
        <v>8938</v>
      </c>
      <c r="B8939">
        <v>91356</v>
      </c>
      <c r="C8939" t="s">
        <v>1485</v>
      </c>
      <c r="D8939" t="s">
        <v>20</v>
      </c>
      <c r="E8939" t="s">
        <v>21</v>
      </c>
      <c r="F8939" t="s">
        <v>31</v>
      </c>
      <c r="G8939" t="s">
        <v>41</v>
      </c>
      <c r="H8939" t="s">
        <v>33</v>
      </c>
      <c r="I8939" t="s">
        <v>28</v>
      </c>
      <c r="J8939" t="s">
        <v>29</v>
      </c>
      <c r="K8939" t="s">
        <v>1108</v>
      </c>
      <c r="L8939" t="s">
        <v>706</v>
      </c>
      <c r="M8939" t="s">
        <v>131</v>
      </c>
      <c r="N8939" s="2">
        <v>40577</v>
      </c>
      <c r="O8939" s="2">
        <v>40579</v>
      </c>
      <c r="P8939">
        <v>9</v>
      </c>
      <c r="Q8939" s="1">
        <v>0.05</v>
      </c>
      <c r="R8939">
        <v>7.99</v>
      </c>
      <c r="S8939">
        <v>5.03</v>
      </c>
      <c r="T8939">
        <f t="shared" si="139"/>
        <v>71.91</v>
      </c>
    </row>
    <row r="8940" spans="1:20" x14ac:dyDescent="0.25">
      <c r="A8940">
        <v>8939</v>
      </c>
      <c r="B8940">
        <v>86731</v>
      </c>
      <c r="C8940" t="s">
        <v>1303</v>
      </c>
      <c r="D8940" t="s">
        <v>38</v>
      </c>
      <c r="E8940" t="s">
        <v>21</v>
      </c>
      <c r="F8940" t="s">
        <v>22</v>
      </c>
      <c r="G8940" t="s">
        <v>41</v>
      </c>
      <c r="H8940" t="s">
        <v>33</v>
      </c>
      <c r="I8940" t="s">
        <v>28</v>
      </c>
      <c r="J8940" t="s">
        <v>29</v>
      </c>
      <c r="K8940" t="s">
        <v>198</v>
      </c>
      <c r="L8940" t="s">
        <v>192</v>
      </c>
      <c r="M8940" t="s">
        <v>444</v>
      </c>
      <c r="N8940" s="2">
        <v>41492</v>
      </c>
      <c r="O8940" s="2">
        <v>41494</v>
      </c>
      <c r="P8940">
        <v>24</v>
      </c>
      <c r="Q8940" s="1">
        <v>0.01</v>
      </c>
      <c r="R8940">
        <v>65.989999999999995</v>
      </c>
      <c r="S8940">
        <v>4.2</v>
      </c>
      <c r="T8940">
        <f t="shared" si="139"/>
        <v>1583.7599999999998</v>
      </c>
    </row>
    <row r="8941" spans="1:20" x14ac:dyDescent="0.25">
      <c r="A8941">
        <v>8940</v>
      </c>
      <c r="B8941">
        <v>86335</v>
      </c>
      <c r="C8941" t="s">
        <v>1058</v>
      </c>
      <c r="D8941" t="s">
        <v>38</v>
      </c>
      <c r="E8941" t="s">
        <v>21</v>
      </c>
      <c r="F8941" t="s">
        <v>31</v>
      </c>
      <c r="G8941" t="s">
        <v>48</v>
      </c>
      <c r="H8941" t="s">
        <v>24</v>
      </c>
      <c r="I8941" t="s">
        <v>28</v>
      </c>
      <c r="J8941" t="s">
        <v>29</v>
      </c>
      <c r="K8941" t="s">
        <v>198</v>
      </c>
      <c r="L8941" t="s">
        <v>192</v>
      </c>
      <c r="M8941" t="s">
        <v>35</v>
      </c>
      <c r="N8941" s="2">
        <v>41335</v>
      </c>
      <c r="O8941" s="2">
        <v>41342</v>
      </c>
      <c r="P8941">
        <v>4</v>
      </c>
      <c r="Q8941" s="1">
        <v>0.05</v>
      </c>
      <c r="R8941">
        <v>83.1</v>
      </c>
      <c r="S8941">
        <v>6.13</v>
      </c>
      <c r="T8941">
        <f t="shared" si="139"/>
        <v>332.4</v>
      </c>
    </row>
    <row r="8942" spans="1:20" x14ac:dyDescent="0.25">
      <c r="A8942">
        <v>8941</v>
      </c>
      <c r="B8942">
        <v>86004</v>
      </c>
      <c r="C8942" t="s">
        <v>126</v>
      </c>
      <c r="D8942" t="s">
        <v>20</v>
      </c>
      <c r="E8942" t="s">
        <v>39</v>
      </c>
      <c r="F8942" t="s">
        <v>22</v>
      </c>
      <c r="G8942" t="s">
        <v>32</v>
      </c>
      <c r="H8942" t="s">
        <v>54</v>
      </c>
      <c r="I8942" t="s">
        <v>28</v>
      </c>
      <c r="J8942" t="s">
        <v>29</v>
      </c>
      <c r="K8942" t="s">
        <v>170</v>
      </c>
      <c r="L8942" t="s">
        <v>192</v>
      </c>
      <c r="M8942" t="s">
        <v>238</v>
      </c>
      <c r="N8942" s="2">
        <v>40651</v>
      </c>
      <c r="O8942" s="2">
        <v>40651</v>
      </c>
      <c r="P8942">
        <v>3</v>
      </c>
      <c r="Q8942" s="1">
        <v>0.1</v>
      </c>
      <c r="R8942">
        <v>30.98</v>
      </c>
      <c r="S8942">
        <v>17.079999999999998</v>
      </c>
      <c r="T8942">
        <f t="shared" si="139"/>
        <v>92.94</v>
      </c>
    </row>
    <row r="8943" spans="1:20" x14ac:dyDescent="0.25">
      <c r="A8943">
        <v>8942</v>
      </c>
      <c r="B8943">
        <v>91398</v>
      </c>
      <c r="C8943" t="s">
        <v>1360</v>
      </c>
      <c r="D8943" t="s">
        <v>38</v>
      </c>
      <c r="E8943" t="s">
        <v>39</v>
      </c>
      <c r="F8943" t="s">
        <v>31</v>
      </c>
      <c r="G8943" t="s">
        <v>93</v>
      </c>
      <c r="H8943" t="s">
        <v>54</v>
      </c>
      <c r="I8943" t="s">
        <v>28</v>
      </c>
      <c r="J8943" t="s">
        <v>29</v>
      </c>
      <c r="K8943" t="s">
        <v>154</v>
      </c>
      <c r="L8943" t="s">
        <v>192</v>
      </c>
      <c r="M8943" t="s">
        <v>66</v>
      </c>
      <c r="N8943" s="2">
        <v>40466</v>
      </c>
      <c r="O8943" s="2">
        <v>40468</v>
      </c>
      <c r="P8943">
        <v>12</v>
      </c>
      <c r="Q8943" s="1">
        <v>0.08</v>
      </c>
      <c r="R8943">
        <v>5.74</v>
      </c>
      <c r="S8943">
        <v>5.01</v>
      </c>
      <c r="T8943">
        <f t="shared" si="139"/>
        <v>68.88</v>
      </c>
    </row>
    <row r="8944" spans="1:20" x14ac:dyDescent="0.25">
      <c r="A8944">
        <v>8943</v>
      </c>
      <c r="B8944">
        <v>88957</v>
      </c>
      <c r="C8944" t="s">
        <v>434</v>
      </c>
      <c r="D8944" t="s">
        <v>20</v>
      </c>
      <c r="E8944" t="s">
        <v>39</v>
      </c>
      <c r="F8944" t="s">
        <v>31</v>
      </c>
      <c r="G8944" t="s">
        <v>93</v>
      </c>
      <c r="H8944" t="s">
        <v>54</v>
      </c>
      <c r="I8944" t="s">
        <v>28</v>
      </c>
      <c r="J8944" t="s">
        <v>29</v>
      </c>
      <c r="K8944" t="s">
        <v>74</v>
      </c>
      <c r="L8944" t="s">
        <v>192</v>
      </c>
      <c r="M8944" t="s">
        <v>69</v>
      </c>
      <c r="N8944" s="2">
        <v>41451</v>
      </c>
      <c r="O8944" s="2">
        <v>41453</v>
      </c>
      <c r="P8944">
        <v>3</v>
      </c>
      <c r="Q8944" s="1">
        <v>0.03</v>
      </c>
      <c r="R8944">
        <v>8.69</v>
      </c>
      <c r="S8944">
        <v>2.99</v>
      </c>
      <c r="T8944">
        <f t="shared" si="139"/>
        <v>26.07</v>
      </c>
    </row>
    <row r="8945" spans="1:20" x14ac:dyDescent="0.25">
      <c r="A8945">
        <v>8944</v>
      </c>
      <c r="B8945">
        <v>87649</v>
      </c>
      <c r="C8945" t="s">
        <v>579</v>
      </c>
      <c r="D8945" t="s">
        <v>20</v>
      </c>
      <c r="E8945" t="s">
        <v>39</v>
      </c>
      <c r="F8945" t="s">
        <v>40</v>
      </c>
      <c r="G8945" t="s">
        <v>23</v>
      </c>
      <c r="H8945" t="s">
        <v>78</v>
      </c>
      <c r="I8945" t="s">
        <v>28</v>
      </c>
      <c r="J8945" t="s">
        <v>29</v>
      </c>
      <c r="K8945" t="s">
        <v>74</v>
      </c>
      <c r="L8945" t="s">
        <v>192</v>
      </c>
      <c r="M8945" t="s">
        <v>309</v>
      </c>
      <c r="N8945" s="2">
        <v>40976</v>
      </c>
      <c r="O8945" s="2">
        <v>40977</v>
      </c>
      <c r="P8945">
        <v>5</v>
      </c>
      <c r="Q8945" s="1">
        <v>0.01</v>
      </c>
      <c r="R8945">
        <v>3.98</v>
      </c>
      <c r="S8945">
        <v>5.26</v>
      </c>
      <c r="T8945">
        <f t="shared" si="139"/>
        <v>19.899999999999999</v>
      </c>
    </row>
    <row r="8946" spans="1:20" x14ac:dyDescent="0.25">
      <c r="A8946">
        <v>8945</v>
      </c>
      <c r="B8946">
        <v>87649</v>
      </c>
      <c r="C8946" t="s">
        <v>1048</v>
      </c>
      <c r="D8946" t="s">
        <v>20</v>
      </c>
      <c r="E8946" t="s">
        <v>39</v>
      </c>
      <c r="F8946" t="s">
        <v>40</v>
      </c>
      <c r="G8946" t="s">
        <v>23</v>
      </c>
      <c r="H8946" t="s">
        <v>94</v>
      </c>
      <c r="I8946" t="s">
        <v>28</v>
      </c>
      <c r="J8946" t="s">
        <v>29</v>
      </c>
      <c r="K8946" t="s">
        <v>165</v>
      </c>
      <c r="L8946" t="s">
        <v>192</v>
      </c>
      <c r="M8946" t="s">
        <v>264</v>
      </c>
      <c r="N8946" s="2">
        <v>40976</v>
      </c>
      <c r="O8946" s="2">
        <v>40977</v>
      </c>
      <c r="P8946">
        <v>1</v>
      </c>
      <c r="Q8946" s="1">
        <v>0.09</v>
      </c>
      <c r="R8946">
        <v>4.28</v>
      </c>
      <c r="S8946">
        <v>6.72</v>
      </c>
      <c r="T8946">
        <f t="shared" si="139"/>
        <v>4.28</v>
      </c>
    </row>
    <row r="8947" spans="1:20" x14ac:dyDescent="0.25">
      <c r="A8947">
        <v>8946</v>
      </c>
      <c r="B8947">
        <v>91284</v>
      </c>
      <c r="C8947" t="s">
        <v>809</v>
      </c>
      <c r="D8947" t="s">
        <v>578</v>
      </c>
      <c r="E8947" t="s">
        <v>187</v>
      </c>
      <c r="F8947" t="s">
        <v>47</v>
      </c>
      <c r="G8947" t="s">
        <v>48</v>
      </c>
      <c r="H8947" t="s">
        <v>225</v>
      </c>
      <c r="I8947" t="s">
        <v>28</v>
      </c>
      <c r="J8947" t="s">
        <v>29</v>
      </c>
      <c r="K8947" t="s">
        <v>101</v>
      </c>
      <c r="L8947" t="s">
        <v>330</v>
      </c>
      <c r="M8947" t="s">
        <v>160</v>
      </c>
      <c r="N8947" s="2">
        <v>41586</v>
      </c>
      <c r="O8947" s="2">
        <v>41593</v>
      </c>
      <c r="P8947">
        <v>26</v>
      </c>
      <c r="Q8947" s="1">
        <v>0.01</v>
      </c>
      <c r="R8947">
        <v>70.89</v>
      </c>
      <c r="S8947">
        <v>89.3</v>
      </c>
      <c r="T8947">
        <f t="shared" si="139"/>
        <v>1843.14</v>
      </c>
    </row>
    <row r="8948" spans="1:20" x14ac:dyDescent="0.25">
      <c r="A8948">
        <v>8947</v>
      </c>
      <c r="B8948">
        <v>87787</v>
      </c>
      <c r="C8948" t="s">
        <v>1579</v>
      </c>
      <c r="D8948" t="s">
        <v>38</v>
      </c>
      <c r="E8948" t="s">
        <v>39</v>
      </c>
      <c r="F8948" t="s">
        <v>22</v>
      </c>
      <c r="G8948" t="s">
        <v>93</v>
      </c>
      <c r="H8948" t="s">
        <v>49</v>
      </c>
      <c r="I8948" t="s">
        <v>28</v>
      </c>
      <c r="J8948" t="s">
        <v>29</v>
      </c>
      <c r="K8948" t="s">
        <v>154</v>
      </c>
      <c r="L8948" t="s">
        <v>192</v>
      </c>
      <c r="M8948" t="s">
        <v>238</v>
      </c>
      <c r="N8948" s="2">
        <v>41403</v>
      </c>
      <c r="O8948" s="2">
        <v>41403</v>
      </c>
      <c r="P8948">
        <v>9</v>
      </c>
      <c r="Q8948" s="1">
        <v>0</v>
      </c>
      <c r="R8948">
        <v>6.54</v>
      </c>
      <c r="S8948">
        <v>5.27</v>
      </c>
      <c r="T8948">
        <f t="shared" si="139"/>
        <v>58.86</v>
      </c>
    </row>
    <row r="8949" spans="1:20" x14ac:dyDescent="0.25">
      <c r="A8949">
        <v>8948</v>
      </c>
      <c r="B8949">
        <v>87787</v>
      </c>
      <c r="C8949" t="s">
        <v>1579</v>
      </c>
      <c r="D8949" t="s">
        <v>20</v>
      </c>
      <c r="E8949" t="s">
        <v>21</v>
      </c>
      <c r="F8949" t="s">
        <v>22</v>
      </c>
      <c r="G8949" t="s">
        <v>93</v>
      </c>
      <c r="H8949" t="s">
        <v>33</v>
      </c>
      <c r="I8949" t="s">
        <v>28</v>
      </c>
      <c r="J8949" t="s">
        <v>29</v>
      </c>
      <c r="K8949" t="s">
        <v>201</v>
      </c>
      <c r="L8949" t="s">
        <v>192</v>
      </c>
      <c r="M8949" t="s">
        <v>190</v>
      </c>
      <c r="N8949" s="2">
        <v>41403</v>
      </c>
      <c r="O8949" s="2">
        <v>41404</v>
      </c>
      <c r="P8949">
        <v>9</v>
      </c>
      <c r="Q8949" s="1">
        <v>7.0000000000000007E-2</v>
      </c>
      <c r="R8949">
        <v>35.770000000000003</v>
      </c>
      <c r="S8949">
        <v>9.02</v>
      </c>
      <c r="T8949">
        <f t="shared" si="139"/>
        <v>321.93</v>
      </c>
    </row>
    <row r="8950" spans="1:20" x14ac:dyDescent="0.25">
      <c r="A8950">
        <v>8949</v>
      </c>
      <c r="B8950">
        <v>87155</v>
      </c>
      <c r="C8950" t="s">
        <v>927</v>
      </c>
      <c r="D8950" t="s">
        <v>20</v>
      </c>
      <c r="E8950" t="s">
        <v>39</v>
      </c>
      <c r="F8950" t="s">
        <v>22</v>
      </c>
      <c r="G8950" t="s">
        <v>93</v>
      </c>
      <c r="H8950" t="s">
        <v>61</v>
      </c>
      <c r="I8950" t="s">
        <v>28</v>
      </c>
      <c r="J8950" t="s">
        <v>29</v>
      </c>
      <c r="K8950" t="s">
        <v>119</v>
      </c>
      <c r="L8950" t="s">
        <v>192</v>
      </c>
      <c r="M8950" t="s">
        <v>331</v>
      </c>
      <c r="N8950" s="2">
        <v>41061</v>
      </c>
      <c r="O8950" s="2">
        <v>41063</v>
      </c>
      <c r="P8950">
        <v>21</v>
      </c>
      <c r="Q8950" s="1">
        <v>0.01</v>
      </c>
      <c r="R8950">
        <v>3.98</v>
      </c>
      <c r="S8950">
        <v>5.26</v>
      </c>
      <c r="T8950">
        <f t="shared" si="139"/>
        <v>83.58</v>
      </c>
    </row>
    <row r="8951" spans="1:20" x14ac:dyDescent="0.25">
      <c r="A8951">
        <v>8950</v>
      </c>
      <c r="B8951">
        <v>87155</v>
      </c>
      <c r="C8951" t="s">
        <v>927</v>
      </c>
      <c r="D8951" t="s">
        <v>20</v>
      </c>
      <c r="E8951" t="s">
        <v>39</v>
      </c>
      <c r="F8951" t="s">
        <v>22</v>
      </c>
      <c r="G8951" t="s">
        <v>93</v>
      </c>
      <c r="H8951" t="s">
        <v>54</v>
      </c>
      <c r="I8951" t="s">
        <v>28</v>
      </c>
      <c r="J8951" t="s">
        <v>29</v>
      </c>
      <c r="K8951" t="s">
        <v>101</v>
      </c>
      <c r="L8951" t="s">
        <v>192</v>
      </c>
      <c r="M8951" t="s">
        <v>326</v>
      </c>
      <c r="N8951" s="2">
        <v>41061</v>
      </c>
      <c r="O8951" s="2">
        <v>41063</v>
      </c>
      <c r="P8951">
        <v>10</v>
      </c>
      <c r="Q8951" s="1">
        <v>0.03</v>
      </c>
      <c r="R8951">
        <v>98.31</v>
      </c>
      <c r="S8951">
        <v>0.49</v>
      </c>
      <c r="T8951">
        <f t="shared" si="139"/>
        <v>983.1</v>
      </c>
    </row>
    <row r="8952" spans="1:20" x14ac:dyDescent="0.25">
      <c r="A8952">
        <v>8951</v>
      </c>
      <c r="B8952">
        <v>91355</v>
      </c>
      <c r="C8952" t="s">
        <v>1485</v>
      </c>
      <c r="D8952" t="s">
        <v>20</v>
      </c>
      <c r="E8952" t="s">
        <v>39</v>
      </c>
      <c r="F8952" t="s">
        <v>31</v>
      </c>
      <c r="G8952" t="s">
        <v>48</v>
      </c>
      <c r="H8952" t="s">
        <v>78</v>
      </c>
      <c r="I8952" t="s">
        <v>28</v>
      </c>
      <c r="J8952" t="s">
        <v>29</v>
      </c>
      <c r="K8952" t="s">
        <v>154</v>
      </c>
      <c r="L8952" t="s">
        <v>192</v>
      </c>
      <c r="M8952" t="s">
        <v>69</v>
      </c>
      <c r="N8952" s="2">
        <v>40512</v>
      </c>
      <c r="O8952" s="2">
        <v>40519</v>
      </c>
      <c r="P8952">
        <v>18</v>
      </c>
      <c r="Q8952" s="1">
        <v>0.04</v>
      </c>
      <c r="R8952">
        <v>22.38</v>
      </c>
      <c r="S8952">
        <v>15.1</v>
      </c>
      <c r="T8952">
        <f t="shared" si="139"/>
        <v>402.84</v>
      </c>
    </row>
    <row r="8953" spans="1:20" x14ac:dyDescent="0.25">
      <c r="A8953">
        <v>8952</v>
      </c>
      <c r="B8953">
        <v>91361</v>
      </c>
      <c r="C8953" t="s">
        <v>1485</v>
      </c>
      <c r="D8953" t="s">
        <v>20</v>
      </c>
      <c r="E8953" t="s">
        <v>39</v>
      </c>
      <c r="F8953" t="s">
        <v>31</v>
      </c>
      <c r="G8953" t="s">
        <v>48</v>
      </c>
      <c r="H8953" t="s">
        <v>94</v>
      </c>
      <c r="I8953" t="s">
        <v>28</v>
      </c>
      <c r="J8953" t="s">
        <v>29</v>
      </c>
      <c r="K8953" t="s">
        <v>138</v>
      </c>
      <c r="L8953" t="s">
        <v>192</v>
      </c>
      <c r="M8953" t="s">
        <v>255</v>
      </c>
      <c r="N8953" s="2">
        <v>41608</v>
      </c>
      <c r="O8953" s="2">
        <v>41608</v>
      </c>
      <c r="P8953">
        <v>5</v>
      </c>
      <c r="Q8953" s="1">
        <v>7.0000000000000007E-2</v>
      </c>
      <c r="R8953">
        <v>6.3</v>
      </c>
      <c r="S8953">
        <v>0.5</v>
      </c>
      <c r="T8953">
        <f t="shared" si="139"/>
        <v>31.5</v>
      </c>
    </row>
    <row r="8954" spans="1:20" x14ac:dyDescent="0.25">
      <c r="A8954">
        <v>8953</v>
      </c>
      <c r="B8954">
        <v>91355</v>
      </c>
      <c r="C8954" t="s">
        <v>1485</v>
      </c>
      <c r="D8954" t="s">
        <v>20</v>
      </c>
      <c r="E8954" t="s">
        <v>187</v>
      </c>
      <c r="F8954" t="s">
        <v>31</v>
      </c>
      <c r="G8954" t="s">
        <v>48</v>
      </c>
      <c r="H8954" t="s">
        <v>225</v>
      </c>
      <c r="I8954" t="s">
        <v>28</v>
      </c>
      <c r="J8954" t="s">
        <v>29</v>
      </c>
      <c r="K8954" t="s">
        <v>158</v>
      </c>
      <c r="L8954" t="s">
        <v>192</v>
      </c>
      <c r="M8954" t="s">
        <v>69</v>
      </c>
      <c r="N8954" s="2">
        <v>40512</v>
      </c>
      <c r="O8954" s="2">
        <v>40514</v>
      </c>
      <c r="P8954">
        <v>3</v>
      </c>
      <c r="Q8954" s="1">
        <v>0.06</v>
      </c>
      <c r="R8954">
        <v>17.78</v>
      </c>
      <c r="S8954">
        <v>5.03</v>
      </c>
      <c r="T8954">
        <f t="shared" si="139"/>
        <v>53.34</v>
      </c>
    </row>
    <row r="8955" spans="1:20" x14ac:dyDescent="0.25">
      <c r="A8955">
        <v>8954</v>
      </c>
      <c r="B8955">
        <v>89976</v>
      </c>
      <c r="C8955" t="s">
        <v>327</v>
      </c>
      <c r="D8955" t="s">
        <v>20</v>
      </c>
      <c r="E8955" t="s">
        <v>39</v>
      </c>
      <c r="F8955" t="s">
        <v>31</v>
      </c>
      <c r="G8955" t="s">
        <v>93</v>
      </c>
      <c r="H8955" t="s">
        <v>49</v>
      </c>
      <c r="I8955" t="s">
        <v>28</v>
      </c>
      <c r="J8955" t="s">
        <v>29</v>
      </c>
      <c r="K8955" t="s">
        <v>226</v>
      </c>
      <c r="L8955" t="s">
        <v>192</v>
      </c>
      <c r="M8955" t="s">
        <v>35</v>
      </c>
      <c r="N8955" s="2">
        <v>41062</v>
      </c>
      <c r="O8955" s="2">
        <v>41062</v>
      </c>
      <c r="P8955">
        <v>11</v>
      </c>
      <c r="Q8955" s="1">
        <v>0.06</v>
      </c>
      <c r="R8955">
        <v>6.48</v>
      </c>
      <c r="S8955">
        <v>7.49</v>
      </c>
      <c r="T8955">
        <f t="shared" si="139"/>
        <v>71.28</v>
      </c>
    </row>
    <row r="8956" spans="1:20" x14ac:dyDescent="0.25">
      <c r="A8956">
        <v>8955</v>
      </c>
      <c r="B8956">
        <v>89976</v>
      </c>
      <c r="C8956" t="s">
        <v>327</v>
      </c>
      <c r="D8956" t="s">
        <v>20</v>
      </c>
      <c r="E8956" t="s">
        <v>39</v>
      </c>
      <c r="F8956" t="s">
        <v>31</v>
      </c>
      <c r="G8956" t="s">
        <v>93</v>
      </c>
      <c r="H8956" t="s">
        <v>42</v>
      </c>
      <c r="I8956" t="s">
        <v>28</v>
      </c>
      <c r="J8956" t="s">
        <v>29</v>
      </c>
      <c r="K8956" t="s">
        <v>136</v>
      </c>
      <c r="L8956" t="s">
        <v>44</v>
      </c>
      <c r="M8956" t="s">
        <v>35</v>
      </c>
      <c r="N8956" s="2">
        <v>41062</v>
      </c>
      <c r="O8956" s="2">
        <v>41064</v>
      </c>
      <c r="P8956">
        <v>9</v>
      </c>
      <c r="Q8956" s="1">
        <v>7.0000000000000007E-2</v>
      </c>
      <c r="R8956">
        <v>1.88</v>
      </c>
      <c r="S8956">
        <v>0.79</v>
      </c>
      <c r="T8956">
        <f t="shared" si="139"/>
        <v>16.919999999999998</v>
      </c>
    </row>
    <row r="8957" spans="1:20" x14ac:dyDescent="0.25">
      <c r="A8957">
        <v>8956</v>
      </c>
      <c r="B8957">
        <v>89086</v>
      </c>
      <c r="C8957" t="s">
        <v>395</v>
      </c>
      <c r="D8957" t="s">
        <v>20</v>
      </c>
      <c r="E8957" t="s">
        <v>21</v>
      </c>
      <c r="F8957" t="s">
        <v>22</v>
      </c>
      <c r="G8957" t="s">
        <v>23</v>
      </c>
      <c r="H8957" t="s">
        <v>24</v>
      </c>
      <c r="I8957" t="s">
        <v>28</v>
      </c>
      <c r="J8957" t="s">
        <v>29</v>
      </c>
      <c r="K8957" t="s">
        <v>213</v>
      </c>
      <c r="L8957" t="s">
        <v>192</v>
      </c>
      <c r="M8957" t="s">
        <v>137</v>
      </c>
      <c r="N8957" s="2">
        <v>40664</v>
      </c>
      <c r="O8957" s="2">
        <v>40665</v>
      </c>
      <c r="P8957">
        <v>11</v>
      </c>
      <c r="Q8957" s="1">
        <v>0.03</v>
      </c>
      <c r="R8957">
        <v>110.99</v>
      </c>
      <c r="S8957">
        <v>8.99</v>
      </c>
      <c r="T8957">
        <f t="shared" si="139"/>
        <v>1220.8899999999999</v>
      </c>
    </row>
    <row r="8958" spans="1:20" x14ac:dyDescent="0.25">
      <c r="A8958">
        <v>8957</v>
      </c>
      <c r="B8958">
        <v>90657</v>
      </c>
      <c r="C8958" t="s">
        <v>1305</v>
      </c>
      <c r="D8958" t="s">
        <v>20</v>
      </c>
      <c r="E8958" t="s">
        <v>39</v>
      </c>
      <c r="F8958" t="s">
        <v>31</v>
      </c>
      <c r="G8958" t="s">
        <v>48</v>
      </c>
      <c r="H8958" t="s">
        <v>78</v>
      </c>
      <c r="I8958" t="s">
        <v>28</v>
      </c>
      <c r="J8958" t="s">
        <v>29</v>
      </c>
      <c r="K8958" t="s">
        <v>136</v>
      </c>
      <c r="L8958" t="s">
        <v>192</v>
      </c>
      <c r="M8958" t="s">
        <v>35</v>
      </c>
      <c r="N8958" s="2">
        <v>41396</v>
      </c>
      <c r="O8958" s="2">
        <v>41403</v>
      </c>
      <c r="P8958">
        <v>1</v>
      </c>
      <c r="Q8958" s="1">
        <v>0.05</v>
      </c>
      <c r="R8958">
        <v>5.34</v>
      </c>
      <c r="S8958">
        <v>2.99</v>
      </c>
      <c r="T8958">
        <f t="shared" si="139"/>
        <v>5.34</v>
      </c>
    </row>
    <row r="8959" spans="1:20" x14ac:dyDescent="0.25">
      <c r="A8959">
        <v>8958</v>
      </c>
      <c r="B8959">
        <v>90657</v>
      </c>
      <c r="C8959" t="s">
        <v>1305</v>
      </c>
      <c r="D8959" t="s">
        <v>20</v>
      </c>
      <c r="E8959" t="s">
        <v>39</v>
      </c>
      <c r="F8959" t="s">
        <v>31</v>
      </c>
      <c r="G8959" t="s">
        <v>48</v>
      </c>
      <c r="H8959" t="s">
        <v>49</v>
      </c>
      <c r="I8959" t="s">
        <v>28</v>
      </c>
      <c r="J8959" t="s">
        <v>29</v>
      </c>
      <c r="K8959" t="s">
        <v>79</v>
      </c>
      <c r="L8959" t="s">
        <v>192</v>
      </c>
      <c r="M8959" t="s">
        <v>35</v>
      </c>
      <c r="N8959" s="2">
        <v>41396</v>
      </c>
      <c r="O8959" s="2">
        <v>41403</v>
      </c>
      <c r="P8959">
        <v>15</v>
      </c>
      <c r="Q8959" s="1">
        <v>0</v>
      </c>
      <c r="R8959">
        <v>15.42</v>
      </c>
      <c r="S8959">
        <v>5.41</v>
      </c>
      <c r="T8959">
        <f t="shared" si="139"/>
        <v>231.3</v>
      </c>
    </row>
    <row r="8960" spans="1:20" x14ac:dyDescent="0.25">
      <c r="A8960">
        <v>8959</v>
      </c>
      <c r="B8960">
        <v>88019</v>
      </c>
      <c r="C8960" t="s">
        <v>1610</v>
      </c>
      <c r="D8960" t="s">
        <v>20</v>
      </c>
      <c r="E8960" t="s">
        <v>39</v>
      </c>
      <c r="F8960" t="s">
        <v>22</v>
      </c>
      <c r="G8960" t="s">
        <v>93</v>
      </c>
      <c r="H8960" t="s">
        <v>42</v>
      </c>
      <c r="I8960" t="s">
        <v>28</v>
      </c>
      <c r="J8960" t="s">
        <v>29</v>
      </c>
      <c r="K8960" t="s">
        <v>228</v>
      </c>
      <c r="L8960" t="s">
        <v>192</v>
      </c>
      <c r="M8960" t="s">
        <v>86</v>
      </c>
      <c r="N8960" s="2">
        <v>40991</v>
      </c>
      <c r="O8960" s="2">
        <v>40994</v>
      </c>
      <c r="P8960">
        <v>10</v>
      </c>
      <c r="Q8960" s="1">
        <v>0.01</v>
      </c>
      <c r="R8960">
        <v>6.81</v>
      </c>
      <c r="S8960">
        <v>5.48</v>
      </c>
      <c r="T8960">
        <f t="shared" si="139"/>
        <v>68.099999999999994</v>
      </c>
    </row>
    <row r="8961" spans="1:20" x14ac:dyDescent="0.25">
      <c r="A8961">
        <v>8960</v>
      </c>
      <c r="B8961">
        <v>90445</v>
      </c>
      <c r="C8961" t="s">
        <v>1056</v>
      </c>
      <c r="D8961" t="s">
        <v>20</v>
      </c>
      <c r="E8961" t="s">
        <v>39</v>
      </c>
      <c r="F8961" t="s">
        <v>22</v>
      </c>
      <c r="G8961" t="s">
        <v>32</v>
      </c>
      <c r="H8961" t="s">
        <v>42</v>
      </c>
      <c r="I8961" t="s">
        <v>28</v>
      </c>
      <c r="J8961" t="s">
        <v>29</v>
      </c>
      <c r="K8961" t="s">
        <v>55</v>
      </c>
      <c r="L8961" t="s">
        <v>192</v>
      </c>
      <c r="M8961" t="s">
        <v>444</v>
      </c>
      <c r="N8961" s="2">
        <v>41229</v>
      </c>
      <c r="O8961" s="2">
        <v>41231</v>
      </c>
      <c r="P8961">
        <v>36</v>
      </c>
      <c r="Q8961" s="1">
        <v>7.0000000000000007E-2</v>
      </c>
      <c r="R8961">
        <v>4.9800000000000004</v>
      </c>
      <c r="S8961">
        <v>4.72</v>
      </c>
      <c r="T8961">
        <f t="shared" si="139"/>
        <v>179.28000000000003</v>
      </c>
    </row>
    <row r="8962" spans="1:20" x14ac:dyDescent="0.25">
      <c r="A8962">
        <v>8961</v>
      </c>
      <c r="B8962">
        <v>90445</v>
      </c>
      <c r="C8962" t="s">
        <v>1056</v>
      </c>
      <c r="D8962" t="s">
        <v>20</v>
      </c>
      <c r="E8962" t="s">
        <v>21</v>
      </c>
      <c r="F8962" t="s">
        <v>22</v>
      </c>
      <c r="G8962" t="s">
        <v>32</v>
      </c>
      <c r="H8962" t="s">
        <v>206</v>
      </c>
      <c r="I8962" t="s">
        <v>28</v>
      </c>
      <c r="J8962" t="s">
        <v>29</v>
      </c>
      <c r="K8962" t="s">
        <v>409</v>
      </c>
      <c r="L8962" t="s">
        <v>192</v>
      </c>
      <c r="M8962" t="s">
        <v>294</v>
      </c>
      <c r="N8962" s="2">
        <v>41229</v>
      </c>
      <c r="O8962" s="2">
        <v>41231</v>
      </c>
      <c r="P8962">
        <v>3</v>
      </c>
      <c r="Q8962" s="1">
        <v>0.01</v>
      </c>
      <c r="R8962">
        <v>195.99</v>
      </c>
      <c r="S8962">
        <v>4.2</v>
      </c>
      <c r="T8962">
        <f t="shared" si="139"/>
        <v>587.97</v>
      </c>
    </row>
    <row r="8963" spans="1:20" x14ac:dyDescent="0.25">
      <c r="A8963">
        <v>8962</v>
      </c>
      <c r="B8963">
        <v>88115</v>
      </c>
      <c r="C8963" t="s">
        <v>555</v>
      </c>
      <c r="D8963" t="s">
        <v>20</v>
      </c>
      <c r="E8963" t="s">
        <v>39</v>
      </c>
      <c r="F8963" t="s">
        <v>22</v>
      </c>
      <c r="G8963" t="s">
        <v>93</v>
      </c>
      <c r="H8963" t="s">
        <v>61</v>
      </c>
      <c r="I8963" t="s">
        <v>28</v>
      </c>
      <c r="J8963" t="s">
        <v>29</v>
      </c>
      <c r="K8963" t="s">
        <v>291</v>
      </c>
      <c r="L8963" t="s">
        <v>192</v>
      </c>
      <c r="M8963" t="s">
        <v>173</v>
      </c>
      <c r="N8963" s="2">
        <v>40697</v>
      </c>
      <c r="O8963" s="2">
        <v>40699</v>
      </c>
      <c r="P8963">
        <v>7</v>
      </c>
      <c r="Q8963" s="1">
        <v>0</v>
      </c>
      <c r="R8963">
        <v>2.84</v>
      </c>
      <c r="S8963">
        <v>5.44</v>
      </c>
      <c r="T8963">
        <f t="shared" ref="T8963:T9026" si="140">R8963*P8963</f>
        <v>19.88</v>
      </c>
    </row>
    <row r="8964" spans="1:20" x14ac:dyDescent="0.25">
      <c r="A8964">
        <v>8963</v>
      </c>
      <c r="B8964">
        <v>88123</v>
      </c>
      <c r="C8964" t="s">
        <v>555</v>
      </c>
      <c r="D8964" t="s">
        <v>20</v>
      </c>
      <c r="E8964" t="s">
        <v>39</v>
      </c>
      <c r="F8964" t="s">
        <v>22</v>
      </c>
      <c r="G8964" t="s">
        <v>93</v>
      </c>
      <c r="H8964" t="s">
        <v>42</v>
      </c>
      <c r="I8964" t="s">
        <v>28</v>
      </c>
      <c r="J8964" t="s">
        <v>29</v>
      </c>
      <c r="K8964" t="s">
        <v>116</v>
      </c>
      <c r="L8964" t="s">
        <v>192</v>
      </c>
      <c r="M8964" t="s">
        <v>190</v>
      </c>
      <c r="N8964" s="2">
        <v>41428</v>
      </c>
      <c r="O8964" s="2">
        <v>41430</v>
      </c>
      <c r="P8964">
        <v>12</v>
      </c>
      <c r="Q8964" s="1">
        <v>0.08</v>
      </c>
      <c r="R8964">
        <v>28.53</v>
      </c>
      <c r="S8964">
        <v>1.49</v>
      </c>
      <c r="T8964">
        <f t="shared" si="140"/>
        <v>342.36</v>
      </c>
    </row>
    <row r="8965" spans="1:20" x14ac:dyDescent="0.25">
      <c r="A8965">
        <v>8964</v>
      </c>
      <c r="B8965">
        <v>89395</v>
      </c>
      <c r="C8965" t="s">
        <v>1601</v>
      </c>
      <c r="D8965" t="s">
        <v>20</v>
      </c>
      <c r="E8965" t="s">
        <v>39</v>
      </c>
      <c r="F8965" t="s">
        <v>47</v>
      </c>
      <c r="G8965" t="s">
        <v>48</v>
      </c>
      <c r="H8965" t="s">
        <v>94</v>
      </c>
      <c r="I8965" t="s">
        <v>28</v>
      </c>
      <c r="J8965" t="s">
        <v>29</v>
      </c>
      <c r="K8965" t="s">
        <v>71</v>
      </c>
      <c r="L8965" t="s">
        <v>192</v>
      </c>
      <c r="M8965" t="s">
        <v>160</v>
      </c>
      <c r="N8965" s="2">
        <v>40590</v>
      </c>
      <c r="O8965" s="2">
        <v>40592</v>
      </c>
      <c r="P8965">
        <v>3</v>
      </c>
      <c r="Q8965" s="1">
        <v>0</v>
      </c>
      <c r="R8965">
        <v>55.48</v>
      </c>
      <c r="S8965">
        <v>14.3</v>
      </c>
      <c r="T8965">
        <f t="shared" si="140"/>
        <v>166.44</v>
      </c>
    </row>
    <row r="8966" spans="1:20" x14ac:dyDescent="0.25">
      <c r="A8966">
        <v>8965</v>
      </c>
      <c r="B8966">
        <v>89922</v>
      </c>
      <c r="C8966" t="s">
        <v>348</v>
      </c>
      <c r="D8966" t="s">
        <v>20</v>
      </c>
      <c r="E8966" t="s">
        <v>39</v>
      </c>
      <c r="F8966" t="s">
        <v>22</v>
      </c>
      <c r="G8966" t="s">
        <v>48</v>
      </c>
      <c r="H8966" t="s">
        <v>61</v>
      </c>
      <c r="I8966" t="s">
        <v>28</v>
      </c>
      <c r="J8966" t="s">
        <v>29</v>
      </c>
      <c r="K8966" t="s">
        <v>95</v>
      </c>
      <c r="L8966" t="s">
        <v>192</v>
      </c>
      <c r="M8966" t="s">
        <v>173</v>
      </c>
      <c r="N8966" s="2">
        <v>41520</v>
      </c>
      <c r="O8966" s="2">
        <v>41520</v>
      </c>
      <c r="P8966">
        <v>3</v>
      </c>
      <c r="Q8966" s="1">
        <v>0.08</v>
      </c>
      <c r="R8966">
        <v>3.8</v>
      </c>
      <c r="S8966">
        <v>1.49</v>
      </c>
      <c r="T8966">
        <f t="shared" si="140"/>
        <v>11.399999999999999</v>
      </c>
    </row>
    <row r="8967" spans="1:20" x14ac:dyDescent="0.25">
      <c r="A8967">
        <v>8966</v>
      </c>
      <c r="B8967">
        <v>89922</v>
      </c>
      <c r="C8967" t="s">
        <v>348</v>
      </c>
      <c r="D8967" t="s">
        <v>20</v>
      </c>
      <c r="E8967" t="s">
        <v>39</v>
      </c>
      <c r="F8967" t="s">
        <v>22</v>
      </c>
      <c r="G8967" t="s">
        <v>48</v>
      </c>
      <c r="H8967" t="s">
        <v>89</v>
      </c>
      <c r="I8967" t="s">
        <v>28</v>
      </c>
      <c r="J8967" t="s">
        <v>29</v>
      </c>
      <c r="K8967" t="s">
        <v>71</v>
      </c>
      <c r="L8967" t="s">
        <v>192</v>
      </c>
      <c r="M8967" t="s">
        <v>232</v>
      </c>
      <c r="N8967" s="2">
        <v>41520</v>
      </c>
      <c r="O8967" s="2">
        <v>41527</v>
      </c>
      <c r="P8967">
        <v>9</v>
      </c>
      <c r="Q8967" s="1">
        <v>0.03</v>
      </c>
      <c r="R8967">
        <v>15.57</v>
      </c>
      <c r="S8967">
        <v>1.39</v>
      </c>
      <c r="T8967">
        <f t="shared" si="140"/>
        <v>140.13</v>
      </c>
    </row>
    <row r="8968" spans="1:20" x14ac:dyDescent="0.25">
      <c r="A8968">
        <v>8967</v>
      </c>
      <c r="B8968">
        <v>86610</v>
      </c>
      <c r="C8968" t="s">
        <v>1052</v>
      </c>
      <c r="D8968" t="s">
        <v>20</v>
      </c>
      <c r="E8968" t="s">
        <v>39</v>
      </c>
      <c r="F8968" t="s">
        <v>40</v>
      </c>
      <c r="G8968" t="s">
        <v>23</v>
      </c>
      <c r="H8968" t="s">
        <v>49</v>
      </c>
      <c r="I8968" t="s">
        <v>28</v>
      </c>
      <c r="J8968" t="s">
        <v>29</v>
      </c>
      <c r="K8968" t="s">
        <v>248</v>
      </c>
      <c r="L8968" t="s">
        <v>706</v>
      </c>
      <c r="M8968" t="s">
        <v>59</v>
      </c>
      <c r="N8968" s="2">
        <v>40324</v>
      </c>
      <c r="O8968" s="2">
        <v>40326</v>
      </c>
      <c r="P8968">
        <v>3</v>
      </c>
      <c r="Q8968" s="1">
        <v>0.02</v>
      </c>
      <c r="R8968">
        <v>11.33</v>
      </c>
      <c r="S8968">
        <v>6.12</v>
      </c>
      <c r="T8968">
        <f t="shared" si="140"/>
        <v>33.99</v>
      </c>
    </row>
    <row r="8969" spans="1:20" x14ac:dyDescent="0.25">
      <c r="A8969">
        <v>8968</v>
      </c>
      <c r="B8969">
        <v>86610</v>
      </c>
      <c r="C8969" t="s">
        <v>1052</v>
      </c>
      <c r="D8969" t="s">
        <v>20</v>
      </c>
      <c r="E8969" t="s">
        <v>39</v>
      </c>
      <c r="F8969" t="s">
        <v>40</v>
      </c>
      <c r="G8969" t="s">
        <v>23</v>
      </c>
      <c r="H8969" t="s">
        <v>94</v>
      </c>
      <c r="I8969" t="s">
        <v>28</v>
      </c>
      <c r="J8969" t="s">
        <v>29</v>
      </c>
      <c r="K8969" t="s">
        <v>170</v>
      </c>
      <c r="L8969" t="s">
        <v>192</v>
      </c>
      <c r="M8969" t="s">
        <v>99</v>
      </c>
      <c r="N8969" s="2">
        <v>40324</v>
      </c>
      <c r="O8969" s="2">
        <v>40325</v>
      </c>
      <c r="P8969">
        <v>16</v>
      </c>
      <c r="Q8969" s="1">
        <v>0.01</v>
      </c>
      <c r="R8969">
        <v>15.67</v>
      </c>
      <c r="S8969">
        <v>1.39</v>
      </c>
      <c r="T8969">
        <f t="shared" si="140"/>
        <v>250.72</v>
      </c>
    </row>
    <row r="8970" spans="1:20" x14ac:dyDescent="0.25">
      <c r="A8970">
        <v>8969</v>
      </c>
      <c r="B8970">
        <v>86226</v>
      </c>
      <c r="C8970" t="s">
        <v>1571</v>
      </c>
      <c r="D8970" t="s">
        <v>20</v>
      </c>
      <c r="E8970" t="s">
        <v>39</v>
      </c>
      <c r="F8970" t="s">
        <v>31</v>
      </c>
      <c r="G8970" t="s">
        <v>23</v>
      </c>
      <c r="H8970" t="s">
        <v>42</v>
      </c>
      <c r="I8970" t="s">
        <v>28</v>
      </c>
      <c r="J8970" t="s">
        <v>29</v>
      </c>
      <c r="K8970" t="s">
        <v>228</v>
      </c>
      <c r="L8970" t="s">
        <v>192</v>
      </c>
      <c r="M8970" t="s">
        <v>91</v>
      </c>
      <c r="N8970" s="2">
        <v>41442</v>
      </c>
      <c r="O8970" s="2">
        <v>41443</v>
      </c>
      <c r="P8970">
        <v>9</v>
      </c>
      <c r="Q8970" s="1">
        <v>0.05</v>
      </c>
      <c r="R8970">
        <v>6.48</v>
      </c>
      <c r="S8970">
        <v>9.68</v>
      </c>
      <c r="T8970">
        <f t="shared" si="140"/>
        <v>58.320000000000007</v>
      </c>
    </row>
    <row r="8971" spans="1:20" x14ac:dyDescent="0.25">
      <c r="A8971">
        <v>8970</v>
      </c>
      <c r="B8971">
        <v>86222</v>
      </c>
      <c r="C8971" t="s">
        <v>1571</v>
      </c>
      <c r="D8971" t="s">
        <v>38</v>
      </c>
      <c r="E8971" t="s">
        <v>39</v>
      </c>
      <c r="F8971" t="s">
        <v>31</v>
      </c>
      <c r="G8971" t="s">
        <v>23</v>
      </c>
      <c r="H8971" t="s">
        <v>61</v>
      </c>
      <c r="I8971" t="s">
        <v>28</v>
      </c>
      <c r="J8971" t="s">
        <v>29</v>
      </c>
      <c r="K8971" t="s">
        <v>113</v>
      </c>
      <c r="L8971" t="s">
        <v>192</v>
      </c>
      <c r="M8971" t="s">
        <v>279</v>
      </c>
      <c r="N8971" s="2">
        <v>40346</v>
      </c>
      <c r="O8971" s="2">
        <v>40347</v>
      </c>
      <c r="P8971">
        <v>6</v>
      </c>
      <c r="Q8971" s="1">
        <v>0.04</v>
      </c>
      <c r="R8971">
        <v>33.89</v>
      </c>
      <c r="S8971">
        <v>5.0999999999999996</v>
      </c>
      <c r="T8971">
        <f t="shared" si="140"/>
        <v>203.34</v>
      </c>
    </row>
    <row r="8972" spans="1:20" x14ac:dyDescent="0.25">
      <c r="A8972">
        <v>8971</v>
      </c>
      <c r="B8972">
        <v>89605</v>
      </c>
      <c r="C8972" t="s">
        <v>965</v>
      </c>
      <c r="D8972" t="s">
        <v>20</v>
      </c>
      <c r="E8972" t="s">
        <v>39</v>
      </c>
      <c r="F8972" t="s">
        <v>31</v>
      </c>
      <c r="G8972" t="s">
        <v>23</v>
      </c>
      <c r="H8972" t="s">
        <v>49</v>
      </c>
      <c r="I8972" t="s">
        <v>28</v>
      </c>
      <c r="J8972" t="s">
        <v>29</v>
      </c>
      <c r="K8972" t="s">
        <v>95</v>
      </c>
      <c r="L8972" t="s">
        <v>192</v>
      </c>
      <c r="M8972" t="s">
        <v>367</v>
      </c>
      <c r="N8972" s="2">
        <v>41331</v>
      </c>
      <c r="O8972" s="2">
        <v>41334</v>
      </c>
      <c r="P8972">
        <v>5</v>
      </c>
      <c r="Q8972" s="1">
        <v>0.01</v>
      </c>
      <c r="R8972">
        <v>10.98</v>
      </c>
      <c r="S8972">
        <v>3.99</v>
      </c>
      <c r="T8972">
        <f t="shared" si="140"/>
        <v>54.900000000000006</v>
      </c>
    </row>
    <row r="8973" spans="1:20" x14ac:dyDescent="0.25">
      <c r="A8973">
        <v>8972</v>
      </c>
      <c r="B8973">
        <v>90304</v>
      </c>
      <c r="C8973" t="s">
        <v>1801</v>
      </c>
      <c r="D8973" t="s">
        <v>578</v>
      </c>
      <c r="E8973" t="s">
        <v>187</v>
      </c>
      <c r="F8973" t="s">
        <v>31</v>
      </c>
      <c r="G8973" t="s">
        <v>23</v>
      </c>
      <c r="H8973" t="s">
        <v>217</v>
      </c>
      <c r="I8973" t="s">
        <v>28</v>
      </c>
      <c r="J8973" t="s">
        <v>29</v>
      </c>
      <c r="K8973" t="s">
        <v>170</v>
      </c>
      <c r="L8973" t="s">
        <v>283</v>
      </c>
      <c r="M8973" t="s">
        <v>146</v>
      </c>
      <c r="N8973" s="2">
        <v>40586</v>
      </c>
      <c r="O8973" s="2">
        <v>40587</v>
      </c>
      <c r="P8973">
        <v>4</v>
      </c>
      <c r="Q8973" s="1">
        <v>0.09</v>
      </c>
      <c r="R8973">
        <v>280.98</v>
      </c>
      <c r="S8973">
        <v>57</v>
      </c>
      <c r="T8973">
        <f t="shared" si="140"/>
        <v>1123.92</v>
      </c>
    </row>
    <row r="8974" spans="1:20" x14ac:dyDescent="0.25">
      <c r="A8974">
        <v>8973</v>
      </c>
      <c r="B8974">
        <v>90304</v>
      </c>
      <c r="C8974" t="s">
        <v>1801</v>
      </c>
      <c r="D8974" t="s">
        <v>20</v>
      </c>
      <c r="E8974" t="s">
        <v>39</v>
      </c>
      <c r="F8974" t="s">
        <v>31</v>
      </c>
      <c r="G8974" t="s">
        <v>23</v>
      </c>
      <c r="H8974" t="s">
        <v>78</v>
      </c>
      <c r="I8974" t="s">
        <v>28</v>
      </c>
      <c r="J8974" t="s">
        <v>29</v>
      </c>
      <c r="K8974" t="s">
        <v>172</v>
      </c>
      <c r="L8974" t="s">
        <v>192</v>
      </c>
      <c r="M8974" t="s">
        <v>139</v>
      </c>
      <c r="N8974" s="2">
        <v>40586</v>
      </c>
      <c r="O8974" s="2">
        <v>40586</v>
      </c>
      <c r="P8974">
        <v>11</v>
      </c>
      <c r="Q8974" s="1">
        <v>0.01</v>
      </c>
      <c r="R8974">
        <v>9.99</v>
      </c>
      <c r="S8974">
        <v>11.59</v>
      </c>
      <c r="T8974">
        <f t="shared" si="140"/>
        <v>109.89</v>
      </c>
    </row>
    <row r="8975" spans="1:20" x14ac:dyDescent="0.25">
      <c r="A8975">
        <v>8974</v>
      </c>
      <c r="B8975">
        <v>90317</v>
      </c>
      <c r="C8975" t="s">
        <v>1113</v>
      </c>
      <c r="D8975" t="s">
        <v>20</v>
      </c>
      <c r="E8975" t="s">
        <v>187</v>
      </c>
      <c r="F8975" t="s">
        <v>31</v>
      </c>
      <c r="G8975" t="s">
        <v>93</v>
      </c>
      <c r="H8975" t="s">
        <v>225</v>
      </c>
      <c r="I8975" t="s">
        <v>28</v>
      </c>
      <c r="J8975" t="s">
        <v>29</v>
      </c>
      <c r="K8975" t="s">
        <v>82</v>
      </c>
      <c r="L8975" t="s">
        <v>746</v>
      </c>
      <c r="M8975" t="s">
        <v>214</v>
      </c>
      <c r="N8975" s="2">
        <v>41052</v>
      </c>
      <c r="O8975" s="2">
        <v>41054</v>
      </c>
      <c r="P8975">
        <v>11</v>
      </c>
      <c r="Q8975" s="1">
        <v>0.06</v>
      </c>
      <c r="R8975">
        <v>49.34</v>
      </c>
      <c r="S8975">
        <v>10.25</v>
      </c>
      <c r="T8975">
        <f t="shared" si="140"/>
        <v>542.74</v>
      </c>
    </row>
    <row r="8976" spans="1:20" x14ac:dyDescent="0.25">
      <c r="A8976">
        <v>8975</v>
      </c>
      <c r="B8976">
        <v>87137</v>
      </c>
      <c r="C8976" t="s">
        <v>2227</v>
      </c>
      <c r="D8976" t="s">
        <v>20</v>
      </c>
      <c r="E8976" t="s">
        <v>21</v>
      </c>
      <c r="F8976" t="s">
        <v>47</v>
      </c>
      <c r="G8976" t="s">
        <v>93</v>
      </c>
      <c r="H8976" t="s">
        <v>33</v>
      </c>
      <c r="I8976" t="s">
        <v>28</v>
      </c>
      <c r="J8976" t="s">
        <v>29</v>
      </c>
      <c r="K8976" t="s">
        <v>1447</v>
      </c>
      <c r="L8976" t="s">
        <v>192</v>
      </c>
      <c r="M8976" t="s">
        <v>114</v>
      </c>
      <c r="N8976" s="2">
        <v>40691</v>
      </c>
      <c r="O8976" s="2">
        <v>40691</v>
      </c>
      <c r="P8976">
        <v>17</v>
      </c>
      <c r="Q8976" s="1">
        <v>0.02</v>
      </c>
      <c r="R8976">
        <v>40.99</v>
      </c>
      <c r="S8976">
        <v>8.9700000000000006</v>
      </c>
      <c r="T8976">
        <f t="shared" si="140"/>
        <v>696.83</v>
      </c>
    </row>
    <row r="8977" spans="1:20" x14ac:dyDescent="0.25">
      <c r="A8977">
        <v>8976</v>
      </c>
      <c r="B8977">
        <v>87143</v>
      </c>
      <c r="C8977" t="s">
        <v>2013</v>
      </c>
      <c r="D8977" t="s">
        <v>20</v>
      </c>
      <c r="E8977" t="s">
        <v>21</v>
      </c>
      <c r="F8977" t="s">
        <v>47</v>
      </c>
      <c r="G8977" t="s">
        <v>93</v>
      </c>
      <c r="H8977" t="s">
        <v>33</v>
      </c>
      <c r="I8977" t="s">
        <v>28</v>
      </c>
      <c r="J8977" t="s">
        <v>29</v>
      </c>
      <c r="K8977" t="s">
        <v>1108</v>
      </c>
      <c r="L8977" t="s">
        <v>26</v>
      </c>
      <c r="M8977" t="s">
        <v>167</v>
      </c>
      <c r="N8977" s="2">
        <v>41422</v>
      </c>
      <c r="O8977" s="2">
        <v>41423</v>
      </c>
      <c r="P8977">
        <v>12</v>
      </c>
      <c r="Q8977" s="1">
        <v>0.09</v>
      </c>
      <c r="R8977">
        <v>17.48</v>
      </c>
      <c r="S8977">
        <v>1.99</v>
      </c>
      <c r="T8977">
        <f t="shared" si="140"/>
        <v>209.76</v>
      </c>
    </row>
    <row r="8978" spans="1:20" x14ac:dyDescent="0.25">
      <c r="A8978">
        <v>8977</v>
      </c>
      <c r="B8978">
        <v>85829</v>
      </c>
      <c r="C8978" t="s">
        <v>1277</v>
      </c>
      <c r="D8978" t="s">
        <v>578</v>
      </c>
      <c r="E8978" t="s">
        <v>187</v>
      </c>
      <c r="F8978" t="s">
        <v>22</v>
      </c>
      <c r="G8978" t="s">
        <v>41</v>
      </c>
      <c r="H8978" t="s">
        <v>225</v>
      </c>
      <c r="I8978" t="s">
        <v>28</v>
      </c>
      <c r="J8978" t="s">
        <v>29</v>
      </c>
      <c r="K8978" t="s">
        <v>43</v>
      </c>
      <c r="L8978" t="s">
        <v>283</v>
      </c>
      <c r="M8978" t="s">
        <v>331</v>
      </c>
      <c r="N8978" s="2">
        <v>40753</v>
      </c>
      <c r="O8978" s="2">
        <v>40753</v>
      </c>
      <c r="P8978">
        <v>14</v>
      </c>
      <c r="Q8978" s="1">
        <v>0.03</v>
      </c>
      <c r="R8978">
        <v>280.98</v>
      </c>
      <c r="S8978">
        <v>57</v>
      </c>
      <c r="T8978">
        <f t="shared" si="140"/>
        <v>3933.7200000000003</v>
      </c>
    </row>
    <row r="8979" spans="1:20" x14ac:dyDescent="0.25">
      <c r="A8979">
        <v>8978</v>
      </c>
      <c r="B8979">
        <v>85829</v>
      </c>
      <c r="C8979" t="s">
        <v>442</v>
      </c>
      <c r="D8979" t="s">
        <v>20</v>
      </c>
      <c r="E8979" t="s">
        <v>39</v>
      </c>
      <c r="F8979" t="s">
        <v>22</v>
      </c>
      <c r="G8979" t="s">
        <v>41</v>
      </c>
      <c r="H8979" t="s">
        <v>54</v>
      </c>
      <c r="I8979" t="s">
        <v>28</v>
      </c>
      <c r="J8979" t="s">
        <v>29</v>
      </c>
      <c r="K8979" t="s">
        <v>291</v>
      </c>
      <c r="L8979" t="s">
        <v>44</v>
      </c>
      <c r="M8979" t="s">
        <v>182</v>
      </c>
      <c r="N8979" s="2">
        <v>40753</v>
      </c>
      <c r="O8979" s="2">
        <v>40755</v>
      </c>
      <c r="P8979">
        <v>14</v>
      </c>
      <c r="Q8979" s="1">
        <v>0.03</v>
      </c>
      <c r="R8979">
        <v>2.2000000000000002</v>
      </c>
      <c r="S8979">
        <v>1.2</v>
      </c>
      <c r="T8979">
        <f t="shared" si="140"/>
        <v>30.800000000000004</v>
      </c>
    </row>
    <row r="8980" spans="1:20" x14ac:dyDescent="0.25">
      <c r="A8980">
        <v>8979</v>
      </c>
      <c r="B8980">
        <v>88078</v>
      </c>
      <c r="C8980" t="s">
        <v>1459</v>
      </c>
      <c r="D8980" t="s">
        <v>20</v>
      </c>
      <c r="E8980" t="s">
        <v>39</v>
      </c>
      <c r="F8980" t="s">
        <v>31</v>
      </c>
      <c r="G8980" t="s">
        <v>93</v>
      </c>
      <c r="H8980" t="s">
        <v>94</v>
      </c>
      <c r="I8980" t="s">
        <v>28</v>
      </c>
      <c r="J8980" t="s">
        <v>29</v>
      </c>
      <c r="K8980" t="s">
        <v>101</v>
      </c>
      <c r="L8980" t="s">
        <v>26</v>
      </c>
      <c r="M8980" t="s">
        <v>131</v>
      </c>
      <c r="N8980" s="2">
        <v>40929</v>
      </c>
      <c r="O8980" s="2">
        <v>40931</v>
      </c>
      <c r="P8980">
        <v>10</v>
      </c>
      <c r="Q8980" s="1">
        <v>0.06</v>
      </c>
      <c r="R8980">
        <v>11.66</v>
      </c>
      <c r="S8980">
        <v>7.95</v>
      </c>
      <c r="T8980">
        <f t="shared" si="140"/>
        <v>116.6</v>
      </c>
    </row>
    <row r="8981" spans="1:20" x14ac:dyDescent="0.25">
      <c r="A8981">
        <v>8980</v>
      </c>
      <c r="B8981">
        <v>89370</v>
      </c>
      <c r="C8981" t="s">
        <v>760</v>
      </c>
      <c r="D8981" t="s">
        <v>20</v>
      </c>
      <c r="E8981" t="s">
        <v>39</v>
      </c>
      <c r="F8981" t="s">
        <v>47</v>
      </c>
      <c r="G8981" t="s">
        <v>23</v>
      </c>
      <c r="H8981" t="s">
        <v>42</v>
      </c>
      <c r="I8981" t="s">
        <v>28</v>
      </c>
      <c r="J8981" t="s">
        <v>29</v>
      </c>
      <c r="K8981" t="s">
        <v>181</v>
      </c>
      <c r="L8981" t="s">
        <v>192</v>
      </c>
      <c r="M8981" t="s">
        <v>114</v>
      </c>
      <c r="N8981" s="2">
        <v>41562</v>
      </c>
      <c r="O8981" s="2">
        <v>41564</v>
      </c>
      <c r="P8981">
        <v>18</v>
      </c>
      <c r="Q8981" s="1">
        <v>0.04</v>
      </c>
      <c r="R8981">
        <v>4.9800000000000004</v>
      </c>
      <c r="S8981">
        <v>4.95</v>
      </c>
      <c r="T8981">
        <f t="shared" si="140"/>
        <v>89.640000000000015</v>
      </c>
    </row>
    <row r="8982" spans="1:20" x14ac:dyDescent="0.25">
      <c r="A8982">
        <v>8981</v>
      </c>
      <c r="B8982">
        <v>86568</v>
      </c>
      <c r="C8982" t="s">
        <v>2305</v>
      </c>
      <c r="D8982" t="s">
        <v>20</v>
      </c>
      <c r="E8982" t="s">
        <v>187</v>
      </c>
      <c r="F8982" t="s">
        <v>31</v>
      </c>
      <c r="G8982" t="s">
        <v>41</v>
      </c>
      <c r="H8982" t="s">
        <v>217</v>
      </c>
      <c r="I8982" t="s">
        <v>28</v>
      </c>
      <c r="J8982" t="s">
        <v>29</v>
      </c>
      <c r="K8982" t="s">
        <v>226</v>
      </c>
      <c r="L8982" t="s">
        <v>706</v>
      </c>
      <c r="M8982" t="s">
        <v>35</v>
      </c>
      <c r="N8982" s="2">
        <v>40744</v>
      </c>
      <c r="O8982" s="2">
        <v>40745</v>
      </c>
      <c r="P8982">
        <v>9</v>
      </c>
      <c r="Q8982" s="1">
        <v>0.05</v>
      </c>
      <c r="R8982">
        <v>60.65</v>
      </c>
      <c r="S8982">
        <v>12.23</v>
      </c>
      <c r="T8982">
        <f t="shared" si="140"/>
        <v>545.85</v>
      </c>
    </row>
    <row r="8983" spans="1:20" x14ac:dyDescent="0.25">
      <c r="A8983">
        <v>8982</v>
      </c>
      <c r="B8983">
        <v>89536</v>
      </c>
      <c r="C8983" t="s">
        <v>281</v>
      </c>
      <c r="D8983" t="s">
        <v>20</v>
      </c>
      <c r="E8983" t="s">
        <v>187</v>
      </c>
      <c r="F8983" t="s">
        <v>22</v>
      </c>
      <c r="G8983" t="s">
        <v>23</v>
      </c>
      <c r="H8983" t="s">
        <v>188</v>
      </c>
      <c r="I8983" t="s">
        <v>28</v>
      </c>
      <c r="J8983" t="s">
        <v>29</v>
      </c>
      <c r="K8983" t="s">
        <v>282</v>
      </c>
      <c r="L8983" t="s">
        <v>283</v>
      </c>
      <c r="M8983" t="s">
        <v>232</v>
      </c>
      <c r="N8983" s="2">
        <v>40183</v>
      </c>
      <c r="O8983" s="2">
        <v>40184</v>
      </c>
      <c r="P8983">
        <v>11</v>
      </c>
      <c r="Q8983" s="1">
        <v>0.08</v>
      </c>
      <c r="R8983">
        <v>1.81</v>
      </c>
      <c r="S8983">
        <v>0.75</v>
      </c>
      <c r="T8983">
        <f t="shared" si="140"/>
        <v>19.91</v>
      </c>
    </row>
    <row r="8984" spans="1:20" x14ac:dyDescent="0.25">
      <c r="A8984">
        <v>8983</v>
      </c>
      <c r="B8984">
        <v>89549</v>
      </c>
      <c r="C8984" t="s">
        <v>281</v>
      </c>
      <c r="D8984" t="s">
        <v>578</v>
      </c>
      <c r="E8984" t="s">
        <v>187</v>
      </c>
      <c r="F8984" t="s">
        <v>22</v>
      </c>
      <c r="G8984" t="s">
        <v>23</v>
      </c>
      <c r="H8984" t="s">
        <v>225</v>
      </c>
      <c r="I8984" t="s">
        <v>28</v>
      </c>
      <c r="J8984" t="s">
        <v>56</v>
      </c>
      <c r="K8984" t="s">
        <v>145</v>
      </c>
      <c r="L8984" t="s">
        <v>283</v>
      </c>
      <c r="M8984" t="s">
        <v>190</v>
      </c>
      <c r="N8984" s="2">
        <v>41279</v>
      </c>
      <c r="O8984" s="2">
        <v>41281</v>
      </c>
      <c r="P8984">
        <v>8</v>
      </c>
      <c r="Q8984" s="1">
        <v>0.06</v>
      </c>
      <c r="R8984">
        <v>20.98</v>
      </c>
      <c r="S8984">
        <v>53.03</v>
      </c>
      <c r="T8984">
        <f t="shared" si="140"/>
        <v>167.84</v>
      </c>
    </row>
    <row r="8985" spans="1:20" x14ac:dyDescent="0.25">
      <c r="A8985">
        <v>8984</v>
      </c>
      <c r="B8985">
        <v>89549</v>
      </c>
      <c r="C8985" t="s">
        <v>281</v>
      </c>
      <c r="D8985" t="s">
        <v>20</v>
      </c>
      <c r="E8985" t="s">
        <v>187</v>
      </c>
      <c r="F8985" t="s">
        <v>22</v>
      </c>
      <c r="G8985" t="s">
        <v>23</v>
      </c>
      <c r="H8985" t="s">
        <v>188</v>
      </c>
      <c r="I8985" t="s">
        <v>28</v>
      </c>
      <c r="J8985" t="s">
        <v>56</v>
      </c>
      <c r="K8985" t="s">
        <v>113</v>
      </c>
      <c r="L8985" t="s">
        <v>746</v>
      </c>
      <c r="M8985" t="s">
        <v>499</v>
      </c>
      <c r="N8985" s="2">
        <v>41279</v>
      </c>
      <c r="O8985" s="2">
        <v>41279</v>
      </c>
      <c r="P8985">
        <v>13</v>
      </c>
      <c r="Q8985" s="1">
        <v>7.0000000000000007E-2</v>
      </c>
      <c r="R8985">
        <v>279.48</v>
      </c>
      <c r="S8985">
        <v>35</v>
      </c>
      <c r="T8985">
        <f t="shared" si="140"/>
        <v>3633.2400000000002</v>
      </c>
    </row>
    <row r="8986" spans="1:20" x14ac:dyDescent="0.25">
      <c r="A8986">
        <v>8985</v>
      </c>
      <c r="B8986">
        <v>89549</v>
      </c>
      <c r="C8986" t="s">
        <v>281</v>
      </c>
      <c r="D8986" t="s">
        <v>20</v>
      </c>
      <c r="E8986" t="s">
        <v>187</v>
      </c>
      <c r="F8986" t="s">
        <v>22</v>
      </c>
      <c r="G8986" t="s">
        <v>23</v>
      </c>
      <c r="H8986" t="s">
        <v>225</v>
      </c>
      <c r="I8986" t="s">
        <v>28</v>
      </c>
      <c r="J8986" t="s">
        <v>56</v>
      </c>
      <c r="K8986" t="s">
        <v>43</v>
      </c>
      <c r="L8986" t="s">
        <v>330</v>
      </c>
      <c r="M8986" t="s">
        <v>86</v>
      </c>
      <c r="N8986" s="2">
        <v>41279</v>
      </c>
      <c r="O8986" s="2">
        <v>41280</v>
      </c>
      <c r="P8986">
        <v>13</v>
      </c>
      <c r="Q8986" s="1">
        <v>0.08</v>
      </c>
      <c r="R8986">
        <v>4.91</v>
      </c>
      <c r="S8986">
        <v>5.68</v>
      </c>
      <c r="T8986">
        <f t="shared" si="140"/>
        <v>63.83</v>
      </c>
    </row>
    <row r="8987" spans="1:20" x14ac:dyDescent="0.25">
      <c r="A8987">
        <v>8986</v>
      </c>
      <c r="B8987">
        <v>89536</v>
      </c>
      <c r="C8987" t="s">
        <v>281</v>
      </c>
      <c r="D8987" t="s">
        <v>20</v>
      </c>
      <c r="E8987" t="s">
        <v>21</v>
      </c>
      <c r="F8987" t="s">
        <v>22</v>
      </c>
      <c r="G8987" t="s">
        <v>23</v>
      </c>
      <c r="H8987" t="s">
        <v>203</v>
      </c>
      <c r="I8987" t="s">
        <v>28</v>
      </c>
      <c r="J8987" t="s">
        <v>56</v>
      </c>
      <c r="K8987" t="s">
        <v>213</v>
      </c>
      <c r="L8987" t="s">
        <v>192</v>
      </c>
      <c r="M8987" t="s">
        <v>444</v>
      </c>
      <c r="N8987" s="2">
        <v>40183</v>
      </c>
      <c r="O8987" s="2">
        <v>40183</v>
      </c>
      <c r="P8987">
        <v>6</v>
      </c>
      <c r="Q8987" s="1">
        <v>0.04</v>
      </c>
      <c r="R8987">
        <v>125.99</v>
      </c>
      <c r="S8987">
        <v>5.26</v>
      </c>
      <c r="T8987">
        <f t="shared" si="140"/>
        <v>755.93999999999994</v>
      </c>
    </row>
    <row r="8988" spans="1:20" x14ac:dyDescent="0.25">
      <c r="A8988">
        <v>8987</v>
      </c>
      <c r="B8988">
        <v>89627</v>
      </c>
      <c r="C8988" t="s">
        <v>335</v>
      </c>
      <c r="D8988" t="s">
        <v>38</v>
      </c>
      <c r="E8988" t="s">
        <v>39</v>
      </c>
      <c r="F8988" t="s">
        <v>40</v>
      </c>
      <c r="G8988" t="s">
        <v>93</v>
      </c>
      <c r="H8988" t="s">
        <v>42</v>
      </c>
      <c r="I8988" t="s">
        <v>28</v>
      </c>
      <c r="J8988" t="s">
        <v>56</v>
      </c>
      <c r="K8988" t="s">
        <v>129</v>
      </c>
      <c r="L8988" t="s">
        <v>192</v>
      </c>
      <c r="M8988" t="s">
        <v>99</v>
      </c>
      <c r="N8988" s="2">
        <v>41305</v>
      </c>
      <c r="O8988" s="2">
        <v>41306</v>
      </c>
      <c r="P8988">
        <v>12</v>
      </c>
      <c r="Q8988" s="1">
        <v>0.03</v>
      </c>
      <c r="R8988">
        <v>6.48</v>
      </c>
      <c r="S8988">
        <v>10.050000000000001</v>
      </c>
      <c r="T8988">
        <f t="shared" si="140"/>
        <v>77.760000000000005</v>
      </c>
    </row>
    <row r="8989" spans="1:20" x14ac:dyDescent="0.25">
      <c r="A8989">
        <v>8988</v>
      </c>
      <c r="B8989">
        <v>90652</v>
      </c>
      <c r="C8989" t="s">
        <v>2092</v>
      </c>
      <c r="D8989" t="s">
        <v>20</v>
      </c>
      <c r="E8989" t="s">
        <v>39</v>
      </c>
      <c r="F8989" t="s">
        <v>22</v>
      </c>
      <c r="G8989" t="s">
        <v>41</v>
      </c>
      <c r="H8989" t="s">
        <v>94</v>
      </c>
      <c r="I8989" t="s">
        <v>28</v>
      </c>
      <c r="J8989" t="s">
        <v>56</v>
      </c>
      <c r="K8989" t="s">
        <v>172</v>
      </c>
      <c r="L8989" t="s">
        <v>192</v>
      </c>
      <c r="M8989" t="s">
        <v>398</v>
      </c>
      <c r="N8989" s="2">
        <v>41384</v>
      </c>
      <c r="O8989" s="2">
        <v>41384</v>
      </c>
      <c r="P8989">
        <v>7</v>
      </c>
      <c r="Q8989" s="1">
        <v>7.0000000000000007E-2</v>
      </c>
      <c r="R8989">
        <v>22.38</v>
      </c>
      <c r="S8989">
        <v>15.1</v>
      </c>
      <c r="T8989">
        <f t="shared" si="140"/>
        <v>156.66</v>
      </c>
    </row>
    <row r="8990" spans="1:20" x14ac:dyDescent="0.25">
      <c r="A8990">
        <v>8989</v>
      </c>
      <c r="B8990">
        <v>90649</v>
      </c>
      <c r="C8990" t="s">
        <v>2092</v>
      </c>
      <c r="D8990" t="s">
        <v>578</v>
      </c>
      <c r="E8990" t="s">
        <v>187</v>
      </c>
      <c r="F8990" t="s">
        <v>22</v>
      </c>
      <c r="G8990" t="s">
        <v>41</v>
      </c>
      <c r="H8990" t="s">
        <v>219</v>
      </c>
      <c r="I8990" t="s">
        <v>28</v>
      </c>
      <c r="J8990" t="s">
        <v>56</v>
      </c>
      <c r="K8990" t="s">
        <v>113</v>
      </c>
      <c r="L8990" t="s">
        <v>330</v>
      </c>
      <c r="M8990" t="s">
        <v>173</v>
      </c>
      <c r="N8990" s="2">
        <v>40653</v>
      </c>
      <c r="O8990" s="2">
        <v>40655</v>
      </c>
      <c r="P8990">
        <v>5</v>
      </c>
      <c r="Q8990" s="1">
        <v>0.09</v>
      </c>
      <c r="R8990">
        <v>100.98</v>
      </c>
      <c r="S8990">
        <v>35.840000000000003</v>
      </c>
      <c r="T8990">
        <f t="shared" si="140"/>
        <v>504.90000000000003</v>
      </c>
    </row>
    <row r="8991" spans="1:20" x14ac:dyDescent="0.25">
      <c r="A8991">
        <v>8990</v>
      </c>
      <c r="B8991">
        <v>88964</v>
      </c>
      <c r="C8991" t="s">
        <v>1525</v>
      </c>
      <c r="D8991" t="s">
        <v>20</v>
      </c>
      <c r="E8991" t="s">
        <v>21</v>
      </c>
      <c r="F8991" t="s">
        <v>22</v>
      </c>
      <c r="G8991" t="s">
        <v>32</v>
      </c>
      <c r="H8991" t="s">
        <v>24</v>
      </c>
      <c r="I8991" t="s">
        <v>28</v>
      </c>
      <c r="J8991" t="s">
        <v>56</v>
      </c>
      <c r="K8991" t="s">
        <v>1107</v>
      </c>
      <c r="L8991" t="s">
        <v>26</v>
      </c>
      <c r="M8991" t="s">
        <v>123</v>
      </c>
      <c r="N8991" s="2">
        <v>41210</v>
      </c>
      <c r="O8991" s="2">
        <v>41211</v>
      </c>
      <c r="P8991">
        <v>5</v>
      </c>
      <c r="Q8991" s="1">
        <v>0.03</v>
      </c>
      <c r="R8991">
        <v>40.97</v>
      </c>
      <c r="S8991">
        <v>1.99</v>
      </c>
      <c r="T8991">
        <f t="shared" si="140"/>
        <v>204.85</v>
      </c>
    </row>
    <row r="8992" spans="1:20" x14ac:dyDescent="0.25">
      <c r="A8992">
        <v>8991</v>
      </c>
      <c r="B8992">
        <v>89660</v>
      </c>
      <c r="C8992" t="s">
        <v>1146</v>
      </c>
      <c r="D8992" t="s">
        <v>38</v>
      </c>
      <c r="E8992" t="s">
        <v>39</v>
      </c>
      <c r="F8992" t="s">
        <v>31</v>
      </c>
      <c r="G8992" t="s">
        <v>48</v>
      </c>
      <c r="H8992" t="s">
        <v>61</v>
      </c>
      <c r="I8992" t="s">
        <v>28</v>
      </c>
      <c r="J8992" t="s">
        <v>56</v>
      </c>
      <c r="K8992" t="s">
        <v>291</v>
      </c>
      <c r="L8992" t="s">
        <v>44</v>
      </c>
      <c r="M8992" t="s">
        <v>143</v>
      </c>
      <c r="N8992" s="2">
        <v>40828</v>
      </c>
      <c r="O8992" s="2">
        <v>40832</v>
      </c>
      <c r="P8992">
        <v>10</v>
      </c>
      <c r="Q8992" s="1">
        <v>0.04</v>
      </c>
      <c r="R8992">
        <v>37.94</v>
      </c>
      <c r="S8992">
        <v>5.08</v>
      </c>
      <c r="T8992">
        <f t="shared" si="140"/>
        <v>379.4</v>
      </c>
    </row>
    <row r="8993" spans="1:20" x14ac:dyDescent="0.25">
      <c r="A8993">
        <v>8992</v>
      </c>
      <c r="B8993">
        <v>89660</v>
      </c>
      <c r="C8993" t="s">
        <v>1146</v>
      </c>
      <c r="D8993" t="s">
        <v>20</v>
      </c>
      <c r="E8993" t="s">
        <v>21</v>
      </c>
      <c r="F8993" t="s">
        <v>31</v>
      </c>
      <c r="G8993" t="s">
        <v>48</v>
      </c>
      <c r="H8993" t="s">
        <v>33</v>
      </c>
      <c r="I8993" t="s">
        <v>28</v>
      </c>
      <c r="J8993" t="s">
        <v>56</v>
      </c>
      <c r="K8993" t="s">
        <v>1111</v>
      </c>
      <c r="L8993" t="s">
        <v>192</v>
      </c>
      <c r="M8993" t="s">
        <v>143</v>
      </c>
      <c r="N8993" s="2">
        <v>40828</v>
      </c>
      <c r="O8993" s="2">
        <v>40835</v>
      </c>
      <c r="P8993">
        <v>12</v>
      </c>
      <c r="Q8993" s="1">
        <v>0</v>
      </c>
      <c r="R8993">
        <v>85.99</v>
      </c>
      <c r="S8993">
        <v>2.79</v>
      </c>
      <c r="T8993">
        <f t="shared" si="140"/>
        <v>1031.8799999999999</v>
      </c>
    </row>
    <row r="8994" spans="1:20" x14ac:dyDescent="0.25">
      <c r="A8994">
        <v>8993</v>
      </c>
      <c r="B8994">
        <v>87597</v>
      </c>
      <c r="C8994" t="s">
        <v>1181</v>
      </c>
      <c r="D8994" t="s">
        <v>20</v>
      </c>
      <c r="E8994" t="s">
        <v>39</v>
      </c>
      <c r="F8994" t="s">
        <v>47</v>
      </c>
      <c r="G8994" t="s">
        <v>93</v>
      </c>
      <c r="H8994" t="s">
        <v>89</v>
      </c>
      <c r="I8994" t="s">
        <v>28</v>
      </c>
      <c r="J8994" t="s">
        <v>56</v>
      </c>
      <c r="K8994" t="s">
        <v>74</v>
      </c>
      <c r="L8994" t="s">
        <v>192</v>
      </c>
      <c r="M8994" t="s">
        <v>160</v>
      </c>
      <c r="N8994" s="2">
        <v>41284</v>
      </c>
      <c r="O8994" s="2">
        <v>41286</v>
      </c>
      <c r="P8994">
        <v>9</v>
      </c>
      <c r="Q8994" s="1">
        <v>0.02</v>
      </c>
      <c r="R8994">
        <v>4.91</v>
      </c>
      <c r="S8994">
        <v>0.5</v>
      </c>
      <c r="T8994">
        <f t="shared" si="140"/>
        <v>44.19</v>
      </c>
    </row>
    <row r="8995" spans="1:20" x14ac:dyDescent="0.25">
      <c r="A8995">
        <v>8994</v>
      </c>
      <c r="B8995">
        <v>87588</v>
      </c>
      <c r="C8995" t="s">
        <v>1181</v>
      </c>
      <c r="D8995" t="s">
        <v>20</v>
      </c>
      <c r="E8995" t="s">
        <v>39</v>
      </c>
      <c r="F8995" t="s">
        <v>47</v>
      </c>
      <c r="G8995" t="s">
        <v>93</v>
      </c>
      <c r="H8995" t="s">
        <v>94</v>
      </c>
      <c r="I8995" t="s">
        <v>28</v>
      </c>
      <c r="J8995" t="s">
        <v>56</v>
      </c>
      <c r="K8995" t="s">
        <v>74</v>
      </c>
      <c r="L8995" t="s">
        <v>192</v>
      </c>
      <c r="M8995" t="s">
        <v>160</v>
      </c>
      <c r="N8995" s="2">
        <v>40553</v>
      </c>
      <c r="O8995" s="2">
        <v>40555</v>
      </c>
      <c r="P8995">
        <v>3</v>
      </c>
      <c r="Q8995" s="1">
        <v>0.1</v>
      </c>
      <c r="R8995">
        <v>6.68</v>
      </c>
      <c r="S8995">
        <v>6.92</v>
      </c>
      <c r="T8995">
        <f t="shared" si="140"/>
        <v>20.04</v>
      </c>
    </row>
    <row r="8996" spans="1:20" x14ac:dyDescent="0.25">
      <c r="A8996">
        <v>8995</v>
      </c>
      <c r="B8996">
        <v>86798</v>
      </c>
      <c r="C8996" t="s">
        <v>2007</v>
      </c>
      <c r="D8996" t="s">
        <v>20</v>
      </c>
      <c r="E8996" t="s">
        <v>21</v>
      </c>
      <c r="F8996" t="s">
        <v>47</v>
      </c>
      <c r="G8996" t="s">
        <v>41</v>
      </c>
      <c r="H8996" t="s">
        <v>203</v>
      </c>
      <c r="I8996" t="s">
        <v>28</v>
      </c>
      <c r="J8996" t="s">
        <v>56</v>
      </c>
      <c r="K8996" t="s">
        <v>201</v>
      </c>
      <c r="L8996" t="s">
        <v>706</v>
      </c>
      <c r="M8996" t="s">
        <v>117</v>
      </c>
      <c r="N8996" s="2">
        <v>40810</v>
      </c>
      <c r="O8996" s="2">
        <v>40812</v>
      </c>
      <c r="P8996">
        <v>21</v>
      </c>
      <c r="Q8996" s="1">
        <v>0.1</v>
      </c>
      <c r="R8996">
        <v>28.99</v>
      </c>
      <c r="S8996">
        <v>8.59</v>
      </c>
      <c r="T8996">
        <f t="shared" si="140"/>
        <v>608.79</v>
      </c>
    </row>
    <row r="8997" spans="1:20" x14ac:dyDescent="0.25">
      <c r="A8997">
        <v>8996</v>
      </c>
      <c r="B8997">
        <v>89899</v>
      </c>
      <c r="C8997" t="s">
        <v>273</v>
      </c>
      <c r="D8997" t="s">
        <v>20</v>
      </c>
      <c r="E8997" t="s">
        <v>39</v>
      </c>
      <c r="F8997" t="s">
        <v>47</v>
      </c>
      <c r="G8997" t="s">
        <v>41</v>
      </c>
      <c r="H8997" t="s">
        <v>78</v>
      </c>
      <c r="I8997" t="s">
        <v>28</v>
      </c>
      <c r="J8997" t="s">
        <v>56</v>
      </c>
      <c r="K8997" t="s">
        <v>101</v>
      </c>
      <c r="L8997" t="s">
        <v>192</v>
      </c>
      <c r="M8997" t="s">
        <v>51</v>
      </c>
      <c r="N8997" s="2">
        <v>41054</v>
      </c>
      <c r="O8997" s="2">
        <v>41055</v>
      </c>
      <c r="P8997">
        <v>13</v>
      </c>
      <c r="Q8997" s="1">
        <v>0.09</v>
      </c>
      <c r="R8997">
        <v>4.28</v>
      </c>
      <c r="S8997">
        <v>5.68</v>
      </c>
      <c r="T8997">
        <f t="shared" si="140"/>
        <v>55.64</v>
      </c>
    </row>
    <row r="8998" spans="1:20" x14ac:dyDescent="0.25">
      <c r="A8998">
        <v>8997</v>
      </c>
      <c r="B8998">
        <v>89899</v>
      </c>
      <c r="C8998" t="s">
        <v>273</v>
      </c>
      <c r="D8998" t="s">
        <v>20</v>
      </c>
      <c r="E8998" t="s">
        <v>21</v>
      </c>
      <c r="F8998" t="s">
        <v>47</v>
      </c>
      <c r="G8998" t="s">
        <v>41</v>
      </c>
      <c r="H8998" t="s">
        <v>33</v>
      </c>
      <c r="I8998" t="s">
        <v>28</v>
      </c>
      <c r="J8998" t="s">
        <v>56</v>
      </c>
      <c r="K8998" t="s">
        <v>1254</v>
      </c>
      <c r="L8998" t="s">
        <v>192</v>
      </c>
      <c r="M8998" t="s">
        <v>111</v>
      </c>
      <c r="N8998" s="2">
        <v>41054</v>
      </c>
      <c r="O8998" s="2">
        <v>41055</v>
      </c>
      <c r="P8998">
        <v>20</v>
      </c>
      <c r="Q8998" s="1">
        <v>0.09</v>
      </c>
      <c r="R8998">
        <v>125.99</v>
      </c>
      <c r="S8998">
        <v>8.8000000000000007</v>
      </c>
      <c r="T8998">
        <f t="shared" si="140"/>
        <v>2519.7999999999997</v>
      </c>
    </row>
    <row r="8999" spans="1:20" x14ac:dyDescent="0.25">
      <c r="A8999">
        <v>8998</v>
      </c>
      <c r="B8999">
        <v>86658</v>
      </c>
      <c r="C8999" t="s">
        <v>1816</v>
      </c>
      <c r="D8999" t="s">
        <v>20</v>
      </c>
      <c r="E8999" t="s">
        <v>187</v>
      </c>
      <c r="F8999" t="s">
        <v>31</v>
      </c>
      <c r="G8999" t="s">
        <v>23</v>
      </c>
      <c r="H8999" t="s">
        <v>225</v>
      </c>
      <c r="I8999" t="s">
        <v>28</v>
      </c>
      <c r="J8999" t="s">
        <v>56</v>
      </c>
      <c r="K8999" t="s">
        <v>113</v>
      </c>
      <c r="L8999" t="s">
        <v>26</v>
      </c>
      <c r="M8999" t="s">
        <v>35</v>
      </c>
      <c r="N8999" s="2">
        <v>41079</v>
      </c>
      <c r="O8999" s="2">
        <v>41081</v>
      </c>
      <c r="P8999">
        <v>18</v>
      </c>
      <c r="Q8999" s="1">
        <v>7.0000000000000007E-2</v>
      </c>
      <c r="R8999">
        <v>10.52</v>
      </c>
      <c r="S8999">
        <v>7.94</v>
      </c>
      <c r="T8999">
        <f t="shared" si="140"/>
        <v>189.35999999999999</v>
      </c>
    </row>
    <row r="9000" spans="1:20" x14ac:dyDescent="0.25">
      <c r="A9000">
        <v>8999</v>
      </c>
      <c r="B9000">
        <v>86658</v>
      </c>
      <c r="C9000" t="s">
        <v>1816</v>
      </c>
      <c r="D9000" t="s">
        <v>20</v>
      </c>
      <c r="E9000" t="s">
        <v>21</v>
      </c>
      <c r="F9000" t="s">
        <v>31</v>
      </c>
      <c r="G9000" t="s">
        <v>23</v>
      </c>
      <c r="H9000" t="s">
        <v>206</v>
      </c>
      <c r="I9000" t="s">
        <v>28</v>
      </c>
      <c r="J9000" t="s">
        <v>56</v>
      </c>
      <c r="K9000" t="s">
        <v>198</v>
      </c>
      <c r="L9000" t="s">
        <v>192</v>
      </c>
      <c r="M9000" t="s">
        <v>121</v>
      </c>
      <c r="N9000" s="2">
        <v>41079</v>
      </c>
      <c r="O9000" s="2">
        <v>41079</v>
      </c>
      <c r="P9000">
        <v>2</v>
      </c>
      <c r="Q9000" s="1">
        <v>7.0000000000000007E-2</v>
      </c>
      <c r="R9000">
        <v>65.989999999999995</v>
      </c>
      <c r="S9000">
        <v>5.31</v>
      </c>
      <c r="T9000">
        <f t="shared" si="140"/>
        <v>131.97999999999999</v>
      </c>
    </row>
    <row r="9001" spans="1:20" x14ac:dyDescent="0.25">
      <c r="A9001">
        <v>9000</v>
      </c>
      <c r="B9001">
        <v>86485</v>
      </c>
      <c r="C9001" t="s">
        <v>771</v>
      </c>
      <c r="D9001" t="s">
        <v>20</v>
      </c>
      <c r="E9001" t="s">
        <v>21</v>
      </c>
      <c r="F9001" t="s">
        <v>47</v>
      </c>
      <c r="G9001" t="s">
        <v>257</v>
      </c>
      <c r="H9001" t="s">
        <v>203</v>
      </c>
      <c r="I9001" t="s">
        <v>28</v>
      </c>
      <c r="J9001" t="s">
        <v>56</v>
      </c>
      <c r="K9001" t="s">
        <v>1111</v>
      </c>
      <c r="L9001" t="s">
        <v>26</v>
      </c>
      <c r="M9001" t="s">
        <v>51</v>
      </c>
      <c r="N9001" s="2">
        <v>41636</v>
      </c>
      <c r="O9001" s="2">
        <v>41637</v>
      </c>
      <c r="P9001">
        <v>5</v>
      </c>
      <c r="Q9001" s="1">
        <v>0.02</v>
      </c>
      <c r="R9001">
        <v>29.89</v>
      </c>
      <c r="S9001">
        <v>1.99</v>
      </c>
      <c r="T9001">
        <f t="shared" si="140"/>
        <v>149.44999999999999</v>
      </c>
    </row>
    <row r="9002" spans="1:20" x14ac:dyDescent="0.25">
      <c r="A9002">
        <v>9001</v>
      </c>
      <c r="B9002">
        <v>86485</v>
      </c>
      <c r="C9002" t="s">
        <v>771</v>
      </c>
      <c r="D9002" t="s">
        <v>38</v>
      </c>
      <c r="E9002" t="s">
        <v>39</v>
      </c>
      <c r="F9002" t="s">
        <v>47</v>
      </c>
      <c r="G9002" t="s">
        <v>257</v>
      </c>
      <c r="H9002" t="s">
        <v>54</v>
      </c>
      <c r="I9002" t="s">
        <v>28</v>
      </c>
      <c r="J9002" t="s">
        <v>56</v>
      </c>
      <c r="K9002" t="s">
        <v>98</v>
      </c>
      <c r="L9002" t="s">
        <v>44</v>
      </c>
      <c r="M9002" t="s">
        <v>114</v>
      </c>
      <c r="N9002" s="2">
        <v>41636</v>
      </c>
      <c r="O9002" s="2">
        <v>41636</v>
      </c>
      <c r="P9002">
        <v>5</v>
      </c>
      <c r="Q9002" s="1">
        <v>0.01</v>
      </c>
      <c r="R9002">
        <v>3.28</v>
      </c>
      <c r="S9002">
        <v>3.97</v>
      </c>
      <c r="T9002">
        <f t="shared" si="140"/>
        <v>16.399999999999999</v>
      </c>
    </row>
    <row r="9003" spans="1:20" x14ac:dyDescent="0.25">
      <c r="A9003">
        <v>9002</v>
      </c>
      <c r="B9003">
        <v>90957</v>
      </c>
      <c r="C9003" t="s">
        <v>1132</v>
      </c>
      <c r="D9003" t="s">
        <v>578</v>
      </c>
      <c r="E9003" t="s">
        <v>187</v>
      </c>
      <c r="F9003" t="s">
        <v>40</v>
      </c>
      <c r="G9003" t="s">
        <v>48</v>
      </c>
      <c r="H9003" t="s">
        <v>217</v>
      </c>
      <c r="I9003" t="s">
        <v>28</v>
      </c>
      <c r="J9003" t="s">
        <v>56</v>
      </c>
      <c r="K9003" t="s">
        <v>181</v>
      </c>
      <c r="L9003" t="s">
        <v>330</v>
      </c>
      <c r="M9003" t="s">
        <v>264</v>
      </c>
      <c r="N9003" s="2">
        <v>41202</v>
      </c>
      <c r="O9003" s="2">
        <v>41206</v>
      </c>
      <c r="P9003">
        <v>1</v>
      </c>
      <c r="Q9003" s="1">
        <v>0.05</v>
      </c>
      <c r="R9003">
        <v>212.6</v>
      </c>
      <c r="S9003">
        <v>52.2</v>
      </c>
      <c r="T9003">
        <f t="shared" si="140"/>
        <v>212.6</v>
      </c>
    </row>
    <row r="9004" spans="1:20" x14ac:dyDescent="0.25">
      <c r="A9004">
        <v>9003</v>
      </c>
      <c r="B9004">
        <v>90927</v>
      </c>
      <c r="C9004" t="s">
        <v>345</v>
      </c>
      <c r="D9004" t="s">
        <v>20</v>
      </c>
      <c r="E9004" t="s">
        <v>39</v>
      </c>
      <c r="F9004" t="s">
        <v>47</v>
      </c>
      <c r="G9004" t="s">
        <v>41</v>
      </c>
      <c r="H9004" t="s">
        <v>42</v>
      </c>
      <c r="I9004" t="s">
        <v>28</v>
      </c>
      <c r="J9004" t="s">
        <v>36</v>
      </c>
      <c r="K9004" t="s">
        <v>116</v>
      </c>
      <c r="L9004" t="s">
        <v>192</v>
      </c>
      <c r="M9004" t="s">
        <v>134</v>
      </c>
      <c r="N9004" s="2">
        <v>40397</v>
      </c>
      <c r="O9004" s="2">
        <v>40398</v>
      </c>
      <c r="P9004">
        <v>6</v>
      </c>
      <c r="Q9004" s="1">
        <v>0.1</v>
      </c>
      <c r="R9004">
        <v>41.94</v>
      </c>
      <c r="S9004">
        <v>2.99</v>
      </c>
      <c r="T9004">
        <f t="shared" si="140"/>
        <v>251.64</v>
      </c>
    </row>
    <row r="9005" spans="1:20" x14ac:dyDescent="0.25">
      <c r="A9005">
        <v>9004</v>
      </c>
      <c r="B9005">
        <v>90931</v>
      </c>
      <c r="C9005" t="s">
        <v>345</v>
      </c>
      <c r="D9005" t="s">
        <v>20</v>
      </c>
      <c r="E9005" t="s">
        <v>39</v>
      </c>
      <c r="F9005" t="s">
        <v>47</v>
      </c>
      <c r="G9005" t="s">
        <v>41</v>
      </c>
      <c r="H9005" t="s">
        <v>78</v>
      </c>
      <c r="I9005" t="s">
        <v>28</v>
      </c>
      <c r="J9005" t="s">
        <v>36</v>
      </c>
      <c r="K9005" t="s">
        <v>79</v>
      </c>
      <c r="L9005" t="s">
        <v>44</v>
      </c>
      <c r="M9005" t="s">
        <v>134</v>
      </c>
      <c r="N9005" s="2">
        <v>41493</v>
      </c>
      <c r="O9005" s="2">
        <v>41493</v>
      </c>
      <c r="P9005">
        <v>11</v>
      </c>
      <c r="Q9005" s="1">
        <v>0.06</v>
      </c>
      <c r="R9005">
        <v>1.98</v>
      </c>
      <c r="S9005">
        <v>0.7</v>
      </c>
      <c r="T9005">
        <f t="shared" si="140"/>
        <v>21.78</v>
      </c>
    </row>
    <row r="9006" spans="1:20" x14ac:dyDescent="0.25">
      <c r="A9006">
        <v>9005</v>
      </c>
      <c r="B9006">
        <v>90514</v>
      </c>
      <c r="C9006" t="s">
        <v>992</v>
      </c>
      <c r="D9006" t="s">
        <v>20</v>
      </c>
      <c r="E9006" t="s">
        <v>39</v>
      </c>
      <c r="F9006" t="s">
        <v>22</v>
      </c>
      <c r="G9006" t="s">
        <v>93</v>
      </c>
      <c r="H9006" t="s">
        <v>49</v>
      </c>
      <c r="I9006" t="s">
        <v>28</v>
      </c>
      <c r="J9006" t="s">
        <v>36</v>
      </c>
      <c r="K9006" t="s">
        <v>50</v>
      </c>
      <c r="L9006" t="s">
        <v>192</v>
      </c>
      <c r="M9006" t="s">
        <v>80</v>
      </c>
      <c r="N9006" s="2">
        <v>40260</v>
      </c>
      <c r="O9006" s="2">
        <v>40262</v>
      </c>
      <c r="P9006">
        <v>6</v>
      </c>
      <c r="Q9006" s="1">
        <v>0.09</v>
      </c>
      <c r="R9006">
        <v>4.55</v>
      </c>
      <c r="S9006">
        <v>1.49</v>
      </c>
      <c r="T9006">
        <f t="shared" si="140"/>
        <v>27.299999999999997</v>
      </c>
    </row>
    <row r="9007" spans="1:20" x14ac:dyDescent="0.25">
      <c r="A9007">
        <v>9006</v>
      </c>
      <c r="B9007">
        <v>90514</v>
      </c>
      <c r="C9007" t="s">
        <v>1787</v>
      </c>
      <c r="D9007" t="s">
        <v>38</v>
      </c>
      <c r="E9007" t="s">
        <v>39</v>
      </c>
      <c r="F9007" t="s">
        <v>22</v>
      </c>
      <c r="G9007" t="s">
        <v>93</v>
      </c>
      <c r="H9007" t="s">
        <v>49</v>
      </c>
      <c r="I9007" t="s">
        <v>28</v>
      </c>
      <c r="J9007" t="s">
        <v>36</v>
      </c>
      <c r="K9007" t="s">
        <v>79</v>
      </c>
      <c r="L9007" t="s">
        <v>192</v>
      </c>
      <c r="M9007" t="s">
        <v>190</v>
      </c>
      <c r="N9007" s="2">
        <v>40260</v>
      </c>
      <c r="O9007" s="2">
        <v>40262</v>
      </c>
      <c r="P9007">
        <v>11</v>
      </c>
      <c r="Q9007" s="1">
        <v>7.0000000000000007E-2</v>
      </c>
      <c r="R9007">
        <v>9.7799999999999994</v>
      </c>
      <c r="S9007">
        <v>5.76</v>
      </c>
      <c r="T9007">
        <f t="shared" si="140"/>
        <v>107.58</v>
      </c>
    </row>
    <row r="9008" spans="1:20" x14ac:dyDescent="0.25">
      <c r="A9008">
        <v>9007</v>
      </c>
      <c r="B9008">
        <v>88793</v>
      </c>
      <c r="C9008" t="s">
        <v>1355</v>
      </c>
      <c r="D9008" t="s">
        <v>20</v>
      </c>
      <c r="E9008" t="s">
        <v>21</v>
      </c>
      <c r="F9008" t="s">
        <v>31</v>
      </c>
      <c r="G9008" t="s">
        <v>32</v>
      </c>
      <c r="H9008" t="s">
        <v>203</v>
      </c>
      <c r="I9008" t="s">
        <v>28</v>
      </c>
      <c r="J9008" t="s">
        <v>36</v>
      </c>
      <c r="K9008" t="s">
        <v>1138</v>
      </c>
      <c r="L9008" t="s">
        <v>192</v>
      </c>
      <c r="M9008" t="s">
        <v>279</v>
      </c>
      <c r="N9008" s="2">
        <v>41598</v>
      </c>
      <c r="O9008" s="2">
        <v>41599</v>
      </c>
      <c r="P9008">
        <v>1</v>
      </c>
      <c r="Q9008" s="1">
        <v>0.1</v>
      </c>
      <c r="R9008">
        <v>100.98</v>
      </c>
      <c r="S9008">
        <v>7.18</v>
      </c>
      <c r="T9008">
        <f t="shared" si="140"/>
        <v>100.98</v>
      </c>
    </row>
    <row r="9009" spans="1:20" x14ac:dyDescent="0.25">
      <c r="A9009">
        <v>9008</v>
      </c>
      <c r="B9009">
        <v>88784</v>
      </c>
      <c r="C9009" t="s">
        <v>1355</v>
      </c>
      <c r="D9009" t="s">
        <v>20</v>
      </c>
      <c r="E9009" t="s">
        <v>21</v>
      </c>
      <c r="F9009" t="s">
        <v>31</v>
      </c>
      <c r="G9009" t="s">
        <v>32</v>
      </c>
      <c r="H9009" t="s">
        <v>33</v>
      </c>
      <c r="I9009" t="s">
        <v>28</v>
      </c>
      <c r="J9009" t="s">
        <v>36</v>
      </c>
      <c r="K9009" t="s">
        <v>201</v>
      </c>
      <c r="L9009" t="s">
        <v>192</v>
      </c>
      <c r="M9009" t="s">
        <v>83</v>
      </c>
      <c r="N9009" s="2">
        <v>40502</v>
      </c>
      <c r="O9009" s="2">
        <v>40503</v>
      </c>
      <c r="P9009">
        <v>29</v>
      </c>
      <c r="Q9009" s="1">
        <v>0.03</v>
      </c>
      <c r="R9009">
        <v>205.99</v>
      </c>
      <c r="S9009">
        <v>3</v>
      </c>
      <c r="T9009">
        <f t="shared" si="140"/>
        <v>5973.71</v>
      </c>
    </row>
    <row r="9010" spans="1:20" x14ac:dyDescent="0.25">
      <c r="A9010">
        <v>9009</v>
      </c>
      <c r="B9010">
        <v>88881</v>
      </c>
      <c r="C9010" t="s">
        <v>1125</v>
      </c>
      <c r="D9010" t="s">
        <v>20</v>
      </c>
      <c r="E9010" t="s">
        <v>21</v>
      </c>
      <c r="F9010" t="s">
        <v>40</v>
      </c>
      <c r="G9010" t="s">
        <v>48</v>
      </c>
      <c r="H9010" t="s">
        <v>203</v>
      </c>
      <c r="I9010" t="s">
        <v>28</v>
      </c>
      <c r="J9010" t="s">
        <v>36</v>
      </c>
      <c r="K9010" t="s">
        <v>210</v>
      </c>
      <c r="L9010" t="s">
        <v>706</v>
      </c>
      <c r="M9010" t="s">
        <v>393</v>
      </c>
      <c r="N9010" s="2">
        <v>40372</v>
      </c>
      <c r="O9010" s="2">
        <v>40372</v>
      </c>
      <c r="P9010">
        <v>10</v>
      </c>
      <c r="Q9010" s="1">
        <v>0.06</v>
      </c>
      <c r="R9010">
        <v>7.99</v>
      </c>
      <c r="S9010">
        <v>5.03</v>
      </c>
      <c r="T9010">
        <f t="shared" si="140"/>
        <v>79.900000000000006</v>
      </c>
    </row>
    <row r="9011" spans="1:20" x14ac:dyDescent="0.25">
      <c r="A9011">
        <v>9010</v>
      </c>
      <c r="B9011">
        <v>86368</v>
      </c>
      <c r="C9011" t="s">
        <v>680</v>
      </c>
      <c r="D9011" t="s">
        <v>20</v>
      </c>
      <c r="E9011" t="s">
        <v>39</v>
      </c>
      <c r="F9011" t="s">
        <v>22</v>
      </c>
      <c r="G9011" t="s">
        <v>93</v>
      </c>
      <c r="H9011" t="s">
        <v>49</v>
      </c>
      <c r="I9011" t="s">
        <v>28</v>
      </c>
      <c r="J9011" t="s">
        <v>36</v>
      </c>
      <c r="K9011" t="s">
        <v>163</v>
      </c>
      <c r="L9011" t="s">
        <v>192</v>
      </c>
      <c r="M9011" t="s">
        <v>444</v>
      </c>
      <c r="N9011" s="2">
        <v>40261</v>
      </c>
      <c r="O9011" s="2">
        <v>40262</v>
      </c>
      <c r="P9011">
        <v>2</v>
      </c>
      <c r="Q9011" s="1">
        <v>0.02</v>
      </c>
      <c r="R9011">
        <v>15.42</v>
      </c>
      <c r="S9011">
        <v>5.41</v>
      </c>
      <c r="T9011">
        <f t="shared" si="140"/>
        <v>30.84</v>
      </c>
    </row>
    <row r="9012" spans="1:20" x14ac:dyDescent="0.25">
      <c r="A9012">
        <v>9011</v>
      </c>
      <c r="B9012">
        <v>91050</v>
      </c>
      <c r="C9012" t="s">
        <v>1534</v>
      </c>
      <c r="D9012" t="s">
        <v>38</v>
      </c>
      <c r="E9012" t="s">
        <v>21</v>
      </c>
      <c r="F9012" t="s">
        <v>31</v>
      </c>
      <c r="G9012" t="s">
        <v>48</v>
      </c>
      <c r="H9012" t="s">
        <v>33</v>
      </c>
      <c r="I9012" t="s">
        <v>28</v>
      </c>
      <c r="J9012" t="s">
        <v>36</v>
      </c>
      <c r="K9012" t="s">
        <v>201</v>
      </c>
      <c r="L9012" t="s">
        <v>192</v>
      </c>
      <c r="M9012" t="s">
        <v>367</v>
      </c>
      <c r="N9012" s="2">
        <v>40747</v>
      </c>
      <c r="O9012" s="2">
        <v>40754</v>
      </c>
      <c r="P9012">
        <v>4</v>
      </c>
      <c r="Q9012" s="1">
        <v>0.04</v>
      </c>
      <c r="R9012">
        <v>115.99</v>
      </c>
      <c r="S9012">
        <v>2.5</v>
      </c>
      <c r="T9012">
        <f t="shared" si="140"/>
        <v>463.96</v>
      </c>
    </row>
    <row r="9013" spans="1:20" x14ac:dyDescent="0.25">
      <c r="A9013">
        <v>9012</v>
      </c>
      <c r="B9013">
        <v>89831</v>
      </c>
      <c r="C9013" t="s">
        <v>1120</v>
      </c>
      <c r="D9013" t="s">
        <v>20</v>
      </c>
      <c r="E9013" t="s">
        <v>39</v>
      </c>
      <c r="F9013" t="s">
        <v>47</v>
      </c>
      <c r="G9013" t="s">
        <v>23</v>
      </c>
      <c r="H9013" t="s">
        <v>54</v>
      </c>
      <c r="I9013" t="s">
        <v>28</v>
      </c>
      <c r="J9013" t="s">
        <v>36</v>
      </c>
      <c r="K9013" t="s">
        <v>228</v>
      </c>
      <c r="L9013" t="s">
        <v>192</v>
      </c>
      <c r="M9013" t="s">
        <v>111</v>
      </c>
      <c r="N9013" s="2">
        <v>41043</v>
      </c>
      <c r="O9013" s="2">
        <v>41044</v>
      </c>
      <c r="P9013">
        <v>9</v>
      </c>
      <c r="Q9013" s="1">
        <v>0.09</v>
      </c>
      <c r="R9013">
        <v>7.68</v>
      </c>
      <c r="S9013">
        <v>6.16</v>
      </c>
      <c r="T9013">
        <f t="shared" si="140"/>
        <v>69.12</v>
      </c>
    </row>
    <row r="9014" spans="1:20" x14ac:dyDescent="0.25">
      <c r="A9014">
        <v>9013</v>
      </c>
      <c r="B9014">
        <v>87540</v>
      </c>
      <c r="C9014" t="s">
        <v>1675</v>
      </c>
      <c r="D9014" t="s">
        <v>20</v>
      </c>
      <c r="E9014" t="s">
        <v>21</v>
      </c>
      <c r="F9014" t="s">
        <v>22</v>
      </c>
      <c r="G9014" t="s">
        <v>93</v>
      </c>
      <c r="H9014" t="s">
        <v>206</v>
      </c>
      <c r="I9014" t="s">
        <v>28</v>
      </c>
      <c r="J9014" t="s">
        <v>36</v>
      </c>
      <c r="K9014" t="s">
        <v>25</v>
      </c>
      <c r="L9014" t="s">
        <v>26</v>
      </c>
      <c r="M9014" t="s">
        <v>173</v>
      </c>
      <c r="N9014" s="2">
        <v>41094</v>
      </c>
      <c r="O9014" s="2">
        <v>41094</v>
      </c>
      <c r="P9014">
        <v>13</v>
      </c>
      <c r="Q9014" s="1">
        <v>0.09</v>
      </c>
      <c r="R9014">
        <v>8.4600000000000009</v>
      </c>
      <c r="S9014">
        <v>3.62</v>
      </c>
      <c r="T9014">
        <f t="shared" si="140"/>
        <v>109.98000000000002</v>
      </c>
    </row>
    <row r="9015" spans="1:20" x14ac:dyDescent="0.25">
      <c r="A9015">
        <v>9014</v>
      </c>
      <c r="B9015">
        <v>87540</v>
      </c>
      <c r="C9015" t="s">
        <v>1675</v>
      </c>
      <c r="D9015" t="s">
        <v>20</v>
      </c>
      <c r="E9015" t="s">
        <v>21</v>
      </c>
      <c r="F9015" t="s">
        <v>22</v>
      </c>
      <c r="G9015" t="s">
        <v>23</v>
      </c>
      <c r="H9015" t="s">
        <v>203</v>
      </c>
      <c r="I9015" t="s">
        <v>28</v>
      </c>
      <c r="J9015" t="s">
        <v>36</v>
      </c>
      <c r="K9015" t="s">
        <v>1138</v>
      </c>
      <c r="L9015" t="s">
        <v>192</v>
      </c>
      <c r="M9015" t="s">
        <v>398</v>
      </c>
      <c r="N9015" s="2">
        <v>41094</v>
      </c>
      <c r="O9015" s="2">
        <v>41097</v>
      </c>
      <c r="P9015">
        <v>3</v>
      </c>
      <c r="Q9015" s="1">
        <v>0.06</v>
      </c>
      <c r="R9015">
        <v>30.98</v>
      </c>
      <c r="S9015">
        <v>6.5</v>
      </c>
      <c r="T9015">
        <f t="shared" si="140"/>
        <v>92.94</v>
      </c>
    </row>
    <row r="9016" spans="1:20" x14ac:dyDescent="0.25">
      <c r="A9016">
        <v>9015</v>
      </c>
      <c r="B9016">
        <v>86236</v>
      </c>
      <c r="C9016" t="s">
        <v>1030</v>
      </c>
      <c r="D9016" t="s">
        <v>20</v>
      </c>
      <c r="E9016" t="s">
        <v>39</v>
      </c>
      <c r="F9016" t="s">
        <v>22</v>
      </c>
      <c r="G9016" t="s">
        <v>48</v>
      </c>
      <c r="H9016" t="s">
        <v>49</v>
      </c>
      <c r="I9016" t="s">
        <v>28</v>
      </c>
      <c r="J9016" t="s">
        <v>36</v>
      </c>
      <c r="K9016" t="s">
        <v>129</v>
      </c>
      <c r="L9016" t="s">
        <v>192</v>
      </c>
      <c r="M9016" t="s">
        <v>190</v>
      </c>
      <c r="N9016" s="2">
        <v>40820</v>
      </c>
      <c r="O9016" s="2">
        <v>40827</v>
      </c>
      <c r="P9016">
        <v>14</v>
      </c>
      <c r="Q9016" s="1">
        <v>0.04</v>
      </c>
      <c r="R9016">
        <v>4.91</v>
      </c>
      <c r="S9016">
        <v>5.68</v>
      </c>
      <c r="T9016">
        <f t="shared" si="140"/>
        <v>68.740000000000009</v>
      </c>
    </row>
    <row r="9017" spans="1:20" x14ac:dyDescent="0.25">
      <c r="A9017">
        <v>9016</v>
      </c>
      <c r="B9017">
        <v>86236</v>
      </c>
      <c r="C9017" t="s">
        <v>1030</v>
      </c>
      <c r="D9017" t="s">
        <v>20</v>
      </c>
      <c r="E9017" t="s">
        <v>39</v>
      </c>
      <c r="F9017" t="s">
        <v>22</v>
      </c>
      <c r="G9017" t="s">
        <v>48</v>
      </c>
      <c r="H9017" t="s">
        <v>49</v>
      </c>
      <c r="I9017" t="s">
        <v>28</v>
      </c>
      <c r="J9017" t="s">
        <v>36</v>
      </c>
      <c r="K9017" t="s">
        <v>55</v>
      </c>
      <c r="L9017" t="s">
        <v>192</v>
      </c>
      <c r="M9017" t="s">
        <v>232</v>
      </c>
      <c r="N9017" s="2">
        <v>40820</v>
      </c>
      <c r="O9017" s="2">
        <v>40820</v>
      </c>
      <c r="P9017">
        <v>15</v>
      </c>
      <c r="Q9017" s="1">
        <v>0.06</v>
      </c>
      <c r="R9017">
        <v>15.99</v>
      </c>
      <c r="S9017">
        <v>13.18</v>
      </c>
      <c r="T9017">
        <f t="shared" si="140"/>
        <v>239.85</v>
      </c>
    </row>
    <row r="9018" spans="1:20" x14ac:dyDescent="0.25">
      <c r="A9018">
        <v>9017</v>
      </c>
      <c r="B9018">
        <v>86236</v>
      </c>
      <c r="C9018" t="s">
        <v>1030</v>
      </c>
      <c r="D9018" t="s">
        <v>20</v>
      </c>
      <c r="E9018" t="s">
        <v>39</v>
      </c>
      <c r="F9018" t="s">
        <v>22</v>
      </c>
      <c r="G9018" t="s">
        <v>48</v>
      </c>
      <c r="H9018" t="s">
        <v>94</v>
      </c>
      <c r="I9018" t="s">
        <v>28</v>
      </c>
      <c r="J9018" t="s">
        <v>36</v>
      </c>
      <c r="K9018" t="s">
        <v>58</v>
      </c>
      <c r="L9018" t="s">
        <v>192</v>
      </c>
      <c r="M9018" t="s">
        <v>173</v>
      </c>
      <c r="N9018" s="2">
        <v>40820</v>
      </c>
      <c r="O9018" s="2">
        <v>40820</v>
      </c>
      <c r="P9018">
        <v>22</v>
      </c>
      <c r="Q9018" s="1">
        <v>0.04</v>
      </c>
      <c r="R9018">
        <v>6.54</v>
      </c>
      <c r="S9018">
        <v>5.27</v>
      </c>
      <c r="T9018">
        <f t="shared" si="140"/>
        <v>143.88</v>
      </c>
    </row>
    <row r="9019" spans="1:20" x14ac:dyDescent="0.25">
      <c r="A9019">
        <v>9018</v>
      </c>
      <c r="B9019">
        <v>86246</v>
      </c>
      <c r="C9019" t="s">
        <v>1030</v>
      </c>
      <c r="D9019" t="s">
        <v>20</v>
      </c>
      <c r="E9019" t="s">
        <v>39</v>
      </c>
      <c r="F9019" t="s">
        <v>22</v>
      </c>
      <c r="G9019" t="s">
        <v>48</v>
      </c>
      <c r="H9019" t="s">
        <v>78</v>
      </c>
      <c r="I9019" t="s">
        <v>28</v>
      </c>
      <c r="J9019" t="s">
        <v>36</v>
      </c>
      <c r="K9019" t="s">
        <v>189</v>
      </c>
      <c r="L9019" t="s">
        <v>192</v>
      </c>
      <c r="M9019" t="s">
        <v>182</v>
      </c>
      <c r="N9019" s="2">
        <v>41551</v>
      </c>
      <c r="O9019" s="2">
        <v>41553</v>
      </c>
      <c r="P9019">
        <v>13</v>
      </c>
      <c r="Q9019" s="1">
        <v>0.09</v>
      </c>
      <c r="R9019">
        <v>6.48</v>
      </c>
      <c r="S9019">
        <v>6.6</v>
      </c>
      <c r="T9019">
        <f t="shared" si="140"/>
        <v>84.240000000000009</v>
      </c>
    </row>
    <row r="9020" spans="1:20" x14ac:dyDescent="0.25">
      <c r="A9020">
        <v>9019</v>
      </c>
      <c r="B9020">
        <v>88721</v>
      </c>
      <c r="C9020" t="s">
        <v>1219</v>
      </c>
      <c r="D9020" t="s">
        <v>578</v>
      </c>
      <c r="E9020" t="s">
        <v>39</v>
      </c>
      <c r="F9020" t="s">
        <v>47</v>
      </c>
      <c r="G9020" t="s">
        <v>41</v>
      </c>
      <c r="H9020" t="s">
        <v>61</v>
      </c>
      <c r="I9020" t="s">
        <v>28</v>
      </c>
      <c r="J9020" t="s">
        <v>36</v>
      </c>
      <c r="K9020" t="s">
        <v>138</v>
      </c>
      <c r="L9020" t="s">
        <v>283</v>
      </c>
      <c r="M9020" t="s">
        <v>114</v>
      </c>
      <c r="N9020" s="2">
        <v>40253</v>
      </c>
      <c r="O9020" s="2">
        <v>40254</v>
      </c>
      <c r="P9020">
        <v>5</v>
      </c>
      <c r="Q9020" s="1">
        <v>0.08</v>
      </c>
      <c r="R9020">
        <v>68.81</v>
      </c>
      <c r="S9020">
        <v>60</v>
      </c>
      <c r="T9020">
        <f t="shared" si="140"/>
        <v>344.05</v>
      </c>
    </row>
    <row r="9021" spans="1:20" x14ac:dyDescent="0.25">
      <c r="A9021">
        <v>9020</v>
      </c>
      <c r="B9021">
        <v>88721</v>
      </c>
      <c r="C9021" t="s">
        <v>1219</v>
      </c>
      <c r="D9021" t="s">
        <v>20</v>
      </c>
      <c r="E9021" t="s">
        <v>39</v>
      </c>
      <c r="F9021" t="s">
        <v>47</v>
      </c>
      <c r="G9021" t="s">
        <v>41</v>
      </c>
      <c r="H9021" t="s">
        <v>61</v>
      </c>
      <c r="I9021" t="s">
        <v>28</v>
      </c>
      <c r="J9021" t="s">
        <v>36</v>
      </c>
      <c r="K9021" t="s">
        <v>158</v>
      </c>
      <c r="L9021" t="s">
        <v>26</v>
      </c>
      <c r="M9021" t="s">
        <v>167</v>
      </c>
      <c r="N9021" s="2">
        <v>40253</v>
      </c>
      <c r="O9021" s="2">
        <v>40255</v>
      </c>
      <c r="P9021">
        <v>4</v>
      </c>
      <c r="Q9021" s="1">
        <v>0.04</v>
      </c>
      <c r="R9021">
        <v>21.38</v>
      </c>
      <c r="S9021">
        <v>8.99</v>
      </c>
      <c r="T9021">
        <f t="shared" si="140"/>
        <v>85.52</v>
      </c>
    </row>
    <row r="9022" spans="1:20" x14ac:dyDescent="0.25">
      <c r="A9022">
        <v>9021</v>
      </c>
      <c r="B9022">
        <v>86771</v>
      </c>
      <c r="C9022" t="s">
        <v>1793</v>
      </c>
      <c r="D9022" t="s">
        <v>20</v>
      </c>
      <c r="E9022" t="s">
        <v>39</v>
      </c>
      <c r="F9022" t="s">
        <v>40</v>
      </c>
      <c r="G9022" t="s">
        <v>41</v>
      </c>
      <c r="H9022" t="s">
        <v>61</v>
      </c>
      <c r="I9022" t="s">
        <v>28</v>
      </c>
      <c r="J9022" t="s">
        <v>36</v>
      </c>
      <c r="K9022" t="s">
        <v>181</v>
      </c>
      <c r="L9022" t="s">
        <v>192</v>
      </c>
      <c r="M9022" t="s">
        <v>264</v>
      </c>
      <c r="N9022" s="2">
        <v>40812</v>
      </c>
      <c r="O9022" s="2">
        <v>40814</v>
      </c>
      <c r="P9022">
        <v>23</v>
      </c>
      <c r="Q9022" s="1">
        <v>0.02</v>
      </c>
      <c r="R9022">
        <v>14.56</v>
      </c>
      <c r="S9022">
        <v>3.5</v>
      </c>
      <c r="T9022">
        <f t="shared" si="140"/>
        <v>334.88</v>
      </c>
    </row>
    <row r="9023" spans="1:20" x14ac:dyDescent="0.25">
      <c r="A9023">
        <v>9022</v>
      </c>
      <c r="B9023">
        <v>86771</v>
      </c>
      <c r="C9023" t="s">
        <v>1793</v>
      </c>
      <c r="D9023" t="s">
        <v>20</v>
      </c>
      <c r="E9023" t="s">
        <v>21</v>
      </c>
      <c r="F9023" t="s">
        <v>40</v>
      </c>
      <c r="G9023" t="s">
        <v>41</v>
      </c>
      <c r="H9023" t="s">
        <v>33</v>
      </c>
      <c r="I9023" t="s">
        <v>28</v>
      </c>
      <c r="J9023" t="s">
        <v>36</v>
      </c>
      <c r="K9023" t="s">
        <v>1147</v>
      </c>
      <c r="L9023" t="s">
        <v>192</v>
      </c>
      <c r="M9023" t="s">
        <v>370</v>
      </c>
      <c r="N9023" s="2">
        <v>40812</v>
      </c>
      <c r="O9023" s="2">
        <v>40813</v>
      </c>
      <c r="P9023">
        <v>20</v>
      </c>
      <c r="Q9023" s="1">
        <v>0.08</v>
      </c>
      <c r="R9023">
        <v>85.99</v>
      </c>
      <c r="S9023">
        <v>2.5</v>
      </c>
      <c r="T9023">
        <f t="shared" si="140"/>
        <v>1719.8</v>
      </c>
    </row>
    <row r="9024" spans="1:20" x14ac:dyDescent="0.25">
      <c r="A9024">
        <v>9023</v>
      </c>
      <c r="B9024">
        <v>91462</v>
      </c>
      <c r="C9024" t="s">
        <v>323</v>
      </c>
      <c r="D9024" t="s">
        <v>20</v>
      </c>
      <c r="E9024" t="s">
        <v>39</v>
      </c>
      <c r="F9024" t="s">
        <v>40</v>
      </c>
      <c r="G9024" t="s">
        <v>23</v>
      </c>
      <c r="H9024" t="s">
        <v>78</v>
      </c>
      <c r="I9024" t="s">
        <v>28</v>
      </c>
      <c r="J9024" t="s">
        <v>36</v>
      </c>
      <c r="K9024" t="s">
        <v>170</v>
      </c>
      <c r="L9024" t="s">
        <v>44</v>
      </c>
      <c r="M9024" t="s">
        <v>99</v>
      </c>
      <c r="N9024" s="2">
        <v>41550</v>
      </c>
      <c r="O9024" s="2">
        <v>41551</v>
      </c>
      <c r="P9024">
        <v>19</v>
      </c>
      <c r="Q9024" s="1">
        <v>0.1</v>
      </c>
      <c r="R9024">
        <v>1.88</v>
      </c>
      <c r="S9024">
        <v>0.79</v>
      </c>
      <c r="T9024">
        <f t="shared" si="140"/>
        <v>35.72</v>
      </c>
    </row>
    <row r="9025" spans="1:20" x14ac:dyDescent="0.25">
      <c r="A9025">
        <v>9024</v>
      </c>
      <c r="B9025">
        <v>91094</v>
      </c>
      <c r="C9025" t="s">
        <v>179</v>
      </c>
      <c r="D9025" t="s">
        <v>20</v>
      </c>
      <c r="E9025" t="s">
        <v>39</v>
      </c>
      <c r="F9025" t="s">
        <v>31</v>
      </c>
      <c r="G9025" t="s">
        <v>41</v>
      </c>
      <c r="H9025" t="s">
        <v>54</v>
      </c>
      <c r="I9025" t="s">
        <v>28</v>
      </c>
      <c r="J9025" t="s">
        <v>36</v>
      </c>
      <c r="K9025" t="s">
        <v>105</v>
      </c>
      <c r="L9025" t="s">
        <v>192</v>
      </c>
      <c r="M9025" t="s">
        <v>146</v>
      </c>
      <c r="N9025" s="2">
        <v>40983</v>
      </c>
      <c r="O9025" s="2">
        <v>40984</v>
      </c>
      <c r="P9025">
        <v>10</v>
      </c>
      <c r="Q9025" s="1">
        <v>7.0000000000000007E-2</v>
      </c>
      <c r="R9025">
        <v>3.75</v>
      </c>
      <c r="S9025">
        <v>0.5</v>
      </c>
      <c r="T9025">
        <f t="shared" si="140"/>
        <v>37.5</v>
      </c>
    </row>
    <row r="9026" spans="1:20" x14ac:dyDescent="0.25">
      <c r="A9026">
        <v>9025</v>
      </c>
      <c r="B9026">
        <v>87511</v>
      </c>
      <c r="C9026" t="s">
        <v>209</v>
      </c>
      <c r="D9026" t="s">
        <v>20</v>
      </c>
      <c r="E9026" t="s">
        <v>39</v>
      </c>
      <c r="F9026" t="s">
        <v>31</v>
      </c>
      <c r="G9026" t="s">
        <v>32</v>
      </c>
      <c r="H9026" t="s">
        <v>54</v>
      </c>
      <c r="I9026" t="s">
        <v>28</v>
      </c>
      <c r="J9026" t="s">
        <v>36</v>
      </c>
      <c r="K9026" t="s">
        <v>184</v>
      </c>
      <c r="L9026" t="s">
        <v>192</v>
      </c>
      <c r="M9026" t="s">
        <v>131</v>
      </c>
      <c r="N9026" s="2">
        <v>40394</v>
      </c>
      <c r="O9026" s="2">
        <v>40397</v>
      </c>
      <c r="P9026">
        <v>20</v>
      </c>
      <c r="Q9026" s="1">
        <v>0.01</v>
      </c>
      <c r="R9026">
        <v>7.64</v>
      </c>
      <c r="S9026">
        <v>1.39</v>
      </c>
      <c r="T9026">
        <f t="shared" si="140"/>
        <v>152.79999999999998</v>
      </c>
    </row>
    <row r="9027" spans="1:20" x14ac:dyDescent="0.25">
      <c r="A9027">
        <v>9026</v>
      </c>
      <c r="B9027">
        <v>86489</v>
      </c>
      <c r="C9027" t="s">
        <v>1647</v>
      </c>
      <c r="D9027" t="s">
        <v>20</v>
      </c>
      <c r="E9027" t="s">
        <v>39</v>
      </c>
      <c r="F9027" t="s">
        <v>22</v>
      </c>
      <c r="G9027" t="s">
        <v>93</v>
      </c>
      <c r="H9027" t="s">
        <v>49</v>
      </c>
      <c r="I9027" t="s">
        <v>28</v>
      </c>
      <c r="J9027" t="s">
        <v>36</v>
      </c>
      <c r="K9027" t="s">
        <v>95</v>
      </c>
      <c r="L9027" t="s">
        <v>192</v>
      </c>
      <c r="M9027" t="s">
        <v>80</v>
      </c>
      <c r="N9027" s="2">
        <v>40222</v>
      </c>
      <c r="O9027" s="2">
        <v>40222</v>
      </c>
      <c r="P9027">
        <v>12</v>
      </c>
      <c r="Q9027" s="1">
        <v>0.1</v>
      </c>
      <c r="R9027">
        <v>7.28</v>
      </c>
      <c r="S9027">
        <v>5.47</v>
      </c>
      <c r="T9027">
        <f t="shared" ref="T9027:T9090" si="141">R9027*P9027</f>
        <v>87.36</v>
      </c>
    </row>
    <row r="9028" spans="1:20" x14ac:dyDescent="0.25">
      <c r="A9028">
        <v>9027</v>
      </c>
      <c r="B9028">
        <v>88354</v>
      </c>
      <c r="C9028" t="s">
        <v>1771</v>
      </c>
      <c r="D9028" t="s">
        <v>20</v>
      </c>
      <c r="E9028" t="s">
        <v>39</v>
      </c>
      <c r="F9028" t="s">
        <v>31</v>
      </c>
      <c r="G9028" t="s">
        <v>23</v>
      </c>
      <c r="H9028" t="s">
        <v>78</v>
      </c>
      <c r="I9028" t="s">
        <v>28</v>
      </c>
      <c r="J9028" t="s">
        <v>36</v>
      </c>
      <c r="K9028" t="s">
        <v>119</v>
      </c>
      <c r="L9028" t="s">
        <v>192</v>
      </c>
      <c r="M9028" t="s">
        <v>139</v>
      </c>
      <c r="N9028" s="2">
        <v>41451</v>
      </c>
      <c r="O9028" s="2">
        <v>41454</v>
      </c>
      <c r="P9028">
        <v>4</v>
      </c>
      <c r="Q9028" s="1">
        <v>0.03</v>
      </c>
      <c r="R9028">
        <v>15.01</v>
      </c>
      <c r="S9028">
        <v>8.4</v>
      </c>
      <c r="T9028">
        <f t="shared" si="141"/>
        <v>60.04</v>
      </c>
    </row>
    <row r="9029" spans="1:20" x14ac:dyDescent="0.25">
      <c r="A9029">
        <v>9028</v>
      </c>
      <c r="B9029">
        <v>86514</v>
      </c>
      <c r="C9029" t="s">
        <v>921</v>
      </c>
      <c r="D9029" t="s">
        <v>38</v>
      </c>
      <c r="E9029" t="s">
        <v>39</v>
      </c>
      <c r="F9029" t="s">
        <v>47</v>
      </c>
      <c r="G9029" t="s">
        <v>48</v>
      </c>
      <c r="H9029" t="s">
        <v>94</v>
      </c>
      <c r="I9029" t="s">
        <v>28</v>
      </c>
      <c r="J9029" t="s">
        <v>36</v>
      </c>
      <c r="K9029" t="s">
        <v>189</v>
      </c>
      <c r="L9029" t="s">
        <v>192</v>
      </c>
      <c r="M9029" t="s">
        <v>160</v>
      </c>
      <c r="N9029" s="2">
        <v>40230</v>
      </c>
      <c r="O9029" s="2">
        <v>40230</v>
      </c>
      <c r="P9029">
        <v>10</v>
      </c>
      <c r="Q9029" s="1">
        <v>0.1</v>
      </c>
      <c r="R9029">
        <v>4.91</v>
      </c>
      <c r="S9029">
        <v>0.5</v>
      </c>
      <c r="T9029">
        <f t="shared" si="141"/>
        <v>49.1</v>
      </c>
    </row>
    <row r="9030" spans="1:20" x14ac:dyDescent="0.25">
      <c r="A9030">
        <v>9029</v>
      </c>
      <c r="B9030">
        <v>86518</v>
      </c>
      <c r="C9030" t="s">
        <v>1702</v>
      </c>
      <c r="D9030" t="s">
        <v>578</v>
      </c>
      <c r="E9030" t="s">
        <v>187</v>
      </c>
      <c r="F9030" t="s">
        <v>47</v>
      </c>
      <c r="G9030" t="s">
        <v>48</v>
      </c>
      <c r="H9030" t="s">
        <v>225</v>
      </c>
      <c r="I9030" t="s">
        <v>28</v>
      </c>
      <c r="J9030" t="s">
        <v>36</v>
      </c>
      <c r="K9030" t="s">
        <v>82</v>
      </c>
      <c r="L9030" t="s">
        <v>330</v>
      </c>
      <c r="M9030" t="s">
        <v>114</v>
      </c>
      <c r="N9030" s="2">
        <v>41326</v>
      </c>
      <c r="O9030" s="2">
        <v>41331</v>
      </c>
      <c r="P9030">
        <v>3</v>
      </c>
      <c r="Q9030" s="1">
        <v>0.09</v>
      </c>
      <c r="R9030">
        <v>259.70999999999998</v>
      </c>
      <c r="S9030">
        <v>66.67</v>
      </c>
      <c r="T9030">
        <f t="shared" si="141"/>
        <v>779.12999999999988</v>
      </c>
    </row>
    <row r="9031" spans="1:20" x14ac:dyDescent="0.25">
      <c r="A9031">
        <v>9030</v>
      </c>
      <c r="B9031">
        <v>88044</v>
      </c>
      <c r="C9031" t="s">
        <v>1596</v>
      </c>
      <c r="D9031" t="s">
        <v>20</v>
      </c>
      <c r="E9031" t="s">
        <v>39</v>
      </c>
      <c r="F9031" t="s">
        <v>40</v>
      </c>
      <c r="G9031" t="s">
        <v>32</v>
      </c>
      <c r="H9031" t="s">
        <v>42</v>
      </c>
      <c r="I9031" t="s">
        <v>28</v>
      </c>
      <c r="J9031" t="s">
        <v>36</v>
      </c>
      <c r="K9031" t="s">
        <v>274</v>
      </c>
      <c r="L9031" t="s">
        <v>192</v>
      </c>
      <c r="M9031" t="s">
        <v>99</v>
      </c>
      <c r="N9031" s="2">
        <v>41253</v>
      </c>
      <c r="O9031" s="2">
        <v>41253</v>
      </c>
      <c r="P9031">
        <v>3</v>
      </c>
      <c r="Q9031" s="1">
        <v>0.01</v>
      </c>
      <c r="R9031">
        <v>6.68</v>
      </c>
      <c r="S9031">
        <v>5.2</v>
      </c>
      <c r="T9031">
        <f t="shared" si="141"/>
        <v>20.04</v>
      </c>
    </row>
    <row r="9032" spans="1:20" x14ac:dyDescent="0.25">
      <c r="A9032">
        <v>9031</v>
      </c>
      <c r="B9032">
        <v>90833</v>
      </c>
      <c r="C9032" t="s">
        <v>663</v>
      </c>
      <c r="D9032" t="s">
        <v>20</v>
      </c>
      <c r="E9032" t="s">
        <v>39</v>
      </c>
      <c r="F9032" t="s">
        <v>31</v>
      </c>
      <c r="G9032" t="s">
        <v>23</v>
      </c>
      <c r="H9032" t="s">
        <v>61</v>
      </c>
      <c r="I9032" t="s">
        <v>28</v>
      </c>
      <c r="J9032" t="s">
        <v>36</v>
      </c>
      <c r="K9032" t="s">
        <v>71</v>
      </c>
      <c r="L9032" t="s">
        <v>192</v>
      </c>
      <c r="M9032" t="s">
        <v>121</v>
      </c>
      <c r="N9032" s="2">
        <v>40457</v>
      </c>
      <c r="O9032" s="2">
        <v>40458</v>
      </c>
      <c r="P9032">
        <v>14</v>
      </c>
      <c r="Q9032" s="1">
        <v>0.01</v>
      </c>
      <c r="R9032">
        <v>2.89</v>
      </c>
      <c r="S9032">
        <v>0.5</v>
      </c>
      <c r="T9032">
        <f t="shared" si="141"/>
        <v>40.46</v>
      </c>
    </row>
    <row r="9033" spans="1:20" x14ac:dyDescent="0.25">
      <c r="A9033">
        <v>9032</v>
      </c>
      <c r="B9033">
        <v>90833</v>
      </c>
      <c r="C9033" t="s">
        <v>663</v>
      </c>
      <c r="D9033" t="s">
        <v>20</v>
      </c>
      <c r="E9033" t="s">
        <v>21</v>
      </c>
      <c r="F9033" t="s">
        <v>31</v>
      </c>
      <c r="G9033" t="s">
        <v>23</v>
      </c>
      <c r="H9033" t="s">
        <v>206</v>
      </c>
      <c r="I9033" t="s">
        <v>28</v>
      </c>
      <c r="J9033" t="s">
        <v>36</v>
      </c>
      <c r="K9033" t="s">
        <v>201</v>
      </c>
      <c r="L9033" t="s">
        <v>26</v>
      </c>
      <c r="M9033" t="s">
        <v>121</v>
      </c>
      <c r="N9033" s="2">
        <v>40457</v>
      </c>
      <c r="O9033" s="2">
        <v>40459</v>
      </c>
      <c r="P9033">
        <v>5</v>
      </c>
      <c r="Q9033" s="1">
        <v>0</v>
      </c>
      <c r="R9033">
        <v>55.99</v>
      </c>
      <c r="S9033">
        <v>5</v>
      </c>
      <c r="T9033">
        <f t="shared" si="141"/>
        <v>279.95</v>
      </c>
    </row>
    <row r="9034" spans="1:20" x14ac:dyDescent="0.25">
      <c r="A9034">
        <v>9033</v>
      </c>
      <c r="B9034">
        <v>88310</v>
      </c>
      <c r="C9034" t="s">
        <v>934</v>
      </c>
      <c r="D9034" t="s">
        <v>38</v>
      </c>
      <c r="E9034" t="s">
        <v>39</v>
      </c>
      <c r="F9034" t="s">
        <v>22</v>
      </c>
      <c r="G9034" t="s">
        <v>93</v>
      </c>
      <c r="H9034" t="s">
        <v>78</v>
      </c>
      <c r="I9034" t="s">
        <v>28</v>
      </c>
      <c r="J9034" t="s">
        <v>36</v>
      </c>
      <c r="K9034" t="s">
        <v>291</v>
      </c>
      <c r="L9034" t="s">
        <v>192</v>
      </c>
      <c r="M9034" t="s">
        <v>444</v>
      </c>
      <c r="N9034" s="2">
        <v>41535</v>
      </c>
      <c r="O9034" s="2">
        <v>41536</v>
      </c>
      <c r="P9034">
        <v>7</v>
      </c>
      <c r="Q9034" s="1">
        <v>0.03</v>
      </c>
      <c r="R9034">
        <v>4.82</v>
      </c>
      <c r="S9034">
        <v>5.24</v>
      </c>
      <c r="T9034">
        <f t="shared" si="141"/>
        <v>33.74</v>
      </c>
    </row>
    <row r="9035" spans="1:20" x14ac:dyDescent="0.25">
      <c r="A9035">
        <v>9034</v>
      </c>
      <c r="B9035">
        <v>88310</v>
      </c>
      <c r="C9035" t="s">
        <v>934</v>
      </c>
      <c r="D9035" t="s">
        <v>20</v>
      </c>
      <c r="E9035" t="s">
        <v>21</v>
      </c>
      <c r="F9035" t="s">
        <v>22</v>
      </c>
      <c r="G9035" t="s">
        <v>93</v>
      </c>
      <c r="H9035" t="s">
        <v>33</v>
      </c>
      <c r="I9035" t="s">
        <v>28</v>
      </c>
      <c r="J9035" t="s">
        <v>36</v>
      </c>
      <c r="K9035" t="s">
        <v>198</v>
      </c>
      <c r="L9035" t="s">
        <v>192</v>
      </c>
      <c r="M9035" t="s">
        <v>182</v>
      </c>
      <c r="N9035" s="2">
        <v>41535</v>
      </c>
      <c r="O9035" s="2">
        <v>41536</v>
      </c>
      <c r="P9035">
        <v>15</v>
      </c>
      <c r="Q9035" s="1">
        <v>0.05</v>
      </c>
      <c r="R9035">
        <v>100.97</v>
      </c>
      <c r="S9035">
        <v>7.18</v>
      </c>
      <c r="T9035">
        <f t="shared" si="141"/>
        <v>1514.55</v>
      </c>
    </row>
    <row r="9036" spans="1:20" x14ac:dyDescent="0.25">
      <c r="A9036">
        <v>9035</v>
      </c>
      <c r="B9036">
        <v>88310</v>
      </c>
      <c r="C9036" t="s">
        <v>934</v>
      </c>
      <c r="D9036" t="s">
        <v>20</v>
      </c>
      <c r="E9036" t="s">
        <v>39</v>
      </c>
      <c r="F9036" t="s">
        <v>22</v>
      </c>
      <c r="G9036" t="s">
        <v>93</v>
      </c>
      <c r="H9036" t="s">
        <v>94</v>
      </c>
      <c r="I9036" t="s">
        <v>28</v>
      </c>
      <c r="J9036" t="s">
        <v>36</v>
      </c>
      <c r="K9036" t="s">
        <v>291</v>
      </c>
      <c r="L9036" t="s">
        <v>44</v>
      </c>
      <c r="M9036" t="s">
        <v>137</v>
      </c>
      <c r="N9036" s="2">
        <v>41535</v>
      </c>
      <c r="O9036" s="2">
        <v>41535</v>
      </c>
      <c r="P9036">
        <v>2</v>
      </c>
      <c r="Q9036" s="1">
        <v>0.09</v>
      </c>
      <c r="R9036">
        <v>3.98</v>
      </c>
      <c r="S9036">
        <v>2.97</v>
      </c>
      <c r="T9036">
        <f t="shared" si="141"/>
        <v>7.96</v>
      </c>
    </row>
    <row r="9037" spans="1:20" x14ac:dyDescent="0.25">
      <c r="A9037">
        <v>9036</v>
      </c>
      <c r="B9037">
        <v>88176</v>
      </c>
      <c r="C9037" t="s">
        <v>605</v>
      </c>
      <c r="D9037" t="s">
        <v>20</v>
      </c>
      <c r="E9037" t="s">
        <v>187</v>
      </c>
      <c r="F9037" t="s">
        <v>40</v>
      </c>
      <c r="G9037" t="s">
        <v>23</v>
      </c>
      <c r="H9037" t="s">
        <v>188</v>
      </c>
      <c r="I9037" t="s">
        <v>28</v>
      </c>
      <c r="J9037" t="s">
        <v>36</v>
      </c>
      <c r="K9037" t="s">
        <v>226</v>
      </c>
      <c r="L9037" t="s">
        <v>192</v>
      </c>
      <c r="M9037" t="s">
        <v>59</v>
      </c>
      <c r="N9037" s="2">
        <v>40594</v>
      </c>
      <c r="O9037" s="2">
        <v>40596</v>
      </c>
      <c r="P9037">
        <v>10</v>
      </c>
      <c r="Q9037" s="1">
        <v>0.08</v>
      </c>
      <c r="R9037">
        <v>33.979999999999997</v>
      </c>
      <c r="S9037">
        <v>19.989999999999998</v>
      </c>
      <c r="T9037">
        <f t="shared" si="141"/>
        <v>339.79999999999995</v>
      </c>
    </row>
    <row r="9038" spans="1:20" x14ac:dyDescent="0.25">
      <c r="A9038">
        <v>9037</v>
      </c>
      <c r="B9038">
        <v>87195</v>
      </c>
      <c r="C9038" t="s">
        <v>2277</v>
      </c>
      <c r="D9038" t="s">
        <v>20</v>
      </c>
      <c r="E9038" t="s">
        <v>39</v>
      </c>
      <c r="F9038" t="s">
        <v>31</v>
      </c>
      <c r="G9038" t="s">
        <v>41</v>
      </c>
      <c r="H9038" t="s">
        <v>61</v>
      </c>
      <c r="I9038" t="s">
        <v>28</v>
      </c>
      <c r="J9038" t="s">
        <v>36</v>
      </c>
      <c r="K9038" t="s">
        <v>129</v>
      </c>
      <c r="L9038" t="s">
        <v>192</v>
      </c>
      <c r="M9038" t="s">
        <v>631</v>
      </c>
      <c r="N9038" s="2">
        <v>40412</v>
      </c>
      <c r="O9038" s="2">
        <v>40414</v>
      </c>
      <c r="P9038">
        <v>10</v>
      </c>
      <c r="Q9038" s="1">
        <v>0.04</v>
      </c>
      <c r="R9038">
        <v>55.48</v>
      </c>
      <c r="S9038">
        <v>6.79</v>
      </c>
      <c r="T9038">
        <f t="shared" si="141"/>
        <v>554.79999999999995</v>
      </c>
    </row>
    <row r="9039" spans="1:20" x14ac:dyDescent="0.25">
      <c r="A9039">
        <v>9038</v>
      </c>
      <c r="B9039">
        <v>86727</v>
      </c>
      <c r="C9039" t="s">
        <v>1981</v>
      </c>
      <c r="D9039" t="s">
        <v>20</v>
      </c>
      <c r="E9039" t="s">
        <v>39</v>
      </c>
      <c r="F9039" t="s">
        <v>22</v>
      </c>
      <c r="G9039" t="s">
        <v>32</v>
      </c>
      <c r="H9039" t="s">
        <v>78</v>
      </c>
      <c r="I9039" t="s">
        <v>28</v>
      </c>
      <c r="J9039" t="s">
        <v>36</v>
      </c>
      <c r="K9039" t="s">
        <v>101</v>
      </c>
      <c r="L9039" t="s">
        <v>192</v>
      </c>
      <c r="M9039" t="s">
        <v>123</v>
      </c>
      <c r="N9039" s="2">
        <v>40711</v>
      </c>
      <c r="O9039" s="2">
        <v>40713</v>
      </c>
      <c r="P9039">
        <v>14</v>
      </c>
      <c r="Q9039" s="1">
        <v>7.0000000000000007E-2</v>
      </c>
      <c r="R9039">
        <v>15.67</v>
      </c>
      <c r="S9039">
        <v>1.39</v>
      </c>
      <c r="T9039">
        <f t="shared" si="141"/>
        <v>219.38</v>
      </c>
    </row>
    <row r="9040" spans="1:20" x14ac:dyDescent="0.25">
      <c r="A9040">
        <v>9039</v>
      </c>
      <c r="B9040">
        <v>91385</v>
      </c>
      <c r="C9040" t="s">
        <v>1478</v>
      </c>
      <c r="D9040" t="s">
        <v>578</v>
      </c>
      <c r="E9040" t="s">
        <v>187</v>
      </c>
      <c r="F9040" t="s">
        <v>40</v>
      </c>
      <c r="G9040" t="s">
        <v>41</v>
      </c>
      <c r="H9040" t="s">
        <v>225</v>
      </c>
      <c r="I9040" t="s">
        <v>28</v>
      </c>
      <c r="J9040" t="s">
        <v>36</v>
      </c>
      <c r="K9040" t="s">
        <v>282</v>
      </c>
      <c r="L9040" t="s">
        <v>330</v>
      </c>
      <c r="M9040" t="s">
        <v>342</v>
      </c>
      <c r="N9040" s="2">
        <v>41545</v>
      </c>
      <c r="O9040" s="2">
        <v>41547</v>
      </c>
      <c r="P9040">
        <v>14</v>
      </c>
      <c r="Q9040" s="1">
        <v>0.09</v>
      </c>
      <c r="R9040">
        <v>70.98</v>
      </c>
      <c r="S9040">
        <v>26.74</v>
      </c>
      <c r="T9040">
        <f t="shared" si="141"/>
        <v>993.72</v>
      </c>
    </row>
    <row r="9041" spans="1:20" x14ac:dyDescent="0.25">
      <c r="A9041">
        <v>9040</v>
      </c>
      <c r="B9041">
        <v>91385</v>
      </c>
      <c r="C9041" t="s">
        <v>1084</v>
      </c>
      <c r="D9041" t="s">
        <v>20</v>
      </c>
      <c r="E9041" t="s">
        <v>39</v>
      </c>
      <c r="F9041" t="s">
        <v>22</v>
      </c>
      <c r="G9041" t="s">
        <v>41</v>
      </c>
      <c r="H9041" t="s">
        <v>42</v>
      </c>
      <c r="I9041" t="s">
        <v>28</v>
      </c>
      <c r="J9041" t="s">
        <v>36</v>
      </c>
      <c r="K9041" t="s">
        <v>79</v>
      </c>
      <c r="L9041" t="s">
        <v>192</v>
      </c>
      <c r="M9041" t="s">
        <v>398</v>
      </c>
      <c r="N9041" s="2">
        <v>41545</v>
      </c>
      <c r="O9041" s="2">
        <v>41547</v>
      </c>
      <c r="P9041">
        <v>8</v>
      </c>
      <c r="Q9041" s="1">
        <v>0.1</v>
      </c>
      <c r="R9041">
        <v>48.04</v>
      </c>
      <c r="S9041">
        <v>7.23</v>
      </c>
      <c r="T9041">
        <f t="shared" si="141"/>
        <v>384.32</v>
      </c>
    </row>
    <row r="9042" spans="1:20" x14ac:dyDescent="0.25">
      <c r="A9042">
        <v>9041</v>
      </c>
      <c r="B9042">
        <v>85887</v>
      </c>
      <c r="C9042" t="s">
        <v>1250</v>
      </c>
      <c r="D9042" t="s">
        <v>20</v>
      </c>
      <c r="E9042" t="s">
        <v>21</v>
      </c>
      <c r="F9042" t="s">
        <v>22</v>
      </c>
      <c r="G9042" t="s">
        <v>93</v>
      </c>
      <c r="H9042" t="s">
        <v>206</v>
      </c>
      <c r="I9042" t="s">
        <v>28</v>
      </c>
      <c r="J9042" t="s">
        <v>36</v>
      </c>
      <c r="K9042" t="s">
        <v>1107</v>
      </c>
      <c r="L9042" t="s">
        <v>26</v>
      </c>
      <c r="M9042" t="s">
        <v>246</v>
      </c>
      <c r="N9042" s="2">
        <v>41102</v>
      </c>
      <c r="O9042" s="2">
        <v>41104</v>
      </c>
      <c r="P9042">
        <v>10</v>
      </c>
      <c r="Q9042" s="1">
        <v>0.1</v>
      </c>
      <c r="R9042">
        <v>4.9800000000000004</v>
      </c>
      <c r="S9042">
        <v>4.62</v>
      </c>
      <c r="T9042">
        <f t="shared" si="141"/>
        <v>49.800000000000004</v>
      </c>
    </row>
    <row r="9043" spans="1:20" x14ac:dyDescent="0.25">
      <c r="A9043">
        <v>9042</v>
      </c>
      <c r="B9043">
        <v>85887</v>
      </c>
      <c r="C9043" t="s">
        <v>1250</v>
      </c>
      <c r="D9043" t="s">
        <v>20</v>
      </c>
      <c r="E9043" t="s">
        <v>39</v>
      </c>
      <c r="F9043" t="s">
        <v>22</v>
      </c>
      <c r="G9043" t="s">
        <v>93</v>
      </c>
      <c r="H9043" t="s">
        <v>49</v>
      </c>
      <c r="I9043" t="s">
        <v>28</v>
      </c>
      <c r="J9043" t="s">
        <v>36</v>
      </c>
      <c r="K9043" t="s">
        <v>163</v>
      </c>
      <c r="L9043" t="s">
        <v>44</v>
      </c>
      <c r="M9043" t="s">
        <v>150</v>
      </c>
      <c r="N9043" s="2">
        <v>41102</v>
      </c>
      <c r="O9043" s="2">
        <v>41103</v>
      </c>
      <c r="P9043">
        <v>3</v>
      </c>
      <c r="Q9043" s="1">
        <v>0</v>
      </c>
      <c r="R9043">
        <v>7.64</v>
      </c>
      <c r="S9043">
        <v>5.83</v>
      </c>
      <c r="T9043">
        <f t="shared" si="141"/>
        <v>22.919999999999998</v>
      </c>
    </row>
    <row r="9044" spans="1:20" x14ac:dyDescent="0.25">
      <c r="A9044">
        <v>9043</v>
      </c>
      <c r="B9044">
        <v>89646</v>
      </c>
      <c r="C9044" t="s">
        <v>983</v>
      </c>
      <c r="D9044" t="s">
        <v>578</v>
      </c>
      <c r="E9044" t="s">
        <v>187</v>
      </c>
      <c r="F9044" t="s">
        <v>22</v>
      </c>
      <c r="G9044" t="s">
        <v>23</v>
      </c>
      <c r="H9044" t="s">
        <v>219</v>
      </c>
      <c r="I9044" t="s">
        <v>28</v>
      </c>
      <c r="J9044" t="s">
        <v>36</v>
      </c>
      <c r="K9044" t="s">
        <v>189</v>
      </c>
      <c r="L9044" t="s">
        <v>283</v>
      </c>
      <c r="M9044" t="s">
        <v>190</v>
      </c>
      <c r="N9044" s="2">
        <v>41478</v>
      </c>
      <c r="O9044" s="2">
        <v>41479</v>
      </c>
      <c r="P9044">
        <v>7</v>
      </c>
      <c r="Q9044" s="1">
        <v>7.0000000000000007E-2</v>
      </c>
      <c r="R9044">
        <v>23.99</v>
      </c>
      <c r="S9044">
        <v>15.68</v>
      </c>
      <c r="T9044">
        <f t="shared" si="141"/>
        <v>167.92999999999998</v>
      </c>
    </row>
    <row r="9045" spans="1:20" x14ac:dyDescent="0.25">
      <c r="A9045">
        <v>9044</v>
      </c>
      <c r="B9045">
        <v>87551</v>
      </c>
      <c r="C9045" t="s">
        <v>881</v>
      </c>
      <c r="D9045" t="s">
        <v>20</v>
      </c>
      <c r="E9045" t="s">
        <v>39</v>
      </c>
      <c r="F9045" t="s">
        <v>47</v>
      </c>
      <c r="G9045" t="s">
        <v>23</v>
      </c>
      <c r="H9045" t="s">
        <v>54</v>
      </c>
      <c r="I9045" t="s">
        <v>28</v>
      </c>
      <c r="J9045" t="s">
        <v>36</v>
      </c>
      <c r="K9045" t="s">
        <v>165</v>
      </c>
      <c r="L9045" t="s">
        <v>192</v>
      </c>
      <c r="M9045" t="s">
        <v>134</v>
      </c>
      <c r="N9045" s="2">
        <v>41589</v>
      </c>
      <c r="O9045" s="2">
        <v>41591</v>
      </c>
      <c r="P9045">
        <v>29</v>
      </c>
      <c r="Q9045" s="1">
        <v>0.05</v>
      </c>
      <c r="R9045">
        <v>59.78</v>
      </c>
      <c r="S9045">
        <v>10.29</v>
      </c>
      <c r="T9045">
        <f t="shared" si="141"/>
        <v>1733.6200000000001</v>
      </c>
    </row>
    <row r="9046" spans="1:20" x14ac:dyDescent="0.25">
      <c r="A9046">
        <v>9045</v>
      </c>
      <c r="B9046">
        <v>87551</v>
      </c>
      <c r="C9046" t="s">
        <v>881</v>
      </c>
      <c r="D9046" t="s">
        <v>20</v>
      </c>
      <c r="E9046" t="s">
        <v>39</v>
      </c>
      <c r="F9046" t="s">
        <v>47</v>
      </c>
      <c r="G9046" t="s">
        <v>23</v>
      </c>
      <c r="H9046" t="s">
        <v>78</v>
      </c>
      <c r="I9046" t="s">
        <v>28</v>
      </c>
      <c r="J9046" t="s">
        <v>36</v>
      </c>
      <c r="K9046" t="s">
        <v>154</v>
      </c>
      <c r="L9046" t="s">
        <v>192</v>
      </c>
      <c r="M9046" t="s">
        <v>111</v>
      </c>
      <c r="N9046" s="2">
        <v>41589</v>
      </c>
      <c r="O9046" s="2">
        <v>41591</v>
      </c>
      <c r="P9046">
        <v>40</v>
      </c>
      <c r="Q9046" s="1">
        <v>0.05</v>
      </c>
      <c r="R9046">
        <v>4.13</v>
      </c>
      <c r="S9046">
        <v>0.5</v>
      </c>
      <c r="T9046">
        <f t="shared" si="141"/>
        <v>165.2</v>
      </c>
    </row>
    <row r="9047" spans="1:20" x14ac:dyDescent="0.25">
      <c r="A9047">
        <v>9046</v>
      </c>
      <c r="B9047">
        <v>87551</v>
      </c>
      <c r="C9047" t="s">
        <v>881</v>
      </c>
      <c r="D9047" t="s">
        <v>20</v>
      </c>
      <c r="E9047" t="s">
        <v>39</v>
      </c>
      <c r="F9047" t="s">
        <v>47</v>
      </c>
      <c r="G9047" t="s">
        <v>23</v>
      </c>
      <c r="H9047" t="s">
        <v>49</v>
      </c>
      <c r="I9047" t="s">
        <v>28</v>
      </c>
      <c r="J9047" t="s">
        <v>36</v>
      </c>
      <c r="K9047" t="s">
        <v>136</v>
      </c>
      <c r="L9047" t="s">
        <v>192</v>
      </c>
      <c r="M9047" t="s">
        <v>114</v>
      </c>
      <c r="N9047" s="2">
        <v>41589</v>
      </c>
      <c r="O9047" s="2">
        <v>41591</v>
      </c>
      <c r="P9047">
        <v>11</v>
      </c>
      <c r="Q9047" s="1">
        <v>0.01</v>
      </c>
      <c r="R9047">
        <v>30.98</v>
      </c>
      <c r="S9047">
        <v>17.079999999999998</v>
      </c>
      <c r="T9047">
        <f t="shared" si="141"/>
        <v>340.78000000000003</v>
      </c>
    </row>
    <row r="9048" spans="1:20" x14ac:dyDescent="0.25">
      <c r="A9048">
        <v>9047</v>
      </c>
      <c r="B9048">
        <v>91412</v>
      </c>
      <c r="C9048" t="s">
        <v>653</v>
      </c>
      <c r="D9048" t="s">
        <v>20</v>
      </c>
      <c r="E9048" t="s">
        <v>39</v>
      </c>
      <c r="F9048" t="s">
        <v>22</v>
      </c>
      <c r="G9048" t="s">
        <v>48</v>
      </c>
      <c r="H9048" t="s">
        <v>54</v>
      </c>
      <c r="I9048" t="s">
        <v>28</v>
      </c>
      <c r="J9048" t="s">
        <v>36</v>
      </c>
      <c r="K9048" t="s">
        <v>154</v>
      </c>
      <c r="L9048" t="s">
        <v>192</v>
      </c>
      <c r="M9048" t="s">
        <v>96</v>
      </c>
      <c r="N9048" s="2">
        <v>41411</v>
      </c>
      <c r="O9048" s="2">
        <v>41420</v>
      </c>
      <c r="P9048">
        <v>14</v>
      </c>
      <c r="Q9048" s="1">
        <v>0.02</v>
      </c>
      <c r="R9048">
        <v>2.88</v>
      </c>
      <c r="S9048">
        <v>0.5</v>
      </c>
      <c r="T9048">
        <f t="shared" si="141"/>
        <v>40.32</v>
      </c>
    </row>
    <row r="9049" spans="1:20" x14ac:dyDescent="0.25">
      <c r="A9049">
        <v>9048</v>
      </c>
      <c r="B9049">
        <v>89548</v>
      </c>
      <c r="C9049" t="s">
        <v>281</v>
      </c>
      <c r="D9049" t="s">
        <v>20</v>
      </c>
      <c r="E9049" t="s">
        <v>21</v>
      </c>
      <c r="F9049" t="s">
        <v>22</v>
      </c>
      <c r="G9049" t="s">
        <v>32</v>
      </c>
      <c r="H9049" t="s">
        <v>33</v>
      </c>
      <c r="I9049" t="s">
        <v>28</v>
      </c>
      <c r="J9049" t="s">
        <v>36</v>
      </c>
      <c r="K9049" t="s">
        <v>1254</v>
      </c>
      <c r="L9049" t="s">
        <v>26</v>
      </c>
      <c r="M9049" t="s">
        <v>182</v>
      </c>
      <c r="N9049" s="2">
        <v>41277</v>
      </c>
      <c r="O9049" s="2">
        <v>41278</v>
      </c>
      <c r="P9049">
        <v>10</v>
      </c>
      <c r="Q9049" s="1">
        <v>0.08</v>
      </c>
      <c r="R9049">
        <v>8.4600000000000009</v>
      </c>
      <c r="S9049">
        <v>3.62</v>
      </c>
      <c r="T9049">
        <f t="shared" si="141"/>
        <v>84.600000000000009</v>
      </c>
    </row>
    <row r="9050" spans="1:20" x14ac:dyDescent="0.25">
      <c r="A9050">
        <v>9049</v>
      </c>
      <c r="B9050">
        <v>89791</v>
      </c>
      <c r="C9050" t="s">
        <v>587</v>
      </c>
      <c r="D9050" t="s">
        <v>38</v>
      </c>
      <c r="E9050" t="s">
        <v>187</v>
      </c>
      <c r="F9050" t="s">
        <v>47</v>
      </c>
      <c r="G9050" t="s">
        <v>41</v>
      </c>
      <c r="H9050" t="s">
        <v>188</v>
      </c>
      <c r="I9050" t="s">
        <v>28</v>
      </c>
      <c r="J9050" t="s">
        <v>36</v>
      </c>
      <c r="K9050" t="s">
        <v>145</v>
      </c>
      <c r="L9050" t="s">
        <v>26</v>
      </c>
      <c r="M9050" t="s">
        <v>51</v>
      </c>
      <c r="N9050" s="2">
        <v>40945</v>
      </c>
      <c r="O9050" s="2">
        <v>40946</v>
      </c>
      <c r="P9050">
        <v>3</v>
      </c>
      <c r="Q9050" s="1">
        <v>0.09</v>
      </c>
      <c r="R9050">
        <v>30.93</v>
      </c>
      <c r="S9050">
        <v>3.92</v>
      </c>
      <c r="T9050">
        <f t="shared" si="141"/>
        <v>92.789999999999992</v>
      </c>
    </row>
    <row r="9051" spans="1:20" x14ac:dyDescent="0.25">
      <c r="A9051">
        <v>9050</v>
      </c>
      <c r="B9051">
        <v>87989</v>
      </c>
      <c r="C9051" t="s">
        <v>2499</v>
      </c>
      <c r="D9051" t="s">
        <v>578</v>
      </c>
      <c r="E9051" t="s">
        <v>187</v>
      </c>
      <c r="F9051" t="s">
        <v>31</v>
      </c>
      <c r="G9051" t="s">
        <v>48</v>
      </c>
      <c r="H9051" t="s">
        <v>188</v>
      </c>
      <c r="I9051" t="s">
        <v>28</v>
      </c>
      <c r="J9051" t="s">
        <v>36</v>
      </c>
      <c r="K9051" t="s">
        <v>170</v>
      </c>
      <c r="L9051" t="s">
        <v>330</v>
      </c>
      <c r="M9051" t="s">
        <v>106</v>
      </c>
      <c r="N9051" s="2">
        <v>41386</v>
      </c>
      <c r="O9051" s="2">
        <v>41391</v>
      </c>
      <c r="P9051">
        <v>9</v>
      </c>
      <c r="Q9051" s="1">
        <v>0.09</v>
      </c>
      <c r="R9051">
        <v>217.85</v>
      </c>
      <c r="S9051">
        <v>29.1</v>
      </c>
      <c r="T9051">
        <f t="shared" si="141"/>
        <v>1960.6499999999999</v>
      </c>
    </row>
    <row r="9052" spans="1:20" x14ac:dyDescent="0.25">
      <c r="A9052">
        <v>9051</v>
      </c>
      <c r="B9052">
        <v>87989</v>
      </c>
      <c r="C9052" t="s">
        <v>1852</v>
      </c>
      <c r="D9052" t="s">
        <v>20</v>
      </c>
      <c r="E9052" t="s">
        <v>39</v>
      </c>
      <c r="F9052" t="s">
        <v>31</v>
      </c>
      <c r="G9052" t="s">
        <v>48</v>
      </c>
      <c r="H9052" t="s">
        <v>94</v>
      </c>
      <c r="I9052" t="s">
        <v>28</v>
      </c>
      <c r="J9052" t="s">
        <v>36</v>
      </c>
      <c r="K9052" t="s">
        <v>228</v>
      </c>
      <c r="L9052" t="s">
        <v>192</v>
      </c>
      <c r="M9052" t="s">
        <v>35</v>
      </c>
      <c r="N9052" s="2">
        <v>41386</v>
      </c>
      <c r="O9052" s="2">
        <v>41388</v>
      </c>
      <c r="P9052">
        <v>12</v>
      </c>
      <c r="Q9052" s="1">
        <v>7.0000000000000007E-2</v>
      </c>
      <c r="R9052">
        <v>11.48</v>
      </c>
      <c r="S9052">
        <v>5.43</v>
      </c>
      <c r="T9052">
        <f t="shared" si="141"/>
        <v>137.76</v>
      </c>
    </row>
    <row r="9053" spans="1:20" x14ac:dyDescent="0.25">
      <c r="A9053">
        <v>9052</v>
      </c>
      <c r="B9053">
        <v>87989</v>
      </c>
      <c r="C9053" t="s">
        <v>378</v>
      </c>
      <c r="D9053" t="s">
        <v>20</v>
      </c>
      <c r="E9053" t="s">
        <v>39</v>
      </c>
      <c r="F9053" t="s">
        <v>31</v>
      </c>
      <c r="G9053" t="s">
        <v>48</v>
      </c>
      <c r="H9053" t="s">
        <v>54</v>
      </c>
      <c r="I9053" t="s">
        <v>28</v>
      </c>
      <c r="J9053" t="s">
        <v>36</v>
      </c>
      <c r="K9053" t="s">
        <v>62</v>
      </c>
      <c r="L9053" t="s">
        <v>26</v>
      </c>
      <c r="M9053" t="s">
        <v>35</v>
      </c>
      <c r="N9053" s="2">
        <v>41386</v>
      </c>
      <c r="O9053" s="2">
        <v>41388</v>
      </c>
      <c r="P9053">
        <v>12</v>
      </c>
      <c r="Q9053" s="1">
        <v>0.08</v>
      </c>
      <c r="R9053">
        <v>2.08</v>
      </c>
      <c r="S9053">
        <v>2.56</v>
      </c>
      <c r="T9053">
        <f t="shared" si="141"/>
        <v>24.96</v>
      </c>
    </row>
    <row r="9054" spans="1:20" x14ac:dyDescent="0.25">
      <c r="A9054">
        <v>9053</v>
      </c>
      <c r="B9054">
        <v>88786</v>
      </c>
      <c r="C9054" t="s">
        <v>1355</v>
      </c>
      <c r="D9054" t="s">
        <v>20</v>
      </c>
      <c r="E9054" t="s">
        <v>187</v>
      </c>
      <c r="F9054" t="s">
        <v>31</v>
      </c>
      <c r="G9054" t="s">
        <v>23</v>
      </c>
      <c r="H9054" t="s">
        <v>188</v>
      </c>
      <c r="I9054" t="s">
        <v>28</v>
      </c>
      <c r="J9054" t="s">
        <v>36</v>
      </c>
      <c r="K9054" t="s">
        <v>43</v>
      </c>
      <c r="L9054" t="s">
        <v>746</v>
      </c>
      <c r="M9054" t="s">
        <v>102</v>
      </c>
      <c r="N9054" s="2">
        <v>40745</v>
      </c>
      <c r="O9054" s="2">
        <v>40745</v>
      </c>
      <c r="P9054">
        <v>7</v>
      </c>
      <c r="Q9054" s="1">
        <v>0.04</v>
      </c>
      <c r="R9054">
        <v>95.46</v>
      </c>
      <c r="S9054">
        <v>18.13</v>
      </c>
      <c r="T9054">
        <f t="shared" si="141"/>
        <v>668.21999999999991</v>
      </c>
    </row>
    <row r="9055" spans="1:20" x14ac:dyDescent="0.25">
      <c r="A9055">
        <v>9054</v>
      </c>
      <c r="B9055">
        <v>89174</v>
      </c>
      <c r="C9055" t="s">
        <v>1976</v>
      </c>
      <c r="D9055" t="s">
        <v>20</v>
      </c>
      <c r="E9055" t="s">
        <v>39</v>
      </c>
      <c r="F9055" t="s">
        <v>31</v>
      </c>
      <c r="G9055" t="s">
        <v>32</v>
      </c>
      <c r="H9055" t="s">
        <v>78</v>
      </c>
      <c r="I9055" t="s">
        <v>28</v>
      </c>
      <c r="J9055" t="s">
        <v>36</v>
      </c>
      <c r="K9055" t="s">
        <v>62</v>
      </c>
      <c r="L9055" t="s">
        <v>26</v>
      </c>
      <c r="M9055" t="s">
        <v>69</v>
      </c>
      <c r="N9055" s="2">
        <v>40320</v>
      </c>
      <c r="O9055" s="2">
        <v>40323</v>
      </c>
      <c r="P9055">
        <v>16</v>
      </c>
      <c r="Q9055" s="1">
        <v>0.03</v>
      </c>
      <c r="R9055">
        <v>25.98</v>
      </c>
      <c r="S9055">
        <v>4.08</v>
      </c>
      <c r="T9055">
        <f t="shared" si="141"/>
        <v>415.68</v>
      </c>
    </row>
    <row r="9056" spans="1:20" x14ac:dyDescent="0.25">
      <c r="A9056">
        <v>9055</v>
      </c>
      <c r="B9056">
        <v>89174</v>
      </c>
      <c r="C9056" t="s">
        <v>1976</v>
      </c>
      <c r="D9056" t="s">
        <v>578</v>
      </c>
      <c r="E9056" t="s">
        <v>39</v>
      </c>
      <c r="F9056" t="s">
        <v>31</v>
      </c>
      <c r="G9056" t="s">
        <v>32</v>
      </c>
      <c r="H9056" t="s">
        <v>54</v>
      </c>
      <c r="I9056" t="s">
        <v>28</v>
      </c>
      <c r="J9056" t="s">
        <v>36</v>
      </c>
      <c r="K9056" t="s">
        <v>62</v>
      </c>
      <c r="L9056" t="s">
        <v>283</v>
      </c>
      <c r="M9056" t="s">
        <v>255</v>
      </c>
      <c r="N9056" s="2">
        <v>40320</v>
      </c>
      <c r="O9056" s="2">
        <v>40320</v>
      </c>
      <c r="P9056">
        <v>16</v>
      </c>
      <c r="Q9056" s="1">
        <v>0.1</v>
      </c>
      <c r="R9056">
        <v>20.98</v>
      </c>
      <c r="S9056">
        <v>53.03</v>
      </c>
      <c r="T9056">
        <f t="shared" si="141"/>
        <v>335.68</v>
      </c>
    </row>
    <row r="9057" spans="1:20" x14ac:dyDescent="0.25">
      <c r="A9057">
        <v>9056</v>
      </c>
      <c r="B9057">
        <v>89893</v>
      </c>
      <c r="C9057" t="s">
        <v>681</v>
      </c>
      <c r="D9057" t="s">
        <v>20</v>
      </c>
      <c r="E9057" t="s">
        <v>39</v>
      </c>
      <c r="F9057" t="s">
        <v>47</v>
      </c>
      <c r="G9057" t="s">
        <v>23</v>
      </c>
      <c r="H9057" t="s">
        <v>94</v>
      </c>
      <c r="I9057" t="s">
        <v>28</v>
      </c>
      <c r="J9057" t="s">
        <v>36</v>
      </c>
      <c r="K9057" t="s">
        <v>68</v>
      </c>
      <c r="L9057" t="s">
        <v>192</v>
      </c>
      <c r="M9057" t="s">
        <v>111</v>
      </c>
      <c r="N9057" s="2">
        <v>40763</v>
      </c>
      <c r="O9057" s="2">
        <v>40764</v>
      </c>
      <c r="P9057">
        <v>18</v>
      </c>
      <c r="Q9057" s="1">
        <v>0</v>
      </c>
      <c r="R9057">
        <v>40.98</v>
      </c>
      <c r="S9057">
        <v>5.33</v>
      </c>
      <c r="T9057">
        <f t="shared" si="141"/>
        <v>737.64</v>
      </c>
    </row>
    <row r="9058" spans="1:20" x14ac:dyDescent="0.25">
      <c r="A9058">
        <v>9057</v>
      </c>
      <c r="B9058">
        <v>88566</v>
      </c>
      <c r="C9058" t="s">
        <v>886</v>
      </c>
      <c r="D9058" t="s">
        <v>20</v>
      </c>
      <c r="E9058" t="s">
        <v>39</v>
      </c>
      <c r="F9058" t="s">
        <v>31</v>
      </c>
      <c r="G9058" t="s">
        <v>32</v>
      </c>
      <c r="H9058" t="s">
        <v>54</v>
      </c>
      <c r="I9058" t="s">
        <v>28</v>
      </c>
      <c r="J9058" t="s">
        <v>36</v>
      </c>
      <c r="K9058" t="s">
        <v>145</v>
      </c>
      <c r="L9058" t="s">
        <v>192</v>
      </c>
      <c r="M9058" t="s">
        <v>139</v>
      </c>
      <c r="N9058" s="2">
        <v>41585</v>
      </c>
      <c r="O9058" s="2">
        <v>41586</v>
      </c>
      <c r="P9058">
        <v>5</v>
      </c>
      <c r="Q9058" s="1">
        <v>0.01</v>
      </c>
      <c r="R9058">
        <v>3.75</v>
      </c>
      <c r="S9058">
        <v>0.5</v>
      </c>
      <c r="T9058">
        <f t="shared" si="141"/>
        <v>18.75</v>
      </c>
    </row>
    <row r="9059" spans="1:20" x14ac:dyDescent="0.25">
      <c r="A9059">
        <v>9058</v>
      </c>
      <c r="B9059">
        <v>88306</v>
      </c>
      <c r="C9059" t="s">
        <v>948</v>
      </c>
      <c r="D9059" t="s">
        <v>20</v>
      </c>
      <c r="E9059" t="s">
        <v>39</v>
      </c>
      <c r="F9059" t="s">
        <v>22</v>
      </c>
      <c r="G9059" t="s">
        <v>23</v>
      </c>
      <c r="H9059" t="s">
        <v>94</v>
      </c>
      <c r="I9059" t="s">
        <v>28</v>
      </c>
      <c r="J9059" t="s">
        <v>36</v>
      </c>
      <c r="K9059" t="s">
        <v>82</v>
      </c>
      <c r="L9059" t="s">
        <v>192</v>
      </c>
      <c r="M9059" t="s">
        <v>246</v>
      </c>
      <c r="N9059" s="2">
        <v>41280</v>
      </c>
      <c r="O9059" s="2">
        <v>41281</v>
      </c>
      <c r="P9059">
        <v>3</v>
      </c>
      <c r="Q9059" s="1">
        <v>0.05</v>
      </c>
      <c r="R9059">
        <v>7.77</v>
      </c>
      <c r="S9059">
        <v>9.23</v>
      </c>
      <c r="T9059">
        <f t="shared" si="141"/>
        <v>23.31</v>
      </c>
    </row>
    <row r="9060" spans="1:20" x14ac:dyDescent="0.25">
      <c r="A9060">
        <v>9059</v>
      </c>
      <c r="B9060">
        <v>88306</v>
      </c>
      <c r="C9060" t="s">
        <v>948</v>
      </c>
      <c r="D9060" t="s">
        <v>20</v>
      </c>
      <c r="E9060" t="s">
        <v>39</v>
      </c>
      <c r="F9060" t="s">
        <v>22</v>
      </c>
      <c r="G9060" t="s">
        <v>23</v>
      </c>
      <c r="H9060" t="s">
        <v>42</v>
      </c>
      <c r="I9060" t="s">
        <v>28</v>
      </c>
      <c r="J9060" t="s">
        <v>36</v>
      </c>
      <c r="K9060" t="s">
        <v>184</v>
      </c>
      <c r="L9060" t="s">
        <v>192</v>
      </c>
      <c r="M9060" t="s">
        <v>123</v>
      </c>
      <c r="N9060" s="2">
        <v>41280</v>
      </c>
      <c r="O9060" s="2">
        <v>41282</v>
      </c>
      <c r="P9060">
        <v>4</v>
      </c>
      <c r="Q9060" s="1">
        <v>0.04</v>
      </c>
      <c r="R9060">
        <v>363.25</v>
      </c>
      <c r="S9060">
        <v>19.989999999999998</v>
      </c>
      <c r="T9060">
        <f t="shared" si="141"/>
        <v>1453</v>
      </c>
    </row>
    <row r="9061" spans="1:20" x14ac:dyDescent="0.25">
      <c r="A9061">
        <v>9060</v>
      </c>
      <c r="B9061">
        <v>88818</v>
      </c>
      <c r="C9061" t="s">
        <v>360</v>
      </c>
      <c r="D9061" t="s">
        <v>20</v>
      </c>
      <c r="E9061" t="s">
        <v>21</v>
      </c>
      <c r="F9061" t="s">
        <v>31</v>
      </c>
      <c r="G9061" t="s">
        <v>48</v>
      </c>
      <c r="H9061" t="s">
        <v>33</v>
      </c>
      <c r="I9061" t="s">
        <v>28</v>
      </c>
      <c r="J9061" t="s">
        <v>36</v>
      </c>
      <c r="K9061" t="s">
        <v>204</v>
      </c>
      <c r="L9061" t="s">
        <v>26</v>
      </c>
      <c r="M9061" t="s">
        <v>143</v>
      </c>
      <c r="N9061" s="2">
        <v>41588</v>
      </c>
      <c r="O9061" s="2">
        <v>41593</v>
      </c>
      <c r="P9061">
        <v>42</v>
      </c>
      <c r="Q9061" s="1">
        <v>0.09</v>
      </c>
      <c r="R9061">
        <v>40.98</v>
      </c>
      <c r="S9061">
        <v>1.99</v>
      </c>
      <c r="T9061">
        <f t="shared" si="141"/>
        <v>1721.1599999999999</v>
      </c>
    </row>
    <row r="9062" spans="1:20" x14ac:dyDescent="0.25">
      <c r="A9062">
        <v>9061</v>
      </c>
      <c r="B9062">
        <v>88818</v>
      </c>
      <c r="C9062" t="s">
        <v>360</v>
      </c>
      <c r="D9062" t="s">
        <v>20</v>
      </c>
      <c r="E9062" t="s">
        <v>39</v>
      </c>
      <c r="F9062" t="s">
        <v>31</v>
      </c>
      <c r="G9062" t="s">
        <v>48</v>
      </c>
      <c r="H9062" t="s">
        <v>94</v>
      </c>
      <c r="I9062" t="s">
        <v>28</v>
      </c>
      <c r="J9062" t="s">
        <v>36</v>
      </c>
      <c r="K9062" t="s">
        <v>101</v>
      </c>
      <c r="L9062" t="s">
        <v>192</v>
      </c>
      <c r="M9062" t="s">
        <v>141</v>
      </c>
      <c r="N9062" s="2">
        <v>41588</v>
      </c>
      <c r="O9062" s="2">
        <v>41592</v>
      </c>
      <c r="P9062">
        <v>32</v>
      </c>
      <c r="Q9062" s="1">
        <v>0.08</v>
      </c>
      <c r="R9062">
        <v>60.98</v>
      </c>
      <c r="S9062">
        <v>19.989999999999998</v>
      </c>
      <c r="T9062">
        <f t="shared" si="141"/>
        <v>1951.36</v>
      </c>
    </row>
    <row r="9063" spans="1:20" x14ac:dyDescent="0.25">
      <c r="A9063">
        <v>9062</v>
      </c>
      <c r="B9063">
        <v>88818</v>
      </c>
      <c r="C9063" t="s">
        <v>360</v>
      </c>
      <c r="D9063" t="s">
        <v>20</v>
      </c>
      <c r="E9063" t="s">
        <v>187</v>
      </c>
      <c r="F9063" t="s">
        <v>31</v>
      </c>
      <c r="G9063" t="s">
        <v>48</v>
      </c>
      <c r="H9063" t="s">
        <v>217</v>
      </c>
      <c r="I9063" t="s">
        <v>28</v>
      </c>
      <c r="J9063" t="s">
        <v>36</v>
      </c>
      <c r="K9063" t="s">
        <v>68</v>
      </c>
      <c r="L9063" t="s">
        <v>192</v>
      </c>
      <c r="M9063" t="s">
        <v>141</v>
      </c>
      <c r="N9063" s="2">
        <v>41588</v>
      </c>
      <c r="O9063" s="2">
        <v>41590</v>
      </c>
      <c r="P9063">
        <v>18</v>
      </c>
      <c r="Q9063" s="1">
        <v>0.09</v>
      </c>
      <c r="R9063">
        <v>2.08</v>
      </c>
      <c r="S9063">
        <v>5.33</v>
      </c>
      <c r="T9063">
        <f t="shared" si="141"/>
        <v>37.44</v>
      </c>
    </row>
    <row r="9064" spans="1:20" x14ac:dyDescent="0.25">
      <c r="A9064">
        <v>9063</v>
      </c>
      <c r="B9064">
        <v>91499</v>
      </c>
      <c r="C9064" t="s">
        <v>494</v>
      </c>
      <c r="D9064" t="s">
        <v>20</v>
      </c>
      <c r="E9064" t="s">
        <v>21</v>
      </c>
      <c r="F9064" t="s">
        <v>31</v>
      </c>
      <c r="G9064" t="s">
        <v>93</v>
      </c>
      <c r="H9064" t="s">
        <v>33</v>
      </c>
      <c r="I9064" t="s">
        <v>28</v>
      </c>
      <c r="J9064" t="s">
        <v>36</v>
      </c>
      <c r="K9064" t="s">
        <v>208</v>
      </c>
      <c r="L9064" t="s">
        <v>26</v>
      </c>
      <c r="M9064" t="s">
        <v>141</v>
      </c>
      <c r="N9064" s="2">
        <v>41225</v>
      </c>
      <c r="O9064" s="2">
        <v>41225</v>
      </c>
      <c r="P9064">
        <v>32</v>
      </c>
      <c r="Q9064" s="1">
        <v>0.04</v>
      </c>
      <c r="R9064">
        <v>47.98</v>
      </c>
      <c r="S9064">
        <v>3.61</v>
      </c>
      <c r="T9064">
        <f t="shared" si="141"/>
        <v>1535.36</v>
      </c>
    </row>
    <row r="9065" spans="1:20" x14ac:dyDescent="0.25">
      <c r="A9065">
        <v>9064</v>
      </c>
      <c r="B9065">
        <v>88570</v>
      </c>
      <c r="C9065" t="s">
        <v>1013</v>
      </c>
      <c r="D9065" t="s">
        <v>20</v>
      </c>
      <c r="E9065" t="s">
        <v>39</v>
      </c>
      <c r="F9065" t="s">
        <v>47</v>
      </c>
      <c r="G9065" t="s">
        <v>41</v>
      </c>
      <c r="H9065" t="s">
        <v>54</v>
      </c>
      <c r="I9065" t="s">
        <v>28</v>
      </c>
      <c r="J9065" t="s">
        <v>36</v>
      </c>
      <c r="K9065" t="s">
        <v>74</v>
      </c>
      <c r="L9065" t="s">
        <v>192</v>
      </c>
      <c r="M9065" t="s">
        <v>160</v>
      </c>
      <c r="N9065" s="2">
        <v>40437</v>
      </c>
      <c r="O9065" s="2">
        <v>40439</v>
      </c>
      <c r="P9065">
        <v>12</v>
      </c>
      <c r="Q9065" s="1">
        <v>0.05</v>
      </c>
      <c r="R9065">
        <v>4.24</v>
      </c>
      <c r="S9065">
        <v>5.41</v>
      </c>
      <c r="T9065">
        <f t="shared" si="141"/>
        <v>50.88</v>
      </c>
    </row>
    <row r="9066" spans="1:20" x14ac:dyDescent="0.25">
      <c r="A9066">
        <v>9065</v>
      </c>
      <c r="B9066">
        <v>88577</v>
      </c>
      <c r="C9066" t="s">
        <v>1013</v>
      </c>
      <c r="D9066" t="s">
        <v>20</v>
      </c>
      <c r="E9066" t="s">
        <v>39</v>
      </c>
      <c r="F9066" t="s">
        <v>47</v>
      </c>
      <c r="G9066" t="s">
        <v>41</v>
      </c>
      <c r="H9066" t="s">
        <v>78</v>
      </c>
      <c r="I9066" t="s">
        <v>28</v>
      </c>
      <c r="J9066" t="s">
        <v>36</v>
      </c>
      <c r="K9066" t="s">
        <v>82</v>
      </c>
      <c r="L9066" t="s">
        <v>192</v>
      </c>
      <c r="M9066" t="s">
        <v>134</v>
      </c>
      <c r="N9066" s="2">
        <v>41533</v>
      </c>
      <c r="O9066" s="2">
        <v>41535</v>
      </c>
      <c r="P9066">
        <v>14</v>
      </c>
      <c r="Q9066" s="1">
        <v>0.1</v>
      </c>
      <c r="R9066">
        <v>16.98</v>
      </c>
      <c r="S9066">
        <v>12.39</v>
      </c>
      <c r="T9066">
        <f t="shared" si="141"/>
        <v>237.72</v>
      </c>
    </row>
    <row r="9067" spans="1:20" x14ac:dyDescent="0.25">
      <c r="A9067">
        <v>9066</v>
      </c>
      <c r="B9067">
        <v>91585</v>
      </c>
      <c r="C9067" t="s">
        <v>703</v>
      </c>
      <c r="D9067" t="s">
        <v>20</v>
      </c>
      <c r="E9067" t="s">
        <v>187</v>
      </c>
      <c r="F9067" t="s">
        <v>47</v>
      </c>
      <c r="G9067" t="s">
        <v>32</v>
      </c>
      <c r="H9067" t="s">
        <v>188</v>
      </c>
      <c r="I9067" t="s">
        <v>28</v>
      </c>
      <c r="J9067" t="s">
        <v>36</v>
      </c>
      <c r="K9067" t="s">
        <v>248</v>
      </c>
      <c r="L9067" t="s">
        <v>44</v>
      </c>
      <c r="M9067" t="s">
        <v>114</v>
      </c>
      <c r="N9067" s="2">
        <v>41102</v>
      </c>
      <c r="O9067" s="2">
        <v>41104</v>
      </c>
      <c r="P9067">
        <v>13</v>
      </c>
      <c r="Q9067" s="1">
        <v>0.06</v>
      </c>
      <c r="R9067">
        <v>7.59</v>
      </c>
      <c r="S9067">
        <v>4</v>
      </c>
      <c r="T9067">
        <f t="shared" si="141"/>
        <v>98.67</v>
      </c>
    </row>
    <row r="9068" spans="1:20" x14ac:dyDescent="0.25">
      <c r="A9068">
        <v>9067</v>
      </c>
      <c r="B9068">
        <v>91585</v>
      </c>
      <c r="C9068" t="s">
        <v>703</v>
      </c>
      <c r="D9068" t="s">
        <v>20</v>
      </c>
      <c r="E9068" t="s">
        <v>39</v>
      </c>
      <c r="F9068" t="s">
        <v>47</v>
      </c>
      <c r="G9068" t="s">
        <v>32</v>
      </c>
      <c r="H9068" t="s">
        <v>49</v>
      </c>
      <c r="I9068" t="s">
        <v>28</v>
      </c>
      <c r="J9068" t="s">
        <v>36</v>
      </c>
      <c r="K9068" t="s">
        <v>129</v>
      </c>
      <c r="L9068" t="s">
        <v>44</v>
      </c>
      <c r="M9068" t="s">
        <v>51</v>
      </c>
      <c r="N9068" s="2">
        <v>41102</v>
      </c>
      <c r="O9068" s="2">
        <v>41104</v>
      </c>
      <c r="P9068">
        <v>11</v>
      </c>
      <c r="Q9068" s="1">
        <v>0.01</v>
      </c>
      <c r="R9068">
        <v>2.98</v>
      </c>
      <c r="S9068">
        <v>2.0299999999999998</v>
      </c>
      <c r="T9068">
        <f t="shared" si="141"/>
        <v>32.78</v>
      </c>
    </row>
    <row r="9069" spans="1:20" x14ac:dyDescent="0.25">
      <c r="A9069">
        <v>9068</v>
      </c>
      <c r="B9069">
        <v>88263</v>
      </c>
      <c r="C9069" t="s">
        <v>2056</v>
      </c>
      <c r="D9069" t="s">
        <v>20</v>
      </c>
      <c r="E9069" t="s">
        <v>39</v>
      </c>
      <c r="F9069" t="s">
        <v>22</v>
      </c>
      <c r="G9069" t="s">
        <v>41</v>
      </c>
      <c r="H9069" t="s">
        <v>78</v>
      </c>
      <c r="I9069" t="s">
        <v>28</v>
      </c>
      <c r="J9069" t="s">
        <v>36</v>
      </c>
      <c r="K9069" t="s">
        <v>172</v>
      </c>
      <c r="L9069" t="s">
        <v>192</v>
      </c>
      <c r="M9069" t="s">
        <v>444</v>
      </c>
      <c r="N9069" s="2">
        <v>41394</v>
      </c>
      <c r="O9069" s="2">
        <v>41397</v>
      </c>
      <c r="P9069">
        <v>4</v>
      </c>
      <c r="Q9069" s="1">
        <v>0.05</v>
      </c>
      <c r="R9069">
        <v>30.53</v>
      </c>
      <c r="S9069">
        <v>19.989999999999998</v>
      </c>
      <c r="T9069">
        <f t="shared" si="141"/>
        <v>122.12</v>
      </c>
    </row>
    <row r="9070" spans="1:20" x14ac:dyDescent="0.25">
      <c r="A9070">
        <v>9069</v>
      </c>
      <c r="B9070">
        <v>85842</v>
      </c>
      <c r="C9070" t="s">
        <v>1012</v>
      </c>
      <c r="D9070" t="s">
        <v>20</v>
      </c>
      <c r="E9070" t="s">
        <v>21</v>
      </c>
      <c r="F9070" t="s">
        <v>40</v>
      </c>
      <c r="G9070" t="s">
        <v>23</v>
      </c>
      <c r="H9070" t="s">
        <v>33</v>
      </c>
      <c r="I9070" t="s">
        <v>28</v>
      </c>
      <c r="J9070" t="s">
        <v>36</v>
      </c>
      <c r="K9070" t="s">
        <v>409</v>
      </c>
      <c r="L9070" t="s">
        <v>192</v>
      </c>
      <c r="M9070" t="s">
        <v>59</v>
      </c>
      <c r="N9070" s="2">
        <v>41375</v>
      </c>
      <c r="O9070" s="2">
        <v>41377</v>
      </c>
      <c r="P9070">
        <v>9</v>
      </c>
      <c r="Q9070" s="1">
        <v>0.01</v>
      </c>
      <c r="R9070">
        <v>110.99</v>
      </c>
      <c r="S9070">
        <v>8.99</v>
      </c>
      <c r="T9070">
        <f t="shared" si="141"/>
        <v>998.91</v>
      </c>
    </row>
    <row r="9071" spans="1:20" x14ac:dyDescent="0.25">
      <c r="A9071">
        <v>9070</v>
      </c>
      <c r="B9071">
        <v>88105</v>
      </c>
      <c r="C9071" t="s">
        <v>313</v>
      </c>
      <c r="D9071" t="s">
        <v>20</v>
      </c>
      <c r="E9071" t="s">
        <v>39</v>
      </c>
      <c r="F9071" t="s">
        <v>22</v>
      </c>
      <c r="G9071" t="s">
        <v>48</v>
      </c>
      <c r="H9071" t="s">
        <v>94</v>
      </c>
      <c r="I9071" t="s">
        <v>28</v>
      </c>
      <c r="J9071" t="s">
        <v>36</v>
      </c>
      <c r="K9071" t="s">
        <v>172</v>
      </c>
      <c r="L9071" t="s">
        <v>192</v>
      </c>
      <c r="M9071" t="s">
        <v>326</v>
      </c>
      <c r="N9071" s="2">
        <v>40385</v>
      </c>
      <c r="O9071" s="2">
        <v>40387</v>
      </c>
      <c r="P9071">
        <v>5</v>
      </c>
      <c r="Q9071" s="1">
        <v>0.02</v>
      </c>
      <c r="R9071">
        <v>4.9800000000000004</v>
      </c>
      <c r="S9071">
        <v>6.07</v>
      </c>
      <c r="T9071">
        <f t="shared" si="141"/>
        <v>24.900000000000002</v>
      </c>
    </row>
    <row r="9072" spans="1:20" x14ac:dyDescent="0.25">
      <c r="A9072">
        <v>9071</v>
      </c>
      <c r="B9072">
        <v>87928</v>
      </c>
      <c r="C9072" t="s">
        <v>512</v>
      </c>
      <c r="D9072" t="s">
        <v>578</v>
      </c>
      <c r="E9072" t="s">
        <v>187</v>
      </c>
      <c r="F9072" t="s">
        <v>22</v>
      </c>
      <c r="G9072" t="s">
        <v>41</v>
      </c>
      <c r="H9072" t="s">
        <v>188</v>
      </c>
      <c r="I9072" t="s">
        <v>28</v>
      </c>
      <c r="J9072" t="s">
        <v>36</v>
      </c>
      <c r="K9072" t="s">
        <v>68</v>
      </c>
      <c r="L9072" t="s">
        <v>330</v>
      </c>
      <c r="M9072" t="s">
        <v>294</v>
      </c>
      <c r="N9072" s="2">
        <v>41532</v>
      </c>
      <c r="O9072" s="2">
        <v>41533</v>
      </c>
      <c r="P9072">
        <v>11</v>
      </c>
      <c r="Q9072" s="1">
        <v>0.01</v>
      </c>
      <c r="R9072">
        <v>140.97999999999999</v>
      </c>
      <c r="S9072">
        <v>36.090000000000003</v>
      </c>
      <c r="T9072">
        <f t="shared" si="141"/>
        <v>1550.78</v>
      </c>
    </row>
    <row r="9073" spans="1:20" x14ac:dyDescent="0.25">
      <c r="A9073">
        <v>9072</v>
      </c>
      <c r="B9073">
        <v>86970</v>
      </c>
      <c r="C9073" t="s">
        <v>2018</v>
      </c>
      <c r="D9073" t="s">
        <v>578</v>
      </c>
      <c r="E9073" t="s">
        <v>21</v>
      </c>
      <c r="F9073" t="s">
        <v>40</v>
      </c>
      <c r="G9073" t="s">
        <v>41</v>
      </c>
      <c r="H9073" t="s">
        <v>33</v>
      </c>
      <c r="I9073" t="s">
        <v>28</v>
      </c>
      <c r="J9073" t="s">
        <v>36</v>
      </c>
      <c r="K9073" t="s">
        <v>1111</v>
      </c>
      <c r="L9073" t="s">
        <v>283</v>
      </c>
      <c r="M9073" t="s">
        <v>99</v>
      </c>
      <c r="N9073" s="2">
        <v>41152</v>
      </c>
      <c r="O9073" s="2">
        <v>41154</v>
      </c>
      <c r="P9073">
        <v>12</v>
      </c>
      <c r="Q9073" s="1">
        <v>0.02</v>
      </c>
      <c r="R9073">
        <v>500.97</v>
      </c>
      <c r="S9073">
        <v>69.3</v>
      </c>
      <c r="T9073">
        <f t="shared" si="141"/>
        <v>6011.64</v>
      </c>
    </row>
    <row r="9074" spans="1:20" x14ac:dyDescent="0.25">
      <c r="A9074">
        <v>9073</v>
      </c>
      <c r="B9074">
        <v>89961</v>
      </c>
      <c r="C9074" t="s">
        <v>756</v>
      </c>
      <c r="D9074" t="s">
        <v>578</v>
      </c>
      <c r="E9074" t="s">
        <v>187</v>
      </c>
      <c r="F9074" t="s">
        <v>22</v>
      </c>
      <c r="G9074" t="s">
        <v>93</v>
      </c>
      <c r="H9074" t="s">
        <v>219</v>
      </c>
      <c r="I9074" t="s">
        <v>28</v>
      </c>
      <c r="J9074" t="s">
        <v>36</v>
      </c>
      <c r="K9074" t="s">
        <v>68</v>
      </c>
      <c r="L9074" t="s">
        <v>330</v>
      </c>
      <c r="M9074" t="s">
        <v>326</v>
      </c>
      <c r="N9074" s="2">
        <v>40361</v>
      </c>
      <c r="O9074" s="2">
        <v>40363</v>
      </c>
      <c r="P9074">
        <v>7</v>
      </c>
      <c r="Q9074" s="1">
        <v>0.05</v>
      </c>
      <c r="R9074">
        <v>100.98</v>
      </c>
      <c r="S9074">
        <v>35.840000000000003</v>
      </c>
      <c r="T9074">
        <f t="shared" si="141"/>
        <v>706.86</v>
      </c>
    </row>
    <row r="9075" spans="1:20" x14ac:dyDescent="0.25">
      <c r="A9075">
        <v>9074</v>
      </c>
      <c r="B9075">
        <v>89961</v>
      </c>
      <c r="C9075" t="s">
        <v>756</v>
      </c>
      <c r="D9075" t="s">
        <v>20</v>
      </c>
      <c r="E9075" t="s">
        <v>39</v>
      </c>
      <c r="F9075" t="s">
        <v>22</v>
      </c>
      <c r="G9075" t="s">
        <v>93</v>
      </c>
      <c r="H9075" t="s">
        <v>42</v>
      </c>
      <c r="I9075" t="s">
        <v>28</v>
      </c>
      <c r="J9075" t="s">
        <v>36</v>
      </c>
      <c r="K9075" t="s">
        <v>101</v>
      </c>
      <c r="L9075" t="s">
        <v>192</v>
      </c>
      <c r="M9075" t="s">
        <v>294</v>
      </c>
      <c r="N9075" s="2">
        <v>40361</v>
      </c>
      <c r="O9075" s="2">
        <v>40362</v>
      </c>
      <c r="P9075">
        <v>9</v>
      </c>
      <c r="Q9075" s="1">
        <v>0.02</v>
      </c>
      <c r="R9075">
        <v>4.9800000000000004</v>
      </c>
      <c r="S9075">
        <v>5.49</v>
      </c>
      <c r="T9075">
        <f t="shared" si="141"/>
        <v>44.820000000000007</v>
      </c>
    </row>
    <row r="9076" spans="1:20" x14ac:dyDescent="0.25">
      <c r="A9076">
        <v>9075</v>
      </c>
      <c r="B9076">
        <v>90500</v>
      </c>
      <c r="C9076" t="s">
        <v>288</v>
      </c>
      <c r="D9076" t="s">
        <v>20</v>
      </c>
      <c r="E9076" t="s">
        <v>39</v>
      </c>
      <c r="F9076" t="s">
        <v>31</v>
      </c>
      <c r="G9076" t="s">
        <v>93</v>
      </c>
      <c r="H9076" t="s">
        <v>94</v>
      </c>
      <c r="I9076" t="s">
        <v>28</v>
      </c>
      <c r="J9076" t="s">
        <v>36</v>
      </c>
      <c r="K9076" t="s">
        <v>58</v>
      </c>
      <c r="L9076" t="s">
        <v>192</v>
      </c>
      <c r="M9076" t="s">
        <v>102</v>
      </c>
      <c r="N9076" s="2">
        <v>40221</v>
      </c>
      <c r="O9076" s="2">
        <v>40222</v>
      </c>
      <c r="P9076">
        <v>4</v>
      </c>
      <c r="Q9076" s="1">
        <v>0.06</v>
      </c>
      <c r="R9076">
        <v>7.1</v>
      </c>
      <c r="S9076">
        <v>6.05</v>
      </c>
      <c r="T9076">
        <f t="shared" si="141"/>
        <v>28.4</v>
      </c>
    </row>
    <row r="9077" spans="1:20" x14ac:dyDescent="0.25">
      <c r="A9077">
        <v>9076</v>
      </c>
      <c r="B9077">
        <v>90509</v>
      </c>
      <c r="C9077" t="s">
        <v>288</v>
      </c>
      <c r="D9077" t="s">
        <v>20</v>
      </c>
      <c r="E9077" t="s">
        <v>39</v>
      </c>
      <c r="F9077" t="s">
        <v>31</v>
      </c>
      <c r="G9077" t="s">
        <v>93</v>
      </c>
      <c r="H9077" t="s">
        <v>94</v>
      </c>
      <c r="I9077" t="s">
        <v>28</v>
      </c>
      <c r="J9077" t="s">
        <v>36</v>
      </c>
      <c r="K9077" t="s">
        <v>74</v>
      </c>
      <c r="L9077" t="s">
        <v>44</v>
      </c>
      <c r="M9077" t="s">
        <v>178</v>
      </c>
      <c r="N9077" s="2">
        <v>41317</v>
      </c>
      <c r="O9077" s="2">
        <v>41318</v>
      </c>
      <c r="P9077">
        <v>8</v>
      </c>
      <c r="Q9077" s="1">
        <v>0.02</v>
      </c>
      <c r="R9077">
        <v>2.78</v>
      </c>
      <c r="S9077">
        <v>0.97</v>
      </c>
      <c r="T9077">
        <f t="shared" si="141"/>
        <v>22.24</v>
      </c>
    </row>
    <row r="9078" spans="1:20" x14ac:dyDescent="0.25">
      <c r="A9078">
        <v>9077</v>
      </c>
      <c r="B9078">
        <v>90482</v>
      </c>
      <c r="C9078" t="s">
        <v>439</v>
      </c>
      <c r="D9078" t="s">
        <v>20</v>
      </c>
      <c r="E9078" t="s">
        <v>187</v>
      </c>
      <c r="F9078" t="s">
        <v>31</v>
      </c>
      <c r="G9078" t="s">
        <v>41</v>
      </c>
      <c r="H9078" t="s">
        <v>225</v>
      </c>
      <c r="I9078" t="s">
        <v>28</v>
      </c>
      <c r="J9078" t="s">
        <v>36</v>
      </c>
      <c r="K9078" t="s">
        <v>282</v>
      </c>
      <c r="L9078" t="s">
        <v>26</v>
      </c>
      <c r="M9078" t="s">
        <v>143</v>
      </c>
      <c r="N9078" s="2">
        <v>40664</v>
      </c>
      <c r="O9078" s="2">
        <v>40664</v>
      </c>
      <c r="P9078">
        <v>7</v>
      </c>
      <c r="Q9078" s="1">
        <v>0.1</v>
      </c>
      <c r="R9078">
        <v>18.649999999999999</v>
      </c>
      <c r="S9078">
        <v>3.77</v>
      </c>
      <c r="T9078">
        <f t="shared" si="141"/>
        <v>130.54999999999998</v>
      </c>
    </row>
    <row r="9079" spans="1:20" x14ac:dyDescent="0.25">
      <c r="A9079">
        <v>9078</v>
      </c>
      <c r="B9079">
        <v>90487</v>
      </c>
      <c r="C9079" t="s">
        <v>439</v>
      </c>
      <c r="D9079" t="s">
        <v>20</v>
      </c>
      <c r="E9079" t="s">
        <v>39</v>
      </c>
      <c r="F9079" t="s">
        <v>31</v>
      </c>
      <c r="G9079" t="s">
        <v>93</v>
      </c>
      <c r="H9079" t="s">
        <v>42</v>
      </c>
      <c r="I9079" t="s">
        <v>28</v>
      </c>
      <c r="J9079" t="s">
        <v>36</v>
      </c>
      <c r="K9079" t="s">
        <v>184</v>
      </c>
      <c r="L9079" t="s">
        <v>192</v>
      </c>
      <c r="M9079" t="s">
        <v>141</v>
      </c>
      <c r="N9079" s="2">
        <v>41572</v>
      </c>
      <c r="O9079" s="2">
        <v>41574</v>
      </c>
      <c r="P9079">
        <v>21</v>
      </c>
      <c r="Q9079" s="1">
        <v>0</v>
      </c>
      <c r="R9079">
        <v>2.88</v>
      </c>
      <c r="S9079">
        <v>1.49</v>
      </c>
      <c r="T9079">
        <f t="shared" si="141"/>
        <v>60.48</v>
      </c>
    </row>
    <row r="9080" spans="1:20" x14ac:dyDescent="0.25">
      <c r="A9080">
        <v>9079</v>
      </c>
      <c r="B9080">
        <v>90988</v>
      </c>
      <c r="C9080" t="s">
        <v>833</v>
      </c>
      <c r="D9080" t="s">
        <v>20</v>
      </c>
      <c r="E9080" t="s">
        <v>21</v>
      </c>
      <c r="F9080" t="s">
        <v>31</v>
      </c>
      <c r="G9080" t="s">
        <v>48</v>
      </c>
      <c r="H9080" t="s">
        <v>33</v>
      </c>
      <c r="I9080" t="s">
        <v>28</v>
      </c>
      <c r="J9080" t="s">
        <v>36</v>
      </c>
      <c r="K9080" t="s">
        <v>198</v>
      </c>
      <c r="L9080" t="s">
        <v>44</v>
      </c>
      <c r="M9080" t="s">
        <v>367</v>
      </c>
      <c r="N9080" s="2">
        <v>40640</v>
      </c>
      <c r="O9080" s="2">
        <v>40644</v>
      </c>
      <c r="P9080">
        <v>10</v>
      </c>
      <c r="Q9080" s="1">
        <v>0.01</v>
      </c>
      <c r="R9080">
        <v>20.99</v>
      </c>
      <c r="S9080">
        <v>0.99</v>
      </c>
      <c r="T9080">
        <f t="shared" si="141"/>
        <v>209.89999999999998</v>
      </c>
    </row>
    <row r="9081" spans="1:20" x14ac:dyDescent="0.25">
      <c r="A9081">
        <v>9080</v>
      </c>
      <c r="B9081">
        <v>89705</v>
      </c>
      <c r="C9081" t="s">
        <v>2278</v>
      </c>
      <c r="D9081" t="s">
        <v>20</v>
      </c>
      <c r="E9081" t="s">
        <v>39</v>
      </c>
      <c r="F9081" t="s">
        <v>31</v>
      </c>
      <c r="G9081" t="s">
        <v>23</v>
      </c>
      <c r="H9081" t="s">
        <v>89</v>
      </c>
      <c r="I9081" t="s">
        <v>28</v>
      </c>
      <c r="J9081" t="s">
        <v>36</v>
      </c>
      <c r="K9081" t="s">
        <v>248</v>
      </c>
      <c r="L9081" t="s">
        <v>192</v>
      </c>
      <c r="M9081" t="s">
        <v>35</v>
      </c>
      <c r="N9081" s="2">
        <v>40235</v>
      </c>
      <c r="O9081" s="2">
        <v>40237</v>
      </c>
      <c r="P9081">
        <v>4</v>
      </c>
      <c r="Q9081" s="1">
        <v>0.08</v>
      </c>
      <c r="R9081">
        <v>55.48</v>
      </c>
      <c r="S9081">
        <v>6.79</v>
      </c>
      <c r="T9081">
        <f t="shared" si="141"/>
        <v>221.92</v>
      </c>
    </row>
    <row r="9082" spans="1:20" x14ac:dyDescent="0.25">
      <c r="A9082">
        <v>9081</v>
      </c>
      <c r="B9082">
        <v>91515</v>
      </c>
      <c r="C9082" t="s">
        <v>1770</v>
      </c>
      <c r="D9082" t="s">
        <v>20</v>
      </c>
      <c r="E9082" t="s">
        <v>21</v>
      </c>
      <c r="F9082" t="s">
        <v>47</v>
      </c>
      <c r="G9082" t="s">
        <v>93</v>
      </c>
      <c r="H9082" t="s">
        <v>24</v>
      </c>
      <c r="I9082" t="s">
        <v>28</v>
      </c>
      <c r="J9082" t="s">
        <v>36</v>
      </c>
      <c r="K9082" t="s">
        <v>1114</v>
      </c>
      <c r="L9082" t="s">
        <v>192</v>
      </c>
      <c r="M9082" t="s">
        <v>134</v>
      </c>
      <c r="N9082" s="2">
        <v>40894</v>
      </c>
      <c r="O9082" s="2">
        <v>40894</v>
      </c>
      <c r="P9082">
        <v>8</v>
      </c>
      <c r="Q9082" s="1">
        <v>0.08</v>
      </c>
      <c r="R9082">
        <v>65.989999999999995</v>
      </c>
      <c r="S9082">
        <v>5.92</v>
      </c>
      <c r="T9082">
        <f t="shared" si="141"/>
        <v>527.91999999999996</v>
      </c>
    </row>
    <row r="9083" spans="1:20" x14ac:dyDescent="0.25">
      <c r="A9083">
        <v>9082</v>
      </c>
      <c r="B9083">
        <v>89711</v>
      </c>
      <c r="C9083" t="s">
        <v>2528</v>
      </c>
      <c r="D9083" t="s">
        <v>578</v>
      </c>
      <c r="E9083" t="s">
        <v>21</v>
      </c>
      <c r="F9083" t="s">
        <v>47</v>
      </c>
      <c r="G9083" t="s">
        <v>48</v>
      </c>
      <c r="H9083" t="s">
        <v>33</v>
      </c>
      <c r="I9083" t="s">
        <v>28</v>
      </c>
      <c r="J9083" t="s">
        <v>36</v>
      </c>
      <c r="K9083" t="s">
        <v>198</v>
      </c>
      <c r="L9083" t="s">
        <v>283</v>
      </c>
      <c r="M9083" t="s">
        <v>117</v>
      </c>
      <c r="N9083" s="2">
        <v>41367</v>
      </c>
      <c r="O9083" s="2">
        <v>41369</v>
      </c>
      <c r="P9083">
        <v>12</v>
      </c>
      <c r="Q9083" s="1">
        <v>0.09</v>
      </c>
      <c r="R9083">
        <v>306.14</v>
      </c>
      <c r="S9083">
        <v>26.53</v>
      </c>
      <c r="T9083">
        <f t="shared" si="141"/>
        <v>3673.68</v>
      </c>
    </row>
    <row r="9084" spans="1:20" x14ac:dyDescent="0.25">
      <c r="A9084">
        <v>9083</v>
      </c>
      <c r="B9084">
        <v>85860</v>
      </c>
      <c r="C9084" t="s">
        <v>521</v>
      </c>
      <c r="D9084" t="s">
        <v>20</v>
      </c>
      <c r="E9084" t="s">
        <v>21</v>
      </c>
      <c r="F9084" t="s">
        <v>22</v>
      </c>
      <c r="G9084" t="s">
        <v>93</v>
      </c>
      <c r="H9084" t="s">
        <v>24</v>
      </c>
      <c r="I9084" t="s">
        <v>28</v>
      </c>
      <c r="J9084" t="s">
        <v>36</v>
      </c>
      <c r="K9084" t="s">
        <v>210</v>
      </c>
      <c r="L9084" t="s">
        <v>26</v>
      </c>
      <c r="M9084" t="s">
        <v>86</v>
      </c>
      <c r="N9084" s="2">
        <v>40773</v>
      </c>
      <c r="O9084" s="2">
        <v>40773</v>
      </c>
      <c r="P9084">
        <v>4</v>
      </c>
      <c r="Q9084" s="1">
        <v>0.01</v>
      </c>
      <c r="R9084">
        <v>4.9800000000000004</v>
      </c>
      <c r="S9084">
        <v>4.62</v>
      </c>
      <c r="T9084">
        <f t="shared" si="141"/>
        <v>19.920000000000002</v>
      </c>
    </row>
    <row r="9085" spans="1:20" x14ac:dyDescent="0.25">
      <c r="A9085">
        <v>9084</v>
      </c>
      <c r="B9085">
        <v>85860</v>
      </c>
      <c r="C9085" t="s">
        <v>521</v>
      </c>
      <c r="D9085" t="s">
        <v>20</v>
      </c>
      <c r="E9085" t="s">
        <v>39</v>
      </c>
      <c r="F9085" t="s">
        <v>22</v>
      </c>
      <c r="G9085" t="s">
        <v>93</v>
      </c>
      <c r="H9085" t="s">
        <v>61</v>
      </c>
      <c r="I9085" t="s">
        <v>28</v>
      </c>
      <c r="J9085" t="s">
        <v>36</v>
      </c>
      <c r="K9085" t="s">
        <v>231</v>
      </c>
      <c r="L9085" t="s">
        <v>26</v>
      </c>
      <c r="M9085" t="s">
        <v>331</v>
      </c>
      <c r="N9085" s="2">
        <v>40773</v>
      </c>
      <c r="O9085" s="2">
        <v>40775</v>
      </c>
      <c r="P9085">
        <v>3</v>
      </c>
      <c r="Q9085" s="1">
        <v>0.08</v>
      </c>
      <c r="R9085">
        <v>21.38</v>
      </c>
      <c r="S9085">
        <v>8.99</v>
      </c>
      <c r="T9085">
        <f t="shared" si="141"/>
        <v>64.14</v>
      </c>
    </row>
    <row r="9086" spans="1:20" x14ac:dyDescent="0.25">
      <c r="A9086">
        <v>9085</v>
      </c>
      <c r="B9086">
        <v>86830</v>
      </c>
      <c r="C9086" t="s">
        <v>1613</v>
      </c>
      <c r="D9086" t="s">
        <v>20</v>
      </c>
      <c r="E9086" t="s">
        <v>39</v>
      </c>
      <c r="F9086" t="s">
        <v>31</v>
      </c>
      <c r="G9086" t="s">
        <v>23</v>
      </c>
      <c r="H9086" t="s">
        <v>94</v>
      </c>
      <c r="I9086" t="s">
        <v>28</v>
      </c>
      <c r="J9086" t="s">
        <v>36</v>
      </c>
      <c r="K9086" t="s">
        <v>98</v>
      </c>
      <c r="L9086" t="s">
        <v>26</v>
      </c>
      <c r="M9086" t="s">
        <v>139</v>
      </c>
      <c r="N9086" s="2">
        <v>40947</v>
      </c>
      <c r="O9086" s="2">
        <v>40947</v>
      </c>
      <c r="P9086">
        <v>14</v>
      </c>
      <c r="Q9086" s="1">
        <v>0.04</v>
      </c>
      <c r="R9086">
        <v>6.84</v>
      </c>
      <c r="S9086">
        <v>8.3699999999999992</v>
      </c>
      <c r="T9086">
        <f t="shared" si="141"/>
        <v>95.759999999999991</v>
      </c>
    </row>
    <row r="9087" spans="1:20" x14ac:dyDescent="0.25">
      <c r="A9087">
        <v>9086</v>
      </c>
      <c r="B9087">
        <v>88386</v>
      </c>
      <c r="C9087" t="s">
        <v>1160</v>
      </c>
      <c r="D9087" t="s">
        <v>38</v>
      </c>
      <c r="E9087" t="s">
        <v>39</v>
      </c>
      <c r="F9087" t="s">
        <v>22</v>
      </c>
      <c r="G9087" t="s">
        <v>23</v>
      </c>
      <c r="H9087" t="s">
        <v>89</v>
      </c>
      <c r="I9087" t="s">
        <v>28</v>
      </c>
      <c r="J9087" t="s">
        <v>36</v>
      </c>
      <c r="K9087" t="s">
        <v>154</v>
      </c>
      <c r="L9087" t="s">
        <v>192</v>
      </c>
      <c r="M9087" t="s">
        <v>331</v>
      </c>
      <c r="N9087" s="2">
        <v>41333</v>
      </c>
      <c r="O9087" s="2">
        <v>41334</v>
      </c>
      <c r="P9087">
        <v>12</v>
      </c>
      <c r="Q9087" s="1">
        <v>7.0000000000000007E-2</v>
      </c>
      <c r="R9087">
        <v>30.98</v>
      </c>
      <c r="S9087">
        <v>8.74</v>
      </c>
      <c r="T9087">
        <f t="shared" si="141"/>
        <v>371.76</v>
      </c>
    </row>
    <row r="9088" spans="1:20" x14ac:dyDescent="0.25">
      <c r="A9088">
        <v>9087</v>
      </c>
      <c r="B9088">
        <v>90021</v>
      </c>
      <c r="C9088" t="s">
        <v>1389</v>
      </c>
      <c r="D9088" t="s">
        <v>20</v>
      </c>
      <c r="E9088" t="s">
        <v>39</v>
      </c>
      <c r="F9088" t="s">
        <v>31</v>
      </c>
      <c r="G9088" t="s">
        <v>93</v>
      </c>
      <c r="H9088" t="s">
        <v>54</v>
      </c>
      <c r="I9088" t="s">
        <v>28</v>
      </c>
      <c r="J9088" t="s">
        <v>36</v>
      </c>
      <c r="K9088" t="s">
        <v>248</v>
      </c>
      <c r="L9088" t="s">
        <v>44</v>
      </c>
      <c r="M9088" t="s">
        <v>35</v>
      </c>
      <c r="N9088" s="2">
        <v>41273</v>
      </c>
      <c r="O9088" s="2">
        <v>41274</v>
      </c>
      <c r="P9088">
        <v>20</v>
      </c>
      <c r="Q9088" s="1">
        <v>0.04</v>
      </c>
      <c r="R9088">
        <v>5.81</v>
      </c>
      <c r="S9088">
        <v>3.37</v>
      </c>
      <c r="T9088">
        <f t="shared" si="141"/>
        <v>116.19999999999999</v>
      </c>
    </row>
    <row r="9089" spans="1:20" x14ac:dyDescent="0.25">
      <c r="A9089">
        <v>9088</v>
      </c>
      <c r="B9089">
        <v>90021</v>
      </c>
      <c r="C9089" t="s">
        <v>613</v>
      </c>
      <c r="D9089" t="s">
        <v>38</v>
      </c>
      <c r="E9089" t="s">
        <v>21</v>
      </c>
      <c r="F9089" t="s">
        <v>31</v>
      </c>
      <c r="G9089" t="s">
        <v>93</v>
      </c>
      <c r="H9089" t="s">
        <v>206</v>
      </c>
      <c r="I9089" t="s">
        <v>28</v>
      </c>
      <c r="J9089" t="s">
        <v>36</v>
      </c>
      <c r="K9089" t="s">
        <v>201</v>
      </c>
      <c r="L9089" t="s">
        <v>192</v>
      </c>
      <c r="M9089" t="s">
        <v>35</v>
      </c>
      <c r="N9089" s="2">
        <v>41273</v>
      </c>
      <c r="O9089" s="2">
        <v>41274</v>
      </c>
      <c r="P9089">
        <v>24</v>
      </c>
      <c r="Q9089" s="1">
        <v>0.08</v>
      </c>
      <c r="R9089">
        <v>26.31</v>
      </c>
      <c r="S9089">
        <v>5.89</v>
      </c>
      <c r="T9089">
        <f t="shared" si="141"/>
        <v>631.43999999999994</v>
      </c>
    </row>
    <row r="9090" spans="1:20" x14ac:dyDescent="0.25">
      <c r="A9090">
        <v>9089</v>
      </c>
      <c r="B9090">
        <v>91566</v>
      </c>
      <c r="C9090" t="s">
        <v>1558</v>
      </c>
      <c r="D9090" t="s">
        <v>38</v>
      </c>
      <c r="E9090" t="s">
        <v>21</v>
      </c>
      <c r="F9090" t="s">
        <v>22</v>
      </c>
      <c r="G9090" t="s">
        <v>41</v>
      </c>
      <c r="H9090" t="s">
        <v>203</v>
      </c>
      <c r="I9090" t="s">
        <v>28</v>
      </c>
      <c r="J9090" t="s">
        <v>36</v>
      </c>
      <c r="K9090" t="s">
        <v>25</v>
      </c>
      <c r="L9090" t="s">
        <v>192</v>
      </c>
      <c r="M9090" t="s">
        <v>398</v>
      </c>
      <c r="N9090" s="2">
        <v>41549</v>
      </c>
      <c r="O9090" s="2">
        <v>41550</v>
      </c>
      <c r="P9090">
        <v>3</v>
      </c>
      <c r="Q9090" s="1">
        <v>7.0000000000000007E-2</v>
      </c>
      <c r="R9090">
        <v>30.97</v>
      </c>
      <c r="S9090">
        <v>4</v>
      </c>
      <c r="T9090">
        <f t="shared" si="141"/>
        <v>92.91</v>
      </c>
    </row>
    <row r="9091" spans="1:20" x14ac:dyDescent="0.25">
      <c r="A9091">
        <v>9090</v>
      </c>
      <c r="B9091">
        <v>91566</v>
      </c>
      <c r="C9091" t="s">
        <v>1131</v>
      </c>
      <c r="D9091" t="s">
        <v>20</v>
      </c>
      <c r="E9091" t="s">
        <v>21</v>
      </c>
      <c r="F9091" t="s">
        <v>22</v>
      </c>
      <c r="G9091" t="s">
        <v>41</v>
      </c>
      <c r="H9091" t="s">
        <v>24</v>
      </c>
      <c r="I9091" t="s">
        <v>28</v>
      </c>
      <c r="J9091" t="s">
        <v>36</v>
      </c>
      <c r="K9091" t="s">
        <v>1447</v>
      </c>
      <c r="L9091" t="s">
        <v>746</v>
      </c>
      <c r="M9091" t="s">
        <v>173</v>
      </c>
      <c r="N9091" s="2">
        <v>41549</v>
      </c>
      <c r="O9091" s="2">
        <v>41551</v>
      </c>
      <c r="P9091">
        <v>11</v>
      </c>
      <c r="Q9091" s="1">
        <v>7.0000000000000007E-2</v>
      </c>
      <c r="R9091">
        <v>599.99</v>
      </c>
      <c r="S9091">
        <v>24.49</v>
      </c>
      <c r="T9091">
        <f t="shared" ref="T9091:T9154" si="142">R9091*P9091</f>
        <v>6599.89</v>
      </c>
    </row>
    <row r="9092" spans="1:20" x14ac:dyDescent="0.25">
      <c r="A9092">
        <v>9091</v>
      </c>
      <c r="B9092">
        <v>88643</v>
      </c>
      <c r="C9092" t="s">
        <v>1954</v>
      </c>
      <c r="D9092" t="s">
        <v>20</v>
      </c>
      <c r="E9092" t="s">
        <v>39</v>
      </c>
      <c r="F9092" t="s">
        <v>31</v>
      </c>
      <c r="G9092" t="s">
        <v>41</v>
      </c>
      <c r="H9092" t="s">
        <v>94</v>
      </c>
      <c r="I9092" t="s">
        <v>28</v>
      </c>
      <c r="J9092" t="s">
        <v>36</v>
      </c>
      <c r="K9092" t="s">
        <v>55</v>
      </c>
      <c r="L9092" t="s">
        <v>192</v>
      </c>
      <c r="M9092" t="s">
        <v>35</v>
      </c>
      <c r="N9092" s="2">
        <v>41576</v>
      </c>
      <c r="O9092" s="2">
        <v>41576</v>
      </c>
      <c r="P9092">
        <v>7</v>
      </c>
      <c r="Q9092" s="1">
        <v>0.1</v>
      </c>
      <c r="R9092">
        <v>14.81</v>
      </c>
      <c r="S9092">
        <v>13.32</v>
      </c>
      <c r="T9092">
        <f t="shared" si="142"/>
        <v>103.67</v>
      </c>
    </row>
    <row r="9093" spans="1:20" x14ac:dyDescent="0.25">
      <c r="A9093">
        <v>9092</v>
      </c>
      <c r="B9093">
        <v>85922</v>
      </c>
      <c r="C9093" t="s">
        <v>412</v>
      </c>
      <c r="D9093" t="s">
        <v>20</v>
      </c>
      <c r="E9093" t="s">
        <v>21</v>
      </c>
      <c r="F9093" t="s">
        <v>40</v>
      </c>
      <c r="G9093" t="s">
        <v>41</v>
      </c>
      <c r="H9093" t="s">
        <v>24</v>
      </c>
      <c r="I9093" t="s">
        <v>28</v>
      </c>
      <c r="J9093" t="s">
        <v>36</v>
      </c>
      <c r="K9093" t="s">
        <v>409</v>
      </c>
      <c r="L9093" t="s">
        <v>192</v>
      </c>
      <c r="M9093" t="s">
        <v>370</v>
      </c>
      <c r="N9093" s="2">
        <v>41353</v>
      </c>
      <c r="O9093" s="2">
        <v>41355</v>
      </c>
      <c r="P9093">
        <v>2</v>
      </c>
      <c r="Q9093" s="1">
        <v>0</v>
      </c>
      <c r="R9093">
        <v>39.979999999999997</v>
      </c>
      <c r="S9093">
        <v>7.12</v>
      </c>
      <c r="T9093">
        <f t="shared" si="142"/>
        <v>79.959999999999994</v>
      </c>
    </row>
    <row r="9094" spans="1:20" x14ac:dyDescent="0.25">
      <c r="A9094">
        <v>9093</v>
      </c>
      <c r="B9094">
        <v>88253</v>
      </c>
      <c r="C9094" t="s">
        <v>235</v>
      </c>
      <c r="D9094" t="s">
        <v>20</v>
      </c>
      <c r="E9094" t="s">
        <v>39</v>
      </c>
      <c r="F9094" t="s">
        <v>31</v>
      </c>
      <c r="G9094" t="s">
        <v>93</v>
      </c>
      <c r="H9094" t="s">
        <v>61</v>
      </c>
      <c r="I9094" t="s">
        <v>28</v>
      </c>
      <c r="J9094" t="s">
        <v>36</v>
      </c>
      <c r="K9094" t="s">
        <v>95</v>
      </c>
      <c r="L9094" t="s">
        <v>192</v>
      </c>
      <c r="M9094" t="s">
        <v>631</v>
      </c>
      <c r="N9094" s="2">
        <v>40551</v>
      </c>
      <c r="O9094" s="2">
        <v>40553</v>
      </c>
      <c r="P9094">
        <v>11</v>
      </c>
      <c r="Q9094" s="1">
        <v>0.02</v>
      </c>
      <c r="R9094">
        <v>6.68</v>
      </c>
      <c r="S9094">
        <v>7.3</v>
      </c>
      <c r="T9094">
        <f t="shared" si="142"/>
        <v>73.47999999999999</v>
      </c>
    </row>
    <row r="9095" spans="1:20" x14ac:dyDescent="0.25">
      <c r="A9095">
        <v>9094</v>
      </c>
      <c r="B9095">
        <v>89087</v>
      </c>
      <c r="C9095" t="s">
        <v>395</v>
      </c>
      <c r="D9095" t="s">
        <v>20</v>
      </c>
      <c r="E9095" t="s">
        <v>187</v>
      </c>
      <c r="F9095" t="s">
        <v>22</v>
      </c>
      <c r="G9095" t="s">
        <v>41</v>
      </c>
      <c r="H9095" t="s">
        <v>188</v>
      </c>
      <c r="I9095" t="s">
        <v>28</v>
      </c>
      <c r="J9095" t="s">
        <v>36</v>
      </c>
      <c r="K9095" t="s">
        <v>228</v>
      </c>
      <c r="L9095" t="s">
        <v>192</v>
      </c>
      <c r="M9095" t="s">
        <v>294</v>
      </c>
      <c r="N9095" s="2">
        <v>40912</v>
      </c>
      <c r="O9095" s="2">
        <v>40912</v>
      </c>
      <c r="P9095">
        <v>7</v>
      </c>
      <c r="Q9095" s="1">
        <v>0.04</v>
      </c>
      <c r="R9095">
        <v>2.08</v>
      </c>
      <c r="S9095">
        <v>5.33</v>
      </c>
      <c r="T9095">
        <f t="shared" si="142"/>
        <v>14.56</v>
      </c>
    </row>
    <row r="9096" spans="1:20" x14ac:dyDescent="0.25">
      <c r="A9096">
        <v>9095</v>
      </c>
      <c r="B9096">
        <v>87858</v>
      </c>
      <c r="C9096" t="s">
        <v>1665</v>
      </c>
      <c r="D9096" t="s">
        <v>20</v>
      </c>
      <c r="E9096" t="s">
        <v>187</v>
      </c>
      <c r="F9096" t="s">
        <v>47</v>
      </c>
      <c r="G9096" t="s">
        <v>23</v>
      </c>
      <c r="H9096" t="s">
        <v>225</v>
      </c>
      <c r="I9096" t="s">
        <v>28</v>
      </c>
      <c r="J9096" t="s">
        <v>36</v>
      </c>
      <c r="K9096" t="s">
        <v>291</v>
      </c>
      <c r="L9096" t="s">
        <v>192</v>
      </c>
      <c r="M9096" t="s">
        <v>114</v>
      </c>
      <c r="N9096" s="2">
        <v>41209</v>
      </c>
      <c r="O9096" s="2">
        <v>41211</v>
      </c>
      <c r="P9096">
        <v>13</v>
      </c>
      <c r="Q9096" s="1">
        <v>0</v>
      </c>
      <c r="R9096">
        <v>7.38</v>
      </c>
      <c r="S9096">
        <v>5.21</v>
      </c>
      <c r="T9096">
        <f t="shared" si="142"/>
        <v>95.94</v>
      </c>
    </row>
    <row r="9097" spans="1:20" x14ac:dyDescent="0.25">
      <c r="A9097">
        <v>9096</v>
      </c>
      <c r="B9097">
        <v>89024</v>
      </c>
      <c r="C9097" t="s">
        <v>734</v>
      </c>
      <c r="D9097" t="s">
        <v>20</v>
      </c>
      <c r="E9097" t="s">
        <v>39</v>
      </c>
      <c r="F9097" t="s">
        <v>47</v>
      </c>
      <c r="G9097" t="s">
        <v>93</v>
      </c>
      <c r="H9097" t="s">
        <v>54</v>
      </c>
      <c r="I9097" t="s">
        <v>28</v>
      </c>
      <c r="J9097" t="s">
        <v>36</v>
      </c>
      <c r="K9097" t="s">
        <v>138</v>
      </c>
      <c r="L9097" t="s">
        <v>192</v>
      </c>
      <c r="M9097" t="s">
        <v>117</v>
      </c>
      <c r="N9097" s="2">
        <v>41505</v>
      </c>
      <c r="O9097" s="2">
        <v>41505</v>
      </c>
      <c r="P9097">
        <v>2</v>
      </c>
      <c r="Q9097" s="1">
        <v>0.09</v>
      </c>
      <c r="R9097">
        <v>7.31</v>
      </c>
      <c r="S9097">
        <v>0.49</v>
      </c>
      <c r="T9097">
        <f t="shared" si="142"/>
        <v>14.62</v>
      </c>
    </row>
    <row r="9098" spans="1:20" x14ac:dyDescent="0.25">
      <c r="A9098">
        <v>9097</v>
      </c>
      <c r="B9098">
        <v>89024</v>
      </c>
      <c r="C9098" t="s">
        <v>734</v>
      </c>
      <c r="D9098" t="s">
        <v>20</v>
      </c>
      <c r="E9098" t="s">
        <v>39</v>
      </c>
      <c r="F9098" t="s">
        <v>47</v>
      </c>
      <c r="G9098" t="s">
        <v>93</v>
      </c>
      <c r="H9098" t="s">
        <v>89</v>
      </c>
      <c r="I9098" t="s">
        <v>28</v>
      </c>
      <c r="J9098" t="s">
        <v>36</v>
      </c>
      <c r="K9098" t="s">
        <v>165</v>
      </c>
      <c r="L9098" t="s">
        <v>44</v>
      </c>
      <c r="M9098" t="s">
        <v>134</v>
      </c>
      <c r="N9098" s="2">
        <v>41505</v>
      </c>
      <c r="O9098" s="2">
        <v>41507</v>
      </c>
      <c r="P9098">
        <v>18</v>
      </c>
      <c r="Q9098" s="1">
        <v>0.03</v>
      </c>
      <c r="R9098">
        <v>7.28</v>
      </c>
      <c r="S9098">
        <v>1.77</v>
      </c>
      <c r="T9098">
        <f t="shared" si="142"/>
        <v>131.04</v>
      </c>
    </row>
    <row r="9099" spans="1:20" x14ac:dyDescent="0.25">
      <c r="A9099">
        <v>9098</v>
      </c>
      <c r="B9099">
        <v>85862</v>
      </c>
      <c r="C9099" t="s">
        <v>521</v>
      </c>
      <c r="D9099" t="s">
        <v>20</v>
      </c>
      <c r="E9099" t="s">
        <v>39</v>
      </c>
      <c r="F9099" t="s">
        <v>22</v>
      </c>
      <c r="G9099" t="s">
        <v>93</v>
      </c>
      <c r="H9099" t="s">
        <v>42</v>
      </c>
      <c r="I9099" t="s">
        <v>28</v>
      </c>
      <c r="J9099" t="s">
        <v>36</v>
      </c>
      <c r="K9099" t="s">
        <v>101</v>
      </c>
      <c r="L9099" t="s">
        <v>192</v>
      </c>
      <c r="M9099" t="s">
        <v>238</v>
      </c>
      <c r="N9099" s="2">
        <v>40978</v>
      </c>
      <c r="O9099" s="2">
        <v>40979</v>
      </c>
      <c r="P9099">
        <v>8</v>
      </c>
      <c r="Q9099" s="1">
        <v>0.04</v>
      </c>
      <c r="R9099">
        <v>5.53</v>
      </c>
      <c r="S9099">
        <v>6.98</v>
      </c>
      <c r="T9099">
        <f t="shared" si="142"/>
        <v>44.24</v>
      </c>
    </row>
    <row r="9100" spans="1:20" x14ac:dyDescent="0.25">
      <c r="A9100">
        <v>9099</v>
      </c>
      <c r="B9100">
        <v>85862</v>
      </c>
      <c r="C9100" t="s">
        <v>521</v>
      </c>
      <c r="D9100" t="s">
        <v>20</v>
      </c>
      <c r="E9100" t="s">
        <v>39</v>
      </c>
      <c r="F9100" t="s">
        <v>22</v>
      </c>
      <c r="G9100" t="s">
        <v>93</v>
      </c>
      <c r="H9100" t="s">
        <v>94</v>
      </c>
      <c r="I9100" t="s">
        <v>28</v>
      </c>
      <c r="J9100" t="s">
        <v>36</v>
      </c>
      <c r="K9100" t="s">
        <v>98</v>
      </c>
      <c r="L9100" t="s">
        <v>192</v>
      </c>
      <c r="M9100" t="s">
        <v>238</v>
      </c>
      <c r="N9100" s="2">
        <v>40978</v>
      </c>
      <c r="O9100" s="2">
        <v>40979</v>
      </c>
      <c r="P9100">
        <v>9</v>
      </c>
      <c r="Q9100" s="1">
        <v>0.1</v>
      </c>
      <c r="R9100">
        <v>55.98</v>
      </c>
      <c r="S9100">
        <v>13.88</v>
      </c>
      <c r="T9100">
        <f t="shared" si="142"/>
        <v>503.82</v>
      </c>
    </row>
    <row r="9101" spans="1:20" x14ac:dyDescent="0.25">
      <c r="A9101">
        <v>9100</v>
      </c>
      <c r="B9101">
        <v>90829</v>
      </c>
      <c r="C9101" t="s">
        <v>180</v>
      </c>
      <c r="D9101" t="s">
        <v>20</v>
      </c>
      <c r="E9101" t="s">
        <v>39</v>
      </c>
      <c r="F9101" t="s">
        <v>22</v>
      </c>
      <c r="G9101" t="s">
        <v>41</v>
      </c>
      <c r="H9101" t="s">
        <v>49</v>
      </c>
      <c r="I9101" t="s">
        <v>28</v>
      </c>
      <c r="J9101" t="s">
        <v>36</v>
      </c>
      <c r="K9101" t="s">
        <v>138</v>
      </c>
      <c r="L9101" t="s">
        <v>192</v>
      </c>
      <c r="M9101" t="s">
        <v>232</v>
      </c>
      <c r="N9101" s="2">
        <v>41306</v>
      </c>
      <c r="O9101" s="2">
        <v>41308</v>
      </c>
      <c r="P9101">
        <v>12</v>
      </c>
      <c r="Q9101" s="1">
        <v>7.0000000000000007E-2</v>
      </c>
      <c r="R9101">
        <v>7.68</v>
      </c>
      <c r="S9101">
        <v>6.16</v>
      </c>
      <c r="T9101">
        <f t="shared" si="142"/>
        <v>92.16</v>
      </c>
    </row>
    <row r="9102" spans="1:20" x14ac:dyDescent="0.25">
      <c r="A9102">
        <v>9101</v>
      </c>
      <c r="B9102">
        <v>90829</v>
      </c>
      <c r="C9102" t="s">
        <v>180</v>
      </c>
      <c r="D9102" t="s">
        <v>38</v>
      </c>
      <c r="E9102" t="s">
        <v>21</v>
      </c>
      <c r="F9102" t="s">
        <v>22</v>
      </c>
      <c r="G9102" t="s">
        <v>41</v>
      </c>
      <c r="H9102" t="s">
        <v>203</v>
      </c>
      <c r="I9102" t="s">
        <v>28</v>
      </c>
      <c r="J9102" t="s">
        <v>36</v>
      </c>
      <c r="K9102" t="s">
        <v>201</v>
      </c>
      <c r="L9102" t="s">
        <v>192</v>
      </c>
      <c r="M9102" t="s">
        <v>444</v>
      </c>
      <c r="N9102" s="2">
        <v>41306</v>
      </c>
      <c r="O9102" s="2">
        <v>41308</v>
      </c>
      <c r="P9102">
        <v>3</v>
      </c>
      <c r="Q9102" s="1">
        <v>0.05</v>
      </c>
      <c r="R9102">
        <v>200.99</v>
      </c>
      <c r="S9102">
        <v>4.2</v>
      </c>
      <c r="T9102">
        <f t="shared" si="142"/>
        <v>602.97</v>
      </c>
    </row>
    <row r="9103" spans="1:20" x14ac:dyDescent="0.25">
      <c r="A9103">
        <v>9102</v>
      </c>
      <c r="B9103">
        <v>91419</v>
      </c>
      <c r="C9103" t="s">
        <v>569</v>
      </c>
      <c r="D9103" t="s">
        <v>578</v>
      </c>
      <c r="E9103" t="s">
        <v>187</v>
      </c>
      <c r="F9103" t="s">
        <v>31</v>
      </c>
      <c r="G9103" t="s">
        <v>23</v>
      </c>
      <c r="H9103" t="s">
        <v>219</v>
      </c>
      <c r="I9103" t="s">
        <v>28</v>
      </c>
      <c r="J9103" t="s">
        <v>36</v>
      </c>
      <c r="K9103" t="s">
        <v>98</v>
      </c>
      <c r="L9103" t="s">
        <v>283</v>
      </c>
      <c r="M9103" t="s">
        <v>214</v>
      </c>
      <c r="N9103" s="2">
        <v>41361</v>
      </c>
      <c r="O9103" s="2">
        <v>41362</v>
      </c>
      <c r="P9103">
        <v>2</v>
      </c>
      <c r="Q9103" s="1">
        <v>0.01</v>
      </c>
      <c r="R9103">
        <v>25.98</v>
      </c>
      <c r="S9103">
        <v>14.36</v>
      </c>
      <c r="T9103">
        <f t="shared" si="142"/>
        <v>51.96</v>
      </c>
    </row>
    <row r="9104" spans="1:20" x14ac:dyDescent="0.25">
      <c r="A9104">
        <v>9103</v>
      </c>
      <c r="B9104">
        <v>88603</v>
      </c>
      <c r="C9104" t="s">
        <v>726</v>
      </c>
      <c r="D9104" t="s">
        <v>20</v>
      </c>
      <c r="E9104" t="s">
        <v>39</v>
      </c>
      <c r="F9104" t="s">
        <v>31</v>
      </c>
      <c r="G9104" t="s">
        <v>23</v>
      </c>
      <c r="H9104" t="s">
        <v>89</v>
      </c>
      <c r="I9104" t="s">
        <v>28</v>
      </c>
      <c r="J9104" t="s">
        <v>36</v>
      </c>
      <c r="K9104" t="s">
        <v>291</v>
      </c>
      <c r="L9104" t="s">
        <v>44</v>
      </c>
      <c r="M9104" t="s">
        <v>139</v>
      </c>
      <c r="N9104" s="2">
        <v>40959</v>
      </c>
      <c r="O9104" s="2">
        <v>40960</v>
      </c>
      <c r="P9104">
        <v>12</v>
      </c>
      <c r="Q9104" s="1">
        <v>0.04</v>
      </c>
      <c r="R9104">
        <v>3.14</v>
      </c>
      <c r="S9104">
        <v>1.92</v>
      </c>
      <c r="T9104">
        <f t="shared" si="142"/>
        <v>37.68</v>
      </c>
    </row>
    <row r="9105" spans="1:20" x14ac:dyDescent="0.25">
      <c r="A9105">
        <v>9104</v>
      </c>
      <c r="B9105">
        <v>85825</v>
      </c>
      <c r="C9105" t="s">
        <v>2121</v>
      </c>
      <c r="D9105" t="s">
        <v>20</v>
      </c>
      <c r="E9105" t="s">
        <v>39</v>
      </c>
      <c r="F9105" t="s">
        <v>47</v>
      </c>
      <c r="G9105" t="s">
        <v>48</v>
      </c>
      <c r="H9105" t="s">
        <v>54</v>
      </c>
      <c r="I9105" t="s">
        <v>28</v>
      </c>
      <c r="J9105" t="s">
        <v>36</v>
      </c>
      <c r="K9105" t="s">
        <v>158</v>
      </c>
      <c r="L9105" t="s">
        <v>192</v>
      </c>
      <c r="M9105" t="s">
        <v>134</v>
      </c>
      <c r="N9105" s="2">
        <v>41624</v>
      </c>
      <c r="O9105" s="2">
        <v>41631</v>
      </c>
      <c r="P9105">
        <v>15</v>
      </c>
      <c r="Q9105" s="1">
        <v>0.01</v>
      </c>
      <c r="R9105">
        <v>26.38</v>
      </c>
      <c r="S9105">
        <v>5.86</v>
      </c>
      <c r="T9105">
        <f t="shared" si="142"/>
        <v>395.7</v>
      </c>
    </row>
    <row r="9106" spans="1:20" x14ac:dyDescent="0.25">
      <c r="A9106">
        <v>9105</v>
      </c>
      <c r="B9106">
        <v>89554</v>
      </c>
      <c r="C9106" t="s">
        <v>1402</v>
      </c>
      <c r="D9106" t="s">
        <v>38</v>
      </c>
      <c r="E9106" t="s">
        <v>187</v>
      </c>
      <c r="F9106" t="s">
        <v>40</v>
      </c>
      <c r="G9106" t="s">
        <v>93</v>
      </c>
      <c r="H9106" t="s">
        <v>217</v>
      </c>
      <c r="I9106" t="s">
        <v>28</v>
      </c>
      <c r="J9106" t="s">
        <v>36</v>
      </c>
      <c r="K9106" t="s">
        <v>181</v>
      </c>
      <c r="L9106" t="s">
        <v>706</v>
      </c>
      <c r="M9106" t="s">
        <v>393</v>
      </c>
      <c r="N9106" s="2">
        <v>41410</v>
      </c>
      <c r="O9106" s="2">
        <v>41410</v>
      </c>
      <c r="P9106">
        <v>11</v>
      </c>
      <c r="Q9106" s="1">
        <v>0</v>
      </c>
      <c r="R9106">
        <v>5.84</v>
      </c>
      <c r="S9106">
        <v>1.2</v>
      </c>
      <c r="T9106">
        <f t="shared" si="142"/>
        <v>64.239999999999995</v>
      </c>
    </row>
    <row r="9107" spans="1:20" x14ac:dyDescent="0.25">
      <c r="A9107">
        <v>9106</v>
      </c>
      <c r="B9107">
        <v>87485</v>
      </c>
      <c r="C9107" t="s">
        <v>869</v>
      </c>
      <c r="D9107" t="s">
        <v>20</v>
      </c>
      <c r="E9107" t="s">
        <v>39</v>
      </c>
      <c r="F9107" t="s">
        <v>31</v>
      </c>
      <c r="G9107" t="s">
        <v>41</v>
      </c>
      <c r="H9107" t="s">
        <v>89</v>
      </c>
      <c r="I9107" t="s">
        <v>28</v>
      </c>
      <c r="J9107" t="s">
        <v>36</v>
      </c>
      <c r="K9107" t="s">
        <v>50</v>
      </c>
      <c r="L9107" t="s">
        <v>192</v>
      </c>
      <c r="M9107" t="s">
        <v>69</v>
      </c>
      <c r="N9107" s="2">
        <v>40316</v>
      </c>
      <c r="O9107" s="2">
        <v>40316</v>
      </c>
      <c r="P9107">
        <v>15</v>
      </c>
      <c r="Q9107" s="1">
        <v>0.04</v>
      </c>
      <c r="R9107">
        <v>10.98</v>
      </c>
      <c r="S9107">
        <v>3.99</v>
      </c>
      <c r="T9107">
        <f t="shared" si="142"/>
        <v>164.70000000000002</v>
      </c>
    </row>
    <row r="9108" spans="1:20" x14ac:dyDescent="0.25">
      <c r="A9108">
        <v>9107</v>
      </c>
      <c r="B9108">
        <v>87289</v>
      </c>
      <c r="C9108" t="s">
        <v>421</v>
      </c>
      <c r="D9108" t="s">
        <v>20</v>
      </c>
      <c r="E9108" t="s">
        <v>39</v>
      </c>
      <c r="F9108" t="s">
        <v>47</v>
      </c>
      <c r="G9108" t="s">
        <v>23</v>
      </c>
      <c r="H9108" t="s">
        <v>49</v>
      </c>
      <c r="I9108" t="s">
        <v>28</v>
      </c>
      <c r="J9108" t="s">
        <v>36</v>
      </c>
      <c r="K9108" t="s">
        <v>165</v>
      </c>
      <c r="L9108" t="s">
        <v>192</v>
      </c>
      <c r="M9108" t="s">
        <v>111</v>
      </c>
      <c r="N9108" s="2">
        <v>40670</v>
      </c>
      <c r="O9108" s="2">
        <v>40670</v>
      </c>
      <c r="P9108">
        <v>9</v>
      </c>
      <c r="Q9108" s="1">
        <v>0.03</v>
      </c>
      <c r="R9108">
        <v>2.16</v>
      </c>
      <c r="S9108">
        <v>6.05</v>
      </c>
      <c r="T9108">
        <f t="shared" si="142"/>
        <v>19.440000000000001</v>
      </c>
    </row>
    <row r="9109" spans="1:20" x14ac:dyDescent="0.25">
      <c r="A9109">
        <v>9108</v>
      </c>
      <c r="B9109">
        <v>91481</v>
      </c>
      <c r="C9109" t="s">
        <v>392</v>
      </c>
      <c r="D9109" t="s">
        <v>20</v>
      </c>
      <c r="E9109" t="s">
        <v>39</v>
      </c>
      <c r="F9109" t="s">
        <v>40</v>
      </c>
      <c r="G9109" t="s">
        <v>41</v>
      </c>
      <c r="H9109" t="s">
        <v>94</v>
      </c>
      <c r="I9109" t="s">
        <v>28</v>
      </c>
      <c r="J9109" t="s">
        <v>36</v>
      </c>
      <c r="K9109" t="s">
        <v>79</v>
      </c>
      <c r="L9109" t="s">
        <v>192</v>
      </c>
      <c r="M9109" t="s">
        <v>370</v>
      </c>
      <c r="N9109" s="2">
        <v>40450</v>
      </c>
      <c r="O9109" s="2">
        <v>40450</v>
      </c>
      <c r="P9109">
        <v>15</v>
      </c>
      <c r="Q9109" s="1">
        <v>0.1</v>
      </c>
      <c r="R9109">
        <v>6.75</v>
      </c>
      <c r="S9109">
        <v>2.99</v>
      </c>
      <c r="T9109">
        <f t="shared" si="142"/>
        <v>101.25</v>
      </c>
    </row>
    <row r="9110" spans="1:20" x14ac:dyDescent="0.25">
      <c r="A9110">
        <v>9109</v>
      </c>
      <c r="B9110">
        <v>91487</v>
      </c>
      <c r="C9110" t="s">
        <v>392</v>
      </c>
      <c r="D9110" t="s">
        <v>38</v>
      </c>
      <c r="E9110" t="s">
        <v>39</v>
      </c>
      <c r="F9110" t="s">
        <v>40</v>
      </c>
      <c r="G9110" t="s">
        <v>41</v>
      </c>
      <c r="H9110" t="s">
        <v>61</v>
      </c>
      <c r="I9110" t="s">
        <v>28</v>
      </c>
      <c r="J9110" t="s">
        <v>36</v>
      </c>
      <c r="K9110" t="s">
        <v>163</v>
      </c>
      <c r="L9110" t="s">
        <v>192</v>
      </c>
      <c r="M9110" t="s">
        <v>108</v>
      </c>
      <c r="N9110" s="2">
        <v>41546</v>
      </c>
      <c r="O9110" s="2">
        <v>41546</v>
      </c>
      <c r="P9110">
        <v>20</v>
      </c>
      <c r="Q9110" s="1">
        <v>0.02</v>
      </c>
      <c r="R9110">
        <v>142.86000000000001</v>
      </c>
      <c r="S9110">
        <v>19.989999999999998</v>
      </c>
      <c r="T9110">
        <f t="shared" si="142"/>
        <v>2857.2000000000003</v>
      </c>
    </row>
    <row r="9111" spans="1:20" x14ac:dyDescent="0.25">
      <c r="A9111">
        <v>9110</v>
      </c>
      <c r="B9111">
        <v>87019</v>
      </c>
      <c r="C9111" t="s">
        <v>1657</v>
      </c>
      <c r="D9111" t="s">
        <v>20</v>
      </c>
      <c r="E9111" t="s">
        <v>39</v>
      </c>
      <c r="F9111" t="s">
        <v>47</v>
      </c>
      <c r="G9111" t="s">
        <v>93</v>
      </c>
      <c r="H9111" t="s">
        <v>49</v>
      </c>
      <c r="I9111" t="s">
        <v>28</v>
      </c>
      <c r="J9111" t="s">
        <v>36</v>
      </c>
      <c r="K9111" t="s">
        <v>79</v>
      </c>
      <c r="L9111" t="s">
        <v>192</v>
      </c>
      <c r="M9111" t="s">
        <v>51</v>
      </c>
      <c r="N9111" s="2">
        <v>41157</v>
      </c>
      <c r="O9111" s="2">
        <v>41158</v>
      </c>
      <c r="P9111">
        <v>1</v>
      </c>
      <c r="Q9111" s="1">
        <v>0.1</v>
      </c>
      <c r="R9111">
        <v>11.58</v>
      </c>
      <c r="S9111">
        <v>5.72</v>
      </c>
      <c r="T9111">
        <f t="shared" si="142"/>
        <v>11.58</v>
      </c>
    </row>
    <row r="9112" spans="1:20" x14ac:dyDescent="0.25">
      <c r="A9112">
        <v>9111</v>
      </c>
      <c r="B9112">
        <v>88849</v>
      </c>
      <c r="C9112" t="s">
        <v>996</v>
      </c>
      <c r="D9112" t="s">
        <v>20</v>
      </c>
      <c r="E9112" t="s">
        <v>39</v>
      </c>
      <c r="F9112" t="s">
        <v>31</v>
      </c>
      <c r="G9112" t="s">
        <v>93</v>
      </c>
      <c r="H9112" t="s">
        <v>78</v>
      </c>
      <c r="I9112" t="s">
        <v>28</v>
      </c>
      <c r="J9112" t="s">
        <v>36</v>
      </c>
      <c r="K9112" t="s">
        <v>98</v>
      </c>
      <c r="L9112" t="s">
        <v>192</v>
      </c>
      <c r="M9112" t="s">
        <v>375</v>
      </c>
      <c r="N9112" s="2">
        <v>41554</v>
      </c>
      <c r="O9112" s="2">
        <v>41556</v>
      </c>
      <c r="P9112">
        <v>3</v>
      </c>
      <c r="Q9112" s="1">
        <v>0.04</v>
      </c>
      <c r="R9112">
        <v>5.98</v>
      </c>
      <c r="S9112">
        <v>7.15</v>
      </c>
      <c r="T9112">
        <f t="shared" si="142"/>
        <v>17.940000000000001</v>
      </c>
    </row>
    <row r="9113" spans="1:20" x14ac:dyDescent="0.25">
      <c r="A9113">
        <v>9112</v>
      </c>
      <c r="B9113">
        <v>90751</v>
      </c>
      <c r="C9113" t="s">
        <v>890</v>
      </c>
      <c r="D9113" t="s">
        <v>38</v>
      </c>
      <c r="E9113" t="s">
        <v>187</v>
      </c>
      <c r="F9113" t="s">
        <v>22</v>
      </c>
      <c r="G9113" t="s">
        <v>41</v>
      </c>
      <c r="H9113" t="s">
        <v>188</v>
      </c>
      <c r="I9113" t="s">
        <v>28</v>
      </c>
      <c r="J9113" t="s">
        <v>36</v>
      </c>
      <c r="K9113" t="s">
        <v>158</v>
      </c>
      <c r="L9113" t="s">
        <v>26</v>
      </c>
      <c r="M9113" t="s">
        <v>238</v>
      </c>
      <c r="N9113" s="2">
        <v>40229</v>
      </c>
      <c r="O9113" s="2">
        <v>40231</v>
      </c>
      <c r="P9113">
        <v>6</v>
      </c>
      <c r="Q9113" s="1">
        <v>0.05</v>
      </c>
      <c r="R9113">
        <v>19.23</v>
      </c>
      <c r="S9113">
        <v>6.15</v>
      </c>
      <c r="T9113">
        <f t="shared" si="142"/>
        <v>115.38</v>
      </c>
    </row>
    <row r="9114" spans="1:20" x14ac:dyDescent="0.25">
      <c r="A9114">
        <v>9113</v>
      </c>
      <c r="B9114">
        <v>91173</v>
      </c>
      <c r="C9114" t="s">
        <v>837</v>
      </c>
      <c r="D9114" t="s">
        <v>20</v>
      </c>
      <c r="E9114" t="s">
        <v>39</v>
      </c>
      <c r="F9114" t="s">
        <v>22</v>
      </c>
      <c r="G9114" t="s">
        <v>93</v>
      </c>
      <c r="H9114" t="s">
        <v>78</v>
      </c>
      <c r="I9114" t="s">
        <v>28</v>
      </c>
      <c r="J9114" t="s">
        <v>36</v>
      </c>
      <c r="K9114" t="s">
        <v>228</v>
      </c>
      <c r="L9114" t="s">
        <v>192</v>
      </c>
      <c r="M9114" t="s">
        <v>80</v>
      </c>
      <c r="N9114" s="2">
        <v>41614</v>
      </c>
      <c r="O9114" s="2">
        <v>41615</v>
      </c>
      <c r="P9114">
        <v>19</v>
      </c>
      <c r="Q9114" s="1">
        <v>0.03</v>
      </c>
      <c r="R9114">
        <v>3.58</v>
      </c>
      <c r="S9114">
        <v>5.47</v>
      </c>
      <c r="T9114">
        <f t="shared" si="142"/>
        <v>68.02</v>
      </c>
    </row>
    <row r="9115" spans="1:20" x14ac:dyDescent="0.25">
      <c r="A9115">
        <v>9114</v>
      </c>
      <c r="B9115">
        <v>88301</v>
      </c>
      <c r="C9115" t="s">
        <v>948</v>
      </c>
      <c r="D9115" t="s">
        <v>20</v>
      </c>
      <c r="E9115" t="s">
        <v>39</v>
      </c>
      <c r="F9115" t="s">
        <v>22</v>
      </c>
      <c r="G9115" t="s">
        <v>23</v>
      </c>
      <c r="H9115" t="s">
        <v>78</v>
      </c>
      <c r="I9115" t="s">
        <v>28</v>
      </c>
      <c r="J9115" t="s">
        <v>76</v>
      </c>
      <c r="K9115" t="s">
        <v>184</v>
      </c>
      <c r="L9115" t="s">
        <v>44</v>
      </c>
      <c r="M9115" t="s">
        <v>190</v>
      </c>
      <c r="N9115" s="2">
        <v>40793</v>
      </c>
      <c r="O9115" s="2">
        <v>40794</v>
      </c>
      <c r="P9115">
        <v>16</v>
      </c>
      <c r="Q9115" s="1">
        <v>0.01</v>
      </c>
      <c r="R9115">
        <v>4</v>
      </c>
      <c r="S9115">
        <v>1.3</v>
      </c>
      <c r="T9115">
        <f t="shared" si="142"/>
        <v>64</v>
      </c>
    </row>
    <row r="9116" spans="1:20" x14ac:dyDescent="0.25">
      <c r="A9116">
        <v>9115</v>
      </c>
      <c r="B9116">
        <v>88301</v>
      </c>
      <c r="C9116" t="s">
        <v>948</v>
      </c>
      <c r="D9116" t="s">
        <v>20</v>
      </c>
      <c r="E9116" t="s">
        <v>39</v>
      </c>
      <c r="F9116" t="s">
        <v>22</v>
      </c>
      <c r="G9116" t="s">
        <v>23</v>
      </c>
      <c r="H9116" t="s">
        <v>61</v>
      </c>
      <c r="I9116" t="s">
        <v>28</v>
      </c>
      <c r="J9116" t="s">
        <v>76</v>
      </c>
      <c r="K9116" t="s">
        <v>138</v>
      </c>
      <c r="L9116" t="s">
        <v>44</v>
      </c>
      <c r="M9116" t="s">
        <v>27</v>
      </c>
      <c r="N9116" s="2">
        <v>40793</v>
      </c>
      <c r="O9116" s="2">
        <v>40794</v>
      </c>
      <c r="P9116">
        <v>16</v>
      </c>
      <c r="Q9116" s="1">
        <v>0.05</v>
      </c>
      <c r="R9116">
        <v>12.88</v>
      </c>
      <c r="S9116">
        <v>4.59</v>
      </c>
      <c r="T9116">
        <f t="shared" si="142"/>
        <v>206.08</v>
      </c>
    </row>
    <row r="9117" spans="1:20" x14ac:dyDescent="0.25">
      <c r="A9117">
        <v>9116</v>
      </c>
      <c r="B9117">
        <v>87817</v>
      </c>
      <c r="C9117" t="s">
        <v>447</v>
      </c>
      <c r="D9117" t="s">
        <v>20</v>
      </c>
      <c r="E9117" t="s">
        <v>39</v>
      </c>
      <c r="F9117" t="s">
        <v>31</v>
      </c>
      <c r="G9117" t="s">
        <v>32</v>
      </c>
      <c r="H9117" t="s">
        <v>42</v>
      </c>
      <c r="I9117" t="s">
        <v>28</v>
      </c>
      <c r="J9117" t="s">
        <v>76</v>
      </c>
      <c r="K9117" t="s">
        <v>95</v>
      </c>
      <c r="L9117" t="s">
        <v>192</v>
      </c>
      <c r="M9117" t="s">
        <v>121</v>
      </c>
      <c r="N9117" s="2">
        <v>41175</v>
      </c>
      <c r="O9117" s="2">
        <v>41175</v>
      </c>
      <c r="P9117">
        <v>4</v>
      </c>
      <c r="Q9117" s="1">
        <v>0.02</v>
      </c>
      <c r="R9117">
        <v>131.12</v>
      </c>
      <c r="S9117">
        <v>0.99</v>
      </c>
      <c r="T9117">
        <f t="shared" si="142"/>
        <v>524.48</v>
      </c>
    </row>
    <row r="9118" spans="1:20" x14ac:dyDescent="0.25">
      <c r="A9118">
        <v>9117</v>
      </c>
      <c r="B9118">
        <v>87817</v>
      </c>
      <c r="C9118" t="s">
        <v>447</v>
      </c>
      <c r="D9118" t="s">
        <v>20</v>
      </c>
      <c r="E9118" t="s">
        <v>39</v>
      </c>
      <c r="F9118" t="s">
        <v>31</v>
      </c>
      <c r="G9118" t="s">
        <v>32</v>
      </c>
      <c r="H9118" t="s">
        <v>49</v>
      </c>
      <c r="I9118" t="s">
        <v>28</v>
      </c>
      <c r="J9118" t="s">
        <v>76</v>
      </c>
      <c r="K9118" t="s">
        <v>138</v>
      </c>
      <c r="L9118" t="s">
        <v>192</v>
      </c>
      <c r="M9118" t="s">
        <v>143</v>
      </c>
      <c r="N9118" s="2">
        <v>41175</v>
      </c>
      <c r="O9118" s="2">
        <v>41177</v>
      </c>
      <c r="P9118">
        <v>7</v>
      </c>
      <c r="Q9118" s="1">
        <v>0.09</v>
      </c>
      <c r="R9118">
        <v>6.48</v>
      </c>
      <c r="S9118">
        <v>7.86</v>
      </c>
      <c r="T9118">
        <f t="shared" si="142"/>
        <v>45.36</v>
      </c>
    </row>
    <row r="9119" spans="1:20" x14ac:dyDescent="0.25">
      <c r="A9119">
        <v>9118</v>
      </c>
      <c r="B9119">
        <v>87151</v>
      </c>
      <c r="C9119" t="s">
        <v>927</v>
      </c>
      <c r="D9119" t="s">
        <v>20</v>
      </c>
      <c r="E9119" t="s">
        <v>21</v>
      </c>
      <c r="F9119" t="s">
        <v>22</v>
      </c>
      <c r="G9119" t="s">
        <v>41</v>
      </c>
      <c r="H9119" t="s">
        <v>203</v>
      </c>
      <c r="I9119" t="s">
        <v>28</v>
      </c>
      <c r="J9119" t="s">
        <v>76</v>
      </c>
      <c r="K9119" t="s">
        <v>1107</v>
      </c>
      <c r="L9119" t="s">
        <v>26</v>
      </c>
      <c r="M9119" t="s">
        <v>86</v>
      </c>
      <c r="N9119" s="2">
        <v>40714</v>
      </c>
      <c r="O9119" s="2">
        <v>40714</v>
      </c>
      <c r="P9119">
        <v>12</v>
      </c>
      <c r="Q9119" s="1">
        <v>0.08</v>
      </c>
      <c r="R9119">
        <v>8.4600000000000009</v>
      </c>
      <c r="S9119">
        <v>3.62</v>
      </c>
      <c r="T9119">
        <f t="shared" si="142"/>
        <v>101.52000000000001</v>
      </c>
    </row>
    <row r="9120" spans="1:20" x14ac:dyDescent="0.25">
      <c r="A9120">
        <v>9119</v>
      </c>
      <c r="B9120">
        <v>85947</v>
      </c>
      <c r="C9120" t="s">
        <v>1868</v>
      </c>
      <c r="D9120" t="s">
        <v>20</v>
      </c>
      <c r="E9120" t="s">
        <v>39</v>
      </c>
      <c r="F9120" t="s">
        <v>22</v>
      </c>
      <c r="G9120" t="s">
        <v>93</v>
      </c>
      <c r="H9120" t="s">
        <v>42</v>
      </c>
      <c r="I9120" t="s">
        <v>28</v>
      </c>
      <c r="J9120" t="s">
        <v>76</v>
      </c>
      <c r="K9120" t="s">
        <v>82</v>
      </c>
      <c r="L9120" t="s">
        <v>706</v>
      </c>
      <c r="M9120" t="s">
        <v>182</v>
      </c>
      <c r="N9120" s="2">
        <v>40202</v>
      </c>
      <c r="O9120" s="2">
        <v>40204</v>
      </c>
      <c r="P9120">
        <v>6</v>
      </c>
      <c r="Q9120" s="1">
        <v>0.01</v>
      </c>
      <c r="R9120">
        <v>11.7</v>
      </c>
      <c r="S9120">
        <v>6.96</v>
      </c>
      <c r="T9120">
        <f t="shared" si="142"/>
        <v>70.199999999999989</v>
      </c>
    </row>
    <row r="9121" spans="1:20" x14ac:dyDescent="0.25">
      <c r="A9121">
        <v>9120</v>
      </c>
      <c r="B9121">
        <v>88356</v>
      </c>
      <c r="C9121" t="s">
        <v>1771</v>
      </c>
      <c r="D9121" t="s">
        <v>20</v>
      </c>
      <c r="E9121" t="s">
        <v>187</v>
      </c>
      <c r="F9121" t="s">
        <v>31</v>
      </c>
      <c r="G9121" t="s">
        <v>41</v>
      </c>
      <c r="H9121" t="s">
        <v>225</v>
      </c>
      <c r="I9121" t="s">
        <v>28</v>
      </c>
      <c r="J9121" t="s">
        <v>76</v>
      </c>
      <c r="K9121" t="s">
        <v>71</v>
      </c>
      <c r="L9121" t="s">
        <v>26</v>
      </c>
      <c r="M9121" t="s">
        <v>63</v>
      </c>
      <c r="N9121" s="2">
        <v>41527</v>
      </c>
      <c r="O9121" s="2">
        <v>41529</v>
      </c>
      <c r="P9121">
        <v>19</v>
      </c>
      <c r="Q9121" s="1">
        <v>0.08</v>
      </c>
      <c r="R9121">
        <v>99.23</v>
      </c>
      <c r="S9121">
        <v>8.99</v>
      </c>
      <c r="T9121">
        <f t="shared" si="142"/>
        <v>1885.3700000000001</v>
      </c>
    </row>
    <row r="9122" spans="1:20" x14ac:dyDescent="0.25">
      <c r="A9122">
        <v>9121</v>
      </c>
      <c r="B9122">
        <v>88356</v>
      </c>
      <c r="C9122" t="s">
        <v>1771</v>
      </c>
      <c r="D9122" t="s">
        <v>20</v>
      </c>
      <c r="E9122" t="s">
        <v>21</v>
      </c>
      <c r="F9122" t="s">
        <v>31</v>
      </c>
      <c r="G9122" t="s">
        <v>41</v>
      </c>
      <c r="H9122" t="s">
        <v>206</v>
      </c>
      <c r="I9122" t="s">
        <v>28</v>
      </c>
      <c r="J9122" t="s">
        <v>76</v>
      </c>
      <c r="K9122" t="s">
        <v>1147</v>
      </c>
      <c r="L9122" t="s">
        <v>44</v>
      </c>
      <c r="M9122" t="s">
        <v>63</v>
      </c>
      <c r="N9122" s="2">
        <v>41527</v>
      </c>
      <c r="O9122" s="2">
        <v>41530</v>
      </c>
      <c r="P9122">
        <v>2</v>
      </c>
      <c r="Q9122" s="1">
        <v>0.1</v>
      </c>
      <c r="R9122">
        <v>85.99</v>
      </c>
      <c r="S9122">
        <v>0.99</v>
      </c>
      <c r="T9122">
        <f t="shared" si="142"/>
        <v>171.98</v>
      </c>
    </row>
    <row r="9123" spans="1:20" x14ac:dyDescent="0.25">
      <c r="A9123">
        <v>9122</v>
      </c>
      <c r="B9123">
        <v>85944</v>
      </c>
      <c r="C9123" t="s">
        <v>2143</v>
      </c>
      <c r="D9123" t="s">
        <v>20</v>
      </c>
      <c r="E9123" t="s">
        <v>39</v>
      </c>
      <c r="F9123" t="s">
        <v>47</v>
      </c>
      <c r="G9123" t="s">
        <v>93</v>
      </c>
      <c r="H9123" t="s">
        <v>94</v>
      </c>
      <c r="I9123" t="s">
        <v>28</v>
      </c>
      <c r="J9123" t="s">
        <v>76</v>
      </c>
      <c r="K9123" t="s">
        <v>165</v>
      </c>
      <c r="L9123" t="s">
        <v>192</v>
      </c>
      <c r="M9123" t="s">
        <v>156</v>
      </c>
      <c r="N9123" s="2">
        <v>41375</v>
      </c>
      <c r="O9123" s="2">
        <v>41375</v>
      </c>
      <c r="P9123">
        <v>11</v>
      </c>
      <c r="Q9123" s="1">
        <v>0.03</v>
      </c>
      <c r="R9123">
        <v>30.56</v>
      </c>
      <c r="S9123">
        <v>2.99</v>
      </c>
      <c r="T9123">
        <f t="shared" si="142"/>
        <v>336.15999999999997</v>
      </c>
    </row>
    <row r="9124" spans="1:20" x14ac:dyDescent="0.25">
      <c r="A9124">
        <v>9123</v>
      </c>
      <c r="B9124">
        <v>88842</v>
      </c>
      <c r="C9124" t="s">
        <v>996</v>
      </c>
      <c r="D9124" t="s">
        <v>578</v>
      </c>
      <c r="E9124" t="s">
        <v>187</v>
      </c>
      <c r="F9124" t="s">
        <v>31</v>
      </c>
      <c r="G9124" t="s">
        <v>93</v>
      </c>
      <c r="H9124" t="s">
        <v>225</v>
      </c>
      <c r="I9124" t="s">
        <v>28</v>
      </c>
      <c r="J9124" t="s">
        <v>76</v>
      </c>
      <c r="K9124" t="s">
        <v>82</v>
      </c>
      <c r="L9124" t="s">
        <v>330</v>
      </c>
      <c r="M9124" t="s">
        <v>214</v>
      </c>
      <c r="N9124" s="2">
        <v>40684</v>
      </c>
      <c r="O9124" s="2">
        <v>40684</v>
      </c>
      <c r="P9124">
        <v>13</v>
      </c>
      <c r="Q9124" s="1">
        <v>0</v>
      </c>
      <c r="R9124">
        <v>58.14</v>
      </c>
      <c r="S9124">
        <v>36.61</v>
      </c>
      <c r="T9124">
        <f t="shared" si="142"/>
        <v>755.82</v>
      </c>
    </row>
    <row r="9125" spans="1:20" x14ac:dyDescent="0.25">
      <c r="A9125">
        <v>9124</v>
      </c>
      <c r="B9125">
        <v>88842</v>
      </c>
      <c r="C9125" t="s">
        <v>996</v>
      </c>
      <c r="D9125" t="s">
        <v>20</v>
      </c>
      <c r="E9125" t="s">
        <v>21</v>
      </c>
      <c r="F9125" t="s">
        <v>31</v>
      </c>
      <c r="G9125" t="s">
        <v>93</v>
      </c>
      <c r="H9125" t="s">
        <v>203</v>
      </c>
      <c r="I9125" t="s">
        <v>28</v>
      </c>
      <c r="J9125" t="s">
        <v>76</v>
      </c>
      <c r="K9125" t="s">
        <v>409</v>
      </c>
      <c r="L9125" t="s">
        <v>192</v>
      </c>
      <c r="M9125" t="s">
        <v>91</v>
      </c>
      <c r="N9125" s="2">
        <v>40684</v>
      </c>
      <c r="O9125" s="2">
        <v>40685</v>
      </c>
      <c r="P9125">
        <v>7</v>
      </c>
      <c r="Q9125" s="1">
        <v>0</v>
      </c>
      <c r="R9125">
        <v>29.99</v>
      </c>
      <c r="S9125">
        <v>5.5</v>
      </c>
      <c r="T9125">
        <f t="shared" si="142"/>
        <v>209.92999999999998</v>
      </c>
    </row>
    <row r="9126" spans="1:20" x14ac:dyDescent="0.25">
      <c r="A9126">
        <v>9125</v>
      </c>
      <c r="B9126">
        <v>88842</v>
      </c>
      <c r="C9126" t="s">
        <v>996</v>
      </c>
      <c r="D9126" t="s">
        <v>20</v>
      </c>
      <c r="E9126" t="s">
        <v>187</v>
      </c>
      <c r="F9126" t="s">
        <v>31</v>
      </c>
      <c r="G9126" t="s">
        <v>93</v>
      </c>
      <c r="H9126" t="s">
        <v>188</v>
      </c>
      <c r="I9126" t="s">
        <v>28</v>
      </c>
      <c r="J9126" t="s">
        <v>76</v>
      </c>
      <c r="K9126" t="s">
        <v>228</v>
      </c>
      <c r="L9126" t="s">
        <v>192</v>
      </c>
      <c r="M9126" t="s">
        <v>106</v>
      </c>
      <c r="N9126" s="2">
        <v>40684</v>
      </c>
      <c r="O9126" s="2">
        <v>40686</v>
      </c>
      <c r="P9126">
        <v>1</v>
      </c>
      <c r="Q9126" s="1">
        <v>0.03</v>
      </c>
      <c r="R9126">
        <v>16.16</v>
      </c>
      <c r="S9126">
        <v>7.74</v>
      </c>
      <c r="T9126">
        <f t="shared" si="142"/>
        <v>16.16</v>
      </c>
    </row>
    <row r="9127" spans="1:20" x14ac:dyDescent="0.25">
      <c r="A9127">
        <v>9126</v>
      </c>
      <c r="B9127">
        <v>91535</v>
      </c>
      <c r="C9127" t="s">
        <v>2200</v>
      </c>
      <c r="D9127" t="s">
        <v>20</v>
      </c>
      <c r="E9127" t="s">
        <v>39</v>
      </c>
      <c r="F9127" t="s">
        <v>31</v>
      </c>
      <c r="G9127" t="s">
        <v>23</v>
      </c>
      <c r="H9127" t="s">
        <v>94</v>
      </c>
      <c r="I9127" t="s">
        <v>28</v>
      </c>
      <c r="J9127" t="s">
        <v>76</v>
      </c>
      <c r="K9127" t="s">
        <v>43</v>
      </c>
      <c r="L9127" t="s">
        <v>192</v>
      </c>
      <c r="M9127" t="s">
        <v>35</v>
      </c>
      <c r="N9127" s="2">
        <v>41328</v>
      </c>
      <c r="O9127" s="2">
        <v>41329</v>
      </c>
      <c r="P9127">
        <v>6</v>
      </c>
      <c r="Q9127" s="1">
        <v>0.03</v>
      </c>
      <c r="R9127">
        <v>37.76</v>
      </c>
      <c r="S9127">
        <v>12.9</v>
      </c>
      <c r="T9127">
        <f t="shared" si="142"/>
        <v>226.56</v>
      </c>
    </row>
    <row r="9128" spans="1:20" x14ac:dyDescent="0.25">
      <c r="A9128">
        <v>9127</v>
      </c>
      <c r="B9128">
        <v>90725</v>
      </c>
      <c r="C9128" t="s">
        <v>1408</v>
      </c>
      <c r="D9128" t="s">
        <v>20</v>
      </c>
      <c r="E9128" t="s">
        <v>39</v>
      </c>
      <c r="F9128" t="s">
        <v>31</v>
      </c>
      <c r="G9128" t="s">
        <v>48</v>
      </c>
      <c r="H9128" t="s">
        <v>49</v>
      </c>
      <c r="I9128" t="s">
        <v>28</v>
      </c>
      <c r="J9128" t="s">
        <v>76</v>
      </c>
      <c r="K9128" t="s">
        <v>50</v>
      </c>
      <c r="L9128" t="s">
        <v>44</v>
      </c>
      <c r="M9128" t="s">
        <v>139</v>
      </c>
      <c r="N9128" s="2">
        <v>40326</v>
      </c>
      <c r="O9128" s="2">
        <v>40328</v>
      </c>
      <c r="P9128">
        <v>7</v>
      </c>
      <c r="Q9128" s="1">
        <v>0.03</v>
      </c>
      <c r="R9128">
        <v>5.85</v>
      </c>
      <c r="S9128">
        <v>2.27</v>
      </c>
      <c r="T9128">
        <f t="shared" si="142"/>
        <v>40.949999999999996</v>
      </c>
    </row>
    <row r="9129" spans="1:20" x14ac:dyDescent="0.25">
      <c r="A9129">
        <v>9128</v>
      </c>
      <c r="B9129">
        <v>88974</v>
      </c>
      <c r="C9129" t="s">
        <v>372</v>
      </c>
      <c r="D9129" t="s">
        <v>20</v>
      </c>
      <c r="E9129" t="s">
        <v>39</v>
      </c>
      <c r="F9129" t="s">
        <v>31</v>
      </c>
      <c r="G9129" t="s">
        <v>41</v>
      </c>
      <c r="H9129" t="s">
        <v>78</v>
      </c>
      <c r="I9129" t="s">
        <v>28</v>
      </c>
      <c r="J9129" t="s">
        <v>76</v>
      </c>
      <c r="K9129" t="s">
        <v>291</v>
      </c>
      <c r="L9129" t="s">
        <v>192</v>
      </c>
      <c r="M9129" t="s">
        <v>83</v>
      </c>
      <c r="N9129" s="2">
        <v>40342</v>
      </c>
      <c r="O9129" s="2">
        <v>40342</v>
      </c>
      <c r="P9129">
        <v>3</v>
      </c>
      <c r="Q9129" s="1">
        <v>7.0000000000000007E-2</v>
      </c>
      <c r="R9129">
        <v>177.98</v>
      </c>
      <c r="S9129">
        <v>0.99</v>
      </c>
      <c r="T9129">
        <f t="shared" si="142"/>
        <v>533.93999999999994</v>
      </c>
    </row>
    <row r="9130" spans="1:20" x14ac:dyDescent="0.25">
      <c r="A9130">
        <v>9129</v>
      </c>
      <c r="B9130">
        <v>88983</v>
      </c>
      <c r="C9130" t="s">
        <v>372</v>
      </c>
      <c r="D9130" t="s">
        <v>38</v>
      </c>
      <c r="E9130" t="s">
        <v>39</v>
      </c>
      <c r="F9130" t="s">
        <v>31</v>
      </c>
      <c r="G9130" t="s">
        <v>41</v>
      </c>
      <c r="H9130" t="s">
        <v>54</v>
      </c>
      <c r="I9130" t="s">
        <v>28</v>
      </c>
      <c r="J9130" t="s">
        <v>76</v>
      </c>
      <c r="K9130" t="s">
        <v>189</v>
      </c>
      <c r="L9130" t="s">
        <v>192</v>
      </c>
      <c r="M9130" t="s">
        <v>106</v>
      </c>
      <c r="N9130" s="2">
        <v>41438</v>
      </c>
      <c r="O9130" s="2">
        <v>41439</v>
      </c>
      <c r="P9130">
        <v>4</v>
      </c>
      <c r="Q9130" s="1">
        <v>0.01</v>
      </c>
      <c r="R9130">
        <v>2.08</v>
      </c>
      <c r="S9130">
        <v>1.49</v>
      </c>
      <c r="T9130">
        <f t="shared" si="142"/>
        <v>8.32</v>
      </c>
    </row>
    <row r="9131" spans="1:20" x14ac:dyDescent="0.25">
      <c r="A9131">
        <v>9130</v>
      </c>
      <c r="B9131">
        <v>86799</v>
      </c>
      <c r="C9131" t="s">
        <v>2007</v>
      </c>
      <c r="D9131" t="s">
        <v>20</v>
      </c>
      <c r="E9131" t="s">
        <v>39</v>
      </c>
      <c r="F9131" t="s">
        <v>47</v>
      </c>
      <c r="G9131" t="s">
        <v>93</v>
      </c>
      <c r="H9131" t="s">
        <v>54</v>
      </c>
      <c r="I9131" t="s">
        <v>28</v>
      </c>
      <c r="J9131" t="s">
        <v>76</v>
      </c>
      <c r="K9131" t="s">
        <v>50</v>
      </c>
      <c r="L9131" t="s">
        <v>192</v>
      </c>
      <c r="M9131" t="s">
        <v>111</v>
      </c>
      <c r="N9131" s="2">
        <v>40916</v>
      </c>
      <c r="O9131" s="2">
        <v>40917</v>
      </c>
      <c r="P9131">
        <v>10</v>
      </c>
      <c r="Q9131" s="1">
        <v>0.03</v>
      </c>
      <c r="R9131">
        <v>50.98</v>
      </c>
      <c r="S9131">
        <v>13.66</v>
      </c>
      <c r="T9131">
        <f t="shared" si="142"/>
        <v>509.79999999999995</v>
      </c>
    </row>
    <row r="9132" spans="1:20" x14ac:dyDescent="0.25">
      <c r="A9132">
        <v>9131</v>
      </c>
      <c r="B9132">
        <v>91508</v>
      </c>
      <c r="C9132" t="s">
        <v>2220</v>
      </c>
      <c r="D9132" t="s">
        <v>20</v>
      </c>
      <c r="E9132" t="s">
        <v>21</v>
      </c>
      <c r="F9132" t="s">
        <v>22</v>
      </c>
      <c r="G9132" t="s">
        <v>41</v>
      </c>
      <c r="H9132" t="s">
        <v>33</v>
      </c>
      <c r="I9132" t="s">
        <v>28</v>
      </c>
      <c r="J9132" t="s">
        <v>76</v>
      </c>
      <c r="K9132" t="s">
        <v>1243</v>
      </c>
      <c r="L9132" t="s">
        <v>26</v>
      </c>
      <c r="M9132" t="s">
        <v>246</v>
      </c>
      <c r="N9132" s="2">
        <v>41000</v>
      </c>
      <c r="O9132" s="2">
        <v>41000</v>
      </c>
      <c r="P9132">
        <v>11</v>
      </c>
      <c r="Q9132" s="1">
        <v>0.02</v>
      </c>
      <c r="R9132">
        <v>40.98</v>
      </c>
      <c r="S9132">
        <v>1.99</v>
      </c>
      <c r="T9132">
        <f t="shared" si="142"/>
        <v>450.78</v>
      </c>
    </row>
    <row r="9133" spans="1:20" x14ac:dyDescent="0.25">
      <c r="A9133">
        <v>9132</v>
      </c>
      <c r="B9133">
        <v>90158</v>
      </c>
      <c r="C9133" t="s">
        <v>788</v>
      </c>
      <c r="D9133" t="s">
        <v>20</v>
      </c>
      <c r="E9133" t="s">
        <v>39</v>
      </c>
      <c r="F9133" t="s">
        <v>31</v>
      </c>
      <c r="G9133" t="s">
        <v>93</v>
      </c>
      <c r="H9133" t="s">
        <v>49</v>
      </c>
      <c r="I9133" t="s">
        <v>28</v>
      </c>
      <c r="J9133" t="s">
        <v>76</v>
      </c>
      <c r="K9133" t="s">
        <v>129</v>
      </c>
      <c r="L9133" t="s">
        <v>44</v>
      </c>
      <c r="M9133" t="s">
        <v>63</v>
      </c>
      <c r="N9133" s="2">
        <v>41283</v>
      </c>
      <c r="O9133" s="2">
        <v>41285</v>
      </c>
      <c r="P9133">
        <v>11</v>
      </c>
      <c r="Q9133" s="1">
        <v>7.0000000000000007E-2</v>
      </c>
      <c r="R9133">
        <v>3.29</v>
      </c>
      <c r="S9133">
        <v>1.35</v>
      </c>
      <c r="T9133">
        <f t="shared" si="142"/>
        <v>36.19</v>
      </c>
    </row>
    <row r="9134" spans="1:20" x14ac:dyDescent="0.25">
      <c r="A9134">
        <v>9133</v>
      </c>
      <c r="B9134">
        <v>90139</v>
      </c>
      <c r="C9134" t="s">
        <v>381</v>
      </c>
      <c r="D9134" t="s">
        <v>20</v>
      </c>
      <c r="E9134" t="s">
        <v>187</v>
      </c>
      <c r="F9134" t="s">
        <v>47</v>
      </c>
      <c r="G9134" t="s">
        <v>41</v>
      </c>
      <c r="H9134" t="s">
        <v>225</v>
      </c>
      <c r="I9134" t="s">
        <v>28</v>
      </c>
      <c r="J9134" t="s">
        <v>76</v>
      </c>
      <c r="K9134" t="s">
        <v>68</v>
      </c>
      <c r="L9134" t="s">
        <v>192</v>
      </c>
      <c r="M9134" t="s">
        <v>111</v>
      </c>
      <c r="N9134" s="2">
        <v>41464</v>
      </c>
      <c r="O9134" s="2">
        <v>41466</v>
      </c>
      <c r="P9134">
        <v>1</v>
      </c>
      <c r="Q9134" s="1">
        <v>0</v>
      </c>
      <c r="R9134">
        <v>2.08</v>
      </c>
      <c r="S9134">
        <v>5.33</v>
      </c>
      <c r="T9134">
        <f t="shared" si="142"/>
        <v>2.08</v>
      </c>
    </row>
    <row r="9135" spans="1:20" x14ac:dyDescent="0.25">
      <c r="A9135">
        <v>9134</v>
      </c>
      <c r="B9135">
        <v>90139</v>
      </c>
      <c r="C9135" t="s">
        <v>381</v>
      </c>
      <c r="D9135" t="s">
        <v>20</v>
      </c>
      <c r="E9135" t="s">
        <v>39</v>
      </c>
      <c r="F9135" t="s">
        <v>47</v>
      </c>
      <c r="G9135" t="s">
        <v>41</v>
      </c>
      <c r="H9135" t="s">
        <v>61</v>
      </c>
      <c r="I9135" t="s">
        <v>28</v>
      </c>
      <c r="J9135" t="s">
        <v>76</v>
      </c>
      <c r="K9135" t="s">
        <v>181</v>
      </c>
      <c r="L9135" t="s">
        <v>192</v>
      </c>
      <c r="M9135" t="s">
        <v>156</v>
      </c>
      <c r="N9135" s="2">
        <v>41464</v>
      </c>
      <c r="O9135" s="2">
        <v>41465</v>
      </c>
      <c r="P9135">
        <v>14</v>
      </c>
      <c r="Q9135" s="1">
        <v>0.02</v>
      </c>
      <c r="R9135">
        <v>6.48</v>
      </c>
      <c r="S9135">
        <v>9.5399999999999991</v>
      </c>
      <c r="T9135">
        <f t="shared" si="142"/>
        <v>90.72</v>
      </c>
    </row>
    <row r="9136" spans="1:20" x14ac:dyDescent="0.25">
      <c r="A9136">
        <v>9135</v>
      </c>
      <c r="B9136">
        <v>90139</v>
      </c>
      <c r="C9136" t="s">
        <v>2282</v>
      </c>
      <c r="D9136" t="s">
        <v>38</v>
      </c>
      <c r="E9136" t="s">
        <v>39</v>
      </c>
      <c r="F9136" t="s">
        <v>47</v>
      </c>
      <c r="G9136" t="s">
        <v>41</v>
      </c>
      <c r="H9136" t="s">
        <v>89</v>
      </c>
      <c r="I9136" t="s">
        <v>28</v>
      </c>
      <c r="J9136" t="s">
        <v>76</v>
      </c>
      <c r="K9136" t="s">
        <v>228</v>
      </c>
      <c r="L9136" t="s">
        <v>192</v>
      </c>
      <c r="M9136" t="s">
        <v>51</v>
      </c>
      <c r="N9136" s="2">
        <v>41464</v>
      </c>
      <c r="O9136" s="2">
        <v>41464</v>
      </c>
      <c r="P9136">
        <v>2</v>
      </c>
      <c r="Q9136" s="1">
        <v>0.09</v>
      </c>
      <c r="R9136">
        <v>64.98</v>
      </c>
      <c r="S9136">
        <v>6.88</v>
      </c>
      <c r="T9136">
        <f t="shared" si="142"/>
        <v>129.96</v>
      </c>
    </row>
    <row r="9137" spans="1:20" x14ac:dyDescent="0.25">
      <c r="A9137">
        <v>9136</v>
      </c>
      <c r="B9137">
        <v>90672</v>
      </c>
      <c r="C9137" t="s">
        <v>1635</v>
      </c>
      <c r="D9137" t="s">
        <v>20</v>
      </c>
      <c r="E9137" t="s">
        <v>39</v>
      </c>
      <c r="F9137" t="s">
        <v>47</v>
      </c>
      <c r="G9137" t="s">
        <v>41</v>
      </c>
      <c r="H9137" t="s">
        <v>94</v>
      </c>
      <c r="I9137" t="s">
        <v>28</v>
      </c>
      <c r="J9137" t="s">
        <v>76</v>
      </c>
      <c r="K9137" t="s">
        <v>189</v>
      </c>
      <c r="L9137" t="s">
        <v>192</v>
      </c>
      <c r="M9137" t="s">
        <v>160</v>
      </c>
      <c r="N9137" s="2">
        <v>41516</v>
      </c>
      <c r="O9137" s="2">
        <v>41517</v>
      </c>
      <c r="P9137">
        <v>23</v>
      </c>
      <c r="Q9137" s="1">
        <v>0.1</v>
      </c>
      <c r="R9137">
        <v>7.1</v>
      </c>
      <c r="S9137">
        <v>6.05</v>
      </c>
      <c r="T9137">
        <f t="shared" si="142"/>
        <v>163.29999999999998</v>
      </c>
    </row>
    <row r="9138" spans="1:20" x14ac:dyDescent="0.25">
      <c r="A9138">
        <v>9137</v>
      </c>
      <c r="B9138">
        <v>90672</v>
      </c>
      <c r="C9138" t="s">
        <v>1635</v>
      </c>
      <c r="D9138" t="s">
        <v>578</v>
      </c>
      <c r="E9138" t="s">
        <v>21</v>
      </c>
      <c r="F9138" t="s">
        <v>47</v>
      </c>
      <c r="G9138" t="s">
        <v>41</v>
      </c>
      <c r="H9138" t="s">
        <v>24</v>
      </c>
      <c r="I9138" t="s">
        <v>28</v>
      </c>
      <c r="J9138" t="s">
        <v>76</v>
      </c>
      <c r="K9138" t="s">
        <v>1147</v>
      </c>
      <c r="L9138" t="s">
        <v>330</v>
      </c>
      <c r="M9138" t="s">
        <v>111</v>
      </c>
      <c r="N9138" s="2">
        <v>41516</v>
      </c>
      <c r="O9138" s="2">
        <v>41516</v>
      </c>
      <c r="P9138">
        <v>8</v>
      </c>
      <c r="Q9138" s="1">
        <v>0.01</v>
      </c>
      <c r="R9138">
        <v>119.99</v>
      </c>
      <c r="S9138">
        <v>56.14</v>
      </c>
      <c r="T9138">
        <f t="shared" si="142"/>
        <v>959.92</v>
      </c>
    </row>
    <row r="9139" spans="1:20" x14ac:dyDescent="0.25">
      <c r="A9139">
        <v>9138</v>
      </c>
      <c r="B9139">
        <v>89830</v>
      </c>
      <c r="C9139" t="s">
        <v>1120</v>
      </c>
      <c r="D9139" t="s">
        <v>20</v>
      </c>
      <c r="E9139" t="s">
        <v>39</v>
      </c>
      <c r="F9139" t="s">
        <v>47</v>
      </c>
      <c r="G9139" t="s">
        <v>93</v>
      </c>
      <c r="H9139" t="s">
        <v>78</v>
      </c>
      <c r="I9139" t="s">
        <v>28</v>
      </c>
      <c r="J9139" t="s">
        <v>76</v>
      </c>
      <c r="K9139" t="s">
        <v>55</v>
      </c>
      <c r="L9139" t="s">
        <v>192</v>
      </c>
      <c r="M9139" t="s">
        <v>160</v>
      </c>
      <c r="N9139" s="2">
        <v>40674</v>
      </c>
      <c r="O9139" s="2">
        <v>40676</v>
      </c>
      <c r="P9139">
        <v>2</v>
      </c>
      <c r="Q9139" s="1">
        <v>0</v>
      </c>
      <c r="R9139">
        <v>420.98</v>
      </c>
      <c r="S9139">
        <v>19.989999999999998</v>
      </c>
      <c r="T9139">
        <f t="shared" si="142"/>
        <v>841.96</v>
      </c>
    </row>
    <row r="9140" spans="1:20" x14ac:dyDescent="0.25">
      <c r="A9140">
        <v>9139</v>
      </c>
      <c r="B9140">
        <v>89830</v>
      </c>
      <c r="C9140" t="s">
        <v>1120</v>
      </c>
      <c r="D9140" t="s">
        <v>20</v>
      </c>
      <c r="E9140" t="s">
        <v>39</v>
      </c>
      <c r="F9140" t="s">
        <v>47</v>
      </c>
      <c r="G9140" t="s">
        <v>93</v>
      </c>
      <c r="H9140" t="s">
        <v>94</v>
      </c>
      <c r="I9140" t="s">
        <v>28</v>
      </c>
      <c r="J9140" t="s">
        <v>76</v>
      </c>
      <c r="K9140" t="s">
        <v>221</v>
      </c>
      <c r="L9140" t="s">
        <v>192</v>
      </c>
      <c r="M9140" t="s">
        <v>156</v>
      </c>
      <c r="N9140" s="2">
        <v>40674</v>
      </c>
      <c r="O9140" s="2">
        <v>40675</v>
      </c>
      <c r="P9140">
        <v>16</v>
      </c>
      <c r="Q9140" s="1">
        <v>0.02</v>
      </c>
      <c r="R9140">
        <v>6.48</v>
      </c>
      <c r="S9140">
        <v>9.68</v>
      </c>
      <c r="T9140">
        <f t="shared" si="142"/>
        <v>103.68</v>
      </c>
    </row>
    <row r="9141" spans="1:20" x14ac:dyDescent="0.25">
      <c r="A9141">
        <v>9140</v>
      </c>
      <c r="B9141">
        <v>89830</v>
      </c>
      <c r="C9141" t="s">
        <v>1495</v>
      </c>
      <c r="D9141" t="s">
        <v>20</v>
      </c>
      <c r="E9141" t="s">
        <v>39</v>
      </c>
      <c r="F9141" t="s">
        <v>47</v>
      </c>
      <c r="G9141" t="s">
        <v>93</v>
      </c>
      <c r="H9141" t="s">
        <v>89</v>
      </c>
      <c r="I9141" t="s">
        <v>28</v>
      </c>
      <c r="J9141" t="s">
        <v>64</v>
      </c>
      <c r="K9141" t="s">
        <v>55</v>
      </c>
      <c r="L9141" t="s">
        <v>44</v>
      </c>
      <c r="M9141" t="s">
        <v>167</v>
      </c>
      <c r="N9141" s="2">
        <v>40674</v>
      </c>
      <c r="O9141" s="2">
        <v>40676</v>
      </c>
      <c r="P9141">
        <v>17</v>
      </c>
      <c r="Q9141" s="1">
        <v>7.0000000000000007E-2</v>
      </c>
      <c r="R9141">
        <v>36.549999999999997</v>
      </c>
      <c r="S9141">
        <v>13.89</v>
      </c>
      <c r="T9141">
        <f t="shared" si="142"/>
        <v>621.34999999999991</v>
      </c>
    </row>
    <row r="9142" spans="1:20" x14ac:dyDescent="0.25">
      <c r="A9142">
        <v>9141</v>
      </c>
      <c r="B9142">
        <v>90064</v>
      </c>
      <c r="C9142" t="s">
        <v>931</v>
      </c>
      <c r="D9142" t="s">
        <v>20</v>
      </c>
      <c r="E9142" t="s">
        <v>39</v>
      </c>
      <c r="F9142" t="s">
        <v>47</v>
      </c>
      <c r="G9142" t="s">
        <v>48</v>
      </c>
      <c r="H9142" t="s">
        <v>61</v>
      </c>
      <c r="I9142" t="s">
        <v>28</v>
      </c>
      <c r="J9142" t="s">
        <v>64</v>
      </c>
      <c r="K9142" t="s">
        <v>116</v>
      </c>
      <c r="L9142" t="s">
        <v>44</v>
      </c>
      <c r="M9142" t="s">
        <v>160</v>
      </c>
      <c r="N9142" s="2">
        <v>41001</v>
      </c>
      <c r="O9142" s="2">
        <v>41006</v>
      </c>
      <c r="P9142">
        <v>13</v>
      </c>
      <c r="Q9142" s="1">
        <v>0.04</v>
      </c>
      <c r="R9142">
        <v>3.98</v>
      </c>
      <c r="S9142">
        <v>0.7</v>
      </c>
      <c r="T9142">
        <f t="shared" si="142"/>
        <v>51.74</v>
      </c>
    </row>
    <row r="9143" spans="1:20" x14ac:dyDescent="0.25">
      <c r="A9143">
        <v>9142</v>
      </c>
      <c r="B9143">
        <v>90064</v>
      </c>
      <c r="C9143" t="s">
        <v>445</v>
      </c>
      <c r="D9143" t="s">
        <v>38</v>
      </c>
      <c r="E9143" t="s">
        <v>39</v>
      </c>
      <c r="F9143" t="s">
        <v>22</v>
      </c>
      <c r="G9143" t="s">
        <v>48</v>
      </c>
      <c r="H9143" t="s">
        <v>42</v>
      </c>
      <c r="I9143" t="s">
        <v>28</v>
      </c>
      <c r="J9143" t="s">
        <v>64</v>
      </c>
      <c r="K9143" t="s">
        <v>291</v>
      </c>
      <c r="L9143" t="s">
        <v>44</v>
      </c>
      <c r="M9143" t="s">
        <v>86</v>
      </c>
      <c r="N9143" s="2">
        <v>41001</v>
      </c>
      <c r="O9143" s="2">
        <v>41005</v>
      </c>
      <c r="P9143">
        <v>4</v>
      </c>
      <c r="Q9143" s="1">
        <v>7.0000000000000007E-2</v>
      </c>
      <c r="R9143">
        <v>2.21</v>
      </c>
      <c r="S9143">
        <v>1</v>
      </c>
      <c r="T9143">
        <f t="shared" si="142"/>
        <v>8.84</v>
      </c>
    </row>
    <row r="9144" spans="1:20" x14ac:dyDescent="0.25">
      <c r="A9144">
        <v>9143</v>
      </c>
      <c r="B9144">
        <v>89655</v>
      </c>
      <c r="C9144" t="s">
        <v>724</v>
      </c>
      <c r="D9144" t="s">
        <v>20</v>
      </c>
      <c r="E9144" t="s">
        <v>39</v>
      </c>
      <c r="F9144" t="s">
        <v>31</v>
      </c>
      <c r="G9144" t="s">
        <v>41</v>
      </c>
      <c r="H9144" t="s">
        <v>94</v>
      </c>
      <c r="I9144" t="s">
        <v>28</v>
      </c>
      <c r="J9144" t="s">
        <v>64</v>
      </c>
      <c r="K9144" t="s">
        <v>133</v>
      </c>
      <c r="L9144" t="s">
        <v>192</v>
      </c>
      <c r="M9144" t="s">
        <v>146</v>
      </c>
      <c r="N9144" s="2">
        <v>41035</v>
      </c>
      <c r="O9144" s="2">
        <v>41038</v>
      </c>
      <c r="P9144">
        <v>11</v>
      </c>
      <c r="Q9144" s="1">
        <v>0.02</v>
      </c>
      <c r="R9144">
        <v>55.48</v>
      </c>
      <c r="S9144">
        <v>14.3</v>
      </c>
      <c r="T9144">
        <f t="shared" si="142"/>
        <v>610.28</v>
      </c>
    </row>
    <row r="9145" spans="1:20" x14ac:dyDescent="0.25">
      <c r="A9145">
        <v>9144</v>
      </c>
      <c r="B9145">
        <v>89404</v>
      </c>
      <c r="C9145" t="s">
        <v>2255</v>
      </c>
      <c r="D9145" t="s">
        <v>578</v>
      </c>
      <c r="E9145" t="s">
        <v>187</v>
      </c>
      <c r="F9145" t="s">
        <v>47</v>
      </c>
      <c r="G9145" t="s">
        <v>41</v>
      </c>
      <c r="H9145" t="s">
        <v>217</v>
      </c>
      <c r="I9145" t="s">
        <v>28</v>
      </c>
      <c r="J9145" t="s">
        <v>64</v>
      </c>
      <c r="K9145" t="s">
        <v>98</v>
      </c>
      <c r="L9145" t="s">
        <v>283</v>
      </c>
      <c r="M9145" t="s">
        <v>167</v>
      </c>
      <c r="N9145" s="2">
        <v>41091</v>
      </c>
      <c r="O9145" s="2">
        <v>41092</v>
      </c>
      <c r="P9145">
        <v>4</v>
      </c>
      <c r="Q9145" s="1">
        <v>0.01</v>
      </c>
      <c r="R9145">
        <v>180.98</v>
      </c>
      <c r="S9145">
        <v>30</v>
      </c>
      <c r="T9145">
        <f t="shared" si="142"/>
        <v>723.92</v>
      </c>
    </row>
    <row r="9146" spans="1:20" x14ac:dyDescent="0.25">
      <c r="A9146">
        <v>9145</v>
      </c>
      <c r="B9146">
        <v>89404</v>
      </c>
      <c r="C9146" t="s">
        <v>2255</v>
      </c>
      <c r="D9146" t="s">
        <v>20</v>
      </c>
      <c r="E9146" t="s">
        <v>39</v>
      </c>
      <c r="F9146" t="s">
        <v>47</v>
      </c>
      <c r="G9146" t="s">
        <v>41</v>
      </c>
      <c r="H9146" t="s">
        <v>49</v>
      </c>
      <c r="I9146" t="s">
        <v>28</v>
      </c>
      <c r="J9146" t="s">
        <v>64</v>
      </c>
      <c r="K9146" t="s">
        <v>289</v>
      </c>
      <c r="L9146" t="s">
        <v>192</v>
      </c>
      <c r="M9146" t="s">
        <v>167</v>
      </c>
      <c r="N9146" s="2">
        <v>41091</v>
      </c>
      <c r="O9146" s="2">
        <v>41093</v>
      </c>
      <c r="P9146">
        <v>10</v>
      </c>
      <c r="Q9146" s="1">
        <v>0</v>
      </c>
      <c r="R9146">
        <v>48.04</v>
      </c>
      <c r="S9146">
        <v>5.79</v>
      </c>
      <c r="T9146">
        <f t="shared" si="142"/>
        <v>480.4</v>
      </c>
    </row>
    <row r="9147" spans="1:20" x14ac:dyDescent="0.25">
      <c r="A9147">
        <v>9146</v>
      </c>
      <c r="B9147">
        <v>89404</v>
      </c>
      <c r="C9147" t="s">
        <v>2255</v>
      </c>
      <c r="D9147" t="s">
        <v>578</v>
      </c>
      <c r="E9147" t="s">
        <v>187</v>
      </c>
      <c r="F9147" t="s">
        <v>47</v>
      </c>
      <c r="G9147" t="s">
        <v>41</v>
      </c>
      <c r="H9147" t="s">
        <v>219</v>
      </c>
      <c r="I9147" t="s">
        <v>28</v>
      </c>
      <c r="J9147" t="s">
        <v>64</v>
      </c>
      <c r="K9147" t="s">
        <v>68</v>
      </c>
      <c r="L9147" t="s">
        <v>330</v>
      </c>
      <c r="M9147" t="s">
        <v>117</v>
      </c>
      <c r="N9147" s="2">
        <v>41091</v>
      </c>
      <c r="O9147" s="2">
        <v>41093</v>
      </c>
      <c r="P9147">
        <v>7</v>
      </c>
      <c r="Q9147" s="1">
        <v>0.09</v>
      </c>
      <c r="R9147">
        <v>400.98</v>
      </c>
      <c r="S9147">
        <v>42.52</v>
      </c>
      <c r="T9147">
        <f t="shared" si="142"/>
        <v>2806.86</v>
      </c>
    </row>
    <row r="9148" spans="1:20" x14ac:dyDescent="0.25">
      <c r="A9148">
        <v>9147</v>
      </c>
      <c r="B9148">
        <v>86422</v>
      </c>
      <c r="C9148" t="s">
        <v>2031</v>
      </c>
      <c r="D9148" t="s">
        <v>20</v>
      </c>
      <c r="E9148" t="s">
        <v>187</v>
      </c>
      <c r="F9148" t="s">
        <v>47</v>
      </c>
      <c r="G9148" t="s">
        <v>41</v>
      </c>
      <c r="H9148" t="s">
        <v>219</v>
      </c>
      <c r="I9148" t="s">
        <v>28</v>
      </c>
      <c r="J9148" t="s">
        <v>64</v>
      </c>
      <c r="K9148" t="s">
        <v>101</v>
      </c>
      <c r="L9148" t="s">
        <v>26</v>
      </c>
      <c r="M9148" t="s">
        <v>117</v>
      </c>
      <c r="N9148" s="2">
        <v>40246</v>
      </c>
      <c r="O9148" s="2">
        <v>40247</v>
      </c>
      <c r="P9148">
        <v>11</v>
      </c>
      <c r="Q9148" s="1">
        <v>0.04</v>
      </c>
      <c r="R9148">
        <v>19.23</v>
      </c>
      <c r="S9148">
        <v>6.15</v>
      </c>
      <c r="T9148">
        <f t="shared" si="142"/>
        <v>211.53</v>
      </c>
    </row>
    <row r="9149" spans="1:20" x14ac:dyDescent="0.25">
      <c r="A9149">
        <v>9148</v>
      </c>
      <c r="B9149">
        <v>86303</v>
      </c>
      <c r="C9149" t="s">
        <v>1798</v>
      </c>
      <c r="D9149" t="s">
        <v>20</v>
      </c>
      <c r="E9149" t="s">
        <v>39</v>
      </c>
      <c r="F9149" t="s">
        <v>31</v>
      </c>
      <c r="G9149" t="s">
        <v>48</v>
      </c>
      <c r="H9149" t="s">
        <v>54</v>
      </c>
      <c r="I9149" t="s">
        <v>28</v>
      </c>
      <c r="J9149" t="s">
        <v>64</v>
      </c>
      <c r="K9149" t="s">
        <v>79</v>
      </c>
      <c r="L9149" t="s">
        <v>192</v>
      </c>
      <c r="M9149" t="s">
        <v>102</v>
      </c>
      <c r="N9149" s="2">
        <v>41401</v>
      </c>
      <c r="O9149" s="2">
        <v>41403</v>
      </c>
      <c r="P9149">
        <v>4</v>
      </c>
      <c r="Q9149" s="1">
        <v>0.01</v>
      </c>
      <c r="R9149">
        <v>22.38</v>
      </c>
      <c r="S9149">
        <v>15.1</v>
      </c>
      <c r="T9149">
        <f t="shared" si="142"/>
        <v>89.52</v>
      </c>
    </row>
    <row r="9150" spans="1:20" x14ac:dyDescent="0.25">
      <c r="A9150">
        <v>9149</v>
      </c>
      <c r="B9150">
        <v>90839</v>
      </c>
      <c r="C9150" t="s">
        <v>879</v>
      </c>
      <c r="D9150" t="s">
        <v>20</v>
      </c>
      <c r="E9150" t="s">
        <v>39</v>
      </c>
      <c r="F9150" t="s">
        <v>31</v>
      </c>
      <c r="G9150" t="s">
        <v>41</v>
      </c>
      <c r="H9150" t="s">
        <v>54</v>
      </c>
      <c r="I9150" t="s">
        <v>28</v>
      </c>
      <c r="J9150" t="s">
        <v>64</v>
      </c>
      <c r="K9150" t="s">
        <v>165</v>
      </c>
      <c r="L9150" t="s">
        <v>192</v>
      </c>
      <c r="M9150" t="s">
        <v>141</v>
      </c>
      <c r="N9150" s="2">
        <v>41068</v>
      </c>
      <c r="O9150" s="2">
        <v>41069</v>
      </c>
      <c r="P9150">
        <v>10</v>
      </c>
      <c r="Q9150" s="1">
        <v>0.09</v>
      </c>
      <c r="R9150">
        <v>81.319999999999993</v>
      </c>
      <c r="S9150">
        <v>0.99</v>
      </c>
      <c r="T9150">
        <f t="shared" si="142"/>
        <v>813.19999999999993</v>
      </c>
    </row>
    <row r="9151" spans="1:20" x14ac:dyDescent="0.25">
      <c r="A9151">
        <v>9150</v>
      </c>
      <c r="B9151">
        <v>90839</v>
      </c>
      <c r="C9151" t="s">
        <v>879</v>
      </c>
      <c r="D9151" t="s">
        <v>20</v>
      </c>
      <c r="E9151" t="s">
        <v>39</v>
      </c>
      <c r="F9151" t="s">
        <v>31</v>
      </c>
      <c r="G9151" t="s">
        <v>41</v>
      </c>
      <c r="H9151" t="s">
        <v>42</v>
      </c>
      <c r="I9151" t="s">
        <v>28</v>
      </c>
      <c r="J9151" t="s">
        <v>64</v>
      </c>
      <c r="K9151" t="s">
        <v>101</v>
      </c>
      <c r="L9151" t="s">
        <v>44</v>
      </c>
      <c r="M9151" t="s">
        <v>35</v>
      </c>
      <c r="N9151" s="2">
        <v>41068</v>
      </c>
      <c r="O9151" s="2">
        <v>41068</v>
      </c>
      <c r="P9151">
        <v>5</v>
      </c>
      <c r="Q9151" s="1">
        <v>0.06</v>
      </c>
      <c r="R9151">
        <v>3.71</v>
      </c>
      <c r="S9151">
        <v>1.93</v>
      </c>
      <c r="T9151">
        <f t="shared" si="142"/>
        <v>18.55</v>
      </c>
    </row>
    <row r="9152" spans="1:20" x14ac:dyDescent="0.25">
      <c r="A9152">
        <v>9151</v>
      </c>
      <c r="B9152">
        <v>90839</v>
      </c>
      <c r="C9152" t="s">
        <v>879</v>
      </c>
      <c r="D9152" t="s">
        <v>20</v>
      </c>
      <c r="E9152" t="s">
        <v>39</v>
      </c>
      <c r="F9152" t="s">
        <v>31</v>
      </c>
      <c r="G9152" t="s">
        <v>41</v>
      </c>
      <c r="H9152" t="s">
        <v>42</v>
      </c>
      <c r="I9152" t="s">
        <v>28</v>
      </c>
      <c r="J9152" t="s">
        <v>64</v>
      </c>
      <c r="K9152" t="s">
        <v>95</v>
      </c>
      <c r="L9152" t="s">
        <v>192</v>
      </c>
      <c r="M9152" t="s">
        <v>146</v>
      </c>
      <c r="N9152" s="2">
        <v>41068</v>
      </c>
      <c r="O9152" s="2">
        <v>41069</v>
      </c>
      <c r="P9152">
        <v>15</v>
      </c>
      <c r="Q9152" s="1">
        <v>0.06</v>
      </c>
      <c r="R9152">
        <v>6.48</v>
      </c>
      <c r="S9152">
        <v>5.94</v>
      </c>
      <c r="T9152">
        <f t="shared" si="142"/>
        <v>97.2</v>
      </c>
    </row>
    <row r="9153" spans="1:20" x14ac:dyDescent="0.25">
      <c r="A9153">
        <v>9152</v>
      </c>
      <c r="B9153">
        <v>90839</v>
      </c>
      <c r="C9153" t="s">
        <v>1499</v>
      </c>
      <c r="D9153" t="s">
        <v>20</v>
      </c>
      <c r="E9153" t="s">
        <v>39</v>
      </c>
      <c r="F9153" t="s">
        <v>31</v>
      </c>
      <c r="G9153" t="s">
        <v>41</v>
      </c>
      <c r="H9153" t="s">
        <v>89</v>
      </c>
      <c r="I9153" t="s">
        <v>28</v>
      </c>
      <c r="J9153" t="s">
        <v>64</v>
      </c>
      <c r="K9153" t="s">
        <v>184</v>
      </c>
      <c r="L9153" t="s">
        <v>192</v>
      </c>
      <c r="M9153" t="s">
        <v>121</v>
      </c>
      <c r="N9153" s="2">
        <v>41068</v>
      </c>
      <c r="O9153" s="2">
        <v>41070</v>
      </c>
      <c r="P9153">
        <v>19</v>
      </c>
      <c r="Q9153" s="1">
        <v>0.01</v>
      </c>
      <c r="R9153">
        <v>18.97</v>
      </c>
      <c r="S9153">
        <v>9.0299999999999994</v>
      </c>
      <c r="T9153">
        <f t="shared" si="142"/>
        <v>360.42999999999995</v>
      </c>
    </row>
    <row r="9154" spans="1:20" x14ac:dyDescent="0.25">
      <c r="A9154">
        <v>9153</v>
      </c>
      <c r="B9154">
        <v>90839</v>
      </c>
      <c r="C9154" t="s">
        <v>1499</v>
      </c>
      <c r="D9154" t="s">
        <v>20</v>
      </c>
      <c r="E9154" t="s">
        <v>39</v>
      </c>
      <c r="F9154" t="s">
        <v>31</v>
      </c>
      <c r="G9154" t="s">
        <v>41</v>
      </c>
      <c r="H9154" t="s">
        <v>94</v>
      </c>
      <c r="I9154" t="s">
        <v>28</v>
      </c>
      <c r="J9154" t="s">
        <v>64</v>
      </c>
      <c r="K9154" t="s">
        <v>291</v>
      </c>
      <c r="L9154" t="s">
        <v>192</v>
      </c>
      <c r="M9154" t="s">
        <v>141</v>
      </c>
      <c r="N9154" s="2">
        <v>41068</v>
      </c>
      <c r="O9154" s="2">
        <v>41069</v>
      </c>
      <c r="P9154">
        <v>2</v>
      </c>
      <c r="Q9154" s="1">
        <v>0.09</v>
      </c>
      <c r="R9154">
        <v>31.98</v>
      </c>
      <c r="S9154">
        <v>6.72</v>
      </c>
      <c r="T9154">
        <f t="shared" si="142"/>
        <v>63.96</v>
      </c>
    </row>
    <row r="9155" spans="1:20" x14ac:dyDescent="0.25">
      <c r="A9155">
        <v>9154</v>
      </c>
      <c r="B9155">
        <v>91357</v>
      </c>
      <c r="C9155" t="s">
        <v>1485</v>
      </c>
      <c r="D9155" t="s">
        <v>20</v>
      </c>
      <c r="E9155" t="s">
        <v>39</v>
      </c>
      <c r="F9155" t="s">
        <v>31</v>
      </c>
      <c r="G9155" t="s">
        <v>32</v>
      </c>
      <c r="H9155" t="s">
        <v>94</v>
      </c>
      <c r="I9155" t="s">
        <v>28</v>
      </c>
      <c r="J9155" t="s">
        <v>64</v>
      </c>
      <c r="K9155" t="s">
        <v>133</v>
      </c>
      <c r="L9155" t="s">
        <v>192</v>
      </c>
      <c r="M9155" t="s">
        <v>255</v>
      </c>
      <c r="N9155" s="2">
        <v>41071</v>
      </c>
      <c r="O9155" s="2">
        <v>41073</v>
      </c>
      <c r="P9155">
        <v>8</v>
      </c>
      <c r="Q9155" s="1">
        <v>0.06</v>
      </c>
      <c r="R9155">
        <v>6.48</v>
      </c>
      <c r="S9155">
        <v>10.050000000000001</v>
      </c>
      <c r="T9155">
        <f t="shared" ref="T9155:T9218" si="143">R9155*P9155</f>
        <v>51.84</v>
      </c>
    </row>
    <row r="9156" spans="1:20" x14ac:dyDescent="0.25">
      <c r="A9156">
        <v>9155</v>
      </c>
      <c r="B9156">
        <v>88477</v>
      </c>
      <c r="C9156" t="s">
        <v>668</v>
      </c>
      <c r="D9156" t="s">
        <v>20</v>
      </c>
      <c r="E9156" t="s">
        <v>21</v>
      </c>
      <c r="F9156" t="s">
        <v>31</v>
      </c>
      <c r="G9156" t="s">
        <v>48</v>
      </c>
      <c r="H9156" t="s">
        <v>24</v>
      </c>
      <c r="I9156" t="s">
        <v>28</v>
      </c>
      <c r="J9156" t="s">
        <v>64</v>
      </c>
      <c r="K9156" t="s">
        <v>1147</v>
      </c>
      <c r="L9156" t="s">
        <v>192</v>
      </c>
      <c r="M9156" t="s">
        <v>35</v>
      </c>
      <c r="N9156" s="2">
        <v>40953</v>
      </c>
      <c r="O9156" s="2">
        <v>40953</v>
      </c>
      <c r="P9156">
        <v>5</v>
      </c>
      <c r="Q9156" s="1">
        <v>7.0000000000000007E-2</v>
      </c>
      <c r="R9156">
        <v>110.99</v>
      </c>
      <c r="S9156">
        <v>8.99</v>
      </c>
      <c r="T9156">
        <f t="shared" si="143"/>
        <v>554.94999999999993</v>
      </c>
    </row>
    <row r="9157" spans="1:20" x14ac:dyDescent="0.25">
      <c r="A9157">
        <v>9156</v>
      </c>
      <c r="B9157">
        <v>86398</v>
      </c>
      <c r="C9157" t="s">
        <v>2503</v>
      </c>
      <c r="D9157" t="s">
        <v>578</v>
      </c>
      <c r="E9157" t="s">
        <v>187</v>
      </c>
      <c r="F9157" t="s">
        <v>31</v>
      </c>
      <c r="G9157" t="s">
        <v>23</v>
      </c>
      <c r="H9157" t="s">
        <v>188</v>
      </c>
      <c r="I9157" t="s">
        <v>28</v>
      </c>
      <c r="J9157" t="s">
        <v>64</v>
      </c>
      <c r="K9157" t="s">
        <v>116</v>
      </c>
      <c r="L9157" t="s">
        <v>283</v>
      </c>
      <c r="M9157" t="s">
        <v>143</v>
      </c>
      <c r="N9157" s="2">
        <v>40586</v>
      </c>
      <c r="O9157" s="2">
        <v>40588</v>
      </c>
      <c r="P9157">
        <v>6</v>
      </c>
      <c r="Q9157" s="1">
        <v>0.03</v>
      </c>
      <c r="R9157">
        <v>226.67</v>
      </c>
      <c r="S9157">
        <v>28.16</v>
      </c>
      <c r="T9157">
        <f t="shared" si="143"/>
        <v>1360.02</v>
      </c>
    </row>
    <row r="9158" spans="1:20" x14ac:dyDescent="0.25">
      <c r="A9158">
        <v>9157</v>
      </c>
      <c r="B9158">
        <v>90936</v>
      </c>
      <c r="C9158" t="s">
        <v>861</v>
      </c>
      <c r="D9158" t="s">
        <v>20</v>
      </c>
      <c r="E9158" t="s">
        <v>39</v>
      </c>
      <c r="F9158" t="s">
        <v>22</v>
      </c>
      <c r="G9158" t="s">
        <v>93</v>
      </c>
      <c r="H9158" t="s">
        <v>54</v>
      </c>
      <c r="I9158" t="s">
        <v>28</v>
      </c>
      <c r="J9158" t="s">
        <v>64</v>
      </c>
      <c r="K9158" t="s">
        <v>82</v>
      </c>
      <c r="L9158" t="s">
        <v>706</v>
      </c>
      <c r="M9158" t="s">
        <v>123</v>
      </c>
      <c r="N9158" s="2">
        <v>40843</v>
      </c>
      <c r="O9158" s="2">
        <v>40844</v>
      </c>
      <c r="P9158">
        <v>6</v>
      </c>
      <c r="Q9158" s="1">
        <v>0</v>
      </c>
      <c r="R9158">
        <v>46.89</v>
      </c>
      <c r="S9158">
        <v>5.0999999999999996</v>
      </c>
      <c r="T9158">
        <f t="shared" si="143"/>
        <v>281.34000000000003</v>
      </c>
    </row>
    <row r="9159" spans="1:20" x14ac:dyDescent="0.25">
      <c r="A9159">
        <v>9158</v>
      </c>
      <c r="B9159">
        <v>90942</v>
      </c>
      <c r="C9159" t="s">
        <v>861</v>
      </c>
      <c r="D9159" t="s">
        <v>38</v>
      </c>
      <c r="E9159" t="s">
        <v>39</v>
      </c>
      <c r="F9159" t="s">
        <v>22</v>
      </c>
      <c r="G9159" t="s">
        <v>93</v>
      </c>
      <c r="H9159" t="s">
        <v>61</v>
      </c>
      <c r="I9159" t="s">
        <v>28</v>
      </c>
      <c r="J9159" t="s">
        <v>64</v>
      </c>
      <c r="K9159" t="s">
        <v>154</v>
      </c>
      <c r="L9159" t="s">
        <v>192</v>
      </c>
      <c r="M9159" t="s">
        <v>96</v>
      </c>
      <c r="N9159" s="2">
        <v>41574</v>
      </c>
      <c r="O9159" s="2">
        <v>41575</v>
      </c>
      <c r="P9159">
        <v>22</v>
      </c>
      <c r="Q9159" s="1">
        <v>0.08</v>
      </c>
      <c r="R9159">
        <v>3.69</v>
      </c>
      <c r="S9159">
        <v>2.5</v>
      </c>
      <c r="T9159">
        <f t="shared" si="143"/>
        <v>81.179999999999993</v>
      </c>
    </row>
    <row r="9160" spans="1:20" x14ac:dyDescent="0.25">
      <c r="A9160">
        <v>9159</v>
      </c>
      <c r="B9160">
        <v>89653</v>
      </c>
      <c r="C9160" t="s">
        <v>377</v>
      </c>
      <c r="D9160" t="s">
        <v>20</v>
      </c>
      <c r="E9160" t="s">
        <v>39</v>
      </c>
      <c r="F9160" t="s">
        <v>31</v>
      </c>
      <c r="G9160" t="s">
        <v>23</v>
      </c>
      <c r="H9160" t="s">
        <v>49</v>
      </c>
      <c r="I9160" t="s">
        <v>28</v>
      </c>
      <c r="J9160" t="s">
        <v>64</v>
      </c>
      <c r="K9160" t="s">
        <v>133</v>
      </c>
      <c r="L9160" t="s">
        <v>26</v>
      </c>
      <c r="M9160" t="s">
        <v>375</v>
      </c>
      <c r="N9160" s="2">
        <v>41590</v>
      </c>
      <c r="O9160" s="2">
        <v>41591</v>
      </c>
      <c r="P9160">
        <v>44</v>
      </c>
      <c r="Q9160" s="1">
        <v>7.0000000000000007E-2</v>
      </c>
      <c r="R9160">
        <v>2.08</v>
      </c>
      <c r="S9160">
        <v>2.56</v>
      </c>
      <c r="T9160">
        <f t="shared" si="143"/>
        <v>91.52000000000001</v>
      </c>
    </row>
    <row r="9161" spans="1:20" x14ac:dyDescent="0.25">
      <c r="A9161">
        <v>9160</v>
      </c>
      <c r="B9161">
        <v>88262</v>
      </c>
      <c r="C9161" t="s">
        <v>2056</v>
      </c>
      <c r="D9161" t="s">
        <v>20</v>
      </c>
      <c r="E9161" t="s">
        <v>187</v>
      </c>
      <c r="F9161" t="s">
        <v>22</v>
      </c>
      <c r="G9161" t="s">
        <v>32</v>
      </c>
      <c r="H9161" t="s">
        <v>225</v>
      </c>
      <c r="I9161" t="s">
        <v>28</v>
      </c>
      <c r="J9161" t="s">
        <v>64</v>
      </c>
      <c r="K9161" t="s">
        <v>98</v>
      </c>
      <c r="L9161" t="s">
        <v>746</v>
      </c>
      <c r="M9161" t="s">
        <v>123</v>
      </c>
      <c r="N9161" s="2">
        <v>41144</v>
      </c>
      <c r="O9161" s="2">
        <v>41145</v>
      </c>
      <c r="P9161">
        <v>22</v>
      </c>
      <c r="Q9161" s="1">
        <v>7.0000000000000007E-2</v>
      </c>
      <c r="R9161">
        <v>105.29</v>
      </c>
      <c r="S9161">
        <v>10.119999999999999</v>
      </c>
      <c r="T9161">
        <f t="shared" si="143"/>
        <v>2316.38</v>
      </c>
    </row>
    <row r="9162" spans="1:20" x14ac:dyDescent="0.25">
      <c r="A9162">
        <v>9161</v>
      </c>
      <c r="B9162">
        <v>88262</v>
      </c>
      <c r="C9162" t="s">
        <v>2056</v>
      </c>
      <c r="D9162" t="s">
        <v>38</v>
      </c>
      <c r="E9162" t="s">
        <v>21</v>
      </c>
      <c r="F9162" t="s">
        <v>22</v>
      </c>
      <c r="G9162" t="s">
        <v>32</v>
      </c>
      <c r="H9162" t="s">
        <v>203</v>
      </c>
      <c r="I9162" t="s">
        <v>28</v>
      </c>
      <c r="J9162" t="s">
        <v>64</v>
      </c>
      <c r="K9162" t="s">
        <v>210</v>
      </c>
      <c r="L9162" t="s">
        <v>192</v>
      </c>
      <c r="M9162" t="s">
        <v>246</v>
      </c>
      <c r="N9162" s="2">
        <v>41144</v>
      </c>
      <c r="O9162" s="2">
        <v>41146</v>
      </c>
      <c r="P9162">
        <v>21</v>
      </c>
      <c r="Q9162" s="1">
        <v>0.01</v>
      </c>
      <c r="R9162">
        <v>65.989999999999995</v>
      </c>
      <c r="S9162">
        <v>4.99</v>
      </c>
      <c r="T9162">
        <f t="shared" si="143"/>
        <v>1385.79</v>
      </c>
    </row>
    <row r="9163" spans="1:20" x14ac:dyDescent="0.25">
      <c r="A9163">
        <v>9162</v>
      </c>
      <c r="B9163">
        <v>89215</v>
      </c>
      <c r="C9163" t="s">
        <v>2341</v>
      </c>
      <c r="D9163" t="s">
        <v>20</v>
      </c>
      <c r="E9163" t="s">
        <v>187</v>
      </c>
      <c r="F9163" t="s">
        <v>31</v>
      </c>
      <c r="G9163" t="s">
        <v>23</v>
      </c>
      <c r="H9163" t="s">
        <v>217</v>
      </c>
      <c r="I9163" t="s">
        <v>28</v>
      </c>
      <c r="J9163" t="s">
        <v>64</v>
      </c>
      <c r="K9163" t="s">
        <v>43</v>
      </c>
      <c r="L9163" t="s">
        <v>44</v>
      </c>
      <c r="M9163" t="s">
        <v>141</v>
      </c>
      <c r="N9163" s="2">
        <v>41160</v>
      </c>
      <c r="O9163" s="2">
        <v>41161</v>
      </c>
      <c r="P9163">
        <v>14</v>
      </c>
      <c r="Q9163" s="1">
        <v>0.08</v>
      </c>
      <c r="R9163">
        <v>70.709999999999994</v>
      </c>
      <c r="S9163">
        <v>37.58</v>
      </c>
      <c r="T9163">
        <f t="shared" si="143"/>
        <v>989.93999999999994</v>
      </c>
    </row>
    <row r="9164" spans="1:20" x14ac:dyDescent="0.25">
      <c r="A9164">
        <v>9163</v>
      </c>
      <c r="B9164">
        <v>88140</v>
      </c>
      <c r="C9164" t="s">
        <v>1038</v>
      </c>
      <c r="D9164" t="s">
        <v>38</v>
      </c>
      <c r="E9164" t="s">
        <v>187</v>
      </c>
      <c r="F9164" t="s">
        <v>40</v>
      </c>
      <c r="G9164" t="s">
        <v>41</v>
      </c>
      <c r="H9164" t="s">
        <v>219</v>
      </c>
      <c r="I9164" t="s">
        <v>28</v>
      </c>
      <c r="J9164" t="s">
        <v>72</v>
      </c>
      <c r="K9164" t="s">
        <v>101</v>
      </c>
      <c r="L9164" t="s">
        <v>192</v>
      </c>
      <c r="M9164" t="s">
        <v>59</v>
      </c>
      <c r="N9164" s="2">
        <v>40784</v>
      </c>
      <c r="O9164" s="2">
        <v>40785</v>
      </c>
      <c r="P9164">
        <v>18</v>
      </c>
      <c r="Q9164" s="1">
        <v>0.06</v>
      </c>
      <c r="R9164">
        <v>20.28</v>
      </c>
      <c r="S9164">
        <v>14.39</v>
      </c>
      <c r="T9164">
        <f t="shared" si="143"/>
        <v>365.04</v>
      </c>
    </row>
    <row r="9165" spans="1:20" x14ac:dyDescent="0.25">
      <c r="A9165">
        <v>9164</v>
      </c>
      <c r="B9165">
        <v>86583</v>
      </c>
      <c r="C9165" t="s">
        <v>808</v>
      </c>
      <c r="D9165" t="s">
        <v>578</v>
      </c>
      <c r="E9165" t="s">
        <v>187</v>
      </c>
      <c r="F9165" t="s">
        <v>22</v>
      </c>
      <c r="G9165" t="s">
        <v>93</v>
      </c>
      <c r="H9165" t="s">
        <v>219</v>
      </c>
      <c r="I9165" t="s">
        <v>28</v>
      </c>
      <c r="J9165" t="s">
        <v>72</v>
      </c>
      <c r="K9165" t="s">
        <v>221</v>
      </c>
      <c r="L9165" t="s">
        <v>283</v>
      </c>
      <c r="M9165" t="s">
        <v>86</v>
      </c>
      <c r="N9165" s="2">
        <v>41143</v>
      </c>
      <c r="O9165" s="2">
        <v>41144</v>
      </c>
      <c r="P9165">
        <v>25</v>
      </c>
      <c r="Q9165" s="1">
        <v>0.1</v>
      </c>
      <c r="R9165">
        <v>300.98</v>
      </c>
      <c r="S9165">
        <v>64.73</v>
      </c>
      <c r="T9165">
        <f t="shared" si="143"/>
        <v>7524.5</v>
      </c>
    </row>
    <row r="9166" spans="1:20" x14ac:dyDescent="0.25">
      <c r="A9166">
        <v>9165</v>
      </c>
      <c r="B9166">
        <v>86583</v>
      </c>
      <c r="C9166" t="s">
        <v>808</v>
      </c>
      <c r="D9166" t="s">
        <v>20</v>
      </c>
      <c r="E9166" t="s">
        <v>39</v>
      </c>
      <c r="F9166" t="s">
        <v>22</v>
      </c>
      <c r="G9166" t="s">
        <v>93</v>
      </c>
      <c r="H9166" t="s">
        <v>78</v>
      </c>
      <c r="I9166" t="s">
        <v>28</v>
      </c>
      <c r="J9166" t="s">
        <v>72</v>
      </c>
      <c r="K9166" t="s">
        <v>158</v>
      </c>
      <c r="L9166" t="s">
        <v>44</v>
      </c>
      <c r="M9166" t="s">
        <v>182</v>
      </c>
      <c r="N9166" s="2">
        <v>41143</v>
      </c>
      <c r="O9166" s="2">
        <v>41144</v>
      </c>
      <c r="P9166">
        <v>12</v>
      </c>
      <c r="Q9166" s="1">
        <v>0.01</v>
      </c>
      <c r="R9166">
        <v>3.41</v>
      </c>
      <c r="S9166">
        <v>0.7</v>
      </c>
      <c r="T9166">
        <f t="shared" si="143"/>
        <v>40.92</v>
      </c>
    </row>
    <row r="9167" spans="1:20" x14ac:dyDescent="0.25">
      <c r="A9167">
        <v>9166</v>
      </c>
      <c r="B9167">
        <v>90215</v>
      </c>
      <c r="C9167" t="s">
        <v>2410</v>
      </c>
      <c r="D9167" t="s">
        <v>578</v>
      </c>
      <c r="E9167" t="s">
        <v>187</v>
      </c>
      <c r="F9167" t="s">
        <v>31</v>
      </c>
      <c r="G9167" t="s">
        <v>23</v>
      </c>
      <c r="H9167" t="s">
        <v>188</v>
      </c>
      <c r="I9167" t="s">
        <v>28</v>
      </c>
      <c r="J9167" t="s">
        <v>72</v>
      </c>
      <c r="K9167" t="s">
        <v>282</v>
      </c>
      <c r="L9167" t="s">
        <v>283</v>
      </c>
      <c r="M9167" t="s">
        <v>178</v>
      </c>
      <c r="N9167" s="2">
        <v>40557</v>
      </c>
      <c r="O9167" s="2">
        <v>40558</v>
      </c>
      <c r="P9167">
        <v>12</v>
      </c>
      <c r="Q9167" s="1">
        <v>0.06</v>
      </c>
      <c r="R9167">
        <v>113.98</v>
      </c>
      <c r="S9167">
        <v>30</v>
      </c>
      <c r="T9167">
        <f t="shared" si="143"/>
        <v>1367.76</v>
      </c>
    </row>
    <row r="9168" spans="1:20" x14ac:dyDescent="0.25">
      <c r="A9168">
        <v>9167</v>
      </c>
      <c r="B9168">
        <v>90215</v>
      </c>
      <c r="C9168" t="s">
        <v>2420</v>
      </c>
      <c r="D9168" t="s">
        <v>578</v>
      </c>
      <c r="E9168" t="s">
        <v>187</v>
      </c>
      <c r="F9168" t="s">
        <v>47</v>
      </c>
      <c r="G9168" t="s">
        <v>23</v>
      </c>
      <c r="H9168" t="s">
        <v>188</v>
      </c>
      <c r="I9168" t="s">
        <v>28</v>
      </c>
      <c r="J9168" t="s">
        <v>72</v>
      </c>
      <c r="K9168" t="s">
        <v>101</v>
      </c>
      <c r="L9168" t="s">
        <v>283</v>
      </c>
      <c r="M9168" t="s">
        <v>156</v>
      </c>
      <c r="N9168" s="2">
        <v>40557</v>
      </c>
      <c r="O9168" s="2">
        <v>40558</v>
      </c>
      <c r="P9168">
        <v>5</v>
      </c>
      <c r="Q9168" s="1">
        <v>0</v>
      </c>
      <c r="R9168">
        <v>120.98</v>
      </c>
      <c r="S9168">
        <v>30</v>
      </c>
      <c r="T9168">
        <f t="shared" si="143"/>
        <v>604.9</v>
      </c>
    </row>
    <row r="9169" spans="1:20" x14ac:dyDescent="0.25">
      <c r="A9169">
        <v>9168</v>
      </c>
      <c r="B9169">
        <v>89197</v>
      </c>
      <c r="C9169" t="s">
        <v>509</v>
      </c>
      <c r="D9169" t="s">
        <v>578</v>
      </c>
      <c r="E9169" t="s">
        <v>187</v>
      </c>
      <c r="F9169" t="s">
        <v>47</v>
      </c>
      <c r="G9169" t="s">
        <v>41</v>
      </c>
      <c r="H9169" t="s">
        <v>225</v>
      </c>
      <c r="I9169" t="s">
        <v>28</v>
      </c>
      <c r="J9169" t="s">
        <v>72</v>
      </c>
      <c r="K9169" t="s">
        <v>170</v>
      </c>
      <c r="L9169" t="s">
        <v>283</v>
      </c>
      <c r="M9169" t="s">
        <v>111</v>
      </c>
      <c r="N9169" s="2">
        <v>41273</v>
      </c>
      <c r="O9169" s="2">
        <v>41275</v>
      </c>
      <c r="P9169">
        <v>12</v>
      </c>
      <c r="Q9169" s="1">
        <v>0.05</v>
      </c>
      <c r="R9169">
        <v>300.98</v>
      </c>
      <c r="S9169">
        <v>64.73</v>
      </c>
      <c r="T9169">
        <f t="shared" si="143"/>
        <v>3611.76</v>
      </c>
    </row>
    <row r="9170" spans="1:20" x14ac:dyDescent="0.25">
      <c r="A9170">
        <v>9169</v>
      </c>
      <c r="B9170">
        <v>89197</v>
      </c>
      <c r="C9170" t="s">
        <v>509</v>
      </c>
      <c r="D9170" t="s">
        <v>578</v>
      </c>
      <c r="E9170" t="s">
        <v>187</v>
      </c>
      <c r="F9170" t="s">
        <v>47</v>
      </c>
      <c r="G9170" t="s">
        <v>41</v>
      </c>
      <c r="H9170" t="s">
        <v>219</v>
      </c>
      <c r="I9170" t="s">
        <v>28</v>
      </c>
      <c r="J9170" t="s">
        <v>72</v>
      </c>
      <c r="K9170" t="s">
        <v>71</v>
      </c>
      <c r="L9170" t="s">
        <v>283</v>
      </c>
      <c r="M9170" t="s">
        <v>134</v>
      </c>
      <c r="N9170" s="2">
        <v>41273</v>
      </c>
      <c r="O9170" s="2">
        <v>41276</v>
      </c>
      <c r="P9170">
        <v>11</v>
      </c>
      <c r="Q9170" s="1">
        <v>7.0000000000000007E-2</v>
      </c>
      <c r="R9170">
        <v>500.98</v>
      </c>
      <c r="S9170">
        <v>26</v>
      </c>
      <c r="T9170">
        <f t="shared" si="143"/>
        <v>5510.7800000000007</v>
      </c>
    </row>
    <row r="9171" spans="1:20" x14ac:dyDescent="0.25">
      <c r="A9171">
        <v>9170</v>
      </c>
      <c r="B9171">
        <v>89197</v>
      </c>
      <c r="C9171" t="s">
        <v>509</v>
      </c>
      <c r="D9171" t="s">
        <v>20</v>
      </c>
      <c r="E9171" t="s">
        <v>21</v>
      </c>
      <c r="F9171" t="s">
        <v>47</v>
      </c>
      <c r="G9171" t="s">
        <v>41</v>
      </c>
      <c r="H9171" t="s">
        <v>33</v>
      </c>
      <c r="I9171" t="s">
        <v>28</v>
      </c>
      <c r="J9171" t="s">
        <v>72</v>
      </c>
      <c r="K9171" t="s">
        <v>204</v>
      </c>
      <c r="L9171" t="s">
        <v>26</v>
      </c>
      <c r="M9171" t="s">
        <v>114</v>
      </c>
      <c r="N9171" s="2">
        <v>41273</v>
      </c>
      <c r="O9171" s="2">
        <v>41274</v>
      </c>
      <c r="P9171">
        <v>9</v>
      </c>
      <c r="Q9171" s="1">
        <v>0.04</v>
      </c>
      <c r="R9171">
        <v>45.19</v>
      </c>
      <c r="S9171">
        <v>1.99</v>
      </c>
      <c r="T9171">
        <f t="shared" si="143"/>
        <v>406.71</v>
      </c>
    </row>
    <row r="9172" spans="1:20" x14ac:dyDescent="0.25">
      <c r="A9172">
        <v>9171</v>
      </c>
      <c r="B9172">
        <v>91354</v>
      </c>
      <c r="C9172" t="s">
        <v>1485</v>
      </c>
      <c r="D9172" t="s">
        <v>578</v>
      </c>
      <c r="E9172" t="s">
        <v>187</v>
      </c>
      <c r="F9172" t="s">
        <v>31</v>
      </c>
      <c r="G9172" t="s">
        <v>93</v>
      </c>
      <c r="H9172" t="s">
        <v>225</v>
      </c>
      <c r="I9172" t="s">
        <v>28</v>
      </c>
      <c r="J9172" t="s">
        <v>72</v>
      </c>
      <c r="K9172" t="s">
        <v>170</v>
      </c>
      <c r="L9172" t="s">
        <v>330</v>
      </c>
      <c r="M9172" t="s">
        <v>296</v>
      </c>
      <c r="N9172" s="2">
        <v>40261</v>
      </c>
      <c r="O9172" s="2">
        <v>40262</v>
      </c>
      <c r="P9172">
        <v>6</v>
      </c>
      <c r="Q9172" s="1">
        <v>0.09</v>
      </c>
      <c r="R9172">
        <v>138.75</v>
      </c>
      <c r="S9172">
        <v>52.42</v>
      </c>
      <c r="T9172">
        <f t="shared" si="143"/>
        <v>832.5</v>
      </c>
    </row>
    <row r="9173" spans="1:20" x14ac:dyDescent="0.25">
      <c r="A9173">
        <v>9172</v>
      </c>
      <c r="B9173">
        <v>91489</v>
      </c>
      <c r="C9173" t="s">
        <v>379</v>
      </c>
      <c r="D9173" t="s">
        <v>20</v>
      </c>
      <c r="E9173" t="s">
        <v>39</v>
      </c>
      <c r="F9173" t="s">
        <v>40</v>
      </c>
      <c r="G9173" t="s">
        <v>41</v>
      </c>
      <c r="H9173" t="s">
        <v>54</v>
      </c>
      <c r="I9173" t="s">
        <v>28</v>
      </c>
      <c r="J9173" t="s">
        <v>72</v>
      </c>
      <c r="K9173" t="s">
        <v>50</v>
      </c>
      <c r="L9173" t="s">
        <v>192</v>
      </c>
      <c r="M9173" t="s">
        <v>99</v>
      </c>
      <c r="N9173" s="2">
        <v>40881</v>
      </c>
      <c r="O9173" s="2">
        <v>40883</v>
      </c>
      <c r="P9173">
        <v>2</v>
      </c>
      <c r="Q9173" s="1">
        <v>0</v>
      </c>
      <c r="R9173">
        <v>6.75</v>
      </c>
      <c r="S9173">
        <v>2.99</v>
      </c>
      <c r="T9173">
        <f t="shared" si="143"/>
        <v>13.5</v>
      </c>
    </row>
    <row r="9174" spans="1:20" x14ac:dyDescent="0.25">
      <c r="A9174">
        <v>9173</v>
      </c>
      <c r="B9174">
        <v>91489</v>
      </c>
      <c r="C9174" t="s">
        <v>379</v>
      </c>
      <c r="D9174" t="s">
        <v>20</v>
      </c>
      <c r="E9174" t="s">
        <v>187</v>
      </c>
      <c r="F9174" t="s">
        <v>40</v>
      </c>
      <c r="G9174" t="s">
        <v>41</v>
      </c>
      <c r="H9174" t="s">
        <v>217</v>
      </c>
      <c r="I9174" t="s">
        <v>28</v>
      </c>
      <c r="J9174" t="s">
        <v>72</v>
      </c>
      <c r="K9174" t="s">
        <v>145</v>
      </c>
      <c r="L9174" t="s">
        <v>192</v>
      </c>
      <c r="M9174" t="s">
        <v>59</v>
      </c>
      <c r="N9174" s="2">
        <v>40881</v>
      </c>
      <c r="O9174" s="2">
        <v>40883</v>
      </c>
      <c r="P9174">
        <v>1</v>
      </c>
      <c r="Q9174" s="1">
        <v>0.09</v>
      </c>
      <c r="R9174">
        <v>2.08</v>
      </c>
      <c r="S9174">
        <v>5.33</v>
      </c>
      <c r="T9174">
        <f t="shared" si="143"/>
        <v>2.08</v>
      </c>
    </row>
    <row r="9175" spans="1:20" x14ac:dyDescent="0.25">
      <c r="A9175">
        <v>9174</v>
      </c>
      <c r="B9175">
        <v>88872</v>
      </c>
      <c r="C9175" t="s">
        <v>1616</v>
      </c>
      <c r="D9175" t="s">
        <v>20</v>
      </c>
      <c r="E9175" t="s">
        <v>21</v>
      </c>
      <c r="F9175" t="s">
        <v>22</v>
      </c>
      <c r="G9175" t="s">
        <v>23</v>
      </c>
      <c r="H9175" t="s">
        <v>24</v>
      </c>
      <c r="I9175" t="s">
        <v>28</v>
      </c>
      <c r="J9175" t="s">
        <v>72</v>
      </c>
      <c r="K9175" t="s">
        <v>204</v>
      </c>
      <c r="L9175" t="s">
        <v>26</v>
      </c>
      <c r="M9175" t="s">
        <v>444</v>
      </c>
      <c r="N9175" s="2">
        <v>40629</v>
      </c>
      <c r="O9175" s="2">
        <v>40631</v>
      </c>
      <c r="P9175">
        <v>11</v>
      </c>
      <c r="Q9175" s="1">
        <v>0.04</v>
      </c>
      <c r="R9175">
        <v>31.78</v>
      </c>
      <c r="S9175">
        <v>1.99</v>
      </c>
      <c r="T9175">
        <f t="shared" si="143"/>
        <v>349.58000000000004</v>
      </c>
    </row>
    <row r="9176" spans="1:20" x14ac:dyDescent="0.25">
      <c r="A9176">
        <v>9175</v>
      </c>
      <c r="B9176">
        <v>88264</v>
      </c>
      <c r="C9176" t="s">
        <v>2056</v>
      </c>
      <c r="D9176" t="s">
        <v>578</v>
      </c>
      <c r="E9176" t="s">
        <v>187</v>
      </c>
      <c r="F9176" t="s">
        <v>22</v>
      </c>
      <c r="G9176" t="s">
        <v>93</v>
      </c>
      <c r="H9176" t="s">
        <v>225</v>
      </c>
      <c r="I9176" t="s">
        <v>28</v>
      </c>
      <c r="J9176" t="s">
        <v>72</v>
      </c>
      <c r="K9176" t="s">
        <v>231</v>
      </c>
      <c r="L9176" t="s">
        <v>330</v>
      </c>
      <c r="M9176" t="s">
        <v>96</v>
      </c>
      <c r="N9176" s="2">
        <v>41436</v>
      </c>
      <c r="O9176" s="2">
        <v>41437</v>
      </c>
      <c r="P9176">
        <v>3</v>
      </c>
      <c r="Q9176" s="1">
        <v>0.09</v>
      </c>
      <c r="R9176">
        <v>120.98</v>
      </c>
      <c r="S9176">
        <v>58.64</v>
      </c>
      <c r="T9176">
        <f t="shared" si="143"/>
        <v>362.94</v>
      </c>
    </row>
    <row r="9177" spans="1:20" x14ac:dyDescent="0.25">
      <c r="A9177">
        <v>9176</v>
      </c>
      <c r="B9177">
        <v>88264</v>
      </c>
      <c r="C9177" t="s">
        <v>2056</v>
      </c>
      <c r="D9177" t="s">
        <v>20</v>
      </c>
      <c r="E9177" t="s">
        <v>21</v>
      </c>
      <c r="F9177" t="s">
        <v>22</v>
      </c>
      <c r="G9177" t="s">
        <v>93</v>
      </c>
      <c r="H9177" t="s">
        <v>33</v>
      </c>
      <c r="I9177" t="s">
        <v>28</v>
      </c>
      <c r="J9177" t="s">
        <v>72</v>
      </c>
      <c r="K9177" t="s">
        <v>201</v>
      </c>
      <c r="L9177" t="s">
        <v>192</v>
      </c>
      <c r="M9177" t="s">
        <v>499</v>
      </c>
      <c r="N9177" s="2">
        <v>41436</v>
      </c>
      <c r="O9177" s="2">
        <v>41437</v>
      </c>
      <c r="P9177">
        <v>15</v>
      </c>
      <c r="Q9177" s="1">
        <v>0.01</v>
      </c>
      <c r="R9177">
        <v>20.97</v>
      </c>
      <c r="S9177">
        <v>6.5</v>
      </c>
      <c r="T9177">
        <f t="shared" si="143"/>
        <v>314.54999999999995</v>
      </c>
    </row>
    <row r="9178" spans="1:20" x14ac:dyDescent="0.25">
      <c r="A9178">
        <v>9177</v>
      </c>
      <c r="B9178">
        <v>88264</v>
      </c>
      <c r="C9178" t="s">
        <v>2056</v>
      </c>
      <c r="D9178" t="s">
        <v>20</v>
      </c>
      <c r="E9178" t="s">
        <v>21</v>
      </c>
      <c r="F9178" t="s">
        <v>22</v>
      </c>
      <c r="G9178" t="s">
        <v>93</v>
      </c>
      <c r="H9178" t="s">
        <v>206</v>
      </c>
      <c r="I9178" t="s">
        <v>28</v>
      </c>
      <c r="J9178" t="s">
        <v>72</v>
      </c>
      <c r="K9178" t="s">
        <v>1107</v>
      </c>
      <c r="L9178" t="s">
        <v>44</v>
      </c>
      <c r="M9178" t="s">
        <v>232</v>
      </c>
      <c r="N9178" s="2">
        <v>41436</v>
      </c>
      <c r="O9178" s="2">
        <v>41438</v>
      </c>
      <c r="P9178">
        <v>17</v>
      </c>
      <c r="Q9178" s="1">
        <v>0.1</v>
      </c>
      <c r="R9178">
        <v>20.99</v>
      </c>
      <c r="S9178">
        <v>0.99</v>
      </c>
      <c r="T9178">
        <f t="shared" si="143"/>
        <v>356.83</v>
      </c>
    </row>
    <row r="9179" spans="1:20" x14ac:dyDescent="0.25">
      <c r="A9179">
        <v>9178</v>
      </c>
      <c r="B9179">
        <v>87305</v>
      </c>
      <c r="C9179" t="s">
        <v>479</v>
      </c>
      <c r="D9179" t="s">
        <v>20</v>
      </c>
      <c r="E9179" t="s">
        <v>39</v>
      </c>
      <c r="F9179" t="s">
        <v>40</v>
      </c>
      <c r="G9179" t="s">
        <v>41</v>
      </c>
      <c r="H9179" t="s">
        <v>42</v>
      </c>
      <c r="I9179" t="s">
        <v>28</v>
      </c>
      <c r="J9179" t="s">
        <v>72</v>
      </c>
      <c r="K9179" t="s">
        <v>172</v>
      </c>
      <c r="L9179" t="s">
        <v>192</v>
      </c>
      <c r="M9179" t="s">
        <v>75</v>
      </c>
      <c r="N9179" s="2">
        <v>41571</v>
      </c>
      <c r="O9179" s="2">
        <v>41573</v>
      </c>
      <c r="P9179">
        <v>1</v>
      </c>
      <c r="Q9179" s="1">
        <v>0.03</v>
      </c>
      <c r="R9179">
        <v>6.48</v>
      </c>
      <c r="S9179">
        <v>8.19</v>
      </c>
      <c r="T9179">
        <f t="shared" si="143"/>
        <v>6.48</v>
      </c>
    </row>
    <row r="9180" spans="1:20" x14ac:dyDescent="0.25">
      <c r="A9180">
        <v>9179</v>
      </c>
      <c r="B9180">
        <v>87534</v>
      </c>
      <c r="C9180" t="s">
        <v>881</v>
      </c>
      <c r="D9180" t="s">
        <v>20</v>
      </c>
      <c r="E9180" t="s">
        <v>39</v>
      </c>
      <c r="F9180" t="s">
        <v>47</v>
      </c>
      <c r="G9180" t="s">
        <v>93</v>
      </c>
      <c r="H9180" t="s">
        <v>49</v>
      </c>
      <c r="I9180" t="s">
        <v>28</v>
      </c>
      <c r="J9180" t="s">
        <v>72</v>
      </c>
      <c r="K9180" t="s">
        <v>50</v>
      </c>
      <c r="L9180" t="s">
        <v>26</v>
      </c>
      <c r="M9180" t="s">
        <v>114</v>
      </c>
      <c r="N9180" s="2">
        <v>40266</v>
      </c>
      <c r="O9180" s="2">
        <v>40268</v>
      </c>
      <c r="P9180">
        <v>5</v>
      </c>
      <c r="Q9180" s="1">
        <v>0.08</v>
      </c>
      <c r="R9180">
        <v>11.97</v>
      </c>
      <c r="S9180">
        <v>5.81</v>
      </c>
      <c r="T9180">
        <f t="shared" si="143"/>
        <v>59.85</v>
      </c>
    </row>
    <row r="9181" spans="1:20" x14ac:dyDescent="0.25">
      <c r="A9181">
        <v>9180</v>
      </c>
      <c r="B9181">
        <v>91552</v>
      </c>
      <c r="C9181" t="s">
        <v>1993</v>
      </c>
      <c r="D9181" t="s">
        <v>578</v>
      </c>
      <c r="E9181" t="s">
        <v>187</v>
      </c>
      <c r="F9181" t="s">
        <v>31</v>
      </c>
      <c r="G9181" t="s">
        <v>41</v>
      </c>
      <c r="H9181" t="s">
        <v>219</v>
      </c>
      <c r="I9181" t="s">
        <v>28</v>
      </c>
      <c r="J9181" t="s">
        <v>72</v>
      </c>
      <c r="K9181" t="s">
        <v>170</v>
      </c>
      <c r="L9181" t="s">
        <v>330</v>
      </c>
      <c r="M9181" t="s">
        <v>121</v>
      </c>
      <c r="N9181" s="2">
        <v>41218</v>
      </c>
      <c r="O9181" s="2">
        <v>41219</v>
      </c>
      <c r="P9181">
        <v>12</v>
      </c>
      <c r="Q9181" s="1">
        <v>0.09</v>
      </c>
      <c r="R9181">
        <v>218.75</v>
      </c>
      <c r="S9181">
        <v>69.64</v>
      </c>
      <c r="T9181">
        <f t="shared" si="143"/>
        <v>2625</v>
      </c>
    </row>
    <row r="9182" spans="1:20" x14ac:dyDescent="0.25">
      <c r="A9182">
        <v>9181</v>
      </c>
      <c r="B9182">
        <v>88511</v>
      </c>
      <c r="C9182" t="s">
        <v>1094</v>
      </c>
      <c r="D9182" t="s">
        <v>20</v>
      </c>
      <c r="E9182" t="s">
        <v>39</v>
      </c>
      <c r="F9182" t="s">
        <v>22</v>
      </c>
      <c r="G9182" t="s">
        <v>48</v>
      </c>
      <c r="H9182" t="s">
        <v>61</v>
      </c>
      <c r="I9182" t="s">
        <v>28</v>
      </c>
      <c r="J9182" t="s">
        <v>72</v>
      </c>
      <c r="K9182" t="s">
        <v>172</v>
      </c>
      <c r="L9182" t="s">
        <v>192</v>
      </c>
      <c r="M9182" t="s">
        <v>444</v>
      </c>
      <c r="N9182" s="2">
        <v>40472</v>
      </c>
      <c r="O9182" s="2">
        <v>40476</v>
      </c>
      <c r="P9182">
        <v>23</v>
      </c>
      <c r="Q9182" s="1">
        <v>0</v>
      </c>
      <c r="R9182">
        <v>15.99</v>
      </c>
      <c r="S9182">
        <v>13.18</v>
      </c>
      <c r="T9182">
        <f t="shared" si="143"/>
        <v>367.77</v>
      </c>
    </row>
    <row r="9183" spans="1:20" x14ac:dyDescent="0.25">
      <c r="A9183">
        <v>9182</v>
      </c>
      <c r="B9183">
        <v>90323</v>
      </c>
      <c r="C9183" t="s">
        <v>2153</v>
      </c>
      <c r="D9183" t="s">
        <v>20</v>
      </c>
      <c r="E9183" t="s">
        <v>39</v>
      </c>
      <c r="F9183" t="s">
        <v>22</v>
      </c>
      <c r="G9183" t="s">
        <v>32</v>
      </c>
      <c r="H9183" t="s">
        <v>78</v>
      </c>
      <c r="I9183" t="s">
        <v>28</v>
      </c>
      <c r="J9183" t="s">
        <v>72</v>
      </c>
      <c r="K9183" t="s">
        <v>50</v>
      </c>
      <c r="L9183" t="s">
        <v>192</v>
      </c>
      <c r="M9183" t="s">
        <v>398</v>
      </c>
      <c r="N9183" s="2">
        <v>40609</v>
      </c>
      <c r="O9183" s="2">
        <v>40609</v>
      </c>
      <c r="P9183">
        <v>11</v>
      </c>
      <c r="Q9183" s="1">
        <v>0.02</v>
      </c>
      <c r="R9183">
        <v>52.4</v>
      </c>
      <c r="S9183">
        <v>16.11</v>
      </c>
      <c r="T9183">
        <f t="shared" si="143"/>
        <v>576.4</v>
      </c>
    </row>
    <row r="9184" spans="1:20" x14ac:dyDescent="0.25">
      <c r="A9184">
        <v>9183</v>
      </c>
      <c r="B9184">
        <v>90323</v>
      </c>
      <c r="C9184" t="s">
        <v>2153</v>
      </c>
      <c r="D9184" t="s">
        <v>38</v>
      </c>
      <c r="E9184" t="s">
        <v>39</v>
      </c>
      <c r="F9184" t="s">
        <v>22</v>
      </c>
      <c r="G9184" t="s">
        <v>32</v>
      </c>
      <c r="H9184" t="s">
        <v>49</v>
      </c>
      <c r="I9184" t="s">
        <v>28</v>
      </c>
      <c r="J9184" t="s">
        <v>72</v>
      </c>
      <c r="K9184" t="s">
        <v>163</v>
      </c>
      <c r="L9184" t="s">
        <v>192</v>
      </c>
      <c r="M9184" t="s">
        <v>137</v>
      </c>
      <c r="N9184" s="2">
        <v>40609</v>
      </c>
      <c r="O9184" s="2">
        <v>40610</v>
      </c>
      <c r="P9184">
        <v>2</v>
      </c>
      <c r="Q9184" s="1">
        <v>0.02</v>
      </c>
      <c r="R9184">
        <v>30.98</v>
      </c>
      <c r="S9184">
        <v>8.74</v>
      </c>
      <c r="T9184">
        <f t="shared" si="143"/>
        <v>61.96</v>
      </c>
    </row>
    <row r="9185" spans="1:20" x14ac:dyDescent="0.25">
      <c r="A9185">
        <v>9184</v>
      </c>
      <c r="B9185">
        <v>88339</v>
      </c>
      <c r="C9185" t="s">
        <v>1375</v>
      </c>
      <c r="D9185" t="s">
        <v>578</v>
      </c>
      <c r="E9185" t="s">
        <v>187</v>
      </c>
      <c r="F9185" t="s">
        <v>40</v>
      </c>
      <c r="G9185" t="s">
        <v>23</v>
      </c>
      <c r="H9185" t="s">
        <v>225</v>
      </c>
      <c r="I9185" t="s">
        <v>28</v>
      </c>
      <c r="J9185" t="s">
        <v>72</v>
      </c>
      <c r="K9185" t="s">
        <v>181</v>
      </c>
      <c r="L9185" t="s">
        <v>283</v>
      </c>
      <c r="M9185" t="s">
        <v>125</v>
      </c>
      <c r="N9185" s="2">
        <v>41558</v>
      </c>
      <c r="O9185" s="2">
        <v>41560</v>
      </c>
      <c r="P9185">
        <v>24</v>
      </c>
      <c r="Q9185" s="1">
        <v>0.05</v>
      </c>
      <c r="R9185">
        <v>89.99</v>
      </c>
      <c r="S9185">
        <v>42</v>
      </c>
      <c r="T9185">
        <f t="shared" si="143"/>
        <v>2159.7599999999998</v>
      </c>
    </row>
    <row r="9186" spans="1:20" x14ac:dyDescent="0.25">
      <c r="A9186">
        <v>9185</v>
      </c>
      <c r="B9186">
        <v>91538</v>
      </c>
      <c r="C9186" t="s">
        <v>1628</v>
      </c>
      <c r="D9186" t="s">
        <v>20</v>
      </c>
      <c r="E9186" t="s">
        <v>39</v>
      </c>
      <c r="F9186" t="s">
        <v>31</v>
      </c>
      <c r="G9186" t="s">
        <v>32</v>
      </c>
      <c r="H9186" t="s">
        <v>89</v>
      </c>
      <c r="I9186" t="s">
        <v>28</v>
      </c>
      <c r="J9186" t="s">
        <v>72</v>
      </c>
      <c r="K9186" t="s">
        <v>145</v>
      </c>
      <c r="L9186" t="s">
        <v>44</v>
      </c>
      <c r="M9186" t="s">
        <v>91</v>
      </c>
      <c r="N9186" s="2">
        <v>40683</v>
      </c>
      <c r="O9186" s="2">
        <v>40684</v>
      </c>
      <c r="P9186">
        <v>7</v>
      </c>
      <c r="Q9186" s="1">
        <v>0.03</v>
      </c>
      <c r="R9186">
        <v>7.04</v>
      </c>
      <c r="S9186">
        <v>2.17</v>
      </c>
      <c r="T9186">
        <f t="shared" si="143"/>
        <v>49.28</v>
      </c>
    </row>
    <row r="9187" spans="1:20" x14ac:dyDescent="0.25">
      <c r="A9187">
        <v>9186</v>
      </c>
      <c r="B9187">
        <v>91538</v>
      </c>
      <c r="C9187" t="s">
        <v>1746</v>
      </c>
      <c r="D9187" t="s">
        <v>20</v>
      </c>
      <c r="E9187" t="s">
        <v>39</v>
      </c>
      <c r="F9187" t="s">
        <v>31</v>
      </c>
      <c r="G9187" t="s">
        <v>32</v>
      </c>
      <c r="H9187" t="s">
        <v>89</v>
      </c>
      <c r="I9187" t="s">
        <v>28</v>
      </c>
      <c r="J9187" t="s">
        <v>72</v>
      </c>
      <c r="K9187" t="s">
        <v>74</v>
      </c>
      <c r="L9187" t="s">
        <v>192</v>
      </c>
      <c r="M9187" t="s">
        <v>35</v>
      </c>
      <c r="N9187" s="2">
        <v>40683</v>
      </c>
      <c r="O9187" s="2">
        <v>40684</v>
      </c>
      <c r="P9187">
        <v>14</v>
      </c>
      <c r="Q9187" s="1">
        <v>0.05</v>
      </c>
      <c r="R9187">
        <v>8.74</v>
      </c>
      <c r="S9187">
        <v>8.2899999999999991</v>
      </c>
      <c r="T9187">
        <f t="shared" si="143"/>
        <v>122.36</v>
      </c>
    </row>
    <row r="9188" spans="1:20" x14ac:dyDescent="0.25">
      <c r="A9188">
        <v>9187</v>
      </c>
      <c r="B9188">
        <v>87482</v>
      </c>
      <c r="C9188" t="s">
        <v>1686</v>
      </c>
      <c r="D9188" t="s">
        <v>20</v>
      </c>
      <c r="E9188" t="s">
        <v>187</v>
      </c>
      <c r="F9188" t="s">
        <v>40</v>
      </c>
      <c r="G9188" t="s">
        <v>93</v>
      </c>
      <c r="H9188" t="s">
        <v>225</v>
      </c>
      <c r="I9188" t="s">
        <v>28</v>
      </c>
      <c r="J9188" t="s">
        <v>72</v>
      </c>
      <c r="K9188" t="s">
        <v>221</v>
      </c>
      <c r="L9188" t="s">
        <v>192</v>
      </c>
      <c r="M9188" t="s">
        <v>393</v>
      </c>
      <c r="N9188" s="2">
        <v>41461</v>
      </c>
      <c r="O9188" s="2">
        <v>41462</v>
      </c>
      <c r="P9188">
        <v>7</v>
      </c>
      <c r="Q9188" s="1">
        <v>0.03</v>
      </c>
      <c r="R9188">
        <v>26.48</v>
      </c>
      <c r="S9188">
        <v>6.93</v>
      </c>
      <c r="T9188">
        <f t="shared" si="143"/>
        <v>185.36</v>
      </c>
    </row>
    <row r="9189" spans="1:20" x14ac:dyDescent="0.25">
      <c r="A9189">
        <v>9188</v>
      </c>
      <c r="B9189">
        <v>88398</v>
      </c>
      <c r="C9189" t="s">
        <v>388</v>
      </c>
      <c r="D9189" t="s">
        <v>20</v>
      </c>
      <c r="E9189" t="s">
        <v>39</v>
      </c>
      <c r="F9189" t="s">
        <v>40</v>
      </c>
      <c r="G9189" t="s">
        <v>48</v>
      </c>
      <c r="H9189" t="s">
        <v>94</v>
      </c>
      <c r="I9189" t="s">
        <v>28</v>
      </c>
      <c r="J9189" t="s">
        <v>72</v>
      </c>
      <c r="K9189" t="s">
        <v>105</v>
      </c>
      <c r="L9189" t="s">
        <v>192</v>
      </c>
      <c r="M9189" t="s">
        <v>99</v>
      </c>
      <c r="N9189" s="2">
        <v>41246</v>
      </c>
      <c r="O9189" s="2">
        <v>41248</v>
      </c>
      <c r="P9189">
        <v>4</v>
      </c>
      <c r="Q9189" s="1">
        <v>0.03</v>
      </c>
      <c r="R9189">
        <v>2.08</v>
      </c>
      <c r="S9189">
        <v>1.49</v>
      </c>
      <c r="T9189">
        <f t="shared" si="143"/>
        <v>8.32</v>
      </c>
    </row>
    <row r="9190" spans="1:20" x14ac:dyDescent="0.25">
      <c r="A9190">
        <v>9189</v>
      </c>
      <c r="B9190">
        <v>88398</v>
      </c>
      <c r="C9190" t="s">
        <v>388</v>
      </c>
      <c r="D9190" t="s">
        <v>20</v>
      </c>
      <c r="E9190" t="s">
        <v>39</v>
      </c>
      <c r="F9190" t="s">
        <v>40</v>
      </c>
      <c r="G9190" t="s">
        <v>48</v>
      </c>
      <c r="H9190" t="s">
        <v>49</v>
      </c>
      <c r="I9190" t="s">
        <v>28</v>
      </c>
      <c r="J9190" t="s">
        <v>72</v>
      </c>
      <c r="K9190" t="s">
        <v>50</v>
      </c>
      <c r="L9190" t="s">
        <v>44</v>
      </c>
      <c r="M9190" t="s">
        <v>99</v>
      </c>
      <c r="N9190" s="2">
        <v>41246</v>
      </c>
      <c r="O9190" s="2">
        <v>41255</v>
      </c>
      <c r="P9190">
        <v>9</v>
      </c>
      <c r="Q9190" s="1">
        <v>0</v>
      </c>
      <c r="R9190">
        <v>2.1800000000000002</v>
      </c>
      <c r="S9190">
        <v>7.09</v>
      </c>
      <c r="T9190">
        <f t="shared" si="143"/>
        <v>19.62</v>
      </c>
    </row>
    <row r="9191" spans="1:20" x14ac:dyDescent="0.25">
      <c r="A9191">
        <v>9190</v>
      </c>
      <c r="B9191">
        <v>87674</v>
      </c>
      <c r="C9191" t="s">
        <v>152</v>
      </c>
      <c r="D9191" t="s">
        <v>20</v>
      </c>
      <c r="E9191" t="s">
        <v>39</v>
      </c>
      <c r="F9191" t="s">
        <v>31</v>
      </c>
      <c r="G9191" t="s">
        <v>48</v>
      </c>
      <c r="H9191" t="s">
        <v>61</v>
      </c>
      <c r="I9191" t="s">
        <v>28</v>
      </c>
      <c r="J9191" t="s">
        <v>72</v>
      </c>
      <c r="K9191" t="s">
        <v>136</v>
      </c>
      <c r="L9191" t="s">
        <v>44</v>
      </c>
      <c r="M9191" t="s">
        <v>139</v>
      </c>
      <c r="N9191" s="2">
        <v>41295</v>
      </c>
      <c r="O9191" s="2">
        <v>41302</v>
      </c>
      <c r="P9191">
        <v>1</v>
      </c>
      <c r="Q9191" s="1">
        <v>0.1</v>
      </c>
      <c r="R9191">
        <v>8.01</v>
      </c>
      <c r="S9191">
        <v>2.87</v>
      </c>
      <c r="T9191">
        <f t="shared" si="143"/>
        <v>8.01</v>
      </c>
    </row>
    <row r="9192" spans="1:20" x14ac:dyDescent="0.25">
      <c r="A9192">
        <v>9191</v>
      </c>
      <c r="B9192">
        <v>91550</v>
      </c>
      <c r="C9192" t="s">
        <v>887</v>
      </c>
      <c r="D9192" t="s">
        <v>20</v>
      </c>
      <c r="E9192" t="s">
        <v>39</v>
      </c>
      <c r="F9192" t="s">
        <v>31</v>
      </c>
      <c r="G9192" t="s">
        <v>93</v>
      </c>
      <c r="H9192" t="s">
        <v>42</v>
      </c>
      <c r="I9192" t="s">
        <v>28</v>
      </c>
      <c r="J9192" t="s">
        <v>56</v>
      </c>
      <c r="K9192" t="s">
        <v>101</v>
      </c>
      <c r="L9192" t="s">
        <v>192</v>
      </c>
      <c r="M9192" t="s">
        <v>296</v>
      </c>
      <c r="N9192" s="2">
        <v>40196</v>
      </c>
      <c r="O9192" s="2">
        <v>40197</v>
      </c>
      <c r="P9192">
        <v>3</v>
      </c>
      <c r="Q9192" s="1">
        <v>0.02</v>
      </c>
      <c r="R9192">
        <v>11.58</v>
      </c>
      <c r="S9192">
        <v>5.72</v>
      </c>
      <c r="T9192">
        <f t="shared" si="143"/>
        <v>34.74</v>
      </c>
    </row>
    <row r="9193" spans="1:20" x14ac:dyDescent="0.25">
      <c r="A9193">
        <v>9192</v>
      </c>
      <c r="B9193">
        <v>91554</v>
      </c>
      <c r="C9193" t="s">
        <v>887</v>
      </c>
      <c r="D9193" t="s">
        <v>20</v>
      </c>
      <c r="E9193" t="s">
        <v>39</v>
      </c>
      <c r="F9193" t="s">
        <v>31</v>
      </c>
      <c r="G9193" t="s">
        <v>93</v>
      </c>
      <c r="H9193" t="s">
        <v>42</v>
      </c>
      <c r="I9193" t="s">
        <v>28</v>
      </c>
      <c r="J9193" t="s">
        <v>72</v>
      </c>
      <c r="K9193" t="s">
        <v>101</v>
      </c>
      <c r="L9193" t="s">
        <v>192</v>
      </c>
      <c r="M9193" t="s">
        <v>296</v>
      </c>
      <c r="N9193" s="2">
        <v>41292</v>
      </c>
      <c r="O9193" s="2">
        <v>41292</v>
      </c>
      <c r="P9193">
        <v>8</v>
      </c>
      <c r="Q9193" s="1">
        <v>0.06</v>
      </c>
      <c r="R9193">
        <v>48.91</v>
      </c>
      <c r="S9193">
        <v>5.81</v>
      </c>
      <c r="T9193">
        <f t="shared" si="143"/>
        <v>391.28</v>
      </c>
    </row>
    <row r="9194" spans="1:20" x14ac:dyDescent="0.25">
      <c r="A9194">
        <v>9193</v>
      </c>
      <c r="B9194">
        <v>91554</v>
      </c>
      <c r="C9194" t="s">
        <v>887</v>
      </c>
      <c r="D9194" t="s">
        <v>20</v>
      </c>
      <c r="E9194" t="s">
        <v>39</v>
      </c>
      <c r="F9194" t="s">
        <v>31</v>
      </c>
      <c r="G9194" t="s">
        <v>93</v>
      </c>
      <c r="H9194" t="s">
        <v>61</v>
      </c>
      <c r="I9194" t="s">
        <v>28</v>
      </c>
      <c r="J9194" t="s">
        <v>72</v>
      </c>
      <c r="K9194" t="s">
        <v>74</v>
      </c>
      <c r="L9194" t="s">
        <v>192</v>
      </c>
      <c r="M9194" t="s">
        <v>296</v>
      </c>
      <c r="N9194" s="2">
        <v>41292</v>
      </c>
      <c r="O9194" s="2">
        <v>41293</v>
      </c>
      <c r="P9194">
        <v>5</v>
      </c>
      <c r="Q9194" s="1">
        <v>0.02</v>
      </c>
      <c r="R9194">
        <v>15.51</v>
      </c>
      <c r="S9194">
        <v>17.78</v>
      </c>
      <c r="T9194">
        <f t="shared" si="143"/>
        <v>77.55</v>
      </c>
    </row>
    <row r="9195" spans="1:20" x14ac:dyDescent="0.25">
      <c r="A9195">
        <v>9194</v>
      </c>
      <c r="B9195">
        <v>91550</v>
      </c>
      <c r="C9195" t="s">
        <v>1993</v>
      </c>
      <c r="D9195" t="s">
        <v>578</v>
      </c>
      <c r="E9195" t="s">
        <v>187</v>
      </c>
      <c r="F9195" t="s">
        <v>31</v>
      </c>
      <c r="G9195" t="s">
        <v>93</v>
      </c>
      <c r="H9195" t="s">
        <v>219</v>
      </c>
      <c r="I9195" t="s">
        <v>28</v>
      </c>
      <c r="J9195" t="s">
        <v>72</v>
      </c>
      <c r="K9195" t="s">
        <v>82</v>
      </c>
      <c r="L9195" t="s">
        <v>283</v>
      </c>
      <c r="M9195" t="s">
        <v>35</v>
      </c>
      <c r="N9195" s="2">
        <v>40196</v>
      </c>
      <c r="O9195" s="2">
        <v>40198</v>
      </c>
      <c r="P9195">
        <v>6</v>
      </c>
      <c r="Q9195" s="1">
        <v>0.05</v>
      </c>
      <c r="R9195">
        <v>350.99</v>
      </c>
      <c r="S9195">
        <v>39</v>
      </c>
      <c r="T9195">
        <f t="shared" si="143"/>
        <v>2105.94</v>
      </c>
    </row>
    <row r="9196" spans="1:20" x14ac:dyDescent="0.25">
      <c r="A9196">
        <v>9195</v>
      </c>
      <c r="B9196">
        <v>91550</v>
      </c>
      <c r="C9196" t="s">
        <v>1993</v>
      </c>
      <c r="D9196" t="s">
        <v>38</v>
      </c>
      <c r="E9196" t="s">
        <v>21</v>
      </c>
      <c r="F9196" t="s">
        <v>31</v>
      </c>
      <c r="G9196" t="s">
        <v>93</v>
      </c>
      <c r="H9196" t="s">
        <v>33</v>
      </c>
      <c r="I9196" t="s">
        <v>28</v>
      </c>
      <c r="J9196" t="s">
        <v>56</v>
      </c>
      <c r="K9196" t="s">
        <v>1107</v>
      </c>
      <c r="L9196" t="s">
        <v>192</v>
      </c>
      <c r="M9196" t="s">
        <v>121</v>
      </c>
      <c r="N9196" s="2">
        <v>40196</v>
      </c>
      <c r="O9196" s="2">
        <v>40198</v>
      </c>
      <c r="P9196">
        <v>5</v>
      </c>
      <c r="Q9196" s="1">
        <v>0.04</v>
      </c>
      <c r="R9196">
        <v>15.99</v>
      </c>
      <c r="S9196">
        <v>9.4</v>
      </c>
      <c r="T9196">
        <f t="shared" si="143"/>
        <v>79.95</v>
      </c>
    </row>
    <row r="9197" spans="1:20" x14ac:dyDescent="0.25">
      <c r="A9197">
        <v>9196</v>
      </c>
      <c r="B9197">
        <v>89850</v>
      </c>
      <c r="C9197" t="s">
        <v>1955</v>
      </c>
      <c r="D9197" t="s">
        <v>20</v>
      </c>
      <c r="E9197" t="s">
        <v>21</v>
      </c>
      <c r="F9197" t="s">
        <v>31</v>
      </c>
      <c r="G9197" t="s">
        <v>48</v>
      </c>
      <c r="H9197" t="s">
        <v>24</v>
      </c>
      <c r="I9197" t="s">
        <v>28</v>
      </c>
      <c r="J9197" t="s">
        <v>56</v>
      </c>
      <c r="K9197" t="s">
        <v>34</v>
      </c>
      <c r="L9197" t="s">
        <v>192</v>
      </c>
      <c r="M9197" t="s">
        <v>143</v>
      </c>
      <c r="N9197" s="2">
        <v>40575</v>
      </c>
      <c r="O9197" s="2">
        <v>40577</v>
      </c>
      <c r="P9197">
        <v>8</v>
      </c>
      <c r="Q9197" s="1">
        <v>0.04</v>
      </c>
      <c r="R9197">
        <v>30.98</v>
      </c>
      <c r="S9197">
        <v>6.5</v>
      </c>
      <c r="T9197">
        <f t="shared" si="143"/>
        <v>247.84</v>
      </c>
    </row>
    <row r="9198" spans="1:20" x14ac:dyDescent="0.25">
      <c r="A9198">
        <v>9197</v>
      </c>
      <c r="B9198">
        <v>88177</v>
      </c>
      <c r="C9198" t="s">
        <v>1658</v>
      </c>
      <c r="D9198" t="s">
        <v>20</v>
      </c>
      <c r="E9198" t="s">
        <v>39</v>
      </c>
      <c r="F9198" t="s">
        <v>40</v>
      </c>
      <c r="G9198" t="s">
        <v>48</v>
      </c>
      <c r="H9198" t="s">
        <v>49</v>
      </c>
      <c r="I9198" t="s">
        <v>28</v>
      </c>
      <c r="J9198" t="s">
        <v>72</v>
      </c>
      <c r="K9198" t="s">
        <v>98</v>
      </c>
      <c r="L9198" t="s">
        <v>192</v>
      </c>
      <c r="M9198" t="s">
        <v>99</v>
      </c>
      <c r="N9198" s="2">
        <v>40760</v>
      </c>
      <c r="O9198" s="2">
        <v>40764</v>
      </c>
      <c r="P9198">
        <v>12</v>
      </c>
      <c r="Q9198" s="1">
        <v>0.03</v>
      </c>
      <c r="R9198">
        <v>7.3</v>
      </c>
      <c r="S9198">
        <v>7.72</v>
      </c>
      <c r="T9198">
        <f t="shared" si="143"/>
        <v>87.6</v>
      </c>
    </row>
    <row r="9199" spans="1:20" x14ac:dyDescent="0.25">
      <c r="A9199">
        <v>9198</v>
      </c>
      <c r="B9199">
        <v>88177</v>
      </c>
      <c r="C9199" t="s">
        <v>1658</v>
      </c>
      <c r="D9199" t="s">
        <v>20</v>
      </c>
      <c r="E9199" t="s">
        <v>187</v>
      </c>
      <c r="F9199" t="s">
        <v>40</v>
      </c>
      <c r="G9199" t="s">
        <v>48</v>
      </c>
      <c r="H9199" t="s">
        <v>225</v>
      </c>
      <c r="I9199" t="s">
        <v>28</v>
      </c>
      <c r="J9199" t="s">
        <v>72</v>
      </c>
      <c r="K9199" t="s">
        <v>226</v>
      </c>
      <c r="L9199" t="s">
        <v>706</v>
      </c>
      <c r="M9199" t="s">
        <v>99</v>
      </c>
      <c r="N9199" s="2">
        <v>40760</v>
      </c>
      <c r="O9199" s="2">
        <v>40765</v>
      </c>
      <c r="P9199">
        <v>17</v>
      </c>
      <c r="Q9199" s="1">
        <v>0.02</v>
      </c>
      <c r="R9199">
        <v>9.77</v>
      </c>
      <c r="S9199">
        <v>6.02</v>
      </c>
      <c r="T9199">
        <f t="shared" si="143"/>
        <v>166.09</v>
      </c>
    </row>
    <row r="9200" spans="1:20" x14ac:dyDescent="0.25">
      <c r="A9200">
        <v>9199</v>
      </c>
      <c r="B9200">
        <v>87432</v>
      </c>
      <c r="C9200" t="s">
        <v>592</v>
      </c>
      <c r="D9200" t="s">
        <v>20</v>
      </c>
      <c r="E9200" t="s">
        <v>21</v>
      </c>
      <c r="F9200" t="s">
        <v>22</v>
      </c>
      <c r="G9200" t="s">
        <v>23</v>
      </c>
      <c r="H9200" t="s">
        <v>203</v>
      </c>
      <c r="I9200" t="s">
        <v>28</v>
      </c>
      <c r="J9200" t="s">
        <v>72</v>
      </c>
      <c r="K9200" t="s">
        <v>1111</v>
      </c>
      <c r="L9200" t="s">
        <v>26</v>
      </c>
      <c r="M9200" t="s">
        <v>444</v>
      </c>
      <c r="N9200" s="2">
        <v>41379</v>
      </c>
      <c r="O9200" s="2">
        <v>41380</v>
      </c>
      <c r="P9200">
        <v>10</v>
      </c>
      <c r="Q9200" s="1">
        <v>0.01</v>
      </c>
      <c r="R9200">
        <v>22.98</v>
      </c>
      <c r="S9200">
        <v>1.99</v>
      </c>
      <c r="T9200">
        <f t="shared" si="143"/>
        <v>229.8</v>
      </c>
    </row>
    <row r="9201" spans="1:20" x14ac:dyDescent="0.25">
      <c r="A9201">
        <v>9200</v>
      </c>
      <c r="B9201">
        <v>87424</v>
      </c>
      <c r="C9201" t="s">
        <v>2505</v>
      </c>
      <c r="D9201" t="s">
        <v>578</v>
      </c>
      <c r="E9201" t="s">
        <v>187</v>
      </c>
      <c r="F9201" t="s">
        <v>22</v>
      </c>
      <c r="G9201" t="s">
        <v>23</v>
      </c>
      <c r="H9201" t="s">
        <v>217</v>
      </c>
      <c r="I9201" t="s">
        <v>28</v>
      </c>
      <c r="J9201" t="s">
        <v>72</v>
      </c>
      <c r="K9201" t="s">
        <v>231</v>
      </c>
      <c r="L9201" t="s">
        <v>283</v>
      </c>
      <c r="M9201" t="s">
        <v>331</v>
      </c>
      <c r="N9201" s="2">
        <v>40283</v>
      </c>
      <c r="O9201" s="2">
        <v>40285</v>
      </c>
      <c r="P9201">
        <v>5</v>
      </c>
      <c r="Q9201" s="1">
        <v>0.1</v>
      </c>
      <c r="R9201">
        <v>226.67</v>
      </c>
      <c r="S9201">
        <v>28.16</v>
      </c>
      <c r="T9201">
        <f t="shared" si="143"/>
        <v>1133.3499999999999</v>
      </c>
    </row>
    <row r="9202" spans="1:20" x14ac:dyDescent="0.25">
      <c r="A9202">
        <v>9201</v>
      </c>
      <c r="B9202">
        <v>90875</v>
      </c>
      <c r="C9202" t="s">
        <v>1874</v>
      </c>
      <c r="D9202" t="s">
        <v>20</v>
      </c>
      <c r="E9202" t="s">
        <v>187</v>
      </c>
      <c r="F9202" t="s">
        <v>22</v>
      </c>
      <c r="G9202" t="s">
        <v>48</v>
      </c>
      <c r="H9202" t="s">
        <v>217</v>
      </c>
      <c r="I9202" t="s">
        <v>28</v>
      </c>
      <c r="J9202" t="s">
        <v>56</v>
      </c>
      <c r="K9202" t="s">
        <v>101</v>
      </c>
      <c r="L9202" t="s">
        <v>26</v>
      </c>
      <c r="M9202" t="s">
        <v>27</v>
      </c>
      <c r="N9202" s="2">
        <v>40601</v>
      </c>
      <c r="O9202" s="2">
        <v>40606</v>
      </c>
      <c r="P9202">
        <v>6</v>
      </c>
      <c r="Q9202" s="1">
        <v>0.01</v>
      </c>
      <c r="R9202">
        <v>12.2</v>
      </c>
      <c r="S9202">
        <v>6.02</v>
      </c>
      <c r="T9202">
        <f t="shared" si="143"/>
        <v>73.199999999999989</v>
      </c>
    </row>
    <row r="9203" spans="1:20" x14ac:dyDescent="0.25">
      <c r="A9203">
        <v>9202</v>
      </c>
      <c r="B9203">
        <v>87419</v>
      </c>
      <c r="C9203" t="s">
        <v>1711</v>
      </c>
      <c r="D9203" t="s">
        <v>20</v>
      </c>
      <c r="E9203" t="s">
        <v>187</v>
      </c>
      <c r="F9203" t="s">
        <v>22</v>
      </c>
      <c r="G9203" t="s">
        <v>48</v>
      </c>
      <c r="H9203" t="s">
        <v>225</v>
      </c>
      <c r="I9203" t="s">
        <v>28</v>
      </c>
      <c r="J9203" t="s">
        <v>56</v>
      </c>
      <c r="K9203" t="s">
        <v>98</v>
      </c>
      <c r="L9203" t="s">
        <v>44</v>
      </c>
      <c r="M9203" t="s">
        <v>398</v>
      </c>
      <c r="N9203" s="2">
        <v>41432</v>
      </c>
      <c r="O9203" s="2">
        <v>41436</v>
      </c>
      <c r="P9203">
        <v>1</v>
      </c>
      <c r="Q9203" s="1">
        <v>0.1</v>
      </c>
      <c r="R9203">
        <v>8.34</v>
      </c>
      <c r="S9203">
        <v>0.96</v>
      </c>
      <c r="T9203">
        <f t="shared" si="143"/>
        <v>8.34</v>
      </c>
    </row>
    <row r="9204" spans="1:20" x14ac:dyDescent="0.25">
      <c r="A9204">
        <v>9203</v>
      </c>
      <c r="B9204">
        <v>87419</v>
      </c>
      <c r="C9204" t="s">
        <v>1711</v>
      </c>
      <c r="D9204" t="s">
        <v>20</v>
      </c>
      <c r="E9204" t="s">
        <v>21</v>
      </c>
      <c r="F9204" t="s">
        <v>22</v>
      </c>
      <c r="G9204" t="s">
        <v>48</v>
      </c>
      <c r="H9204" t="s">
        <v>24</v>
      </c>
      <c r="I9204" t="s">
        <v>28</v>
      </c>
      <c r="J9204" t="s">
        <v>72</v>
      </c>
      <c r="K9204" t="s">
        <v>1108</v>
      </c>
      <c r="L9204" t="s">
        <v>706</v>
      </c>
      <c r="M9204" t="s">
        <v>444</v>
      </c>
      <c r="N9204" s="2">
        <v>41432</v>
      </c>
      <c r="O9204" s="2">
        <v>41439</v>
      </c>
      <c r="P9204">
        <v>5</v>
      </c>
      <c r="Q9204" s="1">
        <v>0.04</v>
      </c>
      <c r="R9204">
        <v>140.99</v>
      </c>
      <c r="S9204">
        <v>13.99</v>
      </c>
      <c r="T9204">
        <f t="shared" si="143"/>
        <v>704.95</v>
      </c>
    </row>
    <row r="9205" spans="1:20" x14ac:dyDescent="0.25">
      <c r="A9205">
        <v>9204</v>
      </c>
      <c r="B9205">
        <v>89986</v>
      </c>
      <c r="C9205" t="s">
        <v>2479</v>
      </c>
      <c r="D9205" t="s">
        <v>578</v>
      </c>
      <c r="E9205" t="s">
        <v>187</v>
      </c>
      <c r="F9205" t="s">
        <v>22</v>
      </c>
      <c r="G9205" t="s">
        <v>23</v>
      </c>
      <c r="H9205" t="s">
        <v>219</v>
      </c>
      <c r="I9205" t="s">
        <v>28</v>
      </c>
      <c r="J9205" t="s">
        <v>72</v>
      </c>
      <c r="K9205" t="s">
        <v>248</v>
      </c>
      <c r="L9205" t="s">
        <v>283</v>
      </c>
      <c r="M9205" t="s">
        <v>246</v>
      </c>
      <c r="N9205" s="2">
        <v>41407</v>
      </c>
      <c r="O9205" s="2">
        <v>41408</v>
      </c>
      <c r="P9205">
        <v>9</v>
      </c>
      <c r="Q9205" s="1">
        <v>0.09</v>
      </c>
      <c r="R9205">
        <v>200.98</v>
      </c>
      <c r="S9205">
        <v>23.76</v>
      </c>
      <c r="T9205">
        <f t="shared" si="143"/>
        <v>1808.82</v>
      </c>
    </row>
    <row r="9206" spans="1:20" x14ac:dyDescent="0.25">
      <c r="A9206">
        <v>9205</v>
      </c>
      <c r="B9206">
        <v>85859</v>
      </c>
      <c r="C9206" t="s">
        <v>2071</v>
      </c>
      <c r="D9206" t="s">
        <v>578</v>
      </c>
      <c r="E9206" t="s">
        <v>187</v>
      </c>
      <c r="F9206" t="s">
        <v>31</v>
      </c>
      <c r="G9206" t="s">
        <v>23</v>
      </c>
      <c r="H9206" t="s">
        <v>188</v>
      </c>
      <c r="I9206" t="s">
        <v>28</v>
      </c>
      <c r="J9206" t="s">
        <v>72</v>
      </c>
      <c r="K9206" t="s">
        <v>82</v>
      </c>
      <c r="L9206" t="s">
        <v>330</v>
      </c>
      <c r="M9206" t="s">
        <v>255</v>
      </c>
      <c r="N9206" s="2">
        <v>40657</v>
      </c>
      <c r="O9206" s="2">
        <v>40658</v>
      </c>
      <c r="P9206">
        <v>9</v>
      </c>
      <c r="Q9206" s="1">
        <v>0.03</v>
      </c>
      <c r="R9206">
        <v>170.98</v>
      </c>
      <c r="S9206">
        <v>35.89</v>
      </c>
      <c r="T9206">
        <f t="shared" si="143"/>
        <v>1538.82</v>
      </c>
    </row>
    <row r="9207" spans="1:20" x14ac:dyDescent="0.25">
      <c r="A9207">
        <v>9206</v>
      </c>
      <c r="B9207">
        <v>85859</v>
      </c>
      <c r="C9207" t="s">
        <v>2071</v>
      </c>
      <c r="D9207" t="s">
        <v>20</v>
      </c>
      <c r="E9207" t="s">
        <v>21</v>
      </c>
      <c r="F9207" t="s">
        <v>31</v>
      </c>
      <c r="G9207" t="s">
        <v>23</v>
      </c>
      <c r="H9207" t="s">
        <v>24</v>
      </c>
      <c r="I9207" t="s">
        <v>28</v>
      </c>
      <c r="J9207" t="s">
        <v>72</v>
      </c>
      <c r="K9207" t="s">
        <v>1254</v>
      </c>
      <c r="L9207" t="s">
        <v>706</v>
      </c>
      <c r="M9207" t="s">
        <v>69</v>
      </c>
      <c r="N9207" s="2">
        <v>40657</v>
      </c>
      <c r="O9207" s="2">
        <v>40659</v>
      </c>
      <c r="P9207">
        <v>3</v>
      </c>
      <c r="Q9207" s="1">
        <v>0</v>
      </c>
      <c r="R9207">
        <v>20.99</v>
      </c>
      <c r="S9207">
        <v>4.8099999999999996</v>
      </c>
      <c r="T9207">
        <f t="shared" si="143"/>
        <v>62.97</v>
      </c>
    </row>
    <row r="9208" spans="1:20" x14ac:dyDescent="0.25">
      <c r="A9208">
        <v>9207</v>
      </c>
      <c r="B9208">
        <v>89891</v>
      </c>
      <c r="C9208" t="s">
        <v>230</v>
      </c>
      <c r="D9208" t="s">
        <v>20</v>
      </c>
      <c r="E9208" t="s">
        <v>187</v>
      </c>
      <c r="F9208" t="s">
        <v>47</v>
      </c>
      <c r="G9208" t="s">
        <v>93</v>
      </c>
      <c r="H9208" t="s">
        <v>188</v>
      </c>
      <c r="I9208" t="s">
        <v>28</v>
      </c>
      <c r="J9208" t="s">
        <v>72</v>
      </c>
      <c r="K9208" t="s">
        <v>226</v>
      </c>
      <c r="L9208" t="s">
        <v>26</v>
      </c>
      <c r="M9208" t="s">
        <v>117</v>
      </c>
      <c r="N9208" s="2">
        <v>41578</v>
      </c>
      <c r="O9208" s="2">
        <v>41578</v>
      </c>
      <c r="P9208">
        <v>20</v>
      </c>
      <c r="Q9208" s="1">
        <v>7.0000000000000007E-2</v>
      </c>
      <c r="R9208">
        <v>1.74</v>
      </c>
      <c r="S9208">
        <v>4.08</v>
      </c>
      <c r="T9208">
        <f t="shared" si="143"/>
        <v>34.799999999999997</v>
      </c>
    </row>
    <row r="9209" spans="1:20" x14ac:dyDescent="0.25">
      <c r="A9209">
        <v>9208</v>
      </c>
      <c r="B9209">
        <v>89606</v>
      </c>
      <c r="C9209" t="s">
        <v>965</v>
      </c>
      <c r="D9209" t="s">
        <v>20</v>
      </c>
      <c r="E9209" t="s">
        <v>39</v>
      </c>
      <c r="F9209" t="s">
        <v>31</v>
      </c>
      <c r="G9209" t="s">
        <v>48</v>
      </c>
      <c r="H9209" t="s">
        <v>42</v>
      </c>
      <c r="I9209" t="s">
        <v>28</v>
      </c>
      <c r="J9209" t="s">
        <v>84</v>
      </c>
      <c r="K9209" t="s">
        <v>184</v>
      </c>
      <c r="L9209" t="s">
        <v>192</v>
      </c>
      <c r="M9209" t="s">
        <v>83</v>
      </c>
      <c r="N9209" s="2">
        <v>41498</v>
      </c>
      <c r="O9209" s="2">
        <v>41503</v>
      </c>
      <c r="P9209">
        <v>18</v>
      </c>
      <c r="Q9209" s="1">
        <v>0</v>
      </c>
      <c r="R9209">
        <v>4.13</v>
      </c>
      <c r="S9209">
        <v>0.99</v>
      </c>
      <c r="T9209">
        <f t="shared" si="143"/>
        <v>74.34</v>
      </c>
    </row>
    <row r="9210" spans="1:20" x14ac:dyDescent="0.25">
      <c r="A9210">
        <v>9209</v>
      </c>
      <c r="B9210">
        <v>89348</v>
      </c>
      <c r="C9210" t="s">
        <v>629</v>
      </c>
      <c r="D9210" t="s">
        <v>20</v>
      </c>
      <c r="E9210" t="s">
        <v>39</v>
      </c>
      <c r="F9210" t="s">
        <v>31</v>
      </c>
      <c r="G9210" t="s">
        <v>48</v>
      </c>
      <c r="H9210" t="s">
        <v>42</v>
      </c>
      <c r="I9210" t="s">
        <v>28</v>
      </c>
      <c r="J9210" t="s">
        <v>84</v>
      </c>
      <c r="K9210" t="s">
        <v>181</v>
      </c>
      <c r="L9210" t="s">
        <v>192</v>
      </c>
      <c r="M9210" t="s">
        <v>139</v>
      </c>
      <c r="N9210" s="2">
        <v>40989</v>
      </c>
      <c r="O9210" s="2">
        <v>40994</v>
      </c>
      <c r="P9210">
        <v>8</v>
      </c>
      <c r="Q9210" s="1">
        <v>0.03</v>
      </c>
      <c r="R9210">
        <v>2.88</v>
      </c>
      <c r="S9210">
        <v>0.99</v>
      </c>
      <c r="T9210">
        <f t="shared" si="143"/>
        <v>23.04</v>
      </c>
    </row>
    <row r="9211" spans="1:20" x14ac:dyDescent="0.25">
      <c r="A9211">
        <v>9210</v>
      </c>
      <c r="B9211">
        <v>89348</v>
      </c>
      <c r="C9211" t="s">
        <v>629</v>
      </c>
      <c r="D9211" t="s">
        <v>578</v>
      </c>
      <c r="E9211" t="s">
        <v>187</v>
      </c>
      <c r="F9211" t="s">
        <v>31</v>
      </c>
      <c r="G9211" t="s">
        <v>48</v>
      </c>
      <c r="H9211" t="s">
        <v>219</v>
      </c>
      <c r="I9211" t="s">
        <v>28</v>
      </c>
      <c r="J9211" t="s">
        <v>84</v>
      </c>
      <c r="K9211" t="s">
        <v>68</v>
      </c>
      <c r="L9211" t="s">
        <v>283</v>
      </c>
      <c r="M9211" t="s">
        <v>121</v>
      </c>
      <c r="N9211" s="2">
        <v>40989</v>
      </c>
      <c r="O9211" s="2">
        <v>40994</v>
      </c>
      <c r="P9211">
        <v>13</v>
      </c>
      <c r="Q9211" s="1">
        <v>0.1</v>
      </c>
      <c r="R9211">
        <v>85.29</v>
      </c>
      <c r="S9211">
        <v>60</v>
      </c>
      <c r="T9211">
        <f t="shared" si="143"/>
        <v>1108.77</v>
      </c>
    </row>
    <row r="9212" spans="1:20" x14ac:dyDescent="0.25">
      <c r="A9212">
        <v>9211</v>
      </c>
      <c r="B9212">
        <v>90310</v>
      </c>
      <c r="C9212" t="s">
        <v>1475</v>
      </c>
      <c r="D9212" t="s">
        <v>20</v>
      </c>
      <c r="E9212" t="s">
        <v>39</v>
      </c>
      <c r="F9212" t="s">
        <v>31</v>
      </c>
      <c r="G9212" t="s">
        <v>93</v>
      </c>
      <c r="H9212" t="s">
        <v>61</v>
      </c>
      <c r="I9212" t="s">
        <v>28</v>
      </c>
      <c r="J9212" t="s">
        <v>84</v>
      </c>
      <c r="K9212" t="s">
        <v>101</v>
      </c>
      <c r="L9212" t="s">
        <v>192</v>
      </c>
      <c r="M9212" t="s">
        <v>121</v>
      </c>
      <c r="N9212" s="2">
        <v>40674</v>
      </c>
      <c r="O9212" s="2">
        <v>40676</v>
      </c>
      <c r="P9212">
        <v>8</v>
      </c>
      <c r="Q9212" s="1">
        <v>7.0000000000000007E-2</v>
      </c>
      <c r="R9212">
        <v>6.48</v>
      </c>
      <c r="S9212">
        <v>5.94</v>
      </c>
      <c r="T9212">
        <f t="shared" si="143"/>
        <v>51.84</v>
      </c>
    </row>
    <row r="9213" spans="1:20" x14ac:dyDescent="0.25">
      <c r="A9213">
        <v>9212</v>
      </c>
      <c r="B9213">
        <v>89585</v>
      </c>
      <c r="C9213" t="s">
        <v>408</v>
      </c>
      <c r="D9213" t="s">
        <v>20</v>
      </c>
      <c r="E9213" t="s">
        <v>21</v>
      </c>
      <c r="F9213" t="s">
        <v>47</v>
      </c>
      <c r="G9213" t="s">
        <v>48</v>
      </c>
      <c r="H9213" t="s">
        <v>33</v>
      </c>
      <c r="I9213" t="s">
        <v>28</v>
      </c>
      <c r="J9213" t="s">
        <v>84</v>
      </c>
      <c r="K9213" t="s">
        <v>409</v>
      </c>
      <c r="L9213" t="s">
        <v>26</v>
      </c>
      <c r="M9213" t="s">
        <v>160</v>
      </c>
      <c r="N9213" s="2">
        <v>40277</v>
      </c>
      <c r="O9213" s="2">
        <v>40279</v>
      </c>
      <c r="P9213">
        <v>12</v>
      </c>
      <c r="Q9213" s="1">
        <v>7.0000000000000007E-2</v>
      </c>
      <c r="R9213">
        <v>2.12</v>
      </c>
      <c r="S9213">
        <v>1.99</v>
      </c>
      <c r="T9213">
        <f t="shared" si="143"/>
        <v>25.44</v>
      </c>
    </row>
    <row r="9214" spans="1:20" x14ac:dyDescent="0.25">
      <c r="A9214">
        <v>9213</v>
      </c>
      <c r="B9214">
        <v>89588</v>
      </c>
      <c r="C9214" t="s">
        <v>235</v>
      </c>
      <c r="D9214" t="s">
        <v>20</v>
      </c>
      <c r="E9214" t="s">
        <v>39</v>
      </c>
      <c r="F9214" t="s">
        <v>47</v>
      </c>
      <c r="G9214" t="s">
        <v>48</v>
      </c>
      <c r="H9214" t="s">
        <v>94</v>
      </c>
      <c r="I9214" t="s">
        <v>28</v>
      </c>
      <c r="J9214" t="s">
        <v>84</v>
      </c>
      <c r="K9214" t="s">
        <v>50</v>
      </c>
      <c r="L9214" t="s">
        <v>44</v>
      </c>
      <c r="M9214" t="s">
        <v>160</v>
      </c>
      <c r="N9214" s="2">
        <v>41373</v>
      </c>
      <c r="O9214" s="2">
        <v>41380</v>
      </c>
      <c r="P9214">
        <v>3</v>
      </c>
      <c r="Q9214" s="1">
        <v>7.0000000000000007E-2</v>
      </c>
      <c r="R9214">
        <v>1.76</v>
      </c>
      <c r="S9214">
        <v>0.7</v>
      </c>
      <c r="T9214">
        <f t="shared" si="143"/>
        <v>5.28</v>
      </c>
    </row>
    <row r="9215" spans="1:20" x14ac:dyDescent="0.25">
      <c r="A9215">
        <v>9214</v>
      </c>
      <c r="B9215">
        <v>88446</v>
      </c>
      <c r="C9215" t="s">
        <v>2082</v>
      </c>
      <c r="D9215" t="s">
        <v>20</v>
      </c>
      <c r="E9215" t="s">
        <v>21</v>
      </c>
      <c r="F9215" t="s">
        <v>31</v>
      </c>
      <c r="G9215" t="s">
        <v>41</v>
      </c>
      <c r="H9215" t="s">
        <v>24</v>
      </c>
      <c r="I9215" t="s">
        <v>28</v>
      </c>
      <c r="J9215" t="s">
        <v>84</v>
      </c>
      <c r="K9215" t="s">
        <v>1243</v>
      </c>
      <c r="L9215" t="s">
        <v>746</v>
      </c>
      <c r="M9215" t="s">
        <v>69</v>
      </c>
      <c r="N9215" s="2">
        <v>41335</v>
      </c>
      <c r="O9215" s="2">
        <v>41336</v>
      </c>
      <c r="P9215">
        <v>7</v>
      </c>
      <c r="Q9215" s="1">
        <v>0.01</v>
      </c>
      <c r="R9215">
        <v>499.99</v>
      </c>
      <c r="S9215">
        <v>24.49</v>
      </c>
      <c r="T9215">
        <f t="shared" si="143"/>
        <v>3499.9300000000003</v>
      </c>
    </row>
    <row r="9216" spans="1:20" x14ac:dyDescent="0.25">
      <c r="A9216">
        <v>9215</v>
      </c>
      <c r="B9216">
        <v>88446</v>
      </c>
      <c r="C9216" t="s">
        <v>2082</v>
      </c>
      <c r="D9216" t="s">
        <v>20</v>
      </c>
      <c r="E9216" t="s">
        <v>39</v>
      </c>
      <c r="F9216" t="s">
        <v>31</v>
      </c>
      <c r="G9216" t="s">
        <v>41</v>
      </c>
      <c r="H9216" t="s">
        <v>42</v>
      </c>
      <c r="I9216" t="s">
        <v>28</v>
      </c>
      <c r="J9216" t="s">
        <v>84</v>
      </c>
      <c r="K9216" t="s">
        <v>228</v>
      </c>
      <c r="L9216" t="s">
        <v>26</v>
      </c>
      <c r="M9216" t="s">
        <v>131</v>
      </c>
      <c r="N9216" s="2">
        <v>41335</v>
      </c>
      <c r="O9216" s="2">
        <v>41335</v>
      </c>
      <c r="P9216">
        <v>1</v>
      </c>
      <c r="Q9216" s="1">
        <v>0.09</v>
      </c>
      <c r="R9216">
        <v>21.98</v>
      </c>
      <c r="S9216">
        <v>2.87</v>
      </c>
      <c r="T9216">
        <f t="shared" si="143"/>
        <v>21.98</v>
      </c>
    </row>
    <row r="9217" spans="1:20" x14ac:dyDescent="0.25">
      <c r="A9217">
        <v>9216</v>
      </c>
      <c r="B9217">
        <v>86475</v>
      </c>
      <c r="C9217" t="s">
        <v>1244</v>
      </c>
      <c r="D9217" t="s">
        <v>20</v>
      </c>
      <c r="E9217" t="s">
        <v>39</v>
      </c>
      <c r="F9217" t="s">
        <v>31</v>
      </c>
      <c r="G9217" t="s">
        <v>32</v>
      </c>
      <c r="H9217" t="s">
        <v>49</v>
      </c>
      <c r="I9217" t="s">
        <v>28</v>
      </c>
      <c r="J9217" t="s">
        <v>84</v>
      </c>
      <c r="K9217" t="s">
        <v>68</v>
      </c>
      <c r="L9217" t="s">
        <v>44</v>
      </c>
      <c r="M9217" t="s">
        <v>121</v>
      </c>
      <c r="N9217" s="2">
        <v>41178</v>
      </c>
      <c r="O9217" s="2">
        <v>41178</v>
      </c>
      <c r="P9217">
        <v>23</v>
      </c>
      <c r="Q9217" s="1">
        <v>0.01</v>
      </c>
      <c r="R9217">
        <v>8.01</v>
      </c>
      <c r="S9217">
        <v>2.87</v>
      </c>
      <c r="T9217">
        <f t="shared" si="143"/>
        <v>184.23</v>
      </c>
    </row>
    <row r="9218" spans="1:20" x14ac:dyDescent="0.25">
      <c r="A9218">
        <v>9217</v>
      </c>
      <c r="B9218">
        <v>86475</v>
      </c>
      <c r="C9218" t="s">
        <v>1244</v>
      </c>
      <c r="D9218" t="s">
        <v>20</v>
      </c>
      <c r="E9218" t="s">
        <v>39</v>
      </c>
      <c r="F9218" t="s">
        <v>31</v>
      </c>
      <c r="G9218" t="s">
        <v>32</v>
      </c>
      <c r="H9218" t="s">
        <v>61</v>
      </c>
      <c r="I9218" t="s">
        <v>28</v>
      </c>
      <c r="J9218" t="s">
        <v>84</v>
      </c>
      <c r="K9218" t="s">
        <v>43</v>
      </c>
      <c r="L9218" t="s">
        <v>192</v>
      </c>
      <c r="M9218" t="s">
        <v>141</v>
      </c>
      <c r="N9218" s="2">
        <v>41178</v>
      </c>
      <c r="O9218" s="2">
        <v>41179</v>
      </c>
      <c r="P9218">
        <v>14</v>
      </c>
      <c r="Q9218" s="1">
        <v>0.09</v>
      </c>
      <c r="R9218">
        <v>4.9800000000000004</v>
      </c>
      <c r="S9218">
        <v>5.0199999999999996</v>
      </c>
      <c r="T9218">
        <f t="shared" si="143"/>
        <v>69.72</v>
      </c>
    </row>
    <row r="9219" spans="1:20" x14ac:dyDescent="0.25">
      <c r="A9219">
        <v>9218</v>
      </c>
      <c r="B9219">
        <v>86249</v>
      </c>
      <c r="C9219" t="s">
        <v>1703</v>
      </c>
      <c r="D9219" t="s">
        <v>20</v>
      </c>
      <c r="E9219" t="s">
        <v>21</v>
      </c>
      <c r="F9219" t="s">
        <v>22</v>
      </c>
      <c r="G9219" t="s">
        <v>23</v>
      </c>
      <c r="H9219" t="s">
        <v>33</v>
      </c>
      <c r="I9219" t="s">
        <v>28</v>
      </c>
      <c r="J9219" t="s">
        <v>84</v>
      </c>
      <c r="K9219" t="s">
        <v>1138</v>
      </c>
      <c r="L9219" t="s">
        <v>192</v>
      </c>
      <c r="M9219" t="s">
        <v>499</v>
      </c>
      <c r="N9219" s="2">
        <v>41624</v>
      </c>
      <c r="O9219" s="2">
        <v>41625</v>
      </c>
      <c r="P9219">
        <v>25</v>
      </c>
      <c r="Q9219" s="1">
        <v>0.02</v>
      </c>
      <c r="R9219">
        <v>35.99</v>
      </c>
      <c r="S9219">
        <v>1.1000000000000001</v>
      </c>
      <c r="T9219">
        <f t="shared" ref="T9219:T9282" si="144">R9219*P9219</f>
        <v>899.75</v>
      </c>
    </row>
    <row r="9220" spans="1:20" x14ac:dyDescent="0.25">
      <c r="A9220">
        <v>9219</v>
      </c>
      <c r="B9220">
        <v>89043</v>
      </c>
      <c r="C9220" t="s">
        <v>1440</v>
      </c>
      <c r="D9220" t="s">
        <v>20</v>
      </c>
      <c r="E9220" t="s">
        <v>39</v>
      </c>
      <c r="F9220" t="s">
        <v>31</v>
      </c>
      <c r="G9220" t="s">
        <v>48</v>
      </c>
      <c r="H9220" t="s">
        <v>61</v>
      </c>
      <c r="I9220" t="s">
        <v>28</v>
      </c>
      <c r="J9220" t="s">
        <v>84</v>
      </c>
      <c r="K9220" t="s">
        <v>101</v>
      </c>
      <c r="L9220" t="s">
        <v>192</v>
      </c>
      <c r="M9220" t="s">
        <v>121</v>
      </c>
      <c r="N9220" s="2">
        <v>41311</v>
      </c>
      <c r="O9220" s="2">
        <v>41318</v>
      </c>
      <c r="P9220">
        <v>3</v>
      </c>
      <c r="Q9220" s="1">
        <v>0.09</v>
      </c>
      <c r="R9220">
        <v>5.98</v>
      </c>
      <c r="S9220">
        <v>5.15</v>
      </c>
      <c r="T9220">
        <f t="shared" si="144"/>
        <v>17.940000000000001</v>
      </c>
    </row>
    <row r="9221" spans="1:20" x14ac:dyDescent="0.25">
      <c r="A9221">
        <v>9220</v>
      </c>
      <c r="B9221">
        <v>89718</v>
      </c>
      <c r="C9221" t="s">
        <v>1083</v>
      </c>
      <c r="D9221" t="s">
        <v>20</v>
      </c>
      <c r="E9221" t="s">
        <v>39</v>
      </c>
      <c r="F9221" t="s">
        <v>40</v>
      </c>
      <c r="G9221" t="s">
        <v>41</v>
      </c>
      <c r="H9221" t="s">
        <v>89</v>
      </c>
      <c r="I9221" t="s">
        <v>28</v>
      </c>
      <c r="J9221" t="s">
        <v>84</v>
      </c>
      <c r="K9221" t="s">
        <v>172</v>
      </c>
      <c r="L9221" t="s">
        <v>706</v>
      </c>
      <c r="M9221" t="s">
        <v>309</v>
      </c>
      <c r="N9221" s="2">
        <v>40939</v>
      </c>
      <c r="O9221" s="2">
        <v>40941</v>
      </c>
      <c r="P9221">
        <v>8</v>
      </c>
      <c r="Q9221" s="1">
        <v>7.0000000000000007E-2</v>
      </c>
      <c r="R9221">
        <v>46.89</v>
      </c>
      <c r="S9221">
        <v>5.0999999999999996</v>
      </c>
      <c r="T9221">
        <f t="shared" si="144"/>
        <v>375.12</v>
      </c>
    </row>
    <row r="9222" spans="1:20" x14ac:dyDescent="0.25">
      <c r="A9222">
        <v>9221</v>
      </c>
      <c r="B9222">
        <v>87864</v>
      </c>
      <c r="C9222" t="s">
        <v>1774</v>
      </c>
      <c r="D9222" t="s">
        <v>578</v>
      </c>
      <c r="E9222" t="s">
        <v>21</v>
      </c>
      <c r="F9222" t="s">
        <v>40</v>
      </c>
      <c r="G9222" t="s">
        <v>23</v>
      </c>
      <c r="H9222" t="s">
        <v>24</v>
      </c>
      <c r="I9222" t="s">
        <v>28</v>
      </c>
      <c r="J9222" t="s">
        <v>84</v>
      </c>
      <c r="K9222" t="s">
        <v>1447</v>
      </c>
      <c r="L9222" t="s">
        <v>283</v>
      </c>
      <c r="M9222" t="s">
        <v>59</v>
      </c>
      <c r="N9222" s="2">
        <v>40815</v>
      </c>
      <c r="O9222" s="2">
        <v>40815</v>
      </c>
      <c r="P9222">
        <v>18</v>
      </c>
      <c r="Q9222" s="1">
        <v>0.05</v>
      </c>
      <c r="R9222">
        <v>90.97</v>
      </c>
      <c r="S9222">
        <v>14</v>
      </c>
      <c r="T9222">
        <f t="shared" si="144"/>
        <v>1637.46</v>
      </c>
    </row>
    <row r="9223" spans="1:20" x14ac:dyDescent="0.25">
      <c r="A9223">
        <v>9222</v>
      </c>
      <c r="B9223">
        <v>87640</v>
      </c>
      <c r="C9223" t="s">
        <v>2160</v>
      </c>
      <c r="D9223" t="s">
        <v>38</v>
      </c>
      <c r="E9223" t="s">
        <v>39</v>
      </c>
      <c r="F9223" t="s">
        <v>31</v>
      </c>
      <c r="G9223" t="s">
        <v>23</v>
      </c>
      <c r="H9223" t="s">
        <v>78</v>
      </c>
      <c r="I9223" t="s">
        <v>28</v>
      </c>
      <c r="J9223" t="s">
        <v>84</v>
      </c>
      <c r="K9223" t="s">
        <v>291</v>
      </c>
      <c r="L9223" t="s">
        <v>192</v>
      </c>
      <c r="M9223" t="s">
        <v>631</v>
      </c>
      <c r="N9223" s="2">
        <v>41231</v>
      </c>
      <c r="O9223" s="2">
        <v>41233</v>
      </c>
      <c r="P9223">
        <v>16</v>
      </c>
      <c r="Q9223" s="1">
        <v>0.02</v>
      </c>
      <c r="R9223">
        <v>30.98</v>
      </c>
      <c r="S9223">
        <v>17.079999999999998</v>
      </c>
      <c r="T9223">
        <f t="shared" si="144"/>
        <v>495.68</v>
      </c>
    </row>
    <row r="9224" spans="1:20" x14ac:dyDescent="0.25">
      <c r="A9224">
        <v>9223</v>
      </c>
      <c r="B9224">
        <v>89967</v>
      </c>
      <c r="C9224" t="s">
        <v>1721</v>
      </c>
      <c r="D9224" t="s">
        <v>20</v>
      </c>
      <c r="E9224" t="s">
        <v>21</v>
      </c>
      <c r="F9224" t="s">
        <v>22</v>
      </c>
      <c r="G9224" t="s">
        <v>93</v>
      </c>
      <c r="H9224" t="s">
        <v>24</v>
      </c>
      <c r="I9224" t="s">
        <v>28</v>
      </c>
      <c r="J9224" t="s">
        <v>84</v>
      </c>
      <c r="K9224" t="s">
        <v>198</v>
      </c>
      <c r="L9224" t="s">
        <v>26</v>
      </c>
      <c r="M9224" t="s">
        <v>173</v>
      </c>
      <c r="N9224" s="2">
        <v>41420</v>
      </c>
      <c r="O9224" s="2">
        <v>41421</v>
      </c>
      <c r="P9224">
        <v>10</v>
      </c>
      <c r="Q9224" s="1">
        <v>0.09</v>
      </c>
      <c r="R9224">
        <v>8.5</v>
      </c>
      <c r="S9224">
        <v>1.99</v>
      </c>
      <c r="T9224">
        <f t="shared" si="144"/>
        <v>85</v>
      </c>
    </row>
    <row r="9225" spans="1:20" x14ac:dyDescent="0.25">
      <c r="A9225">
        <v>9224</v>
      </c>
      <c r="B9225">
        <v>89967</v>
      </c>
      <c r="C9225" t="s">
        <v>1721</v>
      </c>
      <c r="D9225" t="s">
        <v>20</v>
      </c>
      <c r="E9225" t="s">
        <v>187</v>
      </c>
      <c r="F9225" t="s">
        <v>22</v>
      </c>
      <c r="G9225" t="s">
        <v>93</v>
      </c>
      <c r="H9225" t="s">
        <v>217</v>
      </c>
      <c r="I9225" t="s">
        <v>28</v>
      </c>
      <c r="J9225" t="s">
        <v>84</v>
      </c>
      <c r="K9225" t="s">
        <v>158</v>
      </c>
      <c r="L9225" t="s">
        <v>44</v>
      </c>
      <c r="M9225" t="s">
        <v>27</v>
      </c>
      <c r="N9225" s="2">
        <v>41420</v>
      </c>
      <c r="O9225" s="2">
        <v>41421</v>
      </c>
      <c r="P9225">
        <v>10</v>
      </c>
      <c r="Q9225" s="1">
        <v>0.02</v>
      </c>
      <c r="R9225">
        <v>8.34</v>
      </c>
      <c r="S9225">
        <v>0.96</v>
      </c>
      <c r="T9225">
        <f t="shared" si="144"/>
        <v>83.4</v>
      </c>
    </row>
    <row r="9226" spans="1:20" x14ac:dyDescent="0.25">
      <c r="A9226">
        <v>9225</v>
      </c>
      <c r="B9226">
        <v>89967</v>
      </c>
      <c r="C9226" t="s">
        <v>1721</v>
      </c>
      <c r="D9226" t="s">
        <v>20</v>
      </c>
      <c r="E9226" t="s">
        <v>39</v>
      </c>
      <c r="F9226" t="s">
        <v>22</v>
      </c>
      <c r="G9226" t="s">
        <v>93</v>
      </c>
      <c r="H9226" t="s">
        <v>54</v>
      </c>
      <c r="I9226" t="s">
        <v>28</v>
      </c>
      <c r="J9226" t="s">
        <v>84</v>
      </c>
      <c r="K9226" t="s">
        <v>58</v>
      </c>
      <c r="L9226" t="s">
        <v>192</v>
      </c>
      <c r="M9226" t="s">
        <v>86</v>
      </c>
      <c r="N9226" s="2">
        <v>41420</v>
      </c>
      <c r="O9226" s="2">
        <v>41422</v>
      </c>
      <c r="P9226">
        <v>10</v>
      </c>
      <c r="Q9226" s="1">
        <v>0.02</v>
      </c>
      <c r="R9226">
        <v>48.91</v>
      </c>
      <c r="S9226">
        <v>5.81</v>
      </c>
      <c r="T9226">
        <f t="shared" si="144"/>
        <v>489.09999999999997</v>
      </c>
    </row>
    <row r="9227" spans="1:20" x14ac:dyDescent="0.25">
      <c r="A9227">
        <v>9226</v>
      </c>
      <c r="B9227">
        <v>89151</v>
      </c>
      <c r="C9227" t="s">
        <v>719</v>
      </c>
      <c r="D9227" t="s">
        <v>20</v>
      </c>
      <c r="E9227" t="s">
        <v>39</v>
      </c>
      <c r="F9227" t="s">
        <v>40</v>
      </c>
      <c r="G9227" t="s">
        <v>23</v>
      </c>
      <c r="H9227" t="s">
        <v>54</v>
      </c>
      <c r="I9227" t="s">
        <v>28</v>
      </c>
      <c r="J9227" t="s">
        <v>84</v>
      </c>
      <c r="K9227" t="s">
        <v>289</v>
      </c>
      <c r="L9227" t="s">
        <v>192</v>
      </c>
      <c r="M9227" t="s">
        <v>393</v>
      </c>
      <c r="N9227" s="2">
        <v>41110</v>
      </c>
      <c r="O9227" s="2">
        <v>41112</v>
      </c>
      <c r="P9227">
        <v>2</v>
      </c>
      <c r="Q9227" s="1">
        <v>0.02</v>
      </c>
      <c r="R9227">
        <v>3.08</v>
      </c>
      <c r="S9227">
        <v>0.99</v>
      </c>
      <c r="T9227">
        <f t="shared" si="144"/>
        <v>6.16</v>
      </c>
    </row>
    <row r="9228" spans="1:20" x14ac:dyDescent="0.25">
      <c r="A9228">
        <v>9227</v>
      </c>
      <c r="B9228">
        <v>91161</v>
      </c>
      <c r="C9228" t="s">
        <v>917</v>
      </c>
      <c r="D9228" t="s">
        <v>20</v>
      </c>
      <c r="E9228" t="s">
        <v>39</v>
      </c>
      <c r="F9228" t="s">
        <v>47</v>
      </c>
      <c r="G9228" t="s">
        <v>23</v>
      </c>
      <c r="H9228" t="s">
        <v>61</v>
      </c>
      <c r="I9228" t="s">
        <v>28</v>
      </c>
      <c r="J9228" t="s">
        <v>84</v>
      </c>
      <c r="K9228" t="s">
        <v>226</v>
      </c>
      <c r="L9228" t="s">
        <v>192</v>
      </c>
      <c r="M9228" t="s">
        <v>134</v>
      </c>
      <c r="N9228" s="2">
        <v>40952</v>
      </c>
      <c r="O9228" s="2">
        <v>40954</v>
      </c>
      <c r="P9228">
        <v>8</v>
      </c>
      <c r="Q9228" s="1">
        <v>0.05</v>
      </c>
      <c r="R9228">
        <v>4.55</v>
      </c>
      <c r="S9228">
        <v>1.49</v>
      </c>
      <c r="T9228">
        <f t="shared" si="144"/>
        <v>36.4</v>
      </c>
    </row>
    <row r="9229" spans="1:20" x14ac:dyDescent="0.25">
      <c r="A9229">
        <v>9228</v>
      </c>
      <c r="B9229">
        <v>88934</v>
      </c>
      <c r="C9229" t="s">
        <v>996</v>
      </c>
      <c r="D9229" t="s">
        <v>20</v>
      </c>
      <c r="E9229" t="s">
        <v>21</v>
      </c>
      <c r="F9229" t="s">
        <v>47</v>
      </c>
      <c r="G9229" t="s">
        <v>41</v>
      </c>
      <c r="H9229" t="s">
        <v>24</v>
      </c>
      <c r="I9229" t="s">
        <v>28</v>
      </c>
      <c r="J9229" t="s">
        <v>84</v>
      </c>
      <c r="K9229" t="s">
        <v>25</v>
      </c>
      <c r="L9229" t="s">
        <v>26</v>
      </c>
      <c r="M9229" t="s">
        <v>111</v>
      </c>
      <c r="N9229" s="2">
        <v>40936</v>
      </c>
      <c r="O9229" s="2">
        <v>40936</v>
      </c>
      <c r="P9229">
        <v>3</v>
      </c>
      <c r="Q9229" s="1">
        <v>0.09</v>
      </c>
      <c r="R9229">
        <v>28.48</v>
      </c>
      <c r="S9229">
        <v>1.99</v>
      </c>
      <c r="T9229">
        <f t="shared" si="144"/>
        <v>85.44</v>
      </c>
    </row>
    <row r="9230" spans="1:20" x14ac:dyDescent="0.25">
      <c r="A9230">
        <v>9229</v>
      </c>
      <c r="B9230">
        <v>88934</v>
      </c>
      <c r="C9230" t="s">
        <v>996</v>
      </c>
      <c r="D9230" t="s">
        <v>20</v>
      </c>
      <c r="E9230" t="s">
        <v>187</v>
      </c>
      <c r="F9230" t="s">
        <v>47</v>
      </c>
      <c r="G9230" t="s">
        <v>41</v>
      </c>
      <c r="H9230" t="s">
        <v>219</v>
      </c>
      <c r="I9230" t="s">
        <v>28</v>
      </c>
      <c r="J9230" t="s">
        <v>84</v>
      </c>
      <c r="K9230" t="s">
        <v>226</v>
      </c>
      <c r="L9230" t="s">
        <v>192</v>
      </c>
      <c r="M9230" t="s">
        <v>111</v>
      </c>
      <c r="N9230" s="2">
        <v>40936</v>
      </c>
      <c r="O9230" s="2">
        <v>40938</v>
      </c>
      <c r="P9230">
        <v>7</v>
      </c>
      <c r="Q9230" s="1">
        <v>0.06</v>
      </c>
      <c r="R9230">
        <v>4.1399999999999997</v>
      </c>
      <c r="S9230">
        <v>6.6</v>
      </c>
      <c r="T9230">
        <f t="shared" si="144"/>
        <v>28.979999999999997</v>
      </c>
    </row>
    <row r="9231" spans="1:20" x14ac:dyDescent="0.25">
      <c r="A9231">
        <v>9230</v>
      </c>
      <c r="B9231">
        <v>90069</v>
      </c>
      <c r="C9231" t="s">
        <v>1328</v>
      </c>
      <c r="D9231" t="s">
        <v>38</v>
      </c>
      <c r="E9231" t="s">
        <v>39</v>
      </c>
      <c r="F9231" t="s">
        <v>31</v>
      </c>
      <c r="G9231" t="s">
        <v>32</v>
      </c>
      <c r="H9231" t="s">
        <v>49</v>
      </c>
      <c r="I9231" t="s">
        <v>28</v>
      </c>
      <c r="J9231" t="s">
        <v>84</v>
      </c>
      <c r="K9231" t="s">
        <v>62</v>
      </c>
      <c r="L9231" t="s">
        <v>192</v>
      </c>
      <c r="M9231" t="s">
        <v>279</v>
      </c>
      <c r="N9231" s="2">
        <v>40323</v>
      </c>
      <c r="O9231" s="2">
        <v>40325</v>
      </c>
      <c r="P9231">
        <v>4</v>
      </c>
      <c r="Q9231" s="1">
        <v>0.03</v>
      </c>
      <c r="R9231">
        <v>5.44</v>
      </c>
      <c r="S9231">
        <v>7.46</v>
      </c>
      <c r="T9231">
        <f t="shared" si="144"/>
        <v>21.76</v>
      </c>
    </row>
    <row r="9232" spans="1:20" x14ac:dyDescent="0.25">
      <c r="A9232">
        <v>9231</v>
      </c>
      <c r="B9232">
        <v>90069</v>
      </c>
      <c r="C9232" t="s">
        <v>1328</v>
      </c>
      <c r="D9232" t="s">
        <v>20</v>
      </c>
      <c r="E9232" t="s">
        <v>39</v>
      </c>
      <c r="F9232" t="s">
        <v>31</v>
      </c>
      <c r="G9232" t="s">
        <v>32</v>
      </c>
      <c r="H9232" t="s">
        <v>89</v>
      </c>
      <c r="I9232" t="s">
        <v>28</v>
      </c>
      <c r="J9232" t="s">
        <v>84</v>
      </c>
      <c r="K9232" t="s">
        <v>138</v>
      </c>
      <c r="L9232" t="s">
        <v>192</v>
      </c>
      <c r="M9232" t="s">
        <v>178</v>
      </c>
      <c r="N9232" s="2">
        <v>40323</v>
      </c>
      <c r="O9232" s="2">
        <v>40324</v>
      </c>
      <c r="P9232">
        <v>8</v>
      </c>
      <c r="Q9232" s="1">
        <v>0.08</v>
      </c>
      <c r="R9232">
        <v>26.38</v>
      </c>
      <c r="S9232">
        <v>5.58</v>
      </c>
      <c r="T9232">
        <f t="shared" si="144"/>
        <v>211.04</v>
      </c>
    </row>
    <row r="9233" spans="1:20" x14ac:dyDescent="0.25">
      <c r="A9233">
        <v>9232</v>
      </c>
      <c r="B9233">
        <v>90069</v>
      </c>
      <c r="C9233" t="s">
        <v>1328</v>
      </c>
      <c r="D9233" t="s">
        <v>20</v>
      </c>
      <c r="E9233" t="s">
        <v>21</v>
      </c>
      <c r="F9233" t="s">
        <v>31</v>
      </c>
      <c r="G9233" t="s">
        <v>32</v>
      </c>
      <c r="H9233" t="s">
        <v>24</v>
      </c>
      <c r="I9233" t="s">
        <v>28</v>
      </c>
      <c r="J9233" t="s">
        <v>84</v>
      </c>
      <c r="K9233" t="s">
        <v>1138</v>
      </c>
      <c r="L9233" t="s">
        <v>44</v>
      </c>
      <c r="M9233" t="s">
        <v>375</v>
      </c>
      <c r="N9233" s="2">
        <v>40323</v>
      </c>
      <c r="O9233" s="2">
        <v>40325</v>
      </c>
      <c r="P9233">
        <v>1</v>
      </c>
      <c r="Q9233" s="1">
        <v>0.06</v>
      </c>
      <c r="R9233">
        <v>20.99</v>
      </c>
      <c r="S9233">
        <v>2.5</v>
      </c>
      <c r="T9233">
        <f t="shared" si="144"/>
        <v>20.99</v>
      </c>
    </row>
    <row r="9234" spans="1:20" x14ac:dyDescent="0.25">
      <c r="A9234">
        <v>9233</v>
      </c>
      <c r="B9234">
        <v>88491</v>
      </c>
      <c r="C9234" t="s">
        <v>810</v>
      </c>
      <c r="D9234" t="s">
        <v>20</v>
      </c>
      <c r="E9234" t="s">
        <v>187</v>
      </c>
      <c r="F9234" t="s">
        <v>31</v>
      </c>
      <c r="G9234" t="s">
        <v>48</v>
      </c>
      <c r="H9234" t="s">
        <v>188</v>
      </c>
      <c r="I9234" t="s">
        <v>28</v>
      </c>
      <c r="J9234" t="s">
        <v>84</v>
      </c>
      <c r="K9234" t="s">
        <v>43</v>
      </c>
      <c r="L9234" t="s">
        <v>26</v>
      </c>
      <c r="M9234" t="s">
        <v>143</v>
      </c>
      <c r="N9234" s="2">
        <v>40767</v>
      </c>
      <c r="O9234" s="2">
        <v>40769</v>
      </c>
      <c r="P9234">
        <v>17</v>
      </c>
      <c r="Q9234" s="1">
        <v>0.03</v>
      </c>
      <c r="R9234">
        <v>14.98</v>
      </c>
      <c r="S9234">
        <v>8.99</v>
      </c>
      <c r="T9234">
        <f t="shared" si="144"/>
        <v>254.66</v>
      </c>
    </row>
    <row r="9235" spans="1:20" x14ac:dyDescent="0.25">
      <c r="A9235">
        <v>9234</v>
      </c>
      <c r="B9235">
        <v>90773</v>
      </c>
      <c r="C9235" t="s">
        <v>894</v>
      </c>
      <c r="D9235" t="s">
        <v>20</v>
      </c>
      <c r="E9235" t="s">
        <v>39</v>
      </c>
      <c r="F9235" t="s">
        <v>22</v>
      </c>
      <c r="G9235" t="s">
        <v>48</v>
      </c>
      <c r="H9235" t="s">
        <v>89</v>
      </c>
      <c r="I9235" t="s">
        <v>28</v>
      </c>
      <c r="J9235" t="s">
        <v>84</v>
      </c>
      <c r="K9235" t="s">
        <v>133</v>
      </c>
      <c r="L9235" t="s">
        <v>192</v>
      </c>
      <c r="M9235" t="s">
        <v>232</v>
      </c>
      <c r="N9235" s="2">
        <v>41331</v>
      </c>
      <c r="O9235" s="2">
        <v>41334</v>
      </c>
      <c r="P9235">
        <v>10</v>
      </c>
      <c r="Q9235" s="1">
        <v>0.02</v>
      </c>
      <c r="R9235">
        <v>11.19</v>
      </c>
      <c r="S9235">
        <v>5.03</v>
      </c>
      <c r="T9235">
        <f t="shared" si="144"/>
        <v>111.89999999999999</v>
      </c>
    </row>
    <row r="9236" spans="1:20" x14ac:dyDescent="0.25">
      <c r="A9236">
        <v>9235</v>
      </c>
      <c r="B9236">
        <v>90773</v>
      </c>
      <c r="C9236" t="s">
        <v>1112</v>
      </c>
      <c r="D9236" t="s">
        <v>20</v>
      </c>
      <c r="E9236" t="s">
        <v>21</v>
      </c>
      <c r="F9236" t="s">
        <v>31</v>
      </c>
      <c r="G9236" t="s">
        <v>48</v>
      </c>
      <c r="H9236" t="s">
        <v>33</v>
      </c>
      <c r="I9236" t="s">
        <v>28</v>
      </c>
      <c r="J9236" t="s">
        <v>84</v>
      </c>
      <c r="K9236" t="s">
        <v>409</v>
      </c>
      <c r="L9236" t="s">
        <v>26</v>
      </c>
      <c r="M9236" t="s">
        <v>66</v>
      </c>
      <c r="N9236" s="2">
        <v>41331</v>
      </c>
      <c r="O9236" s="2">
        <v>41339</v>
      </c>
      <c r="P9236">
        <v>1</v>
      </c>
      <c r="Q9236" s="1">
        <v>0.02</v>
      </c>
      <c r="R9236">
        <v>4.7699999999999996</v>
      </c>
      <c r="S9236">
        <v>2.39</v>
      </c>
      <c r="T9236">
        <f t="shared" si="144"/>
        <v>4.7699999999999996</v>
      </c>
    </row>
    <row r="9237" spans="1:20" x14ac:dyDescent="0.25">
      <c r="A9237">
        <v>9236</v>
      </c>
      <c r="B9237">
        <v>86844</v>
      </c>
      <c r="C9237" t="s">
        <v>702</v>
      </c>
      <c r="D9237" t="s">
        <v>38</v>
      </c>
      <c r="E9237" t="s">
        <v>39</v>
      </c>
      <c r="F9237" t="s">
        <v>31</v>
      </c>
      <c r="G9237" t="s">
        <v>41</v>
      </c>
      <c r="H9237" t="s">
        <v>61</v>
      </c>
      <c r="I9237" t="s">
        <v>28</v>
      </c>
      <c r="J9237" t="s">
        <v>84</v>
      </c>
      <c r="K9237" t="s">
        <v>289</v>
      </c>
      <c r="L9237" t="s">
        <v>192</v>
      </c>
      <c r="M9237" t="s">
        <v>296</v>
      </c>
      <c r="N9237" s="2">
        <v>41317</v>
      </c>
      <c r="O9237" s="2">
        <v>41320</v>
      </c>
      <c r="P9237">
        <v>3</v>
      </c>
      <c r="Q9237" s="1">
        <v>0.08</v>
      </c>
      <c r="R9237">
        <v>14.27</v>
      </c>
      <c r="S9237">
        <v>7.27</v>
      </c>
      <c r="T9237">
        <f t="shared" si="144"/>
        <v>42.81</v>
      </c>
    </row>
    <row r="9238" spans="1:20" x14ac:dyDescent="0.25">
      <c r="A9238">
        <v>9237</v>
      </c>
      <c r="B9238">
        <v>86836</v>
      </c>
      <c r="C9238" t="s">
        <v>702</v>
      </c>
      <c r="D9238" t="s">
        <v>20</v>
      </c>
      <c r="E9238" t="s">
        <v>39</v>
      </c>
      <c r="F9238" t="s">
        <v>31</v>
      </c>
      <c r="G9238" t="s">
        <v>41</v>
      </c>
      <c r="H9238" t="s">
        <v>78</v>
      </c>
      <c r="I9238" t="s">
        <v>28</v>
      </c>
      <c r="J9238" t="s">
        <v>84</v>
      </c>
      <c r="K9238" t="s">
        <v>172</v>
      </c>
      <c r="L9238" t="s">
        <v>44</v>
      </c>
      <c r="M9238" t="s">
        <v>131</v>
      </c>
      <c r="N9238" s="2">
        <v>40221</v>
      </c>
      <c r="O9238" s="2">
        <v>40224</v>
      </c>
      <c r="P9238">
        <v>6</v>
      </c>
      <c r="Q9238" s="1">
        <v>0.04</v>
      </c>
      <c r="R9238">
        <v>2.98</v>
      </c>
      <c r="S9238">
        <v>1.58</v>
      </c>
      <c r="T9238">
        <f t="shared" si="144"/>
        <v>17.88</v>
      </c>
    </row>
    <row r="9239" spans="1:20" x14ac:dyDescent="0.25">
      <c r="A9239">
        <v>9238</v>
      </c>
      <c r="B9239">
        <v>86836</v>
      </c>
      <c r="C9239" t="s">
        <v>702</v>
      </c>
      <c r="D9239" t="s">
        <v>20</v>
      </c>
      <c r="E9239" t="s">
        <v>21</v>
      </c>
      <c r="F9239" t="s">
        <v>31</v>
      </c>
      <c r="G9239" t="s">
        <v>41</v>
      </c>
      <c r="H9239" t="s">
        <v>33</v>
      </c>
      <c r="I9239" t="s">
        <v>28</v>
      </c>
      <c r="J9239" t="s">
        <v>84</v>
      </c>
      <c r="K9239" t="s">
        <v>1147</v>
      </c>
      <c r="L9239" t="s">
        <v>192</v>
      </c>
      <c r="M9239" t="s">
        <v>69</v>
      </c>
      <c r="N9239" s="2">
        <v>40221</v>
      </c>
      <c r="O9239" s="2">
        <v>40223</v>
      </c>
      <c r="P9239">
        <v>10</v>
      </c>
      <c r="Q9239" s="1">
        <v>0.05</v>
      </c>
      <c r="R9239">
        <v>115.99</v>
      </c>
      <c r="S9239">
        <v>2.5</v>
      </c>
      <c r="T9239">
        <f t="shared" si="144"/>
        <v>1159.8999999999999</v>
      </c>
    </row>
    <row r="9240" spans="1:20" x14ac:dyDescent="0.25">
      <c r="A9240">
        <v>9239</v>
      </c>
      <c r="B9240">
        <v>88112</v>
      </c>
      <c r="C9240" t="s">
        <v>313</v>
      </c>
      <c r="D9240" t="s">
        <v>20</v>
      </c>
      <c r="E9240" t="s">
        <v>39</v>
      </c>
      <c r="F9240" t="s">
        <v>22</v>
      </c>
      <c r="G9240" t="s">
        <v>48</v>
      </c>
      <c r="H9240" t="s">
        <v>89</v>
      </c>
      <c r="I9240" t="s">
        <v>28</v>
      </c>
      <c r="J9240" t="s">
        <v>84</v>
      </c>
      <c r="K9240" t="s">
        <v>74</v>
      </c>
      <c r="L9240" t="s">
        <v>44</v>
      </c>
      <c r="M9240" t="s">
        <v>246</v>
      </c>
      <c r="N9240" s="2">
        <v>41189</v>
      </c>
      <c r="O9240" s="2">
        <v>41194</v>
      </c>
      <c r="P9240">
        <v>10</v>
      </c>
      <c r="Q9240" s="1">
        <v>0.09</v>
      </c>
      <c r="R9240">
        <v>3.28</v>
      </c>
      <c r="S9240">
        <v>3.97</v>
      </c>
      <c r="T9240">
        <f t="shared" si="144"/>
        <v>32.799999999999997</v>
      </c>
    </row>
    <row r="9241" spans="1:20" x14ac:dyDescent="0.25">
      <c r="A9241">
        <v>9240</v>
      </c>
      <c r="B9241">
        <v>88112</v>
      </c>
      <c r="C9241" t="s">
        <v>313</v>
      </c>
      <c r="D9241" t="s">
        <v>20</v>
      </c>
      <c r="E9241" t="s">
        <v>21</v>
      </c>
      <c r="F9241" t="s">
        <v>22</v>
      </c>
      <c r="G9241" t="s">
        <v>48</v>
      </c>
      <c r="H9241" t="s">
        <v>206</v>
      </c>
      <c r="I9241" t="s">
        <v>28</v>
      </c>
      <c r="J9241" t="s">
        <v>84</v>
      </c>
      <c r="K9241" t="s">
        <v>1254</v>
      </c>
      <c r="L9241" t="s">
        <v>192</v>
      </c>
      <c r="M9241" t="s">
        <v>232</v>
      </c>
      <c r="N9241" s="2">
        <v>41189</v>
      </c>
      <c r="O9241" s="2">
        <v>41198</v>
      </c>
      <c r="P9241">
        <v>19</v>
      </c>
      <c r="Q9241" s="1">
        <v>0.02</v>
      </c>
      <c r="R9241">
        <v>125.99</v>
      </c>
      <c r="S9241">
        <v>8.99</v>
      </c>
      <c r="T9241">
        <f t="shared" si="144"/>
        <v>2393.81</v>
      </c>
    </row>
    <row r="9242" spans="1:20" x14ac:dyDescent="0.25">
      <c r="A9242">
        <v>9241</v>
      </c>
      <c r="B9242">
        <v>85884</v>
      </c>
      <c r="C9242" t="s">
        <v>1250</v>
      </c>
      <c r="D9242" t="s">
        <v>20</v>
      </c>
      <c r="E9242" t="s">
        <v>39</v>
      </c>
      <c r="F9242" t="s">
        <v>22</v>
      </c>
      <c r="G9242" t="s">
        <v>23</v>
      </c>
      <c r="H9242" t="s">
        <v>61</v>
      </c>
      <c r="I9242" t="s">
        <v>28</v>
      </c>
      <c r="J9242" t="s">
        <v>84</v>
      </c>
      <c r="K9242" t="s">
        <v>184</v>
      </c>
      <c r="L9242" t="s">
        <v>192</v>
      </c>
      <c r="M9242" t="s">
        <v>96</v>
      </c>
      <c r="N9242" s="2">
        <v>40937</v>
      </c>
      <c r="O9242" s="2">
        <v>40938</v>
      </c>
      <c r="P9242">
        <v>3</v>
      </c>
      <c r="Q9242" s="1">
        <v>0.05</v>
      </c>
      <c r="R9242">
        <v>70.97</v>
      </c>
      <c r="S9242">
        <v>3.5</v>
      </c>
      <c r="T9242">
        <f t="shared" si="144"/>
        <v>212.91</v>
      </c>
    </row>
    <row r="9243" spans="1:20" x14ac:dyDescent="0.25">
      <c r="A9243">
        <v>9242</v>
      </c>
      <c r="B9243">
        <v>85884</v>
      </c>
      <c r="C9243" t="s">
        <v>1250</v>
      </c>
      <c r="D9243" t="s">
        <v>20</v>
      </c>
      <c r="E9243" t="s">
        <v>39</v>
      </c>
      <c r="F9243" t="s">
        <v>22</v>
      </c>
      <c r="G9243" t="s">
        <v>23</v>
      </c>
      <c r="H9243" t="s">
        <v>49</v>
      </c>
      <c r="I9243" t="s">
        <v>28</v>
      </c>
      <c r="J9243" t="s">
        <v>52</v>
      </c>
      <c r="K9243" t="s">
        <v>291</v>
      </c>
      <c r="L9243" t="s">
        <v>192</v>
      </c>
      <c r="M9243" t="s">
        <v>80</v>
      </c>
      <c r="N9243" s="2">
        <v>40937</v>
      </c>
      <c r="O9243" s="2">
        <v>40938</v>
      </c>
      <c r="P9243">
        <v>11</v>
      </c>
      <c r="Q9243" s="1">
        <v>0.09</v>
      </c>
      <c r="R9243">
        <v>5.34</v>
      </c>
      <c r="S9243">
        <v>2.99</v>
      </c>
      <c r="T9243">
        <f t="shared" si="144"/>
        <v>58.739999999999995</v>
      </c>
    </row>
    <row r="9244" spans="1:20" x14ac:dyDescent="0.25">
      <c r="A9244">
        <v>9243</v>
      </c>
      <c r="B9244">
        <v>87012</v>
      </c>
      <c r="C9244" t="s">
        <v>1312</v>
      </c>
      <c r="D9244" t="s">
        <v>20</v>
      </c>
      <c r="E9244" t="s">
        <v>39</v>
      </c>
      <c r="F9244" t="s">
        <v>22</v>
      </c>
      <c r="G9244" t="s">
        <v>41</v>
      </c>
      <c r="H9244" t="s">
        <v>89</v>
      </c>
      <c r="I9244" t="s">
        <v>28</v>
      </c>
      <c r="J9244" t="s">
        <v>52</v>
      </c>
      <c r="K9244" t="s">
        <v>165</v>
      </c>
      <c r="L9244" t="s">
        <v>192</v>
      </c>
      <c r="M9244" t="s">
        <v>80</v>
      </c>
      <c r="N9244" s="2">
        <v>41322</v>
      </c>
      <c r="O9244" s="2">
        <v>41323</v>
      </c>
      <c r="P9244">
        <v>11</v>
      </c>
      <c r="Q9244" s="1">
        <v>0.02</v>
      </c>
      <c r="R9244">
        <v>5.34</v>
      </c>
      <c r="S9244">
        <v>2.99</v>
      </c>
      <c r="T9244">
        <f t="shared" si="144"/>
        <v>58.739999999999995</v>
      </c>
    </row>
    <row r="9245" spans="1:20" x14ac:dyDescent="0.25">
      <c r="A9245">
        <v>9244</v>
      </c>
      <c r="B9245">
        <v>87002</v>
      </c>
      <c r="C9245" t="s">
        <v>1312</v>
      </c>
      <c r="D9245" t="s">
        <v>20</v>
      </c>
      <c r="E9245" t="s">
        <v>187</v>
      </c>
      <c r="F9245" t="s">
        <v>22</v>
      </c>
      <c r="G9245" t="s">
        <v>41</v>
      </c>
      <c r="H9245" t="s">
        <v>188</v>
      </c>
      <c r="I9245" t="s">
        <v>28</v>
      </c>
      <c r="J9245" t="s">
        <v>52</v>
      </c>
      <c r="K9245" t="s">
        <v>71</v>
      </c>
      <c r="L9245" t="s">
        <v>706</v>
      </c>
      <c r="M9245" t="s">
        <v>137</v>
      </c>
      <c r="N9245" s="2">
        <v>40226</v>
      </c>
      <c r="O9245" s="2">
        <v>40228</v>
      </c>
      <c r="P9245">
        <v>3</v>
      </c>
      <c r="Q9245" s="1">
        <v>0.04</v>
      </c>
      <c r="R9245">
        <v>62.18</v>
      </c>
      <c r="S9245">
        <v>10.84</v>
      </c>
      <c r="T9245">
        <f t="shared" si="144"/>
        <v>186.54</v>
      </c>
    </row>
    <row r="9246" spans="1:20" x14ac:dyDescent="0.25">
      <c r="A9246">
        <v>9245</v>
      </c>
      <c r="B9246">
        <v>87012</v>
      </c>
      <c r="C9246" t="s">
        <v>1312</v>
      </c>
      <c r="D9246" t="s">
        <v>20</v>
      </c>
      <c r="E9246" t="s">
        <v>187</v>
      </c>
      <c r="F9246" t="s">
        <v>22</v>
      </c>
      <c r="G9246" t="s">
        <v>41</v>
      </c>
      <c r="H9246" t="s">
        <v>225</v>
      </c>
      <c r="I9246" t="s">
        <v>28</v>
      </c>
      <c r="J9246" t="s">
        <v>52</v>
      </c>
      <c r="K9246" t="s">
        <v>43</v>
      </c>
      <c r="L9246" t="s">
        <v>44</v>
      </c>
      <c r="M9246" t="s">
        <v>182</v>
      </c>
      <c r="N9246" s="2">
        <v>41322</v>
      </c>
      <c r="O9246" s="2">
        <v>41324</v>
      </c>
      <c r="P9246">
        <v>6</v>
      </c>
      <c r="Q9246" s="1">
        <v>0.03</v>
      </c>
      <c r="R9246">
        <v>41.47</v>
      </c>
      <c r="S9246">
        <v>34.200000000000003</v>
      </c>
      <c r="T9246">
        <f t="shared" si="144"/>
        <v>248.82</v>
      </c>
    </row>
    <row r="9247" spans="1:20" x14ac:dyDescent="0.25">
      <c r="A9247">
        <v>9246</v>
      </c>
      <c r="B9247">
        <v>87012</v>
      </c>
      <c r="C9247" t="s">
        <v>1312</v>
      </c>
      <c r="D9247" t="s">
        <v>20</v>
      </c>
      <c r="E9247" t="s">
        <v>21</v>
      </c>
      <c r="F9247" t="s">
        <v>22</v>
      </c>
      <c r="G9247" t="s">
        <v>41</v>
      </c>
      <c r="H9247" t="s">
        <v>24</v>
      </c>
      <c r="I9247" t="s">
        <v>28</v>
      </c>
      <c r="J9247" t="s">
        <v>52</v>
      </c>
      <c r="K9247" t="s">
        <v>198</v>
      </c>
      <c r="L9247" t="s">
        <v>706</v>
      </c>
      <c r="M9247" t="s">
        <v>190</v>
      </c>
      <c r="N9247" s="2">
        <v>41322</v>
      </c>
      <c r="O9247" s="2">
        <v>41324</v>
      </c>
      <c r="P9247">
        <v>1</v>
      </c>
      <c r="Q9247" s="1">
        <v>0.04</v>
      </c>
      <c r="R9247">
        <v>1938.02</v>
      </c>
      <c r="S9247">
        <v>13.99</v>
      </c>
      <c r="T9247">
        <f t="shared" si="144"/>
        <v>1938.02</v>
      </c>
    </row>
    <row r="9248" spans="1:20" x14ac:dyDescent="0.25">
      <c r="A9248">
        <v>9247</v>
      </c>
      <c r="B9248">
        <v>89387</v>
      </c>
      <c r="C9248" t="s">
        <v>644</v>
      </c>
      <c r="D9248" t="s">
        <v>20</v>
      </c>
      <c r="E9248" t="s">
        <v>39</v>
      </c>
      <c r="F9248" t="s">
        <v>22</v>
      </c>
      <c r="G9248" t="s">
        <v>93</v>
      </c>
      <c r="H9248" t="s">
        <v>94</v>
      </c>
      <c r="I9248" t="s">
        <v>28</v>
      </c>
      <c r="J9248" t="s">
        <v>52</v>
      </c>
      <c r="K9248" t="s">
        <v>119</v>
      </c>
      <c r="L9248" t="s">
        <v>44</v>
      </c>
      <c r="M9248" t="s">
        <v>398</v>
      </c>
      <c r="N9248" s="2">
        <v>41164</v>
      </c>
      <c r="O9248" s="2">
        <v>41165</v>
      </c>
      <c r="P9248">
        <v>19</v>
      </c>
      <c r="Q9248" s="1">
        <v>0.08</v>
      </c>
      <c r="R9248">
        <v>2.88</v>
      </c>
      <c r="S9248">
        <v>0.7</v>
      </c>
      <c r="T9248">
        <f t="shared" si="144"/>
        <v>54.72</v>
      </c>
    </row>
    <row r="9249" spans="1:20" x14ac:dyDescent="0.25">
      <c r="A9249">
        <v>9248</v>
      </c>
      <c r="B9249">
        <v>89709</v>
      </c>
      <c r="C9249" t="s">
        <v>2388</v>
      </c>
      <c r="D9249" t="s">
        <v>578</v>
      </c>
      <c r="E9249" t="s">
        <v>187</v>
      </c>
      <c r="F9249" t="s">
        <v>47</v>
      </c>
      <c r="G9249" t="s">
        <v>41</v>
      </c>
      <c r="H9249" t="s">
        <v>225</v>
      </c>
      <c r="I9249" t="s">
        <v>28</v>
      </c>
      <c r="J9249" t="s">
        <v>52</v>
      </c>
      <c r="K9249" t="s">
        <v>228</v>
      </c>
      <c r="L9249" t="s">
        <v>330</v>
      </c>
      <c r="M9249" t="s">
        <v>160</v>
      </c>
      <c r="N9249" s="2">
        <v>40897</v>
      </c>
      <c r="O9249" s="2">
        <v>40898</v>
      </c>
      <c r="P9249">
        <v>12</v>
      </c>
      <c r="Q9249" s="1">
        <v>0.01</v>
      </c>
      <c r="R9249">
        <v>100.98</v>
      </c>
      <c r="S9249">
        <v>35.840000000000003</v>
      </c>
      <c r="T9249">
        <f t="shared" si="144"/>
        <v>1211.76</v>
      </c>
    </row>
    <row r="9250" spans="1:20" x14ac:dyDescent="0.25">
      <c r="A9250">
        <v>9249</v>
      </c>
      <c r="B9250">
        <v>89788</v>
      </c>
      <c r="C9250" t="s">
        <v>1071</v>
      </c>
      <c r="D9250" t="s">
        <v>38</v>
      </c>
      <c r="E9250" t="s">
        <v>21</v>
      </c>
      <c r="F9250" t="s">
        <v>22</v>
      </c>
      <c r="G9250" t="s">
        <v>93</v>
      </c>
      <c r="H9250" t="s">
        <v>206</v>
      </c>
      <c r="I9250" t="s">
        <v>28</v>
      </c>
      <c r="J9250" t="s">
        <v>52</v>
      </c>
      <c r="K9250" t="s">
        <v>210</v>
      </c>
      <c r="L9250" t="s">
        <v>706</v>
      </c>
      <c r="M9250" t="s">
        <v>232</v>
      </c>
      <c r="N9250" s="2">
        <v>40544</v>
      </c>
      <c r="O9250" s="2">
        <v>40546</v>
      </c>
      <c r="P9250">
        <v>2</v>
      </c>
      <c r="Q9250" s="1">
        <v>0.09</v>
      </c>
      <c r="R9250">
        <v>204.1</v>
      </c>
      <c r="S9250">
        <v>13.99</v>
      </c>
      <c r="T9250">
        <f t="shared" si="144"/>
        <v>408.2</v>
      </c>
    </row>
    <row r="9251" spans="1:20" x14ac:dyDescent="0.25">
      <c r="A9251">
        <v>9250</v>
      </c>
      <c r="B9251">
        <v>90087</v>
      </c>
      <c r="C9251" t="s">
        <v>1560</v>
      </c>
      <c r="D9251" t="s">
        <v>20</v>
      </c>
      <c r="E9251" t="s">
        <v>39</v>
      </c>
      <c r="F9251" t="s">
        <v>40</v>
      </c>
      <c r="G9251" t="s">
        <v>93</v>
      </c>
      <c r="H9251" t="s">
        <v>94</v>
      </c>
      <c r="I9251" t="s">
        <v>28</v>
      </c>
      <c r="J9251" t="s">
        <v>52</v>
      </c>
      <c r="K9251" t="s">
        <v>62</v>
      </c>
      <c r="L9251" t="s">
        <v>192</v>
      </c>
      <c r="M9251" t="s">
        <v>99</v>
      </c>
      <c r="N9251" s="2">
        <v>41252</v>
      </c>
      <c r="O9251" s="2">
        <v>41252</v>
      </c>
      <c r="P9251">
        <v>2</v>
      </c>
      <c r="Q9251" s="1">
        <v>0.09</v>
      </c>
      <c r="R9251">
        <v>42.98</v>
      </c>
      <c r="S9251">
        <v>4.62</v>
      </c>
      <c r="T9251">
        <f t="shared" si="144"/>
        <v>85.96</v>
      </c>
    </row>
    <row r="9252" spans="1:20" x14ac:dyDescent="0.25">
      <c r="A9252">
        <v>9251</v>
      </c>
      <c r="B9252">
        <v>90087</v>
      </c>
      <c r="C9252" t="s">
        <v>1560</v>
      </c>
      <c r="D9252" t="s">
        <v>20</v>
      </c>
      <c r="E9252" t="s">
        <v>39</v>
      </c>
      <c r="F9252" t="s">
        <v>40</v>
      </c>
      <c r="G9252" t="s">
        <v>93</v>
      </c>
      <c r="H9252" t="s">
        <v>49</v>
      </c>
      <c r="I9252" t="s">
        <v>28</v>
      </c>
      <c r="J9252" t="s">
        <v>52</v>
      </c>
      <c r="K9252" t="s">
        <v>68</v>
      </c>
      <c r="L9252" t="s">
        <v>26</v>
      </c>
      <c r="M9252" t="s">
        <v>59</v>
      </c>
      <c r="N9252" s="2">
        <v>41252</v>
      </c>
      <c r="O9252" s="2">
        <v>41254</v>
      </c>
      <c r="P9252">
        <v>14</v>
      </c>
      <c r="Q9252" s="1">
        <v>0.03</v>
      </c>
      <c r="R9252">
        <v>11.97</v>
      </c>
      <c r="S9252">
        <v>5.81</v>
      </c>
      <c r="T9252">
        <f t="shared" si="144"/>
        <v>167.58</v>
      </c>
    </row>
    <row r="9253" spans="1:20" x14ac:dyDescent="0.25">
      <c r="A9253">
        <v>9252</v>
      </c>
      <c r="B9253">
        <v>89374</v>
      </c>
      <c r="C9253" t="s">
        <v>1407</v>
      </c>
      <c r="D9253" t="s">
        <v>20</v>
      </c>
      <c r="E9253" t="s">
        <v>39</v>
      </c>
      <c r="F9253" t="s">
        <v>47</v>
      </c>
      <c r="G9253" t="s">
        <v>93</v>
      </c>
      <c r="H9253" t="s">
        <v>42</v>
      </c>
      <c r="I9253" t="s">
        <v>28</v>
      </c>
      <c r="J9253" t="s">
        <v>52</v>
      </c>
      <c r="K9253" t="s">
        <v>221</v>
      </c>
      <c r="L9253" t="s">
        <v>192</v>
      </c>
      <c r="M9253" t="s">
        <v>156</v>
      </c>
      <c r="N9253" s="2">
        <v>41525</v>
      </c>
      <c r="O9253" s="2">
        <v>41525</v>
      </c>
      <c r="P9253">
        <v>4</v>
      </c>
      <c r="Q9253" s="1">
        <v>0.09</v>
      </c>
      <c r="R9253">
        <v>12.53</v>
      </c>
      <c r="S9253">
        <v>0.5</v>
      </c>
      <c r="T9253">
        <f t="shared" si="144"/>
        <v>50.12</v>
      </c>
    </row>
    <row r="9254" spans="1:20" x14ac:dyDescent="0.25">
      <c r="A9254">
        <v>9253</v>
      </c>
      <c r="B9254">
        <v>89374</v>
      </c>
      <c r="C9254" t="s">
        <v>1407</v>
      </c>
      <c r="D9254" t="s">
        <v>20</v>
      </c>
      <c r="E9254" t="s">
        <v>39</v>
      </c>
      <c r="F9254" t="s">
        <v>47</v>
      </c>
      <c r="G9254" t="s">
        <v>93</v>
      </c>
      <c r="H9254" t="s">
        <v>49</v>
      </c>
      <c r="I9254" t="s">
        <v>28</v>
      </c>
      <c r="J9254" t="s">
        <v>52</v>
      </c>
      <c r="K9254" t="s">
        <v>98</v>
      </c>
      <c r="L9254" t="s">
        <v>44</v>
      </c>
      <c r="M9254" t="s">
        <v>167</v>
      </c>
      <c r="N9254" s="2">
        <v>41525</v>
      </c>
      <c r="O9254" s="2">
        <v>41526</v>
      </c>
      <c r="P9254">
        <v>19</v>
      </c>
      <c r="Q9254" s="1">
        <v>0.03</v>
      </c>
      <c r="R9254">
        <v>5.85</v>
      </c>
      <c r="S9254">
        <v>2.27</v>
      </c>
      <c r="T9254">
        <f t="shared" si="144"/>
        <v>111.14999999999999</v>
      </c>
    </row>
    <row r="9255" spans="1:20" x14ac:dyDescent="0.25">
      <c r="A9255">
        <v>9254</v>
      </c>
      <c r="B9255">
        <v>87000</v>
      </c>
      <c r="C9255" t="s">
        <v>1999</v>
      </c>
      <c r="D9255" t="s">
        <v>20</v>
      </c>
      <c r="E9255" t="s">
        <v>39</v>
      </c>
      <c r="F9255" t="s">
        <v>47</v>
      </c>
      <c r="G9255" t="s">
        <v>93</v>
      </c>
      <c r="H9255" t="s">
        <v>54</v>
      </c>
      <c r="I9255" t="s">
        <v>28</v>
      </c>
      <c r="J9255" t="s">
        <v>52</v>
      </c>
      <c r="K9255" t="s">
        <v>116</v>
      </c>
      <c r="L9255" t="s">
        <v>192</v>
      </c>
      <c r="M9255" t="s">
        <v>156</v>
      </c>
      <c r="N9255" s="2">
        <v>41334</v>
      </c>
      <c r="O9255" s="2">
        <v>41335</v>
      </c>
      <c r="P9255">
        <v>2</v>
      </c>
      <c r="Q9255" s="1">
        <v>0.1</v>
      </c>
      <c r="R9255">
        <v>31.74</v>
      </c>
      <c r="S9255">
        <v>12.62</v>
      </c>
      <c r="T9255">
        <f t="shared" si="144"/>
        <v>63.48</v>
      </c>
    </row>
    <row r="9256" spans="1:20" x14ac:dyDescent="0.25">
      <c r="A9256">
        <v>9255</v>
      </c>
      <c r="B9256">
        <v>87000</v>
      </c>
      <c r="C9256" t="s">
        <v>1999</v>
      </c>
      <c r="D9256" t="s">
        <v>20</v>
      </c>
      <c r="E9256" t="s">
        <v>39</v>
      </c>
      <c r="F9256" t="s">
        <v>47</v>
      </c>
      <c r="G9256" t="s">
        <v>93</v>
      </c>
      <c r="H9256" t="s">
        <v>61</v>
      </c>
      <c r="I9256" t="s">
        <v>28</v>
      </c>
      <c r="J9256" t="s">
        <v>52</v>
      </c>
      <c r="K9256" t="s">
        <v>231</v>
      </c>
      <c r="L9256" t="s">
        <v>44</v>
      </c>
      <c r="M9256" t="s">
        <v>167</v>
      </c>
      <c r="N9256" s="2">
        <v>41334</v>
      </c>
      <c r="O9256" s="2">
        <v>41335</v>
      </c>
      <c r="P9256">
        <v>2</v>
      </c>
      <c r="Q9256" s="1">
        <v>0.09</v>
      </c>
      <c r="R9256">
        <v>37.94</v>
      </c>
      <c r="S9256">
        <v>5.08</v>
      </c>
      <c r="T9256">
        <f t="shared" si="144"/>
        <v>75.88</v>
      </c>
    </row>
    <row r="9257" spans="1:20" x14ac:dyDescent="0.25">
      <c r="A9257">
        <v>9256</v>
      </c>
      <c r="B9257">
        <v>87000</v>
      </c>
      <c r="C9257" t="s">
        <v>1383</v>
      </c>
      <c r="D9257" t="s">
        <v>20</v>
      </c>
      <c r="E9257" t="s">
        <v>39</v>
      </c>
      <c r="F9257" t="s">
        <v>40</v>
      </c>
      <c r="G9257" t="s">
        <v>93</v>
      </c>
      <c r="H9257" t="s">
        <v>54</v>
      </c>
      <c r="I9257" t="s">
        <v>28</v>
      </c>
      <c r="J9257" t="s">
        <v>52</v>
      </c>
      <c r="K9257" t="s">
        <v>149</v>
      </c>
      <c r="L9257" t="s">
        <v>192</v>
      </c>
      <c r="M9257" t="s">
        <v>638</v>
      </c>
      <c r="N9257" s="2">
        <v>41334</v>
      </c>
      <c r="O9257" s="2">
        <v>41335</v>
      </c>
      <c r="P9257">
        <v>6</v>
      </c>
      <c r="Q9257" s="1">
        <v>0.04</v>
      </c>
      <c r="R9257">
        <v>5.8</v>
      </c>
      <c r="S9257">
        <v>5.59</v>
      </c>
      <c r="T9257">
        <f t="shared" si="144"/>
        <v>34.799999999999997</v>
      </c>
    </row>
    <row r="9258" spans="1:20" x14ac:dyDescent="0.25">
      <c r="A9258">
        <v>9257</v>
      </c>
      <c r="B9258">
        <v>88143</v>
      </c>
      <c r="C9258" t="s">
        <v>986</v>
      </c>
      <c r="D9258" t="s">
        <v>20</v>
      </c>
      <c r="E9258" t="s">
        <v>39</v>
      </c>
      <c r="F9258" t="s">
        <v>40</v>
      </c>
      <c r="G9258" t="s">
        <v>23</v>
      </c>
      <c r="H9258" t="s">
        <v>89</v>
      </c>
      <c r="I9258" t="s">
        <v>28</v>
      </c>
      <c r="J9258" t="s">
        <v>52</v>
      </c>
      <c r="K9258" t="s">
        <v>163</v>
      </c>
      <c r="L9258" t="s">
        <v>192</v>
      </c>
      <c r="M9258" t="s">
        <v>59</v>
      </c>
      <c r="N9258" s="2">
        <v>41213</v>
      </c>
      <c r="O9258" s="2">
        <v>41215</v>
      </c>
      <c r="P9258">
        <v>5</v>
      </c>
      <c r="Q9258" s="1">
        <v>0</v>
      </c>
      <c r="R9258">
        <v>4.13</v>
      </c>
      <c r="S9258">
        <v>6.89</v>
      </c>
      <c r="T9258">
        <f t="shared" si="144"/>
        <v>20.65</v>
      </c>
    </row>
    <row r="9259" spans="1:20" x14ac:dyDescent="0.25">
      <c r="A9259">
        <v>9258</v>
      </c>
      <c r="B9259">
        <v>88143</v>
      </c>
      <c r="C9259" t="s">
        <v>986</v>
      </c>
      <c r="D9259" t="s">
        <v>20</v>
      </c>
      <c r="E9259" t="s">
        <v>39</v>
      </c>
      <c r="F9259" t="s">
        <v>40</v>
      </c>
      <c r="G9259" t="s">
        <v>23</v>
      </c>
      <c r="H9259" t="s">
        <v>54</v>
      </c>
      <c r="I9259" t="s">
        <v>28</v>
      </c>
      <c r="J9259" t="s">
        <v>52</v>
      </c>
      <c r="K9259" t="s">
        <v>105</v>
      </c>
      <c r="L9259" t="s">
        <v>192</v>
      </c>
      <c r="M9259" t="s">
        <v>99</v>
      </c>
      <c r="N9259" s="2">
        <v>41213</v>
      </c>
      <c r="O9259" s="2">
        <v>41215</v>
      </c>
      <c r="P9259">
        <v>17</v>
      </c>
      <c r="Q9259" s="1">
        <v>0.05</v>
      </c>
      <c r="R9259">
        <v>16.739999999999998</v>
      </c>
      <c r="S9259">
        <v>7.04</v>
      </c>
      <c r="T9259">
        <f t="shared" si="144"/>
        <v>284.58</v>
      </c>
    </row>
    <row r="9260" spans="1:20" x14ac:dyDescent="0.25">
      <c r="A9260">
        <v>9259</v>
      </c>
      <c r="B9260">
        <v>85935</v>
      </c>
      <c r="C9260" t="s">
        <v>698</v>
      </c>
      <c r="D9260" t="s">
        <v>20</v>
      </c>
      <c r="E9260" t="s">
        <v>39</v>
      </c>
      <c r="F9260" t="s">
        <v>22</v>
      </c>
      <c r="G9260" t="s">
        <v>23</v>
      </c>
      <c r="H9260" t="s">
        <v>49</v>
      </c>
      <c r="I9260" t="s">
        <v>28</v>
      </c>
      <c r="J9260" t="s">
        <v>52</v>
      </c>
      <c r="K9260" t="s">
        <v>158</v>
      </c>
      <c r="L9260" t="s">
        <v>44</v>
      </c>
      <c r="M9260" t="s">
        <v>150</v>
      </c>
      <c r="N9260" s="2">
        <v>41412</v>
      </c>
      <c r="O9260" s="2">
        <v>41413</v>
      </c>
      <c r="P9260">
        <v>1</v>
      </c>
      <c r="Q9260" s="1">
        <v>0.09</v>
      </c>
      <c r="R9260">
        <v>2.98</v>
      </c>
      <c r="S9260">
        <v>1.58</v>
      </c>
      <c r="T9260">
        <f t="shared" si="144"/>
        <v>2.98</v>
      </c>
    </row>
    <row r="9261" spans="1:20" x14ac:dyDescent="0.25">
      <c r="A9261">
        <v>9260</v>
      </c>
      <c r="B9261">
        <v>86803</v>
      </c>
      <c r="C9261" t="s">
        <v>2007</v>
      </c>
      <c r="D9261" t="s">
        <v>578</v>
      </c>
      <c r="E9261" t="s">
        <v>187</v>
      </c>
      <c r="F9261" t="s">
        <v>47</v>
      </c>
      <c r="G9261" t="s">
        <v>23</v>
      </c>
      <c r="H9261" t="s">
        <v>217</v>
      </c>
      <c r="I9261" t="s">
        <v>28</v>
      </c>
      <c r="J9261" t="s">
        <v>52</v>
      </c>
      <c r="K9261" t="s">
        <v>43</v>
      </c>
      <c r="L9261" t="s">
        <v>330</v>
      </c>
      <c r="M9261" t="s">
        <v>117</v>
      </c>
      <c r="N9261" s="2">
        <v>41412</v>
      </c>
      <c r="O9261" s="2">
        <v>41412</v>
      </c>
      <c r="P9261">
        <v>14</v>
      </c>
      <c r="Q9261" s="1">
        <v>0.02</v>
      </c>
      <c r="R9261">
        <v>280.98</v>
      </c>
      <c r="S9261">
        <v>81.98</v>
      </c>
      <c r="T9261">
        <f t="shared" si="144"/>
        <v>3933.7200000000003</v>
      </c>
    </row>
    <row r="9262" spans="1:20" x14ac:dyDescent="0.25">
      <c r="A9262">
        <v>9261</v>
      </c>
      <c r="B9262">
        <v>87903</v>
      </c>
      <c r="C9262" t="s">
        <v>2161</v>
      </c>
      <c r="D9262" t="s">
        <v>20</v>
      </c>
      <c r="E9262" t="s">
        <v>39</v>
      </c>
      <c r="F9262" t="s">
        <v>22</v>
      </c>
      <c r="G9262" t="s">
        <v>41</v>
      </c>
      <c r="H9262" t="s">
        <v>61</v>
      </c>
      <c r="I9262" t="s">
        <v>28</v>
      </c>
      <c r="J9262" t="s">
        <v>52</v>
      </c>
      <c r="K9262" t="s">
        <v>43</v>
      </c>
      <c r="L9262" t="s">
        <v>192</v>
      </c>
      <c r="M9262" t="s">
        <v>499</v>
      </c>
      <c r="N9262" s="2">
        <v>41279</v>
      </c>
      <c r="O9262" s="2">
        <v>41281</v>
      </c>
      <c r="P9262">
        <v>6</v>
      </c>
      <c r="Q9262" s="1">
        <v>0</v>
      </c>
      <c r="R9262">
        <v>30.98</v>
      </c>
      <c r="S9262">
        <v>5.76</v>
      </c>
      <c r="T9262">
        <f t="shared" si="144"/>
        <v>185.88</v>
      </c>
    </row>
    <row r="9263" spans="1:20" x14ac:dyDescent="0.25">
      <c r="A9263">
        <v>9262</v>
      </c>
      <c r="B9263">
        <v>88492</v>
      </c>
      <c r="C9263" t="s">
        <v>810</v>
      </c>
      <c r="D9263" t="s">
        <v>578</v>
      </c>
      <c r="E9263" t="s">
        <v>187</v>
      </c>
      <c r="F9263" t="s">
        <v>31</v>
      </c>
      <c r="G9263" t="s">
        <v>41</v>
      </c>
      <c r="H9263" t="s">
        <v>219</v>
      </c>
      <c r="I9263" t="s">
        <v>28</v>
      </c>
      <c r="J9263" t="s">
        <v>52</v>
      </c>
      <c r="K9263" t="s">
        <v>248</v>
      </c>
      <c r="L9263" t="s">
        <v>330</v>
      </c>
      <c r="M9263" t="s">
        <v>139</v>
      </c>
      <c r="N9263" s="2">
        <v>40775</v>
      </c>
      <c r="O9263" s="2">
        <v>40777</v>
      </c>
      <c r="P9263">
        <v>1</v>
      </c>
      <c r="Q9263" s="1">
        <v>0.08</v>
      </c>
      <c r="R9263">
        <v>100.98</v>
      </c>
      <c r="S9263">
        <v>35.840000000000003</v>
      </c>
      <c r="T9263">
        <f t="shared" si="144"/>
        <v>100.98</v>
      </c>
    </row>
    <row r="9264" spans="1:20" x14ac:dyDescent="0.25">
      <c r="A9264">
        <v>9263</v>
      </c>
      <c r="B9264">
        <v>88500</v>
      </c>
      <c r="C9264" t="s">
        <v>810</v>
      </c>
      <c r="D9264" t="s">
        <v>38</v>
      </c>
      <c r="E9264" t="s">
        <v>187</v>
      </c>
      <c r="F9264" t="s">
        <v>31</v>
      </c>
      <c r="G9264" t="s">
        <v>41</v>
      </c>
      <c r="H9264" t="s">
        <v>225</v>
      </c>
      <c r="I9264" t="s">
        <v>28</v>
      </c>
      <c r="J9264" t="s">
        <v>52</v>
      </c>
      <c r="K9264" t="s">
        <v>43</v>
      </c>
      <c r="L9264" t="s">
        <v>26</v>
      </c>
      <c r="M9264" t="s">
        <v>146</v>
      </c>
      <c r="N9264" s="2">
        <v>41506</v>
      </c>
      <c r="O9264" s="2">
        <v>41506</v>
      </c>
      <c r="P9264">
        <v>15</v>
      </c>
      <c r="Q9264" s="1">
        <v>0.1</v>
      </c>
      <c r="R9264">
        <v>14.34</v>
      </c>
      <c r="S9264">
        <v>5</v>
      </c>
      <c r="T9264">
        <f t="shared" si="144"/>
        <v>215.1</v>
      </c>
    </row>
    <row r="9265" spans="1:20" x14ac:dyDescent="0.25">
      <c r="A9265">
        <v>9264</v>
      </c>
      <c r="B9265">
        <v>88994</v>
      </c>
      <c r="C9265" t="s">
        <v>1909</v>
      </c>
      <c r="D9265" t="s">
        <v>20</v>
      </c>
      <c r="E9265" t="s">
        <v>39</v>
      </c>
      <c r="F9265" t="s">
        <v>47</v>
      </c>
      <c r="G9265" t="s">
        <v>48</v>
      </c>
      <c r="H9265" t="s">
        <v>89</v>
      </c>
      <c r="I9265" t="s">
        <v>28</v>
      </c>
      <c r="J9265" t="s">
        <v>52</v>
      </c>
      <c r="K9265" t="s">
        <v>165</v>
      </c>
      <c r="L9265" t="s">
        <v>192</v>
      </c>
      <c r="M9265" t="s">
        <v>156</v>
      </c>
      <c r="N9265" s="2">
        <v>41484</v>
      </c>
      <c r="O9265" s="2">
        <v>41488</v>
      </c>
      <c r="P9265">
        <v>11</v>
      </c>
      <c r="Q9265" s="1">
        <v>0.04</v>
      </c>
      <c r="R9265">
        <v>177.98</v>
      </c>
      <c r="S9265">
        <v>0.99</v>
      </c>
      <c r="T9265">
        <f t="shared" si="144"/>
        <v>1957.78</v>
      </c>
    </row>
    <row r="9266" spans="1:20" x14ac:dyDescent="0.25">
      <c r="A9266">
        <v>9265</v>
      </c>
      <c r="B9266">
        <v>88994</v>
      </c>
      <c r="C9266" t="s">
        <v>1909</v>
      </c>
      <c r="D9266" t="s">
        <v>578</v>
      </c>
      <c r="E9266" t="s">
        <v>187</v>
      </c>
      <c r="F9266" t="s">
        <v>47</v>
      </c>
      <c r="G9266" t="s">
        <v>48</v>
      </c>
      <c r="H9266" t="s">
        <v>217</v>
      </c>
      <c r="I9266" t="s">
        <v>28</v>
      </c>
      <c r="J9266" t="s">
        <v>52</v>
      </c>
      <c r="K9266" t="s">
        <v>113</v>
      </c>
      <c r="L9266" t="s">
        <v>283</v>
      </c>
      <c r="M9266" t="s">
        <v>156</v>
      </c>
      <c r="N9266" s="2">
        <v>41484</v>
      </c>
      <c r="O9266" s="2">
        <v>41489</v>
      </c>
      <c r="P9266">
        <v>6</v>
      </c>
      <c r="Q9266" s="1">
        <v>0.04</v>
      </c>
      <c r="R9266">
        <v>50.98</v>
      </c>
      <c r="S9266">
        <v>14.19</v>
      </c>
      <c r="T9266">
        <f t="shared" si="144"/>
        <v>305.88</v>
      </c>
    </row>
    <row r="9267" spans="1:20" x14ac:dyDescent="0.25">
      <c r="A9267">
        <v>9266</v>
      </c>
      <c r="B9267">
        <v>88016</v>
      </c>
      <c r="C9267" t="s">
        <v>2211</v>
      </c>
      <c r="D9267" t="s">
        <v>38</v>
      </c>
      <c r="E9267" t="s">
        <v>39</v>
      </c>
      <c r="F9267" t="s">
        <v>22</v>
      </c>
      <c r="G9267" t="s">
        <v>41</v>
      </c>
      <c r="H9267" t="s">
        <v>94</v>
      </c>
      <c r="I9267" t="s">
        <v>28</v>
      </c>
      <c r="J9267" t="s">
        <v>52</v>
      </c>
      <c r="K9267" t="s">
        <v>158</v>
      </c>
      <c r="L9267" t="s">
        <v>26</v>
      </c>
      <c r="M9267" t="s">
        <v>150</v>
      </c>
      <c r="N9267" s="2">
        <v>40440</v>
      </c>
      <c r="O9267" s="2">
        <v>40441</v>
      </c>
      <c r="P9267">
        <v>5</v>
      </c>
      <c r="Q9267" s="1">
        <v>0.03</v>
      </c>
      <c r="R9267">
        <v>40.97</v>
      </c>
      <c r="S9267">
        <v>8.99</v>
      </c>
      <c r="T9267">
        <f t="shared" si="144"/>
        <v>204.85</v>
      </c>
    </row>
    <row r="9268" spans="1:20" x14ac:dyDescent="0.25">
      <c r="A9268">
        <v>9267</v>
      </c>
      <c r="B9268">
        <v>90213</v>
      </c>
      <c r="C9268" t="s">
        <v>1298</v>
      </c>
      <c r="D9268" t="s">
        <v>578</v>
      </c>
      <c r="E9268" t="s">
        <v>21</v>
      </c>
      <c r="F9268" t="s">
        <v>47</v>
      </c>
      <c r="G9268" t="s">
        <v>41</v>
      </c>
      <c r="H9268" t="s">
        <v>24</v>
      </c>
      <c r="I9268" t="s">
        <v>28</v>
      </c>
      <c r="J9268" t="s">
        <v>52</v>
      </c>
      <c r="K9268" t="s">
        <v>1138</v>
      </c>
      <c r="L9268" t="s">
        <v>330</v>
      </c>
      <c r="M9268" t="s">
        <v>51</v>
      </c>
      <c r="N9268" s="2">
        <v>41285</v>
      </c>
      <c r="O9268" s="2">
        <v>41287</v>
      </c>
      <c r="P9268">
        <v>13</v>
      </c>
      <c r="Q9268" s="1">
        <v>0.01</v>
      </c>
      <c r="R9268">
        <v>517.48</v>
      </c>
      <c r="S9268">
        <v>16.63</v>
      </c>
      <c r="T9268">
        <f t="shared" si="144"/>
        <v>6727.24</v>
      </c>
    </row>
    <row r="9269" spans="1:20" x14ac:dyDescent="0.25">
      <c r="A9269">
        <v>9268</v>
      </c>
      <c r="B9269">
        <v>90202</v>
      </c>
      <c r="C9269" t="s">
        <v>2450</v>
      </c>
      <c r="D9269" t="s">
        <v>20</v>
      </c>
      <c r="E9269" t="s">
        <v>39</v>
      </c>
      <c r="F9269" t="s">
        <v>47</v>
      </c>
      <c r="G9269" t="s">
        <v>41</v>
      </c>
      <c r="H9269" t="s">
        <v>61</v>
      </c>
      <c r="I9269" t="s">
        <v>28</v>
      </c>
      <c r="J9269" t="s">
        <v>52</v>
      </c>
      <c r="K9269" t="s">
        <v>71</v>
      </c>
      <c r="L9269" t="s">
        <v>192</v>
      </c>
      <c r="M9269" t="s">
        <v>114</v>
      </c>
      <c r="N9269" s="2">
        <v>40554</v>
      </c>
      <c r="O9269" s="2">
        <v>40555</v>
      </c>
      <c r="P9269">
        <v>4</v>
      </c>
      <c r="Q9269" s="1">
        <v>0.01</v>
      </c>
      <c r="R9269">
        <v>142.86000000000001</v>
      </c>
      <c r="S9269">
        <v>19.989999999999998</v>
      </c>
      <c r="T9269">
        <f t="shared" si="144"/>
        <v>571.44000000000005</v>
      </c>
    </row>
    <row r="9270" spans="1:20" x14ac:dyDescent="0.25">
      <c r="A9270">
        <v>9269</v>
      </c>
      <c r="B9270">
        <v>90213</v>
      </c>
      <c r="C9270" t="s">
        <v>2425</v>
      </c>
      <c r="D9270" t="s">
        <v>578</v>
      </c>
      <c r="E9270" t="s">
        <v>187</v>
      </c>
      <c r="F9270" t="s">
        <v>31</v>
      </c>
      <c r="G9270" t="s">
        <v>41</v>
      </c>
      <c r="H9270" t="s">
        <v>225</v>
      </c>
      <c r="I9270" t="s">
        <v>28</v>
      </c>
      <c r="J9270" t="s">
        <v>52</v>
      </c>
      <c r="K9270" t="s">
        <v>82</v>
      </c>
      <c r="L9270" t="s">
        <v>283</v>
      </c>
      <c r="M9270" t="s">
        <v>121</v>
      </c>
      <c r="N9270" s="2">
        <v>41285</v>
      </c>
      <c r="O9270" s="2">
        <v>41285</v>
      </c>
      <c r="P9270">
        <v>1</v>
      </c>
      <c r="Q9270" s="1">
        <v>0.08</v>
      </c>
      <c r="R9270">
        <v>122.99</v>
      </c>
      <c r="S9270">
        <v>70.2</v>
      </c>
      <c r="T9270">
        <f t="shared" si="144"/>
        <v>122.99</v>
      </c>
    </row>
    <row r="9271" spans="1:20" x14ac:dyDescent="0.25">
      <c r="A9271">
        <v>9270</v>
      </c>
      <c r="B9271">
        <v>90213</v>
      </c>
      <c r="C9271" t="s">
        <v>2166</v>
      </c>
      <c r="D9271" t="s">
        <v>20</v>
      </c>
      <c r="E9271" t="s">
        <v>21</v>
      </c>
      <c r="F9271" t="s">
        <v>31</v>
      </c>
      <c r="G9271" t="s">
        <v>41</v>
      </c>
      <c r="H9271" t="s">
        <v>24</v>
      </c>
      <c r="I9271" t="s">
        <v>28</v>
      </c>
      <c r="J9271" t="s">
        <v>52</v>
      </c>
      <c r="K9271" t="s">
        <v>1138</v>
      </c>
      <c r="L9271" t="s">
        <v>26</v>
      </c>
      <c r="M9271" t="s">
        <v>214</v>
      </c>
      <c r="N9271" s="2">
        <v>41285</v>
      </c>
      <c r="O9271" s="2">
        <v>41287</v>
      </c>
      <c r="P9271">
        <v>13</v>
      </c>
      <c r="Q9271" s="1">
        <v>0.01</v>
      </c>
      <c r="R9271">
        <v>31.78</v>
      </c>
      <c r="S9271">
        <v>1.99</v>
      </c>
      <c r="T9271">
        <f t="shared" si="144"/>
        <v>413.14</v>
      </c>
    </row>
    <row r="9272" spans="1:20" x14ac:dyDescent="0.25">
      <c r="A9272">
        <v>9271</v>
      </c>
      <c r="B9272">
        <v>88409</v>
      </c>
      <c r="C9272" t="s">
        <v>1444</v>
      </c>
      <c r="D9272" t="s">
        <v>38</v>
      </c>
      <c r="E9272" t="s">
        <v>39</v>
      </c>
      <c r="F9272" t="s">
        <v>22</v>
      </c>
      <c r="G9272" t="s">
        <v>32</v>
      </c>
      <c r="H9272" t="s">
        <v>89</v>
      </c>
      <c r="I9272" t="s">
        <v>28</v>
      </c>
      <c r="J9272" t="s">
        <v>52</v>
      </c>
      <c r="K9272" t="s">
        <v>189</v>
      </c>
      <c r="L9272" t="s">
        <v>192</v>
      </c>
      <c r="M9272" t="s">
        <v>238</v>
      </c>
      <c r="N9272" s="2">
        <v>41024</v>
      </c>
      <c r="O9272" s="2">
        <v>41025</v>
      </c>
      <c r="P9272">
        <v>11</v>
      </c>
      <c r="Q9272" s="1">
        <v>0.02</v>
      </c>
      <c r="R9272">
        <v>14.81</v>
      </c>
      <c r="S9272">
        <v>13.32</v>
      </c>
      <c r="T9272">
        <f t="shared" si="144"/>
        <v>162.91</v>
      </c>
    </row>
    <row r="9273" spans="1:20" x14ac:dyDescent="0.25">
      <c r="A9273">
        <v>9272</v>
      </c>
      <c r="B9273">
        <v>88409</v>
      </c>
      <c r="C9273" t="s">
        <v>1444</v>
      </c>
      <c r="D9273" t="s">
        <v>20</v>
      </c>
      <c r="E9273" t="s">
        <v>39</v>
      </c>
      <c r="F9273" t="s">
        <v>22</v>
      </c>
      <c r="G9273" t="s">
        <v>32</v>
      </c>
      <c r="H9273" t="s">
        <v>49</v>
      </c>
      <c r="I9273" t="s">
        <v>28</v>
      </c>
      <c r="J9273" t="s">
        <v>52</v>
      </c>
      <c r="K9273" t="s">
        <v>149</v>
      </c>
      <c r="L9273" t="s">
        <v>192</v>
      </c>
      <c r="M9273" t="s">
        <v>182</v>
      </c>
      <c r="N9273" s="2">
        <v>41024</v>
      </c>
      <c r="O9273" s="2">
        <v>41026</v>
      </c>
      <c r="P9273">
        <v>6</v>
      </c>
      <c r="Q9273" s="1">
        <v>0.02</v>
      </c>
      <c r="R9273">
        <v>5.98</v>
      </c>
      <c r="S9273">
        <v>5.2</v>
      </c>
      <c r="T9273">
        <f t="shared" si="144"/>
        <v>35.880000000000003</v>
      </c>
    </row>
    <row r="9274" spans="1:20" x14ac:dyDescent="0.25">
      <c r="A9274">
        <v>9273</v>
      </c>
      <c r="B9274">
        <v>88048</v>
      </c>
      <c r="C9274" t="s">
        <v>2284</v>
      </c>
      <c r="D9274" t="s">
        <v>578</v>
      </c>
      <c r="E9274" t="s">
        <v>21</v>
      </c>
      <c r="F9274" t="s">
        <v>22</v>
      </c>
      <c r="G9274" t="s">
        <v>93</v>
      </c>
      <c r="H9274" t="s">
        <v>203</v>
      </c>
      <c r="I9274" t="s">
        <v>28</v>
      </c>
      <c r="J9274" t="s">
        <v>52</v>
      </c>
      <c r="K9274" t="s">
        <v>1111</v>
      </c>
      <c r="L9274" t="s">
        <v>330</v>
      </c>
      <c r="M9274" t="s">
        <v>190</v>
      </c>
      <c r="N9274" s="2">
        <v>40521</v>
      </c>
      <c r="O9274" s="2">
        <v>40523</v>
      </c>
      <c r="P9274">
        <v>6</v>
      </c>
      <c r="Q9274" s="1">
        <v>0.05</v>
      </c>
      <c r="R9274">
        <v>119.99</v>
      </c>
      <c r="S9274">
        <v>56.14</v>
      </c>
      <c r="T9274">
        <f t="shared" si="144"/>
        <v>719.93999999999994</v>
      </c>
    </row>
    <row r="9275" spans="1:20" x14ac:dyDescent="0.25">
      <c r="A9275">
        <v>9274</v>
      </c>
      <c r="B9275">
        <v>90916</v>
      </c>
      <c r="C9275" t="s">
        <v>909</v>
      </c>
      <c r="D9275" t="s">
        <v>20</v>
      </c>
      <c r="E9275" t="s">
        <v>39</v>
      </c>
      <c r="F9275" t="s">
        <v>31</v>
      </c>
      <c r="G9275" t="s">
        <v>23</v>
      </c>
      <c r="H9275" t="s">
        <v>94</v>
      </c>
      <c r="I9275" t="s">
        <v>28</v>
      </c>
      <c r="J9275" t="s">
        <v>52</v>
      </c>
      <c r="K9275" t="s">
        <v>136</v>
      </c>
      <c r="L9275" t="s">
        <v>192</v>
      </c>
      <c r="M9275" t="s">
        <v>35</v>
      </c>
      <c r="N9275" s="2">
        <v>41612</v>
      </c>
      <c r="O9275" s="2">
        <v>41614</v>
      </c>
      <c r="P9275">
        <v>18</v>
      </c>
      <c r="Q9275" s="1">
        <v>0.08</v>
      </c>
      <c r="R9275">
        <v>3.81</v>
      </c>
      <c r="S9275">
        <v>5.44</v>
      </c>
      <c r="T9275">
        <f t="shared" si="144"/>
        <v>68.58</v>
      </c>
    </row>
    <row r="9276" spans="1:20" x14ac:dyDescent="0.25">
      <c r="A9276">
        <v>9275</v>
      </c>
      <c r="B9276">
        <v>90916</v>
      </c>
      <c r="C9276" t="s">
        <v>909</v>
      </c>
      <c r="D9276" t="s">
        <v>20</v>
      </c>
      <c r="E9276" t="s">
        <v>187</v>
      </c>
      <c r="F9276" t="s">
        <v>31</v>
      </c>
      <c r="G9276" t="s">
        <v>23</v>
      </c>
      <c r="H9276" t="s">
        <v>217</v>
      </c>
      <c r="I9276" t="s">
        <v>28</v>
      </c>
      <c r="J9276" t="s">
        <v>52</v>
      </c>
      <c r="K9276" t="s">
        <v>231</v>
      </c>
      <c r="L9276" t="s">
        <v>192</v>
      </c>
      <c r="M9276" t="s">
        <v>35</v>
      </c>
      <c r="N9276" s="2">
        <v>41612</v>
      </c>
      <c r="O9276" s="2">
        <v>41612</v>
      </c>
      <c r="P9276">
        <v>13</v>
      </c>
      <c r="Q9276" s="1">
        <v>0.03</v>
      </c>
      <c r="R9276">
        <v>6.24</v>
      </c>
      <c r="S9276">
        <v>5.22</v>
      </c>
      <c r="T9276">
        <f t="shared" si="144"/>
        <v>81.12</v>
      </c>
    </row>
    <row r="9277" spans="1:20" x14ac:dyDescent="0.25">
      <c r="A9277">
        <v>9276</v>
      </c>
      <c r="B9277">
        <v>90916</v>
      </c>
      <c r="C9277" t="s">
        <v>909</v>
      </c>
      <c r="D9277" t="s">
        <v>20</v>
      </c>
      <c r="E9277" t="s">
        <v>187</v>
      </c>
      <c r="F9277" t="s">
        <v>31</v>
      </c>
      <c r="G9277" t="s">
        <v>23</v>
      </c>
      <c r="H9277" t="s">
        <v>219</v>
      </c>
      <c r="I9277" t="s">
        <v>28</v>
      </c>
      <c r="J9277" t="s">
        <v>52</v>
      </c>
      <c r="K9277" t="s">
        <v>181</v>
      </c>
      <c r="L9277" t="s">
        <v>192</v>
      </c>
      <c r="M9277" t="s">
        <v>35</v>
      </c>
      <c r="N9277" s="2">
        <v>41612</v>
      </c>
      <c r="O9277" s="2">
        <v>41614</v>
      </c>
      <c r="P9277">
        <v>21</v>
      </c>
      <c r="Q9277" s="1">
        <v>0.01</v>
      </c>
      <c r="R9277">
        <v>4.8600000000000003</v>
      </c>
      <c r="S9277">
        <v>7.1</v>
      </c>
      <c r="T9277">
        <f t="shared" si="144"/>
        <v>102.06</v>
      </c>
    </row>
    <row r="9278" spans="1:20" x14ac:dyDescent="0.25">
      <c r="A9278">
        <v>9277</v>
      </c>
      <c r="B9278">
        <v>90916</v>
      </c>
      <c r="C9278" t="s">
        <v>909</v>
      </c>
      <c r="D9278" t="s">
        <v>20</v>
      </c>
      <c r="E9278" t="s">
        <v>39</v>
      </c>
      <c r="F9278" t="s">
        <v>31</v>
      </c>
      <c r="G9278" t="s">
        <v>23</v>
      </c>
      <c r="H9278" t="s">
        <v>94</v>
      </c>
      <c r="I9278" t="s">
        <v>28</v>
      </c>
      <c r="J9278" t="s">
        <v>52</v>
      </c>
      <c r="K9278" t="s">
        <v>231</v>
      </c>
      <c r="L9278" t="s">
        <v>192</v>
      </c>
      <c r="M9278" t="s">
        <v>35</v>
      </c>
      <c r="N9278" s="2">
        <v>41612</v>
      </c>
      <c r="O9278" s="2">
        <v>41613</v>
      </c>
      <c r="P9278">
        <v>21</v>
      </c>
      <c r="Q9278" s="1">
        <v>0.05</v>
      </c>
      <c r="R9278">
        <v>4.9800000000000004</v>
      </c>
      <c r="S9278">
        <v>4.7</v>
      </c>
      <c r="T9278">
        <f t="shared" si="144"/>
        <v>104.58000000000001</v>
      </c>
    </row>
    <row r="9279" spans="1:20" x14ac:dyDescent="0.25">
      <c r="A9279">
        <v>9278</v>
      </c>
      <c r="B9279">
        <v>90824</v>
      </c>
      <c r="C9279" t="s">
        <v>180</v>
      </c>
      <c r="D9279" t="s">
        <v>20</v>
      </c>
      <c r="E9279" t="s">
        <v>21</v>
      </c>
      <c r="F9279" t="s">
        <v>22</v>
      </c>
      <c r="G9279" t="s">
        <v>41</v>
      </c>
      <c r="H9279" t="s">
        <v>24</v>
      </c>
      <c r="I9279" t="s">
        <v>28</v>
      </c>
      <c r="J9279" t="s">
        <v>52</v>
      </c>
      <c r="K9279" t="s">
        <v>208</v>
      </c>
      <c r="L9279" t="s">
        <v>706</v>
      </c>
      <c r="M9279" t="s">
        <v>190</v>
      </c>
      <c r="N9279" s="2">
        <v>41515</v>
      </c>
      <c r="O9279" s="2">
        <v>41517</v>
      </c>
      <c r="P9279">
        <v>23</v>
      </c>
      <c r="Q9279" s="1">
        <v>0.09</v>
      </c>
      <c r="R9279">
        <v>23.99</v>
      </c>
      <c r="S9279">
        <v>6.3</v>
      </c>
      <c r="T9279">
        <f t="shared" si="144"/>
        <v>551.77</v>
      </c>
    </row>
    <row r="9280" spans="1:20" x14ac:dyDescent="0.25">
      <c r="A9280">
        <v>9279</v>
      </c>
      <c r="B9280">
        <v>88538</v>
      </c>
      <c r="C9280" t="s">
        <v>627</v>
      </c>
      <c r="D9280" t="s">
        <v>20</v>
      </c>
      <c r="E9280" t="s">
        <v>39</v>
      </c>
      <c r="F9280" t="s">
        <v>47</v>
      </c>
      <c r="G9280" t="s">
        <v>41</v>
      </c>
      <c r="H9280" t="s">
        <v>78</v>
      </c>
      <c r="I9280" t="s">
        <v>28</v>
      </c>
      <c r="J9280" t="s">
        <v>52</v>
      </c>
      <c r="K9280" t="s">
        <v>105</v>
      </c>
      <c r="L9280" t="s">
        <v>192</v>
      </c>
      <c r="M9280" t="s">
        <v>117</v>
      </c>
      <c r="N9280" s="2">
        <v>41396</v>
      </c>
      <c r="O9280" s="2">
        <v>41396</v>
      </c>
      <c r="P9280">
        <v>8</v>
      </c>
      <c r="Q9280" s="1">
        <v>0.06</v>
      </c>
      <c r="R9280">
        <v>6.68</v>
      </c>
      <c r="S9280">
        <v>5.2</v>
      </c>
      <c r="T9280">
        <f t="shared" si="144"/>
        <v>53.44</v>
      </c>
    </row>
    <row r="9281" spans="1:20" x14ac:dyDescent="0.25">
      <c r="A9281">
        <v>9280</v>
      </c>
      <c r="B9281">
        <v>90056</v>
      </c>
      <c r="C9281" t="s">
        <v>2553</v>
      </c>
      <c r="D9281" t="s">
        <v>578</v>
      </c>
      <c r="E9281" t="s">
        <v>21</v>
      </c>
      <c r="F9281" t="s">
        <v>22</v>
      </c>
      <c r="G9281" t="s">
        <v>93</v>
      </c>
      <c r="H9281" t="s">
        <v>203</v>
      </c>
      <c r="I9281" t="s">
        <v>28</v>
      </c>
      <c r="J9281" t="s">
        <v>52</v>
      </c>
      <c r="K9281" t="s">
        <v>1243</v>
      </c>
      <c r="L9281" t="s">
        <v>283</v>
      </c>
      <c r="M9281" t="s">
        <v>232</v>
      </c>
      <c r="N9281" s="2">
        <v>41615</v>
      </c>
      <c r="O9281" s="2">
        <v>41617</v>
      </c>
      <c r="P9281">
        <v>1</v>
      </c>
      <c r="Q9281" s="1">
        <v>0.05</v>
      </c>
      <c r="R9281">
        <v>535.64</v>
      </c>
      <c r="S9281">
        <v>14.7</v>
      </c>
      <c r="T9281">
        <f t="shared" si="144"/>
        <v>535.64</v>
      </c>
    </row>
    <row r="9282" spans="1:20" x14ac:dyDescent="0.25">
      <c r="A9282">
        <v>9281</v>
      </c>
      <c r="B9282">
        <v>85924</v>
      </c>
      <c r="C9282" t="s">
        <v>412</v>
      </c>
      <c r="D9282" t="s">
        <v>20</v>
      </c>
      <c r="E9282" t="s">
        <v>21</v>
      </c>
      <c r="F9282" t="s">
        <v>40</v>
      </c>
      <c r="G9282" t="s">
        <v>93</v>
      </c>
      <c r="H9282" t="s">
        <v>33</v>
      </c>
      <c r="I9282" t="s">
        <v>28</v>
      </c>
      <c r="J9282" t="s">
        <v>52</v>
      </c>
      <c r="K9282" t="s">
        <v>201</v>
      </c>
      <c r="L9282" t="s">
        <v>26</v>
      </c>
      <c r="M9282" t="s">
        <v>264</v>
      </c>
      <c r="N9282" s="2">
        <v>41451</v>
      </c>
      <c r="O9282" s="2">
        <v>41452</v>
      </c>
      <c r="P9282">
        <v>7</v>
      </c>
      <c r="Q9282" s="1">
        <v>0.08</v>
      </c>
      <c r="R9282">
        <v>2.12</v>
      </c>
      <c r="S9282">
        <v>1.99</v>
      </c>
      <c r="T9282">
        <f t="shared" si="144"/>
        <v>14.84</v>
      </c>
    </row>
    <row r="9283" spans="1:20" x14ac:dyDescent="0.25">
      <c r="A9283">
        <v>9282</v>
      </c>
      <c r="B9283">
        <v>85924</v>
      </c>
      <c r="C9283" t="s">
        <v>2129</v>
      </c>
      <c r="D9283" t="s">
        <v>20</v>
      </c>
      <c r="E9283" t="s">
        <v>21</v>
      </c>
      <c r="F9283" t="s">
        <v>40</v>
      </c>
      <c r="G9283" t="s">
        <v>93</v>
      </c>
      <c r="H9283" t="s">
        <v>203</v>
      </c>
      <c r="I9283" t="s">
        <v>28</v>
      </c>
      <c r="J9283" t="s">
        <v>52</v>
      </c>
      <c r="K9283" t="s">
        <v>409</v>
      </c>
      <c r="L9283" t="s">
        <v>26</v>
      </c>
      <c r="M9283" t="s">
        <v>175</v>
      </c>
      <c r="N9283" s="2">
        <v>41451</v>
      </c>
      <c r="O9283" s="2">
        <v>41453</v>
      </c>
      <c r="P9283">
        <v>17</v>
      </c>
      <c r="Q9283" s="1">
        <v>0.03</v>
      </c>
      <c r="R9283">
        <v>28.48</v>
      </c>
      <c r="S9283">
        <v>1.99</v>
      </c>
      <c r="T9283">
        <f t="shared" ref="T9283:T9346" si="145">R9283*P9283</f>
        <v>484.16</v>
      </c>
    </row>
    <row r="9284" spans="1:20" x14ac:dyDescent="0.25">
      <c r="A9284">
        <v>9283</v>
      </c>
      <c r="B9284">
        <v>91183</v>
      </c>
      <c r="C9284" t="s">
        <v>1298</v>
      </c>
      <c r="D9284" t="s">
        <v>20</v>
      </c>
      <c r="E9284" t="s">
        <v>39</v>
      </c>
      <c r="F9284" t="s">
        <v>31</v>
      </c>
      <c r="G9284" t="s">
        <v>93</v>
      </c>
      <c r="H9284" t="s">
        <v>89</v>
      </c>
      <c r="I9284" t="s">
        <v>28</v>
      </c>
      <c r="J9284" t="s">
        <v>52</v>
      </c>
      <c r="K9284" t="s">
        <v>181</v>
      </c>
      <c r="L9284" t="s">
        <v>192</v>
      </c>
      <c r="M9284" t="s">
        <v>255</v>
      </c>
      <c r="N9284" s="2">
        <v>40867</v>
      </c>
      <c r="O9284" s="2">
        <v>40868</v>
      </c>
      <c r="P9284">
        <v>29</v>
      </c>
      <c r="Q9284" s="1">
        <v>7.0000000000000007E-2</v>
      </c>
      <c r="R9284">
        <v>11.58</v>
      </c>
      <c r="S9284">
        <v>6.97</v>
      </c>
      <c r="T9284">
        <f t="shared" si="145"/>
        <v>335.82</v>
      </c>
    </row>
    <row r="9285" spans="1:20" x14ac:dyDescent="0.25">
      <c r="A9285">
        <v>9284</v>
      </c>
      <c r="B9285">
        <v>91158</v>
      </c>
      <c r="C9285" t="s">
        <v>2251</v>
      </c>
      <c r="D9285" t="s">
        <v>38</v>
      </c>
      <c r="E9285" t="s">
        <v>39</v>
      </c>
      <c r="F9285" t="s">
        <v>47</v>
      </c>
      <c r="G9285" t="s">
        <v>23</v>
      </c>
      <c r="H9285" t="s">
        <v>42</v>
      </c>
      <c r="I9285" t="s">
        <v>28</v>
      </c>
      <c r="J9285" t="s">
        <v>52</v>
      </c>
      <c r="K9285" t="s">
        <v>129</v>
      </c>
      <c r="L9285" t="s">
        <v>192</v>
      </c>
      <c r="M9285" t="s">
        <v>117</v>
      </c>
      <c r="N9285" s="2">
        <v>41386</v>
      </c>
      <c r="O9285" s="2">
        <v>41388</v>
      </c>
      <c r="P9285">
        <v>5</v>
      </c>
      <c r="Q9285" s="1">
        <v>0.06</v>
      </c>
      <c r="R9285">
        <v>48.04</v>
      </c>
      <c r="S9285">
        <v>7.23</v>
      </c>
      <c r="T9285">
        <f t="shared" si="145"/>
        <v>240.2</v>
      </c>
    </row>
    <row r="9286" spans="1:20" x14ac:dyDescent="0.25">
      <c r="A9286">
        <v>9285</v>
      </c>
      <c r="B9286">
        <v>90706</v>
      </c>
      <c r="C9286" t="s">
        <v>914</v>
      </c>
      <c r="D9286" t="s">
        <v>20</v>
      </c>
      <c r="E9286" t="s">
        <v>21</v>
      </c>
      <c r="F9286" t="s">
        <v>22</v>
      </c>
      <c r="G9286" t="s">
        <v>23</v>
      </c>
      <c r="H9286" t="s">
        <v>203</v>
      </c>
      <c r="I9286" t="s">
        <v>28</v>
      </c>
      <c r="J9286" t="s">
        <v>52</v>
      </c>
      <c r="K9286" t="s">
        <v>25</v>
      </c>
      <c r="L9286" t="s">
        <v>192</v>
      </c>
      <c r="M9286" t="s">
        <v>150</v>
      </c>
      <c r="N9286" s="2">
        <v>40496</v>
      </c>
      <c r="O9286" s="2">
        <v>40498</v>
      </c>
      <c r="P9286">
        <v>35</v>
      </c>
      <c r="Q9286" s="1">
        <v>7.0000000000000007E-2</v>
      </c>
      <c r="R9286">
        <v>152.47999999999999</v>
      </c>
      <c r="S9286">
        <v>6.5</v>
      </c>
      <c r="T9286">
        <f t="shared" si="145"/>
        <v>5336.7999999999993</v>
      </c>
    </row>
    <row r="9287" spans="1:20" x14ac:dyDescent="0.25">
      <c r="A9287">
        <v>9286</v>
      </c>
      <c r="B9287">
        <v>88316</v>
      </c>
      <c r="C9287" t="s">
        <v>1829</v>
      </c>
      <c r="D9287" t="s">
        <v>20</v>
      </c>
      <c r="E9287" t="s">
        <v>21</v>
      </c>
      <c r="F9287" t="s">
        <v>31</v>
      </c>
      <c r="G9287" t="s">
        <v>93</v>
      </c>
      <c r="H9287" t="s">
        <v>203</v>
      </c>
      <c r="I9287" t="s">
        <v>28</v>
      </c>
      <c r="J9287" t="s">
        <v>52</v>
      </c>
      <c r="K9287" t="s">
        <v>201</v>
      </c>
      <c r="L9287" t="s">
        <v>192</v>
      </c>
      <c r="M9287" t="s">
        <v>121</v>
      </c>
      <c r="N9287" s="2">
        <v>41411</v>
      </c>
      <c r="O9287" s="2">
        <v>41413</v>
      </c>
      <c r="P9287">
        <v>8</v>
      </c>
      <c r="Q9287" s="1">
        <v>0</v>
      </c>
      <c r="R9287">
        <v>83.1</v>
      </c>
      <c r="S9287">
        <v>6.13</v>
      </c>
      <c r="T9287">
        <f t="shared" si="145"/>
        <v>664.8</v>
      </c>
    </row>
    <row r="9288" spans="1:20" x14ac:dyDescent="0.25">
      <c r="A9288">
        <v>9287</v>
      </c>
      <c r="B9288">
        <v>88316</v>
      </c>
      <c r="C9288" t="s">
        <v>1829</v>
      </c>
      <c r="D9288" t="s">
        <v>20</v>
      </c>
      <c r="E9288" t="s">
        <v>39</v>
      </c>
      <c r="F9288" t="s">
        <v>31</v>
      </c>
      <c r="G9288" t="s">
        <v>93</v>
      </c>
      <c r="H9288" t="s">
        <v>61</v>
      </c>
      <c r="I9288" t="s">
        <v>28</v>
      </c>
      <c r="J9288" t="s">
        <v>29</v>
      </c>
      <c r="K9288" t="s">
        <v>231</v>
      </c>
      <c r="L9288" t="s">
        <v>44</v>
      </c>
      <c r="M9288" t="s">
        <v>141</v>
      </c>
      <c r="N9288" s="2">
        <v>41411</v>
      </c>
      <c r="O9288" s="2">
        <v>41414</v>
      </c>
      <c r="P9288">
        <v>15</v>
      </c>
      <c r="Q9288" s="1">
        <v>0.04</v>
      </c>
      <c r="R9288">
        <v>37.94</v>
      </c>
      <c r="S9288">
        <v>5.08</v>
      </c>
      <c r="T9288">
        <f t="shared" si="145"/>
        <v>569.09999999999991</v>
      </c>
    </row>
    <row r="9289" spans="1:20" x14ac:dyDescent="0.25">
      <c r="A9289">
        <v>9288</v>
      </c>
      <c r="B9289">
        <v>87446</v>
      </c>
      <c r="C9289" t="s">
        <v>2034</v>
      </c>
      <c r="D9289" t="s">
        <v>578</v>
      </c>
      <c r="E9289" t="s">
        <v>187</v>
      </c>
      <c r="F9289" t="s">
        <v>31</v>
      </c>
      <c r="G9289" t="s">
        <v>41</v>
      </c>
      <c r="H9289" t="s">
        <v>225</v>
      </c>
      <c r="I9289" t="s">
        <v>28</v>
      </c>
      <c r="J9289" t="s">
        <v>29</v>
      </c>
      <c r="K9289" t="s">
        <v>291</v>
      </c>
      <c r="L9289" t="s">
        <v>283</v>
      </c>
      <c r="M9289" t="s">
        <v>143</v>
      </c>
      <c r="N9289" s="2">
        <v>40795</v>
      </c>
      <c r="O9289" s="2">
        <v>40796</v>
      </c>
      <c r="P9289">
        <v>16</v>
      </c>
      <c r="Q9289" s="1">
        <v>0.05</v>
      </c>
      <c r="R9289">
        <v>100.98</v>
      </c>
      <c r="S9289">
        <v>45</v>
      </c>
      <c r="T9289">
        <f t="shared" si="145"/>
        <v>1615.68</v>
      </c>
    </row>
    <row r="9290" spans="1:20" x14ac:dyDescent="0.25">
      <c r="A9290">
        <v>9289</v>
      </c>
      <c r="B9290">
        <v>87446</v>
      </c>
      <c r="C9290" t="s">
        <v>2034</v>
      </c>
      <c r="D9290" t="s">
        <v>20</v>
      </c>
      <c r="E9290" t="s">
        <v>187</v>
      </c>
      <c r="F9290" t="s">
        <v>31</v>
      </c>
      <c r="G9290" t="s">
        <v>41</v>
      </c>
      <c r="H9290" t="s">
        <v>188</v>
      </c>
      <c r="I9290" t="s">
        <v>28</v>
      </c>
      <c r="J9290" t="s">
        <v>29</v>
      </c>
      <c r="K9290" t="s">
        <v>145</v>
      </c>
      <c r="L9290" t="s">
        <v>192</v>
      </c>
      <c r="M9290" t="s">
        <v>121</v>
      </c>
      <c r="N9290" s="2">
        <v>40795</v>
      </c>
      <c r="O9290" s="2">
        <v>40795</v>
      </c>
      <c r="P9290">
        <v>20</v>
      </c>
      <c r="Q9290" s="1">
        <v>0.02</v>
      </c>
      <c r="R9290">
        <v>27.42</v>
      </c>
      <c r="S9290">
        <v>19.46</v>
      </c>
      <c r="T9290">
        <f t="shared" si="145"/>
        <v>548.40000000000009</v>
      </c>
    </row>
    <row r="9291" spans="1:20" x14ac:dyDescent="0.25">
      <c r="A9291">
        <v>9290</v>
      </c>
      <c r="B9291">
        <v>90528</v>
      </c>
      <c r="C9291" t="s">
        <v>1070</v>
      </c>
      <c r="D9291" t="s">
        <v>20</v>
      </c>
      <c r="E9291" t="s">
        <v>39</v>
      </c>
      <c r="F9291" t="s">
        <v>31</v>
      </c>
      <c r="G9291" t="s">
        <v>48</v>
      </c>
      <c r="H9291" t="s">
        <v>61</v>
      </c>
      <c r="I9291" t="s">
        <v>28</v>
      </c>
      <c r="J9291" t="s">
        <v>29</v>
      </c>
      <c r="K9291" t="s">
        <v>71</v>
      </c>
      <c r="L9291" t="s">
        <v>746</v>
      </c>
      <c r="M9291" t="s">
        <v>255</v>
      </c>
      <c r="N9291" s="2">
        <v>41282</v>
      </c>
      <c r="O9291" s="2">
        <v>41282</v>
      </c>
      <c r="P9291">
        <v>8</v>
      </c>
      <c r="Q9291" s="1">
        <v>0.06</v>
      </c>
      <c r="R9291">
        <v>4.4800000000000004</v>
      </c>
      <c r="S9291">
        <v>49</v>
      </c>
      <c r="T9291">
        <f t="shared" si="145"/>
        <v>35.840000000000003</v>
      </c>
    </row>
    <row r="9292" spans="1:20" x14ac:dyDescent="0.25">
      <c r="A9292">
        <v>9291</v>
      </c>
      <c r="B9292">
        <v>88502</v>
      </c>
      <c r="C9292" t="s">
        <v>207</v>
      </c>
      <c r="D9292" t="s">
        <v>20</v>
      </c>
      <c r="E9292" t="s">
        <v>21</v>
      </c>
      <c r="F9292" t="s">
        <v>40</v>
      </c>
      <c r="G9292" t="s">
        <v>93</v>
      </c>
      <c r="H9292" t="s">
        <v>24</v>
      </c>
      <c r="I9292" t="s">
        <v>28</v>
      </c>
      <c r="J9292" t="s">
        <v>29</v>
      </c>
      <c r="K9292" t="s">
        <v>208</v>
      </c>
      <c r="L9292" t="s">
        <v>26</v>
      </c>
      <c r="M9292" t="s">
        <v>59</v>
      </c>
      <c r="N9292" s="2">
        <v>40213</v>
      </c>
      <c r="O9292" s="2">
        <v>40214</v>
      </c>
      <c r="P9292">
        <v>10</v>
      </c>
      <c r="Q9292" s="1">
        <v>7.0000000000000007E-2</v>
      </c>
      <c r="R9292">
        <v>1.7</v>
      </c>
      <c r="S9292">
        <v>1.99</v>
      </c>
      <c r="T9292">
        <f t="shared" si="145"/>
        <v>17</v>
      </c>
    </row>
    <row r="9293" spans="1:20" x14ac:dyDescent="0.25">
      <c r="A9293">
        <v>9292</v>
      </c>
      <c r="B9293">
        <v>91461</v>
      </c>
      <c r="C9293" t="s">
        <v>323</v>
      </c>
      <c r="D9293" t="s">
        <v>20</v>
      </c>
      <c r="E9293" t="s">
        <v>39</v>
      </c>
      <c r="F9293" t="s">
        <v>40</v>
      </c>
      <c r="G9293" t="s">
        <v>41</v>
      </c>
      <c r="H9293" t="s">
        <v>61</v>
      </c>
      <c r="I9293" t="s">
        <v>28</v>
      </c>
      <c r="J9293" t="s">
        <v>29</v>
      </c>
      <c r="K9293" t="s">
        <v>289</v>
      </c>
      <c r="L9293" t="s">
        <v>192</v>
      </c>
      <c r="M9293" t="s">
        <v>99</v>
      </c>
      <c r="N9293" s="2">
        <v>41357</v>
      </c>
      <c r="O9293" s="2">
        <v>41358</v>
      </c>
      <c r="P9293">
        <v>2</v>
      </c>
      <c r="Q9293" s="1">
        <v>0.09</v>
      </c>
      <c r="R9293">
        <v>3.58</v>
      </c>
      <c r="S9293">
        <v>5.47</v>
      </c>
      <c r="T9293">
        <f t="shared" si="145"/>
        <v>7.16</v>
      </c>
    </row>
    <row r="9294" spans="1:20" x14ac:dyDescent="0.25">
      <c r="A9294">
        <v>9293</v>
      </c>
      <c r="B9294">
        <v>91461</v>
      </c>
      <c r="C9294" t="s">
        <v>323</v>
      </c>
      <c r="D9294" t="s">
        <v>20</v>
      </c>
      <c r="E9294" t="s">
        <v>39</v>
      </c>
      <c r="F9294" t="s">
        <v>40</v>
      </c>
      <c r="G9294" t="s">
        <v>41</v>
      </c>
      <c r="H9294" t="s">
        <v>49</v>
      </c>
      <c r="I9294" t="s">
        <v>28</v>
      </c>
      <c r="J9294" t="s">
        <v>29</v>
      </c>
      <c r="K9294" t="s">
        <v>158</v>
      </c>
      <c r="L9294" t="s">
        <v>192</v>
      </c>
      <c r="M9294" t="s">
        <v>59</v>
      </c>
      <c r="N9294" s="2">
        <v>41357</v>
      </c>
      <c r="O9294" s="2">
        <v>41357</v>
      </c>
      <c r="P9294">
        <v>2</v>
      </c>
      <c r="Q9294" s="1">
        <v>0.03</v>
      </c>
      <c r="R9294">
        <v>7.38</v>
      </c>
      <c r="S9294">
        <v>11.51</v>
      </c>
      <c r="T9294">
        <f t="shared" si="145"/>
        <v>14.76</v>
      </c>
    </row>
    <row r="9295" spans="1:20" x14ac:dyDescent="0.25">
      <c r="A9295">
        <v>9294</v>
      </c>
      <c r="B9295">
        <v>91461</v>
      </c>
      <c r="C9295" t="s">
        <v>323</v>
      </c>
      <c r="D9295" t="s">
        <v>20</v>
      </c>
      <c r="E9295" t="s">
        <v>187</v>
      </c>
      <c r="F9295" t="s">
        <v>40</v>
      </c>
      <c r="G9295" t="s">
        <v>41</v>
      </c>
      <c r="H9295" t="s">
        <v>225</v>
      </c>
      <c r="I9295" t="s">
        <v>28</v>
      </c>
      <c r="J9295" t="s">
        <v>29</v>
      </c>
      <c r="K9295" t="s">
        <v>101</v>
      </c>
      <c r="L9295" t="s">
        <v>26</v>
      </c>
      <c r="M9295" t="s">
        <v>59</v>
      </c>
      <c r="N9295" s="2">
        <v>41357</v>
      </c>
      <c r="O9295" s="2">
        <v>41359</v>
      </c>
      <c r="P9295">
        <v>12</v>
      </c>
      <c r="Q9295" s="1">
        <v>0.06</v>
      </c>
      <c r="R9295">
        <v>12.22</v>
      </c>
      <c r="S9295">
        <v>2.85</v>
      </c>
      <c r="T9295">
        <f t="shared" si="145"/>
        <v>146.64000000000001</v>
      </c>
    </row>
    <row r="9296" spans="1:20" x14ac:dyDescent="0.25">
      <c r="A9296">
        <v>9295</v>
      </c>
      <c r="B9296">
        <v>91461</v>
      </c>
      <c r="C9296" t="s">
        <v>1942</v>
      </c>
      <c r="D9296" t="s">
        <v>20</v>
      </c>
      <c r="E9296" t="s">
        <v>39</v>
      </c>
      <c r="F9296" t="s">
        <v>31</v>
      </c>
      <c r="G9296" t="s">
        <v>41</v>
      </c>
      <c r="H9296" t="s">
        <v>61</v>
      </c>
      <c r="I9296" t="s">
        <v>28</v>
      </c>
      <c r="J9296" t="s">
        <v>29</v>
      </c>
      <c r="K9296" t="s">
        <v>68</v>
      </c>
      <c r="L9296" t="s">
        <v>192</v>
      </c>
      <c r="M9296" t="s">
        <v>106</v>
      </c>
      <c r="N9296" s="2">
        <v>41357</v>
      </c>
      <c r="O9296" s="2">
        <v>41360</v>
      </c>
      <c r="P9296">
        <v>8</v>
      </c>
      <c r="Q9296" s="1">
        <v>0.04</v>
      </c>
      <c r="R9296">
        <v>387.99</v>
      </c>
      <c r="S9296">
        <v>19.989999999999998</v>
      </c>
      <c r="T9296">
        <f t="shared" si="145"/>
        <v>3103.92</v>
      </c>
    </row>
    <row r="9297" spans="1:20" x14ac:dyDescent="0.25">
      <c r="A9297">
        <v>9296</v>
      </c>
      <c r="B9297">
        <v>89277</v>
      </c>
      <c r="C9297" t="s">
        <v>1516</v>
      </c>
      <c r="D9297" t="s">
        <v>20</v>
      </c>
      <c r="E9297" t="s">
        <v>39</v>
      </c>
      <c r="F9297" t="s">
        <v>22</v>
      </c>
      <c r="G9297" t="s">
        <v>32</v>
      </c>
      <c r="H9297" t="s">
        <v>49</v>
      </c>
      <c r="I9297" t="s">
        <v>28</v>
      </c>
      <c r="J9297" t="s">
        <v>29</v>
      </c>
      <c r="K9297" t="s">
        <v>95</v>
      </c>
      <c r="L9297" t="s">
        <v>192</v>
      </c>
      <c r="M9297" t="s">
        <v>294</v>
      </c>
      <c r="N9297" s="2">
        <v>41578</v>
      </c>
      <c r="O9297" s="2">
        <v>41579</v>
      </c>
      <c r="P9297">
        <v>13</v>
      </c>
      <c r="Q9297" s="1">
        <v>0.02</v>
      </c>
      <c r="R9297">
        <v>6.48</v>
      </c>
      <c r="S9297">
        <v>10.050000000000001</v>
      </c>
      <c r="T9297">
        <f t="shared" si="145"/>
        <v>84.240000000000009</v>
      </c>
    </row>
    <row r="9298" spans="1:20" x14ac:dyDescent="0.25">
      <c r="A9298">
        <v>9297</v>
      </c>
      <c r="B9298">
        <v>90625</v>
      </c>
      <c r="C9298" t="s">
        <v>1669</v>
      </c>
      <c r="D9298" t="s">
        <v>20</v>
      </c>
      <c r="E9298" t="s">
        <v>39</v>
      </c>
      <c r="F9298" t="s">
        <v>22</v>
      </c>
      <c r="G9298" t="s">
        <v>32</v>
      </c>
      <c r="H9298" t="s">
        <v>94</v>
      </c>
      <c r="I9298" t="s">
        <v>28</v>
      </c>
      <c r="J9298" t="s">
        <v>29</v>
      </c>
      <c r="K9298" t="s">
        <v>189</v>
      </c>
      <c r="L9298" t="s">
        <v>192</v>
      </c>
      <c r="M9298" t="s">
        <v>86</v>
      </c>
      <c r="N9298" s="2">
        <v>40556</v>
      </c>
      <c r="O9298" s="2">
        <v>40557</v>
      </c>
      <c r="P9298">
        <v>10</v>
      </c>
      <c r="Q9298" s="1">
        <v>0</v>
      </c>
      <c r="R9298">
        <v>7.45</v>
      </c>
      <c r="S9298">
        <v>6.28</v>
      </c>
      <c r="T9298">
        <f t="shared" si="145"/>
        <v>74.5</v>
      </c>
    </row>
    <row r="9299" spans="1:20" x14ac:dyDescent="0.25">
      <c r="A9299">
        <v>9298</v>
      </c>
      <c r="B9299">
        <v>89020</v>
      </c>
      <c r="C9299" t="s">
        <v>734</v>
      </c>
      <c r="D9299" t="s">
        <v>20</v>
      </c>
      <c r="E9299" t="s">
        <v>39</v>
      </c>
      <c r="F9299" t="s">
        <v>47</v>
      </c>
      <c r="G9299" t="s">
        <v>32</v>
      </c>
      <c r="H9299" t="s">
        <v>78</v>
      </c>
      <c r="I9299" t="s">
        <v>28</v>
      </c>
      <c r="J9299" t="s">
        <v>29</v>
      </c>
      <c r="K9299" t="s">
        <v>228</v>
      </c>
      <c r="L9299" t="s">
        <v>192</v>
      </c>
      <c r="M9299" t="s">
        <v>51</v>
      </c>
      <c r="N9299" s="2">
        <v>40859</v>
      </c>
      <c r="O9299" s="2">
        <v>40860</v>
      </c>
      <c r="P9299">
        <v>13</v>
      </c>
      <c r="Q9299" s="1">
        <v>0.04</v>
      </c>
      <c r="R9299">
        <v>11.34</v>
      </c>
      <c r="S9299">
        <v>5.01</v>
      </c>
      <c r="T9299">
        <f t="shared" si="145"/>
        <v>147.41999999999999</v>
      </c>
    </row>
    <row r="9300" spans="1:20" x14ac:dyDescent="0.25">
      <c r="A9300">
        <v>9299</v>
      </c>
      <c r="B9300">
        <v>89020</v>
      </c>
      <c r="C9300" t="s">
        <v>734</v>
      </c>
      <c r="D9300" t="s">
        <v>20</v>
      </c>
      <c r="E9300" t="s">
        <v>21</v>
      </c>
      <c r="F9300" t="s">
        <v>47</v>
      </c>
      <c r="G9300" t="s">
        <v>32</v>
      </c>
      <c r="H9300" t="s">
        <v>206</v>
      </c>
      <c r="I9300" t="s">
        <v>28</v>
      </c>
      <c r="J9300" t="s">
        <v>29</v>
      </c>
      <c r="K9300" t="s">
        <v>213</v>
      </c>
      <c r="L9300" t="s">
        <v>192</v>
      </c>
      <c r="M9300" t="s">
        <v>111</v>
      </c>
      <c r="N9300" s="2">
        <v>40859</v>
      </c>
      <c r="O9300" s="2">
        <v>40861</v>
      </c>
      <c r="P9300">
        <v>36</v>
      </c>
      <c r="Q9300" s="1">
        <v>0.1</v>
      </c>
      <c r="R9300">
        <v>65.989999999999995</v>
      </c>
      <c r="S9300">
        <v>8.99</v>
      </c>
      <c r="T9300">
        <f t="shared" si="145"/>
        <v>2375.64</v>
      </c>
    </row>
    <row r="9301" spans="1:20" x14ac:dyDescent="0.25">
      <c r="A9301">
        <v>9300</v>
      </c>
      <c r="B9301">
        <v>90611</v>
      </c>
      <c r="C9301" t="s">
        <v>2022</v>
      </c>
      <c r="D9301" t="s">
        <v>20</v>
      </c>
      <c r="E9301" t="s">
        <v>21</v>
      </c>
      <c r="F9301" t="s">
        <v>31</v>
      </c>
      <c r="G9301" t="s">
        <v>23</v>
      </c>
      <c r="H9301" t="s">
        <v>206</v>
      </c>
      <c r="I9301" t="s">
        <v>28</v>
      </c>
      <c r="J9301" t="s">
        <v>29</v>
      </c>
      <c r="K9301" t="s">
        <v>1243</v>
      </c>
      <c r="L9301" t="s">
        <v>192</v>
      </c>
      <c r="M9301" t="s">
        <v>66</v>
      </c>
      <c r="N9301" s="2">
        <v>41228</v>
      </c>
      <c r="O9301" s="2">
        <v>41229</v>
      </c>
      <c r="P9301">
        <v>34</v>
      </c>
      <c r="Q9301" s="1">
        <v>0.08</v>
      </c>
      <c r="R9301">
        <v>17.98</v>
      </c>
      <c r="S9301">
        <v>4</v>
      </c>
      <c r="T9301">
        <f t="shared" si="145"/>
        <v>611.32000000000005</v>
      </c>
    </row>
    <row r="9302" spans="1:20" x14ac:dyDescent="0.25">
      <c r="A9302">
        <v>9301</v>
      </c>
      <c r="B9302">
        <v>91571</v>
      </c>
      <c r="C9302" t="s">
        <v>126</v>
      </c>
      <c r="D9302" t="s">
        <v>20</v>
      </c>
      <c r="E9302" t="s">
        <v>39</v>
      </c>
      <c r="F9302" t="s">
        <v>40</v>
      </c>
      <c r="G9302" t="s">
        <v>32</v>
      </c>
      <c r="H9302" t="s">
        <v>94</v>
      </c>
      <c r="I9302" t="s">
        <v>28</v>
      </c>
      <c r="J9302" t="s">
        <v>29</v>
      </c>
      <c r="K9302" t="s">
        <v>101</v>
      </c>
      <c r="L9302" t="s">
        <v>44</v>
      </c>
      <c r="M9302" t="s">
        <v>59</v>
      </c>
      <c r="N9302" s="2">
        <v>40527</v>
      </c>
      <c r="O9302" s="2">
        <v>40529</v>
      </c>
      <c r="P9302">
        <v>12</v>
      </c>
      <c r="Q9302" s="1">
        <v>0</v>
      </c>
      <c r="R9302">
        <v>1.48</v>
      </c>
      <c r="S9302">
        <v>0.7</v>
      </c>
      <c r="T9302">
        <f t="shared" si="145"/>
        <v>17.759999999999998</v>
      </c>
    </row>
    <row r="9303" spans="1:20" x14ac:dyDescent="0.25">
      <c r="A9303">
        <v>9302</v>
      </c>
      <c r="B9303">
        <v>91574</v>
      </c>
      <c r="C9303" t="s">
        <v>126</v>
      </c>
      <c r="D9303" t="s">
        <v>20</v>
      </c>
      <c r="E9303" t="s">
        <v>21</v>
      </c>
      <c r="F9303" t="s">
        <v>40</v>
      </c>
      <c r="G9303" t="s">
        <v>32</v>
      </c>
      <c r="H9303" t="s">
        <v>206</v>
      </c>
      <c r="I9303" t="s">
        <v>28</v>
      </c>
      <c r="J9303" t="s">
        <v>29</v>
      </c>
      <c r="K9303" t="s">
        <v>198</v>
      </c>
      <c r="L9303" t="s">
        <v>192</v>
      </c>
      <c r="M9303" t="s">
        <v>99</v>
      </c>
      <c r="N9303" s="2">
        <v>41623</v>
      </c>
      <c r="O9303" s="2">
        <v>41624</v>
      </c>
      <c r="P9303">
        <v>3</v>
      </c>
      <c r="Q9303" s="1">
        <v>0</v>
      </c>
      <c r="R9303">
        <v>205.99</v>
      </c>
      <c r="S9303">
        <v>8.99</v>
      </c>
      <c r="T9303">
        <f t="shared" si="145"/>
        <v>617.97</v>
      </c>
    </row>
    <row r="9304" spans="1:20" x14ac:dyDescent="0.25">
      <c r="A9304">
        <v>9303</v>
      </c>
      <c r="B9304">
        <v>89198</v>
      </c>
      <c r="C9304" t="s">
        <v>509</v>
      </c>
      <c r="D9304" t="s">
        <v>20</v>
      </c>
      <c r="E9304" t="s">
        <v>39</v>
      </c>
      <c r="F9304" t="s">
        <v>47</v>
      </c>
      <c r="G9304" t="s">
        <v>32</v>
      </c>
      <c r="H9304" t="s">
        <v>42</v>
      </c>
      <c r="I9304" t="s">
        <v>28</v>
      </c>
      <c r="J9304" t="s">
        <v>29</v>
      </c>
      <c r="K9304" t="s">
        <v>184</v>
      </c>
      <c r="L9304" t="s">
        <v>192</v>
      </c>
      <c r="M9304" t="s">
        <v>156</v>
      </c>
      <c r="N9304" s="2">
        <v>41471</v>
      </c>
      <c r="O9304" s="2">
        <v>41474</v>
      </c>
      <c r="P9304">
        <v>12</v>
      </c>
      <c r="Q9304" s="1">
        <v>0</v>
      </c>
      <c r="R9304">
        <v>2.61</v>
      </c>
      <c r="S9304">
        <v>0.5</v>
      </c>
      <c r="T9304">
        <f t="shared" si="145"/>
        <v>31.32</v>
      </c>
    </row>
    <row r="9305" spans="1:20" x14ac:dyDescent="0.25">
      <c r="A9305">
        <v>9304</v>
      </c>
      <c r="B9305">
        <v>91459</v>
      </c>
      <c r="C9305" t="s">
        <v>1942</v>
      </c>
      <c r="D9305" t="s">
        <v>38</v>
      </c>
      <c r="E9305" t="s">
        <v>187</v>
      </c>
      <c r="F9305" t="s">
        <v>31</v>
      </c>
      <c r="G9305" t="s">
        <v>23</v>
      </c>
      <c r="H9305" t="s">
        <v>219</v>
      </c>
      <c r="I9305" t="s">
        <v>28</v>
      </c>
      <c r="J9305" t="s">
        <v>29</v>
      </c>
      <c r="K9305" t="s">
        <v>291</v>
      </c>
      <c r="L9305" t="s">
        <v>26</v>
      </c>
      <c r="M9305" t="s">
        <v>214</v>
      </c>
      <c r="N9305" s="2">
        <v>40803</v>
      </c>
      <c r="O9305" s="2">
        <v>40803</v>
      </c>
      <c r="P9305">
        <v>14</v>
      </c>
      <c r="Q9305" s="1">
        <v>0.1</v>
      </c>
      <c r="R9305">
        <v>14.34</v>
      </c>
      <c r="S9305">
        <v>5</v>
      </c>
      <c r="T9305">
        <f t="shared" si="145"/>
        <v>200.76</v>
      </c>
    </row>
    <row r="9306" spans="1:20" x14ac:dyDescent="0.25">
      <c r="A9306">
        <v>9305</v>
      </c>
      <c r="B9306">
        <v>89945</v>
      </c>
      <c r="C9306" t="s">
        <v>2254</v>
      </c>
      <c r="D9306" t="s">
        <v>578</v>
      </c>
      <c r="E9306" t="s">
        <v>187</v>
      </c>
      <c r="F9306" t="s">
        <v>31</v>
      </c>
      <c r="G9306" t="s">
        <v>93</v>
      </c>
      <c r="H9306" t="s">
        <v>188</v>
      </c>
      <c r="I9306" t="s">
        <v>28</v>
      </c>
      <c r="J9306" t="s">
        <v>29</v>
      </c>
      <c r="K9306" t="s">
        <v>145</v>
      </c>
      <c r="L9306" t="s">
        <v>330</v>
      </c>
      <c r="M9306" t="s">
        <v>35</v>
      </c>
      <c r="N9306" s="2">
        <v>40691</v>
      </c>
      <c r="O9306" s="2">
        <v>40692</v>
      </c>
      <c r="P9306">
        <v>1</v>
      </c>
      <c r="Q9306" s="1">
        <v>0.08</v>
      </c>
      <c r="R9306">
        <v>100.98</v>
      </c>
      <c r="S9306">
        <v>35.840000000000003</v>
      </c>
      <c r="T9306">
        <f t="shared" si="145"/>
        <v>100.98</v>
      </c>
    </row>
    <row r="9307" spans="1:20" x14ac:dyDescent="0.25">
      <c r="A9307">
        <v>9306</v>
      </c>
      <c r="B9307">
        <v>89945</v>
      </c>
      <c r="C9307" t="s">
        <v>2254</v>
      </c>
      <c r="D9307" t="s">
        <v>20</v>
      </c>
      <c r="E9307" t="s">
        <v>21</v>
      </c>
      <c r="F9307" t="s">
        <v>31</v>
      </c>
      <c r="G9307" t="s">
        <v>93</v>
      </c>
      <c r="H9307" t="s">
        <v>206</v>
      </c>
      <c r="I9307" t="s">
        <v>28</v>
      </c>
      <c r="J9307" t="s">
        <v>29</v>
      </c>
      <c r="K9307" t="s">
        <v>1111</v>
      </c>
      <c r="L9307" t="s">
        <v>706</v>
      </c>
      <c r="M9307" t="s">
        <v>35</v>
      </c>
      <c r="N9307" s="2">
        <v>40691</v>
      </c>
      <c r="O9307" s="2">
        <v>40691</v>
      </c>
      <c r="P9307">
        <v>3</v>
      </c>
      <c r="Q9307" s="1">
        <v>0</v>
      </c>
      <c r="R9307">
        <v>150.97999999999999</v>
      </c>
      <c r="S9307">
        <v>13.99</v>
      </c>
      <c r="T9307">
        <f t="shared" si="145"/>
        <v>452.93999999999994</v>
      </c>
    </row>
    <row r="9308" spans="1:20" x14ac:dyDescent="0.25">
      <c r="A9308">
        <v>9307</v>
      </c>
      <c r="B9308">
        <v>87945</v>
      </c>
      <c r="C9308" t="s">
        <v>1299</v>
      </c>
      <c r="D9308" t="s">
        <v>20</v>
      </c>
      <c r="E9308" t="s">
        <v>21</v>
      </c>
      <c r="F9308" t="s">
        <v>47</v>
      </c>
      <c r="G9308" t="s">
        <v>41</v>
      </c>
      <c r="H9308" t="s">
        <v>33</v>
      </c>
      <c r="I9308" t="s">
        <v>28</v>
      </c>
      <c r="J9308" t="s">
        <v>29</v>
      </c>
      <c r="K9308" t="s">
        <v>1108</v>
      </c>
      <c r="L9308" t="s">
        <v>192</v>
      </c>
      <c r="M9308" t="s">
        <v>134</v>
      </c>
      <c r="N9308" s="2">
        <v>41539</v>
      </c>
      <c r="O9308" s="2">
        <v>41540</v>
      </c>
      <c r="P9308">
        <v>24</v>
      </c>
      <c r="Q9308" s="1">
        <v>7.0000000000000007E-2</v>
      </c>
      <c r="R9308">
        <v>15.99</v>
      </c>
      <c r="S9308">
        <v>9.4</v>
      </c>
      <c r="T9308">
        <f t="shared" si="145"/>
        <v>383.76</v>
      </c>
    </row>
    <row r="9309" spans="1:20" x14ac:dyDescent="0.25">
      <c r="A9309">
        <v>9308</v>
      </c>
      <c r="B9309">
        <v>90252</v>
      </c>
      <c r="C9309" t="s">
        <v>476</v>
      </c>
      <c r="D9309" t="s">
        <v>20</v>
      </c>
      <c r="E9309" t="s">
        <v>39</v>
      </c>
      <c r="F9309" t="s">
        <v>47</v>
      </c>
      <c r="G9309" t="s">
        <v>48</v>
      </c>
      <c r="H9309" t="s">
        <v>89</v>
      </c>
      <c r="I9309" t="s">
        <v>28</v>
      </c>
      <c r="J9309" t="s">
        <v>29</v>
      </c>
      <c r="K9309" t="s">
        <v>68</v>
      </c>
      <c r="L9309" t="s">
        <v>192</v>
      </c>
      <c r="M9309" t="s">
        <v>111</v>
      </c>
      <c r="N9309" s="2">
        <v>41340</v>
      </c>
      <c r="O9309" s="2">
        <v>41344</v>
      </c>
      <c r="P9309">
        <v>6</v>
      </c>
      <c r="Q9309" s="1">
        <v>0.05</v>
      </c>
      <c r="R9309">
        <v>6.68</v>
      </c>
      <c r="S9309">
        <v>5.41</v>
      </c>
      <c r="T9309">
        <f t="shared" si="145"/>
        <v>40.08</v>
      </c>
    </row>
    <row r="9310" spans="1:20" x14ac:dyDescent="0.25">
      <c r="A9310">
        <v>9309</v>
      </c>
      <c r="B9310">
        <v>90897</v>
      </c>
      <c r="C9310" t="s">
        <v>2285</v>
      </c>
      <c r="D9310" t="s">
        <v>20</v>
      </c>
      <c r="E9310" t="s">
        <v>39</v>
      </c>
      <c r="F9310" t="s">
        <v>22</v>
      </c>
      <c r="G9310" t="s">
        <v>93</v>
      </c>
      <c r="H9310" t="s">
        <v>78</v>
      </c>
      <c r="I9310" t="s">
        <v>28</v>
      </c>
      <c r="J9310" t="s">
        <v>29</v>
      </c>
      <c r="K9310" t="s">
        <v>184</v>
      </c>
      <c r="L9310" t="s">
        <v>192</v>
      </c>
      <c r="M9310" t="s">
        <v>190</v>
      </c>
      <c r="N9310" s="2">
        <v>41375</v>
      </c>
      <c r="O9310" s="2">
        <v>41375</v>
      </c>
      <c r="P9310">
        <v>6</v>
      </c>
      <c r="Q9310" s="1">
        <v>0.06</v>
      </c>
      <c r="R9310">
        <v>64.98</v>
      </c>
      <c r="S9310">
        <v>6.88</v>
      </c>
      <c r="T9310">
        <f t="shared" si="145"/>
        <v>389.88</v>
      </c>
    </row>
    <row r="9311" spans="1:20" x14ac:dyDescent="0.25">
      <c r="A9311">
        <v>9310</v>
      </c>
      <c r="B9311">
        <v>90532</v>
      </c>
      <c r="C9311" t="s">
        <v>1369</v>
      </c>
      <c r="D9311" t="s">
        <v>578</v>
      </c>
      <c r="E9311" t="s">
        <v>21</v>
      </c>
      <c r="F9311" t="s">
        <v>31</v>
      </c>
      <c r="G9311" t="s">
        <v>32</v>
      </c>
      <c r="H9311" t="s">
        <v>206</v>
      </c>
      <c r="I9311" t="s">
        <v>28</v>
      </c>
      <c r="J9311" t="s">
        <v>29</v>
      </c>
      <c r="K9311" t="s">
        <v>204</v>
      </c>
      <c r="L9311" t="s">
        <v>283</v>
      </c>
      <c r="M9311" t="s">
        <v>131</v>
      </c>
      <c r="N9311" s="2">
        <v>40460</v>
      </c>
      <c r="O9311" s="2">
        <v>40461</v>
      </c>
      <c r="P9311">
        <v>15</v>
      </c>
      <c r="Q9311" s="1">
        <v>0.08</v>
      </c>
      <c r="R9311">
        <v>100.97</v>
      </c>
      <c r="S9311">
        <v>14</v>
      </c>
      <c r="T9311">
        <f t="shared" si="145"/>
        <v>1514.55</v>
      </c>
    </row>
    <row r="9312" spans="1:20" x14ac:dyDescent="0.25">
      <c r="A9312">
        <v>9311</v>
      </c>
      <c r="B9312">
        <v>90535</v>
      </c>
      <c r="C9312" t="s">
        <v>1369</v>
      </c>
      <c r="D9312" t="s">
        <v>20</v>
      </c>
      <c r="E9312" t="s">
        <v>39</v>
      </c>
      <c r="F9312" t="s">
        <v>31</v>
      </c>
      <c r="G9312" t="s">
        <v>32</v>
      </c>
      <c r="H9312" t="s">
        <v>42</v>
      </c>
      <c r="I9312" t="s">
        <v>28</v>
      </c>
      <c r="J9312" t="s">
        <v>29</v>
      </c>
      <c r="K9312" t="s">
        <v>181</v>
      </c>
      <c r="L9312" t="s">
        <v>192</v>
      </c>
      <c r="M9312" t="s">
        <v>255</v>
      </c>
      <c r="N9312" s="2">
        <v>41556</v>
      </c>
      <c r="O9312" s="2">
        <v>41558</v>
      </c>
      <c r="P9312">
        <v>15</v>
      </c>
      <c r="Q9312" s="1">
        <v>7.0000000000000007E-2</v>
      </c>
      <c r="R9312">
        <v>6.48</v>
      </c>
      <c r="S9312">
        <v>7.07</v>
      </c>
      <c r="T9312">
        <f t="shared" si="145"/>
        <v>97.2</v>
      </c>
    </row>
    <row r="9313" spans="1:20" x14ac:dyDescent="0.25">
      <c r="A9313">
        <v>9312</v>
      </c>
      <c r="B9313">
        <v>86679</v>
      </c>
      <c r="C9313" t="s">
        <v>1573</v>
      </c>
      <c r="D9313" t="s">
        <v>20</v>
      </c>
      <c r="E9313" t="s">
        <v>39</v>
      </c>
      <c r="F9313" t="s">
        <v>31</v>
      </c>
      <c r="G9313" t="s">
        <v>32</v>
      </c>
      <c r="H9313" t="s">
        <v>61</v>
      </c>
      <c r="I9313" t="s">
        <v>28</v>
      </c>
      <c r="J9313" t="s">
        <v>29</v>
      </c>
      <c r="K9313" t="s">
        <v>55</v>
      </c>
      <c r="L9313" t="s">
        <v>192</v>
      </c>
      <c r="M9313" t="s">
        <v>121</v>
      </c>
      <c r="N9313" s="2">
        <v>40587</v>
      </c>
      <c r="O9313" s="2">
        <v>40589</v>
      </c>
      <c r="P9313">
        <v>9</v>
      </c>
      <c r="Q9313" s="1">
        <v>0.08</v>
      </c>
      <c r="R9313">
        <v>6.48</v>
      </c>
      <c r="S9313">
        <v>8.4</v>
      </c>
      <c r="T9313">
        <f t="shared" si="145"/>
        <v>58.320000000000007</v>
      </c>
    </row>
    <row r="9314" spans="1:20" x14ac:dyDescent="0.25">
      <c r="A9314">
        <v>9313</v>
      </c>
      <c r="B9314">
        <v>86679</v>
      </c>
      <c r="C9314" t="s">
        <v>1453</v>
      </c>
      <c r="D9314" t="s">
        <v>20</v>
      </c>
      <c r="E9314" t="s">
        <v>39</v>
      </c>
      <c r="F9314" t="s">
        <v>47</v>
      </c>
      <c r="G9314" t="s">
        <v>32</v>
      </c>
      <c r="H9314" t="s">
        <v>42</v>
      </c>
      <c r="I9314" t="s">
        <v>28</v>
      </c>
      <c r="J9314" t="s">
        <v>29</v>
      </c>
      <c r="K9314" t="s">
        <v>43</v>
      </c>
      <c r="L9314" t="s">
        <v>192</v>
      </c>
      <c r="M9314" t="s">
        <v>134</v>
      </c>
      <c r="N9314" s="2">
        <v>40587</v>
      </c>
      <c r="O9314" s="2">
        <v>40589</v>
      </c>
      <c r="P9314">
        <v>3</v>
      </c>
      <c r="Q9314" s="1">
        <v>0.04</v>
      </c>
      <c r="R9314">
        <v>5.98</v>
      </c>
      <c r="S9314">
        <v>7.15</v>
      </c>
      <c r="T9314">
        <f t="shared" si="145"/>
        <v>17.940000000000001</v>
      </c>
    </row>
    <row r="9315" spans="1:20" x14ac:dyDescent="0.25">
      <c r="A9315">
        <v>9314</v>
      </c>
      <c r="B9315">
        <v>90355</v>
      </c>
      <c r="C9315" t="s">
        <v>462</v>
      </c>
      <c r="D9315" t="s">
        <v>20</v>
      </c>
      <c r="E9315" t="s">
        <v>39</v>
      </c>
      <c r="F9315" t="s">
        <v>47</v>
      </c>
      <c r="G9315" t="s">
        <v>23</v>
      </c>
      <c r="H9315" t="s">
        <v>61</v>
      </c>
      <c r="I9315" t="s">
        <v>28</v>
      </c>
      <c r="J9315" t="s">
        <v>29</v>
      </c>
      <c r="K9315" t="s">
        <v>170</v>
      </c>
      <c r="L9315" t="s">
        <v>192</v>
      </c>
      <c r="M9315" t="s">
        <v>117</v>
      </c>
      <c r="N9315" s="2">
        <v>40683</v>
      </c>
      <c r="O9315" s="2">
        <v>40685</v>
      </c>
      <c r="P9315">
        <v>13</v>
      </c>
      <c r="Q9315" s="1">
        <v>0.08</v>
      </c>
      <c r="R9315">
        <v>8.0399999999999991</v>
      </c>
      <c r="S9315">
        <v>8.94</v>
      </c>
      <c r="T9315">
        <f t="shared" si="145"/>
        <v>104.51999999999998</v>
      </c>
    </row>
    <row r="9316" spans="1:20" x14ac:dyDescent="0.25">
      <c r="A9316">
        <v>9315</v>
      </c>
      <c r="B9316">
        <v>90355</v>
      </c>
      <c r="C9316" t="s">
        <v>462</v>
      </c>
      <c r="D9316" t="s">
        <v>20</v>
      </c>
      <c r="E9316" t="s">
        <v>187</v>
      </c>
      <c r="F9316" t="s">
        <v>47</v>
      </c>
      <c r="G9316" t="s">
        <v>23</v>
      </c>
      <c r="H9316" t="s">
        <v>219</v>
      </c>
      <c r="I9316" t="s">
        <v>28</v>
      </c>
      <c r="J9316" t="s">
        <v>29</v>
      </c>
      <c r="K9316" t="s">
        <v>145</v>
      </c>
      <c r="L9316" t="s">
        <v>26</v>
      </c>
      <c r="M9316" t="s">
        <v>114</v>
      </c>
      <c r="N9316" s="2">
        <v>40683</v>
      </c>
      <c r="O9316" s="2">
        <v>40685</v>
      </c>
      <c r="P9316">
        <v>7</v>
      </c>
      <c r="Q9316" s="1">
        <v>0.04</v>
      </c>
      <c r="R9316">
        <v>2.23</v>
      </c>
      <c r="S9316">
        <v>4.57</v>
      </c>
      <c r="T9316">
        <f t="shared" si="145"/>
        <v>15.61</v>
      </c>
    </row>
    <row r="9317" spans="1:20" x14ac:dyDescent="0.25">
      <c r="A9317">
        <v>9316</v>
      </c>
      <c r="B9317">
        <v>90902</v>
      </c>
      <c r="C9317" t="s">
        <v>19</v>
      </c>
      <c r="D9317" t="s">
        <v>20</v>
      </c>
      <c r="E9317" t="s">
        <v>21</v>
      </c>
      <c r="F9317" t="s">
        <v>22</v>
      </c>
      <c r="G9317" t="s">
        <v>23</v>
      </c>
      <c r="H9317" t="s">
        <v>24</v>
      </c>
      <c r="I9317" t="s">
        <v>28</v>
      </c>
      <c r="J9317" t="s">
        <v>29</v>
      </c>
      <c r="K9317" t="s">
        <v>25</v>
      </c>
      <c r="L9317" t="s">
        <v>26</v>
      </c>
      <c r="M9317" t="s">
        <v>27</v>
      </c>
      <c r="N9317" s="2">
        <v>41443</v>
      </c>
      <c r="O9317" s="2">
        <v>41444</v>
      </c>
      <c r="P9317">
        <v>6</v>
      </c>
      <c r="Q9317" s="1">
        <v>0.05</v>
      </c>
      <c r="R9317">
        <v>0.99</v>
      </c>
      <c r="S9317">
        <v>2.96</v>
      </c>
      <c r="T9317">
        <f t="shared" si="145"/>
        <v>5.9399999999999995</v>
      </c>
    </row>
    <row r="9318" spans="1:20" x14ac:dyDescent="0.25">
      <c r="A9318">
        <v>9317</v>
      </c>
      <c r="B9318">
        <v>88743</v>
      </c>
      <c r="C9318" t="s">
        <v>1734</v>
      </c>
      <c r="D9318" t="s">
        <v>38</v>
      </c>
      <c r="E9318" t="s">
        <v>39</v>
      </c>
      <c r="F9318" t="s">
        <v>47</v>
      </c>
      <c r="G9318" t="s">
        <v>23</v>
      </c>
      <c r="H9318" t="s">
        <v>89</v>
      </c>
      <c r="I9318" t="s">
        <v>28</v>
      </c>
      <c r="J9318" t="s">
        <v>29</v>
      </c>
      <c r="K9318" t="s">
        <v>82</v>
      </c>
      <c r="L9318" t="s">
        <v>192</v>
      </c>
      <c r="M9318" t="s">
        <v>160</v>
      </c>
      <c r="N9318" s="2">
        <v>41436</v>
      </c>
      <c r="O9318" s="2">
        <v>41438</v>
      </c>
      <c r="P9318">
        <v>9</v>
      </c>
      <c r="Q9318" s="1">
        <v>0.02</v>
      </c>
      <c r="R9318">
        <v>8.6</v>
      </c>
      <c r="S9318">
        <v>6.19</v>
      </c>
      <c r="T9318">
        <f t="shared" si="145"/>
        <v>77.399999999999991</v>
      </c>
    </row>
    <row r="9319" spans="1:20" x14ac:dyDescent="0.25">
      <c r="A9319">
        <v>9318</v>
      </c>
      <c r="B9319">
        <v>86436</v>
      </c>
      <c r="C9319" t="s">
        <v>1006</v>
      </c>
      <c r="D9319" t="s">
        <v>578</v>
      </c>
      <c r="E9319" t="s">
        <v>39</v>
      </c>
      <c r="F9319" t="s">
        <v>22</v>
      </c>
      <c r="G9319" t="s">
        <v>93</v>
      </c>
      <c r="H9319" t="s">
        <v>49</v>
      </c>
      <c r="I9319" t="s">
        <v>28</v>
      </c>
      <c r="J9319" t="s">
        <v>29</v>
      </c>
      <c r="K9319" t="s">
        <v>43</v>
      </c>
      <c r="L9319" t="s">
        <v>283</v>
      </c>
      <c r="M9319" t="s">
        <v>190</v>
      </c>
      <c r="N9319" s="2">
        <v>41637</v>
      </c>
      <c r="O9319" s="2">
        <v>41654</v>
      </c>
      <c r="P9319">
        <v>25</v>
      </c>
      <c r="Q9319" s="1">
        <v>7.0000000000000007E-2</v>
      </c>
      <c r="R9319">
        <v>180.98</v>
      </c>
      <c r="S9319">
        <v>55.24</v>
      </c>
      <c r="T9319">
        <f t="shared" si="145"/>
        <v>4524.5</v>
      </c>
    </row>
    <row r="9320" spans="1:20" x14ac:dyDescent="0.25">
      <c r="A9320">
        <v>9319</v>
      </c>
      <c r="B9320">
        <v>86434</v>
      </c>
      <c r="C9320" t="s">
        <v>1006</v>
      </c>
      <c r="D9320" t="s">
        <v>38</v>
      </c>
      <c r="E9320" t="s">
        <v>21</v>
      </c>
      <c r="F9320" t="s">
        <v>22</v>
      </c>
      <c r="G9320" t="s">
        <v>93</v>
      </c>
      <c r="H9320" t="s">
        <v>24</v>
      </c>
      <c r="I9320" t="s">
        <v>28</v>
      </c>
      <c r="J9320" t="s">
        <v>29</v>
      </c>
      <c r="K9320" t="s">
        <v>201</v>
      </c>
      <c r="L9320" t="s">
        <v>26</v>
      </c>
      <c r="M9320" t="s">
        <v>227</v>
      </c>
      <c r="N9320" s="2">
        <v>40906</v>
      </c>
      <c r="O9320" s="2">
        <v>40924</v>
      </c>
      <c r="P9320">
        <v>19</v>
      </c>
      <c r="Q9320" s="1">
        <v>0</v>
      </c>
      <c r="R9320">
        <v>8.32</v>
      </c>
      <c r="S9320">
        <v>2.38</v>
      </c>
      <c r="T9320">
        <f t="shared" si="145"/>
        <v>158.08000000000001</v>
      </c>
    </row>
    <row r="9321" spans="1:20" x14ac:dyDescent="0.25">
      <c r="A9321">
        <v>9320</v>
      </c>
      <c r="B9321">
        <v>86436</v>
      </c>
      <c r="C9321" t="s">
        <v>1006</v>
      </c>
      <c r="D9321" t="s">
        <v>20</v>
      </c>
      <c r="E9321" t="s">
        <v>39</v>
      </c>
      <c r="F9321" t="s">
        <v>22</v>
      </c>
      <c r="G9321" t="s">
        <v>93</v>
      </c>
      <c r="H9321" t="s">
        <v>42</v>
      </c>
      <c r="I9321" t="s">
        <v>28</v>
      </c>
      <c r="J9321" t="s">
        <v>29</v>
      </c>
      <c r="K9321" t="s">
        <v>291</v>
      </c>
      <c r="L9321" t="s">
        <v>44</v>
      </c>
      <c r="M9321" t="s">
        <v>199</v>
      </c>
      <c r="N9321" s="2">
        <v>41637</v>
      </c>
      <c r="O9321" s="2">
        <v>41656</v>
      </c>
      <c r="P9321">
        <v>2</v>
      </c>
      <c r="Q9321" s="1">
        <v>0.06</v>
      </c>
      <c r="R9321">
        <v>4.2</v>
      </c>
      <c r="S9321">
        <v>2.2599999999999998</v>
      </c>
      <c r="T9321">
        <f t="shared" si="145"/>
        <v>8.4</v>
      </c>
    </row>
    <row r="9322" spans="1:20" x14ac:dyDescent="0.25">
      <c r="A9322">
        <v>9321</v>
      </c>
      <c r="B9322">
        <v>86434</v>
      </c>
      <c r="C9322" t="s">
        <v>1006</v>
      </c>
      <c r="D9322" t="s">
        <v>20</v>
      </c>
      <c r="E9322" t="s">
        <v>39</v>
      </c>
      <c r="F9322" t="s">
        <v>22</v>
      </c>
      <c r="G9322" t="s">
        <v>93</v>
      </c>
      <c r="H9322" t="s">
        <v>61</v>
      </c>
      <c r="I9322" t="s">
        <v>28</v>
      </c>
      <c r="J9322" t="s">
        <v>29</v>
      </c>
      <c r="K9322" t="s">
        <v>95</v>
      </c>
      <c r="L9322" t="s">
        <v>192</v>
      </c>
      <c r="M9322" t="s">
        <v>182</v>
      </c>
      <c r="N9322" s="2">
        <v>40906</v>
      </c>
      <c r="O9322" s="2">
        <v>40907</v>
      </c>
      <c r="P9322">
        <v>12</v>
      </c>
      <c r="Q9322" s="1">
        <v>0.03</v>
      </c>
      <c r="R9322">
        <v>6.48</v>
      </c>
      <c r="S9322">
        <v>9.68</v>
      </c>
      <c r="T9322">
        <f t="shared" si="145"/>
        <v>77.760000000000005</v>
      </c>
    </row>
    <row r="9323" spans="1:20" x14ac:dyDescent="0.25">
      <c r="A9323">
        <v>9322</v>
      </c>
      <c r="B9323">
        <v>90618</v>
      </c>
      <c r="C9323" t="s">
        <v>1919</v>
      </c>
      <c r="D9323" t="s">
        <v>20</v>
      </c>
      <c r="E9323" t="s">
        <v>39</v>
      </c>
      <c r="F9323" t="s">
        <v>22</v>
      </c>
      <c r="G9323" t="s">
        <v>23</v>
      </c>
      <c r="H9323" t="s">
        <v>89</v>
      </c>
      <c r="I9323" t="s">
        <v>28</v>
      </c>
      <c r="J9323" t="s">
        <v>29</v>
      </c>
      <c r="K9323" t="s">
        <v>43</v>
      </c>
      <c r="L9323" t="s">
        <v>192</v>
      </c>
      <c r="M9323" t="s">
        <v>27</v>
      </c>
      <c r="N9323" s="2">
        <v>41618</v>
      </c>
      <c r="O9323" s="2">
        <v>41620</v>
      </c>
      <c r="P9323">
        <v>6</v>
      </c>
      <c r="Q9323" s="1">
        <v>0.05</v>
      </c>
      <c r="R9323">
        <v>40.98</v>
      </c>
      <c r="S9323">
        <v>5.33</v>
      </c>
      <c r="T9323">
        <f t="shared" si="145"/>
        <v>245.88</v>
      </c>
    </row>
    <row r="9324" spans="1:20" x14ac:dyDescent="0.25">
      <c r="A9324">
        <v>9323</v>
      </c>
      <c r="B9324">
        <v>90618</v>
      </c>
      <c r="C9324" t="s">
        <v>1919</v>
      </c>
      <c r="D9324" t="s">
        <v>20</v>
      </c>
      <c r="E9324" t="s">
        <v>187</v>
      </c>
      <c r="F9324" t="s">
        <v>22</v>
      </c>
      <c r="G9324" t="s">
        <v>23</v>
      </c>
      <c r="H9324" t="s">
        <v>219</v>
      </c>
      <c r="I9324" t="s">
        <v>28</v>
      </c>
      <c r="J9324" t="s">
        <v>29</v>
      </c>
      <c r="K9324" t="s">
        <v>221</v>
      </c>
      <c r="L9324" t="s">
        <v>746</v>
      </c>
      <c r="M9324" t="s">
        <v>227</v>
      </c>
      <c r="N9324" s="2">
        <v>41618</v>
      </c>
      <c r="O9324" s="2">
        <v>41619</v>
      </c>
      <c r="P9324">
        <v>23</v>
      </c>
      <c r="Q9324" s="1">
        <v>0.1</v>
      </c>
      <c r="R9324">
        <v>12.99</v>
      </c>
      <c r="S9324">
        <v>14.37</v>
      </c>
      <c r="T9324">
        <f t="shared" si="145"/>
        <v>298.77</v>
      </c>
    </row>
    <row r="9325" spans="1:20" x14ac:dyDescent="0.25">
      <c r="A9325">
        <v>9324</v>
      </c>
      <c r="B9325">
        <v>91393</v>
      </c>
      <c r="C9325" t="s">
        <v>1134</v>
      </c>
      <c r="D9325" t="s">
        <v>20</v>
      </c>
      <c r="E9325" t="s">
        <v>39</v>
      </c>
      <c r="F9325" t="s">
        <v>40</v>
      </c>
      <c r="G9325" t="s">
        <v>48</v>
      </c>
      <c r="H9325" t="s">
        <v>61</v>
      </c>
      <c r="I9325" t="s">
        <v>28</v>
      </c>
      <c r="J9325" t="s">
        <v>29</v>
      </c>
      <c r="K9325" t="s">
        <v>74</v>
      </c>
      <c r="L9325" t="s">
        <v>192</v>
      </c>
      <c r="M9325" t="s">
        <v>342</v>
      </c>
      <c r="N9325" s="2">
        <v>40976</v>
      </c>
      <c r="O9325" s="2">
        <v>40981</v>
      </c>
      <c r="P9325">
        <v>11</v>
      </c>
      <c r="Q9325" s="1">
        <v>0.01</v>
      </c>
      <c r="R9325">
        <v>5.8</v>
      </c>
      <c r="S9325">
        <v>5.59</v>
      </c>
      <c r="T9325">
        <f t="shared" si="145"/>
        <v>63.8</v>
      </c>
    </row>
    <row r="9326" spans="1:20" x14ac:dyDescent="0.25">
      <c r="A9326">
        <v>9325</v>
      </c>
      <c r="B9326">
        <v>86107</v>
      </c>
      <c r="C9326" t="s">
        <v>528</v>
      </c>
      <c r="D9326" t="s">
        <v>38</v>
      </c>
      <c r="E9326" t="s">
        <v>39</v>
      </c>
      <c r="F9326" t="s">
        <v>31</v>
      </c>
      <c r="G9326" t="s">
        <v>23</v>
      </c>
      <c r="H9326" t="s">
        <v>89</v>
      </c>
      <c r="I9326" t="s">
        <v>28</v>
      </c>
      <c r="J9326" t="s">
        <v>29</v>
      </c>
      <c r="K9326" t="s">
        <v>136</v>
      </c>
      <c r="L9326" t="s">
        <v>44</v>
      </c>
      <c r="M9326" t="s">
        <v>131</v>
      </c>
      <c r="N9326" s="2">
        <v>40709</v>
      </c>
      <c r="O9326" s="2">
        <v>40711</v>
      </c>
      <c r="P9326">
        <v>9</v>
      </c>
      <c r="Q9326" s="1">
        <v>0.09</v>
      </c>
      <c r="R9326">
        <v>2.62</v>
      </c>
      <c r="S9326">
        <v>0.8</v>
      </c>
      <c r="T9326">
        <f t="shared" si="145"/>
        <v>23.580000000000002</v>
      </c>
    </row>
    <row r="9327" spans="1:20" x14ac:dyDescent="0.25">
      <c r="A9327">
        <v>9326</v>
      </c>
      <c r="B9327">
        <v>89868</v>
      </c>
      <c r="C9327" t="s">
        <v>2531</v>
      </c>
      <c r="D9327" t="s">
        <v>578</v>
      </c>
      <c r="E9327" t="s">
        <v>187</v>
      </c>
      <c r="F9327" t="s">
        <v>31</v>
      </c>
      <c r="G9327" t="s">
        <v>23</v>
      </c>
      <c r="H9327" t="s">
        <v>219</v>
      </c>
      <c r="I9327" t="s">
        <v>28</v>
      </c>
      <c r="J9327" t="s">
        <v>29</v>
      </c>
      <c r="K9327" t="s">
        <v>231</v>
      </c>
      <c r="L9327" t="s">
        <v>283</v>
      </c>
      <c r="M9327" t="s">
        <v>35</v>
      </c>
      <c r="N9327" s="2">
        <v>41621</v>
      </c>
      <c r="O9327" s="2">
        <v>41623</v>
      </c>
      <c r="P9327">
        <v>13</v>
      </c>
      <c r="Q9327" s="1">
        <v>0.03</v>
      </c>
      <c r="R9327">
        <v>349.45</v>
      </c>
      <c r="S9327">
        <v>60</v>
      </c>
      <c r="T9327">
        <f t="shared" si="145"/>
        <v>4542.8499999999995</v>
      </c>
    </row>
    <row r="9328" spans="1:20" x14ac:dyDescent="0.25">
      <c r="A9328">
        <v>9327</v>
      </c>
      <c r="B9328">
        <v>87371</v>
      </c>
      <c r="C9328" t="s">
        <v>2507</v>
      </c>
      <c r="D9328" t="s">
        <v>20</v>
      </c>
      <c r="E9328" t="s">
        <v>39</v>
      </c>
      <c r="F9328" t="s">
        <v>31</v>
      </c>
      <c r="G9328" t="s">
        <v>41</v>
      </c>
      <c r="H9328" t="s">
        <v>78</v>
      </c>
      <c r="I9328" t="s">
        <v>28</v>
      </c>
      <c r="J9328" t="s">
        <v>29</v>
      </c>
      <c r="K9328" t="s">
        <v>82</v>
      </c>
      <c r="L9328" t="s">
        <v>192</v>
      </c>
      <c r="M9328" t="s">
        <v>279</v>
      </c>
      <c r="N9328" s="2">
        <v>41383</v>
      </c>
      <c r="O9328" s="2">
        <v>41385</v>
      </c>
      <c r="P9328">
        <v>9</v>
      </c>
      <c r="Q9328" s="1">
        <v>0.09</v>
      </c>
      <c r="R9328">
        <v>525.98</v>
      </c>
      <c r="S9328">
        <v>19.989999999999998</v>
      </c>
      <c r="T9328">
        <f t="shared" si="145"/>
        <v>4733.82</v>
      </c>
    </row>
    <row r="9329" spans="1:20" x14ac:dyDescent="0.25">
      <c r="A9329">
        <v>9328</v>
      </c>
      <c r="B9329">
        <v>91080</v>
      </c>
      <c r="C9329" t="s">
        <v>1350</v>
      </c>
      <c r="D9329" t="s">
        <v>20</v>
      </c>
      <c r="E9329" t="s">
        <v>39</v>
      </c>
      <c r="F9329" t="s">
        <v>31</v>
      </c>
      <c r="G9329" t="s">
        <v>48</v>
      </c>
      <c r="H9329" t="s">
        <v>42</v>
      </c>
      <c r="I9329" t="s">
        <v>28</v>
      </c>
      <c r="J9329" t="s">
        <v>29</v>
      </c>
      <c r="K9329" t="s">
        <v>58</v>
      </c>
      <c r="L9329" t="s">
        <v>192</v>
      </c>
      <c r="M9329" t="s">
        <v>121</v>
      </c>
      <c r="N9329" s="2">
        <v>40733</v>
      </c>
      <c r="O9329" s="2">
        <v>40737</v>
      </c>
      <c r="P9329">
        <v>10</v>
      </c>
      <c r="Q9329" s="1">
        <v>0.04</v>
      </c>
      <c r="R9329">
        <v>6.48</v>
      </c>
      <c r="S9329">
        <v>5.74</v>
      </c>
      <c r="T9329">
        <f t="shared" si="145"/>
        <v>64.800000000000011</v>
      </c>
    </row>
    <row r="9330" spans="1:20" x14ac:dyDescent="0.25">
      <c r="A9330">
        <v>9329</v>
      </c>
      <c r="B9330">
        <v>87962</v>
      </c>
      <c r="C9330" t="s">
        <v>923</v>
      </c>
      <c r="D9330" t="s">
        <v>38</v>
      </c>
      <c r="E9330" t="s">
        <v>39</v>
      </c>
      <c r="F9330" t="s">
        <v>40</v>
      </c>
      <c r="G9330" t="s">
        <v>48</v>
      </c>
      <c r="H9330" t="s">
        <v>78</v>
      </c>
      <c r="I9330" t="s">
        <v>28</v>
      </c>
      <c r="J9330" t="s">
        <v>29</v>
      </c>
      <c r="K9330" t="s">
        <v>58</v>
      </c>
      <c r="L9330" t="s">
        <v>192</v>
      </c>
      <c r="M9330" t="s">
        <v>99</v>
      </c>
      <c r="N9330" s="2">
        <v>40246</v>
      </c>
      <c r="O9330" s="2">
        <v>40250</v>
      </c>
      <c r="P9330">
        <v>9</v>
      </c>
      <c r="Q9330" s="1">
        <v>0.01</v>
      </c>
      <c r="R9330">
        <v>7.64</v>
      </c>
      <c r="S9330">
        <v>1.39</v>
      </c>
      <c r="T9330">
        <f t="shared" si="145"/>
        <v>68.759999999999991</v>
      </c>
    </row>
    <row r="9331" spans="1:20" x14ac:dyDescent="0.25">
      <c r="A9331">
        <v>9330</v>
      </c>
      <c r="B9331">
        <v>87962</v>
      </c>
      <c r="C9331" t="s">
        <v>923</v>
      </c>
      <c r="D9331" t="s">
        <v>578</v>
      </c>
      <c r="E9331" t="s">
        <v>21</v>
      </c>
      <c r="F9331" t="s">
        <v>40</v>
      </c>
      <c r="G9331" t="s">
        <v>48</v>
      </c>
      <c r="H9331" t="s">
        <v>203</v>
      </c>
      <c r="I9331" t="s">
        <v>28</v>
      </c>
      <c r="J9331" t="s">
        <v>29</v>
      </c>
      <c r="K9331" t="s">
        <v>204</v>
      </c>
      <c r="L9331" t="s">
        <v>330</v>
      </c>
      <c r="M9331" t="s">
        <v>59</v>
      </c>
      <c r="N9331" s="2">
        <v>40246</v>
      </c>
      <c r="O9331" s="2">
        <v>40250</v>
      </c>
      <c r="P9331">
        <v>8</v>
      </c>
      <c r="Q9331" s="1">
        <v>7.0000000000000007E-2</v>
      </c>
      <c r="R9331">
        <v>400.97</v>
      </c>
      <c r="S9331">
        <v>48.26</v>
      </c>
      <c r="T9331">
        <f t="shared" si="145"/>
        <v>3207.76</v>
      </c>
    </row>
    <row r="9332" spans="1:20" x14ac:dyDescent="0.25">
      <c r="A9332">
        <v>9331</v>
      </c>
      <c r="B9332">
        <v>86294</v>
      </c>
      <c r="C9332" t="s">
        <v>2266</v>
      </c>
      <c r="D9332" t="s">
        <v>38</v>
      </c>
      <c r="E9332" t="s">
        <v>21</v>
      </c>
      <c r="F9332" t="s">
        <v>31</v>
      </c>
      <c r="G9332" t="s">
        <v>41</v>
      </c>
      <c r="H9332" t="s">
        <v>206</v>
      </c>
      <c r="I9332" t="s">
        <v>28</v>
      </c>
      <c r="J9332" t="s">
        <v>29</v>
      </c>
      <c r="K9332" t="s">
        <v>1107</v>
      </c>
      <c r="L9332" t="s">
        <v>192</v>
      </c>
      <c r="M9332" t="s">
        <v>279</v>
      </c>
      <c r="N9332" s="2">
        <v>40889</v>
      </c>
      <c r="O9332" s="2">
        <v>40890</v>
      </c>
      <c r="P9332">
        <v>9</v>
      </c>
      <c r="Q9332" s="1">
        <v>0.05</v>
      </c>
      <c r="R9332">
        <v>49.99</v>
      </c>
      <c r="S9332">
        <v>19.989999999999998</v>
      </c>
      <c r="T9332">
        <f t="shared" si="145"/>
        <v>449.91</v>
      </c>
    </row>
    <row r="9333" spans="1:20" x14ac:dyDescent="0.25">
      <c r="A9333">
        <v>9332</v>
      </c>
      <c r="B9333">
        <v>86665</v>
      </c>
      <c r="C9333" t="s">
        <v>715</v>
      </c>
      <c r="D9333" t="s">
        <v>578</v>
      </c>
      <c r="E9333" t="s">
        <v>187</v>
      </c>
      <c r="F9333" t="s">
        <v>40</v>
      </c>
      <c r="G9333" t="s">
        <v>48</v>
      </c>
      <c r="H9333" t="s">
        <v>225</v>
      </c>
      <c r="I9333" t="s">
        <v>28</v>
      </c>
      <c r="J9333" t="s">
        <v>29</v>
      </c>
      <c r="K9333" t="s">
        <v>98</v>
      </c>
      <c r="L9333" t="s">
        <v>283</v>
      </c>
      <c r="M9333" t="s">
        <v>59</v>
      </c>
      <c r="N9333" s="2">
        <v>41411</v>
      </c>
      <c r="O9333" s="2">
        <v>41418</v>
      </c>
      <c r="P9333">
        <v>10</v>
      </c>
      <c r="Q9333" s="1">
        <v>0.04</v>
      </c>
      <c r="R9333">
        <v>113.98</v>
      </c>
      <c r="S9333">
        <v>30</v>
      </c>
      <c r="T9333">
        <f t="shared" si="145"/>
        <v>1139.8</v>
      </c>
    </row>
    <row r="9334" spans="1:20" x14ac:dyDescent="0.25">
      <c r="A9334">
        <v>9333</v>
      </c>
      <c r="B9334">
        <v>86269</v>
      </c>
      <c r="C9334" t="s">
        <v>1598</v>
      </c>
      <c r="D9334" t="s">
        <v>578</v>
      </c>
      <c r="E9334" t="s">
        <v>21</v>
      </c>
      <c r="F9334" t="s">
        <v>31</v>
      </c>
      <c r="G9334" t="s">
        <v>23</v>
      </c>
      <c r="H9334" t="s">
        <v>206</v>
      </c>
      <c r="I9334" t="s">
        <v>28</v>
      </c>
      <c r="J9334" t="s">
        <v>29</v>
      </c>
      <c r="K9334" t="s">
        <v>198</v>
      </c>
      <c r="L9334" t="s">
        <v>283</v>
      </c>
      <c r="M9334" t="s">
        <v>121</v>
      </c>
      <c r="N9334" s="2">
        <v>40594</v>
      </c>
      <c r="O9334" s="2">
        <v>40594</v>
      </c>
      <c r="P9334">
        <v>5</v>
      </c>
      <c r="Q9334" s="1">
        <v>0</v>
      </c>
      <c r="R9334">
        <v>306.14</v>
      </c>
      <c r="S9334">
        <v>26.53</v>
      </c>
      <c r="T9334">
        <f t="shared" si="145"/>
        <v>1530.6999999999998</v>
      </c>
    </row>
    <row r="9335" spans="1:20" x14ac:dyDescent="0.25">
      <c r="A9335">
        <v>9334</v>
      </c>
      <c r="B9335">
        <v>89867</v>
      </c>
      <c r="C9335" t="s">
        <v>2381</v>
      </c>
      <c r="D9335" t="s">
        <v>20</v>
      </c>
      <c r="E9335" t="s">
        <v>187</v>
      </c>
      <c r="F9335" t="s">
        <v>31</v>
      </c>
      <c r="G9335" t="s">
        <v>32</v>
      </c>
      <c r="H9335" t="s">
        <v>217</v>
      </c>
      <c r="I9335" t="s">
        <v>28</v>
      </c>
      <c r="J9335" t="s">
        <v>29</v>
      </c>
      <c r="K9335" t="s">
        <v>71</v>
      </c>
      <c r="L9335" t="s">
        <v>26</v>
      </c>
      <c r="M9335" t="s">
        <v>143</v>
      </c>
      <c r="N9335" s="2">
        <v>41620</v>
      </c>
      <c r="O9335" s="2">
        <v>41622</v>
      </c>
      <c r="P9335">
        <v>9</v>
      </c>
      <c r="Q9335" s="1">
        <v>0.02</v>
      </c>
      <c r="R9335">
        <v>99.23</v>
      </c>
      <c r="S9335">
        <v>8.99</v>
      </c>
      <c r="T9335">
        <f t="shared" si="145"/>
        <v>893.07</v>
      </c>
    </row>
    <row r="9336" spans="1:20" x14ac:dyDescent="0.25">
      <c r="A9336">
        <v>9335</v>
      </c>
      <c r="B9336">
        <v>89867</v>
      </c>
      <c r="C9336" t="s">
        <v>124</v>
      </c>
      <c r="D9336" t="s">
        <v>578</v>
      </c>
      <c r="E9336" t="s">
        <v>187</v>
      </c>
      <c r="F9336" t="s">
        <v>47</v>
      </c>
      <c r="G9336" t="s">
        <v>32</v>
      </c>
      <c r="H9336" t="s">
        <v>219</v>
      </c>
      <c r="I9336" t="s">
        <v>28</v>
      </c>
      <c r="J9336" t="s">
        <v>29</v>
      </c>
      <c r="K9336" t="s">
        <v>145</v>
      </c>
      <c r="L9336" t="s">
        <v>283</v>
      </c>
      <c r="M9336" t="s">
        <v>51</v>
      </c>
      <c r="N9336" s="2">
        <v>41620</v>
      </c>
      <c r="O9336" s="2">
        <v>41621</v>
      </c>
      <c r="P9336">
        <v>12</v>
      </c>
      <c r="Q9336" s="1">
        <v>0.04</v>
      </c>
      <c r="R9336">
        <v>180.98</v>
      </c>
      <c r="S9336">
        <v>30</v>
      </c>
      <c r="T9336">
        <f t="shared" si="145"/>
        <v>2171.7599999999998</v>
      </c>
    </row>
    <row r="9337" spans="1:20" x14ac:dyDescent="0.25">
      <c r="A9337">
        <v>9336</v>
      </c>
      <c r="B9337">
        <v>89867</v>
      </c>
      <c r="C9337" t="s">
        <v>2531</v>
      </c>
      <c r="D9337" t="s">
        <v>578</v>
      </c>
      <c r="E9337" t="s">
        <v>187</v>
      </c>
      <c r="F9337" t="s">
        <v>31</v>
      </c>
      <c r="G9337" t="s">
        <v>32</v>
      </c>
      <c r="H9337" t="s">
        <v>217</v>
      </c>
      <c r="I9337" t="s">
        <v>28</v>
      </c>
      <c r="J9337" t="s">
        <v>29</v>
      </c>
      <c r="K9337" t="s">
        <v>82</v>
      </c>
      <c r="L9337" t="s">
        <v>330</v>
      </c>
      <c r="M9337" t="s">
        <v>141</v>
      </c>
      <c r="N9337" s="2">
        <v>41620</v>
      </c>
      <c r="O9337" s="2">
        <v>41621</v>
      </c>
      <c r="P9337">
        <v>14</v>
      </c>
      <c r="Q9337" s="1">
        <v>0.04</v>
      </c>
      <c r="R9337">
        <v>880.98</v>
      </c>
      <c r="S9337">
        <v>44.55</v>
      </c>
      <c r="T9337">
        <f t="shared" si="145"/>
        <v>12333.720000000001</v>
      </c>
    </row>
    <row r="9338" spans="1:20" x14ac:dyDescent="0.25">
      <c r="A9338">
        <v>9337</v>
      </c>
      <c r="B9338">
        <v>89867</v>
      </c>
      <c r="C9338" t="s">
        <v>1335</v>
      </c>
      <c r="D9338" t="s">
        <v>38</v>
      </c>
      <c r="E9338" t="s">
        <v>39</v>
      </c>
      <c r="F9338" t="s">
        <v>47</v>
      </c>
      <c r="G9338" t="s">
        <v>32</v>
      </c>
      <c r="H9338" t="s">
        <v>61</v>
      </c>
      <c r="I9338" t="s">
        <v>28</v>
      </c>
      <c r="J9338" t="s">
        <v>29</v>
      </c>
      <c r="K9338" t="s">
        <v>248</v>
      </c>
      <c r="L9338" t="s">
        <v>192</v>
      </c>
      <c r="M9338" t="s">
        <v>134</v>
      </c>
      <c r="N9338" s="2">
        <v>41620</v>
      </c>
      <c r="O9338" s="2">
        <v>41621</v>
      </c>
      <c r="P9338">
        <v>22</v>
      </c>
      <c r="Q9338" s="1">
        <v>0</v>
      </c>
      <c r="R9338">
        <v>5.58</v>
      </c>
      <c r="S9338">
        <v>5.3</v>
      </c>
      <c r="T9338">
        <f t="shared" si="145"/>
        <v>122.76</v>
      </c>
    </row>
    <row r="9339" spans="1:20" x14ac:dyDescent="0.25">
      <c r="A9339">
        <v>9338</v>
      </c>
      <c r="B9339">
        <v>89867</v>
      </c>
      <c r="C9339" t="s">
        <v>1335</v>
      </c>
      <c r="D9339" t="s">
        <v>20</v>
      </c>
      <c r="E9339" t="s">
        <v>39</v>
      </c>
      <c r="F9339" t="s">
        <v>47</v>
      </c>
      <c r="G9339" t="s">
        <v>32</v>
      </c>
      <c r="H9339" t="s">
        <v>42</v>
      </c>
      <c r="I9339" t="s">
        <v>28</v>
      </c>
      <c r="J9339" t="s">
        <v>29</v>
      </c>
      <c r="K9339" t="s">
        <v>158</v>
      </c>
      <c r="L9339" t="s">
        <v>192</v>
      </c>
      <c r="M9339" t="s">
        <v>134</v>
      </c>
      <c r="N9339" s="2">
        <v>41620</v>
      </c>
      <c r="O9339" s="2">
        <v>41621</v>
      </c>
      <c r="P9339">
        <v>12</v>
      </c>
      <c r="Q9339" s="1">
        <v>0.1</v>
      </c>
      <c r="R9339">
        <v>7.28</v>
      </c>
      <c r="S9339">
        <v>11.15</v>
      </c>
      <c r="T9339">
        <f t="shared" si="145"/>
        <v>87.36</v>
      </c>
    </row>
    <row r="9340" spans="1:20" x14ac:dyDescent="0.25">
      <c r="A9340">
        <v>9339</v>
      </c>
      <c r="B9340">
        <v>87728</v>
      </c>
      <c r="C9340" t="s">
        <v>104</v>
      </c>
      <c r="D9340" t="s">
        <v>20</v>
      </c>
      <c r="E9340" t="s">
        <v>39</v>
      </c>
      <c r="F9340" t="s">
        <v>31</v>
      </c>
      <c r="G9340" t="s">
        <v>48</v>
      </c>
      <c r="H9340" t="s">
        <v>42</v>
      </c>
      <c r="I9340" t="s">
        <v>28</v>
      </c>
      <c r="J9340" t="s">
        <v>29</v>
      </c>
      <c r="K9340" t="s">
        <v>165</v>
      </c>
      <c r="L9340" t="s">
        <v>26</v>
      </c>
      <c r="M9340" t="s">
        <v>83</v>
      </c>
      <c r="N9340" s="2">
        <v>40774</v>
      </c>
      <c r="O9340" s="2">
        <v>40779</v>
      </c>
      <c r="P9340">
        <v>16</v>
      </c>
      <c r="Q9340" s="1">
        <v>0.01</v>
      </c>
      <c r="R9340">
        <v>2.08</v>
      </c>
      <c r="S9340">
        <v>2.56</v>
      </c>
      <c r="T9340">
        <f t="shared" si="145"/>
        <v>33.28</v>
      </c>
    </row>
    <row r="9341" spans="1:20" x14ac:dyDescent="0.25">
      <c r="A9341">
        <v>9340</v>
      </c>
      <c r="B9341">
        <v>88394</v>
      </c>
      <c r="C9341" t="s">
        <v>388</v>
      </c>
      <c r="D9341" t="s">
        <v>20</v>
      </c>
      <c r="E9341" t="s">
        <v>39</v>
      </c>
      <c r="F9341" t="s">
        <v>40</v>
      </c>
      <c r="G9341" t="s">
        <v>32</v>
      </c>
      <c r="H9341" t="s">
        <v>94</v>
      </c>
      <c r="I9341" t="s">
        <v>28</v>
      </c>
      <c r="J9341" t="s">
        <v>29</v>
      </c>
      <c r="K9341" t="s">
        <v>50</v>
      </c>
      <c r="L9341" t="s">
        <v>192</v>
      </c>
      <c r="M9341" t="s">
        <v>99</v>
      </c>
      <c r="N9341" s="2">
        <v>40976</v>
      </c>
      <c r="O9341" s="2">
        <v>40978</v>
      </c>
      <c r="P9341">
        <v>3</v>
      </c>
      <c r="Q9341" s="1">
        <v>0.08</v>
      </c>
      <c r="R9341">
        <v>11.7</v>
      </c>
      <c r="S9341">
        <v>5.63</v>
      </c>
      <c r="T9341">
        <f t="shared" si="145"/>
        <v>35.099999999999994</v>
      </c>
    </row>
    <row r="9342" spans="1:20" x14ac:dyDescent="0.25">
      <c r="A9342">
        <v>9341</v>
      </c>
      <c r="B9342">
        <v>88394</v>
      </c>
      <c r="C9342" t="s">
        <v>388</v>
      </c>
      <c r="D9342" t="s">
        <v>20</v>
      </c>
      <c r="E9342" t="s">
        <v>21</v>
      </c>
      <c r="F9342" t="s">
        <v>40</v>
      </c>
      <c r="G9342" t="s">
        <v>32</v>
      </c>
      <c r="H9342" t="s">
        <v>24</v>
      </c>
      <c r="I9342" t="s">
        <v>28</v>
      </c>
      <c r="J9342" t="s">
        <v>29</v>
      </c>
      <c r="K9342" t="s">
        <v>1254</v>
      </c>
      <c r="L9342" t="s">
        <v>192</v>
      </c>
      <c r="M9342" t="s">
        <v>59</v>
      </c>
      <c r="N9342" s="2">
        <v>40976</v>
      </c>
      <c r="O9342" s="2">
        <v>40977</v>
      </c>
      <c r="P9342">
        <v>4</v>
      </c>
      <c r="Q9342" s="1">
        <v>0.02</v>
      </c>
      <c r="R9342">
        <v>30.98</v>
      </c>
      <c r="S9342">
        <v>6.5</v>
      </c>
      <c r="T9342">
        <f t="shared" si="145"/>
        <v>123.92</v>
      </c>
    </row>
    <row r="9343" spans="1:20" x14ac:dyDescent="0.25">
      <c r="A9343">
        <v>9342</v>
      </c>
      <c r="B9343">
        <v>88455</v>
      </c>
      <c r="C9343" t="s">
        <v>991</v>
      </c>
      <c r="D9343" t="s">
        <v>20</v>
      </c>
      <c r="E9343" t="s">
        <v>39</v>
      </c>
      <c r="F9343" t="s">
        <v>47</v>
      </c>
      <c r="G9343" t="s">
        <v>93</v>
      </c>
      <c r="H9343" t="s">
        <v>49</v>
      </c>
      <c r="I9343" t="s">
        <v>28</v>
      </c>
      <c r="J9343" t="s">
        <v>29</v>
      </c>
      <c r="K9343" t="s">
        <v>149</v>
      </c>
      <c r="L9343" t="s">
        <v>192</v>
      </c>
      <c r="M9343" t="s">
        <v>117</v>
      </c>
      <c r="N9343" s="2">
        <v>41082</v>
      </c>
      <c r="O9343" s="2">
        <v>41082</v>
      </c>
      <c r="P9343">
        <v>19</v>
      </c>
      <c r="Q9343" s="1">
        <v>0</v>
      </c>
      <c r="R9343">
        <v>193.17</v>
      </c>
      <c r="S9343">
        <v>19.989999999999998</v>
      </c>
      <c r="T9343">
        <f t="shared" si="145"/>
        <v>3670.2299999999996</v>
      </c>
    </row>
    <row r="9344" spans="1:20" x14ac:dyDescent="0.25">
      <c r="A9344">
        <v>9343</v>
      </c>
      <c r="B9344">
        <v>88455</v>
      </c>
      <c r="C9344" t="s">
        <v>1901</v>
      </c>
      <c r="D9344" t="s">
        <v>20</v>
      </c>
      <c r="E9344" t="s">
        <v>187</v>
      </c>
      <c r="F9344" t="s">
        <v>47</v>
      </c>
      <c r="G9344" t="s">
        <v>93</v>
      </c>
      <c r="H9344" t="s">
        <v>225</v>
      </c>
      <c r="I9344" t="s">
        <v>28</v>
      </c>
      <c r="J9344" t="s">
        <v>29</v>
      </c>
      <c r="K9344" t="s">
        <v>68</v>
      </c>
      <c r="L9344" t="s">
        <v>26</v>
      </c>
      <c r="M9344" t="s">
        <v>160</v>
      </c>
      <c r="N9344" s="2">
        <v>41082</v>
      </c>
      <c r="O9344" s="2">
        <v>41083</v>
      </c>
      <c r="P9344">
        <v>1</v>
      </c>
      <c r="Q9344" s="1">
        <v>0.06</v>
      </c>
      <c r="R9344">
        <v>12.64</v>
      </c>
      <c r="S9344">
        <v>4.9800000000000004</v>
      </c>
      <c r="T9344">
        <f t="shared" si="145"/>
        <v>12.64</v>
      </c>
    </row>
    <row r="9345" spans="1:20" x14ac:dyDescent="0.25">
      <c r="A9345">
        <v>9344</v>
      </c>
      <c r="B9345">
        <v>87984</v>
      </c>
      <c r="C9345" t="s">
        <v>878</v>
      </c>
      <c r="D9345" t="s">
        <v>20</v>
      </c>
      <c r="E9345" t="s">
        <v>39</v>
      </c>
      <c r="F9345" t="s">
        <v>47</v>
      </c>
      <c r="G9345" t="s">
        <v>32</v>
      </c>
      <c r="H9345" t="s">
        <v>61</v>
      </c>
      <c r="I9345" t="s">
        <v>28</v>
      </c>
      <c r="J9345" t="s">
        <v>29</v>
      </c>
      <c r="K9345" t="s">
        <v>113</v>
      </c>
      <c r="L9345" t="s">
        <v>44</v>
      </c>
      <c r="M9345" t="s">
        <v>114</v>
      </c>
      <c r="N9345" s="2">
        <v>40892</v>
      </c>
      <c r="O9345" s="2">
        <v>40894</v>
      </c>
      <c r="P9345">
        <v>6</v>
      </c>
      <c r="Q9345" s="1">
        <v>0.09</v>
      </c>
      <c r="R9345">
        <v>3.71</v>
      </c>
      <c r="S9345">
        <v>1.93</v>
      </c>
      <c r="T9345">
        <f t="shared" si="145"/>
        <v>22.259999999999998</v>
      </c>
    </row>
    <row r="9346" spans="1:20" x14ac:dyDescent="0.25">
      <c r="A9346">
        <v>9345</v>
      </c>
      <c r="B9346">
        <v>87222</v>
      </c>
      <c r="C9346" t="s">
        <v>490</v>
      </c>
      <c r="D9346" t="s">
        <v>20</v>
      </c>
      <c r="E9346" t="s">
        <v>39</v>
      </c>
      <c r="F9346" t="s">
        <v>22</v>
      </c>
      <c r="G9346" t="s">
        <v>48</v>
      </c>
      <c r="H9346" t="s">
        <v>89</v>
      </c>
      <c r="I9346" t="s">
        <v>28</v>
      </c>
      <c r="J9346" t="s">
        <v>29</v>
      </c>
      <c r="K9346" t="s">
        <v>133</v>
      </c>
      <c r="L9346" t="s">
        <v>44</v>
      </c>
      <c r="M9346" t="s">
        <v>86</v>
      </c>
      <c r="N9346" s="2">
        <v>40534</v>
      </c>
      <c r="O9346" s="2">
        <v>40538</v>
      </c>
      <c r="P9346">
        <v>19</v>
      </c>
      <c r="Q9346" s="1">
        <v>0.04</v>
      </c>
      <c r="R9346">
        <v>4.71</v>
      </c>
      <c r="S9346">
        <v>0.7</v>
      </c>
      <c r="T9346">
        <f t="shared" si="145"/>
        <v>89.49</v>
      </c>
    </row>
    <row r="9347" spans="1:20" x14ac:dyDescent="0.25">
      <c r="A9347">
        <v>9346</v>
      </c>
      <c r="B9347">
        <v>87222</v>
      </c>
      <c r="C9347" t="s">
        <v>1003</v>
      </c>
      <c r="D9347" t="s">
        <v>20</v>
      </c>
      <c r="E9347" t="s">
        <v>39</v>
      </c>
      <c r="F9347" t="s">
        <v>22</v>
      </c>
      <c r="G9347" t="s">
        <v>48</v>
      </c>
      <c r="H9347" t="s">
        <v>49</v>
      </c>
      <c r="I9347" t="s">
        <v>28</v>
      </c>
      <c r="J9347" t="s">
        <v>29</v>
      </c>
      <c r="K9347" t="s">
        <v>79</v>
      </c>
      <c r="L9347" t="s">
        <v>44</v>
      </c>
      <c r="M9347" t="s">
        <v>331</v>
      </c>
      <c r="N9347" s="2">
        <v>40534</v>
      </c>
      <c r="O9347" s="2">
        <v>40539</v>
      </c>
      <c r="P9347">
        <v>13</v>
      </c>
      <c r="Q9347" s="1">
        <v>0.06</v>
      </c>
      <c r="R9347">
        <v>4.2</v>
      </c>
      <c r="S9347">
        <v>2.2599999999999998</v>
      </c>
      <c r="T9347">
        <f t="shared" ref="T9347:T9368" si="146">R9347*P9347</f>
        <v>54.6</v>
      </c>
    </row>
    <row r="9348" spans="1:20" x14ac:dyDescent="0.25">
      <c r="A9348">
        <v>9347</v>
      </c>
      <c r="B9348">
        <v>91329</v>
      </c>
      <c r="C9348" t="s">
        <v>1823</v>
      </c>
      <c r="D9348" t="s">
        <v>20</v>
      </c>
      <c r="E9348" t="s">
        <v>21</v>
      </c>
      <c r="F9348" t="s">
        <v>40</v>
      </c>
      <c r="G9348" t="s">
        <v>41</v>
      </c>
      <c r="H9348" t="s">
        <v>33</v>
      </c>
      <c r="I9348" t="s">
        <v>28</v>
      </c>
      <c r="J9348" t="s">
        <v>29</v>
      </c>
      <c r="K9348" t="s">
        <v>213</v>
      </c>
      <c r="L9348" t="s">
        <v>706</v>
      </c>
      <c r="M9348" t="s">
        <v>99</v>
      </c>
      <c r="N9348" s="2">
        <v>41422</v>
      </c>
      <c r="O9348" s="2">
        <v>41423</v>
      </c>
      <c r="P9348">
        <v>2</v>
      </c>
      <c r="Q9348" s="1">
        <v>0.1</v>
      </c>
      <c r="R9348">
        <v>17.98</v>
      </c>
      <c r="S9348">
        <v>8.51</v>
      </c>
      <c r="T9348">
        <f t="shared" si="146"/>
        <v>35.96</v>
      </c>
    </row>
    <row r="9349" spans="1:20" x14ac:dyDescent="0.25">
      <c r="A9349">
        <v>9348</v>
      </c>
      <c r="B9349">
        <v>91329</v>
      </c>
      <c r="C9349" t="s">
        <v>1823</v>
      </c>
      <c r="D9349" t="s">
        <v>20</v>
      </c>
      <c r="E9349" t="s">
        <v>39</v>
      </c>
      <c r="F9349" t="s">
        <v>40</v>
      </c>
      <c r="G9349" t="s">
        <v>41</v>
      </c>
      <c r="H9349" t="s">
        <v>54</v>
      </c>
      <c r="I9349" t="s">
        <v>28</v>
      </c>
      <c r="J9349" t="s">
        <v>29</v>
      </c>
      <c r="K9349" t="s">
        <v>105</v>
      </c>
      <c r="L9349" t="s">
        <v>192</v>
      </c>
      <c r="M9349" t="s">
        <v>59</v>
      </c>
      <c r="N9349" s="2">
        <v>41422</v>
      </c>
      <c r="O9349" s="2">
        <v>41423</v>
      </c>
      <c r="P9349">
        <v>7</v>
      </c>
      <c r="Q9349" s="1">
        <v>0.08</v>
      </c>
      <c r="R9349">
        <v>10.9</v>
      </c>
      <c r="S9349">
        <v>7.46</v>
      </c>
      <c r="T9349">
        <f t="shared" si="146"/>
        <v>76.3</v>
      </c>
    </row>
    <row r="9350" spans="1:20" x14ac:dyDescent="0.25">
      <c r="A9350">
        <v>9349</v>
      </c>
      <c r="B9350">
        <v>91542</v>
      </c>
      <c r="C9350" t="s">
        <v>2193</v>
      </c>
      <c r="D9350" t="s">
        <v>38</v>
      </c>
      <c r="E9350" t="s">
        <v>21</v>
      </c>
      <c r="F9350" t="s">
        <v>31</v>
      </c>
      <c r="G9350" t="s">
        <v>32</v>
      </c>
      <c r="H9350" t="s">
        <v>24</v>
      </c>
      <c r="I9350" t="s">
        <v>28</v>
      </c>
      <c r="J9350" t="s">
        <v>29</v>
      </c>
      <c r="K9350" t="s">
        <v>25</v>
      </c>
      <c r="L9350" t="s">
        <v>26</v>
      </c>
      <c r="M9350" t="s">
        <v>255</v>
      </c>
      <c r="N9350" s="2">
        <v>41342</v>
      </c>
      <c r="O9350" s="2">
        <v>41344</v>
      </c>
      <c r="P9350">
        <v>8</v>
      </c>
      <c r="Q9350" s="1">
        <v>0.04</v>
      </c>
      <c r="R9350">
        <v>35.99</v>
      </c>
      <c r="S9350">
        <v>3.3</v>
      </c>
      <c r="T9350">
        <f t="shared" si="146"/>
        <v>287.92</v>
      </c>
    </row>
    <row r="9351" spans="1:20" x14ac:dyDescent="0.25">
      <c r="A9351">
        <v>9350</v>
      </c>
      <c r="B9351">
        <v>89063</v>
      </c>
      <c r="C9351" t="s">
        <v>1022</v>
      </c>
      <c r="D9351" t="s">
        <v>20</v>
      </c>
      <c r="E9351" t="s">
        <v>21</v>
      </c>
      <c r="F9351" t="s">
        <v>31</v>
      </c>
      <c r="G9351" t="s">
        <v>41</v>
      </c>
      <c r="H9351" t="s">
        <v>206</v>
      </c>
      <c r="I9351" t="s">
        <v>28</v>
      </c>
      <c r="J9351" t="s">
        <v>29</v>
      </c>
      <c r="K9351" t="s">
        <v>1108</v>
      </c>
      <c r="L9351" t="s">
        <v>26</v>
      </c>
      <c r="M9351" t="s">
        <v>69</v>
      </c>
      <c r="N9351" s="2">
        <v>41378</v>
      </c>
      <c r="O9351" s="2">
        <v>41380</v>
      </c>
      <c r="P9351">
        <v>5</v>
      </c>
      <c r="Q9351" s="1">
        <v>0.09</v>
      </c>
      <c r="R9351">
        <v>8.5</v>
      </c>
      <c r="S9351">
        <v>1.99</v>
      </c>
      <c r="T9351">
        <f t="shared" si="146"/>
        <v>42.5</v>
      </c>
    </row>
    <row r="9352" spans="1:20" x14ac:dyDescent="0.25">
      <c r="A9352">
        <v>9351</v>
      </c>
      <c r="B9352">
        <v>89063</v>
      </c>
      <c r="C9352" t="s">
        <v>1022</v>
      </c>
      <c r="D9352" t="s">
        <v>20</v>
      </c>
      <c r="E9352" t="s">
        <v>39</v>
      </c>
      <c r="F9352" t="s">
        <v>31</v>
      </c>
      <c r="G9352" t="s">
        <v>41</v>
      </c>
      <c r="H9352" t="s">
        <v>54</v>
      </c>
      <c r="I9352" t="s">
        <v>28</v>
      </c>
      <c r="J9352" t="s">
        <v>29</v>
      </c>
      <c r="K9352" t="s">
        <v>138</v>
      </c>
      <c r="L9352" t="s">
        <v>44</v>
      </c>
      <c r="M9352" t="s">
        <v>255</v>
      </c>
      <c r="N9352" s="2">
        <v>41378</v>
      </c>
      <c r="O9352" s="2">
        <v>41380</v>
      </c>
      <c r="P9352">
        <v>2</v>
      </c>
      <c r="Q9352" s="1">
        <v>0</v>
      </c>
      <c r="R9352">
        <v>7.4</v>
      </c>
      <c r="S9352">
        <v>1.71</v>
      </c>
      <c r="T9352">
        <f t="shared" si="146"/>
        <v>14.8</v>
      </c>
    </row>
    <row r="9353" spans="1:20" x14ac:dyDescent="0.25">
      <c r="A9353">
        <v>9352</v>
      </c>
      <c r="B9353">
        <v>89063</v>
      </c>
      <c r="C9353" t="s">
        <v>1022</v>
      </c>
      <c r="D9353" t="s">
        <v>38</v>
      </c>
      <c r="E9353" t="s">
        <v>39</v>
      </c>
      <c r="F9353" t="s">
        <v>31</v>
      </c>
      <c r="G9353" t="s">
        <v>41</v>
      </c>
      <c r="H9353" t="s">
        <v>49</v>
      </c>
      <c r="I9353" t="s">
        <v>28</v>
      </c>
      <c r="J9353" t="s">
        <v>29</v>
      </c>
      <c r="K9353" t="s">
        <v>145</v>
      </c>
      <c r="L9353" t="s">
        <v>44</v>
      </c>
      <c r="M9353" t="s">
        <v>296</v>
      </c>
      <c r="N9353" s="2">
        <v>41378</v>
      </c>
      <c r="O9353" s="2">
        <v>41379</v>
      </c>
      <c r="P9353">
        <v>1</v>
      </c>
      <c r="Q9353" s="1">
        <v>0.01</v>
      </c>
      <c r="R9353">
        <v>4.26</v>
      </c>
      <c r="S9353">
        <v>1.2</v>
      </c>
      <c r="T9353">
        <f t="shared" si="146"/>
        <v>4.26</v>
      </c>
    </row>
    <row r="9354" spans="1:20" x14ac:dyDescent="0.25">
      <c r="A9354">
        <v>9353</v>
      </c>
      <c r="B9354">
        <v>91239</v>
      </c>
      <c r="C9354" t="s">
        <v>1762</v>
      </c>
      <c r="D9354" t="s">
        <v>20</v>
      </c>
      <c r="E9354" t="s">
        <v>39</v>
      </c>
      <c r="F9354" t="s">
        <v>31</v>
      </c>
      <c r="G9354" t="s">
        <v>41</v>
      </c>
      <c r="H9354" t="s">
        <v>61</v>
      </c>
      <c r="I9354" t="s">
        <v>28</v>
      </c>
      <c r="J9354" t="s">
        <v>29</v>
      </c>
      <c r="K9354" t="s">
        <v>101</v>
      </c>
      <c r="L9354" t="s">
        <v>44</v>
      </c>
      <c r="M9354" t="s">
        <v>83</v>
      </c>
      <c r="N9354" s="2">
        <v>41414</v>
      </c>
      <c r="O9354" s="2">
        <v>41416</v>
      </c>
      <c r="P9354">
        <v>10</v>
      </c>
      <c r="Q9354" s="1">
        <v>0.03</v>
      </c>
      <c r="R9354">
        <v>9.11</v>
      </c>
      <c r="S9354">
        <v>2.15</v>
      </c>
      <c r="T9354">
        <f t="shared" si="146"/>
        <v>91.1</v>
      </c>
    </row>
    <row r="9355" spans="1:20" x14ac:dyDescent="0.25">
      <c r="A9355">
        <v>9354</v>
      </c>
      <c r="B9355">
        <v>88183</v>
      </c>
      <c r="C9355" t="s">
        <v>1768</v>
      </c>
      <c r="D9355" t="s">
        <v>578</v>
      </c>
      <c r="E9355" t="s">
        <v>21</v>
      </c>
      <c r="F9355" t="s">
        <v>40</v>
      </c>
      <c r="G9355" t="s">
        <v>48</v>
      </c>
      <c r="H9355" t="s">
        <v>203</v>
      </c>
      <c r="I9355" t="s">
        <v>28</v>
      </c>
      <c r="J9355" t="s">
        <v>29</v>
      </c>
      <c r="K9355" t="s">
        <v>213</v>
      </c>
      <c r="L9355" t="s">
        <v>283</v>
      </c>
      <c r="M9355" t="s">
        <v>59</v>
      </c>
      <c r="N9355" s="2">
        <v>41491</v>
      </c>
      <c r="O9355" s="2">
        <v>41493</v>
      </c>
      <c r="P9355">
        <v>6</v>
      </c>
      <c r="Q9355" s="1">
        <v>0.06</v>
      </c>
      <c r="R9355">
        <v>115.99</v>
      </c>
      <c r="S9355">
        <v>56.14</v>
      </c>
      <c r="T9355">
        <f t="shared" si="146"/>
        <v>695.93999999999994</v>
      </c>
    </row>
    <row r="9356" spans="1:20" x14ac:dyDescent="0.25">
      <c r="A9356">
        <v>9355</v>
      </c>
      <c r="B9356">
        <v>88183</v>
      </c>
      <c r="C9356" t="s">
        <v>1768</v>
      </c>
      <c r="D9356" t="s">
        <v>38</v>
      </c>
      <c r="E9356" t="s">
        <v>39</v>
      </c>
      <c r="F9356" t="s">
        <v>40</v>
      </c>
      <c r="G9356" t="s">
        <v>48</v>
      </c>
      <c r="H9356" t="s">
        <v>61</v>
      </c>
      <c r="I9356" t="s">
        <v>28</v>
      </c>
      <c r="J9356" t="s">
        <v>29</v>
      </c>
      <c r="K9356" t="s">
        <v>274</v>
      </c>
      <c r="L9356" t="s">
        <v>192</v>
      </c>
      <c r="M9356" t="s">
        <v>59</v>
      </c>
      <c r="N9356" s="2">
        <v>41491</v>
      </c>
      <c r="O9356" s="2">
        <v>41498</v>
      </c>
      <c r="P9356">
        <v>23</v>
      </c>
      <c r="Q9356" s="1">
        <v>0.09</v>
      </c>
      <c r="R9356">
        <v>9.3800000000000008</v>
      </c>
      <c r="S9356">
        <v>7.28</v>
      </c>
      <c r="T9356">
        <f t="shared" si="146"/>
        <v>215.74</v>
      </c>
    </row>
    <row r="9357" spans="1:20" x14ac:dyDescent="0.25">
      <c r="A9357">
        <v>9356</v>
      </c>
      <c r="B9357">
        <v>89144</v>
      </c>
      <c r="C9357" t="s">
        <v>549</v>
      </c>
      <c r="D9357" t="s">
        <v>20</v>
      </c>
      <c r="E9357" t="s">
        <v>39</v>
      </c>
      <c r="F9357" t="s">
        <v>22</v>
      </c>
      <c r="G9357" t="s">
        <v>41</v>
      </c>
      <c r="H9357" t="s">
        <v>94</v>
      </c>
      <c r="I9357" t="s">
        <v>28</v>
      </c>
      <c r="J9357" t="s">
        <v>29</v>
      </c>
      <c r="K9357" t="s">
        <v>58</v>
      </c>
      <c r="L9357" t="s">
        <v>44</v>
      </c>
      <c r="M9357" t="s">
        <v>331</v>
      </c>
      <c r="N9357" s="2">
        <v>41261</v>
      </c>
      <c r="O9357" s="2">
        <v>41262</v>
      </c>
      <c r="P9357">
        <v>1</v>
      </c>
      <c r="Q9357" s="1">
        <v>0.1</v>
      </c>
      <c r="R9357">
        <v>9.11</v>
      </c>
      <c r="S9357">
        <v>2.15</v>
      </c>
      <c r="T9357">
        <f t="shared" si="146"/>
        <v>9.11</v>
      </c>
    </row>
    <row r="9358" spans="1:20" x14ac:dyDescent="0.25">
      <c r="A9358">
        <v>9357</v>
      </c>
      <c r="B9358">
        <v>88444</v>
      </c>
      <c r="C9358" t="s">
        <v>2082</v>
      </c>
      <c r="D9358" t="s">
        <v>20</v>
      </c>
      <c r="E9358" t="s">
        <v>39</v>
      </c>
      <c r="F9358" t="s">
        <v>31</v>
      </c>
      <c r="G9358" t="s">
        <v>41</v>
      </c>
      <c r="H9358" t="s">
        <v>61</v>
      </c>
      <c r="I9358" t="s">
        <v>28</v>
      </c>
      <c r="J9358" t="s">
        <v>29</v>
      </c>
      <c r="K9358" t="s">
        <v>170</v>
      </c>
      <c r="L9358" t="s">
        <v>192</v>
      </c>
      <c r="M9358" t="s">
        <v>131</v>
      </c>
      <c r="N9358" s="2">
        <v>40540</v>
      </c>
      <c r="O9358" s="2">
        <v>40541</v>
      </c>
      <c r="P9358">
        <v>3</v>
      </c>
      <c r="Q9358" s="1">
        <v>0.02</v>
      </c>
      <c r="R9358">
        <v>30.98</v>
      </c>
      <c r="S9358">
        <v>17.079999999999998</v>
      </c>
      <c r="T9358">
        <f t="shared" si="146"/>
        <v>92.94</v>
      </c>
    </row>
    <row r="9359" spans="1:20" x14ac:dyDescent="0.25">
      <c r="A9359">
        <v>9358</v>
      </c>
      <c r="B9359">
        <v>89725</v>
      </c>
      <c r="C9359" t="s">
        <v>723</v>
      </c>
      <c r="D9359" t="s">
        <v>20</v>
      </c>
      <c r="E9359" t="s">
        <v>39</v>
      </c>
      <c r="F9359" t="s">
        <v>22</v>
      </c>
      <c r="G9359" t="s">
        <v>93</v>
      </c>
      <c r="H9359" t="s">
        <v>89</v>
      </c>
      <c r="I9359" t="s">
        <v>28</v>
      </c>
      <c r="J9359" t="s">
        <v>29</v>
      </c>
      <c r="K9359" t="s">
        <v>289</v>
      </c>
      <c r="L9359" t="s">
        <v>44</v>
      </c>
      <c r="M9359" t="s">
        <v>331</v>
      </c>
      <c r="N9359" s="2">
        <v>40787</v>
      </c>
      <c r="O9359" s="2">
        <v>40787</v>
      </c>
      <c r="P9359">
        <v>19</v>
      </c>
      <c r="Q9359" s="1">
        <v>0.05</v>
      </c>
      <c r="R9359">
        <v>3.14</v>
      </c>
      <c r="S9359">
        <v>1.92</v>
      </c>
      <c r="T9359">
        <f t="shared" si="146"/>
        <v>59.660000000000004</v>
      </c>
    </row>
    <row r="9360" spans="1:20" x14ac:dyDescent="0.25">
      <c r="A9360">
        <v>9359</v>
      </c>
      <c r="B9360">
        <v>88700</v>
      </c>
      <c r="C9360" t="s">
        <v>1207</v>
      </c>
      <c r="D9360" t="s">
        <v>20</v>
      </c>
      <c r="E9360" t="s">
        <v>21</v>
      </c>
      <c r="F9360" t="s">
        <v>22</v>
      </c>
      <c r="G9360" t="s">
        <v>93</v>
      </c>
      <c r="H9360" t="s">
        <v>33</v>
      </c>
      <c r="I9360" t="s">
        <v>28</v>
      </c>
      <c r="J9360" t="s">
        <v>29</v>
      </c>
      <c r="K9360" t="s">
        <v>1111</v>
      </c>
      <c r="L9360" t="s">
        <v>26</v>
      </c>
      <c r="M9360" t="s">
        <v>444</v>
      </c>
      <c r="N9360" s="2">
        <v>41313</v>
      </c>
      <c r="O9360" s="2">
        <v>41315</v>
      </c>
      <c r="P9360">
        <v>12</v>
      </c>
      <c r="Q9360" s="1">
        <v>7.0000000000000007E-2</v>
      </c>
      <c r="R9360">
        <v>15.98</v>
      </c>
      <c r="S9360">
        <v>8.99</v>
      </c>
      <c r="T9360">
        <f t="shared" si="146"/>
        <v>191.76</v>
      </c>
    </row>
    <row r="9361" spans="1:20" x14ac:dyDescent="0.25">
      <c r="A9361">
        <v>9360</v>
      </c>
      <c r="B9361">
        <v>86821</v>
      </c>
      <c r="C9361" t="s">
        <v>1662</v>
      </c>
      <c r="D9361" t="s">
        <v>20</v>
      </c>
      <c r="E9361" t="s">
        <v>39</v>
      </c>
      <c r="F9361" t="s">
        <v>40</v>
      </c>
      <c r="G9361" t="s">
        <v>23</v>
      </c>
      <c r="H9361" t="s">
        <v>42</v>
      </c>
      <c r="I9361" t="s">
        <v>28</v>
      </c>
      <c r="J9361" t="s">
        <v>29</v>
      </c>
      <c r="K9361" t="s">
        <v>170</v>
      </c>
      <c r="L9361" t="s">
        <v>192</v>
      </c>
      <c r="M9361" t="s">
        <v>99</v>
      </c>
      <c r="N9361" s="2">
        <v>41434</v>
      </c>
      <c r="O9361" s="2">
        <v>41435</v>
      </c>
      <c r="P9361">
        <v>16</v>
      </c>
      <c r="Q9361" s="1">
        <v>0</v>
      </c>
      <c r="R9361">
        <v>15.01</v>
      </c>
      <c r="S9361">
        <v>8.4</v>
      </c>
      <c r="T9361">
        <f t="shared" si="146"/>
        <v>240.16</v>
      </c>
    </row>
    <row r="9362" spans="1:20" x14ac:dyDescent="0.25">
      <c r="A9362">
        <v>9361</v>
      </c>
      <c r="B9362">
        <v>86780</v>
      </c>
      <c r="C9362" t="s">
        <v>1793</v>
      </c>
      <c r="D9362" t="s">
        <v>20</v>
      </c>
      <c r="E9362" t="s">
        <v>39</v>
      </c>
      <c r="F9362" t="s">
        <v>40</v>
      </c>
      <c r="G9362" t="s">
        <v>41</v>
      </c>
      <c r="H9362" t="s">
        <v>54</v>
      </c>
      <c r="I9362" t="s">
        <v>28</v>
      </c>
      <c r="J9362" t="s">
        <v>29</v>
      </c>
      <c r="K9362" t="s">
        <v>58</v>
      </c>
      <c r="L9362" t="s">
        <v>192</v>
      </c>
      <c r="M9362" t="s">
        <v>342</v>
      </c>
      <c r="N9362" s="2">
        <v>41285</v>
      </c>
      <c r="O9362" s="2">
        <v>41287</v>
      </c>
      <c r="P9362">
        <v>12</v>
      </c>
      <c r="Q9362" s="1">
        <v>0.01</v>
      </c>
      <c r="R9362">
        <v>9.9</v>
      </c>
      <c r="S9362">
        <v>1.39</v>
      </c>
      <c r="T9362">
        <f t="shared" si="146"/>
        <v>118.80000000000001</v>
      </c>
    </row>
    <row r="9363" spans="1:20" x14ac:dyDescent="0.25">
      <c r="A9363">
        <v>9362</v>
      </c>
      <c r="B9363">
        <v>86780</v>
      </c>
      <c r="C9363" t="s">
        <v>1793</v>
      </c>
      <c r="D9363" t="s">
        <v>20</v>
      </c>
      <c r="E9363" t="s">
        <v>39</v>
      </c>
      <c r="F9363" t="s">
        <v>40</v>
      </c>
      <c r="G9363" t="s">
        <v>41</v>
      </c>
      <c r="H9363" t="s">
        <v>61</v>
      </c>
      <c r="I9363" t="s">
        <v>28</v>
      </c>
      <c r="J9363" t="s">
        <v>29</v>
      </c>
      <c r="K9363" t="s">
        <v>74</v>
      </c>
      <c r="L9363" t="s">
        <v>192</v>
      </c>
      <c r="M9363" t="s">
        <v>370</v>
      </c>
      <c r="N9363" s="2">
        <v>41285</v>
      </c>
      <c r="O9363" s="2">
        <v>41286</v>
      </c>
      <c r="P9363">
        <v>4</v>
      </c>
      <c r="Q9363" s="1">
        <v>0</v>
      </c>
      <c r="R9363">
        <v>15.7</v>
      </c>
      <c r="S9363">
        <v>11.25</v>
      </c>
      <c r="T9363">
        <f t="shared" si="146"/>
        <v>62.8</v>
      </c>
    </row>
    <row r="9364" spans="1:20" x14ac:dyDescent="0.25">
      <c r="A9364">
        <v>9363</v>
      </c>
      <c r="B9364">
        <v>86021</v>
      </c>
      <c r="C9364" t="s">
        <v>1583</v>
      </c>
      <c r="D9364" t="s">
        <v>38</v>
      </c>
      <c r="E9364" t="s">
        <v>21</v>
      </c>
      <c r="F9364" t="s">
        <v>47</v>
      </c>
      <c r="G9364" t="s">
        <v>23</v>
      </c>
      <c r="H9364" t="s">
        <v>33</v>
      </c>
      <c r="I9364" t="s">
        <v>28</v>
      </c>
      <c r="J9364" t="s">
        <v>29</v>
      </c>
      <c r="K9364" t="s">
        <v>213</v>
      </c>
      <c r="L9364" t="s">
        <v>26</v>
      </c>
      <c r="M9364" t="s">
        <v>167</v>
      </c>
      <c r="N9364" s="2">
        <v>41060</v>
      </c>
      <c r="O9364" s="2">
        <v>41062</v>
      </c>
      <c r="P9364">
        <v>10</v>
      </c>
      <c r="Q9364" s="1">
        <v>0.01</v>
      </c>
      <c r="R9364">
        <v>15.98</v>
      </c>
      <c r="S9364">
        <v>8.99</v>
      </c>
      <c r="T9364">
        <f t="shared" si="146"/>
        <v>159.80000000000001</v>
      </c>
    </row>
    <row r="9365" spans="1:20" x14ac:dyDescent="0.25">
      <c r="A9365">
        <v>9364</v>
      </c>
      <c r="B9365">
        <v>86021</v>
      </c>
      <c r="C9365" t="s">
        <v>1583</v>
      </c>
      <c r="D9365" t="s">
        <v>20</v>
      </c>
      <c r="E9365" t="s">
        <v>39</v>
      </c>
      <c r="F9365" t="s">
        <v>47</v>
      </c>
      <c r="G9365" t="s">
        <v>23</v>
      </c>
      <c r="H9365" t="s">
        <v>42</v>
      </c>
      <c r="I9365" t="s">
        <v>28</v>
      </c>
      <c r="J9365" t="s">
        <v>29</v>
      </c>
      <c r="K9365" t="s">
        <v>43</v>
      </c>
      <c r="L9365" t="s">
        <v>192</v>
      </c>
      <c r="M9365" t="s">
        <v>156</v>
      </c>
      <c r="N9365" s="2">
        <v>41060</v>
      </c>
      <c r="O9365" s="2">
        <v>41062</v>
      </c>
      <c r="P9365">
        <v>18</v>
      </c>
      <c r="Q9365" s="1">
        <v>0.08</v>
      </c>
      <c r="R9365">
        <v>12.28</v>
      </c>
      <c r="S9365">
        <v>6.47</v>
      </c>
      <c r="T9365">
        <f t="shared" si="146"/>
        <v>221.04</v>
      </c>
    </row>
    <row r="9366" spans="1:20" x14ac:dyDescent="0.25">
      <c r="A9366">
        <v>9365</v>
      </c>
      <c r="B9366">
        <v>86021</v>
      </c>
      <c r="C9366" t="s">
        <v>1583</v>
      </c>
      <c r="D9366" t="s">
        <v>38</v>
      </c>
      <c r="E9366" t="s">
        <v>39</v>
      </c>
      <c r="F9366" t="s">
        <v>47</v>
      </c>
      <c r="G9366" t="s">
        <v>23</v>
      </c>
      <c r="H9366" t="s">
        <v>54</v>
      </c>
      <c r="I9366" t="s">
        <v>28</v>
      </c>
      <c r="J9366" t="s">
        <v>29</v>
      </c>
      <c r="K9366" t="s">
        <v>82</v>
      </c>
      <c r="L9366" t="s">
        <v>192</v>
      </c>
      <c r="M9366" t="s">
        <v>160</v>
      </c>
      <c r="N9366" s="2">
        <v>41060</v>
      </c>
      <c r="O9366" s="2">
        <v>41062</v>
      </c>
      <c r="P9366">
        <v>5</v>
      </c>
      <c r="Q9366" s="1">
        <v>0.1</v>
      </c>
      <c r="R9366">
        <v>30.98</v>
      </c>
      <c r="S9366">
        <v>5.09</v>
      </c>
      <c r="T9366">
        <f t="shared" si="146"/>
        <v>154.9</v>
      </c>
    </row>
    <row r="9367" spans="1:20" x14ac:dyDescent="0.25">
      <c r="A9367">
        <v>9366</v>
      </c>
      <c r="B9367">
        <v>89814</v>
      </c>
      <c r="C9367" t="s">
        <v>218</v>
      </c>
      <c r="D9367" t="s">
        <v>578</v>
      </c>
      <c r="E9367" t="s">
        <v>21</v>
      </c>
      <c r="F9367" t="s">
        <v>22</v>
      </c>
      <c r="G9367" t="s">
        <v>48</v>
      </c>
      <c r="H9367" t="s">
        <v>203</v>
      </c>
      <c r="I9367" t="s">
        <v>28</v>
      </c>
      <c r="J9367" t="s">
        <v>29</v>
      </c>
      <c r="K9367" t="s">
        <v>213</v>
      </c>
      <c r="L9367" t="s">
        <v>283</v>
      </c>
      <c r="M9367" t="s">
        <v>80</v>
      </c>
      <c r="N9367" s="2">
        <v>41228</v>
      </c>
      <c r="O9367" s="2">
        <v>41228</v>
      </c>
      <c r="P9367">
        <v>25</v>
      </c>
      <c r="Q9367" s="1">
        <v>0.06</v>
      </c>
      <c r="R9367">
        <v>400.97</v>
      </c>
      <c r="S9367">
        <v>14.7</v>
      </c>
      <c r="T9367">
        <f t="shared" si="146"/>
        <v>10024.25</v>
      </c>
    </row>
    <row r="9368" spans="1:20" x14ac:dyDescent="0.25">
      <c r="A9368">
        <v>9367</v>
      </c>
      <c r="B9368">
        <v>89814</v>
      </c>
      <c r="C9368" t="s">
        <v>218</v>
      </c>
      <c r="D9368" t="s">
        <v>578</v>
      </c>
      <c r="E9368" t="s">
        <v>187</v>
      </c>
      <c r="F9368" t="s">
        <v>22</v>
      </c>
      <c r="G9368" t="s">
        <v>48</v>
      </c>
      <c r="H9368" t="s">
        <v>188</v>
      </c>
      <c r="I9368" t="s">
        <v>28</v>
      </c>
      <c r="J9368" t="s">
        <v>29</v>
      </c>
      <c r="K9368" t="s">
        <v>170</v>
      </c>
      <c r="L9368" t="s">
        <v>330</v>
      </c>
      <c r="M9368" t="s">
        <v>326</v>
      </c>
      <c r="N9368" s="2">
        <v>41228</v>
      </c>
      <c r="O9368" s="2">
        <v>41232</v>
      </c>
      <c r="P9368">
        <v>26</v>
      </c>
      <c r="Q9368" s="1">
        <v>7.0000000000000007E-2</v>
      </c>
      <c r="R9368">
        <v>217.85</v>
      </c>
      <c r="S9368">
        <v>29.1</v>
      </c>
      <c r="T9368">
        <f t="shared" si="146"/>
        <v>5664.0999999999995</v>
      </c>
    </row>
  </sheetData>
  <sortState xmlns:xlrd2="http://schemas.microsoft.com/office/spreadsheetml/2017/richdata2" ref="A2:U9369">
    <sortCondition ref="A1:A936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83473-D9F5-4292-ACEB-177CE36636F4}">
  <dimension ref="B3:O20"/>
  <sheetViews>
    <sheetView showGridLines="0" zoomScale="85" zoomScaleNormal="85" workbookViewId="0">
      <selection activeCell="Q11" sqref="Q11"/>
    </sheetView>
  </sheetViews>
  <sheetFormatPr defaultRowHeight="15.75" x14ac:dyDescent="0.25"/>
  <cols>
    <col min="1" max="1" width="12.25" bestFit="1" customWidth="1"/>
    <col min="2" max="2" width="12.75" bestFit="1" customWidth="1"/>
    <col min="3" max="3" width="14.75" bestFit="1" customWidth="1"/>
    <col min="8" max="8" width="12.75" bestFit="1" customWidth="1"/>
    <col min="9" max="9" width="16" bestFit="1" customWidth="1"/>
    <col min="10" max="10" width="9.375" customWidth="1"/>
    <col min="13" max="13" width="8.375" bestFit="1" customWidth="1"/>
    <col min="14" max="14" width="25.625" bestFit="1" customWidth="1"/>
    <col min="15" max="15" width="20" bestFit="1" customWidth="1"/>
    <col min="17" max="17" width="25.625" bestFit="1" customWidth="1"/>
  </cols>
  <sheetData>
    <row r="3" spans="2:15" x14ac:dyDescent="0.25">
      <c r="B3" s="14" t="s">
        <v>2564</v>
      </c>
      <c r="C3" s="14"/>
      <c r="D3" s="14"/>
      <c r="E3" s="3"/>
      <c r="F3" s="3"/>
      <c r="H3" s="14" t="s">
        <v>2565</v>
      </c>
      <c r="I3" s="14"/>
      <c r="J3" s="14"/>
      <c r="M3" s="14" t="s">
        <v>2566</v>
      </c>
      <c r="N3" s="14"/>
      <c r="O3" s="14"/>
    </row>
    <row r="4" spans="2:15" x14ac:dyDescent="0.25">
      <c r="B4" s="15">
        <f>SUM('wine_Sales - Raw Data(1)'!T2:T9368)</f>
        <v>9240379.060000116</v>
      </c>
      <c r="C4" s="15"/>
      <c r="D4" s="15"/>
      <c r="E4" s="4"/>
      <c r="F4" s="4"/>
      <c r="H4" s="16">
        <f>COUNTA('wine_Sales - Raw Data(1)'!B2:B9368)</f>
        <v>9367</v>
      </c>
      <c r="I4" s="16"/>
      <c r="J4" s="16"/>
      <c r="M4" s="16">
        <f>SUM('wine_Sales - Raw Data(1)'!P2:P9368)</f>
        <v>129284</v>
      </c>
      <c r="N4" s="16"/>
      <c r="O4" s="16"/>
    </row>
    <row r="5" spans="2:15" x14ac:dyDescent="0.25">
      <c r="B5" s="4"/>
      <c r="C5" s="4"/>
      <c r="D5" s="4"/>
      <c r="E5" s="4"/>
      <c r="F5" s="4"/>
      <c r="H5" s="3"/>
      <c r="I5" s="3"/>
      <c r="J5" s="3"/>
      <c r="M5" s="3"/>
      <c r="N5" s="3"/>
      <c r="O5" s="3"/>
    </row>
    <row r="6" spans="2:15" x14ac:dyDescent="0.25">
      <c r="B6" s="4"/>
      <c r="C6" s="4"/>
      <c r="D6" s="4"/>
      <c r="E6" s="4"/>
      <c r="F6" s="4"/>
      <c r="H6" s="3"/>
      <c r="I6" s="3"/>
      <c r="J6" s="3"/>
      <c r="M6" s="3"/>
      <c r="N6" s="3"/>
      <c r="O6" s="3"/>
    </row>
    <row r="7" spans="2:15" x14ac:dyDescent="0.25">
      <c r="B7" s="4"/>
      <c r="C7" s="4"/>
      <c r="D7" s="4"/>
      <c r="E7" s="4"/>
      <c r="F7" s="4"/>
      <c r="H7" s="3"/>
      <c r="I7" s="3"/>
      <c r="J7" s="3"/>
      <c r="M7" s="3"/>
      <c r="N7" s="3"/>
      <c r="O7" s="3"/>
    </row>
    <row r="8" spans="2:15" x14ac:dyDescent="0.25">
      <c r="B8" s="4"/>
      <c r="C8" s="4"/>
      <c r="D8" s="4"/>
      <c r="E8" s="4"/>
      <c r="F8" s="4"/>
      <c r="H8" s="3"/>
      <c r="I8" s="3"/>
      <c r="J8" s="3"/>
      <c r="M8" s="3"/>
      <c r="N8" s="3"/>
      <c r="O8" s="3"/>
    </row>
    <row r="9" spans="2:15" x14ac:dyDescent="0.25">
      <c r="B9" s="4"/>
      <c r="C9" s="4"/>
      <c r="D9" s="4"/>
      <c r="E9" s="4"/>
      <c r="F9" s="4"/>
      <c r="H9" s="3"/>
      <c r="I9" s="3"/>
      <c r="J9" s="3"/>
      <c r="M9" s="3"/>
      <c r="N9" s="3"/>
      <c r="O9" s="3"/>
    </row>
    <row r="11" spans="2:15" x14ac:dyDescent="0.25">
      <c r="B11" s="5" t="s">
        <v>2568</v>
      </c>
      <c r="C11" t="s">
        <v>2567</v>
      </c>
      <c r="H11" s="5" t="s">
        <v>2568</v>
      </c>
      <c r="I11" t="s">
        <v>2574</v>
      </c>
      <c r="M11" s="13" t="s">
        <v>17</v>
      </c>
      <c r="N11" s="13" t="s">
        <v>2575</v>
      </c>
      <c r="O11" s="13" t="s">
        <v>2576</v>
      </c>
    </row>
    <row r="12" spans="2:15" x14ac:dyDescent="0.25">
      <c r="B12" s="6" t="s">
        <v>2570</v>
      </c>
      <c r="C12" s="8">
        <v>1974080.4499999906</v>
      </c>
      <c r="H12" s="6" t="s">
        <v>2570</v>
      </c>
      <c r="I12">
        <v>1936</v>
      </c>
      <c r="M12" s="10" t="s">
        <v>28</v>
      </c>
      <c r="N12" s="7" t="s">
        <v>36</v>
      </c>
      <c r="O12" s="9">
        <v>36066</v>
      </c>
    </row>
    <row r="13" spans="2:15" x14ac:dyDescent="0.25">
      <c r="B13" s="6" t="s">
        <v>2571</v>
      </c>
      <c r="C13" s="8">
        <v>2012179.7199999897</v>
      </c>
      <c r="H13" s="6" t="s">
        <v>2571</v>
      </c>
      <c r="I13">
        <v>2168</v>
      </c>
      <c r="M13" s="10" t="s">
        <v>28</v>
      </c>
      <c r="N13" s="7" t="s">
        <v>29</v>
      </c>
      <c r="O13" s="9">
        <v>27810</v>
      </c>
    </row>
    <row r="14" spans="2:15" x14ac:dyDescent="0.25">
      <c r="B14" s="6" t="s">
        <v>2572</v>
      </c>
      <c r="C14" s="8">
        <v>2314013.5399999958</v>
      </c>
      <c r="H14" s="6" t="s">
        <v>2572</v>
      </c>
      <c r="I14">
        <v>2226</v>
      </c>
      <c r="M14" s="10" t="s">
        <v>28</v>
      </c>
      <c r="N14" s="7" t="s">
        <v>72</v>
      </c>
      <c r="O14" s="9">
        <v>13719</v>
      </c>
    </row>
    <row r="15" spans="2:15" x14ac:dyDescent="0.25">
      <c r="B15" s="6" t="s">
        <v>2573</v>
      </c>
      <c r="C15" s="8">
        <v>2940105.3499999922</v>
      </c>
      <c r="H15" s="6" t="s">
        <v>2573</v>
      </c>
      <c r="I15">
        <v>3037</v>
      </c>
      <c r="M15" s="10" t="s">
        <v>28</v>
      </c>
      <c r="N15" s="7" t="s">
        <v>84</v>
      </c>
      <c r="O15" s="9">
        <v>11782</v>
      </c>
    </row>
    <row r="16" spans="2:15" x14ac:dyDescent="0.25">
      <c r="B16" s="6" t="s">
        <v>2569</v>
      </c>
      <c r="C16" s="8">
        <v>9240379.0599999689</v>
      </c>
      <c r="H16" s="6" t="s">
        <v>2569</v>
      </c>
      <c r="I16">
        <v>9367</v>
      </c>
      <c r="M16" s="10" t="s">
        <v>28</v>
      </c>
      <c r="N16" s="7" t="s">
        <v>56</v>
      </c>
      <c r="O16" s="9">
        <v>11685</v>
      </c>
    </row>
    <row r="17" spans="13:15" x14ac:dyDescent="0.25">
      <c r="M17" s="10" t="s">
        <v>28</v>
      </c>
      <c r="N17" s="7" t="s">
        <v>52</v>
      </c>
      <c r="O17" s="9">
        <v>11676</v>
      </c>
    </row>
    <row r="18" spans="13:15" x14ac:dyDescent="0.25">
      <c r="M18" s="10" t="s">
        <v>28</v>
      </c>
      <c r="N18" s="7" t="s">
        <v>76</v>
      </c>
      <c r="O18" s="9">
        <v>8303</v>
      </c>
    </row>
    <row r="19" spans="13:15" x14ac:dyDescent="0.25">
      <c r="M19" s="10" t="s">
        <v>28</v>
      </c>
      <c r="N19" s="7" t="s">
        <v>64</v>
      </c>
      <c r="O19" s="9">
        <v>8243</v>
      </c>
    </row>
    <row r="20" spans="13:15" x14ac:dyDescent="0.25">
      <c r="M20" s="13"/>
      <c r="N20" s="11" t="s">
        <v>2569</v>
      </c>
      <c r="O20" s="12">
        <f>SUM(O12:O19)</f>
        <v>129284</v>
      </c>
    </row>
  </sheetData>
  <sortState xmlns:xlrd2="http://schemas.microsoft.com/office/spreadsheetml/2017/richdata2" ref="N12:O19">
    <sortCondition descending="1" ref="O12:O19"/>
  </sortState>
  <mergeCells count="6">
    <mergeCell ref="B3:D3"/>
    <mergeCell ref="B4:D4"/>
    <mergeCell ref="H3:J3"/>
    <mergeCell ref="H4:J4"/>
    <mergeCell ref="M3:O3"/>
    <mergeCell ref="M4:O4"/>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wine_Sales - Raw Data(1)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QSK1184</cp:lastModifiedBy>
  <dcterms:created xsi:type="dcterms:W3CDTF">2022-10-15T06:14:14Z</dcterms:created>
  <dcterms:modified xsi:type="dcterms:W3CDTF">2024-03-02T10:18:13Z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2022-10-15T06:14:00Z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22f87f1b-8830-4a3d-9dee-6e9ecc712452</vt:lpwstr>
  </property>
  <property fmtid="{D5CDD505-2E9C-101B-9397-08002B2CF9AE}" pid="8" name="MSIP_Label_f42aa342-8706-4288-bd11-ebb85995028c_ContentBits">
    <vt:lpwstr>0</vt:lpwstr>
  </property>
</Properties>
</file>